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lisa\Desktop\ATA Method Web Page\"/>
    </mc:Choice>
  </mc:AlternateContent>
  <workbookProtection workbookAlgorithmName="SHA-512" workbookHashValue="yYHuFuZEwg+lcExy8JYcQN5TH4levovq5BRilOvplsPK20+BFATqn5Pt1UQVtRlT+ZRTME//3phoeS24z1lPRw==" workbookSaltValue="vlAKQF5mGtNtcmK4HpKjoQ==" workbookSpinCount="100000" lockStructure="1"/>
  <bookViews>
    <workbookView xWindow="6105" yWindow="-45" windowWidth="20400" windowHeight="8505"/>
  </bookViews>
  <sheets>
    <sheet name="ATA" sheetId="2" r:id="rId1"/>
    <sheet name="TempATA" sheetId="7" state="hidden" r:id="rId2"/>
    <sheet name="ATAChart" sheetId="9" r:id="rId3"/>
    <sheet name="Temp" sheetId="6" state="hidden" r:id="rId4"/>
  </sheets>
  <definedNames>
    <definedName name="bigT" localSheetId="0">ATA!$C$23</definedName>
    <definedName name="bigT" localSheetId="1">TempATA!$C$1</definedName>
    <definedName name="chkNonSeas" localSheetId="3">Temp!$U$2</definedName>
    <definedName name="chkSeas" localSheetId="3">Temp!$U$3</definedName>
    <definedName name="chkSeasType" localSheetId="3">Temp!$T$3</definedName>
    <definedName name="criteriaP" localSheetId="0">ATA!$A$27</definedName>
    <definedName name="criteriaP" localSheetId="1">TempATA!$A$10</definedName>
    <definedName name="criteriaQ" localSheetId="0">ATA!$B$27</definedName>
    <definedName name="criteriaQ" localSheetId="1">TempATA!$B$10</definedName>
    <definedName name="errType" localSheetId="0">ATA!$A$29</definedName>
    <definedName name="errType" localSheetId="1">TempATA!$A$12</definedName>
    <definedName name="fhor_indata" localSheetId="3">Temp!$U$4</definedName>
    <definedName name="in_MAE" localSheetId="0">ATA!$A$36</definedName>
    <definedName name="in_MAE" localSheetId="1">TempATA!$A$18</definedName>
    <definedName name="in_MAPE" localSheetId="0">ATA!$A$38</definedName>
    <definedName name="in_MAPE" localSheetId="1">TempATA!$A$20</definedName>
    <definedName name="in_MSE" localSheetId="0">ATA!$B$36</definedName>
    <definedName name="in_MSE" localSheetId="1">TempATA!$B$18</definedName>
    <definedName name="in_sMAPE" localSheetId="0">ATA!$B$38</definedName>
    <definedName name="in_sMAPE" localSheetId="1">TempATA!$B$20</definedName>
    <definedName name="isCriteriaP" localSheetId="0">ATA!$AM$17</definedName>
    <definedName name="isCriteriaP" localSheetId="1">TempATA!$AM$17</definedName>
    <definedName name="isCriteriaQ" localSheetId="0">ATA!$AN$17</definedName>
    <definedName name="isCriteriaQ" localSheetId="1">TempATA!$AN$17</definedName>
    <definedName name="maxP" localSheetId="0">ATA!$C$21</definedName>
    <definedName name="maxP" localSheetId="1">TempATA!$C$4</definedName>
    <definedName name="maxQ" localSheetId="0">ATA!$C$22</definedName>
    <definedName name="maxQ" localSheetId="1">TempATA!$C$5</definedName>
    <definedName name="maxY" localSheetId="0">ATA!$AN$15</definedName>
    <definedName name="maxY" localSheetId="1">TempATA!$AN$15</definedName>
    <definedName name="minY" localSheetId="0">ATA!$AO$15</definedName>
    <definedName name="minY" localSheetId="1">TempATA!$AO$15</definedName>
    <definedName name="optSeasCoef" localSheetId="3">Temp!$T$2</definedName>
    <definedName name="out_MAE" localSheetId="0">ATA!$A$42</definedName>
    <definedName name="out_MAE" localSheetId="1">TempATA!$A$24</definedName>
    <definedName name="out_MAPE" localSheetId="0">ATA!$A$44</definedName>
    <definedName name="out_MAPE" localSheetId="1">TempATA!$A$26</definedName>
    <definedName name="out_MSE" localSheetId="0">ATA!$B$42</definedName>
    <definedName name="out_MSE" localSheetId="1">TempATA!$B$24</definedName>
    <definedName name="out_sMAPE" localSheetId="0">ATA!$B$44</definedName>
    <definedName name="out_sMAPE" localSheetId="1">TempATA!$B$26</definedName>
    <definedName name="pCell" localSheetId="0">ATA!$C$19</definedName>
    <definedName name="pCell" localSheetId="1">TempATA!$C$2</definedName>
    <definedName name="pMin" localSheetId="3">Temp!$H$8</definedName>
    <definedName name="qCell" localSheetId="0">ATA!$C$20</definedName>
    <definedName name="qCell" localSheetId="1">TempATA!$C$3</definedName>
    <definedName name="qMin" localSheetId="3">Temp!$H$7</definedName>
    <definedName name="seas_indx" localSheetId="0">ATA!$C$13</definedName>
    <definedName name="statusSeas" localSheetId="3">Temp!$T$4</definedName>
    <definedName name="sts_add" localSheetId="3">Temp!$T$5</definedName>
    <definedName name="sts_multp" localSheetId="3">Temp!$U$5</definedName>
    <definedName name="tot_MAE" localSheetId="0">ATA!$A$48</definedName>
    <definedName name="tot_MAE" localSheetId="1">TempATA!$A$30</definedName>
    <definedName name="tot_MAPE" localSheetId="0">ATA!$A$50</definedName>
    <definedName name="tot_MAPE" localSheetId="1">TempATA!$A$32</definedName>
    <definedName name="tot_MSE" localSheetId="0">ATA!$B$48</definedName>
    <definedName name="tot_MSE" localSheetId="1">TempATA!$B$30</definedName>
    <definedName name="tot_sMAPE" localSheetId="0">ATA!$B$50</definedName>
    <definedName name="tot_sMAPE" localSheetId="1">TempATA!$B$32</definedName>
    <definedName name="totalT" localSheetId="0">ATA!$AM$12</definedName>
    <definedName name="totalT" localSheetId="1">TempATA!$AM$12</definedName>
    <definedName name="XfHor" localSheetId="0">ATA!$C$15</definedName>
    <definedName name="XobsHor" localSheetId="0">ATA!$C$18</definedName>
  </definedNames>
  <calcPr calcId="152511" calcMode="autoNoTable"/>
</workbook>
</file>

<file path=xl/calcChain.xml><?xml version="1.0" encoding="utf-8"?>
<calcChain xmlns="http://schemas.openxmlformats.org/spreadsheetml/2006/main">
  <c r="AW3" i="2" l="1"/>
  <c r="AW4" i="2"/>
  <c r="AW5" i="2"/>
  <c r="AW6" i="2"/>
  <c r="AW7" i="2"/>
  <c r="AW8" i="2"/>
  <c r="AW9" i="2"/>
  <c r="AW10" i="2"/>
  <c r="AW11" i="2"/>
  <c r="AW12" i="2"/>
  <c r="AW13" i="2"/>
  <c r="AW14" i="2"/>
  <c r="AW15" i="2"/>
  <c r="AW16" i="2"/>
  <c r="AW17" i="2"/>
  <c r="AW18" i="2"/>
  <c r="AW19" i="2"/>
  <c r="AW20" i="2"/>
  <c r="AW21" i="2"/>
  <c r="AW22" i="2"/>
  <c r="AW23" i="2"/>
  <c r="AW24" i="2"/>
  <c r="AW25" i="2"/>
  <c r="AW26" i="2"/>
  <c r="AW27" i="2"/>
  <c r="AW28" i="2"/>
  <c r="AW29" i="2"/>
  <c r="AW30" i="2"/>
  <c r="AW31" i="2"/>
  <c r="AW32" i="2"/>
  <c r="AW33" i="2"/>
  <c r="AW34" i="2"/>
  <c r="AW35" i="2"/>
  <c r="AW36" i="2"/>
  <c r="AW37" i="2"/>
  <c r="AW38" i="2"/>
  <c r="AW39" i="2"/>
  <c r="AW40" i="2"/>
  <c r="AW41" i="2"/>
  <c r="AW42" i="2"/>
  <c r="AW43" i="2"/>
  <c r="AW44" i="2"/>
  <c r="AW45" i="2"/>
  <c r="AW46" i="2"/>
  <c r="AW47" i="2"/>
  <c r="AW48" i="2"/>
  <c r="AW49" i="2"/>
  <c r="AW50" i="2"/>
  <c r="AW51" i="2"/>
  <c r="AW52" i="2"/>
  <c r="AW53" i="2"/>
  <c r="AW54" i="2"/>
  <c r="AW55" i="2"/>
  <c r="AW56" i="2"/>
  <c r="AW57" i="2"/>
  <c r="AW58" i="2"/>
  <c r="AW59" i="2"/>
  <c r="AW60" i="2"/>
  <c r="AW61" i="2"/>
  <c r="AW62" i="2"/>
  <c r="AW63" i="2"/>
  <c r="AW64" i="2"/>
  <c r="AW65" i="2"/>
  <c r="AW66" i="2"/>
  <c r="AW67" i="2"/>
  <c r="AW68" i="2"/>
  <c r="AW69" i="2"/>
  <c r="AW70" i="2"/>
  <c r="AW71" i="2"/>
  <c r="AW72" i="2"/>
  <c r="AW73" i="2"/>
  <c r="AW74" i="2"/>
  <c r="AW75" i="2"/>
  <c r="AW76" i="2"/>
  <c r="AW77" i="2"/>
  <c r="AW78" i="2"/>
  <c r="AW79" i="2"/>
  <c r="AW80" i="2"/>
  <c r="AW81" i="2"/>
  <c r="AW82" i="2"/>
  <c r="AW83" i="2"/>
  <c r="AW84" i="2"/>
  <c r="AW85" i="2"/>
  <c r="AW86" i="2"/>
  <c r="AW87" i="2"/>
  <c r="AW88" i="2"/>
  <c r="AW89" i="2"/>
  <c r="AW90" i="2"/>
  <c r="AW91" i="2"/>
  <c r="AW92" i="2"/>
  <c r="AW93" i="2"/>
  <c r="AW94" i="2"/>
  <c r="AW95" i="2"/>
  <c r="AW96" i="2"/>
  <c r="AW97" i="2"/>
  <c r="AW98" i="2"/>
  <c r="AW99" i="2"/>
  <c r="AW100" i="2"/>
  <c r="AW101" i="2"/>
  <c r="AW102" i="2"/>
  <c r="AW103" i="2"/>
  <c r="AW104" i="2"/>
  <c r="AW105" i="2"/>
  <c r="AW106" i="2"/>
  <c r="AW107" i="2"/>
  <c r="AW108" i="2"/>
  <c r="AW109" i="2"/>
  <c r="AW110" i="2"/>
  <c r="AW111" i="2"/>
  <c r="AW112" i="2"/>
  <c r="AW113" i="2"/>
  <c r="AW114" i="2"/>
  <c r="AW115" i="2"/>
  <c r="AW116" i="2"/>
  <c r="AW117" i="2"/>
  <c r="AW118" i="2"/>
  <c r="AW119" i="2"/>
  <c r="AW120" i="2"/>
  <c r="AW121" i="2"/>
  <c r="AW122" i="2"/>
  <c r="AW123" i="2"/>
  <c r="AW124" i="2"/>
  <c r="AW125" i="2"/>
  <c r="AW126" i="2"/>
  <c r="AW127" i="2"/>
  <c r="AW128" i="2"/>
  <c r="AW129" i="2"/>
  <c r="AW130" i="2"/>
  <c r="AW131" i="2"/>
  <c r="AW132" i="2"/>
  <c r="AW133" i="2"/>
  <c r="AW134" i="2"/>
  <c r="AW135" i="2"/>
  <c r="AW136" i="2"/>
  <c r="AW137" i="2"/>
  <c r="AW138" i="2"/>
  <c r="AW139" i="2"/>
  <c r="AW140" i="2"/>
  <c r="AW141" i="2"/>
  <c r="AW142" i="2"/>
  <c r="AW143" i="2"/>
  <c r="AW144" i="2"/>
  <c r="AW145" i="2"/>
  <c r="AW146" i="2"/>
  <c r="AW147" i="2"/>
  <c r="AW148" i="2"/>
  <c r="AW149" i="2"/>
  <c r="AW150" i="2"/>
  <c r="AW151" i="2"/>
  <c r="AW152" i="2"/>
  <c r="AW153" i="2"/>
  <c r="AW154" i="2"/>
  <c r="AW155" i="2"/>
  <c r="AW156" i="2"/>
  <c r="AW157" i="2"/>
  <c r="AW158" i="2"/>
  <c r="AW159" i="2"/>
  <c r="AW160" i="2"/>
  <c r="AW161" i="2"/>
  <c r="AW162" i="2"/>
  <c r="AW163" i="2"/>
  <c r="AW164" i="2"/>
  <c r="AW165" i="2"/>
  <c r="AW166" i="2"/>
  <c r="AW167" i="2"/>
  <c r="AW168" i="2"/>
  <c r="AW169" i="2"/>
  <c r="AW170" i="2"/>
  <c r="AW171" i="2"/>
  <c r="AW172" i="2"/>
  <c r="AW173" i="2"/>
  <c r="AW174" i="2"/>
  <c r="AW175" i="2"/>
  <c r="AW176" i="2"/>
  <c r="AW177" i="2"/>
  <c r="AW178" i="2"/>
  <c r="AW179" i="2"/>
  <c r="AW180" i="2"/>
  <c r="AW181" i="2"/>
  <c r="AW182" i="2"/>
  <c r="AW183" i="2"/>
  <c r="AW184" i="2"/>
  <c r="AW185" i="2"/>
  <c r="AW186" i="2"/>
  <c r="AW187" i="2"/>
  <c r="AW188" i="2"/>
  <c r="AW189" i="2"/>
  <c r="AW190" i="2"/>
  <c r="AW191" i="2"/>
  <c r="AW192" i="2"/>
  <c r="AW193" i="2"/>
  <c r="AW194" i="2"/>
  <c r="AW195" i="2"/>
  <c r="AW196" i="2"/>
  <c r="AW197" i="2"/>
  <c r="AW198" i="2"/>
  <c r="AW199" i="2"/>
  <c r="AW200" i="2"/>
  <c r="AW201" i="2"/>
  <c r="AW202" i="2"/>
  <c r="AW203" i="2"/>
  <c r="AW204" i="2"/>
  <c r="AW205" i="2"/>
  <c r="AW206" i="2"/>
  <c r="AW207" i="2"/>
  <c r="AW208" i="2"/>
  <c r="AW209" i="2"/>
  <c r="AW210" i="2"/>
  <c r="AW211" i="2"/>
  <c r="AW212" i="2"/>
  <c r="AW213" i="2"/>
  <c r="AW214" i="2"/>
  <c r="AW215" i="2"/>
  <c r="AW216" i="2"/>
  <c r="AW217" i="2"/>
  <c r="AW218" i="2"/>
  <c r="AW219" i="2"/>
  <c r="AW220" i="2"/>
  <c r="AW221" i="2"/>
  <c r="AW222" i="2"/>
  <c r="AW223" i="2"/>
  <c r="AW224" i="2"/>
  <c r="AW225" i="2"/>
  <c r="AW226" i="2"/>
  <c r="AW227" i="2"/>
  <c r="AW228" i="2"/>
  <c r="AW229" i="2"/>
  <c r="AW230" i="2"/>
  <c r="AW231" i="2"/>
  <c r="AW232" i="2"/>
  <c r="AW233" i="2"/>
  <c r="AW234" i="2"/>
  <c r="AW235" i="2"/>
  <c r="AW236" i="2"/>
  <c r="AW237" i="2"/>
  <c r="AW238" i="2"/>
  <c r="AW239" i="2"/>
  <c r="AW240" i="2"/>
  <c r="AW241" i="2"/>
  <c r="AW242" i="2"/>
  <c r="AW243" i="2"/>
  <c r="AW244" i="2"/>
  <c r="AW245" i="2"/>
  <c r="AW246" i="2"/>
  <c r="AW247" i="2"/>
  <c r="AW248" i="2"/>
  <c r="AW249" i="2"/>
  <c r="AW250" i="2"/>
  <c r="AW251" i="2"/>
  <c r="AW252" i="2"/>
  <c r="AW253" i="2"/>
  <c r="AW254" i="2"/>
  <c r="AW255" i="2"/>
  <c r="AW256" i="2"/>
  <c r="AW257" i="2"/>
  <c r="AW258" i="2"/>
  <c r="AW259" i="2"/>
  <c r="AW260" i="2"/>
  <c r="AW261" i="2"/>
  <c r="AW262" i="2"/>
  <c r="AW263" i="2"/>
  <c r="AW264" i="2"/>
  <c r="AW265" i="2"/>
  <c r="AW266" i="2"/>
  <c r="AW267" i="2"/>
  <c r="AW268" i="2"/>
  <c r="AW269" i="2"/>
  <c r="AW270" i="2"/>
  <c r="AW271" i="2"/>
  <c r="AW272" i="2"/>
  <c r="AW273" i="2"/>
  <c r="AW274" i="2"/>
  <c r="AW275" i="2"/>
  <c r="AW276" i="2"/>
  <c r="AW277" i="2"/>
  <c r="AW278" i="2"/>
  <c r="AW279" i="2"/>
  <c r="AW280" i="2"/>
  <c r="AW281" i="2"/>
  <c r="AW282" i="2"/>
  <c r="AW283" i="2"/>
  <c r="AW284" i="2"/>
  <c r="AW285" i="2"/>
  <c r="AW286" i="2"/>
  <c r="AW287" i="2"/>
  <c r="AW288" i="2"/>
  <c r="AW289" i="2"/>
  <c r="AW290" i="2"/>
  <c r="AW291" i="2"/>
  <c r="AW292" i="2"/>
  <c r="AW293" i="2"/>
  <c r="AW294" i="2"/>
  <c r="AW295" i="2"/>
  <c r="AW296" i="2"/>
  <c r="AW297" i="2"/>
  <c r="AW298" i="2"/>
  <c r="AW299" i="2"/>
  <c r="AW300" i="2"/>
  <c r="AW301" i="2"/>
  <c r="AW302" i="2"/>
  <c r="AW303" i="2"/>
  <c r="AW304" i="2"/>
  <c r="AW305" i="2"/>
  <c r="AW306" i="2"/>
  <c r="AW307" i="2"/>
  <c r="AW308" i="2"/>
  <c r="AW309" i="2"/>
  <c r="AW310" i="2"/>
  <c r="AW311" i="2"/>
  <c r="AW312" i="2"/>
  <c r="AW313" i="2"/>
  <c r="AW314" i="2"/>
  <c r="AW315" i="2"/>
  <c r="AW316" i="2"/>
  <c r="AW317" i="2"/>
  <c r="AW318" i="2"/>
  <c r="AW319" i="2"/>
  <c r="AW320" i="2"/>
  <c r="AW321" i="2"/>
  <c r="AW322" i="2"/>
  <c r="AW323" i="2"/>
  <c r="AW324" i="2"/>
  <c r="AW325" i="2"/>
  <c r="AW326" i="2"/>
  <c r="AW327" i="2"/>
  <c r="AW328" i="2"/>
  <c r="AW329" i="2"/>
  <c r="AW330" i="2"/>
  <c r="AW331" i="2"/>
  <c r="AW332" i="2"/>
  <c r="AW333" i="2"/>
  <c r="AW334" i="2"/>
  <c r="AW335" i="2"/>
  <c r="AW336" i="2"/>
  <c r="AW337" i="2"/>
  <c r="AW338" i="2"/>
  <c r="AW339" i="2"/>
  <c r="AW340" i="2"/>
  <c r="AW341" i="2"/>
  <c r="AW342" i="2"/>
  <c r="AW343" i="2"/>
  <c r="AW344" i="2"/>
  <c r="AW345" i="2"/>
  <c r="AW346" i="2"/>
  <c r="AW347" i="2"/>
  <c r="AW348" i="2"/>
  <c r="AW349" i="2"/>
  <c r="AW350" i="2"/>
  <c r="AW351" i="2"/>
  <c r="AW352" i="2"/>
  <c r="AW353" i="2"/>
  <c r="AW354" i="2"/>
  <c r="AW355" i="2"/>
  <c r="AW356" i="2"/>
  <c r="AW357" i="2"/>
  <c r="AW358" i="2"/>
  <c r="AW359" i="2"/>
  <c r="AW360" i="2"/>
  <c r="AW361" i="2"/>
  <c r="AW362" i="2"/>
  <c r="AW363" i="2"/>
  <c r="AW364" i="2"/>
  <c r="AW365" i="2"/>
  <c r="AW366" i="2"/>
  <c r="AW367" i="2"/>
  <c r="AW368" i="2"/>
  <c r="AW369" i="2"/>
  <c r="AW370" i="2"/>
  <c r="AW371" i="2"/>
  <c r="AW372" i="2"/>
  <c r="AW373" i="2"/>
  <c r="AW374" i="2"/>
  <c r="AW375" i="2"/>
  <c r="AW376" i="2"/>
  <c r="AW377" i="2"/>
  <c r="AW378" i="2"/>
  <c r="AW379" i="2"/>
  <c r="AW380" i="2"/>
  <c r="AW381" i="2"/>
  <c r="AW382" i="2"/>
  <c r="AW383" i="2"/>
  <c r="AW384" i="2"/>
  <c r="AW385" i="2"/>
  <c r="AW386" i="2"/>
  <c r="AW387" i="2"/>
  <c r="AW388" i="2"/>
  <c r="AW389" i="2"/>
  <c r="AW390" i="2"/>
  <c r="AW391" i="2"/>
  <c r="AW392" i="2"/>
  <c r="AW393" i="2"/>
  <c r="AW394" i="2"/>
  <c r="AW395" i="2"/>
  <c r="AW396" i="2"/>
  <c r="AW397" i="2"/>
  <c r="AW398" i="2"/>
  <c r="AW399" i="2"/>
  <c r="AW400" i="2"/>
  <c r="AW401" i="2"/>
  <c r="AW402" i="2"/>
  <c r="AW403" i="2"/>
  <c r="AW404" i="2"/>
  <c r="AW405" i="2"/>
  <c r="AW406" i="2"/>
  <c r="AW407" i="2"/>
  <c r="AW408" i="2"/>
  <c r="AW409" i="2"/>
  <c r="AW410" i="2"/>
  <c r="AW411" i="2"/>
  <c r="AW412" i="2"/>
  <c r="AW413" i="2"/>
  <c r="AW414" i="2"/>
  <c r="AW415" i="2"/>
  <c r="AW416" i="2"/>
  <c r="AW417" i="2"/>
  <c r="AW418" i="2"/>
  <c r="AW419" i="2"/>
  <c r="AW420" i="2"/>
  <c r="AW421" i="2"/>
  <c r="AW422" i="2"/>
  <c r="AW423" i="2"/>
  <c r="AW424" i="2"/>
  <c r="AW425" i="2"/>
  <c r="AW426" i="2"/>
  <c r="AW427" i="2"/>
  <c r="AW428" i="2"/>
  <c r="AW429" i="2"/>
  <c r="AW430" i="2"/>
  <c r="AW431" i="2"/>
  <c r="AW432" i="2"/>
  <c r="AW433" i="2"/>
  <c r="AW434" i="2"/>
  <c r="AW435" i="2"/>
  <c r="AW436" i="2"/>
  <c r="AW437" i="2"/>
  <c r="AW438" i="2"/>
  <c r="AW439" i="2"/>
  <c r="AW440" i="2"/>
  <c r="AW441" i="2"/>
  <c r="AW442" i="2"/>
  <c r="AW443" i="2"/>
  <c r="AW444" i="2"/>
  <c r="AW445" i="2"/>
  <c r="AW446" i="2"/>
  <c r="AW447" i="2"/>
  <c r="AW448" i="2"/>
  <c r="AW449" i="2"/>
  <c r="AW450" i="2"/>
  <c r="AW451" i="2"/>
  <c r="AW452" i="2"/>
  <c r="AW453" i="2"/>
  <c r="AW454" i="2"/>
  <c r="AW455" i="2"/>
  <c r="AW456" i="2"/>
  <c r="AW457" i="2"/>
  <c r="AW458" i="2"/>
  <c r="AW459" i="2"/>
  <c r="AW460" i="2"/>
  <c r="AW461" i="2"/>
  <c r="AW462" i="2"/>
  <c r="AW463" i="2"/>
  <c r="AW464" i="2"/>
  <c r="AW465" i="2"/>
  <c r="AW466" i="2"/>
  <c r="AW467" i="2"/>
  <c r="AW468" i="2"/>
  <c r="AW469" i="2"/>
  <c r="AW470" i="2"/>
  <c r="AW471" i="2"/>
  <c r="AW472" i="2"/>
  <c r="AW473" i="2"/>
  <c r="AW474" i="2"/>
  <c r="AW475" i="2"/>
  <c r="AW476" i="2"/>
  <c r="AW477" i="2"/>
  <c r="AW478" i="2"/>
  <c r="AW479" i="2"/>
  <c r="AW480" i="2"/>
  <c r="AW481" i="2"/>
  <c r="AW482" i="2"/>
  <c r="AW483" i="2"/>
  <c r="AW484" i="2"/>
  <c r="AW485" i="2"/>
  <c r="AW486" i="2"/>
  <c r="AW487" i="2"/>
  <c r="AW488" i="2"/>
  <c r="AW489" i="2"/>
  <c r="AW490" i="2"/>
  <c r="AW491" i="2"/>
  <c r="AW492" i="2"/>
  <c r="AW493" i="2"/>
  <c r="AW494" i="2"/>
  <c r="AW495" i="2"/>
  <c r="AW496" i="2"/>
  <c r="AW497" i="2"/>
  <c r="AW498" i="2"/>
  <c r="AW499" i="2"/>
  <c r="AW500" i="2"/>
  <c r="AW501" i="2"/>
  <c r="AW502" i="2"/>
  <c r="AW503" i="2"/>
  <c r="AW504" i="2"/>
  <c r="AW505" i="2"/>
  <c r="AW506" i="2"/>
  <c r="AW507" i="2"/>
  <c r="AW508" i="2"/>
  <c r="AW509" i="2"/>
  <c r="AW510" i="2"/>
  <c r="AW511" i="2"/>
  <c r="AW512" i="2"/>
  <c r="AW513" i="2"/>
  <c r="AW514" i="2"/>
  <c r="AW515" i="2"/>
  <c r="AW516" i="2"/>
  <c r="AW517" i="2"/>
  <c r="AW518" i="2"/>
  <c r="AW519" i="2"/>
  <c r="AW520" i="2"/>
  <c r="AW521" i="2"/>
  <c r="AW522" i="2"/>
  <c r="AW523" i="2"/>
  <c r="AW524" i="2"/>
  <c r="AW525" i="2"/>
  <c r="AW526" i="2"/>
  <c r="AW527" i="2"/>
  <c r="AW528" i="2"/>
  <c r="AW529" i="2"/>
  <c r="AW530" i="2"/>
  <c r="AW531" i="2"/>
  <c r="AW532" i="2"/>
  <c r="AW533" i="2"/>
  <c r="AW534" i="2"/>
  <c r="AW535" i="2"/>
  <c r="AW536" i="2"/>
  <c r="AW537" i="2"/>
  <c r="AW538" i="2"/>
  <c r="AW539" i="2"/>
  <c r="AW540" i="2"/>
  <c r="AW541" i="2"/>
  <c r="AW542" i="2"/>
  <c r="AW543" i="2"/>
  <c r="AW544" i="2"/>
  <c r="AW545" i="2"/>
  <c r="AW546" i="2"/>
  <c r="AW547" i="2"/>
  <c r="AW548" i="2"/>
  <c r="AW549" i="2"/>
  <c r="AW550" i="2"/>
  <c r="AW551" i="2"/>
  <c r="AW552" i="2"/>
  <c r="AW553" i="2"/>
  <c r="AW554" i="2"/>
  <c r="AW555" i="2"/>
  <c r="AW556" i="2"/>
  <c r="AW557" i="2"/>
  <c r="AW558" i="2"/>
  <c r="AW559" i="2"/>
  <c r="AW560" i="2"/>
  <c r="AW561" i="2"/>
  <c r="AW562" i="2"/>
  <c r="AW563" i="2"/>
  <c r="AW564" i="2"/>
  <c r="AW565" i="2"/>
  <c r="AW566" i="2"/>
  <c r="AW567" i="2"/>
  <c r="AW568" i="2"/>
  <c r="AW569" i="2"/>
  <c r="AW570" i="2"/>
  <c r="AW571" i="2"/>
  <c r="AW572" i="2"/>
  <c r="AW573" i="2"/>
  <c r="AW574" i="2"/>
  <c r="AW575" i="2"/>
  <c r="AW576" i="2"/>
  <c r="AW577" i="2"/>
  <c r="AW578" i="2"/>
  <c r="AW579" i="2"/>
  <c r="AW580" i="2"/>
  <c r="AW581" i="2"/>
  <c r="AW582" i="2"/>
  <c r="AW583" i="2"/>
  <c r="AW584" i="2"/>
  <c r="AW585" i="2"/>
  <c r="AW586" i="2"/>
  <c r="AW587" i="2"/>
  <c r="AW588" i="2"/>
  <c r="AW589" i="2"/>
  <c r="AW590" i="2"/>
  <c r="AW591" i="2"/>
  <c r="AW592" i="2"/>
  <c r="AW593" i="2"/>
  <c r="AW594" i="2"/>
  <c r="AW595" i="2"/>
  <c r="AW596" i="2"/>
  <c r="AW597" i="2"/>
  <c r="AW598" i="2"/>
  <c r="AW599" i="2"/>
  <c r="AW600" i="2"/>
  <c r="AW601" i="2"/>
  <c r="AW602" i="2"/>
  <c r="AW603" i="2"/>
  <c r="AW604" i="2"/>
  <c r="AW605" i="2"/>
  <c r="AW606" i="2"/>
  <c r="AW607" i="2"/>
  <c r="AW608" i="2"/>
  <c r="AW609" i="2"/>
  <c r="AW610" i="2"/>
  <c r="AW611" i="2"/>
  <c r="AW612" i="2"/>
  <c r="AW613" i="2"/>
  <c r="AW614" i="2"/>
  <c r="AW615" i="2"/>
  <c r="AW616" i="2"/>
  <c r="AW617" i="2"/>
  <c r="AW618" i="2"/>
  <c r="AW619" i="2"/>
  <c r="AW620" i="2"/>
  <c r="AW621" i="2"/>
  <c r="AW622" i="2"/>
  <c r="AW623" i="2"/>
  <c r="AW624" i="2"/>
  <c r="AW625" i="2"/>
  <c r="AW626" i="2"/>
  <c r="AW627" i="2"/>
  <c r="AW628" i="2"/>
  <c r="AW629" i="2"/>
  <c r="AW630" i="2"/>
  <c r="AW631" i="2"/>
  <c r="AW632" i="2"/>
  <c r="AW633" i="2"/>
  <c r="AW634" i="2"/>
  <c r="AW635" i="2"/>
  <c r="AW636" i="2"/>
  <c r="AW637" i="2"/>
  <c r="AW638" i="2"/>
  <c r="AW639" i="2"/>
  <c r="AW640" i="2"/>
  <c r="AW641" i="2"/>
  <c r="AW642" i="2"/>
  <c r="AW643" i="2"/>
  <c r="AW644" i="2"/>
  <c r="AW645" i="2"/>
  <c r="AW646" i="2"/>
  <c r="AW647" i="2"/>
  <c r="AW648" i="2"/>
  <c r="AW649" i="2"/>
  <c r="AW650" i="2"/>
  <c r="AW651" i="2"/>
  <c r="AW652" i="2"/>
  <c r="AW653" i="2"/>
  <c r="AW654" i="2"/>
  <c r="AW655" i="2"/>
  <c r="AW656" i="2"/>
  <c r="AW657" i="2"/>
  <c r="AW658" i="2"/>
  <c r="AW659" i="2"/>
  <c r="AW660" i="2"/>
  <c r="AW661" i="2"/>
  <c r="AW662" i="2"/>
  <c r="AW663" i="2"/>
  <c r="AW664" i="2"/>
  <c r="AW665" i="2"/>
  <c r="AW666" i="2"/>
  <c r="AW667" i="2"/>
  <c r="AW668" i="2"/>
  <c r="AW669" i="2"/>
  <c r="AW670" i="2"/>
  <c r="AW671" i="2"/>
  <c r="AW672" i="2"/>
  <c r="AW673" i="2"/>
  <c r="AW674" i="2"/>
  <c r="AW675" i="2"/>
  <c r="AW676" i="2"/>
  <c r="AW677" i="2"/>
  <c r="AW678" i="2"/>
  <c r="AW679" i="2"/>
  <c r="AW680" i="2"/>
  <c r="AW681" i="2"/>
  <c r="AW682" i="2"/>
  <c r="AW683" i="2"/>
  <c r="AW684" i="2"/>
  <c r="AW685" i="2"/>
  <c r="AW686" i="2"/>
  <c r="AW687" i="2"/>
  <c r="AW688" i="2"/>
  <c r="AW689" i="2"/>
  <c r="AW690" i="2"/>
  <c r="AW691" i="2"/>
  <c r="AW692" i="2"/>
  <c r="AW693" i="2"/>
  <c r="AW694" i="2"/>
  <c r="AW695" i="2"/>
  <c r="AW696" i="2"/>
  <c r="AW697" i="2"/>
  <c r="AW698" i="2"/>
  <c r="AW699" i="2"/>
  <c r="AW700" i="2"/>
  <c r="AW701" i="2"/>
  <c r="AW702" i="2"/>
  <c r="AW703" i="2"/>
  <c r="AW704" i="2"/>
  <c r="AW705" i="2"/>
  <c r="AW706" i="2"/>
  <c r="AW707" i="2"/>
  <c r="AW708" i="2"/>
  <c r="AW709" i="2"/>
  <c r="AW710" i="2"/>
  <c r="AW711" i="2"/>
  <c r="AW712" i="2"/>
  <c r="AW713" i="2"/>
  <c r="AW714" i="2"/>
  <c r="AW715" i="2"/>
  <c r="AW716" i="2"/>
  <c r="AW717" i="2"/>
  <c r="AW718" i="2"/>
  <c r="AW719" i="2"/>
  <c r="AW720" i="2"/>
  <c r="AW721" i="2"/>
  <c r="AW722" i="2"/>
  <c r="AW723" i="2"/>
  <c r="AW724" i="2"/>
  <c r="AW725" i="2"/>
  <c r="AW726" i="2"/>
  <c r="AW727" i="2"/>
  <c r="AW728" i="2"/>
  <c r="AW729" i="2"/>
  <c r="AW730" i="2"/>
  <c r="AW731" i="2"/>
  <c r="AW732" i="2"/>
  <c r="AW733" i="2"/>
  <c r="AW734" i="2"/>
  <c r="AW735" i="2"/>
  <c r="AW736" i="2"/>
  <c r="AW737" i="2"/>
  <c r="AW738" i="2"/>
  <c r="AW739" i="2"/>
  <c r="AW740" i="2"/>
  <c r="AW741" i="2"/>
  <c r="AW742" i="2"/>
  <c r="AW743" i="2"/>
  <c r="AW744" i="2"/>
  <c r="AW745" i="2"/>
  <c r="AW746" i="2"/>
  <c r="AW747" i="2"/>
  <c r="AW748" i="2"/>
  <c r="AW749" i="2"/>
  <c r="AW750" i="2"/>
  <c r="AW751" i="2"/>
  <c r="AW752" i="2"/>
  <c r="AW753" i="2"/>
  <c r="AW754" i="2"/>
  <c r="AW755" i="2"/>
  <c r="AW756" i="2"/>
  <c r="AW757" i="2"/>
  <c r="AW758" i="2"/>
  <c r="AW759" i="2"/>
  <c r="AW760" i="2"/>
  <c r="AW761" i="2"/>
  <c r="AW762" i="2"/>
  <c r="AW763" i="2"/>
  <c r="AW764" i="2"/>
  <c r="AW765" i="2"/>
  <c r="AW766" i="2"/>
  <c r="AW767" i="2"/>
  <c r="AW768" i="2"/>
  <c r="AW769" i="2"/>
  <c r="AW770" i="2"/>
  <c r="AW771" i="2"/>
  <c r="AW772" i="2"/>
  <c r="AW773" i="2"/>
  <c r="AW774" i="2"/>
  <c r="AW775" i="2"/>
  <c r="AW776" i="2"/>
  <c r="AW777" i="2"/>
  <c r="AW778" i="2"/>
  <c r="AW779" i="2"/>
  <c r="AW780" i="2"/>
  <c r="AW781" i="2"/>
  <c r="AW782" i="2"/>
  <c r="AW783" i="2"/>
  <c r="AW784" i="2"/>
  <c r="AW785" i="2"/>
  <c r="AW786" i="2"/>
  <c r="AW787" i="2"/>
  <c r="AW788" i="2"/>
  <c r="AW789" i="2"/>
  <c r="AW790" i="2"/>
  <c r="AW791" i="2"/>
  <c r="AW792" i="2"/>
  <c r="AW793" i="2"/>
  <c r="AW794" i="2"/>
  <c r="AW795" i="2"/>
  <c r="AW796" i="2"/>
  <c r="AW797" i="2"/>
  <c r="AW798" i="2"/>
  <c r="AW799" i="2"/>
  <c r="AW800" i="2"/>
  <c r="AW801" i="2"/>
  <c r="AW802" i="2"/>
  <c r="AW803" i="2"/>
  <c r="AW804" i="2"/>
  <c r="AW805" i="2"/>
  <c r="AW806" i="2"/>
  <c r="AW807" i="2"/>
  <c r="AW808" i="2"/>
  <c r="AW809" i="2"/>
  <c r="AW810" i="2"/>
  <c r="AW811" i="2"/>
  <c r="AW812" i="2"/>
  <c r="AW813" i="2"/>
  <c r="AW814" i="2"/>
  <c r="AW815" i="2"/>
  <c r="AW816" i="2"/>
  <c r="AW817" i="2"/>
  <c r="AW818" i="2"/>
  <c r="AW819" i="2"/>
  <c r="AW820" i="2"/>
  <c r="AW821" i="2"/>
  <c r="AW822" i="2"/>
  <c r="AW823" i="2"/>
  <c r="AW824" i="2"/>
  <c r="AW825" i="2"/>
  <c r="AW826" i="2"/>
  <c r="AW827" i="2"/>
  <c r="AW828" i="2"/>
  <c r="AW829" i="2"/>
  <c r="AW830" i="2"/>
  <c r="AW831" i="2"/>
  <c r="AW832" i="2"/>
  <c r="AW833" i="2"/>
  <c r="AW834" i="2"/>
  <c r="AW835" i="2"/>
  <c r="AW836" i="2"/>
  <c r="AW837" i="2"/>
  <c r="AW838" i="2"/>
  <c r="AW839" i="2"/>
  <c r="AW840" i="2"/>
  <c r="AW841" i="2"/>
  <c r="AW842" i="2"/>
  <c r="AW843" i="2"/>
  <c r="AW844" i="2"/>
  <c r="AW845" i="2"/>
  <c r="AW846" i="2"/>
  <c r="AW847" i="2"/>
  <c r="AW848" i="2"/>
  <c r="AW849" i="2"/>
  <c r="AW850" i="2"/>
  <c r="AW851" i="2"/>
  <c r="AW852" i="2"/>
  <c r="AW853" i="2"/>
  <c r="AW854" i="2"/>
  <c r="AW855" i="2"/>
  <c r="AW856" i="2"/>
  <c r="AW857" i="2"/>
  <c r="AW858" i="2"/>
  <c r="AW859" i="2"/>
  <c r="AW860" i="2"/>
  <c r="AW861" i="2"/>
  <c r="AW862" i="2"/>
  <c r="AW863" i="2"/>
  <c r="AW864" i="2"/>
  <c r="AW865" i="2"/>
  <c r="AW866" i="2"/>
  <c r="AW867" i="2"/>
  <c r="AW868" i="2"/>
  <c r="AW869" i="2"/>
  <c r="AW870" i="2"/>
  <c r="AW871" i="2"/>
  <c r="AW872" i="2"/>
  <c r="AW873" i="2"/>
  <c r="AW874" i="2"/>
  <c r="AW875" i="2"/>
  <c r="AW876" i="2"/>
  <c r="AW877" i="2"/>
  <c r="AW878" i="2"/>
  <c r="AW879" i="2"/>
  <c r="AW880" i="2"/>
  <c r="AW881" i="2"/>
  <c r="AW882" i="2"/>
  <c r="AW883" i="2"/>
  <c r="AW884" i="2"/>
  <c r="AW885" i="2"/>
  <c r="AW886" i="2"/>
  <c r="AW887" i="2"/>
  <c r="AW888" i="2"/>
  <c r="AW889" i="2"/>
  <c r="AW890" i="2"/>
  <c r="AW891" i="2"/>
  <c r="AW892" i="2"/>
  <c r="AW893" i="2"/>
  <c r="AW894" i="2"/>
  <c r="AW895" i="2"/>
  <c r="AW896" i="2"/>
  <c r="AW897" i="2"/>
  <c r="AW898" i="2"/>
  <c r="AW899" i="2"/>
  <c r="AW900" i="2"/>
  <c r="AW901" i="2"/>
  <c r="AW902" i="2"/>
  <c r="AW903" i="2"/>
  <c r="AW904" i="2"/>
  <c r="AW905" i="2"/>
  <c r="AW906" i="2"/>
  <c r="AW907" i="2"/>
  <c r="AW908" i="2"/>
  <c r="AW909" i="2"/>
  <c r="AW910" i="2"/>
  <c r="AW911" i="2"/>
  <c r="AW912" i="2"/>
  <c r="AW913" i="2"/>
  <c r="AW914" i="2"/>
  <c r="AW915" i="2"/>
  <c r="AW916" i="2"/>
  <c r="AW917" i="2"/>
  <c r="AW918" i="2"/>
  <c r="AW919" i="2"/>
  <c r="AW920" i="2"/>
  <c r="AW921" i="2"/>
  <c r="AW922" i="2"/>
  <c r="AW923" i="2"/>
  <c r="AW924" i="2"/>
  <c r="AW925" i="2"/>
  <c r="AW926" i="2"/>
  <c r="AW927" i="2"/>
  <c r="AW928" i="2"/>
  <c r="AW929" i="2"/>
  <c r="AW930" i="2"/>
  <c r="AW931" i="2"/>
  <c r="AW932" i="2"/>
  <c r="AW933" i="2"/>
  <c r="AW934" i="2"/>
  <c r="AW935" i="2"/>
  <c r="AW936" i="2"/>
  <c r="AW937" i="2"/>
  <c r="AW938" i="2"/>
  <c r="AW939" i="2"/>
  <c r="AW940" i="2"/>
  <c r="AW941" i="2"/>
  <c r="AW942" i="2"/>
  <c r="AW943" i="2"/>
  <c r="AW944" i="2"/>
  <c r="AW945" i="2"/>
  <c r="AW946" i="2"/>
  <c r="AW947" i="2"/>
  <c r="AW948" i="2"/>
  <c r="AW949" i="2"/>
  <c r="AW950" i="2"/>
  <c r="AW951" i="2"/>
  <c r="AW952" i="2"/>
  <c r="AW953" i="2"/>
  <c r="AW954" i="2"/>
  <c r="AW955" i="2"/>
  <c r="AW956" i="2"/>
  <c r="AW957" i="2"/>
  <c r="AW958" i="2"/>
  <c r="AW959" i="2"/>
  <c r="AW960" i="2"/>
  <c r="AW961" i="2"/>
  <c r="AW962" i="2"/>
  <c r="AW963" i="2"/>
  <c r="AW964" i="2"/>
  <c r="AW965" i="2"/>
  <c r="AW966" i="2"/>
  <c r="AW967" i="2"/>
  <c r="AW968" i="2"/>
  <c r="AW969" i="2"/>
  <c r="AW970" i="2"/>
  <c r="AW971" i="2"/>
  <c r="AW972" i="2"/>
  <c r="AW973" i="2"/>
  <c r="AW974" i="2"/>
  <c r="AW975" i="2"/>
  <c r="AW976" i="2"/>
  <c r="AW977" i="2"/>
  <c r="AW978" i="2"/>
  <c r="AW979" i="2"/>
  <c r="AW980" i="2"/>
  <c r="AW981" i="2"/>
  <c r="AW982" i="2"/>
  <c r="AW983" i="2"/>
  <c r="AW984" i="2"/>
  <c r="AW985" i="2"/>
  <c r="AW986" i="2"/>
  <c r="AW987" i="2"/>
  <c r="AW988" i="2"/>
  <c r="AW989" i="2"/>
  <c r="AW990" i="2"/>
  <c r="AW991" i="2"/>
  <c r="AW992" i="2"/>
  <c r="AW993" i="2"/>
  <c r="AW994" i="2"/>
  <c r="AW995" i="2"/>
  <c r="AW996" i="2"/>
  <c r="AW997" i="2"/>
  <c r="AW998" i="2"/>
  <c r="AW999" i="2"/>
  <c r="AW1000" i="2"/>
  <c r="AW1001" i="2"/>
  <c r="AW1002" i="2"/>
  <c r="AW1003" i="2"/>
  <c r="AW1004" i="2"/>
  <c r="AW1005" i="2"/>
  <c r="AW1006" i="2"/>
  <c r="AW1007" i="2"/>
  <c r="AW1008" i="2"/>
  <c r="AW1009" i="2"/>
  <c r="AW1010" i="2"/>
  <c r="AW1011" i="2"/>
  <c r="AW1012" i="2"/>
  <c r="AW1013" i="2"/>
  <c r="AW1014" i="2"/>
  <c r="AW1015" i="2"/>
  <c r="AW1016" i="2"/>
  <c r="AW1017" i="2"/>
  <c r="AW1018" i="2"/>
  <c r="AW1019" i="2"/>
  <c r="AW1020" i="2"/>
  <c r="AW1021" i="2"/>
  <c r="AW1022" i="2"/>
  <c r="AW1023" i="2"/>
  <c r="AW1024" i="2"/>
  <c r="AW1025" i="2"/>
  <c r="AW1026" i="2"/>
  <c r="AW1027" i="2"/>
  <c r="AW1028" i="2"/>
  <c r="AW1029" i="2"/>
  <c r="AW1030" i="2"/>
  <c r="AW1031" i="2"/>
  <c r="AW1032" i="2"/>
  <c r="AW1033" i="2"/>
  <c r="AW1034" i="2"/>
  <c r="AW1035" i="2"/>
  <c r="AW1036" i="2"/>
  <c r="AW1037" i="2"/>
  <c r="AW1038" i="2"/>
  <c r="AW1039" i="2"/>
  <c r="AW1040" i="2"/>
  <c r="AW1041" i="2"/>
  <c r="AW1042" i="2"/>
  <c r="AW1043" i="2"/>
  <c r="AW1044" i="2"/>
  <c r="AW1045" i="2"/>
  <c r="AW1046" i="2"/>
  <c r="AW1047" i="2"/>
  <c r="AW1048" i="2"/>
  <c r="AW1049" i="2"/>
  <c r="AW1050" i="2"/>
  <c r="AW1051" i="2"/>
  <c r="AW1052" i="2"/>
  <c r="AW1053" i="2"/>
  <c r="AW1054" i="2"/>
  <c r="AW1055" i="2"/>
  <c r="AW1056" i="2"/>
  <c r="AW1057" i="2"/>
  <c r="AW1058" i="2"/>
  <c r="AW1059" i="2"/>
  <c r="AW1060" i="2"/>
  <c r="AW1061" i="2"/>
  <c r="AW1062" i="2"/>
  <c r="AW1063" i="2"/>
  <c r="AW1064" i="2"/>
  <c r="AW1065" i="2"/>
  <c r="AW1066" i="2"/>
  <c r="AW1067" i="2"/>
  <c r="AW1068" i="2"/>
  <c r="AW1069" i="2"/>
  <c r="AW1070" i="2"/>
  <c r="AW1071" i="2"/>
  <c r="AW1072" i="2"/>
  <c r="AW1073" i="2"/>
  <c r="AW1074" i="2"/>
  <c r="AW1075" i="2"/>
  <c r="AW1076" i="2"/>
  <c r="AW1077" i="2"/>
  <c r="AW1078" i="2"/>
  <c r="AW1079" i="2"/>
  <c r="AW1080" i="2"/>
  <c r="AW1081" i="2"/>
  <c r="AW1082" i="2"/>
  <c r="AW1083" i="2"/>
  <c r="AW1084" i="2"/>
  <c r="AW1085" i="2"/>
  <c r="AW1086" i="2"/>
  <c r="AW1087" i="2"/>
  <c r="AW1088" i="2"/>
  <c r="AW1089" i="2"/>
  <c r="AW1090" i="2"/>
  <c r="AW1091" i="2"/>
  <c r="AW1092" i="2"/>
  <c r="AW1093" i="2"/>
  <c r="AW1094" i="2"/>
  <c r="AW1095" i="2"/>
  <c r="AW1096" i="2"/>
  <c r="AW1097" i="2"/>
  <c r="AW1098" i="2"/>
  <c r="AW1099" i="2"/>
  <c r="AW1100" i="2"/>
  <c r="AW1101" i="2"/>
  <c r="AW1102" i="2"/>
  <c r="AW1103" i="2"/>
  <c r="AW1104" i="2"/>
  <c r="AW1105" i="2"/>
  <c r="AW1106" i="2"/>
  <c r="AW1107" i="2"/>
  <c r="AW1108" i="2"/>
  <c r="AW1109" i="2"/>
  <c r="AW1110" i="2"/>
  <c r="AW1111" i="2"/>
  <c r="AW1112" i="2"/>
  <c r="AW1113" i="2"/>
  <c r="AW1114" i="2"/>
  <c r="AW1115" i="2"/>
  <c r="AW1116" i="2"/>
  <c r="AW1117" i="2"/>
  <c r="AW1118" i="2"/>
  <c r="AW1119" i="2"/>
  <c r="AW1120" i="2"/>
  <c r="AW1121" i="2"/>
  <c r="AW1122" i="2"/>
  <c r="AW1123" i="2"/>
  <c r="AW1124" i="2"/>
  <c r="AW1125" i="2"/>
  <c r="AW1126" i="2"/>
  <c r="AW1127" i="2"/>
  <c r="AW1128" i="2"/>
  <c r="AW1129" i="2"/>
  <c r="AW1130" i="2"/>
  <c r="AW1131" i="2"/>
  <c r="AW1132" i="2"/>
  <c r="AW1133" i="2"/>
  <c r="AW1134" i="2"/>
  <c r="AW1135" i="2"/>
  <c r="AW1136" i="2"/>
  <c r="AW1137" i="2"/>
  <c r="AW1138" i="2"/>
  <c r="AW1139" i="2"/>
  <c r="AW1140" i="2"/>
  <c r="AW1141" i="2"/>
  <c r="AW1142" i="2"/>
  <c r="AW1143" i="2"/>
  <c r="AW1144" i="2"/>
  <c r="AW1145" i="2"/>
  <c r="AW1146" i="2"/>
  <c r="AW1147" i="2"/>
  <c r="AW1148" i="2"/>
  <c r="AW1149" i="2"/>
  <c r="AW1150" i="2"/>
  <c r="AW1151" i="2"/>
  <c r="AW1152" i="2"/>
  <c r="AW1153" i="2"/>
  <c r="AW1154" i="2"/>
  <c r="AW1155" i="2"/>
  <c r="AW1156" i="2"/>
  <c r="AW1157" i="2"/>
  <c r="AW1158" i="2"/>
  <c r="AW1159" i="2"/>
  <c r="AW1160" i="2"/>
  <c r="AW1161" i="2"/>
  <c r="AW1162" i="2"/>
  <c r="AW1163" i="2"/>
  <c r="AW1164" i="2"/>
  <c r="AW1165" i="2"/>
  <c r="AW1166" i="2"/>
  <c r="AW1167" i="2"/>
  <c r="AW1168" i="2"/>
  <c r="AW1169" i="2"/>
  <c r="AW1170" i="2"/>
  <c r="AW1171" i="2"/>
  <c r="AW1172" i="2"/>
  <c r="AW1173" i="2"/>
  <c r="AW1174" i="2"/>
  <c r="AW1175" i="2"/>
  <c r="AW1176" i="2"/>
  <c r="AW1177" i="2"/>
  <c r="AW1178" i="2"/>
  <c r="AW1179" i="2"/>
  <c r="AW1180" i="2"/>
  <c r="AW1181" i="2"/>
  <c r="AW1182" i="2"/>
  <c r="AW1183" i="2"/>
  <c r="AW1184" i="2"/>
  <c r="AW1185" i="2"/>
  <c r="AW1186" i="2"/>
  <c r="AW1187" i="2"/>
  <c r="AW1188" i="2"/>
  <c r="AW1189" i="2"/>
  <c r="AW1190" i="2"/>
  <c r="AW1191" i="2"/>
  <c r="AW1192" i="2"/>
  <c r="AW1193" i="2"/>
  <c r="AW1194" i="2"/>
  <c r="AW1195" i="2"/>
  <c r="AW1196" i="2"/>
  <c r="AW1197" i="2"/>
  <c r="AW1198" i="2"/>
  <c r="AW1199" i="2"/>
  <c r="AW1200" i="2"/>
  <c r="AW1201" i="2"/>
  <c r="AW1202" i="2"/>
  <c r="AW1203" i="2"/>
  <c r="AW1204" i="2"/>
  <c r="AW1205" i="2"/>
  <c r="AW1206" i="2"/>
  <c r="AW1207" i="2"/>
  <c r="AW1208" i="2"/>
  <c r="AW1209" i="2"/>
  <c r="AW1210" i="2"/>
  <c r="AW1211" i="2"/>
  <c r="AW1212" i="2"/>
  <c r="AW1213" i="2"/>
  <c r="AW1214" i="2"/>
  <c r="AW1215" i="2"/>
  <c r="AW1216" i="2"/>
  <c r="AW1217" i="2"/>
  <c r="AW1218" i="2"/>
  <c r="AW1219" i="2"/>
  <c r="AW1220" i="2"/>
  <c r="AW1221" i="2"/>
  <c r="AW1222" i="2"/>
  <c r="AW1223" i="2"/>
  <c r="AW1224" i="2"/>
  <c r="AW1225" i="2"/>
  <c r="AW1226" i="2"/>
  <c r="AW1227" i="2"/>
  <c r="AW1228" i="2"/>
  <c r="AW1229" i="2"/>
  <c r="AW1230" i="2"/>
  <c r="AW1231" i="2"/>
  <c r="AW1232" i="2"/>
  <c r="AW1233" i="2"/>
  <c r="AW1234" i="2"/>
  <c r="AW1235" i="2"/>
  <c r="AW1236" i="2"/>
  <c r="AW1237" i="2"/>
  <c r="AW1238" i="2"/>
  <c r="AW1239" i="2"/>
  <c r="AW1240" i="2"/>
  <c r="AW1241" i="2"/>
  <c r="AW1242" i="2"/>
  <c r="AW1243" i="2"/>
  <c r="AW1244" i="2"/>
  <c r="AW1245" i="2"/>
  <c r="AW1246" i="2"/>
  <c r="AW1247" i="2"/>
  <c r="AW1248" i="2"/>
  <c r="AW1249" i="2"/>
  <c r="AW1250" i="2"/>
  <c r="AW1251" i="2"/>
  <c r="AW1252" i="2"/>
  <c r="AW1253" i="2"/>
  <c r="AW1254" i="2"/>
  <c r="AW1255" i="2"/>
  <c r="AW1256" i="2"/>
  <c r="AW1257" i="2"/>
  <c r="AW1258" i="2"/>
  <c r="AW1259" i="2"/>
  <c r="AW1260" i="2"/>
  <c r="AW1261" i="2"/>
  <c r="AW1262" i="2"/>
  <c r="AW1263" i="2"/>
  <c r="AW1264" i="2"/>
  <c r="AW1265" i="2"/>
  <c r="AW1266" i="2"/>
  <c r="AW1267" i="2"/>
  <c r="AW1268" i="2"/>
  <c r="AW1269" i="2"/>
  <c r="AW1270" i="2"/>
  <c r="AW1271" i="2"/>
  <c r="AW1272" i="2"/>
  <c r="AW1273" i="2"/>
  <c r="AW1274" i="2"/>
  <c r="AW1275" i="2"/>
  <c r="AW1276" i="2"/>
  <c r="AW1277" i="2"/>
  <c r="AW1278" i="2"/>
  <c r="AW1279" i="2"/>
  <c r="AW1280" i="2"/>
  <c r="AW1281" i="2"/>
  <c r="AW1282" i="2"/>
  <c r="AW1283" i="2"/>
  <c r="AW1284" i="2"/>
  <c r="AW1285" i="2"/>
  <c r="AW1286" i="2"/>
  <c r="AW1287" i="2"/>
  <c r="AW1288" i="2"/>
  <c r="AW1289" i="2"/>
  <c r="AW1290" i="2"/>
  <c r="AW1291" i="2"/>
  <c r="AW1292" i="2"/>
  <c r="AW1293" i="2"/>
  <c r="AW1294" i="2"/>
  <c r="AW1295" i="2"/>
  <c r="AW1296" i="2"/>
  <c r="AW1297" i="2"/>
  <c r="AW1298" i="2"/>
  <c r="AW1299" i="2"/>
  <c r="AW1300" i="2"/>
  <c r="AW1301" i="2"/>
  <c r="AW1302" i="2"/>
  <c r="AW1303" i="2"/>
  <c r="AW1304" i="2"/>
  <c r="AW1305" i="2"/>
  <c r="AW1306" i="2"/>
  <c r="AW1307" i="2"/>
  <c r="AW1308" i="2"/>
  <c r="AW1309" i="2"/>
  <c r="AW1310" i="2"/>
  <c r="AW1311" i="2"/>
  <c r="AW1312" i="2"/>
  <c r="AW1313" i="2"/>
  <c r="AW1314" i="2"/>
  <c r="AW1315" i="2"/>
  <c r="AW1316" i="2"/>
  <c r="AW1317" i="2"/>
  <c r="AW1318" i="2"/>
  <c r="AW1319" i="2"/>
  <c r="AW1320" i="2"/>
  <c r="AW1321" i="2"/>
  <c r="AW1322" i="2"/>
  <c r="AW1323" i="2"/>
  <c r="AW1324" i="2"/>
  <c r="AW1325" i="2"/>
  <c r="AW1326" i="2"/>
  <c r="AW1327" i="2"/>
  <c r="AW1328" i="2"/>
  <c r="AW1329" i="2"/>
  <c r="AW1330" i="2"/>
  <c r="AW1331" i="2"/>
  <c r="AW1332" i="2"/>
  <c r="AW1333" i="2"/>
  <c r="AW1334" i="2"/>
  <c r="AW1335" i="2"/>
  <c r="AW1336" i="2"/>
  <c r="AW1337" i="2"/>
  <c r="AW1338" i="2"/>
  <c r="AW1339" i="2"/>
  <c r="AW1340" i="2"/>
  <c r="AW1341" i="2"/>
  <c r="AW1342" i="2"/>
  <c r="AW1343" i="2"/>
  <c r="AW1344" i="2"/>
  <c r="AW1345" i="2"/>
  <c r="AW1346" i="2"/>
  <c r="AW1347" i="2"/>
  <c r="AW1348" i="2"/>
  <c r="AW1349" i="2"/>
  <c r="AW1350" i="2"/>
  <c r="AW1351" i="2"/>
  <c r="AW1352" i="2"/>
  <c r="AW1353" i="2"/>
  <c r="AW1354" i="2"/>
  <c r="AW1355" i="2"/>
  <c r="AW1356" i="2"/>
  <c r="AW1357" i="2"/>
  <c r="AW1358" i="2"/>
  <c r="AW1359" i="2"/>
  <c r="AW1360" i="2"/>
  <c r="AW1361" i="2"/>
  <c r="AW1362" i="2"/>
  <c r="AW1363" i="2"/>
  <c r="AW1364" i="2"/>
  <c r="AW1365" i="2"/>
  <c r="AW1366" i="2"/>
  <c r="AW1367" i="2"/>
  <c r="AW1368" i="2"/>
  <c r="AW1369" i="2"/>
  <c r="AW1370" i="2"/>
  <c r="AW1371" i="2"/>
  <c r="AW1372" i="2"/>
  <c r="AW1373" i="2"/>
  <c r="AW1374" i="2"/>
  <c r="AW1375" i="2"/>
  <c r="AW1376" i="2"/>
  <c r="AW1377" i="2"/>
  <c r="AW1378" i="2"/>
  <c r="AW1379" i="2"/>
  <c r="AW1380" i="2"/>
  <c r="AW1381" i="2"/>
  <c r="AW1382" i="2"/>
  <c r="AW1383" i="2"/>
  <c r="AW1384" i="2"/>
  <c r="AW1385" i="2"/>
  <c r="AW1386" i="2"/>
  <c r="AW1387" i="2"/>
  <c r="AW1388" i="2"/>
  <c r="AW1389" i="2"/>
  <c r="AW1390" i="2"/>
  <c r="AW1391" i="2"/>
  <c r="AW1392" i="2"/>
  <c r="AW1393" i="2"/>
  <c r="AW1394" i="2"/>
  <c r="AW1395" i="2"/>
  <c r="AW1396" i="2"/>
  <c r="AW1397" i="2"/>
  <c r="AW1398" i="2"/>
  <c r="AW1399" i="2"/>
  <c r="AW1400" i="2"/>
  <c r="AW1401" i="2"/>
  <c r="AW1402" i="2"/>
  <c r="AW1403" i="2"/>
  <c r="AW1404" i="2"/>
  <c r="AW1405" i="2"/>
  <c r="AW1406" i="2"/>
  <c r="AW1407" i="2"/>
  <c r="AW1408" i="2"/>
  <c r="AW1409" i="2"/>
  <c r="AW1410" i="2"/>
  <c r="AW1411" i="2"/>
  <c r="AW1412" i="2"/>
  <c r="AW1413" i="2"/>
  <c r="AW1414" i="2"/>
  <c r="AW1415" i="2"/>
  <c r="AW1416" i="2"/>
  <c r="AW1417" i="2"/>
  <c r="AW1418" i="2"/>
  <c r="AW1419" i="2"/>
  <c r="AW1420" i="2"/>
  <c r="AW1421" i="2"/>
  <c r="AW1422" i="2"/>
  <c r="AW1423" i="2"/>
  <c r="AW1424" i="2"/>
  <c r="AW1425" i="2"/>
  <c r="AW1426" i="2"/>
  <c r="AW1427" i="2"/>
  <c r="AW1428" i="2"/>
  <c r="AW1429" i="2"/>
  <c r="AW1430" i="2"/>
  <c r="AW1431" i="2"/>
  <c r="AW1432" i="2"/>
  <c r="AW1433" i="2"/>
  <c r="AW1434" i="2"/>
  <c r="AW1435" i="2"/>
  <c r="AW1436" i="2"/>
  <c r="AW1437" i="2"/>
  <c r="AW1438" i="2"/>
  <c r="AW1439" i="2"/>
  <c r="AW1440" i="2"/>
  <c r="AW1441" i="2"/>
  <c r="AW1442" i="2"/>
  <c r="AW1443" i="2"/>
  <c r="AW1444" i="2"/>
  <c r="AW1445" i="2"/>
  <c r="AW1446" i="2"/>
  <c r="AW1447" i="2"/>
  <c r="AW1448" i="2"/>
  <c r="AW1449" i="2"/>
  <c r="AW1450" i="2"/>
  <c r="AW1451" i="2"/>
  <c r="AW1452" i="2"/>
  <c r="AW1453" i="2"/>
  <c r="AW1454" i="2"/>
  <c r="AW1455" i="2"/>
  <c r="AW1456" i="2"/>
  <c r="AW1457" i="2"/>
  <c r="AW1458" i="2"/>
  <c r="AW1459" i="2"/>
  <c r="AW1460" i="2"/>
  <c r="AW1461" i="2"/>
  <c r="AW1462" i="2"/>
  <c r="AW1463" i="2"/>
  <c r="AW1464" i="2"/>
  <c r="AW1465" i="2"/>
  <c r="AW1466" i="2"/>
  <c r="AW1467" i="2"/>
  <c r="AW1468" i="2"/>
  <c r="AW1469" i="2"/>
  <c r="AW1470" i="2"/>
  <c r="AW1471" i="2"/>
  <c r="AW1472" i="2"/>
  <c r="AW1473" i="2"/>
  <c r="AW1474" i="2"/>
  <c r="AW1475" i="2"/>
  <c r="AW1476" i="2"/>
  <c r="AW1477" i="2"/>
  <c r="AW1478" i="2"/>
  <c r="AW1479" i="2"/>
  <c r="AW1480" i="2"/>
  <c r="AW1481" i="2"/>
  <c r="AW1482" i="2"/>
  <c r="AW1483" i="2"/>
  <c r="AW1484" i="2"/>
  <c r="AW1485" i="2"/>
  <c r="AW1486" i="2"/>
  <c r="AW1487" i="2"/>
  <c r="AW1488" i="2"/>
  <c r="AW1489" i="2"/>
  <c r="AW1490" i="2"/>
  <c r="AW1491" i="2"/>
  <c r="AW1492" i="2"/>
  <c r="AW1493" i="2"/>
  <c r="AW1494" i="2"/>
  <c r="AW1495" i="2"/>
  <c r="AW1496" i="2"/>
  <c r="AW1497" i="2"/>
  <c r="AW1498" i="2"/>
  <c r="AW1499" i="2"/>
  <c r="AW1500" i="2"/>
  <c r="AW1501" i="2"/>
  <c r="AW1502" i="2"/>
  <c r="AW1503" i="2"/>
  <c r="AW1504" i="2"/>
  <c r="AW1505" i="2"/>
  <c r="AW1506" i="2"/>
  <c r="AW1507" i="2"/>
  <c r="AW1508" i="2"/>
  <c r="AW1509" i="2"/>
  <c r="AW1510" i="2"/>
  <c r="AW1511" i="2"/>
  <c r="AW1512" i="2"/>
  <c r="AW1513" i="2"/>
  <c r="AW1514" i="2"/>
  <c r="AW1515" i="2"/>
  <c r="AW1516" i="2"/>
  <c r="AW1517" i="2"/>
  <c r="AW1518" i="2"/>
  <c r="AW1519" i="2"/>
  <c r="AW1520" i="2"/>
  <c r="AW1521" i="2"/>
  <c r="AW1522" i="2"/>
  <c r="AW1523" i="2"/>
  <c r="AW1524" i="2"/>
  <c r="AW1525" i="2"/>
  <c r="AW1526" i="2"/>
  <c r="AW1527" i="2"/>
  <c r="AW1528" i="2"/>
  <c r="AW1529" i="2"/>
  <c r="AW1530" i="2"/>
  <c r="AW1531" i="2"/>
  <c r="AW1532" i="2"/>
  <c r="AW1533" i="2"/>
  <c r="AW1534" i="2"/>
  <c r="AW1535" i="2"/>
  <c r="AW1536" i="2"/>
  <c r="AW1537" i="2"/>
  <c r="AW1538" i="2"/>
  <c r="AW1539" i="2"/>
  <c r="AW1540" i="2"/>
  <c r="AW1541" i="2"/>
  <c r="AW1542" i="2"/>
  <c r="AW1543" i="2"/>
  <c r="AW1544" i="2"/>
  <c r="AW1545" i="2"/>
  <c r="AW1546" i="2"/>
  <c r="AW1547" i="2"/>
  <c r="AW1548" i="2"/>
  <c r="AW1549" i="2"/>
  <c r="AW1550" i="2"/>
  <c r="AW1551" i="2"/>
  <c r="AW1552" i="2"/>
  <c r="AW1553" i="2"/>
  <c r="AW1554" i="2"/>
  <c r="AW1555" i="2"/>
  <c r="AW1556" i="2"/>
  <c r="AW1557" i="2"/>
  <c r="AW1558" i="2"/>
  <c r="AW1559" i="2"/>
  <c r="AW1560" i="2"/>
  <c r="AW1561" i="2"/>
  <c r="AW1562" i="2"/>
  <c r="AW1563" i="2"/>
  <c r="AW1564" i="2"/>
  <c r="AW1565" i="2"/>
  <c r="AW1566" i="2"/>
  <c r="AW1567" i="2"/>
  <c r="AW1568" i="2"/>
  <c r="AW1569" i="2"/>
  <c r="AW1570" i="2"/>
  <c r="AW1571" i="2"/>
  <c r="AW1572" i="2"/>
  <c r="AW1573" i="2"/>
  <c r="AW1574" i="2"/>
  <c r="AW1575" i="2"/>
  <c r="AW1576" i="2"/>
  <c r="AW1577" i="2"/>
  <c r="AW1578" i="2"/>
  <c r="AW1579" i="2"/>
  <c r="AW1580" i="2"/>
  <c r="AW1581" i="2"/>
  <c r="AW1582" i="2"/>
  <c r="AW1583" i="2"/>
  <c r="AW1584" i="2"/>
  <c r="AW1585" i="2"/>
  <c r="AW1586" i="2"/>
  <c r="AW1587" i="2"/>
  <c r="AW1588" i="2"/>
  <c r="AW1589" i="2"/>
  <c r="AW1590" i="2"/>
  <c r="AW1591" i="2"/>
  <c r="AW1592" i="2"/>
  <c r="AW1593" i="2"/>
  <c r="AW1594" i="2"/>
  <c r="AW1595" i="2"/>
  <c r="AW1596" i="2"/>
  <c r="AW1597" i="2"/>
  <c r="AW1598" i="2"/>
  <c r="AW1599" i="2"/>
  <c r="AW1600" i="2"/>
  <c r="AW1601" i="2"/>
  <c r="AW1602" i="2"/>
  <c r="AW1603" i="2"/>
  <c r="AW1604" i="2"/>
  <c r="AW1605" i="2"/>
  <c r="AW1606" i="2"/>
  <c r="AW1607" i="2"/>
  <c r="AW1608" i="2"/>
  <c r="AW1609" i="2"/>
  <c r="AW1610" i="2"/>
  <c r="AW1611" i="2"/>
  <c r="AW1612" i="2"/>
  <c r="AW1613" i="2"/>
  <c r="AW1614" i="2"/>
  <c r="AW1615" i="2"/>
  <c r="AW1616" i="2"/>
  <c r="AW1617" i="2"/>
  <c r="AW1618" i="2"/>
  <c r="AW1619" i="2"/>
  <c r="AW1620" i="2"/>
  <c r="AW1621" i="2"/>
  <c r="AW1622" i="2"/>
  <c r="AW1623" i="2"/>
  <c r="AW1624" i="2"/>
  <c r="AW1625" i="2"/>
  <c r="AW1626" i="2"/>
  <c r="AW1627" i="2"/>
  <c r="AW1628" i="2"/>
  <c r="AW1629" i="2"/>
  <c r="AW1630" i="2"/>
  <c r="AW1631" i="2"/>
  <c r="AW1632" i="2"/>
  <c r="AW1633" i="2"/>
  <c r="AW1634" i="2"/>
  <c r="AW1635" i="2"/>
  <c r="AW1636" i="2"/>
  <c r="AW1637" i="2"/>
  <c r="AW1638" i="2"/>
  <c r="AW1639" i="2"/>
  <c r="AW1640" i="2"/>
  <c r="AW1641" i="2"/>
  <c r="AW1642" i="2"/>
  <c r="AW1643" i="2"/>
  <c r="AW1644" i="2"/>
  <c r="AW1645" i="2"/>
  <c r="AW1646" i="2"/>
  <c r="AW1647" i="2"/>
  <c r="AW1648" i="2"/>
  <c r="AW1649" i="2"/>
  <c r="AW1650" i="2"/>
  <c r="AW1651" i="2"/>
  <c r="AW1652" i="2"/>
  <c r="AW1653" i="2"/>
  <c r="AW1654" i="2"/>
  <c r="AW1655" i="2"/>
  <c r="AW1656" i="2"/>
  <c r="AW1657" i="2"/>
  <c r="AW1658" i="2"/>
  <c r="AW1659" i="2"/>
  <c r="AW1660" i="2"/>
  <c r="AW1661" i="2"/>
  <c r="AW1662" i="2"/>
  <c r="AW1663" i="2"/>
  <c r="AW1664" i="2"/>
  <c r="AW1665" i="2"/>
  <c r="AW1666" i="2"/>
  <c r="AW1667" i="2"/>
  <c r="AW1668" i="2"/>
  <c r="AW1669" i="2"/>
  <c r="AW1670" i="2"/>
  <c r="AW1671" i="2"/>
  <c r="AW1672" i="2"/>
  <c r="AW1673" i="2"/>
  <c r="AW1674" i="2"/>
  <c r="AW1675" i="2"/>
  <c r="AW1676" i="2"/>
  <c r="AW1677" i="2"/>
  <c r="AW1678" i="2"/>
  <c r="AW1679" i="2"/>
  <c r="AW1680" i="2"/>
  <c r="AW1681" i="2"/>
  <c r="AW1682" i="2"/>
  <c r="AW1683" i="2"/>
  <c r="AW1684" i="2"/>
  <c r="AW1685" i="2"/>
  <c r="AW1686" i="2"/>
  <c r="AW1687" i="2"/>
  <c r="AW1688" i="2"/>
  <c r="AW1689" i="2"/>
  <c r="AW1690" i="2"/>
  <c r="AW1691" i="2"/>
  <c r="AW1692" i="2"/>
  <c r="AW1693" i="2"/>
  <c r="AW1694" i="2"/>
  <c r="AW1695" i="2"/>
  <c r="AW1696" i="2"/>
  <c r="AW1697" i="2"/>
  <c r="AW1698" i="2"/>
  <c r="AW1699" i="2"/>
  <c r="AW1700" i="2"/>
  <c r="AW1701" i="2"/>
  <c r="AW1702" i="2"/>
  <c r="AW1703" i="2"/>
  <c r="AW1704" i="2"/>
  <c r="AW1705" i="2"/>
  <c r="AW1706" i="2"/>
  <c r="AW1707" i="2"/>
  <c r="AW1708" i="2"/>
  <c r="AW1709" i="2"/>
  <c r="AW1710" i="2"/>
  <c r="AW1711" i="2"/>
  <c r="AW1712" i="2"/>
  <c r="AW1713" i="2"/>
  <c r="AW1714" i="2"/>
  <c r="AW1715" i="2"/>
  <c r="AW1716" i="2"/>
  <c r="AW1717" i="2"/>
  <c r="AW1718" i="2"/>
  <c r="AW1719" i="2"/>
  <c r="AW1720" i="2"/>
  <c r="AW1721" i="2"/>
  <c r="AW1722" i="2"/>
  <c r="AW1723" i="2"/>
  <c r="AW1724" i="2"/>
  <c r="AW1725" i="2"/>
  <c r="AW1726" i="2"/>
  <c r="AW1727" i="2"/>
  <c r="AW1728" i="2"/>
  <c r="AW1729" i="2"/>
  <c r="AW1730" i="2"/>
  <c r="AW1731" i="2"/>
  <c r="AW1732" i="2"/>
  <c r="AW1733" i="2"/>
  <c r="AW1734" i="2"/>
  <c r="AW1735" i="2"/>
  <c r="AW1736" i="2"/>
  <c r="AW1737" i="2"/>
  <c r="AW1738" i="2"/>
  <c r="AW1739" i="2"/>
  <c r="AW1740" i="2"/>
  <c r="AW1741" i="2"/>
  <c r="AW1742" i="2"/>
  <c r="AW1743" i="2"/>
  <c r="AW1744" i="2"/>
  <c r="AW1745" i="2"/>
  <c r="AW1746" i="2"/>
  <c r="AW1747" i="2"/>
  <c r="AW1748" i="2"/>
  <c r="AW1749" i="2"/>
  <c r="AW1750" i="2"/>
  <c r="AW1751" i="2"/>
  <c r="AW1752" i="2"/>
  <c r="AW1753" i="2"/>
  <c r="AW1754" i="2"/>
  <c r="AW1755" i="2"/>
  <c r="AW1756" i="2"/>
  <c r="AW1757" i="2"/>
  <c r="AW1758" i="2"/>
  <c r="AW1759" i="2"/>
  <c r="AW1760" i="2"/>
  <c r="AW1761" i="2"/>
  <c r="AW1762" i="2"/>
  <c r="AW1763" i="2"/>
  <c r="AW1764" i="2"/>
  <c r="AW1765" i="2"/>
  <c r="AW1766" i="2"/>
  <c r="AW1767" i="2"/>
  <c r="AW1768" i="2"/>
  <c r="AW1769" i="2"/>
  <c r="AW1770" i="2"/>
  <c r="AW1771" i="2"/>
  <c r="AW1772" i="2"/>
  <c r="AW1773" i="2"/>
  <c r="AW1774" i="2"/>
  <c r="AW1775" i="2"/>
  <c r="AW1776" i="2"/>
  <c r="AW1777" i="2"/>
  <c r="AW1778" i="2"/>
  <c r="AW1779" i="2"/>
  <c r="AW1780" i="2"/>
  <c r="AW1781" i="2"/>
  <c r="AW1782" i="2"/>
  <c r="AW1783" i="2"/>
  <c r="AW1784" i="2"/>
  <c r="AW1785" i="2"/>
  <c r="AW1786" i="2"/>
  <c r="AW1787" i="2"/>
  <c r="AW1788" i="2"/>
  <c r="AW1789" i="2"/>
  <c r="AW1790" i="2"/>
  <c r="AW1791" i="2"/>
  <c r="AW1792" i="2"/>
  <c r="AW1793" i="2"/>
  <c r="AW1794" i="2"/>
  <c r="AW1795" i="2"/>
  <c r="AW1796" i="2"/>
  <c r="AW1797" i="2"/>
  <c r="AW1798" i="2"/>
  <c r="AW1799" i="2"/>
  <c r="AW1800" i="2"/>
  <c r="AW1801" i="2"/>
  <c r="AW1802" i="2"/>
  <c r="AW1803" i="2"/>
  <c r="AW1804" i="2"/>
  <c r="AW1805" i="2"/>
  <c r="AW1806" i="2"/>
  <c r="AW1807" i="2"/>
  <c r="AW1808" i="2"/>
  <c r="AW1809" i="2"/>
  <c r="AW1810" i="2"/>
  <c r="AW1811" i="2"/>
  <c r="AW1812" i="2"/>
  <c r="AW1813" i="2"/>
  <c r="AW1814" i="2"/>
  <c r="AW1815" i="2"/>
  <c r="AW1816" i="2"/>
  <c r="AW1817" i="2"/>
  <c r="AW1818" i="2"/>
  <c r="AW1819" i="2"/>
  <c r="AW1820" i="2"/>
  <c r="AW1821" i="2"/>
  <c r="AW1822" i="2"/>
  <c r="AW1823" i="2"/>
  <c r="AW1824" i="2"/>
  <c r="AW1825" i="2"/>
  <c r="AW1826" i="2"/>
  <c r="AW1827" i="2"/>
  <c r="AW1828" i="2"/>
  <c r="AW1829" i="2"/>
  <c r="AW1830" i="2"/>
  <c r="AW1831" i="2"/>
  <c r="AW1832" i="2"/>
  <c r="AW1833" i="2"/>
  <c r="AW1834" i="2"/>
  <c r="AW1835" i="2"/>
  <c r="AW1836" i="2"/>
  <c r="AW1837" i="2"/>
  <c r="AW1838" i="2"/>
  <c r="AW1839" i="2"/>
  <c r="AW1840" i="2"/>
  <c r="AW1841" i="2"/>
  <c r="AW1842" i="2"/>
  <c r="AW1843" i="2"/>
  <c r="AW1844" i="2"/>
  <c r="AW1845" i="2"/>
  <c r="AW1846" i="2"/>
  <c r="AW1847" i="2"/>
  <c r="AW1848" i="2"/>
  <c r="AW1849" i="2"/>
  <c r="AW1850" i="2"/>
  <c r="AW1851" i="2"/>
  <c r="AW1852" i="2"/>
  <c r="AW1853" i="2"/>
  <c r="AW1854" i="2"/>
  <c r="AW1855" i="2"/>
  <c r="AW1856" i="2"/>
  <c r="AW1857" i="2"/>
  <c r="AW1858" i="2"/>
  <c r="AW1859" i="2"/>
  <c r="AW1860" i="2"/>
  <c r="AW1861" i="2"/>
  <c r="AW1862" i="2"/>
  <c r="AW1863" i="2"/>
  <c r="AW1864" i="2"/>
  <c r="AW1865" i="2"/>
  <c r="AW1866" i="2"/>
  <c r="AW1867" i="2"/>
  <c r="AW1868" i="2"/>
  <c r="AW1869" i="2"/>
  <c r="AW1870" i="2"/>
  <c r="AW1871" i="2"/>
  <c r="AW1872" i="2"/>
  <c r="AW1873" i="2"/>
  <c r="AW1874" i="2"/>
  <c r="AW1875" i="2"/>
  <c r="AW1876" i="2"/>
  <c r="AW1877" i="2"/>
  <c r="AW1878" i="2"/>
  <c r="AW1879" i="2"/>
  <c r="AW1880" i="2"/>
  <c r="AW1881" i="2"/>
  <c r="AW1882" i="2"/>
  <c r="AW1883" i="2"/>
  <c r="AW1884" i="2"/>
  <c r="AW1885" i="2"/>
  <c r="AW1886" i="2"/>
  <c r="AW1887" i="2"/>
  <c r="AW1888" i="2"/>
  <c r="AW1889" i="2"/>
  <c r="AW1890" i="2"/>
  <c r="AW1891" i="2"/>
  <c r="AW1892" i="2"/>
  <c r="AW1893" i="2"/>
  <c r="AW1894" i="2"/>
  <c r="AW1895" i="2"/>
  <c r="AW1896" i="2"/>
  <c r="AW1897" i="2"/>
  <c r="AW1898" i="2"/>
  <c r="AW1899" i="2"/>
  <c r="AW1900" i="2"/>
  <c r="AW1901" i="2"/>
  <c r="AW1902" i="2"/>
  <c r="AW1903" i="2"/>
  <c r="AW1904" i="2"/>
  <c r="AW1905" i="2"/>
  <c r="AW1906" i="2"/>
  <c r="AW1907" i="2"/>
  <c r="AW1908" i="2"/>
  <c r="AW1909" i="2"/>
  <c r="AW1910" i="2"/>
  <c r="AW1911" i="2"/>
  <c r="AW1912" i="2"/>
  <c r="AW1913" i="2"/>
  <c r="AW1914" i="2"/>
  <c r="AW1915" i="2"/>
  <c r="AW1916" i="2"/>
  <c r="AW1917" i="2"/>
  <c r="AW1918" i="2"/>
  <c r="AW1919" i="2"/>
  <c r="AW1920" i="2"/>
  <c r="AW1921" i="2"/>
  <c r="AW1922" i="2"/>
  <c r="AW1923" i="2"/>
  <c r="AW1924" i="2"/>
  <c r="AW1925" i="2"/>
  <c r="AW1926" i="2"/>
  <c r="AW1927" i="2"/>
  <c r="AW1928" i="2"/>
  <c r="AW1929" i="2"/>
  <c r="AW1930" i="2"/>
  <c r="AW1931" i="2"/>
  <c r="AW1932" i="2"/>
  <c r="AW1933" i="2"/>
  <c r="AW1934" i="2"/>
  <c r="AW1935" i="2"/>
  <c r="AW1936" i="2"/>
  <c r="AW1937" i="2"/>
  <c r="AW1938" i="2"/>
  <c r="AW1939" i="2"/>
  <c r="AW1940" i="2"/>
  <c r="AW1941" i="2"/>
  <c r="AW1942" i="2"/>
  <c r="AW1943" i="2"/>
  <c r="AW1944" i="2"/>
  <c r="AW1945" i="2"/>
  <c r="AW1946" i="2"/>
  <c r="AW1947" i="2"/>
  <c r="AW1948" i="2"/>
  <c r="AW1949" i="2"/>
  <c r="AW1950" i="2"/>
  <c r="AW1951" i="2"/>
  <c r="AW1952" i="2"/>
  <c r="AW1953" i="2"/>
  <c r="AW1954" i="2"/>
  <c r="AW1955" i="2"/>
  <c r="AW1956" i="2"/>
  <c r="AW1957" i="2"/>
  <c r="AW1958" i="2"/>
  <c r="AW1959" i="2"/>
  <c r="AW1960" i="2"/>
  <c r="AW1961" i="2"/>
  <c r="AW1962" i="2"/>
  <c r="AW1963" i="2"/>
  <c r="AW1964" i="2"/>
  <c r="AW1965" i="2"/>
  <c r="AW1966" i="2"/>
  <c r="AW1967" i="2"/>
  <c r="AW1968" i="2"/>
  <c r="AW1969" i="2"/>
  <c r="AW1970" i="2"/>
  <c r="AW1971" i="2"/>
  <c r="AW1972" i="2"/>
  <c r="AW1973" i="2"/>
  <c r="AW1974" i="2"/>
  <c r="AW1975" i="2"/>
  <c r="AW1976" i="2"/>
  <c r="AW1977" i="2"/>
  <c r="AW1978" i="2"/>
  <c r="AW1979" i="2"/>
  <c r="AW1980" i="2"/>
  <c r="AW1981" i="2"/>
  <c r="AW1982" i="2"/>
  <c r="AW1983" i="2"/>
  <c r="AW1984" i="2"/>
  <c r="AW1985" i="2"/>
  <c r="AW1986" i="2"/>
  <c r="AW1987" i="2"/>
  <c r="AW1988" i="2"/>
  <c r="AW1989" i="2"/>
  <c r="AW1990" i="2"/>
  <c r="AW1991" i="2"/>
  <c r="AW1992" i="2"/>
  <c r="AW1993" i="2"/>
  <c r="AW1994" i="2"/>
  <c r="AW1995" i="2"/>
  <c r="AW1996" i="2"/>
  <c r="AW1997" i="2"/>
  <c r="AW1998" i="2"/>
  <c r="AW1999" i="2"/>
  <c r="AW2000" i="2"/>
  <c r="AW2001" i="2"/>
  <c r="AW2" i="2"/>
  <c r="L90" i="7" l="1"/>
  <c r="M90" i="7"/>
  <c r="N90" i="7"/>
  <c r="O90" i="7"/>
  <c r="P90" i="7"/>
  <c r="L91" i="7"/>
  <c r="M91" i="7"/>
  <c r="N91" i="7"/>
  <c r="O91" i="7"/>
  <c r="P91" i="7"/>
  <c r="L92" i="7"/>
  <c r="M92" i="7"/>
  <c r="N92" i="7"/>
  <c r="O92" i="7"/>
  <c r="P92" i="7"/>
  <c r="L93" i="7"/>
  <c r="M93" i="7"/>
  <c r="N93" i="7"/>
  <c r="O93" i="7"/>
  <c r="P93" i="7"/>
  <c r="L94" i="7"/>
  <c r="M94" i="7"/>
  <c r="N94" i="7"/>
  <c r="O94" i="7"/>
  <c r="P94" i="7"/>
  <c r="L95" i="7"/>
  <c r="M95" i="7"/>
  <c r="N95" i="7"/>
  <c r="O95" i="7"/>
  <c r="P95" i="7"/>
  <c r="L96" i="7"/>
  <c r="M96" i="7"/>
  <c r="N96" i="7"/>
  <c r="O96" i="7"/>
  <c r="P96" i="7"/>
  <c r="L97" i="7"/>
  <c r="M97" i="7"/>
  <c r="N97" i="7"/>
  <c r="O97" i="7"/>
  <c r="P97" i="7"/>
  <c r="L98" i="7"/>
  <c r="M98" i="7"/>
  <c r="N98" i="7"/>
  <c r="O98" i="7"/>
  <c r="P98" i="7"/>
  <c r="L99" i="7"/>
  <c r="M99" i="7"/>
  <c r="N99" i="7"/>
  <c r="O99" i="7"/>
  <c r="P99" i="7"/>
  <c r="L100" i="7"/>
  <c r="M100" i="7"/>
  <c r="N100" i="7"/>
  <c r="O100" i="7"/>
  <c r="P100" i="7"/>
  <c r="L101" i="7"/>
  <c r="M101" i="7"/>
  <c r="N101" i="7"/>
  <c r="O101" i="7"/>
  <c r="P101" i="7"/>
  <c r="L102" i="7"/>
  <c r="M102" i="7"/>
  <c r="N102" i="7"/>
  <c r="O102" i="7"/>
  <c r="P102" i="7"/>
  <c r="L103" i="7"/>
  <c r="M103" i="7"/>
  <c r="N103" i="7"/>
  <c r="O103" i="7"/>
  <c r="P103" i="7"/>
  <c r="L104" i="7"/>
  <c r="M104" i="7"/>
  <c r="N104" i="7"/>
  <c r="O104" i="7"/>
  <c r="P104" i="7"/>
  <c r="L105" i="7"/>
  <c r="M105" i="7"/>
  <c r="N105" i="7"/>
  <c r="O105" i="7"/>
  <c r="P105" i="7"/>
  <c r="L106" i="7"/>
  <c r="M106" i="7"/>
  <c r="N106" i="7"/>
  <c r="O106" i="7"/>
  <c r="P106" i="7"/>
  <c r="L107" i="7"/>
  <c r="M107" i="7"/>
  <c r="N107" i="7"/>
  <c r="O107" i="7"/>
  <c r="P107" i="7"/>
  <c r="L108" i="7"/>
  <c r="M108" i="7"/>
  <c r="N108" i="7"/>
  <c r="O108" i="7"/>
  <c r="P108" i="7"/>
  <c r="L109" i="7"/>
  <c r="M109" i="7"/>
  <c r="N109" i="7"/>
  <c r="O109" i="7"/>
  <c r="P109" i="7"/>
  <c r="L110" i="7"/>
  <c r="M110" i="7"/>
  <c r="N110" i="7"/>
  <c r="O110" i="7"/>
  <c r="P110" i="7"/>
  <c r="L111" i="7"/>
  <c r="M111" i="7"/>
  <c r="N111" i="7"/>
  <c r="O111" i="7"/>
  <c r="P111" i="7"/>
  <c r="L112" i="7"/>
  <c r="M112" i="7"/>
  <c r="N112" i="7"/>
  <c r="O112" i="7"/>
  <c r="P112" i="7"/>
  <c r="L113" i="7"/>
  <c r="M113" i="7"/>
  <c r="N113" i="7"/>
  <c r="O113" i="7"/>
  <c r="P113" i="7"/>
  <c r="L114" i="7"/>
  <c r="M114" i="7"/>
  <c r="N114" i="7"/>
  <c r="O114" i="7"/>
  <c r="P114" i="7"/>
  <c r="L115" i="7"/>
  <c r="M115" i="7"/>
  <c r="N115" i="7"/>
  <c r="O115" i="7"/>
  <c r="P115" i="7"/>
  <c r="L116" i="7"/>
  <c r="M116" i="7"/>
  <c r="N116" i="7"/>
  <c r="O116" i="7"/>
  <c r="P116" i="7"/>
  <c r="L117" i="7"/>
  <c r="M117" i="7"/>
  <c r="N117" i="7"/>
  <c r="O117" i="7"/>
  <c r="P117" i="7"/>
  <c r="L118" i="7"/>
  <c r="M118" i="7"/>
  <c r="N118" i="7"/>
  <c r="O118" i="7"/>
  <c r="P118" i="7"/>
  <c r="L119" i="7"/>
  <c r="M119" i="7"/>
  <c r="N119" i="7"/>
  <c r="O119" i="7"/>
  <c r="P119" i="7"/>
  <c r="L120" i="7"/>
  <c r="M120" i="7"/>
  <c r="N120" i="7"/>
  <c r="O120" i="7"/>
  <c r="P120" i="7"/>
  <c r="L121" i="7"/>
  <c r="M121" i="7"/>
  <c r="N121" i="7"/>
  <c r="O121" i="7"/>
  <c r="P121" i="7"/>
  <c r="L122" i="7"/>
  <c r="M122" i="7"/>
  <c r="N122" i="7"/>
  <c r="O122" i="7"/>
  <c r="P122" i="7"/>
  <c r="L123" i="7"/>
  <c r="M123" i="7"/>
  <c r="N123" i="7"/>
  <c r="O123" i="7"/>
  <c r="P123" i="7"/>
  <c r="L124" i="7"/>
  <c r="M124" i="7"/>
  <c r="N124" i="7"/>
  <c r="O124" i="7"/>
  <c r="P124" i="7"/>
  <c r="L125" i="7"/>
  <c r="M125" i="7"/>
  <c r="N125" i="7"/>
  <c r="O125" i="7"/>
  <c r="P125" i="7"/>
  <c r="L126" i="7"/>
  <c r="M126" i="7"/>
  <c r="N126" i="7"/>
  <c r="O126" i="7"/>
  <c r="P126" i="7"/>
  <c r="L127" i="7"/>
  <c r="M127" i="7"/>
  <c r="N127" i="7"/>
  <c r="O127" i="7"/>
  <c r="P127" i="7"/>
  <c r="L128" i="7"/>
  <c r="M128" i="7"/>
  <c r="N128" i="7"/>
  <c r="O128" i="7"/>
  <c r="P128" i="7"/>
  <c r="L129" i="7"/>
  <c r="M129" i="7"/>
  <c r="N129" i="7"/>
  <c r="O129" i="7"/>
  <c r="P129" i="7"/>
  <c r="L130" i="7"/>
  <c r="M130" i="7"/>
  <c r="N130" i="7"/>
  <c r="O130" i="7"/>
  <c r="P130" i="7"/>
  <c r="L131" i="7"/>
  <c r="M131" i="7"/>
  <c r="N131" i="7"/>
  <c r="O131" i="7"/>
  <c r="P131" i="7"/>
  <c r="L132" i="7"/>
  <c r="M132" i="7"/>
  <c r="N132" i="7"/>
  <c r="O132" i="7"/>
  <c r="P132" i="7"/>
  <c r="L133" i="7"/>
  <c r="M133" i="7"/>
  <c r="N133" i="7"/>
  <c r="O133" i="7"/>
  <c r="P133" i="7"/>
  <c r="L134" i="7"/>
  <c r="M134" i="7"/>
  <c r="N134" i="7"/>
  <c r="O134" i="7"/>
  <c r="P134" i="7"/>
  <c r="L135" i="7"/>
  <c r="M135" i="7"/>
  <c r="N135" i="7"/>
  <c r="O135" i="7"/>
  <c r="P135" i="7"/>
  <c r="L136" i="7"/>
  <c r="M136" i="7"/>
  <c r="N136" i="7"/>
  <c r="O136" i="7"/>
  <c r="P136" i="7"/>
  <c r="L137" i="7"/>
  <c r="M137" i="7"/>
  <c r="N137" i="7"/>
  <c r="O137" i="7"/>
  <c r="P137" i="7"/>
  <c r="L138" i="7"/>
  <c r="M138" i="7"/>
  <c r="N138" i="7"/>
  <c r="O138" i="7"/>
  <c r="P138" i="7"/>
  <c r="L139" i="7"/>
  <c r="M139" i="7"/>
  <c r="N139" i="7"/>
  <c r="O139" i="7"/>
  <c r="P139" i="7"/>
  <c r="L140" i="7"/>
  <c r="M140" i="7"/>
  <c r="N140" i="7"/>
  <c r="O140" i="7"/>
  <c r="P140" i="7"/>
  <c r="L141" i="7"/>
  <c r="M141" i="7"/>
  <c r="N141" i="7"/>
  <c r="O141" i="7"/>
  <c r="P141" i="7"/>
  <c r="L142" i="7"/>
  <c r="M142" i="7"/>
  <c r="N142" i="7"/>
  <c r="O142" i="7"/>
  <c r="P142" i="7"/>
  <c r="L143" i="7"/>
  <c r="M143" i="7"/>
  <c r="N143" i="7"/>
  <c r="O143" i="7"/>
  <c r="P143" i="7"/>
  <c r="L144" i="7"/>
  <c r="M144" i="7"/>
  <c r="N144" i="7"/>
  <c r="O144" i="7"/>
  <c r="P144" i="7"/>
  <c r="L145" i="7"/>
  <c r="M145" i="7"/>
  <c r="N145" i="7"/>
  <c r="O145" i="7"/>
  <c r="P145" i="7"/>
  <c r="L146" i="7"/>
  <c r="M146" i="7"/>
  <c r="N146" i="7"/>
  <c r="O146" i="7"/>
  <c r="P146" i="7"/>
  <c r="L147" i="7"/>
  <c r="M147" i="7"/>
  <c r="N147" i="7"/>
  <c r="O147" i="7"/>
  <c r="P147" i="7"/>
  <c r="L148" i="7"/>
  <c r="M148" i="7"/>
  <c r="N148" i="7"/>
  <c r="O148" i="7"/>
  <c r="P148" i="7"/>
  <c r="L149" i="7"/>
  <c r="M149" i="7"/>
  <c r="N149" i="7"/>
  <c r="O149" i="7"/>
  <c r="P149" i="7"/>
  <c r="L150" i="7"/>
  <c r="M150" i="7"/>
  <c r="N150" i="7"/>
  <c r="O150" i="7"/>
  <c r="P150" i="7"/>
  <c r="L151" i="7"/>
  <c r="M151" i="7"/>
  <c r="N151" i="7"/>
  <c r="O151" i="7"/>
  <c r="P151" i="7"/>
  <c r="L152" i="7"/>
  <c r="M152" i="7"/>
  <c r="N152" i="7"/>
  <c r="O152" i="7"/>
  <c r="P152" i="7"/>
  <c r="L153" i="7"/>
  <c r="M153" i="7"/>
  <c r="N153" i="7"/>
  <c r="O153" i="7"/>
  <c r="P153" i="7"/>
  <c r="L154" i="7"/>
  <c r="M154" i="7"/>
  <c r="N154" i="7"/>
  <c r="O154" i="7"/>
  <c r="P154" i="7"/>
  <c r="L155" i="7"/>
  <c r="M155" i="7"/>
  <c r="N155" i="7"/>
  <c r="O155" i="7"/>
  <c r="P155" i="7"/>
  <c r="L156" i="7"/>
  <c r="M156" i="7"/>
  <c r="N156" i="7"/>
  <c r="O156" i="7"/>
  <c r="P156" i="7"/>
  <c r="L157" i="7"/>
  <c r="M157" i="7"/>
  <c r="N157" i="7"/>
  <c r="O157" i="7"/>
  <c r="P157" i="7"/>
  <c r="L158" i="7"/>
  <c r="M158" i="7"/>
  <c r="N158" i="7"/>
  <c r="O158" i="7"/>
  <c r="P158" i="7"/>
  <c r="L159" i="7"/>
  <c r="M159" i="7"/>
  <c r="N159" i="7"/>
  <c r="O159" i="7"/>
  <c r="P159" i="7"/>
  <c r="L160" i="7"/>
  <c r="M160" i="7"/>
  <c r="N160" i="7"/>
  <c r="O160" i="7"/>
  <c r="P160" i="7"/>
  <c r="L161" i="7"/>
  <c r="M161" i="7"/>
  <c r="N161" i="7"/>
  <c r="O161" i="7"/>
  <c r="P161" i="7"/>
  <c r="L162" i="7"/>
  <c r="M162" i="7"/>
  <c r="N162" i="7"/>
  <c r="O162" i="7"/>
  <c r="P162" i="7"/>
  <c r="L163" i="7"/>
  <c r="M163" i="7"/>
  <c r="N163" i="7"/>
  <c r="O163" i="7"/>
  <c r="P163" i="7"/>
  <c r="L164" i="7"/>
  <c r="M164" i="7"/>
  <c r="N164" i="7"/>
  <c r="O164" i="7"/>
  <c r="P164" i="7"/>
  <c r="L165" i="7"/>
  <c r="M165" i="7"/>
  <c r="N165" i="7"/>
  <c r="O165" i="7"/>
  <c r="P165" i="7"/>
  <c r="L166" i="7"/>
  <c r="M166" i="7"/>
  <c r="N166" i="7"/>
  <c r="O166" i="7"/>
  <c r="P166" i="7"/>
  <c r="L167" i="7"/>
  <c r="M167" i="7"/>
  <c r="N167" i="7"/>
  <c r="O167" i="7"/>
  <c r="P167" i="7"/>
  <c r="L168" i="7"/>
  <c r="M168" i="7"/>
  <c r="N168" i="7"/>
  <c r="O168" i="7"/>
  <c r="P168" i="7"/>
  <c r="L169" i="7"/>
  <c r="M169" i="7"/>
  <c r="N169" i="7"/>
  <c r="O169" i="7"/>
  <c r="P169" i="7"/>
  <c r="L170" i="7"/>
  <c r="M170" i="7"/>
  <c r="N170" i="7"/>
  <c r="O170" i="7"/>
  <c r="P170" i="7"/>
  <c r="L171" i="7"/>
  <c r="M171" i="7"/>
  <c r="N171" i="7"/>
  <c r="O171" i="7"/>
  <c r="P171" i="7"/>
  <c r="L172" i="7"/>
  <c r="M172" i="7"/>
  <c r="N172" i="7"/>
  <c r="O172" i="7"/>
  <c r="P172" i="7"/>
  <c r="L173" i="7"/>
  <c r="M173" i="7"/>
  <c r="N173" i="7"/>
  <c r="O173" i="7"/>
  <c r="P173" i="7"/>
  <c r="L174" i="7"/>
  <c r="M174" i="7"/>
  <c r="N174" i="7"/>
  <c r="O174" i="7"/>
  <c r="P174" i="7"/>
  <c r="L175" i="7"/>
  <c r="M175" i="7"/>
  <c r="N175" i="7"/>
  <c r="O175" i="7"/>
  <c r="P175" i="7"/>
  <c r="L176" i="7"/>
  <c r="M176" i="7"/>
  <c r="N176" i="7"/>
  <c r="O176" i="7"/>
  <c r="P176" i="7"/>
  <c r="L177" i="7"/>
  <c r="M177" i="7"/>
  <c r="N177" i="7"/>
  <c r="O177" i="7"/>
  <c r="P177" i="7"/>
  <c r="L178" i="7"/>
  <c r="M178" i="7"/>
  <c r="N178" i="7"/>
  <c r="O178" i="7"/>
  <c r="P178" i="7"/>
  <c r="L179" i="7"/>
  <c r="M179" i="7"/>
  <c r="N179" i="7"/>
  <c r="O179" i="7"/>
  <c r="P179" i="7"/>
  <c r="L180" i="7"/>
  <c r="M180" i="7"/>
  <c r="N180" i="7"/>
  <c r="O180" i="7"/>
  <c r="P180" i="7"/>
  <c r="L181" i="7"/>
  <c r="M181" i="7"/>
  <c r="N181" i="7"/>
  <c r="O181" i="7"/>
  <c r="P181" i="7"/>
  <c r="L182" i="7"/>
  <c r="M182" i="7"/>
  <c r="N182" i="7"/>
  <c r="O182" i="7"/>
  <c r="P182" i="7"/>
  <c r="L183" i="7"/>
  <c r="M183" i="7"/>
  <c r="N183" i="7"/>
  <c r="O183" i="7"/>
  <c r="P183" i="7"/>
  <c r="L184" i="7"/>
  <c r="M184" i="7"/>
  <c r="N184" i="7"/>
  <c r="O184" i="7"/>
  <c r="P184" i="7"/>
  <c r="L185" i="7"/>
  <c r="M185" i="7"/>
  <c r="N185" i="7"/>
  <c r="O185" i="7"/>
  <c r="P185" i="7"/>
  <c r="L186" i="7"/>
  <c r="M186" i="7"/>
  <c r="N186" i="7"/>
  <c r="O186" i="7"/>
  <c r="P186" i="7"/>
  <c r="L187" i="7"/>
  <c r="M187" i="7"/>
  <c r="N187" i="7"/>
  <c r="O187" i="7"/>
  <c r="P187" i="7"/>
  <c r="L188" i="7"/>
  <c r="M188" i="7"/>
  <c r="N188" i="7"/>
  <c r="O188" i="7"/>
  <c r="P188" i="7"/>
  <c r="L189" i="7"/>
  <c r="M189" i="7"/>
  <c r="N189" i="7"/>
  <c r="O189" i="7"/>
  <c r="P189" i="7"/>
  <c r="L190" i="7"/>
  <c r="M190" i="7"/>
  <c r="N190" i="7"/>
  <c r="O190" i="7"/>
  <c r="P190" i="7"/>
  <c r="L191" i="7"/>
  <c r="M191" i="7"/>
  <c r="N191" i="7"/>
  <c r="O191" i="7"/>
  <c r="P191" i="7"/>
  <c r="L192" i="7"/>
  <c r="M192" i="7"/>
  <c r="N192" i="7"/>
  <c r="O192" i="7"/>
  <c r="P192" i="7"/>
  <c r="L193" i="7"/>
  <c r="M193" i="7"/>
  <c r="N193" i="7"/>
  <c r="O193" i="7"/>
  <c r="P193" i="7"/>
  <c r="L194" i="7"/>
  <c r="M194" i="7"/>
  <c r="N194" i="7"/>
  <c r="O194" i="7"/>
  <c r="P194" i="7"/>
  <c r="L195" i="7"/>
  <c r="M195" i="7"/>
  <c r="N195" i="7"/>
  <c r="O195" i="7"/>
  <c r="P195" i="7"/>
  <c r="L196" i="7"/>
  <c r="M196" i="7"/>
  <c r="N196" i="7"/>
  <c r="O196" i="7"/>
  <c r="P196" i="7"/>
  <c r="L197" i="7"/>
  <c r="M197" i="7"/>
  <c r="N197" i="7"/>
  <c r="O197" i="7"/>
  <c r="P197" i="7"/>
  <c r="L198" i="7"/>
  <c r="M198" i="7"/>
  <c r="N198" i="7"/>
  <c r="O198" i="7"/>
  <c r="P198" i="7"/>
  <c r="L199" i="7"/>
  <c r="M199" i="7"/>
  <c r="N199" i="7"/>
  <c r="O199" i="7"/>
  <c r="P199" i="7"/>
  <c r="L200" i="7"/>
  <c r="M200" i="7"/>
  <c r="N200" i="7"/>
  <c r="O200" i="7"/>
  <c r="P200" i="7"/>
  <c r="L201" i="7"/>
  <c r="M201" i="7"/>
  <c r="N201" i="7"/>
  <c r="O201" i="7"/>
  <c r="P201" i="7"/>
  <c r="L202" i="7"/>
  <c r="M202" i="7"/>
  <c r="N202" i="7"/>
  <c r="O202" i="7"/>
  <c r="P202" i="7"/>
  <c r="L203" i="7"/>
  <c r="M203" i="7"/>
  <c r="N203" i="7"/>
  <c r="O203" i="7"/>
  <c r="P203" i="7"/>
  <c r="L204" i="7"/>
  <c r="M204" i="7"/>
  <c r="N204" i="7"/>
  <c r="O204" i="7"/>
  <c r="P204" i="7"/>
  <c r="L205" i="7"/>
  <c r="M205" i="7"/>
  <c r="N205" i="7"/>
  <c r="O205" i="7"/>
  <c r="P205" i="7"/>
  <c r="L206" i="7"/>
  <c r="M206" i="7"/>
  <c r="N206" i="7"/>
  <c r="O206" i="7"/>
  <c r="P206" i="7"/>
  <c r="L207" i="7"/>
  <c r="M207" i="7"/>
  <c r="N207" i="7"/>
  <c r="O207" i="7"/>
  <c r="P207" i="7"/>
  <c r="L208" i="7"/>
  <c r="M208" i="7"/>
  <c r="N208" i="7"/>
  <c r="O208" i="7"/>
  <c r="P208" i="7"/>
  <c r="L209" i="7"/>
  <c r="M209" i="7"/>
  <c r="N209" i="7"/>
  <c r="O209" i="7"/>
  <c r="P209" i="7"/>
  <c r="L210" i="7"/>
  <c r="M210" i="7"/>
  <c r="N210" i="7"/>
  <c r="O210" i="7"/>
  <c r="P210" i="7"/>
  <c r="L211" i="7"/>
  <c r="M211" i="7"/>
  <c r="N211" i="7"/>
  <c r="O211" i="7"/>
  <c r="P211" i="7"/>
  <c r="L212" i="7"/>
  <c r="M212" i="7"/>
  <c r="N212" i="7"/>
  <c r="O212" i="7"/>
  <c r="P212" i="7"/>
  <c r="L213" i="7"/>
  <c r="M213" i="7"/>
  <c r="N213" i="7"/>
  <c r="O213" i="7"/>
  <c r="P213" i="7"/>
  <c r="L214" i="7"/>
  <c r="M214" i="7"/>
  <c r="N214" i="7"/>
  <c r="O214" i="7"/>
  <c r="P214" i="7"/>
  <c r="L215" i="7"/>
  <c r="M215" i="7"/>
  <c r="N215" i="7"/>
  <c r="O215" i="7"/>
  <c r="P215" i="7"/>
  <c r="L216" i="7"/>
  <c r="M216" i="7"/>
  <c r="N216" i="7"/>
  <c r="O216" i="7"/>
  <c r="P216" i="7"/>
  <c r="L217" i="7"/>
  <c r="M217" i="7"/>
  <c r="N217" i="7"/>
  <c r="O217" i="7"/>
  <c r="P217" i="7"/>
  <c r="L218" i="7"/>
  <c r="M218" i="7"/>
  <c r="N218" i="7"/>
  <c r="O218" i="7"/>
  <c r="P218" i="7"/>
  <c r="L219" i="7"/>
  <c r="M219" i="7"/>
  <c r="N219" i="7"/>
  <c r="O219" i="7"/>
  <c r="P219" i="7"/>
  <c r="L220" i="7"/>
  <c r="M220" i="7"/>
  <c r="N220" i="7"/>
  <c r="O220" i="7"/>
  <c r="P220" i="7"/>
  <c r="L221" i="7"/>
  <c r="M221" i="7"/>
  <c r="N221" i="7"/>
  <c r="O221" i="7"/>
  <c r="P221" i="7"/>
  <c r="L222" i="7"/>
  <c r="M222" i="7"/>
  <c r="N222" i="7"/>
  <c r="O222" i="7"/>
  <c r="P222" i="7"/>
  <c r="L223" i="7"/>
  <c r="M223" i="7"/>
  <c r="N223" i="7"/>
  <c r="O223" i="7"/>
  <c r="P223" i="7"/>
  <c r="L224" i="7"/>
  <c r="M224" i="7"/>
  <c r="N224" i="7"/>
  <c r="O224" i="7"/>
  <c r="P224" i="7"/>
  <c r="L225" i="7"/>
  <c r="M225" i="7"/>
  <c r="N225" i="7"/>
  <c r="O225" i="7"/>
  <c r="P225" i="7"/>
  <c r="L226" i="7"/>
  <c r="M226" i="7"/>
  <c r="N226" i="7"/>
  <c r="O226" i="7"/>
  <c r="P226" i="7"/>
  <c r="L227" i="7"/>
  <c r="M227" i="7"/>
  <c r="N227" i="7"/>
  <c r="O227" i="7"/>
  <c r="P227" i="7"/>
  <c r="L228" i="7"/>
  <c r="M228" i="7"/>
  <c r="N228" i="7"/>
  <c r="O228" i="7"/>
  <c r="P228" i="7"/>
  <c r="L229" i="7"/>
  <c r="M229" i="7"/>
  <c r="N229" i="7"/>
  <c r="O229" i="7"/>
  <c r="P229" i="7"/>
  <c r="L230" i="7"/>
  <c r="M230" i="7"/>
  <c r="N230" i="7"/>
  <c r="O230" i="7"/>
  <c r="P230" i="7"/>
  <c r="L231" i="7"/>
  <c r="M231" i="7"/>
  <c r="N231" i="7"/>
  <c r="O231" i="7"/>
  <c r="P231" i="7"/>
  <c r="L232" i="7"/>
  <c r="M232" i="7"/>
  <c r="N232" i="7"/>
  <c r="O232" i="7"/>
  <c r="P232" i="7"/>
  <c r="L233" i="7"/>
  <c r="M233" i="7"/>
  <c r="N233" i="7"/>
  <c r="O233" i="7"/>
  <c r="P233" i="7"/>
  <c r="L234" i="7"/>
  <c r="M234" i="7"/>
  <c r="N234" i="7"/>
  <c r="O234" i="7"/>
  <c r="P234" i="7"/>
  <c r="L235" i="7"/>
  <c r="M235" i="7"/>
  <c r="N235" i="7"/>
  <c r="O235" i="7"/>
  <c r="P235" i="7"/>
  <c r="L236" i="7"/>
  <c r="M236" i="7"/>
  <c r="N236" i="7"/>
  <c r="O236" i="7"/>
  <c r="P236" i="7"/>
  <c r="L237" i="7"/>
  <c r="M237" i="7"/>
  <c r="N237" i="7"/>
  <c r="O237" i="7"/>
  <c r="P237" i="7"/>
  <c r="L238" i="7"/>
  <c r="M238" i="7"/>
  <c r="N238" i="7"/>
  <c r="O238" i="7"/>
  <c r="P238" i="7"/>
  <c r="L239" i="7"/>
  <c r="M239" i="7"/>
  <c r="N239" i="7"/>
  <c r="O239" i="7"/>
  <c r="P239" i="7"/>
  <c r="L240" i="7"/>
  <c r="M240" i="7"/>
  <c r="N240" i="7"/>
  <c r="O240" i="7"/>
  <c r="P240" i="7"/>
  <c r="L241" i="7"/>
  <c r="M241" i="7"/>
  <c r="N241" i="7"/>
  <c r="O241" i="7"/>
  <c r="P241" i="7"/>
  <c r="L242" i="7"/>
  <c r="M242" i="7"/>
  <c r="N242" i="7"/>
  <c r="O242" i="7"/>
  <c r="P242" i="7"/>
  <c r="L243" i="7"/>
  <c r="M243" i="7"/>
  <c r="N243" i="7"/>
  <c r="O243" i="7"/>
  <c r="P243" i="7"/>
  <c r="L244" i="7"/>
  <c r="M244" i="7"/>
  <c r="N244" i="7"/>
  <c r="O244" i="7"/>
  <c r="P244" i="7"/>
  <c r="L245" i="7"/>
  <c r="M245" i="7"/>
  <c r="N245" i="7"/>
  <c r="O245" i="7"/>
  <c r="P245" i="7"/>
  <c r="L246" i="7"/>
  <c r="M246" i="7"/>
  <c r="N246" i="7"/>
  <c r="O246" i="7"/>
  <c r="P246" i="7"/>
  <c r="L247" i="7"/>
  <c r="M247" i="7"/>
  <c r="N247" i="7"/>
  <c r="O247" i="7"/>
  <c r="P247" i="7"/>
  <c r="L248" i="7"/>
  <c r="M248" i="7"/>
  <c r="N248" i="7"/>
  <c r="O248" i="7"/>
  <c r="P248" i="7"/>
  <c r="L249" i="7"/>
  <c r="M249" i="7"/>
  <c r="N249" i="7"/>
  <c r="O249" i="7"/>
  <c r="P249" i="7"/>
  <c r="L250" i="7"/>
  <c r="M250" i="7"/>
  <c r="N250" i="7"/>
  <c r="O250" i="7"/>
  <c r="P250" i="7"/>
  <c r="L251" i="7"/>
  <c r="M251" i="7"/>
  <c r="N251" i="7"/>
  <c r="O251" i="7"/>
  <c r="P251" i="7"/>
  <c r="L252" i="7"/>
  <c r="M252" i="7"/>
  <c r="N252" i="7"/>
  <c r="O252" i="7"/>
  <c r="P252" i="7"/>
  <c r="L253" i="7"/>
  <c r="M253" i="7"/>
  <c r="N253" i="7"/>
  <c r="O253" i="7"/>
  <c r="P253" i="7"/>
  <c r="L254" i="7"/>
  <c r="M254" i="7"/>
  <c r="N254" i="7"/>
  <c r="O254" i="7"/>
  <c r="P254" i="7"/>
  <c r="L255" i="7"/>
  <c r="M255" i="7"/>
  <c r="N255" i="7"/>
  <c r="O255" i="7"/>
  <c r="P255" i="7"/>
  <c r="L256" i="7"/>
  <c r="M256" i="7"/>
  <c r="N256" i="7"/>
  <c r="O256" i="7"/>
  <c r="P256" i="7"/>
  <c r="L257" i="7"/>
  <c r="M257" i="7"/>
  <c r="N257" i="7"/>
  <c r="O257" i="7"/>
  <c r="P257" i="7"/>
  <c r="L258" i="7"/>
  <c r="M258" i="7"/>
  <c r="N258" i="7"/>
  <c r="O258" i="7"/>
  <c r="P258" i="7"/>
  <c r="L259" i="7"/>
  <c r="M259" i="7"/>
  <c r="N259" i="7"/>
  <c r="O259" i="7"/>
  <c r="P259" i="7"/>
  <c r="L260" i="7"/>
  <c r="M260" i="7"/>
  <c r="N260" i="7"/>
  <c r="O260" i="7"/>
  <c r="P260" i="7"/>
  <c r="L261" i="7"/>
  <c r="M261" i="7"/>
  <c r="N261" i="7"/>
  <c r="O261" i="7"/>
  <c r="P261" i="7"/>
  <c r="L262" i="7"/>
  <c r="M262" i="7"/>
  <c r="N262" i="7"/>
  <c r="O262" i="7"/>
  <c r="P262" i="7"/>
  <c r="L263" i="7"/>
  <c r="M263" i="7"/>
  <c r="N263" i="7"/>
  <c r="O263" i="7"/>
  <c r="P263" i="7"/>
  <c r="L264" i="7"/>
  <c r="M264" i="7"/>
  <c r="N264" i="7"/>
  <c r="O264" i="7"/>
  <c r="P264" i="7"/>
  <c r="L265" i="7"/>
  <c r="M265" i="7"/>
  <c r="N265" i="7"/>
  <c r="O265" i="7"/>
  <c r="P265" i="7"/>
  <c r="L266" i="7"/>
  <c r="M266" i="7"/>
  <c r="N266" i="7"/>
  <c r="O266" i="7"/>
  <c r="P266" i="7"/>
  <c r="L267" i="7"/>
  <c r="M267" i="7"/>
  <c r="N267" i="7"/>
  <c r="O267" i="7"/>
  <c r="P267" i="7"/>
  <c r="L268" i="7"/>
  <c r="M268" i="7"/>
  <c r="N268" i="7"/>
  <c r="O268" i="7"/>
  <c r="P268" i="7"/>
  <c r="L269" i="7"/>
  <c r="M269" i="7"/>
  <c r="N269" i="7"/>
  <c r="O269" i="7"/>
  <c r="P269" i="7"/>
  <c r="L270" i="7"/>
  <c r="M270" i="7"/>
  <c r="N270" i="7"/>
  <c r="O270" i="7"/>
  <c r="P270" i="7"/>
  <c r="L271" i="7"/>
  <c r="M271" i="7"/>
  <c r="N271" i="7"/>
  <c r="O271" i="7"/>
  <c r="P271" i="7"/>
  <c r="L272" i="7"/>
  <c r="M272" i="7"/>
  <c r="N272" i="7"/>
  <c r="O272" i="7"/>
  <c r="P272" i="7"/>
  <c r="L273" i="7"/>
  <c r="M273" i="7"/>
  <c r="N273" i="7"/>
  <c r="O273" i="7"/>
  <c r="P273" i="7"/>
  <c r="L274" i="7"/>
  <c r="M274" i="7"/>
  <c r="N274" i="7"/>
  <c r="O274" i="7"/>
  <c r="P274" i="7"/>
  <c r="L275" i="7"/>
  <c r="M275" i="7"/>
  <c r="N275" i="7"/>
  <c r="O275" i="7"/>
  <c r="P275" i="7"/>
  <c r="L276" i="7"/>
  <c r="M276" i="7"/>
  <c r="N276" i="7"/>
  <c r="O276" i="7"/>
  <c r="P276" i="7"/>
  <c r="L277" i="7"/>
  <c r="M277" i="7"/>
  <c r="N277" i="7"/>
  <c r="O277" i="7"/>
  <c r="P277" i="7"/>
  <c r="L278" i="7"/>
  <c r="M278" i="7"/>
  <c r="N278" i="7"/>
  <c r="O278" i="7"/>
  <c r="P278" i="7"/>
  <c r="L279" i="7"/>
  <c r="M279" i="7"/>
  <c r="N279" i="7"/>
  <c r="O279" i="7"/>
  <c r="P279" i="7"/>
  <c r="L280" i="7"/>
  <c r="M280" i="7"/>
  <c r="N280" i="7"/>
  <c r="O280" i="7"/>
  <c r="P280" i="7"/>
  <c r="L281" i="7"/>
  <c r="M281" i="7"/>
  <c r="N281" i="7"/>
  <c r="O281" i="7"/>
  <c r="P281" i="7"/>
  <c r="L282" i="7"/>
  <c r="M282" i="7"/>
  <c r="N282" i="7"/>
  <c r="O282" i="7"/>
  <c r="P282" i="7"/>
  <c r="L283" i="7"/>
  <c r="M283" i="7"/>
  <c r="N283" i="7"/>
  <c r="O283" i="7"/>
  <c r="P283" i="7"/>
  <c r="L284" i="7"/>
  <c r="M284" i="7"/>
  <c r="N284" i="7"/>
  <c r="O284" i="7"/>
  <c r="P284" i="7"/>
  <c r="L285" i="7"/>
  <c r="M285" i="7"/>
  <c r="N285" i="7"/>
  <c r="O285" i="7"/>
  <c r="P285" i="7"/>
  <c r="L286" i="7"/>
  <c r="M286" i="7"/>
  <c r="N286" i="7"/>
  <c r="O286" i="7"/>
  <c r="P286" i="7"/>
  <c r="L287" i="7"/>
  <c r="M287" i="7"/>
  <c r="N287" i="7"/>
  <c r="O287" i="7"/>
  <c r="P287" i="7"/>
  <c r="L288" i="7"/>
  <c r="M288" i="7"/>
  <c r="N288" i="7"/>
  <c r="O288" i="7"/>
  <c r="P288" i="7"/>
  <c r="L289" i="7"/>
  <c r="M289" i="7"/>
  <c r="N289" i="7"/>
  <c r="O289" i="7"/>
  <c r="P289" i="7"/>
  <c r="L290" i="7"/>
  <c r="M290" i="7"/>
  <c r="N290" i="7"/>
  <c r="O290" i="7"/>
  <c r="P290" i="7"/>
  <c r="L291" i="7"/>
  <c r="M291" i="7"/>
  <c r="N291" i="7"/>
  <c r="O291" i="7"/>
  <c r="P291" i="7"/>
  <c r="L292" i="7"/>
  <c r="M292" i="7"/>
  <c r="N292" i="7"/>
  <c r="O292" i="7"/>
  <c r="P292" i="7"/>
  <c r="L293" i="7"/>
  <c r="M293" i="7"/>
  <c r="N293" i="7"/>
  <c r="O293" i="7"/>
  <c r="P293" i="7"/>
  <c r="L294" i="7"/>
  <c r="M294" i="7"/>
  <c r="N294" i="7"/>
  <c r="O294" i="7"/>
  <c r="P294" i="7"/>
  <c r="L295" i="7"/>
  <c r="M295" i="7"/>
  <c r="N295" i="7"/>
  <c r="O295" i="7"/>
  <c r="P295" i="7"/>
  <c r="L296" i="7"/>
  <c r="M296" i="7"/>
  <c r="N296" i="7"/>
  <c r="O296" i="7"/>
  <c r="P296" i="7"/>
  <c r="L297" i="7"/>
  <c r="M297" i="7"/>
  <c r="N297" i="7"/>
  <c r="O297" i="7"/>
  <c r="P297" i="7"/>
  <c r="L298" i="7"/>
  <c r="M298" i="7"/>
  <c r="N298" i="7"/>
  <c r="O298" i="7"/>
  <c r="P298" i="7"/>
  <c r="L299" i="7"/>
  <c r="M299" i="7"/>
  <c r="N299" i="7"/>
  <c r="O299" i="7"/>
  <c r="P299" i="7"/>
  <c r="L300" i="7"/>
  <c r="M300" i="7"/>
  <c r="N300" i="7"/>
  <c r="O300" i="7"/>
  <c r="P300" i="7"/>
  <c r="L301" i="7"/>
  <c r="M301" i="7"/>
  <c r="N301" i="7"/>
  <c r="O301" i="7"/>
  <c r="P301" i="7"/>
  <c r="L302" i="7"/>
  <c r="M302" i="7"/>
  <c r="N302" i="7"/>
  <c r="O302" i="7"/>
  <c r="P302" i="7"/>
  <c r="L303" i="7"/>
  <c r="M303" i="7"/>
  <c r="N303" i="7"/>
  <c r="O303" i="7"/>
  <c r="P303" i="7"/>
  <c r="L304" i="7"/>
  <c r="M304" i="7"/>
  <c r="N304" i="7"/>
  <c r="O304" i="7"/>
  <c r="P304" i="7"/>
  <c r="L305" i="7"/>
  <c r="M305" i="7"/>
  <c r="N305" i="7"/>
  <c r="O305" i="7"/>
  <c r="P305" i="7"/>
  <c r="L306" i="7"/>
  <c r="M306" i="7"/>
  <c r="N306" i="7"/>
  <c r="O306" i="7"/>
  <c r="P306" i="7"/>
  <c r="L307" i="7"/>
  <c r="M307" i="7"/>
  <c r="N307" i="7"/>
  <c r="O307" i="7"/>
  <c r="P307" i="7"/>
  <c r="L308" i="7"/>
  <c r="M308" i="7"/>
  <c r="N308" i="7"/>
  <c r="O308" i="7"/>
  <c r="P308" i="7"/>
  <c r="L309" i="7"/>
  <c r="M309" i="7"/>
  <c r="N309" i="7"/>
  <c r="O309" i="7"/>
  <c r="P309" i="7"/>
  <c r="L310" i="7"/>
  <c r="M310" i="7"/>
  <c r="N310" i="7"/>
  <c r="O310" i="7"/>
  <c r="P310" i="7"/>
  <c r="L311" i="7"/>
  <c r="M311" i="7"/>
  <c r="N311" i="7"/>
  <c r="O311" i="7"/>
  <c r="P311" i="7"/>
  <c r="L312" i="7"/>
  <c r="M312" i="7"/>
  <c r="N312" i="7"/>
  <c r="O312" i="7"/>
  <c r="P312" i="7"/>
  <c r="L313" i="7"/>
  <c r="M313" i="7"/>
  <c r="N313" i="7"/>
  <c r="O313" i="7"/>
  <c r="P313" i="7"/>
  <c r="L314" i="7"/>
  <c r="M314" i="7"/>
  <c r="N314" i="7"/>
  <c r="O314" i="7"/>
  <c r="P314" i="7"/>
  <c r="L315" i="7"/>
  <c r="M315" i="7"/>
  <c r="N315" i="7"/>
  <c r="O315" i="7"/>
  <c r="P315" i="7"/>
  <c r="L316" i="7"/>
  <c r="M316" i="7"/>
  <c r="N316" i="7"/>
  <c r="O316" i="7"/>
  <c r="P316" i="7"/>
  <c r="L317" i="7"/>
  <c r="M317" i="7"/>
  <c r="N317" i="7"/>
  <c r="O317" i="7"/>
  <c r="P317" i="7"/>
  <c r="L318" i="7"/>
  <c r="M318" i="7"/>
  <c r="N318" i="7"/>
  <c r="O318" i="7"/>
  <c r="P318" i="7"/>
  <c r="L319" i="7"/>
  <c r="M319" i="7"/>
  <c r="N319" i="7"/>
  <c r="O319" i="7"/>
  <c r="P319" i="7"/>
  <c r="L320" i="7"/>
  <c r="M320" i="7"/>
  <c r="N320" i="7"/>
  <c r="O320" i="7"/>
  <c r="P320" i="7"/>
  <c r="L321" i="7"/>
  <c r="M321" i="7"/>
  <c r="N321" i="7"/>
  <c r="O321" i="7"/>
  <c r="P321" i="7"/>
  <c r="L322" i="7"/>
  <c r="M322" i="7"/>
  <c r="N322" i="7"/>
  <c r="O322" i="7"/>
  <c r="P322" i="7"/>
  <c r="L323" i="7"/>
  <c r="M323" i="7"/>
  <c r="N323" i="7"/>
  <c r="O323" i="7"/>
  <c r="P323" i="7"/>
  <c r="L324" i="7"/>
  <c r="M324" i="7"/>
  <c r="N324" i="7"/>
  <c r="O324" i="7"/>
  <c r="P324" i="7"/>
  <c r="L325" i="7"/>
  <c r="M325" i="7"/>
  <c r="N325" i="7"/>
  <c r="O325" i="7"/>
  <c r="P325" i="7"/>
  <c r="L326" i="7"/>
  <c r="M326" i="7"/>
  <c r="N326" i="7"/>
  <c r="O326" i="7"/>
  <c r="P326" i="7"/>
  <c r="L327" i="7"/>
  <c r="M327" i="7"/>
  <c r="N327" i="7"/>
  <c r="O327" i="7"/>
  <c r="P327" i="7"/>
  <c r="L328" i="7"/>
  <c r="M328" i="7"/>
  <c r="N328" i="7"/>
  <c r="O328" i="7"/>
  <c r="P328" i="7"/>
  <c r="L329" i="7"/>
  <c r="M329" i="7"/>
  <c r="N329" i="7"/>
  <c r="O329" i="7"/>
  <c r="P329" i="7"/>
  <c r="L330" i="7"/>
  <c r="M330" i="7"/>
  <c r="N330" i="7"/>
  <c r="O330" i="7"/>
  <c r="P330" i="7"/>
  <c r="L331" i="7"/>
  <c r="M331" i="7"/>
  <c r="N331" i="7"/>
  <c r="O331" i="7"/>
  <c r="P331" i="7"/>
  <c r="L332" i="7"/>
  <c r="M332" i="7"/>
  <c r="N332" i="7"/>
  <c r="O332" i="7"/>
  <c r="P332" i="7"/>
  <c r="L333" i="7"/>
  <c r="M333" i="7"/>
  <c r="N333" i="7"/>
  <c r="O333" i="7"/>
  <c r="P333" i="7"/>
  <c r="L334" i="7"/>
  <c r="M334" i="7"/>
  <c r="N334" i="7"/>
  <c r="O334" i="7"/>
  <c r="P334" i="7"/>
  <c r="L335" i="7"/>
  <c r="M335" i="7"/>
  <c r="N335" i="7"/>
  <c r="O335" i="7"/>
  <c r="P335" i="7"/>
  <c r="L336" i="7"/>
  <c r="M336" i="7"/>
  <c r="N336" i="7"/>
  <c r="O336" i="7"/>
  <c r="P336" i="7"/>
  <c r="L337" i="7"/>
  <c r="M337" i="7"/>
  <c r="N337" i="7"/>
  <c r="O337" i="7"/>
  <c r="P337" i="7"/>
  <c r="L338" i="7"/>
  <c r="M338" i="7"/>
  <c r="N338" i="7"/>
  <c r="O338" i="7"/>
  <c r="P338" i="7"/>
  <c r="L339" i="7"/>
  <c r="M339" i="7"/>
  <c r="N339" i="7"/>
  <c r="O339" i="7"/>
  <c r="P339" i="7"/>
  <c r="L340" i="7"/>
  <c r="M340" i="7"/>
  <c r="N340" i="7"/>
  <c r="O340" i="7"/>
  <c r="P340" i="7"/>
  <c r="L341" i="7"/>
  <c r="M341" i="7"/>
  <c r="N341" i="7"/>
  <c r="O341" i="7"/>
  <c r="P341" i="7"/>
  <c r="L342" i="7"/>
  <c r="M342" i="7"/>
  <c r="N342" i="7"/>
  <c r="O342" i="7"/>
  <c r="P342" i="7"/>
  <c r="L343" i="7"/>
  <c r="M343" i="7"/>
  <c r="N343" i="7"/>
  <c r="O343" i="7"/>
  <c r="P343" i="7"/>
  <c r="L344" i="7"/>
  <c r="M344" i="7"/>
  <c r="N344" i="7"/>
  <c r="O344" i="7"/>
  <c r="P344" i="7"/>
  <c r="L345" i="7"/>
  <c r="M345" i="7"/>
  <c r="N345" i="7"/>
  <c r="O345" i="7"/>
  <c r="P345" i="7"/>
  <c r="L346" i="7"/>
  <c r="M346" i="7"/>
  <c r="N346" i="7"/>
  <c r="O346" i="7"/>
  <c r="P346" i="7"/>
  <c r="L347" i="7"/>
  <c r="M347" i="7"/>
  <c r="N347" i="7"/>
  <c r="O347" i="7"/>
  <c r="P347" i="7"/>
  <c r="L348" i="7"/>
  <c r="M348" i="7"/>
  <c r="N348" i="7"/>
  <c r="O348" i="7"/>
  <c r="P348" i="7"/>
  <c r="L349" i="7"/>
  <c r="M349" i="7"/>
  <c r="N349" i="7"/>
  <c r="O349" i="7"/>
  <c r="P349" i="7"/>
  <c r="L350" i="7"/>
  <c r="M350" i="7"/>
  <c r="N350" i="7"/>
  <c r="O350" i="7"/>
  <c r="P350" i="7"/>
  <c r="L351" i="7"/>
  <c r="M351" i="7"/>
  <c r="N351" i="7"/>
  <c r="O351" i="7"/>
  <c r="P351" i="7"/>
  <c r="L352" i="7"/>
  <c r="M352" i="7"/>
  <c r="N352" i="7"/>
  <c r="O352" i="7"/>
  <c r="P352" i="7"/>
  <c r="L353" i="7"/>
  <c r="M353" i="7"/>
  <c r="N353" i="7"/>
  <c r="O353" i="7"/>
  <c r="P353" i="7"/>
  <c r="L354" i="7"/>
  <c r="M354" i="7"/>
  <c r="N354" i="7"/>
  <c r="O354" i="7"/>
  <c r="P354" i="7"/>
  <c r="L355" i="7"/>
  <c r="M355" i="7"/>
  <c r="N355" i="7"/>
  <c r="O355" i="7"/>
  <c r="P355" i="7"/>
  <c r="L356" i="7"/>
  <c r="M356" i="7"/>
  <c r="N356" i="7"/>
  <c r="O356" i="7"/>
  <c r="P356" i="7"/>
  <c r="L357" i="7"/>
  <c r="M357" i="7"/>
  <c r="N357" i="7"/>
  <c r="O357" i="7"/>
  <c r="P357" i="7"/>
  <c r="L358" i="7"/>
  <c r="M358" i="7"/>
  <c r="N358" i="7"/>
  <c r="O358" i="7"/>
  <c r="P358" i="7"/>
  <c r="L359" i="7"/>
  <c r="M359" i="7"/>
  <c r="N359" i="7"/>
  <c r="O359" i="7"/>
  <c r="P359" i="7"/>
  <c r="L360" i="7"/>
  <c r="M360" i="7"/>
  <c r="N360" i="7"/>
  <c r="O360" i="7"/>
  <c r="P360" i="7"/>
  <c r="L361" i="7"/>
  <c r="M361" i="7"/>
  <c r="N361" i="7"/>
  <c r="O361" i="7"/>
  <c r="P361" i="7"/>
  <c r="L362" i="7"/>
  <c r="M362" i="7"/>
  <c r="N362" i="7"/>
  <c r="O362" i="7"/>
  <c r="P362" i="7"/>
  <c r="L363" i="7"/>
  <c r="M363" i="7"/>
  <c r="N363" i="7"/>
  <c r="O363" i="7"/>
  <c r="P363" i="7"/>
  <c r="L364" i="7"/>
  <c r="M364" i="7"/>
  <c r="N364" i="7"/>
  <c r="O364" i="7"/>
  <c r="P364" i="7"/>
  <c r="L365" i="7"/>
  <c r="M365" i="7"/>
  <c r="N365" i="7"/>
  <c r="O365" i="7"/>
  <c r="P365" i="7"/>
  <c r="L366" i="7"/>
  <c r="M366" i="7"/>
  <c r="N366" i="7"/>
  <c r="O366" i="7"/>
  <c r="P366" i="7"/>
  <c r="L367" i="7"/>
  <c r="M367" i="7"/>
  <c r="N367" i="7"/>
  <c r="O367" i="7"/>
  <c r="P367" i="7"/>
  <c r="L368" i="7"/>
  <c r="M368" i="7"/>
  <c r="N368" i="7"/>
  <c r="O368" i="7"/>
  <c r="P368" i="7"/>
  <c r="L369" i="7"/>
  <c r="M369" i="7"/>
  <c r="N369" i="7"/>
  <c r="O369" i="7"/>
  <c r="P369" i="7"/>
  <c r="L370" i="7"/>
  <c r="M370" i="7"/>
  <c r="N370" i="7"/>
  <c r="O370" i="7"/>
  <c r="P370" i="7"/>
  <c r="L371" i="7"/>
  <c r="M371" i="7"/>
  <c r="N371" i="7"/>
  <c r="O371" i="7"/>
  <c r="P371" i="7"/>
  <c r="L372" i="7"/>
  <c r="M372" i="7"/>
  <c r="N372" i="7"/>
  <c r="O372" i="7"/>
  <c r="P372" i="7"/>
  <c r="L373" i="7"/>
  <c r="M373" i="7"/>
  <c r="N373" i="7"/>
  <c r="O373" i="7"/>
  <c r="P373" i="7"/>
  <c r="L374" i="7"/>
  <c r="M374" i="7"/>
  <c r="N374" i="7"/>
  <c r="O374" i="7"/>
  <c r="P374" i="7"/>
  <c r="L375" i="7"/>
  <c r="M375" i="7"/>
  <c r="N375" i="7"/>
  <c r="O375" i="7"/>
  <c r="P375" i="7"/>
  <c r="L376" i="7"/>
  <c r="M376" i="7"/>
  <c r="N376" i="7"/>
  <c r="O376" i="7"/>
  <c r="P376" i="7"/>
  <c r="L377" i="7"/>
  <c r="M377" i="7"/>
  <c r="N377" i="7"/>
  <c r="O377" i="7"/>
  <c r="P377" i="7"/>
  <c r="L378" i="7"/>
  <c r="M378" i="7"/>
  <c r="N378" i="7"/>
  <c r="O378" i="7"/>
  <c r="P378" i="7"/>
  <c r="L379" i="7"/>
  <c r="M379" i="7"/>
  <c r="N379" i="7"/>
  <c r="O379" i="7"/>
  <c r="P379" i="7"/>
  <c r="L380" i="7"/>
  <c r="M380" i="7"/>
  <c r="N380" i="7"/>
  <c r="O380" i="7"/>
  <c r="P380" i="7"/>
  <c r="L381" i="7"/>
  <c r="M381" i="7"/>
  <c r="N381" i="7"/>
  <c r="O381" i="7"/>
  <c r="P381" i="7"/>
  <c r="L382" i="7"/>
  <c r="M382" i="7"/>
  <c r="N382" i="7"/>
  <c r="O382" i="7"/>
  <c r="P382" i="7"/>
  <c r="L383" i="7"/>
  <c r="M383" i="7"/>
  <c r="N383" i="7"/>
  <c r="O383" i="7"/>
  <c r="P383" i="7"/>
  <c r="L384" i="7"/>
  <c r="M384" i="7"/>
  <c r="N384" i="7"/>
  <c r="O384" i="7"/>
  <c r="P384" i="7"/>
  <c r="L385" i="7"/>
  <c r="M385" i="7"/>
  <c r="N385" i="7"/>
  <c r="O385" i="7"/>
  <c r="P385" i="7"/>
  <c r="L386" i="7"/>
  <c r="M386" i="7"/>
  <c r="N386" i="7"/>
  <c r="O386" i="7"/>
  <c r="P386" i="7"/>
  <c r="L387" i="7"/>
  <c r="M387" i="7"/>
  <c r="N387" i="7"/>
  <c r="O387" i="7"/>
  <c r="P387" i="7"/>
  <c r="L388" i="7"/>
  <c r="M388" i="7"/>
  <c r="N388" i="7"/>
  <c r="O388" i="7"/>
  <c r="P388" i="7"/>
  <c r="L389" i="7"/>
  <c r="M389" i="7"/>
  <c r="N389" i="7"/>
  <c r="O389" i="7"/>
  <c r="P389" i="7"/>
  <c r="L390" i="7"/>
  <c r="M390" i="7"/>
  <c r="N390" i="7"/>
  <c r="O390" i="7"/>
  <c r="P390" i="7"/>
  <c r="L391" i="7"/>
  <c r="M391" i="7"/>
  <c r="N391" i="7"/>
  <c r="O391" i="7"/>
  <c r="P391" i="7"/>
  <c r="L392" i="7"/>
  <c r="M392" i="7"/>
  <c r="N392" i="7"/>
  <c r="O392" i="7"/>
  <c r="P392" i="7"/>
  <c r="L393" i="7"/>
  <c r="M393" i="7"/>
  <c r="N393" i="7"/>
  <c r="O393" i="7"/>
  <c r="P393" i="7"/>
  <c r="L394" i="7"/>
  <c r="M394" i="7"/>
  <c r="N394" i="7"/>
  <c r="O394" i="7"/>
  <c r="P394" i="7"/>
  <c r="L395" i="7"/>
  <c r="M395" i="7"/>
  <c r="N395" i="7"/>
  <c r="O395" i="7"/>
  <c r="P395" i="7"/>
  <c r="L396" i="7"/>
  <c r="M396" i="7"/>
  <c r="N396" i="7"/>
  <c r="O396" i="7"/>
  <c r="P396" i="7"/>
  <c r="L397" i="7"/>
  <c r="M397" i="7"/>
  <c r="N397" i="7"/>
  <c r="O397" i="7"/>
  <c r="P397" i="7"/>
  <c r="L398" i="7"/>
  <c r="M398" i="7"/>
  <c r="N398" i="7"/>
  <c r="O398" i="7"/>
  <c r="P398" i="7"/>
  <c r="L399" i="7"/>
  <c r="M399" i="7"/>
  <c r="N399" i="7"/>
  <c r="O399" i="7"/>
  <c r="P399" i="7"/>
  <c r="L400" i="7"/>
  <c r="M400" i="7"/>
  <c r="N400" i="7"/>
  <c r="O400" i="7"/>
  <c r="P400" i="7"/>
  <c r="L401" i="7"/>
  <c r="M401" i="7"/>
  <c r="N401" i="7"/>
  <c r="O401" i="7"/>
  <c r="P401" i="7"/>
  <c r="L402" i="7"/>
  <c r="M402" i="7"/>
  <c r="N402" i="7"/>
  <c r="O402" i="7"/>
  <c r="P402" i="7"/>
  <c r="L403" i="7"/>
  <c r="M403" i="7"/>
  <c r="N403" i="7"/>
  <c r="O403" i="7"/>
  <c r="P403" i="7"/>
  <c r="L404" i="7"/>
  <c r="M404" i="7"/>
  <c r="N404" i="7"/>
  <c r="O404" i="7"/>
  <c r="P404" i="7"/>
  <c r="L405" i="7"/>
  <c r="M405" i="7"/>
  <c r="N405" i="7"/>
  <c r="O405" i="7"/>
  <c r="P405" i="7"/>
  <c r="L406" i="7"/>
  <c r="M406" i="7"/>
  <c r="N406" i="7"/>
  <c r="O406" i="7"/>
  <c r="P406" i="7"/>
  <c r="L407" i="7"/>
  <c r="M407" i="7"/>
  <c r="N407" i="7"/>
  <c r="O407" i="7"/>
  <c r="P407" i="7"/>
  <c r="L408" i="7"/>
  <c r="M408" i="7"/>
  <c r="N408" i="7"/>
  <c r="O408" i="7"/>
  <c r="P408" i="7"/>
  <c r="L409" i="7"/>
  <c r="M409" i="7"/>
  <c r="N409" i="7"/>
  <c r="O409" i="7"/>
  <c r="P409" i="7"/>
  <c r="L410" i="7"/>
  <c r="M410" i="7"/>
  <c r="N410" i="7"/>
  <c r="O410" i="7"/>
  <c r="P410" i="7"/>
  <c r="L411" i="7"/>
  <c r="M411" i="7"/>
  <c r="N411" i="7"/>
  <c r="O411" i="7"/>
  <c r="P411" i="7"/>
  <c r="L412" i="7"/>
  <c r="M412" i="7"/>
  <c r="N412" i="7"/>
  <c r="O412" i="7"/>
  <c r="P412" i="7"/>
  <c r="L413" i="7"/>
  <c r="M413" i="7"/>
  <c r="N413" i="7"/>
  <c r="O413" i="7"/>
  <c r="P413" i="7"/>
  <c r="L414" i="7"/>
  <c r="M414" i="7"/>
  <c r="N414" i="7"/>
  <c r="O414" i="7"/>
  <c r="P414" i="7"/>
  <c r="L415" i="7"/>
  <c r="M415" i="7"/>
  <c r="N415" i="7"/>
  <c r="O415" i="7"/>
  <c r="P415" i="7"/>
  <c r="L416" i="7"/>
  <c r="M416" i="7"/>
  <c r="N416" i="7"/>
  <c r="O416" i="7"/>
  <c r="P416" i="7"/>
  <c r="L417" i="7"/>
  <c r="M417" i="7"/>
  <c r="N417" i="7"/>
  <c r="O417" i="7"/>
  <c r="P417" i="7"/>
  <c r="L418" i="7"/>
  <c r="M418" i="7"/>
  <c r="N418" i="7"/>
  <c r="O418" i="7"/>
  <c r="P418" i="7"/>
  <c r="L419" i="7"/>
  <c r="M419" i="7"/>
  <c r="N419" i="7"/>
  <c r="O419" i="7"/>
  <c r="P419" i="7"/>
  <c r="L420" i="7"/>
  <c r="M420" i="7"/>
  <c r="N420" i="7"/>
  <c r="O420" i="7"/>
  <c r="P420" i="7"/>
  <c r="L421" i="7"/>
  <c r="M421" i="7"/>
  <c r="N421" i="7"/>
  <c r="O421" i="7"/>
  <c r="P421" i="7"/>
  <c r="L422" i="7"/>
  <c r="M422" i="7"/>
  <c r="N422" i="7"/>
  <c r="O422" i="7"/>
  <c r="P422" i="7"/>
  <c r="L423" i="7"/>
  <c r="M423" i="7"/>
  <c r="N423" i="7"/>
  <c r="O423" i="7"/>
  <c r="P423" i="7"/>
  <c r="L424" i="7"/>
  <c r="M424" i="7"/>
  <c r="N424" i="7"/>
  <c r="O424" i="7"/>
  <c r="P424" i="7"/>
  <c r="L425" i="7"/>
  <c r="M425" i="7"/>
  <c r="N425" i="7"/>
  <c r="O425" i="7"/>
  <c r="P425" i="7"/>
  <c r="L426" i="7"/>
  <c r="M426" i="7"/>
  <c r="N426" i="7"/>
  <c r="O426" i="7"/>
  <c r="P426" i="7"/>
  <c r="L427" i="7"/>
  <c r="M427" i="7"/>
  <c r="N427" i="7"/>
  <c r="O427" i="7"/>
  <c r="P427" i="7"/>
  <c r="L428" i="7"/>
  <c r="M428" i="7"/>
  <c r="N428" i="7"/>
  <c r="O428" i="7"/>
  <c r="P428" i="7"/>
  <c r="L429" i="7"/>
  <c r="M429" i="7"/>
  <c r="N429" i="7"/>
  <c r="O429" i="7"/>
  <c r="P429" i="7"/>
  <c r="L430" i="7"/>
  <c r="M430" i="7"/>
  <c r="N430" i="7"/>
  <c r="O430" i="7"/>
  <c r="P430" i="7"/>
  <c r="L431" i="7"/>
  <c r="M431" i="7"/>
  <c r="N431" i="7"/>
  <c r="O431" i="7"/>
  <c r="P431" i="7"/>
  <c r="L432" i="7"/>
  <c r="M432" i="7"/>
  <c r="N432" i="7"/>
  <c r="O432" i="7"/>
  <c r="P432" i="7"/>
  <c r="L433" i="7"/>
  <c r="M433" i="7"/>
  <c r="N433" i="7"/>
  <c r="O433" i="7"/>
  <c r="P433" i="7"/>
  <c r="L434" i="7"/>
  <c r="M434" i="7"/>
  <c r="N434" i="7"/>
  <c r="O434" i="7"/>
  <c r="P434" i="7"/>
  <c r="L435" i="7"/>
  <c r="M435" i="7"/>
  <c r="N435" i="7"/>
  <c r="O435" i="7"/>
  <c r="P435" i="7"/>
  <c r="L436" i="7"/>
  <c r="M436" i="7"/>
  <c r="N436" i="7"/>
  <c r="O436" i="7"/>
  <c r="P436" i="7"/>
  <c r="L437" i="7"/>
  <c r="M437" i="7"/>
  <c r="N437" i="7"/>
  <c r="O437" i="7"/>
  <c r="P437" i="7"/>
  <c r="L438" i="7"/>
  <c r="M438" i="7"/>
  <c r="N438" i="7"/>
  <c r="O438" i="7"/>
  <c r="P438" i="7"/>
  <c r="L439" i="7"/>
  <c r="M439" i="7"/>
  <c r="N439" i="7"/>
  <c r="O439" i="7"/>
  <c r="P439" i="7"/>
  <c r="L440" i="7"/>
  <c r="M440" i="7"/>
  <c r="N440" i="7"/>
  <c r="O440" i="7"/>
  <c r="P440" i="7"/>
  <c r="L441" i="7"/>
  <c r="M441" i="7"/>
  <c r="N441" i="7"/>
  <c r="O441" i="7"/>
  <c r="P441" i="7"/>
  <c r="L442" i="7"/>
  <c r="M442" i="7"/>
  <c r="N442" i="7"/>
  <c r="O442" i="7"/>
  <c r="P442" i="7"/>
  <c r="L443" i="7"/>
  <c r="M443" i="7"/>
  <c r="N443" i="7"/>
  <c r="O443" i="7"/>
  <c r="P443" i="7"/>
  <c r="L444" i="7"/>
  <c r="M444" i="7"/>
  <c r="N444" i="7"/>
  <c r="O444" i="7"/>
  <c r="P444" i="7"/>
  <c r="L445" i="7"/>
  <c r="M445" i="7"/>
  <c r="N445" i="7"/>
  <c r="O445" i="7"/>
  <c r="P445" i="7"/>
  <c r="L446" i="7"/>
  <c r="M446" i="7"/>
  <c r="N446" i="7"/>
  <c r="O446" i="7"/>
  <c r="P446" i="7"/>
  <c r="L447" i="7"/>
  <c r="M447" i="7"/>
  <c r="N447" i="7"/>
  <c r="O447" i="7"/>
  <c r="P447" i="7"/>
  <c r="L448" i="7"/>
  <c r="M448" i="7"/>
  <c r="N448" i="7"/>
  <c r="O448" i="7"/>
  <c r="P448" i="7"/>
  <c r="L449" i="7"/>
  <c r="M449" i="7"/>
  <c r="N449" i="7"/>
  <c r="O449" i="7"/>
  <c r="P449" i="7"/>
  <c r="L450" i="7"/>
  <c r="M450" i="7"/>
  <c r="N450" i="7"/>
  <c r="O450" i="7"/>
  <c r="P450" i="7"/>
  <c r="L451" i="7"/>
  <c r="M451" i="7"/>
  <c r="N451" i="7"/>
  <c r="O451" i="7"/>
  <c r="P451" i="7"/>
  <c r="L452" i="7"/>
  <c r="M452" i="7"/>
  <c r="N452" i="7"/>
  <c r="O452" i="7"/>
  <c r="P452" i="7"/>
  <c r="L453" i="7"/>
  <c r="M453" i="7"/>
  <c r="N453" i="7"/>
  <c r="O453" i="7"/>
  <c r="P453" i="7"/>
  <c r="L454" i="7"/>
  <c r="M454" i="7"/>
  <c r="N454" i="7"/>
  <c r="O454" i="7"/>
  <c r="P454" i="7"/>
  <c r="L455" i="7"/>
  <c r="M455" i="7"/>
  <c r="N455" i="7"/>
  <c r="O455" i="7"/>
  <c r="P455" i="7"/>
  <c r="L456" i="7"/>
  <c r="M456" i="7"/>
  <c r="N456" i="7"/>
  <c r="O456" i="7"/>
  <c r="P456" i="7"/>
  <c r="L457" i="7"/>
  <c r="M457" i="7"/>
  <c r="N457" i="7"/>
  <c r="O457" i="7"/>
  <c r="P457" i="7"/>
  <c r="L458" i="7"/>
  <c r="M458" i="7"/>
  <c r="N458" i="7"/>
  <c r="O458" i="7"/>
  <c r="P458" i="7"/>
  <c r="L459" i="7"/>
  <c r="M459" i="7"/>
  <c r="N459" i="7"/>
  <c r="O459" i="7"/>
  <c r="P459" i="7"/>
  <c r="L460" i="7"/>
  <c r="M460" i="7"/>
  <c r="N460" i="7"/>
  <c r="O460" i="7"/>
  <c r="P460" i="7"/>
  <c r="L461" i="7"/>
  <c r="M461" i="7"/>
  <c r="N461" i="7"/>
  <c r="O461" i="7"/>
  <c r="P461" i="7"/>
  <c r="L462" i="7"/>
  <c r="M462" i="7"/>
  <c r="N462" i="7"/>
  <c r="O462" i="7"/>
  <c r="P462" i="7"/>
  <c r="L463" i="7"/>
  <c r="M463" i="7"/>
  <c r="N463" i="7"/>
  <c r="O463" i="7"/>
  <c r="P463" i="7"/>
  <c r="L464" i="7"/>
  <c r="M464" i="7"/>
  <c r="N464" i="7"/>
  <c r="O464" i="7"/>
  <c r="P464" i="7"/>
  <c r="L465" i="7"/>
  <c r="M465" i="7"/>
  <c r="N465" i="7"/>
  <c r="O465" i="7"/>
  <c r="P465" i="7"/>
  <c r="L466" i="7"/>
  <c r="M466" i="7"/>
  <c r="N466" i="7"/>
  <c r="O466" i="7"/>
  <c r="P466" i="7"/>
  <c r="L467" i="7"/>
  <c r="M467" i="7"/>
  <c r="N467" i="7"/>
  <c r="O467" i="7"/>
  <c r="P467" i="7"/>
  <c r="L468" i="7"/>
  <c r="M468" i="7"/>
  <c r="N468" i="7"/>
  <c r="O468" i="7"/>
  <c r="P468" i="7"/>
  <c r="L469" i="7"/>
  <c r="M469" i="7"/>
  <c r="N469" i="7"/>
  <c r="O469" i="7"/>
  <c r="P469" i="7"/>
  <c r="L470" i="7"/>
  <c r="M470" i="7"/>
  <c r="N470" i="7"/>
  <c r="O470" i="7"/>
  <c r="P470" i="7"/>
  <c r="L471" i="7"/>
  <c r="M471" i="7"/>
  <c r="N471" i="7"/>
  <c r="O471" i="7"/>
  <c r="P471" i="7"/>
  <c r="L472" i="7"/>
  <c r="M472" i="7"/>
  <c r="N472" i="7"/>
  <c r="O472" i="7"/>
  <c r="P472" i="7"/>
  <c r="L473" i="7"/>
  <c r="M473" i="7"/>
  <c r="N473" i="7"/>
  <c r="O473" i="7"/>
  <c r="P473" i="7"/>
  <c r="L474" i="7"/>
  <c r="M474" i="7"/>
  <c r="N474" i="7"/>
  <c r="O474" i="7"/>
  <c r="P474" i="7"/>
  <c r="L475" i="7"/>
  <c r="M475" i="7"/>
  <c r="N475" i="7"/>
  <c r="O475" i="7"/>
  <c r="P475" i="7"/>
  <c r="L476" i="7"/>
  <c r="M476" i="7"/>
  <c r="N476" i="7"/>
  <c r="O476" i="7"/>
  <c r="P476" i="7"/>
  <c r="L477" i="7"/>
  <c r="M477" i="7"/>
  <c r="N477" i="7"/>
  <c r="O477" i="7"/>
  <c r="P477" i="7"/>
  <c r="L478" i="7"/>
  <c r="M478" i="7"/>
  <c r="N478" i="7"/>
  <c r="O478" i="7"/>
  <c r="P478" i="7"/>
  <c r="L479" i="7"/>
  <c r="M479" i="7"/>
  <c r="N479" i="7"/>
  <c r="O479" i="7"/>
  <c r="P479" i="7"/>
  <c r="L480" i="7"/>
  <c r="M480" i="7"/>
  <c r="N480" i="7"/>
  <c r="O480" i="7"/>
  <c r="P480" i="7"/>
  <c r="L481" i="7"/>
  <c r="M481" i="7"/>
  <c r="N481" i="7"/>
  <c r="O481" i="7"/>
  <c r="P481" i="7"/>
  <c r="L482" i="7"/>
  <c r="M482" i="7"/>
  <c r="N482" i="7"/>
  <c r="O482" i="7"/>
  <c r="P482" i="7"/>
  <c r="L483" i="7"/>
  <c r="M483" i="7"/>
  <c r="N483" i="7"/>
  <c r="O483" i="7"/>
  <c r="P483" i="7"/>
  <c r="L484" i="7"/>
  <c r="M484" i="7"/>
  <c r="N484" i="7"/>
  <c r="O484" i="7"/>
  <c r="P484" i="7"/>
  <c r="L485" i="7"/>
  <c r="M485" i="7"/>
  <c r="N485" i="7"/>
  <c r="O485" i="7"/>
  <c r="P485" i="7"/>
  <c r="L486" i="7"/>
  <c r="M486" i="7"/>
  <c r="N486" i="7"/>
  <c r="O486" i="7"/>
  <c r="P486" i="7"/>
  <c r="L487" i="7"/>
  <c r="M487" i="7"/>
  <c r="N487" i="7"/>
  <c r="O487" i="7"/>
  <c r="P487" i="7"/>
  <c r="L488" i="7"/>
  <c r="M488" i="7"/>
  <c r="N488" i="7"/>
  <c r="O488" i="7"/>
  <c r="P488" i="7"/>
  <c r="L489" i="7"/>
  <c r="M489" i="7"/>
  <c r="N489" i="7"/>
  <c r="O489" i="7"/>
  <c r="P489" i="7"/>
  <c r="L490" i="7"/>
  <c r="M490" i="7"/>
  <c r="N490" i="7"/>
  <c r="O490" i="7"/>
  <c r="P490" i="7"/>
  <c r="L491" i="7"/>
  <c r="M491" i="7"/>
  <c r="N491" i="7"/>
  <c r="O491" i="7"/>
  <c r="P491" i="7"/>
  <c r="L492" i="7"/>
  <c r="M492" i="7"/>
  <c r="N492" i="7"/>
  <c r="O492" i="7"/>
  <c r="P492" i="7"/>
  <c r="L493" i="7"/>
  <c r="M493" i="7"/>
  <c r="N493" i="7"/>
  <c r="O493" i="7"/>
  <c r="P493" i="7"/>
  <c r="L494" i="7"/>
  <c r="M494" i="7"/>
  <c r="N494" i="7"/>
  <c r="O494" i="7"/>
  <c r="P494" i="7"/>
  <c r="L495" i="7"/>
  <c r="M495" i="7"/>
  <c r="N495" i="7"/>
  <c r="O495" i="7"/>
  <c r="P495" i="7"/>
  <c r="L496" i="7"/>
  <c r="M496" i="7"/>
  <c r="N496" i="7"/>
  <c r="O496" i="7"/>
  <c r="P496" i="7"/>
  <c r="L497" i="7"/>
  <c r="M497" i="7"/>
  <c r="N497" i="7"/>
  <c r="O497" i="7"/>
  <c r="P497" i="7"/>
  <c r="L498" i="7"/>
  <c r="M498" i="7"/>
  <c r="N498" i="7"/>
  <c r="O498" i="7"/>
  <c r="P498" i="7"/>
  <c r="L499" i="7"/>
  <c r="M499" i="7"/>
  <c r="N499" i="7"/>
  <c r="O499" i="7"/>
  <c r="P499" i="7"/>
  <c r="L500" i="7"/>
  <c r="M500" i="7"/>
  <c r="N500" i="7"/>
  <c r="O500" i="7"/>
  <c r="P500" i="7"/>
  <c r="L501" i="7"/>
  <c r="M501" i="7"/>
  <c r="N501" i="7"/>
  <c r="O501" i="7"/>
  <c r="P501" i="7"/>
  <c r="L502" i="7"/>
  <c r="M502" i="7"/>
  <c r="N502" i="7"/>
  <c r="O502" i="7"/>
  <c r="P502" i="7"/>
  <c r="L503" i="7"/>
  <c r="M503" i="7"/>
  <c r="N503" i="7"/>
  <c r="O503" i="7"/>
  <c r="P503" i="7"/>
  <c r="L504" i="7"/>
  <c r="M504" i="7"/>
  <c r="N504" i="7"/>
  <c r="O504" i="7"/>
  <c r="P504" i="7"/>
  <c r="L505" i="7"/>
  <c r="M505" i="7"/>
  <c r="N505" i="7"/>
  <c r="O505" i="7"/>
  <c r="P505" i="7"/>
  <c r="L506" i="7"/>
  <c r="M506" i="7"/>
  <c r="N506" i="7"/>
  <c r="O506" i="7"/>
  <c r="P506" i="7"/>
  <c r="L507" i="7"/>
  <c r="M507" i="7"/>
  <c r="N507" i="7"/>
  <c r="O507" i="7"/>
  <c r="P507" i="7"/>
  <c r="L508" i="7"/>
  <c r="M508" i="7"/>
  <c r="N508" i="7"/>
  <c r="O508" i="7"/>
  <c r="P508" i="7"/>
  <c r="L509" i="7"/>
  <c r="M509" i="7"/>
  <c r="N509" i="7"/>
  <c r="O509" i="7"/>
  <c r="P509" i="7"/>
  <c r="L510" i="7"/>
  <c r="M510" i="7"/>
  <c r="N510" i="7"/>
  <c r="O510" i="7"/>
  <c r="P510" i="7"/>
  <c r="L511" i="7"/>
  <c r="M511" i="7"/>
  <c r="N511" i="7"/>
  <c r="O511" i="7"/>
  <c r="P511" i="7"/>
  <c r="L512" i="7"/>
  <c r="M512" i="7"/>
  <c r="N512" i="7"/>
  <c r="O512" i="7"/>
  <c r="P512" i="7"/>
  <c r="L513" i="7"/>
  <c r="M513" i="7"/>
  <c r="N513" i="7"/>
  <c r="O513" i="7"/>
  <c r="P513" i="7"/>
  <c r="L514" i="7"/>
  <c r="M514" i="7"/>
  <c r="N514" i="7"/>
  <c r="O514" i="7"/>
  <c r="P514" i="7"/>
  <c r="L515" i="7"/>
  <c r="M515" i="7"/>
  <c r="N515" i="7"/>
  <c r="O515" i="7"/>
  <c r="P515" i="7"/>
  <c r="L516" i="7"/>
  <c r="M516" i="7"/>
  <c r="N516" i="7"/>
  <c r="O516" i="7"/>
  <c r="P516" i="7"/>
  <c r="L517" i="7"/>
  <c r="M517" i="7"/>
  <c r="N517" i="7"/>
  <c r="O517" i="7"/>
  <c r="P517" i="7"/>
  <c r="L518" i="7"/>
  <c r="M518" i="7"/>
  <c r="N518" i="7"/>
  <c r="O518" i="7"/>
  <c r="P518" i="7"/>
  <c r="L519" i="7"/>
  <c r="M519" i="7"/>
  <c r="N519" i="7"/>
  <c r="O519" i="7"/>
  <c r="P519" i="7"/>
  <c r="L520" i="7"/>
  <c r="M520" i="7"/>
  <c r="N520" i="7"/>
  <c r="O520" i="7"/>
  <c r="P520" i="7"/>
  <c r="L521" i="7"/>
  <c r="M521" i="7"/>
  <c r="N521" i="7"/>
  <c r="O521" i="7"/>
  <c r="P521" i="7"/>
  <c r="L522" i="7"/>
  <c r="M522" i="7"/>
  <c r="N522" i="7"/>
  <c r="O522" i="7"/>
  <c r="P522" i="7"/>
  <c r="L523" i="7"/>
  <c r="M523" i="7"/>
  <c r="N523" i="7"/>
  <c r="O523" i="7"/>
  <c r="P523" i="7"/>
  <c r="L524" i="7"/>
  <c r="M524" i="7"/>
  <c r="N524" i="7"/>
  <c r="O524" i="7"/>
  <c r="P524" i="7"/>
  <c r="L525" i="7"/>
  <c r="M525" i="7"/>
  <c r="N525" i="7"/>
  <c r="O525" i="7"/>
  <c r="P525" i="7"/>
  <c r="L526" i="7"/>
  <c r="M526" i="7"/>
  <c r="N526" i="7"/>
  <c r="O526" i="7"/>
  <c r="P526" i="7"/>
  <c r="L527" i="7"/>
  <c r="M527" i="7"/>
  <c r="N527" i="7"/>
  <c r="O527" i="7"/>
  <c r="P527" i="7"/>
  <c r="L528" i="7"/>
  <c r="M528" i="7"/>
  <c r="N528" i="7"/>
  <c r="O528" i="7"/>
  <c r="P528" i="7"/>
  <c r="L529" i="7"/>
  <c r="M529" i="7"/>
  <c r="N529" i="7"/>
  <c r="O529" i="7"/>
  <c r="P529" i="7"/>
  <c r="L530" i="7"/>
  <c r="M530" i="7"/>
  <c r="N530" i="7"/>
  <c r="O530" i="7"/>
  <c r="P530" i="7"/>
  <c r="L531" i="7"/>
  <c r="M531" i="7"/>
  <c r="N531" i="7"/>
  <c r="O531" i="7"/>
  <c r="P531" i="7"/>
  <c r="L532" i="7"/>
  <c r="M532" i="7"/>
  <c r="N532" i="7"/>
  <c r="O532" i="7"/>
  <c r="P532" i="7"/>
  <c r="L533" i="7"/>
  <c r="M533" i="7"/>
  <c r="N533" i="7"/>
  <c r="O533" i="7"/>
  <c r="P533" i="7"/>
  <c r="L534" i="7"/>
  <c r="M534" i="7"/>
  <c r="N534" i="7"/>
  <c r="O534" i="7"/>
  <c r="P534" i="7"/>
  <c r="L535" i="7"/>
  <c r="M535" i="7"/>
  <c r="N535" i="7"/>
  <c r="O535" i="7"/>
  <c r="P535" i="7"/>
  <c r="L536" i="7"/>
  <c r="M536" i="7"/>
  <c r="N536" i="7"/>
  <c r="O536" i="7"/>
  <c r="P536" i="7"/>
  <c r="L537" i="7"/>
  <c r="M537" i="7"/>
  <c r="N537" i="7"/>
  <c r="O537" i="7"/>
  <c r="P537" i="7"/>
  <c r="L538" i="7"/>
  <c r="M538" i="7"/>
  <c r="N538" i="7"/>
  <c r="O538" i="7"/>
  <c r="P538" i="7"/>
  <c r="L539" i="7"/>
  <c r="M539" i="7"/>
  <c r="N539" i="7"/>
  <c r="O539" i="7"/>
  <c r="P539" i="7"/>
  <c r="L540" i="7"/>
  <c r="M540" i="7"/>
  <c r="N540" i="7"/>
  <c r="O540" i="7"/>
  <c r="P540" i="7"/>
  <c r="L541" i="7"/>
  <c r="M541" i="7"/>
  <c r="N541" i="7"/>
  <c r="O541" i="7"/>
  <c r="P541" i="7"/>
  <c r="L542" i="7"/>
  <c r="M542" i="7"/>
  <c r="N542" i="7"/>
  <c r="O542" i="7"/>
  <c r="P542" i="7"/>
  <c r="L543" i="7"/>
  <c r="M543" i="7"/>
  <c r="N543" i="7"/>
  <c r="O543" i="7"/>
  <c r="P543" i="7"/>
  <c r="L544" i="7"/>
  <c r="M544" i="7"/>
  <c r="N544" i="7"/>
  <c r="O544" i="7"/>
  <c r="P544" i="7"/>
  <c r="L545" i="7"/>
  <c r="M545" i="7"/>
  <c r="N545" i="7"/>
  <c r="O545" i="7"/>
  <c r="P545" i="7"/>
  <c r="L546" i="7"/>
  <c r="M546" i="7"/>
  <c r="N546" i="7"/>
  <c r="O546" i="7"/>
  <c r="P546" i="7"/>
  <c r="L547" i="7"/>
  <c r="M547" i="7"/>
  <c r="N547" i="7"/>
  <c r="O547" i="7"/>
  <c r="P547" i="7"/>
  <c r="L548" i="7"/>
  <c r="M548" i="7"/>
  <c r="N548" i="7"/>
  <c r="O548" i="7"/>
  <c r="P548" i="7"/>
  <c r="L549" i="7"/>
  <c r="M549" i="7"/>
  <c r="N549" i="7"/>
  <c r="O549" i="7"/>
  <c r="P549" i="7"/>
  <c r="L550" i="7"/>
  <c r="M550" i="7"/>
  <c r="N550" i="7"/>
  <c r="O550" i="7"/>
  <c r="P550" i="7"/>
  <c r="L551" i="7"/>
  <c r="M551" i="7"/>
  <c r="N551" i="7"/>
  <c r="O551" i="7"/>
  <c r="P551" i="7"/>
  <c r="L552" i="7"/>
  <c r="M552" i="7"/>
  <c r="N552" i="7"/>
  <c r="O552" i="7"/>
  <c r="P552" i="7"/>
  <c r="L553" i="7"/>
  <c r="M553" i="7"/>
  <c r="N553" i="7"/>
  <c r="O553" i="7"/>
  <c r="P553" i="7"/>
  <c r="L554" i="7"/>
  <c r="M554" i="7"/>
  <c r="N554" i="7"/>
  <c r="O554" i="7"/>
  <c r="P554" i="7"/>
  <c r="L555" i="7"/>
  <c r="M555" i="7"/>
  <c r="N555" i="7"/>
  <c r="O555" i="7"/>
  <c r="P555" i="7"/>
  <c r="L556" i="7"/>
  <c r="M556" i="7"/>
  <c r="N556" i="7"/>
  <c r="O556" i="7"/>
  <c r="P556" i="7"/>
  <c r="L557" i="7"/>
  <c r="M557" i="7"/>
  <c r="N557" i="7"/>
  <c r="O557" i="7"/>
  <c r="P557" i="7"/>
  <c r="L558" i="7"/>
  <c r="M558" i="7"/>
  <c r="N558" i="7"/>
  <c r="O558" i="7"/>
  <c r="P558" i="7"/>
  <c r="L559" i="7"/>
  <c r="M559" i="7"/>
  <c r="N559" i="7"/>
  <c r="O559" i="7"/>
  <c r="P559" i="7"/>
  <c r="L560" i="7"/>
  <c r="M560" i="7"/>
  <c r="N560" i="7"/>
  <c r="O560" i="7"/>
  <c r="P560" i="7"/>
  <c r="L561" i="7"/>
  <c r="M561" i="7"/>
  <c r="N561" i="7"/>
  <c r="O561" i="7"/>
  <c r="P561" i="7"/>
  <c r="L562" i="7"/>
  <c r="M562" i="7"/>
  <c r="N562" i="7"/>
  <c r="O562" i="7"/>
  <c r="P562" i="7"/>
  <c r="L563" i="7"/>
  <c r="M563" i="7"/>
  <c r="N563" i="7"/>
  <c r="O563" i="7"/>
  <c r="P563" i="7"/>
  <c r="L564" i="7"/>
  <c r="M564" i="7"/>
  <c r="N564" i="7"/>
  <c r="O564" i="7"/>
  <c r="P564" i="7"/>
  <c r="L565" i="7"/>
  <c r="M565" i="7"/>
  <c r="N565" i="7"/>
  <c r="O565" i="7"/>
  <c r="P565" i="7"/>
  <c r="L566" i="7"/>
  <c r="M566" i="7"/>
  <c r="N566" i="7"/>
  <c r="O566" i="7"/>
  <c r="P566" i="7"/>
  <c r="L567" i="7"/>
  <c r="M567" i="7"/>
  <c r="N567" i="7"/>
  <c r="O567" i="7"/>
  <c r="P567" i="7"/>
  <c r="L568" i="7"/>
  <c r="M568" i="7"/>
  <c r="N568" i="7"/>
  <c r="O568" i="7"/>
  <c r="P568" i="7"/>
  <c r="L569" i="7"/>
  <c r="M569" i="7"/>
  <c r="N569" i="7"/>
  <c r="O569" i="7"/>
  <c r="P569" i="7"/>
  <c r="L570" i="7"/>
  <c r="M570" i="7"/>
  <c r="N570" i="7"/>
  <c r="O570" i="7"/>
  <c r="P570" i="7"/>
  <c r="L571" i="7"/>
  <c r="M571" i="7"/>
  <c r="N571" i="7"/>
  <c r="O571" i="7"/>
  <c r="P571" i="7"/>
  <c r="L572" i="7"/>
  <c r="M572" i="7"/>
  <c r="N572" i="7"/>
  <c r="O572" i="7"/>
  <c r="P572" i="7"/>
  <c r="L573" i="7"/>
  <c r="M573" i="7"/>
  <c r="N573" i="7"/>
  <c r="O573" i="7"/>
  <c r="P573" i="7"/>
  <c r="L574" i="7"/>
  <c r="M574" i="7"/>
  <c r="N574" i="7"/>
  <c r="O574" i="7"/>
  <c r="P574" i="7"/>
  <c r="L575" i="7"/>
  <c r="M575" i="7"/>
  <c r="N575" i="7"/>
  <c r="O575" i="7"/>
  <c r="P575" i="7"/>
  <c r="L576" i="7"/>
  <c r="M576" i="7"/>
  <c r="N576" i="7"/>
  <c r="O576" i="7"/>
  <c r="P576" i="7"/>
  <c r="L577" i="7"/>
  <c r="M577" i="7"/>
  <c r="N577" i="7"/>
  <c r="O577" i="7"/>
  <c r="P577" i="7"/>
  <c r="L578" i="7"/>
  <c r="M578" i="7"/>
  <c r="N578" i="7"/>
  <c r="O578" i="7"/>
  <c r="P578" i="7"/>
  <c r="L579" i="7"/>
  <c r="M579" i="7"/>
  <c r="N579" i="7"/>
  <c r="O579" i="7"/>
  <c r="P579" i="7"/>
  <c r="L580" i="7"/>
  <c r="M580" i="7"/>
  <c r="N580" i="7"/>
  <c r="O580" i="7"/>
  <c r="P580" i="7"/>
  <c r="L581" i="7"/>
  <c r="M581" i="7"/>
  <c r="N581" i="7"/>
  <c r="O581" i="7"/>
  <c r="P581" i="7"/>
  <c r="L582" i="7"/>
  <c r="M582" i="7"/>
  <c r="N582" i="7"/>
  <c r="O582" i="7"/>
  <c r="P582" i="7"/>
  <c r="L583" i="7"/>
  <c r="M583" i="7"/>
  <c r="N583" i="7"/>
  <c r="O583" i="7"/>
  <c r="P583" i="7"/>
  <c r="L584" i="7"/>
  <c r="M584" i="7"/>
  <c r="N584" i="7"/>
  <c r="O584" i="7"/>
  <c r="P584" i="7"/>
  <c r="L585" i="7"/>
  <c r="M585" i="7"/>
  <c r="N585" i="7"/>
  <c r="O585" i="7"/>
  <c r="P585" i="7"/>
  <c r="L586" i="7"/>
  <c r="M586" i="7"/>
  <c r="N586" i="7"/>
  <c r="O586" i="7"/>
  <c r="P586" i="7"/>
  <c r="L587" i="7"/>
  <c r="M587" i="7"/>
  <c r="N587" i="7"/>
  <c r="O587" i="7"/>
  <c r="P587" i="7"/>
  <c r="L588" i="7"/>
  <c r="M588" i="7"/>
  <c r="N588" i="7"/>
  <c r="O588" i="7"/>
  <c r="P588" i="7"/>
  <c r="L589" i="7"/>
  <c r="M589" i="7"/>
  <c r="N589" i="7"/>
  <c r="O589" i="7"/>
  <c r="P589" i="7"/>
  <c r="L590" i="7"/>
  <c r="M590" i="7"/>
  <c r="N590" i="7"/>
  <c r="O590" i="7"/>
  <c r="P590" i="7"/>
  <c r="L591" i="7"/>
  <c r="M591" i="7"/>
  <c r="N591" i="7"/>
  <c r="O591" i="7"/>
  <c r="P591" i="7"/>
  <c r="L592" i="7"/>
  <c r="M592" i="7"/>
  <c r="N592" i="7"/>
  <c r="O592" i="7"/>
  <c r="P592" i="7"/>
  <c r="L593" i="7"/>
  <c r="M593" i="7"/>
  <c r="N593" i="7"/>
  <c r="O593" i="7"/>
  <c r="P593" i="7"/>
  <c r="L594" i="7"/>
  <c r="M594" i="7"/>
  <c r="N594" i="7"/>
  <c r="O594" i="7"/>
  <c r="P594" i="7"/>
  <c r="L595" i="7"/>
  <c r="M595" i="7"/>
  <c r="N595" i="7"/>
  <c r="O595" i="7"/>
  <c r="P595" i="7"/>
  <c r="L596" i="7"/>
  <c r="M596" i="7"/>
  <c r="N596" i="7"/>
  <c r="O596" i="7"/>
  <c r="P596" i="7"/>
  <c r="L597" i="7"/>
  <c r="M597" i="7"/>
  <c r="N597" i="7"/>
  <c r="O597" i="7"/>
  <c r="P597" i="7"/>
  <c r="L598" i="7"/>
  <c r="M598" i="7"/>
  <c r="N598" i="7"/>
  <c r="O598" i="7"/>
  <c r="P598" i="7"/>
  <c r="L599" i="7"/>
  <c r="M599" i="7"/>
  <c r="N599" i="7"/>
  <c r="O599" i="7"/>
  <c r="P599" i="7"/>
  <c r="L600" i="7"/>
  <c r="M600" i="7"/>
  <c r="N600" i="7"/>
  <c r="O600" i="7"/>
  <c r="P600" i="7"/>
  <c r="L601" i="7"/>
  <c r="M601" i="7"/>
  <c r="N601" i="7"/>
  <c r="O601" i="7"/>
  <c r="P601" i="7"/>
  <c r="L602" i="7"/>
  <c r="M602" i="7"/>
  <c r="N602" i="7"/>
  <c r="O602" i="7"/>
  <c r="P602" i="7"/>
  <c r="L603" i="7"/>
  <c r="M603" i="7"/>
  <c r="N603" i="7"/>
  <c r="O603" i="7"/>
  <c r="P603" i="7"/>
  <c r="L604" i="7"/>
  <c r="M604" i="7"/>
  <c r="N604" i="7"/>
  <c r="O604" i="7"/>
  <c r="P604" i="7"/>
  <c r="L605" i="7"/>
  <c r="M605" i="7"/>
  <c r="N605" i="7"/>
  <c r="O605" i="7"/>
  <c r="P605" i="7"/>
  <c r="L606" i="7"/>
  <c r="M606" i="7"/>
  <c r="N606" i="7"/>
  <c r="O606" i="7"/>
  <c r="P606" i="7"/>
  <c r="L607" i="7"/>
  <c r="M607" i="7"/>
  <c r="N607" i="7"/>
  <c r="O607" i="7"/>
  <c r="P607" i="7"/>
  <c r="L608" i="7"/>
  <c r="M608" i="7"/>
  <c r="N608" i="7"/>
  <c r="O608" i="7"/>
  <c r="P608" i="7"/>
  <c r="L609" i="7"/>
  <c r="M609" i="7"/>
  <c r="N609" i="7"/>
  <c r="O609" i="7"/>
  <c r="P609" i="7"/>
  <c r="L610" i="7"/>
  <c r="M610" i="7"/>
  <c r="N610" i="7"/>
  <c r="O610" i="7"/>
  <c r="P610" i="7"/>
  <c r="L611" i="7"/>
  <c r="M611" i="7"/>
  <c r="N611" i="7"/>
  <c r="O611" i="7"/>
  <c r="P611" i="7"/>
  <c r="L612" i="7"/>
  <c r="M612" i="7"/>
  <c r="N612" i="7"/>
  <c r="O612" i="7"/>
  <c r="P612" i="7"/>
  <c r="L613" i="7"/>
  <c r="M613" i="7"/>
  <c r="N613" i="7"/>
  <c r="O613" i="7"/>
  <c r="P613" i="7"/>
  <c r="L614" i="7"/>
  <c r="M614" i="7"/>
  <c r="N614" i="7"/>
  <c r="O614" i="7"/>
  <c r="P614" i="7"/>
  <c r="L615" i="7"/>
  <c r="M615" i="7"/>
  <c r="N615" i="7"/>
  <c r="O615" i="7"/>
  <c r="P615" i="7"/>
  <c r="L616" i="7"/>
  <c r="M616" i="7"/>
  <c r="N616" i="7"/>
  <c r="O616" i="7"/>
  <c r="P616" i="7"/>
  <c r="L617" i="7"/>
  <c r="M617" i="7"/>
  <c r="N617" i="7"/>
  <c r="O617" i="7"/>
  <c r="P617" i="7"/>
  <c r="L618" i="7"/>
  <c r="M618" i="7"/>
  <c r="N618" i="7"/>
  <c r="O618" i="7"/>
  <c r="P618" i="7"/>
  <c r="L619" i="7"/>
  <c r="M619" i="7"/>
  <c r="N619" i="7"/>
  <c r="O619" i="7"/>
  <c r="P619" i="7"/>
  <c r="L620" i="7"/>
  <c r="M620" i="7"/>
  <c r="N620" i="7"/>
  <c r="O620" i="7"/>
  <c r="P620" i="7"/>
  <c r="L621" i="7"/>
  <c r="M621" i="7"/>
  <c r="N621" i="7"/>
  <c r="O621" i="7"/>
  <c r="P621" i="7"/>
  <c r="L622" i="7"/>
  <c r="M622" i="7"/>
  <c r="N622" i="7"/>
  <c r="O622" i="7"/>
  <c r="P622" i="7"/>
  <c r="L623" i="7"/>
  <c r="M623" i="7"/>
  <c r="N623" i="7"/>
  <c r="O623" i="7"/>
  <c r="P623" i="7"/>
  <c r="L624" i="7"/>
  <c r="M624" i="7"/>
  <c r="N624" i="7"/>
  <c r="O624" i="7"/>
  <c r="P624" i="7"/>
  <c r="L625" i="7"/>
  <c r="M625" i="7"/>
  <c r="N625" i="7"/>
  <c r="O625" i="7"/>
  <c r="P625" i="7"/>
  <c r="L626" i="7"/>
  <c r="M626" i="7"/>
  <c r="N626" i="7"/>
  <c r="O626" i="7"/>
  <c r="P626" i="7"/>
  <c r="L627" i="7"/>
  <c r="M627" i="7"/>
  <c r="N627" i="7"/>
  <c r="O627" i="7"/>
  <c r="P627" i="7"/>
  <c r="L628" i="7"/>
  <c r="M628" i="7"/>
  <c r="N628" i="7"/>
  <c r="O628" i="7"/>
  <c r="P628" i="7"/>
  <c r="L629" i="7"/>
  <c r="M629" i="7"/>
  <c r="N629" i="7"/>
  <c r="O629" i="7"/>
  <c r="P629" i="7"/>
  <c r="L630" i="7"/>
  <c r="M630" i="7"/>
  <c r="N630" i="7"/>
  <c r="O630" i="7"/>
  <c r="P630" i="7"/>
  <c r="L631" i="7"/>
  <c r="M631" i="7"/>
  <c r="N631" i="7"/>
  <c r="O631" i="7"/>
  <c r="P631" i="7"/>
  <c r="L632" i="7"/>
  <c r="M632" i="7"/>
  <c r="N632" i="7"/>
  <c r="O632" i="7"/>
  <c r="P632" i="7"/>
  <c r="L633" i="7"/>
  <c r="M633" i="7"/>
  <c r="N633" i="7"/>
  <c r="O633" i="7"/>
  <c r="P633" i="7"/>
  <c r="L634" i="7"/>
  <c r="M634" i="7"/>
  <c r="N634" i="7"/>
  <c r="O634" i="7"/>
  <c r="P634" i="7"/>
  <c r="L635" i="7"/>
  <c r="M635" i="7"/>
  <c r="N635" i="7"/>
  <c r="O635" i="7"/>
  <c r="P635" i="7"/>
  <c r="L636" i="7"/>
  <c r="M636" i="7"/>
  <c r="N636" i="7"/>
  <c r="O636" i="7"/>
  <c r="P636" i="7"/>
  <c r="L637" i="7"/>
  <c r="M637" i="7"/>
  <c r="N637" i="7"/>
  <c r="O637" i="7"/>
  <c r="P637" i="7"/>
  <c r="L638" i="7"/>
  <c r="M638" i="7"/>
  <c r="N638" i="7"/>
  <c r="O638" i="7"/>
  <c r="P638" i="7"/>
  <c r="L639" i="7"/>
  <c r="M639" i="7"/>
  <c r="N639" i="7"/>
  <c r="O639" i="7"/>
  <c r="P639" i="7"/>
  <c r="L640" i="7"/>
  <c r="M640" i="7"/>
  <c r="N640" i="7"/>
  <c r="O640" i="7"/>
  <c r="P640" i="7"/>
  <c r="L641" i="7"/>
  <c r="M641" i="7"/>
  <c r="N641" i="7"/>
  <c r="O641" i="7"/>
  <c r="P641" i="7"/>
  <c r="L642" i="7"/>
  <c r="M642" i="7"/>
  <c r="N642" i="7"/>
  <c r="O642" i="7"/>
  <c r="P642" i="7"/>
  <c r="L643" i="7"/>
  <c r="M643" i="7"/>
  <c r="N643" i="7"/>
  <c r="O643" i="7"/>
  <c r="P643" i="7"/>
  <c r="L644" i="7"/>
  <c r="M644" i="7"/>
  <c r="N644" i="7"/>
  <c r="O644" i="7"/>
  <c r="P644" i="7"/>
  <c r="L645" i="7"/>
  <c r="M645" i="7"/>
  <c r="N645" i="7"/>
  <c r="O645" i="7"/>
  <c r="P645" i="7"/>
  <c r="L646" i="7"/>
  <c r="M646" i="7"/>
  <c r="N646" i="7"/>
  <c r="O646" i="7"/>
  <c r="P646" i="7"/>
  <c r="L647" i="7"/>
  <c r="M647" i="7"/>
  <c r="N647" i="7"/>
  <c r="O647" i="7"/>
  <c r="P647" i="7"/>
  <c r="L648" i="7"/>
  <c r="M648" i="7"/>
  <c r="N648" i="7"/>
  <c r="O648" i="7"/>
  <c r="P648" i="7"/>
  <c r="L649" i="7"/>
  <c r="M649" i="7"/>
  <c r="N649" i="7"/>
  <c r="O649" i="7"/>
  <c r="P649" i="7"/>
  <c r="L650" i="7"/>
  <c r="M650" i="7"/>
  <c r="N650" i="7"/>
  <c r="O650" i="7"/>
  <c r="P650" i="7"/>
  <c r="L651" i="7"/>
  <c r="M651" i="7"/>
  <c r="N651" i="7"/>
  <c r="O651" i="7"/>
  <c r="P651" i="7"/>
  <c r="L652" i="7"/>
  <c r="M652" i="7"/>
  <c r="N652" i="7"/>
  <c r="O652" i="7"/>
  <c r="P652" i="7"/>
  <c r="L653" i="7"/>
  <c r="M653" i="7"/>
  <c r="N653" i="7"/>
  <c r="O653" i="7"/>
  <c r="P653" i="7"/>
  <c r="L654" i="7"/>
  <c r="M654" i="7"/>
  <c r="N654" i="7"/>
  <c r="O654" i="7"/>
  <c r="P654" i="7"/>
  <c r="L655" i="7"/>
  <c r="M655" i="7"/>
  <c r="N655" i="7"/>
  <c r="O655" i="7"/>
  <c r="P655" i="7"/>
  <c r="L656" i="7"/>
  <c r="M656" i="7"/>
  <c r="N656" i="7"/>
  <c r="O656" i="7"/>
  <c r="P656" i="7"/>
  <c r="L657" i="7"/>
  <c r="M657" i="7"/>
  <c r="N657" i="7"/>
  <c r="O657" i="7"/>
  <c r="P657" i="7"/>
  <c r="L658" i="7"/>
  <c r="M658" i="7"/>
  <c r="N658" i="7"/>
  <c r="O658" i="7"/>
  <c r="P658" i="7"/>
  <c r="L659" i="7"/>
  <c r="M659" i="7"/>
  <c r="N659" i="7"/>
  <c r="O659" i="7"/>
  <c r="P659" i="7"/>
  <c r="L660" i="7"/>
  <c r="M660" i="7"/>
  <c r="N660" i="7"/>
  <c r="O660" i="7"/>
  <c r="P660" i="7"/>
  <c r="L661" i="7"/>
  <c r="M661" i="7"/>
  <c r="N661" i="7"/>
  <c r="O661" i="7"/>
  <c r="P661" i="7"/>
  <c r="L662" i="7"/>
  <c r="M662" i="7"/>
  <c r="N662" i="7"/>
  <c r="O662" i="7"/>
  <c r="P662" i="7"/>
  <c r="L663" i="7"/>
  <c r="M663" i="7"/>
  <c r="N663" i="7"/>
  <c r="O663" i="7"/>
  <c r="P663" i="7"/>
  <c r="L664" i="7"/>
  <c r="M664" i="7"/>
  <c r="N664" i="7"/>
  <c r="O664" i="7"/>
  <c r="P664" i="7"/>
  <c r="L665" i="7"/>
  <c r="M665" i="7"/>
  <c r="N665" i="7"/>
  <c r="O665" i="7"/>
  <c r="P665" i="7"/>
  <c r="L666" i="7"/>
  <c r="M666" i="7"/>
  <c r="N666" i="7"/>
  <c r="O666" i="7"/>
  <c r="P666" i="7"/>
  <c r="L667" i="7"/>
  <c r="M667" i="7"/>
  <c r="N667" i="7"/>
  <c r="O667" i="7"/>
  <c r="P667" i="7"/>
  <c r="L668" i="7"/>
  <c r="M668" i="7"/>
  <c r="N668" i="7"/>
  <c r="O668" i="7"/>
  <c r="P668" i="7"/>
  <c r="L669" i="7"/>
  <c r="M669" i="7"/>
  <c r="N669" i="7"/>
  <c r="O669" i="7"/>
  <c r="P669" i="7"/>
  <c r="L670" i="7"/>
  <c r="M670" i="7"/>
  <c r="N670" i="7"/>
  <c r="O670" i="7"/>
  <c r="P670" i="7"/>
  <c r="L671" i="7"/>
  <c r="M671" i="7"/>
  <c r="N671" i="7"/>
  <c r="O671" i="7"/>
  <c r="P671" i="7"/>
  <c r="L672" i="7"/>
  <c r="M672" i="7"/>
  <c r="N672" i="7"/>
  <c r="O672" i="7"/>
  <c r="P672" i="7"/>
  <c r="L673" i="7"/>
  <c r="M673" i="7"/>
  <c r="N673" i="7"/>
  <c r="O673" i="7"/>
  <c r="P673" i="7"/>
  <c r="L674" i="7"/>
  <c r="M674" i="7"/>
  <c r="N674" i="7"/>
  <c r="O674" i="7"/>
  <c r="P674" i="7"/>
  <c r="L675" i="7"/>
  <c r="M675" i="7"/>
  <c r="N675" i="7"/>
  <c r="O675" i="7"/>
  <c r="P675" i="7"/>
  <c r="L676" i="7"/>
  <c r="M676" i="7"/>
  <c r="N676" i="7"/>
  <c r="O676" i="7"/>
  <c r="P676" i="7"/>
  <c r="L677" i="7"/>
  <c r="M677" i="7"/>
  <c r="N677" i="7"/>
  <c r="O677" i="7"/>
  <c r="P677" i="7"/>
  <c r="L678" i="7"/>
  <c r="M678" i="7"/>
  <c r="N678" i="7"/>
  <c r="O678" i="7"/>
  <c r="P678" i="7"/>
  <c r="L679" i="7"/>
  <c r="M679" i="7"/>
  <c r="N679" i="7"/>
  <c r="O679" i="7"/>
  <c r="P679" i="7"/>
  <c r="L680" i="7"/>
  <c r="M680" i="7"/>
  <c r="N680" i="7"/>
  <c r="O680" i="7"/>
  <c r="P680" i="7"/>
  <c r="L681" i="7"/>
  <c r="M681" i="7"/>
  <c r="N681" i="7"/>
  <c r="O681" i="7"/>
  <c r="P681" i="7"/>
  <c r="L682" i="7"/>
  <c r="M682" i="7"/>
  <c r="N682" i="7"/>
  <c r="O682" i="7"/>
  <c r="P682" i="7"/>
  <c r="L683" i="7"/>
  <c r="M683" i="7"/>
  <c r="N683" i="7"/>
  <c r="O683" i="7"/>
  <c r="P683" i="7"/>
  <c r="L684" i="7"/>
  <c r="M684" i="7"/>
  <c r="N684" i="7"/>
  <c r="O684" i="7"/>
  <c r="P684" i="7"/>
  <c r="L685" i="7"/>
  <c r="M685" i="7"/>
  <c r="N685" i="7"/>
  <c r="O685" i="7"/>
  <c r="P685" i="7"/>
  <c r="L686" i="7"/>
  <c r="M686" i="7"/>
  <c r="N686" i="7"/>
  <c r="O686" i="7"/>
  <c r="P686" i="7"/>
  <c r="L687" i="7"/>
  <c r="M687" i="7"/>
  <c r="N687" i="7"/>
  <c r="O687" i="7"/>
  <c r="P687" i="7"/>
  <c r="L688" i="7"/>
  <c r="M688" i="7"/>
  <c r="N688" i="7"/>
  <c r="O688" i="7"/>
  <c r="P688" i="7"/>
  <c r="L689" i="7"/>
  <c r="M689" i="7"/>
  <c r="N689" i="7"/>
  <c r="O689" i="7"/>
  <c r="P689" i="7"/>
  <c r="L690" i="7"/>
  <c r="M690" i="7"/>
  <c r="N690" i="7"/>
  <c r="O690" i="7"/>
  <c r="P690" i="7"/>
  <c r="L691" i="7"/>
  <c r="M691" i="7"/>
  <c r="N691" i="7"/>
  <c r="O691" i="7"/>
  <c r="P691" i="7"/>
  <c r="L692" i="7"/>
  <c r="M692" i="7"/>
  <c r="N692" i="7"/>
  <c r="O692" i="7"/>
  <c r="P692" i="7"/>
  <c r="L693" i="7"/>
  <c r="M693" i="7"/>
  <c r="N693" i="7"/>
  <c r="O693" i="7"/>
  <c r="P693" i="7"/>
  <c r="L694" i="7"/>
  <c r="M694" i="7"/>
  <c r="N694" i="7"/>
  <c r="O694" i="7"/>
  <c r="P694" i="7"/>
  <c r="L695" i="7"/>
  <c r="M695" i="7"/>
  <c r="N695" i="7"/>
  <c r="O695" i="7"/>
  <c r="P695" i="7"/>
  <c r="L696" i="7"/>
  <c r="M696" i="7"/>
  <c r="N696" i="7"/>
  <c r="O696" i="7"/>
  <c r="P696" i="7"/>
  <c r="L697" i="7"/>
  <c r="M697" i="7"/>
  <c r="N697" i="7"/>
  <c r="O697" i="7"/>
  <c r="P697" i="7"/>
  <c r="L698" i="7"/>
  <c r="M698" i="7"/>
  <c r="N698" i="7"/>
  <c r="O698" i="7"/>
  <c r="P698" i="7"/>
  <c r="L699" i="7"/>
  <c r="M699" i="7"/>
  <c r="N699" i="7"/>
  <c r="O699" i="7"/>
  <c r="P699" i="7"/>
  <c r="L700" i="7"/>
  <c r="M700" i="7"/>
  <c r="N700" i="7"/>
  <c r="O700" i="7"/>
  <c r="P700" i="7"/>
  <c r="L701" i="7"/>
  <c r="M701" i="7"/>
  <c r="N701" i="7"/>
  <c r="O701" i="7"/>
  <c r="P701" i="7"/>
  <c r="L702" i="7"/>
  <c r="M702" i="7"/>
  <c r="N702" i="7"/>
  <c r="O702" i="7"/>
  <c r="P702" i="7"/>
  <c r="L703" i="7"/>
  <c r="M703" i="7"/>
  <c r="N703" i="7"/>
  <c r="O703" i="7"/>
  <c r="P703" i="7"/>
  <c r="L704" i="7"/>
  <c r="M704" i="7"/>
  <c r="N704" i="7"/>
  <c r="O704" i="7"/>
  <c r="P704" i="7"/>
  <c r="L705" i="7"/>
  <c r="M705" i="7"/>
  <c r="N705" i="7"/>
  <c r="O705" i="7"/>
  <c r="P705" i="7"/>
  <c r="L706" i="7"/>
  <c r="M706" i="7"/>
  <c r="N706" i="7"/>
  <c r="O706" i="7"/>
  <c r="P706" i="7"/>
  <c r="L707" i="7"/>
  <c r="M707" i="7"/>
  <c r="N707" i="7"/>
  <c r="O707" i="7"/>
  <c r="P707" i="7"/>
  <c r="L708" i="7"/>
  <c r="M708" i="7"/>
  <c r="N708" i="7"/>
  <c r="O708" i="7"/>
  <c r="P708" i="7"/>
  <c r="L709" i="7"/>
  <c r="M709" i="7"/>
  <c r="N709" i="7"/>
  <c r="O709" i="7"/>
  <c r="P709" i="7"/>
  <c r="L710" i="7"/>
  <c r="M710" i="7"/>
  <c r="N710" i="7"/>
  <c r="O710" i="7"/>
  <c r="P710" i="7"/>
  <c r="L711" i="7"/>
  <c r="M711" i="7"/>
  <c r="N711" i="7"/>
  <c r="O711" i="7"/>
  <c r="P711" i="7"/>
  <c r="L712" i="7"/>
  <c r="M712" i="7"/>
  <c r="N712" i="7"/>
  <c r="O712" i="7"/>
  <c r="P712" i="7"/>
  <c r="L713" i="7"/>
  <c r="M713" i="7"/>
  <c r="N713" i="7"/>
  <c r="O713" i="7"/>
  <c r="P713" i="7"/>
  <c r="L714" i="7"/>
  <c r="M714" i="7"/>
  <c r="N714" i="7"/>
  <c r="O714" i="7"/>
  <c r="P714" i="7"/>
  <c r="L715" i="7"/>
  <c r="M715" i="7"/>
  <c r="N715" i="7"/>
  <c r="O715" i="7"/>
  <c r="P715" i="7"/>
  <c r="L716" i="7"/>
  <c r="M716" i="7"/>
  <c r="N716" i="7"/>
  <c r="O716" i="7"/>
  <c r="P716" i="7"/>
  <c r="L717" i="7"/>
  <c r="M717" i="7"/>
  <c r="N717" i="7"/>
  <c r="O717" i="7"/>
  <c r="P717" i="7"/>
  <c r="L718" i="7"/>
  <c r="M718" i="7"/>
  <c r="N718" i="7"/>
  <c r="O718" i="7"/>
  <c r="P718" i="7"/>
  <c r="L719" i="7"/>
  <c r="M719" i="7"/>
  <c r="N719" i="7"/>
  <c r="O719" i="7"/>
  <c r="P719" i="7"/>
  <c r="L720" i="7"/>
  <c r="M720" i="7"/>
  <c r="N720" i="7"/>
  <c r="O720" i="7"/>
  <c r="P720" i="7"/>
  <c r="L721" i="7"/>
  <c r="M721" i="7"/>
  <c r="N721" i="7"/>
  <c r="O721" i="7"/>
  <c r="P721" i="7"/>
  <c r="L722" i="7"/>
  <c r="M722" i="7"/>
  <c r="N722" i="7"/>
  <c r="O722" i="7"/>
  <c r="P722" i="7"/>
  <c r="L723" i="7"/>
  <c r="M723" i="7"/>
  <c r="N723" i="7"/>
  <c r="O723" i="7"/>
  <c r="P723" i="7"/>
  <c r="L724" i="7"/>
  <c r="M724" i="7"/>
  <c r="N724" i="7"/>
  <c r="O724" i="7"/>
  <c r="P724" i="7"/>
  <c r="L725" i="7"/>
  <c r="M725" i="7"/>
  <c r="N725" i="7"/>
  <c r="O725" i="7"/>
  <c r="P725" i="7"/>
  <c r="L726" i="7"/>
  <c r="M726" i="7"/>
  <c r="N726" i="7"/>
  <c r="O726" i="7"/>
  <c r="P726" i="7"/>
  <c r="L727" i="7"/>
  <c r="M727" i="7"/>
  <c r="N727" i="7"/>
  <c r="O727" i="7"/>
  <c r="P727" i="7"/>
  <c r="L728" i="7"/>
  <c r="M728" i="7"/>
  <c r="N728" i="7"/>
  <c r="O728" i="7"/>
  <c r="P728" i="7"/>
  <c r="L729" i="7"/>
  <c r="M729" i="7"/>
  <c r="N729" i="7"/>
  <c r="O729" i="7"/>
  <c r="P729" i="7"/>
  <c r="L730" i="7"/>
  <c r="M730" i="7"/>
  <c r="N730" i="7"/>
  <c r="O730" i="7"/>
  <c r="P730" i="7"/>
  <c r="L731" i="7"/>
  <c r="M731" i="7"/>
  <c r="N731" i="7"/>
  <c r="O731" i="7"/>
  <c r="P731" i="7"/>
  <c r="L732" i="7"/>
  <c r="M732" i="7"/>
  <c r="N732" i="7"/>
  <c r="O732" i="7"/>
  <c r="P732" i="7"/>
  <c r="L733" i="7"/>
  <c r="M733" i="7"/>
  <c r="N733" i="7"/>
  <c r="O733" i="7"/>
  <c r="P733" i="7"/>
  <c r="L734" i="7"/>
  <c r="M734" i="7"/>
  <c r="N734" i="7"/>
  <c r="O734" i="7"/>
  <c r="P734" i="7"/>
  <c r="L735" i="7"/>
  <c r="M735" i="7"/>
  <c r="N735" i="7"/>
  <c r="O735" i="7"/>
  <c r="P735" i="7"/>
  <c r="L736" i="7"/>
  <c r="M736" i="7"/>
  <c r="N736" i="7"/>
  <c r="O736" i="7"/>
  <c r="P736" i="7"/>
  <c r="L737" i="7"/>
  <c r="M737" i="7"/>
  <c r="N737" i="7"/>
  <c r="O737" i="7"/>
  <c r="P737" i="7"/>
  <c r="L738" i="7"/>
  <c r="M738" i="7"/>
  <c r="N738" i="7"/>
  <c r="O738" i="7"/>
  <c r="P738" i="7"/>
  <c r="L739" i="7"/>
  <c r="M739" i="7"/>
  <c r="N739" i="7"/>
  <c r="O739" i="7"/>
  <c r="P739" i="7"/>
  <c r="L740" i="7"/>
  <c r="M740" i="7"/>
  <c r="N740" i="7"/>
  <c r="O740" i="7"/>
  <c r="P740" i="7"/>
  <c r="L741" i="7"/>
  <c r="M741" i="7"/>
  <c r="N741" i="7"/>
  <c r="O741" i="7"/>
  <c r="P741" i="7"/>
  <c r="L742" i="7"/>
  <c r="M742" i="7"/>
  <c r="N742" i="7"/>
  <c r="O742" i="7"/>
  <c r="P742" i="7"/>
  <c r="L743" i="7"/>
  <c r="M743" i="7"/>
  <c r="N743" i="7"/>
  <c r="O743" i="7"/>
  <c r="P743" i="7"/>
  <c r="L744" i="7"/>
  <c r="M744" i="7"/>
  <c r="N744" i="7"/>
  <c r="O744" i="7"/>
  <c r="P744" i="7"/>
  <c r="L745" i="7"/>
  <c r="M745" i="7"/>
  <c r="N745" i="7"/>
  <c r="O745" i="7"/>
  <c r="P745" i="7"/>
  <c r="L746" i="7"/>
  <c r="M746" i="7"/>
  <c r="N746" i="7"/>
  <c r="O746" i="7"/>
  <c r="P746" i="7"/>
  <c r="L747" i="7"/>
  <c r="M747" i="7"/>
  <c r="N747" i="7"/>
  <c r="O747" i="7"/>
  <c r="P747" i="7"/>
  <c r="L748" i="7"/>
  <c r="M748" i="7"/>
  <c r="N748" i="7"/>
  <c r="O748" i="7"/>
  <c r="P748" i="7"/>
  <c r="L749" i="7"/>
  <c r="M749" i="7"/>
  <c r="N749" i="7"/>
  <c r="O749" i="7"/>
  <c r="P749" i="7"/>
  <c r="L750" i="7"/>
  <c r="M750" i="7"/>
  <c r="N750" i="7"/>
  <c r="O750" i="7"/>
  <c r="P750" i="7"/>
  <c r="L751" i="7"/>
  <c r="M751" i="7"/>
  <c r="N751" i="7"/>
  <c r="O751" i="7"/>
  <c r="P751" i="7"/>
  <c r="L752" i="7"/>
  <c r="M752" i="7"/>
  <c r="N752" i="7"/>
  <c r="O752" i="7"/>
  <c r="P752" i="7"/>
  <c r="L753" i="7"/>
  <c r="M753" i="7"/>
  <c r="N753" i="7"/>
  <c r="O753" i="7"/>
  <c r="P753" i="7"/>
  <c r="L754" i="7"/>
  <c r="M754" i="7"/>
  <c r="N754" i="7"/>
  <c r="O754" i="7"/>
  <c r="P754" i="7"/>
  <c r="L755" i="7"/>
  <c r="M755" i="7"/>
  <c r="N755" i="7"/>
  <c r="O755" i="7"/>
  <c r="P755" i="7"/>
  <c r="L756" i="7"/>
  <c r="M756" i="7"/>
  <c r="N756" i="7"/>
  <c r="O756" i="7"/>
  <c r="P756" i="7"/>
  <c r="L757" i="7"/>
  <c r="M757" i="7"/>
  <c r="N757" i="7"/>
  <c r="O757" i="7"/>
  <c r="P757" i="7"/>
  <c r="L758" i="7"/>
  <c r="M758" i="7"/>
  <c r="N758" i="7"/>
  <c r="O758" i="7"/>
  <c r="P758" i="7"/>
  <c r="L759" i="7"/>
  <c r="M759" i="7"/>
  <c r="N759" i="7"/>
  <c r="O759" i="7"/>
  <c r="P759" i="7"/>
  <c r="L760" i="7"/>
  <c r="M760" i="7"/>
  <c r="N760" i="7"/>
  <c r="O760" i="7"/>
  <c r="P760" i="7"/>
  <c r="L761" i="7"/>
  <c r="M761" i="7"/>
  <c r="N761" i="7"/>
  <c r="O761" i="7"/>
  <c r="P761" i="7"/>
  <c r="L762" i="7"/>
  <c r="M762" i="7"/>
  <c r="N762" i="7"/>
  <c r="O762" i="7"/>
  <c r="P762" i="7"/>
  <c r="L763" i="7"/>
  <c r="M763" i="7"/>
  <c r="N763" i="7"/>
  <c r="O763" i="7"/>
  <c r="P763" i="7"/>
  <c r="L764" i="7"/>
  <c r="M764" i="7"/>
  <c r="N764" i="7"/>
  <c r="O764" i="7"/>
  <c r="P764" i="7"/>
  <c r="L765" i="7"/>
  <c r="M765" i="7"/>
  <c r="N765" i="7"/>
  <c r="O765" i="7"/>
  <c r="P765" i="7"/>
  <c r="L766" i="7"/>
  <c r="M766" i="7"/>
  <c r="N766" i="7"/>
  <c r="O766" i="7"/>
  <c r="P766" i="7"/>
  <c r="L767" i="7"/>
  <c r="M767" i="7"/>
  <c r="N767" i="7"/>
  <c r="O767" i="7"/>
  <c r="P767" i="7"/>
  <c r="L768" i="7"/>
  <c r="M768" i="7"/>
  <c r="N768" i="7"/>
  <c r="O768" i="7"/>
  <c r="P768" i="7"/>
  <c r="L769" i="7"/>
  <c r="M769" i="7"/>
  <c r="N769" i="7"/>
  <c r="O769" i="7"/>
  <c r="P769" i="7"/>
  <c r="L770" i="7"/>
  <c r="M770" i="7"/>
  <c r="N770" i="7"/>
  <c r="O770" i="7"/>
  <c r="P770" i="7"/>
  <c r="L771" i="7"/>
  <c r="M771" i="7"/>
  <c r="N771" i="7"/>
  <c r="O771" i="7"/>
  <c r="P771" i="7"/>
  <c r="L772" i="7"/>
  <c r="M772" i="7"/>
  <c r="N772" i="7"/>
  <c r="O772" i="7"/>
  <c r="P772" i="7"/>
  <c r="L773" i="7"/>
  <c r="M773" i="7"/>
  <c r="N773" i="7"/>
  <c r="O773" i="7"/>
  <c r="P773" i="7"/>
  <c r="L774" i="7"/>
  <c r="M774" i="7"/>
  <c r="N774" i="7"/>
  <c r="O774" i="7"/>
  <c r="P774" i="7"/>
  <c r="L775" i="7"/>
  <c r="M775" i="7"/>
  <c r="N775" i="7"/>
  <c r="O775" i="7"/>
  <c r="P775" i="7"/>
  <c r="L776" i="7"/>
  <c r="M776" i="7"/>
  <c r="N776" i="7"/>
  <c r="O776" i="7"/>
  <c r="P776" i="7"/>
  <c r="L777" i="7"/>
  <c r="M777" i="7"/>
  <c r="N777" i="7"/>
  <c r="O777" i="7"/>
  <c r="P777" i="7"/>
  <c r="L778" i="7"/>
  <c r="M778" i="7"/>
  <c r="N778" i="7"/>
  <c r="O778" i="7"/>
  <c r="P778" i="7"/>
  <c r="L779" i="7"/>
  <c r="M779" i="7"/>
  <c r="N779" i="7"/>
  <c r="O779" i="7"/>
  <c r="P779" i="7"/>
  <c r="L780" i="7"/>
  <c r="M780" i="7"/>
  <c r="N780" i="7"/>
  <c r="O780" i="7"/>
  <c r="P780" i="7"/>
  <c r="L781" i="7"/>
  <c r="M781" i="7"/>
  <c r="N781" i="7"/>
  <c r="O781" i="7"/>
  <c r="P781" i="7"/>
  <c r="L782" i="7"/>
  <c r="M782" i="7"/>
  <c r="N782" i="7"/>
  <c r="O782" i="7"/>
  <c r="P782" i="7"/>
  <c r="L783" i="7"/>
  <c r="M783" i="7"/>
  <c r="N783" i="7"/>
  <c r="O783" i="7"/>
  <c r="P783" i="7"/>
  <c r="L784" i="7"/>
  <c r="M784" i="7"/>
  <c r="N784" i="7"/>
  <c r="O784" i="7"/>
  <c r="P784" i="7"/>
  <c r="L785" i="7"/>
  <c r="M785" i="7"/>
  <c r="N785" i="7"/>
  <c r="O785" i="7"/>
  <c r="P785" i="7"/>
  <c r="L786" i="7"/>
  <c r="M786" i="7"/>
  <c r="N786" i="7"/>
  <c r="O786" i="7"/>
  <c r="P786" i="7"/>
  <c r="L787" i="7"/>
  <c r="M787" i="7"/>
  <c r="N787" i="7"/>
  <c r="O787" i="7"/>
  <c r="P787" i="7"/>
  <c r="L788" i="7"/>
  <c r="M788" i="7"/>
  <c r="N788" i="7"/>
  <c r="O788" i="7"/>
  <c r="P788" i="7"/>
  <c r="L789" i="7"/>
  <c r="M789" i="7"/>
  <c r="N789" i="7"/>
  <c r="O789" i="7"/>
  <c r="P789" i="7"/>
  <c r="L790" i="7"/>
  <c r="M790" i="7"/>
  <c r="N790" i="7"/>
  <c r="O790" i="7"/>
  <c r="P790" i="7"/>
  <c r="L791" i="7"/>
  <c r="M791" i="7"/>
  <c r="N791" i="7"/>
  <c r="O791" i="7"/>
  <c r="P791" i="7"/>
  <c r="L792" i="7"/>
  <c r="M792" i="7"/>
  <c r="N792" i="7"/>
  <c r="O792" i="7"/>
  <c r="P792" i="7"/>
  <c r="L793" i="7"/>
  <c r="M793" i="7"/>
  <c r="N793" i="7"/>
  <c r="O793" i="7"/>
  <c r="P793" i="7"/>
  <c r="L794" i="7"/>
  <c r="M794" i="7"/>
  <c r="N794" i="7"/>
  <c r="O794" i="7"/>
  <c r="P794" i="7"/>
  <c r="L795" i="7"/>
  <c r="M795" i="7"/>
  <c r="N795" i="7"/>
  <c r="O795" i="7"/>
  <c r="P795" i="7"/>
  <c r="L796" i="7"/>
  <c r="M796" i="7"/>
  <c r="N796" i="7"/>
  <c r="O796" i="7"/>
  <c r="P796" i="7"/>
  <c r="L797" i="7"/>
  <c r="M797" i="7"/>
  <c r="N797" i="7"/>
  <c r="O797" i="7"/>
  <c r="P797" i="7"/>
  <c r="L798" i="7"/>
  <c r="M798" i="7"/>
  <c r="N798" i="7"/>
  <c r="O798" i="7"/>
  <c r="P798" i="7"/>
  <c r="L799" i="7"/>
  <c r="M799" i="7"/>
  <c r="N799" i="7"/>
  <c r="O799" i="7"/>
  <c r="P799" i="7"/>
  <c r="L800" i="7"/>
  <c r="M800" i="7"/>
  <c r="N800" i="7"/>
  <c r="O800" i="7"/>
  <c r="P800" i="7"/>
  <c r="L801" i="7"/>
  <c r="M801" i="7"/>
  <c r="N801" i="7"/>
  <c r="O801" i="7"/>
  <c r="P801" i="7"/>
  <c r="L802" i="7"/>
  <c r="M802" i="7"/>
  <c r="N802" i="7"/>
  <c r="O802" i="7"/>
  <c r="P802" i="7"/>
  <c r="L803" i="7"/>
  <c r="M803" i="7"/>
  <c r="N803" i="7"/>
  <c r="O803" i="7"/>
  <c r="P803" i="7"/>
  <c r="L804" i="7"/>
  <c r="M804" i="7"/>
  <c r="N804" i="7"/>
  <c r="O804" i="7"/>
  <c r="P804" i="7"/>
  <c r="L805" i="7"/>
  <c r="M805" i="7"/>
  <c r="N805" i="7"/>
  <c r="O805" i="7"/>
  <c r="P805" i="7"/>
  <c r="L806" i="7"/>
  <c r="M806" i="7"/>
  <c r="N806" i="7"/>
  <c r="O806" i="7"/>
  <c r="P806" i="7"/>
  <c r="L807" i="7"/>
  <c r="M807" i="7"/>
  <c r="N807" i="7"/>
  <c r="O807" i="7"/>
  <c r="P807" i="7"/>
  <c r="L808" i="7"/>
  <c r="M808" i="7"/>
  <c r="N808" i="7"/>
  <c r="O808" i="7"/>
  <c r="P808" i="7"/>
  <c r="L809" i="7"/>
  <c r="M809" i="7"/>
  <c r="N809" i="7"/>
  <c r="O809" i="7"/>
  <c r="P809" i="7"/>
  <c r="L810" i="7"/>
  <c r="M810" i="7"/>
  <c r="N810" i="7"/>
  <c r="O810" i="7"/>
  <c r="P810" i="7"/>
  <c r="L811" i="7"/>
  <c r="M811" i="7"/>
  <c r="N811" i="7"/>
  <c r="O811" i="7"/>
  <c r="P811" i="7"/>
  <c r="L812" i="7"/>
  <c r="M812" i="7"/>
  <c r="N812" i="7"/>
  <c r="O812" i="7"/>
  <c r="P812" i="7"/>
  <c r="L813" i="7"/>
  <c r="M813" i="7"/>
  <c r="N813" i="7"/>
  <c r="O813" i="7"/>
  <c r="P813" i="7"/>
  <c r="L814" i="7"/>
  <c r="M814" i="7"/>
  <c r="N814" i="7"/>
  <c r="O814" i="7"/>
  <c r="P814" i="7"/>
  <c r="L815" i="7"/>
  <c r="M815" i="7"/>
  <c r="N815" i="7"/>
  <c r="O815" i="7"/>
  <c r="P815" i="7"/>
  <c r="L816" i="7"/>
  <c r="M816" i="7"/>
  <c r="N816" i="7"/>
  <c r="O816" i="7"/>
  <c r="P816" i="7"/>
  <c r="L817" i="7"/>
  <c r="M817" i="7"/>
  <c r="N817" i="7"/>
  <c r="O817" i="7"/>
  <c r="P817" i="7"/>
  <c r="L818" i="7"/>
  <c r="M818" i="7"/>
  <c r="N818" i="7"/>
  <c r="O818" i="7"/>
  <c r="P818" i="7"/>
  <c r="L819" i="7"/>
  <c r="M819" i="7"/>
  <c r="N819" i="7"/>
  <c r="O819" i="7"/>
  <c r="P819" i="7"/>
  <c r="L820" i="7"/>
  <c r="M820" i="7"/>
  <c r="N820" i="7"/>
  <c r="O820" i="7"/>
  <c r="P820" i="7"/>
  <c r="L821" i="7"/>
  <c r="M821" i="7"/>
  <c r="N821" i="7"/>
  <c r="O821" i="7"/>
  <c r="P821" i="7"/>
  <c r="L822" i="7"/>
  <c r="M822" i="7"/>
  <c r="N822" i="7"/>
  <c r="O822" i="7"/>
  <c r="P822" i="7"/>
  <c r="L823" i="7"/>
  <c r="M823" i="7"/>
  <c r="N823" i="7"/>
  <c r="O823" i="7"/>
  <c r="P823" i="7"/>
  <c r="L824" i="7"/>
  <c r="M824" i="7"/>
  <c r="N824" i="7"/>
  <c r="O824" i="7"/>
  <c r="P824" i="7"/>
  <c r="L825" i="7"/>
  <c r="M825" i="7"/>
  <c r="N825" i="7"/>
  <c r="O825" i="7"/>
  <c r="P825" i="7"/>
  <c r="L826" i="7"/>
  <c r="M826" i="7"/>
  <c r="N826" i="7"/>
  <c r="O826" i="7"/>
  <c r="P826" i="7"/>
  <c r="L827" i="7"/>
  <c r="M827" i="7"/>
  <c r="N827" i="7"/>
  <c r="O827" i="7"/>
  <c r="P827" i="7"/>
  <c r="L828" i="7"/>
  <c r="M828" i="7"/>
  <c r="N828" i="7"/>
  <c r="O828" i="7"/>
  <c r="P828" i="7"/>
  <c r="L829" i="7"/>
  <c r="M829" i="7"/>
  <c r="N829" i="7"/>
  <c r="O829" i="7"/>
  <c r="P829" i="7"/>
  <c r="L830" i="7"/>
  <c r="M830" i="7"/>
  <c r="N830" i="7"/>
  <c r="O830" i="7"/>
  <c r="P830" i="7"/>
  <c r="L831" i="7"/>
  <c r="M831" i="7"/>
  <c r="N831" i="7"/>
  <c r="O831" i="7"/>
  <c r="P831" i="7"/>
  <c r="L832" i="7"/>
  <c r="M832" i="7"/>
  <c r="N832" i="7"/>
  <c r="O832" i="7"/>
  <c r="P832" i="7"/>
  <c r="L833" i="7"/>
  <c r="M833" i="7"/>
  <c r="N833" i="7"/>
  <c r="O833" i="7"/>
  <c r="P833" i="7"/>
  <c r="L834" i="7"/>
  <c r="M834" i="7"/>
  <c r="N834" i="7"/>
  <c r="O834" i="7"/>
  <c r="P834" i="7"/>
  <c r="L835" i="7"/>
  <c r="M835" i="7"/>
  <c r="N835" i="7"/>
  <c r="O835" i="7"/>
  <c r="P835" i="7"/>
  <c r="L836" i="7"/>
  <c r="M836" i="7"/>
  <c r="N836" i="7"/>
  <c r="O836" i="7"/>
  <c r="P836" i="7"/>
  <c r="L837" i="7"/>
  <c r="M837" i="7"/>
  <c r="N837" i="7"/>
  <c r="O837" i="7"/>
  <c r="P837" i="7"/>
  <c r="L838" i="7"/>
  <c r="M838" i="7"/>
  <c r="N838" i="7"/>
  <c r="O838" i="7"/>
  <c r="P838" i="7"/>
  <c r="L839" i="7"/>
  <c r="M839" i="7"/>
  <c r="N839" i="7"/>
  <c r="O839" i="7"/>
  <c r="P839" i="7"/>
  <c r="L840" i="7"/>
  <c r="M840" i="7"/>
  <c r="N840" i="7"/>
  <c r="O840" i="7"/>
  <c r="P840" i="7"/>
  <c r="L841" i="7"/>
  <c r="M841" i="7"/>
  <c r="N841" i="7"/>
  <c r="O841" i="7"/>
  <c r="P841" i="7"/>
  <c r="L842" i="7"/>
  <c r="M842" i="7"/>
  <c r="N842" i="7"/>
  <c r="O842" i="7"/>
  <c r="P842" i="7"/>
  <c r="L843" i="7"/>
  <c r="M843" i="7"/>
  <c r="N843" i="7"/>
  <c r="O843" i="7"/>
  <c r="P843" i="7"/>
  <c r="L844" i="7"/>
  <c r="M844" i="7"/>
  <c r="N844" i="7"/>
  <c r="O844" i="7"/>
  <c r="P844" i="7"/>
  <c r="L845" i="7"/>
  <c r="M845" i="7"/>
  <c r="N845" i="7"/>
  <c r="O845" i="7"/>
  <c r="P845" i="7"/>
  <c r="L846" i="7"/>
  <c r="M846" i="7"/>
  <c r="N846" i="7"/>
  <c r="O846" i="7"/>
  <c r="P846" i="7"/>
  <c r="L847" i="7"/>
  <c r="M847" i="7"/>
  <c r="N847" i="7"/>
  <c r="O847" i="7"/>
  <c r="P847" i="7"/>
  <c r="L848" i="7"/>
  <c r="M848" i="7"/>
  <c r="N848" i="7"/>
  <c r="O848" i="7"/>
  <c r="P848" i="7"/>
  <c r="L849" i="7"/>
  <c r="M849" i="7"/>
  <c r="N849" i="7"/>
  <c r="O849" i="7"/>
  <c r="P849" i="7"/>
  <c r="L850" i="7"/>
  <c r="M850" i="7"/>
  <c r="N850" i="7"/>
  <c r="O850" i="7"/>
  <c r="P850" i="7"/>
  <c r="L851" i="7"/>
  <c r="M851" i="7"/>
  <c r="N851" i="7"/>
  <c r="O851" i="7"/>
  <c r="P851" i="7"/>
  <c r="L852" i="7"/>
  <c r="M852" i="7"/>
  <c r="N852" i="7"/>
  <c r="O852" i="7"/>
  <c r="P852" i="7"/>
  <c r="L853" i="7"/>
  <c r="M853" i="7"/>
  <c r="N853" i="7"/>
  <c r="O853" i="7"/>
  <c r="P853" i="7"/>
  <c r="L854" i="7"/>
  <c r="M854" i="7"/>
  <c r="N854" i="7"/>
  <c r="O854" i="7"/>
  <c r="P854" i="7"/>
  <c r="L855" i="7"/>
  <c r="M855" i="7"/>
  <c r="N855" i="7"/>
  <c r="O855" i="7"/>
  <c r="P855" i="7"/>
  <c r="L856" i="7"/>
  <c r="M856" i="7"/>
  <c r="N856" i="7"/>
  <c r="O856" i="7"/>
  <c r="P856" i="7"/>
  <c r="L857" i="7"/>
  <c r="M857" i="7"/>
  <c r="N857" i="7"/>
  <c r="O857" i="7"/>
  <c r="P857" i="7"/>
  <c r="L858" i="7"/>
  <c r="M858" i="7"/>
  <c r="N858" i="7"/>
  <c r="O858" i="7"/>
  <c r="P858" i="7"/>
  <c r="L859" i="7"/>
  <c r="M859" i="7"/>
  <c r="N859" i="7"/>
  <c r="O859" i="7"/>
  <c r="P859" i="7"/>
  <c r="L860" i="7"/>
  <c r="M860" i="7"/>
  <c r="N860" i="7"/>
  <c r="O860" i="7"/>
  <c r="P860" i="7"/>
  <c r="L861" i="7"/>
  <c r="M861" i="7"/>
  <c r="N861" i="7"/>
  <c r="O861" i="7"/>
  <c r="P861" i="7"/>
  <c r="L862" i="7"/>
  <c r="M862" i="7"/>
  <c r="N862" i="7"/>
  <c r="O862" i="7"/>
  <c r="P862" i="7"/>
  <c r="L863" i="7"/>
  <c r="M863" i="7"/>
  <c r="N863" i="7"/>
  <c r="O863" i="7"/>
  <c r="P863" i="7"/>
  <c r="L864" i="7"/>
  <c r="M864" i="7"/>
  <c r="N864" i="7"/>
  <c r="O864" i="7"/>
  <c r="P864" i="7"/>
  <c r="L865" i="7"/>
  <c r="M865" i="7"/>
  <c r="N865" i="7"/>
  <c r="O865" i="7"/>
  <c r="P865" i="7"/>
  <c r="L866" i="7"/>
  <c r="M866" i="7"/>
  <c r="N866" i="7"/>
  <c r="O866" i="7"/>
  <c r="P866" i="7"/>
  <c r="L867" i="7"/>
  <c r="M867" i="7"/>
  <c r="N867" i="7"/>
  <c r="O867" i="7"/>
  <c r="P867" i="7"/>
  <c r="L868" i="7"/>
  <c r="M868" i="7"/>
  <c r="N868" i="7"/>
  <c r="O868" i="7"/>
  <c r="P868" i="7"/>
  <c r="L869" i="7"/>
  <c r="M869" i="7"/>
  <c r="N869" i="7"/>
  <c r="O869" i="7"/>
  <c r="P869" i="7"/>
  <c r="L870" i="7"/>
  <c r="M870" i="7"/>
  <c r="N870" i="7"/>
  <c r="O870" i="7"/>
  <c r="P870" i="7"/>
  <c r="L871" i="7"/>
  <c r="M871" i="7"/>
  <c r="N871" i="7"/>
  <c r="O871" i="7"/>
  <c r="P871" i="7"/>
  <c r="L872" i="7"/>
  <c r="M872" i="7"/>
  <c r="N872" i="7"/>
  <c r="O872" i="7"/>
  <c r="P872" i="7"/>
  <c r="L873" i="7"/>
  <c r="M873" i="7"/>
  <c r="N873" i="7"/>
  <c r="O873" i="7"/>
  <c r="P873" i="7"/>
  <c r="L874" i="7"/>
  <c r="M874" i="7"/>
  <c r="N874" i="7"/>
  <c r="O874" i="7"/>
  <c r="P874" i="7"/>
  <c r="L875" i="7"/>
  <c r="M875" i="7"/>
  <c r="N875" i="7"/>
  <c r="O875" i="7"/>
  <c r="P875" i="7"/>
  <c r="L876" i="7"/>
  <c r="M876" i="7"/>
  <c r="N876" i="7"/>
  <c r="O876" i="7"/>
  <c r="P876" i="7"/>
  <c r="L877" i="7"/>
  <c r="M877" i="7"/>
  <c r="N877" i="7"/>
  <c r="O877" i="7"/>
  <c r="P877" i="7"/>
  <c r="L878" i="7"/>
  <c r="M878" i="7"/>
  <c r="N878" i="7"/>
  <c r="O878" i="7"/>
  <c r="P878" i="7"/>
  <c r="L879" i="7"/>
  <c r="M879" i="7"/>
  <c r="N879" i="7"/>
  <c r="O879" i="7"/>
  <c r="P879" i="7"/>
  <c r="L880" i="7"/>
  <c r="M880" i="7"/>
  <c r="N880" i="7"/>
  <c r="O880" i="7"/>
  <c r="P880" i="7"/>
  <c r="L881" i="7"/>
  <c r="M881" i="7"/>
  <c r="N881" i="7"/>
  <c r="O881" i="7"/>
  <c r="P881" i="7"/>
  <c r="L882" i="7"/>
  <c r="M882" i="7"/>
  <c r="N882" i="7"/>
  <c r="O882" i="7"/>
  <c r="P882" i="7"/>
  <c r="L883" i="7"/>
  <c r="M883" i="7"/>
  <c r="N883" i="7"/>
  <c r="O883" i="7"/>
  <c r="P883" i="7"/>
  <c r="L884" i="7"/>
  <c r="M884" i="7"/>
  <c r="N884" i="7"/>
  <c r="O884" i="7"/>
  <c r="P884" i="7"/>
  <c r="L885" i="7"/>
  <c r="M885" i="7"/>
  <c r="N885" i="7"/>
  <c r="O885" i="7"/>
  <c r="P885" i="7"/>
  <c r="L886" i="7"/>
  <c r="M886" i="7"/>
  <c r="N886" i="7"/>
  <c r="O886" i="7"/>
  <c r="P886" i="7"/>
  <c r="L887" i="7"/>
  <c r="M887" i="7"/>
  <c r="N887" i="7"/>
  <c r="O887" i="7"/>
  <c r="P887" i="7"/>
  <c r="L888" i="7"/>
  <c r="M888" i="7"/>
  <c r="N888" i="7"/>
  <c r="O888" i="7"/>
  <c r="P888" i="7"/>
  <c r="L889" i="7"/>
  <c r="M889" i="7"/>
  <c r="N889" i="7"/>
  <c r="O889" i="7"/>
  <c r="P889" i="7"/>
  <c r="L890" i="7"/>
  <c r="M890" i="7"/>
  <c r="N890" i="7"/>
  <c r="O890" i="7"/>
  <c r="P890" i="7"/>
  <c r="L891" i="7"/>
  <c r="M891" i="7"/>
  <c r="N891" i="7"/>
  <c r="O891" i="7"/>
  <c r="P891" i="7"/>
  <c r="L892" i="7"/>
  <c r="M892" i="7"/>
  <c r="N892" i="7"/>
  <c r="O892" i="7"/>
  <c r="P892" i="7"/>
  <c r="L893" i="7"/>
  <c r="M893" i="7"/>
  <c r="N893" i="7"/>
  <c r="O893" i="7"/>
  <c r="P893" i="7"/>
  <c r="L894" i="7"/>
  <c r="M894" i="7"/>
  <c r="N894" i="7"/>
  <c r="O894" i="7"/>
  <c r="P894" i="7"/>
  <c r="L895" i="7"/>
  <c r="M895" i="7"/>
  <c r="N895" i="7"/>
  <c r="O895" i="7"/>
  <c r="P895" i="7"/>
  <c r="L896" i="7"/>
  <c r="M896" i="7"/>
  <c r="N896" i="7"/>
  <c r="O896" i="7"/>
  <c r="P896" i="7"/>
  <c r="L897" i="7"/>
  <c r="M897" i="7"/>
  <c r="N897" i="7"/>
  <c r="O897" i="7"/>
  <c r="P897" i="7"/>
  <c r="L898" i="7"/>
  <c r="M898" i="7"/>
  <c r="N898" i="7"/>
  <c r="O898" i="7"/>
  <c r="P898" i="7"/>
  <c r="L899" i="7"/>
  <c r="M899" i="7"/>
  <c r="N899" i="7"/>
  <c r="O899" i="7"/>
  <c r="P899" i="7"/>
  <c r="L900" i="7"/>
  <c r="M900" i="7"/>
  <c r="N900" i="7"/>
  <c r="O900" i="7"/>
  <c r="P900" i="7"/>
  <c r="L901" i="7"/>
  <c r="M901" i="7"/>
  <c r="N901" i="7"/>
  <c r="O901" i="7"/>
  <c r="P901" i="7"/>
  <c r="L902" i="7"/>
  <c r="M902" i="7"/>
  <c r="N902" i="7"/>
  <c r="O902" i="7"/>
  <c r="P902" i="7"/>
  <c r="L903" i="7"/>
  <c r="M903" i="7"/>
  <c r="N903" i="7"/>
  <c r="O903" i="7"/>
  <c r="P903" i="7"/>
  <c r="L904" i="7"/>
  <c r="M904" i="7"/>
  <c r="N904" i="7"/>
  <c r="O904" i="7"/>
  <c r="P904" i="7"/>
  <c r="L905" i="7"/>
  <c r="M905" i="7"/>
  <c r="N905" i="7"/>
  <c r="O905" i="7"/>
  <c r="P905" i="7"/>
  <c r="L906" i="7"/>
  <c r="M906" i="7"/>
  <c r="N906" i="7"/>
  <c r="O906" i="7"/>
  <c r="P906" i="7"/>
  <c r="L907" i="7"/>
  <c r="M907" i="7"/>
  <c r="N907" i="7"/>
  <c r="O907" i="7"/>
  <c r="P907" i="7"/>
  <c r="L908" i="7"/>
  <c r="M908" i="7"/>
  <c r="N908" i="7"/>
  <c r="O908" i="7"/>
  <c r="P908" i="7"/>
  <c r="L909" i="7"/>
  <c r="M909" i="7"/>
  <c r="N909" i="7"/>
  <c r="O909" i="7"/>
  <c r="P909" i="7"/>
  <c r="L910" i="7"/>
  <c r="M910" i="7"/>
  <c r="N910" i="7"/>
  <c r="O910" i="7"/>
  <c r="P910" i="7"/>
  <c r="L911" i="7"/>
  <c r="M911" i="7"/>
  <c r="N911" i="7"/>
  <c r="O911" i="7"/>
  <c r="P911" i="7"/>
  <c r="L912" i="7"/>
  <c r="M912" i="7"/>
  <c r="N912" i="7"/>
  <c r="O912" i="7"/>
  <c r="P912" i="7"/>
  <c r="L913" i="7"/>
  <c r="M913" i="7"/>
  <c r="N913" i="7"/>
  <c r="O913" i="7"/>
  <c r="P913" i="7"/>
  <c r="L914" i="7"/>
  <c r="M914" i="7"/>
  <c r="N914" i="7"/>
  <c r="O914" i="7"/>
  <c r="P914" i="7"/>
  <c r="L915" i="7"/>
  <c r="M915" i="7"/>
  <c r="N915" i="7"/>
  <c r="O915" i="7"/>
  <c r="P915" i="7"/>
  <c r="L916" i="7"/>
  <c r="M916" i="7"/>
  <c r="N916" i="7"/>
  <c r="O916" i="7"/>
  <c r="P916" i="7"/>
  <c r="L917" i="7"/>
  <c r="M917" i="7"/>
  <c r="N917" i="7"/>
  <c r="O917" i="7"/>
  <c r="P917" i="7"/>
  <c r="L918" i="7"/>
  <c r="M918" i="7"/>
  <c r="N918" i="7"/>
  <c r="O918" i="7"/>
  <c r="P918" i="7"/>
  <c r="L919" i="7"/>
  <c r="M919" i="7"/>
  <c r="N919" i="7"/>
  <c r="O919" i="7"/>
  <c r="P919" i="7"/>
  <c r="L920" i="7"/>
  <c r="M920" i="7"/>
  <c r="N920" i="7"/>
  <c r="O920" i="7"/>
  <c r="P920" i="7"/>
  <c r="L921" i="7"/>
  <c r="M921" i="7"/>
  <c r="N921" i="7"/>
  <c r="O921" i="7"/>
  <c r="P921" i="7"/>
  <c r="L922" i="7"/>
  <c r="M922" i="7"/>
  <c r="N922" i="7"/>
  <c r="O922" i="7"/>
  <c r="P922" i="7"/>
  <c r="L923" i="7"/>
  <c r="M923" i="7"/>
  <c r="N923" i="7"/>
  <c r="O923" i="7"/>
  <c r="P923" i="7"/>
  <c r="L924" i="7"/>
  <c r="M924" i="7"/>
  <c r="N924" i="7"/>
  <c r="O924" i="7"/>
  <c r="P924" i="7"/>
  <c r="L925" i="7"/>
  <c r="M925" i="7"/>
  <c r="N925" i="7"/>
  <c r="O925" i="7"/>
  <c r="P925" i="7"/>
  <c r="L926" i="7"/>
  <c r="M926" i="7"/>
  <c r="N926" i="7"/>
  <c r="O926" i="7"/>
  <c r="P926" i="7"/>
  <c r="L927" i="7"/>
  <c r="M927" i="7"/>
  <c r="N927" i="7"/>
  <c r="O927" i="7"/>
  <c r="P927" i="7"/>
  <c r="L928" i="7"/>
  <c r="M928" i="7"/>
  <c r="N928" i="7"/>
  <c r="O928" i="7"/>
  <c r="P928" i="7"/>
  <c r="L929" i="7"/>
  <c r="M929" i="7"/>
  <c r="N929" i="7"/>
  <c r="O929" i="7"/>
  <c r="P929" i="7"/>
  <c r="L930" i="7"/>
  <c r="M930" i="7"/>
  <c r="N930" i="7"/>
  <c r="O930" i="7"/>
  <c r="P930" i="7"/>
  <c r="L931" i="7"/>
  <c r="M931" i="7"/>
  <c r="N931" i="7"/>
  <c r="O931" i="7"/>
  <c r="P931" i="7"/>
  <c r="L932" i="7"/>
  <c r="M932" i="7"/>
  <c r="N932" i="7"/>
  <c r="O932" i="7"/>
  <c r="P932" i="7"/>
  <c r="L933" i="7"/>
  <c r="M933" i="7"/>
  <c r="N933" i="7"/>
  <c r="O933" i="7"/>
  <c r="P933" i="7"/>
  <c r="L934" i="7"/>
  <c r="M934" i="7"/>
  <c r="N934" i="7"/>
  <c r="O934" i="7"/>
  <c r="P934" i="7"/>
  <c r="L935" i="7"/>
  <c r="M935" i="7"/>
  <c r="N935" i="7"/>
  <c r="O935" i="7"/>
  <c r="P935" i="7"/>
  <c r="L936" i="7"/>
  <c r="M936" i="7"/>
  <c r="N936" i="7"/>
  <c r="O936" i="7"/>
  <c r="P936" i="7"/>
  <c r="L937" i="7"/>
  <c r="M937" i="7"/>
  <c r="N937" i="7"/>
  <c r="O937" i="7"/>
  <c r="P937" i="7"/>
  <c r="L938" i="7"/>
  <c r="M938" i="7"/>
  <c r="N938" i="7"/>
  <c r="O938" i="7"/>
  <c r="P938" i="7"/>
  <c r="L939" i="7"/>
  <c r="M939" i="7"/>
  <c r="N939" i="7"/>
  <c r="O939" i="7"/>
  <c r="P939" i="7"/>
  <c r="L940" i="7"/>
  <c r="M940" i="7"/>
  <c r="N940" i="7"/>
  <c r="O940" i="7"/>
  <c r="P940" i="7"/>
  <c r="L941" i="7"/>
  <c r="M941" i="7"/>
  <c r="N941" i="7"/>
  <c r="O941" i="7"/>
  <c r="P941" i="7"/>
  <c r="L942" i="7"/>
  <c r="M942" i="7"/>
  <c r="N942" i="7"/>
  <c r="O942" i="7"/>
  <c r="P942" i="7"/>
  <c r="L943" i="7"/>
  <c r="M943" i="7"/>
  <c r="N943" i="7"/>
  <c r="O943" i="7"/>
  <c r="P943" i="7"/>
  <c r="L944" i="7"/>
  <c r="M944" i="7"/>
  <c r="N944" i="7"/>
  <c r="O944" i="7"/>
  <c r="P944" i="7"/>
  <c r="L945" i="7"/>
  <c r="M945" i="7"/>
  <c r="N945" i="7"/>
  <c r="O945" i="7"/>
  <c r="P945" i="7"/>
  <c r="L946" i="7"/>
  <c r="M946" i="7"/>
  <c r="N946" i="7"/>
  <c r="O946" i="7"/>
  <c r="P946" i="7"/>
  <c r="L947" i="7"/>
  <c r="M947" i="7"/>
  <c r="N947" i="7"/>
  <c r="O947" i="7"/>
  <c r="P947" i="7"/>
  <c r="L948" i="7"/>
  <c r="M948" i="7"/>
  <c r="N948" i="7"/>
  <c r="O948" i="7"/>
  <c r="P948" i="7"/>
  <c r="L949" i="7"/>
  <c r="M949" i="7"/>
  <c r="N949" i="7"/>
  <c r="O949" i="7"/>
  <c r="P949" i="7"/>
  <c r="L950" i="7"/>
  <c r="M950" i="7"/>
  <c r="N950" i="7"/>
  <c r="O950" i="7"/>
  <c r="P950" i="7"/>
  <c r="L951" i="7"/>
  <c r="M951" i="7"/>
  <c r="N951" i="7"/>
  <c r="O951" i="7"/>
  <c r="P951" i="7"/>
  <c r="L952" i="7"/>
  <c r="M952" i="7"/>
  <c r="N952" i="7"/>
  <c r="O952" i="7"/>
  <c r="P952" i="7"/>
  <c r="L953" i="7"/>
  <c r="M953" i="7"/>
  <c r="N953" i="7"/>
  <c r="O953" i="7"/>
  <c r="P953" i="7"/>
  <c r="L954" i="7"/>
  <c r="M954" i="7"/>
  <c r="N954" i="7"/>
  <c r="O954" i="7"/>
  <c r="P954" i="7"/>
  <c r="L955" i="7"/>
  <c r="M955" i="7"/>
  <c r="N955" i="7"/>
  <c r="O955" i="7"/>
  <c r="P955" i="7"/>
  <c r="L956" i="7"/>
  <c r="M956" i="7"/>
  <c r="N956" i="7"/>
  <c r="O956" i="7"/>
  <c r="P956" i="7"/>
  <c r="L957" i="7"/>
  <c r="M957" i="7"/>
  <c r="N957" i="7"/>
  <c r="O957" i="7"/>
  <c r="P957" i="7"/>
  <c r="L958" i="7"/>
  <c r="M958" i="7"/>
  <c r="N958" i="7"/>
  <c r="O958" i="7"/>
  <c r="P958" i="7"/>
  <c r="L959" i="7"/>
  <c r="M959" i="7"/>
  <c r="N959" i="7"/>
  <c r="O959" i="7"/>
  <c r="P959" i="7"/>
  <c r="L960" i="7"/>
  <c r="M960" i="7"/>
  <c r="N960" i="7"/>
  <c r="O960" i="7"/>
  <c r="P960" i="7"/>
  <c r="L961" i="7"/>
  <c r="M961" i="7"/>
  <c r="N961" i="7"/>
  <c r="O961" i="7"/>
  <c r="P961" i="7"/>
  <c r="L962" i="7"/>
  <c r="M962" i="7"/>
  <c r="N962" i="7"/>
  <c r="O962" i="7"/>
  <c r="P962" i="7"/>
  <c r="L963" i="7"/>
  <c r="M963" i="7"/>
  <c r="N963" i="7"/>
  <c r="O963" i="7"/>
  <c r="P963" i="7"/>
  <c r="L964" i="7"/>
  <c r="M964" i="7"/>
  <c r="N964" i="7"/>
  <c r="O964" i="7"/>
  <c r="P964" i="7"/>
  <c r="L965" i="7"/>
  <c r="M965" i="7"/>
  <c r="N965" i="7"/>
  <c r="O965" i="7"/>
  <c r="P965" i="7"/>
  <c r="L966" i="7"/>
  <c r="M966" i="7"/>
  <c r="N966" i="7"/>
  <c r="O966" i="7"/>
  <c r="P966" i="7"/>
  <c r="L967" i="7"/>
  <c r="M967" i="7"/>
  <c r="N967" i="7"/>
  <c r="O967" i="7"/>
  <c r="P967" i="7"/>
  <c r="L968" i="7"/>
  <c r="M968" i="7"/>
  <c r="N968" i="7"/>
  <c r="O968" i="7"/>
  <c r="P968" i="7"/>
  <c r="L969" i="7"/>
  <c r="M969" i="7"/>
  <c r="N969" i="7"/>
  <c r="O969" i="7"/>
  <c r="P969" i="7"/>
  <c r="L970" i="7"/>
  <c r="M970" i="7"/>
  <c r="N970" i="7"/>
  <c r="O970" i="7"/>
  <c r="P970" i="7"/>
  <c r="L971" i="7"/>
  <c r="M971" i="7"/>
  <c r="N971" i="7"/>
  <c r="O971" i="7"/>
  <c r="P971" i="7"/>
  <c r="L972" i="7"/>
  <c r="M972" i="7"/>
  <c r="N972" i="7"/>
  <c r="O972" i="7"/>
  <c r="P972" i="7"/>
  <c r="L973" i="7"/>
  <c r="M973" i="7"/>
  <c r="N973" i="7"/>
  <c r="O973" i="7"/>
  <c r="P973" i="7"/>
  <c r="L974" i="7"/>
  <c r="M974" i="7"/>
  <c r="N974" i="7"/>
  <c r="O974" i="7"/>
  <c r="P974" i="7"/>
  <c r="L975" i="7"/>
  <c r="M975" i="7"/>
  <c r="N975" i="7"/>
  <c r="O975" i="7"/>
  <c r="P975" i="7"/>
  <c r="L976" i="7"/>
  <c r="M976" i="7"/>
  <c r="N976" i="7"/>
  <c r="O976" i="7"/>
  <c r="P976" i="7"/>
  <c r="L977" i="7"/>
  <c r="M977" i="7"/>
  <c r="N977" i="7"/>
  <c r="O977" i="7"/>
  <c r="P977" i="7"/>
  <c r="L978" i="7"/>
  <c r="M978" i="7"/>
  <c r="N978" i="7"/>
  <c r="O978" i="7"/>
  <c r="P978" i="7"/>
  <c r="L979" i="7"/>
  <c r="M979" i="7"/>
  <c r="N979" i="7"/>
  <c r="O979" i="7"/>
  <c r="P979" i="7"/>
  <c r="L980" i="7"/>
  <c r="M980" i="7"/>
  <c r="N980" i="7"/>
  <c r="O980" i="7"/>
  <c r="P980" i="7"/>
  <c r="L981" i="7"/>
  <c r="M981" i="7"/>
  <c r="N981" i="7"/>
  <c r="O981" i="7"/>
  <c r="P981" i="7"/>
  <c r="L982" i="7"/>
  <c r="M982" i="7"/>
  <c r="N982" i="7"/>
  <c r="O982" i="7"/>
  <c r="P982" i="7"/>
  <c r="L983" i="7"/>
  <c r="M983" i="7"/>
  <c r="N983" i="7"/>
  <c r="O983" i="7"/>
  <c r="P983" i="7"/>
  <c r="L984" i="7"/>
  <c r="M984" i="7"/>
  <c r="N984" i="7"/>
  <c r="O984" i="7"/>
  <c r="P984" i="7"/>
  <c r="L985" i="7"/>
  <c r="M985" i="7"/>
  <c r="N985" i="7"/>
  <c r="O985" i="7"/>
  <c r="P985" i="7"/>
  <c r="L986" i="7"/>
  <c r="M986" i="7"/>
  <c r="N986" i="7"/>
  <c r="O986" i="7"/>
  <c r="P986" i="7"/>
  <c r="L987" i="7"/>
  <c r="M987" i="7"/>
  <c r="N987" i="7"/>
  <c r="O987" i="7"/>
  <c r="P987" i="7"/>
  <c r="L988" i="7"/>
  <c r="M988" i="7"/>
  <c r="N988" i="7"/>
  <c r="O988" i="7"/>
  <c r="P988" i="7"/>
  <c r="L989" i="7"/>
  <c r="M989" i="7"/>
  <c r="N989" i="7"/>
  <c r="O989" i="7"/>
  <c r="P989" i="7"/>
  <c r="L990" i="7"/>
  <c r="M990" i="7"/>
  <c r="N990" i="7"/>
  <c r="O990" i="7"/>
  <c r="P990" i="7"/>
  <c r="L991" i="7"/>
  <c r="M991" i="7"/>
  <c r="N991" i="7"/>
  <c r="O991" i="7"/>
  <c r="P991" i="7"/>
  <c r="L992" i="7"/>
  <c r="M992" i="7"/>
  <c r="N992" i="7"/>
  <c r="O992" i="7"/>
  <c r="P992" i="7"/>
  <c r="L993" i="7"/>
  <c r="M993" i="7"/>
  <c r="N993" i="7"/>
  <c r="O993" i="7"/>
  <c r="P993" i="7"/>
  <c r="L994" i="7"/>
  <c r="M994" i="7"/>
  <c r="N994" i="7"/>
  <c r="O994" i="7"/>
  <c r="P994" i="7"/>
  <c r="L995" i="7"/>
  <c r="M995" i="7"/>
  <c r="N995" i="7"/>
  <c r="O995" i="7"/>
  <c r="P995" i="7"/>
  <c r="L996" i="7"/>
  <c r="M996" i="7"/>
  <c r="N996" i="7"/>
  <c r="O996" i="7"/>
  <c r="P996" i="7"/>
  <c r="L997" i="7"/>
  <c r="M997" i="7"/>
  <c r="N997" i="7"/>
  <c r="O997" i="7"/>
  <c r="P997" i="7"/>
  <c r="L998" i="7"/>
  <c r="M998" i="7"/>
  <c r="N998" i="7"/>
  <c r="O998" i="7"/>
  <c r="P998" i="7"/>
  <c r="L999" i="7"/>
  <c r="M999" i="7"/>
  <c r="N999" i="7"/>
  <c r="O999" i="7"/>
  <c r="P999" i="7"/>
  <c r="L1000" i="7"/>
  <c r="M1000" i="7"/>
  <c r="N1000" i="7"/>
  <c r="O1000" i="7"/>
  <c r="P1000" i="7"/>
  <c r="L1001" i="7"/>
  <c r="M1001" i="7"/>
  <c r="N1001" i="7"/>
  <c r="O1001" i="7"/>
  <c r="P1001" i="7"/>
  <c r="L1002" i="7"/>
  <c r="M1002" i="7"/>
  <c r="N1002" i="7"/>
  <c r="O1002" i="7"/>
  <c r="P1002" i="7"/>
  <c r="L1003" i="7"/>
  <c r="M1003" i="7"/>
  <c r="N1003" i="7"/>
  <c r="O1003" i="7"/>
  <c r="P1003" i="7"/>
  <c r="L1004" i="7"/>
  <c r="M1004" i="7"/>
  <c r="N1004" i="7"/>
  <c r="O1004" i="7"/>
  <c r="P1004" i="7"/>
  <c r="L1005" i="7"/>
  <c r="M1005" i="7"/>
  <c r="N1005" i="7"/>
  <c r="O1005" i="7"/>
  <c r="P1005" i="7"/>
  <c r="L1006" i="7"/>
  <c r="M1006" i="7"/>
  <c r="N1006" i="7"/>
  <c r="O1006" i="7"/>
  <c r="P1006" i="7"/>
  <c r="L1007" i="7"/>
  <c r="M1007" i="7"/>
  <c r="N1007" i="7"/>
  <c r="O1007" i="7"/>
  <c r="P1007" i="7"/>
  <c r="L1008" i="7"/>
  <c r="M1008" i="7"/>
  <c r="N1008" i="7"/>
  <c r="O1008" i="7"/>
  <c r="P1008" i="7"/>
  <c r="L1009" i="7"/>
  <c r="M1009" i="7"/>
  <c r="N1009" i="7"/>
  <c r="O1009" i="7"/>
  <c r="P1009" i="7"/>
  <c r="L1010" i="7"/>
  <c r="M1010" i="7"/>
  <c r="N1010" i="7"/>
  <c r="O1010" i="7"/>
  <c r="P1010" i="7"/>
  <c r="L1011" i="7"/>
  <c r="M1011" i="7"/>
  <c r="N1011" i="7"/>
  <c r="O1011" i="7"/>
  <c r="P1011" i="7"/>
  <c r="L1012" i="7"/>
  <c r="M1012" i="7"/>
  <c r="N1012" i="7"/>
  <c r="O1012" i="7"/>
  <c r="P1012" i="7"/>
  <c r="L1013" i="7"/>
  <c r="M1013" i="7"/>
  <c r="N1013" i="7"/>
  <c r="O1013" i="7"/>
  <c r="P1013" i="7"/>
  <c r="L1014" i="7"/>
  <c r="M1014" i="7"/>
  <c r="N1014" i="7"/>
  <c r="O1014" i="7"/>
  <c r="P1014" i="7"/>
  <c r="L1015" i="7"/>
  <c r="M1015" i="7"/>
  <c r="N1015" i="7"/>
  <c r="O1015" i="7"/>
  <c r="P1015" i="7"/>
  <c r="L1016" i="7"/>
  <c r="M1016" i="7"/>
  <c r="N1016" i="7"/>
  <c r="O1016" i="7"/>
  <c r="P1016" i="7"/>
  <c r="L1017" i="7"/>
  <c r="M1017" i="7"/>
  <c r="N1017" i="7"/>
  <c r="O1017" i="7"/>
  <c r="P1017" i="7"/>
  <c r="L1018" i="7"/>
  <c r="M1018" i="7"/>
  <c r="N1018" i="7"/>
  <c r="O1018" i="7"/>
  <c r="P1018" i="7"/>
  <c r="L1019" i="7"/>
  <c r="M1019" i="7"/>
  <c r="N1019" i="7"/>
  <c r="O1019" i="7"/>
  <c r="P1019" i="7"/>
  <c r="L1020" i="7"/>
  <c r="M1020" i="7"/>
  <c r="N1020" i="7"/>
  <c r="O1020" i="7"/>
  <c r="P1020" i="7"/>
  <c r="L1021" i="7"/>
  <c r="M1021" i="7"/>
  <c r="N1021" i="7"/>
  <c r="O1021" i="7"/>
  <c r="P1021" i="7"/>
  <c r="L1022" i="7"/>
  <c r="M1022" i="7"/>
  <c r="N1022" i="7"/>
  <c r="O1022" i="7"/>
  <c r="P1022" i="7"/>
  <c r="L1023" i="7"/>
  <c r="M1023" i="7"/>
  <c r="N1023" i="7"/>
  <c r="O1023" i="7"/>
  <c r="P1023" i="7"/>
  <c r="L1024" i="7"/>
  <c r="M1024" i="7"/>
  <c r="N1024" i="7"/>
  <c r="O1024" i="7"/>
  <c r="P1024" i="7"/>
  <c r="L1025" i="7"/>
  <c r="M1025" i="7"/>
  <c r="N1025" i="7"/>
  <c r="O1025" i="7"/>
  <c r="P1025" i="7"/>
  <c r="L1026" i="7"/>
  <c r="M1026" i="7"/>
  <c r="N1026" i="7"/>
  <c r="O1026" i="7"/>
  <c r="P1026" i="7"/>
  <c r="L1027" i="7"/>
  <c r="M1027" i="7"/>
  <c r="N1027" i="7"/>
  <c r="O1027" i="7"/>
  <c r="P1027" i="7"/>
  <c r="L1028" i="7"/>
  <c r="M1028" i="7"/>
  <c r="N1028" i="7"/>
  <c r="O1028" i="7"/>
  <c r="P1028" i="7"/>
  <c r="L1029" i="7"/>
  <c r="M1029" i="7"/>
  <c r="N1029" i="7"/>
  <c r="O1029" i="7"/>
  <c r="P1029" i="7"/>
  <c r="L1030" i="7"/>
  <c r="M1030" i="7"/>
  <c r="N1030" i="7"/>
  <c r="O1030" i="7"/>
  <c r="P1030" i="7"/>
  <c r="L1031" i="7"/>
  <c r="M1031" i="7"/>
  <c r="N1031" i="7"/>
  <c r="O1031" i="7"/>
  <c r="P1031" i="7"/>
  <c r="L1032" i="7"/>
  <c r="M1032" i="7"/>
  <c r="N1032" i="7"/>
  <c r="O1032" i="7"/>
  <c r="P1032" i="7"/>
  <c r="L1033" i="7"/>
  <c r="M1033" i="7"/>
  <c r="N1033" i="7"/>
  <c r="O1033" i="7"/>
  <c r="P1033" i="7"/>
  <c r="L1034" i="7"/>
  <c r="M1034" i="7"/>
  <c r="N1034" i="7"/>
  <c r="O1034" i="7"/>
  <c r="P1034" i="7"/>
  <c r="L1035" i="7"/>
  <c r="M1035" i="7"/>
  <c r="N1035" i="7"/>
  <c r="O1035" i="7"/>
  <c r="P1035" i="7"/>
  <c r="L1036" i="7"/>
  <c r="M1036" i="7"/>
  <c r="N1036" i="7"/>
  <c r="O1036" i="7"/>
  <c r="P1036" i="7"/>
  <c r="L1037" i="7"/>
  <c r="M1037" i="7"/>
  <c r="N1037" i="7"/>
  <c r="O1037" i="7"/>
  <c r="P1037" i="7"/>
  <c r="L1038" i="7"/>
  <c r="M1038" i="7"/>
  <c r="N1038" i="7"/>
  <c r="O1038" i="7"/>
  <c r="P1038" i="7"/>
  <c r="L1039" i="7"/>
  <c r="M1039" i="7"/>
  <c r="N1039" i="7"/>
  <c r="O1039" i="7"/>
  <c r="P1039" i="7"/>
  <c r="L1040" i="7"/>
  <c r="M1040" i="7"/>
  <c r="N1040" i="7"/>
  <c r="O1040" i="7"/>
  <c r="P1040" i="7"/>
  <c r="L1041" i="7"/>
  <c r="M1041" i="7"/>
  <c r="N1041" i="7"/>
  <c r="O1041" i="7"/>
  <c r="P1041" i="7"/>
  <c r="L1042" i="7"/>
  <c r="M1042" i="7"/>
  <c r="N1042" i="7"/>
  <c r="O1042" i="7"/>
  <c r="P1042" i="7"/>
  <c r="L1043" i="7"/>
  <c r="M1043" i="7"/>
  <c r="N1043" i="7"/>
  <c r="O1043" i="7"/>
  <c r="P1043" i="7"/>
  <c r="L1044" i="7"/>
  <c r="M1044" i="7"/>
  <c r="N1044" i="7"/>
  <c r="O1044" i="7"/>
  <c r="P1044" i="7"/>
  <c r="L1045" i="7"/>
  <c r="M1045" i="7"/>
  <c r="N1045" i="7"/>
  <c r="O1045" i="7"/>
  <c r="P1045" i="7"/>
  <c r="L1046" i="7"/>
  <c r="M1046" i="7"/>
  <c r="N1046" i="7"/>
  <c r="O1046" i="7"/>
  <c r="P1046" i="7"/>
  <c r="L1047" i="7"/>
  <c r="M1047" i="7"/>
  <c r="N1047" i="7"/>
  <c r="O1047" i="7"/>
  <c r="P1047" i="7"/>
  <c r="L1048" i="7"/>
  <c r="M1048" i="7"/>
  <c r="N1048" i="7"/>
  <c r="O1048" i="7"/>
  <c r="P1048" i="7"/>
  <c r="L1049" i="7"/>
  <c r="M1049" i="7"/>
  <c r="N1049" i="7"/>
  <c r="O1049" i="7"/>
  <c r="P1049" i="7"/>
  <c r="L1050" i="7"/>
  <c r="M1050" i="7"/>
  <c r="N1050" i="7"/>
  <c r="O1050" i="7"/>
  <c r="P1050" i="7"/>
  <c r="L1051" i="7"/>
  <c r="M1051" i="7"/>
  <c r="N1051" i="7"/>
  <c r="O1051" i="7"/>
  <c r="P1051" i="7"/>
  <c r="L1052" i="7"/>
  <c r="M1052" i="7"/>
  <c r="N1052" i="7"/>
  <c r="O1052" i="7"/>
  <c r="P1052" i="7"/>
  <c r="L1053" i="7"/>
  <c r="M1053" i="7"/>
  <c r="N1053" i="7"/>
  <c r="O1053" i="7"/>
  <c r="P1053" i="7"/>
  <c r="L1054" i="7"/>
  <c r="M1054" i="7"/>
  <c r="N1054" i="7"/>
  <c r="O1054" i="7"/>
  <c r="P1054" i="7"/>
  <c r="L1055" i="7"/>
  <c r="M1055" i="7"/>
  <c r="N1055" i="7"/>
  <c r="O1055" i="7"/>
  <c r="P1055" i="7"/>
  <c r="L1056" i="7"/>
  <c r="M1056" i="7"/>
  <c r="N1056" i="7"/>
  <c r="O1056" i="7"/>
  <c r="P1056" i="7"/>
  <c r="L1057" i="7"/>
  <c r="M1057" i="7"/>
  <c r="N1057" i="7"/>
  <c r="O1057" i="7"/>
  <c r="P1057" i="7"/>
  <c r="L1058" i="7"/>
  <c r="M1058" i="7"/>
  <c r="N1058" i="7"/>
  <c r="O1058" i="7"/>
  <c r="P1058" i="7"/>
  <c r="L1059" i="7"/>
  <c r="M1059" i="7"/>
  <c r="N1059" i="7"/>
  <c r="O1059" i="7"/>
  <c r="P1059" i="7"/>
  <c r="L1060" i="7"/>
  <c r="M1060" i="7"/>
  <c r="N1060" i="7"/>
  <c r="O1060" i="7"/>
  <c r="P1060" i="7"/>
  <c r="L1061" i="7"/>
  <c r="M1061" i="7"/>
  <c r="N1061" i="7"/>
  <c r="O1061" i="7"/>
  <c r="P1061" i="7"/>
  <c r="L1062" i="7"/>
  <c r="M1062" i="7"/>
  <c r="N1062" i="7"/>
  <c r="O1062" i="7"/>
  <c r="P1062" i="7"/>
  <c r="L1063" i="7"/>
  <c r="M1063" i="7"/>
  <c r="N1063" i="7"/>
  <c r="O1063" i="7"/>
  <c r="P1063" i="7"/>
  <c r="L1064" i="7"/>
  <c r="M1064" i="7"/>
  <c r="N1064" i="7"/>
  <c r="O1064" i="7"/>
  <c r="P1064" i="7"/>
  <c r="L1065" i="7"/>
  <c r="M1065" i="7"/>
  <c r="N1065" i="7"/>
  <c r="O1065" i="7"/>
  <c r="P1065" i="7"/>
  <c r="L1066" i="7"/>
  <c r="M1066" i="7"/>
  <c r="N1066" i="7"/>
  <c r="O1066" i="7"/>
  <c r="P1066" i="7"/>
  <c r="L1067" i="7"/>
  <c r="M1067" i="7"/>
  <c r="N1067" i="7"/>
  <c r="O1067" i="7"/>
  <c r="P1067" i="7"/>
  <c r="L1068" i="7"/>
  <c r="M1068" i="7"/>
  <c r="N1068" i="7"/>
  <c r="O1068" i="7"/>
  <c r="P1068" i="7"/>
  <c r="L1069" i="7"/>
  <c r="M1069" i="7"/>
  <c r="N1069" i="7"/>
  <c r="O1069" i="7"/>
  <c r="P1069" i="7"/>
  <c r="L1070" i="7"/>
  <c r="M1070" i="7"/>
  <c r="N1070" i="7"/>
  <c r="O1070" i="7"/>
  <c r="P1070" i="7"/>
  <c r="L1071" i="7"/>
  <c r="M1071" i="7"/>
  <c r="N1071" i="7"/>
  <c r="O1071" i="7"/>
  <c r="P1071" i="7"/>
  <c r="L1072" i="7"/>
  <c r="M1072" i="7"/>
  <c r="N1072" i="7"/>
  <c r="O1072" i="7"/>
  <c r="P1072" i="7"/>
  <c r="L1073" i="7"/>
  <c r="M1073" i="7"/>
  <c r="N1073" i="7"/>
  <c r="O1073" i="7"/>
  <c r="P1073" i="7"/>
  <c r="L1074" i="7"/>
  <c r="M1074" i="7"/>
  <c r="N1074" i="7"/>
  <c r="O1074" i="7"/>
  <c r="P1074" i="7"/>
  <c r="L1075" i="7"/>
  <c r="M1075" i="7"/>
  <c r="N1075" i="7"/>
  <c r="O1075" i="7"/>
  <c r="P1075" i="7"/>
  <c r="L1076" i="7"/>
  <c r="M1076" i="7"/>
  <c r="N1076" i="7"/>
  <c r="O1076" i="7"/>
  <c r="P1076" i="7"/>
  <c r="L1077" i="7"/>
  <c r="M1077" i="7"/>
  <c r="N1077" i="7"/>
  <c r="O1077" i="7"/>
  <c r="P1077" i="7"/>
  <c r="L1078" i="7"/>
  <c r="M1078" i="7"/>
  <c r="N1078" i="7"/>
  <c r="O1078" i="7"/>
  <c r="P1078" i="7"/>
  <c r="L1079" i="7"/>
  <c r="M1079" i="7"/>
  <c r="N1079" i="7"/>
  <c r="O1079" i="7"/>
  <c r="P1079" i="7"/>
  <c r="L1080" i="7"/>
  <c r="M1080" i="7"/>
  <c r="N1080" i="7"/>
  <c r="O1080" i="7"/>
  <c r="P1080" i="7"/>
  <c r="L1081" i="7"/>
  <c r="M1081" i="7"/>
  <c r="N1081" i="7"/>
  <c r="O1081" i="7"/>
  <c r="P1081" i="7"/>
  <c r="L1082" i="7"/>
  <c r="M1082" i="7"/>
  <c r="N1082" i="7"/>
  <c r="O1082" i="7"/>
  <c r="P1082" i="7"/>
  <c r="L1083" i="7"/>
  <c r="M1083" i="7"/>
  <c r="N1083" i="7"/>
  <c r="O1083" i="7"/>
  <c r="P1083" i="7"/>
  <c r="L1084" i="7"/>
  <c r="M1084" i="7"/>
  <c r="N1084" i="7"/>
  <c r="O1084" i="7"/>
  <c r="P1084" i="7"/>
  <c r="L1085" i="7"/>
  <c r="M1085" i="7"/>
  <c r="N1085" i="7"/>
  <c r="O1085" i="7"/>
  <c r="P1085" i="7"/>
  <c r="L1086" i="7"/>
  <c r="M1086" i="7"/>
  <c r="N1086" i="7"/>
  <c r="O1086" i="7"/>
  <c r="P1086" i="7"/>
  <c r="L1087" i="7"/>
  <c r="M1087" i="7"/>
  <c r="N1087" i="7"/>
  <c r="O1087" i="7"/>
  <c r="P1087" i="7"/>
  <c r="L1088" i="7"/>
  <c r="M1088" i="7"/>
  <c r="N1088" i="7"/>
  <c r="O1088" i="7"/>
  <c r="P1088" i="7"/>
  <c r="L1089" i="7"/>
  <c r="M1089" i="7"/>
  <c r="N1089" i="7"/>
  <c r="O1089" i="7"/>
  <c r="P1089" i="7"/>
  <c r="L1090" i="7"/>
  <c r="M1090" i="7"/>
  <c r="N1090" i="7"/>
  <c r="O1090" i="7"/>
  <c r="P1090" i="7"/>
  <c r="L1091" i="7"/>
  <c r="M1091" i="7"/>
  <c r="N1091" i="7"/>
  <c r="O1091" i="7"/>
  <c r="P1091" i="7"/>
  <c r="L1092" i="7"/>
  <c r="M1092" i="7"/>
  <c r="N1092" i="7"/>
  <c r="O1092" i="7"/>
  <c r="P1092" i="7"/>
  <c r="L1093" i="7"/>
  <c r="M1093" i="7"/>
  <c r="N1093" i="7"/>
  <c r="O1093" i="7"/>
  <c r="P1093" i="7"/>
  <c r="L1094" i="7"/>
  <c r="M1094" i="7"/>
  <c r="N1094" i="7"/>
  <c r="O1094" i="7"/>
  <c r="P1094" i="7"/>
  <c r="L1095" i="7"/>
  <c r="M1095" i="7"/>
  <c r="N1095" i="7"/>
  <c r="O1095" i="7"/>
  <c r="P1095" i="7"/>
  <c r="L1096" i="7"/>
  <c r="M1096" i="7"/>
  <c r="N1096" i="7"/>
  <c r="O1096" i="7"/>
  <c r="P1096" i="7"/>
  <c r="L1097" i="7"/>
  <c r="M1097" i="7"/>
  <c r="N1097" i="7"/>
  <c r="O1097" i="7"/>
  <c r="P1097" i="7"/>
  <c r="L1098" i="7"/>
  <c r="M1098" i="7"/>
  <c r="N1098" i="7"/>
  <c r="O1098" i="7"/>
  <c r="P1098" i="7"/>
  <c r="L1099" i="7"/>
  <c r="M1099" i="7"/>
  <c r="N1099" i="7"/>
  <c r="O1099" i="7"/>
  <c r="P1099" i="7"/>
  <c r="L1100" i="7"/>
  <c r="M1100" i="7"/>
  <c r="N1100" i="7"/>
  <c r="O1100" i="7"/>
  <c r="P1100" i="7"/>
  <c r="L1101" i="7"/>
  <c r="M1101" i="7"/>
  <c r="N1101" i="7"/>
  <c r="O1101" i="7"/>
  <c r="P1101" i="7"/>
  <c r="L1102" i="7"/>
  <c r="M1102" i="7"/>
  <c r="N1102" i="7"/>
  <c r="O1102" i="7"/>
  <c r="P1102" i="7"/>
  <c r="L1103" i="7"/>
  <c r="M1103" i="7"/>
  <c r="N1103" i="7"/>
  <c r="O1103" i="7"/>
  <c r="P1103" i="7"/>
  <c r="L1104" i="7"/>
  <c r="M1104" i="7"/>
  <c r="N1104" i="7"/>
  <c r="O1104" i="7"/>
  <c r="P1104" i="7"/>
  <c r="L1105" i="7"/>
  <c r="M1105" i="7"/>
  <c r="N1105" i="7"/>
  <c r="O1105" i="7"/>
  <c r="P1105" i="7"/>
  <c r="L1106" i="7"/>
  <c r="M1106" i="7"/>
  <c r="N1106" i="7"/>
  <c r="O1106" i="7"/>
  <c r="P1106" i="7"/>
  <c r="L1107" i="7"/>
  <c r="M1107" i="7"/>
  <c r="N1107" i="7"/>
  <c r="O1107" i="7"/>
  <c r="P1107" i="7"/>
  <c r="L1108" i="7"/>
  <c r="M1108" i="7"/>
  <c r="N1108" i="7"/>
  <c r="O1108" i="7"/>
  <c r="P1108" i="7"/>
  <c r="L1109" i="7"/>
  <c r="M1109" i="7"/>
  <c r="N1109" i="7"/>
  <c r="O1109" i="7"/>
  <c r="P1109" i="7"/>
  <c r="L1110" i="7"/>
  <c r="M1110" i="7"/>
  <c r="N1110" i="7"/>
  <c r="O1110" i="7"/>
  <c r="P1110" i="7"/>
  <c r="L1111" i="7"/>
  <c r="M1111" i="7"/>
  <c r="N1111" i="7"/>
  <c r="O1111" i="7"/>
  <c r="P1111" i="7"/>
  <c r="L1112" i="7"/>
  <c r="M1112" i="7"/>
  <c r="N1112" i="7"/>
  <c r="O1112" i="7"/>
  <c r="P1112" i="7"/>
  <c r="L1113" i="7"/>
  <c r="M1113" i="7"/>
  <c r="N1113" i="7"/>
  <c r="O1113" i="7"/>
  <c r="P1113" i="7"/>
  <c r="L1114" i="7"/>
  <c r="M1114" i="7"/>
  <c r="N1114" i="7"/>
  <c r="O1114" i="7"/>
  <c r="P1114" i="7"/>
  <c r="L1115" i="7"/>
  <c r="M1115" i="7"/>
  <c r="N1115" i="7"/>
  <c r="O1115" i="7"/>
  <c r="P1115" i="7"/>
  <c r="L1116" i="7"/>
  <c r="M1116" i="7"/>
  <c r="N1116" i="7"/>
  <c r="O1116" i="7"/>
  <c r="P1116" i="7"/>
  <c r="L1117" i="7"/>
  <c r="M1117" i="7"/>
  <c r="N1117" i="7"/>
  <c r="O1117" i="7"/>
  <c r="P1117" i="7"/>
  <c r="L1118" i="7"/>
  <c r="M1118" i="7"/>
  <c r="N1118" i="7"/>
  <c r="O1118" i="7"/>
  <c r="P1118" i="7"/>
  <c r="L1119" i="7"/>
  <c r="M1119" i="7"/>
  <c r="N1119" i="7"/>
  <c r="O1119" i="7"/>
  <c r="P1119" i="7"/>
  <c r="L1120" i="7"/>
  <c r="M1120" i="7"/>
  <c r="N1120" i="7"/>
  <c r="O1120" i="7"/>
  <c r="P1120" i="7"/>
  <c r="L1121" i="7"/>
  <c r="M1121" i="7"/>
  <c r="N1121" i="7"/>
  <c r="O1121" i="7"/>
  <c r="P1121" i="7"/>
  <c r="L1122" i="7"/>
  <c r="M1122" i="7"/>
  <c r="N1122" i="7"/>
  <c r="O1122" i="7"/>
  <c r="P1122" i="7"/>
  <c r="L1123" i="7"/>
  <c r="M1123" i="7"/>
  <c r="N1123" i="7"/>
  <c r="O1123" i="7"/>
  <c r="P1123" i="7"/>
  <c r="L1124" i="7"/>
  <c r="M1124" i="7"/>
  <c r="N1124" i="7"/>
  <c r="O1124" i="7"/>
  <c r="P1124" i="7"/>
  <c r="L1125" i="7"/>
  <c r="M1125" i="7"/>
  <c r="N1125" i="7"/>
  <c r="O1125" i="7"/>
  <c r="P1125" i="7"/>
  <c r="L1126" i="7"/>
  <c r="M1126" i="7"/>
  <c r="N1126" i="7"/>
  <c r="O1126" i="7"/>
  <c r="P1126" i="7"/>
  <c r="L1127" i="7"/>
  <c r="M1127" i="7"/>
  <c r="N1127" i="7"/>
  <c r="O1127" i="7"/>
  <c r="P1127" i="7"/>
  <c r="L1128" i="7"/>
  <c r="M1128" i="7"/>
  <c r="N1128" i="7"/>
  <c r="O1128" i="7"/>
  <c r="P1128" i="7"/>
  <c r="L1129" i="7"/>
  <c r="M1129" i="7"/>
  <c r="N1129" i="7"/>
  <c r="O1129" i="7"/>
  <c r="P1129" i="7"/>
  <c r="L1130" i="7"/>
  <c r="M1130" i="7"/>
  <c r="N1130" i="7"/>
  <c r="O1130" i="7"/>
  <c r="P1130" i="7"/>
  <c r="L1131" i="7"/>
  <c r="M1131" i="7"/>
  <c r="N1131" i="7"/>
  <c r="O1131" i="7"/>
  <c r="P1131" i="7"/>
  <c r="L1132" i="7"/>
  <c r="M1132" i="7"/>
  <c r="N1132" i="7"/>
  <c r="O1132" i="7"/>
  <c r="P1132" i="7"/>
  <c r="L1133" i="7"/>
  <c r="M1133" i="7"/>
  <c r="N1133" i="7"/>
  <c r="O1133" i="7"/>
  <c r="P1133" i="7"/>
  <c r="L1134" i="7"/>
  <c r="M1134" i="7"/>
  <c r="N1134" i="7"/>
  <c r="O1134" i="7"/>
  <c r="P1134" i="7"/>
  <c r="L1135" i="7"/>
  <c r="M1135" i="7"/>
  <c r="N1135" i="7"/>
  <c r="O1135" i="7"/>
  <c r="P1135" i="7"/>
  <c r="L1136" i="7"/>
  <c r="M1136" i="7"/>
  <c r="N1136" i="7"/>
  <c r="O1136" i="7"/>
  <c r="P1136" i="7"/>
  <c r="L1137" i="7"/>
  <c r="M1137" i="7"/>
  <c r="N1137" i="7"/>
  <c r="O1137" i="7"/>
  <c r="P1137" i="7"/>
  <c r="L1138" i="7"/>
  <c r="M1138" i="7"/>
  <c r="N1138" i="7"/>
  <c r="O1138" i="7"/>
  <c r="P1138" i="7"/>
  <c r="L1139" i="7"/>
  <c r="M1139" i="7"/>
  <c r="N1139" i="7"/>
  <c r="O1139" i="7"/>
  <c r="P1139" i="7"/>
  <c r="L1140" i="7"/>
  <c r="M1140" i="7"/>
  <c r="N1140" i="7"/>
  <c r="O1140" i="7"/>
  <c r="P1140" i="7"/>
  <c r="L1141" i="7"/>
  <c r="M1141" i="7"/>
  <c r="N1141" i="7"/>
  <c r="O1141" i="7"/>
  <c r="P1141" i="7"/>
  <c r="L1142" i="7"/>
  <c r="M1142" i="7"/>
  <c r="N1142" i="7"/>
  <c r="O1142" i="7"/>
  <c r="P1142" i="7"/>
  <c r="L1143" i="7"/>
  <c r="M1143" i="7"/>
  <c r="N1143" i="7"/>
  <c r="O1143" i="7"/>
  <c r="P1143" i="7"/>
  <c r="L1144" i="7"/>
  <c r="M1144" i="7"/>
  <c r="N1144" i="7"/>
  <c r="O1144" i="7"/>
  <c r="P1144" i="7"/>
  <c r="L1145" i="7"/>
  <c r="M1145" i="7"/>
  <c r="N1145" i="7"/>
  <c r="O1145" i="7"/>
  <c r="P1145" i="7"/>
  <c r="L1146" i="7"/>
  <c r="M1146" i="7"/>
  <c r="N1146" i="7"/>
  <c r="O1146" i="7"/>
  <c r="P1146" i="7"/>
  <c r="L1147" i="7"/>
  <c r="M1147" i="7"/>
  <c r="N1147" i="7"/>
  <c r="O1147" i="7"/>
  <c r="P1147" i="7"/>
  <c r="L1148" i="7"/>
  <c r="M1148" i="7"/>
  <c r="N1148" i="7"/>
  <c r="O1148" i="7"/>
  <c r="P1148" i="7"/>
  <c r="L1149" i="7"/>
  <c r="M1149" i="7"/>
  <c r="N1149" i="7"/>
  <c r="O1149" i="7"/>
  <c r="P1149" i="7"/>
  <c r="L1150" i="7"/>
  <c r="M1150" i="7"/>
  <c r="N1150" i="7"/>
  <c r="O1150" i="7"/>
  <c r="P1150" i="7"/>
  <c r="L1151" i="7"/>
  <c r="M1151" i="7"/>
  <c r="N1151" i="7"/>
  <c r="O1151" i="7"/>
  <c r="P1151" i="7"/>
  <c r="L1152" i="7"/>
  <c r="M1152" i="7"/>
  <c r="N1152" i="7"/>
  <c r="O1152" i="7"/>
  <c r="P1152" i="7"/>
  <c r="L1153" i="7"/>
  <c r="M1153" i="7"/>
  <c r="N1153" i="7"/>
  <c r="O1153" i="7"/>
  <c r="P1153" i="7"/>
  <c r="L1154" i="7"/>
  <c r="M1154" i="7"/>
  <c r="N1154" i="7"/>
  <c r="O1154" i="7"/>
  <c r="P1154" i="7"/>
  <c r="L1155" i="7"/>
  <c r="M1155" i="7"/>
  <c r="N1155" i="7"/>
  <c r="O1155" i="7"/>
  <c r="P1155" i="7"/>
  <c r="L1156" i="7"/>
  <c r="M1156" i="7"/>
  <c r="N1156" i="7"/>
  <c r="O1156" i="7"/>
  <c r="P1156" i="7"/>
  <c r="L1157" i="7"/>
  <c r="M1157" i="7"/>
  <c r="N1157" i="7"/>
  <c r="O1157" i="7"/>
  <c r="P1157" i="7"/>
  <c r="L1158" i="7"/>
  <c r="M1158" i="7"/>
  <c r="N1158" i="7"/>
  <c r="O1158" i="7"/>
  <c r="P1158" i="7"/>
  <c r="L1159" i="7"/>
  <c r="M1159" i="7"/>
  <c r="N1159" i="7"/>
  <c r="O1159" i="7"/>
  <c r="P1159" i="7"/>
  <c r="L1160" i="7"/>
  <c r="M1160" i="7"/>
  <c r="N1160" i="7"/>
  <c r="O1160" i="7"/>
  <c r="P1160" i="7"/>
  <c r="L1161" i="7"/>
  <c r="M1161" i="7"/>
  <c r="N1161" i="7"/>
  <c r="O1161" i="7"/>
  <c r="P1161" i="7"/>
  <c r="L1162" i="7"/>
  <c r="M1162" i="7"/>
  <c r="N1162" i="7"/>
  <c r="O1162" i="7"/>
  <c r="P1162" i="7"/>
  <c r="L1163" i="7"/>
  <c r="M1163" i="7"/>
  <c r="N1163" i="7"/>
  <c r="O1163" i="7"/>
  <c r="P1163" i="7"/>
  <c r="L1164" i="7"/>
  <c r="M1164" i="7"/>
  <c r="N1164" i="7"/>
  <c r="O1164" i="7"/>
  <c r="P1164" i="7"/>
  <c r="L1165" i="7"/>
  <c r="M1165" i="7"/>
  <c r="N1165" i="7"/>
  <c r="O1165" i="7"/>
  <c r="P1165" i="7"/>
  <c r="L1166" i="7"/>
  <c r="M1166" i="7"/>
  <c r="N1166" i="7"/>
  <c r="O1166" i="7"/>
  <c r="P1166" i="7"/>
  <c r="L1167" i="7"/>
  <c r="M1167" i="7"/>
  <c r="N1167" i="7"/>
  <c r="O1167" i="7"/>
  <c r="P1167" i="7"/>
  <c r="L1168" i="7"/>
  <c r="M1168" i="7"/>
  <c r="N1168" i="7"/>
  <c r="O1168" i="7"/>
  <c r="P1168" i="7"/>
  <c r="L1169" i="7"/>
  <c r="M1169" i="7"/>
  <c r="N1169" i="7"/>
  <c r="O1169" i="7"/>
  <c r="P1169" i="7"/>
  <c r="L1170" i="7"/>
  <c r="M1170" i="7"/>
  <c r="N1170" i="7"/>
  <c r="O1170" i="7"/>
  <c r="P1170" i="7"/>
  <c r="L1171" i="7"/>
  <c r="M1171" i="7"/>
  <c r="N1171" i="7"/>
  <c r="O1171" i="7"/>
  <c r="P1171" i="7"/>
  <c r="L1172" i="7"/>
  <c r="M1172" i="7"/>
  <c r="N1172" i="7"/>
  <c r="O1172" i="7"/>
  <c r="P1172" i="7"/>
  <c r="L1173" i="7"/>
  <c r="M1173" i="7"/>
  <c r="N1173" i="7"/>
  <c r="O1173" i="7"/>
  <c r="P1173" i="7"/>
  <c r="L1174" i="7"/>
  <c r="M1174" i="7"/>
  <c r="N1174" i="7"/>
  <c r="O1174" i="7"/>
  <c r="P1174" i="7"/>
  <c r="L1175" i="7"/>
  <c r="M1175" i="7"/>
  <c r="N1175" i="7"/>
  <c r="O1175" i="7"/>
  <c r="P1175" i="7"/>
  <c r="L1176" i="7"/>
  <c r="M1176" i="7"/>
  <c r="N1176" i="7"/>
  <c r="O1176" i="7"/>
  <c r="P1176" i="7"/>
  <c r="L1177" i="7"/>
  <c r="M1177" i="7"/>
  <c r="N1177" i="7"/>
  <c r="O1177" i="7"/>
  <c r="P1177" i="7"/>
  <c r="L1178" i="7"/>
  <c r="M1178" i="7"/>
  <c r="N1178" i="7"/>
  <c r="O1178" i="7"/>
  <c r="P1178" i="7"/>
  <c r="L1179" i="7"/>
  <c r="M1179" i="7"/>
  <c r="N1179" i="7"/>
  <c r="O1179" i="7"/>
  <c r="P1179" i="7"/>
  <c r="L1180" i="7"/>
  <c r="M1180" i="7"/>
  <c r="N1180" i="7"/>
  <c r="O1180" i="7"/>
  <c r="P1180" i="7"/>
  <c r="L1181" i="7"/>
  <c r="M1181" i="7"/>
  <c r="N1181" i="7"/>
  <c r="O1181" i="7"/>
  <c r="P1181" i="7"/>
  <c r="L1182" i="7"/>
  <c r="M1182" i="7"/>
  <c r="N1182" i="7"/>
  <c r="O1182" i="7"/>
  <c r="P1182" i="7"/>
  <c r="L1183" i="7"/>
  <c r="M1183" i="7"/>
  <c r="N1183" i="7"/>
  <c r="O1183" i="7"/>
  <c r="P1183" i="7"/>
  <c r="L1184" i="7"/>
  <c r="M1184" i="7"/>
  <c r="N1184" i="7"/>
  <c r="O1184" i="7"/>
  <c r="P1184" i="7"/>
  <c r="L1185" i="7"/>
  <c r="M1185" i="7"/>
  <c r="N1185" i="7"/>
  <c r="O1185" i="7"/>
  <c r="P1185" i="7"/>
  <c r="L1186" i="7"/>
  <c r="M1186" i="7"/>
  <c r="N1186" i="7"/>
  <c r="O1186" i="7"/>
  <c r="P1186" i="7"/>
  <c r="L1187" i="7"/>
  <c r="M1187" i="7"/>
  <c r="N1187" i="7"/>
  <c r="O1187" i="7"/>
  <c r="P1187" i="7"/>
  <c r="L1188" i="7"/>
  <c r="M1188" i="7"/>
  <c r="N1188" i="7"/>
  <c r="O1188" i="7"/>
  <c r="P1188" i="7"/>
  <c r="L1189" i="7"/>
  <c r="M1189" i="7"/>
  <c r="N1189" i="7"/>
  <c r="O1189" i="7"/>
  <c r="P1189" i="7"/>
  <c r="L1190" i="7"/>
  <c r="M1190" i="7"/>
  <c r="N1190" i="7"/>
  <c r="O1190" i="7"/>
  <c r="P1190" i="7"/>
  <c r="L1191" i="7"/>
  <c r="M1191" i="7"/>
  <c r="N1191" i="7"/>
  <c r="O1191" i="7"/>
  <c r="P1191" i="7"/>
  <c r="L1192" i="7"/>
  <c r="M1192" i="7"/>
  <c r="N1192" i="7"/>
  <c r="O1192" i="7"/>
  <c r="P1192" i="7"/>
  <c r="L1193" i="7"/>
  <c r="M1193" i="7"/>
  <c r="N1193" i="7"/>
  <c r="O1193" i="7"/>
  <c r="P1193" i="7"/>
  <c r="L1194" i="7"/>
  <c r="M1194" i="7"/>
  <c r="N1194" i="7"/>
  <c r="O1194" i="7"/>
  <c r="P1194" i="7"/>
  <c r="L1195" i="7"/>
  <c r="M1195" i="7"/>
  <c r="N1195" i="7"/>
  <c r="O1195" i="7"/>
  <c r="P1195" i="7"/>
  <c r="L1196" i="7"/>
  <c r="M1196" i="7"/>
  <c r="N1196" i="7"/>
  <c r="O1196" i="7"/>
  <c r="P1196" i="7"/>
  <c r="L1197" i="7"/>
  <c r="M1197" i="7"/>
  <c r="N1197" i="7"/>
  <c r="O1197" i="7"/>
  <c r="P1197" i="7"/>
  <c r="L1198" i="7"/>
  <c r="M1198" i="7"/>
  <c r="N1198" i="7"/>
  <c r="O1198" i="7"/>
  <c r="P1198" i="7"/>
  <c r="L1199" i="7"/>
  <c r="M1199" i="7"/>
  <c r="N1199" i="7"/>
  <c r="O1199" i="7"/>
  <c r="P1199" i="7"/>
  <c r="L1200" i="7"/>
  <c r="M1200" i="7"/>
  <c r="N1200" i="7"/>
  <c r="O1200" i="7"/>
  <c r="P1200" i="7"/>
  <c r="L1201" i="7"/>
  <c r="M1201" i="7"/>
  <c r="N1201" i="7"/>
  <c r="O1201" i="7"/>
  <c r="P1201" i="7"/>
  <c r="L1202" i="7"/>
  <c r="M1202" i="7"/>
  <c r="N1202" i="7"/>
  <c r="O1202" i="7"/>
  <c r="P1202" i="7"/>
  <c r="L1203" i="7"/>
  <c r="M1203" i="7"/>
  <c r="N1203" i="7"/>
  <c r="O1203" i="7"/>
  <c r="P1203" i="7"/>
  <c r="L1204" i="7"/>
  <c r="M1204" i="7"/>
  <c r="N1204" i="7"/>
  <c r="O1204" i="7"/>
  <c r="P1204" i="7"/>
  <c r="L1205" i="7"/>
  <c r="M1205" i="7"/>
  <c r="N1205" i="7"/>
  <c r="O1205" i="7"/>
  <c r="P1205" i="7"/>
  <c r="L1206" i="7"/>
  <c r="M1206" i="7"/>
  <c r="N1206" i="7"/>
  <c r="O1206" i="7"/>
  <c r="P1206" i="7"/>
  <c r="L1207" i="7"/>
  <c r="M1207" i="7"/>
  <c r="N1207" i="7"/>
  <c r="O1207" i="7"/>
  <c r="P1207" i="7"/>
  <c r="L1208" i="7"/>
  <c r="M1208" i="7"/>
  <c r="N1208" i="7"/>
  <c r="O1208" i="7"/>
  <c r="P1208" i="7"/>
  <c r="L1209" i="7"/>
  <c r="M1209" i="7"/>
  <c r="N1209" i="7"/>
  <c r="O1209" i="7"/>
  <c r="P1209" i="7"/>
  <c r="L1210" i="7"/>
  <c r="M1210" i="7"/>
  <c r="N1210" i="7"/>
  <c r="O1210" i="7"/>
  <c r="P1210" i="7"/>
  <c r="L1211" i="7"/>
  <c r="M1211" i="7"/>
  <c r="N1211" i="7"/>
  <c r="O1211" i="7"/>
  <c r="P1211" i="7"/>
  <c r="L1212" i="7"/>
  <c r="M1212" i="7"/>
  <c r="N1212" i="7"/>
  <c r="O1212" i="7"/>
  <c r="P1212" i="7"/>
  <c r="L1213" i="7"/>
  <c r="M1213" i="7"/>
  <c r="N1213" i="7"/>
  <c r="O1213" i="7"/>
  <c r="P1213" i="7"/>
  <c r="L1214" i="7"/>
  <c r="M1214" i="7"/>
  <c r="N1214" i="7"/>
  <c r="O1214" i="7"/>
  <c r="P1214" i="7"/>
  <c r="L1215" i="7"/>
  <c r="M1215" i="7"/>
  <c r="N1215" i="7"/>
  <c r="O1215" i="7"/>
  <c r="P1215" i="7"/>
  <c r="L1216" i="7"/>
  <c r="M1216" i="7"/>
  <c r="N1216" i="7"/>
  <c r="O1216" i="7"/>
  <c r="P1216" i="7"/>
  <c r="L1217" i="7"/>
  <c r="M1217" i="7"/>
  <c r="N1217" i="7"/>
  <c r="O1217" i="7"/>
  <c r="P1217" i="7"/>
  <c r="L1218" i="7"/>
  <c r="M1218" i="7"/>
  <c r="N1218" i="7"/>
  <c r="O1218" i="7"/>
  <c r="P1218" i="7"/>
  <c r="L1219" i="7"/>
  <c r="M1219" i="7"/>
  <c r="N1219" i="7"/>
  <c r="O1219" i="7"/>
  <c r="P1219" i="7"/>
  <c r="L1220" i="7"/>
  <c r="M1220" i="7"/>
  <c r="N1220" i="7"/>
  <c r="O1220" i="7"/>
  <c r="P1220" i="7"/>
  <c r="L1221" i="7"/>
  <c r="M1221" i="7"/>
  <c r="N1221" i="7"/>
  <c r="O1221" i="7"/>
  <c r="P1221" i="7"/>
  <c r="L1222" i="7"/>
  <c r="M1222" i="7"/>
  <c r="N1222" i="7"/>
  <c r="O1222" i="7"/>
  <c r="P1222" i="7"/>
  <c r="L1223" i="7"/>
  <c r="M1223" i="7"/>
  <c r="N1223" i="7"/>
  <c r="O1223" i="7"/>
  <c r="P1223" i="7"/>
  <c r="L1224" i="7"/>
  <c r="M1224" i="7"/>
  <c r="N1224" i="7"/>
  <c r="O1224" i="7"/>
  <c r="P1224" i="7"/>
  <c r="L1225" i="7"/>
  <c r="M1225" i="7"/>
  <c r="N1225" i="7"/>
  <c r="O1225" i="7"/>
  <c r="P1225" i="7"/>
  <c r="L1226" i="7"/>
  <c r="M1226" i="7"/>
  <c r="N1226" i="7"/>
  <c r="O1226" i="7"/>
  <c r="P1226" i="7"/>
  <c r="L1227" i="7"/>
  <c r="M1227" i="7"/>
  <c r="N1227" i="7"/>
  <c r="O1227" i="7"/>
  <c r="P1227" i="7"/>
  <c r="L1228" i="7"/>
  <c r="M1228" i="7"/>
  <c r="N1228" i="7"/>
  <c r="O1228" i="7"/>
  <c r="P1228" i="7"/>
  <c r="L1229" i="7"/>
  <c r="M1229" i="7"/>
  <c r="N1229" i="7"/>
  <c r="O1229" i="7"/>
  <c r="P1229" i="7"/>
  <c r="L1230" i="7"/>
  <c r="M1230" i="7"/>
  <c r="N1230" i="7"/>
  <c r="O1230" i="7"/>
  <c r="P1230" i="7"/>
  <c r="L1231" i="7"/>
  <c r="M1231" i="7"/>
  <c r="N1231" i="7"/>
  <c r="O1231" i="7"/>
  <c r="P1231" i="7"/>
  <c r="L1232" i="7"/>
  <c r="M1232" i="7"/>
  <c r="N1232" i="7"/>
  <c r="O1232" i="7"/>
  <c r="P1232" i="7"/>
  <c r="L1233" i="7"/>
  <c r="M1233" i="7"/>
  <c r="N1233" i="7"/>
  <c r="O1233" i="7"/>
  <c r="P1233" i="7"/>
  <c r="L1234" i="7"/>
  <c r="M1234" i="7"/>
  <c r="N1234" i="7"/>
  <c r="O1234" i="7"/>
  <c r="P1234" i="7"/>
  <c r="L1235" i="7"/>
  <c r="M1235" i="7"/>
  <c r="N1235" i="7"/>
  <c r="O1235" i="7"/>
  <c r="P1235" i="7"/>
  <c r="L1236" i="7"/>
  <c r="M1236" i="7"/>
  <c r="N1236" i="7"/>
  <c r="O1236" i="7"/>
  <c r="P1236" i="7"/>
  <c r="L1237" i="7"/>
  <c r="M1237" i="7"/>
  <c r="N1237" i="7"/>
  <c r="O1237" i="7"/>
  <c r="P1237" i="7"/>
  <c r="L1238" i="7"/>
  <c r="M1238" i="7"/>
  <c r="N1238" i="7"/>
  <c r="O1238" i="7"/>
  <c r="P1238" i="7"/>
  <c r="L1239" i="7"/>
  <c r="M1239" i="7"/>
  <c r="N1239" i="7"/>
  <c r="O1239" i="7"/>
  <c r="P1239" i="7"/>
  <c r="L1240" i="7"/>
  <c r="M1240" i="7"/>
  <c r="N1240" i="7"/>
  <c r="O1240" i="7"/>
  <c r="P1240" i="7"/>
  <c r="L1241" i="7"/>
  <c r="M1241" i="7"/>
  <c r="N1241" i="7"/>
  <c r="O1241" i="7"/>
  <c r="P1241" i="7"/>
  <c r="L1242" i="7"/>
  <c r="M1242" i="7"/>
  <c r="N1242" i="7"/>
  <c r="O1242" i="7"/>
  <c r="P1242" i="7"/>
  <c r="L1243" i="7"/>
  <c r="M1243" i="7"/>
  <c r="N1243" i="7"/>
  <c r="O1243" i="7"/>
  <c r="P1243" i="7"/>
  <c r="L1244" i="7"/>
  <c r="M1244" i="7"/>
  <c r="N1244" i="7"/>
  <c r="O1244" i="7"/>
  <c r="P1244" i="7"/>
  <c r="L1245" i="7"/>
  <c r="M1245" i="7"/>
  <c r="N1245" i="7"/>
  <c r="O1245" i="7"/>
  <c r="P1245" i="7"/>
  <c r="L1246" i="7"/>
  <c r="M1246" i="7"/>
  <c r="N1246" i="7"/>
  <c r="O1246" i="7"/>
  <c r="P1246" i="7"/>
  <c r="L1247" i="7"/>
  <c r="M1247" i="7"/>
  <c r="N1247" i="7"/>
  <c r="O1247" i="7"/>
  <c r="P1247" i="7"/>
  <c r="L1248" i="7"/>
  <c r="M1248" i="7"/>
  <c r="N1248" i="7"/>
  <c r="O1248" i="7"/>
  <c r="P1248" i="7"/>
  <c r="L1249" i="7"/>
  <c r="M1249" i="7"/>
  <c r="N1249" i="7"/>
  <c r="O1249" i="7"/>
  <c r="P1249" i="7"/>
  <c r="L1250" i="7"/>
  <c r="M1250" i="7"/>
  <c r="N1250" i="7"/>
  <c r="O1250" i="7"/>
  <c r="P1250" i="7"/>
  <c r="L1251" i="7"/>
  <c r="M1251" i="7"/>
  <c r="N1251" i="7"/>
  <c r="O1251" i="7"/>
  <c r="P1251" i="7"/>
  <c r="L1252" i="7"/>
  <c r="M1252" i="7"/>
  <c r="N1252" i="7"/>
  <c r="O1252" i="7"/>
  <c r="P1252" i="7"/>
  <c r="L1253" i="7"/>
  <c r="M1253" i="7"/>
  <c r="N1253" i="7"/>
  <c r="O1253" i="7"/>
  <c r="P1253" i="7"/>
  <c r="L1254" i="7"/>
  <c r="M1254" i="7"/>
  <c r="N1254" i="7"/>
  <c r="O1254" i="7"/>
  <c r="P1254" i="7"/>
  <c r="L1255" i="7"/>
  <c r="M1255" i="7"/>
  <c r="N1255" i="7"/>
  <c r="O1255" i="7"/>
  <c r="P1255" i="7"/>
  <c r="L1256" i="7"/>
  <c r="M1256" i="7"/>
  <c r="N1256" i="7"/>
  <c r="O1256" i="7"/>
  <c r="P1256" i="7"/>
  <c r="L1257" i="7"/>
  <c r="M1257" i="7"/>
  <c r="N1257" i="7"/>
  <c r="O1257" i="7"/>
  <c r="P1257" i="7"/>
  <c r="L1258" i="7"/>
  <c r="M1258" i="7"/>
  <c r="N1258" i="7"/>
  <c r="O1258" i="7"/>
  <c r="P1258" i="7"/>
  <c r="L1259" i="7"/>
  <c r="M1259" i="7"/>
  <c r="N1259" i="7"/>
  <c r="O1259" i="7"/>
  <c r="P1259" i="7"/>
  <c r="L1260" i="7"/>
  <c r="M1260" i="7"/>
  <c r="N1260" i="7"/>
  <c r="O1260" i="7"/>
  <c r="P1260" i="7"/>
  <c r="L1261" i="7"/>
  <c r="M1261" i="7"/>
  <c r="N1261" i="7"/>
  <c r="O1261" i="7"/>
  <c r="P1261" i="7"/>
  <c r="L1262" i="7"/>
  <c r="M1262" i="7"/>
  <c r="N1262" i="7"/>
  <c r="O1262" i="7"/>
  <c r="P1262" i="7"/>
  <c r="L1263" i="7"/>
  <c r="M1263" i="7"/>
  <c r="N1263" i="7"/>
  <c r="O1263" i="7"/>
  <c r="P1263" i="7"/>
  <c r="L1264" i="7"/>
  <c r="M1264" i="7"/>
  <c r="N1264" i="7"/>
  <c r="O1264" i="7"/>
  <c r="P1264" i="7"/>
  <c r="L1265" i="7"/>
  <c r="M1265" i="7"/>
  <c r="N1265" i="7"/>
  <c r="O1265" i="7"/>
  <c r="P1265" i="7"/>
  <c r="L1266" i="7"/>
  <c r="M1266" i="7"/>
  <c r="N1266" i="7"/>
  <c r="O1266" i="7"/>
  <c r="P1266" i="7"/>
  <c r="L1267" i="7"/>
  <c r="M1267" i="7"/>
  <c r="N1267" i="7"/>
  <c r="O1267" i="7"/>
  <c r="P1267" i="7"/>
  <c r="L1268" i="7"/>
  <c r="M1268" i="7"/>
  <c r="N1268" i="7"/>
  <c r="O1268" i="7"/>
  <c r="P1268" i="7"/>
  <c r="L1269" i="7"/>
  <c r="M1269" i="7"/>
  <c r="N1269" i="7"/>
  <c r="O1269" i="7"/>
  <c r="P1269" i="7"/>
  <c r="L1270" i="7"/>
  <c r="M1270" i="7"/>
  <c r="N1270" i="7"/>
  <c r="O1270" i="7"/>
  <c r="P1270" i="7"/>
  <c r="L1271" i="7"/>
  <c r="M1271" i="7"/>
  <c r="N1271" i="7"/>
  <c r="O1271" i="7"/>
  <c r="P1271" i="7"/>
  <c r="L1272" i="7"/>
  <c r="M1272" i="7"/>
  <c r="N1272" i="7"/>
  <c r="O1272" i="7"/>
  <c r="P1272" i="7"/>
  <c r="L1273" i="7"/>
  <c r="M1273" i="7"/>
  <c r="N1273" i="7"/>
  <c r="O1273" i="7"/>
  <c r="P1273" i="7"/>
  <c r="L1274" i="7"/>
  <c r="M1274" i="7"/>
  <c r="N1274" i="7"/>
  <c r="O1274" i="7"/>
  <c r="P1274" i="7"/>
  <c r="L1275" i="7"/>
  <c r="M1275" i="7"/>
  <c r="N1275" i="7"/>
  <c r="O1275" i="7"/>
  <c r="P1275" i="7"/>
  <c r="L1276" i="7"/>
  <c r="M1276" i="7"/>
  <c r="N1276" i="7"/>
  <c r="O1276" i="7"/>
  <c r="P1276" i="7"/>
  <c r="L1277" i="7"/>
  <c r="M1277" i="7"/>
  <c r="N1277" i="7"/>
  <c r="O1277" i="7"/>
  <c r="P1277" i="7"/>
  <c r="L1278" i="7"/>
  <c r="M1278" i="7"/>
  <c r="N1278" i="7"/>
  <c r="O1278" i="7"/>
  <c r="P1278" i="7"/>
  <c r="L1279" i="7"/>
  <c r="M1279" i="7"/>
  <c r="N1279" i="7"/>
  <c r="O1279" i="7"/>
  <c r="P1279" i="7"/>
  <c r="L1280" i="7"/>
  <c r="M1280" i="7"/>
  <c r="N1280" i="7"/>
  <c r="O1280" i="7"/>
  <c r="P1280" i="7"/>
  <c r="L1281" i="7"/>
  <c r="M1281" i="7"/>
  <c r="N1281" i="7"/>
  <c r="O1281" i="7"/>
  <c r="P1281" i="7"/>
  <c r="L1282" i="7"/>
  <c r="M1282" i="7"/>
  <c r="N1282" i="7"/>
  <c r="O1282" i="7"/>
  <c r="P1282" i="7"/>
  <c r="L1283" i="7"/>
  <c r="M1283" i="7"/>
  <c r="N1283" i="7"/>
  <c r="O1283" i="7"/>
  <c r="P1283" i="7"/>
  <c r="L1284" i="7"/>
  <c r="M1284" i="7"/>
  <c r="N1284" i="7"/>
  <c r="O1284" i="7"/>
  <c r="P1284" i="7"/>
  <c r="L1285" i="7"/>
  <c r="M1285" i="7"/>
  <c r="N1285" i="7"/>
  <c r="O1285" i="7"/>
  <c r="P1285" i="7"/>
  <c r="L1286" i="7"/>
  <c r="M1286" i="7"/>
  <c r="N1286" i="7"/>
  <c r="O1286" i="7"/>
  <c r="P1286" i="7"/>
  <c r="L1287" i="7"/>
  <c r="M1287" i="7"/>
  <c r="N1287" i="7"/>
  <c r="O1287" i="7"/>
  <c r="P1287" i="7"/>
  <c r="L1288" i="7"/>
  <c r="M1288" i="7"/>
  <c r="N1288" i="7"/>
  <c r="O1288" i="7"/>
  <c r="P1288" i="7"/>
  <c r="L1289" i="7"/>
  <c r="M1289" i="7"/>
  <c r="N1289" i="7"/>
  <c r="O1289" i="7"/>
  <c r="P1289" i="7"/>
  <c r="L1290" i="7"/>
  <c r="M1290" i="7"/>
  <c r="N1290" i="7"/>
  <c r="O1290" i="7"/>
  <c r="P1290" i="7"/>
  <c r="L1291" i="7"/>
  <c r="M1291" i="7"/>
  <c r="N1291" i="7"/>
  <c r="O1291" i="7"/>
  <c r="P1291" i="7"/>
  <c r="L1292" i="7"/>
  <c r="M1292" i="7"/>
  <c r="N1292" i="7"/>
  <c r="O1292" i="7"/>
  <c r="P1292" i="7"/>
  <c r="L1293" i="7"/>
  <c r="M1293" i="7"/>
  <c r="N1293" i="7"/>
  <c r="O1293" i="7"/>
  <c r="P1293" i="7"/>
  <c r="L1294" i="7"/>
  <c r="M1294" i="7"/>
  <c r="N1294" i="7"/>
  <c r="O1294" i="7"/>
  <c r="P1294" i="7"/>
  <c r="L1295" i="7"/>
  <c r="M1295" i="7"/>
  <c r="N1295" i="7"/>
  <c r="O1295" i="7"/>
  <c r="P1295" i="7"/>
  <c r="L1296" i="7"/>
  <c r="M1296" i="7"/>
  <c r="N1296" i="7"/>
  <c r="O1296" i="7"/>
  <c r="P1296" i="7"/>
  <c r="L1297" i="7"/>
  <c r="M1297" i="7"/>
  <c r="N1297" i="7"/>
  <c r="O1297" i="7"/>
  <c r="P1297" i="7"/>
  <c r="L1298" i="7"/>
  <c r="M1298" i="7"/>
  <c r="N1298" i="7"/>
  <c r="O1298" i="7"/>
  <c r="P1298" i="7"/>
  <c r="L1299" i="7"/>
  <c r="M1299" i="7"/>
  <c r="N1299" i="7"/>
  <c r="O1299" i="7"/>
  <c r="P1299" i="7"/>
  <c r="L1300" i="7"/>
  <c r="M1300" i="7"/>
  <c r="N1300" i="7"/>
  <c r="O1300" i="7"/>
  <c r="P1300" i="7"/>
  <c r="L1301" i="7"/>
  <c r="M1301" i="7"/>
  <c r="N1301" i="7"/>
  <c r="O1301" i="7"/>
  <c r="P1301" i="7"/>
  <c r="L1302" i="7"/>
  <c r="M1302" i="7"/>
  <c r="N1302" i="7"/>
  <c r="O1302" i="7"/>
  <c r="P1302" i="7"/>
  <c r="L1303" i="7"/>
  <c r="M1303" i="7"/>
  <c r="N1303" i="7"/>
  <c r="O1303" i="7"/>
  <c r="P1303" i="7"/>
  <c r="L1304" i="7"/>
  <c r="M1304" i="7"/>
  <c r="N1304" i="7"/>
  <c r="O1304" i="7"/>
  <c r="P1304" i="7"/>
  <c r="L1305" i="7"/>
  <c r="M1305" i="7"/>
  <c r="N1305" i="7"/>
  <c r="O1305" i="7"/>
  <c r="P1305" i="7"/>
  <c r="L1306" i="7"/>
  <c r="M1306" i="7"/>
  <c r="N1306" i="7"/>
  <c r="O1306" i="7"/>
  <c r="P1306" i="7"/>
  <c r="L1307" i="7"/>
  <c r="M1307" i="7"/>
  <c r="N1307" i="7"/>
  <c r="O1307" i="7"/>
  <c r="P1307" i="7"/>
  <c r="L1308" i="7"/>
  <c r="M1308" i="7"/>
  <c r="N1308" i="7"/>
  <c r="O1308" i="7"/>
  <c r="P1308" i="7"/>
  <c r="L1309" i="7"/>
  <c r="M1309" i="7"/>
  <c r="N1309" i="7"/>
  <c r="O1309" i="7"/>
  <c r="P1309" i="7"/>
  <c r="L1310" i="7"/>
  <c r="M1310" i="7"/>
  <c r="N1310" i="7"/>
  <c r="O1310" i="7"/>
  <c r="P1310" i="7"/>
  <c r="L1311" i="7"/>
  <c r="M1311" i="7"/>
  <c r="N1311" i="7"/>
  <c r="O1311" i="7"/>
  <c r="P1311" i="7"/>
  <c r="L1312" i="7"/>
  <c r="M1312" i="7"/>
  <c r="N1312" i="7"/>
  <c r="O1312" i="7"/>
  <c r="P1312" i="7"/>
  <c r="L1313" i="7"/>
  <c r="M1313" i="7"/>
  <c r="N1313" i="7"/>
  <c r="O1313" i="7"/>
  <c r="P1313" i="7"/>
  <c r="L1314" i="7"/>
  <c r="M1314" i="7"/>
  <c r="N1314" i="7"/>
  <c r="O1314" i="7"/>
  <c r="P1314" i="7"/>
  <c r="L1315" i="7"/>
  <c r="M1315" i="7"/>
  <c r="N1315" i="7"/>
  <c r="O1315" i="7"/>
  <c r="P1315" i="7"/>
  <c r="L1316" i="7"/>
  <c r="M1316" i="7"/>
  <c r="N1316" i="7"/>
  <c r="O1316" i="7"/>
  <c r="P1316" i="7"/>
  <c r="L1317" i="7"/>
  <c r="M1317" i="7"/>
  <c r="N1317" i="7"/>
  <c r="O1317" i="7"/>
  <c r="P1317" i="7"/>
  <c r="L1318" i="7"/>
  <c r="M1318" i="7"/>
  <c r="N1318" i="7"/>
  <c r="O1318" i="7"/>
  <c r="P1318" i="7"/>
  <c r="L1319" i="7"/>
  <c r="M1319" i="7"/>
  <c r="N1319" i="7"/>
  <c r="O1319" i="7"/>
  <c r="P1319" i="7"/>
  <c r="L1320" i="7"/>
  <c r="M1320" i="7"/>
  <c r="N1320" i="7"/>
  <c r="O1320" i="7"/>
  <c r="P1320" i="7"/>
  <c r="L1321" i="7"/>
  <c r="M1321" i="7"/>
  <c r="N1321" i="7"/>
  <c r="O1321" i="7"/>
  <c r="P1321" i="7"/>
  <c r="L1322" i="7"/>
  <c r="M1322" i="7"/>
  <c r="N1322" i="7"/>
  <c r="O1322" i="7"/>
  <c r="P1322" i="7"/>
  <c r="L1323" i="7"/>
  <c r="M1323" i="7"/>
  <c r="N1323" i="7"/>
  <c r="O1323" i="7"/>
  <c r="P1323" i="7"/>
  <c r="L1324" i="7"/>
  <c r="M1324" i="7"/>
  <c r="N1324" i="7"/>
  <c r="O1324" i="7"/>
  <c r="P1324" i="7"/>
  <c r="L1325" i="7"/>
  <c r="M1325" i="7"/>
  <c r="N1325" i="7"/>
  <c r="O1325" i="7"/>
  <c r="P1325" i="7"/>
  <c r="L1326" i="7"/>
  <c r="M1326" i="7"/>
  <c r="N1326" i="7"/>
  <c r="O1326" i="7"/>
  <c r="P1326" i="7"/>
  <c r="L1327" i="7"/>
  <c r="M1327" i="7"/>
  <c r="N1327" i="7"/>
  <c r="O1327" i="7"/>
  <c r="P1327" i="7"/>
  <c r="L1328" i="7"/>
  <c r="M1328" i="7"/>
  <c r="N1328" i="7"/>
  <c r="O1328" i="7"/>
  <c r="P1328" i="7"/>
  <c r="L1329" i="7"/>
  <c r="M1329" i="7"/>
  <c r="N1329" i="7"/>
  <c r="O1329" i="7"/>
  <c r="P1329" i="7"/>
  <c r="L1330" i="7"/>
  <c r="M1330" i="7"/>
  <c r="N1330" i="7"/>
  <c r="O1330" i="7"/>
  <c r="P1330" i="7"/>
  <c r="L1331" i="7"/>
  <c r="M1331" i="7"/>
  <c r="N1331" i="7"/>
  <c r="O1331" i="7"/>
  <c r="P1331" i="7"/>
  <c r="L1332" i="7"/>
  <c r="M1332" i="7"/>
  <c r="N1332" i="7"/>
  <c r="O1332" i="7"/>
  <c r="P1332" i="7"/>
  <c r="L1333" i="7"/>
  <c r="M1333" i="7"/>
  <c r="N1333" i="7"/>
  <c r="O1333" i="7"/>
  <c r="P1333" i="7"/>
  <c r="L1334" i="7"/>
  <c r="M1334" i="7"/>
  <c r="N1334" i="7"/>
  <c r="O1334" i="7"/>
  <c r="P1334" i="7"/>
  <c r="L1335" i="7"/>
  <c r="M1335" i="7"/>
  <c r="N1335" i="7"/>
  <c r="O1335" i="7"/>
  <c r="P1335" i="7"/>
  <c r="L1336" i="7"/>
  <c r="M1336" i="7"/>
  <c r="N1336" i="7"/>
  <c r="O1336" i="7"/>
  <c r="P1336" i="7"/>
  <c r="L1337" i="7"/>
  <c r="M1337" i="7"/>
  <c r="N1337" i="7"/>
  <c r="O1337" i="7"/>
  <c r="P1337" i="7"/>
  <c r="L1338" i="7"/>
  <c r="M1338" i="7"/>
  <c r="N1338" i="7"/>
  <c r="O1338" i="7"/>
  <c r="P1338" i="7"/>
  <c r="L1339" i="7"/>
  <c r="M1339" i="7"/>
  <c r="N1339" i="7"/>
  <c r="O1339" i="7"/>
  <c r="P1339" i="7"/>
  <c r="L1340" i="7"/>
  <c r="M1340" i="7"/>
  <c r="N1340" i="7"/>
  <c r="O1340" i="7"/>
  <c r="P1340" i="7"/>
  <c r="L1341" i="7"/>
  <c r="M1341" i="7"/>
  <c r="N1341" i="7"/>
  <c r="O1341" i="7"/>
  <c r="P1341" i="7"/>
  <c r="L1342" i="7"/>
  <c r="M1342" i="7"/>
  <c r="N1342" i="7"/>
  <c r="O1342" i="7"/>
  <c r="P1342" i="7"/>
  <c r="L1343" i="7"/>
  <c r="M1343" i="7"/>
  <c r="N1343" i="7"/>
  <c r="O1343" i="7"/>
  <c r="P1343" i="7"/>
  <c r="L1344" i="7"/>
  <c r="M1344" i="7"/>
  <c r="N1344" i="7"/>
  <c r="O1344" i="7"/>
  <c r="P1344" i="7"/>
  <c r="L1345" i="7"/>
  <c r="M1345" i="7"/>
  <c r="N1345" i="7"/>
  <c r="O1345" i="7"/>
  <c r="P1345" i="7"/>
  <c r="L1346" i="7"/>
  <c r="M1346" i="7"/>
  <c r="N1346" i="7"/>
  <c r="O1346" i="7"/>
  <c r="P1346" i="7"/>
  <c r="L1347" i="7"/>
  <c r="M1347" i="7"/>
  <c r="N1347" i="7"/>
  <c r="O1347" i="7"/>
  <c r="P1347" i="7"/>
  <c r="L1348" i="7"/>
  <c r="M1348" i="7"/>
  <c r="N1348" i="7"/>
  <c r="O1348" i="7"/>
  <c r="P1348" i="7"/>
  <c r="L1349" i="7"/>
  <c r="M1349" i="7"/>
  <c r="N1349" i="7"/>
  <c r="O1349" i="7"/>
  <c r="P1349" i="7"/>
  <c r="L1350" i="7"/>
  <c r="M1350" i="7"/>
  <c r="N1350" i="7"/>
  <c r="O1350" i="7"/>
  <c r="P1350" i="7"/>
  <c r="L1351" i="7"/>
  <c r="M1351" i="7"/>
  <c r="N1351" i="7"/>
  <c r="O1351" i="7"/>
  <c r="P1351" i="7"/>
  <c r="L1352" i="7"/>
  <c r="M1352" i="7"/>
  <c r="N1352" i="7"/>
  <c r="O1352" i="7"/>
  <c r="P1352" i="7"/>
  <c r="L1353" i="7"/>
  <c r="M1353" i="7"/>
  <c r="N1353" i="7"/>
  <c r="O1353" i="7"/>
  <c r="P1353" i="7"/>
  <c r="L1354" i="7"/>
  <c r="M1354" i="7"/>
  <c r="N1354" i="7"/>
  <c r="O1354" i="7"/>
  <c r="P1354" i="7"/>
  <c r="L1355" i="7"/>
  <c r="M1355" i="7"/>
  <c r="N1355" i="7"/>
  <c r="O1355" i="7"/>
  <c r="P1355" i="7"/>
  <c r="L1356" i="7"/>
  <c r="M1356" i="7"/>
  <c r="N1356" i="7"/>
  <c r="O1356" i="7"/>
  <c r="P1356" i="7"/>
  <c r="L1357" i="7"/>
  <c r="M1357" i="7"/>
  <c r="N1357" i="7"/>
  <c r="O1357" i="7"/>
  <c r="P1357" i="7"/>
  <c r="L1358" i="7"/>
  <c r="M1358" i="7"/>
  <c r="N1358" i="7"/>
  <c r="O1358" i="7"/>
  <c r="P1358" i="7"/>
  <c r="L1359" i="7"/>
  <c r="M1359" i="7"/>
  <c r="N1359" i="7"/>
  <c r="O1359" i="7"/>
  <c r="P1359" i="7"/>
  <c r="L1360" i="7"/>
  <c r="M1360" i="7"/>
  <c r="N1360" i="7"/>
  <c r="O1360" i="7"/>
  <c r="P1360" i="7"/>
  <c r="L1361" i="7"/>
  <c r="M1361" i="7"/>
  <c r="N1361" i="7"/>
  <c r="O1361" i="7"/>
  <c r="P1361" i="7"/>
  <c r="L1362" i="7"/>
  <c r="M1362" i="7"/>
  <c r="N1362" i="7"/>
  <c r="O1362" i="7"/>
  <c r="P1362" i="7"/>
  <c r="L1363" i="7"/>
  <c r="M1363" i="7"/>
  <c r="N1363" i="7"/>
  <c r="O1363" i="7"/>
  <c r="P1363" i="7"/>
  <c r="L1364" i="7"/>
  <c r="M1364" i="7"/>
  <c r="N1364" i="7"/>
  <c r="O1364" i="7"/>
  <c r="P1364" i="7"/>
  <c r="L1365" i="7"/>
  <c r="M1365" i="7"/>
  <c r="N1365" i="7"/>
  <c r="O1365" i="7"/>
  <c r="P1365" i="7"/>
  <c r="L1366" i="7"/>
  <c r="M1366" i="7"/>
  <c r="N1366" i="7"/>
  <c r="O1366" i="7"/>
  <c r="P1366" i="7"/>
  <c r="L1367" i="7"/>
  <c r="M1367" i="7"/>
  <c r="N1367" i="7"/>
  <c r="O1367" i="7"/>
  <c r="P1367" i="7"/>
  <c r="L1368" i="7"/>
  <c r="M1368" i="7"/>
  <c r="N1368" i="7"/>
  <c r="O1368" i="7"/>
  <c r="P1368" i="7"/>
  <c r="L1369" i="7"/>
  <c r="M1369" i="7"/>
  <c r="N1369" i="7"/>
  <c r="O1369" i="7"/>
  <c r="P1369" i="7"/>
  <c r="L1370" i="7"/>
  <c r="M1370" i="7"/>
  <c r="N1370" i="7"/>
  <c r="O1370" i="7"/>
  <c r="P1370" i="7"/>
  <c r="L1371" i="7"/>
  <c r="M1371" i="7"/>
  <c r="N1371" i="7"/>
  <c r="O1371" i="7"/>
  <c r="P1371" i="7"/>
  <c r="L1372" i="7"/>
  <c r="M1372" i="7"/>
  <c r="N1372" i="7"/>
  <c r="O1372" i="7"/>
  <c r="P1372" i="7"/>
  <c r="L1373" i="7"/>
  <c r="M1373" i="7"/>
  <c r="N1373" i="7"/>
  <c r="O1373" i="7"/>
  <c r="P1373" i="7"/>
  <c r="L1374" i="7"/>
  <c r="M1374" i="7"/>
  <c r="N1374" i="7"/>
  <c r="O1374" i="7"/>
  <c r="P1374" i="7"/>
  <c r="L1375" i="7"/>
  <c r="M1375" i="7"/>
  <c r="N1375" i="7"/>
  <c r="O1375" i="7"/>
  <c r="P1375" i="7"/>
  <c r="L1376" i="7"/>
  <c r="M1376" i="7"/>
  <c r="N1376" i="7"/>
  <c r="O1376" i="7"/>
  <c r="P1376" i="7"/>
  <c r="L1377" i="7"/>
  <c r="M1377" i="7"/>
  <c r="N1377" i="7"/>
  <c r="O1377" i="7"/>
  <c r="P1377" i="7"/>
  <c r="L1378" i="7"/>
  <c r="M1378" i="7"/>
  <c r="N1378" i="7"/>
  <c r="O1378" i="7"/>
  <c r="P1378" i="7"/>
  <c r="L1379" i="7"/>
  <c r="M1379" i="7"/>
  <c r="N1379" i="7"/>
  <c r="O1379" i="7"/>
  <c r="P1379" i="7"/>
  <c r="L1380" i="7"/>
  <c r="M1380" i="7"/>
  <c r="N1380" i="7"/>
  <c r="O1380" i="7"/>
  <c r="P1380" i="7"/>
  <c r="L1381" i="7"/>
  <c r="M1381" i="7"/>
  <c r="N1381" i="7"/>
  <c r="O1381" i="7"/>
  <c r="P1381" i="7"/>
  <c r="L1382" i="7"/>
  <c r="M1382" i="7"/>
  <c r="N1382" i="7"/>
  <c r="O1382" i="7"/>
  <c r="P1382" i="7"/>
  <c r="L1383" i="7"/>
  <c r="M1383" i="7"/>
  <c r="N1383" i="7"/>
  <c r="O1383" i="7"/>
  <c r="P1383" i="7"/>
  <c r="L1384" i="7"/>
  <c r="M1384" i="7"/>
  <c r="N1384" i="7"/>
  <c r="O1384" i="7"/>
  <c r="P1384" i="7"/>
  <c r="L1385" i="7"/>
  <c r="M1385" i="7"/>
  <c r="N1385" i="7"/>
  <c r="O1385" i="7"/>
  <c r="P1385" i="7"/>
  <c r="L1386" i="7"/>
  <c r="M1386" i="7"/>
  <c r="N1386" i="7"/>
  <c r="O1386" i="7"/>
  <c r="P1386" i="7"/>
  <c r="L1387" i="7"/>
  <c r="M1387" i="7"/>
  <c r="N1387" i="7"/>
  <c r="O1387" i="7"/>
  <c r="P1387" i="7"/>
  <c r="L1388" i="7"/>
  <c r="M1388" i="7"/>
  <c r="N1388" i="7"/>
  <c r="O1388" i="7"/>
  <c r="P1388" i="7"/>
  <c r="L1389" i="7"/>
  <c r="M1389" i="7"/>
  <c r="N1389" i="7"/>
  <c r="O1389" i="7"/>
  <c r="P1389" i="7"/>
  <c r="L1390" i="7"/>
  <c r="M1390" i="7"/>
  <c r="N1390" i="7"/>
  <c r="O1390" i="7"/>
  <c r="P1390" i="7"/>
  <c r="L1391" i="7"/>
  <c r="M1391" i="7"/>
  <c r="N1391" i="7"/>
  <c r="O1391" i="7"/>
  <c r="P1391" i="7"/>
  <c r="L1392" i="7"/>
  <c r="M1392" i="7"/>
  <c r="N1392" i="7"/>
  <c r="O1392" i="7"/>
  <c r="P1392" i="7"/>
  <c r="L1393" i="7"/>
  <c r="M1393" i="7"/>
  <c r="N1393" i="7"/>
  <c r="O1393" i="7"/>
  <c r="P1393" i="7"/>
  <c r="L1394" i="7"/>
  <c r="M1394" i="7"/>
  <c r="N1394" i="7"/>
  <c r="O1394" i="7"/>
  <c r="P1394" i="7"/>
  <c r="L1395" i="7"/>
  <c r="M1395" i="7"/>
  <c r="N1395" i="7"/>
  <c r="O1395" i="7"/>
  <c r="P1395" i="7"/>
  <c r="L1396" i="7"/>
  <c r="M1396" i="7"/>
  <c r="N1396" i="7"/>
  <c r="O1396" i="7"/>
  <c r="P1396" i="7"/>
  <c r="L1397" i="7"/>
  <c r="M1397" i="7"/>
  <c r="N1397" i="7"/>
  <c r="O1397" i="7"/>
  <c r="P1397" i="7"/>
  <c r="L1398" i="7"/>
  <c r="M1398" i="7"/>
  <c r="N1398" i="7"/>
  <c r="O1398" i="7"/>
  <c r="P1398" i="7"/>
  <c r="L1399" i="7"/>
  <c r="M1399" i="7"/>
  <c r="N1399" i="7"/>
  <c r="O1399" i="7"/>
  <c r="P1399" i="7"/>
  <c r="L1400" i="7"/>
  <c r="M1400" i="7"/>
  <c r="N1400" i="7"/>
  <c r="O1400" i="7"/>
  <c r="P1400" i="7"/>
  <c r="L1401" i="7"/>
  <c r="M1401" i="7"/>
  <c r="N1401" i="7"/>
  <c r="O1401" i="7"/>
  <c r="P1401" i="7"/>
  <c r="L1402" i="7"/>
  <c r="M1402" i="7"/>
  <c r="N1402" i="7"/>
  <c r="O1402" i="7"/>
  <c r="P1402" i="7"/>
  <c r="L1403" i="7"/>
  <c r="M1403" i="7"/>
  <c r="N1403" i="7"/>
  <c r="O1403" i="7"/>
  <c r="P1403" i="7"/>
  <c r="L1404" i="7"/>
  <c r="M1404" i="7"/>
  <c r="N1404" i="7"/>
  <c r="O1404" i="7"/>
  <c r="P1404" i="7"/>
  <c r="L1405" i="7"/>
  <c r="M1405" i="7"/>
  <c r="N1405" i="7"/>
  <c r="O1405" i="7"/>
  <c r="P1405" i="7"/>
  <c r="L1406" i="7"/>
  <c r="M1406" i="7"/>
  <c r="N1406" i="7"/>
  <c r="O1406" i="7"/>
  <c r="P1406" i="7"/>
  <c r="L1407" i="7"/>
  <c r="M1407" i="7"/>
  <c r="N1407" i="7"/>
  <c r="O1407" i="7"/>
  <c r="P1407" i="7"/>
  <c r="L1408" i="7"/>
  <c r="M1408" i="7"/>
  <c r="N1408" i="7"/>
  <c r="O1408" i="7"/>
  <c r="P1408" i="7"/>
  <c r="L1409" i="7"/>
  <c r="M1409" i="7"/>
  <c r="N1409" i="7"/>
  <c r="O1409" i="7"/>
  <c r="P1409" i="7"/>
  <c r="L1410" i="7"/>
  <c r="M1410" i="7"/>
  <c r="N1410" i="7"/>
  <c r="O1410" i="7"/>
  <c r="P1410" i="7"/>
  <c r="L1411" i="7"/>
  <c r="M1411" i="7"/>
  <c r="N1411" i="7"/>
  <c r="O1411" i="7"/>
  <c r="P1411" i="7"/>
  <c r="L1412" i="7"/>
  <c r="M1412" i="7"/>
  <c r="N1412" i="7"/>
  <c r="O1412" i="7"/>
  <c r="P1412" i="7"/>
  <c r="L1413" i="7"/>
  <c r="M1413" i="7"/>
  <c r="N1413" i="7"/>
  <c r="O1413" i="7"/>
  <c r="P1413" i="7"/>
  <c r="L1414" i="7"/>
  <c r="M1414" i="7"/>
  <c r="N1414" i="7"/>
  <c r="O1414" i="7"/>
  <c r="P1414" i="7"/>
  <c r="L1415" i="7"/>
  <c r="M1415" i="7"/>
  <c r="N1415" i="7"/>
  <c r="O1415" i="7"/>
  <c r="P1415" i="7"/>
  <c r="L1416" i="7"/>
  <c r="M1416" i="7"/>
  <c r="N1416" i="7"/>
  <c r="O1416" i="7"/>
  <c r="P1416" i="7"/>
  <c r="L1417" i="7"/>
  <c r="M1417" i="7"/>
  <c r="N1417" i="7"/>
  <c r="O1417" i="7"/>
  <c r="P1417" i="7"/>
  <c r="L1418" i="7"/>
  <c r="M1418" i="7"/>
  <c r="N1418" i="7"/>
  <c r="O1418" i="7"/>
  <c r="P1418" i="7"/>
  <c r="L1419" i="7"/>
  <c r="M1419" i="7"/>
  <c r="N1419" i="7"/>
  <c r="O1419" i="7"/>
  <c r="P1419" i="7"/>
  <c r="L1420" i="7"/>
  <c r="M1420" i="7"/>
  <c r="N1420" i="7"/>
  <c r="O1420" i="7"/>
  <c r="P1420" i="7"/>
  <c r="L1421" i="7"/>
  <c r="M1421" i="7"/>
  <c r="N1421" i="7"/>
  <c r="O1421" i="7"/>
  <c r="P1421" i="7"/>
  <c r="L1422" i="7"/>
  <c r="M1422" i="7"/>
  <c r="N1422" i="7"/>
  <c r="O1422" i="7"/>
  <c r="P1422" i="7"/>
  <c r="L1423" i="7"/>
  <c r="M1423" i="7"/>
  <c r="N1423" i="7"/>
  <c r="O1423" i="7"/>
  <c r="P1423" i="7"/>
  <c r="L1424" i="7"/>
  <c r="M1424" i="7"/>
  <c r="N1424" i="7"/>
  <c r="O1424" i="7"/>
  <c r="P1424" i="7"/>
  <c r="L1425" i="7"/>
  <c r="M1425" i="7"/>
  <c r="N1425" i="7"/>
  <c r="O1425" i="7"/>
  <c r="P1425" i="7"/>
  <c r="L1426" i="7"/>
  <c r="M1426" i="7"/>
  <c r="N1426" i="7"/>
  <c r="O1426" i="7"/>
  <c r="P1426" i="7"/>
  <c r="L1427" i="7"/>
  <c r="M1427" i="7"/>
  <c r="N1427" i="7"/>
  <c r="O1427" i="7"/>
  <c r="P1427" i="7"/>
  <c r="L1428" i="7"/>
  <c r="M1428" i="7"/>
  <c r="N1428" i="7"/>
  <c r="O1428" i="7"/>
  <c r="P1428" i="7"/>
  <c r="L1429" i="7"/>
  <c r="M1429" i="7"/>
  <c r="N1429" i="7"/>
  <c r="O1429" i="7"/>
  <c r="P1429" i="7"/>
  <c r="L1430" i="7"/>
  <c r="M1430" i="7"/>
  <c r="N1430" i="7"/>
  <c r="O1430" i="7"/>
  <c r="P1430" i="7"/>
  <c r="L1431" i="7"/>
  <c r="M1431" i="7"/>
  <c r="N1431" i="7"/>
  <c r="O1431" i="7"/>
  <c r="P1431" i="7"/>
  <c r="L1432" i="7"/>
  <c r="M1432" i="7"/>
  <c r="N1432" i="7"/>
  <c r="O1432" i="7"/>
  <c r="P1432" i="7"/>
  <c r="L1433" i="7"/>
  <c r="M1433" i="7"/>
  <c r="N1433" i="7"/>
  <c r="O1433" i="7"/>
  <c r="P1433" i="7"/>
  <c r="L1434" i="7"/>
  <c r="M1434" i="7"/>
  <c r="N1434" i="7"/>
  <c r="O1434" i="7"/>
  <c r="P1434" i="7"/>
  <c r="L1435" i="7"/>
  <c r="M1435" i="7"/>
  <c r="N1435" i="7"/>
  <c r="O1435" i="7"/>
  <c r="P1435" i="7"/>
  <c r="L1436" i="7"/>
  <c r="M1436" i="7"/>
  <c r="N1436" i="7"/>
  <c r="O1436" i="7"/>
  <c r="P1436" i="7"/>
  <c r="L1437" i="7"/>
  <c r="M1437" i="7"/>
  <c r="N1437" i="7"/>
  <c r="O1437" i="7"/>
  <c r="P1437" i="7"/>
  <c r="L1438" i="7"/>
  <c r="M1438" i="7"/>
  <c r="N1438" i="7"/>
  <c r="O1438" i="7"/>
  <c r="P1438" i="7"/>
  <c r="L1439" i="7"/>
  <c r="M1439" i="7"/>
  <c r="N1439" i="7"/>
  <c r="O1439" i="7"/>
  <c r="P1439" i="7"/>
  <c r="L1440" i="7"/>
  <c r="M1440" i="7"/>
  <c r="N1440" i="7"/>
  <c r="O1440" i="7"/>
  <c r="P1440" i="7"/>
  <c r="L1441" i="7"/>
  <c r="M1441" i="7"/>
  <c r="N1441" i="7"/>
  <c r="O1441" i="7"/>
  <c r="P1441" i="7"/>
  <c r="L1442" i="7"/>
  <c r="M1442" i="7"/>
  <c r="N1442" i="7"/>
  <c r="O1442" i="7"/>
  <c r="P1442" i="7"/>
  <c r="L1443" i="7"/>
  <c r="M1443" i="7"/>
  <c r="N1443" i="7"/>
  <c r="O1443" i="7"/>
  <c r="P1443" i="7"/>
  <c r="L1444" i="7"/>
  <c r="M1444" i="7"/>
  <c r="N1444" i="7"/>
  <c r="O1444" i="7"/>
  <c r="P1444" i="7"/>
  <c r="L1445" i="7"/>
  <c r="M1445" i="7"/>
  <c r="N1445" i="7"/>
  <c r="O1445" i="7"/>
  <c r="P1445" i="7"/>
  <c r="L1446" i="7"/>
  <c r="M1446" i="7"/>
  <c r="N1446" i="7"/>
  <c r="O1446" i="7"/>
  <c r="P1446" i="7"/>
  <c r="L1447" i="7"/>
  <c r="M1447" i="7"/>
  <c r="N1447" i="7"/>
  <c r="O1447" i="7"/>
  <c r="P1447" i="7"/>
  <c r="L1448" i="7"/>
  <c r="M1448" i="7"/>
  <c r="N1448" i="7"/>
  <c r="O1448" i="7"/>
  <c r="P1448" i="7"/>
  <c r="L1449" i="7"/>
  <c r="M1449" i="7"/>
  <c r="N1449" i="7"/>
  <c r="O1449" i="7"/>
  <c r="P1449" i="7"/>
  <c r="L1450" i="7"/>
  <c r="M1450" i="7"/>
  <c r="N1450" i="7"/>
  <c r="O1450" i="7"/>
  <c r="P1450" i="7"/>
  <c r="L1451" i="7"/>
  <c r="M1451" i="7"/>
  <c r="N1451" i="7"/>
  <c r="O1451" i="7"/>
  <c r="P1451" i="7"/>
  <c r="L1452" i="7"/>
  <c r="M1452" i="7"/>
  <c r="N1452" i="7"/>
  <c r="O1452" i="7"/>
  <c r="P1452" i="7"/>
  <c r="L1453" i="7"/>
  <c r="M1453" i="7"/>
  <c r="N1453" i="7"/>
  <c r="O1453" i="7"/>
  <c r="P1453" i="7"/>
  <c r="L1454" i="7"/>
  <c r="M1454" i="7"/>
  <c r="N1454" i="7"/>
  <c r="O1454" i="7"/>
  <c r="P1454" i="7"/>
  <c r="L1455" i="7"/>
  <c r="M1455" i="7"/>
  <c r="N1455" i="7"/>
  <c r="O1455" i="7"/>
  <c r="P1455" i="7"/>
  <c r="L1456" i="7"/>
  <c r="M1456" i="7"/>
  <c r="N1456" i="7"/>
  <c r="O1456" i="7"/>
  <c r="P1456" i="7"/>
  <c r="L1457" i="7"/>
  <c r="M1457" i="7"/>
  <c r="N1457" i="7"/>
  <c r="O1457" i="7"/>
  <c r="P1457" i="7"/>
  <c r="L1458" i="7"/>
  <c r="M1458" i="7"/>
  <c r="N1458" i="7"/>
  <c r="O1458" i="7"/>
  <c r="P1458" i="7"/>
  <c r="L1459" i="7"/>
  <c r="M1459" i="7"/>
  <c r="N1459" i="7"/>
  <c r="O1459" i="7"/>
  <c r="P1459" i="7"/>
  <c r="L1460" i="7"/>
  <c r="M1460" i="7"/>
  <c r="N1460" i="7"/>
  <c r="O1460" i="7"/>
  <c r="P1460" i="7"/>
  <c r="L1461" i="7"/>
  <c r="M1461" i="7"/>
  <c r="N1461" i="7"/>
  <c r="O1461" i="7"/>
  <c r="P1461" i="7"/>
  <c r="L1462" i="7"/>
  <c r="M1462" i="7"/>
  <c r="N1462" i="7"/>
  <c r="O1462" i="7"/>
  <c r="P1462" i="7"/>
  <c r="L1463" i="7"/>
  <c r="M1463" i="7"/>
  <c r="N1463" i="7"/>
  <c r="O1463" i="7"/>
  <c r="P1463" i="7"/>
  <c r="L1464" i="7"/>
  <c r="M1464" i="7"/>
  <c r="N1464" i="7"/>
  <c r="O1464" i="7"/>
  <c r="P1464" i="7"/>
  <c r="L1465" i="7"/>
  <c r="M1465" i="7"/>
  <c r="N1465" i="7"/>
  <c r="O1465" i="7"/>
  <c r="P1465" i="7"/>
  <c r="L1466" i="7"/>
  <c r="M1466" i="7"/>
  <c r="N1466" i="7"/>
  <c r="O1466" i="7"/>
  <c r="P1466" i="7"/>
  <c r="L1467" i="7"/>
  <c r="M1467" i="7"/>
  <c r="N1467" i="7"/>
  <c r="O1467" i="7"/>
  <c r="P1467" i="7"/>
  <c r="L1468" i="7"/>
  <c r="M1468" i="7"/>
  <c r="N1468" i="7"/>
  <c r="O1468" i="7"/>
  <c r="P1468" i="7"/>
  <c r="L1469" i="7"/>
  <c r="M1469" i="7"/>
  <c r="N1469" i="7"/>
  <c r="O1469" i="7"/>
  <c r="P1469" i="7"/>
  <c r="L1470" i="7"/>
  <c r="M1470" i="7"/>
  <c r="N1470" i="7"/>
  <c r="O1470" i="7"/>
  <c r="P1470" i="7"/>
  <c r="L1471" i="7"/>
  <c r="M1471" i="7"/>
  <c r="N1471" i="7"/>
  <c r="O1471" i="7"/>
  <c r="P1471" i="7"/>
  <c r="L1472" i="7"/>
  <c r="M1472" i="7"/>
  <c r="N1472" i="7"/>
  <c r="O1472" i="7"/>
  <c r="P1472" i="7"/>
  <c r="L1473" i="7"/>
  <c r="M1473" i="7"/>
  <c r="N1473" i="7"/>
  <c r="O1473" i="7"/>
  <c r="P1473" i="7"/>
  <c r="L1474" i="7"/>
  <c r="M1474" i="7"/>
  <c r="N1474" i="7"/>
  <c r="O1474" i="7"/>
  <c r="P1474" i="7"/>
  <c r="L1475" i="7"/>
  <c r="M1475" i="7"/>
  <c r="N1475" i="7"/>
  <c r="O1475" i="7"/>
  <c r="P1475" i="7"/>
  <c r="L1476" i="7"/>
  <c r="M1476" i="7"/>
  <c r="N1476" i="7"/>
  <c r="O1476" i="7"/>
  <c r="P1476" i="7"/>
  <c r="L1477" i="7"/>
  <c r="M1477" i="7"/>
  <c r="N1477" i="7"/>
  <c r="O1477" i="7"/>
  <c r="P1477" i="7"/>
  <c r="L1478" i="7"/>
  <c r="M1478" i="7"/>
  <c r="N1478" i="7"/>
  <c r="O1478" i="7"/>
  <c r="P1478" i="7"/>
  <c r="L1479" i="7"/>
  <c r="M1479" i="7"/>
  <c r="N1479" i="7"/>
  <c r="O1479" i="7"/>
  <c r="P1479" i="7"/>
  <c r="L1480" i="7"/>
  <c r="M1480" i="7"/>
  <c r="N1480" i="7"/>
  <c r="O1480" i="7"/>
  <c r="P1480" i="7"/>
  <c r="L1481" i="7"/>
  <c r="M1481" i="7"/>
  <c r="N1481" i="7"/>
  <c r="O1481" i="7"/>
  <c r="P1481" i="7"/>
  <c r="L1482" i="7"/>
  <c r="M1482" i="7"/>
  <c r="N1482" i="7"/>
  <c r="O1482" i="7"/>
  <c r="P1482" i="7"/>
  <c r="L1483" i="7"/>
  <c r="M1483" i="7"/>
  <c r="N1483" i="7"/>
  <c r="O1483" i="7"/>
  <c r="P1483" i="7"/>
  <c r="L1484" i="7"/>
  <c r="M1484" i="7"/>
  <c r="N1484" i="7"/>
  <c r="O1484" i="7"/>
  <c r="P1484" i="7"/>
  <c r="L1485" i="7"/>
  <c r="M1485" i="7"/>
  <c r="N1485" i="7"/>
  <c r="O1485" i="7"/>
  <c r="P1485" i="7"/>
  <c r="L1486" i="7"/>
  <c r="M1486" i="7"/>
  <c r="N1486" i="7"/>
  <c r="O1486" i="7"/>
  <c r="P1486" i="7"/>
  <c r="L1487" i="7"/>
  <c r="M1487" i="7"/>
  <c r="N1487" i="7"/>
  <c r="O1487" i="7"/>
  <c r="P1487" i="7"/>
  <c r="L1488" i="7"/>
  <c r="M1488" i="7"/>
  <c r="N1488" i="7"/>
  <c r="O1488" i="7"/>
  <c r="P1488" i="7"/>
  <c r="L1489" i="7"/>
  <c r="M1489" i="7"/>
  <c r="N1489" i="7"/>
  <c r="O1489" i="7"/>
  <c r="P1489" i="7"/>
  <c r="L1490" i="7"/>
  <c r="M1490" i="7"/>
  <c r="N1490" i="7"/>
  <c r="O1490" i="7"/>
  <c r="P1490" i="7"/>
  <c r="L1491" i="7"/>
  <c r="M1491" i="7"/>
  <c r="N1491" i="7"/>
  <c r="O1491" i="7"/>
  <c r="P1491" i="7"/>
  <c r="L1492" i="7"/>
  <c r="M1492" i="7"/>
  <c r="N1492" i="7"/>
  <c r="O1492" i="7"/>
  <c r="P1492" i="7"/>
  <c r="L1493" i="7"/>
  <c r="M1493" i="7"/>
  <c r="N1493" i="7"/>
  <c r="O1493" i="7"/>
  <c r="P1493" i="7"/>
  <c r="L1494" i="7"/>
  <c r="M1494" i="7"/>
  <c r="N1494" i="7"/>
  <c r="O1494" i="7"/>
  <c r="P1494" i="7"/>
  <c r="L1495" i="7"/>
  <c r="M1495" i="7"/>
  <c r="N1495" i="7"/>
  <c r="O1495" i="7"/>
  <c r="P1495" i="7"/>
  <c r="L1496" i="7"/>
  <c r="M1496" i="7"/>
  <c r="N1496" i="7"/>
  <c r="O1496" i="7"/>
  <c r="P1496" i="7"/>
  <c r="L1497" i="7"/>
  <c r="M1497" i="7"/>
  <c r="N1497" i="7"/>
  <c r="O1497" i="7"/>
  <c r="P1497" i="7"/>
  <c r="L1498" i="7"/>
  <c r="M1498" i="7"/>
  <c r="N1498" i="7"/>
  <c r="O1498" i="7"/>
  <c r="P1498" i="7"/>
  <c r="L1499" i="7"/>
  <c r="M1499" i="7"/>
  <c r="N1499" i="7"/>
  <c r="O1499" i="7"/>
  <c r="P1499" i="7"/>
  <c r="L1500" i="7"/>
  <c r="M1500" i="7"/>
  <c r="N1500" i="7"/>
  <c r="O1500" i="7"/>
  <c r="P1500" i="7"/>
  <c r="L1501" i="7"/>
  <c r="M1501" i="7"/>
  <c r="N1501" i="7"/>
  <c r="O1501" i="7"/>
  <c r="P1501" i="7"/>
  <c r="L1502" i="7"/>
  <c r="M1502" i="7"/>
  <c r="N1502" i="7"/>
  <c r="O1502" i="7"/>
  <c r="P1502" i="7"/>
  <c r="L1503" i="7"/>
  <c r="M1503" i="7"/>
  <c r="N1503" i="7"/>
  <c r="O1503" i="7"/>
  <c r="P1503" i="7"/>
  <c r="L1504" i="7"/>
  <c r="M1504" i="7"/>
  <c r="N1504" i="7"/>
  <c r="O1504" i="7"/>
  <c r="P1504" i="7"/>
  <c r="L1505" i="7"/>
  <c r="M1505" i="7"/>
  <c r="N1505" i="7"/>
  <c r="O1505" i="7"/>
  <c r="P1505" i="7"/>
  <c r="L1506" i="7"/>
  <c r="M1506" i="7"/>
  <c r="N1506" i="7"/>
  <c r="O1506" i="7"/>
  <c r="P1506" i="7"/>
  <c r="L1507" i="7"/>
  <c r="M1507" i="7"/>
  <c r="N1507" i="7"/>
  <c r="O1507" i="7"/>
  <c r="P1507" i="7"/>
  <c r="L1508" i="7"/>
  <c r="M1508" i="7"/>
  <c r="N1508" i="7"/>
  <c r="O1508" i="7"/>
  <c r="P1508" i="7"/>
  <c r="L1509" i="7"/>
  <c r="M1509" i="7"/>
  <c r="N1509" i="7"/>
  <c r="O1509" i="7"/>
  <c r="P1509" i="7"/>
  <c r="L1510" i="7"/>
  <c r="M1510" i="7"/>
  <c r="N1510" i="7"/>
  <c r="O1510" i="7"/>
  <c r="P1510" i="7"/>
  <c r="L1511" i="7"/>
  <c r="M1511" i="7"/>
  <c r="N1511" i="7"/>
  <c r="O1511" i="7"/>
  <c r="P1511" i="7"/>
  <c r="L1512" i="7"/>
  <c r="M1512" i="7"/>
  <c r="N1512" i="7"/>
  <c r="O1512" i="7"/>
  <c r="P1512" i="7"/>
  <c r="L1513" i="7"/>
  <c r="M1513" i="7"/>
  <c r="N1513" i="7"/>
  <c r="O1513" i="7"/>
  <c r="P1513" i="7"/>
  <c r="L1514" i="7"/>
  <c r="M1514" i="7"/>
  <c r="N1514" i="7"/>
  <c r="O1514" i="7"/>
  <c r="P1514" i="7"/>
  <c r="L1515" i="7"/>
  <c r="M1515" i="7"/>
  <c r="N1515" i="7"/>
  <c r="O1515" i="7"/>
  <c r="P1515" i="7"/>
  <c r="L1516" i="7"/>
  <c r="M1516" i="7"/>
  <c r="N1516" i="7"/>
  <c r="O1516" i="7"/>
  <c r="P1516" i="7"/>
  <c r="L1517" i="7"/>
  <c r="M1517" i="7"/>
  <c r="N1517" i="7"/>
  <c r="O1517" i="7"/>
  <c r="P1517" i="7"/>
  <c r="L1518" i="7"/>
  <c r="M1518" i="7"/>
  <c r="N1518" i="7"/>
  <c r="O1518" i="7"/>
  <c r="P1518" i="7"/>
  <c r="L1519" i="7"/>
  <c r="M1519" i="7"/>
  <c r="N1519" i="7"/>
  <c r="O1519" i="7"/>
  <c r="P1519" i="7"/>
  <c r="L1520" i="7"/>
  <c r="M1520" i="7"/>
  <c r="N1520" i="7"/>
  <c r="O1520" i="7"/>
  <c r="P1520" i="7"/>
  <c r="L1521" i="7"/>
  <c r="M1521" i="7"/>
  <c r="N1521" i="7"/>
  <c r="O1521" i="7"/>
  <c r="P1521" i="7"/>
  <c r="L1522" i="7"/>
  <c r="M1522" i="7"/>
  <c r="N1522" i="7"/>
  <c r="O1522" i="7"/>
  <c r="P1522" i="7"/>
  <c r="L1523" i="7"/>
  <c r="M1523" i="7"/>
  <c r="N1523" i="7"/>
  <c r="O1523" i="7"/>
  <c r="P1523" i="7"/>
  <c r="L1524" i="7"/>
  <c r="M1524" i="7"/>
  <c r="N1524" i="7"/>
  <c r="O1524" i="7"/>
  <c r="P1524" i="7"/>
  <c r="L1525" i="7"/>
  <c r="M1525" i="7"/>
  <c r="N1525" i="7"/>
  <c r="O1525" i="7"/>
  <c r="P1525" i="7"/>
  <c r="L1526" i="7"/>
  <c r="M1526" i="7"/>
  <c r="N1526" i="7"/>
  <c r="O1526" i="7"/>
  <c r="P1526" i="7"/>
  <c r="L1527" i="7"/>
  <c r="M1527" i="7"/>
  <c r="N1527" i="7"/>
  <c r="O1527" i="7"/>
  <c r="P1527" i="7"/>
  <c r="L1528" i="7"/>
  <c r="M1528" i="7"/>
  <c r="N1528" i="7"/>
  <c r="O1528" i="7"/>
  <c r="P1528" i="7"/>
  <c r="L1529" i="7"/>
  <c r="M1529" i="7"/>
  <c r="N1529" i="7"/>
  <c r="O1529" i="7"/>
  <c r="P1529" i="7"/>
  <c r="L1530" i="7"/>
  <c r="M1530" i="7"/>
  <c r="N1530" i="7"/>
  <c r="O1530" i="7"/>
  <c r="P1530" i="7"/>
  <c r="L1531" i="7"/>
  <c r="M1531" i="7"/>
  <c r="N1531" i="7"/>
  <c r="O1531" i="7"/>
  <c r="P1531" i="7"/>
  <c r="L1532" i="7"/>
  <c r="M1532" i="7"/>
  <c r="N1532" i="7"/>
  <c r="O1532" i="7"/>
  <c r="P1532" i="7"/>
  <c r="L1533" i="7"/>
  <c r="M1533" i="7"/>
  <c r="N1533" i="7"/>
  <c r="O1533" i="7"/>
  <c r="P1533" i="7"/>
  <c r="L1534" i="7"/>
  <c r="M1534" i="7"/>
  <c r="N1534" i="7"/>
  <c r="O1534" i="7"/>
  <c r="P1534" i="7"/>
  <c r="L1535" i="7"/>
  <c r="M1535" i="7"/>
  <c r="N1535" i="7"/>
  <c r="O1535" i="7"/>
  <c r="P1535" i="7"/>
  <c r="L1536" i="7"/>
  <c r="M1536" i="7"/>
  <c r="N1536" i="7"/>
  <c r="O1536" i="7"/>
  <c r="P1536" i="7"/>
  <c r="L1537" i="7"/>
  <c r="M1537" i="7"/>
  <c r="N1537" i="7"/>
  <c r="O1537" i="7"/>
  <c r="P1537" i="7"/>
  <c r="L1538" i="7"/>
  <c r="M1538" i="7"/>
  <c r="N1538" i="7"/>
  <c r="O1538" i="7"/>
  <c r="P1538" i="7"/>
  <c r="L1539" i="7"/>
  <c r="M1539" i="7"/>
  <c r="N1539" i="7"/>
  <c r="O1539" i="7"/>
  <c r="P1539" i="7"/>
  <c r="L1540" i="7"/>
  <c r="M1540" i="7"/>
  <c r="N1540" i="7"/>
  <c r="O1540" i="7"/>
  <c r="P1540" i="7"/>
  <c r="L1541" i="7"/>
  <c r="M1541" i="7"/>
  <c r="N1541" i="7"/>
  <c r="O1541" i="7"/>
  <c r="P1541" i="7"/>
  <c r="L1542" i="7"/>
  <c r="M1542" i="7"/>
  <c r="N1542" i="7"/>
  <c r="O1542" i="7"/>
  <c r="P1542" i="7"/>
  <c r="L1543" i="7"/>
  <c r="M1543" i="7"/>
  <c r="N1543" i="7"/>
  <c r="O1543" i="7"/>
  <c r="P1543" i="7"/>
  <c r="L1544" i="7"/>
  <c r="M1544" i="7"/>
  <c r="N1544" i="7"/>
  <c r="O1544" i="7"/>
  <c r="P1544" i="7"/>
  <c r="L1545" i="7"/>
  <c r="M1545" i="7"/>
  <c r="N1545" i="7"/>
  <c r="O1545" i="7"/>
  <c r="P1545" i="7"/>
  <c r="L1546" i="7"/>
  <c r="M1546" i="7"/>
  <c r="N1546" i="7"/>
  <c r="O1546" i="7"/>
  <c r="P1546" i="7"/>
  <c r="L1547" i="7"/>
  <c r="M1547" i="7"/>
  <c r="N1547" i="7"/>
  <c r="O1547" i="7"/>
  <c r="P1547" i="7"/>
  <c r="L1548" i="7"/>
  <c r="M1548" i="7"/>
  <c r="N1548" i="7"/>
  <c r="O1548" i="7"/>
  <c r="P1548" i="7"/>
  <c r="L1549" i="7"/>
  <c r="M1549" i="7"/>
  <c r="N1549" i="7"/>
  <c r="O1549" i="7"/>
  <c r="P1549" i="7"/>
  <c r="L1550" i="7"/>
  <c r="M1550" i="7"/>
  <c r="N1550" i="7"/>
  <c r="O1550" i="7"/>
  <c r="P1550" i="7"/>
  <c r="L1551" i="7"/>
  <c r="M1551" i="7"/>
  <c r="N1551" i="7"/>
  <c r="O1551" i="7"/>
  <c r="P1551" i="7"/>
  <c r="L1552" i="7"/>
  <c r="M1552" i="7"/>
  <c r="N1552" i="7"/>
  <c r="O1552" i="7"/>
  <c r="P1552" i="7"/>
  <c r="L1553" i="7"/>
  <c r="M1553" i="7"/>
  <c r="N1553" i="7"/>
  <c r="O1553" i="7"/>
  <c r="P1553" i="7"/>
  <c r="L1554" i="7"/>
  <c r="M1554" i="7"/>
  <c r="N1554" i="7"/>
  <c r="O1554" i="7"/>
  <c r="P1554" i="7"/>
  <c r="L1555" i="7"/>
  <c r="M1555" i="7"/>
  <c r="N1555" i="7"/>
  <c r="O1555" i="7"/>
  <c r="P1555" i="7"/>
  <c r="L1556" i="7"/>
  <c r="M1556" i="7"/>
  <c r="N1556" i="7"/>
  <c r="O1556" i="7"/>
  <c r="P1556" i="7"/>
  <c r="L1557" i="7"/>
  <c r="M1557" i="7"/>
  <c r="N1557" i="7"/>
  <c r="O1557" i="7"/>
  <c r="P1557" i="7"/>
  <c r="L1558" i="7"/>
  <c r="M1558" i="7"/>
  <c r="N1558" i="7"/>
  <c r="O1558" i="7"/>
  <c r="P1558" i="7"/>
  <c r="L1559" i="7"/>
  <c r="M1559" i="7"/>
  <c r="N1559" i="7"/>
  <c r="O1559" i="7"/>
  <c r="P1559" i="7"/>
  <c r="L1560" i="7"/>
  <c r="M1560" i="7"/>
  <c r="N1560" i="7"/>
  <c r="O1560" i="7"/>
  <c r="P1560" i="7"/>
  <c r="L1561" i="7"/>
  <c r="M1561" i="7"/>
  <c r="N1561" i="7"/>
  <c r="O1561" i="7"/>
  <c r="P1561" i="7"/>
  <c r="L1562" i="7"/>
  <c r="M1562" i="7"/>
  <c r="N1562" i="7"/>
  <c r="O1562" i="7"/>
  <c r="P1562" i="7"/>
  <c r="L1563" i="7"/>
  <c r="M1563" i="7"/>
  <c r="N1563" i="7"/>
  <c r="O1563" i="7"/>
  <c r="P1563" i="7"/>
  <c r="L1564" i="7"/>
  <c r="M1564" i="7"/>
  <c r="N1564" i="7"/>
  <c r="O1564" i="7"/>
  <c r="P1564" i="7"/>
  <c r="L1565" i="7"/>
  <c r="M1565" i="7"/>
  <c r="N1565" i="7"/>
  <c r="O1565" i="7"/>
  <c r="P1565" i="7"/>
  <c r="L1566" i="7"/>
  <c r="M1566" i="7"/>
  <c r="N1566" i="7"/>
  <c r="O1566" i="7"/>
  <c r="P1566" i="7"/>
  <c r="L1567" i="7"/>
  <c r="M1567" i="7"/>
  <c r="N1567" i="7"/>
  <c r="O1567" i="7"/>
  <c r="P1567" i="7"/>
  <c r="L1568" i="7"/>
  <c r="M1568" i="7"/>
  <c r="N1568" i="7"/>
  <c r="O1568" i="7"/>
  <c r="P1568" i="7"/>
  <c r="L1569" i="7"/>
  <c r="M1569" i="7"/>
  <c r="N1569" i="7"/>
  <c r="O1569" i="7"/>
  <c r="P1569" i="7"/>
  <c r="L1570" i="7"/>
  <c r="M1570" i="7"/>
  <c r="N1570" i="7"/>
  <c r="O1570" i="7"/>
  <c r="P1570" i="7"/>
  <c r="L1571" i="7"/>
  <c r="M1571" i="7"/>
  <c r="N1571" i="7"/>
  <c r="O1571" i="7"/>
  <c r="P1571" i="7"/>
  <c r="L1572" i="7"/>
  <c r="M1572" i="7"/>
  <c r="N1572" i="7"/>
  <c r="O1572" i="7"/>
  <c r="P1572" i="7"/>
  <c r="L1573" i="7"/>
  <c r="M1573" i="7"/>
  <c r="N1573" i="7"/>
  <c r="O1573" i="7"/>
  <c r="P1573" i="7"/>
  <c r="L1574" i="7"/>
  <c r="M1574" i="7"/>
  <c r="N1574" i="7"/>
  <c r="O1574" i="7"/>
  <c r="P1574" i="7"/>
  <c r="L1575" i="7"/>
  <c r="M1575" i="7"/>
  <c r="N1575" i="7"/>
  <c r="O1575" i="7"/>
  <c r="P1575" i="7"/>
  <c r="L1576" i="7"/>
  <c r="M1576" i="7"/>
  <c r="N1576" i="7"/>
  <c r="O1576" i="7"/>
  <c r="P1576" i="7"/>
  <c r="L1577" i="7"/>
  <c r="M1577" i="7"/>
  <c r="N1577" i="7"/>
  <c r="O1577" i="7"/>
  <c r="P1577" i="7"/>
  <c r="L1578" i="7"/>
  <c r="M1578" i="7"/>
  <c r="N1578" i="7"/>
  <c r="O1578" i="7"/>
  <c r="P1578" i="7"/>
  <c r="L1579" i="7"/>
  <c r="M1579" i="7"/>
  <c r="N1579" i="7"/>
  <c r="O1579" i="7"/>
  <c r="P1579" i="7"/>
  <c r="L1580" i="7"/>
  <c r="M1580" i="7"/>
  <c r="N1580" i="7"/>
  <c r="O1580" i="7"/>
  <c r="P1580" i="7"/>
  <c r="L1581" i="7"/>
  <c r="M1581" i="7"/>
  <c r="N1581" i="7"/>
  <c r="O1581" i="7"/>
  <c r="P1581" i="7"/>
  <c r="L1582" i="7"/>
  <c r="M1582" i="7"/>
  <c r="N1582" i="7"/>
  <c r="O1582" i="7"/>
  <c r="P1582" i="7"/>
  <c r="L1583" i="7"/>
  <c r="M1583" i="7"/>
  <c r="N1583" i="7"/>
  <c r="O1583" i="7"/>
  <c r="P1583" i="7"/>
  <c r="L1584" i="7"/>
  <c r="M1584" i="7"/>
  <c r="N1584" i="7"/>
  <c r="O1584" i="7"/>
  <c r="P1584" i="7"/>
  <c r="L1585" i="7"/>
  <c r="M1585" i="7"/>
  <c r="N1585" i="7"/>
  <c r="O1585" i="7"/>
  <c r="P1585" i="7"/>
  <c r="L1586" i="7"/>
  <c r="M1586" i="7"/>
  <c r="N1586" i="7"/>
  <c r="O1586" i="7"/>
  <c r="P1586" i="7"/>
  <c r="L1587" i="7"/>
  <c r="M1587" i="7"/>
  <c r="N1587" i="7"/>
  <c r="O1587" i="7"/>
  <c r="P1587" i="7"/>
  <c r="L1588" i="7"/>
  <c r="M1588" i="7"/>
  <c r="N1588" i="7"/>
  <c r="O1588" i="7"/>
  <c r="P1588" i="7"/>
  <c r="L1589" i="7"/>
  <c r="M1589" i="7"/>
  <c r="N1589" i="7"/>
  <c r="O1589" i="7"/>
  <c r="P1589" i="7"/>
  <c r="L1590" i="7"/>
  <c r="M1590" i="7"/>
  <c r="N1590" i="7"/>
  <c r="O1590" i="7"/>
  <c r="P1590" i="7"/>
  <c r="L1591" i="7"/>
  <c r="M1591" i="7"/>
  <c r="N1591" i="7"/>
  <c r="O1591" i="7"/>
  <c r="P1591" i="7"/>
  <c r="L1592" i="7"/>
  <c r="M1592" i="7"/>
  <c r="N1592" i="7"/>
  <c r="O1592" i="7"/>
  <c r="P1592" i="7"/>
  <c r="L1593" i="7"/>
  <c r="M1593" i="7"/>
  <c r="N1593" i="7"/>
  <c r="O1593" i="7"/>
  <c r="P1593" i="7"/>
  <c r="L1594" i="7"/>
  <c r="M1594" i="7"/>
  <c r="N1594" i="7"/>
  <c r="O1594" i="7"/>
  <c r="P1594" i="7"/>
  <c r="L1595" i="7"/>
  <c r="M1595" i="7"/>
  <c r="N1595" i="7"/>
  <c r="O1595" i="7"/>
  <c r="P1595" i="7"/>
  <c r="L1596" i="7"/>
  <c r="M1596" i="7"/>
  <c r="N1596" i="7"/>
  <c r="O1596" i="7"/>
  <c r="P1596" i="7"/>
  <c r="L1597" i="7"/>
  <c r="M1597" i="7"/>
  <c r="N1597" i="7"/>
  <c r="O1597" i="7"/>
  <c r="P1597" i="7"/>
  <c r="L1598" i="7"/>
  <c r="M1598" i="7"/>
  <c r="N1598" i="7"/>
  <c r="O1598" i="7"/>
  <c r="P1598" i="7"/>
  <c r="L1599" i="7"/>
  <c r="M1599" i="7"/>
  <c r="N1599" i="7"/>
  <c r="O1599" i="7"/>
  <c r="P1599" i="7"/>
  <c r="L1600" i="7"/>
  <c r="M1600" i="7"/>
  <c r="N1600" i="7"/>
  <c r="O1600" i="7"/>
  <c r="P1600" i="7"/>
  <c r="L1601" i="7"/>
  <c r="M1601" i="7"/>
  <c r="N1601" i="7"/>
  <c r="O1601" i="7"/>
  <c r="P1601" i="7"/>
  <c r="L1602" i="7"/>
  <c r="M1602" i="7"/>
  <c r="N1602" i="7"/>
  <c r="O1602" i="7"/>
  <c r="P1602" i="7"/>
  <c r="L1603" i="7"/>
  <c r="M1603" i="7"/>
  <c r="N1603" i="7"/>
  <c r="O1603" i="7"/>
  <c r="P1603" i="7"/>
  <c r="L1604" i="7"/>
  <c r="M1604" i="7"/>
  <c r="N1604" i="7"/>
  <c r="O1604" i="7"/>
  <c r="P1604" i="7"/>
  <c r="L1605" i="7"/>
  <c r="M1605" i="7"/>
  <c r="N1605" i="7"/>
  <c r="O1605" i="7"/>
  <c r="P1605" i="7"/>
  <c r="L1606" i="7"/>
  <c r="M1606" i="7"/>
  <c r="N1606" i="7"/>
  <c r="O1606" i="7"/>
  <c r="P1606" i="7"/>
  <c r="L1607" i="7"/>
  <c r="M1607" i="7"/>
  <c r="N1607" i="7"/>
  <c r="O1607" i="7"/>
  <c r="P1607" i="7"/>
  <c r="L1608" i="7"/>
  <c r="M1608" i="7"/>
  <c r="N1608" i="7"/>
  <c r="O1608" i="7"/>
  <c r="P1608" i="7"/>
  <c r="L1609" i="7"/>
  <c r="M1609" i="7"/>
  <c r="N1609" i="7"/>
  <c r="O1609" i="7"/>
  <c r="P1609" i="7"/>
  <c r="L1610" i="7"/>
  <c r="M1610" i="7"/>
  <c r="N1610" i="7"/>
  <c r="O1610" i="7"/>
  <c r="P1610" i="7"/>
  <c r="L1611" i="7"/>
  <c r="M1611" i="7"/>
  <c r="N1611" i="7"/>
  <c r="O1611" i="7"/>
  <c r="P1611" i="7"/>
  <c r="L1612" i="7"/>
  <c r="M1612" i="7"/>
  <c r="N1612" i="7"/>
  <c r="O1612" i="7"/>
  <c r="P1612" i="7"/>
  <c r="L1613" i="7"/>
  <c r="M1613" i="7"/>
  <c r="N1613" i="7"/>
  <c r="O1613" i="7"/>
  <c r="P1613" i="7"/>
  <c r="L1614" i="7"/>
  <c r="M1614" i="7"/>
  <c r="N1614" i="7"/>
  <c r="O1614" i="7"/>
  <c r="P1614" i="7"/>
  <c r="L1615" i="7"/>
  <c r="M1615" i="7"/>
  <c r="N1615" i="7"/>
  <c r="O1615" i="7"/>
  <c r="P1615" i="7"/>
  <c r="L1616" i="7"/>
  <c r="M1616" i="7"/>
  <c r="N1616" i="7"/>
  <c r="O1616" i="7"/>
  <c r="P1616" i="7"/>
  <c r="L1617" i="7"/>
  <c r="M1617" i="7"/>
  <c r="N1617" i="7"/>
  <c r="O1617" i="7"/>
  <c r="P1617" i="7"/>
  <c r="L1618" i="7"/>
  <c r="M1618" i="7"/>
  <c r="N1618" i="7"/>
  <c r="O1618" i="7"/>
  <c r="P1618" i="7"/>
  <c r="L1619" i="7"/>
  <c r="M1619" i="7"/>
  <c r="N1619" i="7"/>
  <c r="O1619" i="7"/>
  <c r="P1619" i="7"/>
  <c r="L1620" i="7"/>
  <c r="M1620" i="7"/>
  <c r="N1620" i="7"/>
  <c r="O1620" i="7"/>
  <c r="P1620" i="7"/>
  <c r="L1621" i="7"/>
  <c r="M1621" i="7"/>
  <c r="N1621" i="7"/>
  <c r="O1621" i="7"/>
  <c r="P1621" i="7"/>
  <c r="L1622" i="7"/>
  <c r="M1622" i="7"/>
  <c r="N1622" i="7"/>
  <c r="O1622" i="7"/>
  <c r="P1622" i="7"/>
  <c r="L1623" i="7"/>
  <c r="M1623" i="7"/>
  <c r="N1623" i="7"/>
  <c r="O1623" i="7"/>
  <c r="P1623" i="7"/>
  <c r="L1624" i="7"/>
  <c r="M1624" i="7"/>
  <c r="N1624" i="7"/>
  <c r="O1624" i="7"/>
  <c r="P1624" i="7"/>
  <c r="L1625" i="7"/>
  <c r="M1625" i="7"/>
  <c r="N1625" i="7"/>
  <c r="O1625" i="7"/>
  <c r="P1625" i="7"/>
  <c r="L1626" i="7"/>
  <c r="M1626" i="7"/>
  <c r="N1626" i="7"/>
  <c r="O1626" i="7"/>
  <c r="P1626" i="7"/>
  <c r="L1627" i="7"/>
  <c r="M1627" i="7"/>
  <c r="N1627" i="7"/>
  <c r="O1627" i="7"/>
  <c r="P1627" i="7"/>
  <c r="L1628" i="7"/>
  <c r="M1628" i="7"/>
  <c r="N1628" i="7"/>
  <c r="O1628" i="7"/>
  <c r="P1628" i="7"/>
  <c r="L1629" i="7"/>
  <c r="M1629" i="7"/>
  <c r="N1629" i="7"/>
  <c r="O1629" i="7"/>
  <c r="P1629" i="7"/>
  <c r="L1630" i="7"/>
  <c r="M1630" i="7"/>
  <c r="N1630" i="7"/>
  <c r="O1630" i="7"/>
  <c r="P1630" i="7"/>
  <c r="L1631" i="7"/>
  <c r="M1631" i="7"/>
  <c r="N1631" i="7"/>
  <c r="O1631" i="7"/>
  <c r="P1631" i="7"/>
  <c r="L1632" i="7"/>
  <c r="M1632" i="7"/>
  <c r="N1632" i="7"/>
  <c r="O1632" i="7"/>
  <c r="P1632" i="7"/>
  <c r="L1633" i="7"/>
  <c r="M1633" i="7"/>
  <c r="N1633" i="7"/>
  <c r="O1633" i="7"/>
  <c r="P1633" i="7"/>
  <c r="L1634" i="7"/>
  <c r="M1634" i="7"/>
  <c r="N1634" i="7"/>
  <c r="O1634" i="7"/>
  <c r="P1634" i="7"/>
  <c r="L1635" i="7"/>
  <c r="M1635" i="7"/>
  <c r="N1635" i="7"/>
  <c r="O1635" i="7"/>
  <c r="P1635" i="7"/>
  <c r="L1636" i="7"/>
  <c r="M1636" i="7"/>
  <c r="N1636" i="7"/>
  <c r="O1636" i="7"/>
  <c r="P1636" i="7"/>
  <c r="L1637" i="7"/>
  <c r="M1637" i="7"/>
  <c r="N1637" i="7"/>
  <c r="O1637" i="7"/>
  <c r="P1637" i="7"/>
  <c r="L1638" i="7"/>
  <c r="M1638" i="7"/>
  <c r="N1638" i="7"/>
  <c r="O1638" i="7"/>
  <c r="P1638" i="7"/>
  <c r="L1639" i="7"/>
  <c r="M1639" i="7"/>
  <c r="N1639" i="7"/>
  <c r="O1639" i="7"/>
  <c r="P1639" i="7"/>
  <c r="L1640" i="7"/>
  <c r="M1640" i="7"/>
  <c r="N1640" i="7"/>
  <c r="O1640" i="7"/>
  <c r="P1640" i="7"/>
  <c r="L1641" i="7"/>
  <c r="M1641" i="7"/>
  <c r="N1641" i="7"/>
  <c r="O1641" i="7"/>
  <c r="P1641" i="7"/>
  <c r="L1642" i="7"/>
  <c r="M1642" i="7"/>
  <c r="N1642" i="7"/>
  <c r="O1642" i="7"/>
  <c r="P1642" i="7"/>
  <c r="L1643" i="7"/>
  <c r="M1643" i="7"/>
  <c r="N1643" i="7"/>
  <c r="O1643" i="7"/>
  <c r="P1643" i="7"/>
  <c r="L1644" i="7"/>
  <c r="M1644" i="7"/>
  <c r="N1644" i="7"/>
  <c r="O1644" i="7"/>
  <c r="P1644" i="7"/>
  <c r="L1645" i="7"/>
  <c r="M1645" i="7"/>
  <c r="N1645" i="7"/>
  <c r="O1645" i="7"/>
  <c r="P1645" i="7"/>
  <c r="L1646" i="7"/>
  <c r="M1646" i="7"/>
  <c r="N1646" i="7"/>
  <c r="O1646" i="7"/>
  <c r="P1646" i="7"/>
  <c r="L1647" i="7"/>
  <c r="M1647" i="7"/>
  <c r="N1647" i="7"/>
  <c r="O1647" i="7"/>
  <c r="P1647" i="7"/>
  <c r="L1648" i="7"/>
  <c r="M1648" i="7"/>
  <c r="N1648" i="7"/>
  <c r="O1648" i="7"/>
  <c r="P1648" i="7"/>
  <c r="L1649" i="7"/>
  <c r="M1649" i="7"/>
  <c r="N1649" i="7"/>
  <c r="O1649" i="7"/>
  <c r="P1649" i="7"/>
  <c r="L1650" i="7"/>
  <c r="M1650" i="7"/>
  <c r="N1650" i="7"/>
  <c r="O1650" i="7"/>
  <c r="P1650" i="7"/>
  <c r="L1651" i="7"/>
  <c r="M1651" i="7"/>
  <c r="N1651" i="7"/>
  <c r="O1651" i="7"/>
  <c r="P1651" i="7"/>
  <c r="L1652" i="7"/>
  <c r="M1652" i="7"/>
  <c r="N1652" i="7"/>
  <c r="O1652" i="7"/>
  <c r="P1652" i="7"/>
  <c r="L1653" i="7"/>
  <c r="M1653" i="7"/>
  <c r="N1653" i="7"/>
  <c r="O1653" i="7"/>
  <c r="P1653" i="7"/>
  <c r="L1654" i="7"/>
  <c r="M1654" i="7"/>
  <c r="N1654" i="7"/>
  <c r="O1654" i="7"/>
  <c r="P1654" i="7"/>
  <c r="L1655" i="7"/>
  <c r="M1655" i="7"/>
  <c r="N1655" i="7"/>
  <c r="O1655" i="7"/>
  <c r="P1655" i="7"/>
  <c r="L1656" i="7"/>
  <c r="M1656" i="7"/>
  <c r="N1656" i="7"/>
  <c r="O1656" i="7"/>
  <c r="P1656" i="7"/>
  <c r="L1657" i="7"/>
  <c r="M1657" i="7"/>
  <c r="N1657" i="7"/>
  <c r="O1657" i="7"/>
  <c r="P1657" i="7"/>
  <c r="L1658" i="7"/>
  <c r="M1658" i="7"/>
  <c r="N1658" i="7"/>
  <c r="O1658" i="7"/>
  <c r="P1658" i="7"/>
  <c r="L1659" i="7"/>
  <c r="M1659" i="7"/>
  <c r="N1659" i="7"/>
  <c r="O1659" i="7"/>
  <c r="P1659" i="7"/>
  <c r="L1660" i="7"/>
  <c r="M1660" i="7"/>
  <c r="N1660" i="7"/>
  <c r="O1660" i="7"/>
  <c r="P1660" i="7"/>
  <c r="L1661" i="7"/>
  <c r="M1661" i="7"/>
  <c r="N1661" i="7"/>
  <c r="O1661" i="7"/>
  <c r="P1661" i="7"/>
  <c r="L1662" i="7"/>
  <c r="M1662" i="7"/>
  <c r="N1662" i="7"/>
  <c r="O1662" i="7"/>
  <c r="P1662" i="7"/>
  <c r="L1663" i="7"/>
  <c r="M1663" i="7"/>
  <c r="N1663" i="7"/>
  <c r="O1663" i="7"/>
  <c r="P1663" i="7"/>
  <c r="L1664" i="7"/>
  <c r="M1664" i="7"/>
  <c r="N1664" i="7"/>
  <c r="O1664" i="7"/>
  <c r="P1664" i="7"/>
  <c r="L1665" i="7"/>
  <c r="M1665" i="7"/>
  <c r="N1665" i="7"/>
  <c r="O1665" i="7"/>
  <c r="P1665" i="7"/>
  <c r="L1666" i="7"/>
  <c r="M1666" i="7"/>
  <c r="N1666" i="7"/>
  <c r="O1666" i="7"/>
  <c r="P1666" i="7"/>
  <c r="L1667" i="7"/>
  <c r="M1667" i="7"/>
  <c r="N1667" i="7"/>
  <c r="O1667" i="7"/>
  <c r="P1667" i="7"/>
  <c r="L1668" i="7"/>
  <c r="M1668" i="7"/>
  <c r="N1668" i="7"/>
  <c r="O1668" i="7"/>
  <c r="P1668" i="7"/>
  <c r="L1669" i="7"/>
  <c r="M1669" i="7"/>
  <c r="N1669" i="7"/>
  <c r="O1669" i="7"/>
  <c r="P1669" i="7"/>
  <c r="L1670" i="7"/>
  <c r="M1670" i="7"/>
  <c r="N1670" i="7"/>
  <c r="O1670" i="7"/>
  <c r="P1670" i="7"/>
  <c r="L1671" i="7"/>
  <c r="M1671" i="7"/>
  <c r="N1671" i="7"/>
  <c r="O1671" i="7"/>
  <c r="P1671" i="7"/>
  <c r="L1672" i="7"/>
  <c r="M1672" i="7"/>
  <c r="N1672" i="7"/>
  <c r="O1672" i="7"/>
  <c r="P1672" i="7"/>
  <c r="L1673" i="7"/>
  <c r="M1673" i="7"/>
  <c r="N1673" i="7"/>
  <c r="O1673" i="7"/>
  <c r="P1673" i="7"/>
  <c r="L1674" i="7"/>
  <c r="M1674" i="7"/>
  <c r="N1674" i="7"/>
  <c r="O1674" i="7"/>
  <c r="P1674" i="7"/>
  <c r="L1675" i="7"/>
  <c r="M1675" i="7"/>
  <c r="N1675" i="7"/>
  <c r="O1675" i="7"/>
  <c r="P1675" i="7"/>
  <c r="L1676" i="7"/>
  <c r="M1676" i="7"/>
  <c r="N1676" i="7"/>
  <c r="O1676" i="7"/>
  <c r="P1676" i="7"/>
  <c r="L1677" i="7"/>
  <c r="M1677" i="7"/>
  <c r="N1677" i="7"/>
  <c r="O1677" i="7"/>
  <c r="P1677" i="7"/>
  <c r="L1678" i="7"/>
  <c r="M1678" i="7"/>
  <c r="N1678" i="7"/>
  <c r="O1678" i="7"/>
  <c r="P1678" i="7"/>
  <c r="L1679" i="7"/>
  <c r="M1679" i="7"/>
  <c r="N1679" i="7"/>
  <c r="O1679" i="7"/>
  <c r="P1679" i="7"/>
  <c r="L1680" i="7"/>
  <c r="M1680" i="7"/>
  <c r="N1680" i="7"/>
  <c r="O1680" i="7"/>
  <c r="P1680" i="7"/>
  <c r="L1681" i="7"/>
  <c r="M1681" i="7"/>
  <c r="N1681" i="7"/>
  <c r="O1681" i="7"/>
  <c r="P1681" i="7"/>
  <c r="L1682" i="7"/>
  <c r="M1682" i="7"/>
  <c r="N1682" i="7"/>
  <c r="O1682" i="7"/>
  <c r="P1682" i="7"/>
  <c r="L1683" i="7"/>
  <c r="M1683" i="7"/>
  <c r="N1683" i="7"/>
  <c r="O1683" i="7"/>
  <c r="P1683" i="7"/>
  <c r="L1684" i="7"/>
  <c r="M1684" i="7"/>
  <c r="N1684" i="7"/>
  <c r="O1684" i="7"/>
  <c r="P1684" i="7"/>
  <c r="L1685" i="7"/>
  <c r="M1685" i="7"/>
  <c r="N1685" i="7"/>
  <c r="O1685" i="7"/>
  <c r="P1685" i="7"/>
  <c r="L1686" i="7"/>
  <c r="M1686" i="7"/>
  <c r="N1686" i="7"/>
  <c r="O1686" i="7"/>
  <c r="P1686" i="7"/>
  <c r="L1687" i="7"/>
  <c r="M1687" i="7"/>
  <c r="N1687" i="7"/>
  <c r="O1687" i="7"/>
  <c r="P1687" i="7"/>
  <c r="L1688" i="7"/>
  <c r="M1688" i="7"/>
  <c r="N1688" i="7"/>
  <c r="O1688" i="7"/>
  <c r="P1688" i="7"/>
  <c r="L1689" i="7"/>
  <c r="M1689" i="7"/>
  <c r="N1689" i="7"/>
  <c r="O1689" i="7"/>
  <c r="P1689" i="7"/>
  <c r="L1690" i="7"/>
  <c r="M1690" i="7"/>
  <c r="N1690" i="7"/>
  <c r="O1690" i="7"/>
  <c r="P1690" i="7"/>
  <c r="L1691" i="7"/>
  <c r="M1691" i="7"/>
  <c r="N1691" i="7"/>
  <c r="O1691" i="7"/>
  <c r="P1691" i="7"/>
  <c r="L1692" i="7"/>
  <c r="M1692" i="7"/>
  <c r="N1692" i="7"/>
  <c r="O1692" i="7"/>
  <c r="P1692" i="7"/>
  <c r="L1693" i="7"/>
  <c r="M1693" i="7"/>
  <c r="N1693" i="7"/>
  <c r="O1693" i="7"/>
  <c r="P1693" i="7"/>
  <c r="L1694" i="7"/>
  <c r="M1694" i="7"/>
  <c r="N1694" i="7"/>
  <c r="O1694" i="7"/>
  <c r="P1694" i="7"/>
  <c r="L1695" i="7"/>
  <c r="M1695" i="7"/>
  <c r="N1695" i="7"/>
  <c r="O1695" i="7"/>
  <c r="P1695" i="7"/>
  <c r="L1696" i="7"/>
  <c r="M1696" i="7"/>
  <c r="N1696" i="7"/>
  <c r="O1696" i="7"/>
  <c r="P1696" i="7"/>
  <c r="L1697" i="7"/>
  <c r="M1697" i="7"/>
  <c r="N1697" i="7"/>
  <c r="O1697" i="7"/>
  <c r="P1697" i="7"/>
  <c r="L1698" i="7"/>
  <c r="M1698" i="7"/>
  <c r="N1698" i="7"/>
  <c r="O1698" i="7"/>
  <c r="P1698" i="7"/>
  <c r="L1699" i="7"/>
  <c r="M1699" i="7"/>
  <c r="N1699" i="7"/>
  <c r="O1699" i="7"/>
  <c r="P1699" i="7"/>
  <c r="L1700" i="7"/>
  <c r="M1700" i="7"/>
  <c r="N1700" i="7"/>
  <c r="O1700" i="7"/>
  <c r="P1700" i="7"/>
  <c r="L1701" i="7"/>
  <c r="M1701" i="7"/>
  <c r="N1701" i="7"/>
  <c r="O1701" i="7"/>
  <c r="P1701" i="7"/>
  <c r="L1702" i="7"/>
  <c r="M1702" i="7"/>
  <c r="N1702" i="7"/>
  <c r="O1702" i="7"/>
  <c r="P1702" i="7"/>
  <c r="L1703" i="7"/>
  <c r="M1703" i="7"/>
  <c r="N1703" i="7"/>
  <c r="O1703" i="7"/>
  <c r="P1703" i="7"/>
  <c r="L1704" i="7"/>
  <c r="M1704" i="7"/>
  <c r="N1704" i="7"/>
  <c r="O1704" i="7"/>
  <c r="P1704" i="7"/>
  <c r="L1705" i="7"/>
  <c r="M1705" i="7"/>
  <c r="N1705" i="7"/>
  <c r="O1705" i="7"/>
  <c r="P1705" i="7"/>
  <c r="L1706" i="7"/>
  <c r="M1706" i="7"/>
  <c r="N1706" i="7"/>
  <c r="O1706" i="7"/>
  <c r="P1706" i="7"/>
  <c r="L1707" i="7"/>
  <c r="M1707" i="7"/>
  <c r="N1707" i="7"/>
  <c r="O1707" i="7"/>
  <c r="P1707" i="7"/>
  <c r="L1708" i="7"/>
  <c r="M1708" i="7"/>
  <c r="N1708" i="7"/>
  <c r="O1708" i="7"/>
  <c r="P1708" i="7"/>
  <c r="L1709" i="7"/>
  <c r="M1709" i="7"/>
  <c r="N1709" i="7"/>
  <c r="O1709" i="7"/>
  <c r="P1709" i="7"/>
  <c r="L1710" i="7"/>
  <c r="M1710" i="7"/>
  <c r="N1710" i="7"/>
  <c r="O1710" i="7"/>
  <c r="P1710" i="7"/>
  <c r="L1711" i="7"/>
  <c r="M1711" i="7"/>
  <c r="N1711" i="7"/>
  <c r="O1711" i="7"/>
  <c r="P1711" i="7"/>
  <c r="L1712" i="7"/>
  <c r="M1712" i="7"/>
  <c r="N1712" i="7"/>
  <c r="O1712" i="7"/>
  <c r="P1712" i="7"/>
  <c r="L1713" i="7"/>
  <c r="M1713" i="7"/>
  <c r="N1713" i="7"/>
  <c r="O1713" i="7"/>
  <c r="P1713" i="7"/>
  <c r="L1714" i="7"/>
  <c r="M1714" i="7"/>
  <c r="N1714" i="7"/>
  <c r="O1714" i="7"/>
  <c r="P1714" i="7"/>
  <c r="L1715" i="7"/>
  <c r="M1715" i="7"/>
  <c r="N1715" i="7"/>
  <c r="O1715" i="7"/>
  <c r="P1715" i="7"/>
  <c r="L1716" i="7"/>
  <c r="M1716" i="7"/>
  <c r="N1716" i="7"/>
  <c r="O1716" i="7"/>
  <c r="P1716" i="7"/>
  <c r="L1717" i="7"/>
  <c r="M1717" i="7"/>
  <c r="N1717" i="7"/>
  <c r="O1717" i="7"/>
  <c r="P1717" i="7"/>
  <c r="L1718" i="7"/>
  <c r="M1718" i="7"/>
  <c r="N1718" i="7"/>
  <c r="O1718" i="7"/>
  <c r="P1718" i="7"/>
  <c r="L1719" i="7"/>
  <c r="M1719" i="7"/>
  <c r="N1719" i="7"/>
  <c r="O1719" i="7"/>
  <c r="P1719" i="7"/>
  <c r="L1720" i="7"/>
  <c r="M1720" i="7"/>
  <c r="N1720" i="7"/>
  <c r="O1720" i="7"/>
  <c r="P1720" i="7"/>
  <c r="L1721" i="7"/>
  <c r="M1721" i="7"/>
  <c r="N1721" i="7"/>
  <c r="O1721" i="7"/>
  <c r="P1721" i="7"/>
  <c r="L1722" i="7"/>
  <c r="M1722" i="7"/>
  <c r="N1722" i="7"/>
  <c r="O1722" i="7"/>
  <c r="P1722" i="7"/>
  <c r="L1723" i="7"/>
  <c r="M1723" i="7"/>
  <c r="N1723" i="7"/>
  <c r="O1723" i="7"/>
  <c r="P1723" i="7"/>
  <c r="L1724" i="7"/>
  <c r="M1724" i="7"/>
  <c r="N1724" i="7"/>
  <c r="O1724" i="7"/>
  <c r="P1724" i="7"/>
  <c r="L1725" i="7"/>
  <c r="M1725" i="7"/>
  <c r="N1725" i="7"/>
  <c r="O1725" i="7"/>
  <c r="P1725" i="7"/>
  <c r="L1726" i="7"/>
  <c r="M1726" i="7"/>
  <c r="N1726" i="7"/>
  <c r="O1726" i="7"/>
  <c r="P1726" i="7"/>
  <c r="L1727" i="7"/>
  <c r="M1727" i="7"/>
  <c r="N1727" i="7"/>
  <c r="O1727" i="7"/>
  <c r="P1727" i="7"/>
  <c r="L1728" i="7"/>
  <c r="M1728" i="7"/>
  <c r="N1728" i="7"/>
  <c r="O1728" i="7"/>
  <c r="P1728" i="7"/>
  <c r="L1729" i="7"/>
  <c r="M1729" i="7"/>
  <c r="N1729" i="7"/>
  <c r="O1729" i="7"/>
  <c r="P1729" i="7"/>
  <c r="L1730" i="7"/>
  <c r="M1730" i="7"/>
  <c r="N1730" i="7"/>
  <c r="O1730" i="7"/>
  <c r="P1730" i="7"/>
  <c r="L1731" i="7"/>
  <c r="M1731" i="7"/>
  <c r="N1731" i="7"/>
  <c r="O1731" i="7"/>
  <c r="P1731" i="7"/>
  <c r="L1732" i="7"/>
  <c r="M1732" i="7"/>
  <c r="N1732" i="7"/>
  <c r="O1732" i="7"/>
  <c r="P1732" i="7"/>
  <c r="L1733" i="7"/>
  <c r="M1733" i="7"/>
  <c r="N1733" i="7"/>
  <c r="O1733" i="7"/>
  <c r="P1733" i="7"/>
  <c r="L1734" i="7"/>
  <c r="M1734" i="7"/>
  <c r="N1734" i="7"/>
  <c r="O1734" i="7"/>
  <c r="P1734" i="7"/>
  <c r="L1735" i="7"/>
  <c r="M1735" i="7"/>
  <c r="N1735" i="7"/>
  <c r="O1735" i="7"/>
  <c r="P1735" i="7"/>
  <c r="L1736" i="7"/>
  <c r="M1736" i="7"/>
  <c r="N1736" i="7"/>
  <c r="O1736" i="7"/>
  <c r="P1736" i="7"/>
  <c r="L1737" i="7"/>
  <c r="M1737" i="7"/>
  <c r="N1737" i="7"/>
  <c r="O1737" i="7"/>
  <c r="P1737" i="7"/>
  <c r="L1738" i="7"/>
  <c r="M1738" i="7"/>
  <c r="N1738" i="7"/>
  <c r="O1738" i="7"/>
  <c r="P1738" i="7"/>
  <c r="L1739" i="7"/>
  <c r="M1739" i="7"/>
  <c r="N1739" i="7"/>
  <c r="O1739" i="7"/>
  <c r="P1739" i="7"/>
  <c r="L1740" i="7"/>
  <c r="M1740" i="7"/>
  <c r="N1740" i="7"/>
  <c r="O1740" i="7"/>
  <c r="P1740" i="7"/>
  <c r="L1741" i="7"/>
  <c r="M1741" i="7"/>
  <c r="N1741" i="7"/>
  <c r="O1741" i="7"/>
  <c r="P1741" i="7"/>
  <c r="L1742" i="7"/>
  <c r="M1742" i="7"/>
  <c r="N1742" i="7"/>
  <c r="O1742" i="7"/>
  <c r="P1742" i="7"/>
  <c r="L1743" i="7"/>
  <c r="M1743" i="7"/>
  <c r="N1743" i="7"/>
  <c r="O1743" i="7"/>
  <c r="P1743" i="7"/>
  <c r="L1744" i="7"/>
  <c r="M1744" i="7"/>
  <c r="N1744" i="7"/>
  <c r="O1744" i="7"/>
  <c r="P1744" i="7"/>
  <c r="L1745" i="7"/>
  <c r="M1745" i="7"/>
  <c r="N1745" i="7"/>
  <c r="O1745" i="7"/>
  <c r="P1745" i="7"/>
  <c r="L1746" i="7"/>
  <c r="M1746" i="7"/>
  <c r="N1746" i="7"/>
  <c r="O1746" i="7"/>
  <c r="P1746" i="7"/>
  <c r="L1747" i="7"/>
  <c r="M1747" i="7"/>
  <c r="N1747" i="7"/>
  <c r="O1747" i="7"/>
  <c r="P1747" i="7"/>
  <c r="L1748" i="7"/>
  <c r="M1748" i="7"/>
  <c r="N1748" i="7"/>
  <c r="O1748" i="7"/>
  <c r="P1748" i="7"/>
  <c r="L1749" i="7"/>
  <c r="M1749" i="7"/>
  <c r="N1749" i="7"/>
  <c r="O1749" i="7"/>
  <c r="P1749" i="7"/>
  <c r="L1750" i="7"/>
  <c r="M1750" i="7"/>
  <c r="N1750" i="7"/>
  <c r="O1750" i="7"/>
  <c r="P1750" i="7"/>
  <c r="L1751" i="7"/>
  <c r="M1751" i="7"/>
  <c r="N1751" i="7"/>
  <c r="O1751" i="7"/>
  <c r="P1751" i="7"/>
  <c r="L1752" i="7"/>
  <c r="M1752" i="7"/>
  <c r="N1752" i="7"/>
  <c r="O1752" i="7"/>
  <c r="P1752" i="7"/>
  <c r="L1753" i="7"/>
  <c r="M1753" i="7"/>
  <c r="N1753" i="7"/>
  <c r="O1753" i="7"/>
  <c r="P1753" i="7"/>
  <c r="L1754" i="7"/>
  <c r="M1754" i="7"/>
  <c r="N1754" i="7"/>
  <c r="O1754" i="7"/>
  <c r="P1754" i="7"/>
  <c r="L1755" i="7"/>
  <c r="M1755" i="7"/>
  <c r="N1755" i="7"/>
  <c r="O1755" i="7"/>
  <c r="P1755" i="7"/>
  <c r="L1756" i="7"/>
  <c r="M1756" i="7"/>
  <c r="N1756" i="7"/>
  <c r="O1756" i="7"/>
  <c r="P1756" i="7"/>
  <c r="L1757" i="7"/>
  <c r="M1757" i="7"/>
  <c r="N1757" i="7"/>
  <c r="O1757" i="7"/>
  <c r="P1757" i="7"/>
  <c r="L1758" i="7"/>
  <c r="M1758" i="7"/>
  <c r="N1758" i="7"/>
  <c r="O1758" i="7"/>
  <c r="P1758" i="7"/>
  <c r="L1759" i="7"/>
  <c r="M1759" i="7"/>
  <c r="N1759" i="7"/>
  <c r="O1759" i="7"/>
  <c r="P1759" i="7"/>
  <c r="L1760" i="7"/>
  <c r="M1760" i="7"/>
  <c r="N1760" i="7"/>
  <c r="O1760" i="7"/>
  <c r="P1760" i="7"/>
  <c r="L1761" i="7"/>
  <c r="M1761" i="7"/>
  <c r="N1761" i="7"/>
  <c r="O1761" i="7"/>
  <c r="P1761" i="7"/>
  <c r="L1762" i="7"/>
  <c r="M1762" i="7"/>
  <c r="N1762" i="7"/>
  <c r="O1762" i="7"/>
  <c r="P1762" i="7"/>
  <c r="L1763" i="7"/>
  <c r="M1763" i="7"/>
  <c r="N1763" i="7"/>
  <c r="O1763" i="7"/>
  <c r="P1763" i="7"/>
  <c r="L1764" i="7"/>
  <c r="M1764" i="7"/>
  <c r="N1764" i="7"/>
  <c r="O1764" i="7"/>
  <c r="P1764" i="7"/>
  <c r="L1765" i="7"/>
  <c r="M1765" i="7"/>
  <c r="N1765" i="7"/>
  <c r="O1765" i="7"/>
  <c r="P1765" i="7"/>
  <c r="L1766" i="7"/>
  <c r="M1766" i="7"/>
  <c r="N1766" i="7"/>
  <c r="O1766" i="7"/>
  <c r="P1766" i="7"/>
  <c r="L1767" i="7"/>
  <c r="M1767" i="7"/>
  <c r="N1767" i="7"/>
  <c r="O1767" i="7"/>
  <c r="P1767" i="7"/>
  <c r="L1768" i="7"/>
  <c r="M1768" i="7"/>
  <c r="N1768" i="7"/>
  <c r="O1768" i="7"/>
  <c r="P1768" i="7"/>
  <c r="L1769" i="7"/>
  <c r="M1769" i="7"/>
  <c r="N1769" i="7"/>
  <c r="O1769" i="7"/>
  <c r="P1769" i="7"/>
  <c r="L1770" i="7"/>
  <c r="M1770" i="7"/>
  <c r="N1770" i="7"/>
  <c r="O1770" i="7"/>
  <c r="P1770" i="7"/>
  <c r="L1771" i="7"/>
  <c r="M1771" i="7"/>
  <c r="N1771" i="7"/>
  <c r="O1771" i="7"/>
  <c r="P1771" i="7"/>
  <c r="L1772" i="7"/>
  <c r="M1772" i="7"/>
  <c r="N1772" i="7"/>
  <c r="O1772" i="7"/>
  <c r="P1772" i="7"/>
  <c r="L1773" i="7"/>
  <c r="M1773" i="7"/>
  <c r="N1773" i="7"/>
  <c r="O1773" i="7"/>
  <c r="P1773" i="7"/>
  <c r="L1774" i="7"/>
  <c r="M1774" i="7"/>
  <c r="N1774" i="7"/>
  <c r="O1774" i="7"/>
  <c r="P1774" i="7"/>
  <c r="L1775" i="7"/>
  <c r="M1775" i="7"/>
  <c r="N1775" i="7"/>
  <c r="O1775" i="7"/>
  <c r="P1775" i="7"/>
  <c r="L1776" i="7"/>
  <c r="M1776" i="7"/>
  <c r="N1776" i="7"/>
  <c r="O1776" i="7"/>
  <c r="P1776" i="7"/>
  <c r="L1777" i="7"/>
  <c r="M1777" i="7"/>
  <c r="N1777" i="7"/>
  <c r="O1777" i="7"/>
  <c r="P1777" i="7"/>
  <c r="L1778" i="7"/>
  <c r="M1778" i="7"/>
  <c r="N1778" i="7"/>
  <c r="O1778" i="7"/>
  <c r="P1778" i="7"/>
  <c r="L1779" i="7"/>
  <c r="M1779" i="7"/>
  <c r="N1779" i="7"/>
  <c r="O1779" i="7"/>
  <c r="P1779" i="7"/>
  <c r="L1780" i="7"/>
  <c r="M1780" i="7"/>
  <c r="N1780" i="7"/>
  <c r="O1780" i="7"/>
  <c r="P1780" i="7"/>
  <c r="L1781" i="7"/>
  <c r="M1781" i="7"/>
  <c r="N1781" i="7"/>
  <c r="O1781" i="7"/>
  <c r="P1781" i="7"/>
  <c r="L1782" i="7"/>
  <c r="M1782" i="7"/>
  <c r="N1782" i="7"/>
  <c r="O1782" i="7"/>
  <c r="P1782" i="7"/>
  <c r="L1783" i="7"/>
  <c r="M1783" i="7"/>
  <c r="N1783" i="7"/>
  <c r="O1783" i="7"/>
  <c r="P1783" i="7"/>
  <c r="L1784" i="7"/>
  <c r="M1784" i="7"/>
  <c r="N1784" i="7"/>
  <c r="O1784" i="7"/>
  <c r="P1784" i="7"/>
  <c r="L1785" i="7"/>
  <c r="M1785" i="7"/>
  <c r="N1785" i="7"/>
  <c r="O1785" i="7"/>
  <c r="P1785" i="7"/>
  <c r="L1786" i="7"/>
  <c r="M1786" i="7"/>
  <c r="N1786" i="7"/>
  <c r="O1786" i="7"/>
  <c r="P1786" i="7"/>
  <c r="L1787" i="7"/>
  <c r="M1787" i="7"/>
  <c r="N1787" i="7"/>
  <c r="O1787" i="7"/>
  <c r="P1787" i="7"/>
  <c r="L1788" i="7"/>
  <c r="M1788" i="7"/>
  <c r="N1788" i="7"/>
  <c r="O1788" i="7"/>
  <c r="P1788" i="7"/>
  <c r="L1789" i="7"/>
  <c r="M1789" i="7"/>
  <c r="N1789" i="7"/>
  <c r="O1789" i="7"/>
  <c r="P1789" i="7"/>
  <c r="L1790" i="7"/>
  <c r="M1790" i="7"/>
  <c r="N1790" i="7"/>
  <c r="O1790" i="7"/>
  <c r="P1790" i="7"/>
  <c r="L1791" i="7"/>
  <c r="M1791" i="7"/>
  <c r="N1791" i="7"/>
  <c r="O1791" i="7"/>
  <c r="P1791" i="7"/>
  <c r="L1792" i="7"/>
  <c r="M1792" i="7"/>
  <c r="N1792" i="7"/>
  <c r="O1792" i="7"/>
  <c r="P1792" i="7"/>
  <c r="L1793" i="7"/>
  <c r="M1793" i="7"/>
  <c r="N1793" i="7"/>
  <c r="O1793" i="7"/>
  <c r="P1793" i="7"/>
  <c r="L1794" i="7"/>
  <c r="M1794" i="7"/>
  <c r="N1794" i="7"/>
  <c r="O1794" i="7"/>
  <c r="P1794" i="7"/>
  <c r="L1795" i="7"/>
  <c r="M1795" i="7"/>
  <c r="N1795" i="7"/>
  <c r="O1795" i="7"/>
  <c r="P1795" i="7"/>
  <c r="L1796" i="7"/>
  <c r="M1796" i="7"/>
  <c r="N1796" i="7"/>
  <c r="O1796" i="7"/>
  <c r="P1796" i="7"/>
  <c r="L1797" i="7"/>
  <c r="M1797" i="7"/>
  <c r="N1797" i="7"/>
  <c r="O1797" i="7"/>
  <c r="P1797" i="7"/>
  <c r="L1798" i="7"/>
  <c r="M1798" i="7"/>
  <c r="N1798" i="7"/>
  <c r="O1798" i="7"/>
  <c r="P1798" i="7"/>
  <c r="L1799" i="7"/>
  <c r="M1799" i="7"/>
  <c r="N1799" i="7"/>
  <c r="O1799" i="7"/>
  <c r="P1799" i="7"/>
  <c r="L1800" i="7"/>
  <c r="M1800" i="7"/>
  <c r="N1800" i="7"/>
  <c r="O1800" i="7"/>
  <c r="P1800" i="7"/>
  <c r="L1801" i="7"/>
  <c r="M1801" i="7"/>
  <c r="N1801" i="7"/>
  <c r="O1801" i="7"/>
  <c r="P1801" i="7"/>
  <c r="L1802" i="7"/>
  <c r="M1802" i="7"/>
  <c r="N1802" i="7"/>
  <c r="O1802" i="7"/>
  <c r="P1802" i="7"/>
  <c r="L1803" i="7"/>
  <c r="M1803" i="7"/>
  <c r="N1803" i="7"/>
  <c r="O1803" i="7"/>
  <c r="P1803" i="7"/>
  <c r="L1804" i="7"/>
  <c r="M1804" i="7"/>
  <c r="N1804" i="7"/>
  <c r="O1804" i="7"/>
  <c r="P1804" i="7"/>
  <c r="L1805" i="7"/>
  <c r="M1805" i="7"/>
  <c r="N1805" i="7"/>
  <c r="O1805" i="7"/>
  <c r="P1805" i="7"/>
  <c r="L1806" i="7"/>
  <c r="M1806" i="7"/>
  <c r="N1806" i="7"/>
  <c r="O1806" i="7"/>
  <c r="P1806" i="7"/>
  <c r="L1807" i="7"/>
  <c r="M1807" i="7"/>
  <c r="N1807" i="7"/>
  <c r="O1807" i="7"/>
  <c r="P1807" i="7"/>
  <c r="L1808" i="7"/>
  <c r="M1808" i="7"/>
  <c r="N1808" i="7"/>
  <c r="O1808" i="7"/>
  <c r="P1808" i="7"/>
  <c r="L1809" i="7"/>
  <c r="M1809" i="7"/>
  <c r="N1809" i="7"/>
  <c r="O1809" i="7"/>
  <c r="P1809" i="7"/>
  <c r="L1810" i="7"/>
  <c r="M1810" i="7"/>
  <c r="N1810" i="7"/>
  <c r="O1810" i="7"/>
  <c r="P1810" i="7"/>
  <c r="L1811" i="7"/>
  <c r="M1811" i="7"/>
  <c r="N1811" i="7"/>
  <c r="O1811" i="7"/>
  <c r="P1811" i="7"/>
  <c r="L1812" i="7"/>
  <c r="M1812" i="7"/>
  <c r="N1812" i="7"/>
  <c r="O1812" i="7"/>
  <c r="P1812" i="7"/>
  <c r="L1813" i="7"/>
  <c r="M1813" i="7"/>
  <c r="N1813" i="7"/>
  <c r="O1813" i="7"/>
  <c r="P1813" i="7"/>
  <c r="L1814" i="7"/>
  <c r="M1814" i="7"/>
  <c r="N1814" i="7"/>
  <c r="O1814" i="7"/>
  <c r="P1814" i="7"/>
  <c r="L1815" i="7"/>
  <c r="M1815" i="7"/>
  <c r="N1815" i="7"/>
  <c r="O1815" i="7"/>
  <c r="P1815" i="7"/>
  <c r="L1816" i="7"/>
  <c r="M1816" i="7"/>
  <c r="N1816" i="7"/>
  <c r="O1816" i="7"/>
  <c r="P1816" i="7"/>
  <c r="L1817" i="7"/>
  <c r="M1817" i="7"/>
  <c r="N1817" i="7"/>
  <c r="O1817" i="7"/>
  <c r="P1817" i="7"/>
  <c r="L1818" i="7"/>
  <c r="M1818" i="7"/>
  <c r="N1818" i="7"/>
  <c r="O1818" i="7"/>
  <c r="P1818" i="7"/>
  <c r="L1819" i="7"/>
  <c r="M1819" i="7"/>
  <c r="N1819" i="7"/>
  <c r="O1819" i="7"/>
  <c r="P1819" i="7"/>
  <c r="L1820" i="7"/>
  <c r="M1820" i="7"/>
  <c r="N1820" i="7"/>
  <c r="O1820" i="7"/>
  <c r="P1820" i="7"/>
  <c r="L1821" i="7"/>
  <c r="M1821" i="7"/>
  <c r="N1821" i="7"/>
  <c r="O1821" i="7"/>
  <c r="P1821" i="7"/>
  <c r="L1822" i="7"/>
  <c r="M1822" i="7"/>
  <c r="N1822" i="7"/>
  <c r="O1822" i="7"/>
  <c r="P1822" i="7"/>
  <c r="L1823" i="7"/>
  <c r="M1823" i="7"/>
  <c r="N1823" i="7"/>
  <c r="O1823" i="7"/>
  <c r="P1823" i="7"/>
  <c r="L1824" i="7"/>
  <c r="M1824" i="7"/>
  <c r="N1824" i="7"/>
  <c r="O1824" i="7"/>
  <c r="P1824" i="7"/>
  <c r="L1825" i="7"/>
  <c r="M1825" i="7"/>
  <c r="N1825" i="7"/>
  <c r="O1825" i="7"/>
  <c r="P1825" i="7"/>
  <c r="L1826" i="7"/>
  <c r="M1826" i="7"/>
  <c r="N1826" i="7"/>
  <c r="O1826" i="7"/>
  <c r="P1826" i="7"/>
  <c r="L1827" i="7"/>
  <c r="M1827" i="7"/>
  <c r="N1827" i="7"/>
  <c r="O1827" i="7"/>
  <c r="P1827" i="7"/>
  <c r="L1828" i="7"/>
  <c r="M1828" i="7"/>
  <c r="N1828" i="7"/>
  <c r="O1828" i="7"/>
  <c r="P1828" i="7"/>
  <c r="L1829" i="7"/>
  <c r="M1829" i="7"/>
  <c r="N1829" i="7"/>
  <c r="O1829" i="7"/>
  <c r="P1829" i="7"/>
  <c r="L1830" i="7"/>
  <c r="M1830" i="7"/>
  <c r="N1830" i="7"/>
  <c r="O1830" i="7"/>
  <c r="P1830" i="7"/>
  <c r="L1831" i="7"/>
  <c r="M1831" i="7"/>
  <c r="N1831" i="7"/>
  <c r="O1831" i="7"/>
  <c r="P1831" i="7"/>
  <c r="L1832" i="7"/>
  <c r="M1832" i="7"/>
  <c r="N1832" i="7"/>
  <c r="O1832" i="7"/>
  <c r="P1832" i="7"/>
  <c r="L1833" i="7"/>
  <c r="M1833" i="7"/>
  <c r="N1833" i="7"/>
  <c r="O1833" i="7"/>
  <c r="P1833" i="7"/>
  <c r="L1834" i="7"/>
  <c r="M1834" i="7"/>
  <c r="N1834" i="7"/>
  <c r="O1834" i="7"/>
  <c r="P1834" i="7"/>
  <c r="L1835" i="7"/>
  <c r="M1835" i="7"/>
  <c r="N1835" i="7"/>
  <c r="O1835" i="7"/>
  <c r="P1835" i="7"/>
  <c r="L1836" i="7"/>
  <c r="M1836" i="7"/>
  <c r="N1836" i="7"/>
  <c r="O1836" i="7"/>
  <c r="P1836" i="7"/>
  <c r="L1837" i="7"/>
  <c r="M1837" i="7"/>
  <c r="N1837" i="7"/>
  <c r="O1837" i="7"/>
  <c r="P1837" i="7"/>
  <c r="L1838" i="7"/>
  <c r="M1838" i="7"/>
  <c r="N1838" i="7"/>
  <c r="O1838" i="7"/>
  <c r="P1838" i="7"/>
  <c r="L1839" i="7"/>
  <c r="M1839" i="7"/>
  <c r="N1839" i="7"/>
  <c r="O1839" i="7"/>
  <c r="P1839" i="7"/>
  <c r="L1840" i="7"/>
  <c r="M1840" i="7"/>
  <c r="N1840" i="7"/>
  <c r="O1840" i="7"/>
  <c r="P1840" i="7"/>
  <c r="L1841" i="7"/>
  <c r="M1841" i="7"/>
  <c r="N1841" i="7"/>
  <c r="O1841" i="7"/>
  <c r="P1841" i="7"/>
  <c r="L1842" i="7"/>
  <c r="M1842" i="7"/>
  <c r="N1842" i="7"/>
  <c r="O1842" i="7"/>
  <c r="P1842" i="7"/>
  <c r="L1843" i="7"/>
  <c r="M1843" i="7"/>
  <c r="N1843" i="7"/>
  <c r="O1843" i="7"/>
  <c r="P1843" i="7"/>
  <c r="L1844" i="7"/>
  <c r="M1844" i="7"/>
  <c r="N1844" i="7"/>
  <c r="O1844" i="7"/>
  <c r="P1844" i="7"/>
  <c r="L1845" i="7"/>
  <c r="M1845" i="7"/>
  <c r="N1845" i="7"/>
  <c r="O1845" i="7"/>
  <c r="P1845" i="7"/>
  <c r="L1846" i="7"/>
  <c r="M1846" i="7"/>
  <c r="N1846" i="7"/>
  <c r="O1846" i="7"/>
  <c r="P1846" i="7"/>
  <c r="L1847" i="7"/>
  <c r="M1847" i="7"/>
  <c r="N1847" i="7"/>
  <c r="O1847" i="7"/>
  <c r="P1847" i="7"/>
  <c r="L1848" i="7"/>
  <c r="M1848" i="7"/>
  <c r="N1848" i="7"/>
  <c r="O1848" i="7"/>
  <c r="P1848" i="7"/>
  <c r="L1849" i="7"/>
  <c r="M1849" i="7"/>
  <c r="N1849" i="7"/>
  <c r="O1849" i="7"/>
  <c r="P1849" i="7"/>
  <c r="L1850" i="7"/>
  <c r="M1850" i="7"/>
  <c r="N1850" i="7"/>
  <c r="O1850" i="7"/>
  <c r="P1850" i="7"/>
  <c r="L1851" i="7"/>
  <c r="M1851" i="7"/>
  <c r="N1851" i="7"/>
  <c r="O1851" i="7"/>
  <c r="P1851" i="7"/>
  <c r="L1852" i="7"/>
  <c r="M1852" i="7"/>
  <c r="N1852" i="7"/>
  <c r="O1852" i="7"/>
  <c r="P1852" i="7"/>
  <c r="L1853" i="7"/>
  <c r="M1853" i="7"/>
  <c r="N1853" i="7"/>
  <c r="O1853" i="7"/>
  <c r="P1853" i="7"/>
  <c r="L1854" i="7"/>
  <c r="M1854" i="7"/>
  <c r="N1854" i="7"/>
  <c r="O1854" i="7"/>
  <c r="P1854" i="7"/>
  <c r="L1855" i="7"/>
  <c r="M1855" i="7"/>
  <c r="N1855" i="7"/>
  <c r="O1855" i="7"/>
  <c r="P1855" i="7"/>
  <c r="L1856" i="7"/>
  <c r="M1856" i="7"/>
  <c r="N1856" i="7"/>
  <c r="O1856" i="7"/>
  <c r="P1856" i="7"/>
  <c r="L1857" i="7"/>
  <c r="M1857" i="7"/>
  <c r="N1857" i="7"/>
  <c r="O1857" i="7"/>
  <c r="P1857" i="7"/>
  <c r="L1858" i="7"/>
  <c r="M1858" i="7"/>
  <c r="N1858" i="7"/>
  <c r="O1858" i="7"/>
  <c r="P1858" i="7"/>
  <c r="L1859" i="7"/>
  <c r="M1859" i="7"/>
  <c r="N1859" i="7"/>
  <c r="O1859" i="7"/>
  <c r="P1859" i="7"/>
  <c r="L1860" i="7"/>
  <c r="M1860" i="7"/>
  <c r="N1860" i="7"/>
  <c r="O1860" i="7"/>
  <c r="P1860" i="7"/>
  <c r="L1861" i="7"/>
  <c r="M1861" i="7"/>
  <c r="N1861" i="7"/>
  <c r="O1861" i="7"/>
  <c r="P1861" i="7"/>
  <c r="L1862" i="7"/>
  <c r="M1862" i="7"/>
  <c r="N1862" i="7"/>
  <c r="O1862" i="7"/>
  <c r="P1862" i="7"/>
  <c r="L1863" i="7"/>
  <c r="M1863" i="7"/>
  <c r="N1863" i="7"/>
  <c r="O1863" i="7"/>
  <c r="P1863" i="7"/>
  <c r="L1864" i="7"/>
  <c r="M1864" i="7"/>
  <c r="N1864" i="7"/>
  <c r="O1864" i="7"/>
  <c r="P1864" i="7"/>
  <c r="L1865" i="7"/>
  <c r="M1865" i="7"/>
  <c r="N1865" i="7"/>
  <c r="O1865" i="7"/>
  <c r="P1865" i="7"/>
  <c r="L1866" i="7"/>
  <c r="M1866" i="7"/>
  <c r="N1866" i="7"/>
  <c r="O1866" i="7"/>
  <c r="P1866" i="7"/>
  <c r="L1867" i="7"/>
  <c r="M1867" i="7"/>
  <c r="N1867" i="7"/>
  <c r="O1867" i="7"/>
  <c r="P1867" i="7"/>
  <c r="L1868" i="7"/>
  <c r="M1868" i="7"/>
  <c r="N1868" i="7"/>
  <c r="O1868" i="7"/>
  <c r="P1868" i="7"/>
  <c r="L1869" i="7"/>
  <c r="M1869" i="7"/>
  <c r="N1869" i="7"/>
  <c r="O1869" i="7"/>
  <c r="P1869" i="7"/>
  <c r="L1870" i="7"/>
  <c r="M1870" i="7"/>
  <c r="N1870" i="7"/>
  <c r="O1870" i="7"/>
  <c r="P1870" i="7"/>
  <c r="L1871" i="7"/>
  <c r="M1871" i="7"/>
  <c r="N1871" i="7"/>
  <c r="O1871" i="7"/>
  <c r="P1871" i="7"/>
  <c r="L1872" i="7"/>
  <c r="M1872" i="7"/>
  <c r="N1872" i="7"/>
  <c r="O1872" i="7"/>
  <c r="P1872" i="7"/>
  <c r="L1873" i="7"/>
  <c r="M1873" i="7"/>
  <c r="N1873" i="7"/>
  <c r="O1873" i="7"/>
  <c r="P1873" i="7"/>
  <c r="L1874" i="7"/>
  <c r="M1874" i="7"/>
  <c r="N1874" i="7"/>
  <c r="O1874" i="7"/>
  <c r="P1874" i="7"/>
  <c r="L1875" i="7"/>
  <c r="M1875" i="7"/>
  <c r="N1875" i="7"/>
  <c r="O1875" i="7"/>
  <c r="P1875" i="7"/>
  <c r="L1876" i="7"/>
  <c r="M1876" i="7"/>
  <c r="N1876" i="7"/>
  <c r="O1876" i="7"/>
  <c r="P1876" i="7"/>
  <c r="L1877" i="7"/>
  <c r="M1877" i="7"/>
  <c r="N1877" i="7"/>
  <c r="O1877" i="7"/>
  <c r="P1877" i="7"/>
  <c r="L1878" i="7"/>
  <c r="M1878" i="7"/>
  <c r="N1878" i="7"/>
  <c r="O1878" i="7"/>
  <c r="P1878" i="7"/>
  <c r="L1879" i="7"/>
  <c r="M1879" i="7"/>
  <c r="N1879" i="7"/>
  <c r="O1879" i="7"/>
  <c r="P1879" i="7"/>
  <c r="L1880" i="7"/>
  <c r="M1880" i="7"/>
  <c r="N1880" i="7"/>
  <c r="O1880" i="7"/>
  <c r="P1880" i="7"/>
  <c r="L1881" i="7"/>
  <c r="M1881" i="7"/>
  <c r="N1881" i="7"/>
  <c r="O1881" i="7"/>
  <c r="P1881" i="7"/>
  <c r="L1882" i="7"/>
  <c r="M1882" i="7"/>
  <c r="N1882" i="7"/>
  <c r="O1882" i="7"/>
  <c r="P1882" i="7"/>
  <c r="L1883" i="7"/>
  <c r="M1883" i="7"/>
  <c r="N1883" i="7"/>
  <c r="O1883" i="7"/>
  <c r="P1883" i="7"/>
  <c r="L1884" i="7"/>
  <c r="M1884" i="7"/>
  <c r="N1884" i="7"/>
  <c r="O1884" i="7"/>
  <c r="P1884" i="7"/>
  <c r="L1885" i="7"/>
  <c r="M1885" i="7"/>
  <c r="N1885" i="7"/>
  <c r="O1885" i="7"/>
  <c r="P1885" i="7"/>
  <c r="L1886" i="7"/>
  <c r="M1886" i="7"/>
  <c r="N1886" i="7"/>
  <c r="O1886" i="7"/>
  <c r="P1886" i="7"/>
  <c r="L1887" i="7"/>
  <c r="M1887" i="7"/>
  <c r="N1887" i="7"/>
  <c r="O1887" i="7"/>
  <c r="P1887" i="7"/>
  <c r="L1888" i="7"/>
  <c r="M1888" i="7"/>
  <c r="N1888" i="7"/>
  <c r="O1888" i="7"/>
  <c r="P1888" i="7"/>
  <c r="L1889" i="7"/>
  <c r="M1889" i="7"/>
  <c r="N1889" i="7"/>
  <c r="O1889" i="7"/>
  <c r="P1889" i="7"/>
  <c r="L1890" i="7"/>
  <c r="M1890" i="7"/>
  <c r="N1890" i="7"/>
  <c r="O1890" i="7"/>
  <c r="P1890" i="7"/>
  <c r="L1891" i="7"/>
  <c r="M1891" i="7"/>
  <c r="N1891" i="7"/>
  <c r="O1891" i="7"/>
  <c r="P1891" i="7"/>
  <c r="L1892" i="7"/>
  <c r="M1892" i="7"/>
  <c r="N1892" i="7"/>
  <c r="O1892" i="7"/>
  <c r="P1892" i="7"/>
  <c r="L1893" i="7"/>
  <c r="M1893" i="7"/>
  <c r="N1893" i="7"/>
  <c r="O1893" i="7"/>
  <c r="P1893" i="7"/>
  <c r="L1894" i="7"/>
  <c r="M1894" i="7"/>
  <c r="N1894" i="7"/>
  <c r="O1894" i="7"/>
  <c r="P1894" i="7"/>
  <c r="L1895" i="7"/>
  <c r="M1895" i="7"/>
  <c r="N1895" i="7"/>
  <c r="O1895" i="7"/>
  <c r="P1895" i="7"/>
  <c r="L1896" i="7"/>
  <c r="M1896" i="7"/>
  <c r="N1896" i="7"/>
  <c r="O1896" i="7"/>
  <c r="P1896" i="7"/>
  <c r="L1897" i="7"/>
  <c r="M1897" i="7"/>
  <c r="N1897" i="7"/>
  <c r="O1897" i="7"/>
  <c r="P1897" i="7"/>
  <c r="L1898" i="7"/>
  <c r="M1898" i="7"/>
  <c r="N1898" i="7"/>
  <c r="O1898" i="7"/>
  <c r="P1898" i="7"/>
  <c r="L1899" i="7"/>
  <c r="M1899" i="7"/>
  <c r="N1899" i="7"/>
  <c r="O1899" i="7"/>
  <c r="P1899" i="7"/>
  <c r="L1900" i="7"/>
  <c r="M1900" i="7"/>
  <c r="N1900" i="7"/>
  <c r="O1900" i="7"/>
  <c r="P1900" i="7"/>
  <c r="L1901" i="7"/>
  <c r="M1901" i="7"/>
  <c r="N1901" i="7"/>
  <c r="O1901" i="7"/>
  <c r="P1901" i="7"/>
  <c r="L1902" i="7"/>
  <c r="M1902" i="7"/>
  <c r="N1902" i="7"/>
  <c r="O1902" i="7"/>
  <c r="P1902" i="7"/>
  <c r="L1903" i="7"/>
  <c r="M1903" i="7"/>
  <c r="N1903" i="7"/>
  <c r="O1903" i="7"/>
  <c r="P1903" i="7"/>
  <c r="L1904" i="7"/>
  <c r="M1904" i="7"/>
  <c r="N1904" i="7"/>
  <c r="O1904" i="7"/>
  <c r="P1904" i="7"/>
  <c r="L1905" i="7"/>
  <c r="M1905" i="7"/>
  <c r="N1905" i="7"/>
  <c r="O1905" i="7"/>
  <c r="P1905" i="7"/>
  <c r="L1906" i="7"/>
  <c r="M1906" i="7"/>
  <c r="N1906" i="7"/>
  <c r="O1906" i="7"/>
  <c r="P1906" i="7"/>
  <c r="L1907" i="7"/>
  <c r="M1907" i="7"/>
  <c r="N1907" i="7"/>
  <c r="O1907" i="7"/>
  <c r="P1907" i="7"/>
  <c r="L1908" i="7"/>
  <c r="M1908" i="7"/>
  <c r="N1908" i="7"/>
  <c r="O1908" i="7"/>
  <c r="P1908" i="7"/>
  <c r="L1909" i="7"/>
  <c r="M1909" i="7"/>
  <c r="N1909" i="7"/>
  <c r="O1909" i="7"/>
  <c r="P1909" i="7"/>
  <c r="L1910" i="7"/>
  <c r="M1910" i="7"/>
  <c r="N1910" i="7"/>
  <c r="O1910" i="7"/>
  <c r="P1910" i="7"/>
  <c r="L1911" i="7"/>
  <c r="M1911" i="7"/>
  <c r="N1911" i="7"/>
  <c r="O1911" i="7"/>
  <c r="P1911" i="7"/>
  <c r="L1912" i="7"/>
  <c r="M1912" i="7"/>
  <c r="N1912" i="7"/>
  <c r="O1912" i="7"/>
  <c r="P1912" i="7"/>
  <c r="L1913" i="7"/>
  <c r="M1913" i="7"/>
  <c r="N1913" i="7"/>
  <c r="O1913" i="7"/>
  <c r="P1913" i="7"/>
  <c r="L1914" i="7"/>
  <c r="M1914" i="7"/>
  <c r="N1914" i="7"/>
  <c r="O1914" i="7"/>
  <c r="P1914" i="7"/>
  <c r="L1915" i="7"/>
  <c r="M1915" i="7"/>
  <c r="N1915" i="7"/>
  <c r="O1915" i="7"/>
  <c r="P1915" i="7"/>
  <c r="L1916" i="7"/>
  <c r="M1916" i="7"/>
  <c r="N1916" i="7"/>
  <c r="O1916" i="7"/>
  <c r="P1916" i="7"/>
  <c r="L1917" i="7"/>
  <c r="M1917" i="7"/>
  <c r="N1917" i="7"/>
  <c r="O1917" i="7"/>
  <c r="P1917" i="7"/>
  <c r="L1918" i="7"/>
  <c r="M1918" i="7"/>
  <c r="N1918" i="7"/>
  <c r="O1918" i="7"/>
  <c r="P1918" i="7"/>
  <c r="L1919" i="7"/>
  <c r="M1919" i="7"/>
  <c r="N1919" i="7"/>
  <c r="O1919" i="7"/>
  <c r="P1919" i="7"/>
  <c r="L1920" i="7"/>
  <c r="M1920" i="7"/>
  <c r="N1920" i="7"/>
  <c r="O1920" i="7"/>
  <c r="P1920" i="7"/>
  <c r="L1921" i="7"/>
  <c r="M1921" i="7"/>
  <c r="N1921" i="7"/>
  <c r="O1921" i="7"/>
  <c r="P1921" i="7"/>
  <c r="L1922" i="7"/>
  <c r="M1922" i="7"/>
  <c r="N1922" i="7"/>
  <c r="O1922" i="7"/>
  <c r="P1922" i="7"/>
  <c r="L1923" i="7"/>
  <c r="M1923" i="7"/>
  <c r="N1923" i="7"/>
  <c r="O1923" i="7"/>
  <c r="P1923" i="7"/>
  <c r="L1924" i="7"/>
  <c r="M1924" i="7"/>
  <c r="N1924" i="7"/>
  <c r="O1924" i="7"/>
  <c r="P1924" i="7"/>
  <c r="L1925" i="7"/>
  <c r="M1925" i="7"/>
  <c r="N1925" i="7"/>
  <c r="O1925" i="7"/>
  <c r="P1925" i="7"/>
  <c r="L1926" i="7"/>
  <c r="M1926" i="7"/>
  <c r="N1926" i="7"/>
  <c r="O1926" i="7"/>
  <c r="P1926" i="7"/>
  <c r="L1927" i="7"/>
  <c r="M1927" i="7"/>
  <c r="N1927" i="7"/>
  <c r="O1927" i="7"/>
  <c r="P1927" i="7"/>
  <c r="L1928" i="7"/>
  <c r="M1928" i="7"/>
  <c r="N1928" i="7"/>
  <c r="O1928" i="7"/>
  <c r="P1928" i="7"/>
  <c r="L1929" i="7"/>
  <c r="M1929" i="7"/>
  <c r="N1929" i="7"/>
  <c r="O1929" i="7"/>
  <c r="P1929" i="7"/>
  <c r="L1930" i="7"/>
  <c r="M1930" i="7"/>
  <c r="N1930" i="7"/>
  <c r="O1930" i="7"/>
  <c r="P1930" i="7"/>
  <c r="L1931" i="7"/>
  <c r="M1931" i="7"/>
  <c r="N1931" i="7"/>
  <c r="O1931" i="7"/>
  <c r="P1931" i="7"/>
  <c r="L1932" i="7"/>
  <c r="M1932" i="7"/>
  <c r="N1932" i="7"/>
  <c r="O1932" i="7"/>
  <c r="P1932" i="7"/>
  <c r="L1933" i="7"/>
  <c r="M1933" i="7"/>
  <c r="N1933" i="7"/>
  <c r="O1933" i="7"/>
  <c r="P1933" i="7"/>
  <c r="L1934" i="7"/>
  <c r="M1934" i="7"/>
  <c r="N1934" i="7"/>
  <c r="O1934" i="7"/>
  <c r="P1934" i="7"/>
  <c r="L1935" i="7"/>
  <c r="M1935" i="7"/>
  <c r="N1935" i="7"/>
  <c r="O1935" i="7"/>
  <c r="P1935" i="7"/>
  <c r="L1936" i="7"/>
  <c r="M1936" i="7"/>
  <c r="N1936" i="7"/>
  <c r="O1936" i="7"/>
  <c r="P1936" i="7"/>
  <c r="L1937" i="7"/>
  <c r="M1937" i="7"/>
  <c r="N1937" i="7"/>
  <c r="O1937" i="7"/>
  <c r="P1937" i="7"/>
  <c r="L1938" i="7"/>
  <c r="M1938" i="7"/>
  <c r="N1938" i="7"/>
  <c r="O1938" i="7"/>
  <c r="P1938" i="7"/>
  <c r="L1939" i="7"/>
  <c r="M1939" i="7"/>
  <c r="N1939" i="7"/>
  <c r="O1939" i="7"/>
  <c r="P1939" i="7"/>
  <c r="L1940" i="7"/>
  <c r="M1940" i="7"/>
  <c r="N1940" i="7"/>
  <c r="O1940" i="7"/>
  <c r="P1940" i="7"/>
  <c r="L1941" i="7"/>
  <c r="M1941" i="7"/>
  <c r="N1941" i="7"/>
  <c r="O1941" i="7"/>
  <c r="P1941" i="7"/>
  <c r="L1942" i="7"/>
  <c r="M1942" i="7"/>
  <c r="N1942" i="7"/>
  <c r="O1942" i="7"/>
  <c r="P1942" i="7"/>
  <c r="L1943" i="7"/>
  <c r="M1943" i="7"/>
  <c r="N1943" i="7"/>
  <c r="O1943" i="7"/>
  <c r="P1943" i="7"/>
  <c r="L1944" i="7"/>
  <c r="M1944" i="7"/>
  <c r="N1944" i="7"/>
  <c r="O1944" i="7"/>
  <c r="P1944" i="7"/>
  <c r="L1945" i="7"/>
  <c r="M1945" i="7"/>
  <c r="N1945" i="7"/>
  <c r="O1945" i="7"/>
  <c r="P1945" i="7"/>
  <c r="L1946" i="7"/>
  <c r="M1946" i="7"/>
  <c r="N1946" i="7"/>
  <c r="O1946" i="7"/>
  <c r="P1946" i="7"/>
  <c r="L1947" i="7"/>
  <c r="M1947" i="7"/>
  <c r="N1947" i="7"/>
  <c r="O1947" i="7"/>
  <c r="P1947" i="7"/>
  <c r="L1948" i="7"/>
  <c r="M1948" i="7"/>
  <c r="N1948" i="7"/>
  <c r="O1948" i="7"/>
  <c r="P1948" i="7"/>
  <c r="L1949" i="7"/>
  <c r="M1949" i="7"/>
  <c r="N1949" i="7"/>
  <c r="O1949" i="7"/>
  <c r="P1949" i="7"/>
  <c r="L1950" i="7"/>
  <c r="M1950" i="7"/>
  <c r="N1950" i="7"/>
  <c r="O1950" i="7"/>
  <c r="P1950" i="7"/>
  <c r="L1951" i="7"/>
  <c r="M1951" i="7"/>
  <c r="N1951" i="7"/>
  <c r="O1951" i="7"/>
  <c r="P1951" i="7"/>
  <c r="L1952" i="7"/>
  <c r="M1952" i="7"/>
  <c r="N1952" i="7"/>
  <c r="O1952" i="7"/>
  <c r="P1952" i="7"/>
  <c r="L1953" i="7"/>
  <c r="M1953" i="7"/>
  <c r="N1953" i="7"/>
  <c r="O1953" i="7"/>
  <c r="P1953" i="7"/>
  <c r="L1954" i="7"/>
  <c r="M1954" i="7"/>
  <c r="N1954" i="7"/>
  <c r="O1954" i="7"/>
  <c r="P1954" i="7"/>
  <c r="L1955" i="7"/>
  <c r="M1955" i="7"/>
  <c r="N1955" i="7"/>
  <c r="O1955" i="7"/>
  <c r="P1955" i="7"/>
  <c r="L1956" i="7"/>
  <c r="M1956" i="7"/>
  <c r="N1956" i="7"/>
  <c r="O1956" i="7"/>
  <c r="P1956" i="7"/>
  <c r="L1957" i="7"/>
  <c r="M1957" i="7"/>
  <c r="N1957" i="7"/>
  <c r="O1957" i="7"/>
  <c r="P1957" i="7"/>
  <c r="L1958" i="7"/>
  <c r="M1958" i="7"/>
  <c r="N1958" i="7"/>
  <c r="O1958" i="7"/>
  <c r="P1958" i="7"/>
  <c r="L1959" i="7"/>
  <c r="M1959" i="7"/>
  <c r="N1959" i="7"/>
  <c r="O1959" i="7"/>
  <c r="P1959" i="7"/>
  <c r="L1960" i="7"/>
  <c r="M1960" i="7"/>
  <c r="N1960" i="7"/>
  <c r="O1960" i="7"/>
  <c r="P1960" i="7"/>
  <c r="L1961" i="7"/>
  <c r="M1961" i="7"/>
  <c r="N1961" i="7"/>
  <c r="O1961" i="7"/>
  <c r="P1961" i="7"/>
  <c r="L1962" i="7"/>
  <c r="M1962" i="7"/>
  <c r="N1962" i="7"/>
  <c r="O1962" i="7"/>
  <c r="P1962" i="7"/>
  <c r="L1963" i="7"/>
  <c r="M1963" i="7"/>
  <c r="N1963" i="7"/>
  <c r="O1963" i="7"/>
  <c r="P1963" i="7"/>
  <c r="L1964" i="7"/>
  <c r="M1964" i="7"/>
  <c r="N1964" i="7"/>
  <c r="O1964" i="7"/>
  <c r="P1964" i="7"/>
  <c r="L1965" i="7"/>
  <c r="M1965" i="7"/>
  <c r="N1965" i="7"/>
  <c r="O1965" i="7"/>
  <c r="P1965" i="7"/>
  <c r="L1966" i="7"/>
  <c r="M1966" i="7"/>
  <c r="N1966" i="7"/>
  <c r="O1966" i="7"/>
  <c r="P1966" i="7"/>
  <c r="L1967" i="7"/>
  <c r="M1967" i="7"/>
  <c r="N1967" i="7"/>
  <c r="O1967" i="7"/>
  <c r="P1967" i="7"/>
  <c r="L1968" i="7"/>
  <c r="M1968" i="7"/>
  <c r="N1968" i="7"/>
  <c r="O1968" i="7"/>
  <c r="P1968" i="7"/>
  <c r="L1969" i="7"/>
  <c r="M1969" i="7"/>
  <c r="N1969" i="7"/>
  <c r="O1969" i="7"/>
  <c r="P1969" i="7"/>
  <c r="L1970" i="7"/>
  <c r="M1970" i="7"/>
  <c r="N1970" i="7"/>
  <c r="O1970" i="7"/>
  <c r="P1970" i="7"/>
  <c r="L1971" i="7"/>
  <c r="M1971" i="7"/>
  <c r="N1971" i="7"/>
  <c r="O1971" i="7"/>
  <c r="P1971" i="7"/>
  <c r="L1972" i="7"/>
  <c r="M1972" i="7"/>
  <c r="N1972" i="7"/>
  <c r="O1972" i="7"/>
  <c r="P1972" i="7"/>
  <c r="L1973" i="7"/>
  <c r="M1973" i="7"/>
  <c r="N1973" i="7"/>
  <c r="O1973" i="7"/>
  <c r="P1973" i="7"/>
  <c r="L1974" i="7"/>
  <c r="M1974" i="7"/>
  <c r="N1974" i="7"/>
  <c r="O1974" i="7"/>
  <c r="P1974" i="7"/>
  <c r="L1975" i="7"/>
  <c r="M1975" i="7"/>
  <c r="N1975" i="7"/>
  <c r="O1975" i="7"/>
  <c r="P1975" i="7"/>
  <c r="L1976" i="7"/>
  <c r="M1976" i="7"/>
  <c r="N1976" i="7"/>
  <c r="O1976" i="7"/>
  <c r="P1976" i="7"/>
  <c r="L1977" i="7"/>
  <c r="M1977" i="7"/>
  <c r="N1977" i="7"/>
  <c r="O1977" i="7"/>
  <c r="P1977" i="7"/>
  <c r="L1978" i="7"/>
  <c r="M1978" i="7"/>
  <c r="N1978" i="7"/>
  <c r="O1978" i="7"/>
  <c r="P1978" i="7"/>
  <c r="L1979" i="7"/>
  <c r="M1979" i="7"/>
  <c r="N1979" i="7"/>
  <c r="O1979" i="7"/>
  <c r="P1979" i="7"/>
  <c r="L1980" i="7"/>
  <c r="M1980" i="7"/>
  <c r="N1980" i="7"/>
  <c r="O1980" i="7"/>
  <c r="P1980" i="7"/>
  <c r="L1981" i="7"/>
  <c r="M1981" i="7"/>
  <c r="N1981" i="7"/>
  <c r="O1981" i="7"/>
  <c r="P1981" i="7"/>
  <c r="L1982" i="7"/>
  <c r="M1982" i="7"/>
  <c r="N1982" i="7"/>
  <c r="O1982" i="7"/>
  <c r="P1982" i="7"/>
  <c r="L1983" i="7"/>
  <c r="M1983" i="7"/>
  <c r="N1983" i="7"/>
  <c r="O1983" i="7"/>
  <c r="P1983" i="7"/>
  <c r="L1984" i="7"/>
  <c r="M1984" i="7"/>
  <c r="N1984" i="7"/>
  <c r="O1984" i="7"/>
  <c r="P1984" i="7"/>
  <c r="L1985" i="7"/>
  <c r="M1985" i="7"/>
  <c r="N1985" i="7"/>
  <c r="O1985" i="7"/>
  <c r="P1985" i="7"/>
  <c r="L1986" i="7"/>
  <c r="M1986" i="7"/>
  <c r="N1986" i="7"/>
  <c r="O1986" i="7"/>
  <c r="P1986" i="7"/>
  <c r="L1987" i="7"/>
  <c r="M1987" i="7"/>
  <c r="N1987" i="7"/>
  <c r="O1987" i="7"/>
  <c r="P1987" i="7"/>
  <c r="L1988" i="7"/>
  <c r="M1988" i="7"/>
  <c r="N1988" i="7"/>
  <c r="O1988" i="7"/>
  <c r="P1988" i="7"/>
  <c r="L1989" i="7"/>
  <c r="M1989" i="7"/>
  <c r="N1989" i="7"/>
  <c r="O1989" i="7"/>
  <c r="P1989" i="7"/>
  <c r="L1990" i="7"/>
  <c r="M1990" i="7"/>
  <c r="N1990" i="7"/>
  <c r="O1990" i="7"/>
  <c r="P1990" i="7"/>
  <c r="L1991" i="7"/>
  <c r="M1991" i="7"/>
  <c r="N1991" i="7"/>
  <c r="O1991" i="7"/>
  <c r="P1991" i="7"/>
  <c r="L1992" i="7"/>
  <c r="M1992" i="7"/>
  <c r="N1992" i="7"/>
  <c r="O1992" i="7"/>
  <c r="P1992" i="7"/>
  <c r="L1993" i="7"/>
  <c r="M1993" i="7"/>
  <c r="N1993" i="7"/>
  <c r="O1993" i="7"/>
  <c r="P1993" i="7"/>
  <c r="L1994" i="7"/>
  <c r="M1994" i="7"/>
  <c r="N1994" i="7"/>
  <c r="O1994" i="7"/>
  <c r="P1994" i="7"/>
  <c r="L1995" i="7"/>
  <c r="M1995" i="7"/>
  <c r="N1995" i="7"/>
  <c r="O1995" i="7"/>
  <c r="P1995" i="7"/>
  <c r="L1996" i="7"/>
  <c r="M1996" i="7"/>
  <c r="N1996" i="7"/>
  <c r="O1996" i="7"/>
  <c r="P1996" i="7"/>
  <c r="L1997" i="7"/>
  <c r="M1997" i="7"/>
  <c r="N1997" i="7"/>
  <c r="O1997" i="7"/>
  <c r="P1997" i="7"/>
  <c r="L1998" i="7"/>
  <c r="M1998" i="7"/>
  <c r="N1998" i="7"/>
  <c r="O1998" i="7"/>
  <c r="P1998" i="7"/>
  <c r="L1999" i="7"/>
  <c r="M1999" i="7"/>
  <c r="N1999" i="7"/>
  <c r="O1999" i="7"/>
  <c r="P1999" i="7"/>
  <c r="L2000" i="7"/>
  <c r="M2000" i="7"/>
  <c r="N2000" i="7"/>
  <c r="O2000" i="7"/>
  <c r="P2000" i="7"/>
  <c r="L2001" i="7"/>
  <c r="M2001" i="7"/>
  <c r="N2001" i="7"/>
  <c r="O2001" i="7"/>
  <c r="P2001" i="7"/>
  <c r="R90" i="7"/>
  <c r="R91" i="7"/>
  <c r="R92" i="7"/>
  <c r="R93" i="7"/>
  <c r="R94" i="7"/>
  <c r="R95" i="7"/>
  <c r="R96" i="7"/>
  <c r="R97" i="7"/>
  <c r="R98" i="7"/>
  <c r="R99" i="7"/>
  <c r="R100" i="7"/>
  <c r="R101" i="7"/>
  <c r="R102" i="7"/>
  <c r="R103" i="7"/>
  <c r="R104" i="7"/>
  <c r="R105" i="7"/>
  <c r="R106" i="7"/>
  <c r="R107" i="7"/>
  <c r="R108" i="7"/>
  <c r="R109" i="7"/>
  <c r="R110" i="7"/>
  <c r="R111" i="7"/>
  <c r="R112" i="7"/>
  <c r="R113" i="7"/>
  <c r="R114" i="7"/>
  <c r="R115" i="7"/>
  <c r="R116" i="7"/>
  <c r="R117" i="7"/>
  <c r="R118" i="7"/>
  <c r="R119" i="7"/>
  <c r="R120" i="7"/>
  <c r="R121" i="7"/>
  <c r="R122" i="7"/>
  <c r="R123" i="7"/>
  <c r="R124" i="7"/>
  <c r="R125" i="7"/>
  <c r="R126" i="7"/>
  <c r="R127" i="7"/>
  <c r="R128" i="7"/>
  <c r="R129" i="7"/>
  <c r="R130" i="7"/>
  <c r="R131" i="7"/>
  <c r="R132" i="7"/>
  <c r="R133" i="7"/>
  <c r="R134" i="7"/>
  <c r="R135" i="7"/>
  <c r="R136" i="7"/>
  <c r="R137" i="7"/>
  <c r="R138" i="7"/>
  <c r="R139" i="7"/>
  <c r="R140" i="7"/>
  <c r="R141" i="7"/>
  <c r="R142" i="7"/>
  <c r="R143" i="7"/>
  <c r="R144" i="7"/>
  <c r="R145" i="7"/>
  <c r="R146" i="7"/>
  <c r="R147" i="7"/>
  <c r="R148" i="7"/>
  <c r="R149" i="7"/>
  <c r="R150" i="7"/>
  <c r="R151" i="7"/>
  <c r="R152" i="7"/>
  <c r="R153" i="7"/>
  <c r="R154" i="7"/>
  <c r="R155" i="7"/>
  <c r="R156" i="7"/>
  <c r="R157" i="7"/>
  <c r="R158" i="7"/>
  <c r="R159" i="7"/>
  <c r="R160" i="7"/>
  <c r="R161" i="7"/>
  <c r="R162" i="7"/>
  <c r="R163" i="7"/>
  <c r="R164" i="7"/>
  <c r="R165" i="7"/>
  <c r="R166" i="7"/>
  <c r="R167" i="7"/>
  <c r="R168" i="7"/>
  <c r="R169" i="7"/>
  <c r="R170" i="7"/>
  <c r="R171" i="7"/>
  <c r="R172" i="7"/>
  <c r="R173" i="7"/>
  <c r="R174" i="7"/>
  <c r="R175" i="7"/>
  <c r="R176" i="7"/>
  <c r="R177" i="7"/>
  <c r="R178" i="7"/>
  <c r="R179" i="7"/>
  <c r="R180" i="7"/>
  <c r="R181" i="7"/>
  <c r="R182" i="7"/>
  <c r="R183" i="7"/>
  <c r="R184" i="7"/>
  <c r="R185" i="7"/>
  <c r="R186" i="7"/>
  <c r="R187" i="7"/>
  <c r="R188" i="7"/>
  <c r="R189" i="7"/>
  <c r="R190" i="7"/>
  <c r="R191" i="7"/>
  <c r="R192" i="7"/>
  <c r="R193" i="7"/>
  <c r="R194" i="7"/>
  <c r="R195" i="7"/>
  <c r="R196" i="7"/>
  <c r="R197" i="7"/>
  <c r="R198" i="7"/>
  <c r="R199" i="7"/>
  <c r="R200" i="7"/>
  <c r="R201" i="7"/>
  <c r="R202" i="7"/>
  <c r="R203" i="7"/>
  <c r="R204" i="7"/>
  <c r="R205" i="7"/>
  <c r="R206" i="7"/>
  <c r="R207" i="7"/>
  <c r="R208" i="7"/>
  <c r="R209" i="7"/>
  <c r="R210" i="7"/>
  <c r="R211" i="7"/>
  <c r="R212" i="7"/>
  <c r="R213" i="7"/>
  <c r="R214" i="7"/>
  <c r="R215" i="7"/>
  <c r="R216" i="7"/>
  <c r="R217" i="7"/>
  <c r="R218" i="7"/>
  <c r="R219" i="7"/>
  <c r="R220" i="7"/>
  <c r="R221" i="7"/>
  <c r="R222" i="7"/>
  <c r="R223" i="7"/>
  <c r="R224" i="7"/>
  <c r="R225" i="7"/>
  <c r="R226" i="7"/>
  <c r="R227" i="7"/>
  <c r="R228" i="7"/>
  <c r="R229" i="7"/>
  <c r="R230" i="7"/>
  <c r="R231" i="7"/>
  <c r="R232" i="7"/>
  <c r="R233" i="7"/>
  <c r="R234" i="7"/>
  <c r="R235" i="7"/>
  <c r="R236" i="7"/>
  <c r="R237" i="7"/>
  <c r="R238" i="7"/>
  <c r="R239" i="7"/>
  <c r="R240" i="7"/>
  <c r="R241" i="7"/>
  <c r="R242" i="7"/>
  <c r="R243" i="7"/>
  <c r="R244" i="7"/>
  <c r="R245" i="7"/>
  <c r="R246" i="7"/>
  <c r="R247" i="7"/>
  <c r="R248" i="7"/>
  <c r="R249" i="7"/>
  <c r="R250" i="7"/>
  <c r="R251" i="7"/>
  <c r="R252" i="7"/>
  <c r="R253" i="7"/>
  <c r="R254" i="7"/>
  <c r="R255" i="7"/>
  <c r="R256" i="7"/>
  <c r="R257" i="7"/>
  <c r="R258" i="7"/>
  <c r="R259" i="7"/>
  <c r="R260" i="7"/>
  <c r="R261" i="7"/>
  <c r="R262" i="7"/>
  <c r="R263" i="7"/>
  <c r="R264" i="7"/>
  <c r="R265" i="7"/>
  <c r="R266" i="7"/>
  <c r="R267" i="7"/>
  <c r="R268" i="7"/>
  <c r="R269" i="7"/>
  <c r="R270" i="7"/>
  <c r="R271" i="7"/>
  <c r="R272" i="7"/>
  <c r="R273" i="7"/>
  <c r="R274" i="7"/>
  <c r="R275" i="7"/>
  <c r="R276" i="7"/>
  <c r="R277" i="7"/>
  <c r="R278" i="7"/>
  <c r="R279" i="7"/>
  <c r="R280" i="7"/>
  <c r="R281" i="7"/>
  <c r="R282" i="7"/>
  <c r="R283" i="7"/>
  <c r="R284" i="7"/>
  <c r="R285" i="7"/>
  <c r="R286" i="7"/>
  <c r="R287" i="7"/>
  <c r="R288" i="7"/>
  <c r="R289" i="7"/>
  <c r="R290" i="7"/>
  <c r="R291" i="7"/>
  <c r="R292" i="7"/>
  <c r="R293" i="7"/>
  <c r="R294" i="7"/>
  <c r="R295" i="7"/>
  <c r="R296" i="7"/>
  <c r="R297" i="7"/>
  <c r="R298" i="7"/>
  <c r="R299" i="7"/>
  <c r="R300" i="7"/>
  <c r="R301" i="7"/>
  <c r="R302" i="7"/>
  <c r="R303" i="7"/>
  <c r="R304" i="7"/>
  <c r="R305" i="7"/>
  <c r="R306" i="7"/>
  <c r="R307" i="7"/>
  <c r="R308" i="7"/>
  <c r="R309" i="7"/>
  <c r="R310" i="7"/>
  <c r="R311" i="7"/>
  <c r="R312" i="7"/>
  <c r="R313" i="7"/>
  <c r="R314" i="7"/>
  <c r="R315" i="7"/>
  <c r="R316" i="7"/>
  <c r="R317" i="7"/>
  <c r="R318" i="7"/>
  <c r="R319" i="7"/>
  <c r="R320" i="7"/>
  <c r="R321" i="7"/>
  <c r="R322" i="7"/>
  <c r="R323" i="7"/>
  <c r="R324" i="7"/>
  <c r="R325" i="7"/>
  <c r="R326" i="7"/>
  <c r="R327" i="7"/>
  <c r="R328" i="7"/>
  <c r="R329" i="7"/>
  <c r="R330" i="7"/>
  <c r="R331" i="7"/>
  <c r="R332" i="7"/>
  <c r="R333" i="7"/>
  <c r="R334" i="7"/>
  <c r="R335" i="7"/>
  <c r="R336" i="7"/>
  <c r="R337" i="7"/>
  <c r="R338" i="7"/>
  <c r="R339" i="7"/>
  <c r="R340" i="7"/>
  <c r="R341" i="7"/>
  <c r="R342" i="7"/>
  <c r="R343" i="7"/>
  <c r="R344" i="7"/>
  <c r="R345" i="7"/>
  <c r="R346" i="7"/>
  <c r="R347" i="7"/>
  <c r="R348" i="7"/>
  <c r="R349" i="7"/>
  <c r="R350" i="7"/>
  <c r="R351" i="7"/>
  <c r="R352" i="7"/>
  <c r="R353" i="7"/>
  <c r="R354" i="7"/>
  <c r="R355" i="7"/>
  <c r="R356" i="7"/>
  <c r="R357" i="7"/>
  <c r="R358" i="7"/>
  <c r="R359" i="7"/>
  <c r="R360" i="7"/>
  <c r="R361" i="7"/>
  <c r="R362" i="7"/>
  <c r="R363" i="7"/>
  <c r="R364" i="7"/>
  <c r="R365" i="7"/>
  <c r="R366" i="7"/>
  <c r="R367" i="7"/>
  <c r="R368" i="7"/>
  <c r="R369" i="7"/>
  <c r="R370" i="7"/>
  <c r="R371" i="7"/>
  <c r="R372" i="7"/>
  <c r="R373" i="7"/>
  <c r="R374" i="7"/>
  <c r="R375" i="7"/>
  <c r="R376" i="7"/>
  <c r="R377" i="7"/>
  <c r="R378" i="7"/>
  <c r="R379" i="7"/>
  <c r="R380" i="7"/>
  <c r="R381" i="7"/>
  <c r="R382" i="7"/>
  <c r="R383" i="7"/>
  <c r="R384" i="7"/>
  <c r="R385" i="7"/>
  <c r="R386" i="7"/>
  <c r="R387" i="7"/>
  <c r="R388" i="7"/>
  <c r="R389" i="7"/>
  <c r="R390" i="7"/>
  <c r="R391" i="7"/>
  <c r="R392" i="7"/>
  <c r="R393" i="7"/>
  <c r="R394" i="7"/>
  <c r="R395" i="7"/>
  <c r="R396" i="7"/>
  <c r="R397" i="7"/>
  <c r="R398" i="7"/>
  <c r="R399" i="7"/>
  <c r="R400" i="7"/>
  <c r="R401" i="7"/>
  <c r="R402" i="7"/>
  <c r="R403" i="7"/>
  <c r="R404" i="7"/>
  <c r="R405" i="7"/>
  <c r="R406" i="7"/>
  <c r="R407" i="7"/>
  <c r="R408" i="7"/>
  <c r="R409" i="7"/>
  <c r="R410" i="7"/>
  <c r="R411" i="7"/>
  <c r="R412" i="7"/>
  <c r="R413" i="7"/>
  <c r="R414" i="7"/>
  <c r="R415" i="7"/>
  <c r="R416" i="7"/>
  <c r="R417" i="7"/>
  <c r="R418" i="7"/>
  <c r="R419" i="7"/>
  <c r="R420" i="7"/>
  <c r="R421" i="7"/>
  <c r="R422" i="7"/>
  <c r="R423" i="7"/>
  <c r="R424" i="7"/>
  <c r="R425" i="7"/>
  <c r="R426" i="7"/>
  <c r="R427" i="7"/>
  <c r="R428" i="7"/>
  <c r="R429" i="7"/>
  <c r="R430" i="7"/>
  <c r="R431" i="7"/>
  <c r="R432" i="7"/>
  <c r="R433" i="7"/>
  <c r="R434" i="7"/>
  <c r="R435" i="7"/>
  <c r="R436" i="7"/>
  <c r="R437" i="7"/>
  <c r="R438" i="7"/>
  <c r="R439" i="7"/>
  <c r="R440" i="7"/>
  <c r="R441" i="7"/>
  <c r="R442" i="7"/>
  <c r="R443" i="7"/>
  <c r="R444" i="7"/>
  <c r="R445" i="7"/>
  <c r="R446" i="7"/>
  <c r="R447" i="7"/>
  <c r="R448" i="7"/>
  <c r="R449" i="7"/>
  <c r="R450" i="7"/>
  <c r="R451" i="7"/>
  <c r="R452" i="7"/>
  <c r="R453" i="7"/>
  <c r="R454" i="7"/>
  <c r="R455" i="7"/>
  <c r="R456" i="7"/>
  <c r="R457" i="7"/>
  <c r="R458" i="7"/>
  <c r="R459" i="7"/>
  <c r="R460" i="7"/>
  <c r="R461" i="7"/>
  <c r="R462" i="7"/>
  <c r="R463" i="7"/>
  <c r="R464" i="7"/>
  <c r="R465" i="7"/>
  <c r="R466" i="7"/>
  <c r="R467" i="7"/>
  <c r="R468" i="7"/>
  <c r="R469" i="7"/>
  <c r="R470" i="7"/>
  <c r="R471" i="7"/>
  <c r="R472" i="7"/>
  <c r="R473" i="7"/>
  <c r="R474" i="7"/>
  <c r="R475" i="7"/>
  <c r="R476" i="7"/>
  <c r="R477" i="7"/>
  <c r="R478" i="7"/>
  <c r="R479" i="7"/>
  <c r="R480" i="7"/>
  <c r="R481" i="7"/>
  <c r="R482" i="7"/>
  <c r="R483" i="7"/>
  <c r="R484" i="7"/>
  <c r="R485" i="7"/>
  <c r="R486" i="7"/>
  <c r="R487" i="7"/>
  <c r="R488" i="7"/>
  <c r="R489" i="7"/>
  <c r="R490" i="7"/>
  <c r="R491" i="7"/>
  <c r="R492" i="7"/>
  <c r="R493" i="7"/>
  <c r="R494" i="7"/>
  <c r="R495" i="7"/>
  <c r="R496" i="7"/>
  <c r="R497" i="7"/>
  <c r="R498" i="7"/>
  <c r="R499" i="7"/>
  <c r="R500" i="7"/>
  <c r="R501" i="7"/>
  <c r="R502" i="7"/>
  <c r="R503" i="7"/>
  <c r="R504" i="7"/>
  <c r="R505" i="7"/>
  <c r="R506" i="7"/>
  <c r="R507" i="7"/>
  <c r="R508" i="7"/>
  <c r="R509" i="7"/>
  <c r="R510" i="7"/>
  <c r="R511" i="7"/>
  <c r="R512" i="7"/>
  <c r="R513" i="7"/>
  <c r="R514" i="7"/>
  <c r="R515" i="7"/>
  <c r="R516" i="7"/>
  <c r="R517" i="7"/>
  <c r="R518" i="7"/>
  <c r="R519" i="7"/>
  <c r="R520" i="7"/>
  <c r="R521" i="7"/>
  <c r="R522" i="7"/>
  <c r="R523" i="7"/>
  <c r="R524" i="7"/>
  <c r="R525" i="7"/>
  <c r="R526" i="7"/>
  <c r="R527" i="7"/>
  <c r="R528" i="7"/>
  <c r="R529" i="7"/>
  <c r="R530" i="7"/>
  <c r="R531" i="7"/>
  <c r="R532" i="7"/>
  <c r="R533" i="7"/>
  <c r="R534" i="7"/>
  <c r="R535" i="7"/>
  <c r="R536" i="7"/>
  <c r="R537" i="7"/>
  <c r="R538" i="7"/>
  <c r="R539" i="7"/>
  <c r="R540" i="7"/>
  <c r="R541" i="7"/>
  <c r="R542" i="7"/>
  <c r="R543" i="7"/>
  <c r="R544" i="7"/>
  <c r="R545" i="7"/>
  <c r="R546" i="7"/>
  <c r="R547" i="7"/>
  <c r="R548" i="7"/>
  <c r="R549" i="7"/>
  <c r="R550" i="7"/>
  <c r="R551" i="7"/>
  <c r="R552" i="7"/>
  <c r="R553" i="7"/>
  <c r="R554" i="7"/>
  <c r="R555" i="7"/>
  <c r="R556" i="7"/>
  <c r="R557" i="7"/>
  <c r="R558" i="7"/>
  <c r="R559" i="7"/>
  <c r="R560" i="7"/>
  <c r="R561" i="7"/>
  <c r="R562" i="7"/>
  <c r="R563" i="7"/>
  <c r="R564" i="7"/>
  <c r="R565" i="7"/>
  <c r="R566" i="7"/>
  <c r="R567" i="7"/>
  <c r="R568" i="7"/>
  <c r="R569" i="7"/>
  <c r="R570" i="7"/>
  <c r="R571" i="7"/>
  <c r="R572" i="7"/>
  <c r="R573" i="7"/>
  <c r="R574" i="7"/>
  <c r="R575" i="7"/>
  <c r="R576" i="7"/>
  <c r="R577" i="7"/>
  <c r="R578" i="7"/>
  <c r="R579" i="7"/>
  <c r="R580" i="7"/>
  <c r="R581" i="7"/>
  <c r="R582" i="7"/>
  <c r="R583" i="7"/>
  <c r="R584" i="7"/>
  <c r="R585" i="7"/>
  <c r="R586" i="7"/>
  <c r="R587" i="7"/>
  <c r="R588" i="7"/>
  <c r="R589" i="7"/>
  <c r="R590" i="7"/>
  <c r="R591" i="7"/>
  <c r="R592" i="7"/>
  <c r="R593" i="7"/>
  <c r="R594" i="7"/>
  <c r="R595" i="7"/>
  <c r="R596" i="7"/>
  <c r="R597" i="7"/>
  <c r="R598" i="7"/>
  <c r="R599" i="7"/>
  <c r="R600" i="7"/>
  <c r="R601" i="7"/>
  <c r="R602" i="7"/>
  <c r="R603" i="7"/>
  <c r="R604" i="7"/>
  <c r="R605" i="7"/>
  <c r="R606" i="7"/>
  <c r="R607" i="7"/>
  <c r="R608" i="7"/>
  <c r="R609" i="7"/>
  <c r="R610" i="7"/>
  <c r="R611" i="7"/>
  <c r="R612" i="7"/>
  <c r="R613" i="7"/>
  <c r="R614" i="7"/>
  <c r="R615" i="7"/>
  <c r="R616" i="7"/>
  <c r="R617" i="7"/>
  <c r="R618" i="7"/>
  <c r="R619" i="7"/>
  <c r="R620" i="7"/>
  <c r="R621" i="7"/>
  <c r="R622" i="7"/>
  <c r="R623" i="7"/>
  <c r="R624" i="7"/>
  <c r="R625" i="7"/>
  <c r="R626" i="7"/>
  <c r="R627" i="7"/>
  <c r="R628" i="7"/>
  <c r="R629" i="7"/>
  <c r="R630" i="7"/>
  <c r="R631" i="7"/>
  <c r="R632" i="7"/>
  <c r="R633" i="7"/>
  <c r="R634" i="7"/>
  <c r="R635" i="7"/>
  <c r="R636" i="7"/>
  <c r="R637" i="7"/>
  <c r="R638" i="7"/>
  <c r="R639" i="7"/>
  <c r="R640" i="7"/>
  <c r="R641" i="7"/>
  <c r="R642" i="7"/>
  <c r="R643" i="7"/>
  <c r="R644" i="7"/>
  <c r="R645" i="7"/>
  <c r="R646" i="7"/>
  <c r="R647" i="7"/>
  <c r="R648" i="7"/>
  <c r="R649" i="7"/>
  <c r="R650" i="7"/>
  <c r="R651" i="7"/>
  <c r="R652" i="7"/>
  <c r="R653" i="7"/>
  <c r="R654" i="7"/>
  <c r="R655" i="7"/>
  <c r="R656" i="7"/>
  <c r="R657" i="7"/>
  <c r="R658" i="7"/>
  <c r="R659" i="7"/>
  <c r="R660" i="7"/>
  <c r="R661" i="7"/>
  <c r="R662" i="7"/>
  <c r="R663" i="7"/>
  <c r="R664" i="7"/>
  <c r="R665" i="7"/>
  <c r="R666" i="7"/>
  <c r="R667" i="7"/>
  <c r="R668" i="7"/>
  <c r="R669" i="7"/>
  <c r="R670" i="7"/>
  <c r="R671" i="7"/>
  <c r="R672" i="7"/>
  <c r="R673" i="7"/>
  <c r="R674" i="7"/>
  <c r="R675" i="7"/>
  <c r="R676" i="7"/>
  <c r="R677" i="7"/>
  <c r="R678" i="7"/>
  <c r="R679" i="7"/>
  <c r="R680" i="7"/>
  <c r="R681" i="7"/>
  <c r="R682" i="7"/>
  <c r="R683" i="7"/>
  <c r="R684" i="7"/>
  <c r="R685" i="7"/>
  <c r="R686" i="7"/>
  <c r="R687" i="7"/>
  <c r="R688" i="7"/>
  <c r="R689" i="7"/>
  <c r="R690" i="7"/>
  <c r="R691" i="7"/>
  <c r="R692" i="7"/>
  <c r="R693" i="7"/>
  <c r="R694" i="7"/>
  <c r="R695" i="7"/>
  <c r="R696" i="7"/>
  <c r="R697" i="7"/>
  <c r="R698" i="7"/>
  <c r="R699" i="7"/>
  <c r="R700" i="7"/>
  <c r="R701" i="7"/>
  <c r="R702" i="7"/>
  <c r="R703" i="7"/>
  <c r="R704" i="7"/>
  <c r="R705" i="7"/>
  <c r="R706" i="7"/>
  <c r="R707" i="7"/>
  <c r="R708" i="7"/>
  <c r="R709" i="7"/>
  <c r="R710" i="7"/>
  <c r="R711" i="7"/>
  <c r="R712" i="7"/>
  <c r="R713" i="7"/>
  <c r="R714" i="7"/>
  <c r="R715" i="7"/>
  <c r="R716" i="7"/>
  <c r="R717" i="7"/>
  <c r="R718" i="7"/>
  <c r="R719" i="7"/>
  <c r="R720" i="7"/>
  <c r="R721" i="7"/>
  <c r="R722" i="7"/>
  <c r="R723" i="7"/>
  <c r="R724" i="7"/>
  <c r="R725" i="7"/>
  <c r="R726" i="7"/>
  <c r="R727" i="7"/>
  <c r="R728" i="7"/>
  <c r="R729" i="7"/>
  <c r="R730" i="7"/>
  <c r="R731" i="7"/>
  <c r="R732" i="7"/>
  <c r="R733" i="7"/>
  <c r="R734" i="7"/>
  <c r="R735" i="7"/>
  <c r="R736" i="7"/>
  <c r="R737" i="7"/>
  <c r="R738" i="7"/>
  <c r="R739" i="7"/>
  <c r="R740" i="7"/>
  <c r="R741" i="7"/>
  <c r="R742" i="7"/>
  <c r="R743" i="7"/>
  <c r="R744" i="7"/>
  <c r="R745" i="7"/>
  <c r="R746" i="7"/>
  <c r="R747" i="7"/>
  <c r="R748" i="7"/>
  <c r="R749" i="7"/>
  <c r="R750" i="7"/>
  <c r="R751" i="7"/>
  <c r="R752" i="7"/>
  <c r="R753" i="7"/>
  <c r="R754" i="7"/>
  <c r="R755" i="7"/>
  <c r="R756" i="7"/>
  <c r="R757" i="7"/>
  <c r="R758" i="7"/>
  <c r="R759" i="7"/>
  <c r="R760" i="7"/>
  <c r="R761" i="7"/>
  <c r="R762" i="7"/>
  <c r="R763" i="7"/>
  <c r="R764" i="7"/>
  <c r="R765" i="7"/>
  <c r="R766" i="7"/>
  <c r="R767" i="7"/>
  <c r="R768" i="7"/>
  <c r="R769" i="7"/>
  <c r="R770" i="7"/>
  <c r="R771" i="7"/>
  <c r="R772" i="7"/>
  <c r="R773" i="7"/>
  <c r="R774" i="7"/>
  <c r="R775" i="7"/>
  <c r="R776" i="7"/>
  <c r="R777" i="7"/>
  <c r="R778" i="7"/>
  <c r="R779" i="7"/>
  <c r="R780" i="7"/>
  <c r="R781" i="7"/>
  <c r="R782" i="7"/>
  <c r="R783" i="7"/>
  <c r="R784" i="7"/>
  <c r="R785" i="7"/>
  <c r="R786" i="7"/>
  <c r="R787" i="7"/>
  <c r="R788" i="7"/>
  <c r="R789" i="7"/>
  <c r="R790" i="7"/>
  <c r="R791" i="7"/>
  <c r="R792" i="7"/>
  <c r="R793" i="7"/>
  <c r="R794" i="7"/>
  <c r="R795" i="7"/>
  <c r="R796" i="7"/>
  <c r="R797" i="7"/>
  <c r="R798" i="7"/>
  <c r="R799" i="7"/>
  <c r="R800" i="7"/>
  <c r="R801" i="7"/>
  <c r="R802" i="7"/>
  <c r="R803" i="7"/>
  <c r="R804" i="7"/>
  <c r="R805" i="7"/>
  <c r="R806" i="7"/>
  <c r="R807" i="7"/>
  <c r="R808" i="7"/>
  <c r="R809" i="7"/>
  <c r="R810" i="7"/>
  <c r="R811" i="7"/>
  <c r="R812" i="7"/>
  <c r="R813" i="7"/>
  <c r="R814" i="7"/>
  <c r="R815" i="7"/>
  <c r="R816" i="7"/>
  <c r="R817" i="7"/>
  <c r="R818" i="7"/>
  <c r="R819" i="7"/>
  <c r="R820" i="7"/>
  <c r="R821" i="7"/>
  <c r="R822" i="7"/>
  <c r="R823" i="7"/>
  <c r="R824" i="7"/>
  <c r="R825" i="7"/>
  <c r="R826" i="7"/>
  <c r="R827" i="7"/>
  <c r="R828" i="7"/>
  <c r="R829" i="7"/>
  <c r="R830" i="7"/>
  <c r="R831" i="7"/>
  <c r="R832" i="7"/>
  <c r="R833" i="7"/>
  <c r="R834" i="7"/>
  <c r="R835" i="7"/>
  <c r="R836" i="7"/>
  <c r="R837" i="7"/>
  <c r="R838" i="7"/>
  <c r="R839" i="7"/>
  <c r="R840" i="7"/>
  <c r="R841" i="7"/>
  <c r="R842" i="7"/>
  <c r="R843" i="7"/>
  <c r="R844" i="7"/>
  <c r="R845" i="7"/>
  <c r="R846" i="7"/>
  <c r="R847" i="7"/>
  <c r="R848" i="7"/>
  <c r="R849" i="7"/>
  <c r="R850" i="7"/>
  <c r="R851" i="7"/>
  <c r="R852" i="7"/>
  <c r="R853" i="7"/>
  <c r="R854" i="7"/>
  <c r="R855" i="7"/>
  <c r="R856" i="7"/>
  <c r="R857" i="7"/>
  <c r="R858" i="7"/>
  <c r="R859" i="7"/>
  <c r="R860" i="7"/>
  <c r="R861" i="7"/>
  <c r="R862" i="7"/>
  <c r="R863" i="7"/>
  <c r="R864" i="7"/>
  <c r="R865" i="7"/>
  <c r="R866" i="7"/>
  <c r="R867" i="7"/>
  <c r="R868" i="7"/>
  <c r="R869" i="7"/>
  <c r="R870" i="7"/>
  <c r="R871" i="7"/>
  <c r="R872" i="7"/>
  <c r="R873" i="7"/>
  <c r="R874" i="7"/>
  <c r="R875" i="7"/>
  <c r="R876" i="7"/>
  <c r="R877" i="7"/>
  <c r="R878" i="7"/>
  <c r="R879" i="7"/>
  <c r="R880" i="7"/>
  <c r="R881" i="7"/>
  <c r="R882" i="7"/>
  <c r="R883" i="7"/>
  <c r="R884" i="7"/>
  <c r="R885" i="7"/>
  <c r="R886" i="7"/>
  <c r="R887" i="7"/>
  <c r="R888" i="7"/>
  <c r="R889" i="7"/>
  <c r="R890" i="7"/>
  <c r="R891" i="7"/>
  <c r="R892" i="7"/>
  <c r="R893" i="7"/>
  <c r="R894" i="7"/>
  <c r="R895" i="7"/>
  <c r="R896" i="7"/>
  <c r="R897" i="7"/>
  <c r="R898" i="7"/>
  <c r="R899" i="7"/>
  <c r="R900" i="7"/>
  <c r="R901" i="7"/>
  <c r="R902" i="7"/>
  <c r="R903" i="7"/>
  <c r="R904" i="7"/>
  <c r="R905" i="7"/>
  <c r="R906" i="7"/>
  <c r="R907" i="7"/>
  <c r="R908" i="7"/>
  <c r="R909" i="7"/>
  <c r="R910" i="7"/>
  <c r="R911" i="7"/>
  <c r="R912" i="7"/>
  <c r="R913" i="7"/>
  <c r="R914" i="7"/>
  <c r="R915" i="7"/>
  <c r="R916" i="7"/>
  <c r="R917" i="7"/>
  <c r="R918" i="7"/>
  <c r="R919" i="7"/>
  <c r="R920" i="7"/>
  <c r="R921" i="7"/>
  <c r="R922" i="7"/>
  <c r="R923" i="7"/>
  <c r="R924" i="7"/>
  <c r="R925" i="7"/>
  <c r="R926" i="7"/>
  <c r="R927" i="7"/>
  <c r="R928" i="7"/>
  <c r="R929" i="7"/>
  <c r="R930" i="7"/>
  <c r="R931" i="7"/>
  <c r="R932" i="7"/>
  <c r="R933" i="7"/>
  <c r="R934" i="7"/>
  <c r="R935" i="7"/>
  <c r="R936" i="7"/>
  <c r="R937" i="7"/>
  <c r="R938" i="7"/>
  <c r="R939" i="7"/>
  <c r="R940" i="7"/>
  <c r="R941" i="7"/>
  <c r="R942" i="7"/>
  <c r="R943" i="7"/>
  <c r="R944" i="7"/>
  <c r="R945" i="7"/>
  <c r="R946" i="7"/>
  <c r="R947" i="7"/>
  <c r="R948" i="7"/>
  <c r="R949" i="7"/>
  <c r="R950" i="7"/>
  <c r="R951" i="7"/>
  <c r="R952" i="7"/>
  <c r="R953" i="7"/>
  <c r="R954" i="7"/>
  <c r="R955" i="7"/>
  <c r="R956" i="7"/>
  <c r="R957" i="7"/>
  <c r="R958" i="7"/>
  <c r="R959" i="7"/>
  <c r="R960" i="7"/>
  <c r="R961" i="7"/>
  <c r="R962" i="7"/>
  <c r="R963" i="7"/>
  <c r="R964" i="7"/>
  <c r="R965" i="7"/>
  <c r="R966" i="7"/>
  <c r="R967" i="7"/>
  <c r="R968" i="7"/>
  <c r="R969" i="7"/>
  <c r="R970" i="7"/>
  <c r="R971" i="7"/>
  <c r="R972" i="7"/>
  <c r="R973" i="7"/>
  <c r="R974" i="7"/>
  <c r="R975" i="7"/>
  <c r="R976" i="7"/>
  <c r="R977" i="7"/>
  <c r="R978" i="7"/>
  <c r="R979" i="7"/>
  <c r="R980" i="7"/>
  <c r="R981" i="7"/>
  <c r="R982" i="7"/>
  <c r="R983" i="7"/>
  <c r="R984" i="7"/>
  <c r="R985" i="7"/>
  <c r="R986" i="7"/>
  <c r="R987" i="7"/>
  <c r="R988" i="7"/>
  <c r="R989" i="7"/>
  <c r="R990" i="7"/>
  <c r="R991" i="7"/>
  <c r="R992" i="7"/>
  <c r="R993" i="7"/>
  <c r="R994" i="7"/>
  <c r="R995" i="7"/>
  <c r="R996" i="7"/>
  <c r="R997" i="7"/>
  <c r="R998" i="7"/>
  <c r="R999" i="7"/>
  <c r="R1000" i="7"/>
  <c r="R1001" i="7"/>
  <c r="R1002" i="7"/>
  <c r="R1003" i="7"/>
  <c r="R1004" i="7"/>
  <c r="R1005" i="7"/>
  <c r="R1006" i="7"/>
  <c r="R1007" i="7"/>
  <c r="R1008" i="7"/>
  <c r="R1009" i="7"/>
  <c r="R1010" i="7"/>
  <c r="R1011" i="7"/>
  <c r="R1012" i="7"/>
  <c r="R1013" i="7"/>
  <c r="R1014" i="7"/>
  <c r="R1015" i="7"/>
  <c r="R1016" i="7"/>
  <c r="R1017" i="7"/>
  <c r="R1018" i="7"/>
  <c r="R1019" i="7"/>
  <c r="R1020" i="7"/>
  <c r="R1021" i="7"/>
  <c r="R1022" i="7"/>
  <c r="R1023" i="7"/>
  <c r="R1024" i="7"/>
  <c r="R1025" i="7"/>
  <c r="R1026" i="7"/>
  <c r="R1027" i="7"/>
  <c r="R1028" i="7"/>
  <c r="R1029" i="7"/>
  <c r="R1030" i="7"/>
  <c r="R1031" i="7"/>
  <c r="R1032" i="7"/>
  <c r="R1033" i="7"/>
  <c r="R1034" i="7"/>
  <c r="R1035" i="7"/>
  <c r="R1036" i="7"/>
  <c r="R1037" i="7"/>
  <c r="R1038" i="7"/>
  <c r="R1039" i="7"/>
  <c r="R1040" i="7"/>
  <c r="R1041" i="7"/>
  <c r="R1042" i="7"/>
  <c r="R1043" i="7"/>
  <c r="R1044" i="7"/>
  <c r="R1045" i="7"/>
  <c r="R1046" i="7"/>
  <c r="R1047" i="7"/>
  <c r="R1048" i="7"/>
  <c r="R1049" i="7"/>
  <c r="R1050" i="7"/>
  <c r="R1051" i="7"/>
  <c r="R1052" i="7"/>
  <c r="R1053" i="7"/>
  <c r="R1054" i="7"/>
  <c r="R1055" i="7"/>
  <c r="R1056" i="7"/>
  <c r="R1057" i="7"/>
  <c r="R1058" i="7"/>
  <c r="R1059" i="7"/>
  <c r="R1060" i="7"/>
  <c r="R1061" i="7"/>
  <c r="R1062" i="7"/>
  <c r="R1063" i="7"/>
  <c r="R1064" i="7"/>
  <c r="R1065" i="7"/>
  <c r="R1066" i="7"/>
  <c r="R1067" i="7"/>
  <c r="R1068" i="7"/>
  <c r="R1069" i="7"/>
  <c r="R1070" i="7"/>
  <c r="R1071" i="7"/>
  <c r="R1072" i="7"/>
  <c r="R1073" i="7"/>
  <c r="R1074" i="7"/>
  <c r="R1075" i="7"/>
  <c r="R1076" i="7"/>
  <c r="R1077" i="7"/>
  <c r="R1078" i="7"/>
  <c r="R1079" i="7"/>
  <c r="R1080" i="7"/>
  <c r="R1081" i="7"/>
  <c r="R1082" i="7"/>
  <c r="R1083" i="7"/>
  <c r="R1084" i="7"/>
  <c r="R1085" i="7"/>
  <c r="R1086" i="7"/>
  <c r="R1087" i="7"/>
  <c r="R1088" i="7"/>
  <c r="R1089" i="7"/>
  <c r="R1090" i="7"/>
  <c r="R1091" i="7"/>
  <c r="R1092" i="7"/>
  <c r="R1093" i="7"/>
  <c r="R1094" i="7"/>
  <c r="R1095" i="7"/>
  <c r="R1096" i="7"/>
  <c r="R1097" i="7"/>
  <c r="R1098" i="7"/>
  <c r="R1099" i="7"/>
  <c r="R1100" i="7"/>
  <c r="R1101" i="7"/>
  <c r="R1102" i="7"/>
  <c r="R1103" i="7"/>
  <c r="R1104" i="7"/>
  <c r="R1105" i="7"/>
  <c r="R1106" i="7"/>
  <c r="R1107" i="7"/>
  <c r="R1108" i="7"/>
  <c r="R1109" i="7"/>
  <c r="R1110" i="7"/>
  <c r="R1111" i="7"/>
  <c r="R1112" i="7"/>
  <c r="R1113" i="7"/>
  <c r="R1114" i="7"/>
  <c r="R1115" i="7"/>
  <c r="R1116" i="7"/>
  <c r="R1117" i="7"/>
  <c r="R1118" i="7"/>
  <c r="R1119" i="7"/>
  <c r="R1120" i="7"/>
  <c r="R1121" i="7"/>
  <c r="R1122" i="7"/>
  <c r="R1123" i="7"/>
  <c r="R1124" i="7"/>
  <c r="R1125" i="7"/>
  <c r="R1126" i="7"/>
  <c r="R1127" i="7"/>
  <c r="R1128" i="7"/>
  <c r="R1129" i="7"/>
  <c r="R1130" i="7"/>
  <c r="R1131" i="7"/>
  <c r="R1132" i="7"/>
  <c r="R1133" i="7"/>
  <c r="R1134" i="7"/>
  <c r="R1135" i="7"/>
  <c r="R1136" i="7"/>
  <c r="R1137" i="7"/>
  <c r="R1138" i="7"/>
  <c r="R1139" i="7"/>
  <c r="R1140" i="7"/>
  <c r="R1141" i="7"/>
  <c r="R1142" i="7"/>
  <c r="R1143" i="7"/>
  <c r="R1144" i="7"/>
  <c r="R1145" i="7"/>
  <c r="R1146" i="7"/>
  <c r="R1147" i="7"/>
  <c r="R1148" i="7"/>
  <c r="R1149" i="7"/>
  <c r="R1150" i="7"/>
  <c r="R1151" i="7"/>
  <c r="R1152" i="7"/>
  <c r="R1153" i="7"/>
  <c r="R1154" i="7"/>
  <c r="R1155" i="7"/>
  <c r="R1156" i="7"/>
  <c r="R1157" i="7"/>
  <c r="R1158" i="7"/>
  <c r="R1159" i="7"/>
  <c r="R1160" i="7"/>
  <c r="R1161" i="7"/>
  <c r="R1162" i="7"/>
  <c r="R1163" i="7"/>
  <c r="R1164" i="7"/>
  <c r="R1165" i="7"/>
  <c r="R1166" i="7"/>
  <c r="R1167" i="7"/>
  <c r="R1168" i="7"/>
  <c r="R1169" i="7"/>
  <c r="R1170" i="7"/>
  <c r="R1171" i="7"/>
  <c r="R1172" i="7"/>
  <c r="R1173" i="7"/>
  <c r="R1174" i="7"/>
  <c r="R1175" i="7"/>
  <c r="R1176" i="7"/>
  <c r="R1177" i="7"/>
  <c r="R1178" i="7"/>
  <c r="R1179" i="7"/>
  <c r="R1180" i="7"/>
  <c r="R1181" i="7"/>
  <c r="R1182" i="7"/>
  <c r="R1183" i="7"/>
  <c r="R1184" i="7"/>
  <c r="R1185" i="7"/>
  <c r="R1186" i="7"/>
  <c r="R1187" i="7"/>
  <c r="R1188" i="7"/>
  <c r="R1189" i="7"/>
  <c r="R1190" i="7"/>
  <c r="R1191" i="7"/>
  <c r="R1192" i="7"/>
  <c r="R1193" i="7"/>
  <c r="R1194" i="7"/>
  <c r="R1195" i="7"/>
  <c r="R1196" i="7"/>
  <c r="R1197" i="7"/>
  <c r="R1198" i="7"/>
  <c r="R1199" i="7"/>
  <c r="R1200" i="7"/>
  <c r="R1201" i="7"/>
  <c r="R1202" i="7"/>
  <c r="R1203" i="7"/>
  <c r="R1204" i="7"/>
  <c r="R1205" i="7"/>
  <c r="R1206" i="7"/>
  <c r="R1207" i="7"/>
  <c r="R1208" i="7"/>
  <c r="R1209" i="7"/>
  <c r="R1210" i="7"/>
  <c r="R1211" i="7"/>
  <c r="R1212" i="7"/>
  <c r="R1213" i="7"/>
  <c r="R1214" i="7"/>
  <c r="R1215" i="7"/>
  <c r="R1216" i="7"/>
  <c r="R1217" i="7"/>
  <c r="R1218" i="7"/>
  <c r="R1219" i="7"/>
  <c r="R1220" i="7"/>
  <c r="R1221" i="7"/>
  <c r="R1222" i="7"/>
  <c r="R1223" i="7"/>
  <c r="R1224" i="7"/>
  <c r="R1225" i="7"/>
  <c r="R1226" i="7"/>
  <c r="R1227" i="7"/>
  <c r="R1228" i="7"/>
  <c r="R1229" i="7"/>
  <c r="R1230" i="7"/>
  <c r="R1231" i="7"/>
  <c r="R1232" i="7"/>
  <c r="R1233" i="7"/>
  <c r="R1234" i="7"/>
  <c r="R1235" i="7"/>
  <c r="R1236" i="7"/>
  <c r="R1237" i="7"/>
  <c r="R1238" i="7"/>
  <c r="R1239" i="7"/>
  <c r="R1240" i="7"/>
  <c r="R1241" i="7"/>
  <c r="R1242" i="7"/>
  <c r="R1243" i="7"/>
  <c r="R1244" i="7"/>
  <c r="R1245" i="7"/>
  <c r="R1246" i="7"/>
  <c r="R1247" i="7"/>
  <c r="R1248" i="7"/>
  <c r="R1249" i="7"/>
  <c r="R1250" i="7"/>
  <c r="R1251" i="7"/>
  <c r="R1252" i="7"/>
  <c r="R1253" i="7"/>
  <c r="R1254" i="7"/>
  <c r="R1255" i="7"/>
  <c r="R1256" i="7"/>
  <c r="R1257" i="7"/>
  <c r="R1258" i="7"/>
  <c r="R1259" i="7"/>
  <c r="R1260" i="7"/>
  <c r="R1261" i="7"/>
  <c r="R1262" i="7"/>
  <c r="R1263" i="7"/>
  <c r="R1264" i="7"/>
  <c r="R1265" i="7"/>
  <c r="R1266" i="7"/>
  <c r="R1267" i="7"/>
  <c r="R1268" i="7"/>
  <c r="R1269" i="7"/>
  <c r="R1270" i="7"/>
  <c r="R1271" i="7"/>
  <c r="R1272" i="7"/>
  <c r="R1273" i="7"/>
  <c r="R1274" i="7"/>
  <c r="R1275" i="7"/>
  <c r="R1276" i="7"/>
  <c r="R1277" i="7"/>
  <c r="R1278" i="7"/>
  <c r="R1279" i="7"/>
  <c r="R1280" i="7"/>
  <c r="R1281" i="7"/>
  <c r="R1282" i="7"/>
  <c r="R1283" i="7"/>
  <c r="R1284" i="7"/>
  <c r="R1285" i="7"/>
  <c r="R1286" i="7"/>
  <c r="R1287" i="7"/>
  <c r="R1288" i="7"/>
  <c r="R1289" i="7"/>
  <c r="R1290" i="7"/>
  <c r="R1291" i="7"/>
  <c r="R1292" i="7"/>
  <c r="R1293" i="7"/>
  <c r="R1294" i="7"/>
  <c r="R1295" i="7"/>
  <c r="R1296" i="7"/>
  <c r="R1297" i="7"/>
  <c r="R1298" i="7"/>
  <c r="R1299" i="7"/>
  <c r="R1300" i="7"/>
  <c r="R1301" i="7"/>
  <c r="R1302" i="7"/>
  <c r="R1303" i="7"/>
  <c r="R1304" i="7"/>
  <c r="R1305" i="7"/>
  <c r="R1306" i="7"/>
  <c r="R1307" i="7"/>
  <c r="R1308" i="7"/>
  <c r="R1309" i="7"/>
  <c r="R1310" i="7"/>
  <c r="R1311" i="7"/>
  <c r="R1312" i="7"/>
  <c r="R1313" i="7"/>
  <c r="R1314" i="7"/>
  <c r="R1315" i="7"/>
  <c r="R1316" i="7"/>
  <c r="R1317" i="7"/>
  <c r="R1318" i="7"/>
  <c r="R1319" i="7"/>
  <c r="R1320" i="7"/>
  <c r="R1321" i="7"/>
  <c r="R1322" i="7"/>
  <c r="R1323" i="7"/>
  <c r="R1324" i="7"/>
  <c r="R1325" i="7"/>
  <c r="R1326" i="7"/>
  <c r="R1327" i="7"/>
  <c r="R1328" i="7"/>
  <c r="R1329" i="7"/>
  <c r="R1330" i="7"/>
  <c r="R1331" i="7"/>
  <c r="R1332" i="7"/>
  <c r="R1333" i="7"/>
  <c r="R1334" i="7"/>
  <c r="R1335" i="7"/>
  <c r="R1336" i="7"/>
  <c r="R1337" i="7"/>
  <c r="R1338" i="7"/>
  <c r="R1339" i="7"/>
  <c r="R1340" i="7"/>
  <c r="R1341" i="7"/>
  <c r="R1342" i="7"/>
  <c r="R1343" i="7"/>
  <c r="R1344" i="7"/>
  <c r="R1345" i="7"/>
  <c r="R1346" i="7"/>
  <c r="R1347" i="7"/>
  <c r="R1348" i="7"/>
  <c r="R1349" i="7"/>
  <c r="R1350" i="7"/>
  <c r="R1351" i="7"/>
  <c r="R1352" i="7"/>
  <c r="R1353" i="7"/>
  <c r="R1354" i="7"/>
  <c r="R1355" i="7"/>
  <c r="R1356" i="7"/>
  <c r="R1357" i="7"/>
  <c r="R1358" i="7"/>
  <c r="R1359" i="7"/>
  <c r="R1360" i="7"/>
  <c r="R1361" i="7"/>
  <c r="R1362" i="7"/>
  <c r="R1363" i="7"/>
  <c r="R1364" i="7"/>
  <c r="R1365" i="7"/>
  <c r="R1366" i="7"/>
  <c r="R1367" i="7"/>
  <c r="R1368" i="7"/>
  <c r="R1369" i="7"/>
  <c r="R1370" i="7"/>
  <c r="R1371" i="7"/>
  <c r="R1372" i="7"/>
  <c r="R1373" i="7"/>
  <c r="R1374" i="7"/>
  <c r="R1375" i="7"/>
  <c r="R1376" i="7"/>
  <c r="R1377" i="7"/>
  <c r="R1378" i="7"/>
  <c r="R1379" i="7"/>
  <c r="R1380" i="7"/>
  <c r="R1381" i="7"/>
  <c r="R1382" i="7"/>
  <c r="R1383" i="7"/>
  <c r="R1384" i="7"/>
  <c r="R1385" i="7"/>
  <c r="R1386" i="7"/>
  <c r="R1387" i="7"/>
  <c r="R1388" i="7"/>
  <c r="R1389" i="7"/>
  <c r="R1390" i="7"/>
  <c r="R1391" i="7"/>
  <c r="R1392" i="7"/>
  <c r="R1393" i="7"/>
  <c r="R1394" i="7"/>
  <c r="R1395" i="7"/>
  <c r="R1396" i="7"/>
  <c r="R1397" i="7"/>
  <c r="R1398" i="7"/>
  <c r="R1399" i="7"/>
  <c r="R1400" i="7"/>
  <c r="R1401" i="7"/>
  <c r="R1402" i="7"/>
  <c r="R1403" i="7"/>
  <c r="R1404" i="7"/>
  <c r="R1405" i="7"/>
  <c r="R1406" i="7"/>
  <c r="R1407" i="7"/>
  <c r="R1408" i="7"/>
  <c r="R1409" i="7"/>
  <c r="R1410" i="7"/>
  <c r="R1411" i="7"/>
  <c r="R1412" i="7"/>
  <c r="R1413" i="7"/>
  <c r="R1414" i="7"/>
  <c r="R1415" i="7"/>
  <c r="R1416" i="7"/>
  <c r="R1417" i="7"/>
  <c r="R1418" i="7"/>
  <c r="R1419" i="7"/>
  <c r="R1420" i="7"/>
  <c r="R1421" i="7"/>
  <c r="R1422" i="7"/>
  <c r="R1423" i="7"/>
  <c r="R1424" i="7"/>
  <c r="R1425" i="7"/>
  <c r="R1426" i="7"/>
  <c r="R1427" i="7"/>
  <c r="R1428" i="7"/>
  <c r="R1429" i="7"/>
  <c r="R1430" i="7"/>
  <c r="R1431" i="7"/>
  <c r="R1432" i="7"/>
  <c r="R1433" i="7"/>
  <c r="R1434" i="7"/>
  <c r="R1435" i="7"/>
  <c r="R1436" i="7"/>
  <c r="R1437" i="7"/>
  <c r="R1438" i="7"/>
  <c r="R1439" i="7"/>
  <c r="R1440" i="7"/>
  <c r="R1441" i="7"/>
  <c r="R1442" i="7"/>
  <c r="R1443" i="7"/>
  <c r="R1444" i="7"/>
  <c r="R1445" i="7"/>
  <c r="R1446" i="7"/>
  <c r="R1447" i="7"/>
  <c r="R1448" i="7"/>
  <c r="R1449" i="7"/>
  <c r="R1450" i="7"/>
  <c r="R1451" i="7"/>
  <c r="R1452" i="7"/>
  <c r="R1453" i="7"/>
  <c r="R1454" i="7"/>
  <c r="R1455" i="7"/>
  <c r="R1456" i="7"/>
  <c r="R1457" i="7"/>
  <c r="R1458" i="7"/>
  <c r="R1459" i="7"/>
  <c r="R1460" i="7"/>
  <c r="R1461" i="7"/>
  <c r="R1462" i="7"/>
  <c r="R1463" i="7"/>
  <c r="R1464" i="7"/>
  <c r="R1465" i="7"/>
  <c r="R1466" i="7"/>
  <c r="R1467" i="7"/>
  <c r="R1468" i="7"/>
  <c r="R1469" i="7"/>
  <c r="R1470" i="7"/>
  <c r="R1471" i="7"/>
  <c r="R1472" i="7"/>
  <c r="R1473" i="7"/>
  <c r="R1474" i="7"/>
  <c r="R1475" i="7"/>
  <c r="R1476" i="7"/>
  <c r="R1477" i="7"/>
  <c r="R1478" i="7"/>
  <c r="R1479" i="7"/>
  <c r="R1480" i="7"/>
  <c r="R1481" i="7"/>
  <c r="R1482" i="7"/>
  <c r="R1483" i="7"/>
  <c r="R1484" i="7"/>
  <c r="R1485" i="7"/>
  <c r="R1486" i="7"/>
  <c r="R1487" i="7"/>
  <c r="R1488" i="7"/>
  <c r="R1489" i="7"/>
  <c r="R1490" i="7"/>
  <c r="R1491" i="7"/>
  <c r="R1492" i="7"/>
  <c r="R1493" i="7"/>
  <c r="R1494" i="7"/>
  <c r="R1495" i="7"/>
  <c r="R1496" i="7"/>
  <c r="R1497" i="7"/>
  <c r="R1498" i="7"/>
  <c r="R1499" i="7"/>
  <c r="R1500" i="7"/>
  <c r="R1501" i="7"/>
  <c r="R1502" i="7"/>
  <c r="R1503" i="7"/>
  <c r="R1504" i="7"/>
  <c r="R1505" i="7"/>
  <c r="R1506" i="7"/>
  <c r="R1507" i="7"/>
  <c r="R1508" i="7"/>
  <c r="R1509" i="7"/>
  <c r="R1510" i="7"/>
  <c r="R1511" i="7"/>
  <c r="R1512" i="7"/>
  <c r="R1513" i="7"/>
  <c r="R1514" i="7"/>
  <c r="R1515" i="7"/>
  <c r="R1516" i="7"/>
  <c r="R1517" i="7"/>
  <c r="R1518" i="7"/>
  <c r="R1519" i="7"/>
  <c r="R1520" i="7"/>
  <c r="R1521" i="7"/>
  <c r="R1522" i="7"/>
  <c r="R1523" i="7"/>
  <c r="R1524" i="7"/>
  <c r="R1525" i="7"/>
  <c r="R1526" i="7"/>
  <c r="R1527" i="7"/>
  <c r="R1528" i="7"/>
  <c r="R1529" i="7"/>
  <c r="R1530" i="7"/>
  <c r="R1531" i="7"/>
  <c r="R1532" i="7"/>
  <c r="R1533" i="7"/>
  <c r="R1534" i="7"/>
  <c r="R1535" i="7"/>
  <c r="R1536" i="7"/>
  <c r="R1537" i="7"/>
  <c r="R1538" i="7"/>
  <c r="R1539" i="7"/>
  <c r="R1540" i="7"/>
  <c r="R1541" i="7"/>
  <c r="R1542" i="7"/>
  <c r="R1543" i="7"/>
  <c r="R1544" i="7"/>
  <c r="R1545" i="7"/>
  <c r="R1546" i="7"/>
  <c r="R1547" i="7"/>
  <c r="R1548" i="7"/>
  <c r="R1549" i="7"/>
  <c r="R1550" i="7"/>
  <c r="R1551" i="7"/>
  <c r="R1552" i="7"/>
  <c r="R1553" i="7"/>
  <c r="R1554" i="7"/>
  <c r="R1555" i="7"/>
  <c r="R1556" i="7"/>
  <c r="R1557" i="7"/>
  <c r="R1558" i="7"/>
  <c r="R1559" i="7"/>
  <c r="R1560" i="7"/>
  <c r="R1561" i="7"/>
  <c r="R1562" i="7"/>
  <c r="R1563" i="7"/>
  <c r="R1564" i="7"/>
  <c r="R1565" i="7"/>
  <c r="R1566" i="7"/>
  <c r="R1567" i="7"/>
  <c r="R1568" i="7"/>
  <c r="R1569" i="7"/>
  <c r="R1570" i="7"/>
  <c r="R1571" i="7"/>
  <c r="R1572" i="7"/>
  <c r="R1573" i="7"/>
  <c r="R1574" i="7"/>
  <c r="R1575" i="7"/>
  <c r="R1576" i="7"/>
  <c r="R1577" i="7"/>
  <c r="R1578" i="7"/>
  <c r="R1579" i="7"/>
  <c r="R1580" i="7"/>
  <c r="R1581" i="7"/>
  <c r="R1582" i="7"/>
  <c r="R1583" i="7"/>
  <c r="R1584" i="7"/>
  <c r="R1585" i="7"/>
  <c r="R1586" i="7"/>
  <c r="R1587" i="7"/>
  <c r="R1588" i="7"/>
  <c r="R1589" i="7"/>
  <c r="R1590" i="7"/>
  <c r="R1591" i="7"/>
  <c r="R1592" i="7"/>
  <c r="R1593" i="7"/>
  <c r="R1594" i="7"/>
  <c r="R1595" i="7"/>
  <c r="R1596" i="7"/>
  <c r="R1597" i="7"/>
  <c r="R1598" i="7"/>
  <c r="R1599" i="7"/>
  <c r="R1600" i="7"/>
  <c r="R1601" i="7"/>
  <c r="R1602" i="7"/>
  <c r="R1603" i="7"/>
  <c r="R1604" i="7"/>
  <c r="R1605" i="7"/>
  <c r="R1606" i="7"/>
  <c r="R1607" i="7"/>
  <c r="R1608" i="7"/>
  <c r="R1609" i="7"/>
  <c r="R1610" i="7"/>
  <c r="R1611" i="7"/>
  <c r="R1612" i="7"/>
  <c r="R1613" i="7"/>
  <c r="R1614" i="7"/>
  <c r="R1615" i="7"/>
  <c r="R1616" i="7"/>
  <c r="R1617" i="7"/>
  <c r="R1618" i="7"/>
  <c r="R1619" i="7"/>
  <c r="R1620" i="7"/>
  <c r="R1621" i="7"/>
  <c r="R1622" i="7"/>
  <c r="R1623" i="7"/>
  <c r="R1624" i="7"/>
  <c r="R1625" i="7"/>
  <c r="R1626" i="7"/>
  <c r="R1627" i="7"/>
  <c r="R1628" i="7"/>
  <c r="R1629" i="7"/>
  <c r="R1630" i="7"/>
  <c r="R1631" i="7"/>
  <c r="R1632" i="7"/>
  <c r="R1633" i="7"/>
  <c r="R1634" i="7"/>
  <c r="R1635" i="7"/>
  <c r="R1636" i="7"/>
  <c r="R1637" i="7"/>
  <c r="R1638" i="7"/>
  <c r="R1639" i="7"/>
  <c r="R1640" i="7"/>
  <c r="R1641" i="7"/>
  <c r="R1642" i="7"/>
  <c r="R1643" i="7"/>
  <c r="R1644" i="7"/>
  <c r="R1645" i="7"/>
  <c r="R1646" i="7"/>
  <c r="R1647" i="7"/>
  <c r="R1648" i="7"/>
  <c r="R1649" i="7"/>
  <c r="R1650" i="7"/>
  <c r="R1651" i="7"/>
  <c r="R1652" i="7"/>
  <c r="R1653" i="7"/>
  <c r="R1654" i="7"/>
  <c r="R1655" i="7"/>
  <c r="R1656" i="7"/>
  <c r="R1657" i="7"/>
  <c r="R1658" i="7"/>
  <c r="R1659" i="7"/>
  <c r="R1660" i="7"/>
  <c r="R1661" i="7"/>
  <c r="R1662" i="7"/>
  <c r="R1663" i="7"/>
  <c r="R1664" i="7"/>
  <c r="R1665" i="7"/>
  <c r="R1666" i="7"/>
  <c r="R1667" i="7"/>
  <c r="R1668" i="7"/>
  <c r="R1669" i="7"/>
  <c r="R1670" i="7"/>
  <c r="R1671" i="7"/>
  <c r="R1672" i="7"/>
  <c r="R1673" i="7"/>
  <c r="R1674" i="7"/>
  <c r="R1675" i="7"/>
  <c r="R1676" i="7"/>
  <c r="R1677" i="7"/>
  <c r="R1678" i="7"/>
  <c r="R1679" i="7"/>
  <c r="R1680" i="7"/>
  <c r="R1681" i="7"/>
  <c r="R1682" i="7"/>
  <c r="R1683" i="7"/>
  <c r="R1684" i="7"/>
  <c r="R1685" i="7"/>
  <c r="R1686" i="7"/>
  <c r="R1687" i="7"/>
  <c r="R1688" i="7"/>
  <c r="R1689" i="7"/>
  <c r="R1690" i="7"/>
  <c r="R1691" i="7"/>
  <c r="R1692" i="7"/>
  <c r="R1693" i="7"/>
  <c r="R1694" i="7"/>
  <c r="R1695" i="7"/>
  <c r="R1696" i="7"/>
  <c r="R1697" i="7"/>
  <c r="R1698" i="7"/>
  <c r="R1699" i="7"/>
  <c r="R1700" i="7"/>
  <c r="R1701" i="7"/>
  <c r="R1702" i="7"/>
  <c r="R1703" i="7"/>
  <c r="R1704" i="7"/>
  <c r="R1705" i="7"/>
  <c r="R1706" i="7"/>
  <c r="R1707" i="7"/>
  <c r="R1708" i="7"/>
  <c r="R1709" i="7"/>
  <c r="R1710" i="7"/>
  <c r="R1711" i="7"/>
  <c r="R1712" i="7"/>
  <c r="R1713" i="7"/>
  <c r="R1714" i="7"/>
  <c r="R1715" i="7"/>
  <c r="R1716" i="7"/>
  <c r="R1717" i="7"/>
  <c r="R1718" i="7"/>
  <c r="R1719" i="7"/>
  <c r="R1720" i="7"/>
  <c r="R1721" i="7"/>
  <c r="R1722" i="7"/>
  <c r="R1723" i="7"/>
  <c r="R1724" i="7"/>
  <c r="R1725" i="7"/>
  <c r="R1726" i="7"/>
  <c r="R1727" i="7"/>
  <c r="R1728" i="7"/>
  <c r="R1729" i="7"/>
  <c r="R1730" i="7"/>
  <c r="R1731" i="7"/>
  <c r="R1732" i="7"/>
  <c r="R1733" i="7"/>
  <c r="R1734" i="7"/>
  <c r="R1735" i="7"/>
  <c r="R1736" i="7"/>
  <c r="R1737" i="7"/>
  <c r="R1738" i="7"/>
  <c r="R1739" i="7"/>
  <c r="R1740" i="7"/>
  <c r="R1741" i="7"/>
  <c r="R1742" i="7"/>
  <c r="R1743" i="7"/>
  <c r="R1744" i="7"/>
  <c r="R1745" i="7"/>
  <c r="R1746" i="7"/>
  <c r="R1747" i="7"/>
  <c r="R1748" i="7"/>
  <c r="R1749" i="7"/>
  <c r="R1750" i="7"/>
  <c r="R1751" i="7"/>
  <c r="R1752" i="7"/>
  <c r="R1753" i="7"/>
  <c r="R1754" i="7"/>
  <c r="R1755" i="7"/>
  <c r="R1756" i="7"/>
  <c r="R1757" i="7"/>
  <c r="R1758" i="7"/>
  <c r="R1759" i="7"/>
  <c r="R1760" i="7"/>
  <c r="R1761" i="7"/>
  <c r="R1762" i="7"/>
  <c r="R1763" i="7"/>
  <c r="R1764" i="7"/>
  <c r="R1765" i="7"/>
  <c r="R1766" i="7"/>
  <c r="R1767" i="7"/>
  <c r="R1768" i="7"/>
  <c r="R1769" i="7"/>
  <c r="R1770" i="7"/>
  <c r="R1771" i="7"/>
  <c r="R1772" i="7"/>
  <c r="R1773" i="7"/>
  <c r="R1774" i="7"/>
  <c r="R1775" i="7"/>
  <c r="R1776" i="7"/>
  <c r="R1777" i="7"/>
  <c r="R1778" i="7"/>
  <c r="R1779" i="7"/>
  <c r="R1780" i="7"/>
  <c r="R1781" i="7"/>
  <c r="R1782" i="7"/>
  <c r="R1783" i="7"/>
  <c r="R1784" i="7"/>
  <c r="R1785" i="7"/>
  <c r="R1786" i="7"/>
  <c r="R1787" i="7"/>
  <c r="R1788" i="7"/>
  <c r="R1789" i="7"/>
  <c r="R1790" i="7"/>
  <c r="R1791" i="7"/>
  <c r="R1792" i="7"/>
  <c r="R1793" i="7"/>
  <c r="R1794" i="7"/>
  <c r="R1795" i="7"/>
  <c r="R1796" i="7"/>
  <c r="R1797" i="7"/>
  <c r="R1798" i="7"/>
  <c r="R1799" i="7"/>
  <c r="R1800" i="7"/>
  <c r="R1801" i="7"/>
  <c r="R1802" i="7"/>
  <c r="R1803" i="7"/>
  <c r="R1804" i="7"/>
  <c r="R1805" i="7"/>
  <c r="R1806" i="7"/>
  <c r="R1807" i="7"/>
  <c r="R1808" i="7"/>
  <c r="R1809" i="7"/>
  <c r="R1810" i="7"/>
  <c r="R1811" i="7"/>
  <c r="R1812" i="7"/>
  <c r="R1813" i="7"/>
  <c r="R1814" i="7"/>
  <c r="R1815" i="7"/>
  <c r="R1816" i="7"/>
  <c r="R1817" i="7"/>
  <c r="R1818" i="7"/>
  <c r="R1819" i="7"/>
  <c r="R1820" i="7"/>
  <c r="R1821" i="7"/>
  <c r="R1822" i="7"/>
  <c r="R1823" i="7"/>
  <c r="R1824" i="7"/>
  <c r="R1825" i="7"/>
  <c r="R1826" i="7"/>
  <c r="R1827" i="7"/>
  <c r="R1828" i="7"/>
  <c r="R1829" i="7"/>
  <c r="R1830" i="7"/>
  <c r="R1831" i="7"/>
  <c r="R1832" i="7"/>
  <c r="R1833" i="7"/>
  <c r="R1834" i="7"/>
  <c r="R1835" i="7"/>
  <c r="R1836" i="7"/>
  <c r="R1837" i="7"/>
  <c r="R1838" i="7"/>
  <c r="R1839" i="7"/>
  <c r="R1840" i="7"/>
  <c r="R1841" i="7"/>
  <c r="R1842" i="7"/>
  <c r="R1843" i="7"/>
  <c r="R1844" i="7"/>
  <c r="R1845" i="7"/>
  <c r="R1846" i="7"/>
  <c r="R1847" i="7"/>
  <c r="R1848" i="7"/>
  <c r="R1849" i="7"/>
  <c r="R1850" i="7"/>
  <c r="R1851" i="7"/>
  <c r="R1852" i="7"/>
  <c r="R1853" i="7"/>
  <c r="R1854" i="7"/>
  <c r="R1855" i="7"/>
  <c r="R1856" i="7"/>
  <c r="R1857" i="7"/>
  <c r="R1858" i="7"/>
  <c r="R1859" i="7"/>
  <c r="R1860" i="7"/>
  <c r="R1861" i="7"/>
  <c r="R1862" i="7"/>
  <c r="R1863" i="7"/>
  <c r="R1864" i="7"/>
  <c r="R1865" i="7"/>
  <c r="R1866" i="7"/>
  <c r="R1867" i="7"/>
  <c r="R1868" i="7"/>
  <c r="R1869" i="7"/>
  <c r="R1870" i="7"/>
  <c r="R1871" i="7"/>
  <c r="R1872" i="7"/>
  <c r="R1873" i="7"/>
  <c r="R1874" i="7"/>
  <c r="R1875" i="7"/>
  <c r="R1876" i="7"/>
  <c r="R1877" i="7"/>
  <c r="R1878" i="7"/>
  <c r="R1879" i="7"/>
  <c r="R1880" i="7"/>
  <c r="R1881" i="7"/>
  <c r="R1882" i="7"/>
  <c r="R1883" i="7"/>
  <c r="R1884" i="7"/>
  <c r="R1885" i="7"/>
  <c r="R1886" i="7"/>
  <c r="R1887" i="7"/>
  <c r="R1888" i="7"/>
  <c r="R1889" i="7"/>
  <c r="R1890" i="7"/>
  <c r="R1891" i="7"/>
  <c r="R1892" i="7"/>
  <c r="R1893" i="7"/>
  <c r="R1894" i="7"/>
  <c r="R1895" i="7"/>
  <c r="R1896" i="7"/>
  <c r="R1897" i="7"/>
  <c r="R1898" i="7"/>
  <c r="R1899" i="7"/>
  <c r="R1900" i="7"/>
  <c r="R1901" i="7"/>
  <c r="R1902" i="7"/>
  <c r="R1903" i="7"/>
  <c r="R1904" i="7"/>
  <c r="R1905" i="7"/>
  <c r="R1906" i="7"/>
  <c r="R1907" i="7"/>
  <c r="R1908" i="7"/>
  <c r="R1909" i="7"/>
  <c r="R1910" i="7"/>
  <c r="R1911" i="7"/>
  <c r="R1912" i="7"/>
  <c r="R1913" i="7"/>
  <c r="R1914" i="7"/>
  <c r="R1915" i="7"/>
  <c r="R1916" i="7"/>
  <c r="R1917" i="7"/>
  <c r="R1918" i="7"/>
  <c r="R1919" i="7"/>
  <c r="R1920" i="7"/>
  <c r="R1921" i="7"/>
  <c r="R1922" i="7"/>
  <c r="R1923" i="7"/>
  <c r="R1924" i="7"/>
  <c r="R1925" i="7"/>
  <c r="R1926" i="7"/>
  <c r="R1927" i="7"/>
  <c r="R1928" i="7"/>
  <c r="R1929" i="7"/>
  <c r="R1930" i="7"/>
  <c r="R1931" i="7"/>
  <c r="R1932" i="7"/>
  <c r="R1933" i="7"/>
  <c r="R1934" i="7"/>
  <c r="R1935" i="7"/>
  <c r="R1936" i="7"/>
  <c r="R1937" i="7"/>
  <c r="R1938" i="7"/>
  <c r="R1939" i="7"/>
  <c r="R1940" i="7"/>
  <c r="R1941" i="7"/>
  <c r="R1942" i="7"/>
  <c r="R1943" i="7"/>
  <c r="R1944" i="7"/>
  <c r="R1945" i="7"/>
  <c r="R1946" i="7"/>
  <c r="R1947" i="7"/>
  <c r="R1948" i="7"/>
  <c r="R1949" i="7"/>
  <c r="R1950" i="7"/>
  <c r="R1951" i="7"/>
  <c r="R1952" i="7"/>
  <c r="R1953" i="7"/>
  <c r="R1954" i="7"/>
  <c r="R1955" i="7"/>
  <c r="R1956" i="7"/>
  <c r="R1957" i="7"/>
  <c r="R1958" i="7"/>
  <c r="R1959" i="7"/>
  <c r="R1960" i="7"/>
  <c r="R1961" i="7"/>
  <c r="R1962" i="7"/>
  <c r="R1963" i="7"/>
  <c r="R1964" i="7"/>
  <c r="R1965" i="7"/>
  <c r="R1966" i="7"/>
  <c r="R1967" i="7"/>
  <c r="R1968" i="7"/>
  <c r="R1969" i="7"/>
  <c r="R1970" i="7"/>
  <c r="R1971" i="7"/>
  <c r="R1972" i="7"/>
  <c r="R1973" i="7"/>
  <c r="R1974" i="7"/>
  <c r="R1975" i="7"/>
  <c r="R1976" i="7"/>
  <c r="R1977" i="7"/>
  <c r="R1978" i="7"/>
  <c r="R1979" i="7"/>
  <c r="R1980" i="7"/>
  <c r="R1981" i="7"/>
  <c r="R1982" i="7"/>
  <c r="R1983" i="7"/>
  <c r="R1984" i="7"/>
  <c r="R1985" i="7"/>
  <c r="R1986" i="7"/>
  <c r="R1987" i="7"/>
  <c r="R1988" i="7"/>
  <c r="R1989" i="7"/>
  <c r="R1990" i="7"/>
  <c r="R1991" i="7"/>
  <c r="R1992" i="7"/>
  <c r="R1993" i="7"/>
  <c r="R1994" i="7"/>
  <c r="R1995" i="7"/>
  <c r="R1996" i="7"/>
  <c r="R1997" i="7"/>
  <c r="R1998" i="7"/>
  <c r="R1999" i="7"/>
  <c r="R2000" i="7"/>
  <c r="R2001" i="7"/>
  <c r="A15" i="2" l="1"/>
  <c r="H2" i="2"/>
  <c r="Q2" i="2" s="1"/>
  <c r="AO12" i="2" l="1"/>
  <c r="AN12" i="2"/>
  <c r="AZ2" i="2" l="1"/>
  <c r="L90" i="2" l="1"/>
  <c r="M90" i="2"/>
  <c r="N90" i="2"/>
  <c r="O90" i="2"/>
  <c r="P90" i="2"/>
  <c r="L91" i="2"/>
  <c r="M91" i="2"/>
  <c r="N91" i="2"/>
  <c r="O91" i="2"/>
  <c r="P91" i="2"/>
  <c r="L92" i="2"/>
  <c r="M92" i="2"/>
  <c r="N92" i="2"/>
  <c r="O92" i="2"/>
  <c r="P92" i="2"/>
  <c r="L93" i="2"/>
  <c r="M93" i="2"/>
  <c r="N93" i="2"/>
  <c r="O93" i="2"/>
  <c r="P93" i="2"/>
  <c r="L94" i="2"/>
  <c r="M94" i="2"/>
  <c r="N94" i="2"/>
  <c r="O94" i="2"/>
  <c r="P94" i="2"/>
  <c r="L95" i="2"/>
  <c r="M95" i="2"/>
  <c r="N95" i="2"/>
  <c r="O95" i="2"/>
  <c r="P95" i="2"/>
  <c r="L96" i="2"/>
  <c r="M96" i="2"/>
  <c r="N96" i="2"/>
  <c r="O96" i="2"/>
  <c r="P96" i="2"/>
  <c r="L97" i="2"/>
  <c r="M97" i="2"/>
  <c r="N97" i="2"/>
  <c r="O97" i="2"/>
  <c r="P97" i="2"/>
  <c r="L98" i="2"/>
  <c r="M98" i="2"/>
  <c r="N98" i="2"/>
  <c r="O98" i="2"/>
  <c r="P98" i="2"/>
  <c r="L99" i="2"/>
  <c r="M99" i="2"/>
  <c r="N99" i="2"/>
  <c r="O99" i="2"/>
  <c r="P99" i="2"/>
  <c r="L100" i="2"/>
  <c r="M100" i="2"/>
  <c r="N100" i="2"/>
  <c r="O100" i="2"/>
  <c r="P100" i="2"/>
  <c r="L101" i="2"/>
  <c r="M101" i="2"/>
  <c r="N101" i="2"/>
  <c r="O101" i="2"/>
  <c r="P101" i="2"/>
  <c r="L102" i="2"/>
  <c r="M102" i="2"/>
  <c r="N102" i="2"/>
  <c r="O102" i="2"/>
  <c r="P102" i="2"/>
  <c r="L103" i="2"/>
  <c r="M103" i="2"/>
  <c r="N103" i="2"/>
  <c r="O103" i="2"/>
  <c r="P103" i="2"/>
  <c r="L104" i="2"/>
  <c r="M104" i="2"/>
  <c r="N104" i="2"/>
  <c r="O104" i="2"/>
  <c r="P104" i="2"/>
  <c r="L105" i="2"/>
  <c r="M105" i="2"/>
  <c r="N105" i="2"/>
  <c r="O105" i="2"/>
  <c r="P105" i="2"/>
  <c r="L106" i="2"/>
  <c r="M106" i="2"/>
  <c r="N106" i="2"/>
  <c r="O106" i="2"/>
  <c r="P106" i="2"/>
  <c r="L107" i="2"/>
  <c r="M107" i="2"/>
  <c r="N107" i="2"/>
  <c r="O107" i="2"/>
  <c r="P107" i="2"/>
  <c r="L108" i="2"/>
  <c r="M108" i="2"/>
  <c r="N108" i="2"/>
  <c r="O108" i="2"/>
  <c r="P108" i="2"/>
  <c r="L109" i="2"/>
  <c r="M109" i="2"/>
  <c r="N109" i="2"/>
  <c r="O109" i="2"/>
  <c r="P109" i="2"/>
  <c r="L110" i="2"/>
  <c r="M110" i="2"/>
  <c r="N110" i="2"/>
  <c r="O110" i="2"/>
  <c r="P110" i="2"/>
  <c r="L111" i="2"/>
  <c r="M111" i="2"/>
  <c r="N111" i="2"/>
  <c r="O111" i="2"/>
  <c r="P111" i="2"/>
  <c r="L112" i="2"/>
  <c r="M112" i="2"/>
  <c r="N112" i="2"/>
  <c r="O112" i="2"/>
  <c r="P112" i="2"/>
  <c r="L113" i="2"/>
  <c r="M113" i="2"/>
  <c r="N113" i="2"/>
  <c r="O113" i="2"/>
  <c r="P113" i="2"/>
  <c r="L114" i="2"/>
  <c r="M114" i="2"/>
  <c r="N114" i="2"/>
  <c r="O114" i="2"/>
  <c r="P114" i="2"/>
  <c r="L115" i="2"/>
  <c r="M115" i="2"/>
  <c r="N115" i="2"/>
  <c r="O115" i="2"/>
  <c r="P115" i="2"/>
  <c r="L116" i="2"/>
  <c r="M116" i="2"/>
  <c r="N116" i="2"/>
  <c r="O116" i="2"/>
  <c r="P116" i="2"/>
  <c r="L117" i="2"/>
  <c r="M117" i="2"/>
  <c r="N117" i="2"/>
  <c r="O117" i="2"/>
  <c r="P117" i="2"/>
  <c r="L118" i="2"/>
  <c r="M118" i="2"/>
  <c r="N118" i="2"/>
  <c r="O118" i="2"/>
  <c r="P118" i="2"/>
  <c r="L119" i="2"/>
  <c r="M119" i="2"/>
  <c r="N119" i="2"/>
  <c r="O119" i="2"/>
  <c r="P119" i="2"/>
  <c r="L120" i="2"/>
  <c r="M120" i="2"/>
  <c r="N120" i="2"/>
  <c r="O120" i="2"/>
  <c r="P120" i="2"/>
  <c r="L121" i="2"/>
  <c r="M121" i="2"/>
  <c r="N121" i="2"/>
  <c r="O121" i="2"/>
  <c r="P121" i="2"/>
  <c r="L122" i="2"/>
  <c r="M122" i="2"/>
  <c r="N122" i="2"/>
  <c r="O122" i="2"/>
  <c r="P122" i="2"/>
  <c r="L123" i="2"/>
  <c r="M123" i="2"/>
  <c r="N123" i="2"/>
  <c r="O123" i="2"/>
  <c r="P123" i="2"/>
  <c r="L124" i="2"/>
  <c r="M124" i="2"/>
  <c r="N124" i="2"/>
  <c r="O124" i="2"/>
  <c r="P124" i="2"/>
  <c r="L125" i="2"/>
  <c r="M125" i="2"/>
  <c r="N125" i="2"/>
  <c r="O125" i="2"/>
  <c r="P125" i="2"/>
  <c r="L126" i="2"/>
  <c r="M126" i="2"/>
  <c r="N126" i="2"/>
  <c r="O126" i="2"/>
  <c r="P126" i="2"/>
  <c r="L127" i="2"/>
  <c r="M127" i="2"/>
  <c r="N127" i="2"/>
  <c r="O127" i="2"/>
  <c r="P127" i="2"/>
  <c r="L128" i="2"/>
  <c r="M128" i="2"/>
  <c r="N128" i="2"/>
  <c r="O128" i="2"/>
  <c r="P128" i="2"/>
  <c r="L129" i="2"/>
  <c r="M129" i="2"/>
  <c r="N129" i="2"/>
  <c r="O129" i="2"/>
  <c r="P129" i="2"/>
  <c r="L130" i="2"/>
  <c r="M130" i="2"/>
  <c r="N130" i="2"/>
  <c r="O130" i="2"/>
  <c r="P130" i="2"/>
  <c r="L131" i="2"/>
  <c r="M131" i="2"/>
  <c r="N131" i="2"/>
  <c r="O131" i="2"/>
  <c r="P131" i="2"/>
  <c r="L132" i="2"/>
  <c r="M132" i="2"/>
  <c r="N132" i="2"/>
  <c r="O132" i="2"/>
  <c r="P132" i="2"/>
  <c r="L133" i="2"/>
  <c r="M133" i="2"/>
  <c r="N133" i="2"/>
  <c r="O133" i="2"/>
  <c r="P133" i="2"/>
  <c r="L134" i="2"/>
  <c r="M134" i="2"/>
  <c r="N134" i="2"/>
  <c r="O134" i="2"/>
  <c r="P134" i="2"/>
  <c r="L135" i="2"/>
  <c r="M135" i="2"/>
  <c r="N135" i="2"/>
  <c r="O135" i="2"/>
  <c r="P135" i="2"/>
  <c r="L136" i="2"/>
  <c r="M136" i="2"/>
  <c r="N136" i="2"/>
  <c r="O136" i="2"/>
  <c r="P136" i="2"/>
  <c r="L137" i="2"/>
  <c r="M137" i="2"/>
  <c r="N137" i="2"/>
  <c r="O137" i="2"/>
  <c r="P137" i="2"/>
  <c r="L138" i="2"/>
  <c r="M138" i="2"/>
  <c r="N138" i="2"/>
  <c r="O138" i="2"/>
  <c r="P138" i="2"/>
  <c r="L139" i="2"/>
  <c r="M139" i="2"/>
  <c r="N139" i="2"/>
  <c r="O139" i="2"/>
  <c r="P139" i="2"/>
  <c r="L140" i="2"/>
  <c r="M140" i="2"/>
  <c r="N140" i="2"/>
  <c r="O140" i="2"/>
  <c r="P140" i="2"/>
  <c r="L141" i="2"/>
  <c r="M141" i="2"/>
  <c r="N141" i="2"/>
  <c r="O141" i="2"/>
  <c r="P141" i="2"/>
  <c r="L142" i="2"/>
  <c r="M142" i="2"/>
  <c r="N142" i="2"/>
  <c r="O142" i="2"/>
  <c r="P142" i="2"/>
  <c r="L143" i="2"/>
  <c r="M143" i="2"/>
  <c r="N143" i="2"/>
  <c r="O143" i="2"/>
  <c r="P143" i="2"/>
  <c r="L144" i="2"/>
  <c r="M144" i="2"/>
  <c r="N144" i="2"/>
  <c r="O144" i="2"/>
  <c r="P144" i="2"/>
  <c r="L145" i="2"/>
  <c r="M145" i="2"/>
  <c r="N145" i="2"/>
  <c r="O145" i="2"/>
  <c r="P145" i="2"/>
  <c r="L146" i="2"/>
  <c r="M146" i="2"/>
  <c r="N146" i="2"/>
  <c r="O146" i="2"/>
  <c r="P146" i="2"/>
  <c r="L147" i="2"/>
  <c r="M147" i="2"/>
  <c r="N147" i="2"/>
  <c r="O147" i="2"/>
  <c r="P147" i="2"/>
  <c r="L148" i="2"/>
  <c r="M148" i="2"/>
  <c r="N148" i="2"/>
  <c r="O148" i="2"/>
  <c r="P148" i="2"/>
  <c r="L149" i="2"/>
  <c r="M149" i="2"/>
  <c r="N149" i="2"/>
  <c r="O149" i="2"/>
  <c r="P149" i="2"/>
  <c r="L150" i="2"/>
  <c r="M150" i="2"/>
  <c r="N150" i="2"/>
  <c r="O150" i="2"/>
  <c r="P150" i="2"/>
  <c r="L151" i="2"/>
  <c r="M151" i="2"/>
  <c r="N151" i="2"/>
  <c r="O151" i="2"/>
  <c r="P151" i="2"/>
  <c r="L152" i="2"/>
  <c r="M152" i="2"/>
  <c r="N152" i="2"/>
  <c r="O152" i="2"/>
  <c r="P152" i="2"/>
  <c r="L153" i="2"/>
  <c r="M153" i="2"/>
  <c r="N153" i="2"/>
  <c r="O153" i="2"/>
  <c r="P153" i="2"/>
  <c r="L154" i="2"/>
  <c r="M154" i="2"/>
  <c r="N154" i="2"/>
  <c r="O154" i="2"/>
  <c r="P154" i="2"/>
  <c r="L155" i="2"/>
  <c r="M155" i="2"/>
  <c r="N155" i="2"/>
  <c r="O155" i="2"/>
  <c r="P155" i="2"/>
  <c r="L156" i="2"/>
  <c r="M156" i="2"/>
  <c r="N156" i="2"/>
  <c r="O156" i="2"/>
  <c r="P156" i="2"/>
  <c r="L157" i="2"/>
  <c r="M157" i="2"/>
  <c r="N157" i="2"/>
  <c r="O157" i="2"/>
  <c r="P157" i="2"/>
  <c r="L158" i="2"/>
  <c r="M158" i="2"/>
  <c r="N158" i="2"/>
  <c r="O158" i="2"/>
  <c r="P158" i="2"/>
  <c r="L159" i="2"/>
  <c r="M159" i="2"/>
  <c r="N159" i="2"/>
  <c r="O159" i="2"/>
  <c r="P159" i="2"/>
  <c r="L160" i="2"/>
  <c r="M160" i="2"/>
  <c r="N160" i="2"/>
  <c r="O160" i="2"/>
  <c r="P160" i="2"/>
  <c r="L161" i="2"/>
  <c r="M161" i="2"/>
  <c r="N161" i="2"/>
  <c r="O161" i="2"/>
  <c r="P161" i="2"/>
  <c r="L162" i="2"/>
  <c r="M162" i="2"/>
  <c r="N162" i="2"/>
  <c r="O162" i="2"/>
  <c r="P162" i="2"/>
  <c r="L163" i="2"/>
  <c r="M163" i="2"/>
  <c r="N163" i="2"/>
  <c r="O163" i="2"/>
  <c r="P163" i="2"/>
  <c r="L164" i="2"/>
  <c r="M164" i="2"/>
  <c r="N164" i="2"/>
  <c r="O164" i="2"/>
  <c r="P164" i="2"/>
  <c r="L165" i="2"/>
  <c r="M165" i="2"/>
  <c r="N165" i="2"/>
  <c r="O165" i="2"/>
  <c r="P165" i="2"/>
  <c r="L166" i="2"/>
  <c r="M166" i="2"/>
  <c r="N166" i="2"/>
  <c r="O166" i="2"/>
  <c r="P166" i="2"/>
  <c r="L167" i="2"/>
  <c r="M167" i="2"/>
  <c r="N167" i="2"/>
  <c r="O167" i="2"/>
  <c r="P167" i="2"/>
  <c r="L168" i="2"/>
  <c r="M168" i="2"/>
  <c r="N168" i="2"/>
  <c r="O168" i="2"/>
  <c r="P168" i="2"/>
  <c r="L169" i="2"/>
  <c r="M169" i="2"/>
  <c r="N169" i="2"/>
  <c r="O169" i="2"/>
  <c r="P169" i="2"/>
  <c r="L170" i="2"/>
  <c r="M170" i="2"/>
  <c r="N170" i="2"/>
  <c r="O170" i="2"/>
  <c r="P170" i="2"/>
  <c r="L171" i="2"/>
  <c r="M171" i="2"/>
  <c r="N171" i="2"/>
  <c r="O171" i="2"/>
  <c r="P171" i="2"/>
  <c r="L172" i="2"/>
  <c r="M172" i="2"/>
  <c r="N172" i="2"/>
  <c r="O172" i="2"/>
  <c r="P172" i="2"/>
  <c r="L173" i="2"/>
  <c r="M173" i="2"/>
  <c r="N173" i="2"/>
  <c r="O173" i="2"/>
  <c r="P173" i="2"/>
  <c r="L174" i="2"/>
  <c r="M174" i="2"/>
  <c r="N174" i="2"/>
  <c r="O174" i="2"/>
  <c r="P174" i="2"/>
  <c r="L175" i="2"/>
  <c r="M175" i="2"/>
  <c r="N175" i="2"/>
  <c r="O175" i="2"/>
  <c r="P175" i="2"/>
  <c r="L176" i="2"/>
  <c r="M176" i="2"/>
  <c r="N176" i="2"/>
  <c r="O176" i="2"/>
  <c r="P176" i="2"/>
  <c r="L177" i="2"/>
  <c r="M177" i="2"/>
  <c r="N177" i="2"/>
  <c r="O177" i="2"/>
  <c r="P177" i="2"/>
  <c r="L178" i="2"/>
  <c r="M178" i="2"/>
  <c r="N178" i="2"/>
  <c r="O178" i="2"/>
  <c r="P178" i="2"/>
  <c r="L179" i="2"/>
  <c r="M179" i="2"/>
  <c r="N179" i="2"/>
  <c r="O179" i="2"/>
  <c r="P179" i="2"/>
  <c r="L180" i="2"/>
  <c r="M180" i="2"/>
  <c r="N180" i="2"/>
  <c r="O180" i="2"/>
  <c r="P180" i="2"/>
  <c r="L181" i="2"/>
  <c r="M181" i="2"/>
  <c r="N181" i="2"/>
  <c r="O181" i="2"/>
  <c r="P181" i="2"/>
  <c r="L182" i="2"/>
  <c r="M182" i="2"/>
  <c r="N182" i="2"/>
  <c r="O182" i="2"/>
  <c r="P182" i="2"/>
  <c r="L183" i="2"/>
  <c r="M183" i="2"/>
  <c r="N183" i="2"/>
  <c r="O183" i="2"/>
  <c r="P183" i="2"/>
  <c r="L184" i="2"/>
  <c r="M184" i="2"/>
  <c r="N184" i="2"/>
  <c r="O184" i="2"/>
  <c r="P184" i="2"/>
  <c r="L185" i="2"/>
  <c r="M185" i="2"/>
  <c r="N185" i="2"/>
  <c r="O185" i="2"/>
  <c r="P185" i="2"/>
  <c r="L186" i="2"/>
  <c r="M186" i="2"/>
  <c r="N186" i="2"/>
  <c r="O186" i="2"/>
  <c r="P186" i="2"/>
  <c r="L187" i="2"/>
  <c r="M187" i="2"/>
  <c r="N187" i="2"/>
  <c r="O187" i="2"/>
  <c r="P187" i="2"/>
  <c r="L188" i="2"/>
  <c r="M188" i="2"/>
  <c r="N188" i="2"/>
  <c r="O188" i="2"/>
  <c r="P188" i="2"/>
  <c r="L189" i="2"/>
  <c r="M189" i="2"/>
  <c r="N189" i="2"/>
  <c r="O189" i="2"/>
  <c r="P189" i="2"/>
  <c r="L190" i="2"/>
  <c r="M190" i="2"/>
  <c r="N190" i="2"/>
  <c r="O190" i="2"/>
  <c r="P190" i="2"/>
  <c r="L191" i="2"/>
  <c r="M191" i="2"/>
  <c r="N191" i="2"/>
  <c r="O191" i="2"/>
  <c r="P191" i="2"/>
  <c r="L192" i="2"/>
  <c r="M192" i="2"/>
  <c r="N192" i="2"/>
  <c r="O192" i="2"/>
  <c r="P192" i="2"/>
  <c r="L193" i="2"/>
  <c r="M193" i="2"/>
  <c r="N193" i="2"/>
  <c r="O193" i="2"/>
  <c r="P193" i="2"/>
  <c r="L194" i="2"/>
  <c r="M194" i="2"/>
  <c r="N194" i="2"/>
  <c r="O194" i="2"/>
  <c r="P194" i="2"/>
  <c r="L195" i="2"/>
  <c r="M195" i="2"/>
  <c r="N195" i="2"/>
  <c r="O195" i="2"/>
  <c r="P195" i="2"/>
  <c r="L196" i="2"/>
  <c r="M196" i="2"/>
  <c r="N196" i="2"/>
  <c r="O196" i="2"/>
  <c r="P196" i="2"/>
  <c r="L197" i="2"/>
  <c r="M197" i="2"/>
  <c r="N197" i="2"/>
  <c r="O197" i="2"/>
  <c r="P197" i="2"/>
  <c r="L198" i="2"/>
  <c r="M198" i="2"/>
  <c r="N198" i="2"/>
  <c r="O198" i="2"/>
  <c r="P198" i="2"/>
  <c r="L199" i="2"/>
  <c r="M199" i="2"/>
  <c r="N199" i="2"/>
  <c r="O199" i="2"/>
  <c r="P199" i="2"/>
  <c r="L200" i="2"/>
  <c r="M200" i="2"/>
  <c r="N200" i="2"/>
  <c r="O200" i="2"/>
  <c r="P200" i="2"/>
  <c r="L201" i="2"/>
  <c r="M201" i="2"/>
  <c r="N201" i="2"/>
  <c r="O201" i="2"/>
  <c r="P201" i="2"/>
  <c r="L202" i="2"/>
  <c r="M202" i="2"/>
  <c r="N202" i="2"/>
  <c r="O202" i="2"/>
  <c r="P202" i="2"/>
  <c r="L203" i="2"/>
  <c r="M203" i="2"/>
  <c r="N203" i="2"/>
  <c r="O203" i="2"/>
  <c r="P203" i="2"/>
  <c r="L204" i="2"/>
  <c r="M204" i="2"/>
  <c r="N204" i="2"/>
  <c r="O204" i="2"/>
  <c r="P204" i="2"/>
  <c r="L205" i="2"/>
  <c r="M205" i="2"/>
  <c r="N205" i="2"/>
  <c r="O205" i="2"/>
  <c r="P205" i="2"/>
  <c r="L206" i="2"/>
  <c r="M206" i="2"/>
  <c r="N206" i="2"/>
  <c r="O206" i="2"/>
  <c r="P206" i="2"/>
  <c r="L207" i="2"/>
  <c r="M207" i="2"/>
  <c r="N207" i="2"/>
  <c r="O207" i="2"/>
  <c r="P207" i="2"/>
  <c r="L208" i="2"/>
  <c r="M208" i="2"/>
  <c r="N208" i="2"/>
  <c r="O208" i="2"/>
  <c r="P208" i="2"/>
  <c r="L209" i="2"/>
  <c r="M209" i="2"/>
  <c r="N209" i="2"/>
  <c r="O209" i="2"/>
  <c r="P209" i="2"/>
  <c r="L210" i="2"/>
  <c r="M210" i="2"/>
  <c r="N210" i="2"/>
  <c r="O210" i="2"/>
  <c r="P210" i="2"/>
  <c r="L211" i="2"/>
  <c r="M211" i="2"/>
  <c r="N211" i="2"/>
  <c r="O211" i="2"/>
  <c r="P211" i="2"/>
  <c r="L212" i="2"/>
  <c r="M212" i="2"/>
  <c r="N212" i="2"/>
  <c r="O212" i="2"/>
  <c r="P212" i="2"/>
  <c r="L213" i="2"/>
  <c r="M213" i="2"/>
  <c r="N213" i="2"/>
  <c r="O213" i="2"/>
  <c r="P213" i="2"/>
  <c r="L214" i="2"/>
  <c r="M214" i="2"/>
  <c r="N214" i="2"/>
  <c r="O214" i="2"/>
  <c r="P214" i="2"/>
  <c r="L215" i="2"/>
  <c r="M215" i="2"/>
  <c r="N215" i="2"/>
  <c r="O215" i="2"/>
  <c r="P215" i="2"/>
  <c r="L216" i="2"/>
  <c r="M216" i="2"/>
  <c r="N216" i="2"/>
  <c r="O216" i="2"/>
  <c r="P216" i="2"/>
  <c r="L217" i="2"/>
  <c r="M217" i="2"/>
  <c r="N217" i="2"/>
  <c r="O217" i="2"/>
  <c r="P217" i="2"/>
  <c r="L218" i="2"/>
  <c r="M218" i="2"/>
  <c r="N218" i="2"/>
  <c r="O218" i="2"/>
  <c r="P218" i="2"/>
  <c r="L219" i="2"/>
  <c r="M219" i="2"/>
  <c r="N219" i="2"/>
  <c r="O219" i="2"/>
  <c r="P219" i="2"/>
  <c r="L220" i="2"/>
  <c r="M220" i="2"/>
  <c r="N220" i="2"/>
  <c r="O220" i="2"/>
  <c r="P220" i="2"/>
  <c r="L221" i="2"/>
  <c r="M221" i="2"/>
  <c r="N221" i="2"/>
  <c r="O221" i="2"/>
  <c r="P221" i="2"/>
  <c r="L222" i="2"/>
  <c r="M222" i="2"/>
  <c r="N222" i="2"/>
  <c r="O222" i="2"/>
  <c r="P222" i="2"/>
  <c r="L223" i="2"/>
  <c r="M223" i="2"/>
  <c r="N223" i="2"/>
  <c r="O223" i="2"/>
  <c r="P223" i="2"/>
  <c r="L224" i="2"/>
  <c r="M224" i="2"/>
  <c r="N224" i="2"/>
  <c r="O224" i="2"/>
  <c r="P224" i="2"/>
  <c r="L225" i="2"/>
  <c r="M225" i="2"/>
  <c r="N225" i="2"/>
  <c r="O225" i="2"/>
  <c r="P225" i="2"/>
  <c r="L226" i="2"/>
  <c r="M226" i="2"/>
  <c r="N226" i="2"/>
  <c r="O226" i="2"/>
  <c r="P226" i="2"/>
  <c r="L227" i="2"/>
  <c r="M227" i="2"/>
  <c r="N227" i="2"/>
  <c r="O227" i="2"/>
  <c r="P227" i="2"/>
  <c r="L228" i="2"/>
  <c r="M228" i="2"/>
  <c r="N228" i="2"/>
  <c r="O228" i="2"/>
  <c r="P228" i="2"/>
  <c r="L229" i="2"/>
  <c r="M229" i="2"/>
  <c r="N229" i="2"/>
  <c r="O229" i="2"/>
  <c r="P229" i="2"/>
  <c r="L230" i="2"/>
  <c r="M230" i="2"/>
  <c r="N230" i="2"/>
  <c r="O230" i="2"/>
  <c r="P230" i="2"/>
  <c r="L231" i="2"/>
  <c r="M231" i="2"/>
  <c r="N231" i="2"/>
  <c r="O231" i="2"/>
  <c r="P231" i="2"/>
  <c r="L232" i="2"/>
  <c r="M232" i="2"/>
  <c r="N232" i="2"/>
  <c r="O232" i="2"/>
  <c r="P232" i="2"/>
  <c r="L233" i="2"/>
  <c r="M233" i="2"/>
  <c r="N233" i="2"/>
  <c r="O233" i="2"/>
  <c r="P233" i="2"/>
  <c r="L234" i="2"/>
  <c r="M234" i="2"/>
  <c r="N234" i="2"/>
  <c r="O234" i="2"/>
  <c r="P234" i="2"/>
  <c r="L235" i="2"/>
  <c r="M235" i="2"/>
  <c r="N235" i="2"/>
  <c r="O235" i="2"/>
  <c r="P235" i="2"/>
  <c r="L236" i="2"/>
  <c r="M236" i="2"/>
  <c r="N236" i="2"/>
  <c r="O236" i="2"/>
  <c r="P236" i="2"/>
  <c r="L237" i="2"/>
  <c r="M237" i="2"/>
  <c r="N237" i="2"/>
  <c r="O237" i="2"/>
  <c r="P237" i="2"/>
  <c r="L238" i="2"/>
  <c r="M238" i="2"/>
  <c r="N238" i="2"/>
  <c r="O238" i="2"/>
  <c r="P238" i="2"/>
  <c r="L239" i="2"/>
  <c r="M239" i="2"/>
  <c r="N239" i="2"/>
  <c r="O239" i="2"/>
  <c r="P239" i="2"/>
  <c r="L240" i="2"/>
  <c r="M240" i="2"/>
  <c r="N240" i="2"/>
  <c r="O240" i="2"/>
  <c r="P240" i="2"/>
  <c r="L241" i="2"/>
  <c r="M241" i="2"/>
  <c r="N241" i="2"/>
  <c r="O241" i="2"/>
  <c r="P241" i="2"/>
  <c r="L242" i="2"/>
  <c r="M242" i="2"/>
  <c r="N242" i="2"/>
  <c r="O242" i="2"/>
  <c r="P242" i="2"/>
  <c r="L243" i="2"/>
  <c r="M243" i="2"/>
  <c r="N243" i="2"/>
  <c r="O243" i="2"/>
  <c r="P243" i="2"/>
  <c r="L244" i="2"/>
  <c r="M244" i="2"/>
  <c r="N244" i="2"/>
  <c r="O244" i="2"/>
  <c r="P244" i="2"/>
  <c r="L245" i="2"/>
  <c r="M245" i="2"/>
  <c r="N245" i="2"/>
  <c r="O245" i="2"/>
  <c r="P245" i="2"/>
  <c r="L246" i="2"/>
  <c r="M246" i="2"/>
  <c r="N246" i="2"/>
  <c r="O246" i="2"/>
  <c r="P246" i="2"/>
  <c r="L247" i="2"/>
  <c r="M247" i="2"/>
  <c r="N247" i="2"/>
  <c r="O247" i="2"/>
  <c r="P247" i="2"/>
  <c r="L248" i="2"/>
  <c r="M248" i="2"/>
  <c r="N248" i="2"/>
  <c r="O248" i="2"/>
  <c r="P248" i="2"/>
  <c r="L249" i="2"/>
  <c r="M249" i="2"/>
  <c r="N249" i="2"/>
  <c r="O249" i="2"/>
  <c r="P249" i="2"/>
  <c r="L250" i="2"/>
  <c r="M250" i="2"/>
  <c r="N250" i="2"/>
  <c r="O250" i="2"/>
  <c r="P250" i="2"/>
  <c r="L251" i="2"/>
  <c r="M251" i="2"/>
  <c r="N251" i="2"/>
  <c r="O251" i="2"/>
  <c r="P251" i="2"/>
  <c r="L252" i="2"/>
  <c r="M252" i="2"/>
  <c r="N252" i="2"/>
  <c r="O252" i="2"/>
  <c r="P252" i="2"/>
  <c r="L253" i="2"/>
  <c r="M253" i="2"/>
  <c r="N253" i="2"/>
  <c r="O253" i="2"/>
  <c r="P253" i="2"/>
  <c r="L254" i="2"/>
  <c r="M254" i="2"/>
  <c r="N254" i="2"/>
  <c r="O254" i="2"/>
  <c r="P254" i="2"/>
  <c r="L255" i="2"/>
  <c r="M255" i="2"/>
  <c r="N255" i="2"/>
  <c r="O255" i="2"/>
  <c r="P255" i="2"/>
  <c r="L256" i="2"/>
  <c r="M256" i="2"/>
  <c r="N256" i="2"/>
  <c r="O256" i="2"/>
  <c r="P256" i="2"/>
  <c r="L257" i="2"/>
  <c r="M257" i="2"/>
  <c r="N257" i="2"/>
  <c r="O257" i="2"/>
  <c r="P257" i="2"/>
  <c r="L258" i="2"/>
  <c r="M258" i="2"/>
  <c r="N258" i="2"/>
  <c r="O258" i="2"/>
  <c r="P258" i="2"/>
  <c r="L259" i="2"/>
  <c r="M259" i="2"/>
  <c r="N259" i="2"/>
  <c r="O259" i="2"/>
  <c r="P259" i="2"/>
  <c r="L260" i="2"/>
  <c r="M260" i="2"/>
  <c r="N260" i="2"/>
  <c r="O260" i="2"/>
  <c r="P260" i="2"/>
  <c r="L261" i="2"/>
  <c r="M261" i="2"/>
  <c r="N261" i="2"/>
  <c r="O261" i="2"/>
  <c r="P261" i="2"/>
  <c r="L262" i="2"/>
  <c r="M262" i="2"/>
  <c r="N262" i="2"/>
  <c r="O262" i="2"/>
  <c r="P262" i="2"/>
  <c r="L263" i="2"/>
  <c r="M263" i="2"/>
  <c r="N263" i="2"/>
  <c r="O263" i="2"/>
  <c r="P263" i="2"/>
  <c r="L264" i="2"/>
  <c r="M264" i="2"/>
  <c r="N264" i="2"/>
  <c r="O264" i="2"/>
  <c r="P264" i="2"/>
  <c r="L265" i="2"/>
  <c r="M265" i="2"/>
  <c r="N265" i="2"/>
  <c r="O265" i="2"/>
  <c r="P265" i="2"/>
  <c r="L266" i="2"/>
  <c r="M266" i="2"/>
  <c r="N266" i="2"/>
  <c r="O266" i="2"/>
  <c r="P266" i="2"/>
  <c r="L267" i="2"/>
  <c r="M267" i="2"/>
  <c r="N267" i="2"/>
  <c r="O267" i="2"/>
  <c r="P267" i="2"/>
  <c r="L268" i="2"/>
  <c r="M268" i="2"/>
  <c r="N268" i="2"/>
  <c r="O268" i="2"/>
  <c r="P268" i="2"/>
  <c r="L269" i="2"/>
  <c r="M269" i="2"/>
  <c r="N269" i="2"/>
  <c r="O269" i="2"/>
  <c r="P269" i="2"/>
  <c r="L270" i="2"/>
  <c r="M270" i="2"/>
  <c r="N270" i="2"/>
  <c r="O270" i="2"/>
  <c r="P270" i="2"/>
  <c r="L271" i="2"/>
  <c r="M271" i="2"/>
  <c r="N271" i="2"/>
  <c r="O271" i="2"/>
  <c r="P271" i="2"/>
  <c r="L272" i="2"/>
  <c r="M272" i="2"/>
  <c r="N272" i="2"/>
  <c r="O272" i="2"/>
  <c r="P272" i="2"/>
  <c r="L273" i="2"/>
  <c r="M273" i="2"/>
  <c r="N273" i="2"/>
  <c r="O273" i="2"/>
  <c r="P273" i="2"/>
  <c r="L274" i="2"/>
  <c r="M274" i="2"/>
  <c r="N274" i="2"/>
  <c r="O274" i="2"/>
  <c r="P274" i="2"/>
  <c r="L275" i="2"/>
  <c r="M275" i="2"/>
  <c r="N275" i="2"/>
  <c r="O275" i="2"/>
  <c r="P275" i="2"/>
  <c r="L276" i="2"/>
  <c r="M276" i="2"/>
  <c r="N276" i="2"/>
  <c r="O276" i="2"/>
  <c r="P276" i="2"/>
  <c r="L277" i="2"/>
  <c r="M277" i="2"/>
  <c r="N277" i="2"/>
  <c r="O277" i="2"/>
  <c r="P277" i="2"/>
  <c r="L278" i="2"/>
  <c r="M278" i="2"/>
  <c r="N278" i="2"/>
  <c r="O278" i="2"/>
  <c r="P278" i="2"/>
  <c r="L279" i="2"/>
  <c r="M279" i="2"/>
  <c r="N279" i="2"/>
  <c r="O279" i="2"/>
  <c r="P279" i="2"/>
  <c r="L280" i="2"/>
  <c r="M280" i="2"/>
  <c r="N280" i="2"/>
  <c r="O280" i="2"/>
  <c r="P280" i="2"/>
  <c r="L281" i="2"/>
  <c r="M281" i="2"/>
  <c r="N281" i="2"/>
  <c r="O281" i="2"/>
  <c r="P281" i="2"/>
  <c r="L282" i="2"/>
  <c r="M282" i="2"/>
  <c r="N282" i="2"/>
  <c r="O282" i="2"/>
  <c r="P282" i="2"/>
  <c r="L283" i="2"/>
  <c r="M283" i="2"/>
  <c r="N283" i="2"/>
  <c r="O283" i="2"/>
  <c r="P283" i="2"/>
  <c r="L284" i="2"/>
  <c r="M284" i="2"/>
  <c r="N284" i="2"/>
  <c r="O284" i="2"/>
  <c r="P284" i="2"/>
  <c r="L285" i="2"/>
  <c r="M285" i="2"/>
  <c r="N285" i="2"/>
  <c r="O285" i="2"/>
  <c r="P285" i="2"/>
  <c r="L286" i="2"/>
  <c r="M286" i="2"/>
  <c r="N286" i="2"/>
  <c r="O286" i="2"/>
  <c r="P286" i="2"/>
  <c r="L287" i="2"/>
  <c r="M287" i="2"/>
  <c r="N287" i="2"/>
  <c r="O287" i="2"/>
  <c r="P287" i="2"/>
  <c r="L288" i="2"/>
  <c r="M288" i="2"/>
  <c r="N288" i="2"/>
  <c r="O288" i="2"/>
  <c r="P288" i="2"/>
  <c r="L289" i="2"/>
  <c r="M289" i="2"/>
  <c r="N289" i="2"/>
  <c r="O289" i="2"/>
  <c r="P289" i="2"/>
  <c r="L290" i="2"/>
  <c r="M290" i="2"/>
  <c r="N290" i="2"/>
  <c r="O290" i="2"/>
  <c r="P290" i="2"/>
  <c r="L291" i="2"/>
  <c r="M291" i="2"/>
  <c r="N291" i="2"/>
  <c r="O291" i="2"/>
  <c r="P291" i="2"/>
  <c r="L292" i="2"/>
  <c r="M292" i="2"/>
  <c r="N292" i="2"/>
  <c r="O292" i="2"/>
  <c r="P292" i="2"/>
  <c r="L293" i="2"/>
  <c r="M293" i="2"/>
  <c r="N293" i="2"/>
  <c r="O293" i="2"/>
  <c r="P293" i="2"/>
  <c r="L294" i="2"/>
  <c r="M294" i="2"/>
  <c r="N294" i="2"/>
  <c r="O294" i="2"/>
  <c r="P294" i="2"/>
  <c r="L295" i="2"/>
  <c r="M295" i="2"/>
  <c r="N295" i="2"/>
  <c r="O295" i="2"/>
  <c r="P295" i="2"/>
  <c r="L296" i="2"/>
  <c r="M296" i="2"/>
  <c r="N296" i="2"/>
  <c r="O296" i="2"/>
  <c r="P296" i="2"/>
  <c r="L297" i="2"/>
  <c r="M297" i="2"/>
  <c r="N297" i="2"/>
  <c r="O297" i="2"/>
  <c r="P297" i="2"/>
  <c r="L298" i="2"/>
  <c r="M298" i="2"/>
  <c r="N298" i="2"/>
  <c r="O298" i="2"/>
  <c r="P298" i="2"/>
  <c r="L299" i="2"/>
  <c r="M299" i="2"/>
  <c r="N299" i="2"/>
  <c r="O299" i="2"/>
  <c r="P299" i="2"/>
  <c r="L300" i="2"/>
  <c r="M300" i="2"/>
  <c r="N300" i="2"/>
  <c r="O300" i="2"/>
  <c r="P300" i="2"/>
  <c r="L301" i="2"/>
  <c r="M301" i="2"/>
  <c r="N301" i="2"/>
  <c r="O301" i="2"/>
  <c r="P301" i="2"/>
  <c r="L302" i="2"/>
  <c r="M302" i="2"/>
  <c r="N302" i="2"/>
  <c r="O302" i="2"/>
  <c r="P302" i="2"/>
  <c r="L303" i="2"/>
  <c r="M303" i="2"/>
  <c r="N303" i="2"/>
  <c r="O303" i="2"/>
  <c r="P303" i="2"/>
  <c r="L304" i="2"/>
  <c r="M304" i="2"/>
  <c r="N304" i="2"/>
  <c r="O304" i="2"/>
  <c r="P304" i="2"/>
  <c r="L305" i="2"/>
  <c r="M305" i="2"/>
  <c r="N305" i="2"/>
  <c r="O305" i="2"/>
  <c r="P305" i="2"/>
  <c r="L306" i="2"/>
  <c r="M306" i="2"/>
  <c r="N306" i="2"/>
  <c r="O306" i="2"/>
  <c r="P306" i="2"/>
  <c r="L307" i="2"/>
  <c r="M307" i="2"/>
  <c r="N307" i="2"/>
  <c r="O307" i="2"/>
  <c r="P307" i="2"/>
  <c r="L308" i="2"/>
  <c r="M308" i="2"/>
  <c r="N308" i="2"/>
  <c r="O308" i="2"/>
  <c r="P308" i="2"/>
  <c r="L309" i="2"/>
  <c r="M309" i="2"/>
  <c r="N309" i="2"/>
  <c r="O309" i="2"/>
  <c r="P309" i="2"/>
  <c r="L310" i="2"/>
  <c r="M310" i="2"/>
  <c r="N310" i="2"/>
  <c r="O310" i="2"/>
  <c r="P310" i="2"/>
  <c r="L311" i="2"/>
  <c r="M311" i="2"/>
  <c r="N311" i="2"/>
  <c r="O311" i="2"/>
  <c r="P311" i="2"/>
  <c r="L312" i="2"/>
  <c r="M312" i="2"/>
  <c r="N312" i="2"/>
  <c r="O312" i="2"/>
  <c r="P312" i="2"/>
  <c r="L313" i="2"/>
  <c r="M313" i="2"/>
  <c r="N313" i="2"/>
  <c r="O313" i="2"/>
  <c r="P313" i="2"/>
  <c r="L314" i="2"/>
  <c r="M314" i="2"/>
  <c r="N314" i="2"/>
  <c r="O314" i="2"/>
  <c r="P314" i="2"/>
  <c r="L315" i="2"/>
  <c r="M315" i="2"/>
  <c r="N315" i="2"/>
  <c r="O315" i="2"/>
  <c r="P315" i="2"/>
  <c r="L316" i="2"/>
  <c r="M316" i="2"/>
  <c r="N316" i="2"/>
  <c r="O316" i="2"/>
  <c r="P316" i="2"/>
  <c r="L317" i="2"/>
  <c r="M317" i="2"/>
  <c r="N317" i="2"/>
  <c r="O317" i="2"/>
  <c r="P317" i="2"/>
  <c r="L318" i="2"/>
  <c r="M318" i="2"/>
  <c r="N318" i="2"/>
  <c r="O318" i="2"/>
  <c r="P318" i="2"/>
  <c r="L319" i="2"/>
  <c r="M319" i="2"/>
  <c r="N319" i="2"/>
  <c r="O319" i="2"/>
  <c r="P319" i="2"/>
  <c r="L320" i="2"/>
  <c r="M320" i="2"/>
  <c r="N320" i="2"/>
  <c r="O320" i="2"/>
  <c r="P320" i="2"/>
  <c r="L321" i="2"/>
  <c r="M321" i="2"/>
  <c r="N321" i="2"/>
  <c r="O321" i="2"/>
  <c r="P321" i="2"/>
  <c r="L322" i="2"/>
  <c r="M322" i="2"/>
  <c r="N322" i="2"/>
  <c r="O322" i="2"/>
  <c r="P322" i="2"/>
  <c r="L323" i="2"/>
  <c r="M323" i="2"/>
  <c r="N323" i="2"/>
  <c r="O323" i="2"/>
  <c r="P323" i="2"/>
  <c r="L324" i="2"/>
  <c r="M324" i="2"/>
  <c r="N324" i="2"/>
  <c r="O324" i="2"/>
  <c r="P324" i="2"/>
  <c r="L325" i="2"/>
  <c r="M325" i="2"/>
  <c r="N325" i="2"/>
  <c r="O325" i="2"/>
  <c r="P325" i="2"/>
  <c r="L326" i="2"/>
  <c r="M326" i="2"/>
  <c r="N326" i="2"/>
  <c r="O326" i="2"/>
  <c r="P326" i="2"/>
  <c r="L327" i="2"/>
  <c r="M327" i="2"/>
  <c r="N327" i="2"/>
  <c r="O327" i="2"/>
  <c r="P327" i="2"/>
  <c r="L328" i="2"/>
  <c r="M328" i="2"/>
  <c r="N328" i="2"/>
  <c r="O328" i="2"/>
  <c r="P328" i="2"/>
  <c r="L329" i="2"/>
  <c r="M329" i="2"/>
  <c r="N329" i="2"/>
  <c r="O329" i="2"/>
  <c r="P329" i="2"/>
  <c r="L330" i="2"/>
  <c r="M330" i="2"/>
  <c r="N330" i="2"/>
  <c r="O330" i="2"/>
  <c r="P330" i="2"/>
  <c r="L331" i="2"/>
  <c r="M331" i="2"/>
  <c r="N331" i="2"/>
  <c r="O331" i="2"/>
  <c r="P331" i="2"/>
  <c r="L332" i="2"/>
  <c r="M332" i="2"/>
  <c r="N332" i="2"/>
  <c r="O332" i="2"/>
  <c r="P332" i="2"/>
  <c r="L333" i="2"/>
  <c r="M333" i="2"/>
  <c r="N333" i="2"/>
  <c r="O333" i="2"/>
  <c r="P333" i="2"/>
  <c r="L334" i="2"/>
  <c r="M334" i="2"/>
  <c r="N334" i="2"/>
  <c r="O334" i="2"/>
  <c r="P334" i="2"/>
  <c r="L335" i="2"/>
  <c r="M335" i="2"/>
  <c r="N335" i="2"/>
  <c r="O335" i="2"/>
  <c r="P335" i="2"/>
  <c r="L336" i="2"/>
  <c r="M336" i="2"/>
  <c r="N336" i="2"/>
  <c r="O336" i="2"/>
  <c r="P336" i="2"/>
  <c r="L337" i="2"/>
  <c r="M337" i="2"/>
  <c r="N337" i="2"/>
  <c r="O337" i="2"/>
  <c r="P337" i="2"/>
  <c r="L338" i="2"/>
  <c r="M338" i="2"/>
  <c r="N338" i="2"/>
  <c r="O338" i="2"/>
  <c r="P338" i="2"/>
  <c r="L339" i="2"/>
  <c r="M339" i="2"/>
  <c r="N339" i="2"/>
  <c r="O339" i="2"/>
  <c r="P339" i="2"/>
  <c r="L340" i="2"/>
  <c r="M340" i="2"/>
  <c r="N340" i="2"/>
  <c r="O340" i="2"/>
  <c r="P340" i="2"/>
  <c r="L341" i="2"/>
  <c r="M341" i="2"/>
  <c r="N341" i="2"/>
  <c r="O341" i="2"/>
  <c r="P341" i="2"/>
  <c r="L342" i="2"/>
  <c r="M342" i="2"/>
  <c r="N342" i="2"/>
  <c r="O342" i="2"/>
  <c r="P342" i="2"/>
  <c r="L343" i="2"/>
  <c r="M343" i="2"/>
  <c r="N343" i="2"/>
  <c r="O343" i="2"/>
  <c r="P343" i="2"/>
  <c r="L344" i="2"/>
  <c r="M344" i="2"/>
  <c r="N344" i="2"/>
  <c r="O344" i="2"/>
  <c r="P344" i="2"/>
  <c r="L345" i="2"/>
  <c r="M345" i="2"/>
  <c r="N345" i="2"/>
  <c r="O345" i="2"/>
  <c r="P345" i="2"/>
  <c r="L346" i="2"/>
  <c r="M346" i="2"/>
  <c r="N346" i="2"/>
  <c r="O346" i="2"/>
  <c r="P346" i="2"/>
  <c r="L347" i="2"/>
  <c r="M347" i="2"/>
  <c r="N347" i="2"/>
  <c r="O347" i="2"/>
  <c r="P347" i="2"/>
  <c r="L348" i="2"/>
  <c r="M348" i="2"/>
  <c r="N348" i="2"/>
  <c r="O348" i="2"/>
  <c r="P348" i="2"/>
  <c r="L349" i="2"/>
  <c r="M349" i="2"/>
  <c r="N349" i="2"/>
  <c r="O349" i="2"/>
  <c r="P349" i="2"/>
  <c r="L350" i="2"/>
  <c r="M350" i="2"/>
  <c r="N350" i="2"/>
  <c r="O350" i="2"/>
  <c r="P350" i="2"/>
  <c r="L351" i="2"/>
  <c r="M351" i="2"/>
  <c r="N351" i="2"/>
  <c r="O351" i="2"/>
  <c r="P351" i="2"/>
  <c r="L352" i="2"/>
  <c r="M352" i="2"/>
  <c r="N352" i="2"/>
  <c r="O352" i="2"/>
  <c r="P352" i="2"/>
  <c r="L353" i="2"/>
  <c r="M353" i="2"/>
  <c r="N353" i="2"/>
  <c r="O353" i="2"/>
  <c r="P353" i="2"/>
  <c r="L354" i="2"/>
  <c r="M354" i="2"/>
  <c r="N354" i="2"/>
  <c r="O354" i="2"/>
  <c r="P354" i="2"/>
  <c r="L355" i="2"/>
  <c r="M355" i="2"/>
  <c r="N355" i="2"/>
  <c r="O355" i="2"/>
  <c r="P355" i="2"/>
  <c r="L356" i="2"/>
  <c r="M356" i="2"/>
  <c r="N356" i="2"/>
  <c r="O356" i="2"/>
  <c r="P356" i="2"/>
  <c r="L357" i="2"/>
  <c r="M357" i="2"/>
  <c r="N357" i="2"/>
  <c r="O357" i="2"/>
  <c r="P357" i="2"/>
  <c r="L358" i="2"/>
  <c r="M358" i="2"/>
  <c r="N358" i="2"/>
  <c r="O358" i="2"/>
  <c r="P358" i="2"/>
  <c r="L359" i="2"/>
  <c r="M359" i="2"/>
  <c r="N359" i="2"/>
  <c r="O359" i="2"/>
  <c r="P359" i="2"/>
  <c r="L360" i="2"/>
  <c r="M360" i="2"/>
  <c r="N360" i="2"/>
  <c r="O360" i="2"/>
  <c r="P360" i="2"/>
  <c r="L361" i="2"/>
  <c r="M361" i="2"/>
  <c r="N361" i="2"/>
  <c r="O361" i="2"/>
  <c r="P361" i="2"/>
  <c r="L362" i="2"/>
  <c r="M362" i="2"/>
  <c r="N362" i="2"/>
  <c r="O362" i="2"/>
  <c r="P362" i="2"/>
  <c r="L363" i="2"/>
  <c r="M363" i="2"/>
  <c r="N363" i="2"/>
  <c r="O363" i="2"/>
  <c r="P363" i="2"/>
  <c r="L364" i="2"/>
  <c r="M364" i="2"/>
  <c r="N364" i="2"/>
  <c r="O364" i="2"/>
  <c r="P364" i="2"/>
  <c r="L365" i="2"/>
  <c r="M365" i="2"/>
  <c r="N365" i="2"/>
  <c r="O365" i="2"/>
  <c r="P365" i="2"/>
  <c r="L366" i="2"/>
  <c r="M366" i="2"/>
  <c r="N366" i="2"/>
  <c r="O366" i="2"/>
  <c r="P366" i="2"/>
  <c r="L367" i="2"/>
  <c r="M367" i="2"/>
  <c r="N367" i="2"/>
  <c r="O367" i="2"/>
  <c r="P367" i="2"/>
  <c r="L368" i="2"/>
  <c r="M368" i="2"/>
  <c r="N368" i="2"/>
  <c r="O368" i="2"/>
  <c r="P368" i="2"/>
  <c r="L369" i="2"/>
  <c r="M369" i="2"/>
  <c r="N369" i="2"/>
  <c r="O369" i="2"/>
  <c r="P369" i="2"/>
  <c r="L370" i="2"/>
  <c r="M370" i="2"/>
  <c r="N370" i="2"/>
  <c r="O370" i="2"/>
  <c r="P370" i="2"/>
  <c r="L371" i="2"/>
  <c r="M371" i="2"/>
  <c r="N371" i="2"/>
  <c r="O371" i="2"/>
  <c r="P371" i="2"/>
  <c r="L372" i="2"/>
  <c r="M372" i="2"/>
  <c r="N372" i="2"/>
  <c r="O372" i="2"/>
  <c r="P372" i="2"/>
  <c r="L373" i="2"/>
  <c r="M373" i="2"/>
  <c r="N373" i="2"/>
  <c r="O373" i="2"/>
  <c r="P373" i="2"/>
  <c r="L374" i="2"/>
  <c r="M374" i="2"/>
  <c r="N374" i="2"/>
  <c r="O374" i="2"/>
  <c r="P374" i="2"/>
  <c r="L375" i="2"/>
  <c r="M375" i="2"/>
  <c r="N375" i="2"/>
  <c r="O375" i="2"/>
  <c r="P375" i="2"/>
  <c r="L376" i="2"/>
  <c r="M376" i="2"/>
  <c r="N376" i="2"/>
  <c r="O376" i="2"/>
  <c r="P376" i="2"/>
  <c r="L377" i="2"/>
  <c r="M377" i="2"/>
  <c r="N377" i="2"/>
  <c r="O377" i="2"/>
  <c r="P377" i="2"/>
  <c r="L378" i="2"/>
  <c r="M378" i="2"/>
  <c r="N378" i="2"/>
  <c r="O378" i="2"/>
  <c r="P378" i="2"/>
  <c r="L379" i="2"/>
  <c r="M379" i="2"/>
  <c r="N379" i="2"/>
  <c r="O379" i="2"/>
  <c r="P379" i="2"/>
  <c r="L380" i="2"/>
  <c r="M380" i="2"/>
  <c r="N380" i="2"/>
  <c r="O380" i="2"/>
  <c r="P380" i="2"/>
  <c r="L381" i="2"/>
  <c r="M381" i="2"/>
  <c r="N381" i="2"/>
  <c r="O381" i="2"/>
  <c r="P381" i="2"/>
  <c r="L382" i="2"/>
  <c r="M382" i="2"/>
  <c r="N382" i="2"/>
  <c r="O382" i="2"/>
  <c r="P382" i="2"/>
  <c r="L383" i="2"/>
  <c r="M383" i="2"/>
  <c r="N383" i="2"/>
  <c r="O383" i="2"/>
  <c r="P383" i="2"/>
  <c r="L384" i="2"/>
  <c r="M384" i="2"/>
  <c r="N384" i="2"/>
  <c r="O384" i="2"/>
  <c r="P384" i="2"/>
  <c r="L385" i="2"/>
  <c r="M385" i="2"/>
  <c r="N385" i="2"/>
  <c r="O385" i="2"/>
  <c r="P385" i="2"/>
  <c r="L386" i="2"/>
  <c r="M386" i="2"/>
  <c r="N386" i="2"/>
  <c r="O386" i="2"/>
  <c r="P386" i="2"/>
  <c r="L387" i="2"/>
  <c r="M387" i="2"/>
  <c r="N387" i="2"/>
  <c r="O387" i="2"/>
  <c r="P387" i="2"/>
  <c r="L388" i="2"/>
  <c r="M388" i="2"/>
  <c r="N388" i="2"/>
  <c r="O388" i="2"/>
  <c r="P388" i="2"/>
  <c r="L389" i="2"/>
  <c r="M389" i="2"/>
  <c r="N389" i="2"/>
  <c r="O389" i="2"/>
  <c r="P389" i="2"/>
  <c r="L390" i="2"/>
  <c r="M390" i="2"/>
  <c r="N390" i="2"/>
  <c r="O390" i="2"/>
  <c r="P390" i="2"/>
  <c r="L391" i="2"/>
  <c r="M391" i="2"/>
  <c r="N391" i="2"/>
  <c r="O391" i="2"/>
  <c r="P391" i="2"/>
  <c r="L392" i="2"/>
  <c r="M392" i="2"/>
  <c r="N392" i="2"/>
  <c r="O392" i="2"/>
  <c r="P392" i="2"/>
  <c r="L393" i="2"/>
  <c r="M393" i="2"/>
  <c r="N393" i="2"/>
  <c r="O393" i="2"/>
  <c r="P393" i="2"/>
  <c r="L394" i="2"/>
  <c r="M394" i="2"/>
  <c r="N394" i="2"/>
  <c r="O394" i="2"/>
  <c r="P394" i="2"/>
  <c r="L395" i="2"/>
  <c r="M395" i="2"/>
  <c r="N395" i="2"/>
  <c r="O395" i="2"/>
  <c r="P395" i="2"/>
  <c r="L396" i="2"/>
  <c r="M396" i="2"/>
  <c r="N396" i="2"/>
  <c r="O396" i="2"/>
  <c r="P396" i="2"/>
  <c r="L397" i="2"/>
  <c r="M397" i="2"/>
  <c r="N397" i="2"/>
  <c r="O397" i="2"/>
  <c r="P397" i="2"/>
  <c r="L398" i="2"/>
  <c r="M398" i="2"/>
  <c r="N398" i="2"/>
  <c r="O398" i="2"/>
  <c r="P398" i="2"/>
  <c r="L399" i="2"/>
  <c r="M399" i="2"/>
  <c r="N399" i="2"/>
  <c r="O399" i="2"/>
  <c r="P399" i="2"/>
  <c r="L400" i="2"/>
  <c r="M400" i="2"/>
  <c r="N400" i="2"/>
  <c r="O400" i="2"/>
  <c r="P400" i="2"/>
  <c r="L401" i="2"/>
  <c r="M401" i="2"/>
  <c r="N401" i="2"/>
  <c r="O401" i="2"/>
  <c r="P401" i="2"/>
  <c r="L402" i="2"/>
  <c r="M402" i="2"/>
  <c r="N402" i="2"/>
  <c r="O402" i="2"/>
  <c r="P402" i="2"/>
  <c r="L403" i="2"/>
  <c r="M403" i="2"/>
  <c r="N403" i="2"/>
  <c r="O403" i="2"/>
  <c r="P403" i="2"/>
  <c r="L404" i="2"/>
  <c r="M404" i="2"/>
  <c r="N404" i="2"/>
  <c r="O404" i="2"/>
  <c r="P404" i="2"/>
  <c r="L405" i="2"/>
  <c r="M405" i="2"/>
  <c r="N405" i="2"/>
  <c r="O405" i="2"/>
  <c r="P405" i="2"/>
  <c r="L406" i="2"/>
  <c r="M406" i="2"/>
  <c r="N406" i="2"/>
  <c r="O406" i="2"/>
  <c r="P406" i="2"/>
  <c r="L407" i="2"/>
  <c r="M407" i="2"/>
  <c r="N407" i="2"/>
  <c r="O407" i="2"/>
  <c r="P407" i="2"/>
  <c r="L408" i="2"/>
  <c r="M408" i="2"/>
  <c r="N408" i="2"/>
  <c r="O408" i="2"/>
  <c r="P408" i="2"/>
  <c r="L409" i="2"/>
  <c r="M409" i="2"/>
  <c r="N409" i="2"/>
  <c r="O409" i="2"/>
  <c r="P409" i="2"/>
  <c r="L410" i="2"/>
  <c r="M410" i="2"/>
  <c r="N410" i="2"/>
  <c r="O410" i="2"/>
  <c r="P410" i="2"/>
  <c r="L411" i="2"/>
  <c r="M411" i="2"/>
  <c r="N411" i="2"/>
  <c r="O411" i="2"/>
  <c r="P411" i="2"/>
  <c r="L412" i="2"/>
  <c r="M412" i="2"/>
  <c r="N412" i="2"/>
  <c r="O412" i="2"/>
  <c r="P412" i="2"/>
  <c r="L413" i="2"/>
  <c r="M413" i="2"/>
  <c r="N413" i="2"/>
  <c r="O413" i="2"/>
  <c r="P413" i="2"/>
  <c r="L414" i="2"/>
  <c r="M414" i="2"/>
  <c r="N414" i="2"/>
  <c r="O414" i="2"/>
  <c r="P414" i="2"/>
  <c r="L415" i="2"/>
  <c r="M415" i="2"/>
  <c r="N415" i="2"/>
  <c r="O415" i="2"/>
  <c r="P415" i="2"/>
  <c r="L416" i="2"/>
  <c r="M416" i="2"/>
  <c r="N416" i="2"/>
  <c r="O416" i="2"/>
  <c r="P416" i="2"/>
  <c r="L417" i="2"/>
  <c r="M417" i="2"/>
  <c r="N417" i="2"/>
  <c r="O417" i="2"/>
  <c r="P417" i="2"/>
  <c r="L418" i="2"/>
  <c r="M418" i="2"/>
  <c r="N418" i="2"/>
  <c r="O418" i="2"/>
  <c r="P418" i="2"/>
  <c r="L419" i="2"/>
  <c r="M419" i="2"/>
  <c r="N419" i="2"/>
  <c r="O419" i="2"/>
  <c r="P419" i="2"/>
  <c r="L420" i="2"/>
  <c r="M420" i="2"/>
  <c r="N420" i="2"/>
  <c r="O420" i="2"/>
  <c r="P420" i="2"/>
  <c r="L421" i="2"/>
  <c r="M421" i="2"/>
  <c r="N421" i="2"/>
  <c r="O421" i="2"/>
  <c r="P421" i="2"/>
  <c r="L422" i="2"/>
  <c r="M422" i="2"/>
  <c r="N422" i="2"/>
  <c r="O422" i="2"/>
  <c r="P422" i="2"/>
  <c r="L423" i="2"/>
  <c r="M423" i="2"/>
  <c r="N423" i="2"/>
  <c r="O423" i="2"/>
  <c r="P423" i="2"/>
  <c r="L424" i="2"/>
  <c r="M424" i="2"/>
  <c r="N424" i="2"/>
  <c r="O424" i="2"/>
  <c r="P424" i="2"/>
  <c r="L425" i="2"/>
  <c r="M425" i="2"/>
  <c r="N425" i="2"/>
  <c r="O425" i="2"/>
  <c r="P425" i="2"/>
  <c r="L426" i="2"/>
  <c r="M426" i="2"/>
  <c r="N426" i="2"/>
  <c r="O426" i="2"/>
  <c r="P426" i="2"/>
  <c r="L427" i="2"/>
  <c r="M427" i="2"/>
  <c r="N427" i="2"/>
  <c r="O427" i="2"/>
  <c r="P427" i="2"/>
  <c r="L428" i="2"/>
  <c r="M428" i="2"/>
  <c r="N428" i="2"/>
  <c r="O428" i="2"/>
  <c r="P428" i="2"/>
  <c r="L429" i="2"/>
  <c r="M429" i="2"/>
  <c r="N429" i="2"/>
  <c r="O429" i="2"/>
  <c r="P429" i="2"/>
  <c r="L430" i="2"/>
  <c r="M430" i="2"/>
  <c r="N430" i="2"/>
  <c r="O430" i="2"/>
  <c r="P430" i="2"/>
  <c r="L431" i="2"/>
  <c r="M431" i="2"/>
  <c r="N431" i="2"/>
  <c r="O431" i="2"/>
  <c r="P431" i="2"/>
  <c r="L432" i="2"/>
  <c r="M432" i="2"/>
  <c r="N432" i="2"/>
  <c r="O432" i="2"/>
  <c r="P432" i="2"/>
  <c r="L433" i="2"/>
  <c r="M433" i="2"/>
  <c r="N433" i="2"/>
  <c r="O433" i="2"/>
  <c r="P433" i="2"/>
  <c r="L434" i="2"/>
  <c r="M434" i="2"/>
  <c r="N434" i="2"/>
  <c r="O434" i="2"/>
  <c r="P434" i="2"/>
  <c r="L435" i="2"/>
  <c r="M435" i="2"/>
  <c r="N435" i="2"/>
  <c r="O435" i="2"/>
  <c r="P435" i="2"/>
  <c r="L436" i="2"/>
  <c r="M436" i="2"/>
  <c r="N436" i="2"/>
  <c r="O436" i="2"/>
  <c r="P436" i="2"/>
  <c r="L437" i="2"/>
  <c r="M437" i="2"/>
  <c r="N437" i="2"/>
  <c r="O437" i="2"/>
  <c r="P437" i="2"/>
  <c r="L438" i="2"/>
  <c r="M438" i="2"/>
  <c r="N438" i="2"/>
  <c r="O438" i="2"/>
  <c r="P438" i="2"/>
  <c r="L439" i="2"/>
  <c r="M439" i="2"/>
  <c r="N439" i="2"/>
  <c r="O439" i="2"/>
  <c r="P439" i="2"/>
  <c r="L440" i="2"/>
  <c r="M440" i="2"/>
  <c r="N440" i="2"/>
  <c r="O440" i="2"/>
  <c r="P440" i="2"/>
  <c r="L441" i="2"/>
  <c r="M441" i="2"/>
  <c r="N441" i="2"/>
  <c r="O441" i="2"/>
  <c r="P441" i="2"/>
  <c r="L442" i="2"/>
  <c r="M442" i="2"/>
  <c r="N442" i="2"/>
  <c r="O442" i="2"/>
  <c r="P442" i="2"/>
  <c r="L443" i="2"/>
  <c r="M443" i="2"/>
  <c r="N443" i="2"/>
  <c r="O443" i="2"/>
  <c r="P443" i="2"/>
  <c r="L444" i="2"/>
  <c r="M444" i="2"/>
  <c r="N444" i="2"/>
  <c r="O444" i="2"/>
  <c r="P444" i="2"/>
  <c r="L445" i="2"/>
  <c r="M445" i="2"/>
  <c r="N445" i="2"/>
  <c r="O445" i="2"/>
  <c r="P445" i="2"/>
  <c r="L446" i="2"/>
  <c r="M446" i="2"/>
  <c r="N446" i="2"/>
  <c r="O446" i="2"/>
  <c r="P446" i="2"/>
  <c r="L447" i="2"/>
  <c r="M447" i="2"/>
  <c r="N447" i="2"/>
  <c r="O447" i="2"/>
  <c r="P447" i="2"/>
  <c r="L448" i="2"/>
  <c r="M448" i="2"/>
  <c r="N448" i="2"/>
  <c r="O448" i="2"/>
  <c r="P448" i="2"/>
  <c r="L449" i="2"/>
  <c r="M449" i="2"/>
  <c r="N449" i="2"/>
  <c r="O449" i="2"/>
  <c r="P449" i="2"/>
  <c r="L450" i="2"/>
  <c r="M450" i="2"/>
  <c r="N450" i="2"/>
  <c r="O450" i="2"/>
  <c r="P450" i="2"/>
  <c r="L451" i="2"/>
  <c r="M451" i="2"/>
  <c r="N451" i="2"/>
  <c r="O451" i="2"/>
  <c r="P451" i="2"/>
  <c r="L452" i="2"/>
  <c r="M452" i="2"/>
  <c r="N452" i="2"/>
  <c r="O452" i="2"/>
  <c r="P452" i="2"/>
  <c r="L453" i="2"/>
  <c r="M453" i="2"/>
  <c r="N453" i="2"/>
  <c r="O453" i="2"/>
  <c r="P453" i="2"/>
  <c r="L454" i="2"/>
  <c r="M454" i="2"/>
  <c r="N454" i="2"/>
  <c r="O454" i="2"/>
  <c r="P454" i="2"/>
  <c r="L455" i="2"/>
  <c r="M455" i="2"/>
  <c r="N455" i="2"/>
  <c r="O455" i="2"/>
  <c r="P455" i="2"/>
  <c r="L456" i="2"/>
  <c r="M456" i="2"/>
  <c r="N456" i="2"/>
  <c r="O456" i="2"/>
  <c r="P456" i="2"/>
  <c r="L457" i="2"/>
  <c r="M457" i="2"/>
  <c r="N457" i="2"/>
  <c r="O457" i="2"/>
  <c r="P457" i="2"/>
  <c r="L458" i="2"/>
  <c r="M458" i="2"/>
  <c r="N458" i="2"/>
  <c r="O458" i="2"/>
  <c r="P458" i="2"/>
  <c r="L459" i="2"/>
  <c r="M459" i="2"/>
  <c r="N459" i="2"/>
  <c r="O459" i="2"/>
  <c r="P459" i="2"/>
  <c r="L460" i="2"/>
  <c r="M460" i="2"/>
  <c r="N460" i="2"/>
  <c r="O460" i="2"/>
  <c r="P460" i="2"/>
  <c r="L461" i="2"/>
  <c r="M461" i="2"/>
  <c r="N461" i="2"/>
  <c r="O461" i="2"/>
  <c r="P461" i="2"/>
  <c r="L462" i="2"/>
  <c r="M462" i="2"/>
  <c r="N462" i="2"/>
  <c r="O462" i="2"/>
  <c r="P462" i="2"/>
  <c r="L463" i="2"/>
  <c r="M463" i="2"/>
  <c r="N463" i="2"/>
  <c r="O463" i="2"/>
  <c r="P463" i="2"/>
  <c r="L464" i="2"/>
  <c r="M464" i="2"/>
  <c r="N464" i="2"/>
  <c r="O464" i="2"/>
  <c r="P464" i="2"/>
  <c r="L465" i="2"/>
  <c r="M465" i="2"/>
  <c r="N465" i="2"/>
  <c r="O465" i="2"/>
  <c r="P465" i="2"/>
  <c r="L466" i="2"/>
  <c r="M466" i="2"/>
  <c r="N466" i="2"/>
  <c r="O466" i="2"/>
  <c r="P466" i="2"/>
  <c r="L467" i="2"/>
  <c r="M467" i="2"/>
  <c r="N467" i="2"/>
  <c r="O467" i="2"/>
  <c r="P467" i="2"/>
  <c r="L468" i="2"/>
  <c r="M468" i="2"/>
  <c r="N468" i="2"/>
  <c r="O468" i="2"/>
  <c r="P468" i="2"/>
  <c r="L469" i="2"/>
  <c r="M469" i="2"/>
  <c r="N469" i="2"/>
  <c r="O469" i="2"/>
  <c r="P469" i="2"/>
  <c r="L470" i="2"/>
  <c r="M470" i="2"/>
  <c r="N470" i="2"/>
  <c r="O470" i="2"/>
  <c r="P470" i="2"/>
  <c r="L471" i="2"/>
  <c r="M471" i="2"/>
  <c r="N471" i="2"/>
  <c r="O471" i="2"/>
  <c r="P471" i="2"/>
  <c r="L472" i="2"/>
  <c r="M472" i="2"/>
  <c r="N472" i="2"/>
  <c r="O472" i="2"/>
  <c r="P472" i="2"/>
  <c r="L473" i="2"/>
  <c r="M473" i="2"/>
  <c r="N473" i="2"/>
  <c r="O473" i="2"/>
  <c r="P473" i="2"/>
  <c r="L474" i="2"/>
  <c r="M474" i="2"/>
  <c r="N474" i="2"/>
  <c r="O474" i="2"/>
  <c r="P474" i="2"/>
  <c r="L475" i="2"/>
  <c r="M475" i="2"/>
  <c r="N475" i="2"/>
  <c r="O475" i="2"/>
  <c r="P475" i="2"/>
  <c r="L476" i="2"/>
  <c r="M476" i="2"/>
  <c r="N476" i="2"/>
  <c r="O476" i="2"/>
  <c r="P476" i="2"/>
  <c r="L477" i="2"/>
  <c r="M477" i="2"/>
  <c r="N477" i="2"/>
  <c r="O477" i="2"/>
  <c r="P477" i="2"/>
  <c r="L478" i="2"/>
  <c r="M478" i="2"/>
  <c r="N478" i="2"/>
  <c r="O478" i="2"/>
  <c r="P478" i="2"/>
  <c r="L479" i="2"/>
  <c r="M479" i="2"/>
  <c r="N479" i="2"/>
  <c r="O479" i="2"/>
  <c r="P479" i="2"/>
  <c r="L480" i="2"/>
  <c r="M480" i="2"/>
  <c r="N480" i="2"/>
  <c r="O480" i="2"/>
  <c r="P480" i="2"/>
  <c r="L481" i="2"/>
  <c r="M481" i="2"/>
  <c r="N481" i="2"/>
  <c r="O481" i="2"/>
  <c r="P481" i="2"/>
  <c r="L482" i="2"/>
  <c r="M482" i="2"/>
  <c r="N482" i="2"/>
  <c r="O482" i="2"/>
  <c r="P482" i="2"/>
  <c r="L483" i="2"/>
  <c r="M483" i="2"/>
  <c r="N483" i="2"/>
  <c r="O483" i="2"/>
  <c r="P483" i="2"/>
  <c r="L484" i="2"/>
  <c r="M484" i="2"/>
  <c r="N484" i="2"/>
  <c r="O484" i="2"/>
  <c r="P484" i="2"/>
  <c r="L485" i="2"/>
  <c r="M485" i="2"/>
  <c r="N485" i="2"/>
  <c r="O485" i="2"/>
  <c r="P485" i="2"/>
  <c r="L486" i="2"/>
  <c r="M486" i="2"/>
  <c r="N486" i="2"/>
  <c r="O486" i="2"/>
  <c r="P486" i="2"/>
  <c r="L487" i="2"/>
  <c r="M487" i="2"/>
  <c r="N487" i="2"/>
  <c r="O487" i="2"/>
  <c r="P487" i="2"/>
  <c r="L488" i="2"/>
  <c r="M488" i="2"/>
  <c r="N488" i="2"/>
  <c r="O488" i="2"/>
  <c r="P488" i="2"/>
  <c r="L489" i="2"/>
  <c r="M489" i="2"/>
  <c r="N489" i="2"/>
  <c r="O489" i="2"/>
  <c r="P489" i="2"/>
  <c r="L490" i="2"/>
  <c r="M490" i="2"/>
  <c r="N490" i="2"/>
  <c r="O490" i="2"/>
  <c r="P490" i="2"/>
  <c r="L491" i="2"/>
  <c r="M491" i="2"/>
  <c r="N491" i="2"/>
  <c r="O491" i="2"/>
  <c r="P491" i="2"/>
  <c r="L492" i="2"/>
  <c r="M492" i="2"/>
  <c r="N492" i="2"/>
  <c r="O492" i="2"/>
  <c r="P492" i="2"/>
  <c r="L493" i="2"/>
  <c r="M493" i="2"/>
  <c r="N493" i="2"/>
  <c r="O493" i="2"/>
  <c r="P493" i="2"/>
  <c r="L494" i="2"/>
  <c r="M494" i="2"/>
  <c r="N494" i="2"/>
  <c r="O494" i="2"/>
  <c r="P494" i="2"/>
  <c r="L495" i="2"/>
  <c r="M495" i="2"/>
  <c r="N495" i="2"/>
  <c r="O495" i="2"/>
  <c r="P495" i="2"/>
  <c r="L496" i="2"/>
  <c r="M496" i="2"/>
  <c r="N496" i="2"/>
  <c r="O496" i="2"/>
  <c r="P496" i="2"/>
  <c r="L497" i="2"/>
  <c r="M497" i="2"/>
  <c r="N497" i="2"/>
  <c r="O497" i="2"/>
  <c r="P497" i="2"/>
  <c r="L498" i="2"/>
  <c r="M498" i="2"/>
  <c r="N498" i="2"/>
  <c r="O498" i="2"/>
  <c r="P498" i="2"/>
  <c r="L499" i="2"/>
  <c r="M499" i="2"/>
  <c r="N499" i="2"/>
  <c r="O499" i="2"/>
  <c r="P499" i="2"/>
  <c r="L500" i="2"/>
  <c r="M500" i="2"/>
  <c r="N500" i="2"/>
  <c r="O500" i="2"/>
  <c r="P500" i="2"/>
  <c r="L501" i="2"/>
  <c r="M501" i="2"/>
  <c r="N501" i="2"/>
  <c r="O501" i="2"/>
  <c r="P501" i="2"/>
  <c r="L502" i="2"/>
  <c r="M502" i="2"/>
  <c r="N502" i="2"/>
  <c r="O502" i="2"/>
  <c r="P502" i="2"/>
  <c r="L503" i="2"/>
  <c r="M503" i="2"/>
  <c r="N503" i="2"/>
  <c r="O503" i="2"/>
  <c r="P503" i="2"/>
  <c r="L504" i="2"/>
  <c r="M504" i="2"/>
  <c r="N504" i="2"/>
  <c r="O504" i="2"/>
  <c r="P504" i="2"/>
  <c r="L505" i="2"/>
  <c r="M505" i="2"/>
  <c r="N505" i="2"/>
  <c r="O505" i="2"/>
  <c r="P505" i="2"/>
  <c r="L506" i="2"/>
  <c r="M506" i="2"/>
  <c r="N506" i="2"/>
  <c r="O506" i="2"/>
  <c r="P506" i="2"/>
  <c r="L507" i="2"/>
  <c r="M507" i="2"/>
  <c r="N507" i="2"/>
  <c r="O507" i="2"/>
  <c r="P507" i="2"/>
  <c r="L508" i="2"/>
  <c r="M508" i="2"/>
  <c r="N508" i="2"/>
  <c r="O508" i="2"/>
  <c r="P508" i="2"/>
  <c r="L509" i="2"/>
  <c r="M509" i="2"/>
  <c r="N509" i="2"/>
  <c r="O509" i="2"/>
  <c r="P509" i="2"/>
  <c r="L510" i="2"/>
  <c r="M510" i="2"/>
  <c r="N510" i="2"/>
  <c r="O510" i="2"/>
  <c r="P510" i="2"/>
  <c r="L511" i="2"/>
  <c r="M511" i="2"/>
  <c r="N511" i="2"/>
  <c r="O511" i="2"/>
  <c r="P511" i="2"/>
  <c r="L512" i="2"/>
  <c r="M512" i="2"/>
  <c r="N512" i="2"/>
  <c r="O512" i="2"/>
  <c r="P512" i="2"/>
  <c r="L513" i="2"/>
  <c r="M513" i="2"/>
  <c r="N513" i="2"/>
  <c r="O513" i="2"/>
  <c r="P513" i="2"/>
  <c r="L514" i="2"/>
  <c r="M514" i="2"/>
  <c r="N514" i="2"/>
  <c r="O514" i="2"/>
  <c r="P514" i="2"/>
  <c r="L515" i="2"/>
  <c r="M515" i="2"/>
  <c r="N515" i="2"/>
  <c r="O515" i="2"/>
  <c r="P515" i="2"/>
  <c r="L516" i="2"/>
  <c r="M516" i="2"/>
  <c r="N516" i="2"/>
  <c r="O516" i="2"/>
  <c r="P516" i="2"/>
  <c r="L517" i="2"/>
  <c r="M517" i="2"/>
  <c r="N517" i="2"/>
  <c r="O517" i="2"/>
  <c r="P517" i="2"/>
  <c r="L518" i="2"/>
  <c r="M518" i="2"/>
  <c r="N518" i="2"/>
  <c r="O518" i="2"/>
  <c r="P518" i="2"/>
  <c r="L519" i="2"/>
  <c r="M519" i="2"/>
  <c r="N519" i="2"/>
  <c r="O519" i="2"/>
  <c r="P519" i="2"/>
  <c r="L520" i="2"/>
  <c r="M520" i="2"/>
  <c r="N520" i="2"/>
  <c r="O520" i="2"/>
  <c r="P520" i="2"/>
  <c r="L521" i="2"/>
  <c r="M521" i="2"/>
  <c r="N521" i="2"/>
  <c r="O521" i="2"/>
  <c r="P521" i="2"/>
  <c r="L522" i="2"/>
  <c r="M522" i="2"/>
  <c r="N522" i="2"/>
  <c r="O522" i="2"/>
  <c r="P522" i="2"/>
  <c r="L523" i="2"/>
  <c r="M523" i="2"/>
  <c r="N523" i="2"/>
  <c r="O523" i="2"/>
  <c r="P523" i="2"/>
  <c r="L524" i="2"/>
  <c r="M524" i="2"/>
  <c r="N524" i="2"/>
  <c r="O524" i="2"/>
  <c r="P524" i="2"/>
  <c r="L525" i="2"/>
  <c r="M525" i="2"/>
  <c r="N525" i="2"/>
  <c r="O525" i="2"/>
  <c r="P525" i="2"/>
  <c r="L526" i="2"/>
  <c r="M526" i="2"/>
  <c r="N526" i="2"/>
  <c r="O526" i="2"/>
  <c r="P526" i="2"/>
  <c r="L527" i="2"/>
  <c r="M527" i="2"/>
  <c r="N527" i="2"/>
  <c r="O527" i="2"/>
  <c r="P527" i="2"/>
  <c r="L528" i="2"/>
  <c r="M528" i="2"/>
  <c r="N528" i="2"/>
  <c r="O528" i="2"/>
  <c r="P528" i="2"/>
  <c r="L529" i="2"/>
  <c r="M529" i="2"/>
  <c r="N529" i="2"/>
  <c r="O529" i="2"/>
  <c r="P529" i="2"/>
  <c r="L530" i="2"/>
  <c r="M530" i="2"/>
  <c r="N530" i="2"/>
  <c r="O530" i="2"/>
  <c r="P530" i="2"/>
  <c r="L531" i="2"/>
  <c r="M531" i="2"/>
  <c r="N531" i="2"/>
  <c r="O531" i="2"/>
  <c r="P531" i="2"/>
  <c r="L532" i="2"/>
  <c r="M532" i="2"/>
  <c r="N532" i="2"/>
  <c r="O532" i="2"/>
  <c r="P532" i="2"/>
  <c r="L533" i="2"/>
  <c r="M533" i="2"/>
  <c r="N533" i="2"/>
  <c r="O533" i="2"/>
  <c r="P533" i="2"/>
  <c r="L534" i="2"/>
  <c r="M534" i="2"/>
  <c r="N534" i="2"/>
  <c r="O534" i="2"/>
  <c r="P534" i="2"/>
  <c r="L535" i="2"/>
  <c r="M535" i="2"/>
  <c r="N535" i="2"/>
  <c r="O535" i="2"/>
  <c r="P535" i="2"/>
  <c r="L536" i="2"/>
  <c r="M536" i="2"/>
  <c r="N536" i="2"/>
  <c r="O536" i="2"/>
  <c r="P536" i="2"/>
  <c r="L537" i="2"/>
  <c r="M537" i="2"/>
  <c r="N537" i="2"/>
  <c r="O537" i="2"/>
  <c r="P537" i="2"/>
  <c r="L538" i="2"/>
  <c r="M538" i="2"/>
  <c r="N538" i="2"/>
  <c r="O538" i="2"/>
  <c r="P538" i="2"/>
  <c r="L539" i="2"/>
  <c r="M539" i="2"/>
  <c r="N539" i="2"/>
  <c r="O539" i="2"/>
  <c r="P539" i="2"/>
  <c r="L540" i="2"/>
  <c r="M540" i="2"/>
  <c r="N540" i="2"/>
  <c r="O540" i="2"/>
  <c r="P540" i="2"/>
  <c r="L541" i="2"/>
  <c r="M541" i="2"/>
  <c r="N541" i="2"/>
  <c r="O541" i="2"/>
  <c r="P541" i="2"/>
  <c r="L542" i="2"/>
  <c r="M542" i="2"/>
  <c r="N542" i="2"/>
  <c r="O542" i="2"/>
  <c r="P542" i="2"/>
  <c r="L543" i="2"/>
  <c r="M543" i="2"/>
  <c r="N543" i="2"/>
  <c r="O543" i="2"/>
  <c r="P543" i="2"/>
  <c r="L544" i="2"/>
  <c r="M544" i="2"/>
  <c r="N544" i="2"/>
  <c r="O544" i="2"/>
  <c r="P544" i="2"/>
  <c r="L545" i="2"/>
  <c r="M545" i="2"/>
  <c r="N545" i="2"/>
  <c r="O545" i="2"/>
  <c r="P545" i="2"/>
  <c r="L546" i="2"/>
  <c r="M546" i="2"/>
  <c r="N546" i="2"/>
  <c r="O546" i="2"/>
  <c r="P546" i="2"/>
  <c r="L547" i="2"/>
  <c r="M547" i="2"/>
  <c r="N547" i="2"/>
  <c r="O547" i="2"/>
  <c r="P547" i="2"/>
  <c r="L548" i="2"/>
  <c r="M548" i="2"/>
  <c r="N548" i="2"/>
  <c r="O548" i="2"/>
  <c r="P548" i="2"/>
  <c r="L549" i="2"/>
  <c r="M549" i="2"/>
  <c r="N549" i="2"/>
  <c r="O549" i="2"/>
  <c r="P549" i="2"/>
  <c r="L550" i="2"/>
  <c r="M550" i="2"/>
  <c r="N550" i="2"/>
  <c r="O550" i="2"/>
  <c r="P550" i="2"/>
  <c r="L551" i="2"/>
  <c r="M551" i="2"/>
  <c r="N551" i="2"/>
  <c r="O551" i="2"/>
  <c r="P551" i="2"/>
  <c r="L552" i="2"/>
  <c r="M552" i="2"/>
  <c r="N552" i="2"/>
  <c r="O552" i="2"/>
  <c r="P552" i="2"/>
  <c r="L553" i="2"/>
  <c r="M553" i="2"/>
  <c r="N553" i="2"/>
  <c r="O553" i="2"/>
  <c r="P553" i="2"/>
  <c r="L554" i="2"/>
  <c r="M554" i="2"/>
  <c r="N554" i="2"/>
  <c r="O554" i="2"/>
  <c r="P554" i="2"/>
  <c r="L555" i="2"/>
  <c r="M555" i="2"/>
  <c r="N555" i="2"/>
  <c r="O555" i="2"/>
  <c r="P555" i="2"/>
  <c r="L556" i="2"/>
  <c r="M556" i="2"/>
  <c r="N556" i="2"/>
  <c r="O556" i="2"/>
  <c r="P556" i="2"/>
  <c r="L557" i="2"/>
  <c r="M557" i="2"/>
  <c r="N557" i="2"/>
  <c r="O557" i="2"/>
  <c r="P557" i="2"/>
  <c r="L558" i="2"/>
  <c r="M558" i="2"/>
  <c r="N558" i="2"/>
  <c r="O558" i="2"/>
  <c r="P558" i="2"/>
  <c r="L559" i="2"/>
  <c r="M559" i="2"/>
  <c r="N559" i="2"/>
  <c r="O559" i="2"/>
  <c r="P559" i="2"/>
  <c r="L560" i="2"/>
  <c r="M560" i="2"/>
  <c r="N560" i="2"/>
  <c r="O560" i="2"/>
  <c r="P560" i="2"/>
  <c r="L561" i="2"/>
  <c r="M561" i="2"/>
  <c r="N561" i="2"/>
  <c r="O561" i="2"/>
  <c r="P561" i="2"/>
  <c r="L562" i="2"/>
  <c r="M562" i="2"/>
  <c r="N562" i="2"/>
  <c r="O562" i="2"/>
  <c r="P562" i="2"/>
  <c r="L563" i="2"/>
  <c r="M563" i="2"/>
  <c r="N563" i="2"/>
  <c r="O563" i="2"/>
  <c r="P563" i="2"/>
  <c r="L564" i="2"/>
  <c r="M564" i="2"/>
  <c r="N564" i="2"/>
  <c r="O564" i="2"/>
  <c r="P564" i="2"/>
  <c r="L565" i="2"/>
  <c r="M565" i="2"/>
  <c r="N565" i="2"/>
  <c r="O565" i="2"/>
  <c r="P565" i="2"/>
  <c r="L566" i="2"/>
  <c r="M566" i="2"/>
  <c r="N566" i="2"/>
  <c r="O566" i="2"/>
  <c r="P566" i="2"/>
  <c r="L567" i="2"/>
  <c r="M567" i="2"/>
  <c r="N567" i="2"/>
  <c r="O567" i="2"/>
  <c r="P567" i="2"/>
  <c r="L568" i="2"/>
  <c r="M568" i="2"/>
  <c r="N568" i="2"/>
  <c r="O568" i="2"/>
  <c r="P568" i="2"/>
  <c r="L569" i="2"/>
  <c r="M569" i="2"/>
  <c r="N569" i="2"/>
  <c r="O569" i="2"/>
  <c r="P569" i="2"/>
  <c r="L570" i="2"/>
  <c r="M570" i="2"/>
  <c r="N570" i="2"/>
  <c r="O570" i="2"/>
  <c r="P570" i="2"/>
  <c r="L571" i="2"/>
  <c r="M571" i="2"/>
  <c r="N571" i="2"/>
  <c r="O571" i="2"/>
  <c r="P571" i="2"/>
  <c r="L572" i="2"/>
  <c r="M572" i="2"/>
  <c r="N572" i="2"/>
  <c r="O572" i="2"/>
  <c r="P572" i="2"/>
  <c r="L573" i="2"/>
  <c r="M573" i="2"/>
  <c r="N573" i="2"/>
  <c r="O573" i="2"/>
  <c r="P573" i="2"/>
  <c r="L574" i="2"/>
  <c r="M574" i="2"/>
  <c r="N574" i="2"/>
  <c r="O574" i="2"/>
  <c r="P574" i="2"/>
  <c r="L575" i="2"/>
  <c r="M575" i="2"/>
  <c r="N575" i="2"/>
  <c r="O575" i="2"/>
  <c r="P575" i="2"/>
  <c r="L576" i="2"/>
  <c r="M576" i="2"/>
  <c r="N576" i="2"/>
  <c r="O576" i="2"/>
  <c r="P576" i="2"/>
  <c r="L577" i="2"/>
  <c r="M577" i="2"/>
  <c r="N577" i="2"/>
  <c r="O577" i="2"/>
  <c r="P577" i="2"/>
  <c r="L578" i="2"/>
  <c r="M578" i="2"/>
  <c r="N578" i="2"/>
  <c r="O578" i="2"/>
  <c r="P578" i="2"/>
  <c r="L579" i="2"/>
  <c r="M579" i="2"/>
  <c r="N579" i="2"/>
  <c r="O579" i="2"/>
  <c r="P579" i="2"/>
  <c r="L580" i="2"/>
  <c r="M580" i="2"/>
  <c r="N580" i="2"/>
  <c r="O580" i="2"/>
  <c r="P580" i="2"/>
  <c r="L581" i="2"/>
  <c r="M581" i="2"/>
  <c r="N581" i="2"/>
  <c r="O581" i="2"/>
  <c r="P581" i="2"/>
  <c r="L582" i="2"/>
  <c r="M582" i="2"/>
  <c r="N582" i="2"/>
  <c r="O582" i="2"/>
  <c r="P582" i="2"/>
  <c r="L583" i="2"/>
  <c r="M583" i="2"/>
  <c r="N583" i="2"/>
  <c r="O583" i="2"/>
  <c r="P583" i="2"/>
  <c r="L584" i="2"/>
  <c r="M584" i="2"/>
  <c r="N584" i="2"/>
  <c r="O584" i="2"/>
  <c r="P584" i="2"/>
  <c r="L585" i="2"/>
  <c r="M585" i="2"/>
  <c r="N585" i="2"/>
  <c r="O585" i="2"/>
  <c r="P585" i="2"/>
  <c r="L586" i="2"/>
  <c r="M586" i="2"/>
  <c r="N586" i="2"/>
  <c r="O586" i="2"/>
  <c r="P586" i="2"/>
  <c r="L587" i="2"/>
  <c r="M587" i="2"/>
  <c r="N587" i="2"/>
  <c r="O587" i="2"/>
  <c r="P587" i="2"/>
  <c r="L588" i="2"/>
  <c r="M588" i="2"/>
  <c r="N588" i="2"/>
  <c r="O588" i="2"/>
  <c r="P588" i="2"/>
  <c r="L589" i="2"/>
  <c r="M589" i="2"/>
  <c r="N589" i="2"/>
  <c r="O589" i="2"/>
  <c r="P589" i="2"/>
  <c r="L590" i="2"/>
  <c r="M590" i="2"/>
  <c r="N590" i="2"/>
  <c r="O590" i="2"/>
  <c r="P590" i="2"/>
  <c r="L591" i="2"/>
  <c r="M591" i="2"/>
  <c r="N591" i="2"/>
  <c r="O591" i="2"/>
  <c r="P591" i="2"/>
  <c r="L592" i="2"/>
  <c r="M592" i="2"/>
  <c r="N592" i="2"/>
  <c r="O592" i="2"/>
  <c r="P592" i="2"/>
  <c r="L593" i="2"/>
  <c r="M593" i="2"/>
  <c r="N593" i="2"/>
  <c r="O593" i="2"/>
  <c r="P593" i="2"/>
  <c r="L594" i="2"/>
  <c r="M594" i="2"/>
  <c r="N594" i="2"/>
  <c r="O594" i="2"/>
  <c r="P594" i="2"/>
  <c r="L595" i="2"/>
  <c r="M595" i="2"/>
  <c r="N595" i="2"/>
  <c r="O595" i="2"/>
  <c r="P595" i="2"/>
  <c r="L596" i="2"/>
  <c r="M596" i="2"/>
  <c r="N596" i="2"/>
  <c r="O596" i="2"/>
  <c r="P596" i="2"/>
  <c r="L597" i="2"/>
  <c r="M597" i="2"/>
  <c r="N597" i="2"/>
  <c r="O597" i="2"/>
  <c r="P597" i="2"/>
  <c r="L598" i="2"/>
  <c r="M598" i="2"/>
  <c r="N598" i="2"/>
  <c r="O598" i="2"/>
  <c r="P598" i="2"/>
  <c r="L599" i="2"/>
  <c r="M599" i="2"/>
  <c r="N599" i="2"/>
  <c r="O599" i="2"/>
  <c r="P599" i="2"/>
  <c r="L600" i="2"/>
  <c r="M600" i="2"/>
  <c r="N600" i="2"/>
  <c r="O600" i="2"/>
  <c r="P600" i="2"/>
  <c r="L601" i="2"/>
  <c r="M601" i="2"/>
  <c r="N601" i="2"/>
  <c r="O601" i="2"/>
  <c r="P601" i="2"/>
  <c r="L602" i="2"/>
  <c r="M602" i="2"/>
  <c r="N602" i="2"/>
  <c r="O602" i="2"/>
  <c r="P602" i="2"/>
  <c r="L603" i="2"/>
  <c r="M603" i="2"/>
  <c r="N603" i="2"/>
  <c r="O603" i="2"/>
  <c r="P603" i="2"/>
  <c r="L604" i="2"/>
  <c r="M604" i="2"/>
  <c r="N604" i="2"/>
  <c r="O604" i="2"/>
  <c r="P604" i="2"/>
  <c r="L605" i="2"/>
  <c r="M605" i="2"/>
  <c r="N605" i="2"/>
  <c r="O605" i="2"/>
  <c r="P605" i="2"/>
  <c r="L606" i="2"/>
  <c r="M606" i="2"/>
  <c r="N606" i="2"/>
  <c r="O606" i="2"/>
  <c r="P606" i="2"/>
  <c r="L607" i="2"/>
  <c r="M607" i="2"/>
  <c r="N607" i="2"/>
  <c r="O607" i="2"/>
  <c r="P607" i="2"/>
  <c r="L608" i="2"/>
  <c r="M608" i="2"/>
  <c r="N608" i="2"/>
  <c r="O608" i="2"/>
  <c r="P608" i="2"/>
  <c r="L609" i="2"/>
  <c r="M609" i="2"/>
  <c r="N609" i="2"/>
  <c r="O609" i="2"/>
  <c r="P609" i="2"/>
  <c r="L610" i="2"/>
  <c r="M610" i="2"/>
  <c r="N610" i="2"/>
  <c r="O610" i="2"/>
  <c r="P610" i="2"/>
  <c r="L611" i="2"/>
  <c r="M611" i="2"/>
  <c r="N611" i="2"/>
  <c r="O611" i="2"/>
  <c r="P611" i="2"/>
  <c r="L612" i="2"/>
  <c r="M612" i="2"/>
  <c r="N612" i="2"/>
  <c r="O612" i="2"/>
  <c r="P612" i="2"/>
  <c r="L613" i="2"/>
  <c r="M613" i="2"/>
  <c r="N613" i="2"/>
  <c r="O613" i="2"/>
  <c r="P613" i="2"/>
  <c r="L614" i="2"/>
  <c r="M614" i="2"/>
  <c r="N614" i="2"/>
  <c r="O614" i="2"/>
  <c r="P614" i="2"/>
  <c r="L615" i="2"/>
  <c r="M615" i="2"/>
  <c r="N615" i="2"/>
  <c r="O615" i="2"/>
  <c r="P615" i="2"/>
  <c r="L616" i="2"/>
  <c r="M616" i="2"/>
  <c r="N616" i="2"/>
  <c r="O616" i="2"/>
  <c r="P616" i="2"/>
  <c r="L617" i="2"/>
  <c r="M617" i="2"/>
  <c r="N617" i="2"/>
  <c r="O617" i="2"/>
  <c r="P617" i="2"/>
  <c r="L618" i="2"/>
  <c r="M618" i="2"/>
  <c r="N618" i="2"/>
  <c r="O618" i="2"/>
  <c r="P618" i="2"/>
  <c r="L619" i="2"/>
  <c r="M619" i="2"/>
  <c r="N619" i="2"/>
  <c r="O619" i="2"/>
  <c r="P619" i="2"/>
  <c r="L620" i="2"/>
  <c r="M620" i="2"/>
  <c r="N620" i="2"/>
  <c r="O620" i="2"/>
  <c r="P620" i="2"/>
  <c r="L621" i="2"/>
  <c r="M621" i="2"/>
  <c r="N621" i="2"/>
  <c r="O621" i="2"/>
  <c r="P621" i="2"/>
  <c r="L622" i="2"/>
  <c r="M622" i="2"/>
  <c r="N622" i="2"/>
  <c r="O622" i="2"/>
  <c r="P622" i="2"/>
  <c r="L623" i="2"/>
  <c r="M623" i="2"/>
  <c r="N623" i="2"/>
  <c r="O623" i="2"/>
  <c r="P623" i="2"/>
  <c r="L624" i="2"/>
  <c r="M624" i="2"/>
  <c r="N624" i="2"/>
  <c r="O624" i="2"/>
  <c r="P624" i="2"/>
  <c r="L625" i="2"/>
  <c r="M625" i="2"/>
  <c r="N625" i="2"/>
  <c r="O625" i="2"/>
  <c r="P625" i="2"/>
  <c r="L626" i="2"/>
  <c r="M626" i="2"/>
  <c r="N626" i="2"/>
  <c r="O626" i="2"/>
  <c r="P626" i="2"/>
  <c r="L627" i="2"/>
  <c r="M627" i="2"/>
  <c r="N627" i="2"/>
  <c r="O627" i="2"/>
  <c r="P627" i="2"/>
  <c r="L628" i="2"/>
  <c r="M628" i="2"/>
  <c r="N628" i="2"/>
  <c r="O628" i="2"/>
  <c r="P628" i="2"/>
  <c r="L629" i="2"/>
  <c r="M629" i="2"/>
  <c r="N629" i="2"/>
  <c r="O629" i="2"/>
  <c r="P629" i="2"/>
  <c r="L630" i="2"/>
  <c r="M630" i="2"/>
  <c r="N630" i="2"/>
  <c r="O630" i="2"/>
  <c r="P630" i="2"/>
  <c r="L631" i="2"/>
  <c r="M631" i="2"/>
  <c r="N631" i="2"/>
  <c r="O631" i="2"/>
  <c r="P631" i="2"/>
  <c r="L632" i="2"/>
  <c r="M632" i="2"/>
  <c r="N632" i="2"/>
  <c r="O632" i="2"/>
  <c r="P632" i="2"/>
  <c r="L633" i="2"/>
  <c r="M633" i="2"/>
  <c r="N633" i="2"/>
  <c r="O633" i="2"/>
  <c r="P633" i="2"/>
  <c r="L634" i="2"/>
  <c r="M634" i="2"/>
  <c r="N634" i="2"/>
  <c r="O634" i="2"/>
  <c r="P634" i="2"/>
  <c r="L635" i="2"/>
  <c r="M635" i="2"/>
  <c r="N635" i="2"/>
  <c r="O635" i="2"/>
  <c r="P635" i="2"/>
  <c r="L636" i="2"/>
  <c r="M636" i="2"/>
  <c r="N636" i="2"/>
  <c r="O636" i="2"/>
  <c r="P636" i="2"/>
  <c r="L637" i="2"/>
  <c r="M637" i="2"/>
  <c r="N637" i="2"/>
  <c r="O637" i="2"/>
  <c r="P637" i="2"/>
  <c r="L638" i="2"/>
  <c r="M638" i="2"/>
  <c r="N638" i="2"/>
  <c r="O638" i="2"/>
  <c r="P638" i="2"/>
  <c r="L639" i="2"/>
  <c r="M639" i="2"/>
  <c r="N639" i="2"/>
  <c r="O639" i="2"/>
  <c r="P639" i="2"/>
  <c r="L640" i="2"/>
  <c r="M640" i="2"/>
  <c r="N640" i="2"/>
  <c r="O640" i="2"/>
  <c r="P640" i="2"/>
  <c r="L641" i="2"/>
  <c r="M641" i="2"/>
  <c r="N641" i="2"/>
  <c r="O641" i="2"/>
  <c r="P641" i="2"/>
  <c r="L642" i="2"/>
  <c r="M642" i="2"/>
  <c r="N642" i="2"/>
  <c r="O642" i="2"/>
  <c r="P642" i="2"/>
  <c r="L643" i="2"/>
  <c r="M643" i="2"/>
  <c r="N643" i="2"/>
  <c r="O643" i="2"/>
  <c r="P643" i="2"/>
  <c r="L644" i="2"/>
  <c r="M644" i="2"/>
  <c r="N644" i="2"/>
  <c r="O644" i="2"/>
  <c r="P644" i="2"/>
  <c r="L645" i="2"/>
  <c r="M645" i="2"/>
  <c r="N645" i="2"/>
  <c r="O645" i="2"/>
  <c r="P645" i="2"/>
  <c r="L646" i="2"/>
  <c r="M646" i="2"/>
  <c r="N646" i="2"/>
  <c r="O646" i="2"/>
  <c r="P646" i="2"/>
  <c r="L647" i="2"/>
  <c r="M647" i="2"/>
  <c r="N647" i="2"/>
  <c r="O647" i="2"/>
  <c r="P647" i="2"/>
  <c r="L648" i="2"/>
  <c r="M648" i="2"/>
  <c r="N648" i="2"/>
  <c r="O648" i="2"/>
  <c r="P648" i="2"/>
  <c r="L649" i="2"/>
  <c r="M649" i="2"/>
  <c r="N649" i="2"/>
  <c r="O649" i="2"/>
  <c r="P649" i="2"/>
  <c r="L650" i="2"/>
  <c r="M650" i="2"/>
  <c r="N650" i="2"/>
  <c r="O650" i="2"/>
  <c r="P650" i="2"/>
  <c r="L651" i="2"/>
  <c r="M651" i="2"/>
  <c r="N651" i="2"/>
  <c r="O651" i="2"/>
  <c r="P651" i="2"/>
  <c r="L652" i="2"/>
  <c r="M652" i="2"/>
  <c r="N652" i="2"/>
  <c r="O652" i="2"/>
  <c r="P652" i="2"/>
  <c r="L653" i="2"/>
  <c r="M653" i="2"/>
  <c r="N653" i="2"/>
  <c r="O653" i="2"/>
  <c r="P653" i="2"/>
  <c r="L654" i="2"/>
  <c r="M654" i="2"/>
  <c r="N654" i="2"/>
  <c r="O654" i="2"/>
  <c r="P654" i="2"/>
  <c r="L655" i="2"/>
  <c r="M655" i="2"/>
  <c r="N655" i="2"/>
  <c r="O655" i="2"/>
  <c r="P655" i="2"/>
  <c r="L656" i="2"/>
  <c r="M656" i="2"/>
  <c r="N656" i="2"/>
  <c r="O656" i="2"/>
  <c r="P656" i="2"/>
  <c r="L657" i="2"/>
  <c r="M657" i="2"/>
  <c r="N657" i="2"/>
  <c r="O657" i="2"/>
  <c r="P657" i="2"/>
  <c r="L658" i="2"/>
  <c r="M658" i="2"/>
  <c r="N658" i="2"/>
  <c r="O658" i="2"/>
  <c r="P658" i="2"/>
  <c r="L659" i="2"/>
  <c r="M659" i="2"/>
  <c r="N659" i="2"/>
  <c r="O659" i="2"/>
  <c r="P659" i="2"/>
  <c r="L660" i="2"/>
  <c r="M660" i="2"/>
  <c r="N660" i="2"/>
  <c r="O660" i="2"/>
  <c r="P660" i="2"/>
  <c r="L661" i="2"/>
  <c r="M661" i="2"/>
  <c r="N661" i="2"/>
  <c r="O661" i="2"/>
  <c r="P661" i="2"/>
  <c r="L662" i="2"/>
  <c r="M662" i="2"/>
  <c r="N662" i="2"/>
  <c r="O662" i="2"/>
  <c r="P662" i="2"/>
  <c r="L663" i="2"/>
  <c r="M663" i="2"/>
  <c r="N663" i="2"/>
  <c r="O663" i="2"/>
  <c r="P663" i="2"/>
  <c r="L664" i="2"/>
  <c r="M664" i="2"/>
  <c r="N664" i="2"/>
  <c r="O664" i="2"/>
  <c r="P664" i="2"/>
  <c r="L665" i="2"/>
  <c r="M665" i="2"/>
  <c r="N665" i="2"/>
  <c r="O665" i="2"/>
  <c r="P665" i="2"/>
  <c r="L666" i="2"/>
  <c r="M666" i="2"/>
  <c r="N666" i="2"/>
  <c r="O666" i="2"/>
  <c r="P666" i="2"/>
  <c r="L667" i="2"/>
  <c r="M667" i="2"/>
  <c r="N667" i="2"/>
  <c r="O667" i="2"/>
  <c r="P667" i="2"/>
  <c r="L668" i="2"/>
  <c r="M668" i="2"/>
  <c r="N668" i="2"/>
  <c r="O668" i="2"/>
  <c r="P668" i="2"/>
  <c r="L669" i="2"/>
  <c r="M669" i="2"/>
  <c r="N669" i="2"/>
  <c r="O669" i="2"/>
  <c r="P669" i="2"/>
  <c r="L670" i="2"/>
  <c r="M670" i="2"/>
  <c r="N670" i="2"/>
  <c r="O670" i="2"/>
  <c r="P670" i="2"/>
  <c r="L671" i="2"/>
  <c r="M671" i="2"/>
  <c r="N671" i="2"/>
  <c r="O671" i="2"/>
  <c r="P671" i="2"/>
  <c r="L672" i="2"/>
  <c r="M672" i="2"/>
  <c r="N672" i="2"/>
  <c r="O672" i="2"/>
  <c r="P672" i="2"/>
  <c r="L673" i="2"/>
  <c r="M673" i="2"/>
  <c r="N673" i="2"/>
  <c r="O673" i="2"/>
  <c r="P673" i="2"/>
  <c r="L674" i="2"/>
  <c r="M674" i="2"/>
  <c r="N674" i="2"/>
  <c r="O674" i="2"/>
  <c r="P674" i="2"/>
  <c r="L675" i="2"/>
  <c r="M675" i="2"/>
  <c r="N675" i="2"/>
  <c r="O675" i="2"/>
  <c r="P675" i="2"/>
  <c r="L676" i="2"/>
  <c r="M676" i="2"/>
  <c r="N676" i="2"/>
  <c r="O676" i="2"/>
  <c r="P676" i="2"/>
  <c r="L677" i="2"/>
  <c r="M677" i="2"/>
  <c r="N677" i="2"/>
  <c r="O677" i="2"/>
  <c r="P677" i="2"/>
  <c r="L678" i="2"/>
  <c r="M678" i="2"/>
  <c r="N678" i="2"/>
  <c r="O678" i="2"/>
  <c r="P678" i="2"/>
  <c r="L679" i="2"/>
  <c r="M679" i="2"/>
  <c r="N679" i="2"/>
  <c r="O679" i="2"/>
  <c r="P679" i="2"/>
  <c r="L680" i="2"/>
  <c r="M680" i="2"/>
  <c r="N680" i="2"/>
  <c r="O680" i="2"/>
  <c r="P680" i="2"/>
  <c r="L681" i="2"/>
  <c r="M681" i="2"/>
  <c r="N681" i="2"/>
  <c r="O681" i="2"/>
  <c r="P681" i="2"/>
  <c r="L682" i="2"/>
  <c r="M682" i="2"/>
  <c r="N682" i="2"/>
  <c r="O682" i="2"/>
  <c r="P682" i="2"/>
  <c r="L683" i="2"/>
  <c r="M683" i="2"/>
  <c r="N683" i="2"/>
  <c r="O683" i="2"/>
  <c r="P683" i="2"/>
  <c r="L684" i="2"/>
  <c r="M684" i="2"/>
  <c r="N684" i="2"/>
  <c r="O684" i="2"/>
  <c r="P684" i="2"/>
  <c r="L685" i="2"/>
  <c r="M685" i="2"/>
  <c r="N685" i="2"/>
  <c r="O685" i="2"/>
  <c r="P685" i="2"/>
  <c r="L686" i="2"/>
  <c r="M686" i="2"/>
  <c r="N686" i="2"/>
  <c r="O686" i="2"/>
  <c r="P686" i="2"/>
  <c r="L687" i="2"/>
  <c r="M687" i="2"/>
  <c r="N687" i="2"/>
  <c r="O687" i="2"/>
  <c r="P687" i="2"/>
  <c r="L688" i="2"/>
  <c r="M688" i="2"/>
  <c r="N688" i="2"/>
  <c r="O688" i="2"/>
  <c r="P688" i="2"/>
  <c r="L689" i="2"/>
  <c r="M689" i="2"/>
  <c r="N689" i="2"/>
  <c r="O689" i="2"/>
  <c r="P689" i="2"/>
  <c r="L690" i="2"/>
  <c r="M690" i="2"/>
  <c r="N690" i="2"/>
  <c r="O690" i="2"/>
  <c r="P690" i="2"/>
  <c r="L691" i="2"/>
  <c r="M691" i="2"/>
  <c r="N691" i="2"/>
  <c r="O691" i="2"/>
  <c r="P691" i="2"/>
  <c r="L692" i="2"/>
  <c r="M692" i="2"/>
  <c r="N692" i="2"/>
  <c r="O692" i="2"/>
  <c r="P692" i="2"/>
  <c r="L693" i="2"/>
  <c r="M693" i="2"/>
  <c r="N693" i="2"/>
  <c r="O693" i="2"/>
  <c r="P693" i="2"/>
  <c r="L694" i="2"/>
  <c r="M694" i="2"/>
  <c r="N694" i="2"/>
  <c r="O694" i="2"/>
  <c r="P694" i="2"/>
  <c r="L695" i="2"/>
  <c r="M695" i="2"/>
  <c r="N695" i="2"/>
  <c r="O695" i="2"/>
  <c r="P695" i="2"/>
  <c r="L696" i="2"/>
  <c r="M696" i="2"/>
  <c r="N696" i="2"/>
  <c r="O696" i="2"/>
  <c r="P696" i="2"/>
  <c r="L697" i="2"/>
  <c r="M697" i="2"/>
  <c r="N697" i="2"/>
  <c r="O697" i="2"/>
  <c r="P697" i="2"/>
  <c r="L698" i="2"/>
  <c r="M698" i="2"/>
  <c r="N698" i="2"/>
  <c r="O698" i="2"/>
  <c r="P698" i="2"/>
  <c r="L699" i="2"/>
  <c r="M699" i="2"/>
  <c r="N699" i="2"/>
  <c r="O699" i="2"/>
  <c r="P699" i="2"/>
  <c r="L700" i="2"/>
  <c r="M700" i="2"/>
  <c r="N700" i="2"/>
  <c r="O700" i="2"/>
  <c r="P700" i="2"/>
  <c r="L701" i="2"/>
  <c r="M701" i="2"/>
  <c r="N701" i="2"/>
  <c r="O701" i="2"/>
  <c r="P701" i="2"/>
  <c r="L702" i="2"/>
  <c r="M702" i="2"/>
  <c r="N702" i="2"/>
  <c r="O702" i="2"/>
  <c r="P702" i="2"/>
  <c r="L703" i="2"/>
  <c r="M703" i="2"/>
  <c r="N703" i="2"/>
  <c r="O703" i="2"/>
  <c r="P703" i="2"/>
  <c r="L704" i="2"/>
  <c r="M704" i="2"/>
  <c r="N704" i="2"/>
  <c r="O704" i="2"/>
  <c r="P704" i="2"/>
  <c r="L705" i="2"/>
  <c r="M705" i="2"/>
  <c r="N705" i="2"/>
  <c r="O705" i="2"/>
  <c r="P705" i="2"/>
  <c r="L706" i="2"/>
  <c r="M706" i="2"/>
  <c r="N706" i="2"/>
  <c r="O706" i="2"/>
  <c r="P706" i="2"/>
  <c r="L707" i="2"/>
  <c r="M707" i="2"/>
  <c r="N707" i="2"/>
  <c r="O707" i="2"/>
  <c r="P707" i="2"/>
  <c r="L708" i="2"/>
  <c r="M708" i="2"/>
  <c r="N708" i="2"/>
  <c r="O708" i="2"/>
  <c r="P708" i="2"/>
  <c r="L709" i="2"/>
  <c r="M709" i="2"/>
  <c r="N709" i="2"/>
  <c r="O709" i="2"/>
  <c r="P709" i="2"/>
  <c r="L710" i="2"/>
  <c r="M710" i="2"/>
  <c r="N710" i="2"/>
  <c r="O710" i="2"/>
  <c r="P710" i="2"/>
  <c r="L711" i="2"/>
  <c r="M711" i="2"/>
  <c r="N711" i="2"/>
  <c r="O711" i="2"/>
  <c r="P711" i="2"/>
  <c r="L712" i="2"/>
  <c r="M712" i="2"/>
  <c r="N712" i="2"/>
  <c r="O712" i="2"/>
  <c r="P712" i="2"/>
  <c r="L713" i="2"/>
  <c r="M713" i="2"/>
  <c r="N713" i="2"/>
  <c r="O713" i="2"/>
  <c r="P713" i="2"/>
  <c r="L714" i="2"/>
  <c r="M714" i="2"/>
  <c r="N714" i="2"/>
  <c r="O714" i="2"/>
  <c r="P714" i="2"/>
  <c r="L715" i="2"/>
  <c r="M715" i="2"/>
  <c r="N715" i="2"/>
  <c r="O715" i="2"/>
  <c r="P715" i="2"/>
  <c r="L716" i="2"/>
  <c r="M716" i="2"/>
  <c r="N716" i="2"/>
  <c r="O716" i="2"/>
  <c r="P716" i="2"/>
  <c r="L717" i="2"/>
  <c r="M717" i="2"/>
  <c r="N717" i="2"/>
  <c r="O717" i="2"/>
  <c r="P717" i="2"/>
  <c r="L718" i="2"/>
  <c r="M718" i="2"/>
  <c r="N718" i="2"/>
  <c r="O718" i="2"/>
  <c r="P718" i="2"/>
  <c r="L719" i="2"/>
  <c r="M719" i="2"/>
  <c r="N719" i="2"/>
  <c r="O719" i="2"/>
  <c r="P719" i="2"/>
  <c r="L720" i="2"/>
  <c r="M720" i="2"/>
  <c r="N720" i="2"/>
  <c r="O720" i="2"/>
  <c r="P720" i="2"/>
  <c r="L721" i="2"/>
  <c r="M721" i="2"/>
  <c r="N721" i="2"/>
  <c r="O721" i="2"/>
  <c r="P721" i="2"/>
  <c r="L722" i="2"/>
  <c r="M722" i="2"/>
  <c r="N722" i="2"/>
  <c r="O722" i="2"/>
  <c r="P722" i="2"/>
  <c r="L723" i="2"/>
  <c r="M723" i="2"/>
  <c r="N723" i="2"/>
  <c r="O723" i="2"/>
  <c r="P723" i="2"/>
  <c r="L724" i="2"/>
  <c r="M724" i="2"/>
  <c r="N724" i="2"/>
  <c r="O724" i="2"/>
  <c r="P724" i="2"/>
  <c r="L725" i="2"/>
  <c r="M725" i="2"/>
  <c r="N725" i="2"/>
  <c r="O725" i="2"/>
  <c r="P725" i="2"/>
  <c r="L726" i="2"/>
  <c r="M726" i="2"/>
  <c r="N726" i="2"/>
  <c r="O726" i="2"/>
  <c r="P726" i="2"/>
  <c r="L727" i="2"/>
  <c r="M727" i="2"/>
  <c r="N727" i="2"/>
  <c r="O727" i="2"/>
  <c r="P727" i="2"/>
  <c r="L728" i="2"/>
  <c r="M728" i="2"/>
  <c r="N728" i="2"/>
  <c r="O728" i="2"/>
  <c r="P728" i="2"/>
  <c r="L729" i="2"/>
  <c r="M729" i="2"/>
  <c r="N729" i="2"/>
  <c r="O729" i="2"/>
  <c r="P729" i="2"/>
  <c r="L730" i="2"/>
  <c r="M730" i="2"/>
  <c r="N730" i="2"/>
  <c r="O730" i="2"/>
  <c r="P730" i="2"/>
  <c r="L731" i="2"/>
  <c r="M731" i="2"/>
  <c r="N731" i="2"/>
  <c r="O731" i="2"/>
  <c r="P731" i="2"/>
  <c r="L732" i="2"/>
  <c r="M732" i="2"/>
  <c r="N732" i="2"/>
  <c r="O732" i="2"/>
  <c r="P732" i="2"/>
  <c r="L733" i="2"/>
  <c r="M733" i="2"/>
  <c r="N733" i="2"/>
  <c r="O733" i="2"/>
  <c r="P733" i="2"/>
  <c r="L734" i="2"/>
  <c r="M734" i="2"/>
  <c r="N734" i="2"/>
  <c r="O734" i="2"/>
  <c r="P734" i="2"/>
  <c r="L735" i="2"/>
  <c r="M735" i="2"/>
  <c r="N735" i="2"/>
  <c r="O735" i="2"/>
  <c r="P735" i="2"/>
  <c r="L736" i="2"/>
  <c r="M736" i="2"/>
  <c r="N736" i="2"/>
  <c r="O736" i="2"/>
  <c r="P736" i="2"/>
  <c r="L737" i="2"/>
  <c r="M737" i="2"/>
  <c r="N737" i="2"/>
  <c r="O737" i="2"/>
  <c r="P737" i="2"/>
  <c r="L738" i="2"/>
  <c r="M738" i="2"/>
  <c r="N738" i="2"/>
  <c r="O738" i="2"/>
  <c r="P738" i="2"/>
  <c r="L739" i="2"/>
  <c r="M739" i="2"/>
  <c r="N739" i="2"/>
  <c r="O739" i="2"/>
  <c r="P739" i="2"/>
  <c r="L740" i="2"/>
  <c r="M740" i="2"/>
  <c r="N740" i="2"/>
  <c r="O740" i="2"/>
  <c r="P740" i="2"/>
  <c r="L741" i="2"/>
  <c r="M741" i="2"/>
  <c r="N741" i="2"/>
  <c r="O741" i="2"/>
  <c r="P741" i="2"/>
  <c r="L742" i="2"/>
  <c r="M742" i="2"/>
  <c r="N742" i="2"/>
  <c r="O742" i="2"/>
  <c r="P742" i="2"/>
  <c r="L743" i="2"/>
  <c r="M743" i="2"/>
  <c r="N743" i="2"/>
  <c r="O743" i="2"/>
  <c r="P743" i="2"/>
  <c r="L744" i="2"/>
  <c r="M744" i="2"/>
  <c r="N744" i="2"/>
  <c r="O744" i="2"/>
  <c r="P744" i="2"/>
  <c r="L745" i="2"/>
  <c r="M745" i="2"/>
  <c r="N745" i="2"/>
  <c r="O745" i="2"/>
  <c r="P745" i="2"/>
  <c r="L746" i="2"/>
  <c r="M746" i="2"/>
  <c r="N746" i="2"/>
  <c r="O746" i="2"/>
  <c r="P746" i="2"/>
  <c r="L747" i="2"/>
  <c r="M747" i="2"/>
  <c r="N747" i="2"/>
  <c r="O747" i="2"/>
  <c r="P747" i="2"/>
  <c r="L748" i="2"/>
  <c r="M748" i="2"/>
  <c r="N748" i="2"/>
  <c r="O748" i="2"/>
  <c r="P748" i="2"/>
  <c r="L749" i="2"/>
  <c r="M749" i="2"/>
  <c r="N749" i="2"/>
  <c r="O749" i="2"/>
  <c r="P749" i="2"/>
  <c r="L750" i="2"/>
  <c r="M750" i="2"/>
  <c r="N750" i="2"/>
  <c r="O750" i="2"/>
  <c r="P750" i="2"/>
  <c r="L751" i="2"/>
  <c r="M751" i="2"/>
  <c r="N751" i="2"/>
  <c r="O751" i="2"/>
  <c r="P751" i="2"/>
  <c r="L752" i="2"/>
  <c r="M752" i="2"/>
  <c r="N752" i="2"/>
  <c r="O752" i="2"/>
  <c r="P752" i="2"/>
  <c r="L753" i="2"/>
  <c r="M753" i="2"/>
  <c r="N753" i="2"/>
  <c r="O753" i="2"/>
  <c r="P753" i="2"/>
  <c r="L754" i="2"/>
  <c r="M754" i="2"/>
  <c r="N754" i="2"/>
  <c r="O754" i="2"/>
  <c r="P754" i="2"/>
  <c r="L755" i="2"/>
  <c r="M755" i="2"/>
  <c r="N755" i="2"/>
  <c r="O755" i="2"/>
  <c r="P755" i="2"/>
  <c r="L756" i="2"/>
  <c r="M756" i="2"/>
  <c r="N756" i="2"/>
  <c r="O756" i="2"/>
  <c r="P756" i="2"/>
  <c r="L757" i="2"/>
  <c r="M757" i="2"/>
  <c r="N757" i="2"/>
  <c r="O757" i="2"/>
  <c r="P757" i="2"/>
  <c r="L758" i="2"/>
  <c r="M758" i="2"/>
  <c r="N758" i="2"/>
  <c r="O758" i="2"/>
  <c r="P758" i="2"/>
  <c r="L759" i="2"/>
  <c r="M759" i="2"/>
  <c r="N759" i="2"/>
  <c r="O759" i="2"/>
  <c r="P759" i="2"/>
  <c r="L760" i="2"/>
  <c r="M760" i="2"/>
  <c r="N760" i="2"/>
  <c r="O760" i="2"/>
  <c r="P760" i="2"/>
  <c r="L761" i="2"/>
  <c r="M761" i="2"/>
  <c r="N761" i="2"/>
  <c r="O761" i="2"/>
  <c r="P761" i="2"/>
  <c r="L762" i="2"/>
  <c r="M762" i="2"/>
  <c r="N762" i="2"/>
  <c r="O762" i="2"/>
  <c r="P762" i="2"/>
  <c r="L763" i="2"/>
  <c r="M763" i="2"/>
  <c r="N763" i="2"/>
  <c r="O763" i="2"/>
  <c r="P763" i="2"/>
  <c r="L764" i="2"/>
  <c r="M764" i="2"/>
  <c r="N764" i="2"/>
  <c r="O764" i="2"/>
  <c r="P764" i="2"/>
  <c r="L765" i="2"/>
  <c r="M765" i="2"/>
  <c r="N765" i="2"/>
  <c r="O765" i="2"/>
  <c r="P765" i="2"/>
  <c r="L766" i="2"/>
  <c r="M766" i="2"/>
  <c r="N766" i="2"/>
  <c r="O766" i="2"/>
  <c r="P766" i="2"/>
  <c r="L767" i="2"/>
  <c r="M767" i="2"/>
  <c r="N767" i="2"/>
  <c r="O767" i="2"/>
  <c r="P767" i="2"/>
  <c r="L768" i="2"/>
  <c r="M768" i="2"/>
  <c r="N768" i="2"/>
  <c r="O768" i="2"/>
  <c r="P768" i="2"/>
  <c r="L769" i="2"/>
  <c r="M769" i="2"/>
  <c r="N769" i="2"/>
  <c r="O769" i="2"/>
  <c r="P769" i="2"/>
  <c r="L770" i="2"/>
  <c r="M770" i="2"/>
  <c r="N770" i="2"/>
  <c r="O770" i="2"/>
  <c r="P770" i="2"/>
  <c r="L771" i="2"/>
  <c r="M771" i="2"/>
  <c r="N771" i="2"/>
  <c r="O771" i="2"/>
  <c r="P771" i="2"/>
  <c r="L772" i="2"/>
  <c r="M772" i="2"/>
  <c r="N772" i="2"/>
  <c r="O772" i="2"/>
  <c r="P772" i="2"/>
  <c r="L773" i="2"/>
  <c r="M773" i="2"/>
  <c r="N773" i="2"/>
  <c r="O773" i="2"/>
  <c r="P773" i="2"/>
  <c r="L774" i="2"/>
  <c r="M774" i="2"/>
  <c r="N774" i="2"/>
  <c r="O774" i="2"/>
  <c r="P774" i="2"/>
  <c r="L775" i="2"/>
  <c r="M775" i="2"/>
  <c r="N775" i="2"/>
  <c r="O775" i="2"/>
  <c r="P775" i="2"/>
  <c r="L776" i="2"/>
  <c r="M776" i="2"/>
  <c r="N776" i="2"/>
  <c r="O776" i="2"/>
  <c r="P776" i="2"/>
  <c r="L777" i="2"/>
  <c r="M777" i="2"/>
  <c r="N777" i="2"/>
  <c r="O777" i="2"/>
  <c r="P777" i="2"/>
  <c r="L778" i="2"/>
  <c r="M778" i="2"/>
  <c r="N778" i="2"/>
  <c r="O778" i="2"/>
  <c r="P778" i="2"/>
  <c r="L779" i="2"/>
  <c r="M779" i="2"/>
  <c r="N779" i="2"/>
  <c r="O779" i="2"/>
  <c r="P779" i="2"/>
  <c r="L780" i="2"/>
  <c r="M780" i="2"/>
  <c r="N780" i="2"/>
  <c r="O780" i="2"/>
  <c r="P780" i="2"/>
  <c r="L781" i="2"/>
  <c r="M781" i="2"/>
  <c r="N781" i="2"/>
  <c r="O781" i="2"/>
  <c r="P781" i="2"/>
  <c r="L782" i="2"/>
  <c r="M782" i="2"/>
  <c r="N782" i="2"/>
  <c r="O782" i="2"/>
  <c r="P782" i="2"/>
  <c r="L783" i="2"/>
  <c r="M783" i="2"/>
  <c r="N783" i="2"/>
  <c r="O783" i="2"/>
  <c r="P783" i="2"/>
  <c r="L784" i="2"/>
  <c r="M784" i="2"/>
  <c r="N784" i="2"/>
  <c r="O784" i="2"/>
  <c r="P784" i="2"/>
  <c r="L785" i="2"/>
  <c r="M785" i="2"/>
  <c r="N785" i="2"/>
  <c r="O785" i="2"/>
  <c r="P785" i="2"/>
  <c r="L786" i="2"/>
  <c r="M786" i="2"/>
  <c r="N786" i="2"/>
  <c r="O786" i="2"/>
  <c r="P786" i="2"/>
  <c r="L787" i="2"/>
  <c r="M787" i="2"/>
  <c r="N787" i="2"/>
  <c r="O787" i="2"/>
  <c r="P787" i="2"/>
  <c r="L788" i="2"/>
  <c r="M788" i="2"/>
  <c r="N788" i="2"/>
  <c r="O788" i="2"/>
  <c r="P788" i="2"/>
  <c r="L789" i="2"/>
  <c r="M789" i="2"/>
  <c r="N789" i="2"/>
  <c r="O789" i="2"/>
  <c r="P789" i="2"/>
  <c r="L790" i="2"/>
  <c r="M790" i="2"/>
  <c r="N790" i="2"/>
  <c r="O790" i="2"/>
  <c r="P790" i="2"/>
  <c r="L791" i="2"/>
  <c r="M791" i="2"/>
  <c r="N791" i="2"/>
  <c r="O791" i="2"/>
  <c r="P791" i="2"/>
  <c r="L792" i="2"/>
  <c r="M792" i="2"/>
  <c r="N792" i="2"/>
  <c r="O792" i="2"/>
  <c r="P792" i="2"/>
  <c r="L793" i="2"/>
  <c r="M793" i="2"/>
  <c r="N793" i="2"/>
  <c r="O793" i="2"/>
  <c r="P793" i="2"/>
  <c r="L794" i="2"/>
  <c r="M794" i="2"/>
  <c r="N794" i="2"/>
  <c r="O794" i="2"/>
  <c r="P794" i="2"/>
  <c r="L795" i="2"/>
  <c r="M795" i="2"/>
  <c r="N795" i="2"/>
  <c r="O795" i="2"/>
  <c r="P795" i="2"/>
  <c r="L796" i="2"/>
  <c r="M796" i="2"/>
  <c r="N796" i="2"/>
  <c r="O796" i="2"/>
  <c r="P796" i="2"/>
  <c r="L797" i="2"/>
  <c r="M797" i="2"/>
  <c r="N797" i="2"/>
  <c r="O797" i="2"/>
  <c r="P797" i="2"/>
  <c r="L798" i="2"/>
  <c r="M798" i="2"/>
  <c r="N798" i="2"/>
  <c r="O798" i="2"/>
  <c r="P798" i="2"/>
  <c r="L799" i="2"/>
  <c r="M799" i="2"/>
  <c r="N799" i="2"/>
  <c r="O799" i="2"/>
  <c r="P799" i="2"/>
  <c r="L800" i="2"/>
  <c r="M800" i="2"/>
  <c r="N800" i="2"/>
  <c r="O800" i="2"/>
  <c r="P800" i="2"/>
  <c r="L801" i="2"/>
  <c r="M801" i="2"/>
  <c r="N801" i="2"/>
  <c r="O801" i="2"/>
  <c r="P801" i="2"/>
  <c r="L802" i="2"/>
  <c r="M802" i="2"/>
  <c r="N802" i="2"/>
  <c r="O802" i="2"/>
  <c r="P802" i="2"/>
  <c r="L803" i="2"/>
  <c r="M803" i="2"/>
  <c r="N803" i="2"/>
  <c r="O803" i="2"/>
  <c r="P803" i="2"/>
  <c r="L804" i="2"/>
  <c r="M804" i="2"/>
  <c r="N804" i="2"/>
  <c r="O804" i="2"/>
  <c r="P804" i="2"/>
  <c r="L805" i="2"/>
  <c r="M805" i="2"/>
  <c r="N805" i="2"/>
  <c r="O805" i="2"/>
  <c r="P805" i="2"/>
  <c r="L806" i="2"/>
  <c r="M806" i="2"/>
  <c r="N806" i="2"/>
  <c r="O806" i="2"/>
  <c r="P806" i="2"/>
  <c r="L807" i="2"/>
  <c r="M807" i="2"/>
  <c r="N807" i="2"/>
  <c r="O807" i="2"/>
  <c r="P807" i="2"/>
  <c r="L808" i="2"/>
  <c r="M808" i="2"/>
  <c r="N808" i="2"/>
  <c r="O808" i="2"/>
  <c r="P808" i="2"/>
  <c r="L809" i="2"/>
  <c r="M809" i="2"/>
  <c r="N809" i="2"/>
  <c r="O809" i="2"/>
  <c r="P809" i="2"/>
  <c r="L810" i="2"/>
  <c r="M810" i="2"/>
  <c r="N810" i="2"/>
  <c r="O810" i="2"/>
  <c r="P810" i="2"/>
  <c r="L811" i="2"/>
  <c r="M811" i="2"/>
  <c r="N811" i="2"/>
  <c r="O811" i="2"/>
  <c r="P811" i="2"/>
  <c r="L812" i="2"/>
  <c r="M812" i="2"/>
  <c r="N812" i="2"/>
  <c r="O812" i="2"/>
  <c r="P812" i="2"/>
  <c r="L813" i="2"/>
  <c r="M813" i="2"/>
  <c r="N813" i="2"/>
  <c r="O813" i="2"/>
  <c r="P813" i="2"/>
  <c r="L814" i="2"/>
  <c r="M814" i="2"/>
  <c r="N814" i="2"/>
  <c r="O814" i="2"/>
  <c r="P814" i="2"/>
  <c r="L815" i="2"/>
  <c r="M815" i="2"/>
  <c r="N815" i="2"/>
  <c r="O815" i="2"/>
  <c r="P815" i="2"/>
  <c r="L816" i="2"/>
  <c r="M816" i="2"/>
  <c r="N816" i="2"/>
  <c r="O816" i="2"/>
  <c r="P816" i="2"/>
  <c r="L817" i="2"/>
  <c r="M817" i="2"/>
  <c r="N817" i="2"/>
  <c r="O817" i="2"/>
  <c r="P817" i="2"/>
  <c r="L818" i="2"/>
  <c r="M818" i="2"/>
  <c r="N818" i="2"/>
  <c r="O818" i="2"/>
  <c r="P818" i="2"/>
  <c r="L819" i="2"/>
  <c r="M819" i="2"/>
  <c r="N819" i="2"/>
  <c r="O819" i="2"/>
  <c r="P819" i="2"/>
  <c r="L820" i="2"/>
  <c r="M820" i="2"/>
  <c r="N820" i="2"/>
  <c r="O820" i="2"/>
  <c r="P820" i="2"/>
  <c r="L821" i="2"/>
  <c r="M821" i="2"/>
  <c r="N821" i="2"/>
  <c r="O821" i="2"/>
  <c r="P821" i="2"/>
  <c r="L822" i="2"/>
  <c r="M822" i="2"/>
  <c r="N822" i="2"/>
  <c r="O822" i="2"/>
  <c r="P822" i="2"/>
  <c r="L823" i="2"/>
  <c r="M823" i="2"/>
  <c r="N823" i="2"/>
  <c r="O823" i="2"/>
  <c r="P823" i="2"/>
  <c r="L824" i="2"/>
  <c r="M824" i="2"/>
  <c r="N824" i="2"/>
  <c r="O824" i="2"/>
  <c r="P824" i="2"/>
  <c r="L825" i="2"/>
  <c r="M825" i="2"/>
  <c r="N825" i="2"/>
  <c r="O825" i="2"/>
  <c r="P825" i="2"/>
  <c r="L826" i="2"/>
  <c r="M826" i="2"/>
  <c r="N826" i="2"/>
  <c r="O826" i="2"/>
  <c r="P826" i="2"/>
  <c r="L827" i="2"/>
  <c r="M827" i="2"/>
  <c r="N827" i="2"/>
  <c r="O827" i="2"/>
  <c r="P827" i="2"/>
  <c r="L828" i="2"/>
  <c r="M828" i="2"/>
  <c r="N828" i="2"/>
  <c r="O828" i="2"/>
  <c r="P828" i="2"/>
  <c r="L829" i="2"/>
  <c r="M829" i="2"/>
  <c r="N829" i="2"/>
  <c r="O829" i="2"/>
  <c r="P829" i="2"/>
  <c r="L830" i="2"/>
  <c r="M830" i="2"/>
  <c r="N830" i="2"/>
  <c r="O830" i="2"/>
  <c r="P830" i="2"/>
  <c r="L831" i="2"/>
  <c r="M831" i="2"/>
  <c r="N831" i="2"/>
  <c r="O831" i="2"/>
  <c r="P831" i="2"/>
  <c r="L832" i="2"/>
  <c r="M832" i="2"/>
  <c r="N832" i="2"/>
  <c r="O832" i="2"/>
  <c r="P832" i="2"/>
  <c r="L833" i="2"/>
  <c r="M833" i="2"/>
  <c r="N833" i="2"/>
  <c r="O833" i="2"/>
  <c r="P833" i="2"/>
  <c r="L834" i="2"/>
  <c r="M834" i="2"/>
  <c r="N834" i="2"/>
  <c r="O834" i="2"/>
  <c r="P834" i="2"/>
  <c r="L835" i="2"/>
  <c r="M835" i="2"/>
  <c r="N835" i="2"/>
  <c r="O835" i="2"/>
  <c r="P835" i="2"/>
  <c r="L836" i="2"/>
  <c r="M836" i="2"/>
  <c r="N836" i="2"/>
  <c r="O836" i="2"/>
  <c r="P836" i="2"/>
  <c r="L837" i="2"/>
  <c r="M837" i="2"/>
  <c r="N837" i="2"/>
  <c r="O837" i="2"/>
  <c r="P837" i="2"/>
  <c r="L838" i="2"/>
  <c r="M838" i="2"/>
  <c r="N838" i="2"/>
  <c r="O838" i="2"/>
  <c r="P838" i="2"/>
  <c r="L839" i="2"/>
  <c r="M839" i="2"/>
  <c r="N839" i="2"/>
  <c r="O839" i="2"/>
  <c r="P839" i="2"/>
  <c r="L840" i="2"/>
  <c r="M840" i="2"/>
  <c r="N840" i="2"/>
  <c r="O840" i="2"/>
  <c r="P840" i="2"/>
  <c r="L841" i="2"/>
  <c r="M841" i="2"/>
  <c r="N841" i="2"/>
  <c r="O841" i="2"/>
  <c r="P841" i="2"/>
  <c r="L842" i="2"/>
  <c r="M842" i="2"/>
  <c r="N842" i="2"/>
  <c r="O842" i="2"/>
  <c r="P842" i="2"/>
  <c r="L843" i="2"/>
  <c r="M843" i="2"/>
  <c r="N843" i="2"/>
  <c r="O843" i="2"/>
  <c r="P843" i="2"/>
  <c r="L844" i="2"/>
  <c r="M844" i="2"/>
  <c r="N844" i="2"/>
  <c r="O844" i="2"/>
  <c r="P844" i="2"/>
  <c r="L845" i="2"/>
  <c r="M845" i="2"/>
  <c r="N845" i="2"/>
  <c r="O845" i="2"/>
  <c r="P845" i="2"/>
  <c r="L846" i="2"/>
  <c r="M846" i="2"/>
  <c r="N846" i="2"/>
  <c r="O846" i="2"/>
  <c r="P846" i="2"/>
  <c r="L847" i="2"/>
  <c r="M847" i="2"/>
  <c r="N847" i="2"/>
  <c r="O847" i="2"/>
  <c r="P847" i="2"/>
  <c r="L848" i="2"/>
  <c r="M848" i="2"/>
  <c r="N848" i="2"/>
  <c r="O848" i="2"/>
  <c r="P848" i="2"/>
  <c r="L849" i="2"/>
  <c r="M849" i="2"/>
  <c r="N849" i="2"/>
  <c r="O849" i="2"/>
  <c r="P849" i="2"/>
  <c r="L850" i="2"/>
  <c r="M850" i="2"/>
  <c r="N850" i="2"/>
  <c r="O850" i="2"/>
  <c r="P850" i="2"/>
  <c r="L851" i="2"/>
  <c r="M851" i="2"/>
  <c r="N851" i="2"/>
  <c r="O851" i="2"/>
  <c r="P851" i="2"/>
  <c r="L852" i="2"/>
  <c r="M852" i="2"/>
  <c r="N852" i="2"/>
  <c r="O852" i="2"/>
  <c r="P852" i="2"/>
  <c r="L853" i="2"/>
  <c r="M853" i="2"/>
  <c r="N853" i="2"/>
  <c r="O853" i="2"/>
  <c r="P853" i="2"/>
  <c r="L854" i="2"/>
  <c r="M854" i="2"/>
  <c r="N854" i="2"/>
  <c r="O854" i="2"/>
  <c r="P854" i="2"/>
  <c r="L855" i="2"/>
  <c r="M855" i="2"/>
  <c r="N855" i="2"/>
  <c r="O855" i="2"/>
  <c r="P855" i="2"/>
  <c r="L856" i="2"/>
  <c r="M856" i="2"/>
  <c r="N856" i="2"/>
  <c r="O856" i="2"/>
  <c r="P856" i="2"/>
  <c r="L857" i="2"/>
  <c r="M857" i="2"/>
  <c r="N857" i="2"/>
  <c r="O857" i="2"/>
  <c r="P857" i="2"/>
  <c r="L858" i="2"/>
  <c r="M858" i="2"/>
  <c r="N858" i="2"/>
  <c r="O858" i="2"/>
  <c r="P858" i="2"/>
  <c r="L859" i="2"/>
  <c r="M859" i="2"/>
  <c r="N859" i="2"/>
  <c r="O859" i="2"/>
  <c r="P859" i="2"/>
  <c r="L860" i="2"/>
  <c r="M860" i="2"/>
  <c r="N860" i="2"/>
  <c r="O860" i="2"/>
  <c r="P860" i="2"/>
  <c r="L861" i="2"/>
  <c r="M861" i="2"/>
  <c r="N861" i="2"/>
  <c r="O861" i="2"/>
  <c r="P861" i="2"/>
  <c r="L862" i="2"/>
  <c r="M862" i="2"/>
  <c r="N862" i="2"/>
  <c r="O862" i="2"/>
  <c r="P862" i="2"/>
  <c r="L863" i="2"/>
  <c r="M863" i="2"/>
  <c r="N863" i="2"/>
  <c r="O863" i="2"/>
  <c r="P863" i="2"/>
  <c r="L864" i="2"/>
  <c r="M864" i="2"/>
  <c r="N864" i="2"/>
  <c r="O864" i="2"/>
  <c r="P864" i="2"/>
  <c r="L865" i="2"/>
  <c r="M865" i="2"/>
  <c r="N865" i="2"/>
  <c r="O865" i="2"/>
  <c r="P865" i="2"/>
  <c r="L866" i="2"/>
  <c r="M866" i="2"/>
  <c r="N866" i="2"/>
  <c r="O866" i="2"/>
  <c r="P866" i="2"/>
  <c r="L867" i="2"/>
  <c r="M867" i="2"/>
  <c r="N867" i="2"/>
  <c r="O867" i="2"/>
  <c r="P867" i="2"/>
  <c r="L868" i="2"/>
  <c r="M868" i="2"/>
  <c r="N868" i="2"/>
  <c r="O868" i="2"/>
  <c r="P868" i="2"/>
  <c r="L869" i="2"/>
  <c r="M869" i="2"/>
  <c r="N869" i="2"/>
  <c r="O869" i="2"/>
  <c r="P869" i="2"/>
  <c r="L870" i="2"/>
  <c r="M870" i="2"/>
  <c r="N870" i="2"/>
  <c r="O870" i="2"/>
  <c r="P870" i="2"/>
  <c r="L871" i="2"/>
  <c r="M871" i="2"/>
  <c r="N871" i="2"/>
  <c r="O871" i="2"/>
  <c r="P871" i="2"/>
  <c r="L872" i="2"/>
  <c r="M872" i="2"/>
  <c r="N872" i="2"/>
  <c r="O872" i="2"/>
  <c r="P872" i="2"/>
  <c r="L873" i="2"/>
  <c r="M873" i="2"/>
  <c r="N873" i="2"/>
  <c r="O873" i="2"/>
  <c r="P873" i="2"/>
  <c r="L874" i="2"/>
  <c r="M874" i="2"/>
  <c r="N874" i="2"/>
  <c r="O874" i="2"/>
  <c r="P874" i="2"/>
  <c r="L875" i="2"/>
  <c r="M875" i="2"/>
  <c r="N875" i="2"/>
  <c r="O875" i="2"/>
  <c r="P875" i="2"/>
  <c r="L876" i="2"/>
  <c r="M876" i="2"/>
  <c r="N876" i="2"/>
  <c r="O876" i="2"/>
  <c r="P876" i="2"/>
  <c r="L877" i="2"/>
  <c r="M877" i="2"/>
  <c r="N877" i="2"/>
  <c r="O877" i="2"/>
  <c r="P877" i="2"/>
  <c r="L878" i="2"/>
  <c r="M878" i="2"/>
  <c r="N878" i="2"/>
  <c r="O878" i="2"/>
  <c r="P878" i="2"/>
  <c r="L879" i="2"/>
  <c r="M879" i="2"/>
  <c r="N879" i="2"/>
  <c r="O879" i="2"/>
  <c r="P879" i="2"/>
  <c r="L880" i="2"/>
  <c r="M880" i="2"/>
  <c r="N880" i="2"/>
  <c r="O880" i="2"/>
  <c r="P880" i="2"/>
  <c r="L881" i="2"/>
  <c r="M881" i="2"/>
  <c r="N881" i="2"/>
  <c r="O881" i="2"/>
  <c r="P881" i="2"/>
  <c r="L882" i="2"/>
  <c r="M882" i="2"/>
  <c r="N882" i="2"/>
  <c r="O882" i="2"/>
  <c r="P882" i="2"/>
  <c r="L883" i="2"/>
  <c r="M883" i="2"/>
  <c r="N883" i="2"/>
  <c r="O883" i="2"/>
  <c r="P883" i="2"/>
  <c r="L884" i="2"/>
  <c r="M884" i="2"/>
  <c r="N884" i="2"/>
  <c r="O884" i="2"/>
  <c r="P884" i="2"/>
  <c r="L885" i="2"/>
  <c r="M885" i="2"/>
  <c r="N885" i="2"/>
  <c r="O885" i="2"/>
  <c r="P885" i="2"/>
  <c r="L886" i="2"/>
  <c r="M886" i="2"/>
  <c r="N886" i="2"/>
  <c r="O886" i="2"/>
  <c r="P886" i="2"/>
  <c r="L887" i="2"/>
  <c r="M887" i="2"/>
  <c r="N887" i="2"/>
  <c r="O887" i="2"/>
  <c r="P887" i="2"/>
  <c r="L888" i="2"/>
  <c r="M888" i="2"/>
  <c r="N888" i="2"/>
  <c r="O888" i="2"/>
  <c r="P888" i="2"/>
  <c r="L889" i="2"/>
  <c r="M889" i="2"/>
  <c r="N889" i="2"/>
  <c r="O889" i="2"/>
  <c r="P889" i="2"/>
  <c r="L890" i="2"/>
  <c r="M890" i="2"/>
  <c r="N890" i="2"/>
  <c r="O890" i="2"/>
  <c r="P890" i="2"/>
  <c r="L891" i="2"/>
  <c r="M891" i="2"/>
  <c r="N891" i="2"/>
  <c r="O891" i="2"/>
  <c r="P891" i="2"/>
  <c r="L892" i="2"/>
  <c r="M892" i="2"/>
  <c r="N892" i="2"/>
  <c r="O892" i="2"/>
  <c r="P892" i="2"/>
  <c r="L893" i="2"/>
  <c r="M893" i="2"/>
  <c r="N893" i="2"/>
  <c r="O893" i="2"/>
  <c r="P893" i="2"/>
  <c r="L894" i="2"/>
  <c r="M894" i="2"/>
  <c r="N894" i="2"/>
  <c r="O894" i="2"/>
  <c r="P894" i="2"/>
  <c r="L895" i="2"/>
  <c r="M895" i="2"/>
  <c r="N895" i="2"/>
  <c r="O895" i="2"/>
  <c r="P895" i="2"/>
  <c r="L896" i="2"/>
  <c r="M896" i="2"/>
  <c r="N896" i="2"/>
  <c r="O896" i="2"/>
  <c r="P896" i="2"/>
  <c r="L897" i="2"/>
  <c r="M897" i="2"/>
  <c r="N897" i="2"/>
  <c r="O897" i="2"/>
  <c r="P897" i="2"/>
  <c r="L898" i="2"/>
  <c r="M898" i="2"/>
  <c r="N898" i="2"/>
  <c r="O898" i="2"/>
  <c r="P898" i="2"/>
  <c r="L899" i="2"/>
  <c r="M899" i="2"/>
  <c r="N899" i="2"/>
  <c r="O899" i="2"/>
  <c r="P899" i="2"/>
  <c r="L900" i="2"/>
  <c r="M900" i="2"/>
  <c r="N900" i="2"/>
  <c r="O900" i="2"/>
  <c r="P900" i="2"/>
  <c r="L901" i="2"/>
  <c r="M901" i="2"/>
  <c r="N901" i="2"/>
  <c r="O901" i="2"/>
  <c r="P901" i="2"/>
  <c r="L902" i="2"/>
  <c r="M902" i="2"/>
  <c r="N902" i="2"/>
  <c r="O902" i="2"/>
  <c r="P902" i="2"/>
  <c r="L903" i="2"/>
  <c r="M903" i="2"/>
  <c r="N903" i="2"/>
  <c r="O903" i="2"/>
  <c r="P903" i="2"/>
  <c r="L904" i="2"/>
  <c r="M904" i="2"/>
  <c r="N904" i="2"/>
  <c r="O904" i="2"/>
  <c r="P904" i="2"/>
  <c r="L905" i="2"/>
  <c r="M905" i="2"/>
  <c r="N905" i="2"/>
  <c r="O905" i="2"/>
  <c r="P905" i="2"/>
  <c r="L906" i="2"/>
  <c r="M906" i="2"/>
  <c r="N906" i="2"/>
  <c r="O906" i="2"/>
  <c r="P906" i="2"/>
  <c r="L907" i="2"/>
  <c r="M907" i="2"/>
  <c r="N907" i="2"/>
  <c r="O907" i="2"/>
  <c r="P907" i="2"/>
  <c r="L908" i="2"/>
  <c r="M908" i="2"/>
  <c r="N908" i="2"/>
  <c r="O908" i="2"/>
  <c r="P908" i="2"/>
  <c r="L909" i="2"/>
  <c r="M909" i="2"/>
  <c r="N909" i="2"/>
  <c r="O909" i="2"/>
  <c r="P909" i="2"/>
  <c r="L910" i="2"/>
  <c r="M910" i="2"/>
  <c r="N910" i="2"/>
  <c r="O910" i="2"/>
  <c r="P910" i="2"/>
  <c r="L911" i="2"/>
  <c r="M911" i="2"/>
  <c r="N911" i="2"/>
  <c r="O911" i="2"/>
  <c r="P911" i="2"/>
  <c r="L912" i="2"/>
  <c r="M912" i="2"/>
  <c r="N912" i="2"/>
  <c r="O912" i="2"/>
  <c r="P912" i="2"/>
  <c r="L913" i="2"/>
  <c r="M913" i="2"/>
  <c r="N913" i="2"/>
  <c r="O913" i="2"/>
  <c r="P913" i="2"/>
  <c r="L914" i="2"/>
  <c r="M914" i="2"/>
  <c r="N914" i="2"/>
  <c r="O914" i="2"/>
  <c r="P914" i="2"/>
  <c r="L915" i="2"/>
  <c r="M915" i="2"/>
  <c r="N915" i="2"/>
  <c r="O915" i="2"/>
  <c r="P915" i="2"/>
  <c r="L916" i="2"/>
  <c r="M916" i="2"/>
  <c r="N916" i="2"/>
  <c r="O916" i="2"/>
  <c r="P916" i="2"/>
  <c r="L917" i="2"/>
  <c r="M917" i="2"/>
  <c r="N917" i="2"/>
  <c r="O917" i="2"/>
  <c r="P917" i="2"/>
  <c r="L918" i="2"/>
  <c r="M918" i="2"/>
  <c r="N918" i="2"/>
  <c r="O918" i="2"/>
  <c r="P918" i="2"/>
  <c r="L919" i="2"/>
  <c r="M919" i="2"/>
  <c r="N919" i="2"/>
  <c r="O919" i="2"/>
  <c r="P919" i="2"/>
  <c r="L920" i="2"/>
  <c r="M920" i="2"/>
  <c r="N920" i="2"/>
  <c r="O920" i="2"/>
  <c r="P920" i="2"/>
  <c r="L921" i="2"/>
  <c r="M921" i="2"/>
  <c r="N921" i="2"/>
  <c r="O921" i="2"/>
  <c r="P921" i="2"/>
  <c r="L922" i="2"/>
  <c r="M922" i="2"/>
  <c r="N922" i="2"/>
  <c r="O922" i="2"/>
  <c r="P922" i="2"/>
  <c r="L923" i="2"/>
  <c r="M923" i="2"/>
  <c r="N923" i="2"/>
  <c r="O923" i="2"/>
  <c r="P923" i="2"/>
  <c r="L924" i="2"/>
  <c r="M924" i="2"/>
  <c r="N924" i="2"/>
  <c r="O924" i="2"/>
  <c r="P924" i="2"/>
  <c r="L925" i="2"/>
  <c r="M925" i="2"/>
  <c r="N925" i="2"/>
  <c r="O925" i="2"/>
  <c r="P925" i="2"/>
  <c r="L926" i="2"/>
  <c r="M926" i="2"/>
  <c r="N926" i="2"/>
  <c r="O926" i="2"/>
  <c r="P926" i="2"/>
  <c r="L927" i="2"/>
  <c r="M927" i="2"/>
  <c r="N927" i="2"/>
  <c r="O927" i="2"/>
  <c r="P927" i="2"/>
  <c r="L928" i="2"/>
  <c r="M928" i="2"/>
  <c r="N928" i="2"/>
  <c r="O928" i="2"/>
  <c r="P928" i="2"/>
  <c r="L929" i="2"/>
  <c r="M929" i="2"/>
  <c r="N929" i="2"/>
  <c r="O929" i="2"/>
  <c r="P929" i="2"/>
  <c r="L930" i="2"/>
  <c r="M930" i="2"/>
  <c r="N930" i="2"/>
  <c r="O930" i="2"/>
  <c r="P930" i="2"/>
  <c r="L931" i="2"/>
  <c r="M931" i="2"/>
  <c r="N931" i="2"/>
  <c r="O931" i="2"/>
  <c r="P931" i="2"/>
  <c r="L932" i="2"/>
  <c r="M932" i="2"/>
  <c r="N932" i="2"/>
  <c r="O932" i="2"/>
  <c r="P932" i="2"/>
  <c r="L933" i="2"/>
  <c r="M933" i="2"/>
  <c r="N933" i="2"/>
  <c r="O933" i="2"/>
  <c r="P933" i="2"/>
  <c r="L934" i="2"/>
  <c r="M934" i="2"/>
  <c r="N934" i="2"/>
  <c r="O934" i="2"/>
  <c r="P934" i="2"/>
  <c r="L935" i="2"/>
  <c r="M935" i="2"/>
  <c r="N935" i="2"/>
  <c r="O935" i="2"/>
  <c r="P935" i="2"/>
  <c r="L936" i="2"/>
  <c r="M936" i="2"/>
  <c r="N936" i="2"/>
  <c r="O936" i="2"/>
  <c r="P936" i="2"/>
  <c r="L937" i="2"/>
  <c r="M937" i="2"/>
  <c r="N937" i="2"/>
  <c r="O937" i="2"/>
  <c r="P937" i="2"/>
  <c r="L938" i="2"/>
  <c r="M938" i="2"/>
  <c r="N938" i="2"/>
  <c r="O938" i="2"/>
  <c r="P938" i="2"/>
  <c r="L939" i="2"/>
  <c r="M939" i="2"/>
  <c r="N939" i="2"/>
  <c r="O939" i="2"/>
  <c r="P939" i="2"/>
  <c r="L940" i="2"/>
  <c r="M940" i="2"/>
  <c r="N940" i="2"/>
  <c r="O940" i="2"/>
  <c r="P940" i="2"/>
  <c r="L941" i="2"/>
  <c r="M941" i="2"/>
  <c r="N941" i="2"/>
  <c r="O941" i="2"/>
  <c r="P941" i="2"/>
  <c r="L942" i="2"/>
  <c r="M942" i="2"/>
  <c r="N942" i="2"/>
  <c r="O942" i="2"/>
  <c r="P942" i="2"/>
  <c r="L943" i="2"/>
  <c r="M943" i="2"/>
  <c r="N943" i="2"/>
  <c r="O943" i="2"/>
  <c r="P943" i="2"/>
  <c r="L944" i="2"/>
  <c r="M944" i="2"/>
  <c r="N944" i="2"/>
  <c r="O944" i="2"/>
  <c r="P944" i="2"/>
  <c r="L945" i="2"/>
  <c r="M945" i="2"/>
  <c r="N945" i="2"/>
  <c r="O945" i="2"/>
  <c r="P945" i="2"/>
  <c r="L946" i="2"/>
  <c r="M946" i="2"/>
  <c r="N946" i="2"/>
  <c r="O946" i="2"/>
  <c r="P946" i="2"/>
  <c r="L947" i="2"/>
  <c r="M947" i="2"/>
  <c r="N947" i="2"/>
  <c r="O947" i="2"/>
  <c r="P947" i="2"/>
  <c r="L948" i="2"/>
  <c r="M948" i="2"/>
  <c r="N948" i="2"/>
  <c r="O948" i="2"/>
  <c r="P948" i="2"/>
  <c r="L949" i="2"/>
  <c r="M949" i="2"/>
  <c r="N949" i="2"/>
  <c r="O949" i="2"/>
  <c r="P949" i="2"/>
  <c r="L950" i="2"/>
  <c r="M950" i="2"/>
  <c r="N950" i="2"/>
  <c r="O950" i="2"/>
  <c r="P950" i="2"/>
  <c r="L951" i="2"/>
  <c r="M951" i="2"/>
  <c r="N951" i="2"/>
  <c r="O951" i="2"/>
  <c r="P951" i="2"/>
  <c r="L952" i="2"/>
  <c r="M952" i="2"/>
  <c r="N952" i="2"/>
  <c r="O952" i="2"/>
  <c r="P952" i="2"/>
  <c r="L953" i="2"/>
  <c r="M953" i="2"/>
  <c r="N953" i="2"/>
  <c r="O953" i="2"/>
  <c r="P953" i="2"/>
  <c r="L954" i="2"/>
  <c r="M954" i="2"/>
  <c r="N954" i="2"/>
  <c r="O954" i="2"/>
  <c r="P954" i="2"/>
  <c r="L955" i="2"/>
  <c r="M955" i="2"/>
  <c r="N955" i="2"/>
  <c r="O955" i="2"/>
  <c r="P955" i="2"/>
  <c r="L956" i="2"/>
  <c r="M956" i="2"/>
  <c r="N956" i="2"/>
  <c r="O956" i="2"/>
  <c r="P956" i="2"/>
  <c r="L957" i="2"/>
  <c r="M957" i="2"/>
  <c r="N957" i="2"/>
  <c r="O957" i="2"/>
  <c r="P957" i="2"/>
  <c r="L958" i="2"/>
  <c r="M958" i="2"/>
  <c r="N958" i="2"/>
  <c r="O958" i="2"/>
  <c r="P958" i="2"/>
  <c r="L959" i="2"/>
  <c r="M959" i="2"/>
  <c r="N959" i="2"/>
  <c r="O959" i="2"/>
  <c r="P959" i="2"/>
  <c r="L960" i="2"/>
  <c r="M960" i="2"/>
  <c r="N960" i="2"/>
  <c r="O960" i="2"/>
  <c r="P960" i="2"/>
  <c r="L961" i="2"/>
  <c r="M961" i="2"/>
  <c r="N961" i="2"/>
  <c r="O961" i="2"/>
  <c r="P961" i="2"/>
  <c r="L962" i="2"/>
  <c r="M962" i="2"/>
  <c r="N962" i="2"/>
  <c r="O962" i="2"/>
  <c r="P962" i="2"/>
  <c r="L963" i="2"/>
  <c r="M963" i="2"/>
  <c r="N963" i="2"/>
  <c r="O963" i="2"/>
  <c r="P963" i="2"/>
  <c r="L964" i="2"/>
  <c r="M964" i="2"/>
  <c r="N964" i="2"/>
  <c r="O964" i="2"/>
  <c r="P964" i="2"/>
  <c r="L965" i="2"/>
  <c r="M965" i="2"/>
  <c r="N965" i="2"/>
  <c r="O965" i="2"/>
  <c r="P965" i="2"/>
  <c r="L966" i="2"/>
  <c r="M966" i="2"/>
  <c r="N966" i="2"/>
  <c r="O966" i="2"/>
  <c r="P966" i="2"/>
  <c r="L967" i="2"/>
  <c r="M967" i="2"/>
  <c r="N967" i="2"/>
  <c r="O967" i="2"/>
  <c r="P967" i="2"/>
  <c r="L968" i="2"/>
  <c r="M968" i="2"/>
  <c r="N968" i="2"/>
  <c r="O968" i="2"/>
  <c r="P968" i="2"/>
  <c r="L969" i="2"/>
  <c r="M969" i="2"/>
  <c r="N969" i="2"/>
  <c r="O969" i="2"/>
  <c r="P969" i="2"/>
  <c r="L970" i="2"/>
  <c r="M970" i="2"/>
  <c r="N970" i="2"/>
  <c r="O970" i="2"/>
  <c r="P970" i="2"/>
  <c r="L971" i="2"/>
  <c r="M971" i="2"/>
  <c r="N971" i="2"/>
  <c r="O971" i="2"/>
  <c r="P971" i="2"/>
  <c r="L972" i="2"/>
  <c r="M972" i="2"/>
  <c r="N972" i="2"/>
  <c r="O972" i="2"/>
  <c r="P972" i="2"/>
  <c r="L973" i="2"/>
  <c r="M973" i="2"/>
  <c r="N973" i="2"/>
  <c r="O973" i="2"/>
  <c r="P973" i="2"/>
  <c r="L974" i="2"/>
  <c r="M974" i="2"/>
  <c r="N974" i="2"/>
  <c r="O974" i="2"/>
  <c r="P974" i="2"/>
  <c r="L975" i="2"/>
  <c r="M975" i="2"/>
  <c r="N975" i="2"/>
  <c r="O975" i="2"/>
  <c r="P975" i="2"/>
  <c r="L976" i="2"/>
  <c r="M976" i="2"/>
  <c r="N976" i="2"/>
  <c r="O976" i="2"/>
  <c r="P976" i="2"/>
  <c r="L977" i="2"/>
  <c r="M977" i="2"/>
  <c r="N977" i="2"/>
  <c r="O977" i="2"/>
  <c r="P977" i="2"/>
  <c r="L978" i="2"/>
  <c r="M978" i="2"/>
  <c r="N978" i="2"/>
  <c r="O978" i="2"/>
  <c r="P978" i="2"/>
  <c r="L979" i="2"/>
  <c r="M979" i="2"/>
  <c r="N979" i="2"/>
  <c r="O979" i="2"/>
  <c r="P979" i="2"/>
  <c r="L980" i="2"/>
  <c r="M980" i="2"/>
  <c r="N980" i="2"/>
  <c r="O980" i="2"/>
  <c r="P980" i="2"/>
  <c r="L981" i="2"/>
  <c r="M981" i="2"/>
  <c r="N981" i="2"/>
  <c r="O981" i="2"/>
  <c r="P981" i="2"/>
  <c r="L982" i="2"/>
  <c r="M982" i="2"/>
  <c r="N982" i="2"/>
  <c r="O982" i="2"/>
  <c r="P982" i="2"/>
  <c r="L983" i="2"/>
  <c r="M983" i="2"/>
  <c r="N983" i="2"/>
  <c r="O983" i="2"/>
  <c r="P983" i="2"/>
  <c r="L984" i="2"/>
  <c r="M984" i="2"/>
  <c r="N984" i="2"/>
  <c r="O984" i="2"/>
  <c r="P984" i="2"/>
  <c r="L985" i="2"/>
  <c r="M985" i="2"/>
  <c r="N985" i="2"/>
  <c r="O985" i="2"/>
  <c r="P985" i="2"/>
  <c r="L986" i="2"/>
  <c r="M986" i="2"/>
  <c r="N986" i="2"/>
  <c r="O986" i="2"/>
  <c r="P986" i="2"/>
  <c r="L987" i="2"/>
  <c r="M987" i="2"/>
  <c r="N987" i="2"/>
  <c r="O987" i="2"/>
  <c r="P987" i="2"/>
  <c r="L988" i="2"/>
  <c r="M988" i="2"/>
  <c r="N988" i="2"/>
  <c r="O988" i="2"/>
  <c r="P988" i="2"/>
  <c r="L989" i="2"/>
  <c r="M989" i="2"/>
  <c r="N989" i="2"/>
  <c r="O989" i="2"/>
  <c r="P989" i="2"/>
  <c r="L990" i="2"/>
  <c r="M990" i="2"/>
  <c r="N990" i="2"/>
  <c r="O990" i="2"/>
  <c r="P990" i="2"/>
  <c r="L991" i="2"/>
  <c r="M991" i="2"/>
  <c r="N991" i="2"/>
  <c r="O991" i="2"/>
  <c r="P991" i="2"/>
  <c r="L992" i="2"/>
  <c r="M992" i="2"/>
  <c r="N992" i="2"/>
  <c r="O992" i="2"/>
  <c r="P992" i="2"/>
  <c r="L993" i="2"/>
  <c r="M993" i="2"/>
  <c r="N993" i="2"/>
  <c r="O993" i="2"/>
  <c r="P993" i="2"/>
  <c r="L994" i="2"/>
  <c r="M994" i="2"/>
  <c r="N994" i="2"/>
  <c r="O994" i="2"/>
  <c r="P994" i="2"/>
  <c r="L995" i="2"/>
  <c r="M995" i="2"/>
  <c r="N995" i="2"/>
  <c r="O995" i="2"/>
  <c r="P995" i="2"/>
  <c r="L996" i="2"/>
  <c r="M996" i="2"/>
  <c r="N996" i="2"/>
  <c r="O996" i="2"/>
  <c r="P996" i="2"/>
  <c r="L997" i="2"/>
  <c r="M997" i="2"/>
  <c r="N997" i="2"/>
  <c r="O997" i="2"/>
  <c r="P997" i="2"/>
  <c r="L998" i="2"/>
  <c r="M998" i="2"/>
  <c r="N998" i="2"/>
  <c r="O998" i="2"/>
  <c r="P998" i="2"/>
  <c r="L999" i="2"/>
  <c r="M999" i="2"/>
  <c r="N999" i="2"/>
  <c r="O999" i="2"/>
  <c r="P999" i="2"/>
  <c r="L1000" i="2"/>
  <c r="M1000" i="2"/>
  <c r="N1000" i="2"/>
  <c r="O1000" i="2"/>
  <c r="P1000" i="2"/>
  <c r="L1001" i="2"/>
  <c r="M1001" i="2"/>
  <c r="N1001" i="2"/>
  <c r="O1001" i="2"/>
  <c r="P1001" i="2"/>
  <c r="L1002" i="2"/>
  <c r="M1002" i="2"/>
  <c r="N1002" i="2"/>
  <c r="O1002" i="2"/>
  <c r="P1002" i="2"/>
  <c r="L1003" i="2"/>
  <c r="M1003" i="2"/>
  <c r="N1003" i="2"/>
  <c r="O1003" i="2"/>
  <c r="P1003" i="2"/>
  <c r="L1004" i="2"/>
  <c r="M1004" i="2"/>
  <c r="N1004" i="2"/>
  <c r="O1004" i="2"/>
  <c r="P1004" i="2"/>
  <c r="L1005" i="2"/>
  <c r="M1005" i="2"/>
  <c r="N1005" i="2"/>
  <c r="O1005" i="2"/>
  <c r="P1005" i="2"/>
  <c r="L1006" i="2"/>
  <c r="M1006" i="2"/>
  <c r="N1006" i="2"/>
  <c r="O1006" i="2"/>
  <c r="P1006" i="2"/>
  <c r="L1007" i="2"/>
  <c r="M1007" i="2"/>
  <c r="N1007" i="2"/>
  <c r="O1007" i="2"/>
  <c r="P1007" i="2"/>
  <c r="L1008" i="2"/>
  <c r="M1008" i="2"/>
  <c r="N1008" i="2"/>
  <c r="O1008" i="2"/>
  <c r="P1008" i="2"/>
  <c r="L1009" i="2"/>
  <c r="M1009" i="2"/>
  <c r="N1009" i="2"/>
  <c r="O1009" i="2"/>
  <c r="P1009" i="2"/>
  <c r="L1010" i="2"/>
  <c r="M1010" i="2"/>
  <c r="N1010" i="2"/>
  <c r="O1010" i="2"/>
  <c r="P1010" i="2"/>
  <c r="L1011" i="2"/>
  <c r="M1011" i="2"/>
  <c r="N1011" i="2"/>
  <c r="O1011" i="2"/>
  <c r="P1011" i="2"/>
  <c r="L1012" i="2"/>
  <c r="M1012" i="2"/>
  <c r="N1012" i="2"/>
  <c r="O1012" i="2"/>
  <c r="P1012" i="2"/>
  <c r="L1013" i="2"/>
  <c r="M1013" i="2"/>
  <c r="N1013" i="2"/>
  <c r="O1013" i="2"/>
  <c r="P1013" i="2"/>
  <c r="L1014" i="2"/>
  <c r="M1014" i="2"/>
  <c r="N1014" i="2"/>
  <c r="O1014" i="2"/>
  <c r="P1014" i="2"/>
  <c r="L1015" i="2"/>
  <c r="M1015" i="2"/>
  <c r="N1015" i="2"/>
  <c r="O1015" i="2"/>
  <c r="P1015" i="2"/>
  <c r="L1016" i="2"/>
  <c r="M1016" i="2"/>
  <c r="N1016" i="2"/>
  <c r="O1016" i="2"/>
  <c r="P1016" i="2"/>
  <c r="L1017" i="2"/>
  <c r="M1017" i="2"/>
  <c r="N1017" i="2"/>
  <c r="O1017" i="2"/>
  <c r="P1017" i="2"/>
  <c r="L1018" i="2"/>
  <c r="M1018" i="2"/>
  <c r="N1018" i="2"/>
  <c r="O1018" i="2"/>
  <c r="P1018" i="2"/>
  <c r="L1019" i="2"/>
  <c r="M1019" i="2"/>
  <c r="N1019" i="2"/>
  <c r="O1019" i="2"/>
  <c r="P1019" i="2"/>
  <c r="L1020" i="2"/>
  <c r="M1020" i="2"/>
  <c r="N1020" i="2"/>
  <c r="O1020" i="2"/>
  <c r="P1020" i="2"/>
  <c r="L1021" i="2"/>
  <c r="M1021" i="2"/>
  <c r="N1021" i="2"/>
  <c r="O1021" i="2"/>
  <c r="P1021" i="2"/>
  <c r="L1022" i="2"/>
  <c r="M1022" i="2"/>
  <c r="N1022" i="2"/>
  <c r="O1022" i="2"/>
  <c r="P1022" i="2"/>
  <c r="L1023" i="2"/>
  <c r="M1023" i="2"/>
  <c r="N1023" i="2"/>
  <c r="O1023" i="2"/>
  <c r="P1023" i="2"/>
  <c r="L1024" i="2"/>
  <c r="M1024" i="2"/>
  <c r="N1024" i="2"/>
  <c r="O1024" i="2"/>
  <c r="P1024" i="2"/>
  <c r="L1025" i="2"/>
  <c r="M1025" i="2"/>
  <c r="N1025" i="2"/>
  <c r="O1025" i="2"/>
  <c r="P1025" i="2"/>
  <c r="L1026" i="2"/>
  <c r="M1026" i="2"/>
  <c r="N1026" i="2"/>
  <c r="O1026" i="2"/>
  <c r="P1026" i="2"/>
  <c r="L1027" i="2"/>
  <c r="M1027" i="2"/>
  <c r="N1027" i="2"/>
  <c r="O1027" i="2"/>
  <c r="P1027" i="2"/>
  <c r="L1028" i="2"/>
  <c r="M1028" i="2"/>
  <c r="N1028" i="2"/>
  <c r="O1028" i="2"/>
  <c r="P1028" i="2"/>
  <c r="L1029" i="2"/>
  <c r="M1029" i="2"/>
  <c r="N1029" i="2"/>
  <c r="O1029" i="2"/>
  <c r="P1029" i="2"/>
  <c r="L1030" i="2"/>
  <c r="M1030" i="2"/>
  <c r="N1030" i="2"/>
  <c r="O1030" i="2"/>
  <c r="P1030" i="2"/>
  <c r="L1031" i="2"/>
  <c r="M1031" i="2"/>
  <c r="N1031" i="2"/>
  <c r="O1031" i="2"/>
  <c r="P1031" i="2"/>
  <c r="L1032" i="2"/>
  <c r="M1032" i="2"/>
  <c r="N1032" i="2"/>
  <c r="O1032" i="2"/>
  <c r="P1032" i="2"/>
  <c r="L1033" i="2"/>
  <c r="M1033" i="2"/>
  <c r="N1033" i="2"/>
  <c r="O1033" i="2"/>
  <c r="P1033" i="2"/>
  <c r="L1034" i="2"/>
  <c r="M1034" i="2"/>
  <c r="N1034" i="2"/>
  <c r="O1034" i="2"/>
  <c r="P1034" i="2"/>
  <c r="L1035" i="2"/>
  <c r="M1035" i="2"/>
  <c r="N1035" i="2"/>
  <c r="O1035" i="2"/>
  <c r="P1035" i="2"/>
  <c r="L1036" i="2"/>
  <c r="M1036" i="2"/>
  <c r="N1036" i="2"/>
  <c r="O1036" i="2"/>
  <c r="P1036" i="2"/>
  <c r="L1037" i="2"/>
  <c r="M1037" i="2"/>
  <c r="N1037" i="2"/>
  <c r="O1037" i="2"/>
  <c r="P1037" i="2"/>
  <c r="L1038" i="2"/>
  <c r="M1038" i="2"/>
  <c r="N1038" i="2"/>
  <c r="O1038" i="2"/>
  <c r="P1038" i="2"/>
  <c r="L1039" i="2"/>
  <c r="M1039" i="2"/>
  <c r="N1039" i="2"/>
  <c r="O1039" i="2"/>
  <c r="P1039" i="2"/>
  <c r="L1040" i="2"/>
  <c r="M1040" i="2"/>
  <c r="N1040" i="2"/>
  <c r="O1040" i="2"/>
  <c r="P1040" i="2"/>
  <c r="L1041" i="2"/>
  <c r="M1041" i="2"/>
  <c r="N1041" i="2"/>
  <c r="O1041" i="2"/>
  <c r="P1041" i="2"/>
  <c r="L1042" i="2"/>
  <c r="M1042" i="2"/>
  <c r="N1042" i="2"/>
  <c r="O1042" i="2"/>
  <c r="P1042" i="2"/>
  <c r="L1043" i="2"/>
  <c r="M1043" i="2"/>
  <c r="N1043" i="2"/>
  <c r="O1043" i="2"/>
  <c r="P1043" i="2"/>
  <c r="L1044" i="2"/>
  <c r="M1044" i="2"/>
  <c r="N1044" i="2"/>
  <c r="O1044" i="2"/>
  <c r="P1044" i="2"/>
  <c r="L1045" i="2"/>
  <c r="M1045" i="2"/>
  <c r="N1045" i="2"/>
  <c r="O1045" i="2"/>
  <c r="P1045" i="2"/>
  <c r="L1046" i="2"/>
  <c r="M1046" i="2"/>
  <c r="N1046" i="2"/>
  <c r="O1046" i="2"/>
  <c r="P1046" i="2"/>
  <c r="L1047" i="2"/>
  <c r="M1047" i="2"/>
  <c r="N1047" i="2"/>
  <c r="O1047" i="2"/>
  <c r="P1047" i="2"/>
  <c r="L1048" i="2"/>
  <c r="M1048" i="2"/>
  <c r="N1048" i="2"/>
  <c r="O1048" i="2"/>
  <c r="P1048" i="2"/>
  <c r="L1049" i="2"/>
  <c r="M1049" i="2"/>
  <c r="N1049" i="2"/>
  <c r="O1049" i="2"/>
  <c r="P1049" i="2"/>
  <c r="L1050" i="2"/>
  <c r="M1050" i="2"/>
  <c r="N1050" i="2"/>
  <c r="O1050" i="2"/>
  <c r="P1050" i="2"/>
  <c r="L1051" i="2"/>
  <c r="M1051" i="2"/>
  <c r="N1051" i="2"/>
  <c r="O1051" i="2"/>
  <c r="P1051" i="2"/>
  <c r="L1052" i="2"/>
  <c r="M1052" i="2"/>
  <c r="N1052" i="2"/>
  <c r="O1052" i="2"/>
  <c r="P1052" i="2"/>
  <c r="L1053" i="2"/>
  <c r="M1053" i="2"/>
  <c r="N1053" i="2"/>
  <c r="O1053" i="2"/>
  <c r="P1053" i="2"/>
  <c r="L1054" i="2"/>
  <c r="M1054" i="2"/>
  <c r="N1054" i="2"/>
  <c r="O1054" i="2"/>
  <c r="P1054" i="2"/>
  <c r="L1055" i="2"/>
  <c r="M1055" i="2"/>
  <c r="N1055" i="2"/>
  <c r="O1055" i="2"/>
  <c r="P1055" i="2"/>
  <c r="L1056" i="2"/>
  <c r="M1056" i="2"/>
  <c r="N1056" i="2"/>
  <c r="O1056" i="2"/>
  <c r="P1056" i="2"/>
  <c r="L1057" i="2"/>
  <c r="M1057" i="2"/>
  <c r="N1057" i="2"/>
  <c r="O1057" i="2"/>
  <c r="P1057" i="2"/>
  <c r="L1058" i="2"/>
  <c r="M1058" i="2"/>
  <c r="N1058" i="2"/>
  <c r="O1058" i="2"/>
  <c r="P1058" i="2"/>
  <c r="L1059" i="2"/>
  <c r="M1059" i="2"/>
  <c r="N1059" i="2"/>
  <c r="O1059" i="2"/>
  <c r="P1059" i="2"/>
  <c r="L1060" i="2"/>
  <c r="M1060" i="2"/>
  <c r="N1060" i="2"/>
  <c r="O1060" i="2"/>
  <c r="P1060" i="2"/>
  <c r="L1061" i="2"/>
  <c r="M1061" i="2"/>
  <c r="N1061" i="2"/>
  <c r="O1061" i="2"/>
  <c r="P1061" i="2"/>
  <c r="L1062" i="2"/>
  <c r="M1062" i="2"/>
  <c r="N1062" i="2"/>
  <c r="O1062" i="2"/>
  <c r="P1062" i="2"/>
  <c r="L1063" i="2"/>
  <c r="M1063" i="2"/>
  <c r="N1063" i="2"/>
  <c r="O1063" i="2"/>
  <c r="P1063" i="2"/>
  <c r="L1064" i="2"/>
  <c r="M1064" i="2"/>
  <c r="N1064" i="2"/>
  <c r="O1064" i="2"/>
  <c r="P1064" i="2"/>
  <c r="L1065" i="2"/>
  <c r="M1065" i="2"/>
  <c r="N1065" i="2"/>
  <c r="O1065" i="2"/>
  <c r="P1065" i="2"/>
  <c r="L1066" i="2"/>
  <c r="M1066" i="2"/>
  <c r="N1066" i="2"/>
  <c r="O1066" i="2"/>
  <c r="P1066" i="2"/>
  <c r="L1067" i="2"/>
  <c r="M1067" i="2"/>
  <c r="N1067" i="2"/>
  <c r="O1067" i="2"/>
  <c r="P1067" i="2"/>
  <c r="L1068" i="2"/>
  <c r="M1068" i="2"/>
  <c r="N1068" i="2"/>
  <c r="O1068" i="2"/>
  <c r="P1068" i="2"/>
  <c r="L1069" i="2"/>
  <c r="M1069" i="2"/>
  <c r="N1069" i="2"/>
  <c r="O1069" i="2"/>
  <c r="P1069" i="2"/>
  <c r="L1070" i="2"/>
  <c r="M1070" i="2"/>
  <c r="N1070" i="2"/>
  <c r="O1070" i="2"/>
  <c r="P1070" i="2"/>
  <c r="L1071" i="2"/>
  <c r="M1071" i="2"/>
  <c r="N1071" i="2"/>
  <c r="O1071" i="2"/>
  <c r="P1071" i="2"/>
  <c r="L1072" i="2"/>
  <c r="M1072" i="2"/>
  <c r="N1072" i="2"/>
  <c r="O1072" i="2"/>
  <c r="P1072" i="2"/>
  <c r="L1073" i="2"/>
  <c r="M1073" i="2"/>
  <c r="N1073" i="2"/>
  <c r="O1073" i="2"/>
  <c r="P1073" i="2"/>
  <c r="L1074" i="2"/>
  <c r="M1074" i="2"/>
  <c r="N1074" i="2"/>
  <c r="O1074" i="2"/>
  <c r="P1074" i="2"/>
  <c r="L1075" i="2"/>
  <c r="M1075" i="2"/>
  <c r="N1075" i="2"/>
  <c r="O1075" i="2"/>
  <c r="P1075" i="2"/>
  <c r="L1076" i="2"/>
  <c r="M1076" i="2"/>
  <c r="N1076" i="2"/>
  <c r="O1076" i="2"/>
  <c r="P1076" i="2"/>
  <c r="L1077" i="2"/>
  <c r="M1077" i="2"/>
  <c r="N1077" i="2"/>
  <c r="O1077" i="2"/>
  <c r="P1077" i="2"/>
  <c r="L1078" i="2"/>
  <c r="M1078" i="2"/>
  <c r="N1078" i="2"/>
  <c r="O1078" i="2"/>
  <c r="P1078" i="2"/>
  <c r="L1079" i="2"/>
  <c r="M1079" i="2"/>
  <c r="N1079" i="2"/>
  <c r="O1079" i="2"/>
  <c r="P1079" i="2"/>
  <c r="L1080" i="2"/>
  <c r="M1080" i="2"/>
  <c r="N1080" i="2"/>
  <c r="O1080" i="2"/>
  <c r="P1080" i="2"/>
  <c r="L1081" i="2"/>
  <c r="M1081" i="2"/>
  <c r="N1081" i="2"/>
  <c r="O1081" i="2"/>
  <c r="P1081" i="2"/>
  <c r="L1082" i="2"/>
  <c r="M1082" i="2"/>
  <c r="N1082" i="2"/>
  <c r="O1082" i="2"/>
  <c r="P1082" i="2"/>
  <c r="L1083" i="2"/>
  <c r="M1083" i="2"/>
  <c r="N1083" i="2"/>
  <c r="O1083" i="2"/>
  <c r="P1083" i="2"/>
  <c r="L1084" i="2"/>
  <c r="M1084" i="2"/>
  <c r="N1084" i="2"/>
  <c r="O1084" i="2"/>
  <c r="P1084" i="2"/>
  <c r="L1085" i="2"/>
  <c r="M1085" i="2"/>
  <c r="N1085" i="2"/>
  <c r="O1085" i="2"/>
  <c r="P1085" i="2"/>
  <c r="L1086" i="2"/>
  <c r="M1086" i="2"/>
  <c r="N1086" i="2"/>
  <c r="O1086" i="2"/>
  <c r="P1086" i="2"/>
  <c r="L1087" i="2"/>
  <c r="M1087" i="2"/>
  <c r="N1087" i="2"/>
  <c r="O1087" i="2"/>
  <c r="P1087" i="2"/>
  <c r="L1088" i="2"/>
  <c r="M1088" i="2"/>
  <c r="N1088" i="2"/>
  <c r="O1088" i="2"/>
  <c r="P1088" i="2"/>
  <c r="L1089" i="2"/>
  <c r="M1089" i="2"/>
  <c r="N1089" i="2"/>
  <c r="O1089" i="2"/>
  <c r="P1089" i="2"/>
  <c r="L1090" i="2"/>
  <c r="M1090" i="2"/>
  <c r="N1090" i="2"/>
  <c r="O1090" i="2"/>
  <c r="P1090" i="2"/>
  <c r="L1091" i="2"/>
  <c r="M1091" i="2"/>
  <c r="N1091" i="2"/>
  <c r="O1091" i="2"/>
  <c r="P1091" i="2"/>
  <c r="L1092" i="2"/>
  <c r="M1092" i="2"/>
  <c r="N1092" i="2"/>
  <c r="O1092" i="2"/>
  <c r="P1092" i="2"/>
  <c r="L1093" i="2"/>
  <c r="M1093" i="2"/>
  <c r="N1093" i="2"/>
  <c r="O1093" i="2"/>
  <c r="P1093" i="2"/>
  <c r="L1094" i="2"/>
  <c r="M1094" i="2"/>
  <c r="N1094" i="2"/>
  <c r="O1094" i="2"/>
  <c r="P1094" i="2"/>
  <c r="L1095" i="2"/>
  <c r="M1095" i="2"/>
  <c r="N1095" i="2"/>
  <c r="O1095" i="2"/>
  <c r="P1095" i="2"/>
  <c r="L1096" i="2"/>
  <c r="M1096" i="2"/>
  <c r="N1096" i="2"/>
  <c r="O1096" i="2"/>
  <c r="P1096" i="2"/>
  <c r="L1097" i="2"/>
  <c r="M1097" i="2"/>
  <c r="N1097" i="2"/>
  <c r="O1097" i="2"/>
  <c r="P1097" i="2"/>
  <c r="L1098" i="2"/>
  <c r="M1098" i="2"/>
  <c r="N1098" i="2"/>
  <c r="O1098" i="2"/>
  <c r="P1098" i="2"/>
  <c r="L1099" i="2"/>
  <c r="M1099" i="2"/>
  <c r="N1099" i="2"/>
  <c r="O1099" i="2"/>
  <c r="P1099" i="2"/>
  <c r="L1100" i="2"/>
  <c r="M1100" i="2"/>
  <c r="N1100" i="2"/>
  <c r="O1100" i="2"/>
  <c r="P1100" i="2"/>
  <c r="L1101" i="2"/>
  <c r="M1101" i="2"/>
  <c r="N1101" i="2"/>
  <c r="O1101" i="2"/>
  <c r="P1101" i="2"/>
  <c r="L1102" i="2"/>
  <c r="M1102" i="2"/>
  <c r="N1102" i="2"/>
  <c r="O1102" i="2"/>
  <c r="P1102" i="2"/>
  <c r="L1103" i="2"/>
  <c r="M1103" i="2"/>
  <c r="N1103" i="2"/>
  <c r="O1103" i="2"/>
  <c r="P1103" i="2"/>
  <c r="L1104" i="2"/>
  <c r="M1104" i="2"/>
  <c r="N1104" i="2"/>
  <c r="O1104" i="2"/>
  <c r="P1104" i="2"/>
  <c r="L1105" i="2"/>
  <c r="M1105" i="2"/>
  <c r="N1105" i="2"/>
  <c r="O1105" i="2"/>
  <c r="P1105" i="2"/>
  <c r="L1106" i="2"/>
  <c r="M1106" i="2"/>
  <c r="N1106" i="2"/>
  <c r="O1106" i="2"/>
  <c r="P1106" i="2"/>
  <c r="L1107" i="2"/>
  <c r="M1107" i="2"/>
  <c r="N1107" i="2"/>
  <c r="O1107" i="2"/>
  <c r="P1107" i="2"/>
  <c r="L1108" i="2"/>
  <c r="M1108" i="2"/>
  <c r="N1108" i="2"/>
  <c r="O1108" i="2"/>
  <c r="P1108" i="2"/>
  <c r="L1109" i="2"/>
  <c r="M1109" i="2"/>
  <c r="N1109" i="2"/>
  <c r="O1109" i="2"/>
  <c r="P1109" i="2"/>
  <c r="L1110" i="2"/>
  <c r="M1110" i="2"/>
  <c r="N1110" i="2"/>
  <c r="O1110" i="2"/>
  <c r="P1110" i="2"/>
  <c r="L1111" i="2"/>
  <c r="M1111" i="2"/>
  <c r="N1111" i="2"/>
  <c r="O1111" i="2"/>
  <c r="P1111" i="2"/>
  <c r="L1112" i="2"/>
  <c r="M1112" i="2"/>
  <c r="N1112" i="2"/>
  <c r="O1112" i="2"/>
  <c r="P1112" i="2"/>
  <c r="L1113" i="2"/>
  <c r="M1113" i="2"/>
  <c r="N1113" i="2"/>
  <c r="O1113" i="2"/>
  <c r="P1113" i="2"/>
  <c r="L1114" i="2"/>
  <c r="M1114" i="2"/>
  <c r="N1114" i="2"/>
  <c r="O1114" i="2"/>
  <c r="P1114" i="2"/>
  <c r="L1115" i="2"/>
  <c r="M1115" i="2"/>
  <c r="N1115" i="2"/>
  <c r="O1115" i="2"/>
  <c r="P1115" i="2"/>
  <c r="L1116" i="2"/>
  <c r="M1116" i="2"/>
  <c r="N1116" i="2"/>
  <c r="O1116" i="2"/>
  <c r="P1116" i="2"/>
  <c r="L1117" i="2"/>
  <c r="M1117" i="2"/>
  <c r="N1117" i="2"/>
  <c r="O1117" i="2"/>
  <c r="P1117" i="2"/>
  <c r="L1118" i="2"/>
  <c r="M1118" i="2"/>
  <c r="N1118" i="2"/>
  <c r="O1118" i="2"/>
  <c r="P1118" i="2"/>
  <c r="L1119" i="2"/>
  <c r="M1119" i="2"/>
  <c r="N1119" i="2"/>
  <c r="O1119" i="2"/>
  <c r="P1119" i="2"/>
  <c r="L1120" i="2"/>
  <c r="M1120" i="2"/>
  <c r="N1120" i="2"/>
  <c r="O1120" i="2"/>
  <c r="P1120" i="2"/>
  <c r="L1121" i="2"/>
  <c r="M1121" i="2"/>
  <c r="N1121" i="2"/>
  <c r="O1121" i="2"/>
  <c r="P1121" i="2"/>
  <c r="L1122" i="2"/>
  <c r="M1122" i="2"/>
  <c r="N1122" i="2"/>
  <c r="O1122" i="2"/>
  <c r="P1122" i="2"/>
  <c r="L1123" i="2"/>
  <c r="M1123" i="2"/>
  <c r="N1123" i="2"/>
  <c r="O1123" i="2"/>
  <c r="P1123" i="2"/>
  <c r="L1124" i="2"/>
  <c r="M1124" i="2"/>
  <c r="N1124" i="2"/>
  <c r="O1124" i="2"/>
  <c r="P1124" i="2"/>
  <c r="L1125" i="2"/>
  <c r="M1125" i="2"/>
  <c r="N1125" i="2"/>
  <c r="O1125" i="2"/>
  <c r="P1125" i="2"/>
  <c r="L1126" i="2"/>
  <c r="M1126" i="2"/>
  <c r="N1126" i="2"/>
  <c r="O1126" i="2"/>
  <c r="P1126" i="2"/>
  <c r="L1127" i="2"/>
  <c r="M1127" i="2"/>
  <c r="N1127" i="2"/>
  <c r="O1127" i="2"/>
  <c r="P1127" i="2"/>
  <c r="L1128" i="2"/>
  <c r="M1128" i="2"/>
  <c r="N1128" i="2"/>
  <c r="O1128" i="2"/>
  <c r="P1128" i="2"/>
  <c r="L1129" i="2"/>
  <c r="M1129" i="2"/>
  <c r="N1129" i="2"/>
  <c r="O1129" i="2"/>
  <c r="P1129" i="2"/>
  <c r="L1130" i="2"/>
  <c r="M1130" i="2"/>
  <c r="N1130" i="2"/>
  <c r="O1130" i="2"/>
  <c r="P1130" i="2"/>
  <c r="L1131" i="2"/>
  <c r="M1131" i="2"/>
  <c r="N1131" i="2"/>
  <c r="O1131" i="2"/>
  <c r="P1131" i="2"/>
  <c r="L1132" i="2"/>
  <c r="M1132" i="2"/>
  <c r="N1132" i="2"/>
  <c r="O1132" i="2"/>
  <c r="P1132" i="2"/>
  <c r="L1133" i="2"/>
  <c r="M1133" i="2"/>
  <c r="N1133" i="2"/>
  <c r="O1133" i="2"/>
  <c r="P1133" i="2"/>
  <c r="L1134" i="2"/>
  <c r="M1134" i="2"/>
  <c r="N1134" i="2"/>
  <c r="O1134" i="2"/>
  <c r="P1134" i="2"/>
  <c r="L1135" i="2"/>
  <c r="M1135" i="2"/>
  <c r="N1135" i="2"/>
  <c r="O1135" i="2"/>
  <c r="P1135" i="2"/>
  <c r="L1136" i="2"/>
  <c r="M1136" i="2"/>
  <c r="N1136" i="2"/>
  <c r="O1136" i="2"/>
  <c r="P1136" i="2"/>
  <c r="L1137" i="2"/>
  <c r="M1137" i="2"/>
  <c r="N1137" i="2"/>
  <c r="O1137" i="2"/>
  <c r="P1137" i="2"/>
  <c r="L1138" i="2"/>
  <c r="M1138" i="2"/>
  <c r="N1138" i="2"/>
  <c r="O1138" i="2"/>
  <c r="P1138" i="2"/>
  <c r="L1139" i="2"/>
  <c r="M1139" i="2"/>
  <c r="N1139" i="2"/>
  <c r="O1139" i="2"/>
  <c r="P1139" i="2"/>
  <c r="L1140" i="2"/>
  <c r="M1140" i="2"/>
  <c r="N1140" i="2"/>
  <c r="O1140" i="2"/>
  <c r="P1140" i="2"/>
  <c r="L1141" i="2"/>
  <c r="M1141" i="2"/>
  <c r="N1141" i="2"/>
  <c r="O1141" i="2"/>
  <c r="P1141" i="2"/>
  <c r="L1142" i="2"/>
  <c r="M1142" i="2"/>
  <c r="N1142" i="2"/>
  <c r="O1142" i="2"/>
  <c r="P1142" i="2"/>
  <c r="L1143" i="2"/>
  <c r="M1143" i="2"/>
  <c r="N1143" i="2"/>
  <c r="O1143" i="2"/>
  <c r="P1143" i="2"/>
  <c r="L1144" i="2"/>
  <c r="M1144" i="2"/>
  <c r="N1144" i="2"/>
  <c r="O1144" i="2"/>
  <c r="P1144" i="2"/>
  <c r="L1145" i="2"/>
  <c r="M1145" i="2"/>
  <c r="N1145" i="2"/>
  <c r="O1145" i="2"/>
  <c r="P1145" i="2"/>
  <c r="L1146" i="2"/>
  <c r="M1146" i="2"/>
  <c r="N1146" i="2"/>
  <c r="O1146" i="2"/>
  <c r="P1146" i="2"/>
  <c r="L1147" i="2"/>
  <c r="M1147" i="2"/>
  <c r="N1147" i="2"/>
  <c r="O1147" i="2"/>
  <c r="P1147" i="2"/>
  <c r="L1148" i="2"/>
  <c r="M1148" i="2"/>
  <c r="N1148" i="2"/>
  <c r="O1148" i="2"/>
  <c r="P1148" i="2"/>
  <c r="L1149" i="2"/>
  <c r="M1149" i="2"/>
  <c r="N1149" i="2"/>
  <c r="O1149" i="2"/>
  <c r="P1149" i="2"/>
  <c r="L1150" i="2"/>
  <c r="M1150" i="2"/>
  <c r="N1150" i="2"/>
  <c r="O1150" i="2"/>
  <c r="P1150" i="2"/>
  <c r="L1151" i="2"/>
  <c r="M1151" i="2"/>
  <c r="N1151" i="2"/>
  <c r="O1151" i="2"/>
  <c r="P1151" i="2"/>
  <c r="L1152" i="2"/>
  <c r="M1152" i="2"/>
  <c r="N1152" i="2"/>
  <c r="O1152" i="2"/>
  <c r="P1152" i="2"/>
  <c r="L1153" i="2"/>
  <c r="M1153" i="2"/>
  <c r="N1153" i="2"/>
  <c r="O1153" i="2"/>
  <c r="P1153" i="2"/>
  <c r="L1154" i="2"/>
  <c r="M1154" i="2"/>
  <c r="N1154" i="2"/>
  <c r="O1154" i="2"/>
  <c r="P1154" i="2"/>
  <c r="L1155" i="2"/>
  <c r="M1155" i="2"/>
  <c r="N1155" i="2"/>
  <c r="O1155" i="2"/>
  <c r="P1155" i="2"/>
  <c r="L1156" i="2"/>
  <c r="M1156" i="2"/>
  <c r="N1156" i="2"/>
  <c r="O1156" i="2"/>
  <c r="P1156" i="2"/>
  <c r="L1157" i="2"/>
  <c r="M1157" i="2"/>
  <c r="N1157" i="2"/>
  <c r="O1157" i="2"/>
  <c r="P1157" i="2"/>
  <c r="L1158" i="2"/>
  <c r="M1158" i="2"/>
  <c r="N1158" i="2"/>
  <c r="O1158" i="2"/>
  <c r="P1158" i="2"/>
  <c r="L1159" i="2"/>
  <c r="M1159" i="2"/>
  <c r="N1159" i="2"/>
  <c r="O1159" i="2"/>
  <c r="P1159" i="2"/>
  <c r="L1160" i="2"/>
  <c r="M1160" i="2"/>
  <c r="N1160" i="2"/>
  <c r="O1160" i="2"/>
  <c r="P1160" i="2"/>
  <c r="L1161" i="2"/>
  <c r="M1161" i="2"/>
  <c r="N1161" i="2"/>
  <c r="O1161" i="2"/>
  <c r="P1161" i="2"/>
  <c r="L1162" i="2"/>
  <c r="M1162" i="2"/>
  <c r="N1162" i="2"/>
  <c r="O1162" i="2"/>
  <c r="P1162" i="2"/>
  <c r="L1163" i="2"/>
  <c r="M1163" i="2"/>
  <c r="N1163" i="2"/>
  <c r="O1163" i="2"/>
  <c r="P1163" i="2"/>
  <c r="L1164" i="2"/>
  <c r="M1164" i="2"/>
  <c r="N1164" i="2"/>
  <c r="O1164" i="2"/>
  <c r="P1164" i="2"/>
  <c r="L1165" i="2"/>
  <c r="M1165" i="2"/>
  <c r="N1165" i="2"/>
  <c r="O1165" i="2"/>
  <c r="P1165" i="2"/>
  <c r="L1166" i="2"/>
  <c r="M1166" i="2"/>
  <c r="N1166" i="2"/>
  <c r="O1166" i="2"/>
  <c r="P1166" i="2"/>
  <c r="L1167" i="2"/>
  <c r="M1167" i="2"/>
  <c r="N1167" i="2"/>
  <c r="O1167" i="2"/>
  <c r="P1167" i="2"/>
  <c r="L1168" i="2"/>
  <c r="M1168" i="2"/>
  <c r="N1168" i="2"/>
  <c r="O1168" i="2"/>
  <c r="P1168" i="2"/>
  <c r="L1169" i="2"/>
  <c r="M1169" i="2"/>
  <c r="N1169" i="2"/>
  <c r="O1169" i="2"/>
  <c r="P1169" i="2"/>
  <c r="L1170" i="2"/>
  <c r="M1170" i="2"/>
  <c r="N1170" i="2"/>
  <c r="O1170" i="2"/>
  <c r="P1170" i="2"/>
  <c r="L1171" i="2"/>
  <c r="M1171" i="2"/>
  <c r="N1171" i="2"/>
  <c r="O1171" i="2"/>
  <c r="P1171" i="2"/>
  <c r="L1172" i="2"/>
  <c r="M1172" i="2"/>
  <c r="N1172" i="2"/>
  <c r="O1172" i="2"/>
  <c r="P1172" i="2"/>
  <c r="L1173" i="2"/>
  <c r="M1173" i="2"/>
  <c r="N1173" i="2"/>
  <c r="O1173" i="2"/>
  <c r="P1173" i="2"/>
  <c r="L1174" i="2"/>
  <c r="M1174" i="2"/>
  <c r="N1174" i="2"/>
  <c r="O1174" i="2"/>
  <c r="P1174" i="2"/>
  <c r="L1175" i="2"/>
  <c r="M1175" i="2"/>
  <c r="N1175" i="2"/>
  <c r="O1175" i="2"/>
  <c r="P1175" i="2"/>
  <c r="L1176" i="2"/>
  <c r="M1176" i="2"/>
  <c r="N1176" i="2"/>
  <c r="O1176" i="2"/>
  <c r="P1176" i="2"/>
  <c r="L1177" i="2"/>
  <c r="M1177" i="2"/>
  <c r="N1177" i="2"/>
  <c r="O1177" i="2"/>
  <c r="P1177" i="2"/>
  <c r="L1178" i="2"/>
  <c r="M1178" i="2"/>
  <c r="N1178" i="2"/>
  <c r="O1178" i="2"/>
  <c r="P1178" i="2"/>
  <c r="L1179" i="2"/>
  <c r="M1179" i="2"/>
  <c r="N1179" i="2"/>
  <c r="O1179" i="2"/>
  <c r="P1179" i="2"/>
  <c r="L1180" i="2"/>
  <c r="M1180" i="2"/>
  <c r="N1180" i="2"/>
  <c r="O1180" i="2"/>
  <c r="P1180" i="2"/>
  <c r="L1181" i="2"/>
  <c r="M1181" i="2"/>
  <c r="N1181" i="2"/>
  <c r="O1181" i="2"/>
  <c r="P1181" i="2"/>
  <c r="L1182" i="2"/>
  <c r="M1182" i="2"/>
  <c r="N1182" i="2"/>
  <c r="O1182" i="2"/>
  <c r="P1182" i="2"/>
  <c r="L1183" i="2"/>
  <c r="M1183" i="2"/>
  <c r="N1183" i="2"/>
  <c r="O1183" i="2"/>
  <c r="P1183" i="2"/>
  <c r="L1184" i="2"/>
  <c r="M1184" i="2"/>
  <c r="N1184" i="2"/>
  <c r="O1184" i="2"/>
  <c r="P1184" i="2"/>
  <c r="L1185" i="2"/>
  <c r="M1185" i="2"/>
  <c r="N1185" i="2"/>
  <c r="O1185" i="2"/>
  <c r="P1185" i="2"/>
  <c r="L1186" i="2"/>
  <c r="M1186" i="2"/>
  <c r="N1186" i="2"/>
  <c r="O1186" i="2"/>
  <c r="P1186" i="2"/>
  <c r="L1187" i="2"/>
  <c r="M1187" i="2"/>
  <c r="N1187" i="2"/>
  <c r="O1187" i="2"/>
  <c r="P1187" i="2"/>
  <c r="L1188" i="2"/>
  <c r="M1188" i="2"/>
  <c r="N1188" i="2"/>
  <c r="O1188" i="2"/>
  <c r="P1188" i="2"/>
  <c r="L1189" i="2"/>
  <c r="M1189" i="2"/>
  <c r="N1189" i="2"/>
  <c r="O1189" i="2"/>
  <c r="P1189" i="2"/>
  <c r="L1190" i="2"/>
  <c r="M1190" i="2"/>
  <c r="N1190" i="2"/>
  <c r="O1190" i="2"/>
  <c r="P1190" i="2"/>
  <c r="L1191" i="2"/>
  <c r="M1191" i="2"/>
  <c r="N1191" i="2"/>
  <c r="O1191" i="2"/>
  <c r="P1191" i="2"/>
  <c r="L1192" i="2"/>
  <c r="M1192" i="2"/>
  <c r="N1192" i="2"/>
  <c r="O1192" i="2"/>
  <c r="P1192" i="2"/>
  <c r="L1193" i="2"/>
  <c r="M1193" i="2"/>
  <c r="N1193" i="2"/>
  <c r="O1193" i="2"/>
  <c r="P1193" i="2"/>
  <c r="L1194" i="2"/>
  <c r="M1194" i="2"/>
  <c r="N1194" i="2"/>
  <c r="O1194" i="2"/>
  <c r="P1194" i="2"/>
  <c r="L1195" i="2"/>
  <c r="M1195" i="2"/>
  <c r="N1195" i="2"/>
  <c r="O1195" i="2"/>
  <c r="P1195" i="2"/>
  <c r="L1196" i="2"/>
  <c r="M1196" i="2"/>
  <c r="N1196" i="2"/>
  <c r="O1196" i="2"/>
  <c r="P1196" i="2"/>
  <c r="L1197" i="2"/>
  <c r="M1197" i="2"/>
  <c r="N1197" i="2"/>
  <c r="O1197" i="2"/>
  <c r="P1197" i="2"/>
  <c r="L1198" i="2"/>
  <c r="M1198" i="2"/>
  <c r="N1198" i="2"/>
  <c r="O1198" i="2"/>
  <c r="P1198" i="2"/>
  <c r="L1199" i="2"/>
  <c r="M1199" i="2"/>
  <c r="N1199" i="2"/>
  <c r="O1199" i="2"/>
  <c r="P1199" i="2"/>
  <c r="L1200" i="2"/>
  <c r="M1200" i="2"/>
  <c r="N1200" i="2"/>
  <c r="O1200" i="2"/>
  <c r="P1200" i="2"/>
  <c r="L1201" i="2"/>
  <c r="M1201" i="2"/>
  <c r="N1201" i="2"/>
  <c r="O1201" i="2"/>
  <c r="P1201" i="2"/>
  <c r="L1202" i="2"/>
  <c r="M1202" i="2"/>
  <c r="N1202" i="2"/>
  <c r="O1202" i="2"/>
  <c r="P1202" i="2"/>
  <c r="L1203" i="2"/>
  <c r="M1203" i="2"/>
  <c r="N1203" i="2"/>
  <c r="O1203" i="2"/>
  <c r="P1203" i="2"/>
  <c r="L1204" i="2"/>
  <c r="M1204" i="2"/>
  <c r="N1204" i="2"/>
  <c r="O1204" i="2"/>
  <c r="P1204" i="2"/>
  <c r="L1205" i="2"/>
  <c r="M1205" i="2"/>
  <c r="N1205" i="2"/>
  <c r="O1205" i="2"/>
  <c r="P1205" i="2"/>
  <c r="L1206" i="2"/>
  <c r="M1206" i="2"/>
  <c r="N1206" i="2"/>
  <c r="O1206" i="2"/>
  <c r="P1206" i="2"/>
  <c r="L1207" i="2"/>
  <c r="M1207" i="2"/>
  <c r="N1207" i="2"/>
  <c r="O1207" i="2"/>
  <c r="P1207" i="2"/>
  <c r="L1208" i="2"/>
  <c r="M1208" i="2"/>
  <c r="N1208" i="2"/>
  <c r="O1208" i="2"/>
  <c r="P1208" i="2"/>
  <c r="L1209" i="2"/>
  <c r="M1209" i="2"/>
  <c r="N1209" i="2"/>
  <c r="O1209" i="2"/>
  <c r="P1209" i="2"/>
  <c r="L1210" i="2"/>
  <c r="M1210" i="2"/>
  <c r="N1210" i="2"/>
  <c r="O1210" i="2"/>
  <c r="P1210" i="2"/>
  <c r="L1211" i="2"/>
  <c r="M1211" i="2"/>
  <c r="N1211" i="2"/>
  <c r="O1211" i="2"/>
  <c r="P1211" i="2"/>
  <c r="L1212" i="2"/>
  <c r="M1212" i="2"/>
  <c r="N1212" i="2"/>
  <c r="O1212" i="2"/>
  <c r="P1212" i="2"/>
  <c r="L1213" i="2"/>
  <c r="M1213" i="2"/>
  <c r="N1213" i="2"/>
  <c r="O1213" i="2"/>
  <c r="P1213" i="2"/>
  <c r="L1214" i="2"/>
  <c r="M1214" i="2"/>
  <c r="N1214" i="2"/>
  <c r="O1214" i="2"/>
  <c r="P1214" i="2"/>
  <c r="L1215" i="2"/>
  <c r="M1215" i="2"/>
  <c r="N1215" i="2"/>
  <c r="O1215" i="2"/>
  <c r="P1215" i="2"/>
  <c r="L1216" i="2"/>
  <c r="M1216" i="2"/>
  <c r="N1216" i="2"/>
  <c r="O1216" i="2"/>
  <c r="P1216" i="2"/>
  <c r="L1217" i="2"/>
  <c r="M1217" i="2"/>
  <c r="N1217" i="2"/>
  <c r="O1217" i="2"/>
  <c r="P1217" i="2"/>
  <c r="L1218" i="2"/>
  <c r="M1218" i="2"/>
  <c r="N1218" i="2"/>
  <c r="O1218" i="2"/>
  <c r="P1218" i="2"/>
  <c r="L1219" i="2"/>
  <c r="M1219" i="2"/>
  <c r="N1219" i="2"/>
  <c r="O1219" i="2"/>
  <c r="P1219" i="2"/>
  <c r="L1220" i="2"/>
  <c r="M1220" i="2"/>
  <c r="N1220" i="2"/>
  <c r="O1220" i="2"/>
  <c r="P1220" i="2"/>
  <c r="L1221" i="2"/>
  <c r="M1221" i="2"/>
  <c r="N1221" i="2"/>
  <c r="O1221" i="2"/>
  <c r="P1221" i="2"/>
  <c r="L1222" i="2"/>
  <c r="M1222" i="2"/>
  <c r="N1222" i="2"/>
  <c r="O1222" i="2"/>
  <c r="P1222" i="2"/>
  <c r="L1223" i="2"/>
  <c r="M1223" i="2"/>
  <c r="N1223" i="2"/>
  <c r="O1223" i="2"/>
  <c r="P1223" i="2"/>
  <c r="L1224" i="2"/>
  <c r="M1224" i="2"/>
  <c r="N1224" i="2"/>
  <c r="O1224" i="2"/>
  <c r="P1224" i="2"/>
  <c r="L1225" i="2"/>
  <c r="M1225" i="2"/>
  <c r="N1225" i="2"/>
  <c r="O1225" i="2"/>
  <c r="P1225" i="2"/>
  <c r="L1226" i="2"/>
  <c r="M1226" i="2"/>
  <c r="N1226" i="2"/>
  <c r="O1226" i="2"/>
  <c r="P1226" i="2"/>
  <c r="L1227" i="2"/>
  <c r="M1227" i="2"/>
  <c r="N1227" i="2"/>
  <c r="O1227" i="2"/>
  <c r="P1227" i="2"/>
  <c r="L1228" i="2"/>
  <c r="M1228" i="2"/>
  <c r="N1228" i="2"/>
  <c r="O1228" i="2"/>
  <c r="P1228" i="2"/>
  <c r="L1229" i="2"/>
  <c r="M1229" i="2"/>
  <c r="N1229" i="2"/>
  <c r="O1229" i="2"/>
  <c r="P1229" i="2"/>
  <c r="L1230" i="2"/>
  <c r="M1230" i="2"/>
  <c r="N1230" i="2"/>
  <c r="O1230" i="2"/>
  <c r="P1230" i="2"/>
  <c r="L1231" i="2"/>
  <c r="M1231" i="2"/>
  <c r="N1231" i="2"/>
  <c r="O1231" i="2"/>
  <c r="P1231" i="2"/>
  <c r="L1232" i="2"/>
  <c r="M1232" i="2"/>
  <c r="N1232" i="2"/>
  <c r="O1232" i="2"/>
  <c r="P1232" i="2"/>
  <c r="L1233" i="2"/>
  <c r="M1233" i="2"/>
  <c r="N1233" i="2"/>
  <c r="O1233" i="2"/>
  <c r="P1233" i="2"/>
  <c r="L1234" i="2"/>
  <c r="M1234" i="2"/>
  <c r="N1234" i="2"/>
  <c r="O1234" i="2"/>
  <c r="P1234" i="2"/>
  <c r="L1235" i="2"/>
  <c r="M1235" i="2"/>
  <c r="N1235" i="2"/>
  <c r="O1235" i="2"/>
  <c r="P1235" i="2"/>
  <c r="L1236" i="2"/>
  <c r="M1236" i="2"/>
  <c r="N1236" i="2"/>
  <c r="O1236" i="2"/>
  <c r="P1236" i="2"/>
  <c r="L1237" i="2"/>
  <c r="M1237" i="2"/>
  <c r="N1237" i="2"/>
  <c r="O1237" i="2"/>
  <c r="P1237" i="2"/>
  <c r="L1238" i="2"/>
  <c r="M1238" i="2"/>
  <c r="N1238" i="2"/>
  <c r="O1238" i="2"/>
  <c r="P1238" i="2"/>
  <c r="L1239" i="2"/>
  <c r="M1239" i="2"/>
  <c r="N1239" i="2"/>
  <c r="O1239" i="2"/>
  <c r="P1239" i="2"/>
  <c r="L1240" i="2"/>
  <c r="M1240" i="2"/>
  <c r="N1240" i="2"/>
  <c r="O1240" i="2"/>
  <c r="P1240" i="2"/>
  <c r="L1241" i="2"/>
  <c r="M1241" i="2"/>
  <c r="N1241" i="2"/>
  <c r="O1241" i="2"/>
  <c r="P1241" i="2"/>
  <c r="L1242" i="2"/>
  <c r="M1242" i="2"/>
  <c r="N1242" i="2"/>
  <c r="O1242" i="2"/>
  <c r="P1242" i="2"/>
  <c r="L1243" i="2"/>
  <c r="M1243" i="2"/>
  <c r="N1243" i="2"/>
  <c r="O1243" i="2"/>
  <c r="P1243" i="2"/>
  <c r="L1244" i="2"/>
  <c r="M1244" i="2"/>
  <c r="N1244" i="2"/>
  <c r="O1244" i="2"/>
  <c r="P1244" i="2"/>
  <c r="L1245" i="2"/>
  <c r="M1245" i="2"/>
  <c r="N1245" i="2"/>
  <c r="O1245" i="2"/>
  <c r="P1245" i="2"/>
  <c r="L1246" i="2"/>
  <c r="M1246" i="2"/>
  <c r="N1246" i="2"/>
  <c r="O1246" i="2"/>
  <c r="P1246" i="2"/>
  <c r="L1247" i="2"/>
  <c r="M1247" i="2"/>
  <c r="N1247" i="2"/>
  <c r="O1247" i="2"/>
  <c r="P1247" i="2"/>
  <c r="L1248" i="2"/>
  <c r="M1248" i="2"/>
  <c r="N1248" i="2"/>
  <c r="O1248" i="2"/>
  <c r="P1248" i="2"/>
  <c r="L1249" i="2"/>
  <c r="M1249" i="2"/>
  <c r="N1249" i="2"/>
  <c r="O1249" i="2"/>
  <c r="P1249" i="2"/>
  <c r="L1250" i="2"/>
  <c r="M1250" i="2"/>
  <c r="N1250" i="2"/>
  <c r="O1250" i="2"/>
  <c r="P1250" i="2"/>
  <c r="L1251" i="2"/>
  <c r="M1251" i="2"/>
  <c r="N1251" i="2"/>
  <c r="O1251" i="2"/>
  <c r="P1251" i="2"/>
  <c r="L1252" i="2"/>
  <c r="M1252" i="2"/>
  <c r="N1252" i="2"/>
  <c r="O1252" i="2"/>
  <c r="P1252" i="2"/>
  <c r="L1253" i="2"/>
  <c r="M1253" i="2"/>
  <c r="N1253" i="2"/>
  <c r="O1253" i="2"/>
  <c r="P1253" i="2"/>
  <c r="L1254" i="2"/>
  <c r="M1254" i="2"/>
  <c r="N1254" i="2"/>
  <c r="O1254" i="2"/>
  <c r="P1254" i="2"/>
  <c r="L1255" i="2"/>
  <c r="M1255" i="2"/>
  <c r="N1255" i="2"/>
  <c r="O1255" i="2"/>
  <c r="P1255" i="2"/>
  <c r="L1256" i="2"/>
  <c r="M1256" i="2"/>
  <c r="N1256" i="2"/>
  <c r="O1256" i="2"/>
  <c r="P1256" i="2"/>
  <c r="L1257" i="2"/>
  <c r="M1257" i="2"/>
  <c r="N1257" i="2"/>
  <c r="O1257" i="2"/>
  <c r="P1257" i="2"/>
  <c r="L1258" i="2"/>
  <c r="M1258" i="2"/>
  <c r="N1258" i="2"/>
  <c r="O1258" i="2"/>
  <c r="P1258" i="2"/>
  <c r="L1259" i="2"/>
  <c r="M1259" i="2"/>
  <c r="N1259" i="2"/>
  <c r="O1259" i="2"/>
  <c r="P1259" i="2"/>
  <c r="L1260" i="2"/>
  <c r="M1260" i="2"/>
  <c r="N1260" i="2"/>
  <c r="O1260" i="2"/>
  <c r="P1260" i="2"/>
  <c r="L1261" i="2"/>
  <c r="M1261" i="2"/>
  <c r="N1261" i="2"/>
  <c r="O1261" i="2"/>
  <c r="P1261" i="2"/>
  <c r="L1262" i="2"/>
  <c r="M1262" i="2"/>
  <c r="N1262" i="2"/>
  <c r="O1262" i="2"/>
  <c r="P1262" i="2"/>
  <c r="L1263" i="2"/>
  <c r="M1263" i="2"/>
  <c r="N1263" i="2"/>
  <c r="O1263" i="2"/>
  <c r="P1263" i="2"/>
  <c r="L1264" i="2"/>
  <c r="M1264" i="2"/>
  <c r="N1264" i="2"/>
  <c r="O1264" i="2"/>
  <c r="P1264" i="2"/>
  <c r="L1265" i="2"/>
  <c r="M1265" i="2"/>
  <c r="N1265" i="2"/>
  <c r="O1265" i="2"/>
  <c r="P1265" i="2"/>
  <c r="L1266" i="2"/>
  <c r="M1266" i="2"/>
  <c r="N1266" i="2"/>
  <c r="O1266" i="2"/>
  <c r="P1266" i="2"/>
  <c r="L1267" i="2"/>
  <c r="M1267" i="2"/>
  <c r="N1267" i="2"/>
  <c r="O1267" i="2"/>
  <c r="P1267" i="2"/>
  <c r="L1268" i="2"/>
  <c r="M1268" i="2"/>
  <c r="N1268" i="2"/>
  <c r="O1268" i="2"/>
  <c r="P1268" i="2"/>
  <c r="L1269" i="2"/>
  <c r="M1269" i="2"/>
  <c r="N1269" i="2"/>
  <c r="O1269" i="2"/>
  <c r="P1269" i="2"/>
  <c r="L1270" i="2"/>
  <c r="M1270" i="2"/>
  <c r="N1270" i="2"/>
  <c r="O1270" i="2"/>
  <c r="P1270" i="2"/>
  <c r="L1271" i="2"/>
  <c r="M1271" i="2"/>
  <c r="N1271" i="2"/>
  <c r="O1271" i="2"/>
  <c r="P1271" i="2"/>
  <c r="L1272" i="2"/>
  <c r="M1272" i="2"/>
  <c r="N1272" i="2"/>
  <c r="O1272" i="2"/>
  <c r="P1272" i="2"/>
  <c r="L1273" i="2"/>
  <c r="M1273" i="2"/>
  <c r="N1273" i="2"/>
  <c r="O1273" i="2"/>
  <c r="P1273" i="2"/>
  <c r="L1274" i="2"/>
  <c r="M1274" i="2"/>
  <c r="N1274" i="2"/>
  <c r="O1274" i="2"/>
  <c r="P1274" i="2"/>
  <c r="L1275" i="2"/>
  <c r="M1275" i="2"/>
  <c r="N1275" i="2"/>
  <c r="O1275" i="2"/>
  <c r="P1275" i="2"/>
  <c r="L1276" i="2"/>
  <c r="M1276" i="2"/>
  <c r="N1276" i="2"/>
  <c r="O1276" i="2"/>
  <c r="P1276" i="2"/>
  <c r="L1277" i="2"/>
  <c r="M1277" i="2"/>
  <c r="N1277" i="2"/>
  <c r="O1277" i="2"/>
  <c r="P1277" i="2"/>
  <c r="L1278" i="2"/>
  <c r="M1278" i="2"/>
  <c r="N1278" i="2"/>
  <c r="O1278" i="2"/>
  <c r="P1278" i="2"/>
  <c r="L1279" i="2"/>
  <c r="M1279" i="2"/>
  <c r="N1279" i="2"/>
  <c r="O1279" i="2"/>
  <c r="P1279" i="2"/>
  <c r="L1280" i="2"/>
  <c r="M1280" i="2"/>
  <c r="N1280" i="2"/>
  <c r="O1280" i="2"/>
  <c r="P1280" i="2"/>
  <c r="L1281" i="2"/>
  <c r="M1281" i="2"/>
  <c r="N1281" i="2"/>
  <c r="O1281" i="2"/>
  <c r="P1281" i="2"/>
  <c r="L1282" i="2"/>
  <c r="M1282" i="2"/>
  <c r="N1282" i="2"/>
  <c r="O1282" i="2"/>
  <c r="P1282" i="2"/>
  <c r="L1283" i="2"/>
  <c r="M1283" i="2"/>
  <c r="N1283" i="2"/>
  <c r="O1283" i="2"/>
  <c r="P1283" i="2"/>
  <c r="L1284" i="2"/>
  <c r="M1284" i="2"/>
  <c r="N1284" i="2"/>
  <c r="O1284" i="2"/>
  <c r="P1284" i="2"/>
  <c r="L1285" i="2"/>
  <c r="M1285" i="2"/>
  <c r="N1285" i="2"/>
  <c r="O1285" i="2"/>
  <c r="P1285" i="2"/>
  <c r="L1286" i="2"/>
  <c r="M1286" i="2"/>
  <c r="N1286" i="2"/>
  <c r="O1286" i="2"/>
  <c r="P1286" i="2"/>
  <c r="L1287" i="2"/>
  <c r="M1287" i="2"/>
  <c r="N1287" i="2"/>
  <c r="O1287" i="2"/>
  <c r="P1287" i="2"/>
  <c r="L1288" i="2"/>
  <c r="M1288" i="2"/>
  <c r="N1288" i="2"/>
  <c r="O1288" i="2"/>
  <c r="P1288" i="2"/>
  <c r="L1289" i="2"/>
  <c r="M1289" i="2"/>
  <c r="N1289" i="2"/>
  <c r="O1289" i="2"/>
  <c r="P1289" i="2"/>
  <c r="L1290" i="2"/>
  <c r="M1290" i="2"/>
  <c r="N1290" i="2"/>
  <c r="O1290" i="2"/>
  <c r="P1290" i="2"/>
  <c r="L1291" i="2"/>
  <c r="M1291" i="2"/>
  <c r="N1291" i="2"/>
  <c r="O1291" i="2"/>
  <c r="P1291" i="2"/>
  <c r="L1292" i="2"/>
  <c r="M1292" i="2"/>
  <c r="N1292" i="2"/>
  <c r="O1292" i="2"/>
  <c r="P1292" i="2"/>
  <c r="L1293" i="2"/>
  <c r="M1293" i="2"/>
  <c r="N1293" i="2"/>
  <c r="O1293" i="2"/>
  <c r="P1293" i="2"/>
  <c r="L1294" i="2"/>
  <c r="M1294" i="2"/>
  <c r="N1294" i="2"/>
  <c r="O1294" i="2"/>
  <c r="P1294" i="2"/>
  <c r="L1295" i="2"/>
  <c r="M1295" i="2"/>
  <c r="N1295" i="2"/>
  <c r="O1295" i="2"/>
  <c r="P1295" i="2"/>
  <c r="L1296" i="2"/>
  <c r="M1296" i="2"/>
  <c r="N1296" i="2"/>
  <c r="O1296" i="2"/>
  <c r="P1296" i="2"/>
  <c r="L1297" i="2"/>
  <c r="M1297" i="2"/>
  <c r="N1297" i="2"/>
  <c r="O1297" i="2"/>
  <c r="P1297" i="2"/>
  <c r="L1298" i="2"/>
  <c r="M1298" i="2"/>
  <c r="N1298" i="2"/>
  <c r="O1298" i="2"/>
  <c r="P1298" i="2"/>
  <c r="L1299" i="2"/>
  <c r="M1299" i="2"/>
  <c r="N1299" i="2"/>
  <c r="O1299" i="2"/>
  <c r="P1299" i="2"/>
  <c r="L1300" i="2"/>
  <c r="M1300" i="2"/>
  <c r="N1300" i="2"/>
  <c r="O1300" i="2"/>
  <c r="P1300" i="2"/>
  <c r="L1301" i="2"/>
  <c r="M1301" i="2"/>
  <c r="N1301" i="2"/>
  <c r="O1301" i="2"/>
  <c r="P1301" i="2"/>
  <c r="L1302" i="2"/>
  <c r="M1302" i="2"/>
  <c r="N1302" i="2"/>
  <c r="O1302" i="2"/>
  <c r="P1302" i="2"/>
  <c r="L1303" i="2"/>
  <c r="M1303" i="2"/>
  <c r="N1303" i="2"/>
  <c r="O1303" i="2"/>
  <c r="P1303" i="2"/>
  <c r="L1304" i="2"/>
  <c r="M1304" i="2"/>
  <c r="N1304" i="2"/>
  <c r="O1304" i="2"/>
  <c r="P1304" i="2"/>
  <c r="L1305" i="2"/>
  <c r="M1305" i="2"/>
  <c r="N1305" i="2"/>
  <c r="O1305" i="2"/>
  <c r="P1305" i="2"/>
  <c r="L1306" i="2"/>
  <c r="M1306" i="2"/>
  <c r="N1306" i="2"/>
  <c r="O1306" i="2"/>
  <c r="P1306" i="2"/>
  <c r="L1307" i="2"/>
  <c r="M1307" i="2"/>
  <c r="N1307" i="2"/>
  <c r="O1307" i="2"/>
  <c r="P1307" i="2"/>
  <c r="L1308" i="2"/>
  <c r="M1308" i="2"/>
  <c r="N1308" i="2"/>
  <c r="O1308" i="2"/>
  <c r="P1308" i="2"/>
  <c r="L1309" i="2"/>
  <c r="M1309" i="2"/>
  <c r="N1309" i="2"/>
  <c r="O1309" i="2"/>
  <c r="P1309" i="2"/>
  <c r="L1310" i="2"/>
  <c r="M1310" i="2"/>
  <c r="N1310" i="2"/>
  <c r="O1310" i="2"/>
  <c r="P1310" i="2"/>
  <c r="L1311" i="2"/>
  <c r="M1311" i="2"/>
  <c r="N1311" i="2"/>
  <c r="O1311" i="2"/>
  <c r="P1311" i="2"/>
  <c r="L1312" i="2"/>
  <c r="M1312" i="2"/>
  <c r="N1312" i="2"/>
  <c r="O1312" i="2"/>
  <c r="P1312" i="2"/>
  <c r="L1313" i="2"/>
  <c r="M1313" i="2"/>
  <c r="N1313" i="2"/>
  <c r="O1313" i="2"/>
  <c r="P1313" i="2"/>
  <c r="L1314" i="2"/>
  <c r="M1314" i="2"/>
  <c r="N1314" i="2"/>
  <c r="O1314" i="2"/>
  <c r="P1314" i="2"/>
  <c r="L1315" i="2"/>
  <c r="M1315" i="2"/>
  <c r="N1315" i="2"/>
  <c r="O1315" i="2"/>
  <c r="P1315" i="2"/>
  <c r="L1316" i="2"/>
  <c r="M1316" i="2"/>
  <c r="N1316" i="2"/>
  <c r="O1316" i="2"/>
  <c r="P1316" i="2"/>
  <c r="L1317" i="2"/>
  <c r="M1317" i="2"/>
  <c r="N1317" i="2"/>
  <c r="O1317" i="2"/>
  <c r="P1317" i="2"/>
  <c r="L1318" i="2"/>
  <c r="M1318" i="2"/>
  <c r="N1318" i="2"/>
  <c r="O1318" i="2"/>
  <c r="P1318" i="2"/>
  <c r="L1319" i="2"/>
  <c r="M1319" i="2"/>
  <c r="N1319" i="2"/>
  <c r="O1319" i="2"/>
  <c r="P1319" i="2"/>
  <c r="L1320" i="2"/>
  <c r="M1320" i="2"/>
  <c r="N1320" i="2"/>
  <c r="O1320" i="2"/>
  <c r="P1320" i="2"/>
  <c r="L1321" i="2"/>
  <c r="M1321" i="2"/>
  <c r="N1321" i="2"/>
  <c r="O1321" i="2"/>
  <c r="P1321" i="2"/>
  <c r="L1322" i="2"/>
  <c r="M1322" i="2"/>
  <c r="N1322" i="2"/>
  <c r="O1322" i="2"/>
  <c r="P1322" i="2"/>
  <c r="L1323" i="2"/>
  <c r="M1323" i="2"/>
  <c r="N1323" i="2"/>
  <c r="O1323" i="2"/>
  <c r="P1323" i="2"/>
  <c r="L1324" i="2"/>
  <c r="M1324" i="2"/>
  <c r="N1324" i="2"/>
  <c r="O1324" i="2"/>
  <c r="P1324" i="2"/>
  <c r="L1325" i="2"/>
  <c r="M1325" i="2"/>
  <c r="N1325" i="2"/>
  <c r="O1325" i="2"/>
  <c r="P1325" i="2"/>
  <c r="L1326" i="2"/>
  <c r="M1326" i="2"/>
  <c r="N1326" i="2"/>
  <c r="O1326" i="2"/>
  <c r="P1326" i="2"/>
  <c r="L1327" i="2"/>
  <c r="M1327" i="2"/>
  <c r="N1327" i="2"/>
  <c r="O1327" i="2"/>
  <c r="P1327" i="2"/>
  <c r="L1328" i="2"/>
  <c r="M1328" i="2"/>
  <c r="N1328" i="2"/>
  <c r="O1328" i="2"/>
  <c r="P1328" i="2"/>
  <c r="L1329" i="2"/>
  <c r="M1329" i="2"/>
  <c r="N1329" i="2"/>
  <c r="O1329" i="2"/>
  <c r="P1329" i="2"/>
  <c r="L1330" i="2"/>
  <c r="M1330" i="2"/>
  <c r="N1330" i="2"/>
  <c r="O1330" i="2"/>
  <c r="P1330" i="2"/>
  <c r="L1331" i="2"/>
  <c r="M1331" i="2"/>
  <c r="N1331" i="2"/>
  <c r="O1331" i="2"/>
  <c r="P1331" i="2"/>
  <c r="L1332" i="2"/>
  <c r="M1332" i="2"/>
  <c r="N1332" i="2"/>
  <c r="O1332" i="2"/>
  <c r="P1332" i="2"/>
  <c r="L1333" i="2"/>
  <c r="M1333" i="2"/>
  <c r="N1333" i="2"/>
  <c r="O1333" i="2"/>
  <c r="P1333" i="2"/>
  <c r="L1334" i="2"/>
  <c r="M1334" i="2"/>
  <c r="N1334" i="2"/>
  <c r="O1334" i="2"/>
  <c r="P1334" i="2"/>
  <c r="L1335" i="2"/>
  <c r="M1335" i="2"/>
  <c r="N1335" i="2"/>
  <c r="O1335" i="2"/>
  <c r="P1335" i="2"/>
  <c r="L1336" i="2"/>
  <c r="M1336" i="2"/>
  <c r="N1336" i="2"/>
  <c r="O1336" i="2"/>
  <c r="P1336" i="2"/>
  <c r="L1337" i="2"/>
  <c r="M1337" i="2"/>
  <c r="N1337" i="2"/>
  <c r="O1337" i="2"/>
  <c r="P1337" i="2"/>
  <c r="L1338" i="2"/>
  <c r="M1338" i="2"/>
  <c r="N1338" i="2"/>
  <c r="O1338" i="2"/>
  <c r="P1338" i="2"/>
  <c r="L1339" i="2"/>
  <c r="M1339" i="2"/>
  <c r="N1339" i="2"/>
  <c r="O1339" i="2"/>
  <c r="P1339" i="2"/>
  <c r="L1340" i="2"/>
  <c r="M1340" i="2"/>
  <c r="N1340" i="2"/>
  <c r="O1340" i="2"/>
  <c r="P1340" i="2"/>
  <c r="L1341" i="2"/>
  <c r="M1341" i="2"/>
  <c r="N1341" i="2"/>
  <c r="O1341" i="2"/>
  <c r="P1341" i="2"/>
  <c r="L1342" i="2"/>
  <c r="M1342" i="2"/>
  <c r="N1342" i="2"/>
  <c r="O1342" i="2"/>
  <c r="P1342" i="2"/>
  <c r="L1343" i="2"/>
  <c r="M1343" i="2"/>
  <c r="N1343" i="2"/>
  <c r="O1343" i="2"/>
  <c r="P1343" i="2"/>
  <c r="L1344" i="2"/>
  <c r="M1344" i="2"/>
  <c r="N1344" i="2"/>
  <c r="O1344" i="2"/>
  <c r="P1344" i="2"/>
  <c r="L1345" i="2"/>
  <c r="M1345" i="2"/>
  <c r="N1345" i="2"/>
  <c r="O1345" i="2"/>
  <c r="P1345" i="2"/>
  <c r="L1346" i="2"/>
  <c r="M1346" i="2"/>
  <c r="N1346" i="2"/>
  <c r="O1346" i="2"/>
  <c r="P1346" i="2"/>
  <c r="L1347" i="2"/>
  <c r="M1347" i="2"/>
  <c r="N1347" i="2"/>
  <c r="O1347" i="2"/>
  <c r="P1347" i="2"/>
  <c r="L1348" i="2"/>
  <c r="M1348" i="2"/>
  <c r="N1348" i="2"/>
  <c r="O1348" i="2"/>
  <c r="P1348" i="2"/>
  <c r="L1349" i="2"/>
  <c r="M1349" i="2"/>
  <c r="N1349" i="2"/>
  <c r="O1349" i="2"/>
  <c r="P1349" i="2"/>
  <c r="L1350" i="2"/>
  <c r="M1350" i="2"/>
  <c r="N1350" i="2"/>
  <c r="O1350" i="2"/>
  <c r="P1350" i="2"/>
  <c r="L1351" i="2"/>
  <c r="M1351" i="2"/>
  <c r="N1351" i="2"/>
  <c r="O1351" i="2"/>
  <c r="P1351" i="2"/>
  <c r="L1352" i="2"/>
  <c r="M1352" i="2"/>
  <c r="N1352" i="2"/>
  <c r="O1352" i="2"/>
  <c r="P1352" i="2"/>
  <c r="L1353" i="2"/>
  <c r="M1353" i="2"/>
  <c r="N1353" i="2"/>
  <c r="O1353" i="2"/>
  <c r="P1353" i="2"/>
  <c r="L1354" i="2"/>
  <c r="M1354" i="2"/>
  <c r="N1354" i="2"/>
  <c r="O1354" i="2"/>
  <c r="P1354" i="2"/>
  <c r="L1355" i="2"/>
  <c r="M1355" i="2"/>
  <c r="N1355" i="2"/>
  <c r="O1355" i="2"/>
  <c r="P1355" i="2"/>
  <c r="L1356" i="2"/>
  <c r="M1356" i="2"/>
  <c r="N1356" i="2"/>
  <c r="O1356" i="2"/>
  <c r="P1356" i="2"/>
  <c r="L1357" i="2"/>
  <c r="M1357" i="2"/>
  <c r="N1357" i="2"/>
  <c r="O1357" i="2"/>
  <c r="P1357" i="2"/>
  <c r="L1358" i="2"/>
  <c r="M1358" i="2"/>
  <c r="N1358" i="2"/>
  <c r="O1358" i="2"/>
  <c r="P1358" i="2"/>
  <c r="L1359" i="2"/>
  <c r="M1359" i="2"/>
  <c r="N1359" i="2"/>
  <c r="O1359" i="2"/>
  <c r="P1359" i="2"/>
  <c r="L1360" i="2"/>
  <c r="M1360" i="2"/>
  <c r="N1360" i="2"/>
  <c r="O1360" i="2"/>
  <c r="P1360" i="2"/>
  <c r="L1361" i="2"/>
  <c r="M1361" i="2"/>
  <c r="N1361" i="2"/>
  <c r="O1361" i="2"/>
  <c r="P1361" i="2"/>
  <c r="L1362" i="2"/>
  <c r="M1362" i="2"/>
  <c r="N1362" i="2"/>
  <c r="O1362" i="2"/>
  <c r="P1362" i="2"/>
  <c r="L1363" i="2"/>
  <c r="M1363" i="2"/>
  <c r="N1363" i="2"/>
  <c r="O1363" i="2"/>
  <c r="P1363" i="2"/>
  <c r="L1364" i="2"/>
  <c r="M1364" i="2"/>
  <c r="N1364" i="2"/>
  <c r="O1364" i="2"/>
  <c r="P1364" i="2"/>
  <c r="L1365" i="2"/>
  <c r="M1365" i="2"/>
  <c r="N1365" i="2"/>
  <c r="O1365" i="2"/>
  <c r="P1365" i="2"/>
  <c r="L1366" i="2"/>
  <c r="M1366" i="2"/>
  <c r="N1366" i="2"/>
  <c r="O1366" i="2"/>
  <c r="P1366" i="2"/>
  <c r="L1367" i="2"/>
  <c r="M1367" i="2"/>
  <c r="N1367" i="2"/>
  <c r="O1367" i="2"/>
  <c r="P1367" i="2"/>
  <c r="L1368" i="2"/>
  <c r="M1368" i="2"/>
  <c r="N1368" i="2"/>
  <c r="O1368" i="2"/>
  <c r="P1368" i="2"/>
  <c r="L1369" i="2"/>
  <c r="M1369" i="2"/>
  <c r="N1369" i="2"/>
  <c r="O1369" i="2"/>
  <c r="P1369" i="2"/>
  <c r="L1370" i="2"/>
  <c r="M1370" i="2"/>
  <c r="N1370" i="2"/>
  <c r="O1370" i="2"/>
  <c r="P1370" i="2"/>
  <c r="L1371" i="2"/>
  <c r="M1371" i="2"/>
  <c r="N1371" i="2"/>
  <c r="O1371" i="2"/>
  <c r="P1371" i="2"/>
  <c r="L1372" i="2"/>
  <c r="M1372" i="2"/>
  <c r="N1372" i="2"/>
  <c r="O1372" i="2"/>
  <c r="P1372" i="2"/>
  <c r="L1373" i="2"/>
  <c r="M1373" i="2"/>
  <c r="N1373" i="2"/>
  <c r="O1373" i="2"/>
  <c r="P1373" i="2"/>
  <c r="L1374" i="2"/>
  <c r="M1374" i="2"/>
  <c r="N1374" i="2"/>
  <c r="O1374" i="2"/>
  <c r="P1374" i="2"/>
  <c r="L1375" i="2"/>
  <c r="M1375" i="2"/>
  <c r="N1375" i="2"/>
  <c r="O1375" i="2"/>
  <c r="P1375" i="2"/>
  <c r="L1376" i="2"/>
  <c r="M1376" i="2"/>
  <c r="N1376" i="2"/>
  <c r="O1376" i="2"/>
  <c r="P1376" i="2"/>
  <c r="L1377" i="2"/>
  <c r="M1377" i="2"/>
  <c r="N1377" i="2"/>
  <c r="O1377" i="2"/>
  <c r="P1377" i="2"/>
  <c r="L1378" i="2"/>
  <c r="M1378" i="2"/>
  <c r="N1378" i="2"/>
  <c r="O1378" i="2"/>
  <c r="P1378" i="2"/>
  <c r="L1379" i="2"/>
  <c r="M1379" i="2"/>
  <c r="N1379" i="2"/>
  <c r="O1379" i="2"/>
  <c r="P1379" i="2"/>
  <c r="L1380" i="2"/>
  <c r="M1380" i="2"/>
  <c r="N1380" i="2"/>
  <c r="O1380" i="2"/>
  <c r="P1380" i="2"/>
  <c r="L1381" i="2"/>
  <c r="M1381" i="2"/>
  <c r="N1381" i="2"/>
  <c r="O1381" i="2"/>
  <c r="P1381" i="2"/>
  <c r="L1382" i="2"/>
  <c r="M1382" i="2"/>
  <c r="N1382" i="2"/>
  <c r="O1382" i="2"/>
  <c r="P1382" i="2"/>
  <c r="L1383" i="2"/>
  <c r="M1383" i="2"/>
  <c r="N1383" i="2"/>
  <c r="O1383" i="2"/>
  <c r="P1383" i="2"/>
  <c r="L1384" i="2"/>
  <c r="M1384" i="2"/>
  <c r="N1384" i="2"/>
  <c r="O1384" i="2"/>
  <c r="P1384" i="2"/>
  <c r="L1385" i="2"/>
  <c r="M1385" i="2"/>
  <c r="N1385" i="2"/>
  <c r="O1385" i="2"/>
  <c r="P1385" i="2"/>
  <c r="L1386" i="2"/>
  <c r="M1386" i="2"/>
  <c r="N1386" i="2"/>
  <c r="O1386" i="2"/>
  <c r="P1386" i="2"/>
  <c r="L1387" i="2"/>
  <c r="M1387" i="2"/>
  <c r="N1387" i="2"/>
  <c r="O1387" i="2"/>
  <c r="P1387" i="2"/>
  <c r="L1388" i="2"/>
  <c r="M1388" i="2"/>
  <c r="N1388" i="2"/>
  <c r="O1388" i="2"/>
  <c r="P1388" i="2"/>
  <c r="L1389" i="2"/>
  <c r="M1389" i="2"/>
  <c r="N1389" i="2"/>
  <c r="O1389" i="2"/>
  <c r="P1389" i="2"/>
  <c r="L1390" i="2"/>
  <c r="M1390" i="2"/>
  <c r="N1390" i="2"/>
  <c r="O1390" i="2"/>
  <c r="P1390" i="2"/>
  <c r="L1391" i="2"/>
  <c r="M1391" i="2"/>
  <c r="N1391" i="2"/>
  <c r="O1391" i="2"/>
  <c r="P1391" i="2"/>
  <c r="L1392" i="2"/>
  <c r="M1392" i="2"/>
  <c r="N1392" i="2"/>
  <c r="O1392" i="2"/>
  <c r="P1392" i="2"/>
  <c r="L1393" i="2"/>
  <c r="M1393" i="2"/>
  <c r="N1393" i="2"/>
  <c r="O1393" i="2"/>
  <c r="P1393" i="2"/>
  <c r="L1394" i="2"/>
  <c r="M1394" i="2"/>
  <c r="N1394" i="2"/>
  <c r="O1394" i="2"/>
  <c r="P1394" i="2"/>
  <c r="L1395" i="2"/>
  <c r="M1395" i="2"/>
  <c r="N1395" i="2"/>
  <c r="O1395" i="2"/>
  <c r="P1395" i="2"/>
  <c r="L1396" i="2"/>
  <c r="M1396" i="2"/>
  <c r="N1396" i="2"/>
  <c r="O1396" i="2"/>
  <c r="P1396" i="2"/>
  <c r="L1397" i="2"/>
  <c r="M1397" i="2"/>
  <c r="N1397" i="2"/>
  <c r="O1397" i="2"/>
  <c r="P1397" i="2"/>
  <c r="L1398" i="2"/>
  <c r="M1398" i="2"/>
  <c r="N1398" i="2"/>
  <c r="O1398" i="2"/>
  <c r="P1398" i="2"/>
  <c r="L1399" i="2"/>
  <c r="M1399" i="2"/>
  <c r="N1399" i="2"/>
  <c r="O1399" i="2"/>
  <c r="P1399" i="2"/>
  <c r="L1400" i="2"/>
  <c r="M1400" i="2"/>
  <c r="N1400" i="2"/>
  <c r="O1400" i="2"/>
  <c r="P1400" i="2"/>
  <c r="L1401" i="2"/>
  <c r="M1401" i="2"/>
  <c r="N1401" i="2"/>
  <c r="O1401" i="2"/>
  <c r="P1401" i="2"/>
  <c r="L1402" i="2"/>
  <c r="M1402" i="2"/>
  <c r="N1402" i="2"/>
  <c r="O1402" i="2"/>
  <c r="P1402" i="2"/>
  <c r="L1403" i="2"/>
  <c r="M1403" i="2"/>
  <c r="N1403" i="2"/>
  <c r="O1403" i="2"/>
  <c r="P1403" i="2"/>
  <c r="L1404" i="2"/>
  <c r="M1404" i="2"/>
  <c r="N1404" i="2"/>
  <c r="O1404" i="2"/>
  <c r="P1404" i="2"/>
  <c r="L1405" i="2"/>
  <c r="M1405" i="2"/>
  <c r="N1405" i="2"/>
  <c r="O1405" i="2"/>
  <c r="P1405" i="2"/>
  <c r="L1406" i="2"/>
  <c r="M1406" i="2"/>
  <c r="N1406" i="2"/>
  <c r="O1406" i="2"/>
  <c r="P1406" i="2"/>
  <c r="L1407" i="2"/>
  <c r="M1407" i="2"/>
  <c r="N1407" i="2"/>
  <c r="O1407" i="2"/>
  <c r="P1407" i="2"/>
  <c r="L1408" i="2"/>
  <c r="M1408" i="2"/>
  <c r="N1408" i="2"/>
  <c r="O1408" i="2"/>
  <c r="P1408" i="2"/>
  <c r="L1409" i="2"/>
  <c r="M1409" i="2"/>
  <c r="N1409" i="2"/>
  <c r="O1409" i="2"/>
  <c r="P1409" i="2"/>
  <c r="L1410" i="2"/>
  <c r="M1410" i="2"/>
  <c r="N1410" i="2"/>
  <c r="O1410" i="2"/>
  <c r="P1410" i="2"/>
  <c r="L1411" i="2"/>
  <c r="M1411" i="2"/>
  <c r="N1411" i="2"/>
  <c r="O1411" i="2"/>
  <c r="P1411" i="2"/>
  <c r="L1412" i="2"/>
  <c r="M1412" i="2"/>
  <c r="N1412" i="2"/>
  <c r="O1412" i="2"/>
  <c r="P1412" i="2"/>
  <c r="L1413" i="2"/>
  <c r="M1413" i="2"/>
  <c r="N1413" i="2"/>
  <c r="O1413" i="2"/>
  <c r="P1413" i="2"/>
  <c r="L1414" i="2"/>
  <c r="M1414" i="2"/>
  <c r="N1414" i="2"/>
  <c r="O1414" i="2"/>
  <c r="P1414" i="2"/>
  <c r="L1415" i="2"/>
  <c r="M1415" i="2"/>
  <c r="N1415" i="2"/>
  <c r="O1415" i="2"/>
  <c r="P1415" i="2"/>
  <c r="L1416" i="2"/>
  <c r="M1416" i="2"/>
  <c r="N1416" i="2"/>
  <c r="O1416" i="2"/>
  <c r="P1416" i="2"/>
  <c r="L1417" i="2"/>
  <c r="M1417" i="2"/>
  <c r="N1417" i="2"/>
  <c r="O1417" i="2"/>
  <c r="P1417" i="2"/>
  <c r="L1418" i="2"/>
  <c r="M1418" i="2"/>
  <c r="N1418" i="2"/>
  <c r="O1418" i="2"/>
  <c r="P1418" i="2"/>
  <c r="L1419" i="2"/>
  <c r="M1419" i="2"/>
  <c r="N1419" i="2"/>
  <c r="O1419" i="2"/>
  <c r="P1419" i="2"/>
  <c r="L1420" i="2"/>
  <c r="M1420" i="2"/>
  <c r="N1420" i="2"/>
  <c r="O1420" i="2"/>
  <c r="P1420" i="2"/>
  <c r="L1421" i="2"/>
  <c r="M1421" i="2"/>
  <c r="N1421" i="2"/>
  <c r="O1421" i="2"/>
  <c r="P1421" i="2"/>
  <c r="L1422" i="2"/>
  <c r="M1422" i="2"/>
  <c r="N1422" i="2"/>
  <c r="O1422" i="2"/>
  <c r="P1422" i="2"/>
  <c r="L1423" i="2"/>
  <c r="M1423" i="2"/>
  <c r="N1423" i="2"/>
  <c r="O1423" i="2"/>
  <c r="P1423" i="2"/>
  <c r="L1424" i="2"/>
  <c r="M1424" i="2"/>
  <c r="N1424" i="2"/>
  <c r="O1424" i="2"/>
  <c r="P1424" i="2"/>
  <c r="L1425" i="2"/>
  <c r="M1425" i="2"/>
  <c r="N1425" i="2"/>
  <c r="O1425" i="2"/>
  <c r="P1425" i="2"/>
  <c r="L1426" i="2"/>
  <c r="M1426" i="2"/>
  <c r="N1426" i="2"/>
  <c r="O1426" i="2"/>
  <c r="P1426" i="2"/>
  <c r="L1427" i="2"/>
  <c r="M1427" i="2"/>
  <c r="N1427" i="2"/>
  <c r="O1427" i="2"/>
  <c r="P1427" i="2"/>
  <c r="L1428" i="2"/>
  <c r="M1428" i="2"/>
  <c r="N1428" i="2"/>
  <c r="O1428" i="2"/>
  <c r="P1428" i="2"/>
  <c r="L1429" i="2"/>
  <c r="M1429" i="2"/>
  <c r="N1429" i="2"/>
  <c r="O1429" i="2"/>
  <c r="P1429" i="2"/>
  <c r="L1430" i="2"/>
  <c r="M1430" i="2"/>
  <c r="N1430" i="2"/>
  <c r="O1430" i="2"/>
  <c r="P1430" i="2"/>
  <c r="L1431" i="2"/>
  <c r="M1431" i="2"/>
  <c r="N1431" i="2"/>
  <c r="O1431" i="2"/>
  <c r="P1431" i="2"/>
  <c r="L1432" i="2"/>
  <c r="M1432" i="2"/>
  <c r="N1432" i="2"/>
  <c r="O1432" i="2"/>
  <c r="P1432" i="2"/>
  <c r="L1433" i="2"/>
  <c r="M1433" i="2"/>
  <c r="N1433" i="2"/>
  <c r="O1433" i="2"/>
  <c r="P1433" i="2"/>
  <c r="L1434" i="2"/>
  <c r="M1434" i="2"/>
  <c r="N1434" i="2"/>
  <c r="O1434" i="2"/>
  <c r="P1434" i="2"/>
  <c r="L1435" i="2"/>
  <c r="M1435" i="2"/>
  <c r="N1435" i="2"/>
  <c r="O1435" i="2"/>
  <c r="P1435" i="2"/>
  <c r="L1436" i="2"/>
  <c r="M1436" i="2"/>
  <c r="N1436" i="2"/>
  <c r="O1436" i="2"/>
  <c r="P1436" i="2"/>
  <c r="L1437" i="2"/>
  <c r="M1437" i="2"/>
  <c r="N1437" i="2"/>
  <c r="O1437" i="2"/>
  <c r="P1437" i="2"/>
  <c r="L1438" i="2"/>
  <c r="M1438" i="2"/>
  <c r="N1438" i="2"/>
  <c r="O1438" i="2"/>
  <c r="P1438" i="2"/>
  <c r="L1439" i="2"/>
  <c r="M1439" i="2"/>
  <c r="N1439" i="2"/>
  <c r="O1439" i="2"/>
  <c r="P1439" i="2"/>
  <c r="L1440" i="2"/>
  <c r="M1440" i="2"/>
  <c r="N1440" i="2"/>
  <c r="O1440" i="2"/>
  <c r="P1440" i="2"/>
  <c r="L1441" i="2"/>
  <c r="M1441" i="2"/>
  <c r="N1441" i="2"/>
  <c r="O1441" i="2"/>
  <c r="P1441" i="2"/>
  <c r="L1442" i="2"/>
  <c r="M1442" i="2"/>
  <c r="N1442" i="2"/>
  <c r="O1442" i="2"/>
  <c r="P1442" i="2"/>
  <c r="L1443" i="2"/>
  <c r="M1443" i="2"/>
  <c r="N1443" i="2"/>
  <c r="O1443" i="2"/>
  <c r="P1443" i="2"/>
  <c r="L1444" i="2"/>
  <c r="M1444" i="2"/>
  <c r="N1444" i="2"/>
  <c r="O1444" i="2"/>
  <c r="P1444" i="2"/>
  <c r="L1445" i="2"/>
  <c r="M1445" i="2"/>
  <c r="N1445" i="2"/>
  <c r="O1445" i="2"/>
  <c r="P1445" i="2"/>
  <c r="L1446" i="2"/>
  <c r="M1446" i="2"/>
  <c r="N1446" i="2"/>
  <c r="O1446" i="2"/>
  <c r="P1446" i="2"/>
  <c r="L1447" i="2"/>
  <c r="M1447" i="2"/>
  <c r="N1447" i="2"/>
  <c r="O1447" i="2"/>
  <c r="P1447" i="2"/>
  <c r="L1448" i="2"/>
  <c r="M1448" i="2"/>
  <c r="N1448" i="2"/>
  <c r="O1448" i="2"/>
  <c r="P1448" i="2"/>
  <c r="L1449" i="2"/>
  <c r="M1449" i="2"/>
  <c r="N1449" i="2"/>
  <c r="O1449" i="2"/>
  <c r="P1449" i="2"/>
  <c r="L1450" i="2"/>
  <c r="M1450" i="2"/>
  <c r="N1450" i="2"/>
  <c r="O1450" i="2"/>
  <c r="P1450" i="2"/>
  <c r="L1451" i="2"/>
  <c r="M1451" i="2"/>
  <c r="N1451" i="2"/>
  <c r="O1451" i="2"/>
  <c r="P1451" i="2"/>
  <c r="L1452" i="2"/>
  <c r="M1452" i="2"/>
  <c r="N1452" i="2"/>
  <c r="O1452" i="2"/>
  <c r="P1452" i="2"/>
  <c r="L1453" i="2"/>
  <c r="M1453" i="2"/>
  <c r="N1453" i="2"/>
  <c r="O1453" i="2"/>
  <c r="P1453" i="2"/>
  <c r="L1454" i="2"/>
  <c r="M1454" i="2"/>
  <c r="N1454" i="2"/>
  <c r="O1454" i="2"/>
  <c r="P1454" i="2"/>
  <c r="L1455" i="2"/>
  <c r="M1455" i="2"/>
  <c r="N1455" i="2"/>
  <c r="O1455" i="2"/>
  <c r="P1455" i="2"/>
  <c r="L1456" i="2"/>
  <c r="M1456" i="2"/>
  <c r="N1456" i="2"/>
  <c r="O1456" i="2"/>
  <c r="P1456" i="2"/>
  <c r="L1457" i="2"/>
  <c r="M1457" i="2"/>
  <c r="N1457" i="2"/>
  <c r="O1457" i="2"/>
  <c r="P1457" i="2"/>
  <c r="L1458" i="2"/>
  <c r="M1458" i="2"/>
  <c r="N1458" i="2"/>
  <c r="O1458" i="2"/>
  <c r="P1458" i="2"/>
  <c r="L1459" i="2"/>
  <c r="M1459" i="2"/>
  <c r="N1459" i="2"/>
  <c r="O1459" i="2"/>
  <c r="P1459" i="2"/>
  <c r="L1460" i="2"/>
  <c r="M1460" i="2"/>
  <c r="N1460" i="2"/>
  <c r="O1460" i="2"/>
  <c r="P1460" i="2"/>
  <c r="L1461" i="2"/>
  <c r="M1461" i="2"/>
  <c r="N1461" i="2"/>
  <c r="O1461" i="2"/>
  <c r="P1461" i="2"/>
  <c r="L1462" i="2"/>
  <c r="M1462" i="2"/>
  <c r="N1462" i="2"/>
  <c r="O1462" i="2"/>
  <c r="P1462" i="2"/>
  <c r="L1463" i="2"/>
  <c r="M1463" i="2"/>
  <c r="N1463" i="2"/>
  <c r="O1463" i="2"/>
  <c r="P1463" i="2"/>
  <c r="L1464" i="2"/>
  <c r="M1464" i="2"/>
  <c r="N1464" i="2"/>
  <c r="O1464" i="2"/>
  <c r="P1464" i="2"/>
  <c r="L1465" i="2"/>
  <c r="M1465" i="2"/>
  <c r="N1465" i="2"/>
  <c r="O1465" i="2"/>
  <c r="P1465" i="2"/>
  <c r="L1466" i="2"/>
  <c r="M1466" i="2"/>
  <c r="N1466" i="2"/>
  <c r="O1466" i="2"/>
  <c r="P1466" i="2"/>
  <c r="L1467" i="2"/>
  <c r="M1467" i="2"/>
  <c r="N1467" i="2"/>
  <c r="O1467" i="2"/>
  <c r="P1467" i="2"/>
  <c r="L1468" i="2"/>
  <c r="M1468" i="2"/>
  <c r="N1468" i="2"/>
  <c r="O1468" i="2"/>
  <c r="P1468" i="2"/>
  <c r="L1469" i="2"/>
  <c r="M1469" i="2"/>
  <c r="N1469" i="2"/>
  <c r="O1469" i="2"/>
  <c r="P1469" i="2"/>
  <c r="L1470" i="2"/>
  <c r="M1470" i="2"/>
  <c r="N1470" i="2"/>
  <c r="O1470" i="2"/>
  <c r="P1470" i="2"/>
  <c r="L1471" i="2"/>
  <c r="M1471" i="2"/>
  <c r="N1471" i="2"/>
  <c r="O1471" i="2"/>
  <c r="P1471" i="2"/>
  <c r="L1472" i="2"/>
  <c r="M1472" i="2"/>
  <c r="N1472" i="2"/>
  <c r="O1472" i="2"/>
  <c r="P1472" i="2"/>
  <c r="L1473" i="2"/>
  <c r="M1473" i="2"/>
  <c r="N1473" i="2"/>
  <c r="O1473" i="2"/>
  <c r="P1473" i="2"/>
  <c r="L1474" i="2"/>
  <c r="M1474" i="2"/>
  <c r="N1474" i="2"/>
  <c r="O1474" i="2"/>
  <c r="P1474" i="2"/>
  <c r="L1475" i="2"/>
  <c r="M1475" i="2"/>
  <c r="N1475" i="2"/>
  <c r="O1475" i="2"/>
  <c r="P1475" i="2"/>
  <c r="L1476" i="2"/>
  <c r="M1476" i="2"/>
  <c r="N1476" i="2"/>
  <c r="O1476" i="2"/>
  <c r="P1476" i="2"/>
  <c r="L1477" i="2"/>
  <c r="M1477" i="2"/>
  <c r="N1477" i="2"/>
  <c r="O1477" i="2"/>
  <c r="P1477" i="2"/>
  <c r="L1478" i="2"/>
  <c r="M1478" i="2"/>
  <c r="N1478" i="2"/>
  <c r="O1478" i="2"/>
  <c r="P1478" i="2"/>
  <c r="L1479" i="2"/>
  <c r="M1479" i="2"/>
  <c r="N1479" i="2"/>
  <c r="O1479" i="2"/>
  <c r="P1479" i="2"/>
  <c r="L1480" i="2"/>
  <c r="M1480" i="2"/>
  <c r="N1480" i="2"/>
  <c r="O1480" i="2"/>
  <c r="P1480" i="2"/>
  <c r="L1481" i="2"/>
  <c r="M1481" i="2"/>
  <c r="N1481" i="2"/>
  <c r="O1481" i="2"/>
  <c r="P1481" i="2"/>
  <c r="L1482" i="2"/>
  <c r="M1482" i="2"/>
  <c r="N1482" i="2"/>
  <c r="O1482" i="2"/>
  <c r="P1482" i="2"/>
  <c r="L1483" i="2"/>
  <c r="M1483" i="2"/>
  <c r="N1483" i="2"/>
  <c r="O1483" i="2"/>
  <c r="P1483" i="2"/>
  <c r="L1484" i="2"/>
  <c r="M1484" i="2"/>
  <c r="N1484" i="2"/>
  <c r="O1484" i="2"/>
  <c r="P1484" i="2"/>
  <c r="L1485" i="2"/>
  <c r="M1485" i="2"/>
  <c r="N1485" i="2"/>
  <c r="O1485" i="2"/>
  <c r="P1485" i="2"/>
  <c r="L1486" i="2"/>
  <c r="M1486" i="2"/>
  <c r="N1486" i="2"/>
  <c r="O1486" i="2"/>
  <c r="P1486" i="2"/>
  <c r="L1487" i="2"/>
  <c r="M1487" i="2"/>
  <c r="N1487" i="2"/>
  <c r="O1487" i="2"/>
  <c r="P1487" i="2"/>
  <c r="L1488" i="2"/>
  <c r="M1488" i="2"/>
  <c r="N1488" i="2"/>
  <c r="O1488" i="2"/>
  <c r="P1488" i="2"/>
  <c r="L1489" i="2"/>
  <c r="M1489" i="2"/>
  <c r="N1489" i="2"/>
  <c r="O1489" i="2"/>
  <c r="P1489" i="2"/>
  <c r="L1490" i="2"/>
  <c r="M1490" i="2"/>
  <c r="N1490" i="2"/>
  <c r="O1490" i="2"/>
  <c r="P1490" i="2"/>
  <c r="L1491" i="2"/>
  <c r="M1491" i="2"/>
  <c r="N1491" i="2"/>
  <c r="O1491" i="2"/>
  <c r="P1491" i="2"/>
  <c r="L1492" i="2"/>
  <c r="M1492" i="2"/>
  <c r="N1492" i="2"/>
  <c r="O1492" i="2"/>
  <c r="P1492" i="2"/>
  <c r="L1493" i="2"/>
  <c r="M1493" i="2"/>
  <c r="N1493" i="2"/>
  <c r="O1493" i="2"/>
  <c r="P1493" i="2"/>
  <c r="L1494" i="2"/>
  <c r="M1494" i="2"/>
  <c r="N1494" i="2"/>
  <c r="O1494" i="2"/>
  <c r="P1494" i="2"/>
  <c r="L1495" i="2"/>
  <c r="M1495" i="2"/>
  <c r="N1495" i="2"/>
  <c r="O1495" i="2"/>
  <c r="P1495" i="2"/>
  <c r="L1496" i="2"/>
  <c r="M1496" i="2"/>
  <c r="N1496" i="2"/>
  <c r="O1496" i="2"/>
  <c r="P1496" i="2"/>
  <c r="L1497" i="2"/>
  <c r="M1497" i="2"/>
  <c r="N1497" i="2"/>
  <c r="O1497" i="2"/>
  <c r="P1497" i="2"/>
  <c r="L1498" i="2"/>
  <c r="M1498" i="2"/>
  <c r="N1498" i="2"/>
  <c r="O1498" i="2"/>
  <c r="P1498" i="2"/>
  <c r="L1499" i="2"/>
  <c r="M1499" i="2"/>
  <c r="N1499" i="2"/>
  <c r="O1499" i="2"/>
  <c r="P1499" i="2"/>
  <c r="L1500" i="2"/>
  <c r="M1500" i="2"/>
  <c r="N1500" i="2"/>
  <c r="O1500" i="2"/>
  <c r="P1500" i="2"/>
  <c r="L1501" i="2"/>
  <c r="M1501" i="2"/>
  <c r="N1501" i="2"/>
  <c r="O1501" i="2"/>
  <c r="P1501" i="2"/>
  <c r="L1502" i="2"/>
  <c r="M1502" i="2"/>
  <c r="N1502" i="2"/>
  <c r="O1502" i="2"/>
  <c r="P1502" i="2"/>
  <c r="L1503" i="2"/>
  <c r="M1503" i="2"/>
  <c r="N1503" i="2"/>
  <c r="O1503" i="2"/>
  <c r="P1503" i="2"/>
  <c r="L1504" i="2"/>
  <c r="M1504" i="2"/>
  <c r="N1504" i="2"/>
  <c r="O1504" i="2"/>
  <c r="P1504" i="2"/>
  <c r="L1505" i="2"/>
  <c r="M1505" i="2"/>
  <c r="N1505" i="2"/>
  <c r="O1505" i="2"/>
  <c r="P1505" i="2"/>
  <c r="L1506" i="2"/>
  <c r="M1506" i="2"/>
  <c r="N1506" i="2"/>
  <c r="O1506" i="2"/>
  <c r="P1506" i="2"/>
  <c r="L1507" i="2"/>
  <c r="M1507" i="2"/>
  <c r="N1507" i="2"/>
  <c r="O1507" i="2"/>
  <c r="P1507" i="2"/>
  <c r="L1508" i="2"/>
  <c r="M1508" i="2"/>
  <c r="N1508" i="2"/>
  <c r="O1508" i="2"/>
  <c r="P1508" i="2"/>
  <c r="L1509" i="2"/>
  <c r="M1509" i="2"/>
  <c r="N1509" i="2"/>
  <c r="O1509" i="2"/>
  <c r="P1509" i="2"/>
  <c r="L1510" i="2"/>
  <c r="M1510" i="2"/>
  <c r="N1510" i="2"/>
  <c r="O1510" i="2"/>
  <c r="P1510" i="2"/>
  <c r="L1511" i="2"/>
  <c r="M1511" i="2"/>
  <c r="N1511" i="2"/>
  <c r="O1511" i="2"/>
  <c r="P1511" i="2"/>
  <c r="L1512" i="2"/>
  <c r="M1512" i="2"/>
  <c r="N1512" i="2"/>
  <c r="O1512" i="2"/>
  <c r="P1512" i="2"/>
  <c r="L1513" i="2"/>
  <c r="M1513" i="2"/>
  <c r="N1513" i="2"/>
  <c r="O1513" i="2"/>
  <c r="P1513" i="2"/>
  <c r="L1514" i="2"/>
  <c r="M1514" i="2"/>
  <c r="N1514" i="2"/>
  <c r="O1514" i="2"/>
  <c r="P1514" i="2"/>
  <c r="L1515" i="2"/>
  <c r="M1515" i="2"/>
  <c r="N1515" i="2"/>
  <c r="O1515" i="2"/>
  <c r="P1515" i="2"/>
  <c r="L1516" i="2"/>
  <c r="M1516" i="2"/>
  <c r="N1516" i="2"/>
  <c r="O1516" i="2"/>
  <c r="P1516" i="2"/>
  <c r="L1517" i="2"/>
  <c r="M1517" i="2"/>
  <c r="N1517" i="2"/>
  <c r="O1517" i="2"/>
  <c r="P1517" i="2"/>
  <c r="L1518" i="2"/>
  <c r="M1518" i="2"/>
  <c r="N1518" i="2"/>
  <c r="O1518" i="2"/>
  <c r="P1518" i="2"/>
  <c r="L1519" i="2"/>
  <c r="M1519" i="2"/>
  <c r="N1519" i="2"/>
  <c r="O1519" i="2"/>
  <c r="P1519" i="2"/>
  <c r="L1520" i="2"/>
  <c r="M1520" i="2"/>
  <c r="N1520" i="2"/>
  <c r="O1520" i="2"/>
  <c r="P1520" i="2"/>
  <c r="L1521" i="2"/>
  <c r="M1521" i="2"/>
  <c r="N1521" i="2"/>
  <c r="O1521" i="2"/>
  <c r="P1521" i="2"/>
  <c r="L1522" i="2"/>
  <c r="M1522" i="2"/>
  <c r="N1522" i="2"/>
  <c r="O1522" i="2"/>
  <c r="P1522" i="2"/>
  <c r="L1523" i="2"/>
  <c r="M1523" i="2"/>
  <c r="N1523" i="2"/>
  <c r="O1523" i="2"/>
  <c r="P1523" i="2"/>
  <c r="L1524" i="2"/>
  <c r="M1524" i="2"/>
  <c r="N1524" i="2"/>
  <c r="O1524" i="2"/>
  <c r="P1524" i="2"/>
  <c r="L1525" i="2"/>
  <c r="M1525" i="2"/>
  <c r="N1525" i="2"/>
  <c r="O1525" i="2"/>
  <c r="P1525" i="2"/>
  <c r="L1526" i="2"/>
  <c r="M1526" i="2"/>
  <c r="N1526" i="2"/>
  <c r="O1526" i="2"/>
  <c r="P1526" i="2"/>
  <c r="L1527" i="2"/>
  <c r="M1527" i="2"/>
  <c r="N1527" i="2"/>
  <c r="O1527" i="2"/>
  <c r="P1527" i="2"/>
  <c r="L1528" i="2"/>
  <c r="M1528" i="2"/>
  <c r="N1528" i="2"/>
  <c r="O1528" i="2"/>
  <c r="P1528" i="2"/>
  <c r="L1529" i="2"/>
  <c r="M1529" i="2"/>
  <c r="N1529" i="2"/>
  <c r="O1529" i="2"/>
  <c r="P1529" i="2"/>
  <c r="L1530" i="2"/>
  <c r="M1530" i="2"/>
  <c r="N1530" i="2"/>
  <c r="O1530" i="2"/>
  <c r="P1530" i="2"/>
  <c r="L1531" i="2"/>
  <c r="M1531" i="2"/>
  <c r="N1531" i="2"/>
  <c r="O1531" i="2"/>
  <c r="P1531" i="2"/>
  <c r="L1532" i="2"/>
  <c r="M1532" i="2"/>
  <c r="N1532" i="2"/>
  <c r="O1532" i="2"/>
  <c r="P1532" i="2"/>
  <c r="L1533" i="2"/>
  <c r="M1533" i="2"/>
  <c r="N1533" i="2"/>
  <c r="O1533" i="2"/>
  <c r="P1533" i="2"/>
  <c r="L1534" i="2"/>
  <c r="M1534" i="2"/>
  <c r="N1534" i="2"/>
  <c r="O1534" i="2"/>
  <c r="P1534" i="2"/>
  <c r="L1535" i="2"/>
  <c r="M1535" i="2"/>
  <c r="N1535" i="2"/>
  <c r="O1535" i="2"/>
  <c r="P1535" i="2"/>
  <c r="L1536" i="2"/>
  <c r="M1536" i="2"/>
  <c r="N1536" i="2"/>
  <c r="O1536" i="2"/>
  <c r="P1536" i="2"/>
  <c r="L1537" i="2"/>
  <c r="M1537" i="2"/>
  <c r="N1537" i="2"/>
  <c r="O1537" i="2"/>
  <c r="P1537" i="2"/>
  <c r="L1538" i="2"/>
  <c r="M1538" i="2"/>
  <c r="N1538" i="2"/>
  <c r="O1538" i="2"/>
  <c r="P1538" i="2"/>
  <c r="L1539" i="2"/>
  <c r="M1539" i="2"/>
  <c r="N1539" i="2"/>
  <c r="O1539" i="2"/>
  <c r="P1539" i="2"/>
  <c r="L1540" i="2"/>
  <c r="M1540" i="2"/>
  <c r="N1540" i="2"/>
  <c r="O1540" i="2"/>
  <c r="P1540" i="2"/>
  <c r="L1541" i="2"/>
  <c r="M1541" i="2"/>
  <c r="N1541" i="2"/>
  <c r="O1541" i="2"/>
  <c r="P1541" i="2"/>
  <c r="L1542" i="2"/>
  <c r="M1542" i="2"/>
  <c r="N1542" i="2"/>
  <c r="O1542" i="2"/>
  <c r="P1542" i="2"/>
  <c r="L1543" i="2"/>
  <c r="M1543" i="2"/>
  <c r="N1543" i="2"/>
  <c r="O1543" i="2"/>
  <c r="P1543" i="2"/>
  <c r="L1544" i="2"/>
  <c r="M1544" i="2"/>
  <c r="N1544" i="2"/>
  <c r="O1544" i="2"/>
  <c r="P1544" i="2"/>
  <c r="L1545" i="2"/>
  <c r="M1545" i="2"/>
  <c r="N1545" i="2"/>
  <c r="O1545" i="2"/>
  <c r="P1545" i="2"/>
  <c r="L1546" i="2"/>
  <c r="M1546" i="2"/>
  <c r="N1546" i="2"/>
  <c r="O1546" i="2"/>
  <c r="P1546" i="2"/>
  <c r="L1547" i="2"/>
  <c r="M1547" i="2"/>
  <c r="N1547" i="2"/>
  <c r="O1547" i="2"/>
  <c r="P1547" i="2"/>
  <c r="L1548" i="2"/>
  <c r="M1548" i="2"/>
  <c r="N1548" i="2"/>
  <c r="O1548" i="2"/>
  <c r="P1548" i="2"/>
  <c r="L1549" i="2"/>
  <c r="M1549" i="2"/>
  <c r="N1549" i="2"/>
  <c r="O1549" i="2"/>
  <c r="P1549" i="2"/>
  <c r="L1550" i="2"/>
  <c r="M1550" i="2"/>
  <c r="N1550" i="2"/>
  <c r="O1550" i="2"/>
  <c r="P1550" i="2"/>
  <c r="L1551" i="2"/>
  <c r="M1551" i="2"/>
  <c r="N1551" i="2"/>
  <c r="O1551" i="2"/>
  <c r="P1551" i="2"/>
  <c r="L1552" i="2"/>
  <c r="M1552" i="2"/>
  <c r="N1552" i="2"/>
  <c r="O1552" i="2"/>
  <c r="P1552" i="2"/>
  <c r="L1553" i="2"/>
  <c r="M1553" i="2"/>
  <c r="N1553" i="2"/>
  <c r="O1553" i="2"/>
  <c r="P1553" i="2"/>
  <c r="L1554" i="2"/>
  <c r="M1554" i="2"/>
  <c r="N1554" i="2"/>
  <c r="O1554" i="2"/>
  <c r="P1554" i="2"/>
  <c r="L1555" i="2"/>
  <c r="M1555" i="2"/>
  <c r="N1555" i="2"/>
  <c r="O1555" i="2"/>
  <c r="P1555" i="2"/>
  <c r="L1556" i="2"/>
  <c r="M1556" i="2"/>
  <c r="N1556" i="2"/>
  <c r="O1556" i="2"/>
  <c r="P1556" i="2"/>
  <c r="L1557" i="2"/>
  <c r="M1557" i="2"/>
  <c r="N1557" i="2"/>
  <c r="O1557" i="2"/>
  <c r="P1557" i="2"/>
  <c r="L1558" i="2"/>
  <c r="M1558" i="2"/>
  <c r="N1558" i="2"/>
  <c r="O1558" i="2"/>
  <c r="P1558" i="2"/>
  <c r="L1559" i="2"/>
  <c r="M1559" i="2"/>
  <c r="N1559" i="2"/>
  <c r="O1559" i="2"/>
  <c r="P1559" i="2"/>
  <c r="L1560" i="2"/>
  <c r="M1560" i="2"/>
  <c r="N1560" i="2"/>
  <c r="O1560" i="2"/>
  <c r="P1560" i="2"/>
  <c r="L1561" i="2"/>
  <c r="M1561" i="2"/>
  <c r="N1561" i="2"/>
  <c r="O1561" i="2"/>
  <c r="P1561" i="2"/>
  <c r="L1562" i="2"/>
  <c r="M1562" i="2"/>
  <c r="N1562" i="2"/>
  <c r="O1562" i="2"/>
  <c r="P1562" i="2"/>
  <c r="L1563" i="2"/>
  <c r="M1563" i="2"/>
  <c r="N1563" i="2"/>
  <c r="O1563" i="2"/>
  <c r="P1563" i="2"/>
  <c r="L1564" i="2"/>
  <c r="M1564" i="2"/>
  <c r="N1564" i="2"/>
  <c r="O1564" i="2"/>
  <c r="P1564" i="2"/>
  <c r="L1565" i="2"/>
  <c r="M1565" i="2"/>
  <c r="N1565" i="2"/>
  <c r="O1565" i="2"/>
  <c r="P1565" i="2"/>
  <c r="L1566" i="2"/>
  <c r="M1566" i="2"/>
  <c r="N1566" i="2"/>
  <c r="O1566" i="2"/>
  <c r="P1566" i="2"/>
  <c r="L1567" i="2"/>
  <c r="M1567" i="2"/>
  <c r="N1567" i="2"/>
  <c r="O1567" i="2"/>
  <c r="P1567" i="2"/>
  <c r="L1568" i="2"/>
  <c r="M1568" i="2"/>
  <c r="N1568" i="2"/>
  <c r="O1568" i="2"/>
  <c r="P1568" i="2"/>
  <c r="L1569" i="2"/>
  <c r="M1569" i="2"/>
  <c r="N1569" i="2"/>
  <c r="O1569" i="2"/>
  <c r="P1569" i="2"/>
  <c r="L1570" i="2"/>
  <c r="M1570" i="2"/>
  <c r="N1570" i="2"/>
  <c r="O1570" i="2"/>
  <c r="P1570" i="2"/>
  <c r="L1571" i="2"/>
  <c r="M1571" i="2"/>
  <c r="N1571" i="2"/>
  <c r="O1571" i="2"/>
  <c r="P1571" i="2"/>
  <c r="L1572" i="2"/>
  <c r="M1572" i="2"/>
  <c r="N1572" i="2"/>
  <c r="O1572" i="2"/>
  <c r="P1572" i="2"/>
  <c r="L1573" i="2"/>
  <c r="M1573" i="2"/>
  <c r="N1573" i="2"/>
  <c r="O1573" i="2"/>
  <c r="P1573" i="2"/>
  <c r="L1574" i="2"/>
  <c r="M1574" i="2"/>
  <c r="N1574" i="2"/>
  <c r="O1574" i="2"/>
  <c r="P1574" i="2"/>
  <c r="L1575" i="2"/>
  <c r="M1575" i="2"/>
  <c r="N1575" i="2"/>
  <c r="O1575" i="2"/>
  <c r="P1575" i="2"/>
  <c r="L1576" i="2"/>
  <c r="M1576" i="2"/>
  <c r="N1576" i="2"/>
  <c r="O1576" i="2"/>
  <c r="P1576" i="2"/>
  <c r="L1577" i="2"/>
  <c r="M1577" i="2"/>
  <c r="N1577" i="2"/>
  <c r="O1577" i="2"/>
  <c r="P1577" i="2"/>
  <c r="L1578" i="2"/>
  <c r="M1578" i="2"/>
  <c r="N1578" i="2"/>
  <c r="O1578" i="2"/>
  <c r="P1578" i="2"/>
  <c r="L1579" i="2"/>
  <c r="M1579" i="2"/>
  <c r="N1579" i="2"/>
  <c r="O1579" i="2"/>
  <c r="P1579" i="2"/>
  <c r="L1580" i="2"/>
  <c r="M1580" i="2"/>
  <c r="N1580" i="2"/>
  <c r="O1580" i="2"/>
  <c r="P1580" i="2"/>
  <c r="L1581" i="2"/>
  <c r="M1581" i="2"/>
  <c r="N1581" i="2"/>
  <c r="O1581" i="2"/>
  <c r="P1581" i="2"/>
  <c r="L1582" i="2"/>
  <c r="M1582" i="2"/>
  <c r="N1582" i="2"/>
  <c r="O1582" i="2"/>
  <c r="P1582" i="2"/>
  <c r="L1583" i="2"/>
  <c r="M1583" i="2"/>
  <c r="N1583" i="2"/>
  <c r="O1583" i="2"/>
  <c r="P1583" i="2"/>
  <c r="L1584" i="2"/>
  <c r="M1584" i="2"/>
  <c r="N1584" i="2"/>
  <c r="O1584" i="2"/>
  <c r="P1584" i="2"/>
  <c r="L1585" i="2"/>
  <c r="M1585" i="2"/>
  <c r="N1585" i="2"/>
  <c r="O1585" i="2"/>
  <c r="P1585" i="2"/>
  <c r="L1586" i="2"/>
  <c r="M1586" i="2"/>
  <c r="N1586" i="2"/>
  <c r="O1586" i="2"/>
  <c r="P1586" i="2"/>
  <c r="L1587" i="2"/>
  <c r="M1587" i="2"/>
  <c r="N1587" i="2"/>
  <c r="O1587" i="2"/>
  <c r="P1587" i="2"/>
  <c r="L1588" i="2"/>
  <c r="M1588" i="2"/>
  <c r="N1588" i="2"/>
  <c r="O1588" i="2"/>
  <c r="P1588" i="2"/>
  <c r="L1589" i="2"/>
  <c r="M1589" i="2"/>
  <c r="N1589" i="2"/>
  <c r="O1589" i="2"/>
  <c r="P1589" i="2"/>
  <c r="L1590" i="2"/>
  <c r="M1590" i="2"/>
  <c r="N1590" i="2"/>
  <c r="O1590" i="2"/>
  <c r="P1590" i="2"/>
  <c r="L1591" i="2"/>
  <c r="M1591" i="2"/>
  <c r="N1591" i="2"/>
  <c r="O1591" i="2"/>
  <c r="P1591" i="2"/>
  <c r="L1592" i="2"/>
  <c r="M1592" i="2"/>
  <c r="N1592" i="2"/>
  <c r="O1592" i="2"/>
  <c r="P1592" i="2"/>
  <c r="L1593" i="2"/>
  <c r="M1593" i="2"/>
  <c r="N1593" i="2"/>
  <c r="O1593" i="2"/>
  <c r="P1593" i="2"/>
  <c r="L1594" i="2"/>
  <c r="M1594" i="2"/>
  <c r="N1594" i="2"/>
  <c r="O1594" i="2"/>
  <c r="P1594" i="2"/>
  <c r="L1595" i="2"/>
  <c r="M1595" i="2"/>
  <c r="N1595" i="2"/>
  <c r="O1595" i="2"/>
  <c r="P1595" i="2"/>
  <c r="L1596" i="2"/>
  <c r="M1596" i="2"/>
  <c r="N1596" i="2"/>
  <c r="O1596" i="2"/>
  <c r="P1596" i="2"/>
  <c r="L1597" i="2"/>
  <c r="M1597" i="2"/>
  <c r="N1597" i="2"/>
  <c r="O1597" i="2"/>
  <c r="P1597" i="2"/>
  <c r="L1598" i="2"/>
  <c r="M1598" i="2"/>
  <c r="N1598" i="2"/>
  <c r="O1598" i="2"/>
  <c r="P1598" i="2"/>
  <c r="L1599" i="2"/>
  <c r="M1599" i="2"/>
  <c r="N1599" i="2"/>
  <c r="O1599" i="2"/>
  <c r="P1599" i="2"/>
  <c r="L1600" i="2"/>
  <c r="M1600" i="2"/>
  <c r="N1600" i="2"/>
  <c r="O1600" i="2"/>
  <c r="P1600" i="2"/>
  <c r="L1601" i="2"/>
  <c r="M1601" i="2"/>
  <c r="N1601" i="2"/>
  <c r="O1601" i="2"/>
  <c r="P1601" i="2"/>
  <c r="L1602" i="2"/>
  <c r="M1602" i="2"/>
  <c r="N1602" i="2"/>
  <c r="O1602" i="2"/>
  <c r="P1602" i="2"/>
  <c r="L1603" i="2"/>
  <c r="M1603" i="2"/>
  <c r="N1603" i="2"/>
  <c r="O1603" i="2"/>
  <c r="P1603" i="2"/>
  <c r="L1604" i="2"/>
  <c r="M1604" i="2"/>
  <c r="N1604" i="2"/>
  <c r="O1604" i="2"/>
  <c r="P1604" i="2"/>
  <c r="L1605" i="2"/>
  <c r="M1605" i="2"/>
  <c r="N1605" i="2"/>
  <c r="O1605" i="2"/>
  <c r="P1605" i="2"/>
  <c r="L1606" i="2"/>
  <c r="M1606" i="2"/>
  <c r="N1606" i="2"/>
  <c r="O1606" i="2"/>
  <c r="P1606" i="2"/>
  <c r="L1607" i="2"/>
  <c r="M1607" i="2"/>
  <c r="N1607" i="2"/>
  <c r="O1607" i="2"/>
  <c r="P1607" i="2"/>
  <c r="L1608" i="2"/>
  <c r="M1608" i="2"/>
  <c r="N1608" i="2"/>
  <c r="O1608" i="2"/>
  <c r="P1608" i="2"/>
  <c r="L1609" i="2"/>
  <c r="M1609" i="2"/>
  <c r="N1609" i="2"/>
  <c r="O1609" i="2"/>
  <c r="P1609" i="2"/>
  <c r="L1610" i="2"/>
  <c r="M1610" i="2"/>
  <c r="N1610" i="2"/>
  <c r="O1610" i="2"/>
  <c r="P1610" i="2"/>
  <c r="L1611" i="2"/>
  <c r="M1611" i="2"/>
  <c r="N1611" i="2"/>
  <c r="O1611" i="2"/>
  <c r="P1611" i="2"/>
  <c r="L1612" i="2"/>
  <c r="M1612" i="2"/>
  <c r="N1612" i="2"/>
  <c r="O1612" i="2"/>
  <c r="P1612" i="2"/>
  <c r="L1613" i="2"/>
  <c r="M1613" i="2"/>
  <c r="N1613" i="2"/>
  <c r="O1613" i="2"/>
  <c r="P1613" i="2"/>
  <c r="L1614" i="2"/>
  <c r="M1614" i="2"/>
  <c r="N1614" i="2"/>
  <c r="O1614" i="2"/>
  <c r="P1614" i="2"/>
  <c r="L1615" i="2"/>
  <c r="M1615" i="2"/>
  <c r="N1615" i="2"/>
  <c r="O1615" i="2"/>
  <c r="P1615" i="2"/>
  <c r="L1616" i="2"/>
  <c r="M1616" i="2"/>
  <c r="N1616" i="2"/>
  <c r="O1616" i="2"/>
  <c r="P1616" i="2"/>
  <c r="L1617" i="2"/>
  <c r="M1617" i="2"/>
  <c r="N1617" i="2"/>
  <c r="O1617" i="2"/>
  <c r="P1617" i="2"/>
  <c r="L1618" i="2"/>
  <c r="M1618" i="2"/>
  <c r="N1618" i="2"/>
  <c r="O1618" i="2"/>
  <c r="P1618" i="2"/>
  <c r="L1619" i="2"/>
  <c r="M1619" i="2"/>
  <c r="N1619" i="2"/>
  <c r="O1619" i="2"/>
  <c r="P1619" i="2"/>
  <c r="L1620" i="2"/>
  <c r="M1620" i="2"/>
  <c r="N1620" i="2"/>
  <c r="O1620" i="2"/>
  <c r="P1620" i="2"/>
  <c r="L1621" i="2"/>
  <c r="M1621" i="2"/>
  <c r="N1621" i="2"/>
  <c r="O1621" i="2"/>
  <c r="P1621" i="2"/>
  <c r="L1622" i="2"/>
  <c r="M1622" i="2"/>
  <c r="N1622" i="2"/>
  <c r="O1622" i="2"/>
  <c r="P1622" i="2"/>
  <c r="L1623" i="2"/>
  <c r="M1623" i="2"/>
  <c r="N1623" i="2"/>
  <c r="O1623" i="2"/>
  <c r="P1623" i="2"/>
  <c r="L1624" i="2"/>
  <c r="M1624" i="2"/>
  <c r="N1624" i="2"/>
  <c r="O1624" i="2"/>
  <c r="P1624" i="2"/>
  <c r="L1625" i="2"/>
  <c r="M1625" i="2"/>
  <c r="N1625" i="2"/>
  <c r="O1625" i="2"/>
  <c r="P1625" i="2"/>
  <c r="L1626" i="2"/>
  <c r="M1626" i="2"/>
  <c r="N1626" i="2"/>
  <c r="O1626" i="2"/>
  <c r="P1626" i="2"/>
  <c r="L1627" i="2"/>
  <c r="M1627" i="2"/>
  <c r="N1627" i="2"/>
  <c r="O1627" i="2"/>
  <c r="P1627" i="2"/>
  <c r="L1628" i="2"/>
  <c r="M1628" i="2"/>
  <c r="N1628" i="2"/>
  <c r="O1628" i="2"/>
  <c r="P1628" i="2"/>
  <c r="L1629" i="2"/>
  <c r="M1629" i="2"/>
  <c r="N1629" i="2"/>
  <c r="O1629" i="2"/>
  <c r="P1629" i="2"/>
  <c r="L1630" i="2"/>
  <c r="M1630" i="2"/>
  <c r="N1630" i="2"/>
  <c r="O1630" i="2"/>
  <c r="P1630" i="2"/>
  <c r="L1631" i="2"/>
  <c r="M1631" i="2"/>
  <c r="N1631" i="2"/>
  <c r="O1631" i="2"/>
  <c r="P1631" i="2"/>
  <c r="L1632" i="2"/>
  <c r="M1632" i="2"/>
  <c r="N1632" i="2"/>
  <c r="O1632" i="2"/>
  <c r="P1632" i="2"/>
  <c r="L1633" i="2"/>
  <c r="M1633" i="2"/>
  <c r="N1633" i="2"/>
  <c r="O1633" i="2"/>
  <c r="P1633" i="2"/>
  <c r="L1634" i="2"/>
  <c r="M1634" i="2"/>
  <c r="N1634" i="2"/>
  <c r="O1634" i="2"/>
  <c r="P1634" i="2"/>
  <c r="L1635" i="2"/>
  <c r="M1635" i="2"/>
  <c r="N1635" i="2"/>
  <c r="O1635" i="2"/>
  <c r="P1635" i="2"/>
  <c r="L1636" i="2"/>
  <c r="M1636" i="2"/>
  <c r="N1636" i="2"/>
  <c r="O1636" i="2"/>
  <c r="P1636" i="2"/>
  <c r="L1637" i="2"/>
  <c r="M1637" i="2"/>
  <c r="N1637" i="2"/>
  <c r="O1637" i="2"/>
  <c r="P1637" i="2"/>
  <c r="L1638" i="2"/>
  <c r="M1638" i="2"/>
  <c r="N1638" i="2"/>
  <c r="O1638" i="2"/>
  <c r="P1638" i="2"/>
  <c r="L1639" i="2"/>
  <c r="M1639" i="2"/>
  <c r="N1639" i="2"/>
  <c r="O1639" i="2"/>
  <c r="P1639" i="2"/>
  <c r="L1640" i="2"/>
  <c r="M1640" i="2"/>
  <c r="N1640" i="2"/>
  <c r="O1640" i="2"/>
  <c r="P1640" i="2"/>
  <c r="L1641" i="2"/>
  <c r="M1641" i="2"/>
  <c r="N1641" i="2"/>
  <c r="O1641" i="2"/>
  <c r="P1641" i="2"/>
  <c r="L1642" i="2"/>
  <c r="M1642" i="2"/>
  <c r="N1642" i="2"/>
  <c r="O1642" i="2"/>
  <c r="P1642" i="2"/>
  <c r="L1643" i="2"/>
  <c r="M1643" i="2"/>
  <c r="N1643" i="2"/>
  <c r="O1643" i="2"/>
  <c r="P1643" i="2"/>
  <c r="L1644" i="2"/>
  <c r="M1644" i="2"/>
  <c r="N1644" i="2"/>
  <c r="O1644" i="2"/>
  <c r="P1644" i="2"/>
  <c r="L1645" i="2"/>
  <c r="M1645" i="2"/>
  <c r="N1645" i="2"/>
  <c r="O1645" i="2"/>
  <c r="P1645" i="2"/>
  <c r="L1646" i="2"/>
  <c r="M1646" i="2"/>
  <c r="N1646" i="2"/>
  <c r="O1646" i="2"/>
  <c r="P1646" i="2"/>
  <c r="L1647" i="2"/>
  <c r="M1647" i="2"/>
  <c r="N1647" i="2"/>
  <c r="O1647" i="2"/>
  <c r="P1647" i="2"/>
  <c r="L1648" i="2"/>
  <c r="M1648" i="2"/>
  <c r="N1648" i="2"/>
  <c r="O1648" i="2"/>
  <c r="P1648" i="2"/>
  <c r="L1649" i="2"/>
  <c r="M1649" i="2"/>
  <c r="N1649" i="2"/>
  <c r="O1649" i="2"/>
  <c r="P1649" i="2"/>
  <c r="L1650" i="2"/>
  <c r="M1650" i="2"/>
  <c r="N1650" i="2"/>
  <c r="O1650" i="2"/>
  <c r="P1650" i="2"/>
  <c r="L1651" i="2"/>
  <c r="M1651" i="2"/>
  <c r="N1651" i="2"/>
  <c r="O1651" i="2"/>
  <c r="P1651" i="2"/>
  <c r="L1652" i="2"/>
  <c r="M1652" i="2"/>
  <c r="N1652" i="2"/>
  <c r="O1652" i="2"/>
  <c r="P1652" i="2"/>
  <c r="L1653" i="2"/>
  <c r="M1653" i="2"/>
  <c r="N1653" i="2"/>
  <c r="O1653" i="2"/>
  <c r="P1653" i="2"/>
  <c r="L1654" i="2"/>
  <c r="M1654" i="2"/>
  <c r="N1654" i="2"/>
  <c r="O1654" i="2"/>
  <c r="P1654" i="2"/>
  <c r="L1655" i="2"/>
  <c r="M1655" i="2"/>
  <c r="N1655" i="2"/>
  <c r="O1655" i="2"/>
  <c r="P1655" i="2"/>
  <c r="L1656" i="2"/>
  <c r="M1656" i="2"/>
  <c r="N1656" i="2"/>
  <c r="O1656" i="2"/>
  <c r="P1656" i="2"/>
  <c r="L1657" i="2"/>
  <c r="M1657" i="2"/>
  <c r="N1657" i="2"/>
  <c r="O1657" i="2"/>
  <c r="P1657" i="2"/>
  <c r="L1658" i="2"/>
  <c r="M1658" i="2"/>
  <c r="N1658" i="2"/>
  <c r="O1658" i="2"/>
  <c r="P1658" i="2"/>
  <c r="L1659" i="2"/>
  <c r="M1659" i="2"/>
  <c r="N1659" i="2"/>
  <c r="O1659" i="2"/>
  <c r="P1659" i="2"/>
  <c r="L1660" i="2"/>
  <c r="M1660" i="2"/>
  <c r="N1660" i="2"/>
  <c r="O1660" i="2"/>
  <c r="P1660" i="2"/>
  <c r="L1661" i="2"/>
  <c r="M1661" i="2"/>
  <c r="N1661" i="2"/>
  <c r="O1661" i="2"/>
  <c r="P1661" i="2"/>
  <c r="L1662" i="2"/>
  <c r="M1662" i="2"/>
  <c r="N1662" i="2"/>
  <c r="O1662" i="2"/>
  <c r="P1662" i="2"/>
  <c r="L1663" i="2"/>
  <c r="M1663" i="2"/>
  <c r="N1663" i="2"/>
  <c r="O1663" i="2"/>
  <c r="P1663" i="2"/>
  <c r="L1664" i="2"/>
  <c r="M1664" i="2"/>
  <c r="N1664" i="2"/>
  <c r="O1664" i="2"/>
  <c r="P1664" i="2"/>
  <c r="L1665" i="2"/>
  <c r="M1665" i="2"/>
  <c r="N1665" i="2"/>
  <c r="O1665" i="2"/>
  <c r="P1665" i="2"/>
  <c r="L1666" i="2"/>
  <c r="M1666" i="2"/>
  <c r="N1666" i="2"/>
  <c r="O1666" i="2"/>
  <c r="P1666" i="2"/>
  <c r="L1667" i="2"/>
  <c r="M1667" i="2"/>
  <c r="N1667" i="2"/>
  <c r="O1667" i="2"/>
  <c r="P1667" i="2"/>
  <c r="L1668" i="2"/>
  <c r="M1668" i="2"/>
  <c r="N1668" i="2"/>
  <c r="O1668" i="2"/>
  <c r="P1668" i="2"/>
  <c r="L1669" i="2"/>
  <c r="M1669" i="2"/>
  <c r="N1669" i="2"/>
  <c r="O1669" i="2"/>
  <c r="P1669" i="2"/>
  <c r="L1670" i="2"/>
  <c r="M1670" i="2"/>
  <c r="N1670" i="2"/>
  <c r="O1670" i="2"/>
  <c r="P1670" i="2"/>
  <c r="L1671" i="2"/>
  <c r="M1671" i="2"/>
  <c r="N1671" i="2"/>
  <c r="O1671" i="2"/>
  <c r="P1671" i="2"/>
  <c r="L1672" i="2"/>
  <c r="M1672" i="2"/>
  <c r="N1672" i="2"/>
  <c r="O1672" i="2"/>
  <c r="P1672" i="2"/>
  <c r="L1673" i="2"/>
  <c r="M1673" i="2"/>
  <c r="N1673" i="2"/>
  <c r="O1673" i="2"/>
  <c r="P1673" i="2"/>
  <c r="L1674" i="2"/>
  <c r="M1674" i="2"/>
  <c r="N1674" i="2"/>
  <c r="O1674" i="2"/>
  <c r="P1674" i="2"/>
  <c r="L1675" i="2"/>
  <c r="M1675" i="2"/>
  <c r="N1675" i="2"/>
  <c r="O1675" i="2"/>
  <c r="P1675" i="2"/>
  <c r="L1676" i="2"/>
  <c r="M1676" i="2"/>
  <c r="N1676" i="2"/>
  <c r="O1676" i="2"/>
  <c r="P1676" i="2"/>
  <c r="L1677" i="2"/>
  <c r="M1677" i="2"/>
  <c r="N1677" i="2"/>
  <c r="O1677" i="2"/>
  <c r="P1677" i="2"/>
  <c r="L1678" i="2"/>
  <c r="M1678" i="2"/>
  <c r="N1678" i="2"/>
  <c r="O1678" i="2"/>
  <c r="P1678" i="2"/>
  <c r="L1679" i="2"/>
  <c r="M1679" i="2"/>
  <c r="N1679" i="2"/>
  <c r="O1679" i="2"/>
  <c r="P1679" i="2"/>
  <c r="L1680" i="2"/>
  <c r="M1680" i="2"/>
  <c r="N1680" i="2"/>
  <c r="O1680" i="2"/>
  <c r="P1680" i="2"/>
  <c r="L1681" i="2"/>
  <c r="M1681" i="2"/>
  <c r="N1681" i="2"/>
  <c r="O1681" i="2"/>
  <c r="P1681" i="2"/>
  <c r="L1682" i="2"/>
  <c r="M1682" i="2"/>
  <c r="N1682" i="2"/>
  <c r="O1682" i="2"/>
  <c r="P1682" i="2"/>
  <c r="L1683" i="2"/>
  <c r="M1683" i="2"/>
  <c r="N1683" i="2"/>
  <c r="O1683" i="2"/>
  <c r="P1683" i="2"/>
  <c r="L1684" i="2"/>
  <c r="M1684" i="2"/>
  <c r="N1684" i="2"/>
  <c r="O1684" i="2"/>
  <c r="P1684" i="2"/>
  <c r="L1685" i="2"/>
  <c r="M1685" i="2"/>
  <c r="N1685" i="2"/>
  <c r="O1685" i="2"/>
  <c r="P1685" i="2"/>
  <c r="L1686" i="2"/>
  <c r="M1686" i="2"/>
  <c r="N1686" i="2"/>
  <c r="O1686" i="2"/>
  <c r="P1686" i="2"/>
  <c r="L1687" i="2"/>
  <c r="M1687" i="2"/>
  <c r="N1687" i="2"/>
  <c r="O1687" i="2"/>
  <c r="P1687" i="2"/>
  <c r="L1688" i="2"/>
  <c r="M1688" i="2"/>
  <c r="N1688" i="2"/>
  <c r="O1688" i="2"/>
  <c r="P1688" i="2"/>
  <c r="L1689" i="2"/>
  <c r="M1689" i="2"/>
  <c r="N1689" i="2"/>
  <c r="O1689" i="2"/>
  <c r="P1689" i="2"/>
  <c r="L1690" i="2"/>
  <c r="M1690" i="2"/>
  <c r="N1690" i="2"/>
  <c r="O1690" i="2"/>
  <c r="P1690" i="2"/>
  <c r="L1691" i="2"/>
  <c r="M1691" i="2"/>
  <c r="N1691" i="2"/>
  <c r="O1691" i="2"/>
  <c r="P1691" i="2"/>
  <c r="L1692" i="2"/>
  <c r="M1692" i="2"/>
  <c r="N1692" i="2"/>
  <c r="O1692" i="2"/>
  <c r="P1692" i="2"/>
  <c r="L1693" i="2"/>
  <c r="M1693" i="2"/>
  <c r="N1693" i="2"/>
  <c r="O1693" i="2"/>
  <c r="P1693" i="2"/>
  <c r="L1694" i="2"/>
  <c r="M1694" i="2"/>
  <c r="N1694" i="2"/>
  <c r="O1694" i="2"/>
  <c r="P1694" i="2"/>
  <c r="L1695" i="2"/>
  <c r="M1695" i="2"/>
  <c r="N1695" i="2"/>
  <c r="O1695" i="2"/>
  <c r="P1695" i="2"/>
  <c r="L1696" i="2"/>
  <c r="M1696" i="2"/>
  <c r="N1696" i="2"/>
  <c r="O1696" i="2"/>
  <c r="P1696" i="2"/>
  <c r="L1697" i="2"/>
  <c r="M1697" i="2"/>
  <c r="N1697" i="2"/>
  <c r="O1697" i="2"/>
  <c r="P1697" i="2"/>
  <c r="L1698" i="2"/>
  <c r="M1698" i="2"/>
  <c r="N1698" i="2"/>
  <c r="O1698" i="2"/>
  <c r="P1698" i="2"/>
  <c r="L1699" i="2"/>
  <c r="M1699" i="2"/>
  <c r="N1699" i="2"/>
  <c r="O1699" i="2"/>
  <c r="P1699" i="2"/>
  <c r="L1700" i="2"/>
  <c r="M1700" i="2"/>
  <c r="N1700" i="2"/>
  <c r="O1700" i="2"/>
  <c r="P1700" i="2"/>
  <c r="L1701" i="2"/>
  <c r="M1701" i="2"/>
  <c r="N1701" i="2"/>
  <c r="O1701" i="2"/>
  <c r="P1701" i="2"/>
  <c r="L1702" i="2"/>
  <c r="M1702" i="2"/>
  <c r="N1702" i="2"/>
  <c r="O1702" i="2"/>
  <c r="P1702" i="2"/>
  <c r="L1703" i="2"/>
  <c r="M1703" i="2"/>
  <c r="N1703" i="2"/>
  <c r="O1703" i="2"/>
  <c r="P1703" i="2"/>
  <c r="L1704" i="2"/>
  <c r="M1704" i="2"/>
  <c r="N1704" i="2"/>
  <c r="O1704" i="2"/>
  <c r="P1704" i="2"/>
  <c r="L1705" i="2"/>
  <c r="M1705" i="2"/>
  <c r="N1705" i="2"/>
  <c r="O1705" i="2"/>
  <c r="P1705" i="2"/>
  <c r="L1706" i="2"/>
  <c r="M1706" i="2"/>
  <c r="N1706" i="2"/>
  <c r="O1706" i="2"/>
  <c r="P1706" i="2"/>
  <c r="L1707" i="2"/>
  <c r="M1707" i="2"/>
  <c r="N1707" i="2"/>
  <c r="O1707" i="2"/>
  <c r="P1707" i="2"/>
  <c r="L1708" i="2"/>
  <c r="M1708" i="2"/>
  <c r="N1708" i="2"/>
  <c r="O1708" i="2"/>
  <c r="P1708" i="2"/>
  <c r="L1709" i="2"/>
  <c r="M1709" i="2"/>
  <c r="N1709" i="2"/>
  <c r="O1709" i="2"/>
  <c r="P1709" i="2"/>
  <c r="L1710" i="2"/>
  <c r="M1710" i="2"/>
  <c r="N1710" i="2"/>
  <c r="O1710" i="2"/>
  <c r="P1710" i="2"/>
  <c r="L1711" i="2"/>
  <c r="M1711" i="2"/>
  <c r="N1711" i="2"/>
  <c r="O1711" i="2"/>
  <c r="P1711" i="2"/>
  <c r="L1712" i="2"/>
  <c r="M1712" i="2"/>
  <c r="N1712" i="2"/>
  <c r="O1712" i="2"/>
  <c r="P1712" i="2"/>
  <c r="L1713" i="2"/>
  <c r="M1713" i="2"/>
  <c r="N1713" i="2"/>
  <c r="O1713" i="2"/>
  <c r="P1713" i="2"/>
  <c r="L1714" i="2"/>
  <c r="M1714" i="2"/>
  <c r="N1714" i="2"/>
  <c r="O1714" i="2"/>
  <c r="P1714" i="2"/>
  <c r="L1715" i="2"/>
  <c r="M1715" i="2"/>
  <c r="N1715" i="2"/>
  <c r="O1715" i="2"/>
  <c r="P1715" i="2"/>
  <c r="L1716" i="2"/>
  <c r="M1716" i="2"/>
  <c r="N1716" i="2"/>
  <c r="O1716" i="2"/>
  <c r="P1716" i="2"/>
  <c r="L1717" i="2"/>
  <c r="M1717" i="2"/>
  <c r="N1717" i="2"/>
  <c r="O1717" i="2"/>
  <c r="P1717" i="2"/>
  <c r="L1718" i="2"/>
  <c r="M1718" i="2"/>
  <c r="N1718" i="2"/>
  <c r="O1718" i="2"/>
  <c r="P1718" i="2"/>
  <c r="L1719" i="2"/>
  <c r="M1719" i="2"/>
  <c r="N1719" i="2"/>
  <c r="O1719" i="2"/>
  <c r="P1719" i="2"/>
  <c r="L1720" i="2"/>
  <c r="M1720" i="2"/>
  <c r="N1720" i="2"/>
  <c r="O1720" i="2"/>
  <c r="P1720" i="2"/>
  <c r="L1721" i="2"/>
  <c r="M1721" i="2"/>
  <c r="N1721" i="2"/>
  <c r="O1721" i="2"/>
  <c r="P1721" i="2"/>
  <c r="L1722" i="2"/>
  <c r="M1722" i="2"/>
  <c r="N1722" i="2"/>
  <c r="O1722" i="2"/>
  <c r="P1722" i="2"/>
  <c r="L1723" i="2"/>
  <c r="M1723" i="2"/>
  <c r="N1723" i="2"/>
  <c r="O1723" i="2"/>
  <c r="P1723" i="2"/>
  <c r="L1724" i="2"/>
  <c r="M1724" i="2"/>
  <c r="N1724" i="2"/>
  <c r="O1724" i="2"/>
  <c r="P1724" i="2"/>
  <c r="L1725" i="2"/>
  <c r="M1725" i="2"/>
  <c r="N1725" i="2"/>
  <c r="O1725" i="2"/>
  <c r="P1725" i="2"/>
  <c r="L1726" i="2"/>
  <c r="M1726" i="2"/>
  <c r="N1726" i="2"/>
  <c r="O1726" i="2"/>
  <c r="P1726" i="2"/>
  <c r="L1727" i="2"/>
  <c r="M1727" i="2"/>
  <c r="N1727" i="2"/>
  <c r="O1727" i="2"/>
  <c r="P1727" i="2"/>
  <c r="L1728" i="2"/>
  <c r="M1728" i="2"/>
  <c r="N1728" i="2"/>
  <c r="O1728" i="2"/>
  <c r="P1728" i="2"/>
  <c r="L1729" i="2"/>
  <c r="M1729" i="2"/>
  <c r="N1729" i="2"/>
  <c r="O1729" i="2"/>
  <c r="P1729" i="2"/>
  <c r="L1730" i="2"/>
  <c r="M1730" i="2"/>
  <c r="N1730" i="2"/>
  <c r="O1730" i="2"/>
  <c r="P1730" i="2"/>
  <c r="L1731" i="2"/>
  <c r="M1731" i="2"/>
  <c r="N1731" i="2"/>
  <c r="O1731" i="2"/>
  <c r="P1731" i="2"/>
  <c r="L1732" i="2"/>
  <c r="M1732" i="2"/>
  <c r="N1732" i="2"/>
  <c r="O1732" i="2"/>
  <c r="P1732" i="2"/>
  <c r="L1733" i="2"/>
  <c r="M1733" i="2"/>
  <c r="N1733" i="2"/>
  <c r="O1733" i="2"/>
  <c r="P1733" i="2"/>
  <c r="L1734" i="2"/>
  <c r="M1734" i="2"/>
  <c r="N1734" i="2"/>
  <c r="O1734" i="2"/>
  <c r="P1734" i="2"/>
  <c r="L1735" i="2"/>
  <c r="M1735" i="2"/>
  <c r="N1735" i="2"/>
  <c r="O1735" i="2"/>
  <c r="P1735" i="2"/>
  <c r="L1736" i="2"/>
  <c r="M1736" i="2"/>
  <c r="N1736" i="2"/>
  <c r="O1736" i="2"/>
  <c r="P1736" i="2"/>
  <c r="L1737" i="2"/>
  <c r="M1737" i="2"/>
  <c r="N1737" i="2"/>
  <c r="O1737" i="2"/>
  <c r="P1737" i="2"/>
  <c r="L1738" i="2"/>
  <c r="M1738" i="2"/>
  <c r="N1738" i="2"/>
  <c r="O1738" i="2"/>
  <c r="P1738" i="2"/>
  <c r="L1739" i="2"/>
  <c r="M1739" i="2"/>
  <c r="N1739" i="2"/>
  <c r="O1739" i="2"/>
  <c r="P1739" i="2"/>
  <c r="L1740" i="2"/>
  <c r="M1740" i="2"/>
  <c r="N1740" i="2"/>
  <c r="O1740" i="2"/>
  <c r="P1740" i="2"/>
  <c r="L1741" i="2"/>
  <c r="M1741" i="2"/>
  <c r="N1741" i="2"/>
  <c r="O1741" i="2"/>
  <c r="P1741" i="2"/>
  <c r="L1742" i="2"/>
  <c r="M1742" i="2"/>
  <c r="N1742" i="2"/>
  <c r="O1742" i="2"/>
  <c r="P1742" i="2"/>
  <c r="L1743" i="2"/>
  <c r="M1743" i="2"/>
  <c r="N1743" i="2"/>
  <c r="O1743" i="2"/>
  <c r="P1743" i="2"/>
  <c r="L1744" i="2"/>
  <c r="M1744" i="2"/>
  <c r="N1744" i="2"/>
  <c r="O1744" i="2"/>
  <c r="P1744" i="2"/>
  <c r="L1745" i="2"/>
  <c r="M1745" i="2"/>
  <c r="N1745" i="2"/>
  <c r="O1745" i="2"/>
  <c r="P1745" i="2"/>
  <c r="L1746" i="2"/>
  <c r="M1746" i="2"/>
  <c r="N1746" i="2"/>
  <c r="O1746" i="2"/>
  <c r="P1746" i="2"/>
  <c r="L1747" i="2"/>
  <c r="M1747" i="2"/>
  <c r="N1747" i="2"/>
  <c r="O1747" i="2"/>
  <c r="P1747" i="2"/>
  <c r="L1748" i="2"/>
  <c r="M1748" i="2"/>
  <c r="N1748" i="2"/>
  <c r="O1748" i="2"/>
  <c r="P1748" i="2"/>
  <c r="L1749" i="2"/>
  <c r="M1749" i="2"/>
  <c r="N1749" i="2"/>
  <c r="O1749" i="2"/>
  <c r="P1749" i="2"/>
  <c r="L1750" i="2"/>
  <c r="M1750" i="2"/>
  <c r="N1750" i="2"/>
  <c r="O1750" i="2"/>
  <c r="P1750" i="2"/>
  <c r="L1751" i="2"/>
  <c r="M1751" i="2"/>
  <c r="N1751" i="2"/>
  <c r="O1751" i="2"/>
  <c r="P1751" i="2"/>
  <c r="L1752" i="2"/>
  <c r="M1752" i="2"/>
  <c r="N1752" i="2"/>
  <c r="O1752" i="2"/>
  <c r="P1752" i="2"/>
  <c r="L1753" i="2"/>
  <c r="M1753" i="2"/>
  <c r="N1753" i="2"/>
  <c r="O1753" i="2"/>
  <c r="P1753" i="2"/>
  <c r="L1754" i="2"/>
  <c r="M1754" i="2"/>
  <c r="N1754" i="2"/>
  <c r="O1754" i="2"/>
  <c r="P1754" i="2"/>
  <c r="L1755" i="2"/>
  <c r="M1755" i="2"/>
  <c r="N1755" i="2"/>
  <c r="O1755" i="2"/>
  <c r="P1755" i="2"/>
  <c r="L1756" i="2"/>
  <c r="M1756" i="2"/>
  <c r="N1756" i="2"/>
  <c r="O1756" i="2"/>
  <c r="P1756" i="2"/>
  <c r="L1757" i="2"/>
  <c r="M1757" i="2"/>
  <c r="N1757" i="2"/>
  <c r="O1757" i="2"/>
  <c r="P1757" i="2"/>
  <c r="L1758" i="2"/>
  <c r="M1758" i="2"/>
  <c r="N1758" i="2"/>
  <c r="O1758" i="2"/>
  <c r="P1758" i="2"/>
  <c r="L1759" i="2"/>
  <c r="M1759" i="2"/>
  <c r="N1759" i="2"/>
  <c r="O1759" i="2"/>
  <c r="P1759" i="2"/>
  <c r="L1760" i="2"/>
  <c r="M1760" i="2"/>
  <c r="N1760" i="2"/>
  <c r="O1760" i="2"/>
  <c r="P1760" i="2"/>
  <c r="L1761" i="2"/>
  <c r="M1761" i="2"/>
  <c r="N1761" i="2"/>
  <c r="O1761" i="2"/>
  <c r="P1761" i="2"/>
  <c r="L1762" i="2"/>
  <c r="M1762" i="2"/>
  <c r="N1762" i="2"/>
  <c r="O1762" i="2"/>
  <c r="P1762" i="2"/>
  <c r="L1763" i="2"/>
  <c r="M1763" i="2"/>
  <c r="N1763" i="2"/>
  <c r="O1763" i="2"/>
  <c r="P1763" i="2"/>
  <c r="L1764" i="2"/>
  <c r="M1764" i="2"/>
  <c r="N1764" i="2"/>
  <c r="O1764" i="2"/>
  <c r="P1764" i="2"/>
  <c r="L1765" i="2"/>
  <c r="M1765" i="2"/>
  <c r="N1765" i="2"/>
  <c r="O1765" i="2"/>
  <c r="P1765" i="2"/>
  <c r="L1766" i="2"/>
  <c r="M1766" i="2"/>
  <c r="N1766" i="2"/>
  <c r="O1766" i="2"/>
  <c r="P1766" i="2"/>
  <c r="L1767" i="2"/>
  <c r="M1767" i="2"/>
  <c r="N1767" i="2"/>
  <c r="O1767" i="2"/>
  <c r="P1767" i="2"/>
  <c r="L1768" i="2"/>
  <c r="M1768" i="2"/>
  <c r="N1768" i="2"/>
  <c r="O1768" i="2"/>
  <c r="P1768" i="2"/>
  <c r="L1769" i="2"/>
  <c r="M1769" i="2"/>
  <c r="N1769" i="2"/>
  <c r="O1769" i="2"/>
  <c r="P1769" i="2"/>
  <c r="L1770" i="2"/>
  <c r="M1770" i="2"/>
  <c r="N1770" i="2"/>
  <c r="O1770" i="2"/>
  <c r="P1770" i="2"/>
  <c r="L1771" i="2"/>
  <c r="M1771" i="2"/>
  <c r="N1771" i="2"/>
  <c r="O1771" i="2"/>
  <c r="P1771" i="2"/>
  <c r="L1772" i="2"/>
  <c r="M1772" i="2"/>
  <c r="N1772" i="2"/>
  <c r="O1772" i="2"/>
  <c r="P1772" i="2"/>
  <c r="L1773" i="2"/>
  <c r="M1773" i="2"/>
  <c r="N1773" i="2"/>
  <c r="O1773" i="2"/>
  <c r="P1773" i="2"/>
  <c r="L1774" i="2"/>
  <c r="M1774" i="2"/>
  <c r="N1774" i="2"/>
  <c r="O1774" i="2"/>
  <c r="P1774" i="2"/>
  <c r="L1775" i="2"/>
  <c r="M1775" i="2"/>
  <c r="N1775" i="2"/>
  <c r="O1775" i="2"/>
  <c r="P1775" i="2"/>
  <c r="L1776" i="2"/>
  <c r="M1776" i="2"/>
  <c r="N1776" i="2"/>
  <c r="O1776" i="2"/>
  <c r="P1776" i="2"/>
  <c r="L1777" i="2"/>
  <c r="M1777" i="2"/>
  <c r="N1777" i="2"/>
  <c r="O1777" i="2"/>
  <c r="P1777" i="2"/>
  <c r="L1778" i="2"/>
  <c r="M1778" i="2"/>
  <c r="N1778" i="2"/>
  <c r="O1778" i="2"/>
  <c r="P1778" i="2"/>
  <c r="L1779" i="2"/>
  <c r="M1779" i="2"/>
  <c r="N1779" i="2"/>
  <c r="O1779" i="2"/>
  <c r="P1779" i="2"/>
  <c r="L1780" i="2"/>
  <c r="M1780" i="2"/>
  <c r="N1780" i="2"/>
  <c r="O1780" i="2"/>
  <c r="P1780" i="2"/>
  <c r="L1781" i="2"/>
  <c r="M1781" i="2"/>
  <c r="N1781" i="2"/>
  <c r="O1781" i="2"/>
  <c r="P1781" i="2"/>
  <c r="L1782" i="2"/>
  <c r="M1782" i="2"/>
  <c r="N1782" i="2"/>
  <c r="O1782" i="2"/>
  <c r="P1782" i="2"/>
  <c r="L1783" i="2"/>
  <c r="M1783" i="2"/>
  <c r="N1783" i="2"/>
  <c r="O1783" i="2"/>
  <c r="P1783" i="2"/>
  <c r="L1784" i="2"/>
  <c r="M1784" i="2"/>
  <c r="N1784" i="2"/>
  <c r="O1784" i="2"/>
  <c r="P1784" i="2"/>
  <c r="L1785" i="2"/>
  <c r="M1785" i="2"/>
  <c r="N1785" i="2"/>
  <c r="O1785" i="2"/>
  <c r="P1785" i="2"/>
  <c r="L1786" i="2"/>
  <c r="M1786" i="2"/>
  <c r="N1786" i="2"/>
  <c r="O1786" i="2"/>
  <c r="P1786" i="2"/>
  <c r="L1787" i="2"/>
  <c r="M1787" i="2"/>
  <c r="N1787" i="2"/>
  <c r="O1787" i="2"/>
  <c r="P1787" i="2"/>
  <c r="L1788" i="2"/>
  <c r="M1788" i="2"/>
  <c r="N1788" i="2"/>
  <c r="O1788" i="2"/>
  <c r="P1788" i="2"/>
  <c r="L1789" i="2"/>
  <c r="M1789" i="2"/>
  <c r="N1789" i="2"/>
  <c r="O1789" i="2"/>
  <c r="P1789" i="2"/>
  <c r="L1790" i="2"/>
  <c r="M1790" i="2"/>
  <c r="N1790" i="2"/>
  <c r="O1790" i="2"/>
  <c r="P1790" i="2"/>
  <c r="L1791" i="2"/>
  <c r="M1791" i="2"/>
  <c r="N1791" i="2"/>
  <c r="O1791" i="2"/>
  <c r="P1791" i="2"/>
  <c r="L1792" i="2"/>
  <c r="M1792" i="2"/>
  <c r="N1792" i="2"/>
  <c r="O1792" i="2"/>
  <c r="P1792" i="2"/>
  <c r="L1793" i="2"/>
  <c r="M1793" i="2"/>
  <c r="N1793" i="2"/>
  <c r="O1793" i="2"/>
  <c r="P1793" i="2"/>
  <c r="L1794" i="2"/>
  <c r="M1794" i="2"/>
  <c r="N1794" i="2"/>
  <c r="O1794" i="2"/>
  <c r="P1794" i="2"/>
  <c r="L1795" i="2"/>
  <c r="M1795" i="2"/>
  <c r="N1795" i="2"/>
  <c r="O1795" i="2"/>
  <c r="P1795" i="2"/>
  <c r="L1796" i="2"/>
  <c r="M1796" i="2"/>
  <c r="N1796" i="2"/>
  <c r="O1796" i="2"/>
  <c r="P1796" i="2"/>
  <c r="L1797" i="2"/>
  <c r="M1797" i="2"/>
  <c r="N1797" i="2"/>
  <c r="O1797" i="2"/>
  <c r="P1797" i="2"/>
  <c r="L1798" i="2"/>
  <c r="M1798" i="2"/>
  <c r="N1798" i="2"/>
  <c r="O1798" i="2"/>
  <c r="P1798" i="2"/>
  <c r="L1799" i="2"/>
  <c r="M1799" i="2"/>
  <c r="N1799" i="2"/>
  <c r="O1799" i="2"/>
  <c r="P1799" i="2"/>
  <c r="L1800" i="2"/>
  <c r="M1800" i="2"/>
  <c r="N1800" i="2"/>
  <c r="O1800" i="2"/>
  <c r="P1800" i="2"/>
  <c r="L1801" i="2"/>
  <c r="M1801" i="2"/>
  <c r="N1801" i="2"/>
  <c r="O1801" i="2"/>
  <c r="P1801" i="2"/>
  <c r="L1802" i="2"/>
  <c r="M1802" i="2"/>
  <c r="N1802" i="2"/>
  <c r="O1802" i="2"/>
  <c r="P1802" i="2"/>
  <c r="L1803" i="2"/>
  <c r="M1803" i="2"/>
  <c r="N1803" i="2"/>
  <c r="O1803" i="2"/>
  <c r="P1803" i="2"/>
  <c r="L1804" i="2"/>
  <c r="M1804" i="2"/>
  <c r="N1804" i="2"/>
  <c r="O1804" i="2"/>
  <c r="P1804" i="2"/>
  <c r="L1805" i="2"/>
  <c r="M1805" i="2"/>
  <c r="N1805" i="2"/>
  <c r="O1805" i="2"/>
  <c r="P1805" i="2"/>
  <c r="L1806" i="2"/>
  <c r="M1806" i="2"/>
  <c r="N1806" i="2"/>
  <c r="O1806" i="2"/>
  <c r="P1806" i="2"/>
  <c r="L1807" i="2"/>
  <c r="M1807" i="2"/>
  <c r="N1807" i="2"/>
  <c r="O1807" i="2"/>
  <c r="P1807" i="2"/>
  <c r="L1808" i="2"/>
  <c r="M1808" i="2"/>
  <c r="N1808" i="2"/>
  <c r="O1808" i="2"/>
  <c r="P1808" i="2"/>
  <c r="L1809" i="2"/>
  <c r="M1809" i="2"/>
  <c r="N1809" i="2"/>
  <c r="O1809" i="2"/>
  <c r="P1809" i="2"/>
  <c r="L1810" i="2"/>
  <c r="M1810" i="2"/>
  <c r="N1810" i="2"/>
  <c r="O1810" i="2"/>
  <c r="P1810" i="2"/>
  <c r="L1811" i="2"/>
  <c r="M1811" i="2"/>
  <c r="N1811" i="2"/>
  <c r="O1811" i="2"/>
  <c r="P1811" i="2"/>
  <c r="L1812" i="2"/>
  <c r="M1812" i="2"/>
  <c r="N1812" i="2"/>
  <c r="O1812" i="2"/>
  <c r="P1812" i="2"/>
  <c r="L1813" i="2"/>
  <c r="M1813" i="2"/>
  <c r="N1813" i="2"/>
  <c r="O1813" i="2"/>
  <c r="P1813" i="2"/>
  <c r="L1814" i="2"/>
  <c r="M1814" i="2"/>
  <c r="N1814" i="2"/>
  <c r="O1814" i="2"/>
  <c r="P1814" i="2"/>
  <c r="L1815" i="2"/>
  <c r="M1815" i="2"/>
  <c r="N1815" i="2"/>
  <c r="O1815" i="2"/>
  <c r="P1815" i="2"/>
  <c r="L1816" i="2"/>
  <c r="M1816" i="2"/>
  <c r="N1816" i="2"/>
  <c r="O1816" i="2"/>
  <c r="P1816" i="2"/>
  <c r="L1817" i="2"/>
  <c r="M1817" i="2"/>
  <c r="N1817" i="2"/>
  <c r="O1817" i="2"/>
  <c r="P1817" i="2"/>
  <c r="L1818" i="2"/>
  <c r="M1818" i="2"/>
  <c r="N1818" i="2"/>
  <c r="O1818" i="2"/>
  <c r="P1818" i="2"/>
  <c r="L1819" i="2"/>
  <c r="M1819" i="2"/>
  <c r="N1819" i="2"/>
  <c r="O1819" i="2"/>
  <c r="P1819" i="2"/>
  <c r="L1820" i="2"/>
  <c r="M1820" i="2"/>
  <c r="N1820" i="2"/>
  <c r="O1820" i="2"/>
  <c r="P1820" i="2"/>
  <c r="L1821" i="2"/>
  <c r="M1821" i="2"/>
  <c r="N1821" i="2"/>
  <c r="O1821" i="2"/>
  <c r="P1821" i="2"/>
  <c r="L1822" i="2"/>
  <c r="M1822" i="2"/>
  <c r="N1822" i="2"/>
  <c r="O1822" i="2"/>
  <c r="P1822" i="2"/>
  <c r="L1823" i="2"/>
  <c r="M1823" i="2"/>
  <c r="N1823" i="2"/>
  <c r="O1823" i="2"/>
  <c r="P1823" i="2"/>
  <c r="L1824" i="2"/>
  <c r="M1824" i="2"/>
  <c r="N1824" i="2"/>
  <c r="O1824" i="2"/>
  <c r="P1824" i="2"/>
  <c r="L1825" i="2"/>
  <c r="M1825" i="2"/>
  <c r="N1825" i="2"/>
  <c r="O1825" i="2"/>
  <c r="P1825" i="2"/>
  <c r="L1826" i="2"/>
  <c r="M1826" i="2"/>
  <c r="N1826" i="2"/>
  <c r="O1826" i="2"/>
  <c r="P1826" i="2"/>
  <c r="L1827" i="2"/>
  <c r="M1827" i="2"/>
  <c r="N1827" i="2"/>
  <c r="O1827" i="2"/>
  <c r="P1827" i="2"/>
  <c r="L1828" i="2"/>
  <c r="M1828" i="2"/>
  <c r="N1828" i="2"/>
  <c r="O1828" i="2"/>
  <c r="P1828" i="2"/>
  <c r="L1829" i="2"/>
  <c r="M1829" i="2"/>
  <c r="N1829" i="2"/>
  <c r="O1829" i="2"/>
  <c r="P1829" i="2"/>
  <c r="L1830" i="2"/>
  <c r="M1830" i="2"/>
  <c r="N1830" i="2"/>
  <c r="O1830" i="2"/>
  <c r="P1830" i="2"/>
  <c r="L1831" i="2"/>
  <c r="M1831" i="2"/>
  <c r="N1831" i="2"/>
  <c r="O1831" i="2"/>
  <c r="P1831" i="2"/>
  <c r="L1832" i="2"/>
  <c r="M1832" i="2"/>
  <c r="N1832" i="2"/>
  <c r="O1832" i="2"/>
  <c r="P1832" i="2"/>
  <c r="L1833" i="2"/>
  <c r="M1833" i="2"/>
  <c r="N1833" i="2"/>
  <c r="O1833" i="2"/>
  <c r="P1833" i="2"/>
  <c r="L1834" i="2"/>
  <c r="M1834" i="2"/>
  <c r="N1834" i="2"/>
  <c r="O1834" i="2"/>
  <c r="P1834" i="2"/>
  <c r="L1835" i="2"/>
  <c r="M1835" i="2"/>
  <c r="N1835" i="2"/>
  <c r="O1835" i="2"/>
  <c r="P1835" i="2"/>
  <c r="L1836" i="2"/>
  <c r="M1836" i="2"/>
  <c r="N1836" i="2"/>
  <c r="O1836" i="2"/>
  <c r="P1836" i="2"/>
  <c r="L1837" i="2"/>
  <c r="M1837" i="2"/>
  <c r="N1837" i="2"/>
  <c r="O1837" i="2"/>
  <c r="P1837" i="2"/>
  <c r="L1838" i="2"/>
  <c r="M1838" i="2"/>
  <c r="N1838" i="2"/>
  <c r="O1838" i="2"/>
  <c r="P1838" i="2"/>
  <c r="L1839" i="2"/>
  <c r="M1839" i="2"/>
  <c r="N1839" i="2"/>
  <c r="O1839" i="2"/>
  <c r="P1839" i="2"/>
  <c r="L1840" i="2"/>
  <c r="M1840" i="2"/>
  <c r="N1840" i="2"/>
  <c r="O1840" i="2"/>
  <c r="P1840" i="2"/>
  <c r="L1841" i="2"/>
  <c r="M1841" i="2"/>
  <c r="N1841" i="2"/>
  <c r="O1841" i="2"/>
  <c r="P1841" i="2"/>
  <c r="L1842" i="2"/>
  <c r="M1842" i="2"/>
  <c r="N1842" i="2"/>
  <c r="O1842" i="2"/>
  <c r="P1842" i="2"/>
  <c r="L1843" i="2"/>
  <c r="M1843" i="2"/>
  <c r="N1843" i="2"/>
  <c r="O1843" i="2"/>
  <c r="P1843" i="2"/>
  <c r="L1844" i="2"/>
  <c r="M1844" i="2"/>
  <c r="N1844" i="2"/>
  <c r="O1844" i="2"/>
  <c r="P1844" i="2"/>
  <c r="L1845" i="2"/>
  <c r="M1845" i="2"/>
  <c r="N1845" i="2"/>
  <c r="O1845" i="2"/>
  <c r="P1845" i="2"/>
  <c r="L1846" i="2"/>
  <c r="M1846" i="2"/>
  <c r="N1846" i="2"/>
  <c r="O1846" i="2"/>
  <c r="P1846" i="2"/>
  <c r="L1847" i="2"/>
  <c r="M1847" i="2"/>
  <c r="N1847" i="2"/>
  <c r="O1847" i="2"/>
  <c r="P1847" i="2"/>
  <c r="L1848" i="2"/>
  <c r="M1848" i="2"/>
  <c r="N1848" i="2"/>
  <c r="O1848" i="2"/>
  <c r="P1848" i="2"/>
  <c r="L1849" i="2"/>
  <c r="M1849" i="2"/>
  <c r="N1849" i="2"/>
  <c r="O1849" i="2"/>
  <c r="P1849" i="2"/>
  <c r="L1850" i="2"/>
  <c r="M1850" i="2"/>
  <c r="N1850" i="2"/>
  <c r="O1850" i="2"/>
  <c r="P1850" i="2"/>
  <c r="L1851" i="2"/>
  <c r="M1851" i="2"/>
  <c r="N1851" i="2"/>
  <c r="O1851" i="2"/>
  <c r="P1851" i="2"/>
  <c r="L1852" i="2"/>
  <c r="M1852" i="2"/>
  <c r="N1852" i="2"/>
  <c r="O1852" i="2"/>
  <c r="P1852" i="2"/>
  <c r="L1853" i="2"/>
  <c r="M1853" i="2"/>
  <c r="N1853" i="2"/>
  <c r="O1853" i="2"/>
  <c r="P1853" i="2"/>
  <c r="L1854" i="2"/>
  <c r="M1854" i="2"/>
  <c r="N1854" i="2"/>
  <c r="O1854" i="2"/>
  <c r="P1854" i="2"/>
  <c r="L1855" i="2"/>
  <c r="M1855" i="2"/>
  <c r="N1855" i="2"/>
  <c r="O1855" i="2"/>
  <c r="P1855" i="2"/>
  <c r="L1856" i="2"/>
  <c r="M1856" i="2"/>
  <c r="N1856" i="2"/>
  <c r="O1856" i="2"/>
  <c r="P1856" i="2"/>
  <c r="L1857" i="2"/>
  <c r="M1857" i="2"/>
  <c r="N1857" i="2"/>
  <c r="O1857" i="2"/>
  <c r="P1857" i="2"/>
  <c r="L1858" i="2"/>
  <c r="M1858" i="2"/>
  <c r="N1858" i="2"/>
  <c r="O1858" i="2"/>
  <c r="P1858" i="2"/>
  <c r="L1859" i="2"/>
  <c r="M1859" i="2"/>
  <c r="N1859" i="2"/>
  <c r="O1859" i="2"/>
  <c r="P1859" i="2"/>
  <c r="L1860" i="2"/>
  <c r="M1860" i="2"/>
  <c r="N1860" i="2"/>
  <c r="O1860" i="2"/>
  <c r="P1860" i="2"/>
  <c r="L1861" i="2"/>
  <c r="M1861" i="2"/>
  <c r="N1861" i="2"/>
  <c r="O1861" i="2"/>
  <c r="P1861" i="2"/>
  <c r="L1862" i="2"/>
  <c r="M1862" i="2"/>
  <c r="N1862" i="2"/>
  <c r="O1862" i="2"/>
  <c r="P1862" i="2"/>
  <c r="L1863" i="2"/>
  <c r="M1863" i="2"/>
  <c r="N1863" i="2"/>
  <c r="O1863" i="2"/>
  <c r="P1863" i="2"/>
  <c r="L1864" i="2"/>
  <c r="M1864" i="2"/>
  <c r="N1864" i="2"/>
  <c r="O1864" i="2"/>
  <c r="P1864" i="2"/>
  <c r="L1865" i="2"/>
  <c r="M1865" i="2"/>
  <c r="N1865" i="2"/>
  <c r="O1865" i="2"/>
  <c r="P1865" i="2"/>
  <c r="L1866" i="2"/>
  <c r="M1866" i="2"/>
  <c r="N1866" i="2"/>
  <c r="O1866" i="2"/>
  <c r="P1866" i="2"/>
  <c r="L1867" i="2"/>
  <c r="M1867" i="2"/>
  <c r="N1867" i="2"/>
  <c r="O1867" i="2"/>
  <c r="P1867" i="2"/>
  <c r="L1868" i="2"/>
  <c r="M1868" i="2"/>
  <c r="N1868" i="2"/>
  <c r="O1868" i="2"/>
  <c r="P1868" i="2"/>
  <c r="L1869" i="2"/>
  <c r="M1869" i="2"/>
  <c r="N1869" i="2"/>
  <c r="O1869" i="2"/>
  <c r="P1869" i="2"/>
  <c r="L1870" i="2"/>
  <c r="M1870" i="2"/>
  <c r="N1870" i="2"/>
  <c r="O1870" i="2"/>
  <c r="P1870" i="2"/>
  <c r="L1871" i="2"/>
  <c r="M1871" i="2"/>
  <c r="N1871" i="2"/>
  <c r="O1871" i="2"/>
  <c r="P1871" i="2"/>
  <c r="L1872" i="2"/>
  <c r="M1872" i="2"/>
  <c r="N1872" i="2"/>
  <c r="O1872" i="2"/>
  <c r="P1872" i="2"/>
  <c r="L1873" i="2"/>
  <c r="M1873" i="2"/>
  <c r="N1873" i="2"/>
  <c r="O1873" i="2"/>
  <c r="P1873" i="2"/>
  <c r="L1874" i="2"/>
  <c r="M1874" i="2"/>
  <c r="N1874" i="2"/>
  <c r="O1874" i="2"/>
  <c r="P1874" i="2"/>
  <c r="L1875" i="2"/>
  <c r="M1875" i="2"/>
  <c r="N1875" i="2"/>
  <c r="O1875" i="2"/>
  <c r="P1875" i="2"/>
  <c r="L1876" i="2"/>
  <c r="M1876" i="2"/>
  <c r="N1876" i="2"/>
  <c r="O1876" i="2"/>
  <c r="P1876" i="2"/>
  <c r="L1877" i="2"/>
  <c r="M1877" i="2"/>
  <c r="N1877" i="2"/>
  <c r="O1877" i="2"/>
  <c r="P1877" i="2"/>
  <c r="L1878" i="2"/>
  <c r="M1878" i="2"/>
  <c r="N1878" i="2"/>
  <c r="O1878" i="2"/>
  <c r="P1878" i="2"/>
  <c r="L1879" i="2"/>
  <c r="M1879" i="2"/>
  <c r="N1879" i="2"/>
  <c r="O1879" i="2"/>
  <c r="P1879" i="2"/>
  <c r="L1880" i="2"/>
  <c r="M1880" i="2"/>
  <c r="N1880" i="2"/>
  <c r="O1880" i="2"/>
  <c r="P1880" i="2"/>
  <c r="L1881" i="2"/>
  <c r="M1881" i="2"/>
  <c r="N1881" i="2"/>
  <c r="O1881" i="2"/>
  <c r="P1881" i="2"/>
  <c r="L1882" i="2"/>
  <c r="M1882" i="2"/>
  <c r="N1882" i="2"/>
  <c r="O1882" i="2"/>
  <c r="P1882" i="2"/>
  <c r="L1883" i="2"/>
  <c r="M1883" i="2"/>
  <c r="N1883" i="2"/>
  <c r="O1883" i="2"/>
  <c r="P1883" i="2"/>
  <c r="L1884" i="2"/>
  <c r="M1884" i="2"/>
  <c r="N1884" i="2"/>
  <c r="O1884" i="2"/>
  <c r="P1884" i="2"/>
  <c r="L1885" i="2"/>
  <c r="M1885" i="2"/>
  <c r="N1885" i="2"/>
  <c r="O1885" i="2"/>
  <c r="P1885" i="2"/>
  <c r="L1886" i="2"/>
  <c r="M1886" i="2"/>
  <c r="N1886" i="2"/>
  <c r="O1886" i="2"/>
  <c r="P1886" i="2"/>
  <c r="L1887" i="2"/>
  <c r="M1887" i="2"/>
  <c r="N1887" i="2"/>
  <c r="O1887" i="2"/>
  <c r="P1887" i="2"/>
  <c r="L1888" i="2"/>
  <c r="M1888" i="2"/>
  <c r="N1888" i="2"/>
  <c r="O1888" i="2"/>
  <c r="P1888" i="2"/>
  <c r="L1889" i="2"/>
  <c r="M1889" i="2"/>
  <c r="N1889" i="2"/>
  <c r="O1889" i="2"/>
  <c r="P1889" i="2"/>
  <c r="L1890" i="2"/>
  <c r="M1890" i="2"/>
  <c r="N1890" i="2"/>
  <c r="O1890" i="2"/>
  <c r="P1890" i="2"/>
  <c r="L1891" i="2"/>
  <c r="M1891" i="2"/>
  <c r="N1891" i="2"/>
  <c r="O1891" i="2"/>
  <c r="P1891" i="2"/>
  <c r="L1892" i="2"/>
  <c r="M1892" i="2"/>
  <c r="N1892" i="2"/>
  <c r="O1892" i="2"/>
  <c r="P1892" i="2"/>
  <c r="L1893" i="2"/>
  <c r="M1893" i="2"/>
  <c r="N1893" i="2"/>
  <c r="O1893" i="2"/>
  <c r="P1893" i="2"/>
  <c r="L1894" i="2"/>
  <c r="M1894" i="2"/>
  <c r="N1894" i="2"/>
  <c r="O1894" i="2"/>
  <c r="P1894" i="2"/>
  <c r="L1895" i="2"/>
  <c r="M1895" i="2"/>
  <c r="N1895" i="2"/>
  <c r="O1895" i="2"/>
  <c r="P1895" i="2"/>
  <c r="L1896" i="2"/>
  <c r="M1896" i="2"/>
  <c r="N1896" i="2"/>
  <c r="O1896" i="2"/>
  <c r="P1896" i="2"/>
  <c r="L1897" i="2"/>
  <c r="M1897" i="2"/>
  <c r="N1897" i="2"/>
  <c r="O1897" i="2"/>
  <c r="P1897" i="2"/>
  <c r="L1898" i="2"/>
  <c r="M1898" i="2"/>
  <c r="N1898" i="2"/>
  <c r="O1898" i="2"/>
  <c r="P1898" i="2"/>
  <c r="L1899" i="2"/>
  <c r="M1899" i="2"/>
  <c r="N1899" i="2"/>
  <c r="O1899" i="2"/>
  <c r="P1899" i="2"/>
  <c r="L1900" i="2"/>
  <c r="M1900" i="2"/>
  <c r="N1900" i="2"/>
  <c r="O1900" i="2"/>
  <c r="P1900" i="2"/>
  <c r="L1901" i="2"/>
  <c r="M1901" i="2"/>
  <c r="N1901" i="2"/>
  <c r="O1901" i="2"/>
  <c r="P1901" i="2"/>
  <c r="L1902" i="2"/>
  <c r="M1902" i="2"/>
  <c r="N1902" i="2"/>
  <c r="O1902" i="2"/>
  <c r="P1902" i="2"/>
  <c r="L1903" i="2"/>
  <c r="M1903" i="2"/>
  <c r="N1903" i="2"/>
  <c r="O1903" i="2"/>
  <c r="P1903" i="2"/>
  <c r="L1904" i="2"/>
  <c r="M1904" i="2"/>
  <c r="N1904" i="2"/>
  <c r="O1904" i="2"/>
  <c r="P1904" i="2"/>
  <c r="L1905" i="2"/>
  <c r="M1905" i="2"/>
  <c r="N1905" i="2"/>
  <c r="O1905" i="2"/>
  <c r="P1905" i="2"/>
  <c r="L1906" i="2"/>
  <c r="M1906" i="2"/>
  <c r="N1906" i="2"/>
  <c r="O1906" i="2"/>
  <c r="P1906" i="2"/>
  <c r="L1907" i="2"/>
  <c r="M1907" i="2"/>
  <c r="N1907" i="2"/>
  <c r="O1907" i="2"/>
  <c r="P1907" i="2"/>
  <c r="L1908" i="2"/>
  <c r="M1908" i="2"/>
  <c r="N1908" i="2"/>
  <c r="O1908" i="2"/>
  <c r="P1908" i="2"/>
  <c r="L1909" i="2"/>
  <c r="M1909" i="2"/>
  <c r="N1909" i="2"/>
  <c r="O1909" i="2"/>
  <c r="P1909" i="2"/>
  <c r="L1910" i="2"/>
  <c r="M1910" i="2"/>
  <c r="N1910" i="2"/>
  <c r="O1910" i="2"/>
  <c r="P1910" i="2"/>
  <c r="L1911" i="2"/>
  <c r="M1911" i="2"/>
  <c r="N1911" i="2"/>
  <c r="O1911" i="2"/>
  <c r="P1911" i="2"/>
  <c r="L1912" i="2"/>
  <c r="M1912" i="2"/>
  <c r="N1912" i="2"/>
  <c r="O1912" i="2"/>
  <c r="P1912" i="2"/>
  <c r="L1913" i="2"/>
  <c r="M1913" i="2"/>
  <c r="N1913" i="2"/>
  <c r="O1913" i="2"/>
  <c r="P1913" i="2"/>
  <c r="L1914" i="2"/>
  <c r="M1914" i="2"/>
  <c r="N1914" i="2"/>
  <c r="O1914" i="2"/>
  <c r="P1914" i="2"/>
  <c r="L1915" i="2"/>
  <c r="M1915" i="2"/>
  <c r="N1915" i="2"/>
  <c r="O1915" i="2"/>
  <c r="P1915" i="2"/>
  <c r="L1916" i="2"/>
  <c r="M1916" i="2"/>
  <c r="N1916" i="2"/>
  <c r="O1916" i="2"/>
  <c r="P1916" i="2"/>
  <c r="L1917" i="2"/>
  <c r="M1917" i="2"/>
  <c r="N1917" i="2"/>
  <c r="O1917" i="2"/>
  <c r="P1917" i="2"/>
  <c r="L1918" i="2"/>
  <c r="M1918" i="2"/>
  <c r="N1918" i="2"/>
  <c r="O1918" i="2"/>
  <c r="P1918" i="2"/>
  <c r="L1919" i="2"/>
  <c r="M1919" i="2"/>
  <c r="N1919" i="2"/>
  <c r="O1919" i="2"/>
  <c r="P1919" i="2"/>
  <c r="L1920" i="2"/>
  <c r="M1920" i="2"/>
  <c r="N1920" i="2"/>
  <c r="O1920" i="2"/>
  <c r="P1920" i="2"/>
  <c r="L1921" i="2"/>
  <c r="M1921" i="2"/>
  <c r="N1921" i="2"/>
  <c r="O1921" i="2"/>
  <c r="P1921" i="2"/>
  <c r="L1922" i="2"/>
  <c r="M1922" i="2"/>
  <c r="N1922" i="2"/>
  <c r="O1922" i="2"/>
  <c r="P1922" i="2"/>
  <c r="L1923" i="2"/>
  <c r="M1923" i="2"/>
  <c r="N1923" i="2"/>
  <c r="O1923" i="2"/>
  <c r="P1923" i="2"/>
  <c r="L1924" i="2"/>
  <c r="M1924" i="2"/>
  <c r="N1924" i="2"/>
  <c r="O1924" i="2"/>
  <c r="P1924" i="2"/>
  <c r="L1925" i="2"/>
  <c r="M1925" i="2"/>
  <c r="N1925" i="2"/>
  <c r="O1925" i="2"/>
  <c r="P1925" i="2"/>
  <c r="L1926" i="2"/>
  <c r="M1926" i="2"/>
  <c r="N1926" i="2"/>
  <c r="O1926" i="2"/>
  <c r="P1926" i="2"/>
  <c r="L1927" i="2"/>
  <c r="M1927" i="2"/>
  <c r="N1927" i="2"/>
  <c r="O1927" i="2"/>
  <c r="P1927" i="2"/>
  <c r="L1928" i="2"/>
  <c r="M1928" i="2"/>
  <c r="N1928" i="2"/>
  <c r="O1928" i="2"/>
  <c r="P1928" i="2"/>
  <c r="L1929" i="2"/>
  <c r="M1929" i="2"/>
  <c r="N1929" i="2"/>
  <c r="O1929" i="2"/>
  <c r="P1929" i="2"/>
  <c r="L1930" i="2"/>
  <c r="M1930" i="2"/>
  <c r="N1930" i="2"/>
  <c r="O1930" i="2"/>
  <c r="P1930" i="2"/>
  <c r="L1931" i="2"/>
  <c r="M1931" i="2"/>
  <c r="N1931" i="2"/>
  <c r="O1931" i="2"/>
  <c r="P1931" i="2"/>
  <c r="L1932" i="2"/>
  <c r="M1932" i="2"/>
  <c r="N1932" i="2"/>
  <c r="O1932" i="2"/>
  <c r="P1932" i="2"/>
  <c r="L1933" i="2"/>
  <c r="M1933" i="2"/>
  <c r="N1933" i="2"/>
  <c r="O1933" i="2"/>
  <c r="P1933" i="2"/>
  <c r="L1934" i="2"/>
  <c r="M1934" i="2"/>
  <c r="N1934" i="2"/>
  <c r="O1934" i="2"/>
  <c r="P1934" i="2"/>
  <c r="L1935" i="2"/>
  <c r="M1935" i="2"/>
  <c r="N1935" i="2"/>
  <c r="O1935" i="2"/>
  <c r="P1935" i="2"/>
  <c r="L1936" i="2"/>
  <c r="M1936" i="2"/>
  <c r="N1936" i="2"/>
  <c r="O1936" i="2"/>
  <c r="P1936" i="2"/>
  <c r="L1937" i="2"/>
  <c r="M1937" i="2"/>
  <c r="N1937" i="2"/>
  <c r="O1937" i="2"/>
  <c r="P1937" i="2"/>
  <c r="L1938" i="2"/>
  <c r="M1938" i="2"/>
  <c r="N1938" i="2"/>
  <c r="O1938" i="2"/>
  <c r="P1938" i="2"/>
  <c r="L1939" i="2"/>
  <c r="M1939" i="2"/>
  <c r="N1939" i="2"/>
  <c r="O1939" i="2"/>
  <c r="P1939" i="2"/>
  <c r="L1940" i="2"/>
  <c r="M1940" i="2"/>
  <c r="N1940" i="2"/>
  <c r="O1940" i="2"/>
  <c r="P1940" i="2"/>
  <c r="L1941" i="2"/>
  <c r="M1941" i="2"/>
  <c r="N1941" i="2"/>
  <c r="O1941" i="2"/>
  <c r="P1941" i="2"/>
  <c r="L1942" i="2"/>
  <c r="M1942" i="2"/>
  <c r="N1942" i="2"/>
  <c r="O1942" i="2"/>
  <c r="P1942" i="2"/>
  <c r="L1943" i="2"/>
  <c r="M1943" i="2"/>
  <c r="N1943" i="2"/>
  <c r="O1943" i="2"/>
  <c r="P1943" i="2"/>
  <c r="L1944" i="2"/>
  <c r="M1944" i="2"/>
  <c r="N1944" i="2"/>
  <c r="O1944" i="2"/>
  <c r="P1944" i="2"/>
  <c r="L1945" i="2"/>
  <c r="M1945" i="2"/>
  <c r="N1945" i="2"/>
  <c r="O1945" i="2"/>
  <c r="P1945" i="2"/>
  <c r="L1946" i="2"/>
  <c r="M1946" i="2"/>
  <c r="N1946" i="2"/>
  <c r="O1946" i="2"/>
  <c r="P1946" i="2"/>
  <c r="L1947" i="2"/>
  <c r="M1947" i="2"/>
  <c r="N1947" i="2"/>
  <c r="O1947" i="2"/>
  <c r="P1947" i="2"/>
  <c r="L1948" i="2"/>
  <c r="M1948" i="2"/>
  <c r="N1948" i="2"/>
  <c r="O1948" i="2"/>
  <c r="P1948" i="2"/>
  <c r="L1949" i="2"/>
  <c r="M1949" i="2"/>
  <c r="N1949" i="2"/>
  <c r="O1949" i="2"/>
  <c r="P1949" i="2"/>
  <c r="L1950" i="2"/>
  <c r="M1950" i="2"/>
  <c r="N1950" i="2"/>
  <c r="O1950" i="2"/>
  <c r="P1950" i="2"/>
  <c r="L1951" i="2"/>
  <c r="M1951" i="2"/>
  <c r="N1951" i="2"/>
  <c r="O1951" i="2"/>
  <c r="P1951" i="2"/>
  <c r="L1952" i="2"/>
  <c r="M1952" i="2"/>
  <c r="N1952" i="2"/>
  <c r="O1952" i="2"/>
  <c r="P1952" i="2"/>
  <c r="L1953" i="2"/>
  <c r="M1953" i="2"/>
  <c r="N1953" i="2"/>
  <c r="O1953" i="2"/>
  <c r="P1953" i="2"/>
  <c r="L1954" i="2"/>
  <c r="M1954" i="2"/>
  <c r="N1954" i="2"/>
  <c r="O1954" i="2"/>
  <c r="P1954" i="2"/>
  <c r="L1955" i="2"/>
  <c r="M1955" i="2"/>
  <c r="N1955" i="2"/>
  <c r="O1955" i="2"/>
  <c r="P1955" i="2"/>
  <c r="L1956" i="2"/>
  <c r="M1956" i="2"/>
  <c r="N1956" i="2"/>
  <c r="O1956" i="2"/>
  <c r="P1956" i="2"/>
  <c r="L1957" i="2"/>
  <c r="M1957" i="2"/>
  <c r="N1957" i="2"/>
  <c r="O1957" i="2"/>
  <c r="P1957" i="2"/>
  <c r="L1958" i="2"/>
  <c r="M1958" i="2"/>
  <c r="N1958" i="2"/>
  <c r="O1958" i="2"/>
  <c r="P1958" i="2"/>
  <c r="L1959" i="2"/>
  <c r="M1959" i="2"/>
  <c r="N1959" i="2"/>
  <c r="O1959" i="2"/>
  <c r="P1959" i="2"/>
  <c r="L1960" i="2"/>
  <c r="M1960" i="2"/>
  <c r="N1960" i="2"/>
  <c r="O1960" i="2"/>
  <c r="P1960" i="2"/>
  <c r="L1961" i="2"/>
  <c r="M1961" i="2"/>
  <c r="N1961" i="2"/>
  <c r="O1961" i="2"/>
  <c r="P1961" i="2"/>
  <c r="L1962" i="2"/>
  <c r="M1962" i="2"/>
  <c r="N1962" i="2"/>
  <c r="O1962" i="2"/>
  <c r="P1962" i="2"/>
  <c r="L1963" i="2"/>
  <c r="M1963" i="2"/>
  <c r="N1963" i="2"/>
  <c r="O1963" i="2"/>
  <c r="P1963" i="2"/>
  <c r="L1964" i="2"/>
  <c r="M1964" i="2"/>
  <c r="N1964" i="2"/>
  <c r="O1964" i="2"/>
  <c r="P1964" i="2"/>
  <c r="L1965" i="2"/>
  <c r="M1965" i="2"/>
  <c r="N1965" i="2"/>
  <c r="O1965" i="2"/>
  <c r="P1965" i="2"/>
  <c r="L1966" i="2"/>
  <c r="M1966" i="2"/>
  <c r="N1966" i="2"/>
  <c r="O1966" i="2"/>
  <c r="P1966" i="2"/>
  <c r="L1967" i="2"/>
  <c r="M1967" i="2"/>
  <c r="N1967" i="2"/>
  <c r="O1967" i="2"/>
  <c r="P1967" i="2"/>
  <c r="L1968" i="2"/>
  <c r="M1968" i="2"/>
  <c r="N1968" i="2"/>
  <c r="O1968" i="2"/>
  <c r="P1968" i="2"/>
  <c r="L1969" i="2"/>
  <c r="M1969" i="2"/>
  <c r="N1969" i="2"/>
  <c r="O1969" i="2"/>
  <c r="P1969" i="2"/>
  <c r="L1970" i="2"/>
  <c r="M1970" i="2"/>
  <c r="N1970" i="2"/>
  <c r="O1970" i="2"/>
  <c r="P1970" i="2"/>
  <c r="L1971" i="2"/>
  <c r="M1971" i="2"/>
  <c r="N1971" i="2"/>
  <c r="O1971" i="2"/>
  <c r="P1971" i="2"/>
  <c r="L1972" i="2"/>
  <c r="M1972" i="2"/>
  <c r="N1972" i="2"/>
  <c r="O1972" i="2"/>
  <c r="P1972" i="2"/>
  <c r="L1973" i="2"/>
  <c r="M1973" i="2"/>
  <c r="N1973" i="2"/>
  <c r="O1973" i="2"/>
  <c r="P1973" i="2"/>
  <c r="L1974" i="2"/>
  <c r="M1974" i="2"/>
  <c r="N1974" i="2"/>
  <c r="O1974" i="2"/>
  <c r="P1974" i="2"/>
  <c r="L1975" i="2"/>
  <c r="M1975" i="2"/>
  <c r="N1975" i="2"/>
  <c r="O1975" i="2"/>
  <c r="P1975" i="2"/>
  <c r="L1976" i="2"/>
  <c r="M1976" i="2"/>
  <c r="N1976" i="2"/>
  <c r="O1976" i="2"/>
  <c r="P1976" i="2"/>
  <c r="L1977" i="2"/>
  <c r="M1977" i="2"/>
  <c r="N1977" i="2"/>
  <c r="O1977" i="2"/>
  <c r="P1977" i="2"/>
  <c r="L1978" i="2"/>
  <c r="M1978" i="2"/>
  <c r="N1978" i="2"/>
  <c r="O1978" i="2"/>
  <c r="P1978" i="2"/>
  <c r="L1979" i="2"/>
  <c r="M1979" i="2"/>
  <c r="N1979" i="2"/>
  <c r="O1979" i="2"/>
  <c r="P1979" i="2"/>
  <c r="L1980" i="2"/>
  <c r="M1980" i="2"/>
  <c r="N1980" i="2"/>
  <c r="O1980" i="2"/>
  <c r="P1980" i="2"/>
  <c r="L1981" i="2"/>
  <c r="M1981" i="2"/>
  <c r="N1981" i="2"/>
  <c r="O1981" i="2"/>
  <c r="P1981" i="2"/>
  <c r="L1982" i="2"/>
  <c r="M1982" i="2"/>
  <c r="N1982" i="2"/>
  <c r="O1982" i="2"/>
  <c r="P1982" i="2"/>
  <c r="L1983" i="2"/>
  <c r="M1983" i="2"/>
  <c r="N1983" i="2"/>
  <c r="O1983" i="2"/>
  <c r="P1983" i="2"/>
  <c r="L1984" i="2"/>
  <c r="M1984" i="2"/>
  <c r="N1984" i="2"/>
  <c r="O1984" i="2"/>
  <c r="P1984" i="2"/>
  <c r="L1985" i="2"/>
  <c r="M1985" i="2"/>
  <c r="N1985" i="2"/>
  <c r="O1985" i="2"/>
  <c r="P1985" i="2"/>
  <c r="L1986" i="2"/>
  <c r="M1986" i="2"/>
  <c r="N1986" i="2"/>
  <c r="O1986" i="2"/>
  <c r="P1986" i="2"/>
  <c r="L1987" i="2"/>
  <c r="M1987" i="2"/>
  <c r="N1987" i="2"/>
  <c r="O1987" i="2"/>
  <c r="P1987" i="2"/>
  <c r="L1988" i="2"/>
  <c r="M1988" i="2"/>
  <c r="N1988" i="2"/>
  <c r="O1988" i="2"/>
  <c r="P1988" i="2"/>
  <c r="L1989" i="2"/>
  <c r="M1989" i="2"/>
  <c r="N1989" i="2"/>
  <c r="O1989" i="2"/>
  <c r="P1989" i="2"/>
  <c r="L1990" i="2"/>
  <c r="M1990" i="2"/>
  <c r="N1990" i="2"/>
  <c r="O1990" i="2"/>
  <c r="P1990" i="2"/>
  <c r="L1991" i="2"/>
  <c r="M1991" i="2"/>
  <c r="N1991" i="2"/>
  <c r="O1991" i="2"/>
  <c r="P1991" i="2"/>
  <c r="L1992" i="2"/>
  <c r="M1992" i="2"/>
  <c r="N1992" i="2"/>
  <c r="O1992" i="2"/>
  <c r="P1992" i="2"/>
  <c r="L1993" i="2"/>
  <c r="M1993" i="2"/>
  <c r="N1993" i="2"/>
  <c r="O1993" i="2"/>
  <c r="P1993" i="2"/>
  <c r="L1994" i="2"/>
  <c r="M1994" i="2"/>
  <c r="N1994" i="2"/>
  <c r="O1994" i="2"/>
  <c r="P1994" i="2"/>
  <c r="L1995" i="2"/>
  <c r="M1995" i="2"/>
  <c r="N1995" i="2"/>
  <c r="O1995" i="2"/>
  <c r="P1995" i="2"/>
  <c r="L1996" i="2"/>
  <c r="M1996" i="2"/>
  <c r="N1996" i="2"/>
  <c r="O1996" i="2"/>
  <c r="P1996" i="2"/>
  <c r="L1997" i="2"/>
  <c r="M1997" i="2"/>
  <c r="N1997" i="2"/>
  <c r="O1997" i="2"/>
  <c r="P1997" i="2"/>
  <c r="L1998" i="2"/>
  <c r="M1998" i="2"/>
  <c r="N1998" i="2"/>
  <c r="O1998" i="2"/>
  <c r="P1998" i="2"/>
  <c r="L1999" i="2"/>
  <c r="M1999" i="2"/>
  <c r="N1999" i="2"/>
  <c r="O1999" i="2"/>
  <c r="P1999" i="2"/>
  <c r="L2000" i="2"/>
  <c r="M2000" i="2"/>
  <c r="N2000" i="2"/>
  <c r="O2000" i="2"/>
  <c r="P2000" i="2"/>
  <c r="L2001" i="2"/>
  <c r="M2001" i="2"/>
  <c r="N2001" i="2"/>
  <c r="O2001" i="2"/>
  <c r="P2001" i="2"/>
  <c r="AX90" i="2" l="1"/>
  <c r="AX91" i="2"/>
  <c r="AX92" i="2"/>
  <c r="AX93" i="2"/>
  <c r="AX94" i="2"/>
  <c r="AX95" i="2"/>
  <c r="AX96" i="2"/>
  <c r="AX97" i="2"/>
  <c r="AX98" i="2"/>
  <c r="AX99" i="2"/>
  <c r="AX100" i="2"/>
  <c r="AX101" i="2"/>
  <c r="AX102" i="2"/>
  <c r="AX103" i="2"/>
  <c r="AX104" i="2"/>
  <c r="AX105" i="2"/>
  <c r="AX106" i="2"/>
  <c r="AX107" i="2"/>
  <c r="AX108" i="2"/>
  <c r="AX109" i="2"/>
  <c r="AX110" i="2"/>
  <c r="AX111" i="2"/>
  <c r="AX112" i="2"/>
  <c r="AX113" i="2"/>
  <c r="AX114" i="2"/>
  <c r="AX115" i="2"/>
  <c r="AX116" i="2"/>
  <c r="AX117" i="2"/>
  <c r="AX118" i="2"/>
  <c r="AX119" i="2"/>
  <c r="AX120" i="2"/>
  <c r="AX121" i="2"/>
  <c r="AX122" i="2"/>
  <c r="AX123" i="2"/>
  <c r="AX124" i="2"/>
  <c r="AX125" i="2"/>
  <c r="AX126" i="2"/>
  <c r="AX127" i="2"/>
  <c r="AX128" i="2"/>
  <c r="AX129" i="2"/>
  <c r="AX130" i="2"/>
  <c r="AX131" i="2"/>
  <c r="AX132" i="2"/>
  <c r="AX133" i="2"/>
  <c r="AX134" i="2"/>
  <c r="AX135" i="2"/>
  <c r="AX136" i="2"/>
  <c r="AX137" i="2"/>
  <c r="AX138" i="2"/>
  <c r="AX139" i="2"/>
  <c r="AX140" i="2"/>
  <c r="AX141" i="2"/>
  <c r="AX142" i="2"/>
  <c r="AX143" i="2"/>
  <c r="AX144" i="2"/>
  <c r="AX145" i="2"/>
  <c r="AX146" i="2"/>
  <c r="AX147" i="2"/>
  <c r="AX148" i="2"/>
  <c r="AX149" i="2"/>
  <c r="AX150" i="2"/>
  <c r="AX151" i="2"/>
  <c r="AX152" i="2"/>
  <c r="AX153" i="2"/>
  <c r="AX154" i="2"/>
  <c r="AX155" i="2"/>
  <c r="AX156" i="2"/>
  <c r="AX157" i="2"/>
  <c r="AX158" i="2"/>
  <c r="AX159" i="2"/>
  <c r="AX160" i="2"/>
  <c r="AX161" i="2"/>
  <c r="AX162" i="2"/>
  <c r="AX163" i="2"/>
  <c r="AX164" i="2"/>
  <c r="AX165" i="2"/>
  <c r="AX166" i="2"/>
  <c r="AX167" i="2"/>
  <c r="AX168" i="2"/>
  <c r="AX169" i="2"/>
  <c r="AX170" i="2"/>
  <c r="AX171" i="2"/>
  <c r="AX172" i="2"/>
  <c r="AX173" i="2"/>
  <c r="AX174" i="2"/>
  <c r="AX175" i="2"/>
  <c r="AX176" i="2"/>
  <c r="AX177" i="2"/>
  <c r="AX178" i="2"/>
  <c r="AX179" i="2"/>
  <c r="AX180" i="2"/>
  <c r="AX181" i="2"/>
  <c r="AX182" i="2"/>
  <c r="AX183" i="2"/>
  <c r="AX184" i="2"/>
  <c r="AX185" i="2"/>
  <c r="AX186" i="2"/>
  <c r="AX187" i="2"/>
  <c r="AX188" i="2"/>
  <c r="AX189" i="2"/>
  <c r="AX190" i="2"/>
  <c r="AX191" i="2"/>
  <c r="AX192" i="2"/>
  <c r="AX193" i="2"/>
  <c r="AX194" i="2"/>
  <c r="AX195" i="2"/>
  <c r="AX196" i="2"/>
  <c r="AX197" i="2"/>
  <c r="AX198" i="2"/>
  <c r="AX199" i="2"/>
  <c r="AX200" i="2"/>
  <c r="AX201" i="2"/>
  <c r="AX202" i="2"/>
  <c r="AX203" i="2"/>
  <c r="AX204" i="2"/>
  <c r="AX205" i="2"/>
  <c r="AX206" i="2"/>
  <c r="AX207" i="2"/>
  <c r="AX208" i="2"/>
  <c r="AX209" i="2"/>
  <c r="AX210" i="2"/>
  <c r="AX211" i="2"/>
  <c r="AX212" i="2"/>
  <c r="AX213" i="2"/>
  <c r="AX214" i="2"/>
  <c r="AX215" i="2"/>
  <c r="AX216" i="2"/>
  <c r="AX217" i="2"/>
  <c r="AX218" i="2"/>
  <c r="AX219" i="2"/>
  <c r="AX220" i="2"/>
  <c r="AX221" i="2"/>
  <c r="AX222" i="2"/>
  <c r="AX223" i="2"/>
  <c r="AX224" i="2"/>
  <c r="AX225" i="2"/>
  <c r="AX226" i="2"/>
  <c r="AX227" i="2"/>
  <c r="AX228" i="2"/>
  <c r="AX229" i="2"/>
  <c r="AX230" i="2"/>
  <c r="AX231" i="2"/>
  <c r="AX232" i="2"/>
  <c r="AX233" i="2"/>
  <c r="AX234" i="2"/>
  <c r="AX235" i="2"/>
  <c r="AX236" i="2"/>
  <c r="AX237" i="2"/>
  <c r="AX238" i="2"/>
  <c r="AX239" i="2"/>
  <c r="AX240" i="2"/>
  <c r="AX241" i="2"/>
  <c r="AX242" i="2"/>
  <c r="AX243" i="2"/>
  <c r="AX244" i="2"/>
  <c r="AX245" i="2"/>
  <c r="AX246" i="2"/>
  <c r="AX247" i="2"/>
  <c r="AX248" i="2"/>
  <c r="AX249" i="2"/>
  <c r="AX250" i="2"/>
  <c r="AX251" i="2"/>
  <c r="AX252" i="2"/>
  <c r="AX253" i="2"/>
  <c r="AX254" i="2"/>
  <c r="AX255" i="2"/>
  <c r="AX256" i="2"/>
  <c r="AX257" i="2"/>
  <c r="AX258" i="2"/>
  <c r="AX259" i="2"/>
  <c r="AX260" i="2"/>
  <c r="AX261" i="2"/>
  <c r="AX262" i="2"/>
  <c r="AX263" i="2"/>
  <c r="AX264" i="2"/>
  <c r="AX265" i="2"/>
  <c r="AX266" i="2"/>
  <c r="AX267" i="2"/>
  <c r="AX268" i="2"/>
  <c r="AX269" i="2"/>
  <c r="AX270" i="2"/>
  <c r="AX271" i="2"/>
  <c r="AX272" i="2"/>
  <c r="AX273" i="2"/>
  <c r="AX274" i="2"/>
  <c r="AX275" i="2"/>
  <c r="AX276" i="2"/>
  <c r="AX277" i="2"/>
  <c r="AX278" i="2"/>
  <c r="AX279" i="2"/>
  <c r="AX280" i="2"/>
  <c r="AX281" i="2"/>
  <c r="AX282" i="2"/>
  <c r="AX283" i="2"/>
  <c r="AX284" i="2"/>
  <c r="AX285" i="2"/>
  <c r="AX286" i="2"/>
  <c r="AX287" i="2"/>
  <c r="AX288" i="2"/>
  <c r="AX289" i="2"/>
  <c r="AX290" i="2"/>
  <c r="AX291" i="2"/>
  <c r="AX292" i="2"/>
  <c r="AX293" i="2"/>
  <c r="AX294" i="2"/>
  <c r="AX295" i="2"/>
  <c r="AX296" i="2"/>
  <c r="AX297" i="2"/>
  <c r="AX298" i="2"/>
  <c r="AX299" i="2"/>
  <c r="AX300" i="2"/>
  <c r="AX301" i="2"/>
  <c r="AX302" i="2"/>
  <c r="AX303" i="2"/>
  <c r="AX304" i="2"/>
  <c r="AX305" i="2"/>
  <c r="AX306" i="2"/>
  <c r="AX307" i="2"/>
  <c r="AX308" i="2"/>
  <c r="AX309" i="2"/>
  <c r="AX310" i="2"/>
  <c r="AX311" i="2"/>
  <c r="AX312" i="2"/>
  <c r="AX313" i="2"/>
  <c r="AX314" i="2"/>
  <c r="AX315" i="2"/>
  <c r="AX316" i="2"/>
  <c r="AX317" i="2"/>
  <c r="AX318" i="2"/>
  <c r="AX319" i="2"/>
  <c r="AX320" i="2"/>
  <c r="AX321" i="2"/>
  <c r="AX322" i="2"/>
  <c r="AX323" i="2"/>
  <c r="AX324" i="2"/>
  <c r="AX325" i="2"/>
  <c r="AX326" i="2"/>
  <c r="AX327" i="2"/>
  <c r="AX328" i="2"/>
  <c r="AX329" i="2"/>
  <c r="AX330" i="2"/>
  <c r="AX331" i="2"/>
  <c r="AX332" i="2"/>
  <c r="AX333" i="2"/>
  <c r="AX334" i="2"/>
  <c r="AX335" i="2"/>
  <c r="AX336" i="2"/>
  <c r="AX337" i="2"/>
  <c r="AX338" i="2"/>
  <c r="AX339" i="2"/>
  <c r="AX340" i="2"/>
  <c r="AX341" i="2"/>
  <c r="AX342" i="2"/>
  <c r="AX343" i="2"/>
  <c r="AX344" i="2"/>
  <c r="AX345" i="2"/>
  <c r="AX346" i="2"/>
  <c r="AX347" i="2"/>
  <c r="AX348" i="2"/>
  <c r="AX349" i="2"/>
  <c r="AX350" i="2"/>
  <c r="AX351" i="2"/>
  <c r="AX352" i="2"/>
  <c r="AX353" i="2"/>
  <c r="AX354" i="2"/>
  <c r="AX355" i="2"/>
  <c r="AX356" i="2"/>
  <c r="AX357" i="2"/>
  <c r="AX358" i="2"/>
  <c r="AX359" i="2"/>
  <c r="AX360" i="2"/>
  <c r="AX361" i="2"/>
  <c r="AX362" i="2"/>
  <c r="AX363" i="2"/>
  <c r="AX364" i="2"/>
  <c r="AX365" i="2"/>
  <c r="AX366" i="2"/>
  <c r="AX367" i="2"/>
  <c r="AX368" i="2"/>
  <c r="AX369" i="2"/>
  <c r="AX370" i="2"/>
  <c r="AX371" i="2"/>
  <c r="AX372" i="2"/>
  <c r="AX373" i="2"/>
  <c r="AX374" i="2"/>
  <c r="AX375" i="2"/>
  <c r="AX376" i="2"/>
  <c r="AX377" i="2"/>
  <c r="AX378" i="2"/>
  <c r="AX379" i="2"/>
  <c r="AX380" i="2"/>
  <c r="AX381" i="2"/>
  <c r="AX382" i="2"/>
  <c r="AX383" i="2"/>
  <c r="AX384" i="2"/>
  <c r="AX385" i="2"/>
  <c r="AX386" i="2"/>
  <c r="AX387" i="2"/>
  <c r="AX388" i="2"/>
  <c r="AX389" i="2"/>
  <c r="AX390" i="2"/>
  <c r="AX391" i="2"/>
  <c r="AX392" i="2"/>
  <c r="AX393" i="2"/>
  <c r="AX394" i="2"/>
  <c r="AX395" i="2"/>
  <c r="AX396" i="2"/>
  <c r="AX397" i="2"/>
  <c r="AX398" i="2"/>
  <c r="AX399" i="2"/>
  <c r="AX400" i="2"/>
  <c r="AX401" i="2"/>
  <c r="AX402" i="2"/>
  <c r="AX403" i="2"/>
  <c r="AX404" i="2"/>
  <c r="AX405" i="2"/>
  <c r="AX406" i="2"/>
  <c r="AX407" i="2"/>
  <c r="AX408" i="2"/>
  <c r="AX409" i="2"/>
  <c r="AX410" i="2"/>
  <c r="AX411" i="2"/>
  <c r="AX412" i="2"/>
  <c r="AX413" i="2"/>
  <c r="AX414" i="2"/>
  <c r="AX415" i="2"/>
  <c r="AX416" i="2"/>
  <c r="AX417" i="2"/>
  <c r="AX418" i="2"/>
  <c r="AX419" i="2"/>
  <c r="AX420" i="2"/>
  <c r="AX421" i="2"/>
  <c r="AX422" i="2"/>
  <c r="AX423" i="2"/>
  <c r="AX424" i="2"/>
  <c r="AX425" i="2"/>
  <c r="AX426" i="2"/>
  <c r="AX427" i="2"/>
  <c r="AX428" i="2"/>
  <c r="AX429" i="2"/>
  <c r="AX430" i="2"/>
  <c r="AX431" i="2"/>
  <c r="AX432" i="2"/>
  <c r="AX433" i="2"/>
  <c r="AX434" i="2"/>
  <c r="AX435" i="2"/>
  <c r="AX436" i="2"/>
  <c r="AX437" i="2"/>
  <c r="AX438" i="2"/>
  <c r="AX439" i="2"/>
  <c r="AX440" i="2"/>
  <c r="AX441" i="2"/>
  <c r="AX442" i="2"/>
  <c r="AX443" i="2"/>
  <c r="AX444" i="2"/>
  <c r="AX445" i="2"/>
  <c r="AX446" i="2"/>
  <c r="AX447" i="2"/>
  <c r="AX448" i="2"/>
  <c r="AX449" i="2"/>
  <c r="AX450" i="2"/>
  <c r="AX451" i="2"/>
  <c r="AX452" i="2"/>
  <c r="AX453" i="2"/>
  <c r="AX454" i="2"/>
  <c r="AX455" i="2"/>
  <c r="AX456" i="2"/>
  <c r="AX457" i="2"/>
  <c r="AX458" i="2"/>
  <c r="AX459" i="2"/>
  <c r="AX460" i="2"/>
  <c r="AX461" i="2"/>
  <c r="AX462" i="2"/>
  <c r="AX463" i="2"/>
  <c r="AX464" i="2"/>
  <c r="AX465" i="2"/>
  <c r="AX466" i="2"/>
  <c r="AX467" i="2"/>
  <c r="AX468" i="2"/>
  <c r="AX469" i="2"/>
  <c r="AX470" i="2"/>
  <c r="AX471" i="2"/>
  <c r="AX472" i="2"/>
  <c r="AX473" i="2"/>
  <c r="AX474" i="2"/>
  <c r="AX475" i="2"/>
  <c r="AX476" i="2"/>
  <c r="AX477" i="2"/>
  <c r="AX478" i="2"/>
  <c r="AX479" i="2"/>
  <c r="AX480" i="2"/>
  <c r="AX481" i="2"/>
  <c r="AX482" i="2"/>
  <c r="AX483" i="2"/>
  <c r="AX484" i="2"/>
  <c r="AX485" i="2"/>
  <c r="AX486" i="2"/>
  <c r="AX487" i="2"/>
  <c r="AX488" i="2"/>
  <c r="AX489" i="2"/>
  <c r="AX490" i="2"/>
  <c r="AX491" i="2"/>
  <c r="AX492" i="2"/>
  <c r="AX493" i="2"/>
  <c r="AX494" i="2"/>
  <c r="AX495" i="2"/>
  <c r="AX496" i="2"/>
  <c r="AX497" i="2"/>
  <c r="AX498" i="2"/>
  <c r="AX499" i="2"/>
  <c r="AX500" i="2"/>
  <c r="AX501" i="2"/>
  <c r="AX502" i="2"/>
  <c r="AX503" i="2"/>
  <c r="AX504" i="2"/>
  <c r="AX505" i="2"/>
  <c r="AX506" i="2"/>
  <c r="AX507" i="2"/>
  <c r="AX508" i="2"/>
  <c r="AX509" i="2"/>
  <c r="AX510" i="2"/>
  <c r="AX511" i="2"/>
  <c r="AX512" i="2"/>
  <c r="AX513" i="2"/>
  <c r="AX514" i="2"/>
  <c r="AX515" i="2"/>
  <c r="AX516" i="2"/>
  <c r="AX517" i="2"/>
  <c r="AX518" i="2"/>
  <c r="AX519" i="2"/>
  <c r="AX520" i="2"/>
  <c r="AX521" i="2"/>
  <c r="AX522" i="2"/>
  <c r="AX523" i="2"/>
  <c r="AX524" i="2"/>
  <c r="AX525" i="2"/>
  <c r="AX526" i="2"/>
  <c r="AX527" i="2"/>
  <c r="AX528" i="2"/>
  <c r="AX529" i="2"/>
  <c r="AX530" i="2"/>
  <c r="AX531" i="2"/>
  <c r="AX532" i="2"/>
  <c r="AX533" i="2"/>
  <c r="AX534" i="2"/>
  <c r="AX535" i="2"/>
  <c r="AX536" i="2"/>
  <c r="AX537" i="2"/>
  <c r="AX538" i="2"/>
  <c r="AX539" i="2"/>
  <c r="AX540" i="2"/>
  <c r="AX541" i="2"/>
  <c r="AX542" i="2"/>
  <c r="AX543" i="2"/>
  <c r="AX544" i="2"/>
  <c r="AX545" i="2"/>
  <c r="AX546" i="2"/>
  <c r="AX547" i="2"/>
  <c r="AX548" i="2"/>
  <c r="AX549" i="2"/>
  <c r="AX550" i="2"/>
  <c r="AX551" i="2"/>
  <c r="AX552" i="2"/>
  <c r="AX553" i="2"/>
  <c r="AX554" i="2"/>
  <c r="AX555" i="2"/>
  <c r="AX556" i="2"/>
  <c r="AX557" i="2"/>
  <c r="AX558" i="2"/>
  <c r="AX559" i="2"/>
  <c r="AX560" i="2"/>
  <c r="AX561" i="2"/>
  <c r="AX562" i="2"/>
  <c r="AX563" i="2"/>
  <c r="AX564" i="2"/>
  <c r="AX565" i="2"/>
  <c r="AX566" i="2"/>
  <c r="AX567" i="2"/>
  <c r="AX568" i="2"/>
  <c r="AX569" i="2"/>
  <c r="AX570" i="2"/>
  <c r="AX571" i="2"/>
  <c r="AX572" i="2"/>
  <c r="AX573" i="2"/>
  <c r="AX574" i="2"/>
  <c r="AX575" i="2"/>
  <c r="AX576" i="2"/>
  <c r="AX577" i="2"/>
  <c r="AX578" i="2"/>
  <c r="AX579" i="2"/>
  <c r="AX580" i="2"/>
  <c r="AX581" i="2"/>
  <c r="AX582" i="2"/>
  <c r="AX583" i="2"/>
  <c r="AX584" i="2"/>
  <c r="AX585" i="2"/>
  <c r="AX586" i="2"/>
  <c r="AX587" i="2"/>
  <c r="AX588" i="2"/>
  <c r="AX589" i="2"/>
  <c r="AX590" i="2"/>
  <c r="AX591" i="2"/>
  <c r="AX592" i="2"/>
  <c r="AX593" i="2"/>
  <c r="AX594" i="2"/>
  <c r="AX595" i="2"/>
  <c r="AX596" i="2"/>
  <c r="AX597" i="2"/>
  <c r="AX598" i="2"/>
  <c r="AX599" i="2"/>
  <c r="AX600" i="2"/>
  <c r="AX601" i="2"/>
  <c r="AX602" i="2"/>
  <c r="AX603" i="2"/>
  <c r="AX604" i="2"/>
  <c r="AX605" i="2"/>
  <c r="AX606" i="2"/>
  <c r="AX607" i="2"/>
  <c r="AX608" i="2"/>
  <c r="AX609" i="2"/>
  <c r="AX610" i="2"/>
  <c r="AX611" i="2"/>
  <c r="AX612" i="2"/>
  <c r="AX613" i="2"/>
  <c r="AX614" i="2"/>
  <c r="AX615" i="2"/>
  <c r="AX616" i="2"/>
  <c r="AX617" i="2"/>
  <c r="AX618" i="2"/>
  <c r="AX619" i="2"/>
  <c r="AX620" i="2"/>
  <c r="AX621" i="2"/>
  <c r="AX622" i="2"/>
  <c r="AX623" i="2"/>
  <c r="AX624" i="2"/>
  <c r="AX625" i="2"/>
  <c r="AX626" i="2"/>
  <c r="AX627" i="2"/>
  <c r="AX628" i="2"/>
  <c r="AX629" i="2"/>
  <c r="AX630" i="2"/>
  <c r="AX631" i="2"/>
  <c r="AX632" i="2"/>
  <c r="AX633" i="2"/>
  <c r="AX634" i="2"/>
  <c r="AX635" i="2"/>
  <c r="AX636" i="2"/>
  <c r="AX637" i="2"/>
  <c r="AX638" i="2"/>
  <c r="AX639" i="2"/>
  <c r="AX640" i="2"/>
  <c r="AX641" i="2"/>
  <c r="AX642" i="2"/>
  <c r="AX643" i="2"/>
  <c r="AX644" i="2"/>
  <c r="AX645" i="2"/>
  <c r="AX646" i="2"/>
  <c r="AX647" i="2"/>
  <c r="AX648" i="2"/>
  <c r="AX649" i="2"/>
  <c r="AX650" i="2"/>
  <c r="AX651" i="2"/>
  <c r="AX652" i="2"/>
  <c r="AX653" i="2"/>
  <c r="AX654" i="2"/>
  <c r="AX655" i="2"/>
  <c r="AX656" i="2"/>
  <c r="AX657" i="2"/>
  <c r="AX658" i="2"/>
  <c r="AX659" i="2"/>
  <c r="AX660" i="2"/>
  <c r="AX661" i="2"/>
  <c r="AX662" i="2"/>
  <c r="AX663" i="2"/>
  <c r="AX664" i="2"/>
  <c r="AX665" i="2"/>
  <c r="AX666" i="2"/>
  <c r="AX667" i="2"/>
  <c r="AX668" i="2"/>
  <c r="AX669" i="2"/>
  <c r="AX670" i="2"/>
  <c r="AX671" i="2"/>
  <c r="AX672" i="2"/>
  <c r="AX673" i="2"/>
  <c r="AX674" i="2"/>
  <c r="AX675" i="2"/>
  <c r="AX676" i="2"/>
  <c r="AX677" i="2"/>
  <c r="AX678" i="2"/>
  <c r="AX679" i="2"/>
  <c r="AX680" i="2"/>
  <c r="AX681" i="2"/>
  <c r="AX682" i="2"/>
  <c r="AX683" i="2"/>
  <c r="AX684" i="2"/>
  <c r="AX685" i="2"/>
  <c r="AX686" i="2"/>
  <c r="AX687" i="2"/>
  <c r="AX688" i="2"/>
  <c r="AX689" i="2"/>
  <c r="AX690" i="2"/>
  <c r="AX691" i="2"/>
  <c r="AX692" i="2"/>
  <c r="AX693" i="2"/>
  <c r="AX694" i="2"/>
  <c r="AX695" i="2"/>
  <c r="AX696" i="2"/>
  <c r="AX697" i="2"/>
  <c r="AX698" i="2"/>
  <c r="AX699" i="2"/>
  <c r="AX700" i="2"/>
  <c r="AX701" i="2"/>
  <c r="AX702" i="2"/>
  <c r="AX703" i="2"/>
  <c r="AX704" i="2"/>
  <c r="AX705" i="2"/>
  <c r="AX706" i="2"/>
  <c r="AX707" i="2"/>
  <c r="AX708" i="2"/>
  <c r="AX709" i="2"/>
  <c r="AX710" i="2"/>
  <c r="AX711" i="2"/>
  <c r="AX712" i="2"/>
  <c r="AX713" i="2"/>
  <c r="AX714" i="2"/>
  <c r="AX715" i="2"/>
  <c r="AX716" i="2"/>
  <c r="AX717" i="2"/>
  <c r="AX718" i="2"/>
  <c r="AX719" i="2"/>
  <c r="AX720" i="2"/>
  <c r="AX721" i="2"/>
  <c r="AX722" i="2"/>
  <c r="AX723" i="2"/>
  <c r="AX724" i="2"/>
  <c r="AX725" i="2"/>
  <c r="AX726" i="2"/>
  <c r="AX727" i="2"/>
  <c r="AX728" i="2"/>
  <c r="AX729" i="2"/>
  <c r="AX730" i="2"/>
  <c r="AX731" i="2"/>
  <c r="AX732" i="2"/>
  <c r="AX733" i="2"/>
  <c r="AX734" i="2"/>
  <c r="AX735" i="2"/>
  <c r="AX736" i="2"/>
  <c r="AX737" i="2"/>
  <c r="AX738" i="2"/>
  <c r="AX739" i="2"/>
  <c r="AX740" i="2"/>
  <c r="AX741" i="2"/>
  <c r="AX742" i="2"/>
  <c r="AX743" i="2"/>
  <c r="AX744" i="2"/>
  <c r="AX745" i="2"/>
  <c r="AX746" i="2"/>
  <c r="AX747" i="2"/>
  <c r="AX748" i="2"/>
  <c r="AX749" i="2"/>
  <c r="AX750" i="2"/>
  <c r="AX751" i="2"/>
  <c r="AX752" i="2"/>
  <c r="AX753" i="2"/>
  <c r="AX754" i="2"/>
  <c r="AX755" i="2"/>
  <c r="AX756" i="2"/>
  <c r="AX757" i="2"/>
  <c r="AX758" i="2"/>
  <c r="AX759" i="2"/>
  <c r="AX760" i="2"/>
  <c r="AX761" i="2"/>
  <c r="AX762" i="2"/>
  <c r="AX763" i="2"/>
  <c r="AX764" i="2"/>
  <c r="AX765" i="2"/>
  <c r="AX766" i="2"/>
  <c r="AX767" i="2"/>
  <c r="AX768" i="2"/>
  <c r="AX769" i="2"/>
  <c r="AX770" i="2"/>
  <c r="AX771" i="2"/>
  <c r="AX772" i="2"/>
  <c r="AX773" i="2"/>
  <c r="AX774" i="2"/>
  <c r="AX775" i="2"/>
  <c r="AX776" i="2"/>
  <c r="AX777" i="2"/>
  <c r="AX778" i="2"/>
  <c r="AX779" i="2"/>
  <c r="AX780" i="2"/>
  <c r="AX781" i="2"/>
  <c r="AX782" i="2"/>
  <c r="AX783" i="2"/>
  <c r="AX784" i="2"/>
  <c r="AX785" i="2"/>
  <c r="AX786" i="2"/>
  <c r="AX787" i="2"/>
  <c r="AX788" i="2"/>
  <c r="AX789" i="2"/>
  <c r="AX790" i="2"/>
  <c r="AX791" i="2"/>
  <c r="AX792" i="2"/>
  <c r="AX793" i="2"/>
  <c r="AX794" i="2"/>
  <c r="AX795" i="2"/>
  <c r="AX796" i="2"/>
  <c r="AX797" i="2"/>
  <c r="AX798" i="2"/>
  <c r="AX799" i="2"/>
  <c r="AX800" i="2"/>
  <c r="AX801" i="2"/>
  <c r="AX802" i="2"/>
  <c r="AX803" i="2"/>
  <c r="AX804" i="2"/>
  <c r="AX805" i="2"/>
  <c r="AX806" i="2"/>
  <c r="AX807" i="2"/>
  <c r="AX808" i="2"/>
  <c r="AX809" i="2"/>
  <c r="AX810" i="2"/>
  <c r="AX811" i="2"/>
  <c r="AX812" i="2"/>
  <c r="AX813" i="2"/>
  <c r="AX814" i="2"/>
  <c r="AX815" i="2"/>
  <c r="AX816" i="2"/>
  <c r="AX817" i="2"/>
  <c r="AX818" i="2"/>
  <c r="AX819" i="2"/>
  <c r="AX820" i="2"/>
  <c r="AX821" i="2"/>
  <c r="AX822" i="2"/>
  <c r="AX823" i="2"/>
  <c r="AX824" i="2"/>
  <c r="AX825" i="2"/>
  <c r="AX826" i="2"/>
  <c r="AX827" i="2"/>
  <c r="AX828" i="2"/>
  <c r="AX829" i="2"/>
  <c r="AX830" i="2"/>
  <c r="AX831" i="2"/>
  <c r="AX832" i="2"/>
  <c r="AX833" i="2"/>
  <c r="AX834" i="2"/>
  <c r="AX835" i="2"/>
  <c r="AX836" i="2"/>
  <c r="AX837" i="2"/>
  <c r="AX838" i="2"/>
  <c r="AX839" i="2"/>
  <c r="AX840" i="2"/>
  <c r="AX841" i="2"/>
  <c r="AX842" i="2"/>
  <c r="AX843" i="2"/>
  <c r="AX844" i="2"/>
  <c r="AX845" i="2"/>
  <c r="AX846" i="2"/>
  <c r="AX847" i="2"/>
  <c r="AX848" i="2"/>
  <c r="AX849" i="2"/>
  <c r="AX850" i="2"/>
  <c r="AX851" i="2"/>
  <c r="AX852" i="2"/>
  <c r="AX853" i="2"/>
  <c r="AX854" i="2"/>
  <c r="AX855" i="2"/>
  <c r="AX856" i="2"/>
  <c r="AX857" i="2"/>
  <c r="AX858" i="2"/>
  <c r="AX859" i="2"/>
  <c r="AX860" i="2"/>
  <c r="AX861" i="2"/>
  <c r="AX862" i="2"/>
  <c r="AX863" i="2"/>
  <c r="AX864" i="2"/>
  <c r="AX865" i="2"/>
  <c r="AX866" i="2"/>
  <c r="AX867" i="2"/>
  <c r="AX868" i="2"/>
  <c r="AX869" i="2"/>
  <c r="AX870" i="2"/>
  <c r="AX871" i="2"/>
  <c r="AX872" i="2"/>
  <c r="AX873" i="2"/>
  <c r="AX874" i="2"/>
  <c r="AX875" i="2"/>
  <c r="AX876" i="2"/>
  <c r="AX877" i="2"/>
  <c r="AX878" i="2"/>
  <c r="AX879" i="2"/>
  <c r="AX880" i="2"/>
  <c r="AX881" i="2"/>
  <c r="AX882" i="2"/>
  <c r="AX883" i="2"/>
  <c r="AX884" i="2"/>
  <c r="AX885" i="2"/>
  <c r="AX886" i="2"/>
  <c r="AX887" i="2"/>
  <c r="AX888" i="2"/>
  <c r="AX889" i="2"/>
  <c r="AX890" i="2"/>
  <c r="AX891" i="2"/>
  <c r="AX892" i="2"/>
  <c r="AX893" i="2"/>
  <c r="AX894" i="2"/>
  <c r="AX895" i="2"/>
  <c r="AX896" i="2"/>
  <c r="AX897" i="2"/>
  <c r="AX898" i="2"/>
  <c r="AX899" i="2"/>
  <c r="AX900" i="2"/>
  <c r="AX901" i="2"/>
  <c r="AX902" i="2"/>
  <c r="AX903" i="2"/>
  <c r="AX904" i="2"/>
  <c r="AX905" i="2"/>
  <c r="AX906" i="2"/>
  <c r="AX907" i="2"/>
  <c r="AX908" i="2"/>
  <c r="AX909" i="2"/>
  <c r="AX910" i="2"/>
  <c r="AX911" i="2"/>
  <c r="AX912" i="2"/>
  <c r="AX913" i="2"/>
  <c r="AX914" i="2"/>
  <c r="AX915" i="2"/>
  <c r="AX916" i="2"/>
  <c r="AX917" i="2"/>
  <c r="AX918" i="2"/>
  <c r="AX919" i="2"/>
  <c r="AX920" i="2"/>
  <c r="AX921" i="2"/>
  <c r="AX922" i="2"/>
  <c r="AX923" i="2"/>
  <c r="AX924" i="2"/>
  <c r="AX925" i="2"/>
  <c r="AX926" i="2"/>
  <c r="AX927" i="2"/>
  <c r="AX928" i="2"/>
  <c r="AX929" i="2"/>
  <c r="AX930" i="2"/>
  <c r="AX931" i="2"/>
  <c r="AX932" i="2"/>
  <c r="AX933" i="2"/>
  <c r="AX934" i="2"/>
  <c r="AX935" i="2"/>
  <c r="AX936" i="2"/>
  <c r="AX937" i="2"/>
  <c r="AX938" i="2"/>
  <c r="AX939" i="2"/>
  <c r="AX940" i="2"/>
  <c r="AX941" i="2"/>
  <c r="AX942" i="2"/>
  <c r="AX943" i="2"/>
  <c r="AX944" i="2"/>
  <c r="AX945" i="2"/>
  <c r="AX946" i="2"/>
  <c r="AX947" i="2"/>
  <c r="AX948" i="2"/>
  <c r="AX949" i="2"/>
  <c r="AX950" i="2"/>
  <c r="AX951" i="2"/>
  <c r="AX952" i="2"/>
  <c r="AX953" i="2"/>
  <c r="AX954" i="2"/>
  <c r="AX955" i="2"/>
  <c r="AX956" i="2"/>
  <c r="AX957" i="2"/>
  <c r="AX958" i="2"/>
  <c r="AX959" i="2"/>
  <c r="AX960" i="2"/>
  <c r="AX961" i="2"/>
  <c r="AX962" i="2"/>
  <c r="AX963" i="2"/>
  <c r="AX964" i="2"/>
  <c r="AX965" i="2"/>
  <c r="AX966" i="2"/>
  <c r="AX967" i="2"/>
  <c r="AX968" i="2"/>
  <c r="AX969" i="2"/>
  <c r="AX970" i="2"/>
  <c r="AX971" i="2"/>
  <c r="AX972" i="2"/>
  <c r="AX973" i="2"/>
  <c r="AX974" i="2"/>
  <c r="AX975" i="2"/>
  <c r="AX976" i="2"/>
  <c r="AX977" i="2"/>
  <c r="AX978" i="2"/>
  <c r="AX979" i="2"/>
  <c r="AX980" i="2"/>
  <c r="AX981" i="2"/>
  <c r="AX982" i="2"/>
  <c r="AX983" i="2"/>
  <c r="AX984" i="2"/>
  <c r="AX985" i="2"/>
  <c r="AX986" i="2"/>
  <c r="AX987" i="2"/>
  <c r="AX988" i="2"/>
  <c r="AX989" i="2"/>
  <c r="AX990" i="2"/>
  <c r="AX991" i="2"/>
  <c r="AX992" i="2"/>
  <c r="AX993" i="2"/>
  <c r="AX994" i="2"/>
  <c r="AX995" i="2"/>
  <c r="AX996" i="2"/>
  <c r="AX997" i="2"/>
  <c r="AX998" i="2"/>
  <c r="AX999" i="2"/>
  <c r="AX1000" i="2"/>
  <c r="AX1001" i="2"/>
  <c r="AX1002" i="2"/>
  <c r="AX1003" i="2"/>
  <c r="AX1004" i="2"/>
  <c r="AX1005" i="2"/>
  <c r="AX1006" i="2"/>
  <c r="AX1007" i="2"/>
  <c r="AX1008" i="2"/>
  <c r="AX1009" i="2"/>
  <c r="AX1010" i="2"/>
  <c r="AX1011" i="2"/>
  <c r="AX1012" i="2"/>
  <c r="AX1013" i="2"/>
  <c r="AX1014" i="2"/>
  <c r="AX1015" i="2"/>
  <c r="AX1016" i="2"/>
  <c r="AX1017" i="2"/>
  <c r="AX1018" i="2"/>
  <c r="AX1019" i="2"/>
  <c r="AX1020" i="2"/>
  <c r="AX1021" i="2"/>
  <c r="AX1022" i="2"/>
  <c r="AX1023" i="2"/>
  <c r="AX1024" i="2"/>
  <c r="AX1025" i="2"/>
  <c r="AX1026" i="2"/>
  <c r="AX1027" i="2"/>
  <c r="AX1028" i="2"/>
  <c r="AX1029" i="2"/>
  <c r="AX1030" i="2"/>
  <c r="AX1031" i="2"/>
  <c r="AX1032" i="2"/>
  <c r="AX1033" i="2"/>
  <c r="AX1034" i="2"/>
  <c r="AX1035" i="2"/>
  <c r="AX1036" i="2"/>
  <c r="AX1037" i="2"/>
  <c r="AX1038" i="2"/>
  <c r="AX1039" i="2"/>
  <c r="AX1040" i="2"/>
  <c r="AX1041" i="2"/>
  <c r="AX1042" i="2"/>
  <c r="AX1043" i="2"/>
  <c r="AX1044" i="2"/>
  <c r="AX1045" i="2"/>
  <c r="AX1046" i="2"/>
  <c r="AX1047" i="2"/>
  <c r="AX1048" i="2"/>
  <c r="AX1049" i="2"/>
  <c r="AX1050" i="2"/>
  <c r="AX1051" i="2"/>
  <c r="AX1052" i="2"/>
  <c r="AX1053" i="2"/>
  <c r="AX1054" i="2"/>
  <c r="AX1055" i="2"/>
  <c r="AX1056" i="2"/>
  <c r="AX1057" i="2"/>
  <c r="AX1058" i="2"/>
  <c r="AX1059" i="2"/>
  <c r="AX1060" i="2"/>
  <c r="AX1061" i="2"/>
  <c r="AX1062" i="2"/>
  <c r="AX1063" i="2"/>
  <c r="AX1064" i="2"/>
  <c r="AX1065" i="2"/>
  <c r="AX1066" i="2"/>
  <c r="AX1067" i="2"/>
  <c r="AX1068" i="2"/>
  <c r="AX1069" i="2"/>
  <c r="AX1070" i="2"/>
  <c r="AX1071" i="2"/>
  <c r="AX1072" i="2"/>
  <c r="AX1073" i="2"/>
  <c r="AX1074" i="2"/>
  <c r="AX1075" i="2"/>
  <c r="AX1076" i="2"/>
  <c r="AX1077" i="2"/>
  <c r="AX1078" i="2"/>
  <c r="AX1079" i="2"/>
  <c r="AX1080" i="2"/>
  <c r="AX1081" i="2"/>
  <c r="AX1082" i="2"/>
  <c r="AX1083" i="2"/>
  <c r="AX1084" i="2"/>
  <c r="AX1085" i="2"/>
  <c r="AX1086" i="2"/>
  <c r="AX1087" i="2"/>
  <c r="AX1088" i="2"/>
  <c r="AX1089" i="2"/>
  <c r="AX1090" i="2"/>
  <c r="AX1091" i="2"/>
  <c r="AX1092" i="2"/>
  <c r="AX1093" i="2"/>
  <c r="AX1094" i="2"/>
  <c r="AX1095" i="2"/>
  <c r="AX1096" i="2"/>
  <c r="AX1097" i="2"/>
  <c r="AX1098" i="2"/>
  <c r="AX1099" i="2"/>
  <c r="AX1100" i="2"/>
  <c r="AX1101" i="2"/>
  <c r="AX1102" i="2"/>
  <c r="AX1103" i="2"/>
  <c r="AX1104" i="2"/>
  <c r="AX1105" i="2"/>
  <c r="AX1106" i="2"/>
  <c r="AX1107" i="2"/>
  <c r="AX1108" i="2"/>
  <c r="AX1109" i="2"/>
  <c r="AX1110" i="2"/>
  <c r="AX1111" i="2"/>
  <c r="AX1112" i="2"/>
  <c r="AX1113" i="2"/>
  <c r="AX1114" i="2"/>
  <c r="AX1115" i="2"/>
  <c r="AX1116" i="2"/>
  <c r="AX1117" i="2"/>
  <c r="AX1118" i="2"/>
  <c r="AX1119" i="2"/>
  <c r="AX1120" i="2"/>
  <c r="AX1121" i="2"/>
  <c r="AX1122" i="2"/>
  <c r="AX1123" i="2"/>
  <c r="AX1124" i="2"/>
  <c r="AX1125" i="2"/>
  <c r="AX1126" i="2"/>
  <c r="AX1127" i="2"/>
  <c r="AX1128" i="2"/>
  <c r="AX1129" i="2"/>
  <c r="AX1130" i="2"/>
  <c r="AX1131" i="2"/>
  <c r="AX1132" i="2"/>
  <c r="AX1133" i="2"/>
  <c r="AX1134" i="2"/>
  <c r="AX1135" i="2"/>
  <c r="AX1136" i="2"/>
  <c r="AX1137" i="2"/>
  <c r="AX1138" i="2"/>
  <c r="AX1139" i="2"/>
  <c r="AX1140" i="2"/>
  <c r="AX1141" i="2"/>
  <c r="AX1142" i="2"/>
  <c r="AX1143" i="2"/>
  <c r="AX1144" i="2"/>
  <c r="AX1145" i="2"/>
  <c r="AX1146" i="2"/>
  <c r="AX1147" i="2"/>
  <c r="AX1148" i="2"/>
  <c r="AX1149" i="2"/>
  <c r="AX1150" i="2"/>
  <c r="AX1151" i="2"/>
  <c r="AX1152" i="2"/>
  <c r="AX1153" i="2"/>
  <c r="AX1154" i="2"/>
  <c r="AX1155" i="2"/>
  <c r="AX1156" i="2"/>
  <c r="AX1157" i="2"/>
  <c r="AX1158" i="2"/>
  <c r="AX1159" i="2"/>
  <c r="AX1160" i="2"/>
  <c r="AX1161" i="2"/>
  <c r="AX1162" i="2"/>
  <c r="AX1163" i="2"/>
  <c r="AX1164" i="2"/>
  <c r="AX1165" i="2"/>
  <c r="AX1166" i="2"/>
  <c r="AX1167" i="2"/>
  <c r="AX1168" i="2"/>
  <c r="AX1169" i="2"/>
  <c r="AX1170" i="2"/>
  <c r="AX1171" i="2"/>
  <c r="AX1172" i="2"/>
  <c r="AX1173" i="2"/>
  <c r="AX1174" i="2"/>
  <c r="AX1175" i="2"/>
  <c r="AX1176" i="2"/>
  <c r="AX1177" i="2"/>
  <c r="AX1178" i="2"/>
  <c r="AX1179" i="2"/>
  <c r="AX1180" i="2"/>
  <c r="AX1181" i="2"/>
  <c r="AX1182" i="2"/>
  <c r="AX1183" i="2"/>
  <c r="AX1184" i="2"/>
  <c r="AX1185" i="2"/>
  <c r="AX1186" i="2"/>
  <c r="AX1187" i="2"/>
  <c r="AX1188" i="2"/>
  <c r="AX1189" i="2"/>
  <c r="AX1190" i="2"/>
  <c r="AX1191" i="2"/>
  <c r="AX1192" i="2"/>
  <c r="AX1193" i="2"/>
  <c r="AX1194" i="2"/>
  <c r="AX1195" i="2"/>
  <c r="AX1196" i="2"/>
  <c r="AX1197" i="2"/>
  <c r="AX1198" i="2"/>
  <c r="AX1199" i="2"/>
  <c r="AX1200" i="2"/>
  <c r="AX1201" i="2"/>
  <c r="AX1202" i="2"/>
  <c r="AX1203" i="2"/>
  <c r="AX1204" i="2"/>
  <c r="AX1205" i="2"/>
  <c r="AX1206" i="2"/>
  <c r="AX1207" i="2"/>
  <c r="AX1208" i="2"/>
  <c r="AX1209" i="2"/>
  <c r="AX1210" i="2"/>
  <c r="AX1211" i="2"/>
  <c r="AX1212" i="2"/>
  <c r="AX1213" i="2"/>
  <c r="AX1214" i="2"/>
  <c r="AX1215" i="2"/>
  <c r="AX1216" i="2"/>
  <c r="AX1217" i="2"/>
  <c r="AX1218" i="2"/>
  <c r="AX1219" i="2"/>
  <c r="AX1220" i="2"/>
  <c r="AX1221" i="2"/>
  <c r="AX1222" i="2"/>
  <c r="AX1223" i="2"/>
  <c r="AX1224" i="2"/>
  <c r="AX1225" i="2"/>
  <c r="AX1226" i="2"/>
  <c r="AX1227" i="2"/>
  <c r="AX1228" i="2"/>
  <c r="AX1229" i="2"/>
  <c r="AX1230" i="2"/>
  <c r="AX1231" i="2"/>
  <c r="AX1232" i="2"/>
  <c r="AX1233" i="2"/>
  <c r="AX1234" i="2"/>
  <c r="AX1235" i="2"/>
  <c r="AX1236" i="2"/>
  <c r="AX1237" i="2"/>
  <c r="AX1238" i="2"/>
  <c r="AX1239" i="2"/>
  <c r="AX1240" i="2"/>
  <c r="AX1241" i="2"/>
  <c r="AX1242" i="2"/>
  <c r="AX1243" i="2"/>
  <c r="AX1244" i="2"/>
  <c r="AX1245" i="2"/>
  <c r="AX1246" i="2"/>
  <c r="AX1247" i="2"/>
  <c r="AX1248" i="2"/>
  <c r="AX1249" i="2"/>
  <c r="AX1250" i="2"/>
  <c r="AX1251" i="2"/>
  <c r="AX1252" i="2"/>
  <c r="AX1253" i="2"/>
  <c r="AX1254" i="2"/>
  <c r="AX1255" i="2"/>
  <c r="AX1256" i="2"/>
  <c r="AX1257" i="2"/>
  <c r="AX1258" i="2"/>
  <c r="AX1259" i="2"/>
  <c r="AX1260" i="2"/>
  <c r="AX1261" i="2"/>
  <c r="AX1262" i="2"/>
  <c r="AX1263" i="2"/>
  <c r="AX1264" i="2"/>
  <c r="AX1265" i="2"/>
  <c r="AX1266" i="2"/>
  <c r="AX1267" i="2"/>
  <c r="AX1268" i="2"/>
  <c r="AX1269" i="2"/>
  <c r="AX1270" i="2"/>
  <c r="AX1271" i="2"/>
  <c r="AX1272" i="2"/>
  <c r="AX1273" i="2"/>
  <c r="AX1274" i="2"/>
  <c r="AX1275" i="2"/>
  <c r="AX1276" i="2"/>
  <c r="AX1277" i="2"/>
  <c r="AX1278" i="2"/>
  <c r="AX1279" i="2"/>
  <c r="AX1280" i="2"/>
  <c r="AX1281" i="2"/>
  <c r="AX1282" i="2"/>
  <c r="AX1283" i="2"/>
  <c r="AX1284" i="2"/>
  <c r="AX1285" i="2"/>
  <c r="AX1286" i="2"/>
  <c r="AX1287" i="2"/>
  <c r="AX1288" i="2"/>
  <c r="AX1289" i="2"/>
  <c r="AX1290" i="2"/>
  <c r="AX1291" i="2"/>
  <c r="AX1292" i="2"/>
  <c r="AX1293" i="2"/>
  <c r="AX1294" i="2"/>
  <c r="AX1295" i="2"/>
  <c r="AX1296" i="2"/>
  <c r="AX1297" i="2"/>
  <c r="AX1298" i="2"/>
  <c r="AX1299" i="2"/>
  <c r="AX1300" i="2"/>
  <c r="AX1301" i="2"/>
  <c r="AX1302" i="2"/>
  <c r="AX1303" i="2"/>
  <c r="AX1304" i="2"/>
  <c r="AX1305" i="2"/>
  <c r="AX1306" i="2"/>
  <c r="AX1307" i="2"/>
  <c r="AX1308" i="2"/>
  <c r="AX1309" i="2"/>
  <c r="AX1310" i="2"/>
  <c r="AX1311" i="2"/>
  <c r="AX1312" i="2"/>
  <c r="AX1313" i="2"/>
  <c r="AX1314" i="2"/>
  <c r="AX1315" i="2"/>
  <c r="AX1316" i="2"/>
  <c r="AX1317" i="2"/>
  <c r="AX1318" i="2"/>
  <c r="AX1319" i="2"/>
  <c r="AX1320" i="2"/>
  <c r="AX1321" i="2"/>
  <c r="AX1322" i="2"/>
  <c r="AX1323" i="2"/>
  <c r="AX1324" i="2"/>
  <c r="AX1325" i="2"/>
  <c r="AX1326" i="2"/>
  <c r="AX1327" i="2"/>
  <c r="AX1328" i="2"/>
  <c r="AX1329" i="2"/>
  <c r="AX1330" i="2"/>
  <c r="AX1331" i="2"/>
  <c r="AX1332" i="2"/>
  <c r="AX1333" i="2"/>
  <c r="AX1334" i="2"/>
  <c r="AX1335" i="2"/>
  <c r="AX1336" i="2"/>
  <c r="AX1337" i="2"/>
  <c r="AX1338" i="2"/>
  <c r="AX1339" i="2"/>
  <c r="AX1340" i="2"/>
  <c r="AX1341" i="2"/>
  <c r="AX1342" i="2"/>
  <c r="AX1343" i="2"/>
  <c r="AX1344" i="2"/>
  <c r="AX1345" i="2"/>
  <c r="AX1346" i="2"/>
  <c r="AX1347" i="2"/>
  <c r="AX1348" i="2"/>
  <c r="AX1349" i="2"/>
  <c r="AX1350" i="2"/>
  <c r="AX1351" i="2"/>
  <c r="AX1352" i="2"/>
  <c r="AX1353" i="2"/>
  <c r="AX1354" i="2"/>
  <c r="AX1355" i="2"/>
  <c r="AX1356" i="2"/>
  <c r="AX1357" i="2"/>
  <c r="AX1358" i="2"/>
  <c r="AX1359" i="2"/>
  <c r="AX1360" i="2"/>
  <c r="AX1361" i="2"/>
  <c r="AX1362" i="2"/>
  <c r="AX1363" i="2"/>
  <c r="AX1364" i="2"/>
  <c r="AX1365" i="2"/>
  <c r="AX1366" i="2"/>
  <c r="AX1367" i="2"/>
  <c r="AX1368" i="2"/>
  <c r="AX1369" i="2"/>
  <c r="AX1370" i="2"/>
  <c r="AX1371" i="2"/>
  <c r="AX1372" i="2"/>
  <c r="AX1373" i="2"/>
  <c r="AX1374" i="2"/>
  <c r="AX1375" i="2"/>
  <c r="AX1376" i="2"/>
  <c r="AX1377" i="2"/>
  <c r="AX1378" i="2"/>
  <c r="AX1379" i="2"/>
  <c r="AX1380" i="2"/>
  <c r="AX1381" i="2"/>
  <c r="AX1382" i="2"/>
  <c r="AX1383" i="2"/>
  <c r="AX1384" i="2"/>
  <c r="AX1385" i="2"/>
  <c r="AX1386" i="2"/>
  <c r="AX1387" i="2"/>
  <c r="AX1388" i="2"/>
  <c r="AX1389" i="2"/>
  <c r="AX1390" i="2"/>
  <c r="AX1391" i="2"/>
  <c r="AX1392" i="2"/>
  <c r="AX1393" i="2"/>
  <c r="AX1394" i="2"/>
  <c r="AX1395" i="2"/>
  <c r="AX1396" i="2"/>
  <c r="AX1397" i="2"/>
  <c r="AX1398" i="2"/>
  <c r="AX1399" i="2"/>
  <c r="AX1400" i="2"/>
  <c r="AX1401" i="2"/>
  <c r="AX1402" i="2"/>
  <c r="AX1403" i="2"/>
  <c r="AX1404" i="2"/>
  <c r="AX1405" i="2"/>
  <c r="AX1406" i="2"/>
  <c r="AX1407" i="2"/>
  <c r="AX1408" i="2"/>
  <c r="AX1409" i="2"/>
  <c r="AX1410" i="2"/>
  <c r="AX1411" i="2"/>
  <c r="AX1412" i="2"/>
  <c r="AX1413" i="2"/>
  <c r="AX1414" i="2"/>
  <c r="AX1415" i="2"/>
  <c r="AX1416" i="2"/>
  <c r="AX1417" i="2"/>
  <c r="AX1418" i="2"/>
  <c r="AX1419" i="2"/>
  <c r="AX1420" i="2"/>
  <c r="AX1421" i="2"/>
  <c r="AX1422" i="2"/>
  <c r="AX1423" i="2"/>
  <c r="AX1424" i="2"/>
  <c r="AX1425" i="2"/>
  <c r="AX1426" i="2"/>
  <c r="AX1427" i="2"/>
  <c r="AX1428" i="2"/>
  <c r="AX1429" i="2"/>
  <c r="AX1430" i="2"/>
  <c r="AX1431" i="2"/>
  <c r="AX1432" i="2"/>
  <c r="AX1433" i="2"/>
  <c r="AX1434" i="2"/>
  <c r="AX1435" i="2"/>
  <c r="AX1436" i="2"/>
  <c r="AX1437" i="2"/>
  <c r="AX1438" i="2"/>
  <c r="AX1439" i="2"/>
  <c r="AX1440" i="2"/>
  <c r="AX1441" i="2"/>
  <c r="AX1442" i="2"/>
  <c r="AX1443" i="2"/>
  <c r="AX1444" i="2"/>
  <c r="AX1445" i="2"/>
  <c r="AX1446" i="2"/>
  <c r="AX1447" i="2"/>
  <c r="AX1448" i="2"/>
  <c r="AX1449" i="2"/>
  <c r="AX1450" i="2"/>
  <c r="AX1451" i="2"/>
  <c r="AX1452" i="2"/>
  <c r="AX1453" i="2"/>
  <c r="AX1454" i="2"/>
  <c r="AX1455" i="2"/>
  <c r="AX1456" i="2"/>
  <c r="AX1457" i="2"/>
  <c r="AX1458" i="2"/>
  <c r="AX1459" i="2"/>
  <c r="AX1460" i="2"/>
  <c r="AX1461" i="2"/>
  <c r="AX1462" i="2"/>
  <c r="AX1463" i="2"/>
  <c r="AX1464" i="2"/>
  <c r="AX1465" i="2"/>
  <c r="AX1466" i="2"/>
  <c r="AX1467" i="2"/>
  <c r="AX1468" i="2"/>
  <c r="AX1469" i="2"/>
  <c r="AX1470" i="2"/>
  <c r="AX1471" i="2"/>
  <c r="AX1472" i="2"/>
  <c r="AX1473" i="2"/>
  <c r="AX1474" i="2"/>
  <c r="AX1475" i="2"/>
  <c r="AX1476" i="2"/>
  <c r="AX1477" i="2"/>
  <c r="AX1478" i="2"/>
  <c r="AX1479" i="2"/>
  <c r="AX1480" i="2"/>
  <c r="AX1481" i="2"/>
  <c r="AX1482" i="2"/>
  <c r="AX1483" i="2"/>
  <c r="AX1484" i="2"/>
  <c r="AX1485" i="2"/>
  <c r="AX1486" i="2"/>
  <c r="AX1487" i="2"/>
  <c r="AX1488" i="2"/>
  <c r="AX1489" i="2"/>
  <c r="AX1490" i="2"/>
  <c r="AX1491" i="2"/>
  <c r="AX1492" i="2"/>
  <c r="AX1493" i="2"/>
  <c r="AX1494" i="2"/>
  <c r="AX1495" i="2"/>
  <c r="AX1496" i="2"/>
  <c r="AX1497" i="2"/>
  <c r="AX1498" i="2"/>
  <c r="AX1499" i="2"/>
  <c r="AX1500" i="2"/>
  <c r="AX1501" i="2"/>
  <c r="AX1502" i="2"/>
  <c r="AX1503" i="2"/>
  <c r="AX1504" i="2"/>
  <c r="AX1505" i="2"/>
  <c r="AX1506" i="2"/>
  <c r="AX1507" i="2"/>
  <c r="AX1508" i="2"/>
  <c r="AX1509" i="2"/>
  <c r="AX1510" i="2"/>
  <c r="AX1511" i="2"/>
  <c r="AX1512" i="2"/>
  <c r="AX1513" i="2"/>
  <c r="AX1514" i="2"/>
  <c r="AX1515" i="2"/>
  <c r="AX1516" i="2"/>
  <c r="AX1517" i="2"/>
  <c r="AX1518" i="2"/>
  <c r="AX1519" i="2"/>
  <c r="AX1520" i="2"/>
  <c r="AX1521" i="2"/>
  <c r="AX1522" i="2"/>
  <c r="AX1523" i="2"/>
  <c r="AX1524" i="2"/>
  <c r="AX1525" i="2"/>
  <c r="AX1526" i="2"/>
  <c r="AX1527" i="2"/>
  <c r="AX1528" i="2"/>
  <c r="AX1529" i="2"/>
  <c r="AX1530" i="2"/>
  <c r="AX1531" i="2"/>
  <c r="AX1532" i="2"/>
  <c r="AX1533" i="2"/>
  <c r="AX1534" i="2"/>
  <c r="AX1535" i="2"/>
  <c r="AX1536" i="2"/>
  <c r="AX1537" i="2"/>
  <c r="AX1538" i="2"/>
  <c r="AX1539" i="2"/>
  <c r="AX1540" i="2"/>
  <c r="AX1541" i="2"/>
  <c r="AX1542" i="2"/>
  <c r="AX1543" i="2"/>
  <c r="AX1544" i="2"/>
  <c r="AX1545" i="2"/>
  <c r="AX1546" i="2"/>
  <c r="AX1547" i="2"/>
  <c r="AX1548" i="2"/>
  <c r="AX1549" i="2"/>
  <c r="AX1550" i="2"/>
  <c r="AX1551" i="2"/>
  <c r="AX1552" i="2"/>
  <c r="AX1553" i="2"/>
  <c r="AX1554" i="2"/>
  <c r="AX1555" i="2"/>
  <c r="AX1556" i="2"/>
  <c r="AX1557" i="2"/>
  <c r="AX1558" i="2"/>
  <c r="AX1559" i="2"/>
  <c r="AX1560" i="2"/>
  <c r="AX1561" i="2"/>
  <c r="AX1562" i="2"/>
  <c r="AX1563" i="2"/>
  <c r="AX1564" i="2"/>
  <c r="AX1565" i="2"/>
  <c r="AX1566" i="2"/>
  <c r="AX1567" i="2"/>
  <c r="AX1568" i="2"/>
  <c r="AX1569" i="2"/>
  <c r="AX1570" i="2"/>
  <c r="AX1571" i="2"/>
  <c r="AX1572" i="2"/>
  <c r="AX1573" i="2"/>
  <c r="AX1574" i="2"/>
  <c r="AX1575" i="2"/>
  <c r="AX1576" i="2"/>
  <c r="AX1577" i="2"/>
  <c r="AX1578" i="2"/>
  <c r="AX1579" i="2"/>
  <c r="AX1580" i="2"/>
  <c r="AX1581" i="2"/>
  <c r="AX1582" i="2"/>
  <c r="AX1583" i="2"/>
  <c r="AX1584" i="2"/>
  <c r="AX1585" i="2"/>
  <c r="AX1586" i="2"/>
  <c r="AX1587" i="2"/>
  <c r="AX1588" i="2"/>
  <c r="AX1589" i="2"/>
  <c r="AX1590" i="2"/>
  <c r="AX1591" i="2"/>
  <c r="AX1592" i="2"/>
  <c r="AX1593" i="2"/>
  <c r="AX1594" i="2"/>
  <c r="AX1595" i="2"/>
  <c r="AX1596" i="2"/>
  <c r="AX1597" i="2"/>
  <c r="AX1598" i="2"/>
  <c r="AX1599" i="2"/>
  <c r="AX1600" i="2"/>
  <c r="AX1601" i="2"/>
  <c r="AX1602" i="2"/>
  <c r="AX1603" i="2"/>
  <c r="AX1604" i="2"/>
  <c r="AX1605" i="2"/>
  <c r="AX1606" i="2"/>
  <c r="AX1607" i="2"/>
  <c r="AX1608" i="2"/>
  <c r="AX1609" i="2"/>
  <c r="AX1610" i="2"/>
  <c r="AX1611" i="2"/>
  <c r="AX1612" i="2"/>
  <c r="AX1613" i="2"/>
  <c r="AX1614" i="2"/>
  <c r="AX1615" i="2"/>
  <c r="AX1616" i="2"/>
  <c r="AX1617" i="2"/>
  <c r="AX1618" i="2"/>
  <c r="AX1619" i="2"/>
  <c r="AX1620" i="2"/>
  <c r="AX1621" i="2"/>
  <c r="AX1622" i="2"/>
  <c r="AX1623" i="2"/>
  <c r="AX1624" i="2"/>
  <c r="AX1625" i="2"/>
  <c r="AX1626" i="2"/>
  <c r="AX1627" i="2"/>
  <c r="AX1628" i="2"/>
  <c r="AX1629" i="2"/>
  <c r="AX1630" i="2"/>
  <c r="AX1631" i="2"/>
  <c r="AX1632" i="2"/>
  <c r="AX1633" i="2"/>
  <c r="AX1634" i="2"/>
  <c r="AX1635" i="2"/>
  <c r="AX1636" i="2"/>
  <c r="AX1637" i="2"/>
  <c r="AX1638" i="2"/>
  <c r="AX1639" i="2"/>
  <c r="AX1640" i="2"/>
  <c r="AX1641" i="2"/>
  <c r="AX1642" i="2"/>
  <c r="AX1643" i="2"/>
  <c r="AX1644" i="2"/>
  <c r="AX1645" i="2"/>
  <c r="AX1646" i="2"/>
  <c r="AX1647" i="2"/>
  <c r="AX1648" i="2"/>
  <c r="AX1649" i="2"/>
  <c r="AX1650" i="2"/>
  <c r="AX1651" i="2"/>
  <c r="AX1652" i="2"/>
  <c r="AX1653" i="2"/>
  <c r="AX1654" i="2"/>
  <c r="AX1655" i="2"/>
  <c r="AX1656" i="2"/>
  <c r="AX1657" i="2"/>
  <c r="AX1658" i="2"/>
  <c r="AX1659" i="2"/>
  <c r="AX1660" i="2"/>
  <c r="AX1661" i="2"/>
  <c r="AX1662" i="2"/>
  <c r="AX1663" i="2"/>
  <c r="AX1664" i="2"/>
  <c r="AX1665" i="2"/>
  <c r="AX1666" i="2"/>
  <c r="AX1667" i="2"/>
  <c r="AX1668" i="2"/>
  <c r="AX1669" i="2"/>
  <c r="AX1670" i="2"/>
  <c r="AX1671" i="2"/>
  <c r="AX1672" i="2"/>
  <c r="AX1673" i="2"/>
  <c r="AX1674" i="2"/>
  <c r="AX1675" i="2"/>
  <c r="AX1676" i="2"/>
  <c r="AX1677" i="2"/>
  <c r="AX1678" i="2"/>
  <c r="AX1679" i="2"/>
  <c r="AX1680" i="2"/>
  <c r="AX1681" i="2"/>
  <c r="AX1682" i="2"/>
  <c r="AX1683" i="2"/>
  <c r="AX1684" i="2"/>
  <c r="AX1685" i="2"/>
  <c r="AX1686" i="2"/>
  <c r="AX1687" i="2"/>
  <c r="AX1688" i="2"/>
  <c r="AX1689" i="2"/>
  <c r="AX1690" i="2"/>
  <c r="AX1691" i="2"/>
  <c r="AX1692" i="2"/>
  <c r="AX1693" i="2"/>
  <c r="AX1694" i="2"/>
  <c r="AX1695" i="2"/>
  <c r="AX1696" i="2"/>
  <c r="AX1697" i="2"/>
  <c r="AX1698" i="2"/>
  <c r="AX1699" i="2"/>
  <c r="AX1700" i="2"/>
  <c r="AX1701" i="2"/>
  <c r="AX1702" i="2"/>
  <c r="AX1703" i="2"/>
  <c r="AX1704" i="2"/>
  <c r="AX1705" i="2"/>
  <c r="AX1706" i="2"/>
  <c r="AX1707" i="2"/>
  <c r="AX1708" i="2"/>
  <c r="AX1709" i="2"/>
  <c r="AX1710" i="2"/>
  <c r="AX1711" i="2"/>
  <c r="AX1712" i="2"/>
  <c r="AX1713" i="2"/>
  <c r="AX1714" i="2"/>
  <c r="AX1715" i="2"/>
  <c r="AX1716" i="2"/>
  <c r="AX1717" i="2"/>
  <c r="AX1718" i="2"/>
  <c r="AX1719" i="2"/>
  <c r="AX1720" i="2"/>
  <c r="AX1721" i="2"/>
  <c r="AX1722" i="2"/>
  <c r="AX1723" i="2"/>
  <c r="AX1724" i="2"/>
  <c r="AX1725" i="2"/>
  <c r="AX1726" i="2"/>
  <c r="AX1727" i="2"/>
  <c r="AX1728" i="2"/>
  <c r="AX1729" i="2"/>
  <c r="AX1730" i="2"/>
  <c r="AX1731" i="2"/>
  <c r="AX1732" i="2"/>
  <c r="AX1733" i="2"/>
  <c r="AX1734" i="2"/>
  <c r="AX1735" i="2"/>
  <c r="AX1736" i="2"/>
  <c r="AX1737" i="2"/>
  <c r="AX1738" i="2"/>
  <c r="AX1739" i="2"/>
  <c r="AX1740" i="2"/>
  <c r="AX1741" i="2"/>
  <c r="AX1742" i="2"/>
  <c r="AX1743" i="2"/>
  <c r="AX1744" i="2"/>
  <c r="AX1745" i="2"/>
  <c r="AX1746" i="2"/>
  <c r="AX1747" i="2"/>
  <c r="AX1748" i="2"/>
  <c r="AX1749" i="2"/>
  <c r="AX1750" i="2"/>
  <c r="AX1751" i="2"/>
  <c r="AX1752" i="2"/>
  <c r="AX1753" i="2"/>
  <c r="AX1754" i="2"/>
  <c r="AX1755" i="2"/>
  <c r="AX1756" i="2"/>
  <c r="AX1757" i="2"/>
  <c r="AX1758" i="2"/>
  <c r="AX1759" i="2"/>
  <c r="AX1760" i="2"/>
  <c r="AX1761" i="2"/>
  <c r="AX1762" i="2"/>
  <c r="AX1763" i="2"/>
  <c r="AX1764" i="2"/>
  <c r="AX1765" i="2"/>
  <c r="AX1766" i="2"/>
  <c r="AX1767" i="2"/>
  <c r="AX1768" i="2"/>
  <c r="AX1769" i="2"/>
  <c r="AX1770" i="2"/>
  <c r="AX1771" i="2"/>
  <c r="AX1772" i="2"/>
  <c r="AX1773" i="2"/>
  <c r="AX1774" i="2"/>
  <c r="AX1775" i="2"/>
  <c r="AX1776" i="2"/>
  <c r="AX1777" i="2"/>
  <c r="AX1778" i="2"/>
  <c r="AX1779" i="2"/>
  <c r="AX1780" i="2"/>
  <c r="AX1781" i="2"/>
  <c r="AX1782" i="2"/>
  <c r="AX1783" i="2"/>
  <c r="AX1784" i="2"/>
  <c r="AX1785" i="2"/>
  <c r="AX1786" i="2"/>
  <c r="AX1787" i="2"/>
  <c r="AX1788" i="2"/>
  <c r="AX1789" i="2"/>
  <c r="AX1790" i="2"/>
  <c r="AX1791" i="2"/>
  <c r="AX1792" i="2"/>
  <c r="AX1793" i="2"/>
  <c r="AX1794" i="2"/>
  <c r="AX1795" i="2"/>
  <c r="AX1796" i="2"/>
  <c r="AX1797" i="2"/>
  <c r="AX1798" i="2"/>
  <c r="AX1799" i="2"/>
  <c r="AX1800" i="2"/>
  <c r="AX1801" i="2"/>
  <c r="AX1802" i="2"/>
  <c r="AX1803" i="2"/>
  <c r="AX1804" i="2"/>
  <c r="AX1805" i="2"/>
  <c r="AX1806" i="2"/>
  <c r="AX1807" i="2"/>
  <c r="AX1808" i="2"/>
  <c r="AX1809" i="2"/>
  <c r="AX1810" i="2"/>
  <c r="AX1811" i="2"/>
  <c r="AX1812" i="2"/>
  <c r="AX1813" i="2"/>
  <c r="AX1814" i="2"/>
  <c r="AX1815" i="2"/>
  <c r="AX1816" i="2"/>
  <c r="AX1817" i="2"/>
  <c r="AX1818" i="2"/>
  <c r="AX1819" i="2"/>
  <c r="AX1820" i="2"/>
  <c r="AX1821" i="2"/>
  <c r="AX1822" i="2"/>
  <c r="AX1823" i="2"/>
  <c r="AX1824" i="2"/>
  <c r="AX1825" i="2"/>
  <c r="AX1826" i="2"/>
  <c r="AX1827" i="2"/>
  <c r="AX1828" i="2"/>
  <c r="AX1829" i="2"/>
  <c r="AX1830" i="2"/>
  <c r="AX1831" i="2"/>
  <c r="AX1832" i="2"/>
  <c r="AX1833" i="2"/>
  <c r="AX1834" i="2"/>
  <c r="AX1835" i="2"/>
  <c r="AX1836" i="2"/>
  <c r="AX1837" i="2"/>
  <c r="AX1838" i="2"/>
  <c r="AX1839" i="2"/>
  <c r="AX1840" i="2"/>
  <c r="AX1841" i="2"/>
  <c r="AX1842" i="2"/>
  <c r="AX1843" i="2"/>
  <c r="AX1844" i="2"/>
  <c r="AX1845" i="2"/>
  <c r="AX1846" i="2"/>
  <c r="AX1847" i="2"/>
  <c r="AX1848" i="2"/>
  <c r="AX1849" i="2"/>
  <c r="AX1850" i="2"/>
  <c r="AX1851" i="2"/>
  <c r="AX1852" i="2"/>
  <c r="AX1853" i="2"/>
  <c r="AX1854" i="2"/>
  <c r="AX1855" i="2"/>
  <c r="AX1856" i="2"/>
  <c r="AX1857" i="2"/>
  <c r="AX1858" i="2"/>
  <c r="AX1859" i="2"/>
  <c r="AX1860" i="2"/>
  <c r="AX1861" i="2"/>
  <c r="AX1862" i="2"/>
  <c r="AX1863" i="2"/>
  <c r="AX1864" i="2"/>
  <c r="AX1865" i="2"/>
  <c r="AX1866" i="2"/>
  <c r="AX1867" i="2"/>
  <c r="AX1868" i="2"/>
  <c r="AX1869" i="2"/>
  <c r="AX1870" i="2"/>
  <c r="AX1871" i="2"/>
  <c r="AX1872" i="2"/>
  <c r="AX1873" i="2"/>
  <c r="AX1874" i="2"/>
  <c r="AX1875" i="2"/>
  <c r="AX1876" i="2"/>
  <c r="AX1877" i="2"/>
  <c r="AX1878" i="2"/>
  <c r="AX1879" i="2"/>
  <c r="AX1880" i="2"/>
  <c r="AX1881" i="2"/>
  <c r="AX1882" i="2"/>
  <c r="AX1883" i="2"/>
  <c r="AX1884" i="2"/>
  <c r="AX1885" i="2"/>
  <c r="AX1886" i="2"/>
  <c r="AX1887" i="2"/>
  <c r="AX1888" i="2"/>
  <c r="AX1889" i="2"/>
  <c r="AX1890" i="2"/>
  <c r="AX1891" i="2"/>
  <c r="AX1892" i="2"/>
  <c r="AX1893" i="2"/>
  <c r="AX1894" i="2"/>
  <c r="AX1895" i="2"/>
  <c r="AX1896" i="2"/>
  <c r="AX1897" i="2"/>
  <c r="AX1898" i="2"/>
  <c r="AX1899" i="2"/>
  <c r="AX1900" i="2"/>
  <c r="AX1901" i="2"/>
  <c r="AX1902" i="2"/>
  <c r="AX1903" i="2"/>
  <c r="AX1904" i="2"/>
  <c r="AX1905" i="2"/>
  <c r="AX1906" i="2"/>
  <c r="AX1907" i="2"/>
  <c r="AX1908" i="2"/>
  <c r="AX1909" i="2"/>
  <c r="AX1910" i="2"/>
  <c r="AX1911" i="2"/>
  <c r="AX1912" i="2"/>
  <c r="AX1913" i="2"/>
  <c r="AX1914" i="2"/>
  <c r="AX1915" i="2"/>
  <c r="AX1916" i="2"/>
  <c r="AX1917" i="2"/>
  <c r="AX1918" i="2"/>
  <c r="AX1919" i="2"/>
  <c r="AX1920" i="2"/>
  <c r="AX1921" i="2"/>
  <c r="AX1922" i="2"/>
  <c r="AX1923" i="2"/>
  <c r="AX1924" i="2"/>
  <c r="AX1925" i="2"/>
  <c r="AX1926" i="2"/>
  <c r="AX1927" i="2"/>
  <c r="AX1928" i="2"/>
  <c r="AX1929" i="2"/>
  <c r="AX1930" i="2"/>
  <c r="AX1931" i="2"/>
  <c r="AX1932" i="2"/>
  <c r="AX1933" i="2"/>
  <c r="AX1934" i="2"/>
  <c r="AX1935" i="2"/>
  <c r="AX1936" i="2"/>
  <c r="AX1937" i="2"/>
  <c r="AX1938" i="2"/>
  <c r="AX1939" i="2"/>
  <c r="AX1940" i="2"/>
  <c r="AX1941" i="2"/>
  <c r="AX1942" i="2"/>
  <c r="AX1943" i="2"/>
  <c r="AX1944" i="2"/>
  <c r="AX1945" i="2"/>
  <c r="AX1946" i="2"/>
  <c r="AX1947" i="2"/>
  <c r="AX1948" i="2"/>
  <c r="AX1949" i="2"/>
  <c r="AX1950" i="2"/>
  <c r="AX1951" i="2"/>
  <c r="AX1952" i="2"/>
  <c r="AX1953" i="2"/>
  <c r="AX1954" i="2"/>
  <c r="AX1955" i="2"/>
  <c r="AX1956" i="2"/>
  <c r="AX1957" i="2"/>
  <c r="AX1958" i="2"/>
  <c r="AX1959" i="2"/>
  <c r="AX1960" i="2"/>
  <c r="AX1961" i="2"/>
  <c r="AX1962" i="2"/>
  <c r="AX1963" i="2"/>
  <c r="AX1964" i="2"/>
  <c r="AX1965" i="2"/>
  <c r="AX1966" i="2"/>
  <c r="AX1967" i="2"/>
  <c r="AX1968" i="2"/>
  <c r="AX1969" i="2"/>
  <c r="AX1970" i="2"/>
  <c r="AX1971" i="2"/>
  <c r="AX1972" i="2"/>
  <c r="AX1973" i="2"/>
  <c r="AX1974" i="2"/>
  <c r="AX1975" i="2"/>
  <c r="AX1976" i="2"/>
  <c r="AX1977" i="2"/>
  <c r="AX1978" i="2"/>
  <c r="AX1979" i="2"/>
  <c r="AX1980" i="2"/>
  <c r="AX1981" i="2"/>
  <c r="AX1982" i="2"/>
  <c r="AX1983" i="2"/>
  <c r="AX1984" i="2"/>
  <c r="AX1985" i="2"/>
  <c r="AX1986" i="2"/>
  <c r="AX1987" i="2"/>
  <c r="AX1988" i="2"/>
  <c r="AX1989" i="2"/>
  <c r="AX1990" i="2"/>
  <c r="AX1991" i="2"/>
  <c r="AX1992" i="2"/>
  <c r="AX1993" i="2"/>
  <c r="AX1994" i="2"/>
  <c r="AX1995" i="2"/>
  <c r="AX1996" i="2"/>
  <c r="AX1997" i="2"/>
  <c r="AX1998" i="2"/>
  <c r="AX1999" i="2"/>
  <c r="AX2000" i="2"/>
  <c r="AX2001" i="2"/>
  <c r="AQ4" i="2" l="1"/>
  <c r="C18" i="2" l="1"/>
  <c r="G2" i="6" l="1"/>
  <c r="G4" i="6" s="1"/>
  <c r="A1" i="6"/>
  <c r="F2" i="6" s="1"/>
  <c r="I4" i="6" l="1"/>
  <c r="H8" i="6" s="1"/>
  <c r="I3" i="6"/>
  <c r="G3" i="6"/>
  <c r="AM17" i="2"/>
  <c r="AN17" i="2"/>
  <c r="AN17" i="7"/>
  <c r="AM17" i="7"/>
  <c r="H7" i="6" l="1"/>
  <c r="F2001" i="7"/>
  <c r="F2000" i="7"/>
  <c r="F1999" i="7"/>
  <c r="F1998" i="7"/>
  <c r="F1997" i="7"/>
  <c r="F1996" i="7"/>
  <c r="F1995" i="7"/>
  <c r="F1994" i="7"/>
  <c r="F1993" i="7"/>
  <c r="F1992" i="7"/>
  <c r="F1991" i="7"/>
  <c r="F1990" i="7"/>
  <c r="F1989" i="7"/>
  <c r="F1988" i="7"/>
  <c r="F1987" i="7"/>
  <c r="F1986" i="7"/>
  <c r="F1985" i="7"/>
  <c r="F1984" i="7"/>
  <c r="F1983" i="7"/>
  <c r="F1982" i="7"/>
  <c r="F1981" i="7"/>
  <c r="F1980" i="7"/>
  <c r="F1979" i="7"/>
  <c r="F1978" i="7"/>
  <c r="F1977" i="7"/>
  <c r="F1976" i="7"/>
  <c r="F1975" i="7"/>
  <c r="F1974" i="7"/>
  <c r="F1973" i="7"/>
  <c r="F1972" i="7"/>
  <c r="F1971" i="7"/>
  <c r="F1970" i="7"/>
  <c r="F1969" i="7"/>
  <c r="F1968" i="7"/>
  <c r="F1967" i="7"/>
  <c r="F1966" i="7"/>
  <c r="F1965" i="7"/>
  <c r="F1964" i="7"/>
  <c r="F1963" i="7"/>
  <c r="F1962" i="7"/>
  <c r="F1961" i="7"/>
  <c r="F1960" i="7"/>
  <c r="F1959" i="7"/>
  <c r="F1958" i="7"/>
  <c r="F1957" i="7"/>
  <c r="F1956" i="7"/>
  <c r="F1955" i="7"/>
  <c r="F1954" i="7"/>
  <c r="F1953" i="7"/>
  <c r="F1952" i="7"/>
  <c r="F1951" i="7"/>
  <c r="F1950" i="7"/>
  <c r="F1949" i="7"/>
  <c r="F1948" i="7"/>
  <c r="F1947" i="7"/>
  <c r="F1946" i="7"/>
  <c r="F1945" i="7"/>
  <c r="F1944" i="7"/>
  <c r="F1943" i="7"/>
  <c r="F1942" i="7"/>
  <c r="F1941" i="7"/>
  <c r="F1940" i="7"/>
  <c r="F1939" i="7"/>
  <c r="F1938" i="7"/>
  <c r="F1937" i="7"/>
  <c r="F1936" i="7"/>
  <c r="F1935" i="7"/>
  <c r="F1934" i="7"/>
  <c r="F1933" i="7"/>
  <c r="F1932" i="7"/>
  <c r="F1931" i="7"/>
  <c r="F1930" i="7"/>
  <c r="F1929" i="7"/>
  <c r="F1928" i="7"/>
  <c r="F1927" i="7"/>
  <c r="F1926" i="7"/>
  <c r="F1925" i="7"/>
  <c r="F1924" i="7"/>
  <c r="F1923" i="7"/>
  <c r="F1922" i="7"/>
  <c r="F1921" i="7"/>
  <c r="F1920" i="7"/>
  <c r="F1919" i="7"/>
  <c r="F1918" i="7"/>
  <c r="F1917" i="7"/>
  <c r="F1916" i="7"/>
  <c r="F1915" i="7"/>
  <c r="F1914" i="7"/>
  <c r="F1913" i="7"/>
  <c r="F1912" i="7"/>
  <c r="F1911" i="7"/>
  <c r="F1910" i="7"/>
  <c r="F1909" i="7"/>
  <c r="F1908" i="7"/>
  <c r="F1907" i="7"/>
  <c r="F1906" i="7"/>
  <c r="F1905" i="7"/>
  <c r="F1904" i="7"/>
  <c r="F1903" i="7"/>
  <c r="F1902" i="7"/>
  <c r="F1901" i="7"/>
  <c r="F1900" i="7"/>
  <c r="F1899" i="7"/>
  <c r="F1898" i="7"/>
  <c r="F1897" i="7"/>
  <c r="F1896" i="7"/>
  <c r="F1895" i="7"/>
  <c r="F1894" i="7"/>
  <c r="F1893" i="7"/>
  <c r="F1892" i="7"/>
  <c r="F1891" i="7"/>
  <c r="F1890" i="7"/>
  <c r="F1889" i="7"/>
  <c r="F1888" i="7"/>
  <c r="F1887" i="7"/>
  <c r="F1886" i="7"/>
  <c r="F1885" i="7"/>
  <c r="F1884" i="7"/>
  <c r="F1883" i="7"/>
  <c r="F1882" i="7"/>
  <c r="F1881" i="7"/>
  <c r="F1880" i="7"/>
  <c r="F1879" i="7"/>
  <c r="F1878" i="7"/>
  <c r="F1877" i="7"/>
  <c r="F1876" i="7"/>
  <c r="F1875" i="7"/>
  <c r="F1874" i="7"/>
  <c r="F1873" i="7"/>
  <c r="F1872" i="7"/>
  <c r="F1871" i="7"/>
  <c r="F1870" i="7"/>
  <c r="F1869" i="7"/>
  <c r="F1868" i="7"/>
  <c r="F1867" i="7"/>
  <c r="F1866" i="7"/>
  <c r="F1865" i="7"/>
  <c r="F1864" i="7"/>
  <c r="F1863" i="7"/>
  <c r="F1862" i="7"/>
  <c r="F1861" i="7"/>
  <c r="F1860" i="7"/>
  <c r="F1859" i="7"/>
  <c r="F1858" i="7"/>
  <c r="F1857" i="7"/>
  <c r="F1856" i="7"/>
  <c r="F1855" i="7"/>
  <c r="F1854" i="7"/>
  <c r="F1853" i="7"/>
  <c r="F1852" i="7"/>
  <c r="F1851" i="7"/>
  <c r="F1850" i="7"/>
  <c r="F1849" i="7"/>
  <c r="F1848" i="7"/>
  <c r="F1847" i="7"/>
  <c r="F1846" i="7"/>
  <c r="F1845" i="7"/>
  <c r="F1844" i="7"/>
  <c r="F1843" i="7"/>
  <c r="F1842" i="7"/>
  <c r="F1841" i="7"/>
  <c r="F1840" i="7"/>
  <c r="F1839" i="7"/>
  <c r="F1838" i="7"/>
  <c r="F1837" i="7"/>
  <c r="F1836" i="7"/>
  <c r="F1835" i="7"/>
  <c r="F1834" i="7"/>
  <c r="F1833" i="7"/>
  <c r="F1832" i="7"/>
  <c r="F1831" i="7"/>
  <c r="F1830" i="7"/>
  <c r="F1829" i="7"/>
  <c r="F1828" i="7"/>
  <c r="F1827" i="7"/>
  <c r="F1826" i="7"/>
  <c r="F1825" i="7"/>
  <c r="F1824" i="7"/>
  <c r="F1823" i="7"/>
  <c r="F1822" i="7"/>
  <c r="F1821" i="7"/>
  <c r="F1820" i="7"/>
  <c r="F1819" i="7"/>
  <c r="F1818" i="7"/>
  <c r="F1817" i="7"/>
  <c r="F1816" i="7"/>
  <c r="F1815" i="7"/>
  <c r="F1814" i="7"/>
  <c r="F1813" i="7"/>
  <c r="F1812" i="7"/>
  <c r="F1811" i="7"/>
  <c r="F1810" i="7"/>
  <c r="F1809" i="7"/>
  <c r="F1808" i="7"/>
  <c r="F1807" i="7"/>
  <c r="F1806" i="7"/>
  <c r="F1805" i="7"/>
  <c r="F1804" i="7"/>
  <c r="F1803" i="7"/>
  <c r="F1802" i="7"/>
  <c r="F1801" i="7"/>
  <c r="F1800" i="7"/>
  <c r="F1799" i="7"/>
  <c r="F1798" i="7"/>
  <c r="F1797" i="7"/>
  <c r="F1796" i="7"/>
  <c r="F1795" i="7"/>
  <c r="F1794" i="7"/>
  <c r="F1793" i="7"/>
  <c r="F1792" i="7"/>
  <c r="F1791" i="7"/>
  <c r="F1790" i="7"/>
  <c r="F1789" i="7"/>
  <c r="F1788" i="7"/>
  <c r="F1787" i="7"/>
  <c r="F1786" i="7"/>
  <c r="F1785" i="7"/>
  <c r="F1784" i="7"/>
  <c r="F1783" i="7"/>
  <c r="F1782" i="7"/>
  <c r="F1781" i="7"/>
  <c r="F1780" i="7"/>
  <c r="F1779" i="7"/>
  <c r="F1778" i="7"/>
  <c r="F1777" i="7"/>
  <c r="F1776" i="7"/>
  <c r="F1775" i="7"/>
  <c r="F1774" i="7"/>
  <c r="F1773" i="7"/>
  <c r="F1772" i="7"/>
  <c r="F1771" i="7"/>
  <c r="F1770" i="7"/>
  <c r="F1769" i="7"/>
  <c r="F1768" i="7"/>
  <c r="F1767" i="7"/>
  <c r="F1766" i="7"/>
  <c r="F1765" i="7"/>
  <c r="F1764" i="7"/>
  <c r="F1763" i="7"/>
  <c r="F1762" i="7"/>
  <c r="F1761" i="7"/>
  <c r="F1760" i="7"/>
  <c r="F1759" i="7"/>
  <c r="F1758" i="7"/>
  <c r="F1757" i="7"/>
  <c r="F1756" i="7"/>
  <c r="F1755" i="7"/>
  <c r="F1754" i="7"/>
  <c r="F1753" i="7"/>
  <c r="F1752" i="7"/>
  <c r="F1751" i="7"/>
  <c r="F1750" i="7"/>
  <c r="F1749" i="7"/>
  <c r="F1748" i="7"/>
  <c r="F1747" i="7"/>
  <c r="F1746" i="7"/>
  <c r="F1745" i="7"/>
  <c r="F1744" i="7"/>
  <c r="F1743" i="7"/>
  <c r="F1742" i="7"/>
  <c r="F1741" i="7"/>
  <c r="F1740" i="7"/>
  <c r="F1739" i="7"/>
  <c r="F1738" i="7"/>
  <c r="F1737" i="7"/>
  <c r="F1736" i="7"/>
  <c r="F1735" i="7"/>
  <c r="F1734" i="7"/>
  <c r="F1733" i="7"/>
  <c r="F1732" i="7"/>
  <c r="F1731" i="7"/>
  <c r="F1730" i="7"/>
  <c r="F1729" i="7"/>
  <c r="F1728" i="7"/>
  <c r="F1727" i="7"/>
  <c r="F1726" i="7"/>
  <c r="F1725" i="7"/>
  <c r="F1724" i="7"/>
  <c r="F1723" i="7"/>
  <c r="F1722" i="7"/>
  <c r="F1721" i="7"/>
  <c r="F1720" i="7"/>
  <c r="F1719" i="7"/>
  <c r="F1718" i="7"/>
  <c r="F1717" i="7"/>
  <c r="F1716" i="7"/>
  <c r="F1715" i="7"/>
  <c r="F1714" i="7"/>
  <c r="F1713" i="7"/>
  <c r="F1712" i="7"/>
  <c r="F1711" i="7"/>
  <c r="F1710" i="7"/>
  <c r="F1709" i="7"/>
  <c r="F1708" i="7"/>
  <c r="F1707" i="7"/>
  <c r="F1706" i="7"/>
  <c r="F1705" i="7"/>
  <c r="F1704" i="7"/>
  <c r="F1703" i="7"/>
  <c r="F1702" i="7"/>
  <c r="F1701" i="7"/>
  <c r="F1700" i="7"/>
  <c r="F1699" i="7"/>
  <c r="F1698" i="7"/>
  <c r="F1697" i="7"/>
  <c r="F1696" i="7"/>
  <c r="F1695" i="7"/>
  <c r="F1694" i="7"/>
  <c r="F1693" i="7"/>
  <c r="F1692" i="7"/>
  <c r="F1691" i="7"/>
  <c r="F1690" i="7"/>
  <c r="F1689" i="7"/>
  <c r="F1688" i="7"/>
  <c r="F1687" i="7"/>
  <c r="F1686" i="7"/>
  <c r="F1685" i="7"/>
  <c r="F1684" i="7"/>
  <c r="F1683" i="7"/>
  <c r="F1682" i="7"/>
  <c r="F1681" i="7"/>
  <c r="F1680" i="7"/>
  <c r="F1679" i="7"/>
  <c r="F1678" i="7"/>
  <c r="F1677" i="7"/>
  <c r="F1676" i="7"/>
  <c r="F1675" i="7"/>
  <c r="F1674" i="7"/>
  <c r="F1673" i="7"/>
  <c r="F1672" i="7"/>
  <c r="F1671" i="7"/>
  <c r="F1670" i="7"/>
  <c r="F1669" i="7"/>
  <c r="F1668" i="7"/>
  <c r="F1667" i="7"/>
  <c r="F1666" i="7"/>
  <c r="F1665" i="7"/>
  <c r="F1664" i="7"/>
  <c r="F1663" i="7"/>
  <c r="F1662" i="7"/>
  <c r="F1661" i="7"/>
  <c r="F1660" i="7"/>
  <c r="F1659" i="7"/>
  <c r="F1658" i="7"/>
  <c r="F1657" i="7"/>
  <c r="F1656" i="7"/>
  <c r="F1655" i="7"/>
  <c r="F1654" i="7"/>
  <c r="F1653" i="7"/>
  <c r="F1652" i="7"/>
  <c r="F1651" i="7"/>
  <c r="F1650" i="7"/>
  <c r="F1649" i="7"/>
  <c r="F1648" i="7"/>
  <c r="F1647" i="7"/>
  <c r="F1646" i="7"/>
  <c r="F1645" i="7"/>
  <c r="F1644" i="7"/>
  <c r="F1643" i="7"/>
  <c r="F1642" i="7"/>
  <c r="F1641" i="7"/>
  <c r="F1640" i="7"/>
  <c r="F1639" i="7"/>
  <c r="F1638" i="7"/>
  <c r="F1637" i="7"/>
  <c r="F1636" i="7"/>
  <c r="F1635" i="7"/>
  <c r="F1634" i="7"/>
  <c r="F1633" i="7"/>
  <c r="F1632" i="7"/>
  <c r="F1631" i="7"/>
  <c r="F1630" i="7"/>
  <c r="F1629" i="7"/>
  <c r="F1628" i="7"/>
  <c r="F1627" i="7"/>
  <c r="F1626" i="7"/>
  <c r="F1625" i="7"/>
  <c r="F1624" i="7"/>
  <c r="F1623" i="7"/>
  <c r="F1622" i="7"/>
  <c r="F1621" i="7"/>
  <c r="F1620" i="7"/>
  <c r="F1619" i="7"/>
  <c r="F1618" i="7"/>
  <c r="F1617" i="7"/>
  <c r="F1616" i="7"/>
  <c r="F1615" i="7"/>
  <c r="F1614" i="7"/>
  <c r="F1613" i="7"/>
  <c r="F1612" i="7"/>
  <c r="F1611" i="7"/>
  <c r="F1610" i="7"/>
  <c r="F1609" i="7"/>
  <c r="F1608" i="7"/>
  <c r="F1607" i="7"/>
  <c r="F1606" i="7"/>
  <c r="F1605" i="7"/>
  <c r="F1604" i="7"/>
  <c r="F1603" i="7"/>
  <c r="F1602" i="7"/>
  <c r="F1601" i="7"/>
  <c r="F1600" i="7"/>
  <c r="F1599" i="7"/>
  <c r="F1598" i="7"/>
  <c r="F1597" i="7"/>
  <c r="F1596" i="7"/>
  <c r="F1595" i="7"/>
  <c r="F1594" i="7"/>
  <c r="F1593" i="7"/>
  <c r="F1592" i="7"/>
  <c r="F1591" i="7"/>
  <c r="F1590" i="7"/>
  <c r="F1589" i="7"/>
  <c r="F1588" i="7"/>
  <c r="F1587" i="7"/>
  <c r="F1586" i="7"/>
  <c r="F1585" i="7"/>
  <c r="F1584" i="7"/>
  <c r="F1583" i="7"/>
  <c r="F1582" i="7"/>
  <c r="F1581" i="7"/>
  <c r="F1580" i="7"/>
  <c r="F1579" i="7"/>
  <c r="F1578" i="7"/>
  <c r="F1577" i="7"/>
  <c r="F1576" i="7"/>
  <c r="F1575" i="7"/>
  <c r="F1574" i="7"/>
  <c r="F1573" i="7"/>
  <c r="F1572" i="7"/>
  <c r="F1571" i="7"/>
  <c r="F1570" i="7"/>
  <c r="F1569" i="7"/>
  <c r="F1568" i="7"/>
  <c r="F1567" i="7"/>
  <c r="F1566" i="7"/>
  <c r="F1565" i="7"/>
  <c r="F1564" i="7"/>
  <c r="F1563" i="7"/>
  <c r="F1562" i="7"/>
  <c r="F1561" i="7"/>
  <c r="F1560" i="7"/>
  <c r="F1559" i="7"/>
  <c r="F1558" i="7"/>
  <c r="F1557" i="7"/>
  <c r="F1556" i="7"/>
  <c r="F1555" i="7"/>
  <c r="F1554" i="7"/>
  <c r="F1553" i="7"/>
  <c r="F1552" i="7"/>
  <c r="F1551" i="7"/>
  <c r="F1550" i="7"/>
  <c r="F1549" i="7"/>
  <c r="F1548" i="7"/>
  <c r="F1547" i="7"/>
  <c r="F1546" i="7"/>
  <c r="F1545" i="7"/>
  <c r="F1544" i="7"/>
  <c r="F1543" i="7"/>
  <c r="F1542" i="7"/>
  <c r="F1541" i="7"/>
  <c r="F1540" i="7"/>
  <c r="F1539" i="7"/>
  <c r="F1538" i="7"/>
  <c r="F1537" i="7"/>
  <c r="F1536" i="7"/>
  <c r="F1535" i="7"/>
  <c r="F1534" i="7"/>
  <c r="F1533" i="7"/>
  <c r="F1532" i="7"/>
  <c r="F1531" i="7"/>
  <c r="F1530" i="7"/>
  <c r="F1529" i="7"/>
  <c r="F1528" i="7"/>
  <c r="F1527" i="7"/>
  <c r="F1526" i="7"/>
  <c r="F1525" i="7"/>
  <c r="F1524" i="7"/>
  <c r="F1523" i="7"/>
  <c r="F1522" i="7"/>
  <c r="F1521" i="7"/>
  <c r="F1520" i="7"/>
  <c r="F1519" i="7"/>
  <c r="F1518" i="7"/>
  <c r="F1517" i="7"/>
  <c r="F1516" i="7"/>
  <c r="F1515" i="7"/>
  <c r="F1514" i="7"/>
  <c r="F1513" i="7"/>
  <c r="F1512" i="7"/>
  <c r="F1511" i="7"/>
  <c r="F1510" i="7"/>
  <c r="F1509" i="7"/>
  <c r="F1508" i="7"/>
  <c r="F1507" i="7"/>
  <c r="F1506" i="7"/>
  <c r="F1505" i="7"/>
  <c r="F1504" i="7"/>
  <c r="F1503" i="7"/>
  <c r="F1502" i="7"/>
  <c r="F1501" i="7"/>
  <c r="F1500" i="7"/>
  <c r="F1499" i="7"/>
  <c r="F1498" i="7"/>
  <c r="F1497" i="7"/>
  <c r="F1496" i="7"/>
  <c r="F1495" i="7"/>
  <c r="F1494" i="7"/>
  <c r="F1493" i="7"/>
  <c r="F1492" i="7"/>
  <c r="F1491" i="7"/>
  <c r="F1490" i="7"/>
  <c r="F1489" i="7"/>
  <c r="F1488" i="7"/>
  <c r="F1487" i="7"/>
  <c r="F1486" i="7"/>
  <c r="F1485" i="7"/>
  <c r="F1484" i="7"/>
  <c r="F1483" i="7"/>
  <c r="F1482" i="7"/>
  <c r="F1481" i="7"/>
  <c r="F1480" i="7"/>
  <c r="F1479" i="7"/>
  <c r="F1478" i="7"/>
  <c r="F1477" i="7"/>
  <c r="F1476" i="7"/>
  <c r="F1475" i="7"/>
  <c r="F1474" i="7"/>
  <c r="F1473" i="7"/>
  <c r="F1472" i="7"/>
  <c r="F1471" i="7"/>
  <c r="F1470" i="7"/>
  <c r="F1469" i="7"/>
  <c r="F1468" i="7"/>
  <c r="F1467" i="7"/>
  <c r="F1466" i="7"/>
  <c r="F1465" i="7"/>
  <c r="F1464" i="7"/>
  <c r="F1463" i="7"/>
  <c r="F1462" i="7"/>
  <c r="F1461" i="7"/>
  <c r="F1460" i="7"/>
  <c r="F1459" i="7"/>
  <c r="F1458" i="7"/>
  <c r="F1457" i="7"/>
  <c r="F1456" i="7"/>
  <c r="F1455" i="7"/>
  <c r="F1454" i="7"/>
  <c r="F1453" i="7"/>
  <c r="F1452" i="7"/>
  <c r="F1451" i="7"/>
  <c r="F1450" i="7"/>
  <c r="F1449" i="7"/>
  <c r="F1448" i="7"/>
  <c r="F1447" i="7"/>
  <c r="F1446" i="7"/>
  <c r="F1445" i="7"/>
  <c r="F1444" i="7"/>
  <c r="F1443" i="7"/>
  <c r="F1442" i="7"/>
  <c r="F1441" i="7"/>
  <c r="F1440" i="7"/>
  <c r="F1439" i="7"/>
  <c r="F1438" i="7"/>
  <c r="F1437" i="7"/>
  <c r="F1436" i="7"/>
  <c r="F1435" i="7"/>
  <c r="F1434" i="7"/>
  <c r="F1433" i="7"/>
  <c r="F1432" i="7"/>
  <c r="F1431" i="7"/>
  <c r="F1430" i="7"/>
  <c r="F1429" i="7"/>
  <c r="F1428" i="7"/>
  <c r="F1427" i="7"/>
  <c r="F1426" i="7"/>
  <c r="F1425" i="7"/>
  <c r="F1424" i="7"/>
  <c r="F1423" i="7"/>
  <c r="F1422" i="7"/>
  <c r="F1421" i="7"/>
  <c r="F1420" i="7"/>
  <c r="F1419" i="7"/>
  <c r="F1418" i="7"/>
  <c r="F1417" i="7"/>
  <c r="F1416" i="7"/>
  <c r="F1415" i="7"/>
  <c r="F1414" i="7"/>
  <c r="F1413" i="7"/>
  <c r="F1412" i="7"/>
  <c r="F1411" i="7"/>
  <c r="F1410" i="7"/>
  <c r="F1409" i="7"/>
  <c r="F1408" i="7"/>
  <c r="F1407" i="7"/>
  <c r="F1406" i="7"/>
  <c r="F1405" i="7"/>
  <c r="F1404" i="7"/>
  <c r="F1403" i="7"/>
  <c r="F1402" i="7"/>
  <c r="F1401" i="7"/>
  <c r="F1400" i="7"/>
  <c r="F1399" i="7"/>
  <c r="F1398" i="7"/>
  <c r="F1397" i="7"/>
  <c r="F1396" i="7"/>
  <c r="F1395" i="7"/>
  <c r="F1394" i="7"/>
  <c r="F1393" i="7"/>
  <c r="F1392" i="7"/>
  <c r="F1391" i="7"/>
  <c r="F1390" i="7"/>
  <c r="F1389" i="7"/>
  <c r="F1388" i="7"/>
  <c r="F1387" i="7"/>
  <c r="F1386" i="7"/>
  <c r="F1385" i="7"/>
  <c r="F1384" i="7"/>
  <c r="F1383" i="7"/>
  <c r="F1382" i="7"/>
  <c r="F1381" i="7"/>
  <c r="F1380" i="7"/>
  <c r="F1379" i="7"/>
  <c r="F1378" i="7"/>
  <c r="F1377" i="7"/>
  <c r="F1376" i="7"/>
  <c r="F1375" i="7"/>
  <c r="F1374" i="7"/>
  <c r="F1373" i="7"/>
  <c r="F1372" i="7"/>
  <c r="F1371" i="7"/>
  <c r="F1370" i="7"/>
  <c r="F1369" i="7"/>
  <c r="F1368" i="7"/>
  <c r="F1367" i="7"/>
  <c r="F1366" i="7"/>
  <c r="F1365" i="7"/>
  <c r="F1364" i="7"/>
  <c r="F1363" i="7"/>
  <c r="F1362" i="7"/>
  <c r="F1361" i="7"/>
  <c r="F1360" i="7"/>
  <c r="F1359" i="7"/>
  <c r="F1358" i="7"/>
  <c r="F1357" i="7"/>
  <c r="F1356" i="7"/>
  <c r="F1355" i="7"/>
  <c r="F1354" i="7"/>
  <c r="F1353" i="7"/>
  <c r="F1352" i="7"/>
  <c r="F1351" i="7"/>
  <c r="F1350" i="7"/>
  <c r="F1349" i="7"/>
  <c r="F1348" i="7"/>
  <c r="F1347" i="7"/>
  <c r="F1346" i="7"/>
  <c r="F1345" i="7"/>
  <c r="F1344" i="7"/>
  <c r="F1343" i="7"/>
  <c r="F1342" i="7"/>
  <c r="F1341" i="7"/>
  <c r="F1340" i="7"/>
  <c r="F1339" i="7"/>
  <c r="F1338" i="7"/>
  <c r="F1337" i="7"/>
  <c r="F1336" i="7"/>
  <c r="F1335" i="7"/>
  <c r="F1334" i="7"/>
  <c r="F1333" i="7"/>
  <c r="F1332" i="7"/>
  <c r="F1331" i="7"/>
  <c r="F1330" i="7"/>
  <c r="F1329" i="7"/>
  <c r="F1328" i="7"/>
  <c r="F1327" i="7"/>
  <c r="F1326" i="7"/>
  <c r="F1325" i="7"/>
  <c r="F1324" i="7"/>
  <c r="F1323" i="7"/>
  <c r="F1322" i="7"/>
  <c r="F1321" i="7"/>
  <c r="F1320" i="7"/>
  <c r="F1319" i="7"/>
  <c r="F1318" i="7"/>
  <c r="F1317" i="7"/>
  <c r="F1316" i="7"/>
  <c r="F1315" i="7"/>
  <c r="F1314" i="7"/>
  <c r="F1313" i="7"/>
  <c r="F1312" i="7"/>
  <c r="F1311" i="7"/>
  <c r="F1310" i="7"/>
  <c r="F1309" i="7"/>
  <c r="F1308" i="7"/>
  <c r="F1307" i="7"/>
  <c r="F1306" i="7"/>
  <c r="F1305" i="7"/>
  <c r="F1304" i="7"/>
  <c r="F1303" i="7"/>
  <c r="F1302" i="7"/>
  <c r="F1301" i="7"/>
  <c r="F1300" i="7"/>
  <c r="F1299" i="7"/>
  <c r="F1298" i="7"/>
  <c r="F1297" i="7"/>
  <c r="F1296" i="7"/>
  <c r="F1295" i="7"/>
  <c r="F1294" i="7"/>
  <c r="F1293" i="7"/>
  <c r="F1292" i="7"/>
  <c r="F1291" i="7"/>
  <c r="F1290" i="7"/>
  <c r="F1289" i="7"/>
  <c r="F1288" i="7"/>
  <c r="F1287" i="7"/>
  <c r="F1286" i="7"/>
  <c r="F1285" i="7"/>
  <c r="F1284" i="7"/>
  <c r="F1283" i="7"/>
  <c r="F1282" i="7"/>
  <c r="F1281" i="7"/>
  <c r="F1280" i="7"/>
  <c r="F1279" i="7"/>
  <c r="F1278" i="7"/>
  <c r="F1277" i="7"/>
  <c r="F1276" i="7"/>
  <c r="F1275" i="7"/>
  <c r="F1274" i="7"/>
  <c r="F1273" i="7"/>
  <c r="F1272" i="7"/>
  <c r="F1271" i="7"/>
  <c r="F1270" i="7"/>
  <c r="F1269" i="7"/>
  <c r="F1268" i="7"/>
  <c r="F1267" i="7"/>
  <c r="F1266" i="7"/>
  <c r="F1265" i="7"/>
  <c r="F1264" i="7"/>
  <c r="F1263" i="7"/>
  <c r="F1262" i="7"/>
  <c r="F1261" i="7"/>
  <c r="F1260" i="7"/>
  <c r="F1259" i="7"/>
  <c r="F1258" i="7"/>
  <c r="F1257" i="7"/>
  <c r="F1256" i="7"/>
  <c r="F1255" i="7"/>
  <c r="F1254" i="7"/>
  <c r="F1253" i="7"/>
  <c r="F1252" i="7"/>
  <c r="F1251" i="7"/>
  <c r="F1250" i="7"/>
  <c r="F1249" i="7"/>
  <c r="F1248" i="7"/>
  <c r="F1247" i="7"/>
  <c r="F1246" i="7"/>
  <c r="F1245" i="7"/>
  <c r="F1244" i="7"/>
  <c r="F1243" i="7"/>
  <c r="F1242" i="7"/>
  <c r="F1241" i="7"/>
  <c r="F1240" i="7"/>
  <c r="F1239" i="7"/>
  <c r="F1238" i="7"/>
  <c r="F1237" i="7"/>
  <c r="F1236" i="7"/>
  <c r="F1235" i="7"/>
  <c r="F1234" i="7"/>
  <c r="F1233" i="7"/>
  <c r="F1232" i="7"/>
  <c r="F1231" i="7"/>
  <c r="F1230" i="7"/>
  <c r="F1229" i="7"/>
  <c r="F1228" i="7"/>
  <c r="F1227" i="7"/>
  <c r="F1226" i="7"/>
  <c r="F1225" i="7"/>
  <c r="F1224" i="7"/>
  <c r="F1223" i="7"/>
  <c r="F1222" i="7"/>
  <c r="F1221" i="7"/>
  <c r="F1220" i="7"/>
  <c r="F1219" i="7"/>
  <c r="F1218" i="7"/>
  <c r="F1217" i="7"/>
  <c r="F1216" i="7"/>
  <c r="F1215" i="7"/>
  <c r="F1214" i="7"/>
  <c r="F1213" i="7"/>
  <c r="F1212" i="7"/>
  <c r="F1211" i="7"/>
  <c r="F1210" i="7"/>
  <c r="F1209" i="7"/>
  <c r="F1208" i="7"/>
  <c r="F1207" i="7"/>
  <c r="F1206" i="7"/>
  <c r="F1205" i="7"/>
  <c r="F1204" i="7"/>
  <c r="F1203" i="7"/>
  <c r="F1202" i="7"/>
  <c r="F1201" i="7"/>
  <c r="F1200" i="7"/>
  <c r="F1199" i="7"/>
  <c r="F1198" i="7"/>
  <c r="F1197" i="7"/>
  <c r="F1196" i="7"/>
  <c r="F1195" i="7"/>
  <c r="F1194" i="7"/>
  <c r="F1193" i="7"/>
  <c r="F1192" i="7"/>
  <c r="F1191" i="7"/>
  <c r="F1190" i="7"/>
  <c r="F1189" i="7"/>
  <c r="F1188" i="7"/>
  <c r="F1187" i="7"/>
  <c r="F1186" i="7"/>
  <c r="F1185" i="7"/>
  <c r="F1184" i="7"/>
  <c r="F1183" i="7"/>
  <c r="F1182" i="7"/>
  <c r="F1181" i="7"/>
  <c r="F1180" i="7"/>
  <c r="F1179" i="7"/>
  <c r="F1178" i="7"/>
  <c r="F1177" i="7"/>
  <c r="F1176" i="7"/>
  <c r="F1175" i="7"/>
  <c r="F1174" i="7"/>
  <c r="F1173" i="7"/>
  <c r="F1172" i="7"/>
  <c r="F1171" i="7"/>
  <c r="F1170" i="7"/>
  <c r="F1169" i="7"/>
  <c r="F1168" i="7"/>
  <c r="F1167" i="7"/>
  <c r="F1166" i="7"/>
  <c r="F1165" i="7"/>
  <c r="F1164" i="7"/>
  <c r="F1163" i="7"/>
  <c r="F1162" i="7"/>
  <c r="F1161" i="7"/>
  <c r="F1160" i="7"/>
  <c r="F1159" i="7"/>
  <c r="F1158" i="7"/>
  <c r="F1157" i="7"/>
  <c r="F1156" i="7"/>
  <c r="F1155" i="7"/>
  <c r="F1154" i="7"/>
  <c r="F1153" i="7"/>
  <c r="F1152" i="7"/>
  <c r="F1151" i="7"/>
  <c r="F1150" i="7"/>
  <c r="F1149" i="7"/>
  <c r="F1148" i="7"/>
  <c r="F1147" i="7"/>
  <c r="F1146" i="7"/>
  <c r="F1145" i="7"/>
  <c r="F1144" i="7"/>
  <c r="F1143" i="7"/>
  <c r="F1142" i="7"/>
  <c r="F1141" i="7"/>
  <c r="F1140" i="7"/>
  <c r="F1139" i="7"/>
  <c r="F1138" i="7"/>
  <c r="F1137" i="7"/>
  <c r="F1136" i="7"/>
  <c r="F1135" i="7"/>
  <c r="F1134" i="7"/>
  <c r="F1133" i="7"/>
  <c r="F1132" i="7"/>
  <c r="F1131" i="7"/>
  <c r="F1130" i="7"/>
  <c r="F1129" i="7"/>
  <c r="F1128" i="7"/>
  <c r="F1127" i="7"/>
  <c r="F1126" i="7"/>
  <c r="F1125" i="7"/>
  <c r="F1124" i="7"/>
  <c r="F1123" i="7"/>
  <c r="F1122" i="7"/>
  <c r="F1121" i="7"/>
  <c r="F1120" i="7"/>
  <c r="F1119" i="7"/>
  <c r="F1118" i="7"/>
  <c r="F1117" i="7"/>
  <c r="F1116" i="7"/>
  <c r="F1115" i="7"/>
  <c r="F1114" i="7"/>
  <c r="F1113" i="7"/>
  <c r="F1112" i="7"/>
  <c r="F1111" i="7"/>
  <c r="F1110" i="7"/>
  <c r="F1109" i="7"/>
  <c r="F1108" i="7"/>
  <c r="F1107" i="7"/>
  <c r="F1106" i="7"/>
  <c r="F1105" i="7"/>
  <c r="F1104" i="7"/>
  <c r="F1103" i="7"/>
  <c r="F1102" i="7"/>
  <c r="F1101" i="7"/>
  <c r="F1100" i="7"/>
  <c r="F1099" i="7"/>
  <c r="F1098" i="7"/>
  <c r="F1097" i="7"/>
  <c r="F1096" i="7"/>
  <c r="F1095" i="7"/>
  <c r="F1094" i="7"/>
  <c r="F1093" i="7"/>
  <c r="F1092" i="7"/>
  <c r="F1091" i="7"/>
  <c r="F1090" i="7"/>
  <c r="F1089" i="7"/>
  <c r="F1088" i="7"/>
  <c r="F1087" i="7"/>
  <c r="F1086" i="7"/>
  <c r="F1085" i="7"/>
  <c r="F1084" i="7"/>
  <c r="F1083" i="7"/>
  <c r="F1082" i="7"/>
  <c r="F1081" i="7"/>
  <c r="F1080" i="7"/>
  <c r="F1079" i="7"/>
  <c r="F1078" i="7"/>
  <c r="F1077" i="7"/>
  <c r="F1076" i="7"/>
  <c r="F1075" i="7"/>
  <c r="F1074" i="7"/>
  <c r="F1073" i="7"/>
  <c r="F1072" i="7"/>
  <c r="F1071" i="7"/>
  <c r="F1070" i="7"/>
  <c r="F1069" i="7"/>
  <c r="F1068" i="7"/>
  <c r="F1067" i="7"/>
  <c r="F1066" i="7"/>
  <c r="F1065" i="7"/>
  <c r="F1064" i="7"/>
  <c r="F1063" i="7"/>
  <c r="F1062" i="7"/>
  <c r="F1061" i="7"/>
  <c r="F1060" i="7"/>
  <c r="F1059" i="7"/>
  <c r="F1058" i="7"/>
  <c r="F1057" i="7"/>
  <c r="F1056" i="7"/>
  <c r="F1055" i="7"/>
  <c r="F1054" i="7"/>
  <c r="F1053" i="7"/>
  <c r="F1052" i="7"/>
  <c r="F1051" i="7"/>
  <c r="F1050" i="7"/>
  <c r="F1049" i="7"/>
  <c r="F1048" i="7"/>
  <c r="F1047" i="7"/>
  <c r="F1046" i="7"/>
  <c r="F1045" i="7"/>
  <c r="F1044" i="7"/>
  <c r="F1043" i="7"/>
  <c r="F1042" i="7"/>
  <c r="F1041" i="7"/>
  <c r="F1040" i="7"/>
  <c r="F1039" i="7"/>
  <c r="F1038" i="7"/>
  <c r="F1037" i="7"/>
  <c r="F1036" i="7"/>
  <c r="F1035" i="7"/>
  <c r="F1034" i="7"/>
  <c r="F1033" i="7"/>
  <c r="F1032" i="7"/>
  <c r="F1031" i="7"/>
  <c r="F1030" i="7"/>
  <c r="F1029" i="7"/>
  <c r="F1028" i="7"/>
  <c r="F1027" i="7"/>
  <c r="F1026" i="7"/>
  <c r="F1025" i="7"/>
  <c r="F1024" i="7"/>
  <c r="F1023" i="7"/>
  <c r="F1022" i="7"/>
  <c r="F1021" i="7"/>
  <c r="F1020" i="7"/>
  <c r="F1019" i="7"/>
  <c r="F1018" i="7"/>
  <c r="F1017" i="7"/>
  <c r="F1016" i="7"/>
  <c r="F1015" i="7"/>
  <c r="F1014" i="7"/>
  <c r="F1013" i="7"/>
  <c r="F1012" i="7"/>
  <c r="F1011" i="7"/>
  <c r="F1010" i="7"/>
  <c r="F1009" i="7"/>
  <c r="F1008" i="7"/>
  <c r="F1007" i="7"/>
  <c r="F1006" i="7"/>
  <c r="F1005" i="7"/>
  <c r="F1004" i="7"/>
  <c r="F1003" i="7"/>
  <c r="F1002" i="7"/>
  <c r="F1001" i="7"/>
  <c r="F1000" i="7"/>
  <c r="F999" i="7"/>
  <c r="F998" i="7"/>
  <c r="F997" i="7"/>
  <c r="F996" i="7"/>
  <c r="F995" i="7"/>
  <c r="F994" i="7"/>
  <c r="F993" i="7"/>
  <c r="F992" i="7"/>
  <c r="F991" i="7"/>
  <c r="F990" i="7"/>
  <c r="F989" i="7"/>
  <c r="F988" i="7"/>
  <c r="F987" i="7"/>
  <c r="F986" i="7"/>
  <c r="F985" i="7"/>
  <c r="F984" i="7"/>
  <c r="F983" i="7"/>
  <c r="F982" i="7"/>
  <c r="F981" i="7"/>
  <c r="F980" i="7"/>
  <c r="F979" i="7"/>
  <c r="F978" i="7"/>
  <c r="F977" i="7"/>
  <c r="F976" i="7"/>
  <c r="F975" i="7"/>
  <c r="F974" i="7"/>
  <c r="F973" i="7"/>
  <c r="F972" i="7"/>
  <c r="F971" i="7"/>
  <c r="F970" i="7"/>
  <c r="F969" i="7"/>
  <c r="F968" i="7"/>
  <c r="F967" i="7"/>
  <c r="F966" i="7"/>
  <c r="F965" i="7"/>
  <c r="F964" i="7"/>
  <c r="F963" i="7"/>
  <c r="F962" i="7"/>
  <c r="F961" i="7"/>
  <c r="F960" i="7"/>
  <c r="F959" i="7"/>
  <c r="F958" i="7"/>
  <c r="F957" i="7"/>
  <c r="F956" i="7"/>
  <c r="F955" i="7"/>
  <c r="F954" i="7"/>
  <c r="F953" i="7"/>
  <c r="F952" i="7"/>
  <c r="F951" i="7"/>
  <c r="F950" i="7"/>
  <c r="F949" i="7"/>
  <c r="F948" i="7"/>
  <c r="F947" i="7"/>
  <c r="F946" i="7"/>
  <c r="F945" i="7"/>
  <c r="F944" i="7"/>
  <c r="F943" i="7"/>
  <c r="F942" i="7"/>
  <c r="F941" i="7"/>
  <c r="F940" i="7"/>
  <c r="F939" i="7"/>
  <c r="F938" i="7"/>
  <c r="F937" i="7"/>
  <c r="F936" i="7"/>
  <c r="F935" i="7"/>
  <c r="F934" i="7"/>
  <c r="F933" i="7"/>
  <c r="F932" i="7"/>
  <c r="F931" i="7"/>
  <c r="F930" i="7"/>
  <c r="F929" i="7"/>
  <c r="F928" i="7"/>
  <c r="F927" i="7"/>
  <c r="F926" i="7"/>
  <c r="F925" i="7"/>
  <c r="F924" i="7"/>
  <c r="F923" i="7"/>
  <c r="F922" i="7"/>
  <c r="F921" i="7"/>
  <c r="F920" i="7"/>
  <c r="F919" i="7"/>
  <c r="F918" i="7"/>
  <c r="F917" i="7"/>
  <c r="F916" i="7"/>
  <c r="F915" i="7"/>
  <c r="F914" i="7"/>
  <c r="F913" i="7"/>
  <c r="F912" i="7"/>
  <c r="F911" i="7"/>
  <c r="F910" i="7"/>
  <c r="F909" i="7"/>
  <c r="F908" i="7"/>
  <c r="F907" i="7"/>
  <c r="F906" i="7"/>
  <c r="F905" i="7"/>
  <c r="F904" i="7"/>
  <c r="F903" i="7"/>
  <c r="F902" i="7"/>
  <c r="F901" i="7"/>
  <c r="F900" i="7"/>
  <c r="F899" i="7"/>
  <c r="F898" i="7"/>
  <c r="F897" i="7"/>
  <c r="F896" i="7"/>
  <c r="F895" i="7"/>
  <c r="F894" i="7"/>
  <c r="F893" i="7"/>
  <c r="F892" i="7"/>
  <c r="F891" i="7"/>
  <c r="F890" i="7"/>
  <c r="F889" i="7"/>
  <c r="F888" i="7"/>
  <c r="F887" i="7"/>
  <c r="F886" i="7"/>
  <c r="F885" i="7"/>
  <c r="F884" i="7"/>
  <c r="F883" i="7"/>
  <c r="F882" i="7"/>
  <c r="F881" i="7"/>
  <c r="F880" i="7"/>
  <c r="F879" i="7"/>
  <c r="F878" i="7"/>
  <c r="F877" i="7"/>
  <c r="F876" i="7"/>
  <c r="F875" i="7"/>
  <c r="F874" i="7"/>
  <c r="F873" i="7"/>
  <c r="F872" i="7"/>
  <c r="F871" i="7"/>
  <c r="F870" i="7"/>
  <c r="F869" i="7"/>
  <c r="F868" i="7"/>
  <c r="F867" i="7"/>
  <c r="F866" i="7"/>
  <c r="F865" i="7"/>
  <c r="F864" i="7"/>
  <c r="F863" i="7"/>
  <c r="F862" i="7"/>
  <c r="F861" i="7"/>
  <c r="F860" i="7"/>
  <c r="F859" i="7"/>
  <c r="F858" i="7"/>
  <c r="F857" i="7"/>
  <c r="F856" i="7"/>
  <c r="F855" i="7"/>
  <c r="F854" i="7"/>
  <c r="F853" i="7"/>
  <c r="F852" i="7"/>
  <c r="F851" i="7"/>
  <c r="F850" i="7"/>
  <c r="F849" i="7"/>
  <c r="F848" i="7"/>
  <c r="F847" i="7"/>
  <c r="F846" i="7"/>
  <c r="F845" i="7"/>
  <c r="F844" i="7"/>
  <c r="F843" i="7"/>
  <c r="F842" i="7"/>
  <c r="F841" i="7"/>
  <c r="F840" i="7"/>
  <c r="F839" i="7"/>
  <c r="F838" i="7"/>
  <c r="F837" i="7"/>
  <c r="F836" i="7"/>
  <c r="F835" i="7"/>
  <c r="F834" i="7"/>
  <c r="F833" i="7"/>
  <c r="F832" i="7"/>
  <c r="F831" i="7"/>
  <c r="F830" i="7"/>
  <c r="F829" i="7"/>
  <c r="F828" i="7"/>
  <c r="F827" i="7"/>
  <c r="F826" i="7"/>
  <c r="F825" i="7"/>
  <c r="F824" i="7"/>
  <c r="F823" i="7"/>
  <c r="F822" i="7"/>
  <c r="F821" i="7"/>
  <c r="F820" i="7"/>
  <c r="F819" i="7"/>
  <c r="F818" i="7"/>
  <c r="F817" i="7"/>
  <c r="F816" i="7"/>
  <c r="F815" i="7"/>
  <c r="F814" i="7"/>
  <c r="F813" i="7"/>
  <c r="F812" i="7"/>
  <c r="F811" i="7"/>
  <c r="F810" i="7"/>
  <c r="F809" i="7"/>
  <c r="F808" i="7"/>
  <c r="F807" i="7"/>
  <c r="F806" i="7"/>
  <c r="F805" i="7"/>
  <c r="F804" i="7"/>
  <c r="F803" i="7"/>
  <c r="F802" i="7"/>
  <c r="F801" i="7"/>
  <c r="F800" i="7"/>
  <c r="F799" i="7"/>
  <c r="F798" i="7"/>
  <c r="F797" i="7"/>
  <c r="F796" i="7"/>
  <c r="F795" i="7"/>
  <c r="F794" i="7"/>
  <c r="F793" i="7"/>
  <c r="F792" i="7"/>
  <c r="F791" i="7"/>
  <c r="F790" i="7"/>
  <c r="F789" i="7"/>
  <c r="F788" i="7"/>
  <c r="F787" i="7"/>
  <c r="F786" i="7"/>
  <c r="F785" i="7"/>
  <c r="F784" i="7"/>
  <c r="F783" i="7"/>
  <c r="F782" i="7"/>
  <c r="F781" i="7"/>
  <c r="F780" i="7"/>
  <c r="F779" i="7"/>
  <c r="F778" i="7"/>
  <c r="F777" i="7"/>
  <c r="F776" i="7"/>
  <c r="F775" i="7"/>
  <c r="F774" i="7"/>
  <c r="F773" i="7"/>
  <c r="F772" i="7"/>
  <c r="F771" i="7"/>
  <c r="F770" i="7"/>
  <c r="F769" i="7"/>
  <c r="F768" i="7"/>
  <c r="F767" i="7"/>
  <c r="F766" i="7"/>
  <c r="F765" i="7"/>
  <c r="F764" i="7"/>
  <c r="F763" i="7"/>
  <c r="F762" i="7"/>
  <c r="F761" i="7"/>
  <c r="F760" i="7"/>
  <c r="F759" i="7"/>
  <c r="F758" i="7"/>
  <c r="F757" i="7"/>
  <c r="F756" i="7"/>
  <c r="F755" i="7"/>
  <c r="F754" i="7"/>
  <c r="F753" i="7"/>
  <c r="F752" i="7"/>
  <c r="F751" i="7"/>
  <c r="F750" i="7"/>
  <c r="F749" i="7"/>
  <c r="F748" i="7"/>
  <c r="F747" i="7"/>
  <c r="F746" i="7"/>
  <c r="F745" i="7"/>
  <c r="F744" i="7"/>
  <c r="F743" i="7"/>
  <c r="F742" i="7"/>
  <c r="F741" i="7"/>
  <c r="F740" i="7"/>
  <c r="F739" i="7"/>
  <c r="F738" i="7"/>
  <c r="F737" i="7"/>
  <c r="F736" i="7"/>
  <c r="F735" i="7"/>
  <c r="F734" i="7"/>
  <c r="F733" i="7"/>
  <c r="F732" i="7"/>
  <c r="F731" i="7"/>
  <c r="F730" i="7"/>
  <c r="F729" i="7"/>
  <c r="F728" i="7"/>
  <c r="F727" i="7"/>
  <c r="F726" i="7"/>
  <c r="F725" i="7"/>
  <c r="F724" i="7"/>
  <c r="F723" i="7"/>
  <c r="F722" i="7"/>
  <c r="F721" i="7"/>
  <c r="F720" i="7"/>
  <c r="F719" i="7"/>
  <c r="F718" i="7"/>
  <c r="F717" i="7"/>
  <c r="F716" i="7"/>
  <c r="F715" i="7"/>
  <c r="F714" i="7"/>
  <c r="F713" i="7"/>
  <c r="F712" i="7"/>
  <c r="F711" i="7"/>
  <c r="F710" i="7"/>
  <c r="F709" i="7"/>
  <c r="F708" i="7"/>
  <c r="F707" i="7"/>
  <c r="F706" i="7"/>
  <c r="F705" i="7"/>
  <c r="F704" i="7"/>
  <c r="F703" i="7"/>
  <c r="F702" i="7"/>
  <c r="F701" i="7"/>
  <c r="F700" i="7"/>
  <c r="F699" i="7"/>
  <c r="F698" i="7"/>
  <c r="F697" i="7"/>
  <c r="F696" i="7"/>
  <c r="F695" i="7"/>
  <c r="F694" i="7"/>
  <c r="F693" i="7"/>
  <c r="F692" i="7"/>
  <c r="F691" i="7"/>
  <c r="F690" i="7"/>
  <c r="F689" i="7"/>
  <c r="F688" i="7"/>
  <c r="F687" i="7"/>
  <c r="F686" i="7"/>
  <c r="F685" i="7"/>
  <c r="F684" i="7"/>
  <c r="F683" i="7"/>
  <c r="F682" i="7"/>
  <c r="F681" i="7"/>
  <c r="F680" i="7"/>
  <c r="F679" i="7"/>
  <c r="F678" i="7"/>
  <c r="F677" i="7"/>
  <c r="F676" i="7"/>
  <c r="F675" i="7"/>
  <c r="F674" i="7"/>
  <c r="F673" i="7"/>
  <c r="F672" i="7"/>
  <c r="F671" i="7"/>
  <c r="F670" i="7"/>
  <c r="F669" i="7"/>
  <c r="F668" i="7"/>
  <c r="F667" i="7"/>
  <c r="F666" i="7"/>
  <c r="F665" i="7"/>
  <c r="F664" i="7"/>
  <c r="F663" i="7"/>
  <c r="F662" i="7"/>
  <c r="F661" i="7"/>
  <c r="F660" i="7"/>
  <c r="F659" i="7"/>
  <c r="F658" i="7"/>
  <c r="F657" i="7"/>
  <c r="F656" i="7"/>
  <c r="F655" i="7"/>
  <c r="F654" i="7"/>
  <c r="F653" i="7"/>
  <c r="F652" i="7"/>
  <c r="F651" i="7"/>
  <c r="F650" i="7"/>
  <c r="F649" i="7"/>
  <c r="F648" i="7"/>
  <c r="F647" i="7"/>
  <c r="F646" i="7"/>
  <c r="F645" i="7"/>
  <c r="F644" i="7"/>
  <c r="F643" i="7"/>
  <c r="F642" i="7"/>
  <c r="F641" i="7"/>
  <c r="F640" i="7"/>
  <c r="F639" i="7"/>
  <c r="F638" i="7"/>
  <c r="F637" i="7"/>
  <c r="F636" i="7"/>
  <c r="F635" i="7"/>
  <c r="F634" i="7"/>
  <c r="F633" i="7"/>
  <c r="F632" i="7"/>
  <c r="F631" i="7"/>
  <c r="F630" i="7"/>
  <c r="F629" i="7"/>
  <c r="F628" i="7"/>
  <c r="F627" i="7"/>
  <c r="F626" i="7"/>
  <c r="F625" i="7"/>
  <c r="F624" i="7"/>
  <c r="F623" i="7"/>
  <c r="F622" i="7"/>
  <c r="F621" i="7"/>
  <c r="F620" i="7"/>
  <c r="F619" i="7"/>
  <c r="F618" i="7"/>
  <c r="F617" i="7"/>
  <c r="F616" i="7"/>
  <c r="F615" i="7"/>
  <c r="F614" i="7"/>
  <c r="F613" i="7"/>
  <c r="F612" i="7"/>
  <c r="F611" i="7"/>
  <c r="F610" i="7"/>
  <c r="F609" i="7"/>
  <c r="F608" i="7"/>
  <c r="F607" i="7"/>
  <c r="F606" i="7"/>
  <c r="F605" i="7"/>
  <c r="F604" i="7"/>
  <c r="F603" i="7"/>
  <c r="F602" i="7"/>
  <c r="F601" i="7"/>
  <c r="F600" i="7"/>
  <c r="F599" i="7"/>
  <c r="F598" i="7"/>
  <c r="F597" i="7"/>
  <c r="F596" i="7"/>
  <c r="F595" i="7"/>
  <c r="F594" i="7"/>
  <c r="F593" i="7"/>
  <c r="F592" i="7"/>
  <c r="F591" i="7"/>
  <c r="F590" i="7"/>
  <c r="F589" i="7"/>
  <c r="F588" i="7"/>
  <c r="F587" i="7"/>
  <c r="F586" i="7"/>
  <c r="F585" i="7"/>
  <c r="F584" i="7"/>
  <c r="F583" i="7"/>
  <c r="F582" i="7"/>
  <c r="F581" i="7"/>
  <c r="F580" i="7"/>
  <c r="F579" i="7"/>
  <c r="F578" i="7"/>
  <c r="F577" i="7"/>
  <c r="F576" i="7"/>
  <c r="F575" i="7"/>
  <c r="F574" i="7"/>
  <c r="F573" i="7"/>
  <c r="F572" i="7"/>
  <c r="F571" i="7"/>
  <c r="F570" i="7"/>
  <c r="F569" i="7"/>
  <c r="F568" i="7"/>
  <c r="F567" i="7"/>
  <c r="F566" i="7"/>
  <c r="F565" i="7"/>
  <c r="F564" i="7"/>
  <c r="F563" i="7"/>
  <c r="F562" i="7"/>
  <c r="F561" i="7"/>
  <c r="F560" i="7"/>
  <c r="F559" i="7"/>
  <c r="F558" i="7"/>
  <c r="F557" i="7"/>
  <c r="F556" i="7"/>
  <c r="F555" i="7"/>
  <c r="F554" i="7"/>
  <c r="F553" i="7"/>
  <c r="F552" i="7"/>
  <c r="F551" i="7"/>
  <c r="F550" i="7"/>
  <c r="F549" i="7"/>
  <c r="F548" i="7"/>
  <c r="F547" i="7"/>
  <c r="F546" i="7"/>
  <c r="F545" i="7"/>
  <c r="F544" i="7"/>
  <c r="F543" i="7"/>
  <c r="F542" i="7"/>
  <c r="F541" i="7"/>
  <c r="F540" i="7"/>
  <c r="F539" i="7"/>
  <c r="F538" i="7"/>
  <c r="F537" i="7"/>
  <c r="F536" i="7"/>
  <c r="F535" i="7"/>
  <c r="F534" i="7"/>
  <c r="F533" i="7"/>
  <c r="F532" i="7"/>
  <c r="F531" i="7"/>
  <c r="F530" i="7"/>
  <c r="F529" i="7"/>
  <c r="F528" i="7"/>
  <c r="F527" i="7"/>
  <c r="F526" i="7"/>
  <c r="F525" i="7"/>
  <c r="F524" i="7"/>
  <c r="F523" i="7"/>
  <c r="F522" i="7"/>
  <c r="F521" i="7"/>
  <c r="F520" i="7"/>
  <c r="F519" i="7"/>
  <c r="F518" i="7"/>
  <c r="F517" i="7"/>
  <c r="F516" i="7"/>
  <c r="F515" i="7"/>
  <c r="F514" i="7"/>
  <c r="F513" i="7"/>
  <c r="F512" i="7"/>
  <c r="F511" i="7"/>
  <c r="F510" i="7"/>
  <c r="F509" i="7"/>
  <c r="F508" i="7"/>
  <c r="F507" i="7"/>
  <c r="F506" i="7"/>
  <c r="F505" i="7"/>
  <c r="F504" i="7"/>
  <c r="F503" i="7"/>
  <c r="F502" i="7"/>
  <c r="F501" i="7"/>
  <c r="F500" i="7"/>
  <c r="F499" i="7"/>
  <c r="F498" i="7"/>
  <c r="F497" i="7"/>
  <c r="F496" i="7"/>
  <c r="F495" i="7"/>
  <c r="F494" i="7"/>
  <c r="F493" i="7"/>
  <c r="F492" i="7"/>
  <c r="F491" i="7"/>
  <c r="F490" i="7"/>
  <c r="F489" i="7"/>
  <c r="F488" i="7"/>
  <c r="F487" i="7"/>
  <c r="F486" i="7"/>
  <c r="F485" i="7"/>
  <c r="F484" i="7"/>
  <c r="F483" i="7"/>
  <c r="F482" i="7"/>
  <c r="F481" i="7"/>
  <c r="F480" i="7"/>
  <c r="F479" i="7"/>
  <c r="F478" i="7"/>
  <c r="F477" i="7"/>
  <c r="F476" i="7"/>
  <c r="F475" i="7"/>
  <c r="F474" i="7"/>
  <c r="F473" i="7"/>
  <c r="F472" i="7"/>
  <c r="F471" i="7"/>
  <c r="F470" i="7"/>
  <c r="F469" i="7"/>
  <c r="F468" i="7"/>
  <c r="F467" i="7"/>
  <c r="F466" i="7"/>
  <c r="F465" i="7"/>
  <c r="F464" i="7"/>
  <c r="F463" i="7"/>
  <c r="F462" i="7"/>
  <c r="F461" i="7"/>
  <c r="F460" i="7"/>
  <c r="F459" i="7"/>
  <c r="F458" i="7"/>
  <c r="F457" i="7"/>
  <c r="F456" i="7"/>
  <c r="F455" i="7"/>
  <c r="F454" i="7"/>
  <c r="F453" i="7"/>
  <c r="F452" i="7"/>
  <c r="F451" i="7"/>
  <c r="F450" i="7"/>
  <c r="F449" i="7"/>
  <c r="F448" i="7"/>
  <c r="F447" i="7"/>
  <c r="F446" i="7"/>
  <c r="F445" i="7"/>
  <c r="F444" i="7"/>
  <c r="F443" i="7"/>
  <c r="F442" i="7"/>
  <c r="F441" i="7"/>
  <c r="F440" i="7"/>
  <c r="F439" i="7"/>
  <c r="F438" i="7"/>
  <c r="F437" i="7"/>
  <c r="F436" i="7"/>
  <c r="F435" i="7"/>
  <c r="F434" i="7"/>
  <c r="F433" i="7"/>
  <c r="F432" i="7"/>
  <c r="F431" i="7"/>
  <c r="F430" i="7"/>
  <c r="F429" i="7"/>
  <c r="F428" i="7"/>
  <c r="F427" i="7"/>
  <c r="F426" i="7"/>
  <c r="F425" i="7"/>
  <c r="F424" i="7"/>
  <c r="F423" i="7"/>
  <c r="F422" i="7"/>
  <c r="F421" i="7"/>
  <c r="F420" i="7"/>
  <c r="F419" i="7"/>
  <c r="F418" i="7"/>
  <c r="F417" i="7"/>
  <c r="F416" i="7"/>
  <c r="F415" i="7"/>
  <c r="F414" i="7"/>
  <c r="F413" i="7"/>
  <c r="F412" i="7"/>
  <c r="F411" i="7"/>
  <c r="F410" i="7"/>
  <c r="F409" i="7"/>
  <c r="F408" i="7"/>
  <c r="F407" i="7"/>
  <c r="F406" i="7"/>
  <c r="F405" i="7"/>
  <c r="F404" i="7"/>
  <c r="F403" i="7"/>
  <c r="F402" i="7"/>
  <c r="F401" i="7"/>
  <c r="F400" i="7"/>
  <c r="F399" i="7"/>
  <c r="F398" i="7"/>
  <c r="F397" i="7"/>
  <c r="F396" i="7"/>
  <c r="F395" i="7"/>
  <c r="F394" i="7"/>
  <c r="F393" i="7"/>
  <c r="F392" i="7"/>
  <c r="F391" i="7"/>
  <c r="F390" i="7"/>
  <c r="F389" i="7"/>
  <c r="F388" i="7"/>
  <c r="F387" i="7"/>
  <c r="F386" i="7"/>
  <c r="F385" i="7"/>
  <c r="F384" i="7"/>
  <c r="F383" i="7"/>
  <c r="F382" i="7"/>
  <c r="F381" i="7"/>
  <c r="F380" i="7"/>
  <c r="F379" i="7"/>
  <c r="F378" i="7"/>
  <c r="F377" i="7"/>
  <c r="F376" i="7"/>
  <c r="F375" i="7"/>
  <c r="F374" i="7"/>
  <c r="F373" i="7"/>
  <c r="F372" i="7"/>
  <c r="F371" i="7"/>
  <c r="F370" i="7"/>
  <c r="F369" i="7"/>
  <c r="F368" i="7"/>
  <c r="F367" i="7"/>
  <c r="F366" i="7"/>
  <c r="F365" i="7"/>
  <c r="F364" i="7"/>
  <c r="F363" i="7"/>
  <c r="F362" i="7"/>
  <c r="F361" i="7"/>
  <c r="F360" i="7"/>
  <c r="F359" i="7"/>
  <c r="F358" i="7"/>
  <c r="F357" i="7"/>
  <c r="F356" i="7"/>
  <c r="F355" i="7"/>
  <c r="F354" i="7"/>
  <c r="F353" i="7"/>
  <c r="F352" i="7"/>
  <c r="F351" i="7"/>
  <c r="F350" i="7"/>
  <c r="F349" i="7"/>
  <c r="F348" i="7"/>
  <c r="F347" i="7"/>
  <c r="F346" i="7"/>
  <c r="F345" i="7"/>
  <c r="F344" i="7"/>
  <c r="F343" i="7"/>
  <c r="F342" i="7"/>
  <c r="F341" i="7"/>
  <c r="F340" i="7"/>
  <c r="F339" i="7"/>
  <c r="F338" i="7"/>
  <c r="F337" i="7"/>
  <c r="F336" i="7"/>
  <c r="F335" i="7"/>
  <c r="F334" i="7"/>
  <c r="F333" i="7"/>
  <c r="F332" i="7"/>
  <c r="F331" i="7"/>
  <c r="F330" i="7"/>
  <c r="F329" i="7"/>
  <c r="F328" i="7"/>
  <c r="F327" i="7"/>
  <c r="F326" i="7"/>
  <c r="F325" i="7"/>
  <c r="F324" i="7"/>
  <c r="F323" i="7"/>
  <c r="F322" i="7"/>
  <c r="F321" i="7"/>
  <c r="F320" i="7"/>
  <c r="F319" i="7"/>
  <c r="F318" i="7"/>
  <c r="F317" i="7"/>
  <c r="F316" i="7"/>
  <c r="F315" i="7"/>
  <c r="F314" i="7"/>
  <c r="F313" i="7"/>
  <c r="F312" i="7"/>
  <c r="F311" i="7"/>
  <c r="F310" i="7"/>
  <c r="F309" i="7"/>
  <c r="F308" i="7"/>
  <c r="F307" i="7"/>
  <c r="F306" i="7"/>
  <c r="F305" i="7"/>
  <c r="F304" i="7"/>
  <c r="F303" i="7"/>
  <c r="F302" i="7"/>
  <c r="F301" i="7"/>
  <c r="F300" i="7"/>
  <c r="F299" i="7"/>
  <c r="F298" i="7"/>
  <c r="F297" i="7"/>
  <c r="F296" i="7"/>
  <c r="F295" i="7"/>
  <c r="F294" i="7"/>
  <c r="F293" i="7"/>
  <c r="F292" i="7"/>
  <c r="F291" i="7"/>
  <c r="F290" i="7"/>
  <c r="F289" i="7"/>
  <c r="F288" i="7"/>
  <c r="F287" i="7"/>
  <c r="F286" i="7"/>
  <c r="F285" i="7"/>
  <c r="F284" i="7"/>
  <c r="F283" i="7"/>
  <c r="F282" i="7"/>
  <c r="F281" i="7"/>
  <c r="F280" i="7"/>
  <c r="F279" i="7"/>
  <c r="F278" i="7"/>
  <c r="F277" i="7"/>
  <c r="F276" i="7"/>
  <c r="F275" i="7"/>
  <c r="F274" i="7"/>
  <c r="F273" i="7"/>
  <c r="F272" i="7"/>
  <c r="F271" i="7"/>
  <c r="F270" i="7"/>
  <c r="F269" i="7"/>
  <c r="F268" i="7"/>
  <c r="F267" i="7"/>
  <c r="F266" i="7"/>
  <c r="F265" i="7"/>
  <c r="F264" i="7"/>
  <c r="F263" i="7"/>
  <c r="F262" i="7"/>
  <c r="F261" i="7"/>
  <c r="F260" i="7"/>
  <c r="F259" i="7"/>
  <c r="F258" i="7"/>
  <c r="F257" i="7"/>
  <c r="F256" i="7"/>
  <c r="F255" i="7"/>
  <c r="F254" i="7"/>
  <c r="F253" i="7"/>
  <c r="F252" i="7"/>
  <c r="F251" i="7"/>
  <c r="F250" i="7"/>
  <c r="F249" i="7"/>
  <c r="F248" i="7"/>
  <c r="F247" i="7"/>
  <c r="F246" i="7"/>
  <c r="F245" i="7"/>
  <c r="F244" i="7"/>
  <c r="F243" i="7"/>
  <c r="F242" i="7"/>
  <c r="F241" i="7"/>
  <c r="F240" i="7"/>
  <c r="F239" i="7"/>
  <c r="F238" i="7"/>
  <c r="F237" i="7"/>
  <c r="F236" i="7"/>
  <c r="F235" i="7"/>
  <c r="F234" i="7"/>
  <c r="F233" i="7"/>
  <c r="F232" i="7"/>
  <c r="F231" i="7"/>
  <c r="F230" i="7"/>
  <c r="F229" i="7"/>
  <c r="F228" i="7"/>
  <c r="F227" i="7"/>
  <c r="F226" i="7"/>
  <c r="F225" i="7"/>
  <c r="F224" i="7"/>
  <c r="F223" i="7"/>
  <c r="F222" i="7"/>
  <c r="F221" i="7"/>
  <c r="F220" i="7"/>
  <c r="F219" i="7"/>
  <c r="F218" i="7"/>
  <c r="F217" i="7"/>
  <c r="F216" i="7"/>
  <c r="F215" i="7"/>
  <c r="F214" i="7"/>
  <c r="F213" i="7"/>
  <c r="F212" i="7"/>
  <c r="F211" i="7"/>
  <c r="F210" i="7"/>
  <c r="F209" i="7"/>
  <c r="F208" i="7"/>
  <c r="F207" i="7"/>
  <c r="F206" i="7"/>
  <c r="F205" i="7"/>
  <c r="F204" i="7"/>
  <c r="F203" i="7"/>
  <c r="F202" i="7"/>
  <c r="F201" i="7"/>
  <c r="F200" i="7"/>
  <c r="F199" i="7"/>
  <c r="F198" i="7"/>
  <c r="F197" i="7"/>
  <c r="F196" i="7"/>
  <c r="F195" i="7"/>
  <c r="F194" i="7"/>
  <c r="F193" i="7"/>
  <c r="F192" i="7"/>
  <c r="F191" i="7"/>
  <c r="F190" i="7"/>
  <c r="F189" i="7"/>
  <c r="F188" i="7"/>
  <c r="F187" i="7"/>
  <c r="F186" i="7"/>
  <c r="F185" i="7"/>
  <c r="F184" i="7"/>
  <c r="F183" i="7"/>
  <c r="F182" i="7"/>
  <c r="F181" i="7"/>
  <c r="F180" i="7"/>
  <c r="F179" i="7"/>
  <c r="F178" i="7"/>
  <c r="F177" i="7"/>
  <c r="F176" i="7"/>
  <c r="F175" i="7"/>
  <c r="F174" i="7"/>
  <c r="F173" i="7"/>
  <c r="F172" i="7"/>
  <c r="F171" i="7"/>
  <c r="F170" i="7"/>
  <c r="F169" i="7"/>
  <c r="F168" i="7"/>
  <c r="F167" i="7"/>
  <c r="F166" i="7"/>
  <c r="F165" i="7"/>
  <c r="F164" i="7"/>
  <c r="F163" i="7"/>
  <c r="F162" i="7"/>
  <c r="F161" i="7"/>
  <c r="F160" i="7"/>
  <c r="F159" i="7"/>
  <c r="F158" i="7"/>
  <c r="F157" i="7"/>
  <c r="F156" i="7"/>
  <c r="F155" i="7"/>
  <c r="F154" i="7"/>
  <c r="F153" i="7"/>
  <c r="F152" i="7"/>
  <c r="F151" i="7"/>
  <c r="F150" i="7"/>
  <c r="F149" i="7"/>
  <c r="F148" i="7"/>
  <c r="F147" i="7"/>
  <c r="F146" i="7"/>
  <c r="F145" i="7"/>
  <c r="F144" i="7"/>
  <c r="F143" i="7"/>
  <c r="F142" i="7"/>
  <c r="F141" i="7"/>
  <c r="F140" i="7"/>
  <c r="F139" i="7"/>
  <c r="F138" i="7"/>
  <c r="F137" i="7"/>
  <c r="F136" i="7"/>
  <c r="F135" i="7"/>
  <c r="F134" i="7"/>
  <c r="F133" i="7"/>
  <c r="F132" i="7"/>
  <c r="F131" i="7"/>
  <c r="F130" i="7"/>
  <c r="F129" i="7"/>
  <c r="F128" i="7"/>
  <c r="F127" i="7"/>
  <c r="F126" i="7"/>
  <c r="F125" i="7"/>
  <c r="F124" i="7"/>
  <c r="F123" i="7"/>
  <c r="F122" i="7"/>
  <c r="F121" i="7"/>
  <c r="F120" i="7"/>
  <c r="F119" i="7"/>
  <c r="F118" i="7"/>
  <c r="F117" i="7"/>
  <c r="F116" i="7"/>
  <c r="F115" i="7"/>
  <c r="F114" i="7"/>
  <c r="F113" i="7"/>
  <c r="F112" i="7"/>
  <c r="F111" i="7"/>
  <c r="F110" i="7"/>
  <c r="F109" i="7"/>
  <c r="F108" i="7"/>
  <c r="F107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F93" i="7"/>
  <c r="F92" i="7"/>
  <c r="F91" i="7"/>
  <c r="F90" i="7"/>
  <c r="F89" i="7"/>
  <c r="F88" i="7"/>
  <c r="F87" i="7"/>
  <c r="F86" i="7"/>
  <c r="F85" i="7"/>
  <c r="F84" i="7"/>
  <c r="F83" i="7"/>
  <c r="F82" i="7"/>
  <c r="F81" i="7"/>
  <c r="F80" i="7"/>
  <c r="F79" i="7"/>
  <c r="F78" i="7"/>
  <c r="F77" i="7"/>
  <c r="F76" i="7"/>
  <c r="F75" i="7"/>
  <c r="F74" i="7"/>
  <c r="F73" i="7"/>
  <c r="F72" i="7"/>
  <c r="F71" i="7"/>
  <c r="F70" i="7"/>
  <c r="F69" i="7"/>
  <c r="F68" i="7"/>
  <c r="F67" i="7"/>
  <c r="F66" i="7"/>
  <c r="F65" i="7"/>
  <c r="F64" i="7"/>
  <c r="F63" i="7"/>
  <c r="F62" i="7"/>
  <c r="F61" i="7"/>
  <c r="F60" i="7"/>
  <c r="F59" i="7"/>
  <c r="F58" i="7"/>
  <c r="F57" i="7"/>
  <c r="F56" i="7"/>
  <c r="F55" i="7"/>
  <c r="F54" i="7"/>
  <c r="F53" i="7"/>
  <c r="F52" i="7"/>
  <c r="F51" i="7"/>
  <c r="F50" i="7"/>
  <c r="F49" i="7"/>
  <c r="F48" i="7"/>
  <c r="F47" i="7"/>
  <c r="F46" i="7"/>
  <c r="F45" i="7"/>
  <c r="F44" i="7"/>
  <c r="F43" i="7"/>
  <c r="F42" i="7"/>
  <c r="F41" i="7"/>
  <c r="F40" i="7"/>
  <c r="F39" i="7"/>
  <c r="F38" i="7"/>
  <c r="F37" i="7"/>
  <c r="F36" i="7"/>
  <c r="F35" i="7"/>
  <c r="F34" i="7"/>
  <c r="F33" i="7"/>
  <c r="F32" i="7"/>
  <c r="F31" i="7"/>
  <c r="F30" i="7"/>
  <c r="F29" i="7"/>
  <c r="F28" i="7"/>
  <c r="F27" i="7"/>
  <c r="F26" i="7"/>
  <c r="F25" i="7"/>
  <c r="F24" i="7"/>
  <c r="F23" i="7"/>
  <c r="F22" i="7"/>
  <c r="F21" i="7"/>
  <c r="F20" i="7"/>
  <c r="F19" i="7"/>
  <c r="F18" i="7"/>
  <c r="F17" i="7"/>
  <c r="F16" i="7"/>
  <c r="F15" i="7"/>
  <c r="F14" i="7"/>
  <c r="F13" i="7"/>
  <c r="F12" i="7"/>
  <c r="F11" i="7"/>
  <c r="F10" i="7"/>
  <c r="F9" i="7"/>
  <c r="F8" i="7"/>
  <c r="F7" i="7"/>
  <c r="F6" i="7"/>
  <c r="F5" i="7"/>
  <c r="F4" i="7"/>
  <c r="F3" i="7"/>
  <c r="F2" i="7"/>
  <c r="AO12" i="7" l="1"/>
  <c r="AN12" i="7"/>
  <c r="R90" i="2" l="1"/>
  <c r="R91" i="2"/>
  <c r="R92" i="2"/>
  <c r="R93" i="2"/>
  <c r="R94" i="2"/>
  <c r="R95" i="2"/>
  <c r="R96" i="2"/>
  <c r="R97" i="2"/>
  <c r="R98" i="2"/>
  <c r="R99" i="2"/>
  <c r="R100" i="2"/>
  <c r="R101" i="2"/>
  <c r="R102" i="2"/>
  <c r="R103" i="2"/>
  <c r="R104" i="2"/>
  <c r="R105" i="2"/>
  <c r="R106" i="2"/>
  <c r="R107" i="2"/>
  <c r="R108" i="2"/>
  <c r="R109" i="2"/>
  <c r="R110" i="2"/>
  <c r="R111" i="2"/>
  <c r="R112" i="2"/>
  <c r="R113" i="2"/>
  <c r="R114" i="2"/>
  <c r="R115" i="2"/>
  <c r="R116" i="2"/>
  <c r="R117" i="2"/>
  <c r="R118" i="2"/>
  <c r="R119" i="2"/>
  <c r="R120" i="2"/>
  <c r="R121" i="2"/>
  <c r="R122" i="2"/>
  <c r="R123" i="2"/>
  <c r="R124" i="2"/>
  <c r="R125" i="2"/>
  <c r="R126" i="2"/>
  <c r="R127" i="2"/>
  <c r="R128" i="2"/>
  <c r="R129" i="2"/>
  <c r="R130" i="2"/>
  <c r="R131" i="2"/>
  <c r="R132" i="2"/>
  <c r="R133" i="2"/>
  <c r="R134" i="2"/>
  <c r="R135" i="2"/>
  <c r="R136" i="2"/>
  <c r="R137" i="2"/>
  <c r="R138" i="2"/>
  <c r="R139" i="2"/>
  <c r="R140" i="2"/>
  <c r="R141" i="2"/>
  <c r="R142" i="2"/>
  <c r="R143" i="2"/>
  <c r="R144" i="2"/>
  <c r="R145" i="2"/>
  <c r="R146" i="2"/>
  <c r="R147" i="2"/>
  <c r="R148" i="2"/>
  <c r="R149" i="2"/>
  <c r="R150" i="2"/>
  <c r="R151" i="2"/>
  <c r="R152" i="2"/>
  <c r="R153" i="2"/>
  <c r="R154" i="2"/>
  <c r="R155" i="2"/>
  <c r="R156" i="2"/>
  <c r="R157" i="2"/>
  <c r="R158" i="2"/>
  <c r="R159" i="2"/>
  <c r="R160" i="2"/>
  <c r="R161" i="2"/>
  <c r="R162" i="2"/>
  <c r="R163" i="2"/>
  <c r="R164" i="2"/>
  <c r="R165" i="2"/>
  <c r="R166" i="2"/>
  <c r="R167" i="2"/>
  <c r="R168" i="2"/>
  <c r="R169" i="2"/>
  <c r="R170" i="2"/>
  <c r="R171" i="2"/>
  <c r="R172" i="2"/>
  <c r="R173" i="2"/>
  <c r="R174" i="2"/>
  <c r="R175" i="2"/>
  <c r="R176" i="2"/>
  <c r="R177" i="2"/>
  <c r="R178" i="2"/>
  <c r="R179" i="2"/>
  <c r="R180" i="2"/>
  <c r="R181" i="2"/>
  <c r="R182" i="2"/>
  <c r="R183" i="2"/>
  <c r="R184" i="2"/>
  <c r="R185" i="2"/>
  <c r="R186" i="2"/>
  <c r="R187" i="2"/>
  <c r="R188" i="2"/>
  <c r="R189" i="2"/>
  <c r="R190" i="2"/>
  <c r="R191" i="2"/>
  <c r="R192" i="2"/>
  <c r="R193" i="2"/>
  <c r="R194" i="2"/>
  <c r="R195" i="2"/>
  <c r="R196" i="2"/>
  <c r="R197" i="2"/>
  <c r="R198" i="2"/>
  <c r="R199" i="2"/>
  <c r="R200" i="2"/>
  <c r="R201" i="2"/>
  <c r="R202" i="2"/>
  <c r="R203" i="2"/>
  <c r="R204" i="2"/>
  <c r="R205" i="2"/>
  <c r="R206" i="2"/>
  <c r="R207" i="2"/>
  <c r="R208" i="2"/>
  <c r="R209" i="2"/>
  <c r="R210" i="2"/>
  <c r="R211" i="2"/>
  <c r="R212" i="2"/>
  <c r="R213" i="2"/>
  <c r="R214" i="2"/>
  <c r="R215" i="2"/>
  <c r="R216" i="2"/>
  <c r="R217" i="2"/>
  <c r="R218" i="2"/>
  <c r="R219" i="2"/>
  <c r="R220" i="2"/>
  <c r="R221" i="2"/>
  <c r="R222" i="2"/>
  <c r="R223" i="2"/>
  <c r="R224" i="2"/>
  <c r="R225" i="2"/>
  <c r="R226" i="2"/>
  <c r="R227" i="2"/>
  <c r="R228" i="2"/>
  <c r="R229" i="2"/>
  <c r="R230" i="2"/>
  <c r="R231" i="2"/>
  <c r="R232" i="2"/>
  <c r="R233" i="2"/>
  <c r="R234" i="2"/>
  <c r="R235" i="2"/>
  <c r="R236" i="2"/>
  <c r="R237" i="2"/>
  <c r="R238" i="2"/>
  <c r="R239" i="2"/>
  <c r="R240" i="2"/>
  <c r="R241" i="2"/>
  <c r="R242" i="2"/>
  <c r="R243" i="2"/>
  <c r="R244" i="2"/>
  <c r="R245" i="2"/>
  <c r="R246" i="2"/>
  <c r="R247" i="2"/>
  <c r="R248" i="2"/>
  <c r="R249" i="2"/>
  <c r="R250" i="2"/>
  <c r="R251" i="2"/>
  <c r="R252" i="2"/>
  <c r="R253" i="2"/>
  <c r="R254" i="2"/>
  <c r="R255" i="2"/>
  <c r="R256" i="2"/>
  <c r="R257" i="2"/>
  <c r="R258" i="2"/>
  <c r="R259" i="2"/>
  <c r="R260" i="2"/>
  <c r="R261" i="2"/>
  <c r="R262" i="2"/>
  <c r="R263" i="2"/>
  <c r="R264" i="2"/>
  <c r="R265" i="2"/>
  <c r="R266" i="2"/>
  <c r="R267" i="2"/>
  <c r="R268" i="2"/>
  <c r="R269" i="2"/>
  <c r="R270" i="2"/>
  <c r="R271" i="2"/>
  <c r="R272" i="2"/>
  <c r="R273" i="2"/>
  <c r="R274" i="2"/>
  <c r="R275" i="2"/>
  <c r="R276" i="2"/>
  <c r="R277" i="2"/>
  <c r="R278" i="2"/>
  <c r="R279" i="2"/>
  <c r="R280" i="2"/>
  <c r="R281" i="2"/>
  <c r="R282" i="2"/>
  <c r="R283" i="2"/>
  <c r="R284" i="2"/>
  <c r="R285" i="2"/>
  <c r="R286" i="2"/>
  <c r="R287" i="2"/>
  <c r="R288" i="2"/>
  <c r="R289" i="2"/>
  <c r="R290" i="2"/>
  <c r="R291" i="2"/>
  <c r="R292" i="2"/>
  <c r="R293" i="2"/>
  <c r="R294" i="2"/>
  <c r="R295" i="2"/>
  <c r="R296" i="2"/>
  <c r="R297" i="2"/>
  <c r="R298" i="2"/>
  <c r="R299" i="2"/>
  <c r="R300" i="2"/>
  <c r="R301" i="2"/>
  <c r="R302" i="2"/>
  <c r="R303" i="2"/>
  <c r="R304" i="2"/>
  <c r="R305" i="2"/>
  <c r="R306" i="2"/>
  <c r="R307" i="2"/>
  <c r="R308" i="2"/>
  <c r="R309" i="2"/>
  <c r="R310" i="2"/>
  <c r="R311" i="2"/>
  <c r="R312" i="2"/>
  <c r="R313" i="2"/>
  <c r="R314" i="2"/>
  <c r="R315" i="2"/>
  <c r="R316" i="2"/>
  <c r="R317" i="2"/>
  <c r="R318" i="2"/>
  <c r="R319" i="2"/>
  <c r="R320" i="2"/>
  <c r="R321" i="2"/>
  <c r="R322" i="2"/>
  <c r="R323" i="2"/>
  <c r="R324" i="2"/>
  <c r="R325" i="2"/>
  <c r="R326" i="2"/>
  <c r="R327" i="2"/>
  <c r="R328" i="2"/>
  <c r="R329" i="2"/>
  <c r="R330" i="2"/>
  <c r="R331" i="2"/>
  <c r="R332" i="2"/>
  <c r="R333" i="2"/>
  <c r="R334" i="2"/>
  <c r="R335" i="2"/>
  <c r="R336" i="2"/>
  <c r="R337" i="2"/>
  <c r="R338" i="2"/>
  <c r="R339" i="2"/>
  <c r="R340" i="2"/>
  <c r="R341" i="2"/>
  <c r="R342" i="2"/>
  <c r="R343" i="2"/>
  <c r="R344" i="2"/>
  <c r="R345" i="2"/>
  <c r="R346" i="2"/>
  <c r="R347" i="2"/>
  <c r="R348" i="2"/>
  <c r="R349" i="2"/>
  <c r="R350" i="2"/>
  <c r="R351" i="2"/>
  <c r="R352" i="2"/>
  <c r="R353" i="2"/>
  <c r="R354" i="2"/>
  <c r="R355" i="2"/>
  <c r="R356" i="2"/>
  <c r="R357" i="2"/>
  <c r="R358" i="2"/>
  <c r="R359" i="2"/>
  <c r="R360" i="2"/>
  <c r="R361" i="2"/>
  <c r="R362" i="2"/>
  <c r="R363" i="2"/>
  <c r="R364" i="2"/>
  <c r="R365" i="2"/>
  <c r="R366" i="2"/>
  <c r="R367" i="2"/>
  <c r="R368" i="2"/>
  <c r="R369" i="2"/>
  <c r="R370" i="2"/>
  <c r="R371" i="2"/>
  <c r="R372" i="2"/>
  <c r="R373" i="2"/>
  <c r="R374" i="2"/>
  <c r="R375" i="2"/>
  <c r="R376" i="2"/>
  <c r="R377" i="2"/>
  <c r="R378" i="2"/>
  <c r="R379" i="2"/>
  <c r="R380" i="2"/>
  <c r="R381" i="2"/>
  <c r="R382" i="2"/>
  <c r="R383" i="2"/>
  <c r="R384" i="2"/>
  <c r="R385" i="2"/>
  <c r="R386" i="2"/>
  <c r="R387" i="2"/>
  <c r="R388" i="2"/>
  <c r="R389" i="2"/>
  <c r="R390" i="2"/>
  <c r="R391" i="2"/>
  <c r="R392" i="2"/>
  <c r="R393" i="2"/>
  <c r="R394" i="2"/>
  <c r="R395" i="2"/>
  <c r="R396" i="2"/>
  <c r="R397" i="2"/>
  <c r="R398" i="2"/>
  <c r="R399" i="2"/>
  <c r="R400" i="2"/>
  <c r="R401" i="2"/>
  <c r="R402" i="2"/>
  <c r="R403" i="2"/>
  <c r="R404" i="2"/>
  <c r="R405" i="2"/>
  <c r="R406" i="2"/>
  <c r="R407" i="2"/>
  <c r="R408" i="2"/>
  <c r="R409" i="2"/>
  <c r="R410" i="2"/>
  <c r="R411" i="2"/>
  <c r="R412" i="2"/>
  <c r="R413" i="2"/>
  <c r="R414" i="2"/>
  <c r="R415" i="2"/>
  <c r="R416" i="2"/>
  <c r="R417" i="2"/>
  <c r="R418" i="2"/>
  <c r="R419" i="2"/>
  <c r="R420" i="2"/>
  <c r="R421" i="2"/>
  <c r="R422" i="2"/>
  <c r="R423" i="2"/>
  <c r="R424" i="2"/>
  <c r="R425" i="2"/>
  <c r="R426" i="2"/>
  <c r="R427" i="2"/>
  <c r="R428" i="2"/>
  <c r="R429" i="2"/>
  <c r="R430" i="2"/>
  <c r="R431" i="2"/>
  <c r="R432" i="2"/>
  <c r="R433" i="2"/>
  <c r="R434" i="2"/>
  <c r="R435" i="2"/>
  <c r="R436" i="2"/>
  <c r="R437" i="2"/>
  <c r="R438" i="2"/>
  <c r="R439" i="2"/>
  <c r="R440" i="2"/>
  <c r="R441" i="2"/>
  <c r="R442" i="2"/>
  <c r="R443" i="2"/>
  <c r="R444" i="2"/>
  <c r="R445" i="2"/>
  <c r="R446" i="2"/>
  <c r="R447" i="2"/>
  <c r="R448" i="2"/>
  <c r="R449" i="2"/>
  <c r="R450" i="2"/>
  <c r="R451" i="2"/>
  <c r="R452" i="2"/>
  <c r="R453" i="2"/>
  <c r="R454" i="2"/>
  <c r="R455" i="2"/>
  <c r="R456" i="2"/>
  <c r="R457" i="2"/>
  <c r="R458" i="2"/>
  <c r="R459" i="2"/>
  <c r="R460" i="2"/>
  <c r="R461" i="2"/>
  <c r="R462" i="2"/>
  <c r="R463" i="2"/>
  <c r="R464" i="2"/>
  <c r="R465" i="2"/>
  <c r="R466" i="2"/>
  <c r="R467" i="2"/>
  <c r="R468" i="2"/>
  <c r="R469" i="2"/>
  <c r="R470" i="2"/>
  <c r="R471" i="2"/>
  <c r="R472" i="2"/>
  <c r="R473" i="2"/>
  <c r="R474" i="2"/>
  <c r="R475" i="2"/>
  <c r="R476" i="2"/>
  <c r="R477" i="2"/>
  <c r="R478" i="2"/>
  <c r="R479" i="2"/>
  <c r="R480" i="2"/>
  <c r="R481" i="2"/>
  <c r="R482" i="2"/>
  <c r="R483" i="2"/>
  <c r="R484" i="2"/>
  <c r="R485" i="2"/>
  <c r="R486" i="2"/>
  <c r="R487" i="2"/>
  <c r="R488" i="2"/>
  <c r="R489" i="2"/>
  <c r="R490" i="2"/>
  <c r="R491" i="2"/>
  <c r="R492" i="2"/>
  <c r="R493" i="2"/>
  <c r="R494" i="2"/>
  <c r="R495" i="2"/>
  <c r="R496" i="2"/>
  <c r="R497" i="2"/>
  <c r="R498" i="2"/>
  <c r="R499" i="2"/>
  <c r="R500" i="2"/>
  <c r="R501" i="2"/>
  <c r="R502" i="2"/>
  <c r="R503" i="2"/>
  <c r="R504" i="2"/>
  <c r="R505" i="2"/>
  <c r="R506" i="2"/>
  <c r="R507" i="2"/>
  <c r="R508" i="2"/>
  <c r="R509" i="2"/>
  <c r="R510" i="2"/>
  <c r="R511" i="2"/>
  <c r="R512" i="2"/>
  <c r="R513" i="2"/>
  <c r="R514" i="2"/>
  <c r="R515" i="2"/>
  <c r="R516" i="2"/>
  <c r="R517" i="2"/>
  <c r="R518" i="2"/>
  <c r="R519" i="2"/>
  <c r="R520" i="2"/>
  <c r="R521" i="2"/>
  <c r="R522" i="2"/>
  <c r="R523" i="2"/>
  <c r="R524" i="2"/>
  <c r="R525" i="2"/>
  <c r="R526" i="2"/>
  <c r="R527" i="2"/>
  <c r="R528" i="2"/>
  <c r="R529" i="2"/>
  <c r="R530" i="2"/>
  <c r="R531" i="2"/>
  <c r="R532" i="2"/>
  <c r="R533" i="2"/>
  <c r="R534" i="2"/>
  <c r="R535" i="2"/>
  <c r="R536" i="2"/>
  <c r="R537" i="2"/>
  <c r="R538" i="2"/>
  <c r="R539" i="2"/>
  <c r="R540" i="2"/>
  <c r="R541" i="2"/>
  <c r="R542" i="2"/>
  <c r="R543" i="2"/>
  <c r="R544" i="2"/>
  <c r="R545" i="2"/>
  <c r="R546" i="2"/>
  <c r="R547" i="2"/>
  <c r="R548" i="2"/>
  <c r="R549" i="2"/>
  <c r="R550" i="2"/>
  <c r="R551" i="2"/>
  <c r="R552" i="2"/>
  <c r="R553" i="2"/>
  <c r="R554" i="2"/>
  <c r="R555" i="2"/>
  <c r="R556" i="2"/>
  <c r="R557" i="2"/>
  <c r="R558" i="2"/>
  <c r="R559" i="2"/>
  <c r="R560" i="2"/>
  <c r="R561" i="2"/>
  <c r="R562" i="2"/>
  <c r="R563" i="2"/>
  <c r="R564" i="2"/>
  <c r="R565" i="2"/>
  <c r="R566" i="2"/>
  <c r="R567" i="2"/>
  <c r="R568" i="2"/>
  <c r="R569" i="2"/>
  <c r="R570" i="2"/>
  <c r="R571" i="2"/>
  <c r="R572" i="2"/>
  <c r="R573" i="2"/>
  <c r="R574" i="2"/>
  <c r="R575" i="2"/>
  <c r="R576" i="2"/>
  <c r="R577" i="2"/>
  <c r="R578" i="2"/>
  <c r="R579" i="2"/>
  <c r="R580" i="2"/>
  <c r="R581" i="2"/>
  <c r="R582" i="2"/>
  <c r="R583" i="2"/>
  <c r="R584" i="2"/>
  <c r="R585" i="2"/>
  <c r="R586" i="2"/>
  <c r="R587" i="2"/>
  <c r="R588" i="2"/>
  <c r="R589" i="2"/>
  <c r="R590" i="2"/>
  <c r="R591" i="2"/>
  <c r="R592" i="2"/>
  <c r="R593" i="2"/>
  <c r="R594" i="2"/>
  <c r="R595" i="2"/>
  <c r="R596" i="2"/>
  <c r="R597" i="2"/>
  <c r="R598" i="2"/>
  <c r="R599" i="2"/>
  <c r="R600" i="2"/>
  <c r="R601" i="2"/>
  <c r="R602" i="2"/>
  <c r="R603" i="2"/>
  <c r="R604" i="2"/>
  <c r="R605" i="2"/>
  <c r="R606" i="2"/>
  <c r="R607" i="2"/>
  <c r="R608" i="2"/>
  <c r="R609" i="2"/>
  <c r="R610" i="2"/>
  <c r="R611" i="2"/>
  <c r="R612" i="2"/>
  <c r="R613" i="2"/>
  <c r="R614" i="2"/>
  <c r="R615" i="2"/>
  <c r="R616" i="2"/>
  <c r="R617" i="2"/>
  <c r="R618" i="2"/>
  <c r="R619" i="2"/>
  <c r="R620" i="2"/>
  <c r="R621" i="2"/>
  <c r="R622" i="2"/>
  <c r="R623" i="2"/>
  <c r="R624" i="2"/>
  <c r="R625" i="2"/>
  <c r="R626" i="2"/>
  <c r="R627" i="2"/>
  <c r="R628" i="2"/>
  <c r="R629" i="2"/>
  <c r="R630" i="2"/>
  <c r="R631" i="2"/>
  <c r="R632" i="2"/>
  <c r="R633" i="2"/>
  <c r="R634" i="2"/>
  <c r="R635" i="2"/>
  <c r="R636" i="2"/>
  <c r="R637" i="2"/>
  <c r="R638" i="2"/>
  <c r="R639" i="2"/>
  <c r="R640" i="2"/>
  <c r="R641" i="2"/>
  <c r="R642" i="2"/>
  <c r="R643" i="2"/>
  <c r="R644" i="2"/>
  <c r="R645" i="2"/>
  <c r="R646" i="2"/>
  <c r="R647" i="2"/>
  <c r="R648" i="2"/>
  <c r="R649" i="2"/>
  <c r="R650" i="2"/>
  <c r="R651" i="2"/>
  <c r="R652" i="2"/>
  <c r="R653" i="2"/>
  <c r="R654" i="2"/>
  <c r="R655" i="2"/>
  <c r="R656" i="2"/>
  <c r="R657" i="2"/>
  <c r="R658" i="2"/>
  <c r="R659" i="2"/>
  <c r="R660" i="2"/>
  <c r="R661" i="2"/>
  <c r="R662" i="2"/>
  <c r="R663" i="2"/>
  <c r="R664" i="2"/>
  <c r="R665" i="2"/>
  <c r="R666" i="2"/>
  <c r="R667" i="2"/>
  <c r="R668" i="2"/>
  <c r="R669" i="2"/>
  <c r="R670" i="2"/>
  <c r="R671" i="2"/>
  <c r="R672" i="2"/>
  <c r="R673" i="2"/>
  <c r="R674" i="2"/>
  <c r="R675" i="2"/>
  <c r="R676" i="2"/>
  <c r="R677" i="2"/>
  <c r="R678" i="2"/>
  <c r="R679" i="2"/>
  <c r="R680" i="2"/>
  <c r="R681" i="2"/>
  <c r="R682" i="2"/>
  <c r="R683" i="2"/>
  <c r="R684" i="2"/>
  <c r="R685" i="2"/>
  <c r="R686" i="2"/>
  <c r="R687" i="2"/>
  <c r="R688" i="2"/>
  <c r="R689" i="2"/>
  <c r="R690" i="2"/>
  <c r="R691" i="2"/>
  <c r="R692" i="2"/>
  <c r="R693" i="2"/>
  <c r="R694" i="2"/>
  <c r="R695" i="2"/>
  <c r="R696" i="2"/>
  <c r="R697" i="2"/>
  <c r="R698" i="2"/>
  <c r="R699" i="2"/>
  <c r="R700" i="2"/>
  <c r="R701" i="2"/>
  <c r="R702" i="2"/>
  <c r="R703" i="2"/>
  <c r="R704" i="2"/>
  <c r="R705" i="2"/>
  <c r="R706" i="2"/>
  <c r="R707" i="2"/>
  <c r="R708" i="2"/>
  <c r="R709" i="2"/>
  <c r="R710" i="2"/>
  <c r="R711" i="2"/>
  <c r="R712" i="2"/>
  <c r="R713" i="2"/>
  <c r="R714" i="2"/>
  <c r="R715" i="2"/>
  <c r="R716" i="2"/>
  <c r="R717" i="2"/>
  <c r="R718" i="2"/>
  <c r="R719" i="2"/>
  <c r="R720" i="2"/>
  <c r="R721" i="2"/>
  <c r="R722" i="2"/>
  <c r="R723" i="2"/>
  <c r="R724" i="2"/>
  <c r="R725" i="2"/>
  <c r="R726" i="2"/>
  <c r="R727" i="2"/>
  <c r="R728" i="2"/>
  <c r="R729" i="2"/>
  <c r="R730" i="2"/>
  <c r="R731" i="2"/>
  <c r="R732" i="2"/>
  <c r="R733" i="2"/>
  <c r="R734" i="2"/>
  <c r="R735" i="2"/>
  <c r="R736" i="2"/>
  <c r="R737" i="2"/>
  <c r="R738" i="2"/>
  <c r="R739" i="2"/>
  <c r="R740" i="2"/>
  <c r="R741" i="2"/>
  <c r="R742" i="2"/>
  <c r="R743" i="2"/>
  <c r="R744" i="2"/>
  <c r="R745" i="2"/>
  <c r="R746" i="2"/>
  <c r="R747" i="2"/>
  <c r="R748" i="2"/>
  <c r="R749" i="2"/>
  <c r="R750" i="2"/>
  <c r="R751" i="2"/>
  <c r="R752" i="2"/>
  <c r="R753" i="2"/>
  <c r="R754" i="2"/>
  <c r="R755" i="2"/>
  <c r="R756" i="2"/>
  <c r="R757" i="2"/>
  <c r="R758" i="2"/>
  <c r="R759" i="2"/>
  <c r="R760" i="2"/>
  <c r="R761" i="2"/>
  <c r="R762" i="2"/>
  <c r="R763" i="2"/>
  <c r="R764" i="2"/>
  <c r="R765" i="2"/>
  <c r="R766" i="2"/>
  <c r="R767" i="2"/>
  <c r="R768" i="2"/>
  <c r="R769" i="2"/>
  <c r="R770" i="2"/>
  <c r="R771" i="2"/>
  <c r="R772" i="2"/>
  <c r="R773" i="2"/>
  <c r="R774" i="2"/>
  <c r="R775" i="2"/>
  <c r="R776" i="2"/>
  <c r="R777" i="2"/>
  <c r="R778" i="2"/>
  <c r="R779" i="2"/>
  <c r="R780" i="2"/>
  <c r="R781" i="2"/>
  <c r="R782" i="2"/>
  <c r="R783" i="2"/>
  <c r="R784" i="2"/>
  <c r="R785" i="2"/>
  <c r="R786" i="2"/>
  <c r="R787" i="2"/>
  <c r="R788" i="2"/>
  <c r="R789" i="2"/>
  <c r="R790" i="2"/>
  <c r="R791" i="2"/>
  <c r="R792" i="2"/>
  <c r="R793" i="2"/>
  <c r="R794" i="2"/>
  <c r="R795" i="2"/>
  <c r="R796" i="2"/>
  <c r="R797" i="2"/>
  <c r="R798" i="2"/>
  <c r="R799" i="2"/>
  <c r="R800" i="2"/>
  <c r="R801" i="2"/>
  <c r="R802" i="2"/>
  <c r="R803" i="2"/>
  <c r="R804" i="2"/>
  <c r="R805" i="2"/>
  <c r="R806" i="2"/>
  <c r="R807" i="2"/>
  <c r="R808" i="2"/>
  <c r="R809" i="2"/>
  <c r="R810" i="2"/>
  <c r="R811" i="2"/>
  <c r="R812" i="2"/>
  <c r="R813" i="2"/>
  <c r="R814" i="2"/>
  <c r="R815" i="2"/>
  <c r="R816" i="2"/>
  <c r="R817" i="2"/>
  <c r="R818" i="2"/>
  <c r="R819" i="2"/>
  <c r="R820" i="2"/>
  <c r="R821" i="2"/>
  <c r="R822" i="2"/>
  <c r="R823" i="2"/>
  <c r="R824" i="2"/>
  <c r="R825" i="2"/>
  <c r="R826" i="2"/>
  <c r="R827" i="2"/>
  <c r="R828" i="2"/>
  <c r="R829" i="2"/>
  <c r="R830" i="2"/>
  <c r="R831" i="2"/>
  <c r="R832" i="2"/>
  <c r="R833" i="2"/>
  <c r="R834" i="2"/>
  <c r="R835" i="2"/>
  <c r="R836" i="2"/>
  <c r="R837" i="2"/>
  <c r="R838" i="2"/>
  <c r="R839" i="2"/>
  <c r="R840" i="2"/>
  <c r="R841" i="2"/>
  <c r="R842" i="2"/>
  <c r="R843" i="2"/>
  <c r="R844" i="2"/>
  <c r="R845" i="2"/>
  <c r="R846" i="2"/>
  <c r="R847" i="2"/>
  <c r="R848" i="2"/>
  <c r="R849" i="2"/>
  <c r="R850" i="2"/>
  <c r="R851" i="2"/>
  <c r="R852" i="2"/>
  <c r="R853" i="2"/>
  <c r="R854" i="2"/>
  <c r="R855" i="2"/>
  <c r="R856" i="2"/>
  <c r="R857" i="2"/>
  <c r="R858" i="2"/>
  <c r="R859" i="2"/>
  <c r="R860" i="2"/>
  <c r="R861" i="2"/>
  <c r="R862" i="2"/>
  <c r="R863" i="2"/>
  <c r="R864" i="2"/>
  <c r="R865" i="2"/>
  <c r="R866" i="2"/>
  <c r="R867" i="2"/>
  <c r="R868" i="2"/>
  <c r="R869" i="2"/>
  <c r="R870" i="2"/>
  <c r="R871" i="2"/>
  <c r="R872" i="2"/>
  <c r="R873" i="2"/>
  <c r="R874" i="2"/>
  <c r="R875" i="2"/>
  <c r="R876" i="2"/>
  <c r="R877" i="2"/>
  <c r="R878" i="2"/>
  <c r="R879" i="2"/>
  <c r="R880" i="2"/>
  <c r="R881" i="2"/>
  <c r="R882" i="2"/>
  <c r="R883" i="2"/>
  <c r="R884" i="2"/>
  <c r="R885" i="2"/>
  <c r="R886" i="2"/>
  <c r="R887" i="2"/>
  <c r="R888" i="2"/>
  <c r="R889" i="2"/>
  <c r="R890" i="2"/>
  <c r="R891" i="2"/>
  <c r="R892" i="2"/>
  <c r="R893" i="2"/>
  <c r="R894" i="2"/>
  <c r="R895" i="2"/>
  <c r="R896" i="2"/>
  <c r="R897" i="2"/>
  <c r="R898" i="2"/>
  <c r="R899" i="2"/>
  <c r="R900" i="2"/>
  <c r="R901" i="2"/>
  <c r="R902" i="2"/>
  <c r="R903" i="2"/>
  <c r="R904" i="2"/>
  <c r="R905" i="2"/>
  <c r="R906" i="2"/>
  <c r="R907" i="2"/>
  <c r="R908" i="2"/>
  <c r="R909" i="2"/>
  <c r="R910" i="2"/>
  <c r="R911" i="2"/>
  <c r="R912" i="2"/>
  <c r="R913" i="2"/>
  <c r="R914" i="2"/>
  <c r="R915" i="2"/>
  <c r="R916" i="2"/>
  <c r="R917" i="2"/>
  <c r="R918" i="2"/>
  <c r="R919" i="2"/>
  <c r="R920" i="2"/>
  <c r="R921" i="2"/>
  <c r="R922" i="2"/>
  <c r="R923" i="2"/>
  <c r="R924" i="2"/>
  <c r="R925" i="2"/>
  <c r="R926" i="2"/>
  <c r="R927" i="2"/>
  <c r="R928" i="2"/>
  <c r="R929" i="2"/>
  <c r="R930" i="2"/>
  <c r="R931" i="2"/>
  <c r="R932" i="2"/>
  <c r="R933" i="2"/>
  <c r="R934" i="2"/>
  <c r="R935" i="2"/>
  <c r="R936" i="2"/>
  <c r="R937" i="2"/>
  <c r="R938" i="2"/>
  <c r="R939" i="2"/>
  <c r="R940" i="2"/>
  <c r="R941" i="2"/>
  <c r="R942" i="2"/>
  <c r="R943" i="2"/>
  <c r="R944" i="2"/>
  <c r="R945" i="2"/>
  <c r="R946" i="2"/>
  <c r="R947" i="2"/>
  <c r="R948" i="2"/>
  <c r="R949" i="2"/>
  <c r="R950" i="2"/>
  <c r="R951" i="2"/>
  <c r="R952" i="2"/>
  <c r="R953" i="2"/>
  <c r="R954" i="2"/>
  <c r="R955" i="2"/>
  <c r="R956" i="2"/>
  <c r="R957" i="2"/>
  <c r="R958" i="2"/>
  <c r="R959" i="2"/>
  <c r="R960" i="2"/>
  <c r="R961" i="2"/>
  <c r="R962" i="2"/>
  <c r="R963" i="2"/>
  <c r="R964" i="2"/>
  <c r="R965" i="2"/>
  <c r="R966" i="2"/>
  <c r="R967" i="2"/>
  <c r="R968" i="2"/>
  <c r="R969" i="2"/>
  <c r="R970" i="2"/>
  <c r="R971" i="2"/>
  <c r="R972" i="2"/>
  <c r="R973" i="2"/>
  <c r="R974" i="2"/>
  <c r="R975" i="2"/>
  <c r="R976" i="2"/>
  <c r="R977" i="2"/>
  <c r="R978" i="2"/>
  <c r="R979" i="2"/>
  <c r="R980" i="2"/>
  <c r="R981" i="2"/>
  <c r="R982" i="2"/>
  <c r="R983" i="2"/>
  <c r="R984" i="2"/>
  <c r="R985" i="2"/>
  <c r="R986" i="2"/>
  <c r="R987" i="2"/>
  <c r="R988" i="2"/>
  <c r="R989" i="2"/>
  <c r="R990" i="2"/>
  <c r="R991" i="2"/>
  <c r="R992" i="2"/>
  <c r="R993" i="2"/>
  <c r="R994" i="2"/>
  <c r="R995" i="2"/>
  <c r="R996" i="2"/>
  <c r="R997" i="2"/>
  <c r="R998" i="2"/>
  <c r="R999" i="2"/>
  <c r="R1000" i="2"/>
  <c r="R1001" i="2"/>
  <c r="R1002" i="2"/>
  <c r="R1003" i="2"/>
  <c r="R1004" i="2"/>
  <c r="R1005" i="2"/>
  <c r="R1006" i="2"/>
  <c r="R1007" i="2"/>
  <c r="R1008" i="2"/>
  <c r="R1009" i="2"/>
  <c r="R1010" i="2"/>
  <c r="R1011" i="2"/>
  <c r="R1012" i="2"/>
  <c r="R1013" i="2"/>
  <c r="R1014" i="2"/>
  <c r="R1015" i="2"/>
  <c r="R1016" i="2"/>
  <c r="R1017" i="2"/>
  <c r="R1018" i="2"/>
  <c r="R1019" i="2"/>
  <c r="R1020" i="2"/>
  <c r="R1021" i="2"/>
  <c r="R1022" i="2"/>
  <c r="R1023" i="2"/>
  <c r="R1024" i="2"/>
  <c r="R1025" i="2"/>
  <c r="R1026" i="2"/>
  <c r="R1027" i="2"/>
  <c r="R1028" i="2"/>
  <c r="R1029" i="2"/>
  <c r="R1030" i="2"/>
  <c r="R1031" i="2"/>
  <c r="R1032" i="2"/>
  <c r="R1033" i="2"/>
  <c r="R1034" i="2"/>
  <c r="R1035" i="2"/>
  <c r="R1036" i="2"/>
  <c r="R1037" i="2"/>
  <c r="R1038" i="2"/>
  <c r="R1039" i="2"/>
  <c r="R1040" i="2"/>
  <c r="R1041" i="2"/>
  <c r="R1042" i="2"/>
  <c r="R1043" i="2"/>
  <c r="R1044" i="2"/>
  <c r="R1045" i="2"/>
  <c r="R1046" i="2"/>
  <c r="R1047" i="2"/>
  <c r="R1048" i="2"/>
  <c r="R1049" i="2"/>
  <c r="R1050" i="2"/>
  <c r="R1051" i="2"/>
  <c r="R1052" i="2"/>
  <c r="R1053" i="2"/>
  <c r="R1054" i="2"/>
  <c r="R1055" i="2"/>
  <c r="R1056" i="2"/>
  <c r="R1057" i="2"/>
  <c r="R1058" i="2"/>
  <c r="R1059" i="2"/>
  <c r="R1060" i="2"/>
  <c r="R1061" i="2"/>
  <c r="R1062" i="2"/>
  <c r="R1063" i="2"/>
  <c r="R1064" i="2"/>
  <c r="R1065" i="2"/>
  <c r="R1066" i="2"/>
  <c r="R1067" i="2"/>
  <c r="R1068" i="2"/>
  <c r="R1069" i="2"/>
  <c r="R1070" i="2"/>
  <c r="R1071" i="2"/>
  <c r="R1072" i="2"/>
  <c r="R1073" i="2"/>
  <c r="R1074" i="2"/>
  <c r="R1075" i="2"/>
  <c r="R1076" i="2"/>
  <c r="R1077" i="2"/>
  <c r="R1078" i="2"/>
  <c r="R1079" i="2"/>
  <c r="R1080" i="2"/>
  <c r="R1081" i="2"/>
  <c r="R1082" i="2"/>
  <c r="R1083" i="2"/>
  <c r="R1084" i="2"/>
  <c r="R1085" i="2"/>
  <c r="R1086" i="2"/>
  <c r="R1087" i="2"/>
  <c r="R1088" i="2"/>
  <c r="R1089" i="2"/>
  <c r="R1090" i="2"/>
  <c r="R1091" i="2"/>
  <c r="R1092" i="2"/>
  <c r="R1093" i="2"/>
  <c r="R1094" i="2"/>
  <c r="R1095" i="2"/>
  <c r="R1096" i="2"/>
  <c r="R1097" i="2"/>
  <c r="R1098" i="2"/>
  <c r="R1099" i="2"/>
  <c r="R1100" i="2"/>
  <c r="R1101" i="2"/>
  <c r="R1102" i="2"/>
  <c r="R1103" i="2"/>
  <c r="R1104" i="2"/>
  <c r="R1105" i="2"/>
  <c r="R1106" i="2"/>
  <c r="R1107" i="2"/>
  <c r="R1108" i="2"/>
  <c r="R1109" i="2"/>
  <c r="R1110" i="2"/>
  <c r="R1111" i="2"/>
  <c r="R1112" i="2"/>
  <c r="R1113" i="2"/>
  <c r="R1114" i="2"/>
  <c r="R1115" i="2"/>
  <c r="R1116" i="2"/>
  <c r="R1117" i="2"/>
  <c r="R1118" i="2"/>
  <c r="R1119" i="2"/>
  <c r="R1120" i="2"/>
  <c r="R1121" i="2"/>
  <c r="R1122" i="2"/>
  <c r="R1123" i="2"/>
  <c r="R1124" i="2"/>
  <c r="R1125" i="2"/>
  <c r="R1126" i="2"/>
  <c r="R1127" i="2"/>
  <c r="R1128" i="2"/>
  <c r="R1129" i="2"/>
  <c r="R1130" i="2"/>
  <c r="R1131" i="2"/>
  <c r="R1132" i="2"/>
  <c r="R1133" i="2"/>
  <c r="R1134" i="2"/>
  <c r="R1135" i="2"/>
  <c r="R1136" i="2"/>
  <c r="R1137" i="2"/>
  <c r="R1138" i="2"/>
  <c r="R1139" i="2"/>
  <c r="R1140" i="2"/>
  <c r="R1141" i="2"/>
  <c r="R1142" i="2"/>
  <c r="R1143" i="2"/>
  <c r="R1144" i="2"/>
  <c r="R1145" i="2"/>
  <c r="R1146" i="2"/>
  <c r="R1147" i="2"/>
  <c r="R1148" i="2"/>
  <c r="R1149" i="2"/>
  <c r="R1150" i="2"/>
  <c r="R1151" i="2"/>
  <c r="R1152" i="2"/>
  <c r="R1153" i="2"/>
  <c r="R1154" i="2"/>
  <c r="R1155" i="2"/>
  <c r="R1156" i="2"/>
  <c r="R1157" i="2"/>
  <c r="R1158" i="2"/>
  <c r="R1159" i="2"/>
  <c r="R1160" i="2"/>
  <c r="R1161" i="2"/>
  <c r="R1162" i="2"/>
  <c r="R1163" i="2"/>
  <c r="R1164" i="2"/>
  <c r="R1165" i="2"/>
  <c r="R1166" i="2"/>
  <c r="R1167" i="2"/>
  <c r="R1168" i="2"/>
  <c r="R1169" i="2"/>
  <c r="R1170" i="2"/>
  <c r="R1171" i="2"/>
  <c r="R1172" i="2"/>
  <c r="R1173" i="2"/>
  <c r="R1174" i="2"/>
  <c r="R1175" i="2"/>
  <c r="R1176" i="2"/>
  <c r="R1177" i="2"/>
  <c r="R1178" i="2"/>
  <c r="R1179" i="2"/>
  <c r="R1180" i="2"/>
  <c r="R1181" i="2"/>
  <c r="R1182" i="2"/>
  <c r="R1183" i="2"/>
  <c r="R1184" i="2"/>
  <c r="R1185" i="2"/>
  <c r="R1186" i="2"/>
  <c r="R1187" i="2"/>
  <c r="R1188" i="2"/>
  <c r="R1189" i="2"/>
  <c r="R1190" i="2"/>
  <c r="R1191" i="2"/>
  <c r="R1192" i="2"/>
  <c r="R1193" i="2"/>
  <c r="R1194" i="2"/>
  <c r="R1195" i="2"/>
  <c r="R1196" i="2"/>
  <c r="R1197" i="2"/>
  <c r="R1198" i="2"/>
  <c r="R1199" i="2"/>
  <c r="R1200" i="2"/>
  <c r="R1201" i="2"/>
  <c r="R1202" i="2"/>
  <c r="R1203" i="2"/>
  <c r="R1204" i="2"/>
  <c r="R1205" i="2"/>
  <c r="R1206" i="2"/>
  <c r="R1207" i="2"/>
  <c r="R1208" i="2"/>
  <c r="R1209" i="2"/>
  <c r="R1210" i="2"/>
  <c r="R1211" i="2"/>
  <c r="R1212" i="2"/>
  <c r="R1213" i="2"/>
  <c r="R1214" i="2"/>
  <c r="R1215" i="2"/>
  <c r="R1216" i="2"/>
  <c r="R1217" i="2"/>
  <c r="R1218" i="2"/>
  <c r="R1219" i="2"/>
  <c r="R1220" i="2"/>
  <c r="R1221" i="2"/>
  <c r="R1222" i="2"/>
  <c r="R1223" i="2"/>
  <c r="R1224" i="2"/>
  <c r="R1225" i="2"/>
  <c r="R1226" i="2"/>
  <c r="R1227" i="2"/>
  <c r="R1228" i="2"/>
  <c r="R1229" i="2"/>
  <c r="R1230" i="2"/>
  <c r="R1231" i="2"/>
  <c r="R1232" i="2"/>
  <c r="R1233" i="2"/>
  <c r="R1234" i="2"/>
  <c r="R1235" i="2"/>
  <c r="R1236" i="2"/>
  <c r="R1237" i="2"/>
  <c r="R1238" i="2"/>
  <c r="R1239" i="2"/>
  <c r="R1240" i="2"/>
  <c r="R1241" i="2"/>
  <c r="R1242" i="2"/>
  <c r="R1243" i="2"/>
  <c r="R1244" i="2"/>
  <c r="R1245" i="2"/>
  <c r="R1246" i="2"/>
  <c r="R1247" i="2"/>
  <c r="R1248" i="2"/>
  <c r="R1249" i="2"/>
  <c r="R1250" i="2"/>
  <c r="R1251" i="2"/>
  <c r="R1252" i="2"/>
  <c r="R1253" i="2"/>
  <c r="R1254" i="2"/>
  <c r="R1255" i="2"/>
  <c r="R1256" i="2"/>
  <c r="R1257" i="2"/>
  <c r="R1258" i="2"/>
  <c r="R1259" i="2"/>
  <c r="R1260" i="2"/>
  <c r="R1261" i="2"/>
  <c r="R1262" i="2"/>
  <c r="R1263" i="2"/>
  <c r="R1264" i="2"/>
  <c r="R1265" i="2"/>
  <c r="R1266" i="2"/>
  <c r="R1267" i="2"/>
  <c r="R1268" i="2"/>
  <c r="R1269" i="2"/>
  <c r="R1270" i="2"/>
  <c r="R1271" i="2"/>
  <c r="R1272" i="2"/>
  <c r="R1273" i="2"/>
  <c r="R1274" i="2"/>
  <c r="R1275" i="2"/>
  <c r="R1276" i="2"/>
  <c r="R1277" i="2"/>
  <c r="R1278" i="2"/>
  <c r="R1279" i="2"/>
  <c r="R1280" i="2"/>
  <c r="R1281" i="2"/>
  <c r="R1282" i="2"/>
  <c r="R1283" i="2"/>
  <c r="R1284" i="2"/>
  <c r="R1285" i="2"/>
  <c r="R1286" i="2"/>
  <c r="R1287" i="2"/>
  <c r="R1288" i="2"/>
  <c r="R1289" i="2"/>
  <c r="R1290" i="2"/>
  <c r="R1291" i="2"/>
  <c r="R1292" i="2"/>
  <c r="R1293" i="2"/>
  <c r="R1294" i="2"/>
  <c r="R1295" i="2"/>
  <c r="R1296" i="2"/>
  <c r="R1297" i="2"/>
  <c r="R1298" i="2"/>
  <c r="R1299" i="2"/>
  <c r="R1300" i="2"/>
  <c r="R1301" i="2"/>
  <c r="R1302" i="2"/>
  <c r="R1303" i="2"/>
  <c r="R1304" i="2"/>
  <c r="R1305" i="2"/>
  <c r="R1306" i="2"/>
  <c r="R1307" i="2"/>
  <c r="R1308" i="2"/>
  <c r="R1309" i="2"/>
  <c r="R1310" i="2"/>
  <c r="R1311" i="2"/>
  <c r="R1312" i="2"/>
  <c r="R1313" i="2"/>
  <c r="R1314" i="2"/>
  <c r="R1315" i="2"/>
  <c r="R1316" i="2"/>
  <c r="R1317" i="2"/>
  <c r="R1318" i="2"/>
  <c r="R1319" i="2"/>
  <c r="R1320" i="2"/>
  <c r="R1321" i="2"/>
  <c r="R1322" i="2"/>
  <c r="R1323" i="2"/>
  <c r="R1324" i="2"/>
  <c r="R1325" i="2"/>
  <c r="R1326" i="2"/>
  <c r="R1327" i="2"/>
  <c r="R1328" i="2"/>
  <c r="R1329" i="2"/>
  <c r="R1330" i="2"/>
  <c r="R1331" i="2"/>
  <c r="R1332" i="2"/>
  <c r="R1333" i="2"/>
  <c r="R1334" i="2"/>
  <c r="R1335" i="2"/>
  <c r="R1336" i="2"/>
  <c r="R1337" i="2"/>
  <c r="R1338" i="2"/>
  <c r="R1339" i="2"/>
  <c r="R1340" i="2"/>
  <c r="R1341" i="2"/>
  <c r="R1342" i="2"/>
  <c r="R1343" i="2"/>
  <c r="R1344" i="2"/>
  <c r="R1345" i="2"/>
  <c r="R1346" i="2"/>
  <c r="R1347" i="2"/>
  <c r="R1348" i="2"/>
  <c r="R1349" i="2"/>
  <c r="R1350" i="2"/>
  <c r="R1351" i="2"/>
  <c r="R1352" i="2"/>
  <c r="R1353" i="2"/>
  <c r="R1354" i="2"/>
  <c r="R1355" i="2"/>
  <c r="R1356" i="2"/>
  <c r="R1357" i="2"/>
  <c r="R1358" i="2"/>
  <c r="R1359" i="2"/>
  <c r="R1360" i="2"/>
  <c r="R1361" i="2"/>
  <c r="R1362" i="2"/>
  <c r="R1363" i="2"/>
  <c r="R1364" i="2"/>
  <c r="R1365" i="2"/>
  <c r="R1366" i="2"/>
  <c r="R1367" i="2"/>
  <c r="R1368" i="2"/>
  <c r="R1369" i="2"/>
  <c r="R1370" i="2"/>
  <c r="R1371" i="2"/>
  <c r="R1372" i="2"/>
  <c r="R1373" i="2"/>
  <c r="R1374" i="2"/>
  <c r="R1375" i="2"/>
  <c r="R1376" i="2"/>
  <c r="R1377" i="2"/>
  <c r="R1378" i="2"/>
  <c r="R1379" i="2"/>
  <c r="R1380" i="2"/>
  <c r="R1381" i="2"/>
  <c r="R1382" i="2"/>
  <c r="R1383" i="2"/>
  <c r="R1384" i="2"/>
  <c r="R1385" i="2"/>
  <c r="R1386" i="2"/>
  <c r="R1387" i="2"/>
  <c r="R1388" i="2"/>
  <c r="R1389" i="2"/>
  <c r="R1390" i="2"/>
  <c r="R1391" i="2"/>
  <c r="R1392" i="2"/>
  <c r="R1393" i="2"/>
  <c r="R1394" i="2"/>
  <c r="R1395" i="2"/>
  <c r="R1396" i="2"/>
  <c r="R1397" i="2"/>
  <c r="R1398" i="2"/>
  <c r="R1399" i="2"/>
  <c r="R1400" i="2"/>
  <c r="R1401" i="2"/>
  <c r="R1402" i="2"/>
  <c r="R1403" i="2"/>
  <c r="R1404" i="2"/>
  <c r="R1405" i="2"/>
  <c r="R1406" i="2"/>
  <c r="R1407" i="2"/>
  <c r="R1408" i="2"/>
  <c r="R1409" i="2"/>
  <c r="R1410" i="2"/>
  <c r="R1411" i="2"/>
  <c r="R1412" i="2"/>
  <c r="R1413" i="2"/>
  <c r="R1414" i="2"/>
  <c r="R1415" i="2"/>
  <c r="R1416" i="2"/>
  <c r="R1417" i="2"/>
  <c r="R1418" i="2"/>
  <c r="R1419" i="2"/>
  <c r="R1420" i="2"/>
  <c r="R1421" i="2"/>
  <c r="R1422" i="2"/>
  <c r="R1423" i="2"/>
  <c r="R1424" i="2"/>
  <c r="R1425" i="2"/>
  <c r="R1426" i="2"/>
  <c r="R1427" i="2"/>
  <c r="R1428" i="2"/>
  <c r="R1429" i="2"/>
  <c r="R1430" i="2"/>
  <c r="R1431" i="2"/>
  <c r="R1432" i="2"/>
  <c r="R1433" i="2"/>
  <c r="R1434" i="2"/>
  <c r="R1435" i="2"/>
  <c r="R1436" i="2"/>
  <c r="R1437" i="2"/>
  <c r="R1438" i="2"/>
  <c r="R1439" i="2"/>
  <c r="R1440" i="2"/>
  <c r="R1441" i="2"/>
  <c r="R1442" i="2"/>
  <c r="R1443" i="2"/>
  <c r="R1444" i="2"/>
  <c r="R1445" i="2"/>
  <c r="R1446" i="2"/>
  <c r="R1447" i="2"/>
  <c r="R1448" i="2"/>
  <c r="R1449" i="2"/>
  <c r="R1450" i="2"/>
  <c r="R1451" i="2"/>
  <c r="R1452" i="2"/>
  <c r="R1453" i="2"/>
  <c r="R1454" i="2"/>
  <c r="R1455" i="2"/>
  <c r="R1456" i="2"/>
  <c r="R1457" i="2"/>
  <c r="R1458" i="2"/>
  <c r="R1459" i="2"/>
  <c r="R1460" i="2"/>
  <c r="R1461" i="2"/>
  <c r="R1462" i="2"/>
  <c r="R1463" i="2"/>
  <c r="R1464" i="2"/>
  <c r="R1465" i="2"/>
  <c r="R1466" i="2"/>
  <c r="R1467" i="2"/>
  <c r="R1468" i="2"/>
  <c r="R1469" i="2"/>
  <c r="R1470" i="2"/>
  <c r="R1471" i="2"/>
  <c r="R1472" i="2"/>
  <c r="R1473" i="2"/>
  <c r="R1474" i="2"/>
  <c r="R1475" i="2"/>
  <c r="R1476" i="2"/>
  <c r="R1477" i="2"/>
  <c r="R1478" i="2"/>
  <c r="R1479" i="2"/>
  <c r="R1480" i="2"/>
  <c r="R1481" i="2"/>
  <c r="R1482" i="2"/>
  <c r="R1483" i="2"/>
  <c r="R1484" i="2"/>
  <c r="R1485" i="2"/>
  <c r="R1486" i="2"/>
  <c r="R1487" i="2"/>
  <c r="R1488" i="2"/>
  <c r="R1489" i="2"/>
  <c r="R1490" i="2"/>
  <c r="R1491" i="2"/>
  <c r="R1492" i="2"/>
  <c r="R1493" i="2"/>
  <c r="R1494" i="2"/>
  <c r="R1495" i="2"/>
  <c r="R1496" i="2"/>
  <c r="R1497" i="2"/>
  <c r="R1498" i="2"/>
  <c r="R1499" i="2"/>
  <c r="R1500" i="2"/>
  <c r="R1501" i="2"/>
  <c r="R1502" i="2"/>
  <c r="R1503" i="2"/>
  <c r="R1504" i="2"/>
  <c r="R1505" i="2"/>
  <c r="R1506" i="2"/>
  <c r="R1507" i="2"/>
  <c r="R1508" i="2"/>
  <c r="R1509" i="2"/>
  <c r="R1510" i="2"/>
  <c r="R1511" i="2"/>
  <c r="R1512" i="2"/>
  <c r="R1513" i="2"/>
  <c r="R1514" i="2"/>
  <c r="R1515" i="2"/>
  <c r="R1516" i="2"/>
  <c r="R1517" i="2"/>
  <c r="R1518" i="2"/>
  <c r="R1519" i="2"/>
  <c r="R1520" i="2"/>
  <c r="R1521" i="2"/>
  <c r="R1522" i="2"/>
  <c r="R1523" i="2"/>
  <c r="R1524" i="2"/>
  <c r="R1525" i="2"/>
  <c r="R1526" i="2"/>
  <c r="R1527" i="2"/>
  <c r="R1528" i="2"/>
  <c r="R1529" i="2"/>
  <c r="R1530" i="2"/>
  <c r="R1531" i="2"/>
  <c r="R1532" i="2"/>
  <c r="R1533" i="2"/>
  <c r="R1534" i="2"/>
  <c r="R1535" i="2"/>
  <c r="R1536" i="2"/>
  <c r="R1537" i="2"/>
  <c r="R1538" i="2"/>
  <c r="R1539" i="2"/>
  <c r="R1540" i="2"/>
  <c r="R1541" i="2"/>
  <c r="R1542" i="2"/>
  <c r="R1543" i="2"/>
  <c r="R1544" i="2"/>
  <c r="R1545" i="2"/>
  <c r="R1546" i="2"/>
  <c r="R1547" i="2"/>
  <c r="R1548" i="2"/>
  <c r="R1549" i="2"/>
  <c r="R1550" i="2"/>
  <c r="R1551" i="2"/>
  <c r="R1552" i="2"/>
  <c r="R1553" i="2"/>
  <c r="R1554" i="2"/>
  <c r="R1555" i="2"/>
  <c r="R1556" i="2"/>
  <c r="R1557" i="2"/>
  <c r="R1558" i="2"/>
  <c r="R1559" i="2"/>
  <c r="R1560" i="2"/>
  <c r="R1561" i="2"/>
  <c r="R1562" i="2"/>
  <c r="R1563" i="2"/>
  <c r="R1564" i="2"/>
  <c r="R1565" i="2"/>
  <c r="R1566" i="2"/>
  <c r="R1567" i="2"/>
  <c r="R1568" i="2"/>
  <c r="R1569" i="2"/>
  <c r="R1570" i="2"/>
  <c r="R1571" i="2"/>
  <c r="R1572" i="2"/>
  <c r="R1573" i="2"/>
  <c r="R1574" i="2"/>
  <c r="R1575" i="2"/>
  <c r="R1576" i="2"/>
  <c r="R1577" i="2"/>
  <c r="R1578" i="2"/>
  <c r="R1579" i="2"/>
  <c r="R1580" i="2"/>
  <c r="R1581" i="2"/>
  <c r="R1582" i="2"/>
  <c r="R1583" i="2"/>
  <c r="R1584" i="2"/>
  <c r="R1585" i="2"/>
  <c r="R1586" i="2"/>
  <c r="R1587" i="2"/>
  <c r="R1588" i="2"/>
  <c r="R1589" i="2"/>
  <c r="R1590" i="2"/>
  <c r="R1591" i="2"/>
  <c r="R1592" i="2"/>
  <c r="R1593" i="2"/>
  <c r="R1594" i="2"/>
  <c r="R1595" i="2"/>
  <c r="R1596" i="2"/>
  <c r="R1597" i="2"/>
  <c r="R1598" i="2"/>
  <c r="R1599" i="2"/>
  <c r="R1600" i="2"/>
  <c r="R1601" i="2"/>
  <c r="R1602" i="2"/>
  <c r="R1603" i="2"/>
  <c r="R1604" i="2"/>
  <c r="R1605" i="2"/>
  <c r="R1606" i="2"/>
  <c r="R1607" i="2"/>
  <c r="R1608" i="2"/>
  <c r="R1609" i="2"/>
  <c r="R1610" i="2"/>
  <c r="R1611" i="2"/>
  <c r="R1612" i="2"/>
  <c r="R1613" i="2"/>
  <c r="R1614" i="2"/>
  <c r="R1615" i="2"/>
  <c r="R1616" i="2"/>
  <c r="R1617" i="2"/>
  <c r="R1618" i="2"/>
  <c r="R1619" i="2"/>
  <c r="R1620" i="2"/>
  <c r="R1621" i="2"/>
  <c r="R1622" i="2"/>
  <c r="R1623" i="2"/>
  <c r="R1624" i="2"/>
  <c r="R1625" i="2"/>
  <c r="R1626" i="2"/>
  <c r="R1627" i="2"/>
  <c r="R1628" i="2"/>
  <c r="R1629" i="2"/>
  <c r="R1630" i="2"/>
  <c r="R1631" i="2"/>
  <c r="R1632" i="2"/>
  <c r="R1633" i="2"/>
  <c r="R1634" i="2"/>
  <c r="R1635" i="2"/>
  <c r="R1636" i="2"/>
  <c r="R1637" i="2"/>
  <c r="R1638" i="2"/>
  <c r="R1639" i="2"/>
  <c r="R1640" i="2"/>
  <c r="R1641" i="2"/>
  <c r="R1642" i="2"/>
  <c r="R1643" i="2"/>
  <c r="R1644" i="2"/>
  <c r="R1645" i="2"/>
  <c r="R1646" i="2"/>
  <c r="R1647" i="2"/>
  <c r="R1648" i="2"/>
  <c r="R1649" i="2"/>
  <c r="R1650" i="2"/>
  <c r="R1651" i="2"/>
  <c r="R1652" i="2"/>
  <c r="R1653" i="2"/>
  <c r="R1654" i="2"/>
  <c r="R1655" i="2"/>
  <c r="R1656" i="2"/>
  <c r="R1657" i="2"/>
  <c r="R1658" i="2"/>
  <c r="R1659" i="2"/>
  <c r="R1660" i="2"/>
  <c r="R1661" i="2"/>
  <c r="R1662" i="2"/>
  <c r="R1663" i="2"/>
  <c r="R1664" i="2"/>
  <c r="R1665" i="2"/>
  <c r="R1666" i="2"/>
  <c r="R1667" i="2"/>
  <c r="R1668" i="2"/>
  <c r="R1669" i="2"/>
  <c r="R1670" i="2"/>
  <c r="R1671" i="2"/>
  <c r="R1672" i="2"/>
  <c r="R1673" i="2"/>
  <c r="R1674" i="2"/>
  <c r="R1675" i="2"/>
  <c r="R1676" i="2"/>
  <c r="R1677" i="2"/>
  <c r="R1678" i="2"/>
  <c r="R1679" i="2"/>
  <c r="R1680" i="2"/>
  <c r="R1681" i="2"/>
  <c r="R1682" i="2"/>
  <c r="R1683" i="2"/>
  <c r="R1684" i="2"/>
  <c r="R1685" i="2"/>
  <c r="R1686" i="2"/>
  <c r="R1687" i="2"/>
  <c r="R1688" i="2"/>
  <c r="R1689" i="2"/>
  <c r="R1690" i="2"/>
  <c r="R1691" i="2"/>
  <c r="R1692" i="2"/>
  <c r="R1693" i="2"/>
  <c r="R1694" i="2"/>
  <c r="R1695" i="2"/>
  <c r="R1696" i="2"/>
  <c r="R1697" i="2"/>
  <c r="R1698" i="2"/>
  <c r="R1699" i="2"/>
  <c r="R1700" i="2"/>
  <c r="R1701" i="2"/>
  <c r="R1702" i="2"/>
  <c r="R1703" i="2"/>
  <c r="R1704" i="2"/>
  <c r="R1705" i="2"/>
  <c r="R1706" i="2"/>
  <c r="R1707" i="2"/>
  <c r="R1708" i="2"/>
  <c r="R1709" i="2"/>
  <c r="R1710" i="2"/>
  <c r="R1711" i="2"/>
  <c r="R1712" i="2"/>
  <c r="R1713" i="2"/>
  <c r="R1714" i="2"/>
  <c r="R1715" i="2"/>
  <c r="R1716" i="2"/>
  <c r="R1717" i="2"/>
  <c r="R1718" i="2"/>
  <c r="R1719" i="2"/>
  <c r="R1720" i="2"/>
  <c r="R1721" i="2"/>
  <c r="R1722" i="2"/>
  <c r="R1723" i="2"/>
  <c r="R1724" i="2"/>
  <c r="R1725" i="2"/>
  <c r="R1726" i="2"/>
  <c r="R1727" i="2"/>
  <c r="R1728" i="2"/>
  <c r="R1729" i="2"/>
  <c r="R1730" i="2"/>
  <c r="R1731" i="2"/>
  <c r="R1732" i="2"/>
  <c r="R1733" i="2"/>
  <c r="R1734" i="2"/>
  <c r="R1735" i="2"/>
  <c r="R1736" i="2"/>
  <c r="R1737" i="2"/>
  <c r="R1738" i="2"/>
  <c r="R1739" i="2"/>
  <c r="R1740" i="2"/>
  <c r="R1741" i="2"/>
  <c r="R1742" i="2"/>
  <c r="R1743" i="2"/>
  <c r="R1744" i="2"/>
  <c r="R1745" i="2"/>
  <c r="R1746" i="2"/>
  <c r="R1747" i="2"/>
  <c r="R1748" i="2"/>
  <c r="R1749" i="2"/>
  <c r="R1750" i="2"/>
  <c r="R1751" i="2"/>
  <c r="R1752" i="2"/>
  <c r="R1753" i="2"/>
  <c r="R1754" i="2"/>
  <c r="R1755" i="2"/>
  <c r="R1756" i="2"/>
  <c r="R1757" i="2"/>
  <c r="R1758" i="2"/>
  <c r="R1759" i="2"/>
  <c r="R1760" i="2"/>
  <c r="R1761" i="2"/>
  <c r="R1762" i="2"/>
  <c r="R1763" i="2"/>
  <c r="R1764" i="2"/>
  <c r="R1765" i="2"/>
  <c r="R1766" i="2"/>
  <c r="R1767" i="2"/>
  <c r="R1768" i="2"/>
  <c r="R1769" i="2"/>
  <c r="R1770" i="2"/>
  <c r="R1771" i="2"/>
  <c r="R1772" i="2"/>
  <c r="R1773" i="2"/>
  <c r="R1774" i="2"/>
  <c r="R1775" i="2"/>
  <c r="R1776" i="2"/>
  <c r="R1777" i="2"/>
  <c r="R1778" i="2"/>
  <c r="R1779" i="2"/>
  <c r="R1780" i="2"/>
  <c r="R1781" i="2"/>
  <c r="R1782" i="2"/>
  <c r="R1783" i="2"/>
  <c r="R1784" i="2"/>
  <c r="R1785" i="2"/>
  <c r="R1786" i="2"/>
  <c r="R1787" i="2"/>
  <c r="R1788" i="2"/>
  <c r="R1789" i="2"/>
  <c r="R1790" i="2"/>
  <c r="R1791" i="2"/>
  <c r="R1792" i="2"/>
  <c r="R1793" i="2"/>
  <c r="R1794" i="2"/>
  <c r="R1795" i="2"/>
  <c r="R1796" i="2"/>
  <c r="R1797" i="2"/>
  <c r="R1798" i="2"/>
  <c r="R1799" i="2"/>
  <c r="R1800" i="2"/>
  <c r="R1801" i="2"/>
  <c r="R1802" i="2"/>
  <c r="R1803" i="2"/>
  <c r="R1804" i="2"/>
  <c r="R1805" i="2"/>
  <c r="R1806" i="2"/>
  <c r="R1807" i="2"/>
  <c r="R1808" i="2"/>
  <c r="R1809" i="2"/>
  <c r="R1810" i="2"/>
  <c r="R1811" i="2"/>
  <c r="R1812" i="2"/>
  <c r="R1813" i="2"/>
  <c r="R1814" i="2"/>
  <c r="R1815" i="2"/>
  <c r="R1816" i="2"/>
  <c r="R1817" i="2"/>
  <c r="R1818" i="2"/>
  <c r="R1819" i="2"/>
  <c r="R1820" i="2"/>
  <c r="R1821" i="2"/>
  <c r="R1822" i="2"/>
  <c r="R1823" i="2"/>
  <c r="R1824" i="2"/>
  <c r="R1825" i="2"/>
  <c r="R1826" i="2"/>
  <c r="R1827" i="2"/>
  <c r="R1828" i="2"/>
  <c r="R1829" i="2"/>
  <c r="R1830" i="2"/>
  <c r="R1831" i="2"/>
  <c r="R1832" i="2"/>
  <c r="R1833" i="2"/>
  <c r="R1834" i="2"/>
  <c r="R1835" i="2"/>
  <c r="R1836" i="2"/>
  <c r="R1837" i="2"/>
  <c r="R1838" i="2"/>
  <c r="R1839" i="2"/>
  <c r="R1840" i="2"/>
  <c r="R1841" i="2"/>
  <c r="R1842" i="2"/>
  <c r="R1843" i="2"/>
  <c r="R1844" i="2"/>
  <c r="R1845" i="2"/>
  <c r="R1846" i="2"/>
  <c r="R1847" i="2"/>
  <c r="R1848" i="2"/>
  <c r="R1849" i="2"/>
  <c r="R1850" i="2"/>
  <c r="R1851" i="2"/>
  <c r="R1852" i="2"/>
  <c r="R1853" i="2"/>
  <c r="R1854" i="2"/>
  <c r="R1855" i="2"/>
  <c r="R1856" i="2"/>
  <c r="R1857" i="2"/>
  <c r="R1858" i="2"/>
  <c r="R1859" i="2"/>
  <c r="R1860" i="2"/>
  <c r="R1861" i="2"/>
  <c r="R1862" i="2"/>
  <c r="R1863" i="2"/>
  <c r="R1864" i="2"/>
  <c r="R1865" i="2"/>
  <c r="R1866" i="2"/>
  <c r="R1867" i="2"/>
  <c r="R1868" i="2"/>
  <c r="R1869" i="2"/>
  <c r="R1870" i="2"/>
  <c r="R1871" i="2"/>
  <c r="R1872" i="2"/>
  <c r="R1873" i="2"/>
  <c r="R1874" i="2"/>
  <c r="R1875" i="2"/>
  <c r="R1876" i="2"/>
  <c r="R1877" i="2"/>
  <c r="R1878" i="2"/>
  <c r="R1879" i="2"/>
  <c r="R1880" i="2"/>
  <c r="R1881" i="2"/>
  <c r="R1882" i="2"/>
  <c r="R1883" i="2"/>
  <c r="R1884" i="2"/>
  <c r="R1885" i="2"/>
  <c r="R1886" i="2"/>
  <c r="R1887" i="2"/>
  <c r="R1888" i="2"/>
  <c r="R1889" i="2"/>
  <c r="R1890" i="2"/>
  <c r="R1891" i="2"/>
  <c r="R1892" i="2"/>
  <c r="R1893" i="2"/>
  <c r="R1894" i="2"/>
  <c r="R1895" i="2"/>
  <c r="R1896" i="2"/>
  <c r="R1897" i="2"/>
  <c r="R1898" i="2"/>
  <c r="R1899" i="2"/>
  <c r="R1900" i="2"/>
  <c r="R1901" i="2"/>
  <c r="R1902" i="2"/>
  <c r="R1903" i="2"/>
  <c r="R1904" i="2"/>
  <c r="R1905" i="2"/>
  <c r="R1906" i="2"/>
  <c r="R1907" i="2"/>
  <c r="R1908" i="2"/>
  <c r="R1909" i="2"/>
  <c r="R1910" i="2"/>
  <c r="R1911" i="2"/>
  <c r="R1912" i="2"/>
  <c r="R1913" i="2"/>
  <c r="R1914" i="2"/>
  <c r="R1915" i="2"/>
  <c r="R1916" i="2"/>
  <c r="R1917" i="2"/>
  <c r="R1918" i="2"/>
  <c r="R1919" i="2"/>
  <c r="R1920" i="2"/>
  <c r="R1921" i="2"/>
  <c r="R1922" i="2"/>
  <c r="R1923" i="2"/>
  <c r="R1924" i="2"/>
  <c r="R1925" i="2"/>
  <c r="R1926" i="2"/>
  <c r="R1927" i="2"/>
  <c r="R1928" i="2"/>
  <c r="R1929" i="2"/>
  <c r="R1930" i="2"/>
  <c r="R1931" i="2"/>
  <c r="R1932" i="2"/>
  <c r="R1933" i="2"/>
  <c r="R1934" i="2"/>
  <c r="R1935" i="2"/>
  <c r="R1936" i="2"/>
  <c r="R1937" i="2"/>
  <c r="R1938" i="2"/>
  <c r="R1939" i="2"/>
  <c r="R1940" i="2"/>
  <c r="R1941" i="2"/>
  <c r="R1942" i="2"/>
  <c r="R1943" i="2"/>
  <c r="R1944" i="2"/>
  <c r="R1945" i="2"/>
  <c r="R1946" i="2"/>
  <c r="R1947" i="2"/>
  <c r="R1948" i="2"/>
  <c r="R1949" i="2"/>
  <c r="R1950" i="2"/>
  <c r="R1951" i="2"/>
  <c r="R1952" i="2"/>
  <c r="R1953" i="2"/>
  <c r="R1954" i="2"/>
  <c r="R1955" i="2"/>
  <c r="R1956" i="2"/>
  <c r="R1957" i="2"/>
  <c r="R1958" i="2"/>
  <c r="R1959" i="2"/>
  <c r="R1960" i="2"/>
  <c r="R1961" i="2"/>
  <c r="R1962" i="2"/>
  <c r="R1963" i="2"/>
  <c r="R1964" i="2"/>
  <c r="R1965" i="2"/>
  <c r="R1966" i="2"/>
  <c r="R1967" i="2"/>
  <c r="R1968" i="2"/>
  <c r="R1969" i="2"/>
  <c r="R1970" i="2"/>
  <c r="R1971" i="2"/>
  <c r="R1972" i="2"/>
  <c r="R1973" i="2"/>
  <c r="R1974" i="2"/>
  <c r="R1975" i="2"/>
  <c r="R1976" i="2"/>
  <c r="R1977" i="2"/>
  <c r="R1978" i="2"/>
  <c r="R1979" i="2"/>
  <c r="R1980" i="2"/>
  <c r="R1981" i="2"/>
  <c r="R1982" i="2"/>
  <c r="R1983" i="2"/>
  <c r="R1984" i="2"/>
  <c r="R1985" i="2"/>
  <c r="R1986" i="2"/>
  <c r="R1987" i="2"/>
  <c r="R1988" i="2"/>
  <c r="R1989" i="2"/>
  <c r="R1990" i="2"/>
  <c r="R1991" i="2"/>
  <c r="R1992" i="2"/>
  <c r="R1993" i="2"/>
  <c r="R1994" i="2"/>
  <c r="R1995" i="2"/>
  <c r="R1996" i="2"/>
  <c r="R1997" i="2"/>
  <c r="R1998" i="2"/>
  <c r="R1999" i="2"/>
  <c r="R2000" i="2"/>
  <c r="R2001" i="2"/>
  <c r="L2" i="2" l="1"/>
  <c r="AY2" i="2" l="1"/>
  <c r="H2" i="7"/>
  <c r="Q2" i="7" s="1"/>
  <c r="E2" i="2" l="1"/>
  <c r="G2" i="2" s="1"/>
  <c r="E2" i="7" l="1"/>
  <c r="AX2" i="2" l="1"/>
  <c r="G2" i="7"/>
  <c r="AX2" i="7" s="1"/>
  <c r="H3" i="2" l="1"/>
  <c r="Q4" i="2" s="1"/>
  <c r="Q3" i="2"/>
  <c r="H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H72" i="2"/>
  <c r="H73" i="2"/>
  <c r="H74" i="2"/>
  <c r="H75" i="2"/>
  <c r="H76" i="2"/>
  <c r="H77" i="2"/>
  <c r="H78" i="2"/>
  <c r="H79" i="2"/>
  <c r="H80" i="2"/>
  <c r="H81" i="2"/>
  <c r="H82" i="2"/>
  <c r="H83" i="2"/>
  <c r="H84" i="2"/>
  <c r="H85" i="2"/>
  <c r="H86" i="2"/>
  <c r="H87" i="2"/>
  <c r="H88" i="2"/>
  <c r="H89" i="2"/>
  <c r="S90" i="2"/>
  <c r="H90" i="2"/>
  <c r="S91" i="2"/>
  <c r="H91" i="2"/>
  <c r="S92" i="2"/>
  <c r="H92" i="2"/>
  <c r="S93" i="2"/>
  <c r="H93" i="2"/>
  <c r="S94" i="2"/>
  <c r="H94" i="2"/>
  <c r="S95" i="2"/>
  <c r="H95" i="2"/>
  <c r="S96" i="2"/>
  <c r="H96" i="2"/>
  <c r="S97" i="2"/>
  <c r="H97" i="2"/>
  <c r="S98" i="2"/>
  <c r="H98" i="2"/>
  <c r="S99" i="2"/>
  <c r="H99" i="2"/>
  <c r="S100" i="2"/>
  <c r="H100" i="2"/>
  <c r="S101" i="2"/>
  <c r="H101" i="2"/>
  <c r="S102" i="2"/>
  <c r="H102" i="2"/>
  <c r="S103" i="2"/>
  <c r="H103" i="2"/>
  <c r="S104" i="2"/>
  <c r="H104" i="2"/>
  <c r="S105" i="2"/>
  <c r="H105" i="2"/>
  <c r="S106" i="2"/>
  <c r="H106" i="2"/>
  <c r="S107" i="2"/>
  <c r="H107" i="2"/>
  <c r="S108" i="2"/>
  <c r="H108" i="2"/>
  <c r="S109" i="2"/>
  <c r="H109" i="2"/>
  <c r="S110" i="2"/>
  <c r="H110" i="2"/>
  <c r="S111" i="2"/>
  <c r="H111" i="2"/>
  <c r="S112" i="2"/>
  <c r="H112" i="2"/>
  <c r="S113" i="2"/>
  <c r="H113" i="2"/>
  <c r="S114" i="2"/>
  <c r="H114" i="2"/>
  <c r="S115" i="2"/>
  <c r="H115" i="2"/>
  <c r="S116" i="2"/>
  <c r="H116" i="2"/>
  <c r="S117" i="2"/>
  <c r="H117" i="2"/>
  <c r="S118" i="2"/>
  <c r="H118" i="2"/>
  <c r="S119" i="2"/>
  <c r="H119" i="2"/>
  <c r="S120" i="2"/>
  <c r="H120" i="2"/>
  <c r="S121" i="2"/>
  <c r="H121" i="2"/>
  <c r="S122" i="2"/>
  <c r="H122" i="2"/>
  <c r="S123" i="2"/>
  <c r="H123" i="2"/>
  <c r="S124" i="2"/>
  <c r="H124" i="2"/>
  <c r="S125" i="2"/>
  <c r="H125" i="2"/>
  <c r="S126" i="2"/>
  <c r="H126" i="2"/>
  <c r="S127" i="2"/>
  <c r="H127" i="2"/>
  <c r="S128" i="2"/>
  <c r="H128" i="2"/>
  <c r="S129" i="2"/>
  <c r="H129" i="2"/>
  <c r="S130" i="2"/>
  <c r="H130" i="2"/>
  <c r="S131" i="2"/>
  <c r="H131" i="2"/>
  <c r="S132" i="2"/>
  <c r="H132" i="2"/>
  <c r="S133" i="2"/>
  <c r="H133" i="2"/>
  <c r="S134" i="2"/>
  <c r="H134" i="2"/>
  <c r="S135" i="2"/>
  <c r="H135" i="2"/>
  <c r="S136" i="2"/>
  <c r="H136" i="2"/>
  <c r="S137" i="2"/>
  <c r="H137" i="2"/>
  <c r="S138" i="2"/>
  <c r="H138" i="2"/>
  <c r="S139" i="2"/>
  <c r="H139" i="2"/>
  <c r="S140" i="2"/>
  <c r="H140" i="2"/>
  <c r="S141" i="2"/>
  <c r="H141" i="2"/>
  <c r="S142" i="2"/>
  <c r="H142" i="2"/>
  <c r="S143" i="2"/>
  <c r="H143" i="2"/>
  <c r="S144" i="2"/>
  <c r="H144" i="2"/>
  <c r="S145" i="2"/>
  <c r="H145" i="2"/>
  <c r="S146" i="2"/>
  <c r="H146" i="2"/>
  <c r="S147" i="2"/>
  <c r="H147" i="2"/>
  <c r="S148" i="2"/>
  <c r="H148" i="2"/>
  <c r="S149" i="2"/>
  <c r="H149" i="2"/>
  <c r="S150" i="2"/>
  <c r="H150" i="2"/>
  <c r="S151" i="2"/>
  <c r="H151" i="2"/>
  <c r="S152" i="2"/>
  <c r="H152" i="2"/>
  <c r="S153" i="2"/>
  <c r="H153" i="2"/>
  <c r="S154" i="2"/>
  <c r="H154" i="2"/>
  <c r="S155" i="2"/>
  <c r="H155" i="2"/>
  <c r="S156" i="2"/>
  <c r="H156" i="2"/>
  <c r="S157" i="2"/>
  <c r="H157" i="2"/>
  <c r="S158" i="2"/>
  <c r="H158" i="2"/>
  <c r="S159" i="2"/>
  <c r="H159" i="2"/>
  <c r="S160" i="2"/>
  <c r="H160" i="2"/>
  <c r="S161" i="2"/>
  <c r="H161" i="2"/>
  <c r="S162" i="2"/>
  <c r="H162" i="2"/>
  <c r="S163" i="2"/>
  <c r="H163" i="2"/>
  <c r="S164" i="2"/>
  <c r="H164" i="2"/>
  <c r="S165" i="2"/>
  <c r="H165" i="2"/>
  <c r="S166" i="2"/>
  <c r="H166" i="2"/>
  <c r="S167" i="2"/>
  <c r="H167" i="2"/>
  <c r="S168" i="2"/>
  <c r="H168" i="2"/>
  <c r="S169" i="2"/>
  <c r="H169" i="2"/>
  <c r="S170" i="2"/>
  <c r="H170" i="2"/>
  <c r="S171" i="2"/>
  <c r="H171" i="2"/>
  <c r="S172" i="2"/>
  <c r="H172" i="2"/>
  <c r="S173" i="2"/>
  <c r="H173" i="2"/>
  <c r="S174" i="2"/>
  <c r="H174" i="2"/>
  <c r="S175" i="2"/>
  <c r="H175" i="2"/>
  <c r="S176" i="2"/>
  <c r="H176" i="2"/>
  <c r="S177" i="2"/>
  <c r="H177" i="2"/>
  <c r="S178" i="2"/>
  <c r="H178" i="2"/>
  <c r="S179" i="2"/>
  <c r="H179" i="2"/>
  <c r="S180" i="2"/>
  <c r="H180" i="2"/>
  <c r="S181" i="2"/>
  <c r="H181" i="2"/>
  <c r="S182" i="2"/>
  <c r="H182" i="2"/>
  <c r="S183" i="2"/>
  <c r="H183" i="2"/>
  <c r="S184" i="2"/>
  <c r="H184" i="2"/>
  <c r="S185" i="2"/>
  <c r="H185" i="2"/>
  <c r="S186" i="2"/>
  <c r="H186" i="2"/>
  <c r="S187" i="2"/>
  <c r="H187" i="2"/>
  <c r="S188" i="2"/>
  <c r="H188" i="2"/>
  <c r="S189" i="2"/>
  <c r="H189" i="2"/>
  <c r="S190" i="2"/>
  <c r="H190" i="2"/>
  <c r="S191" i="2"/>
  <c r="H191" i="2"/>
  <c r="S192" i="2"/>
  <c r="H192" i="2"/>
  <c r="S193" i="2"/>
  <c r="H193" i="2"/>
  <c r="S194" i="2"/>
  <c r="H194" i="2"/>
  <c r="S195" i="2"/>
  <c r="H195" i="2"/>
  <c r="S196" i="2"/>
  <c r="H196" i="2"/>
  <c r="S197" i="2"/>
  <c r="H197" i="2"/>
  <c r="S198" i="2"/>
  <c r="H198" i="2"/>
  <c r="S199" i="2"/>
  <c r="H199" i="2"/>
  <c r="S200" i="2"/>
  <c r="H200" i="2"/>
  <c r="S201" i="2"/>
  <c r="H201" i="2"/>
  <c r="S202" i="2"/>
  <c r="H202" i="2"/>
  <c r="S203" i="2"/>
  <c r="H203" i="2"/>
  <c r="S204" i="2"/>
  <c r="H204" i="2"/>
  <c r="S205" i="2"/>
  <c r="H205" i="2"/>
  <c r="S206" i="2"/>
  <c r="H206" i="2"/>
  <c r="S207" i="2"/>
  <c r="H207" i="2"/>
  <c r="S208" i="2"/>
  <c r="H208" i="2"/>
  <c r="S209" i="2"/>
  <c r="H209" i="2"/>
  <c r="S210" i="2"/>
  <c r="H210" i="2"/>
  <c r="S211" i="2"/>
  <c r="H211" i="2"/>
  <c r="S212" i="2"/>
  <c r="H212" i="2"/>
  <c r="S213" i="2"/>
  <c r="H213" i="2"/>
  <c r="S214" i="2"/>
  <c r="H214" i="2"/>
  <c r="S215" i="2"/>
  <c r="H215" i="2"/>
  <c r="S216" i="2"/>
  <c r="H216" i="2"/>
  <c r="S217" i="2"/>
  <c r="H217" i="2"/>
  <c r="S218" i="2"/>
  <c r="H218" i="2"/>
  <c r="S219" i="2"/>
  <c r="H219" i="2"/>
  <c r="S220" i="2"/>
  <c r="H220" i="2"/>
  <c r="S221" i="2"/>
  <c r="H221" i="2"/>
  <c r="S222" i="2"/>
  <c r="H222" i="2"/>
  <c r="S223" i="2"/>
  <c r="H223" i="2"/>
  <c r="S224" i="2"/>
  <c r="H224" i="2"/>
  <c r="S225" i="2"/>
  <c r="H225" i="2"/>
  <c r="S226" i="2"/>
  <c r="H226" i="2"/>
  <c r="S227" i="2"/>
  <c r="H227" i="2"/>
  <c r="S228" i="2"/>
  <c r="H228" i="2"/>
  <c r="S229" i="2"/>
  <c r="H229" i="2"/>
  <c r="S230" i="2"/>
  <c r="H230" i="2"/>
  <c r="S231" i="2"/>
  <c r="H231" i="2"/>
  <c r="S232" i="2"/>
  <c r="H232" i="2"/>
  <c r="S233" i="2"/>
  <c r="H233" i="2"/>
  <c r="S234" i="2"/>
  <c r="H234" i="2"/>
  <c r="S235" i="2"/>
  <c r="H235" i="2"/>
  <c r="S236" i="2"/>
  <c r="H236" i="2"/>
  <c r="S237" i="2"/>
  <c r="H237" i="2"/>
  <c r="S238" i="2"/>
  <c r="H238" i="2"/>
  <c r="S239" i="2"/>
  <c r="H239" i="2"/>
  <c r="S240" i="2"/>
  <c r="H240" i="2"/>
  <c r="S241" i="2"/>
  <c r="H241" i="2"/>
  <c r="S242" i="2"/>
  <c r="H242" i="2"/>
  <c r="S243" i="2"/>
  <c r="H243" i="2"/>
  <c r="S244" i="2"/>
  <c r="H244" i="2"/>
  <c r="S245" i="2"/>
  <c r="H245" i="2"/>
  <c r="S246" i="2"/>
  <c r="H246" i="2"/>
  <c r="S247" i="2"/>
  <c r="H247" i="2"/>
  <c r="S248" i="2"/>
  <c r="H248" i="2"/>
  <c r="S249" i="2"/>
  <c r="H249" i="2"/>
  <c r="S250" i="2"/>
  <c r="H250" i="2"/>
  <c r="S251" i="2"/>
  <c r="H251" i="2"/>
  <c r="S252" i="2"/>
  <c r="H252" i="2"/>
  <c r="S253" i="2"/>
  <c r="H253" i="2"/>
  <c r="S254" i="2"/>
  <c r="H254" i="2"/>
  <c r="S255" i="2"/>
  <c r="H255" i="2"/>
  <c r="S256" i="2"/>
  <c r="H256" i="2"/>
  <c r="S257" i="2"/>
  <c r="H257" i="2"/>
  <c r="S258" i="2"/>
  <c r="H258" i="2"/>
  <c r="S259" i="2"/>
  <c r="H259" i="2"/>
  <c r="S260" i="2"/>
  <c r="H260" i="2"/>
  <c r="S261" i="2"/>
  <c r="H261" i="2"/>
  <c r="S262" i="2"/>
  <c r="H262" i="2"/>
  <c r="S263" i="2"/>
  <c r="H263" i="2"/>
  <c r="S264" i="2"/>
  <c r="H264" i="2"/>
  <c r="S265" i="2"/>
  <c r="H265" i="2"/>
  <c r="S266" i="2"/>
  <c r="H266" i="2"/>
  <c r="S267" i="2"/>
  <c r="H267" i="2"/>
  <c r="S268" i="2"/>
  <c r="H268" i="2"/>
  <c r="S269" i="2"/>
  <c r="H269" i="2"/>
  <c r="S270" i="2"/>
  <c r="H270" i="2"/>
  <c r="S271" i="2"/>
  <c r="H271" i="2"/>
  <c r="S272" i="2"/>
  <c r="H272" i="2"/>
  <c r="S273" i="2"/>
  <c r="H273" i="2"/>
  <c r="S274" i="2"/>
  <c r="H274" i="2"/>
  <c r="S275" i="2"/>
  <c r="H275" i="2"/>
  <c r="S276" i="2"/>
  <c r="H276" i="2"/>
  <c r="S277" i="2"/>
  <c r="H277" i="2"/>
  <c r="S278" i="2"/>
  <c r="H278" i="2"/>
  <c r="S279" i="2"/>
  <c r="H279" i="2"/>
  <c r="S280" i="2"/>
  <c r="H280" i="2"/>
  <c r="S281" i="2"/>
  <c r="H281" i="2"/>
  <c r="S282" i="2"/>
  <c r="H282" i="2"/>
  <c r="S283" i="2"/>
  <c r="H283" i="2"/>
  <c r="S284" i="2"/>
  <c r="H284" i="2"/>
  <c r="S285" i="2"/>
  <c r="H285" i="2"/>
  <c r="S286" i="2"/>
  <c r="H286" i="2"/>
  <c r="S287" i="2"/>
  <c r="H287" i="2"/>
  <c r="S288" i="2"/>
  <c r="H288" i="2"/>
  <c r="S289" i="2"/>
  <c r="H289" i="2"/>
  <c r="S290" i="2"/>
  <c r="H290" i="2"/>
  <c r="S291" i="2"/>
  <c r="H291" i="2"/>
  <c r="S292" i="2"/>
  <c r="H292" i="2"/>
  <c r="S293" i="2"/>
  <c r="H293" i="2"/>
  <c r="S294" i="2"/>
  <c r="H294" i="2"/>
  <c r="S295" i="2"/>
  <c r="H295" i="2"/>
  <c r="S296" i="2"/>
  <c r="H296" i="2"/>
  <c r="S297" i="2"/>
  <c r="H297" i="2"/>
  <c r="S298" i="2"/>
  <c r="H298" i="2"/>
  <c r="S299" i="2"/>
  <c r="H299" i="2"/>
  <c r="S300" i="2"/>
  <c r="H300" i="2"/>
  <c r="S301" i="2"/>
  <c r="H301" i="2"/>
  <c r="S302" i="2"/>
  <c r="H302" i="2"/>
  <c r="S303" i="2"/>
  <c r="H303" i="2"/>
  <c r="S304" i="2"/>
  <c r="H304" i="2"/>
  <c r="S305" i="2"/>
  <c r="H305" i="2"/>
  <c r="S306" i="2"/>
  <c r="H306" i="2"/>
  <c r="S307" i="2"/>
  <c r="H307" i="2"/>
  <c r="S308" i="2"/>
  <c r="H308" i="2"/>
  <c r="S309" i="2"/>
  <c r="H309" i="2"/>
  <c r="S310" i="2"/>
  <c r="H310" i="2"/>
  <c r="S311" i="2"/>
  <c r="H311" i="2"/>
  <c r="S312" i="2"/>
  <c r="H312" i="2"/>
  <c r="S313" i="2"/>
  <c r="H313" i="2"/>
  <c r="S314" i="2"/>
  <c r="H314" i="2"/>
  <c r="S315" i="2"/>
  <c r="H315" i="2"/>
  <c r="S316" i="2"/>
  <c r="H316" i="2"/>
  <c r="S317" i="2"/>
  <c r="H317" i="2"/>
  <c r="S318" i="2"/>
  <c r="H318" i="2"/>
  <c r="S319" i="2"/>
  <c r="H319" i="2"/>
  <c r="S320" i="2"/>
  <c r="H320" i="2"/>
  <c r="S321" i="2"/>
  <c r="H321" i="2"/>
  <c r="S322" i="2"/>
  <c r="H322" i="2"/>
  <c r="S323" i="2"/>
  <c r="H323" i="2"/>
  <c r="S324" i="2"/>
  <c r="H324" i="2"/>
  <c r="S325" i="2"/>
  <c r="H325" i="2"/>
  <c r="S326" i="2"/>
  <c r="H326" i="2"/>
  <c r="S327" i="2"/>
  <c r="H327" i="2"/>
  <c r="S328" i="2"/>
  <c r="H328" i="2"/>
  <c r="S329" i="2"/>
  <c r="H329" i="2"/>
  <c r="S330" i="2"/>
  <c r="H330" i="2"/>
  <c r="S331" i="2"/>
  <c r="H331" i="2"/>
  <c r="S332" i="2"/>
  <c r="H332" i="2"/>
  <c r="S333" i="2"/>
  <c r="H333" i="2"/>
  <c r="S334" i="2"/>
  <c r="H334" i="2"/>
  <c r="S335" i="2"/>
  <c r="H335" i="2"/>
  <c r="S336" i="2"/>
  <c r="H336" i="2"/>
  <c r="S337" i="2"/>
  <c r="H337" i="2"/>
  <c r="S338" i="2"/>
  <c r="H338" i="2"/>
  <c r="S339" i="2"/>
  <c r="H339" i="2"/>
  <c r="S340" i="2"/>
  <c r="H340" i="2"/>
  <c r="S341" i="2"/>
  <c r="H341" i="2"/>
  <c r="S342" i="2"/>
  <c r="H342" i="2"/>
  <c r="S343" i="2"/>
  <c r="H343" i="2"/>
  <c r="S344" i="2"/>
  <c r="H344" i="2"/>
  <c r="S345" i="2"/>
  <c r="H345" i="2"/>
  <c r="S346" i="2"/>
  <c r="H346" i="2"/>
  <c r="S347" i="2"/>
  <c r="H347" i="2"/>
  <c r="S348" i="2"/>
  <c r="H348" i="2"/>
  <c r="S349" i="2"/>
  <c r="H349" i="2"/>
  <c r="S350" i="2"/>
  <c r="H350" i="2"/>
  <c r="S351" i="2"/>
  <c r="H351" i="2"/>
  <c r="S352" i="2"/>
  <c r="H352" i="2"/>
  <c r="S353" i="2"/>
  <c r="H353" i="2"/>
  <c r="S354" i="2"/>
  <c r="H354" i="2"/>
  <c r="S355" i="2"/>
  <c r="H355" i="2"/>
  <c r="S356" i="2"/>
  <c r="H356" i="2"/>
  <c r="S357" i="2"/>
  <c r="H357" i="2"/>
  <c r="S358" i="2"/>
  <c r="H358" i="2"/>
  <c r="S359" i="2"/>
  <c r="H359" i="2"/>
  <c r="S360" i="2"/>
  <c r="H360" i="2"/>
  <c r="S361" i="2"/>
  <c r="H361" i="2"/>
  <c r="S362" i="2"/>
  <c r="H362" i="2"/>
  <c r="S363" i="2"/>
  <c r="H363" i="2"/>
  <c r="S364" i="2"/>
  <c r="H364" i="2"/>
  <c r="S365" i="2"/>
  <c r="H365" i="2"/>
  <c r="S366" i="2"/>
  <c r="H366" i="2"/>
  <c r="S367" i="2"/>
  <c r="H367" i="2"/>
  <c r="S368" i="2"/>
  <c r="H368" i="2"/>
  <c r="S369" i="2"/>
  <c r="H369" i="2"/>
  <c r="S370" i="2"/>
  <c r="H370" i="2"/>
  <c r="S371" i="2"/>
  <c r="H371" i="2"/>
  <c r="S372" i="2"/>
  <c r="H372" i="2"/>
  <c r="S373" i="2"/>
  <c r="H373" i="2"/>
  <c r="S374" i="2"/>
  <c r="H374" i="2"/>
  <c r="S375" i="2"/>
  <c r="H375" i="2"/>
  <c r="S376" i="2"/>
  <c r="H376" i="2"/>
  <c r="S377" i="2"/>
  <c r="H377" i="2"/>
  <c r="S378" i="2"/>
  <c r="H378" i="2"/>
  <c r="S379" i="2"/>
  <c r="H379" i="2"/>
  <c r="S380" i="2"/>
  <c r="H380" i="2"/>
  <c r="S381" i="2"/>
  <c r="H381" i="2"/>
  <c r="S382" i="2"/>
  <c r="H382" i="2"/>
  <c r="S383" i="2"/>
  <c r="H383" i="2"/>
  <c r="S384" i="2"/>
  <c r="H384" i="2"/>
  <c r="S385" i="2"/>
  <c r="H385" i="2"/>
  <c r="S386" i="2"/>
  <c r="H386" i="2"/>
  <c r="S387" i="2"/>
  <c r="H387" i="2"/>
  <c r="S388" i="2"/>
  <c r="H388" i="2"/>
  <c r="S389" i="2"/>
  <c r="H389" i="2"/>
  <c r="S390" i="2"/>
  <c r="H390" i="2"/>
  <c r="S391" i="2"/>
  <c r="H391" i="2"/>
  <c r="S392" i="2"/>
  <c r="H392" i="2"/>
  <c r="S393" i="2"/>
  <c r="H393" i="2"/>
  <c r="S394" i="2"/>
  <c r="H394" i="2"/>
  <c r="S395" i="2"/>
  <c r="H395" i="2"/>
  <c r="S396" i="2"/>
  <c r="H396" i="2"/>
  <c r="S397" i="2"/>
  <c r="H397" i="2"/>
  <c r="S398" i="2"/>
  <c r="H398" i="2"/>
  <c r="S399" i="2"/>
  <c r="H399" i="2"/>
  <c r="S400" i="2"/>
  <c r="H400" i="2"/>
  <c r="S401" i="2"/>
  <c r="H401" i="2"/>
  <c r="S402" i="2"/>
  <c r="H402" i="2"/>
  <c r="S403" i="2"/>
  <c r="H403" i="2"/>
  <c r="S404" i="2"/>
  <c r="H404" i="2"/>
  <c r="S405" i="2"/>
  <c r="H405" i="2"/>
  <c r="S406" i="2"/>
  <c r="H406" i="2"/>
  <c r="S407" i="2"/>
  <c r="H407" i="2"/>
  <c r="S408" i="2"/>
  <c r="H408" i="2"/>
  <c r="S409" i="2"/>
  <c r="H409" i="2"/>
  <c r="S410" i="2"/>
  <c r="H410" i="2"/>
  <c r="S411" i="2"/>
  <c r="H411" i="2"/>
  <c r="S412" i="2"/>
  <c r="H412" i="2"/>
  <c r="S413" i="2"/>
  <c r="H413" i="2"/>
  <c r="S414" i="2"/>
  <c r="H414" i="2"/>
  <c r="S415" i="2"/>
  <c r="H415" i="2"/>
  <c r="S416" i="2"/>
  <c r="H416" i="2"/>
  <c r="S417" i="2"/>
  <c r="H417" i="2"/>
  <c r="S418" i="2"/>
  <c r="H418" i="2"/>
  <c r="S419" i="2"/>
  <c r="H419" i="2"/>
  <c r="S420" i="2"/>
  <c r="H420" i="2"/>
  <c r="S421" i="2"/>
  <c r="H421" i="2"/>
  <c r="S422" i="2"/>
  <c r="H422" i="2"/>
  <c r="S423" i="2"/>
  <c r="H423" i="2"/>
  <c r="S424" i="2"/>
  <c r="H424" i="2"/>
  <c r="S425" i="2"/>
  <c r="H425" i="2"/>
  <c r="S426" i="2"/>
  <c r="H426" i="2"/>
  <c r="S427" i="2"/>
  <c r="H427" i="2"/>
  <c r="S428" i="2"/>
  <c r="H428" i="2"/>
  <c r="S429" i="2"/>
  <c r="H429" i="2"/>
  <c r="S430" i="2"/>
  <c r="H430" i="2"/>
  <c r="S431" i="2"/>
  <c r="H431" i="2"/>
  <c r="S432" i="2"/>
  <c r="H432" i="2"/>
  <c r="S433" i="2"/>
  <c r="H433" i="2"/>
  <c r="S434" i="2"/>
  <c r="H434" i="2"/>
  <c r="S435" i="2"/>
  <c r="H435" i="2"/>
  <c r="S436" i="2"/>
  <c r="H436" i="2"/>
  <c r="S437" i="2"/>
  <c r="H437" i="2"/>
  <c r="S438" i="2"/>
  <c r="H438" i="2"/>
  <c r="S439" i="2"/>
  <c r="H439" i="2"/>
  <c r="S440" i="2"/>
  <c r="H440" i="2"/>
  <c r="S441" i="2"/>
  <c r="H441" i="2"/>
  <c r="S442" i="2"/>
  <c r="H442" i="2"/>
  <c r="S443" i="2"/>
  <c r="H443" i="2"/>
  <c r="S444" i="2"/>
  <c r="H444" i="2"/>
  <c r="S445" i="2"/>
  <c r="H445" i="2"/>
  <c r="S446" i="2"/>
  <c r="H446" i="2"/>
  <c r="S447" i="2"/>
  <c r="H447" i="2"/>
  <c r="S448" i="2"/>
  <c r="H448" i="2"/>
  <c r="S449" i="2"/>
  <c r="H449" i="2"/>
  <c r="S450" i="2"/>
  <c r="H450" i="2"/>
  <c r="S451" i="2"/>
  <c r="H451" i="2"/>
  <c r="S452" i="2"/>
  <c r="H452" i="2"/>
  <c r="S453" i="2"/>
  <c r="H453" i="2"/>
  <c r="S454" i="2"/>
  <c r="H454" i="2"/>
  <c r="S455" i="2"/>
  <c r="H455" i="2"/>
  <c r="S456" i="2"/>
  <c r="H456" i="2"/>
  <c r="S457" i="2"/>
  <c r="H457" i="2"/>
  <c r="S458" i="2"/>
  <c r="H458" i="2"/>
  <c r="S459" i="2"/>
  <c r="H459" i="2"/>
  <c r="S460" i="2"/>
  <c r="H460" i="2"/>
  <c r="S461" i="2"/>
  <c r="H461" i="2"/>
  <c r="S462" i="2"/>
  <c r="H462" i="2"/>
  <c r="S463" i="2"/>
  <c r="H463" i="2"/>
  <c r="S464" i="2"/>
  <c r="H464" i="2"/>
  <c r="S465" i="2"/>
  <c r="H465" i="2"/>
  <c r="S466" i="2"/>
  <c r="H466" i="2"/>
  <c r="S467" i="2"/>
  <c r="H467" i="2"/>
  <c r="S468" i="2"/>
  <c r="H468" i="2"/>
  <c r="S469" i="2"/>
  <c r="H469" i="2"/>
  <c r="S470" i="2"/>
  <c r="H470" i="2"/>
  <c r="S471" i="2"/>
  <c r="H471" i="2"/>
  <c r="S472" i="2"/>
  <c r="H472" i="2"/>
  <c r="S473" i="2"/>
  <c r="H473" i="2"/>
  <c r="S474" i="2"/>
  <c r="H474" i="2"/>
  <c r="S475" i="2"/>
  <c r="H475" i="2"/>
  <c r="S476" i="2"/>
  <c r="H476" i="2"/>
  <c r="S477" i="2"/>
  <c r="H477" i="2"/>
  <c r="S478" i="2"/>
  <c r="H478" i="2"/>
  <c r="S479" i="2"/>
  <c r="H479" i="2"/>
  <c r="S480" i="2"/>
  <c r="H480" i="2"/>
  <c r="S481" i="2"/>
  <c r="H481" i="2"/>
  <c r="S482" i="2"/>
  <c r="H482" i="2"/>
  <c r="S483" i="2"/>
  <c r="H483" i="2"/>
  <c r="S484" i="2"/>
  <c r="H484" i="2"/>
  <c r="S485" i="2"/>
  <c r="H485" i="2"/>
  <c r="S486" i="2"/>
  <c r="H486" i="2"/>
  <c r="S487" i="2"/>
  <c r="H487" i="2"/>
  <c r="S488" i="2"/>
  <c r="H488" i="2"/>
  <c r="S489" i="2"/>
  <c r="H489" i="2"/>
  <c r="S490" i="2"/>
  <c r="H490" i="2"/>
  <c r="S491" i="2"/>
  <c r="H491" i="2"/>
  <c r="S492" i="2"/>
  <c r="H492" i="2"/>
  <c r="S493" i="2"/>
  <c r="H493" i="2"/>
  <c r="S494" i="2"/>
  <c r="H494" i="2"/>
  <c r="S495" i="2"/>
  <c r="H495" i="2"/>
  <c r="S496" i="2"/>
  <c r="H496" i="2"/>
  <c r="S497" i="2"/>
  <c r="H497" i="2"/>
  <c r="S498" i="2"/>
  <c r="H498" i="2"/>
  <c r="S499" i="2"/>
  <c r="H499" i="2"/>
  <c r="S500" i="2"/>
  <c r="H500" i="2"/>
  <c r="S501" i="2"/>
  <c r="H501" i="2"/>
  <c r="S502" i="2"/>
  <c r="H502" i="2"/>
  <c r="S503" i="2"/>
  <c r="H503" i="2"/>
  <c r="S504" i="2"/>
  <c r="H504" i="2"/>
  <c r="S505" i="2"/>
  <c r="H505" i="2"/>
  <c r="S506" i="2"/>
  <c r="H506" i="2"/>
  <c r="S507" i="2"/>
  <c r="H507" i="2"/>
  <c r="S508" i="2"/>
  <c r="H508" i="2"/>
  <c r="S509" i="2"/>
  <c r="H509" i="2"/>
  <c r="S510" i="2"/>
  <c r="H510" i="2"/>
  <c r="S511" i="2"/>
  <c r="H511" i="2"/>
  <c r="S512" i="2"/>
  <c r="H512" i="2"/>
  <c r="S513" i="2"/>
  <c r="H513" i="2"/>
  <c r="S514" i="2"/>
  <c r="H514" i="2"/>
  <c r="S515" i="2"/>
  <c r="H515" i="2"/>
  <c r="S516" i="2"/>
  <c r="H516" i="2"/>
  <c r="S517" i="2"/>
  <c r="H517" i="2"/>
  <c r="S518" i="2"/>
  <c r="H518" i="2"/>
  <c r="S519" i="2"/>
  <c r="H519" i="2"/>
  <c r="S520" i="2"/>
  <c r="H520" i="2"/>
  <c r="S521" i="2"/>
  <c r="H521" i="2"/>
  <c r="S522" i="2"/>
  <c r="H522" i="2"/>
  <c r="S523" i="2"/>
  <c r="H523" i="2"/>
  <c r="S524" i="2"/>
  <c r="H524" i="2"/>
  <c r="S525" i="2"/>
  <c r="H525" i="2"/>
  <c r="S526" i="2"/>
  <c r="H526" i="2"/>
  <c r="S527" i="2"/>
  <c r="H527" i="2"/>
  <c r="S528" i="2"/>
  <c r="H528" i="2"/>
  <c r="S529" i="2"/>
  <c r="H529" i="2"/>
  <c r="S530" i="2"/>
  <c r="H530" i="2"/>
  <c r="S531" i="2"/>
  <c r="H531" i="2"/>
  <c r="S532" i="2"/>
  <c r="H532" i="2"/>
  <c r="S533" i="2"/>
  <c r="H533" i="2"/>
  <c r="S534" i="2"/>
  <c r="H534" i="2"/>
  <c r="S535" i="2"/>
  <c r="H535" i="2"/>
  <c r="S536" i="2"/>
  <c r="H536" i="2"/>
  <c r="S537" i="2"/>
  <c r="H537" i="2"/>
  <c r="S538" i="2"/>
  <c r="H538" i="2"/>
  <c r="S539" i="2"/>
  <c r="H539" i="2"/>
  <c r="S540" i="2"/>
  <c r="H540" i="2"/>
  <c r="S541" i="2"/>
  <c r="H541" i="2"/>
  <c r="S542" i="2"/>
  <c r="H542" i="2"/>
  <c r="S543" i="2"/>
  <c r="H543" i="2"/>
  <c r="S544" i="2"/>
  <c r="H544" i="2"/>
  <c r="S545" i="2"/>
  <c r="H545" i="2"/>
  <c r="S546" i="2"/>
  <c r="H546" i="2"/>
  <c r="S547" i="2"/>
  <c r="H547" i="2"/>
  <c r="S548" i="2"/>
  <c r="H548" i="2"/>
  <c r="S549" i="2"/>
  <c r="H549" i="2"/>
  <c r="S550" i="2"/>
  <c r="H550" i="2"/>
  <c r="S551" i="2"/>
  <c r="H551" i="2"/>
  <c r="S552" i="2"/>
  <c r="H552" i="2"/>
  <c r="S553" i="2"/>
  <c r="H553" i="2"/>
  <c r="S554" i="2"/>
  <c r="H554" i="2"/>
  <c r="S555" i="2"/>
  <c r="H555" i="2"/>
  <c r="S556" i="2"/>
  <c r="H556" i="2"/>
  <c r="S557" i="2"/>
  <c r="H557" i="2"/>
  <c r="S558" i="2"/>
  <c r="H558" i="2"/>
  <c r="S559" i="2"/>
  <c r="H559" i="2"/>
  <c r="S560" i="2"/>
  <c r="H560" i="2"/>
  <c r="S561" i="2"/>
  <c r="H561" i="2"/>
  <c r="S562" i="2"/>
  <c r="H562" i="2"/>
  <c r="S563" i="2"/>
  <c r="H563" i="2"/>
  <c r="S564" i="2"/>
  <c r="H564" i="2"/>
  <c r="S565" i="2"/>
  <c r="H565" i="2"/>
  <c r="S566" i="2"/>
  <c r="H566" i="2"/>
  <c r="S567" i="2"/>
  <c r="H567" i="2"/>
  <c r="S568" i="2"/>
  <c r="H568" i="2"/>
  <c r="S569" i="2"/>
  <c r="H569" i="2"/>
  <c r="S570" i="2"/>
  <c r="H570" i="2"/>
  <c r="S571" i="2"/>
  <c r="H571" i="2"/>
  <c r="S572" i="2"/>
  <c r="H572" i="2"/>
  <c r="S573" i="2"/>
  <c r="H573" i="2"/>
  <c r="S574" i="2"/>
  <c r="H574" i="2"/>
  <c r="S575" i="2"/>
  <c r="H575" i="2"/>
  <c r="S576" i="2"/>
  <c r="H576" i="2"/>
  <c r="S577" i="2"/>
  <c r="H577" i="2"/>
  <c r="S578" i="2"/>
  <c r="H578" i="2"/>
  <c r="S579" i="2"/>
  <c r="H579" i="2"/>
  <c r="S580" i="2"/>
  <c r="H580" i="2"/>
  <c r="S581" i="2"/>
  <c r="H581" i="2"/>
  <c r="S582" i="2"/>
  <c r="H582" i="2"/>
  <c r="S583" i="2"/>
  <c r="H583" i="2"/>
  <c r="S584" i="2"/>
  <c r="H584" i="2"/>
  <c r="S585" i="2"/>
  <c r="H585" i="2"/>
  <c r="S586" i="2"/>
  <c r="H586" i="2"/>
  <c r="S587" i="2"/>
  <c r="H587" i="2"/>
  <c r="S588" i="2"/>
  <c r="H588" i="2"/>
  <c r="S589" i="2"/>
  <c r="H589" i="2"/>
  <c r="S590" i="2"/>
  <c r="H590" i="2"/>
  <c r="S591" i="2"/>
  <c r="H591" i="2"/>
  <c r="S592" i="2"/>
  <c r="H592" i="2"/>
  <c r="S593" i="2"/>
  <c r="H593" i="2"/>
  <c r="S594" i="2"/>
  <c r="H594" i="2"/>
  <c r="S595" i="2"/>
  <c r="H595" i="2"/>
  <c r="S596" i="2"/>
  <c r="H596" i="2"/>
  <c r="S597" i="2"/>
  <c r="H597" i="2"/>
  <c r="S598" i="2"/>
  <c r="H598" i="2"/>
  <c r="S599" i="2"/>
  <c r="H599" i="2"/>
  <c r="S600" i="2"/>
  <c r="H600" i="2"/>
  <c r="S601" i="2"/>
  <c r="H601" i="2"/>
  <c r="S602" i="2"/>
  <c r="H602" i="2"/>
  <c r="S603" i="2"/>
  <c r="H603" i="2"/>
  <c r="S604" i="2"/>
  <c r="H604" i="2"/>
  <c r="S605" i="2"/>
  <c r="H605" i="2"/>
  <c r="S606" i="2"/>
  <c r="H606" i="2"/>
  <c r="S607" i="2"/>
  <c r="H607" i="2"/>
  <c r="S608" i="2"/>
  <c r="H608" i="2"/>
  <c r="S609" i="2"/>
  <c r="H609" i="2"/>
  <c r="S610" i="2"/>
  <c r="H610" i="2"/>
  <c r="S611" i="2"/>
  <c r="H611" i="2"/>
  <c r="S612" i="2"/>
  <c r="H612" i="2"/>
  <c r="S613" i="2"/>
  <c r="H613" i="2"/>
  <c r="S614" i="2"/>
  <c r="H614" i="2"/>
  <c r="S615" i="2"/>
  <c r="H615" i="2"/>
  <c r="S616" i="2"/>
  <c r="H616" i="2"/>
  <c r="S617" i="2"/>
  <c r="H617" i="2"/>
  <c r="S618" i="2"/>
  <c r="H618" i="2"/>
  <c r="S619" i="2"/>
  <c r="H619" i="2"/>
  <c r="S620" i="2"/>
  <c r="H620" i="2"/>
  <c r="S621" i="2"/>
  <c r="H621" i="2"/>
  <c r="S622" i="2"/>
  <c r="H622" i="2"/>
  <c r="S623" i="2"/>
  <c r="H623" i="2"/>
  <c r="S624" i="2"/>
  <c r="H624" i="2"/>
  <c r="S625" i="2"/>
  <c r="H625" i="2"/>
  <c r="S626" i="2"/>
  <c r="H626" i="2"/>
  <c r="S627" i="2"/>
  <c r="H627" i="2"/>
  <c r="S628" i="2"/>
  <c r="H628" i="2"/>
  <c r="S629" i="2"/>
  <c r="H629" i="2"/>
  <c r="S630" i="2"/>
  <c r="H630" i="2"/>
  <c r="S631" i="2"/>
  <c r="H631" i="2"/>
  <c r="S632" i="2"/>
  <c r="H632" i="2"/>
  <c r="S633" i="2"/>
  <c r="H633" i="2"/>
  <c r="S634" i="2"/>
  <c r="H634" i="2"/>
  <c r="S635" i="2"/>
  <c r="H635" i="2"/>
  <c r="S636" i="2"/>
  <c r="H636" i="2"/>
  <c r="S637" i="2"/>
  <c r="H637" i="2"/>
  <c r="S638" i="2"/>
  <c r="H638" i="2"/>
  <c r="S639" i="2"/>
  <c r="H639" i="2"/>
  <c r="S640" i="2"/>
  <c r="H640" i="2"/>
  <c r="S641" i="2"/>
  <c r="H641" i="2"/>
  <c r="S642" i="2"/>
  <c r="H642" i="2"/>
  <c r="S643" i="2"/>
  <c r="H643" i="2"/>
  <c r="S644" i="2"/>
  <c r="H644" i="2"/>
  <c r="S645" i="2"/>
  <c r="H645" i="2"/>
  <c r="S646" i="2"/>
  <c r="H646" i="2"/>
  <c r="S647" i="2"/>
  <c r="H647" i="2"/>
  <c r="S648" i="2"/>
  <c r="H648" i="2"/>
  <c r="S649" i="2"/>
  <c r="H649" i="2"/>
  <c r="S650" i="2"/>
  <c r="H650" i="2"/>
  <c r="S651" i="2"/>
  <c r="H651" i="2"/>
  <c r="S652" i="2"/>
  <c r="H652" i="2"/>
  <c r="S653" i="2"/>
  <c r="H653" i="2"/>
  <c r="S654" i="2"/>
  <c r="H654" i="2"/>
  <c r="S655" i="2"/>
  <c r="H655" i="2"/>
  <c r="S656" i="2"/>
  <c r="H656" i="2"/>
  <c r="S657" i="2"/>
  <c r="H657" i="2"/>
  <c r="S658" i="2"/>
  <c r="H658" i="2"/>
  <c r="S659" i="2"/>
  <c r="H659" i="2"/>
  <c r="S660" i="2"/>
  <c r="H660" i="2"/>
  <c r="S661" i="2"/>
  <c r="H661" i="2"/>
  <c r="S662" i="2"/>
  <c r="H662" i="2"/>
  <c r="S663" i="2"/>
  <c r="H663" i="2"/>
  <c r="S664" i="2"/>
  <c r="H664" i="2"/>
  <c r="S665" i="2"/>
  <c r="H665" i="2"/>
  <c r="S666" i="2"/>
  <c r="H666" i="2"/>
  <c r="S667" i="2"/>
  <c r="H667" i="2"/>
  <c r="S668" i="2"/>
  <c r="H668" i="2"/>
  <c r="S669" i="2"/>
  <c r="H669" i="2"/>
  <c r="S670" i="2"/>
  <c r="H670" i="2"/>
  <c r="S671" i="2"/>
  <c r="H671" i="2"/>
  <c r="S672" i="2"/>
  <c r="H672" i="2"/>
  <c r="S673" i="2"/>
  <c r="H673" i="2"/>
  <c r="S674" i="2"/>
  <c r="H674" i="2"/>
  <c r="S675" i="2"/>
  <c r="H675" i="2"/>
  <c r="S676" i="2"/>
  <c r="H676" i="2"/>
  <c r="S677" i="2"/>
  <c r="H677" i="2"/>
  <c r="S678" i="2"/>
  <c r="H678" i="2"/>
  <c r="S679" i="2"/>
  <c r="H679" i="2"/>
  <c r="S680" i="2"/>
  <c r="H680" i="2"/>
  <c r="S681" i="2"/>
  <c r="H681" i="2"/>
  <c r="S682" i="2"/>
  <c r="H682" i="2"/>
  <c r="S683" i="2"/>
  <c r="H683" i="2"/>
  <c r="S684" i="2"/>
  <c r="H684" i="2"/>
  <c r="S685" i="2"/>
  <c r="H685" i="2"/>
  <c r="S686" i="2"/>
  <c r="H686" i="2"/>
  <c r="S687" i="2"/>
  <c r="H687" i="2"/>
  <c r="S688" i="2"/>
  <c r="H688" i="2"/>
  <c r="S689" i="2"/>
  <c r="H689" i="2"/>
  <c r="S690" i="2"/>
  <c r="H690" i="2"/>
  <c r="S691" i="2"/>
  <c r="H691" i="2"/>
  <c r="S692" i="2"/>
  <c r="H692" i="2"/>
  <c r="S693" i="2"/>
  <c r="H693" i="2"/>
  <c r="S694" i="2"/>
  <c r="H694" i="2"/>
  <c r="S695" i="2"/>
  <c r="H695" i="2"/>
  <c r="S696" i="2"/>
  <c r="H696" i="2"/>
  <c r="S697" i="2"/>
  <c r="H697" i="2"/>
  <c r="S698" i="2"/>
  <c r="H698" i="2"/>
  <c r="S699" i="2"/>
  <c r="H699" i="2"/>
  <c r="S700" i="2"/>
  <c r="H700" i="2"/>
  <c r="S701" i="2"/>
  <c r="H701" i="2"/>
  <c r="S702" i="2"/>
  <c r="H702" i="2"/>
  <c r="S703" i="2"/>
  <c r="H703" i="2"/>
  <c r="S704" i="2"/>
  <c r="H704" i="2"/>
  <c r="S705" i="2"/>
  <c r="H705" i="2"/>
  <c r="S706" i="2"/>
  <c r="H706" i="2"/>
  <c r="S707" i="2"/>
  <c r="H707" i="2"/>
  <c r="S708" i="2"/>
  <c r="H708" i="2"/>
  <c r="S709" i="2"/>
  <c r="H709" i="2"/>
  <c r="S710" i="2"/>
  <c r="H710" i="2"/>
  <c r="S711" i="2"/>
  <c r="H711" i="2"/>
  <c r="S712" i="2"/>
  <c r="H712" i="2"/>
  <c r="S713" i="2"/>
  <c r="H713" i="2"/>
  <c r="S714" i="2"/>
  <c r="H714" i="2"/>
  <c r="S715" i="2"/>
  <c r="H715" i="2"/>
  <c r="S716" i="2"/>
  <c r="H716" i="2"/>
  <c r="S717" i="2"/>
  <c r="H717" i="2"/>
  <c r="S718" i="2"/>
  <c r="H718" i="2"/>
  <c r="S719" i="2"/>
  <c r="H719" i="2"/>
  <c r="S720" i="2"/>
  <c r="H720" i="2"/>
  <c r="S721" i="2"/>
  <c r="H721" i="2"/>
  <c r="S722" i="2"/>
  <c r="H722" i="2"/>
  <c r="S723" i="2"/>
  <c r="H723" i="2"/>
  <c r="S724" i="2"/>
  <c r="H724" i="2"/>
  <c r="S725" i="2"/>
  <c r="H725" i="2"/>
  <c r="S726" i="2"/>
  <c r="H726" i="2"/>
  <c r="S727" i="2"/>
  <c r="H727" i="2"/>
  <c r="S728" i="2"/>
  <c r="H728" i="2"/>
  <c r="S729" i="2"/>
  <c r="H729" i="2"/>
  <c r="S730" i="2"/>
  <c r="H730" i="2"/>
  <c r="S731" i="2"/>
  <c r="H731" i="2"/>
  <c r="S732" i="2"/>
  <c r="H732" i="2"/>
  <c r="S733" i="2"/>
  <c r="H733" i="2"/>
  <c r="S734" i="2"/>
  <c r="H734" i="2"/>
  <c r="S735" i="2"/>
  <c r="H735" i="2"/>
  <c r="S736" i="2"/>
  <c r="H736" i="2"/>
  <c r="S737" i="2"/>
  <c r="H737" i="2"/>
  <c r="S738" i="2"/>
  <c r="H738" i="2"/>
  <c r="S739" i="2"/>
  <c r="H739" i="2"/>
  <c r="S740" i="2"/>
  <c r="H740" i="2"/>
  <c r="S741" i="2"/>
  <c r="H741" i="2"/>
  <c r="S742" i="2"/>
  <c r="H742" i="2"/>
  <c r="S743" i="2"/>
  <c r="H743" i="2"/>
  <c r="S744" i="2"/>
  <c r="H744" i="2"/>
  <c r="S745" i="2"/>
  <c r="H745" i="2"/>
  <c r="S746" i="2"/>
  <c r="H746" i="2"/>
  <c r="S747" i="2"/>
  <c r="H747" i="2"/>
  <c r="S748" i="2"/>
  <c r="H748" i="2"/>
  <c r="S749" i="2"/>
  <c r="H749" i="2"/>
  <c r="S750" i="2"/>
  <c r="H750" i="2"/>
  <c r="S751" i="2"/>
  <c r="H751" i="2"/>
  <c r="S752" i="2"/>
  <c r="H752" i="2"/>
  <c r="S753" i="2"/>
  <c r="H753" i="2"/>
  <c r="S754" i="2"/>
  <c r="H754" i="2"/>
  <c r="S755" i="2"/>
  <c r="H755" i="2"/>
  <c r="S756" i="2"/>
  <c r="H756" i="2"/>
  <c r="S757" i="2"/>
  <c r="H757" i="2"/>
  <c r="S758" i="2"/>
  <c r="H758" i="2"/>
  <c r="S759" i="2"/>
  <c r="H759" i="2"/>
  <c r="S760" i="2"/>
  <c r="H760" i="2"/>
  <c r="S761" i="2"/>
  <c r="H761" i="2"/>
  <c r="S762" i="2"/>
  <c r="H762" i="2"/>
  <c r="S763" i="2"/>
  <c r="H763" i="2"/>
  <c r="S764" i="2"/>
  <c r="H764" i="2"/>
  <c r="S765" i="2"/>
  <c r="H765" i="2"/>
  <c r="S766" i="2"/>
  <c r="H766" i="2"/>
  <c r="S767" i="2"/>
  <c r="H767" i="2"/>
  <c r="S768" i="2"/>
  <c r="H768" i="2"/>
  <c r="S769" i="2"/>
  <c r="H769" i="2"/>
  <c r="S770" i="2"/>
  <c r="H770" i="2"/>
  <c r="S771" i="2"/>
  <c r="H771" i="2"/>
  <c r="S772" i="2"/>
  <c r="H772" i="2"/>
  <c r="S773" i="2"/>
  <c r="H773" i="2"/>
  <c r="S774" i="2"/>
  <c r="H774" i="2"/>
  <c r="S775" i="2"/>
  <c r="H775" i="2"/>
  <c r="S776" i="2"/>
  <c r="H776" i="2"/>
  <c r="S777" i="2"/>
  <c r="H777" i="2"/>
  <c r="S778" i="2"/>
  <c r="H778" i="2"/>
  <c r="S779" i="2"/>
  <c r="H779" i="2"/>
  <c r="S780" i="2"/>
  <c r="H780" i="2"/>
  <c r="S781" i="2"/>
  <c r="H781" i="2"/>
  <c r="S782" i="2"/>
  <c r="H782" i="2"/>
  <c r="S783" i="2"/>
  <c r="H783" i="2"/>
  <c r="S784" i="2"/>
  <c r="H784" i="2"/>
  <c r="S785" i="2"/>
  <c r="H785" i="2"/>
  <c r="S786" i="2"/>
  <c r="H786" i="2"/>
  <c r="S787" i="2"/>
  <c r="H787" i="2"/>
  <c r="S788" i="2"/>
  <c r="H788" i="2"/>
  <c r="S789" i="2"/>
  <c r="H789" i="2"/>
  <c r="S790" i="2"/>
  <c r="H790" i="2"/>
  <c r="S791" i="2"/>
  <c r="H791" i="2"/>
  <c r="S792" i="2"/>
  <c r="H792" i="2"/>
  <c r="S793" i="2"/>
  <c r="H793" i="2"/>
  <c r="S794" i="2"/>
  <c r="H794" i="2"/>
  <c r="S795" i="2"/>
  <c r="H795" i="2"/>
  <c r="S796" i="2"/>
  <c r="H796" i="2"/>
  <c r="S797" i="2"/>
  <c r="H797" i="2"/>
  <c r="S798" i="2"/>
  <c r="H798" i="2"/>
  <c r="S799" i="2"/>
  <c r="H799" i="2"/>
  <c r="S800" i="2"/>
  <c r="H800" i="2"/>
  <c r="S801" i="2"/>
  <c r="H801" i="2"/>
  <c r="S802" i="2"/>
  <c r="H802" i="2"/>
  <c r="S803" i="2"/>
  <c r="H803" i="2"/>
  <c r="S804" i="2"/>
  <c r="H804" i="2"/>
  <c r="S805" i="2"/>
  <c r="H805" i="2"/>
  <c r="S806" i="2"/>
  <c r="H806" i="2"/>
  <c r="S807" i="2"/>
  <c r="H807" i="2"/>
  <c r="S808" i="2"/>
  <c r="H808" i="2"/>
  <c r="S809" i="2"/>
  <c r="H809" i="2"/>
  <c r="S810" i="2"/>
  <c r="H810" i="2"/>
  <c r="S811" i="2"/>
  <c r="H811" i="2"/>
  <c r="S812" i="2"/>
  <c r="H812" i="2"/>
  <c r="S813" i="2"/>
  <c r="H813" i="2"/>
  <c r="S814" i="2"/>
  <c r="H814" i="2"/>
  <c r="S815" i="2"/>
  <c r="H815" i="2"/>
  <c r="S816" i="2"/>
  <c r="H816" i="2"/>
  <c r="S817" i="2"/>
  <c r="H817" i="2"/>
  <c r="S818" i="2"/>
  <c r="H818" i="2"/>
  <c r="S819" i="2"/>
  <c r="H819" i="2"/>
  <c r="S820" i="2"/>
  <c r="H820" i="2"/>
  <c r="S821" i="2"/>
  <c r="H821" i="2"/>
  <c r="S822" i="2"/>
  <c r="H822" i="2"/>
  <c r="S823" i="2"/>
  <c r="H823" i="2"/>
  <c r="S824" i="2"/>
  <c r="H824" i="2"/>
  <c r="S825" i="2"/>
  <c r="H825" i="2"/>
  <c r="S826" i="2"/>
  <c r="H826" i="2"/>
  <c r="S827" i="2"/>
  <c r="H827" i="2"/>
  <c r="S828" i="2"/>
  <c r="H828" i="2"/>
  <c r="S829" i="2"/>
  <c r="H829" i="2"/>
  <c r="S830" i="2"/>
  <c r="H830" i="2"/>
  <c r="S831" i="2"/>
  <c r="H831" i="2"/>
  <c r="S832" i="2"/>
  <c r="H832" i="2"/>
  <c r="S833" i="2"/>
  <c r="H833" i="2"/>
  <c r="S834" i="2"/>
  <c r="H834" i="2"/>
  <c r="S835" i="2"/>
  <c r="H835" i="2"/>
  <c r="S836" i="2"/>
  <c r="H836" i="2"/>
  <c r="S837" i="2"/>
  <c r="H837" i="2"/>
  <c r="S838" i="2"/>
  <c r="H838" i="2"/>
  <c r="S839" i="2"/>
  <c r="H839" i="2"/>
  <c r="S840" i="2"/>
  <c r="H840" i="2"/>
  <c r="S841" i="2"/>
  <c r="H841" i="2"/>
  <c r="S842" i="2"/>
  <c r="H842" i="2"/>
  <c r="S843" i="2"/>
  <c r="H843" i="2"/>
  <c r="S844" i="2"/>
  <c r="H844" i="2"/>
  <c r="S845" i="2"/>
  <c r="H845" i="2"/>
  <c r="S846" i="2"/>
  <c r="H846" i="2"/>
  <c r="S847" i="2"/>
  <c r="H847" i="2"/>
  <c r="S848" i="2"/>
  <c r="H848" i="2"/>
  <c r="S849" i="2"/>
  <c r="H849" i="2"/>
  <c r="S850" i="2"/>
  <c r="H850" i="2"/>
  <c r="S851" i="2"/>
  <c r="H851" i="2"/>
  <c r="S852" i="2"/>
  <c r="H852" i="2"/>
  <c r="S853" i="2"/>
  <c r="H853" i="2"/>
  <c r="S854" i="2"/>
  <c r="H854" i="2"/>
  <c r="S855" i="2"/>
  <c r="H855" i="2"/>
  <c r="S856" i="2"/>
  <c r="H856" i="2"/>
  <c r="S857" i="2"/>
  <c r="H857" i="2"/>
  <c r="S858" i="2"/>
  <c r="H858" i="2"/>
  <c r="S859" i="2"/>
  <c r="H859" i="2"/>
  <c r="S860" i="2"/>
  <c r="H860" i="2"/>
  <c r="S861" i="2"/>
  <c r="H861" i="2"/>
  <c r="S862" i="2"/>
  <c r="H862" i="2"/>
  <c r="S863" i="2"/>
  <c r="H863" i="2"/>
  <c r="S864" i="2"/>
  <c r="H864" i="2"/>
  <c r="S865" i="2"/>
  <c r="H865" i="2"/>
  <c r="S866" i="2"/>
  <c r="H866" i="2"/>
  <c r="S867" i="2"/>
  <c r="H867" i="2"/>
  <c r="S868" i="2"/>
  <c r="H868" i="2"/>
  <c r="S869" i="2"/>
  <c r="H869" i="2"/>
  <c r="S870" i="2"/>
  <c r="H870" i="2"/>
  <c r="S871" i="2"/>
  <c r="H871" i="2"/>
  <c r="S872" i="2"/>
  <c r="H872" i="2"/>
  <c r="S873" i="2"/>
  <c r="H873" i="2"/>
  <c r="S874" i="2"/>
  <c r="H874" i="2"/>
  <c r="S875" i="2"/>
  <c r="H875" i="2"/>
  <c r="S876" i="2"/>
  <c r="H876" i="2"/>
  <c r="S877" i="2"/>
  <c r="H877" i="2"/>
  <c r="S878" i="2"/>
  <c r="H878" i="2"/>
  <c r="S879" i="2"/>
  <c r="H879" i="2"/>
  <c r="S880" i="2"/>
  <c r="H880" i="2"/>
  <c r="S881" i="2"/>
  <c r="H881" i="2"/>
  <c r="S882" i="2"/>
  <c r="H882" i="2"/>
  <c r="S883" i="2"/>
  <c r="H883" i="2"/>
  <c r="S884" i="2"/>
  <c r="H884" i="2"/>
  <c r="S885" i="2"/>
  <c r="H885" i="2"/>
  <c r="S886" i="2"/>
  <c r="H886" i="2"/>
  <c r="S887" i="2"/>
  <c r="H887" i="2"/>
  <c r="S888" i="2"/>
  <c r="H888" i="2"/>
  <c r="S889" i="2"/>
  <c r="H889" i="2"/>
  <c r="S890" i="2"/>
  <c r="H890" i="2"/>
  <c r="S891" i="2"/>
  <c r="H891" i="2"/>
  <c r="S892" i="2"/>
  <c r="H892" i="2"/>
  <c r="S893" i="2"/>
  <c r="H893" i="2"/>
  <c r="S894" i="2"/>
  <c r="H894" i="2"/>
  <c r="S895" i="2"/>
  <c r="H895" i="2"/>
  <c r="S896" i="2"/>
  <c r="H896" i="2"/>
  <c r="S897" i="2"/>
  <c r="H897" i="2"/>
  <c r="S898" i="2"/>
  <c r="H898" i="2"/>
  <c r="S899" i="2"/>
  <c r="H899" i="2"/>
  <c r="S900" i="2"/>
  <c r="H900" i="2"/>
  <c r="S901" i="2"/>
  <c r="H901" i="2"/>
  <c r="S902" i="2"/>
  <c r="H902" i="2"/>
  <c r="S903" i="2"/>
  <c r="H903" i="2"/>
  <c r="S904" i="2"/>
  <c r="H904" i="2"/>
  <c r="S905" i="2"/>
  <c r="H905" i="2"/>
  <c r="S906" i="2"/>
  <c r="H906" i="2"/>
  <c r="S907" i="2"/>
  <c r="H907" i="2"/>
  <c r="S908" i="2"/>
  <c r="H908" i="2"/>
  <c r="S909" i="2"/>
  <c r="H909" i="2"/>
  <c r="S910" i="2"/>
  <c r="H910" i="2"/>
  <c r="S911" i="2"/>
  <c r="H911" i="2"/>
  <c r="S912" i="2"/>
  <c r="H912" i="2"/>
  <c r="S913" i="2"/>
  <c r="H913" i="2"/>
  <c r="S914" i="2"/>
  <c r="H914" i="2"/>
  <c r="S915" i="2"/>
  <c r="H915" i="2"/>
  <c r="S916" i="2"/>
  <c r="H916" i="2"/>
  <c r="S917" i="2"/>
  <c r="H917" i="2"/>
  <c r="S918" i="2"/>
  <c r="H918" i="2"/>
  <c r="S919" i="2"/>
  <c r="H919" i="2"/>
  <c r="S920" i="2"/>
  <c r="H920" i="2"/>
  <c r="S921" i="2"/>
  <c r="H921" i="2"/>
  <c r="S922" i="2"/>
  <c r="H922" i="2"/>
  <c r="S923" i="2"/>
  <c r="H923" i="2"/>
  <c r="S924" i="2"/>
  <c r="H924" i="2"/>
  <c r="S925" i="2"/>
  <c r="H925" i="2"/>
  <c r="S926" i="2"/>
  <c r="H926" i="2"/>
  <c r="S927" i="2"/>
  <c r="H927" i="2"/>
  <c r="S928" i="2"/>
  <c r="H928" i="2"/>
  <c r="S929" i="2"/>
  <c r="H929" i="2"/>
  <c r="S930" i="2"/>
  <c r="H930" i="2"/>
  <c r="S931" i="2"/>
  <c r="H931" i="2"/>
  <c r="S932" i="2"/>
  <c r="H932" i="2"/>
  <c r="S933" i="2"/>
  <c r="H933" i="2"/>
  <c r="S934" i="2"/>
  <c r="H934" i="2"/>
  <c r="S935" i="2"/>
  <c r="H935" i="2"/>
  <c r="S936" i="2"/>
  <c r="H936" i="2"/>
  <c r="S937" i="2"/>
  <c r="H937" i="2"/>
  <c r="S938" i="2"/>
  <c r="H938" i="2"/>
  <c r="S939" i="2"/>
  <c r="H939" i="2"/>
  <c r="S940" i="2"/>
  <c r="H940" i="2"/>
  <c r="S941" i="2"/>
  <c r="H941" i="2"/>
  <c r="S942" i="2"/>
  <c r="H942" i="2"/>
  <c r="S943" i="2"/>
  <c r="H943" i="2"/>
  <c r="S944" i="2"/>
  <c r="H944" i="2"/>
  <c r="S945" i="2"/>
  <c r="H945" i="2"/>
  <c r="S946" i="2"/>
  <c r="H946" i="2"/>
  <c r="S947" i="2"/>
  <c r="H947" i="2"/>
  <c r="S948" i="2"/>
  <c r="H948" i="2"/>
  <c r="S949" i="2"/>
  <c r="H949" i="2"/>
  <c r="S950" i="2"/>
  <c r="H950" i="2"/>
  <c r="S951" i="2"/>
  <c r="H951" i="2"/>
  <c r="S952" i="2"/>
  <c r="H952" i="2"/>
  <c r="S953" i="2"/>
  <c r="H953" i="2"/>
  <c r="S954" i="2"/>
  <c r="H954" i="2"/>
  <c r="S955" i="2"/>
  <c r="H955" i="2"/>
  <c r="S956" i="2"/>
  <c r="H956" i="2"/>
  <c r="S957" i="2"/>
  <c r="H957" i="2"/>
  <c r="S958" i="2"/>
  <c r="H958" i="2"/>
  <c r="S959" i="2"/>
  <c r="H959" i="2"/>
  <c r="S960" i="2"/>
  <c r="H960" i="2"/>
  <c r="S961" i="2"/>
  <c r="H961" i="2"/>
  <c r="S962" i="2"/>
  <c r="H962" i="2"/>
  <c r="S963" i="2"/>
  <c r="H963" i="2"/>
  <c r="S964" i="2"/>
  <c r="H964" i="2"/>
  <c r="S965" i="2"/>
  <c r="H965" i="2"/>
  <c r="S966" i="2"/>
  <c r="H966" i="2"/>
  <c r="S967" i="2"/>
  <c r="H967" i="2"/>
  <c r="S968" i="2"/>
  <c r="H968" i="2"/>
  <c r="S969" i="2"/>
  <c r="H969" i="2"/>
  <c r="S970" i="2"/>
  <c r="H970" i="2"/>
  <c r="S971" i="2"/>
  <c r="H971" i="2"/>
  <c r="S972" i="2"/>
  <c r="H972" i="2"/>
  <c r="S973" i="2"/>
  <c r="H973" i="2"/>
  <c r="S974" i="2"/>
  <c r="H974" i="2"/>
  <c r="S975" i="2"/>
  <c r="H975" i="2"/>
  <c r="S976" i="2"/>
  <c r="H976" i="2"/>
  <c r="S977" i="2"/>
  <c r="H977" i="2"/>
  <c r="S978" i="2"/>
  <c r="H978" i="2"/>
  <c r="S979" i="2"/>
  <c r="H979" i="2"/>
  <c r="S980" i="2"/>
  <c r="H980" i="2"/>
  <c r="S981" i="2"/>
  <c r="H981" i="2"/>
  <c r="S982" i="2"/>
  <c r="H982" i="2"/>
  <c r="S983" i="2"/>
  <c r="H983" i="2"/>
  <c r="S984" i="2"/>
  <c r="H984" i="2"/>
  <c r="S985" i="2"/>
  <c r="H985" i="2"/>
  <c r="S986" i="2"/>
  <c r="H986" i="2"/>
  <c r="S987" i="2"/>
  <c r="H987" i="2"/>
  <c r="S988" i="2"/>
  <c r="H988" i="2"/>
  <c r="S989" i="2"/>
  <c r="H989" i="2"/>
  <c r="S990" i="2"/>
  <c r="H990" i="2"/>
  <c r="S991" i="2"/>
  <c r="H991" i="2"/>
  <c r="S992" i="2"/>
  <c r="H992" i="2"/>
  <c r="S993" i="2"/>
  <c r="H993" i="2"/>
  <c r="S994" i="2"/>
  <c r="H994" i="2"/>
  <c r="S995" i="2"/>
  <c r="H995" i="2"/>
  <c r="S996" i="2"/>
  <c r="H996" i="2"/>
  <c r="S997" i="2"/>
  <c r="H997" i="2"/>
  <c r="S998" i="2"/>
  <c r="H998" i="2"/>
  <c r="S999" i="2"/>
  <c r="H999" i="2"/>
  <c r="S1000" i="2"/>
  <c r="H1000" i="2"/>
  <c r="S1001" i="2"/>
  <c r="H1001" i="2"/>
  <c r="S1002" i="2"/>
  <c r="H1002" i="2"/>
  <c r="S1003" i="2"/>
  <c r="H1003" i="2"/>
  <c r="S1004" i="2"/>
  <c r="H1004" i="2"/>
  <c r="S1005" i="2"/>
  <c r="H1005" i="2"/>
  <c r="S1006" i="2"/>
  <c r="H1006" i="2"/>
  <c r="S1007" i="2"/>
  <c r="H1007" i="2"/>
  <c r="S1008" i="2"/>
  <c r="H1008" i="2"/>
  <c r="S1009" i="2"/>
  <c r="H1009" i="2"/>
  <c r="S1010" i="2"/>
  <c r="H1010" i="2"/>
  <c r="S1011" i="2"/>
  <c r="H1011" i="2"/>
  <c r="S1012" i="2"/>
  <c r="H1012" i="2"/>
  <c r="S1013" i="2"/>
  <c r="H1013" i="2"/>
  <c r="S1014" i="2"/>
  <c r="H1014" i="2"/>
  <c r="S1015" i="2"/>
  <c r="H1015" i="2"/>
  <c r="S1016" i="2"/>
  <c r="H1016" i="2"/>
  <c r="S1017" i="2"/>
  <c r="H1017" i="2"/>
  <c r="S1018" i="2"/>
  <c r="H1018" i="2"/>
  <c r="S1019" i="2"/>
  <c r="H1019" i="2"/>
  <c r="S1020" i="2"/>
  <c r="H1020" i="2"/>
  <c r="S1021" i="2"/>
  <c r="H1021" i="2"/>
  <c r="S1022" i="2"/>
  <c r="H1022" i="2"/>
  <c r="S1023" i="2"/>
  <c r="H1023" i="2"/>
  <c r="S1024" i="2"/>
  <c r="H1024" i="2"/>
  <c r="S1025" i="2"/>
  <c r="H1025" i="2"/>
  <c r="S1026" i="2"/>
  <c r="H1026" i="2"/>
  <c r="S1027" i="2"/>
  <c r="H1027" i="2"/>
  <c r="S1028" i="2"/>
  <c r="H1028" i="2"/>
  <c r="S1029" i="2"/>
  <c r="H1029" i="2"/>
  <c r="S1030" i="2"/>
  <c r="H1030" i="2"/>
  <c r="S1031" i="2"/>
  <c r="H1031" i="2"/>
  <c r="S1032" i="2"/>
  <c r="H1032" i="2"/>
  <c r="S1033" i="2"/>
  <c r="H1033" i="2"/>
  <c r="S1034" i="2"/>
  <c r="H1034" i="2"/>
  <c r="S1035" i="2"/>
  <c r="H1035" i="2"/>
  <c r="S1036" i="2"/>
  <c r="H1036" i="2"/>
  <c r="S1037" i="2"/>
  <c r="H1037" i="2"/>
  <c r="S1038" i="2"/>
  <c r="H1038" i="2"/>
  <c r="S1039" i="2"/>
  <c r="H1039" i="2"/>
  <c r="S1040" i="2"/>
  <c r="H1040" i="2"/>
  <c r="S1041" i="2"/>
  <c r="H1041" i="2"/>
  <c r="S1042" i="2"/>
  <c r="H1042" i="2"/>
  <c r="S1043" i="2"/>
  <c r="H1043" i="2"/>
  <c r="S1044" i="2"/>
  <c r="H1044" i="2"/>
  <c r="S1045" i="2"/>
  <c r="H1045" i="2"/>
  <c r="S1046" i="2"/>
  <c r="H1046" i="2"/>
  <c r="S1047" i="2"/>
  <c r="H1047" i="2"/>
  <c r="S1048" i="2"/>
  <c r="H1048" i="2"/>
  <c r="S1049" i="2"/>
  <c r="H1049" i="2"/>
  <c r="S1050" i="2"/>
  <c r="H1050" i="2"/>
  <c r="S1051" i="2"/>
  <c r="H1051" i="2"/>
  <c r="S1052" i="2"/>
  <c r="H1052" i="2"/>
  <c r="S1053" i="2"/>
  <c r="H1053" i="2"/>
  <c r="S1054" i="2"/>
  <c r="H1054" i="2"/>
  <c r="S1055" i="2"/>
  <c r="H1055" i="2"/>
  <c r="S1056" i="2"/>
  <c r="H1056" i="2"/>
  <c r="S1057" i="2"/>
  <c r="H1057" i="2"/>
  <c r="S1058" i="2"/>
  <c r="H1058" i="2"/>
  <c r="S1059" i="2"/>
  <c r="H1059" i="2"/>
  <c r="S1060" i="2"/>
  <c r="H1060" i="2"/>
  <c r="S1061" i="2"/>
  <c r="H1061" i="2"/>
  <c r="S1062" i="2"/>
  <c r="H1062" i="2"/>
  <c r="S1063" i="2"/>
  <c r="H1063" i="2"/>
  <c r="S1064" i="2"/>
  <c r="H1064" i="2"/>
  <c r="S1065" i="2"/>
  <c r="H1065" i="2"/>
  <c r="S1066" i="2"/>
  <c r="H1066" i="2"/>
  <c r="S1067" i="2"/>
  <c r="H1067" i="2"/>
  <c r="S1068" i="2"/>
  <c r="H1068" i="2"/>
  <c r="S1069" i="2"/>
  <c r="H1069" i="2"/>
  <c r="S1070" i="2"/>
  <c r="H1070" i="2"/>
  <c r="S1071" i="2"/>
  <c r="H1071" i="2"/>
  <c r="S1072" i="2"/>
  <c r="H1072" i="2"/>
  <c r="S1073" i="2"/>
  <c r="H1073" i="2"/>
  <c r="S1074" i="2"/>
  <c r="H1074" i="2"/>
  <c r="S1075" i="2"/>
  <c r="H1075" i="2"/>
  <c r="S1076" i="2"/>
  <c r="H1076" i="2"/>
  <c r="S1077" i="2"/>
  <c r="H1077" i="2"/>
  <c r="S1078" i="2"/>
  <c r="H1078" i="2"/>
  <c r="S1079" i="2"/>
  <c r="H1079" i="2"/>
  <c r="S1080" i="2"/>
  <c r="H1080" i="2"/>
  <c r="S1081" i="2"/>
  <c r="H1081" i="2"/>
  <c r="S1082" i="2"/>
  <c r="H1082" i="2"/>
  <c r="S1083" i="2"/>
  <c r="H1083" i="2"/>
  <c r="S1084" i="2"/>
  <c r="H1084" i="2"/>
  <c r="S1085" i="2"/>
  <c r="H1085" i="2"/>
  <c r="S1086" i="2"/>
  <c r="H1086" i="2"/>
  <c r="S1087" i="2"/>
  <c r="H1087" i="2"/>
  <c r="S1088" i="2"/>
  <c r="H1088" i="2"/>
  <c r="S1089" i="2"/>
  <c r="H1089" i="2"/>
  <c r="S1090" i="2"/>
  <c r="H1090" i="2"/>
  <c r="S1091" i="2"/>
  <c r="H1091" i="2"/>
  <c r="S1092" i="2"/>
  <c r="H1092" i="2"/>
  <c r="S1093" i="2"/>
  <c r="H1093" i="2"/>
  <c r="S1094" i="2"/>
  <c r="H1094" i="2"/>
  <c r="S1095" i="2"/>
  <c r="H1095" i="2"/>
  <c r="S1096" i="2"/>
  <c r="H1096" i="2"/>
  <c r="S1097" i="2"/>
  <c r="H1097" i="2"/>
  <c r="S1098" i="2"/>
  <c r="H1098" i="2"/>
  <c r="S1099" i="2"/>
  <c r="H1099" i="2"/>
  <c r="S1100" i="2"/>
  <c r="H1100" i="2"/>
  <c r="S1101" i="2"/>
  <c r="H1101" i="2"/>
  <c r="S1102" i="2"/>
  <c r="H1102" i="2"/>
  <c r="S1103" i="2"/>
  <c r="H1103" i="2"/>
  <c r="S1104" i="2"/>
  <c r="H1104" i="2"/>
  <c r="S1105" i="2"/>
  <c r="H1105" i="2"/>
  <c r="S1106" i="2"/>
  <c r="H1106" i="2"/>
  <c r="S1107" i="2"/>
  <c r="H1107" i="2"/>
  <c r="S1108" i="2"/>
  <c r="H1108" i="2"/>
  <c r="S1109" i="2"/>
  <c r="H1109" i="2"/>
  <c r="S1110" i="2"/>
  <c r="H1110" i="2"/>
  <c r="S1111" i="2"/>
  <c r="H1111" i="2"/>
  <c r="S1112" i="2"/>
  <c r="H1112" i="2"/>
  <c r="S1113" i="2"/>
  <c r="H1113" i="2"/>
  <c r="S1114" i="2"/>
  <c r="H1114" i="2"/>
  <c r="S1115" i="2"/>
  <c r="H1115" i="2"/>
  <c r="S1116" i="2"/>
  <c r="H1116" i="2"/>
  <c r="S1117" i="2"/>
  <c r="H1117" i="2"/>
  <c r="S1118" i="2"/>
  <c r="H1118" i="2"/>
  <c r="S1119" i="2"/>
  <c r="H1119" i="2"/>
  <c r="S1120" i="2"/>
  <c r="H1120" i="2"/>
  <c r="S1121" i="2"/>
  <c r="H1121" i="2"/>
  <c r="S1122" i="2"/>
  <c r="H1122" i="2"/>
  <c r="S1123" i="2"/>
  <c r="H1123" i="2"/>
  <c r="S1124" i="2"/>
  <c r="H1124" i="2"/>
  <c r="S1125" i="2"/>
  <c r="H1125" i="2"/>
  <c r="S1126" i="2"/>
  <c r="H1126" i="2"/>
  <c r="S1127" i="2"/>
  <c r="H1127" i="2"/>
  <c r="S1128" i="2"/>
  <c r="H1128" i="2"/>
  <c r="S1129" i="2"/>
  <c r="H1129" i="2"/>
  <c r="S1130" i="2"/>
  <c r="H1130" i="2"/>
  <c r="S1131" i="2"/>
  <c r="H1131" i="2"/>
  <c r="S1132" i="2"/>
  <c r="H1132" i="2"/>
  <c r="S1133" i="2"/>
  <c r="H1133" i="2"/>
  <c r="S1134" i="2"/>
  <c r="H1134" i="2"/>
  <c r="S1135" i="2"/>
  <c r="H1135" i="2"/>
  <c r="S1136" i="2"/>
  <c r="H1136" i="2"/>
  <c r="S1137" i="2"/>
  <c r="H1137" i="2"/>
  <c r="S1138" i="2"/>
  <c r="H1138" i="2"/>
  <c r="S1139" i="2"/>
  <c r="H1139" i="2"/>
  <c r="S1140" i="2"/>
  <c r="H1140" i="2"/>
  <c r="S1141" i="2"/>
  <c r="H1141" i="2"/>
  <c r="S1142" i="2"/>
  <c r="H1142" i="2"/>
  <c r="S1143" i="2"/>
  <c r="H1143" i="2"/>
  <c r="S1144" i="2"/>
  <c r="H1144" i="2"/>
  <c r="S1145" i="2"/>
  <c r="H1145" i="2"/>
  <c r="S1146" i="2"/>
  <c r="H1146" i="2"/>
  <c r="S1147" i="2"/>
  <c r="H1147" i="2"/>
  <c r="S1148" i="2"/>
  <c r="H1148" i="2"/>
  <c r="S1149" i="2"/>
  <c r="H1149" i="2"/>
  <c r="S1150" i="2"/>
  <c r="H1150" i="2"/>
  <c r="S1151" i="2"/>
  <c r="H1151" i="2"/>
  <c r="S1152" i="2"/>
  <c r="H1152" i="2"/>
  <c r="S1153" i="2"/>
  <c r="H1153" i="2"/>
  <c r="S1154" i="2"/>
  <c r="H1154" i="2"/>
  <c r="S1155" i="2"/>
  <c r="H1155" i="2"/>
  <c r="S1156" i="2"/>
  <c r="H1156" i="2"/>
  <c r="S1157" i="2"/>
  <c r="H1157" i="2"/>
  <c r="S1158" i="2"/>
  <c r="H1158" i="2"/>
  <c r="S1159" i="2"/>
  <c r="H1159" i="2"/>
  <c r="S1160" i="2"/>
  <c r="H1160" i="2"/>
  <c r="S1161" i="2"/>
  <c r="H1161" i="2"/>
  <c r="S1162" i="2"/>
  <c r="H1162" i="2"/>
  <c r="S1163" i="2"/>
  <c r="H1163" i="2"/>
  <c r="S1164" i="2"/>
  <c r="H1164" i="2"/>
  <c r="S1165" i="2"/>
  <c r="H1165" i="2"/>
  <c r="S1166" i="2"/>
  <c r="H1166" i="2"/>
  <c r="S1167" i="2"/>
  <c r="H1167" i="2"/>
  <c r="S1168" i="2"/>
  <c r="H1168" i="2"/>
  <c r="S1169" i="2"/>
  <c r="H1169" i="2"/>
  <c r="S1170" i="2"/>
  <c r="H1170" i="2"/>
  <c r="S1171" i="2"/>
  <c r="H1171" i="2"/>
  <c r="S1172" i="2"/>
  <c r="H1172" i="2"/>
  <c r="S1173" i="2"/>
  <c r="H1173" i="2"/>
  <c r="S1174" i="2"/>
  <c r="H1174" i="2"/>
  <c r="S1175" i="2"/>
  <c r="H1175" i="2"/>
  <c r="S1176" i="2"/>
  <c r="H1176" i="2"/>
  <c r="S1177" i="2"/>
  <c r="H1177" i="2"/>
  <c r="S1178" i="2"/>
  <c r="H1178" i="2"/>
  <c r="S1179" i="2"/>
  <c r="H1179" i="2"/>
  <c r="S1180" i="2"/>
  <c r="H1180" i="2"/>
  <c r="S1181" i="2"/>
  <c r="H1181" i="2"/>
  <c r="S1182" i="2"/>
  <c r="H1182" i="2"/>
  <c r="S1183" i="2"/>
  <c r="H1183" i="2"/>
  <c r="S1184" i="2"/>
  <c r="H1184" i="2"/>
  <c r="S1185" i="2"/>
  <c r="H1185" i="2"/>
  <c r="S1186" i="2"/>
  <c r="H1186" i="2"/>
  <c r="S1187" i="2"/>
  <c r="H1187" i="2"/>
  <c r="S1188" i="2"/>
  <c r="H1188" i="2"/>
  <c r="S1189" i="2"/>
  <c r="H1189" i="2"/>
  <c r="S1190" i="2"/>
  <c r="H1190" i="2"/>
  <c r="S1191" i="2"/>
  <c r="H1191" i="2"/>
  <c r="S1192" i="2"/>
  <c r="H1192" i="2"/>
  <c r="S1193" i="2"/>
  <c r="H1193" i="2"/>
  <c r="S1194" i="2"/>
  <c r="H1194" i="2"/>
  <c r="S1195" i="2"/>
  <c r="H1195" i="2"/>
  <c r="S1196" i="2"/>
  <c r="H1196" i="2"/>
  <c r="S1197" i="2"/>
  <c r="H1197" i="2"/>
  <c r="S1198" i="2"/>
  <c r="H1198" i="2"/>
  <c r="S1199" i="2"/>
  <c r="H1199" i="2"/>
  <c r="S1200" i="2"/>
  <c r="H1200" i="2"/>
  <c r="S1201" i="2"/>
  <c r="H1201" i="2"/>
  <c r="S1202" i="2"/>
  <c r="H1202" i="2"/>
  <c r="S1203" i="2"/>
  <c r="H1203" i="2"/>
  <c r="S1204" i="2"/>
  <c r="H1204" i="2"/>
  <c r="S1205" i="2"/>
  <c r="H1205" i="2"/>
  <c r="S1206" i="2"/>
  <c r="H1206" i="2"/>
  <c r="S1207" i="2"/>
  <c r="H1207" i="2"/>
  <c r="S1208" i="2"/>
  <c r="H1208" i="2"/>
  <c r="S1209" i="2"/>
  <c r="H1209" i="2"/>
  <c r="S1210" i="2"/>
  <c r="H1210" i="2"/>
  <c r="S1211" i="2"/>
  <c r="H1211" i="2"/>
  <c r="S1212" i="2"/>
  <c r="H1212" i="2"/>
  <c r="S1213" i="2"/>
  <c r="H1213" i="2"/>
  <c r="S1214" i="2"/>
  <c r="H1214" i="2"/>
  <c r="S1215" i="2"/>
  <c r="H1215" i="2"/>
  <c r="S1216" i="2"/>
  <c r="H1216" i="2"/>
  <c r="S1217" i="2"/>
  <c r="H1217" i="2"/>
  <c r="S1218" i="2"/>
  <c r="H1218" i="2"/>
  <c r="S1219" i="2"/>
  <c r="H1219" i="2"/>
  <c r="S1220" i="2"/>
  <c r="H1220" i="2"/>
  <c r="S1221" i="2"/>
  <c r="H1221" i="2"/>
  <c r="S1222" i="2"/>
  <c r="H1222" i="2"/>
  <c r="S1223" i="2"/>
  <c r="H1223" i="2"/>
  <c r="S1224" i="2"/>
  <c r="H1224" i="2"/>
  <c r="S1225" i="2"/>
  <c r="H1225" i="2"/>
  <c r="S1226" i="2"/>
  <c r="H1226" i="2"/>
  <c r="S1227" i="2"/>
  <c r="H1227" i="2"/>
  <c r="S1228" i="2"/>
  <c r="H1228" i="2"/>
  <c r="S1229" i="2"/>
  <c r="H1229" i="2"/>
  <c r="S1230" i="2"/>
  <c r="H1230" i="2"/>
  <c r="S1231" i="2"/>
  <c r="H1231" i="2"/>
  <c r="S1232" i="2"/>
  <c r="H1232" i="2"/>
  <c r="S1233" i="2"/>
  <c r="H1233" i="2"/>
  <c r="S1234" i="2"/>
  <c r="H1234" i="2"/>
  <c r="S1235" i="2"/>
  <c r="H1235" i="2"/>
  <c r="S1236" i="2"/>
  <c r="H1236" i="2"/>
  <c r="S1237" i="2"/>
  <c r="H1237" i="2"/>
  <c r="S1238" i="2"/>
  <c r="H1238" i="2"/>
  <c r="S1239" i="2"/>
  <c r="H1239" i="2"/>
  <c r="S1240" i="2"/>
  <c r="H1240" i="2"/>
  <c r="S1241" i="2"/>
  <c r="H1241" i="2"/>
  <c r="S1242" i="2"/>
  <c r="H1242" i="2"/>
  <c r="S1243" i="2"/>
  <c r="H1243" i="2"/>
  <c r="S1244" i="2"/>
  <c r="H1244" i="2"/>
  <c r="S1245" i="2"/>
  <c r="H1245" i="2"/>
  <c r="S1246" i="2"/>
  <c r="H1246" i="2"/>
  <c r="S1247" i="2"/>
  <c r="H1247" i="2"/>
  <c r="S1248" i="2"/>
  <c r="H1248" i="2"/>
  <c r="S1249" i="2"/>
  <c r="H1249" i="2"/>
  <c r="S1250" i="2"/>
  <c r="H1250" i="2"/>
  <c r="S1251" i="2"/>
  <c r="H1251" i="2"/>
  <c r="S1252" i="2"/>
  <c r="H1252" i="2"/>
  <c r="S1253" i="2"/>
  <c r="H1253" i="2"/>
  <c r="S1254" i="2"/>
  <c r="H1254" i="2"/>
  <c r="S1255" i="2"/>
  <c r="H1255" i="2"/>
  <c r="S1256" i="2"/>
  <c r="H1256" i="2"/>
  <c r="S1257" i="2"/>
  <c r="H1257" i="2"/>
  <c r="S1258" i="2"/>
  <c r="H1258" i="2"/>
  <c r="S1259" i="2"/>
  <c r="H1259" i="2"/>
  <c r="S1260" i="2"/>
  <c r="H1260" i="2"/>
  <c r="S1261" i="2"/>
  <c r="H1261" i="2"/>
  <c r="S1262" i="2"/>
  <c r="H1262" i="2"/>
  <c r="S1263" i="2"/>
  <c r="H1263" i="2"/>
  <c r="S1264" i="2"/>
  <c r="H1264" i="2"/>
  <c r="S1265" i="2"/>
  <c r="H1265" i="2"/>
  <c r="S1266" i="2"/>
  <c r="H1266" i="2"/>
  <c r="S1267" i="2"/>
  <c r="H1267" i="2"/>
  <c r="S1268" i="2"/>
  <c r="H1268" i="2"/>
  <c r="S1269" i="2"/>
  <c r="H1269" i="2"/>
  <c r="S1270" i="2"/>
  <c r="H1270" i="2"/>
  <c r="S1271" i="2"/>
  <c r="H1271" i="2"/>
  <c r="S1272" i="2"/>
  <c r="H1272" i="2"/>
  <c r="S1273" i="2"/>
  <c r="H1273" i="2"/>
  <c r="S1274" i="2"/>
  <c r="H1274" i="2"/>
  <c r="S1275" i="2"/>
  <c r="H1275" i="2"/>
  <c r="S1276" i="2"/>
  <c r="H1276" i="2"/>
  <c r="S1277" i="2"/>
  <c r="H1277" i="2"/>
  <c r="S1278" i="2"/>
  <c r="H1278" i="2"/>
  <c r="S1279" i="2"/>
  <c r="H1279" i="2"/>
  <c r="S1280" i="2"/>
  <c r="H1280" i="2"/>
  <c r="S1281" i="2"/>
  <c r="H1281" i="2"/>
  <c r="S1282" i="2"/>
  <c r="H1282" i="2"/>
  <c r="S1283" i="2"/>
  <c r="H1283" i="2"/>
  <c r="S1284" i="2"/>
  <c r="H1284" i="2"/>
  <c r="S1285" i="2"/>
  <c r="H1285" i="2"/>
  <c r="S1286" i="2"/>
  <c r="H1286" i="2"/>
  <c r="S1287" i="2"/>
  <c r="H1287" i="2"/>
  <c r="S1288" i="2"/>
  <c r="H1288" i="2"/>
  <c r="S1289" i="2"/>
  <c r="H1289" i="2"/>
  <c r="S1290" i="2"/>
  <c r="H1290" i="2"/>
  <c r="S1291" i="2"/>
  <c r="H1291" i="2"/>
  <c r="S1292" i="2"/>
  <c r="H1292" i="2"/>
  <c r="S1293" i="2"/>
  <c r="H1293" i="2"/>
  <c r="S1294" i="2"/>
  <c r="H1294" i="2"/>
  <c r="S1295" i="2"/>
  <c r="H1295" i="2"/>
  <c r="S1296" i="2"/>
  <c r="H1296" i="2"/>
  <c r="S1297" i="2"/>
  <c r="H1297" i="2"/>
  <c r="S1298" i="2"/>
  <c r="H1298" i="2"/>
  <c r="S1299" i="2"/>
  <c r="H1299" i="2"/>
  <c r="S1300" i="2"/>
  <c r="H1300" i="2"/>
  <c r="S1301" i="2"/>
  <c r="H1301" i="2"/>
  <c r="S1302" i="2"/>
  <c r="H1302" i="2"/>
  <c r="S1303" i="2"/>
  <c r="H1303" i="2"/>
  <c r="S1304" i="2"/>
  <c r="H1304" i="2"/>
  <c r="S1305" i="2"/>
  <c r="H1305" i="2"/>
  <c r="S1306" i="2"/>
  <c r="H1306" i="2"/>
  <c r="S1307" i="2"/>
  <c r="H1307" i="2"/>
  <c r="S1308" i="2"/>
  <c r="H1308" i="2"/>
  <c r="S1309" i="2"/>
  <c r="H1309" i="2"/>
  <c r="S1310" i="2"/>
  <c r="H1310" i="2"/>
  <c r="S1311" i="2"/>
  <c r="H1311" i="2"/>
  <c r="S1312" i="2"/>
  <c r="H1312" i="2"/>
  <c r="S1313" i="2"/>
  <c r="H1313" i="2"/>
  <c r="S1314" i="2"/>
  <c r="H1314" i="2"/>
  <c r="S1315" i="2"/>
  <c r="H1315" i="2"/>
  <c r="S1316" i="2"/>
  <c r="H1316" i="2"/>
  <c r="S1317" i="2"/>
  <c r="H1317" i="2"/>
  <c r="S1318" i="2"/>
  <c r="H1318" i="2"/>
  <c r="S1319" i="2"/>
  <c r="H1319" i="2"/>
  <c r="S1320" i="2"/>
  <c r="H1320" i="2"/>
  <c r="S1321" i="2"/>
  <c r="H1321" i="2"/>
  <c r="S1322" i="2"/>
  <c r="H1322" i="2"/>
  <c r="S1323" i="2"/>
  <c r="H1323" i="2"/>
  <c r="S1324" i="2"/>
  <c r="H1324" i="2"/>
  <c r="S1325" i="2"/>
  <c r="H1325" i="2"/>
  <c r="S1326" i="2"/>
  <c r="H1326" i="2"/>
  <c r="S1327" i="2"/>
  <c r="H1327" i="2"/>
  <c r="S1328" i="2"/>
  <c r="H1328" i="2"/>
  <c r="S1329" i="2"/>
  <c r="H1329" i="2"/>
  <c r="S1330" i="2"/>
  <c r="H1330" i="2"/>
  <c r="S1331" i="2"/>
  <c r="H1331" i="2"/>
  <c r="S1332" i="2"/>
  <c r="H1332" i="2"/>
  <c r="S1333" i="2"/>
  <c r="H1333" i="2"/>
  <c r="S1334" i="2"/>
  <c r="H1334" i="2"/>
  <c r="S1335" i="2"/>
  <c r="H1335" i="2"/>
  <c r="S1336" i="2"/>
  <c r="H1336" i="2"/>
  <c r="S1337" i="2"/>
  <c r="H1337" i="2"/>
  <c r="S1338" i="2"/>
  <c r="H1338" i="2"/>
  <c r="S1339" i="2"/>
  <c r="H1339" i="2"/>
  <c r="S1340" i="2"/>
  <c r="H1340" i="2"/>
  <c r="S1341" i="2"/>
  <c r="H1341" i="2"/>
  <c r="S1342" i="2"/>
  <c r="H1342" i="2"/>
  <c r="S1343" i="2"/>
  <c r="H1343" i="2"/>
  <c r="S1344" i="2"/>
  <c r="H1344" i="2"/>
  <c r="S1345" i="2"/>
  <c r="H1345" i="2"/>
  <c r="S1346" i="2"/>
  <c r="H1346" i="2"/>
  <c r="S1347" i="2"/>
  <c r="H1347" i="2"/>
  <c r="S1348" i="2"/>
  <c r="H1348" i="2"/>
  <c r="S1349" i="2"/>
  <c r="H1349" i="2"/>
  <c r="S1350" i="2"/>
  <c r="H1350" i="2"/>
  <c r="S1351" i="2"/>
  <c r="H1351" i="2"/>
  <c r="S1352" i="2"/>
  <c r="H1352" i="2"/>
  <c r="S1353" i="2"/>
  <c r="H1353" i="2"/>
  <c r="S1354" i="2"/>
  <c r="H1354" i="2"/>
  <c r="S1355" i="2"/>
  <c r="H1355" i="2"/>
  <c r="S1356" i="2"/>
  <c r="H1356" i="2"/>
  <c r="S1357" i="2"/>
  <c r="H1357" i="2"/>
  <c r="S1358" i="2"/>
  <c r="H1358" i="2"/>
  <c r="S1359" i="2"/>
  <c r="H1359" i="2"/>
  <c r="S1360" i="2"/>
  <c r="H1360" i="2"/>
  <c r="S1361" i="2"/>
  <c r="H1361" i="2"/>
  <c r="S1362" i="2"/>
  <c r="H1362" i="2"/>
  <c r="S1363" i="2"/>
  <c r="H1363" i="2"/>
  <c r="S1364" i="2"/>
  <c r="H1364" i="2"/>
  <c r="S1365" i="2"/>
  <c r="H1365" i="2"/>
  <c r="S1366" i="2"/>
  <c r="H1366" i="2"/>
  <c r="S1367" i="2"/>
  <c r="H1367" i="2"/>
  <c r="S1368" i="2"/>
  <c r="H1368" i="2"/>
  <c r="S1369" i="2"/>
  <c r="H1369" i="2"/>
  <c r="S1370" i="2"/>
  <c r="H1370" i="2"/>
  <c r="S1371" i="2"/>
  <c r="H1371" i="2"/>
  <c r="S1372" i="2"/>
  <c r="H1372" i="2"/>
  <c r="S1373" i="2"/>
  <c r="H1373" i="2"/>
  <c r="S1374" i="2"/>
  <c r="H1374" i="2"/>
  <c r="S1375" i="2"/>
  <c r="H1375" i="2"/>
  <c r="S1376" i="2"/>
  <c r="H1376" i="2"/>
  <c r="S1377" i="2"/>
  <c r="H1377" i="2"/>
  <c r="S1378" i="2"/>
  <c r="H1378" i="2"/>
  <c r="S1379" i="2"/>
  <c r="H1379" i="2"/>
  <c r="S1380" i="2"/>
  <c r="H1380" i="2"/>
  <c r="S1381" i="2"/>
  <c r="H1381" i="2"/>
  <c r="S1382" i="2"/>
  <c r="H1382" i="2"/>
  <c r="S1383" i="2"/>
  <c r="H1383" i="2"/>
  <c r="S1384" i="2"/>
  <c r="H1384" i="2"/>
  <c r="S1385" i="2"/>
  <c r="H1385" i="2"/>
  <c r="S1386" i="2"/>
  <c r="H1386" i="2"/>
  <c r="S1387" i="2"/>
  <c r="H1387" i="2"/>
  <c r="S1388" i="2"/>
  <c r="H1388" i="2"/>
  <c r="S1389" i="2"/>
  <c r="H1389" i="2"/>
  <c r="S1390" i="2"/>
  <c r="H1390" i="2"/>
  <c r="S1391" i="2"/>
  <c r="H1391" i="2"/>
  <c r="S1392" i="2"/>
  <c r="H1392" i="2"/>
  <c r="S1393" i="2"/>
  <c r="H1393" i="2"/>
  <c r="S1394" i="2"/>
  <c r="H1394" i="2"/>
  <c r="S1395" i="2"/>
  <c r="H1395" i="2"/>
  <c r="S1396" i="2"/>
  <c r="H1396" i="2"/>
  <c r="S1397" i="2"/>
  <c r="H1397" i="2"/>
  <c r="S1398" i="2"/>
  <c r="H1398" i="2"/>
  <c r="S1399" i="2"/>
  <c r="H1399" i="2"/>
  <c r="S1400" i="2"/>
  <c r="H1400" i="2"/>
  <c r="S1401" i="2"/>
  <c r="H1401" i="2"/>
  <c r="S1402" i="2"/>
  <c r="H1402" i="2"/>
  <c r="S1403" i="2"/>
  <c r="H1403" i="2"/>
  <c r="S1404" i="2"/>
  <c r="H1404" i="2"/>
  <c r="S1405" i="2"/>
  <c r="H1405" i="2"/>
  <c r="S1406" i="2"/>
  <c r="H1406" i="2"/>
  <c r="S1407" i="2"/>
  <c r="H1407" i="2"/>
  <c r="S1408" i="2"/>
  <c r="H1408" i="2"/>
  <c r="S1409" i="2"/>
  <c r="H1409" i="2"/>
  <c r="S1410" i="2"/>
  <c r="H1410" i="2"/>
  <c r="S1411" i="2"/>
  <c r="H1411" i="2"/>
  <c r="S1412" i="2"/>
  <c r="H1412" i="2"/>
  <c r="S1413" i="2"/>
  <c r="H1413" i="2"/>
  <c r="S1414" i="2"/>
  <c r="H1414" i="2"/>
  <c r="S1415" i="2"/>
  <c r="H1415" i="2"/>
  <c r="S1416" i="2"/>
  <c r="H1416" i="2"/>
  <c r="S1417" i="2"/>
  <c r="H1417" i="2"/>
  <c r="S1418" i="2"/>
  <c r="H1418" i="2"/>
  <c r="S1419" i="2"/>
  <c r="H1419" i="2"/>
  <c r="S1420" i="2"/>
  <c r="H1420" i="2"/>
  <c r="S1421" i="2"/>
  <c r="H1421" i="2"/>
  <c r="S1422" i="2"/>
  <c r="H1422" i="2"/>
  <c r="S1423" i="2"/>
  <c r="H1423" i="2"/>
  <c r="S1424" i="2"/>
  <c r="H1424" i="2"/>
  <c r="S1425" i="2"/>
  <c r="H1425" i="2"/>
  <c r="S1426" i="2"/>
  <c r="H1426" i="2"/>
  <c r="S1427" i="2"/>
  <c r="H1427" i="2"/>
  <c r="S1428" i="2"/>
  <c r="H1428" i="2"/>
  <c r="S1429" i="2"/>
  <c r="H1429" i="2"/>
  <c r="S1430" i="2"/>
  <c r="H1430" i="2"/>
  <c r="S1431" i="2"/>
  <c r="H1431" i="2"/>
  <c r="S1432" i="2"/>
  <c r="H1432" i="2"/>
  <c r="S1433" i="2"/>
  <c r="H1433" i="2"/>
  <c r="S1434" i="2"/>
  <c r="H1434" i="2"/>
  <c r="S1435" i="2"/>
  <c r="H1435" i="2"/>
  <c r="S1436" i="2"/>
  <c r="H1436" i="2"/>
  <c r="S1437" i="2"/>
  <c r="H1437" i="2"/>
  <c r="S1438" i="2"/>
  <c r="H1438" i="2"/>
  <c r="S1439" i="2"/>
  <c r="H1439" i="2"/>
  <c r="S1440" i="2"/>
  <c r="H1440" i="2"/>
  <c r="S1441" i="2"/>
  <c r="H1441" i="2"/>
  <c r="S1442" i="2"/>
  <c r="H1442" i="2"/>
  <c r="S1443" i="2"/>
  <c r="H1443" i="2"/>
  <c r="S1444" i="2"/>
  <c r="H1444" i="2"/>
  <c r="S1445" i="2"/>
  <c r="H1445" i="2"/>
  <c r="S1446" i="2"/>
  <c r="H1446" i="2"/>
  <c r="S1447" i="2"/>
  <c r="H1447" i="2"/>
  <c r="S1448" i="2"/>
  <c r="H1448" i="2"/>
  <c r="S1449" i="2"/>
  <c r="H1449" i="2"/>
  <c r="S1450" i="2"/>
  <c r="H1450" i="2"/>
  <c r="S1451" i="2"/>
  <c r="H1451" i="2"/>
  <c r="S1452" i="2"/>
  <c r="H1452" i="2"/>
  <c r="S1453" i="2"/>
  <c r="H1453" i="2"/>
  <c r="S1454" i="2"/>
  <c r="H1454" i="2"/>
  <c r="S1455" i="2"/>
  <c r="H1455" i="2"/>
  <c r="S1456" i="2"/>
  <c r="H1456" i="2"/>
  <c r="S1457" i="2"/>
  <c r="H1457" i="2"/>
  <c r="S1458" i="2"/>
  <c r="H1458" i="2"/>
  <c r="S1459" i="2"/>
  <c r="H1459" i="2"/>
  <c r="S1460" i="2"/>
  <c r="H1460" i="2"/>
  <c r="S1461" i="2"/>
  <c r="H1461" i="2"/>
  <c r="S1462" i="2"/>
  <c r="H1462" i="2"/>
  <c r="S1463" i="2"/>
  <c r="H1463" i="2"/>
  <c r="S1464" i="2"/>
  <c r="H1464" i="2"/>
  <c r="S1465" i="2"/>
  <c r="H1465" i="2"/>
  <c r="S1466" i="2"/>
  <c r="H1466" i="2"/>
  <c r="S1467" i="2"/>
  <c r="H1467" i="2"/>
  <c r="S1468" i="2"/>
  <c r="H1468" i="2"/>
  <c r="S1469" i="2"/>
  <c r="H1469" i="2"/>
  <c r="S1470" i="2"/>
  <c r="H1470" i="2"/>
  <c r="S1471" i="2"/>
  <c r="H1471" i="2"/>
  <c r="S1472" i="2"/>
  <c r="H1472" i="2"/>
  <c r="S1473" i="2"/>
  <c r="H1473" i="2"/>
  <c r="S1474" i="2"/>
  <c r="H1474" i="2"/>
  <c r="S1475" i="2"/>
  <c r="H1475" i="2"/>
  <c r="S1476" i="2"/>
  <c r="H1476" i="2"/>
  <c r="S1477" i="2"/>
  <c r="H1477" i="2"/>
  <c r="S1478" i="2"/>
  <c r="H1478" i="2"/>
  <c r="S1479" i="2"/>
  <c r="H1479" i="2"/>
  <c r="S1480" i="2"/>
  <c r="H1480" i="2"/>
  <c r="S1481" i="2"/>
  <c r="H1481" i="2"/>
  <c r="S1482" i="2"/>
  <c r="H1482" i="2"/>
  <c r="S1483" i="2"/>
  <c r="H1483" i="2"/>
  <c r="S1484" i="2"/>
  <c r="H1484" i="2"/>
  <c r="S1485" i="2"/>
  <c r="H1485" i="2"/>
  <c r="S1486" i="2"/>
  <c r="H1486" i="2"/>
  <c r="S1487" i="2"/>
  <c r="H1487" i="2"/>
  <c r="S1488" i="2"/>
  <c r="H1488" i="2"/>
  <c r="S1489" i="2"/>
  <c r="H1489" i="2"/>
  <c r="S1490" i="2"/>
  <c r="H1490" i="2"/>
  <c r="S1491" i="2"/>
  <c r="H1491" i="2"/>
  <c r="S1492" i="2"/>
  <c r="H1492" i="2"/>
  <c r="S1493" i="2"/>
  <c r="H1493" i="2"/>
  <c r="S1494" i="2"/>
  <c r="H1494" i="2"/>
  <c r="S1495" i="2"/>
  <c r="H1495" i="2"/>
  <c r="S1496" i="2"/>
  <c r="H1496" i="2"/>
  <c r="S1497" i="2"/>
  <c r="H1497" i="2"/>
  <c r="S1498" i="2"/>
  <c r="H1498" i="2"/>
  <c r="S1499" i="2"/>
  <c r="H1499" i="2"/>
  <c r="S1500" i="2"/>
  <c r="H1500" i="2"/>
  <c r="S1501" i="2"/>
  <c r="H1501" i="2"/>
  <c r="S1502" i="2"/>
  <c r="H1502" i="2"/>
  <c r="S1503" i="2"/>
  <c r="H1503" i="2"/>
  <c r="S1504" i="2"/>
  <c r="H1504" i="2"/>
  <c r="S1505" i="2"/>
  <c r="H1505" i="2"/>
  <c r="S1506" i="2"/>
  <c r="H1506" i="2"/>
  <c r="S1507" i="2"/>
  <c r="H1507" i="2"/>
  <c r="S1508" i="2"/>
  <c r="H1508" i="2"/>
  <c r="S1509" i="2"/>
  <c r="H1509" i="2"/>
  <c r="S1510" i="2"/>
  <c r="H1510" i="2"/>
  <c r="S1511" i="2"/>
  <c r="H1511" i="2"/>
  <c r="S1512" i="2"/>
  <c r="H1512" i="2"/>
  <c r="S1513" i="2"/>
  <c r="H1513" i="2"/>
  <c r="S1514" i="2"/>
  <c r="H1514" i="2"/>
  <c r="S1515" i="2"/>
  <c r="H1515" i="2"/>
  <c r="S1516" i="2"/>
  <c r="H1516" i="2"/>
  <c r="S1517" i="2"/>
  <c r="H1517" i="2"/>
  <c r="S1518" i="2"/>
  <c r="H1518" i="2"/>
  <c r="S1519" i="2"/>
  <c r="H1519" i="2"/>
  <c r="S1520" i="2"/>
  <c r="H1520" i="2"/>
  <c r="S1521" i="2"/>
  <c r="H1521" i="2"/>
  <c r="S1522" i="2"/>
  <c r="H1522" i="2"/>
  <c r="S1523" i="2"/>
  <c r="H1523" i="2"/>
  <c r="S1524" i="2"/>
  <c r="H1524" i="2"/>
  <c r="S1525" i="2"/>
  <c r="H1525" i="2"/>
  <c r="S1526" i="2"/>
  <c r="H1526" i="2"/>
  <c r="S1527" i="2"/>
  <c r="H1527" i="2"/>
  <c r="S1528" i="2"/>
  <c r="H1528" i="2"/>
  <c r="S1529" i="2"/>
  <c r="H1529" i="2"/>
  <c r="S1530" i="2"/>
  <c r="H1530" i="2"/>
  <c r="S1531" i="2"/>
  <c r="H1531" i="2"/>
  <c r="S1532" i="2"/>
  <c r="H1532" i="2"/>
  <c r="S1533" i="2"/>
  <c r="H1533" i="2"/>
  <c r="S1534" i="2"/>
  <c r="H1534" i="2"/>
  <c r="S1535" i="2"/>
  <c r="H1535" i="2"/>
  <c r="S1536" i="2"/>
  <c r="H1536" i="2"/>
  <c r="S1537" i="2"/>
  <c r="H1537" i="2"/>
  <c r="S1538" i="2"/>
  <c r="H1538" i="2"/>
  <c r="S1539" i="2"/>
  <c r="H1539" i="2"/>
  <c r="S1540" i="2"/>
  <c r="H1540" i="2"/>
  <c r="S1541" i="2"/>
  <c r="H1541" i="2"/>
  <c r="S1542" i="2"/>
  <c r="H1542" i="2"/>
  <c r="S1543" i="2"/>
  <c r="H1543" i="2"/>
  <c r="S1544" i="2"/>
  <c r="H1544" i="2"/>
  <c r="S1545" i="2"/>
  <c r="H1545" i="2"/>
  <c r="S1546" i="2"/>
  <c r="H1546" i="2"/>
  <c r="S1547" i="2"/>
  <c r="H1547" i="2"/>
  <c r="S1548" i="2"/>
  <c r="H1548" i="2"/>
  <c r="S1549" i="2"/>
  <c r="H1549" i="2"/>
  <c r="S1550" i="2"/>
  <c r="H1550" i="2"/>
  <c r="S1551" i="2"/>
  <c r="H1551" i="2"/>
  <c r="S1552" i="2"/>
  <c r="H1552" i="2"/>
  <c r="S1553" i="2"/>
  <c r="H1553" i="2"/>
  <c r="S1554" i="2"/>
  <c r="H1554" i="2"/>
  <c r="S1555" i="2"/>
  <c r="H1555" i="2"/>
  <c r="S1556" i="2"/>
  <c r="H1556" i="2"/>
  <c r="S1557" i="2"/>
  <c r="H1557" i="2"/>
  <c r="S1558" i="2"/>
  <c r="H1558" i="2"/>
  <c r="S1559" i="2"/>
  <c r="H1559" i="2"/>
  <c r="S1560" i="2"/>
  <c r="H1560" i="2"/>
  <c r="S1561" i="2"/>
  <c r="H1561" i="2"/>
  <c r="S1562" i="2"/>
  <c r="H1562" i="2"/>
  <c r="S1563" i="2"/>
  <c r="H1563" i="2"/>
  <c r="S1564" i="2"/>
  <c r="H1564" i="2"/>
  <c r="S1565" i="2"/>
  <c r="H1565" i="2"/>
  <c r="S1566" i="2"/>
  <c r="H1566" i="2"/>
  <c r="S1567" i="2"/>
  <c r="H1567" i="2"/>
  <c r="S1568" i="2"/>
  <c r="H1568" i="2"/>
  <c r="S1569" i="2"/>
  <c r="H1569" i="2"/>
  <c r="S1570" i="2"/>
  <c r="H1570" i="2"/>
  <c r="S1571" i="2"/>
  <c r="H1571" i="2"/>
  <c r="S1572" i="2"/>
  <c r="H1572" i="2"/>
  <c r="S1573" i="2"/>
  <c r="H1573" i="2"/>
  <c r="S1574" i="2"/>
  <c r="H1574" i="2"/>
  <c r="S1575" i="2"/>
  <c r="H1575" i="2"/>
  <c r="S1576" i="2"/>
  <c r="H1576" i="2"/>
  <c r="S1577" i="2"/>
  <c r="H1577" i="2"/>
  <c r="S1578" i="2"/>
  <c r="H1578" i="2"/>
  <c r="S1579" i="2"/>
  <c r="H1579" i="2"/>
  <c r="S1580" i="2"/>
  <c r="H1580" i="2"/>
  <c r="S1581" i="2"/>
  <c r="H1581" i="2"/>
  <c r="S1582" i="2"/>
  <c r="H1582" i="2"/>
  <c r="S1583" i="2"/>
  <c r="H1583" i="2"/>
  <c r="S1584" i="2"/>
  <c r="H1584" i="2"/>
  <c r="S1585" i="2"/>
  <c r="H1585" i="2"/>
  <c r="S1586" i="2"/>
  <c r="H1586" i="2"/>
  <c r="S1587" i="2"/>
  <c r="H1587" i="2"/>
  <c r="S1588" i="2"/>
  <c r="H1588" i="2"/>
  <c r="S1589" i="2"/>
  <c r="H1589" i="2"/>
  <c r="S1590" i="2"/>
  <c r="H1590" i="2"/>
  <c r="S1591" i="2"/>
  <c r="H1591" i="2"/>
  <c r="S1592" i="2"/>
  <c r="H1592" i="2"/>
  <c r="S1593" i="2"/>
  <c r="H1593" i="2"/>
  <c r="S1594" i="2"/>
  <c r="H1594" i="2"/>
  <c r="S1595" i="2"/>
  <c r="H1595" i="2"/>
  <c r="S1596" i="2"/>
  <c r="H1596" i="2"/>
  <c r="S1597" i="2"/>
  <c r="H1597" i="2"/>
  <c r="S1598" i="2"/>
  <c r="H1598" i="2"/>
  <c r="S1599" i="2"/>
  <c r="H1599" i="2"/>
  <c r="S1600" i="2"/>
  <c r="H1600" i="2"/>
  <c r="S1601" i="2"/>
  <c r="H1601" i="2"/>
  <c r="S1602" i="2"/>
  <c r="H1602" i="2"/>
  <c r="S1603" i="2"/>
  <c r="H1603" i="2"/>
  <c r="S1604" i="2"/>
  <c r="H1604" i="2"/>
  <c r="S1605" i="2"/>
  <c r="H1605" i="2"/>
  <c r="S1606" i="2"/>
  <c r="H1606" i="2"/>
  <c r="S1607" i="2"/>
  <c r="H1607" i="2"/>
  <c r="S1608" i="2"/>
  <c r="H1608" i="2"/>
  <c r="S1609" i="2"/>
  <c r="H1609" i="2"/>
  <c r="S1610" i="2"/>
  <c r="H1610" i="2"/>
  <c r="S1611" i="2"/>
  <c r="H1611" i="2"/>
  <c r="S1612" i="2"/>
  <c r="H1612" i="2"/>
  <c r="S1613" i="2"/>
  <c r="H1613" i="2"/>
  <c r="S1614" i="2"/>
  <c r="H1614" i="2"/>
  <c r="S1615" i="2"/>
  <c r="H1615" i="2"/>
  <c r="S1616" i="2"/>
  <c r="H1616" i="2"/>
  <c r="S1617" i="2"/>
  <c r="H1617" i="2"/>
  <c r="S1618" i="2"/>
  <c r="H1618" i="2"/>
  <c r="S1619" i="2"/>
  <c r="H1619" i="2"/>
  <c r="S1620" i="2"/>
  <c r="H1620" i="2"/>
  <c r="S1621" i="2"/>
  <c r="H1621" i="2"/>
  <c r="S1622" i="2"/>
  <c r="H1622" i="2"/>
  <c r="S1623" i="2"/>
  <c r="H1623" i="2"/>
  <c r="S1624" i="2"/>
  <c r="H1624" i="2"/>
  <c r="S1625" i="2"/>
  <c r="H1625" i="2"/>
  <c r="S1626" i="2"/>
  <c r="H1626" i="2"/>
  <c r="S1627" i="2"/>
  <c r="H1627" i="2"/>
  <c r="S1628" i="2"/>
  <c r="H1628" i="2"/>
  <c r="S1629" i="2"/>
  <c r="H1629" i="2"/>
  <c r="S1630" i="2"/>
  <c r="H1630" i="2"/>
  <c r="S1631" i="2"/>
  <c r="H1631" i="2"/>
  <c r="S1632" i="2"/>
  <c r="H1632" i="2"/>
  <c r="S1633" i="2"/>
  <c r="H1633" i="2"/>
  <c r="S1634" i="2"/>
  <c r="H1634" i="2"/>
  <c r="S1635" i="2"/>
  <c r="H1635" i="2"/>
  <c r="S1636" i="2"/>
  <c r="H1636" i="2"/>
  <c r="S1637" i="2"/>
  <c r="H1637" i="2"/>
  <c r="S1638" i="2"/>
  <c r="H1638" i="2"/>
  <c r="S1639" i="2"/>
  <c r="H1639" i="2"/>
  <c r="S1640" i="2"/>
  <c r="H1640" i="2"/>
  <c r="S1641" i="2"/>
  <c r="H1641" i="2"/>
  <c r="S1642" i="2"/>
  <c r="H1642" i="2"/>
  <c r="S1643" i="2"/>
  <c r="H1643" i="2"/>
  <c r="S1644" i="2"/>
  <c r="H1644" i="2"/>
  <c r="S1645" i="2"/>
  <c r="H1645" i="2"/>
  <c r="S1646" i="2"/>
  <c r="H1646" i="2"/>
  <c r="S1647" i="2"/>
  <c r="H1647" i="2"/>
  <c r="S1648" i="2"/>
  <c r="H1648" i="2"/>
  <c r="S1649" i="2"/>
  <c r="H1649" i="2"/>
  <c r="S1650" i="2"/>
  <c r="H1650" i="2"/>
  <c r="S1651" i="2"/>
  <c r="H1651" i="2"/>
  <c r="S1652" i="2"/>
  <c r="H1652" i="2"/>
  <c r="S1653" i="2"/>
  <c r="H1653" i="2"/>
  <c r="S1654" i="2"/>
  <c r="H1654" i="2"/>
  <c r="S1655" i="2"/>
  <c r="H1655" i="2"/>
  <c r="S1656" i="2"/>
  <c r="H1656" i="2"/>
  <c r="S1657" i="2"/>
  <c r="H1657" i="2"/>
  <c r="S1658" i="2"/>
  <c r="H1658" i="2"/>
  <c r="S1659" i="2"/>
  <c r="H1659" i="2"/>
  <c r="S1660" i="2"/>
  <c r="H1660" i="2"/>
  <c r="S1661" i="2"/>
  <c r="H1661" i="2"/>
  <c r="S1662" i="2"/>
  <c r="H1662" i="2"/>
  <c r="S1663" i="2"/>
  <c r="H1663" i="2"/>
  <c r="S1664" i="2"/>
  <c r="H1664" i="2"/>
  <c r="S1665" i="2"/>
  <c r="H1665" i="2"/>
  <c r="S1666" i="2"/>
  <c r="H1666" i="2"/>
  <c r="S1667" i="2"/>
  <c r="H1667" i="2"/>
  <c r="S1668" i="2"/>
  <c r="H1668" i="2"/>
  <c r="S1669" i="2"/>
  <c r="H1669" i="2"/>
  <c r="S1670" i="2"/>
  <c r="H1670" i="2"/>
  <c r="S1671" i="2"/>
  <c r="H1671" i="2"/>
  <c r="S1672" i="2"/>
  <c r="H1672" i="2"/>
  <c r="S1673" i="2"/>
  <c r="H1673" i="2"/>
  <c r="S1674" i="2"/>
  <c r="H1674" i="2"/>
  <c r="S1675" i="2"/>
  <c r="H1675" i="2"/>
  <c r="S1676" i="2"/>
  <c r="H1676" i="2"/>
  <c r="S1677" i="2"/>
  <c r="H1677" i="2"/>
  <c r="S1678" i="2"/>
  <c r="H1678" i="2"/>
  <c r="S1679" i="2"/>
  <c r="H1679" i="2"/>
  <c r="S1680" i="2"/>
  <c r="H1680" i="2"/>
  <c r="S1681" i="2"/>
  <c r="H1681" i="2"/>
  <c r="S1682" i="2"/>
  <c r="H1682" i="2"/>
  <c r="S1683" i="2"/>
  <c r="H1683" i="2"/>
  <c r="S1684" i="2"/>
  <c r="H1684" i="2"/>
  <c r="S1685" i="2"/>
  <c r="H1685" i="2"/>
  <c r="S1686" i="2"/>
  <c r="H1686" i="2"/>
  <c r="S1687" i="2"/>
  <c r="H1687" i="2"/>
  <c r="S1688" i="2"/>
  <c r="H1688" i="2"/>
  <c r="S1689" i="2"/>
  <c r="H1689" i="2"/>
  <c r="S1690" i="2"/>
  <c r="H1690" i="2"/>
  <c r="S1691" i="2"/>
  <c r="H1691" i="2"/>
  <c r="S1692" i="2"/>
  <c r="H1692" i="2"/>
  <c r="S1693" i="2"/>
  <c r="H1693" i="2"/>
  <c r="S1694" i="2"/>
  <c r="H1694" i="2"/>
  <c r="S1695" i="2"/>
  <c r="H1695" i="2"/>
  <c r="S1696" i="2"/>
  <c r="H1696" i="2"/>
  <c r="S1697" i="2"/>
  <c r="H1697" i="2"/>
  <c r="S1698" i="2"/>
  <c r="H1698" i="2"/>
  <c r="S1699" i="2"/>
  <c r="H1699" i="2"/>
  <c r="S1700" i="2"/>
  <c r="H1700" i="2"/>
  <c r="S1701" i="2"/>
  <c r="H1701" i="2"/>
  <c r="S1702" i="2"/>
  <c r="H1702" i="2"/>
  <c r="S1703" i="2"/>
  <c r="H1703" i="2"/>
  <c r="S1704" i="2"/>
  <c r="H1704" i="2"/>
  <c r="S1705" i="2"/>
  <c r="H1705" i="2"/>
  <c r="S1706" i="2"/>
  <c r="H1706" i="2"/>
  <c r="S1707" i="2"/>
  <c r="H1707" i="2"/>
  <c r="S1708" i="2"/>
  <c r="H1708" i="2"/>
  <c r="S1709" i="2"/>
  <c r="H1709" i="2"/>
  <c r="S1710" i="2"/>
  <c r="H1710" i="2"/>
  <c r="S1711" i="2"/>
  <c r="H1711" i="2"/>
  <c r="S1712" i="2"/>
  <c r="H1712" i="2"/>
  <c r="S1713" i="2"/>
  <c r="H1713" i="2"/>
  <c r="S1714" i="2"/>
  <c r="H1714" i="2"/>
  <c r="S1715" i="2"/>
  <c r="H1715" i="2"/>
  <c r="S1716" i="2"/>
  <c r="H1716" i="2"/>
  <c r="S1717" i="2"/>
  <c r="H1717" i="2"/>
  <c r="S1718" i="2"/>
  <c r="H1718" i="2"/>
  <c r="S1719" i="2"/>
  <c r="H1719" i="2"/>
  <c r="S1720" i="2"/>
  <c r="H1720" i="2"/>
  <c r="S1721" i="2"/>
  <c r="H1721" i="2"/>
  <c r="S1722" i="2"/>
  <c r="H1722" i="2"/>
  <c r="S1723" i="2"/>
  <c r="H1723" i="2"/>
  <c r="S1724" i="2"/>
  <c r="H1724" i="2"/>
  <c r="S1725" i="2"/>
  <c r="H1725" i="2"/>
  <c r="S1726" i="2"/>
  <c r="H1726" i="2"/>
  <c r="S1727" i="2"/>
  <c r="H1727" i="2"/>
  <c r="S1728" i="2"/>
  <c r="H1728" i="2"/>
  <c r="S1729" i="2"/>
  <c r="H1729" i="2"/>
  <c r="S1730" i="2"/>
  <c r="H1730" i="2"/>
  <c r="S1731" i="2"/>
  <c r="H1731" i="2"/>
  <c r="S1732" i="2"/>
  <c r="H1732" i="2"/>
  <c r="S1733" i="2"/>
  <c r="H1733" i="2"/>
  <c r="S1734" i="2"/>
  <c r="H1734" i="2"/>
  <c r="S1735" i="2"/>
  <c r="H1735" i="2"/>
  <c r="S1736" i="2"/>
  <c r="H1736" i="2"/>
  <c r="S1737" i="2"/>
  <c r="H1737" i="2"/>
  <c r="S1738" i="2"/>
  <c r="H1738" i="2"/>
  <c r="S1739" i="2"/>
  <c r="H1739" i="2"/>
  <c r="S1740" i="2"/>
  <c r="H1740" i="2"/>
  <c r="S1741" i="2"/>
  <c r="H1741" i="2"/>
  <c r="S1742" i="2"/>
  <c r="H1742" i="2"/>
  <c r="S1743" i="2"/>
  <c r="H1743" i="2"/>
  <c r="S1744" i="2"/>
  <c r="H1744" i="2"/>
  <c r="S1745" i="2"/>
  <c r="H1745" i="2"/>
  <c r="S1746" i="2"/>
  <c r="H1746" i="2"/>
  <c r="S1747" i="2"/>
  <c r="H1747" i="2"/>
  <c r="S1748" i="2"/>
  <c r="H1748" i="2"/>
  <c r="S1749" i="2"/>
  <c r="H1749" i="2"/>
  <c r="S1750" i="2"/>
  <c r="H1750" i="2"/>
  <c r="S1751" i="2"/>
  <c r="H1751" i="2"/>
  <c r="S1752" i="2"/>
  <c r="H1752" i="2"/>
  <c r="S1753" i="2"/>
  <c r="H1753" i="2"/>
  <c r="S1754" i="2"/>
  <c r="H1754" i="2"/>
  <c r="S1755" i="2"/>
  <c r="H1755" i="2"/>
  <c r="S1756" i="2"/>
  <c r="H1756" i="2"/>
  <c r="S1757" i="2"/>
  <c r="H1757" i="2"/>
  <c r="S1758" i="2"/>
  <c r="H1758" i="2"/>
  <c r="S1759" i="2"/>
  <c r="H1759" i="2"/>
  <c r="S1760" i="2"/>
  <c r="H1760" i="2"/>
  <c r="S1761" i="2"/>
  <c r="H1761" i="2"/>
  <c r="S1762" i="2"/>
  <c r="H1762" i="2"/>
  <c r="S1763" i="2"/>
  <c r="H1763" i="2"/>
  <c r="S1764" i="2"/>
  <c r="H1764" i="2"/>
  <c r="S1765" i="2"/>
  <c r="H1765" i="2"/>
  <c r="S1766" i="2"/>
  <c r="H1766" i="2"/>
  <c r="S1767" i="2"/>
  <c r="H1767" i="2"/>
  <c r="S1768" i="2"/>
  <c r="H1768" i="2"/>
  <c r="S1769" i="2"/>
  <c r="H1769" i="2"/>
  <c r="S1770" i="2"/>
  <c r="H1770" i="2"/>
  <c r="S1771" i="2"/>
  <c r="H1771" i="2"/>
  <c r="S1772" i="2"/>
  <c r="H1772" i="2"/>
  <c r="S1773" i="2"/>
  <c r="H1773" i="2"/>
  <c r="S1774" i="2"/>
  <c r="H1774" i="2"/>
  <c r="S1775" i="2"/>
  <c r="H1775" i="2"/>
  <c r="S1776" i="2"/>
  <c r="H1776" i="2"/>
  <c r="S1777" i="2"/>
  <c r="H1777" i="2"/>
  <c r="S1778" i="2"/>
  <c r="H1778" i="2"/>
  <c r="S1779" i="2"/>
  <c r="H1779" i="2"/>
  <c r="S1780" i="2"/>
  <c r="H1780" i="2"/>
  <c r="S1781" i="2"/>
  <c r="H1781" i="2"/>
  <c r="S1782" i="2"/>
  <c r="H1782" i="2"/>
  <c r="S1783" i="2"/>
  <c r="H1783" i="2"/>
  <c r="S1784" i="2"/>
  <c r="H1784" i="2"/>
  <c r="S1785" i="2"/>
  <c r="H1785" i="2"/>
  <c r="S1786" i="2"/>
  <c r="H1786" i="2"/>
  <c r="S1787" i="2"/>
  <c r="H1787" i="2"/>
  <c r="S1788" i="2"/>
  <c r="H1788" i="2"/>
  <c r="S1789" i="2"/>
  <c r="H1789" i="2"/>
  <c r="S1790" i="2"/>
  <c r="H1790" i="2"/>
  <c r="S1791" i="2"/>
  <c r="H1791" i="2"/>
  <c r="S1792" i="2"/>
  <c r="H1792" i="2"/>
  <c r="S1793" i="2"/>
  <c r="H1793" i="2"/>
  <c r="S1794" i="2"/>
  <c r="H1794" i="2"/>
  <c r="S1795" i="2"/>
  <c r="H1795" i="2"/>
  <c r="S1796" i="2"/>
  <c r="H1796" i="2"/>
  <c r="S1797" i="2"/>
  <c r="H1797" i="2"/>
  <c r="S1798" i="2"/>
  <c r="H1798" i="2"/>
  <c r="S1799" i="2"/>
  <c r="H1799" i="2"/>
  <c r="S1800" i="2"/>
  <c r="H1800" i="2"/>
  <c r="S1801" i="2"/>
  <c r="H1801" i="2"/>
  <c r="S1802" i="2"/>
  <c r="H1802" i="2"/>
  <c r="S1803" i="2"/>
  <c r="H1803" i="2"/>
  <c r="S1804" i="2"/>
  <c r="H1804" i="2"/>
  <c r="S1805" i="2"/>
  <c r="H1805" i="2"/>
  <c r="S1806" i="2"/>
  <c r="H1806" i="2"/>
  <c r="S1807" i="2"/>
  <c r="H1807" i="2"/>
  <c r="S1808" i="2"/>
  <c r="H1808" i="2"/>
  <c r="S1809" i="2"/>
  <c r="H1809" i="2"/>
  <c r="S1810" i="2"/>
  <c r="H1810" i="2"/>
  <c r="S1811" i="2"/>
  <c r="H1811" i="2"/>
  <c r="S1812" i="2"/>
  <c r="H1812" i="2"/>
  <c r="S1813" i="2"/>
  <c r="H1813" i="2"/>
  <c r="S1814" i="2"/>
  <c r="H1814" i="2"/>
  <c r="S1815" i="2"/>
  <c r="H1815" i="2"/>
  <c r="S1816" i="2"/>
  <c r="H1816" i="2"/>
  <c r="S1817" i="2"/>
  <c r="H1817" i="2"/>
  <c r="S1818" i="2"/>
  <c r="H1818" i="2"/>
  <c r="S1819" i="2"/>
  <c r="H1819" i="2"/>
  <c r="S1820" i="2"/>
  <c r="H1820" i="2"/>
  <c r="S1821" i="2"/>
  <c r="H1821" i="2"/>
  <c r="S1822" i="2"/>
  <c r="H1822" i="2"/>
  <c r="S1823" i="2"/>
  <c r="H1823" i="2"/>
  <c r="S1824" i="2"/>
  <c r="H1824" i="2"/>
  <c r="S1825" i="2"/>
  <c r="H1825" i="2"/>
  <c r="S1826" i="2"/>
  <c r="H1826" i="2"/>
  <c r="S1827" i="2"/>
  <c r="H1827" i="2"/>
  <c r="S1828" i="2"/>
  <c r="H1828" i="2"/>
  <c r="S1829" i="2"/>
  <c r="H1829" i="2"/>
  <c r="S1830" i="2"/>
  <c r="H1830" i="2"/>
  <c r="S1831" i="2"/>
  <c r="H1831" i="2"/>
  <c r="S1832" i="2"/>
  <c r="H1832" i="2"/>
  <c r="S1833" i="2"/>
  <c r="H1833" i="2"/>
  <c r="S1834" i="2"/>
  <c r="H1834" i="2"/>
  <c r="S1835" i="2"/>
  <c r="H1835" i="2"/>
  <c r="S1836" i="2"/>
  <c r="H1836" i="2"/>
  <c r="S1837" i="2"/>
  <c r="H1837" i="2"/>
  <c r="S1838" i="2"/>
  <c r="H1838" i="2"/>
  <c r="S1839" i="2"/>
  <c r="H1839" i="2"/>
  <c r="S1840" i="2"/>
  <c r="H1840" i="2"/>
  <c r="S1841" i="2"/>
  <c r="H1841" i="2"/>
  <c r="S1842" i="2"/>
  <c r="H1842" i="2"/>
  <c r="S1843" i="2"/>
  <c r="H1843" i="2"/>
  <c r="S1844" i="2"/>
  <c r="H1844" i="2"/>
  <c r="S1845" i="2"/>
  <c r="H1845" i="2"/>
  <c r="S1846" i="2"/>
  <c r="H1846" i="2"/>
  <c r="S1847" i="2"/>
  <c r="H1847" i="2"/>
  <c r="S1848" i="2"/>
  <c r="H1848" i="2"/>
  <c r="S1849" i="2"/>
  <c r="H1849" i="2"/>
  <c r="S1850" i="2"/>
  <c r="H1850" i="2"/>
  <c r="S1851" i="2"/>
  <c r="H1851" i="2"/>
  <c r="S1852" i="2"/>
  <c r="H1852" i="2"/>
  <c r="S1853" i="2"/>
  <c r="H1853" i="2"/>
  <c r="S1854" i="2"/>
  <c r="H1854" i="2"/>
  <c r="S1855" i="2"/>
  <c r="H1855" i="2"/>
  <c r="S1856" i="2"/>
  <c r="H1856" i="2"/>
  <c r="S1857" i="2"/>
  <c r="H1857" i="2"/>
  <c r="S1858" i="2"/>
  <c r="H1858" i="2"/>
  <c r="S1859" i="2"/>
  <c r="H1859" i="2"/>
  <c r="S1860" i="2"/>
  <c r="H1860" i="2"/>
  <c r="S1861" i="2"/>
  <c r="H1861" i="2"/>
  <c r="S1862" i="2"/>
  <c r="H1862" i="2"/>
  <c r="S1863" i="2"/>
  <c r="H1863" i="2"/>
  <c r="S1864" i="2"/>
  <c r="H1864" i="2"/>
  <c r="S1865" i="2"/>
  <c r="H1865" i="2"/>
  <c r="S1866" i="2"/>
  <c r="H1866" i="2"/>
  <c r="S1867" i="2"/>
  <c r="H1867" i="2"/>
  <c r="S1868" i="2"/>
  <c r="H1868" i="2"/>
  <c r="S1869" i="2"/>
  <c r="H1869" i="2"/>
  <c r="S1870" i="2"/>
  <c r="H1870" i="2"/>
  <c r="S1871" i="2"/>
  <c r="H1871" i="2"/>
  <c r="S1872" i="2"/>
  <c r="H1872" i="2"/>
  <c r="S1873" i="2"/>
  <c r="H1873" i="2"/>
  <c r="S1874" i="2"/>
  <c r="H1874" i="2"/>
  <c r="S1875" i="2"/>
  <c r="H1875" i="2"/>
  <c r="S1876" i="2"/>
  <c r="H1876" i="2"/>
  <c r="S1877" i="2"/>
  <c r="H1877" i="2"/>
  <c r="S1878" i="2"/>
  <c r="H1878" i="2"/>
  <c r="S1879" i="2"/>
  <c r="H1879" i="2"/>
  <c r="S1880" i="2"/>
  <c r="H1880" i="2"/>
  <c r="S1881" i="2"/>
  <c r="H1881" i="2"/>
  <c r="S1882" i="2"/>
  <c r="H1882" i="2"/>
  <c r="S1883" i="2"/>
  <c r="H1883" i="2"/>
  <c r="S1884" i="2"/>
  <c r="H1884" i="2"/>
  <c r="S1885" i="2"/>
  <c r="H1885" i="2"/>
  <c r="S1886" i="2"/>
  <c r="H1886" i="2"/>
  <c r="S1887" i="2"/>
  <c r="H1887" i="2"/>
  <c r="S1888" i="2"/>
  <c r="H1888" i="2"/>
  <c r="S1889" i="2"/>
  <c r="H1889" i="2"/>
  <c r="S1890" i="2"/>
  <c r="H1890" i="2"/>
  <c r="S1891" i="2"/>
  <c r="H1891" i="2"/>
  <c r="S1892" i="2"/>
  <c r="H1892" i="2"/>
  <c r="S1893" i="2"/>
  <c r="H1893" i="2"/>
  <c r="S1894" i="2"/>
  <c r="H1894" i="2"/>
  <c r="S1895" i="2"/>
  <c r="H1895" i="2"/>
  <c r="S1896" i="2"/>
  <c r="H1896" i="2"/>
  <c r="S1897" i="2"/>
  <c r="H1897" i="2"/>
  <c r="S1898" i="2"/>
  <c r="H1898" i="2"/>
  <c r="S1899" i="2"/>
  <c r="H1899" i="2"/>
  <c r="S1900" i="2"/>
  <c r="H1900" i="2"/>
  <c r="S1901" i="2"/>
  <c r="H1901" i="2"/>
  <c r="S1902" i="2"/>
  <c r="H1902" i="2"/>
  <c r="S1903" i="2"/>
  <c r="H1903" i="2"/>
  <c r="S1904" i="2"/>
  <c r="H1904" i="2"/>
  <c r="S1905" i="2"/>
  <c r="H1905" i="2"/>
  <c r="S1906" i="2"/>
  <c r="H1906" i="2"/>
  <c r="S1907" i="2"/>
  <c r="H1907" i="2"/>
  <c r="S1908" i="2"/>
  <c r="H1908" i="2"/>
  <c r="S1909" i="2"/>
  <c r="H1909" i="2"/>
  <c r="S1910" i="2"/>
  <c r="H1910" i="2"/>
  <c r="S1911" i="2"/>
  <c r="H1911" i="2"/>
  <c r="S1912" i="2"/>
  <c r="H1912" i="2"/>
  <c r="S1913" i="2"/>
  <c r="H1913" i="2"/>
  <c r="S1914" i="2"/>
  <c r="H1914" i="2"/>
  <c r="S1915" i="2"/>
  <c r="H1915" i="2"/>
  <c r="S1916" i="2"/>
  <c r="H1916" i="2"/>
  <c r="S1917" i="2"/>
  <c r="H1917" i="2"/>
  <c r="S1918" i="2"/>
  <c r="H1918" i="2"/>
  <c r="S1919" i="2"/>
  <c r="H1919" i="2"/>
  <c r="S1920" i="2"/>
  <c r="H1920" i="2"/>
  <c r="S1921" i="2"/>
  <c r="H1921" i="2"/>
  <c r="S1922" i="2"/>
  <c r="H1922" i="2"/>
  <c r="S1923" i="2"/>
  <c r="H1923" i="2"/>
  <c r="S1924" i="2"/>
  <c r="H1924" i="2"/>
  <c r="S1925" i="2"/>
  <c r="H1925" i="2"/>
  <c r="S1926" i="2"/>
  <c r="H1926" i="2"/>
  <c r="S1927" i="2"/>
  <c r="H1927" i="2"/>
  <c r="S1928" i="2"/>
  <c r="H1928" i="2"/>
  <c r="S1929" i="2"/>
  <c r="H1929" i="2"/>
  <c r="S1930" i="2"/>
  <c r="H1930" i="2"/>
  <c r="S1931" i="2"/>
  <c r="H1931" i="2"/>
  <c r="S1932" i="2"/>
  <c r="H1932" i="2"/>
  <c r="S1933" i="2"/>
  <c r="H1933" i="2"/>
  <c r="S1934" i="2"/>
  <c r="H1934" i="2"/>
  <c r="S1935" i="2"/>
  <c r="H1935" i="2"/>
  <c r="S1936" i="2"/>
  <c r="H1936" i="2"/>
  <c r="S1937" i="2"/>
  <c r="H1937" i="2"/>
  <c r="S1938" i="2"/>
  <c r="H1938" i="2"/>
  <c r="S1939" i="2"/>
  <c r="H1939" i="2"/>
  <c r="S1940" i="2"/>
  <c r="H1940" i="2"/>
  <c r="S1941" i="2"/>
  <c r="H1941" i="2"/>
  <c r="S1942" i="2"/>
  <c r="H1942" i="2"/>
  <c r="S1943" i="2"/>
  <c r="H1943" i="2"/>
  <c r="S1944" i="2"/>
  <c r="H1944" i="2"/>
  <c r="S1945" i="2"/>
  <c r="H1945" i="2"/>
  <c r="S1946" i="2"/>
  <c r="H1946" i="2"/>
  <c r="S1947" i="2"/>
  <c r="H1947" i="2"/>
  <c r="S1948" i="2"/>
  <c r="H1948" i="2"/>
  <c r="S1949" i="2"/>
  <c r="H1949" i="2"/>
  <c r="S1950" i="2"/>
  <c r="H1950" i="2"/>
  <c r="S1951" i="2"/>
  <c r="H1951" i="2"/>
  <c r="S1952" i="2"/>
  <c r="H1952" i="2"/>
  <c r="S1953" i="2"/>
  <c r="H1953" i="2"/>
  <c r="S1954" i="2"/>
  <c r="H1954" i="2"/>
  <c r="S1955" i="2"/>
  <c r="H1955" i="2"/>
  <c r="S1956" i="2"/>
  <c r="H1956" i="2"/>
  <c r="S1957" i="2"/>
  <c r="H1957" i="2"/>
  <c r="S1958" i="2"/>
  <c r="H1958" i="2"/>
  <c r="S1959" i="2"/>
  <c r="H1959" i="2"/>
  <c r="S1960" i="2"/>
  <c r="H1960" i="2"/>
  <c r="S1961" i="2"/>
  <c r="H1961" i="2"/>
  <c r="S1962" i="2"/>
  <c r="H1962" i="2"/>
  <c r="S1963" i="2"/>
  <c r="H1963" i="2"/>
  <c r="S1964" i="2"/>
  <c r="H1964" i="2"/>
  <c r="S1965" i="2"/>
  <c r="H1965" i="2"/>
  <c r="S1966" i="2"/>
  <c r="H1966" i="2"/>
  <c r="S1967" i="2"/>
  <c r="H1967" i="2"/>
  <c r="S1968" i="2"/>
  <c r="H1968" i="2"/>
  <c r="S1969" i="2"/>
  <c r="H1969" i="2"/>
  <c r="S1970" i="2"/>
  <c r="H1970" i="2"/>
  <c r="S1971" i="2"/>
  <c r="H1971" i="2"/>
  <c r="S1972" i="2"/>
  <c r="H1972" i="2"/>
  <c r="S1973" i="2"/>
  <c r="H1973" i="2"/>
  <c r="S1974" i="2"/>
  <c r="H1974" i="2"/>
  <c r="S1975" i="2"/>
  <c r="H1975" i="2"/>
  <c r="S1976" i="2"/>
  <c r="H1976" i="2"/>
  <c r="S1977" i="2"/>
  <c r="H1977" i="2"/>
  <c r="S1978" i="2"/>
  <c r="H1978" i="2"/>
  <c r="S1979" i="2"/>
  <c r="H1979" i="2"/>
  <c r="S1980" i="2"/>
  <c r="H1980" i="2"/>
  <c r="S1981" i="2"/>
  <c r="H1981" i="2"/>
  <c r="S1982" i="2"/>
  <c r="H1982" i="2"/>
  <c r="S1983" i="2"/>
  <c r="H1983" i="2"/>
  <c r="S1984" i="2"/>
  <c r="H1984" i="2"/>
  <c r="S1985" i="2"/>
  <c r="H1985" i="2"/>
  <c r="S1986" i="2"/>
  <c r="H1986" i="2"/>
  <c r="S1987" i="2"/>
  <c r="H1987" i="2"/>
  <c r="S1988" i="2"/>
  <c r="H1988" i="2"/>
  <c r="S1989" i="2"/>
  <c r="H1989" i="2"/>
  <c r="S1990" i="2"/>
  <c r="H1990" i="2"/>
  <c r="S1991" i="2"/>
  <c r="H1991" i="2"/>
  <c r="S1992" i="2"/>
  <c r="H1992" i="2"/>
  <c r="S1993" i="2"/>
  <c r="H1993" i="2"/>
  <c r="S1994" i="2"/>
  <c r="H1994" i="2"/>
  <c r="S1995" i="2"/>
  <c r="H1995" i="2"/>
  <c r="S1996" i="2"/>
  <c r="H1996" i="2"/>
  <c r="S1997" i="2"/>
  <c r="H1997" i="2"/>
  <c r="S1998" i="2"/>
  <c r="H1998" i="2"/>
  <c r="S1999" i="2"/>
  <c r="H1999" i="2"/>
  <c r="S2000" i="2"/>
  <c r="H2000" i="2"/>
  <c r="K96" i="2"/>
  <c r="K97" i="2"/>
  <c r="K98" i="2"/>
  <c r="K99" i="2"/>
  <c r="K100" i="2"/>
  <c r="K101" i="2"/>
  <c r="K102" i="2"/>
  <c r="K103" i="2"/>
  <c r="K104" i="2"/>
  <c r="K105" i="2"/>
  <c r="K106" i="2"/>
  <c r="K107" i="2"/>
  <c r="K108" i="2"/>
  <c r="AY108" i="2" s="1"/>
  <c r="K109" i="2"/>
  <c r="K110" i="2"/>
  <c r="K111" i="2"/>
  <c r="K112" i="2"/>
  <c r="K113" i="2"/>
  <c r="K114" i="2"/>
  <c r="K115" i="2"/>
  <c r="K116" i="2"/>
  <c r="AY116" i="2" s="1"/>
  <c r="K117" i="2"/>
  <c r="K118" i="2"/>
  <c r="K119" i="2"/>
  <c r="K120" i="2"/>
  <c r="K121" i="2"/>
  <c r="K122" i="2"/>
  <c r="K123" i="2"/>
  <c r="K124" i="2"/>
  <c r="K125" i="2"/>
  <c r="K126" i="2"/>
  <c r="K127" i="2"/>
  <c r="K128" i="2"/>
  <c r="K129" i="2"/>
  <c r="K130" i="2"/>
  <c r="K131" i="2"/>
  <c r="K132" i="2"/>
  <c r="AY132" i="2" s="1"/>
  <c r="K133" i="2"/>
  <c r="K134" i="2"/>
  <c r="K135" i="2"/>
  <c r="K136" i="2"/>
  <c r="K137" i="2"/>
  <c r="K138" i="2"/>
  <c r="K139" i="2"/>
  <c r="K140" i="2"/>
  <c r="AY140" i="2" s="1"/>
  <c r="K141" i="2"/>
  <c r="K142" i="2"/>
  <c r="K143" i="2"/>
  <c r="K144" i="2"/>
  <c r="K145" i="2"/>
  <c r="K146" i="2"/>
  <c r="K147" i="2"/>
  <c r="K148" i="2"/>
  <c r="AY148" i="2" s="1"/>
  <c r="K149" i="2"/>
  <c r="K150" i="2"/>
  <c r="K151" i="2"/>
  <c r="K152" i="2"/>
  <c r="K153" i="2"/>
  <c r="K154" i="2"/>
  <c r="K155" i="2"/>
  <c r="K156" i="2"/>
  <c r="K157" i="2"/>
  <c r="K158" i="2"/>
  <c r="K159" i="2"/>
  <c r="K160" i="2"/>
  <c r="K161" i="2"/>
  <c r="K162" i="2"/>
  <c r="K163" i="2"/>
  <c r="K164" i="2"/>
  <c r="AY164" i="2" s="1"/>
  <c r="K165" i="2"/>
  <c r="K166" i="2"/>
  <c r="K167" i="2"/>
  <c r="K168" i="2"/>
  <c r="K169" i="2"/>
  <c r="K170" i="2"/>
  <c r="K171" i="2"/>
  <c r="K172" i="2"/>
  <c r="AY172" i="2" s="1"/>
  <c r="K173" i="2"/>
  <c r="K174" i="2"/>
  <c r="K175" i="2"/>
  <c r="K176" i="2"/>
  <c r="K177" i="2"/>
  <c r="K178" i="2"/>
  <c r="K179" i="2"/>
  <c r="K180" i="2"/>
  <c r="AY180" i="2" s="1"/>
  <c r="K181" i="2"/>
  <c r="K182" i="2"/>
  <c r="K183" i="2"/>
  <c r="K184" i="2"/>
  <c r="K185" i="2"/>
  <c r="K186" i="2"/>
  <c r="K187" i="2"/>
  <c r="K188" i="2"/>
  <c r="K189" i="2"/>
  <c r="K190" i="2"/>
  <c r="K191" i="2"/>
  <c r="K192" i="2"/>
  <c r="K193" i="2"/>
  <c r="K194" i="2"/>
  <c r="K195" i="2"/>
  <c r="K196" i="2"/>
  <c r="AY196" i="2" s="1"/>
  <c r="K197" i="2"/>
  <c r="K198" i="2"/>
  <c r="K199" i="2"/>
  <c r="K200" i="2"/>
  <c r="K201" i="2"/>
  <c r="K202" i="2"/>
  <c r="K203" i="2"/>
  <c r="K204" i="2"/>
  <c r="AY204" i="2" s="1"/>
  <c r="K205" i="2"/>
  <c r="K206" i="2"/>
  <c r="K207" i="2"/>
  <c r="K208" i="2"/>
  <c r="K209" i="2"/>
  <c r="K210" i="2"/>
  <c r="K211" i="2"/>
  <c r="K212" i="2"/>
  <c r="AY212" i="2" s="1"/>
  <c r="K213" i="2"/>
  <c r="K214" i="2"/>
  <c r="K215" i="2"/>
  <c r="K216" i="2"/>
  <c r="K217" i="2"/>
  <c r="K218" i="2"/>
  <c r="K219" i="2"/>
  <c r="K220" i="2"/>
  <c r="K221" i="2"/>
  <c r="K222" i="2"/>
  <c r="K223" i="2"/>
  <c r="K224" i="2"/>
  <c r="K225" i="2"/>
  <c r="K226" i="2"/>
  <c r="K227" i="2"/>
  <c r="K228" i="2"/>
  <c r="K229" i="2"/>
  <c r="K230" i="2"/>
  <c r="K231" i="2"/>
  <c r="K232" i="2"/>
  <c r="K233" i="2"/>
  <c r="K234" i="2"/>
  <c r="K235" i="2"/>
  <c r="K236" i="2"/>
  <c r="AY236" i="2" s="1"/>
  <c r="K237" i="2"/>
  <c r="K238" i="2"/>
  <c r="K239" i="2"/>
  <c r="K240" i="2"/>
  <c r="K241" i="2"/>
  <c r="K242" i="2"/>
  <c r="K243" i="2"/>
  <c r="K244" i="2"/>
  <c r="AY244" i="2" s="1"/>
  <c r="K245" i="2"/>
  <c r="K246" i="2"/>
  <c r="K247" i="2"/>
  <c r="K248" i="2"/>
  <c r="K249" i="2"/>
  <c r="K250" i="2"/>
  <c r="K251" i="2"/>
  <c r="K252" i="2"/>
  <c r="K253" i="2"/>
  <c r="K254" i="2"/>
  <c r="K255" i="2"/>
  <c r="K256" i="2"/>
  <c r="K257" i="2"/>
  <c r="K258" i="2"/>
  <c r="K259" i="2"/>
  <c r="K260" i="2"/>
  <c r="K261" i="2"/>
  <c r="K262" i="2"/>
  <c r="K263" i="2"/>
  <c r="K264" i="2"/>
  <c r="K265" i="2"/>
  <c r="K266" i="2"/>
  <c r="K267" i="2"/>
  <c r="K268" i="2"/>
  <c r="AY268" i="2" s="1"/>
  <c r="K269" i="2"/>
  <c r="K270" i="2"/>
  <c r="K271" i="2"/>
  <c r="K272" i="2"/>
  <c r="K273" i="2"/>
  <c r="K274" i="2"/>
  <c r="K275" i="2"/>
  <c r="K276" i="2"/>
  <c r="AY276" i="2" s="1"/>
  <c r="K277" i="2"/>
  <c r="K278" i="2"/>
  <c r="K279" i="2"/>
  <c r="K280" i="2"/>
  <c r="K281" i="2"/>
  <c r="K282" i="2"/>
  <c r="K283" i="2"/>
  <c r="K284" i="2"/>
  <c r="K285" i="2"/>
  <c r="K286" i="2"/>
  <c r="K287" i="2"/>
  <c r="K288" i="2"/>
  <c r="K289" i="2"/>
  <c r="K290" i="2"/>
  <c r="K291" i="2"/>
  <c r="K292" i="2"/>
  <c r="K293" i="2"/>
  <c r="K294" i="2"/>
  <c r="K295" i="2"/>
  <c r="K296" i="2"/>
  <c r="K297" i="2"/>
  <c r="K298" i="2"/>
  <c r="K299" i="2"/>
  <c r="K300" i="2"/>
  <c r="AY300" i="2" s="1"/>
  <c r="K301" i="2"/>
  <c r="K302" i="2"/>
  <c r="K303" i="2"/>
  <c r="K304" i="2"/>
  <c r="K305" i="2"/>
  <c r="K306" i="2"/>
  <c r="K307" i="2"/>
  <c r="K308" i="2"/>
  <c r="AY308" i="2" s="1"/>
  <c r="K309" i="2"/>
  <c r="K310" i="2"/>
  <c r="K311" i="2"/>
  <c r="K312" i="2"/>
  <c r="K313" i="2"/>
  <c r="K314" i="2"/>
  <c r="K315" i="2"/>
  <c r="K316" i="2"/>
  <c r="K317" i="2"/>
  <c r="K318" i="2"/>
  <c r="K319" i="2"/>
  <c r="K320" i="2"/>
  <c r="K321" i="2"/>
  <c r="K322" i="2"/>
  <c r="K323" i="2"/>
  <c r="K324" i="2"/>
  <c r="AY324" i="2" s="1"/>
  <c r="K325" i="2"/>
  <c r="K326" i="2"/>
  <c r="K327" i="2"/>
  <c r="K328" i="2"/>
  <c r="K329" i="2"/>
  <c r="K330" i="2"/>
  <c r="K331" i="2"/>
  <c r="K332" i="2"/>
  <c r="AY332" i="2" s="1"/>
  <c r="K333" i="2"/>
  <c r="K334" i="2"/>
  <c r="K335" i="2"/>
  <c r="K336" i="2"/>
  <c r="K337" i="2"/>
  <c r="K338" i="2"/>
  <c r="K339" i="2"/>
  <c r="K340" i="2"/>
  <c r="AY340" i="2" s="1"/>
  <c r="K341" i="2"/>
  <c r="K342" i="2"/>
  <c r="K343" i="2"/>
  <c r="K344" i="2"/>
  <c r="K345" i="2"/>
  <c r="K346" i="2"/>
  <c r="K347" i="2"/>
  <c r="K348" i="2"/>
  <c r="K349" i="2"/>
  <c r="K350" i="2"/>
  <c r="K351" i="2"/>
  <c r="K352" i="2"/>
  <c r="K353" i="2"/>
  <c r="K354" i="2"/>
  <c r="K355" i="2"/>
  <c r="K356" i="2"/>
  <c r="K357" i="2"/>
  <c r="K358" i="2"/>
  <c r="K359" i="2"/>
  <c r="K360" i="2"/>
  <c r="K361" i="2"/>
  <c r="K362" i="2"/>
  <c r="K363" i="2"/>
  <c r="K364" i="2"/>
  <c r="K365" i="2"/>
  <c r="K366" i="2"/>
  <c r="K367" i="2"/>
  <c r="K368" i="2"/>
  <c r="K369" i="2"/>
  <c r="K370" i="2"/>
  <c r="K371" i="2"/>
  <c r="K372" i="2"/>
  <c r="AY372" i="2" s="1"/>
  <c r="K373" i="2"/>
  <c r="K374" i="2"/>
  <c r="K375" i="2"/>
  <c r="K376" i="2"/>
  <c r="K377" i="2"/>
  <c r="K378" i="2"/>
  <c r="K379" i="2"/>
  <c r="K380" i="2"/>
  <c r="K381" i="2"/>
  <c r="K382" i="2"/>
  <c r="K383" i="2"/>
  <c r="K384" i="2"/>
  <c r="K385" i="2"/>
  <c r="K386" i="2"/>
  <c r="K387" i="2"/>
  <c r="K388" i="2"/>
  <c r="K389" i="2"/>
  <c r="K390" i="2"/>
  <c r="K391" i="2"/>
  <c r="K392" i="2"/>
  <c r="K393" i="2"/>
  <c r="K394" i="2"/>
  <c r="K395" i="2"/>
  <c r="K396" i="2"/>
  <c r="K397" i="2"/>
  <c r="K398" i="2"/>
  <c r="K399" i="2"/>
  <c r="K400" i="2"/>
  <c r="K401" i="2"/>
  <c r="K402" i="2"/>
  <c r="K403" i="2"/>
  <c r="K404" i="2"/>
  <c r="AY404" i="2" s="1"/>
  <c r="K405" i="2"/>
  <c r="K406" i="2"/>
  <c r="K407" i="2"/>
  <c r="K408" i="2"/>
  <c r="K409" i="2"/>
  <c r="K410" i="2"/>
  <c r="K411" i="2"/>
  <c r="K412" i="2"/>
  <c r="K413" i="2"/>
  <c r="K414" i="2"/>
  <c r="K415" i="2"/>
  <c r="K416" i="2"/>
  <c r="K417" i="2"/>
  <c r="K418" i="2"/>
  <c r="K419" i="2"/>
  <c r="K420" i="2"/>
  <c r="K421" i="2"/>
  <c r="K422" i="2"/>
  <c r="K423" i="2"/>
  <c r="K424" i="2"/>
  <c r="K425" i="2"/>
  <c r="K426" i="2"/>
  <c r="K427" i="2"/>
  <c r="K428" i="2"/>
  <c r="AY428" i="2" s="1"/>
  <c r="K429" i="2"/>
  <c r="K430" i="2"/>
  <c r="K431" i="2"/>
  <c r="K432" i="2"/>
  <c r="K433" i="2"/>
  <c r="K434" i="2"/>
  <c r="K435" i="2"/>
  <c r="K436" i="2"/>
  <c r="AY436" i="2" s="1"/>
  <c r="K437" i="2"/>
  <c r="K438" i="2"/>
  <c r="K439" i="2"/>
  <c r="K440" i="2"/>
  <c r="K441" i="2"/>
  <c r="K442" i="2"/>
  <c r="K443" i="2"/>
  <c r="K444" i="2"/>
  <c r="K445" i="2"/>
  <c r="K446" i="2"/>
  <c r="K447" i="2"/>
  <c r="K448" i="2"/>
  <c r="K449" i="2"/>
  <c r="K450" i="2"/>
  <c r="K451" i="2"/>
  <c r="K452" i="2"/>
  <c r="AY452" i="2" s="1"/>
  <c r="K453" i="2"/>
  <c r="K454" i="2"/>
  <c r="K455" i="2"/>
  <c r="K456" i="2"/>
  <c r="K457" i="2"/>
  <c r="K458" i="2"/>
  <c r="K459" i="2"/>
  <c r="K460" i="2"/>
  <c r="AY460" i="2" s="1"/>
  <c r="K461" i="2"/>
  <c r="K462" i="2"/>
  <c r="K463" i="2"/>
  <c r="K464" i="2"/>
  <c r="K465" i="2"/>
  <c r="K466" i="2"/>
  <c r="K467" i="2"/>
  <c r="K468" i="2"/>
  <c r="AY468" i="2" s="1"/>
  <c r="K469" i="2"/>
  <c r="K470" i="2"/>
  <c r="K471" i="2"/>
  <c r="K472" i="2"/>
  <c r="K473" i="2"/>
  <c r="K474" i="2"/>
  <c r="K475" i="2"/>
  <c r="K476" i="2"/>
  <c r="K477" i="2"/>
  <c r="K478" i="2"/>
  <c r="K479" i="2"/>
  <c r="K480" i="2"/>
  <c r="K481" i="2"/>
  <c r="K482" i="2"/>
  <c r="K483" i="2"/>
  <c r="K484" i="2"/>
  <c r="AY484" i="2" s="1"/>
  <c r="K485" i="2"/>
  <c r="K486" i="2"/>
  <c r="K487" i="2"/>
  <c r="K488" i="2"/>
  <c r="K489" i="2"/>
  <c r="K490" i="2"/>
  <c r="K491" i="2"/>
  <c r="K492" i="2"/>
  <c r="AY492" i="2" s="1"/>
  <c r="K493" i="2"/>
  <c r="K494" i="2"/>
  <c r="K495" i="2"/>
  <c r="K496" i="2"/>
  <c r="K497" i="2"/>
  <c r="K498" i="2"/>
  <c r="K499" i="2"/>
  <c r="K500" i="2"/>
  <c r="AY500" i="2" s="1"/>
  <c r="K501" i="2"/>
  <c r="K502" i="2"/>
  <c r="K503" i="2"/>
  <c r="K504" i="2"/>
  <c r="K505" i="2"/>
  <c r="K506" i="2"/>
  <c r="K507" i="2"/>
  <c r="K508" i="2"/>
  <c r="K509" i="2"/>
  <c r="K510" i="2"/>
  <c r="K511" i="2"/>
  <c r="K512" i="2"/>
  <c r="K513" i="2"/>
  <c r="K514" i="2"/>
  <c r="K515" i="2"/>
  <c r="K516" i="2"/>
  <c r="K517" i="2"/>
  <c r="K518" i="2"/>
  <c r="K519" i="2"/>
  <c r="K520" i="2"/>
  <c r="K521" i="2"/>
  <c r="K522" i="2"/>
  <c r="K523" i="2"/>
  <c r="K524" i="2"/>
  <c r="AY524" i="2" s="1"/>
  <c r="K525" i="2"/>
  <c r="K526" i="2"/>
  <c r="K527" i="2"/>
  <c r="K528" i="2"/>
  <c r="K529" i="2"/>
  <c r="K530" i="2"/>
  <c r="K531" i="2"/>
  <c r="K532" i="2"/>
  <c r="AY532" i="2" s="1"/>
  <c r="K533" i="2"/>
  <c r="K534" i="2"/>
  <c r="K535" i="2"/>
  <c r="K536" i="2"/>
  <c r="K537" i="2"/>
  <c r="K538" i="2"/>
  <c r="K539" i="2"/>
  <c r="K540" i="2"/>
  <c r="K541" i="2"/>
  <c r="K542" i="2"/>
  <c r="K543" i="2"/>
  <c r="K544" i="2"/>
  <c r="K545" i="2"/>
  <c r="K546" i="2"/>
  <c r="K547" i="2"/>
  <c r="K548" i="2"/>
  <c r="K549" i="2"/>
  <c r="K550" i="2"/>
  <c r="K551" i="2"/>
  <c r="K552" i="2"/>
  <c r="K553" i="2"/>
  <c r="K554" i="2"/>
  <c r="K555" i="2"/>
  <c r="K556" i="2"/>
  <c r="K557" i="2"/>
  <c r="K558" i="2"/>
  <c r="K559" i="2"/>
  <c r="K560" i="2"/>
  <c r="K561" i="2"/>
  <c r="K562" i="2"/>
  <c r="K563" i="2"/>
  <c r="K564" i="2"/>
  <c r="AY564" i="2" s="1"/>
  <c r="K565" i="2"/>
  <c r="K566" i="2"/>
  <c r="K567" i="2"/>
  <c r="K568" i="2"/>
  <c r="K569" i="2"/>
  <c r="K570" i="2"/>
  <c r="K571" i="2"/>
  <c r="K572" i="2"/>
  <c r="K573" i="2"/>
  <c r="K574" i="2"/>
  <c r="K575" i="2"/>
  <c r="K576" i="2"/>
  <c r="K577" i="2"/>
  <c r="K578" i="2"/>
  <c r="K579" i="2"/>
  <c r="K580" i="2"/>
  <c r="K581" i="2"/>
  <c r="K582" i="2"/>
  <c r="K583" i="2"/>
  <c r="K584" i="2"/>
  <c r="K585" i="2"/>
  <c r="K586" i="2"/>
  <c r="K587" i="2"/>
  <c r="K588" i="2"/>
  <c r="K589" i="2"/>
  <c r="K590" i="2"/>
  <c r="K591" i="2"/>
  <c r="K592" i="2"/>
  <c r="K593" i="2"/>
  <c r="K594" i="2"/>
  <c r="K595" i="2"/>
  <c r="K596" i="2"/>
  <c r="AY596" i="2" s="1"/>
  <c r="K597" i="2"/>
  <c r="K598" i="2"/>
  <c r="K599" i="2"/>
  <c r="K600" i="2"/>
  <c r="K601" i="2"/>
  <c r="K602" i="2"/>
  <c r="K603" i="2"/>
  <c r="K604" i="2"/>
  <c r="AY604" i="2" s="1"/>
  <c r="K605" i="2"/>
  <c r="K606" i="2"/>
  <c r="K607" i="2"/>
  <c r="K608" i="2"/>
  <c r="K609" i="2"/>
  <c r="K610" i="2"/>
  <c r="K611" i="2"/>
  <c r="K612" i="2"/>
  <c r="AY612" i="2" s="1"/>
  <c r="K613" i="2"/>
  <c r="K614" i="2"/>
  <c r="K615" i="2"/>
  <c r="K616" i="2"/>
  <c r="K617" i="2"/>
  <c r="K618" i="2"/>
  <c r="K619" i="2"/>
  <c r="K620" i="2"/>
  <c r="AY620" i="2" s="1"/>
  <c r="K621" i="2"/>
  <c r="K622" i="2"/>
  <c r="K623" i="2"/>
  <c r="K624" i="2"/>
  <c r="K625" i="2"/>
  <c r="K626" i="2"/>
  <c r="K627" i="2"/>
  <c r="K628" i="2"/>
  <c r="AY628" i="2" s="1"/>
  <c r="K629" i="2"/>
  <c r="K630" i="2"/>
  <c r="K631" i="2"/>
  <c r="K632" i="2"/>
  <c r="K633" i="2"/>
  <c r="K634" i="2"/>
  <c r="K635" i="2"/>
  <c r="K636" i="2"/>
  <c r="K637" i="2"/>
  <c r="K638" i="2"/>
  <c r="K639" i="2"/>
  <c r="K640" i="2"/>
  <c r="K641" i="2"/>
  <c r="K642" i="2"/>
  <c r="K643" i="2"/>
  <c r="K644" i="2"/>
  <c r="AY644" i="2" s="1"/>
  <c r="K645" i="2"/>
  <c r="K646" i="2"/>
  <c r="K647" i="2"/>
  <c r="K648" i="2"/>
  <c r="K649" i="2"/>
  <c r="K650" i="2"/>
  <c r="K651" i="2"/>
  <c r="K652" i="2"/>
  <c r="AY652" i="2" s="1"/>
  <c r="K653" i="2"/>
  <c r="K654" i="2"/>
  <c r="K655" i="2"/>
  <c r="K656" i="2"/>
  <c r="K657" i="2"/>
  <c r="K658" i="2"/>
  <c r="K659" i="2"/>
  <c r="K660" i="2"/>
  <c r="K661" i="2"/>
  <c r="K662" i="2"/>
  <c r="K663" i="2"/>
  <c r="K664" i="2"/>
  <c r="K665" i="2"/>
  <c r="K666" i="2"/>
  <c r="K667" i="2"/>
  <c r="K668" i="2"/>
  <c r="AY668" i="2" s="1"/>
  <c r="K669" i="2"/>
  <c r="K670" i="2"/>
  <c r="K671" i="2"/>
  <c r="K672" i="2"/>
  <c r="K673" i="2"/>
  <c r="K674" i="2"/>
  <c r="K675" i="2"/>
  <c r="K676" i="2"/>
  <c r="AY676" i="2" s="1"/>
  <c r="K677" i="2"/>
  <c r="K678" i="2"/>
  <c r="K679" i="2"/>
  <c r="K680" i="2"/>
  <c r="K681" i="2"/>
  <c r="K682" i="2"/>
  <c r="K683" i="2"/>
  <c r="K684" i="2"/>
  <c r="AY684" i="2" s="1"/>
  <c r="K685" i="2"/>
  <c r="K686" i="2"/>
  <c r="K687" i="2"/>
  <c r="K688" i="2"/>
  <c r="K689" i="2"/>
  <c r="K690" i="2"/>
  <c r="K691" i="2"/>
  <c r="K692" i="2"/>
  <c r="AY692" i="2" s="1"/>
  <c r="K693" i="2"/>
  <c r="K694" i="2"/>
  <c r="K695" i="2"/>
  <c r="K696" i="2"/>
  <c r="K697" i="2"/>
  <c r="K698" i="2"/>
  <c r="K699" i="2"/>
  <c r="K700" i="2"/>
  <c r="AY700" i="2" s="1"/>
  <c r="K701" i="2"/>
  <c r="K702" i="2"/>
  <c r="K703" i="2"/>
  <c r="K704" i="2"/>
  <c r="K705" i="2"/>
  <c r="K706" i="2"/>
  <c r="K707" i="2"/>
  <c r="K708" i="2"/>
  <c r="AY708" i="2" s="1"/>
  <c r="K709" i="2"/>
  <c r="K710" i="2"/>
  <c r="K711" i="2"/>
  <c r="K712" i="2"/>
  <c r="K713" i="2"/>
  <c r="K714" i="2"/>
  <c r="K715" i="2"/>
  <c r="K716" i="2"/>
  <c r="K717" i="2"/>
  <c r="K718" i="2"/>
  <c r="K719" i="2"/>
  <c r="K720" i="2"/>
  <c r="K721" i="2"/>
  <c r="K722" i="2"/>
  <c r="K723" i="2"/>
  <c r="K724" i="2"/>
  <c r="AY724" i="2" s="1"/>
  <c r="K725" i="2"/>
  <c r="K726" i="2"/>
  <c r="K727" i="2"/>
  <c r="K728" i="2"/>
  <c r="K729" i="2"/>
  <c r="K730" i="2"/>
  <c r="K731" i="2"/>
  <c r="K732" i="2"/>
  <c r="AY732" i="2" s="1"/>
  <c r="K733" i="2"/>
  <c r="K734" i="2"/>
  <c r="K735" i="2"/>
  <c r="K736" i="2"/>
  <c r="K737" i="2"/>
  <c r="K738" i="2"/>
  <c r="K739" i="2"/>
  <c r="K740" i="2"/>
  <c r="AY740" i="2" s="1"/>
  <c r="K741" i="2"/>
  <c r="K742" i="2"/>
  <c r="K743" i="2"/>
  <c r="K744" i="2"/>
  <c r="K745" i="2"/>
  <c r="K746" i="2"/>
  <c r="K747" i="2"/>
  <c r="K748" i="2"/>
  <c r="AY748" i="2" s="1"/>
  <c r="K749" i="2"/>
  <c r="K750" i="2"/>
  <c r="K751" i="2"/>
  <c r="K752" i="2"/>
  <c r="K753" i="2"/>
  <c r="K754" i="2"/>
  <c r="K755" i="2"/>
  <c r="K756" i="2"/>
  <c r="AY756" i="2" s="1"/>
  <c r="K757" i="2"/>
  <c r="K758" i="2"/>
  <c r="K759" i="2"/>
  <c r="K760" i="2"/>
  <c r="K761" i="2"/>
  <c r="K762" i="2"/>
  <c r="K763" i="2"/>
  <c r="K764" i="2"/>
  <c r="K765" i="2"/>
  <c r="K766" i="2"/>
  <c r="K767" i="2"/>
  <c r="K768" i="2"/>
  <c r="K769" i="2"/>
  <c r="K770" i="2"/>
  <c r="K771" i="2"/>
  <c r="K772" i="2"/>
  <c r="AY772" i="2" s="1"/>
  <c r="K773" i="2"/>
  <c r="K774" i="2"/>
  <c r="K775" i="2"/>
  <c r="K776" i="2"/>
  <c r="K777" i="2"/>
  <c r="K778" i="2"/>
  <c r="K779" i="2"/>
  <c r="K780" i="2"/>
  <c r="AY780" i="2" s="1"/>
  <c r="K781" i="2"/>
  <c r="K782" i="2"/>
  <c r="K783" i="2"/>
  <c r="K784" i="2"/>
  <c r="K785" i="2"/>
  <c r="K786" i="2"/>
  <c r="K787" i="2"/>
  <c r="K788" i="2"/>
  <c r="AY788" i="2" s="1"/>
  <c r="K789" i="2"/>
  <c r="K790" i="2"/>
  <c r="K791" i="2"/>
  <c r="K792" i="2"/>
  <c r="K793" i="2"/>
  <c r="K794" i="2"/>
  <c r="K795" i="2"/>
  <c r="K796" i="2"/>
  <c r="K797" i="2"/>
  <c r="K798" i="2"/>
  <c r="K799" i="2"/>
  <c r="K800" i="2"/>
  <c r="K801" i="2"/>
  <c r="K802" i="2"/>
  <c r="K803" i="2"/>
  <c r="K804" i="2"/>
  <c r="AY804" i="2" s="1"/>
  <c r="K805" i="2"/>
  <c r="K806" i="2"/>
  <c r="K807" i="2"/>
  <c r="K808" i="2"/>
  <c r="K809" i="2"/>
  <c r="K810" i="2"/>
  <c r="K811" i="2"/>
  <c r="K812" i="2"/>
  <c r="AY812" i="2" s="1"/>
  <c r="K813" i="2"/>
  <c r="K814" i="2"/>
  <c r="K815" i="2"/>
  <c r="K816" i="2"/>
  <c r="K817" i="2"/>
  <c r="K818" i="2"/>
  <c r="K819" i="2"/>
  <c r="K820" i="2"/>
  <c r="AY820" i="2" s="1"/>
  <c r="K821" i="2"/>
  <c r="K822" i="2"/>
  <c r="K823" i="2"/>
  <c r="K824" i="2"/>
  <c r="K825" i="2"/>
  <c r="K826" i="2"/>
  <c r="K827" i="2"/>
  <c r="K828" i="2"/>
  <c r="K829" i="2"/>
  <c r="K830" i="2"/>
  <c r="K831" i="2"/>
  <c r="K832" i="2"/>
  <c r="K833" i="2"/>
  <c r="K834" i="2"/>
  <c r="K835" i="2"/>
  <c r="K836" i="2"/>
  <c r="AY836" i="2" s="1"/>
  <c r="K837" i="2"/>
  <c r="K838" i="2"/>
  <c r="K839" i="2"/>
  <c r="K840" i="2"/>
  <c r="K841" i="2"/>
  <c r="K842" i="2"/>
  <c r="K843" i="2"/>
  <c r="K844" i="2"/>
  <c r="K845" i="2"/>
  <c r="K846" i="2"/>
  <c r="K847" i="2"/>
  <c r="K848" i="2"/>
  <c r="K849" i="2"/>
  <c r="K850" i="2"/>
  <c r="K851" i="2"/>
  <c r="K852" i="2"/>
  <c r="AY852" i="2" s="1"/>
  <c r="K853" i="2"/>
  <c r="K854" i="2"/>
  <c r="K855" i="2"/>
  <c r="K856" i="2"/>
  <c r="K857" i="2"/>
  <c r="K858" i="2"/>
  <c r="K859" i="2"/>
  <c r="K860" i="2"/>
  <c r="K861" i="2"/>
  <c r="K862" i="2"/>
  <c r="K863" i="2"/>
  <c r="K864" i="2"/>
  <c r="K865" i="2"/>
  <c r="K866" i="2"/>
  <c r="K867" i="2"/>
  <c r="K868" i="2"/>
  <c r="AY868" i="2" s="1"/>
  <c r="K869" i="2"/>
  <c r="K870" i="2"/>
  <c r="K871" i="2"/>
  <c r="K872" i="2"/>
  <c r="K873" i="2"/>
  <c r="K874" i="2"/>
  <c r="K875" i="2"/>
  <c r="K876" i="2"/>
  <c r="AY876" i="2" s="1"/>
  <c r="K877" i="2"/>
  <c r="K878" i="2"/>
  <c r="K879" i="2"/>
  <c r="K880" i="2"/>
  <c r="K881" i="2"/>
  <c r="K882" i="2"/>
  <c r="K883" i="2"/>
  <c r="K884" i="2"/>
  <c r="AY884" i="2" s="1"/>
  <c r="K885" i="2"/>
  <c r="K886" i="2"/>
  <c r="K887" i="2"/>
  <c r="K888" i="2"/>
  <c r="K889" i="2"/>
  <c r="K890" i="2"/>
  <c r="K891" i="2"/>
  <c r="K892" i="2"/>
  <c r="K893" i="2"/>
  <c r="K894" i="2"/>
  <c r="K895" i="2"/>
  <c r="K896" i="2"/>
  <c r="K897" i="2"/>
  <c r="K898" i="2"/>
  <c r="K899" i="2"/>
  <c r="K900" i="2"/>
  <c r="AY900" i="2" s="1"/>
  <c r="K901" i="2"/>
  <c r="K902" i="2"/>
  <c r="K903" i="2"/>
  <c r="K904" i="2"/>
  <c r="K905" i="2"/>
  <c r="K906" i="2"/>
  <c r="K907" i="2"/>
  <c r="K908" i="2"/>
  <c r="AY908" i="2" s="1"/>
  <c r="K909" i="2"/>
  <c r="K910" i="2"/>
  <c r="K911" i="2"/>
  <c r="K912" i="2"/>
  <c r="K913" i="2"/>
  <c r="K914" i="2"/>
  <c r="K915" i="2"/>
  <c r="K916" i="2"/>
  <c r="AY916" i="2" s="1"/>
  <c r="K917" i="2"/>
  <c r="K918" i="2"/>
  <c r="K919" i="2"/>
  <c r="K920" i="2"/>
  <c r="K921" i="2"/>
  <c r="K922" i="2"/>
  <c r="K923" i="2"/>
  <c r="K924" i="2"/>
  <c r="AY924" i="2" s="1"/>
  <c r="K925" i="2"/>
  <c r="K926" i="2"/>
  <c r="K927" i="2"/>
  <c r="K928" i="2"/>
  <c r="K929" i="2"/>
  <c r="K930" i="2"/>
  <c r="K931" i="2"/>
  <c r="K932" i="2"/>
  <c r="AY932" i="2" s="1"/>
  <c r="K933" i="2"/>
  <c r="K934" i="2"/>
  <c r="K935" i="2"/>
  <c r="K936" i="2"/>
  <c r="K937" i="2"/>
  <c r="K938" i="2"/>
  <c r="K939" i="2"/>
  <c r="K940" i="2"/>
  <c r="K941" i="2"/>
  <c r="K942" i="2"/>
  <c r="K943" i="2"/>
  <c r="K944" i="2"/>
  <c r="K945" i="2"/>
  <c r="K946" i="2"/>
  <c r="K947" i="2"/>
  <c r="K948" i="2"/>
  <c r="AY948" i="2" s="1"/>
  <c r="K949" i="2"/>
  <c r="K950" i="2"/>
  <c r="K951" i="2"/>
  <c r="K952" i="2"/>
  <c r="K953" i="2"/>
  <c r="K954" i="2"/>
  <c r="K955" i="2"/>
  <c r="K956" i="2"/>
  <c r="AY956" i="2" s="1"/>
  <c r="K957" i="2"/>
  <c r="K958" i="2"/>
  <c r="K959" i="2"/>
  <c r="K960" i="2"/>
  <c r="K961" i="2"/>
  <c r="K962" i="2"/>
  <c r="K963" i="2"/>
  <c r="K964" i="2"/>
  <c r="AY964" i="2" s="1"/>
  <c r="K965" i="2"/>
  <c r="K966" i="2"/>
  <c r="K967" i="2"/>
  <c r="K968" i="2"/>
  <c r="K969" i="2"/>
  <c r="K970" i="2"/>
  <c r="K971" i="2"/>
  <c r="K972" i="2"/>
  <c r="K973" i="2"/>
  <c r="K974" i="2"/>
  <c r="K975" i="2"/>
  <c r="K976" i="2"/>
  <c r="K977" i="2"/>
  <c r="K978" i="2"/>
  <c r="K979" i="2"/>
  <c r="K980" i="2"/>
  <c r="AY980" i="2" s="1"/>
  <c r="K981" i="2"/>
  <c r="K982" i="2"/>
  <c r="K983" i="2"/>
  <c r="K984" i="2"/>
  <c r="K985" i="2"/>
  <c r="K986" i="2"/>
  <c r="K987" i="2"/>
  <c r="K988" i="2"/>
  <c r="AY988" i="2" s="1"/>
  <c r="K989" i="2"/>
  <c r="K990" i="2"/>
  <c r="K991" i="2"/>
  <c r="K992" i="2"/>
  <c r="K993" i="2"/>
  <c r="K994" i="2"/>
  <c r="K995" i="2"/>
  <c r="K996" i="2"/>
  <c r="AY996" i="2" s="1"/>
  <c r="K997" i="2"/>
  <c r="K998" i="2"/>
  <c r="K999" i="2"/>
  <c r="K1000" i="2"/>
  <c r="K1001" i="2"/>
  <c r="K1002" i="2"/>
  <c r="K1003" i="2"/>
  <c r="K1004" i="2"/>
  <c r="AY1004" i="2" s="1"/>
  <c r="K1005" i="2"/>
  <c r="K1006" i="2"/>
  <c r="K1007" i="2"/>
  <c r="K1008" i="2"/>
  <c r="K1009" i="2"/>
  <c r="K1010" i="2"/>
  <c r="K1011" i="2"/>
  <c r="K1012" i="2"/>
  <c r="AY1012" i="2" s="1"/>
  <c r="K1013" i="2"/>
  <c r="K1014" i="2"/>
  <c r="K1015" i="2"/>
  <c r="K1016" i="2"/>
  <c r="K1017" i="2"/>
  <c r="K1018" i="2"/>
  <c r="K1019" i="2"/>
  <c r="K1020" i="2"/>
  <c r="K1021" i="2"/>
  <c r="K1022" i="2"/>
  <c r="K1023" i="2"/>
  <c r="K1024" i="2"/>
  <c r="K1025" i="2"/>
  <c r="K1026" i="2"/>
  <c r="K1027" i="2"/>
  <c r="K1028" i="2"/>
  <c r="AY1028" i="2" s="1"/>
  <c r="K1029" i="2"/>
  <c r="K1030" i="2"/>
  <c r="K1031" i="2"/>
  <c r="K1032" i="2"/>
  <c r="K1033" i="2"/>
  <c r="K1034" i="2"/>
  <c r="K1035" i="2"/>
  <c r="K1036" i="2"/>
  <c r="K1037" i="2"/>
  <c r="K1038" i="2"/>
  <c r="K1039" i="2"/>
  <c r="K1040" i="2"/>
  <c r="K1041" i="2"/>
  <c r="K1042" i="2"/>
  <c r="K1043" i="2"/>
  <c r="K1044" i="2"/>
  <c r="AY1044" i="2" s="1"/>
  <c r="K1045" i="2"/>
  <c r="K1046" i="2"/>
  <c r="K1047" i="2"/>
  <c r="K1048" i="2"/>
  <c r="K1049" i="2"/>
  <c r="K1050" i="2"/>
  <c r="K1051" i="2"/>
  <c r="K1052" i="2"/>
  <c r="K1053" i="2"/>
  <c r="K1054" i="2"/>
  <c r="K1055" i="2"/>
  <c r="K1056" i="2"/>
  <c r="K1057" i="2"/>
  <c r="K1058" i="2"/>
  <c r="K1059" i="2"/>
  <c r="K1060" i="2"/>
  <c r="AY1060" i="2" s="1"/>
  <c r="K1061" i="2"/>
  <c r="K1062" i="2"/>
  <c r="K1063" i="2"/>
  <c r="K1064" i="2"/>
  <c r="K1065" i="2"/>
  <c r="K1066" i="2"/>
  <c r="K1067" i="2"/>
  <c r="K1068" i="2"/>
  <c r="K1069" i="2"/>
  <c r="K1070" i="2"/>
  <c r="K1071" i="2"/>
  <c r="K1072" i="2"/>
  <c r="K1073" i="2"/>
  <c r="K1074" i="2"/>
  <c r="K1075" i="2"/>
  <c r="K1076" i="2"/>
  <c r="AY1076" i="2" s="1"/>
  <c r="K1077" i="2"/>
  <c r="K1078" i="2"/>
  <c r="K1079" i="2"/>
  <c r="K1080" i="2"/>
  <c r="K1081" i="2"/>
  <c r="K1082" i="2"/>
  <c r="K1083" i="2"/>
  <c r="K1084" i="2"/>
  <c r="K1085" i="2"/>
  <c r="K1086" i="2"/>
  <c r="K1087" i="2"/>
  <c r="K1088" i="2"/>
  <c r="K1089" i="2"/>
  <c r="K1090" i="2"/>
  <c r="K1091" i="2"/>
  <c r="K1092" i="2"/>
  <c r="AY1092" i="2" s="1"/>
  <c r="K1093" i="2"/>
  <c r="K1094" i="2"/>
  <c r="K1095" i="2"/>
  <c r="K1096" i="2"/>
  <c r="K1097" i="2"/>
  <c r="K1098" i="2"/>
  <c r="K1099" i="2"/>
  <c r="K1100" i="2"/>
  <c r="K1101" i="2"/>
  <c r="K1102" i="2"/>
  <c r="K1103" i="2"/>
  <c r="K1104" i="2"/>
  <c r="K1105" i="2"/>
  <c r="K1106" i="2"/>
  <c r="K1107" i="2"/>
  <c r="K1108" i="2"/>
  <c r="AY1108" i="2" s="1"/>
  <c r="K1109" i="2"/>
  <c r="K1110" i="2"/>
  <c r="K1111" i="2"/>
  <c r="K1112" i="2"/>
  <c r="K1113" i="2"/>
  <c r="K1114" i="2"/>
  <c r="K1115" i="2"/>
  <c r="K1116" i="2"/>
  <c r="AY1116" i="2" s="1"/>
  <c r="K1117" i="2"/>
  <c r="K1118" i="2"/>
  <c r="K1119" i="2"/>
  <c r="K1120" i="2"/>
  <c r="K1121" i="2"/>
  <c r="K1122" i="2"/>
  <c r="K1123" i="2"/>
  <c r="K1124" i="2"/>
  <c r="AY1124" i="2" s="1"/>
  <c r="K1125" i="2"/>
  <c r="K1126" i="2"/>
  <c r="K1127" i="2"/>
  <c r="K1128" i="2"/>
  <c r="K1129" i="2"/>
  <c r="K1130" i="2"/>
  <c r="K1131" i="2"/>
  <c r="K1132" i="2"/>
  <c r="K1133" i="2"/>
  <c r="K1134" i="2"/>
  <c r="K1135" i="2"/>
  <c r="K1136" i="2"/>
  <c r="K1137" i="2"/>
  <c r="K1138" i="2"/>
  <c r="K1139" i="2"/>
  <c r="K1140" i="2"/>
  <c r="AY1140" i="2" s="1"/>
  <c r="K1141" i="2"/>
  <c r="K1142" i="2"/>
  <c r="K1143" i="2"/>
  <c r="K1144" i="2"/>
  <c r="K1145" i="2"/>
  <c r="K1146" i="2"/>
  <c r="K1147" i="2"/>
  <c r="K1148" i="2"/>
  <c r="AY1148" i="2" s="1"/>
  <c r="K1149" i="2"/>
  <c r="K1150" i="2"/>
  <c r="K1151" i="2"/>
  <c r="K1152" i="2"/>
  <c r="K1153" i="2"/>
  <c r="K1154" i="2"/>
  <c r="K1155" i="2"/>
  <c r="K1156" i="2"/>
  <c r="AY1156" i="2" s="1"/>
  <c r="K1157" i="2"/>
  <c r="K1158" i="2"/>
  <c r="K1159" i="2"/>
  <c r="K1160" i="2"/>
  <c r="K1161" i="2"/>
  <c r="K1162" i="2"/>
  <c r="K1163" i="2"/>
  <c r="K1164" i="2"/>
  <c r="K1165" i="2"/>
  <c r="K1166" i="2"/>
  <c r="K1167" i="2"/>
  <c r="K1168" i="2"/>
  <c r="K1169" i="2"/>
  <c r="K1170" i="2"/>
  <c r="K1171" i="2"/>
  <c r="K1172" i="2"/>
  <c r="AY1172" i="2" s="1"/>
  <c r="K1173" i="2"/>
  <c r="K1174" i="2"/>
  <c r="K1175" i="2"/>
  <c r="K1176" i="2"/>
  <c r="K1177" i="2"/>
  <c r="K1178" i="2"/>
  <c r="K1179" i="2"/>
  <c r="K1180" i="2"/>
  <c r="AY1180" i="2" s="1"/>
  <c r="K1181" i="2"/>
  <c r="K1182" i="2"/>
  <c r="K1183" i="2"/>
  <c r="K1184" i="2"/>
  <c r="K1185" i="2"/>
  <c r="K1186" i="2"/>
  <c r="K1187" i="2"/>
  <c r="K1188" i="2"/>
  <c r="AY1188" i="2" s="1"/>
  <c r="K1189" i="2"/>
  <c r="K1190" i="2"/>
  <c r="K1191" i="2"/>
  <c r="K1192" i="2"/>
  <c r="K1193" i="2"/>
  <c r="K1194" i="2"/>
  <c r="K1195" i="2"/>
  <c r="K1196" i="2"/>
  <c r="K1197" i="2"/>
  <c r="K1198" i="2"/>
  <c r="K1199" i="2"/>
  <c r="K1200" i="2"/>
  <c r="K1201" i="2"/>
  <c r="K1202" i="2"/>
  <c r="K1203" i="2"/>
  <c r="K1204" i="2"/>
  <c r="AY1204" i="2" s="1"/>
  <c r="K1205" i="2"/>
  <c r="K1206" i="2"/>
  <c r="K1207" i="2"/>
  <c r="K1208" i="2"/>
  <c r="K1209" i="2"/>
  <c r="K1210" i="2"/>
  <c r="K1211" i="2"/>
  <c r="K1212" i="2"/>
  <c r="K1213" i="2"/>
  <c r="K1214" i="2"/>
  <c r="K1215" i="2"/>
  <c r="K1216" i="2"/>
  <c r="K1217" i="2"/>
  <c r="K1218" i="2"/>
  <c r="K1219" i="2"/>
  <c r="K1220" i="2"/>
  <c r="AY1220" i="2" s="1"/>
  <c r="K1221" i="2"/>
  <c r="K1222" i="2"/>
  <c r="K1223" i="2"/>
  <c r="K1224" i="2"/>
  <c r="K1225" i="2"/>
  <c r="K1226" i="2"/>
  <c r="K1227" i="2"/>
  <c r="K1228" i="2"/>
  <c r="K1229" i="2"/>
  <c r="K1230" i="2"/>
  <c r="K1231" i="2"/>
  <c r="K1232" i="2"/>
  <c r="K1233" i="2"/>
  <c r="K1234" i="2"/>
  <c r="K1235" i="2"/>
  <c r="K1236" i="2"/>
  <c r="AY1236" i="2" s="1"/>
  <c r="K1237" i="2"/>
  <c r="K1238" i="2"/>
  <c r="K1239" i="2"/>
  <c r="K1240" i="2"/>
  <c r="K1241" i="2"/>
  <c r="K1242" i="2"/>
  <c r="K1243" i="2"/>
  <c r="K1244" i="2"/>
  <c r="AY1244" i="2" s="1"/>
  <c r="K1245" i="2"/>
  <c r="K1246" i="2"/>
  <c r="K1247" i="2"/>
  <c r="K1248" i="2"/>
  <c r="K1249" i="2"/>
  <c r="K1250" i="2"/>
  <c r="K1251" i="2"/>
  <c r="K1252" i="2"/>
  <c r="AY1252" i="2" s="1"/>
  <c r="K1253" i="2"/>
  <c r="K1254" i="2"/>
  <c r="K1255" i="2"/>
  <c r="K1256" i="2"/>
  <c r="K1257" i="2"/>
  <c r="K1258" i="2"/>
  <c r="K1259" i="2"/>
  <c r="K1260" i="2"/>
  <c r="K1261" i="2"/>
  <c r="K1262" i="2"/>
  <c r="K1263" i="2"/>
  <c r="K1264" i="2"/>
  <c r="K1265" i="2"/>
  <c r="K1266" i="2"/>
  <c r="K1267" i="2"/>
  <c r="K1268" i="2"/>
  <c r="AY1268" i="2" s="1"/>
  <c r="K1269" i="2"/>
  <c r="K1270" i="2"/>
  <c r="K1271" i="2"/>
  <c r="K1272" i="2"/>
  <c r="K1273" i="2"/>
  <c r="K1274" i="2"/>
  <c r="K1275" i="2"/>
  <c r="K1276" i="2"/>
  <c r="K1277" i="2"/>
  <c r="K1278" i="2"/>
  <c r="K1279" i="2"/>
  <c r="K1280" i="2"/>
  <c r="K1281" i="2"/>
  <c r="K1282" i="2"/>
  <c r="K1283" i="2"/>
  <c r="K1284" i="2"/>
  <c r="AY1284" i="2" s="1"/>
  <c r="K1285" i="2"/>
  <c r="K1286" i="2"/>
  <c r="K1287" i="2"/>
  <c r="K1288" i="2"/>
  <c r="K1289" i="2"/>
  <c r="K1290" i="2"/>
  <c r="K1291" i="2"/>
  <c r="K1292" i="2"/>
  <c r="AY1292" i="2" s="1"/>
  <c r="K1293" i="2"/>
  <c r="K1294" i="2"/>
  <c r="K1295" i="2"/>
  <c r="K1296" i="2"/>
  <c r="K1297" i="2"/>
  <c r="K1298" i="2"/>
  <c r="K1299" i="2"/>
  <c r="K1300" i="2"/>
  <c r="AY1300" i="2" s="1"/>
  <c r="K1301" i="2"/>
  <c r="K1302" i="2"/>
  <c r="K1303" i="2"/>
  <c r="K1304" i="2"/>
  <c r="K1305" i="2"/>
  <c r="K1306" i="2"/>
  <c r="K1307" i="2"/>
  <c r="K1308" i="2"/>
  <c r="AY1308" i="2" s="1"/>
  <c r="K1309" i="2"/>
  <c r="K1310" i="2"/>
  <c r="K1311" i="2"/>
  <c r="K1312" i="2"/>
  <c r="K1313" i="2"/>
  <c r="K1314" i="2"/>
  <c r="K1315" i="2"/>
  <c r="K1316" i="2"/>
  <c r="AY1316" i="2" s="1"/>
  <c r="K1317" i="2"/>
  <c r="K1318" i="2"/>
  <c r="K1319" i="2"/>
  <c r="K1320" i="2"/>
  <c r="K1321" i="2"/>
  <c r="K1322" i="2"/>
  <c r="K1323" i="2"/>
  <c r="K1324" i="2"/>
  <c r="K1325" i="2"/>
  <c r="K1326" i="2"/>
  <c r="K1327" i="2"/>
  <c r="K1328" i="2"/>
  <c r="K1329" i="2"/>
  <c r="K1330" i="2"/>
  <c r="K1331" i="2"/>
  <c r="K1332" i="2"/>
  <c r="AY1332" i="2" s="1"/>
  <c r="K1333" i="2"/>
  <c r="K1334" i="2"/>
  <c r="K1335" i="2"/>
  <c r="K1336" i="2"/>
  <c r="K1337" i="2"/>
  <c r="K1338" i="2"/>
  <c r="K1339" i="2"/>
  <c r="K1340" i="2"/>
  <c r="K1341" i="2"/>
  <c r="K1342" i="2"/>
  <c r="K1343" i="2"/>
  <c r="K1344" i="2"/>
  <c r="K1345" i="2"/>
  <c r="K1346" i="2"/>
  <c r="K1347" i="2"/>
  <c r="K1348" i="2"/>
  <c r="AY1348" i="2" s="1"/>
  <c r="K1349" i="2"/>
  <c r="K1350" i="2"/>
  <c r="K1351" i="2"/>
  <c r="K1352" i="2"/>
  <c r="K1353" i="2"/>
  <c r="K1354" i="2"/>
  <c r="K1355" i="2"/>
  <c r="K1356" i="2"/>
  <c r="AY1356" i="2" s="1"/>
  <c r="K1357" i="2"/>
  <c r="K1358" i="2"/>
  <c r="K1359" i="2"/>
  <c r="K1360" i="2"/>
  <c r="K1361" i="2"/>
  <c r="K1362" i="2"/>
  <c r="K1363" i="2"/>
  <c r="K1364" i="2"/>
  <c r="AY1364" i="2" s="1"/>
  <c r="K1365" i="2"/>
  <c r="K1366" i="2"/>
  <c r="K1367" i="2"/>
  <c r="K1368" i="2"/>
  <c r="K1369" i="2"/>
  <c r="K1370" i="2"/>
  <c r="K1371" i="2"/>
  <c r="K1372" i="2"/>
  <c r="AY1372" i="2" s="1"/>
  <c r="K1373" i="2"/>
  <c r="K1374" i="2"/>
  <c r="K1375" i="2"/>
  <c r="K1376" i="2"/>
  <c r="K1377" i="2"/>
  <c r="K1378" i="2"/>
  <c r="K1379" i="2"/>
  <c r="K1380" i="2"/>
  <c r="AY1380" i="2" s="1"/>
  <c r="K1381" i="2"/>
  <c r="K1382" i="2"/>
  <c r="K1383" i="2"/>
  <c r="K1384" i="2"/>
  <c r="K1385" i="2"/>
  <c r="K1386" i="2"/>
  <c r="K1387" i="2"/>
  <c r="K1388" i="2"/>
  <c r="K1389" i="2"/>
  <c r="K1390" i="2"/>
  <c r="K1391" i="2"/>
  <c r="K1392" i="2"/>
  <c r="K1393" i="2"/>
  <c r="K1394" i="2"/>
  <c r="K1395" i="2"/>
  <c r="K1396" i="2"/>
  <c r="AY1396" i="2" s="1"/>
  <c r="K1397" i="2"/>
  <c r="K1398" i="2"/>
  <c r="K1399" i="2"/>
  <c r="K1400" i="2"/>
  <c r="K1401" i="2"/>
  <c r="K1402" i="2"/>
  <c r="K1403" i="2"/>
  <c r="K1404" i="2"/>
  <c r="K1405" i="2"/>
  <c r="K1406" i="2"/>
  <c r="K1407" i="2"/>
  <c r="K1408" i="2"/>
  <c r="K1409" i="2"/>
  <c r="K1410" i="2"/>
  <c r="K1411" i="2"/>
  <c r="K1412" i="2"/>
  <c r="AY1412" i="2" s="1"/>
  <c r="K1413" i="2"/>
  <c r="K1414" i="2"/>
  <c r="K1415" i="2"/>
  <c r="K1416" i="2"/>
  <c r="K1417" i="2"/>
  <c r="K1418" i="2"/>
  <c r="K1419" i="2"/>
  <c r="K1420" i="2"/>
  <c r="K1421" i="2"/>
  <c r="K1422" i="2"/>
  <c r="K1423" i="2"/>
  <c r="K1424" i="2"/>
  <c r="K1425" i="2"/>
  <c r="K1426" i="2"/>
  <c r="K1427" i="2"/>
  <c r="K1428" i="2"/>
  <c r="AY1428" i="2" s="1"/>
  <c r="K1429" i="2"/>
  <c r="K1430" i="2"/>
  <c r="K1431" i="2"/>
  <c r="K1432" i="2"/>
  <c r="K1433" i="2"/>
  <c r="K1434" i="2"/>
  <c r="K1435" i="2"/>
  <c r="K1436" i="2"/>
  <c r="AY1436" i="2" s="1"/>
  <c r="K1437" i="2"/>
  <c r="K1438" i="2"/>
  <c r="K1439" i="2"/>
  <c r="K1440" i="2"/>
  <c r="K1441" i="2"/>
  <c r="K1442" i="2"/>
  <c r="K1443" i="2"/>
  <c r="K1444" i="2"/>
  <c r="AY1444" i="2" s="1"/>
  <c r="K1445" i="2"/>
  <c r="K1446" i="2"/>
  <c r="K1447" i="2"/>
  <c r="K1448" i="2"/>
  <c r="K1449" i="2"/>
  <c r="K1450" i="2"/>
  <c r="K1451" i="2"/>
  <c r="K1452" i="2"/>
  <c r="AY1452" i="2" s="1"/>
  <c r="K1453" i="2"/>
  <c r="K1454" i="2"/>
  <c r="K1455" i="2"/>
  <c r="K1456" i="2"/>
  <c r="K1457" i="2"/>
  <c r="K1458" i="2"/>
  <c r="K1459" i="2"/>
  <c r="K1460" i="2"/>
  <c r="AY1460" i="2" s="1"/>
  <c r="K1461" i="2"/>
  <c r="K1462" i="2"/>
  <c r="K1463" i="2"/>
  <c r="K1464" i="2"/>
  <c r="K1465" i="2"/>
  <c r="K1466" i="2"/>
  <c r="K1467" i="2"/>
  <c r="K1468" i="2"/>
  <c r="AY1468" i="2" s="1"/>
  <c r="K1469" i="2"/>
  <c r="K1470" i="2"/>
  <c r="K1471" i="2"/>
  <c r="K1472" i="2"/>
  <c r="K1473" i="2"/>
  <c r="K1474" i="2"/>
  <c r="K1475" i="2"/>
  <c r="K1476" i="2"/>
  <c r="AY1476" i="2" s="1"/>
  <c r="K1477" i="2"/>
  <c r="K1478" i="2"/>
  <c r="K1479" i="2"/>
  <c r="K1480" i="2"/>
  <c r="K1481" i="2"/>
  <c r="K1482" i="2"/>
  <c r="K1483" i="2"/>
  <c r="K1484" i="2"/>
  <c r="AY1484" i="2" s="1"/>
  <c r="K1485" i="2"/>
  <c r="K1486" i="2"/>
  <c r="K1487" i="2"/>
  <c r="K1488" i="2"/>
  <c r="K1489" i="2"/>
  <c r="K1490" i="2"/>
  <c r="K1491" i="2"/>
  <c r="K1492" i="2"/>
  <c r="AY1492" i="2" s="1"/>
  <c r="K1493" i="2"/>
  <c r="K1494" i="2"/>
  <c r="K1495" i="2"/>
  <c r="K1496" i="2"/>
  <c r="K1497" i="2"/>
  <c r="K1498" i="2"/>
  <c r="K1499" i="2"/>
  <c r="K1500" i="2"/>
  <c r="AY1500" i="2" s="1"/>
  <c r="K1501" i="2"/>
  <c r="K1502" i="2"/>
  <c r="K1503" i="2"/>
  <c r="K1504" i="2"/>
  <c r="K1505" i="2"/>
  <c r="K1506" i="2"/>
  <c r="K1507" i="2"/>
  <c r="K1508" i="2"/>
  <c r="AY1508" i="2" s="1"/>
  <c r="K1509" i="2"/>
  <c r="K1510" i="2"/>
  <c r="K1511" i="2"/>
  <c r="K1512" i="2"/>
  <c r="K1513" i="2"/>
  <c r="K1514" i="2"/>
  <c r="K1515" i="2"/>
  <c r="K1516" i="2"/>
  <c r="K1517" i="2"/>
  <c r="K1518" i="2"/>
  <c r="K1519" i="2"/>
  <c r="K1520" i="2"/>
  <c r="K1521" i="2"/>
  <c r="K1522" i="2"/>
  <c r="K1523" i="2"/>
  <c r="K1524" i="2"/>
  <c r="AY1524" i="2" s="1"/>
  <c r="K1525" i="2"/>
  <c r="K1526" i="2"/>
  <c r="K1527" i="2"/>
  <c r="K1528" i="2"/>
  <c r="K1529" i="2"/>
  <c r="K1530" i="2"/>
  <c r="K1531" i="2"/>
  <c r="K1532" i="2"/>
  <c r="AY1532" i="2" s="1"/>
  <c r="K1533" i="2"/>
  <c r="K1534" i="2"/>
  <c r="K1535" i="2"/>
  <c r="K1536" i="2"/>
  <c r="K1537" i="2"/>
  <c r="K1538" i="2"/>
  <c r="K1539" i="2"/>
  <c r="K1540" i="2"/>
  <c r="AY1540" i="2" s="1"/>
  <c r="K1541" i="2"/>
  <c r="K1542" i="2"/>
  <c r="K1543" i="2"/>
  <c r="K1544" i="2"/>
  <c r="K1545" i="2"/>
  <c r="K1546" i="2"/>
  <c r="K1547" i="2"/>
  <c r="K1548" i="2"/>
  <c r="K1549" i="2"/>
  <c r="K1550" i="2"/>
  <c r="K1551" i="2"/>
  <c r="K1552" i="2"/>
  <c r="K1553" i="2"/>
  <c r="K1554" i="2"/>
  <c r="K1555" i="2"/>
  <c r="K1556" i="2"/>
  <c r="AY1556" i="2" s="1"/>
  <c r="K1557" i="2"/>
  <c r="K1558" i="2"/>
  <c r="K1559" i="2"/>
  <c r="K1560" i="2"/>
  <c r="K1561" i="2"/>
  <c r="K1562" i="2"/>
  <c r="K1563" i="2"/>
  <c r="K1564" i="2"/>
  <c r="AY1564" i="2" s="1"/>
  <c r="K1565" i="2"/>
  <c r="K1566" i="2"/>
  <c r="K1567" i="2"/>
  <c r="K1568" i="2"/>
  <c r="K1569" i="2"/>
  <c r="K1570" i="2"/>
  <c r="K1571" i="2"/>
  <c r="K1572" i="2"/>
  <c r="AY1572" i="2" s="1"/>
  <c r="K1573" i="2"/>
  <c r="K1574" i="2"/>
  <c r="K1575" i="2"/>
  <c r="K1576" i="2"/>
  <c r="K1577" i="2"/>
  <c r="K1578" i="2"/>
  <c r="K1579" i="2"/>
  <c r="K1580" i="2"/>
  <c r="K1581" i="2"/>
  <c r="K1582" i="2"/>
  <c r="K1583" i="2"/>
  <c r="K1584" i="2"/>
  <c r="K1585" i="2"/>
  <c r="K1586" i="2"/>
  <c r="K1587" i="2"/>
  <c r="K1588" i="2"/>
  <c r="AY1588" i="2" s="1"/>
  <c r="K1589" i="2"/>
  <c r="K1590" i="2"/>
  <c r="K1591" i="2"/>
  <c r="K1592" i="2"/>
  <c r="K1593" i="2"/>
  <c r="K1594" i="2"/>
  <c r="K1595" i="2"/>
  <c r="K1596" i="2"/>
  <c r="AY1596" i="2" s="1"/>
  <c r="K1597" i="2"/>
  <c r="K1598" i="2"/>
  <c r="K1599" i="2"/>
  <c r="K1600" i="2"/>
  <c r="K1601" i="2"/>
  <c r="K1602" i="2"/>
  <c r="K1603" i="2"/>
  <c r="K1604" i="2"/>
  <c r="AY1604" i="2" s="1"/>
  <c r="K1605" i="2"/>
  <c r="K1606" i="2"/>
  <c r="K1607" i="2"/>
  <c r="K1608" i="2"/>
  <c r="K1609" i="2"/>
  <c r="K1610" i="2"/>
  <c r="K1611" i="2"/>
  <c r="K1612" i="2"/>
  <c r="K1613" i="2"/>
  <c r="K1614" i="2"/>
  <c r="K1615" i="2"/>
  <c r="K1616" i="2"/>
  <c r="K1617" i="2"/>
  <c r="K1618" i="2"/>
  <c r="K1619" i="2"/>
  <c r="K1620" i="2"/>
  <c r="AY1620" i="2" s="1"/>
  <c r="K1621" i="2"/>
  <c r="K1622" i="2"/>
  <c r="K1623" i="2"/>
  <c r="K1624" i="2"/>
  <c r="K1625" i="2"/>
  <c r="K1626" i="2"/>
  <c r="K1627" i="2"/>
  <c r="K1628" i="2"/>
  <c r="AY1628" i="2" s="1"/>
  <c r="K1629" i="2"/>
  <c r="K1630" i="2"/>
  <c r="K1631" i="2"/>
  <c r="K1632" i="2"/>
  <c r="K1633" i="2"/>
  <c r="K1634" i="2"/>
  <c r="K1635" i="2"/>
  <c r="K1636" i="2"/>
  <c r="AY1636" i="2" s="1"/>
  <c r="K1637" i="2"/>
  <c r="K1638" i="2"/>
  <c r="K1639" i="2"/>
  <c r="K1640" i="2"/>
  <c r="K1641" i="2"/>
  <c r="K1642" i="2"/>
  <c r="K1643" i="2"/>
  <c r="K1644" i="2"/>
  <c r="K1645" i="2"/>
  <c r="K1646" i="2"/>
  <c r="K1647" i="2"/>
  <c r="K1648" i="2"/>
  <c r="K1649" i="2"/>
  <c r="K1650" i="2"/>
  <c r="K1651" i="2"/>
  <c r="K1652" i="2"/>
  <c r="AY1652" i="2" s="1"/>
  <c r="K1653" i="2"/>
  <c r="K1654" i="2"/>
  <c r="K1655" i="2"/>
  <c r="K1656" i="2"/>
  <c r="K1657" i="2"/>
  <c r="K1658" i="2"/>
  <c r="K1659" i="2"/>
  <c r="K1660" i="2"/>
  <c r="AY1660" i="2" s="1"/>
  <c r="K1661" i="2"/>
  <c r="K1662" i="2"/>
  <c r="K1663" i="2"/>
  <c r="K1664" i="2"/>
  <c r="K1665" i="2"/>
  <c r="K1666" i="2"/>
  <c r="K1667" i="2"/>
  <c r="K1668" i="2"/>
  <c r="AY1668" i="2" s="1"/>
  <c r="K1669" i="2"/>
  <c r="K1670" i="2"/>
  <c r="K1671" i="2"/>
  <c r="K1672" i="2"/>
  <c r="K1673" i="2"/>
  <c r="K1674" i="2"/>
  <c r="K1675" i="2"/>
  <c r="K1676" i="2"/>
  <c r="K1677" i="2"/>
  <c r="K1678" i="2"/>
  <c r="K1679" i="2"/>
  <c r="K1680" i="2"/>
  <c r="K1681" i="2"/>
  <c r="K1682" i="2"/>
  <c r="K1683" i="2"/>
  <c r="K1684" i="2"/>
  <c r="AY1684" i="2" s="1"/>
  <c r="K1685" i="2"/>
  <c r="K1686" i="2"/>
  <c r="K1687" i="2"/>
  <c r="K1688" i="2"/>
  <c r="K1689" i="2"/>
  <c r="K1690" i="2"/>
  <c r="K1691" i="2"/>
  <c r="K1692" i="2"/>
  <c r="AY1692" i="2" s="1"/>
  <c r="K1693" i="2"/>
  <c r="K1694" i="2"/>
  <c r="K1695" i="2"/>
  <c r="K1696" i="2"/>
  <c r="K1697" i="2"/>
  <c r="K1698" i="2"/>
  <c r="K1699" i="2"/>
  <c r="K1700" i="2"/>
  <c r="AY1700" i="2" s="1"/>
  <c r="K1701" i="2"/>
  <c r="K1702" i="2"/>
  <c r="K1703" i="2"/>
  <c r="K1704" i="2"/>
  <c r="K1705" i="2"/>
  <c r="K1706" i="2"/>
  <c r="K1707" i="2"/>
  <c r="K1708" i="2"/>
  <c r="AY1708" i="2" s="1"/>
  <c r="K1709" i="2"/>
  <c r="K1710" i="2"/>
  <c r="K1711" i="2"/>
  <c r="K1712" i="2"/>
  <c r="K1713" i="2"/>
  <c r="K1714" i="2"/>
  <c r="K1715" i="2"/>
  <c r="K1716" i="2"/>
  <c r="AY1716" i="2" s="1"/>
  <c r="K1717" i="2"/>
  <c r="K1718" i="2"/>
  <c r="K1719" i="2"/>
  <c r="K1720" i="2"/>
  <c r="K1721" i="2"/>
  <c r="K1722" i="2"/>
  <c r="K1723" i="2"/>
  <c r="K1724" i="2"/>
  <c r="AY1724" i="2" s="1"/>
  <c r="K1725" i="2"/>
  <c r="K1726" i="2"/>
  <c r="K1727" i="2"/>
  <c r="K1728" i="2"/>
  <c r="K1729" i="2"/>
  <c r="K1730" i="2"/>
  <c r="K1731" i="2"/>
  <c r="K1732" i="2"/>
  <c r="AY1732" i="2" s="1"/>
  <c r="K1733" i="2"/>
  <c r="K1734" i="2"/>
  <c r="K1735" i="2"/>
  <c r="K1736" i="2"/>
  <c r="K1737" i="2"/>
  <c r="K1738" i="2"/>
  <c r="K1739" i="2"/>
  <c r="K1740" i="2"/>
  <c r="AY1740" i="2" s="1"/>
  <c r="K1741" i="2"/>
  <c r="K1742" i="2"/>
  <c r="K1743" i="2"/>
  <c r="K1744" i="2"/>
  <c r="K1745" i="2"/>
  <c r="K1746" i="2"/>
  <c r="K1747" i="2"/>
  <c r="K1748" i="2"/>
  <c r="AY1748" i="2" s="1"/>
  <c r="K1749" i="2"/>
  <c r="K1750" i="2"/>
  <c r="K1751" i="2"/>
  <c r="K1752" i="2"/>
  <c r="K1753" i="2"/>
  <c r="K1754" i="2"/>
  <c r="K1755" i="2"/>
  <c r="K1756" i="2"/>
  <c r="AY1756" i="2" s="1"/>
  <c r="K1757" i="2"/>
  <c r="K1758" i="2"/>
  <c r="K1759" i="2"/>
  <c r="K1760" i="2"/>
  <c r="K1761" i="2"/>
  <c r="K1762" i="2"/>
  <c r="K1763" i="2"/>
  <c r="K1764" i="2"/>
  <c r="AY1764" i="2" s="1"/>
  <c r="K1765" i="2"/>
  <c r="K1766" i="2"/>
  <c r="K1767" i="2"/>
  <c r="K1768" i="2"/>
  <c r="K1769" i="2"/>
  <c r="K1770" i="2"/>
  <c r="K1771" i="2"/>
  <c r="K1772" i="2"/>
  <c r="AY1772" i="2" s="1"/>
  <c r="K1773" i="2"/>
  <c r="K1774" i="2"/>
  <c r="K1775" i="2"/>
  <c r="K1776" i="2"/>
  <c r="K1777" i="2"/>
  <c r="K1778" i="2"/>
  <c r="K1779" i="2"/>
  <c r="K1780" i="2"/>
  <c r="AY1780" i="2" s="1"/>
  <c r="K1781" i="2"/>
  <c r="K1782" i="2"/>
  <c r="K1783" i="2"/>
  <c r="K1784" i="2"/>
  <c r="K1785" i="2"/>
  <c r="K1786" i="2"/>
  <c r="K1787" i="2"/>
  <c r="K1788" i="2"/>
  <c r="AY1788" i="2" s="1"/>
  <c r="K1789" i="2"/>
  <c r="K1790" i="2"/>
  <c r="K1791" i="2"/>
  <c r="K1792" i="2"/>
  <c r="K1793" i="2"/>
  <c r="K1794" i="2"/>
  <c r="K1795" i="2"/>
  <c r="K1796" i="2"/>
  <c r="AY1796" i="2" s="1"/>
  <c r="K1797" i="2"/>
  <c r="K1798" i="2"/>
  <c r="K1799" i="2"/>
  <c r="K1800" i="2"/>
  <c r="K1801" i="2"/>
  <c r="K1802" i="2"/>
  <c r="K1803" i="2"/>
  <c r="K1804" i="2"/>
  <c r="K1805" i="2"/>
  <c r="K1806" i="2"/>
  <c r="K1807" i="2"/>
  <c r="K1808" i="2"/>
  <c r="K1809" i="2"/>
  <c r="K1810" i="2"/>
  <c r="K1811" i="2"/>
  <c r="K1812" i="2"/>
  <c r="AY1812" i="2" s="1"/>
  <c r="K1813" i="2"/>
  <c r="K1814" i="2"/>
  <c r="K1815" i="2"/>
  <c r="K1816" i="2"/>
  <c r="K1817" i="2"/>
  <c r="K1818" i="2"/>
  <c r="K1819" i="2"/>
  <c r="K1820" i="2"/>
  <c r="AY1820" i="2" s="1"/>
  <c r="K1821" i="2"/>
  <c r="K1822" i="2"/>
  <c r="K1823" i="2"/>
  <c r="K1824" i="2"/>
  <c r="K1825" i="2"/>
  <c r="K1826" i="2"/>
  <c r="K1827" i="2"/>
  <c r="K1828" i="2"/>
  <c r="AY1828" i="2" s="1"/>
  <c r="K1829" i="2"/>
  <c r="K1830" i="2"/>
  <c r="K1831" i="2"/>
  <c r="K1832" i="2"/>
  <c r="K1833" i="2"/>
  <c r="K1834" i="2"/>
  <c r="K1835" i="2"/>
  <c r="K1836" i="2"/>
  <c r="K1837" i="2"/>
  <c r="K1838" i="2"/>
  <c r="K1839" i="2"/>
  <c r="K1840" i="2"/>
  <c r="K1841" i="2"/>
  <c r="K1842" i="2"/>
  <c r="K1843" i="2"/>
  <c r="K1844" i="2"/>
  <c r="AY1844" i="2" s="1"/>
  <c r="K1845" i="2"/>
  <c r="K1846" i="2"/>
  <c r="K1847" i="2"/>
  <c r="K1848" i="2"/>
  <c r="K1849" i="2"/>
  <c r="K1850" i="2"/>
  <c r="K1851" i="2"/>
  <c r="K1852" i="2"/>
  <c r="AY1852" i="2" s="1"/>
  <c r="K1853" i="2"/>
  <c r="K1854" i="2"/>
  <c r="K1855" i="2"/>
  <c r="K1856" i="2"/>
  <c r="K1857" i="2"/>
  <c r="K1858" i="2"/>
  <c r="K1859" i="2"/>
  <c r="K1860" i="2"/>
  <c r="AY1860" i="2" s="1"/>
  <c r="K1861" i="2"/>
  <c r="K1862" i="2"/>
  <c r="K1863" i="2"/>
  <c r="K1864" i="2"/>
  <c r="K1865" i="2"/>
  <c r="K1866" i="2"/>
  <c r="K1867" i="2"/>
  <c r="K1868" i="2"/>
  <c r="AY1868" i="2" s="1"/>
  <c r="K1869" i="2"/>
  <c r="K1870" i="2"/>
  <c r="K1871" i="2"/>
  <c r="K1872" i="2"/>
  <c r="K1873" i="2"/>
  <c r="K1874" i="2"/>
  <c r="K1875" i="2"/>
  <c r="K1876" i="2"/>
  <c r="AY1876" i="2" s="1"/>
  <c r="K1877" i="2"/>
  <c r="K1878" i="2"/>
  <c r="K1879" i="2"/>
  <c r="K1880" i="2"/>
  <c r="K1881" i="2"/>
  <c r="K1882" i="2"/>
  <c r="K1883" i="2"/>
  <c r="K1884" i="2"/>
  <c r="AY1884" i="2" s="1"/>
  <c r="K1885" i="2"/>
  <c r="K1886" i="2"/>
  <c r="K1887" i="2"/>
  <c r="K1888" i="2"/>
  <c r="K1889" i="2"/>
  <c r="K1890" i="2"/>
  <c r="K1891" i="2"/>
  <c r="K1892" i="2"/>
  <c r="AY1892" i="2" s="1"/>
  <c r="K1893" i="2"/>
  <c r="K1894" i="2"/>
  <c r="K1895" i="2"/>
  <c r="K1896" i="2"/>
  <c r="K1897" i="2"/>
  <c r="K1898" i="2"/>
  <c r="K1899" i="2"/>
  <c r="K1900" i="2"/>
  <c r="K1901" i="2"/>
  <c r="K1902" i="2"/>
  <c r="K1903" i="2"/>
  <c r="K1904" i="2"/>
  <c r="K1905" i="2"/>
  <c r="K1906" i="2"/>
  <c r="K1907" i="2"/>
  <c r="K1908" i="2"/>
  <c r="AY1908" i="2" s="1"/>
  <c r="K1909" i="2"/>
  <c r="K1910" i="2"/>
  <c r="K1911" i="2"/>
  <c r="K1912" i="2"/>
  <c r="K1913" i="2"/>
  <c r="K1914" i="2"/>
  <c r="K1915" i="2"/>
  <c r="K1916" i="2"/>
  <c r="AY1916" i="2" s="1"/>
  <c r="K1917" i="2"/>
  <c r="K1918" i="2"/>
  <c r="K1919" i="2"/>
  <c r="K1920" i="2"/>
  <c r="K1921" i="2"/>
  <c r="K1922" i="2"/>
  <c r="K1923" i="2"/>
  <c r="K1924" i="2"/>
  <c r="AY1924" i="2" s="1"/>
  <c r="K1925" i="2"/>
  <c r="K1926" i="2"/>
  <c r="K1927" i="2"/>
  <c r="K1928" i="2"/>
  <c r="K1929" i="2"/>
  <c r="K1930" i="2"/>
  <c r="K1931" i="2"/>
  <c r="K1932" i="2"/>
  <c r="K1933" i="2"/>
  <c r="K1934" i="2"/>
  <c r="K1935" i="2"/>
  <c r="K1936" i="2"/>
  <c r="K1937" i="2"/>
  <c r="K1938" i="2"/>
  <c r="K1939" i="2"/>
  <c r="K1940" i="2"/>
  <c r="AY1940" i="2" s="1"/>
  <c r="K1941" i="2"/>
  <c r="K1942" i="2"/>
  <c r="K1943" i="2"/>
  <c r="K1944" i="2"/>
  <c r="K1945" i="2"/>
  <c r="K1946" i="2"/>
  <c r="K1947" i="2"/>
  <c r="K1948" i="2"/>
  <c r="AY1948" i="2" s="1"/>
  <c r="K1949" i="2"/>
  <c r="K1950" i="2"/>
  <c r="K1951" i="2"/>
  <c r="K1952" i="2"/>
  <c r="K1953" i="2"/>
  <c r="K1954" i="2"/>
  <c r="K1955" i="2"/>
  <c r="K1956" i="2"/>
  <c r="AY1956" i="2" s="1"/>
  <c r="K1957" i="2"/>
  <c r="K1958" i="2"/>
  <c r="K1959" i="2"/>
  <c r="K1960" i="2"/>
  <c r="K1961" i="2"/>
  <c r="K1962" i="2"/>
  <c r="K1963" i="2"/>
  <c r="K1964" i="2"/>
  <c r="AY1964" i="2" s="1"/>
  <c r="K1965" i="2"/>
  <c r="K1966" i="2"/>
  <c r="K1967" i="2"/>
  <c r="K1968" i="2"/>
  <c r="K1969" i="2"/>
  <c r="K1970" i="2"/>
  <c r="K1971" i="2"/>
  <c r="K1972" i="2"/>
  <c r="AY1972" i="2" s="1"/>
  <c r="K1973" i="2"/>
  <c r="K1974" i="2"/>
  <c r="K1975" i="2"/>
  <c r="K1976" i="2"/>
  <c r="K1977" i="2"/>
  <c r="K1978" i="2"/>
  <c r="K1979" i="2"/>
  <c r="K1980" i="2"/>
  <c r="AY1980" i="2" s="1"/>
  <c r="K1981" i="2"/>
  <c r="K1982" i="2"/>
  <c r="K1983" i="2"/>
  <c r="K1984" i="2"/>
  <c r="K1985" i="2"/>
  <c r="K1986" i="2"/>
  <c r="K1987" i="2"/>
  <c r="K1988" i="2"/>
  <c r="AY1988" i="2" s="1"/>
  <c r="K1989" i="2"/>
  <c r="K1990" i="2"/>
  <c r="K1991" i="2"/>
  <c r="K1992" i="2"/>
  <c r="K1993" i="2"/>
  <c r="K1994" i="2"/>
  <c r="K1995" i="2"/>
  <c r="K1996" i="2"/>
  <c r="K1997" i="2"/>
  <c r="K1998" i="2"/>
  <c r="K1999" i="2"/>
  <c r="K2000" i="2"/>
  <c r="S2001" i="2"/>
  <c r="H2001" i="2"/>
  <c r="K2001" i="2" s="1"/>
  <c r="H3" i="7"/>
  <c r="Q3" i="7" s="1"/>
  <c r="Q4" i="7" s="1"/>
  <c r="H4" i="7"/>
  <c r="Q5" i="7" s="1"/>
  <c r="H5" i="7"/>
  <c r="H6" i="7"/>
  <c r="H7" i="7"/>
  <c r="H8" i="7"/>
  <c r="H9" i="7"/>
  <c r="H10" i="7"/>
  <c r="H11" i="7"/>
  <c r="H12" i="7"/>
  <c r="H13" i="7"/>
  <c r="H14" i="7"/>
  <c r="H15" i="7"/>
  <c r="H16" i="7"/>
  <c r="H17" i="7"/>
  <c r="H18" i="7"/>
  <c r="H19" i="7"/>
  <c r="H20" i="7"/>
  <c r="H21" i="7"/>
  <c r="H22" i="7"/>
  <c r="H23" i="7"/>
  <c r="H24" i="7"/>
  <c r="H25" i="7"/>
  <c r="H26" i="7"/>
  <c r="H27" i="7"/>
  <c r="H28" i="7"/>
  <c r="H29" i="7"/>
  <c r="H30" i="7"/>
  <c r="H31" i="7"/>
  <c r="H32" i="7"/>
  <c r="H33" i="7"/>
  <c r="H34" i="7"/>
  <c r="H35" i="7"/>
  <c r="H36" i="7"/>
  <c r="H37" i="7"/>
  <c r="H38" i="7"/>
  <c r="H39" i="7"/>
  <c r="H40" i="7"/>
  <c r="H41" i="7"/>
  <c r="H42" i="7"/>
  <c r="H43" i="7"/>
  <c r="H44" i="7"/>
  <c r="H45" i="7"/>
  <c r="H46" i="7"/>
  <c r="H47" i="7"/>
  <c r="H48" i="7"/>
  <c r="H49" i="7"/>
  <c r="H50" i="7"/>
  <c r="H51" i="7"/>
  <c r="H52" i="7"/>
  <c r="H53" i="7"/>
  <c r="H54" i="7"/>
  <c r="H55" i="7"/>
  <c r="H56" i="7"/>
  <c r="H57" i="7"/>
  <c r="H58" i="7"/>
  <c r="H59" i="7"/>
  <c r="H60" i="7"/>
  <c r="H61" i="7"/>
  <c r="H62" i="7"/>
  <c r="H63" i="7"/>
  <c r="H64" i="7"/>
  <c r="H65" i="7"/>
  <c r="H66" i="7"/>
  <c r="H67" i="7"/>
  <c r="H68" i="7"/>
  <c r="H69" i="7"/>
  <c r="H70" i="7"/>
  <c r="H71" i="7"/>
  <c r="H72" i="7"/>
  <c r="H73" i="7"/>
  <c r="H74" i="7"/>
  <c r="H75" i="7"/>
  <c r="H76" i="7"/>
  <c r="H77" i="7"/>
  <c r="H78" i="7"/>
  <c r="H79" i="7"/>
  <c r="H80" i="7"/>
  <c r="H81" i="7"/>
  <c r="H82" i="7"/>
  <c r="H83" i="7"/>
  <c r="H84" i="7"/>
  <c r="H85" i="7"/>
  <c r="H86" i="7"/>
  <c r="H87" i="7"/>
  <c r="H88" i="7"/>
  <c r="H89" i="7"/>
  <c r="H90" i="7"/>
  <c r="H91" i="7"/>
  <c r="H92" i="7"/>
  <c r="H93" i="7"/>
  <c r="H94" i="7"/>
  <c r="H95" i="7"/>
  <c r="H96" i="7"/>
  <c r="H97" i="7"/>
  <c r="H98" i="7"/>
  <c r="H99" i="7"/>
  <c r="H100" i="7"/>
  <c r="H101" i="7"/>
  <c r="H102" i="7"/>
  <c r="H103" i="7"/>
  <c r="H104" i="7"/>
  <c r="H105" i="7"/>
  <c r="H106" i="7"/>
  <c r="H107" i="7"/>
  <c r="H108" i="7"/>
  <c r="H109" i="7"/>
  <c r="H110" i="7"/>
  <c r="H111" i="7"/>
  <c r="H112" i="7"/>
  <c r="H113" i="7"/>
  <c r="H114" i="7"/>
  <c r="H115" i="7"/>
  <c r="H116" i="7"/>
  <c r="H117" i="7"/>
  <c r="H118" i="7"/>
  <c r="H119" i="7"/>
  <c r="H120" i="7"/>
  <c r="H121" i="7"/>
  <c r="H122" i="7"/>
  <c r="H123" i="7"/>
  <c r="H124" i="7"/>
  <c r="H125" i="7"/>
  <c r="H126" i="7"/>
  <c r="H127" i="7"/>
  <c r="H128" i="7"/>
  <c r="H129" i="7"/>
  <c r="H130" i="7"/>
  <c r="H131" i="7"/>
  <c r="H132" i="7"/>
  <c r="H133" i="7"/>
  <c r="H134" i="7"/>
  <c r="H135" i="7"/>
  <c r="H136" i="7"/>
  <c r="H137" i="7"/>
  <c r="H138" i="7"/>
  <c r="H139" i="7"/>
  <c r="H140" i="7"/>
  <c r="H141" i="7"/>
  <c r="H142" i="7"/>
  <c r="H143" i="7"/>
  <c r="H144" i="7"/>
  <c r="H145" i="7"/>
  <c r="H146" i="7"/>
  <c r="H147" i="7"/>
  <c r="H148" i="7"/>
  <c r="H149" i="7"/>
  <c r="H150" i="7"/>
  <c r="H151" i="7"/>
  <c r="H152" i="7"/>
  <c r="H153" i="7"/>
  <c r="H154" i="7"/>
  <c r="H155" i="7"/>
  <c r="H156" i="7"/>
  <c r="H157" i="7"/>
  <c r="H158" i="7"/>
  <c r="H159" i="7"/>
  <c r="H160" i="7"/>
  <c r="H161" i="7"/>
  <c r="H162" i="7"/>
  <c r="H163" i="7"/>
  <c r="H164" i="7"/>
  <c r="H165" i="7"/>
  <c r="H166" i="7"/>
  <c r="H167" i="7"/>
  <c r="H168" i="7"/>
  <c r="H169" i="7"/>
  <c r="H170" i="7"/>
  <c r="H171" i="7"/>
  <c r="H172" i="7"/>
  <c r="H173" i="7"/>
  <c r="H174" i="7"/>
  <c r="H175" i="7"/>
  <c r="H176" i="7"/>
  <c r="H177" i="7"/>
  <c r="H178" i="7"/>
  <c r="H179" i="7"/>
  <c r="H180" i="7"/>
  <c r="H181" i="7"/>
  <c r="H182" i="7"/>
  <c r="H183" i="7"/>
  <c r="H184" i="7"/>
  <c r="H185" i="7"/>
  <c r="H186" i="7"/>
  <c r="H187" i="7"/>
  <c r="H188" i="7"/>
  <c r="H189" i="7"/>
  <c r="H190" i="7"/>
  <c r="H191" i="7"/>
  <c r="H192" i="7"/>
  <c r="H193" i="7"/>
  <c r="H194" i="7"/>
  <c r="H195" i="7"/>
  <c r="H196" i="7"/>
  <c r="H197" i="7"/>
  <c r="H198" i="7"/>
  <c r="H199" i="7"/>
  <c r="H200" i="7"/>
  <c r="H201" i="7"/>
  <c r="H202" i="7"/>
  <c r="H203" i="7"/>
  <c r="H204" i="7"/>
  <c r="H205" i="7"/>
  <c r="H206" i="7"/>
  <c r="H207" i="7"/>
  <c r="H208" i="7"/>
  <c r="H209" i="7"/>
  <c r="H210" i="7"/>
  <c r="H211" i="7"/>
  <c r="H212" i="7"/>
  <c r="H213" i="7"/>
  <c r="H214" i="7"/>
  <c r="H215" i="7"/>
  <c r="H216" i="7"/>
  <c r="H217" i="7"/>
  <c r="H218" i="7"/>
  <c r="H219" i="7"/>
  <c r="H220" i="7"/>
  <c r="H221" i="7"/>
  <c r="H222" i="7"/>
  <c r="H223" i="7"/>
  <c r="H224" i="7"/>
  <c r="H225" i="7"/>
  <c r="H226" i="7"/>
  <c r="H227" i="7"/>
  <c r="H228" i="7"/>
  <c r="H229" i="7"/>
  <c r="H230" i="7"/>
  <c r="H231" i="7"/>
  <c r="H232" i="7"/>
  <c r="H233" i="7"/>
  <c r="H234" i="7"/>
  <c r="H235" i="7"/>
  <c r="H236" i="7"/>
  <c r="H237" i="7"/>
  <c r="H238" i="7"/>
  <c r="H239" i="7"/>
  <c r="H240" i="7"/>
  <c r="H241" i="7"/>
  <c r="H242" i="7"/>
  <c r="H243" i="7"/>
  <c r="H244" i="7"/>
  <c r="H245" i="7"/>
  <c r="H246" i="7"/>
  <c r="H247" i="7"/>
  <c r="H248" i="7"/>
  <c r="H249" i="7"/>
  <c r="H250" i="7"/>
  <c r="H251" i="7"/>
  <c r="H252" i="7"/>
  <c r="H253" i="7"/>
  <c r="H254" i="7"/>
  <c r="H255" i="7"/>
  <c r="H256" i="7"/>
  <c r="H257" i="7"/>
  <c r="H258" i="7"/>
  <c r="H259" i="7"/>
  <c r="H260" i="7"/>
  <c r="H261" i="7"/>
  <c r="H262" i="7"/>
  <c r="H263" i="7"/>
  <c r="H264" i="7"/>
  <c r="H265" i="7"/>
  <c r="H266" i="7"/>
  <c r="H267" i="7"/>
  <c r="H268" i="7"/>
  <c r="H269" i="7"/>
  <c r="H270" i="7"/>
  <c r="H271" i="7"/>
  <c r="H272" i="7"/>
  <c r="H273" i="7"/>
  <c r="H274" i="7"/>
  <c r="H275" i="7"/>
  <c r="H276" i="7"/>
  <c r="H277" i="7"/>
  <c r="H278" i="7"/>
  <c r="H279" i="7"/>
  <c r="H280" i="7"/>
  <c r="H281" i="7"/>
  <c r="H282" i="7"/>
  <c r="H283" i="7"/>
  <c r="H284" i="7"/>
  <c r="H285" i="7"/>
  <c r="H286" i="7"/>
  <c r="H287" i="7"/>
  <c r="H288" i="7"/>
  <c r="H289" i="7"/>
  <c r="H290" i="7"/>
  <c r="H291" i="7"/>
  <c r="H292" i="7"/>
  <c r="H293" i="7"/>
  <c r="H294" i="7"/>
  <c r="H295" i="7"/>
  <c r="H296" i="7"/>
  <c r="H297" i="7"/>
  <c r="H298" i="7"/>
  <c r="H299" i="7"/>
  <c r="H300" i="7"/>
  <c r="H301" i="7"/>
  <c r="H302" i="7"/>
  <c r="H303" i="7"/>
  <c r="H304" i="7"/>
  <c r="H305" i="7"/>
  <c r="H306" i="7"/>
  <c r="H307" i="7"/>
  <c r="H308" i="7"/>
  <c r="H309" i="7"/>
  <c r="H310" i="7"/>
  <c r="H311" i="7"/>
  <c r="H312" i="7"/>
  <c r="H313" i="7"/>
  <c r="H314" i="7"/>
  <c r="H315" i="7"/>
  <c r="H316" i="7"/>
  <c r="H317" i="7"/>
  <c r="H318" i="7"/>
  <c r="H319" i="7"/>
  <c r="H320" i="7"/>
  <c r="H321" i="7"/>
  <c r="H322" i="7"/>
  <c r="H323" i="7"/>
  <c r="H324" i="7"/>
  <c r="H325" i="7"/>
  <c r="H326" i="7"/>
  <c r="H327" i="7"/>
  <c r="H328" i="7"/>
  <c r="H329" i="7"/>
  <c r="H330" i="7"/>
  <c r="H331" i="7"/>
  <c r="H332" i="7"/>
  <c r="H333" i="7"/>
  <c r="H334" i="7"/>
  <c r="H335" i="7"/>
  <c r="H336" i="7"/>
  <c r="H337" i="7"/>
  <c r="H338" i="7"/>
  <c r="H339" i="7"/>
  <c r="H340" i="7"/>
  <c r="H341" i="7"/>
  <c r="H342" i="7"/>
  <c r="H343" i="7"/>
  <c r="H344" i="7"/>
  <c r="H345" i="7"/>
  <c r="H346" i="7"/>
  <c r="H347" i="7"/>
  <c r="H348" i="7"/>
  <c r="H349" i="7"/>
  <c r="H350" i="7"/>
  <c r="H351" i="7"/>
  <c r="H352" i="7"/>
  <c r="H353" i="7"/>
  <c r="H354" i="7"/>
  <c r="H355" i="7"/>
  <c r="H356" i="7"/>
  <c r="H357" i="7"/>
  <c r="H358" i="7"/>
  <c r="H359" i="7"/>
  <c r="H360" i="7"/>
  <c r="H361" i="7"/>
  <c r="H362" i="7"/>
  <c r="H363" i="7"/>
  <c r="H364" i="7"/>
  <c r="H365" i="7"/>
  <c r="H366" i="7"/>
  <c r="H367" i="7"/>
  <c r="H368" i="7"/>
  <c r="H369" i="7"/>
  <c r="H370" i="7"/>
  <c r="H371" i="7"/>
  <c r="H372" i="7"/>
  <c r="H373" i="7"/>
  <c r="H374" i="7"/>
  <c r="H375" i="7"/>
  <c r="H376" i="7"/>
  <c r="H377" i="7"/>
  <c r="H378" i="7"/>
  <c r="H379" i="7"/>
  <c r="H380" i="7"/>
  <c r="H381" i="7"/>
  <c r="H382" i="7"/>
  <c r="H383" i="7"/>
  <c r="H384" i="7"/>
  <c r="H385" i="7"/>
  <c r="H386" i="7"/>
  <c r="H387" i="7"/>
  <c r="H388" i="7"/>
  <c r="H389" i="7"/>
  <c r="H390" i="7"/>
  <c r="H391" i="7"/>
  <c r="H392" i="7"/>
  <c r="H393" i="7"/>
  <c r="H394" i="7"/>
  <c r="H395" i="7"/>
  <c r="H396" i="7"/>
  <c r="H397" i="7"/>
  <c r="H398" i="7"/>
  <c r="H399" i="7"/>
  <c r="H400" i="7"/>
  <c r="H401" i="7"/>
  <c r="H402" i="7"/>
  <c r="H403" i="7"/>
  <c r="H404" i="7"/>
  <c r="H405" i="7"/>
  <c r="H406" i="7"/>
  <c r="H407" i="7"/>
  <c r="H408" i="7"/>
  <c r="H409" i="7"/>
  <c r="H410" i="7"/>
  <c r="H411" i="7"/>
  <c r="H412" i="7"/>
  <c r="H413" i="7"/>
  <c r="H414" i="7"/>
  <c r="H415" i="7"/>
  <c r="H416" i="7"/>
  <c r="H417" i="7"/>
  <c r="H418" i="7"/>
  <c r="H419" i="7"/>
  <c r="H420" i="7"/>
  <c r="H421" i="7"/>
  <c r="H422" i="7"/>
  <c r="H423" i="7"/>
  <c r="H424" i="7"/>
  <c r="H425" i="7"/>
  <c r="H426" i="7"/>
  <c r="H427" i="7"/>
  <c r="H428" i="7"/>
  <c r="H429" i="7"/>
  <c r="H430" i="7"/>
  <c r="H431" i="7"/>
  <c r="H432" i="7"/>
  <c r="H433" i="7"/>
  <c r="H434" i="7"/>
  <c r="H435" i="7"/>
  <c r="H436" i="7"/>
  <c r="H437" i="7"/>
  <c r="H438" i="7"/>
  <c r="H439" i="7"/>
  <c r="H440" i="7"/>
  <c r="H441" i="7"/>
  <c r="H442" i="7"/>
  <c r="H443" i="7"/>
  <c r="H444" i="7"/>
  <c r="H445" i="7"/>
  <c r="H446" i="7"/>
  <c r="H447" i="7"/>
  <c r="H448" i="7"/>
  <c r="H449" i="7"/>
  <c r="H450" i="7"/>
  <c r="H451" i="7"/>
  <c r="H452" i="7"/>
  <c r="H453" i="7"/>
  <c r="H454" i="7"/>
  <c r="H455" i="7"/>
  <c r="H456" i="7"/>
  <c r="H457" i="7"/>
  <c r="H458" i="7"/>
  <c r="H459" i="7"/>
  <c r="H460" i="7"/>
  <c r="H461" i="7"/>
  <c r="H462" i="7"/>
  <c r="H463" i="7"/>
  <c r="H464" i="7"/>
  <c r="H465" i="7"/>
  <c r="H466" i="7"/>
  <c r="H467" i="7"/>
  <c r="H468" i="7"/>
  <c r="H469" i="7"/>
  <c r="H470" i="7"/>
  <c r="H471" i="7"/>
  <c r="H472" i="7"/>
  <c r="H473" i="7"/>
  <c r="H474" i="7"/>
  <c r="H475" i="7"/>
  <c r="H476" i="7"/>
  <c r="H477" i="7"/>
  <c r="H478" i="7"/>
  <c r="H479" i="7"/>
  <c r="H480" i="7"/>
  <c r="H481" i="7"/>
  <c r="H482" i="7"/>
  <c r="H483" i="7"/>
  <c r="H484" i="7"/>
  <c r="H485" i="7"/>
  <c r="H486" i="7"/>
  <c r="H487" i="7"/>
  <c r="H488" i="7"/>
  <c r="H489" i="7"/>
  <c r="H490" i="7"/>
  <c r="H491" i="7"/>
  <c r="H492" i="7"/>
  <c r="H493" i="7"/>
  <c r="H494" i="7"/>
  <c r="H495" i="7"/>
  <c r="H496" i="7"/>
  <c r="H497" i="7"/>
  <c r="H498" i="7"/>
  <c r="H499" i="7"/>
  <c r="H500" i="7"/>
  <c r="H501" i="7"/>
  <c r="H502" i="7"/>
  <c r="H503" i="7"/>
  <c r="H504" i="7"/>
  <c r="H505" i="7"/>
  <c r="H506" i="7"/>
  <c r="H507" i="7"/>
  <c r="H508" i="7"/>
  <c r="H509" i="7"/>
  <c r="H510" i="7"/>
  <c r="H511" i="7"/>
  <c r="H512" i="7"/>
  <c r="H513" i="7"/>
  <c r="H514" i="7"/>
  <c r="H515" i="7"/>
  <c r="H516" i="7"/>
  <c r="H517" i="7"/>
  <c r="H518" i="7"/>
  <c r="H519" i="7"/>
  <c r="H520" i="7"/>
  <c r="H521" i="7"/>
  <c r="H522" i="7"/>
  <c r="H523" i="7"/>
  <c r="H524" i="7"/>
  <c r="H525" i="7"/>
  <c r="H526" i="7"/>
  <c r="H527" i="7"/>
  <c r="H528" i="7"/>
  <c r="H529" i="7"/>
  <c r="H530" i="7"/>
  <c r="H531" i="7"/>
  <c r="H532" i="7"/>
  <c r="H533" i="7"/>
  <c r="H534" i="7"/>
  <c r="H535" i="7"/>
  <c r="H536" i="7"/>
  <c r="H537" i="7"/>
  <c r="H538" i="7"/>
  <c r="H539" i="7"/>
  <c r="H540" i="7"/>
  <c r="H541" i="7"/>
  <c r="H542" i="7"/>
  <c r="H543" i="7"/>
  <c r="H544" i="7"/>
  <c r="H545" i="7"/>
  <c r="H546" i="7"/>
  <c r="H547" i="7"/>
  <c r="H548" i="7"/>
  <c r="H549" i="7"/>
  <c r="H550" i="7"/>
  <c r="H551" i="7"/>
  <c r="H552" i="7"/>
  <c r="H553" i="7"/>
  <c r="H554" i="7"/>
  <c r="H555" i="7"/>
  <c r="H556" i="7"/>
  <c r="H557" i="7"/>
  <c r="H558" i="7"/>
  <c r="H559" i="7"/>
  <c r="H560" i="7"/>
  <c r="H561" i="7"/>
  <c r="H562" i="7"/>
  <c r="H563" i="7"/>
  <c r="H564" i="7"/>
  <c r="H565" i="7"/>
  <c r="H566" i="7"/>
  <c r="H567" i="7"/>
  <c r="H568" i="7"/>
  <c r="H569" i="7"/>
  <c r="H570" i="7"/>
  <c r="H571" i="7"/>
  <c r="H572" i="7"/>
  <c r="H573" i="7"/>
  <c r="H574" i="7"/>
  <c r="H575" i="7"/>
  <c r="H576" i="7"/>
  <c r="H577" i="7"/>
  <c r="H578" i="7"/>
  <c r="H579" i="7"/>
  <c r="H580" i="7"/>
  <c r="H581" i="7"/>
  <c r="H582" i="7"/>
  <c r="H583" i="7"/>
  <c r="H584" i="7"/>
  <c r="H585" i="7"/>
  <c r="H586" i="7"/>
  <c r="H587" i="7"/>
  <c r="H588" i="7"/>
  <c r="H589" i="7"/>
  <c r="H590" i="7"/>
  <c r="H591" i="7"/>
  <c r="H592" i="7"/>
  <c r="H593" i="7"/>
  <c r="H594" i="7"/>
  <c r="H595" i="7"/>
  <c r="H596" i="7"/>
  <c r="H597" i="7"/>
  <c r="H598" i="7"/>
  <c r="H599" i="7"/>
  <c r="H600" i="7"/>
  <c r="H601" i="7"/>
  <c r="H602" i="7"/>
  <c r="H603" i="7"/>
  <c r="H604" i="7"/>
  <c r="H605" i="7"/>
  <c r="H606" i="7"/>
  <c r="H607" i="7"/>
  <c r="H608" i="7"/>
  <c r="H609" i="7"/>
  <c r="H610" i="7"/>
  <c r="H611" i="7"/>
  <c r="H612" i="7"/>
  <c r="H613" i="7"/>
  <c r="H614" i="7"/>
  <c r="H615" i="7"/>
  <c r="H616" i="7"/>
  <c r="H617" i="7"/>
  <c r="H618" i="7"/>
  <c r="H619" i="7"/>
  <c r="H620" i="7"/>
  <c r="H621" i="7"/>
  <c r="H622" i="7"/>
  <c r="H623" i="7"/>
  <c r="H624" i="7"/>
  <c r="H625" i="7"/>
  <c r="H626" i="7"/>
  <c r="H627" i="7"/>
  <c r="H628" i="7"/>
  <c r="H629" i="7"/>
  <c r="H630" i="7"/>
  <c r="H631" i="7"/>
  <c r="H632" i="7"/>
  <c r="H633" i="7"/>
  <c r="H634" i="7"/>
  <c r="H635" i="7"/>
  <c r="H636" i="7"/>
  <c r="H637" i="7"/>
  <c r="H638" i="7"/>
  <c r="H639" i="7"/>
  <c r="H640" i="7"/>
  <c r="H641" i="7"/>
  <c r="H642" i="7"/>
  <c r="H643" i="7"/>
  <c r="H644" i="7"/>
  <c r="H645" i="7"/>
  <c r="H646" i="7"/>
  <c r="H647" i="7"/>
  <c r="H648" i="7"/>
  <c r="H649" i="7"/>
  <c r="H650" i="7"/>
  <c r="H651" i="7"/>
  <c r="H652" i="7"/>
  <c r="H653" i="7"/>
  <c r="H654" i="7"/>
  <c r="H655" i="7"/>
  <c r="H656" i="7"/>
  <c r="H657" i="7"/>
  <c r="H658" i="7"/>
  <c r="H659" i="7"/>
  <c r="H660" i="7"/>
  <c r="H661" i="7"/>
  <c r="H662" i="7"/>
  <c r="H663" i="7"/>
  <c r="H664" i="7"/>
  <c r="H665" i="7"/>
  <c r="H666" i="7"/>
  <c r="H667" i="7"/>
  <c r="H668" i="7"/>
  <c r="H669" i="7"/>
  <c r="H670" i="7"/>
  <c r="H671" i="7"/>
  <c r="H672" i="7"/>
  <c r="H673" i="7"/>
  <c r="H674" i="7"/>
  <c r="H675" i="7"/>
  <c r="H676" i="7"/>
  <c r="H677" i="7"/>
  <c r="H678" i="7"/>
  <c r="H679" i="7"/>
  <c r="H680" i="7"/>
  <c r="H681" i="7"/>
  <c r="H682" i="7"/>
  <c r="H683" i="7"/>
  <c r="H684" i="7"/>
  <c r="H685" i="7"/>
  <c r="H686" i="7"/>
  <c r="H687" i="7"/>
  <c r="H688" i="7"/>
  <c r="H689" i="7"/>
  <c r="H690" i="7"/>
  <c r="H691" i="7"/>
  <c r="H692" i="7"/>
  <c r="H693" i="7"/>
  <c r="H694" i="7"/>
  <c r="H695" i="7"/>
  <c r="H696" i="7"/>
  <c r="H697" i="7"/>
  <c r="H698" i="7"/>
  <c r="H699" i="7"/>
  <c r="H700" i="7"/>
  <c r="H701" i="7"/>
  <c r="H702" i="7"/>
  <c r="H703" i="7"/>
  <c r="H704" i="7"/>
  <c r="H705" i="7"/>
  <c r="H706" i="7"/>
  <c r="H707" i="7"/>
  <c r="H708" i="7"/>
  <c r="H709" i="7"/>
  <c r="H710" i="7"/>
  <c r="H711" i="7"/>
  <c r="H712" i="7"/>
  <c r="H713" i="7"/>
  <c r="H714" i="7"/>
  <c r="H715" i="7"/>
  <c r="H716" i="7"/>
  <c r="H717" i="7"/>
  <c r="H718" i="7"/>
  <c r="H719" i="7"/>
  <c r="H720" i="7"/>
  <c r="H721" i="7"/>
  <c r="H722" i="7"/>
  <c r="H723" i="7"/>
  <c r="H724" i="7"/>
  <c r="H725" i="7"/>
  <c r="H726" i="7"/>
  <c r="H727" i="7"/>
  <c r="H728" i="7"/>
  <c r="H729" i="7"/>
  <c r="H730" i="7"/>
  <c r="H731" i="7"/>
  <c r="H732" i="7"/>
  <c r="H733" i="7"/>
  <c r="H734" i="7"/>
  <c r="H735" i="7"/>
  <c r="H736" i="7"/>
  <c r="H737" i="7"/>
  <c r="H738" i="7"/>
  <c r="H739" i="7"/>
  <c r="H740" i="7"/>
  <c r="H741" i="7"/>
  <c r="H742" i="7"/>
  <c r="H743" i="7"/>
  <c r="H744" i="7"/>
  <c r="H745" i="7"/>
  <c r="H746" i="7"/>
  <c r="H747" i="7"/>
  <c r="H748" i="7"/>
  <c r="H749" i="7"/>
  <c r="H750" i="7"/>
  <c r="H751" i="7"/>
  <c r="H752" i="7"/>
  <c r="H753" i="7"/>
  <c r="H754" i="7"/>
  <c r="H755" i="7"/>
  <c r="H756" i="7"/>
  <c r="H757" i="7"/>
  <c r="H758" i="7"/>
  <c r="H759" i="7"/>
  <c r="H760" i="7"/>
  <c r="H761" i="7"/>
  <c r="H762" i="7"/>
  <c r="H763" i="7"/>
  <c r="H764" i="7"/>
  <c r="H765" i="7"/>
  <c r="H766" i="7"/>
  <c r="H767" i="7"/>
  <c r="H768" i="7"/>
  <c r="H769" i="7"/>
  <c r="H770" i="7"/>
  <c r="H771" i="7"/>
  <c r="H772" i="7"/>
  <c r="H773" i="7"/>
  <c r="H774" i="7"/>
  <c r="H775" i="7"/>
  <c r="H776" i="7"/>
  <c r="H777" i="7"/>
  <c r="H778" i="7"/>
  <c r="H779" i="7"/>
  <c r="H780" i="7"/>
  <c r="H781" i="7"/>
  <c r="H782" i="7"/>
  <c r="H783" i="7"/>
  <c r="H784" i="7"/>
  <c r="H785" i="7"/>
  <c r="H786" i="7"/>
  <c r="H787" i="7"/>
  <c r="H788" i="7"/>
  <c r="H789" i="7"/>
  <c r="H790" i="7"/>
  <c r="H791" i="7"/>
  <c r="H792" i="7"/>
  <c r="H793" i="7"/>
  <c r="H794" i="7"/>
  <c r="H795" i="7"/>
  <c r="H796" i="7"/>
  <c r="H797" i="7"/>
  <c r="H798" i="7"/>
  <c r="H799" i="7"/>
  <c r="H800" i="7"/>
  <c r="H801" i="7"/>
  <c r="H802" i="7"/>
  <c r="H803" i="7"/>
  <c r="H804" i="7"/>
  <c r="H805" i="7"/>
  <c r="H806" i="7"/>
  <c r="H807" i="7"/>
  <c r="H808" i="7"/>
  <c r="H809" i="7"/>
  <c r="H810" i="7"/>
  <c r="H811" i="7"/>
  <c r="H812" i="7"/>
  <c r="H813" i="7"/>
  <c r="H814" i="7"/>
  <c r="H815" i="7"/>
  <c r="H816" i="7"/>
  <c r="H817" i="7"/>
  <c r="H818" i="7"/>
  <c r="H819" i="7"/>
  <c r="H820" i="7"/>
  <c r="H821" i="7"/>
  <c r="H822" i="7"/>
  <c r="H823" i="7"/>
  <c r="H824" i="7"/>
  <c r="H825" i="7"/>
  <c r="H826" i="7"/>
  <c r="H827" i="7"/>
  <c r="H828" i="7"/>
  <c r="H829" i="7"/>
  <c r="H830" i="7"/>
  <c r="H831" i="7"/>
  <c r="H832" i="7"/>
  <c r="H833" i="7"/>
  <c r="H834" i="7"/>
  <c r="H835" i="7"/>
  <c r="H836" i="7"/>
  <c r="H837" i="7"/>
  <c r="H838" i="7"/>
  <c r="H839" i="7"/>
  <c r="H840" i="7"/>
  <c r="H841" i="7"/>
  <c r="H842" i="7"/>
  <c r="H843" i="7"/>
  <c r="H844" i="7"/>
  <c r="H845" i="7"/>
  <c r="H846" i="7"/>
  <c r="H847" i="7"/>
  <c r="H848" i="7"/>
  <c r="H849" i="7"/>
  <c r="H850" i="7"/>
  <c r="H851" i="7"/>
  <c r="H852" i="7"/>
  <c r="H853" i="7"/>
  <c r="H854" i="7"/>
  <c r="H855" i="7"/>
  <c r="H856" i="7"/>
  <c r="H857" i="7"/>
  <c r="H858" i="7"/>
  <c r="H859" i="7"/>
  <c r="H860" i="7"/>
  <c r="H861" i="7"/>
  <c r="H862" i="7"/>
  <c r="H863" i="7"/>
  <c r="H864" i="7"/>
  <c r="H865" i="7"/>
  <c r="H866" i="7"/>
  <c r="H867" i="7"/>
  <c r="H868" i="7"/>
  <c r="H869" i="7"/>
  <c r="H870" i="7"/>
  <c r="H871" i="7"/>
  <c r="H872" i="7"/>
  <c r="H873" i="7"/>
  <c r="H874" i="7"/>
  <c r="H875" i="7"/>
  <c r="H876" i="7"/>
  <c r="H877" i="7"/>
  <c r="H878" i="7"/>
  <c r="H879" i="7"/>
  <c r="H880" i="7"/>
  <c r="H881" i="7"/>
  <c r="H882" i="7"/>
  <c r="H883" i="7"/>
  <c r="H884" i="7"/>
  <c r="H885" i="7"/>
  <c r="H886" i="7"/>
  <c r="H887" i="7"/>
  <c r="H888" i="7"/>
  <c r="H889" i="7"/>
  <c r="H890" i="7"/>
  <c r="H891" i="7"/>
  <c r="H892" i="7"/>
  <c r="H893" i="7"/>
  <c r="H894" i="7"/>
  <c r="H895" i="7"/>
  <c r="H896" i="7"/>
  <c r="H897" i="7"/>
  <c r="H898" i="7"/>
  <c r="H899" i="7"/>
  <c r="H900" i="7"/>
  <c r="H901" i="7"/>
  <c r="H902" i="7"/>
  <c r="H903" i="7"/>
  <c r="H904" i="7"/>
  <c r="H905" i="7"/>
  <c r="H906" i="7"/>
  <c r="H907" i="7"/>
  <c r="H908" i="7"/>
  <c r="H909" i="7"/>
  <c r="H910" i="7"/>
  <c r="H911" i="7"/>
  <c r="H912" i="7"/>
  <c r="H913" i="7"/>
  <c r="H914" i="7"/>
  <c r="H915" i="7"/>
  <c r="H916" i="7"/>
  <c r="H917" i="7"/>
  <c r="H918" i="7"/>
  <c r="H919" i="7"/>
  <c r="H920" i="7"/>
  <c r="H921" i="7"/>
  <c r="H922" i="7"/>
  <c r="H923" i="7"/>
  <c r="H924" i="7"/>
  <c r="H925" i="7"/>
  <c r="H926" i="7"/>
  <c r="H927" i="7"/>
  <c r="H928" i="7"/>
  <c r="H929" i="7"/>
  <c r="H930" i="7"/>
  <c r="H931" i="7"/>
  <c r="H932" i="7"/>
  <c r="H933" i="7"/>
  <c r="H934" i="7"/>
  <c r="H935" i="7"/>
  <c r="H936" i="7"/>
  <c r="H937" i="7"/>
  <c r="H938" i="7"/>
  <c r="H939" i="7"/>
  <c r="H940" i="7"/>
  <c r="H941" i="7"/>
  <c r="H942" i="7"/>
  <c r="H943" i="7"/>
  <c r="H944" i="7"/>
  <c r="H945" i="7"/>
  <c r="H946" i="7"/>
  <c r="H947" i="7"/>
  <c r="H948" i="7"/>
  <c r="H949" i="7"/>
  <c r="H950" i="7"/>
  <c r="H951" i="7"/>
  <c r="H952" i="7"/>
  <c r="H953" i="7"/>
  <c r="H954" i="7"/>
  <c r="H955" i="7"/>
  <c r="H956" i="7"/>
  <c r="H957" i="7"/>
  <c r="H958" i="7"/>
  <c r="H959" i="7"/>
  <c r="H960" i="7"/>
  <c r="H961" i="7"/>
  <c r="H962" i="7"/>
  <c r="H963" i="7"/>
  <c r="H964" i="7"/>
  <c r="H965" i="7"/>
  <c r="H966" i="7"/>
  <c r="H967" i="7"/>
  <c r="H968" i="7"/>
  <c r="H969" i="7"/>
  <c r="H970" i="7"/>
  <c r="H971" i="7"/>
  <c r="H972" i="7"/>
  <c r="H973" i="7"/>
  <c r="H974" i="7"/>
  <c r="H975" i="7"/>
  <c r="H976" i="7"/>
  <c r="H977" i="7"/>
  <c r="H978" i="7"/>
  <c r="H979" i="7"/>
  <c r="H980" i="7"/>
  <c r="H981" i="7"/>
  <c r="H982" i="7"/>
  <c r="H983" i="7"/>
  <c r="H984" i="7"/>
  <c r="H985" i="7"/>
  <c r="H986" i="7"/>
  <c r="H987" i="7"/>
  <c r="H988" i="7"/>
  <c r="H989" i="7"/>
  <c r="H990" i="7"/>
  <c r="H991" i="7"/>
  <c r="H992" i="7"/>
  <c r="H993" i="7"/>
  <c r="H994" i="7"/>
  <c r="H995" i="7"/>
  <c r="H996" i="7"/>
  <c r="H997" i="7"/>
  <c r="H998" i="7"/>
  <c r="H999" i="7"/>
  <c r="H1000" i="7"/>
  <c r="H1001" i="7"/>
  <c r="H1002" i="7"/>
  <c r="H1003" i="7"/>
  <c r="H1004" i="7"/>
  <c r="H1005" i="7"/>
  <c r="H1006" i="7"/>
  <c r="H1007" i="7"/>
  <c r="H1008" i="7"/>
  <c r="H1009" i="7"/>
  <c r="H1010" i="7"/>
  <c r="H1011" i="7"/>
  <c r="H1012" i="7"/>
  <c r="H1013" i="7"/>
  <c r="H1014" i="7"/>
  <c r="H1015" i="7"/>
  <c r="H1016" i="7"/>
  <c r="H1017" i="7"/>
  <c r="H1018" i="7"/>
  <c r="H1019" i="7"/>
  <c r="H1020" i="7"/>
  <c r="H1021" i="7"/>
  <c r="H1022" i="7"/>
  <c r="H1023" i="7"/>
  <c r="H1024" i="7"/>
  <c r="H1025" i="7"/>
  <c r="H1026" i="7"/>
  <c r="H1027" i="7"/>
  <c r="H1028" i="7"/>
  <c r="H1029" i="7"/>
  <c r="H1030" i="7"/>
  <c r="H1031" i="7"/>
  <c r="H1032" i="7"/>
  <c r="H1033" i="7"/>
  <c r="H1034" i="7"/>
  <c r="H1035" i="7"/>
  <c r="H1036" i="7"/>
  <c r="H1037" i="7"/>
  <c r="H1038" i="7"/>
  <c r="H1039" i="7"/>
  <c r="H1040" i="7"/>
  <c r="H1041" i="7"/>
  <c r="H1042" i="7"/>
  <c r="H1043" i="7"/>
  <c r="H1044" i="7"/>
  <c r="H1045" i="7"/>
  <c r="H1046" i="7"/>
  <c r="H1047" i="7"/>
  <c r="H1048" i="7"/>
  <c r="H1049" i="7"/>
  <c r="H1050" i="7"/>
  <c r="H1051" i="7"/>
  <c r="H1052" i="7"/>
  <c r="H1053" i="7"/>
  <c r="H1054" i="7"/>
  <c r="H1055" i="7"/>
  <c r="H1056" i="7"/>
  <c r="H1057" i="7"/>
  <c r="H1058" i="7"/>
  <c r="H1059" i="7"/>
  <c r="H1060" i="7"/>
  <c r="H1061" i="7"/>
  <c r="H1062" i="7"/>
  <c r="H1063" i="7"/>
  <c r="H1064" i="7"/>
  <c r="H1065" i="7"/>
  <c r="H1066" i="7"/>
  <c r="H1067" i="7"/>
  <c r="H1068" i="7"/>
  <c r="H1069" i="7"/>
  <c r="H1070" i="7"/>
  <c r="H1071" i="7"/>
  <c r="H1072" i="7"/>
  <c r="H1073" i="7"/>
  <c r="H1074" i="7"/>
  <c r="H1075" i="7"/>
  <c r="H1076" i="7"/>
  <c r="H1077" i="7"/>
  <c r="H1078" i="7"/>
  <c r="H1079" i="7"/>
  <c r="H1080" i="7"/>
  <c r="H1081" i="7"/>
  <c r="H1082" i="7"/>
  <c r="H1083" i="7"/>
  <c r="H1084" i="7"/>
  <c r="H1085" i="7"/>
  <c r="H1086" i="7"/>
  <c r="H1087" i="7"/>
  <c r="H1088" i="7"/>
  <c r="H1089" i="7"/>
  <c r="H1090" i="7"/>
  <c r="H1091" i="7"/>
  <c r="H1092" i="7"/>
  <c r="H1093" i="7"/>
  <c r="H1094" i="7"/>
  <c r="H1095" i="7"/>
  <c r="H1096" i="7"/>
  <c r="H1097" i="7"/>
  <c r="H1098" i="7"/>
  <c r="H1099" i="7"/>
  <c r="H1100" i="7"/>
  <c r="H1101" i="7"/>
  <c r="H1102" i="7"/>
  <c r="H1103" i="7"/>
  <c r="H1104" i="7"/>
  <c r="H1105" i="7"/>
  <c r="H1106" i="7"/>
  <c r="H1107" i="7"/>
  <c r="H1108" i="7"/>
  <c r="H1109" i="7"/>
  <c r="H1110" i="7"/>
  <c r="H1111" i="7"/>
  <c r="H1112" i="7"/>
  <c r="H1113" i="7"/>
  <c r="H1114" i="7"/>
  <c r="H1115" i="7"/>
  <c r="H1116" i="7"/>
  <c r="H1117" i="7"/>
  <c r="H1118" i="7"/>
  <c r="H1119" i="7"/>
  <c r="H1120" i="7"/>
  <c r="H1121" i="7"/>
  <c r="H1122" i="7"/>
  <c r="H1123" i="7"/>
  <c r="H1124" i="7"/>
  <c r="H1125" i="7"/>
  <c r="H1126" i="7"/>
  <c r="H1127" i="7"/>
  <c r="H1128" i="7"/>
  <c r="H1129" i="7"/>
  <c r="H1130" i="7"/>
  <c r="H1131" i="7"/>
  <c r="H1132" i="7"/>
  <c r="H1133" i="7"/>
  <c r="H1134" i="7"/>
  <c r="H1135" i="7"/>
  <c r="H1136" i="7"/>
  <c r="H1137" i="7"/>
  <c r="H1138" i="7"/>
  <c r="H1139" i="7"/>
  <c r="H1140" i="7"/>
  <c r="H1141" i="7"/>
  <c r="H1142" i="7"/>
  <c r="H1143" i="7"/>
  <c r="H1144" i="7"/>
  <c r="H1145" i="7"/>
  <c r="H1146" i="7"/>
  <c r="H1147" i="7"/>
  <c r="H1148" i="7"/>
  <c r="H1149" i="7"/>
  <c r="H1150" i="7"/>
  <c r="H1151" i="7"/>
  <c r="H1152" i="7"/>
  <c r="H1153" i="7"/>
  <c r="H1154" i="7"/>
  <c r="H1155" i="7"/>
  <c r="H1156" i="7"/>
  <c r="H1157" i="7"/>
  <c r="H1158" i="7"/>
  <c r="H1159" i="7"/>
  <c r="H1160" i="7"/>
  <c r="H1161" i="7"/>
  <c r="H1162" i="7"/>
  <c r="H1163" i="7"/>
  <c r="H1164" i="7"/>
  <c r="H1165" i="7"/>
  <c r="H1166" i="7"/>
  <c r="H1167" i="7"/>
  <c r="H1168" i="7"/>
  <c r="H1169" i="7"/>
  <c r="H1170" i="7"/>
  <c r="H1171" i="7"/>
  <c r="H1172" i="7"/>
  <c r="H1173" i="7"/>
  <c r="H1174" i="7"/>
  <c r="H1175" i="7"/>
  <c r="H1176" i="7"/>
  <c r="H1177" i="7"/>
  <c r="H1178" i="7"/>
  <c r="H1179" i="7"/>
  <c r="H1180" i="7"/>
  <c r="H1181" i="7"/>
  <c r="H1182" i="7"/>
  <c r="H1183" i="7"/>
  <c r="H1184" i="7"/>
  <c r="H1185" i="7"/>
  <c r="H1186" i="7"/>
  <c r="H1187" i="7"/>
  <c r="H1188" i="7"/>
  <c r="H1189" i="7"/>
  <c r="H1190" i="7"/>
  <c r="H1191" i="7"/>
  <c r="H1192" i="7"/>
  <c r="H1193" i="7"/>
  <c r="H1194" i="7"/>
  <c r="H1195" i="7"/>
  <c r="H1196" i="7"/>
  <c r="H1197" i="7"/>
  <c r="H1198" i="7"/>
  <c r="H1199" i="7"/>
  <c r="H1200" i="7"/>
  <c r="H1201" i="7"/>
  <c r="H1202" i="7"/>
  <c r="H1203" i="7"/>
  <c r="H1204" i="7"/>
  <c r="H1205" i="7"/>
  <c r="H1206" i="7"/>
  <c r="H1207" i="7"/>
  <c r="H1208" i="7"/>
  <c r="H1209" i="7"/>
  <c r="H1210" i="7"/>
  <c r="H1211" i="7"/>
  <c r="H1212" i="7"/>
  <c r="H1213" i="7"/>
  <c r="H1214" i="7"/>
  <c r="H1215" i="7"/>
  <c r="H1216" i="7"/>
  <c r="H1217" i="7"/>
  <c r="H1218" i="7"/>
  <c r="H1219" i="7"/>
  <c r="H1220" i="7"/>
  <c r="H1221" i="7"/>
  <c r="H1222" i="7"/>
  <c r="H1223" i="7"/>
  <c r="H1224" i="7"/>
  <c r="H1225" i="7"/>
  <c r="H1226" i="7"/>
  <c r="H1227" i="7"/>
  <c r="H1228" i="7"/>
  <c r="H1229" i="7"/>
  <c r="H1230" i="7"/>
  <c r="H1231" i="7"/>
  <c r="H1232" i="7"/>
  <c r="H1233" i="7"/>
  <c r="H1234" i="7"/>
  <c r="H1235" i="7"/>
  <c r="H1236" i="7"/>
  <c r="H1237" i="7"/>
  <c r="H1238" i="7"/>
  <c r="H1239" i="7"/>
  <c r="H1240" i="7"/>
  <c r="H1241" i="7"/>
  <c r="H1242" i="7"/>
  <c r="H1243" i="7"/>
  <c r="H1244" i="7"/>
  <c r="H1245" i="7"/>
  <c r="H1246" i="7"/>
  <c r="H1247" i="7"/>
  <c r="H1248" i="7"/>
  <c r="H1249" i="7"/>
  <c r="H1250" i="7"/>
  <c r="H1251" i="7"/>
  <c r="H1252" i="7"/>
  <c r="H1253" i="7"/>
  <c r="H1254" i="7"/>
  <c r="H1255" i="7"/>
  <c r="H1256" i="7"/>
  <c r="H1257" i="7"/>
  <c r="H1258" i="7"/>
  <c r="H1259" i="7"/>
  <c r="H1260" i="7"/>
  <c r="H1261" i="7"/>
  <c r="H1262" i="7"/>
  <c r="H1263" i="7"/>
  <c r="H1264" i="7"/>
  <c r="H1265" i="7"/>
  <c r="H1266" i="7"/>
  <c r="H1267" i="7"/>
  <c r="H1268" i="7"/>
  <c r="H1269" i="7"/>
  <c r="H1270" i="7"/>
  <c r="H1271" i="7"/>
  <c r="H1272" i="7"/>
  <c r="H1273" i="7"/>
  <c r="H1274" i="7"/>
  <c r="H1275" i="7"/>
  <c r="H1276" i="7"/>
  <c r="H1277" i="7"/>
  <c r="H1278" i="7"/>
  <c r="H1279" i="7"/>
  <c r="H1280" i="7"/>
  <c r="H1281" i="7"/>
  <c r="H1282" i="7"/>
  <c r="H1283" i="7"/>
  <c r="H1284" i="7"/>
  <c r="H1285" i="7"/>
  <c r="H1286" i="7"/>
  <c r="H1287" i="7"/>
  <c r="H1288" i="7"/>
  <c r="H1289" i="7"/>
  <c r="H1290" i="7"/>
  <c r="H1291" i="7"/>
  <c r="H1292" i="7"/>
  <c r="H1293" i="7"/>
  <c r="H1294" i="7"/>
  <c r="H1295" i="7"/>
  <c r="H1296" i="7"/>
  <c r="H1297" i="7"/>
  <c r="H1298" i="7"/>
  <c r="H1299" i="7"/>
  <c r="H1300" i="7"/>
  <c r="H1301" i="7"/>
  <c r="H1302" i="7"/>
  <c r="H1303" i="7"/>
  <c r="H1304" i="7"/>
  <c r="H1305" i="7"/>
  <c r="H1306" i="7"/>
  <c r="H1307" i="7"/>
  <c r="H1308" i="7"/>
  <c r="H1309" i="7"/>
  <c r="H1310" i="7"/>
  <c r="H1311" i="7"/>
  <c r="H1312" i="7"/>
  <c r="H1313" i="7"/>
  <c r="H1314" i="7"/>
  <c r="H1315" i="7"/>
  <c r="H1316" i="7"/>
  <c r="H1317" i="7"/>
  <c r="H1318" i="7"/>
  <c r="H1319" i="7"/>
  <c r="H1320" i="7"/>
  <c r="H1321" i="7"/>
  <c r="H1322" i="7"/>
  <c r="H1323" i="7"/>
  <c r="H1324" i="7"/>
  <c r="H1325" i="7"/>
  <c r="H1326" i="7"/>
  <c r="H1327" i="7"/>
  <c r="H1328" i="7"/>
  <c r="H1329" i="7"/>
  <c r="H1330" i="7"/>
  <c r="H1331" i="7"/>
  <c r="H1332" i="7"/>
  <c r="H1333" i="7"/>
  <c r="H1334" i="7"/>
  <c r="H1335" i="7"/>
  <c r="H1336" i="7"/>
  <c r="H1337" i="7"/>
  <c r="H1338" i="7"/>
  <c r="H1339" i="7"/>
  <c r="H1340" i="7"/>
  <c r="H1341" i="7"/>
  <c r="H1342" i="7"/>
  <c r="H1343" i="7"/>
  <c r="H1344" i="7"/>
  <c r="H1345" i="7"/>
  <c r="H1346" i="7"/>
  <c r="H1347" i="7"/>
  <c r="H1348" i="7"/>
  <c r="H1349" i="7"/>
  <c r="H1350" i="7"/>
  <c r="H1351" i="7"/>
  <c r="H1352" i="7"/>
  <c r="H1353" i="7"/>
  <c r="H1354" i="7"/>
  <c r="H1355" i="7"/>
  <c r="H1356" i="7"/>
  <c r="H1357" i="7"/>
  <c r="H1358" i="7"/>
  <c r="H1359" i="7"/>
  <c r="H1360" i="7"/>
  <c r="H1361" i="7"/>
  <c r="H1362" i="7"/>
  <c r="H1363" i="7"/>
  <c r="H1364" i="7"/>
  <c r="H1365" i="7"/>
  <c r="H1366" i="7"/>
  <c r="H1367" i="7"/>
  <c r="H1368" i="7"/>
  <c r="H1369" i="7"/>
  <c r="H1370" i="7"/>
  <c r="H1371" i="7"/>
  <c r="H1372" i="7"/>
  <c r="H1373" i="7"/>
  <c r="H1374" i="7"/>
  <c r="H1375" i="7"/>
  <c r="H1376" i="7"/>
  <c r="H1377" i="7"/>
  <c r="H1378" i="7"/>
  <c r="H1379" i="7"/>
  <c r="H1380" i="7"/>
  <c r="H1381" i="7"/>
  <c r="H1382" i="7"/>
  <c r="H1383" i="7"/>
  <c r="H1384" i="7"/>
  <c r="H1385" i="7"/>
  <c r="H1386" i="7"/>
  <c r="H1387" i="7"/>
  <c r="H1388" i="7"/>
  <c r="H1389" i="7"/>
  <c r="H1390" i="7"/>
  <c r="H1391" i="7"/>
  <c r="H1392" i="7"/>
  <c r="H1393" i="7"/>
  <c r="H1394" i="7"/>
  <c r="H1395" i="7"/>
  <c r="H1396" i="7"/>
  <c r="H1397" i="7"/>
  <c r="H1398" i="7"/>
  <c r="H1399" i="7"/>
  <c r="H1400" i="7"/>
  <c r="H1401" i="7"/>
  <c r="H1402" i="7"/>
  <c r="H1403" i="7"/>
  <c r="H1404" i="7"/>
  <c r="H1405" i="7"/>
  <c r="H1406" i="7"/>
  <c r="H1407" i="7"/>
  <c r="H1408" i="7"/>
  <c r="H1409" i="7"/>
  <c r="H1410" i="7"/>
  <c r="H1411" i="7"/>
  <c r="H1412" i="7"/>
  <c r="H1413" i="7"/>
  <c r="H1414" i="7"/>
  <c r="H1415" i="7"/>
  <c r="H1416" i="7"/>
  <c r="H1417" i="7"/>
  <c r="H1418" i="7"/>
  <c r="H1419" i="7"/>
  <c r="H1420" i="7"/>
  <c r="H1421" i="7"/>
  <c r="H1422" i="7"/>
  <c r="H1423" i="7"/>
  <c r="H1424" i="7"/>
  <c r="H1425" i="7"/>
  <c r="H1426" i="7"/>
  <c r="H1427" i="7"/>
  <c r="H1428" i="7"/>
  <c r="H1429" i="7"/>
  <c r="H1430" i="7"/>
  <c r="H1431" i="7"/>
  <c r="H1432" i="7"/>
  <c r="H1433" i="7"/>
  <c r="H1434" i="7"/>
  <c r="H1435" i="7"/>
  <c r="H1436" i="7"/>
  <c r="H1437" i="7"/>
  <c r="H1438" i="7"/>
  <c r="H1439" i="7"/>
  <c r="H1440" i="7"/>
  <c r="H1441" i="7"/>
  <c r="H1442" i="7"/>
  <c r="H1443" i="7"/>
  <c r="H1444" i="7"/>
  <c r="H1445" i="7"/>
  <c r="H1446" i="7"/>
  <c r="H1447" i="7"/>
  <c r="H1448" i="7"/>
  <c r="H1449" i="7"/>
  <c r="H1450" i="7"/>
  <c r="H1451" i="7"/>
  <c r="H1452" i="7"/>
  <c r="H1453" i="7"/>
  <c r="H1454" i="7"/>
  <c r="H1455" i="7"/>
  <c r="H1456" i="7"/>
  <c r="H1457" i="7"/>
  <c r="H1458" i="7"/>
  <c r="H1459" i="7"/>
  <c r="H1460" i="7"/>
  <c r="H1461" i="7"/>
  <c r="H1462" i="7"/>
  <c r="H1463" i="7"/>
  <c r="H1464" i="7"/>
  <c r="H1465" i="7"/>
  <c r="H1466" i="7"/>
  <c r="H1467" i="7"/>
  <c r="H1468" i="7"/>
  <c r="H1469" i="7"/>
  <c r="H1470" i="7"/>
  <c r="H1471" i="7"/>
  <c r="H1472" i="7"/>
  <c r="H1473" i="7"/>
  <c r="H1474" i="7"/>
  <c r="H1475" i="7"/>
  <c r="H1476" i="7"/>
  <c r="H1477" i="7"/>
  <c r="H1478" i="7"/>
  <c r="H1479" i="7"/>
  <c r="H1480" i="7"/>
  <c r="H1481" i="7"/>
  <c r="H1482" i="7"/>
  <c r="H1483" i="7"/>
  <c r="H1484" i="7"/>
  <c r="H1485" i="7"/>
  <c r="H1486" i="7"/>
  <c r="H1487" i="7"/>
  <c r="H1488" i="7"/>
  <c r="H1489" i="7"/>
  <c r="H1490" i="7"/>
  <c r="H1491" i="7"/>
  <c r="H1492" i="7"/>
  <c r="H1493" i="7"/>
  <c r="H1494" i="7"/>
  <c r="H1495" i="7"/>
  <c r="H1496" i="7"/>
  <c r="H1497" i="7"/>
  <c r="H1498" i="7"/>
  <c r="H1499" i="7"/>
  <c r="H1500" i="7"/>
  <c r="H1501" i="7"/>
  <c r="H1502" i="7"/>
  <c r="H1503" i="7"/>
  <c r="H1504" i="7"/>
  <c r="H1505" i="7"/>
  <c r="H1506" i="7"/>
  <c r="H1507" i="7"/>
  <c r="H1508" i="7"/>
  <c r="H1509" i="7"/>
  <c r="H1510" i="7"/>
  <c r="H1511" i="7"/>
  <c r="H1512" i="7"/>
  <c r="H1513" i="7"/>
  <c r="H1514" i="7"/>
  <c r="H1515" i="7"/>
  <c r="H1516" i="7"/>
  <c r="H1517" i="7"/>
  <c r="H1518" i="7"/>
  <c r="H1519" i="7"/>
  <c r="H1520" i="7"/>
  <c r="H1521" i="7"/>
  <c r="H1522" i="7"/>
  <c r="H1523" i="7"/>
  <c r="H1524" i="7"/>
  <c r="H1525" i="7"/>
  <c r="H1526" i="7"/>
  <c r="H1527" i="7"/>
  <c r="H1528" i="7"/>
  <c r="H1529" i="7"/>
  <c r="H1530" i="7"/>
  <c r="H1531" i="7"/>
  <c r="H1532" i="7"/>
  <c r="H1533" i="7"/>
  <c r="H1534" i="7"/>
  <c r="H1535" i="7"/>
  <c r="H1536" i="7"/>
  <c r="H1537" i="7"/>
  <c r="H1538" i="7"/>
  <c r="H1539" i="7"/>
  <c r="H1540" i="7"/>
  <c r="H1541" i="7"/>
  <c r="H1542" i="7"/>
  <c r="H1543" i="7"/>
  <c r="H1544" i="7"/>
  <c r="H1545" i="7"/>
  <c r="H1546" i="7"/>
  <c r="H1547" i="7"/>
  <c r="H1548" i="7"/>
  <c r="H1549" i="7"/>
  <c r="H1550" i="7"/>
  <c r="H1551" i="7"/>
  <c r="H1552" i="7"/>
  <c r="H1553" i="7"/>
  <c r="H1554" i="7"/>
  <c r="H1555" i="7"/>
  <c r="H1556" i="7"/>
  <c r="H1557" i="7"/>
  <c r="H1558" i="7"/>
  <c r="H1559" i="7"/>
  <c r="H1560" i="7"/>
  <c r="H1561" i="7"/>
  <c r="H1562" i="7"/>
  <c r="H1563" i="7"/>
  <c r="H1564" i="7"/>
  <c r="H1565" i="7"/>
  <c r="H1566" i="7"/>
  <c r="H1567" i="7"/>
  <c r="H1568" i="7"/>
  <c r="H1569" i="7"/>
  <c r="H1570" i="7"/>
  <c r="H1571" i="7"/>
  <c r="H1572" i="7"/>
  <c r="H1573" i="7"/>
  <c r="H1574" i="7"/>
  <c r="H1575" i="7"/>
  <c r="H1576" i="7"/>
  <c r="H1577" i="7"/>
  <c r="H1578" i="7"/>
  <c r="H1579" i="7"/>
  <c r="H1580" i="7"/>
  <c r="H1581" i="7"/>
  <c r="H1582" i="7"/>
  <c r="H1583" i="7"/>
  <c r="H1584" i="7"/>
  <c r="H1585" i="7"/>
  <c r="H1586" i="7"/>
  <c r="H1587" i="7"/>
  <c r="H1588" i="7"/>
  <c r="H1589" i="7"/>
  <c r="H1590" i="7"/>
  <c r="H1591" i="7"/>
  <c r="H1592" i="7"/>
  <c r="H1593" i="7"/>
  <c r="H1594" i="7"/>
  <c r="H1595" i="7"/>
  <c r="H1596" i="7"/>
  <c r="H1597" i="7"/>
  <c r="H1598" i="7"/>
  <c r="H1599" i="7"/>
  <c r="H1600" i="7"/>
  <c r="H1601" i="7"/>
  <c r="H1602" i="7"/>
  <c r="H1603" i="7"/>
  <c r="H1604" i="7"/>
  <c r="H1605" i="7"/>
  <c r="H1606" i="7"/>
  <c r="H1607" i="7"/>
  <c r="H1608" i="7"/>
  <c r="H1609" i="7"/>
  <c r="H1610" i="7"/>
  <c r="H1611" i="7"/>
  <c r="H1612" i="7"/>
  <c r="H1613" i="7"/>
  <c r="H1614" i="7"/>
  <c r="H1615" i="7"/>
  <c r="H1616" i="7"/>
  <c r="H1617" i="7"/>
  <c r="H1618" i="7"/>
  <c r="H1619" i="7"/>
  <c r="H1620" i="7"/>
  <c r="H1621" i="7"/>
  <c r="H1622" i="7"/>
  <c r="H1623" i="7"/>
  <c r="H1624" i="7"/>
  <c r="H1625" i="7"/>
  <c r="H1626" i="7"/>
  <c r="H1627" i="7"/>
  <c r="H1628" i="7"/>
  <c r="H1629" i="7"/>
  <c r="H1630" i="7"/>
  <c r="H1631" i="7"/>
  <c r="H1632" i="7"/>
  <c r="H1633" i="7"/>
  <c r="H1634" i="7"/>
  <c r="H1635" i="7"/>
  <c r="H1636" i="7"/>
  <c r="H1637" i="7"/>
  <c r="H1638" i="7"/>
  <c r="H1639" i="7"/>
  <c r="H1640" i="7"/>
  <c r="H1641" i="7"/>
  <c r="H1642" i="7"/>
  <c r="H1643" i="7"/>
  <c r="H1644" i="7"/>
  <c r="H1645" i="7"/>
  <c r="H1646" i="7"/>
  <c r="H1647" i="7"/>
  <c r="H1648" i="7"/>
  <c r="H1649" i="7"/>
  <c r="H1650" i="7"/>
  <c r="H1651" i="7"/>
  <c r="H1652" i="7"/>
  <c r="H1653" i="7"/>
  <c r="H1654" i="7"/>
  <c r="H1655" i="7"/>
  <c r="H1656" i="7"/>
  <c r="H1657" i="7"/>
  <c r="H1658" i="7"/>
  <c r="H1659" i="7"/>
  <c r="H1660" i="7"/>
  <c r="H1661" i="7"/>
  <c r="H1662" i="7"/>
  <c r="H1663" i="7"/>
  <c r="H1664" i="7"/>
  <c r="H1665" i="7"/>
  <c r="H1666" i="7"/>
  <c r="H1667" i="7"/>
  <c r="H1668" i="7"/>
  <c r="H1669" i="7"/>
  <c r="H1670" i="7"/>
  <c r="H1671" i="7"/>
  <c r="H1672" i="7"/>
  <c r="H1673" i="7"/>
  <c r="H1674" i="7"/>
  <c r="H1675" i="7"/>
  <c r="H1676" i="7"/>
  <c r="H1677" i="7"/>
  <c r="H1678" i="7"/>
  <c r="H1679" i="7"/>
  <c r="H1680" i="7"/>
  <c r="H1681" i="7"/>
  <c r="H1682" i="7"/>
  <c r="H1683" i="7"/>
  <c r="H1684" i="7"/>
  <c r="H1685" i="7"/>
  <c r="H1686" i="7"/>
  <c r="H1687" i="7"/>
  <c r="H1688" i="7"/>
  <c r="H1689" i="7"/>
  <c r="H1690" i="7"/>
  <c r="H1691" i="7"/>
  <c r="H1692" i="7"/>
  <c r="H1693" i="7"/>
  <c r="H1694" i="7"/>
  <c r="H1695" i="7"/>
  <c r="H1696" i="7"/>
  <c r="H1697" i="7"/>
  <c r="H1698" i="7"/>
  <c r="H1699" i="7"/>
  <c r="H1700" i="7"/>
  <c r="H1701" i="7"/>
  <c r="H1702" i="7"/>
  <c r="H1703" i="7"/>
  <c r="H1704" i="7"/>
  <c r="H1705" i="7"/>
  <c r="H1706" i="7"/>
  <c r="H1707" i="7"/>
  <c r="H1708" i="7"/>
  <c r="H1709" i="7"/>
  <c r="H1710" i="7"/>
  <c r="H1711" i="7"/>
  <c r="H1712" i="7"/>
  <c r="H1713" i="7"/>
  <c r="H1714" i="7"/>
  <c r="H1715" i="7"/>
  <c r="H1716" i="7"/>
  <c r="H1717" i="7"/>
  <c r="H1718" i="7"/>
  <c r="H1719" i="7"/>
  <c r="H1720" i="7"/>
  <c r="H1721" i="7"/>
  <c r="H1722" i="7"/>
  <c r="H1723" i="7"/>
  <c r="H1724" i="7"/>
  <c r="H1725" i="7"/>
  <c r="H1726" i="7"/>
  <c r="H1727" i="7"/>
  <c r="H1728" i="7"/>
  <c r="H1729" i="7"/>
  <c r="H1730" i="7"/>
  <c r="H1731" i="7"/>
  <c r="H1732" i="7"/>
  <c r="H1733" i="7"/>
  <c r="H1734" i="7"/>
  <c r="H1735" i="7"/>
  <c r="H1736" i="7"/>
  <c r="H1737" i="7"/>
  <c r="H1738" i="7"/>
  <c r="H1739" i="7"/>
  <c r="H1740" i="7"/>
  <c r="H1741" i="7"/>
  <c r="H1742" i="7"/>
  <c r="H1743" i="7"/>
  <c r="H1744" i="7"/>
  <c r="H1745" i="7"/>
  <c r="H1746" i="7"/>
  <c r="H1747" i="7"/>
  <c r="H1748" i="7"/>
  <c r="H1749" i="7"/>
  <c r="H1750" i="7"/>
  <c r="H1751" i="7"/>
  <c r="H1752" i="7"/>
  <c r="H1753" i="7"/>
  <c r="H1754" i="7"/>
  <c r="H1755" i="7"/>
  <c r="H1756" i="7"/>
  <c r="H1757" i="7"/>
  <c r="H1758" i="7"/>
  <c r="H1759" i="7"/>
  <c r="H1760" i="7"/>
  <c r="H1761" i="7"/>
  <c r="H1762" i="7"/>
  <c r="H1763" i="7"/>
  <c r="H1764" i="7"/>
  <c r="H1765" i="7"/>
  <c r="H1766" i="7"/>
  <c r="H1767" i="7"/>
  <c r="H1768" i="7"/>
  <c r="H1769" i="7"/>
  <c r="H1770" i="7"/>
  <c r="H1771" i="7"/>
  <c r="H1772" i="7"/>
  <c r="H1773" i="7"/>
  <c r="H1774" i="7"/>
  <c r="H1775" i="7"/>
  <c r="H1776" i="7"/>
  <c r="H1777" i="7"/>
  <c r="H1778" i="7"/>
  <c r="H1779" i="7"/>
  <c r="H1780" i="7"/>
  <c r="H1781" i="7"/>
  <c r="H1782" i="7"/>
  <c r="H1783" i="7"/>
  <c r="H1784" i="7"/>
  <c r="H1785" i="7"/>
  <c r="H1786" i="7"/>
  <c r="H1787" i="7"/>
  <c r="H1788" i="7"/>
  <c r="H1789" i="7"/>
  <c r="H1790" i="7"/>
  <c r="H1791" i="7"/>
  <c r="H1792" i="7"/>
  <c r="H1793" i="7"/>
  <c r="H1794" i="7"/>
  <c r="H1795" i="7"/>
  <c r="H1796" i="7"/>
  <c r="H1797" i="7"/>
  <c r="H1798" i="7"/>
  <c r="H1799" i="7"/>
  <c r="H1800" i="7"/>
  <c r="H1801" i="7"/>
  <c r="H1802" i="7"/>
  <c r="H1803" i="7"/>
  <c r="H1804" i="7"/>
  <c r="H1805" i="7"/>
  <c r="H1806" i="7"/>
  <c r="H1807" i="7"/>
  <c r="H1808" i="7"/>
  <c r="H1809" i="7"/>
  <c r="H1810" i="7"/>
  <c r="H1811" i="7"/>
  <c r="H1812" i="7"/>
  <c r="H1813" i="7"/>
  <c r="H1814" i="7"/>
  <c r="H1815" i="7"/>
  <c r="H1816" i="7"/>
  <c r="H1817" i="7"/>
  <c r="H1818" i="7"/>
  <c r="H1819" i="7"/>
  <c r="H1820" i="7"/>
  <c r="H1821" i="7"/>
  <c r="H1822" i="7"/>
  <c r="H1823" i="7"/>
  <c r="H1824" i="7"/>
  <c r="H1825" i="7"/>
  <c r="H1826" i="7"/>
  <c r="H1827" i="7"/>
  <c r="H1828" i="7"/>
  <c r="H1829" i="7"/>
  <c r="H1830" i="7"/>
  <c r="H1831" i="7"/>
  <c r="H1832" i="7"/>
  <c r="H1833" i="7"/>
  <c r="H1834" i="7"/>
  <c r="H1835" i="7"/>
  <c r="H1836" i="7"/>
  <c r="H1837" i="7"/>
  <c r="H1838" i="7"/>
  <c r="H1839" i="7"/>
  <c r="H1840" i="7"/>
  <c r="H1841" i="7"/>
  <c r="H1842" i="7"/>
  <c r="H1843" i="7"/>
  <c r="H1844" i="7"/>
  <c r="H1845" i="7"/>
  <c r="H1846" i="7"/>
  <c r="H1847" i="7"/>
  <c r="H1848" i="7"/>
  <c r="H1849" i="7"/>
  <c r="H1850" i="7"/>
  <c r="H1851" i="7"/>
  <c r="H1852" i="7"/>
  <c r="H1853" i="7"/>
  <c r="H1854" i="7"/>
  <c r="H1855" i="7"/>
  <c r="H1856" i="7"/>
  <c r="H1857" i="7"/>
  <c r="H1858" i="7"/>
  <c r="H1859" i="7"/>
  <c r="H1860" i="7"/>
  <c r="H1861" i="7"/>
  <c r="H1862" i="7"/>
  <c r="H1863" i="7"/>
  <c r="H1864" i="7"/>
  <c r="H1865" i="7"/>
  <c r="H1866" i="7"/>
  <c r="H1867" i="7"/>
  <c r="H1868" i="7"/>
  <c r="H1869" i="7"/>
  <c r="H1870" i="7"/>
  <c r="H1871" i="7"/>
  <c r="H1872" i="7"/>
  <c r="H1873" i="7"/>
  <c r="H1874" i="7"/>
  <c r="H1875" i="7"/>
  <c r="H1876" i="7"/>
  <c r="H1877" i="7"/>
  <c r="H1878" i="7"/>
  <c r="H1879" i="7"/>
  <c r="H1880" i="7"/>
  <c r="H1881" i="7"/>
  <c r="H1882" i="7"/>
  <c r="H1883" i="7"/>
  <c r="H1884" i="7"/>
  <c r="H1885" i="7"/>
  <c r="H1886" i="7"/>
  <c r="H1887" i="7"/>
  <c r="H1888" i="7"/>
  <c r="H1889" i="7"/>
  <c r="H1890" i="7"/>
  <c r="H1891" i="7"/>
  <c r="H1892" i="7"/>
  <c r="H1893" i="7"/>
  <c r="H1894" i="7"/>
  <c r="H1895" i="7"/>
  <c r="H1896" i="7"/>
  <c r="H1897" i="7"/>
  <c r="H1898" i="7"/>
  <c r="H1899" i="7"/>
  <c r="H1900" i="7"/>
  <c r="H1901" i="7"/>
  <c r="H1902" i="7"/>
  <c r="H1903" i="7"/>
  <c r="H1904" i="7"/>
  <c r="H1905" i="7"/>
  <c r="H1906" i="7"/>
  <c r="H1907" i="7"/>
  <c r="H1908" i="7"/>
  <c r="H1909" i="7"/>
  <c r="H1910" i="7"/>
  <c r="H1911" i="7"/>
  <c r="H1912" i="7"/>
  <c r="H1913" i="7"/>
  <c r="H1914" i="7"/>
  <c r="H1915" i="7"/>
  <c r="H1916" i="7"/>
  <c r="H1917" i="7"/>
  <c r="H1918" i="7"/>
  <c r="H1919" i="7"/>
  <c r="H1920" i="7"/>
  <c r="H1921" i="7"/>
  <c r="H1922" i="7"/>
  <c r="H1923" i="7"/>
  <c r="H1924" i="7"/>
  <c r="H1925" i="7"/>
  <c r="H1926" i="7"/>
  <c r="H1927" i="7"/>
  <c r="H1928" i="7"/>
  <c r="H1929" i="7"/>
  <c r="H1930" i="7"/>
  <c r="H1931" i="7"/>
  <c r="H1932" i="7"/>
  <c r="H1933" i="7"/>
  <c r="H1934" i="7"/>
  <c r="H1935" i="7"/>
  <c r="H1936" i="7"/>
  <c r="H1937" i="7"/>
  <c r="H1938" i="7"/>
  <c r="H1939" i="7"/>
  <c r="H1940" i="7"/>
  <c r="H1941" i="7"/>
  <c r="H1942" i="7"/>
  <c r="H1943" i="7"/>
  <c r="H1944" i="7"/>
  <c r="H1945" i="7"/>
  <c r="H1946" i="7"/>
  <c r="H1947" i="7"/>
  <c r="H1948" i="7"/>
  <c r="H1949" i="7"/>
  <c r="H1950" i="7"/>
  <c r="H1951" i="7"/>
  <c r="H1952" i="7"/>
  <c r="H1953" i="7"/>
  <c r="H1954" i="7"/>
  <c r="H1955" i="7"/>
  <c r="H1956" i="7"/>
  <c r="H1957" i="7"/>
  <c r="H1958" i="7"/>
  <c r="H1959" i="7"/>
  <c r="H1960" i="7"/>
  <c r="H1961" i="7"/>
  <c r="H1962" i="7"/>
  <c r="H1963" i="7"/>
  <c r="H1964" i="7"/>
  <c r="H1965" i="7"/>
  <c r="H1966" i="7"/>
  <c r="H1967" i="7"/>
  <c r="H1968" i="7"/>
  <c r="H1969" i="7"/>
  <c r="H1970" i="7"/>
  <c r="H1971" i="7"/>
  <c r="H1972" i="7"/>
  <c r="H1973" i="7"/>
  <c r="H1974" i="7"/>
  <c r="H1975" i="7"/>
  <c r="H1976" i="7"/>
  <c r="H1977" i="7"/>
  <c r="H1978" i="7"/>
  <c r="H1979" i="7"/>
  <c r="H1980" i="7"/>
  <c r="H1981" i="7"/>
  <c r="H1982" i="7"/>
  <c r="H1983" i="7"/>
  <c r="H1984" i="7"/>
  <c r="H1985" i="7"/>
  <c r="H1986" i="7"/>
  <c r="H1987" i="7"/>
  <c r="H1988" i="7"/>
  <c r="H1989" i="7"/>
  <c r="H1990" i="7"/>
  <c r="H1991" i="7"/>
  <c r="H1992" i="7"/>
  <c r="H1993" i="7"/>
  <c r="H1994" i="7"/>
  <c r="H1995" i="7"/>
  <c r="H1996" i="7"/>
  <c r="H1997" i="7"/>
  <c r="H1998" i="7"/>
  <c r="H1999" i="7"/>
  <c r="H2000" i="7"/>
  <c r="H2001" i="7"/>
  <c r="I90" i="7"/>
  <c r="I91" i="7" s="1"/>
  <c r="I92" i="7" s="1"/>
  <c r="I93" i="7" s="1"/>
  <c r="I94" i="7" s="1"/>
  <c r="I95" i="7" s="1"/>
  <c r="I96" i="7" s="1"/>
  <c r="J90" i="7"/>
  <c r="K90" i="7"/>
  <c r="J91" i="7"/>
  <c r="J92" i="7" s="1"/>
  <c r="J93" i="7" s="1"/>
  <c r="J94" i="7" s="1"/>
  <c r="J95" i="7" s="1"/>
  <c r="K91" i="7"/>
  <c r="K92" i="7"/>
  <c r="K93" i="7"/>
  <c r="K94" i="7"/>
  <c r="K95" i="7"/>
  <c r="K96" i="7"/>
  <c r="K97" i="7"/>
  <c r="K98" i="7"/>
  <c r="K99" i="7"/>
  <c r="K100" i="7"/>
  <c r="K101" i="7"/>
  <c r="K102" i="7"/>
  <c r="K103" i="7"/>
  <c r="K104" i="7"/>
  <c r="K105" i="7"/>
  <c r="K106" i="7"/>
  <c r="K107" i="7"/>
  <c r="K108" i="7"/>
  <c r="K109" i="7"/>
  <c r="K110" i="7"/>
  <c r="K111" i="7"/>
  <c r="K112" i="7"/>
  <c r="K113" i="7"/>
  <c r="K114" i="7"/>
  <c r="K115" i="7"/>
  <c r="K116" i="7"/>
  <c r="K117" i="7"/>
  <c r="K118" i="7"/>
  <c r="K119" i="7"/>
  <c r="K120" i="7"/>
  <c r="K121" i="7"/>
  <c r="K122" i="7"/>
  <c r="K123" i="7"/>
  <c r="K124" i="7"/>
  <c r="K125" i="7"/>
  <c r="K126" i="7"/>
  <c r="K127" i="7"/>
  <c r="K128" i="7"/>
  <c r="K129" i="7"/>
  <c r="K130" i="7"/>
  <c r="K131" i="7"/>
  <c r="K132" i="7"/>
  <c r="K133" i="7"/>
  <c r="K134" i="7"/>
  <c r="K135" i="7"/>
  <c r="K136" i="7"/>
  <c r="K137" i="7"/>
  <c r="K138" i="7"/>
  <c r="K139" i="7"/>
  <c r="K140" i="7"/>
  <c r="K141" i="7"/>
  <c r="K142" i="7"/>
  <c r="K143" i="7"/>
  <c r="K144" i="7"/>
  <c r="K145" i="7"/>
  <c r="K146" i="7"/>
  <c r="K147" i="7"/>
  <c r="K148" i="7"/>
  <c r="K149" i="7"/>
  <c r="K150" i="7"/>
  <c r="K151" i="7"/>
  <c r="K152" i="7"/>
  <c r="K153" i="7"/>
  <c r="K154" i="7"/>
  <c r="K155" i="7"/>
  <c r="K156" i="7"/>
  <c r="K157" i="7"/>
  <c r="K158" i="7"/>
  <c r="K159" i="7"/>
  <c r="K160" i="7"/>
  <c r="K161" i="7"/>
  <c r="K162" i="7"/>
  <c r="K163" i="7"/>
  <c r="K164" i="7"/>
  <c r="K165" i="7"/>
  <c r="K166" i="7"/>
  <c r="K167" i="7"/>
  <c r="K168" i="7"/>
  <c r="K169" i="7"/>
  <c r="K170" i="7"/>
  <c r="K171" i="7"/>
  <c r="K172" i="7"/>
  <c r="K173" i="7"/>
  <c r="K174" i="7"/>
  <c r="K175" i="7"/>
  <c r="K176" i="7"/>
  <c r="K177" i="7"/>
  <c r="K178" i="7"/>
  <c r="K179" i="7"/>
  <c r="K180" i="7"/>
  <c r="K181" i="7"/>
  <c r="K182" i="7"/>
  <c r="K183" i="7"/>
  <c r="K184" i="7"/>
  <c r="K185" i="7"/>
  <c r="K186" i="7"/>
  <c r="K187" i="7"/>
  <c r="K188" i="7"/>
  <c r="K189" i="7"/>
  <c r="K190" i="7"/>
  <c r="K191" i="7"/>
  <c r="K192" i="7"/>
  <c r="K193" i="7"/>
  <c r="K194" i="7"/>
  <c r="K195" i="7"/>
  <c r="K196" i="7"/>
  <c r="K197" i="7"/>
  <c r="K198" i="7"/>
  <c r="K199" i="7"/>
  <c r="K200" i="7"/>
  <c r="K201" i="7"/>
  <c r="K202" i="7"/>
  <c r="K203" i="7"/>
  <c r="K204" i="7"/>
  <c r="K205" i="7"/>
  <c r="K206" i="7"/>
  <c r="K207" i="7"/>
  <c r="K208" i="7"/>
  <c r="K209" i="7"/>
  <c r="K210" i="7"/>
  <c r="K211" i="7"/>
  <c r="K212" i="7"/>
  <c r="K213" i="7"/>
  <c r="K214" i="7"/>
  <c r="K215" i="7"/>
  <c r="K216" i="7"/>
  <c r="K217" i="7"/>
  <c r="K218" i="7"/>
  <c r="K219" i="7"/>
  <c r="K220" i="7"/>
  <c r="K221" i="7"/>
  <c r="K222" i="7"/>
  <c r="K223" i="7"/>
  <c r="K224" i="7"/>
  <c r="K225" i="7"/>
  <c r="K226" i="7"/>
  <c r="K227" i="7"/>
  <c r="K228" i="7"/>
  <c r="K229" i="7"/>
  <c r="K230" i="7"/>
  <c r="K231" i="7"/>
  <c r="K232" i="7"/>
  <c r="K233" i="7"/>
  <c r="K234" i="7"/>
  <c r="K235" i="7"/>
  <c r="K236" i="7"/>
  <c r="K237" i="7"/>
  <c r="K238" i="7"/>
  <c r="K239" i="7"/>
  <c r="K240" i="7"/>
  <c r="K241" i="7"/>
  <c r="K242" i="7"/>
  <c r="K243" i="7"/>
  <c r="K244" i="7"/>
  <c r="K245" i="7"/>
  <c r="K246" i="7"/>
  <c r="K247" i="7"/>
  <c r="K248" i="7"/>
  <c r="K249" i="7"/>
  <c r="K250" i="7"/>
  <c r="K251" i="7"/>
  <c r="K252" i="7"/>
  <c r="K253" i="7"/>
  <c r="K254" i="7"/>
  <c r="K255" i="7"/>
  <c r="K256" i="7"/>
  <c r="K257" i="7"/>
  <c r="K258" i="7"/>
  <c r="K259" i="7"/>
  <c r="K260" i="7"/>
  <c r="K261" i="7"/>
  <c r="K262" i="7"/>
  <c r="K263" i="7"/>
  <c r="K264" i="7"/>
  <c r="K265" i="7"/>
  <c r="K266" i="7"/>
  <c r="K267" i="7"/>
  <c r="K268" i="7"/>
  <c r="K269" i="7"/>
  <c r="K270" i="7"/>
  <c r="K271" i="7"/>
  <c r="K272" i="7"/>
  <c r="K273" i="7"/>
  <c r="K274" i="7"/>
  <c r="K275" i="7"/>
  <c r="K276" i="7"/>
  <c r="K277" i="7"/>
  <c r="K278" i="7"/>
  <c r="K279" i="7"/>
  <c r="K280" i="7"/>
  <c r="K281" i="7"/>
  <c r="K282" i="7"/>
  <c r="K283" i="7"/>
  <c r="K284" i="7"/>
  <c r="K285" i="7"/>
  <c r="K286" i="7"/>
  <c r="K287" i="7"/>
  <c r="K288" i="7"/>
  <c r="K289" i="7"/>
  <c r="K290" i="7"/>
  <c r="K291" i="7"/>
  <c r="K292" i="7"/>
  <c r="K293" i="7"/>
  <c r="K294" i="7"/>
  <c r="K295" i="7"/>
  <c r="K296" i="7"/>
  <c r="K297" i="7"/>
  <c r="K298" i="7"/>
  <c r="K299" i="7"/>
  <c r="K300" i="7"/>
  <c r="K301" i="7"/>
  <c r="K302" i="7"/>
  <c r="K303" i="7"/>
  <c r="K304" i="7"/>
  <c r="K305" i="7"/>
  <c r="K306" i="7"/>
  <c r="K307" i="7"/>
  <c r="K308" i="7"/>
  <c r="K309" i="7"/>
  <c r="K310" i="7"/>
  <c r="K311" i="7"/>
  <c r="K312" i="7"/>
  <c r="K313" i="7"/>
  <c r="K314" i="7"/>
  <c r="K315" i="7"/>
  <c r="K316" i="7"/>
  <c r="K317" i="7"/>
  <c r="K318" i="7"/>
  <c r="K319" i="7"/>
  <c r="K320" i="7"/>
  <c r="K321" i="7"/>
  <c r="K322" i="7"/>
  <c r="K323" i="7"/>
  <c r="K324" i="7"/>
  <c r="K325" i="7"/>
  <c r="K326" i="7"/>
  <c r="K327" i="7"/>
  <c r="K328" i="7"/>
  <c r="K329" i="7"/>
  <c r="K330" i="7"/>
  <c r="K331" i="7"/>
  <c r="K332" i="7"/>
  <c r="K333" i="7"/>
  <c r="K334" i="7"/>
  <c r="K335" i="7"/>
  <c r="K336" i="7"/>
  <c r="K337" i="7"/>
  <c r="K338" i="7"/>
  <c r="K339" i="7"/>
  <c r="K340" i="7"/>
  <c r="K341" i="7"/>
  <c r="K342" i="7"/>
  <c r="K343" i="7"/>
  <c r="K344" i="7"/>
  <c r="K345" i="7"/>
  <c r="K346" i="7"/>
  <c r="K347" i="7"/>
  <c r="K348" i="7"/>
  <c r="K349" i="7"/>
  <c r="K350" i="7"/>
  <c r="K351" i="7"/>
  <c r="K352" i="7"/>
  <c r="K353" i="7"/>
  <c r="K354" i="7"/>
  <c r="K355" i="7"/>
  <c r="K356" i="7"/>
  <c r="K357" i="7"/>
  <c r="K358" i="7"/>
  <c r="K359" i="7"/>
  <c r="K360" i="7"/>
  <c r="K361" i="7"/>
  <c r="K362" i="7"/>
  <c r="K363" i="7"/>
  <c r="K364" i="7"/>
  <c r="K365" i="7"/>
  <c r="K366" i="7"/>
  <c r="K367" i="7"/>
  <c r="K368" i="7"/>
  <c r="K369" i="7"/>
  <c r="K370" i="7"/>
  <c r="K371" i="7"/>
  <c r="K372" i="7"/>
  <c r="K373" i="7"/>
  <c r="K374" i="7"/>
  <c r="K375" i="7"/>
  <c r="K376" i="7"/>
  <c r="K377" i="7"/>
  <c r="K378" i="7"/>
  <c r="K379" i="7"/>
  <c r="K380" i="7"/>
  <c r="K381" i="7"/>
  <c r="K382" i="7"/>
  <c r="K383" i="7"/>
  <c r="K384" i="7"/>
  <c r="K385" i="7"/>
  <c r="K386" i="7"/>
  <c r="K387" i="7"/>
  <c r="K388" i="7"/>
  <c r="K389" i="7"/>
  <c r="K390" i="7"/>
  <c r="K391" i="7"/>
  <c r="K392" i="7"/>
  <c r="K393" i="7"/>
  <c r="K394" i="7"/>
  <c r="K395" i="7"/>
  <c r="K396" i="7"/>
  <c r="K397" i="7"/>
  <c r="K398" i="7"/>
  <c r="K399" i="7"/>
  <c r="K400" i="7"/>
  <c r="K401" i="7"/>
  <c r="K402" i="7"/>
  <c r="K403" i="7"/>
  <c r="K404" i="7"/>
  <c r="K405" i="7"/>
  <c r="K406" i="7"/>
  <c r="K407" i="7"/>
  <c r="K408" i="7"/>
  <c r="K409" i="7"/>
  <c r="K410" i="7"/>
  <c r="K411" i="7"/>
  <c r="K412" i="7"/>
  <c r="K413" i="7"/>
  <c r="K414" i="7"/>
  <c r="K415" i="7"/>
  <c r="K416" i="7"/>
  <c r="K417" i="7"/>
  <c r="K418" i="7"/>
  <c r="K419" i="7"/>
  <c r="K420" i="7"/>
  <c r="K421" i="7"/>
  <c r="K422" i="7"/>
  <c r="K423" i="7"/>
  <c r="K424" i="7"/>
  <c r="K425" i="7"/>
  <c r="K426" i="7"/>
  <c r="K427" i="7"/>
  <c r="K428" i="7"/>
  <c r="K429" i="7"/>
  <c r="K430" i="7"/>
  <c r="K431" i="7"/>
  <c r="K432" i="7"/>
  <c r="K433" i="7"/>
  <c r="K434" i="7"/>
  <c r="K435" i="7"/>
  <c r="K436" i="7"/>
  <c r="K437" i="7"/>
  <c r="K438" i="7"/>
  <c r="K439" i="7"/>
  <c r="K440" i="7"/>
  <c r="K441" i="7"/>
  <c r="K442" i="7"/>
  <c r="K443" i="7"/>
  <c r="K444" i="7"/>
  <c r="K445" i="7"/>
  <c r="K446" i="7"/>
  <c r="K447" i="7"/>
  <c r="K448" i="7"/>
  <c r="K449" i="7"/>
  <c r="K450" i="7"/>
  <c r="K451" i="7"/>
  <c r="K452" i="7"/>
  <c r="K453" i="7"/>
  <c r="K454" i="7"/>
  <c r="K455" i="7"/>
  <c r="K456" i="7"/>
  <c r="K457" i="7"/>
  <c r="K458" i="7"/>
  <c r="K459" i="7"/>
  <c r="K460" i="7"/>
  <c r="K461" i="7"/>
  <c r="K462" i="7"/>
  <c r="K463" i="7"/>
  <c r="K464" i="7"/>
  <c r="K465" i="7"/>
  <c r="K466" i="7"/>
  <c r="K467" i="7"/>
  <c r="K468" i="7"/>
  <c r="K469" i="7"/>
  <c r="K470" i="7"/>
  <c r="K471" i="7"/>
  <c r="K472" i="7"/>
  <c r="K473" i="7"/>
  <c r="K474" i="7"/>
  <c r="K475" i="7"/>
  <c r="K476" i="7"/>
  <c r="K477" i="7"/>
  <c r="K478" i="7"/>
  <c r="K479" i="7"/>
  <c r="K480" i="7"/>
  <c r="K481" i="7"/>
  <c r="K482" i="7"/>
  <c r="K483" i="7"/>
  <c r="K484" i="7"/>
  <c r="K485" i="7"/>
  <c r="K486" i="7"/>
  <c r="K487" i="7"/>
  <c r="K488" i="7"/>
  <c r="K489" i="7"/>
  <c r="K490" i="7"/>
  <c r="K491" i="7"/>
  <c r="K492" i="7"/>
  <c r="K493" i="7"/>
  <c r="K494" i="7"/>
  <c r="K495" i="7"/>
  <c r="K496" i="7"/>
  <c r="K497" i="7"/>
  <c r="K498" i="7"/>
  <c r="K499" i="7"/>
  <c r="K500" i="7"/>
  <c r="K501" i="7"/>
  <c r="K502" i="7"/>
  <c r="K503" i="7"/>
  <c r="K504" i="7"/>
  <c r="K505" i="7"/>
  <c r="K506" i="7"/>
  <c r="K507" i="7"/>
  <c r="K508" i="7"/>
  <c r="K509" i="7"/>
  <c r="K510" i="7"/>
  <c r="K511" i="7"/>
  <c r="K512" i="7"/>
  <c r="K513" i="7"/>
  <c r="K514" i="7"/>
  <c r="K515" i="7"/>
  <c r="K516" i="7"/>
  <c r="K517" i="7"/>
  <c r="K518" i="7"/>
  <c r="K519" i="7"/>
  <c r="K520" i="7"/>
  <c r="K521" i="7"/>
  <c r="K522" i="7"/>
  <c r="K523" i="7"/>
  <c r="K524" i="7"/>
  <c r="K525" i="7"/>
  <c r="K526" i="7"/>
  <c r="K527" i="7"/>
  <c r="K528" i="7"/>
  <c r="K529" i="7"/>
  <c r="K530" i="7"/>
  <c r="K531" i="7"/>
  <c r="K532" i="7"/>
  <c r="K533" i="7"/>
  <c r="K534" i="7"/>
  <c r="K535" i="7"/>
  <c r="K536" i="7"/>
  <c r="K537" i="7"/>
  <c r="K538" i="7"/>
  <c r="K539" i="7"/>
  <c r="K540" i="7"/>
  <c r="K541" i="7"/>
  <c r="K542" i="7"/>
  <c r="K543" i="7"/>
  <c r="K544" i="7"/>
  <c r="K545" i="7"/>
  <c r="K546" i="7"/>
  <c r="K547" i="7"/>
  <c r="K548" i="7"/>
  <c r="K549" i="7"/>
  <c r="K550" i="7"/>
  <c r="K551" i="7"/>
  <c r="K552" i="7"/>
  <c r="K553" i="7"/>
  <c r="K554" i="7"/>
  <c r="K555" i="7"/>
  <c r="K556" i="7"/>
  <c r="K557" i="7"/>
  <c r="K558" i="7"/>
  <c r="K559" i="7"/>
  <c r="K560" i="7"/>
  <c r="K561" i="7"/>
  <c r="K562" i="7"/>
  <c r="K563" i="7"/>
  <c r="K564" i="7"/>
  <c r="K565" i="7"/>
  <c r="K566" i="7"/>
  <c r="K567" i="7"/>
  <c r="K568" i="7"/>
  <c r="K569" i="7"/>
  <c r="K570" i="7"/>
  <c r="K571" i="7"/>
  <c r="K572" i="7"/>
  <c r="K573" i="7"/>
  <c r="K574" i="7"/>
  <c r="K575" i="7"/>
  <c r="K576" i="7"/>
  <c r="K577" i="7"/>
  <c r="K578" i="7"/>
  <c r="K579" i="7"/>
  <c r="K580" i="7"/>
  <c r="K581" i="7"/>
  <c r="K582" i="7"/>
  <c r="K583" i="7"/>
  <c r="K584" i="7"/>
  <c r="K585" i="7"/>
  <c r="K586" i="7"/>
  <c r="K587" i="7"/>
  <c r="K588" i="7"/>
  <c r="K589" i="7"/>
  <c r="K590" i="7"/>
  <c r="K591" i="7"/>
  <c r="K592" i="7"/>
  <c r="K593" i="7"/>
  <c r="K594" i="7"/>
  <c r="K595" i="7"/>
  <c r="K596" i="7"/>
  <c r="K597" i="7"/>
  <c r="K598" i="7"/>
  <c r="K599" i="7"/>
  <c r="K600" i="7"/>
  <c r="K601" i="7"/>
  <c r="K602" i="7"/>
  <c r="K603" i="7"/>
  <c r="K604" i="7"/>
  <c r="K605" i="7"/>
  <c r="K606" i="7"/>
  <c r="K607" i="7"/>
  <c r="K608" i="7"/>
  <c r="K609" i="7"/>
  <c r="K610" i="7"/>
  <c r="K611" i="7"/>
  <c r="K612" i="7"/>
  <c r="K613" i="7"/>
  <c r="K614" i="7"/>
  <c r="K615" i="7"/>
  <c r="K616" i="7"/>
  <c r="K617" i="7"/>
  <c r="K618" i="7"/>
  <c r="K619" i="7"/>
  <c r="K620" i="7"/>
  <c r="K621" i="7"/>
  <c r="K622" i="7"/>
  <c r="K623" i="7"/>
  <c r="K624" i="7"/>
  <c r="K625" i="7"/>
  <c r="K626" i="7"/>
  <c r="K627" i="7"/>
  <c r="K628" i="7"/>
  <c r="K629" i="7"/>
  <c r="K630" i="7"/>
  <c r="K631" i="7"/>
  <c r="K632" i="7"/>
  <c r="K633" i="7"/>
  <c r="K634" i="7"/>
  <c r="K635" i="7"/>
  <c r="K636" i="7"/>
  <c r="K637" i="7"/>
  <c r="K638" i="7"/>
  <c r="K639" i="7"/>
  <c r="K640" i="7"/>
  <c r="K641" i="7"/>
  <c r="K642" i="7"/>
  <c r="K643" i="7"/>
  <c r="K644" i="7"/>
  <c r="K645" i="7"/>
  <c r="K646" i="7"/>
  <c r="K647" i="7"/>
  <c r="K648" i="7"/>
  <c r="K649" i="7"/>
  <c r="K650" i="7"/>
  <c r="K651" i="7"/>
  <c r="K652" i="7"/>
  <c r="K653" i="7"/>
  <c r="K654" i="7"/>
  <c r="K655" i="7"/>
  <c r="K656" i="7"/>
  <c r="K657" i="7"/>
  <c r="K658" i="7"/>
  <c r="K659" i="7"/>
  <c r="K660" i="7"/>
  <c r="K661" i="7"/>
  <c r="K662" i="7"/>
  <c r="K663" i="7"/>
  <c r="K664" i="7"/>
  <c r="K665" i="7"/>
  <c r="K666" i="7"/>
  <c r="K667" i="7"/>
  <c r="K668" i="7"/>
  <c r="K669" i="7"/>
  <c r="K670" i="7"/>
  <c r="K671" i="7"/>
  <c r="K672" i="7"/>
  <c r="K673" i="7"/>
  <c r="K674" i="7"/>
  <c r="K675" i="7"/>
  <c r="K676" i="7"/>
  <c r="K677" i="7"/>
  <c r="K678" i="7"/>
  <c r="K679" i="7"/>
  <c r="K680" i="7"/>
  <c r="K681" i="7"/>
  <c r="K682" i="7"/>
  <c r="K683" i="7"/>
  <c r="K684" i="7"/>
  <c r="K685" i="7"/>
  <c r="K686" i="7"/>
  <c r="K687" i="7"/>
  <c r="K688" i="7"/>
  <c r="K689" i="7"/>
  <c r="K690" i="7"/>
  <c r="K691" i="7"/>
  <c r="K692" i="7"/>
  <c r="K693" i="7"/>
  <c r="K694" i="7"/>
  <c r="K695" i="7"/>
  <c r="K696" i="7"/>
  <c r="K697" i="7"/>
  <c r="K698" i="7"/>
  <c r="K699" i="7"/>
  <c r="K700" i="7"/>
  <c r="K701" i="7"/>
  <c r="K702" i="7"/>
  <c r="K703" i="7"/>
  <c r="K704" i="7"/>
  <c r="K705" i="7"/>
  <c r="K706" i="7"/>
  <c r="K707" i="7"/>
  <c r="K708" i="7"/>
  <c r="K709" i="7"/>
  <c r="K710" i="7"/>
  <c r="K711" i="7"/>
  <c r="K712" i="7"/>
  <c r="K713" i="7"/>
  <c r="K714" i="7"/>
  <c r="K715" i="7"/>
  <c r="K716" i="7"/>
  <c r="K717" i="7"/>
  <c r="K718" i="7"/>
  <c r="K719" i="7"/>
  <c r="K720" i="7"/>
  <c r="K721" i="7"/>
  <c r="K722" i="7"/>
  <c r="K723" i="7"/>
  <c r="K724" i="7"/>
  <c r="K725" i="7"/>
  <c r="K726" i="7"/>
  <c r="K727" i="7"/>
  <c r="K728" i="7"/>
  <c r="K729" i="7"/>
  <c r="K730" i="7"/>
  <c r="K731" i="7"/>
  <c r="K732" i="7"/>
  <c r="K733" i="7"/>
  <c r="K734" i="7"/>
  <c r="K735" i="7"/>
  <c r="K736" i="7"/>
  <c r="K737" i="7"/>
  <c r="K738" i="7"/>
  <c r="K739" i="7"/>
  <c r="K740" i="7"/>
  <c r="K741" i="7"/>
  <c r="K742" i="7"/>
  <c r="K743" i="7"/>
  <c r="K744" i="7"/>
  <c r="K745" i="7"/>
  <c r="K746" i="7"/>
  <c r="K747" i="7"/>
  <c r="K748" i="7"/>
  <c r="K749" i="7"/>
  <c r="K750" i="7"/>
  <c r="K751" i="7"/>
  <c r="K752" i="7"/>
  <c r="K753" i="7"/>
  <c r="K754" i="7"/>
  <c r="K755" i="7"/>
  <c r="K756" i="7"/>
  <c r="K757" i="7"/>
  <c r="K758" i="7"/>
  <c r="K759" i="7"/>
  <c r="K760" i="7"/>
  <c r="K761" i="7"/>
  <c r="K762" i="7"/>
  <c r="K763" i="7"/>
  <c r="K764" i="7"/>
  <c r="K765" i="7"/>
  <c r="K766" i="7"/>
  <c r="K767" i="7"/>
  <c r="K768" i="7"/>
  <c r="K769" i="7"/>
  <c r="K770" i="7"/>
  <c r="K771" i="7"/>
  <c r="K772" i="7"/>
  <c r="K773" i="7"/>
  <c r="K774" i="7"/>
  <c r="K775" i="7"/>
  <c r="K776" i="7"/>
  <c r="K777" i="7"/>
  <c r="K778" i="7"/>
  <c r="K779" i="7"/>
  <c r="K780" i="7"/>
  <c r="K781" i="7"/>
  <c r="K782" i="7"/>
  <c r="K783" i="7"/>
  <c r="K784" i="7"/>
  <c r="K785" i="7"/>
  <c r="K786" i="7"/>
  <c r="K787" i="7"/>
  <c r="K788" i="7"/>
  <c r="K789" i="7"/>
  <c r="K790" i="7"/>
  <c r="K791" i="7"/>
  <c r="K792" i="7"/>
  <c r="K793" i="7"/>
  <c r="K794" i="7"/>
  <c r="K795" i="7"/>
  <c r="K796" i="7"/>
  <c r="K797" i="7"/>
  <c r="K798" i="7"/>
  <c r="K799" i="7"/>
  <c r="K800" i="7"/>
  <c r="K801" i="7"/>
  <c r="K802" i="7"/>
  <c r="K803" i="7"/>
  <c r="K804" i="7"/>
  <c r="K805" i="7"/>
  <c r="K806" i="7"/>
  <c r="K807" i="7"/>
  <c r="K808" i="7"/>
  <c r="K809" i="7"/>
  <c r="K810" i="7"/>
  <c r="K811" i="7"/>
  <c r="K812" i="7"/>
  <c r="K813" i="7"/>
  <c r="K814" i="7"/>
  <c r="K815" i="7"/>
  <c r="K816" i="7"/>
  <c r="K817" i="7"/>
  <c r="K818" i="7"/>
  <c r="K819" i="7"/>
  <c r="K820" i="7"/>
  <c r="K821" i="7"/>
  <c r="K822" i="7"/>
  <c r="K823" i="7"/>
  <c r="K824" i="7"/>
  <c r="K825" i="7"/>
  <c r="K826" i="7"/>
  <c r="K827" i="7"/>
  <c r="K828" i="7"/>
  <c r="K829" i="7"/>
  <c r="K830" i="7"/>
  <c r="K831" i="7"/>
  <c r="K832" i="7"/>
  <c r="K833" i="7"/>
  <c r="K834" i="7"/>
  <c r="K835" i="7"/>
  <c r="K836" i="7"/>
  <c r="K837" i="7"/>
  <c r="K838" i="7"/>
  <c r="K839" i="7"/>
  <c r="K840" i="7"/>
  <c r="K841" i="7"/>
  <c r="K842" i="7"/>
  <c r="K843" i="7"/>
  <c r="K844" i="7"/>
  <c r="K845" i="7"/>
  <c r="K846" i="7"/>
  <c r="K847" i="7"/>
  <c r="K848" i="7"/>
  <c r="K849" i="7"/>
  <c r="K850" i="7"/>
  <c r="K851" i="7"/>
  <c r="K852" i="7"/>
  <c r="K853" i="7"/>
  <c r="K854" i="7"/>
  <c r="K855" i="7"/>
  <c r="K856" i="7"/>
  <c r="K857" i="7"/>
  <c r="K858" i="7"/>
  <c r="K859" i="7"/>
  <c r="K860" i="7"/>
  <c r="K861" i="7"/>
  <c r="K862" i="7"/>
  <c r="K863" i="7"/>
  <c r="K864" i="7"/>
  <c r="K865" i="7"/>
  <c r="K866" i="7"/>
  <c r="K867" i="7"/>
  <c r="K868" i="7"/>
  <c r="K869" i="7"/>
  <c r="K870" i="7"/>
  <c r="K871" i="7"/>
  <c r="K872" i="7"/>
  <c r="K873" i="7"/>
  <c r="K874" i="7"/>
  <c r="K875" i="7"/>
  <c r="K876" i="7"/>
  <c r="K877" i="7"/>
  <c r="K878" i="7"/>
  <c r="K879" i="7"/>
  <c r="K880" i="7"/>
  <c r="K881" i="7"/>
  <c r="K882" i="7"/>
  <c r="K883" i="7"/>
  <c r="K884" i="7"/>
  <c r="K885" i="7"/>
  <c r="K886" i="7"/>
  <c r="K887" i="7"/>
  <c r="K888" i="7"/>
  <c r="K889" i="7"/>
  <c r="K890" i="7"/>
  <c r="K891" i="7"/>
  <c r="K892" i="7"/>
  <c r="K893" i="7"/>
  <c r="K894" i="7"/>
  <c r="K895" i="7"/>
  <c r="K896" i="7"/>
  <c r="K897" i="7"/>
  <c r="K898" i="7"/>
  <c r="K899" i="7"/>
  <c r="K900" i="7"/>
  <c r="K901" i="7"/>
  <c r="K902" i="7"/>
  <c r="K903" i="7"/>
  <c r="K904" i="7"/>
  <c r="K905" i="7"/>
  <c r="K906" i="7"/>
  <c r="K907" i="7"/>
  <c r="K908" i="7"/>
  <c r="K909" i="7"/>
  <c r="K910" i="7"/>
  <c r="K911" i="7"/>
  <c r="K912" i="7"/>
  <c r="K913" i="7"/>
  <c r="K914" i="7"/>
  <c r="K915" i="7"/>
  <c r="K916" i="7"/>
  <c r="K917" i="7"/>
  <c r="K918" i="7"/>
  <c r="K919" i="7"/>
  <c r="K920" i="7"/>
  <c r="K921" i="7"/>
  <c r="K922" i="7"/>
  <c r="K923" i="7"/>
  <c r="K924" i="7"/>
  <c r="K925" i="7"/>
  <c r="K926" i="7"/>
  <c r="K927" i="7"/>
  <c r="K928" i="7"/>
  <c r="K929" i="7"/>
  <c r="K930" i="7"/>
  <c r="K931" i="7"/>
  <c r="K932" i="7"/>
  <c r="K933" i="7"/>
  <c r="K934" i="7"/>
  <c r="K935" i="7"/>
  <c r="K936" i="7"/>
  <c r="K937" i="7"/>
  <c r="K938" i="7"/>
  <c r="K939" i="7"/>
  <c r="K940" i="7"/>
  <c r="K941" i="7"/>
  <c r="K942" i="7"/>
  <c r="K943" i="7"/>
  <c r="K944" i="7"/>
  <c r="K945" i="7"/>
  <c r="K946" i="7"/>
  <c r="K947" i="7"/>
  <c r="K948" i="7"/>
  <c r="K949" i="7"/>
  <c r="K950" i="7"/>
  <c r="K951" i="7"/>
  <c r="K952" i="7"/>
  <c r="K953" i="7"/>
  <c r="K954" i="7"/>
  <c r="K955" i="7"/>
  <c r="K956" i="7"/>
  <c r="K957" i="7"/>
  <c r="K958" i="7"/>
  <c r="K959" i="7"/>
  <c r="K960" i="7"/>
  <c r="K961" i="7"/>
  <c r="K962" i="7"/>
  <c r="K963" i="7"/>
  <c r="K964" i="7"/>
  <c r="K965" i="7"/>
  <c r="K966" i="7"/>
  <c r="K967" i="7"/>
  <c r="K968" i="7"/>
  <c r="K969" i="7"/>
  <c r="K970" i="7"/>
  <c r="K971" i="7"/>
  <c r="K972" i="7"/>
  <c r="K973" i="7"/>
  <c r="K974" i="7"/>
  <c r="K975" i="7"/>
  <c r="K976" i="7"/>
  <c r="K977" i="7"/>
  <c r="K978" i="7"/>
  <c r="K979" i="7"/>
  <c r="K980" i="7"/>
  <c r="K981" i="7"/>
  <c r="K982" i="7"/>
  <c r="K983" i="7"/>
  <c r="K984" i="7"/>
  <c r="K985" i="7"/>
  <c r="K986" i="7"/>
  <c r="K987" i="7"/>
  <c r="K988" i="7"/>
  <c r="K989" i="7"/>
  <c r="K990" i="7"/>
  <c r="K991" i="7"/>
  <c r="K992" i="7"/>
  <c r="K993" i="7"/>
  <c r="K994" i="7"/>
  <c r="K995" i="7"/>
  <c r="K996" i="7"/>
  <c r="K997" i="7"/>
  <c r="K998" i="7"/>
  <c r="K999" i="7"/>
  <c r="K1000" i="7"/>
  <c r="K1001" i="7"/>
  <c r="K1002" i="7"/>
  <c r="K1003" i="7"/>
  <c r="K1004" i="7"/>
  <c r="K1005" i="7"/>
  <c r="K1006" i="7"/>
  <c r="K1007" i="7"/>
  <c r="K1008" i="7"/>
  <c r="K1009" i="7"/>
  <c r="K1010" i="7"/>
  <c r="K1011" i="7"/>
  <c r="K1012" i="7"/>
  <c r="K1013" i="7"/>
  <c r="K1014" i="7"/>
  <c r="K1015" i="7"/>
  <c r="K1016" i="7"/>
  <c r="K1017" i="7"/>
  <c r="K1018" i="7"/>
  <c r="K1019" i="7"/>
  <c r="K1020" i="7"/>
  <c r="K1021" i="7"/>
  <c r="K1022" i="7"/>
  <c r="K1023" i="7"/>
  <c r="K1024" i="7"/>
  <c r="K1025" i="7"/>
  <c r="K1026" i="7"/>
  <c r="K1027" i="7"/>
  <c r="K1028" i="7"/>
  <c r="K1029" i="7"/>
  <c r="K1030" i="7"/>
  <c r="K1031" i="7"/>
  <c r="K1032" i="7"/>
  <c r="K1033" i="7"/>
  <c r="K1034" i="7"/>
  <c r="K1035" i="7"/>
  <c r="K1036" i="7"/>
  <c r="K1037" i="7"/>
  <c r="K1038" i="7"/>
  <c r="K1039" i="7"/>
  <c r="K1040" i="7"/>
  <c r="K1041" i="7"/>
  <c r="K1042" i="7"/>
  <c r="K1043" i="7"/>
  <c r="K1044" i="7"/>
  <c r="K1045" i="7"/>
  <c r="K1046" i="7"/>
  <c r="K1047" i="7"/>
  <c r="K1048" i="7"/>
  <c r="K1049" i="7"/>
  <c r="K1050" i="7"/>
  <c r="K1051" i="7"/>
  <c r="K1052" i="7"/>
  <c r="K1053" i="7"/>
  <c r="K1054" i="7"/>
  <c r="K1055" i="7"/>
  <c r="K1056" i="7"/>
  <c r="K1057" i="7"/>
  <c r="K1058" i="7"/>
  <c r="K1059" i="7"/>
  <c r="K1060" i="7"/>
  <c r="K1061" i="7"/>
  <c r="K1062" i="7"/>
  <c r="K1063" i="7"/>
  <c r="K1064" i="7"/>
  <c r="K1065" i="7"/>
  <c r="K1066" i="7"/>
  <c r="K1067" i="7"/>
  <c r="K1068" i="7"/>
  <c r="K1069" i="7"/>
  <c r="K1070" i="7"/>
  <c r="K1071" i="7"/>
  <c r="K1072" i="7"/>
  <c r="K1073" i="7"/>
  <c r="K1074" i="7"/>
  <c r="K1075" i="7"/>
  <c r="K1076" i="7"/>
  <c r="K1077" i="7"/>
  <c r="K1078" i="7"/>
  <c r="K1079" i="7"/>
  <c r="K1080" i="7"/>
  <c r="K1081" i="7"/>
  <c r="K1082" i="7"/>
  <c r="K1083" i="7"/>
  <c r="K1084" i="7"/>
  <c r="K1085" i="7"/>
  <c r="K1086" i="7"/>
  <c r="K1087" i="7"/>
  <c r="K1088" i="7"/>
  <c r="K1089" i="7"/>
  <c r="K1090" i="7"/>
  <c r="K1091" i="7"/>
  <c r="K1092" i="7"/>
  <c r="K1093" i="7"/>
  <c r="K1094" i="7"/>
  <c r="K1095" i="7"/>
  <c r="K1096" i="7"/>
  <c r="K1097" i="7"/>
  <c r="K1098" i="7"/>
  <c r="K1099" i="7"/>
  <c r="K1100" i="7"/>
  <c r="K1101" i="7"/>
  <c r="K1102" i="7"/>
  <c r="K1103" i="7"/>
  <c r="K1104" i="7"/>
  <c r="K1105" i="7"/>
  <c r="K1106" i="7"/>
  <c r="K1107" i="7"/>
  <c r="K1108" i="7"/>
  <c r="K1109" i="7"/>
  <c r="K1110" i="7"/>
  <c r="K1111" i="7"/>
  <c r="K1112" i="7"/>
  <c r="K1113" i="7"/>
  <c r="K1114" i="7"/>
  <c r="K1115" i="7"/>
  <c r="K1116" i="7"/>
  <c r="K1117" i="7"/>
  <c r="K1118" i="7"/>
  <c r="K1119" i="7"/>
  <c r="K1120" i="7"/>
  <c r="K1121" i="7"/>
  <c r="K1122" i="7"/>
  <c r="K1123" i="7"/>
  <c r="K1124" i="7"/>
  <c r="K1125" i="7"/>
  <c r="K1126" i="7"/>
  <c r="K1127" i="7"/>
  <c r="K1128" i="7"/>
  <c r="K1129" i="7"/>
  <c r="K1130" i="7"/>
  <c r="K1131" i="7"/>
  <c r="K1132" i="7"/>
  <c r="K1133" i="7"/>
  <c r="K1134" i="7"/>
  <c r="K1135" i="7"/>
  <c r="K1136" i="7"/>
  <c r="K1137" i="7"/>
  <c r="K1138" i="7"/>
  <c r="K1139" i="7"/>
  <c r="K1140" i="7"/>
  <c r="K1141" i="7"/>
  <c r="K1142" i="7"/>
  <c r="K1143" i="7"/>
  <c r="K1144" i="7"/>
  <c r="K1145" i="7"/>
  <c r="K1146" i="7"/>
  <c r="K1147" i="7"/>
  <c r="K1148" i="7"/>
  <c r="K1149" i="7"/>
  <c r="K1150" i="7"/>
  <c r="K1151" i="7"/>
  <c r="K1152" i="7"/>
  <c r="K1153" i="7"/>
  <c r="K1154" i="7"/>
  <c r="K1155" i="7"/>
  <c r="K1156" i="7"/>
  <c r="K1157" i="7"/>
  <c r="K1158" i="7"/>
  <c r="K1159" i="7"/>
  <c r="K1160" i="7"/>
  <c r="K1161" i="7"/>
  <c r="K1162" i="7"/>
  <c r="K1163" i="7"/>
  <c r="K1164" i="7"/>
  <c r="K1165" i="7"/>
  <c r="K1166" i="7"/>
  <c r="K1167" i="7"/>
  <c r="K1168" i="7"/>
  <c r="K1169" i="7"/>
  <c r="K1170" i="7"/>
  <c r="K1171" i="7"/>
  <c r="K1172" i="7"/>
  <c r="K1173" i="7"/>
  <c r="K1174" i="7"/>
  <c r="K1175" i="7"/>
  <c r="K1176" i="7"/>
  <c r="K1177" i="7"/>
  <c r="K1178" i="7"/>
  <c r="K1179" i="7"/>
  <c r="K1180" i="7"/>
  <c r="K1181" i="7"/>
  <c r="K1182" i="7"/>
  <c r="K1183" i="7"/>
  <c r="K1184" i="7"/>
  <c r="K1185" i="7"/>
  <c r="K1186" i="7"/>
  <c r="K1187" i="7"/>
  <c r="K1188" i="7"/>
  <c r="K1189" i="7"/>
  <c r="K1190" i="7"/>
  <c r="K1191" i="7"/>
  <c r="K1192" i="7"/>
  <c r="K1193" i="7"/>
  <c r="K1194" i="7"/>
  <c r="K1195" i="7"/>
  <c r="K1196" i="7"/>
  <c r="K1197" i="7"/>
  <c r="K1198" i="7"/>
  <c r="K1199" i="7"/>
  <c r="K1200" i="7"/>
  <c r="K1201" i="7"/>
  <c r="K1202" i="7"/>
  <c r="K1203" i="7"/>
  <c r="K1204" i="7"/>
  <c r="K1205" i="7"/>
  <c r="K1206" i="7"/>
  <c r="K1207" i="7"/>
  <c r="K1208" i="7"/>
  <c r="K1209" i="7"/>
  <c r="K1210" i="7"/>
  <c r="K1211" i="7"/>
  <c r="K1212" i="7"/>
  <c r="K1213" i="7"/>
  <c r="K1214" i="7"/>
  <c r="K1215" i="7"/>
  <c r="K1216" i="7"/>
  <c r="K1217" i="7"/>
  <c r="K1218" i="7"/>
  <c r="K1219" i="7"/>
  <c r="K1220" i="7"/>
  <c r="K1221" i="7"/>
  <c r="K1222" i="7"/>
  <c r="K1223" i="7"/>
  <c r="K1224" i="7"/>
  <c r="K1225" i="7"/>
  <c r="K1226" i="7"/>
  <c r="K1227" i="7"/>
  <c r="K1228" i="7"/>
  <c r="K1229" i="7"/>
  <c r="K1230" i="7"/>
  <c r="K1231" i="7"/>
  <c r="K1232" i="7"/>
  <c r="K1233" i="7"/>
  <c r="K1234" i="7"/>
  <c r="K1235" i="7"/>
  <c r="K1236" i="7"/>
  <c r="K1237" i="7"/>
  <c r="K1238" i="7"/>
  <c r="K1239" i="7"/>
  <c r="K1240" i="7"/>
  <c r="K1241" i="7"/>
  <c r="K1242" i="7"/>
  <c r="K1243" i="7"/>
  <c r="K1244" i="7"/>
  <c r="K1245" i="7"/>
  <c r="K1246" i="7"/>
  <c r="K1247" i="7"/>
  <c r="K1248" i="7"/>
  <c r="K1249" i="7"/>
  <c r="K1250" i="7"/>
  <c r="K1251" i="7"/>
  <c r="K1252" i="7"/>
  <c r="K1253" i="7"/>
  <c r="K1254" i="7"/>
  <c r="K1255" i="7"/>
  <c r="K1256" i="7"/>
  <c r="K1257" i="7"/>
  <c r="K1258" i="7"/>
  <c r="K1259" i="7"/>
  <c r="K1260" i="7"/>
  <c r="K1261" i="7"/>
  <c r="K1262" i="7"/>
  <c r="K1263" i="7"/>
  <c r="K1264" i="7"/>
  <c r="K1265" i="7"/>
  <c r="K1266" i="7"/>
  <c r="K1267" i="7"/>
  <c r="K1268" i="7"/>
  <c r="K1269" i="7"/>
  <c r="K1270" i="7"/>
  <c r="K1271" i="7"/>
  <c r="K1272" i="7"/>
  <c r="K1273" i="7"/>
  <c r="K1274" i="7"/>
  <c r="K1275" i="7"/>
  <c r="K1276" i="7"/>
  <c r="K1277" i="7"/>
  <c r="K1278" i="7"/>
  <c r="K1279" i="7"/>
  <c r="K1280" i="7"/>
  <c r="K1281" i="7"/>
  <c r="K1282" i="7"/>
  <c r="K1283" i="7"/>
  <c r="K1284" i="7"/>
  <c r="K1285" i="7"/>
  <c r="K1286" i="7"/>
  <c r="K1287" i="7"/>
  <c r="K1288" i="7"/>
  <c r="K1289" i="7"/>
  <c r="K1290" i="7"/>
  <c r="K1291" i="7"/>
  <c r="K1292" i="7"/>
  <c r="K1293" i="7"/>
  <c r="K1294" i="7"/>
  <c r="K1295" i="7"/>
  <c r="K1296" i="7"/>
  <c r="K1297" i="7"/>
  <c r="K1298" i="7"/>
  <c r="K1299" i="7"/>
  <c r="K1300" i="7"/>
  <c r="K1301" i="7"/>
  <c r="K1302" i="7"/>
  <c r="K1303" i="7"/>
  <c r="K1304" i="7"/>
  <c r="K1305" i="7"/>
  <c r="K1306" i="7"/>
  <c r="K1307" i="7"/>
  <c r="K1308" i="7"/>
  <c r="K1309" i="7"/>
  <c r="K1310" i="7"/>
  <c r="K1311" i="7"/>
  <c r="K1312" i="7"/>
  <c r="K1313" i="7"/>
  <c r="K1314" i="7"/>
  <c r="K1315" i="7"/>
  <c r="K1316" i="7"/>
  <c r="K1317" i="7"/>
  <c r="K1318" i="7"/>
  <c r="K1319" i="7"/>
  <c r="K1320" i="7"/>
  <c r="K1321" i="7"/>
  <c r="K1322" i="7"/>
  <c r="K1323" i="7"/>
  <c r="K1324" i="7"/>
  <c r="K1325" i="7"/>
  <c r="K1326" i="7"/>
  <c r="K1327" i="7"/>
  <c r="K1328" i="7"/>
  <c r="K1329" i="7"/>
  <c r="K1330" i="7"/>
  <c r="K1331" i="7"/>
  <c r="K1332" i="7"/>
  <c r="K1333" i="7"/>
  <c r="K1334" i="7"/>
  <c r="K1335" i="7"/>
  <c r="K1336" i="7"/>
  <c r="K1337" i="7"/>
  <c r="K1338" i="7"/>
  <c r="K1339" i="7"/>
  <c r="K1340" i="7"/>
  <c r="K1341" i="7"/>
  <c r="K1342" i="7"/>
  <c r="K1343" i="7"/>
  <c r="K1344" i="7"/>
  <c r="K1345" i="7"/>
  <c r="K1346" i="7"/>
  <c r="K1347" i="7"/>
  <c r="K1348" i="7"/>
  <c r="K1349" i="7"/>
  <c r="K1350" i="7"/>
  <c r="K1351" i="7"/>
  <c r="K1352" i="7"/>
  <c r="K1353" i="7"/>
  <c r="K1354" i="7"/>
  <c r="K1355" i="7"/>
  <c r="K1356" i="7"/>
  <c r="K1357" i="7"/>
  <c r="K1358" i="7"/>
  <c r="K1359" i="7"/>
  <c r="K1360" i="7"/>
  <c r="K1361" i="7"/>
  <c r="K1362" i="7"/>
  <c r="K1363" i="7"/>
  <c r="K1364" i="7"/>
  <c r="K1365" i="7"/>
  <c r="K1366" i="7"/>
  <c r="K1367" i="7"/>
  <c r="K1368" i="7"/>
  <c r="K1369" i="7"/>
  <c r="K1370" i="7"/>
  <c r="K1371" i="7"/>
  <c r="K1372" i="7"/>
  <c r="K1373" i="7"/>
  <c r="K1374" i="7"/>
  <c r="K1375" i="7"/>
  <c r="K1376" i="7"/>
  <c r="K1377" i="7"/>
  <c r="K1378" i="7"/>
  <c r="K1379" i="7"/>
  <c r="K1380" i="7"/>
  <c r="K1381" i="7"/>
  <c r="K1382" i="7"/>
  <c r="K1383" i="7"/>
  <c r="K1384" i="7"/>
  <c r="K1385" i="7"/>
  <c r="K1386" i="7"/>
  <c r="K1387" i="7"/>
  <c r="K1388" i="7"/>
  <c r="K1389" i="7"/>
  <c r="K1390" i="7"/>
  <c r="K1391" i="7"/>
  <c r="K1392" i="7"/>
  <c r="K1393" i="7"/>
  <c r="K1394" i="7"/>
  <c r="K1395" i="7"/>
  <c r="K1396" i="7"/>
  <c r="K1397" i="7"/>
  <c r="K1398" i="7"/>
  <c r="K1399" i="7"/>
  <c r="K1400" i="7"/>
  <c r="K1401" i="7"/>
  <c r="K1402" i="7"/>
  <c r="K1403" i="7"/>
  <c r="K1404" i="7"/>
  <c r="K1405" i="7"/>
  <c r="K1406" i="7"/>
  <c r="K1407" i="7"/>
  <c r="K1408" i="7"/>
  <c r="K1409" i="7"/>
  <c r="K1410" i="7"/>
  <c r="K1411" i="7"/>
  <c r="K1412" i="7"/>
  <c r="K1413" i="7"/>
  <c r="K1414" i="7"/>
  <c r="K1415" i="7"/>
  <c r="K1416" i="7"/>
  <c r="K1417" i="7"/>
  <c r="K1418" i="7"/>
  <c r="K1419" i="7"/>
  <c r="K1420" i="7"/>
  <c r="K1421" i="7"/>
  <c r="K1422" i="7"/>
  <c r="K1423" i="7"/>
  <c r="K1424" i="7"/>
  <c r="K1425" i="7"/>
  <c r="K1426" i="7"/>
  <c r="K1427" i="7"/>
  <c r="K1428" i="7"/>
  <c r="K1429" i="7"/>
  <c r="K1430" i="7"/>
  <c r="K1431" i="7"/>
  <c r="K1432" i="7"/>
  <c r="K1433" i="7"/>
  <c r="K1434" i="7"/>
  <c r="K1435" i="7"/>
  <c r="K1436" i="7"/>
  <c r="K1437" i="7"/>
  <c r="K1438" i="7"/>
  <c r="K1439" i="7"/>
  <c r="K1440" i="7"/>
  <c r="K1441" i="7"/>
  <c r="K1442" i="7"/>
  <c r="K1443" i="7"/>
  <c r="K1444" i="7"/>
  <c r="K1445" i="7"/>
  <c r="K1446" i="7"/>
  <c r="K1447" i="7"/>
  <c r="K1448" i="7"/>
  <c r="K1449" i="7"/>
  <c r="K1450" i="7"/>
  <c r="K1451" i="7"/>
  <c r="K1452" i="7"/>
  <c r="K1453" i="7"/>
  <c r="K1454" i="7"/>
  <c r="K1455" i="7"/>
  <c r="K1456" i="7"/>
  <c r="K1457" i="7"/>
  <c r="K1458" i="7"/>
  <c r="K1459" i="7"/>
  <c r="K1460" i="7"/>
  <c r="K1461" i="7"/>
  <c r="K1462" i="7"/>
  <c r="K1463" i="7"/>
  <c r="K1464" i="7"/>
  <c r="K1465" i="7"/>
  <c r="K1466" i="7"/>
  <c r="K1467" i="7"/>
  <c r="K1468" i="7"/>
  <c r="K1469" i="7"/>
  <c r="K1470" i="7"/>
  <c r="K1471" i="7"/>
  <c r="K1472" i="7"/>
  <c r="K1473" i="7"/>
  <c r="K1474" i="7"/>
  <c r="K1475" i="7"/>
  <c r="K1476" i="7"/>
  <c r="K1477" i="7"/>
  <c r="K1478" i="7"/>
  <c r="K1479" i="7"/>
  <c r="K1480" i="7"/>
  <c r="K1481" i="7"/>
  <c r="K1482" i="7"/>
  <c r="K1483" i="7"/>
  <c r="K1484" i="7"/>
  <c r="K1485" i="7"/>
  <c r="K1486" i="7"/>
  <c r="K1487" i="7"/>
  <c r="K1488" i="7"/>
  <c r="K1489" i="7"/>
  <c r="K1490" i="7"/>
  <c r="K1491" i="7"/>
  <c r="K1492" i="7"/>
  <c r="K1493" i="7"/>
  <c r="K1494" i="7"/>
  <c r="K1495" i="7"/>
  <c r="K1496" i="7"/>
  <c r="K1497" i="7"/>
  <c r="K1498" i="7"/>
  <c r="K1499" i="7"/>
  <c r="K1500" i="7"/>
  <c r="K1501" i="7"/>
  <c r="K1502" i="7"/>
  <c r="K1503" i="7"/>
  <c r="K1504" i="7"/>
  <c r="K1505" i="7"/>
  <c r="K1506" i="7"/>
  <c r="K1507" i="7"/>
  <c r="K1508" i="7"/>
  <c r="K1509" i="7"/>
  <c r="K1510" i="7"/>
  <c r="K1511" i="7"/>
  <c r="K1512" i="7"/>
  <c r="K1513" i="7"/>
  <c r="K1514" i="7"/>
  <c r="K1515" i="7"/>
  <c r="K1516" i="7"/>
  <c r="K1517" i="7"/>
  <c r="K1518" i="7"/>
  <c r="K1519" i="7"/>
  <c r="K1520" i="7"/>
  <c r="K1521" i="7"/>
  <c r="K1522" i="7"/>
  <c r="K1523" i="7"/>
  <c r="K1524" i="7"/>
  <c r="K1525" i="7"/>
  <c r="K1526" i="7"/>
  <c r="K1527" i="7"/>
  <c r="K1528" i="7"/>
  <c r="K1529" i="7"/>
  <c r="K1530" i="7"/>
  <c r="K1531" i="7"/>
  <c r="K1532" i="7"/>
  <c r="K1533" i="7"/>
  <c r="K1534" i="7"/>
  <c r="K1535" i="7"/>
  <c r="K1536" i="7"/>
  <c r="K1537" i="7"/>
  <c r="K1538" i="7"/>
  <c r="K1539" i="7"/>
  <c r="K1540" i="7"/>
  <c r="K1541" i="7"/>
  <c r="K1542" i="7"/>
  <c r="K1543" i="7"/>
  <c r="K1544" i="7"/>
  <c r="K1545" i="7"/>
  <c r="K1546" i="7"/>
  <c r="K1547" i="7"/>
  <c r="K1548" i="7"/>
  <c r="K1549" i="7"/>
  <c r="K1550" i="7"/>
  <c r="K1551" i="7"/>
  <c r="K1552" i="7"/>
  <c r="K1553" i="7"/>
  <c r="K1554" i="7"/>
  <c r="K1555" i="7"/>
  <c r="K1556" i="7"/>
  <c r="K1557" i="7"/>
  <c r="K1558" i="7"/>
  <c r="K1559" i="7"/>
  <c r="K1560" i="7"/>
  <c r="K1561" i="7"/>
  <c r="K1562" i="7"/>
  <c r="K1563" i="7"/>
  <c r="K1564" i="7"/>
  <c r="K1565" i="7"/>
  <c r="K1566" i="7"/>
  <c r="K1567" i="7"/>
  <c r="K1568" i="7"/>
  <c r="K1569" i="7"/>
  <c r="K1570" i="7"/>
  <c r="K1571" i="7"/>
  <c r="K1572" i="7"/>
  <c r="K1573" i="7"/>
  <c r="K1574" i="7"/>
  <c r="K1575" i="7"/>
  <c r="K1576" i="7"/>
  <c r="K1577" i="7"/>
  <c r="K1578" i="7"/>
  <c r="K1579" i="7"/>
  <c r="K1580" i="7"/>
  <c r="K1581" i="7"/>
  <c r="K1582" i="7"/>
  <c r="K1583" i="7"/>
  <c r="K1584" i="7"/>
  <c r="K1585" i="7"/>
  <c r="K1586" i="7"/>
  <c r="K1587" i="7"/>
  <c r="K1588" i="7"/>
  <c r="K1589" i="7"/>
  <c r="K1590" i="7"/>
  <c r="K1591" i="7"/>
  <c r="K1592" i="7"/>
  <c r="K1593" i="7"/>
  <c r="K1594" i="7"/>
  <c r="K1595" i="7"/>
  <c r="K1596" i="7"/>
  <c r="K1597" i="7"/>
  <c r="K1598" i="7"/>
  <c r="K1599" i="7"/>
  <c r="K1600" i="7"/>
  <c r="K1601" i="7"/>
  <c r="K1602" i="7"/>
  <c r="K1603" i="7"/>
  <c r="K1604" i="7"/>
  <c r="K1605" i="7"/>
  <c r="K1606" i="7"/>
  <c r="K1607" i="7"/>
  <c r="K1608" i="7"/>
  <c r="K1609" i="7"/>
  <c r="K1610" i="7"/>
  <c r="K1611" i="7"/>
  <c r="K1612" i="7"/>
  <c r="K1613" i="7"/>
  <c r="K1614" i="7"/>
  <c r="K1615" i="7"/>
  <c r="K1616" i="7"/>
  <c r="K1617" i="7"/>
  <c r="K1618" i="7"/>
  <c r="K1619" i="7"/>
  <c r="K1620" i="7"/>
  <c r="K1621" i="7"/>
  <c r="K1622" i="7"/>
  <c r="K1623" i="7"/>
  <c r="K1624" i="7"/>
  <c r="K1625" i="7"/>
  <c r="K1626" i="7"/>
  <c r="K1627" i="7"/>
  <c r="K1628" i="7"/>
  <c r="K1629" i="7"/>
  <c r="K1630" i="7"/>
  <c r="K1631" i="7"/>
  <c r="K1632" i="7"/>
  <c r="K1633" i="7"/>
  <c r="K1634" i="7"/>
  <c r="K1635" i="7"/>
  <c r="K1636" i="7"/>
  <c r="K1637" i="7"/>
  <c r="K1638" i="7"/>
  <c r="K1639" i="7"/>
  <c r="K1640" i="7"/>
  <c r="K1641" i="7"/>
  <c r="K1642" i="7"/>
  <c r="K1643" i="7"/>
  <c r="K1644" i="7"/>
  <c r="K1645" i="7"/>
  <c r="K1646" i="7"/>
  <c r="K1647" i="7"/>
  <c r="K1648" i="7"/>
  <c r="K1649" i="7"/>
  <c r="K1650" i="7"/>
  <c r="K1651" i="7"/>
  <c r="K1652" i="7"/>
  <c r="K1653" i="7"/>
  <c r="K1654" i="7"/>
  <c r="K1655" i="7"/>
  <c r="K1656" i="7"/>
  <c r="K1657" i="7"/>
  <c r="K1658" i="7"/>
  <c r="K1659" i="7"/>
  <c r="K1660" i="7"/>
  <c r="K1661" i="7"/>
  <c r="K1662" i="7"/>
  <c r="K1663" i="7"/>
  <c r="K1664" i="7"/>
  <c r="K1665" i="7"/>
  <c r="K1666" i="7"/>
  <c r="K1667" i="7"/>
  <c r="K1668" i="7"/>
  <c r="K1669" i="7"/>
  <c r="K1670" i="7"/>
  <c r="K1671" i="7"/>
  <c r="K1672" i="7"/>
  <c r="K1673" i="7"/>
  <c r="K1674" i="7"/>
  <c r="K1675" i="7"/>
  <c r="K1676" i="7"/>
  <c r="K1677" i="7"/>
  <c r="K1678" i="7"/>
  <c r="K1679" i="7"/>
  <c r="K1680" i="7"/>
  <c r="K1681" i="7"/>
  <c r="K1682" i="7"/>
  <c r="K1683" i="7"/>
  <c r="K1684" i="7"/>
  <c r="K1685" i="7"/>
  <c r="K1686" i="7"/>
  <c r="K1687" i="7"/>
  <c r="K1688" i="7"/>
  <c r="K1689" i="7"/>
  <c r="K1690" i="7"/>
  <c r="K1691" i="7"/>
  <c r="K1692" i="7"/>
  <c r="K1693" i="7"/>
  <c r="K1694" i="7"/>
  <c r="K1695" i="7"/>
  <c r="K1696" i="7"/>
  <c r="K1697" i="7"/>
  <c r="K1698" i="7"/>
  <c r="K1699" i="7"/>
  <c r="K1700" i="7"/>
  <c r="K1701" i="7"/>
  <c r="K1702" i="7"/>
  <c r="K1703" i="7"/>
  <c r="K1704" i="7"/>
  <c r="K1705" i="7"/>
  <c r="K1706" i="7"/>
  <c r="K1707" i="7"/>
  <c r="K1708" i="7"/>
  <c r="K1709" i="7"/>
  <c r="K1710" i="7"/>
  <c r="K1711" i="7"/>
  <c r="K1712" i="7"/>
  <c r="K1713" i="7"/>
  <c r="K1714" i="7"/>
  <c r="K1715" i="7"/>
  <c r="K1716" i="7"/>
  <c r="K1717" i="7"/>
  <c r="K1718" i="7"/>
  <c r="K1719" i="7"/>
  <c r="K1720" i="7"/>
  <c r="K1721" i="7"/>
  <c r="K1722" i="7"/>
  <c r="K1723" i="7"/>
  <c r="K1724" i="7"/>
  <c r="K1725" i="7"/>
  <c r="K1726" i="7"/>
  <c r="K1727" i="7"/>
  <c r="K1728" i="7"/>
  <c r="K1729" i="7"/>
  <c r="K1730" i="7"/>
  <c r="K1731" i="7"/>
  <c r="K1732" i="7"/>
  <c r="K1733" i="7"/>
  <c r="K1734" i="7"/>
  <c r="K1735" i="7"/>
  <c r="K1736" i="7"/>
  <c r="K1737" i="7"/>
  <c r="K1738" i="7"/>
  <c r="K1739" i="7"/>
  <c r="K1740" i="7"/>
  <c r="K1741" i="7"/>
  <c r="K1742" i="7"/>
  <c r="K1743" i="7"/>
  <c r="K1744" i="7"/>
  <c r="K1745" i="7"/>
  <c r="K1746" i="7"/>
  <c r="K1747" i="7"/>
  <c r="K1748" i="7"/>
  <c r="K1749" i="7"/>
  <c r="K1750" i="7"/>
  <c r="K1751" i="7"/>
  <c r="K1752" i="7"/>
  <c r="K1753" i="7"/>
  <c r="K1754" i="7"/>
  <c r="K1755" i="7"/>
  <c r="K1756" i="7"/>
  <c r="K1757" i="7"/>
  <c r="K1758" i="7"/>
  <c r="K1759" i="7"/>
  <c r="K1760" i="7"/>
  <c r="K1761" i="7"/>
  <c r="K1762" i="7"/>
  <c r="K1763" i="7"/>
  <c r="K1764" i="7"/>
  <c r="K1765" i="7"/>
  <c r="K1766" i="7"/>
  <c r="K1767" i="7"/>
  <c r="K1768" i="7"/>
  <c r="K1769" i="7"/>
  <c r="K1770" i="7"/>
  <c r="K1771" i="7"/>
  <c r="K1772" i="7"/>
  <c r="K1773" i="7"/>
  <c r="K1774" i="7"/>
  <c r="K1775" i="7"/>
  <c r="K1776" i="7"/>
  <c r="K1777" i="7"/>
  <c r="K1778" i="7"/>
  <c r="K1779" i="7"/>
  <c r="K1780" i="7"/>
  <c r="K1781" i="7"/>
  <c r="K1782" i="7"/>
  <c r="K1783" i="7"/>
  <c r="K1784" i="7"/>
  <c r="K1785" i="7"/>
  <c r="K1786" i="7"/>
  <c r="K1787" i="7"/>
  <c r="K1788" i="7"/>
  <c r="K1789" i="7"/>
  <c r="K1790" i="7"/>
  <c r="K1791" i="7"/>
  <c r="K1792" i="7"/>
  <c r="K1793" i="7"/>
  <c r="K1794" i="7"/>
  <c r="K1795" i="7"/>
  <c r="K1796" i="7"/>
  <c r="K1797" i="7"/>
  <c r="K1798" i="7"/>
  <c r="K1799" i="7"/>
  <c r="K1800" i="7"/>
  <c r="K1801" i="7"/>
  <c r="K1802" i="7"/>
  <c r="K1803" i="7"/>
  <c r="K1804" i="7"/>
  <c r="K1805" i="7"/>
  <c r="K1806" i="7"/>
  <c r="K1807" i="7"/>
  <c r="K1808" i="7"/>
  <c r="K1809" i="7"/>
  <c r="K1810" i="7"/>
  <c r="K1811" i="7"/>
  <c r="K1812" i="7"/>
  <c r="K1813" i="7"/>
  <c r="K1814" i="7"/>
  <c r="K1815" i="7"/>
  <c r="K1816" i="7"/>
  <c r="K1817" i="7"/>
  <c r="K1818" i="7"/>
  <c r="K1819" i="7"/>
  <c r="K1820" i="7"/>
  <c r="K1821" i="7"/>
  <c r="K1822" i="7"/>
  <c r="K1823" i="7"/>
  <c r="K1824" i="7"/>
  <c r="K1825" i="7"/>
  <c r="K1826" i="7"/>
  <c r="K1827" i="7"/>
  <c r="K1828" i="7"/>
  <c r="K1829" i="7"/>
  <c r="K1830" i="7"/>
  <c r="K1831" i="7"/>
  <c r="K1832" i="7"/>
  <c r="K1833" i="7"/>
  <c r="K1834" i="7"/>
  <c r="K1835" i="7"/>
  <c r="K1836" i="7"/>
  <c r="K1837" i="7"/>
  <c r="K1838" i="7"/>
  <c r="K1839" i="7"/>
  <c r="K1840" i="7"/>
  <c r="K1841" i="7"/>
  <c r="K1842" i="7"/>
  <c r="K1843" i="7"/>
  <c r="K1844" i="7"/>
  <c r="K1845" i="7"/>
  <c r="K1846" i="7"/>
  <c r="K1847" i="7"/>
  <c r="K1848" i="7"/>
  <c r="K1849" i="7"/>
  <c r="K1850" i="7"/>
  <c r="K1851" i="7"/>
  <c r="K1852" i="7"/>
  <c r="K1853" i="7"/>
  <c r="K1854" i="7"/>
  <c r="K1855" i="7"/>
  <c r="K1856" i="7"/>
  <c r="K1857" i="7"/>
  <c r="K1858" i="7"/>
  <c r="K1859" i="7"/>
  <c r="K1860" i="7"/>
  <c r="K1861" i="7"/>
  <c r="K1862" i="7"/>
  <c r="K1863" i="7"/>
  <c r="K1864" i="7"/>
  <c r="K1865" i="7"/>
  <c r="K1866" i="7"/>
  <c r="K1867" i="7"/>
  <c r="K1868" i="7"/>
  <c r="K1869" i="7"/>
  <c r="K1870" i="7"/>
  <c r="K1871" i="7"/>
  <c r="K1872" i="7"/>
  <c r="K1873" i="7"/>
  <c r="K1874" i="7"/>
  <c r="K1875" i="7"/>
  <c r="K1876" i="7"/>
  <c r="K1877" i="7"/>
  <c r="K1878" i="7"/>
  <c r="K1879" i="7"/>
  <c r="K1880" i="7"/>
  <c r="K1881" i="7"/>
  <c r="K1882" i="7"/>
  <c r="K1883" i="7"/>
  <c r="K1884" i="7"/>
  <c r="K1885" i="7"/>
  <c r="K1886" i="7"/>
  <c r="K1887" i="7"/>
  <c r="K1888" i="7"/>
  <c r="K1889" i="7"/>
  <c r="K1890" i="7"/>
  <c r="K1891" i="7"/>
  <c r="K1892" i="7"/>
  <c r="K1893" i="7"/>
  <c r="K1894" i="7"/>
  <c r="K1895" i="7"/>
  <c r="K1896" i="7"/>
  <c r="K1897" i="7"/>
  <c r="K1898" i="7"/>
  <c r="K1899" i="7"/>
  <c r="K1900" i="7"/>
  <c r="K1901" i="7"/>
  <c r="K1902" i="7"/>
  <c r="K1903" i="7"/>
  <c r="K1904" i="7"/>
  <c r="K1905" i="7"/>
  <c r="K1906" i="7"/>
  <c r="K1907" i="7"/>
  <c r="K1908" i="7"/>
  <c r="K1909" i="7"/>
  <c r="K1910" i="7"/>
  <c r="K1911" i="7"/>
  <c r="K1912" i="7"/>
  <c r="K1913" i="7"/>
  <c r="K1914" i="7"/>
  <c r="K1915" i="7"/>
  <c r="K1916" i="7"/>
  <c r="K1917" i="7"/>
  <c r="K1918" i="7"/>
  <c r="K1919" i="7"/>
  <c r="K1920" i="7"/>
  <c r="K1921" i="7"/>
  <c r="K1922" i="7"/>
  <c r="K1923" i="7"/>
  <c r="K1924" i="7"/>
  <c r="K1925" i="7"/>
  <c r="K1926" i="7"/>
  <c r="K1927" i="7"/>
  <c r="K1928" i="7"/>
  <c r="K1929" i="7"/>
  <c r="K1930" i="7"/>
  <c r="K1931" i="7"/>
  <c r="K1932" i="7"/>
  <c r="K1933" i="7"/>
  <c r="K1934" i="7"/>
  <c r="K1935" i="7"/>
  <c r="K1936" i="7"/>
  <c r="K1937" i="7"/>
  <c r="K1938" i="7"/>
  <c r="K1939" i="7"/>
  <c r="K1940" i="7"/>
  <c r="K1941" i="7"/>
  <c r="K1942" i="7"/>
  <c r="K1943" i="7"/>
  <c r="K1944" i="7"/>
  <c r="K1945" i="7"/>
  <c r="K1946" i="7"/>
  <c r="K1947" i="7"/>
  <c r="K1948" i="7"/>
  <c r="K1949" i="7"/>
  <c r="K1950" i="7"/>
  <c r="K1951" i="7"/>
  <c r="K1952" i="7"/>
  <c r="K1953" i="7"/>
  <c r="K1954" i="7"/>
  <c r="K1955" i="7"/>
  <c r="K1956" i="7"/>
  <c r="K1957" i="7"/>
  <c r="K1958" i="7"/>
  <c r="K1959" i="7"/>
  <c r="K1960" i="7"/>
  <c r="K1961" i="7"/>
  <c r="K1962" i="7"/>
  <c r="K1963" i="7"/>
  <c r="K1964" i="7"/>
  <c r="K1965" i="7"/>
  <c r="K1966" i="7"/>
  <c r="K1967" i="7"/>
  <c r="K1968" i="7"/>
  <c r="K1969" i="7"/>
  <c r="K1970" i="7"/>
  <c r="K1971" i="7"/>
  <c r="K1972" i="7"/>
  <c r="K1973" i="7"/>
  <c r="K1974" i="7"/>
  <c r="K1975" i="7"/>
  <c r="K1976" i="7"/>
  <c r="K1977" i="7"/>
  <c r="K1978" i="7"/>
  <c r="K1979" i="7"/>
  <c r="K1980" i="7"/>
  <c r="K1981" i="7"/>
  <c r="K1982" i="7"/>
  <c r="K1983" i="7"/>
  <c r="K1984" i="7"/>
  <c r="K1985" i="7"/>
  <c r="K1986" i="7"/>
  <c r="K1987" i="7"/>
  <c r="K1988" i="7"/>
  <c r="K1989" i="7"/>
  <c r="K1990" i="7"/>
  <c r="K1991" i="7"/>
  <c r="K1992" i="7"/>
  <c r="K1993" i="7"/>
  <c r="K1994" i="7"/>
  <c r="K1995" i="7"/>
  <c r="K1996" i="7"/>
  <c r="K1997" i="7"/>
  <c r="K1998" i="7"/>
  <c r="K1999" i="7"/>
  <c r="K2000" i="7"/>
  <c r="K2001" i="7"/>
  <c r="E4" i="2"/>
  <c r="E3" i="2"/>
  <c r="AZ2001" i="2"/>
  <c r="AY2001" i="2"/>
  <c r="I97" i="7"/>
  <c r="I98" i="7" s="1"/>
  <c r="I99" i="7" s="1"/>
  <c r="I100" i="7" s="1"/>
  <c r="I101" i="7" s="1"/>
  <c r="I102" i="7" s="1"/>
  <c r="I103" i="7" s="1"/>
  <c r="I104" i="7" s="1"/>
  <c r="I105" i="7" s="1"/>
  <c r="I106" i="7" s="1"/>
  <c r="I107" i="7" s="1"/>
  <c r="I108" i="7" s="1"/>
  <c r="I109" i="7" s="1"/>
  <c r="I110" i="7" s="1"/>
  <c r="I111" i="7" s="1"/>
  <c r="I112" i="7" s="1"/>
  <c r="I113" i="7" s="1"/>
  <c r="I114" i="7" s="1"/>
  <c r="I115" i="7" s="1"/>
  <c r="I116" i="7" s="1"/>
  <c r="I117" i="7" s="1"/>
  <c r="I118" i="7" s="1"/>
  <c r="I119" i="7" s="1"/>
  <c r="I120" i="7" s="1"/>
  <c r="I121" i="7" s="1"/>
  <c r="I122" i="7" s="1"/>
  <c r="I123" i="7" s="1"/>
  <c r="I124" i="7" s="1"/>
  <c r="I125" i="7" s="1"/>
  <c r="I126" i="7" s="1"/>
  <c r="I127" i="7" s="1"/>
  <c r="I128" i="7" s="1"/>
  <c r="I129" i="7" s="1"/>
  <c r="I130" i="7" s="1"/>
  <c r="I131" i="7" s="1"/>
  <c r="I132" i="7" s="1"/>
  <c r="I133" i="7" s="1"/>
  <c r="I134" i="7" s="1"/>
  <c r="I135" i="7" s="1"/>
  <c r="I136" i="7" s="1"/>
  <c r="I137" i="7" s="1"/>
  <c r="I138" i="7" s="1"/>
  <c r="I139" i="7" s="1"/>
  <c r="I140" i="7" s="1"/>
  <c r="I141" i="7" s="1"/>
  <c r="I142" i="7" s="1"/>
  <c r="I143" i="7" s="1"/>
  <c r="I144" i="7" s="1"/>
  <c r="I145" i="7" s="1"/>
  <c r="I146" i="7" s="1"/>
  <c r="I147" i="7" s="1"/>
  <c r="I148" i="7" s="1"/>
  <c r="I149" i="7" s="1"/>
  <c r="I150" i="7" s="1"/>
  <c r="I151" i="7" s="1"/>
  <c r="I152" i="7" s="1"/>
  <c r="I153" i="7" s="1"/>
  <c r="I154" i="7" s="1"/>
  <c r="I155" i="7" s="1"/>
  <c r="I156" i="7" s="1"/>
  <c r="I157" i="7" s="1"/>
  <c r="I158" i="7" s="1"/>
  <c r="I159" i="7" s="1"/>
  <c r="I160" i="7" s="1"/>
  <c r="I161" i="7" s="1"/>
  <c r="I162" i="7" s="1"/>
  <c r="I163" i="7" s="1"/>
  <c r="I164" i="7" s="1"/>
  <c r="I165" i="7" s="1"/>
  <c r="I166" i="7" s="1"/>
  <c r="I167" i="7" s="1"/>
  <c r="I168" i="7" s="1"/>
  <c r="I169" i="7" s="1"/>
  <c r="I170" i="7" s="1"/>
  <c r="I171" i="7" s="1"/>
  <c r="I172" i="7" s="1"/>
  <c r="I173" i="7" s="1"/>
  <c r="I174" i="7" s="1"/>
  <c r="I175" i="7" s="1"/>
  <c r="I176" i="7" s="1"/>
  <c r="I177" i="7" s="1"/>
  <c r="I178" i="7" s="1"/>
  <c r="I179" i="7" s="1"/>
  <c r="I180" i="7" s="1"/>
  <c r="I181" i="7" s="1"/>
  <c r="I182" i="7" s="1"/>
  <c r="I183" i="7" s="1"/>
  <c r="I184" i="7" s="1"/>
  <c r="I185" i="7" s="1"/>
  <c r="I186" i="7" s="1"/>
  <c r="I187" i="7" s="1"/>
  <c r="I188" i="7" s="1"/>
  <c r="I189" i="7" s="1"/>
  <c r="I190" i="7" s="1"/>
  <c r="I191" i="7" s="1"/>
  <c r="I192" i="7" s="1"/>
  <c r="I193" i="7" s="1"/>
  <c r="I194" i="7" s="1"/>
  <c r="I195" i="7" s="1"/>
  <c r="I196" i="7" s="1"/>
  <c r="I197" i="7" s="1"/>
  <c r="I198" i="7" s="1"/>
  <c r="I199" i="7" s="1"/>
  <c r="I200" i="7" s="1"/>
  <c r="I201" i="7" s="1"/>
  <c r="I202" i="7" s="1"/>
  <c r="I203" i="7" s="1"/>
  <c r="I204" i="7" s="1"/>
  <c r="I205" i="7" s="1"/>
  <c r="I206" i="7" s="1"/>
  <c r="I207" i="7" s="1"/>
  <c r="I208" i="7" s="1"/>
  <c r="I209" i="7" s="1"/>
  <c r="I210" i="7" s="1"/>
  <c r="I211" i="7" s="1"/>
  <c r="I212" i="7" s="1"/>
  <c r="I213" i="7" s="1"/>
  <c r="I214" i="7" s="1"/>
  <c r="I215" i="7" s="1"/>
  <c r="I216" i="7" s="1"/>
  <c r="I217" i="7" s="1"/>
  <c r="I218" i="7" s="1"/>
  <c r="I219" i="7" s="1"/>
  <c r="I220" i="7" s="1"/>
  <c r="I221" i="7" s="1"/>
  <c r="I222" i="7" s="1"/>
  <c r="I223" i="7" s="1"/>
  <c r="I224" i="7" s="1"/>
  <c r="I225" i="7" s="1"/>
  <c r="I226" i="7" s="1"/>
  <c r="I227" i="7" s="1"/>
  <c r="I228" i="7" s="1"/>
  <c r="I229" i="7" s="1"/>
  <c r="I230" i="7" s="1"/>
  <c r="I231" i="7" s="1"/>
  <c r="I232" i="7" s="1"/>
  <c r="I233" i="7" s="1"/>
  <c r="I234" i="7" s="1"/>
  <c r="I235" i="7" s="1"/>
  <c r="I236" i="7" s="1"/>
  <c r="I237" i="7" s="1"/>
  <c r="I238" i="7" s="1"/>
  <c r="I239" i="7" s="1"/>
  <c r="I240" i="7" s="1"/>
  <c r="I241" i="7" s="1"/>
  <c r="I242" i="7" s="1"/>
  <c r="I243" i="7" s="1"/>
  <c r="I244" i="7" s="1"/>
  <c r="I245" i="7" s="1"/>
  <c r="I246" i="7" s="1"/>
  <c r="I247" i="7" s="1"/>
  <c r="I248" i="7" s="1"/>
  <c r="I249" i="7" s="1"/>
  <c r="I250" i="7" s="1"/>
  <c r="I251" i="7" s="1"/>
  <c r="I252" i="7" s="1"/>
  <c r="I253" i="7" s="1"/>
  <c r="I254" i="7" s="1"/>
  <c r="I255" i="7" s="1"/>
  <c r="I256" i="7" s="1"/>
  <c r="I257" i="7" s="1"/>
  <c r="I258" i="7" s="1"/>
  <c r="I259" i="7" s="1"/>
  <c r="I260" i="7" s="1"/>
  <c r="I261" i="7" s="1"/>
  <c r="I262" i="7" s="1"/>
  <c r="I263" i="7" s="1"/>
  <c r="I264" i="7" s="1"/>
  <c r="I265" i="7" s="1"/>
  <c r="I266" i="7" s="1"/>
  <c r="I267" i="7" s="1"/>
  <c r="I268" i="7" s="1"/>
  <c r="I269" i="7" s="1"/>
  <c r="I270" i="7" s="1"/>
  <c r="I271" i="7" s="1"/>
  <c r="I272" i="7" s="1"/>
  <c r="I273" i="7" s="1"/>
  <c r="I274" i="7" s="1"/>
  <c r="I275" i="7" s="1"/>
  <c r="I276" i="7" s="1"/>
  <c r="I277" i="7" s="1"/>
  <c r="I278" i="7" s="1"/>
  <c r="I279" i="7" s="1"/>
  <c r="I280" i="7" s="1"/>
  <c r="I281" i="7" s="1"/>
  <c r="I282" i="7" s="1"/>
  <c r="I283" i="7" s="1"/>
  <c r="I284" i="7" s="1"/>
  <c r="I285" i="7" s="1"/>
  <c r="I286" i="7" s="1"/>
  <c r="I287" i="7" s="1"/>
  <c r="I288" i="7" s="1"/>
  <c r="I289" i="7" s="1"/>
  <c r="I290" i="7" s="1"/>
  <c r="I291" i="7" s="1"/>
  <c r="I292" i="7" s="1"/>
  <c r="I293" i="7" s="1"/>
  <c r="I294" i="7" s="1"/>
  <c r="I295" i="7" s="1"/>
  <c r="I296" i="7" s="1"/>
  <c r="I297" i="7" s="1"/>
  <c r="I298" i="7" s="1"/>
  <c r="I299" i="7" s="1"/>
  <c r="I300" i="7" s="1"/>
  <c r="I301" i="7" s="1"/>
  <c r="I302" i="7" s="1"/>
  <c r="I303" i="7" s="1"/>
  <c r="I304" i="7" s="1"/>
  <c r="I305" i="7" s="1"/>
  <c r="I306" i="7" s="1"/>
  <c r="I307" i="7" s="1"/>
  <c r="I308" i="7" s="1"/>
  <c r="I309" i="7" s="1"/>
  <c r="I310" i="7" s="1"/>
  <c r="I311" i="7" s="1"/>
  <c r="I312" i="7" s="1"/>
  <c r="I313" i="7" s="1"/>
  <c r="I314" i="7" s="1"/>
  <c r="I315" i="7" s="1"/>
  <c r="I316" i="7" s="1"/>
  <c r="I317" i="7" s="1"/>
  <c r="I318" i="7" s="1"/>
  <c r="I319" i="7" s="1"/>
  <c r="I320" i="7" s="1"/>
  <c r="I321" i="7" s="1"/>
  <c r="I322" i="7" s="1"/>
  <c r="I323" i="7" s="1"/>
  <c r="I324" i="7" s="1"/>
  <c r="I325" i="7" s="1"/>
  <c r="I326" i="7" s="1"/>
  <c r="I327" i="7" s="1"/>
  <c r="I328" i="7" s="1"/>
  <c r="I329" i="7" s="1"/>
  <c r="I330" i="7" s="1"/>
  <c r="I331" i="7" s="1"/>
  <c r="I332" i="7" s="1"/>
  <c r="I333" i="7" s="1"/>
  <c r="I334" i="7" s="1"/>
  <c r="I335" i="7" s="1"/>
  <c r="I336" i="7" s="1"/>
  <c r="I337" i="7" s="1"/>
  <c r="I338" i="7" s="1"/>
  <c r="I339" i="7" s="1"/>
  <c r="I340" i="7" s="1"/>
  <c r="I341" i="7" s="1"/>
  <c r="I342" i="7" s="1"/>
  <c r="I343" i="7" s="1"/>
  <c r="I344" i="7" s="1"/>
  <c r="I345" i="7" s="1"/>
  <c r="I346" i="7" s="1"/>
  <c r="I347" i="7" s="1"/>
  <c r="I348" i="7" s="1"/>
  <c r="I349" i="7" s="1"/>
  <c r="I350" i="7" s="1"/>
  <c r="I351" i="7" s="1"/>
  <c r="I352" i="7" s="1"/>
  <c r="I353" i="7" s="1"/>
  <c r="I354" i="7" s="1"/>
  <c r="I355" i="7" s="1"/>
  <c r="I356" i="7" s="1"/>
  <c r="I357" i="7" s="1"/>
  <c r="I358" i="7" s="1"/>
  <c r="I359" i="7" s="1"/>
  <c r="I360" i="7" s="1"/>
  <c r="I361" i="7" s="1"/>
  <c r="I362" i="7" s="1"/>
  <c r="I363" i="7" s="1"/>
  <c r="I364" i="7" s="1"/>
  <c r="I365" i="7" s="1"/>
  <c r="I366" i="7" s="1"/>
  <c r="I367" i="7" s="1"/>
  <c r="I368" i="7" s="1"/>
  <c r="I369" i="7" s="1"/>
  <c r="I370" i="7" s="1"/>
  <c r="I371" i="7" s="1"/>
  <c r="I372" i="7" s="1"/>
  <c r="I373" i="7" s="1"/>
  <c r="I374" i="7" s="1"/>
  <c r="I375" i="7" s="1"/>
  <c r="I376" i="7" s="1"/>
  <c r="I377" i="7" s="1"/>
  <c r="I378" i="7" s="1"/>
  <c r="I379" i="7" s="1"/>
  <c r="I380" i="7" s="1"/>
  <c r="I381" i="7" s="1"/>
  <c r="I382" i="7" s="1"/>
  <c r="I383" i="7" s="1"/>
  <c r="I384" i="7" s="1"/>
  <c r="I385" i="7" s="1"/>
  <c r="I386" i="7" s="1"/>
  <c r="I387" i="7" s="1"/>
  <c r="I388" i="7" s="1"/>
  <c r="I389" i="7" s="1"/>
  <c r="I390" i="7" s="1"/>
  <c r="I391" i="7" s="1"/>
  <c r="I392" i="7" s="1"/>
  <c r="I393" i="7" s="1"/>
  <c r="I394" i="7" s="1"/>
  <c r="I395" i="7" s="1"/>
  <c r="I396" i="7" s="1"/>
  <c r="I397" i="7" s="1"/>
  <c r="I398" i="7" s="1"/>
  <c r="I399" i="7" s="1"/>
  <c r="I400" i="7" s="1"/>
  <c r="I401" i="7" s="1"/>
  <c r="I402" i="7" s="1"/>
  <c r="I403" i="7" s="1"/>
  <c r="I404" i="7" s="1"/>
  <c r="I405" i="7" s="1"/>
  <c r="I406" i="7" s="1"/>
  <c r="I407" i="7" s="1"/>
  <c r="I408" i="7" s="1"/>
  <c r="I409" i="7" s="1"/>
  <c r="I410" i="7" s="1"/>
  <c r="I411" i="7" s="1"/>
  <c r="I412" i="7" s="1"/>
  <c r="I413" i="7" s="1"/>
  <c r="I414" i="7" s="1"/>
  <c r="I415" i="7" s="1"/>
  <c r="I416" i="7" s="1"/>
  <c r="I417" i="7" s="1"/>
  <c r="I418" i="7" s="1"/>
  <c r="I419" i="7" s="1"/>
  <c r="I420" i="7" s="1"/>
  <c r="I421" i="7" s="1"/>
  <c r="I422" i="7" s="1"/>
  <c r="I423" i="7" s="1"/>
  <c r="I424" i="7" s="1"/>
  <c r="I425" i="7" s="1"/>
  <c r="I426" i="7" s="1"/>
  <c r="I427" i="7" s="1"/>
  <c r="I428" i="7" s="1"/>
  <c r="I429" i="7" s="1"/>
  <c r="I430" i="7" s="1"/>
  <c r="I431" i="7" s="1"/>
  <c r="I432" i="7" s="1"/>
  <c r="I433" i="7" s="1"/>
  <c r="I434" i="7" s="1"/>
  <c r="I435" i="7" s="1"/>
  <c r="I436" i="7" s="1"/>
  <c r="I437" i="7" s="1"/>
  <c r="I438" i="7" s="1"/>
  <c r="I439" i="7" s="1"/>
  <c r="I440" i="7" s="1"/>
  <c r="I441" i="7" s="1"/>
  <c r="I442" i="7" s="1"/>
  <c r="I443" i="7" s="1"/>
  <c r="I444" i="7" s="1"/>
  <c r="I445" i="7" s="1"/>
  <c r="I446" i="7" s="1"/>
  <c r="I447" i="7" s="1"/>
  <c r="I448" i="7" s="1"/>
  <c r="I449" i="7" s="1"/>
  <c r="I450" i="7" s="1"/>
  <c r="I451" i="7" s="1"/>
  <c r="I452" i="7" s="1"/>
  <c r="I453" i="7" s="1"/>
  <c r="I454" i="7" s="1"/>
  <c r="I455" i="7" s="1"/>
  <c r="I456" i="7" s="1"/>
  <c r="I457" i="7" s="1"/>
  <c r="I458" i="7" s="1"/>
  <c r="I459" i="7" s="1"/>
  <c r="I460" i="7" s="1"/>
  <c r="I461" i="7" s="1"/>
  <c r="I462" i="7" s="1"/>
  <c r="I463" i="7" s="1"/>
  <c r="I464" i="7" s="1"/>
  <c r="I465" i="7" s="1"/>
  <c r="I466" i="7" s="1"/>
  <c r="I467" i="7" s="1"/>
  <c r="I468" i="7" s="1"/>
  <c r="I469" i="7" s="1"/>
  <c r="I470" i="7" s="1"/>
  <c r="I471" i="7" s="1"/>
  <c r="I472" i="7" s="1"/>
  <c r="I473" i="7" s="1"/>
  <c r="I474" i="7" s="1"/>
  <c r="I475" i="7" s="1"/>
  <c r="I476" i="7" s="1"/>
  <c r="I477" i="7" s="1"/>
  <c r="I478" i="7" s="1"/>
  <c r="I479" i="7" s="1"/>
  <c r="I480" i="7" s="1"/>
  <c r="I481" i="7" s="1"/>
  <c r="I482" i="7" s="1"/>
  <c r="I483" i="7" s="1"/>
  <c r="I484" i="7" s="1"/>
  <c r="I485" i="7" s="1"/>
  <c r="I486" i="7" s="1"/>
  <c r="I487" i="7" s="1"/>
  <c r="I488" i="7" s="1"/>
  <c r="I489" i="7" s="1"/>
  <c r="I490" i="7" s="1"/>
  <c r="I491" i="7" s="1"/>
  <c r="I492" i="7" s="1"/>
  <c r="I493" i="7" s="1"/>
  <c r="I494" i="7" s="1"/>
  <c r="I495" i="7" s="1"/>
  <c r="I496" i="7" s="1"/>
  <c r="I497" i="7" s="1"/>
  <c r="I498" i="7" s="1"/>
  <c r="I499" i="7" s="1"/>
  <c r="I500" i="7" s="1"/>
  <c r="I501" i="7" s="1"/>
  <c r="I502" i="7" s="1"/>
  <c r="I503" i="7" s="1"/>
  <c r="I504" i="7" s="1"/>
  <c r="I505" i="7" s="1"/>
  <c r="I506" i="7" s="1"/>
  <c r="I507" i="7" s="1"/>
  <c r="I508" i="7" s="1"/>
  <c r="I509" i="7" s="1"/>
  <c r="I510" i="7" s="1"/>
  <c r="I511" i="7" s="1"/>
  <c r="I512" i="7" s="1"/>
  <c r="I513" i="7" s="1"/>
  <c r="I514" i="7" s="1"/>
  <c r="I515" i="7" s="1"/>
  <c r="I516" i="7" s="1"/>
  <c r="I517" i="7" s="1"/>
  <c r="I518" i="7" s="1"/>
  <c r="I519" i="7" s="1"/>
  <c r="I520" i="7" s="1"/>
  <c r="I521" i="7" s="1"/>
  <c r="I522" i="7" s="1"/>
  <c r="I523" i="7" s="1"/>
  <c r="I524" i="7" s="1"/>
  <c r="I525" i="7" s="1"/>
  <c r="I526" i="7" s="1"/>
  <c r="I527" i="7" s="1"/>
  <c r="I528" i="7" s="1"/>
  <c r="I529" i="7" s="1"/>
  <c r="I530" i="7" s="1"/>
  <c r="I531" i="7" s="1"/>
  <c r="I532" i="7" s="1"/>
  <c r="I533" i="7" s="1"/>
  <c r="I534" i="7" s="1"/>
  <c r="I535" i="7" s="1"/>
  <c r="I536" i="7" s="1"/>
  <c r="I537" i="7" s="1"/>
  <c r="I538" i="7" s="1"/>
  <c r="I539" i="7" s="1"/>
  <c r="I540" i="7" s="1"/>
  <c r="I541" i="7" s="1"/>
  <c r="I542" i="7" s="1"/>
  <c r="I543" i="7" s="1"/>
  <c r="I544" i="7" s="1"/>
  <c r="I545" i="7" s="1"/>
  <c r="I546" i="7" s="1"/>
  <c r="I547" i="7" s="1"/>
  <c r="I548" i="7" s="1"/>
  <c r="I549" i="7" s="1"/>
  <c r="I550" i="7" s="1"/>
  <c r="I551" i="7" s="1"/>
  <c r="I552" i="7" s="1"/>
  <c r="I553" i="7" s="1"/>
  <c r="I554" i="7" s="1"/>
  <c r="I555" i="7" s="1"/>
  <c r="I556" i="7" s="1"/>
  <c r="I557" i="7" s="1"/>
  <c r="I558" i="7" s="1"/>
  <c r="I559" i="7" s="1"/>
  <c r="I560" i="7" s="1"/>
  <c r="I561" i="7" s="1"/>
  <c r="I562" i="7" s="1"/>
  <c r="I563" i="7" s="1"/>
  <c r="I564" i="7" s="1"/>
  <c r="I565" i="7" s="1"/>
  <c r="I566" i="7" s="1"/>
  <c r="I567" i="7" s="1"/>
  <c r="I568" i="7" s="1"/>
  <c r="I569" i="7" s="1"/>
  <c r="I570" i="7" s="1"/>
  <c r="I571" i="7" s="1"/>
  <c r="I572" i="7" s="1"/>
  <c r="I573" i="7" s="1"/>
  <c r="I574" i="7" s="1"/>
  <c r="I575" i="7" s="1"/>
  <c r="I576" i="7" s="1"/>
  <c r="I577" i="7" s="1"/>
  <c r="I578" i="7" s="1"/>
  <c r="I579" i="7" s="1"/>
  <c r="I580" i="7" s="1"/>
  <c r="I581" i="7" s="1"/>
  <c r="I582" i="7" s="1"/>
  <c r="I583" i="7" s="1"/>
  <c r="I584" i="7" s="1"/>
  <c r="I585" i="7" s="1"/>
  <c r="I586" i="7" s="1"/>
  <c r="I587" i="7" s="1"/>
  <c r="I588" i="7" s="1"/>
  <c r="I589" i="7" s="1"/>
  <c r="I590" i="7" s="1"/>
  <c r="I591" i="7" s="1"/>
  <c r="I592" i="7" s="1"/>
  <c r="I593" i="7" s="1"/>
  <c r="I594" i="7" s="1"/>
  <c r="I595" i="7" s="1"/>
  <c r="I596" i="7" s="1"/>
  <c r="I597" i="7" s="1"/>
  <c r="I598" i="7" s="1"/>
  <c r="I599" i="7" s="1"/>
  <c r="I600" i="7" s="1"/>
  <c r="I601" i="7" s="1"/>
  <c r="I602" i="7" s="1"/>
  <c r="I603" i="7" s="1"/>
  <c r="I604" i="7" s="1"/>
  <c r="I605" i="7" s="1"/>
  <c r="I606" i="7" s="1"/>
  <c r="I607" i="7" s="1"/>
  <c r="I608" i="7" s="1"/>
  <c r="I609" i="7" s="1"/>
  <c r="I610" i="7" s="1"/>
  <c r="I611" i="7" s="1"/>
  <c r="I612" i="7" s="1"/>
  <c r="I613" i="7" s="1"/>
  <c r="I614" i="7" s="1"/>
  <c r="I615" i="7" s="1"/>
  <c r="I616" i="7" s="1"/>
  <c r="I617" i="7" s="1"/>
  <c r="I618" i="7" s="1"/>
  <c r="I619" i="7" s="1"/>
  <c r="I620" i="7" s="1"/>
  <c r="I621" i="7" s="1"/>
  <c r="I622" i="7" s="1"/>
  <c r="I623" i="7" s="1"/>
  <c r="I624" i="7" s="1"/>
  <c r="I625" i="7" s="1"/>
  <c r="I626" i="7" s="1"/>
  <c r="I627" i="7" s="1"/>
  <c r="I628" i="7" s="1"/>
  <c r="I629" i="7" s="1"/>
  <c r="I630" i="7" s="1"/>
  <c r="I631" i="7" s="1"/>
  <c r="I632" i="7" s="1"/>
  <c r="I633" i="7" s="1"/>
  <c r="I634" i="7" s="1"/>
  <c r="I635" i="7" s="1"/>
  <c r="I636" i="7" s="1"/>
  <c r="I637" i="7" s="1"/>
  <c r="I638" i="7" s="1"/>
  <c r="I639" i="7" s="1"/>
  <c r="I640" i="7" s="1"/>
  <c r="I641" i="7" s="1"/>
  <c r="I642" i="7" s="1"/>
  <c r="I643" i="7" s="1"/>
  <c r="I644" i="7" s="1"/>
  <c r="I645" i="7" s="1"/>
  <c r="I646" i="7" s="1"/>
  <c r="I647" i="7" s="1"/>
  <c r="I648" i="7" s="1"/>
  <c r="I649" i="7" s="1"/>
  <c r="I650" i="7" s="1"/>
  <c r="I651" i="7" s="1"/>
  <c r="I652" i="7" s="1"/>
  <c r="I653" i="7" s="1"/>
  <c r="I654" i="7" s="1"/>
  <c r="I655" i="7" s="1"/>
  <c r="I656" i="7" s="1"/>
  <c r="I657" i="7" s="1"/>
  <c r="I658" i="7" s="1"/>
  <c r="I659" i="7" s="1"/>
  <c r="I660" i="7" s="1"/>
  <c r="I661" i="7" s="1"/>
  <c r="I662" i="7" s="1"/>
  <c r="I663" i="7" s="1"/>
  <c r="I664" i="7" s="1"/>
  <c r="I665" i="7" s="1"/>
  <c r="I666" i="7" s="1"/>
  <c r="I667" i="7" s="1"/>
  <c r="I668" i="7" s="1"/>
  <c r="I669" i="7" s="1"/>
  <c r="I670" i="7" s="1"/>
  <c r="I671" i="7" s="1"/>
  <c r="I672" i="7" s="1"/>
  <c r="I673" i="7" s="1"/>
  <c r="I674" i="7" s="1"/>
  <c r="I675" i="7" s="1"/>
  <c r="I676" i="7" s="1"/>
  <c r="I677" i="7" s="1"/>
  <c r="I678" i="7" s="1"/>
  <c r="I679" i="7" s="1"/>
  <c r="I680" i="7" s="1"/>
  <c r="I681" i="7" s="1"/>
  <c r="I682" i="7" s="1"/>
  <c r="I683" i="7" s="1"/>
  <c r="I684" i="7" s="1"/>
  <c r="I685" i="7" s="1"/>
  <c r="I686" i="7" s="1"/>
  <c r="I687" i="7" s="1"/>
  <c r="I688" i="7" s="1"/>
  <c r="I689" i="7" s="1"/>
  <c r="I690" i="7" s="1"/>
  <c r="I691" i="7" s="1"/>
  <c r="I692" i="7" s="1"/>
  <c r="I693" i="7" s="1"/>
  <c r="I694" i="7" s="1"/>
  <c r="I695" i="7" s="1"/>
  <c r="I696" i="7" s="1"/>
  <c r="I697" i="7" s="1"/>
  <c r="I698" i="7" s="1"/>
  <c r="I699" i="7" s="1"/>
  <c r="I700" i="7" s="1"/>
  <c r="I701" i="7" s="1"/>
  <c r="I702" i="7" s="1"/>
  <c r="I703" i="7" s="1"/>
  <c r="I704" i="7" s="1"/>
  <c r="I705" i="7" s="1"/>
  <c r="I706" i="7" s="1"/>
  <c r="I707" i="7" s="1"/>
  <c r="I708" i="7" s="1"/>
  <c r="I709" i="7" s="1"/>
  <c r="I710" i="7" s="1"/>
  <c r="I711" i="7" s="1"/>
  <c r="I712" i="7" s="1"/>
  <c r="I713" i="7" s="1"/>
  <c r="I714" i="7" s="1"/>
  <c r="I715" i="7" s="1"/>
  <c r="I716" i="7" s="1"/>
  <c r="I717" i="7" s="1"/>
  <c r="I718" i="7" s="1"/>
  <c r="I719" i="7" s="1"/>
  <c r="I720" i="7" s="1"/>
  <c r="I721" i="7" s="1"/>
  <c r="I722" i="7" s="1"/>
  <c r="I723" i="7" s="1"/>
  <c r="I724" i="7" s="1"/>
  <c r="I725" i="7" s="1"/>
  <c r="I726" i="7" s="1"/>
  <c r="I727" i="7" s="1"/>
  <c r="I728" i="7" s="1"/>
  <c r="I729" i="7" s="1"/>
  <c r="I730" i="7" s="1"/>
  <c r="I731" i="7" s="1"/>
  <c r="I732" i="7" s="1"/>
  <c r="I733" i="7" s="1"/>
  <c r="I734" i="7" s="1"/>
  <c r="I735" i="7" s="1"/>
  <c r="I736" i="7" s="1"/>
  <c r="I737" i="7" s="1"/>
  <c r="I738" i="7" s="1"/>
  <c r="I739" i="7" s="1"/>
  <c r="I740" i="7" s="1"/>
  <c r="I741" i="7" s="1"/>
  <c r="I742" i="7" s="1"/>
  <c r="I743" i="7" s="1"/>
  <c r="I744" i="7" s="1"/>
  <c r="I745" i="7" s="1"/>
  <c r="I746" i="7" s="1"/>
  <c r="I747" i="7" s="1"/>
  <c r="I748" i="7" s="1"/>
  <c r="I749" i="7" s="1"/>
  <c r="I750" i="7" s="1"/>
  <c r="I751" i="7" s="1"/>
  <c r="I752" i="7" s="1"/>
  <c r="I753" i="7" s="1"/>
  <c r="I754" i="7" s="1"/>
  <c r="I755" i="7" s="1"/>
  <c r="I756" i="7" s="1"/>
  <c r="I757" i="7" s="1"/>
  <c r="I758" i="7" s="1"/>
  <c r="I759" i="7" s="1"/>
  <c r="I760" i="7" s="1"/>
  <c r="I761" i="7" s="1"/>
  <c r="I762" i="7" s="1"/>
  <c r="I763" i="7" s="1"/>
  <c r="I764" i="7" s="1"/>
  <c r="I765" i="7" s="1"/>
  <c r="I766" i="7" s="1"/>
  <c r="I767" i="7" s="1"/>
  <c r="I768" i="7" s="1"/>
  <c r="I769" i="7" s="1"/>
  <c r="I770" i="7" s="1"/>
  <c r="I771" i="7" s="1"/>
  <c r="I772" i="7" s="1"/>
  <c r="I773" i="7" s="1"/>
  <c r="I774" i="7" s="1"/>
  <c r="I775" i="7" s="1"/>
  <c r="I776" i="7" s="1"/>
  <c r="I777" i="7" s="1"/>
  <c r="I778" i="7" s="1"/>
  <c r="I779" i="7" s="1"/>
  <c r="I780" i="7" s="1"/>
  <c r="I781" i="7" s="1"/>
  <c r="I782" i="7" s="1"/>
  <c r="I783" i="7" s="1"/>
  <c r="I784" i="7" s="1"/>
  <c r="I785" i="7" s="1"/>
  <c r="I786" i="7" s="1"/>
  <c r="I787" i="7" s="1"/>
  <c r="I788" i="7" s="1"/>
  <c r="I789" i="7" s="1"/>
  <c r="I790" i="7" s="1"/>
  <c r="I791" i="7" s="1"/>
  <c r="I792" i="7" s="1"/>
  <c r="I793" i="7" s="1"/>
  <c r="I794" i="7" s="1"/>
  <c r="I795" i="7" s="1"/>
  <c r="I796" i="7" s="1"/>
  <c r="I797" i="7" s="1"/>
  <c r="I798" i="7" s="1"/>
  <c r="I799" i="7" s="1"/>
  <c r="I800" i="7" s="1"/>
  <c r="I801" i="7" s="1"/>
  <c r="I802" i="7" s="1"/>
  <c r="I803" i="7" s="1"/>
  <c r="I804" i="7" s="1"/>
  <c r="I805" i="7" s="1"/>
  <c r="I806" i="7" s="1"/>
  <c r="I807" i="7" s="1"/>
  <c r="I808" i="7" s="1"/>
  <c r="I809" i="7" s="1"/>
  <c r="I810" i="7" s="1"/>
  <c r="I811" i="7" s="1"/>
  <c r="I812" i="7" s="1"/>
  <c r="I813" i="7" s="1"/>
  <c r="I814" i="7" s="1"/>
  <c r="I815" i="7" s="1"/>
  <c r="I816" i="7" s="1"/>
  <c r="I817" i="7" s="1"/>
  <c r="I818" i="7" s="1"/>
  <c r="I819" i="7" s="1"/>
  <c r="I820" i="7" s="1"/>
  <c r="I821" i="7" s="1"/>
  <c r="I822" i="7" s="1"/>
  <c r="I823" i="7" s="1"/>
  <c r="I824" i="7" s="1"/>
  <c r="I825" i="7" s="1"/>
  <c r="I826" i="7" s="1"/>
  <c r="I827" i="7" s="1"/>
  <c r="I828" i="7" s="1"/>
  <c r="I829" i="7" s="1"/>
  <c r="I830" i="7" s="1"/>
  <c r="I831" i="7" s="1"/>
  <c r="I832" i="7" s="1"/>
  <c r="I833" i="7" s="1"/>
  <c r="I834" i="7" s="1"/>
  <c r="I835" i="7" s="1"/>
  <c r="I836" i="7" s="1"/>
  <c r="I837" i="7" s="1"/>
  <c r="I838" i="7" s="1"/>
  <c r="I839" i="7" s="1"/>
  <c r="I840" i="7" s="1"/>
  <c r="I841" i="7" s="1"/>
  <c r="I842" i="7" s="1"/>
  <c r="I843" i="7" s="1"/>
  <c r="I844" i="7" s="1"/>
  <c r="I845" i="7" s="1"/>
  <c r="I846" i="7" s="1"/>
  <c r="I847" i="7" s="1"/>
  <c r="I848" i="7" s="1"/>
  <c r="I849" i="7" s="1"/>
  <c r="I850" i="7" s="1"/>
  <c r="I851" i="7" s="1"/>
  <c r="I852" i="7" s="1"/>
  <c r="I853" i="7" s="1"/>
  <c r="I854" i="7" s="1"/>
  <c r="I855" i="7" s="1"/>
  <c r="I856" i="7" s="1"/>
  <c r="I857" i="7" s="1"/>
  <c r="I858" i="7" s="1"/>
  <c r="I859" i="7" s="1"/>
  <c r="I860" i="7" s="1"/>
  <c r="I861" i="7" s="1"/>
  <c r="I862" i="7" s="1"/>
  <c r="I863" i="7" s="1"/>
  <c r="I864" i="7" s="1"/>
  <c r="I865" i="7" s="1"/>
  <c r="I866" i="7" s="1"/>
  <c r="I867" i="7" s="1"/>
  <c r="I868" i="7" s="1"/>
  <c r="I869" i="7" s="1"/>
  <c r="I870" i="7" s="1"/>
  <c r="I871" i="7" s="1"/>
  <c r="I872" i="7" s="1"/>
  <c r="I873" i="7" s="1"/>
  <c r="I874" i="7" s="1"/>
  <c r="I875" i="7" s="1"/>
  <c r="I876" i="7" s="1"/>
  <c r="I877" i="7" s="1"/>
  <c r="I878" i="7" s="1"/>
  <c r="I879" i="7" s="1"/>
  <c r="I880" i="7" s="1"/>
  <c r="I881" i="7" s="1"/>
  <c r="I882" i="7" s="1"/>
  <c r="I883" i="7" s="1"/>
  <c r="I884" i="7" s="1"/>
  <c r="I885" i="7" s="1"/>
  <c r="I886" i="7" s="1"/>
  <c r="I887" i="7" s="1"/>
  <c r="I888" i="7" s="1"/>
  <c r="I889" i="7" s="1"/>
  <c r="I890" i="7" s="1"/>
  <c r="I891" i="7" s="1"/>
  <c r="I892" i="7" s="1"/>
  <c r="I893" i="7" s="1"/>
  <c r="I894" i="7" s="1"/>
  <c r="I895" i="7" s="1"/>
  <c r="I896" i="7" s="1"/>
  <c r="I897" i="7" s="1"/>
  <c r="I898" i="7" s="1"/>
  <c r="I899" i="7" s="1"/>
  <c r="I900" i="7" s="1"/>
  <c r="I901" i="7" s="1"/>
  <c r="I902" i="7" s="1"/>
  <c r="I903" i="7" s="1"/>
  <c r="I904" i="7" s="1"/>
  <c r="I905" i="7" s="1"/>
  <c r="I906" i="7" s="1"/>
  <c r="I907" i="7" s="1"/>
  <c r="I908" i="7" s="1"/>
  <c r="I909" i="7" s="1"/>
  <c r="I910" i="7" s="1"/>
  <c r="I911" i="7" s="1"/>
  <c r="I912" i="7" s="1"/>
  <c r="I913" i="7" s="1"/>
  <c r="I914" i="7" s="1"/>
  <c r="I915" i="7" s="1"/>
  <c r="I916" i="7" s="1"/>
  <c r="I917" i="7" s="1"/>
  <c r="I918" i="7" s="1"/>
  <c r="I919" i="7" s="1"/>
  <c r="I920" i="7" s="1"/>
  <c r="I921" i="7" s="1"/>
  <c r="I922" i="7" s="1"/>
  <c r="I923" i="7" s="1"/>
  <c r="I924" i="7" s="1"/>
  <c r="I925" i="7" s="1"/>
  <c r="I926" i="7" s="1"/>
  <c r="I927" i="7" s="1"/>
  <c r="I928" i="7" s="1"/>
  <c r="I929" i="7" s="1"/>
  <c r="I930" i="7" s="1"/>
  <c r="I931" i="7" s="1"/>
  <c r="I932" i="7" s="1"/>
  <c r="I933" i="7" s="1"/>
  <c r="I934" i="7" s="1"/>
  <c r="I935" i="7" s="1"/>
  <c r="I936" i="7" s="1"/>
  <c r="I937" i="7" s="1"/>
  <c r="I938" i="7" s="1"/>
  <c r="I939" i="7" s="1"/>
  <c r="I940" i="7" s="1"/>
  <c r="I941" i="7" s="1"/>
  <c r="I942" i="7" s="1"/>
  <c r="I943" i="7" s="1"/>
  <c r="I944" i="7" s="1"/>
  <c r="I945" i="7" s="1"/>
  <c r="I946" i="7" s="1"/>
  <c r="I947" i="7" s="1"/>
  <c r="I948" i="7" s="1"/>
  <c r="I949" i="7" s="1"/>
  <c r="I950" i="7" s="1"/>
  <c r="I951" i="7" s="1"/>
  <c r="I952" i="7" s="1"/>
  <c r="I953" i="7" s="1"/>
  <c r="I954" i="7" s="1"/>
  <c r="I955" i="7" s="1"/>
  <c r="I956" i="7" s="1"/>
  <c r="I957" i="7" s="1"/>
  <c r="I958" i="7" s="1"/>
  <c r="I959" i="7" s="1"/>
  <c r="I960" i="7" s="1"/>
  <c r="I961" i="7" s="1"/>
  <c r="I962" i="7" s="1"/>
  <c r="I963" i="7" s="1"/>
  <c r="I964" i="7" s="1"/>
  <c r="I965" i="7" s="1"/>
  <c r="I966" i="7" s="1"/>
  <c r="I967" i="7" s="1"/>
  <c r="I968" i="7" s="1"/>
  <c r="I969" i="7" s="1"/>
  <c r="I970" i="7" s="1"/>
  <c r="I971" i="7" s="1"/>
  <c r="I972" i="7" s="1"/>
  <c r="I973" i="7" s="1"/>
  <c r="I974" i="7" s="1"/>
  <c r="I975" i="7" s="1"/>
  <c r="I976" i="7" s="1"/>
  <c r="I977" i="7" s="1"/>
  <c r="I978" i="7" s="1"/>
  <c r="I979" i="7" s="1"/>
  <c r="I980" i="7" s="1"/>
  <c r="I981" i="7" s="1"/>
  <c r="I982" i="7" s="1"/>
  <c r="I983" i="7" s="1"/>
  <c r="I984" i="7" s="1"/>
  <c r="I985" i="7" s="1"/>
  <c r="I986" i="7" s="1"/>
  <c r="I987" i="7" s="1"/>
  <c r="I988" i="7" s="1"/>
  <c r="I989" i="7" s="1"/>
  <c r="I990" i="7" s="1"/>
  <c r="I991" i="7" s="1"/>
  <c r="I992" i="7" s="1"/>
  <c r="I993" i="7" s="1"/>
  <c r="I994" i="7" s="1"/>
  <c r="I995" i="7" s="1"/>
  <c r="I996" i="7" s="1"/>
  <c r="I997" i="7" s="1"/>
  <c r="I998" i="7" s="1"/>
  <c r="I999" i="7" s="1"/>
  <c r="I1000" i="7" s="1"/>
  <c r="I1001" i="7" s="1"/>
  <c r="I1002" i="7" s="1"/>
  <c r="I1003" i="7" s="1"/>
  <c r="I1004" i="7" s="1"/>
  <c r="I1005" i="7" s="1"/>
  <c r="I1006" i="7" s="1"/>
  <c r="I1007" i="7" s="1"/>
  <c r="I1008" i="7" s="1"/>
  <c r="I1009" i="7" s="1"/>
  <c r="I1010" i="7" s="1"/>
  <c r="I1011" i="7" s="1"/>
  <c r="I1012" i="7" s="1"/>
  <c r="I1013" i="7" s="1"/>
  <c r="I1014" i="7" s="1"/>
  <c r="I1015" i="7" s="1"/>
  <c r="I1016" i="7" s="1"/>
  <c r="I1017" i="7" s="1"/>
  <c r="I1018" i="7" s="1"/>
  <c r="I1019" i="7" s="1"/>
  <c r="I1020" i="7" s="1"/>
  <c r="I1021" i="7" s="1"/>
  <c r="I1022" i="7" s="1"/>
  <c r="I1023" i="7" s="1"/>
  <c r="I1024" i="7" s="1"/>
  <c r="I1025" i="7" s="1"/>
  <c r="I1026" i="7" s="1"/>
  <c r="I1027" i="7" s="1"/>
  <c r="I1028" i="7" s="1"/>
  <c r="I1029" i="7" s="1"/>
  <c r="I1030" i="7" s="1"/>
  <c r="I1031" i="7" s="1"/>
  <c r="I1032" i="7" s="1"/>
  <c r="I1033" i="7" s="1"/>
  <c r="I1034" i="7" s="1"/>
  <c r="I1035" i="7" s="1"/>
  <c r="I1036" i="7" s="1"/>
  <c r="I1037" i="7" s="1"/>
  <c r="I1038" i="7" s="1"/>
  <c r="I1039" i="7" s="1"/>
  <c r="I1040" i="7" s="1"/>
  <c r="I1041" i="7" s="1"/>
  <c r="I1042" i="7" s="1"/>
  <c r="I1043" i="7" s="1"/>
  <c r="I1044" i="7" s="1"/>
  <c r="I1045" i="7" s="1"/>
  <c r="I1046" i="7" s="1"/>
  <c r="I1047" i="7" s="1"/>
  <c r="I1048" i="7" s="1"/>
  <c r="I1049" i="7" s="1"/>
  <c r="I1050" i="7" s="1"/>
  <c r="I1051" i="7" s="1"/>
  <c r="I1052" i="7" s="1"/>
  <c r="I1053" i="7" s="1"/>
  <c r="I1054" i="7" s="1"/>
  <c r="I1055" i="7" s="1"/>
  <c r="I1056" i="7" s="1"/>
  <c r="I1057" i="7" s="1"/>
  <c r="I1058" i="7" s="1"/>
  <c r="I1059" i="7" s="1"/>
  <c r="I1060" i="7" s="1"/>
  <c r="I1061" i="7" s="1"/>
  <c r="I1062" i="7" s="1"/>
  <c r="I1063" i="7" s="1"/>
  <c r="I1064" i="7" s="1"/>
  <c r="I1065" i="7" s="1"/>
  <c r="I1066" i="7" s="1"/>
  <c r="I1067" i="7" s="1"/>
  <c r="I1068" i="7" s="1"/>
  <c r="I1069" i="7" s="1"/>
  <c r="I1070" i="7" s="1"/>
  <c r="I1071" i="7" s="1"/>
  <c r="I1072" i="7" s="1"/>
  <c r="I1073" i="7" s="1"/>
  <c r="I1074" i="7" s="1"/>
  <c r="I1075" i="7" s="1"/>
  <c r="I1076" i="7" s="1"/>
  <c r="I1077" i="7" s="1"/>
  <c r="I1078" i="7" s="1"/>
  <c r="I1079" i="7" s="1"/>
  <c r="I1080" i="7" s="1"/>
  <c r="I1081" i="7" s="1"/>
  <c r="I1082" i="7" s="1"/>
  <c r="I1083" i="7" s="1"/>
  <c r="I1084" i="7" s="1"/>
  <c r="I1085" i="7" s="1"/>
  <c r="I1086" i="7" s="1"/>
  <c r="I1087" i="7" s="1"/>
  <c r="I1088" i="7" s="1"/>
  <c r="I1089" i="7" s="1"/>
  <c r="I1090" i="7" s="1"/>
  <c r="I1091" i="7" s="1"/>
  <c r="I1092" i="7" s="1"/>
  <c r="I1093" i="7" s="1"/>
  <c r="I1094" i="7" s="1"/>
  <c r="I1095" i="7" s="1"/>
  <c r="I1096" i="7" s="1"/>
  <c r="I1097" i="7" s="1"/>
  <c r="I1098" i="7" s="1"/>
  <c r="I1099" i="7" s="1"/>
  <c r="I1100" i="7" s="1"/>
  <c r="I1101" i="7" s="1"/>
  <c r="I1102" i="7" s="1"/>
  <c r="I1103" i="7" s="1"/>
  <c r="I1104" i="7" s="1"/>
  <c r="I1105" i="7" s="1"/>
  <c r="I1106" i="7" s="1"/>
  <c r="I1107" i="7" s="1"/>
  <c r="I1108" i="7" s="1"/>
  <c r="I1109" i="7" s="1"/>
  <c r="I1110" i="7" s="1"/>
  <c r="I1111" i="7" s="1"/>
  <c r="I1112" i="7" s="1"/>
  <c r="I1113" i="7" s="1"/>
  <c r="I1114" i="7" s="1"/>
  <c r="I1115" i="7" s="1"/>
  <c r="I1116" i="7" s="1"/>
  <c r="I1117" i="7" s="1"/>
  <c r="I1118" i="7" s="1"/>
  <c r="I1119" i="7" s="1"/>
  <c r="I1120" i="7" s="1"/>
  <c r="I1121" i="7" s="1"/>
  <c r="I1122" i="7" s="1"/>
  <c r="I1123" i="7" s="1"/>
  <c r="I1124" i="7" s="1"/>
  <c r="I1125" i="7" s="1"/>
  <c r="I1126" i="7" s="1"/>
  <c r="I1127" i="7" s="1"/>
  <c r="I1128" i="7" s="1"/>
  <c r="I1129" i="7" s="1"/>
  <c r="I1130" i="7" s="1"/>
  <c r="I1131" i="7" s="1"/>
  <c r="I1132" i="7" s="1"/>
  <c r="I1133" i="7" s="1"/>
  <c r="I1134" i="7" s="1"/>
  <c r="I1135" i="7" s="1"/>
  <c r="I1136" i="7" s="1"/>
  <c r="I1137" i="7" s="1"/>
  <c r="I1138" i="7" s="1"/>
  <c r="I1139" i="7" s="1"/>
  <c r="I1140" i="7" s="1"/>
  <c r="I1141" i="7" s="1"/>
  <c r="I1142" i="7" s="1"/>
  <c r="I1143" i="7" s="1"/>
  <c r="I1144" i="7" s="1"/>
  <c r="I1145" i="7" s="1"/>
  <c r="I1146" i="7" s="1"/>
  <c r="I1147" i="7" s="1"/>
  <c r="I1148" i="7" s="1"/>
  <c r="I1149" i="7" s="1"/>
  <c r="I1150" i="7" s="1"/>
  <c r="I1151" i="7" s="1"/>
  <c r="I1152" i="7" s="1"/>
  <c r="I1153" i="7" s="1"/>
  <c r="I1154" i="7" s="1"/>
  <c r="I1155" i="7" s="1"/>
  <c r="I1156" i="7" s="1"/>
  <c r="I1157" i="7" s="1"/>
  <c r="I1158" i="7" s="1"/>
  <c r="I1159" i="7" s="1"/>
  <c r="I1160" i="7" s="1"/>
  <c r="I1161" i="7" s="1"/>
  <c r="I1162" i="7" s="1"/>
  <c r="I1163" i="7" s="1"/>
  <c r="I1164" i="7" s="1"/>
  <c r="I1165" i="7" s="1"/>
  <c r="I1166" i="7" s="1"/>
  <c r="I1167" i="7" s="1"/>
  <c r="I1168" i="7" s="1"/>
  <c r="I1169" i="7" s="1"/>
  <c r="I1170" i="7" s="1"/>
  <c r="I1171" i="7" s="1"/>
  <c r="I1172" i="7" s="1"/>
  <c r="I1173" i="7" s="1"/>
  <c r="I1174" i="7" s="1"/>
  <c r="I1175" i="7" s="1"/>
  <c r="I1176" i="7" s="1"/>
  <c r="I1177" i="7" s="1"/>
  <c r="I1178" i="7" s="1"/>
  <c r="I1179" i="7" s="1"/>
  <c r="I1180" i="7" s="1"/>
  <c r="I1181" i="7" s="1"/>
  <c r="I1182" i="7" s="1"/>
  <c r="I1183" i="7" s="1"/>
  <c r="I1184" i="7" s="1"/>
  <c r="I1185" i="7" s="1"/>
  <c r="I1186" i="7" s="1"/>
  <c r="I1187" i="7" s="1"/>
  <c r="I1188" i="7" s="1"/>
  <c r="I1189" i="7" s="1"/>
  <c r="I1190" i="7" s="1"/>
  <c r="I1191" i="7" s="1"/>
  <c r="I1192" i="7" s="1"/>
  <c r="I1193" i="7" s="1"/>
  <c r="I1194" i="7" s="1"/>
  <c r="I1195" i="7" s="1"/>
  <c r="I1196" i="7" s="1"/>
  <c r="I1197" i="7" s="1"/>
  <c r="I1198" i="7" s="1"/>
  <c r="I1199" i="7" s="1"/>
  <c r="I1200" i="7" s="1"/>
  <c r="I1201" i="7" s="1"/>
  <c r="I1202" i="7" s="1"/>
  <c r="I1203" i="7" s="1"/>
  <c r="I1204" i="7" s="1"/>
  <c r="I1205" i="7" s="1"/>
  <c r="I1206" i="7" s="1"/>
  <c r="I1207" i="7" s="1"/>
  <c r="I1208" i="7" s="1"/>
  <c r="I1209" i="7" s="1"/>
  <c r="I1210" i="7" s="1"/>
  <c r="I1211" i="7" s="1"/>
  <c r="I1212" i="7" s="1"/>
  <c r="I1213" i="7" s="1"/>
  <c r="I1214" i="7" s="1"/>
  <c r="I1215" i="7" s="1"/>
  <c r="I1216" i="7" s="1"/>
  <c r="I1217" i="7" s="1"/>
  <c r="I1218" i="7" s="1"/>
  <c r="I1219" i="7" s="1"/>
  <c r="I1220" i="7" s="1"/>
  <c r="I1221" i="7" s="1"/>
  <c r="I1222" i="7" s="1"/>
  <c r="I1223" i="7" s="1"/>
  <c r="I1224" i="7" s="1"/>
  <c r="I1225" i="7" s="1"/>
  <c r="I1226" i="7" s="1"/>
  <c r="I1227" i="7" s="1"/>
  <c r="I1228" i="7" s="1"/>
  <c r="I1229" i="7" s="1"/>
  <c r="I1230" i="7" s="1"/>
  <c r="I1231" i="7" s="1"/>
  <c r="I1232" i="7" s="1"/>
  <c r="I1233" i="7" s="1"/>
  <c r="I1234" i="7" s="1"/>
  <c r="I1235" i="7" s="1"/>
  <c r="I1236" i="7" s="1"/>
  <c r="I1237" i="7" s="1"/>
  <c r="I1238" i="7" s="1"/>
  <c r="I1239" i="7" s="1"/>
  <c r="I1240" i="7" s="1"/>
  <c r="I1241" i="7" s="1"/>
  <c r="I1242" i="7" s="1"/>
  <c r="I1243" i="7" s="1"/>
  <c r="I1244" i="7" s="1"/>
  <c r="I1245" i="7" s="1"/>
  <c r="I1246" i="7" s="1"/>
  <c r="I1247" i="7" s="1"/>
  <c r="I1248" i="7" s="1"/>
  <c r="I1249" i="7" s="1"/>
  <c r="I1250" i="7" s="1"/>
  <c r="I1251" i="7" s="1"/>
  <c r="I1252" i="7" s="1"/>
  <c r="I1253" i="7" s="1"/>
  <c r="I1254" i="7" s="1"/>
  <c r="I1255" i="7" s="1"/>
  <c r="I1256" i="7" s="1"/>
  <c r="I1257" i="7" s="1"/>
  <c r="I1258" i="7" s="1"/>
  <c r="I1259" i="7" s="1"/>
  <c r="I1260" i="7" s="1"/>
  <c r="I1261" i="7" s="1"/>
  <c r="I1262" i="7" s="1"/>
  <c r="I1263" i="7" s="1"/>
  <c r="I1264" i="7" s="1"/>
  <c r="I1265" i="7" s="1"/>
  <c r="I1266" i="7" s="1"/>
  <c r="I1267" i="7" s="1"/>
  <c r="I1268" i="7" s="1"/>
  <c r="I1269" i="7" s="1"/>
  <c r="I1270" i="7" s="1"/>
  <c r="I1271" i="7" s="1"/>
  <c r="I1272" i="7" s="1"/>
  <c r="I1273" i="7" s="1"/>
  <c r="I1274" i="7" s="1"/>
  <c r="I1275" i="7" s="1"/>
  <c r="I1276" i="7" s="1"/>
  <c r="I1277" i="7" s="1"/>
  <c r="I1278" i="7" s="1"/>
  <c r="I1279" i="7" s="1"/>
  <c r="I1280" i="7" s="1"/>
  <c r="I1281" i="7" s="1"/>
  <c r="I1282" i="7" s="1"/>
  <c r="I1283" i="7" s="1"/>
  <c r="I1284" i="7" s="1"/>
  <c r="I1285" i="7" s="1"/>
  <c r="I1286" i="7" s="1"/>
  <c r="I1287" i="7" s="1"/>
  <c r="I1288" i="7" s="1"/>
  <c r="I1289" i="7" s="1"/>
  <c r="I1290" i="7" s="1"/>
  <c r="I1291" i="7" s="1"/>
  <c r="I1292" i="7" s="1"/>
  <c r="I1293" i="7" s="1"/>
  <c r="I1294" i="7" s="1"/>
  <c r="I1295" i="7" s="1"/>
  <c r="I1296" i="7" s="1"/>
  <c r="I1297" i="7" s="1"/>
  <c r="I1298" i="7" s="1"/>
  <c r="I1299" i="7" s="1"/>
  <c r="I1300" i="7" s="1"/>
  <c r="I1301" i="7" s="1"/>
  <c r="I1302" i="7" s="1"/>
  <c r="I1303" i="7" s="1"/>
  <c r="I1304" i="7" s="1"/>
  <c r="I1305" i="7" s="1"/>
  <c r="I1306" i="7" s="1"/>
  <c r="I1307" i="7" s="1"/>
  <c r="I1308" i="7" s="1"/>
  <c r="I1309" i="7" s="1"/>
  <c r="I1310" i="7" s="1"/>
  <c r="I1311" i="7" s="1"/>
  <c r="I1312" i="7" s="1"/>
  <c r="I1313" i="7" s="1"/>
  <c r="I1314" i="7" s="1"/>
  <c r="I1315" i="7" s="1"/>
  <c r="I1316" i="7" s="1"/>
  <c r="I1317" i="7" s="1"/>
  <c r="I1318" i="7" s="1"/>
  <c r="I1319" i="7" s="1"/>
  <c r="I1320" i="7" s="1"/>
  <c r="I1321" i="7" s="1"/>
  <c r="I1322" i="7" s="1"/>
  <c r="I1323" i="7" s="1"/>
  <c r="I1324" i="7" s="1"/>
  <c r="I1325" i="7" s="1"/>
  <c r="I1326" i="7" s="1"/>
  <c r="I1327" i="7" s="1"/>
  <c r="I1328" i="7" s="1"/>
  <c r="I1329" i="7" s="1"/>
  <c r="I1330" i="7" s="1"/>
  <c r="I1331" i="7" s="1"/>
  <c r="I1332" i="7" s="1"/>
  <c r="I1333" i="7" s="1"/>
  <c r="I1334" i="7" s="1"/>
  <c r="I1335" i="7" s="1"/>
  <c r="I1336" i="7" s="1"/>
  <c r="I1337" i="7" s="1"/>
  <c r="I1338" i="7" s="1"/>
  <c r="I1339" i="7" s="1"/>
  <c r="I1340" i="7" s="1"/>
  <c r="I1341" i="7" s="1"/>
  <c r="I1342" i="7" s="1"/>
  <c r="I1343" i="7" s="1"/>
  <c r="I1344" i="7" s="1"/>
  <c r="I1345" i="7" s="1"/>
  <c r="I1346" i="7" s="1"/>
  <c r="I1347" i="7" s="1"/>
  <c r="I1348" i="7" s="1"/>
  <c r="I1349" i="7" s="1"/>
  <c r="I1350" i="7" s="1"/>
  <c r="I1351" i="7" s="1"/>
  <c r="I1352" i="7" s="1"/>
  <c r="I1353" i="7" s="1"/>
  <c r="I1354" i="7" s="1"/>
  <c r="I1355" i="7" s="1"/>
  <c r="I1356" i="7" s="1"/>
  <c r="I1357" i="7" s="1"/>
  <c r="I1358" i="7" s="1"/>
  <c r="I1359" i="7" s="1"/>
  <c r="I1360" i="7" s="1"/>
  <c r="I1361" i="7" s="1"/>
  <c r="I1362" i="7" s="1"/>
  <c r="I1363" i="7" s="1"/>
  <c r="I1364" i="7" s="1"/>
  <c r="I1365" i="7" s="1"/>
  <c r="I1366" i="7" s="1"/>
  <c r="I1367" i="7" s="1"/>
  <c r="I1368" i="7" s="1"/>
  <c r="I1369" i="7" s="1"/>
  <c r="I1370" i="7" s="1"/>
  <c r="I1371" i="7" s="1"/>
  <c r="I1372" i="7" s="1"/>
  <c r="I1373" i="7" s="1"/>
  <c r="I1374" i="7" s="1"/>
  <c r="I1375" i="7" s="1"/>
  <c r="I1376" i="7" s="1"/>
  <c r="I1377" i="7" s="1"/>
  <c r="I1378" i="7" s="1"/>
  <c r="I1379" i="7" s="1"/>
  <c r="I1380" i="7" s="1"/>
  <c r="I1381" i="7" s="1"/>
  <c r="I1382" i="7" s="1"/>
  <c r="I1383" i="7" s="1"/>
  <c r="I1384" i="7" s="1"/>
  <c r="I1385" i="7" s="1"/>
  <c r="I1386" i="7" s="1"/>
  <c r="I1387" i="7" s="1"/>
  <c r="I1388" i="7" s="1"/>
  <c r="I1389" i="7" s="1"/>
  <c r="I1390" i="7" s="1"/>
  <c r="I1391" i="7" s="1"/>
  <c r="I1392" i="7" s="1"/>
  <c r="I1393" i="7" s="1"/>
  <c r="I1394" i="7" s="1"/>
  <c r="I1395" i="7" s="1"/>
  <c r="I1396" i="7" s="1"/>
  <c r="I1397" i="7" s="1"/>
  <c r="I1398" i="7" s="1"/>
  <c r="I1399" i="7" s="1"/>
  <c r="I1400" i="7" s="1"/>
  <c r="I1401" i="7" s="1"/>
  <c r="I1402" i="7" s="1"/>
  <c r="I1403" i="7" s="1"/>
  <c r="I1404" i="7" s="1"/>
  <c r="I1405" i="7" s="1"/>
  <c r="I1406" i="7" s="1"/>
  <c r="I1407" i="7" s="1"/>
  <c r="I1408" i="7" s="1"/>
  <c r="I1409" i="7" s="1"/>
  <c r="I1410" i="7" s="1"/>
  <c r="I1411" i="7" s="1"/>
  <c r="I1412" i="7" s="1"/>
  <c r="I1413" i="7" s="1"/>
  <c r="I1414" i="7" s="1"/>
  <c r="I1415" i="7" s="1"/>
  <c r="I1416" i="7" s="1"/>
  <c r="I1417" i="7" s="1"/>
  <c r="I1418" i="7" s="1"/>
  <c r="I1419" i="7" s="1"/>
  <c r="I1420" i="7" s="1"/>
  <c r="I1421" i="7" s="1"/>
  <c r="I1422" i="7" s="1"/>
  <c r="I1423" i="7" s="1"/>
  <c r="I1424" i="7" s="1"/>
  <c r="I1425" i="7" s="1"/>
  <c r="I1426" i="7" s="1"/>
  <c r="I1427" i="7" s="1"/>
  <c r="I1428" i="7" s="1"/>
  <c r="I1429" i="7" s="1"/>
  <c r="I1430" i="7" s="1"/>
  <c r="I1431" i="7" s="1"/>
  <c r="I1432" i="7" s="1"/>
  <c r="I1433" i="7" s="1"/>
  <c r="I1434" i="7" s="1"/>
  <c r="I1435" i="7" s="1"/>
  <c r="I1436" i="7" s="1"/>
  <c r="I1437" i="7" s="1"/>
  <c r="I1438" i="7" s="1"/>
  <c r="I1439" i="7" s="1"/>
  <c r="I1440" i="7" s="1"/>
  <c r="I1441" i="7" s="1"/>
  <c r="I1442" i="7" s="1"/>
  <c r="I1443" i="7" s="1"/>
  <c r="I1444" i="7" s="1"/>
  <c r="I1445" i="7" s="1"/>
  <c r="I1446" i="7" s="1"/>
  <c r="I1447" i="7" s="1"/>
  <c r="I1448" i="7" s="1"/>
  <c r="I1449" i="7" s="1"/>
  <c r="I1450" i="7" s="1"/>
  <c r="I1451" i="7" s="1"/>
  <c r="I1452" i="7" s="1"/>
  <c r="I1453" i="7" s="1"/>
  <c r="I1454" i="7" s="1"/>
  <c r="I1455" i="7" s="1"/>
  <c r="I1456" i="7" s="1"/>
  <c r="I1457" i="7" s="1"/>
  <c r="I1458" i="7" s="1"/>
  <c r="I1459" i="7" s="1"/>
  <c r="I1460" i="7" s="1"/>
  <c r="I1461" i="7" s="1"/>
  <c r="I1462" i="7" s="1"/>
  <c r="I1463" i="7" s="1"/>
  <c r="I1464" i="7" s="1"/>
  <c r="I1465" i="7" s="1"/>
  <c r="I1466" i="7" s="1"/>
  <c r="I1467" i="7" s="1"/>
  <c r="I1468" i="7" s="1"/>
  <c r="I1469" i="7" s="1"/>
  <c r="I1470" i="7" s="1"/>
  <c r="I1471" i="7" s="1"/>
  <c r="I1472" i="7" s="1"/>
  <c r="I1473" i="7" s="1"/>
  <c r="I1474" i="7" s="1"/>
  <c r="I1475" i="7" s="1"/>
  <c r="I1476" i="7" s="1"/>
  <c r="I1477" i="7" s="1"/>
  <c r="I1478" i="7" s="1"/>
  <c r="I1479" i="7" s="1"/>
  <c r="I1480" i="7" s="1"/>
  <c r="I1481" i="7" s="1"/>
  <c r="I1482" i="7" s="1"/>
  <c r="I1483" i="7" s="1"/>
  <c r="I1484" i="7" s="1"/>
  <c r="I1485" i="7" s="1"/>
  <c r="I1486" i="7" s="1"/>
  <c r="I1487" i="7" s="1"/>
  <c r="I1488" i="7" s="1"/>
  <c r="I1489" i="7" s="1"/>
  <c r="I1490" i="7" s="1"/>
  <c r="I1491" i="7" s="1"/>
  <c r="I1492" i="7" s="1"/>
  <c r="I1493" i="7" s="1"/>
  <c r="I1494" i="7" s="1"/>
  <c r="I1495" i="7" s="1"/>
  <c r="I1496" i="7" s="1"/>
  <c r="I1497" i="7" s="1"/>
  <c r="I1498" i="7" s="1"/>
  <c r="I1499" i="7" s="1"/>
  <c r="I1500" i="7" s="1"/>
  <c r="I1501" i="7" s="1"/>
  <c r="I1502" i="7" s="1"/>
  <c r="I1503" i="7" s="1"/>
  <c r="I1504" i="7" s="1"/>
  <c r="I1505" i="7" s="1"/>
  <c r="I1506" i="7" s="1"/>
  <c r="I1507" i="7" s="1"/>
  <c r="I1508" i="7" s="1"/>
  <c r="I1509" i="7" s="1"/>
  <c r="I1510" i="7" s="1"/>
  <c r="I1511" i="7" s="1"/>
  <c r="I1512" i="7" s="1"/>
  <c r="I1513" i="7" s="1"/>
  <c r="I1514" i="7" s="1"/>
  <c r="I1515" i="7" s="1"/>
  <c r="I1516" i="7" s="1"/>
  <c r="I1517" i="7" s="1"/>
  <c r="I1518" i="7" s="1"/>
  <c r="I1519" i="7" s="1"/>
  <c r="I1520" i="7" s="1"/>
  <c r="I1521" i="7" s="1"/>
  <c r="I1522" i="7" s="1"/>
  <c r="I1523" i="7" s="1"/>
  <c r="I1524" i="7" s="1"/>
  <c r="I1525" i="7" s="1"/>
  <c r="I1526" i="7" s="1"/>
  <c r="I1527" i="7" s="1"/>
  <c r="I1528" i="7" s="1"/>
  <c r="I1529" i="7" s="1"/>
  <c r="I1530" i="7" s="1"/>
  <c r="I1531" i="7" s="1"/>
  <c r="I1532" i="7" s="1"/>
  <c r="I1533" i="7" s="1"/>
  <c r="I1534" i="7" s="1"/>
  <c r="I1535" i="7" s="1"/>
  <c r="I1536" i="7" s="1"/>
  <c r="I1537" i="7" s="1"/>
  <c r="I1538" i="7" s="1"/>
  <c r="I1539" i="7" s="1"/>
  <c r="I1540" i="7" s="1"/>
  <c r="I1541" i="7" s="1"/>
  <c r="I1542" i="7" s="1"/>
  <c r="I1543" i="7" s="1"/>
  <c r="I1544" i="7" s="1"/>
  <c r="I1545" i="7" s="1"/>
  <c r="I1546" i="7" s="1"/>
  <c r="I1547" i="7" s="1"/>
  <c r="I1548" i="7" s="1"/>
  <c r="I1549" i="7" s="1"/>
  <c r="I1550" i="7" s="1"/>
  <c r="I1551" i="7" s="1"/>
  <c r="I1552" i="7" s="1"/>
  <c r="I1553" i="7" s="1"/>
  <c r="I1554" i="7" s="1"/>
  <c r="I1555" i="7" s="1"/>
  <c r="I1556" i="7" s="1"/>
  <c r="I1557" i="7" s="1"/>
  <c r="I1558" i="7" s="1"/>
  <c r="I1559" i="7" s="1"/>
  <c r="I1560" i="7" s="1"/>
  <c r="I1561" i="7" s="1"/>
  <c r="I1562" i="7" s="1"/>
  <c r="I1563" i="7" s="1"/>
  <c r="I1564" i="7" s="1"/>
  <c r="I1565" i="7" s="1"/>
  <c r="I1566" i="7" s="1"/>
  <c r="I1567" i="7" s="1"/>
  <c r="I1568" i="7" s="1"/>
  <c r="I1569" i="7" s="1"/>
  <c r="I1570" i="7" s="1"/>
  <c r="I1571" i="7" s="1"/>
  <c r="I1572" i="7" s="1"/>
  <c r="I1573" i="7" s="1"/>
  <c r="I1574" i="7" s="1"/>
  <c r="I1575" i="7" s="1"/>
  <c r="I1576" i="7" s="1"/>
  <c r="I1577" i="7" s="1"/>
  <c r="I1578" i="7" s="1"/>
  <c r="I1579" i="7" s="1"/>
  <c r="I1580" i="7" s="1"/>
  <c r="I1581" i="7" s="1"/>
  <c r="I1582" i="7" s="1"/>
  <c r="I1583" i="7" s="1"/>
  <c r="I1584" i="7" s="1"/>
  <c r="I1585" i="7" s="1"/>
  <c r="I1586" i="7" s="1"/>
  <c r="I1587" i="7" s="1"/>
  <c r="I1588" i="7" s="1"/>
  <c r="I1589" i="7" s="1"/>
  <c r="I1590" i="7" s="1"/>
  <c r="I1591" i="7" s="1"/>
  <c r="I1592" i="7" s="1"/>
  <c r="I1593" i="7" s="1"/>
  <c r="I1594" i="7" s="1"/>
  <c r="I1595" i="7" s="1"/>
  <c r="I1596" i="7" s="1"/>
  <c r="I1597" i="7" s="1"/>
  <c r="I1598" i="7" s="1"/>
  <c r="I1599" i="7" s="1"/>
  <c r="I1600" i="7" s="1"/>
  <c r="I1601" i="7" s="1"/>
  <c r="I1602" i="7" s="1"/>
  <c r="I1603" i="7" s="1"/>
  <c r="I1604" i="7" s="1"/>
  <c r="I1605" i="7" s="1"/>
  <c r="I1606" i="7" s="1"/>
  <c r="I1607" i="7" s="1"/>
  <c r="I1608" i="7" s="1"/>
  <c r="I1609" i="7" s="1"/>
  <c r="I1610" i="7" s="1"/>
  <c r="I1611" i="7" s="1"/>
  <c r="I1612" i="7" s="1"/>
  <c r="I1613" i="7" s="1"/>
  <c r="I1614" i="7" s="1"/>
  <c r="I1615" i="7" s="1"/>
  <c r="I1616" i="7" s="1"/>
  <c r="I1617" i="7" s="1"/>
  <c r="I1618" i="7" s="1"/>
  <c r="I1619" i="7" s="1"/>
  <c r="I1620" i="7" s="1"/>
  <c r="I1621" i="7" s="1"/>
  <c r="I1622" i="7" s="1"/>
  <c r="I1623" i="7" s="1"/>
  <c r="I1624" i="7" s="1"/>
  <c r="I1625" i="7" s="1"/>
  <c r="I1626" i="7" s="1"/>
  <c r="I1627" i="7" s="1"/>
  <c r="I1628" i="7" s="1"/>
  <c r="I1629" i="7" s="1"/>
  <c r="I1630" i="7" s="1"/>
  <c r="I1631" i="7" s="1"/>
  <c r="I1632" i="7" s="1"/>
  <c r="I1633" i="7" s="1"/>
  <c r="I1634" i="7" s="1"/>
  <c r="I1635" i="7" s="1"/>
  <c r="I1636" i="7" s="1"/>
  <c r="I1637" i="7" s="1"/>
  <c r="I1638" i="7" s="1"/>
  <c r="I1639" i="7" s="1"/>
  <c r="I1640" i="7" s="1"/>
  <c r="I1641" i="7" s="1"/>
  <c r="I1642" i="7" s="1"/>
  <c r="I1643" i="7" s="1"/>
  <c r="I1644" i="7" s="1"/>
  <c r="I1645" i="7" s="1"/>
  <c r="I1646" i="7" s="1"/>
  <c r="I1647" i="7" s="1"/>
  <c r="I1648" i="7" s="1"/>
  <c r="I1649" i="7" s="1"/>
  <c r="I1650" i="7" s="1"/>
  <c r="I1651" i="7" s="1"/>
  <c r="I1652" i="7" s="1"/>
  <c r="I1653" i="7" s="1"/>
  <c r="I1654" i="7" s="1"/>
  <c r="I1655" i="7" s="1"/>
  <c r="I1656" i="7" s="1"/>
  <c r="I1657" i="7" s="1"/>
  <c r="I1658" i="7" s="1"/>
  <c r="I1659" i="7" s="1"/>
  <c r="I1660" i="7" s="1"/>
  <c r="I1661" i="7" s="1"/>
  <c r="I1662" i="7" s="1"/>
  <c r="I1663" i="7" s="1"/>
  <c r="I1664" i="7" s="1"/>
  <c r="I1665" i="7" s="1"/>
  <c r="I1666" i="7" s="1"/>
  <c r="I1667" i="7" s="1"/>
  <c r="I1668" i="7" s="1"/>
  <c r="I1669" i="7" s="1"/>
  <c r="I1670" i="7" s="1"/>
  <c r="I1671" i="7" s="1"/>
  <c r="I1672" i="7" s="1"/>
  <c r="I1673" i="7" s="1"/>
  <c r="I1674" i="7" s="1"/>
  <c r="I1675" i="7" s="1"/>
  <c r="I1676" i="7" s="1"/>
  <c r="I1677" i="7" s="1"/>
  <c r="I1678" i="7" s="1"/>
  <c r="I1679" i="7" s="1"/>
  <c r="I1680" i="7" s="1"/>
  <c r="I1681" i="7" s="1"/>
  <c r="I1682" i="7" s="1"/>
  <c r="I1683" i="7" s="1"/>
  <c r="I1684" i="7" s="1"/>
  <c r="I1685" i="7" s="1"/>
  <c r="I1686" i="7" s="1"/>
  <c r="I1687" i="7" s="1"/>
  <c r="I1688" i="7" s="1"/>
  <c r="I1689" i="7" s="1"/>
  <c r="I1690" i="7" s="1"/>
  <c r="I1691" i="7" s="1"/>
  <c r="I1692" i="7" s="1"/>
  <c r="I1693" i="7" s="1"/>
  <c r="I1694" i="7" s="1"/>
  <c r="I1695" i="7" s="1"/>
  <c r="I1696" i="7" s="1"/>
  <c r="I1697" i="7" s="1"/>
  <c r="I1698" i="7" s="1"/>
  <c r="I1699" i="7" s="1"/>
  <c r="I1700" i="7" s="1"/>
  <c r="I1701" i="7" s="1"/>
  <c r="I1702" i="7" s="1"/>
  <c r="I1703" i="7" s="1"/>
  <c r="I1704" i="7" s="1"/>
  <c r="I1705" i="7" s="1"/>
  <c r="I1706" i="7" s="1"/>
  <c r="I1707" i="7" s="1"/>
  <c r="I1708" i="7" s="1"/>
  <c r="I1709" i="7" s="1"/>
  <c r="I1710" i="7" s="1"/>
  <c r="I1711" i="7" s="1"/>
  <c r="I1712" i="7" s="1"/>
  <c r="I1713" i="7" s="1"/>
  <c r="I1714" i="7" s="1"/>
  <c r="I1715" i="7" s="1"/>
  <c r="I1716" i="7" s="1"/>
  <c r="I1717" i="7" s="1"/>
  <c r="I1718" i="7" s="1"/>
  <c r="I1719" i="7" s="1"/>
  <c r="I1720" i="7" s="1"/>
  <c r="I1721" i="7" s="1"/>
  <c r="I1722" i="7" s="1"/>
  <c r="I1723" i="7" s="1"/>
  <c r="I1724" i="7" s="1"/>
  <c r="I1725" i="7" s="1"/>
  <c r="I1726" i="7" s="1"/>
  <c r="I1727" i="7" s="1"/>
  <c r="I1728" i="7" s="1"/>
  <c r="I1729" i="7" s="1"/>
  <c r="I1730" i="7" s="1"/>
  <c r="I1731" i="7" s="1"/>
  <c r="I1732" i="7" s="1"/>
  <c r="I1733" i="7" s="1"/>
  <c r="I1734" i="7" s="1"/>
  <c r="I1735" i="7" s="1"/>
  <c r="I1736" i="7" s="1"/>
  <c r="I1737" i="7" s="1"/>
  <c r="I1738" i="7" s="1"/>
  <c r="I1739" i="7" s="1"/>
  <c r="I1740" i="7" s="1"/>
  <c r="I1741" i="7" s="1"/>
  <c r="I1742" i="7" s="1"/>
  <c r="I1743" i="7" s="1"/>
  <c r="I1744" i="7" s="1"/>
  <c r="I1745" i="7" s="1"/>
  <c r="I1746" i="7" s="1"/>
  <c r="I1747" i="7" s="1"/>
  <c r="I1748" i="7" s="1"/>
  <c r="I1749" i="7" s="1"/>
  <c r="I1750" i="7" s="1"/>
  <c r="I1751" i="7" s="1"/>
  <c r="I1752" i="7" s="1"/>
  <c r="I1753" i="7" s="1"/>
  <c r="I1754" i="7" s="1"/>
  <c r="I1755" i="7" s="1"/>
  <c r="I1756" i="7" s="1"/>
  <c r="I1757" i="7" s="1"/>
  <c r="I1758" i="7" s="1"/>
  <c r="I1759" i="7" s="1"/>
  <c r="I1760" i="7" s="1"/>
  <c r="I1761" i="7" s="1"/>
  <c r="I1762" i="7" s="1"/>
  <c r="I1763" i="7" s="1"/>
  <c r="I1764" i="7" s="1"/>
  <c r="I1765" i="7" s="1"/>
  <c r="I1766" i="7" s="1"/>
  <c r="I1767" i="7" s="1"/>
  <c r="I1768" i="7" s="1"/>
  <c r="I1769" i="7" s="1"/>
  <c r="I1770" i="7" s="1"/>
  <c r="I1771" i="7" s="1"/>
  <c r="I1772" i="7" s="1"/>
  <c r="I1773" i="7" s="1"/>
  <c r="I1774" i="7" s="1"/>
  <c r="I1775" i="7" s="1"/>
  <c r="I1776" i="7" s="1"/>
  <c r="I1777" i="7" s="1"/>
  <c r="I1778" i="7" s="1"/>
  <c r="I1779" i="7" s="1"/>
  <c r="I1780" i="7" s="1"/>
  <c r="I1781" i="7" s="1"/>
  <c r="I1782" i="7" s="1"/>
  <c r="I1783" i="7" s="1"/>
  <c r="I1784" i="7" s="1"/>
  <c r="I1785" i="7" s="1"/>
  <c r="I1786" i="7" s="1"/>
  <c r="I1787" i="7" s="1"/>
  <c r="I1788" i="7" s="1"/>
  <c r="I1789" i="7" s="1"/>
  <c r="I1790" i="7" s="1"/>
  <c r="I1791" i="7" s="1"/>
  <c r="I1792" i="7" s="1"/>
  <c r="I1793" i="7" s="1"/>
  <c r="I1794" i="7" s="1"/>
  <c r="I1795" i="7" s="1"/>
  <c r="I1796" i="7" s="1"/>
  <c r="I1797" i="7" s="1"/>
  <c r="I1798" i="7" s="1"/>
  <c r="I1799" i="7" s="1"/>
  <c r="I1800" i="7" s="1"/>
  <c r="I1801" i="7" s="1"/>
  <c r="I1802" i="7" s="1"/>
  <c r="I1803" i="7" s="1"/>
  <c r="I1804" i="7" s="1"/>
  <c r="I1805" i="7" s="1"/>
  <c r="I1806" i="7" s="1"/>
  <c r="I1807" i="7" s="1"/>
  <c r="I1808" i="7" s="1"/>
  <c r="I1809" i="7" s="1"/>
  <c r="I1810" i="7" s="1"/>
  <c r="I1811" i="7" s="1"/>
  <c r="I1812" i="7" s="1"/>
  <c r="I1813" i="7" s="1"/>
  <c r="I1814" i="7" s="1"/>
  <c r="I1815" i="7" s="1"/>
  <c r="I1816" i="7" s="1"/>
  <c r="I1817" i="7" s="1"/>
  <c r="I1818" i="7" s="1"/>
  <c r="I1819" i="7" s="1"/>
  <c r="I1820" i="7" s="1"/>
  <c r="I1821" i="7" s="1"/>
  <c r="I1822" i="7" s="1"/>
  <c r="I1823" i="7" s="1"/>
  <c r="I1824" i="7" s="1"/>
  <c r="I1825" i="7" s="1"/>
  <c r="I1826" i="7" s="1"/>
  <c r="I1827" i="7" s="1"/>
  <c r="I1828" i="7" s="1"/>
  <c r="I1829" i="7" s="1"/>
  <c r="I1830" i="7" s="1"/>
  <c r="I1831" i="7" s="1"/>
  <c r="I1832" i="7" s="1"/>
  <c r="I1833" i="7" s="1"/>
  <c r="I1834" i="7" s="1"/>
  <c r="I1835" i="7" s="1"/>
  <c r="I1836" i="7" s="1"/>
  <c r="I1837" i="7" s="1"/>
  <c r="I1838" i="7" s="1"/>
  <c r="I1839" i="7" s="1"/>
  <c r="I1840" i="7" s="1"/>
  <c r="I1841" i="7" s="1"/>
  <c r="I1842" i="7" s="1"/>
  <c r="I1843" i="7" s="1"/>
  <c r="I1844" i="7" s="1"/>
  <c r="I1845" i="7" s="1"/>
  <c r="I1846" i="7" s="1"/>
  <c r="I1847" i="7" s="1"/>
  <c r="I1848" i="7" s="1"/>
  <c r="I1849" i="7" s="1"/>
  <c r="I1850" i="7" s="1"/>
  <c r="I1851" i="7" s="1"/>
  <c r="I1852" i="7" s="1"/>
  <c r="I1853" i="7" s="1"/>
  <c r="I1854" i="7" s="1"/>
  <c r="I1855" i="7" s="1"/>
  <c r="I1856" i="7" s="1"/>
  <c r="I1857" i="7" s="1"/>
  <c r="I1858" i="7" s="1"/>
  <c r="I1859" i="7" s="1"/>
  <c r="I1860" i="7" s="1"/>
  <c r="I1861" i="7" s="1"/>
  <c r="I1862" i="7" s="1"/>
  <c r="I1863" i="7" s="1"/>
  <c r="I1864" i="7" s="1"/>
  <c r="I1865" i="7" s="1"/>
  <c r="I1866" i="7" s="1"/>
  <c r="I1867" i="7" s="1"/>
  <c r="I1868" i="7" s="1"/>
  <c r="I1869" i="7" s="1"/>
  <c r="I1870" i="7" s="1"/>
  <c r="I1871" i="7" s="1"/>
  <c r="I1872" i="7" s="1"/>
  <c r="I1873" i="7" s="1"/>
  <c r="I1874" i="7" s="1"/>
  <c r="I1875" i="7" s="1"/>
  <c r="I1876" i="7" s="1"/>
  <c r="I1877" i="7" s="1"/>
  <c r="I1878" i="7" s="1"/>
  <c r="I1879" i="7" s="1"/>
  <c r="I1880" i="7" s="1"/>
  <c r="I1881" i="7" s="1"/>
  <c r="I1882" i="7" s="1"/>
  <c r="I1883" i="7" s="1"/>
  <c r="I1884" i="7" s="1"/>
  <c r="I1885" i="7" s="1"/>
  <c r="I1886" i="7" s="1"/>
  <c r="I1887" i="7" s="1"/>
  <c r="I1888" i="7" s="1"/>
  <c r="I1889" i="7" s="1"/>
  <c r="I1890" i="7" s="1"/>
  <c r="I1891" i="7" s="1"/>
  <c r="I1892" i="7" s="1"/>
  <c r="I1893" i="7" s="1"/>
  <c r="I1894" i="7" s="1"/>
  <c r="I1895" i="7" s="1"/>
  <c r="I1896" i="7" s="1"/>
  <c r="I1897" i="7" s="1"/>
  <c r="I1898" i="7" s="1"/>
  <c r="I1899" i="7" s="1"/>
  <c r="I1900" i="7" s="1"/>
  <c r="I1901" i="7" s="1"/>
  <c r="I1902" i="7" s="1"/>
  <c r="I1903" i="7" s="1"/>
  <c r="I1904" i="7" s="1"/>
  <c r="I1905" i="7" s="1"/>
  <c r="I1906" i="7" s="1"/>
  <c r="I1907" i="7" s="1"/>
  <c r="I1908" i="7" s="1"/>
  <c r="I1909" i="7" s="1"/>
  <c r="I1910" i="7" s="1"/>
  <c r="I1911" i="7" s="1"/>
  <c r="I1912" i="7" s="1"/>
  <c r="I1913" i="7" s="1"/>
  <c r="I1914" i="7" s="1"/>
  <c r="I1915" i="7" s="1"/>
  <c r="I1916" i="7" s="1"/>
  <c r="I1917" i="7" s="1"/>
  <c r="I1918" i="7" s="1"/>
  <c r="I1919" i="7" s="1"/>
  <c r="I1920" i="7" s="1"/>
  <c r="I1921" i="7" s="1"/>
  <c r="I1922" i="7" s="1"/>
  <c r="I1923" i="7" s="1"/>
  <c r="I1924" i="7" s="1"/>
  <c r="I1925" i="7" s="1"/>
  <c r="I1926" i="7" s="1"/>
  <c r="I1927" i="7" s="1"/>
  <c r="I1928" i="7" s="1"/>
  <c r="I1929" i="7" s="1"/>
  <c r="I1930" i="7" s="1"/>
  <c r="I1931" i="7" s="1"/>
  <c r="I1932" i="7" s="1"/>
  <c r="I1933" i="7" s="1"/>
  <c r="I1934" i="7" s="1"/>
  <c r="I1935" i="7" s="1"/>
  <c r="I1936" i="7" s="1"/>
  <c r="I1937" i="7" s="1"/>
  <c r="I1938" i="7" s="1"/>
  <c r="I1939" i="7" s="1"/>
  <c r="I1940" i="7" s="1"/>
  <c r="I1941" i="7" s="1"/>
  <c r="I1942" i="7" s="1"/>
  <c r="I1943" i="7" s="1"/>
  <c r="I1944" i="7" s="1"/>
  <c r="I1945" i="7" s="1"/>
  <c r="I1946" i="7" s="1"/>
  <c r="I1947" i="7" s="1"/>
  <c r="I1948" i="7" s="1"/>
  <c r="I1949" i="7" s="1"/>
  <c r="I1950" i="7" s="1"/>
  <c r="I1951" i="7" s="1"/>
  <c r="I1952" i="7" s="1"/>
  <c r="I1953" i="7" s="1"/>
  <c r="I1954" i="7" s="1"/>
  <c r="I1955" i="7" s="1"/>
  <c r="I1956" i="7" s="1"/>
  <c r="I1957" i="7" s="1"/>
  <c r="I1958" i="7" s="1"/>
  <c r="I1959" i="7" s="1"/>
  <c r="I1960" i="7" s="1"/>
  <c r="I1961" i="7" s="1"/>
  <c r="I1962" i="7" s="1"/>
  <c r="I1963" i="7" s="1"/>
  <c r="I1964" i="7" s="1"/>
  <c r="I1965" i="7" s="1"/>
  <c r="I1966" i="7" s="1"/>
  <c r="I1967" i="7" s="1"/>
  <c r="I1968" i="7" s="1"/>
  <c r="I1969" i="7" s="1"/>
  <c r="I1970" i="7" s="1"/>
  <c r="I1971" i="7" s="1"/>
  <c r="I1972" i="7" s="1"/>
  <c r="I1973" i="7" s="1"/>
  <c r="I1974" i="7" s="1"/>
  <c r="I1975" i="7" s="1"/>
  <c r="I1976" i="7" s="1"/>
  <c r="I1977" i="7" s="1"/>
  <c r="I1978" i="7" s="1"/>
  <c r="I1979" i="7" s="1"/>
  <c r="I1980" i="7" s="1"/>
  <c r="I1981" i="7" s="1"/>
  <c r="I1982" i="7" s="1"/>
  <c r="I1983" i="7" s="1"/>
  <c r="I1984" i="7" s="1"/>
  <c r="I1985" i="7" s="1"/>
  <c r="I1986" i="7" s="1"/>
  <c r="I1987" i="7" s="1"/>
  <c r="I1988" i="7" s="1"/>
  <c r="I1989" i="7" s="1"/>
  <c r="I1990" i="7" s="1"/>
  <c r="I1991" i="7" s="1"/>
  <c r="I1992" i="7" s="1"/>
  <c r="I1993" i="7" s="1"/>
  <c r="I1994" i="7" s="1"/>
  <c r="I1995" i="7" s="1"/>
  <c r="I1996" i="7" s="1"/>
  <c r="I1997" i="7" s="1"/>
  <c r="I1998" i="7" s="1"/>
  <c r="I1999" i="7" s="1"/>
  <c r="I2000" i="7" s="1"/>
  <c r="I2001" i="7" s="1"/>
  <c r="J96" i="7"/>
  <c r="J97" i="7" s="1"/>
  <c r="J98" i="7" s="1"/>
  <c r="J99" i="7" s="1"/>
  <c r="J100" i="7" s="1"/>
  <c r="J101" i="7" s="1"/>
  <c r="J102" i="7" s="1"/>
  <c r="J103" i="7" s="1"/>
  <c r="J104" i="7" s="1"/>
  <c r="J105" i="7" s="1"/>
  <c r="J106" i="7" s="1"/>
  <c r="J107" i="7" s="1"/>
  <c r="J108" i="7" s="1"/>
  <c r="J109" i="7" s="1"/>
  <c r="J110" i="7" s="1"/>
  <c r="J111" i="7" s="1"/>
  <c r="J112" i="7" s="1"/>
  <c r="J113" i="7" s="1"/>
  <c r="J114" i="7" s="1"/>
  <c r="J115" i="7" s="1"/>
  <c r="J116" i="7" s="1"/>
  <c r="J117" i="7" s="1"/>
  <c r="J118" i="7" s="1"/>
  <c r="J119" i="7" s="1"/>
  <c r="J120" i="7" s="1"/>
  <c r="J121" i="7" s="1"/>
  <c r="J122" i="7" s="1"/>
  <c r="J123" i="7" s="1"/>
  <c r="J124" i="7" s="1"/>
  <c r="J125" i="7" s="1"/>
  <c r="J126" i="7" s="1"/>
  <c r="J127" i="7" s="1"/>
  <c r="J128" i="7" s="1"/>
  <c r="J129" i="7" s="1"/>
  <c r="J130" i="7" s="1"/>
  <c r="J131" i="7" s="1"/>
  <c r="J132" i="7" s="1"/>
  <c r="J133" i="7" s="1"/>
  <c r="J134" i="7" s="1"/>
  <c r="J135" i="7" s="1"/>
  <c r="J136" i="7" s="1"/>
  <c r="J137" i="7" s="1"/>
  <c r="J138" i="7" s="1"/>
  <c r="J139" i="7" s="1"/>
  <c r="J140" i="7" s="1"/>
  <c r="J141" i="7" s="1"/>
  <c r="J142" i="7" s="1"/>
  <c r="J143" i="7" s="1"/>
  <c r="J144" i="7" s="1"/>
  <c r="J145" i="7" s="1"/>
  <c r="J146" i="7" s="1"/>
  <c r="J147" i="7" s="1"/>
  <c r="J148" i="7" s="1"/>
  <c r="J149" i="7" s="1"/>
  <c r="J150" i="7" s="1"/>
  <c r="J151" i="7" s="1"/>
  <c r="J152" i="7" s="1"/>
  <c r="J153" i="7" s="1"/>
  <c r="J154" i="7" s="1"/>
  <c r="J155" i="7" s="1"/>
  <c r="J156" i="7" s="1"/>
  <c r="J157" i="7" s="1"/>
  <c r="J158" i="7" s="1"/>
  <c r="J159" i="7" s="1"/>
  <c r="J160" i="7" s="1"/>
  <c r="J161" i="7" s="1"/>
  <c r="J162" i="7" s="1"/>
  <c r="J163" i="7" s="1"/>
  <c r="J164" i="7" s="1"/>
  <c r="J165" i="7" s="1"/>
  <c r="J166" i="7" s="1"/>
  <c r="J167" i="7" s="1"/>
  <c r="J168" i="7" s="1"/>
  <c r="J169" i="7" s="1"/>
  <c r="J170" i="7" s="1"/>
  <c r="J171" i="7" s="1"/>
  <c r="J172" i="7" s="1"/>
  <c r="J173" i="7" s="1"/>
  <c r="J174" i="7" s="1"/>
  <c r="J175" i="7" s="1"/>
  <c r="J176" i="7" s="1"/>
  <c r="J177" i="7" s="1"/>
  <c r="J178" i="7" s="1"/>
  <c r="J179" i="7" s="1"/>
  <c r="J180" i="7" s="1"/>
  <c r="J181" i="7" s="1"/>
  <c r="J182" i="7" s="1"/>
  <c r="J183" i="7" s="1"/>
  <c r="J184" i="7" s="1"/>
  <c r="J185" i="7" s="1"/>
  <c r="J186" i="7" s="1"/>
  <c r="J187" i="7" s="1"/>
  <c r="J188" i="7" s="1"/>
  <c r="J189" i="7" s="1"/>
  <c r="J190" i="7" s="1"/>
  <c r="J191" i="7" s="1"/>
  <c r="J192" i="7" s="1"/>
  <c r="J193" i="7" s="1"/>
  <c r="J194" i="7" s="1"/>
  <c r="J195" i="7" s="1"/>
  <c r="J196" i="7" s="1"/>
  <c r="J197" i="7" s="1"/>
  <c r="J198" i="7" s="1"/>
  <c r="J199" i="7" s="1"/>
  <c r="J200" i="7" s="1"/>
  <c r="J201" i="7" s="1"/>
  <c r="J202" i="7" s="1"/>
  <c r="J203" i="7" s="1"/>
  <c r="J204" i="7" s="1"/>
  <c r="J205" i="7" s="1"/>
  <c r="J206" i="7" s="1"/>
  <c r="J207" i="7" s="1"/>
  <c r="J208" i="7" s="1"/>
  <c r="J209" i="7" s="1"/>
  <c r="J210" i="7" s="1"/>
  <c r="J211" i="7" s="1"/>
  <c r="J212" i="7" s="1"/>
  <c r="J213" i="7" s="1"/>
  <c r="J214" i="7" s="1"/>
  <c r="J215" i="7" s="1"/>
  <c r="J216" i="7" s="1"/>
  <c r="J217" i="7" s="1"/>
  <c r="J218" i="7" s="1"/>
  <c r="J219" i="7" s="1"/>
  <c r="J220" i="7" s="1"/>
  <c r="J221" i="7" s="1"/>
  <c r="J222" i="7" s="1"/>
  <c r="J223" i="7" s="1"/>
  <c r="J224" i="7" s="1"/>
  <c r="J225" i="7" s="1"/>
  <c r="J226" i="7" s="1"/>
  <c r="J227" i="7" s="1"/>
  <c r="J228" i="7" s="1"/>
  <c r="J229" i="7" s="1"/>
  <c r="J230" i="7" s="1"/>
  <c r="J231" i="7" s="1"/>
  <c r="J232" i="7" s="1"/>
  <c r="J233" i="7" s="1"/>
  <c r="J234" i="7" s="1"/>
  <c r="J235" i="7" s="1"/>
  <c r="J236" i="7" s="1"/>
  <c r="J237" i="7" s="1"/>
  <c r="J238" i="7" s="1"/>
  <c r="J239" i="7" s="1"/>
  <c r="J240" i="7" s="1"/>
  <c r="J241" i="7" s="1"/>
  <c r="J242" i="7" s="1"/>
  <c r="J243" i="7" s="1"/>
  <c r="J244" i="7" s="1"/>
  <c r="J245" i="7" s="1"/>
  <c r="J246" i="7" s="1"/>
  <c r="J247" i="7" s="1"/>
  <c r="J248" i="7" s="1"/>
  <c r="J249" i="7" s="1"/>
  <c r="J250" i="7" s="1"/>
  <c r="J251" i="7" s="1"/>
  <c r="J252" i="7" s="1"/>
  <c r="J253" i="7" s="1"/>
  <c r="J254" i="7" s="1"/>
  <c r="J255" i="7" s="1"/>
  <c r="J256" i="7" s="1"/>
  <c r="J257" i="7" s="1"/>
  <c r="J258" i="7" s="1"/>
  <c r="J259" i="7" s="1"/>
  <c r="J260" i="7" s="1"/>
  <c r="J261" i="7" s="1"/>
  <c r="J262" i="7" s="1"/>
  <c r="J263" i="7" s="1"/>
  <c r="J264" i="7" s="1"/>
  <c r="J265" i="7" s="1"/>
  <c r="J266" i="7" s="1"/>
  <c r="J267" i="7" s="1"/>
  <c r="J268" i="7" s="1"/>
  <c r="J269" i="7" s="1"/>
  <c r="J270" i="7" s="1"/>
  <c r="J271" i="7" s="1"/>
  <c r="J272" i="7" s="1"/>
  <c r="J273" i="7" s="1"/>
  <c r="J274" i="7" s="1"/>
  <c r="J275" i="7" s="1"/>
  <c r="J276" i="7" s="1"/>
  <c r="J277" i="7" s="1"/>
  <c r="J278" i="7" s="1"/>
  <c r="J279" i="7" s="1"/>
  <c r="J280" i="7" s="1"/>
  <c r="J281" i="7" s="1"/>
  <c r="J282" i="7" s="1"/>
  <c r="J283" i="7" s="1"/>
  <c r="J284" i="7" s="1"/>
  <c r="J285" i="7" s="1"/>
  <c r="J286" i="7" s="1"/>
  <c r="J287" i="7" s="1"/>
  <c r="J288" i="7" s="1"/>
  <c r="J289" i="7" s="1"/>
  <c r="J290" i="7" s="1"/>
  <c r="J291" i="7" s="1"/>
  <c r="J292" i="7" s="1"/>
  <c r="J293" i="7" s="1"/>
  <c r="J294" i="7" s="1"/>
  <c r="J295" i="7" s="1"/>
  <c r="J296" i="7" s="1"/>
  <c r="J297" i="7" s="1"/>
  <c r="J298" i="7" s="1"/>
  <c r="J299" i="7" s="1"/>
  <c r="J300" i="7" s="1"/>
  <c r="J301" i="7" s="1"/>
  <c r="J302" i="7" s="1"/>
  <c r="J303" i="7" s="1"/>
  <c r="J304" i="7" s="1"/>
  <c r="J305" i="7" s="1"/>
  <c r="J306" i="7" s="1"/>
  <c r="J307" i="7" s="1"/>
  <c r="J308" i="7" s="1"/>
  <c r="J309" i="7" s="1"/>
  <c r="J310" i="7" s="1"/>
  <c r="J311" i="7" s="1"/>
  <c r="J312" i="7" s="1"/>
  <c r="J313" i="7" s="1"/>
  <c r="J314" i="7" s="1"/>
  <c r="J315" i="7" s="1"/>
  <c r="J316" i="7" s="1"/>
  <c r="J317" i="7" s="1"/>
  <c r="J318" i="7" s="1"/>
  <c r="J319" i="7" s="1"/>
  <c r="J320" i="7" s="1"/>
  <c r="J321" i="7" s="1"/>
  <c r="J322" i="7" s="1"/>
  <c r="J323" i="7" s="1"/>
  <c r="J324" i="7" s="1"/>
  <c r="J325" i="7" s="1"/>
  <c r="J326" i="7" s="1"/>
  <c r="J327" i="7" s="1"/>
  <c r="J328" i="7" s="1"/>
  <c r="J329" i="7" s="1"/>
  <c r="J330" i="7" s="1"/>
  <c r="J331" i="7" s="1"/>
  <c r="J332" i="7" s="1"/>
  <c r="J333" i="7" s="1"/>
  <c r="J334" i="7" s="1"/>
  <c r="J335" i="7" s="1"/>
  <c r="J336" i="7" s="1"/>
  <c r="J337" i="7" s="1"/>
  <c r="J338" i="7" s="1"/>
  <c r="J339" i="7" s="1"/>
  <c r="J340" i="7" s="1"/>
  <c r="J341" i="7" s="1"/>
  <c r="J342" i="7" s="1"/>
  <c r="J343" i="7" s="1"/>
  <c r="J344" i="7" s="1"/>
  <c r="J345" i="7" s="1"/>
  <c r="J346" i="7" s="1"/>
  <c r="J347" i="7" s="1"/>
  <c r="J348" i="7" s="1"/>
  <c r="J349" i="7" s="1"/>
  <c r="J350" i="7" s="1"/>
  <c r="J351" i="7" s="1"/>
  <c r="J352" i="7" s="1"/>
  <c r="J353" i="7" s="1"/>
  <c r="J354" i="7" s="1"/>
  <c r="J355" i="7" s="1"/>
  <c r="J356" i="7" s="1"/>
  <c r="J357" i="7" s="1"/>
  <c r="J358" i="7" s="1"/>
  <c r="J359" i="7" s="1"/>
  <c r="J360" i="7" s="1"/>
  <c r="J361" i="7" s="1"/>
  <c r="J362" i="7" s="1"/>
  <c r="J363" i="7" s="1"/>
  <c r="J364" i="7" s="1"/>
  <c r="J365" i="7" s="1"/>
  <c r="J366" i="7" s="1"/>
  <c r="J367" i="7" s="1"/>
  <c r="J368" i="7" s="1"/>
  <c r="J369" i="7" s="1"/>
  <c r="J370" i="7" s="1"/>
  <c r="J371" i="7" s="1"/>
  <c r="J372" i="7" s="1"/>
  <c r="J373" i="7" s="1"/>
  <c r="J374" i="7" s="1"/>
  <c r="J375" i="7" s="1"/>
  <c r="J376" i="7" s="1"/>
  <c r="J377" i="7" s="1"/>
  <c r="J378" i="7" s="1"/>
  <c r="J379" i="7" s="1"/>
  <c r="J380" i="7" s="1"/>
  <c r="J381" i="7" s="1"/>
  <c r="J382" i="7" s="1"/>
  <c r="J383" i="7" s="1"/>
  <c r="J384" i="7" s="1"/>
  <c r="J385" i="7" s="1"/>
  <c r="J386" i="7" s="1"/>
  <c r="J387" i="7" s="1"/>
  <c r="J388" i="7" s="1"/>
  <c r="J389" i="7" s="1"/>
  <c r="J390" i="7" s="1"/>
  <c r="J391" i="7" s="1"/>
  <c r="J392" i="7" s="1"/>
  <c r="J393" i="7" s="1"/>
  <c r="J394" i="7" s="1"/>
  <c r="J395" i="7" s="1"/>
  <c r="J396" i="7" s="1"/>
  <c r="J397" i="7" s="1"/>
  <c r="J398" i="7" s="1"/>
  <c r="J399" i="7" s="1"/>
  <c r="J400" i="7" s="1"/>
  <c r="J401" i="7" s="1"/>
  <c r="J402" i="7" s="1"/>
  <c r="J403" i="7" s="1"/>
  <c r="J404" i="7" s="1"/>
  <c r="J405" i="7" s="1"/>
  <c r="J406" i="7" s="1"/>
  <c r="J407" i="7" s="1"/>
  <c r="J408" i="7" s="1"/>
  <c r="J409" i="7" s="1"/>
  <c r="J410" i="7" s="1"/>
  <c r="J411" i="7" s="1"/>
  <c r="J412" i="7" s="1"/>
  <c r="J413" i="7" s="1"/>
  <c r="J414" i="7" s="1"/>
  <c r="J415" i="7" s="1"/>
  <c r="J416" i="7" s="1"/>
  <c r="J417" i="7" s="1"/>
  <c r="J418" i="7" s="1"/>
  <c r="J419" i="7" s="1"/>
  <c r="J420" i="7" s="1"/>
  <c r="J421" i="7" s="1"/>
  <c r="J422" i="7" s="1"/>
  <c r="J423" i="7" s="1"/>
  <c r="J424" i="7" s="1"/>
  <c r="J425" i="7" s="1"/>
  <c r="J426" i="7" s="1"/>
  <c r="J427" i="7" s="1"/>
  <c r="J428" i="7" s="1"/>
  <c r="J429" i="7" s="1"/>
  <c r="J430" i="7" s="1"/>
  <c r="J431" i="7" s="1"/>
  <c r="J432" i="7" s="1"/>
  <c r="J433" i="7" s="1"/>
  <c r="J434" i="7" s="1"/>
  <c r="J435" i="7" s="1"/>
  <c r="J436" i="7" s="1"/>
  <c r="J437" i="7" s="1"/>
  <c r="J438" i="7" s="1"/>
  <c r="J439" i="7" s="1"/>
  <c r="J440" i="7" s="1"/>
  <c r="J441" i="7" s="1"/>
  <c r="J442" i="7" s="1"/>
  <c r="J443" i="7" s="1"/>
  <c r="J444" i="7" s="1"/>
  <c r="J445" i="7" s="1"/>
  <c r="J446" i="7" s="1"/>
  <c r="J447" i="7" s="1"/>
  <c r="J448" i="7" s="1"/>
  <c r="J449" i="7" s="1"/>
  <c r="J450" i="7" s="1"/>
  <c r="J451" i="7" s="1"/>
  <c r="J452" i="7" s="1"/>
  <c r="J453" i="7" s="1"/>
  <c r="J454" i="7" s="1"/>
  <c r="J455" i="7" s="1"/>
  <c r="J456" i="7" s="1"/>
  <c r="J457" i="7" s="1"/>
  <c r="J458" i="7" s="1"/>
  <c r="J459" i="7" s="1"/>
  <c r="J460" i="7" s="1"/>
  <c r="J461" i="7" s="1"/>
  <c r="J462" i="7" s="1"/>
  <c r="J463" i="7" s="1"/>
  <c r="J464" i="7" s="1"/>
  <c r="J465" i="7" s="1"/>
  <c r="J466" i="7" s="1"/>
  <c r="J467" i="7" s="1"/>
  <c r="J468" i="7" s="1"/>
  <c r="J469" i="7" s="1"/>
  <c r="J470" i="7" s="1"/>
  <c r="J471" i="7" s="1"/>
  <c r="J472" i="7" s="1"/>
  <c r="J473" i="7" s="1"/>
  <c r="J474" i="7" s="1"/>
  <c r="J475" i="7" s="1"/>
  <c r="J476" i="7" s="1"/>
  <c r="J477" i="7" s="1"/>
  <c r="J478" i="7" s="1"/>
  <c r="J479" i="7" s="1"/>
  <c r="J480" i="7" s="1"/>
  <c r="J481" i="7" s="1"/>
  <c r="J482" i="7" s="1"/>
  <c r="J483" i="7" s="1"/>
  <c r="J484" i="7" s="1"/>
  <c r="J485" i="7" s="1"/>
  <c r="J486" i="7" s="1"/>
  <c r="J487" i="7" s="1"/>
  <c r="J488" i="7" s="1"/>
  <c r="J489" i="7" s="1"/>
  <c r="J490" i="7" s="1"/>
  <c r="J491" i="7" s="1"/>
  <c r="J492" i="7" s="1"/>
  <c r="J493" i="7" s="1"/>
  <c r="J494" i="7" s="1"/>
  <c r="J495" i="7" s="1"/>
  <c r="J496" i="7" s="1"/>
  <c r="J497" i="7" s="1"/>
  <c r="J498" i="7" s="1"/>
  <c r="J499" i="7" s="1"/>
  <c r="J500" i="7" s="1"/>
  <c r="J501" i="7" s="1"/>
  <c r="J502" i="7" s="1"/>
  <c r="J503" i="7" s="1"/>
  <c r="J504" i="7" s="1"/>
  <c r="J505" i="7" s="1"/>
  <c r="J506" i="7" s="1"/>
  <c r="J507" i="7" s="1"/>
  <c r="J508" i="7" s="1"/>
  <c r="J509" i="7" s="1"/>
  <c r="J510" i="7" s="1"/>
  <c r="J511" i="7" s="1"/>
  <c r="J512" i="7" s="1"/>
  <c r="J513" i="7" s="1"/>
  <c r="J514" i="7" s="1"/>
  <c r="J515" i="7" s="1"/>
  <c r="J516" i="7" s="1"/>
  <c r="J517" i="7" s="1"/>
  <c r="J518" i="7" s="1"/>
  <c r="J519" i="7" s="1"/>
  <c r="J520" i="7" s="1"/>
  <c r="J521" i="7" s="1"/>
  <c r="J522" i="7" s="1"/>
  <c r="J523" i="7" s="1"/>
  <c r="J524" i="7" s="1"/>
  <c r="J525" i="7" s="1"/>
  <c r="J526" i="7" s="1"/>
  <c r="J527" i="7" s="1"/>
  <c r="J528" i="7" s="1"/>
  <c r="J529" i="7" s="1"/>
  <c r="J530" i="7" s="1"/>
  <c r="J531" i="7" s="1"/>
  <c r="J532" i="7" s="1"/>
  <c r="J533" i="7" s="1"/>
  <c r="J534" i="7" s="1"/>
  <c r="J535" i="7" s="1"/>
  <c r="J536" i="7" s="1"/>
  <c r="J537" i="7" s="1"/>
  <c r="J538" i="7" s="1"/>
  <c r="J539" i="7" s="1"/>
  <c r="J540" i="7" s="1"/>
  <c r="J541" i="7" s="1"/>
  <c r="J542" i="7" s="1"/>
  <c r="J543" i="7" s="1"/>
  <c r="J544" i="7" s="1"/>
  <c r="J545" i="7" s="1"/>
  <c r="J546" i="7" s="1"/>
  <c r="J547" i="7" s="1"/>
  <c r="J548" i="7" s="1"/>
  <c r="J549" i="7" s="1"/>
  <c r="J550" i="7" s="1"/>
  <c r="J551" i="7" s="1"/>
  <c r="J552" i="7" s="1"/>
  <c r="J553" i="7" s="1"/>
  <c r="J554" i="7" s="1"/>
  <c r="J555" i="7" s="1"/>
  <c r="J556" i="7" s="1"/>
  <c r="J557" i="7" s="1"/>
  <c r="J558" i="7" s="1"/>
  <c r="J559" i="7" s="1"/>
  <c r="J560" i="7" s="1"/>
  <c r="J561" i="7" s="1"/>
  <c r="J562" i="7" s="1"/>
  <c r="J563" i="7" s="1"/>
  <c r="J564" i="7" s="1"/>
  <c r="J565" i="7" s="1"/>
  <c r="J566" i="7" s="1"/>
  <c r="J567" i="7" s="1"/>
  <c r="J568" i="7" s="1"/>
  <c r="J569" i="7" s="1"/>
  <c r="J570" i="7" s="1"/>
  <c r="J571" i="7" s="1"/>
  <c r="J572" i="7" s="1"/>
  <c r="J573" i="7" s="1"/>
  <c r="J574" i="7" s="1"/>
  <c r="J575" i="7" s="1"/>
  <c r="J576" i="7" s="1"/>
  <c r="J577" i="7" s="1"/>
  <c r="J578" i="7" s="1"/>
  <c r="J579" i="7" s="1"/>
  <c r="J580" i="7" s="1"/>
  <c r="J581" i="7" s="1"/>
  <c r="J582" i="7" s="1"/>
  <c r="J583" i="7" s="1"/>
  <c r="J584" i="7" s="1"/>
  <c r="J585" i="7" s="1"/>
  <c r="J586" i="7" s="1"/>
  <c r="J587" i="7" s="1"/>
  <c r="J588" i="7" s="1"/>
  <c r="J589" i="7" s="1"/>
  <c r="J590" i="7" s="1"/>
  <c r="J591" i="7" s="1"/>
  <c r="J592" i="7" s="1"/>
  <c r="J593" i="7" s="1"/>
  <c r="J594" i="7" s="1"/>
  <c r="J595" i="7" s="1"/>
  <c r="J596" i="7" s="1"/>
  <c r="J597" i="7" s="1"/>
  <c r="J598" i="7" s="1"/>
  <c r="J599" i="7" s="1"/>
  <c r="J600" i="7" s="1"/>
  <c r="J601" i="7" s="1"/>
  <c r="J602" i="7" s="1"/>
  <c r="J603" i="7" s="1"/>
  <c r="J604" i="7" s="1"/>
  <c r="J605" i="7" s="1"/>
  <c r="J606" i="7" s="1"/>
  <c r="J607" i="7" s="1"/>
  <c r="J608" i="7" s="1"/>
  <c r="J609" i="7" s="1"/>
  <c r="J610" i="7" s="1"/>
  <c r="J611" i="7" s="1"/>
  <c r="J612" i="7" s="1"/>
  <c r="J613" i="7" s="1"/>
  <c r="J614" i="7" s="1"/>
  <c r="J615" i="7" s="1"/>
  <c r="J616" i="7" s="1"/>
  <c r="J617" i="7" s="1"/>
  <c r="J618" i="7" s="1"/>
  <c r="J619" i="7" s="1"/>
  <c r="J620" i="7" s="1"/>
  <c r="J621" i="7" s="1"/>
  <c r="J622" i="7" s="1"/>
  <c r="J623" i="7" s="1"/>
  <c r="J624" i="7" s="1"/>
  <c r="J625" i="7" s="1"/>
  <c r="J626" i="7" s="1"/>
  <c r="J627" i="7" s="1"/>
  <c r="J628" i="7" s="1"/>
  <c r="J629" i="7" s="1"/>
  <c r="J630" i="7" s="1"/>
  <c r="J631" i="7" s="1"/>
  <c r="J632" i="7" s="1"/>
  <c r="J633" i="7" s="1"/>
  <c r="J634" i="7" s="1"/>
  <c r="J635" i="7" s="1"/>
  <c r="J636" i="7" s="1"/>
  <c r="J637" i="7" s="1"/>
  <c r="J638" i="7" s="1"/>
  <c r="J639" i="7" s="1"/>
  <c r="J640" i="7" s="1"/>
  <c r="J641" i="7" s="1"/>
  <c r="J642" i="7" s="1"/>
  <c r="J643" i="7" s="1"/>
  <c r="J644" i="7" s="1"/>
  <c r="J645" i="7" s="1"/>
  <c r="J646" i="7" s="1"/>
  <c r="J647" i="7" s="1"/>
  <c r="J648" i="7" s="1"/>
  <c r="J649" i="7" s="1"/>
  <c r="J650" i="7" s="1"/>
  <c r="J651" i="7" s="1"/>
  <c r="J652" i="7" s="1"/>
  <c r="J653" i="7" s="1"/>
  <c r="J654" i="7" s="1"/>
  <c r="J655" i="7" s="1"/>
  <c r="J656" i="7" s="1"/>
  <c r="J657" i="7" s="1"/>
  <c r="J658" i="7" s="1"/>
  <c r="J659" i="7" s="1"/>
  <c r="J660" i="7" s="1"/>
  <c r="J661" i="7" s="1"/>
  <c r="J662" i="7" s="1"/>
  <c r="J663" i="7" s="1"/>
  <c r="J664" i="7" s="1"/>
  <c r="J665" i="7" s="1"/>
  <c r="J666" i="7" s="1"/>
  <c r="J667" i="7" s="1"/>
  <c r="J668" i="7" s="1"/>
  <c r="J669" i="7" s="1"/>
  <c r="J670" i="7" s="1"/>
  <c r="J671" i="7" s="1"/>
  <c r="J672" i="7" s="1"/>
  <c r="J673" i="7" s="1"/>
  <c r="J674" i="7" s="1"/>
  <c r="J675" i="7" s="1"/>
  <c r="J676" i="7" s="1"/>
  <c r="J677" i="7" s="1"/>
  <c r="J678" i="7" s="1"/>
  <c r="J679" i="7" s="1"/>
  <c r="J680" i="7" s="1"/>
  <c r="J681" i="7" s="1"/>
  <c r="J682" i="7" s="1"/>
  <c r="J683" i="7" s="1"/>
  <c r="J684" i="7" s="1"/>
  <c r="J685" i="7" s="1"/>
  <c r="J686" i="7" s="1"/>
  <c r="J687" i="7" s="1"/>
  <c r="J688" i="7" s="1"/>
  <c r="J689" i="7" s="1"/>
  <c r="J690" i="7" s="1"/>
  <c r="J691" i="7" s="1"/>
  <c r="J692" i="7" s="1"/>
  <c r="J693" i="7" s="1"/>
  <c r="J694" i="7" s="1"/>
  <c r="J695" i="7" s="1"/>
  <c r="J696" i="7" s="1"/>
  <c r="J697" i="7" s="1"/>
  <c r="J698" i="7" s="1"/>
  <c r="J699" i="7" s="1"/>
  <c r="J700" i="7" s="1"/>
  <c r="J701" i="7" s="1"/>
  <c r="J702" i="7" s="1"/>
  <c r="J703" i="7" s="1"/>
  <c r="J704" i="7" s="1"/>
  <c r="J705" i="7" s="1"/>
  <c r="J706" i="7" s="1"/>
  <c r="J707" i="7" s="1"/>
  <c r="J708" i="7" s="1"/>
  <c r="J709" i="7" s="1"/>
  <c r="J710" i="7" s="1"/>
  <c r="J711" i="7" s="1"/>
  <c r="J712" i="7" s="1"/>
  <c r="J713" i="7" s="1"/>
  <c r="J714" i="7" s="1"/>
  <c r="J715" i="7" s="1"/>
  <c r="J716" i="7" s="1"/>
  <c r="J717" i="7" s="1"/>
  <c r="J718" i="7" s="1"/>
  <c r="J719" i="7" s="1"/>
  <c r="J720" i="7" s="1"/>
  <c r="J721" i="7" s="1"/>
  <c r="J722" i="7" s="1"/>
  <c r="J723" i="7" s="1"/>
  <c r="J724" i="7" s="1"/>
  <c r="J725" i="7" s="1"/>
  <c r="J726" i="7" s="1"/>
  <c r="J727" i="7" s="1"/>
  <c r="J728" i="7" s="1"/>
  <c r="J729" i="7" s="1"/>
  <c r="J730" i="7" s="1"/>
  <c r="J731" i="7" s="1"/>
  <c r="J732" i="7" s="1"/>
  <c r="J733" i="7" s="1"/>
  <c r="J734" i="7" s="1"/>
  <c r="J735" i="7" s="1"/>
  <c r="J736" i="7" s="1"/>
  <c r="J737" i="7" s="1"/>
  <c r="J738" i="7" s="1"/>
  <c r="J739" i="7" s="1"/>
  <c r="J740" i="7" s="1"/>
  <c r="J741" i="7" s="1"/>
  <c r="J742" i="7" s="1"/>
  <c r="J743" i="7" s="1"/>
  <c r="J744" i="7" s="1"/>
  <c r="J745" i="7" s="1"/>
  <c r="J746" i="7" s="1"/>
  <c r="J747" i="7" s="1"/>
  <c r="J748" i="7" s="1"/>
  <c r="J749" i="7" s="1"/>
  <c r="J750" i="7" s="1"/>
  <c r="J751" i="7" s="1"/>
  <c r="J752" i="7" s="1"/>
  <c r="J753" i="7" s="1"/>
  <c r="J754" i="7" s="1"/>
  <c r="J755" i="7" s="1"/>
  <c r="J756" i="7" s="1"/>
  <c r="J757" i="7" s="1"/>
  <c r="J758" i="7" s="1"/>
  <c r="J759" i="7" s="1"/>
  <c r="J760" i="7" s="1"/>
  <c r="J761" i="7" s="1"/>
  <c r="J762" i="7" s="1"/>
  <c r="J763" i="7" s="1"/>
  <c r="J764" i="7" s="1"/>
  <c r="J765" i="7" s="1"/>
  <c r="J766" i="7" s="1"/>
  <c r="J767" i="7" s="1"/>
  <c r="J768" i="7" s="1"/>
  <c r="J769" i="7" s="1"/>
  <c r="J770" i="7" s="1"/>
  <c r="J771" i="7" s="1"/>
  <c r="J772" i="7" s="1"/>
  <c r="J773" i="7" s="1"/>
  <c r="J774" i="7" s="1"/>
  <c r="J775" i="7" s="1"/>
  <c r="J776" i="7" s="1"/>
  <c r="J777" i="7" s="1"/>
  <c r="J778" i="7" s="1"/>
  <c r="J779" i="7" s="1"/>
  <c r="J780" i="7" s="1"/>
  <c r="J781" i="7" s="1"/>
  <c r="J782" i="7" s="1"/>
  <c r="J783" i="7" s="1"/>
  <c r="J784" i="7" s="1"/>
  <c r="J785" i="7" s="1"/>
  <c r="J786" i="7" s="1"/>
  <c r="J787" i="7" s="1"/>
  <c r="J788" i="7" s="1"/>
  <c r="J789" i="7" s="1"/>
  <c r="J790" i="7" s="1"/>
  <c r="J791" i="7" s="1"/>
  <c r="J792" i="7" s="1"/>
  <c r="J793" i="7" s="1"/>
  <c r="J794" i="7" s="1"/>
  <c r="J795" i="7" s="1"/>
  <c r="J796" i="7" s="1"/>
  <c r="J797" i="7" s="1"/>
  <c r="J798" i="7" s="1"/>
  <c r="J799" i="7" s="1"/>
  <c r="J800" i="7" s="1"/>
  <c r="J801" i="7" s="1"/>
  <c r="J802" i="7" s="1"/>
  <c r="J803" i="7" s="1"/>
  <c r="J804" i="7" s="1"/>
  <c r="J805" i="7" s="1"/>
  <c r="J806" i="7" s="1"/>
  <c r="J807" i="7" s="1"/>
  <c r="J808" i="7" s="1"/>
  <c r="J809" i="7" s="1"/>
  <c r="J810" i="7" s="1"/>
  <c r="J811" i="7" s="1"/>
  <c r="J812" i="7" s="1"/>
  <c r="J813" i="7" s="1"/>
  <c r="J814" i="7" s="1"/>
  <c r="J815" i="7" s="1"/>
  <c r="J816" i="7" s="1"/>
  <c r="J817" i="7" s="1"/>
  <c r="J818" i="7" s="1"/>
  <c r="J819" i="7" s="1"/>
  <c r="J820" i="7" s="1"/>
  <c r="J821" i="7" s="1"/>
  <c r="J822" i="7" s="1"/>
  <c r="J823" i="7" s="1"/>
  <c r="J824" i="7" s="1"/>
  <c r="J825" i="7" s="1"/>
  <c r="J826" i="7" s="1"/>
  <c r="J827" i="7" s="1"/>
  <c r="J828" i="7" s="1"/>
  <c r="J829" i="7" s="1"/>
  <c r="J830" i="7" s="1"/>
  <c r="J831" i="7" s="1"/>
  <c r="J832" i="7" s="1"/>
  <c r="J833" i="7" s="1"/>
  <c r="J834" i="7" s="1"/>
  <c r="J835" i="7" s="1"/>
  <c r="J836" i="7" s="1"/>
  <c r="J837" i="7" s="1"/>
  <c r="J838" i="7" s="1"/>
  <c r="J839" i="7" s="1"/>
  <c r="J840" i="7" s="1"/>
  <c r="J841" i="7" s="1"/>
  <c r="J842" i="7" s="1"/>
  <c r="J843" i="7" s="1"/>
  <c r="J844" i="7" s="1"/>
  <c r="J845" i="7" s="1"/>
  <c r="J846" i="7" s="1"/>
  <c r="J847" i="7" s="1"/>
  <c r="J848" i="7" s="1"/>
  <c r="J849" i="7" s="1"/>
  <c r="J850" i="7" s="1"/>
  <c r="J851" i="7" s="1"/>
  <c r="J852" i="7" s="1"/>
  <c r="J853" i="7" s="1"/>
  <c r="J854" i="7" s="1"/>
  <c r="J855" i="7" s="1"/>
  <c r="J856" i="7" s="1"/>
  <c r="J857" i="7" s="1"/>
  <c r="J858" i="7" s="1"/>
  <c r="J859" i="7" s="1"/>
  <c r="J860" i="7" s="1"/>
  <c r="J861" i="7" s="1"/>
  <c r="J862" i="7" s="1"/>
  <c r="J863" i="7" s="1"/>
  <c r="J864" i="7" s="1"/>
  <c r="J865" i="7" s="1"/>
  <c r="J866" i="7" s="1"/>
  <c r="J867" i="7" s="1"/>
  <c r="J868" i="7" s="1"/>
  <c r="J869" i="7" s="1"/>
  <c r="J870" i="7" s="1"/>
  <c r="J871" i="7" s="1"/>
  <c r="J872" i="7" s="1"/>
  <c r="J873" i="7" s="1"/>
  <c r="J874" i="7" s="1"/>
  <c r="J875" i="7" s="1"/>
  <c r="J876" i="7" s="1"/>
  <c r="J877" i="7" s="1"/>
  <c r="J878" i="7" s="1"/>
  <c r="J879" i="7" s="1"/>
  <c r="J880" i="7" s="1"/>
  <c r="J881" i="7" s="1"/>
  <c r="J882" i="7" s="1"/>
  <c r="J883" i="7" s="1"/>
  <c r="J884" i="7" s="1"/>
  <c r="J885" i="7" s="1"/>
  <c r="J886" i="7" s="1"/>
  <c r="J887" i="7" s="1"/>
  <c r="J888" i="7" s="1"/>
  <c r="J889" i="7" s="1"/>
  <c r="J890" i="7" s="1"/>
  <c r="J891" i="7" s="1"/>
  <c r="J892" i="7" s="1"/>
  <c r="J893" i="7" s="1"/>
  <c r="J894" i="7" s="1"/>
  <c r="J895" i="7" s="1"/>
  <c r="J896" i="7" s="1"/>
  <c r="J897" i="7" s="1"/>
  <c r="J898" i="7" s="1"/>
  <c r="J899" i="7" s="1"/>
  <c r="J900" i="7" s="1"/>
  <c r="J901" i="7" s="1"/>
  <c r="J902" i="7" s="1"/>
  <c r="J903" i="7" s="1"/>
  <c r="J904" i="7" s="1"/>
  <c r="J905" i="7" s="1"/>
  <c r="J906" i="7" s="1"/>
  <c r="J907" i="7" s="1"/>
  <c r="J908" i="7" s="1"/>
  <c r="J909" i="7" s="1"/>
  <c r="J910" i="7" s="1"/>
  <c r="J911" i="7" s="1"/>
  <c r="J912" i="7" s="1"/>
  <c r="J913" i="7" s="1"/>
  <c r="J914" i="7" s="1"/>
  <c r="J915" i="7" s="1"/>
  <c r="J916" i="7" s="1"/>
  <c r="J917" i="7" s="1"/>
  <c r="J918" i="7" s="1"/>
  <c r="J919" i="7" s="1"/>
  <c r="J920" i="7" s="1"/>
  <c r="J921" i="7" s="1"/>
  <c r="J922" i="7" s="1"/>
  <c r="J923" i="7" s="1"/>
  <c r="J924" i="7" s="1"/>
  <c r="J925" i="7" s="1"/>
  <c r="J926" i="7" s="1"/>
  <c r="J927" i="7" s="1"/>
  <c r="J928" i="7" s="1"/>
  <c r="J929" i="7" s="1"/>
  <c r="J930" i="7" s="1"/>
  <c r="J931" i="7" s="1"/>
  <c r="J932" i="7" s="1"/>
  <c r="J933" i="7" s="1"/>
  <c r="J934" i="7" s="1"/>
  <c r="J935" i="7" s="1"/>
  <c r="J936" i="7" s="1"/>
  <c r="J937" i="7" s="1"/>
  <c r="J938" i="7" s="1"/>
  <c r="J939" i="7" s="1"/>
  <c r="J940" i="7" s="1"/>
  <c r="J941" i="7" s="1"/>
  <c r="J942" i="7" s="1"/>
  <c r="J943" i="7" s="1"/>
  <c r="J944" i="7" s="1"/>
  <c r="J945" i="7" s="1"/>
  <c r="J946" i="7" s="1"/>
  <c r="J947" i="7" s="1"/>
  <c r="J948" i="7" s="1"/>
  <c r="J949" i="7" s="1"/>
  <c r="J950" i="7" s="1"/>
  <c r="J951" i="7" s="1"/>
  <c r="J952" i="7" s="1"/>
  <c r="J953" i="7" s="1"/>
  <c r="J954" i="7" s="1"/>
  <c r="J955" i="7" s="1"/>
  <c r="J956" i="7" s="1"/>
  <c r="J957" i="7" s="1"/>
  <c r="J958" i="7" s="1"/>
  <c r="J959" i="7" s="1"/>
  <c r="J960" i="7" s="1"/>
  <c r="J961" i="7" s="1"/>
  <c r="J962" i="7" s="1"/>
  <c r="J963" i="7" s="1"/>
  <c r="J964" i="7" s="1"/>
  <c r="J965" i="7" s="1"/>
  <c r="J966" i="7" s="1"/>
  <c r="J967" i="7" s="1"/>
  <c r="J968" i="7" s="1"/>
  <c r="J969" i="7" s="1"/>
  <c r="J970" i="7" s="1"/>
  <c r="J971" i="7" s="1"/>
  <c r="J972" i="7" s="1"/>
  <c r="J973" i="7" s="1"/>
  <c r="J974" i="7" s="1"/>
  <c r="J975" i="7" s="1"/>
  <c r="J976" i="7" s="1"/>
  <c r="J977" i="7" s="1"/>
  <c r="J978" i="7" s="1"/>
  <c r="J979" i="7" s="1"/>
  <c r="J980" i="7" s="1"/>
  <c r="J981" i="7" s="1"/>
  <c r="J982" i="7" s="1"/>
  <c r="J983" i="7" s="1"/>
  <c r="J984" i="7" s="1"/>
  <c r="J985" i="7" s="1"/>
  <c r="J986" i="7" s="1"/>
  <c r="J987" i="7" s="1"/>
  <c r="J988" i="7" s="1"/>
  <c r="J989" i="7" s="1"/>
  <c r="J990" i="7" s="1"/>
  <c r="J991" i="7" s="1"/>
  <c r="J992" i="7" s="1"/>
  <c r="J993" i="7" s="1"/>
  <c r="J994" i="7" s="1"/>
  <c r="J995" i="7" s="1"/>
  <c r="J996" i="7" s="1"/>
  <c r="J997" i="7" s="1"/>
  <c r="J998" i="7" s="1"/>
  <c r="J999" i="7" s="1"/>
  <c r="J1000" i="7" s="1"/>
  <c r="J1001" i="7" s="1"/>
  <c r="J1002" i="7" s="1"/>
  <c r="J1003" i="7" s="1"/>
  <c r="J1004" i="7" s="1"/>
  <c r="J1005" i="7" s="1"/>
  <c r="J1006" i="7" s="1"/>
  <c r="J1007" i="7" s="1"/>
  <c r="J1008" i="7" s="1"/>
  <c r="J1009" i="7" s="1"/>
  <c r="J1010" i="7" s="1"/>
  <c r="J1011" i="7" s="1"/>
  <c r="J1012" i="7" s="1"/>
  <c r="J1013" i="7" s="1"/>
  <c r="J1014" i="7" s="1"/>
  <c r="J1015" i="7" s="1"/>
  <c r="J1016" i="7" s="1"/>
  <c r="J1017" i="7" s="1"/>
  <c r="J1018" i="7" s="1"/>
  <c r="J1019" i="7" s="1"/>
  <c r="J1020" i="7" s="1"/>
  <c r="J1021" i="7" s="1"/>
  <c r="J1022" i="7" s="1"/>
  <c r="J1023" i="7" s="1"/>
  <c r="J1024" i="7" s="1"/>
  <c r="J1025" i="7" s="1"/>
  <c r="J1026" i="7" s="1"/>
  <c r="J1027" i="7" s="1"/>
  <c r="J1028" i="7" s="1"/>
  <c r="J1029" i="7" s="1"/>
  <c r="J1030" i="7" s="1"/>
  <c r="J1031" i="7" s="1"/>
  <c r="J1032" i="7" s="1"/>
  <c r="J1033" i="7" s="1"/>
  <c r="J1034" i="7" s="1"/>
  <c r="J1035" i="7" s="1"/>
  <c r="J1036" i="7" s="1"/>
  <c r="J1037" i="7" s="1"/>
  <c r="J1038" i="7" s="1"/>
  <c r="J1039" i="7" s="1"/>
  <c r="J1040" i="7" s="1"/>
  <c r="J1041" i="7" s="1"/>
  <c r="J1042" i="7" s="1"/>
  <c r="J1043" i="7" s="1"/>
  <c r="J1044" i="7" s="1"/>
  <c r="J1045" i="7" s="1"/>
  <c r="J1046" i="7" s="1"/>
  <c r="J1047" i="7" s="1"/>
  <c r="J1048" i="7" s="1"/>
  <c r="J1049" i="7" s="1"/>
  <c r="J1050" i="7" s="1"/>
  <c r="J1051" i="7" s="1"/>
  <c r="J1052" i="7" s="1"/>
  <c r="J1053" i="7" s="1"/>
  <c r="J1054" i="7" s="1"/>
  <c r="J1055" i="7" s="1"/>
  <c r="J1056" i="7" s="1"/>
  <c r="J1057" i="7" s="1"/>
  <c r="J1058" i="7" s="1"/>
  <c r="J1059" i="7" s="1"/>
  <c r="J1060" i="7" s="1"/>
  <c r="J1061" i="7" s="1"/>
  <c r="J1062" i="7" s="1"/>
  <c r="J1063" i="7" s="1"/>
  <c r="J1064" i="7" s="1"/>
  <c r="J1065" i="7" s="1"/>
  <c r="J1066" i="7" s="1"/>
  <c r="J1067" i="7" s="1"/>
  <c r="J1068" i="7" s="1"/>
  <c r="J1069" i="7" s="1"/>
  <c r="J1070" i="7" s="1"/>
  <c r="J1071" i="7" s="1"/>
  <c r="J1072" i="7" s="1"/>
  <c r="J1073" i="7" s="1"/>
  <c r="J1074" i="7" s="1"/>
  <c r="J1075" i="7" s="1"/>
  <c r="J1076" i="7" s="1"/>
  <c r="J1077" i="7" s="1"/>
  <c r="J1078" i="7" s="1"/>
  <c r="J1079" i="7" s="1"/>
  <c r="J1080" i="7" s="1"/>
  <c r="J1081" i="7" s="1"/>
  <c r="J1082" i="7" s="1"/>
  <c r="J1083" i="7" s="1"/>
  <c r="J1084" i="7" s="1"/>
  <c r="J1085" i="7" s="1"/>
  <c r="J1086" i="7" s="1"/>
  <c r="J1087" i="7" s="1"/>
  <c r="J1088" i="7" s="1"/>
  <c r="J1089" i="7" s="1"/>
  <c r="J1090" i="7" s="1"/>
  <c r="J1091" i="7" s="1"/>
  <c r="J1092" i="7" s="1"/>
  <c r="J1093" i="7" s="1"/>
  <c r="J1094" i="7" s="1"/>
  <c r="J1095" i="7" s="1"/>
  <c r="J1096" i="7" s="1"/>
  <c r="J1097" i="7" s="1"/>
  <c r="J1098" i="7" s="1"/>
  <c r="J1099" i="7" s="1"/>
  <c r="J1100" i="7" s="1"/>
  <c r="J1101" i="7" s="1"/>
  <c r="J1102" i="7" s="1"/>
  <c r="J1103" i="7" s="1"/>
  <c r="J1104" i="7" s="1"/>
  <c r="J1105" i="7" s="1"/>
  <c r="J1106" i="7" s="1"/>
  <c r="J1107" i="7" s="1"/>
  <c r="J1108" i="7" s="1"/>
  <c r="J1109" i="7" s="1"/>
  <c r="J1110" i="7" s="1"/>
  <c r="J1111" i="7" s="1"/>
  <c r="J1112" i="7" s="1"/>
  <c r="J1113" i="7" s="1"/>
  <c r="J1114" i="7" s="1"/>
  <c r="J1115" i="7" s="1"/>
  <c r="J1116" i="7" s="1"/>
  <c r="J1117" i="7" s="1"/>
  <c r="J1118" i="7" s="1"/>
  <c r="J1119" i="7" s="1"/>
  <c r="J1120" i="7" s="1"/>
  <c r="J1121" i="7" s="1"/>
  <c r="J1122" i="7" s="1"/>
  <c r="J1123" i="7" s="1"/>
  <c r="J1124" i="7" s="1"/>
  <c r="J1125" i="7" s="1"/>
  <c r="J1126" i="7" s="1"/>
  <c r="J1127" i="7" s="1"/>
  <c r="J1128" i="7" s="1"/>
  <c r="J1129" i="7" s="1"/>
  <c r="J1130" i="7" s="1"/>
  <c r="J1131" i="7" s="1"/>
  <c r="J1132" i="7" s="1"/>
  <c r="J1133" i="7" s="1"/>
  <c r="J1134" i="7" s="1"/>
  <c r="J1135" i="7" s="1"/>
  <c r="J1136" i="7" s="1"/>
  <c r="J1137" i="7" s="1"/>
  <c r="J1138" i="7" s="1"/>
  <c r="J1139" i="7" s="1"/>
  <c r="J1140" i="7" s="1"/>
  <c r="J1141" i="7" s="1"/>
  <c r="J1142" i="7" s="1"/>
  <c r="J1143" i="7" s="1"/>
  <c r="J1144" i="7" s="1"/>
  <c r="J1145" i="7" s="1"/>
  <c r="J1146" i="7" s="1"/>
  <c r="J1147" i="7" s="1"/>
  <c r="J1148" i="7" s="1"/>
  <c r="J1149" i="7" s="1"/>
  <c r="J1150" i="7" s="1"/>
  <c r="J1151" i="7" s="1"/>
  <c r="J1152" i="7" s="1"/>
  <c r="J1153" i="7" s="1"/>
  <c r="J1154" i="7" s="1"/>
  <c r="J1155" i="7" s="1"/>
  <c r="J1156" i="7" s="1"/>
  <c r="J1157" i="7" s="1"/>
  <c r="J1158" i="7" s="1"/>
  <c r="J1159" i="7" s="1"/>
  <c r="J1160" i="7" s="1"/>
  <c r="J1161" i="7" s="1"/>
  <c r="J1162" i="7" s="1"/>
  <c r="J1163" i="7" s="1"/>
  <c r="J1164" i="7" s="1"/>
  <c r="J1165" i="7" s="1"/>
  <c r="J1166" i="7" s="1"/>
  <c r="J1167" i="7" s="1"/>
  <c r="J1168" i="7" s="1"/>
  <c r="J1169" i="7" s="1"/>
  <c r="J1170" i="7" s="1"/>
  <c r="J1171" i="7" s="1"/>
  <c r="J1172" i="7" s="1"/>
  <c r="J1173" i="7" s="1"/>
  <c r="J1174" i="7" s="1"/>
  <c r="J1175" i="7" s="1"/>
  <c r="J1176" i="7" s="1"/>
  <c r="J1177" i="7" s="1"/>
  <c r="J1178" i="7" s="1"/>
  <c r="J1179" i="7" s="1"/>
  <c r="J1180" i="7" s="1"/>
  <c r="J1181" i="7" s="1"/>
  <c r="J1182" i="7" s="1"/>
  <c r="J1183" i="7" s="1"/>
  <c r="J1184" i="7" s="1"/>
  <c r="J1185" i="7" s="1"/>
  <c r="J1186" i="7" s="1"/>
  <c r="J1187" i="7" s="1"/>
  <c r="J1188" i="7" s="1"/>
  <c r="J1189" i="7" s="1"/>
  <c r="J1190" i="7" s="1"/>
  <c r="J1191" i="7" s="1"/>
  <c r="J1192" i="7" s="1"/>
  <c r="J1193" i="7" s="1"/>
  <c r="J1194" i="7" s="1"/>
  <c r="J1195" i="7" s="1"/>
  <c r="J1196" i="7" s="1"/>
  <c r="J1197" i="7" s="1"/>
  <c r="J1198" i="7" s="1"/>
  <c r="J1199" i="7" s="1"/>
  <c r="J1200" i="7" s="1"/>
  <c r="J1201" i="7" s="1"/>
  <c r="J1202" i="7" s="1"/>
  <c r="J1203" i="7" s="1"/>
  <c r="J1204" i="7" s="1"/>
  <c r="J1205" i="7" s="1"/>
  <c r="J1206" i="7" s="1"/>
  <c r="J1207" i="7" s="1"/>
  <c r="J1208" i="7" s="1"/>
  <c r="J1209" i="7" s="1"/>
  <c r="J1210" i="7" s="1"/>
  <c r="J1211" i="7" s="1"/>
  <c r="J1212" i="7" s="1"/>
  <c r="J1213" i="7" s="1"/>
  <c r="J1214" i="7" s="1"/>
  <c r="J1215" i="7" s="1"/>
  <c r="J1216" i="7" s="1"/>
  <c r="J1217" i="7" s="1"/>
  <c r="J1218" i="7" s="1"/>
  <c r="J1219" i="7" s="1"/>
  <c r="J1220" i="7" s="1"/>
  <c r="J1221" i="7" s="1"/>
  <c r="J1222" i="7" s="1"/>
  <c r="J1223" i="7" s="1"/>
  <c r="J1224" i="7" s="1"/>
  <c r="J1225" i="7" s="1"/>
  <c r="J1226" i="7" s="1"/>
  <c r="J1227" i="7" s="1"/>
  <c r="J1228" i="7" s="1"/>
  <c r="J1229" i="7" s="1"/>
  <c r="J1230" i="7" s="1"/>
  <c r="J1231" i="7" s="1"/>
  <c r="J1232" i="7" s="1"/>
  <c r="J1233" i="7" s="1"/>
  <c r="J1234" i="7" s="1"/>
  <c r="J1235" i="7" s="1"/>
  <c r="J1236" i="7" s="1"/>
  <c r="J1237" i="7" s="1"/>
  <c r="J1238" i="7" s="1"/>
  <c r="J1239" i="7" s="1"/>
  <c r="J1240" i="7" s="1"/>
  <c r="J1241" i="7" s="1"/>
  <c r="J1242" i="7" s="1"/>
  <c r="J1243" i="7" s="1"/>
  <c r="J1244" i="7" s="1"/>
  <c r="J1245" i="7" s="1"/>
  <c r="J1246" i="7" s="1"/>
  <c r="J1247" i="7" s="1"/>
  <c r="J1248" i="7" s="1"/>
  <c r="J1249" i="7" s="1"/>
  <c r="J1250" i="7" s="1"/>
  <c r="J1251" i="7" s="1"/>
  <c r="J1252" i="7" s="1"/>
  <c r="J1253" i="7" s="1"/>
  <c r="J1254" i="7" s="1"/>
  <c r="J1255" i="7" s="1"/>
  <c r="J1256" i="7" s="1"/>
  <c r="J1257" i="7" s="1"/>
  <c r="J1258" i="7" s="1"/>
  <c r="J1259" i="7" s="1"/>
  <c r="J1260" i="7" s="1"/>
  <c r="J1261" i="7" s="1"/>
  <c r="J1262" i="7" s="1"/>
  <c r="J1263" i="7" s="1"/>
  <c r="J1264" i="7" s="1"/>
  <c r="J1265" i="7" s="1"/>
  <c r="J1266" i="7" s="1"/>
  <c r="J1267" i="7" s="1"/>
  <c r="J1268" i="7" s="1"/>
  <c r="J1269" i="7" s="1"/>
  <c r="J1270" i="7" s="1"/>
  <c r="J1271" i="7" s="1"/>
  <c r="J1272" i="7" s="1"/>
  <c r="J1273" i="7" s="1"/>
  <c r="J1274" i="7" s="1"/>
  <c r="J1275" i="7" s="1"/>
  <c r="J1276" i="7" s="1"/>
  <c r="J1277" i="7" s="1"/>
  <c r="J1278" i="7" s="1"/>
  <c r="J1279" i="7" s="1"/>
  <c r="J1280" i="7" s="1"/>
  <c r="J1281" i="7" s="1"/>
  <c r="J1282" i="7" s="1"/>
  <c r="J1283" i="7" s="1"/>
  <c r="J1284" i="7" s="1"/>
  <c r="J1285" i="7" s="1"/>
  <c r="J1286" i="7" s="1"/>
  <c r="J1287" i="7" s="1"/>
  <c r="J1288" i="7" s="1"/>
  <c r="J1289" i="7" s="1"/>
  <c r="J1290" i="7" s="1"/>
  <c r="J1291" i="7" s="1"/>
  <c r="J1292" i="7" s="1"/>
  <c r="J1293" i="7" s="1"/>
  <c r="J1294" i="7" s="1"/>
  <c r="J1295" i="7" s="1"/>
  <c r="J1296" i="7" s="1"/>
  <c r="J1297" i="7" s="1"/>
  <c r="J1298" i="7" s="1"/>
  <c r="J1299" i="7" s="1"/>
  <c r="J1300" i="7" s="1"/>
  <c r="J1301" i="7" s="1"/>
  <c r="J1302" i="7" s="1"/>
  <c r="J1303" i="7" s="1"/>
  <c r="J1304" i="7" s="1"/>
  <c r="J1305" i="7" s="1"/>
  <c r="J1306" i="7" s="1"/>
  <c r="J1307" i="7" s="1"/>
  <c r="J1308" i="7" s="1"/>
  <c r="J1309" i="7" s="1"/>
  <c r="J1310" i="7" s="1"/>
  <c r="J1311" i="7" s="1"/>
  <c r="J1312" i="7" s="1"/>
  <c r="J1313" i="7" s="1"/>
  <c r="J1314" i="7" s="1"/>
  <c r="J1315" i="7" s="1"/>
  <c r="J1316" i="7" s="1"/>
  <c r="J1317" i="7" s="1"/>
  <c r="J1318" i="7" s="1"/>
  <c r="J1319" i="7" s="1"/>
  <c r="J1320" i="7" s="1"/>
  <c r="J1321" i="7" s="1"/>
  <c r="J1322" i="7" s="1"/>
  <c r="J1323" i="7" s="1"/>
  <c r="J1324" i="7" s="1"/>
  <c r="J1325" i="7" s="1"/>
  <c r="J1326" i="7" s="1"/>
  <c r="J1327" i="7" s="1"/>
  <c r="J1328" i="7" s="1"/>
  <c r="J1329" i="7" s="1"/>
  <c r="J1330" i="7" s="1"/>
  <c r="J1331" i="7" s="1"/>
  <c r="J1332" i="7" s="1"/>
  <c r="J1333" i="7" s="1"/>
  <c r="J1334" i="7" s="1"/>
  <c r="J1335" i="7" s="1"/>
  <c r="J1336" i="7" s="1"/>
  <c r="J1337" i="7" s="1"/>
  <c r="J1338" i="7" s="1"/>
  <c r="J1339" i="7" s="1"/>
  <c r="J1340" i="7" s="1"/>
  <c r="J1341" i="7" s="1"/>
  <c r="J1342" i="7" s="1"/>
  <c r="J1343" i="7" s="1"/>
  <c r="J1344" i="7" s="1"/>
  <c r="J1345" i="7" s="1"/>
  <c r="J1346" i="7" s="1"/>
  <c r="J1347" i="7" s="1"/>
  <c r="J1348" i="7" s="1"/>
  <c r="J1349" i="7" s="1"/>
  <c r="J1350" i="7" s="1"/>
  <c r="J1351" i="7" s="1"/>
  <c r="J1352" i="7" s="1"/>
  <c r="J1353" i="7" s="1"/>
  <c r="J1354" i="7" s="1"/>
  <c r="J1355" i="7" s="1"/>
  <c r="J1356" i="7" s="1"/>
  <c r="J1357" i="7" s="1"/>
  <c r="J1358" i="7" s="1"/>
  <c r="J1359" i="7" s="1"/>
  <c r="J1360" i="7" s="1"/>
  <c r="J1361" i="7" s="1"/>
  <c r="J1362" i="7" s="1"/>
  <c r="J1363" i="7" s="1"/>
  <c r="J1364" i="7" s="1"/>
  <c r="J1365" i="7" s="1"/>
  <c r="J1366" i="7" s="1"/>
  <c r="J1367" i="7" s="1"/>
  <c r="J1368" i="7" s="1"/>
  <c r="J1369" i="7" s="1"/>
  <c r="J1370" i="7" s="1"/>
  <c r="J1371" i="7" s="1"/>
  <c r="J1372" i="7" s="1"/>
  <c r="J1373" i="7" s="1"/>
  <c r="J1374" i="7" s="1"/>
  <c r="J1375" i="7" s="1"/>
  <c r="J1376" i="7" s="1"/>
  <c r="J1377" i="7" s="1"/>
  <c r="J1378" i="7" s="1"/>
  <c r="J1379" i="7" s="1"/>
  <c r="J1380" i="7" s="1"/>
  <c r="J1381" i="7" s="1"/>
  <c r="J1382" i="7" s="1"/>
  <c r="J1383" i="7" s="1"/>
  <c r="J1384" i="7" s="1"/>
  <c r="J1385" i="7" s="1"/>
  <c r="J1386" i="7" s="1"/>
  <c r="J1387" i="7" s="1"/>
  <c r="J1388" i="7" s="1"/>
  <c r="J1389" i="7" s="1"/>
  <c r="J1390" i="7" s="1"/>
  <c r="J1391" i="7" s="1"/>
  <c r="J1392" i="7" s="1"/>
  <c r="J1393" i="7" s="1"/>
  <c r="J1394" i="7" s="1"/>
  <c r="J1395" i="7" s="1"/>
  <c r="J1396" i="7" s="1"/>
  <c r="J1397" i="7" s="1"/>
  <c r="J1398" i="7" s="1"/>
  <c r="J1399" i="7" s="1"/>
  <c r="J1400" i="7" s="1"/>
  <c r="J1401" i="7" s="1"/>
  <c r="J1402" i="7" s="1"/>
  <c r="J1403" i="7" s="1"/>
  <c r="J1404" i="7" s="1"/>
  <c r="J1405" i="7" s="1"/>
  <c r="J1406" i="7" s="1"/>
  <c r="J1407" i="7" s="1"/>
  <c r="J1408" i="7" s="1"/>
  <c r="J1409" i="7" s="1"/>
  <c r="J1410" i="7" s="1"/>
  <c r="J1411" i="7" s="1"/>
  <c r="J1412" i="7" s="1"/>
  <c r="J1413" i="7" s="1"/>
  <c r="J1414" i="7" s="1"/>
  <c r="J1415" i="7" s="1"/>
  <c r="J1416" i="7" s="1"/>
  <c r="J1417" i="7" s="1"/>
  <c r="J1418" i="7" s="1"/>
  <c r="J1419" i="7" s="1"/>
  <c r="J1420" i="7" s="1"/>
  <c r="J1421" i="7" s="1"/>
  <c r="J1422" i="7" s="1"/>
  <c r="J1423" i="7" s="1"/>
  <c r="J1424" i="7" s="1"/>
  <c r="J1425" i="7" s="1"/>
  <c r="J1426" i="7" s="1"/>
  <c r="J1427" i="7" s="1"/>
  <c r="J1428" i="7" s="1"/>
  <c r="J1429" i="7" s="1"/>
  <c r="J1430" i="7" s="1"/>
  <c r="J1431" i="7" s="1"/>
  <c r="J1432" i="7" s="1"/>
  <c r="J1433" i="7" s="1"/>
  <c r="J1434" i="7" s="1"/>
  <c r="J1435" i="7" s="1"/>
  <c r="J1436" i="7" s="1"/>
  <c r="J1437" i="7" s="1"/>
  <c r="J1438" i="7" s="1"/>
  <c r="J1439" i="7" s="1"/>
  <c r="J1440" i="7" s="1"/>
  <c r="J1441" i="7" s="1"/>
  <c r="J1442" i="7" s="1"/>
  <c r="J1443" i="7" s="1"/>
  <c r="J1444" i="7" s="1"/>
  <c r="J1445" i="7" s="1"/>
  <c r="J1446" i="7" s="1"/>
  <c r="J1447" i="7" s="1"/>
  <c r="J1448" i="7" s="1"/>
  <c r="J1449" i="7" s="1"/>
  <c r="J1450" i="7" s="1"/>
  <c r="J1451" i="7" s="1"/>
  <c r="J1452" i="7" s="1"/>
  <c r="J1453" i="7" s="1"/>
  <c r="J1454" i="7" s="1"/>
  <c r="J1455" i="7" s="1"/>
  <c r="J1456" i="7" s="1"/>
  <c r="J1457" i="7" s="1"/>
  <c r="J1458" i="7" s="1"/>
  <c r="J1459" i="7" s="1"/>
  <c r="J1460" i="7" s="1"/>
  <c r="J1461" i="7" s="1"/>
  <c r="J1462" i="7" s="1"/>
  <c r="J1463" i="7" s="1"/>
  <c r="J1464" i="7" s="1"/>
  <c r="J1465" i="7" s="1"/>
  <c r="J1466" i="7" s="1"/>
  <c r="J1467" i="7" s="1"/>
  <c r="J1468" i="7" s="1"/>
  <c r="J1469" i="7" s="1"/>
  <c r="J1470" i="7" s="1"/>
  <c r="J1471" i="7" s="1"/>
  <c r="J1472" i="7" s="1"/>
  <c r="J1473" i="7" s="1"/>
  <c r="J1474" i="7" s="1"/>
  <c r="J1475" i="7" s="1"/>
  <c r="J1476" i="7" s="1"/>
  <c r="J1477" i="7" s="1"/>
  <c r="J1478" i="7" s="1"/>
  <c r="J1479" i="7" s="1"/>
  <c r="J1480" i="7" s="1"/>
  <c r="J1481" i="7" s="1"/>
  <c r="J1482" i="7" s="1"/>
  <c r="J1483" i="7" s="1"/>
  <c r="J1484" i="7" s="1"/>
  <c r="J1485" i="7" s="1"/>
  <c r="J1486" i="7" s="1"/>
  <c r="J1487" i="7" s="1"/>
  <c r="J1488" i="7" s="1"/>
  <c r="J1489" i="7" s="1"/>
  <c r="J1490" i="7" s="1"/>
  <c r="J1491" i="7" s="1"/>
  <c r="J1492" i="7" s="1"/>
  <c r="J1493" i="7" s="1"/>
  <c r="J1494" i="7" s="1"/>
  <c r="J1495" i="7" s="1"/>
  <c r="J1496" i="7" s="1"/>
  <c r="J1497" i="7" s="1"/>
  <c r="J1498" i="7" s="1"/>
  <c r="J1499" i="7" s="1"/>
  <c r="J1500" i="7" s="1"/>
  <c r="J1501" i="7" s="1"/>
  <c r="J1502" i="7" s="1"/>
  <c r="J1503" i="7" s="1"/>
  <c r="J1504" i="7" s="1"/>
  <c r="J1505" i="7" s="1"/>
  <c r="J1506" i="7" s="1"/>
  <c r="J1507" i="7" s="1"/>
  <c r="J1508" i="7" s="1"/>
  <c r="J1509" i="7" s="1"/>
  <c r="J1510" i="7" s="1"/>
  <c r="J1511" i="7" s="1"/>
  <c r="J1512" i="7" s="1"/>
  <c r="J1513" i="7" s="1"/>
  <c r="J1514" i="7" s="1"/>
  <c r="J1515" i="7" s="1"/>
  <c r="J1516" i="7" s="1"/>
  <c r="J1517" i="7" s="1"/>
  <c r="J1518" i="7" s="1"/>
  <c r="J1519" i="7" s="1"/>
  <c r="J1520" i="7" s="1"/>
  <c r="J1521" i="7" s="1"/>
  <c r="J1522" i="7" s="1"/>
  <c r="J1523" i="7" s="1"/>
  <c r="J1524" i="7" s="1"/>
  <c r="J1525" i="7" s="1"/>
  <c r="J1526" i="7" s="1"/>
  <c r="J1527" i="7" s="1"/>
  <c r="J1528" i="7" s="1"/>
  <c r="J1529" i="7" s="1"/>
  <c r="J1530" i="7" s="1"/>
  <c r="J1531" i="7" s="1"/>
  <c r="J1532" i="7" s="1"/>
  <c r="J1533" i="7" s="1"/>
  <c r="J1534" i="7" s="1"/>
  <c r="J1535" i="7" s="1"/>
  <c r="J1536" i="7" s="1"/>
  <c r="J1537" i="7" s="1"/>
  <c r="J1538" i="7" s="1"/>
  <c r="J1539" i="7" s="1"/>
  <c r="J1540" i="7" s="1"/>
  <c r="J1541" i="7" s="1"/>
  <c r="J1542" i="7" s="1"/>
  <c r="J1543" i="7" s="1"/>
  <c r="J1544" i="7" s="1"/>
  <c r="J1545" i="7" s="1"/>
  <c r="J1546" i="7" s="1"/>
  <c r="J1547" i="7" s="1"/>
  <c r="J1548" i="7" s="1"/>
  <c r="J1549" i="7" s="1"/>
  <c r="J1550" i="7" s="1"/>
  <c r="J1551" i="7" s="1"/>
  <c r="J1552" i="7" s="1"/>
  <c r="J1553" i="7" s="1"/>
  <c r="J1554" i="7" s="1"/>
  <c r="J1555" i="7" s="1"/>
  <c r="J1556" i="7" s="1"/>
  <c r="J1557" i="7" s="1"/>
  <c r="J1558" i="7" s="1"/>
  <c r="J1559" i="7" s="1"/>
  <c r="J1560" i="7" s="1"/>
  <c r="J1561" i="7" s="1"/>
  <c r="J1562" i="7" s="1"/>
  <c r="J1563" i="7" s="1"/>
  <c r="J1564" i="7" s="1"/>
  <c r="J1565" i="7" s="1"/>
  <c r="J1566" i="7" s="1"/>
  <c r="J1567" i="7" s="1"/>
  <c r="J1568" i="7" s="1"/>
  <c r="J1569" i="7" s="1"/>
  <c r="J1570" i="7" s="1"/>
  <c r="J1571" i="7" s="1"/>
  <c r="J1572" i="7" s="1"/>
  <c r="J1573" i="7" s="1"/>
  <c r="J1574" i="7" s="1"/>
  <c r="J1575" i="7" s="1"/>
  <c r="J1576" i="7" s="1"/>
  <c r="J1577" i="7" s="1"/>
  <c r="J1578" i="7" s="1"/>
  <c r="J1579" i="7" s="1"/>
  <c r="J1580" i="7" s="1"/>
  <c r="J1581" i="7" s="1"/>
  <c r="J1582" i="7" s="1"/>
  <c r="J1583" i="7" s="1"/>
  <c r="J1584" i="7" s="1"/>
  <c r="J1585" i="7" s="1"/>
  <c r="J1586" i="7" s="1"/>
  <c r="J1587" i="7" s="1"/>
  <c r="J1588" i="7" s="1"/>
  <c r="J1589" i="7" s="1"/>
  <c r="J1590" i="7" s="1"/>
  <c r="J1591" i="7" s="1"/>
  <c r="J1592" i="7" s="1"/>
  <c r="J1593" i="7" s="1"/>
  <c r="J1594" i="7" s="1"/>
  <c r="J1595" i="7" s="1"/>
  <c r="J1596" i="7" s="1"/>
  <c r="J1597" i="7" s="1"/>
  <c r="J1598" i="7" s="1"/>
  <c r="J1599" i="7" s="1"/>
  <c r="J1600" i="7" s="1"/>
  <c r="J1601" i="7" s="1"/>
  <c r="J1602" i="7" s="1"/>
  <c r="J1603" i="7" s="1"/>
  <c r="J1604" i="7" s="1"/>
  <c r="J1605" i="7" s="1"/>
  <c r="J1606" i="7" s="1"/>
  <c r="J1607" i="7" s="1"/>
  <c r="J1608" i="7" s="1"/>
  <c r="J1609" i="7" s="1"/>
  <c r="J1610" i="7" s="1"/>
  <c r="J1611" i="7" s="1"/>
  <c r="J1612" i="7" s="1"/>
  <c r="J1613" i="7" s="1"/>
  <c r="J1614" i="7" s="1"/>
  <c r="J1615" i="7" s="1"/>
  <c r="J1616" i="7" s="1"/>
  <c r="J1617" i="7" s="1"/>
  <c r="J1618" i="7" s="1"/>
  <c r="J1619" i="7" s="1"/>
  <c r="J1620" i="7" s="1"/>
  <c r="J1621" i="7" s="1"/>
  <c r="J1622" i="7" s="1"/>
  <c r="J1623" i="7" s="1"/>
  <c r="J1624" i="7" s="1"/>
  <c r="J1625" i="7" s="1"/>
  <c r="J1626" i="7" s="1"/>
  <c r="J1627" i="7" s="1"/>
  <c r="J1628" i="7" s="1"/>
  <c r="J1629" i="7" s="1"/>
  <c r="J1630" i="7" s="1"/>
  <c r="J1631" i="7" s="1"/>
  <c r="J1632" i="7" s="1"/>
  <c r="J1633" i="7" s="1"/>
  <c r="J1634" i="7" s="1"/>
  <c r="J1635" i="7" s="1"/>
  <c r="J1636" i="7" s="1"/>
  <c r="J1637" i="7" s="1"/>
  <c r="J1638" i="7" s="1"/>
  <c r="J1639" i="7" s="1"/>
  <c r="J1640" i="7" s="1"/>
  <c r="J1641" i="7" s="1"/>
  <c r="J1642" i="7" s="1"/>
  <c r="J1643" i="7" s="1"/>
  <c r="J1644" i="7" s="1"/>
  <c r="J1645" i="7" s="1"/>
  <c r="J1646" i="7" s="1"/>
  <c r="J1647" i="7" s="1"/>
  <c r="J1648" i="7" s="1"/>
  <c r="J1649" i="7" s="1"/>
  <c r="J1650" i="7" s="1"/>
  <c r="J1651" i="7" s="1"/>
  <c r="J1652" i="7" s="1"/>
  <c r="J1653" i="7" s="1"/>
  <c r="J1654" i="7" s="1"/>
  <c r="J1655" i="7" s="1"/>
  <c r="J1656" i="7" s="1"/>
  <c r="J1657" i="7" s="1"/>
  <c r="J1658" i="7" s="1"/>
  <c r="J1659" i="7" s="1"/>
  <c r="J1660" i="7" s="1"/>
  <c r="J1661" i="7" s="1"/>
  <c r="J1662" i="7" s="1"/>
  <c r="J1663" i="7" s="1"/>
  <c r="J1664" i="7" s="1"/>
  <c r="J1665" i="7" s="1"/>
  <c r="J1666" i="7" s="1"/>
  <c r="J1667" i="7" s="1"/>
  <c r="J1668" i="7" s="1"/>
  <c r="J1669" i="7" s="1"/>
  <c r="J1670" i="7" s="1"/>
  <c r="J1671" i="7" s="1"/>
  <c r="J1672" i="7" s="1"/>
  <c r="J1673" i="7" s="1"/>
  <c r="J1674" i="7" s="1"/>
  <c r="J1675" i="7" s="1"/>
  <c r="J1676" i="7" s="1"/>
  <c r="J1677" i="7" s="1"/>
  <c r="J1678" i="7" s="1"/>
  <c r="J1679" i="7" s="1"/>
  <c r="J1680" i="7" s="1"/>
  <c r="J1681" i="7" s="1"/>
  <c r="J1682" i="7" s="1"/>
  <c r="J1683" i="7" s="1"/>
  <c r="J1684" i="7" s="1"/>
  <c r="J1685" i="7" s="1"/>
  <c r="J1686" i="7" s="1"/>
  <c r="J1687" i="7" s="1"/>
  <c r="J1688" i="7" s="1"/>
  <c r="J1689" i="7" s="1"/>
  <c r="J1690" i="7" s="1"/>
  <c r="J1691" i="7" s="1"/>
  <c r="J1692" i="7" s="1"/>
  <c r="J1693" i="7" s="1"/>
  <c r="J1694" i="7" s="1"/>
  <c r="J1695" i="7" s="1"/>
  <c r="J1696" i="7" s="1"/>
  <c r="J1697" i="7" s="1"/>
  <c r="J1698" i="7" s="1"/>
  <c r="J1699" i="7" s="1"/>
  <c r="J1700" i="7" s="1"/>
  <c r="J1701" i="7" s="1"/>
  <c r="J1702" i="7" s="1"/>
  <c r="J1703" i="7" s="1"/>
  <c r="J1704" i="7" s="1"/>
  <c r="J1705" i="7" s="1"/>
  <c r="J1706" i="7" s="1"/>
  <c r="J1707" i="7" s="1"/>
  <c r="J1708" i="7" s="1"/>
  <c r="J1709" i="7" s="1"/>
  <c r="J1710" i="7" s="1"/>
  <c r="J1711" i="7" s="1"/>
  <c r="J1712" i="7" s="1"/>
  <c r="J1713" i="7" s="1"/>
  <c r="J1714" i="7" s="1"/>
  <c r="J1715" i="7" s="1"/>
  <c r="J1716" i="7" s="1"/>
  <c r="J1717" i="7" s="1"/>
  <c r="J1718" i="7" s="1"/>
  <c r="J1719" i="7" s="1"/>
  <c r="J1720" i="7" s="1"/>
  <c r="J1721" i="7" s="1"/>
  <c r="J1722" i="7" s="1"/>
  <c r="J1723" i="7" s="1"/>
  <c r="J1724" i="7" s="1"/>
  <c r="J1725" i="7" s="1"/>
  <c r="J1726" i="7" s="1"/>
  <c r="J1727" i="7" s="1"/>
  <c r="J1728" i="7" s="1"/>
  <c r="J1729" i="7" s="1"/>
  <c r="J1730" i="7" s="1"/>
  <c r="J1731" i="7" s="1"/>
  <c r="J1732" i="7" s="1"/>
  <c r="J1733" i="7" s="1"/>
  <c r="J1734" i="7" s="1"/>
  <c r="J1735" i="7" s="1"/>
  <c r="J1736" i="7" s="1"/>
  <c r="J1737" i="7" s="1"/>
  <c r="J1738" i="7" s="1"/>
  <c r="J1739" i="7" s="1"/>
  <c r="J1740" i="7" s="1"/>
  <c r="J1741" i="7" s="1"/>
  <c r="J1742" i="7" s="1"/>
  <c r="J1743" i="7" s="1"/>
  <c r="J1744" i="7" s="1"/>
  <c r="J1745" i="7" s="1"/>
  <c r="J1746" i="7" s="1"/>
  <c r="J1747" i="7" s="1"/>
  <c r="J1748" i="7" s="1"/>
  <c r="J1749" i="7" s="1"/>
  <c r="J1750" i="7" s="1"/>
  <c r="J1751" i="7" s="1"/>
  <c r="J1752" i="7" s="1"/>
  <c r="J1753" i="7" s="1"/>
  <c r="J1754" i="7" s="1"/>
  <c r="J1755" i="7" s="1"/>
  <c r="J1756" i="7" s="1"/>
  <c r="J1757" i="7" s="1"/>
  <c r="J1758" i="7" s="1"/>
  <c r="J1759" i="7" s="1"/>
  <c r="J1760" i="7" s="1"/>
  <c r="J1761" i="7" s="1"/>
  <c r="J1762" i="7" s="1"/>
  <c r="J1763" i="7" s="1"/>
  <c r="J1764" i="7" s="1"/>
  <c r="J1765" i="7" s="1"/>
  <c r="J1766" i="7" s="1"/>
  <c r="J1767" i="7" s="1"/>
  <c r="J1768" i="7" s="1"/>
  <c r="J1769" i="7" s="1"/>
  <c r="J1770" i="7" s="1"/>
  <c r="J1771" i="7" s="1"/>
  <c r="J1772" i="7" s="1"/>
  <c r="J1773" i="7" s="1"/>
  <c r="J1774" i="7" s="1"/>
  <c r="J1775" i="7" s="1"/>
  <c r="J1776" i="7" s="1"/>
  <c r="J1777" i="7" s="1"/>
  <c r="J1778" i="7" s="1"/>
  <c r="J1779" i="7" s="1"/>
  <c r="J1780" i="7" s="1"/>
  <c r="J1781" i="7" s="1"/>
  <c r="J1782" i="7" s="1"/>
  <c r="J1783" i="7" s="1"/>
  <c r="J1784" i="7" s="1"/>
  <c r="J1785" i="7" s="1"/>
  <c r="J1786" i="7" s="1"/>
  <c r="J1787" i="7" s="1"/>
  <c r="J1788" i="7" s="1"/>
  <c r="J1789" i="7" s="1"/>
  <c r="J1790" i="7" s="1"/>
  <c r="J1791" i="7" s="1"/>
  <c r="J1792" i="7" s="1"/>
  <c r="J1793" i="7" s="1"/>
  <c r="J1794" i="7" s="1"/>
  <c r="J1795" i="7" s="1"/>
  <c r="J1796" i="7" s="1"/>
  <c r="J1797" i="7" s="1"/>
  <c r="J1798" i="7" s="1"/>
  <c r="J1799" i="7" s="1"/>
  <c r="J1800" i="7" s="1"/>
  <c r="J1801" i="7" s="1"/>
  <c r="J1802" i="7" s="1"/>
  <c r="J1803" i="7" s="1"/>
  <c r="J1804" i="7" s="1"/>
  <c r="J1805" i="7" s="1"/>
  <c r="J1806" i="7" s="1"/>
  <c r="J1807" i="7" s="1"/>
  <c r="J1808" i="7" s="1"/>
  <c r="J1809" i="7" s="1"/>
  <c r="J1810" i="7" s="1"/>
  <c r="J1811" i="7" s="1"/>
  <c r="J1812" i="7" s="1"/>
  <c r="J1813" i="7" s="1"/>
  <c r="J1814" i="7" s="1"/>
  <c r="J1815" i="7" s="1"/>
  <c r="J1816" i="7" s="1"/>
  <c r="J1817" i="7" s="1"/>
  <c r="J1818" i="7" s="1"/>
  <c r="J1819" i="7" s="1"/>
  <c r="J1820" i="7" s="1"/>
  <c r="J1821" i="7" s="1"/>
  <c r="J1822" i="7" s="1"/>
  <c r="J1823" i="7" s="1"/>
  <c r="J1824" i="7" s="1"/>
  <c r="J1825" i="7" s="1"/>
  <c r="J1826" i="7" s="1"/>
  <c r="J1827" i="7" s="1"/>
  <c r="J1828" i="7" s="1"/>
  <c r="J1829" i="7" s="1"/>
  <c r="J1830" i="7" s="1"/>
  <c r="J1831" i="7" s="1"/>
  <c r="J1832" i="7" s="1"/>
  <c r="J1833" i="7" s="1"/>
  <c r="J1834" i="7" s="1"/>
  <c r="J1835" i="7" s="1"/>
  <c r="J1836" i="7" s="1"/>
  <c r="J1837" i="7" s="1"/>
  <c r="J1838" i="7" s="1"/>
  <c r="J1839" i="7" s="1"/>
  <c r="J1840" i="7" s="1"/>
  <c r="J1841" i="7" s="1"/>
  <c r="J1842" i="7" s="1"/>
  <c r="J1843" i="7" s="1"/>
  <c r="J1844" i="7" s="1"/>
  <c r="J1845" i="7" s="1"/>
  <c r="J1846" i="7" s="1"/>
  <c r="J1847" i="7" s="1"/>
  <c r="J1848" i="7" s="1"/>
  <c r="J1849" i="7" s="1"/>
  <c r="J1850" i="7" s="1"/>
  <c r="J1851" i="7" s="1"/>
  <c r="J1852" i="7" s="1"/>
  <c r="J1853" i="7" s="1"/>
  <c r="J1854" i="7" s="1"/>
  <c r="J1855" i="7" s="1"/>
  <c r="J1856" i="7" s="1"/>
  <c r="J1857" i="7" s="1"/>
  <c r="J1858" i="7" s="1"/>
  <c r="J1859" i="7" s="1"/>
  <c r="J1860" i="7" s="1"/>
  <c r="J1861" i="7" s="1"/>
  <c r="J1862" i="7" s="1"/>
  <c r="J1863" i="7" s="1"/>
  <c r="J1864" i="7" s="1"/>
  <c r="J1865" i="7" s="1"/>
  <c r="J1866" i="7" s="1"/>
  <c r="J1867" i="7" s="1"/>
  <c r="J1868" i="7" s="1"/>
  <c r="J1869" i="7" s="1"/>
  <c r="J1870" i="7" s="1"/>
  <c r="J1871" i="7" s="1"/>
  <c r="J1872" i="7" s="1"/>
  <c r="J1873" i="7" s="1"/>
  <c r="J1874" i="7" s="1"/>
  <c r="J1875" i="7" s="1"/>
  <c r="J1876" i="7" s="1"/>
  <c r="J1877" i="7" s="1"/>
  <c r="J1878" i="7" s="1"/>
  <c r="J1879" i="7" s="1"/>
  <c r="J1880" i="7" s="1"/>
  <c r="J1881" i="7" s="1"/>
  <c r="J1882" i="7" s="1"/>
  <c r="J1883" i="7" s="1"/>
  <c r="J1884" i="7" s="1"/>
  <c r="J1885" i="7" s="1"/>
  <c r="J1886" i="7" s="1"/>
  <c r="J1887" i="7" s="1"/>
  <c r="J1888" i="7" s="1"/>
  <c r="J1889" i="7" s="1"/>
  <c r="J1890" i="7" s="1"/>
  <c r="J1891" i="7" s="1"/>
  <c r="J1892" i="7" s="1"/>
  <c r="J1893" i="7" s="1"/>
  <c r="J1894" i="7" s="1"/>
  <c r="J1895" i="7" s="1"/>
  <c r="J1896" i="7" s="1"/>
  <c r="J1897" i="7" s="1"/>
  <c r="J1898" i="7" s="1"/>
  <c r="J1899" i="7" s="1"/>
  <c r="J1900" i="7" s="1"/>
  <c r="J1901" i="7" s="1"/>
  <c r="J1902" i="7" s="1"/>
  <c r="J1903" i="7" s="1"/>
  <c r="J1904" i="7" s="1"/>
  <c r="J1905" i="7" s="1"/>
  <c r="J1906" i="7" s="1"/>
  <c r="J1907" i="7" s="1"/>
  <c r="J1908" i="7" s="1"/>
  <c r="J1909" i="7" s="1"/>
  <c r="J1910" i="7" s="1"/>
  <c r="J1911" i="7" s="1"/>
  <c r="J1912" i="7" s="1"/>
  <c r="J1913" i="7" s="1"/>
  <c r="J1914" i="7" s="1"/>
  <c r="J1915" i="7" s="1"/>
  <c r="J1916" i="7" s="1"/>
  <c r="J1917" i="7" s="1"/>
  <c r="J1918" i="7" s="1"/>
  <c r="J1919" i="7" s="1"/>
  <c r="J1920" i="7" s="1"/>
  <c r="J1921" i="7" s="1"/>
  <c r="J1922" i="7" s="1"/>
  <c r="J1923" i="7" s="1"/>
  <c r="J1924" i="7" s="1"/>
  <c r="J1925" i="7" s="1"/>
  <c r="J1926" i="7" s="1"/>
  <c r="J1927" i="7" s="1"/>
  <c r="J1928" i="7" s="1"/>
  <c r="J1929" i="7" s="1"/>
  <c r="J1930" i="7" s="1"/>
  <c r="J1931" i="7" s="1"/>
  <c r="J1932" i="7" s="1"/>
  <c r="J1933" i="7" s="1"/>
  <c r="J1934" i="7" s="1"/>
  <c r="J1935" i="7" s="1"/>
  <c r="J1936" i="7" s="1"/>
  <c r="J1937" i="7" s="1"/>
  <c r="J1938" i="7" s="1"/>
  <c r="J1939" i="7" s="1"/>
  <c r="J1940" i="7" s="1"/>
  <c r="J1941" i="7" s="1"/>
  <c r="J1942" i="7" s="1"/>
  <c r="J1943" i="7" s="1"/>
  <c r="J1944" i="7" s="1"/>
  <c r="J1945" i="7" s="1"/>
  <c r="J1946" i="7" s="1"/>
  <c r="J1947" i="7" s="1"/>
  <c r="J1948" i="7" s="1"/>
  <c r="J1949" i="7" s="1"/>
  <c r="J1950" i="7" s="1"/>
  <c r="J1951" i="7" s="1"/>
  <c r="J1952" i="7" s="1"/>
  <c r="J1953" i="7" s="1"/>
  <c r="J1954" i="7" s="1"/>
  <c r="J1955" i="7" s="1"/>
  <c r="J1956" i="7" s="1"/>
  <c r="J1957" i="7" s="1"/>
  <c r="J1958" i="7" s="1"/>
  <c r="J1959" i="7" s="1"/>
  <c r="J1960" i="7" s="1"/>
  <c r="J1961" i="7" s="1"/>
  <c r="J1962" i="7" s="1"/>
  <c r="J1963" i="7" s="1"/>
  <c r="J1964" i="7" s="1"/>
  <c r="J1965" i="7" s="1"/>
  <c r="J1966" i="7" s="1"/>
  <c r="J1967" i="7" s="1"/>
  <c r="J1968" i="7" s="1"/>
  <c r="J1969" i="7" s="1"/>
  <c r="J1970" i="7" s="1"/>
  <c r="J1971" i="7" s="1"/>
  <c r="J1972" i="7" s="1"/>
  <c r="J1973" i="7" s="1"/>
  <c r="J1974" i="7" s="1"/>
  <c r="J1975" i="7" s="1"/>
  <c r="J1976" i="7" s="1"/>
  <c r="J1977" i="7" s="1"/>
  <c r="J1978" i="7" s="1"/>
  <c r="J1979" i="7" s="1"/>
  <c r="J1980" i="7" s="1"/>
  <c r="J1981" i="7" s="1"/>
  <c r="J1982" i="7" s="1"/>
  <c r="J1983" i="7" s="1"/>
  <c r="J1984" i="7" s="1"/>
  <c r="J1985" i="7" s="1"/>
  <c r="J1986" i="7" s="1"/>
  <c r="J1987" i="7" s="1"/>
  <c r="J1988" i="7" s="1"/>
  <c r="J1989" i="7" s="1"/>
  <c r="J1990" i="7" s="1"/>
  <c r="J1991" i="7" s="1"/>
  <c r="J1992" i="7" s="1"/>
  <c r="J1993" i="7" s="1"/>
  <c r="J1994" i="7" s="1"/>
  <c r="J1995" i="7" s="1"/>
  <c r="J1996" i="7" s="1"/>
  <c r="J1997" i="7" s="1"/>
  <c r="J1998" i="7" s="1"/>
  <c r="J1999" i="7" s="1"/>
  <c r="J2000" i="7" s="1"/>
  <c r="J2001" i="7" s="1"/>
  <c r="AY80" i="2"/>
  <c r="AY72" i="2"/>
  <c r="AY64" i="2"/>
  <c r="AY56" i="2"/>
  <c r="AY48" i="2"/>
  <c r="AY40" i="2"/>
  <c r="AY32" i="2"/>
  <c r="AY24" i="2"/>
  <c r="AY16" i="2"/>
  <c r="AY8" i="2"/>
  <c r="AY79" i="2"/>
  <c r="AY71" i="2"/>
  <c r="AY63" i="2"/>
  <c r="AY55" i="2"/>
  <c r="AY47" i="2"/>
  <c r="AY39" i="2"/>
  <c r="AY31" i="2"/>
  <c r="AY23" i="2"/>
  <c r="AY15" i="2"/>
  <c r="AY7" i="2"/>
  <c r="AZ2000" i="2"/>
  <c r="AY2000" i="2"/>
  <c r="AY78" i="2"/>
  <c r="AY70" i="2"/>
  <c r="AY62" i="2"/>
  <c r="AY54" i="2"/>
  <c r="AY46" i="2"/>
  <c r="AY38" i="2"/>
  <c r="AY30" i="2"/>
  <c r="AY22" i="2"/>
  <c r="AY14" i="2"/>
  <c r="AY6" i="2"/>
  <c r="AY77" i="2"/>
  <c r="AY69" i="2"/>
  <c r="AY61" i="2"/>
  <c r="AY53" i="2"/>
  <c r="AY45" i="2"/>
  <c r="AY37" i="2"/>
  <c r="AY29" i="2"/>
  <c r="AY21" i="2"/>
  <c r="AY13" i="2"/>
  <c r="AY5" i="2"/>
  <c r="AY76" i="2"/>
  <c r="AY68" i="2"/>
  <c r="AY60" i="2"/>
  <c r="AY52" i="2"/>
  <c r="AY44" i="2"/>
  <c r="AY36" i="2"/>
  <c r="AY28" i="2"/>
  <c r="AY20" i="2"/>
  <c r="AY12" i="2"/>
  <c r="AY4" i="2"/>
  <c r="AY83" i="2"/>
  <c r="AY75" i="2"/>
  <c r="AY67" i="2"/>
  <c r="AY59" i="2"/>
  <c r="AY51" i="2"/>
  <c r="AY43" i="2"/>
  <c r="AY35" i="2"/>
  <c r="AY27" i="2"/>
  <c r="AY19" i="2"/>
  <c r="AY11" i="2"/>
  <c r="AY82" i="2"/>
  <c r="AY74" i="2"/>
  <c r="AY66" i="2"/>
  <c r="AY58" i="2"/>
  <c r="AY50" i="2"/>
  <c r="AY42" i="2"/>
  <c r="AY34" i="2"/>
  <c r="AY26" i="2"/>
  <c r="AY18" i="2"/>
  <c r="AY10" i="2"/>
  <c r="AY3" i="2"/>
  <c r="AY81" i="2"/>
  <c r="AY73" i="2"/>
  <c r="AY65" i="2"/>
  <c r="AY57" i="2"/>
  <c r="AY49" i="2"/>
  <c r="AY41" i="2"/>
  <c r="AY33" i="2"/>
  <c r="AY25" i="2"/>
  <c r="AY17" i="2"/>
  <c r="AY9" i="2"/>
  <c r="AY1993" i="2"/>
  <c r="AZ1993" i="2"/>
  <c r="AZ1985" i="2"/>
  <c r="AY1985" i="2"/>
  <c r="AZ1977" i="2"/>
  <c r="AY1977" i="2"/>
  <c r="AY1969" i="2"/>
  <c r="AZ1969" i="2"/>
  <c r="AY1961" i="2"/>
  <c r="AZ1961" i="2"/>
  <c r="AZ1953" i="2"/>
  <c r="AY1953" i="2"/>
  <c r="AY1945" i="2"/>
  <c r="AZ1945" i="2"/>
  <c r="AZ1937" i="2"/>
  <c r="AY1937" i="2"/>
  <c r="AY1929" i="2"/>
  <c r="AZ1929" i="2"/>
  <c r="AY1921" i="2"/>
  <c r="AZ1921" i="2"/>
  <c r="AZ1913" i="2"/>
  <c r="AY1913" i="2"/>
  <c r="AZ1905" i="2"/>
  <c r="AY1905" i="2"/>
  <c r="AY1897" i="2"/>
  <c r="AZ1897" i="2"/>
  <c r="AZ1889" i="2"/>
  <c r="AY1889" i="2"/>
  <c r="AZ1881" i="2"/>
  <c r="AY1881" i="2"/>
  <c r="AY1873" i="2"/>
  <c r="AZ1873" i="2"/>
  <c r="AY1865" i="2"/>
  <c r="AZ1865" i="2"/>
  <c r="AY1857" i="2"/>
  <c r="AZ1857" i="2"/>
  <c r="AZ1849" i="2"/>
  <c r="AY1849" i="2"/>
  <c r="AY1841" i="2"/>
  <c r="AZ1841" i="2"/>
  <c r="AY1833" i="2"/>
  <c r="AZ1833" i="2"/>
  <c r="AY1825" i="2"/>
  <c r="AZ1825" i="2"/>
  <c r="AZ1817" i="2"/>
  <c r="AY1817" i="2"/>
  <c r="AY1809" i="2"/>
  <c r="AZ1809" i="2"/>
  <c r="AY1801" i="2"/>
  <c r="AZ1801" i="2"/>
  <c r="AY1793" i="2"/>
  <c r="AZ1793" i="2"/>
  <c r="AZ1785" i="2"/>
  <c r="AY1785" i="2"/>
  <c r="AY1777" i="2"/>
  <c r="AZ1777" i="2"/>
  <c r="AZ1769" i="2"/>
  <c r="AY1769" i="2"/>
  <c r="AZ1761" i="2"/>
  <c r="AY1761" i="2"/>
  <c r="AY1753" i="2"/>
  <c r="AZ1753" i="2"/>
  <c r="AZ1745" i="2"/>
  <c r="AY1745" i="2"/>
  <c r="AY1737" i="2"/>
  <c r="AZ1737" i="2"/>
  <c r="AY1729" i="2"/>
  <c r="AZ1729" i="2"/>
  <c r="AZ1721" i="2"/>
  <c r="AY1721" i="2"/>
  <c r="AY1713" i="2"/>
  <c r="AZ1713" i="2"/>
  <c r="AY1705" i="2"/>
  <c r="AZ1705" i="2"/>
  <c r="AY1697" i="2"/>
  <c r="AZ1697" i="2"/>
  <c r="AZ1689" i="2"/>
  <c r="AY1689" i="2"/>
  <c r="AZ1681" i="2"/>
  <c r="AY1681" i="2"/>
  <c r="AZ1673" i="2"/>
  <c r="AY1673" i="2"/>
  <c r="AZ1665" i="2"/>
  <c r="AY1665" i="2"/>
  <c r="AZ1657" i="2"/>
  <c r="AY1657" i="2"/>
  <c r="AZ1649" i="2"/>
  <c r="AY1649" i="2"/>
  <c r="AY1641" i="2"/>
  <c r="AZ1641" i="2"/>
  <c r="AY1633" i="2"/>
  <c r="AZ1633" i="2"/>
  <c r="AZ1625" i="2"/>
  <c r="AY1625" i="2"/>
  <c r="AY1617" i="2"/>
  <c r="AZ1617" i="2"/>
  <c r="AY1609" i="2"/>
  <c r="AZ1609" i="2"/>
  <c r="AZ1601" i="2"/>
  <c r="AY1601" i="2"/>
  <c r="AY1593" i="2"/>
  <c r="AZ1593" i="2"/>
  <c r="AY1585" i="2"/>
  <c r="AZ1585" i="2"/>
  <c r="AZ1577" i="2"/>
  <c r="AY1577" i="2"/>
  <c r="AY1569" i="2"/>
  <c r="AZ1569" i="2"/>
  <c r="AZ1561" i="2"/>
  <c r="AY1561" i="2"/>
  <c r="AZ1553" i="2"/>
  <c r="AY1553" i="2"/>
  <c r="AZ1545" i="2"/>
  <c r="AY1545" i="2"/>
  <c r="AY1537" i="2"/>
  <c r="AZ1537" i="2"/>
  <c r="AZ1529" i="2"/>
  <c r="AY1529" i="2"/>
  <c r="AZ1521" i="2"/>
  <c r="AY1521" i="2"/>
  <c r="AZ1513" i="2"/>
  <c r="AY1513" i="2"/>
  <c r="AZ1505" i="2"/>
  <c r="AY1505" i="2"/>
  <c r="AY1497" i="2"/>
  <c r="AZ1497" i="2"/>
  <c r="AY1489" i="2"/>
  <c r="AZ1489" i="2"/>
  <c r="AZ1481" i="2"/>
  <c r="AY1481" i="2"/>
  <c r="AZ1473" i="2"/>
  <c r="AY1473" i="2"/>
  <c r="AY1465" i="2"/>
  <c r="AZ1465" i="2"/>
  <c r="AZ1457" i="2"/>
  <c r="AY1457" i="2"/>
  <c r="AZ1449" i="2"/>
  <c r="AY1449" i="2"/>
  <c r="AZ1441" i="2"/>
  <c r="AY1441" i="2"/>
  <c r="AZ1433" i="2"/>
  <c r="AY1433" i="2"/>
  <c r="AZ1425" i="2"/>
  <c r="AY1425" i="2"/>
  <c r="AY1417" i="2"/>
  <c r="AZ1417" i="2"/>
  <c r="AZ1409" i="2"/>
  <c r="AY1409" i="2"/>
  <c r="AY1401" i="2"/>
  <c r="AZ1401" i="2"/>
  <c r="AY1393" i="2"/>
  <c r="AZ1393" i="2"/>
  <c r="AZ1385" i="2"/>
  <c r="AY1385" i="2"/>
  <c r="AY1377" i="2"/>
  <c r="AZ1377" i="2"/>
  <c r="AZ1369" i="2"/>
  <c r="AY1369" i="2"/>
  <c r="AZ1361" i="2"/>
  <c r="AY1361" i="2"/>
  <c r="AZ1353" i="2"/>
  <c r="AY1353" i="2"/>
  <c r="AZ1345" i="2"/>
  <c r="AY1345" i="2"/>
  <c r="AZ1337" i="2"/>
  <c r="AY1337" i="2"/>
  <c r="AZ1329" i="2"/>
  <c r="AY1329" i="2"/>
  <c r="AZ1321" i="2"/>
  <c r="AY1321" i="2"/>
  <c r="AZ1313" i="2"/>
  <c r="AY1313" i="2"/>
  <c r="AZ1305" i="2"/>
  <c r="AY1305" i="2"/>
  <c r="AZ1297" i="2"/>
  <c r="AY1297" i="2"/>
  <c r="AY1289" i="2"/>
  <c r="AZ1289" i="2"/>
  <c r="AZ1281" i="2"/>
  <c r="AY1281" i="2"/>
  <c r="AZ1273" i="2"/>
  <c r="AY1273" i="2"/>
  <c r="AZ1265" i="2"/>
  <c r="AY1265" i="2"/>
  <c r="AZ1257" i="2"/>
  <c r="AY1257" i="2"/>
  <c r="AY1249" i="2"/>
  <c r="AZ1249" i="2"/>
  <c r="AZ1241" i="2"/>
  <c r="AY1241" i="2"/>
  <c r="AZ1233" i="2"/>
  <c r="AY1233" i="2"/>
  <c r="AY1225" i="2"/>
  <c r="AZ1225" i="2"/>
  <c r="AY1217" i="2"/>
  <c r="AZ1217" i="2"/>
  <c r="AZ1209" i="2"/>
  <c r="AY1209" i="2"/>
  <c r="AZ1201" i="2"/>
  <c r="AY1201" i="2"/>
  <c r="AZ1193" i="2"/>
  <c r="AY1193" i="2"/>
  <c r="AY1185" i="2"/>
  <c r="AZ1185" i="2"/>
  <c r="AY1177" i="2"/>
  <c r="AZ1177" i="2"/>
  <c r="AY1169" i="2"/>
  <c r="AZ1169" i="2"/>
  <c r="AZ1161" i="2"/>
  <c r="AY1161" i="2"/>
  <c r="AY1153" i="2"/>
  <c r="AZ1153" i="2"/>
  <c r="AZ1145" i="2"/>
  <c r="AY1145" i="2"/>
  <c r="AZ1137" i="2"/>
  <c r="AY1137" i="2"/>
  <c r="AZ1129" i="2"/>
  <c r="AY1129" i="2"/>
  <c r="AZ1121" i="2"/>
  <c r="AY1121" i="2"/>
  <c r="AY1113" i="2"/>
  <c r="AZ1113" i="2"/>
  <c r="AZ1105" i="2"/>
  <c r="AY1105" i="2"/>
  <c r="AY1097" i="2"/>
  <c r="AZ1097" i="2"/>
  <c r="AY1089" i="2"/>
  <c r="AZ1089" i="2"/>
  <c r="AY1081" i="2"/>
  <c r="AZ1081" i="2"/>
  <c r="AZ1073" i="2"/>
  <c r="AY1073" i="2"/>
  <c r="AZ1065" i="2"/>
  <c r="AY1065" i="2"/>
  <c r="AZ1057" i="2"/>
  <c r="AY1057" i="2"/>
  <c r="AY1049" i="2"/>
  <c r="AZ1049" i="2"/>
  <c r="AY1041" i="2"/>
  <c r="AZ1041" i="2"/>
  <c r="AZ1033" i="2"/>
  <c r="AY1033" i="2"/>
  <c r="AZ1025" i="2"/>
  <c r="AY1025" i="2"/>
  <c r="AY1017" i="2"/>
  <c r="AZ1017" i="2"/>
  <c r="AZ1009" i="2"/>
  <c r="AY1009" i="2"/>
  <c r="AY1001" i="2"/>
  <c r="AZ1001" i="2"/>
  <c r="AZ993" i="2"/>
  <c r="AY993" i="2"/>
  <c r="AY985" i="2"/>
  <c r="AZ985" i="2"/>
  <c r="AY977" i="2"/>
  <c r="AZ977" i="2"/>
  <c r="AZ969" i="2"/>
  <c r="AY969" i="2"/>
  <c r="AZ961" i="2"/>
  <c r="AY961" i="2"/>
  <c r="AY953" i="2"/>
  <c r="AZ953" i="2"/>
  <c r="AZ945" i="2"/>
  <c r="AY945" i="2"/>
  <c r="AY937" i="2"/>
  <c r="AZ937" i="2"/>
  <c r="AY929" i="2"/>
  <c r="AZ929" i="2"/>
  <c r="AZ921" i="2"/>
  <c r="AY921" i="2"/>
  <c r="AZ913" i="2"/>
  <c r="AY913" i="2"/>
  <c r="AZ905" i="2"/>
  <c r="AY905" i="2"/>
  <c r="AY897" i="2"/>
  <c r="AZ897" i="2"/>
  <c r="AZ889" i="2"/>
  <c r="AY889" i="2"/>
  <c r="AY881" i="2"/>
  <c r="AZ881" i="2"/>
  <c r="AZ873" i="2"/>
  <c r="AY873" i="2"/>
  <c r="AZ865" i="2"/>
  <c r="AY865" i="2"/>
  <c r="AZ857" i="2"/>
  <c r="AY857" i="2"/>
  <c r="AZ849" i="2"/>
  <c r="AY849" i="2"/>
  <c r="AY841" i="2"/>
  <c r="AZ841" i="2"/>
  <c r="AZ833" i="2"/>
  <c r="AY833" i="2"/>
  <c r="AZ825" i="2"/>
  <c r="AY825" i="2"/>
  <c r="AY817" i="2"/>
  <c r="AZ817" i="2"/>
  <c r="AY809" i="2"/>
  <c r="AZ809" i="2"/>
  <c r="AZ801" i="2"/>
  <c r="AY801" i="2"/>
  <c r="AZ793" i="2"/>
  <c r="AY793" i="2"/>
  <c r="AZ785" i="2"/>
  <c r="AY785" i="2"/>
  <c r="AY777" i="2"/>
  <c r="AZ777" i="2"/>
  <c r="AY769" i="2"/>
  <c r="AZ769" i="2"/>
  <c r="AZ761" i="2"/>
  <c r="AY761" i="2"/>
  <c r="AY753" i="2"/>
  <c r="AZ753" i="2"/>
  <c r="AZ745" i="2"/>
  <c r="AY745" i="2"/>
  <c r="AZ737" i="2"/>
  <c r="AY737" i="2"/>
  <c r="AY729" i="2"/>
  <c r="AZ729" i="2"/>
  <c r="AY721" i="2"/>
  <c r="AZ721" i="2"/>
  <c r="AY713" i="2"/>
  <c r="AZ713" i="2"/>
  <c r="AZ704" i="2"/>
  <c r="AY704" i="2"/>
  <c r="AY695" i="2"/>
  <c r="AZ695" i="2"/>
  <c r="AY685" i="2"/>
  <c r="AZ685" i="2"/>
  <c r="AZ676" i="2"/>
  <c r="AY666" i="2"/>
  <c r="AZ666" i="2"/>
  <c r="AY655" i="2"/>
  <c r="AZ655" i="2"/>
  <c r="AZ644" i="2"/>
  <c r="AZ631" i="2"/>
  <c r="AY631" i="2"/>
  <c r="AZ604" i="2"/>
  <c r="AY1992" i="2"/>
  <c r="AZ1992" i="2"/>
  <c r="AY1984" i="2"/>
  <c r="AZ1984" i="2"/>
  <c r="AZ1976" i="2"/>
  <c r="AY1976" i="2"/>
  <c r="AY1968" i="2"/>
  <c r="AZ1968" i="2"/>
  <c r="AY1960" i="2"/>
  <c r="AZ1960" i="2"/>
  <c r="AZ1952" i="2"/>
  <c r="AY1952" i="2"/>
  <c r="AY1944" i="2"/>
  <c r="AZ1944" i="2"/>
  <c r="AZ1936" i="2"/>
  <c r="AY1936" i="2"/>
  <c r="AZ1928" i="2"/>
  <c r="AY1928" i="2"/>
  <c r="AZ1920" i="2"/>
  <c r="AY1920" i="2"/>
  <c r="AY1912" i="2"/>
  <c r="AZ1912" i="2"/>
  <c r="AY1904" i="2"/>
  <c r="AZ1904" i="2"/>
  <c r="AY1896" i="2"/>
  <c r="AZ1896" i="2"/>
  <c r="AZ1888" i="2"/>
  <c r="AY1888" i="2"/>
  <c r="AZ1880" i="2"/>
  <c r="AY1880" i="2"/>
  <c r="AZ1872" i="2"/>
  <c r="AY1872" i="2"/>
  <c r="AZ1864" i="2"/>
  <c r="AY1864" i="2"/>
  <c r="AZ1856" i="2"/>
  <c r="AY1856" i="2"/>
  <c r="AY1848" i="2"/>
  <c r="AZ1848" i="2"/>
  <c r="AZ1840" i="2"/>
  <c r="AY1840" i="2"/>
  <c r="AZ1832" i="2"/>
  <c r="AY1832" i="2"/>
  <c r="AZ1824" i="2"/>
  <c r="AY1824" i="2"/>
  <c r="AZ1816" i="2"/>
  <c r="AY1816" i="2"/>
  <c r="AZ1808" i="2"/>
  <c r="AY1808" i="2"/>
  <c r="AY1800" i="2"/>
  <c r="AZ1800" i="2"/>
  <c r="AZ1792" i="2"/>
  <c r="AY1792" i="2"/>
  <c r="AZ1784" i="2"/>
  <c r="AY1784" i="2"/>
  <c r="AY1776" i="2"/>
  <c r="AZ1776" i="2"/>
  <c r="AZ1768" i="2"/>
  <c r="AY1768" i="2"/>
  <c r="AY1760" i="2"/>
  <c r="AZ1760" i="2"/>
  <c r="AZ1752" i="2"/>
  <c r="AY1752" i="2"/>
  <c r="AY1744" i="2"/>
  <c r="AZ1744" i="2"/>
  <c r="AY1736" i="2"/>
  <c r="AZ1736" i="2"/>
  <c r="AZ1728" i="2"/>
  <c r="AY1728" i="2"/>
  <c r="AZ1720" i="2"/>
  <c r="AY1720" i="2"/>
  <c r="AZ1712" i="2"/>
  <c r="AY1712" i="2"/>
  <c r="AZ1704" i="2"/>
  <c r="AY1704" i="2"/>
  <c r="AY1696" i="2"/>
  <c r="AZ1696" i="2"/>
  <c r="AZ1688" i="2"/>
  <c r="AY1688" i="2"/>
  <c r="AZ1680" i="2"/>
  <c r="AY1680" i="2"/>
  <c r="AY1672" i="2"/>
  <c r="AZ1672" i="2"/>
  <c r="AZ1664" i="2"/>
  <c r="AY1664" i="2"/>
  <c r="AZ1656" i="2"/>
  <c r="AY1656" i="2"/>
  <c r="AZ1648" i="2"/>
  <c r="AY1648" i="2"/>
  <c r="AZ1640" i="2"/>
  <c r="AY1640" i="2"/>
  <c r="AZ1632" i="2"/>
  <c r="AY1632" i="2"/>
  <c r="AZ1624" i="2"/>
  <c r="AY1624" i="2"/>
  <c r="AY1616" i="2"/>
  <c r="AZ1616" i="2"/>
  <c r="AZ1608" i="2"/>
  <c r="AY1608" i="2"/>
  <c r="AZ1600" i="2"/>
  <c r="AY1600" i="2"/>
  <c r="AZ1592" i="2"/>
  <c r="AY1592" i="2"/>
  <c r="AZ1584" i="2"/>
  <c r="AY1584" i="2"/>
  <c r="AZ1576" i="2"/>
  <c r="AY1576" i="2"/>
  <c r="AZ1568" i="2"/>
  <c r="AY1568" i="2"/>
  <c r="AZ1560" i="2"/>
  <c r="AY1560" i="2"/>
  <c r="AZ1552" i="2"/>
  <c r="AY1552" i="2"/>
  <c r="AZ1544" i="2"/>
  <c r="AY1544" i="2"/>
  <c r="AZ1536" i="2"/>
  <c r="AY1536" i="2"/>
  <c r="AZ1528" i="2"/>
  <c r="AY1528" i="2"/>
  <c r="AY1520" i="2"/>
  <c r="AZ1520" i="2"/>
  <c r="AY1512" i="2"/>
  <c r="AZ1512" i="2"/>
  <c r="AY1504" i="2"/>
  <c r="AZ1504" i="2"/>
  <c r="AY1496" i="2"/>
  <c r="AZ1496" i="2"/>
  <c r="AZ1488" i="2"/>
  <c r="AY1488" i="2"/>
  <c r="AY1480" i="2"/>
  <c r="AZ1480" i="2"/>
  <c r="AY1472" i="2"/>
  <c r="AZ1472" i="2"/>
  <c r="AZ1464" i="2"/>
  <c r="AY1464" i="2"/>
  <c r="AZ1456" i="2"/>
  <c r="AY1456" i="2"/>
  <c r="AZ1448" i="2"/>
  <c r="AY1448" i="2"/>
  <c r="AZ1440" i="2"/>
  <c r="AY1440" i="2"/>
  <c r="AZ1432" i="2"/>
  <c r="AY1432" i="2"/>
  <c r="AZ1424" i="2"/>
  <c r="AY1424" i="2"/>
  <c r="AY1416" i="2"/>
  <c r="AZ1416" i="2"/>
  <c r="AZ1408" i="2"/>
  <c r="AY1408" i="2"/>
  <c r="AY1400" i="2"/>
  <c r="AZ1400" i="2"/>
  <c r="AZ1392" i="2"/>
  <c r="AY1392" i="2"/>
  <c r="AZ1384" i="2"/>
  <c r="AY1384" i="2"/>
  <c r="AZ1376" i="2"/>
  <c r="AY1376" i="2"/>
  <c r="AZ1368" i="2"/>
  <c r="AY1368" i="2"/>
  <c r="AZ1360" i="2"/>
  <c r="AY1360" i="2"/>
  <c r="AY1352" i="2"/>
  <c r="AZ1352" i="2"/>
  <c r="AZ1344" i="2"/>
  <c r="AY1344" i="2"/>
  <c r="AZ1336" i="2"/>
  <c r="AY1336" i="2"/>
  <c r="AZ1328" i="2"/>
  <c r="AY1328" i="2"/>
  <c r="AZ1320" i="2"/>
  <c r="AY1320" i="2"/>
  <c r="AY1312" i="2"/>
  <c r="AZ1312" i="2"/>
  <c r="AZ1304" i="2"/>
  <c r="AY1304" i="2"/>
  <c r="AZ1296" i="2"/>
  <c r="AY1296" i="2"/>
  <c r="AY1288" i="2"/>
  <c r="AZ1288" i="2"/>
  <c r="AY1280" i="2"/>
  <c r="AZ1280" i="2"/>
  <c r="AZ1272" i="2"/>
  <c r="AY1272" i="2"/>
  <c r="AY1264" i="2"/>
  <c r="AZ1264" i="2"/>
  <c r="AZ1256" i="2"/>
  <c r="AY1256" i="2"/>
  <c r="AY1248" i="2"/>
  <c r="AZ1248" i="2"/>
  <c r="AY1240" i="2"/>
  <c r="AZ1240" i="2"/>
  <c r="AZ1232" i="2"/>
  <c r="AY1232" i="2"/>
  <c r="AZ1224" i="2"/>
  <c r="AY1224" i="2"/>
  <c r="AZ1216" i="2"/>
  <c r="AY1216" i="2"/>
  <c r="AY1208" i="2"/>
  <c r="AZ1208" i="2"/>
  <c r="AZ1200" i="2"/>
  <c r="AY1200" i="2"/>
  <c r="AY1192" i="2"/>
  <c r="AZ1192" i="2"/>
  <c r="AY1184" i="2"/>
  <c r="AZ1184" i="2"/>
  <c r="AY1176" i="2"/>
  <c r="AZ1176" i="2"/>
  <c r="AZ1168" i="2"/>
  <c r="AY1168" i="2"/>
  <c r="AZ1160" i="2"/>
  <c r="AY1160" i="2"/>
  <c r="AZ1152" i="2"/>
  <c r="AY1152" i="2"/>
  <c r="AY1144" i="2"/>
  <c r="AZ1144" i="2"/>
  <c r="AZ1136" i="2"/>
  <c r="AY1136" i="2"/>
  <c r="AZ1128" i="2"/>
  <c r="AY1128" i="2"/>
  <c r="AZ1120" i="2"/>
  <c r="AY1120" i="2"/>
  <c r="AY1112" i="2"/>
  <c r="AZ1112" i="2"/>
  <c r="AY1104" i="2"/>
  <c r="AZ1104" i="2"/>
  <c r="AZ1096" i="2"/>
  <c r="AY1096" i="2"/>
  <c r="AZ1088" i="2"/>
  <c r="AY1088" i="2"/>
  <c r="AY1080" i="2"/>
  <c r="AZ1080" i="2"/>
  <c r="AY1072" i="2"/>
  <c r="AZ1072" i="2"/>
  <c r="AZ1064" i="2"/>
  <c r="AY1064" i="2"/>
  <c r="AZ1056" i="2"/>
  <c r="AY1056" i="2"/>
  <c r="AY1048" i="2"/>
  <c r="AZ1048" i="2"/>
  <c r="AZ1040" i="2"/>
  <c r="AY1040" i="2"/>
  <c r="AZ1032" i="2"/>
  <c r="AY1032" i="2"/>
  <c r="AZ1024" i="2"/>
  <c r="AY1024" i="2"/>
  <c r="AY1016" i="2"/>
  <c r="AZ1016" i="2"/>
  <c r="AZ1008" i="2"/>
  <c r="AY1008" i="2"/>
  <c r="AY1000" i="2"/>
  <c r="AZ1000" i="2"/>
  <c r="AZ992" i="2"/>
  <c r="AY992" i="2"/>
  <c r="AZ984" i="2"/>
  <c r="AY984" i="2"/>
  <c r="AZ976" i="2"/>
  <c r="AY976" i="2"/>
  <c r="AZ968" i="2"/>
  <c r="AY968" i="2"/>
  <c r="AZ960" i="2"/>
  <c r="AY960" i="2"/>
  <c r="AZ952" i="2"/>
  <c r="AY952" i="2"/>
  <c r="AZ944" i="2"/>
  <c r="AY944" i="2"/>
  <c r="AZ936" i="2"/>
  <c r="AY936" i="2"/>
  <c r="AZ928" i="2"/>
  <c r="AY928" i="2"/>
  <c r="AZ920" i="2"/>
  <c r="AY920" i="2"/>
  <c r="AY912" i="2"/>
  <c r="AZ912" i="2"/>
  <c r="AY904" i="2"/>
  <c r="AZ904" i="2"/>
  <c r="AZ896" i="2"/>
  <c r="AY896" i="2"/>
  <c r="AZ888" i="2"/>
  <c r="AY888" i="2"/>
  <c r="AZ880" i="2"/>
  <c r="AY880" i="2"/>
  <c r="AZ872" i="2"/>
  <c r="AY872" i="2"/>
  <c r="AZ864" i="2"/>
  <c r="AY864" i="2"/>
  <c r="AY856" i="2"/>
  <c r="AZ856" i="2"/>
  <c r="AZ848" i="2"/>
  <c r="AY848" i="2"/>
  <c r="AZ840" i="2"/>
  <c r="AY840" i="2"/>
  <c r="AY832" i="2"/>
  <c r="AZ832" i="2"/>
  <c r="AY824" i="2"/>
  <c r="AZ824" i="2"/>
  <c r="AY816" i="2"/>
  <c r="AZ816" i="2"/>
  <c r="AY808" i="2"/>
  <c r="AZ808" i="2"/>
  <c r="AZ800" i="2"/>
  <c r="AY800" i="2"/>
  <c r="AZ792" i="2"/>
  <c r="AY792" i="2"/>
  <c r="AY784" i="2"/>
  <c r="AZ784" i="2"/>
  <c r="AY776" i="2"/>
  <c r="AZ776" i="2"/>
  <c r="AY768" i="2"/>
  <c r="AZ768" i="2"/>
  <c r="AY760" i="2"/>
  <c r="AZ760" i="2"/>
  <c r="AZ752" i="2"/>
  <c r="AY752" i="2"/>
  <c r="AY744" i="2"/>
  <c r="AZ744" i="2"/>
  <c r="AZ736" i="2"/>
  <c r="AY736" i="2"/>
  <c r="AZ728" i="2"/>
  <c r="AY728" i="2"/>
  <c r="AZ720" i="2"/>
  <c r="AY720" i="2"/>
  <c r="AZ712" i="2"/>
  <c r="AY712" i="2"/>
  <c r="AY703" i="2"/>
  <c r="AZ703" i="2"/>
  <c r="AY693" i="2"/>
  <c r="AZ693" i="2"/>
  <c r="AZ684" i="2"/>
  <c r="AZ675" i="2"/>
  <c r="AY675" i="2"/>
  <c r="AY664" i="2"/>
  <c r="AZ664" i="2"/>
  <c r="AZ653" i="2"/>
  <c r="AY653" i="2"/>
  <c r="AZ643" i="2"/>
  <c r="AY643" i="2"/>
  <c r="AZ628" i="2"/>
  <c r="AY603" i="2"/>
  <c r="AZ603" i="2"/>
  <c r="AZ1999" i="2"/>
  <c r="AY1999" i="2"/>
  <c r="AZ1991" i="2"/>
  <c r="AY1991" i="2"/>
  <c r="AY1983" i="2"/>
  <c r="AZ1983" i="2"/>
  <c r="AZ1975" i="2"/>
  <c r="AY1975" i="2"/>
  <c r="AZ1967" i="2"/>
  <c r="AY1967" i="2"/>
  <c r="AY1959" i="2"/>
  <c r="AZ1959" i="2"/>
  <c r="AZ1951" i="2"/>
  <c r="AY1951" i="2"/>
  <c r="AY1943" i="2"/>
  <c r="AZ1943" i="2"/>
  <c r="AY1935" i="2"/>
  <c r="AZ1935" i="2"/>
  <c r="AZ1927" i="2"/>
  <c r="AY1927" i="2"/>
  <c r="AY1919" i="2"/>
  <c r="AZ1919" i="2"/>
  <c r="AZ1911" i="2"/>
  <c r="AY1911" i="2"/>
  <c r="AY1903" i="2"/>
  <c r="AZ1903" i="2"/>
  <c r="AZ1895" i="2"/>
  <c r="AY1895" i="2"/>
  <c r="AY1887" i="2"/>
  <c r="AZ1887" i="2"/>
  <c r="AY1879" i="2"/>
  <c r="AZ1879" i="2"/>
  <c r="AZ1871" i="2"/>
  <c r="AY1871" i="2"/>
  <c r="AY1863" i="2"/>
  <c r="AZ1863" i="2"/>
  <c r="AY1855" i="2"/>
  <c r="AZ1855" i="2"/>
  <c r="AZ1847" i="2"/>
  <c r="AY1847" i="2"/>
  <c r="AZ1839" i="2"/>
  <c r="AY1839" i="2"/>
  <c r="AZ1831" i="2"/>
  <c r="AY1831" i="2"/>
  <c r="AY1823" i="2"/>
  <c r="AZ1823" i="2"/>
  <c r="AZ1815" i="2"/>
  <c r="AY1815" i="2"/>
  <c r="AZ1807" i="2"/>
  <c r="AY1807" i="2"/>
  <c r="AY1799" i="2"/>
  <c r="AZ1799" i="2"/>
  <c r="AZ1791" i="2"/>
  <c r="AY1791" i="2"/>
  <c r="AZ1783" i="2"/>
  <c r="AY1783" i="2"/>
  <c r="AZ1775" i="2"/>
  <c r="AY1775" i="2"/>
  <c r="AY1767" i="2"/>
  <c r="AZ1767" i="2"/>
  <c r="AZ1759" i="2"/>
  <c r="AY1759" i="2"/>
  <c r="AZ1751" i="2"/>
  <c r="AY1751" i="2"/>
  <c r="AY1743" i="2"/>
  <c r="AZ1743" i="2"/>
  <c r="AZ1735" i="2"/>
  <c r="AY1735" i="2"/>
  <c r="AY1727" i="2"/>
  <c r="AZ1727" i="2"/>
  <c r="AY1719" i="2"/>
  <c r="AZ1719" i="2"/>
  <c r="AZ1711" i="2"/>
  <c r="AY1711" i="2"/>
  <c r="AY1703" i="2"/>
  <c r="AZ1703" i="2"/>
  <c r="AY1695" i="2"/>
  <c r="AZ1695" i="2"/>
  <c r="AY1687" i="2"/>
  <c r="AZ1687" i="2"/>
  <c r="AY1679" i="2"/>
  <c r="AZ1679" i="2"/>
  <c r="AZ1671" i="2"/>
  <c r="AY1671" i="2"/>
  <c r="AZ1663" i="2"/>
  <c r="AY1663" i="2"/>
  <c r="AZ1655" i="2"/>
  <c r="AY1655" i="2"/>
  <c r="AZ1647" i="2"/>
  <c r="AY1647" i="2"/>
  <c r="AZ1639" i="2"/>
  <c r="AY1639" i="2"/>
  <c r="AY1631" i="2"/>
  <c r="AZ1631" i="2"/>
  <c r="AZ1623" i="2"/>
  <c r="AY1623" i="2"/>
  <c r="AZ1615" i="2"/>
  <c r="AY1615" i="2"/>
  <c r="AZ1607" i="2"/>
  <c r="AY1607" i="2"/>
  <c r="AZ1599" i="2"/>
  <c r="AY1599" i="2"/>
  <c r="AZ1591" i="2"/>
  <c r="AY1591" i="2"/>
  <c r="AZ1583" i="2"/>
  <c r="AY1583" i="2"/>
  <c r="AZ1575" i="2"/>
  <c r="AY1575" i="2"/>
  <c r="AZ1567" i="2"/>
  <c r="AY1567" i="2"/>
  <c r="AZ1559" i="2"/>
  <c r="AY1559" i="2"/>
  <c r="AZ1551" i="2"/>
  <c r="AY1551" i="2"/>
  <c r="AZ1543" i="2"/>
  <c r="AY1543" i="2"/>
  <c r="AZ1535" i="2"/>
  <c r="AY1535" i="2"/>
  <c r="AY1527" i="2"/>
  <c r="AZ1527" i="2"/>
  <c r="AZ1519" i="2"/>
  <c r="AY1519" i="2"/>
  <c r="AZ1511" i="2"/>
  <c r="AY1511" i="2"/>
  <c r="AY1503" i="2"/>
  <c r="AZ1503" i="2"/>
  <c r="AZ1495" i="2"/>
  <c r="AY1495" i="2"/>
  <c r="AZ1487" i="2"/>
  <c r="AY1487" i="2"/>
  <c r="AZ1479" i="2"/>
  <c r="AY1479" i="2"/>
  <c r="AZ1471" i="2"/>
  <c r="AY1471" i="2"/>
  <c r="AZ1463" i="2"/>
  <c r="AY1463" i="2"/>
  <c r="AZ1455" i="2"/>
  <c r="AY1455" i="2"/>
  <c r="AZ1447" i="2"/>
  <c r="AY1447" i="2"/>
  <c r="AY1439" i="2"/>
  <c r="AZ1439" i="2"/>
  <c r="AY1431" i="2"/>
  <c r="AZ1431" i="2"/>
  <c r="AY1423" i="2"/>
  <c r="AZ1423" i="2"/>
  <c r="AZ1415" i="2"/>
  <c r="AY1415" i="2"/>
  <c r="AZ1407" i="2"/>
  <c r="AY1407" i="2"/>
  <c r="AZ1399" i="2"/>
  <c r="AY1399" i="2"/>
  <c r="AY1391" i="2"/>
  <c r="AZ1391" i="2"/>
  <c r="AY1383" i="2"/>
  <c r="AZ1383" i="2"/>
  <c r="AZ1375" i="2"/>
  <c r="AY1375" i="2"/>
  <c r="AZ1367" i="2"/>
  <c r="AY1367" i="2"/>
  <c r="AZ1359" i="2"/>
  <c r="AY1359" i="2"/>
  <c r="AZ1351" i="2"/>
  <c r="AY1351" i="2"/>
  <c r="AZ1343" i="2"/>
  <c r="AY1343" i="2"/>
  <c r="AY1335" i="2"/>
  <c r="AZ1335" i="2"/>
  <c r="AY1327" i="2"/>
  <c r="AZ1327" i="2"/>
  <c r="AZ1319" i="2"/>
  <c r="AY1319" i="2"/>
  <c r="AZ1311" i="2"/>
  <c r="AY1311" i="2"/>
  <c r="AY1303" i="2"/>
  <c r="AZ1303" i="2"/>
  <c r="AY1295" i="2"/>
  <c r="AZ1295" i="2"/>
  <c r="AZ1287" i="2"/>
  <c r="AY1287" i="2"/>
  <c r="AZ1279" i="2"/>
  <c r="AY1279" i="2"/>
  <c r="AY1271" i="2"/>
  <c r="AZ1271" i="2"/>
  <c r="AZ1263" i="2"/>
  <c r="AY1263" i="2"/>
  <c r="AY1255" i="2"/>
  <c r="AZ1255" i="2"/>
  <c r="AZ1247" i="2"/>
  <c r="AY1247" i="2"/>
  <c r="AZ1239" i="2"/>
  <c r="AY1239" i="2"/>
  <c r="AY1231" i="2"/>
  <c r="AZ1231" i="2"/>
  <c r="AZ1223" i="2"/>
  <c r="AY1223" i="2"/>
  <c r="AY1215" i="2"/>
  <c r="AZ1215" i="2"/>
  <c r="AY1207" i="2"/>
  <c r="AZ1207" i="2"/>
  <c r="AZ1199" i="2"/>
  <c r="AY1199" i="2"/>
  <c r="AZ1191" i="2"/>
  <c r="AY1191" i="2"/>
  <c r="AY1183" i="2"/>
  <c r="AZ1183" i="2"/>
  <c r="AZ1175" i="2"/>
  <c r="AY1175" i="2"/>
  <c r="AZ1167" i="2"/>
  <c r="AY1167" i="2"/>
  <c r="AZ1159" i="2"/>
  <c r="AY1159" i="2"/>
  <c r="AY1151" i="2"/>
  <c r="AZ1151" i="2"/>
  <c r="AZ1143" i="2"/>
  <c r="AY1143" i="2"/>
  <c r="AZ1135" i="2"/>
  <c r="AY1135" i="2"/>
  <c r="AZ1127" i="2"/>
  <c r="AY1127" i="2"/>
  <c r="AZ1119" i="2"/>
  <c r="AY1119" i="2"/>
  <c r="AY1111" i="2"/>
  <c r="AZ1111" i="2"/>
  <c r="AY1103" i="2"/>
  <c r="AZ1103" i="2"/>
  <c r="AZ1095" i="2"/>
  <c r="AY1095" i="2"/>
  <c r="AZ1087" i="2"/>
  <c r="AY1087" i="2"/>
  <c r="AY1079" i="2"/>
  <c r="AZ1079" i="2"/>
  <c r="AZ1071" i="2"/>
  <c r="AY1071" i="2"/>
  <c r="AY1063" i="2"/>
  <c r="AZ1063" i="2"/>
  <c r="AZ1055" i="2"/>
  <c r="AY1055" i="2"/>
  <c r="AY1047" i="2"/>
  <c r="AZ1047" i="2"/>
  <c r="AZ1039" i="2"/>
  <c r="AY1039" i="2"/>
  <c r="AZ1031" i="2"/>
  <c r="AY1031" i="2"/>
  <c r="AZ1023" i="2"/>
  <c r="AY1023" i="2"/>
  <c r="AY1015" i="2"/>
  <c r="AZ1015" i="2"/>
  <c r="AZ1007" i="2"/>
  <c r="AY1007" i="2"/>
  <c r="AY999" i="2"/>
  <c r="AZ999" i="2"/>
  <c r="AZ991" i="2"/>
  <c r="AY991" i="2"/>
  <c r="AZ983" i="2"/>
  <c r="AY983" i="2"/>
  <c r="AZ975" i="2"/>
  <c r="AY975" i="2"/>
  <c r="AY967" i="2"/>
  <c r="AZ967" i="2"/>
  <c r="AZ959" i="2"/>
  <c r="AY959" i="2"/>
  <c r="AZ951" i="2"/>
  <c r="AY951" i="2"/>
  <c r="AZ943" i="2"/>
  <c r="AY943" i="2"/>
  <c r="AY935" i="2"/>
  <c r="AZ935" i="2"/>
  <c r="AY927" i="2"/>
  <c r="AZ927" i="2"/>
  <c r="AY919" i="2"/>
  <c r="AZ919" i="2"/>
  <c r="AY911" i="2"/>
  <c r="AZ911" i="2"/>
  <c r="AY903" i="2"/>
  <c r="AZ903" i="2"/>
  <c r="AY895" i="2"/>
  <c r="AZ895" i="2"/>
  <c r="AZ887" i="2"/>
  <c r="AY887" i="2"/>
  <c r="AZ879" i="2"/>
  <c r="AY879" i="2"/>
  <c r="AZ871" i="2"/>
  <c r="AY871" i="2"/>
  <c r="AY863" i="2"/>
  <c r="AZ863" i="2"/>
  <c r="AY855" i="2"/>
  <c r="AZ855" i="2"/>
  <c r="AY847" i="2"/>
  <c r="AZ847" i="2"/>
  <c r="AY839" i="2"/>
  <c r="AZ839" i="2"/>
  <c r="AY831" i="2"/>
  <c r="AZ831" i="2"/>
  <c r="AY823" i="2"/>
  <c r="AZ823" i="2"/>
  <c r="AY815" i="2"/>
  <c r="AZ815" i="2"/>
  <c r="AZ807" i="2"/>
  <c r="AY807" i="2"/>
  <c r="AY799" i="2"/>
  <c r="AZ799" i="2"/>
  <c r="AY791" i="2"/>
  <c r="AZ791" i="2"/>
  <c r="AZ783" i="2"/>
  <c r="AY783" i="2"/>
  <c r="AZ775" i="2"/>
  <c r="AY775" i="2"/>
  <c r="AZ767" i="2"/>
  <c r="AY767" i="2"/>
  <c r="AZ759" i="2"/>
  <c r="AY759" i="2"/>
  <c r="AZ751" i="2"/>
  <c r="AY751" i="2"/>
  <c r="AZ743" i="2"/>
  <c r="AY743" i="2"/>
  <c r="AY735" i="2"/>
  <c r="AZ735" i="2"/>
  <c r="AY727" i="2"/>
  <c r="AZ727" i="2"/>
  <c r="AZ719" i="2"/>
  <c r="AY719" i="2"/>
  <c r="AY711" i="2"/>
  <c r="AZ711" i="2"/>
  <c r="AY701" i="2"/>
  <c r="AZ701" i="2"/>
  <c r="AZ692" i="2"/>
  <c r="AY683" i="2"/>
  <c r="AZ683" i="2"/>
  <c r="AY674" i="2"/>
  <c r="AZ674" i="2"/>
  <c r="AY663" i="2"/>
  <c r="AZ663" i="2"/>
  <c r="AZ652" i="2"/>
  <c r="AZ642" i="2"/>
  <c r="AY642" i="2"/>
  <c r="AY627" i="2"/>
  <c r="AZ627" i="2"/>
  <c r="AZ1998" i="2"/>
  <c r="AY1998" i="2"/>
  <c r="AY1990" i="2"/>
  <c r="AZ1990" i="2"/>
  <c r="AZ1982" i="2"/>
  <c r="AY1982" i="2"/>
  <c r="AZ1974" i="2"/>
  <c r="AY1974" i="2"/>
  <c r="AY1966" i="2"/>
  <c r="AZ1966" i="2"/>
  <c r="AY1958" i="2"/>
  <c r="AZ1958" i="2"/>
  <c r="AY1950" i="2"/>
  <c r="AZ1950" i="2"/>
  <c r="AY1942" i="2"/>
  <c r="AZ1942" i="2"/>
  <c r="AZ1934" i="2"/>
  <c r="AY1934" i="2"/>
  <c r="AY1926" i="2"/>
  <c r="AZ1926" i="2"/>
  <c r="AZ1918" i="2"/>
  <c r="AY1918" i="2"/>
  <c r="AZ1910" i="2"/>
  <c r="AY1910" i="2"/>
  <c r="AY1902" i="2"/>
  <c r="AZ1902" i="2"/>
  <c r="AZ1894" i="2"/>
  <c r="AY1894" i="2"/>
  <c r="AY1886" i="2"/>
  <c r="AZ1886" i="2"/>
  <c r="AZ1878" i="2"/>
  <c r="AY1878" i="2"/>
  <c r="AZ1870" i="2"/>
  <c r="AY1870" i="2"/>
  <c r="AZ1862" i="2"/>
  <c r="AY1862" i="2"/>
  <c r="AY1854" i="2"/>
  <c r="AZ1854" i="2"/>
  <c r="AY1846" i="2"/>
  <c r="AZ1846" i="2"/>
  <c r="AZ1838" i="2"/>
  <c r="AY1838" i="2"/>
  <c r="AZ1830" i="2"/>
  <c r="AY1830" i="2"/>
  <c r="AY1822" i="2"/>
  <c r="AZ1822" i="2"/>
  <c r="AZ1814" i="2"/>
  <c r="AY1814" i="2"/>
  <c r="AZ1806" i="2"/>
  <c r="AY1806" i="2"/>
  <c r="AY1798" i="2"/>
  <c r="AZ1798" i="2"/>
  <c r="AY1790" i="2"/>
  <c r="AZ1790" i="2"/>
  <c r="AZ1782" i="2"/>
  <c r="AY1782" i="2"/>
  <c r="AZ1774" i="2"/>
  <c r="AY1774" i="2"/>
  <c r="AY1766" i="2"/>
  <c r="AZ1766" i="2"/>
  <c r="AZ1758" i="2"/>
  <c r="AY1758" i="2"/>
  <c r="AZ1750" i="2"/>
  <c r="AY1750" i="2"/>
  <c r="AZ1742" i="2"/>
  <c r="AY1742" i="2"/>
  <c r="AZ1734" i="2"/>
  <c r="AY1734" i="2"/>
  <c r="AY1726" i="2"/>
  <c r="AZ1726" i="2"/>
  <c r="AZ1718" i="2"/>
  <c r="AY1718" i="2"/>
  <c r="AY1710" i="2"/>
  <c r="AZ1710" i="2"/>
  <c r="AZ1702" i="2"/>
  <c r="AY1702" i="2"/>
  <c r="AY1694" i="2"/>
  <c r="AZ1694" i="2"/>
  <c r="AZ1686" i="2"/>
  <c r="AY1686" i="2"/>
  <c r="AY1678" i="2"/>
  <c r="AZ1678" i="2"/>
  <c r="AZ1670" i="2"/>
  <c r="AY1670" i="2"/>
  <c r="AZ1662" i="2"/>
  <c r="AY1662" i="2"/>
  <c r="AY1654" i="2"/>
  <c r="AZ1654" i="2"/>
  <c r="AZ1646" i="2"/>
  <c r="AY1646" i="2"/>
  <c r="AZ1638" i="2"/>
  <c r="AY1638" i="2"/>
  <c r="AZ1630" i="2"/>
  <c r="AY1630" i="2"/>
  <c r="AY1622" i="2"/>
  <c r="AZ1622" i="2"/>
  <c r="AZ1614" i="2"/>
  <c r="AY1614" i="2"/>
  <c r="AZ1606" i="2"/>
  <c r="AY1606" i="2"/>
  <c r="AY1598" i="2"/>
  <c r="AZ1598" i="2"/>
  <c r="AY1590" i="2"/>
  <c r="AZ1590" i="2"/>
  <c r="AY1582" i="2"/>
  <c r="AZ1582" i="2"/>
  <c r="AY1574" i="2"/>
  <c r="AZ1574" i="2"/>
  <c r="AY1566" i="2"/>
  <c r="AZ1566" i="2"/>
  <c r="AZ1558" i="2"/>
  <c r="AY1558" i="2"/>
  <c r="AZ1550" i="2"/>
  <c r="AY1550" i="2"/>
  <c r="AZ1542" i="2"/>
  <c r="AY1542" i="2"/>
  <c r="AY1534" i="2"/>
  <c r="AZ1534" i="2"/>
  <c r="AZ1526" i="2"/>
  <c r="AY1526" i="2"/>
  <c r="AY1518" i="2"/>
  <c r="AZ1518" i="2"/>
  <c r="AY1510" i="2"/>
  <c r="AZ1510" i="2"/>
  <c r="AY1502" i="2"/>
  <c r="AZ1502" i="2"/>
  <c r="AZ1494" i="2"/>
  <c r="AY1494" i="2"/>
  <c r="AZ1486" i="2"/>
  <c r="AY1486" i="2"/>
  <c r="AY1478" i="2"/>
  <c r="AZ1478" i="2"/>
  <c r="AZ1470" i="2"/>
  <c r="AY1470" i="2"/>
  <c r="AZ1462" i="2"/>
  <c r="AY1462" i="2"/>
  <c r="AY1454" i="2"/>
  <c r="AZ1454" i="2"/>
  <c r="AY1446" i="2"/>
  <c r="AZ1446" i="2"/>
  <c r="AY1438" i="2"/>
  <c r="AZ1438" i="2"/>
  <c r="AZ1430" i="2"/>
  <c r="AY1430" i="2"/>
  <c r="AY1422" i="2"/>
  <c r="AZ1422" i="2"/>
  <c r="AZ1414" i="2"/>
  <c r="AY1414" i="2"/>
  <c r="AY1406" i="2"/>
  <c r="AZ1406" i="2"/>
  <c r="AZ1398" i="2"/>
  <c r="AY1398" i="2"/>
  <c r="AY1390" i="2"/>
  <c r="AZ1390" i="2"/>
  <c r="AY1382" i="2"/>
  <c r="AZ1382" i="2"/>
  <c r="AZ1374" i="2"/>
  <c r="AY1374" i="2"/>
  <c r="AZ1366" i="2"/>
  <c r="AY1366" i="2"/>
  <c r="AZ1358" i="2"/>
  <c r="AY1358" i="2"/>
  <c r="AZ1350" i="2"/>
  <c r="AY1350" i="2"/>
  <c r="AZ1342" i="2"/>
  <c r="AY1342" i="2"/>
  <c r="AZ1334" i="2"/>
  <c r="AY1334" i="2"/>
  <c r="AZ1326" i="2"/>
  <c r="AY1326" i="2"/>
  <c r="AZ1318" i="2"/>
  <c r="AY1318" i="2"/>
  <c r="AZ1310" i="2"/>
  <c r="AY1310" i="2"/>
  <c r="AZ1302" i="2"/>
  <c r="AY1302" i="2"/>
  <c r="AY1294" i="2"/>
  <c r="AZ1294" i="2"/>
  <c r="AY1286" i="2"/>
  <c r="AZ1286" i="2"/>
  <c r="AZ1278" i="2"/>
  <c r="AY1278" i="2"/>
  <c r="AZ1270" i="2"/>
  <c r="AY1270" i="2"/>
  <c r="AZ1262" i="2"/>
  <c r="AY1262" i="2"/>
  <c r="AY1254" i="2"/>
  <c r="AZ1254" i="2"/>
  <c r="AY1246" i="2"/>
  <c r="AZ1246" i="2"/>
  <c r="AZ1238" i="2"/>
  <c r="AY1238" i="2"/>
  <c r="AY1230" i="2"/>
  <c r="AZ1230" i="2"/>
  <c r="AZ1222" i="2"/>
  <c r="AY1222" i="2"/>
  <c r="AZ1214" i="2"/>
  <c r="AY1214" i="2"/>
  <c r="AZ1206" i="2"/>
  <c r="AY1206" i="2"/>
  <c r="AY1198" i="2"/>
  <c r="AZ1198" i="2"/>
  <c r="AY1190" i="2"/>
  <c r="AZ1190" i="2"/>
  <c r="AY1182" i="2"/>
  <c r="AZ1182" i="2"/>
  <c r="AZ1174" i="2"/>
  <c r="AY1174" i="2"/>
  <c r="AZ1166" i="2"/>
  <c r="AY1166" i="2"/>
  <c r="AZ1158" i="2"/>
  <c r="AY1158" i="2"/>
  <c r="AY1150" i="2"/>
  <c r="AZ1150" i="2"/>
  <c r="AY1142" i="2"/>
  <c r="AZ1142" i="2"/>
  <c r="AZ1134" i="2"/>
  <c r="AY1134" i="2"/>
  <c r="AZ1126" i="2"/>
  <c r="AY1126" i="2"/>
  <c r="AZ1118" i="2"/>
  <c r="AY1118" i="2"/>
  <c r="AY1110" i="2"/>
  <c r="AZ1110" i="2"/>
  <c r="AY1102" i="2"/>
  <c r="AZ1102" i="2"/>
  <c r="AZ1094" i="2"/>
  <c r="AY1094" i="2"/>
  <c r="AZ1086" i="2"/>
  <c r="AY1086" i="2"/>
  <c r="AZ1078" i="2"/>
  <c r="AY1078" i="2"/>
  <c r="AY1070" i="2"/>
  <c r="AZ1070" i="2"/>
  <c r="AZ1062" i="2"/>
  <c r="AY1062" i="2"/>
  <c r="AY1054" i="2"/>
  <c r="AZ1054" i="2"/>
  <c r="AZ1046" i="2"/>
  <c r="AY1046" i="2"/>
  <c r="AZ1038" i="2"/>
  <c r="AY1038" i="2"/>
  <c r="AZ1030" i="2"/>
  <c r="AY1030" i="2"/>
  <c r="AY1022" i="2"/>
  <c r="AZ1022" i="2"/>
  <c r="AZ1014" i="2"/>
  <c r="AY1014" i="2"/>
  <c r="AY1006" i="2"/>
  <c r="AZ1006" i="2"/>
  <c r="AZ998" i="2"/>
  <c r="AY998" i="2"/>
  <c r="AZ990" i="2"/>
  <c r="AY990" i="2"/>
  <c r="AZ982" i="2"/>
  <c r="AY982" i="2"/>
  <c r="AZ974" i="2"/>
  <c r="AY974" i="2"/>
  <c r="AY966" i="2"/>
  <c r="AZ966" i="2"/>
  <c r="AY958" i="2"/>
  <c r="AZ958" i="2"/>
  <c r="AY950" i="2"/>
  <c r="AZ950" i="2"/>
  <c r="AZ942" i="2"/>
  <c r="AY942" i="2"/>
  <c r="AY934" i="2"/>
  <c r="AZ934" i="2"/>
  <c r="AY926" i="2"/>
  <c r="AZ926" i="2"/>
  <c r="AY918" i="2"/>
  <c r="AZ918" i="2"/>
  <c r="AY910" i="2"/>
  <c r="AZ910" i="2"/>
  <c r="AY902" i="2"/>
  <c r="AZ902" i="2"/>
  <c r="AY894" i="2"/>
  <c r="AZ894" i="2"/>
  <c r="AY886" i="2"/>
  <c r="AZ886" i="2"/>
  <c r="AY878" i="2"/>
  <c r="AZ878" i="2"/>
  <c r="AZ870" i="2"/>
  <c r="AY870" i="2"/>
  <c r="AY862" i="2"/>
  <c r="AZ862" i="2"/>
  <c r="AZ854" i="2"/>
  <c r="AY854" i="2"/>
  <c r="AY846" i="2"/>
  <c r="AZ846" i="2"/>
  <c r="AY838" i="2"/>
  <c r="AZ838" i="2"/>
  <c r="AZ830" i="2"/>
  <c r="AY830" i="2"/>
  <c r="AY822" i="2"/>
  <c r="AZ822" i="2"/>
  <c r="AZ814" i="2"/>
  <c r="AY814" i="2"/>
  <c r="AZ806" i="2"/>
  <c r="AY806" i="2"/>
  <c r="AZ798" i="2"/>
  <c r="AY798" i="2"/>
  <c r="AZ790" i="2"/>
  <c r="AY790" i="2"/>
  <c r="AY782" i="2"/>
  <c r="AZ782" i="2"/>
  <c r="AZ774" i="2"/>
  <c r="AY774" i="2"/>
  <c r="AZ766" i="2"/>
  <c r="AY766" i="2"/>
  <c r="AZ758" i="2"/>
  <c r="AY758" i="2"/>
  <c r="AZ750" i="2"/>
  <c r="AY750" i="2"/>
  <c r="AY742" i="2"/>
  <c r="AZ742" i="2"/>
  <c r="AY734" i="2"/>
  <c r="AZ734" i="2"/>
  <c r="AZ726" i="2"/>
  <c r="AY726" i="2"/>
  <c r="AY718" i="2"/>
  <c r="AZ718" i="2"/>
  <c r="AY709" i="2"/>
  <c r="AZ709" i="2"/>
  <c r="AZ700" i="2"/>
  <c r="AY691" i="2"/>
  <c r="AZ691" i="2"/>
  <c r="AZ682" i="2"/>
  <c r="AY682" i="2"/>
  <c r="AY672" i="2"/>
  <c r="AZ672" i="2"/>
  <c r="AZ661" i="2"/>
  <c r="AY661" i="2"/>
  <c r="AY651" i="2"/>
  <c r="AZ651" i="2"/>
  <c r="AZ640" i="2"/>
  <c r="AY640" i="2"/>
  <c r="AY626" i="2"/>
  <c r="AZ626" i="2"/>
  <c r="AZ1997" i="2"/>
  <c r="AY1997" i="2"/>
  <c r="AY1989" i="2"/>
  <c r="AZ1989" i="2"/>
  <c r="AY1981" i="2"/>
  <c r="AZ1981" i="2"/>
  <c r="AY1973" i="2"/>
  <c r="AZ1973" i="2"/>
  <c r="AZ1965" i="2"/>
  <c r="AY1965" i="2"/>
  <c r="AZ1957" i="2"/>
  <c r="AY1957" i="2"/>
  <c r="AZ1949" i="2"/>
  <c r="AY1949" i="2"/>
  <c r="AZ1941" i="2"/>
  <c r="AY1941" i="2"/>
  <c r="AY1933" i="2"/>
  <c r="AZ1933" i="2"/>
  <c r="AZ1925" i="2"/>
  <c r="AY1925" i="2"/>
  <c r="AZ1917" i="2"/>
  <c r="AY1917" i="2"/>
  <c r="AZ1909" i="2"/>
  <c r="AY1909" i="2"/>
  <c r="AZ1901" i="2"/>
  <c r="AY1901" i="2"/>
  <c r="AY1893" i="2"/>
  <c r="AZ1893" i="2"/>
  <c r="AZ1885" i="2"/>
  <c r="AY1885" i="2"/>
  <c r="AY1877" i="2"/>
  <c r="AZ1877" i="2"/>
  <c r="AZ1869" i="2"/>
  <c r="AY1869" i="2"/>
  <c r="AZ1861" i="2"/>
  <c r="AY1861" i="2"/>
  <c r="AY1853" i="2"/>
  <c r="AZ1853" i="2"/>
  <c r="AZ1845" i="2"/>
  <c r="AY1845" i="2"/>
  <c r="AZ1837" i="2"/>
  <c r="AY1837" i="2"/>
  <c r="AZ1829" i="2"/>
  <c r="AY1829" i="2"/>
  <c r="AZ1821" i="2"/>
  <c r="AY1821" i="2"/>
  <c r="AY1813" i="2"/>
  <c r="AZ1813" i="2"/>
  <c r="AZ1805" i="2"/>
  <c r="AY1805" i="2"/>
  <c r="AZ1797" i="2"/>
  <c r="AY1797" i="2"/>
  <c r="AZ1789" i="2"/>
  <c r="AY1789" i="2"/>
  <c r="AY1781" i="2"/>
  <c r="AZ1781" i="2"/>
  <c r="AZ1773" i="2"/>
  <c r="AY1773" i="2"/>
  <c r="AZ1765" i="2"/>
  <c r="AY1765" i="2"/>
  <c r="AY1757" i="2"/>
  <c r="AZ1757" i="2"/>
  <c r="AY1749" i="2"/>
  <c r="AZ1749" i="2"/>
  <c r="AY1741" i="2"/>
  <c r="AZ1741" i="2"/>
  <c r="AY1733" i="2"/>
  <c r="AZ1733" i="2"/>
  <c r="AY1725" i="2"/>
  <c r="AZ1725" i="2"/>
  <c r="AY1717" i="2"/>
  <c r="AZ1717" i="2"/>
  <c r="AZ1709" i="2"/>
  <c r="AY1709" i="2"/>
  <c r="AY1701" i="2"/>
  <c r="AZ1701" i="2"/>
  <c r="AY1693" i="2"/>
  <c r="AZ1693" i="2"/>
  <c r="AZ1685" i="2"/>
  <c r="AY1685" i="2"/>
  <c r="AZ1677" i="2"/>
  <c r="AY1677" i="2"/>
  <c r="AZ1669" i="2"/>
  <c r="AY1669" i="2"/>
  <c r="AY1661" i="2"/>
  <c r="AZ1661" i="2"/>
  <c r="AZ1653" i="2"/>
  <c r="AY1653" i="2"/>
  <c r="AZ1645" i="2"/>
  <c r="AY1645" i="2"/>
  <c r="AZ1637" i="2"/>
  <c r="AY1637" i="2"/>
  <c r="AY1629" i="2"/>
  <c r="AZ1629" i="2"/>
  <c r="AY1621" i="2"/>
  <c r="AZ1621" i="2"/>
  <c r="AY1613" i="2"/>
  <c r="AZ1613" i="2"/>
  <c r="AZ1605" i="2"/>
  <c r="AY1605" i="2"/>
  <c r="AY1597" i="2"/>
  <c r="AZ1597" i="2"/>
  <c r="AZ1589" i="2"/>
  <c r="AY1589" i="2"/>
  <c r="AY1581" i="2"/>
  <c r="AZ1581" i="2"/>
  <c r="AZ1573" i="2"/>
  <c r="AY1573" i="2"/>
  <c r="AZ1565" i="2"/>
  <c r="AY1565" i="2"/>
  <c r="AZ1557" i="2"/>
  <c r="AY1557" i="2"/>
  <c r="AZ1549" i="2"/>
  <c r="AY1549" i="2"/>
  <c r="AZ1541" i="2"/>
  <c r="AY1541" i="2"/>
  <c r="AY1533" i="2"/>
  <c r="AZ1533" i="2"/>
  <c r="AY1525" i="2"/>
  <c r="AZ1525" i="2"/>
  <c r="AZ1517" i="2"/>
  <c r="AY1517" i="2"/>
  <c r="AY1509" i="2"/>
  <c r="AZ1509" i="2"/>
  <c r="AZ1501" i="2"/>
  <c r="AY1501" i="2"/>
  <c r="AZ1493" i="2"/>
  <c r="AY1493" i="2"/>
  <c r="AZ1485" i="2"/>
  <c r="AY1485" i="2"/>
  <c r="AZ1477" i="2"/>
  <c r="AY1477" i="2"/>
  <c r="AZ1469" i="2"/>
  <c r="AY1469" i="2"/>
  <c r="AY1461" i="2"/>
  <c r="AZ1461" i="2"/>
  <c r="AZ1453" i="2"/>
  <c r="AY1453" i="2"/>
  <c r="AZ1445" i="2"/>
  <c r="AY1445" i="2"/>
  <c r="AY1437" i="2"/>
  <c r="AZ1437" i="2"/>
  <c r="AY1429" i="2"/>
  <c r="AZ1429" i="2"/>
  <c r="AY1421" i="2"/>
  <c r="AZ1421" i="2"/>
  <c r="AZ1413" i="2"/>
  <c r="AY1413" i="2"/>
  <c r="AZ1405" i="2"/>
  <c r="AY1405" i="2"/>
  <c r="AY1397" i="2"/>
  <c r="AZ1397" i="2"/>
  <c r="AZ1389" i="2"/>
  <c r="AY1389" i="2"/>
  <c r="AY1381" i="2"/>
  <c r="AZ1381" i="2"/>
  <c r="AY1373" i="2"/>
  <c r="AZ1373" i="2"/>
  <c r="AZ1365" i="2"/>
  <c r="AY1365" i="2"/>
  <c r="AZ1357" i="2"/>
  <c r="AY1357" i="2"/>
  <c r="AZ1349" i="2"/>
  <c r="AY1349" i="2"/>
  <c r="AZ1341" i="2"/>
  <c r="AY1341" i="2"/>
  <c r="AZ1333" i="2"/>
  <c r="AY1333" i="2"/>
  <c r="AY1325" i="2"/>
  <c r="AZ1325" i="2"/>
  <c r="AY1317" i="2"/>
  <c r="AZ1317" i="2"/>
  <c r="AZ1309" i="2"/>
  <c r="AY1309" i="2"/>
  <c r="AY1301" i="2"/>
  <c r="AZ1301" i="2"/>
  <c r="AY1293" i="2"/>
  <c r="AZ1293" i="2"/>
  <c r="AZ1285" i="2"/>
  <c r="AY1285" i="2"/>
  <c r="AY1277" i="2"/>
  <c r="AZ1277" i="2"/>
  <c r="AZ1269" i="2"/>
  <c r="AY1269" i="2"/>
  <c r="AZ1261" i="2"/>
  <c r="AY1261" i="2"/>
  <c r="AZ1253" i="2"/>
  <c r="AY1253" i="2"/>
  <c r="AY1245" i="2"/>
  <c r="AZ1245" i="2"/>
  <c r="AZ1237" i="2"/>
  <c r="AY1237" i="2"/>
  <c r="AZ1229" i="2"/>
  <c r="AY1229" i="2"/>
  <c r="AZ1221" i="2"/>
  <c r="AY1221" i="2"/>
  <c r="AZ1213" i="2"/>
  <c r="AY1213" i="2"/>
  <c r="AY1205" i="2"/>
  <c r="AZ1205" i="2"/>
  <c r="AY1197" i="2"/>
  <c r="AZ1197" i="2"/>
  <c r="AZ1189" i="2"/>
  <c r="AY1189" i="2"/>
  <c r="AY1181" i="2"/>
  <c r="AZ1181" i="2"/>
  <c r="AZ1173" i="2"/>
  <c r="AY1173" i="2"/>
  <c r="AZ1165" i="2"/>
  <c r="AY1165" i="2"/>
  <c r="AZ1157" i="2"/>
  <c r="AY1157" i="2"/>
  <c r="AZ1149" i="2"/>
  <c r="AY1149" i="2"/>
  <c r="AZ1141" i="2"/>
  <c r="AY1141" i="2"/>
  <c r="AY1133" i="2"/>
  <c r="AZ1133" i="2"/>
  <c r="AY1125" i="2"/>
  <c r="AZ1125" i="2"/>
  <c r="AZ1117" i="2"/>
  <c r="AY1117" i="2"/>
  <c r="AZ1109" i="2"/>
  <c r="AY1109" i="2"/>
  <c r="AY1101" i="2"/>
  <c r="AZ1101" i="2"/>
  <c r="AY1093" i="2"/>
  <c r="AZ1093" i="2"/>
  <c r="AZ1085" i="2"/>
  <c r="AY1085" i="2"/>
  <c r="AZ1077" i="2"/>
  <c r="AY1077" i="2"/>
  <c r="AY1069" i="2"/>
  <c r="AZ1069" i="2"/>
  <c r="AZ1061" i="2"/>
  <c r="AY1061" i="2"/>
  <c r="AY1053" i="2"/>
  <c r="AZ1053" i="2"/>
  <c r="AZ1045" i="2"/>
  <c r="AY1045" i="2"/>
  <c r="AZ1037" i="2"/>
  <c r="AY1037" i="2"/>
  <c r="AZ1029" i="2"/>
  <c r="AY1029" i="2"/>
  <c r="AZ1021" i="2"/>
  <c r="AY1021" i="2"/>
  <c r="AZ1013" i="2"/>
  <c r="AY1013" i="2"/>
  <c r="AZ1005" i="2"/>
  <c r="AY1005" i="2"/>
  <c r="AZ997" i="2"/>
  <c r="AY997" i="2"/>
  <c r="AZ989" i="2"/>
  <c r="AY989" i="2"/>
  <c r="AZ981" i="2"/>
  <c r="AY981" i="2"/>
  <c r="AY973" i="2"/>
  <c r="AZ973" i="2"/>
  <c r="AY965" i="2"/>
  <c r="AZ965" i="2"/>
  <c r="AZ957" i="2"/>
  <c r="AY957" i="2"/>
  <c r="AZ949" i="2"/>
  <c r="AY949" i="2"/>
  <c r="AZ941" i="2"/>
  <c r="AY941" i="2"/>
  <c r="AZ933" i="2"/>
  <c r="AY933" i="2"/>
  <c r="AZ925" i="2"/>
  <c r="AY925" i="2"/>
  <c r="AZ917" i="2"/>
  <c r="AY917" i="2"/>
  <c r="AY909" i="2"/>
  <c r="AZ909" i="2"/>
  <c r="AY901" i="2"/>
  <c r="AZ901" i="2"/>
  <c r="AY893" i="2"/>
  <c r="AZ893" i="2"/>
  <c r="AZ885" i="2"/>
  <c r="AY885" i="2"/>
  <c r="AZ877" i="2"/>
  <c r="AY877" i="2"/>
  <c r="AY869" i="2"/>
  <c r="AZ869" i="2"/>
  <c r="AY861" i="2"/>
  <c r="AZ861" i="2"/>
  <c r="AY853" i="2"/>
  <c r="AZ853" i="2"/>
  <c r="AZ845" i="2"/>
  <c r="AY845" i="2"/>
  <c r="AY837" i="2"/>
  <c r="AZ837" i="2"/>
  <c r="AY829" i="2"/>
  <c r="AZ829" i="2"/>
  <c r="AZ821" i="2"/>
  <c r="AY821" i="2"/>
  <c r="AY813" i="2"/>
  <c r="AZ813" i="2"/>
  <c r="AY805" i="2"/>
  <c r="AZ805" i="2"/>
  <c r="AZ797" i="2"/>
  <c r="AY797" i="2"/>
  <c r="AZ789" i="2"/>
  <c r="AY789" i="2"/>
  <c r="AZ781" i="2"/>
  <c r="AY781" i="2"/>
  <c r="AZ773" i="2"/>
  <c r="AY773" i="2"/>
  <c r="AZ765" i="2"/>
  <c r="AY765" i="2"/>
  <c r="AZ757" i="2"/>
  <c r="AY757" i="2"/>
  <c r="AY749" i="2"/>
  <c r="AZ749" i="2"/>
  <c r="AZ741" i="2"/>
  <c r="AY741" i="2"/>
  <c r="AY733" i="2"/>
  <c r="AZ733" i="2"/>
  <c r="AY725" i="2"/>
  <c r="AZ725" i="2"/>
  <c r="AY717" i="2"/>
  <c r="AZ717" i="2"/>
  <c r="AZ708" i="2"/>
  <c r="AZ699" i="2"/>
  <c r="AY699" i="2"/>
  <c r="AZ690" i="2"/>
  <c r="AY690" i="2"/>
  <c r="AZ681" i="2"/>
  <c r="AY681" i="2"/>
  <c r="AZ671" i="2"/>
  <c r="AY671" i="2"/>
  <c r="AZ660" i="2"/>
  <c r="AY660" i="2"/>
  <c r="AZ650" i="2"/>
  <c r="AY650" i="2"/>
  <c r="AY639" i="2"/>
  <c r="AZ639" i="2"/>
  <c r="AZ620" i="2"/>
  <c r="AZ1996" i="2"/>
  <c r="AY1996" i="2"/>
  <c r="AZ1988" i="2"/>
  <c r="AZ1980" i="2"/>
  <c r="AZ1972" i="2"/>
  <c r="AZ1964" i="2"/>
  <c r="AZ1956" i="2"/>
  <c r="AZ1948" i="2"/>
  <c r="AZ1940" i="2"/>
  <c r="AZ1932" i="2"/>
  <c r="AY1932" i="2"/>
  <c r="AZ1924" i="2"/>
  <c r="AZ1916" i="2"/>
  <c r="AZ1908" i="2"/>
  <c r="AZ1900" i="2"/>
  <c r="AY1900" i="2"/>
  <c r="AZ1892" i="2"/>
  <c r="AZ1884" i="2"/>
  <c r="AZ1876" i="2"/>
  <c r="AZ1868" i="2"/>
  <c r="AZ1860" i="2"/>
  <c r="AZ1852" i="2"/>
  <c r="AZ1844" i="2"/>
  <c r="AZ1836" i="2"/>
  <c r="AY1836" i="2"/>
  <c r="AZ1828" i="2"/>
  <c r="AZ1820" i="2"/>
  <c r="AZ1812" i="2"/>
  <c r="AZ1804" i="2"/>
  <c r="AY1804" i="2"/>
  <c r="AZ1796" i="2"/>
  <c r="AZ1788" i="2"/>
  <c r="AZ1780" i="2"/>
  <c r="AZ1772" i="2"/>
  <c r="AZ1764" i="2"/>
  <c r="AZ1756" i="2"/>
  <c r="AZ1748" i="2"/>
  <c r="AZ1740" i="2"/>
  <c r="AZ1732" i="2"/>
  <c r="AZ1724" i="2"/>
  <c r="AZ1716" i="2"/>
  <c r="AZ1708" i="2"/>
  <c r="AZ1700" i="2"/>
  <c r="AZ1692" i="2"/>
  <c r="AZ1684" i="2"/>
  <c r="AZ1676" i="2"/>
  <c r="AY1676" i="2"/>
  <c r="AZ1668" i="2"/>
  <c r="AZ1660" i="2"/>
  <c r="AZ1652" i="2"/>
  <c r="AZ1644" i="2"/>
  <c r="AY1644" i="2"/>
  <c r="AZ1636" i="2"/>
  <c r="AZ1628" i="2"/>
  <c r="AZ1620" i="2"/>
  <c r="AZ1612" i="2"/>
  <c r="AY1612" i="2"/>
  <c r="AZ1604" i="2"/>
  <c r="AZ1596" i="2"/>
  <c r="AZ1588" i="2"/>
  <c r="AZ1580" i="2"/>
  <c r="AY1580" i="2"/>
  <c r="AZ1572" i="2"/>
  <c r="AZ1564" i="2"/>
  <c r="AZ1556" i="2"/>
  <c r="AZ1548" i="2"/>
  <c r="AY1548" i="2"/>
  <c r="AZ1540" i="2"/>
  <c r="AZ1532" i="2"/>
  <c r="AZ1524" i="2"/>
  <c r="AZ1516" i="2"/>
  <c r="AY1516" i="2"/>
  <c r="AZ1508" i="2"/>
  <c r="AZ1500" i="2"/>
  <c r="AZ1492" i="2"/>
  <c r="AZ1484" i="2"/>
  <c r="AZ1476" i="2"/>
  <c r="AZ1468" i="2"/>
  <c r="AZ1460" i="2"/>
  <c r="AZ1452" i="2"/>
  <c r="AZ1444" i="2"/>
  <c r="AZ1436" i="2"/>
  <c r="AZ1428" i="2"/>
  <c r="AZ1420" i="2"/>
  <c r="AY1420" i="2"/>
  <c r="AZ1412" i="2"/>
  <c r="AY1404" i="2"/>
  <c r="AZ1404" i="2"/>
  <c r="AZ1396" i="2"/>
  <c r="AZ1388" i="2"/>
  <c r="AY1388" i="2"/>
  <c r="AZ1380" i="2"/>
  <c r="AZ1372" i="2"/>
  <c r="AZ1364" i="2"/>
  <c r="AZ1356" i="2"/>
  <c r="AZ1348" i="2"/>
  <c r="AY1340" i="2"/>
  <c r="AZ1340" i="2"/>
  <c r="AZ1332" i="2"/>
  <c r="AZ1324" i="2"/>
  <c r="AY1324" i="2"/>
  <c r="AZ1316" i="2"/>
  <c r="AZ1308" i="2"/>
  <c r="AZ1300" i="2"/>
  <c r="AZ1292" i="2"/>
  <c r="AZ1284" i="2"/>
  <c r="AY1276" i="2"/>
  <c r="AZ1276" i="2"/>
  <c r="AZ1268" i="2"/>
  <c r="AZ1260" i="2"/>
  <c r="AY1260" i="2"/>
  <c r="AZ1252" i="2"/>
  <c r="AZ1244" i="2"/>
  <c r="AZ1236" i="2"/>
  <c r="AZ1228" i="2"/>
  <c r="AY1228" i="2"/>
  <c r="AZ1220" i="2"/>
  <c r="AY1212" i="2"/>
  <c r="AZ1212" i="2"/>
  <c r="AZ1204" i="2"/>
  <c r="AZ1196" i="2"/>
  <c r="AY1196" i="2"/>
  <c r="AZ1188" i="2"/>
  <c r="AZ1180" i="2"/>
  <c r="AZ1172" i="2"/>
  <c r="AZ1164" i="2"/>
  <c r="AY1164" i="2"/>
  <c r="AZ1156" i="2"/>
  <c r="AZ1148" i="2"/>
  <c r="AZ1140" i="2"/>
  <c r="AZ1132" i="2"/>
  <c r="AY1132" i="2"/>
  <c r="AZ1124" i="2"/>
  <c r="AZ1116" i="2"/>
  <c r="AZ1108" i="2"/>
  <c r="AZ1100" i="2"/>
  <c r="AY1100" i="2"/>
  <c r="AZ1092" i="2"/>
  <c r="AY1084" i="2"/>
  <c r="AZ1084" i="2"/>
  <c r="AZ1076" i="2"/>
  <c r="AZ1068" i="2"/>
  <c r="AY1068" i="2"/>
  <c r="AZ1060" i="2"/>
  <c r="AY1052" i="2"/>
  <c r="AZ1052" i="2"/>
  <c r="AZ1044" i="2"/>
  <c r="AZ1036" i="2"/>
  <c r="AY1036" i="2"/>
  <c r="AZ1028" i="2"/>
  <c r="AY1020" i="2"/>
  <c r="AZ1020" i="2"/>
  <c r="AZ1012" i="2"/>
  <c r="AZ1004" i="2"/>
  <c r="AZ996" i="2"/>
  <c r="AZ988" i="2"/>
  <c r="AZ980" i="2"/>
  <c r="AZ972" i="2"/>
  <c r="AY972" i="2"/>
  <c r="AZ964" i="2"/>
  <c r="AZ956" i="2"/>
  <c r="AZ948" i="2"/>
  <c r="AZ940" i="2"/>
  <c r="AY940" i="2"/>
  <c r="AZ932" i="2"/>
  <c r="AZ924" i="2"/>
  <c r="AZ916" i="2"/>
  <c r="AZ908" i="2"/>
  <c r="AZ900" i="2"/>
  <c r="AY892" i="2"/>
  <c r="AZ892" i="2"/>
  <c r="AZ884" i="2"/>
  <c r="AZ876" i="2"/>
  <c r="AZ868" i="2"/>
  <c r="AY860" i="2"/>
  <c r="AZ860" i="2"/>
  <c r="AZ852" i="2"/>
  <c r="AZ844" i="2"/>
  <c r="AY844" i="2"/>
  <c r="AZ836" i="2"/>
  <c r="AY828" i="2"/>
  <c r="AZ828" i="2"/>
  <c r="AZ820" i="2"/>
  <c r="AZ812" i="2"/>
  <c r="AZ804" i="2"/>
  <c r="AY796" i="2"/>
  <c r="AZ796" i="2"/>
  <c r="AZ788" i="2"/>
  <c r="AZ780" i="2"/>
  <c r="AZ772" i="2"/>
  <c r="AY764" i="2"/>
  <c r="AZ764" i="2"/>
  <c r="AZ756" i="2"/>
  <c r="AZ748" i="2"/>
  <c r="AZ740" i="2"/>
  <c r="AZ732" i="2"/>
  <c r="AZ724" i="2"/>
  <c r="AZ716" i="2"/>
  <c r="AY716" i="2"/>
  <c r="AY707" i="2"/>
  <c r="AZ707" i="2"/>
  <c r="AZ698" i="2"/>
  <c r="AY698" i="2"/>
  <c r="AZ689" i="2"/>
  <c r="AY689" i="2"/>
  <c r="AZ680" i="2"/>
  <c r="AY680" i="2"/>
  <c r="AY669" i="2"/>
  <c r="AZ669" i="2"/>
  <c r="AZ659" i="2"/>
  <c r="AY659" i="2"/>
  <c r="AZ648" i="2"/>
  <c r="AY648" i="2"/>
  <c r="AZ636" i="2"/>
  <c r="AY636" i="2"/>
  <c r="AZ619" i="2"/>
  <c r="AY619" i="2"/>
  <c r="AY1995" i="2"/>
  <c r="AZ1995" i="2"/>
  <c r="AZ1987" i="2"/>
  <c r="AY1987" i="2"/>
  <c r="AY1979" i="2"/>
  <c r="AZ1979" i="2"/>
  <c r="AZ1971" i="2"/>
  <c r="AY1971" i="2"/>
  <c r="AZ1963" i="2"/>
  <c r="AY1963" i="2"/>
  <c r="AY1955" i="2"/>
  <c r="AZ1955" i="2"/>
  <c r="AZ1947" i="2"/>
  <c r="AY1947" i="2"/>
  <c r="AZ1939" i="2"/>
  <c r="AY1939" i="2"/>
  <c r="AZ1931" i="2"/>
  <c r="AY1931" i="2"/>
  <c r="AY1923" i="2"/>
  <c r="AZ1923" i="2"/>
  <c r="AZ1915" i="2"/>
  <c r="AY1915" i="2"/>
  <c r="AZ1907" i="2"/>
  <c r="AY1907" i="2"/>
  <c r="AZ1899" i="2"/>
  <c r="AY1899" i="2"/>
  <c r="AZ1891" i="2"/>
  <c r="AY1891" i="2"/>
  <c r="AY1883" i="2"/>
  <c r="AZ1883" i="2"/>
  <c r="AZ1875" i="2"/>
  <c r="AY1875" i="2"/>
  <c r="AY1867" i="2"/>
  <c r="AZ1867" i="2"/>
  <c r="AZ1859" i="2"/>
  <c r="AY1859" i="2"/>
  <c r="AY1851" i="2"/>
  <c r="AZ1851" i="2"/>
  <c r="AZ1843" i="2"/>
  <c r="AY1843" i="2"/>
  <c r="AZ1835" i="2"/>
  <c r="AY1835" i="2"/>
  <c r="AY1827" i="2"/>
  <c r="AZ1827" i="2"/>
  <c r="AZ1819" i="2"/>
  <c r="AY1819" i="2"/>
  <c r="AY1811" i="2"/>
  <c r="AZ1811" i="2"/>
  <c r="AY1803" i="2"/>
  <c r="AZ1803" i="2"/>
  <c r="AZ1795" i="2"/>
  <c r="AY1795" i="2"/>
  <c r="AZ1787" i="2"/>
  <c r="AY1787" i="2"/>
  <c r="AY1779" i="2"/>
  <c r="AZ1779" i="2"/>
  <c r="AZ1771" i="2"/>
  <c r="AY1771" i="2"/>
  <c r="AY1763" i="2"/>
  <c r="AZ1763" i="2"/>
  <c r="AZ1755" i="2"/>
  <c r="AY1755" i="2"/>
  <c r="AY1747" i="2"/>
  <c r="AZ1747" i="2"/>
  <c r="AZ1739" i="2"/>
  <c r="AY1739" i="2"/>
  <c r="AZ1731" i="2"/>
  <c r="AY1731" i="2"/>
  <c r="AZ1723" i="2"/>
  <c r="AY1723" i="2"/>
  <c r="AY1715" i="2"/>
  <c r="AZ1715" i="2"/>
  <c r="AY1707" i="2"/>
  <c r="AZ1707" i="2"/>
  <c r="AZ1699" i="2"/>
  <c r="AY1699" i="2"/>
  <c r="AY1691" i="2"/>
  <c r="AZ1691" i="2"/>
  <c r="AZ1683" i="2"/>
  <c r="AY1683" i="2"/>
  <c r="AZ1675" i="2"/>
  <c r="AY1675" i="2"/>
  <c r="AZ1667" i="2"/>
  <c r="AY1667" i="2"/>
  <c r="AY1659" i="2"/>
  <c r="AZ1659" i="2"/>
  <c r="AZ1651" i="2"/>
  <c r="AY1651" i="2"/>
  <c r="AZ1643" i="2"/>
  <c r="AY1643" i="2"/>
  <c r="AY1635" i="2"/>
  <c r="AZ1635" i="2"/>
  <c r="AY1627" i="2"/>
  <c r="AZ1627" i="2"/>
  <c r="AZ1619" i="2"/>
  <c r="AY1619" i="2"/>
  <c r="AZ1611" i="2"/>
  <c r="AY1611" i="2"/>
  <c r="AY1603" i="2"/>
  <c r="AZ1603" i="2"/>
  <c r="AZ1595" i="2"/>
  <c r="AY1595" i="2"/>
  <c r="AZ1587" i="2"/>
  <c r="AY1587" i="2"/>
  <c r="AZ1579" i="2"/>
  <c r="AY1579" i="2"/>
  <c r="AZ1571" i="2"/>
  <c r="AY1571" i="2"/>
  <c r="AY1563" i="2"/>
  <c r="AZ1563" i="2"/>
  <c r="AY1555" i="2"/>
  <c r="AZ1555" i="2"/>
  <c r="AZ1547" i="2"/>
  <c r="AY1547" i="2"/>
  <c r="AZ1539" i="2"/>
  <c r="AY1539" i="2"/>
  <c r="AY1531" i="2"/>
  <c r="AZ1531" i="2"/>
  <c r="AY1523" i="2"/>
  <c r="AZ1523" i="2"/>
  <c r="AY1515" i="2"/>
  <c r="AZ1515" i="2"/>
  <c r="AZ1507" i="2"/>
  <c r="AY1507" i="2"/>
  <c r="AY1499" i="2"/>
  <c r="AZ1499" i="2"/>
  <c r="AY1491" i="2"/>
  <c r="AZ1491" i="2"/>
  <c r="AY1483" i="2"/>
  <c r="AZ1483" i="2"/>
  <c r="AZ1475" i="2"/>
  <c r="AY1475" i="2"/>
  <c r="AZ1467" i="2"/>
  <c r="AY1467" i="2"/>
  <c r="AY1459" i="2"/>
  <c r="AZ1459" i="2"/>
  <c r="AY1451" i="2"/>
  <c r="AZ1451" i="2"/>
  <c r="AY1443" i="2"/>
  <c r="AZ1443" i="2"/>
  <c r="AZ1435" i="2"/>
  <c r="AY1435" i="2"/>
  <c r="AZ1427" i="2"/>
  <c r="AY1427" i="2"/>
  <c r="AZ1419" i="2"/>
  <c r="AY1419" i="2"/>
  <c r="AY1411" i="2"/>
  <c r="AZ1411" i="2"/>
  <c r="AY1403" i="2"/>
  <c r="AZ1403" i="2"/>
  <c r="AY1395" i="2"/>
  <c r="AZ1395" i="2"/>
  <c r="AY1387" i="2"/>
  <c r="AZ1387" i="2"/>
  <c r="AZ1379" i="2"/>
  <c r="AY1379" i="2"/>
  <c r="AY1371" i="2"/>
  <c r="AZ1371" i="2"/>
  <c r="AY1363" i="2"/>
  <c r="AZ1363" i="2"/>
  <c r="AZ1355" i="2"/>
  <c r="AY1355" i="2"/>
  <c r="AZ1347" i="2"/>
  <c r="AY1347" i="2"/>
  <c r="AY1339" i="2"/>
  <c r="AZ1339" i="2"/>
  <c r="AZ1331" i="2"/>
  <c r="AY1331" i="2"/>
  <c r="AY1323" i="2"/>
  <c r="AZ1323" i="2"/>
  <c r="AY1315" i="2"/>
  <c r="AZ1315" i="2"/>
  <c r="AZ1307" i="2"/>
  <c r="AY1307" i="2"/>
  <c r="AY1299" i="2"/>
  <c r="AZ1299" i="2"/>
  <c r="AY1291" i="2"/>
  <c r="AZ1291" i="2"/>
  <c r="AY1283" i="2"/>
  <c r="AZ1283" i="2"/>
  <c r="AZ1275" i="2"/>
  <c r="AY1275" i="2"/>
  <c r="AY1267" i="2"/>
  <c r="AZ1267" i="2"/>
  <c r="AY1259" i="2"/>
  <c r="AZ1259" i="2"/>
  <c r="AY1251" i="2"/>
  <c r="AZ1251" i="2"/>
  <c r="AZ1243" i="2"/>
  <c r="AY1243" i="2"/>
  <c r="AZ1235" i="2"/>
  <c r="AY1235" i="2"/>
  <c r="AZ1227" i="2"/>
  <c r="AY1227" i="2"/>
  <c r="AZ1219" i="2"/>
  <c r="AY1219" i="2"/>
  <c r="AZ1211" i="2"/>
  <c r="AY1211" i="2"/>
  <c r="AY1203" i="2"/>
  <c r="AZ1203" i="2"/>
  <c r="AY1195" i="2"/>
  <c r="AZ1195" i="2"/>
  <c r="AZ1187" i="2"/>
  <c r="AY1187" i="2"/>
  <c r="AY1179" i="2"/>
  <c r="AZ1179" i="2"/>
  <c r="AZ1171" i="2"/>
  <c r="AY1171" i="2"/>
  <c r="AZ1163" i="2"/>
  <c r="AY1163" i="2"/>
  <c r="AZ1155" i="2"/>
  <c r="AY1155" i="2"/>
  <c r="AZ1147" i="2"/>
  <c r="AY1147" i="2"/>
  <c r="AY1139" i="2"/>
  <c r="AZ1139" i="2"/>
  <c r="AZ1131" i="2"/>
  <c r="AY1131" i="2"/>
  <c r="AY1123" i="2"/>
  <c r="AZ1123" i="2"/>
  <c r="AY1115" i="2"/>
  <c r="AZ1115" i="2"/>
  <c r="AY1107" i="2"/>
  <c r="AZ1107" i="2"/>
  <c r="AY1099" i="2"/>
  <c r="AZ1099" i="2"/>
  <c r="AY1091" i="2"/>
  <c r="AZ1091" i="2"/>
  <c r="AZ1083" i="2"/>
  <c r="AY1083" i="2"/>
  <c r="AZ1075" i="2"/>
  <c r="AY1075" i="2"/>
  <c r="AY1067" i="2"/>
  <c r="AZ1067" i="2"/>
  <c r="AY1059" i="2"/>
  <c r="AZ1059" i="2"/>
  <c r="AZ1051" i="2"/>
  <c r="AY1051" i="2"/>
  <c r="AZ1043" i="2"/>
  <c r="AY1043" i="2"/>
  <c r="AY1035" i="2"/>
  <c r="AZ1035" i="2"/>
  <c r="AZ1027" i="2"/>
  <c r="AY1027" i="2"/>
  <c r="AZ1019" i="2"/>
  <c r="AY1019" i="2"/>
  <c r="AY1011" i="2"/>
  <c r="AZ1011" i="2"/>
  <c r="AY1003" i="2"/>
  <c r="AZ1003" i="2"/>
  <c r="AZ995" i="2"/>
  <c r="AY995" i="2"/>
  <c r="AZ987" i="2"/>
  <c r="AY987" i="2"/>
  <c r="AZ979" i="2"/>
  <c r="AY979" i="2"/>
  <c r="AY971" i="2"/>
  <c r="AZ971" i="2"/>
  <c r="AY963" i="2"/>
  <c r="AZ963" i="2"/>
  <c r="AY955" i="2"/>
  <c r="AZ955" i="2"/>
  <c r="AY947" i="2"/>
  <c r="AZ947" i="2"/>
  <c r="AY939" i="2"/>
  <c r="AZ939" i="2"/>
  <c r="AZ931" i="2"/>
  <c r="AY931" i="2"/>
  <c r="AY923" i="2"/>
  <c r="AZ923" i="2"/>
  <c r="AZ915" i="2"/>
  <c r="AY915" i="2"/>
  <c r="AZ907" i="2"/>
  <c r="AY907" i="2"/>
  <c r="AZ899" i="2"/>
  <c r="AY899" i="2"/>
  <c r="AY891" i="2"/>
  <c r="AZ891" i="2"/>
  <c r="AZ883" i="2"/>
  <c r="AY883" i="2"/>
  <c r="AZ875" i="2"/>
  <c r="AY875" i="2"/>
  <c r="AZ867" i="2"/>
  <c r="AY867" i="2"/>
  <c r="AY859" i="2"/>
  <c r="AZ859" i="2"/>
  <c r="AY851" i="2"/>
  <c r="AZ851" i="2"/>
  <c r="AZ843" i="2"/>
  <c r="AY843" i="2"/>
  <c r="AZ835" i="2"/>
  <c r="AY835" i="2"/>
  <c r="AY827" i="2"/>
  <c r="AZ827" i="2"/>
  <c r="AZ819" i="2"/>
  <c r="AY819" i="2"/>
  <c r="AZ811" i="2"/>
  <c r="AY811" i="2"/>
  <c r="AZ803" i="2"/>
  <c r="AY803" i="2"/>
  <c r="AY795" i="2"/>
  <c r="AZ795" i="2"/>
  <c r="AZ787" i="2"/>
  <c r="AY787" i="2"/>
  <c r="AY779" i="2"/>
  <c r="AZ779" i="2"/>
  <c r="AZ771" i="2"/>
  <c r="AY771" i="2"/>
  <c r="AZ763" i="2"/>
  <c r="AY763" i="2"/>
  <c r="AZ755" i="2"/>
  <c r="AY755" i="2"/>
  <c r="AY747" i="2"/>
  <c r="AZ747" i="2"/>
  <c r="AY739" i="2"/>
  <c r="AZ739" i="2"/>
  <c r="AZ731" i="2"/>
  <c r="AY731" i="2"/>
  <c r="AZ723" i="2"/>
  <c r="AY723" i="2"/>
  <c r="AZ715" i="2"/>
  <c r="AY715" i="2"/>
  <c r="AZ706" i="2"/>
  <c r="AY706" i="2"/>
  <c r="AZ697" i="2"/>
  <c r="AY697" i="2"/>
  <c r="AY688" i="2"/>
  <c r="AZ688" i="2"/>
  <c r="AZ679" i="2"/>
  <c r="AY679" i="2"/>
  <c r="AZ668" i="2"/>
  <c r="AY658" i="2"/>
  <c r="AZ658" i="2"/>
  <c r="AZ647" i="2"/>
  <c r="AY647" i="2"/>
  <c r="AY635" i="2"/>
  <c r="AZ635" i="2"/>
  <c r="AZ612" i="2"/>
  <c r="AZ1994" i="2"/>
  <c r="AY1994" i="2"/>
  <c r="AZ1986" i="2"/>
  <c r="AY1986" i="2"/>
  <c r="AZ1978" i="2"/>
  <c r="AY1978" i="2"/>
  <c r="AZ1970" i="2"/>
  <c r="AY1970" i="2"/>
  <c r="AY1962" i="2"/>
  <c r="AZ1962" i="2"/>
  <c r="AZ1954" i="2"/>
  <c r="AY1954" i="2"/>
  <c r="AZ1946" i="2"/>
  <c r="AY1946" i="2"/>
  <c r="AZ1938" i="2"/>
  <c r="AY1938" i="2"/>
  <c r="AY1930" i="2"/>
  <c r="AZ1930" i="2"/>
  <c r="AY1922" i="2"/>
  <c r="AZ1922" i="2"/>
  <c r="AZ1914" i="2"/>
  <c r="AY1914" i="2"/>
  <c r="AY1906" i="2"/>
  <c r="AZ1906" i="2"/>
  <c r="AY1898" i="2"/>
  <c r="AZ1898" i="2"/>
  <c r="AZ1890" i="2"/>
  <c r="AY1890" i="2"/>
  <c r="AZ1882" i="2"/>
  <c r="AY1882" i="2"/>
  <c r="AY1874" i="2"/>
  <c r="AZ1874" i="2"/>
  <c r="AZ1866" i="2"/>
  <c r="AY1866" i="2"/>
  <c r="AZ1858" i="2"/>
  <c r="AY1858" i="2"/>
  <c r="AY1850" i="2"/>
  <c r="AZ1850" i="2"/>
  <c r="AY1842" i="2"/>
  <c r="AZ1842" i="2"/>
  <c r="AZ1834" i="2"/>
  <c r="AY1834" i="2"/>
  <c r="AZ1826" i="2"/>
  <c r="AY1826" i="2"/>
  <c r="AZ1818" i="2"/>
  <c r="AY1818" i="2"/>
  <c r="AZ1810" i="2"/>
  <c r="AY1810" i="2"/>
  <c r="AZ1802" i="2"/>
  <c r="AY1802" i="2"/>
  <c r="AZ1794" i="2"/>
  <c r="AY1794" i="2"/>
  <c r="AZ1786" i="2"/>
  <c r="AY1786" i="2"/>
  <c r="AZ1778" i="2"/>
  <c r="AY1778" i="2"/>
  <c r="AZ1770" i="2"/>
  <c r="AY1770" i="2"/>
  <c r="AZ1762" i="2"/>
  <c r="AY1762" i="2"/>
  <c r="AZ1754" i="2"/>
  <c r="AY1754" i="2"/>
  <c r="AZ1746" i="2"/>
  <c r="AY1746" i="2"/>
  <c r="AY1738" i="2"/>
  <c r="AZ1738" i="2"/>
  <c r="AZ1730" i="2"/>
  <c r="AY1730" i="2"/>
  <c r="AZ1722" i="2"/>
  <c r="AY1722" i="2"/>
  <c r="AZ1714" i="2"/>
  <c r="AY1714" i="2"/>
  <c r="AZ1706" i="2"/>
  <c r="AY1706" i="2"/>
  <c r="AY1698" i="2"/>
  <c r="AZ1698" i="2"/>
  <c r="AY1690" i="2"/>
  <c r="AZ1690" i="2"/>
  <c r="AZ1682" i="2"/>
  <c r="AY1682" i="2"/>
  <c r="AZ1674" i="2"/>
  <c r="AY1674" i="2"/>
  <c r="AZ1666" i="2"/>
  <c r="AY1666" i="2"/>
  <c r="AZ1658" i="2"/>
  <c r="AY1658" i="2"/>
  <c r="AZ1650" i="2"/>
  <c r="AY1650" i="2"/>
  <c r="AZ1642" i="2"/>
  <c r="AY1642" i="2"/>
  <c r="AY1634" i="2"/>
  <c r="AZ1634" i="2"/>
  <c r="AZ1626" i="2"/>
  <c r="AY1626" i="2"/>
  <c r="AZ1618" i="2"/>
  <c r="AY1618" i="2"/>
  <c r="AY1610" i="2"/>
  <c r="AZ1610" i="2"/>
  <c r="AY1602" i="2"/>
  <c r="AZ1602" i="2"/>
  <c r="AY1594" i="2"/>
  <c r="AZ1594" i="2"/>
  <c r="AZ1586" i="2"/>
  <c r="AY1586" i="2"/>
  <c r="AY1578" i="2"/>
  <c r="AZ1578" i="2"/>
  <c r="AY1570" i="2"/>
  <c r="AZ1570" i="2"/>
  <c r="AZ1562" i="2"/>
  <c r="AY1562" i="2"/>
  <c r="AZ1554" i="2"/>
  <c r="AY1554" i="2"/>
  <c r="AY1546" i="2"/>
  <c r="AZ1546" i="2"/>
  <c r="AZ1538" i="2"/>
  <c r="AY1538" i="2"/>
  <c r="AZ1530" i="2"/>
  <c r="AY1530" i="2"/>
  <c r="AY1522" i="2"/>
  <c r="AZ1522" i="2"/>
  <c r="AZ1514" i="2"/>
  <c r="AY1514" i="2"/>
  <c r="AY1506" i="2"/>
  <c r="AZ1506" i="2"/>
  <c r="AY1498" i="2"/>
  <c r="AZ1498" i="2"/>
  <c r="AY1490" i="2"/>
  <c r="AZ1490" i="2"/>
  <c r="AZ1482" i="2"/>
  <c r="AY1482" i="2"/>
  <c r="AY1474" i="2"/>
  <c r="AZ1474" i="2"/>
  <c r="AZ1466" i="2"/>
  <c r="AY1466" i="2"/>
  <c r="AZ1458" i="2"/>
  <c r="AY1458" i="2"/>
  <c r="AZ1450" i="2"/>
  <c r="AY1450" i="2"/>
  <c r="AY1442" i="2"/>
  <c r="AZ1442" i="2"/>
  <c r="AZ1434" i="2"/>
  <c r="AY1434" i="2"/>
  <c r="AY1426" i="2"/>
  <c r="AZ1426" i="2"/>
  <c r="AY1418" i="2"/>
  <c r="AZ1418" i="2"/>
  <c r="AZ1410" i="2"/>
  <c r="AY1410" i="2"/>
  <c r="AZ1402" i="2"/>
  <c r="AY1402" i="2"/>
  <c r="AZ1394" i="2"/>
  <c r="AY1394" i="2"/>
  <c r="AY1386" i="2"/>
  <c r="AZ1386" i="2"/>
  <c r="AZ1378" i="2"/>
  <c r="AY1378" i="2"/>
  <c r="AY1370" i="2"/>
  <c r="AZ1370" i="2"/>
  <c r="AZ1362" i="2"/>
  <c r="AY1362" i="2"/>
  <c r="AZ1354" i="2"/>
  <c r="AY1354" i="2"/>
  <c r="AZ1346" i="2"/>
  <c r="AY1346" i="2"/>
  <c r="AZ1338" i="2"/>
  <c r="AY1338" i="2"/>
  <c r="AY1330" i="2"/>
  <c r="AZ1330" i="2"/>
  <c r="AZ1322" i="2"/>
  <c r="AY1322" i="2"/>
  <c r="AY1314" i="2"/>
  <c r="AZ1314" i="2"/>
  <c r="AZ1306" i="2"/>
  <c r="AY1306" i="2"/>
  <c r="AZ1298" i="2"/>
  <c r="AY1298" i="2"/>
  <c r="AZ1290" i="2"/>
  <c r="AY1290" i="2"/>
  <c r="AY1282" i="2"/>
  <c r="AZ1282" i="2"/>
  <c r="AY1274" i="2"/>
  <c r="AZ1274" i="2"/>
  <c r="AZ1266" i="2"/>
  <c r="AY1266" i="2"/>
  <c r="AZ1258" i="2"/>
  <c r="AY1258" i="2"/>
  <c r="AZ1250" i="2"/>
  <c r="AY1250" i="2"/>
  <c r="AZ1242" i="2"/>
  <c r="AY1242" i="2"/>
  <c r="AZ1234" i="2"/>
  <c r="AY1234" i="2"/>
  <c r="AZ1226" i="2"/>
  <c r="AY1226" i="2"/>
  <c r="AZ1218" i="2"/>
  <c r="AY1218" i="2"/>
  <c r="AZ1210" i="2"/>
  <c r="AY1210" i="2"/>
  <c r="AZ1202" i="2"/>
  <c r="AY1202" i="2"/>
  <c r="AZ1194" i="2"/>
  <c r="AY1194" i="2"/>
  <c r="AZ1186" i="2"/>
  <c r="AY1186" i="2"/>
  <c r="AZ1178" i="2"/>
  <c r="AY1178" i="2"/>
  <c r="AY1170" i="2"/>
  <c r="AZ1170" i="2"/>
  <c r="AZ1162" i="2"/>
  <c r="AY1162" i="2"/>
  <c r="AZ1154" i="2"/>
  <c r="AY1154" i="2"/>
  <c r="AY1146" i="2"/>
  <c r="AZ1146" i="2"/>
  <c r="AZ1138" i="2"/>
  <c r="AY1138" i="2"/>
  <c r="AY1130" i="2"/>
  <c r="AZ1130" i="2"/>
  <c r="AY1122" i="2"/>
  <c r="AZ1122" i="2"/>
  <c r="AZ1114" i="2"/>
  <c r="AY1114" i="2"/>
  <c r="AZ1106" i="2"/>
  <c r="AY1106" i="2"/>
  <c r="AY1098" i="2"/>
  <c r="AZ1098" i="2"/>
  <c r="AY1090" i="2"/>
  <c r="AZ1090" i="2"/>
  <c r="AZ1082" i="2"/>
  <c r="AY1082" i="2"/>
  <c r="AZ1074" i="2"/>
  <c r="AY1074" i="2"/>
  <c r="AZ1066" i="2"/>
  <c r="AY1066" i="2"/>
  <c r="AZ1058" i="2"/>
  <c r="AY1058" i="2"/>
  <c r="AZ1050" i="2"/>
  <c r="AY1050" i="2"/>
  <c r="AY1042" i="2"/>
  <c r="AZ1042" i="2"/>
  <c r="AZ1034" i="2"/>
  <c r="AY1034" i="2"/>
  <c r="AZ1026" i="2"/>
  <c r="AY1026" i="2"/>
  <c r="AZ1018" i="2"/>
  <c r="AY1018" i="2"/>
  <c r="AY1010" i="2"/>
  <c r="AZ1010" i="2"/>
  <c r="AY1002" i="2"/>
  <c r="AZ1002" i="2"/>
  <c r="AY994" i="2"/>
  <c r="AZ994" i="2"/>
  <c r="AY986" i="2"/>
  <c r="AZ986" i="2"/>
  <c r="AZ978" i="2"/>
  <c r="AY978" i="2"/>
  <c r="AZ970" i="2"/>
  <c r="AY970" i="2"/>
  <c r="AY962" i="2"/>
  <c r="AZ962" i="2"/>
  <c r="AZ954" i="2"/>
  <c r="AY954" i="2"/>
  <c r="AZ946" i="2"/>
  <c r="AY946" i="2"/>
  <c r="AZ938" i="2"/>
  <c r="AY938" i="2"/>
  <c r="AY930" i="2"/>
  <c r="AZ930" i="2"/>
  <c r="AZ922" i="2"/>
  <c r="AY922" i="2"/>
  <c r="AY914" i="2"/>
  <c r="AZ914" i="2"/>
  <c r="AY906" i="2"/>
  <c r="AZ906" i="2"/>
  <c r="AY898" i="2"/>
  <c r="AZ898" i="2"/>
  <c r="AY890" i="2"/>
  <c r="AZ890" i="2"/>
  <c r="AZ882" i="2"/>
  <c r="AY882" i="2"/>
  <c r="AY874" i="2"/>
  <c r="AZ874" i="2"/>
  <c r="AZ866" i="2"/>
  <c r="AY866" i="2"/>
  <c r="AZ858" i="2"/>
  <c r="AY858" i="2"/>
  <c r="AZ850" i="2"/>
  <c r="AY850" i="2"/>
  <c r="AZ842" i="2"/>
  <c r="AY842" i="2"/>
  <c r="AZ834" i="2"/>
  <c r="AY834" i="2"/>
  <c r="AZ826" i="2"/>
  <c r="AY826" i="2"/>
  <c r="AZ818" i="2"/>
  <c r="AY818" i="2"/>
  <c r="AY810" i="2"/>
  <c r="AZ810" i="2"/>
  <c r="AZ802" i="2"/>
  <c r="AY802" i="2"/>
  <c r="AZ794" i="2"/>
  <c r="AY794" i="2"/>
  <c r="AY786" i="2"/>
  <c r="AZ786" i="2"/>
  <c r="AZ778" i="2"/>
  <c r="AY778" i="2"/>
  <c r="AY770" i="2"/>
  <c r="AZ770" i="2"/>
  <c r="AY762" i="2"/>
  <c r="AZ762" i="2"/>
  <c r="AY754" i="2"/>
  <c r="AZ754" i="2"/>
  <c r="AY746" i="2"/>
  <c r="AZ746" i="2"/>
  <c r="AY738" i="2"/>
  <c r="AZ738" i="2"/>
  <c r="AY730" i="2"/>
  <c r="AZ730" i="2"/>
  <c r="AZ722" i="2"/>
  <c r="AY722" i="2"/>
  <c r="AY714" i="2"/>
  <c r="AZ714" i="2"/>
  <c r="AZ705" i="2"/>
  <c r="AY705" i="2"/>
  <c r="AY696" i="2"/>
  <c r="AZ696" i="2"/>
  <c r="AZ687" i="2"/>
  <c r="AY687" i="2"/>
  <c r="AZ677" i="2"/>
  <c r="AY677" i="2"/>
  <c r="AY667" i="2"/>
  <c r="AZ667" i="2"/>
  <c r="AZ656" i="2"/>
  <c r="AY656" i="2"/>
  <c r="AZ645" i="2"/>
  <c r="AY645" i="2"/>
  <c r="AZ634" i="2"/>
  <c r="AY634" i="2"/>
  <c r="AZ611" i="2"/>
  <c r="AY611" i="2"/>
  <c r="AZ637" i="2"/>
  <c r="AY637" i="2"/>
  <c r="AY629" i="2"/>
  <c r="AZ629" i="2"/>
  <c r="AZ621" i="2"/>
  <c r="AY621" i="2"/>
  <c r="AY613" i="2"/>
  <c r="AZ613" i="2"/>
  <c r="AZ605" i="2"/>
  <c r="AY605" i="2"/>
  <c r="AY597" i="2"/>
  <c r="AZ597" i="2"/>
  <c r="AY589" i="2"/>
  <c r="AZ589" i="2"/>
  <c r="AY581" i="2"/>
  <c r="AZ581" i="2"/>
  <c r="AY573" i="2"/>
  <c r="AZ573" i="2"/>
  <c r="AZ565" i="2"/>
  <c r="AY565" i="2"/>
  <c r="AY557" i="2"/>
  <c r="AZ557" i="2"/>
  <c r="AY549" i="2"/>
  <c r="AZ549" i="2"/>
  <c r="AY541" i="2"/>
  <c r="AZ541" i="2"/>
  <c r="AY533" i="2"/>
  <c r="AZ533" i="2"/>
  <c r="AZ525" i="2"/>
  <c r="AY525" i="2"/>
  <c r="AZ517" i="2"/>
  <c r="AY517" i="2"/>
  <c r="AY509" i="2"/>
  <c r="AZ509" i="2"/>
  <c r="AY501" i="2"/>
  <c r="AZ501" i="2"/>
  <c r="AY493" i="2"/>
  <c r="AZ493" i="2"/>
  <c r="AZ485" i="2"/>
  <c r="AY485" i="2"/>
  <c r="AZ477" i="2"/>
  <c r="AY477" i="2"/>
  <c r="AZ469" i="2"/>
  <c r="AY469" i="2"/>
  <c r="AZ461" i="2"/>
  <c r="AY461" i="2"/>
  <c r="AZ453" i="2"/>
  <c r="AY453" i="2"/>
  <c r="AZ445" i="2"/>
  <c r="AY445" i="2"/>
  <c r="AZ437" i="2"/>
  <c r="AY437" i="2"/>
  <c r="AZ429" i="2"/>
  <c r="AY429" i="2"/>
  <c r="AY421" i="2"/>
  <c r="AZ421" i="2"/>
  <c r="AZ413" i="2"/>
  <c r="AY413" i="2"/>
  <c r="AZ405" i="2"/>
  <c r="AY405" i="2"/>
  <c r="AZ397" i="2"/>
  <c r="AY397" i="2"/>
  <c r="AZ389" i="2"/>
  <c r="AY389" i="2"/>
  <c r="AZ381" i="2"/>
  <c r="AY381" i="2"/>
  <c r="AZ373" i="2"/>
  <c r="AY373" i="2"/>
  <c r="AY365" i="2"/>
  <c r="AZ365" i="2"/>
  <c r="AY357" i="2"/>
  <c r="AZ357" i="2"/>
  <c r="AY349" i="2"/>
  <c r="AZ349" i="2"/>
  <c r="AZ341" i="2"/>
  <c r="AY341" i="2"/>
  <c r="AY333" i="2"/>
  <c r="AZ333" i="2"/>
  <c r="AZ325" i="2"/>
  <c r="AY325" i="2"/>
  <c r="AY317" i="2"/>
  <c r="AZ317" i="2"/>
  <c r="AZ309" i="2"/>
  <c r="AY309" i="2"/>
  <c r="AZ301" i="2"/>
  <c r="AY301" i="2"/>
  <c r="AY293" i="2"/>
  <c r="AZ293" i="2"/>
  <c r="AY285" i="2"/>
  <c r="AZ285" i="2"/>
  <c r="AZ277" i="2"/>
  <c r="AY277" i="2"/>
  <c r="AZ269" i="2"/>
  <c r="AY269" i="2"/>
  <c r="AY261" i="2"/>
  <c r="AZ261" i="2"/>
  <c r="AY253" i="2"/>
  <c r="AZ253" i="2"/>
  <c r="AY245" i="2"/>
  <c r="AZ245" i="2"/>
  <c r="AZ237" i="2"/>
  <c r="AY237" i="2"/>
  <c r="AZ229" i="2"/>
  <c r="AY229" i="2"/>
  <c r="AY221" i="2"/>
  <c r="AZ221" i="2"/>
  <c r="AZ213" i="2"/>
  <c r="AY213" i="2"/>
  <c r="AZ205" i="2"/>
  <c r="AY205" i="2"/>
  <c r="AZ197" i="2"/>
  <c r="AY197" i="2"/>
  <c r="AY189" i="2"/>
  <c r="AZ189" i="2"/>
  <c r="AY181" i="2"/>
  <c r="AZ181" i="2"/>
  <c r="AY173" i="2"/>
  <c r="AZ173" i="2"/>
  <c r="AY165" i="2"/>
  <c r="AZ165" i="2"/>
  <c r="AY157" i="2"/>
  <c r="AZ157" i="2"/>
  <c r="AY149" i="2"/>
  <c r="AZ149" i="2"/>
  <c r="AY141" i="2"/>
  <c r="AZ141" i="2"/>
  <c r="AZ133" i="2"/>
  <c r="AY133" i="2"/>
  <c r="AY125" i="2"/>
  <c r="AZ125" i="2"/>
  <c r="AZ117" i="2"/>
  <c r="AY117" i="2"/>
  <c r="AZ109" i="2"/>
  <c r="AY109" i="2"/>
  <c r="AZ101" i="2"/>
  <c r="AY101" i="2"/>
  <c r="AZ93" i="2"/>
  <c r="AZ596" i="2"/>
  <c r="AZ588" i="2"/>
  <c r="AY588" i="2"/>
  <c r="AZ580" i="2"/>
  <c r="AY580" i="2"/>
  <c r="AZ572" i="2"/>
  <c r="AY572" i="2"/>
  <c r="AZ564" i="2"/>
  <c r="AZ556" i="2"/>
  <c r="AY556" i="2"/>
  <c r="AZ548" i="2"/>
  <c r="AY548" i="2"/>
  <c r="AZ540" i="2"/>
  <c r="AY540" i="2"/>
  <c r="AZ532" i="2"/>
  <c r="AZ524" i="2"/>
  <c r="AZ516" i="2"/>
  <c r="AY516" i="2"/>
  <c r="AY508" i="2"/>
  <c r="AZ508" i="2"/>
  <c r="AZ500" i="2"/>
  <c r="AZ492" i="2"/>
  <c r="AZ484" i="2"/>
  <c r="AZ476" i="2"/>
  <c r="AY476" i="2"/>
  <c r="AZ468" i="2"/>
  <c r="AZ460" i="2"/>
  <c r="AZ452" i="2"/>
  <c r="AZ444" i="2"/>
  <c r="AY444" i="2"/>
  <c r="AZ436" i="2"/>
  <c r="AZ428" i="2"/>
  <c r="AZ420" i="2"/>
  <c r="AY420" i="2"/>
  <c r="AZ412" i="2"/>
  <c r="AY412" i="2"/>
  <c r="AZ404" i="2"/>
  <c r="AZ396" i="2"/>
  <c r="AY396" i="2"/>
  <c r="AZ388" i="2"/>
  <c r="AY388" i="2"/>
  <c r="AY380" i="2"/>
  <c r="AZ380" i="2"/>
  <c r="AZ372" i="2"/>
  <c r="AZ364" i="2"/>
  <c r="AY364" i="2"/>
  <c r="AZ356" i="2"/>
  <c r="AY356" i="2"/>
  <c r="AZ348" i="2"/>
  <c r="AY348" i="2"/>
  <c r="AZ340" i="2"/>
  <c r="AZ332" i="2"/>
  <c r="AZ324" i="2"/>
  <c r="AY316" i="2"/>
  <c r="AZ316" i="2"/>
  <c r="AZ308" i="2"/>
  <c r="AZ300" i="2"/>
  <c r="AZ292" i="2"/>
  <c r="AY292" i="2"/>
  <c r="AY284" i="2"/>
  <c r="AZ284" i="2"/>
  <c r="AZ276" i="2"/>
  <c r="AZ268" i="2"/>
  <c r="AZ260" i="2"/>
  <c r="AY260" i="2"/>
  <c r="AZ252" i="2"/>
  <c r="AY252" i="2"/>
  <c r="AZ244" i="2"/>
  <c r="AZ236" i="2"/>
  <c r="AZ228" i="2"/>
  <c r="AY228" i="2"/>
  <c r="AY220" i="2"/>
  <c r="AZ220" i="2"/>
  <c r="AZ212" i="2"/>
  <c r="AZ204" i="2"/>
  <c r="AZ196" i="2"/>
  <c r="AY188" i="2"/>
  <c r="AZ188" i="2"/>
  <c r="AZ180" i="2"/>
  <c r="AZ172" i="2"/>
  <c r="AZ164" i="2"/>
  <c r="AY156" i="2"/>
  <c r="AZ156" i="2"/>
  <c r="AZ148" i="2"/>
  <c r="AZ140" i="2"/>
  <c r="AZ132" i="2"/>
  <c r="AZ124" i="2"/>
  <c r="AY124" i="2"/>
  <c r="AZ116" i="2"/>
  <c r="AZ108" i="2"/>
  <c r="AZ100" i="2"/>
  <c r="AY100" i="2"/>
  <c r="AZ92" i="2"/>
  <c r="AY595" i="2"/>
  <c r="AZ595" i="2"/>
  <c r="AZ587" i="2"/>
  <c r="AY587" i="2"/>
  <c r="AY579" i="2"/>
  <c r="AZ579" i="2"/>
  <c r="AY571" i="2"/>
  <c r="AZ571" i="2"/>
  <c r="AY563" i="2"/>
  <c r="AZ563" i="2"/>
  <c r="AZ555" i="2"/>
  <c r="AY555" i="2"/>
  <c r="AZ547" i="2"/>
  <c r="AY547" i="2"/>
  <c r="AZ539" i="2"/>
  <c r="AY539" i="2"/>
  <c r="AZ531" i="2"/>
  <c r="AY531" i="2"/>
  <c r="AY523" i="2"/>
  <c r="AZ523" i="2"/>
  <c r="AZ515" i="2"/>
  <c r="AY515" i="2"/>
  <c r="AY507" i="2"/>
  <c r="AZ507" i="2"/>
  <c r="AZ499" i="2"/>
  <c r="AY499" i="2"/>
  <c r="AZ491" i="2"/>
  <c r="AY491" i="2"/>
  <c r="AZ483" i="2"/>
  <c r="AY483" i="2"/>
  <c r="AZ475" i="2"/>
  <c r="AY475" i="2"/>
  <c r="AZ467" i="2"/>
  <c r="AY467" i="2"/>
  <c r="AZ459" i="2"/>
  <c r="AY459" i="2"/>
  <c r="AZ451" i="2"/>
  <c r="AY451" i="2"/>
  <c r="AY443" i="2"/>
  <c r="AZ443" i="2"/>
  <c r="AY435" i="2"/>
  <c r="AZ435" i="2"/>
  <c r="AZ427" i="2"/>
  <c r="AY427" i="2"/>
  <c r="AY419" i="2"/>
  <c r="AZ419" i="2"/>
  <c r="AZ411" i="2"/>
  <c r="AY411" i="2"/>
  <c r="AZ403" i="2"/>
  <c r="AY403" i="2"/>
  <c r="AZ395" i="2"/>
  <c r="AY395" i="2"/>
  <c r="AY387" i="2"/>
  <c r="AZ387" i="2"/>
  <c r="AY379" i="2"/>
  <c r="AZ379" i="2"/>
  <c r="AZ371" i="2"/>
  <c r="AY371" i="2"/>
  <c r="AY363" i="2"/>
  <c r="AZ363" i="2"/>
  <c r="AZ355" i="2"/>
  <c r="AY355" i="2"/>
  <c r="AZ347" i="2"/>
  <c r="AY347" i="2"/>
  <c r="AZ339" i="2"/>
  <c r="AY339" i="2"/>
  <c r="AY331" i="2"/>
  <c r="AZ331" i="2"/>
  <c r="AZ323" i="2"/>
  <c r="AY323" i="2"/>
  <c r="AY315" i="2"/>
  <c r="AZ315" i="2"/>
  <c r="AZ307" i="2"/>
  <c r="AY307" i="2"/>
  <c r="AZ299" i="2"/>
  <c r="AY299" i="2"/>
  <c r="AZ291" i="2"/>
  <c r="AY291" i="2"/>
  <c r="AZ283" i="2"/>
  <c r="AY283" i="2"/>
  <c r="AY275" i="2"/>
  <c r="AZ275" i="2"/>
  <c r="AY267" i="2"/>
  <c r="AZ267" i="2"/>
  <c r="AZ259" i="2"/>
  <c r="AY259" i="2"/>
  <c r="AZ251" i="2"/>
  <c r="AY251" i="2"/>
  <c r="AZ243" i="2"/>
  <c r="AY243" i="2"/>
  <c r="AY235" i="2"/>
  <c r="AZ235" i="2"/>
  <c r="AY227" i="2"/>
  <c r="AZ227" i="2"/>
  <c r="AZ219" i="2"/>
  <c r="AY219" i="2"/>
  <c r="AY211" i="2"/>
  <c r="AZ211" i="2"/>
  <c r="AZ203" i="2"/>
  <c r="AY203" i="2"/>
  <c r="AY195" i="2"/>
  <c r="AZ195" i="2"/>
  <c r="AY187" i="2"/>
  <c r="AZ187" i="2"/>
  <c r="AZ179" i="2"/>
  <c r="AY179" i="2"/>
  <c r="AY171" i="2"/>
  <c r="AZ171" i="2"/>
  <c r="AZ163" i="2"/>
  <c r="AY163" i="2"/>
  <c r="AY155" i="2"/>
  <c r="AZ155" i="2"/>
  <c r="AZ147" i="2"/>
  <c r="AY147" i="2"/>
  <c r="AZ139" i="2"/>
  <c r="AY139" i="2"/>
  <c r="AZ131" i="2"/>
  <c r="AY131" i="2"/>
  <c r="AY123" i="2"/>
  <c r="AZ123" i="2"/>
  <c r="AY115" i="2"/>
  <c r="AZ115" i="2"/>
  <c r="AY107" i="2"/>
  <c r="AZ107" i="2"/>
  <c r="AY99" i="2"/>
  <c r="AZ99" i="2"/>
  <c r="AZ91" i="2"/>
  <c r="AY618" i="2"/>
  <c r="AZ618" i="2"/>
  <c r="AY610" i="2"/>
  <c r="AZ610" i="2"/>
  <c r="AY602" i="2"/>
  <c r="AZ602" i="2"/>
  <c r="AZ594" i="2"/>
  <c r="AY594" i="2"/>
  <c r="AZ586" i="2"/>
  <c r="AY586" i="2"/>
  <c r="AY578" i="2"/>
  <c r="AZ578" i="2"/>
  <c r="AZ570" i="2"/>
  <c r="AY570" i="2"/>
  <c r="AY562" i="2"/>
  <c r="AZ562" i="2"/>
  <c r="AZ554" i="2"/>
  <c r="AY554" i="2"/>
  <c r="AY546" i="2"/>
  <c r="AZ546" i="2"/>
  <c r="AZ538" i="2"/>
  <c r="AY538" i="2"/>
  <c r="AZ530" i="2"/>
  <c r="AY530" i="2"/>
  <c r="AZ522" i="2"/>
  <c r="AY522" i="2"/>
  <c r="AY514" i="2"/>
  <c r="AZ514" i="2"/>
  <c r="AZ506" i="2"/>
  <c r="AY506" i="2"/>
  <c r="AZ498" i="2"/>
  <c r="AY498" i="2"/>
  <c r="AY490" i="2"/>
  <c r="AZ490" i="2"/>
  <c r="AY482" i="2"/>
  <c r="AZ482" i="2"/>
  <c r="AZ474" i="2"/>
  <c r="AY474" i="2"/>
  <c r="AY466" i="2"/>
  <c r="AZ466" i="2"/>
  <c r="AZ458" i="2"/>
  <c r="AY458" i="2"/>
  <c r="AZ450" i="2"/>
  <c r="AY450" i="2"/>
  <c r="AY442" i="2"/>
  <c r="AZ442" i="2"/>
  <c r="AZ434" i="2"/>
  <c r="AY434" i="2"/>
  <c r="AZ426" i="2"/>
  <c r="AY426" i="2"/>
  <c r="AY418" i="2"/>
  <c r="AZ418" i="2"/>
  <c r="AZ410" i="2"/>
  <c r="AY410" i="2"/>
  <c r="AZ402" i="2"/>
  <c r="AY402" i="2"/>
  <c r="AZ394" i="2"/>
  <c r="AY394" i="2"/>
  <c r="AY386" i="2"/>
  <c r="AZ386" i="2"/>
  <c r="AY378" i="2"/>
  <c r="AZ378" i="2"/>
  <c r="AZ370" i="2"/>
  <c r="AY370" i="2"/>
  <c r="AZ362" i="2"/>
  <c r="AY362" i="2"/>
  <c r="AY354" i="2"/>
  <c r="AZ354" i="2"/>
  <c r="AY346" i="2"/>
  <c r="AZ346" i="2"/>
  <c r="AY338" i="2"/>
  <c r="AZ338" i="2"/>
  <c r="AZ330" i="2"/>
  <c r="AY330" i="2"/>
  <c r="AY322" i="2"/>
  <c r="AZ322" i="2"/>
  <c r="AZ314" i="2"/>
  <c r="AY314" i="2"/>
  <c r="AZ306" i="2"/>
  <c r="AY306" i="2"/>
  <c r="AZ298" i="2"/>
  <c r="AY298" i="2"/>
  <c r="AZ290" i="2"/>
  <c r="AY290" i="2"/>
  <c r="AZ282" i="2"/>
  <c r="AY282" i="2"/>
  <c r="AY274" i="2"/>
  <c r="AZ274" i="2"/>
  <c r="AZ266" i="2"/>
  <c r="AY266" i="2"/>
  <c r="AZ258" i="2"/>
  <c r="AY258" i="2"/>
  <c r="AY250" i="2"/>
  <c r="AZ250" i="2"/>
  <c r="AY242" i="2"/>
  <c r="AZ242" i="2"/>
  <c r="AZ234" i="2"/>
  <c r="AY234" i="2"/>
  <c r="AY226" i="2"/>
  <c r="AZ226" i="2"/>
  <c r="AZ218" i="2"/>
  <c r="AY218" i="2"/>
  <c r="AZ210" i="2"/>
  <c r="AY210" i="2"/>
  <c r="AZ202" i="2"/>
  <c r="AY202" i="2"/>
  <c r="AY194" i="2"/>
  <c r="AZ194" i="2"/>
  <c r="AZ186" i="2"/>
  <c r="AY186" i="2"/>
  <c r="AY178" i="2"/>
  <c r="AZ178" i="2"/>
  <c r="AY170" i="2"/>
  <c r="AZ170" i="2"/>
  <c r="AZ162" i="2"/>
  <c r="AY162" i="2"/>
  <c r="AY154" i="2"/>
  <c r="AZ154" i="2"/>
  <c r="AY146" i="2"/>
  <c r="AZ146" i="2"/>
  <c r="AY138" i="2"/>
  <c r="AZ138" i="2"/>
  <c r="AZ130" i="2"/>
  <c r="AY130" i="2"/>
  <c r="AY122" i="2"/>
  <c r="AZ122" i="2"/>
  <c r="AZ114" i="2"/>
  <c r="AY114" i="2"/>
  <c r="AZ106" i="2"/>
  <c r="AY106" i="2"/>
  <c r="AY98" i="2"/>
  <c r="AZ98" i="2"/>
  <c r="AZ673" i="2"/>
  <c r="AY673" i="2"/>
  <c r="AY665" i="2"/>
  <c r="AZ665" i="2"/>
  <c r="AZ657" i="2"/>
  <c r="AY657" i="2"/>
  <c r="AZ649" i="2"/>
  <c r="AY649" i="2"/>
  <c r="AY641" i="2"/>
  <c r="AZ641" i="2"/>
  <c r="AY633" i="2"/>
  <c r="AZ633" i="2"/>
  <c r="AZ625" i="2"/>
  <c r="AY625" i="2"/>
  <c r="AY617" i="2"/>
  <c r="AZ617" i="2"/>
  <c r="AY609" i="2"/>
  <c r="AZ609" i="2"/>
  <c r="AZ601" i="2"/>
  <c r="AY601" i="2"/>
  <c r="AZ593" i="2"/>
  <c r="AY593" i="2"/>
  <c r="AY585" i="2"/>
  <c r="AZ585" i="2"/>
  <c r="AZ577" i="2"/>
  <c r="AY577" i="2"/>
  <c r="AY569" i="2"/>
  <c r="AZ569" i="2"/>
  <c r="AZ561" i="2"/>
  <c r="AY561" i="2"/>
  <c r="AZ553" i="2"/>
  <c r="AY553" i="2"/>
  <c r="AZ545" i="2"/>
  <c r="AY545" i="2"/>
  <c r="AZ537" i="2"/>
  <c r="AY537" i="2"/>
  <c r="AZ529" i="2"/>
  <c r="AY529" i="2"/>
  <c r="AZ521" i="2"/>
  <c r="AY521" i="2"/>
  <c r="AZ513" i="2"/>
  <c r="AY513" i="2"/>
  <c r="AZ505" i="2"/>
  <c r="AY505" i="2"/>
  <c r="AY497" i="2"/>
  <c r="AZ497" i="2"/>
  <c r="AZ489" i="2"/>
  <c r="AY489" i="2"/>
  <c r="AZ481" i="2"/>
  <c r="AY481" i="2"/>
  <c r="AZ473" i="2"/>
  <c r="AY473" i="2"/>
  <c r="AY465" i="2"/>
  <c r="AZ465" i="2"/>
  <c r="AY457" i="2"/>
  <c r="AZ457" i="2"/>
  <c r="AY449" i="2"/>
  <c r="AZ449" i="2"/>
  <c r="AZ441" i="2"/>
  <c r="AY441" i="2"/>
  <c r="AY433" i="2"/>
  <c r="AZ433" i="2"/>
  <c r="AZ425" i="2"/>
  <c r="AY425" i="2"/>
  <c r="AY417" i="2"/>
  <c r="AZ417" i="2"/>
  <c r="AZ409" i="2"/>
  <c r="AY409" i="2"/>
  <c r="AY401" i="2"/>
  <c r="AZ401" i="2"/>
  <c r="AZ393" i="2"/>
  <c r="AY393" i="2"/>
  <c r="AZ385" i="2"/>
  <c r="AY385" i="2"/>
  <c r="AY377" i="2"/>
  <c r="AZ377" i="2"/>
  <c r="AZ369" i="2"/>
  <c r="AY369" i="2"/>
  <c r="AZ361" i="2"/>
  <c r="AY361" i="2"/>
  <c r="AY353" i="2"/>
  <c r="AZ353" i="2"/>
  <c r="AY345" i="2"/>
  <c r="AZ345" i="2"/>
  <c r="AY337" i="2"/>
  <c r="AZ337" i="2"/>
  <c r="AY329" i="2"/>
  <c r="AZ329" i="2"/>
  <c r="AZ321" i="2"/>
  <c r="AY321" i="2"/>
  <c r="AZ313" i="2"/>
  <c r="AY313" i="2"/>
  <c r="AY305" i="2"/>
  <c r="AZ305" i="2"/>
  <c r="AZ297" i="2"/>
  <c r="AY297" i="2"/>
  <c r="AY289" i="2"/>
  <c r="AZ289" i="2"/>
  <c r="AY281" i="2"/>
  <c r="AZ281" i="2"/>
  <c r="AZ273" i="2"/>
  <c r="AY273" i="2"/>
  <c r="AZ265" i="2"/>
  <c r="AY265" i="2"/>
  <c r="AY257" i="2"/>
  <c r="AZ257" i="2"/>
  <c r="AZ249" i="2"/>
  <c r="AY249" i="2"/>
  <c r="AY241" i="2"/>
  <c r="AZ241" i="2"/>
  <c r="AZ233" i="2"/>
  <c r="AY233" i="2"/>
  <c r="AY225" i="2"/>
  <c r="AZ225" i="2"/>
  <c r="AZ217" i="2"/>
  <c r="AY217" i="2"/>
  <c r="AY209" i="2"/>
  <c r="AZ209" i="2"/>
  <c r="AY201" i="2"/>
  <c r="AZ201" i="2"/>
  <c r="AY193" i="2"/>
  <c r="AZ193" i="2"/>
  <c r="AZ185" i="2"/>
  <c r="AY185" i="2"/>
  <c r="AY177" i="2"/>
  <c r="AZ177" i="2"/>
  <c r="AZ169" i="2"/>
  <c r="AY169" i="2"/>
  <c r="AZ161" i="2"/>
  <c r="AY161" i="2"/>
  <c r="AZ153" i="2"/>
  <c r="AY153" i="2"/>
  <c r="AY145" i="2"/>
  <c r="AZ145" i="2"/>
  <c r="AZ137" i="2"/>
  <c r="AY137" i="2"/>
  <c r="AY129" i="2"/>
  <c r="AZ129" i="2"/>
  <c r="AY121" i="2"/>
  <c r="AZ121" i="2"/>
  <c r="AY113" i="2"/>
  <c r="AZ113" i="2"/>
  <c r="AZ105" i="2"/>
  <c r="AY105" i="2"/>
  <c r="AZ97" i="2"/>
  <c r="AY97" i="2"/>
  <c r="AZ632" i="2"/>
  <c r="AY632" i="2"/>
  <c r="AY624" i="2"/>
  <c r="AZ624" i="2"/>
  <c r="AZ616" i="2"/>
  <c r="AY616" i="2"/>
  <c r="AZ608" i="2"/>
  <c r="AY608" i="2"/>
  <c r="AZ600" i="2"/>
  <c r="AY600" i="2"/>
  <c r="AZ592" i="2"/>
  <c r="AY592" i="2"/>
  <c r="AZ584" i="2"/>
  <c r="AY584" i="2"/>
  <c r="AZ576" i="2"/>
  <c r="AY576" i="2"/>
  <c r="AZ568" i="2"/>
  <c r="AY568" i="2"/>
  <c r="AZ560" i="2"/>
  <c r="AY560" i="2"/>
  <c r="AZ552" i="2"/>
  <c r="AY552" i="2"/>
  <c r="AZ544" i="2"/>
  <c r="AY544" i="2"/>
  <c r="AY536" i="2"/>
  <c r="AZ536" i="2"/>
  <c r="AZ528" i="2"/>
  <c r="AY528" i="2"/>
  <c r="AZ520" i="2"/>
  <c r="AY520" i="2"/>
  <c r="AY512" i="2"/>
  <c r="AZ512" i="2"/>
  <c r="AY504" i="2"/>
  <c r="AZ504" i="2"/>
  <c r="AY496" i="2"/>
  <c r="AZ496" i="2"/>
  <c r="AZ488" i="2"/>
  <c r="AY488" i="2"/>
  <c r="AZ480" i="2"/>
  <c r="AY480" i="2"/>
  <c r="AZ472" i="2"/>
  <c r="AY472" i="2"/>
  <c r="AY464" i="2"/>
  <c r="AZ464" i="2"/>
  <c r="AY456" i="2"/>
  <c r="AZ456" i="2"/>
  <c r="AY448" i="2"/>
  <c r="AZ448" i="2"/>
  <c r="AY440" i="2"/>
  <c r="AZ440" i="2"/>
  <c r="AY432" i="2"/>
  <c r="AZ432" i="2"/>
  <c r="AY424" i="2"/>
  <c r="AZ424" i="2"/>
  <c r="AZ416" i="2"/>
  <c r="AY416" i="2"/>
  <c r="AY408" i="2"/>
  <c r="AZ408" i="2"/>
  <c r="AZ400" i="2"/>
  <c r="AY400" i="2"/>
  <c r="AY392" i="2"/>
  <c r="AZ392" i="2"/>
  <c r="AZ384" i="2"/>
  <c r="AY384" i="2"/>
  <c r="AY376" i="2"/>
  <c r="AZ376" i="2"/>
  <c r="AY368" i="2"/>
  <c r="AZ368" i="2"/>
  <c r="AZ360" i="2"/>
  <c r="AY360" i="2"/>
  <c r="AZ352" i="2"/>
  <c r="AY352" i="2"/>
  <c r="AY344" i="2"/>
  <c r="AZ344" i="2"/>
  <c r="AZ336" i="2"/>
  <c r="AY336" i="2"/>
  <c r="AY328" i="2"/>
  <c r="AZ328" i="2"/>
  <c r="AZ320" i="2"/>
  <c r="AY320" i="2"/>
  <c r="AY312" i="2"/>
  <c r="AZ312" i="2"/>
  <c r="AY304" i="2"/>
  <c r="AZ304" i="2"/>
  <c r="AZ296" i="2"/>
  <c r="AY296" i="2"/>
  <c r="AZ288" i="2"/>
  <c r="AY288" i="2"/>
  <c r="AZ280" i="2"/>
  <c r="AY280" i="2"/>
  <c r="AZ272" i="2"/>
  <c r="AY272" i="2"/>
  <c r="AY264" i="2"/>
  <c r="AZ264" i="2"/>
  <c r="AZ256" i="2"/>
  <c r="AY256" i="2"/>
  <c r="AZ248" i="2"/>
  <c r="AY248" i="2"/>
  <c r="AZ240" i="2"/>
  <c r="AY240" i="2"/>
  <c r="AZ232" i="2"/>
  <c r="AY232" i="2"/>
  <c r="AY224" i="2"/>
  <c r="AZ224" i="2"/>
  <c r="AZ216" i="2"/>
  <c r="AY216" i="2"/>
  <c r="AZ208" i="2"/>
  <c r="AY208" i="2"/>
  <c r="AZ200" i="2"/>
  <c r="AY200" i="2"/>
  <c r="AZ192" i="2"/>
  <c r="AY192" i="2"/>
  <c r="AY184" i="2"/>
  <c r="AZ184" i="2"/>
  <c r="AY176" i="2"/>
  <c r="AZ176" i="2"/>
  <c r="AZ168" i="2"/>
  <c r="AY168" i="2"/>
  <c r="AY160" i="2"/>
  <c r="AZ160" i="2"/>
  <c r="AY152" i="2"/>
  <c r="AZ152" i="2"/>
  <c r="AZ144" i="2"/>
  <c r="AY144" i="2"/>
  <c r="AZ136" i="2"/>
  <c r="AY136" i="2"/>
  <c r="AZ128" i="2"/>
  <c r="AY128" i="2"/>
  <c r="AY120" i="2"/>
  <c r="AZ120" i="2"/>
  <c r="AZ112" i="2"/>
  <c r="AY112" i="2"/>
  <c r="AY104" i="2"/>
  <c r="AZ104" i="2"/>
  <c r="AZ96" i="2"/>
  <c r="AY96" i="2"/>
  <c r="AZ90" i="2"/>
  <c r="AY623" i="2"/>
  <c r="AZ623" i="2"/>
  <c r="AY615" i="2"/>
  <c r="AZ615" i="2"/>
  <c r="AZ607" i="2"/>
  <c r="AY607" i="2"/>
  <c r="AZ599" i="2"/>
  <c r="AY599" i="2"/>
  <c r="AY591" i="2"/>
  <c r="AZ591" i="2"/>
  <c r="AZ583" i="2"/>
  <c r="AY583" i="2"/>
  <c r="AY575" i="2"/>
  <c r="AZ575" i="2"/>
  <c r="AZ567" i="2"/>
  <c r="AY567" i="2"/>
  <c r="AZ559" i="2"/>
  <c r="AY559" i="2"/>
  <c r="AY551" i="2"/>
  <c r="AZ551" i="2"/>
  <c r="AY543" i="2"/>
  <c r="AZ543" i="2"/>
  <c r="AZ535" i="2"/>
  <c r="AY535" i="2"/>
  <c r="AY527" i="2"/>
  <c r="AZ527" i="2"/>
  <c r="AZ519" i="2"/>
  <c r="AY519" i="2"/>
  <c r="AZ511" i="2"/>
  <c r="AY511" i="2"/>
  <c r="AY503" i="2"/>
  <c r="AZ503" i="2"/>
  <c r="AZ495" i="2"/>
  <c r="AY495" i="2"/>
  <c r="AZ487" i="2"/>
  <c r="AY487" i="2"/>
  <c r="AY479" i="2"/>
  <c r="AZ479" i="2"/>
  <c r="AZ471" i="2"/>
  <c r="AY471" i="2"/>
  <c r="AZ463" i="2"/>
  <c r="AY463" i="2"/>
  <c r="AY455" i="2"/>
  <c r="AZ455" i="2"/>
  <c r="AZ447" i="2"/>
  <c r="AY447" i="2"/>
  <c r="AZ439" i="2"/>
  <c r="AY439" i="2"/>
  <c r="AZ431" i="2"/>
  <c r="AY431" i="2"/>
  <c r="AY423" i="2"/>
  <c r="AZ423" i="2"/>
  <c r="AZ415" i="2"/>
  <c r="AY415" i="2"/>
  <c r="AY407" i="2"/>
  <c r="AZ407" i="2"/>
  <c r="AZ399" i="2"/>
  <c r="AY399" i="2"/>
  <c r="AY391" i="2"/>
  <c r="AZ391" i="2"/>
  <c r="AZ383" i="2"/>
  <c r="AY383" i="2"/>
  <c r="AY375" i="2"/>
  <c r="AZ375" i="2"/>
  <c r="AZ367" i="2"/>
  <c r="AY367" i="2"/>
  <c r="AZ359" i="2"/>
  <c r="AY359" i="2"/>
  <c r="AY351" i="2"/>
  <c r="AZ351" i="2"/>
  <c r="AY343" i="2"/>
  <c r="AZ343" i="2"/>
  <c r="AZ335" i="2"/>
  <c r="AY335" i="2"/>
  <c r="AZ327" i="2"/>
  <c r="AY327" i="2"/>
  <c r="AZ319" i="2"/>
  <c r="AY319" i="2"/>
  <c r="AZ311" i="2"/>
  <c r="AY311" i="2"/>
  <c r="AZ303" i="2"/>
  <c r="AY303" i="2"/>
  <c r="AZ295" i="2"/>
  <c r="AY295" i="2"/>
  <c r="AZ287" i="2"/>
  <c r="AY287" i="2"/>
  <c r="AY279" i="2"/>
  <c r="AZ279" i="2"/>
  <c r="AY271" i="2"/>
  <c r="AZ271" i="2"/>
  <c r="AY263" i="2"/>
  <c r="AZ263" i="2"/>
  <c r="AZ255" i="2"/>
  <c r="AY255" i="2"/>
  <c r="AZ247" i="2"/>
  <c r="AY247" i="2"/>
  <c r="AY239" i="2"/>
  <c r="AZ239" i="2"/>
  <c r="AZ231" i="2"/>
  <c r="AY231" i="2"/>
  <c r="AY223" i="2"/>
  <c r="AZ223" i="2"/>
  <c r="AZ215" i="2"/>
  <c r="AY215" i="2"/>
  <c r="AZ207" i="2"/>
  <c r="AY207" i="2"/>
  <c r="AY199" i="2"/>
  <c r="AZ199" i="2"/>
  <c r="AY191" i="2"/>
  <c r="AZ191" i="2"/>
  <c r="AY183" i="2"/>
  <c r="AZ183" i="2"/>
  <c r="AZ175" i="2"/>
  <c r="AY175" i="2"/>
  <c r="AY167" i="2"/>
  <c r="AZ167" i="2"/>
  <c r="AZ159" i="2"/>
  <c r="AY159" i="2"/>
  <c r="AZ151" i="2"/>
  <c r="AY151" i="2"/>
  <c r="AZ143" i="2"/>
  <c r="AY143" i="2"/>
  <c r="AY135" i="2"/>
  <c r="AZ135" i="2"/>
  <c r="AY127" i="2"/>
  <c r="AZ127" i="2"/>
  <c r="AZ119" i="2"/>
  <c r="AY119" i="2"/>
  <c r="AY111" i="2"/>
  <c r="AZ111" i="2"/>
  <c r="AZ103" i="2"/>
  <c r="AY103" i="2"/>
  <c r="AZ95" i="2"/>
  <c r="AZ710" i="2"/>
  <c r="AY710" i="2"/>
  <c r="AZ702" i="2"/>
  <c r="AY702" i="2"/>
  <c r="AZ694" i="2"/>
  <c r="AY694" i="2"/>
  <c r="AZ686" i="2"/>
  <c r="AY686" i="2"/>
  <c r="AZ678" i="2"/>
  <c r="AY678" i="2"/>
  <c r="AY670" i="2"/>
  <c r="AZ670" i="2"/>
  <c r="AZ662" i="2"/>
  <c r="AY662" i="2"/>
  <c r="AZ654" i="2"/>
  <c r="AY654" i="2"/>
  <c r="AY646" i="2"/>
  <c r="AZ646" i="2"/>
  <c r="AZ638" i="2"/>
  <c r="AY638" i="2"/>
  <c r="AZ630" i="2"/>
  <c r="AY630" i="2"/>
  <c r="AZ622" i="2"/>
  <c r="AY622" i="2"/>
  <c r="AZ614" i="2"/>
  <c r="AY614" i="2"/>
  <c r="AZ606" i="2"/>
  <c r="AY606" i="2"/>
  <c r="AY598" i="2"/>
  <c r="AZ598" i="2"/>
  <c r="AY590" i="2"/>
  <c r="AZ590" i="2"/>
  <c r="AY582" i="2"/>
  <c r="AZ582" i="2"/>
  <c r="AZ574" i="2"/>
  <c r="AY574" i="2"/>
  <c r="AZ566" i="2"/>
  <c r="AY566" i="2"/>
  <c r="AY558" i="2"/>
  <c r="AZ558" i="2"/>
  <c r="AZ550" i="2"/>
  <c r="AY550" i="2"/>
  <c r="AZ542" i="2"/>
  <c r="AY542" i="2"/>
  <c r="AY534" i="2"/>
  <c r="AZ534" i="2"/>
  <c r="AY526" i="2"/>
  <c r="AZ526" i="2"/>
  <c r="AY518" i="2"/>
  <c r="AZ518" i="2"/>
  <c r="AZ510" i="2"/>
  <c r="AY510" i="2"/>
  <c r="AY502" i="2"/>
  <c r="AZ502" i="2"/>
  <c r="AY494" i="2"/>
  <c r="AZ494" i="2"/>
  <c r="AZ486" i="2"/>
  <c r="AY486" i="2"/>
  <c r="AZ478" i="2"/>
  <c r="AY478" i="2"/>
  <c r="AZ470" i="2"/>
  <c r="AY470" i="2"/>
  <c r="AY462" i="2"/>
  <c r="AZ462" i="2"/>
  <c r="AY454" i="2"/>
  <c r="AZ454" i="2"/>
  <c r="AY446" i="2"/>
  <c r="AZ446" i="2"/>
  <c r="AY438" i="2"/>
  <c r="AZ438" i="2"/>
  <c r="AZ430" i="2"/>
  <c r="AY430" i="2"/>
  <c r="AY422" i="2"/>
  <c r="AZ422" i="2"/>
  <c r="AZ414" i="2"/>
  <c r="AY414" i="2"/>
  <c r="AY406" i="2"/>
  <c r="AZ406" i="2"/>
  <c r="AZ398" i="2"/>
  <c r="AY398" i="2"/>
  <c r="AZ390" i="2"/>
  <c r="AY390" i="2"/>
  <c r="AZ382" i="2"/>
  <c r="AY382" i="2"/>
  <c r="AZ374" i="2"/>
  <c r="AY374" i="2"/>
  <c r="AZ366" i="2"/>
  <c r="AY366" i="2"/>
  <c r="AZ358" i="2"/>
  <c r="AY358" i="2"/>
  <c r="AZ350" i="2"/>
  <c r="AY350" i="2"/>
  <c r="AY342" i="2"/>
  <c r="AZ342" i="2"/>
  <c r="AY334" i="2"/>
  <c r="AZ334" i="2"/>
  <c r="AZ326" i="2"/>
  <c r="AY326" i="2"/>
  <c r="AZ318" i="2"/>
  <c r="AY318" i="2"/>
  <c r="AY310" i="2"/>
  <c r="AZ310" i="2"/>
  <c r="AZ302" i="2"/>
  <c r="AY302" i="2"/>
  <c r="AZ294" i="2"/>
  <c r="AY294" i="2"/>
  <c r="AZ286" i="2"/>
  <c r="AY286" i="2"/>
  <c r="AY278" i="2"/>
  <c r="AZ278" i="2"/>
  <c r="AY270" i="2"/>
  <c r="AZ270" i="2"/>
  <c r="AY262" i="2"/>
  <c r="AZ262" i="2"/>
  <c r="AZ254" i="2"/>
  <c r="AY254" i="2"/>
  <c r="AY246" i="2"/>
  <c r="AZ246" i="2"/>
  <c r="AZ238" i="2"/>
  <c r="AY238" i="2"/>
  <c r="AZ230" i="2"/>
  <c r="AY230" i="2"/>
  <c r="AZ222" i="2"/>
  <c r="AY222" i="2"/>
  <c r="AY214" i="2"/>
  <c r="AZ214" i="2"/>
  <c r="AY206" i="2"/>
  <c r="AZ206" i="2"/>
  <c r="AZ198" i="2"/>
  <c r="AY198" i="2"/>
  <c r="AY190" i="2"/>
  <c r="AZ190" i="2"/>
  <c r="AY182" i="2"/>
  <c r="AZ182" i="2"/>
  <c r="AZ174" i="2"/>
  <c r="AY174" i="2"/>
  <c r="AY166" i="2"/>
  <c r="AZ166" i="2"/>
  <c r="AZ158" i="2"/>
  <c r="AY158" i="2"/>
  <c r="AY150" i="2"/>
  <c r="AZ150" i="2"/>
  <c r="AY142" i="2"/>
  <c r="AZ142" i="2"/>
  <c r="AY134" i="2"/>
  <c r="AZ134" i="2"/>
  <c r="AY126" i="2"/>
  <c r="AZ126" i="2"/>
  <c r="AY118" i="2"/>
  <c r="AZ118" i="2"/>
  <c r="AZ110" i="2"/>
  <c r="AY110" i="2"/>
  <c r="AZ102" i="2"/>
  <c r="AY102" i="2"/>
  <c r="AZ94" i="2"/>
  <c r="G4" i="2" l="1"/>
  <c r="E4" i="7"/>
  <c r="E3" i="7"/>
  <c r="G3" i="2"/>
  <c r="Q6" i="7"/>
  <c r="Q5" i="2"/>
  <c r="Q7" i="7" l="1"/>
  <c r="E5" i="2"/>
  <c r="G3" i="7"/>
  <c r="AX3" i="7" s="1"/>
  <c r="AX3" i="2"/>
  <c r="Q6" i="2"/>
  <c r="G4" i="7"/>
  <c r="AX4" i="7" s="1"/>
  <c r="AX4" i="2"/>
  <c r="E5" i="7" l="1"/>
  <c r="G5" i="2"/>
  <c r="E6" i="2"/>
  <c r="Q7" i="2"/>
  <c r="Q8" i="7"/>
  <c r="G6" i="2" l="1"/>
  <c r="E6" i="7"/>
  <c r="AX5" i="2"/>
  <c r="G5" i="7"/>
  <c r="AX5" i="7" s="1"/>
  <c r="Q9" i="7"/>
  <c r="Q8" i="2"/>
  <c r="E7" i="2"/>
  <c r="Q10" i="7" l="1"/>
  <c r="E7" i="7"/>
  <c r="G7" i="2"/>
  <c r="E8" i="2"/>
  <c r="Q9" i="2"/>
  <c r="G6" i="7"/>
  <c r="AX6" i="7" s="1"/>
  <c r="AX6" i="2"/>
  <c r="Q11" i="7" l="1"/>
  <c r="AX7" i="2"/>
  <c r="G7" i="7"/>
  <c r="AX7" i="7" s="1"/>
  <c r="Q10" i="2"/>
  <c r="E9" i="2"/>
  <c r="G8" i="2"/>
  <c r="E8" i="7"/>
  <c r="G8" i="7" l="1"/>
  <c r="AX8" i="7" s="1"/>
  <c r="AX8" i="2"/>
  <c r="E9" i="7"/>
  <c r="G9" i="2"/>
  <c r="Q11" i="2"/>
  <c r="E10" i="2"/>
  <c r="Q12" i="7"/>
  <c r="E11" i="2" l="1"/>
  <c r="Q12" i="2"/>
  <c r="AX9" i="2"/>
  <c r="G9" i="7"/>
  <c r="AX9" i="7" s="1"/>
  <c r="Q13" i="7"/>
  <c r="G10" i="2"/>
  <c r="E10" i="7"/>
  <c r="G10" i="7" l="1"/>
  <c r="AX10" i="7" s="1"/>
  <c r="AX10" i="2"/>
  <c r="Q13" i="2"/>
  <c r="E12" i="2"/>
  <c r="Q14" i="7"/>
  <c r="E11" i="7"/>
  <c r="G11" i="2"/>
  <c r="Q15" i="7" l="1"/>
  <c r="G12" i="2"/>
  <c r="E12" i="7"/>
  <c r="E13" i="2"/>
  <c r="Q14" i="2"/>
  <c r="G11" i="7"/>
  <c r="AX11" i="7" s="1"/>
  <c r="AX11" i="2"/>
  <c r="G13" i="2" l="1"/>
  <c r="E13" i="7"/>
  <c r="E14" i="2"/>
  <c r="Q15" i="2"/>
  <c r="AX12" i="2"/>
  <c r="G12" i="7"/>
  <c r="AX12" i="7" s="1"/>
  <c r="Q16" i="7"/>
  <c r="Q16" i="2" l="1"/>
  <c r="E15" i="2"/>
  <c r="E14" i="7"/>
  <c r="G14" i="2"/>
  <c r="Q17" i="7"/>
  <c r="G13" i="7"/>
  <c r="AX13" i="7" s="1"/>
  <c r="AX13" i="2"/>
  <c r="G14" i="7" l="1"/>
  <c r="AX14" i="7" s="1"/>
  <c r="AX14" i="2"/>
  <c r="Q18" i="7"/>
  <c r="G15" i="2"/>
  <c r="E15" i="7"/>
  <c r="E16" i="2"/>
  <c r="Q17" i="2"/>
  <c r="G15" i="7" l="1"/>
  <c r="AX15" i="7" s="1"/>
  <c r="AX15" i="2"/>
  <c r="Q19" i="7"/>
  <c r="Q18" i="2"/>
  <c r="E17" i="2"/>
  <c r="G16" i="2"/>
  <c r="E16" i="7"/>
  <c r="G16" i="7" l="1"/>
  <c r="AX16" i="7" s="1"/>
  <c r="AX16" i="2"/>
  <c r="G17" i="2"/>
  <c r="E17" i="7"/>
  <c r="Q19" i="2"/>
  <c r="E18" i="2"/>
  <c r="Q20" i="7"/>
  <c r="E18" i="7" l="1"/>
  <c r="G18" i="2"/>
  <c r="E19" i="2"/>
  <c r="Q20" i="2"/>
  <c r="G17" i="7"/>
  <c r="AX17" i="7" s="1"/>
  <c r="AX17" i="2"/>
  <c r="Q21" i="7"/>
  <c r="Q22" i="7" l="1"/>
  <c r="Q21" i="2"/>
  <c r="E20" i="2"/>
  <c r="E19" i="7"/>
  <c r="G19" i="2"/>
  <c r="G18" i="7"/>
  <c r="AX18" i="7" s="1"/>
  <c r="AX18" i="2"/>
  <c r="G19" i="7" l="1"/>
  <c r="AX19" i="7" s="1"/>
  <c r="AX19" i="2"/>
  <c r="G20" i="2"/>
  <c r="E20" i="7"/>
  <c r="E21" i="2"/>
  <c r="Q22" i="2"/>
  <c r="Q23" i="7"/>
  <c r="E22" i="2" l="1"/>
  <c r="Q23" i="2"/>
  <c r="G21" i="2"/>
  <c r="E21" i="7"/>
  <c r="G20" i="7"/>
  <c r="AX20" i="7" s="1"/>
  <c r="AX20" i="2"/>
  <c r="Q24" i="7"/>
  <c r="G21" i="7" l="1"/>
  <c r="AX21" i="7" s="1"/>
  <c r="AX21" i="2"/>
  <c r="Q24" i="2"/>
  <c r="E23" i="2"/>
  <c r="Q25" i="7"/>
  <c r="E22" i="7"/>
  <c r="G22" i="2"/>
  <c r="G23" i="2" l="1"/>
  <c r="E23" i="7"/>
  <c r="E24" i="2"/>
  <c r="Q25" i="2"/>
  <c r="AX22" i="2"/>
  <c r="G22" i="7"/>
  <c r="AX22" i="7" s="1"/>
  <c r="Q26" i="7"/>
  <c r="Q26" i="2" l="1"/>
  <c r="E25" i="2"/>
  <c r="G24" i="2"/>
  <c r="E24" i="7"/>
  <c r="Q27" i="7"/>
  <c r="G23" i="7"/>
  <c r="AX23" i="7" s="1"/>
  <c r="AX23" i="2"/>
  <c r="Q28" i="7" l="1"/>
  <c r="G24" i="7"/>
  <c r="AX24" i="7" s="1"/>
  <c r="AX24" i="2"/>
  <c r="G25" i="2"/>
  <c r="E25" i="7"/>
  <c r="Q27" i="2"/>
  <c r="E26" i="2"/>
  <c r="E27" i="2" l="1"/>
  <c r="Q28" i="2"/>
  <c r="E26" i="7"/>
  <c r="G26" i="2"/>
  <c r="G25" i="7"/>
  <c r="AX25" i="7" s="1"/>
  <c r="AX25" i="2"/>
  <c r="Q29" i="7"/>
  <c r="AX26" i="2" l="1"/>
  <c r="G26" i="7"/>
  <c r="AX26" i="7" s="1"/>
  <c r="Q29" i="2"/>
  <c r="E28" i="2"/>
  <c r="Q30" i="7"/>
  <c r="G27" i="2"/>
  <c r="E27" i="7"/>
  <c r="G27" i="7" l="1"/>
  <c r="AX27" i="7" s="1"/>
  <c r="AX27" i="2"/>
  <c r="Q31" i="7"/>
  <c r="G28" i="2"/>
  <c r="E28" i="7"/>
  <c r="E29" i="2"/>
  <c r="Q30" i="2"/>
  <c r="E30" i="2" l="1"/>
  <c r="Q31" i="2"/>
  <c r="AX28" i="2"/>
  <c r="G28" i="7"/>
  <c r="AX28" i="7" s="1"/>
  <c r="Q32" i="7"/>
  <c r="E29" i="7"/>
  <c r="G29" i="2"/>
  <c r="Q33" i="7" l="1"/>
  <c r="Q32" i="2"/>
  <c r="E31" i="2"/>
  <c r="AX29" i="2"/>
  <c r="G29" i="7"/>
  <c r="AX29" i="7" s="1"/>
  <c r="G30" i="2"/>
  <c r="E30" i="7"/>
  <c r="E31" i="7" l="1"/>
  <c r="G31" i="2"/>
  <c r="E32" i="2"/>
  <c r="Q33" i="2"/>
  <c r="Q34" i="7"/>
  <c r="G30" i="7"/>
  <c r="AX30" i="7" s="1"/>
  <c r="AX30" i="2"/>
  <c r="Q35" i="7" l="1"/>
  <c r="Q34" i="2"/>
  <c r="E33" i="2"/>
  <c r="G32" i="2"/>
  <c r="E32" i="7"/>
  <c r="AX31" i="2"/>
  <c r="G31" i="7"/>
  <c r="AX31" i="7" s="1"/>
  <c r="G32" i="7" l="1"/>
  <c r="AX32" i="7" s="1"/>
  <c r="AX32" i="2"/>
  <c r="G33" i="2"/>
  <c r="E33" i="7"/>
  <c r="Q35" i="2"/>
  <c r="E34" i="2"/>
  <c r="Q36" i="7"/>
  <c r="E34" i="7" l="1"/>
  <c r="G34" i="2"/>
  <c r="E35" i="2"/>
  <c r="Q36" i="2"/>
  <c r="G33" i="7"/>
  <c r="AX33" i="7" s="1"/>
  <c r="AX33" i="2"/>
  <c r="Q37" i="7"/>
  <c r="Q37" i="2" l="1"/>
  <c r="E36" i="2"/>
  <c r="G35" i="2"/>
  <c r="E35" i="7"/>
  <c r="Q38" i="7"/>
  <c r="G34" i="7"/>
  <c r="AX34" i="7" s="1"/>
  <c r="AX34" i="2"/>
  <c r="Q39" i="7" l="1"/>
  <c r="G35" i="7"/>
  <c r="AX35" i="7" s="1"/>
  <c r="AX35" i="2"/>
  <c r="E36" i="7"/>
  <c r="G36" i="2"/>
  <c r="E37" i="2"/>
  <c r="Q38" i="2"/>
  <c r="G36" i="7" l="1"/>
  <c r="AX36" i="7" s="1"/>
  <c r="AX36" i="2"/>
  <c r="E37" i="7"/>
  <c r="G37" i="2"/>
  <c r="E38" i="2"/>
  <c r="Q39" i="2"/>
  <c r="Q40" i="7"/>
  <c r="Q40" i="2" l="1"/>
  <c r="E39" i="2"/>
  <c r="G38" i="2"/>
  <c r="E38" i="7"/>
  <c r="AX37" i="2"/>
  <c r="G37" i="7"/>
  <c r="AX37" i="7" s="1"/>
  <c r="Q41" i="7"/>
  <c r="E40" i="2" l="1"/>
  <c r="Q41" i="2"/>
  <c r="G38" i="7"/>
  <c r="AX38" i="7" s="1"/>
  <c r="AX38" i="2"/>
  <c r="Q42" i="7"/>
  <c r="E39" i="7"/>
  <c r="G39" i="2"/>
  <c r="Q43" i="7" l="1"/>
  <c r="G39" i="7"/>
  <c r="AX39" i="7" s="1"/>
  <c r="AX39" i="2"/>
  <c r="Q42" i="2"/>
  <c r="E41" i="2"/>
  <c r="G40" i="2"/>
  <c r="E40" i="7"/>
  <c r="E41" i="7" l="1"/>
  <c r="G41" i="2"/>
  <c r="Q43" i="2"/>
  <c r="E42" i="2"/>
  <c r="G40" i="7"/>
  <c r="AX40" i="7" s="1"/>
  <c r="AX40" i="2"/>
  <c r="Q44" i="7"/>
  <c r="G42" i="2" l="1"/>
  <c r="E42" i="7"/>
  <c r="E43" i="2"/>
  <c r="Q44" i="2"/>
  <c r="Q45" i="7"/>
  <c r="AX41" i="2"/>
  <c r="G41" i="7"/>
  <c r="AX41" i="7" s="1"/>
  <c r="Q46" i="7" l="1"/>
  <c r="Q45" i="2"/>
  <c r="E44" i="2"/>
  <c r="E43" i="7"/>
  <c r="G43" i="2"/>
  <c r="G42" i="7"/>
  <c r="AX42" i="7" s="1"/>
  <c r="AX42" i="2"/>
  <c r="AX43" i="2" l="1"/>
  <c r="G43" i="7"/>
  <c r="AX43" i="7" s="1"/>
  <c r="E44" i="7"/>
  <c r="G44" i="2"/>
  <c r="E45" i="2"/>
  <c r="Q46" i="2"/>
  <c r="Q47" i="7"/>
  <c r="E46" i="2" l="1"/>
  <c r="Q47" i="2"/>
  <c r="G45" i="2"/>
  <c r="E45" i="7"/>
  <c r="Q48" i="7"/>
  <c r="G44" i="7"/>
  <c r="AX44" i="7" s="1"/>
  <c r="AX44" i="2"/>
  <c r="Q49" i="7" l="1"/>
  <c r="G45" i="7"/>
  <c r="AX45" i="7" s="1"/>
  <c r="AX45" i="2"/>
  <c r="Q48" i="2"/>
  <c r="E47" i="2"/>
  <c r="E46" i="7"/>
  <c r="G46" i="2"/>
  <c r="G47" i="2" l="1"/>
  <c r="E47" i="7"/>
  <c r="E48" i="2"/>
  <c r="Q49" i="2"/>
  <c r="AX46" i="2"/>
  <c r="G46" i="7"/>
  <c r="AX46" i="7" s="1"/>
  <c r="Q50" i="7"/>
  <c r="Q50" i="2" l="1"/>
  <c r="E49" i="2"/>
  <c r="G48" i="2"/>
  <c r="E48" i="7"/>
  <c r="Q51" i="7"/>
  <c r="G47" i="7"/>
  <c r="AX47" i="7" s="1"/>
  <c r="AX47" i="2"/>
  <c r="Q52" i="7" l="1"/>
  <c r="G48" i="7"/>
  <c r="AX48" i="7" s="1"/>
  <c r="AX48" i="2"/>
  <c r="G49" i="2"/>
  <c r="E49" i="7"/>
  <c r="Q51" i="2"/>
  <c r="E50" i="2"/>
  <c r="E51" i="2" l="1"/>
  <c r="Q52" i="2"/>
  <c r="E50" i="7"/>
  <c r="G50" i="2"/>
  <c r="G49" i="7"/>
  <c r="AX49" i="7" s="1"/>
  <c r="AX49" i="2"/>
  <c r="Q53" i="7"/>
  <c r="Q54" i="7" l="1"/>
  <c r="G50" i="7"/>
  <c r="AX50" i="7" s="1"/>
  <c r="AX50" i="2"/>
  <c r="Q53" i="2"/>
  <c r="E52" i="2"/>
  <c r="G51" i="2"/>
  <c r="E51" i="7"/>
  <c r="E52" i="7" l="1"/>
  <c r="G52" i="2"/>
  <c r="E53" i="2"/>
  <c r="Q54" i="2"/>
  <c r="G51" i="7"/>
  <c r="AX51" i="7" s="1"/>
  <c r="AX51" i="2"/>
  <c r="Q55" i="7"/>
  <c r="E54" i="2" l="1"/>
  <c r="Q55" i="2"/>
  <c r="G53" i="2"/>
  <c r="E53" i="7"/>
  <c r="Q56" i="7"/>
  <c r="AX52" i="2"/>
  <c r="G52" i="7"/>
  <c r="AX52" i="7" s="1"/>
  <c r="Q57" i="7" l="1"/>
  <c r="G53" i="7"/>
  <c r="AX53" i="7" s="1"/>
  <c r="AX53" i="2"/>
  <c r="Q56" i="2"/>
  <c r="E55" i="2"/>
  <c r="E54" i="7"/>
  <c r="G54" i="2"/>
  <c r="E55" i="7" l="1"/>
  <c r="G55" i="2"/>
  <c r="E56" i="2"/>
  <c r="Q57" i="2"/>
  <c r="G54" i="7"/>
  <c r="AX54" i="7" s="1"/>
  <c r="AX54" i="2"/>
  <c r="Q58" i="7"/>
  <c r="Q59" i="7" l="1"/>
  <c r="Q58" i="2"/>
  <c r="E57" i="2"/>
  <c r="G56" i="2"/>
  <c r="E56" i="7"/>
  <c r="G55" i="7"/>
  <c r="AX55" i="7" s="1"/>
  <c r="AX55" i="2"/>
  <c r="G56" i="7" l="1"/>
  <c r="AX56" i="7" s="1"/>
  <c r="AX56" i="2"/>
  <c r="G57" i="2"/>
  <c r="E57" i="7"/>
  <c r="Q59" i="2"/>
  <c r="E58" i="2"/>
  <c r="Q60" i="7"/>
  <c r="E58" i="7" l="1"/>
  <c r="G58" i="2"/>
  <c r="E59" i="2"/>
  <c r="Q60" i="2"/>
  <c r="G57" i="7"/>
  <c r="AX57" i="7" s="1"/>
  <c r="AX57" i="2"/>
  <c r="Q61" i="7"/>
  <c r="Q62" i="7" l="1"/>
  <c r="Q61" i="2"/>
  <c r="E60" i="2"/>
  <c r="E59" i="7"/>
  <c r="G59" i="2"/>
  <c r="G58" i="7"/>
  <c r="AX58" i="7" s="1"/>
  <c r="AX58" i="2"/>
  <c r="G59" i="7" l="1"/>
  <c r="AX59" i="7" s="1"/>
  <c r="AX59" i="2"/>
  <c r="E60" i="7"/>
  <c r="G60" i="2"/>
  <c r="E61" i="2"/>
  <c r="Q62" i="2"/>
  <c r="Q63" i="7"/>
  <c r="E62" i="2" l="1"/>
  <c r="Q63" i="2"/>
  <c r="G61" i="2"/>
  <c r="E61" i="7"/>
  <c r="AX60" i="2"/>
  <c r="G60" i="7"/>
  <c r="AX60" i="7" s="1"/>
  <c r="Q64" i="7"/>
  <c r="G61" i="7" l="1"/>
  <c r="AX61" i="7" s="1"/>
  <c r="AX61" i="2"/>
  <c r="Q64" i="2"/>
  <c r="E63" i="2"/>
  <c r="Q65" i="7"/>
  <c r="E62" i="7"/>
  <c r="G62" i="2"/>
  <c r="Q66" i="7" l="1"/>
  <c r="E63" i="7"/>
  <c r="G63" i="2"/>
  <c r="E64" i="2"/>
  <c r="Q65" i="2"/>
  <c r="G62" i="7"/>
  <c r="AX62" i="7" s="1"/>
  <c r="AX62" i="2"/>
  <c r="Q66" i="2" l="1"/>
  <c r="E65" i="2"/>
  <c r="G64" i="2"/>
  <c r="E64" i="7"/>
  <c r="AX63" i="2"/>
  <c r="G63" i="7"/>
  <c r="AX63" i="7" s="1"/>
  <c r="Q67" i="7"/>
  <c r="G64" i="7" l="1"/>
  <c r="AX64" i="7" s="1"/>
  <c r="AX64" i="2"/>
  <c r="Q68" i="7"/>
  <c r="G65" i="2"/>
  <c r="E65" i="7"/>
  <c r="Q67" i="2"/>
  <c r="E66" i="2"/>
  <c r="E67" i="2" l="1"/>
  <c r="Q68" i="2"/>
  <c r="E66" i="7"/>
  <c r="G66" i="2"/>
  <c r="G65" i="7"/>
  <c r="AX65" i="7" s="1"/>
  <c r="AX65" i="2"/>
  <c r="Q69" i="7"/>
  <c r="AX66" i="2" l="1"/>
  <c r="G66" i="7"/>
  <c r="AX66" i="7" s="1"/>
  <c r="Q70" i="7"/>
  <c r="Q69" i="2"/>
  <c r="E68" i="2"/>
  <c r="G67" i="2"/>
  <c r="E67" i="7"/>
  <c r="G68" i="2" l="1"/>
  <c r="E68" i="7"/>
  <c r="E69" i="2"/>
  <c r="Q70" i="2"/>
  <c r="Q71" i="7"/>
  <c r="G67" i="7"/>
  <c r="AX67" i="7" s="1"/>
  <c r="AX67" i="2"/>
  <c r="Q72" i="7" l="1"/>
  <c r="E70" i="2"/>
  <c r="Q71" i="2"/>
  <c r="G69" i="2"/>
  <c r="E69" i="7"/>
  <c r="G68" i="7"/>
  <c r="AX68" i="7" s="1"/>
  <c r="AX68" i="2"/>
  <c r="Q73" i="7" l="1"/>
  <c r="G69" i="7"/>
  <c r="AX69" i="7" s="1"/>
  <c r="AX69" i="2"/>
  <c r="Q72" i="2"/>
  <c r="E71" i="2"/>
  <c r="E70" i="7"/>
  <c r="G70" i="2"/>
  <c r="E71" i="7" l="1"/>
  <c r="G71" i="2"/>
  <c r="E72" i="2"/>
  <c r="Q73" i="2"/>
  <c r="Q74" i="7"/>
  <c r="G70" i="7"/>
  <c r="AX70" i="7" s="1"/>
  <c r="AX70" i="2"/>
  <c r="Q75" i="7" l="1"/>
  <c r="Q74" i="2"/>
  <c r="E73" i="2"/>
  <c r="G72" i="2"/>
  <c r="E72" i="7"/>
  <c r="G71" i="7"/>
  <c r="AX71" i="7" s="1"/>
  <c r="AX71" i="2"/>
  <c r="G72" i="7" l="1"/>
  <c r="AX72" i="7" s="1"/>
  <c r="AX72" i="2"/>
  <c r="G73" i="2"/>
  <c r="E73" i="7"/>
  <c r="Q75" i="2"/>
  <c r="E74" i="2"/>
  <c r="Q76" i="7"/>
  <c r="Q77" i="7" l="1"/>
  <c r="E74" i="7"/>
  <c r="G74" i="2"/>
  <c r="E75" i="2"/>
  <c r="Q76" i="2"/>
  <c r="G73" i="7"/>
  <c r="AX73" i="7" s="1"/>
  <c r="AX73" i="2"/>
  <c r="Q77" i="2" l="1"/>
  <c r="E76" i="2"/>
  <c r="E75" i="7"/>
  <c r="G75" i="2"/>
  <c r="G74" i="7"/>
  <c r="AX74" i="7" s="1"/>
  <c r="AX74" i="2"/>
  <c r="Q78" i="7"/>
  <c r="Q79" i="7" l="1"/>
  <c r="G75" i="7"/>
  <c r="AX75" i="7" s="1"/>
  <c r="AX75" i="2"/>
  <c r="G76" i="2"/>
  <c r="E76" i="7"/>
  <c r="E77" i="2"/>
  <c r="Q78" i="2"/>
  <c r="E78" i="2" l="1"/>
  <c r="Q79" i="2"/>
  <c r="G77" i="2"/>
  <c r="E77" i="7"/>
  <c r="G76" i="7"/>
  <c r="AX76" i="7" s="1"/>
  <c r="AX76" i="2"/>
  <c r="Q80" i="7"/>
  <c r="Q81" i="7" l="1"/>
  <c r="Q80" i="2"/>
  <c r="E79" i="2"/>
  <c r="AX77" i="2"/>
  <c r="G77" i="7"/>
  <c r="AX77" i="7" s="1"/>
  <c r="G78" i="2"/>
  <c r="E78" i="7"/>
  <c r="G78" i="7" l="1"/>
  <c r="AX78" i="7" s="1"/>
  <c r="AX78" i="2"/>
  <c r="G79" i="2"/>
  <c r="E79" i="7"/>
  <c r="E80" i="2"/>
  <c r="Q81" i="2"/>
  <c r="Q82" i="7"/>
  <c r="Q82" i="2" l="1"/>
  <c r="E81" i="2"/>
  <c r="Q83" i="7"/>
  <c r="E80" i="7"/>
  <c r="G80" i="2"/>
  <c r="AX79" i="2"/>
  <c r="G79" i="7"/>
  <c r="AX79" i="7" s="1"/>
  <c r="AX80" i="2" l="1"/>
  <c r="G80" i="7"/>
  <c r="AX80" i="7" s="1"/>
  <c r="Q84" i="7"/>
  <c r="Q85" i="7" s="1"/>
  <c r="Q86" i="7" s="1"/>
  <c r="Q87" i="7" s="1"/>
  <c r="Q88" i="7" s="1"/>
  <c r="Q89" i="7" s="1"/>
  <c r="Q90" i="7" s="1"/>
  <c r="Q91" i="7" s="1"/>
  <c r="Q92" i="7" s="1"/>
  <c r="Q93" i="7" s="1"/>
  <c r="Q94" i="7" s="1"/>
  <c r="Q95" i="7" s="1"/>
  <c r="Q96" i="7" s="1"/>
  <c r="Q97" i="7" s="1"/>
  <c r="Q98" i="7" s="1"/>
  <c r="Q99" i="7" s="1"/>
  <c r="Q100" i="7" s="1"/>
  <c r="Q101" i="7" s="1"/>
  <c r="Q102" i="7" s="1"/>
  <c r="Q103" i="7" s="1"/>
  <c r="Q104" i="7" s="1"/>
  <c r="Q105" i="7" s="1"/>
  <c r="Q106" i="7" s="1"/>
  <c r="Q107" i="7" s="1"/>
  <c r="Q108" i="7" s="1"/>
  <c r="Q109" i="7" s="1"/>
  <c r="Q110" i="7" s="1"/>
  <c r="Q111" i="7" s="1"/>
  <c r="Q112" i="7" s="1"/>
  <c r="Q113" i="7" s="1"/>
  <c r="Q114" i="7" s="1"/>
  <c r="Q115" i="7" s="1"/>
  <c r="Q116" i="7" s="1"/>
  <c r="Q117" i="7" s="1"/>
  <c r="Q118" i="7" s="1"/>
  <c r="Q119" i="7" s="1"/>
  <c r="Q120" i="7" s="1"/>
  <c r="Q121" i="7" s="1"/>
  <c r="Q122" i="7" s="1"/>
  <c r="Q123" i="7" s="1"/>
  <c r="Q124" i="7" s="1"/>
  <c r="Q125" i="7" s="1"/>
  <c r="Q126" i="7" s="1"/>
  <c r="Q127" i="7" s="1"/>
  <c r="Q128" i="7" s="1"/>
  <c r="Q129" i="7" s="1"/>
  <c r="Q130" i="7" s="1"/>
  <c r="Q131" i="7" s="1"/>
  <c r="Q132" i="7" s="1"/>
  <c r="Q133" i="7" s="1"/>
  <c r="Q134" i="7" s="1"/>
  <c r="Q135" i="7" s="1"/>
  <c r="Q136" i="7" s="1"/>
  <c r="Q137" i="7" s="1"/>
  <c r="Q138" i="7" s="1"/>
  <c r="Q139" i="7" s="1"/>
  <c r="Q140" i="7" s="1"/>
  <c r="Q141" i="7" s="1"/>
  <c r="Q142" i="7" s="1"/>
  <c r="Q143" i="7" s="1"/>
  <c r="Q144" i="7" s="1"/>
  <c r="Q145" i="7" s="1"/>
  <c r="Q146" i="7" s="1"/>
  <c r="Q147" i="7" s="1"/>
  <c r="Q148" i="7" s="1"/>
  <c r="Q149" i="7" s="1"/>
  <c r="Q150" i="7" s="1"/>
  <c r="Q151" i="7" s="1"/>
  <c r="Q152" i="7" s="1"/>
  <c r="Q153" i="7" s="1"/>
  <c r="Q154" i="7" s="1"/>
  <c r="Q155" i="7" s="1"/>
  <c r="Q156" i="7" s="1"/>
  <c r="Q157" i="7" s="1"/>
  <c r="Q158" i="7" s="1"/>
  <c r="Q159" i="7" s="1"/>
  <c r="Q160" i="7" s="1"/>
  <c r="Q161" i="7" s="1"/>
  <c r="Q162" i="7" s="1"/>
  <c r="Q163" i="7" s="1"/>
  <c r="Q164" i="7" s="1"/>
  <c r="Q165" i="7" s="1"/>
  <c r="Q166" i="7" s="1"/>
  <c r="Q167" i="7" s="1"/>
  <c r="Q168" i="7" s="1"/>
  <c r="Q169" i="7" s="1"/>
  <c r="Q170" i="7" s="1"/>
  <c r="Q171" i="7" s="1"/>
  <c r="Q172" i="7" s="1"/>
  <c r="Q173" i="7" s="1"/>
  <c r="Q174" i="7" s="1"/>
  <c r="Q175" i="7" s="1"/>
  <c r="Q176" i="7" s="1"/>
  <c r="Q177" i="7" s="1"/>
  <c r="Q178" i="7" s="1"/>
  <c r="Q179" i="7" s="1"/>
  <c r="Q180" i="7" s="1"/>
  <c r="Q181" i="7" s="1"/>
  <c r="Q182" i="7" s="1"/>
  <c r="Q183" i="7" s="1"/>
  <c r="Q184" i="7" s="1"/>
  <c r="Q185" i="7" s="1"/>
  <c r="Q186" i="7" s="1"/>
  <c r="Q187" i="7" s="1"/>
  <c r="Q188" i="7" s="1"/>
  <c r="Q189" i="7" s="1"/>
  <c r="Q190" i="7" s="1"/>
  <c r="Q191" i="7" s="1"/>
  <c r="Q192" i="7" s="1"/>
  <c r="Q193" i="7" s="1"/>
  <c r="Q194" i="7" s="1"/>
  <c r="Q195" i="7" s="1"/>
  <c r="Q196" i="7" s="1"/>
  <c r="Q197" i="7" s="1"/>
  <c r="Q198" i="7" s="1"/>
  <c r="Q199" i="7" s="1"/>
  <c r="Q200" i="7" s="1"/>
  <c r="Q201" i="7" s="1"/>
  <c r="Q202" i="7" s="1"/>
  <c r="Q203" i="7" s="1"/>
  <c r="Q204" i="7" s="1"/>
  <c r="Q205" i="7" s="1"/>
  <c r="Q206" i="7" s="1"/>
  <c r="Q207" i="7" s="1"/>
  <c r="Q208" i="7" s="1"/>
  <c r="Q209" i="7" s="1"/>
  <c r="Q210" i="7" s="1"/>
  <c r="Q211" i="7" s="1"/>
  <c r="Q212" i="7" s="1"/>
  <c r="Q213" i="7" s="1"/>
  <c r="Q214" i="7" s="1"/>
  <c r="Q215" i="7" s="1"/>
  <c r="Q216" i="7" s="1"/>
  <c r="Q217" i="7" s="1"/>
  <c r="Q218" i="7" s="1"/>
  <c r="Q219" i="7" s="1"/>
  <c r="Q220" i="7" s="1"/>
  <c r="Q221" i="7" s="1"/>
  <c r="Q222" i="7" s="1"/>
  <c r="Q223" i="7" s="1"/>
  <c r="Q224" i="7" s="1"/>
  <c r="Q225" i="7" s="1"/>
  <c r="Q226" i="7" s="1"/>
  <c r="Q227" i="7" s="1"/>
  <c r="Q228" i="7" s="1"/>
  <c r="Q229" i="7" s="1"/>
  <c r="Q230" i="7" s="1"/>
  <c r="Q231" i="7" s="1"/>
  <c r="Q232" i="7" s="1"/>
  <c r="Q233" i="7" s="1"/>
  <c r="Q234" i="7" s="1"/>
  <c r="Q235" i="7" s="1"/>
  <c r="Q236" i="7" s="1"/>
  <c r="Q237" i="7" s="1"/>
  <c r="Q238" i="7" s="1"/>
  <c r="Q239" i="7" s="1"/>
  <c r="Q240" i="7" s="1"/>
  <c r="Q241" i="7" s="1"/>
  <c r="Q242" i="7" s="1"/>
  <c r="Q243" i="7" s="1"/>
  <c r="Q244" i="7" s="1"/>
  <c r="Q245" i="7" s="1"/>
  <c r="Q246" i="7" s="1"/>
  <c r="Q247" i="7" s="1"/>
  <c r="Q248" i="7" s="1"/>
  <c r="Q249" i="7" s="1"/>
  <c r="Q250" i="7" s="1"/>
  <c r="Q251" i="7" s="1"/>
  <c r="Q252" i="7" s="1"/>
  <c r="Q253" i="7" s="1"/>
  <c r="Q254" i="7" s="1"/>
  <c r="Q255" i="7" s="1"/>
  <c r="Q256" i="7" s="1"/>
  <c r="Q257" i="7" s="1"/>
  <c r="Q258" i="7" s="1"/>
  <c r="Q259" i="7" s="1"/>
  <c r="Q260" i="7" s="1"/>
  <c r="Q261" i="7" s="1"/>
  <c r="Q262" i="7" s="1"/>
  <c r="Q263" i="7" s="1"/>
  <c r="Q264" i="7" s="1"/>
  <c r="Q265" i="7" s="1"/>
  <c r="Q266" i="7" s="1"/>
  <c r="Q267" i="7" s="1"/>
  <c r="Q268" i="7" s="1"/>
  <c r="Q269" i="7" s="1"/>
  <c r="Q270" i="7" s="1"/>
  <c r="Q271" i="7" s="1"/>
  <c r="Q272" i="7" s="1"/>
  <c r="Q273" i="7" s="1"/>
  <c r="Q274" i="7" s="1"/>
  <c r="Q275" i="7" s="1"/>
  <c r="Q276" i="7" s="1"/>
  <c r="Q277" i="7" s="1"/>
  <c r="Q278" i="7" s="1"/>
  <c r="Q279" i="7" s="1"/>
  <c r="Q280" i="7" s="1"/>
  <c r="Q281" i="7" s="1"/>
  <c r="Q282" i="7" s="1"/>
  <c r="Q283" i="7" s="1"/>
  <c r="Q284" i="7" s="1"/>
  <c r="Q285" i="7" s="1"/>
  <c r="Q286" i="7" s="1"/>
  <c r="Q287" i="7" s="1"/>
  <c r="Q288" i="7" s="1"/>
  <c r="Q289" i="7" s="1"/>
  <c r="Q290" i="7" s="1"/>
  <c r="Q291" i="7" s="1"/>
  <c r="Q292" i="7" s="1"/>
  <c r="Q293" i="7" s="1"/>
  <c r="Q294" i="7" s="1"/>
  <c r="Q295" i="7" s="1"/>
  <c r="Q296" i="7" s="1"/>
  <c r="Q297" i="7" s="1"/>
  <c r="Q298" i="7" s="1"/>
  <c r="Q299" i="7" s="1"/>
  <c r="Q300" i="7" s="1"/>
  <c r="Q301" i="7" s="1"/>
  <c r="Q302" i="7" s="1"/>
  <c r="Q303" i="7" s="1"/>
  <c r="Q304" i="7" s="1"/>
  <c r="Q305" i="7" s="1"/>
  <c r="Q306" i="7" s="1"/>
  <c r="Q307" i="7" s="1"/>
  <c r="Q308" i="7" s="1"/>
  <c r="Q309" i="7" s="1"/>
  <c r="Q310" i="7" s="1"/>
  <c r="Q311" i="7" s="1"/>
  <c r="Q312" i="7" s="1"/>
  <c r="Q313" i="7" s="1"/>
  <c r="Q314" i="7" s="1"/>
  <c r="Q315" i="7" s="1"/>
  <c r="Q316" i="7" s="1"/>
  <c r="Q317" i="7" s="1"/>
  <c r="Q318" i="7" s="1"/>
  <c r="Q319" i="7" s="1"/>
  <c r="Q320" i="7" s="1"/>
  <c r="Q321" i="7" s="1"/>
  <c r="Q322" i="7" s="1"/>
  <c r="Q323" i="7" s="1"/>
  <c r="Q324" i="7" s="1"/>
  <c r="Q325" i="7" s="1"/>
  <c r="Q326" i="7" s="1"/>
  <c r="Q327" i="7" s="1"/>
  <c r="Q328" i="7" s="1"/>
  <c r="Q329" i="7" s="1"/>
  <c r="Q330" i="7" s="1"/>
  <c r="Q331" i="7" s="1"/>
  <c r="Q332" i="7" s="1"/>
  <c r="Q333" i="7" s="1"/>
  <c r="Q334" i="7" s="1"/>
  <c r="Q335" i="7" s="1"/>
  <c r="Q336" i="7" s="1"/>
  <c r="Q337" i="7" s="1"/>
  <c r="Q338" i="7" s="1"/>
  <c r="Q339" i="7" s="1"/>
  <c r="Q340" i="7" s="1"/>
  <c r="Q341" i="7" s="1"/>
  <c r="Q342" i="7" s="1"/>
  <c r="Q343" i="7" s="1"/>
  <c r="Q344" i="7" s="1"/>
  <c r="Q345" i="7" s="1"/>
  <c r="Q346" i="7" s="1"/>
  <c r="Q347" i="7" s="1"/>
  <c r="Q348" i="7" s="1"/>
  <c r="Q349" i="7" s="1"/>
  <c r="Q350" i="7" s="1"/>
  <c r="Q351" i="7" s="1"/>
  <c r="Q352" i="7" s="1"/>
  <c r="Q353" i="7" s="1"/>
  <c r="Q354" i="7" s="1"/>
  <c r="Q355" i="7" s="1"/>
  <c r="Q356" i="7" s="1"/>
  <c r="Q357" i="7" s="1"/>
  <c r="Q358" i="7" s="1"/>
  <c r="Q359" i="7" s="1"/>
  <c r="Q360" i="7" s="1"/>
  <c r="Q361" i="7" s="1"/>
  <c r="Q362" i="7" s="1"/>
  <c r="Q363" i="7" s="1"/>
  <c r="Q364" i="7" s="1"/>
  <c r="Q365" i="7" s="1"/>
  <c r="Q366" i="7" s="1"/>
  <c r="Q367" i="7" s="1"/>
  <c r="Q368" i="7" s="1"/>
  <c r="Q369" i="7" s="1"/>
  <c r="Q370" i="7" s="1"/>
  <c r="Q371" i="7" s="1"/>
  <c r="Q372" i="7" s="1"/>
  <c r="Q373" i="7" s="1"/>
  <c r="Q374" i="7" s="1"/>
  <c r="Q375" i="7" s="1"/>
  <c r="Q376" i="7" s="1"/>
  <c r="Q377" i="7" s="1"/>
  <c r="Q378" i="7" s="1"/>
  <c r="Q379" i="7" s="1"/>
  <c r="Q380" i="7" s="1"/>
  <c r="Q381" i="7" s="1"/>
  <c r="Q382" i="7" s="1"/>
  <c r="Q383" i="7" s="1"/>
  <c r="Q384" i="7" s="1"/>
  <c r="Q385" i="7" s="1"/>
  <c r="Q386" i="7" s="1"/>
  <c r="Q387" i="7" s="1"/>
  <c r="Q388" i="7" s="1"/>
  <c r="Q389" i="7" s="1"/>
  <c r="Q390" i="7" s="1"/>
  <c r="Q391" i="7" s="1"/>
  <c r="Q392" i="7" s="1"/>
  <c r="Q393" i="7" s="1"/>
  <c r="Q394" i="7" s="1"/>
  <c r="Q395" i="7" s="1"/>
  <c r="Q396" i="7" s="1"/>
  <c r="Q397" i="7" s="1"/>
  <c r="Q398" i="7" s="1"/>
  <c r="Q399" i="7" s="1"/>
  <c r="Q400" i="7" s="1"/>
  <c r="Q401" i="7" s="1"/>
  <c r="Q402" i="7" s="1"/>
  <c r="Q403" i="7" s="1"/>
  <c r="Q404" i="7" s="1"/>
  <c r="Q405" i="7" s="1"/>
  <c r="Q406" i="7" s="1"/>
  <c r="Q407" i="7" s="1"/>
  <c r="Q408" i="7" s="1"/>
  <c r="Q409" i="7" s="1"/>
  <c r="Q410" i="7" s="1"/>
  <c r="Q411" i="7" s="1"/>
  <c r="Q412" i="7" s="1"/>
  <c r="Q413" i="7" s="1"/>
  <c r="Q414" i="7" s="1"/>
  <c r="Q415" i="7" s="1"/>
  <c r="Q416" i="7" s="1"/>
  <c r="Q417" i="7" s="1"/>
  <c r="Q418" i="7" s="1"/>
  <c r="Q419" i="7" s="1"/>
  <c r="Q420" i="7" s="1"/>
  <c r="Q421" i="7" s="1"/>
  <c r="Q422" i="7" s="1"/>
  <c r="Q423" i="7" s="1"/>
  <c r="Q424" i="7" s="1"/>
  <c r="Q425" i="7" s="1"/>
  <c r="Q426" i="7" s="1"/>
  <c r="Q427" i="7" s="1"/>
  <c r="Q428" i="7" s="1"/>
  <c r="Q429" i="7" s="1"/>
  <c r="Q430" i="7" s="1"/>
  <c r="Q431" i="7" s="1"/>
  <c r="Q432" i="7" s="1"/>
  <c r="Q433" i="7" s="1"/>
  <c r="Q434" i="7" s="1"/>
  <c r="Q435" i="7" s="1"/>
  <c r="Q436" i="7" s="1"/>
  <c r="Q437" i="7" s="1"/>
  <c r="Q438" i="7" s="1"/>
  <c r="Q439" i="7" s="1"/>
  <c r="Q440" i="7" s="1"/>
  <c r="Q441" i="7" s="1"/>
  <c r="Q442" i="7" s="1"/>
  <c r="Q443" i="7" s="1"/>
  <c r="Q444" i="7" s="1"/>
  <c r="Q445" i="7" s="1"/>
  <c r="Q446" i="7" s="1"/>
  <c r="Q447" i="7" s="1"/>
  <c r="Q448" i="7" s="1"/>
  <c r="Q449" i="7" s="1"/>
  <c r="Q450" i="7" s="1"/>
  <c r="Q451" i="7" s="1"/>
  <c r="Q452" i="7" s="1"/>
  <c r="Q453" i="7" s="1"/>
  <c r="Q454" i="7" s="1"/>
  <c r="Q455" i="7" s="1"/>
  <c r="Q456" i="7" s="1"/>
  <c r="Q457" i="7" s="1"/>
  <c r="Q458" i="7" s="1"/>
  <c r="Q459" i="7" s="1"/>
  <c r="Q460" i="7" s="1"/>
  <c r="Q461" i="7" s="1"/>
  <c r="Q462" i="7" s="1"/>
  <c r="Q463" i="7" s="1"/>
  <c r="Q464" i="7" s="1"/>
  <c r="Q465" i="7" s="1"/>
  <c r="Q466" i="7" s="1"/>
  <c r="Q467" i="7" s="1"/>
  <c r="Q468" i="7" s="1"/>
  <c r="Q469" i="7" s="1"/>
  <c r="Q470" i="7" s="1"/>
  <c r="Q471" i="7" s="1"/>
  <c r="Q472" i="7" s="1"/>
  <c r="Q473" i="7" s="1"/>
  <c r="Q474" i="7" s="1"/>
  <c r="Q475" i="7" s="1"/>
  <c r="Q476" i="7" s="1"/>
  <c r="Q477" i="7" s="1"/>
  <c r="Q478" i="7" s="1"/>
  <c r="Q479" i="7" s="1"/>
  <c r="Q480" i="7" s="1"/>
  <c r="Q481" i="7" s="1"/>
  <c r="Q482" i="7" s="1"/>
  <c r="Q483" i="7" s="1"/>
  <c r="Q484" i="7" s="1"/>
  <c r="Q485" i="7" s="1"/>
  <c r="Q486" i="7" s="1"/>
  <c r="Q487" i="7" s="1"/>
  <c r="Q488" i="7" s="1"/>
  <c r="Q489" i="7" s="1"/>
  <c r="Q490" i="7" s="1"/>
  <c r="Q491" i="7" s="1"/>
  <c r="Q492" i="7" s="1"/>
  <c r="Q493" i="7" s="1"/>
  <c r="Q494" i="7" s="1"/>
  <c r="Q495" i="7" s="1"/>
  <c r="Q496" i="7" s="1"/>
  <c r="Q497" i="7" s="1"/>
  <c r="Q498" i="7" s="1"/>
  <c r="Q499" i="7" s="1"/>
  <c r="Q500" i="7" s="1"/>
  <c r="Q501" i="7" s="1"/>
  <c r="Q502" i="7" s="1"/>
  <c r="Q503" i="7" s="1"/>
  <c r="Q504" i="7" s="1"/>
  <c r="Q505" i="7" s="1"/>
  <c r="Q506" i="7" s="1"/>
  <c r="Q507" i="7" s="1"/>
  <c r="Q508" i="7" s="1"/>
  <c r="Q509" i="7" s="1"/>
  <c r="Q510" i="7" s="1"/>
  <c r="Q511" i="7" s="1"/>
  <c r="Q512" i="7" s="1"/>
  <c r="Q513" i="7" s="1"/>
  <c r="Q514" i="7" s="1"/>
  <c r="Q515" i="7" s="1"/>
  <c r="Q516" i="7" s="1"/>
  <c r="Q517" i="7" s="1"/>
  <c r="Q518" i="7" s="1"/>
  <c r="Q519" i="7" s="1"/>
  <c r="Q520" i="7" s="1"/>
  <c r="Q521" i="7" s="1"/>
  <c r="Q522" i="7" s="1"/>
  <c r="Q523" i="7" s="1"/>
  <c r="Q524" i="7" s="1"/>
  <c r="Q525" i="7" s="1"/>
  <c r="Q526" i="7" s="1"/>
  <c r="Q527" i="7" s="1"/>
  <c r="Q528" i="7" s="1"/>
  <c r="Q529" i="7" s="1"/>
  <c r="Q530" i="7" s="1"/>
  <c r="Q531" i="7" s="1"/>
  <c r="Q532" i="7" s="1"/>
  <c r="Q533" i="7" s="1"/>
  <c r="Q534" i="7" s="1"/>
  <c r="Q535" i="7" s="1"/>
  <c r="Q536" i="7" s="1"/>
  <c r="Q537" i="7" s="1"/>
  <c r="Q538" i="7" s="1"/>
  <c r="Q539" i="7" s="1"/>
  <c r="Q540" i="7" s="1"/>
  <c r="Q541" i="7" s="1"/>
  <c r="Q542" i="7" s="1"/>
  <c r="Q543" i="7" s="1"/>
  <c r="Q544" i="7" s="1"/>
  <c r="Q545" i="7" s="1"/>
  <c r="Q546" i="7" s="1"/>
  <c r="Q547" i="7" s="1"/>
  <c r="Q548" i="7" s="1"/>
  <c r="Q549" i="7" s="1"/>
  <c r="Q550" i="7" s="1"/>
  <c r="Q551" i="7" s="1"/>
  <c r="Q552" i="7" s="1"/>
  <c r="Q553" i="7" s="1"/>
  <c r="Q554" i="7" s="1"/>
  <c r="Q555" i="7" s="1"/>
  <c r="Q556" i="7" s="1"/>
  <c r="Q557" i="7" s="1"/>
  <c r="Q558" i="7" s="1"/>
  <c r="Q559" i="7" s="1"/>
  <c r="Q560" i="7" s="1"/>
  <c r="Q561" i="7" s="1"/>
  <c r="Q562" i="7" s="1"/>
  <c r="Q563" i="7" s="1"/>
  <c r="Q564" i="7" s="1"/>
  <c r="Q565" i="7" s="1"/>
  <c r="Q566" i="7" s="1"/>
  <c r="Q567" i="7" s="1"/>
  <c r="Q568" i="7" s="1"/>
  <c r="Q569" i="7" s="1"/>
  <c r="Q570" i="7" s="1"/>
  <c r="Q571" i="7" s="1"/>
  <c r="Q572" i="7" s="1"/>
  <c r="Q573" i="7" s="1"/>
  <c r="Q574" i="7" s="1"/>
  <c r="Q575" i="7" s="1"/>
  <c r="Q576" i="7" s="1"/>
  <c r="Q577" i="7" s="1"/>
  <c r="Q578" i="7" s="1"/>
  <c r="Q579" i="7" s="1"/>
  <c r="Q580" i="7" s="1"/>
  <c r="Q581" i="7" s="1"/>
  <c r="Q582" i="7" s="1"/>
  <c r="Q583" i="7" s="1"/>
  <c r="Q584" i="7" s="1"/>
  <c r="Q585" i="7" s="1"/>
  <c r="Q586" i="7" s="1"/>
  <c r="Q587" i="7" s="1"/>
  <c r="Q588" i="7" s="1"/>
  <c r="Q589" i="7" s="1"/>
  <c r="Q590" i="7" s="1"/>
  <c r="Q591" i="7" s="1"/>
  <c r="Q592" i="7" s="1"/>
  <c r="Q593" i="7" s="1"/>
  <c r="Q594" i="7" s="1"/>
  <c r="Q595" i="7" s="1"/>
  <c r="Q596" i="7" s="1"/>
  <c r="Q597" i="7" s="1"/>
  <c r="Q598" i="7" s="1"/>
  <c r="Q599" i="7" s="1"/>
  <c r="Q600" i="7" s="1"/>
  <c r="Q601" i="7" s="1"/>
  <c r="Q602" i="7" s="1"/>
  <c r="Q603" i="7" s="1"/>
  <c r="Q604" i="7" s="1"/>
  <c r="Q605" i="7" s="1"/>
  <c r="Q606" i="7" s="1"/>
  <c r="Q607" i="7" s="1"/>
  <c r="Q608" i="7" s="1"/>
  <c r="Q609" i="7" s="1"/>
  <c r="Q610" i="7" s="1"/>
  <c r="Q611" i="7" s="1"/>
  <c r="Q612" i="7" s="1"/>
  <c r="Q613" i="7" s="1"/>
  <c r="Q614" i="7" s="1"/>
  <c r="Q615" i="7" s="1"/>
  <c r="Q616" i="7" s="1"/>
  <c r="Q617" i="7" s="1"/>
  <c r="Q618" i="7" s="1"/>
  <c r="Q619" i="7" s="1"/>
  <c r="Q620" i="7" s="1"/>
  <c r="Q621" i="7" s="1"/>
  <c r="Q622" i="7" s="1"/>
  <c r="Q623" i="7" s="1"/>
  <c r="Q624" i="7" s="1"/>
  <c r="Q625" i="7" s="1"/>
  <c r="Q626" i="7" s="1"/>
  <c r="Q627" i="7" s="1"/>
  <c r="Q628" i="7" s="1"/>
  <c r="Q629" i="7" s="1"/>
  <c r="Q630" i="7" s="1"/>
  <c r="Q631" i="7" s="1"/>
  <c r="Q632" i="7" s="1"/>
  <c r="Q633" i="7" s="1"/>
  <c r="Q634" i="7" s="1"/>
  <c r="Q635" i="7" s="1"/>
  <c r="Q636" i="7" s="1"/>
  <c r="Q637" i="7" s="1"/>
  <c r="Q638" i="7" s="1"/>
  <c r="Q639" i="7" s="1"/>
  <c r="Q640" i="7" s="1"/>
  <c r="Q641" i="7" s="1"/>
  <c r="Q642" i="7" s="1"/>
  <c r="Q643" i="7" s="1"/>
  <c r="Q644" i="7" s="1"/>
  <c r="Q645" i="7" s="1"/>
  <c r="Q646" i="7" s="1"/>
  <c r="Q647" i="7" s="1"/>
  <c r="Q648" i="7" s="1"/>
  <c r="Q649" i="7" s="1"/>
  <c r="Q650" i="7" s="1"/>
  <c r="Q651" i="7" s="1"/>
  <c r="Q652" i="7" s="1"/>
  <c r="Q653" i="7" s="1"/>
  <c r="Q654" i="7" s="1"/>
  <c r="Q655" i="7" s="1"/>
  <c r="Q656" i="7" s="1"/>
  <c r="Q657" i="7" s="1"/>
  <c r="Q658" i="7" s="1"/>
  <c r="Q659" i="7" s="1"/>
  <c r="Q660" i="7" s="1"/>
  <c r="Q661" i="7" s="1"/>
  <c r="Q662" i="7" s="1"/>
  <c r="Q663" i="7" s="1"/>
  <c r="Q664" i="7" s="1"/>
  <c r="Q665" i="7" s="1"/>
  <c r="Q666" i="7" s="1"/>
  <c r="Q667" i="7" s="1"/>
  <c r="Q668" i="7" s="1"/>
  <c r="Q669" i="7" s="1"/>
  <c r="Q670" i="7" s="1"/>
  <c r="Q671" i="7" s="1"/>
  <c r="Q672" i="7" s="1"/>
  <c r="Q673" i="7" s="1"/>
  <c r="Q674" i="7" s="1"/>
  <c r="Q675" i="7" s="1"/>
  <c r="Q676" i="7" s="1"/>
  <c r="Q677" i="7" s="1"/>
  <c r="Q678" i="7" s="1"/>
  <c r="Q679" i="7" s="1"/>
  <c r="Q680" i="7" s="1"/>
  <c r="Q681" i="7" s="1"/>
  <c r="Q682" i="7" s="1"/>
  <c r="Q683" i="7" s="1"/>
  <c r="Q684" i="7" s="1"/>
  <c r="Q685" i="7" s="1"/>
  <c r="Q686" i="7" s="1"/>
  <c r="Q687" i="7" s="1"/>
  <c r="Q688" i="7" s="1"/>
  <c r="Q689" i="7" s="1"/>
  <c r="Q690" i="7" s="1"/>
  <c r="Q691" i="7" s="1"/>
  <c r="Q692" i="7" s="1"/>
  <c r="Q693" i="7" s="1"/>
  <c r="Q694" i="7" s="1"/>
  <c r="Q695" i="7" s="1"/>
  <c r="Q696" i="7" s="1"/>
  <c r="Q697" i="7" s="1"/>
  <c r="Q698" i="7" s="1"/>
  <c r="Q699" i="7" s="1"/>
  <c r="Q700" i="7" s="1"/>
  <c r="Q701" i="7" s="1"/>
  <c r="Q702" i="7" s="1"/>
  <c r="Q703" i="7" s="1"/>
  <c r="Q704" i="7" s="1"/>
  <c r="Q705" i="7" s="1"/>
  <c r="Q706" i="7" s="1"/>
  <c r="Q707" i="7" s="1"/>
  <c r="Q708" i="7" s="1"/>
  <c r="Q709" i="7" s="1"/>
  <c r="Q710" i="7" s="1"/>
  <c r="Q711" i="7" s="1"/>
  <c r="Q712" i="7" s="1"/>
  <c r="Q713" i="7" s="1"/>
  <c r="Q714" i="7" s="1"/>
  <c r="Q715" i="7" s="1"/>
  <c r="Q716" i="7" s="1"/>
  <c r="Q717" i="7" s="1"/>
  <c r="Q718" i="7" s="1"/>
  <c r="Q719" i="7" s="1"/>
  <c r="Q720" i="7" s="1"/>
  <c r="Q721" i="7" s="1"/>
  <c r="Q722" i="7" s="1"/>
  <c r="Q723" i="7" s="1"/>
  <c r="Q724" i="7" s="1"/>
  <c r="Q725" i="7" s="1"/>
  <c r="Q726" i="7" s="1"/>
  <c r="Q727" i="7" s="1"/>
  <c r="Q728" i="7" s="1"/>
  <c r="Q729" i="7" s="1"/>
  <c r="Q730" i="7" s="1"/>
  <c r="Q731" i="7" s="1"/>
  <c r="Q732" i="7" s="1"/>
  <c r="Q733" i="7" s="1"/>
  <c r="Q734" i="7" s="1"/>
  <c r="Q735" i="7" s="1"/>
  <c r="Q736" i="7" s="1"/>
  <c r="Q737" i="7" s="1"/>
  <c r="Q738" i="7" s="1"/>
  <c r="Q739" i="7" s="1"/>
  <c r="Q740" i="7" s="1"/>
  <c r="Q741" i="7" s="1"/>
  <c r="Q742" i="7" s="1"/>
  <c r="Q743" i="7" s="1"/>
  <c r="Q744" i="7" s="1"/>
  <c r="Q745" i="7" s="1"/>
  <c r="Q746" i="7" s="1"/>
  <c r="Q747" i="7" s="1"/>
  <c r="Q748" i="7" s="1"/>
  <c r="Q749" i="7" s="1"/>
  <c r="Q750" i="7" s="1"/>
  <c r="Q751" i="7" s="1"/>
  <c r="Q752" i="7" s="1"/>
  <c r="Q753" i="7" s="1"/>
  <c r="Q754" i="7" s="1"/>
  <c r="Q755" i="7" s="1"/>
  <c r="Q756" i="7" s="1"/>
  <c r="Q757" i="7" s="1"/>
  <c r="Q758" i="7" s="1"/>
  <c r="Q759" i="7" s="1"/>
  <c r="Q760" i="7" s="1"/>
  <c r="Q761" i="7" s="1"/>
  <c r="Q762" i="7" s="1"/>
  <c r="Q763" i="7" s="1"/>
  <c r="Q764" i="7" s="1"/>
  <c r="Q765" i="7" s="1"/>
  <c r="Q766" i="7" s="1"/>
  <c r="Q767" i="7" s="1"/>
  <c r="Q768" i="7" s="1"/>
  <c r="Q769" i="7" s="1"/>
  <c r="Q770" i="7" s="1"/>
  <c r="Q771" i="7" s="1"/>
  <c r="Q772" i="7" s="1"/>
  <c r="Q773" i="7" s="1"/>
  <c r="Q774" i="7" s="1"/>
  <c r="Q775" i="7" s="1"/>
  <c r="Q776" i="7" s="1"/>
  <c r="Q777" i="7" s="1"/>
  <c r="Q778" i="7" s="1"/>
  <c r="Q779" i="7" s="1"/>
  <c r="Q780" i="7" s="1"/>
  <c r="Q781" i="7" s="1"/>
  <c r="Q782" i="7" s="1"/>
  <c r="Q783" i="7" s="1"/>
  <c r="Q784" i="7" s="1"/>
  <c r="Q785" i="7" s="1"/>
  <c r="Q786" i="7" s="1"/>
  <c r="Q787" i="7" s="1"/>
  <c r="Q788" i="7" s="1"/>
  <c r="Q789" i="7" s="1"/>
  <c r="Q790" i="7" s="1"/>
  <c r="Q791" i="7" s="1"/>
  <c r="Q792" i="7" s="1"/>
  <c r="Q793" i="7" s="1"/>
  <c r="Q794" i="7" s="1"/>
  <c r="Q795" i="7" s="1"/>
  <c r="Q796" i="7" s="1"/>
  <c r="Q797" i="7" s="1"/>
  <c r="Q798" i="7" s="1"/>
  <c r="Q799" i="7" s="1"/>
  <c r="Q800" i="7" s="1"/>
  <c r="Q801" i="7" s="1"/>
  <c r="Q802" i="7" s="1"/>
  <c r="Q803" i="7" s="1"/>
  <c r="Q804" i="7" s="1"/>
  <c r="Q805" i="7" s="1"/>
  <c r="Q806" i="7" s="1"/>
  <c r="Q807" i="7" s="1"/>
  <c r="Q808" i="7" s="1"/>
  <c r="Q809" i="7" s="1"/>
  <c r="Q810" i="7" s="1"/>
  <c r="Q811" i="7" s="1"/>
  <c r="Q812" i="7" s="1"/>
  <c r="Q813" i="7" s="1"/>
  <c r="Q814" i="7" s="1"/>
  <c r="Q815" i="7" s="1"/>
  <c r="Q816" i="7" s="1"/>
  <c r="Q817" i="7" s="1"/>
  <c r="Q818" i="7" s="1"/>
  <c r="Q819" i="7" s="1"/>
  <c r="Q820" i="7" s="1"/>
  <c r="Q821" i="7" s="1"/>
  <c r="Q822" i="7" s="1"/>
  <c r="Q823" i="7" s="1"/>
  <c r="Q824" i="7" s="1"/>
  <c r="Q825" i="7" s="1"/>
  <c r="Q826" i="7" s="1"/>
  <c r="Q827" i="7" s="1"/>
  <c r="Q828" i="7" s="1"/>
  <c r="Q829" i="7" s="1"/>
  <c r="Q830" i="7" s="1"/>
  <c r="Q831" i="7" s="1"/>
  <c r="Q832" i="7" s="1"/>
  <c r="Q833" i="7" s="1"/>
  <c r="Q834" i="7" s="1"/>
  <c r="Q835" i="7" s="1"/>
  <c r="Q836" i="7" s="1"/>
  <c r="Q837" i="7" s="1"/>
  <c r="Q838" i="7" s="1"/>
  <c r="Q839" i="7" s="1"/>
  <c r="Q840" i="7" s="1"/>
  <c r="Q841" i="7" s="1"/>
  <c r="Q842" i="7" s="1"/>
  <c r="Q843" i="7" s="1"/>
  <c r="Q844" i="7" s="1"/>
  <c r="Q845" i="7" s="1"/>
  <c r="Q846" i="7" s="1"/>
  <c r="Q847" i="7" s="1"/>
  <c r="Q848" i="7" s="1"/>
  <c r="Q849" i="7" s="1"/>
  <c r="Q850" i="7" s="1"/>
  <c r="Q851" i="7" s="1"/>
  <c r="Q852" i="7" s="1"/>
  <c r="Q853" i="7" s="1"/>
  <c r="Q854" i="7" s="1"/>
  <c r="Q855" i="7" s="1"/>
  <c r="Q856" i="7" s="1"/>
  <c r="Q857" i="7" s="1"/>
  <c r="Q858" i="7" s="1"/>
  <c r="Q859" i="7" s="1"/>
  <c r="Q860" i="7" s="1"/>
  <c r="Q861" i="7" s="1"/>
  <c r="Q862" i="7" s="1"/>
  <c r="Q863" i="7" s="1"/>
  <c r="Q864" i="7" s="1"/>
  <c r="Q865" i="7" s="1"/>
  <c r="Q866" i="7" s="1"/>
  <c r="Q867" i="7" s="1"/>
  <c r="Q868" i="7" s="1"/>
  <c r="Q869" i="7" s="1"/>
  <c r="Q870" i="7" s="1"/>
  <c r="Q871" i="7" s="1"/>
  <c r="Q872" i="7" s="1"/>
  <c r="Q873" i="7" s="1"/>
  <c r="Q874" i="7" s="1"/>
  <c r="Q875" i="7" s="1"/>
  <c r="Q876" i="7" s="1"/>
  <c r="Q877" i="7" s="1"/>
  <c r="Q878" i="7" s="1"/>
  <c r="Q879" i="7" s="1"/>
  <c r="Q880" i="7" s="1"/>
  <c r="Q881" i="7" s="1"/>
  <c r="Q882" i="7" s="1"/>
  <c r="Q883" i="7" s="1"/>
  <c r="Q884" i="7" s="1"/>
  <c r="Q885" i="7" s="1"/>
  <c r="Q886" i="7" s="1"/>
  <c r="Q887" i="7" s="1"/>
  <c r="Q888" i="7" s="1"/>
  <c r="Q889" i="7" s="1"/>
  <c r="Q890" i="7" s="1"/>
  <c r="Q891" i="7" s="1"/>
  <c r="Q892" i="7" s="1"/>
  <c r="Q893" i="7" s="1"/>
  <c r="Q894" i="7" s="1"/>
  <c r="Q895" i="7" s="1"/>
  <c r="Q896" i="7" s="1"/>
  <c r="Q897" i="7" s="1"/>
  <c r="Q898" i="7" s="1"/>
  <c r="Q899" i="7" s="1"/>
  <c r="Q900" i="7" s="1"/>
  <c r="Q901" i="7" s="1"/>
  <c r="Q902" i="7" s="1"/>
  <c r="Q903" i="7" s="1"/>
  <c r="Q904" i="7" s="1"/>
  <c r="Q905" i="7" s="1"/>
  <c r="Q906" i="7" s="1"/>
  <c r="Q907" i="7" s="1"/>
  <c r="Q908" i="7" s="1"/>
  <c r="Q909" i="7" s="1"/>
  <c r="Q910" i="7" s="1"/>
  <c r="Q911" i="7" s="1"/>
  <c r="Q912" i="7" s="1"/>
  <c r="Q913" i="7" s="1"/>
  <c r="Q914" i="7" s="1"/>
  <c r="Q915" i="7" s="1"/>
  <c r="Q916" i="7" s="1"/>
  <c r="Q917" i="7" s="1"/>
  <c r="Q918" i="7" s="1"/>
  <c r="Q919" i="7" s="1"/>
  <c r="Q920" i="7" s="1"/>
  <c r="Q921" i="7" s="1"/>
  <c r="Q922" i="7" s="1"/>
  <c r="Q923" i="7" s="1"/>
  <c r="Q924" i="7" s="1"/>
  <c r="Q925" i="7" s="1"/>
  <c r="Q926" i="7" s="1"/>
  <c r="Q927" i="7" s="1"/>
  <c r="Q928" i="7" s="1"/>
  <c r="Q929" i="7" s="1"/>
  <c r="Q930" i="7" s="1"/>
  <c r="Q931" i="7" s="1"/>
  <c r="Q932" i="7" s="1"/>
  <c r="Q933" i="7" s="1"/>
  <c r="Q934" i="7" s="1"/>
  <c r="Q935" i="7" s="1"/>
  <c r="Q936" i="7" s="1"/>
  <c r="Q937" i="7" s="1"/>
  <c r="Q938" i="7" s="1"/>
  <c r="Q939" i="7" s="1"/>
  <c r="Q940" i="7" s="1"/>
  <c r="Q941" i="7" s="1"/>
  <c r="Q942" i="7" s="1"/>
  <c r="Q943" i="7" s="1"/>
  <c r="Q944" i="7" s="1"/>
  <c r="Q945" i="7" s="1"/>
  <c r="Q946" i="7" s="1"/>
  <c r="Q947" i="7" s="1"/>
  <c r="Q948" i="7" s="1"/>
  <c r="Q949" i="7" s="1"/>
  <c r="Q950" i="7" s="1"/>
  <c r="Q951" i="7" s="1"/>
  <c r="Q952" i="7" s="1"/>
  <c r="Q953" i="7" s="1"/>
  <c r="Q954" i="7" s="1"/>
  <c r="Q955" i="7" s="1"/>
  <c r="Q956" i="7" s="1"/>
  <c r="Q957" i="7" s="1"/>
  <c r="Q958" i="7" s="1"/>
  <c r="Q959" i="7" s="1"/>
  <c r="Q960" i="7" s="1"/>
  <c r="Q961" i="7" s="1"/>
  <c r="Q962" i="7" s="1"/>
  <c r="Q963" i="7" s="1"/>
  <c r="Q964" i="7" s="1"/>
  <c r="Q965" i="7" s="1"/>
  <c r="Q966" i="7" s="1"/>
  <c r="Q967" i="7" s="1"/>
  <c r="Q968" i="7" s="1"/>
  <c r="Q969" i="7" s="1"/>
  <c r="Q970" i="7" s="1"/>
  <c r="Q971" i="7" s="1"/>
  <c r="Q972" i="7" s="1"/>
  <c r="Q973" i="7" s="1"/>
  <c r="Q974" i="7" s="1"/>
  <c r="Q975" i="7" s="1"/>
  <c r="Q976" i="7" s="1"/>
  <c r="Q977" i="7" s="1"/>
  <c r="Q978" i="7" s="1"/>
  <c r="Q979" i="7" s="1"/>
  <c r="Q980" i="7" s="1"/>
  <c r="Q981" i="7" s="1"/>
  <c r="Q982" i="7" s="1"/>
  <c r="Q983" i="7" s="1"/>
  <c r="Q984" i="7" s="1"/>
  <c r="Q985" i="7" s="1"/>
  <c r="Q986" i="7" s="1"/>
  <c r="Q987" i="7" s="1"/>
  <c r="Q988" i="7" s="1"/>
  <c r="Q989" i="7" s="1"/>
  <c r="Q990" i="7" s="1"/>
  <c r="Q991" i="7" s="1"/>
  <c r="Q992" i="7" s="1"/>
  <c r="Q993" i="7" s="1"/>
  <c r="Q994" i="7" s="1"/>
  <c r="Q995" i="7" s="1"/>
  <c r="Q996" i="7" s="1"/>
  <c r="Q997" i="7" s="1"/>
  <c r="Q998" i="7" s="1"/>
  <c r="Q999" i="7" s="1"/>
  <c r="Q1000" i="7" s="1"/>
  <c r="Q1001" i="7" s="1"/>
  <c r="Q1002" i="7" s="1"/>
  <c r="Q1003" i="7" s="1"/>
  <c r="Q1004" i="7" s="1"/>
  <c r="Q1005" i="7" s="1"/>
  <c r="Q1006" i="7" s="1"/>
  <c r="Q1007" i="7" s="1"/>
  <c r="Q1008" i="7" s="1"/>
  <c r="Q1009" i="7" s="1"/>
  <c r="Q1010" i="7" s="1"/>
  <c r="Q1011" i="7" s="1"/>
  <c r="Q1012" i="7" s="1"/>
  <c r="Q1013" i="7" s="1"/>
  <c r="Q1014" i="7" s="1"/>
  <c r="Q1015" i="7" s="1"/>
  <c r="Q1016" i="7" s="1"/>
  <c r="Q1017" i="7" s="1"/>
  <c r="Q1018" i="7" s="1"/>
  <c r="Q1019" i="7" s="1"/>
  <c r="Q1020" i="7" s="1"/>
  <c r="Q1021" i="7" s="1"/>
  <c r="Q1022" i="7" s="1"/>
  <c r="Q1023" i="7" s="1"/>
  <c r="Q1024" i="7" s="1"/>
  <c r="Q1025" i="7" s="1"/>
  <c r="Q1026" i="7" s="1"/>
  <c r="Q1027" i="7" s="1"/>
  <c r="Q1028" i="7" s="1"/>
  <c r="Q1029" i="7" s="1"/>
  <c r="Q1030" i="7" s="1"/>
  <c r="Q1031" i="7" s="1"/>
  <c r="Q1032" i="7" s="1"/>
  <c r="Q1033" i="7" s="1"/>
  <c r="Q1034" i="7" s="1"/>
  <c r="Q1035" i="7" s="1"/>
  <c r="Q1036" i="7" s="1"/>
  <c r="Q1037" i="7" s="1"/>
  <c r="Q1038" i="7" s="1"/>
  <c r="Q1039" i="7" s="1"/>
  <c r="Q1040" i="7" s="1"/>
  <c r="Q1041" i="7" s="1"/>
  <c r="Q1042" i="7" s="1"/>
  <c r="Q1043" i="7" s="1"/>
  <c r="Q1044" i="7" s="1"/>
  <c r="Q1045" i="7" s="1"/>
  <c r="Q1046" i="7" s="1"/>
  <c r="Q1047" i="7" s="1"/>
  <c r="Q1048" i="7" s="1"/>
  <c r="Q1049" i="7" s="1"/>
  <c r="Q1050" i="7" s="1"/>
  <c r="Q1051" i="7" s="1"/>
  <c r="Q1052" i="7" s="1"/>
  <c r="Q1053" i="7" s="1"/>
  <c r="Q1054" i="7" s="1"/>
  <c r="Q1055" i="7" s="1"/>
  <c r="Q1056" i="7" s="1"/>
  <c r="Q1057" i="7" s="1"/>
  <c r="Q1058" i="7" s="1"/>
  <c r="Q1059" i="7" s="1"/>
  <c r="Q1060" i="7" s="1"/>
  <c r="Q1061" i="7" s="1"/>
  <c r="Q1062" i="7" s="1"/>
  <c r="Q1063" i="7" s="1"/>
  <c r="Q1064" i="7" s="1"/>
  <c r="Q1065" i="7" s="1"/>
  <c r="Q1066" i="7" s="1"/>
  <c r="Q1067" i="7" s="1"/>
  <c r="Q1068" i="7" s="1"/>
  <c r="Q1069" i="7" s="1"/>
  <c r="Q1070" i="7" s="1"/>
  <c r="Q1071" i="7" s="1"/>
  <c r="Q1072" i="7" s="1"/>
  <c r="Q1073" i="7" s="1"/>
  <c r="Q1074" i="7" s="1"/>
  <c r="Q1075" i="7" s="1"/>
  <c r="Q1076" i="7" s="1"/>
  <c r="Q1077" i="7" s="1"/>
  <c r="Q1078" i="7" s="1"/>
  <c r="Q1079" i="7" s="1"/>
  <c r="Q1080" i="7" s="1"/>
  <c r="Q1081" i="7" s="1"/>
  <c r="Q1082" i="7" s="1"/>
  <c r="Q1083" i="7" s="1"/>
  <c r="Q1084" i="7" s="1"/>
  <c r="Q1085" i="7" s="1"/>
  <c r="Q1086" i="7" s="1"/>
  <c r="Q1087" i="7" s="1"/>
  <c r="Q1088" i="7" s="1"/>
  <c r="Q1089" i="7" s="1"/>
  <c r="Q1090" i="7" s="1"/>
  <c r="Q1091" i="7" s="1"/>
  <c r="Q1092" i="7" s="1"/>
  <c r="Q1093" i="7" s="1"/>
  <c r="Q1094" i="7" s="1"/>
  <c r="Q1095" i="7" s="1"/>
  <c r="Q1096" i="7" s="1"/>
  <c r="Q1097" i="7" s="1"/>
  <c r="Q1098" i="7" s="1"/>
  <c r="Q1099" i="7" s="1"/>
  <c r="Q1100" i="7" s="1"/>
  <c r="Q1101" i="7" s="1"/>
  <c r="Q1102" i="7" s="1"/>
  <c r="Q1103" i="7" s="1"/>
  <c r="Q1104" i="7" s="1"/>
  <c r="Q1105" i="7" s="1"/>
  <c r="Q1106" i="7" s="1"/>
  <c r="Q1107" i="7" s="1"/>
  <c r="Q1108" i="7" s="1"/>
  <c r="Q1109" i="7" s="1"/>
  <c r="Q1110" i="7" s="1"/>
  <c r="Q1111" i="7" s="1"/>
  <c r="Q1112" i="7" s="1"/>
  <c r="Q1113" i="7" s="1"/>
  <c r="Q1114" i="7" s="1"/>
  <c r="Q1115" i="7" s="1"/>
  <c r="Q1116" i="7" s="1"/>
  <c r="Q1117" i="7" s="1"/>
  <c r="Q1118" i="7" s="1"/>
  <c r="Q1119" i="7" s="1"/>
  <c r="Q1120" i="7" s="1"/>
  <c r="Q1121" i="7" s="1"/>
  <c r="Q1122" i="7" s="1"/>
  <c r="Q1123" i="7" s="1"/>
  <c r="Q1124" i="7" s="1"/>
  <c r="Q1125" i="7" s="1"/>
  <c r="Q1126" i="7" s="1"/>
  <c r="Q1127" i="7" s="1"/>
  <c r="Q1128" i="7" s="1"/>
  <c r="Q1129" i="7" s="1"/>
  <c r="Q1130" i="7" s="1"/>
  <c r="Q1131" i="7" s="1"/>
  <c r="Q1132" i="7" s="1"/>
  <c r="Q1133" i="7" s="1"/>
  <c r="Q1134" i="7" s="1"/>
  <c r="Q1135" i="7" s="1"/>
  <c r="Q1136" i="7" s="1"/>
  <c r="Q1137" i="7" s="1"/>
  <c r="Q1138" i="7" s="1"/>
  <c r="Q1139" i="7" s="1"/>
  <c r="Q1140" i="7" s="1"/>
  <c r="Q1141" i="7" s="1"/>
  <c r="Q1142" i="7" s="1"/>
  <c r="Q1143" i="7" s="1"/>
  <c r="Q1144" i="7" s="1"/>
  <c r="Q1145" i="7" s="1"/>
  <c r="Q1146" i="7" s="1"/>
  <c r="Q1147" i="7" s="1"/>
  <c r="Q1148" i="7" s="1"/>
  <c r="Q1149" i="7" s="1"/>
  <c r="Q1150" i="7" s="1"/>
  <c r="Q1151" i="7" s="1"/>
  <c r="Q1152" i="7" s="1"/>
  <c r="Q1153" i="7" s="1"/>
  <c r="Q1154" i="7" s="1"/>
  <c r="Q1155" i="7" s="1"/>
  <c r="Q1156" i="7" s="1"/>
  <c r="Q1157" i="7" s="1"/>
  <c r="Q1158" i="7" s="1"/>
  <c r="Q1159" i="7" s="1"/>
  <c r="Q1160" i="7" s="1"/>
  <c r="Q1161" i="7" s="1"/>
  <c r="Q1162" i="7" s="1"/>
  <c r="Q1163" i="7" s="1"/>
  <c r="Q1164" i="7" s="1"/>
  <c r="Q1165" i="7" s="1"/>
  <c r="Q1166" i="7" s="1"/>
  <c r="Q1167" i="7" s="1"/>
  <c r="Q1168" i="7" s="1"/>
  <c r="Q1169" i="7" s="1"/>
  <c r="Q1170" i="7" s="1"/>
  <c r="Q1171" i="7" s="1"/>
  <c r="Q1172" i="7" s="1"/>
  <c r="Q1173" i="7" s="1"/>
  <c r="Q1174" i="7" s="1"/>
  <c r="Q1175" i="7" s="1"/>
  <c r="Q1176" i="7" s="1"/>
  <c r="Q1177" i="7" s="1"/>
  <c r="Q1178" i="7" s="1"/>
  <c r="Q1179" i="7" s="1"/>
  <c r="Q1180" i="7" s="1"/>
  <c r="Q1181" i="7" s="1"/>
  <c r="Q1182" i="7" s="1"/>
  <c r="Q1183" i="7" s="1"/>
  <c r="Q1184" i="7" s="1"/>
  <c r="Q1185" i="7" s="1"/>
  <c r="Q1186" i="7" s="1"/>
  <c r="Q1187" i="7" s="1"/>
  <c r="Q1188" i="7" s="1"/>
  <c r="Q1189" i="7" s="1"/>
  <c r="Q1190" i="7" s="1"/>
  <c r="Q1191" i="7" s="1"/>
  <c r="Q1192" i="7" s="1"/>
  <c r="Q1193" i="7" s="1"/>
  <c r="Q1194" i="7" s="1"/>
  <c r="Q1195" i="7" s="1"/>
  <c r="Q1196" i="7" s="1"/>
  <c r="Q1197" i="7" s="1"/>
  <c r="Q1198" i="7" s="1"/>
  <c r="Q1199" i="7" s="1"/>
  <c r="Q1200" i="7" s="1"/>
  <c r="Q1201" i="7" s="1"/>
  <c r="Q1202" i="7" s="1"/>
  <c r="Q1203" i="7" s="1"/>
  <c r="Q1204" i="7" s="1"/>
  <c r="Q1205" i="7" s="1"/>
  <c r="Q1206" i="7" s="1"/>
  <c r="Q1207" i="7" s="1"/>
  <c r="Q1208" i="7" s="1"/>
  <c r="Q1209" i="7" s="1"/>
  <c r="Q1210" i="7" s="1"/>
  <c r="Q1211" i="7" s="1"/>
  <c r="Q1212" i="7" s="1"/>
  <c r="Q1213" i="7" s="1"/>
  <c r="Q1214" i="7" s="1"/>
  <c r="Q1215" i="7" s="1"/>
  <c r="Q1216" i="7" s="1"/>
  <c r="Q1217" i="7" s="1"/>
  <c r="Q1218" i="7" s="1"/>
  <c r="Q1219" i="7" s="1"/>
  <c r="Q1220" i="7" s="1"/>
  <c r="Q1221" i="7" s="1"/>
  <c r="Q1222" i="7" s="1"/>
  <c r="Q1223" i="7" s="1"/>
  <c r="Q1224" i="7" s="1"/>
  <c r="Q1225" i="7" s="1"/>
  <c r="Q1226" i="7" s="1"/>
  <c r="Q1227" i="7" s="1"/>
  <c r="Q1228" i="7" s="1"/>
  <c r="Q1229" i="7" s="1"/>
  <c r="Q1230" i="7" s="1"/>
  <c r="Q1231" i="7" s="1"/>
  <c r="Q1232" i="7" s="1"/>
  <c r="Q1233" i="7" s="1"/>
  <c r="Q1234" i="7" s="1"/>
  <c r="Q1235" i="7" s="1"/>
  <c r="Q1236" i="7" s="1"/>
  <c r="Q1237" i="7" s="1"/>
  <c r="Q1238" i="7" s="1"/>
  <c r="Q1239" i="7" s="1"/>
  <c r="Q1240" i="7" s="1"/>
  <c r="Q1241" i="7" s="1"/>
  <c r="Q1242" i="7" s="1"/>
  <c r="Q1243" i="7" s="1"/>
  <c r="Q1244" i="7" s="1"/>
  <c r="Q1245" i="7" s="1"/>
  <c r="Q1246" i="7" s="1"/>
  <c r="Q1247" i="7" s="1"/>
  <c r="Q1248" i="7" s="1"/>
  <c r="Q1249" i="7" s="1"/>
  <c r="Q1250" i="7" s="1"/>
  <c r="Q1251" i="7" s="1"/>
  <c r="Q1252" i="7" s="1"/>
  <c r="Q1253" i="7" s="1"/>
  <c r="Q1254" i="7" s="1"/>
  <c r="Q1255" i="7" s="1"/>
  <c r="Q1256" i="7" s="1"/>
  <c r="Q1257" i="7" s="1"/>
  <c r="Q1258" i="7" s="1"/>
  <c r="Q1259" i="7" s="1"/>
  <c r="Q1260" i="7" s="1"/>
  <c r="Q1261" i="7" s="1"/>
  <c r="Q1262" i="7" s="1"/>
  <c r="Q1263" i="7" s="1"/>
  <c r="Q1264" i="7" s="1"/>
  <c r="Q1265" i="7" s="1"/>
  <c r="Q1266" i="7" s="1"/>
  <c r="Q1267" i="7" s="1"/>
  <c r="Q1268" i="7" s="1"/>
  <c r="Q1269" i="7" s="1"/>
  <c r="Q1270" i="7" s="1"/>
  <c r="Q1271" i="7" s="1"/>
  <c r="Q1272" i="7" s="1"/>
  <c r="Q1273" i="7" s="1"/>
  <c r="Q1274" i="7" s="1"/>
  <c r="Q1275" i="7" s="1"/>
  <c r="Q1276" i="7" s="1"/>
  <c r="Q1277" i="7" s="1"/>
  <c r="Q1278" i="7" s="1"/>
  <c r="Q1279" i="7" s="1"/>
  <c r="Q1280" i="7" s="1"/>
  <c r="Q1281" i="7" s="1"/>
  <c r="Q1282" i="7" s="1"/>
  <c r="Q1283" i="7" s="1"/>
  <c r="Q1284" i="7" s="1"/>
  <c r="Q1285" i="7" s="1"/>
  <c r="Q1286" i="7" s="1"/>
  <c r="Q1287" i="7" s="1"/>
  <c r="Q1288" i="7" s="1"/>
  <c r="Q1289" i="7" s="1"/>
  <c r="Q1290" i="7" s="1"/>
  <c r="Q1291" i="7" s="1"/>
  <c r="Q1292" i="7" s="1"/>
  <c r="Q1293" i="7" s="1"/>
  <c r="Q1294" i="7" s="1"/>
  <c r="Q1295" i="7" s="1"/>
  <c r="Q1296" i="7" s="1"/>
  <c r="Q1297" i="7" s="1"/>
  <c r="Q1298" i="7" s="1"/>
  <c r="Q1299" i="7" s="1"/>
  <c r="Q1300" i="7" s="1"/>
  <c r="Q1301" i="7" s="1"/>
  <c r="Q1302" i="7" s="1"/>
  <c r="Q1303" i="7" s="1"/>
  <c r="Q1304" i="7" s="1"/>
  <c r="Q1305" i="7" s="1"/>
  <c r="Q1306" i="7" s="1"/>
  <c r="Q1307" i="7" s="1"/>
  <c r="Q1308" i="7" s="1"/>
  <c r="Q1309" i="7" s="1"/>
  <c r="Q1310" i="7" s="1"/>
  <c r="Q1311" i="7" s="1"/>
  <c r="Q1312" i="7" s="1"/>
  <c r="Q1313" i="7" s="1"/>
  <c r="Q1314" i="7" s="1"/>
  <c r="Q1315" i="7" s="1"/>
  <c r="Q1316" i="7" s="1"/>
  <c r="Q1317" i="7" s="1"/>
  <c r="Q1318" i="7" s="1"/>
  <c r="Q1319" i="7" s="1"/>
  <c r="Q1320" i="7" s="1"/>
  <c r="Q1321" i="7" s="1"/>
  <c r="Q1322" i="7" s="1"/>
  <c r="Q1323" i="7" s="1"/>
  <c r="Q1324" i="7" s="1"/>
  <c r="Q1325" i="7" s="1"/>
  <c r="Q1326" i="7" s="1"/>
  <c r="Q1327" i="7" s="1"/>
  <c r="Q1328" i="7" s="1"/>
  <c r="Q1329" i="7" s="1"/>
  <c r="Q1330" i="7" s="1"/>
  <c r="Q1331" i="7" s="1"/>
  <c r="Q1332" i="7" s="1"/>
  <c r="Q1333" i="7" s="1"/>
  <c r="Q1334" i="7" s="1"/>
  <c r="Q1335" i="7" s="1"/>
  <c r="Q1336" i="7" s="1"/>
  <c r="Q1337" i="7" s="1"/>
  <c r="Q1338" i="7" s="1"/>
  <c r="Q1339" i="7" s="1"/>
  <c r="Q1340" i="7" s="1"/>
  <c r="Q1341" i="7" s="1"/>
  <c r="Q1342" i="7" s="1"/>
  <c r="Q1343" i="7" s="1"/>
  <c r="Q1344" i="7" s="1"/>
  <c r="Q1345" i="7" s="1"/>
  <c r="Q1346" i="7" s="1"/>
  <c r="Q1347" i="7" s="1"/>
  <c r="Q1348" i="7" s="1"/>
  <c r="Q1349" i="7" s="1"/>
  <c r="Q1350" i="7" s="1"/>
  <c r="Q1351" i="7" s="1"/>
  <c r="Q1352" i="7" s="1"/>
  <c r="Q1353" i="7" s="1"/>
  <c r="Q1354" i="7" s="1"/>
  <c r="Q1355" i="7" s="1"/>
  <c r="Q1356" i="7" s="1"/>
  <c r="Q1357" i="7" s="1"/>
  <c r="Q1358" i="7" s="1"/>
  <c r="Q1359" i="7" s="1"/>
  <c r="Q1360" i="7" s="1"/>
  <c r="Q1361" i="7" s="1"/>
  <c r="Q1362" i="7" s="1"/>
  <c r="Q1363" i="7" s="1"/>
  <c r="Q1364" i="7" s="1"/>
  <c r="Q1365" i="7" s="1"/>
  <c r="Q1366" i="7" s="1"/>
  <c r="Q1367" i="7" s="1"/>
  <c r="Q1368" i="7" s="1"/>
  <c r="Q1369" i="7" s="1"/>
  <c r="Q1370" i="7" s="1"/>
  <c r="Q1371" i="7" s="1"/>
  <c r="Q1372" i="7" s="1"/>
  <c r="Q1373" i="7" s="1"/>
  <c r="Q1374" i="7" s="1"/>
  <c r="Q1375" i="7" s="1"/>
  <c r="Q1376" i="7" s="1"/>
  <c r="Q1377" i="7" s="1"/>
  <c r="Q1378" i="7" s="1"/>
  <c r="Q1379" i="7" s="1"/>
  <c r="Q1380" i="7" s="1"/>
  <c r="Q1381" i="7" s="1"/>
  <c r="Q1382" i="7" s="1"/>
  <c r="Q1383" i="7" s="1"/>
  <c r="Q1384" i="7" s="1"/>
  <c r="Q1385" i="7" s="1"/>
  <c r="Q1386" i="7" s="1"/>
  <c r="Q1387" i="7" s="1"/>
  <c r="Q1388" i="7" s="1"/>
  <c r="Q1389" i="7" s="1"/>
  <c r="Q1390" i="7" s="1"/>
  <c r="Q1391" i="7" s="1"/>
  <c r="Q1392" i="7" s="1"/>
  <c r="Q1393" i="7" s="1"/>
  <c r="Q1394" i="7" s="1"/>
  <c r="Q1395" i="7" s="1"/>
  <c r="Q1396" i="7" s="1"/>
  <c r="Q1397" i="7" s="1"/>
  <c r="Q1398" i="7" s="1"/>
  <c r="Q1399" i="7" s="1"/>
  <c r="Q1400" i="7" s="1"/>
  <c r="Q1401" i="7" s="1"/>
  <c r="Q1402" i="7" s="1"/>
  <c r="Q1403" i="7" s="1"/>
  <c r="Q1404" i="7" s="1"/>
  <c r="Q1405" i="7" s="1"/>
  <c r="Q1406" i="7" s="1"/>
  <c r="Q1407" i="7" s="1"/>
  <c r="Q1408" i="7" s="1"/>
  <c r="Q1409" i="7" s="1"/>
  <c r="Q1410" i="7" s="1"/>
  <c r="Q1411" i="7" s="1"/>
  <c r="Q1412" i="7" s="1"/>
  <c r="Q1413" i="7" s="1"/>
  <c r="Q1414" i="7" s="1"/>
  <c r="Q1415" i="7" s="1"/>
  <c r="Q1416" i="7" s="1"/>
  <c r="Q1417" i="7" s="1"/>
  <c r="Q1418" i="7" s="1"/>
  <c r="Q1419" i="7" s="1"/>
  <c r="Q1420" i="7" s="1"/>
  <c r="Q1421" i="7" s="1"/>
  <c r="Q1422" i="7" s="1"/>
  <c r="Q1423" i="7" s="1"/>
  <c r="Q1424" i="7" s="1"/>
  <c r="Q1425" i="7" s="1"/>
  <c r="Q1426" i="7" s="1"/>
  <c r="Q1427" i="7" s="1"/>
  <c r="Q1428" i="7" s="1"/>
  <c r="Q1429" i="7" s="1"/>
  <c r="Q1430" i="7" s="1"/>
  <c r="Q1431" i="7" s="1"/>
  <c r="Q1432" i="7" s="1"/>
  <c r="Q1433" i="7" s="1"/>
  <c r="Q1434" i="7" s="1"/>
  <c r="Q1435" i="7" s="1"/>
  <c r="Q1436" i="7" s="1"/>
  <c r="Q1437" i="7" s="1"/>
  <c r="Q1438" i="7" s="1"/>
  <c r="Q1439" i="7" s="1"/>
  <c r="Q1440" i="7" s="1"/>
  <c r="Q1441" i="7" s="1"/>
  <c r="Q1442" i="7" s="1"/>
  <c r="Q1443" i="7" s="1"/>
  <c r="Q1444" i="7" s="1"/>
  <c r="Q1445" i="7" s="1"/>
  <c r="Q1446" i="7" s="1"/>
  <c r="Q1447" i="7" s="1"/>
  <c r="Q1448" i="7" s="1"/>
  <c r="Q1449" i="7" s="1"/>
  <c r="Q1450" i="7" s="1"/>
  <c r="Q1451" i="7" s="1"/>
  <c r="Q1452" i="7" s="1"/>
  <c r="Q1453" i="7" s="1"/>
  <c r="Q1454" i="7" s="1"/>
  <c r="Q1455" i="7" s="1"/>
  <c r="Q1456" i="7" s="1"/>
  <c r="Q1457" i="7" s="1"/>
  <c r="Q1458" i="7" s="1"/>
  <c r="Q1459" i="7" s="1"/>
  <c r="Q1460" i="7" s="1"/>
  <c r="Q1461" i="7" s="1"/>
  <c r="Q1462" i="7" s="1"/>
  <c r="Q1463" i="7" s="1"/>
  <c r="Q1464" i="7" s="1"/>
  <c r="Q1465" i="7" s="1"/>
  <c r="Q1466" i="7" s="1"/>
  <c r="Q1467" i="7" s="1"/>
  <c r="Q1468" i="7" s="1"/>
  <c r="Q1469" i="7" s="1"/>
  <c r="Q1470" i="7" s="1"/>
  <c r="Q1471" i="7" s="1"/>
  <c r="Q1472" i="7" s="1"/>
  <c r="Q1473" i="7" s="1"/>
  <c r="Q1474" i="7" s="1"/>
  <c r="Q1475" i="7" s="1"/>
  <c r="Q1476" i="7" s="1"/>
  <c r="Q1477" i="7" s="1"/>
  <c r="Q1478" i="7" s="1"/>
  <c r="Q1479" i="7" s="1"/>
  <c r="Q1480" i="7" s="1"/>
  <c r="Q1481" i="7" s="1"/>
  <c r="Q1482" i="7" s="1"/>
  <c r="Q1483" i="7" s="1"/>
  <c r="Q1484" i="7" s="1"/>
  <c r="Q1485" i="7" s="1"/>
  <c r="Q1486" i="7" s="1"/>
  <c r="Q1487" i="7" s="1"/>
  <c r="Q1488" i="7" s="1"/>
  <c r="Q1489" i="7" s="1"/>
  <c r="Q1490" i="7" s="1"/>
  <c r="Q1491" i="7" s="1"/>
  <c r="Q1492" i="7" s="1"/>
  <c r="Q1493" i="7" s="1"/>
  <c r="Q1494" i="7" s="1"/>
  <c r="Q1495" i="7" s="1"/>
  <c r="Q1496" i="7" s="1"/>
  <c r="Q1497" i="7" s="1"/>
  <c r="Q1498" i="7" s="1"/>
  <c r="Q1499" i="7" s="1"/>
  <c r="Q1500" i="7" s="1"/>
  <c r="Q1501" i="7" s="1"/>
  <c r="Q1502" i="7" s="1"/>
  <c r="Q1503" i="7" s="1"/>
  <c r="Q1504" i="7" s="1"/>
  <c r="Q1505" i="7" s="1"/>
  <c r="Q1506" i="7" s="1"/>
  <c r="Q1507" i="7" s="1"/>
  <c r="Q1508" i="7" s="1"/>
  <c r="Q1509" i="7" s="1"/>
  <c r="Q1510" i="7" s="1"/>
  <c r="Q1511" i="7" s="1"/>
  <c r="Q1512" i="7" s="1"/>
  <c r="Q1513" i="7" s="1"/>
  <c r="Q1514" i="7" s="1"/>
  <c r="Q1515" i="7" s="1"/>
  <c r="Q1516" i="7" s="1"/>
  <c r="Q1517" i="7" s="1"/>
  <c r="Q1518" i="7" s="1"/>
  <c r="Q1519" i="7" s="1"/>
  <c r="Q1520" i="7" s="1"/>
  <c r="Q1521" i="7" s="1"/>
  <c r="Q1522" i="7" s="1"/>
  <c r="Q1523" i="7" s="1"/>
  <c r="Q1524" i="7" s="1"/>
  <c r="Q1525" i="7" s="1"/>
  <c r="Q1526" i="7" s="1"/>
  <c r="Q1527" i="7" s="1"/>
  <c r="Q1528" i="7" s="1"/>
  <c r="Q1529" i="7" s="1"/>
  <c r="Q1530" i="7" s="1"/>
  <c r="Q1531" i="7" s="1"/>
  <c r="Q1532" i="7" s="1"/>
  <c r="Q1533" i="7" s="1"/>
  <c r="Q1534" i="7" s="1"/>
  <c r="Q1535" i="7" s="1"/>
  <c r="Q1536" i="7" s="1"/>
  <c r="Q1537" i="7" s="1"/>
  <c r="Q1538" i="7" s="1"/>
  <c r="Q1539" i="7" s="1"/>
  <c r="Q1540" i="7" s="1"/>
  <c r="Q1541" i="7" s="1"/>
  <c r="Q1542" i="7" s="1"/>
  <c r="Q1543" i="7" s="1"/>
  <c r="Q1544" i="7" s="1"/>
  <c r="Q1545" i="7" s="1"/>
  <c r="Q1546" i="7" s="1"/>
  <c r="Q1547" i="7" s="1"/>
  <c r="Q1548" i="7" s="1"/>
  <c r="Q1549" i="7" s="1"/>
  <c r="Q1550" i="7" s="1"/>
  <c r="Q1551" i="7" s="1"/>
  <c r="Q1552" i="7" s="1"/>
  <c r="Q1553" i="7" s="1"/>
  <c r="Q1554" i="7" s="1"/>
  <c r="Q1555" i="7" s="1"/>
  <c r="Q1556" i="7" s="1"/>
  <c r="Q1557" i="7" s="1"/>
  <c r="Q1558" i="7" s="1"/>
  <c r="Q1559" i="7" s="1"/>
  <c r="Q1560" i="7" s="1"/>
  <c r="Q1561" i="7" s="1"/>
  <c r="Q1562" i="7" s="1"/>
  <c r="Q1563" i="7" s="1"/>
  <c r="Q1564" i="7" s="1"/>
  <c r="Q1565" i="7" s="1"/>
  <c r="Q1566" i="7" s="1"/>
  <c r="Q1567" i="7" s="1"/>
  <c r="Q1568" i="7" s="1"/>
  <c r="Q1569" i="7" s="1"/>
  <c r="Q1570" i="7" s="1"/>
  <c r="Q1571" i="7" s="1"/>
  <c r="Q1572" i="7" s="1"/>
  <c r="Q1573" i="7" s="1"/>
  <c r="Q1574" i="7" s="1"/>
  <c r="Q1575" i="7" s="1"/>
  <c r="Q1576" i="7" s="1"/>
  <c r="Q1577" i="7" s="1"/>
  <c r="Q1578" i="7" s="1"/>
  <c r="Q1579" i="7" s="1"/>
  <c r="Q1580" i="7" s="1"/>
  <c r="Q1581" i="7" s="1"/>
  <c r="Q1582" i="7" s="1"/>
  <c r="Q1583" i="7" s="1"/>
  <c r="Q1584" i="7" s="1"/>
  <c r="Q1585" i="7" s="1"/>
  <c r="Q1586" i="7" s="1"/>
  <c r="Q1587" i="7" s="1"/>
  <c r="Q1588" i="7" s="1"/>
  <c r="Q1589" i="7" s="1"/>
  <c r="Q1590" i="7" s="1"/>
  <c r="Q1591" i="7" s="1"/>
  <c r="Q1592" i="7" s="1"/>
  <c r="Q1593" i="7" s="1"/>
  <c r="Q1594" i="7" s="1"/>
  <c r="Q1595" i="7" s="1"/>
  <c r="Q1596" i="7" s="1"/>
  <c r="Q1597" i="7" s="1"/>
  <c r="Q1598" i="7" s="1"/>
  <c r="Q1599" i="7" s="1"/>
  <c r="Q1600" i="7" s="1"/>
  <c r="Q1601" i="7" s="1"/>
  <c r="Q1602" i="7" s="1"/>
  <c r="Q1603" i="7" s="1"/>
  <c r="Q1604" i="7" s="1"/>
  <c r="Q1605" i="7" s="1"/>
  <c r="Q1606" i="7" s="1"/>
  <c r="Q1607" i="7" s="1"/>
  <c r="Q1608" i="7" s="1"/>
  <c r="Q1609" i="7" s="1"/>
  <c r="Q1610" i="7" s="1"/>
  <c r="Q1611" i="7" s="1"/>
  <c r="Q1612" i="7" s="1"/>
  <c r="Q1613" i="7" s="1"/>
  <c r="Q1614" i="7" s="1"/>
  <c r="Q1615" i="7" s="1"/>
  <c r="Q1616" i="7" s="1"/>
  <c r="Q1617" i="7" s="1"/>
  <c r="Q1618" i="7" s="1"/>
  <c r="Q1619" i="7" s="1"/>
  <c r="Q1620" i="7" s="1"/>
  <c r="Q1621" i="7" s="1"/>
  <c r="Q1622" i="7" s="1"/>
  <c r="Q1623" i="7" s="1"/>
  <c r="Q1624" i="7" s="1"/>
  <c r="Q1625" i="7" s="1"/>
  <c r="Q1626" i="7" s="1"/>
  <c r="Q1627" i="7" s="1"/>
  <c r="Q1628" i="7" s="1"/>
  <c r="Q1629" i="7" s="1"/>
  <c r="Q1630" i="7" s="1"/>
  <c r="Q1631" i="7" s="1"/>
  <c r="Q1632" i="7" s="1"/>
  <c r="Q1633" i="7" s="1"/>
  <c r="Q1634" i="7" s="1"/>
  <c r="Q1635" i="7" s="1"/>
  <c r="Q1636" i="7" s="1"/>
  <c r="Q1637" i="7" s="1"/>
  <c r="Q1638" i="7" s="1"/>
  <c r="Q1639" i="7" s="1"/>
  <c r="Q1640" i="7" s="1"/>
  <c r="Q1641" i="7" s="1"/>
  <c r="Q1642" i="7" s="1"/>
  <c r="Q1643" i="7" s="1"/>
  <c r="Q1644" i="7" s="1"/>
  <c r="Q1645" i="7" s="1"/>
  <c r="Q1646" i="7" s="1"/>
  <c r="Q1647" i="7" s="1"/>
  <c r="Q1648" i="7" s="1"/>
  <c r="Q1649" i="7" s="1"/>
  <c r="Q1650" i="7" s="1"/>
  <c r="Q1651" i="7" s="1"/>
  <c r="Q1652" i="7" s="1"/>
  <c r="Q1653" i="7" s="1"/>
  <c r="Q1654" i="7" s="1"/>
  <c r="Q1655" i="7" s="1"/>
  <c r="Q1656" i="7" s="1"/>
  <c r="Q1657" i="7" s="1"/>
  <c r="Q1658" i="7" s="1"/>
  <c r="Q1659" i="7" s="1"/>
  <c r="Q1660" i="7" s="1"/>
  <c r="Q1661" i="7" s="1"/>
  <c r="Q1662" i="7" s="1"/>
  <c r="Q1663" i="7" s="1"/>
  <c r="Q1664" i="7" s="1"/>
  <c r="Q1665" i="7" s="1"/>
  <c r="Q1666" i="7" s="1"/>
  <c r="Q1667" i="7" s="1"/>
  <c r="Q1668" i="7" s="1"/>
  <c r="Q1669" i="7" s="1"/>
  <c r="Q1670" i="7" s="1"/>
  <c r="Q1671" i="7" s="1"/>
  <c r="Q1672" i="7" s="1"/>
  <c r="Q1673" i="7" s="1"/>
  <c r="Q1674" i="7" s="1"/>
  <c r="Q1675" i="7" s="1"/>
  <c r="Q1676" i="7" s="1"/>
  <c r="Q1677" i="7" s="1"/>
  <c r="Q1678" i="7" s="1"/>
  <c r="Q1679" i="7" s="1"/>
  <c r="Q1680" i="7" s="1"/>
  <c r="Q1681" i="7" s="1"/>
  <c r="Q1682" i="7" s="1"/>
  <c r="Q1683" i="7" s="1"/>
  <c r="Q1684" i="7" s="1"/>
  <c r="Q1685" i="7" s="1"/>
  <c r="Q1686" i="7" s="1"/>
  <c r="Q1687" i="7" s="1"/>
  <c r="Q1688" i="7" s="1"/>
  <c r="Q1689" i="7" s="1"/>
  <c r="Q1690" i="7" s="1"/>
  <c r="Q1691" i="7" s="1"/>
  <c r="Q1692" i="7" s="1"/>
  <c r="Q1693" i="7" s="1"/>
  <c r="Q1694" i="7" s="1"/>
  <c r="Q1695" i="7" s="1"/>
  <c r="Q1696" i="7" s="1"/>
  <c r="Q1697" i="7" s="1"/>
  <c r="Q1698" i="7" s="1"/>
  <c r="Q1699" i="7" s="1"/>
  <c r="Q1700" i="7" s="1"/>
  <c r="Q1701" i="7" s="1"/>
  <c r="Q1702" i="7" s="1"/>
  <c r="Q1703" i="7" s="1"/>
  <c r="Q1704" i="7" s="1"/>
  <c r="Q1705" i="7" s="1"/>
  <c r="Q1706" i="7" s="1"/>
  <c r="Q1707" i="7" s="1"/>
  <c r="Q1708" i="7" s="1"/>
  <c r="Q1709" i="7" s="1"/>
  <c r="Q1710" i="7" s="1"/>
  <c r="Q1711" i="7" s="1"/>
  <c r="Q1712" i="7" s="1"/>
  <c r="Q1713" i="7" s="1"/>
  <c r="Q1714" i="7" s="1"/>
  <c r="Q1715" i="7" s="1"/>
  <c r="Q1716" i="7" s="1"/>
  <c r="Q1717" i="7" s="1"/>
  <c r="Q1718" i="7" s="1"/>
  <c r="Q1719" i="7" s="1"/>
  <c r="Q1720" i="7" s="1"/>
  <c r="Q1721" i="7" s="1"/>
  <c r="Q1722" i="7" s="1"/>
  <c r="Q1723" i="7" s="1"/>
  <c r="Q1724" i="7" s="1"/>
  <c r="Q1725" i="7" s="1"/>
  <c r="Q1726" i="7" s="1"/>
  <c r="Q1727" i="7" s="1"/>
  <c r="Q1728" i="7" s="1"/>
  <c r="Q1729" i="7" s="1"/>
  <c r="Q1730" i="7" s="1"/>
  <c r="Q1731" i="7" s="1"/>
  <c r="Q1732" i="7" s="1"/>
  <c r="Q1733" i="7" s="1"/>
  <c r="Q1734" i="7" s="1"/>
  <c r="Q1735" i="7" s="1"/>
  <c r="Q1736" i="7" s="1"/>
  <c r="Q1737" i="7" s="1"/>
  <c r="Q1738" i="7" s="1"/>
  <c r="Q1739" i="7" s="1"/>
  <c r="Q1740" i="7" s="1"/>
  <c r="Q1741" i="7" s="1"/>
  <c r="Q1742" i="7" s="1"/>
  <c r="Q1743" i="7" s="1"/>
  <c r="Q1744" i="7" s="1"/>
  <c r="Q1745" i="7" s="1"/>
  <c r="Q1746" i="7" s="1"/>
  <c r="Q1747" i="7" s="1"/>
  <c r="Q1748" i="7" s="1"/>
  <c r="Q1749" i="7" s="1"/>
  <c r="Q1750" i="7" s="1"/>
  <c r="Q1751" i="7" s="1"/>
  <c r="Q1752" i="7" s="1"/>
  <c r="Q1753" i="7" s="1"/>
  <c r="Q1754" i="7" s="1"/>
  <c r="Q1755" i="7" s="1"/>
  <c r="Q1756" i="7" s="1"/>
  <c r="Q1757" i="7" s="1"/>
  <c r="Q1758" i="7" s="1"/>
  <c r="Q1759" i="7" s="1"/>
  <c r="Q1760" i="7" s="1"/>
  <c r="Q1761" i="7" s="1"/>
  <c r="Q1762" i="7" s="1"/>
  <c r="Q1763" i="7" s="1"/>
  <c r="Q1764" i="7" s="1"/>
  <c r="Q1765" i="7" s="1"/>
  <c r="Q1766" i="7" s="1"/>
  <c r="Q1767" i="7" s="1"/>
  <c r="Q1768" i="7" s="1"/>
  <c r="Q1769" i="7" s="1"/>
  <c r="Q1770" i="7" s="1"/>
  <c r="Q1771" i="7" s="1"/>
  <c r="Q1772" i="7" s="1"/>
  <c r="Q1773" i="7" s="1"/>
  <c r="Q1774" i="7" s="1"/>
  <c r="Q1775" i="7" s="1"/>
  <c r="Q1776" i="7" s="1"/>
  <c r="Q1777" i="7" s="1"/>
  <c r="Q1778" i="7" s="1"/>
  <c r="Q1779" i="7" s="1"/>
  <c r="Q1780" i="7" s="1"/>
  <c r="Q1781" i="7" s="1"/>
  <c r="Q1782" i="7" s="1"/>
  <c r="Q1783" i="7" s="1"/>
  <c r="Q1784" i="7" s="1"/>
  <c r="Q1785" i="7" s="1"/>
  <c r="Q1786" i="7" s="1"/>
  <c r="Q1787" i="7" s="1"/>
  <c r="Q1788" i="7" s="1"/>
  <c r="Q1789" i="7" s="1"/>
  <c r="Q1790" i="7" s="1"/>
  <c r="Q1791" i="7" s="1"/>
  <c r="Q1792" i="7" s="1"/>
  <c r="Q1793" i="7" s="1"/>
  <c r="Q1794" i="7" s="1"/>
  <c r="Q1795" i="7" s="1"/>
  <c r="Q1796" i="7" s="1"/>
  <c r="Q1797" i="7" s="1"/>
  <c r="Q1798" i="7" s="1"/>
  <c r="Q1799" i="7" s="1"/>
  <c r="Q1800" i="7" s="1"/>
  <c r="Q1801" i="7" s="1"/>
  <c r="Q1802" i="7" s="1"/>
  <c r="Q1803" i="7" s="1"/>
  <c r="Q1804" i="7" s="1"/>
  <c r="Q1805" i="7" s="1"/>
  <c r="Q1806" i="7" s="1"/>
  <c r="Q1807" i="7" s="1"/>
  <c r="Q1808" i="7" s="1"/>
  <c r="Q1809" i="7" s="1"/>
  <c r="Q1810" i="7" s="1"/>
  <c r="Q1811" i="7" s="1"/>
  <c r="Q1812" i="7" s="1"/>
  <c r="Q1813" i="7" s="1"/>
  <c r="Q1814" i="7" s="1"/>
  <c r="Q1815" i="7" s="1"/>
  <c r="Q1816" i="7" s="1"/>
  <c r="Q1817" i="7" s="1"/>
  <c r="Q1818" i="7" s="1"/>
  <c r="Q1819" i="7" s="1"/>
  <c r="Q1820" i="7" s="1"/>
  <c r="Q1821" i="7" s="1"/>
  <c r="Q1822" i="7" s="1"/>
  <c r="Q1823" i="7" s="1"/>
  <c r="Q1824" i="7" s="1"/>
  <c r="Q1825" i="7" s="1"/>
  <c r="Q1826" i="7" s="1"/>
  <c r="Q1827" i="7" s="1"/>
  <c r="Q1828" i="7" s="1"/>
  <c r="Q1829" i="7" s="1"/>
  <c r="Q1830" i="7" s="1"/>
  <c r="Q1831" i="7" s="1"/>
  <c r="Q1832" i="7" s="1"/>
  <c r="Q1833" i="7" s="1"/>
  <c r="Q1834" i="7" s="1"/>
  <c r="Q1835" i="7" s="1"/>
  <c r="Q1836" i="7" s="1"/>
  <c r="Q1837" i="7" s="1"/>
  <c r="Q1838" i="7" s="1"/>
  <c r="Q1839" i="7" s="1"/>
  <c r="Q1840" i="7" s="1"/>
  <c r="Q1841" i="7" s="1"/>
  <c r="Q1842" i="7" s="1"/>
  <c r="Q1843" i="7" s="1"/>
  <c r="Q1844" i="7" s="1"/>
  <c r="Q1845" i="7" s="1"/>
  <c r="Q1846" i="7" s="1"/>
  <c r="Q1847" i="7" s="1"/>
  <c r="Q1848" i="7" s="1"/>
  <c r="Q1849" i="7" s="1"/>
  <c r="Q1850" i="7" s="1"/>
  <c r="Q1851" i="7" s="1"/>
  <c r="Q1852" i="7" s="1"/>
  <c r="Q1853" i="7" s="1"/>
  <c r="Q1854" i="7" s="1"/>
  <c r="Q1855" i="7" s="1"/>
  <c r="Q1856" i="7" s="1"/>
  <c r="Q1857" i="7" s="1"/>
  <c r="Q1858" i="7" s="1"/>
  <c r="Q1859" i="7" s="1"/>
  <c r="Q1860" i="7" s="1"/>
  <c r="Q1861" i="7" s="1"/>
  <c r="Q1862" i="7" s="1"/>
  <c r="Q1863" i="7" s="1"/>
  <c r="Q1864" i="7" s="1"/>
  <c r="Q1865" i="7" s="1"/>
  <c r="Q1866" i="7" s="1"/>
  <c r="Q1867" i="7" s="1"/>
  <c r="Q1868" i="7" s="1"/>
  <c r="Q1869" i="7" s="1"/>
  <c r="Q1870" i="7" s="1"/>
  <c r="Q1871" i="7" s="1"/>
  <c r="Q1872" i="7" s="1"/>
  <c r="Q1873" i="7" s="1"/>
  <c r="Q1874" i="7" s="1"/>
  <c r="Q1875" i="7" s="1"/>
  <c r="Q1876" i="7" s="1"/>
  <c r="Q1877" i="7" s="1"/>
  <c r="Q1878" i="7" s="1"/>
  <c r="Q1879" i="7" s="1"/>
  <c r="Q1880" i="7" s="1"/>
  <c r="Q1881" i="7" s="1"/>
  <c r="Q1882" i="7" s="1"/>
  <c r="Q1883" i="7" s="1"/>
  <c r="Q1884" i="7" s="1"/>
  <c r="Q1885" i="7" s="1"/>
  <c r="Q1886" i="7" s="1"/>
  <c r="Q1887" i="7" s="1"/>
  <c r="Q1888" i="7" s="1"/>
  <c r="Q1889" i="7" s="1"/>
  <c r="Q1890" i="7" s="1"/>
  <c r="Q1891" i="7" s="1"/>
  <c r="Q1892" i="7" s="1"/>
  <c r="Q1893" i="7" s="1"/>
  <c r="Q1894" i="7" s="1"/>
  <c r="Q1895" i="7" s="1"/>
  <c r="Q1896" i="7" s="1"/>
  <c r="Q1897" i="7" s="1"/>
  <c r="Q1898" i="7" s="1"/>
  <c r="Q1899" i="7" s="1"/>
  <c r="Q1900" i="7" s="1"/>
  <c r="Q1901" i="7" s="1"/>
  <c r="Q1902" i="7" s="1"/>
  <c r="Q1903" i="7" s="1"/>
  <c r="Q1904" i="7" s="1"/>
  <c r="Q1905" i="7" s="1"/>
  <c r="Q1906" i="7" s="1"/>
  <c r="Q1907" i="7" s="1"/>
  <c r="Q1908" i="7" s="1"/>
  <c r="Q1909" i="7" s="1"/>
  <c r="Q1910" i="7" s="1"/>
  <c r="Q1911" i="7" s="1"/>
  <c r="Q1912" i="7" s="1"/>
  <c r="Q1913" i="7" s="1"/>
  <c r="Q1914" i="7" s="1"/>
  <c r="Q1915" i="7" s="1"/>
  <c r="Q1916" i="7" s="1"/>
  <c r="Q1917" i="7" s="1"/>
  <c r="Q1918" i="7" s="1"/>
  <c r="Q1919" i="7" s="1"/>
  <c r="Q1920" i="7" s="1"/>
  <c r="Q1921" i="7" s="1"/>
  <c r="Q1922" i="7" s="1"/>
  <c r="Q1923" i="7" s="1"/>
  <c r="Q1924" i="7" s="1"/>
  <c r="Q1925" i="7" s="1"/>
  <c r="Q1926" i="7" s="1"/>
  <c r="Q1927" i="7" s="1"/>
  <c r="Q1928" i="7" s="1"/>
  <c r="Q1929" i="7" s="1"/>
  <c r="Q1930" i="7" s="1"/>
  <c r="Q1931" i="7" s="1"/>
  <c r="Q1932" i="7" s="1"/>
  <c r="Q1933" i="7" s="1"/>
  <c r="Q1934" i="7" s="1"/>
  <c r="Q1935" i="7" s="1"/>
  <c r="Q1936" i="7" s="1"/>
  <c r="Q1937" i="7" s="1"/>
  <c r="Q1938" i="7" s="1"/>
  <c r="Q1939" i="7" s="1"/>
  <c r="Q1940" i="7" s="1"/>
  <c r="Q1941" i="7" s="1"/>
  <c r="Q1942" i="7" s="1"/>
  <c r="Q1943" i="7" s="1"/>
  <c r="Q1944" i="7" s="1"/>
  <c r="Q1945" i="7" s="1"/>
  <c r="Q1946" i="7" s="1"/>
  <c r="Q1947" i="7" s="1"/>
  <c r="Q1948" i="7" s="1"/>
  <c r="Q1949" i="7" s="1"/>
  <c r="Q1950" i="7" s="1"/>
  <c r="Q1951" i="7" s="1"/>
  <c r="Q1952" i="7" s="1"/>
  <c r="Q1953" i="7" s="1"/>
  <c r="Q1954" i="7" s="1"/>
  <c r="Q1955" i="7" s="1"/>
  <c r="Q1956" i="7" s="1"/>
  <c r="Q1957" i="7" s="1"/>
  <c r="Q1958" i="7" s="1"/>
  <c r="Q1959" i="7" s="1"/>
  <c r="Q1960" i="7" s="1"/>
  <c r="Q1961" i="7" s="1"/>
  <c r="Q1962" i="7" s="1"/>
  <c r="Q1963" i="7" s="1"/>
  <c r="Q1964" i="7" s="1"/>
  <c r="Q1965" i="7" s="1"/>
  <c r="Q1966" i="7" s="1"/>
  <c r="Q1967" i="7" s="1"/>
  <c r="Q1968" i="7" s="1"/>
  <c r="Q1969" i="7" s="1"/>
  <c r="Q1970" i="7" s="1"/>
  <c r="Q1971" i="7" s="1"/>
  <c r="Q1972" i="7" s="1"/>
  <c r="Q1973" i="7" s="1"/>
  <c r="Q1974" i="7" s="1"/>
  <c r="Q1975" i="7" s="1"/>
  <c r="Q1976" i="7" s="1"/>
  <c r="Q1977" i="7" s="1"/>
  <c r="Q1978" i="7" s="1"/>
  <c r="Q1979" i="7" s="1"/>
  <c r="Q1980" i="7" s="1"/>
  <c r="Q1981" i="7" s="1"/>
  <c r="Q1982" i="7" s="1"/>
  <c r="Q1983" i="7" s="1"/>
  <c r="Q1984" i="7" s="1"/>
  <c r="Q1985" i="7" s="1"/>
  <c r="Q1986" i="7" s="1"/>
  <c r="Q1987" i="7" s="1"/>
  <c r="Q1988" i="7" s="1"/>
  <c r="Q1989" i="7" s="1"/>
  <c r="Q1990" i="7" s="1"/>
  <c r="Q1991" i="7" s="1"/>
  <c r="Q1992" i="7" s="1"/>
  <c r="Q1993" i="7" s="1"/>
  <c r="Q1994" i="7" s="1"/>
  <c r="Q1995" i="7" s="1"/>
  <c r="Q1996" i="7" s="1"/>
  <c r="Q1997" i="7" s="1"/>
  <c r="Q1998" i="7" s="1"/>
  <c r="Q1999" i="7" s="1"/>
  <c r="Q2000" i="7" s="1"/>
  <c r="Q2001" i="7" s="1"/>
  <c r="G81" i="2"/>
  <c r="E81" i="7"/>
  <c r="Q83" i="2"/>
  <c r="E82" i="2"/>
  <c r="E83" i="2" l="1"/>
  <c r="Q84" i="2"/>
  <c r="AX81" i="2"/>
  <c r="G81" i="7"/>
  <c r="AX81" i="7" s="1"/>
  <c r="C1" i="7"/>
  <c r="AM12" i="7"/>
  <c r="E82" i="7"/>
  <c r="G82" i="2"/>
  <c r="G82" i="7" l="1"/>
  <c r="AX82" i="7" s="1"/>
  <c r="AX82" i="2"/>
  <c r="J4" i="7"/>
  <c r="J3" i="7"/>
  <c r="J5" i="7"/>
  <c r="I5" i="7"/>
  <c r="K5" i="7" s="1"/>
  <c r="R43" i="7"/>
  <c r="R15" i="7"/>
  <c r="R60" i="7"/>
  <c r="R73" i="7"/>
  <c r="R88" i="7"/>
  <c r="R56" i="7"/>
  <c r="R65" i="7"/>
  <c r="R9" i="7"/>
  <c r="R84" i="7"/>
  <c r="R8" i="7"/>
  <c r="R21" i="7"/>
  <c r="R62" i="7"/>
  <c r="R63" i="7"/>
  <c r="R85" i="7"/>
  <c r="R12" i="7"/>
  <c r="R33" i="7"/>
  <c r="R83" i="7"/>
  <c r="R6" i="7"/>
  <c r="R29" i="7"/>
  <c r="R50" i="7"/>
  <c r="R76" i="7"/>
  <c r="R25" i="7"/>
  <c r="I3" i="7"/>
  <c r="K3" i="7" s="1"/>
  <c r="R41" i="7"/>
  <c r="R77" i="7"/>
  <c r="R2" i="7"/>
  <c r="R51" i="7"/>
  <c r="R69" i="7"/>
  <c r="R13" i="7"/>
  <c r="R68" i="7"/>
  <c r="R74" i="7"/>
  <c r="R45" i="7"/>
  <c r="R23" i="7"/>
  <c r="R72" i="7"/>
  <c r="C4" i="7"/>
  <c r="I6" i="7"/>
  <c r="R78" i="7"/>
  <c r="R47" i="7"/>
  <c r="R17" i="7"/>
  <c r="R30" i="7"/>
  <c r="R7" i="7"/>
  <c r="R89" i="7"/>
  <c r="R61" i="7"/>
  <c r="R27" i="7"/>
  <c r="R67" i="7"/>
  <c r="R64" i="7"/>
  <c r="R32" i="7"/>
  <c r="I4" i="7"/>
  <c r="K4" i="7" s="1"/>
  <c r="R18" i="7"/>
  <c r="R81" i="7"/>
  <c r="R86" i="7"/>
  <c r="R79" i="7"/>
  <c r="R11" i="7"/>
  <c r="C5" i="7"/>
  <c r="R59" i="7"/>
  <c r="R87" i="7"/>
  <c r="R35" i="7"/>
  <c r="R20" i="7"/>
  <c r="R24" i="7"/>
  <c r="R49" i="7"/>
  <c r="R14" i="7"/>
  <c r="R48" i="7"/>
  <c r="R54" i="7"/>
  <c r="R34" i="7"/>
  <c r="R3" i="7"/>
  <c r="R52" i="7"/>
  <c r="R71" i="7"/>
  <c r="R58" i="7"/>
  <c r="R37" i="7"/>
  <c r="R22" i="7"/>
  <c r="R46" i="7"/>
  <c r="R5" i="7"/>
  <c r="R36" i="7"/>
  <c r="R31" i="7"/>
  <c r="R82" i="7"/>
  <c r="R80" i="7"/>
  <c r="R55" i="7"/>
  <c r="R28" i="7"/>
  <c r="R70" i="7"/>
  <c r="R10" i="7"/>
  <c r="R66" i="7"/>
  <c r="R39" i="7"/>
  <c r="R19" i="7"/>
  <c r="R53" i="7"/>
  <c r="R4" i="7"/>
  <c r="R16" i="7"/>
  <c r="R57" i="7"/>
  <c r="R75" i="7"/>
  <c r="R40" i="7"/>
  <c r="R44" i="7"/>
  <c r="R26" i="7"/>
  <c r="R42" i="7"/>
  <c r="R38" i="7"/>
  <c r="J6" i="7"/>
  <c r="J7" i="7"/>
  <c r="I7" i="7"/>
  <c r="K7" i="7" s="1"/>
  <c r="J8" i="7"/>
  <c r="I8" i="7"/>
  <c r="J9" i="7"/>
  <c r="I9" i="7"/>
  <c r="K9" i="7" s="1"/>
  <c r="I10" i="7"/>
  <c r="K10" i="7" s="1"/>
  <c r="J10" i="7"/>
  <c r="J11" i="7"/>
  <c r="I11" i="7"/>
  <c r="K11" i="7" s="1"/>
  <c r="J12" i="7"/>
  <c r="I12" i="7"/>
  <c r="I13" i="7"/>
  <c r="I14" i="7"/>
  <c r="I15" i="7"/>
  <c r="I16" i="7"/>
  <c r="I17" i="7"/>
  <c r="I18" i="7"/>
  <c r="I19" i="7"/>
  <c r="I20" i="7"/>
  <c r="I21" i="7"/>
  <c r="I22" i="7"/>
  <c r="I23" i="7"/>
  <c r="I24" i="7"/>
  <c r="I25" i="7"/>
  <c r="I26" i="7"/>
  <c r="I27" i="7"/>
  <c r="I28" i="7"/>
  <c r="I29" i="7"/>
  <c r="I30" i="7"/>
  <c r="I31" i="7"/>
  <c r="I32" i="7"/>
  <c r="I33" i="7"/>
  <c r="I34" i="7"/>
  <c r="I35" i="7"/>
  <c r="I36" i="7"/>
  <c r="I37" i="7"/>
  <c r="I38" i="7"/>
  <c r="I39" i="7"/>
  <c r="I40" i="7"/>
  <c r="Q85" i="2"/>
  <c r="E84" i="2"/>
  <c r="E83" i="7"/>
  <c r="G83" i="2"/>
  <c r="E84" i="7" l="1"/>
  <c r="G84" i="2"/>
  <c r="K12" i="7"/>
  <c r="K8" i="7"/>
  <c r="L11" i="7"/>
  <c r="O11" i="7"/>
  <c r="L7" i="7"/>
  <c r="O7" i="7"/>
  <c r="L4" i="7"/>
  <c r="O4" i="7"/>
  <c r="L5" i="7"/>
  <c r="O5" i="7"/>
  <c r="L3" i="7"/>
  <c r="O3" i="7"/>
  <c r="L10" i="7"/>
  <c r="O10" i="7"/>
  <c r="AX83" i="2"/>
  <c r="G83" i="7"/>
  <c r="AX83" i="7" s="1"/>
  <c r="L9" i="7"/>
  <c r="O9" i="7"/>
  <c r="K6" i="7"/>
  <c r="E85" i="2"/>
  <c r="Q86" i="2"/>
  <c r="J13" i="7"/>
  <c r="J14" i="7" s="1"/>
  <c r="J15" i="7" l="1"/>
  <c r="K14" i="7"/>
  <c r="K13" i="7"/>
  <c r="M10" i="7"/>
  <c r="P10" i="7" s="1"/>
  <c r="N10" i="7"/>
  <c r="M7" i="7"/>
  <c r="P7" i="7" s="1"/>
  <c r="N7" i="7"/>
  <c r="M11" i="7"/>
  <c r="P11" i="7" s="1"/>
  <c r="N11" i="7"/>
  <c r="AX84" i="2"/>
  <c r="G84" i="7"/>
  <c r="AX84" i="7" s="1"/>
  <c r="E86" i="2"/>
  <c r="Q87" i="2"/>
  <c r="G85" i="2"/>
  <c r="E85" i="7"/>
  <c r="M3" i="7"/>
  <c r="N3" i="7"/>
  <c r="L8" i="7"/>
  <c r="O8" i="7"/>
  <c r="N5" i="7"/>
  <c r="M5" i="7"/>
  <c r="P5" i="7" s="1"/>
  <c r="L12" i="7"/>
  <c r="O12" i="7"/>
  <c r="L6" i="7"/>
  <c r="O6" i="7"/>
  <c r="N9" i="7"/>
  <c r="M9" i="7"/>
  <c r="P9" i="7" s="1"/>
  <c r="M4" i="7"/>
  <c r="P4" i="7" s="1"/>
  <c r="N4" i="7"/>
  <c r="G86" i="2" l="1"/>
  <c r="E86" i="7"/>
  <c r="N6" i="7"/>
  <c r="M6" i="7"/>
  <c r="P6" i="7" s="1"/>
  <c r="P3" i="7"/>
  <c r="L13" i="7"/>
  <c r="O13" i="7"/>
  <c r="M12" i="7"/>
  <c r="P12" i="7" s="1"/>
  <c r="N12" i="7"/>
  <c r="AX85" i="2"/>
  <c r="G85" i="7"/>
  <c r="AX85" i="7" s="1"/>
  <c r="L14" i="7"/>
  <c r="O14" i="7"/>
  <c r="M8" i="7"/>
  <c r="P8" i="7" s="1"/>
  <c r="N8" i="7"/>
  <c r="Q88" i="2"/>
  <c r="E87" i="2"/>
  <c r="K15" i="7"/>
  <c r="J16" i="7"/>
  <c r="AZ84" i="2"/>
  <c r="K16" i="7" l="1"/>
  <c r="J17" i="7"/>
  <c r="G87" i="2"/>
  <c r="E87" i="7"/>
  <c r="E88" i="2"/>
  <c r="Q89" i="2"/>
  <c r="N14" i="7"/>
  <c r="M14" i="7"/>
  <c r="P14" i="7" s="1"/>
  <c r="N13" i="7"/>
  <c r="M13" i="7"/>
  <c r="AX86" i="2"/>
  <c r="G86" i="7"/>
  <c r="AX86" i="7" s="1"/>
  <c r="L15" i="7"/>
  <c r="O15" i="7"/>
  <c r="AZ85" i="2"/>
  <c r="P13" i="7" l="1"/>
  <c r="G87" i="7"/>
  <c r="AX87" i="7" s="1"/>
  <c r="AX87" i="2"/>
  <c r="J18" i="7"/>
  <c r="K17" i="7"/>
  <c r="E89" i="2"/>
  <c r="Q90" i="2"/>
  <c r="L16" i="7"/>
  <c r="O16" i="7"/>
  <c r="M15" i="7"/>
  <c r="N15" i="7"/>
  <c r="G88" i="2"/>
  <c r="E88" i="7"/>
  <c r="AZ86" i="2"/>
  <c r="L17" i="7" l="1"/>
  <c r="O17" i="7"/>
  <c r="AX88" i="2"/>
  <c r="G88" i="7"/>
  <c r="AX88" i="7" s="1"/>
  <c r="J19" i="7"/>
  <c r="K18" i="7"/>
  <c r="P15" i="7"/>
  <c r="M16" i="7"/>
  <c r="P16" i="7" s="1"/>
  <c r="N16" i="7"/>
  <c r="Q91" i="2"/>
  <c r="E90" i="2"/>
  <c r="E89" i="7"/>
  <c r="G89" i="2"/>
  <c r="AZ87" i="2"/>
  <c r="L18" i="7" l="1"/>
  <c r="O18" i="7"/>
  <c r="J20" i="7"/>
  <c r="K19" i="7"/>
  <c r="E91" i="2"/>
  <c r="Q92" i="2"/>
  <c r="G90" i="2"/>
  <c r="G90" i="7" s="1"/>
  <c r="AX90" i="7" s="1"/>
  <c r="E90" i="7"/>
  <c r="AX89" i="2"/>
  <c r="G89" i="7"/>
  <c r="AX89" i="7" s="1"/>
  <c r="N17" i="7"/>
  <c r="M17" i="7"/>
  <c r="AZ88" i="2"/>
  <c r="P17" i="7" l="1"/>
  <c r="E91" i="7"/>
  <c r="G91" i="2"/>
  <c r="G91" i="7" s="1"/>
  <c r="AX91" i="7" s="1"/>
  <c r="E92" i="2"/>
  <c r="Q93" i="2"/>
  <c r="L19" i="7"/>
  <c r="O19" i="7"/>
  <c r="K20" i="7"/>
  <c r="J21" i="7"/>
  <c r="M18" i="7"/>
  <c r="P18" i="7" s="1"/>
  <c r="N18" i="7"/>
  <c r="J90" i="2"/>
  <c r="J91" i="2" s="1"/>
  <c r="J92" i="2" s="1"/>
  <c r="J93" i="2" s="1"/>
  <c r="J94" i="2" s="1"/>
  <c r="J95" i="2" s="1"/>
  <c r="J96" i="2" s="1"/>
  <c r="J97" i="2" s="1"/>
  <c r="J98" i="2" s="1"/>
  <c r="J99" i="2" s="1"/>
  <c r="J100" i="2" s="1"/>
  <c r="J101" i="2" s="1"/>
  <c r="J102" i="2" s="1"/>
  <c r="J103" i="2" s="1"/>
  <c r="J104" i="2" s="1"/>
  <c r="J105" i="2" s="1"/>
  <c r="J106" i="2" s="1"/>
  <c r="J107" i="2" s="1"/>
  <c r="J108" i="2" s="1"/>
  <c r="J109" i="2" s="1"/>
  <c r="J110" i="2" s="1"/>
  <c r="J111" i="2" s="1"/>
  <c r="J112" i="2" s="1"/>
  <c r="J113" i="2" s="1"/>
  <c r="J114" i="2" s="1"/>
  <c r="J115" i="2" s="1"/>
  <c r="J116" i="2" s="1"/>
  <c r="J117" i="2" s="1"/>
  <c r="J118" i="2" s="1"/>
  <c r="J119" i="2" s="1"/>
  <c r="J120" i="2" s="1"/>
  <c r="J121" i="2" s="1"/>
  <c r="J122" i="2" s="1"/>
  <c r="J123" i="2" s="1"/>
  <c r="J124" i="2" s="1"/>
  <c r="J125" i="2" s="1"/>
  <c r="J126" i="2" s="1"/>
  <c r="J127" i="2" s="1"/>
  <c r="J128" i="2" s="1"/>
  <c r="J129" i="2" s="1"/>
  <c r="J130" i="2" s="1"/>
  <c r="J131" i="2" s="1"/>
  <c r="J132" i="2" s="1"/>
  <c r="J133" i="2" s="1"/>
  <c r="J134" i="2" s="1"/>
  <c r="J135" i="2" s="1"/>
  <c r="J136" i="2" s="1"/>
  <c r="J137" i="2" s="1"/>
  <c r="J138" i="2" s="1"/>
  <c r="J139" i="2" s="1"/>
  <c r="J140" i="2" s="1"/>
  <c r="J141" i="2" s="1"/>
  <c r="J142" i="2" s="1"/>
  <c r="J143" i="2" s="1"/>
  <c r="J144" i="2" s="1"/>
  <c r="J145" i="2" s="1"/>
  <c r="J146" i="2" s="1"/>
  <c r="J147" i="2" s="1"/>
  <c r="J148" i="2" s="1"/>
  <c r="J149" i="2" s="1"/>
  <c r="J150" i="2" s="1"/>
  <c r="J151" i="2" s="1"/>
  <c r="J152" i="2" s="1"/>
  <c r="J153" i="2" s="1"/>
  <c r="J154" i="2" s="1"/>
  <c r="J155" i="2" s="1"/>
  <c r="J156" i="2" s="1"/>
  <c r="J157" i="2" s="1"/>
  <c r="J158" i="2" s="1"/>
  <c r="J159" i="2" s="1"/>
  <c r="J160" i="2" s="1"/>
  <c r="J161" i="2" s="1"/>
  <c r="J162" i="2" s="1"/>
  <c r="J163" i="2" s="1"/>
  <c r="J164" i="2" s="1"/>
  <c r="J165" i="2" s="1"/>
  <c r="J166" i="2" s="1"/>
  <c r="J167" i="2" s="1"/>
  <c r="J168" i="2" s="1"/>
  <c r="J169" i="2" s="1"/>
  <c r="J170" i="2" s="1"/>
  <c r="J171" i="2" s="1"/>
  <c r="J172" i="2" s="1"/>
  <c r="J173" i="2" s="1"/>
  <c r="J174" i="2" s="1"/>
  <c r="J175" i="2" s="1"/>
  <c r="J176" i="2" s="1"/>
  <c r="J177" i="2" s="1"/>
  <c r="J178" i="2" s="1"/>
  <c r="J179" i="2" s="1"/>
  <c r="J180" i="2" s="1"/>
  <c r="J181" i="2" s="1"/>
  <c r="J182" i="2" s="1"/>
  <c r="J183" i="2" s="1"/>
  <c r="J184" i="2" s="1"/>
  <c r="J185" i="2" s="1"/>
  <c r="J186" i="2" s="1"/>
  <c r="J187" i="2" s="1"/>
  <c r="J188" i="2" s="1"/>
  <c r="J189" i="2" s="1"/>
  <c r="J190" i="2" s="1"/>
  <c r="J191" i="2" s="1"/>
  <c r="J192" i="2" s="1"/>
  <c r="J193" i="2" s="1"/>
  <c r="J194" i="2" s="1"/>
  <c r="J195" i="2" s="1"/>
  <c r="J196" i="2" s="1"/>
  <c r="J197" i="2" s="1"/>
  <c r="J198" i="2" s="1"/>
  <c r="J199" i="2" s="1"/>
  <c r="J200" i="2" s="1"/>
  <c r="J201" i="2" s="1"/>
  <c r="J202" i="2" s="1"/>
  <c r="J203" i="2" s="1"/>
  <c r="J204" i="2" s="1"/>
  <c r="J205" i="2" s="1"/>
  <c r="J206" i="2" s="1"/>
  <c r="J207" i="2" s="1"/>
  <c r="J208" i="2" s="1"/>
  <c r="J209" i="2" s="1"/>
  <c r="J210" i="2" s="1"/>
  <c r="J211" i="2" s="1"/>
  <c r="J212" i="2" s="1"/>
  <c r="J213" i="2" s="1"/>
  <c r="J214" i="2" s="1"/>
  <c r="J215" i="2" s="1"/>
  <c r="J216" i="2" s="1"/>
  <c r="J217" i="2" s="1"/>
  <c r="J218" i="2" s="1"/>
  <c r="J219" i="2" s="1"/>
  <c r="J220" i="2" s="1"/>
  <c r="J221" i="2" s="1"/>
  <c r="J222" i="2" s="1"/>
  <c r="J223" i="2" s="1"/>
  <c r="J224" i="2" s="1"/>
  <c r="J225" i="2" s="1"/>
  <c r="J226" i="2" s="1"/>
  <c r="J227" i="2" s="1"/>
  <c r="J228" i="2" s="1"/>
  <c r="J229" i="2" s="1"/>
  <c r="J230" i="2" s="1"/>
  <c r="J231" i="2" s="1"/>
  <c r="J232" i="2" s="1"/>
  <c r="J233" i="2" s="1"/>
  <c r="J234" i="2" s="1"/>
  <c r="J235" i="2" s="1"/>
  <c r="J236" i="2" s="1"/>
  <c r="J237" i="2" s="1"/>
  <c r="J238" i="2" s="1"/>
  <c r="J239" i="2" s="1"/>
  <c r="J240" i="2" s="1"/>
  <c r="J241" i="2" s="1"/>
  <c r="J242" i="2" s="1"/>
  <c r="J243" i="2" s="1"/>
  <c r="J244" i="2" s="1"/>
  <c r="J245" i="2" s="1"/>
  <c r="J246" i="2" s="1"/>
  <c r="J247" i="2" s="1"/>
  <c r="J248" i="2" s="1"/>
  <c r="J249" i="2" s="1"/>
  <c r="J250" i="2" s="1"/>
  <c r="J251" i="2" s="1"/>
  <c r="J252" i="2" s="1"/>
  <c r="J253" i="2" s="1"/>
  <c r="J254" i="2" s="1"/>
  <c r="J255" i="2" s="1"/>
  <c r="J256" i="2" s="1"/>
  <c r="J257" i="2" s="1"/>
  <c r="J258" i="2" s="1"/>
  <c r="J259" i="2" s="1"/>
  <c r="J260" i="2" s="1"/>
  <c r="J261" i="2" s="1"/>
  <c r="J262" i="2" s="1"/>
  <c r="J263" i="2" s="1"/>
  <c r="J264" i="2" s="1"/>
  <c r="J265" i="2" s="1"/>
  <c r="J266" i="2" s="1"/>
  <c r="J267" i="2" s="1"/>
  <c r="J268" i="2" s="1"/>
  <c r="J269" i="2" s="1"/>
  <c r="J270" i="2" s="1"/>
  <c r="J271" i="2" s="1"/>
  <c r="J272" i="2" s="1"/>
  <c r="J273" i="2" s="1"/>
  <c r="J274" i="2" s="1"/>
  <c r="J275" i="2" s="1"/>
  <c r="J276" i="2" s="1"/>
  <c r="J277" i="2" s="1"/>
  <c r="J278" i="2" s="1"/>
  <c r="J279" i="2" s="1"/>
  <c r="J280" i="2" s="1"/>
  <c r="J281" i="2" s="1"/>
  <c r="J282" i="2" s="1"/>
  <c r="J283" i="2" s="1"/>
  <c r="J284" i="2" s="1"/>
  <c r="J285" i="2" s="1"/>
  <c r="J286" i="2" s="1"/>
  <c r="J287" i="2" s="1"/>
  <c r="J288" i="2" s="1"/>
  <c r="J289" i="2" s="1"/>
  <c r="J290" i="2" s="1"/>
  <c r="J291" i="2" s="1"/>
  <c r="J292" i="2" s="1"/>
  <c r="J293" i="2" s="1"/>
  <c r="J294" i="2" s="1"/>
  <c r="J295" i="2" s="1"/>
  <c r="J296" i="2" s="1"/>
  <c r="J297" i="2" s="1"/>
  <c r="J298" i="2" s="1"/>
  <c r="J299" i="2" s="1"/>
  <c r="J300" i="2" s="1"/>
  <c r="J301" i="2" s="1"/>
  <c r="J302" i="2" s="1"/>
  <c r="J303" i="2" s="1"/>
  <c r="J304" i="2" s="1"/>
  <c r="J305" i="2" s="1"/>
  <c r="J306" i="2" s="1"/>
  <c r="J307" i="2" s="1"/>
  <c r="J308" i="2" s="1"/>
  <c r="J309" i="2" s="1"/>
  <c r="J310" i="2" s="1"/>
  <c r="J311" i="2" s="1"/>
  <c r="J312" i="2" s="1"/>
  <c r="J313" i="2" s="1"/>
  <c r="J314" i="2" s="1"/>
  <c r="J315" i="2" s="1"/>
  <c r="J316" i="2" s="1"/>
  <c r="J317" i="2" s="1"/>
  <c r="J318" i="2" s="1"/>
  <c r="J319" i="2" s="1"/>
  <c r="J320" i="2" s="1"/>
  <c r="J321" i="2" s="1"/>
  <c r="J322" i="2" s="1"/>
  <c r="J323" i="2" s="1"/>
  <c r="J324" i="2" s="1"/>
  <c r="J325" i="2" s="1"/>
  <c r="J326" i="2" s="1"/>
  <c r="J327" i="2" s="1"/>
  <c r="J328" i="2" s="1"/>
  <c r="J329" i="2" s="1"/>
  <c r="J330" i="2" s="1"/>
  <c r="J331" i="2" s="1"/>
  <c r="J332" i="2" s="1"/>
  <c r="J333" i="2" s="1"/>
  <c r="J334" i="2" s="1"/>
  <c r="J335" i="2" s="1"/>
  <c r="J336" i="2" s="1"/>
  <c r="J337" i="2" s="1"/>
  <c r="J338" i="2" s="1"/>
  <c r="J339" i="2" s="1"/>
  <c r="J340" i="2" s="1"/>
  <c r="J341" i="2" s="1"/>
  <c r="J342" i="2" s="1"/>
  <c r="J343" i="2" s="1"/>
  <c r="J344" i="2" s="1"/>
  <c r="J345" i="2" s="1"/>
  <c r="J346" i="2" s="1"/>
  <c r="J347" i="2" s="1"/>
  <c r="J348" i="2" s="1"/>
  <c r="J349" i="2" s="1"/>
  <c r="J350" i="2" s="1"/>
  <c r="J351" i="2" s="1"/>
  <c r="J352" i="2" s="1"/>
  <c r="J353" i="2" s="1"/>
  <c r="J354" i="2" s="1"/>
  <c r="J355" i="2" s="1"/>
  <c r="J356" i="2" s="1"/>
  <c r="J357" i="2" s="1"/>
  <c r="J358" i="2" s="1"/>
  <c r="J359" i="2" s="1"/>
  <c r="J360" i="2" s="1"/>
  <c r="J361" i="2" s="1"/>
  <c r="J362" i="2" s="1"/>
  <c r="J363" i="2" s="1"/>
  <c r="J364" i="2" s="1"/>
  <c r="J365" i="2" s="1"/>
  <c r="J366" i="2" s="1"/>
  <c r="J367" i="2" s="1"/>
  <c r="J368" i="2" s="1"/>
  <c r="J369" i="2" s="1"/>
  <c r="J370" i="2" s="1"/>
  <c r="J371" i="2" s="1"/>
  <c r="J372" i="2" s="1"/>
  <c r="J373" i="2" s="1"/>
  <c r="J374" i="2" s="1"/>
  <c r="J375" i="2" s="1"/>
  <c r="J376" i="2" s="1"/>
  <c r="J377" i="2" s="1"/>
  <c r="J378" i="2" s="1"/>
  <c r="J379" i="2" s="1"/>
  <c r="J380" i="2" s="1"/>
  <c r="J381" i="2" s="1"/>
  <c r="J382" i="2" s="1"/>
  <c r="J383" i="2" s="1"/>
  <c r="J384" i="2" s="1"/>
  <c r="J385" i="2" s="1"/>
  <c r="J386" i="2" s="1"/>
  <c r="J387" i="2" s="1"/>
  <c r="J388" i="2" s="1"/>
  <c r="J389" i="2" s="1"/>
  <c r="J390" i="2" s="1"/>
  <c r="J391" i="2" s="1"/>
  <c r="J392" i="2" s="1"/>
  <c r="J393" i="2" s="1"/>
  <c r="J394" i="2" s="1"/>
  <c r="J395" i="2" s="1"/>
  <c r="J396" i="2" s="1"/>
  <c r="J397" i="2" s="1"/>
  <c r="J398" i="2" s="1"/>
  <c r="J399" i="2" s="1"/>
  <c r="J400" i="2" s="1"/>
  <c r="J401" i="2" s="1"/>
  <c r="J402" i="2" s="1"/>
  <c r="J403" i="2" s="1"/>
  <c r="J404" i="2" s="1"/>
  <c r="J405" i="2" s="1"/>
  <c r="J406" i="2" s="1"/>
  <c r="J407" i="2" s="1"/>
  <c r="J408" i="2" s="1"/>
  <c r="J409" i="2" s="1"/>
  <c r="J410" i="2" s="1"/>
  <c r="J411" i="2" s="1"/>
  <c r="J412" i="2" s="1"/>
  <c r="J413" i="2" s="1"/>
  <c r="J414" i="2" s="1"/>
  <c r="J415" i="2" s="1"/>
  <c r="J416" i="2" s="1"/>
  <c r="J417" i="2" s="1"/>
  <c r="J418" i="2" s="1"/>
  <c r="J419" i="2" s="1"/>
  <c r="J420" i="2" s="1"/>
  <c r="J421" i="2" s="1"/>
  <c r="J422" i="2" s="1"/>
  <c r="J423" i="2" s="1"/>
  <c r="J424" i="2" s="1"/>
  <c r="J425" i="2" s="1"/>
  <c r="J426" i="2" s="1"/>
  <c r="J427" i="2" s="1"/>
  <c r="J428" i="2" s="1"/>
  <c r="J429" i="2" s="1"/>
  <c r="J430" i="2" s="1"/>
  <c r="J431" i="2" s="1"/>
  <c r="J432" i="2" s="1"/>
  <c r="J433" i="2" s="1"/>
  <c r="J434" i="2" s="1"/>
  <c r="J435" i="2" s="1"/>
  <c r="J436" i="2" s="1"/>
  <c r="J437" i="2" s="1"/>
  <c r="J438" i="2" s="1"/>
  <c r="J439" i="2" s="1"/>
  <c r="J440" i="2" s="1"/>
  <c r="J441" i="2" s="1"/>
  <c r="J442" i="2" s="1"/>
  <c r="J443" i="2" s="1"/>
  <c r="J444" i="2" s="1"/>
  <c r="J445" i="2" s="1"/>
  <c r="J446" i="2" s="1"/>
  <c r="J447" i="2" s="1"/>
  <c r="J448" i="2" s="1"/>
  <c r="J449" i="2" s="1"/>
  <c r="J450" i="2" s="1"/>
  <c r="J451" i="2" s="1"/>
  <c r="J452" i="2" s="1"/>
  <c r="J453" i="2" s="1"/>
  <c r="J454" i="2" s="1"/>
  <c r="J455" i="2" s="1"/>
  <c r="J456" i="2" s="1"/>
  <c r="J457" i="2" s="1"/>
  <c r="J458" i="2" s="1"/>
  <c r="J459" i="2" s="1"/>
  <c r="J460" i="2" s="1"/>
  <c r="J461" i="2" s="1"/>
  <c r="J462" i="2" s="1"/>
  <c r="J463" i="2" s="1"/>
  <c r="J464" i="2" s="1"/>
  <c r="J465" i="2" s="1"/>
  <c r="J466" i="2" s="1"/>
  <c r="J467" i="2" s="1"/>
  <c r="J468" i="2" s="1"/>
  <c r="J469" i="2" s="1"/>
  <c r="J470" i="2" s="1"/>
  <c r="J471" i="2" s="1"/>
  <c r="J472" i="2" s="1"/>
  <c r="J473" i="2" s="1"/>
  <c r="J474" i="2" s="1"/>
  <c r="J475" i="2" s="1"/>
  <c r="J476" i="2" s="1"/>
  <c r="J477" i="2" s="1"/>
  <c r="J478" i="2" s="1"/>
  <c r="J479" i="2" s="1"/>
  <c r="J480" i="2" s="1"/>
  <c r="J481" i="2" s="1"/>
  <c r="J482" i="2" s="1"/>
  <c r="J483" i="2" s="1"/>
  <c r="J484" i="2" s="1"/>
  <c r="J485" i="2" s="1"/>
  <c r="J486" i="2" s="1"/>
  <c r="J487" i="2" s="1"/>
  <c r="J488" i="2" s="1"/>
  <c r="J489" i="2" s="1"/>
  <c r="J490" i="2" s="1"/>
  <c r="J491" i="2" s="1"/>
  <c r="J492" i="2" s="1"/>
  <c r="J493" i="2" s="1"/>
  <c r="J494" i="2" s="1"/>
  <c r="J495" i="2" s="1"/>
  <c r="J496" i="2" s="1"/>
  <c r="J497" i="2" s="1"/>
  <c r="J498" i="2" s="1"/>
  <c r="J499" i="2" s="1"/>
  <c r="J500" i="2" s="1"/>
  <c r="J501" i="2" s="1"/>
  <c r="J502" i="2" s="1"/>
  <c r="J503" i="2" s="1"/>
  <c r="J504" i="2" s="1"/>
  <c r="J505" i="2" s="1"/>
  <c r="J506" i="2" s="1"/>
  <c r="J507" i="2" s="1"/>
  <c r="J508" i="2" s="1"/>
  <c r="J509" i="2" s="1"/>
  <c r="J510" i="2" s="1"/>
  <c r="J511" i="2" s="1"/>
  <c r="J512" i="2" s="1"/>
  <c r="J513" i="2" s="1"/>
  <c r="J514" i="2" s="1"/>
  <c r="J515" i="2" s="1"/>
  <c r="J516" i="2" s="1"/>
  <c r="J517" i="2" s="1"/>
  <c r="J518" i="2" s="1"/>
  <c r="J519" i="2" s="1"/>
  <c r="J520" i="2" s="1"/>
  <c r="J521" i="2" s="1"/>
  <c r="J522" i="2" s="1"/>
  <c r="J523" i="2" s="1"/>
  <c r="J524" i="2" s="1"/>
  <c r="J525" i="2" s="1"/>
  <c r="J526" i="2" s="1"/>
  <c r="J527" i="2" s="1"/>
  <c r="J528" i="2" s="1"/>
  <c r="J529" i="2" s="1"/>
  <c r="J530" i="2" s="1"/>
  <c r="J531" i="2" s="1"/>
  <c r="J532" i="2" s="1"/>
  <c r="J533" i="2" s="1"/>
  <c r="J534" i="2" s="1"/>
  <c r="J535" i="2" s="1"/>
  <c r="J536" i="2" s="1"/>
  <c r="J537" i="2" s="1"/>
  <c r="J538" i="2" s="1"/>
  <c r="J539" i="2" s="1"/>
  <c r="J540" i="2" s="1"/>
  <c r="J541" i="2" s="1"/>
  <c r="J542" i="2" s="1"/>
  <c r="J543" i="2" s="1"/>
  <c r="J544" i="2" s="1"/>
  <c r="J545" i="2" s="1"/>
  <c r="J546" i="2" s="1"/>
  <c r="J547" i="2" s="1"/>
  <c r="J548" i="2" s="1"/>
  <c r="J549" i="2" s="1"/>
  <c r="J550" i="2" s="1"/>
  <c r="J551" i="2" s="1"/>
  <c r="J552" i="2" s="1"/>
  <c r="J553" i="2" s="1"/>
  <c r="J554" i="2" s="1"/>
  <c r="J555" i="2" s="1"/>
  <c r="J556" i="2" s="1"/>
  <c r="J557" i="2" s="1"/>
  <c r="J558" i="2" s="1"/>
  <c r="J559" i="2" s="1"/>
  <c r="J560" i="2" s="1"/>
  <c r="J561" i="2" s="1"/>
  <c r="J562" i="2" s="1"/>
  <c r="J563" i="2" s="1"/>
  <c r="J564" i="2" s="1"/>
  <c r="J565" i="2" s="1"/>
  <c r="J566" i="2" s="1"/>
  <c r="J567" i="2" s="1"/>
  <c r="J568" i="2" s="1"/>
  <c r="J569" i="2" s="1"/>
  <c r="J570" i="2" s="1"/>
  <c r="J571" i="2" s="1"/>
  <c r="J572" i="2" s="1"/>
  <c r="J573" i="2" s="1"/>
  <c r="J574" i="2" s="1"/>
  <c r="J575" i="2" s="1"/>
  <c r="J576" i="2" s="1"/>
  <c r="J577" i="2" s="1"/>
  <c r="J578" i="2" s="1"/>
  <c r="J579" i="2" s="1"/>
  <c r="J580" i="2" s="1"/>
  <c r="J581" i="2" s="1"/>
  <c r="J582" i="2" s="1"/>
  <c r="J583" i="2" s="1"/>
  <c r="J584" i="2" s="1"/>
  <c r="J585" i="2" s="1"/>
  <c r="J586" i="2" s="1"/>
  <c r="J587" i="2" s="1"/>
  <c r="J588" i="2" s="1"/>
  <c r="J589" i="2" s="1"/>
  <c r="J590" i="2" s="1"/>
  <c r="J591" i="2" s="1"/>
  <c r="J592" i="2" s="1"/>
  <c r="J593" i="2" s="1"/>
  <c r="J594" i="2" s="1"/>
  <c r="J595" i="2" s="1"/>
  <c r="J596" i="2" s="1"/>
  <c r="J597" i="2" s="1"/>
  <c r="J598" i="2" s="1"/>
  <c r="J599" i="2" s="1"/>
  <c r="J600" i="2" s="1"/>
  <c r="J601" i="2" s="1"/>
  <c r="J602" i="2" s="1"/>
  <c r="J603" i="2" s="1"/>
  <c r="J604" i="2" s="1"/>
  <c r="J605" i="2" s="1"/>
  <c r="J606" i="2" s="1"/>
  <c r="J607" i="2" s="1"/>
  <c r="J608" i="2" s="1"/>
  <c r="J609" i="2" s="1"/>
  <c r="J610" i="2" s="1"/>
  <c r="J611" i="2" s="1"/>
  <c r="J612" i="2" s="1"/>
  <c r="J613" i="2" s="1"/>
  <c r="J614" i="2" s="1"/>
  <c r="J615" i="2" s="1"/>
  <c r="J616" i="2" s="1"/>
  <c r="J617" i="2" s="1"/>
  <c r="J618" i="2" s="1"/>
  <c r="J619" i="2" s="1"/>
  <c r="J620" i="2" s="1"/>
  <c r="J621" i="2" s="1"/>
  <c r="J622" i="2" s="1"/>
  <c r="J623" i="2" s="1"/>
  <c r="J624" i="2" s="1"/>
  <c r="J625" i="2" s="1"/>
  <c r="J626" i="2" s="1"/>
  <c r="J627" i="2" s="1"/>
  <c r="J628" i="2" s="1"/>
  <c r="J629" i="2" s="1"/>
  <c r="J630" i="2" s="1"/>
  <c r="J631" i="2" s="1"/>
  <c r="J632" i="2" s="1"/>
  <c r="J633" i="2" s="1"/>
  <c r="J634" i="2" s="1"/>
  <c r="J635" i="2" s="1"/>
  <c r="J636" i="2" s="1"/>
  <c r="J637" i="2" s="1"/>
  <c r="J638" i="2" s="1"/>
  <c r="J639" i="2" s="1"/>
  <c r="J640" i="2" s="1"/>
  <c r="J641" i="2" s="1"/>
  <c r="J642" i="2" s="1"/>
  <c r="J643" i="2" s="1"/>
  <c r="J644" i="2" s="1"/>
  <c r="J645" i="2" s="1"/>
  <c r="J646" i="2" s="1"/>
  <c r="J647" i="2" s="1"/>
  <c r="J648" i="2" s="1"/>
  <c r="J649" i="2" s="1"/>
  <c r="J650" i="2" s="1"/>
  <c r="J651" i="2" s="1"/>
  <c r="J652" i="2" s="1"/>
  <c r="J653" i="2" s="1"/>
  <c r="J654" i="2" s="1"/>
  <c r="J655" i="2" s="1"/>
  <c r="J656" i="2" s="1"/>
  <c r="J657" i="2" s="1"/>
  <c r="J658" i="2" s="1"/>
  <c r="J659" i="2" s="1"/>
  <c r="J660" i="2" s="1"/>
  <c r="J661" i="2" s="1"/>
  <c r="J662" i="2" s="1"/>
  <c r="J663" i="2" s="1"/>
  <c r="J664" i="2" s="1"/>
  <c r="J665" i="2" s="1"/>
  <c r="J666" i="2" s="1"/>
  <c r="J667" i="2" s="1"/>
  <c r="J668" i="2" s="1"/>
  <c r="J669" i="2" s="1"/>
  <c r="J670" i="2" s="1"/>
  <c r="J671" i="2" s="1"/>
  <c r="J672" i="2" s="1"/>
  <c r="J673" i="2" s="1"/>
  <c r="J674" i="2" s="1"/>
  <c r="J675" i="2" s="1"/>
  <c r="J676" i="2" s="1"/>
  <c r="J677" i="2" s="1"/>
  <c r="J678" i="2" s="1"/>
  <c r="J679" i="2" s="1"/>
  <c r="J680" i="2" s="1"/>
  <c r="J681" i="2" s="1"/>
  <c r="J682" i="2" s="1"/>
  <c r="J683" i="2" s="1"/>
  <c r="J684" i="2" s="1"/>
  <c r="J685" i="2" s="1"/>
  <c r="J686" i="2" s="1"/>
  <c r="J687" i="2" s="1"/>
  <c r="J688" i="2" s="1"/>
  <c r="J689" i="2" s="1"/>
  <c r="J690" i="2" s="1"/>
  <c r="J691" i="2" s="1"/>
  <c r="J692" i="2" s="1"/>
  <c r="J693" i="2" s="1"/>
  <c r="J694" i="2" s="1"/>
  <c r="J695" i="2" s="1"/>
  <c r="J696" i="2" s="1"/>
  <c r="J697" i="2" s="1"/>
  <c r="J698" i="2" s="1"/>
  <c r="J699" i="2" s="1"/>
  <c r="J700" i="2" s="1"/>
  <c r="J701" i="2" s="1"/>
  <c r="J702" i="2" s="1"/>
  <c r="J703" i="2" s="1"/>
  <c r="J704" i="2" s="1"/>
  <c r="J705" i="2" s="1"/>
  <c r="J706" i="2" s="1"/>
  <c r="J707" i="2" s="1"/>
  <c r="J708" i="2" s="1"/>
  <c r="J709" i="2" s="1"/>
  <c r="J710" i="2" s="1"/>
  <c r="J711" i="2" s="1"/>
  <c r="J712" i="2" s="1"/>
  <c r="J713" i="2" s="1"/>
  <c r="J714" i="2" s="1"/>
  <c r="J715" i="2" s="1"/>
  <c r="J716" i="2" s="1"/>
  <c r="J717" i="2" s="1"/>
  <c r="J718" i="2" s="1"/>
  <c r="J719" i="2" s="1"/>
  <c r="J720" i="2" s="1"/>
  <c r="J721" i="2" s="1"/>
  <c r="J722" i="2" s="1"/>
  <c r="J723" i="2" s="1"/>
  <c r="J724" i="2" s="1"/>
  <c r="J725" i="2" s="1"/>
  <c r="J726" i="2" s="1"/>
  <c r="J727" i="2" s="1"/>
  <c r="J728" i="2" s="1"/>
  <c r="J729" i="2" s="1"/>
  <c r="J730" i="2" s="1"/>
  <c r="J731" i="2" s="1"/>
  <c r="J732" i="2" s="1"/>
  <c r="J733" i="2" s="1"/>
  <c r="J734" i="2" s="1"/>
  <c r="J735" i="2" s="1"/>
  <c r="J736" i="2" s="1"/>
  <c r="J737" i="2" s="1"/>
  <c r="J738" i="2" s="1"/>
  <c r="J739" i="2" s="1"/>
  <c r="J740" i="2" s="1"/>
  <c r="J741" i="2" s="1"/>
  <c r="J742" i="2" s="1"/>
  <c r="J743" i="2" s="1"/>
  <c r="J744" i="2" s="1"/>
  <c r="J745" i="2" s="1"/>
  <c r="J746" i="2" s="1"/>
  <c r="J747" i="2" s="1"/>
  <c r="J748" i="2" s="1"/>
  <c r="J749" i="2" s="1"/>
  <c r="J750" i="2" s="1"/>
  <c r="J751" i="2" s="1"/>
  <c r="J752" i="2" s="1"/>
  <c r="J753" i="2" s="1"/>
  <c r="J754" i="2" s="1"/>
  <c r="J755" i="2" s="1"/>
  <c r="J756" i="2" s="1"/>
  <c r="J757" i="2" s="1"/>
  <c r="J758" i="2" s="1"/>
  <c r="J759" i="2" s="1"/>
  <c r="J760" i="2" s="1"/>
  <c r="J761" i="2" s="1"/>
  <c r="J762" i="2" s="1"/>
  <c r="J763" i="2" s="1"/>
  <c r="J764" i="2" s="1"/>
  <c r="J765" i="2" s="1"/>
  <c r="J766" i="2" s="1"/>
  <c r="J767" i="2" s="1"/>
  <c r="J768" i="2" s="1"/>
  <c r="J769" i="2" s="1"/>
  <c r="J770" i="2" s="1"/>
  <c r="J771" i="2" s="1"/>
  <c r="J772" i="2" s="1"/>
  <c r="J773" i="2" s="1"/>
  <c r="J774" i="2" s="1"/>
  <c r="J775" i="2" s="1"/>
  <c r="J776" i="2" s="1"/>
  <c r="J777" i="2" s="1"/>
  <c r="J778" i="2" s="1"/>
  <c r="J779" i="2" s="1"/>
  <c r="J780" i="2" s="1"/>
  <c r="J781" i="2" s="1"/>
  <c r="J782" i="2" s="1"/>
  <c r="J783" i="2" s="1"/>
  <c r="J784" i="2" s="1"/>
  <c r="J785" i="2" s="1"/>
  <c r="J786" i="2" s="1"/>
  <c r="J787" i="2" s="1"/>
  <c r="J788" i="2" s="1"/>
  <c r="J789" i="2" s="1"/>
  <c r="J790" i="2" s="1"/>
  <c r="J791" i="2" s="1"/>
  <c r="J792" i="2" s="1"/>
  <c r="J793" i="2" s="1"/>
  <c r="J794" i="2" s="1"/>
  <c r="J795" i="2" s="1"/>
  <c r="J796" i="2" s="1"/>
  <c r="J797" i="2" s="1"/>
  <c r="J798" i="2" s="1"/>
  <c r="J799" i="2" s="1"/>
  <c r="J800" i="2" s="1"/>
  <c r="J801" i="2" s="1"/>
  <c r="J802" i="2" s="1"/>
  <c r="J803" i="2" s="1"/>
  <c r="J804" i="2" s="1"/>
  <c r="J805" i="2" s="1"/>
  <c r="J806" i="2" s="1"/>
  <c r="J807" i="2" s="1"/>
  <c r="J808" i="2" s="1"/>
  <c r="J809" i="2" s="1"/>
  <c r="J810" i="2" s="1"/>
  <c r="J811" i="2" s="1"/>
  <c r="J812" i="2" s="1"/>
  <c r="J813" i="2" s="1"/>
  <c r="J814" i="2" s="1"/>
  <c r="J815" i="2" s="1"/>
  <c r="J816" i="2" s="1"/>
  <c r="J817" i="2" s="1"/>
  <c r="J818" i="2" s="1"/>
  <c r="J819" i="2" s="1"/>
  <c r="J820" i="2" s="1"/>
  <c r="J821" i="2" s="1"/>
  <c r="J822" i="2" s="1"/>
  <c r="J823" i="2" s="1"/>
  <c r="J824" i="2" s="1"/>
  <c r="J825" i="2" s="1"/>
  <c r="J826" i="2" s="1"/>
  <c r="J827" i="2" s="1"/>
  <c r="J828" i="2" s="1"/>
  <c r="J829" i="2" s="1"/>
  <c r="J830" i="2" s="1"/>
  <c r="J831" i="2" s="1"/>
  <c r="J832" i="2" s="1"/>
  <c r="J833" i="2" s="1"/>
  <c r="J834" i="2" s="1"/>
  <c r="J835" i="2" s="1"/>
  <c r="J836" i="2" s="1"/>
  <c r="J837" i="2" s="1"/>
  <c r="J838" i="2" s="1"/>
  <c r="J839" i="2" s="1"/>
  <c r="J840" i="2" s="1"/>
  <c r="J841" i="2" s="1"/>
  <c r="J842" i="2" s="1"/>
  <c r="J843" i="2" s="1"/>
  <c r="J844" i="2" s="1"/>
  <c r="J845" i="2" s="1"/>
  <c r="J846" i="2" s="1"/>
  <c r="J847" i="2" s="1"/>
  <c r="J848" i="2" s="1"/>
  <c r="J849" i="2" s="1"/>
  <c r="J850" i="2" s="1"/>
  <c r="J851" i="2" s="1"/>
  <c r="J852" i="2" s="1"/>
  <c r="J853" i="2" s="1"/>
  <c r="J854" i="2" s="1"/>
  <c r="J855" i="2" s="1"/>
  <c r="J856" i="2" s="1"/>
  <c r="J857" i="2" s="1"/>
  <c r="J858" i="2" s="1"/>
  <c r="J859" i="2" s="1"/>
  <c r="J860" i="2" s="1"/>
  <c r="J861" i="2" s="1"/>
  <c r="J862" i="2" s="1"/>
  <c r="J863" i="2" s="1"/>
  <c r="J864" i="2" s="1"/>
  <c r="J865" i="2" s="1"/>
  <c r="J866" i="2" s="1"/>
  <c r="J867" i="2" s="1"/>
  <c r="J868" i="2" s="1"/>
  <c r="J869" i="2" s="1"/>
  <c r="J870" i="2" s="1"/>
  <c r="J871" i="2" s="1"/>
  <c r="J872" i="2" s="1"/>
  <c r="J873" i="2" s="1"/>
  <c r="J874" i="2" s="1"/>
  <c r="J875" i="2" s="1"/>
  <c r="J876" i="2" s="1"/>
  <c r="J877" i="2" s="1"/>
  <c r="J878" i="2" s="1"/>
  <c r="J879" i="2" s="1"/>
  <c r="J880" i="2" s="1"/>
  <c r="J881" i="2" s="1"/>
  <c r="J882" i="2" s="1"/>
  <c r="J883" i="2" s="1"/>
  <c r="J884" i="2" s="1"/>
  <c r="J885" i="2" s="1"/>
  <c r="J886" i="2" s="1"/>
  <c r="J887" i="2" s="1"/>
  <c r="J888" i="2" s="1"/>
  <c r="J889" i="2" s="1"/>
  <c r="J890" i="2" s="1"/>
  <c r="J891" i="2" s="1"/>
  <c r="J892" i="2" s="1"/>
  <c r="J893" i="2" s="1"/>
  <c r="J894" i="2" s="1"/>
  <c r="J895" i="2" s="1"/>
  <c r="J896" i="2" s="1"/>
  <c r="J897" i="2" s="1"/>
  <c r="J898" i="2" s="1"/>
  <c r="J899" i="2" s="1"/>
  <c r="J900" i="2" s="1"/>
  <c r="J901" i="2" s="1"/>
  <c r="J902" i="2" s="1"/>
  <c r="J903" i="2" s="1"/>
  <c r="J904" i="2" s="1"/>
  <c r="J905" i="2" s="1"/>
  <c r="J906" i="2" s="1"/>
  <c r="J907" i="2" s="1"/>
  <c r="J908" i="2" s="1"/>
  <c r="J909" i="2" s="1"/>
  <c r="J910" i="2" s="1"/>
  <c r="J911" i="2" s="1"/>
  <c r="J912" i="2" s="1"/>
  <c r="J913" i="2" s="1"/>
  <c r="J914" i="2" s="1"/>
  <c r="J915" i="2" s="1"/>
  <c r="J916" i="2" s="1"/>
  <c r="J917" i="2" s="1"/>
  <c r="J918" i="2" s="1"/>
  <c r="J919" i="2" s="1"/>
  <c r="J920" i="2" s="1"/>
  <c r="J921" i="2" s="1"/>
  <c r="J922" i="2" s="1"/>
  <c r="J923" i="2" s="1"/>
  <c r="J924" i="2" s="1"/>
  <c r="J925" i="2" s="1"/>
  <c r="J926" i="2" s="1"/>
  <c r="J927" i="2" s="1"/>
  <c r="J928" i="2" s="1"/>
  <c r="J929" i="2" s="1"/>
  <c r="J930" i="2" s="1"/>
  <c r="J931" i="2" s="1"/>
  <c r="J932" i="2" s="1"/>
  <c r="J933" i="2" s="1"/>
  <c r="J934" i="2" s="1"/>
  <c r="J935" i="2" s="1"/>
  <c r="J936" i="2" s="1"/>
  <c r="J937" i="2" s="1"/>
  <c r="J938" i="2" s="1"/>
  <c r="J939" i="2" s="1"/>
  <c r="J940" i="2" s="1"/>
  <c r="J941" i="2" s="1"/>
  <c r="J942" i="2" s="1"/>
  <c r="J943" i="2" s="1"/>
  <c r="J944" i="2" s="1"/>
  <c r="J945" i="2" s="1"/>
  <c r="J946" i="2" s="1"/>
  <c r="J947" i="2" s="1"/>
  <c r="J948" i="2" s="1"/>
  <c r="J949" i="2" s="1"/>
  <c r="J950" i="2" s="1"/>
  <c r="J951" i="2" s="1"/>
  <c r="J952" i="2" s="1"/>
  <c r="J953" i="2" s="1"/>
  <c r="J954" i="2" s="1"/>
  <c r="J955" i="2" s="1"/>
  <c r="J956" i="2" s="1"/>
  <c r="J957" i="2" s="1"/>
  <c r="J958" i="2" s="1"/>
  <c r="J959" i="2" s="1"/>
  <c r="J960" i="2" s="1"/>
  <c r="J961" i="2" s="1"/>
  <c r="J962" i="2" s="1"/>
  <c r="J963" i="2" s="1"/>
  <c r="J964" i="2" s="1"/>
  <c r="J965" i="2" s="1"/>
  <c r="J966" i="2" s="1"/>
  <c r="J967" i="2" s="1"/>
  <c r="J968" i="2" s="1"/>
  <c r="J969" i="2" s="1"/>
  <c r="J970" i="2" s="1"/>
  <c r="J971" i="2" s="1"/>
  <c r="J972" i="2" s="1"/>
  <c r="J973" i="2" s="1"/>
  <c r="J974" i="2" s="1"/>
  <c r="J975" i="2" s="1"/>
  <c r="J976" i="2" s="1"/>
  <c r="J977" i="2" s="1"/>
  <c r="J978" i="2" s="1"/>
  <c r="J979" i="2" s="1"/>
  <c r="J980" i="2" s="1"/>
  <c r="J981" i="2" s="1"/>
  <c r="J982" i="2" s="1"/>
  <c r="J983" i="2" s="1"/>
  <c r="J984" i="2" s="1"/>
  <c r="J985" i="2" s="1"/>
  <c r="J986" i="2" s="1"/>
  <c r="J987" i="2" s="1"/>
  <c r="J988" i="2" s="1"/>
  <c r="J989" i="2" s="1"/>
  <c r="J990" i="2" s="1"/>
  <c r="J991" i="2" s="1"/>
  <c r="J992" i="2" s="1"/>
  <c r="J993" i="2" s="1"/>
  <c r="J994" i="2" s="1"/>
  <c r="J995" i="2" s="1"/>
  <c r="J996" i="2" s="1"/>
  <c r="J997" i="2" s="1"/>
  <c r="J998" i="2" s="1"/>
  <c r="J999" i="2" s="1"/>
  <c r="J1000" i="2" s="1"/>
  <c r="J1001" i="2" s="1"/>
  <c r="J1002" i="2" s="1"/>
  <c r="J1003" i="2" s="1"/>
  <c r="J1004" i="2" s="1"/>
  <c r="J1005" i="2" s="1"/>
  <c r="J1006" i="2" s="1"/>
  <c r="J1007" i="2" s="1"/>
  <c r="J1008" i="2" s="1"/>
  <c r="J1009" i="2" s="1"/>
  <c r="J1010" i="2" s="1"/>
  <c r="J1011" i="2" s="1"/>
  <c r="J1012" i="2" s="1"/>
  <c r="J1013" i="2" s="1"/>
  <c r="J1014" i="2" s="1"/>
  <c r="J1015" i="2" s="1"/>
  <c r="J1016" i="2" s="1"/>
  <c r="J1017" i="2" s="1"/>
  <c r="J1018" i="2" s="1"/>
  <c r="J1019" i="2" s="1"/>
  <c r="J1020" i="2" s="1"/>
  <c r="J1021" i="2" s="1"/>
  <c r="J1022" i="2" s="1"/>
  <c r="J1023" i="2" s="1"/>
  <c r="J1024" i="2" s="1"/>
  <c r="J1025" i="2" s="1"/>
  <c r="J1026" i="2" s="1"/>
  <c r="J1027" i="2" s="1"/>
  <c r="J1028" i="2" s="1"/>
  <c r="J1029" i="2" s="1"/>
  <c r="J1030" i="2" s="1"/>
  <c r="J1031" i="2" s="1"/>
  <c r="J1032" i="2" s="1"/>
  <c r="J1033" i="2" s="1"/>
  <c r="J1034" i="2" s="1"/>
  <c r="J1035" i="2" s="1"/>
  <c r="J1036" i="2" s="1"/>
  <c r="J1037" i="2" s="1"/>
  <c r="J1038" i="2" s="1"/>
  <c r="J1039" i="2" s="1"/>
  <c r="J1040" i="2" s="1"/>
  <c r="J1041" i="2" s="1"/>
  <c r="J1042" i="2" s="1"/>
  <c r="J1043" i="2" s="1"/>
  <c r="J1044" i="2" s="1"/>
  <c r="J1045" i="2" s="1"/>
  <c r="J1046" i="2" s="1"/>
  <c r="J1047" i="2" s="1"/>
  <c r="J1048" i="2" s="1"/>
  <c r="J1049" i="2" s="1"/>
  <c r="J1050" i="2" s="1"/>
  <c r="J1051" i="2" s="1"/>
  <c r="J1052" i="2" s="1"/>
  <c r="J1053" i="2" s="1"/>
  <c r="J1054" i="2" s="1"/>
  <c r="J1055" i="2" s="1"/>
  <c r="J1056" i="2" s="1"/>
  <c r="J1057" i="2" s="1"/>
  <c r="J1058" i="2" s="1"/>
  <c r="J1059" i="2" s="1"/>
  <c r="J1060" i="2" s="1"/>
  <c r="J1061" i="2" s="1"/>
  <c r="J1062" i="2" s="1"/>
  <c r="J1063" i="2" s="1"/>
  <c r="J1064" i="2" s="1"/>
  <c r="J1065" i="2" s="1"/>
  <c r="J1066" i="2" s="1"/>
  <c r="J1067" i="2" s="1"/>
  <c r="J1068" i="2" s="1"/>
  <c r="J1069" i="2" s="1"/>
  <c r="J1070" i="2" s="1"/>
  <c r="J1071" i="2" s="1"/>
  <c r="J1072" i="2" s="1"/>
  <c r="J1073" i="2" s="1"/>
  <c r="J1074" i="2" s="1"/>
  <c r="J1075" i="2" s="1"/>
  <c r="J1076" i="2" s="1"/>
  <c r="J1077" i="2" s="1"/>
  <c r="J1078" i="2" s="1"/>
  <c r="J1079" i="2" s="1"/>
  <c r="J1080" i="2" s="1"/>
  <c r="J1081" i="2" s="1"/>
  <c r="J1082" i="2" s="1"/>
  <c r="J1083" i="2" s="1"/>
  <c r="J1084" i="2" s="1"/>
  <c r="J1085" i="2" s="1"/>
  <c r="J1086" i="2" s="1"/>
  <c r="J1087" i="2" s="1"/>
  <c r="J1088" i="2" s="1"/>
  <c r="J1089" i="2" s="1"/>
  <c r="J1090" i="2" s="1"/>
  <c r="J1091" i="2" s="1"/>
  <c r="J1092" i="2" s="1"/>
  <c r="J1093" i="2" s="1"/>
  <c r="J1094" i="2" s="1"/>
  <c r="J1095" i="2" s="1"/>
  <c r="J1096" i="2" s="1"/>
  <c r="J1097" i="2" s="1"/>
  <c r="J1098" i="2" s="1"/>
  <c r="J1099" i="2" s="1"/>
  <c r="J1100" i="2" s="1"/>
  <c r="J1101" i="2" s="1"/>
  <c r="J1102" i="2" s="1"/>
  <c r="J1103" i="2" s="1"/>
  <c r="J1104" i="2" s="1"/>
  <c r="J1105" i="2" s="1"/>
  <c r="J1106" i="2" s="1"/>
  <c r="J1107" i="2" s="1"/>
  <c r="J1108" i="2" s="1"/>
  <c r="J1109" i="2" s="1"/>
  <c r="J1110" i="2" s="1"/>
  <c r="J1111" i="2" s="1"/>
  <c r="J1112" i="2" s="1"/>
  <c r="J1113" i="2" s="1"/>
  <c r="J1114" i="2" s="1"/>
  <c r="J1115" i="2" s="1"/>
  <c r="J1116" i="2" s="1"/>
  <c r="J1117" i="2" s="1"/>
  <c r="J1118" i="2" s="1"/>
  <c r="J1119" i="2" s="1"/>
  <c r="J1120" i="2" s="1"/>
  <c r="J1121" i="2" s="1"/>
  <c r="J1122" i="2" s="1"/>
  <c r="J1123" i="2" s="1"/>
  <c r="J1124" i="2" s="1"/>
  <c r="J1125" i="2" s="1"/>
  <c r="J1126" i="2" s="1"/>
  <c r="J1127" i="2" s="1"/>
  <c r="J1128" i="2" s="1"/>
  <c r="J1129" i="2" s="1"/>
  <c r="J1130" i="2" s="1"/>
  <c r="J1131" i="2" s="1"/>
  <c r="J1132" i="2" s="1"/>
  <c r="J1133" i="2" s="1"/>
  <c r="J1134" i="2" s="1"/>
  <c r="J1135" i="2" s="1"/>
  <c r="J1136" i="2" s="1"/>
  <c r="J1137" i="2" s="1"/>
  <c r="J1138" i="2" s="1"/>
  <c r="J1139" i="2" s="1"/>
  <c r="J1140" i="2" s="1"/>
  <c r="J1141" i="2" s="1"/>
  <c r="J1142" i="2" s="1"/>
  <c r="J1143" i="2" s="1"/>
  <c r="J1144" i="2" s="1"/>
  <c r="J1145" i="2" s="1"/>
  <c r="J1146" i="2" s="1"/>
  <c r="J1147" i="2" s="1"/>
  <c r="J1148" i="2" s="1"/>
  <c r="J1149" i="2" s="1"/>
  <c r="J1150" i="2" s="1"/>
  <c r="J1151" i="2" s="1"/>
  <c r="J1152" i="2" s="1"/>
  <c r="J1153" i="2" s="1"/>
  <c r="J1154" i="2" s="1"/>
  <c r="J1155" i="2" s="1"/>
  <c r="J1156" i="2" s="1"/>
  <c r="J1157" i="2" s="1"/>
  <c r="J1158" i="2" s="1"/>
  <c r="J1159" i="2" s="1"/>
  <c r="J1160" i="2" s="1"/>
  <c r="J1161" i="2" s="1"/>
  <c r="J1162" i="2" s="1"/>
  <c r="J1163" i="2" s="1"/>
  <c r="J1164" i="2" s="1"/>
  <c r="J1165" i="2" s="1"/>
  <c r="J1166" i="2" s="1"/>
  <c r="J1167" i="2" s="1"/>
  <c r="J1168" i="2" s="1"/>
  <c r="J1169" i="2" s="1"/>
  <c r="J1170" i="2" s="1"/>
  <c r="J1171" i="2" s="1"/>
  <c r="J1172" i="2" s="1"/>
  <c r="J1173" i="2" s="1"/>
  <c r="J1174" i="2" s="1"/>
  <c r="J1175" i="2" s="1"/>
  <c r="J1176" i="2" s="1"/>
  <c r="J1177" i="2" s="1"/>
  <c r="J1178" i="2" s="1"/>
  <c r="J1179" i="2" s="1"/>
  <c r="J1180" i="2" s="1"/>
  <c r="J1181" i="2" s="1"/>
  <c r="J1182" i="2" s="1"/>
  <c r="J1183" i="2" s="1"/>
  <c r="J1184" i="2" s="1"/>
  <c r="J1185" i="2" s="1"/>
  <c r="J1186" i="2" s="1"/>
  <c r="J1187" i="2" s="1"/>
  <c r="J1188" i="2" s="1"/>
  <c r="J1189" i="2" s="1"/>
  <c r="J1190" i="2" s="1"/>
  <c r="J1191" i="2" s="1"/>
  <c r="J1192" i="2" s="1"/>
  <c r="J1193" i="2" s="1"/>
  <c r="J1194" i="2" s="1"/>
  <c r="J1195" i="2" s="1"/>
  <c r="J1196" i="2" s="1"/>
  <c r="J1197" i="2" s="1"/>
  <c r="J1198" i="2" s="1"/>
  <c r="J1199" i="2" s="1"/>
  <c r="J1200" i="2" s="1"/>
  <c r="J1201" i="2" s="1"/>
  <c r="J1202" i="2" s="1"/>
  <c r="J1203" i="2" s="1"/>
  <c r="J1204" i="2" s="1"/>
  <c r="J1205" i="2" s="1"/>
  <c r="J1206" i="2" s="1"/>
  <c r="J1207" i="2" s="1"/>
  <c r="J1208" i="2" s="1"/>
  <c r="J1209" i="2" s="1"/>
  <c r="J1210" i="2" s="1"/>
  <c r="J1211" i="2" s="1"/>
  <c r="J1212" i="2" s="1"/>
  <c r="J1213" i="2" s="1"/>
  <c r="J1214" i="2" s="1"/>
  <c r="J1215" i="2" s="1"/>
  <c r="J1216" i="2" s="1"/>
  <c r="J1217" i="2" s="1"/>
  <c r="J1218" i="2" s="1"/>
  <c r="J1219" i="2" s="1"/>
  <c r="J1220" i="2" s="1"/>
  <c r="J1221" i="2" s="1"/>
  <c r="J1222" i="2" s="1"/>
  <c r="J1223" i="2" s="1"/>
  <c r="J1224" i="2" s="1"/>
  <c r="J1225" i="2" s="1"/>
  <c r="J1226" i="2" s="1"/>
  <c r="J1227" i="2" s="1"/>
  <c r="J1228" i="2" s="1"/>
  <c r="J1229" i="2" s="1"/>
  <c r="J1230" i="2" s="1"/>
  <c r="J1231" i="2" s="1"/>
  <c r="J1232" i="2" s="1"/>
  <c r="J1233" i="2" s="1"/>
  <c r="J1234" i="2" s="1"/>
  <c r="J1235" i="2" s="1"/>
  <c r="J1236" i="2" s="1"/>
  <c r="J1237" i="2" s="1"/>
  <c r="J1238" i="2" s="1"/>
  <c r="J1239" i="2" s="1"/>
  <c r="J1240" i="2" s="1"/>
  <c r="J1241" i="2" s="1"/>
  <c r="J1242" i="2" s="1"/>
  <c r="J1243" i="2" s="1"/>
  <c r="J1244" i="2" s="1"/>
  <c r="J1245" i="2" s="1"/>
  <c r="J1246" i="2" s="1"/>
  <c r="J1247" i="2" s="1"/>
  <c r="J1248" i="2" s="1"/>
  <c r="J1249" i="2" s="1"/>
  <c r="J1250" i="2" s="1"/>
  <c r="J1251" i="2" s="1"/>
  <c r="J1252" i="2" s="1"/>
  <c r="J1253" i="2" s="1"/>
  <c r="J1254" i="2" s="1"/>
  <c r="J1255" i="2" s="1"/>
  <c r="J1256" i="2" s="1"/>
  <c r="J1257" i="2" s="1"/>
  <c r="J1258" i="2" s="1"/>
  <c r="J1259" i="2" s="1"/>
  <c r="J1260" i="2" s="1"/>
  <c r="J1261" i="2" s="1"/>
  <c r="J1262" i="2" s="1"/>
  <c r="J1263" i="2" s="1"/>
  <c r="J1264" i="2" s="1"/>
  <c r="J1265" i="2" s="1"/>
  <c r="J1266" i="2" s="1"/>
  <c r="J1267" i="2" s="1"/>
  <c r="J1268" i="2" s="1"/>
  <c r="J1269" i="2" s="1"/>
  <c r="J1270" i="2" s="1"/>
  <c r="J1271" i="2" s="1"/>
  <c r="J1272" i="2" s="1"/>
  <c r="J1273" i="2" s="1"/>
  <c r="J1274" i="2" s="1"/>
  <c r="J1275" i="2" s="1"/>
  <c r="J1276" i="2" s="1"/>
  <c r="J1277" i="2" s="1"/>
  <c r="J1278" i="2" s="1"/>
  <c r="J1279" i="2" s="1"/>
  <c r="J1280" i="2" s="1"/>
  <c r="J1281" i="2" s="1"/>
  <c r="J1282" i="2" s="1"/>
  <c r="J1283" i="2" s="1"/>
  <c r="J1284" i="2" s="1"/>
  <c r="J1285" i="2" s="1"/>
  <c r="J1286" i="2" s="1"/>
  <c r="J1287" i="2" s="1"/>
  <c r="J1288" i="2" s="1"/>
  <c r="J1289" i="2" s="1"/>
  <c r="J1290" i="2" s="1"/>
  <c r="J1291" i="2" s="1"/>
  <c r="J1292" i="2" s="1"/>
  <c r="J1293" i="2" s="1"/>
  <c r="J1294" i="2" s="1"/>
  <c r="J1295" i="2" s="1"/>
  <c r="J1296" i="2" s="1"/>
  <c r="J1297" i="2" s="1"/>
  <c r="J1298" i="2" s="1"/>
  <c r="J1299" i="2" s="1"/>
  <c r="J1300" i="2" s="1"/>
  <c r="J1301" i="2" s="1"/>
  <c r="J1302" i="2" s="1"/>
  <c r="J1303" i="2" s="1"/>
  <c r="J1304" i="2" s="1"/>
  <c r="J1305" i="2" s="1"/>
  <c r="J1306" i="2" s="1"/>
  <c r="J1307" i="2" s="1"/>
  <c r="J1308" i="2" s="1"/>
  <c r="J1309" i="2" s="1"/>
  <c r="J1310" i="2" s="1"/>
  <c r="J1311" i="2" s="1"/>
  <c r="J1312" i="2" s="1"/>
  <c r="J1313" i="2" s="1"/>
  <c r="J1314" i="2" s="1"/>
  <c r="J1315" i="2" s="1"/>
  <c r="J1316" i="2" s="1"/>
  <c r="J1317" i="2" s="1"/>
  <c r="J1318" i="2" s="1"/>
  <c r="J1319" i="2" s="1"/>
  <c r="J1320" i="2" s="1"/>
  <c r="J1321" i="2" s="1"/>
  <c r="J1322" i="2" s="1"/>
  <c r="J1323" i="2" s="1"/>
  <c r="J1324" i="2" s="1"/>
  <c r="J1325" i="2" s="1"/>
  <c r="J1326" i="2" s="1"/>
  <c r="J1327" i="2" s="1"/>
  <c r="J1328" i="2" s="1"/>
  <c r="J1329" i="2" s="1"/>
  <c r="J1330" i="2" s="1"/>
  <c r="J1331" i="2" s="1"/>
  <c r="J1332" i="2" s="1"/>
  <c r="J1333" i="2" s="1"/>
  <c r="J1334" i="2" s="1"/>
  <c r="J1335" i="2" s="1"/>
  <c r="J1336" i="2" s="1"/>
  <c r="J1337" i="2" s="1"/>
  <c r="J1338" i="2" s="1"/>
  <c r="J1339" i="2" s="1"/>
  <c r="J1340" i="2" s="1"/>
  <c r="J1341" i="2" s="1"/>
  <c r="J1342" i="2" s="1"/>
  <c r="J1343" i="2" s="1"/>
  <c r="J1344" i="2" s="1"/>
  <c r="J1345" i="2" s="1"/>
  <c r="J1346" i="2" s="1"/>
  <c r="J1347" i="2" s="1"/>
  <c r="J1348" i="2" s="1"/>
  <c r="J1349" i="2" s="1"/>
  <c r="J1350" i="2" s="1"/>
  <c r="J1351" i="2" s="1"/>
  <c r="J1352" i="2" s="1"/>
  <c r="J1353" i="2" s="1"/>
  <c r="J1354" i="2" s="1"/>
  <c r="J1355" i="2" s="1"/>
  <c r="J1356" i="2" s="1"/>
  <c r="J1357" i="2" s="1"/>
  <c r="J1358" i="2" s="1"/>
  <c r="J1359" i="2" s="1"/>
  <c r="J1360" i="2" s="1"/>
  <c r="J1361" i="2" s="1"/>
  <c r="J1362" i="2" s="1"/>
  <c r="J1363" i="2" s="1"/>
  <c r="J1364" i="2" s="1"/>
  <c r="J1365" i="2" s="1"/>
  <c r="J1366" i="2" s="1"/>
  <c r="J1367" i="2" s="1"/>
  <c r="J1368" i="2" s="1"/>
  <c r="J1369" i="2" s="1"/>
  <c r="J1370" i="2" s="1"/>
  <c r="J1371" i="2" s="1"/>
  <c r="J1372" i="2" s="1"/>
  <c r="J1373" i="2" s="1"/>
  <c r="J1374" i="2" s="1"/>
  <c r="J1375" i="2" s="1"/>
  <c r="J1376" i="2" s="1"/>
  <c r="J1377" i="2" s="1"/>
  <c r="J1378" i="2" s="1"/>
  <c r="J1379" i="2" s="1"/>
  <c r="J1380" i="2" s="1"/>
  <c r="J1381" i="2" s="1"/>
  <c r="J1382" i="2" s="1"/>
  <c r="J1383" i="2" s="1"/>
  <c r="J1384" i="2" s="1"/>
  <c r="J1385" i="2" s="1"/>
  <c r="J1386" i="2" s="1"/>
  <c r="J1387" i="2" s="1"/>
  <c r="J1388" i="2" s="1"/>
  <c r="J1389" i="2" s="1"/>
  <c r="J1390" i="2" s="1"/>
  <c r="J1391" i="2" s="1"/>
  <c r="J1392" i="2" s="1"/>
  <c r="J1393" i="2" s="1"/>
  <c r="J1394" i="2" s="1"/>
  <c r="J1395" i="2" s="1"/>
  <c r="J1396" i="2" s="1"/>
  <c r="J1397" i="2" s="1"/>
  <c r="J1398" i="2" s="1"/>
  <c r="J1399" i="2" s="1"/>
  <c r="J1400" i="2" s="1"/>
  <c r="J1401" i="2" s="1"/>
  <c r="J1402" i="2" s="1"/>
  <c r="J1403" i="2" s="1"/>
  <c r="J1404" i="2" s="1"/>
  <c r="J1405" i="2" s="1"/>
  <c r="J1406" i="2" s="1"/>
  <c r="J1407" i="2" s="1"/>
  <c r="J1408" i="2" s="1"/>
  <c r="J1409" i="2" s="1"/>
  <c r="J1410" i="2" s="1"/>
  <c r="J1411" i="2" s="1"/>
  <c r="J1412" i="2" s="1"/>
  <c r="J1413" i="2" s="1"/>
  <c r="J1414" i="2" s="1"/>
  <c r="J1415" i="2" s="1"/>
  <c r="J1416" i="2" s="1"/>
  <c r="J1417" i="2" s="1"/>
  <c r="J1418" i="2" s="1"/>
  <c r="J1419" i="2" s="1"/>
  <c r="J1420" i="2" s="1"/>
  <c r="J1421" i="2" s="1"/>
  <c r="J1422" i="2" s="1"/>
  <c r="J1423" i="2" s="1"/>
  <c r="J1424" i="2" s="1"/>
  <c r="J1425" i="2" s="1"/>
  <c r="J1426" i="2" s="1"/>
  <c r="J1427" i="2" s="1"/>
  <c r="J1428" i="2" s="1"/>
  <c r="J1429" i="2" s="1"/>
  <c r="J1430" i="2" s="1"/>
  <c r="J1431" i="2" s="1"/>
  <c r="J1432" i="2" s="1"/>
  <c r="J1433" i="2" s="1"/>
  <c r="J1434" i="2" s="1"/>
  <c r="J1435" i="2" s="1"/>
  <c r="J1436" i="2" s="1"/>
  <c r="J1437" i="2" s="1"/>
  <c r="J1438" i="2" s="1"/>
  <c r="J1439" i="2" s="1"/>
  <c r="J1440" i="2" s="1"/>
  <c r="J1441" i="2" s="1"/>
  <c r="J1442" i="2" s="1"/>
  <c r="J1443" i="2" s="1"/>
  <c r="J1444" i="2" s="1"/>
  <c r="J1445" i="2" s="1"/>
  <c r="J1446" i="2" s="1"/>
  <c r="J1447" i="2" s="1"/>
  <c r="J1448" i="2" s="1"/>
  <c r="J1449" i="2" s="1"/>
  <c r="J1450" i="2" s="1"/>
  <c r="J1451" i="2" s="1"/>
  <c r="J1452" i="2" s="1"/>
  <c r="J1453" i="2" s="1"/>
  <c r="J1454" i="2" s="1"/>
  <c r="J1455" i="2" s="1"/>
  <c r="J1456" i="2" s="1"/>
  <c r="J1457" i="2" s="1"/>
  <c r="J1458" i="2" s="1"/>
  <c r="J1459" i="2" s="1"/>
  <c r="J1460" i="2" s="1"/>
  <c r="J1461" i="2" s="1"/>
  <c r="J1462" i="2" s="1"/>
  <c r="J1463" i="2" s="1"/>
  <c r="J1464" i="2" s="1"/>
  <c r="J1465" i="2" s="1"/>
  <c r="J1466" i="2" s="1"/>
  <c r="J1467" i="2" s="1"/>
  <c r="J1468" i="2" s="1"/>
  <c r="J1469" i="2" s="1"/>
  <c r="J1470" i="2" s="1"/>
  <c r="J1471" i="2" s="1"/>
  <c r="J1472" i="2" s="1"/>
  <c r="J1473" i="2" s="1"/>
  <c r="J1474" i="2" s="1"/>
  <c r="J1475" i="2" s="1"/>
  <c r="J1476" i="2" s="1"/>
  <c r="J1477" i="2" s="1"/>
  <c r="J1478" i="2" s="1"/>
  <c r="J1479" i="2" s="1"/>
  <c r="J1480" i="2" s="1"/>
  <c r="J1481" i="2" s="1"/>
  <c r="J1482" i="2" s="1"/>
  <c r="J1483" i="2" s="1"/>
  <c r="J1484" i="2" s="1"/>
  <c r="J1485" i="2" s="1"/>
  <c r="J1486" i="2" s="1"/>
  <c r="J1487" i="2" s="1"/>
  <c r="J1488" i="2" s="1"/>
  <c r="J1489" i="2" s="1"/>
  <c r="J1490" i="2" s="1"/>
  <c r="J1491" i="2" s="1"/>
  <c r="J1492" i="2" s="1"/>
  <c r="J1493" i="2" s="1"/>
  <c r="J1494" i="2" s="1"/>
  <c r="J1495" i="2" s="1"/>
  <c r="J1496" i="2" s="1"/>
  <c r="J1497" i="2" s="1"/>
  <c r="J1498" i="2" s="1"/>
  <c r="J1499" i="2" s="1"/>
  <c r="J1500" i="2" s="1"/>
  <c r="J1501" i="2" s="1"/>
  <c r="J1502" i="2" s="1"/>
  <c r="J1503" i="2" s="1"/>
  <c r="J1504" i="2" s="1"/>
  <c r="J1505" i="2" s="1"/>
  <c r="J1506" i="2" s="1"/>
  <c r="J1507" i="2" s="1"/>
  <c r="J1508" i="2" s="1"/>
  <c r="J1509" i="2" s="1"/>
  <c r="J1510" i="2" s="1"/>
  <c r="J1511" i="2" s="1"/>
  <c r="J1512" i="2" s="1"/>
  <c r="J1513" i="2" s="1"/>
  <c r="J1514" i="2" s="1"/>
  <c r="J1515" i="2" s="1"/>
  <c r="J1516" i="2" s="1"/>
  <c r="J1517" i="2" s="1"/>
  <c r="J1518" i="2" s="1"/>
  <c r="J1519" i="2" s="1"/>
  <c r="J1520" i="2" s="1"/>
  <c r="J1521" i="2" s="1"/>
  <c r="J1522" i="2" s="1"/>
  <c r="J1523" i="2" s="1"/>
  <c r="J1524" i="2" s="1"/>
  <c r="J1525" i="2" s="1"/>
  <c r="J1526" i="2" s="1"/>
  <c r="J1527" i="2" s="1"/>
  <c r="J1528" i="2" s="1"/>
  <c r="J1529" i="2" s="1"/>
  <c r="J1530" i="2" s="1"/>
  <c r="J1531" i="2" s="1"/>
  <c r="J1532" i="2" s="1"/>
  <c r="J1533" i="2" s="1"/>
  <c r="J1534" i="2" s="1"/>
  <c r="J1535" i="2" s="1"/>
  <c r="J1536" i="2" s="1"/>
  <c r="J1537" i="2" s="1"/>
  <c r="J1538" i="2" s="1"/>
  <c r="J1539" i="2" s="1"/>
  <c r="J1540" i="2" s="1"/>
  <c r="J1541" i="2" s="1"/>
  <c r="J1542" i="2" s="1"/>
  <c r="J1543" i="2" s="1"/>
  <c r="J1544" i="2" s="1"/>
  <c r="J1545" i="2" s="1"/>
  <c r="J1546" i="2" s="1"/>
  <c r="J1547" i="2" s="1"/>
  <c r="J1548" i="2" s="1"/>
  <c r="J1549" i="2" s="1"/>
  <c r="J1550" i="2" s="1"/>
  <c r="J1551" i="2" s="1"/>
  <c r="J1552" i="2" s="1"/>
  <c r="J1553" i="2" s="1"/>
  <c r="J1554" i="2" s="1"/>
  <c r="J1555" i="2" s="1"/>
  <c r="J1556" i="2" s="1"/>
  <c r="J1557" i="2" s="1"/>
  <c r="J1558" i="2" s="1"/>
  <c r="J1559" i="2" s="1"/>
  <c r="J1560" i="2" s="1"/>
  <c r="J1561" i="2" s="1"/>
  <c r="J1562" i="2" s="1"/>
  <c r="J1563" i="2" s="1"/>
  <c r="J1564" i="2" s="1"/>
  <c r="J1565" i="2" s="1"/>
  <c r="J1566" i="2" s="1"/>
  <c r="J1567" i="2" s="1"/>
  <c r="J1568" i="2" s="1"/>
  <c r="J1569" i="2" s="1"/>
  <c r="J1570" i="2" s="1"/>
  <c r="J1571" i="2" s="1"/>
  <c r="J1572" i="2" s="1"/>
  <c r="J1573" i="2" s="1"/>
  <c r="J1574" i="2" s="1"/>
  <c r="J1575" i="2" s="1"/>
  <c r="J1576" i="2" s="1"/>
  <c r="J1577" i="2" s="1"/>
  <c r="J1578" i="2" s="1"/>
  <c r="J1579" i="2" s="1"/>
  <c r="J1580" i="2" s="1"/>
  <c r="J1581" i="2" s="1"/>
  <c r="J1582" i="2" s="1"/>
  <c r="J1583" i="2" s="1"/>
  <c r="J1584" i="2" s="1"/>
  <c r="J1585" i="2" s="1"/>
  <c r="J1586" i="2" s="1"/>
  <c r="J1587" i="2" s="1"/>
  <c r="J1588" i="2" s="1"/>
  <c r="J1589" i="2" s="1"/>
  <c r="J1590" i="2" s="1"/>
  <c r="J1591" i="2" s="1"/>
  <c r="J1592" i="2" s="1"/>
  <c r="J1593" i="2" s="1"/>
  <c r="J1594" i="2" s="1"/>
  <c r="J1595" i="2" s="1"/>
  <c r="J1596" i="2" s="1"/>
  <c r="J1597" i="2" s="1"/>
  <c r="J1598" i="2" s="1"/>
  <c r="J1599" i="2" s="1"/>
  <c r="J1600" i="2" s="1"/>
  <c r="J1601" i="2" s="1"/>
  <c r="J1602" i="2" s="1"/>
  <c r="J1603" i="2" s="1"/>
  <c r="J1604" i="2" s="1"/>
  <c r="J1605" i="2" s="1"/>
  <c r="J1606" i="2" s="1"/>
  <c r="J1607" i="2" s="1"/>
  <c r="J1608" i="2" s="1"/>
  <c r="J1609" i="2" s="1"/>
  <c r="J1610" i="2" s="1"/>
  <c r="J1611" i="2" s="1"/>
  <c r="J1612" i="2" s="1"/>
  <c r="J1613" i="2" s="1"/>
  <c r="J1614" i="2" s="1"/>
  <c r="J1615" i="2" s="1"/>
  <c r="J1616" i="2" s="1"/>
  <c r="J1617" i="2" s="1"/>
  <c r="J1618" i="2" s="1"/>
  <c r="J1619" i="2" s="1"/>
  <c r="J1620" i="2" s="1"/>
  <c r="J1621" i="2" s="1"/>
  <c r="J1622" i="2" s="1"/>
  <c r="J1623" i="2" s="1"/>
  <c r="J1624" i="2" s="1"/>
  <c r="J1625" i="2" s="1"/>
  <c r="J1626" i="2" s="1"/>
  <c r="J1627" i="2" s="1"/>
  <c r="J1628" i="2" s="1"/>
  <c r="J1629" i="2" s="1"/>
  <c r="J1630" i="2" s="1"/>
  <c r="J1631" i="2" s="1"/>
  <c r="J1632" i="2" s="1"/>
  <c r="J1633" i="2" s="1"/>
  <c r="J1634" i="2" s="1"/>
  <c r="J1635" i="2" s="1"/>
  <c r="J1636" i="2" s="1"/>
  <c r="J1637" i="2" s="1"/>
  <c r="J1638" i="2" s="1"/>
  <c r="J1639" i="2" s="1"/>
  <c r="J1640" i="2" s="1"/>
  <c r="J1641" i="2" s="1"/>
  <c r="J1642" i="2" s="1"/>
  <c r="J1643" i="2" s="1"/>
  <c r="J1644" i="2" s="1"/>
  <c r="J1645" i="2" s="1"/>
  <c r="J1646" i="2" s="1"/>
  <c r="J1647" i="2" s="1"/>
  <c r="J1648" i="2" s="1"/>
  <c r="J1649" i="2" s="1"/>
  <c r="J1650" i="2" s="1"/>
  <c r="J1651" i="2" s="1"/>
  <c r="J1652" i="2" s="1"/>
  <c r="J1653" i="2" s="1"/>
  <c r="J1654" i="2" s="1"/>
  <c r="J1655" i="2" s="1"/>
  <c r="J1656" i="2" s="1"/>
  <c r="J1657" i="2" s="1"/>
  <c r="J1658" i="2" s="1"/>
  <c r="J1659" i="2" s="1"/>
  <c r="J1660" i="2" s="1"/>
  <c r="J1661" i="2" s="1"/>
  <c r="J1662" i="2" s="1"/>
  <c r="J1663" i="2" s="1"/>
  <c r="J1664" i="2" s="1"/>
  <c r="J1665" i="2" s="1"/>
  <c r="J1666" i="2" s="1"/>
  <c r="J1667" i="2" s="1"/>
  <c r="J1668" i="2" s="1"/>
  <c r="J1669" i="2" s="1"/>
  <c r="J1670" i="2" s="1"/>
  <c r="J1671" i="2" s="1"/>
  <c r="J1672" i="2" s="1"/>
  <c r="J1673" i="2" s="1"/>
  <c r="J1674" i="2" s="1"/>
  <c r="J1675" i="2" s="1"/>
  <c r="J1676" i="2" s="1"/>
  <c r="J1677" i="2" s="1"/>
  <c r="J1678" i="2" s="1"/>
  <c r="J1679" i="2" s="1"/>
  <c r="J1680" i="2" s="1"/>
  <c r="J1681" i="2" s="1"/>
  <c r="J1682" i="2" s="1"/>
  <c r="J1683" i="2" s="1"/>
  <c r="J1684" i="2" s="1"/>
  <c r="J1685" i="2" s="1"/>
  <c r="J1686" i="2" s="1"/>
  <c r="J1687" i="2" s="1"/>
  <c r="J1688" i="2" s="1"/>
  <c r="J1689" i="2" s="1"/>
  <c r="J1690" i="2" s="1"/>
  <c r="J1691" i="2" s="1"/>
  <c r="J1692" i="2" s="1"/>
  <c r="J1693" i="2" s="1"/>
  <c r="J1694" i="2" s="1"/>
  <c r="J1695" i="2" s="1"/>
  <c r="J1696" i="2" s="1"/>
  <c r="J1697" i="2" s="1"/>
  <c r="J1698" i="2" s="1"/>
  <c r="J1699" i="2" s="1"/>
  <c r="J1700" i="2" s="1"/>
  <c r="J1701" i="2" s="1"/>
  <c r="J1702" i="2" s="1"/>
  <c r="J1703" i="2" s="1"/>
  <c r="J1704" i="2" s="1"/>
  <c r="J1705" i="2" s="1"/>
  <c r="J1706" i="2" s="1"/>
  <c r="J1707" i="2" s="1"/>
  <c r="J1708" i="2" s="1"/>
  <c r="J1709" i="2" s="1"/>
  <c r="J1710" i="2" s="1"/>
  <c r="J1711" i="2" s="1"/>
  <c r="J1712" i="2" s="1"/>
  <c r="J1713" i="2" s="1"/>
  <c r="J1714" i="2" s="1"/>
  <c r="J1715" i="2" s="1"/>
  <c r="J1716" i="2" s="1"/>
  <c r="J1717" i="2" s="1"/>
  <c r="J1718" i="2" s="1"/>
  <c r="J1719" i="2" s="1"/>
  <c r="J1720" i="2" s="1"/>
  <c r="J1721" i="2" s="1"/>
  <c r="J1722" i="2" s="1"/>
  <c r="J1723" i="2" s="1"/>
  <c r="J1724" i="2" s="1"/>
  <c r="J1725" i="2" s="1"/>
  <c r="J1726" i="2" s="1"/>
  <c r="J1727" i="2" s="1"/>
  <c r="J1728" i="2" s="1"/>
  <c r="J1729" i="2" s="1"/>
  <c r="J1730" i="2" s="1"/>
  <c r="J1731" i="2" s="1"/>
  <c r="J1732" i="2" s="1"/>
  <c r="J1733" i="2" s="1"/>
  <c r="J1734" i="2" s="1"/>
  <c r="J1735" i="2" s="1"/>
  <c r="J1736" i="2" s="1"/>
  <c r="J1737" i="2" s="1"/>
  <c r="J1738" i="2" s="1"/>
  <c r="J1739" i="2" s="1"/>
  <c r="J1740" i="2" s="1"/>
  <c r="J1741" i="2" s="1"/>
  <c r="J1742" i="2" s="1"/>
  <c r="J1743" i="2" s="1"/>
  <c r="J1744" i="2" s="1"/>
  <c r="J1745" i="2" s="1"/>
  <c r="J1746" i="2" s="1"/>
  <c r="J1747" i="2" s="1"/>
  <c r="J1748" i="2" s="1"/>
  <c r="J1749" i="2" s="1"/>
  <c r="J1750" i="2" s="1"/>
  <c r="J1751" i="2" s="1"/>
  <c r="J1752" i="2" s="1"/>
  <c r="J1753" i="2" s="1"/>
  <c r="J1754" i="2" s="1"/>
  <c r="J1755" i="2" s="1"/>
  <c r="J1756" i="2" s="1"/>
  <c r="J1757" i="2" s="1"/>
  <c r="J1758" i="2" s="1"/>
  <c r="J1759" i="2" s="1"/>
  <c r="J1760" i="2" s="1"/>
  <c r="J1761" i="2" s="1"/>
  <c r="J1762" i="2" s="1"/>
  <c r="J1763" i="2" s="1"/>
  <c r="J1764" i="2" s="1"/>
  <c r="J1765" i="2" s="1"/>
  <c r="J1766" i="2" s="1"/>
  <c r="J1767" i="2" s="1"/>
  <c r="J1768" i="2" s="1"/>
  <c r="J1769" i="2" s="1"/>
  <c r="J1770" i="2" s="1"/>
  <c r="J1771" i="2" s="1"/>
  <c r="J1772" i="2" s="1"/>
  <c r="J1773" i="2" s="1"/>
  <c r="J1774" i="2" s="1"/>
  <c r="J1775" i="2" s="1"/>
  <c r="J1776" i="2" s="1"/>
  <c r="J1777" i="2" s="1"/>
  <c r="J1778" i="2" s="1"/>
  <c r="J1779" i="2" s="1"/>
  <c r="J1780" i="2" s="1"/>
  <c r="J1781" i="2" s="1"/>
  <c r="J1782" i="2" s="1"/>
  <c r="J1783" i="2" s="1"/>
  <c r="J1784" i="2" s="1"/>
  <c r="J1785" i="2" s="1"/>
  <c r="J1786" i="2" s="1"/>
  <c r="J1787" i="2" s="1"/>
  <c r="J1788" i="2" s="1"/>
  <c r="J1789" i="2" s="1"/>
  <c r="J1790" i="2" s="1"/>
  <c r="J1791" i="2" s="1"/>
  <c r="J1792" i="2" s="1"/>
  <c r="J1793" i="2" s="1"/>
  <c r="J1794" i="2" s="1"/>
  <c r="J1795" i="2" s="1"/>
  <c r="J1796" i="2" s="1"/>
  <c r="J1797" i="2" s="1"/>
  <c r="J1798" i="2" s="1"/>
  <c r="J1799" i="2" s="1"/>
  <c r="J1800" i="2" s="1"/>
  <c r="J1801" i="2" s="1"/>
  <c r="J1802" i="2" s="1"/>
  <c r="J1803" i="2" s="1"/>
  <c r="J1804" i="2" s="1"/>
  <c r="J1805" i="2" s="1"/>
  <c r="J1806" i="2" s="1"/>
  <c r="J1807" i="2" s="1"/>
  <c r="J1808" i="2" s="1"/>
  <c r="J1809" i="2" s="1"/>
  <c r="J1810" i="2" s="1"/>
  <c r="J1811" i="2" s="1"/>
  <c r="J1812" i="2" s="1"/>
  <c r="J1813" i="2" s="1"/>
  <c r="J1814" i="2" s="1"/>
  <c r="J1815" i="2" s="1"/>
  <c r="J1816" i="2" s="1"/>
  <c r="J1817" i="2" s="1"/>
  <c r="J1818" i="2" s="1"/>
  <c r="J1819" i="2" s="1"/>
  <c r="J1820" i="2" s="1"/>
  <c r="J1821" i="2" s="1"/>
  <c r="J1822" i="2" s="1"/>
  <c r="J1823" i="2" s="1"/>
  <c r="J1824" i="2" s="1"/>
  <c r="J1825" i="2" s="1"/>
  <c r="J1826" i="2" s="1"/>
  <c r="J1827" i="2" s="1"/>
  <c r="J1828" i="2" s="1"/>
  <c r="J1829" i="2" s="1"/>
  <c r="J1830" i="2" s="1"/>
  <c r="J1831" i="2" s="1"/>
  <c r="J1832" i="2" s="1"/>
  <c r="J1833" i="2" s="1"/>
  <c r="J1834" i="2" s="1"/>
  <c r="J1835" i="2" s="1"/>
  <c r="J1836" i="2" s="1"/>
  <c r="J1837" i="2" s="1"/>
  <c r="J1838" i="2" s="1"/>
  <c r="J1839" i="2" s="1"/>
  <c r="J1840" i="2" s="1"/>
  <c r="J1841" i="2" s="1"/>
  <c r="J1842" i="2" s="1"/>
  <c r="J1843" i="2" s="1"/>
  <c r="J1844" i="2" s="1"/>
  <c r="J1845" i="2" s="1"/>
  <c r="J1846" i="2" s="1"/>
  <c r="J1847" i="2" s="1"/>
  <c r="J1848" i="2" s="1"/>
  <c r="J1849" i="2" s="1"/>
  <c r="J1850" i="2" s="1"/>
  <c r="J1851" i="2" s="1"/>
  <c r="J1852" i="2" s="1"/>
  <c r="J1853" i="2" s="1"/>
  <c r="J1854" i="2" s="1"/>
  <c r="J1855" i="2" s="1"/>
  <c r="J1856" i="2" s="1"/>
  <c r="J1857" i="2" s="1"/>
  <c r="J1858" i="2" s="1"/>
  <c r="J1859" i="2" s="1"/>
  <c r="J1860" i="2" s="1"/>
  <c r="J1861" i="2" s="1"/>
  <c r="J1862" i="2" s="1"/>
  <c r="J1863" i="2" s="1"/>
  <c r="J1864" i="2" s="1"/>
  <c r="J1865" i="2" s="1"/>
  <c r="J1866" i="2" s="1"/>
  <c r="J1867" i="2" s="1"/>
  <c r="J1868" i="2" s="1"/>
  <c r="J1869" i="2" s="1"/>
  <c r="J1870" i="2" s="1"/>
  <c r="J1871" i="2" s="1"/>
  <c r="J1872" i="2" s="1"/>
  <c r="J1873" i="2" s="1"/>
  <c r="J1874" i="2" s="1"/>
  <c r="J1875" i="2" s="1"/>
  <c r="J1876" i="2" s="1"/>
  <c r="J1877" i="2" s="1"/>
  <c r="J1878" i="2" s="1"/>
  <c r="J1879" i="2" s="1"/>
  <c r="J1880" i="2" s="1"/>
  <c r="J1881" i="2" s="1"/>
  <c r="J1882" i="2" s="1"/>
  <c r="J1883" i="2" s="1"/>
  <c r="J1884" i="2" s="1"/>
  <c r="J1885" i="2" s="1"/>
  <c r="J1886" i="2" s="1"/>
  <c r="J1887" i="2" s="1"/>
  <c r="J1888" i="2" s="1"/>
  <c r="J1889" i="2" s="1"/>
  <c r="J1890" i="2" s="1"/>
  <c r="J1891" i="2" s="1"/>
  <c r="J1892" i="2" s="1"/>
  <c r="J1893" i="2" s="1"/>
  <c r="J1894" i="2" s="1"/>
  <c r="J1895" i="2" s="1"/>
  <c r="J1896" i="2" s="1"/>
  <c r="J1897" i="2" s="1"/>
  <c r="J1898" i="2" s="1"/>
  <c r="J1899" i="2" s="1"/>
  <c r="J1900" i="2" s="1"/>
  <c r="J1901" i="2" s="1"/>
  <c r="J1902" i="2" s="1"/>
  <c r="J1903" i="2" s="1"/>
  <c r="J1904" i="2" s="1"/>
  <c r="J1905" i="2" s="1"/>
  <c r="J1906" i="2" s="1"/>
  <c r="J1907" i="2" s="1"/>
  <c r="J1908" i="2" s="1"/>
  <c r="J1909" i="2" s="1"/>
  <c r="J1910" i="2" s="1"/>
  <c r="J1911" i="2" s="1"/>
  <c r="J1912" i="2" s="1"/>
  <c r="J1913" i="2" s="1"/>
  <c r="J1914" i="2" s="1"/>
  <c r="J1915" i="2" s="1"/>
  <c r="J1916" i="2" s="1"/>
  <c r="J1917" i="2" s="1"/>
  <c r="J1918" i="2" s="1"/>
  <c r="J1919" i="2" s="1"/>
  <c r="J1920" i="2" s="1"/>
  <c r="J1921" i="2" s="1"/>
  <c r="J1922" i="2" s="1"/>
  <c r="J1923" i="2" s="1"/>
  <c r="J1924" i="2" s="1"/>
  <c r="J1925" i="2" s="1"/>
  <c r="J1926" i="2" s="1"/>
  <c r="J1927" i="2" s="1"/>
  <c r="J1928" i="2" s="1"/>
  <c r="J1929" i="2" s="1"/>
  <c r="J1930" i="2" s="1"/>
  <c r="J1931" i="2" s="1"/>
  <c r="J1932" i="2" s="1"/>
  <c r="J1933" i="2" s="1"/>
  <c r="J1934" i="2" s="1"/>
  <c r="J1935" i="2" s="1"/>
  <c r="J1936" i="2" s="1"/>
  <c r="J1937" i="2" s="1"/>
  <c r="J1938" i="2" s="1"/>
  <c r="J1939" i="2" s="1"/>
  <c r="J1940" i="2" s="1"/>
  <c r="J1941" i="2" s="1"/>
  <c r="J1942" i="2" s="1"/>
  <c r="J1943" i="2" s="1"/>
  <c r="J1944" i="2" s="1"/>
  <c r="J1945" i="2" s="1"/>
  <c r="J1946" i="2" s="1"/>
  <c r="J1947" i="2" s="1"/>
  <c r="J1948" i="2" s="1"/>
  <c r="J1949" i="2" s="1"/>
  <c r="J1950" i="2" s="1"/>
  <c r="J1951" i="2" s="1"/>
  <c r="J1952" i="2" s="1"/>
  <c r="J1953" i="2" s="1"/>
  <c r="J1954" i="2" s="1"/>
  <c r="J1955" i="2" s="1"/>
  <c r="J1956" i="2" s="1"/>
  <c r="J1957" i="2" s="1"/>
  <c r="J1958" i="2" s="1"/>
  <c r="J1959" i="2" s="1"/>
  <c r="J1960" i="2" s="1"/>
  <c r="J1961" i="2" s="1"/>
  <c r="J1962" i="2" s="1"/>
  <c r="J1963" i="2" s="1"/>
  <c r="J1964" i="2" s="1"/>
  <c r="J1965" i="2" s="1"/>
  <c r="J1966" i="2" s="1"/>
  <c r="J1967" i="2" s="1"/>
  <c r="J1968" i="2" s="1"/>
  <c r="J1969" i="2" s="1"/>
  <c r="J1970" i="2" s="1"/>
  <c r="J1971" i="2" s="1"/>
  <c r="J1972" i="2" s="1"/>
  <c r="J1973" i="2" s="1"/>
  <c r="J1974" i="2" s="1"/>
  <c r="J1975" i="2" s="1"/>
  <c r="J1976" i="2" s="1"/>
  <c r="J1977" i="2" s="1"/>
  <c r="J1978" i="2" s="1"/>
  <c r="J1979" i="2" s="1"/>
  <c r="J1980" i="2" s="1"/>
  <c r="J1981" i="2" s="1"/>
  <c r="J1982" i="2" s="1"/>
  <c r="J1983" i="2" s="1"/>
  <c r="J1984" i="2" s="1"/>
  <c r="J1985" i="2" s="1"/>
  <c r="J1986" i="2" s="1"/>
  <c r="J1987" i="2" s="1"/>
  <c r="J1988" i="2" s="1"/>
  <c r="J1989" i="2" s="1"/>
  <c r="J1990" i="2" s="1"/>
  <c r="J1991" i="2" s="1"/>
  <c r="J1992" i="2" s="1"/>
  <c r="J1993" i="2" s="1"/>
  <c r="J1994" i="2" s="1"/>
  <c r="J1995" i="2" s="1"/>
  <c r="J1996" i="2" s="1"/>
  <c r="J1997" i="2" s="1"/>
  <c r="J1998" i="2" s="1"/>
  <c r="J1999" i="2" s="1"/>
  <c r="J2000" i="2" s="1"/>
  <c r="J2001" i="2" s="1"/>
  <c r="E93" i="2" l="1"/>
  <c r="Q94" i="2"/>
  <c r="G92" i="2"/>
  <c r="G92" i="7" s="1"/>
  <c r="AX92" i="7" s="1"/>
  <c r="E92" i="7"/>
  <c r="J22" i="7"/>
  <c r="K21" i="7"/>
  <c r="L20" i="7"/>
  <c r="O20" i="7"/>
  <c r="M19" i="7"/>
  <c r="P19" i="7" s="1"/>
  <c r="N19" i="7"/>
  <c r="AZ89" i="2"/>
  <c r="K91" i="2"/>
  <c r="AY91" i="2" s="1"/>
  <c r="K90" i="2"/>
  <c r="AY90" i="2" s="1"/>
  <c r="M20" i="7" l="1"/>
  <c r="P20" i="7" s="1"/>
  <c r="N20" i="7"/>
  <c r="J23" i="7"/>
  <c r="K22" i="7"/>
  <c r="L21" i="7"/>
  <c r="O21" i="7"/>
  <c r="E94" i="2"/>
  <c r="Q95" i="2"/>
  <c r="G93" i="2"/>
  <c r="G93" i="7" s="1"/>
  <c r="AX93" i="7" s="1"/>
  <c r="E93" i="7"/>
  <c r="K92" i="2"/>
  <c r="AY92" i="2" s="1"/>
  <c r="Q96" i="2" l="1"/>
  <c r="E95" i="2"/>
  <c r="E94" i="7"/>
  <c r="G94" i="2"/>
  <c r="G94" i="7" s="1"/>
  <c r="AX94" i="7" s="1"/>
  <c r="N21" i="7"/>
  <c r="M21" i="7"/>
  <c r="P21" i="7" s="1"/>
  <c r="L22" i="7"/>
  <c r="O22" i="7"/>
  <c r="K23" i="7"/>
  <c r="J24" i="7"/>
  <c r="K93" i="2"/>
  <c r="AY93" i="2" s="1"/>
  <c r="N22" i="7" l="1"/>
  <c r="M22" i="7"/>
  <c r="P22" i="7" s="1"/>
  <c r="L23" i="7"/>
  <c r="O23" i="7"/>
  <c r="K24" i="7"/>
  <c r="J25" i="7"/>
  <c r="E95" i="7"/>
  <c r="G95" i="2"/>
  <c r="G95" i="7" s="1"/>
  <c r="AX95" i="7" s="1"/>
  <c r="Q97" i="2"/>
  <c r="E96" i="2"/>
  <c r="K94" i="2"/>
  <c r="AY94" i="2" s="1"/>
  <c r="K25" i="7" l="1"/>
  <c r="J26" i="7"/>
  <c r="L24" i="7"/>
  <c r="O24" i="7"/>
  <c r="M23" i="7"/>
  <c r="P23" i="7" s="1"/>
  <c r="N23" i="7"/>
  <c r="G96" i="2"/>
  <c r="G96" i="7" s="1"/>
  <c r="AX96" i="7" s="1"/>
  <c r="E96" i="7"/>
  <c r="E97" i="2"/>
  <c r="Q98" i="2"/>
  <c r="Q99" i="2" l="1"/>
  <c r="E98" i="2"/>
  <c r="E97" i="7"/>
  <c r="G97" i="2"/>
  <c r="G97" i="7" s="1"/>
  <c r="AX97" i="7" s="1"/>
  <c r="M24" i="7"/>
  <c r="P24" i="7" s="1"/>
  <c r="N24" i="7"/>
  <c r="J27" i="7"/>
  <c r="K26" i="7"/>
  <c r="L25" i="7"/>
  <c r="O25" i="7"/>
  <c r="L26" i="7" l="1"/>
  <c r="O26" i="7"/>
  <c r="J28" i="7"/>
  <c r="K27" i="7"/>
  <c r="G98" i="2"/>
  <c r="G98" i="7" s="1"/>
  <c r="AX98" i="7" s="1"/>
  <c r="E98" i="7"/>
  <c r="N25" i="7"/>
  <c r="M25" i="7"/>
  <c r="P25" i="7" s="1"/>
  <c r="E99" i="2"/>
  <c r="Q100" i="2"/>
  <c r="L27" i="7" l="1"/>
  <c r="O27" i="7"/>
  <c r="J29" i="7"/>
  <c r="K28" i="7"/>
  <c r="E100" i="2"/>
  <c r="Q101" i="2"/>
  <c r="E99" i="7"/>
  <c r="G99" i="2"/>
  <c r="G99" i="7" s="1"/>
  <c r="AX99" i="7" s="1"/>
  <c r="M26" i="7"/>
  <c r="P26" i="7" s="1"/>
  <c r="N26" i="7"/>
  <c r="E101" i="2" l="1"/>
  <c r="Q102" i="2"/>
  <c r="E100" i="7"/>
  <c r="G100" i="2"/>
  <c r="G100" i="7" s="1"/>
  <c r="AX100" i="7" s="1"/>
  <c r="L28" i="7"/>
  <c r="O28" i="7"/>
  <c r="J30" i="7"/>
  <c r="K29" i="7"/>
  <c r="M27" i="7"/>
  <c r="P27" i="7" s="1"/>
  <c r="N27" i="7"/>
  <c r="L29" i="7" l="1"/>
  <c r="O29" i="7"/>
  <c r="K30" i="7"/>
  <c r="J31" i="7"/>
  <c r="M28" i="7"/>
  <c r="P28" i="7" s="1"/>
  <c r="N28" i="7"/>
  <c r="E102" i="2"/>
  <c r="Q103" i="2"/>
  <c r="E101" i="7"/>
  <c r="G101" i="2"/>
  <c r="G101" i="7" s="1"/>
  <c r="AX101" i="7" s="1"/>
  <c r="Q104" i="2" l="1"/>
  <c r="E103" i="2"/>
  <c r="E102" i="7"/>
  <c r="G102" i="2"/>
  <c r="G102" i="7" s="1"/>
  <c r="AX102" i="7" s="1"/>
  <c r="K31" i="7"/>
  <c r="J32" i="7"/>
  <c r="L30" i="7"/>
  <c r="O30" i="7"/>
  <c r="N29" i="7"/>
  <c r="M29" i="7"/>
  <c r="P29" i="7" s="1"/>
  <c r="N30" i="7" l="1"/>
  <c r="M30" i="7"/>
  <c r="P30" i="7" s="1"/>
  <c r="K32" i="7"/>
  <c r="J33" i="7"/>
  <c r="L31" i="7"/>
  <c r="O31" i="7"/>
  <c r="E103" i="7"/>
  <c r="G103" i="2"/>
  <c r="G103" i="7" s="1"/>
  <c r="AX103" i="7" s="1"/>
  <c r="Q105" i="2"/>
  <c r="E104" i="2"/>
  <c r="M31" i="7" l="1"/>
  <c r="P31" i="7" s="1"/>
  <c r="N31" i="7"/>
  <c r="L32" i="7"/>
  <c r="O32" i="7"/>
  <c r="E104" i="7"/>
  <c r="G104" i="2"/>
  <c r="G104" i="7" s="1"/>
  <c r="AX104" i="7" s="1"/>
  <c r="K33" i="7"/>
  <c r="J34" i="7"/>
  <c r="E105" i="2"/>
  <c r="Q106" i="2"/>
  <c r="J35" i="7" l="1"/>
  <c r="K34" i="7"/>
  <c r="L33" i="7"/>
  <c r="O33" i="7"/>
  <c r="M32" i="7"/>
  <c r="P32" i="7" s="1"/>
  <c r="N32" i="7"/>
  <c r="Q107" i="2"/>
  <c r="E106" i="2"/>
  <c r="E105" i="7"/>
  <c r="G105" i="2"/>
  <c r="G105" i="7" s="1"/>
  <c r="AX105" i="7" s="1"/>
  <c r="G106" i="2" l="1"/>
  <c r="G106" i="7" s="1"/>
  <c r="AX106" i="7" s="1"/>
  <c r="E106" i="7"/>
  <c r="E107" i="2"/>
  <c r="Q108" i="2"/>
  <c r="N33" i="7"/>
  <c r="M33" i="7"/>
  <c r="P33" i="7" s="1"/>
  <c r="L34" i="7"/>
  <c r="O34" i="7"/>
  <c r="J36" i="7"/>
  <c r="K35" i="7"/>
  <c r="J37" i="7" l="1"/>
  <c r="K36" i="7"/>
  <c r="L35" i="7"/>
  <c r="O35" i="7"/>
  <c r="M34" i="7"/>
  <c r="P34" i="7" s="1"/>
  <c r="N34" i="7"/>
  <c r="E108" i="2"/>
  <c r="Q109" i="2"/>
  <c r="E107" i="7"/>
  <c r="G107" i="2"/>
  <c r="G107" i="7" s="1"/>
  <c r="AX107" i="7" s="1"/>
  <c r="E109" i="2" l="1"/>
  <c r="Q110" i="2"/>
  <c r="G108" i="2"/>
  <c r="G108" i="7" s="1"/>
  <c r="AX108" i="7" s="1"/>
  <c r="E108" i="7"/>
  <c r="M35" i="7"/>
  <c r="P35" i="7" s="1"/>
  <c r="N35" i="7"/>
  <c r="L36" i="7"/>
  <c r="O36" i="7"/>
  <c r="J38" i="7"/>
  <c r="K37" i="7"/>
  <c r="L37" i="7" l="1"/>
  <c r="O37" i="7"/>
  <c r="M36" i="7"/>
  <c r="P36" i="7" s="1"/>
  <c r="N36" i="7"/>
  <c r="K38" i="7"/>
  <c r="J39" i="7"/>
  <c r="Q111" i="2"/>
  <c r="E110" i="2"/>
  <c r="G109" i="2"/>
  <c r="G109" i="7" s="1"/>
  <c r="AX109" i="7" s="1"/>
  <c r="E109" i="7"/>
  <c r="E110" i="7" l="1"/>
  <c r="G110" i="2"/>
  <c r="G110" i="7" s="1"/>
  <c r="AX110" i="7" s="1"/>
  <c r="Q112" i="2"/>
  <c r="E111" i="2"/>
  <c r="J40" i="7"/>
  <c r="K39" i="7"/>
  <c r="L38" i="7"/>
  <c r="O38" i="7"/>
  <c r="N37" i="7"/>
  <c r="M37" i="7"/>
  <c r="P37" i="7" s="1"/>
  <c r="L39" i="7" l="1"/>
  <c r="O39" i="7"/>
  <c r="N38" i="7"/>
  <c r="M38" i="7"/>
  <c r="P38" i="7" s="1"/>
  <c r="I41" i="7"/>
  <c r="K40" i="7"/>
  <c r="G111" i="2"/>
  <c r="G111" i="7" s="1"/>
  <c r="AX111" i="7" s="1"/>
  <c r="E111" i="7"/>
  <c r="Q113" i="2"/>
  <c r="E112" i="2"/>
  <c r="J41" i="7" l="1"/>
  <c r="K41" i="7" s="1"/>
  <c r="I42" i="7"/>
  <c r="E112" i="7"/>
  <c r="G112" i="2"/>
  <c r="G112" i="7" s="1"/>
  <c r="AX112" i="7" s="1"/>
  <c r="L40" i="7"/>
  <c r="O40" i="7"/>
  <c r="E113" i="2"/>
  <c r="Q114" i="2"/>
  <c r="M39" i="7"/>
  <c r="P39" i="7" s="1"/>
  <c r="N39" i="7"/>
  <c r="L41" i="7" l="1"/>
  <c r="O41" i="7"/>
  <c r="Q115" i="2"/>
  <c r="E114" i="2"/>
  <c r="E113" i="7"/>
  <c r="G113" i="2"/>
  <c r="G113" i="7" s="1"/>
  <c r="AX113" i="7" s="1"/>
  <c r="M40" i="7"/>
  <c r="P40" i="7" s="1"/>
  <c r="N40" i="7"/>
  <c r="J42" i="7"/>
  <c r="K42" i="7" s="1"/>
  <c r="I43" i="7"/>
  <c r="L42" i="7" l="1"/>
  <c r="O42" i="7"/>
  <c r="G114" i="2"/>
  <c r="G114" i="7" s="1"/>
  <c r="AX114" i="7" s="1"/>
  <c r="E114" i="7"/>
  <c r="J43" i="7"/>
  <c r="K43" i="7" s="1"/>
  <c r="I44" i="7"/>
  <c r="E115" i="2"/>
  <c r="Q116" i="2"/>
  <c r="N41" i="7"/>
  <c r="M41" i="7"/>
  <c r="P41" i="7" s="1"/>
  <c r="L43" i="7" l="1"/>
  <c r="O43" i="7"/>
  <c r="E115" i="7"/>
  <c r="G115" i="2"/>
  <c r="G115" i="7" s="1"/>
  <c r="AX115" i="7" s="1"/>
  <c r="J44" i="7"/>
  <c r="K44" i="7" s="1"/>
  <c r="E116" i="2"/>
  <c r="Q117" i="2"/>
  <c r="M42" i="7"/>
  <c r="P42" i="7" s="1"/>
  <c r="N42" i="7"/>
  <c r="L44" i="7" l="1"/>
  <c r="O44" i="7"/>
  <c r="M43" i="7"/>
  <c r="P43" i="7" s="1"/>
  <c r="N43" i="7"/>
  <c r="E116" i="7"/>
  <c r="G116" i="2"/>
  <c r="G116" i="7" s="1"/>
  <c r="AX116" i="7" s="1"/>
  <c r="I45" i="7"/>
  <c r="E117" i="2"/>
  <c r="Q118" i="2"/>
  <c r="E117" i="7" l="1"/>
  <c r="G117" i="2"/>
  <c r="G117" i="7" s="1"/>
  <c r="AX117" i="7" s="1"/>
  <c r="J45" i="7"/>
  <c r="K45" i="7" s="1"/>
  <c r="I46" i="7"/>
  <c r="Q119" i="2"/>
  <c r="E118" i="2"/>
  <c r="M44" i="7"/>
  <c r="P44" i="7" s="1"/>
  <c r="N44" i="7"/>
  <c r="L45" i="7" l="1"/>
  <c r="O45" i="7"/>
  <c r="E118" i="7"/>
  <c r="G118" i="2"/>
  <c r="G118" i="7" s="1"/>
  <c r="AX118" i="7" s="1"/>
  <c r="Q120" i="2"/>
  <c r="E119" i="2"/>
  <c r="J46" i="7"/>
  <c r="K46" i="7" s="1"/>
  <c r="I47" i="7"/>
  <c r="L46" i="7" l="1"/>
  <c r="O46" i="7"/>
  <c r="J47" i="7"/>
  <c r="K47" i="7" s="1"/>
  <c r="E119" i="7"/>
  <c r="G119" i="2"/>
  <c r="G119" i="7" s="1"/>
  <c r="AX119" i="7" s="1"/>
  <c r="Q121" i="2"/>
  <c r="E120" i="2"/>
  <c r="N45" i="7"/>
  <c r="M45" i="7"/>
  <c r="P45" i="7" s="1"/>
  <c r="L47" i="7" l="1"/>
  <c r="O47" i="7"/>
  <c r="E121" i="2"/>
  <c r="Q122" i="2"/>
  <c r="I48" i="7"/>
  <c r="E120" i="7"/>
  <c r="G120" i="2"/>
  <c r="G120" i="7" s="1"/>
  <c r="AX120" i="7" s="1"/>
  <c r="N46" i="7"/>
  <c r="M46" i="7"/>
  <c r="P46" i="7" s="1"/>
  <c r="J48" i="7" l="1"/>
  <c r="K48" i="7" s="1"/>
  <c r="Q123" i="2"/>
  <c r="E122" i="2"/>
  <c r="G121" i="2"/>
  <c r="G121" i="7" s="1"/>
  <c r="AX121" i="7" s="1"/>
  <c r="E121" i="7"/>
  <c r="M47" i="7"/>
  <c r="P47" i="7" s="1"/>
  <c r="N47" i="7"/>
  <c r="L48" i="7" l="1"/>
  <c r="O48" i="7"/>
  <c r="G122" i="2"/>
  <c r="G122" i="7" s="1"/>
  <c r="AX122" i="7" s="1"/>
  <c r="E122" i="7"/>
  <c r="E123" i="2"/>
  <c r="Q124" i="2"/>
  <c r="I49" i="7"/>
  <c r="M48" i="7" l="1"/>
  <c r="P48" i="7" s="1"/>
  <c r="N48" i="7"/>
  <c r="J49" i="7"/>
  <c r="K49" i="7" s="1"/>
  <c r="I50" i="7"/>
  <c r="E123" i="7"/>
  <c r="G123" i="2"/>
  <c r="G123" i="7" s="1"/>
  <c r="AX123" i="7" s="1"/>
  <c r="E124" i="2"/>
  <c r="Q125" i="2"/>
  <c r="L49" i="7" l="1"/>
  <c r="O49" i="7"/>
  <c r="E124" i="7"/>
  <c r="G124" i="2"/>
  <c r="G124" i="7" s="1"/>
  <c r="AX124" i="7" s="1"/>
  <c r="J50" i="7"/>
  <c r="K50" i="7" s="1"/>
  <c r="E125" i="2"/>
  <c r="Q126" i="2"/>
  <c r="L50" i="7" l="1"/>
  <c r="O50" i="7"/>
  <c r="G125" i="2"/>
  <c r="G125" i="7" s="1"/>
  <c r="AX125" i="7" s="1"/>
  <c r="E125" i="7"/>
  <c r="I51" i="7"/>
  <c r="Q127" i="2"/>
  <c r="E126" i="2"/>
  <c r="N49" i="7"/>
  <c r="M49" i="7"/>
  <c r="P49" i="7" s="1"/>
  <c r="M50" i="7" l="1"/>
  <c r="P50" i="7" s="1"/>
  <c r="N50" i="7"/>
  <c r="E126" i="7"/>
  <c r="G126" i="2"/>
  <c r="G126" i="7" s="1"/>
  <c r="AX126" i="7" s="1"/>
  <c r="J51" i="7"/>
  <c r="I52" i="7" s="1"/>
  <c r="Q128" i="2"/>
  <c r="E127" i="2"/>
  <c r="J52" i="7" l="1"/>
  <c r="K52" i="7" s="1"/>
  <c r="Q129" i="2"/>
  <c r="E128" i="2"/>
  <c r="E127" i="7"/>
  <c r="G127" i="2"/>
  <c r="G127" i="7" s="1"/>
  <c r="AX127" i="7" s="1"/>
  <c r="K51" i="7"/>
  <c r="L52" i="7" l="1"/>
  <c r="O52" i="7"/>
  <c r="L51" i="7"/>
  <c r="O51" i="7"/>
  <c r="G128" i="2"/>
  <c r="G128" i="7" s="1"/>
  <c r="AX128" i="7" s="1"/>
  <c r="E128" i="7"/>
  <c r="E129" i="2"/>
  <c r="Q130" i="2"/>
  <c r="I53" i="7"/>
  <c r="Q131" i="2" l="1"/>
  <c r="E130" i="2"/>
  <c r="J53" i="7"/>
  <c r="K53" i="7" s="1"/>
  <c r="I54" i="7"/>
  <c r="E129" i="7"/>
  <c r="G129" i="2"/>
  <c r="G129" i="7" s="1"/>
  <c r="AX129" i="7" s="1"/>
  <c r="M51" i="7"/>
  <c r="P51" i="7" s="1"/>
  <c r="N51" i="7"/>
  <c r="M52" i="7"/>
  <c r="P52" i="7" s="1"/>
  <c r="N52" i="7"/>
  <c r="L53" i="7" l="1"/>
  <c r="O53" i="7"/>
  <c r="J54" i="7"/>
  <c r="K54" i="7" s="1"/>
  <c r="I55" i="7"/>
  <c r="G130" i="2"/>
  <c r="G130" i="7" s="1"/>
  <c r="AX130" i="7" s="1"/>
  <c r="E130" i="7"/>
  <c r="E131" i="2"/>
  <c r="Q132" i="2"/>
  <c r="L54" i="7" l="1"/>
  <c r="O54" i="7"/>
  <c r="E132" i="2"/>
  <c r="Q133" i="2"/>
  <c r="E131" i="7"/>
  <c r="G131" i="2"/>
  <c r="G131" i="7" s="1"/>
  <c r="AX131" i="7" s="1"/>
  <c r="J55" i="7"/>
  <c r="I56" i="7" s="1"/>
  <c r="N53" i="7"/>
  <c r="M53" i="7"/>
  <c r="P53" i="7" s="1"/>
  <c r="J56" i="7" l="1"/>
  <c r="K56" i="7" s="1"/>
  <c r="K55" i="7"/>
  <c r="E133" i="2"/>
  <c r="Q134" i="2"/>
  <c r="E132" i="7"/>
  <c r="G132" i="2"/>
  <c r="G132" i="7" s="1"/>
  <c r="AX132" i="7" s="1"/>
  <c r="N54" i="7"/>
  <c r="M54" i="7"/>
  <c r="P54" i="7" s="1"/>
  <c r="L56" i="7" l="1"/>
  <c r="O56" i="7"/>
  <c r="Q135" i="2"/>
  <c r="E134" i="2"/>
  <c r="G133" i="2"/>
  <c r="G133" i="7" s="1"/>
  <c r="AX133" i="7" s="1"/>
  <c r="E133" i="7"/>
  <c r="L55" i="7"/>
  <c r="O55" i="7"/>
  <c r="I57" i="7"/>
  <c r="M55" i="7" l="1"/>
  <c r="P55" i="7" s="1"/>
  <c r="N55" i="7"/>
  <c r="E134" i="7"/>
  <c r="G134" i="2"/>
  <c r="G134" i="7" s="1"/>
  <c r="AX134" i="7" s="1"/>
  <c r="Q136" i="2"/>
  <c r="E135" i="2"/>
  <c r="J57" i="7"/>
  <c r="K57" i="7" s="1"/>
  <c r="I58" i="7"/>
  <c r="M56" i="7"/>
  <c r="P56" i="7" s="1"/>
  <c r="N56" i="7"/>
  <c r="L57" i="7" l="1"/>
  <c r="O57" i="7"/>
  <c r="E135" i="7"/>
  <c r="G135" i="2"/>
  <c r="G135" i="7" s="1"/>
  <c r="AX135" i="7" s="1"/>
  <c r="Q137" i="2"/>
  <c r="E136" i="2"/>
  <c r="J58" i="7"/>
  <c r="K58" i="7" s="1"/>
  <c r="I59" i="7"/>
  <c r="L58" i="7" l="1"/>
  <c r="O58" i="7"/>
  <c r="G136" i="2"/>
  <c r="G136" i="7" s="1"/>
  <c r="AX136" i="7" s="1"/>
  <c r="E136" i="7"/>
  <c r="E137" i="2"/>
  <c r="Q138" i="2"/>
  <c r="J59" i="7"/>
  <c r="I60" i="7" s="1"/>
  <c r="N57" i="7"/>
  <c r="M57" i="7"/>
  <c r="P57" i="7" s="1"/>
  <c r="J60" i="7" l="1"/>
  <c r="K60" i="7" s="1"/>
  <c r="K59" i="7"/>
  <c r="Q139" i="2"/>
  <c r="E138" i="2"/>
  <c r="E137" i="7"/>
  <c r="G137" i="2"/>
  <c r="G137" i="7" s="1"/>
  <c r="AX137" i="7" s="1"/>
  <c r="M58" i="7"/>
  <c r="P58" i="7" s="1"/>
  <c r="N58" i="7"/>
  <c r="L60" i="7" l="1"/>
  <c r="O60" i="7"/>
  <c r="G138" i="2"/>
  <c r="G138" i="7" s="1"/>
  <c r="AX138" i="7" s="1"/>
  <c r="E138" i="7"/>
  <c r="E139" i="2"/>
  <c r="Q140" i="2"/>
  <c r="L59" i="7"/>
  <c r="O59" i="7"/>
  <c r="I61" i="7"/>
  <c r="M59" i="7" l="1"/>
  <c r="P59" i="7" s="1"/>
  <c r="N59" i="7"/>
  <c r="E140" i="2"/>
  <c r="Q141" i="2"/>
  <c r="E139" i="7"/>
  <c r="G139" i="2"/>
  <c r="G139" i="7" s="1"/>
  <c r="AX139" i="7" s="1"/>
  <c r="M60" i="7"/>
  <c r="P60" i="7" s="1"/>
  <c r="N60" i="7"/>
  <c r="J61" i="7"/>
  <c r="I62" i="7" s="1"/>
  <c r="J62" i="7" l="1"/>
  <c r="K62" i="7" s="1"/>
  <c r="K61" i="7"/>
  <c r="E141" i="2"/>
  <c r="Q142" i="2"/>
  <c r="E140" i="7"/>
  <c r="G140" i="2"/>
  <c r="G140" i="7" s="1"/>
  <c r="AX140" i="7" s="1"/>
  <c r="L62" i="7" l="1"/>
  <c r="O62" i="7"/>
  <c r="Q143" i="2"/>
  <c r="E142" i="2"/>
  <c r="G141" i="2"/>
  <c r="G141" i="7" s="1"/>
  <c r="AX141" i="7" s="1"/>
  <c r="E141" i="7"/>
  <c r="L61" i="7"/>
  <c r="O61" i="7"/>
  <c r="I63" i="7"/>
  <c r="N62" i="7" l="1"/>
  <c r="M62" i="7"/>
  <c r="P62" i="7" s="1"/>
  <c r="N61" i="7"/>
  <c r="M61" i="7"/>
  <c r="P61" i="7" s="1"/>
  <c r="J63" i="7"/>
  <c r="K63" i="7" s="1"/>
  <c r="E142" i="7"/>
  <c r="G142" i="2"/>
  <c r="G142" i="7" s="1"/>
  <c r="AX142" i="7" s="1"/>
  <c r="Q144" i="2"/>
  <c r="E143" i="2"/>
  <c r="L63" i="7" l="1"/>
  <c r="O63" i="7"/>
  <c r="I64" i="7"/>
  <c r="E143" i="7"/>
  <c r="G143" i="2"/>
  <c r="G143" i="7" s="1"/>
  <c r="AX143" i="7" s="1"/>
  <c r="Q145" i="2"/>
  <c r="E144" i="2"/>
  <c r="J64" i="7" l="1"/>
  <c r="K64" i="7" s="1"/>
  <c r="E145" i="2"/>
  <c r="Q146" i="2"/>
  <c r="E144" i="7"/>
  <c r="G144" i="2"/>
  <c r="G144" i="7" s="1"/>
  <c r="AX144" i="7" s="1"/>
  <c r="M63" i="7"/>
  <c r="P63" i="7" s="1"/>
  <c r="N63" i="7"/>
  <c r="L64" i="7" l="1"/>
  <c r="O64" i="7"/>
  <c r="Q147" i="2"/>
  <c r="E146" i="2"/>
  <c r="E145" i="7"/>
  <c r="G145" i="2"/>
  <c r="G145" i="7" s="1"/>
  <c r="AX145" i="7" s="1"/>
  <c r="I65" i="7"/>
  <c r="M64" i="7" l="1"/>
  <c r="P64" i="7" s="1"/>
  <c r="N64" i="7"/>
  <c r="J65" i="7"/>
  <c r="K65" i="7" s="1"/>
  <c r="I66" i="7"/>
  <c r="E146" i="7"/>
  <c r="G146" i="2"/>
  <c r="G146" i="7" s="1"/>
  <c r="AX146" i="7" s="1"/>
  <c r="E147" i="2"/>
  <c r="Q148" i="2"/>
  <c r="L65" i="7" l="1"/>
  <c r="O65" i="7"/>
  <c r="E147" i="7"/>
  <c r="G147" i="2"/>
  <c r="G147" i="7" s="1"/>
  <c r="AX147" i="7" s="1"/>
  <c r="J66" i="7"/>
  <c r="K66" i="7" s="1"/>
  <c r="E148" i="2"/>
  <c r="Q149" i="2"/>
  <c r="L66" i="7" l="1"/>
  <c r="O66" i="7"/>
  <c r="E148" i="7"/>
  <c r="G148" i="2"/>
  <c r="G148" i="7" s="1"/>
  <c r="AX148" i="7" s="1"/>
  <c r="I67" i="7"/>
  <c r="E149" i="2"/>
  <c r="Q150" i="2"/>
  <c r="N65" i="7"/>
  <c r="M65" i="7"/>
  <c r="P65" i="7" s="1"/>
  <c r="Q151" i="2" l="1"/>
  <c r="E150" i="2"/>
  <c r="G149" i="2"/>
  <c r="G149" i="7" s="1"/>
  <c r="AX149" i="7" s="1"/>
  <c r="E149" i="7"/>
  <c r="J67" i="7"/>
  <c r="K67" i="7" s="1"/>
  <c r="I68" i="7"/>
  <c r="M66" i="7"/>
  <c r="P66" i="7" s="1"/>
  <c r="N66" i="7"/>
  <c r="L67" i="7" l="1"/>
  <c r="O67" i="7"/>
  <c r="I69" i="7"/>
  <c r="J68" i="7"/>
  <c r="K68" i="7" s="1"/>
  <c r="E150" i="7"/>
  <c r="G150" i="2"/>
  <c r="G150" i="7" s="1"/>
  <c r="AX150" i="7" s="1"/>
  <c r="Q152" i="2"/>
  <c r="E151" i="2"/>
  <c r="L68" i="7" l="1"/>
  <c r="O68" i="7"/>
  <c r="Q153" i="2"/>
  <c r="E152" i="2"/>
  <c r="J69" i="7"/>
  <c r="I70" i="7" s="1"/>
  <c r="G151" i="2"/>
  <c r="G151" i="7" s="1"/>
  <c r="AX151" i="7" s="1"/>
  <c r="E151" i="7"/>
  <c r="M67" i="7"/>
  <c r="P67" i="7" s="1"/>
  <c r="N67" i="7"/>
  <c r="J70" i="7" l="1"/>
  <c r="K70" i="7" s="1"/>
  <c r="I71" i="7"/>
  <c r="K69" i="7"/>
  <c r="E152" i="7"/>
  <c r="G152" i="2"/>
  <c r="G152" i="7" s="1"/>
  <c r="AX152" i="7" s="1"/>
  <c r="E153" i="2"/>
  <c r="Q154" i="2"/>
  <c r="M68" i="7"/>
  <c r="P68" i="7" s="1"/>
  <c r="N68" i="7"/>
  <c r="O70" i="7" l="1"/>
  <c r="L70" i="7"/>
  <c r="Q155" i="2"/>
  <c r="E154" i="2"/>
  <c r="E153" i="7"/>
  <c r="G153" i="2"/>
  <c r="G153" i="7" s="1"/>
  <c r="AX153" i="7" s="1"/>
  <c r="L69" i="7"/>
  <c r="O69" i="7"/>
  <c r="J71" i="7"/>
  <c r="K71" i="7" s="1"/>
  <c r="I72" i="7"/>
  <c r="L71" i="7" l="1"/>
  <c r="O71" i="7"/>
  <c r="J72" i="7"/>
  <c r="K72" i="7" s="1"/>
  <c r="N69" i="7"/>
  <c r="M69" i="7"/>
  <c r="P69" i="7" s="1"/>
  <c r="E154" i="7"/>
  <c r="G154" i="2"/>
  <c r="G154" i="7" s="1"/>
  <c r="AX154" i="7" s="1"/>
  <c r="E155" i="2"/>
  <c r="Q156" i="2"/>
  <c r="M70" i="7"/>
  <c r="P70" i="7" s="1"/>
  <c r="N70" i="7"/>
  <c r="L72" i="7" l="1"/>
  <c r="O72" i="7"/>
  <c r="Q157" i="2"/>
  <c r="E156" i="2"/>
  <c r="I73" i="7"/>
  <c r="E155" i="7"/>
  <c r="G155" i="2"/>
  <c r="G155" i="7" s="1"/>
  <c r="AX155" i="7" s="1"/>
  <c r="N71" i="7"/>
  <c r="M71" i="7"/>
  <c r="P71" i="7" s="1"/>
  <c r="J73" i="7" l="1"/>
  <c r="K73" i="7" s="1"/>
  <c r="I74" i="7"/>
  <c r="E156" i="7"/>
  <c r="G156" i="2"/>
  <c r="G156" i="7" s="1"/>
  <c r="AX156" i="7" s="1"/>
  <c r="E157" i="2"/>
  <c r="Q158" i="2"/>
  <c r="M72" i="7"/>
  <c r="P72" i="7" s="1"/>
  <c r="N72" i="7"/>
  <c r="L73" i="7" l="1"/>
  <c r="O73" i="7"/>
  <c r="Q159" i="2"/>
  <c r="E158" i="2"/>
  <c r="G157" i="2"/>
  <c r="G157" i="7" s="1"/>
  <c r="AX157" i="7" s="1"/>
  <c r="E157" i="7"/>
  <c r="J74" i="7"/>
  <c r="K74" i="7" s="1"/>
  <c r="I75" i="7"/>
  <c r="O74" i="7" l="1"/>
  <c r="L74" i="7"/>
  <c r="J75" i="7"/>
  <c r="K75" i="7" s="1"/>
  <c r="E158" i="7"/>
  <c r="G158" i="2"/>
  <c r="G158" i="7" s="1"/>
  <c r="AX158" i="7" s="1"/>
  <c r="Q160" i="2"/>
  <c r="E159" i="2"/>
  <c r="M73" i="7"/>
  <c r="P73" i="7" s="1"/>
  <c r="N73" i="7"/>
  <c r="O75" i="7" l="1"/>
  <c r="L75" i="7"/>
  <c r="Q161" i="2"/>
  <c r="E160" i="2"/>
  <c r="I76" i="7"/>
  <c r="M74" i="7"/>
  <c r="P74" i="7" s="1"/>
  <c r="N74" i="7"/>
  <c r="G159" i="2"/>
  <c r="G159" i="7" s="1"/>
  <c r="AX159" i="7" s="1"/>
  <c r="E159" i="7"/>
  <c r="J76" i="7" l="1"/>
  <c r="K76" i="7" s="1"/>
  <c r="E160" i="7"/>
  <c r="G160" i="2"/>
  <c r="G160" i="7" s="1"/>
  <c r="AX160" i="7" s="1"/>
  <c r="E161" i="2"/>
  <c r="Q162" i="2"/>
  <c r="M75" i="7"/>
  <c r="P75" i="7" s="1"/>
  <c r="N75" i="7"/>
  <c r="O76" i="7" l="1"/>
  <c r="L76" i="7"/>
  <c r="Q163" i="2"/>
  <c r="E162" i="2"/>
  <c r="E161" i="7"/>
  <c r="G161" i="2"/>
  <c r="G161" i="7" s="1"/>
  <c r="AX161" i="7" s="1"/>
  <c r="I77" i="7"/>
  <c r="G162" i="2" l="1"/>
  <c r="G162" i="7" s="1"/>
  <c r="AX162" i="7" s="1"/>
  <c r="E162" i="7"/>
  <c r="E163" i="2"/>
  <c r="Q164" i="2"/>
  <c r="J77" i="7"/>
  <c r="K77" i="7" s="1"/>
  <c r="I78" i="7"/>
  <c r="N76" i="7"/>
  <c r="M76" i="7"/>
  <c r="P76" i="7" s="1"/>
  <c r="L77" i="7" l="1"/>
  <c r="O77" i="7"/>
  <c r="J78" i="7"/>
  <c r="K78" i="7" s="1"/>
  <c r="I79" i="7"/>
  <c r="Q165" i="2"/>
  <c r="E164" i="2"/>
  <c r="E163" i="7"/>
  <c r="G163" i="2"/>
  <c r="G163" i="7" s="1"/>
  <c r="AX163" i="7" s="1"/>
  <c r="O78" i="7" l="1"/>
  <c r="L78" i="7"/>
  <c r="G164" i="2"/>
  <c r="G164" i="7" s="1"/>
  <c r="AX164" i="7" s="1"/>
  <c r="E164" i="7"/>
  <c r="E165" i="2"/>
  <c r="Q166" i="2"/>
  <c r="J79" i="7"/>
  <c r="K79" i="7" s="1"/>
  <c r="I80" i="7"/>
  <c r="N77" i="7"/>
  <c r="M77" i="7"/>
  <c r="P77" i="7" s="1"/>
  <c r="L79" i="7" l="1"/>
  <c r="O79" i="7"/>
  <c r="Q167" i="2"/>
  <c r="E166" i="2"/>
  <c r="E165" i="7"/>
  <c r="G165" i="2"/>
  <c r="G165" i="7" s="1"/>
  <c r="AX165" i="7" s="1"/>
  <c r="M78" i="7"/>
  <c r="P78" i="7" s="1"/>
  <c r="N78" i="7"/>
  <c r="J80" i="7"/>
  <c r="K80" i="7" s="1"/>
  <c r="L80" i="7" l="1"/>
  <c r="O80" i="7"/>
  <c r="E166" i="7"/>
  <c r="G166" i="2"/>
  <c r="G166" i="7" s="1"/>
  <c r="AX166" i="7" s="1"/>
  <c r="Q168" i="2"/>
  <c r="E167" i="2"/>
  <c r="I81" i="7"/>
  <c r="N79" i="7"/>
  <c r="M79" i="7"/>
  <c r="P79" i="7" s="1"/>
  <c r="J81" i="7" l="1"/>
  <c r="K81" i="7" s="1"/>
  <c r="I82" i="7"/>
  <c r="E167" i="7"/>
  <c r="G167" i="2"/>
  <c r="G167" i="7" s="1"/>
  <c r="AX167" i="7" s="1"/>
  <c r="Q169" i="2"/>
  <c r="E168" i="2"/>
  <c r="M80" i="7"/>
  <c r="P80" i="7" s="1"/>
  <c r="N80" i="7"/>
  <c r="L81" i="7" l="1"/>
  <c r="O81" i="7"/>
  <c r="G168" i="2"/>
  <c r="G168" i="7" s="1"/>
  <c r="AX168" i="7" s="1"/>
  <c r="E168" i="7"/>
  <c r="E169" i="2"/>
  <c r="Q170" i="2"/>
  <c r="J82" i="7"/>
  <c r="K82" i="7" s="1"/>
  <c r="I83" i="7"/>
  <c r="O82" i="7" l="1"/>
  <c r="L82" i="7"/>
  <c r="Q171" i="2"/>
  <c r="E170" i="2"/>
  <c r="G169" i="2"/>
  <c r="G169" i="7" s="1"/>
  <c r="AX169" i="7" s="1"/>
  <c r="E169" i="7"/>
  <c r="J83" i="7"/>
  <c r="I84" i="7" s="1"/>
  <c r="M81" i="7"/>
  <c r="P81" i="7" s="1"/>
  <c r="N81" i="7"/>
  <c r="I85" i="7" l="1"/>
  <c r="J84" i="7"/>
  <c r="J85" i="7" s="1"/>
  <c r="J86" i="7" s="1"/>
  <c r="J87" i="7" s="1"/>
  <c r="J88" i="7" s="1"/>
  <c r="J89" i="7" s="1"/>
  <c r="K83" i="7"/>
  <c r="E170" i="7"/>
  <c r="G170" i="2"/>
  <c r="G170" i="7" s="1"/>
  <c r="AX170" i="7" s="1"/>
  <c r="E171" i="2"/>
  <c r="Q172" i="2"/>
  <c r="M82" i="7"/>
  <c r="P82" i="7" s="1"/>
  <c r="N82" i="7"/>
  <c r="Q173" i="2" l="1"/>
  <c r="E172" i="2"/>
  <c r="E171" i="7"/>
  <c r="G171" i="2"/>
  <c r="G171" i="7" s="1"/>
  <c r="AX171" i="7" s="1"/>
  <c r="O83" i="7"/>
  <c r="L83" i="7"/>
  <c r="K85" i="7"/>
  <c r="I86" i="7"/>
  <c r="K84" i="7"/>
  <c r="I87" i="7" l="1"/>
  <c r="K86" i="7"/>
  <c r="L85" i="7"/>
  <c r="O85" i="7"/>
  <c r="M83" i="7"/>
  <c r="P83" i="7" s="1"/>
  <c r="N83" i="7"/>
  <c r="E172" i="7"/>
  <c r="G172" i="2"/>
  <c r="G172" i="7" s="1"/>
  <c r="AX172" i="7" s="1"/>
  <c r="O84" i="7"/>
  <c r="L84" i="7"/>
  <c r="E173" i="2"/>
  <c r="Q174" i="2"/>
  <c r="N84" i="7" l="1"/>
  <c r="M84" i="7"/>
  <c r="Q175" i="2"/>
  <c r="E174" i="2"/>
  <c r="E173" i="7"/>
  <c r="G173" i="2"/>
  <c r="G173" i="7" s="1"/>
  <c r="AX173" i="7" s="1"/>
  <c r="N85" i="7"/>
  <c r="M85" i="7"/>
  <c r="P85" i="7" s="1"/>
  <c r="O86" i="7"/>
  <c r="L86" i="7"/>
  <c r="I88" i="7"/>
  <c r="K87" i="7"/>
  <c r="L87" i="7" l="1"/>
  <c r="O87" i="7"/>
  <c r="E174" i="7"/>
  <c r="G174" i="2"/>
  <c r="G174" i="7" s="1"/>
  <c r="AX174" i="7" s="1"/>
  <c r="Q176" i="2"/>
  <c r="E175" i="2"/>
  <c r="K88" i="7"/>
  <c r="I89" i="7"/>
  <c r="K89" i="7" s="1"/>
  <c r="M86" i="7"/>
  <c r="P86" i="7" s="1"/>
  <c r="N86" i="7"/>
  <c r="P84" i="7"/>
  <c r="L89" i="7" l="1"/>
  <c r="O89" i="7"/>
  <c r="AN13" i="7"/>
  <c r="AN15" i="7" s="1"/>
  <c r="AO13" i="7"/>
  <c r="AO15" i="7" s="1"/>
  <c r="L88" i="7"/>
  <c r="O88" i="7"/>
  <c r="G175" i="2"/>
  <c r="G175" i="7" s="1"/>
  <c r="AX175" i="7" s="1"/>
  <c r="E175" i="7"/>
  <c r="Q177" i="2"/>
  <c r="E176" i="2"/>
  <c r="A26" i="7"/>
  <c r="N87" i="7"/>
  <c r="M87" i="7"/>
  <c r="P87" i="7" l="1"/>
  <c r="A24" i="7"/>
  <c r="B24" i="7"/>
  <c r="M88" i="7"/>
  <c r="P88" i="7" s="1"/>
  <c r="N88" i="7"/>
  <c r="G176" i="2"/>
  <c r="G176" i="7" s="1"/>
  <c r="AX176" i="7" s="1"/>
  <c r="E176" i="7"/>
  <c r="A32" i="7"/>
  <c r="A20" i="7"/>
  <c r="E177" i="2"/>
  <c r="Q178" i="2"/>
  <c r="M89" i="7"/>
  <c r="N89" i="7"/>
  <c r="Q179" i="2" l="1"/>
  <c r="E178" i="2"/>
  <c r="E177" i="7"/>
  <c r="G177" i="2"/>
  <c r="G177" i="7" s="1"/>
  <c r="AX177" i="7" s="1"/>
  <c r="B30" i="7"/>
  <c r="B18" i="7"/>
  <c r="P89" i="7"/>
  <c r="A30" i="7"/>
  <c r="A18" i="7"/>
  <c r="B20" i="7" l="1"/>
  <c r="B32" i="7"/>
  <c r="B26" i="7"/>
  <c r="E178" i="7"/>
  <c r="G178" i="2"/>
  <c r="G178" i="7" s="1"/>
  <c r="AX178" i="7" s="1"/>
  <c r="E179" i="2"/>
  <c r="Q180" i="2"/>
  <c r="Q181" i="2" l="1"/>
  <c r="E180" i="2"/>
  <c r="G179" i="2"/>
  <c r="G179" i="7" s="1"/>
  <c r="AX179" i="7" s="1"/>
  <c r="E179" i="7"/>
  <c r="E180" i="7" l="1"/>
  <c r="G180" i="2"/>
  <c r="G180" i="7" s="1"/>
  <c r="AX180" i="7" s="1"/>
  <c r="E181" i="2"/>
  <c r="Q182" i="2"/>
  <c r="Q183" i="2" l="1"/>
  <c r="E182" i="2"/>
  <c r="G181" i="2"/>
  <c r="G181" i="7" s="1"/>
  <c r="AX181" i="7" s="1"/>
  <c r="E181" i="7"/>
  <c r="G182" i="2" l="1"/>
  <c r="G182" i="7" s="1"/>
  <c r="AX182" i="7" s="1"/>
  <c r="E182" i="7"/>
  <c r="Q184" i="2"/>
  <c r="E183" i="2"/>
  <c r="Q185" i="2" l="1"/>
  <c r="E184" i="2"/>
  <c r="E183" i="7"/>
  <c r="G183" i="2"/>
  <c r="G183" i="7" s="1"/>
  <c r="AX183" i="7" s="1"/>
  <c r="E184" i="7" l="1"/>
  <c r="G184" i="2"/>
  <c r="G184" i="7" s="1"/>
  <c r="AX184" i="7" s="1"/>
  <c r="E185" i="2"/>
  <c r="Q186" i="2"/>
  <c r="Q187" i="2" l="1"/>
  <c r="E186" i="2"/>
  <c r="E185" i="7"/>
  <c r="G185" i="2"/>
  <c r="G185" i="7" s="1"/>
  <c r="AX185" i="7" s="1"/>
  <c r="G186" i="2" l="1"/>
  <c r="G186" i="7" s="1"/>
  <c r="AX186" i="7" s="1"/>
  <c r="E186" i="7"/>
  <c r="E187" i="2"/>
  <c r="Q188" i="2"/>
  <c r="Q189" i="2" l="1"/>
  <c r="E188" i="2"/>
  <c r="G187" i="2"/>
  <c r="G187" i="7" s="1"/>
  <c r="AX187" i="7" s="1"/>
  <c r="E187" i="7"/>
  <c r="G188" i="2" l="1"/>
  <c r="G188" i="7" s="1"/>
  <c r="AX188" i="7" s="1"/>
  <c r="E188" i="7"/>
  <c r="E189" i="2"/>
  <c r="Q190" i="2"/>
  <c r="Q191" i="2" l="1"/>
  <c r="E190" i="2"/>
  <c r="E189" i="7"/>
  <c r="G189" i="2"/>
  <c r="G189" i="7" s="1"/>
  <c r="AX189" i="7" s="1"/>
  <c r="E190" i="7" l="1"/>
  <c r="G190" i="2"/>
  <c r="G190" i="7" s="1"/>
  <c r="AX190" i="7" s="1"/>
  <c r="Q192" i="2"/>
  <c r="E191" i="2"/>
  <c r="E191" i="7" l="1"/>
  <c r="G191" i="2"/>
  <c r="G191" i="7" s="1"/>
  <c r="AX191" i="7" s="1"/>
  <c r="Q193" i="2"/>
  <c r="E192" i="2"/>
  <c r="G192" i="2" l="1"/>
  <c r="G192" i="7" s="1"/>
  <c r="AX192" i="7" s="1"/>
  <c r="E192" i="7"/>
  <c r="E193" i="2"/>
  <c r="Q194" i="2"/>
  <c r="E193" i="7" l="1"/>
  <c r="G193" i="2"/>
  <c r="G193" i="7" s="1"/>
  <c r="AX193" i="7" s="1"/>
  <c r="Q195" i="2"/>
  <c r="E194" i="2"/>
  <c r="G194" i="2" l="1"/>
  <c r="G194" i="7" s="1"/>
  <c r="AX194" i="7" s="1"/>
  <c r="E194" i="7"/>
  <c r="E195" i="2"/>
  <c r="Q196" i="2"/>
  <c r="Q197" i="2" l="1"/>
  <c r="E196" i="2"/>
  <c r="E195" i="7"/>
  <c r="G195" i="2"/>
  <c r="G195" i="7" s="1"/>
  <c r="AX195" i="7" s="1"/>
  <c r="E197" i="2" l="1"/>
  <c r="Q198" i="2"/>
  <c r="E196" i="7"/>
  <c r="G196" i="2"/>
  <c r="G196" i="7" s="1"/>
  <c r="AX196" i="7" s="1"/>
  <c r="Q199" i="2" l="1"/>
  <c r="E198" i="2"/>
  <c r="E197" i="7"/>
  <c r="G197" i="2"/>
  <c r="G197" i="7" s="1"/>
  <c r="AX197" i="7" s="1"/>
  <c r="G198" i="2" l="1"/>
  <c r="G198" i="7" s="1"/>
  <c r="AX198" i="7" s="1"/>
  <c r="E198" i="7"/>
  <c r="Q200" i="2"/>
  <c r="E199" i="2"/>
  <c r="E199" i="7" l="1"/>
  <c r="G199" i="2"/>
  <c r="G199" i="7" s="1"/>
  <c r="AX199" i="7" s="1"/>
  <c r="Q201" i="2"/>
  <c r="E200" i="2"/>
  <c r="E201" i="2" l="1"/>
  <c r="Q202" i="2"/>
  <c r="G200" i="2"/>
  <c r="G200" i="7" s="1"/>
  <c r="AX200" i="7" s="1"/>
  <c r="E200" i="7"/>
  <c r="E201" i="7" l="1"/>
  <c r="G201" i="2"/>
  <c r="G201" i="7" s="1"/>
  <c r="AX201" i="7" s="1"/>
  <c r="Q203" i="2"/>
  <c r="E202" i="2"/>
  <c r="E203" i="2" l="1"/>
  <c r="Q204" i="2"/>
  <c r="E202" i="7"/>
  <c r="G202" i="2"/>
  <c r="G202" i="7" s="1"/>
  <c r="AX202" i="7" s="1"/>
  <c r="Q205" i="2" l="1"/>
  <c r="E204" i="2"/>
  <c r="G203" i="2"/>
  <c r="G203" i="7" s="1"/>
  <c r="AX203" i="7" s="1"/>
  <c r="E203" i="7"/>
  <c r="E204" i="7" l="1"/>
  <c r="G204" i="2"/>
  <c r="G204" i="7" s="1"/>
  <c r="AX204" i="7" s="1"/>
  <c r="E205" i="2"/>
  <c r="Q206" i="2"/>
  <c r="E205" i="7" l="1"/>
  <c r="G205" i="2"/>
  <c r="G205" i="7" s="1"/>
  <c r="AX205" i="7" s="1"/>
  <c r="Q207" i="2"/>
  <c r="E206" i="2"/>
  <c r="E206" i="7" l="1"/>
  <c r="G206" i="2"/>
  <c r="G206" i="7" s="1"/>
  <c r="AX206" i="7" s="1"/>
  <c r="Q208" i="2"/>
  <c r="E207" i="2"/>
  <c r="Q209" i="2" l="1"/>
  <c r="E208" i="2"/>
  <c r="E207" i="7"/>
  <c r="G207" i="2"/>
  <c r="G207" i="7" s="1"/>
  <c r="AX207" i="7" s="1"/>
  <c r="G208" i="2" l="1"/>
  <c r="G208" i="7" s="1"/>
  <c r="AX208" i="7" s="1"/>
  <c r="E208" i="7"/>
  <c r="E209" i="2"/>
  <c r="Q210" i="2"/>
  <c r="Q211" i="2" l="1"/>
  <c r="E210" i="2"/>
  <c r="E209" i="7"/>
  <c r="G209" i="2"/>
  <c r="G209" i="7" s="1"/>
  <c r="AX209" i="7" s="1"/>
  <c r="E211" i="2" l="1"/>
  <c r="Q212" i="2"/>
  <c r="G210" i="2"/>
  <c r="G210" i="7" s="1"/>
  <c r="AX210" i="7" s="1"/>
  <c r="E210" i="7"/>
  <c r="Q213" i="2" l="1"/>
  <c r="E212" i="2"/>
  <c r="E211" i="7"/>
  <c r="G211" i="2"/>
  <c r="G211" i="7" s="1"/>
  <c r="AX211" i="7" s="1"/>
  <c r="E212" i="7" l="1"/>
  <c r="G212" i="2"/>
  <c r="G212" i="7" s="1"/>
  <c r="AX212" i="7" s="1"/>
  <c r="E213" i="2"/>
  <c r="Q214" i="2"/>
  <c r="E213" i="7" l="1"/>
  <c r="G213" i="2"/>
  <c r="G213" i="7" s="1"/>
  <c r="AX213" i="7" s="1"/>
  <c r="Q215" i="2"/>
  <c r="E214" i="2"/>
  <c r="E214" i="7" l="1"/>
  <c r="G214" i="2"/>
  <c r="G214" i="7" s="1"/>
  <c r="AX214" i="7" s="1"/>
  <c r="Q216" i="2"/>
  <c r="E215" i="2"/>
  <c r="Q217" i="2" l="1"/>
  <c r="E216" i="2"/>
  <c r="G215" i="2"/>
  <c r="G215" i="7" s="1"/>
  <c r="AX215" i="7" s="1"/>
  <c r="E215" i="7"/>
  <c r="G216" i="2" l="1"/>
  <c r="G216" i="7" s="1"/>
  <c r="AX216" i="7" s="1"/>
  <c r="E216" i="7"/>
  <c r="E217" i="2"/>
  <c r="Q218" i="2"/>
  <c r="Q219" i="2" l="1"/>
  <c r="E218" i="2"/>
  <c r="E217" i="7"/>
  <c r="G217" i="2"/>
  <c r="G217" i="7" s="1"/>
  <c r="AX217" i="7" s="1"/>
  <c r="E219" i="2" l="1"/>
  <c r="Q220" i="2"/>
  <c r="G218" i="2"/>
  <c r="G218" i="7" s="1"/>
  <c r="AX218" i="7" s="1"/>
  <c r="E218" i="7"/>
  <c r="Q221" i="2" l="1"/>
  <c r="E220" i="2"/>
  <c r="G219" i="2"/>
  <c r="G219" i="7" s="1"/>
  <c r="AX219" i="7" s="1"/>
  <c r="E219" i="7"/>
  <c r="E220" i="7" l="1"/>
  <c r="G220" i="2"/>
  <c r="G220" i="7" s="1"/>
  <c r="AX220" i="7" s="1"/>
  <c r="E221" i="2"/>
  <c r="Q222" i="2"/>
  <c r="Q223" i="2" l="1"/>
  <c r="E222" i="2"/>
  <c r="E221" i="7"/>
  <c r="G221" i="2"/>
  <c r="G221" i="7" s="1"/>
  <c r="AX221" i="7" s="1"/>
  <c r="Q224" i="2" l="1"/>
  <c r="E223" i="2"/>
  <c r="E222" i="7"/>
  <c r="G222" i="2"/>
  <c r="G222" i="7" s="1"/>
  <c r="AX222" i="7" s="1"/>
  <c r="E223" i="7" l="1"/>
  <c r="G223" i="2"/>
  <c r="G223" i="7" s="1"/>
  <c r="AX223" i="7" s="1"/>
  <c r="Q225" i="2"/>
  <c r="E224" i="2"/>
  <c r="E224" i="7" l="1"/>
  <c r="G224" i="2"/>
  <c r="G224" i="7" s="1"/>
  <c r="AX224" i="7" s="1"/>
  <c r="E225" i="2"/>
  <c r="Q226" i="2"/>
  <c r="E225" i="7" l="1"/>
  <c r="G225" i="2"/>
  <c r="G225" i="7" s="1"/>
  <c r="AX225" i="7" s="1"/>
  <c r="Q227" i="2"/>
  <c r="E226" i="2"/>
  <c r="G226" i="2" l="1"/>
  <c r="G226" i="7" s="1"/>
  <c r="AX226" i="7" s="1"/>
  <c r="E226" i="7"/>
  <c r="E227" i="2"/>
  <c r="Q228" i="2"/>
  <c r="G227" i="2" l="1"/>
  <c r="G227" i="7" s="1"/>
  <c r="AX227" i="7" s="1"/>
  <c r="E227" i="7"/>
  <c r="Q229" i="2"/>
  <c r="E228" i="2"/>
  <c r="E229" i="2" l="1"/>
  <c r="Q230" i="2"/>
  <c r="E228" i="7"/>
  <c r="G228" i="2"/>
  <c r="G228" i="7" s="1"/>
  <c r="AX228" i="7" s="1"/>
  <c r="Q231" i="2" l="1"/>
  <c r="E230" i="2"/>
  <c r="G229" i="2"/>
  <c r="G229" i="7" s="1"/>
  <c r="AX229" i="7" s="1"/>
  <c r="E229" i="7"/>
  <c r="E230" i="7" l="1"/>
  <c r="G230" i="2"/>
  <c r="G230" i="7" s="1"/>
  <c r="AX230" i="7" s="1"/>
  <c r="Q232" i="2"/>
  <c r="E231" i="2"/>
  <c r="Q233" i="2" l="1"/>
  <c r="E232" i="2"/>
  <c r="E231" i="7"/>
  <c r="G231" i="2"/>
  <c r="G231" i="7" s="1"/>
  <c r="AX231" i="7" s="1"/>
  <c r="E232" i="7" l="1"/>
  <c r="G232" i="2"/>
  <c r="G232" i="7" s="1"/>
  <c r="AX232" i="7" s="1"/>
  <c r="E233" i="2"/>
  <c r="Q234" i="2"/>
  <c r="E233" i="7" l="1"/>
  <c r="G233" i="2"/>
  <c r="G233" i="7" s="1"/>
  <c r="AX233" i="7" s="1"/>
  <c r="Q235" i="2"/>
  <c r="E234" i="2"/>
  <c r="E235" i="2" l="1"/>
  <c r="Q236" i="2"/>
  <c r="G234" i="2"/>
  <c r="G234" i="7" s="1"/>
  <c r="AX234" i="7" s="1"/>
  <c r="E234" i="7"/>
  <c r="Q237" i="2" l="1"/>
  <c r="E236" i="2"/>
  <c r="E235" i="7"/>
  <c r="G235" i="2"/>
  <c r="G235" i="7" s="1"/>
  <c r="AX235" i="7" s="1"/>
  <c r="E236" i="7" l="1"/>
  <c r="G236" i="2"/>
  <c r="G236" i="7" s="1"/>
  <c r="AX236" i="7" s="1"/>
  <c r="E237" i="2"/>
  <c r="Q238" i="2"/>
  <c r="Q239" i="2" l="1"/>
  <c r="E238" i="2"/>
  <c r="E237" i="7"/>
  <c r="G237" i="2"/>
  <c r="G237" i="7" s="1"/>
  <c r="AX237" i="7" s="1"/>
  <c r="G238" i="2" l="1"/>
  <c r="G238" i="7" s="1"/>
  <c r="AX238" i="7" s="1"/>
  <c r="E238" i="7"/>
  <c r="Q240" i="2"/>
  <c r="E239" i="2"/>
  <c r="E239" i="7" l="1"/>
  <c r="G239" i="2"/>
  <c r="G239" i="7" s="1"/>
  <c r="AX239" i="7" s="1"/>
  <c r="Q241" i="2"/>
  <c r="E240" i="2"/>
  <c r="E240" i="7" l="1"/>
  <c r="G240" i="2"/>
  <c r="G240" i="7" s="1"/>
  <c r="AX240" i="7" s="1"/>
  <c r="E241" i="2"/>
  <c r="Q242" i="2"/>
  <c r="Q243" i="2" l="1"/>
  <c r="E242" i="2"/>
  <c r="E241" i="7"/>
  <c r="G241" i="2"/>
  <c r="G241" i="7" s="1"/>
  <c r="AX241" i="7" s="1"/>
  <c r="E243" i="2" l="1"/>
  <c r="Q244" i="2"/>
  <c r="G242" i="2"/>
  <c r="G242" i="7" s="1"/>
  <c r="AX242" i="7" s="1"/>
  <c r="E242" i="7"/>
  <c r="Q245" i="2" l="1"/>
  <c r="E244" i="2"/>
  <c r="G243" i="2"/>
  <c r="G243" i="7" s="1"/>
  <c r="AX243" i="7" s="1"/>
  <c r="E243" i="7"/>
  <c r="E244" i="7" l="1"/>
  <c r="G244" i="2"/>
  <c r="G244" i="7" s="1"/>
  <c r="AX244" i="7" s="1"/>
  <c r="E245" i="2"/>
  <c r="Q246" i="2"/>
  <c r="G245" i="2" l="1"/>
  <c r="G245" i="7" s="1"/>
  <c r="AX245" i="7" s="1"/>
  <c r="E245" i="7"/>
  <c r="Q247" i="2"/>
  <c r="E246" i="2"/>
  <c r="E246" i="7" l="1"/>
  <c r="G246" i="2"/>
  <c r="G246" i="7" s="1"/>
  <c r="AX246" i="7" s="1"/>
  <c r="Q248" i="2"/>
  <c r="E247" i="2"/>
  <c r="E247" i="7" l="1"/>
  <c r="G247" i="2"/>
  <c r="G247" i="7" s="1"/>
  <c r="AX247" i="7" s="1"/>
  <c r="Q249" i="2"/>
  <c r="E248" i="2"/>
  <c r="G248" i="2" l="1"/>
  <c r="G248" i="7" s="1"/>
  <c r="AX248" i="7" s="1"/>
  <c r="E248" i="7"/>
  <c r="E249" i="2"/>
  <c r="Q250" i="2"/>
  <c r="E249" i="7" l="1"/>
  <c r="G249" i="2"/>
  <c r="G249" i="7" s="1"/>
  <c r="AX249" i="7" s="1"/>
  <c r="Q251" i="2"/>
  <c r="E250" i="2"/>
  <c r="G250" i="2" l="1"/>
  <c r="G250" i="7" s="1"/>
  <c r="AX250" i="7" s="1"/>
  <c r="E250" i="7"/>
  <c r="E251" i="2"/>
  <c r="Q252" i="2"/>
  <c r="Q253" i="2" l="1"/>
  <c r="E252" i="2"/>
  <c r="E251" i="7"/>
  <c r="G251" i="2"/>
  <c r="G251" i="7" s="1"/>
  <c r="AX251" i="7" s="1"/>
  <c r="E253" i="2" l="1"/>
  <c r="Q254" i="2"/>
  <c r="E252" i="7"/>
  <c r="G252" i="2"/>
  <c r="G252" i="7" s="1"/>
  <c r="AX252" i="7" s="1"/>
  <c r="Q255" i="2" l="1"/>
  <c r="E254" i="2"/>
  <c r="G253" i="2"/>
  <c r="G253" i="7" s="1"/>
  <c r="AX253" i="7" s="1"/>
  <c r="E253" i="7"/>
  <c r="G254" i="2" l="1"/>
  <c r="G254" i="7" s="1"/>
  <c r="AX254" i="7" s="1"/>
  <c r="E254" i="7"/>
  <c r="Q256" i="2"/>
  <c r="E255" i="2"/>
  <c r="Q257" i="2" l="1"/>
  <c r="E256" i="2"/>
  <c r="E255" i="7"/>
  <c r="G255" i="2"/>
  <c r="G255" i="7" s="1"/>
  <c r="AX255" i="7" s="1"/>
  <c r="E257" i="2" l="1"/>
  <c r="Q258" i="2"/>
  <c r="G256" i="2"/>
  <c r="G256" i="7" s="1"/>
  <c r="AX256" i="7" s="1"/>
  <c r="E256" i="7"/>
  <c r="Q259" i="2" l="1"/>
  <c r="E258" i="2"/>
  <c r="E257" i="7"/>
  <c r="G257" i="2"/>
  <c r="G257" i="7" s="1"/>
  <c r="AX257" i="7" s="1"/>
  <c r="G258" i="2" l="1"/>
  <c r="G258" i="7" s="1"/>
  <c r="AX258" i="7" s="1"/>
  <c r="E258" i="7"/>
  <c r="E259" i="2"/>
  <c r="Q260" i="2"/>
  <c r="Q261" i="2" l="1"/>
  <c r="E260" i="2"/>
  <c r="E259" i="7"/>
  <c r="G259" i="2"/>
  <c r="G259" i="7" s="1"/>
  <c r="AX259" i="7" s="1"/>
  <c r="E260" i="7" l="1"/>
  <c r="G260" i="2"/>
  <c r="G260" i="7" s="1"/>
  <c r="AX260" i="7" s="1"/>
  <c r="E261" i="2"/>
  <c r="Q262" i="2"/>
  <c r="Q263" i="2" l="1"/>
  <c r="E262" i="2"/>
  <c r="E261" i="7"/>
  <c r="G261" i="2"/>
  <c r="G261" i="7" s="1"/>
  <c r="AX261" i="7" s="1"/>
  <c r="G262" i="2" l="1"/>
  <c r="G262" i="7" s="1"/>
  <c r="AX262" i="7" s="1"/>
  <c r="E262" i="7"/>
  <c r="Q264" i="2"/>
  <c r="E263" i="2"/>
  <c r="E263" i="7" l="1"/>
  <c r="G263" i="2"/>
  <c r="G263" i="7" s="1"/>
  <c r="AX263" i="7" s="1"/>
  <c r="Q265" i="2"/>
  <c r="E264" i="2"/>
  <c r="E265" i="2" l="1"/>
  <c r="Q266" i="2"/>
  <c r="E264" i="7"/>
  <c r="G264" i="2"/>
  <c r="G264" i="7" s="1"/>
  <c r="AX264" i="7" s="1"/>
  <c r="Q267" i="2" l="1"/>
  <c r="E266" i="2"/>
  <c r="E265" i="7"/>
  <c r="G265" i="2"/>
  <c r="G265" i="7" s="1"/>
  <c r="AX265" i="7" s="1"/>
  <c r="G266" i="2" l="1"/>
  <c r="G266" i="7" s="1"/>
  <c r="AX266" i="7" s="1"/>
  <c r="E266" i="7"/>
  <c r="E267" i="2"/>
  <c r="Q268" i="2"/>
  <c r="E267" i="7" l="1"/>
  <c r="G267" i="2"/>
  <c r="G267" i="7" s="1"/>
  <c r="AX267" i="7" s="1"/>
  <c r="Q269" i="2"/>
  <c r="E268" i="2"/>
  <c r="E268" i="7" l="1"/>
  <c r="G268" i="2"/>
  <c r="G268" i="7" s="1"/>
  <c r="AX268" i="7" s="1"/>
  <c r="E269" i="2"/>
  <c r="Q270" i="2"/>
  <c r="Q271" i="2" l="1"/>
  <c r="E270" i="2"/>
  <c r="G269" i="2"/>
  <c r="G269" i="7" s="1"/>
  <c r="AX269" i="7" s="1"/>
  <c r="E269" i="7"/>
  <c r="G270" i="2" l="1"/>
  <c r="G270" i="7" s="1"/>
  <c r="AX270" i="7" s="1"/>
  <c r="E270" i="7"/>
  <c r="Q272" i="2"/>
  <c r="E271" i="2"/>
  <c r="E271" i="7" l="1"/>
  <c r="G271" i="2"/>
  <c r="G271" i="7" s="1"/>
  <c r="AX271" i="7" s="1"/>
  <c r="Q273" i="2"/>
  <c r="E272" i="2"/>
  <c r="E273" i="2" l="1"/>
  <c r="Q274" i="2"/>
  <c r="E272" i="7"/>
  <c r="G272" i="2"/>
  <c r="G272" i="7" s="1"/>
  <c r="AX272" i="7" s="1"/>
  <c r="Q275" i="2" l="1"/>
  <c r="E274" i="2"/>
  <c r="E273" i="7"/>
  <c r="G273" i="2"/>
  <c r="G273" i="7" s="1"/>
  <c r="AX273" i="7" s="1"/>
  <c r="G274" i="2" l="1"/>
  <c r="G274" i="7" s="1"/>
  <c r="AX274" i="7" s="1"/>
  <c r="E274" i="7"/>
  <c r="E275" i="2"/>
  <c r="Q276" i="2"/>
  <c r="Q277" i="2" l="1"/>
  <c r="E276" i="2"/>
  <c r="G275" i="2"/>
  <c r="G275" i="7" s="1"/>
  <c r="AX275" i="7" s="1"/>
  <c r="E275" i="7"/>
  <c r="E276" i="7" l="1"/>
  <c r="G276" i="2"/>
  <c r="G276" i="7" s="1"/>
  <c r="AX276" i="7" s="1"/>
  <c r="E277" i="2"/>
  <c r="Q278" i="2"/>
  <c r="Q279" i="2" l="1"/>
  <c r="E278" i="2"/>
  <c r="E277" i="7"/>
  <c r="G277" i="2"/>
  <c r="G277" i="7" s="1"/>
  <c r="AX277" i="7" s="1"/>
  <c r="G278" i="2" l="1"/>
  <c r="G278" i="7" s="1"/>
  <c r="AX278" i="7" s="1"/>
  <c r="E278" i="7"/>
  <c r="Q280" i="2"/>
  <c r="E279" i="2"/>
  <c r="E279" i="7" l="1"/>
  <c r="G279" i="2"/>
  <c r="G279" i="7" s="1"/>
  <c r="AX279" i="7" s="1"/>
  <c r="Q281" i="2"/>
  <c r="E280" i="2"/>
  <c r="E281" i="2" l="1"/>
  <c r="Q282" i="2"/>
  <c r="G280" i="2"/>
  <c r="G280" i="7" s="1"/>
  <c r="AX280" i="7" s="1"/>
  <c r="E280" i="7"/>
  <c r="Q283" i="2" l="1"/>
  <c r="E282" i="2"/>
  <c r="E281" i="7"/>
  <c r="G281" i="2"/>
  <c r="G281" i="7" s="1"/>
  <c r="AX281" i="7" s="1"/>
  <c r="G282" i="2" l="1"/>
  <c r="G282" i="7" s="1"/>
  <c r="AX282" i="7" s="1"/>
  <c r="E282" i="7"/>
  <c r="E283" i="2"/>
  <c r="Q284" i="2"/>
  <c r="Q285" i="2" l="1"/>
  <c r="E284" i="2"/>
  <c r="G283" i="2"/>
  <c r="G283" i="7" s="1"/>
  <c r="AX283" i="7" s="1"/>
  <c r="E283" i="7"/>
  <c r="E284" i="7" l="1"/>
  <c r="G284" i="2"/>
  <c r="G284" i="7" s="1"/>
  <c r="AX284" i="7" s="1"/>
  <c r="E285" i="2"/>
  <c r="Q286" i="2"/>
  <c r="Q287" i="2" l="1"/>
  <c r="E286" i="2"/>
  <c r="G285" i="2"/>
  <c r="G285" i="7" s="1"/>
  <c r="AX285" i="7" s="1"/>
  <c r="E285" i="7"/>
  <c r="Q288" i="2" l="1"/>
  <c r="E287" i="2"/>
  <c r="G286" i="2"/>
  <c r="G286" i="7" s="1"/>
  <c r="AX286" i="7" s="1"/>
  <c r="E286" i="7"/>
  <c r="E287" i="7" l="1"/>
  <c r="G287" i="2"/>
  <c r="G287" i="7" s="1"/>
  <c r="AX287" i="7" s="1"/>
  <c r="Q289" i="2"/>
  <c r="E288" i="2"/>
  <c r="E289" i="2" l="1"/>
  <c r="Q290" i="2"/>
  <c r="E288" i="7"/>
  <c r="G288" i="2"/>
  <c r="G288" i="7" s="1"/>
  <c r="AX288" i="7" s="1"/>
  <c r="Q291" i="2" l="1"/>
  <c r="E290" i="2"/>
  <c r="E289" i="7"/>
  <c r="G289" i="2"/>
  <c r="G289" i="7" s="1"/>
  <c r="AX289" i="7" s="1"/>
  <c r="G290" i="2" l="1"/>
  <c r="G290" i="7" s="1"/>
  <c r="AX290" i="7" s="1"/>
  <c r="E290" i="7"/>
  <c r="E291" i="2"/>
  <c r="Q292" i="2"/>
  <c r="Q293" i="2" l="1"/>
  <c r="E292" i="2"/>
  <c r="E291" i="7"/>
  <c r="G291" i="2"/>
  <c r="G291" i="7" s="1"/>
  <c r="AX291" i="7" s="1"/>
  <c r="E293" i="2" l="1"/>
  <c r="Q294" i="2"/>
  <c r="E292" i="7"/>
  <c r="G292" i="2"/>
  <c r="G292" i="7" s="1"/>
  <c r="AX292" i="7" s="1"/>
  <c r="Q295" i="2" l="1"/>
  <c r="E294" i="2"/>
  <c r="G293" i="2"/>
  <c r="G293" i="7" s="1"/>
  <c r="AX293" i="7" s="1"/>
  <c r="E293" i="7"/>
  <c r="Q296" i="2" l="1"/>
  <c r="E295" i="2"/>
  <c r="G294" i="2"/>
  <c r="G294" i="7" s="1"/>
  <c r="AX294" i="7" s="1"/>
  <c r="E294" i="7"/>
  <c r="E295" i="7" l="1"/>
  <c r="G295" i="2"/>
  <c r="G295" i="7" s="1"/>
  <c r="AX295" i="7" s="1"/>
  <c r="Q297" i="2"/>
  <c r="E296" i="2"/>
  <c r="E296" i="7" l="1"/>
  <c r="G296" i="2"/>
  <c r="G296" i="7" s="1"/>
  <c r="AX296" i="7" s="1"/>
  <c r="E297" i="2"/>
  <c r="Q298" i="2"/>
  <c r="Q299" i="2" l="1"/>
  <c r="E298" i="2"/>
  <c r="E297" i="7"/>
  <c r="G297" i="2"/>
  <c r="G297" i="7" s="1"/>
  <c r="AX297" i="7" s="1"/>
  <c r="G298" i="2" l="1"/>
  <c r="G298" i="7" s="1"/>
  <c r="AX298" i="7" s="1"/>
  <c r="E298" i="7"/>
  <c r="E299" i="2"/>
  <c r="Q300" i="2"/>
  <c r="Q301" i="2" l="1"/>
  <c r="E300" i="2"/>
  <c r="G299" i="2"/>
  <c r="G299" i="7" s="1"/>
  <c r="AX299" i="7" s="1"/>
  <c r="E299" i="7"/>
  <c r="E300" i="7" l="1"/>
  <c r="G300" i="2"/>
  <c r="G300" i="7" s="1"/>
  <c r="AX300" i="7" s="1"/>
  <c r="E301" i="2"/>
  <c r="Q302" i="2"/>
  <c r="Q303" i="2" l="1"/>
  <c r="E302" i="2"/>
  <c r="G301" i="2"/>
  <c r="G301" i="7" s="1"/>
  <c r="AX301" i="7" s="1"/>
  <c r="E301" i="7"/>
  <c r="G302" i="2" l="1"/>
  <c r="G302" i="7" s="1"/>
  <c r="AX302" i="7" s="1"/>
  <c r="E302" i="7"/>
  <c r="Q304" i="2"/>
  <c r="E303" i="2"/>
  <c r="E303" i="7" l="1"/>
  <c r="G303" i="2"/>
  <c r="G303" i="7" s="1"/>
  <c r="AX303" i="7" s="1"/>
  <c r="Q305" i="2"/>
  <c r="E304" i="2"/>
  <c r="G304" i="2" l="1"/>
  <c r="G304" i="7" s="1"/>
  <c r="AX304" i="7" s="1"/>
  <c r="E304" i="7"/>
  <c r="E305" i="2"/>
  <c r="Q306" i="2"/>
  <c r="Q307" i="2" l="1"/>
  <c r="E306" i="2"/>
  <c r="E305" i="7"/>
  <c r="G305" i="2"/>
  <c r="G305" i="7" s="1"/>
  <c r="AX305" i="7" s="1"/>
  <c r="G306" i="2" l="1"/>
  <c r="G306" i="7" s="1"/>
  <c r="AX306" i="7" s="1"/>
  <c r="E306" i="7"/>
  <c r="E307" i="2"/>
  <c r="Q308" i="2"/>
  <c r="Q309" i="2" l="1"/>
  <c r="E308" i="2"/>
  <c r="E307" i="7"/>
  <c r="G307" i="2"/>
  <c r="G307" i="7" s="1"/>
  <c r="AX307" i="7" s="1"/>
  <c r="E308" i="7" l="1"/>
  <c r="G308" i="2"/>
  <c r="G308" i="7" s="1"/>
  <c r="AX308" i="7" s="1"/>
  <c r="E309" i="2"/>
  <c r="Q310" i="2"/>
  <c r="Q311" i="2" l="1"/>
  <c r="E310" i="2"/>
  <c r="E309" i="7"/>
  <c r="G309" i="2"/>
  <c r="G309" i="7" s="1"/>
  <c r="AX309" i="7" s="1"/>
  <c r="Q312" i="2" l="1"/>
  <c r="E311" i="2"/>
  <c r="G310" i="2"/>
  <c r="G310" i="7" s="1"/>
  <c r="AX310" i="7" s="1"/>
  <c r="E310" i="7"/>
  <c r="E311" i="7" l="1"/>
  <c r="G311" i="2"/>
  <c r="G311" i="7" s="1"/>
  <c r="AX311" i="7" s="1"/>
  <c r="Q313" i="2"/>
  <c r="E312" i="2"/>
  <c r="E312" i="7" l="1"/>
  <c r="G312" i="2"/>
  <c r="G312" i="7" s="1"/>
  <c r="AX312" i="7" s="1"/>
  <c r="E313" i="2"/>
  <c r="Q314" i="2"/>
  <c r="E313" i="7" l="1"/>
  <c r="G313" i="2"/>
  <c r="G313" i="7" s="1"/>
  <c r="AX313" i="7" s="1"/>
  <c r="Q315" i="2"/>
  <c r="E314" i="2"/>
  <c r="G314" i="2" l="1"/>
  <c r="G314" i="7" s="1"/>
  <c r="AX314" i="7" s="1"/>
  <c r="E314" i="7"/>
  <c r="E315" i="2"/>
  <c r="Q316" i="2"/>
  <c r="Q317" i="2" l="1"/>
  <c r="E316" i="2"/>
  <c r="G315" i="2"/>
  <c r="G315" i="7" s="1"/>
  <c r="AX315" i="7" s="1"/>
  <c r="E315" i="7"/>
  <c r="E317" i="2" l="1"/>
  <c r="Q318" i="2"/>
  <c r="E316" i="7"/>
  <c r="G316" i="2"/>
  <c r="G316" i="7" s="1"/>
  <c r="AX316" i="7" s="1"/>
  <c r="Q319" i="2" l="1"/>
  <c r="E318" i="2"/>
  <c r="E317" i="7"/>
  <c r="G317" i="2"/>
  <c r="G317" i="7" s="1"/>
  <c r="AX317" i="7" s="1"/>
  <c r="G318" i="2" l="1"/>
  <c r="G318" i="7" s="1"/>
  <c r="AX318" i="7" s="1"/>
  <c r="E318" i="7"/>
  <c r="Q320" i="2"/>
  <c r="E319" i="2"/>
  <c r="E319" i="7" l="1"/>
  <c r="G319" i="2"/>
  <c r="G319" i="7" s="1"/>
  <c r="AX319" i="7" s="1"/>
  <c r="Q321" i="2"/>
  <c r="E320" i="2"/>
  <c r="E321" i="2" l="1"/>
  <c r="Q322" i="2"/>
  <c r="G320" i="2"/>
  <c r="G320" i="7" s="1"/>
  <c r="AX320" i="7" s="1"/>
  <c r="E320" i="7"/>
  <c r="Q323" i="2" l="1"/>
  <c r="E322" i="2"/>
  <c r="E321" i="7"/>
  <c r="G321" i="2"/>
  <c r="G321" i="7" s="1"/>
  <c r="AX321" i="7" s="1"/>
  <c r="G322" i="2" l="1"/>
  <c r="G322" i="7" s="1"/>
  <c r="AX322" i="7" s="1"/>
  <c r="E322" i="7"/>
  <c r="E323" i="2"/>
  <c r="Q324" i="2"/>
  <c r="Q325" i="2" l="1"/>
  <c r="E324" i="2"/>
  <c r="E323" i="7"/>
  <c r="G323" i="2"/>
  <c r="G323" i="7" s="1"/>
  <c r="AX323" i="7" s="1"/>
  <c r="E324" i="7" l="1"/>
  <c r="G324" i="2"/>
  <c r="G324" i="7" s="1"/>
  <c r="AX324" i="7" s="1"/>
  <c r="E325" i="2"/>
  <c r="Q326" i="2"/>
  <c r="Q327" i="2" l="1"/>
  <c r="E326" i="2"/>
  <c r="E325" i="7"/>
  <c r="G325" i="2"/>
  <c r="G325" i="7" s="1"/>
  <c r="AX325" i="7" s="1"/>
  <c r="G326" i="2" l="1"/>
  <c r="G326" i="7" s="1"/>
  <c r="AX326" i="7" s="1"/>
  <c r="E326" i="7"/>
  <c r="Q328" i="2"/>
  <c r="E327" i="2"/>
  <c r="E327" i="7" l="1"/>
  <c r="G327" i="2"/>
  <c r="G327" i="7" s="1"/>
  <c r="AX327" i="7" s="1"/>
  <c r="Q329" i="2"/>
  <c r="E328" i="2"/>
  <c r="E329" i="2" l="1"/>
  <c r="Q330" i="2"/>
  <c r="G328" i="2"/>
  <c r="G328" i="7" s="1"/>
  <c r="AX328" i="7" s="1"/>
  <c r="E328" i="7"/>
  <c r="Q331" i="2" l="1"/>
  <c r="E330" i="2"/>
  <c r="E329" i="7"/>
  <c r="G329" i="2"/>
  <c r="G329" i="7" s="1"/>
  <c r="AX329" i="7" s="1"/>
  <c r="E330" i="7" l="1"/>
  <c r="G330" i="2"/>
  <c r="G330" i="7" s="1"/>
  <c r="AX330" i="7" s="1"/>
  <c r="E331" i="2"/>
  <c r="Q332" i="2"/>
  <c r="Q333" i="2" l="1"/>
  <c r="E332" i="2"/>
  <c r="E331" i="7"/>
  <c r="G331" i="2"/>
  <c r="G331" i="7" s="1"/>
  <c r="AX331" i="7" s="1"/>
  <c r="E332" i="7" l="1"/>
  <c r="G332" i="2"/>
  <c r="G332" i="7" s="1"/>
  <c r="AX332" i="7" s="1"/>
  <c r="E333" i="2"/>
  <c r="Q334" i="2"/>
  <c r="Q335" i="2" l="1"/>
  <c r="E334" i="2"/>
  <c r="E333" i="7"/>
  <c r="G333" i="2"/>
  <c r="G333" i="7" s="1"/>
  <c r="AX333" i="7" s="1"/>
  <c r="Q336" i="2" l="1"/>
  <c r="E335" i="2"/>
  <c r="G334" i="2"/>
  <c r="G334" i="7" s="1"/>
  <c r="AX334" i="7" s="1"/>
  <c r="E334" i="7"/>
  <c r="E335" i="7" l="1"/>
  <c r="G335" i="2"/>
  <c r="G335" i="7" s="1"/>
  <c r="AX335" i="7" s="1"/>
  <c r="Q337" i="2"/>
  <c r="E336" i="2"/>
  <c r="E336" i="7" l="1"/>
  <c r="G336" i="2"/>
  <c r="G336" i="7" s="1"/>
  <c r="AX336" i="7" s="1"/>
  <c r="E337" i="2"/>
  <c r="Q338" i="2"/>
  <c r="E337" i="7" l="1"/>
  <c r="G337" i="2"/>
  <c r="G337" i="7" s="1"/>
  <c r="AX337" i="7" s="1"/>
  <c r="Q339" i="2"/>
  <c r="E338" i="2"/>
  <c r="G338" i="2" l="1"/>
  <c r="G338" i="7" s="1"/>
  <c r="AX338" i="7" s="1"/>
  <c r="E338" i="7"/>
  <c r="E339" i="2"/>
  <c r="Q340" i="2"/>
  <c r="G339" i="2" l="1"/>
  <c r="G339" i="7" s="1"/>
  <c r="AX339" i="7" s="1"/>
  <c r="E339" i="7"/>
  <c r="Q341" i="2"/>
  <c r="E340" i="2"/>
  <c r="E340" i="7" l="1"/>
  <c r="G340" i="2"/>
  <c r="G340" i="7" s="1"/>
  <c r="AX340" i="7" s="1"/>
  <c r="E341" i="2"/>
  <c r="Q342" i="2"/>
  <c r="Q343" i="2" l="1"/>
  <c r="E342" i="2"/>
  <c r="E341" i="7"/>
  <c r="G341" i="2"/>
  <c r="G341" i="7" s="1"/>
  <c r="AX341" i="7" s="1"/>
  <c r="E342" i="7" l="1"/>
  <c r="G342" i="2"/>
  <c r="G342" i="7" s="1"/>
  <c r="AX342" i="7" s="1"/>
  <c r="Q344" i="2"/>
  <c r="E343" i="2"/>
  <c r="E343" i="7" l="1"/>
  <c r="G343" i="2"/>
  <c r="G343" i="7" s="1"/>
  <c r="AX343" i="7" s="1"/>
  <c r="Q345" i="2"/>
  <c r="E344" i="2"/>
  <c r="E344" i="7" l="1"/>
  <c r="G344" i="2"/>
  <c r="G344" i="7" s="1"/>
  <c r="AX344" i="7" s="1"/>
  <c r="E345" i="2"/>
  <c r="Q346" i="2"/>
  <c r="Q347" i="2" l="1"/>
  <c r="E346" i="2"/>
  <c r="E345" i="7"/>
  <c r="G345" i="2"/>
  <c r="G345" i="7" s="1"/>
  <c r="AX345" i="7" s="1"/>
  <c r="G346" i="2" l="1"/>
  <c r="G346" i="7" s="1"/>
  <c r="AX346" i="7" s="1"/>
  <c r="E346" i="7"/>
  <c r="E347" i="2"/>
  <c r="Q348" i="2"/>
  <c r="Q349" i="2" l="1"/>
  <c r="E348" i="2"/>
  <c r="G347" i="2"/>
  <c r="G347" i="7" s="1"/>
  <c r="AX347" i="7" s="1"/>
  <c r="E347" i="7"/>
  <c r="E348" i="7" l="1"/>
  <c r="G348" i="2"/>
  <c r="G348" i="7" s="1"/>
  <c r="AX348" i="7" s="1"/>
  <c r="E349" i="2"/>
  <c r="Q350" i="2"/>
  <c r="Q351" i="2" l="1"/>
  <c r="E350" i="2"/>
  <c r="E349" i="7"/>
  <c r="G349" i="2"/>
  <c r="G349" i="7" s="1"/>
  <c r="AX349" i="7" s="1"/>
  <c r="E350" i="7" l="1"/>
  <c r="G350" i="2"/>
  <c r="G350" i="7" s="1"/>
  <c r="AX350" i="7" s="1"/>
  <c r="Q352" i="2"/>
  <c r="E351" i="2"/>
  <c r="E351" i="7" l="1"/>
  <c r="G351" i="2"/>
  <c r="G351" i="7" s="1"/>
  <c r="AX351" i="7" s="1"/>
  <c r="Q353" i="2"/>
  <c r="E352" i="2"/>
  <c r="G352" i="2" l="1"/>
  <c r="G352" i="7" s="1"/>
  <c r="AX352" i="7" s="1"/>
  <c r="E352" i="7"/>
  <c r="E353" i="2"/>
  <c r="Q354" i="2"/>
  <c r="Q355" i="2" l="1"/>
  <c r="E354" i="2"/>
  <c r="E353" i="7"/>
  <c r="G353" i="2"/>
  <c r="G353" i="7" s="1"/>
  <c r="AX353" i="7" s="1"/>
  <c r="E355" i="2" l="1"/>
  <c r="Q356" i="2"/>
  <c r="G354" i="2"/>
  <c r="G354" i="7" s="1"/>
  <c r="AX354" i="7" s="1"/>
  <c r="E354" i="7"/>
  <c r="Q357" i="2" l="1"/>
  <c r="E356" i="2"/>
  <c r="G355" i="2"/>
  <c r="G355" i="7" s="1"/>
  <c r="AX355" i="7" s="1"/>
  <c r="E355" i="7"/>
  <c r="E356" i="7" l="1"/>
  <c r="G356" i="2"/>
  <c r="G356" i="7" s="1"/>
  <c r="AX356" i="7" s="1"/>
  <c r="E357" i="2"/>
  <c r="Q358" i="2"/>
  <c r="G357" i="2" l="1"/>
  <c r="G357" i="7" s="1"/>
  <c r="AX357" i="7" s="1"/>
  <c r="E357" i="7"/>
  <c r="Q359" i="2"/>
  <c r="E358" i="2"/>
  <c r="G358" i="2" l="1"/>
  <c r="G358" i="7" s="1"/>
  <c r="AX358" i="7" s="1"/>
  <c r="E358" i="7"/>
  <c r="Q360" i="2"/>
  <c r="E359" i="2"/>
  <c r="E359" i="7" l="1"/>
  <c r="G359" i="2"/>
  <c r="G359" i="7" s="1"/>
  <c r="AX359" i="7" s="1"/>
  <c r="Q361" i="2"/>
  <c r="E360" i="2"/>
  <c r="E360" i="7" l="1"/>
  <c r="G360" i="2"/>
  <c r="G360" i="7" s="1"/>
  <c r="AX360" i="7" s="1"/>
  <c r="E361" i="2"/>
  <c r="Q362" i="2"/>
  <c r="Q363" i="2" l="1"/>
  <c r="E362" i="2"/>
  <c r="E361" i="7"/>
  <c r="G361" i="2"/>
  <c r="G361" i="7" s="1"/>
  <c r="AX361" i="7" s="1"/>
  <c r="G362" i="2" l="1"/>
  <c r="G362" i="7" s="1"/>
  <c r="AX362" i="7" s="1"/>
  <c r="E362" i="7"/>
  <c r="E363" i="2"/>
  <c r="Q364" i="2"/>
  <c r="Q365" i="2" l="1"/>
  <c r="E364" i="2"/>
  <c r="G363" i="2"/>
  <c r="G363" i="7" s="1"/>
  <c r="AX363" i="7" s="1"/>
  <c r="E363" i="7"/>
  <c r="E364" i="7" l="1"/>
  <c r="G364" i="2"/>
  <c r="G364" i="7" s="1"/>
  <c r="AX364" i="7" s="1"/>
  <c r="E365" i="2"/>
  <c r="Q366" i="2"/>
  <c r="Q367" i="2" l="1"/>
  <c r="E366" i="2"/>
  <c r="E365" i="7"/>
  <c r="G365" i="2"/>
  <c r="G365" i="7" s="1"/>
  <c r="AX365" i="7" s="1"/>
  <c r="E366" i="7" l="1"/>
  <c r="G366" i="2"/>
  <c r="G366" i="7" s="1"/>
  <c r="AX366" i="7" s="1"/>
  <c r="Q368" i="2"/>
  <c r="E367" i="2"/>
  <c r="E367" i="7" l="1"/>
  <c r="G367" i="2"/>
  <c r="G367" i="7" s="1"/>
  <c r="AX367" i="7" s="1"/>
  <c r="Q369" i="2"/>
  <c r="E368" i="2"/>
  <c r="E369" i="2" l="1"/>
  <c r="Q370" i="2"/>
  <c r="E368" i="7"/>
  <c r="G368" i="2"/>
  <c r="G368" i="7" s="1"/>
  <c r="AX368" i="7" s="1"/>
  <c r="Q371" i="2" l="1"/>
  <c r="E370" i="2"/>
  <c r="E369" i="7"/>
  <c r="G369" i="2"/>
  <c r="G369" i="7" s="1"/>
  <c r="AX369" i="7" s="1"/>
  <c r="G370" i="2" l="1"/>
  <c r="G370" i="7" s="1"/>
  <c r="AX370" i="7" s="1"/>
  <c r="E370" i="7"/>
  <c r="E371" i="2"/>
  <c r="Q372" i="2"/>
  <c r="Q373" i="2" l="1"/>
  <c r="E372" i="2"/>
  <c r="G371" i="2"/>
  <c r="G371" i="7" s="1"/>
  <c r="AX371" i="7" s="1"/>
  <c r="E371" i="7"/>
  <c r="E372" i="7" l="1"/>
  <c r="G372" i="2"/>
  <c r="G372" i="7" s="1"/>
  <c r="AX372" i="7" s="1"/>
  <c r="E373" i="2"/>
  <c r="Q374" i="2"/>
  <c r="G373" i="2" l="1"/>
  <c r="G373" i="7" s="1"/>
  <c r="AX373" i="7" s="1"/>
  <c r="E373" i="7"/>
  <c r="Q375" i="2"/>
  <c r="E374" i="2"/>
  <c r="Q376" i="2" l="1"/>
  <c r="E375" i="2"/>
  <c r="G374" i="2"/>
  <c r="G374" i="7" s="1"/>
  <c r="AX374" i="7" s="1"/>
  <c r="E374" i="7"/>
  <c r="E375" i="7" l="1"/>
  <c r="G375" i="2"/>
  <c r="G375" i="7" s="1"/>
  <c r="AX375" i="7" s="1"/>
  <c r="Q377" i="2"/>
  <c r="E376" i="2"/>
  <c r="E377" i="2" l="1"/>
  <c r="Q378" i="2"/>
  <c r="G376" i="2"/>
  <c r="G376" i="7" s="1"/>
  <c r="AX376" i="7" s="1"/>
  <c r="E376" i="7"/>
  <c r="Q379" i="2" l="1"/>
  <c r="E378" i="2"/>
  <c r="E377" i="7"/>
  <c r="G377" i="2"/>
  <c r="G377" i="7" s="1"/>
  <c r="AX377" i="7" s="1"/>
  <c r="G378" i="2" l="1"/>
  <c r="G378" i="7" s="1"/>
  <c r="AX378" i="7" s="1"/>
  <c r="E378" i="7"/>
  <c r="E379" i="2"/>
  <c r="Q380" i="2"/>
  <c r="G379" i="2" l="1"/>
  <c r="G379" i="7" s="1"/>
  <c r="AX379" i="7" s="1"/>
  <c r="E379" i="7"/>
  <c r="Q381" i="2"/>
  <c r="E380" i="2"/>
  <c r="E380" i="7" l="1"/>
  <c r="G380" i="2"/>
  <c r="G380" i="7" s="1"/>
  <c r="AX380" i="7" s="1"/>
  <c r="E381" i="2"/>
  <c r="Q382" i="2"/>
  <c r="Q383" i="2" l="1"/>
  <c r="E382" i="2"/>
  <c r="E381" i="7"/>
  <c r="G381" i="2"/>
  <c r="G381" i="7" s="1"/>
  <c r="AX381" i="7" s="1"/>
  <c r="G382" i="2" l="1"/>
  <c r="G382" i="7" s="1"/>
  <c r="AX382" i="7" s="1"/>
  <c r="E382" i="7"/>
  <c r="Q384" i="2"/>
  <c r="E383" i="2"/>
  <c r="E383" i="7" l="1"/>
  <c r="G383" i="2"/>
  <c r="G383" i="7" s="1"/>
  <c r="AX383" i="7" s="1"/>
  <c r="Q385" i="2"/>
  <c r="E384" i="2"/>
  <c r="G384" i="2" l="1"/>
  <c r="G384" i="7" s="1"/>
  <c r="AX384" i="7" s="1"/>
  <c r="E384" i="7"/>
  <c r="E385" i="2"/>
  <c r="Q386" i="2"/>
  <c r="E385" i="7" l="1"/>
  <c r="G385" i="2"/>
  <c r="G385" i="7" s="1"/>
  <c r="AX385" i="7" s="1"/>
  <c r="Q387" i="2"/>
  <c r="E386" i="2"/>
  <c r="E386" i="7" l="1"/>
  <c r="G386" i="2"/>
  <c r="G386" i="7" s="1"/>
  <c r="AX386" i="7" s="1"/>
  <c r="E387" i="2"/>
  <c r="Q388" i="2"/>
  <c r="Q389" i="2" l="1"/>
  <c r="E388" i="2"/>
  <c r="E387" i="7"/>
  <c r="G387" i="2"/>
  <c r="G387" i="7" s="1"/>
  <c r="AX387" i="7" s="1"/>
  <c r="E388" i="7" l="1"/>
  <c r="G388" i="2"/>
  <c r="G388" i="7" s="1"/>
  <c r="AX388" i="7" s="1"/>
  <c r="E389" i="2"/>
  <c r="Q390" i="2"/>
  <c r="Q391" i="2" l="1"/>
  <c r="E390" i="2"/>
  <c r="E389" i="7"/>
  <c r="G389" i="2"/>
  <c r="G389" i="7" s="1"/>
  <c r="AX389" i="7" s="1"/>
  <c r="G390" i="2" l="1"/>
  <c r="G390" i="7" s="1"/>
  <c r="AX390" i="7" s="1"/>
  <c r="E390" i="7"/>
  <c r="Q392" i="2"/>
  <c r="E391" i="2"/>
  <c r="G391" i="2" l="1"/>
  <c r="G391" i="7" s="1"/>
  <c r="AX391" i="7" s="1"/>
  <c r="E391" i="7"/>
  <c r="Q393" i="2"/>
  <c r="E392" i="2"/>
  <c r="G392" i="2" l="1"/>
  <c r="G392" i="7" s="1"/>
  <c r="AX392" i="7" s="1"/>
  <c r="E392" i="7"/>
  <c r="E393" i="2"/>
  <c r="Q394" i="2"/>
  <c r="E393" i="7" l="1"/>
  <c r="G393" i="2"/>
  <c r="G393" i="7" s="1"/>
  <c r="AX393" i="7" s="1"/>
  <c r="Q395" i="2"/>
  <c r="E394" i="2"/>
  <c r="E394" i="7" l="1"/>
  <c r="G394" i="2"/>
  <c r="G394" i="7" s="1"/>
  <c r="AX394" i="7" s="1"/>
  <c r="E395" i="2"/>
  <c r="Q396" i="2"/>
  <c r="E395" i="7" l="1"/>
  <c r="G395" i="2"/>
  <c r="G395" i="7" s="1"/>
  <c r="AX395" i="7" s="1"/>
  <c r="Q397" i="2"/>
  <c r="E396" i="2"/>
  <c r="E396" i="7" l="1"/>
  <c r="G396" i="2"/>
  <c r="G396" i="7" s="1"/>
  <c r="AX396" i="7" s="1"/>
  <c r="E397" i="2"/>
  <c r="Q398" i="2"/>
  <c r="G397" i="2" l="1"/>
  <c r="G397" i="7" s="1"/>
  <c r="AX397" i="7" s="1"/>
  <c r="E397" i="7"/>
  <c r="Q399" i="2"/>
  <c r="E398" i="2"/>
  <c r="E398" i="7" l="1"/>
  <c r="G398" i="2"/>
  <c r="G398" i="7" s="1"/>
  <c r="AX398" i="7" s="1"/>
  <c r="Q400" i="2"/>
  <c r="E399" i="2"/>
  <c r="E399" i="7" l="1"/>
  <c r="G399" i="2"/>
  <c r="G399" i="7" s="1"/>
  <c r="AX399" i="7" s="1"/>
  <c r="Q401" i="2"/>
  <c r="E400" i="2"/>
  <c r="E401" i="2" l="1"/>
  <c r="Q402" i="2"/>
  <c r="G400" i="2"/>
  <c r="G400" i="7" s="1"/>
  <c r="AX400" i="7" s="1"/>
  <c r="E400" i="7"/>
  <c r="Q403" i="2" l="1"/>
  <c r="E402" i="2"/>
  <c r="E401" i="7"/>
  <c r="G401" i="2"/>
  <c r="G401" i="7" s="1"/>
  <c r="AX401" i="7" s="1"/>
  <c r="E402" i="7" l="1"/>
  <c r="G402" i="2"/>
  <c r="G402" i="7" s="1"/>
  <c r="AX402" i="7" s="1"/>
  <c r="E403" i="2"/>
  <c r="Q404" i="2"/>
  <c r="Q405" i="2" l="1"/>
  <c r="E404" i="2"/>
  <c r="G403" i="2"/>
  <c r="G403" i="7" s="1"/>
  <c r="AX403" i="7" s="1"/>
  <c r="E403" i="7"/>
  <c r="E404" i="7" l="1"/>
  <c r="G404" i="2"/>
  <c r="G404" i="7" s="1"/>
  <c r="AX404" i="7" s="1"/>
  <c r="E405" i="2"/>
  <c r="Q406" i="2"/>
  <c r="Q407" i="2" l="1"/>
  <c r="E406" i="2"/>
  <c r="E405" i="7"/>
  <c r="G405" i="2"/>
  <c r="G405" i="7" s="1"/>
  <c r="AX405" i="7" s="1"/>
  <c r="Q408" i="2" l="1"/>
  <c r="E407" i="2"/>
  <c r="G406" i="2"/>
  <c r="G406" i="7" s="1"/>
  <c r="AX406" i="7" s="1"/>
  <c r="E406" i="7"/>
  <c r="G407" i="2" l="1"/>
  <c r="G407" i="7" s="1"/>
  <c r="AX407" i="7" s="1"/>
  <c r="E407" i="7"/>
  <c r="Q409" i="2"/>
  <c r="E408" i="2"/>
  <c r="G408" i="2" l="1"/>
  <c r="G408" i="7" s="1"/>
  <c r="AX408" i="7" s="1"/>
  <c r="E408" i="7"/>
  <c r="E409" i="2"/>
  <c r="Q410" i="2"/>
  <c r="E409" i="7" l="1"/>
  <c r="G409" i="2"/>
  <c r="G409" i="7" s="1"/>
  <c r="AX409" i="7" s="1"/>
  <c r="Q411" i="2"/>
  <c r="E410" i="2"/>
  <c r="E411" i="2" l="1"/>
  <c r="Q412" i="2"/>
  <c r="E410" i="7"/>
  <c r="G410" i="2"/>
  <c r="G410" i="7" s="1"/>
  <c r="AX410" i="7" s="1"/>
  <c r="Q413" i="2" l="1"/>
  <c r="E412" i="2"/>
  <c r="G411" i="2"/>
  <c r="G411" i="7" s="1"/>
  <c r="AX411" i="7" s="1"/>
  <c r="E411" i="7"/>
  <c r="E412" i="7" l="1"/>
  <c r="G412" i="2"/>
  <c r="G412" i="7" s="1"/>
  <c r="AX412" i="7" s="1"/>
  <c r="E413" i="2"/>
  <c r="Q414" i="2"/>
  <c r="Q415" i="2" l="1"/>
  <c r="E414" i="2"/>
  <c r="G413" i="2"/>
  <c r="G413" i="7" s="1"/>
  <c r="AX413" i="7" s="1"/>
  <c r="E413" i="7"/>
  <c r="E414" i="7" l="1"/>
  <c r="G414" i="2"/>
  <c r="G414" i="7" s="1"/>
  <c r="AX414" i="7" s="1"/>
  <c r="Q416" i="2"/>
  <c r="E415" i="2"/>
  <c r="E415" i="7" l="1"/>
  <c r="G415" i="2"/>
  <c r="G415" i="7" s="1"/>
  <c r="AX415" i="7" s="1"/>
  <c r="Q417" i="2"/>
  <c r="E416" i="2"/>
  <c r="E416" i="7" l="1"/>
  <c r="G416" i="2"/>
  <c r="G416" i="7" s="1"/>
  <c r="AX416" i="7" s="1"/>
  <c r="E417" i="2"/>
  <c r="Q418" i="2"/>
  <c r="E417" i="7" l="1"/>
  <c r="G417" i="2"/>
  <c r="G417" i="7" s="1"/>
  <c r="AX417" i="7" s="1"/>
  <c r="Q419" i="2"/>
  <c r="E418" i="2"/>
  <c r="E418" i="7" l="1"/>
  <c r="G418" i="2"/>
  <c r="G418" i="7" s="1"/>
  <c r="AX418" i="7" s="1"/>
  <c r="E419" i="2"/>
  <c r="Q420" i="2"/>
  <c r="G419" i="2" l="1"/>
  <c r="G419" i="7" s="1"/>
  <c r="AX419" i="7" s="1"/>
  <c r="E419" i="7"/>
  <c r="Q421" i="2"/>
  <c r="E420" i="2"/>
  <c r="E420" i="7" l="1"/>
  <c r="G420" i="2"/>
  <c r="G420" i="7" s="1"/>
  <c r="AX420" i="7" s="1"/>
  <c r="E421" i="2"/>
  <c r="Q422" i="2"/>
  <c r="Q423" i="2" l="1"/>
  <c r="E422" i="2"/>
  <c r="E421" i="7"/>
  <c r="G421" i="2"/>
  <c r="G421" i="7" s="1"/>
  <c r="AX421" i="7" s="1"/>
  <c r="Q424" i="2" l="1"/>
  <c r="E423" i="2"/>
  <c r="E422" i="7"/>
  <c r="G422" i="2"/>
  <c r="G422" i="7" s="1"/>
  <c r="AX422" i="7" s="1"/>
  <c r="E423" i="7" l="1"/>
  <c r="G423" i="2"/>
  <c r="G423" i="7" s="1"/>
  <c r="AX423" i="7" s="1"/>
  <c r="Q425" i="2"/>
  <c r="E424" i="2"/>
  <c r="E424" i="7" l="1"/>
  <c r="G424" i="2"/>
  <c r="G424" i="7" s="1"/>
  <c r="AX424" i="7" s="1"/>
  <c r="E425" i="2"/>
  <c r="Q426" i="2"/>
  <c r="E425" i="7" l="1"/>
  <c r="G425" i="2"/>
  <c r="G425" i="7" s="1"/>
  <c r="AX425" i="7" s="1"/>
  <c r="Q427" i="2"/>
  <c r="E426" i="2"/>
  <c r="E426" i="7" l="1"/>
  <c r="G426" i="2"/>
  <c r="G426" i="7" s="1"/>
  <c r="AX426" i="7" s="1"/>
  <c r="E427" i="2"/>
  <c r="Q428" i="2"/>
  <c r="Q429" i="2" l="1"/>
  <c r="E428" i="2"/>
  <c r="G427" i="2"/>
  <c r="G427" i="7" s="1"/>
  <c r="AX427" i="7" s="1"/>
  <c r="E427" i="7"/>
  <c r="E428" i="7" l="1"/>
  <c r="G428" i="2"/>
  <c r="G428" i="7" s="1"/>
  <c r="AX428" i="7" s="1"/>
  <c r="E429" i="2"/>
  <c r="Q430" i="2"/>
  <c r="Q431" i="2" l="1"/>
  <c r="E430" i="2"/>
  <c r="G429" i="2"/>
  <c r="G429" i="7" s="1"/>
  <c r="AX429" i="7" s="1"/>
  <c r="E429" i="7"/>
  <c r="Q432" i="2" l="1"/>
  <c r="E431" i="2"/>
  <c r="G430" i="2"/>
  <c r="G430" i="7" s="1"/>
  <c r="AX430" i="7" s="1"/>
  <c r="E430" i="7"/>
  <c r="E431" i="7" l="1"/>
  <c r="G431" i="2"/>
  <c r="G431" i="7" s="1"/>
  <c r="AX431" i="7" s="1"/>
  <c r="Q433" i="2"/>
  <c r="E432" i="2"/>
  <c r="E432" i="7" l="1"/>
  <c r="G432" i="2"/>
  <c r="G432" i="7" s="1"/>
  <c r="AX432" i="7" s="1"/>
  <c r="E433" i="2"/>
  <c r="Q434" i="2"/>
  <c r="Q435" i="2" l="1"/>
  <c r="E434" i="2"/>
  <c r="G433" i="2"/>
  <c r="G433" i="7" s="1"/>
  <c r="AX433" i="7" s="1"/>
  <c r="E433" i="7"/>
  <c r="E434" i="7" l="1"/>
  <c r="G434" i="2"/>
  <c r="G434" i="7" s="1"/>
  <c r="AX434" i="7" s="1"/>
  <c r="E435" i="2"/>
  <c r="Q436" i="2"/>
  <c r="Q437" i="2" l="1"/>
  <c r="E436" i="2"/>
  <c r="G435" i="2"/>
  <c r="G435" i="7" s="1"/>
  <c r="AX435" i="7" s="1"/>
  <c r="E435" i="7"/>
  <c r="E436" i="7" l="1"/>
  <c r="G436" i="2"/>
  <c r="G436" i="7" s="1"/>
  <c r="AX436" i="7" s="1"/>
  <c r="E437" i="2"/>
  <c r="Q438" i="2"/>
  <c r="E437" i="7" l="1"/>
  <c r="G437" i="2"/>
  <c r="G437" i="7" s="1"/>
  <c r="AX437" i="7" s="1"/>
  <c r="Q439" i="2"/>
  <c r="E438" i="2"/>
  <c r="G438" i="2" l="1"/>
  <c r="G438" i="7" s="1"/>
  <c r="AX438" i="7" s="1"/>
  <c r="E438" i="7"/>
  <c r="Q440" i="2"/>
  <c r="E439" i="2"/>
  <c r="Q441" i="2" l="1"/>
  <c r="E440" i="2"/>
  <c r="E439" i="7"/>
  <c r="G439" i="2"/>
  <c r="G439" i="7" s="1"/>
  <c r="AX439" i="7" s="1"/>
  <c r="E441" i="2" l="1"/>
  <c r="Q442" i="2"/>
  <c r="E440" i="7"/>
  <c r="G440" i="2"/>
  <c r="G440" i="7" s="1"/>
  <c r="AX440" i="7" s="1"/>
  <c r="Q443" i="2" l="1"/>
  <c r="E442" i="2"/>
  <c r="G441" i="2"/>
  <c r="G441" i="7" s="1"/>
  <c r="AX441" i="7" s="1"/>
  <c r="E441" i="7"/>
  <c r="E442" i="7" l="1"/>
  <c r="G442" i="2"/>
  <c r="G442" i="7" s="1"/>
  <c r="AX442" i="7" s="1"/>
  <c r="E443" i="2"/>
  <c r="Q444" i="2"/>
  <c r="Q445" i="2" l="1"/>
  <c r="E444" i="2"/>
  <c r="E443" i="7"/>
  <c r="G443" i="2"/>
  <c r="G443" i="7" s="1"/>
  <c r="AX443" i="7" s="1"/>
  <c r="E444" i="7" l="1"/>
  <c r="G444" i="2"/>
  <c r="G444" i="7" s="1"/>
  <c r="AX444" i="7" s="1"/>
  <c r="E445" i="2"/>
  <c r="Q446" i="2"/>
  <c r="Q447" i="2" l="1"/>
  <c r="E446" i="2"/>
  <c r="G445" i="2"/>
  <c r="G445" i="7" s="1"/>
  <c r="AX445" i="7" s="1"/>
  <c r="E445" i="7"/>
  <c r="E446" i="7" l="1"/>
  <c r="G446" i="2"/>
  <c r="G446" i="7" s="1"/>
  <c r="AX446" i="7" s="1"/>
  <c r="Q448" i="2"/>
  <c r="E447" i="2"/>
  <c r="E447" i="7" l="1"/>
  <c r="G447" i="2"/>
  <c r="G447" i="7" s="1"/>
  <c r="AX447" i="7" s="1"/>
  <c r="Q449" i="2"/>
  <c r="E448" i="2"/>
  <c r="E449" i="2" l="1"/>
  <c r="Q450" i="2"/>
  <c r="G448" i="2"/>
  <c r="G448" i="7" s="1"/>
  <c r="AX448" i="7" s="1"/>
  <c r="E448" i="7"/>
  <c r="Q451" i="2" l="1"/>
  <c r="E450" i="2"/>
  <c r="G449" i="2"/>
  <c r="G449" i="7" s="1"/>
  <c r="AX449" i="7" s="1"/>
  <c r="E449" i="7"/>
  <c r="E450" i="7" l="1"/>
  <c r="G450" i="2"/>
  <c r="G450" i="7" s="1"/>
  <c r="AX450" i="7" s="1"/>
  <c r="E451" i="2"/>
  <c r="Q452" i="2"/>
  <c r="E451" i="7" l="1"/>
  <c r="G451" i="2"/>
  <c r="G451" i="7" s="1"/>
  <c r="AX451" i="7" s="1"/>
  <c r="Q453" i="2"/>
  <c r="E452" i="2"/>
  <c r="E452" i="7" l="1"/>
  <c r="G452" i="2"/>
  <c r="G452" i="7" s="1"/>
  <c r="AX452" i="7" s="1"/>
  <c r="E453" i="2"/>
  <c r="Q454" i="2"/>
  <c r="Q455" i="2" l="1"/>
  <c r="E454" i="2"/>
  <c r="E453" i="7"/>
  <c r="G453" i="2"/>
  <c r="G453" i="7" s="1"/>
  <c r="AX453" i="7" s="1"/>
  <c r="E454" i="7" l="1"/>
  <c r="G454" i="2"/>
  <c r="G454" i="7" s="1"/>
  <c r="AX454" i="7" s="1"/>
  <c r="Q456" i="2"/>
  <c r="E455" i="2"/>
  <c r="E455" i="7" l="1"/>
  <c r="G455" i="2"/>
  <c r="G455" i="7" s="1"/>
  <c r="AX455" i="7" s="1"/>
  <c r="Q457" i="2"/>
  <c r="E456" i="2"/>
  <c r="E457" i="2" l="1"/>
  <c r="Q458" i="2"/>
  <c r="E456" i="7"/>
  <c r="G456" i="2"/>
  <c r="G456" i="7" s="1"/>
  <c r="AX456" i="7" s="1"/>
  <c r="Q459" i="2" l="1"/>
  <c r="E458" i="2"/>
  <c r="G457" i="2"/>
  <c r="G457" i="7" s="1"/>
  <c r="AX457" i="7" s="1"/>
  <c r="E457" i="7"/>
  <c r="E458" i="7" l="1"/>
  <c r="G458" i="2"/>
  <c r="G458" i="7" s="1"/>
  <c r="AX458" i="7" s="1"/>
  <c r="E459" i="2"/>
  <c r="Q460" i="2"/>
  <c r="Q461" i="2" l="1"/>
  <c r="E460" i="2"/>
  <c r="G459" i="2"/>
  <c r="G459" i="7" s="1"/>
  <c r="AX459" i="7" s="1"/>
  <c r="E459" i="7"/>
  <c r="E461" i="2" l="1"/>
  <c r="Q462" i="2"/>
  <c r="E460" i="7"/>
  <c r="G460" i="2"/>
  <c r="G460" i="7" s="1"/>
  <c r="AX460" i="7" s="1"/>
  <c r="Q463" i="2" l="1"/>
  <c r="E462" i="2"/>
  <c r="E461" i="7"/>
  <c r="G461" i="2"/>
  <c r="G461" i="7" s="1"/>
  <c r="AX461" i="7" s="1"/>
  <c r="E462" i="7" l="1"/>
  <c r="G462" i="2"/>
  <c r="G462" i="7" s="1"/>
  <c r="AX462" i="7" s="1"/>
  <c r="Q464" i="2"/>
  <c r="E463" i="2"/>
  <c r="Q465" i="2" l="1"/>
  <c r="E464" i="2"/>
  <c r="E463" i="7"/>
  <c r="G463" i="2"/>
  <c r="G463" i="7" s="1"/>
  <c r="AX463" i="7" s="1"/>
  <c r="E464" i="7" l="1"/>
  <c r="G464" i="2"/>
  <c r="G464" i="7" s="1"/>
  <c r="AX464" i="7" s="1"/>
  <c r="E465" i="2"/>
  <c r="Q466" i="2"/>
  <c r="Q467" i="2" l="1"/>
  <c r="E466" i="2"/>
  <c r="E465" i="7"/>
  <c r="G465" i="2"/>
  <c r="G465" i="7" s="1"/>
  <c r="AX465" i="7" s="1"/>
  <c r="E467" i="2" l="1"/>
  <c r="Q468" i="2"/>
  <c r="E466" i="7"/>
  <c r="G466" i="2"/>
  <c r="G466" i="7" s="1"/>
  <c r="AX466" i="7" s="1"/>
  <c r="Q469" i="2" l="1"/>
  <c r="E468" i="2"/>
  <c r="E467" i="7"/>
  <c r="G467" i="2"/>
  <c r="G467" i="7" s="1"/>
  <c r="AX467" i="7" s="1"/>
  <c r="E468" i="7" l="1"/>
  <c r="G468" i="2"/>
  <c r="G468" i="7" s="1"/>
  <c r="AX468" i="7" s="1"/>
  <c r="E469" i="2"/>
  <c r="Q470" i="2"/>
  <c r="Q471" i="2" l="1"/>
  <c r="E470" i="2"/>
  <c r="G469" i="2"/>
  <c r="G469" i="7" s="1"/>
  <c r="AX469" i="7" s="1"/>
  <c r="E469" i="7"/>
  <c r="Q472" i="2" l="1"/>
  <c r="E471" i="2"/>
  <c r="G470" i="2"/>
  <c r="G470" i="7" s="1"/>
  <c r="AX470" i="7" s="1"/>
  <c r="E470" i="7"/>
  <c r="E471" i="7" l="1"/>
  <c r="G471" i="2"/>
  <c r="G471" i="7" s="1"/>
  <c r="AX471" i="7" s="1"/>
  <c r="Q473" i="2"/>
  <c r="E472" i="2"/>
  <c r="E472" i="7" l="1"/>
  <c r="G472" i="2"/>
  <c r="G472" i="7" s="1"/>
  <c r="AX472" i="7" s="1"/>
  <c r="E473" i="2"/>
  <c r="Q474" i="2"/>
  <c r="Q475" i="2" l="1"/>
  <c r="E474" i="2"/>
  <c r="G473" i="2"/>
  <c r="G473" i="7" s="1"/>
  <c r="AX473" i="7" s="1"/>
  <c r="E473" i="7"/>
  <c r="E474" i="7" l="1"/>
  <c r="G474" i="2"/>
  <c r="G474" i="7" s="1"/>
  <c r="AX474" i="7" s="1"/>
  <c r="E475" i="2"/>
  <c r="Q476" i="2"/>
  <c r="Q477" i="2" l="1"/>
  <c r="E476" i="2"/>
  <c r="G475" i="2"/>
  <c r="G475" i="7" s="1"/>
  <c r="AX475" i="7" s="1"/>
  <c r="E475" i="7"/>
  <c r="E476" i="7" l="1"/>
  <c r="G476" i="2"/>
  <c r="G476" i="7" s="1"/>
  <c r="AX476" i="7" s="1"/>
  <c r="E477" i="2"/>
  <c r="Q478" i="2"/>
  <c r="Q479" i="2" l="1"/>
  <c r="E478" i="2"/>
  <c r="G477" i="2"/>
  <c r="G477" i="7" s="1"/>
  <c r="AX477" i="7" s="1"/>
  <c r="E477" i="7"/>
  <c r="E478" i="7" l="1"/>
  <c r="G478" i="2"/>
  <c r="G478" i="7" s="1"/>
  <c r="AX478" i="7" s="1"/>
  <c r="Q480" i="2"/>
  <c r="E479" i="2"/>
  <c r="E479" i="7" l="1"/>
  <c r="G479" i="2"/>
  <c r="G479" i="7" s="1"/>
  <c r="AX479" i="7" s="1"/>
  <c r="Q481" i="2"/>
  <c r="E480" i="2"/>
  <c r="E480" i="7" l="1"/>
  <c r="G480" i="2"/>
  <c r="G480" i="7" s="1"/>
  <c r="AX480" i="7" s="1"/>
  <c r="E481" i="2"/>
  <c r="Q482" i="2"/>
  <c r="E481" i="7" l="1"/>
  <c r="G481" i="2"/>
  <c r="G481" i="7" s="1"/>
  <c r="AX481" i="7" s="1"/>
  <c r="E482" i="2"/>
  <c r="Q483" i="2"/>
  <c r="E483" i="2" l="1"/>
  <c r="Q484" i="2"/>
  <c r="E482" i="7"/>
  <c r="G482" i="2"/>
  <c r="G482" i="7" s="1"/>
  <c r="AX482" i="7" s="1"/>
  <c r="Q485" i="2" l="1"/>
  <c r="E484" i="2"/>
  <c r="E483" i="7"/>
  <c r="G483" i="2"/>
  <c r="G483" i="7" s="1"/>
  <c r="AX483" i="7" s="1"/>
  <c r="E484" i="7" l="1"/>
  <c r="G484" i="2"/>
  <c r="G484" i="7" s="1"/>
  <c r="AX484" i="7" s="1"/>
  <c r="E485" i="2"/>
  <c r="Q486" i="2"/>
  <c r="Q487" i="2" l="1"/>
  <c r="E486" i="2"/>
  <c r="E485" i="7"/>
  <c r="G485" i="2"/>
  <c r="G485" i="7" s="1"/>
  <c r="AX485" i="7" s="1"/>
  <c r="G486" i="2" l="1"/>
  <c r="G486" i="7" s="1"/>
  <c r="AX486" i="7" s="1"/>
  <c r="E486" i="7"/>
  <c r="Q488" i="2"/>
  <c r="E487" i="2"/>
  <c r="E487" i="7" l="1"/>
  <c r="G487" i="2"/>
  <c r="G487" i="7" s="1"/>
  <c r="AX487" i="7" s="1"/>
  <c r="Q489" i="2"/>
  <c r="E488" i="2"/>
  <c r="E488" i="7" l="1"/>
  <c r="G488" i="2"/>
  <c r="G488" i="7" s="1"/>
  <c r="AX488" i="7" s="1"/>
  <c r="E489" i="2"/>
  <c r="Q490" i="2"/>
  <c r="E489" i="7" l="1"/>
  <c r="G489" i="2"/>
  <c r="G489" i="7" s="1"/>
  <c r="AX489" i="7" s="1"/>
  <c r="Q491" i="2"/>
  <c r="E490" i="2"/>
  <c r="E490" i="7" l="1"/>
  <c r="G490" i="2"/>
  <c r="G490" i="7" s="1"/>
  <c r="AX490" i="7" s="1"/>
  <c r="E491" i="2"/>
  <c r="Q492" i="2"/>
  <c r="G491" i="2" l="1"/>
  <c r="G491" i="7" s="1"/>
  <c r="AX491" i="7" s="1"/>
  <c r="E491" i="7"/>
  <c r="Q493" i="2"/>
  <c r="E492" i="2"/>
  <c r="E493" i="2" l="1"/>
  <c r="Q494" i="2"/>
  <c r="E492" i="7"/>
  <c r="G492" i="2"/>
  <c r="G492" i="7" s="1"/>
  <c r="AX492" i="7" s="1"/>
  <c r="Q495" i="2" l="1"/>
  <c r="E494" i="2"/>
  <c r="G493" i="2"/>
  <c r="G493" i="7" s="1"/>
  <c r="AX493" i="7" s="1"/>
  <c r="E493" i="7"/>
  <c r="E495" i="2" l="1"/>
  <c r="Q496" i="2"/>
  <c r="G494" i="2"/>
  <c r="G494" i="7" s="1"/>
  <c r="AX494" i="7" s="1"/>
  <c r="E494" i="7"/>
  <c r="Q497" i="2" l="1"/>
  <c r="E496" i="2"/>
  <c r="E495" i="7"/>
  <c r="G495" i="2"/>
  <c r="G495" i="7" s="1"/>
  <c r="AX495" i="7" s="1"/>
  <c r="E496" i="7" l="1"/>
  <c r="G496" i="2"/>
  <c r="G496" i="7" s="1"/>
  <c r="AX496" i="7" s="1"/>
  <c r="E497" i="2"/>
  <c r="Q498" i="2"/>
  <c r="E498" i="2" l="1"/>
  <c r="Q499" i="2"/>
  <c r="G497" i="2"/>
  <c r="G497" i="7" s="1"/>
  <c r="AX497" i="7" s="1"/>
  <c r="E497" i="7"/>
  <c r="E498" i="7" l="1"/>
  <c r="G498" i="2"/>
  <c r="G498" i="7" s="1"/>
  <c r="AX498" i="7" s="1"/>
  <c r="E499" i="2"/>
  <c r="Q500" i="2"/>
  <c r="Q501" i="2" l="1"/>
  <c r="E500" i="2"/>
  <c r="G499" i="2"/>
  <c r="G499" i="7" s="1"/>
  <c r="AX499" i="7" s="1"/>
  <c r="E499" i="7"/>
  <c r="E500" i="7" l="1"/>
  <c r="G500" i="2"/>
  <c r="G500" i="7" s="1"/>
  <c r="AX500" i="7" s="1"/>
  <c r="E501" i="2"/>
  <c r="Q502" i="2"/>
  <c r="Q503" i="2" l="1"/>
  <c r="E502" i="2"/>
  <c r="E501" i="7"/>
  <c r="G501" i="2"/>
  <c r="G501" i="7" s="1"/>
  <c r="AX501" i="7" s="1"/>
  <c r="Q504" i="2" l="1"/>
  <c r="E503" i="2"/>
  <c r="G502" i="2"/>
  <c r="G502" i="7" s="1"/>
  <c r="AX502" i="7" s="1"/>
  <c r="E502" i="7"/>
  <c r="E503" i="7" l="1"/>
  <c r="G503" i="2"/>
  <c r="G503" i="7" s="1"/>
  <c r="AX503" i="7" s="1"/>
  <c r="Q505" i="2"/>
  <c r="E504" i="2"/>
  <c r="E505" i="2" l="1"/>
  <c r="Q506" i="2"/>
  <c r="G504" i="2"/>
  <c r="G504" i="7" s="1"/>
  <c r="AX504" i="7" s="1"/>
  <c r="E504" i="7"/>
  <c r="E505" i="7" l="1"/>
  <c r="G505" i="2"/>
  <c r="G505" i="7" s="1"/>
  <c r="AX505" i="7" s="1"/>
  <c r="Q507" i="2"/>
  <c r="E506" i="2"/>
  <c r="E506" i="7" l="1"/>
  <c r="G506" i="2"/>
  <c r="G506" i="7" s="1"/>
  <c r="AX506" i="7" s="1"/>
  <c r="E507" i="2"/>
  <c r="Q508" i="2"/>
  <c r="E507" i="7" l="1"/>
  <c r="G507" i="2"/>
  <c r="G507" i="7" s="1"/>
  <c r="AX507" i="7" s="1"/>
  <c r="Q509" i="2"/>
  <c r="E508" i="2"/>
  <c r="E508" i="7" l="1"/>
  <c r="G508" i="2"/>
  <c r="G508" i="7" s="1"/>
  <c r="AX508" i="7" s="1"/>
  <c r="E509" i="2"/>
  <c r="Q510" i="2"/>
  <c r="Q511" i="2" l="1"/>
  <c r="E510" i="2"/>
  <c r="G509" i="2"/>
  <c r="G509" i="7" s="1"/>
  <c r="AX509" i="7" s="1"/>
  <c r="E509" i="7"/>
  <c r="E510" i="7" l="1"/>
  <c r="G510" i="2"/>
  <c r="G510" i="7" s="1"/>
  <c r="AX510" i="7" s="1"/>
  <c r="Q512" i="2"/>
  <c r="E511" i="2"/>
  <c r="E511" i="7" l="1"/>
  <c r="G511" i="2"/>
  <c r="G511" i="7" s="1"/>
  <c r="AX511" i="7" s="1"/>
  <c r="Q513" i="2"/>
  <c r="E512" i="2"/>
  <c r="E513" i="2" l="1"/>
  <c r="Q514" i="2"/>
  <c r="E512" i="7"/>
  <c r="G512" i="2"/>
  <c r="G512" i="7" s="1"/>
  <c r="AX512" i="7" s="1"/>
  <c r="Q515" i="2" l="1"/>
  <c r="E514" i="2"/>
  <c r="E513" i="7"/>
  <c r="G513" i="2"/>
  <c r="G513" i="7" s="1"/>
  <c r="AX513" i="7" s="1"/>
  <c r="E514" i="7" l="1"/>
  <c r="G514" i="2"/>
  <c r="G514" i="7" s="1"/>
  <c r="AX514" i="7" s="1"/>
  <c r="E515" i="2"/>
  <c r="Q516" i="2"/>
  <c r="Q517" i="2" l="1"/>
  <c r="E516" i="2"/>
  <c r="E515" i="7"/>
  <c r="G515" i="2"/>
  <c r="G515" i="7" s="1"/>
  <c r="AX515" i="7" s="1"/>
  <c r="E517" i="2" l="1"/>
  <c r="Q518" i="2"/>
  <c r="E516" i="7"/>
  <c r="G516" i="2"/>
  <c r="G516" i="7" s="1"/>
  <c r="AX516" i="7" s="1"/>
  <c r="Q519" i="2" l="1"/>
  <c r="E518" i="2"/>
  <c r="E517" i="7"/>
  <c r="G517" i="2"/>
  <c r="G517" i="7" s="1"/>
  <c r="AX517" i="7" s="1"/>
  <c r="G518" i="2" l="1"/>
  <c r="G518" i="7" s="1"/>
  <c r="AX518" i="7" s="1"/>
  <c r="E518" i="7"/>
  <c r="Q520" i="2"/>
  <c r="E519" i="2"/>
  <c r="E519" i="7" l="1"/>
  <c r="G519" i="2"/>
  <c r="G519" i="7" s="1"/>
  <c r="AX519" i="7" s="1"/>
  <c r="Q521" i="2"/>
  <c r="E520" i="2"/>
  <c r="E520" i="7" l="1"/>
  <c r="G520" i="2"/>
  <c r="G520" i="7" s="1"/>
  <c r="AX520" i="7" s="1"/>
  <c r="E521" i="2"/>
  <c r="Q522" i="2"/>
  <c r="Q523" i="2" l="1"/>
  <c r="E522" i="2"/>
  <c r="E521" i="7"/>
  <c r="G521" i="2"/>
  <c r="G521" i="7" s="1"/>
  <c r="AX521" i="7" s="1"/>
  <c r="E522" i="7" l="1"/>
  <c r="G522" i="2"/>
  <c r="G522" i="7" s="1"/>
  <c r="AX522" i="7" s="1"/>
  <c r="E523" i="2"/>
  <c r="Q524" i="2"/>
  <c r="Q525" i="2" l="1"/>
  <c r="E524" i="2"/>
  <c r="G523" i="2"/>
  <c r="G523" i="7" s="1"/>
  <c r="AX523" i="7" s="1"/>
  <c r="E523" i="7"/>
  <c r="E525" i="2" l="1"/>
  <c r="Q526" i="2"/>
  <c r="E524" i="7"/>
  <c r="G524" i="2"/>
  <c r="G524" i="7" s="1"/>
  <c r="AX524" i="7" s="1"/>
  <c r="Q527" i="2" l="1"/>
  <c r="E526" i="2"/>
  <c r="G525" i="2"/>
  <c r="G525" i="7" s="1"/>
  <c r="AX525" i="7" s="1"/>
  <c r="E525" i="7"/>
  <c r="G526" i="2" l="1"/>
  <c r="G526" i="7" s="1"/>
  <c r="AX526" i="7" s="1"/>
  <c r="E526" i="7"/>
  <c r="E527" i="2"/>
  <c r="Q528" i="2"/>
  <c r="Q529" i="2" l="1"/>
  <c r="E528" i="2"/>
  <c r="E527" i="7"/>
  <c r="G527" i="2"/>
  <c r="G527" i="7" s="1"/>
  <c r="AX527" i="7" s="1"/>
  <c r="E528" i="7" l="1"/>
  <c r="G528" i="2"/>
  <c r="G528" i="7" s="1"/>
  <c r="AX528" i="7" s="1"/>
  <c r="E529" i="2"/>
  <c r="Q530" i="2"/>
  <c r="E530" i="2" l="1"/>
  <c r="Q531" i="2"/>
  <c r="E529" i="7"/>
  <c r="G529" i="2"/>
  <c r="G529" i="7" s="1"/>
  <c r="AX529" i="7" s="1"/>
  <c r="E531" i="2" l="1"/>
  <c r="Q532" i="2"/>
  <c r="E530" i="7"/>
  <c r="G530" i="2"/>
  <c r="G530" i="7" s="1"/>
  <c r="AX530" i="7" s="1"/>
  <c r="Q533" i="2" l="1"/>
  <c r="E532" i="2"/>
  <c r="G531" i="2"/>
  <c r="G531" i="7" s="1"/>
  <c r="AX531" i="7" s="1"/>
  <c r="E531" i="7"/>
  <c r="E532" i="7" l="1"/>
  <c r="G532" i="2"/>
  <c r="G532" i="7" s="1"/>
  <c r="AX532" i="7" s="1"/>
  <c r="E533" i="2"/>
  <c r="Q534" i="2"/>
  <c r="Q535" i="2" l="1"/>
  <c r="E534" i="2"/>
  <c r="G533" i="2"/>
  <c r="G533" i="7" s="1"/>
  <c r="AX533" i="7" s="1"/>
  <c r="E533" i="7"/>
  <c r="E535" i="2" l="1"/>
  <c r="Q536" i="2"/>
  <c r="G534" i="2"/>
  <c r="G534" i="7" s="1"/>
  <c r="AX534" i="7" s="1"/>
  <c r="E534" i="7"/>
  <c r="E535" i="7" l="1"/>
  <c r="G535" i="2"/>
  <c r="G535" i="7" s="1"/>
  <c r="AX535" i="7" s="1"/>
  <c r="Q537" i="2"/>
  <c r="E536" i="2"/>
  <c r="E537" i="2" l="1"/>
  <c r="Q538" i="2"/>
  <c r="E536" i="7"/>
  <c r="G536" i="2"/>
  <c r="G536" i="7" s="1"/>
  <c r="AX536" i="7" s="1"/>
  <c r="E538" i="2" l="1"/>
  <c r="Q539" i="2"/>
  <c r="G537" i="2"/>
  <c r="G537" i="7" s="1"/>
  <c r="AX537" i="7" s="1"/>
  <c r="E537" i="7"/>
  <c r="E539" i="2" l="1"/>
  <c r="Q540" i="2"/>
  <c r="E538" i="7"/>
  <c r="G538" i="2"/>
  <c r="G538" i="7" s="1"/>
  <c r="AX538" i="7" s="1"/>
  <c r="Q541" i="2" l="1"/>
  <c r="E540" i="2"/>
  <c r="E539" i="7"/>
  <c r="G539" i="2"/>
  <c r="G539" i="7" s="1"/>
  <c r="AX539" i="7" s="1"/>
  <c r="E540" i="7" l="1"/>
  <c r="G540" i="2"/>
  <c r="G540" i="7" s="1"/>
  <c r="AX540" i="7" s="1"/>
  <c r="E541" i="2"/>
  <c r="Q542" i="2"/>
  <c r="Q543" i="2" l="1"/>
  <c r="E542" i="2"/>
  <c r="G541" i="2"/>
  <c r="G541" i="7" s="1"/>
  <c r="AX541" i="7" s="1"/>
  <c r="E541" i="7"/>
  <c r="E543" i="2" l="1"/>
  <c r="Q544" i="2"/>
  <c r="E542" i="7"/>
  <c r="G542" i="2"/>
  <c r="G542" i="7" s="1"/>
  <c r="AX542" i="7" s="1"/>
  <c r="Q545" i="2" l="1"/>
  <c r="E544" i="2"/>
  <c r="E543" i="7"/>
  <c r="G543" i="2"/>
  <c r="G543" i="7" s="1"/>
  <c r="AX543" i="7" s="1"/>
  <c r="G544" i="2" l="1"/>
  <c r="G544" i="7" s="1"/>
  <c r="AX544" i="7" s="1"/>
  <c r="E544" i="7"/>
  <c r="E545" i="2"/>
  <c r="Q546" i="2"/>
  <c r="E546" i="2" l="1"/>
  <c r="Q547" i="2"/>
  <c r="E545" i="7"/>
  <c r="G545" i="2"/>
  <c r="G545" i="7" s="1"/>
  <c r="AX545" i="7" s="1"/>
  <c r="E547" i="2" l="1"/>
  <c r="Q548" i="2"/>
  <c r="E546" i="7"/>
  <c r="G546" i="2"/>
  <c r="G546" i="7" s="1"/>
  <c r="AX546" i="7" s="1"/>
  <c r="Q549" i="2" l="1"/>
  <c r="E548" i="2"/>
  <c r="G547" i="2"/>
  <c r="G547" i="7" s="1"/>
  <c r="AX547" i="7" s="1"/>
  <c r="E547" i="7"/>
  <c r="E548" i="7" l="1"/>
  <c r="G548" i="2"/>
  <c r="G548" i="7" s="1"/>
  <c r="AX548" i="7" s="1"/>
  <c r="E549" i="2"/>
  <c r="Q550" i="2"/>
  <c r="Q551" i="2" l="1"/>
  <c r="E550" i="2"/>
  <c r="G549" i="2"/>
  <c r="G549" i="7" s="1"/>
  <c r="AX549" i="7" s="1"/>
  <c r="E549" i="7"/>
  <c r="G550" i="2" l="1"/>
  <c r="G550" i="7" s="1"/>
  <c r="AX550" i="7" s="1"/>
  <c r="E550" i="7"/>
  <c r="Q552" i="2"/>
  <c r="E551" i="2"/>
  <c r="E551" i="7" l="1"/>
  <c r="G551" i="2"/>
  <c r="G551" i="7" s="1"/>
  <c r="AX551" i="7" s="1"/>
  <c r="Q553" i="2"/>
  <c r="E552" i="2"/>
  <c r="G552" i="2" l="1"/>
  <c r="G552" i="7" s="1"/>
  <c r="AX552" i="7" s="1"/>
  <c r="E552" i="7"/>
  <c r="E553" i="2"/>
  <c r="Q554" i="2"/>
  <c r="G553" i="2" l="1"/>
  <c r="G553" i="7" s="1"/>
  <c r="AX553" i="7" s="1"/>
  <c r="E553" i="7"/>
  <c r="Q555" i="2"/>
  <c r="E554" i="2"/>
  <c r="E554" i="7" l="1"/>
  <c r="G554" i="2"/>
  <c r="G554" i="7" s="1"/>
  <c r="AX554" i="7" s="1"/>
  <c r="E555" i="2"/>
  <c r="Q556" i="2"/>
  <c r="E555" i="7" l="1"/>
  <c r="G555" i="2"/>
  <c r="G555" i="7" s="1"/>
  <c r="AX555" i="7" s="1"/>
  <c r="Q557" i="2"/>
  <c r="E556" i="2"/>
  <c r="E556" i="7" l="1"/>
  <c r="G556" i="2"/>
  <c r="G556" i="7" s="1"/>
  <c r="AX556" i="7" s="1"/>
  <c r="E557" i="2"/>
  <c r="Q558" i="2"/>
  <c r="E557" i="7" l="1"/>
  <c r="G557" i="2"/>
  <c r="G557" i="7" s="1"/>
  <c r="AX557" i="7" s="1"/>
  <c r="Q559" i="2"/>
  <c r="E558" i="2"/>
  <c r="G558" i="2" l="1"/>
  <c r="G558" i="7" s="1"/>
  <c r="AX558" i="7" s="1"/>
  <c r="E558" i="7"/>
  <c r="E559" i="2"/>
  <c r="Q560" i="2"/>
  <c r="Q561" i="2" l="1"/>
  <c r="E560" i="2"/>
  <c r="E559" i="7"/>
  <c r="G559" i="2"/>
  <c r="G559" i="7" s="1"/>
  <c r="AX559" i="7" s="1"/>
  <c r="E561" i="2" l="1"/>
  <c r="Q562" i="2"/>
  <c r="E560" i="7"/>
  <c r="G560" i="2"/>
  <c r="G560" i="7" s="1"/>
  <c r="AX560" i="7" s="1"/>
  <c r="E562" i="2" l="1"/>
  <c r="Q563" i="2"/>
  <c r="G561" i="2"/>
  <c r="G561" i="7" s="1"/>
  <c r="AX561" i="7" s="1"/>
  <c r="E561" i="7"/>
  <c r="E563" i="2" l="1"/>
  <c r="Q564" i="2"/>
  <c r="E562" i="7"/>
  <c r="G562" i="2"/>
  <c r="G562" i="7" s="1"/>
  <c r="AX562" i="7" s="1"/>
  <c r="Q565" i="2" l="1"/>
  <c r="E564" i="2"/>
  <c r="E563" i="7"/>
  <c r="G563" i="2"/>
  <c r="G563" i="7" s="1"/>
  <c r="AX563" i="7" s="1"/>
  <c r="E564" i="7" l="1"/>
  <c r="G564" i="2"/>
  <c r="G564" i="7" s="1"/>
  <c r="AX564" i="7" s="1"/>
  <c r="E565" i="2"/>
  <c r="Q566" i="2"/>
  <c r="Q567" i="2" l="1"/>
  <c r="E566" i="2"/>
  <c r="E565" i="7"/>
  <c r="G565" i="2"/>
  <c r="G565" i="7" s="1"/>
  <c r="AX565" i="7" s="1"/>
  <c r="E566" i="7" l="1"/>
  <c r="G566" i="2"/>
  <c r="G566" i="7" s="1"/>
  <c r="AX566" i="7" s="1"/>
  <c r="Q568" i="2"/>
  <c r="E567" i="2"/>
  <c r="E567" i="7" l="1"/>
  <c r="G567" i="2"/>
  <c r="G567" i="7" s="1"/>
  <c r="AX567" i="7" s="1"/>
  <c r="Q569" i="2"/>
  <c r="E568" i="2"/>
  <c r="E568" i="7" l="1"/>
  <c r="G568" i="2"/>
  <c r="G568" i="7" s="1"/>
  <c r="AX568" i="7" s="1"/>
  <c r="E569" i="2"/>
  <c r="Q570" i="2"/>
  <c r="Q571" i="2" l="1"/>
  <c r="E570" i="2"/>
  <c r="E569" i="7"/>
  <c r="G569" i="2"/>
  <c r="G569" i="7" s="1"/>
  <c r="AX569" i="7" s="1"/>
  <c r="E570" i="7" l="1"/>
  <c r="G570" i="2"/>
  <c r="G570" i="7" s="1"/>
  <c r="AX570" i="7" s="1"/>
  <c r="E571" i="2"/>
  <c r="Q572" i="2"/>
  <c r="Q573" i="2" l="1"/>
  <c r="E572" i="2"/>
  <c r="E571" i="7"/>
  <c r="G571" i="2"/>
  <c r="G571" i="7" s="1"/>
  <c r="AX571" i="7" s="1"/>
  <c r="E572" i="7" l="1"/>
  <c r="G572" i="2"/>
  <c r="G572" i="7" s="1"/>
  <c r="AX572" i="7" s="1"/>
  <c r="E573" i="2"/>
  <c r="Q574" i="2"/>
  <c r="Q575" i="2" l="1"/>
  <c r="E574" i="2"/>
  <c r="E573" i="7"/>
  <c r="G573" i="2"/>
  <c r="G573" i="7" s="1"/>
  <c r="AX573" i="7" s="1"/>
  <c r="E574" i="7" l="1"/>
  <c r="G574" i="2"/>
  <c r="G574" i="7" s="1"/>
  <c r="AX574" i="7" s="1"/>
  <c r="Q576" i="2"/>
  <c r="E575" i="2"/>
  <c r="E575" i="7" l="1"/>
  <c r="G575" i="2"/>
  <c r="G575" i="7" s="1"/>
  <c r="AX575" i="7" s="1"/>
  <c r="Q577" i="2"/>
  <c r="E576" i="2"/>
  <c r="E576" i="7" l="1"/>
  <c r="G576" i="2"/>
  <c r="G576" i="7" s="1"/>
  <c r="AX576" i="7" s="1"/>
  <c r="E577" i="2"/>
  <c r="Q578" i="2"/>
  <c r="Q579" i="2" l="1"/>
  <c r="E578" i="2"/>
  <c r="E577" i="7"/>
  <c r="G577" i="2"/>
  <c r="G577" i="7" s="1"/>
  <c r="AX577" i="7" s="1"/>
  <c r="E578" i="7" l="1"/>
  <c r="G578" i="2"/>
  <c r="G578" i="7" s="1"/>
  <c r="AX578" i="7" s="1"/>
  <c r="Q580" i="2"/>
  <c r="E579" i="2"/>
  <c r="E579" i="7" l="1"/>
  <c r="G579" i="2"/>
  <c r="G579" i="7" s="1"/>
  <c r="AX579" i="7" s="1"/>
  <c r="Q581" i="2"/>
  <c r="E580" i="2"/>
  <c r="E581" i="2" l="1"/>
  <c r="Q582" i="2"/>
  <c r="E580" i="7"/>
  <c r="G580" i="2"/>
  <c r="G580" i="7" s="1"/>
  <c r="AX580" i="7" s="1"/>
  <c r="Q583" i="2" l="1"/>
  <c r="E582" i="2"/>
  <c r="E581" i="7"/>
  <c r="G581" i="2"/>
  <c r="G581" i="7" s="1"/>
  <c r="AX581" i="7" s="1"/>
  <c r="E583" i="2" l="1"/>
  <c r="Q584" i="2"/>
  <c r="G582" i="2"/>
  <c r="G582" i="7" s="1"/>
  <c r="AX582" i="7" s="1"/>
  <c r="E582" i="7"/>
  <c r="Q585" i="2" l="1"/>
  <c r="E584" i="2"/>
  <c r="E583" i="7"/>
  <c r="G583" i="2"/>
  <c r="G583" i="7" s="1"/>
  <c r="AX583" i="7" s="1"/>
  <c r="E584" i="7" l="1"/>
  <c r="G584" i="2"/>
  <c r="G584" i="7" s="1"/>
  <c r="AX584" i="7" s="1"/>
  <c r="E585" i="2"/>
  <c r="Q586" i="2"/>
  <c r="E586" i="2" l="1"/>
  <c r="Q587" i="2"/>
  <c r="E585" i="7"/>
  <c r="G585" i="2"/>
  <c r="G585" i="7" s="1"/>
  <c r="AX585" i="7" s="1"/>
  <c r="Q588" i="2" l="1"/>
  <c r="E587" i="2"/>
  <c r="E586" i="7"/>
  <c r="G586" i="2"/>
  <c r="G586" i="7" s="1"/>
  <c r="AX586" i="7" s="1"/>
  <c r="Q589" i="2" l="1"/>
  <c r="E588" i="2"/>
  <c r="G587" i="2"/>
  <c r="G587" i="7" s="1"/>
  <c r="AX587" i="7" s="1"/>
  <c r="E587" i="7"/>
  <c r="E588" i="7" l="1"/>
  <c r="G588" i="2"/>
  <c r="G588" i="7" s="1"/>
  <c r="AX588" i="7" s="1"/>
  <c r="E589" i="2"/>
  <c r="Q590" i="2"/>
  <c r="Q591" i="2" l="1"/>
  <c r="E590" i="2"/>
  <c r="E589" i="7"/>
  <c r="G589" i="2"/>
  <c r="G589" i="7" s="1"/>
  <c r="AX589" i="7" s="1"/>
  <c r="E591" i="2" l="1"/>
  <c r="Q592" i="2"/>
  <c r="E590" i="7"/>
  <c r="G590" i="2"/>
  <c r="G590" i="7" s="1"/>
  <c r="AX590" i="7" s="1"/>
  <c r="E592" i="2" l="1"/>
  <c r="Q593" i="2"/>
  <c r="E591" i="7"/>
  <c r="G591" i="2"/>
  <c r="G591" i="7" s="1"/>
  <c r="AX591" i="7" s="1"/>
  <c r="E593" i="2" l="1"/>
  <c r="Q594" i="2"/>
  <c r="E592" i="7"/>
  <c r="G592" i="2"/>
  <c r="G592" i="7" s="1"/>
  <c r="AX592" i="7" s="1"/>
  <c r="Q595" i="2" l="1"/>
  <c r="E594" i="2"/>
  <c r="G593" i="2"/>
  <c r="G593" i="7" s="1"/>
  <c r="AX593" i="7" s="1"/>
  <c r="E593" i="7"/>
  <c r="Q596" i="2" l="1"/>
  <c r="E595" i="2"/>
  <c r="E594" i="7"/>
  <c r="G594" i="2"/>
  <c r="G594" i="7" s="1"/>
  <c r="AX594" i="7" s="1"/>
  <c r="E595" i="7" l="1"/>
  <c r="G595" i="2"/>
  <c r="G595" i="7" s="1"/>
  <c r="AX595" i="7" s="1"/>
  <c r="Q597" i="2"/>
  <c r="E596" i="2"/>
  <c r="E596" i="7" l="1"/>
  <c r="G596" i="2"/>
  <c r="G596" i="7" s="1"/>
  <c r="AX596" i="7" s="1"/>
  <c r="E597" i="2"/>
  <c r="Q598" i="2"/>
  <c r="Q599" i="2" l="1"/>
  <c r="E598" i="2"/>
  <c r="G597" i="2"/>
  <c r="G597" i="7" s="1"/>
  <c r="AX597" i="7" s="1"/>
  <c r="E597" i="7"/>
  <c r="G598" i="2" l="1"/>
  <c r="G598" i="7" s="1"/>
  <c r="AX598" i="7" s="1"/>
  <c r="E598" i="7"/>
  <c r="E599" i="2"/>
  <c r="Q600" i="2"/>
  <c r="E600" i="2" l="1"/>
  <c r="Q601" i="2"/>
  <c r="G599" i="2"/>
  <c r="G599" i="7" s="1"/>
  <c r="AX599" i="7" s="1"/>
  <c r="E599" i="7"/>
  <c r="E601" i="2" l="1"/>
  <c r="Q602" i="2"/>
  <c r="G600" i="2"/>
  <c r="G600" i="7" s="1"/>
  <c r="AX600" i="7" s="1"/>
  <c r="E600" i="7"/>
  <c r="Q603" i="2" l="1"/>
  <c r="E602" i="2"/>
  <c r="G601" i="2"/>
  <c r="G601" i="7" s="1"/>
  <c r="AX601" i="7" s="1"/>
  <c r="E601" i="7"/>
  <c r="E602" i="7" l="1"/>
  <c r="G602" i="2"/>
  <c r="G602" i="7" s="1"/>
  <c r="AX602" i="7" s="1"/>
  <c r="Q604" i="2"/>
  <c r="E603" i="2"/>
  <c r="E603" i="7" l="1"/>
  <c r="G603" i="2"/>
  <c r="G603" i="7" s="1"/>
  <c r="AX603" i="7" s="1"/>
  <c r="Q605" i="2"/>
  <c r="E604" i="2"/>
  <c r="E605" i="2" l="1"/>
  <c r="Q606" i="2"/>
  <c r="E604" i="7"/>
  <c r="G604" i="2"/>
  <c r="G604" i="7" s="1"/>
  <c r="AX604" i="7" s="1"/>
  <c r="Q607" i="2" l="1"/>
  <c r="E606" i="2"/>
  <c r="E605" i="7"/>
  <c r="G605" i="2"/>
  <c r="G605" i="7" s="1"/>
  <c r="AX605" i="7" s="1"/>
  <c r="G606" i="2" l="1"/>
  <c r="G606" i="7" s="1"/>
  <c r="AX606" i="7" s="1"/>
  <c r="E606" i="7"/>
  <c r="E607" i="2"/>
  <c r="Q608" i="2"/>
  <c r="E608" i="2" l="1"/>
  <c r="Q609" i="2"/>
  <c r="E607" i="7"/>
  <c r="G607" i="2"/>
  <c r="G607" i="7" s="1"/>
  <c r="AX607" i="7" s="1"/>
  <c r="G608" i="2" l="1"/>
  <c r="G608" i="7" s="1"/>
  <c r="AX608" i="7" s="1"/>
  <c r="E608" i="7"/>
  <c r="E609" i="2"/>
  <c r="Q610" i="2"/>
  <c r="Q611" i="2" l="1"/>
  <c r="E610" i="2"/>
  <c r="G609" i="2"/>
  <c r="G609" i="7" s="1"/>
  <c r="AX609" i="7" s="1"/>
  <c r="E609" i="7"/>
  <c r="G610" i="2" l="1"/>
  <c r="G610" i="7" s="1"/>
  <c r="AX610" i="7" s="1"/>
  <c r="E610" i="7"/>
  <c r="Q612" i="2"/>
  <c r="E611" i="2"/>
  <c r="G611" i="2" l="1"/>
  <c r="G611" i="7" s="1"/>
  <c r="AX611" i="7" s="1"/>
  <c r="E611" i="7"/>
  <c r="Q613" i="2"/>
  <c r="E612" i="2"/>
  <c r="E613" i="2" l="1"/>
  <c r="Q614" i="2"/>
  <c r="E612" i="7"/>
  <c r="G612" i="2"/>
  <c r="G612" i="7" s="1"/>
  <c r="AX612" i="7" s="1"/>
  <c r="E613" i="7" l="1"/>
  <c r="G613" i="2"/>
  <c r="G613" i="7" s="1"/>
  <c r="AX613" i="7" s="1"/>
  <c r="Q615" i="2"/>
  <c r="E614" i="2"/>
  <c r="E614" i="7" l="1"/>
  <c r="G614" i="2"/>
  <c r="G614" i="7" s="1"/>
  <c r="AX614" i="7" s="1"/>
  <c r="E615" i="2"/>
  <c r="Q616" i="2"/>
  <c r="E616" i="2" l="1"/>
  <c r="Q617" i="2"/>
  <c r="E615" i="7"/>
  <c r="G615" i="2"/>
  <c r="G615" i="7" s="1"/>
  <c r="AX615" i="7" s="1"/>
  <c r="E617" i="2" l="1"/>
  <c r="Q618" i="2"/>
  <c r="G616" i="2"/>
  <c r="G616" i="7" s="1"/>
  <c r="AX616" i="7" s="1"/>
  <c r="E616" i="7"/>
  <c r="Q619" i="2" l="1"/>
  <c r="E618" i="2"/>
  <c r="G617" i="2"/>
  <c r="G617" i="7" s="1"/>
  <c r="AX617" i="7" s="1"/>
  <c r="E617" i="7"/>
  <c r="E618" i="7" l="1"/>
  <c r="G618" i="2"/>
  <c r="G618" i="7" s="1"/>
  <c r="AX618" i="7" s="1"/>
  <c r="Q620" i="2"/>
  <c r="E619" i="2"/>
  <c r="E619" i="7" l="1"/>
  <c r="G619" i="2"/>
  <c r="G619" i="7" s="1"/>
  <c r="AX619" i="7" s="1"/>
  <c r="Q621" i="2"/>
  <c r="E620" i="2"/>
  <c r="E620" i="7" l="1"/>
  <c r="G620" i="2"/>
  <c r="G620" i="7" s="1"/>
  <c r="AX620" i="7" s="1"/>
  <c r="E621" i="2"/>
  <c r="Q622" i="2"/>
  <c r="E621" i="7" l="1"/>
  <c r="G621" i="2"/>
  <c r="G621" i="7" s="1"/>
  <c r="AX621" i="7" s="1"/>
  <c r="Q623" i="2"/>
  <c r="E622" i="2"/>
  <c r="G622" i="2" l="1"/>
  <c r="G622" i="7" s="1"/>
  <c r="AX622" i="7" s="1"/>
  <c r="E622" i="7"/>
  <c r="E623" i="2"/>
  <c r="Q624" i="2"/>
  <c r="E623" i="7" l="1"/>
  <c r="G623" i="2"/>
  <c r="G623" i="7" s="1"/>
  <c r="AX623" i="7" s="1"/>
  <c r="E624" i="2"/>
  <c r="Q625" i="2"/>
  <c r="E625" i="2" l="1"/>
  <c r="Q626" i="2"/>
  <c r="G624" i="2"/>
  <c r="G624" i="7" s="1"/>
  <c r="AX624" i="7" s="1"/>
  <c r="E624" i="7"/>
  <c r="Q627" i="2" l="1"/>
  <c r="E626" i="2"/>
  <c r="E625" i="7"/>
  <c r="G625" i="2"/>
  <c r="G625" i="7" s="1"/>
  <c r="AX625" i="7" s="1"/>
  <c r="E626" i="7" l="1"/>
  <c r="G626" i="2"/>
  <c r="G626" i="7" s="1"/>
  <c r="AX626" i="7" s="1"/>
  <c r="Q628" i="2"/>
  <c r="E627" i="2"/>
  <c r="Q629" i="2" l="1"/>
  <c r="E628" i="2"/>
  <c r="G627" i="2"/>
  <c r="G627" i="7" s="1"/>
  <c r="AX627" i="7" s="1"/>
  <c r="E627" i="7"/>
  <c r="E629" i="2" l="1"/>
  <c r="Q630" i="2"/>
  <c r="E628" i="7"/>
  <c r="G628" i="2"/>
  <c r="G628" i="7" s="1"/>
  <c r="AX628" i="7" s="1"/>
  <c r="Q631" i="2" l="1"/>
  <c r="E630" i="2"/>
  <c r="G629" i="2"/>
  <c r="G629" i="7" s="1"/>
  <c r="AX629" i="7" s="1"/>
  <c r="E629" i="7"/>
  <c r="E630" i="7" l="1"/>
  <c r="G630" i="2"/>
  <c r="G630" i="7" s="1"/>
  <c r="AX630" i="7" s="1"/>
  <c r="E631" i="2"/>
  <c r="Q632" i="2"/>
  <c r="E631" i="7" l="1"/>
  <c r="G631" i="2"/>
  <c r="G631" i="7" s="1"/>
  <c r="AX631" i="7" s="1"/>
  <c r="E632" i="2"/>
  <c r="Q633" i="2"/>
  <c r="E633" i="2" l="1"/>
  <c r="Q634" i="2"/>
  <c r="G632" i="2"/>
  <c r="G632" i="7" s="1"/>
  <c r="AX632" i="7" s="1"/>
  <c r="E632" i="7"/>
  <c r="Q635" i="2" l="1"/>
  <c r="E634" i="2"/>
  <c r="G633" i="2"/>
  <c r="G633" i="7" s="1"/>
  <c r="AX633" i="7" s="1"/>
  <c r="E633" i="7"/>
  <c r="E634" i="7" l="1"/>
  <c r="G634" i="2"/>
  <c r="G634" i="7" s="1"/>
  <c r="AX634" i="7" s="1"/>
  <c r="Q636" i="2"/>
  <c r="E635" i="2"/>
  <c r="Q637" i="2" l="1"/>
  <c r="E636" i="2"/>
  <c r="G635" i="2"/>
  <c r="G635" i="7" s="1"/>
  <c r="AX635" i="7" s="1"/>
  <c r="E635" i="7"/>
  <c r="E636" i="7" l="1"/>
  <c r="G636" i="2"/>
  <c r="G636" i="7" s="1"/>
  <c r="AX636" i="7" s="1"/>
  <c r="E637" i="2"/>
  <c r="Q638" i="2"/>
  <c r="Q639" i="2" l="1"/>
  <c r="E638" i="2"/>
  <c r="G637" i="2"/>
  <c r="G637" i="7" s="1"/>
  <c r="AX637" i="7" s="1"/>
  <c r="E637" i="7"/>
  <c r="G638" i="2" l="1"/>
  <c r="G638" i="7" s="1"/>
  <c r="AX638" i="7" s="1"/>
  <c r="E638" i="7"/>
  <c r="E639" i="2"/>
  <c r="Q640" i="2"/>
  <c r="E640" i="2" l="1"/>
  <c r="Q641" i="2"/>
  <c r="E639" i="7"/>
  <c r="G639" i="2"/>
  <c r="G639" i="7" s="1"/>
  <c r="AX639" i="7" s="1"/>
  <c r="G640" i="2" l="1"/>
  <c r="G640" i="7" s="1"/>
  <c r="AX640" i="7" s="1"/>
  <c r="E640" i="7"/>
  <c r="E641" i="2"/>
  <c r="Q642" i="2"/>
  <c r="Q643" i="2" l="1"/>
  <c r="E642" i="2"/>
  <c r="E641" i="7"/>
  <c r="G641" i="2"/>
  <c r="G641" i="7" s="1"/>
  <c r="AX641" i="7" s="1"/>
  <c r="Q644" i="2" l="1"/>
  <c r="E643" i="2"/>
  <c r="E642" i="7"/>
  <c r="G642" i="2"/>
  <c r="G642" i="7" s="1"/>
  <c r="AX642" i="7" s="1"/>
  <c r="E643" i="7" l="1"/>
  <c r="G643" i="2"/>
  <c r="G643" i="7" s="1"/>
  <c r="AX643" i="7" s="1"/>
  <c r="Q645" i="2"/>
  <c r="E644" i="2"/>
  <c r="E644" i="7" l="1"/>
  <c r="G644" i="2"/>
  <c r="G644" i="7" s="1"/>
  <c r="AX644" i="7" s="1"/>
  <c r="E645" i="2"/>
  <c r="Q646" i="2"/>
  <c r="Q647" i="2" l="1"/>
  <c r="E646" i="2"/>
  <c r="E645" i="7"/>
  <c r="G645" i="2"/>
  <c r="G645" i="7" s="1"/>
  <c r="AX645" i="7" s="1"/>
  <c r="G646" i="2" l="1"/>
  <c r="G646" i="7" s="1"/>
  <c r="AX646" i="7" s="1"/>
  <c r="E646" i="7"/>
  <c r="E647" i="2"/>
  <c r="Q648" i="2"/>
  <c r="E648" i="2" l="1"/>
  <c r="Q649" i="2"/>
  <c r="E647" i="7"/>
  <c r="G647" i="2"/>
  <c r="G647" i="7" s="1"/>
  <c r="AX647" i="7" s="1"/>
  <c r="E649" i="2" l="1"/>
  <c r="Q650" i="2"/>
  <c r="E648" i="7"/>
  <c r="G648" i="2"/>
  <c r="G648" i="7" s="1"/>
  <c r="AX648" i="7" s="1"/>
  <c r="G649" i="2" l="1"/>
  <c r="G649" i="7" s="1"/>
  <c r="AX649" i="7" s="1"/>
  <c r="E649" i="7"/>
  <c r="Q651" i="2"/>
  <c r="E650" i="2"/>
  <c r="E650" i="7" l="1"/>
  <c r="G650" i="2"/>
  <c r="G650" i="7" s="1"/>
  <c r="AX650" i="7" s="1"/>
  <c r="Q652" i="2"/>
  <c r="E651" i="2"/>
  <c r="G651" i="2" l="1"/>
  <c r="G651" i="7" s="1"/>
  <c r="AX651" i="7" s="1"/>
  <c r="E651" i="7"/>
  <c r="Q653" i="2"/>
  <c r="E652" i="2"/>
  <c r="E653" i="2" l="1"/>
  <c r="Q654" i="2"/>
  <c r="E652" i="7"/>
  <c r="G652" i="2"/>
  <c r="G652" i="7" s="1"/>
  <c r="AX652" i="7" s="1"/>
  <c r="Q655" i="2" l="1"/>
  <c r="E654" i="2"/>
  <c r="E653" i="7"/>
  <c r="G653" i="2"/>
  <c r="G653" i="7" s="1"/>
  <c r="AX653" i="7" s="1"/>
  <c r="G654" i="2" l="1"/>
  <c r="G654" i="7" s="1"/>
  <c r="AX654" i="7" s="1"/>
  <c r="E654" i="7"/>
  <c r="E655" i="2"/>
  <c r="Q656" i="2"/>
  <c r="E656" i="2" l="1"/>
  <c r="Q657" i="2"/>
  <c r="G655" i="2"/>
  <c r="G655" i="7" s="1"/>
  <c r="AX655" i="7" s="1"/>
  <c r="E655" i="7"/>
  <c r="E656" i="7" l="1"/>
  <c r="G656" i="2"/>
  <c r="G656" i="7" s="1"/>
  <c r="AX656" i="7" s="1"/>
  <c r="E657" i="2"/>
  <c r="Q658" i="2"/>
  <c r="Q659" i="2" l="1"/>
  <c r="E658" i="2"/>
  <c r="E657" i="7"/>
  <c r="G657" i="2"/>
  <c r="G657" i="7" s="1"/>
  <c r="AX657" i="7" s="1"/>
  <c r="E658" i="7" l="1"/>
  <c r="G658" i="2"/>
  <c r="G658" i="7" s="1"/>
  <c r="AX658" i="7" s="1"/>
  <c r="Q660" i="2"/>
  <c r="E659" i="2"/>
  <c r="E659" i="7" l="1"/>
  <c r="G659" i="2"/>
  <c r="G659" i="7" s="1"/>
  <c r="AX659" i="7" s="1"/>
  <c r="Q661" i="2"/>
  <c r="E660" i="2"/>
  <c r="E660" i="7" l="1"/>
  <c r="G660" i="2"/>
  <c r="G660" i="7" s="1"/>
  <c r="AX660" i="7" s="1"/>
  <c r="E661" i="2"/>
  <c r="Q662" i="2"/>
  <c r="Q663" i="2" l="1"/>
  <c r="E662" i="2"/>
  <c r="G661" i="2"/>
  <c r="G661" i="7" s="1"/>
  <c r="AX661" i="7" s="1"/>
  <c r="E661" i="7"/>
  <c r="E662" i="7" l="1"/>
  <c r="G662" i="2"/>
  <c r="G662" i="7" s="1"/>
  <c r="AX662" i="7" s="1"/>
  <c r="E663" i="2"/>
  <c r="Q664" i="2"/>
  <c r="E664" i="2" l="1"/>
  <c r="Q665" i="2"/>
  <c r="G663" i="2"/>
  <c r="G663" i="7" s="1"/>
  <c r="AX663" i="7" s="1"/>
  <c r="E663" i="7"/>
  <c r="E665" i="2" l="1"/>
  <c r="Q666" i="2"/>
  <c r="E664" i="7"/>
  <c r="G664" i="2"/>
  <c r="G664" i="7" s="1"/>
  <c r="AX664" i="7" s="1"/>
  <c r="Q667" i="2" l="1"/>
  <c r="E666" i="2"/>
  <c r="E665" i="7"/>
  <c r="G665" i="2"/>
  <c r="G665" i="7" s="1"/>
  <c r="AX665" i="7" s="1"/>
  <c r="G666" i="2" l="1"/>
  <c r="G666" i="7" s="1"/>
  <c r="AX666" i="7" s="1"/>
  <c r="E666" i="7"/>
  <c r="Q668" i="2"/>
  <c r="E667" i="2"/>
  <c r="G667" i="2" l="1"/>
  <c r="G667" i="7" s="1"/>
  <c r="AX667" i="7" s="1"/>
  <c r="E667" i="7"/>
  <c r="Q669" i="2"/>
  <c r="E668" i="2"/>
  <c r="E669" i="2" l="1"/>
  <c r="Q670" i="2"/>
  <c r="E668" i="7"/>
  <c r="G668" i="2"/>
  <c r="G668" i="7" s="1"/>
  <c r="AX668" i="7" s="1"/>
  <c r="Q671" i="2" l="1"/>
  <c r="E670" i="2"/>
  <c r="E669" i="7"/>
  <c r="G669" i="2"/>
  <c r="G669" i="7" s="1"/>
  <c r="AX669" i="7" s="1"/>
  <c r="G670" i="2" l="1"/>
  <c r="G670" i="7" s="1"/>
  <c r="AX670" i="7" s="1"/>
  <c r="E670" i="7"/>
  <c r="E671" i="2"/>
  <c r="Q672" i="2"/>
  <c r="E672" i="2" l="1"/>
  <c r="Q673" i="2"/>
  <c r="G671" i="2"/>
  <c r="G671" i="7" s="1"/>
  <c r="AX671" i="7" s="1"/>
  <c r="E671" i="7"/>
  <c r="E673" i="2" l="1"/>
  <c r="Q674" i="2"/>
  <c r="E672" i="7"/>
  <c r="G672" i="2"/>
  <c r="G672" i="7" s="1"/>
  <c r="AX672" i="7" s="1"/>
  <c r="E673" i="7" l="1"/>
  <c r="G673" i="2"/>
  <c r="G673" i="7" s="1"/>
  <c r="AX673" i="7" s="1"/>
  <c r="Q675" i="2"/>
  <c r="E674" i="2"/>
  <c r="Q676" i="2" l="1"/>
  <c r="E675" i="2"/>
  <c r="G674" i="2"/>
  <c r="G674" i="7" s="1"/>
  <c r="AX674" i="7" s="1"/>
  <c r="E674" i="7"/>
  <c r="E675" i="7" l="1"/>
  <c r="G675" i="2"/>
  <c r="G675" i="7" s="1"/>
  <c r="AX675" i="7" s="1"/>
  <c r="Q677" i="2"/>
  <c r="E676" i="2"/>
  <c r="G676" i="2" l="1"/>
  <c r="G676" i="7" s="1"/>
  <c r="AX676" i="7" s="1"/>
  <c r="E676" i="7"/>
  <c r="E677" i="2"/>
  <c r="Q678" i="2"/>
  <c r="Q679" i="2" l="1"/>
  <c r="E678" i="2"/>
  <c r="G677" i="2"/>
  <c r="G677" i="7" s="1"/>
  <c r="AX677" i="7" s="1"/>
  <c r="E677" i="7"/>
  <c r="E679" i="2" l="1"/>
  <c r="Q680" i="2"/>
  <c r="E678" i="7"/>
  <c r="G678" i="2"/>
  <c r="G678" i="7" s="1"/>
  <c r="AX678" i="7" s="1"/>
  <c r="E680" i="2" l="1"/>
  <c r="Q681" i="2"/>
  <c r="G679" i="2"/>
  <c r="G679" i="7" s="1"/>
  <c r="AX679" i="7" s="1"/>
  <c r="E679" i="7"/>
  <c r="E681" i="2" l="1"/>
  <c r="Q682" i="2"/>
  <c r="E680" i="7"/>
  <c r="G680" i="2"/>
  <c r="G680" i="7" s="1"/>
  <c r="AX680" i="7" s="1"/>
  <c r="Q683" i="2" l="1"/>
  <c r="E682" i="2"/>
  <c r="E681" i="7"/>
  <c r="G681" i="2"/>
  <c r="G681" i="7" s="1"/>
  <c r="AX681" i="7" s="1"/>
  <c r="G682" i="2" l="1"/>
  <c r="G682" i="7" s="1"/>
  <c r="AX682" i="7" s="1"/>
  <c r="E682" i="7"/>
  <c r="Q684" i="2"/>
  <c r="E683" i="2"/>
  <c r="E683" i="7" l="1"/>
  <c r="G683" i="2"/>
  <c r="G683" i="7" s="1"/>
  <c r="AX683" i="7" s="1"/>
  <c r="Q685" i="2"/>
  <c r="E684" i="2"/>
  <c r="G684" i="2" l="1"/>
  <c r="G684" i="7" s="1"/>
  <c r="AX684" i="7" s="1"/>
  <c r="E684" i="7"/>
  <c r="E685" i="2"/>
  <c r="Q686" i="2"/>
  <c r="Q687" i="2" l="1"/>
  <c r="E686" i="2"/>
  <c r="G685" i="2"/>
  <c r="G685" i="7" s="1"/>
  <c r="AX685" i="7" s="1"/>
  <c r="E685" i="7"/>
  <c r="E687" i="2" l="1"/>
  <c r="Q688" i="2"/>
  <c r="E686" i="7"/>
  <c r="G686" i="2"/>
  <c r="G686" i="7" s="1"/>
  <c r="AX686" i="7" s="1"/>
  <c r="E688" i="2" l="1"/>
  <c r="Q689" i="2"/>
  <c r="G687" i="2"/>
  <c r="G687" i="7" s="1"/>
  <c r="AX687" i="7" s="1"/>
  <c r="E687" i="7"/>
  <c r="E689" i="2" l="1"/>
  <c r="Q690" i="2"/>
  <c r="G688" i="2"/>
  <c r="G688" i="7" s="1"/>
  <c r="AX688" i="7" s="1"/>
  <c r="E688" i="7"/>
  <c r="E689" i="7" l="1"/>
  <c r="G689" i="2"/>
  <c r="G689" i="7" s="1"/>
  <c r="AX689" i="7" s="1"/>
  <c r="Q691" i="2"/>
  <c r="E690" i="2"/>
  <c r="Q692" i="2" l="1"/>
  <c r="E691" i="2"/>
  <c r="G690" i="2"/>
  <c r="G690" i="7" s="1"/>
  <c r="AX690" i="7" s="1"/>
  <c r="E690" i="7"/>
  <c r="G691" i="2" l="1"/>
  <c r="G691" i="7" s="1"/>
  <c r="AX691" i="7" s="1"/>
  <c r="E691" i="7"/>
  <c r="Q693" i="2"/>
  <c r="E692" i="2"/>
  <c r="E693" i="2" l="1"/>
  <c r="Q694" i="2"/>
  <c r="G692" i="2"/>
  <c r="G692" i="7" s="1"/>
  <c r="AX692" i="7" s="1"/>
  <c r="E692" i="7"/>
  <c r="Q695" i="2" l="1"/>
  <c r="E694" i="2"/>
  <c r="G693" i="2"/>
  <c r="G693" i="7" s="1"/>
  <c r="AX693" i="7" s="1"/>
  <c r="E693" i="7"/>
  <c r="E694" i="7" l="1"/>
  <c r="G694" i="2"/>
  <c r="G694" i="7" s="1"/>
  <c r="AX694" i="7" s="1"/>
  <c r="E695" i="2"/>
  <c r="Q696" i="2"/>
  <c r="E696" i="2" l="1"/>
  <c r="Q697" i="2"/>
  <c r="G695" i="2"/>
  <c r="G695" i="7" s="1"/>
  <c r="AX695" i="7" s="1"/>
  <c r="E695" i="7"/>
  <c r="E697" i="2" l="1"/>
  <c r="Q698" i="2"/>
  <c r="E696" i="7"/>
  <c r="G696" i="2"/>
  <c r="G696" i="7" s="1"/>
  <c r="AX696" i="7" s="1"/>
  <c r="Q699" i="2" l="1"/>
  <c r="E698" i="2"/>
  <c r="E697" i="7"/>
  <c r="G697" i="2"/>
  <c r="G697" i="7" s="1"/>
  <c r="AX697" i="7" s="1"/>
  <c r="G698" i="2" l="1"/>
  <c r="G698" i="7" s="1"/>
  <c r="AX698" i="7" s="1"/>
  <c r="E698" i="7"/>
  <c r="Q700" i="2"/>
  <c r="E699" i="2"/>
  <c r="G699" i="2" l="1"/>
  <c r="G699" i="7" s="1"/>
  <c r="AX699" i="7" s="1"/>
  <c r="E699" i="7"/>
  <c r="Q701" i="2"/>
  <c r="E700" i="2"/>
  <c r="E700" i="7" l="1"/>
  <c r="G700" i="2"/>
  <c r="G700" i="7" s="1"/>
  <c r="AX700" i="7" s="1"/>
  <c r="E701" i="2"/>
  <c r="Q702" i="2"/>
  <c r="E701" i="7" l="1"/>
  <c r="G701" i="2"/>
  <c r="G701" i="7" s="1"/>
  <c r="AX701" i="7" s="1"/>
  <c r="Q703" i="2"/>
  <c r="E702" i="2"/>
  <c r="E702" i="7" l="1"/>
  <c r="G702" i="2"/>
  <c r="G702" i="7" s="1"/>
  <c r="AX702" i="7" s="1"/>
  <c r="E703" i="2"/>
  <c r="Q704" i="2"/>
  <c r="E704" i="2" l="1"/>
  <c r="Q705" i="2"/>
  <c r="G703" i="2"/>
  <c r="G703" i="7" s="1"/>
  <c r="AX703" i="7" s="1"/>
  <c r="E703" i="7"/>
  <c r="E705" i="2" l="1"/>
  <c r="Q706" i="2"/>
  <c r="E704" i="7"/>
  <c r="G704" i="2"/>
  <c r="G704" i="7" s="1"/>
  <c r="AX704" i="7" s="1"/>
  <c r="Q707" i="2" l="1"/>
  <c r="E706" i="2"/>
  <c r="E705" i="7"/>
  <c r="G705" i="2"/>
  <c r="G705" i="7" s="1"/>
  <c r="AX705" i="7" s="1"/>
  <c r="G706" i="2" l="1"/>
  <c r="G706" i="7" s="1"/>
  <c r="AX706" i="7" s="1"/>
  <c r="E706" i="7"/>
  <c r="Q708" i="2"/>
  <c r="E707" i="2"/>
  <c r="G707" i="2" l="1"/>
  <c r="G707" i="7" s="1"/>
  <c r="AX707" i="7" s="1"/>
  <c r="E707" i="7"/>
  <c r="Q709" i="2"/>
  <c r="E708" i="2"/>
  <c r="E709" i="2" l="1"/>
  <c r="Q710" i="2"/>
  <c r="G708" i="2"/>
  <c r="G708" i="7" s="1"/>
  <c r="AX708" i="7" s="1"/>
  <c r="E708" i="7"/>
  <c r="E709" i="7" l="1"/>
  <c r="G709" i="2"/>
  <c r="G709" i="7" s="1"/>
  <c r="AX709" i="7" s="1"/>
  <c r="Q711" i="2"/>
  <c r="E710" i="2"/>
  <c r="E710" i="7" l="1"/>
  <c r="G710" i="2"/>
  <c r="G710" i="7" s="1"/>
  <c r="AX710" i="7" s="1"/>
  <c r="E711" i="2"/>
  <c r="Q712" i="2"/>
  <c r="G711" i="2" l="1"/>
  <c r="G711" i="7" s="1"/>
  <c r="AX711" i="7" s="1"/>
  <c r="E711" i="7"/>
  <c r="E712" i="2"/>
  <c r="Q713" i="2"/>
  <c r="E713" i="2" l="1"/>
  <c r="Q714" i="2"/>
  <c r="E712" i="7"/>
  <c r="G712" i="2"/>
  <c r="G712" i="7" s="1"/>
  <c r="AX712" i="7" s="1"/>
  <c r="E713" i="7" l="1"/>
  <c r="G713" i="2"/>
  <c r="G713" i="7" s="1"/>
  <c r="AX713" i="7" s="1"/>
  <c r="Q715" i="2"/>
  <c r="E714" i="2"/>
  <c r="G714" i="2" l="1"/>
  <c r="G714" i="7" s="1"/>
  <c r="AX714" i="7" s="1"/>
  <c r="E714" i="7"/>
  <c r="Q716" i="2"/>
  <c r="E715" i="2"/>
  <c r="Q717" i="2" l="1"/>
  <c r="E716" i="2"/>
  <c r="G715" i="2"/>
  <c r="G715" i="7" s="1"/>
  <c r="AX715" i="7" s="1"/>
  <c r="E715" i="7"/>
  <c r="G716" i="2" l="1"/>
  <c r="G716" i="7" s="1"/>
  <c r="AX716" i="7" s="1"/>
  <c r="E716" i="7"/>
  <c r="E717" i="2"/>
  <c r="Q718" i="2"/>
  <c r="Q719" i="2" l="1"/>
  <c r="E718" i="2"/>
  <c r="G717" i="2"/>
  <c r="G717" i="7" s="1"/>
  <c r="AX717" i="7" s="1"/>
  <c r="E717" i="7"/>
  <c r="E719" i="2" l="1"/>
  <c r="Q720" i="2"/>
  <c r="E718" i="7"/>
  <c r="G718" i="2"/>
  <c r="G718" i="7" s="1"/>
  <c r="AX718" i="7" s="1"/>
  <c r="E720" i="2" l="1"/>
  <c r="Q721" i="2"/>
  <c r="E719" i="7"/>
  <c r="G719" i="2"/>
  <c r="G719" i="7" s="1"/>
  <c r="AX719" i="7" s="1"/>
  <c r="E721" i="2" l="1"/>
  <c r="Q722" i="2"/>
  <c r="G720" i="2"/>
  <c r="G720" i="7" s="1"/>
  <c r="AX720" i="7" s="1"/>
  <c r="E720" i="7"/>
  <c r="Q723" i="2" l="1"/>
  <c r="E722" i="2"/>
  <c r="E721" i="7"/>
  <c r="G721" i="2"/>
  <c r="G721" i="7" s="1"/>
  <c r="AX721" i="7" s="1"/>
  <c r="G722" i="2" l="1"/>
  <c r="G722" i="7" s="1"/>
  <c r="AX722" i="7" s="1"/>
  <c r="E722" i="7"/>
  <c r="Q724" i="2"/>
  <c r="E723" i="2"/>
  <c r="Q725" i="2" l="1"/>
  <c r="E724" i="2"/>
  <c r="G723" i="2"/>
  <c r="G723" i="7" s="1"/>
  <c r="AX723" i="7" s="1"/>
  <c r="E723" i="7"/>
  <c r="E725" i="2" l="1"/>
  <c r="Q726" i="2"/>
  <c r="E724" i="7"/>
  <c r="G724" i="2"/>
  <c r="G724" i="7" s="1"/>
  <c r="AX724" i="7" s="1"/>
  <c r="Q727" i="2" l="1"/>
  <c r="E726" i="2"/>
  <c r="G725" i="2"/>
  <c r="G725" i="7" s="1"/>
  <c r="AX725" i="7" s="1"/>
  <c r="E725" i="7"/>
  <c r="E726" i="7" l="1"/>
  <c r="G726" i="2"/>
  <c r="G726" i="7" s="1"/>
  <c r="AX726" i="7" s="1"/>
  <c r="E727" i="2"/>
  <c r="Q728" i="2"/>
  <c r="G727" i="2" l="1"/>
  <c r="G727" i="7" s="1"/>
  <c r="AX727" i="7" s="1"/>
  <c r="E727" i="7"/>
  <c r="E728" i="2"/>
  <c r="Q729" i="2"/>
  <c r="E729" i="2" l="1"/>
  <c r="Q730" i="2"/>
  <c r="E728" i="7"/>
  <c r="G728" i="2"/>
  <c r="G728" i="7" s="1"/>
  <c r="AX728" i="7" s="1"/>
  <c r="E729" i="7" l="1"/>
  <c r="G729" i="2"/>
  <c r="G729" i="7" s="1"/>
  <c r="AX729" i="7" s="1"/>
  <c r="Q731" i="2"/>
  <c r="E730" i="2"/>
  <c r="G730" i="2" l="1"/>
  <c r="G730" i="7" s="1"/>
  <c r="AX730" i="7" s="1"/>
  <c r="E730" i="7"/>
  <c r="Q732" i="2"/>
  <c r="E731" i="2"/>
  <c r="G731" i="2" l="1"/>
  <c r="G731" i="7" s="1"/>
  <c r="AX731" i="7" s="1"/>
  <c r="E731" i="7"/>
  <c r="Q733" i="2"/>
  <c r="E732" i="2"/>
  <c r="E732" i="7" l="1"/>
  <c r="G732" i="2"/>
  <c r="G732" i="7" s="1"/>
  <c r="AX732" i="7" s="1"/>
  <c r="E733" i="2"/>
  <c r="Q734" i="2"/>
  <c r="Q735" i="2" l="1"/>
  <c r="E734" i="2"/>
  <c r="G733" i="2"/>
  <c r="G733" i="7" s="1"/>
  <c r="AX733" i="7" s="1"/>
  <c r="E733" i="7"/>
  <c r="E735" i="2" l="1"/>
  <c r="Q736" i="2"/>
  <c r="E734" i="7"/>
  <c r="G734" i="2"/>
  <c r="G734" i="7" s="1"/>
  <c r="AX734" i="7" s="1"/>
  <c r="E736" i="2" l="1"/>
  <c r="Q737" i="2"/>
  <c r="G735" i="2"/>
  <c r="G735" i="7" s="1"/>
  <c r="AX735" i="7" s="1"/>
  <c r="E735" i="7"/>
  <c r="E737" i="2" l="1"/>
  <c r="Q738" i="2"/>
  <c r="E736" i="7"/>
  <c r="G736" i="2"/>
  <c r="G736" i="7" s="1"/>
  <c r="AX736" i="7" s="1"/>
  <c r="Q739" i="2" l="1"/>
  <c r="E738" i="2"/>
  <c r="E737" i="7"/>
  <c r="G737" i="2"/>
  <c r="G737" i="7" s="1"/>
  <c r="AX737" i="7" s="1"/>
  <c r="Q740" i="2" l="1"/>
  <c r="E739" i="2"/>
  <c r="G738" i="2"/>
  <c r="G738" i="7" s="1"/>
  <c r="AX738" i="7" s="1"/>
  <c r="E738" i="7"/>
  <c r="G739" i="2" l="1"/>
  <c r="G739" i="7" s="1"/>
  <c r="AX739" i="7" s="1"/>
  <c r="E739" i="7"/>
  <c r="Q741" i="2"/>
  <c r="E740" i="2"/>
  <c r="G740" i="2" l="1"/>
  <c r="G740" i="7" s="1"/>
  <c r="AX740" i="7" s="1"/>
  <c r="E740" i="7"/>
  <c r="E741" i="2"/>
  <c r="Q742" i="2"/>
  <c r="Q743" i="2" l="1"/>
  <c r="E742" i="2"/>
  <c r="E741" i="7"/>
  <c r="G741" i="2"/>
  <c r="G741" i="7" s="1"/>
  <c r="AX741" i="7" s="1"/>
  <c r="E743" i="2" l="1"/>
  <c r="Q744" i="2"/>
  <c r="E742" i="7"/>
  <c r="G742" i="2"/>
  <c r="G742" i="7" s="1"/>
  <c r="AX742" i="7" s="1"/>
  <c r="E744" i="2" l="1"/>
  <c r="Q745" i="2"/>
  <c r="G743" i="2"/>
  <c r="G743" i="7" s="1"/>
  <c r="AX743" i="7" s="1"/>
  <c r="E743" i="7"/>
  <c r="E745" i="2" l="1"/>
  <c r="Q746" i="2"/>
  <c r="G744" i="2"/>
  <c r="G744" i="7" s="1"/>
  <c r="AX744" i="7" s="1"/>
  <c r="E744" i="7"/>
  <c r="Q747" i="2" l="1"/>
  <c r="E746" i="2"/>
  <c r="E745" i="7"/>
  <c r="G745" i="2"/>
  <c r="G745" i="7" s="1"/>
  <c r="AX745" i="7" s="1"/>
  <c r="G746" i="2" l="1"/>
  <c r="G746" i="7" s="1"/>
  <c r="AX746" i="7" s="1"/>
  <c r="E746" i="7"/>
  <c r="Q748" i="2"/>
  <c r="E747" i="2"/>
  <c r="Q749" i="2" l="1"/>
  <c r="E748" i="2"/>
  <c r="G747" i="2"/>
  <c r="G747" i="7" s="1"/>
  <c r="AX747" i="7" s="1"/>
  <c r="E747" i="7"/>
  <c r="E749" i="2" l="1"/>
  <c r="Q750" i="2"/>
  <c r="G748" i="2"/>
  <c r="G748" i="7" s="1"/>
  <c r="AX748" i="7" s="1"/>
  <c r="E748" i="7"/>
  <c r="E750" i="2" l="1"/>
  <c r="Q751" i="2"/>
  <c r="G749" i="2"/>
  <c r="G749" i="7" s="1"/>
  <c r="AX749" i="7" s="1"/>
  <c r="E749" i="7"/>
  <c r="E751" i="2" l="1"/>
  <c r="Q752" i="2"/>
  <c r="E750" i="7"/>
  <c r="G750" i="2"/>
  <c r="G750" i="7" s="1"/>
  <c r="AX750" i="7" s="1"/>
  <c r="E752" i="2" l="1"/>
  <c r="Q753" i="2"/>
  <c r="E751" i="7"/>
  <c r="G751" i="2"/>
  <c r="G751" i="7" s="1"/>
  <c r="AX751" i="7" s="1"/>
  <c r="E753" i="2" l="1"/>
  <c r="Q754" i="2"/>
  <c r="E752" i="7"/>
  <c r="G752" i="2"/>
  <c r="G752" i="7" s="1"/>
  <c r="AX752" i="7" s="1"/>
  <c r="Q755" i="2" l="1"/>
  <c r="E754" i="2"/>
  <c r="E753" i="7"/>
  <c r="G753" i="2"/>
  <c r="G753" i="7" s="1"/>
  <c r="AX753" i="7" s="1"/>
  <c r="G754" i="2" l="1"/>
  <c r="G754" i="7" s="1"/>
  <c r="AX754" i="7" s="1"/>
  <c r="E754" i="7"/>
  <c r="Q756" i="2"/>
  <c r="E755" i="2"/>
  <c r="G755" i="2" l="1"/>
  <c r="G755" i="7" s="1"/>
  <c r="AX755" i="7" s="1"/>
  <c r="E755" i="7"/>
  <c r="Q757" i="2"/>
  <c r="E756" i="2"/>
  <c r="E756" i="7" l="1"/>
  <c r="G756" i="2"/>
  <c r="G756" i="7" s="1"/>
  <c r="AX756" i="7" s="1"/>
  <c r="E757" i="2"/>
  <c r="Q758" i="2"/>
  <c r="E758" i="2" l="1"/>
  <c r="Q759" i="2"/>
  <c r="G757" i="2"/>
  <c r="G757" i="7" s="1"/>
  <c r="AX757" i="7" s="1"/>
  <c r="E757" i="7"/>
  <c r="E759" i="2" l="1"/>
  <c r="Q760" i="2"/>
  <c r="E758" i="7"/>
  <c r="G758" i="2"/>
  <c r="G758" i="7" s="1"/>
  <c r="AX758" i="7" s="1"/>
  <c r="E760" i="2" l="1"/>
  <c r="Q761" i="2"/>
  <c r="G759" i="2"/>
  <c r="G759" i="7" s="1"/>
  <c r="AX759" i="7" s="1"/>
  <c r="E759" i="7"/>
  <c r="E761" i="2" l="1"/>
  <c r="Q762" i="2"/>
  <c r="E760" i="7"/>
  <c r="G760" i="2"/>
  <c r="G760" i="7" s="1"/>
  <c r="AX760" i="7" s="1"/>
  <c r="Q763" i="2" l="1"/>
  <c r="E762" i="2"/>
  <c r="E761" i="7"/>
  <c r="G761" i="2"/>
  <c r="G761" i="7" s="1"/>
  <c r="AX761" i="7" s="1"/>
  <c r="G762" i="2" l="1"/>
  <c r="G762" i="7" s="1"/>
  <c r="AX762" i="7" s="1"/>
  <c r="E762" i="7"/>
  <c r="Q764" i="2"/>
  <c r="E763" i="2"/>
  <c r="E763" i="7" l="1"/>
  <c r="G763" i="2"/>
  <c r="G763" i="7" s="1"/>
  <c r="AX763" i="7" s="1"/>
  <c r="Q765" i="2"/>
  <c r="E764" i="2"/>
  <c r="G764" i="2" l="1"/>
  <c r="G764" i="7" s="1"/>
  <c r="AX764" i="7" s="1"/>
  <c r="E764" i="7"/>
  <c r="Q766" i="2"/>
  <c r="E765" i="2"/>
  <c r="E766" i="2" l="1"/>
  <c r="Q767" i="2"/>
  <c r="G765" i="2"/>
  <c r="G765" i="7" s="1"/>
  <c r="AX765" i="7" s="1"/>
  <c r="E765" i="7"/>
  <c r="E767" i="2" l="1"/>
  <c r="Q768" i="2"/>
  <c r="E766" i="7"/>
  <c r="G766" i="2"/>
  <c r="G766" i="7" s="1"/>
  <c r="AX766" i="7" s="1"/>
  <c r="E768" i="2" l="1"/>
  <c r="Q769" i="2"/>
  <c r="G767" i="2"/>
  <c r="G767" i="7" s="1"/>
  <c r="AX767" i="7" s="1"/>
  <c r="E767" i="7"/>
  <c r="E769" i="2" l="1"/>
  <c r="Q770" i="2"/>
  <c r="E768" i="7"/>
  <c r="G768" i="2"/>
  <c r="G768" i="7" s="1"/>
  <c r="AX768" i="7" s="1"/>
  <c r="Q771" i="2" l="1"/>
  <c r="E770" i="2"/>
  <c r="E769" i="7"/>
  <c r="G769" i="2"/>
  <c r="G769" i="7" s="1"/>
  <c r="AX769" i="7" s="1"/>
  <c r="G770" i="2" l="1"/>
  <c r="G770" i="7" s="1"/>
  <c r="AX770" i="7" s="1"/>
  <c r="E770" i="7"/>
  <c r="Q772" i="2"/>
  <c r="E771" i="2"/>
  <c r="E771" i="7" l="1"/>
  <c r="G771" i="2"/>
  <c r="G771" i="7" s="1"/>
  <c r="AX771" i="7" s="1"/>
  <c r="Q773" i="2"/>
  <c r="E772" i="2"/>
  <c r="Q774" i="2" l="1"/>
  <c r="E773" i="2"/>
  <c r="E772" i="7"/>
  <c r="G772" i="2"/>
  <c r="G772" i="7" s="1"/>
  <c r="AX772" i="7" s="1"/>
  <c r="Q775" i="2" l="1"/>
  <c r="E774" i="2"/>
  <c r="E773" i="7"/>
  <c r="G773" i="2"/>
  <c r="G773" i="7" s="1"/>
  <c r="AX773" i="7" s="1"/>
  <c r="E774" i="7" l="1"/>
  <c r="G774" i="2"/>
  <c r="G774" i="7" s="1"/>
  <c r="AX774" i="7" s="1"/>
  <c r="E775" i="2"/>
  <c r="Q776" i="2"/>
  <c r="Q777" i="2" l="1"/>
  <c r="E776" i="2"/>
  <c r="G775" i="2"/>
  <c r="G775" i="7" s="1"/>
  <c r="AX775" i="7" s="1"/>
  <c r="E775" i="7"/>
  <c r="E776" i="7" l="1"/>
  <c r="G776" i="2"/>
  <c r="G776" i="7" s="1"/>
  <c r="AX776" i="7" s="1"/>
  <c r="Q778" i="2"/>
  <c r="E777" i="2"/>
  <c r="E777" i="7" l="1"/>
  <c r="G777" i="2"/>
  <c r="G777" i="7" s="1"/>
  <c r="AX777" i="7" s="1"/>
  <c r="Q779" i="2"/>
  <c r="E778" i="2"/>
  <c r="G778" i="2" l="1"/>
  <c r="G778" i="7" s="1"/>
  <c r="AX778" i="7" s="1"/>
  <c r="E778" i="7"/>
  <c r="E779" i="2"/>
  <c r="Q780" i="2"/>
  <c r="G779" i="2" l="1"/>
  <c r="G779" i="7" s="1"/>
  <c r="AX779" i="7" s="1"/>
  <c r="E779" i="7"/>
  <c r="E780" i="2"/>
  <c r="Q781" i="2"/>
  <c r="E780" i="7" l="1"/>
  <c r="G780" i="2"/>
  <c r="G780" i="7" s="1"/>
  <c r="AX780" i="7" s="1"/>
  <c r="Q782" i="2"/>
  <c r="E781" i="2"/>
  <c r="E781" i="7" l="1"/>
  <c r="G781" i="2"/>
  <c r="G781" i="7" s="1"/>
  <c r="AX781" i="7" s="1"/>
  <c r="Q783" i="2"/>
  <c r="E782" i="2"/>
  <c r="E782" i="7" l="1"/>
  <c r="G782" i="2"/>
  <c r="G782" i="7" s="1"/>
  <c r="AX782" i="7" s="1"/>
  <c r="E783" i="2"/>
  <c r="Q784" i="2"/>
  <c r="G783" i="2" l="1"/>
  <c r="G783" i="7" s="1"/>
  <c r="AX783" i="7" s="1"/>
  <c r="E783" i="7"/>
  <c r="Q785" i="2"/>
  <c r="E784" i="2"/>
  <c r="G784" i="2" l="1"/>
  <c r="G784" i="7" s="1"/>
  <c r="AX784" i="7" s="1"/>
  <c r="E784" i="7"/>
  <c r="Q786" i="2"/>
  <c r="E785" i="2"/>
  <c r="Q787" i="2" l="1"/>
  <c r="E786" i="2"/>
  <c r="E785" i="7"/>
  <c r="G785" i="2"/>
  <c r="G785" i="7" s="1"/>
  <c r="AX785" i="7" s="1"/>
  <c r="G786" i="2" l="1"/>
  <c r="G786" i="7" s="1"/>
  <c r="AX786" i="7" s="1"/>
  <c r="E786" i="7"/>
  <c r="Q788" i="2"/>
  <c r="E787" i="2"/>
  <c r="E787" i="7" l="1"/>
  <c r="G787" i="2"/>
  <c r="G787" i="7" s="1"/>
  <c r="AX787" i="7" s="1"/>
  <c r="Q789" i="2"/>
  <c r="E788" i="2"/>
  <c r="G788" i="2" l="1"/>
  <c r="G788" i="7" s="1"/>
  <c r="AX788" i="7" s="1"/>
  <c r="E788" i="7"/>
  <c r="E789" i="2"/>
  <c r="Q790" i="2"/>
  <c r="E790" i="2" l="1"/>
  <c r="Q791" i="2"/>
  <c r="G789" i="2"/>
  <c r="G789" i="7" s="1"/>
  <c r="AX789" i="7" s="1"/>
  <c r="E789" i="7"/>
  <c r="E791" i="2" l="1"/>
  <c r="Q792" i="2"/>
  <c r="E790" i="7"/>
  <c r="G790" i="2"/>
  <c r="G790" i="7" s="1"/>
  <c r="AX790" i="7" s="1"/>
  <c r="E792" i="2" l="1"/>
  <c r="Q793" i="2"/>
  <c r="G791" i="2"/>
  <c r="G791" i="7" s="1"/>
  <c r="AX791" i="7" s="1"/>
  <c r="E791" i="7"/>
  <c r="E793" i="2" l="1"/>
  <c r="Q794" i="2"/>
  <c r="G792" i="2"/>
  <c r="G792" i="7" s="1"/>
  <c r="AX792" i="7" s="1"/>
  <c r="E792" i="7"/>
  <c r="Q795" i="2" l="1"/>
  <c r="E794" i="2"/>
  <c r="E793" i="7"/>
  <c r="G793" i="2"/>
  <c r="G793" i="7" s="1"/>
  <c r="AX793" i="7" s="1"/>
  <c r="G794" i="2" l="1"/>
  <c r="G794" i="7" s="1"/>
  <c r="AX794" i="7" s="1"/>
  <c r="E794" i="7"/>
  <c r="Q796" i="2"/>
  <c r="E795" i="2"/>
  <c r="Q797" i="2" l="1"/>
  <c r="E796" i="2"/>
  <c r="E795" i="7"/>
  <c r="G795" i="2"/>
  <c r="G795" i="7" s="1"/>
  <c r="AX795" i="7" s="1"/>
  <c r="E796" i="7" l="1"/>
  <c r="G796" i="2"/>
  <c r="G796" i="7" s="1"/>
  <c r="AX796" i="7" s="1"/>
  <c r="E797" i="2"/>
  <c r="Q798" i="2"/>
  <c r="Q799" i="2" l="1"/>
  <c r="E798" i="2"/>
  <c r="E797" i="7"/>
  <c r="G797" i="2"/>
  <c r="G797" i="7" s="1"/>
  <c r="AX797" i="7" s="1"/>
  <c r="E798" i="7" l="1"/>
  <c r="G798" i="2"/>
  <c r="G798" i="7" s="1"/>
  <c r="AX798" i="7" s="1"/>
  <c r="E799" i="2"/>
  <c r="Q800" i="2"/>
  <c r="E800" i="2" l="1"/>
  <c r="Q801" i="2"/>
  <c r="G799" i="2"/>
  <c r="G799" i="7" s="1"/>
  <c r="AX799" i="7" s="1"/>
  <c r="E799" i="7"/>
  <c r="E800" i="7" l="1"/>
  <c r="G800" i="2"/>
  <c r="G800" i="7" s="1"/>
  <c r="AX800" i="7" s="1"/>
  <c r="Q802" i="2"/>
  <c r="E801" i="2"/>
  <c r="E801" i="7" l="1"/>
  <c r="G801" i="2"/>
  <c r="G801" i="7" s="1"/>
  <c r="AX801" i="7" s="1"/>
  <c r="Q803" i="2"/>
  <c r="E802" i="2"/>
  <c r="E803" i="2" l="1"/>
  <c r="Q804" i="2"/>
  <c r="G802" i="2"/>
  <c r="G802" i="7" s="1"/>
  <c r="AX802" i="7" s="1"/>
  <c r="E802" i="7"/>
  <c r="E804" i="2" l="1"/>
  <c r="Q805" i="2"/>
  <c r="G803" i="2"/>
  <c r="G803" i="7" s="1"/>
  <c r="AX803" i="7" s="1"/>
  <c r="E803" i="7"/>
  <c r="E805" i="2" l="1"/>
  <c r="Q806" i="2"/>
  <c r="E804" i="7"/>
  <c r="G804" i="2"/>
  <c r="G804" i="7" s="1"/>
  <c r="AX804" i="7" s="1"/>
  <c r="Q807" i="2" l="1"/>
  <c r="E806" i="2"/>
  <c r="G805" i="2"/>
  <c r="G805" i="7" s="1"/>
  <c r="AX805" i="7" s="1"/>
  <c r="E805" i="7"/>
  <c r="E806" i="7" l="1"/>
  <c r="G806" i="2"/>
  <c r="G806" i="7" s="1"/>
  <c r="AX806" i="7" s="1"/>
  <c r="E807" i="2"/>
  <c r="Q808" i="2"/>
  <c r="G807" i="2" l="1"/>
  <c r="G807" i="7" s="1"/>
  <c r="AX807" i="7" s="1"/>
  <c r="E807" i="7"/>
  <c r="E808" i="2"/>
  <c r="Q809" i="2"/>
  <c r="Q810" i="2" l="1"/>
  <c r="E809" i="2"/>
  <c r="G808" i="2"/>
  <c r="G808" i="7" s="1"/>
  <c r="AX808" i="7" s="1"/>
  <c r="E808" i="7"/>
  <c r="E809" i="7" l="1"/>
  <c r="G809" i="2"/>
  <c r="G809" i="7" s="1"/>
  <c r="AX809" i="7" s="1"/>
  <c r="Q811" i="2"/>
  <c r="E810" i="2"/>
  <c r="E811" i="2" l="1"/>
  <c r="Q812" i="2"/>
  <c r="G810" i="2"/>
  <c r="G810" i="7" s="1"/>
  <c r="AX810" i="7" s="1"/>
  <c r="E810" i="7"/>
  <c r="Q813" i="2" l="1"/>
  <c r="E812" i="2"/>
  <c r="G811" i="2"/>
  <c r="G811" i="7" s="1"/>
  <c r="AX811" i="7" s="1"/>
  <c r="E811" i="7"/>
  <c r="G812" i="2" l="1"/>
  <c r="G812" i="7" s="1"/>
  <c r="AX812" i="7" s="1"/>
  <c r="E812" i="7"/>
  <c r="Q814" i="2"/>
  <c r="E813" i="2"/>
  <c r="E814" i="2" l="1"/>
  <c r="Q815" i="2"/>
  <c r="G813" i="2"/>
  <c r="G813" i="7" s="1"/>
  <c r="AX813" i="7" s="1"/>
  <c r="E813" i="7"/>
  <c r="E815" i="2" l="1"/>
  <c r="Q816" i="2"/>
  <c r="E814" i="7"/>
  <c r="G814" i="2"/>
  <c r="G814" i="7" s="1"/>
  <c r="AX814" i="7" s="1"/>
  <c r="E816" i="2" l="1"/>
  <c r="Q817" i="2"/>
  <c r="G815" i="2"/>
  <c r="G815" i="7" s="1"/>
  <c r="AX815" i="7" s="1"/>
  <c r="E815" i="7"/>
  <c r="Q818" i="2" l="1"/>
  <c r="E817" i="2"/>
  <c r="E816" i="7"/>
  <c r="G816" i="2"/>
  <c r="G816" i="7" s="1"/>
  <c r="AX816" i="7" s="1"/>
  <c r="E817" i="7" l="1"/>
  <c r="G817" i="2"/>
  <c r="G817" i="7" s="1"/>
  <c r="AX817" i="7" s="1"/>
  <c r="Q819" i="2"/>
  <c r="E818" i="2"/>
  <c r="E818" i="7" l="1"/>
  <c r="G818" i="2"/>
  <c r="G818" i="7" s="1"/>
  <c r="AX818" i="7" s="1"/>
  <c r="E819" i="2"/>
  <c r="Q820" i="2"/>
  <c r="Q821" i="2" l="1"/>
  <c r="E820" i="2"/>
  <c r="G819" i="2"/>
  <c r="G819" i="7" s="1"/>
  <c r="AX819" i="7" s="1"/>
  <c r="E819" i="7"/>
  <c r="E820" i="7" l="1"/>
  <c r="G820" i="2"/>
  <c r="G820" i="7" s="1"/>
  <c r="AX820" i="7" s="1"/>
  <c r="Q822" i="2"/>
  <c r="E821" i="2"/>
  <c r="G821" i="2" l="1"/>
  <c r="G821" i="7" s="1"/>
  <c r="AX821" i="7" s="1"/>
  <c r="E821" i="7"/>
  <c r="E822" i="2"/>
  <c r="Q823" i="2"/>
  <c r="E823" i="2" l="1"/>
  <c r="Q824" i="2"/>
  <c r="E822" i="7"/>
  <c r="G822" i="2"/>
  <c r="G822" i="7" s="1"/>
  <c r="AX822" i="7" s="1"/>
  <c r="G823" i="2" l="1"/>
  <c r="G823" i="7" s="1"/>
  <c r="AX823" i="7" s="1"/>
  <c r="E823" i="7"/>
  <c r="E824" i="2"/>
  <c r="Q825" i="2"/>
  <c r="Q826" i="2" l="1"/>
  <c r="E825" i="2"/>
  <c r="G824" i="2"/>
  <c r="G824" i="7" s="1"/>
  <c r="AX824" i="7" s="1"/>
  <c r="E824" i="7"/>
  <c r="Q827" i="2" l="1"/>
  <c r="E826" i="2"/>
  <c r="E825" i="7"/>
  <c r="G825" i="2"/>
  <c r="G825" i="7" s="1"/>
  <c r="AX825" i="7" s="1"/>
  <c r="G826" i="2" l="1"/>
  <c r="G826" i="7" s="1"/>
  <c r="AX826" i="7" s="1"/>
  <c r="E826" i="7"/>
  <c r="E827" i="2"/>
  <c r="Q828" i="2"/>
  <c r="E827" i="7" l="1"/>
  <c r="G827" i="2"/>
  <c r="G827" i="7" s="1"/>
  <c r="AX827" i="7" s="1"/>
  <c r="Q829" i="2"/>
  <c r="E828" i="2"/>
  <c r="E828" i="7" l="1"/>
  <c r="G828" i="2"/>
  <c r="G828" i="7" s="1"/>
  <c r="AX828" i="7" s="1"/>
  <c r="Q830" i="2"/>
  <c r="E829" i="2"/>
  <c r="E829" i="7" l="1"/>
  <c r="G829" i="2"/>
  <c r="G829" i="7" s="1"/>
  <c r="AX829" i="7" s="1"/>
  <c r="E830" i="2"/>
  <c r="Q831" i="2"/>
  <c r="E830" i="7" l="1"/>
  <c r="G830" i="2"/>
  <c r="G830" i="7" s="1"/>
  <c r="AX830" i="7" s="1"/>
  <c r="E831" i="2"/>
  <c r="Q832" i="2"/>
  <c r="E832" i="2" l="1"/>
  <c r="Q833" i="2"/>
  <c r="G831" i="2"/>
  <c r="G831" i="7" s="1"/>
  <c r="AX831" i="7" s="1"/>
  <c r="E831" i="7"/>
  <c r="Q834" i="2" l="1"/>
  <c r="E833" i="2"/>
  <c r="G832" i="2"/>
  <c r="G832" i="7" s="1"/>
  <c r="AX832" i="7" s="1"/>
  <c r="E832" i="7"/>
  <c r="E833" i="7" l="1"/>
  <c r="G833" i="2"/>
  <c r="G833" i="7" s="1"/>
  <c r="AX833" i="7" s="1"/>
  <c r="Q835" i="2"/>
  <c r="E834" i="2"/>
  <c r="E835" i="2" l="1"/>
  <c r="Q836" i="2"/>
  <c r="G834" i="2"/>
  <c r="G834" i="7" s="1"/>
  <c r="AX834" i="7" s="1"/>
  <c r="E834" i="7"/>
  <c r="Q837" i="2" l="1"/>
  <c r="E836" i="2"/>
  <c r="E835" i="7"/>
  <c r="G835" i="2"/>
  <c r="G835" i="7" s="1"/>
  <c r="AX835" i="7" s="1"/>
  <c r="G836" i="2" l="1"/>
  <c r="G836" i="7" s="1"/>
  <c r="AX836" i="7" s="1"/>
  <c r="E836" i="7"/>
  <c r="Q838" i="2"/>
  <c r="E837" i="2"/>
  <c r="G837" i="2" l="1"/>
  <c r="G837" i="7" s="1"/>
  <c r="AX837" i="7" s="1"/>
  <c r="E837" i="7"/>
  <c r="E838" i="2"/>
  <c r="Q839" i="2"/>
  <c r="E839" i="2" l="1"/>
  <c r="Q840" i="2"/>
  <c r="E838" i="7"/>
  <c r="G838" i="2"/>
  <c r="G838" i="7" s="1"/>
  <c r="AX838" i="7" s="1"/>
  <c r="E839" i="7" l="1"/>
  <c r="G839" i="2"/>
  <c r="G839" i="7" s="1"/>
  <c r="AX839" i="7" s="1"/>
  <c r="E840" i="2"/>
  <c r="Q841" i="2"/>
  <c r="Q842" i="2" l="1"/>
  <c r="E841" i="2"/>
  <c r="G840" i="2"/>
  <c r="G840" i="7" s="1"/>
  <c r="AX840" i="7" s="1"/>
  <c r="E840" i="7"/>
  <c r="E841" i="7" l="1"/>
  <c r="G841" i="2"/>
  <c r="G841" i="7" s="1"/>
  <c r="AX841" i="7" s="1"/>
  <c r="Q843" i="2"/>
  <c r="E842" i="2"/>
  <c r="G842" i="2" l="1"/>
  <c r="G842" i="7" s="1"/>
  <c r="AX842" i="7" s="1"/>
  <c r="E842" i="7"/>
  <c r="E843" i="2"/>
  <c r="Q844" i="2"/>
  <c r="G843" i="2" l="1"/>
  <c r="G843" i="7" s="1"/>
  <c r="AX843" i="7" s="1"/>
  <c r="E843" i="7"/>
  <c r="Q845" i="2"/>
  <c r="E844" i="2"/>
  <c r="E844" i="7" l="1"/>
  <c r="G844" i="2"/>
  <c r="G844" i="7" s="1"/>
  <c r="AX844" i="7" s="1"/>
  <c r="Q846" i="2"/>
  <c r="E845" i="2"/>
  <c r="E845" i="7" l="1"/>
  <c r="G845" i="2"/>
  <c r="G845" i="7" s="1"/>
  <c r="AX845" i="7" s="1"/>
  <c r="E846" i="2"/>
  <c r="Q847" i="2"/>
  <c r="E846" i="7" l="1"/>
  <c r="G846" i="2"/>
  <c r="G846" i="7" s="1"/>
  <c r="AX846" i="7" s="1"/>
  <c r="E847" i="2"/>
  <c r="Q848" i="2"/>
  <c r="E848" i="2" l="1"/>
  <c r="Q849" i="2"/>
  <c r="G847" i="2"/>
  <c r="G847" i="7" s="1"/>
  <c r="AX847" i="7" s="1"/>
  <c r="E847" i="7"/>
  <c r="Q850" i="2" l="1"/>
  <c r="E849" i="2"/>
  <c r="G848" i="2"/>
  <c r="G848" i="7" s="1"/>
  <c r="AX848" i="7" s="1"/>
  <c r="E848" i="7"/>
  <c r="E849" i="7" l="1"/>
  <c r="G849" i="2"/>
  <c r="G849" i="7" s="1"/>
  <c r="AX849" i="7" s="1"/>
  <c r="Q851" i="2"/>
  <c r="E850" i="2"/>
  <c r="E850" i="7" l="1"/>
  <c r="G850" i="2"/>
  <c r="G850" i="7" s="1"/>
  <c r="AX850" i="7" s="1"/>
  <c r="E851" i="2"/>
  <c r="Q852" i="2"/>
  <c r="Q853" i="2" l="1"/>
  <c r="E852" i="2"/>
  <c r="E851" i="7"/>
  <c r="G851" i="2"/>
  <c r="G851" i="7" s="1"/>
  <c r="AX851" i="7" s="1"/>
  <c r="Q854" i="2" l="1"/>
  <c r="E853" i="2"/>
  <c r="G852" i="2"/>
  <c r="G852" i="7" s="1"/>
  <c r="AX852" i="7" s="1"/>
  <c r="E852" i="7"/>
  <c r="G853" i="2" l="1"/>
  <c r="G853" i="7" s="1"/>
  <c r="AX853" i="7" s="1"/>
  <c r="E853" i="7"/>
  <c r="E854" i="2"/>
  <c r="Q855" i="2"/>
  <c r="E855" i="2" l="1"/>
  <c r="Q856" i="2"/>
  <c r="E854" i="7"/>
  <c r="G854" i="2"/>
  <c r="G854" i="7" s="1"/>
  <c r="AX854" i="7" s="1"/>
  <c r="E856" i="2" l="1"/>
  <c r="Q857" i="2"/>
  <c r="E855" i="7"/>
  <c r="G855" i="2"/>
  <c r="G855" i="7" s="1"/>
  <c r="AX855" i="7" s="1"/>
  <c r="Q858" i="2" l="1"/>
  <c r="E857" i="2"/>
  <c r="G856" i="2"/>
  <c r="G856" i="7" s="1"/>
  <c r="AX856" i="7" s="1"/>
  <c r="E856" i="7"/>
  <c r="E857" i="7" l="1"/>
  <c r="G857" i="2"/>
  <c r="G857" i="7" s="1"/>
  <c r="AX857" i="7" s="1"/>
  <c r="Q859" i="2"/>
  <c r="E858" i="2"/>
  <c r="G858" i="2" l="1"/>
  <c r="G858" i="7" s="1"/>
  <c r="AX858" i="7" s="1"/>
  <c r="E858" i="7"/>
  <c r="E859" i="2"/>
  <c r="Q860" i="2"/>
  <c r="G859" i="2" l="1"/>
  <c r="G859" i="7" s="1"/>
  <c r="AX859" i="7" s="1"/>
  <c r="E859" i="7"/>
  <c r="Q861" i="2"/>
  <c r="E860" i="2"/>
  <c r="E860" i="7" l="1"/>
  <c r="G860" i="2"/>
  <c r="G860" i="7" s="1"/>
  <c r="AX860" i="7" s="1"/>
  <c r="Q862" i="2"/>
  <c r="E861" i="2"/>
  <c r="E861" i="7" l="1"/>
  <c r="G861" i="2"/>
  <c r="G861" i="7" s="1"/>
  <c r="AX861" i="7" s="1"/>
  <c r="E862" i="2"/>
  <c r="Q863" i="2"/>
  <c r="E863" i="2" l="1"/>
  <c r="Q864" i="2"/>
  <c r="E862" i="7"/>
  <c r="G862" i="2"/>
  <c r="G862" i="7" s="1"/>
  <c r="AX862" i="7" s="1"/>
  <c r="E864" i="2" l="1"/>
  <c r="Q865" i="2"/>
  <c r="E863" i="7"/>
  <c r="G863" i="2"/>
  <c r="G863" i="7" s="1"/>
  <c r="AX863" i="7" s="1"/>
  <c r="Q866" i="2" l="1"/>
  <c r="E865" i="2"/>
  <c r="G864" i="2"/>
  <c r="G864" i="7" s="1"/>
  <c r="AX864" i="7" s="1"/>
  <c r="E864" i="7"/>
  <c r="E865" i="7" l="1"/>
  <c r="G865" i="2"/>
  <c r="G865" i="7" s="1"/>
  <c r="AX865" i="7" s="1"/>
  <c r="Q867" i="2"/>
  <c r="E866" i="2"/>
  <c r="E867" i="2" l="1"/>
  <c r="Q868" i="2"/>
  <c r="G866" i="2"/>
  <c r="G866" i="7" s="1"/>
  <c r="AX866" i="7" s="1"/>
  <c r="E866" i="7"/>
  <c r="Q869" i="2" l="1"/>
  <c r="E868" i="2"/>
  <c r="G867" i="2"/>
  <c r="G867" i="7" s="1"/>
  <c r="AX867" i="7" s="1"/>
  <c r="E867" i="7"/>
  <c r="G868" i="2" l="1"/>
  <c r="G868" i="7" s="1"/>
  <c r="AX868" i="7" s="1"/>
  <c r="E868" i="7"/>
  <c r="Q870" i="2"/>
  <c r="E869" i="2"/>
  <c r="E870" i="2" l="1"/>
  <c r="Q871" i="2"/>
  <c r="E869" i="7"/>
  <c r="G869" i="2"/>
  <c r="G869" i="7" s="1"/>
  <c r="AX869" i="7" s="1"/>
  <c r="E871" i="2" l="1"/>
  <c r="Q872" i="2"/>
  <c r="E870" i="7"/>
  <c r="G870" i="2"/>
  <c r="G870" i="7" s="1"/>
  <c r="AX870" i="7" s="1"/>
  <c r="E872" i="2" l="1"/>
  <c r="Q873" i="2"/>
  <c r="E871" i="7"/>
  <c r="G871" i="2"/>
  <c r="G871" i="7" s="1"/>
  <c r="AX871" i="7" s="1"/>
  <c r="Q874" i="2" l="1"/>
  <c r="E873" i="2"/>
  <c r="G872" i="2"/>
  <c r="G872" i="7" s="1"/>
  <c r="AX872" i="7" s="1"/>
  <c r="E872" i="7"/>
  <c r="Q875" i="2" l="1"/>
  <c r="E874" i="2"/>
  <c r="E873" i="7"/>
  <c r="G873" i="2"/>
  <c r="G873" i="7" s="1"/>
  <c r="AX873" i="7" s="1"/>
  <c r="E874" i="7" l="1"/>
  <c r="G874" i="2"/>
  <c r="G874" i="7" s="1"/>
  <c r="AX874" i="7" s="1"/>
  <c r="E875" i="2"/>
  <c r="Q876" i="2"/>
  <c r="G875" i="2" l="1"/>
  <c r="G875" i="7" s="1"/>
  <c r="AX875" i="7" s="1"/>
  <c r="E875" i="7"/>
  <c r="Q877" i="2"/>
  <c r="E876" i="2"/>
  <c r="G876" i="2" l="1"/>
  <c r="G876" i="7" s="1"/>
  <c r="AX876" i="7" s="1"/>
  <c r="E876" i="7"/>
  <c r="Q878" i="2"/>
  <c r="E877" i="2"/>
  <c r="E878" i="2" l="1"/>
  <c r="Q879" i="2"/>
  <c r="G877" i="2"/>
  <c r="G877" i="7" s="1"/>
  <c r="AX877" i="7" s="1"/>
  <c r="E877" i="7"/>
  <c r="E878" i="7" l="1"/>
  <c r="G878" i="2"/>
  <c r="G878" i="7" s="1"/>
  <c r="AX878" i="7" s="1"/>
  <c r="E879" i="2"/>
  <c r="Q880" i="2"/>
  <c r="E880" i="2" l="1"/>
  <c r="Q881" i="2"/>
  <c r="G879" i="2"/>
  <c r="G879" i="7" s="1"/>
  <c r="AX879" i="7" s="1"/>
  <c r="E879" i="7"/>
  <c r="Q882" i="2" l="1"/>
  <c r="E881" i="2"/>
  <c r="G880" i="2"/>
  <c r="G880" i="7" s="1"/>
  <c r="AX880" i="7" s="1"/>
  <c r="E880" i="7"/>
  <c r="E881" i="7" l="1"/>
  <c r="G881" i="2"/>
  <c r="G881" i="7" s="1"/>
  <c r="AX881" i="7" s="1"/>
  <c r="Q883" i="2"/>
  <c r="E882" i="2"/>
  <c r="E882" i="7" l="1"/>
  <c r="G882" i="2"/>
  <c r="G882" i="7" s="1"/>
  <c r="AX882" i="7" s="1"/>
  <c r="E883" i="2"/>
  <c r="Q884" i="2"/>
  <c r="Q885" i="2" l="1"/>
  <c r="E884" i="2"/>
  <c r="G883" i="2"/>
  <c r="G883" i="7" s="1"/>
  <c r="AX883" i="7" s="1"/>
  <c r="E883" i="7"/>
  <c r="E884" i="7" l="1"/>
  <c r="G884" i="2"/>
  <c r="G884" i="7" s="1"/>
  <c r="AX884" i="7" s="1"/>
  <c r="Q886" i="2"/>
  <c r="E885" i="2"/>
  <c r="E885" i="7" l="1"/>
  <c r="G885" i="2"/>
  <c r="G885" i="7" s="1"/>
  <c r="AX885" i="7" s="1"/>
  <c r="E886" i="2"/>
  <c r="Q887" i="2"/>
  <c r="E886" i="7" l="1"/>
  <c r="G886" i="2"/>
  <c r="G886" i="7" s="1"/>
  <c r="AX886" i="7" s="1"/>
  <c r="E887" i="2"/>
  <c r="Q888" i="2"/>
  <c r="E888" i="2" l="1"/>
  <c r="Q889" i="2"/>
  <c r="G887" i="2"/>
  <c r="G887" i="7" s="1"/>
  <c r="AX887" i="7" s="1"/>
  <c r="E887" i="7"/>
  <c r="Q890" i="2" l="1"/>
  <c r="E889" i="2"/>
  <c r="G888" i="2"/>
  <c r="G888" i="7" s="1"/>
  <c r="AX888" i="7" s="1"/>
  <c r="E888" i="7"/>
  <c r="E889" i="7" l="1"/>
  <c r="G889" i="2"/>
  <c r="G889" i="7" s="1"/>
  <c r="AX889" i="7" s="1"/>
  <c r="Q891" i="2"/>
  <c r="E890" i="2"/>
  <c r="E891" i="2" l="1"/>
  <c r="Q892" i="2"/>
  <c r="E890" i="7"/>
  <c r="G890" i="2"/>
  <c r="G890" i="7" s="1"/>
  <c r="AX890" i="7" s="1"/>
  <c r="Q893" i="2" l="1"/>
  <c r="E892" i="2"/>
  <c r="G891" i="2"/>
  <c r="G891" i="7" s="1"/>
  <c r="AX891" i="7" s="1"/>
  <c r="E891" i="7"/>
  <c r="G892" i="2" l="1"/>
  <c r="G892" i="7" s="1"/>
  <c r="AX892" i="7" s="1"/>
  <c r="E892" i="7"/>
  <c r="Q894" i="2"/>
  <c r="E893" i="2"/>
  <c r="G893" i="2" l="1"/>
  <c r="G893" i="7" s="1"/>
  <c r="AX893" i="7" s="1"/>
  <c r="E893" i="7"/>
  <c r="E894" i="2"/>
  <c r="Q895" i="2"/>
  <c r="E895" i="2" l="1"/>
  <c r="Q896" i="2"/>
  <c r="E894" i="7"/>
  <c r="G894" i="2"/>
  <c r="G894" i="7" s="1"/>
  <c r="AX894" i="7" s="1"/>
  <c r="E896" i="2" l="1"/>
  <c r="Q897" i="2"/>
  <c r="G895" i="2"/>
  <c r="G895" i="7" s="1"/>
  <c r="AX895" i="7" s="1"/>
  <c r="E895" i="7"/>
  <c r="Q898" i="2" l="1"/>
  <c r="E897" i="2"/>
  <c r="G896" i="2"/>
  <c r="G896" i="7" s="1"/>
  <c r="AX896" i="7" s="1"/>
  <c r="E896" i="7"/>
  <c r="E897" i="7" l="1"/>
  <c r="G897" i="2"/>
  <c r="G897" i="7" s="1"/>
  <c r="AX897" i="7" s="1"/>
  <c r="Q899" i="2"/>
  <c r="E898" i="2"/>
  <c r="G898" i="2" l="1"/>
  <c r="G898" i="7" s="1"/>
  <c r="AX898" i="7" s="1"/>
  <c r="E898" i="7"/>
  <c r="E899" i="2"/>
  <c r="Q900" i="2"/>
  <c r="G899" i="2" l="1"/>
  <c r="G899" i="7" s="1"/>
  <c r="AX899" i="7" s="1"/>
  <c r="E899" i="7"/>
  <c r="Q901" i="2"/>
  <c r="E900" i="2"/>
  <c r="G900" i="2" l="1"/>
  <c r="G900" i="7" s="1"/>
  <c r="AX900" i="7" s="1"/>
  <c r="E900" i="7"/>
  <c r="Q902" i="2"/>
  <c r="E901" i="2"/>
  <c r="E902" i="2" l="1"/>
  <c r="Q903" i="2"/>
  <c r="E901" i="7"/>
  <c r="G901" i="2"/>
  <c r="G901" i="7" s="1"/>
  <c r="AX901" i="7" s="1"/>
  <c r="E903" i="2" l="1"/>
  <c r="Q904" i="2"/>
  <c r="E902" i="7"/>
  <c r="G902" i="2"/>
  <c r="G902" i="7" s="1"/>
  <c r="AX902" i="7" s="1"/>
  <c r="E904" i="2" l="1"/>
  <c r="Q905" i="2"/>
  <c r="E903" i="7"/>
  <c r="G903" i="2"/>
  <c r="G903" i="7" s="1"/>
  <c r="AX903" i="7" s="1"/>
  <c r="Q906" i="2" l="1"/>
  <c r="E905" i="2"/>
  <c r="G904" i="2"/>
  <c r="G904" i="7" s="1"/>
  <c r="AX904" i="7" s="1"/>
  <c r="E904" i="7"/>
  <c r="E905" i="7" l="1"/>
  <c r="G905" i="2"/>
  <c r="G905" i="7" s="1"/>
  <c r="AX905" i="7" s="1"/>
  <c r="Q907" i="2"/>
  <c r="E906" i="2"/>
  <c r="G906" i="2" l="1"/>
  <c r="G906" i="7" s="1"/>
  <c r="AX906" i="7" s="1"/>
  <c r="E906" i="7"/>
  <c r="E907" i="2"/>
  <c r="Q908" i="2"/>
  <c r="G907" i="2" l="1"/>
  <c r="G907" i="7" s="1"/>
  <c r="AX907" i="7" s="1"/>
  <c r="E907" i="7"/>
  <c r="Q909" i="2"/>
  <c r="E908" i="2"/>
  <c r="E908" i="7" l="1"/>
  <c r="G908" i="2"/>
  <c r="G908" i="7" s="1"/>
  <c r="AX908" i="7" s="1"/>
  <c r="Q910" i="2"/>
  <c r="E909" i="2"/>
  <c r="E909" i="7" l="1"/>
  <c r="G909" i="2"/>
  <c r="G909" i="7" s="1"/>
  <c r="AX909" i="7" s="1"/>
  <c r="E910" i="2"/>
  <c r="Q911" i="2"/>
  <c r="E911" i="2" l="1"/>
  <c r="Q912" i="2"/>
  <c r="E910" i="7"/>
  <c r="G910" i="2"/>
  <c r="G910" i="7" s="1"/>
  <c r="AX910" i="7" s="1"/>
  <c r="E912" i="2" l="1"/>
  <c r="Q913" i="2"/>
  <c r="E911" i="7"/>
  <c r="G911" i="2"/>
  <c r="G911" i="7" s="1"/>
  <c r="AX911" i="7" s="1"/>
  <c r="Q914" i="2" l="1"/>
  <c r="E913" i="2"/>
  <c r="G912" i="2"/>
  <c r="G912" i="7" s="1"/>
  <c r="AX912" i="7" s="1"/>
  <c r="E912" i="7"/>
  <c r="Q915" i="2" l="1"/>
  <c r="E914" i="2"/>
  <c r="E913" i="7"/>
  <c r="G913" i="2"/>
  <c r="G913" i="7" s="1"/>
  <c r="AX913" i="7" s="1"/>
  <c r="G914" i="2" l="1"/>
  <c r="G914" i="7" s="1"/>
  <c r="AX914" i="7" s="1"/>
  <c r="E914" i="7"/>
  <c r="E915" i="2"/>
  <c r="Q916" i="2"/>
  <c r="Q917" i="2" l="1"/>
  <c r="E916" i="2"/>
  <c r="G915" i="2"/>
  <c r="G915" i="7" s="1"/>
  <c r="AX915" i="7" s="1"/>
  <c r="E915" i="7"/>
  <c r="E916" i="7" l="1"/>
  <c r="G916" i="2"/>
  <c r="G916" i="7" s="1"/>
  <c r="AX916" i="7" s="1"/>
  <c r="Q918" i="2"/>
  <c r="E917" i="2"/>
  <c r="E918" i="2" l="1"/>
  <c r="Q919" i="2"/>
  <c r="G917" i="2"/>
  <c r="G917" i="7" s="1"/>
  <c r="AX917" i="7" s="1"/>
  <c r="E917" i="7"/>
  <c r="E919" i="2" l="1"/>
  <c r="Q920" i="2"/>
  <c r="E918" i="7"/>
  <c r="G918" i="2"/>
  <c r="G918" i="7" s="1"/>
  <c r="AX918" i="7" s="1"/>
  <c r="E920" i="2" l="1"/>
  <c r="Q921" i="2"/>
  <c r="E919" i="7"/>
  <c r="G919" i="2"/>
  <c r="G919" i="7" s="1"/>
  <c r="AX919" i="7" s="1"/>
  <c r="Q922" i="2" l="1"/>
  <c r="E921" i="2"/>
  <c r="G920" i="2"/>
  <c r="G920" i="7" s="1"/>
  <c r="AX920" i="7" s="1"/>
  <c r="E920" i="7"/>
  <c r="E921" i="7" l="1"/>
  <c r="G921" i="2"/>
  <c r="G921" i="7" s="1"/>
  <c r="AX921" i="7" s="1"/>
  <c r="Q923" i="2"/>
  <c r="E922" i="2"/>
  <c r="G922" i="2" l="1"/>
  <c r="G922" i="7" s="1"/>
  <c r="AX922" i="7" s="1"/>
  <c r="E922" i="7"/>
  <c r="E923" i="2"/>
  <c r="Q924" i="2"/>
  <c r="Q925" i="2" l="1"/>
  <c r="E924" i="2"/>
  <c r="G923" i="2"/>
  <c r="G923" i="7" s="1"/>
  <c r="AX923" i="7" s="1"/>
  <c r="E923" i="7"/>
  <c r="E924" i="7" l="1"/>
  <c r="G924" i="2"/>
  <c r="G924" i="7" s="1"/>
  <c r="AX924" i="7" s="1"/>
  <c r="Q926" i="2"/>
  <c r="E925" i="2"/>
  <c r="G925" i="2" l="1"/>
  <c r="G925" i="7" s="1"/>
  <c r="AX925" i="7" s="1"/>
  <c r="E925" i="7"/>
  <c r="E926" i="2"/>
  <c r="Q927" i="2"/>
  <c r="E927" i="2" l="1"/>
  <c r="Q928" i="2"/>
  <c r="E926" i="7"/>
  <c r="G926" i="2"/>
  <c r="G926" i="7" s="1"/>
  <c r="AX926" i="7" s="1"/>
  <c r="E928" i="2" l="1"/>
  <c r="Q929" i="2"/>
  <c r="G927" i="2"/>
  <c r="G927" i="7" s="1"/>
  <c r="AX927" i="7" s="1"/>
  <c r="E927" i="7"/>
  <c r="Q930" i="2" l="1"/>
  <c r="E929" i="2"/>
  <c r="G928" i="2"/>
  <c r="G928" i="7" s="1"/>
  <c r="AX928" i="7" s="1"/>
  <c r="E928" i="7"/>
  <c r="E929" i="7" l="1"/>
  <c r="G929" i="2"/>
  <c r="G929" i="7" s="1"/>
  <c r="AX929" i="7" s="1"/>
  <c r="Q931" i="2"/>
  <c r="E930" i="2"/>
  <c r="E931" i="2" l="1"/>
  <c r="Q932" i="2"/>
  <c r="G930" i="2"/>
  <c r="G930" i="7" s="1"/>
  <c r="AX930" i="7" s="1"/>
  <c r="E930" i="7"/>
  <c r="Q933" i="2" l="1"/>
  <c r="E932" i="2"/>
  <c r="E931" i="7"/>
  <c r="G931" i="2"/>
  <c r="G931" i="7" s="1"/>
  <c r="AX931" i="7" s="1"/>
  <c r="G932" i="2" l="1"/>
  <c r="G932" i="7" s="1"/>
  <c r="AX932" i="7" s="1"/>
  <c r="E932" i="7"/>
  <c r="Q934" i="2"/>
  <c r="E933" i="2"/>
  <c r="E933" i="7" l="1"/>
  <c r="G933" i="2"/>
  <c r="G933" i="7" s="1"/>
  <c r="AX933" i="7" s="1"/>
  <c r="E934" i="2"/>
  <c r="Q935" i="2"/>
  <c r="E935" i="2" l="1"/>
  <c r="Q936" i="2"/>
  <c r="E934" i="7"/>
  <c r="G934" i="2"/>
  <c r="G934" i="7" s="1"/>
  <c r="AX934" i="7" s="1"/>
  <c r="E936" i="2" l="1"/>
  <c r="Q937" i="2"/>
  <c r="E935" i="7"/>
  <c r="G935" i="2"/>
  <c r="G935" i="7" s="1"/>
  <c r="AX935" i="7" s="1"/>
  <c r="Q938" i="2" l="1"/>
  <c r="E937" i="2"/>
  <c r="E936" i="7"/>
  <c r="G936" i="2"/>
  <c r="G936" i="7" s="1"/>
  <c r="AX936" i="7" s="1"/>
  <c r="E937" i="7" l="1"/>
  <c r="G937" i="2"/>
  <c r="G937" i="7" s="1"/>
  <c r="AX937" i="7" s="1"/>
  <c r="Q939" i="2"/>
  <c r="E938" i="2"/>
  <c r="G938" i="2" l="1"/>
  <c r="G938" i="7" s="1"/>
  <c r="AX938" i="7" s="1"/>
  <c r="E938" i="7"/>
  <c r="E939" i="2"/>
  <c r="Q940" i="2"/>
  <c r="Q941" i="2" l="1"/>
  <c r="E940" i="2"/>
  <c r="E939" i="7"/>
  <c r="G939" i="2"/>
  <c r="G939" i="7" s="1"/>
  <c r="AX939" i="7" s="1"/>
  <c r="Q942" i="2" l="1"/>
  <c r="E941" i="2"/>
  <c r="E940" i="7"/>
  <c r="G940" i="2"/>
  <c r="G940" i="7" s="1"/>
  <c r="AX940" i="7" s="1"/>
  <c r="E941" i="7" l="1"/>
  <c r="G941" i="2"/>
  <c r="G941" i="7" s="1"/>
  <c r="AX941" i="7" s="1"/>
  <c r="E942" i="2"/>
  <c r="Q943" i="2"/>
  <c r="E943" i="2" l="1"/>
  <c r="Q944" i="2"/>
  <c r="E942" i="7"/>
  <c r="G942" i="2"/>
  <c r="G942" i="7" s="1"/>
  <c r="AX942" i="7" s="1"/>
  <c r="E944" i="2" l="1"/>
  <c r="Q945" i="2"/>
  <c r="E943" i="7"/>
  <c r="G943" i="2"/>
  <c r="G943" i="7" s="1"/>
  <c r="AX943" i="7" s="1"/>
  <c r="Q946" i="2" l="1"/>
  <c r="E945" i="2"/>
  <c r="E944" i="7"/>
  <c r="G944" i="2"/>
  <c r="G944" i="7" s="1"/>
  <c r="AX944" i="7" s="1"/>
  <c r="G945" i="2" l="1"/>
  <c r="G945" i="7" s="1"/>
  <c r="AX945" i="7" s="1"/>
  <c r="E945" i="7"/>
  <c r="Q947" i="2"/>
  <c r="E946" i="2"/>
  <c r="E946" i="7" l="1"/>
  <c r="G946" i="2"/>
  <c r="G946" i="7" s="1"/>
  <c r="AX946" i="7" s="1"/>
  <c r="E947" i="2"/>
  <c r="Q948" i="2"/>
  <c r="Q949" i="2" l="1"/>
  <c r="E948" i="2"/>
  <c r="E947" i="7"/>
  <c r="G947" i="2"/>
  <c r="G947" i="7" s="1"/>
  <c r="AX947" i="7" s="1"/>
  <c r="G948" i="2" l="1"/>
  <c r="G948" i="7" s="1"/>
  <c r="AX948" i="7" s="1"/>
  <c r="E948" i="7"/>
  <c r="Q950" i="2"/>
  <c r="E949" i="2"/>
  <c r="E949" i="7" l="1"/>
  <c r="G949" i="2"/>
  <c r="G949" i="7" s="1"/>
  <c r="AX949" i="7" s="1"/>
  <c r="E950" i="2"/>
  <c r="Q951" i="2"/>
  <c r="E951" i="2" l="1"/>
  <c r="Q952" i="2"/>
  <c r="E950" i="7"/>
  <c r="G950" i="2"/>
  <c r="G950" i="7" s="1"/>
  <c r="AX950" i="7" s="1"/>
  <c r="E951" i="7" l="1"/>
  <c r="G951" i="2"/>
  <c r="G951" i="7" s="1"/>
  <c r="AX951" i="7" s="1"/>
  <c r="E952" i="2"/>
  <c r="Q953" i="2"/>
  <c r="Q954" i="2" l="1"/>
  <c r="E953" i="2"/>
  <c r="E952" i="7"/>
  <c r="G952" i="2"/>
  <c r="G952" i="7" s="1"/>
  <c r="AX952" i="7" s="1"/>
  <c r="E953" i="7" l="1"/>
  <c r="G953" i="2"/>
  <c r="G953" i="7" s="1"/>
  <c r="AX953" i="7" s="1"/>
  <c r="Q955" i="2"/>
  <c r="E954" i="2"/>
  <c r="G954" i="2" l="1"/>
  <c r="G954" i="7" s="1"/>
  <c r="AX954" i="7" s="1"/>
  <c r="E954" i="7"/>
  <c r="E955" i="2"/>
  <c r="Q956" i="2"/>
  <c r="Q957" i="2" l="1"/>
  <c r="E956" i="2"/>
  <c r="G955" i="2"/>
  <c r="G955" i="7" s="1"/>
  <c r="AX955" i="7" s="1"/>
  <c r="E955" i="7"/>
  <c r="E956" i="7" l="1"/>
  <c r="G956" i="2"/>
  <c r="G956" i="7" s="1"/>
  <c r="AX956" i="7" s="1"/>
  <c r="Q958" i="2"/>
  <c r="E957" i="2"/>
  <c r="G957" i="2" l="1"/>
  <c r="G957" i="7" s="1"/>
  <c r="AX957" i="7" s="1"/>
  <c r="E957" i="7"/>
  <c r="E958" i="2"/>
  <c r="Q959" i="2"/>
  <c r="E959" i="2" l="1"/>
  <c r="Q960" i="2"/>
  <c r="G958" i="2"/>
  <c r="G958" i="7" s="1"/>
  <c r="AX958" i="7" s="1"/>
  <c r="E958" i="7"/>
  <c r="E960" i="2" l="1"/>
  <c r="Q961" i="2"/>
  <c r="G959" i="2"/>
  <c r="G959" i="7" s="1"/>
  <c r="AX959" i="7" s="1"/>
  <c r="E959" i="7"/>
  <c r="Q962" i="2" l="1"/>
  <c r="E961" i="2"/>
  <c r="E960" i="7"/>
  <c r="G960" i="2"/>
  <c r="G960" i="7" s="1"/>
  <c r="AX960" i="7" s="1"/>
  <c r="E961" i="7" l="1"/>
  <c r="G961" i="2"/>
  <c r="G961" i="7" s="1"/>
  <c r="AX961" i="7" s="1"/>
  <c r="Q963" i="2"/>
  <c r="E962" i="2"/>
  <c r="E962" i="7" l="1"/>
  <c r="G962" i="2"/>
  <c r="G962" i="7" s="1"/>
  <c r="AX962" i="7" s="1"/>
  <c r="E963" i="2"/>
  <c r="Q964" i="2"/>
  <c r="Q965" i="2" l="1"/>
  <c r="E964" i="2"/>
  <c r="E963" i="7"/>
  <c r="G963" i="2"/>
  <c r="G963" i="7" s="1"/>
  <c r="AX963" i="7" s="1"/>
  <c r="G964" i="2" l="1"/>
  <c r="G964" i="7" s="1"/>
  <c r="AX964" i="7" s="1"/>
  <c r="E964" i="7"/>
  <c r="Q966" i="2"/>
  <c r="E965" i="2"/>
  <c r="E965" i="7" l="1"/>
  <c r="G965" i="2"/>
  <c r="G965" i="7" s="1"/>
  <c r="AX965" i="7" s="1"/>
  <c r="E966" i="2"/>
  <c r="Q967" i="2"/>
  <c r="E967" i="2" l="1"/>
  <c r="Q968" i="2"/>
  <c r="E966" i="7"/>
  <c r="G966" i="2"/>
  <c r="G966" i="7" s="1"/>
  <c r="AX966" i="7" s="1"/>
  <c r="E968" i="2" l="1"/>
  <c r="Q969" i="2"/>
  <c r="E967" i="7"/>
  <c r="G967" i="2"/>
  <c r="G967" i="7" s="1"/>
  <c r="AX967" i="7" s="1"/>
  <c r="Q970" i="2" l="1"/>
  <c r="E969" i="2"/>
  <c r="E968" i="7"/>
  <c r="G968" i="2"/>
  <c r="G968" i="7" s="1"/>
  <c r="AX968" i="7" s="1"/>
  <c r="E969" i="7" l="1"/>
  <c r="G969" i="2"/>
  <c r="G969" i="7" s="1"/>
  <c r="AX969" i="7" s="1"/>
  <c r="Q971" i="2"/>
  <c r="E970" i="2"/>
  <c r="G970" i="2" l="1"/>
  <c r="G970" i="7" s="1"/>
  <c r="AX970" i="7" s="1"/>
  <c r="E970" i="7"/>
  <c r="E971" i="2"/>
  <c r="Q972" i="2"/>
  <c r="Q973" i="2" l="1"/>
  <c r="E972" i="2"/>
  <c r="E971" i="7"/>
  <c r="G971" i="2"/>
  <c r="G971" i="7" s="1"/>
  <c r="AX971" i="7" s="1"/>
  <c r="G972" i="2" l="1"/>
  <c r="G972" i="7" s="1"/>
  <c r="AX972" i="7" s="1"/>
  <c r="E972" i="7"/>
  <c r="Q974" i="2"/>
  <c r="E973" i="2"/>
  <c r="E973" i="7" l="1"/>
  <c r="G973" i="2"/>
  <c r="G973" i="7" s="1"/>
  <c r="AX973" i="7" s="1"/>
  <c r="E974" i="2"/>
  <c r="Q975" i="2"/>
  <c r="E975" i="2" l="1"/>
  <c r="Q976" i="2"/>
  <c r="G974" i="2"/>
  <c r="G974" i="7" s="1"/>
  <c r="AX974" i="7" s="1"/>
  <c r="E974" i="7"/>
  <c r="E976" i="2" l="1"/>
  <c r="Q977" i="2"/>
  <c r="G975" i="2"/>
  <c r="G975" i="7" s="1"/>
  <c r="AX975" i="7" s="1"/>
  <c r="E975" i="7"/>
  <c r="Q978" i="2" l="1"/>
  <c r="E977" i="2"/>
  <c r="E976" i="7"/>
  <c r="G976" i="2"/>
  <c r="G976" i="7" s="1"/>
  <c r="AX976" i="7" s="1"/>
  <c r="G977" i="2" l="1"/>
  <c r="G977" i="7" s="1"/>
  <c r="AX977" i="7" s="1"/>
  <c r="E977" i="7"/>
  <c r="Q979" i="2"/>
  <c r="E978" i="2"/>
  <c r="G978" i="2" l="1"/>
  <c r="G978" i="7" s="1"/>
  <c r="AX978" i="7" s="1"/>
  <c r="E978" i="7"/>
  <c r="E979" i="2"/>
  <c r="Q980" i="2"/>
  <c r="Q981" i="2" l="1"/>
  <c r="E980" i="2"/>
  <c r="E979" i="7"/>
  <c r="G979" i="2"/>
  <c r="G979" i="7" s="1"/>
  <c r="AX979" i="7" s="1"/>
  <c r="G980" i="2" l="1"/>
  <c r="G980" i="7" s="1"/>
  <c r="AX980" i="7" s="1"/>
  <c r="E980" i="7"/>
  <c r="Q982" i="2"/>
  <c r="E981" i="2"/>
  <c r="G981" i="2" l="1"/>
  <c r="G981" i="7" s="1"/>
  <c r="AX981" i="7" s="1"/>
  <c r="E981" i="7"/>
  <c r="E982" i="2"/>
  <c r="Q983" i="2"/>
  <c r="E982" i="7" l="1"/>
  <c r="G982" i="2"/>
  <c r="G982" i="7" s="1"/>
  <c r="AX982" i="7" s="1"/>
  <c r="E983" i="2"/>
  <c r="Q984" i="2"/>
  <c r="E984" i="2" l="1"/>
  <c r="Q985" i="2"/>
  <c r="G983" i="2"/>
  <c r="G983" i="7" s="1"/>
  <c r="AX983" i="7" s="1"/>
  <c r="E983" i="7"/>
  <c r="Q986" i="2" l="1"/>
  <c r="E985" i="2"/>
  <c r="E984" i="7"/>
  <c r="G984" i="2"/>
  <c r="G984" i="7" s="1"/>
  <c r="AX984" i="7" s="1"/>
  <c r="E985" i="7" l="1"/>
  <c r="G985" i="2"/>
  <c r="G985" i="7" s="1"/>
  <c r="AX985" i="7" s="1"/>
  <c r="Q987" i="2"/>
  <c r="E986" i="2"/>
  <c r="E986" i="7" l="1"/>
  <c r="G986" i="2"/>
  <c r="G986" i="7" s="1"/>
  <c r="AX986" i="7" s="1"/>
  <c r="E987" i="2"/>
  <c r="Q988" i="2"/>
  <c r="Q989" i="2" l="1"/>
  <c r="E988" i="2"/>
  <c r="E987" i="7"/>
  <c r="G987" i="2"/>
  <c r="G987" i="7" s="1"/>
  <c r="AX987" i="7" s="1"/>
  <c r="G988" i="2" l="1"/>
  <c r="G988" i="7" s="1"/>
  <c r="AX988" i="7" s="1"/>
  <c r="E988" i="7"/>
  <c r="Q990" i="2"/>
  <c r="E989" i="2"/>
  <c r="E989" i="7" l="1"/>
  <c r="G989" i="2"/>
  <c r="G989" i="7" s="1"/>
  <c r="AX989" i="7" s="1"/>
  <c r="E990" i="2"/>
  <c r="Q991" i="2"/>
  <c r="E991" i="2" l="1"/>
  <c r="Q992" i="2"/>
  <c r="G990" i="2"/>
  <c r="G990" i="7" s="1"/>
  <c r="AX990" i="7" s="1"/>
  <c r="E990" i="7"/>
  <c r="E992" i="2" l="1"/>
  <c r="Q993" i="2"/>
  <c r="G991" i="2"/>
  <c r="G991" i="7" s="1"/>
  <c r="AX991" i="7" s="1"/>
  <c r="E991" i="7"/>
  <c r="Q994" i="2" l="1"/>
  <c r="E993" i="2"/>
  <c r="E992" i="7"/>
  <c r="G992" i="2"/>
  <c r="G992" i="7" s="1"/>
  <c r="AX992" i="7" s="1"/>
  <c r="E993" i="7" l="1"/>
  <c r="G993" i="2"/>
  <c r="G993" i="7" s="1"/>
  <c r="AX993" i="7" s="1"/>
  <c r="Q995" i="2"/>
  <c r="E994" i="2"/>
  <c r="E995" i="2" l="1"/>
  <c r="Q996" i="2"/>
  <c r="G994" i="2"/>
  <c r="G994" i="7" s="1"/>
  <c r="AX994" i="7" s="1"/>
  <c r="E994" i="7"/>
  <c r="E995" i="7" l="1"/>
  <c r="G995" i="2"/>
  <c r="G995" i="7" s="1"/>
  <c r="AX995" i="7" s="1"/>
  <c r="Q997" i="2"/>
  <c r="E996" i="2"/>
  <c r="E996" i="7" l="1"/>
  <c r="G996" i="2"/>
  <c r="G996" i="7" s="1"/>
  <c r="AX996" i="7" s="1"/>
  <c r="Q998" i="2"/>
  <c r="E997" i="2"/>
  <c r="E997" i="7" l="1"/>
  <c r="G997" i="2"/>
  <c r="G997" i="7" s="1"/>
  <c r="AX997" i="7" s="1"/>
  <c r="E998" i="2"/>
  <c r="Q999" i="2"/>
  <c r="E998" i="7" l="1"/>
  <c r="G998" i="2"/>
  <c r="G998" i="7" s="1"/>
  <c r="AX998" i="7" s="1"/>
  <c r="E999" i="2"/>
  <c r="Q1000" i="2"/>
  <c r="E1000" i="2" l="1"/>
  <c r="Q1001" i="2"/>
  <c r="E999" i="7"/>
  <c r="G999" i="2"/>
  <c r="G999" i="7" s="1"/>
  <c r="AX999" i="7" s="1"/>
  <c r="Q1002" i="2" l="1"/>
  <c r="E1001" i="2"/>
  <c r="E1000" i="7"/>
  <c r="G1000" i="2"/>
  <c r="G1000" i="7" s="1"/>
  <c r="AX1000" i="7" s="1"/>
  <c r="Q1003" i="2" l="1"/>
  <c r="E1002" i="2"/>
  <c r="E1001" i="7"/>
  <c r="G1001" i="2"/>
  <c r="G1001" i="7" s="1"/>
  <c r="AX1001" i="7" s="1"/>
  <c r="E1002" i="7" l="1"/>
  <c r="G1002" i="2"/>
  <c r="G1002" i="7" s="1"/>
  <c r="AX1002" i="7" s="1"/>
  <c r="E1003" i="2"/>
  <c r="Q1004" i="2"/>
  <c r="Q1005" i="2" l="1"/>
  <c r="E1004" i="2"/>
  <c r="E1003" i="7"/>
  <c r="G1003" i="2"/>
  <c r="G1003" i="7" s="1"/>
  <c r="AX1003" i="7" s="1"/>
  <c r="Q1006" i="2" l="1"/>
  <c r="E1005" i="2"/>
  <c r="E1004" i="7"/>
  <c r="G1004" i="2"/>
  <c r="G1004" i="7" s="1"/>
  <c r="AX1004" i="7" s="1"/>
  <c r="E1005" i="7" l="1"/>
  <c r="G1005" i="2"/>
  <c r="G1005" i="7" s="1"/>
  <c r="AX1005" i="7" s="1"/>
  <c r="E1006" i="2"/>
  <c r="Q1007" i="2"/>
  <c r="E1007" i="2" l="1"/>
  <c r="Q1008" i="2"/>
  <c r="E1006" i="7"/>
  <c r="G1006" i="2"/>
  <c r="G1006" i="7" s="1"/>
  <c r="AX1006" i="7" s="1"/>
  <c r="E1007" i="7" l="1"/>
  <c r="G1007" i="2"/>
  <c r="G1007" i="7" s="1"/>
  <c r="AX1007" i="7" s="1"/>
  <c r="E1008" i="2"/>
  <c r="Q1009" i="2"/>
  <c r="Q1010" i="2" l="1"/>
  <c r="E1009" i="2"/>
  <c r="E1008" i="7"/>
  <c r="G1008" i="2"/>
  <c r="G1008" i="7" s="1"/>
  <c r="AX1008" i="7" s="1"/>
  <c r="E1009" i="7" l="1"/>
  <c r="G1009" i="2"/>
  <c r="G1009" i="7" s="1"/>
  <c r="AX1009" i="7" s="1"/>
  <c r="Q1011" i="2"/>
  <c r="E1010" i="2"/>
  <c r="G1010" i="2" l="1"/>
  <c r="G1010" i="7" s="1"/>
  <c r="AX1010" i="7" s="1"/>
  <c r="E1010" i="7"/>
  <c r="E1011" i="2"/>
  <c r="Q1012" i="2"/>
  <c r="Q1013" i="2" l="1"/>
  <c r="E1012" i="2"/>
  <c r="E1011" i="7"/>
  <c r="G1011" i="2"/>
  <c r="G1011" i="7" s="1"/>
  <c r="AX1011" i="7" s="1"/>
  <c r="E1012" i="7" l="1"/>
  <c r="G1012" i="2"/>
  <c r="G1012" i="7" s="1"/>
  <c r="AX1012" i="7" s="1"/>
  <c r="Q1014" i="2"/>
  <c r="E1013" i="2"/>
  <c r="E1014" i="2" l="1"/>
  <c r="Q1015" i="2"/>
  <c r="E1013" i="7"/>
  <c r="G1013" i="2"/>
  <c r="G1013" i="7" s="1"/>
  <c r="AX1013" i="7" s="1"/>
  <c r="E1015" i="2" l="1"/>
  <c r="Q1016" i="2"/>
  <c r="E1014" i="7"/>
  <c r="G1014" i="2"/>
  <c r="G1014" i="7" s="1"/>
  <c r="AX1014" i="7" s="1"/>
  <c r="E1016" i="2" l="1"/>
  <c r="Q1017" i="2"/>
  <c r="G1015" i="2"/>
  <c r="G1015" i="7" s="1"/>
  <c r="AX1015" i="7" s="1"/>
  <c r="E1015" i="7"/>
  <c r="Q1018" i="2" l="1"/>
  <c r="E1017" i="2"/>
  <c r="E1016" i="7"/>
  <c r="G1016" i="2"/>
  <c r="G1016" i="7" s="1"/>
  <c r="AX1016" i="7" s="1"/>
  <c r="E1017" i="7" l="1"/>
  <c r="G1017" i="2"/>
  <c r="G1017" i="7" s="1"/>
  <c r="AX1017" i="7" s="1"/>
  <c r="Q1019" i="2"/>
  <c r="E1018" i="2"/>
  <c r="E1018" i="7" l="1"/>
  <c r="G1018" i="2"/>
  <c r="G1018" i="7" s="1"/>
  <c r="AX1018" i="7" s="1"/>
  <c r="E1019" i="2"/>
  <c r="Q1020" i="2"/>
  <c r="Q1021" i="2" l="1"/>
  <c r="E1020" i="2"/>
  <c r="E1019" i="7"/>
  <c r="G1019" i="2"/>
  <c r="G1019" i="7" s="1"/>
  <c r="AX1019" i="7" s="1"/>
  <c r="E1020" i="7" l="1"/>
  <c r="G1020" i="2"/>
  <c r="G1020" i="7" s="1"/>
  <c r="AX1020" i="7" s="1"/>
  <c r="Q1022" i="2"/>
  <c r="E1021" i="2"/>
  <c r="E1021" i="7" l="1"/>
  <c r="G1021" i="2"/>
  <c r="G1021" i="7" s="1"/>
  <c r="AX1021" i="7" s="1"/>
  <c r="E1022" i="2"/>
  <c r="Q1023" i="2"/>
  <c r="E1023" i="2" l="1"/>
  <c r="Q1024" i="2"/>
  <c r="G1022" i="2"/>
  <c r="G1022" i="7" s="1"/>
  <c r="AX1022" i="7" s="1"/>
  <c r="E1022" i="7"/>
  <c r="G1023" i="2" l="1"/>
  <c r="G1023" i="7" s="1"/>
  <c r="AX1023" i="7" s="1"/>
  <c r="E1023" i="7"/>
  <c r="E1024" i="2"/>
  <c r="Q1025" i="2"/>
  <c r="Q1026" i="2" l="1"/>
  <c r="E1025" i="2"/>
  <c r="E1024" i="7"/>
  <c r="G1024" i="2"/>
  <c r="G1024" i="7" s="1"/>
  <c r="AX1024" i="7" s="1"/>
  <c r="G1025" i="2" l="1"/>
  <c r="G1025" i="7" s="1"/>
  <c r="AX1025" i="7" s="1"/>
  <c r="E1025" i="7"/>
  <c r="Q1027" i="2"/>
  <c r="E1026" i="2"/>
  <c r="G1026" i="2" l="1"/>
  <c r="G1026" i="7" s="1"/>
  <c r="AX1026" i="7" s="1"/>
  <c r="E1026" i="7"/>
  <c r="E1027" i="2"/>
  <c r="Q1028" i="2"/>
  <c r="E1027" i="7" l="1"/>
  <c r="G1027" i="2"/>
  <c r="G1027" i="7" s="1"/>
  <c r="AX1027" i="7" s="1"/>
  <c r="Q1029" i="2"/>
  <c r="E1028" i="2"/>
  <c r="E1028" i="7" l="1"/>
  <c r="G1028" i="2"/>
  <c r="G1028" i="7" s="1"/>
  <c r="AX1028" i="7" s="1"/>
  <c r="Q1030" i="2"/>
  <c r="E1029" i="2"/>
  <c r="E1030" i="2" l="1"/>
  <c r="Q1031" i="2"/>
  <c r="E1029" i="7"/>
  <c r="G1029" i="2"/>
  <c r="G1029" i="7" s="1"/>
  <c r="AX1029" i="7" s="1"/>
  <c r="E1031" i="2" l="1"/>
  <c r="Q1032" i="2"/>
  <c r="G1030" i="2"/>
  <c r="G1030" i="7" s="1"/>
  <c r="AX1030" i="7" s="1"/>
  <c r="E1030" i="7"/>
  <c r="E1032" i="2" l="1"/>
  <c r="Q1033" i="2"/>
  <c r="E1031" i="7"/>
  <c r="G1031" i="2"/>
  <c r="G1031" i="7" s="1"/>
  <c r="AX1031" i="7" s="1"/>
  <c r="Q1034" i="2" l="1"/>
  <c r="E1033" i="2"/>
  <c r="E1032" i="7"/>
  <c r="G1032" i="2"/>
  <c r="G1032" i="7" s="1"/>
  <c r="AX1032" i="7" s="1"/>
  <c r="E1033" i="7" l="1"/>
  <c r="G1033" i="2"/>
  <c r="G1033" i="7" s="1"/>
  <c r="AX1033" i="7" s="1"/>
  <c r="Q1035" i="2"/>
  <c r="E1034" i="2"/>
  <c r="G1034" i="2" l="1"/>
  <c r="G1034" i="7" s="1"/>
  <c r="AX1034" i="7" s="1"/>
  <c r="E1034" i="7"/>
  <c r="E1035" i="2"/>
  <c r="Q1036" i="2"/>
  <c r="Q1037" i="2" l="1"/>
  <c r="E1036" i="2"/>
  <c r="E1035" i="7"/>
  <c r="G1035" i="2"/>
  <c r="G1035" i="7" s="1"/>
  <c r="AX1035" i="7" s="1"/>
  <c r="G1036" i="2" l="1"/>
  <c r="G1036" i="7" s="1"/>
  <c r="AX1036" i="7" s="1"/>
  <c r="E1036" i="7"/>
  <c r="Q1038" i="2"/>
  <c r="E1037" i="2"/>
  <c r="E1038" i="2" l="1"/>
  <c r="Q1039" i="2"/>
  <c r="E1037" i="7"/>
  <c r="G1037" i="2"/>
  <c r="G1037" i="7" s="1"/>
  <c r="AX1037" i="7" s="1"/>
  <c r="E1039" i="2" l="1"/>
  <c r="Q1040" i="2"/>
  <c r="E1038" i="7"/>
  <c r="G1038" i="2"/>
  <c r="G1038" i="7" s="1"/>
  <c r="AX1038" i="7" s="1"/>
  <c r="E1040" i="2" l="1"/>
  <c r="Q1041" i="2"/>
  <c r="G1039" i="2"/>
  <c r="G1039" i="7" s="1"/>
  <c r="AX1039" i="7" s="1"/>
  <c r="E1039" i="7"/>
  <c r="Q1042" i="2" l="1"/>
  <c r="E1041" i="2"/>
  <c r="E1040" i="7"/>
  <c r="G1040" i="2"/>
  <c r="G1040" i="7" s="1"/>
  <c r="AX1040" i="7" s="1"/>
  <c r="E1041" i="7" l="1"/>
  <c r="G1041" i="2"/>
  <c r="G1041" i="7" s="1"/>
  <c r="AX1041" i="7" s="1"/>
  <c r="Q1043" i="2"/>
  <c r="E1042" i="2"/>
  <c r="E1043" i="2" l="1"/>
  <c r="Q1044" i="2"/>
  <c r="E1042" i="7"/>
  <c r="G1042" i="2"/>
  <c r="G1042" i="7" s="1"/>
  <c r="AX1042" i="7" s="1"/>
  <c r="Q1045" i="2" l="1"/>
  <c r="E1044" i="2"/>
  <c r="E1043" i="7"/>
  <c r="G1043" i="2"/>
  <c r="G1043" i="7" s="1"/>
  <c r="AX1043" i="7" s="1"/>
  <c r="E1044" i="7" l="1"/>
  <c r="G1044" i="2"/>
  <c r="G1044" i="7" s="1"/>
  <c r="AX1044" i="7" s="1"/>
  <c r="Q1046" i="2"/>
  <c r="E1045" i="2"/>
  <c r="E1045" i="7" l="1"/>
  <c r="G1045" i="2"/>
  <c r="G1045" i="7" s="1"/>
  <c r="AX1045" i="7" s="1"/>
  <c r="E1046" i="2"/>
  <c r="Q1047" i="2"/>
  <c r="E1047" i="2" l="1"/>
  <c r="Q1048" i="2"/>
  <c r="G1046" i="2"/>
  <c r="G1046" i="7" s="1"/>
  <c r="AX1046" i="7" s="1"/>
  <c r="E1046" i="7"/>
  <c r="E1048" i="2" l="1"/>
  <c r="Q1049" i="2"/>
  <c r="E1047" i="7"/>
  <c r="G1047" i="2"/>
  <c r="G1047" i="7" s="1"/>
  <c r="AX1047" i="7" s="1"/>
  <c r="Q1050" i="2" l="1"/>
  <c r="E1049" i="2"/>
  <c r="E1048" i="7"/>
  <c r="G1048" i="2"/>
  <c r="G1048" i="7" s="1"/>
  <c r="AX1048" i="7" s="1"/>
  <c r="G1049" i="2" l="1"/>
  <c r="G1049" i="7" s="1"/>
  <c r="AX1049" i="7" s="1"/>
  <c r="E1049" i="7"/>
  <c r="Q1051" i="2"/>
  <c r="E1050" i="2"/>
  <c r="G1050" i="2" l="1"/>
  <c r="G1050" i="7" s="1"/>
  <c r="AX1050" i="7" s="1"/>
  <c r="E1050" i="7"/>
  <c r="E1051" i="2"/>
  <c r="Q1052" i="2"/>
  <c r="Q1053" i="2" l="1"/>
  <c r="E1052" i="2"/>
  <c r="E1051" i="7"/>
  <c r="G1051" i="2"/>
  <c r="G1051" i="7" s="1"/>
  <c r="AX1051" i="7" s="1"/>
  <c r="G1052" i="2" l="1"/>
  <c r="G1052" i="7" s="1"/>
  <c r="AX1052" i="7" s="1"/>
  <c r="E1052" i="7"/>
  <c r="Q1054" i="2"/>
  <c r="E1053" i="2"/>
  <c r="E1053" i="7" l="1"/>
  <c r="G1053" i="2"/>
  <c r="G1053" i="7" s="1"/>
  <c r="AX1053" i="7" s="1"/>
  <c r="E1054" i="2"/>
  <c r="Q1055" i="2"/>
  <c r="E1054" i="7" l="1"/>
  <c r="G1054" i="2"/>
  <c r="G1054" i="7" s="1"/>
  <c r="AX1054" i="7" s="1"/>
  <c r="E1055" i="2"/>
  <c r="Q1056" i="2"/>
  <c r="E1056" i="2" l="1"/>
  <c r="Q1057" i="2"/>
  <c r="E1055" i="7"/>
  <c r="G1055" i="2"/>
  <c r="G1055" i="7" s="1"/>
  <c r="AX1055" i="7" s="1"/>
  <c r="Q1058" i="2" l="1"/>
  <c r="E1057" i="2"/>
  <c r="E1056" i="7"/>
  <c r="G1056" i="2"/>
  <c r="G1056" i="7" s="1"/>
  <c r="AX1056" i="7" s="1"/>
  <c r="G1057" i="2" l="1"/>
  <c r="G1057" i="7" s="1"/>
  <c r="AX1057" i="7" s="1"/>
  <c r="E1057" i="7"/>
  <c r="Q1059" i="2"/>
  <c r="E1058" i="2"/>
  <c r="E1058" i="7" l="1"/>
  <c r="G1058" i="2"/>
  <c r="G1058" i="7" s="1"/>
  <c r="AX1058" i="7" s="1"/>
  <c r="E1059" i="2"/>
  <c r="Q1060" i="2"/>
  <c r="Q1061" i="2" l="1"/>
  <c r="E1060" i="2"/>
  <c r="E1059" i="7"/>
  <c r="G1059" i="2"/>
  <c r="G1059" i="7" s="1"/>
  <c r="AX1059" i="7" s="1"/>
  <c r="G1060" i="2" l="1"/>
  <c r="G1060" i="7" s="1"/>
  <c r="AX1060" i="7" s="1"/>
  <c r="E1060" i="7"/>
  <c r="Q1062" i="2"/>
  <c r="E1061" i="2"/>
  <c r="E1061" i="7" l="1"/>
  <c r="G1061" i="2"/>
  <c r="G1061" i="7" s="1"/>
  <c r="AX1061" i="7" s="1"/>
  <c r="E1062" i="2"/>
  <c r="Q1063" i="2"/>
  <c r="E1063" i="2" l="1"/>
  <c r="Q1064" i="2"/>
  <c r="E1062" i="7"/>
  <c r="G1062" i="2"/>
  <c r="G1062" i="7" s="1"/>
  <c r="AX1062" i="7" s="1"/>
  <c r="E1064" i="2" l="1"/>
  <c r="Q1065" i="2"/>
  <c r="G1063" i="2"/>
  <c r="G1063" i="7" s="1"/>
  <c r="AX1063" i="7" s="1"/>
  <c r="E1063" i="7"/>
  <c r="Q1066" i="2" l="1"/>
  <c r="E1065" i="2"/>
  <c r="E1064" i="7"/>
  <c r="G1064" i="2"/>
  <c r="G1064" i="7" s="1"/>
  <c r="AX1064" i="7" s="1"/>
  <c r="G1065" i="2" l="1"/>
  <c r="G1065" i="7" s="1"/>
  <c r="AX1065" i="7" s="1"/>
  <c r="E1065" i="7"/>
  <c r="Q1067" i="2"/>
  <c r="E1066" i="2"/>
  <c r="E1067" i="2" l="1"/>
  <c r="Q1068" i="2"/>
  <c r="G1066" i="2"/>
  <c r="G1066" i="7" s="1"/>
  <c r="AX1066" i="7" s="1"/>
  <c r="E1066" i="7"/>
  <c r="Q1069" i="2" l="1"/>
  <c r="E1068" i="2"/>
  <c r="E1067" i="7"/>
  <c r="G1067" i="2"/>
  <c r="G1067" i="7" s="1"/>
  <c r="AX1067" i="7" s="1"/>
  <c r="G1068" i="2" l="1"/>
  <c r="G1068" i="7" s="1"/>
  <c r="AX1068" i="7" s="1"/>
  <c r="E1068" i="7"/>
  <c r="Q1070" i="2"/>
  <c r="E1069" i="2"/>
  <c r="E1069" i="7" l="1"/>
  <c r="G1069" i="2"/>
  <c r="G1069" i="7" s="1"/>
  <c r="AX1069" i="7" s="1"/>
  <c r="E1070" i="2"/>
  <c r="Q1071" i="2"/>
  <c r="G1070" i="2" l="1"/>
  <c r="G1070" i="7" s="1"/>
  <c r="AX1070" i="7" s="1"/>
  <c r="E1070" i="7"/>
  <c r="E1071" i="2"/>
  <c r="Q1072" i="2"/>
  <c r="E1072" i="2" l="1"/>
  <c r="Q1073" i="2"/>
  <c r="G1071" i="2"/>
  <c r="G1071" i="7" s="1"/>
  <c r="AX1071" i="7" s="1"/>
  <c r="E1071" i="7"/>
  <c r="Q1074" i="2" l="1"/>
  <c r="E1073" i="2"/>
  <c r="E1072" i="7"/>
  <c r="G1072" i="2"/>
  <c r="G1072" i="7" s="1"/>
  <c r="AX1072" i="7" s="1"/>
  <c r="G1073" i="2" l="1"/>
  <c r="G1073" i="7" s="1"/>
  <c r="AX1073" i="7" s="1"/>
  <c r="E1073" i="7"/>
  <c r="Q1075" i="2"/>
  <c r="E1074" i="2"/>
  <c r="E1075" i="2" l="1"/>
  <c r="Q1076" i="2"/>
  <c r="E1074" i="7"/>
  <c r="G1074" i="2"/>
  <c r="G1074" i="7" s="1"/>
  <c r="AX1074" i="7" s="1"/>
  <c r="Q1077" i="2" l="1"/>
  <c r="E1076" i="2"/>
  <c r="E1075" i="7"/>
  <c r="G1075" i="2"/>
  <c r="G1075" i="7" s="1"/>
  <c r="AX1075" i="7" s="1"/>
  <c r="G1076" i="2" l="1"/>
  <c r="G1076" i="7" s="1"/>
  <c r="AX1076" i="7" s="1"/>
  <c r="E1076" i="7"/>
  <c r="Q1078" i="2"/>
  <c r="E1077" i="2"/>
  <c r="E1077" i="7" l="1"/>
  <c r="G1077" i="2"/>
  <c r="G1077" i="7" s="1"/>
  <c r="AX1077" i="7" s="1"/>
  <c r="E1078" i="2"/>
  <c r="Q1079" i="2"/>
  <c r="E1079" i="2" l="1"/>
  <c r="Q1080" i="2"/>
  <c r="E1078" i="7"/>
  <c r="G1078" i="2"/>
  <c r="G1078" i="7" s="1"/>
  <c r="AX1078" i="7" s="1"/>
  <c r="E1080" i="2" l="1"/>
  <c r="Q1081" i="2"/>
  <c r="E1079" i="7"/>
  <c r="G1079" i="2"/>
  <c r="G1079" i="7" s="1"/>
  <c r="AX1079" i="7" s="1"/>
  <c r="Q1082" i="2" l="1"/>
  <c r="E1081" i="2"/>
  <c r="E1080" i="7"/>
  <c r="G1080" i="2"/>
  <c r="G1080" i="7" s="1"/>
  <c r="AX1080" i="7" s="1"/>
  <c r="G1081" i="2" l="1"/>
  <c r="G1081" i="7" s="1"/>
  <c r="AX1081" i="7" s="1"/>
  <c r="E1081" i="7"/>
  <c r="Q1083" i="2"/>
  <c r="E1082" i="2"/>
  <c r="G1082" i="2" l="1"/>
  <c r="G1082" i="7" s="1"/>
  <c r="AX1082" i="7" s="1"/>
  <c r="E1082" i="7"/>
  <c r="E1083" i="2"/>
  <c r="Q1084" i="2"/>
  <c r="Q1085" i="2" l="1"/>
  <c r="E1084" i="2"/>
  <c r="G1083" i="2"/>
  <c r="G1083" i="7" s="1"/>
  <c r="AX1083" i="7" s="1"/>
  <c r="E1083" i="7"/>
  <c r="Q1086" i="2" l="1"/>
  <c r="E1085" i="2"/>
  <c r="G1084" i="2"/>
  <c r="G1084" i="7" s="1"/>
  <c r="AX1084" i="7" s="1"/>
  <c r="E1084" i="7"/>
  <c r="E1085" i="7" l="1"/>
  <c r="G1085" i="2"/>
  <c r="G1085" i="7" s="1"/>
  <c r="AX1085" i="7" s="1"/>
  <c r="E1086" i="2"/>
  <c r="Q1087" i="2"/>
  <c r="G1086" i="2" l="1"/>
  <c r="G1086" i="7" s="1"/>
  <c r="AX1086" i="7" s="1"/>
  <c r="E1086" i="7"/>
  <c r="E1087" i="2"/>
  <c r="Q1088" i="2"/>
  <c r="E1088" i="2" l="1"/>
  <c r="Q1089" i="2"/>
  <c r="G1087" i="2"/>
  <c r="G1087" i="7" s="1"/>
  <c r="AX1087" i="7" s="1"/>
  <c r="E1087" i="7"/>
  <c r="E1088" i="7" l="1"/>
  <c r="G1088" i="2"/>
  <c r="G1088" i="7" s="1"/>
  <c r="AX1088" i="7" s="1"/>
  <c r="Q1090" i="2"/>
  <c r="E1089" i="2"/>
  <c r="E1089" i="7" l="1"/>
  <c r="G1089" i="2"/>
  <c r="G1089" i="7" s="1"/>
  <c r="AX1089" i="7" s="1"/>
  <c r="Q1091" i="2"/>
  <c r="E1090" i="2"/>
  <c r="G1090" i="2" l="1"/>
  <c r="G1090" i="7" s="1"/>
  <c r="AX1090" i="7" s="1"/>
  <c r="E1090" i="7"/>
  <c r="E1091" i="2"/>
  <c r="Q1092" i="2"/>
  <c r="Q1093" i="2" l="1"/>
  <c r="E1092" i="2"/>
  <c r="E1091" i="7"/>
  <c r="G1091" i="2"/>
  <c r="G1091" i="7" s="1"/>
  <c r="AX1091" i="7" s="1"/>
  <c r="Q1094" i="2" l="1"/>
  <c r="E1093" i="2"/>
  <c r="G1092" i="2"/>
  <c r="G1092" i="7" s="1"/>
  <c r="AX1092" i="7" s="1"/>
  <c r="E1092" i="7"/>
  <c r="E1093" i="7" l="1"/>
  <c r="G1093" i="2"/>
  <c r="G1093" i="7" s="1"/>
  <c r="AX1093" i="7" s="1"/>
  <c r="E1094" i="2"/>
  <c r="Q1095" i="2"/>
  <c r="E1095" i="2" l="1"/>
  <c r="Q1096" i="2"/>
  <c r="E1094" i="7"/>
  <c r="G1094" i="2"/>
  <c r="G1094" i="7" s="1"/>
  <c r="AX1094" i="7" s="1"/>
  <c r="G1095" i="2" l="1"/>
  <c r="G1095" i="7" s="1"/>
  <c r="AX1095" i="7" s="1"/>
  <c r="E1095" i="7"/>
  <c r="E1096" i="2"/>
  <c r="Q1097" i="2"/>
  <c r="Q1098" i="2" l="1"/>
  <c r="E1097" i="2"/>
  <c r="E1096" i="7"/>
  <c r="G1096" i="2"/>
  <c r="G1096" i="7" s="1"/>
  <c r="AX1096" i="7" s="1"/>
  <c r="Q1099" i="2" l="1"/>
  <c r="E1098" i="2"/>
  <c r="G1097" i="2"/>
  <c r="G1097" i="7" s="1"/>
  <c r="AX1097" i="7" s="1"/>
  <c r="E1097" i="7"/>
  <c r="E1098" i="7" l="1"/>
  <c r="G1098" i="2"/>
  <c r="G1098" i="7" s="1"/>
  <c r="AX1098" i="7" s="1"/>
  <c r="E1099" i="2"/>
  <c r="Q1100" i="2"/>
  <c r="Q1101" i="2" l="1"/>
  <c r="E1100" i="2"/>
  <c r="E1099" i="7"/>
  <c r="G1099" i="2"/>
  <c r="G1099" i="7" s="1"/>
  <c r="AX1099" i="7" s="1"/>
  <c r="G1100" i="2" l="1"/>
  <c r="G1100" i="7" s="1"/>
  <c r="AX1100" i="7" s="1"/>
  <c r="E1100" i="7"/>
  <c r="Q1102" i="2"/>
  <c r="E1101" i="2"/>
  <c r="E1101" i="7" l="1"/>
  <c r="G1101" i="2"/>
  <c r="G1101" i="7" s="1"/>
  <c r="AX1101" i="7" s="1"/>
  <c r="E1102" i="2"/>
  <c r="Q1103" i="2"/>
  <c r="E1103" i="2" l="1"/>
  <c r="Q1104" i="2"/>
  <c r="G1102" i="2"/>
  <c r="G1102" i="7" s="1"/>
  <c r="AX1102" i="7" s="1"/>
  <c r="E1102" i="7"/>
  <c r="E1104" i="2" l="1"/>
  <c r="Q1105" i="2"/>
  <c r="G1103" i="2"/>
  <c r="G1103" i="7" s="1"/>
  <c r="AX1103" i="7" s="1"/>
  <c r="E1103" i="7"/>
  <c r="Q1106" i="2" l="1"/>
  <c r="E1105" i="2"/>
  <c r="E1104" i="7"/>
  <c r="G1104" i="2"/>
  <c r="G1104" i="7" s="1"/>
  <c r="AX1104" i="7" s="1"/>
  <c r="E1105" i="7" l="1"/>
  <c r="G1105" i="2"/>
  <c r="G1105" i="7" s="1"/>
  <c r="AX1105" i="7" s="1"/>
  <c r="Q1107" i="2"/>
  <c r="E1106" i="2"/>
  <c r="E1107" i="2" l="1"/>
  <c r="Q1108" i="2"/>
  <c r="G1106" i="2"/>
  <c r="G1106" i="7" s="1"/>
  <c r="AX1106" i="7" s="1"/>
  <c r="E1106" i="7"/>
  <c r="G1107" i="2" l="1"/>
  <c r="G1107" i="7" s="1"/>
  <c r="AX1107" i="7" s="1"/>
  <c r="E1107" i="7"/>
  <c r="Q1109" i="2"/>
  <c r="E1108" i="2"/>
  <c r="G1108" i="2" l="1"/>
  <c r="G1108" i="7" s="1"/>
  <c r="AX1108" i="7" s="1"/>
  <c r="E1108" i="7"/>
  <c r="Q1110" i="2"/>
  <c r="E1109" i="2"/>
  <c r="E1109" i="7" l="1"/>
  <c r="G1109" i="2"/>
  <c r="G1109" i="7" s="1"/>
  <c r="AX1109" i="7" s="1"/>
  <c r="E1110" i="2"/>
  <c r="Q1111" i="2"/>
  <c r="E1111" i="2" l="1"/>
  <c r="Q1112" i="2"/>
  <c r="E1110" i="7"/>
  <c r="G1110" i="2"/>
  <c r="G1110" i="7" s="1"/>
  <c r="AX1110" i="7" s="1"/>
  <c r="E1112" i="2" l="1"/>
  <c r="Q1113" i="2"/>
  <c r="G1111" i="2"/>
  <c r="G1111" i="7" s="1"/>
  <c r="AX1111" i="7" s="1"/>
  <c r="E1111" i="7"/>
  <c r="Q1114" i="2" l="1"/>
  <c r="E1113" i="2"/>
  <c r="E1112" i="7"/>
  <c r="G1112" i="2"/>
  <c r="G1112" i="7" s="1"/>
  <c r="AX1112" i="7" s="1"/>
  <c r="E1113" i="7" l="1"/>
  <c r="G1113" i="2"/>
  <c r="G1113" i="7" s="1"/>
  <c r="AX1113" i="7" s="1"/>
  <c r="Q1115" i="2"/>
  <c r="E1114" i="2"/>
  <c r="E1115" i="2" l="1"/>
  <c r="Q1116" i="2"/>
  <c r="E1114" i="7"/>
  <c r="G1114" i="2"/>
  <c r="G1114" i="7" s="1"/>
  <c r="AX1114" i="7" s="1"/>
  <c r="Q1117" i="2" l="1"/>
  <c r="E1116" i="2"/>
  <c r="G1115" i="2"/>
  <c r="G1115" i="7" s="1"/>
  <c r="AX1115" i="7" s="1"/>
  <c r="E1115" i="7"/>
  <c r="G1116" i="2" l="1"/>
  <c r="G1116" i="7" s="1"/>
  <c r="AX1116" i="7" s="1"/>
  <c r="E1116" i="7"/>
  <c r="Q1118" i="2"/>
  <c r="E1117" i="2"/>
  <c r="E1117" i="7" l="1"/>
  <c r="G1117" i="2"/>
  <c r="G1117" i="7" s="1"/>
  <c r="AX1117" i="7" s="1"/>
  <c r="E1118" i="2"/>
  <c r="Q1119" i="2"/>
  <c r="E1119" i="2" l="1"/>
  <c r="Q1120" i="2"/>
  <c r="E1118" i="7"/>
  <c r="G1118" i="2"/>
  <c r="G1118" i="7" s="1"/>
  <c r="AX1118" i="7" s="1"/>
  <c r="E1120" i="2" l="1"/>
  <c r="Q1121" i="2"/>
  <c r="G1119" i="2"/>
  <c r="G1119" i="7" s="1"/>
  <c r="AX1119" i="7" s="1"/>
  <c r="E1119" i="7"/>
  <c r="Q1122" i="2" l="1"/>
  <c r="E1121" i="2"/>
  <c r="E1120" i="7"/>
  <c r="G1120" i="2"/>
  <c r="G1120" i="7" s="1"/>
  <c r="AX1120" i="7" s="1"/>
  <c r="G1121" i="2" l="1"/>
  <c r="G1121" i="7" s="1"/>
  <c r="AX1121" i="7" s="1"/>
  <c r="E1121" i="7"/>
  <c r="Q1123" i="2"/>
  <c r="E1122" i="2"/>
  <c r="E1123" i="2" l="1"/>
  <c r="Q1124" i="2"/>
  <c r="E1122" i="7"/>
  <c r="G1122" i="2"/>
  <c r="G1122" i="7" s="1"/>
  <c r="AX1122" i="7" s="1"/>
  <c r="Q1125" i="2" l="1"/>
  <c r="E1124" i="2"/>
  <c r="G1123" i="2"/>
  <c r="G1123" i="7" s="1"/>
  <c r="AX1123" i="7" s="1"/>
  <c r="E1123" i="7"/>
  <c r="G1124" i="2" l="1"/>
  <c r="G1124" i="7" s="1"/>
  <c r="AX1124" i="7" s="1"/>
  <c r="E1124" i="7"/>
  <c r="Q1126" i="2"/>
  <c r="E1125" i="2"/>
  <c r="E1125" i="7" l="1"/>
  <c r="G1125" i="2"/>
  <c r="G1125" i="7" s="1"/>
  <c r="AX1125" i="7" s="1"/>
  <c r="E1126" i="2"/>
  <c r="Q1127" i="2"/>
  <c r="E1127" i="2" l="1"/>
  <c r="Q1128" i="2"/>
  <c r="E1126" i="7"/>
  <c r="G1126" i="2"/>
  <c r="G1126" i="7" s="1"/>
  <c r="AX1126" i="7" s="1"/>
  <c r="E1128" i="2" l="1"/>
  <c r="Q1129" i="2"/>
  <c r="G1127" i="2"/>
  <c r="G1127" i="7" s="1"/>
  <c r="AX1127" i="7" s="1"/>
  <c r="E1127" i="7"/>
  <c r="Q1130" i="2" l="1"/>
  <c r="E1129" i="2"/>
  <c r="E1128" i="7"/>
  <c r="G1128" i="2"/>
  <c r="G1128" i="7" s="1"/>
  <c r="AX1128" i="7" s="1"/>
  <c r="E1129" i="7" l="1"/>
  <c r="G1129" i="2"/>
  <c r="G1129" i="7" s="1"/>
  <c r="AX1129" i="7" s="1"/>
  <c r="Q1131" i="2"/>
  <c r="E1130" i="2"/>
  <c r="E1131" i="2" l="1"/>
  <c r="Q1132" i="2"/>
  <c r="E1130" i="7"/>
  <c r="G1130" i="2"/>
  <c r="G1130" i="7" s="1"/>
  <c r="AX1130" i="7" s="1"/>
  <c r="Q1133" i="2" l="1"/>
  <c r="E1132" i="2"/>
  <c r="E1131" i="7"/>
  <c r="G1131" i="2"/>
  <c r="G1131" i="7" s="1"/>
  <c r="AX1131" i="7" s="1"/>
  <c r="G1132" i="2" l="1"/>
  <c r="G1132" i="7" s="1"/>
  <c r="AX1132" i="7" s="1"/>
  <c r="E1132" i="7"/>
  <c r="Q1134" i="2"/>
  <c r="E1133" i="2"/>
  <c r="E1133" i="7" l="1"/>
  <c r="G1133" i="2"/>
  <c r="G1133" i="7" s="1"/>
  <c r="AX1133" i="7" s="1"/>
  <c r="E1134" i="2"/>
  <c r="Q1135" i="2"/>
  <c r="E1135" i="2" l="1"/>
  <c r="Q1136" i="2"/>
  <c r="E1134" i="7"/>
  <c r="G1134" i="2"/>
  <c r="G1134" i="7" s="1"/>
  <c r="AX1134" i="7" s="1"/>
  <c r="E1136" i="2" l="1"/>
  <c r="Q1137" i="2"/>
  <c r="G1135" i="2"/>
  <c r="G1135" i="7" s="1"/>
  <c r="AX1135" i="7" s="1"/>
  <c r="E1135" i="7"/>
  <c r="Q1138" i="2" l="1"/>
  <c r="E1137" i="2"/>
  <c r="E1136" i="7"/>
  <c r="G1136" i="2"/>
  <c r="G1136" i="7" s="1"/>
  <c r="AX1136" i="7" s="1"/>
  <c r="G1137" i="2" l="1"/>
  <c r="G1137" i="7" s="1"/>
  <c r="AX1137" i="7" s="1"/>
  <c r="E1137" i="7"/>
  <c r="Q1139" i="2"/>
  <c r="E1138" i="2"/>
  <c r="E1139" i="2" l="1"/>
  <c r="Q1140" i="2"/>
  <c r="E1138" i="7"/>
  <c r="G1138" i="2"/>
  <c r="G1138" i="7" s="1"/>
  <c r="AX1138" i="7" s="1"/>
  <c r="Q1141" i="2" l="1"/>
  <c r="E1140" i="2"/>
  <c r="E1139" i="7"/>
  <c r="G1139" i="2"/>
  <c r="G1139" i="7" s="1"/>
  <c r="AX1139" i="7" s="1"/>
  <c r="G1140" i="2" l="1"/>
  <c r="G1140" i="7" s="1"/>
  <c r="AX1140" i="7" s="1"/>
  <c r="E1140" i="7"/>
  <c r="Q1142" i="2"/>
  <c r="E1141" i="2"/>
  <c r="E1141" i="7" l="1"/>
  <c r="G1141" i="2"/>
  <c r="G1141" i="7" s="1"/>
  <c r="AX1141" i="7" s="1"/>
  <c r="E1142" i="2"/>
  <c r="Q1143" i="2"/>
  <c r="G1142" i="2" l="1"/>
  <c r="G1142" i="7" s="1"/>
  <c r="AX1142" i="7" s="1"/>
  <c r="E1142" i="7"/>
  <c r="E1143" i="2"/>
  <c r="Q1144" i="2"/>
  <c r="E1144" i="2" l="1"/>
  <c r="Q1145" i="2"/>
  <c r="G1143" i="2"/>
  <c r="G1143" i="7" s="1"/>
  <c r="AX1143" i="7" s="1"/>
  <c r="E1143" i="7"/>
  <c r="E1144" i="7" l="1"/>
  <c r="G1144" i="2"/>
  <c r="G1144" i="7" s="1"/>
  <c r="AX1144" i="7" s="1"/>
  <c r="Q1146" i="2"/>
  <c r="E1145" i="2"/>
  <c r="E1145" i="7" l="1"/>
  <c r="G1145" i="2"/>
  <c r="G1145" i="7" s="1"/>
  <c r="AX1145" i="7" s="1"/>
  <c r="Q1147" i="2"/>
  <c r="E1146" i="2"/>
  <c r="E1146" i="7" l="1"/>
  <c r="G1146" i="2"/>
  <c r="G1146" i="7" s="1"/>
  <c r="AX1146" i="7" s="1"/>
  <c r="E1147" i="2"/>
  <c r="Q1148" i="2"/>
  <c r="Q1149" i="2" l="1"/>
  <c r="E1148" i="2"/>
  <c r="G1147" i="2"/>
  <c r="G1147" i="7" s="1"/>
  <c r="AX1147" i="7" s="1"/>
  <c r="E1147" i="7"/>
  <c r="G1148" i="2" l="1"/>
  <c r="G1148" i="7" s="1"/>
  <c r="AX1148" i="7" s="1"/>
  <c r="E1148" i="7"/>
  <c r="E1149" i="2"/>
  <c r="Q1150" i="2"/>
  <c r="E1150" i="2" l="1"/>
  <c r="Q1151" i="2"/>
  <c r="E1149" i="7"/>
  <c r="G1149" i="2"/>
  <c r="G1149" i="7" s="1"/>
  <c r="AX1149" i="7" s="1"/>
  <c r="E1151" i="2" l="1"/>
  <c r="Q1152" i="2"/>
  <c r="E1150" i="7"/>
  <c r="G1150" i="2"/>
  <c r="G1150" i="7" s="1"/>
  <c r="AX1150" i="7" s="1"/>
  <c r="E1152" i="2" l="1"/>
  <c r="Q1153" i="2"/>
  <c r="G1151" i="2"/>
  <c r="G1151" i="7" s="1"/>
  <c r="AX1151" i="7" s="1"/>
  <c r="E1151" i="7"/>
  <c r="Q1154" i="2" l="1"/>
  <c r="E1153" i="2"/>
  <c r="E1152" i="7"/>
  <c r="G1152" i="2"/>
  <c r="G1152" i="7" s="1"/>
  <c r="AX1152" i="7" s="1"/>
  <c r="E1153" i="7" l="1"/>
  <c r="G1153" i="2"/>
  <c r="G1153" i="7" s="1"/>
  <c r="AX1153" i="7" s="1"/>
  <c r="Q1155" i="2"/>
  <c r="E1154" i="2"/>
  <c r="E1155" i="2" l="1"/>
  <c r="Q1156" i="2"/>
  <c r="G1154" i="2"/>
  <c r="G1154" i="7" s="1"/>
  <c r="AX1154" i="7" s="1"/>
  <c r="E1154" i="7"/>
  <c r="G1155" i="2" l="1"/>
  <c r="G1155" i="7" s="1"/>
  <c r="AX1155" i="7" s="1"/>
  <c r="E1155" i="7"/>
  <c r="Q1157" i="2"/>
  <c r="E1156" i="2"/>
  <c r="G1156" i="2" l="1"/>
  <c r="G1156" i="7" s="1"/>
  <c r="AX1156" i="7" s="1"/>
  <c r="E1156" i="7"/>
  <c r="Q1158" i="2"/>
  <c r="E1157" i="2"/>
  <c r="E1157" i="7" l="1"/>
  <c r="G1157" i="2"/>
  <c r="G1157" i="7" s="1"/>
  <c r="AX1157" i="7" s="1"/>
  <c r="E1158" i="2"/>
  <c r="Q1159" i="2"/>
  <c r="E1159" i="2" l="1"/>
  <c r="Q1160" i="2"/>
  <c r="E1158" i="7"/>
  <c r="G1158" i="2"/>
  <c r="G1158" i="7" s="1"/>
  <c r="AX1158" i="7" s="1"/>
  <c r="E1160" i="2" l="1"/>
  <c r="Q1161" i="2"/>
  <c r="G1159" i="2"/>
  <c r="G1159" i="7" s="1"/>
  <c r="AX1159" i="7" s="1"/>
  <c r="E1159" i="7"/>
  <c r="Q1162" i="2" l="1"/>
  <c r="E1161" i="2"/>
  <c r="E1160" i="7"/>
  <c r="G1160" i="2"/>
  <c r="G1160" i="7" s="1"/>
  <c r="AX1160" i="7" s="1"/>
  <c r="G1161" i="2" l="1"/>
  <c r="G1161" i="7" s="1"/>
  <c r="AX1161" i="7" s="1"/>
  <c r="E1161" i="7"/>
  <c r="Q1163" i="2"/>
  <c r="E1162" i="2"/>
  <c r="E1162" i="7" l="1"/>
  <c r="G1162" i="2"/>
  <c r="G1162" i="7" s="1"/>
  <c r="AX1162" i="7" s="1"/>
  <c r="E1163" i="2"/>
  <c r="Q1164" i="2"/>
  <c r="G1163" i="2" l="1"/>
  <c r="G1163" i="7" s="1"/>
  <c r="AX1163" i="7" s="1"/>
  <c r="E1163" i="7"/>
  <c r="E1164" i="2"/>
  <c r="Q1165" i="2"/>
  <c r="Q1166" i="2" l="1"/>
  <c r="E1165" i="2"/>
  <c r="E1164" i="7"/>
  <c r="G1164" i="2"/>
  <c r="G1164" i="7" s="1"/>
  <c r="AX1164" i="7" s="1"/>
  <c r="E1166" i="2" l="1"/>
  <c r="Q1167" i="2"/>
  <c r="E1165" i="7"/>
  <c r="G1165" i="2"/>
  <c r="G1165" i="7" s="1"/>
  <c r="AX1165" i="7" s="1"/>
  <c r="E1167" i="2" l="1"/>
  <c r="Q1168" i="2"/>
  <c r="E1166" i="7"/>
  <c r="G1166" i="2"/>
  <c r="G1166" i="7" s="1"/>
  <c r="AX1166" i="7" s="1"/>
  <c r="E1168" i="2" l="1"/>
  <c r="Q1169" i="2"/>
  <c r="G1167" i="2"/>
  <c r="G1167" i="7" s="1"/>
  <c r="AX1167" i="7" s="1"/>
  <c r="E1167" i="7"/>
  <c r="Q1170" i="2" l="1"/>
  <c r="E1169" i="2"/>
  <c r="E1168" i="7"/>
  <c r="G1168" i="2"/>
  <c r="G1168" i="7" s="1"/>
  <c r="AX1168" i="7" s="1"/>
  <c r="E1169" i="7" l="1"/>
  <c r="G1169" i="2"/>
  <c r="G1169" i="7" s="1"/>
  <c r="AX1169" i="7" s="1"/>
  <c r="Q1171" i="2"/>
  <c r="E1170" i="2"/>
  <c r="E1171" i="2" l="1"/>
  <c r="Q1172" i="2"/>
  <c r="E1170" i="7"/>
  <c r="G1170" i="2"/>
  <c r="G1170" i="7" s="1"/>
  <c r="AX1170" i="7" s="1"/>
  <c r="E1172" i="2" l="1"/>
  <c r="Q1173" i="2"/>
  <c r="G1171" i="2"/>
  <c r="G1171" i="7" s="1"/>
  <c r="AX1171" i="7" s="1"/>
  <c r="E1171" i="7"/>
  <c r="Q1174" i="2" l="1"/>
  <c r="E1173" i="2"/>
  <c r="G1172" i="2"/>
  <c r="G1172" i="7" s="1"/>
  <c r="AX1172" i="7" s="1"/>
  <c r="E1172" i="7"/>
  <c r="E1173" i="7" l="1"/>
  <c r="G1173" i="2"/>
  <c r="G1173" i="7" s="1"/>
  <c r="AX1173" i="7" s="1"/>
  <c r="E1174" i="2"/>
  <c r="Q1175" i="2"/>
  <c r="E1175" i="2" l="1"/>
  <c r="Q1176" i="2"/>
  <c r="E1174" i="7"/>
  <c r="G1174" i="2"/>
  <c r="G1174" i="7" s="1"/>
  <c r="AX1174" i="7" s="1"/>
  <c r="E1176" i="2" l="1"/>
  <c r="Q1177" i="2"/>
  <c r="E1175" i="7"/>
  <c r="G1175" i="2"/>
  <c r="G1175" i="7" s="1"/>
  <c r="AX1175" i="7" s="1"/>
  <c r="Q1178" i="2" l="1"/>
  <c r="E1177" i="2"/>
  <c r="E1176" i="7"/>
  <c r="G1176" i="2"/>
  <c r="G1176" i="7" s="1"/>
  <c r="AX1176" i="7" s="1"/>
  <c r="E1177" i="7" l="1"/>
  <c r="G1177" i="2"/>
  <c r="G1177" i="7" s="1"/>
  <c r="AX1177" i="7" s="1"/>
  <c r="Q1179" i="2"/>
  <c r="E1178" i="2"/>
  <c r="E1178" i="7" l="1"/>
  <c r="G1178" i="2"/>
  <c r="G1178" i="7" s="1"/>
  <c r="AX1178" i="7" s="1"/>
  <c r="E1179" i="2"/>
  <c r="Q1180" i="2"/>
  <c r="E1180" i="2" l="1"/>
  <c r="Q1181" i="2"/>
  <c r="G1179" i="2"/>
  <c r="G1179" i="7" s="1"/>
  <c r="AX1179" i="7" s="1"/>
  <c r="E1179" i="7"/>
  <c r="Q1182" i="2" l="1"/>
  <c r="E1181" i="2"/>
  <c r="E1180" i="7"/>
  <c r="G1180" i="2"/>
  <c r="G1180" i="7" s="1"/>
  <c r="AX1180" i="7" s="1"/>
  <c r="E1181" i="7" l="1"/>
  <c r="G1181" i="2"/>
  <c r="G1181" i="7" s="1"/>
  <c r="AX1181" i="7" s="1"/>
  <c r="E1182" i="2"/>
  <c r="Q1183" i="2"/>
  <c r="E1182" i="7" l="1"/>
  <c r="G1182" i="2"/>
  <c r="G1182" i="7" s="1"/>
  <c r="AX1182" i="7" s="1"/>
  <c r="E1183" i="2"/>
  <c r="Q1184" i="2"/>
  <c r="E1184" i="2" l="1"/>
  <c r="Q1185" i="2"/>
  <c r="E1183" i="7"/>
  <c r="G1183" i="2"/>
  <c r="G1183" i="7" s="1"/>
  <c r="AX1183" i="7" s="1"/>
  <c r="Q1186" i="2" l="1"/>
  <c r="E1185" i="2"/>
  <c r="E1184" i="7"/>
  <c r="G1184" i="2"/>
  <c r="G1184" i="7" s="1"/>
  <c r="AX1184" i="7" s="1"/>
  <c r="Q1187" i="2" l="1"/>
  <c r="E1186" i="2"/>
  <c r="E1185" i="7"/>
  <c r="G1185" i="2"/>
  <c r="G1185" i="7" s="1"/>
  <c r="AX1185" i="7" s="1"/>
  <c r="E1186" i="7" l="1"/>
  <c r="G1186" i="2"/>
  <c r="G1186" i="7" s="1"/>
  <c r="AX1186" i="7" s="1"/>
  <c r="E1187" i="2"/>
  <c r="Q1188" i="2"/>
  <c r="E1188" i="2" l="1"/>
  <c r="Q1189" i="2"/>
  <c r="G1187" i="2"/>
  <c r="G1187" i="7" s="1"/>
  <c r="AX1187" i="7" s="1"/>
  <c r="E1187" i="7"/>
  <c r="E1188" i="7" l="1"/>
  <c r="G1188" i="2"/>
  <c r="G1188" i="7" s="1"/>
  <c r="AX1188" i="7" s="1"/>
  <c r="Q1190" i="2"/>
  <c r="E1189" i="2"/>
  <c r="E1189" i="7" l="1"/>
  <c r="G1189" i="2"/>
  <c r="G1189" i="7" s="1"/>
  <c r="AX1189" i="7" s="1"/>
  <c r="E1190" i="2"/>
  <c r="Q1191" i="2"/>
  <c r="E1191" i="2" l="1"/>
  <c r="Q1192" i="2"/>
  <c r="E1190" i="7"/>
  <c r="G1190" i="2"/>
  <c r="G1190" i="7" s="1"/>
  <c r="AX1190" i="7" s="1"/>
  <c r="E1192" i="2" l="1"/>
  <c r="Q1193" i="2"/>
  <c r="E1191" i="7"/>
  <c r="G1191" i="2"/>
  <c r="G1191" i="7" s="1"/>
  <c r="AX1191" i="7" s="1"/>
  <c r="Q1194" i="2" l="1"/>
  <c r="E1193" i="2"/>
  <c r="G1192" i="2"/>
  <c r="G1192" i="7" s="1"/>
  <c r="AX1192" i="7" s="1"/>
  <c r="E1192" i="7"/>
  <c r="G1193" i="2" l="1"/>
  <c r="G1193" i="7" s="1"/>
  <c r="AX1193" i="7" s="1"/>
  <c r="E1193" i="7"/>
  <c r="Q1195" i="2"/>
  <c r="E1194" i="2"/>
  <c r="E1195" i="2" l="1"/>
  <c r="Q1196" i="2"/>
  <c r="G1194" i="2"/>
  <c r="G1194" i="7" s="1"/>
  <c r="AX1194" i="7" s="1"/>
  <c r="E1194" i="7"/>
  <c r="G1195" i="2" l="1"/>
  <c r="G1195" i="7" s="1"/>
  <c r="AX1195" i="7" s="1"/>
  <c r="E1195" i="7"/>
  <c r="E1196" i="2"/>
  <c r="Q1197" i="2"/>
  <c r="G1196" i="2" l="1"/>
  <c r="G1196" i="7" s="1"/>
  <c r="AX1196" i="7" s="1"/>
  <c r="E1196" i="7"/>
  <c r="Q1198" i="2"/>
  <c r="E1197" i="2"/>
  <c r="G1197" i="2" l="1"/>
  <c r="G1197" i="7" s="1"/>
  <c r="AX1197" i="7" s="1"/>
  <c r="E1197" i="7"/>
  <c r="E1198" i="2"/>
  <c r="Q1199" i="2"/>
  <c r="E1199" i="2" l="1"/>
  <c r="Q1200" i="2"/>
  <c r="E1198" i="7"/>
  <c r="G1198" i="2"/>
  <c r="G1198" i="7" s="1"/>
  <c r="AX1198" i="7" s="1"/>
  <c r="E1200" i="2" l="1"/>
  <c r="Q1201" i="2"/>
  <c r="G1199" i="2"/>
  <c r="G1199" i="7" s="1"/>
  <c r="AX1199" i="7" s="1"/>
  <c r="E1199" i="7"/>
  <c r="Q1202" i="2" l="1"/>
  <c r="E1201" i="2"/>
  <c r="G1200" i="2"/>
  <c r="G1200" i="7" s="1"/>
  <c r="AX1200" i="7" s="1"/>
  <c r="E1200" i="7"/>
  <c r="G1201" i="2" l="1"/>
  <c r="G1201" i="7" s="1"/>
  <c r="AX1201" i="7" s="1"/>
  <c r="E1201" i="7"/>
  <c r="Q1203" i="2"/>
  <c r="E1202" i="2"/>
  <c r="E1203" i="2" l="1"/>
  <c r="Q1204" i="2"/>
  <c r="G1202" i="2"/>
  <c r="G1202" i="7" s="1"/>
  <c r="AX1202" i="7" s="1"/>
  <c r="E1202" i="7"/>
  <c r="G1203" i="2" l="1"/>
  <c r="G1203" i="7" s="1"/>
  <c r="AX1203" i="7" s="1"/>
  <c r="E1203" i="7"/>
  <c r="E1204" i="2"/>
  <c r="Q1205" i="2"/>
  <c r="Q1206" i="2" l="1"/>
  <c r="E1205" i="2"/>
  <c r="E1204" i="7"/>
  <c r="G1204" i="2"/>
  <c r="G1204" i="7" s="1"/>
  <c r="AX1204" i="7" s="1"/>
  <c r="E1206" i="2" l="1"/>
  <c r="Q1207" i="2"/>
  <c r="G1205" i="2"/>
  <c r="G1205" i="7" s="1"/>
  <c r="AX1205" i="7" s="1"/>
  <c r="E1205" i="7"/>
  <c r="E1207" i="2" l="1"/>
  <c r="Q1208" i="2"/>
  <c r="E1206" i="7"/>
  <c r="G1206" i="2"/>
  <c r="G1206" i="7" s="1"/>
  <c r="AX1206" i="7" s="1"/>
  <c r="E1208" i="2" l="1"/>
  <c r="Q1209" i="2"/>
  <c r="G1207" i="2"/>
  <c r="G1207" i="7" s="1"/>
  <c r="AX1207" i="7" s="1"/>
  <c r="E1207" i="7"/>
  <c r="Q1210" i="2" l="1"/>
  <c r="E1209" i="2"/>
  <c r="G1208" i="2"/>
  <c r="G1208" i="7" s="1"/>
  <c r="AX1208" i="7" s="1"/>
  <c r="E1208" i="7"/>
  <c r="G1209" i="2" l="1"/>
  <c r="G1209" i="7" s="1"/>
  <c r="AX1209" i="7" s="1"/>
  <c r="E1209" i="7"/>
  <c r="Q1211" i="2"/>
  <c r="E1210" i="2"/>
  <c r="E1210" i="7" l="1"/>
  <c r="G1210" i="2"/>
  <c r="G1210" i="7" s="1"/>
  <c r="AX1210" i="7" s="1"/>
  <c r="E1211" i="2"/>
  <c r="Q1212" i="2"/>
  <c r="E1212" i="2" l="1"/>
  <c r="Q1213" i="2"/>
  <c r="G1211" i="2"/>
  <c r="G1211" i="7" s="1"/>
  <c r="AX1211" i="7" s="1"/>
  <c r="E1211" i="7"/>
  <c r="Q1214" i="2" l="1"/>
  <c r="E1213" i="2"/>
  <c r="G1212" i="2"/>
  <c r="G1212" i="7" s="1"/>
  <c r="AX1212" i="7" s="1"/>
  <c r="E1212" i="7"/>
  <c r="G1213" i="2" l="1"/>
  <c r="G1213" i="7" s="1"/>
  <c r="AX1213" i="7" s="1"/>
  <c r="E1213" i="7"/>
  <c r="E1214" i="2"/>
  <c r="Q1215" i="2"/>
  <c r="E1215" i="2" l="1"/>
  <c r="Q1216" i="2"/>
  <c r="E1214" i="7"/>
  <c r="G1214" i="2"/>
  <c r="G1214" i="7" s="1"/>
  <c r="AX1214" i="7" s="1"/>
  <c r="E1216" i="2" l="1"/>
  <c r="Q1217" i="2"/>
  <c r="G1215" i="2"/>
  <c r="G1215" i="7" s="1"/>
  <c r="AX1215" i="7" s="1"/>
  <c r="E1215" i="7"/>
  <c r="Q1218" i="2" l="1"/>
  <c r="E1217" i="2"/>
  <c r="G1216" i="2"/>
  <c r="G1216" i="7" s="1"/>
  <c r="AX1216" i="7" s="1"/>
  <c r="E1216" i="7"/>
  <c r="G1217" i="2" l="1"/>
  <c r="G1217" i="7" s="1"/>
  <c r="AX1217" i="7" s="1"/>
  <c r="E1217" i="7"/>
  <c r="Q1219" i="2"/>
  <c r="E1218" i="2"/>
  <c r="G1218" i="2" l="1"/>
  <c r="G1218" i="7" s="1"/>
  <c r="AX1218" i="7" s="1"/>
  <c r="E1218" i="7"/>
  <c r="E1219" i="2"/>
  <c r="Q1220" i="2"/>
  <c r="E1220" i="2" l="1"/>
  <c r="Q1221" i="2"/>
  <c r="G1219" i="2"/>
  <c r="G1219" i="7" s="1"/>
  <c r="AX1219" i="7" s="1"/>
  <c r="E1219" i="7"/>
  <c r="Q1222" i="2" l="1"/>
  <c r="E1221" i="2"/>
  <c r="E1220" i="7"/>
  <c r="G1220" i="2"/>
  <c r="G1220" i="7" s="1"/>
  <c r="AX1220" i="7" s="1"/>
  <c r="G1221" i="2" l="1"/>
  <c r="G1221" i="7" s="1"/>
  <c r="AX1221" i="7" s="1"/>
  <c r="E1221" i="7"/>
  <c r="E1222" i="2"/>
  <c r="Q1223" i="2"/>
  <c r="E1223" i="2" l="1"/>
  <c r="Q1224" i="2"/>
  <c r="E1222" i="7"/>
  <c r="G1222" i="2"/>
  <c r="G1222" i="7" s="1"/>
  <c r="AX1222" i="7" s="1"/>
  <c r="E1224" i="2" l="1"/>
  <c r="Q1225" i="2"/>
  <c r="E1223" i="7"/>
  <c r="G1223" i="2"/>
  <c r="G1223" i="7" s="1"/>
  <c r="AX1223" i="7" s="1"/>
  <c r="Q1226" i="2" l="1"/>
  <c r="E1225" i="2"/>
  <c r="G1224" i="2"/>
  <c r="G1224" i="7" s="1"/>
  <c r="AX1224" i="7" s="1"/>
  <c r="E1224" i="7"/>
  <c r="E1225" i="7" l="1"/>
  <c r="G1225" i="2"/>
  <c r="G1225" i="7" s="1"/>
  <c r="AX1225" i="7" s="1"/>
  <c r="Q1227" i="2"/>
  <c r="E1226" i="2"/>
  <c r="E1227" i="2" l="1"/>
  <c r="Q1228" i="2"/>
  <c r="E1226" i="7"/>
  <c r="G1226" i="2"/>
  <c r="G1226" i="7" s="1"/>
  <c r="AX1226" i="7" s="1"/>
  <c r="E1228" i="2" l="1"/>
  <c r="Q1229" i="2"/>
  <c r="E1227" i="7"/>
  <c r="G1227" i="2"/>
  <c r="G1227" i="7" s="1"/>
  <c r="AX1227" i="7" s="1"/>
  <c r="Q1230" i="2" l="1"/>
  <c r="E1229" i="2"/>
  <c r="G1228" i="2"/>
  <c r="G1228" i="7" s="1"/>
  <c r="AX1228" i="7" s="1"/>
  <c r="E1228" i="7"/>
  <c r="E1230" i="2" l="1"/>
  <c r="Q1231" i="2"/>
  <c r="G1229" i="2"/>
  <c r="G1229" i="7" s="1"/>
  <c r="AX1229" i="7" s="1"/>
  <c r="E1229" i="7"/>
  <c r="E1231" i="2" l="1"/>
  <c r="Q1232" i="2"/>
  <c r="E1230" i="7"/>
  <c r="G1230" i="2"/>
  <c r="G1230" i="7" s="1"/>
  <c r="AX1230" i="7" s="1"/>
  <c r="E1232" i="2" l="1"/>
  <c r="Q1233" i="2"/>
  <c r="G1231" i="2"/>
  <c r="G1231" i="7" s="1"/>
  <c r="AX1231" i="7" s="1"/>
  <c r="E1231" i="7"/>
  <c r="Q1234" i="2" l="1"/>
  <c r="E1233" i="2"/>
  <c r="G1232" i="2"/>
  <c r="G1232" i="7" s="1"/>
  <c r="AX1232" i="7" s="1"/>
  <c r="E1232" i="7"/>
  <c r="G1233" i="2" l="1"/>
  <c r="G1233" i="7" s="1"/>
  <c r="AX1233" i="7" s="1"/>
  <c r="E1233" i="7"/>
  <c r="Q1235" i="2"/>
  <c r="E1234" i="2"/>
  <c r="G1234" i="2" l="1"/>
  <c r="G1234" i="7" s="1"/>
  <c r="AX1234" i="7" s="1"/>
  <c r="E1234" i="7"/>
  <c r="E1235" i="2"/>
  <c r="Q1236" i="2"/>
  <c r="G1235" i="2" l="1"/>
  <c r="G1235" i="7" s="1"/>
  <c r="AX1235" i="7" s="1"/>
  <c r="E1235" i="7"/>
  <c r="E1236" i="2"/>
  <c r="Q1237" i="2"/>
  <c r="Q1238" i="2" l="1"/>
  <c r="E1237" i="2"/>
  <c r="G1236" i="2"/>
  <c r="G1236" i="7" s="1"/>
  <c r="AX1236" i="7" s="1"/>
  <c r="E1236" i="7"/>
  <c r="G1237" i="2" l="1"/>
  <c r="G1237" i="7" s="1"/>
  <c r="AX1237" i="7" s="1"/>
  <c r="E1237" i="7"/>
  <c r="E1238" i="2"/>
  <c r="Q1239" i="2"/>
  <c r="E1239" i="2" l="1"/>
  <c r="Q1240" i="2"/>
  <c r="E1238" i="7"/>
  <c r="G1238" i="2"/>
  <c r="G1238" i="7" s="1"/>
  <c r="AX1238" i="7" s="1"/>
  <c r="E1240" i="2" l="1"/>
  <c r="Q1241" i="2"/>
  <c r="G1239" i="2"/>
  <c r="G1239" i="7" s="1"/>
  <c r="AX1239" i="7" s="1"/>
  <c r="E1239" i="7"/>
  <c r="Q1242" i="2" l="1"/>
  <c r="E1241" i="2"/>
  <c r="G1240" i="2"/>
  <c r="G1240" i="7" s="1"/>
  <c r="AX1240" i="7" s="1"/>
  <c r="E1240" i="7"/>
  <c r="G1241" i="2" l="1"/>
  <c r="G1241" i="7" s="1"/>
  <c r="AX1241" i="7" s="1"/>
  <c r="E1241" i="7"/>
  <c r="Q1243" i="2"/>
  <c r="E1242" i="2"/>
  <c r="E1242" i="7" l="1"/>
  <c r="G1242" i="2"/>
  <c r="G1242" i="7" s="1"/>
  <c r="AX1242" i="7" s="1"/>
  <c r="E1243" i="2"/>
  <c r="Q1244" i="2"/>
  <c r="E1244" i="2" l="1"/>
  <c r="Q1245" i="2"/>
  <c r="E1243" i="7"/>
  <c r="G1243" i="2"/>
  <c r="G1243" i="7" s="1"/>
  <c r="AX1243" i="7" s="1"/>
  <c r="Q1246" i="2" l="1"/>
  <c r="E1245" i="2"/>
  <c r="G1244" i="2"/>
  <c r="G1244" i="7" s="1"/>
  <c r="AX1244" i="7" s="1"/>
  <c r="E1244" i="7"/>
  <c r="G1245" i="2" l="1"/>
  <c r="G1245" i="7" s="1"/>
  <c r="AX1245" i="7" s="1"/>
  <c r="E1245" i="7"/>
  <c r="E1246" i="2"/>
  <c r="Q1247" i="2"/>
  <c r="E1246" i="7" l="1"/>
  <c r="G1246" i="2"/>
  <c r="G1246" i="7" s="1"/>
  <c r="AX1246" i="7" s="1"/>
  <c r="E1247" i="2"/>
  <c r="Q1248" i="2"/>
  <c r="G1247" i="2" l="1"/>
  <c r="G1247" i="7" s="1"/>
  <c r="AX1247" i="7" s="1"/>
  <c r="E1247" i="7"/>
  <c r="E1248" i="2"/>
  <c r="Q1249" i="2"/>
  <c r="Q1250" i="2" l="1"/>
  <c r="E1249" i="2"/>
  <c r="G1248" i="2"/>
  <c r="G1248" i="7" s="1"/>
  <c r="AX1248" i="7" s="1"/>
  <c r="E1248" i="7"/>
  <c r="E1249" i="7" l="1"/>
  <c r="G1249" i="2"/>
  <c r="G1249" i="7" s="1"/>
  <c r="AX1249" i="7" s="1"/>
  <c r="Q1251" i="2"/>
  <c r="E1250" i="2"/>
  <c r="E1250" i="7" l="1"/>
  <c r="G1250" i="2"/>
  <c r="G1250" i="7" s="1"/>
  <c r="AX1250" i="7" s="1"/>
  <c r="E1251" i="2"/>
  <c r="Q1252" i="2"/>
  <c r="E1251" i="7" l="1"/>
  <c r="G1251" i="2"/>
  <c r="G1251" i="7" s="1"/>
  <c r="AX1251" i="7" s="1"/>
  <c r="Q1253" i="2"/>
  <c r="E1252" i="2"/>
  <c r="E1252" i="7" l="1"/>
  <c r="G1252" i="2"/>
  <c r="G1252" i="7" s="1"/>
  <c r="AX1252" i="7" s="1"/>
  <c r="E1253" i="2"/>
  <c r="Q1254" i="2"/>
  <c r="G1253" i="2" l="1"/>
  <c r="G1253" i="7" s="1"/>
  <c r="AX1253" i="7" s="1"/>
  <c r="E1253" i="7"/>
  <c r="E1254" i="2"/>
  <c r="Q1255" i="2"/>
  <c r="E1255" i="2" l="1"/>
  <c r="Q1256" i="2"/>
  <c r="E1254" i="7"/>
  <c r="G1254" i="2"/>
  <c r="G1254" i="7" s="1"/>
  <c r="AX1254" i="7" s="1"/>
  <c r="Q1257" i="2" l="1"/>
  <c r="E1256" i="2"/>
  <c r="G1255" i="2"/>
  <c r="G1255" i="7" s="1"/>
  <c r="AX1255" i="7" s="1"/>
  <c r="E1255" i="7"/>
  <c r="Q1258" i="2" l="1"/>
  <c r="E1257" i="2"/>
  <c r="G1256" i="2"/>
  <c r="G1256" i="7" s="1"/>
  <c r="AX1256" i="7" s="1"/>
  <c r="E1256" i="7"/>
  <c r="Q1259" i="2" l="1"/>
  <c r="E1258" i="2"/>
  <c r="E1257" i="7"/>
  <c r="G1257" i="2"/>
  <c r="G1257" i="7" s="1"/>
  <c r="AX1257" i="7" s="1"/>
  <c r="G1258" i="2" l="1"/>
  <c r="G1258" i="7" s="1"/>
  <c r="AX1258" i="7" s="1"/>
  <c r="E1258" i="7"/>
  <c r="E1259" i="2"/>
  <c r="Q1260" i="2"/>
  <c r="E1259" i="7" l="1"/>
  <c r="G1259" i="2"/>
  <c r="G1259" i="7" s="1"/>
  <c r="AX1259" i="7" s="1"/>
  <c r="E1260" i="2"/>
  <c r="Q1261" i="2"/>
  <c r="Q1262" i="2" l="1"/>
  <c r="E1261" i="2"/>
  <c r="G1260" i="2"/>
  <c r="G1260" i="7" s="1"/>
  <c r="AX1260" i="7" s="1"/>
  <c r="E1260" i="7"/>
  <c r="G1261" i="2" l="1"/>
  <c r="G1261" i="7" s="1"/>
  <c r="AX1261" i="7" s="1"/>
  <c r="E1261" i="7"/>
  <c r="E1262" i="2"/>
  <c r="Q1263" i="2"/>
  <c r="E1262" i="7" l="1"/>
  <c r="G1262" i="2"/>
  <c r="G1262" i="7" s="1"/>
  <c r="AX1262" i="7" s="1"/>
  <c r="E1263" i="2"/>
  <c r="Q1264" i="2"/>
  <c r="E1264" i="2" l="1"/>
  <c r="Q1265" i="2"/>
  <c r="E1263" i="7"/>
  <c r="G1263" i="2"/>
  <c r="G1263" i="7" s="1"/>
  <c r="AX1263" i="7" s="1"/>
  <c r="Q1266" i="2" l="1"/>
  <c r="E1265" i="2"/>
  <c r="G1264" i="2"/>
  <c r="G1264" i="7" s="1"/>
  <c r="AX1264" i="7" s="1"/>
  <c r="E1264" i="7"/>
  <c r="G1265" i="2" l="1"/>
  <c r="G1265" i="7" s="1"/>
  <c r="AX1265" i="7" s="1"/>
  <c r="E1265" i="7"/>
  <c r="Q1267" i="2"/>
  <c r="E1266" i="2"/>
  <c r="E1266" i="7" l="1"/>
  <c r="G1266" i="2"/>
  <c r="G1266" i="7" s="1"/>
  <c r="AX1266" i="7" s="1"/>
  <c r="E1267" i="2"/>
  <c r="Q1268" i="2"/>
  <c r="E1267" i="7" l="1"/>
  <c r="G1267" i="2"/>
  <c r="G1267" i="7" s="1"/>
  <c r="AX1267" i="7" s="1"/>
  <c r="Q1269" i="2"/>
  <c r="E1268" i="2"/>
  <c r="E1268" i="7" l="1"/>
  <c r="G1268" i="2"/>
  <c r="G1268" i="7" s="1"/>
  <c r="AX1268" i="7" s="1"/>
  <c r="E1269" i="2"/>
  <c r="Q1270" i="2"/>
  <c r="E1270" i="2" l="1"/>
  <c r="Q1271" i="2"/>
  <c r="G1269" i="2"/>
  <c r="G1269" i="7" s="1"/>
  <c r="AX1269" i="7" s="1"/>
  <c r="E1269" i="7"/>
  <c r="E1271" i="2" l="1"/>
  <c r="Q1272" i="2"/>
  <c r="E1270" i="7"/>
  <c r="G1270" i="2"/>
  <c r="G1270" i="7" s="1"/>
  <c r="AX1270" i="7" s="1"/>
  <c r="Q1273" i="2" l="1"/>
  <c r="E1272" i="2"/>
  <c r="G1271" i="2"/>
  <c r="G1271" i="7" s="1"/>
  <c r="AX1271" i="7" s="1"/>
  <c r="E1271" i="7"/>
  <c r="G1272" i="2" l="1"/>
  <c r="G1272" i="7" s="1"/>
  <c r="AX1272" i="7" s="1"/>
  <c r="E1272" i="7"/>
  <c r="Q1274" i="2"/>
  <c r="E1273" i="2"/>
  <c r="Q1275" i="2" l="1"/>
  <c r="E1274" i="2"/>
  <c r="G1273" i="2"/>
  <c r="G1273" i="7" s="1"/>
  <c r="AX1273" i="7" s="1"/>
  <c r="E1273" i="7"/>
  <c r="G1274" i="2" l="1"/>
  <c r="G1274" i="7" s="1"/>
  <c r="AX1274" i="7" s="1"/>
  <c r="E1274" i="7"/>
  <c r="E1275" i="2"/>
  <c r="Q1276" i="2"/>
  <c r="E1276" i="2" l="1"/>
  <c r="Q1277" i="2"/>
  <c r="E1275" i="7"/>
  <c r="G1275" i="2"/>
  <c r="G1275" i="7" s="1"/>
  <c r="AX1275" i="7" s="1"/>
  <c r="E1276" i="7" l="1"/>
  <c r="G1276" i="2"/>
  <c r="G1276" i="7" s="1"/>
  <c r="AX1276" i="7" s="1"/>
  <c r="E1277" i="2"/>
  <c r="Q1278" i="2"/>
  <c r="Q1279" i="2" l="1"/>
  <c r="E1278" i="2"/>
  <c r="G1277" i="2"/>
  <c r="G1277" i="7" s="1"/>
  <c r="AX1277" i="7" s="1"/>
  <c r="E1277" i="7"/>
  <c r="E1278" i="7" l="1"/>
  <c r="G1278" i="2"/>
  <c r="G1278" i="7" s="1"/>
  <c r="AX1278" i="7" s="1"/>
  <c r="E1279" i="2"/>
  <c r="Q1280" i="2"/>
  <c r="Q1281" i="2" l="1"/>
  <c r="E1280" i="2"/>
  <c r="E1279" i="7"/>
  <c r="G1279" i="2"/>
  <c r="G1279" i="7" s="1"/>
  <c r="AX1279" i="7" s="1"/>
  <c r="G1280" i="2" l="1"/>
  <c r="G1280" i="7" s="1"/>
  <c r="AX1280" i="7" s="1"/>
  <c r="E1280" i="7"/>
  <c r="E1281" i="2"/>
  <c r="Q1282" i="2"/>
  <c r="Q1283" i="2" l="1"/>
  <c r="E1282" i="2"/>
  <c r="E1281" i="7"/>
  <c r="G1281" i="2"/>
  <c r="G1281" i="7" s="1"/>
  <c r="AX1281" i="7" s="1"/>
  <c r="E1283" i="2" l="1"/>
  <c r="Q1284" i="2"/>
  <c r="E1282" i="7"/>
  <c r="G1282" i="2"/>
  <c r="G1282" i="7" s="1"/>
  <c r="AX1282" i="7" s="1"/>
  <c r="E1284" i="2" l="1"/>
  <c r="Q1285" i="2"/>
  <c r="E1283" i="7"/>
  <c r="G1283" i="2"/>
  <c r="G1283" i="7" s="1"/>
  <c r="AX1283" i="7" s="1"/>
  <c r="E1284" i="7" l="1"/>
  <c r="G1284" i="2"/>
  <c r="G1284" i="7" s="1"/>
  <c r="AX1284" i="7" s="1"/>
  <c r="E1285" i="2"/>
  <c r="Q1286" i="2"/>
  <c r="Q1287" i="2" l="1"/>
  <c r="E1286" i="2"/>
  <c r="G1285" i="2"/>
  <c r="G1285" i="7" s="1"/>
  <c r="AX1285" i="7" s="1"/>
  <c r="E1285" i="7"/>
  <c r="Q1288" i="2" l="1"/>
  <c r="E1287" i="2"/>
  <c r="E1286" i="7"/>
  <c r="G1286" i="2"/>
  <c r="G1286" i="7" s="1"/>
  <c r="AX1286" i="7" s="1"/>
  <c r="E1287" i="7" l="1"/>
  <c r="G1287" i="2"/>
  <c r="G1287" i="7" s="1"/>
  <c r="AX1287" i="7" s="1"/>
  <c r="Q1289" i="2"/>
  <c r="E1288" i="2"/>
  <c r="E1289" i="2" l="1"/>
  <c r="Q1290" i="2"/>
  <c r="G1288" i="2"/>
  <c r="G1288" i="7" s="1"/>
  <c r="AX1288" i="7" s="1"/>
  <c r="E1288" i="7"/>
  <c r="Q1291" i="2" l="1"/>
  <c r="E1290" i="2"/>
  <c r="E1289" i="7"/>
  <c r="G1289" i="2"/>
  <c r="G1289" i="7" s="1"/>
  <c r="AX1289" i="7" s="1"/>
  <c r="G1290" i="2" l="1"/>
  <c r="G1290" i="7" s="1"/>
  <c r="AX1290" i="7" s="1"/>
  <c r="E1290" i="7"/>
  <c r="E1291" i="2"/>
  <c r="Q1292" i="2"/>
  <c r="Q1293" i="2" l="1"/>
  <c r="E1292" i="2"/>
  <c r="E1291" i="7"/>
  <c r="G1291" i="2"/>
  <c r="G1291" i="7" s="1"/>
  <c r="AX1291" i="7" s="1"/>
  <c r="G1292" i="2" l="1"/>
  <c r="G1292" i="7" s="1"/>
  <c r="AX1292" i="7" s="1"/>
  <c r="E1292" i="7"/>
  <c r="E1293" i="2"/>
  <c r="Q1294" i="2"/>
  <c r="Q1295" i="2" l="1"/>
  <c r="E1294" i="2"/>
  <c r="G1293" i="2"/>
  <c r="G1293" i="7" s="1"/>
  <c r="AX1293" i="7" s="1"/>
  <c r="E1293" i="7"/>
  <c r="E1294" i="7" l="1"/>
  <c r="G1294" i="2"/>
  <c r="G1294" i="7" s="1"/>
  <c r="AX1294" i="7" s="1"/>
  <c r="Q1296" i="2"/>
  <c r="E1295" i="2"/>
  <c r="G1295" i="2" l="1"/>
  <c r="G1295" i="7" s="1"/>
  <c r="AX1295" i="7" s="1"/>
  <c r="E1295" i="7"/>
  <c r="Q1297" i="2"/>
  <c r="E1296" i="2"/>
  <c r="G1296" i="2" l="1"/>
  <c r="G1296" i="7" s="1"/>
  <c r="AX1296" i="7" s="1"/>
  <c r="E1296" i="7"/>
  <c r="E1297" i="2"/>
  <c r="Q1298" i="2"/>
  <c r="Q1299" i="2" l="1"/>
  <c r="E1298" i="2"/>
  <c r="G1297" i="2"/>
  <c r="G1297" i="7" s="1"/>
  <c r="AX1297" i="7" s="1"/>
  <c r="E1297" i="7"/>
  <c r="E1299" i="2" l="1"/>
  <c r="Q1300" i="2"/>
  <c r="G1298" i="2"/>
  <c r="G1298" i="7" s="1"/>
  <c r="AX1298" i="7" s="1"/>
  <c r="E1298" i="7"/>
  <c r="Q1301" i="2" l="1"/>
  <c r="E1300" i="2"/>
  <c r="E1299" i="7"/>
  <c r="G1299" i="2"/>
  <c r="G1299" i="7" s="1"/>
  <c r="AX1299" i="7" s="1"/>
  <c r="E1300" i="7" l="1"/>
  <c r="G1300" i="2"/>
  <c r="G1300" i="7" s="1"/>
  <c r="AX1300" i="7" s="1"/>
  <c r="E1301" i="2"/>
  <c r="Q1302" i="2"/>
  <c r="Q1303" i="2" l="1"/>
  <c r="E1302" i="2"/>
  <c r="G1301" i="2"/>
  <c r="G1301" i="7" s="1"/>
  <c r="AX1301" i="7" s="1"/>
  <c r="E1301" i="7"/>
  <c r="E1302" i="7" l="1"/>
  <c r="G1302" i="2"/>
  <c r="G1302" i="7" s="1"/>
  <c r="AX1302" i="7" s="1"/>
  <c r="Q1304" i="2"/>
  <c r="E1303" i="2"/>
  <c r="Q1305" i="2" l="1"/>
  <c r="E1304" i="2"/>
  <c r="G1303" i="2"/>
  <c r="G1303" i="7" s="1"/>
  <c r="AX1303" i="7" s="1"/>
  <c r="E1303" i="7"/>
  <c r="E1305" i="2" l="1"/>
  <c r="Q1306" i="2"/>
  <c r="G1304" i="2"/>
  <c r="G1304" i="7" s="1"/>
  <c r="AX1304" i="7" s="1"/>
  <c r="E1304" i="7"/>
  <c r="Q1307" i="2" l="1"/>
  <c r="E1306" i="2"/>
  <c r="G1305" i="2"/>
  <c r="G1305" i="7" s="1"/>
  <c r="AX1305" i="7" s="1"/>
  <c r="E1305" i="7"/>
  <c r="G1306" i="2" l="1"/>
  <c r="G1306" i="7" s="1"/>
  <c r="AX1306" i="7" s="1"/>
  <c r="E1306" i="7"/>
  <c r="E1307" i="2"/>
  <c r="Q1308" i="2"/>
  <c r="E1307" i="7" l="1"/>
  <c r="G1307" i="2"/>
  <c r="G1307" i="7" s="1"/>
  <c r="AX1307" i="7" s="1"/>
  <c r="Q1309" i="2"/>
  <c r="E1308" i="2"/>
  <c r="G1308" i="2" l="1"/>
  <c r="G1308" i="7" s="1"/>
  <c r="AX1308" i="7" s="1"/>
  <c r="E1308" i="7"/>
  <c r="E1309" i="2"/>
  <c r="Q1310" i="2"/>
  <c r="Q1311" i="2" l="1"/>
  <c r="E1310" i="2"/>
  <c r="G1309" i="2"/>
  <c r="G1309" i="7" s="1"/>
  <c r="AX1309" i="7" s="1"/>
  <c r="E1309" i="7"/>
  <c r="Q1312" i="2" l="1"/>
  <c r="E1311" i="2"/>
  <c r="E1310" i="7"/>
  <c r="G1310" i="2"/>
  <c r="G1310" i="7" s="1"/>
  <c r="AX1310" i="7" s="1"/>
  <c r="E1311" i="7" l="1"/>
  <c r="G1311" i="2"/>
  <c r="G1311" i="7" s="1"/>
  <c r="AX1311" i="7" s="1"/>
  <c r="Q1313" i="2"/>
  <c r="E1312" i="2"/>
  <c r="G1312" i="2" l="1"/>
  <c r="G1312" i="7" s="1"/>
  <c r="AX1312" i="7" s="1"/>
  <c r="E1312" i="7"/>
  <c r="E1313" i="2"/>
  <c r="Q1314" i="2"/>
  <c r="Q1315" i="2" l="1"/>
  <c r="E1314" i="2"/>
  <c r="E1313" i="7"/>
  <c r="G1313" i="2"/>
  <c r="G1313" i="7" s="1"/>
  <c r="AX1313" i="7" s="1"/>
  <c r="E1315" i="2" l="1"/>
  <c r="Q1316" i="2"/>
  <c r="G1314" i="2"/>
  <c r="G1314" i="7" s="1"/>
  <c r="AX1314" i="7" s="1"/>
  <c r="E1314" i="7"/>
  <c r="Q1317" i="2" l="1"/>
  <c r="E1316" i="2"/>
  <c r="E1315" i="7"/>
  <c r="G1315" i="2"/>
  <c r="G1315" i="7" s="1"/>
  <c r="AX1315" i="7" s="1"/>
  <c r="E1316" i="7" l="1"/>
  <c r="G1316" i="2"/>
  <c r="G1316" i="7" s="1"/>
  <c r="AX1316" i="7" s="1"/>
  <c r="E1317" i="2"/>
  <c r="Q1318" i="2"/>
  <c r="Q1319" i="2" l="1"/>
  <c r="E1318" i="2"/>
  <c r="G1317" i="2"/>
  <c r="G1317" i="7" s="1"/>
  <c r="AX1317" i="7" s="1"/>
  <c r="E1317" i="7"/>
  <c r="Q1320" i="2" l="1"/>
  <c r="E1319" i="2"/>
  <c r="E1318" i="7"/>
  <c r="G1318" i="2"/>
  <c r="G1318" i="7" s="1"/>
  <c r="AX1318" i="7" s="1"/>
  <c r="E1319" i="7" l="1"/>
  <c r="G1319" i="2"/>
  <c r="G1319" i="7" s="1"/>
  <c r="AX1319" i="7" s="1"/>
  <c r="Q1321" i="2"/>
  <c r="E1320" i="2"/>
  <c r="G1320" i="2" l="1"/>
  <c r="G1320" i="7" s="1"/>
  <c r="AX1320" i="7" s="1"/>
  <c r="E1320" i="7"/>
  <c r="E1321" i="2"/>
  <c r="Q1322" i="2"/>
  <c r="Q1323" i="2" l="1"/>
  <c r="E1322" i="2"/>
  <c r="E1321" i="7"/>
  <c r="G1321" i="2"/>
  <c r="G1321" i="7" s="1"/>
  <c r="AX1321" i="7" s="1"/>
  <c r="G1322" i="2" l="1"/>
  <c r="G1322" i="7" s="1"/>
  <c r="AX1322" i="7" s="1"/>
  <c r="E1322" i="7"/>
  <c r="E1323" i="2"/>
  <c r="Q1324" i="2"/>
  <c r="Q1325" i="2" l="1"/>
  <c r="E1324" i="2"/>
  <c r="E1323" i="7"/>
  <c r="G1323" i="2"/>
  <c r="G1323" i="7" s="1"/>
  <c r="AX1323" i="7" s="1"/>
  <c r="G1324" i="2" l="1"/>
  <c r="G1324" i="7" s="1"/>
  <c r="AX1324" i="7" s="1"/>
  <c r="E1324" i="7"/>
  <c r="E1325" i="2"/>
  <c r="Q1326" i="2"/>
  <c r="Q1327" i="2" l="1"/>
  <c r="E1326" i="2"/>
  <c r="G1325" i="2"/>
  <c r="G1325" i="7" s="1"/>
  <c r="AX1325" i="7" s="1"/>
  <c r="E1325" i="7"/>
  <c r="E1326" i="7" l="1"/>
  <c r="G1326" i="2"/>
  <c r="G1326" i="7" s="1"/>
  <c r="AX1326" i="7" s="1"/>
  <c r="Q1328" i="2"/>
  <c r="E1327" i="2"/>
  <c r="Q1329" i="2" l="1"/>
  <c r="E1328" i="2"/>
  <c r="G1327" i="2"/>
  <c r="G1327" i="7" s="1"/>
  <c r="AX1327" i="7" s="1"/>
  <c r="E1327" i="7"/>
  <c r="G1328" i="2" l="1"/>
  <c r="G1328" i="7" s="1"/>
  <c r="AX1328" i="7" s="1"/>
  <c r="E1328" i="7"/>
  <c r="E1329" i="2"/>
  <c r="Q1330" i="2"/>
  <c r="Q1331" i="2" l="1"/>
  <c r="E1330" i="2"/>
  <c r="G1329" i="2"/>
  <c r="G1329" i="7" s="1"/>
  <c r="AX1329" i="7" s="1"/>
  <c r="E1329" i="7"/>
  <c r="G1330" i="2" l="1"/>
  <c r="G1330" i="7" s="1"/>
  <c r="AX1330" i="7" s="1"/>
  <c r="E1330" i="7"/>
  <c r="E1331" i="2"/>
  <c r="Q1332" i="2"/>
  <c r="Q1333" i="2" l="1"/>
  <c r="E1332" i="2"/>
  <c r="E1331" i="7"/>
  <c r="G1331" i="2"/>
  <c r="G1331" i="7" s="1"/>
  <c r="AX1331" i="7" s="1"/>
  <c r="E1332" i="7" l="1"/>
  <c r="G1332" i="2"/>
  <c r="G1332" i="7" s="1"/>
  <c r="AX1332" i="7" s="1"/>
  <c r="E1333" i="2"/>
  <c r="Q1334" i="2"/>
  <c r="E1333" i="7" l="1"/>
  <c r="G1333" i="2"/>
  <c r="G1333" i="7" s="1"/>
  <c r="AX1333" i="7" s="1"/>
  <c r="Q1335" i="2"/>
  <c r="E1334" i="2"/>
  <c r="E1334" i="7" l="1"/>
  <c r="G1334" i="2"/>
  <c r="G1334" i="7" s="1"/>
  <c r="AX1334" i="7" s="1"/>
  <c r="Q1336" i="2"/>
  <c r="E1335" i="2"/>
  <c r="Q1337" i="2" l="1"/>
  <c r="E1336" i="2"/>
  <c r="G1335" i="2"/>
  <c r="G1335" i="7" s="1"/>
  <c r="AX1335" i="7" s="1"/>
  <c r="E1335" i="7"/>
  <c r="G1336" i="2" l="1"/>
  <c r="G1336" i="7" s="1"/>
  <c r="AX1336" i="7" s="1"/>
  <c r="E1336" i="7"/>
  <c r="E1337" i="2"/>
  <c r="Q1338" i="2"/>
  <c r="E1337" i="7" l="1"/>
  <c r="G1337" i="2"/>
  <c r="G1337" i="7" s="1"/>
  <c r="AX1337" i="7" s="1"/>
  <c r="Q1339" i="2"/>
  <c r="E1338" i="2"/>
  <c r="E1339" i="2" l="1"/>
  <c r="Q1340" i="2"/>
  <c r="G1338" i="2"/>
  <c r="G1338" i="7" s="1"/>
  <c r="AX1338" i="7" s="1"/>
  <c r="E1338" i="7"/>
  <c r="Q1341" i="2" l="1"/>
  <c r="E1340" i="2"/>
  <c r="E1339" i="7"/>
  <c r="G1339" i="2"/>
  <c r="G1339" i="7" s="1"/>
  <c r="AX1339" i="7" s="1"/>
  <c r="E1340" i="7" l="1"/>
  <c r="G1340" i="2"/>
  <c r="G1340" i="7" s="1"/>
  <c r="AX1340" i="7" s="1"/>
  <c r="E1341" i="2"/>
  <c r="Q1342" i="2"/>
  <c r="G1341" i="2" l="1"/>
  <c r="G1341" i="7" s="1"/>
  <c r="AX1341" i="7" s="1"/>
  <c r="E1341" i="7"/>
  <c r="Q1343" i="2"/>
  <c r="E1342" i="2"/>
  <c r="E1342" i="7" l="1"/>
  <c r="G1342" i="2"/>
  <c r="G1342" i="7" s="1"/>
  <c r="AX1342" i="7" s="1"/>
  <c r="Q1344" i="2"/>
  <c r="E1343" i="2"/>
  <c r="Q1345" i="2" l="1"/>
  <c r="E1344" i="2"/>
  <c r="E1343" i="7"/>
  <c r="G1343" i="2"/>
  <c r="G1343" i="7" s="1"/>
  <c r="AX1343" i="7" s="1"/>
  <c r="G1344" i="2" l="1"/>
  <c r="G1344" i="7" s="1"/>
  <c r="AX1344" i="7" s="1"/>
  <c r="E1344" i="7"/>
  <c r="E1345" i="2"/>
  <c r="Q1346" i="2"/>
  <c r="Q1347" i="2" l="1"/>
  <c r="E1346" i="2"/>
  <c r="G1345" i="2"/>
  <c r="G1345" i="7" s="1"/>
  <c r="AX1345" i="7" s="1"/>
  <c r="E1345" i="7"/>
  <c r="E1347" i="2" l="1"/>
  <c r="Q1348" i="2"/>
  <c r="E1346" i="7"/>
  <c r="G1346" i="2"/>
  <c r="G1346" i="7" s="1"/>
  <c r="AX1346" i="7" s="1"/>
  <c r="E1347" i="7" l="1"/>
  <c r="G1347" i="2"/>
  <c r="G1347" i="7" s="1"/>
  <c r="AX1347" i="7" s="1"/>
  <c r="Q1349" i="2"/>
  <c r="E1348" i="2"/>
  <c r="G1348" i="2" l="1"/>
  <c r="G1348" i="7" s="1"/>
  <c r="AX1348" i="7" s="1"/>
  <c r="E1348" i="7"/>
  <c r="E1349" i="2"/>
  <c r="Q1350" i="2"/>
  <c r="Q1351" i="2" l="1"/>
  <c r="E1350" i="2"/>
  <c r="G1349" i="2"/>
  <c r="G1349" i="7" s="1"/>
  <c r="AX1349" i="7" s="1"/>
  <c r="E1349" i="7"/>
  <c r="Q1352" i="2" l="1"/>
  <c r="E1351" i="2"/>
  <c r="E1350" i="7"/>
  <c r="G1350" i="2"/>
  <c r="G1350" i="7" s="1"/>
  <c r="AX1350" i="7" s="1"/>
  <c r="Q1353" i="2" l="1"/>
  <c r="E1352" i="2"/>
  <c r="E1351" i="7"/>
  <c r="G1351" i="2"/>
  <c r="G1351" i="7" s="1"/>
  <c r="AX1351" i="7" s="1"/>
  <c r="E1352" i="7" l="1"/>
  <c r="G1352" i="2"/>
  <c r="G1352" i="7" s="1"/>
  <c r="AX1352" i="7" s="1"/>
  <c r="E1353" i="2"/>
  <c r="Q1354" i="2"/>
  <c r="Q1355" i="2" l="1"/>
  <c r="E1354" i="2"/>
  <c r="E1353" i="7"/>
  <c r="G1353" i="2"/>
  <c r="G1353" i="7" s="1"/>
  <c r="AX1353" i="7" s="1"/>
  <c r="G1354" i="2" l="1"/>
  <c r="G1354" i="7" s="1"/>
  <c r="AX1354" i="7" s="1"/>
  <c r="E1354" i="7"/>
  <c r="E1355" i="2"/>
  <c r="Q1356" i="2"/>
  <c r="Q1357" i="2" l="1"/>
  <c r="E1356" i="2"/>
  <c r="E1355" i="7"/>
  <c r="G1355" i="2"/>
  <c r="G1355" i="7" s="1"/>
  <c r="AX1355" i="7" s="1"/>
  <c r="E1356" i="7" l="1"/>
  <c r="G1356" i="2"/>
  <c r="G1356" i="7" s="1"/>
  <c r="AX1356" i="7" s="1"/>
  <c r="E1357" i="2"/>
  <c r="Q1358" i="2"/>
  <c r="Q1359" i="2" l="1"/>
  <c r="E1358" i="2"/>
  <c r="G1357" i="2"/>
  <c r="G1357" i="7" s="1"/>
  <c r="AX1357" i="7" s="1"/>
  <c r="E1357" i="7"/>
  <c r="E1358" i="7" l="1"/>
  <c r="G1358" i="2"/>
  <c r="G1358" i="7" s="1"/>
  <c r="AX1358" i="7" s="1"/>
  <c r="Q1360" i="2"/>
  <c r="E1359" i="2"/>
  <c r="E1359" i="7" l="1"/>
  <c r="G1359" i="2"/>
  <c r="G1359" i="7" s="1"/>
  <c r="AX1359" i="7" s="1"/>
  <c r="Q1361" i="2"/>
  <c r="E1360" i="2"/>
  <c r="E1361" i="2" l="1"/>
  <c r="Q1362" i="2"/>
  <c r="E1360" i="7"/>
  <c r="G1360" i="2"/>
  <c r="G1360" i="7" s="1"/>
  <c r="AX1360" i="7" s="1"/>
  <c r="E1362" i="2" l="1"/>
  <c r="Q1363" i="2"/>
  <c r="G1361" i="2"/>
  <c r="G1361" i="7" s="1"/>
  <c r="AX1361" i="7" s="1"/>
  <c r="E1361" i="7"/>
  <c r="G1362" i="2" l="1"/>
  <c r="G1362" i="7" s="1"/>
  <c r="AX1362" i="7" s="1"/>
  <c r="E1362" i="7"/>
  <c r="E1363" i="2"/>
  <c r="Q1364" i="2"/>
  <c r="Q1365" i="2" l="1"/>
  <c r="E1364" i="2"/>
  <c r="E1363" i="7"/>
  <c r="G1363" i="2"/>
  <c r="G1363" i="7" s="1"/>
  <c r="AX1363" i="7" s="1"/>
  <c r="E1365" i="2" l="1"/>
  <c r="Q1366" i="2"/>
  <c r="G1364" i="2"/>
  <c r="G1364" i="7" s="1"/>
  <c r="AX1364" i="7" s="1"/>
  <c r="E1364" i="7"/>
  <c r="Q1367" i="2" l="1"/>
  <c r="E1366" i="2"/>
  <c r="E1365" i="7"/>
  <c r="G1365" i="2"/>
  <c r="G1365" i="7" s="1"/>
  <c r="AX1365" i="7" s="1"/>
  <c r="E1366" i="7" l="1"/>
  <c r="G1366" i="2"/>
  <c r="G1366" i="7" s="1"/>
  <c r="AX1366" i="7" s="1"/>
  <c r="Q1368" i="2"/>
  <c r="E1367" i="2"/>
  <c r="E1367" i="7" l="1"/>
  <c r="G1367" i="2"/>
  <c r="G1367" i="7" s="1"/>
  <c r="AX1367" i="7" s="1"/>
  <c r="Q1369" i="2"/>
  <c r="E1368" i="2"/>
  <c r="E1368" i="7" l="1"/>
  <c r="G1368" i="2"/>
  <c r="G1368" i="7" s="1"/>
  <c r="AX1368" i="7" s="1"/>
  <c r="E1369" i="2"/>
  <c r="Q1370" i="2"/>
  <c r="G1369" i="2" l="1"/>
  <c r="G1369" i="7" s="1"/>
  <c r="AX1369" i="7" s="1"/>
  <c r="E1369" i="7"/>
  <c r="E1370" i="2"/>
  <c r="Q1371" i="2"/>
  <c r="G1370" i="2" l="1"/>
  <c r="G1370" i="7" s="1"/>
  <c r="AX1370" i="7" s="1"/>
  <c r="E1370" i="7"/>
  <c r="E1371" i="2"/>
  <c r="Q1372" i="2"/>
  <c r="Q1373" i="2" l="1"/>
  <c r="E1372" i="2"/>
  <c r="E1371" i="7"/>
  <c r="G1371" i="2"/>
  <c r="G1371" i="7" s="1"/>
  <c r="AX1371" i="7" s="1"/>
  <c r="G1372" i="2" l="1"/>
  <c r="G1372" i="7" s="1"/>
  <c r="AX1372" i="7" s="1"/>
  <c r="E1372" i="7"/>
  <c r="E1373" i="2"/>
  <c r="Q1374" i="2"/>
  <c r="Q1375" i="2" l="1"/>
  <c r="E1374" i="2"/>
  <c r="G1373" i="2"/>
  <c r="G1373" i="7" s="1"/>
  <c r="AX1373" i="7" s="1"/>
  <c r="E1373" i="7"/>
  <c r="Q1376" i="2" l="1"/>
  <c r="E1375" i="2"/>
  <c r="E1374" i="7"/>
  <c r="G1374" i="2"/>
  <c r="G1374" i="7" s="1"/>
  <c r="AX1374" i="7" s="1"/>
  <c r="Q1377" i="2" l="1"/>
  <c r="E1376" i="2"/>
  <c r="G1375" i="2"/>
  <c r="G1375" i="7" s="1"/>
  <c r="AX1375" i="7" s="1"/>
  <c r="E1375" i="7"/>
  <c r="G1376" i="2" l="1"/>
  <c r="G1376" i="7" s="1"/>
  <c r="AX1376" i="7" s="1"/>
  <c r="E1376" i="7"/>
  <c r="E1377" i="2"/>
  <c r="Q1378" i="2"/>
  <c r="E1378" i="2" l="1"/>
  <c r="Q1379" i="2"/>
  <c r="G1377" i="2"/>
  <c r="G1377" i="7" s="1"/>
  <c r="AX1377" i="7" s="1"/>
  <c r="E1377" i="7"/>
  <c r="E1379" i="2" l="1"/>
  <c r="Q1380" i="2"/>
  <c r="G1378" i="2"/>
  <c r="G1378" i="7" s="1"/>
  <c r="AX1378" i="7" s="1"/>
  <c r="E1378" i="7"/>
  <c r="Q1381" i="2" l="1"/>
  <c r="E1380" i="2"/>
  <c r="E1379" i="7"/>
  <c r="G1379" i="2"/>
  <c r="G1379" i="7" s="1"/>
  <c r="AX1379" i="7" s="1"/>
  <c r="E1380" i="7" l="1"/>
  <c r="G1380" i="2"/>
  <c r="G1380" i="7" s="1"/>
  <c r="AX1380" i="7" s="1"/>
  <c r="E1381" i="2"/>
  <c r="Q1382" i="2"/>
  <c r="Q1383" i="2" l="1"/>
  <c r="E1382" i="2"/>
  <c r="E1381" i="7"/>
  <c r="G1381" i="2"/>
  <c r="G1381" i="7" s="1"/>
  <c r="AX1381" i="7" s="1"/>
  <c r="E1382" i="7" l="1"/>
  <c r="G1382" i="2"/>
  <c r="G1382" i="7" s="1"/>
  <c r="AX1382" i="7" s="1"/>
  <c r="Q1384" i="2"/>
  <c r="E1383" i="2"/>
  <c r="G1383" i="2" l="1"/>
  <c r="G1383" i="7" s="1"/>
  <c r="AX1383" i="7" s="1"/>
  <c r="E1383" i="7"/>
  <c r="Q1385" i="2"/>
  <c r="E1384" i="2"/>
  <c r="E1384" i="7" l="1"/>
  <c r="G1384" i="2"/>
  <c r="G1384" i="7" s="1"/>
  <c r="AX1384" i="7" s="1"/>
  <c r="E1385" i="2"/>
  <c r="Q1386" i="2"/>
  <c r="E1386" i="2" l="1"/>
  <c r="Q1387" i="2"/>
  <c r="E1385" i="7"/>
  <c r="G1385" i="2"/>
  <c r="G1385" i="7" s="1"/>
  <c r="AX1385" i="7" s="1"/>
  <c r="E1387" i="2" l="1"/>
  <c r="Q1388" i="2"/>
  <c r="G1386" i="2"/>
  <c r="G1386" i="7" s="1"/>
  <c r="AX1386" i="7" s="1"/>
  <c r="E1386" i="7"/>
  <c r="E1387" i="7" l="1"/>
  <c r="G1387" i="2"/>
  <c r="G1387" i="7" s="1"/>
  <c r="AX1387" i="7" s="1"/>
  <c r="Q1389" i="2"/>
  <c r="E1388" i="2"/>
  <c r="G1388" i="2" l="1"/>
  <c r="G1388" i="7" s="1"/>
  <c r="AX1388" i="7" s="1"/>
  <c r="E1388" i="7"/>
  <c r="E1389" i="2"/>
  <c r="Q1390" i="2"/>
  <c r="Q1391" i="2" l="1"/>
  <c r="E1390" i="2"/>
  <c r="E1389" i="7"/>
  <c r="G1389" i="2"/>
  <c r="G1389" i="7" s="1"/>
  <c r="AX1389" i="7" s="1"/>
  <c r="E1390" i="7" l="1"/>
  <c r="G1390" i="2"/>
  <c r="G1390" i="7" s="1"/>
  <c r="AX1390" i="7" s="1"/>
  <c r="E1391" i="2"/>
  <c r="Q1392" i="2"/>
  <c r="Q1393" i="2" l="1"/>
  <c r="E1392" i="2"/>
  <c r="G1391" i="2"/>
  <c r="G1391" i="7" s="1"/>
  <c r="AX1391" i="7" s="1"/>
  <c r="E1391" i="7"/>
  <c r="E1392" i="7" l="1"/>
  <c r="G1392" i="2"/>
  <c r="G1392" i="7" s="1"/>
  <c r="AX1392" i="7" s="1"/>
  <c r="E1393" i="2"/>
  <c r="Q1394" i="2"/>
  <c r="E1394" i="2" l="1"/>
  <c r="Q1395" i="2"/>
  <c r="G1393" i="2"/>
  <c r="G1393" i="7" s="1"/>
  <c r="AX1393" i="7" s="1"/>
  <c r="E1393" i="7"/>
  <c r="E1395" i="2" l="1"/>
  <c r="Q1396" i="2"/>
  <c r="G1394" i="2"/>
  <c r="G1394" i="7" s="1"/>
  <c r="AX1394" i="7" s="1"/>
  <c r="E1394" i="7"/>
  <c r="Q1397" i="2" l="1"/>
  <c r="E1396" i="2"/>
  <c r="E1395" i="7"/>
  <c r="G1395" i="2"/>
  <c r="G1395" i="7" s="1"/>
  <c r="AX1395" i="7" s="1"/>
  <c r="E1396" i="7" l="1"/>
  <c r="G1396" i="2"/>
  <c r="G1396" i="7" s="1"/>
  <c r="AX1396" i="7" s="1"/>
  <c r="E1397" i="2"/>
  <c r="Q1398" i="2"/>
  <c r="Q1399" i="2" l="1"/>
  <c r="E1398" i="2"/>
  <c r="E1397" i="7"/>
  <c r="G1397" i="2"/>
  <c r="G1397" i="7" s="1"/>
  <c r="AX1397" i="7" s="1"/>
  <c r="Q1400" i="2" l="1"/>
  <c r="E1399" i="2"/>
  <c r="E1398" i="7"/>
  <c r="G1398" i="2"/>
  <c r="G1398" i="7" s="1"/>
  <c r="AX1398" i="7" s="1"/>
  <c r="G1399" i="2" l="1"/>
  <c r="G1399" i="7" s="1"/>
  <c r="AX1399" i="7" s="1"/>
  <c r="E1399" i="7"/>
  <c r="Q1401" i="2"/>
  <c r="E1400" i="2"/>
  <c r="G1400" i="2" l="1"/>
  <c r="G1400" i="7" s="1"/>
  <c r="AX1400" i="7" s="1"/>
  <c r="E1400" i="7"/>
  <c r="E1401" i="2"/>
  <c r="Q1402" i="2"/>
  <c r="Q1403" i="2" l="1"/>
  <c r="E1402" i="2"/>
  <c r="G1401" i="2"/>
  <c r="G1401" i="7" s="1"/>
  <c r="AX1401" i="7" s="1"/>
  <c r="E1401" i="7"/>
  <c r="E1403" i="2" l="1"/>
  <c r="Q1404" i="2"/>
  <c r="G1402" i="2"/>
  <c r="G1402" i="7" s="1"/>
  <c r="AX1402" i="7" s="1"/>
  <c r="E1402" i="7"/>
  <c r="Q1405" i="2" l="1"/>
  <c r="E1404" i="2"/>
  <c r="E1403" i="7"/>
  <c r="G1403" i="2"/>
  <c r="G1403" i="7" s="1"/>
  <c r="AX1403" i="7" s="1"/>
  <c r="E1404" i="7" l="1"/>
  <c r="G1404" i="2"/>
  <c r="G1404" i="7" s="1"/>
  <c r="AX1404" i="7" s="1"/>
  <c r="E1405" i="2"/>
  <c r="Q1406" i="2"/>
  <c r="Q1407" i="2" l="1"/>
  <c r="E1406" i="2"/>
  <c r="E1405" i="7"/>
  <c r="G1405" i="2"/>
  <c r="G1405" i="7" s="1"/>
  <c r="AX1405" i="7" s="1"/>
  <c r="E1406" i="7" l="1"/>
  <c r="G1406" i="2"/>
  <c r="G1406" i="7" s="1"/>
  <c r="AX1406" i="7" s="1"/>
  <c r="E1407" i="2"/>
  <c r="Q1408" i="2"/>
  <c r="Q1409" i="2" l="1"/>
  <c r="E1408" i="2"/>
  <c r="E1407" i="7"/>
  <c r="G1407" i="2"/>
  <c r="G1407" i="7" s="1"/>
  <c r="AX1407" i="7" s="1"/>
  <c r="E1408" i="7" l="1"/>
  <c r="G1408" i="2"/>
  <c r="G1408" i="7" s="1"/>
  <c r="AX1408" i="7" s="1"/>
  <c r="E1409" i="2"/>
  <c r="Q1410" i="2"/>
  <c r="E1410" i="2" l="1"/>
  <c r="Q1411" i="2"/>
  <c r="G1409" i="2"/>
  <c r="G1409" i="7" s="1"/>
  <c r="AX1409" i="7" s="1"/>
  <c r="E1409" i="7"/>
  <c r="G1410" i="2" l="1"/>
  <c r="G1410" i="7" s="1"/>
  <c r="AX1410" i="7" s="1"/>
  <c r="E1410" i="7"/>
  <c r="E1411" i="2"/>
  <c r="Q1412" i="2"/>
  <c r="Q1413" i="2" l="1"/>
  <c r="E1412" i="2"/>
  <c r="E1411" i="7"/>
  <c r="G1411" i="2"/>
  <c r="G1411" i="7" s="1"/>
  <c r="AX1411" i="7" s="1"/>
  <c r="E1413" i="2" l="1"/>
  <c r="Q1414" i="2"/>
  <c r="E1412" i="7"/>
  <c r="G1412" i="2"/>
  <c r="G1412" i="7" s="1"/>
  <c r="AX1412" i="7" s="1"/>
  <c r="Q1415" i="2" l="1"/>
  <c r="E1414" i="2"/>
  <c r="E1413" i="7"/>
  <c r="G1413" i="2"/>
  <c r="G1413" i="7" s="1"/>
  <c r="AX1413" i="7" s="1"/>
  <c r="E1415" i="2" l="1"/>
  <c r="Q1416" i="2"/>
  <c r="E1414" i="7"/>
  <c r="G1414" i="2"/>
  <c r="G1414" i="7" s="1"/>
  <c r="AX1414" i="7" s="1"/>
  <c r="Q1417" i="2" l="1"/>
  <c r="E1416" i="2"/>
  <c r="E1415" i="7"/>
  <c r="G1415" i="2"/>
  <c r="G1415" i="7" s="1"/>
  <c r="AX1415" i="7" s="1"/>
  <c r="G1416" i="2" l="1"/>
  <c r="G1416" i="7" s="1"/>
  <c r="AX1416" i="7" s="1"/>
  <c r="E1416" i="7"/>
  <c r="E1417" i="2"/>
  <c r="Q1418" i="2"/>
  <c r="E1418" i="2" l="1"/>
  <c r="Q1419" i="2"/>
  <c r="G1417" i="2"/>
  <c r="G1417" i="7" s="1"/>
  <c r="AX1417" i="7" s="1"/>
  <c r="E1417" i="7"/>
  <c r="E1419" i="2" l="1"/>
  <c r="Q1420" i="2"/>
  <c r="E1418" i="7"/>
  <c r="G1418" i="2"/>
  <c r="G1418" i="7" s="1"/>
  <c r="AX1418" i="7" s="1"/>
  <c r="Q1421" i="2" l="1"/>
  <c r="E1420" i="2"/>
  <c r="E1419" i="7"/>
  <c r="G1419" i="2"/>
  <c r="G1419" i="7" s="1"/>
  <c r="AX1419" i="7" s="1"/>
  <c r="E1420" i="7" l="1"/>
  <c r="G1420" i="2"/>
  <c r="G1420" i="7" s="1"/>
  <c r="AX1420" i="7" s="1"/>
  <c r="E1421" i="2"/>
  <c r="Q1422" i="2"/>
  <c r="Q1423" i="2" l="1"/>
  <c r="E1422" i="2"/>
  <c r="G1421" i="2"/>
  <c r="G1421" i="7" s="1"/>
  <c r="AX1421" i="7" s="1"/>
  <c r="E1421" i="7"/>
  <c r="E1422" i="7" l="1"/>
  <c r="G1422" i="2"/>
  <c r="G1422" i="7" s="1"/>
  <c r="AX1422" i="7" s="1"/>
  <c r="E1423" i="2"/>
  <c r="Q1424" i="2"/>
  <c r="Q1425" i="2" l="1"/>
  <c r="E1424" i="2"/>
  <c r="G1423" i="2"/>
  <c r="G1423" i="7" s="1"/>
  <c r="AX1423" i="7" s="1"/>
  <c r="E1423" i="7"/>
  <c r="G1424" i="2" l="1"/>
  <c r="G1424" i="7" s="1"/>
  <c r="AX1424" i="7" s="1"/>
  <c r="E1424" i="7"/>
  <c r="E1425" i="2"/>
  <c r="Q1426" i="2"/>
  <c r="Q1427" i="2" l="1"/>
  <c r="E1426" i="2"/>
  <c r="G1425" i="2"/>
  <c r="G1425" i="7" s="1"/>
  <c r="AX1425" i="7" s="1"/>
  <c r="E1425" i="7"/>
  <c r="E1426" i="7" l="1"/>
  <c r="G1426" i="2"/>
  <c r="G1426" i="7" s="1"/>
  <c r="AX1426" i="7" s="1"/>
  <c r="E1427" i="2"/>
  <c r="Q1428" i="2"/>
  <c r="E1427" i="7" l="1"/>
  <c r="G1427" i="2"/>
  <c r="G1427" i="7" s="1"/>
  <c r="AX1427" i="7" s="1"/>
  <c r="E1428" i="2"/>
  <c r="Q1429" i="2"/>
  <c r="E1429" i="2" l="1"/>
  <c r="Q1430" i="2"/>
  <c r="E1428" i="7"/>
  <c r="G1428" i="2"/>
  <c r="G1428" i="7" s="1"/>
  <c r="AX1428" i="7" s="1"/>
  <c r="Q1431" i="2" l="1"/>
  <c r="E1430" i="2"/>
  <c r="E1429" i="7"/>
  <c r="G1429" i="2"/>
  <c r="G1429" i="7" s="1"/>
  <c r="AX1429" i="7" s="1"/>
  <c r="E1430" i="7" l="1"/>
  <c r="G1430" i="2"/>
  <c r="G1430" i="7" s="1"/>
  <c r="AX1430" i="7" s="1"/>
  <c r="E1431" i="2"/>
  <c r="Q1432" i="2"/>
  <c r="Q1433" i="2" l="1"/>
  <c r="E1432" i="2"/>
  <c r="G1431" i="2"/>
  <c r="G1431" i="7" s="1"/>
  <c r="AX1431" i="7" s="1"/>
  <c r="E1431" i="7"/>
  <c r="G1432" i="2" l="1"/>
  <c r="G1432" i="7" s="1"/>
  <c r="AX1432" i="7" s="1"/>
  <c r="E1432" i="7"/>
  <c r="E1433" i="2"/>
  <c r="Q1434" i="2"/>
  <c r="Q1435" i="2" l="1"/>
  <c r="E1434" i="2"/>
  <c r="G1433" i="2"/>
  <c r="G1433" i="7" s="1"/>
  <c r="AX1433" i="7" s="1"/>
  <c r="E1433" i="7"/>
  <c r="E1435" i="2" l="1"/>
  <c r="Q1436" i="2"/>
  <c r="E1434" i="7"/>
  <c r="G1434" i="2"/>
  <c r="G1434" i="7" s="1"/>
  <c r="AX1434" i="7" s="1"/>
  <c r="E1435" i="7" l="1"/>
  <c r="G1435" i="2"/>
  <c r="G1435" i="7" s="1"/>
  <c r="AX1435" i="7" s="1"/>
  <c r="E1436" i="2"/>
  <c r="Q1437" i="2"/>
  <c r="E1436" i="7" l="1"/>
  <c r="G1436" i="2"/>
  <c r="G1436" i="7" s="1"/>
  <c r="AX1436" i="7" s="1"/>
  <c r="E1437" i="2"/>
  <c r="Q1438" i="2"/>
  <c r="Q1439" i="2" l="1"/>
  <c r="E1438" i="2"/>
  <c r="E1437" i="7"/>
  <c r="G1437" i="2"/>
  <c r="G1437" i="7" s="1"/>
  <c r="AX1437" i="7" s="1"/>
  <c r="E1438" i="7" l="1"/>
  <c r="G1438" i="2"/>
  <c r="G1438" i="7" s="1"/>
  <c r="AX1438" i="7" s="1"/>
  <c r="E1439" i="2"/>
  <c r="Q1440" i="2"/>
  <c r="Q1441" i="2" l="1"/>
  <c r="E1440" i="2"/>
  <c r="E1439" i="7"/>
  <c r="G1439" i="2"/>
  <c r="G1439" i="7" s="1"/>
  <c r="AX1439" i="7" s="1"/>
  <c r="E1441" i="2" l="1"/>
  <c r="Q1442" i="2"/>
  <c r="E1440" i="7"/>
  <c r="G1440" i="2"/>
  <c r="G1440" i="7" s="1"/>
  <c r="AX1440" i="7" s="1"/>
  <c r="Q1443" i="2" l="1"/>
  <c r="E1442" i="2"/>
  <c r="E1441" i="7"/>
  <c r="G1441" i="2"/>
  <c r="G1441" i="7" s="1"/>
  <c r="AX1441" i="7" s="1"/>
  <c r="E1442" i="7" l="1"/>
  <c r="G1442" i="2"/>
  <c r="G1442" i="7" s="1"/>
  <c r="AX1442" i="7" s="1"/>
  <c r="E1443" i="2"/>
  <c r="Q1444" i="2"/>
  <c r="E1444" i="2" l="1"/>
  <c r="Q1445" i="2"/>
  <c r="G1443" i="2"/>
  <c r="G1443" i="7" s="1"/>
  <c r="AX1443" i="7" s="1"/>
  <c r="E1443" i="7"/>
  <c r="G1444" i="2" l="1"/>
  <c r="G1444" i="7" s="1"/>
  <c r="AX1444" i="7" s="1"/>
  <c r="E1444" i="7"/>
  <c r="E1445" i="2"/>
  <c r="Q1446" i="2"/>
  <c r="Q1447" i="2" l="1"/>
  <c r="E1446" i="2"/>
  <c r="E1445" i="7"/>
  <c r="G1445" i="2"/>
  <c r="G1445" i="7" s="1"/>
  <c r="AX1445" i="7" s="1"/>
  <c r="E1447" i="2" l="1"/>
  <c r="Q1448" i="2"/>
  <c r="E1446" i="7"/>
  <c r="G1446" i="2"/>
  <c r="G1446" i="7" s="1"/>
  <c r="AX1446" i="7" s="1"/>
  <c r="Q1449" i="2" l="1"/>
  <c r="E1448" i="2"/>
  <c r="E1447" i="7"/>
  <c r="G1447" i="2"/>
  <c r="G1447" i="7" s="1"/>
  <c r="AX1447" i="7" s="1"/>
  <c r="G1448" i="2" l="1"/>
  <c r="G1448" i="7" s="1"/>
  <c r="AX1448" i="7" s="1"/>
  <c r="E1448" i="7"/>
  <c r="E1449" i="2"/>
  <c r="Q1450" i="2"/>
  <c r="Q1451" i="2" l="1"/>
  <c r="E1450" i="2"/>
  <c r="E1449" i="7"/>
  <c r="G1449" i="2"/>
  <c r="G1449" i="7" s="1"/>
  <c r="AX1449" i="7" s="1"/>
  <c r="E1450" i="7" l="1"/>
  <c r="G1450" i="2"/>
  <c r="G1450" i="7" s="1"/>
  <c r="AX1450" i="7" s="1"/>
  <c r="E1451" i="2"/>
  <c r="Q1452" i="2"/>
  <c r="E1452" i="2" l="1"/>
  <c r="Q1453" i="2"/>
  <c r="E1451" i="7"/>
  <c r="G1451" i="2"/>
  <c r="G1451" i="7" s="1"/>
  <c r="AX1451" i="7" s="1"/>
  <c r="E1453" i="2" l="1"/>
  <c r="Q1454" i="2"/>
  <c r="E1452" i="7"/>
  <c r="G1452" i="2"/>
  <c r="G1452" i="7" s="1"/>
  <c r="AX1452" i="7" s="1"/>
  <c r="Q1455" i="2" l="1"/>
  <c r="E1454" i="2"/>
  <c r="E1453" i="7"/>
  <c r="G1453" i="2"/>
  <c r="G1453" i="7" s="1"/>
  <c r="AX1453" i="7" s="1"/>
  <c r="E1454" i="7" l="1"/>
  <c r="G1454" i="2"/>
  <c r="G1454" i="7" s="1"/>
  <c r="AX1454" i="7" s="1"/>
  <c r="E1455" i="2"/>
  <c r="Q1456" i="2"/>
  <c r="Q1457" i="2" l="1"/>
  <c r="E1456" i="2"/>
  <c r="E1455" i="7"/>
  <c r="G1455" i="2"/>
  <c r="G1455" i="7" s="1"/>
  <c r="AX1455" i="7" s="1"/>
  <c r="G1456" i="2" l="1"/>
  <c r="G1456" i="7" s="1"/>
  <c r="AX1456" i="7" s="1"/>
  <c r="E1456" i="7"/>
  <c r="E1457" i="2"/>
  <c r="Q1458" i="2"/>
  <c r="Q1459" i="2" l="1"/>
  <c r="E1458" i="2"/>
  <c r="E1457" i="7"/>
  <c r="G1457" i="2"/>
  <c r="G1457" i="7" s="1"/>
  <c r="AX1457" i="7" s="1"/>
  <c r="E1458" i="7" l="1"/>
  <c r="G1458" i="2"/>
  <c r="G1458" i="7" s="1"/>
  <c r="AX1458" i="7" s="1"/>
  <c r="E1459" i="2"/>
  <c r="Q1460" i="2"/>
  <c r="E1460" i="2" l="1"/>
  <c r="Q1461" i="2"/>
  <c r="E1459" i="7"/>
  <c r="G1459" i="2"/>
  <c r="G1459" i="7" s="1"/>
  <c r="AX1459" i="7" s="1"/>
  <c r="E1461" i="2" l="1"/>
  <c r="Q1462" i="2"/>
  <c r="E1460" i="7"/>
  <c r="G1460" i="2"/>
  <c r="G1460" i="7" s="1"/>
  <c r="AX1460" i="7" s="1"/>
  <c r="Q1463" i="2" l="1"/>
  <c r="E1462" i="2"/>
  <c r="G1461" i="2"/>
  <c r="G1461" i="7" s="1"/>
  <c r="AX1461" i="7" s="1"/>
  <c r="E1461" i="7"/>
  <c r="E1462" i="7" l="1"/>
  <c r="G1462" i="2"/>
  <c r="G1462" i="7" s="1"/>
  <c r="AX1462" i="7" s="1"/>
  <c r="E1463" i="2"/>
  <c r="Q1464" i="2"/>
  <c r="Q1465" i="2" l="1"/>
  <c r="E1464" i="2"/>
  <c r="E1463" i="7"/>
  <c r="G1463" i="2"/>
  <c r="G1463" i="7" s="1"/>
  <c r="AX1463" i="7" s="1"/>
  <c r="G1464" i="2" l="1"/>
  <c r="G1464" i="7" s="1"/>
  <c r="AX1464" i="7" s="1"/>
  <c r="E1464" i="7"/>
  <c r="E1465" i="2"/>
  <c r="Q1466" i="2"/>
  <c r="Q1467" i="2" l="1"/>
  <c r="E1466" i="2"/>
  <c r="G1465" i="2"/>
  <c r="G1465" i="7" s="1"/>
  <c r="AX1465" i="7" s="1"/>
  <c r="E1465" i="7"/>
  <c r="E1466" i="7" l="1"/>
  <c r="G1466" i="2"/>
  <c r="G1466" i="7" s="1"/>
  <c r="AX1466" i="7" s="1"/>
  <c r="E1467" i="2"/>
  <c r="Q1468" i="2"/>
  <c r="E1467" i="7" l="1"/>
  <c r="G1467" i="2"/>
  <c r="G1467" i="7" s="1"/>
  <c r="AX1467" i="7" s="1"/>
  <c r="E1468" i="2"/>
  <c r="Q1469" i="2"/>
  <c r="E1469" i="2" l="1"/>
  <c r="Q1470" i="2"/>
  <c r="E1468" i="7"/>
  <c r="G1468" i="2"/>
  <c r="G1468" i="7" s="1"/>
  <c r="AX1468" i="7" s="1"/>
  <c r="Q1471" i="2" l="1"/>
  <c r="E1470" i="2"/>
  <c r="E1469" i="7"/>
  <c r="G1469" i="2"/>
  <c r="G1469" i="7" s="1"/>
  <c r="AX1469" i="7" s="1"/>
  <c r="E1470" i="7" l="1"/>
  <c r="G1470" i="2"/>
  <c r="G1470" i="7" s="1"/>
  <c r="AX1470" i="7" s="1"/>
  <c r="E1471" i="2"/>
  <c r="Q1472" i="2"/>
  <c r="Q1473" i="2" l="1"/>
  <c r="E1472" i="2"/>
  <c r="G1471" i="2"/>
  <c r="G1471" i="7" s="1"/>
  <c r="AX1471" i="7" s="1"/>
  <c r="E1471" i="7"/>
  <c r="G1472" i="2" l="1"/>
  <c r="G1472" i="7" s="1"/>
  <c r="AX1472" i="7" s="1"/>
  <c r="E1472" i="7"/>
  <c r="E1473" i="2"/>
  <c r="Q1474" i="2"/>
  <c r="Q1475" i="2" l="1"/>
  <c r="E1474" i="2"/>
  <c r="E1473" i="7"/>
  <c r="G1473" i="2"/>
  <c r="G1473" i="7" s="1"/>
  <c r="AX1473" i="7" s="1"/>
  <c r="E1475" i="2" l="1"/>
  <c r="Q1476" i="2"/>
  <c r="G1474" i="2"/>
  <c r="G1474" i="7" s="1"/>
  <c r="AX1474" i="7" s="1"/>
  <c r="E1474" i="7"/>
  <c r="E1475" i="7" l="1"/>
  <c r="G1475" i="2"/>
  <c r="G1475" i="7" s="1"/>
  <c r="AX1475" i="7" s="1"/>
  <c r="Q1477" i="2"/>
  <c r="E1476" i="2"/>
  <c r="G1476" i="2" l="1"/>
  <c r="G1476" i="7" s="1"/>
  <c r="AX1476" i="7" s="1"/>
  <c r="E1476" i="7"/>
  <c r="E1477" i="2"/>
  <c r="Q1478" i="2"/>
  <c r="G1477" i="2" l="1"/>
  <c r="G1477" i="7" s="1"/>
  <c r="AX1477" i="7" s="1"/>
  <c r="E1477" i="7"/>
  <c r="Q1479" i="2"/>
  <c r="E1478" i="2"/>
  <c r="E1478" i="7" l="1"/>
  <c r="G1478" i="2"/>
  <c r="G1478" i="7" s="1"/>
  <c r="AX1478" i="7" s="1"/>
  <c r="E1479" i="2"/>
  <c r="Q1480" i="2"/>
  <c r="Q1481" i="2" l="1"/>
  <c r="E1480" i="2"/>
  <c r="E1479" i="7"/>
  <c r="G1479" i="2"/>
  <c r="G1479" i="7" s="1"/>
  <c r="AX1479" i="7" s="1"/>
  <c r="E1481" i="2" l="1"/>
  <c r="Q1482" i="2"/>
  <c r="E1480" i="7"/>
  <c r="G1480" i="2"/>
  <c r="G1480" i="7" s="1"/>
  <c r="AX1480" i="7" s="1"/>
  <c r="Q1483" i="2" l="1"/>
  <c r="E1482" i="2"/>
  <c r="E1481" i="7"/>
  <c r="G1481" i="2"/>
  <c r="G1481" i="7" s="1"/>
  <c r="AX1481" i="7" s="1"/>
  <c r="G1482" i="2" l="1"/>
  <c r="G1482" i="7" s="1"/>
  <c r="AX1482" i="7" s="1"/>
  <c r="E1482" i="7"/>
  <c r="E1483" i="2"/>
  <c r="Q1484" i="2"/>
  <c r="Q1485" i="2" l="1"/>
  <c r="E1484" i="2"/>
  <c r="E1483" i="7"/>
  <c r="G1483" i="2"/>
  <c r="G1483" i="7" s="1"/>
  <c r="AX1483" i="7" s="1"/>
  <c r="G1484" i="2" l="1"/>
  <c r="G1484" i="7" s="1"/>
  <c r="AX1484" i="7" s="1"/>
  <c r="E1484" i="7"/>
  <c r="E1485" i="2"/>
  <c r="Q1486" i="2"/>
  <c r="Q1487" i="2" l="1"/>
  <c r="E1486" i="2"/>
  <c r="G1485" i="2"/>
  <c r="G1485" i="7" s="1"/>
  <c r="AX1485" i="7" s="1"/>
  <c r="E1485" i="7"/>
  <c r="E1486" i="7" l="1"/>
  <c r="G1486" i="2"/>
  <c r="G1486" i="7" s="1"/>
  <c r="AX1486" i="7" s="1"/>
  <c r="E1487" i="2"/>
  <c r="Q1488" i="2"/>
  <c r="Q1489" i="2" l="1"/>
  <c r="E1488" i="2"/>
  <c r="E1487" i="7"/>
  <c r="G1487" i="2"/>
  <c r="G1487" i="7" s="1"/>
  <c r="AX1487" i="7" s="1"/>
  <c r="G1488" i="2" l="1"/>
  <c r="G1488" i="7" s="1"/>
  <c r="AX1488" i="7" s="1"/>
  <c r="E1488" i="7"/>
  <c r="E1489" i="2"/>
  <c r="Q1490" i="2"/>
  <c r="Q1491" i="2" l="1"/>
  <c r="E1490" i="2"/>
  <c r="E1489" i="7"/>
  <c r="G1489" i="2"/>
  <c r="G1489" i="7" s="1"/>
  <c r="AX1489" i="7" s="1"/>
  <c r="E1490" i="7" l="1"/>
  <c r="G1490" i="2"/>
  <c r="G1490" i="7" s="1"/>
  <c r="AX1490" i="7" s="1"/>
  <c r="E1491" i="2"/>
  <c r="Q1492" i="2"/>
  <c r="Q1493" i="2" l="1"/>
  <c r="E1492" i="2"/>
  <c r="E1491" i="7"/>
  <c r="G1491" i="2"/>
  <c r="G1491" i="7" s="1"/>
  <c r="AX1491" i="7" s="1"/>
  <c r="E1493" i="2" l="1"/>
  <c r="Q1494" i="2"/>
  <c r="G1492" i="2"/>
  <c r="G1492" i="7" s="1"/>
  <c r="AX1492" i="7" s="1"/>
  <c r="E1492" i="7"/>
  <c r="Q1495" i="2" l="1"/>
  <c r="E1494" i="2"/>
  <c r="G1493" i="2"/>
  <c r="G1493" i="7" s="1"/>
  <c r="AX1493" i="7" s="1"/>
  <c r="E1493" i="7"/>
  <c r="E1494" i="7" l="1"/>
  <c r="G1494" i="2"/>
  <c r="G1494" i="7" s="1"/>
  <c r="AX1494" i="7" s="1"/>
  <c r="E1495" i="2"/>
  <c r="Q1496" i="2"/>
  <c r="E1495" i="7" l="1"/>
  <c r="G1495" i="2"/>
  <c r="G1495" i="7" s="1"/>
  <c r="AX1495" i="7" s="1"/>
  <c r="Q1497" i="2"/>
  <c r="E1496" i="2"/>
  <c r="G1496" i="2" l="1"/>
  <c r="G1496" i="7" s="1"/>
  <c r="AX1496" i="7" s="1"/>
  <c r="E1496" i="7"/>
  <c r="E1497" i="2"/>
  <c r="Q1498" i="2"/>
  <c r="Q1499" i="2" l="1"/>
  <c r="E1498" i="2"/>
  <c r="G1497" i="2"/>
  <c r="G1497" i="7" s="1"/>
  <c r="AX1497" i="7" s="1"/>
  <c r="E1497" i="7"/>
  <c r="E1499" i="2" l="1"/>
  <c r="Q1500" i="2"/>
  <c r="E1498" i="7"/>
  <c r="G1498" i="2"/>
  <c r="G1498" i="7" s="1"/>
  <c r="AX1498" i="7" s="1"/>
  <c r="Q1501" i="2" l="1"/>
  <c r="E1500" i="2"/>
  <c r="E1499" i="7"/>
  <c r="G1499" i="2"/>
  <c r="G1499" i="7" s="1"/>
  <c r="AX1499" i="7" s="1"/>
  <c r="E1501" i="2" l="1"/>
  <c r="Q1502" i="2"/>
  <c r="E1500" i="7"/>
  <c r="G1500" i="2"/>
  <c r="G1500" i="7" s="1"/>
  <c r="AX1500" i="7" s="1"/>
  <c r="G1501" i="2" l="1"/>
  <c r="G1501" i="7" s="1"/>
  <c r="AX1501" i="7" s="1"/>
  <c r="E1501" i="7"/>
  <c r="Q1503" i="2"/>
  <c r="E1502" i="2"/>
  <c r="E1502" i="7" l="1"/>
  <c r="G1502" i="2"/>
  <c r="G1502" i="7" s="1"/>
  <c r="AX1502" i="7" s="1"/>
  <c r="E1503" i="2"/>
  <c r="Q1504" i="2"/>
  <c r="Q1505" i="2" l="1"/>
  <c r="E1504" i="2"/>
  <c r="G1503" i="2"/>
  <c r="G1503" i="7" s="1"/>
  <c r="AX1503" i="7" s="1"/>
  <c r="E1503" i="7"/>
  <c r="G1504" i="2" l="1"/>
  <c r="G1504" i="7" s="1"/>
  <c r="AX1504" i="7" s="1"/>
  <c r="E1504" i="7"/>
  <c r="E1505" i="2"/>
  <c r="Q1506" i="2"/>
  <c r="Q1507" i="2" l="1"/>
  <c r="E1506" i="2"/>
  <c r="E1505" i="7"/>
  <c r="G1505" i="2"/>
  <c r="G1505" i="7" s="1"/>
  <c r="AX1505" i="7" s="1"/>
  <c r="E1507" i="2" l="1"/>
  <c r="Q1508" i="2"/>
  <c r="G1506" i="2"/>
  <c r="G1506" i="7" s="1"/>
  <c r="AX1506" i="7" s="1"/>
  <c r="E1506" i="7"/>
  <c r="Q1509" i="2" l="1"/>
  <c r="E1508" i="2"/>
  <c r="E1507" i="7"/>
  <c r="G1507" i="2"/>
  <c r="G1507" i="7" s="1"/>
  <c r="AX1507" i="7" s="1"/>
  <c r="E1508" i="7" l="1"/>
  <c r="G1508" i="2"/>
  <c r="G1508" i="7" s="1"/>
  <c r="AX1508" i="7" s="1"/>
  <c r="E1509" i="2"/>
  <c r="Q1510" i="2"/>
  <c r="Q1511" i="2" l="1"/>
  <c r="E1510" i="2"/>
  <c r="G1509" i="2"/>
  <c r="G1509" i="7" s="1"/>
  <c r="AX1509" i="7" s="1"/>
  <c r="E1509" i="7"/>
  <c r="E1511" i="2" l="1"/>
  <c r="Q1512" i="2"/>
  <c r="E1510" i="7"/>
  <c r="G1510" i="2"/>
  <c r="G1510" i="7" s="1"/>
  <c r="AX1510" i="7" s="1"/>
  <c r="Q1513" i="2" l="1"/>
  <c r="E1512" i="2"/>
  <c r="G1511" i="2"/>
  <c r="G1511" i="7" s="1"/>
  <c r="AX1511" i="7" s="1"/>
  <c r="E1511" i="7"/>
  <c r="E1512" i="7" l="1"/>
  <c r="G1512" i="2"/>
  <c r="G1512" i="7" s="1"/>
  <c r="AX1512" i="7" s="1"/>
  <c r="E1513" i="2"/>
  <c r="Q1514" i="2"/>
  <c r="Q1515" i="2" l="1"/>
  <c r="E1514" i="2"/>
  <c r="E1513" i="7"/>
  <c r="G1513" i="2"/>
  <c r="G1513" i="7" s="1"/>
  <c r="AX1513" i="7" s="1"/>
  <c r="G1514" i="2" l="1"/>
  <c r="G1514" i="7" s="1"/>
  <c r="AX1514" i="7" s="1"/>
  <c r="E1514" i="7"/>
  <c r="E1515" i="2"/>
  <c r="Q1516" i="2"/>
  <c r="Q1517" i="2" l="1"/>
  <c r="E1516" i="2"/>
  <c r="E1515" i="7"/>
  <c r="G1515" i="2"/>
  <c r="G1515" i="7" s="1"/>
  <c r="AX1515" i="7" s="1"/>
  <c r="E1516" i="7" l="1"/>
  <c r="G1516" i="2"/>
  <c r="G1516" i="7" s="1"/>
  <c r="AX1516" i="7" s="1"/>
  <c r="E1517" i="2"/>
  <c r="Q1518" i="2"/>
  <c r="Q1519" i="2" l="1"/>
  <c r="E1518" i="2"/>
  <c r="G1517" i="2"/>
  <c r="G1517" i="7" s="1"/>
  <c r="AX1517" i="7" s="1"/>
  <c r="E1517" i="7"/>
  <c r="E1518" i="7" l="1"/>
  <c r="G1518" i="2"/>
  <c r="G1518" i="7" s="1"/>
  <c r="AX1518" i="7" s="1"/>
  <c r="E1519" i="2"/>
  <c r="Q1520" i="2"/>
  <c r="E1519" i="7" l="1"/>
  <c r="G1519" i="2"/>
  <c r="G1519" i="7" s="1"/>
  <c r="AX1519" i="7" s="1"/>
  <c r="Q1521" i="2"/>
  <c r="E1520" i="2"/>
  <c r="E1520" i="7" l="1"/>
  <c r="G1520" i="2"/>
  <c r="G1520" i="7" s="1"/>
  <c r="AX1520" i="7" s="1"/>
  <c r="E1521" i="2"/>
  <c r="Q1522" i="2"/>
  <c r="Q1523" i="2" l="1"/>
  <c r="E1522" i="2"/>
  <c r="E1521" i="7"/>
  <c r="G1521" i="2"/>
  <c r="G1521" i="7" s="1"/>
  <c r="AX1521" i="7" s="1"/>
  <c r="E1522" i="7" l="1"/>
  <c r="G1522" i="2"/>
  <c r="G1522" i="7" s="1"/>
  <c r="AX1522" i="7" s="1"/>
  <c r="E1523" i="2"/>
  <c r="Q1524" i="2"/>
  <c r="Q1525" i="2" l="1"/>
  <c r="E1524" i="2"/>
  <c r="E1523" i="7"/>
  <c r="G1523" i="2"/>
  <c r="G1523" i="7" s="1"/>
  <c r="AX1523" i="7" s="1"/>
  <c r="E1525" i="2" l="1"/>
  <c r="Q1526" i="2"/>
  <c r="E1524" i="7"/>
  <c r="G1524" i="2"/>
  <c r="G1524" i="7" s="1"/>
  <c r="AX1524" i="7" s="1"/>
  <c r="Q1527" i="2" l="1"/>
  <c r="E1526" i="2"/>
  <c r="E1525" i="7"/>
  <c r="G1525" i="2"/>
  <c r="G1525" i="7" s="1"/>
  <c r="AX1525" i="7" s="1"/>
  <c r="E1526" i="7" l="1"/>
  <c r="G1526" i="2"/>
  <c r="G1526" i="7" s="1"/>
  <c r="AX1526" i="7" s="1"/>
  <c r="E1527" i="2"/>
  <c r="Q1528" i="2"/>
  <c r="Q1529" i="2" l="1"/>
  <c r="E1528" i="2"/>
  <c r="G1527" i="2"/>
  <c r="G1527" i="7" s="1"/>
  <c r="AX1527" i="7" s="1"/>
  <c r="E1527" i="7"/>
  <c r="E1529" i="2" l="1"/>
  <c r="Q1530" i="2"/>
  <c r="E1528" i="7"/>
  <c r="G1528" i="2"/>
  <c r="G1528" i="7" s="1"/>
  <c r="AX1528" i="7" s="1"/>
  <c r="Q1531" i="2" l="1"/>
  <c r="E1530" i="2"/>
  <c r="G1529" i="2"/>
  <c r="G1529" i="7" s="1"/>
  <c r="AX1529" i="7" s="1"/>
  <c r="E1529" i="7"/>
  <c r="G1530" i="2" l="1"/>
  <c r="G1530" i="7" s="1"/>
  <c r="AX1530" i="7" s="1"/>
  <c r="E1530" i="7"/>
  <c r="E1531" i="2"/>
  <c r="Q1532" i="2"/>
  <c r="Q1533" i="2" l="1"/>
  <c r="E1532" i="2"/>
  <c r="E1531" i="7"/>
  <c r="G1531" i="2"/>
  <c r="G1531" i="7" s="1"/>
  <c r="AX1531" i="7" s="1"/>
  <c r="E1533" i="2" l="1"/>
  <c r="Q1534" i="2"/>
  <c r="E1532" i="7"/>
  <c r="G1532" i="2"/>
  <c r="G1532" i="7" s="1"/>
  <c r="AX1532" i="7" s="1"/>
  <c r="Q1535" i="2" l="1"/>
  <c r="E1534" i="2"/>
  <c r="E1533" i="7"/>
  <c r="G1533" i="2"/>
  <c r="G1533" i="7" s="1"/>
  <c r="AX1533" i="7" s="1"/>
  <c r="E1534" i="7" l="1"/>
  <c r="G1534" i="2"/>
  <c r="G1534" i="7" s="1"/>
  <c r="AX1534" i="7" s="1"/>
  <c r="E1535" i="2"/>
  <c r="Q1536" i="2"/>
  <c r="Q1537" i="2" l="1"/>
  <c r="E1536" i="2"/>
  <c r="E1535" i="7"/>
  <c r="G1535" i="2"/>
  <c r="G1535" i="7" s="1"/>
  <c r="AX1535" i="7" s="1"/>
  <c r="E1536" i="7" l="1"/>
  <c r="G1536" i="2"/>
  <c r="G1536" i="7" s="1"/>
  <c r="AX1536" i="7" s="1"/>
  <c r="E1537" i="2"/>
  <c r="Q1538" i="2"/>
  <c r="Q1539" i="2" l="1"/>
  <c r="E1538" i="2"/>
  <c r="G1537" i="2"/>
  <c r="G1537" i="7" s="1"/>
  <c r="AX1537" i="7" s="1"/>
  <c r="E1537" i="7"/>
  <c r="G1538" i="2" l="1"/>
  <c r="G1538" i="7" s="1"/>
  <c r="AX1538" i="7" s="1"/>
  <c r="E1538" i="7"/>
  <c r="E1539" i="2"/>
  <c r="Q1540" i="2"/>
  <c r="Q1541" i="2" l="1"/>
  <c r="E1540" i="2"/>
  <c r="E1539" i="7"/>
  <c r="G1539" i="2"/>
  <c r="G1539" i="7" s="1"/>
  <c r="AX1539" i="7" s="1"/>
  <c r="E1541" i="2" l="1"/>
  <c r="Q1542" i="2"/>
  <c r="G1540" i="2"/>
  <c r="G1540" i="7" s="1"/>
  <c r="AX1540" i="7" s="1"/>
  <c r="E1540" i="7"/>
  <c r="Q1543" i="2" l="1"/>
  <c r="E1542" i="2"/>
  <c r="G1541" i="2"/>
  <c r="G1541" i="7" s="1"/>
  <c r="AX1541" i="7" s="1"/>
  <c r="E1541" i="7"/>
  <c r="E1542" i="7" l="1"/>
  <c r="G1542" i="2"/>
  <c r="G1542" i="7" s="1"/>
  <c r="AX1542" i="7" s="1"/>
  <c r="E1543" i="2"/>
  <c r="Q1544" i="2"/>
  <c r="G1543" i="2" l="1"/>
  <c r="G1543" i="7" s="1"/>
  <c r="AX1543" i="7" s="1"/>
  <c r="E1543" i="7"/>
  <c r="Q1545" i="2"/>
  <c r="E1544" i="2"/>
  <c r="G1544" i="2" l="1"/>
  <c r="G1544" i="7" s="1"/>
  <c r="AX1544" i="7" s="1"/>
  <c r="E1544" i="7"/>
  <c r="E1545" i="2"/>
  <c r="Q1546" i="2"/>
  <c r="Q1547" i="2" l="1"/>
  <c r="E1546" i="2"/>
  <c r="E1545" i="7"/>
  <c r="G1545" i="2"/>
  <c r="G1545" i="7" s="1"/>
  <c r="AX1545" i="7" s="1"/>
  <c r="G1546" i="2" l="1"/>
  <c r="G1546" i="7" s="1"/>
  <c r="AX1546" i="7" s="1"/>
  <c r="E1546" i="7"/>
  <c r="E1547" i="2"/>
  <c r="Q1548" i="2"/>
  <c r="Q1549" i="2" l="1"/>
  <c r="E1548" i="2"/>
  <c r="E1547" i="7"/>
  <c r="G1547" i="2"/>
  <c r="G1547" i="7" s="1"/>
  <c r="AX1547" i="7" s="1"/>
  <c r="E1548" i="7" l="1"/>
  <c r="G1548" i="2"/>
  <c r="G1548" i="7" s="1"/>
  <c r="AX1548" i="7" s="1"/>
  <c r="E1549" i="2"/>
  <c r="Q1550" i="2"/>
  <c r="Q1551" i="2" l="1"/>
  <c r="E1550" i="2"/>
  <c r="E1549" i="7"/>
  <c r="G1549" i="2"/>
  <c r="G1549" i="7" s="1"/>
  <c r="AX1549" i="7" s="1"/>
  <c r="E1551" i="2" l="1"/>
  <c r="Q1552" i="2"/>
  <c r="E1550" i="7"/>
  <c r="G1550" i="2"/>
  <c r="G1550" i="7" s="1"/>
  <c r="AX1550" i="7" s="1"/>
  <c r="Q1553" i="2" l="1"/>
  <c r="E1552" i="2"/>
  <c r="G1551" i="2"/>
  <c r="G1551" i="7" s="1"/>
  <c r="AX1551" i="7" s="1"/>
  <c r="E1551" i="7"/>
  <c r="E1552" i="7" l="1"/>
  <c r="G1552" i="2"/>
  <c r="G1552" i="7" s="1"/>
  <c r="AX1552" i="7" s="1"/>
  <c r="E1553" i="2"/>
  <c r="Q1554" i="2"/>
  <c r="Q1555" i="2" l="1"/>
  <c r="E1554" i="2"/>
  <c r="G1553" i="2"/>
  <c r="G1553" i="7" s="1"/>
  <c r="AX1553" i="7" s="1"/>
  <c r="E1553" i="7"/>
  <c r="E1555" i="2" l="1"/>
  <c r="Q1556" i="2"/>
  <c r="G1554" i="2"/>
  <c r="G1554" i="7" s="1"/>
  <c r="AX1554" i="7" s="1"/>
  <c r="E1554" i="7"/>
  <c r="Q1557" i="2" l="1"/>
  <c r="E1556" i="2"/>
  <c r="E1555" i="7"/>
  <c r="G1555" i="2"/>
  <c r="G1555" i="7" s="1"/>
  <c r="AX1555" i="7" s="1"/>
  <c r="E1556" i="7" l="1"/>
  <c r="G1556" i="2"/>
  <c r="G1556" i="7" s="1"/>
  <c r="AX1556" i="7" s="1"/>
  <c r="E1557" i="2"/>
  <c r="Q1558" i="2"/>
  <c r="Q1559" i="2" l="1"/>
  <c r="E1558" i="2"/>
  <c r="E1557" i="7"/>
  <c r="G1557" i="2"/>
  <c r="G1557" i="7" s="1"/>
  <c r="AX1557" i="7" s="1"/>
  <c r="E1558" i="7" l="1"/>
  <c r="G1558" i="2"/>
  <c r="G1558" i="7" s="1"/>
  <c r="AX1558" i="7" s="1"/>
  <c r="E1559" i="2"/>
  <c r="Q1560" i="2"/>
  <c r="Q1561" i="2" l="1"/>
  <c r="E1560" i="2"/>
  <c r="E1559" i="7"/>
  <c r="G1559" i="2"/>
  <c r="G1559" i="7" s="1"/>
  <c r="AX1559" i="7" s="1"/>
  <c r="E1560" i="7" l="1"/>
  <c r="G1560" i="2"/>
  <c r="G1560" i="7" s="1"/>
  <c r="AX1560" i="7" s="1"/>
  <c r="E1561" i="2"/>
  <c r="Q1562" i="2"/>
  <c r="Q1563" i="2" l="1"/>
  <c r="E1562" i="2"/>
  <c r="E1561" i="7"/>
  <c r="G1561" i="2"/>
  <c r="G1561" i="7" s="1"/>
  <c r="AX1561" i="7" s="1"/>
  <c r="G1562" i="2" l="1"/>
  <c r="G1562" i="7" s="1"/>
  <c r="AX1562" i="7" s="1"/>
  <c r="E1562" i="7"/>
  <c r="E1563" i="2"/>
  <c r="Q1564" i="2"/>
  <c r="Q1565" i="2" l="1"/>
  <c r="E1564" i="2"/>
  <c r="E1563" i="7"/>
  <c r="G1563" i="2"/>
  <c r="G1563" i="7" s="1"/>
  <c r="AX1563" i="7" s="1"/>
  <c r="E1564" i="7" l="1"/>
  <c r="G1564" i="2"/>
  <c r="G1564" i="7" s="1"/>
  <c r="AX1564" i="7" s="1"/>
  <c r="E1565" i="2"/>
  <c r="Q1566" i="2"/>
  <c r="Q1567" i="2" l="1"/>
  <c r="E1566" i="2"/>
  <c r="E1565" i="7"/>
  <c r="G1565" i="2"/>
  <c r="G1565" i="7" s="1"/>
  <c r="AX1565" i="7" s="1"/>
  <c r="G1566" i="2" l="1"/>
  <c r="G1566" i="7" s="1"/>
  <c r="AX1566" i="7" s="1"/>
  <c r="E1566" i="7"/>
  <c r="E1567" i="2"/>
  <c r="Q1568" i="2"/>
  <c r="Q1569" i="2" l="1"/>
  <c r="E1568" i="2"/>
  <c r="G1567" i="2"/>
  <c r="G1567" i="7" s="1"/>
  <c r="AX1567" i="7" s="1"/>
  <c r="E1567" i="7"/>
  <c r="E1568" i="7" l="1"/>
  <c r="G1568" i="2"/>
  <c r="G1568" i="7" s="1"/>
  <c r="AX1568" i="7" s="1"/>
  <c r="E1569" i="2"/>
  <c r="Q1570" i="2"/>
  <c r="Q1571" i="2" l="1"/>
  <c r="E1570" i="2"/>
  <c r="G1569" i="2"/>
  <c r="G1569" i="7" s="1"/>
  <c r="AX1569" i="7" s="1"/>
  <c r="E1569" i="7"/>
  <c r="E1571" i="2" l="1"/>
  <c r="Q1572" i="2"/>
  <c r="G1570" i="2"/>
  <c r="G1570" i="7" s="1"/>
  <c r="AX1570" i="7" s="1"/>
  <c r="E1570" i="7"/>
  <c r="Q1573" i="2" l="1"/>
  <c r="E1572" i="2"/>
  <c r="E1571" i="7"/>
  <c r="G1571" i="2"/>
  <c r="G1571" i="7" s="1"/>
  <c r="AX1571" i="7" s="1"/>
  <c r="E1572" i="7" l="1"/>
  <c r="G1572" i="2"/>
  <c r="G1572" i="7" s="1"/>
  <c r="AX1572" i="7" s="1"/>
  <c r="E1573" i="2"/>
  <c r="Q1574" i="2"/>
  <c r="Q1575" i="2" l="1"/>
  <c r="E1574" i="2"/>
  <c r="G1573" i="2"/>
  <c r="G1573" i="7" s="1"/>
  <c r="AX1573" i="7" s="1"/>
  <c r="E1573" i="7"/>
  <c r="G1574" i="2" l="1"/>
  <c r="G1574" i="7" s="1"/>
  <c r="AX1574" i="7" s="1"/>
  <c r="E1574" i="7"/>
  <c r="E1575" i="2"/>
  <c r="Q1576" i="2"/>
  <c r="G1575" i="2" l="1"/>
  <c r="G1575" i="7" s="1"/>
  <c r="AX1575" i="7" s="1"/>
  <c r="E1575" i="7"/>
  <c r="Q1577" i="2"/>
  <c r="E1576" i="2"/>
  <c r="E1576" i="7" l="1"/>
  <c r="G1576" i="2"/>
  <c r="G1576" i="7" s="1"/>
  <c r="AX1576" i="7" s="1"/>
  <c r="E1577" i="2"/>
  <c r="Q1578" i="2"/>
  <c r="E1577" i="7" l="1"/>
  <c r="G1577" i="2"/>
  <c r="G1577" i="7" s="1"/>
  <c r="AX1577" i="7" s="1"/>
  <c r="Q1579" i="2"/>
  <c r="E1578" i="2"/>
  <c r="E1578" i="7" l="1"/>
  <c r="G1578" i="2"/>
  <c r="G1578" i="7" s="1"/>
  <c r="AX1578" i="7" s="1"/>
  <c r="E1579" i="2"/>
  <c r="Q1580" i="2"/>
  <c r="Q1581" i="2" l="1"/>
  <c r="E1580" i="2"/>
  <c r="E1579" i="7"/>
  <c r="G1579" i="2"/>
  <c r="G1579" i="7" s="1"/>
  <c r="AX1579" i="7" s="1"/>
  <c r="E1580" i="7" l="1"/>
  <c r="G1580" i="2"/>
  <c r="G1580" i="7" s="1"/>
  <c r="AX1580" i="7" s="1"/>
  <c r="E1581" i="2"/>
  <c r="Q1582" i="2"/>
  <c r="Q1583" i="2" l="1"/>
  <c r="E1582" i="2"/>
  <c r="E1581" i="7"/>
  <c r="G1581" i="2"/>
  <c r="G1581" i="7" s="1"/>
  <c r="AX1581" i="7" s="1"/>
  <c r="E1583" i="2" l="1"/>
  <c r="Q1584" i="2"/>
  <c r="E1582" i="7"/>
  <c r="G1582" i="2"/>
  <c r="G1582" i="7" s="1"/>
  <c r="AX1582" i="7" s="1"/>
  <c r="Q1585" i="2" l="1"/>
  <c r="E1584" i="2"/>
  <c r="G1583" i="2"/>
  <c r="G1583" i="7" s="1"/>
  <c r="AX1583" i="7" s="1"/>
  <c r="E1583" i="7"/>
  <c r="E1584" i="7" l="1"/>
  <c r="G1584" i="2"/>
  <c r="G1584" i="7" s="1"/>
  <c r="AX1584" i="7" s="1"/>
  <c r="E1585" i="2"/>
  <c r="Q1586" i="2"/>
  <c r="E1585" i="7" l="1"/>
  <c r="G1585" i="2"/>
  <c r="G1585" i="7" s="1"/>
  <c r="AX1585" i="7" s="1"/>
  <c r="Q1587" i="2"/>
  <c r="E1586" i="2"/>
  <c r="G1586" i="2" l="1"/>
  <c r="G1586" i="7" s="1"/>
  <c r="AX1586" i="7" s="1"/>
  <c r="E1586" i="7"/>
  <c r="E1587" i="2"/>
  <c r="Q1588" i="2"/>
  <c r="Q1589" i="2" l="1"/>
  <c r="E1588" i="2"/>
  <c r="E1587" i="7"/>
  <c r="G1587" i="2"/>
  <c r="G1587" i="7" s="1"/>
  <c r="AX1587" i="7" s="1"/>
  <c r="G1588" i="2" l="1"/>
  <c r="G1588" i="7" s="1"/>
  <c r="AX1588" i="7" s="1"/>
  <c r="E1588" i="7"/>
  <c r="E1589" i="2"/>
  <c r="Q1590" i="2"/>
  <c r="Q1591" i="2" l="1"/>
  <c r="E1590" i="2"/>
  <c r="G1589" i="2"/>
  <c r="G1589" i="7" s="1"/>
  <c r="AX1589" i="7" s="1"/>
  <c r="E1589" i="7"/>
  <c r="G1590" i="2" l="1"/>
  <c r="G1590" i="7" s="1"/>
  <c r="AX1590" i="7" s="1"/>
  <c r="E1590" i="7"/>
  <c r="E1591" i="2"/>
  <c r="Q1592" i="2"/>
  <c r="Q1593" i="2" l="1"/>
  <c r="E1592" i="2"/>
  <c r="G1591" i="2"/>
  <c r="G1591" i="7" s="1"/>
  <c r="AX1591" i="7" s="1"/>
  <c r="E1591" i="7"/>
  <c r="E1593" i="2" l="1"/>
  <c r="Q1594" i="2"/>
  <c r="E1592" i="7"/>
  <c r="G1592" i="2"/>
  <c r="G1592" i="7" s="1"/>
  <c r="AX1592" i="7" s="1"/>
  <c r="Q1595" i="2" l="1"/>
  <c r="E1594" i="2"/>
  <c r="G1593" i="2"/>
  <c r="G1593" i="7" s="1"/>
  <c r="AX1593" i="7" s="1"/>
  <c r="E1593" i="7"/>
  <c r="E1595" i="2" l="1"/>
  <c r="Q1596" i="2"/>
  <c r="G1594" i="2"/>
  <c r="G1594" i="7" s="1"/>
  <c r="AX1594" i="7" s="1"/>
  <c r="E1594" i="7"/>
  <c r="Q1597" i="2" l="1"/>
  <c r="E1596" i="2"/>
  <c r="E1595" i="7"/>
  <c r="G1595" i="2"/>
  <c r="G1595" i="7" s="1"/>
  <c r="AX1595" i="7" s="1"/>
  <c r="G1596" i="2" l="1"/>
  <c r="G1596" i="7" s="1"/>
  <c r="AX1596" i="7" s="1"/>
  <c r="E1596" i="7"/>
  <c r="E1597" i="2"/>
  <c r="Q1598" i="2"/>
  <c r="Q1599" i="2" l="1"/>
  <c r="E1598" i="2"/>
  <c r="G1597" i="2"/>
  <c r="G1597" i="7" s="1"/>
  <c r="AX1597" i="7" s="1"/>
  <c r="E1597" i="7"/>
  <c r="G1598" i="2" l="1"/>
  <c r="G1598" i="7" s="1"/>
  <c r="AX1598" i="7" s="1"/>
  <c r="E1598" i="7"/>
  <c r="E1599" i="2"/>
  <c r="Q1600" i="2"/>
  <c r="Q1601" i="2" l="1"/>
  <c r="E1600" i="2"/>
  <c r="E1599" i="7"/>
  <c r="G1599" i="2"/>
  <c r="G1599" i="7" s="1"/>
  <c r="AX1599" i="7" s="1"/>
  <c r="E1600" i="7" l="1"/>
  <c r="G1600" i="2"/>
  <c r="G1600" i="7" s="1"/>
  <c r="AX1600" i="7" s="1"/>
  <c r="E1601" i="2"/>
  <c r="Q1602" i="2"/>
  <c r="Q1603" i="2" l="1"/>
  <c r="E1602" i="2"/>
  <c r="E1601" i="7"/>
  <c r="G1601" i="2"/>
  <c r="G1601" i="7" s="1"/>
  <c r="AX1601" i="7" s="1"/>
  <c r="G1602" i="2" l="1"/>
  <c r="G1602" i="7" s="1"/>
  <c r="AX1602" i="7" s="1"/>
  <c r="E1602" i="7"/>
  <c r="E1603" i="2"/>
  <c r="Q1604" i="2"/>
  <c r="Q1605" i="2" l="1"/>
  <c r="E1604" i="2"/>
  <c r="E1603" i="7"/>
  <c r="G1603" i="2"/>
  <c r="G1603" i="7" s="1"/>
  <c r="AX1603" i="7" s="1"/>
  <c r="E1605" i="2" l="1"/>
  <c r="Q1606" i="2"/>
  <c r="E1604" i="7"/>
  <c r="G1604" i="2"/>
  <c r="G1604" i="7" s="1"/>
  <c r="AX1604" i="7" s="1"/>
  <c r="Q1607" i="2" l="1"/>
  <c r="E1606" i="2"/>
  <c r="G1605" i="2"/>
  <c r="G1605" i="7" s="1"/>
  <c r="AX1605" i="7" s="1"/>
  <c r="E1605" i="7"/>
  <c r="E1607" i="2" l="1"/>
  <c r="Q1608" i="2"/>
  <c r="G1606" i="2"/>
  <c r="G1606" i="7" s="1"/>
  <c r="AX1606" i="7" s="1"/>
  <c r="E1606" i="7"/>
  <c r="Q1609" i="2" l="1"/>
  <c r="E1608" i="2"/>
  <c r="G1607" i="2"/>
  <c r="G1607" i="7" s="1"/>
  <c r="AX1607" i="7" s="1"/>
  <c r="E1607" i="7"/>
  <c r="E1608" i="7" l="1"/>
  <c r="G1608" i="2"/>
  <c r="G1608" i="7" s="1"/>
  <c r="AX1608" i="7" s="1"/>
  <c r="E1609" i="2"/>
  <c r="Q1610" i="2"/>
  <c r="Q1611" i="2" l="1"/>
  <c r="E1610" i="2"/>
  <c r="E1609" i="7"/>
  <c r="G1609" i="2"/>
  <c r="G1609" i="7" s="1"/>
  <c r="AX1609" i="7" s="1"/>
  <c r="G1610" i="2" l="1"/>
  <c r="G1610" i="7" s="1"/>
  <c r="AX1610" i="7" s="1"/>
  <c r="E1610" i="7"/>
  <c r="E1611" i="2"/>
  <c r="Q1612" i="2"/>
  <c r="Q1613" i="2" l="1"/>
  <c r="E1612" i="2"/>
  <c r="E1611" i="7"/>
  <c r="G1611" i="2"/>
  <c r="G1611" i="7" s="1"/>
  <c r="AX1611" i="7" s="1"/>
  <c r="E1612" i="7" l="1"/>
  <c r="G1612" i="2"/>
  <c r="G1612" i="7" s="1"/>
  <c r="AX1612" i="7" s="1"/>
  <c r="E1613" i="2"/>
  <c r="Q1614" i="2"/>
  <c r="Q1615" i="2" l="1"/>
  <c r="E1614" i="2"/>
  <c r="E1613" i="7"/>
  <c r="G1613" i="2"/>
  <c r="G1613" i="7" s="1"/>
  <c r="AX1613" i="7" s="1"/>
  <c r="G1614" i="2" l="1"/>
  <c r="G1614" i="7" s="1"/>
  <c r="AX1614" i="7" s="1"/>
  <c r="E1614" i="7"/>
  <c r="E1615" i="2"/>
  <c r="Q1616" i="2"/>
  <c r="Q1617" i="2" l="1"/>
  <c r="E1616" i="2"/>
  <c r="E1615" i="7"/>
  <c r="G1615" i="2"/>
  <c r="G1615" i="7" s="1"/>
  <c r="AX1615" i="7" s="1"/>
  <c r="E1616" i="7" l="1"/>
  <c r="G1616" i="2"/>
  <c r="G1616" i="7" s="1"/>
  <c r="AX1616" i="7" s="1"/>
  <c r="E1617" i="2"/>
  <c r="Q1618" i="2"/>
  <c r="Q1619" i="2" l="1"/>
  <c r="E1618" i="2"/>
  <c r="E1617" i="7"/>
  <c r="G1617" i="2"/>
  <c r="G1617" i="7" s="1"/>
  <c r="AX1617" i="7" s="1"/>
  <c r="E1618" i="7" l="1"/>
  <c r="G1618" i="2"/>
  <c r="G1618" i="7" s="1"/>
  <c r="AX1618" i="7" s="1"/>
  <c r="E1619" i="2"/>
  <c r="Q1620" i="2"/>
  <c r="Q1621" i="2" l="1"/>
  <c r="E1620" i="2"/>
  <c r="G1619" i="2"/>
  <c r="G1619" i="7" s="1"/>
  <c r="AX1619" i="7" s="1"/>
  <c r="E1619" i="7"/>
  <c r="G1620" i="2" l="1"/>
  <c r="G1620" i="7" s="1"/>
  <c r="AX1620" i="7" s="1"/>
  <c r="E1620" i="7"/>
  <c r="E1621" i="2"/>
  <c r="Q1622" i="2"/>
  <c r="E1621" i="7" l="1"/>
  <c r="G1621" i="2"/>
  <c r="G1621" i="7" s="1"/>
  <c r="AX1621" i="7" s="1"/>
  <c r="Q1623" i="2"/>
  <c r="E1622" i="2"/>
  <c r="E1622" i="7" l="1"/>
  <c r="G1622" i="2"/>
  <c r="G1622" i="7" s="1"/>
  <c r="AX1622" i="7" s="1"/>
  <c r="E1623" i="2"/>
  <c r="Q1624" i="2"/>
  <c r="G1623" i="2" l="1"/>
  <c r="G1623" i="7" s="1"/>
  <c r="AX1623" i="7" s="1"/>
  <c r="E1623" i="7"/>
  <c r="Q1625" i="2"/>
  <c r="E1624" i="2"/>
  <c r="G1624" i="2" l="1"/>
  <c r="G1624" i="7" s="1"/>
  <c r="AX1624" i="7" s="1"/>
  <c r="E1624" i="7"/>
  <c r="E1625" i="2"/>
  <c r="Q1626" i="2"/>
  <c r="Q1627" i="2" l="1"/>
  <c r="E1626" i="2"/>
  <c r="E1625" i="7"/>
  <c r="G1625" i="2"/>
  <c r="G1625" i="7" s="1"/>
  <c r="AX1625" i="7" s="1"/>
  <c r="E1626" i="7" l="1"/>
  <c r="G1626" i="2"/>
  <c r="G1626" i="7" s="1"/>
  <c r="AX1626" i="7" s="1"/>
  <c r="E1627" i="2"/>
  <c r="Q1628" i="2"/>
  <c r="Q1629" i="2" l="1"/>
  <c r="E1628" i="2"/>
  <c r="E1627" i="7"/>
  <c r="G1627" i="2"/>
  <c r="G1627" i="7" s="1"/>
  <c r="AX1627" i="7" s="1"/>
  <c r="E1629" i="2" l="1"/>
  <c r="Q1630" i="2"/>
  <c r="G1628" i="2"/>
  <c r="G1628" i="7" s="1"/>
  <c r="AX1628" i="7" s="1"/>
  <c r="E1628" i="7"/>
  <c r="Q1631" i="2" l="1"/>
  <c r="E1630" i="2"/>
  <c r="E1629" i="7"/>
  <c r="G1629" i="2"/>
  <c r="G1629" i="7" s="1"/>
  <c r="AX1629" i="7" s="1"/>
  <c r="G1630" i="2" l="1"/>
  <c r="G1630" i="7" s="1"/>
  <c r="AX1630" i="7" s="1"/>
  <c r="E1630" i="7"/>
  <c r="E1631" i="2"/>
  <c r="Q1632" i="2"/>
  <c r="G1631" i="2" l="1"/>
  <c r="G1631" i="7" s="1"/>
  <c r="AX1631" i="7" s="1"/>
  <c r="E1631" i="7"/>
  <c r="Q1633" i="2"/>
  <c r="E1632" i="2"/>
  <c r="E1632" i="7" l="1"/>
  <c r="G1632" i="2"/>
  <c r="G1632" i="7" s="1"/>
  <c r="AX1632" i="7" s="1"/>
  <c r="E1633" i="2"/>
  <c r="Q1634" i="2"/>
  <c r="Q1635" i="2" l="1"/>
  <c r="E1634" i="2"/>
  <c r="E1633" i="7"/>
  <c r="G1633" i="2"/>
  <c r="G1633" i="7" s="1"/>
  <c r="AX1633" i="7" s="1"/>
  <c r="E1634" i="7" l="1"/>
  <c r="G1634" i="2"/>
  <c r="G1634" i="7" s="1"/>
  <c r="AX1634" i="7" s="1"/>
  <c r="E1635" i="2"/>
  <c r="Q1636" i="2"/>
  <c r="Q1637" i="2" l="1"/>
  <c r="E1636" i="2"/>
  <c r="G1635" i="2"/>
  <c r="G1635" i="7" s="1"/>
  <c r="AX1635" i="7" s="1"/>
  <c r="E1635" i="7"/>
  <c r="E1636" i="7" l="1"/>
  <c r="G1636" i="2"/>
  <c r="G1636" i="7" s="1"/>
  <c r="AX1636" i="7" s="1"/>
  <c r="E1637" i="2"/>
  <c r="Q1638" i="2"/>
  <c r="Q1639" i="2" l="1"/>
  <c r="E1638" i="2"/>
  <c r="E1637" i="7"/>
  <c r="G1637" i="2"/>
  <c r="G1637" i="7" s="1"/>
  <c r="AX1637" i="7" s="1"/>
  <c r="G1638" i="2" l="1"/>
  <c r="G1638" i="7" s="1"/>
  <c r="AX1638" i="7" s="1"/>
  <c r="E1638" i="7"/>
  <c r="E1639" i="2"/>
  <c r="Q1640" i="2"/>
  <c r="Q1641" i="2" l="1"/>
  <c r="E1640" i="2"/>
  <c r="E1639" i="7"/>
  <c r="G1639" i="2"/>
  <c r="G1639" i="7" s="1"/>
  <c r="AX1639" i="7" s="1"/>
  <c r="E1640" i="7" l="1"/>
  <c r="G1640" i="2"/>
  <c r="G1640" i="7" s="1"/>
  <c r="AX1640" i="7" s="1"/>
  <c r="E1641" i="2"/>
  <c r="Q1642" i="2"/>
  <c r="Q1643" i="2" l="1"/>
  <c r="E1642" i="2"/>
  <c r="E1641" i="7"/>
  <c r="G1641" i="2"/>
  <c r="G1641" i="7" s="1"/>
  <c r="AX1641" i="7" s="1"/>
  <c r="E1642" i="7" l="1"/>
  <c r="G1642" i="2"/>
  <c r="G1642" i="7" s="1"/>
  <c r="AX1642" i="7" s="1"/>
  <c r="E1643" i="2"/>
  <c r="Q1644" i="2"/>
  <c r="Q1645" i="2" l="1"/>
  <c r="E1644" i="2"/>
  <c r="E1643" i="7"/>
  <c r="G1643" i="2"/>
  <c r="G1643" i="7" s="1"/>
  <c r="AX1643" i="7" s="1"/>
  <c r="E1645" i="2" l="1"/>
  <c r="Q1646" i="2"/>
  <c r="G1644" i="2"/>
  <c r="G1644" i="7" s="1"/>
  <c r="AX1644" i="7" s="1"/>
  <c r="E1644" i="7"/>
  <c r="Q1647" i="2" l="1"/>
  <c r="E1646" i="2"/>
  <c r="E1645" i="7"/>
  <c r="G1645" i="2"/>
  <c r="G1645" i="7" s="1"/>
  <c r="AX1645" i="7" s="1"/>
  <c r="E1646" i="7" l="1"/>
  <c r="G1646" i="2"/>
  <c r="G1646" i="7" s="1"/>
  <c r="AX1646" i="7" s="1"/>
  <c r="E1647" i="2"/>
  <c r="Q1648" i="2"/>
  <c r="E1647" i="7" l="1"/>
  <c r="G1647" i="2"/>
  <c r="G1647" i="7" s="1"/>
  <c r="AX1647" i="7" s="1"/>
  <c r="Q1649" i="2"/>
  <c r="E1648" i="2"/>
  <c r="E1648" i="7" l="1"/>
  <c r="G1648" i="2"/>
  <c r="G1648" i="7" s="1"/>
  <c r="AX1648" i="7" s="1"/>
  <c r="E1649" i="2"/>
  <c r="Q1650" i="2"/>
  <c r="G1649" i="2" l="1"/>
  <c r="G1649" i="7" s="1"/>
  <c r="AX1649" i="7" s="1"/>
  <c r="E1649" i="7"/>
  <c r="Q1651" i="2"/>
  <c r="E1650" i="2"/>
  <c r="E1650" i="7" l="1"/>
  <c r="G1650" i="2"/>
  <c r="G1650" i="7" s="1"/>
  <c r="AX1650" i="7" s="1"/>
  <c r="E1651" i="2"/>
  <c r="Q1652" i="2"/>
  <c r="Q1653" i="2" l="1"/>
  <c r="E1652" i="2"/>
  <c r="G1651" i="2"/>
  <c r="G1651" i="7" s="1"/>
  <c r="AX1651" i="7" s="1"/>
  <c r="E1651" i="7"/>
  <c r="G1652" i="2" l="1"/>
  <c r="G1652" i="7" s="1"/>
  <c r="AX1652" i="7" s="1"/>
  <c r="E1652" i="7"/>
  <c r="E1653" i="2"/>
  <c r="Q1654" i="2"/>
  <c r="E1653" i="7" l="1"/>
  <c r="G1653" i="2"/>
  <c r="G1653" i="7" s="1"/>
  <c r="AX1653" i="7" s="1"/>
  <c r="Q1655" i="2"/>
  <c r="E1654" i="2"/>
  <c r="G1654" i="2" l="1"/>
  <c r="G1654" i="7" s="1"/>
  <c r="AX1654" i="7" s="1"/>
  <c r="E1654" i="7"/>
  <c r="E1655" i="2"/>
  <c r="Q1656" i="2"/>
  <c r="Q1657" i="2" l="1"/>
  <c r="E1656" i="2"/>
  <c r="G1655" i="2"/>
  <c r="G1655" i="7" s="1"/>
  <c r="AX1655" i="7" s="1"/>
  <c r="E1655" i="7"/>
  <c r="E1656" i="7" l="1"/>
  <c r="G1656" i="2"/>
  <c r="G1656" i="7" s="1"/>
  <c r="AX1656" i="7" s="1"/>
  <c r="E1657" i="2"/>
  <c r="Q1658" i="2"/>
  <c r="Q1659" i="2" l="1"/>
  <c r="E1658" i="2"/>
  <c r="G1657" i="2"/>
  <c r="G1657" i="7" s="1"/>
  <c r="AX1657" i="7" s="1"/>
  <c r="E1657" i="7"/>
  <c r="E1658" i="7" l="1"/>
  <c r="G1658" i="2"/>
  <c r="G1658" i="7" s="1"/>
  <c r="AX1658" i="7" s="1"/>
  <c r="E1659" i="2"/>
  <c r="Q1660" i="2"/>
  <c r="Q1661" i="2" l="1"/>
  <c r="E1660" i="2"/>
  <c r="G1659" i="2"/>
  <c r="G1659" i="7" s="1"/>
  <c r="AX1659" i="7" s="1"/>
  <c r="E1659" i="7"/>
  <c r="G1660" i="2" l="1"/>
  <c r="G1660" i="7" s="1"/>
  <c r="AX1660" i="7" s="1"/>
  <c r="E1660" i="7"/>
  <c r="E1661" i="2"/>
  <c r="Q1662" i="2"/>
  <c r="Q1663" i="2" l="1"/>
  <c r="E1662" i="2"/>
  <c r="E1661" i="7"/>
  <c r="G1661" i="2"/>
  <c r="G1661" i="7" s="1"/>
  <c r="AX1661" i="7" s="1"/>
  <c r="E1663" i="2" l="1"/>
  <c r="Q1664" i="2"/>
  <c r="G1662" i="2"/>
  <c r="G1662" i="7" s="1"/>
  <c r="AX1662" i="7" s="1"/>
  <c r="E1662" i="7"/>
  <c r="Q1665" i="2" l="1"/>
  <c r="E1664" i="2"/>
  <c r="G1663" i="2"/>
  <c r="G1663" i="7" s="1"/>
  <c r="AX1663" i="7" s="1"/>
  <c r="E1663" i="7"/>
  <c r="E1664" i="7" l="1"/>
  <c r="G1664" i="2"/>
  <c r="G1664" i="7" s="1"/>
  <c r="AX1664" i="7" s="1"/>
  <c r="E1665" i="2"/>
  <c r="Q1666" i="2"/>
  <c r="Q1667" i="2" l="1"/>
  <c r="E1666" i="2"/>
  <c r="G1665" i="2"/>
  <c r="G1665" i="7" s="1"/>
  <c r="AX1665" i="7" s="1"/>
  <c r="E1665" i="7"/>
  <c r="E1666" i="7" l="1"/>
  <c r="G1666" i="2"/>
  <c r="G1666" i="7" s="1"/>
  <c r="AX1666" i="7" s="1"/>
  <c r="E1667" i="2"/>
  <c r="Q1668" i="2"/>
  <c r="Q1669" i="2" l="1"/>
  <c r="E1668" i="2"/>
  <c r="E1667" i="7"/>
  <c r="G1667" i="2"/>
  <c r="G1667" i="7" s="1"/>
  <c r="AX1667" i="7" s="1"/>
  <c r="G1668" i="2" l="1"/>
  <c r="G1668" i="7" s="1"/>
  <c r="AX1668" i="7" s="1"/>
  <c r="E1668" i="7"/>
  <c r="E1669" i="2"/>
  <c r="Q1670" i="2"/>
  <c r="Q1671" i="2" l="1"/>
  <c r="E1670" i="2"/>
  <c r="E1669" i="7"/>
  <c r="G1669" i="2"/>
  <c r="G1669" i="7" s="1"/>
  <c r="AX1669" i="7" s="1"/>
  <c r="G1670" i="2" l="1"/>
  <c r="G1670" i="7" s="1"/>
  <c r="AX1670" i="7" s="1"/>
  <c r="E1670" i="7"/>
  <c r="E1671" i="2"/>
  <c r="Q1672" i="2"/>
  <c r="Q1673" i="2" l="1"/>
  <c r="E1672" i="2"/>
  <c r="G1671" i="2"/>
  <c r="G1671" i="7" s="1"/>
  <c r="AX1671" i="7" s="1"/>
  <c r="E1671" i="7"/>
  <c r="E1673" i="2" l="1"/>
  <c r="Q1674" i="2"/>
  <c r="G1672" i="2"/>
  <c r="G1672" i="7" s="1"/>
  <c r="AX1672" i="7" s="1"/>
  <c r="E1672" i="7"/>
  <c r="Q1675" i="2" l="1"/>
  <c r="E1674" i="2"/>
  <c r="E1673" i="7"/>
  <c r="G1673" i="2"/>
  <c r="G1673" i="7" s="1"/>
  <c r="AX1673" i="7" s="1"/>
  <c r="E1674" i="7" l="1"/>
  <c r="G1674" i="2"/>
  <c r="G1674" i="7" s="1"/>
  <c r="AX1674" i="7" s="1"/>
  <c r="E1675" i="2"/>
  <c r="Q1676" i="2"/>
  <c r="Q1677" i="2" l="1"/>
  <c r="E1676" i="2"/>
  <c r="G1675" i="2"/>
  <c r="G1675" i="7" s="1"/>
  <c r="AX1675" i="7" s="1"/>
  <c r="E1675" i="7"/>
  <c r="E1676" i="7" l="1"/>
  <c r="G1676" i="2"/>
  <c r="G1676" i="7" s="1"/>
  <c r="AX1676" i="7" s="1"/>
  <c r="E1677" i="2"/>
  <c r="Q1678" i="2"/>
  <c r="Q1679" i="2" l="1"/>
  <c r="E1678" i="2"/>
  <c r="E1677" i="7"/>
  <c r="G1677" i="2"/>
  <c r="G1677" i="7" s="1"/>
  <c r="AX1677" i="7" s="1"/>
  <c r="G1678" i="2" l="1"/>
  <c r="G1678" i="7" s="1"/>
  <c r="AX1678" i="7" s="1"/>
  <c r="E1678" i="7"/>
  <c r="E1679" i="2"/>
  <c r="Q1680" i="2"/>
  <c r="E1679" i="7" l="1"/>
  <c r="G1679" i="2"/>
  <c r="G1679" i="7" s="1"/>
  <c r="AX1679" i="7" s="1"/>
  <c r="Q1681" i="2"/>
  <c r="E1680" i="2"/>
  <c r="G1680" i="2" l="1"/>
  <c r="G1680" i="7" s="1"/>
  <c r="AX1680" i="7" s="1"/>
  <c r="E1680" i="7"/>
  <c r="E1681" i="2"/>
  <c r="Q1682" i="2"/>
  <c r="G1681" i="2" l="1"/>
  <c r="G1681" i="7" s="1"/>
  <c r="AX1681" i="7" s="1"/>
  <c r="E1681" i="7"/>
  <c r="Q1683" i="2"/>
  <c r="E1682" i="2"/>
  <c r="E1683" i="2" l="1"/>
  <c r="Q1684" i="2"/>
  <c r="E1682" i="7"/>
  <c r="G1682" i="2"/>
  <c r="G1682" i="7" s="1"/>
  <c r="AX1682" i="7" s="1"/>
  <c r="Q1685" i="2" l="1"/>
  <c r="E1684" i="2"/>
  <c r="E1683" i="7"/>
  <c r="G1683" i="2"/>
  <c r="G1683" i="7" s="1"/>
  <c r="AX1683" i="7" s="1"/>
  <c r="G1684" i="2" l="1"/>
  <c r="G1684" i="7" s="1"/>
  <c r="AX1684" i="7" s="1"/>
  <c r="E1684" i="7"/>
  <c r="E1685" i="2"/>
  <c r="Q1686" i="2"/>
  <c r="Q1687" i="2" l="1"/>
  <c r="E1686" i="2"/>
  <c r="E1685" i="7"/>
  <c r="G1685" i="2"/>
  <c r="G1685" i="7" s="1"/>
  <c r="AX1685" i="7" s="1"/>
  <c r="G1686" i="2" l="1"/>
  <c r="G1686" i="7" s="1"/>
  <c r="AX1686" i="7" s="1"/>
  <c r="E1686" i="7"/>
  <c r="E1687" i="2"/>
  <c r="Q1688" i="2"/>
  <c r="Q1689" i="2" l="1"/>
  <c r="E1688" i="2"/>
  <c r="E1687" i="7"/>
  <c r="G1687" i="2"/>
  <c r="G1687" i="7" s="1"/>
  <c r="AX1687" i="7" s="1"/>
  <c r="G1688" i="2" l="1"/>
  <c r="G1688" i="7" s="1"/>
  <c r="AX1688" i="7" s="1"/>
  <c r="E1688" i="7"/>
  <c r="E1689" i="2"/>
  <c r="Q1690" i="2"/>
  <c r="G1689" i="2" l="1"/>
  <c r="G1689" i="7" s="1"/>
  <c r="AX1689" i="7" s="1"/>
  <c r="E1689" i="7"/>
  <c r="Q1691" i="2"/>
  <c r="E1690" i="2"/>
  <c r="E1690" i="7" l="1"/>
  <c r="G1690" i="2"/>
  <c r="G1690" i="7" s="1"/>
  <c r="AX1690" i="7" s="1"/>
  <c r="E1691" i="2"/>
  <c r="Q1692" i="2"/>
  <c r="Q1693" i="2" l="1"/>
  <c r="E1692" i="2"/>
  <c r="G1691" i="2"/>
  <c r="G1691" i="7" s="1"/>
  <c r="AX1691" i="7" s="1"/>
  <c r="E1691" i="7"/>
  <c r="E1693" i="2" l="1"/>
  <c r="Q1694" i="2"/>
  <c r="G1692" i="2"/>
  <c r="G1692" i="7" s="1"/>
  <c r="AX1692" i="7" s="1"/>
  <c r="E1692" i="7"/>
  <c r="Q1695" i="2" l="1"/>
  <c r="E1694" i="2"/>
  <c r="E1693" i="7"/>
  <c r="G1693" i="2"/>
  <c r="G1693" i="7" s="1"/>
  <c r="AX1693" i="7" s="1"/>
  <c r="G1694" i="2" l="1"/>
  <c r="G1694" i="7" s="1"/>
  <c r="AX1694" i="7" s="1"/>
  <c r="E1694" i="7"/>
  <c r="E1695" i="2"/>
  <c r="Q1696" i="2"/>
  <c r="Q1697" i="2" l="1"/>
  <c r="E1696" i="2"/>
  <c r="E1695" i="7"/>
  <c r="G1695" i="2"/>
  <c r="G1695" i="7" s="1"/>
  <c r="AX1695" i="7" s="1"/>
  <c r="G1696" i="2" l="1"/>
  <c r="G1696" i="7" s="1"/>
  <c r="AX1696" i="7" s="1"/>
  <c r="E1696" i="7"/>
  <c r="E1697" i="2"/>
  <c r="Q1698" i="2"/>
  <c r="Q1699" i="2" l="1"/>
  <c r="E1698" i="2"/>
  <c r="G1697" i="2"/>
  <c r="G1697" i="7" s="1"/>
  <c r="AX1697" i="7" s="1"/>
  <c r="E1697" i="7"/>
  <c r="E1698" i="7" l="1"/>
  <c r="G1698" i="2"/>
  <c r="G1698" i="7" s="1"/>
  <c r="AX1698" i="7" s="1"/>
  <c r="E1699" i="2"/>
  <c r="Q1700" i="2"/>
  <c r="Q1701" i="2" l="1"/>
  <c r="E1700" i="2"/>
  <c r="G1699" i="2"/>
  <c r="G1699" i="7" s="1"/>
  <c r="AX1699" i="7" s="1"/>
  <c r="E1699" i="7"/>
  <c r="E1701" i="2" l="1"/>
  <c r="Q1702" i="2"/>
  <c r="G1700" i="2"/>
  <c r="G1700" i="7" s="1"/>
  <c r="AX1700" i="7" s="1"/>
  <c r="E1700" i="7"/>
  <c r="Q1703" i="2" l="1"/>
  <c r="E1702" i="2"/>
  <c r="E1701" i="7"/>
  <c r="G1701" i="2"/>
  <c r="G1701" i="7" s="1"/>
  <c r="AX1701" i="7" s="1"/>
  <c r="G1702" i="2" l="1"/>
  <c r="G1702" i="7" s="1"/>
  <c r="AX1702" i="7" s="1"/>
  <c r="E1702" i="7"/>
  <c r="E1703" i="2"/>
  <c r="Q1704" i="2"/>
  <c r="Q1705" i="2" l="1"/>
  <c r="E1704" i="2"/>
  <c r="G1703" i="2"/>
  <c r="G1703" i="7" s="1"/>
  <c r="AX1703" i="7" s="1"/>
  <c r="E1703" i="7"/>
  <c r="G1704" i="2" l="1"/>
  <c r="G1704" i="7" s="1"/>
  <c r="AX1704" i="7" s="1"/>
  <c r="E1704" i="7"/>
  <c r="E1705" i="2"/>
  <c r="Q1706" i="2"/>
  <c r="E1705" i="7" l="1"/>
  <c r="G1705" i="2"/>
  <c r="G1705" i="7" s="1"/>
  <c r="AX1705" i="7" s="1"/>
  <c r="Q1707" i="2"/>
  <c r="E1706" i="2"/>
  <c r="E1706" i="7" l="1"/>
  <c r="G1706" i="2"/>
  <c r="G1706" i="7" s="1"/>
  <c r="AX1706" i="7" s="1"/>
  <c r="E1707" i="2"/>
  <c r="Q1708" i="2"/>
  <c r="Q1709" i="2" l="1"/>
  <c r="E1708" i="2"/>
  <c r="G1707" i="2"/>
  <c r="G1707" i="7" s="1"/>
  <c r="AX1707" i="7" s="1"/>
  <c r="E1707" i="7"/>
  <c r="G1708" i="2" l="1"/>
  <c r="G1708" i="7" s="1"/>
  <c r="AX1708" i="7" s="1"/>
  <c r="E1708" i="7"/>
  <c r="E1709" i="2"/>
  <c r="Q1710" i="2"/>
  <c r="Q1711" i="2" l="1"/>
  <c r="E1710" i="2"/>
  <c r="E1709" i="7"/>
  <c r="G1709" i="2"/>
  <c r="G1709" i="7" s="1"/>
  <c r="AX1709" i="7" s="1"/>
  <c r="G1710" i="2" l="1"/>
  <c r="G1710" i="7" s="1"/>
  <c r="AX1710" i="7" s="1"/>
  <c r="E1710" i="7"/>
  <c r="E1711" i="2"/>
  <c r="Q1712" i="2"/>
  <c r="Q1713" i="2" l="1"/>
  <c r="E1712" i="2"/>
  <c r="E1711" i="7"/>
  <c r="G1711" i="2"/>
  <c r="G1711" i="7" s="1"/>
  <c r="AX1711" i="7" s="1"/>
  <c r="E1713" i="2" l="1"/>
  <c r="Q1714" i="2"/>
  <c r="G1712" i="2"/>
  <c r="G1712" i="7" s="1"/>
  <c r="AX1712" i="7" s="1"/>
  <c r="E1712" i="7"/>
  <c r="Q1715" i="2" l="1"/>
  <c r="E1714" i="2"/>
  <c r="G1713" i="2"/>
  <c r="G1713" i="7" s="1"/>
  <c r="AX1713" i="7" s="1"/>
  <c r="E1713" i="7"/>
  <c r="E1714" i="7" l="1"/>
  <c r="G1714" i="2"/>
  <c r="G1714" i="7" s="1"/>
  <c r="AX1714" i="7" s="1"/>
  <c r="E1715" i="2"/>
  <c r="Q1716" i="2"/>
  <c r="Q1717" i="2" l="1"/>
  <c r="E1716" i="2"/>
  <c r="G1715" i="2"/>
  <c r="G1715" i="7" s="1"/>
  <c r="AX1715" i="7" s="1"/>
  <c r="E1715" i="7"/>
  <c r="G1716" i="2" l="1"/>
  <c r="G1716" i="7" s="1"/>
  <c r="AX1716" i="7" s="1"/>
  <c r="E1716" i="7"/>
  <c r="E1717" i="2"/>
  <c r="Q1718" i="2"/>
  <c r="Q1719" i="2" l="1"/>
  <c r="E1718" i="2"/>
  <c r="E1717" i="7"/>
  <c r="G1717" i="2"/>
  <c r="G1717" i="7" s="1"/>
  <c r="AX1717" i="7" s="1"/>
  <c r="G1718" i="2" l="1"/>
  <c r="G1718" i="7" s="1"/>
  <c r="AX1718" i="7" s="1"/>
  <c r="E1718" i="7"/>
  <c r="E1719" i="2"/>
  <c r="Q1720" i="2"/>
  <c r="Q1721" i="2" l="1"/>
  <c r="E1720" i="2"/>
  <c r="G1719" i="2"/>
  <c r="G1719" i="7" s="1"/>
  <c r="AX1719" i="7" s="1"/>
  <c r="E1719" i="7"/>
  <c r="E1721" i="2" l="1"/>
  <c r="Q1722" i="2"/>
  <c r="E1720" i="7"/>
  <c r="G1720" i="2"/>
  <c r="G1720" i="7" s="1"/>
  <c r="AX1720" i="7" s="1"/>
  <c r="Q1723" i="2" l="1"/>
  <c r="E1722" i="2"/>
  <c r="E1721" i="7"/>
  <c r="G1721" i="2"/>
  <c r="G1721" i="7" s="1"/>
  <c r="AX1721" i="7" s="1"/>
  <c r="E1722" i="7" l="1"/>
  <c r="G1722" i="2"/>
  <c r="G1722" i="7" s="1"/>
  <c r="AX1722" i="7" s="1"/>
  <c r="E1723" i="2"/>
  <c r="Q1724" i="2"/>
  <c r="Q1725" i="2" l="1"/>
  <c r="E1724" i="2"/>
  <c r="G1723" i="2"/>
  <c r="G1723" i="7" s="1"/>
  <c r="AX1723" i="7" s="1"/>
  <c r="E1723" i="7"/>
  <c r="E1725" i="2" l="1"/>
  <c r="Q1726" i="2"/>
  <c r="G1724" i="2"/>
  <c r="G1724" i="7" s="1"/>
  <c r="AX1724" i="7" s="1"/>
  <c r="E1724" i="7"/>
  <c r="Q1727" i="2" l="1"/>
  <c r="E1726" i="2"/>
  <c r="E1725" i="7"/>
  <c r="G1725" i="2"/>
  <c r="G1725" i="7" s="1"/>
  <c r="AX1725" i="7" s="1"/>
  <c r="G1726" i="2" l="1"/>
  <c r="G1726" i="7" s="1"/>
  <c r="AX1726" i="7" s="1"/>
  <c r="E1726" i="7"/>
  <c r="E1727" i="2"/>
  <c r="Q1728" i="2"/>
  <c r="Q1729" i="2" l="1"/>
  <c r="E1728" i="2"/>
  <c r="E1727" i="7"/>
  <c r="G1727" i="2"/>
  <c r="G1727" i="7" s="1"/>
  <c r="AX1727" i="7" s="1"/>
  <c r="E1728" i="7" l="1"/>
  <c r="G1728" i="2"/>
  <c r="G1728" i="7" s="1"/>
  <c r="AX1728" i="7" s="1"/>
  <c r="E1729" i="2"/>
  <c r="Q1730" i="2"/>
  <c r="G1729" i="2" l="1"/>
  <c r="G1729" i="7" s="1"/>
  <c r="AX1729" i="7" s="1"/>
  <c r="E1729" i="7"/>
  <c r="Q1731" i="2"/>
  <c r="E1730" i="2"/>
  <c r="E1730" i="7" l="1"/>
  <c r="G1730" i="2"/>
  <c r="G1730" i="7" s="1"/>
  <c r="AX1730" i="7" s="1"/>
  <c r="E1731" i="2"/>
  <c r="Q1732" i="2"/>
  <c r="G1731" i="2" l="1"/>
  <c r="G1731" i="7" s="1"/>
  <c r="AX1731" i="7" s="1"/>
  <c r="E1731" i="7"/>
  <c r="Q1733" i="2"/>
  <c r="E1732" i="2"/>
  <c r="G1732" i="2" l="1"/>
  <c r="G1732" i="7" s="1"/>
  <c r="AX1732" i="7" s="1"/>
  <c r="E1732" i="7"/>
  <c r="E1733" i="2"/>
  <c r="Q1734" i="2"/>
  <c r="Q1735" i="2" l="1"/>
  <c r="E1734" i="2"/>
  <c r="E1733" i="7"/>
  <c r="G1733" i="2"/>
  <c r="G1733" i="7" s="1"/>
  <c r="AX1733" i="7" s="1"/>
  <c r="G1734" i="2" l="1"/>
  <c r="G1734" i="7" s="1"/>
  <c r="AX1734" i="7" s="1"/>
  <c r="E1734" i="7"/>
  <c r="E1735" i="2"/>
  <c r="Q1736" i="2"/>
  <c r="Q1737" i="2" l="1"/>
  <c r="E1736" i="2"/>
  <c r="E1735" i="7"/>
  <c r="G1735" i="2"/>
  <c r="G1735" i="7" s="1"/>
  <c r="AX1735" i="7" s="1"/>
  <c r="E1737" i="2" l="1"/>
  <c r="Q1738" i="2"/>
  <c r="G1736" i="2"/>
  <c r="G1736" i="7" s="1"/>
  <c r="AX1736" i="7" s="1"/>
  <c r="E1736" i="7"/>
  <c r="Q1739" i="2" l="1"/>
  <c r="E1738" i="2"/>
  <c r="G1737" i="2"/>
  <c r="G1737" i="7" s="1"/>
  <c r="AX1737" i="7" s="1"/>
  <c r="E1737" i="7"/>
  <c r="E1738" i="7" l="1"/>
  <c r="G1738" i="2"/>
  <c r="G1738" i="7" s="1"/>
  <c r="AX1738" i="7" s="1"/>
  <c r="E1739" i="2"/>
  <c r="Q1740" i="2"/>
  <c r="G1739" i="2" l="1"/>
  <c r="G1739" i="7" s="1"/>
  <c r="AX1739" i="7" s="1"/>
  <c r="E1739" i="7"/>
  <c r="Q1741" i="2"/>
  <c r="E1740" i="2"/>
  <c r="G1740" i="2" l="1"/>
  <c r="G1740" i="7" s="1"/>
  <c r="AX1740" i="7" s="1"/>
  <c r="E1740" i="7"/>
  <c r="E1741" i="2"/>
  <c r="Q1742" i="2"/>
  <c r="Q1743" i="2" l="1"/>
  <c r="E1742" i="2"/>
  <c r="E1741" i="7"/>
  <c r="G1741" i="2"/>
  <c r="G1741" i="7" s="1"/>
  <c r="AX1741" i="7" s="1"/>
  <c r="E1743" i="2" l="1"/>
  <c r="Q1744" i="2"/>
  <c r="G1742" i="2"/>
  <c r="G1742" i="7" s="1"/>
  <c r="AX1742" i="7" s="1"/>
  <c r="E1742" i="7"/>
  <c r="Q1745" i="2" l="1"/>
  <c r="E1744" i="2"/>
  <c r="G1743" i="2"/>
  <c r="G1743" i="7" s="1"/>
  <c r="AX1743" i="7" s="1"/>
  <c r="E1743" i="7"/>
  <c r="G1744" i="2" l="1"/>
  <c r="G1744" i="7" s="1"/>
  <c r="AX1744" i="7" s="1"/>
  <c r="E1744" i="7"/>
  <c r="E1745" i="2"/>
  <c r="Q1746" i="2"/>
  <c r="Q1747" i="2" l="1"/>
  <c r="E1746" i="2"/>
  <c r="G1745" i="2"/>
  <c r="G1745" i="7" s="1"/>
  <c r="AX1745" i="7" s="1"/>
  <c r="E1745" i="7"/>
  <c r="E1746" i="7" l="1"/>
  <c r="G1746" i="2"/>
  <c r="G1746" i="7" s="1"/>
  <c r="AX1746" i="7" s="1"/>
  <c r="E1747" i="2"/>
  <c r="Q1748" i="2"/>
  <c r="Q1749" i="2" l="1"/>
  <c r="E1748" i="2"/>
  <c r="E1747" i="7"/>
  <c r="G1747" i="2"/>
  <c r="G1747" i="7" s="1"/>
  <c r="AX1747" i="7" s="1"/>
  <c r="E1749" i="2" l="1"/>
  <c r="Q1750" i="2"/>
  <c r="E1748" i="7"/>
  <c r="G1748" i="2"/>
  <c r="G1748" i="7" s="1"/>
  <c r="AX1748" i="7" s="1"/>
  <c r="Q1751" i="2" l="1"/>
  <c r="E1750" i="2"/>
  <c r="E1749" i="7"/>
  <c r="G1749" i="2"/>
  <c r="G1749" i="7" s="1"/>
  <c r="AX1749" i="7" s="1"/>
  <c r="G1750" i="2" l="1"/>
  <c r="G1750" i="7" s="1"/>
  <c r="AX1750" i="7" s="1"/>
  <c r="E1750" i="7"/>
  <c r="E1751" i="2"/>
  <c r="Q1752" i="2"/>
  <c r="Q1753" i="2" l="1"/>
  <c r="E1752" i="2"/>
  <c r="G1751" i="2"/>
  <c r="G1751" i="7" s="1"/>
  <c r="AX1751" i="7" s="1"/>
  <c r="E1751" i="7"/>
  <c r="G1752" i="2" l="1"/>
  <c r="G1752" i="7" s="1"/>
  <c r="AX1752" i="7" s="1"/>
  <c r="E1752" i="7"/>
  <c r="E1753" i="2"/>
  <c r="Q1754" i="2"/>
  <c r="E1753" i="7" l="1"/>
  <c r="G1753" i="2"/>
  <c r="G1753" i="7" s="1"/>
  <c r="AX1753" i="7" s="1"/>
  <c r="Q1755" i="2"/>
  <c r="E1754" i="2"/>
  <c r="E1754" i="7" l="1"/>
  <c r="G1754" i="2"/>
  <c r="G1754" i="7" s="1"/>
  <c r="AX1754" i="7" s="1"/>
  <c r="E1755" i="2"/>
  <c r="Q1756" i="2"/>
  <c r="E1755" i="7" l="1"/>
  <c r="G1755" i="2"/>
  <c r="G1755" i="7" s="1"/>
  <c r="AX1755" i="7" s="1"/>
  <c r="Q1757" i="2"/>
  <c r="E1756" i="2"/>
  <c r="G1756" i="2" l="1"/>
  <c r="G1756" i="7" s="1"/>
  <c r="AX1756" i="7" s="1"/>
  <c r="E1756" i="7"/>
  <c r="E1757" i="2"/>
  <c r="Q1758" i="2"/>
  <c r="E1757" i="7" l="1"/>
  <c r="G1757" i="2"/>
  <c r="G1757" i="7" s="1"/>
  <c r="AX1757" i="7" s="1"/>
  <c r="Q1759" i="2"/>
  <c r="E1758" i="2"/>
  <c r="E1759" i="2" l="1"/>
  <c r="Q1760" i="2"/>
  <c r="G1758" i="2"/>
  <c r="G1758" i="7" s="1"/>
  <c r="AX1758" i="7" s="1"/>
  <c r="E1758" i="7"/>
  <c r="Q1761" i="2" l="1"/>
  <c r="E1760" i="2"/>
  <c r="G1759" i="2"/>
  <c r="G1759" i="7" s="1"/>
  <c r="AX1759" i="7" s="1"/>
  <c r="E1759" i="7"/>
  <c r="E1760" i="7" l="1"/>
  <c r="G1760" i="2"/>
  <c r="G1760" i="7" s="1"/>
  <c r="AX1760" i="7" s="1"/>
  <c r="E1761" i="2"/>
  <c r="Q1762" i="2"/>
  <c r="G1761" i="2" l="1"/>
  <c r="G1761" i="7" s="1"/>
  <c r="AX1761" i="7" s="1"/>
  <c r="E1761" i="7"/>
  <c r="Q1763" i="2"/>
  <c r="E1762" i="2"/>
  <c r="E1762" i="7" l="1"/>
  <c r="G1762" i="2"/>
  <c r="G1762" i="7" s="1"/>
  <c r="AX1762" i="7" s="1"/>
  <c r="E1763" i="2"/>
  <c r="Q1764" i="2"/>
  <c r="G1763" i="2" l="1"/>
  <c r="G1763" i="7" s="1"/>
  <c r="AX1763" i="7" s="1"/>
  <c r="E1763" i="7"/>
  <c r="Q1765" i="2"/>
  <c r="E1764" i="2"/>
  <c r="E1764" i="7" l="1"/>
  <c r="G1764" i="2"/>
  <c r="G1764" i="7" s="1"/>
  <c r="AX1764" i="7" s="1"/>
  <c r="E1765" i="2"/>
  <c r="Q1766" i="2"/>
  <c r="Q1767" i="2" l="1"/>
  <c r="E1766" i="2"/>
  <c r="E1765" i="7"/>
  <c r="G1765" i="2"/>
  <c r="G1765" i="7" s="1"/>
  <c r="AX1765" i="7" s="1"/>
  <c r="G1766" i="2" l="1"/>
  <c r="G1766" i="7" s="1"/>
  <c r="AX1766" i="7" s="1"/>
  <c r="E1766" i="7"/>
  <c r="E1767" i="2"/>
  <c r="Q1768" i="2"/>
  <c r="Q1769" i="2" l="1"/>
  <c r="E1768" i="2"/>
  <c r="G1767" i="2"/>
  <c r="G1767" i="7" s="1"/>
  <c r="AX1767" i="7" s="1"/>
  <c r="E1767" i="7"/>
  <c r="G1768" i="2" l="1"/>
  <c r="G1768" i="7" s="1"/>
  <c r="AX1768" i="7" s="1"/>
  <c r="E1768" i="7"/>
  <c r="E1769" i="2"/>
  <c r="Q1770" i="2"/>
  <c r="Q1771" i="2" l="1"/>
  <c r="E1770" i="2"/>
  <c r="G1769" i="2"/>
  <c r="G1769" i="7" s="1"/>
  <c r="AX1769" i="7" s="1"/>
  <c r="E1769" i="7"/>
  <c r="E1771" i="2" l="1"/>
  <c r="Q1772" i="2"/>
  <c r="E1770" i="7"/>
  <c r="G1770" i="2"/>
  <c r="G1770" i="7" s="1"/>
  <c r="AX1770" i="7" s="1"/>
  <c r="Q1773" i="2" l="1"/>
  <c r="E1772" i="2"/>
  <c r="G1771" i="2"/>
  <c r="G1771" i="7" s="1"/>
  <c r="AX1771" i="7" s="1"/>
  <c r="E1771" i="7"/>
  <c r="E1772" i="7" l="1"/>
  <c r="G1772" i="2"/>
  <c r="G1772" i="7" s="1"/>
  <c r="AX1772" i="7" s="1"/>
  <c r="E1773" i="2"/>
  <c r="Q1774" i="2"/>
  <c r="Q1775" i="2" l="1"/>
  <c r="E1774" i="2"/>
  <c r="E1773" i="7"/>
  <c r="G1773" i="2"/>
  <c r="G1773" i="7" s="1"/>
  <c r="AX1773" i="7" s="1"/>
  <c r="E1774" i="7" l="1"/>
  <c r="G1774" i="2"/>
  <c r="G1774" i="7" s="1"/>
  <c r="AX1774" i="7" s="1"/>
  <c r="E1775" i="2"/>
  <c r="Q1776" i="2"/>
  <c r="Q1777" i="2" l="1"/>
  <c r="E1776" i="2"/>
  <c r="G1775" i="2"/>
  <c r="G1775" i="7" s="1"/>
  <c r="AX1775" i="7" s="1"/>
  <c r="E1775" i="7"/>
  <c r="E1777" i="2" l="1"/>
  <c r="Q1778" i="2"/>
  <c r="E1776" i="7"/>
  <c r="G1776" i="2"/>
  <c r="G1776" i="7" s="1"/>
  <c r="AX1776" i="7" s="1"/>
  <c r="Q1779" i="2" l="1"/>
  <c r="E1778" i="2"/>
  <c r="G1777" i="2"/>
  <c r="G1777" i="7" s="1"/>
  <c r="AX1777" i="7" s="1"/>
  <c r="E1777" i="7"/>
  <c r="E1778" i="7" l="1"/>
  <c r="G1778" i="2"/>
  <c r="G1778" i="7" s="1"/>
  <c r="AX1778" i="7" s="1"/>
  <c r="E1779" i="2"/>
  <c r="Q1780" i="2"/>
  <c r="Q1781" i="2" l="1"/>
  <c r="E1780" i="2"/>
  <c r="G1779" i="2"/>
  <c r="G1779" i="7" s="1"/>
  <c r="AX1779" i="7" s="1"/>
  <c r="E1779" i="7"/>
  <c r="E1780" i="7" l="1"/>
  <c r="G1780" i="2"/>
  <c r="G1780" i="7" s="1"/>
  <c r="AX1780" i="7" s="1"/>
  <c r="E1781" i="2"/>
  <c r="Q1782" i="2"/>
  <c r="Q1783" i="2" l="1"/>
  <c r="E1782" i="2"/>
  <c r="E1781" i="7"/>
  <c r="G1781" i="2"/>
  <c r="G1781" i="7" s="1"/>
  <c r="AX1781" i="7" s="1"/>
  <c r="E1783" i="2" l="1"/>
  <c r="Q1784" i="2"/>
  <c r="G1782" i="2"/>
  <c r="G1782" i="7" s="1"/>
  <c r="AX1782" i="7" s="1"/>
  <c r="E1782" i="7"/>
  <c r="Q1785" i="2" l="1"/>
  <c r="E1784" i="2"/>
  <c r="G1783" i="2"/>
  <c r="G1783" i="7" s="1"/>
  <c r="AX1783" i="7" s="1"/>
  <c r="E1783" i="7"/>
  <c r="E1784" i="7" l="1"/>
  <c r="G1784" i="2"/>
  <c r="G1784" i="7" s="1"/>
  <c r="AX1784" i="7" s="1"/>
  <c r="E1785" i="2"/>
  <c r="Q1786" i="2"/>
  <c r="Q1787" i="2" l="1"/>
  <c r="E1786" i="2"/>
  <c r="G1785" i="2"/>
  <c r="G1785" i="7" s="1"/>
  <c r="AX1785" i="7" s="1"/>
  <c r="E1785" i="7"/>
  <c r="E1786" i="7" l="1"/>
  <c r="G1786" i="2"/>
  <c r="G1786" i="7" s="1"/>
  <c r="AX1786" i="7" s="1"/>
  <c r="E1787" i="2"/>
  <c r="Q1788" i="2"/>
  <c r="Q1789" i="2" l="1"/>
  <c r="E1788" i="2"/>
  <c r="E1787" i="7"/>
  <c r="G1787" i="2"/>
  <c r="G1787" i="7" s="1"/>
  <c r="AX1787" i="7" s="1"/>
  <c r="E1788" i="7" l="1"/>
  <c r="G1788" i="2"/>
  <c r="G1788" i="7" s="1"/>
  <c r="AX1788" i="7" s="1"/>
  <c r="E1789" i="2"/>
  <c r="Q1790" i="2"/>
  <c r="Q1791" i="2" l="1"/>
  <c r="E1790" i="2"/>
  <c r="E1789" i="7"/>
  <c r="G1789" i="2"/>
  <c r="G1789" i="7" s="1"/>
  <c r="AX1789" i="7" s="1"/>
  <c r="E1791" i="2" l="1"/>
  <c r="Q1792" i="2"/>
  <c r="G1790" i="2"/>
  <c r="G1790" i="7" s="1"/>
  <c r="AX1790" i="7" s="1"/>
  <c r="E1790" i="7"/>
  <c r="Q1793" i="2" l="1"/>
  <c r="E1792" i="2"/>
  <c r="G1791" i="2"/>
  <c r="G1791" i="7" s="1"/>
  <c r="AX1791" i="7" s="1"/>
  <c r="E1791" i="7"/>
  <c r="E1792" i="7" l="1"/>
  <c r="G1792" i="2"/>
  <c r="G1792" i="7" s="1"/>
  <c r="AX1792" i="7" s="1"/>
  <c r="E1793" i="2"/>
  <c r="Q1794" i="2"/>
  <c r="G1793" i="2" l="1"/>
  <c r="G1793" i="7" s="1"/>
  <c r="AX1793" i="7" s="1"/>
  <c r="E1793" i="7"/>
  <c r="Q1795" i="2"/>
  <c r="E1794" i="2"/>
  <c r="E1794" i="7" l="1"/>
  <c r="G1794" i="2"/>
  <c r="G1794" i="7" s="1"/>
  <c r="AX1794" i="7" s="1"/>
  <c r="E1795" i="2"/>
  <c r="Q1796" i="2"/>
  <c r="E1795" i="7" l="1"/>
  <c r="G1795" i="2"/>
  <c r="G1795" i="7" s="1"/>
  <c r="AX1795" i="7" s="1"/>
  <c r="Q1797" i="2"/>
  <c r="E1796" i="2"/>
  <c r="E1796" i="7" l="1"/>
  <c r="G1796" i="2"/>
  <c r="G1796" i="7" s="1"/>
  <c r="AX1796" i="7" s="1"/>
  <c r="E1797" i="2"/>
  <c r="Q1798" i="2"/>
  <c r="Q1799" i="2" l="1"/>
  <c r="E1798" i="2"/>
  <c r="E1797" i="7"/>
  <c r="G1797" i="2"/>
  <c r="G1797" i="7" s="1"/>
  <c r="AX1797" i="7" s="1"/>
  <c r="E1798" i="7" l="1"/>
  <c r="G1798" i="2"/>
  <c r="G1798" i="7" s="1"/>
  <c r="AX1798" i="7" s="1"/>
  <c r="E1799" i="2"/>
  <c r="Q1800" i="2"/>
  <c r="Q1801" i="2" l="1"/>
  <c r="E1800" i="2"/>
  <c r="G1799" i="2"/>
  <c r="G1799" i="7" s="1"/>
  <c r="AX1799" i="7" s="1"/>
  <c r="E1799" i="7"/>
  <c r="E1801" i="2" l="1"/>
  <c r="Q1802" i="2"/>
  <c r="E1800" i="7"/>
  <c r="G1800" i="2"/>
  <c r="G1800" i="7" s="1"/>
  <c r="AX1800" i="7" s="1"/>
  <c r="Q1803" i="2" l="1"/>
  <c r="E1802" i="2"/>
  <c r="E1801" i="7"/>
  <c r="G1801" i="2"/>
  <c r="G1801" i="7" s="1"/>
  <c r="AX1801" i="7" s="1"/>
  <c r="E1802" i="7" l="1"/>
  <c r="G1802" i="2"/>
  <c r="G1802" i="7" s="1"/>
  <c r="AX1802" i="7" s="1"/>
  <c r="E1803" i="2"/>
  <c r="Q1804" i="2"/>
  <c r="Q1805" i="2" l="1"/>
  <c r="E1804" i="2"/>
  <c r="G1803" i="2"/>
  <c r="G1803" i="7" s="1"/>
  <c r="AX1803" i="7" s="1"/>
  <c r="E1803" i="7"/>
  <c r="E1804" i="7" l="1"/>
  <c r="G1804" i="2"/>
  <c r="G1804" i="7" s="1"/>
  <c r="AX1804" i="7" s="1"/>
  <c r="E1805" i="2"/>
  <c r="Q1806" i="2"/>
  <c r="E1805" i="7" l="1"/>
  <c r="G1805" i="2"/>
  <c r="G1805" i="7" s="1"/>
  <c r="AX1805" i="7" s="1"/>
  <c r="Q1807" i="2"/>
  <c r="E1806" i="2"/>
  <c r="E1806" i="7" l="1"/>
  <c r="G1806" i="2"/>
  <c r="G1806" i="7" s="1"/>
  <c r="AX1806" i="7" s="1"/>
  <c r="E1807" i="2"/>
  <c r="Q1808" i="2"/>
  <c r="Q1809" i="2" l="1"/>
  <c r="E1808" i="2"/>
  <c r="E1807" i="7"/>
  <c r="G1807" i="2"/>
  <c r="G1807" i="7" s="1"/>
  <c r="AX1807" i="7" s="1"/>
  <c r="G1808" i="2" l="1"/>
  <c r="G1808" i="7" s="1"/>
  <c r="AX1808" i="7" s="1"/>
  <c r="E1808" i="7"/>
  <c r="E1809" i="2"/>
  <c r="Q1810" i="2"/>
  <c r="Q1811" i="2" l="1"/>
  <c r="E1810" i="2"/>
  <c r="E1809" i="7"/>
  <c r="G1809" i="2"/>
  <c r="G1809" i="7" s="1"/>
  <c r="AX1809" i="7" s="1"/>
  <c r="E1810" i="7" l="1"/>
  <c r="G1810" i="2"/>
  <c r="G1810" i="7" s="1"/>
  <c r="AX1810" i="7" s="1"/>
  <c r="E1811" i="2"/>
  <c r="Q1812" i="2"/>
  <c r="Q1813" i="2" l="1"/>
  <c r="E1812" i="2"/>
  <c r="G1811" i="2"/>
  <c r="G1811" i="7" s="1"/>
  <c r="AX1811" i="7" s="1"/>
  <c r="E1811" i="7"/>
  <c r="E1813" i="2" l="1"/>
  <c r="Q1814" i="2"/>
  <c r="G1812" i="2"/>
  <c r="G1812" i="7" s="1"/>
  <c r="AX1812" i="7" s="1"/>
  <c r="E1812" i="7"/>
  <c r="Q1815" i="2" l="1"/>
  <c r="E1814" i="2"/>
  <c r="E1813" i="7"/>
  <c r="G1813" i="2"/>
  <c r="G1813" i="7" s="1"/>
  <c r="AX1813" i="7" s="1"/>
  <c r="E1814" i="7" l="1"/>
  <c r="G1814" i="2"/>
  <c r="G1814" i="7" s="1"/>
  <c r="AX1814" i="7" s="1"/>
  <c r="E1815" i="2"/>
  <c r="Q1816" i="2"/>
  <c r="Q1817" i="2" l="1"/>
  <c r="E1816" i="2"/>
  <c r="G1815" i="2"/>
  <c r="G1815" i="7" s="1"/>
  <c r="AX1815" i="7" s="1"/>
  <c r="E1815" i="7"/>
  <c r="E1816" i="7" l="1"/>
  <c r="G1816" i="2"/>
  <c r="G1816" i="7" s="1"/>
  <c r="AX1816" i="7" s="1"/>
  <c r="E1817" i="2"/>
  <c r="Q1818" i="2"/>
  <c r="E1817" i="7" l="1"/>
  <c r="G1817" i="2"/>
  <c r="G1817" i="7" s="1"/>
  <c r="AX1817" i="7" s="1"/>
  <c r="Q1819" i="2"/>
  <c r="E1818" i="2"/>
  <c r="E1818" i="7" l="1"/>
  <c r="G1818" i="2"/>
  <c r="G1818" i="7" s="1"/>
  <c r="AX1818" i="7" s="1"/>
  <c r="E1819" i="2"/>
  <c r="Q1820" i="2"/>
  <c r="G1819" i="2" l="1"/>
  <c r="G1819" i="7" s="1"/>
  <c r="AX1819" i="7" s="1"/>
  <c r="E1819" i="7"/>
  <c r="Q1821" i="2"/>
  <c r="E1820" i="2"/>
  <c r="E1820" i="7" l="1"/>
  <c r="G1820" i="2"/>
  <c r="G1820" i="7" s="1"/>
  <c r="AX1820" i="7" s="1"/>
  <c r="E1821" i="2"/>
  <c r="Q1822" i="2"/>
  <c r="Q1823" i="2" l="1"/>
  <c r="E1822" i="2"/>
  <c r="E1821" i="7"/>
  <c r="G1821" i="2"/>
  <c r="G1821" i="7" s="1"/>
  <c r="AX1821" i="7" s="1"/>
  <c r="E1822" i="7" l="1"/>
  <c r="G1822" i="2"/>
  <c r="G1822" i="7" s="1"/>
  <c r="AX1822" i="7" s="1"/>
  <c r="E1823" i="2"/>
  <c r="Q1824" i="2"/>
  <c r="Q1825" i="2" l="1"/>
  <c r="E1824" i="2"/>
  <c r="E1823" i="7"/>
  <c r="G1823" i="2"/>
  <c r="G1823" i="7" s="1"/>
  <c r="AX1823" i="7" s="1"/>
  <c r="E1824" i="7" l="1"/>
  <c r="G1824" i="2"/>
  <c r="G1824" i="7" s="1"/>
  <c r="AX1824" i="7" s="1"/>
  <c r="E1825" i="2"/>
  <c r="Q1826" i="2"/>
  <c r="Q1827" i="2" l="1"/>
  <c r="E1826" i="2"/>
  <c r="E1825" i="7"/>
  <c r="G1825" i="2"/>
  <c r="G1825" i="7" s="1"/>
  <c r="AX1825" i="7" s="1"/>
  <c r="E1827" i="2" l="1"/>
  <c r="Q1828" i="2"/>
  <c r="E1826" i="7"/>
  <c r="G1826" i="2"/>
  <c r="G1826" i="7" s="1"/>
  <c r="AX1826" i="7" s="1"/>
  <c r="Q1829" i="2" l="1"/>
  <c r="E1828" i="2"/>
  <c r="G1827" i="2"/>
  <c r="G1827" i="7" s="1"/>
  <c r="AX1827" i="7" s="1"/>
  <c r="E1827" i="7"/>
  <c r="E1828" i="7" l="1"/>
  <c r="G1828" i="2"/>
  <c r="G1828" i="7" s="1"/>
  <c r="AX1828" i="7" s="1"/>
  <c r="E1829" i="2"/>
  <c r="Q1830" i="2"/>
  <c r="E1829" i="7" l="1"/>
  <c r="G1829" i="2"/>
  <c r="G1829" i="7" s="1"/>
  <c r="AX1829" i="7" s="1"/>
  <c r="Q1831" i="2"/>
  <c r="E1830" i="2"/>
  <c r="G1830" i="2" l="1"/>
  <c r="G1830" i="7" s="1"/>
  <c r="AX1830" i="7" s="1"/>
  <c r="E1830" i="7"/>
  <c r="E1831" i="2"/>
  <c r="Q1832" i="2"/>
  <c r="Q1833" i="2" l="1"/>
  <c r="E1832" i="2"/>
  <c r="E1831" i="7"/>
  <c r="G1831" i="2"/>
  <c r="G1831" i="7" s="1"/>
  <c r="AX1831" i="7" s="1"/>
  <c r="E1833" i="2" l="1"/>
  <c r="Q1834" i="2"/>
  <c r="G1832" i="2"/>
  <c r="G1832" i="7" s="1"/>
  <c r="AX1832" i="7" s="1"/>
  <c r="E1832" i="7"/>
  <c r="Q1835" i="2" l="1"/>
  <c r="E1834" i="2"/>
  <c r="G1833" i="2"/>
  <c r="G1833" i="7" s="1"/>
  <c r="AX1833" i="7" s="1"/>
  <c r="E1833" i="7"/>
  <c r="E1834" i="7" l="1"/>
  <c r="G1834" i="2"/>
  <c r="G1834" i="7" s="1"/>
  <c r="AX1834" i="7" s="1"/>
  <c r="E1835" i="2"/>
  <c r="Q1836" i="2"/>
  <c r="Q1837" i="2" l="1"/>
  <c r="E1836" i="2"/>
  <c r="G1835" i="2"/>
  <c r="G1835" i="7" s="1"/>
  <c r="AX1835" i="7" s="1"/>
  <c r="E1835" i="7"/>
  <c r="G1836" i="2" l="1"/>
  <c r="G1836" i="7" s="1"/>
  <c r="AX1836" i="7" s="1"/>
  <c r="E1836" i="7"/>
  <c r="E1837" i="2"/>
  <c r="Q1838" i="2"/>
  <c r="Q1839" i="2" l="1"/>
  <c r="E1838" i="2"/>
  <c r="E1837" i="7"/>
  <c r="G1837" i="2"/>
  <c r="G1837" i="7" s="1"/>
  <c r="AX1837" i="7" s="1"/>
  <c r="E1839" i="2" l="1"/>
  <c r="Q1840" i="2"/>
  <c r="E1838" i="7"/>
  <c r="G1838" i="2"/>
  <c r="G1838" i="7" s="1"/>
  <c r="AX1838" i="7" s="1"/>
  <c r="E1839" i="7" l="1"/>
  <c r="G1839" i="2"/>
  <c r="G1839" i="7" s="1"/>
  <c r="AX1839" i="7" s="1"/>
  <c r="Q1841" i="2"/>
  <c r="E1840" i="2"/>
  <c r="G1840" i="2" l="1"/>
  <c r="G1840" i="7" s="1"/>
  <c r="AX1840" i="7" s="1"/>
  <c r="E1840" i="7"/>
  <c r="E1841" i="2"/>
  <c r="Q1842" i="2"/>
  <c r="Q1843" i="2" l="1"/>
  <c r="E1842" i="2"/>
  <c r="E1841" i="7"/>
  <c r="G1841" i="2"/>
  <c r="G1841" i="7" s="1"/>
  <c r="AX1841" i="7" s="1"/>
  <c r="E1843" i="2" l="1"/>
  <c r="Q1844" i="2"/>
  <c r="E1842" i="7"/>
  <c r="G1842" i="2"/>
  <c r="G1842" i="7" s="1"/>
  <c r="AX1842" i="7" s="1"/>
  <c r="G1843" i="2" l="1"/>
  <c r="G1843" i="7" s="1"/>
  <c r="AX1843" i="7" s="1"/>
  <c r="E1843" i="7"/>
  <c r="Q1845" i="2"/>
  <c r="E1844" i="2"/>
  <c r="G1844" i="2" l="1"/>
  <c r="G1844" i="7" s="1"/>
  <c r="AX1844" i="7" s="1"/>
  <c r="E1844" i="7"/>
  <c r="E1845" i="2"/>
  <c r="Q1846" i="2"/>
  <c r="Q1847" i="2" l="1"/>
  <c r="E1846" i="2"/>
  <c r="G1845" i="2"/>
  <c r="G1845" i="7" s="1"/>
  <c r="AX1845" i="7" s="1"/>
  <c r="E1845" i="7"/>
  <c r="E1847" i="2" l="1"/>
  <c r="Q1848" i="2"/>
  <c r="E1846" i="7"/>
  <c r="G1846" i="2"/>
  <c r="G1846" i="7" s="1"/>
  <c r="AX1846" i="7" s="1"/>
  <c r="E1847" i="7" l="1"/>
  <c r="G1847" i="2"/>
  <c r="G1847" i="7" s="1"/>
  <c r="AX1847" i="7" s="1"/>
  <c r="Q1849" i="2"/>
  <c r="E1848" i="2"/>
  <c r="G1848" i="2" l="1"/>
  <c r="G1848" i="7" s="1"/>
  <c r="AX1848" i="7" s="1"/>
  <c r="E1848" i="7"/>
  <c r="E1849" i="2"/>
  <c r="Q1850" i="2"/>
  <c r="Q1851" i="2" l="1"/>
  <c r="E1850" i="2"/>
  <c r="E1849" i="7"/>
  <c r="G1849" i="2"/>
  <c r="G1849" i="7" s="1"/>
  <c r="AX1849" i="7" s="1"/>
  <c r="E1851" i="2" l="1"/>
  <c r="Q1852" i="2"/>
  <c r="G1850" i="2"/>
  <c r="G1850" i="7" s="1"/>
  <c r="AX1850" i="7" s="1"/>
  <c r="E1850" i="7"/>
  <c r="Q1853" i="2" l="1"/>
  <c r="E1852" i="2"/>
  <c r="E1851" i="7"/>
  <c r="G1851" i="2"/>
  <c r="G1851" i="7" s="1"/>
  <c r="AX1851" i="7" s="1"/>
  <c r="E1852" i="7" l="1"/>
  <c r="G1852" i="2"/>
  <c r="G1852" i="7" s="1"/>
  <c r="AX1852" i="7" s="1"/>
  <c r="E1853" i="2"/>
  <c r="Q1854" i="2"/>
  <c r="Q1855" i="2" l="1"/>
  <c r="E1854" i="2"/>
  <c r="E1853" i="7"/>
  <c r="G1853" i="2"/>
  <c r="G1853" i="7" s="1"/>
  <c r="AX1853" i="7" s="1"/>
  <c r="E1855" i="2" l="1"/>
  <c r="Q1856" i="2"/>
  <c r="E1854" i="7"/>
  <c r="G1854" i="2"/>
  <c r="G1854" i="7" s="1"/>
  <c r="AX1854" i="7" s="1"/>
  <c r="Q1857" i="2" l="1"/>
  <c r="E1856" i="2"/>
  <c r="E1855" i="7"/>
  <c r="G1855" i="2"/>
  <c r="G1855" i="7" s="1"/>
  <c r="AX1855" i="7" s="1"/>
  <c r="E1856" i="7" l="1"/>
  <c r="G1856" i="2"/>
  <c r="G1856" i="7" s="1"/>
  <c r="AX1856" i="7" s="1"/>
  <c r="E1857" i="2"/>
  <c r="Q1858" i="2"/>
  <c r="Q1859" i="2" l="1"/>
  <c r="E1858" i="2"/>
  <c r="G1857" i="2"/>
  <c r="G1857" i="7" s="1"/>
  <c r="AX1857" i="7" s="1"/>
  <c r="E1857" i="7"/>
  <c r="E1859" i="2" l="1"/>
  <c r="Q1860" i="2"/>
  <c r="E1858" i="7"/>
  <c r="G1858" i="2"/>
  <c r="G1858" i="7" s="1"/>
  <c r="AX1858" i="7" s="1"/>
  <c r="Q1861" i="2" l="1"/>
  <c r="E1860" i="2"/>
  <c r="G1859" i="2"/>
  <c r="G1859" i="7" s="1"/>
  <c r="AX1859" i="7" s="1"/>
  <c r="E1859" i="7"/>
  <c r="E1860" i="7" l="1"/>
  <c r="G1860" i="2"/>
  <c r="G1860" i="7" s="1"/>
  <c r="AX1860" i="7" s="1"/>
  <c r="E1861" i="2"/>
  <c r="Q1862" i="2"/>
  <c r="Q1863" i="2" l="1"/>
  <c r="E1862" i="2"/>
  <c r="E1861" i="7"/>
  <c r="G1861" i="2"/>
  <c r="G1861" i="7" s="1"/>
  <c r="AX1861" i="7" s="1"/>
  <c r="E1863" i="2" l="1"/>
  <c r="Q1864" i="2"/>
  <c r="E1862" i="7"/>
  <c r="G1862" i="2"/>
  <c r="G1862" i="7" s="1"/>
  <c r="AX1862" i="7" s="1"/>
  <c r="Q1865" i="2" l="1"/>
  <c r="E1864" i="2"/>
  <c r="E1863" i="7"/>
  <c r="G1863" i="2"/>
  <c r="G1863" i="7" s="1"/>
  <c r="AX1863" i="7" s="1"/>
  <c r="E1864" i="7" l="1"/>
  <c r="G1864" i="2"/>
  <c r="G1864" i="7" s="1"/>
  <c r="AX1864" i="7" s="1"/>
  <c r="E1865" i="2"/>
  <c r="Q1866" i="2"/>
  <c r="Q1867" i="2" l="1"/>
  <c r="E1866" i="2"/>
  <c r="G1865" i="2"/>
  <c r="G1865" i="7" s="1"/>
  <c r="AX1865" i="7" s="1"/>
  <c r="E1865" i="7"/>
  <c r="E1867" i="2" l="1"/>
  <c r="Q1868" i="2"/>
  <c r="E1866" i="7"/>
  <c r="G1866" i="2"/>
  <c r="G1866" i="7" s="1"/>
  <c r="AX1866" i="7" s="1"/>
  <c r="Q1869" i="2" l="1"/>
  <c r="E1868" i="2"/>
  <c r="G1867" i="2"/>
  <c r="G1867" i="7" s="1"/>
  <c r="AX1867" i="7" s="1"/>
  <c r="E1867" i="7"/>
  <c r="E1868" i="7" l="1"/>
  <c r="G1868" i="2"/>
  <c r="G1868" i="7" s="1"/>
  <c r="AX1868" i="7" s="1"/>
  <c r="E1869" i="2"/>
  <c r="Q1870" i="2"/>
  <c r="Q1871" i="2" l="1"/>
  <c r="E1870" i="2"/>
  <c r="E1869" i="7"/>
  <c r="G1869" i="2"/>
  <c r="G1869" i="7" s="1"/>
  <c r="AX1869" i="7" s="1"/>
  <c r="G1870" i="2" l="1"/>
  <c r="G1870" i="7" s="1"/>
  <c r="AX1870" i="7" s="1"/>
  <c r="E1870" i="7"/>
  <c r="E1871" i="2"/>
  <c r="Q1872" i="2"/>
  <c r="Q1873" i="2" l="1"/>
  <c r="E1872" i="2"/>
  <c r="E1871" i="7"/>
  <c r="G1871" i="2"/>
  <c r="G1871" i="7" s="1"/>
  <c r="AX1871" i="7" s="1"/>
  <c r="G1872" i="2" l="1"/>
  <c r="G1872" i="7" s="1"/>
  <c r="AX1872" i="7" s="1"/>
  <c r="E1872" i="7"/>
  <c r="E1873" i="2"/>
  <c r="Q1874" i="2"/>
  <c r="Q1875" i="2" l="1"/>
  <c r="E1874" i="2"/>
  <c r="G1873" i="2"/>
  <c r="G1873" i="7" s="1"/>
  <c r="AX1873" i="7" s="1"/>
  <c r="E1873" i="7"/>
  <c r="G1874" i="2" l="1"/>
  <c r="G1874" i="7" s="1"/>
  <c r="AX1874" i="7" s="1"/>
  <c r="E1874" i="7"/>
  <c r="E1875" i="2"/>
  <c r="Q1876" i="2"/>
  <c r="Q1877" i="2" l="1"/>
  <c r="E1876" i="2"/>
  <c r="E1875" i="7"/>
  <c r="G1875" i="2"/>
  <c r="G1875" i="7" s="1"/>
  <c r="AX1875" i="7" s="1"/>
  <c r="E1876" i="7" l="1"/>
  <c r="G1876" i="2"/>
  <c r="G1876" i="7" s="1"/>
  <c r="AX1876" i="7" s="1"/>
  <c r="E1877" i="2"/>
  <c r="Q1878" i="2"/>
  <c r="Q1879" i="2" l="1"/>
  <c r="E1878" i="2"/>
  <c r="E1877" i="7"/>
  <c r="G1877" i="2"/>
  <c r="G1877" i="7" s="1"/>
  <c r="AX1877" i="7" s="1"/>
  <c r="E1879" i="2" l="1"/>
  <c r="Q1880" i="2"/>
  <c r="E1878" i="7"/>
  <c r="G1878" i="2"/>
  <c r="G1878" i="7" s="1"/>
  <c r="AX1878" i="7" s="1"/>
  <c r="Q1881" i="2" l="1"/>
  <c r="E1880" i="2"/>
  <c r="E1879" i="7"/>
  <c r="G1879" i="2"/>
  <c r="G1879" i="7" s="1"/>
  <c r="AX1879" i="7" s="1"/>
  <c r="E1880" i="7" l="1"/>
  <c r="G1880" i="2"/>
  <c r="G1880" i="7" s="1"/>
  <c r="AX1880" i="7" s="1"/>
  <c r="E1881" i="2"/>
  <c r="Q1882" i="2"/>
  <c r="Q1883" i="2" l="1"/>
  <c r="E1882" i="2"/>
  <c r="E1881" i="7"/>
  <c r="G1881" i="2"/>
  <c r="G1881" i="7" s="1"/>
  <c r="AX1881" i="7" s="1"/>
  <c r="E1883" i="2" l="1"/>
  <c r="Q1884" i="2"/>
  <c r="G1882" i="2"/>
  <c r="G1882" i="7" s="1"/>
  <c r="AX1882" i="7" s="1"/>
  <c r="E1882" i="7"/>
  <c r="Q1885" i="2" l="1"/>
  <c r="E1884" i="2"/>
  <c r="G1883" i="2"/>
  <c r="G1883" i="7" s="1"/>
  <c r="AX1883" i="7" s="1"/>
  <c r="E1883" i="7"/>
  <c r="E1884" i="7" l="1"/>
  <c r="G1884" i="2"/>
  <c r="G1884" i="7" s="1"/>
  <c r="AX1884" i="7" s="1"/>
  <c r="E1885" i="2"/>
  <c r="Q1886" i="2"/>
  <c r="Q1887" i="2" l="1"/>
  <c r="E1886" i="2"/>
  <c r="G1885" i="2"/>
  <c r="G1885" i="7" s="1"/>
  <c r="AX1885" i="7" s="1"/>
  <c r="E1885" i="7"/>
  <c r="E1887" i="2" l="1"/>
  <c r="Q1888" i="2"/>
  <c r="E1886" i="7"/>
  <c r="G1886" i="2"/>
  <c r="G1886" i="7" s="1"/>
  <c r="AX1886" i="7" s="1"/>
  <c r="Q1889" i="2" l="1"/>
  <c r="E1888" i="2"/>
  <c r="E1887" i="7"/>
  <c r="G1887" i="2"/>
  <c r="G1887" i="7" s="1"/>
  <c r="AX1887" i="7" s="1"/>
  <c r="E1888" i="7" l="1"/>
  <c r="G1888" i="2"/>
  <c r="G1888" i="7" s="1"/>
  <c r="AX1888" i="7" s="1"/>
  <c r="E1889" i="2"/>
  <c r="Q1890" i="2"/>
  <c r="Q1891" i="2" l="1"/>
  <c r="E1890" i="2"/>
  <c r="G1889" i="2"/>
  <c r="G1889" i="7" s="1"/>
  <c r="AX1889" i="7" s="1"/>
  <c r="E1889" i="7"/>
  <c r="E1891" i="2" l="1"/>
  <c r="Q1892" i="2"/>
  <c r="E1890" i="7"/>
  <c r="G1890" i="2"/>
  <c r="G1890" i="7" s="1"/>
  <c r="AX1890" i="7" s="1"/>
  <c r="Q1893" i="2" l="1"/>
  <c r="E1892" i="2"/>
  <c r="G1891" i="2"/>
  <c r="G1891" i="7" s="1"/>
  <c r="AX1891" i="7" s="1"/>
  <c r="E1891" i="7"/>
  <c r="E1892" i="7" l="1"/>
  <c r="G1892" i="2"/>
  <c r="G1892" i="7" s="1"/>
  <c r="AX1892" i="7" s="1"/>
  <c r="E1893" i="2"/>
  <c r="Q1894" i="2"/>
  <c r="G1893" i="2" l="1"/>
  <c r="G1893" i="7" s="1"/>
  <c r="AX1893" i="7" s="1"/>
  <c r="E1893" i="7"/>
  <c r="Q1895" i="2"/>
  <c r="E1894" i="2"/>
  <c r="E1894" i="7" l="1"/>
  <c r="G1894" i="2"/>
  <c r="G1894" i="7" s="1"/>
  <c r="AX1894" i="7" s="1"/>
  <c r="E1895" i="2"/>
  <c r="Q1896" i="2"/>
  <c r="Q1897" i="2" l="1"/>
  <c r="E1896" i="2"/>
  <c r="E1895" i="7"/>
  <c r="G1895" i="2"/>
  <c r="G1895" i="7" s="1"/>
  <c r="AX1895" i="7" s="1"/>
  <c r="E1896" i="7" l="1"/>
  <c r="G1896" i="2"/>
  <c r="G1896" i="7" s="1"/>
  <c r="AX1896" i="7" s="1"/>
  <c r="E1897" i="2"/>
  <c r="Q1898" i="2"/>
  <c r="Q1899" i="2" l="1"/>
  <c r="E1898" i="2"/>
  <c r="G1897" i="2"/>
  <c r="G1897" i="7" s="1"/>
  <c r="AX1897" i="7" s="1"/>
  <c r="E1897" i="7"/>
  <c r="E1899" i="2" l="1"/>
  <c r="Q1900" i="2"/>
  <c r="E1898" i="7"/>
  <c r="G1898" i="2"/>
  <c r="G1898" i="7" s="1"/>
  <c r="AX1898" i="7" s="1"/>
  <c r="Q1901" i="2" l="1"/>
  <c r="E1900" i="2"/>
  <c r="E1899" i="7"/>
  <c r="G1899" i="2"/>
  <c r="G1899" i="7" s="1"/>
  <c r="AX1899" i="7" s="1"/>
  <c r="E1900" i="7" l="1"/>
  <c r="G1900" i="2"/>
  <c r="G1900" i="7" s="1"/>
  <c r="AX1900" i="7" s="1"/>
  <c r="E1901" i="2"/>
  <c r="Q1902" i="2"/>
  <c r="Q1903" i="2" l="1"/>
  <c r="E1902" i="2"/>
  <c r="G1901" i="2"/>
  <c r="G1901" i="7" s="1"/>
  <c r="AX1901" i="7" s="1"/>
  <c r="E1901" i="7"/>
  <c r="E1902" i="7" l="1"/>
  <c r="G1902" i="2"/>
  <c r="G1902" i="7" s="1"/>
  <c r="AX1902" i="7" s="1"/>
  <c r="E1903" i="2"/>
  <c r="Q1904" i="2"/>
  <c r="E1903" i="7" l="1"/>
  <c r="G1903" i="2"/>
  <c r="G1903" i="7" s="1"/>
  <c r="AX1903" i="7" s="1"/>
  <c r="Q1905" i="2"/>
  <c r="E1904" i="2"/>
  <c r="E1904" i="7" l="1"/>
  <c r="G1904" i="2"/>
  <c r="G1904" i="7" s="1"/>
  <c r="AX1904" i="7" s="1"/>
  <c r="E1905" i="2"/>
  <c r="Q1906" i="2"/>
  <c r="G1905" i="2" l="1"/>
  <c r="G1905" i="7" s="1"/>
  <c r="AX1905" i="7" s="1"/>
  <c r="E1905" i="7"/>
  <c r="Q1907" i="2"/>
  <c r="E1906" i="2"/>
  <c r="G1906" i="2" l="1"/>
  <c r="G1906" i="7" s="1"/>
  <c r="AX1906" i="7" s="1"/>
  <c r="E1906" i="7"/>
  <c r="E1907" i="2"/>
  <c r="Q1908" i="2"/>
  <c r="Q1909" i="2" l="1"/>
  <c r="E1908" i="2"/>
  <c r="G1907" i="2"/>
  <c r="G1907" i="7" s="1"/>
  <c r="AX1907" i="7" s="1"/>
  <c r="E1907" i="7"/>
  <c r="E1908" i="7" l="1"/>
  <c r="G1908" i="2"/>
  <c r="G1908" i="7" s="1"/>
  <c r="AX1908" i="7" s="1"/>
  <c r="E1909" i="2"/>
  <c r="Q1910" i="2"/>
  <c r="Q1911" i="2" l="1"/>
  <c r="E1910" i="2"/>
  <c r="E1909" i="7"/>
  <c r="G1909" i="2"/>
  <c r="G1909" i="7" s="1"/>
  <c r="AX1909" i="7" s="1"/>
  <c r="E1911" i="2" l="1"/>
  <c r="Q1912" i="2"/>
  <c r="E1910" i="7"/>
  <c r="G1910" i="2"/>
  <c r="G1910" i="7" s="1"/>
  <c r="AX1910" i="7" s="1"/>
  <c r="Q1913" i="2" l="1"/>
  <c r="E1912" i="2"/>
  <c r="E1911" i="7"/>
  <c r="G1911" i="2"/>
  <c r="G1911" i="7" s="1"/>
  <c r="AX1911" i="7" s="1"/>
  <c r="G1912" i="2" l="1"/>
  <c r="G1912" i="7" s="1"/>
  <c r="AX1912" i="7" s="1"/>
  <c r="E1912" i="7"/>
  <c r="E1913" i="2"/>
  <c r="Q1914" i="2"/>
  <c r="G1913" i="2" l="1"/>
  <c r="G1913" i="7" s="1"/>
  <c r="AX1913" i="7" s="1"/>
  <c r="E1913" i="7"/>
  <c r="Q1915" i="2"/>
  <c r="E1914" i="2"/>
  <c r="G1914" i="2" l="1"/>
  <c r="G1914" i="7" s="1"/>
  <c r="AX1914" i="7" s="1"/>
  <c r="E1914" i="7"/>
  <c r="E1915" i="2"/>
  <c r="Q1916" i="2"/>
  <c r="Q1917" i="2" l="1"/>
  <c r="E1916" i="2"/>
  <c r="G1915" i="2"/>
  <c r="G1915" i="7" s="1"/>
  <c r="AX1915" i="7" s="1"/>
  <c r="E1915" i="7"/>
  <c r="E1917" i="2" l="1"/>
  <c r="Q1918" i="2"/>
  <c r="E1916" i="7"/>
  <c r="G1916" i="2"/>
  <c r="G1916" i="7" s="1"/>
  <c r="AX1916" i="7" s="1"/>
  <c r="Q1919" i="2" l="1"/>
  <c r="E1918" i="2"/>
  <c r="G1917" i="2"/>
  <c r="G1917" i="7" s="1"/>
  <c r="AX1917" i="7" s="1"/>
  <c r="E1917" i="7"/>
  <c r="E1918" i="7" l="1"/>
  <c r="G1918" i="2"/>
  <c r="G1918" i="7" s="1"/>
  <c r="AX1918" i="7" s="1"/>
  <c r="E1919" i="2"/>
  <c r="Q1920" i="2"/>
  <c r="Q1921" i="2" l="1"/>
  <c r="E1920" i="2"/>
  <c r="E1919" i="7"/>
  <c r="G1919" i="2"/>
  <c r="G1919" i="7" s="1"/>
  <c r="AX1919" i="7" s="1"/>
  <c r="G1920" i="2" l="1"/>
  <c r="G1920" i="7" s="1"/>
  <c r="AX1920" i="7" s="1"/>
  <c r="E1920" i="7"/>
  <c r="E1921" i="2"/>
  <c r="Q1922" i="2"/>
  <c r="Q1923" i="2" l="1"/>
  <c r="E1922" i="2"/>
  <c r="G1921" i="2"/>
  <c r="G1921" i="7" s="1"/>
  <c r="AX1921" i="7" s="1"/>
  <c r="E1921" i="7"/>
  <c r="G1922" i="2" l="1"/>
  <c r="G1922" i="7" s="1"/>
  <c r="AX1922" i="7" s="1"/>
  <c r="E1922" i="7"/>
  <c r="E1923" i="2"/>
  <c r="Q1924" i="2"/>
  <c r="G1923" i="2" l="1"/>
  <c r="G1923" i="7" s="1"/>
  <c r="AX1923" i="7" s="1"/>
  <c r="E1923" i="7"/>
  <c r="Q1925" i="2"/>
  <c r="E1924" i="2"/>
  <c r="E1924" i="7" l="1"/>
  <c r="G1924" i="2"/>
  <c r="G1924" i="7" s="1"/>
  <c r="AX1924" i="7" s="1"/>
  <c r="E1925" i="2"/>
  <c r="Q1926" i="2"/>
  <c r="Q1927" i="2" l="1"/>
  <c r="E1926" i="2"/>
  <c r="G1925" i="2"/>
  <c r="G1925" i="7" s="1"/>
  <c r="AX1925" i="7" s="1"/>
  <c r="E1925" i="7"/>
  <c r="E1926" i="7" l="1"/>
  <c r="G1926" i="2"/>
  <c r="G1926" i="7" s="1"/>
  <c r="AX1926" i="7" s="1"/>
  <c r="E1927" i="2"/>
  <c r="Q1928" i="2"/>
  <c r="Q1929" i="2" l="1"/>
  <c r="E1928" i="2"/>
  <c r="E1927" i="7"/>
  <c r="G1927" i="2"/>
  <c r="G1927" i="7" s="1"/>
  <c r="AX1927" i="7" s="1"/>
  <c r="G1928" i="2" l="1"/>
  <c r="G1928" i="7" s="1"/>
  <c r="AX1928" i="7" s="1"/>
  <c r="E1928" i="7"/>
  <c r="E1929" i="2"/>
  <c r="Q1930" i="2"/>
  <c r="Q1931" i="2" l="1"/>
  <c r="E1930" i="2"/>
  <c r="G1929" i="2"/>
  <c r="G1929" i="7" s="1"/>
  <c r="AX1929" i="7" s="1"/>
  <c r="E1929" i="7"/>
  <c r="G1930" i="2" l="1"/>
  <c r="G1930" i="7" s="1"/>
  <c r="AX1930" i="7" s="1"/>
  <c r="E1930" i="7"/>
  <c r="E1931" i="2"/>
  <c r="Q1932" i="2"/>
  <c r="Q1933" i="2" l="1"/>
  <c r="E1932" i="2"/>
  <c r="G1931" i="2"/>
  <c r="G1931" i="7" s="1"/>
  <c r="AX1931" i="7" s="1"/>
  <c r="E1931" i="7"/>
  <c r="E1932" i="7" l="1"/>
  <c r="G1932" i="2"/>
  <c r="G1932" i="7" s="1"/>
  <c r="AX1932" i="7" s="1"/>
  <c r="E1933" i="2"/>
  <c r="Q1934" i="2"/>
  <c r="Q1935" i="2" l="1"/>
  <c r="E1934" i="2"/>
  <c r="E1933" i="7"/>
  <c r="G1933" i="2"/>
  <c r="G1933" i="7" s="1"/>
  <c r="AX1933" i="7" s="1"/>
  <c r="E1934" i="7" l="1"/>
  <c r="G1934" i="2"/>
  <c r="G1934" i="7" s="1"/>
  <c r="AX1934" i="7" s="1"/>
  <c r="E1935" i="2"/>
  <c r="Q1936" i="2"/>
  <c r="Q1937" i="2" l="1"/>
  <c r="E1936" i="2"/>
  <c r="E1935" i="7"/>
  <c r="G1935" i="2"/>
  <c r="G1935" i="7" s="1"/>
  <c r="AX1935" i="7" s="1"/>
  <c r="E1937" i="2" l="1"/>
  <c r="Q1938" i="2"/>
  <c r="G1936" i="2"/>
  <c r="G1936" i="7" s="1"/>
  <c r="AX1936" i="7" s="1"/>
  <c r="E1936" i="7"/>
  <c r="Q1939" i="2" l="1"/>
  <c r="E1938" i="2"/>
  <c r="G1937" i="2"/>
  <c r="G1937" i="7" s="1"/>
  <c r="AX1937" i="7" s="1"/>
  <c r="E1937" i="7"/>
  <c r="G1938" i="2" l="1"/>
  <c r="G1938" i="7" s="1"/>
  <c r="AX1938" i="7" s="1"/>
  <c r="E1938" i="7"/>
  <c r="E1939" i="2"/>
  <c r="Q1940" i="2"/>
  <c r="E1940" i="2" l="1"/>
  <c r="Q1941" i="2"/>
  <c r="G1939" i="2"/>
  <c r="G1939" i="7" s="1"/>
  <c r="AX1939" i="7" s="1"/>
  <c r="E1939" i="7"/>
  <c r="E1940" i="7" l="1"/>
  <c r="G1940" i="2"/>
  <c r="G1940" i="7" s="1"/>
  <c r="AX1940" i="7" s="1"/>
  <c r="E1941" i="2"/>
  <c r="Q1942" i="2"/>
  <c r="E1941" i="7" l="1"/>
  <c r="G1941" i="2"/>
  <c r="G1941" i="7" s="1"/>
  <c r="AX1941" i="7" s="1"/>
  <c r="Q1943" i="2"/>
  <c r="E1942" i="2"/>
  <c r="G1942" i="2" l="1"/>
  <c r="G1942" i="7" s="1"/>
  <c r="AX1942" i="7" s="1"/>
  <c r="E1942" i="7"/>
  <c r="E1943" i="2"/>
  <c r="Q1944" i="2"/>
  <c r="E1944" i="2" l="1"/>
  <c r="Q1945" i="2"/>
  <c r="G1943" i="2"/>
  <c r="G1943" i="7" s="1"/>
  <c r="AX1943" i="7" s="1"/>
  <c r="E1943" i="7"/>
  <c r="E1944" i="7" l="1"/>
  <c r="G1944" i="2"/>
  <c r="G1944" i="7" s="1"/>
  <c r="AX1944" i="7" s="1"/>
  <c r="E1945" i="2"/>
  <c r="Q1946" i="2"/>
  <c r="Q1947" i="2" l="1"/>
  <c r="E1946" i="2"/>
  <c r="E1945" i="7"/>
  <c r="G1945" i="2"/>
  <c r="G1945" i="7" s="1"/>
  <c r="AX1945" i="7" s="1"/>
  <c r="G1946" i="2" l="1"/>
  <c r="G1946" i="7" s="1"/>
  <c r="AX1946" i="7" s="1"/>
  <c r="E1946" i="7"/>
  <c r="E1947" i="2"/>
  <c r="Q1948" i="2"/>
  <c r="E1948" i="2" l="1"/>
  <c r="Q1949" i="2"/>
  <c r="G1947" i="2"/>
  <c r="G1947" i="7" s="1"/>
  <c r="AX1947" i="7" s="1"/>
  <c r="E1947" i="7"/>
  <c r="Q1950" i="2" l="1"/>
  <c r="E1949" i="2"/>
  <c r="E1948" i="7"/>
  <c r="G1948" i="2"/>
  <c r="G1948" i="7" s="1"/>
  <c r="AX1948" i="7" s="1"/>
  <c r="G1949" i="2" l="1"/>
  <c r="G1949" i="7" s="1"/>
  <c r="AX1949" i="7" s="1"/>
  <c r="E1949" i="7"/>
  <c r="Q1951" i="2"/>
  <c r="E1950" i="2"/>
  <c r="E1951" i="2" l="1"/>
  <c r="Q1952" i="2"/>
  <c r="G1950" i="2"/>
  <c r="G1950" i="7" s="1"/>
  <c r="AX1950" i="7" s="1"/>
  <c r="E1950" i="7"/>
  <c r="G1951" i="2" l="1"/>
  <c r="G1951" i="7" s="1"/>
  <c r="AX1951" i="7" s="1"/>
  <c r="E1951" i="7"/>
  <c r="E1952" i="2"/>
  <c r="Q1953" i="2"/>
  <c r="E1953" i="2" l="1"/>
  <c r="Q1954" i="2"/>
  <c r="E1952" i="7"/>
  <c r="G1952" i="2"/>
  <c r="G1952" i="7" s="1"/>
  <c r="AX1952" i="7" s="1"/>
  <c r="E1953" i="7" l="1"/>
  <c r="G1953" i="2"/>
  <c r="G1953" i="7" s="1"/>
  <c r="AX1953" i="7" s="1"/>
  <c r="Q1955" i="2"/>
  <c r="E1954" i="2"/>
  <c r="G1954" i="2" l="1"/>
  <c r="G1954" i="7" s="1"/>
  <c r="AX1954" i="7" s="1"/>
  <c r="E1954" i="7"/>
  <c r="E1955" i="2"/>
  <c r="Q1956" i="2"/>
  <c r="G1955" i="2" l="1"/>
  <c r="G1955" i="7" s="1"/>
  <c r="AX1955" i="7" s="1"/>
  <c r="E1955" i="7"/>
  <c r="E1956" i="2"/>
  <c r="Q1957" i="2"/>
  <c r="E1956" i="7" l="1"/>
  <c r="G1956" i="2"/>
  <c r="G1956" i="7" s="1"/>
  <c r="AX1956" i="7" s="1"/>
  <c r="Q1958" i="2"/>
  <c r="E1957" i="2"/>
  <c r="G1957" i="2" l="1"/>
  <c r="G1957" i="7" s="1"/>
  <c r="AX1957" i="7" s="1"/>
  <c r="E1957" i="7"/>
  <c r="Q1959" i="2"/>
  <c r="E1958" i="2"/>
  <c r="E1959" i="2" l="1"/>
  <c r="Q1960" i="2"/>
  <c r="G1958" i="2"/>
  <c r="G1958" i="7" s="1"/>
  <c r="AX1958" i="7" s="1"/>
  <c r="E1958" i="7"/>
  <c r="Q1961" i="2" l="1"/>
  <c r="E1960" i="2"/>
  <c r="E1959" i="7"/>
  <c r="G1959" i="2"/>
  <c r="G1959" i="7" s="1"/>
  <c r="AX1959" i="7" s="1"/>
  <c r="E1960" i="7" l="1"/>
  <c r="G1960" i="2"/>
  <c r="G1960" i="7" s="1"/>
  <c r="AX1960" i="7" s="1"/>
  <c r="E1961" i="2"/>
  <c r="Q1962" i="2"/>
  <c r="Q1963" i="2" l="1"/>
  <c r="E1962" i="2"/>
  <c r="E1961" i="7"/>
  <c r="G1961" i="2"/>
  <c r="G1961" i="7" s="1"/>
  <c r="AX1961" i="7" s="1"/>
  <c r="E1963" i="2" l="1"/>
  <c r="Q1964" i="2"/>
  <c r="E1962" i="7"/>
  <c r="G1962" i="2"/>
  <c r="G1962" i="7" s="1"/>
  <c r="AX1962" i="7" s="1"/>
  <c r="E1964" i="2" l="1"/>
  <c r="Q1965" i="2"/>
  <c r="E1963" i="7"/>
  <c r="G1963" i="2"/>
  <c r="G1963" i="7" s="1"/>
  <c r="AX1963" i="7" s="1"/>
  <c r="Q1966" i="2" l="1"/>
  <c r="E1965" i="2"/>
  <c r="E1964" i="7"/>
  <c r="G1964" i="2"/>
  <c r="G1964" i="7" s="1"/>
  <c r="AX1964" i="7" s="1"/>
  <c r="E1965" i="7" l="1"/>
  <c r="G1965" i="2"/>
  <c r="G1965" i="7" s="1"/>
  <c r="AX1965" i="7" s="1"/>
  <c r="Q1967" i="2"/>
  <c r="E1966" i="2"/>
  <c r="G1966" i="2" l="1"/>
  <c r="G1966" i="7" s="1"/>
  <c r="AX1966" i="7" s="1"/>
  <c r="E1966" i="7"/>
  <c r="E1967" i="2"/>
  <c r="Q1968" i="2"/>
  <c r="Q1969" i="2" l="1"/>
  <c r="E1968" i="2"/>
  <c r="G1967" i="2"/>
  <c r="G1967" i="7" s="1"/>
  <c r="AX1967" i="7" s="1"/>
  <c r="E1967" i="7"/>
  <c r="G1968" i="2" l="1"/>
  <c r="G1968" i="7" s="1"/>
  <c r="AX1968" i="7" s="1"/>
  <c r="E1968" i="7"/>
  <c r="E1969" i="2"/>
  <c r="Q1970" i="2"/>
  <c r="E1970" i="2" l="1"/>
  <c r="Q1971" i="2"/>
  <c r="G1969" i="2"/>
  <c r="G1969" i="7" s="1"/>
  <c r="AX1969" i="7" s="1"/>
  <c r="E1969" i="7"/>
  <c r="G1970" i="2" l="1"/>
  <c r="G1970" i="7" s="1"/>
  <c r="AX1970" i="7" s="1"/>
  <c r="E1970" i="7"/>
  <c r="E1971" i="2"/>
  <c r="Q1972" i="2"/>
  <c r="E1971" i="7" l="1"/>
  <c r="G1971" i="2"/>
  <c r="G1971" i="7" s="1"/>
  <c r="AX1971" i="7" s="1"/>
  <c r="E1972" i="2"/>
  <c r="Q1973" i="2"/>
  <c r="Q1974" i="2" l="1"/>
  <c r="E1973" i="2"/>
  <c r="E1972" i="7"/>
  <c r="G1972" i="2"/>
  <c r="G1972" i="7" s="1"/>
  <c r="AX1972" i="7" s="1"/>
  <c r="E1973" i="7" l="1"/>
  <c r="G1973" i="2"/>
  <c r="G1973" i="7" s="1"/>
  <c r="AX1973" i="7" s="1"/>
  <c r="Q1975" i="2"/>
  <c r="E1974" i="2"/>
  <c r="E1974" i="7" l="1"/>
  <c r="G1974" i="2"/>
  <c r="G1974" i="7" s="1"/>
  <c r="AX1974" i="7" s="1"/>
  <c r="E1975" i="2"/>
  <c r="Q1976" i="2"/>
  <c r="E1976" i="2" l="1"/>
  <c r="Q1977" i="2"/>
  <c r="G1975" i="2"/>
  <c r="G1975" i="7" s="1"/>
  <c r="AX1975" i="7" s="1"/>
  <c r="E1975" i="7"/>
  <c r="E1977" i="2" l="1"/>
  <c r="Q1978" i="2"/>
  <c r="G1976" i="2"/>
  <c r="G1976" i="7" s="1"/>
  <c r="AX1976" i="7" s="1"/>
  <c r="E1976" i="7"/>
  <c r="E1978" i="2" l="1"/>
  <c r="Q1979" i="2"/>
  <c r="G1977" i="2"/>
  <c r="G1977" i="7" s="1"/>
  <c r="AX1977" i="7" s="1"/>
  <c r="E1977" i="7"/>
  <c r="E1979" i="2" l="1"/>
  <c r="Q1980" i="2"/>
  <c r="G1978" i="2"/>
  <c r="G1978" i="7" s="1"/>
  <c r="AX1978" i="7" s="1"/>
  <c r="E1978" i="7"/>
  <c r="E1980" i="2" l="1"/>
  <c r="Q1981" i="2"/>
  <c r="E1979" i="7"/>
  <c r="G1979" i="2"/>
  <c r="G1979" i="7" s="1"/>
  <c r="AX1979" i="7" s="1"/>
  <c r="E1980" i="7" l="1"/>
  <c r="G1980" i="2"/>
  <c r="G1980" i="7" s="1"/>
  <c r="AX1980" i="7" s="1"/>
  <c r="Q1982" i="2"/>
  <c r="E1981" i="2"/>
  <c r="G1981" i="2" l="1"/>
  <c r="G1981" i="7" s="1"/>
  <c r="AX1981" i="7" s="1"/>
  <c r="E1981" i="7"/>
  <c r="Q1983" i="2"/>
  <c r="E1982" i="2"/>
  <c r="E1982" i="7" l="1"/>
  <c r="G1982" i="2"/>
  <c r="G1982" i="7" s="1"/>
  <c r="AX1982" i="7" s="1"/>
  <c r="E1983" i="2"/>
  <c r="Q1984" i="2"/>
  <c r="E1984" i="2" l="1"/>
  <c r="Q1985" i="2"/>
  <c r="E1983" i="7"/>
  <c r="G1983" i="2"/>
  <c r="G1983" i="7" s="1"/>
  <c r="AX1983" i="7" s="1"/>
  <c r="E1985" i="2" l="1"/>
  <c r="Q1986" i="2"/>
  <c r="G1984" i="2"/>
  <c r="G1984" i="7" s="1"/>
  <c r="AX1984" i="7" s="1"/>
  <c r="E1984" i="7"/>
  <c r="E1986" i="2" l="1"/>
  <c r="Q1987" i="2"/>
  <c r="G1985" i="2"/>
  <c r="G1985" i="7" s="1"/>
  <c r="AX1985" i="7" s="1"/>
  <c r="E1985" i="7"/>
  <c r="E1987" i="2" l="1"/>
  <c r="Q1988" i="2"/>
  <c r="E1986" i="7"/>
  <c r="G1986" i="2"/>
  <c r="G1986" i="7" s="1"/>
  <c r="AX1986" i="7" s="1"/>
  <c r="E1988" i="2" l="1"/>
  <c r="Q1989" i="2"/>
  <c r="E1987" i="7"/>
  <c r="G1987" i="2"/>
  <c r="G1987" i="7" s="1"/>
  <c r="AX1987" i="7" s="1"/>
  <c r="E1988" i="7" l="1"/>
  <c r="G1988" i="2"/>
  <c r="G1988" i="7" s="1"/>
  <c r="AX1988" i="7" s="1"/>
  <c r="Q1990" i="2"/>
  <c r="E1989" i="2"/>
  <c r="G1989" i="2" l="1"/>
  <c r="G1989" i="7" s="1"/>
  <c r="AX1989" i="7" s="1"/>
  <c r="E1989" i="7"/>
  <c r="Q1991" i="2"/>
  <c r="E1990" i="2"/>
  <c r="Q1992" i="2" l="1"/>
  <c r="E1991" i="2"/>
  <c r="E1990" i="7"/>
  <c r="G1990" i="2"/>
  <c r="G1990" i="7" s="1"/>
  <c r="AX1990" i="7" s="1"/>
  <c r="E1992" i="2" l="1"/>
  <c r="Q1993" i="2"/>
  <c r="G1991" i="2"/>
  <c r="G1991" i="7" s="1"/>
  <c r="AX1991" i="7" s="1"/>
  <c r="E1991" i="7"/>
  <c r="Q1994" i="2" l="1"/>
  <c r="E1993" i="2"/>
  <c r="E1992" i="7"/>
  <c r="G1992" i="2"/>
  <c r="G1992" i="7" s="1"/>
  <c r="AX1992" i="7" s="1"/>
  <c r="G1993" i="2" l="1"/>
  <c r="G1993" i="7" s="1"/>
  <c r="AX1993" i="7" s="1"/>
  <c r="E1993" i="7"/>
  <c r="E1994" i="2"/>
  <c r="Q1995" i="2"/>
  <c r="Q1996" i="2" l="1"/>
  <c r="E1995" i="2"/>
  <c r="G1994" i="2"/>
  <c r="G1994" i="7" s="1"/>
  <c r="AX1994" i="7" s="1"/>
  <c r="E1994" i="7"/>
  <c r="E1996" i="2" l="1"/>
  <c r="Q1997" i="2"/>
  <c r="E1995" i="7"/>
  <c r="G1995" i="2"/>
  <c r="G1995" i="7" s="1"/>
  <c r="AX1995" i="7" s="1"/>
  <c r="E1996" i="7" l="1"/>
  <c r="G1996" i="2"/>
  <c r="G1996" i="7" s="1"/>
  <c r="AX1996" i="7" s="1"/>
  <c r="Q1998" i="2"/>
  <c r="E1997" i="2"/>
  <c r="E1997" i="7" l="1"/>
  <c r="G1997" i="2"/>
  <c r="G1997" i="7" s="1"/>
  <c r="AX1997" i="7" s="1"/>
  <c r="E1998" i="2"/>
  <c r="Q1999" i="2"/>
  <c r="E1998" i="7" l="1"/>
  <c r="G1998" i="2"/>
  <c r="G1998" i="7" s="1"/>
  <c r="AX1998" i="7" s="1"/>
  <c r="Q2000" i="2"/>
  <c r="E1999" i="2"/>
  <c r="G1999" i="2" l="1"/>
  <c r="G1999" i="7" s="1"/>
  <c r="AX1999" i="7" s="1"/>
  <c r="E1999" i="7"/>
  <c r="E2000" i="2"/>
  <c r="Q2001" i="2"/>
  <c r="E2000" i="7" l="1"/>
  <c r="G2000" i="2"/>
  <c r="G2000" i="7" s="1"/>
  <c r="AX2000" i="7" s="1"/>
  <c r="E2001" i="2"/>
  <c r="C23" i="2"/>
  <c r="AM12" i="2"/>
  <c r="I4" i="2" l="1"/>
  <c r="R80" i="2"/>
  <c r="R46" i="2"/>
  <c r="R63" i="2"/>
  <c r="R56" i="2"/>
  <c r="R38" i="2"/>
  <c r="R40" i="2"/>
  <c r="R82" i="2"/>
  <c r="R72" i="2"/>
  <c r="R51" i="2"/>
  <c r="R32" i="2"/>
  <c r="R71" i="2"/>
  <c r="J4" i="2"/>
  <c r="R86" i="2"/>
  <c r="R83" i="2"/>
  <c r="R65" i="2"/>
  <c r="R84" i="2"/>
  <c r="R11" i="2"/>
  <c r="R13" i="2"/>
  <c r="R22" i="2"/>
  <c r="R79" i="2"/>
  <c r="R7" i="2"/>
  <c r="R17" i="2"/>
  <c r="R5" i="2"/>
  <c r="R85" i="2"/>
  <c r="I5" i="2"/>
  <c r="R14" i="2"/>
  <c r="R29" i="2"/>
  <c r="R81" i="2"/>
  <c r="R33" i="2"/>
  <c r="R62" i="2"/>
  <c r="R15" i="2"/>
  <c r="R57" i="2"/>
  <c r="R42" i="2"/>
  <c r="R34" i="2"/>
  <c r="R68" i="2"/>
  <c r="R54" i="2"/>
  <c r="R76" i="2"/>
  <c r="J5" i="2"/>
  <c r="R64" i="2"/>
  <c r="R75" i="2"/>
  <c r="R35" i="2"/>
  <c r="R23" i="2"/>
  <c r="R44" i="2"/>
  <c r="R18" i="2"/>
  <c r="R45" i="2"/>
  <c r="R59" i="2"/>
  <c r="R31" i="2"/>
  <c r="R58" i="2"/>
  <c r="R24" i="2"/>
  <c r="I3" i="2"/>
  <c r="R55" i="2"/>
  <c r="R52" i="2"/>
  <c r="R88" i="2"/>
  <c r="R8" i="2"/>
  <c r="R48" i="2"/>
  <c r="R6" i="2"/>
  <c r="R9" i="2"/>
  <c r="R69" i="2"/>
  <c r="R74" i="2"/>
  <c r="R70" i="2"/>
  <c r="R2" i="2"/>
  <c r="J3" i="2"/>
  <c r="R27" i="2"/>
  <c r="R41" i="2"/>
  <c r="R16" i="2"/>
  <c r="R50" i="2"/>
  <c r="R20" i="2"/>
  <c r="R26" i="2"/>
  <c r="R47" i="2"/>
  <c r="C22" i="2"/>
  <c r="R37" i="2"/>
  <c r="R77" i="2"/>
  <c r="R87" i="2"/>
  <c r="R49" i="2"/>
  <c r="R89" i="2"/>
  <c r="R61" i="2"/>
  <c r="R4" i="2"/>
  <c r="R60" i="2"/>
  <c r="R25" i="2"/>
  <c r="R43" i="2"/>
  <c r="R21" i="2"/>
  <c r="R53" i="2"/>
  <c r="R66" i="2"/>
  <c r="R30" i="2"/>
  <c r="R19" i="2"/>
  <c r="R3" i="2"/>
  <c r="R78" i="2"/>
  <c r="R67" i="2"/>
  <c r="R10" i="2"/>
  <c r="C21" i="2"/>
  <c r="S3" i="2" s="1"/>
  <c r="S4" i="2" s="1"/>
  <c r="S5" i="2" s="1"/>
  <c r="S6" i="2" s="1"/>
  <c r="S7" i="2" s="1"/>
  <c r="S8" i="2" s="1"/>
  <c r="S9" i="2" s="1"/>
  <c r="S10" i="2" s="1"/>
  <c r="S11" i="2" s="1"/>
  <c r="S12" i="2" s="1"/>
  <c r="S13" i="2" s="1"/>
  <c r="S14" i="2" s="1"/>
  <c r="S15" i="2" s="1"/>
  <c r="S16" i="2" s="1"/>
  <c r="S17" i="2" s="1"/>
  <c r="S18" i="2" s="1"/>
  <c r="S19" i="2" s="1"/>
  <c r="S20" i="2" s="1"/>
  <c r="S21" i="2" s="1"/>
  <c r="S22" i="2" s="1"/>
  <c r="S23" i="2" s="1"/>
  <c r="S24" i="2" s="1"/>
  <c r="S25" i="2" s="1"/>
  <c r="S26" i="2" s="1"/>
  <c r="S27" i="2" s="1"/>
  <c r="S28" i="2" s="1"/>
  <c r="S29" i="2" s="1"/>
  <c r="S30" i="2" s="1"/>
  <c r="S31" i="2" s="1"/>
  <c r="S32" i="2" s="1"/>
  <c r="S33" i="2" s="1"/>
  <c r="S34" i="2" s="1"/>
  <c r="S35" i="2" s="1"/>
  <c r="S36" i="2" s="1"/>
  <c r="S37" i="2" s="1"/>
  <c r="S38" i="2" s="1"/>
  <c r="S39" i="2" s="1"/>
  <c r="S40" i="2" s="1"/>
  <c r="S41" i="2" s="1"/>
  <c r="S42" i="2" s="1"/>
  <c r="S43" i="2" s="1"/>
  <c r="S44" i="2" s="1"/>
  <c r="S45" i="2" s="1"/>
  <c r="S46" i="2" s="1"/>
  <c r="S47" i="2" s="1"/>
  <c r="S48" i="2" s="1"/>
  <c r="S49" i="2" s="1"/>
  <c r="S50" i="2" s="1"/>
  <c r="S51" i="2" s="1"/>
  <c r="S52" i="2" s="1"/>
  <c r="S53" i="2" s="1"/>
  <c r="S54" i="2" s="1"/>
  <c r="S55" i="2" s="1"/>
  <c r="S56" i="2" s="1"/>
  <c r="S57" i="2" s="1"/>
  <c r="S58" i="2" s="1"/>
  <c r="S59" i="2" s="1"/>
  <c r="S60" i="2" s="1"/>
  <c r="S61" i="2" s="1"/>
  <c r="S62" i="2" s="1"/>
  <c r="S63" i="2" s="1"/>
  <c r="S64" i="2" s="1"/>
  <c r="S65" i="2" s="1"/>
  <c r="S66" i="2" s="1"/>
  <c r="S67" i="2" s="1"/>
  <c r="S68" i="2" s="1"/>
  <c r="S69" i="2" s="1"/>
  <c r="S70" i="2" s="1"/>
  <c r="S71" i="2" s="1"/>
  <c r="S72" i="2" s="1"/>
  <c r="S73" i="2" s="1"/>
  <c r="S74" i="2" s="1"/>
  <c r="S75" i="2" s="1"/>
  <c r="S76" i="2" s="1"/>
  <c r="S77" i="2" s="1"/>
  <c r="S78" i="2" s="1"/>
  <c r="S79" i="2" s="1"/>
  <c r="S80" i="2" s="1"/>
  <c r="S81" i="2" s="1"/>
  <c r="S82" i="2" s="1"/>
  <c r="S83" i="2" s="1"/>
  <c r="S84" i="2" s="1"/>
  <c r="S85" i="2" s="1"/>
  <c r="S86" i="2" s="1"/>
  <c r="S87" i="2" s="1"/>
  <c r="S88" i="2" s="1"/>
  <c r="S89" i="2" s="1"/>
  <c r="R12" i="2"/>
  <c r="R73" i="2"/>
  <c r="R36" i="2"/>
  <c r="R28" i="2"/>
  <c r="R39" i="2"/>
  <c r="I6" i="2"/>
  <c r="K6" i="2" s="1"/>
  <c r="J6" i="2"/>
  <c r="I7" i="2"/>
  <c r="K7" i="2" s="1"/>
  <c r="J7" i="2"/>
  <c r="I8" i="2"/>
  <c r="K8" i="2" s="1"/>
  <c r="J8" i="2"/>
  <c r="I9" i="2"/>
  <c r="K9" i="2" s="1"/>
  <c r="J9" i="2"/>
  <c r="I10" i="2"/>
  <c r="K10" i="2" s="1"/>
  <c r="J10" i="2"/>
  <c r="I11" i="2"/>
  <c r="K11" i="2" s="1"/>
  <c r="J11" i="2"/>
  <c r="I12" i="2"/>
  <c r="K12" i="2" s="1"/>
  <c r="J12" i="2"/>
  <c r="I13" i="2"/>
  <c r="J13" i="2" s="1"/>
  <c r="K13" i="2" s="1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E2001" i="7"/>
  <c r="G2001" i="2"/>
  <c r="G2001" i="7" s="1"/>
  <c r="AX2001" i="7" s="1"/>
  <c r="J14" i="2" l="1"/>
  <c r="K14" i="2" s="1"/>
  <c r="AZ13" i="2"/>
  <c r="L13" i="2"/>
  <c r="O13" i="2"/>
  <c r="J15" i="2"/>
  <c r="K15" i="2" s="1"/>
  <c r="AZ9" i="2"/>
  <c r="L9" i="2"/>
  <c r="O9" i="2"/>
  <c r="L12" i="2"/>
  <c r="O12" i="2"/>
  <c r="AZ12" i="2"/>
  <c r="L8" i="2"/>
  <c r="O8" i="2"/>
  <c r="AZ8" i="2"/>
  <c r="K3" i="2"/>
  <c r="L7" i="2"/>
  <c r="O7" i="2"/>
  <c r="AZ7" i="2"/>
  <c r="K5" i="2"/>
  <c r="AZ11" i="2"/>
  <c r="L11" i="2"/>
  <c r="O11" i="2"/>
  <c r="L10" i="2"/>
  <c r="O10" i="2"/>
  <c r="AZ10" i="2"/>
  <c r="L6" i="2"/>
  <c r="O6" i="2"/>
  <c r="AZ6" i="2"/>
  <c r="K4" i="2"/>
  <c r="N11" i="2" l="1"/>
  <c r="M11" i="2"/>
  <c r="P11" i="2" s="1"/>
  <c r="L4" i="2"/>
  <c r="O4" i="2"/>
  <c r="AZ4" i="2"/>
  <c r="AZ3" i="2"/>
  <c r="L3" i="2"/>
  <c r="O3" i="2"/>
  <c r="AZ5" i="2"/>
  <c r="O5" i="2"/>
  <c r="L5" i="2"/>
  <c r="J16" i="2"/>
  <c r="M13" i="2"/>
  <c r="P13" i="2" s="1"/>
  <c r="N13" i="2"/>
  <c r="M6" i="2"/>
  <c r="P6" i="2" s="1"/>
  <c r="N6" i="2"/>
  <c r="M12" i="2"/>
  <c r="P12" i="2" s="1"/>
  <c r="N12" i="2"/>
  <c r="N9" i="2"/>
  <c r="M9" i="2"/>
  <c r="P9" i="2" s="1"/>
  <c r="M10" i="2"/>
  <c r="P10" i="2" s="1"/>
  <c r="N10" i="2"/>
  <c r="L14" i="2"/>
  <c r="O14" i="2"/>
  <c r="AZ14" i="2"/>
  <c r="AZ15" i="2"/>
  <c r="L15" i="2"/>
  <c r="O15" i="2"/>
  <c r="M7" i="2"/>
  <c r="P7" i="2" s="1"/>
  <c r="N7" i="2"/>
  <c r="M8" i="2"/>
  <c r="P8" i="2" s="1"/>
  <c r="N8" i="2"/>
  <c r="M3" i="2" l="1"/>
  <c r="N3" i="2"/>
  <c r="K16" i="2"/>
  <c r="J17" i="2"/>
  <c r="M15" i="2"/>
  <c r="P15" i="2" s="1"/>
  <c r="N15" i="2"/>
  <c r="M5" i="2"/>
  <c r="P5" i="2" s="1"/>
  <c r="N5" i="2"/>
  <c r="M4" i="2"/>
  <c r="P4" i="2" s="1"/>
  <c r="N4" i="2"/>
  <c r="M14" i="2"/>
  <c r="P14" i="2" s="1"/>
  <c r="N14" i="2"/>
  <c r="L16" i="2" l="1"/>
  <c r="AZ16" i="2"/>
  <c r="O16" i="2"/>
  <c r="J18" i="2"/>
  <c r="K17" i="2"/>
  <c r="P3" i="2"/>
  <c r="O17" i="2" l="1"/>
  <c r="AZ17" i="2"/>
  <c r="L17" i="2"/>
  <c r="J19" i="2"/>
  <c r="K18" i="2"/>
  <c r="M16" i="2"/>
  <c r="N16" i="2"/>
  <c r="L18" i="2" l="1"/>
  <c r="AZ18" i="2"/>
  <c r="O18" i="2"/>
  <c r="J20" i="2"/>
  <c r="K19" i="2"/>
  <c r="P16" i="2"/>
  <c r="N17" i="2"/>
  <c r="M17" i="2"/>
  <c r="P17" i="2" s="1"/>
  <c r="J21" i="2" l="1"/>
  <c r="K20" i="2"/>
  <c r="O19" i="2"/>
  <c r="AZ19" i="2"/>
  <c r="L19" i="2"/>
  <c r="M18" i="2"/>
  <c r="N18" i="2"/>
  <c r="P18" i="2" l="1"/>
  <c r="N19" i="2"/>
  <c r="M19" i="2"/>
  <c r="P19" i="2" s="1"/>
  <c r="AZ20" i="2"/>
  <c r="L20" i="2"/>
  <c r="O20" i="2"/>
  <c r="J22" i="2"/>
  <c r="K21" i="2"/>
  <c r="M20" i="2" l="1"/>
  <c r="N20" i="2"/>
  <c r="AZ21" i="2"/>
  <c r="L21" i="2"/>
  <c r="O21" i="2"/>
  <c r="K22" i="2"/>
  <c r="J23" i="2"/>
  <c r="L22" i="2" l="1"/>
  <c r="O22" i="2"/>
  <c r="AZ22" i="2"/>
  <c r="J24" i="2"/>
  <c r="K23" i="2"/>
  <c r="M21" i="2"/>
  <c r="N21" i="2"/>
  <c r="P20" i="2"/>
  <c r="P21" i="2" l="1"/>
  <c r="L23" i="2"/>
  <c r="O23" i="2"/>
  <c r="AZ23" i="2"/>
  <c r="J25" i="2"/>
  <c r="K24" i="2"/>
  <c r="M22" i="2"/>
  <c r="N22" i="2"/>
  <c r="L24" i="2" l="1"/>
  <c r="O24" i="2"/>
  <c r="AZ24" i="2"/>
  <c r="P22" i="2"/>
  <c r="J26" i="2"/>
  <c r="K25" i="2"/>
  <c r="N23" i="2"/>
  <c r="M23" i="2"/>
  <c r="P23" i="2" s="1"/>
  <c r="J27" i="2" l="1"/>
  <c r="K26" i="2"/>
  <c r="L25" i="2"/>
  <c r="O25" i="2"/>
  <c r="AZ25" i="2"/>
  <c r="M24" i="2"/>
  <c r="P24" i="2" s="1"/>
  <c r="N24" i="2"/>
  <c r="M25" i="2" l="1"/>
  <c r="P25" i="2" s="1"/>
  <c r="N25" i="2"/>
  <c r="O26" i="2"/>
  <c r="AZ26" i="2"/>
  <c r="L26" i="2"/>
  <c r="J28" i="2"/>
  <c r="K27" i="2"/>
  <c r="L27" i="2" l="1"/>
  <c r="O27" i="2"/>
  <c r="AZ27" i="2"/>
  <c r="K28" i="2"/>
  <c r="J29" i="2"/>
  <c r="M26" i="2"/>
  <c r="P26" i="2" s="1"/>
  <c r="N26" i="2"/>
  <c r="J30" i="2" l="1"/>
  <c r="K29" i="2"/>
  <c r="L28" i="2"/>
  <c r="O28" i="2"/>
  <c r="AZ28" i="2"/>
  <c r="M27" i="2"/>
  <c r="P27" i="2" s="1"/>
  <c r="N27" i="2"/>
  <c r="M28" i="2" l="1"/>
  <c r="P28" i="2" s="1"/>
  <c r="N28" i="2"/>
  <c r="L29" i="2"/>
  <c r="O29" i="2"/>
  <c r="AZ29" i="2"/>
  <c r="J31" i="2"/>
  <c r="K30" i="2"/>
  <c r="L30" i="2" l="1"/>
  <c r="AZ30" i="2"/>
  <c r="O30" i="2"/>
  <c r="K31" i="2"/>
  <c r="J32" i="2"/>
  <c r="M29" i="2"/>
  <c r="P29" i="2" s="1"/>
  <c r="N29" i="2"/>
  <c r="J33" i="2" l="1"/>
  <c r="K32" i="2"/>
  <c r="O31" i="2"/>
  <c r="L31" i="2"/>
  <c r="AZ31" i="2"/>
  <c r="M30" i="2"/>
  <c r="P30" i="2" s="1"/>
  <c r="N30" i="2"/>
  <c r="N31" i="2" l="1"/>
  <c r="M31" i="2"/>
  <c r="P31" i="2" s="1"/>
  <c r="L32" i="2"/>
  <c r="O32" i="2"/>
  <c r="AZ32" i="2"/>
  <c r="K33" i="2"/>
  <c r="J34" i="2"/>
  <c r="J35" i="2" l="1"/>
  <c r="K34" i="2"/>
  <c r="AZ33" i="2"/>
  <c r="L33" i="2"/>
  <c r="O33" i="2"/>
  <c r="M32" i="2"/>
  <c r="P32" i="2" s="1"/>
  <c r="N32" i="2"/>
  <c r="M33" i="2" l="1"/>
  <c r="P33" i="2" s="1"/>
  <c r="N33" i="2"/>
  <c r="L34" i="2"/>
  <c r="O34" i="2"/>
  <c r="AZ34" i="2"/>
  <c r="K35" i="2"/>
  <c r="J36" i="2"/>
  <c r="J37" i="2" l="1"/>
  <c r="K36" i="2"/>
  <c r="AZ35" i="2"/>
  <c r="O35" i="2"/>
  <c r="L35" i="2"/>
  <c r="M34" i="2"/>
  <c r="P34" i="2" s="1"/>
  <c r="N34" i="2"/>
  <c r="N35" i="2" l="1"/>
  <c r="M35" i="2"/>
  <c r="P35" i="2" s="1"/>
  <c r="L36" i="2"/>
  <c r="O36" i="2"/>
  <c r="AZ36" i="2"/>
  <c r="J38" i="2"/>
  <c r="K37" i="2"/>
  <c r="L37" i="2" l="1"/>
  <c r="O37" i="2"/>
  <c r="AZ37" i="2"/>
  <c r="J39" i="2"/>
  <c r="K38" i="2"/>
  <c r="N36" i="2"/>
  <c r="M36" i="2"/>
  <c r="P36" i="2" s="1"/>
  <c r="J40" i="2" l="1"/>
  <c r="K39" i="2"/>
  <c r="AZ38" i="2"/>
  <c r="O38" i="2"/>
  <c r="L38" i="2"/>
  <c r="M37" i="2"/>
  <c r="P37" i="2" s="1"/>
  <c r="N37" i="2"/>
  <c r="M38" i="2" l="1"/>
  <c r="P38" i="2" s="1"/>
  <c r="N38" i="2"/>
  <c r="L39" i="2"/>
  <c r="AZ39" i="2"/>
  <c r="O39" i="2"/>
  <c r="J41" i="2"/>
  <c r="K40" i="2"/>
  <c r="L40" i="2" l="1"/>
  <c r="AZ40" i="2"/>
  <c r="O40" i="2"/>
  <c r="K41" i="2"/>
  <c r="J42" i="2"/>
  <c r="N39" i="2"/>
  <c r="M39" i="2"/>
  <c r="P39" i="2" s="1"/>
  <c r="L41" i="2" l="1"/>
  <c r="O41" i="2"/>
  <c r="AZ41" i="2"/>
  <c r="I43" i="2"/>
  <c r="K42" i="2"/>
  <c r="M40" i="2"/>
  <c r="P40" i="2" s="1"/>
  <c r="N40" i="2"/>
  <c r="L42" i="2" l="1"/>
  <c r="O42" i="2"/>
  <c r="AZ42" i="2"/>
  <c r="J43" i="2"/>
  <c r="I44" i="2" s="1"/>
  <c r="M41" i="2"/>
  <c r="P41" i="2" s="1"/>
  <c r="N41" i="2"/>
  <c r="M42" i="2" l="1"/>
  <c r="P42" i="2" s="1"/>
  <c r="N42" i="2"/>
  <c r="J44" i="2"/>
  <c r="K44" i="2" s="1"/>
  <c r="I45" i="2"/>
  <c r="K43" i="2"/>
  <c r="O43" i="2" l="1"/>
  <c r="AZ43" i="2"/>
  <c r="L43" i="2"/>
  <c r="J45" i="2"/>
  <c r="K45" i="2" s="1"/>
  <c r="I46" i="2"/>
  <c r="L44" i="2"/>
  <c r="AZ44" i="2"/>
  <c r="O44" i="2"/>
  <c r="M44" i="2" l="1"/>
  <c r="P44" i="2" s="1"/>
  <c r="N44" i="2"/>
  <c r="J46" i="2"/>
  <c r="I47" i="2" s="1"/>
  <c r="L45" i="2"/>
  <c r="O45" i="2"/>
  <c r="AZ45" i="2"/>
  <c r="N43" i="2"/>
  <c r="M43" i="2"/>
  <c r="P43" i="2" s="1"/>
  <c r="M45" i="2" l="1"/>
  <c r="P45" i="2" s="1"/>
  <c r="N45" i="2"/>
  <c r="K46" i="2"/>
  <c r="J47" i="2"/>
  <c r="I48" i="2" s="1"/>
  <c r="J48" i="2" l="1"/>
  <c r="K48" i="2" s="1"/>
  <c r="L46" i="2"/>
  <c r="O46" i="2"/>
  <c r="AZ46" i="2"/>
  <c r="K47" i="2"/>
  <c r="M46" i="2" l="1"/>
  <c r="P46" i="2" s="1"/>
  <c r="N46" i="2"/>
  <c r="I49" i="2"/>
  <c r="L47" i="2"/>
  <c r="O47" i="2"/>
  <c r="AZ47" i="2"/>
  <c r="L48" i="2"/>
  <c r="AZ48" i="2"/>
  <c r="O48" i="2"/>
  <c r="M48" i="2" l="1"/>
  <c r="P48" i="2" s="1"/>
  <c r="N48" i="2"/>
  <c r="N47" i="2"/>
  <c r="M47" i="2"/>
  <c r="P47" i="2" s="1"/>
  <c r="J49" i="2"/>
  <c r="I50" i="2" s="1"/>
  <c r="J50" i="2" l="1"/>
  <c r="I51" i="2" s="1"/>
  <c r="K49" i="2"/>
  <c r="J51" i="2" l="1"/>
  <c r="I52" i="2" s="1"/>
  <c r="L49" i="2"/>
  <c r="O49" i="2"/>
  <c r="AZ49" i="2"/>
  <c r="K50" i="2"/>
  <c r="J52" i="2" l="1"/>
  <c r="K52" i="2" s="1"/>
  <c r="L50" i="2"/>
  <c r="O50" i="2"/>
  <c r="AZ50" i="2"/>
  <c r="M49" i="2"/>
  <c r="P49" i="2" s="1"/>
  <c r="N49" i="2"/>
  <c r="K51" i="2"/>
  <c r="L51" i="2" l="1"/>
  <c r="O51" i="2"/>
  <c r="AZ51" i="2"/>
  <c r="L52" i="2"/>
  <c r="AZ52" i="2"/>
  <c r="O52" i="2"/>
  <c r="M50" i="2"/>
  <c r="P50" i="2" s="1"/>
  <c r="N50" i="2"/>
  <c r="I53" i="2"/>
  <c r="M52" i="2" l="1"/>
  <c r="P52" i="2" s="1"/>
  <c r="N52" i="2"/>
  <c r="J53" i="2"/>
  <c r="K53" i="2" s="1"/>
  <c r="I54" i="2"/>
  <c r="N51" i="2"/>
  <c r="M51" i="2"/>
  <c r="P51" i="2" s="1"/>
  <c r="J54" i="2" l="1"/>
  <c r="I55" i="2" s="1"/>
  <c r="O53" i="2"/>
  <c r="AZ53" i="2"/>
  <c r="L53" i="2"/>
  <c r="M53" i="2" l="1"/>
  <c r="P53" i="2" s="1"/>
  <c r="N53" i="2"/>
  <c r="J55" i="2"/>
  <c r="K55" i="2" s="1"/>
  <c r="I56" i="2"/>
  <c r="K54" i="2"/>
  <c r="L54" i="2" l="1"/>
  <c r="AZ54" i="2"/>
  <c r="O54" i="2"/>
  <c r="L55" i="2"/>
  <c r="AZ55" i="2"/>
  <c r="O55" i="2"/>
  <c r="J56" i="2"/>
  <c r="K56" i="2" s="1"/>
  <c r="I57" i="2" l="1"/>
  <c r="O56" i="2"/>
  <c r="AZ56" i="2"/>
  <c r="L56" i="2"/>
  <c r="N55" i="2"/>
  <c r="M55" i="2"/>
  <c r="P55" i="2" s="1"/>
  <c r="M54" i="2"/>
  <c r="P54" i="2" s="1"/>
  <c r="N54" i="2"/>
  <c r="N56" i="2" l="1"/>
  <c r="M56" i="2"/>
  <c r="P56" i="2" s="1"/>
  <c r="J57" i="2"/>
  <c r="K57" i="2" s="1"/>
  <c r="I58" i="2" l="1"/>
  <c r="O57" i="2"/>
  <c r="AZ57" i="2"/>
  <c r="L57" i="2"/>
  <c r="M57" i="2" l="1"/>
  <c r="P57" i="2" s="1"/>
  <c r="N57" i="2"/>
  <c r="J58" i="2"/>
  <c r="I59" i="2" s="1"/>
  <c r="J59" i="2" l="1"/>
  <c r="I60" i="2" s="1"/>
  <c r="K58" i="2"/>
  <c r="J60" i="2" l="1"/>
  <c r="K60" i="2" s="1"/>
  <c r="L58" i="2"/>
  <c r="O58" i="2"/>
  <c r="AZ58" i="2"/>
  <c r="K59" i="2"/>
  <c r="I61" i="2" l="1"/>
  <c r="L59" i="2"/>
  <c r="O59" i="2"/>
  <c r="AZ59" i="2"/>
  <c r="M58" i="2"/>
  <c r="P58" i="2" s="1"/>
  <c r="N58" i="2"/>
  <c r="L60" i="2"/>
  <c r="O60" i="2"/>
  <c r="AZ60" i="2"/>
  <c r="N60" i="2" l="1"/>
  <c r="M60" i="2"/>
  <c r="P60" i="2" s="1"/>
  <c r="M59" i="2"/>
  <c r="P59" i="2" s="1"/>
  <c r="N59" i="2"/>
  <c r="J61" i="2"/>
  <c r="K61" i="2" s="1"/>
  <c r="L61" i="2" l="1"/>
  <c r="O61" i="2"/>
  <c r="AZ61" i="2"/>
  <c r="I62" i="2"/>
  <c r="J62" i="2" l="1"/>
  <c r="I63" i="2" s="1"/>
  <c r="M61" i="2"/>
  <c r="P61" i="2" s="1"/>
  <c r="N61" i="2"/>
  <c r="J63" i="2" l="1"/>
  <c r="I64" i="2" s="1"/>
  <c r="K62" i="2"/>
  <c r="J64" i="2" l="1"/>
  <c r="K64" i="2" s="1"/>
  <c r="L62" i="2"/>
  <c r="O62" i="2"/>
  <c r="AZ62" i="2"/>
  <c r="K63" i="2"/>
  <c r="O63" i="2" l="1"/>
  <c r="L63" i="2"/>
  <c r="AZ63" i="2"/>
  <c r="M62" i="2"/>
  <c r="P62" i="2" s="1"/>
  <c r="N62" i="2"/>
  <c r="L64" i="2"/>
  <c r="AZ64" i="2"/>
  <c r="O64" i="2"/>
  <c r="I65" i="2"/>
  <c r="N64" i="2" l="1"/>
  <c r="M64" i="2"/>
  <c r="P64" i="2" s="1"/>
  <c r="M63" i="2"/>
  <c r="P63" i="2" s="1"/>
  <c r="N63" i="2"/>
  <c r="J65" i="2"/>
  <c r="K65" i="2" s="1"/>
  <c r="I66" i="2"/>
  <c r="J66" i="2" l="1"/>
  <c r="I67" i="2" s="1"/>
  <c r="L65" i="2"/>
  <c r="O65" i="2"/>
  <c r="AZ65" i="2"/>
  <c r="M65" i="2" l="1"/>
  <c r="P65" i="2" s="1"/>
  <c r="N65" i="2"/>
  <c r="J67" i="2"/>
  <c r="I68" i="2" s="1"/>
  <c r="K66" i="2"/>
  <c r="J68" i="2" l="1"/>
  <c r="K68" i="2" s="1"/>
  <c r="I69" i="2"/>
  <c r="L66" i="2"/>
  <c r="AZ66" i="2"/>
  <c r="O66" i="2"/>
  <c r="K67" i="2"/>
  <c r="J69" i="2" l="1"/>
  <c r="K69" i="2" s="1"/>
  <c r="I70" i="2"/>
  <c r="AZ67" i="2"/>
  <c r="L67" i="2"/>
  <c r="O67" i="2"/>
  <c r="M66" i="2"/>
  <c r="P66" i="2" s="1"/>
  <c r="N66" i="2"/>
  <c r="AZ68" i="2"/>
  <c r="O68" i="2"/>
  <c r="L68" i="2"/>
  <c r="J70" i="2" l="1"/>
  <c r="I71" i="2" s="1"/>
  <c r="N67" i="2"/>
  <c r="M67" i="2"/>
  <c r="P67" i="2" s="1"/>
  <c r="M68" i="2"/>
  <c r="P68" i="2" s="1"/>
  <c r="N68" i="2"/>
  <c r="L69" i="2"/>
  <c r="O69" i="2"/>
  <c r="AZ69" i="2"/>
  <c r="M69" i="2" l="1"/>
  <c r="P69" i="2" s="1"/>
  <c r="N69" i="2"/>
  <c r="J71" i="2"/>
  <c r="I72" i="2" s="1"/>
  <c r="K70" i="2"/>
  <c r="J72" i="2" l="1"/>
  <c r="K72" i="2" s="1"/>
  <c r="AZ70" i="2"/>
  <c r="O70" i="2"/>
  <c r="L70" i="2"/>
  <c r="K71" i="2"/>
  <c r="I73" i="2" l="1"/>
  <c r="N70" i="2"/>
  <c r="M70" i="2"/>
  <c r="P70" i="2" s="1"/>
  <c r="L71" i="2"/>
  <c r="AZ71" i="2"/>
  <c r="O71" i="2"/>
  <c r="L72" i="2"/>
  <c r="O72" i="2"/>
  <c r="AZ72" i="2"/>
  <c r="M72" i="2" l="1"/>
  <c r="P72" i="2" s="1"/>
  <c r="N72" i="2"/>
  <c r="M71" i="2"/>
  <c r="P71" i="2" s="1"/>
  <c r="N71" i="2"/>
  <c r="J73" i="2"/>
  <c r="K73" i="2" s="1"/>
  <c r="L73" i="2" l="1"/>
  <c r="O73" i="2"/>
  <c r="AZ73" i="2"/>
  <c r="I74" i="2"/>
  <c r="J74" i="2" l="1"/>
  <c r="I75" i="2" s="1"/>
  <c r="N73" i="2"/>
  <c r="M73" i="2"/>
  <c r="P73" i="2" s="1"/>
  <c r="J75" i="2" l="1"/>
  <c r="I76" i="2" s="1"/>
  <c r="K74" i="2"/>
  <c r="K75" i="2" l="1"/>
  <c r="AZ74" i="2"/>
  <c r="O74" i="2"/>
  <c r="L74" i="2"/>
  <c r="J76" i="2"/>
  <c r="I77" i="2" s="1"/>
  <c r="J77" i="2" l="1"/>
  <c r="I78" i="2" s="1"/>
  <c r="K76" i="2"/>
  <c r="N74" i="2"/>
  <c r="M74" i="2"/>
  <c r="P74" i="2" s="1"/>
  <c r="L75" i="2"/>
  <c r="AZ75" i="2"/>
  <c r="O75" i="2"/>
  <c r="L76" i="2" l="1"/>
  <c r="O76" i="2"/>
  <c r="AZ76" i="2"/>
  <c r="N75" i="2"/>
  <c r="M75" i="2"/>
  <c r="P75" i="2" s="1"/>
  <c r="J78" i="2"/>
  <c r="K78" i="2" s="1"/>
  <c r="I79" i="2"/>
  <c r="K77" i="2"/>
  <c r="L77" i="2" l="1"/>
  <c r="O77" i="2"/>
  <c r="AZ77" i="2"/>
  <c r="J79" i="2"/>
  <c r="K79" i="2" s="1"/>
  <c r="L78" i="2"/>
  <c r="AZ78" i="2"/>
  <c r="O78" i="2"/>
  <c r="M76" i="2"/>
  <c r="P76" i="2" s="1"/>
  <c r="N76" i="2"/>
  <c r="N78" i="2" l="1"/>
  <c r="M78" i="2"/>
  <c r="P78" i="2" s="1"/>
  <c r="L79" i="2"/>
  <c r="AZ79" i="2"/>
  <c r="O79" i="2"/>
  <c r="I80" i="2"/>
  <c r="N77" i="2"/>
  <c r="M77" i="2"/>
  <c r="P77" i="2" s="1"/>
  <c r="J80" i="2" l="1"/>
  <c r="I81" i="2" s="1"/>
  <c r="M79" i="2"/>
  <c r="P79" i="2" s="1"/>
  <c r="N79" i="2"/>
  <c r="J81" i="2" l="1"/>
  <c r="K81" i="2" s="1"/>
  <c r="K80" i="2"/>
  <c r="AZ80" i="2" l="1"/>
  <c r="L80" i="2"/>
  <c r="O80" i="2"/>
  <c r="I82" i="2"/>
  <c r="AZ81" i="2"/>
  <c r="L81" i="2"/>
  <c r="O81" i="2"/>
  <c r="N80" i="2" l="1"/>
  <c r="M80" i="2"/>
  <c r="P80" i="2" s="1"/>
  <c r="J82" i="2"/>
  <c r="K82" i="2" s="1"/>
  <c r="N81" i="2"/>
  <c r="M81" i="2"/>
  <c r="P81" i="2" s="1"/>
  <c r="L82" i="2" l="1"/>
  <c r="O82" i="2"/>
  <c r="AZ82" i="2"/>
  <c r="I83" i="2"/>
  <c r="I84" i="2" l="1"/>
  <c r="J83" i="2"/>
  <c r="K83" i="2" s="1"/>
  <c r="N82" i="2"/>
  <c r="M82" i="2"/>
  <c r="P82" i="2" s="1"/>
  <c r="L83" i="2" l="1"/>
  <c r="O83" i="2"/>
  <c r="AZ83" i="2"/>
  <c r="I85" i="2"/>
  <c r="I86" i="2" s="1"/>
  <c r="I87" i="2" s="1"/>
  <c r="I88" i="2" s="1"/>
  <c r="I89" i="2" s="1"/>
  <c r="J84" i="2"/>
  <c r="K84" i="2" l="1"/>
  <c r="J85" i="2"/>
  <c r="N83" i="2"/>
  <c r="M83" i="2"/>
  <c r="P83" i="2" s="1"/>
  <c r="AY84" i="2" l="1"/>
  <c r="L84" i="2"/>
  <c r="O84" i="2"/>
  <c r="K85" i="2"/>
  <c r="J86" i="2"/>
  <c r="K86" i="2" l="1"/>
  <c r="J87" i="2"/>
  <c r="AY85" i="2"/>
  <c r="L85" i="2"/>
  <c r="O85" i="2"/>
  <c r="M84" i="2"/>
  <c r="N84" i="2"/>
  <c r="P84" i="2" l="1"/>
  <c r="M85" i="2"/>
  <c r="P85" i="2" s="1"/>
  <c r="N85" i="2"/>
  <c r="K87" i="2"/>
  <c r="J88" i="2"/>
  <c r="AY86" i="2"/>
  <c r="L86" i="2"/>
  <c r="O86" i="2"/>
  <c r="K88" i="2" l="1"/>
  <c r="J89" i="2"/>
  <c r="N86" i="2"/>
  <c r="M86" i="2"/>
  <c r="AY87" i="2"/>
  <c r="L87" i="2"/>
  <c r="O87" i="2"/>
  <c r="N87" i="2" l="1"/>
  <c r="M87" i="2"/>
  <c r="P87" i="2" s="1"/>
  <c r="P86" i="2"/>
  <c r="I90" i="2"/>
  <c r="I91" i="2" s="1"/>
  <c r="I92" i="2" s="1"/>
  <c r="I93" i="2" s="1"/>
  <c r="I94" i="2" s="1"/>
  <c r="I95" i="2" s="1"/>
  <c r="K89" i="2"/>
  <c r="AY88" i="2"/>
  <c r="O88" i="2"/>
  <c r="L88" i="2"/>
  <c r="AY89" i="2" l="1"/>
  <c r="O89" i="2"/>
  <c r="L89" i="2"/>
  <c r="K95" i="2"/>
  <c r="I96" i="2"/>
  <c r="I97" i="2" s="1"/>
  <c r="I98" i="2" s="1"/>
  <c r="I99" i="2" s="1"/>
  <c r="I100" i="2" s="1"/>
  <c r="I101" i="2" s="1"/>
  <c r="I102" i="2" s="1"/>
  <c r="I103" i="2" s="1"/>
  <c r="I104" i="2" s="1"/>
  <c r="I105" i="2" s="1"/>
  <c r="I106" i="2" s="1"/>
  <c r="I107" i="2" s="1"/>
  <c r="I108" i="2" s="1"/>
  <c r="I109" i="2" s="1"/>
  <c r="I110" i="2" s="1"/>
  <c r="I111" i="2" s="1"/>
  <c r="I112" i="2" s="1"/>
  <c r="I113" i="2" s="1"/>
  <c r="I114" i="2" s="1"/>
  <c r="I115" i="2" s="1"/>
  <c r="I116" i="2" s="1"/>
  <c r="I117" i="2" s="1"/>
  <c r="I118" i="2" s="1"/>
  <c r="I119" i="2" s="1"/>
  <c r="I120" i="2" s="1"/>
  <c r="I121" i="2" s="1"/>
  <c r="I122" i="2" s="1"/>
  <c r="I123" i="2" s="1"/>
  <c r="I124" i="2" s="1"/>
  <c r="I125" i="2" s="1"/>
  <c r="I126" i="2" s="1"/>
  <c r="I127" i="2" s="1"/>
  <c r="I128" i="2" s="1"/>
  <c r="I129" i="2" s="1"/>
  <c r="I130" i="2" s="1"/>
  <c r="I131" i="2" s="1"/>
  <c r="I132" i="2" s="1"/>
  <c r="I133" i="2" s="1"/>
  <c r="I134" i="2" s="1"/>
  <c r="I135" i="2" s="1"/>
  <c r="I136" i="2" s="1"/>
  <c r="I137" i="2" s="1"/>
  <c r="I138" i="2" s="1"/>
  <c r="I139" i="2" s="1"/>
  <c r="I140" i="2" s="1"/>
  <c r="I141" i="2" s="1"/>
  <c r="I142" i="2" s="1"/>
  <c r="I143" i="2" s="1"/>
  <c r="I144" i="2" s="1"/>
  <c r="I145" i="2" s="1"/>
  <c r="I146" i="2" s="1"/>
  <c r="I147" i="2" s="1"/>
  <c r="I148" i="2" s="1"/>
  <c r="I149" i="2" s="1"/>
  <c r="I150" i="2" s="1"/>
  <c r="I151" i="2" s="1"/>
  <c r="I152" i="2" s="1"/>
  <c r="I153" i="2" s="1"/>
  <c r="I154" i="2" s="1"/>
  <c r="I155" i="2" s="1"/>
  <c r="I156" i="2" s="1"/>
  <c r="I157" i="2" s="1"/>
  <c r="I158" i="2" s="1"/>
  <c r="I159" i="2" s="1"/>
  <c r="I160" i="2" s="1"/>
  <c r="I161" i="2" s="1"/>
  <c r="I162" i="2" s="1"/>
  <c r="I163" i="2" s="1"/>
  <c r="I164" i="2" s="1"/>
  <c r="I165" i="2" s="1"/>
  <c r="I166" i="2" s="1"/>
  <c r="I167" i="2" s="1"/>
  <c r="I168" i="2" s="1"/>
  <c r="I169" i="2" s="1"/>
  <c r="I170" i="2" s="1"/>
  <c r="I171" i="2" s="1"/>
  <c r="I172" i="2" s="1"/>
  <c r="I173" i="2" s="1"/>
  <c r="I174" i="2" s="1"/>
  <c r="I175" i="2" s="1"/>
  <c r="I176" i="2" s="1"/>
  <c r="I177" i="2" s="1"/>
  <c r="I178" i="2" s="1"/>
  <c r="I179" i="2" s="1"/>
  <c r="I180" i="2" s="1"/>
  <c r="I181" i="2" s="1"/>
  <c r="I182" i="2" s="1"/>
  <c r="I183" i="2" s="1"/>
  <c r="I184" i="2" s="1"/>
  <c r="I185" i="2" s="1"/>
  <c r="I186" i="2" s="1"/>
  <c r="I187" i="2" s="1"/>
  <c r="I188" i="2" s="1"/>
  <c r="I189" i="2" s="1"/>
  <c r="I190" i="2" s="1"/>
  <c r="I191" i="2" s="1"/>
  <c r="I192" i="2" s="1"/>
  <c r="I193" i="2" s="1"/>
  <c r="I194" i="2" s="1"/>
  <c r="I195" i="2" s="1"/>
  <c r="I196" i="2" s="1"/>
  <c r="I197" i="2" s="1"/>
  <c r="I198" i="2" s="1"/>
  <c r="I199" i="2" s="1"/>
  <c r="I200" i="2" s="1"/>
  <c r="I201" i="2" s="1"/>
  <c r="I202" i="2" s="1"/>
  <c r="I203" i="2" s="1"/>
  <c r="I204" i="2" s="1"/>
  <c r="I205" i="2" s="1"/>
  <c r="I206" i="2" s="1"/>
  <c r="I207" i="2" s="1"/>
  <c r="I208" i="2" s="1"/>
  <c r="I209" i="2" s="1"/>
  <c r="I210" i="2" s="1"/>
  <c r="I211" i="2" s="1"/>
  <c r="I212" i="2" s="1"/>
  <c r="I213" i="2" s="1"/>
  <c r="I214" i="2" s="1"/>
  <c r="I215" i="2" s="1"/>
  <c r="I216" i="2" s="1"/>
  <c r="I217" i="2" s="1"/>
  <c r="I218" i="2" s="1"/>
  <c r="I219" i="2" s="1"/>
  <c r="I220" i="2" s="1"/>
  <c r="I221" i="2" s="1"/>
  <c r="I222" i="2" s="1"/>
  <c r="I223" i="2" s="1"/>
  <c r="I224" i="2" s="1"/>
  <c r="I225" i="2" s="1"/>
  <c r="I226" i="2" s="1"/>
  <c r="I227" i="2" s="1"/>
  <c r="I228" i="2" s="1"/>
  <c r="I229" i="2" s="1"/>
  <c r="I230" i="2" s="1"/>
  <c r="I231" i="2" s="1"/>
  <c r="I232" i="2" s="1"/>
  <c r="I233" i="2" s="1"/>
  <c r="I234" i="2" s="1"/>
  <c r="I235" i="2" s="1"/>
  <c r="I236" i="2" s="1"/>
  <c r="I237" i="2" s="1"/>
  <c r="I238" i="2" s="1"/>
  <c r="I239" i="2" s="1"/>
  <c r="I240" i="2" s="1"/>
  <c r="I241" i="2" s="1"/>
  <c r="I242" i="2" s="1"/>
  <c r="I243" i="2" s="1"/>
  <c r="I244" i="2" s="1"/>
  <c r="I245" i="2" s="1"/>
  <c r="I246" i="2" s="1"/>
  <c r="I247" i="2" s="1"/>
  <c r="I248" i="2" s="1"/>
  <c r="I249" i="2" s="1"/>
  <c r="I250" i="2" s="1"/>
  <c r="I251" i="2" s="1"/>
  <c r="I252" i="2" s="1"/>
  <c r="I253" i="2" s="1"/>
  <c r="I254" i="2" s="1"/>
  <c r="I255" i="2" s="1"/>
  <c r="I256" i="2" s="1"/>
  <c r="I257" i="2" s="1"/>
  <c r="I258" i="2" s="1"/>
  <c r="I259" i="2" s="1"/>
  <c r="I260" i="2" s="1"/>
  <c r="I261" i="2" s="1"/>
  <c r="I262" i="2" s="1"/>
  <c r="I263" i="2" s="1"/>
  <c r="I264" i="2" s="1"/>
  <c r="I265" i="2" s="1"/>
  <c r="I266" i="2" s="1"/>
  <c r="I267" i="2" s="1"/>
  <c r="I268" i="2" s="1"/>
  <c r="I269" i="2" s="1"/>
  <c r="I270" i="2" s="1"/>
  <c r="I271" i="2" s="1"/>
  <c r="I272" i="2" s="1"/>
  <c r="I273" i="2" s="1"/>
  <c r="I274" i="2" s="1"/>
  <c r="I275" i="2" s="1"/>
  <c r="I276" i="2" s="1"/>
  <c r="I277" i="2" s="1"/>
  <c r="I278" i="2" s="1"/>
  <c r="I279" i="2" s="1"/>
  <c r="I280" i="2" s="1"/>
  <c r="I281" i="2" s="1"/>
  <c r="I282" i="2" s="1"/>
  <c r="I283" i="2" s="1"/>
  <c r="I284" i="2" s="1"/>
  <c r="I285" i="2" s="1"/>
  <c r="I286" i="2" s="1"/>
  <c r="I287" i="2" s="1"/>
  <c r="I288" i="2" s="1"/>
  <c r="I289" i="2" s="1"/>
  <c r="I290" i="2" s="1"/>
  <c r="I291" i="2" s="1"/>
  <c r="I292" i="2" s="1"/>
  <c r="I293" i="2" s="1"/>
  <c r="I294" i="2" s="1"/>
  <c r="I295" i="2" s="1"/>
  <c r="I296" i="2" s="1"/>
  <c r="I297" i="2" s="1"/>
  <c r="I298" i="2" s="1"/>
  <c r="I299" i="2" s="1"/>
  <c r="I300" i="2" s="1"/>
  <c r="I301" i="2" s="1"/>
  <c r="I302" i="2" s="1"/>
  <c r="I303" i="2" s="1"/>
  <c r="I304" i="2" s="1"/>
  <c r="I305" i="2" s="1"/>
  <c r="I306" i="2" s="1"/>
  <c r="I307" i="2" s="1"/>
  <c r="I308" i="2" s="1"/>
  <c r="I309" i="2" s="1"/>
  <c r="I310" i="2" s="1"/>
  <c r="I311" i="2" s="1"/>
  <c r="I312" i="2" s="1"/>
  <c r="I313" i="2" s="1"/>
  <c r="I314" i="2" s="1"/>
  <c r="I315" i="2" s="1"/>
  <c r="I316" i="2" s="1"/>
  <c r="I317" i="2" s="1"/>
  <c r="I318" i="2" s="1"/>
  <c r="I319" i="2" s="1"/>
  <c r="I320" i="2" s="1"/>
  <c r="I321" i="2" s="1"/>
  <c r="I322" i="2" s="1"/>
  <c r="I323" i="2" s="1"/>
  <c r="I324" i="2" s="1"/>
  <c r="I325" i="2" s="1"/>
  <c r="I326" i="2" s="1"/>
  <c r="I327" i="2" s="1"/>
  <c r="I328" i="2" s="1"/>
  <c r="I329" i="2" s="1"/>
  <c r="I330" i="2" s="1"/>
  <c r="I331" i="2" s="1"/>
  <c r="I332" i="2" s="1"/>
  <c r="I333" i="2" s="1"/>
  <c r="I334" i="2" s="1"/>
  <c r="I335" i="2" s="1"/>
  <c r="I336" i="2" s="1"/>
  <c r="I337" i="2" s="1"/>
  <c r="I338" i="2" s="1"/>
  <c r="I339" i="2" s="1"/>
  <c r="I340" i="2" s="1"/>
  <c r="I341" i="2" s="1"/>
  <c r="I342" i="2" s="1"/>
  <c r="I343" i="2" s="1"/>
  <c r="I344" i="2" s="1"/>
  <c r="I345" i="2" s="1"/>
  <c r="I346" i="2" s="1"/>
  <c r="I347" i="2" s="1"/>
  <c r="I348" i="2" s="1"/>
  <c r="I349" i="2" s="1"/>
  <c r="I350" i="2" s="1"/>
  <c r="I351" i="2" s="1"/>
  <c r="I352" i="2" s="1"/>
  <c r="I353" i="2" s="1"/>
  <c r="I354" i="2" s="1"/>
  <c r="I355" i="2" s="1"/>
  <c r="I356" i="2" s="1"/>
  <c r="I357" i="2" s="1"/>
  <c r="I358" i="2" s="1"/>
  <c r="I359" i="2" s="1"/>
  <c r="I360" i="2" s="1"/>
  <c r="I361" i="2" s="1"/>
  <c r="I362" i="2" s="1"/>
  <c r="I363" i="2" s="1"/>
  <c r="I364" i="2" s="1"/>
  <c r="I365" i="2" s="1"/>
  <c r="I366" i="2" s="1"/>
  <c r="I367" i="2" s="1"/>
  <c r="I368" i="2" s="1"/>
  <c r="I369" i="2" s="1"/>
  <c r="I370" i="2" s="1"/>
  <c r="I371" i="2" s="1"/>
  <c r="I372" i="2" s="1"/>
  <c r="I373" i="2" s="1"/>
  <c r="I374" i="2" s="1"/>
  <c r="I375" i="2" s="1"/>
  <c r="I376" i="2" s="1"/>
  <c r="I377" i="2" s="1"/>
  <c r="I378" i="2" s="1"/>
  <c r="I379" i="2" s="1"/>
  <c r="I380" i="2" s="1"/>
  <c r="I381" i="2" s="1"/>
  <c r="I382" i="2" s="1"/>
  <c r="I383" i="2" s="1"/>
  <c r="I384" i="2" s="1"/>
  <c r="I385" i="2" s="1"/>
  <c r="I386" i="2" s="1"/>
  <c r="I387" i="2" s="1"/>
  <c r="I388" i="2" s="1"/>
  <c r="I389" i="2" s="1"/>
  <c r="I390" i="2" s="1"/>
  <c r="I391" i="2" s="1"/>
  <c r="I392" i="2" s="1"/>
  <c r="I393" i="2" s="1"/>
  <c r="I394" i="2" s="1"/>
  <c r="I395" i="2" s="1"/>
  <c r="I396" i="2" s="1"/>
  <c r="I397" i="2" s="1"/>
  <c r="I398" i="2" s="1"/>
  <c r="I399" i="2" s="1"/>
  <c r="I400" i="2" s="1"/>
  <c r="I401" i="2" s="1"/>
  <c r="I402" i="2" s="1"/>
  <c r="I403" i="2" s="1"/>
  <c r="I404" i="2" s="1"/>
  <c r="I405" i="2" s="1"/>
  <c r="I406" i="2" s="1"/>
  <c r="I407" i="2" s="1"/>
  <c r="I408" i="2" s="1"/>
  <c r="I409" i="2" s="1"/>
  <c r="I410" i="2" s="1"/>
  <c r="I411" i="2" s="1"/>
  <c r="I412" i="2" s="1"/>
  <c r="I413" i="2" s="1"/>
  <c r="I414" i="2" s="1"/>
  <c r="I415" i="2" s="1"/>
  <c r="I416" i="2" s="1"/>
  <c r="I417" i="2" s="1"/>
  <c r="I418" i="2" s="1"/>
  <c r="I419" i="2" s="1"/>
  <c r="I420" i="2" s="1"/>
  <c r="I421" i="2" s="1"/>
  <c r="I422" i="2" s="1"/>
  <c r="I423" i="2" s="1"/>
  <c r="I424" i="2" s="1"/>
  <c r="I425" i="2" s="1"/>
  <c r="I426" i="2" s="1"/>
  <c r="I427" i="2" s="1"/>
  <c r="I428" i="2" s="1"/>
  <c r="I429" i="2" s="1"/>
  <c r="I430" i="2" s="1"/>
  <c r="I431" i="2" s="1"/>
  <c r="I432" i="2" s="1"/>
  <c r="I433" i="2" s="1"/>
  <c r="I434" i="2" s="1"/>
  <c r="I435" i="2" s="1"/>
  <c r="I436" i="2" s="1"/>
  <c r="I437" i="2" s="1"/>
  <c r="I438" i="2" s="1"/>
  <c r="I439" i="2" s="1"/>
  <c r="I440" i="2" s="1"/>
  <c r="I441" i="2" s="1"/>
  <c r="I442" i="2" s="1"/>
  <c r="I443" i="2" s="1"/>
  <c r="I444" i="2" s="1"/>
  <c r="I445" i="2" s="1"/>
  <c r="I446" i="2" s="1"/>
  <c r="I447" i="2" s="1"/>
  <c r="I448" i="2" s="1"/>
  <c r="I449" i="2" s="1"/>
  <c r="I450" i="2" s="1"/>
  <c r="I451" i="2" s="1"/>
  <c r="I452" i="2" s="1"/>
  <c r="I453" i="2" s="1"/>
  <c r="I454" i="2" s="1"/>
  <c r="I455" i="2" s="1"/>
  <c r="I456" i="2" s="1"/>
  <c r="I457" i="2" s="1"/>
  <c r="I458" i="2" s="1"/>
  <c r="I459" i="2" s="1"/>
  <c r="I460" i="2" s="1"/>
  <c r="I461" i="2" s="1"/>
  <c r="I462" i="2" s="1"/>
  <c r="I463" i="2" s="1"/>
  <c r="I464" i="2" s="1"/>
  <c r="I465" i="2" s="1"/>
  <c r="I466" i="2" s="1"/>
  <c r="I467" i="2" s="1"/>
  <c r="I468" i="2" s="1"/>
  <c r="I469" i="2" s="1"/>
  <c r="I470" i="2" s="1"/>
  <c r="I471" i="2" s="1"/>
  <c r="I472" i="2" s="1"/>
  <c r="I473" i="2" s="1"/>
  <c r="I474" i="2" s="1"/>
  <c r="I475" i="2" s="1"/>
  <c r="I476" i="2" s="1"/>
  <c r="I477" i="2" s="1"/>
  <c r="I478" i="2" s="1"/>
  <c r="I479" i="2" s="1"/>
  <c r="I480" i="2" s="1"/>
  <c r="I481" i="2" s="1"/>
  <c r="I482" i="2" s="1"/>
  <c r="I483" i="2" s="1"/>
  <c r="I484" i="2" s="1"/>
  <c r="I485" i="2" s="1"/>
  <c r="I486" i="2" s="1"/>
  <c r="I487" i="2" s="1"/>
  <c r="I488" i="2" s="1"/>
  <c r="I489" i="2" s="1"/>
  <c r="I490" i="2" s="1"/>
  <c r="I491" i="2" s="1"/>
  <c r="I492" i="2" s="1"/>
  <c r="I493" i="2" s="1"/>
  <c r="I494" i="2" s="1"/>
  <c r="I495" i="2" s="1"/>
  <c r="I496" i="2" s="1"/>
  <c r="I497" i="2" s="1"/>
  <c r="I498" i="2" s="1"/>
  <c r="I499" i="2" s="1"/>
  <c r="I500" i="2" s="1"/>
  <c r="I501" i="2" s="1"/>
  <c r="I502" i="2" s="1"/>
  <c r="I503" i="2" s="1"/>
  <c r="I504" i="2" s="1"/>
  <c r="I505" i="2" s="1"/>
  <c r="I506" i="2" s="1"/>
  <c r="I507" i="2" s="1"/>
  <c r="I508" i="2" s="1"/>
  <c r="I509" i="2" s="1"/>
  <c r="I510" i="2" s="1"/>
  <c r="I511" i="2" s="1"/>
  <c r="I512" i="2" s="1"/>
  <c r="I513" i="2" s="1"/>
  <c r="I514" i="2" s="1"/>
  <c r="I515" i="2" s="1"/>
  <c r="I516" i="2" s="1"/>
  <c r="I517" i="2" s="1"/>
  <c r="I518" i="2" s="1"/>
  <c r="I519" i="2" s="1"/>
  <c r="I520" i="2" s="1"/>
  <c r="I521" i="2" s="1"/>
  <c r="I522" i="2" s="1"/>
  <c r="I523" i="2" s="1"/>
  <c r="I524" i="2" s="1"/>
  <c r="I525" i="2" s="1"/>
  <c r="I526" i="2" s="1"/>
  <c r="I527" i="2" s="1"/>
  <c r="I528" i="2" s="1"/>
  <c r="I529" i="2" s="1"/>
  <c r="I530" i="2" s="1"/>
  <c r="I531" i="2" s="1"/>
  <c r="I532" i="2" s="1"/>
  <c r="I533" i="2" s="1"/>
  <c r="I534" i="2" s="1"/>
  <c r="I535" i="2" s="1"/>
  <c r="I536" i="2" s="1"/>
  <c r="I537" i="2" s="1"/>
  <c r="I538" i="2" s="1"/>
  <c r="I539" i="2" s="1"/>
  <c r="I540" i="2" s="1"/>
  <c r="I541" i="2" s="1"/>
  <c r="I542" i="2" s="1"/>
  <c r="I543" i="2" s="1"/>
  <c r="I544" i="2" s="1"/>
  <c r="I545" i="2" s="1"/>
  <c r="I546" i="2" s="1"/>
  <c r="I547" i="2" s="1"/>
  <c r="I548" i="2" s="1"/>
  <c r="I549" i="2" s="1"/>
  <c r="I550" i="2" s="1"/>
  <c r="I551" i="2" s="1"/>
  <c r="I552" i="2" s="1"/>
  <c r="I553" i="2" s="1"/>
  <c r="I554" i="2" s="1"/>
  <c r="I555" i="2" s="1"/>
  <c r="I556" i="2" s="1"/>
  <c r="I557" i="2" s="1"/>
  <c r="I558" i="2" s="1"/>
  <c r="I559" i="2" s="1"/>
  <c r="I560" i="2" s="1"/>
  <c r="I561" i="2" s="1"/>
  <c r="I562" i="2" s="1"/>
  <c r="I563" i="2" s="1"/>
  <c r="I564" i="2" s="1"/>
  <c r="I565" i="2" s="1"/>
  <c r="I566" i="2" s="1"/>
  <c r="I567" i="2" s="1"/>
  <c r="I568" i="2" s="1"/>
  <c r="I569" i="2" s="1"/>
  <c r="I570" i="2" s="1"/>
  <c r="I571" i="2" s="1"/>
  <c r="I572" i="2" s="1"/>
  <c r="I573" i="2" s="1"/>
  <c r="I574" i="2" s="1"/>
  <c r="I575" i="2" s="1"/>
  <c r="I576" i="2" s="1"/>
  <c r="I577" i="2" s="1"/>
  <c r="I578" i="2" s="1"/>
  <c r="I579" i="2" s="1"/>
  <c r="I580" i="2" s="1"/>
  <c r="I581" i="2" s="1"/>
  <c r="I582" i="2" s="1"/>
  <c r="I583" i="2" s="1"/>
  <c r="I584" i="2" s="1"/>
  <c r="I585" i="2" s="1"/>
  <c r="I586" i="2" s="1"/>
  <c r="I587" i="2" s="1"/>
  <c r="I588" i="2" s="1"/>
  <c r="I589" i="2" s="1"/>
  <c r="I590" i="2" s="1"/>
  <c r="I591" i="2" s="1"/>
  <c r="I592" i="2" s="1"/>
  <c r="I593" i="2" s="1"/>
  <c r="I594" i="2" s="1"/>
  <c r="I595" i="2" s="1"/>
  <c r="I596" i="2" s="1"/>
  <c r="I597" i="2" s="1"/>
  <c r="I598" i="2" s="1"/>
  <c r="I599" i="2" s="1"/>
  <c r="I600" i="2" s="1"/>
  <c r="I601" i="2" s="1"/>
  <c r="I602" i="2" s="1"/>
  <c r="I603" i="2" s="1"/>
  <c r="I604" i="2" s="1"/>
  <c r="I605" i="2" s="1"/>
  <c r="I606" i="2" s="1"/>
  <c r="I607" i="2" s="1"/>
  <c r="I608" i="2" s="1"/>
  <c r="I609" i="2" s="1"/>
  <c r="I610" i="2" s="1"/>
  <c r="I611" i="2" s="1"/>
  <c r="I612" i="2" s="1"/>
  <c r="I613" i="2" s="1"/>
  <c r="I614" i="2" s="1"/>
  <c r="I615" i="2" s="1"/>
  <c r="I616" i="2" s="1"/>
  <c r="I617" i="2" s="1"/>
  <c r="I618" i="2" s="1"/>
  <c r="I619" i="2" s="1"/>
  <c r="I620" i="2" s="1"/>
  <c r="I621" i="2" s="1"/>
  <c r="I622" i="2" s="1"/>
  <c r="I623" i="2" s="1"/>
  <c r="I624" i="2" s="1"/>
  <c r="I625" i="2" s="1"/>
  <c r="I626" i="2" s="1"/>
  <c r="I627" i="2" s="1"/>
  <c r="I628" i="2" s="1"/>
  <c r="I629" i="2" s="1"/>
  <c r="I630" i="2" s="1"/>
  <c r="I631" i="2" s="1"/>
  <c r="I632" i="2" s="1"/>
  <c r="I633" i="2" s="1"/>
  <c r="I634" i="2" s="1"/>
  <c r="I635" i="2" s="1"/>
  <c r="I636" i="2" s="1"/>
  <c r="I637" i="2" s="1"/>
  <c r="I638" i="2" s="1"/>
  <c r="I639" i="2" s="1"/>
  <c r="I640" i="2" s="1"/>
  <c r="I641" i="2" s="1"/>
  <c r="I642" i="2" s="1"/>
  <c r="I643" i="2" s="1"/>
  <c r="I644" i="2" s="1"/>
  <c r="I645" i="2" s="1"/>
  <c r="I646" i="2" s="1"/>
  <c r="I647" i="2" s="1"/>
  <c r="I648" i="2" s="1"/>
  <c r="I649" i="2" s="1"/>
  <c r="I650" i="2" s="1"/>
  <c r="I651" i="2" s="1"/>
  <c r="I652" i="2" s="1"/>
  <c r="I653" i="2" s="1"/>
  <c r="I654" i="2" s="1"/>
  <c r="I655" i="2" s="1"/>
  <c r="I656" i="2" s="1"/>
  <c r="I657" i="2" s="1"/>
  <c r="I658" i="2" s="1"/>
  <c r="I659" i="2" s="1"/>
  <c r="I660" i="2" s="1"/>
  <c r="I661" i="2" s="1"/>
  <c r="I662" i="2" s="1"/>
  <c r="I663" i="2" s="1"/>
  <c r="I664" i="2" s="1"/>
  <c r="I665" i="2" s="1"/>
  <c r="I666" i="2" s="1"/>
  <c r="I667" i="2" s="1"/>
  <c r="I668" i="2" s="1"/>
  <c r="I669" i="2" s="1"/>
  <c r="I670" i="2" s="1"/>
  <c r="I671" i="2" s="1"/>
  <c r="I672" i="2" s="1"/>
  <c r="I673" i="2" s="1"/>
  <c r="I674" i="2" s="1"/>
  <c r="I675" i="2" s="1"/>
  <c r="I676" i="2" s="1"/>
  <c r="I677" i="2" s="1"/>
  <c r="I678" i="2" s="1"/>
  <c r="I679" i="2" s="1"/>
  <c r="I680" i="2" s="1"/>
  <c r="I681" i="2" s="1"/>
  <c r="I682" i="2" s="1"/>
  <c r="I683" i="2" s="1"/>
  <c r="I684" i="2" s="1"/>
  <c r="I685" i="2" s="1"/>
  <c r="I686" i="2" s="1"/>
  <c r="I687" i="2" s="1"/>
  <c r="I688" i="2" s="1"/>
  <c r="I689" i="2" s="1"/>
  <c r="I690" i="2" s="1"/>
  <c r="I691" i="2" s="1"/>
  <c r="I692" i="2" s="1"/>
  <c r="I693" i="2" s="1"/>
  <c r="I694" i="2" s="1"/>
  <c r="I695" i="2" s="1"/>
  <c r="I696" i="2" s="1"/>
  <c r="I697" i="2" s="1"/>
  <c r="I698" i="2" s="1"/>
  <c r="I699" i="2" s="1"/>
  <c r="I700" i="2" s="1"/>
  <c r="I701" i="2" s="1"/>
  <c r="I702" i="2" s="1"/>
  <c r="I703" i="2" s="1"/>
  <c r="I704" i="2" s="1"/>
  <c r="I705" i="2" s="1"/>
  <c r="I706" i="2" s="1"/>
  <c r="I707" i="2" s="1"/>
  <c r="I708" i="2" s="1"/>
  <c r="I709" i="2" s="1"/>
  <c r="I710" i="2" s="1"/>
  <c r="I711" i="2" s="1"/>
  <c r="I712" i="2" s="1"/>
  <c r="I713" i="2" s="1"/>
  <c r="I714" i="2" s="1"/>
  <c r="I715" i="2" s="1"/>
  <c r="I716" i="2" s="1"/>
  <c r="I717" i="2" s="1"/>
  <c r="I718" i="2" s="1"/>
  <c r="I719" i="2" s="1"/>
  <c r="I720" i="2" s="1"/>
  <c r="I721" i="2" s="1"/>
  <c r="I722" i="2" s="1"/>
  <c r="I723" i="2" s="1"/>
  <c r="I724" i="2" s="1"/>
  <c r="I725" i="2" s="1"/>
  <c r="I726" i="2" s="1"/>
  <c r="I727" i="2" s="1"/>
  <c r="I728" i="2" s="1"/>
  <c r="I729" i="2" s="1"/>
  <c r="I730" i="2" s="1"/>
  <c r="I731" i="2" s="1"/>
  <c r="I732" i="2" s="1"/>
  <c r="I733" i="2" s="1"/>
  <c r="I734" i="2" s="1"/>
  <c r="I735" i="2" s="1"/>
  <c r="I736" i="2" s="1"/>
  <c r="I737" i="2" s="1"/>
  <c r="I738" i="2" s="1"/>
  <c r="I739" i="2" s="1"/>
  <c r="I740" i="2" s="1"/>
  <c r="I741" i="2" s="1"/>
  <c r="I742" i="2" s="1"/>
  <c r="I743" i="2" s="1"/>
  <c r="I744" i="2" s="1"/>
  <c r="I745" i="2" s="1"/>
  <c r="I746" i="2" s="1"/>
  <c r="I747" i="2" s="1"/>
  <c r="I748" i="2" s="1"/>
  <c r="I749" i="2" s="1"/>
  <c r="I750" i="2" s="1"/>
  <c r="I751" i="2" s="1"/>
  <c r="I752" i="2" s="1"/>
  <c r="I753" i="2" s="1"/>
  <c r="I754" i="2" s="1"/>
  <c r="I755" i="2" s="1"/>
  <c r="I756" i="2" s="1"/>
  <c r="I757" i="2" s="1"/>
  <c r="I758" i="2" s="1"/>
  <c r="I759" i="2" s="1"/>
  <c r="I760" i="2" s="1"/>
  <c r="I761" i="2" s="1"/>
  <c r="I762" i="2" s="1"/>
  <c r="I763" i="2" s="1"/>
  <c r="I764" i="2" s="1"/>
  <c r="I765" i="2" s="1"/>
  <c r="I766" i="2" s="1"/>
  <c r="I767" i="2" s="1"/>
  <c r="I768" i="2" s="1"/>
  <c r="I769" i="2" s="1"/>
  <c r="I770" i="2" s="1"/>
  <c r="I771" i="2" s="1"/>
  <c r="I772" i="2" s="1"/>
  <c r="I773" i="2" s="1"/>
  <c r="I774" i="2" s="1"/>
  <c r="I775" i="2" s="1"/>
  <c r="I776" i="2" s="1"/>
  <c r="I777" i="2" s="1"/>
  <c r="I778" i="2" s="1"/>
  <c r="I779" i="2" s="1"/>
  <c r="I780" i="2" s="1"/>
  <c r="I781" i="2" s="1"/>
  <c r="I782" i="2" s="1"/>
  <c r="I783" i="2" s="1"/>
  <c r="I784" i="2" s="1"/>
  <c r="I785" i="2" s="1"/>
  <c r="I786" i="2" s="1"/>
  <c r="I787" i="2" s="1"/>
  <c r="I788" i="2" s="1"/>
  <c r="I789" i="2" s="1"/>
  <c r="I790" i="2" s="1"/>
  <c r="I791" i="2" s="1"/>
  <c r="I792" i="2" s="1"/>
  <c r="I793" i="2" s="1"/>
  <c r="I794" i="2" s="1"/>
  <c r="I795" i="2" s="1"/>
  <c r="I796" i="2" s="1"/>
  <c r="I797" i="2" s="1"/>
  <c r="I798" i="2" s="1"/>
  <c r="I799" i="2" s="1"/>
  <c r="I800" i="2" s="1"/>
  <c r="I801" i="2" s="1"/>
  <c r="I802" i="2" s="1"/>
  <c r="I803" i="2" s="1"/>
  <c r="I804" i="2" s="1"/>
  <c r="I805" i="2" s="1"/>
  <c r="I806" i="2" s="1"/>
  <c r="I807" i="2" s="1"/>
  <c r="I808" i="2" s="1"/>
  <c r="I809" i="2" s="1"/>
  <c r="I810" i="2" s="1"/>
  <c r="I811" i="2" s="1"/>
  <c r="I812" i="2" s="1"/>
  <c r="I813" i="2" s="1"/>
  <c r="I814" i="2" s="1"/>
  <c r="I815" i="2" s="1"/>
  <c r="I816" i="2" s="1"/>
  <c r="I817" i="2" s="1"/>
  <c r="I818" i="2" s="1"/>
  <c r="I819" i="2" s="1"/>
  <c r="I820" i="2" s="1"/>
  <c r="I821" i="2" s="1"/>
  <c r="I822" i="2" s="1"/>
  <c r="I823" i="2" s="1"/>
  <c r="I824" i="2" s="1"/>
  <c r="I825" i="2" s="1"/>
  <c r="I826" i="2" s="1"/>
  <c r="I827" i="2" s="1"/>
  <c r="I828" i="2" s="1"/>
  <c r="I829" i="2" s="1"/>
  <c r="I830" i="2" s="1"/>
  <c r="I831" i="2" s="1"/>
  <c r="I832" i="2" s="1"/>
  <c r="I833" i="2" s="1"/>
  <c r="I834" i="2" s="1"/>
  <c r="I835" i="2" s="1"/>
  <c r="I836" i="2" s="1"/>
  <c r="I837" i="2" s="1"/>
  <c r="I838" i="2" s="1"/>
  <c r="I839" i="2" s="1"/>
  <c r="I840" i="2" s="1"/>
  <c r="I841" i="2" s="1"/>
  <c r="I842" i="2" s="1"/>
  <c r="I843" i="2" s="1"/>
  <c r="I844" i="2" s="1"/>
  <c r="I845" i="2" s="1"/>
  <c r="I846" i="2" s="1"/>
  <c r="I847" i="2" s="1"/>
  <c r="I848" i="2" s="1"/>
  <c r="I849" i="2" s="1"/>
  <c r="I850" i="2" s="1"/>
  <c r="I851" i="2" s="1"/>
  <c r="I852" i="2" s="1"/>
  <c r="I853" i="2" s="1"/>
  <c r="I854" i="2" s="1"/>
  <c r="I855" i="2" s="1"/>
  <c r="I856" i="2" s="1"/>
  <c r="I857" i="2" s="1"/>
  <c r="I858" i="2" s="1"/>
  <c r="I859" i="2" s="1"/>
  <c r="I860" i="2" s="1"/>
  <c r="I861" i="2" s="1"/>
  <c r="I862" i="2" s="1"/>
  <c r="I863" i="2" s="1"/>
  <c r="I864" i="2" s="1"/>
  <c r="I865" i="2" s="1"/>
  <c r="I866" i="2" s="1"/>
  <c r="I867" i="2" s="1"/>
  <c r="I868" i="2" s="1"/>
  <c r="I869" i="2" s="1"/>
  <c r="I870" i="2" s="1"/>
  <c r="I871" i="2" s="1"/>
  <c r="I872" i="2" s="1"/>
  <c r="I873" i="2" s="1"/>
  <c r="I874" i="2" s="1"/>
  <c r="I875" i="2" s="1"/>
  <c r="I876" i="2" s="1"/>
  <c r="I877" i="2" s="1"/>
  <c r="I878" i="2" s="1"/>
  <c r="I879" i="2" s="1"/>
  <c r="I880" i="2" s="1"/>
  <c r="I881" i="2" s="1"/>
  <c r="I882" i="2" s="1"/>
  <c r="I883" i="2" s="1"/>
  <c r="I884" i="2" s="1"/>
  <c r="I885" i="2" s="1"/>
  <c r="I886" i="2" s="1"/>
  <c r="I887" i="2" s="1"/>
  <c r="I888" i="2" s="1"/>
  <c r="I889" i="2" s="1"/>
  <c r="I890" i="2" s="1"/>
  <c r="I891" i="2" s="1"/>
  <c r="I892" i="2" s="1"/>
  <c r="I893" i="2" s="1"/>
  <c r="I894" i="2" s="1"/>
  <c r="I895" i="2" s="1"/>
  <c r="I896" i="2" s="1"/>
  <c r="I897" i="2" s="1"/>
  <c r="I898" i="2" s="1"/>
  <c r="I899" i="2" s="1"/>
  <c r="I900" i="2" s="1"/>
  <c r="I901" i="2" s="1"/>
  <c r="I902" i="2" s="1"/>
  <c r="I903" i="2" s="1"/>
  <c r="I904" i="2" s="1"/>
  <c r="I905" i="2" s="1"/>
  <c r="I906" i="2" s="1"/>
  <c r="I907" i="2" s="1"/>
  <c r="I908" i="2" s="1"/>
  <c r="I909" i="2" s="1"/>
  <c r="I910" i="2" s="1"/>
  <c r="I911" i="2" s="1"/>
  <c r="I912" i="2" s="1"/>
  <c r="I913" i="2" s="1"/>
  <c r="I914" i="2" s="1"/>
  <c r="I915" i="2" s="1"/>
  <c r="I916" i="2" s="1"/>
  <c r="I917" i="2" s="1"/>
  <c r="I918" i="2" s="1"/>
  <c r="I919" i="2" s="1"/>
  <c r="I920" i="2" s="1"/>
  <c r="I921" i="2" s="1"/>
  <c r="I922" i="2" s="1"/>
  <c r="I923" i="2" s="1"/>
  <c r="I924" i="2" s="1"/>
  <c r="I925" i="2" s="1"/>
  <c r="I926" i="2" s="1"/>
  <c r="I927" i="2" s="1"/>
  <c r="I928" i="2" s="1"/>
  <c r="I929" i="2" s="1"/>
  <c r="I930" i="2" s="1"/>
  <c r="I931" i="2" s="1"/>
  <c r="I932" i="2" s="1"/>
  <c r="I933" i="2" s="1"/>
  <c r="I934" i="2" s="1"/>
  <c r="I935" i="2" s="1"/>
  <c r="I936" i="2" s="1"/>
  <c r="I937" i="2" s="1"/>
  <c r="I938" i="2" s="1"/>
  <c r="I939" i="2" s="1"/>
  <c r="I940" i="2" s="1"/>
  <c r="I941" i="2" s="1"/>
  <c r="I942" i="2" s="1"/>
  <c r="I943" i="2" s="1"/>
  <c r="I944" i="2" s="1"/>
  <c r="I945" i="2" s="1"/>
  <c r="I946" i="2" s="1"/>
  <c r="I947" i="2" s="1"/>
  <c r="I948" i="2" s="1"/>
  <c r="I949" i="2" s="1"/>
  <c r="I950" i="2" s="1"/>
  <c r="I951" i="2" s="1"/>
  <c r="I952" i="2" s="1"/>
  <c r="I953" i="2" s="1"/>
  <c r="I954" i="2" s="1"/>
  <c r="I955" i="2" s="1"/>
  <c r="I956" i="2" s="1"/>
  <c r="I957" i="2" s="1"/>
  <c r="I958" i="2" s="1"/>
  <c r="I959" i="2" s="1"/>
  <c r="I960" i="2" s="1"/>
  <c r="I961" i="2" s="1"/>
  <c r="I962" i="2" s="1"/>
  <c r="I963" i="2" s="1"/>
  <c r="I964" i="2" s="1"/>
  <c r="I965" i="2" s="1"/>
  <c r="I966" i="2" s="1"/>
  <c r="I967" i="2" s="1"/>
  <c r="I968" i="2" s="1"/>
  <c r="I969" i="2" s="1"/>
  <c r="I970" i="2" s="1"/>
  <c r="I971" i="2" s="1"/>
  <c r="I972" i="2" s="1"/>
  <c r="I973" i="2" s="1"/>
  <c r="I974" i="2" s="1"/>
  <c r="I975" i="2" s="1"/>
  <c r="I976" i="2" s="1"/>
  <c r="I977" i="2" s="1"/>
  <c r="I978" i="2" s="1"/>
  <c r="I979" i="2" s="1"/>
  <c r="I980" i="2" s="1"/>
  <c r="I981" i="2" s="1"/>
  <c r="I982" i="2" s="1"/>
  <c r="I983" i="2" s="1"/>
  <c r="I984" i="2" s="1"/>
  <c r="I985" i="2" s="1"/>
  <c r="I986" i="2" s="1"/>
  <c r="I987" i="2" s="1"/>
  <c r="I988" i="2" s="1"/>
  <c r="I989" i="2" s="1"/>
  <c r="I990" i="2" s="1"/>
  <c r="I991" i="2" s="1"/>
  <c r="I992" i="2" s="1"/>
  <c r="I993" i="2" s="1"/>
  <c r="I994" i="2" s="1"/>
  <c r="I995" i="2" s="1"/>
  <c r="I996" i="2" s="1"/>
  <c r="I997" i="2" s="1"/>
  <c r="I998" i="2" s="1"/>
  <c r="I999" i="2" s="1"/>
  <c r="I1000" i="2" s="1"/>
  <c r="I1001" i="2" s="1"/>
  <c r="I1002" i="2" s="1"/>
  <c r="I1003" i="2" s="1"/>
  <c r="I1004" i="2" s="1"/>
  <c r="I1005" i="2" s="1"/>
  <c r="I1006" i="2" s="1"/>
  <c r="I1007" i="2" s="1"/>
  <c r="I1008" i="2" s="1"/>
  <c r="I1009" i="2" s="1"/>
  <c r="I1010" i="2" s="1"/>
  <c r="I1011" i="2" s="1"/>
  <c r="I1012" i="2" s="1"/>
  <c r="I1013" i="2" s="1"/>
  <c r="I1014" i="2" s="1"/>
  <c r="I1015" i="2" s="1"/>
  <c r="I1016" i="2" s="1"/>
  <c r="I1017" i="2" s="1"/>
  <c r="I1018" i="2" s="1"/>
  <c r="I1019" i="2" s="1"/>
  <c r="I1020" i="2" s="1"/>
  <c r="I1021" i="2" s="1"/>
  <c r="I1022" i="2" s="1"/>
  <c r="I1023" i="2" s="1"/>
  <c r="I1024" i="2" s="1"/>
  <c r="I1025" i="2" s="1"/>
  <c r="I1026" i="2" s="1"/>
  <c r="I1027" i="2" s="1"/>
  <c r="I1028" i="2" s="1"/>
  <c r="I1029" i="2" s="1"/>
  <c r="I1030" i="2" s="1"/>
  <c r="I1031" i="2" s="1"/>
  <c r="I1032" i="2" s="1"/>
  <c r="I1033" i="2" s="1"/>
  <c r="I1034" i="2" s="1"/>
  <c r="I1035" i="2" s="1"/>
  <c r="I1036" i="2" s="1"/>
  <c r="I1037" i="2" s="1"/>
  <c r="I1038" i="2" s="1"/>
  <c r="I1039" i="2" s="1"/>
  <c r="I1040" i="2" s="1"/>
  <c r="I1041" i="2" s="1"/>
  <c r="I1042" i="2" s="1"/>
  <c r="I1043" i="2" s="1"/>
  <c r="I1044" i="2" s="1"/>
  <c r="I1045" i="2" s="1"/>
  <c r="I1046" i="2" s="1"/>
  <c r="I1047" i="2" s="1"/>
  <c r="I1048" i="2" s="1"/>
  <c r="I1049" i="2" s="1"/>
  <c r="I1050" i="2" s="1"/>
  <c r="I1051" i="2" s="1"/>
  <c r="I1052" i="2" s="1"/>
  <c r="I1053" i="2" s="1"/>
  <c r="I1054" i="2" s="1"/>
  <c r="I1055" i="2" s="1"/>
  <c r="I1056" i="2" s="1"/>
  <c r="I1057" i="2" s="1"/>
  <c r="I1058" i="2" s="1"/>
  <c r="I1059" i="2" s="1"/>
  <c r="I1060" i="2" s="1"/>
  <c r="I1061" i="2" s="1"/>
  <c r="I1062" i="2" s="1"/>
  <c r="I1063" i="2" s="1"/>
  <c r="I1064" i="2" s="1"/>
  <c r="I1065" i="2" s="1"/>
  <c r="I1066" i="2" s="1"/>
  <c r="I1067" i="2" s="1"/>
  <c r="I1068" i="2" s="1"/>
  <c r="I1069" i="2" s="1"/>
  <c r="I1070" i="2" s="1"/>
  <c r="I1071" i="2" s="1"/>
  <c r="I1072" i="2" s="1"/>
  <c r="I1073" i="2" s="1"/>
  <c r="I1074" i="2" s="1"/>
  <c r="I1075" i="2" s="1"/>
  <c r="I1076" i="2" s="1"/>
  <c r="I1077" i="2" s="1"/>
  <c r="I1078" i="2" s="1"/>
  <c r="I1079" i="2" s="1"/>
  <c r="I1080" i="2" s="1"/>
  <c r="I1081" i="2" s="1"/>
  <c r="I1082" i="2" s="1"/>
  <c r="I1083" i="2" s="1"/>
  <c r="I1084" i="2" s="1"/>
  <c r="I1085" i="2" s="1"/>
  <c r="I1086" i="2" s="1"/>
  <c r="I1087" i="2" s="1"/>
  <c r="I1088" i="2" s="1"/>
  <c r="I1089" i="2" s="1"/>
  <c r="I1090" i="2" s="1"/>
  <c r="I1091" i="2" s="1"/>
  <c r="I1092" i="2" s="1"/>
  <c r="I1093" i="2" s="1"/>
  <c r="I1094" i="2" s="1"/>
  <c r="I1095" i="2" s="1"/>
  <c r="I1096" i="2" s="1"/>
  <c r="I1097" i="2" s="1"/>
  <c r="I1098" i="2" s="1"/>
  <c r="I1099" i="2" s="1"/>
  <c r="I1100" i="2" s="1"/>
  <c r="I1101" i="2" s="1"/>
  <c r="I1102" i="2" s="1"/>
  <c r="I1103" i="2" s="1"/>
  <c r="I1104" i="2" s="1"/>
  <c r="I1105" i="2" s="1"/>
  <c r="I1106" i="2" s="1"/>
  <c r="I1107" i="2" s="1"/>
  <c r="I1108" i="2" s="1"/>
  <c r="I1109" i="2" s="1"/>
  <c r="I1110" i="2" s="1"/>
  <c r="I1111" i="2" s="1"/>
  <c r="I1112" i="2" s="1"/>
  <c r="I1113" i="2" s="1"/>
  <c r="I1114" i="2" s="1"/>
  <c r="I1115" i="2" s="1"/>
  <c r="I1116" i="2" s="1"/>
  <c r="I1117" i="2" s="1"/>
  <c r="I1118" i="2" s="1"/>
  <c r="I1119" i="2" s="1"/>
  <c r="I1120" i="2" s="1"/>
  <c r="I1121" i="2" s="1"/>
  <c r="I1122" i="2" s="1"/>
  <c r="I1123" i="2" s="1"/>
  <c r="I1124" i="2" s="1"/>
  <c r="I1125" i="2" s="1"/>
  <c r="I1126" i="2" s="1"/>
  <c r="I1127" i="2" s="1"/>
  <c r="I1128" i="2" s="1"/>
  <c r="I1129" i="2" s="1"/>
  <c r="I1130" i="2" s="1"/>
  <c r="I1131" i="2" s="1"/>
  <c r="I1132" i="2" s="1"/>
  <c r="I1133" i="2" s="1"/>
  <c r="I1134" i="2" s="1"/>
  <c r="I1135" i="2" s="1"/>
  <c r="I1136" i="2" s="1"/>
  <c r="I1137" i="2" s="1"/>
  <c r="I1138" i="2" s="1"/>
  <c r="I1139" i="2" s="1"/>
  <c r="I1140" i="2" s="1"/>
  <c r="I1141" i="2" s="1"/>
  <c r="I1142" i="2" s="1"/>
  <c r="I1143" i="2" s="1"/>
  <c r="I1144" i="2" s="1"/>
  <c r="I1145" i="2" s="1"/>
  <c r="I1146" i="2" s="1"/>
  <c r="I1147" i="2" s="1"/>
  <c r="I1148" i="2" s="1"/>
  <c r="I1149" i="2" s="1"/>
  <c r="I1150" i="2" s="1"/>
  <c r="I1151" i="2" s="1"/>
  <c r="I1152" i="2" s="1"/>
  <c r="I1153" i="2" s="1"/>
  <c r="I1154" i="2" s="1"/>
  <c r="I1155" i="2" s="1"/>
  <c r="I1156" i="2" s="1"/>
  <c r="I1157" i="2" s="1"/>
  <c r="I1158" i="2" s="1"/>
  <c r="I1159" i="2" s="1"/>
  <c r="I1160" i="2" s="1"/>
  <c r="I1161" i="2" s="1"/>
  <c r="I1162" i="2" s="1"/>
  <c r="I1163" i="2" s="1"/>
  <c r="I1164" i="2" s="1"/>
  <c r="I1165" i="2" s="1"/>
  <c r="I1166" i="2" s="1"/>
  <c r="I1167" i="2" s="1"/>
  <c r="I1168" i="2" s="1"/>
  <c r="I1169" i="2" s="1"/>
  <c r="I1170" i="2" s="1"/>
  <c r="I1171" i="2" s="1"/>
  <c r="I1172" i="2" s="1"/>
  <c r="I1173" i="2" s="1"/>
  <c r="I1174" i="2" s="1"/>
  <c r="I1175" i="2" s="1"/>
  <c r="I1176" i="2" s="1"/>
  <c r="I1177" i="2" s="1"/>
  <c r="I1178" i="2" s="1"/>
  <c r="I1179" i="2" s="1"/>
  <c r="I1180" i="2" s="1"/>
  <c r="I1181" i="2" s="1"/>
  <c r="I1182" i="2" s="1"/>
  <c r="I1183" i="2" s="1"/>
  <c r="I1184" i="2" s="1"/>
  <c r="I1185" i="2" s="1"/>
  <c r="I1186" i="2" s="1"/>
  <c r="I1187" i="2" s="1"/>
  <c r="I1188" i="2" s="1"/>
  <c r="I1189" i="2" s="1"/>
  <c r="I1190" i="2" s="1"/>
  <c r="I1191" i="2" s="1"/>
  <c r="I1192" i="2" s="1"/>
  <c r="I1193" i="2" s="1"/>
  <c r="I1194" i="2" s="1"/>
  <c r="I1195" i="2" s="1"/>
  <c r="I1196" i="2" s="1"/>
  <c r="I1197" i="2" s="1"/>
  <c r="I1198" i="2" s="1"/>
  <c r="I1199" i="2" s="1"/>
  <c r="I1200" i="2" s="1"/>
  <c r="I1201" i="2" s="1"/>
  <c r="I1202" i="2" s="1"/>
  <c r="I1203" i="2" s="1"/>
  <c r="I1204" i="2" s="1"/>
  <c r="I1205" i="2" s="1"/>
  <c r="I1206" i="2" s="1"/>
  <c r="I1207" i="2" s="1"/>
  <c r="I1208" i="2" s="1"/>
  <c r="I1209" i="2" s="1"/>
  <c r="I1210" i="2" s="1"/>
  <c r="I1211" i="2" s="1"/>
  <c r="I1212" i="2" s="1"/>
  <c r="I1213" i="2" s="1"/>
  <c r="I1214" i="2" s="1"/>
  <c r="I1215" i="2" s="1"/>
  <c r="I1216" i="2" s="1"/>
  <c r="I1217" i="2" s="1"/>
  <c r="I1218" i="2" s="1"/>
  <c r="I1219" i="2" s="1"/>
  <c r="I1220" i="2" s="1"/>
  <c r="I1221" i="2" s="1"/>
  <c r="I1222" i="2" s="1"/>
  <c r="I1223" i="2" s="1"/>
  <c r="I1224" i="2" s="1"/>
  <c r="I1225" i="2" s="1"/>
  <c r="I1226" i="2" s="1"/>
  <c r="I1227" i="2" s="1"/>
  <c r="I1228" i="2" s="1"/>
  <c r="I1229" i="2" s="1"/>
  <c r="I1230" i="2" s="1"/>
  <c r="I1231" i="2" s="1"/>
  <c r="I1232" i="2" s="1"/>
  <c r="I1233" i="2" s="1"/>
  <c r="I1234" i="2" s="1"/>
  <c r="I1235" i="2" s="1"/>
  <c r="I1236" i="2" s="1"/>
  <c r="I1237" i="2" s="1"/>
  <c r="I1238" i="2" s="1"/>
  <c r="I1239" i="2" s="1"/>
  <c r="I1240" i="2" s="1"/>
  <c r="I1241" i="2" s="1"/>
  <c r="I1242" i="2" s="1"/>
  <c r="I1243" i="2" s="1"/>
  <c r="I1244" i="2" s="1"/>
  <c r="I1245" i="2" s="1"/>
  <c r="I1246" i="2" s="1"/>
  <c r="I1247" i="2" s="1"/>
  <c r="I1248" i="2" s="1"/>
  <c r="I1249" i="2" s="1"/>
  <c r="I1250" i="2" s="1"/>
  <c r="I1251" i="2" s="1"/>
  <c r="I1252" i="2" s="1"/>
  <c r="I1253" i="2" s="1"/>
  <c r="I1254" i="2" s="1"/>
  <c r="I1255" i="2" s="1"/>
  <c r="I1256" i="2" s="1"/>
  <c r="I1257" i="2" s="1"/>
  <c r="I1258" i="2" s="1"/>
  <c r="I1259" i="2" s="1"/>
  <c r="I1260" i="2" s="1"/>
  <c r="I1261" i="2" s="1"/>
  <c r="I1262" i="2" s="1"/>
  <c r="I1263" i="2" s="1"/>
  <c r="I1264" i="2" s="1"/>
  <c r="I1265" i="2" s="1"/>
  <c r="I1266" i="2" s="1"/>
  <c r="I1267" i="2" s="1"/>
  <c r="I1268" i="2" s="1"/>
  <c r="I1269" i="2" s="1"/>
  <c r="I1270" i="2" s="1"/>
  <c r="I1271" i="2" s="1"/>
  <c r="I1272" i="2" s="1"/>
  <c r="I1273" i="2" s="1"/>
  <c r="I1274" i="2" s="1"/>
  <c r="I1275" i="2" s="1"/>
  <c r="I1276" i="2" s="1"/>
  <c r="I1277" i="2" s="1"/>
  <c r="I1278" i="2" s="1"/>
  <c r="I1279" i="2" s="1"/>
  <c r="I1280" i="2" s="1"/>
  <c r="I1281" i="2" s="1"/>
  <c r="I1282" i="2" s="1"/>
  <c r="I1283" i="2" s="1"/>
  <c r="I1284" i="2" s="1"/>
  <c r="I1285" i="2" s="1"/>
  <c r="I1286" i="2" s="1"/>
  <c r="I1287" i="2" s="1"/>
  <c r="I1288" i="2" s="1"/>
  <c r="I1289" i="2" s="1"/>
  <c r="I1290" i="2" s="1"/>
  <c r="I1291" i="2" s="1"/>
  <c r="I1292" i="2" s="1"/>
  <c r="I1293" i="2" s="1"/>
  <c r="I1294" i="2" s="1"/>
  <c r="I1295" i="2" s="1"/>
  <c r="I1296" i="2" s="1"/>
  <c r="I1297" i="2" s="1"/>
  <c r="I1298" i="2" s="1"/>
  <c r="I1299" i="2" s="1"/>
  <c r="I1300" i="2" s="1"/>
  <c r="I1301" i="2" s="1"/>
  <c r="I1302" i="2" s="1"/>
  <c r="I1303" i="2" s="1"/>
  <c r="I1304" i="2" s="1"/>
  <c r="I1305" i="2" s="1"/>
  <c r="I1306" i="2" s="1"/>
  <c r="I1307" i="2" s="1"/>
  <c r="I1308" i="2" s="1"/>
  <c r="I1309" i="2" s="1"/>
  <c r="I1310" i="2" s="1"/>
  <c r="I1311" i="2" s="1"/>
  <c r="I1312" i="2" s="1"/>
  <c r="I1313" i="2" s="1"/>
  <c r="I1314" i="2" s="1"/>
  <c r="I1315" i="2" s="1"/>
  <c r="I1316" i="2" s="1"/>
  <c r="I1317" i="2" s="1"/>
  <c r="I1318" i="2" s="1"/>
  <c r="I1319" i="2" s="1"/>
  <c r="I1320" i="2" s="1"/>
  <c r="I1321" i="2" s="1"/>
  <c r="I1322" i="2" s="1"/>
  <c r="I1323" i="2" s="1"/>
  <c r="I1324" i="2" s="1"/>
  <c r="I1325" i="2" s="1"/>
  <c r="I1326" i="2" s="1"/>
  <c r="I1327" i="2" s="1"/>
  <c r="I1328" i="2" s="1"/>
  <c r="I1329" i="2" s="1"/>
  <c r="I1330" i="2" s="1"/>
  <c r="I1331" i="2" s="1"/>
  <c r="I1332" i="2" s="1"/>
  <c r="I1333" i="2" s="1"/>
  <c r="I1334" i="2" s="1"/>
  <c r="I1335" i="2" s="1"/>
  <c r="I1336" i="2" s="1"/>
  <c r="I1337" i="2" s="1"/>
  <c r="I1338" i="2" s="1"/>
  <c r="I1339" i="2" s="1"/>
  <c r="I1340" i="2" s="1"/>
  <c r="I1341" i="2" s="1"/>
  <c r="I1342" i="2" s="1"/>
  <c r="I1343" i="2" s="1"/>
  <c r="I1344" i="2" s="1"/>
  <c r="I1345" i="2" s="1"/>
  <c r="I1346" i="2" s="1"/>
  <c r="I1347" i="2" s="1"/>
  <c r="I1348" i="2" s="1"/>
  <c r="I1349" i="2" s="1"/>
  <c r="I1350" i="2" s="1"/>
  <c r="I1351" i="2" s="1"/>
  <c r="I1352" i="2" s="1"/>
  <c r="I1353" i="2" s="1"/>
  <c r="I1354" i="2" s="1"/>
  <c r="I1355" i="2" s="1"/>
  <c r="I1356" i="2" s="1"/>
  <c r="I1357" i="2" s="1"/>
  <c r="I1358" i="2" s="1"/>
  <c r="I1359" i="2" s="1"/>
  <c r="I1360" i="2" s="1"/>
  <c r="I1361" i="2" s="1"/>
  <c r="I1362" i="2" s="1"/>
  <c r="I1363" i="2" s="1"/>
  <c r="I1364" i="2" s="1"/>
  <c r="I1365" i="2" s="1"/>
  <c r="I1366" i="2" s="1"/>
  <c r="I1367" i="2" s="1"/>
  <c r="I1368" i="2" s="1"/>
  <c r="I1369" i="2" s="1"/>
  <c r="I1370" i="2" s="1"/>
  <c r="I1371" i="2" s="1"/>
  <c r="I1372" i="2" s="1"/>
  <c r="I1373" i="2" s="1"/>
  <c r="I1374" i="2" s="1"/>
  <c r="I1375" i="2" s="1"/>
  <c r="I1376" i="2" s="1"/>
  <c r="I1377" i="2" s="1"/>
  <c r="I1378" i="2" s="1"/>
  <c r="I1379" i="2" s="1"/>
  <c r="I1380" i="2" s="1"/>
  <c r="I1381" i="2" s="1"/>
  <c r="I1382" i="2" s="1"/>
  <c r="I1383" i="2" s="1"/>
  <c r="I1384" i="2" s="1"/>
  <c r="I1385" i="2" s="1"/>
  <c r="I1386" i="2" s="1"/>
  <c r="I1387" i="2" s="1"/>
  <c r="I1388" i="2" s="1"/>
  <c r="I1389" i="2" s="1"/>
  <c r="I1390" i="2" s="1"/>
  <c r="I1391" i="2" s="1"/>
  <c r="I1392" i="2" s="1"/>
  <c r="I1393" i="2" s="1"/>
  <c r="I1394" i="2" s="1"/>
  <c r="I1395" i="2" s="1"/>
  <c r="I1396" i="2" s="1"/>
  <c r="I1397" i="2" s="1"/>
  <c r="I1398" i="2" s="1"/>
  <c r="I1399" i="2" s="1"/>
  <c r="I1400" i="2" s="1"/>
  <c r="I1401" i="2" s="1"/>
  <c r="I1402" i="2" s="1"/>
  <c r="I1403" i="2" s="1"/>
  <c r="I1404" i="2" s="1"/>
  <c r="I1405" i="2" s="1"/>
  <c r="I1406" i="2" s="1"/>
  <c r="I1407" i="2" s="1"/>
  <c r="I1408" i="2" s="1"/>
  <c r="I1409" i="2" s="1"/>
  <c r="I1410" i="2" s="1"/>
  <c r="I1411" i="2" s="1"/>
  <c r="I1412" i="2" s="1"/>
  <c r="I1413" i="2" s="1"/>
  <c r="I1414" i="2" s="1"/>
  <c r="I1415" i="2" s="1"/>
  <c r="I1416" i="2" s="1"/>
  <c r="I1417" i="2" s="1"/>
  <c r="I1418" i="2" s="1"/>
  <c r="I1419" i="2" s="1"/>
  <c r="I1420" i="2" s="1"/>
  <c r="I1421" i="2" s="1"/>
  <c r="I1422" i="2" s="1"/>
  <c r="I1423" i="2" s="1"/>
  <c r="I1424" i="2" s="1"/>
  <c r="I1425" i="2" s="1"/>
  <c r="I1426" i="2" s="1"/>
  <c r="I1427" i="2" s="1"/>
  <c r="I1428" i="2" s="1"/>
  <c r="I1429" i="2" s="1"/>
  <c r="I1430" i="2" s="1"/>
  <c r="I1431" i="2" s="1"/>
  <c r="I1432" i="2" s="1"/>
  <c r="I1433" i="2" s="1"/>
  <c r="I1434" i="2" s="1"/>
  <c r="I1435" i="2" s="1"/>
  <c r="I1436" i="2" s="1"/>
  <c r="I1437" i="2" s="1"/>
  <c r="I1438" i="2" s="1"/>
  <c r="I1439" i="2" s="1"/>
  <c r="I1440" i="2" s="1"/>
  <c r="I1441" i="2" s="1"/>
  <c r="I1442" i="2" s="1"/>
  <c r="I1443" i="2" s="1"/>
  <c r="I1444" i="2" s="1"/>
  <c r="I1445" i="2" s="1"/>
  <c r="I1446" i="2" s="1"/>
  <c r="I1447" i="2" s="1"/>
  <c r="I1448" i="2" s="1"/>
  <c r="I1449" i="2" s="1"/>
  <c r="I1450" i="2" s="1"/>
  <c r="I1451" i="2" s="1"/>
  <c r="I1452" i="2" s="1"/>
  <c r="I1453" i="2" s="1"/>
  <c r="I1454" i="2" s="1"/>
  <c r="I1455" i="2" s="1"/>
  <c r="I1456" i="2" s="1"/>
  <c r="I1457" i="2" s="1"/>
  <c r="I1458" i="2" s="1"/>
  <c r="I1459" i="2" s="1"/>
  <c r="I1460" i="2" s="1"/>
  <c r="I1461" i="2" s="1"/>
  <c r="I1462" i="2" s="1"/>
  <c r="I1463" i="2" s="1"/>
  <c r="I1464" i="2" s="1"/>
  <c r="I1465" i="2" s="1"/>
  <c r="I1466" i="2" s="1"/>
  <c r="I1467" i="2" s="1"/>
  <c r="I1468" i="2" s="1"/>
  <c r="I1469" i="2" s="1"/>
  <c r="I1470" i="2" s="1"/>
  <c r="I1471" i="2" s="1"/>
  <c r="I1472" i="2" s="1"/>
  <c r="I1473" i="2" s="1"/>
  <c r="I1474" i="2" s="1"/>
  <c r="I1475" i="2" s="1"/>
  <c r="I1476" i="2" s="1"/>
  <c r="I1477" i="2" s="1"/>
  <c r="I1478" i="2" s="1"/>
  <c r="I1479" i="2" s="1"/>
  <c r="I1480" i="2" s="1"/>
  <c r="I1481" i="2" s="1"/>
  <c r="I1482" i="2" s="1"/>
  <c r="I1483" i="2" s="1"/>
  <c r="I1484" i="2" s="1"/>
  <c r="I1485" i="2" s="1"/>
  <c r="I1486" i="2" s="1"/>
  <c r="I1487" i="2" s="1"/>
  <c r="I1488" i="2" s="1"/>
  <c r="I1489" i="2" s="1"/>
  <c r="I1490" i="2" s="1"/>
  <c r="I1491" i="2" s="1"/>
  <c r="I1492" i="2" s="1"/>
  <c r="I1493" i="2" s="1"/>
  <c r="I1494" i="2" s="1"/>
  <c r="I1495" i="2" s="1"/>
  <c r="I1496" i="2" s="1"/>
  <c r="I1497" i="2" s="1"/>
  <c r="I1498" i="2" s="1"/>
  <c r="I1499" i="2" s="1"/>
  <c r="I1500" i="2" s="1"/>
  <c r="I1501" i="2" s="1"/>
  <c r="I1502" i="2" s="1"/>
  <c r="I1503" i="2" s="1"/>
  <c r="I1504" i="2" s="1"/>
  <c r="I1505" i="2" s="1"/>
  <c r="I1506" i="2" s="1"/>
  <c r="I1507" i="2" s="1"/>
  <c r="I1508" i="2" s="1"/>
  <c r="I1509" i="2" s="1"/>
  <c r="I1510" i="2" s="1"/>
  <c r="I1511" i="2" s="1"/>
  <c r="I1512" i="2" s="1"/>
  <c r="I1513" i="2" s="1"/>
  <c r="I1514" i="2" s="1"/>
  <c r="I1515" i="2" s="1"/>
  <c r="I1516" i="2" s="1"/>
  <c r="I1517" i="2" s="1"/>
  <c r="I1518" i="2" s="1"/>
  <c r="I1519" i="2" s="1"/>
  <c r="I1520" i="2" s="1"/>
  <c r="I1521" i="2" s="1"/>
  <c r="I1522" i="2" s="1"/>
  <c r="I1523" i="2" s="1"/>
  <c r="I1524" i="2" s="1"/>
  <c r="I1525" i="2" s="1"/>
  <c r="I1526" i="2" s="1"/>
  <c r="I1527" i="2" s="1"/>
  <c r="I1528" i="2" s="1"/>
  <c r="I1529" i="2" s="1"/>
  <c r="I1530" i="2" s="1"/>
  <c r="I1531" i="2" s="1"/>
  <c r="I1532" i="2" s="1"/>
  <c r="I1533" i="2" s="1"/>
  <c r="I1534" i="2" s="1"/>
  <c r="I1535" i="2" s="1"/>
  <c r="I1536" i="2" s="1"/>
  <c r="I1537" i="2" s="1"/>
  <c r="I1538" i="2" s="1"/>
  <c r="I1539" i="2" s="1"/>
  <c r="I1540" i="2" s="1"/>
  <c r="I1541" i="2" s="1"/>
  <c r="I1542" i="2" s="1"/>
  <c r="I1543" i="2" s="1"/>
  <c r="I1544" i="2" s="1"/>
  <c r="I1545" i="2" s="1"/>
  <c r="I1546" i="2" s="1"/>
  <c r="I1547" i="2" s="1"/>
  <c r="I1548" i="2" s="1"/>
  <c r="I1549" i="2" s="1"/>
  <c r="I1550" i="2" s="1"/>
  <c r="I1551" i="2" s="1"/>
  <c r="I1552" i="2" s="1"/>
  <c r="I1553" i="2" s="1"/>
  <c r="I1554" i="2" s="1"/>
  <c r="I1555" i="2" s="1"/>
  <c r="I1556" i="2" s="1"/>
  <c r="I1557" i="2" s="1"/>
  <c r="I1558" i="2" s="1"/>
  <c r="I1559" i="2" s="1"/>
  <c r="I1560" i="2" s="1"/>
  <c r="I1561" i="2" s="1"/>
  <c r="I1562" i="2" s="1"/>
  <c r="I1563" i="2" s="1"/>
  <c r="I1564" i="2" s="1"/>
  <c r="I1565" i="2" s="1"/>
  <c r="I1566" i="2" s="1"/>
  <c r="I1567" i="2" s="1"/>
  <c r="I1568" i="2" s="1"/>
  <c r="I1569" i="2" s="1"/>
  <c r="I1570" i="2" s="1"/>
  <c r="I1571" i="2" s="1"/>
  <c r="I1572" i="2" s="1"/>
  <c r="I1573" i="2" s="1"/>
  <c r="I1574" i="2" s="1"/>
  <c r="I1575" i="2" s="1"/>
  <c r="I1576" i="2" s="1"/>
  <c r="I1577" i="2" s="1"/>
  <c r="I1578" i="2" s="1"/>
  <c r="I1579" i="2" s="1"/>
  <c r="I1580" i="2" s="1"/>
  <c r="I1581" i="2" s="1"/>
  <c r="I1582" i="2" s="1"/>
  <c r="I1583" i="2" s="1"/>
  <c r="I1584" i="2" s="1"/>
  <c r="I1585" i="2" s="1"/>
  <c r="I1586" i="2" s="1"/>
  <c r="I1587" i="2" s="1"/>
  <c r="I1588" i="2" s="1"/>
  <c r="I1589" i="2" s="1"/>
  <c r="I1590" i="2" s="1"/>
  <c r="I1591" i="2" s="1"/>
  <c r="I1592" i="2" s="1"/>
  <c r="I1593" i="2" s="1"/>
  <c r="I1594" i="2" s="1"/>
  <c r="I1595" i="2" s="1"/>
  <c r="I1596" i="2" s="1"/>
  <c r="I1597" i="2" s="1"/>
  <c r="I1598" i="2" s="1"/>
  <c r="I1599" i="2" s="1"/>
  <c r="I1600" i="2" s="1"/>
  <c r="I1601" i="2" s="1"/>
  <c r="I1602" i="2" s="1"/>
  <c r="I1603" i="2" s="1"/>
  <c r="I1604" i="2" s="1"/>
  <c r="I1605" i="2" s="1"/>
  <c r="I1606" i="2" s="1"/>
  <c r="I1607" i="2" s="1"/>
  <c r="I1608" i="2" s="1"/>
  <c r="I1609" i="2" s="1"/>
  <c r="I1610" i="2" s="1"/>
  <c r="I1611" i="2" s="1"/>
  <c r="I1612" i="2" s="1"/>
  <c r="I1613" i="2" s="1"/>
  <c r="I1614" i="2" s="1"/>
  <c r="I1615" i="2" s="1"/>
  <c r="I1616" i="2" s="1"/>
  <c r="I1617" i="2" s="1"/>
  <c r="I1618" i="2" s="1"/>
  <c r="I1619" i="2" s="1"/>
  <c r="I1620" i="2" s="1"/>
  <c r="I1621" i="2" s="1"/>
  <c r="I1622" i="2" s="1"/>
  <c r="I1623" i="2" s="1"/>
  <c r="I1624" i="2" s="1"/>
  <c r="I1625" i="2" s="1"/>
  <c r="I1626" i="2" s="1"/>
  <c r="I1627" i="2" s="1"/>
  <c r="I1628" i="2" s="1"/>
  <c r="I1629" i="2" s="1"/>
  <c r="I1630" i="2" s="1"/>
  <c r="I1631" i="2" s="1"/>
  <c r="I1632" i="2" s="1"/>
  <c r="I1633" i="2" s="1"/>
  <c r="I1634" i="2" s="1"/>
  <c r="I1635" i="2" s="1"/>
  <c r="I1636" i="2" s="1"/>
  <c r="I1637" i="2" s="1"/>
  <c r="I1638" i="2" s="1"/>
  <c r="I1639" i="2" s="1"/>
  <c r="I1640" i="2" s="1"/>
  <c r="I1641" i="2" s="1"/>
  <c r="I1642" i="2" s="1"/>
  <c r="I1643" i="2" s="1"/>
  <c r="I1644" i="2" s="1"/>
  <c r="I1645" i="2" s="1"/>
  <c r="I1646" i="2" s="1"/>
  <c r="I1647" i="2" s="1"/>
  <c r="I1648" i="2" s="1"/>
  <c r="I1649" i="2" s="1"/>
  <c r="I1650" i="2" s="1"/>
  <c r="I1651" i="2" s="1"/>
  <c r="I1652" i="2" s="1"/>
  <c r="I1653" i="2" s="1"/>
  <c r="I1654" i="2" s="1"/>
  <c r="I1655" i="2" s="1"/>
  <c r="I1656" i="2" s="1"/>
  <c r="I1657" i="2" s="1"/>
  <c r="I1658" i="2" s="1"/>
  <c r="I1659" i="2" s="1"/>
  <c r="I1660" i="2" s="1"/>
  <c r="I1661" i="2" s="1"/>
  <c r="I1662" i="2" s="1"/>
  <c r="I1663" i="2" s="1"/>
  <c r="I1664" i="2" s="1"/>
  <c r="I1665" i="2" s="1"/>
  <c r="I1666" i="2" s="1"/>
  <c r="I1667" i="2" s="1"/>
  <c r="I1668" i="2" s="1"/>
  <c r="I1669" i="2" s="1"/>
  <c r="I1670" i="2" s="1"/>
  <c r="I1671" i="2" s="1"/>
  <c r="I1672" i="2" s="1"/>
  <c r="I1673" i="2" s="1"/>
  <c r="I1674" i="2" s="1"/>
  <c r="I1675" i="2" s="1"/>
  <c r="I1676" i="2" s="1"/>
  <c r="I1677" i="2" s="1"/>
  <c r="I1678" i="2" s="1"/>
  <c r="I1679" i="2" s="1"/>
  <c r="I1680" i="2" s="1"/>
  <c r="I1681" i="2" s="1"/>
  <c r="I1682" i="2" s="1"/>
  <c r="I1683" i="2" s="1"/>
  <c r="I1684" i="2" s="1"/>
  <c r="I1685" i="2" s="1"/>
  <c r="I1686" i="2" s="1"/>
  <c r="I1687" i="2" s="1"/>
  <c r="I1688" i="2" s="1"/>
  <c r="I1689" i="2" s="1"/>
  <c r="I1690" i="2" s="1"/>
  <c r="I1691" i="2" s="1"/>
  <c r="I1692" i="2" s="1"/>
  <c r="I1693" i="2" s="1"/>
  <c r="I1694" i="2" s="1"/>
  <c r="I1695" i="2" s="1"/>
  <c r="I1696" i="2" s="1"/>
  <c r="I1697" i="2" s="1"/>
  <c r="I1698" i="2" s="1"/>
  <c r="I1699" i="2" s="1"/>
  <c r="I1700" i="2" s="1"/>
  <c r="I1701" i="2" s="1"/>
  <c r="I1702" i="2" s="1"/>
  <c r="I1703" i="2" s="1"/>
  <c r="I1704" i="2" s="1"/>
  <c r="I1705" i="2" s="1"/>
  <c r="I1706" i="2" s="1"/>
  <c r="I1707" i="2" s="1"/>
  <c r="I1708" i="2" s="1"/>
  <c r="I1709" i="2" s="1"/>
  <c r="I1710" i="2" s="1"/>
  <c r="I1711" i="2" s="1"/>
  <c r="I1712" i="2" s="1"/>
  <c r="I1713" i="2" s="1"/>
  <c r="I1714" i="2" s="1"/>
  <c r="I1715" i="2" s="1"/>
  <c r="I1716" i="2" s="1"/>
  <c r="I1717" i="2" s="1"/>
  <c r="I1718" i="2" s="1"/>
  <c r="I1719" i="2" s="1"/>
  <c r="I1720" i="2" s="1"/>
  <c r="I1721" i="2" s="1"/>
  <c r="I1722" i="2" s="1"/>
  <c r="I1723" i="2" s="1"/>
  <c r="I1724" i="2" s="1"/>
  <c r="I1725" i="2" s="1"/>
  <c r="I1726" i="2" s="1"/>
  <c r="I1727" i="2" s="1"/>
  <c r="I1728" i="2" s="1"/>
  <c r="I1729" i="2" s="1"/>
  <c r="I1730" i="2" s="1"/>
  <c r="I1731" i="2" s="1"/>
  <c r="I1732" i="2" s="1"/>
  <c r="I1733" i="2" s="1"/>
  <c r="I1734" i="2" s="1"/>
  <c r="I1735" i="2" s="1"/>
  <c r="I1736" i="2" s="1"/>
  <c r="I1737" i="2" s="1"/>
  <c r="I1738" i="2" s="1"/>
  <c r="I1739" i="2" s="1"/>
  <c r="I1740" i="2" s="1"/>
  <c r="I1741" i="2" s="1"/>
  <c r="I1742" i="2" s="1"/>
  <c r="I1743" i="2" s="1"/>
  <c r="I1744" i="2" s="1"/>
  <c r="I1745" i="2" s="1"/>
  <c r="I1746" i="2" s="1"/>
  <c r="I1747" i="2" s="1"/>
  <c r="I1748" i="2" s="1"/>
  <c r="I1749" i="2" s="1"/>
  <c r="I1750" i="2" s="1"/>
  <c r="I1751" i="2" s="1"/>
  <c r="I1752" i="2" s="1"/>
  <c r="I1753" i="2" s="1"/>
  <c r="I1754" i="2" s="1"/>
  <c r="I1755" i="2" s="1"/>
  <c r="I1756" i="2" s="1"/>
  <c r="I1757" i="2" s="1"/>
  <c r="I1758" i="2" s="1"/>
  <c r="I1759" i="2" s="1"/>
  <c r="I1760" i="2" s="1"/>
  <c r="I1761" i="2" s="1"/>
  <c r="I1762" i="2" s="1"/>
  <c r="I1763" i="2" s="1"/>
  <c r="I1764" i="2" s="1"/>
  <c r="I1765" i="2" s="1"/>
  <c r="I1766" i="2" s="1"/>
  <c r="I1767" i="2" s="1"/>
  <c r="I1768" i="2" s="1"/>
  <c r="I1769" i="2" s="1"/>
  <c r="I1770" i="2" s="1"/>
  <c r="I1771" i="2" s="1"/>
  <c r="I1772" i="2" s="1"/>
  <c r="I1773" i="2" s="1"/>
  <c r="I1774" i="2" s="1"/>
  <c r="I1775" i="2" s="1"/>
  <c r="I1776" i="2" s="1"/>
  <c r="I1777" i="2" s="1"/>
  <c r="I1778" i="2" s="1"/>
  <c r="I1779" i="2" s="1"/>
  <c r="I1780" i="2" s="1"/>
  <c r="I1781" i="2" s="1"/>
  <c r="I1782" i="2" s="1"/>
  <c r="I1783" i="2" s="1"/>
  <c r="I1784" i="2" s="1"/>
  <c r="I1785" i="2" s="1"/>
  <c r="I1786" i="2" s="1"/>
  <c r="I1787" i="2" s="1"/>
  <c r="I1788" i="2" s="1"/>
  <c r="I1789" i="2" s="1"/>
  <c r="I1790" i="2" s="1"/>
  <c r="I1791" i="2" s="1"/>
  <c r="I1792" i="2" s="1"/>
  <c r="I1793" i="2" s="1"/>
  <c r="I1794" i="2" s="1"/>
  <c r="I1795" i="2" s="1"/>
  <c r="I1796" i="2" s="1"/>
  <c r="I1797" i="2" s="1"/>
  <c r="I1798" i="2" s="1"/>
  <c r="I1799" i="2" s="1"/>
  <c r="I1800" i="2" s="1"/>
  <c r="I1801" i="2" s="1"/>
  <c r="I1802" i="2" s="1"/>
  <c r="I1803" i="2" s="1"/>
  <c r="I1804" i="2" s="1"/>
  <c r="I1805" i="2" s="1"/>
  <c r="I1806" i="2" s="1"/>
  <c r="I1807" i="2" s="1"/>
  <c r="I1808" i="2" s="1"/>
  <c r="I1809" i="2" s="1"/>
  <c r="I1810" i="2" s="1"/>
  <c r="I1811" i="2" s="1"/>
  <c r="I1812" i="2" s="1"/>
  <c r="I1813" i="2" s="1"/>
  <c r="I1814" i="2" s="1"/>
  <c r="I1815" i="2" s="1"/>
  <c r="I1816" i="2" s="1"/>
  <c r="I1817" i="2" s="1"/>
  <c r="I1818" i="2" s="1"/>
  <c r="I1819" i="2" s="1"/>
  <c r="I1820" i="2" s="1"/>
  <c r="I1821" i="2" s="1"/>
  <c r="I1822" i="2" s="1"/>
  <c r="I1823" i="2" s="1"/>
  <c r="I1824" i="2" s="1"/>
  <c r="I1825" i="2" s="1"/>
  <c r="I1826" i="2" s="1"/>
  <c r="I1827" i="2" s="1"/>
  <c r="I1828" i="2" s="1"/>
  <c r="I1829" i="2" s="1"/>
  <c r="I1830" i="2" s="1"/>
  <c r="I1831" i="2" s="1"/>
  <c r="I1832" i="2" s="1"/>
  <c r="I1833" i="2" s="1"/>
  <c r="I1834" i="2" s="1"/>
  <c r="I1835" i="2" s="1"/>
  <c r="I1836" i="2" s="1"/>
  <c r="I1837" i="2" s="1"/>
  <c r="I1838" i="2" s="1"/>
  <c r="I1839" i="2" s="1"/>
  <c r="I1840" i="2" s="1"/>
  <c r="I1841" i="2" s="1"/>
  <c r="I1842" i="2" s="1"/>
  <c r="I1843" i="2" s="1"/>
  <c r="I1844" i="2" s="1"/>
  <c r="I1845" i="2" s="1"/>
  <c r="I1846" i="2" s="1"/>
  <c r="I1847" i="2" s="1"/>
  <c r="I1848" i="2" s="1"/>
  <c r="I1849" i="2" s="1"/>
  <c r="I1850" i="2" s="1"/>
  <c r="I1851" i="2" s="1"/>
  <c r="I1852" i="2" s="1"/>
  <c r="I1853" i="2" s="1"/>
  <c r="I1854" i="2" s="1"/>
  <c r="I1855" i="2" s="1"/>
  <c r="I1856" i="2" s="1"/>
  <c r="I1857" i="2" s="1"/>
  <c r="I1858" i="2" s="1"/>
  <c r="I1859" i="2" s="1"/>
  <c r="I1860" i="2" s="1"/>
  <c r="I1861" i="2" s="1"/>
  <c r="I1862" i="2" s="1"/>
  <c r="I1863" i="2" s="1"/>
  <c r="I1864" i="2" s="1"/>
  <c r="I1865" i="2" s="1"/>
  <c r="I1866" i="2" s="1"/>
  <c r="I1867" i="2" s="1"/>
  <c r="I1868" i="2" s="1"/>
  <c r="I1869" i="2" s="1"/>
  <c r="I1870" i="2" s="1"/>
  <c r="I1871" i="2" s="1"/>
  <c r="I1872" i="2" s="1"/>
  <c r="I1873" i="2" s="1"/>
  <c r="I1874" i="2" s="1"/>
  <c r="I1875" i="2" s="1"/>
  <c r="I1876" i="2" s="1"/>
  <c r="I1877" i="2" s="1"/>
  <c r="I1878" i="2" s="1"/>
  <c r="I1879" i="2" s="1"/>
  <c r="I1880" i="2" s="1"/>
  <c r="I1881" i="2" s="1"/>
  <c r="I1882" i="2" s="1"/>
  <c r="I1883" i="2" s="1"/>
  <c r="I1884" i="2" s="1"/>
  <c r="I1885" i="2" s="1"/>
  <c r="I1886" i="2" s="1"/>
  <c r="I1887" i="2" s="1"/>
  <c r="I1888" i="2" s="1"/>
  <c r="I1889" i="2" s="1"/>
  <c r="I1890" i="2" s="1"/>
  <c r="I1891" i="2" s="1"/>
  <c r="I1892" i="2" s="1"/>
  <c r="I1893" i="2" s="1"/>
  <c r="I1894" i="2" s="1"/>
  <c r="I1895" i="2" s="1"/>
  <c r="I1896" i="2" s="1"/>
  <c r="I1897" i="2" s="1"/>
  <c r="I1898" i="2" s="1"/>
  <c r="I1899" i="2" s="1"/>
  <c r="I1900" i="2" s="1"/>
  <c r="I1901" i="2" s="1"/>
  <c r="I1902" i="2" s="1"/>
  <c r="I1903" i="2" s="1"/>
  <c r="I1904" i="2" s="1"/>
  <c r="I1905" i="2" s="1"/>
  <c r="I1906" i="2" s="1"/>
  <c r="I1907" i="2" s="1"/>
  <c r="I1908" i="2" s="1"/>
  <c r="I1909" i="2" s="1"/>
  <c r="I1910" i="2" s="1"/>
  <c r="I1911" i="2" s="1"/>
  <c r="I1912" i="2" s="1"/>
  <c r="I1913" i="2" s="1"/>
  <c r="I1914" i="2" s="1"/>
  <c r="I1915" i="2" s="1"/>
  <c r="I1916" i="2" s="1"/>
  <c r="I1917" i="2" s="1"/>
  <c r="I1918" i="2" s="1"/>
  <c r="I1919" i="2" s="1"/>
  <c r="I1920" i="2" s="1"/>
  <c r="I1921" i="2" s="1"/>
  <c r="I1922" i="2" s="1"/>
  <c r="I1923" i="2" s="1"/>
  <c r="I1924" i="2" s="1"/>
  <c r="I1925" i="2" s="1"/>
  <c r="I1926" i="2" s="1"/>
  <c r="I1927" i="2" s="1"/>
  <c r="I1928" i="2" s="1"/>
  <c r="I1929" i="2" s="1"/>
  <c r="I1930" i="2" s="1"/>
  <c r="I1931" i="2" s="1"/>
  <c r="I1932" i="2" s="1"/>
  <c r="I1933" i="2" s="1"/>
  <c r="I1934" i="2" s="1"/>
  <c r="I1935" i="2" s="1"/>
  <c r="I1936" i="2" s="1"/>
  <c r="I1937" i="2" s="1"/>
  <c r="I1938" i="2" s="1"/>
  <c r="I1939" i="2" s="1"/>
  <c r="I1940" i="2" s="1"/>
  <c r="I1941" i="2" s="1"/>
  <c r="I1942" i="2" s="1"/>
  <c r="I1943" i="2" s="1"/>
  <c r="I1944" i="2" s="1"/>
  <c r="I1945" i="2" s="1"/>
  <c r="I1946" i="2" s="1"/>
  <c r="I1947" i="2" s="1"/>
  <c r="I1948" i="2" s="1"/>
  <c r="I1949" i="2" s="1"/>
  <c r="I1950" i="2" s="1"/>
  <c r="I1951" i="2" s="1"/>
  <c r="I1952" i="2" s="1"/>
  <c r="I1953" i="2" s="1"/>
  <c r="I1954" i="2" s="1"/>
  <c r="I1955" i="2" s="1"/>
  <c r="I1956" i="2" s="1"/>
  <c r="I1957" i="2" s="1"/>
  <c r="I1958" i="2" s="1"/>
  <c r="I1959" i="2" s="1"/>
  <c r="I1960" i="2" s="1"/>
  <c r="I1961" i="2" s="1"/>
  <c r="I1962" i="2" s="1"/>
  <c r="I1963" i="2" s="1"/>
  <c r="I1964" i="2" s="1"/>
  <c r="I1965" i="2" s="1"/>
  <c r="I1966" i="2" s="1"/>
  <c r="I1967" i="2" s="1"/>
  <c r="I1968" i="2" s="1"/>
  <c r="I1969" i="2" s="1"/>
  <c r="I1970" i="2" s="1"/>
  <c r="I1971" i="2" s="1"/>
  <c r="I1972" i="2" s="1"/>
  <c r="I1973" i="2" s="1"/>
  <c r="I1974" i="2" s="1"/>
  <c r="I1975" i="2" s="1"/>
  <c r="I1976" i="2" s="1"/>
  <c r="I1977" i="2" s="1"/>
  <c r="I1978" i="2" s="1"/>
  <c r="I1979" i="2" s="1"/>
  <c r="I1980" i="2" s="1"/>
  <c r="I1981" i="2" s="1"/>
  <c r="I1982" i="2" s="1"/>
  <c r="I1983" i="2" s="1"/>
  <c r="I1984" i="2" s="1"/>
  <c r="I1985" i="2" s="1"/>
  <c r="I1986" i="2" s="1"/>
  <c r="I1987" i="2" s="1"/>
  <c r="I1988" i="2" s="1"/>
  <c r="I1989" i="2" s="1"/>
  <c r="I1990" i="2" s="1"/>
  <c r="I1991" i="2" s="1"/>
  <c r="I1992" i="2" s="1"/>
  <c r="I1993" i="2" s="1"/>
  <c r="I1994" i="2" s="1"/>
  <c r="I1995" i="2" s="1"/>
  <c r="I1996" i="2" s="1"/>
  <c r="I1997" i="2" s="1"/>
  <c r="I1998" i="2" s="1"/>
  <c r="I1999" i="2" s="1"/>
  <c r="I2000" i="2" s="1"/>
  <c r="I2001" i="2" s="1"/>
  <c r="M88" i="2"/>
  <c r="N88" i="2"/>
  <c r="AY95" i="2" l="1"/>
  <c r="AO13" i="2"/>
  <c r="AO15" i="2" s="1"/>
  <c r="AN13" i="2"/>
  <c r="AN15" i="2" s="1"/>
  <c r="N89" i="2"/>
  <c r="M89" i="2"/>
  <c r="A50" i="2"/>
  <c r="A38" i="2"/>
  <c r="A44" i="2"/>
  <c r="P88" i="2"/>
  <c r="A42" i="2"/>
  <c r="P89" i="2" l="1"/>
  <c r="A48" i="2"/>
  <c r="A36" i="2"/>
  <c r="B48" i="2"/>
  <c r="B36" i="2"/>
  <c r="B44" i="2"/>
  <c r="B42" i="2"/>
  <c r="B50" i="2" l="1"/>
  <c r="B38" i="2"/>
</calcChain>
</file>

<file path=xl/comments1.xml><?xml version="1.0" encoding="utf-8"?>
<comments xmlns="http://schemas.openxmlformats.org/spreadsheetml/2006/main">
  <authors>
    <author>astaylan</author>
  </authors>
  <commentList>
    <comment ref="A27" authorId="0" shapeId="0">
      <text>
        <r>
          <rPr>
            <b/>
            <sz val="16"/>
            <color indexed="81"/>
            <rFont val="Tahoma"/>
            <family val="2"/>
          </rPr>
          <t xml:space="preserve">ATA Method: </t>
        </r>
        <r>
          <rPr>
            <sz val="16"/>
            <color indexed="81"/>
            <rFont val="Tahoma"/>
            <family val="2"/>
          </rPr>
          <t xml:space="preserve">This cell gets two types values: </t>
        </r>
        <r>
          <rPr>
            <b/>
            <sz val="16"/>
            <color indexed="81"/>
            <rFont val="Tahoma"/>
            <family val="2"/>
          </rPr>
          <t>opt</t>
        </r>
        <r>
          <rPr>
            <sz val="16"/>
            <color indexed="81"/>
            <rFont val="Tahoma"/>
            <family val="2"/>
          </rPr>
          <t xml:space="preserve"> or a number (</t>
        </r>
        <r>
          <rPr>
            <b/>
            <sz val="16"/>
            <color indexed="81"/>
            <rFont val="Tahoma"/>
            <family val="2"/>
          </rPr>
          <t>example: 1 or 6 or 11</t>
        </r>
        <r>
          <rPr>
            <sz val="16"/>
            <color indexed="81"/>
            <rFont val="Tahoma"/>
            <family val="2"/>
          </rPr>
          <t>)</t>
        </r>
      </text>
    </comment>
    <comment ref="B27" authorId="0" shapeId="0">
      <text>
        <r>
          <rPr>
            <b/>
            <sz val="16"/>
            <color indexed="81"/>
            <rFont val="Tahoma"/>
            <family val="2"/>
          </rPr>
          <t>ATA Method:</t>
        </r>
        <r>
          <rPr>
            <sz val="16"/>
            <color indexed="81"/>
            <rFont val="Tahoma"/>
            <family val="2"/>
          </rPr>
          <t xml:space="preserve"> This cell gets two types values: </t>
        </r>
        <r>
          <rPr>
            <b/>
            <sz val="16"/>
            <color indexed="81"/>
            <rFont val="Tahoma"/>
            <family val="2"/>
          </rPr>
          <t>opt</t>
        </r>
        <r>
          <rPr>
            <sz val="16"/>
            <color indexed="81"/>
            <rFont val="Tahoma"/>
            <family val="2"/>
          </rPr>
          <t xml:space="preserve"> or a number (</t>
        </r>
        <r>
          <rPr>
            <b/>
            <sz val="16"/>
            <color indexed="81"/>
            <rFont val="Tahoma"/>
            <family val="2"/>
          </rPr>
          <t>example: 1 or 6 or 11</t>
        </r>
        <r>
          <rPr>
            <sz val="16"/>
            <color indexed="81"/>
            <rFont val="Tahoma"/>
            <family val="2"/>
          </rPr>
          <t>)</t>
        </r>
      </text>
    </comment>
  </commentList>
</comments>
</file>

<file path=xl/sharedStrings.xml><?xml version="1.0" encoding="utf-8"?>
<sst xmlns="http://schemas.openxmlformats.org/spreadsheetml/2006/main" count="3490" uniqueCount="52">
  <si>
    <t>t</t>
  </si>
  <si>
    <t>T</t>
  </si>
  <si>
    <t>Time</t>
  </si>
  <si>
    <t>k</t>
  </si>
  <si>
    <t>p</t>
  </si>
  <si>
    <t>Max {p}</t>
  </si>
  <si>
    <t>Trend</t>
  </si>
  <si>
    <t>q</t>
  </si>
  <si>
    <t>Sample</t>
  </si>
  <si>
    <t>in-sample</t>
  </si>
  <si>
    <t>Max {q}</t>
  </si>
  <si>
    <t>ATA_Error</t>
  </si>
  <si>
    <t>ATA_MAPE</t>
  </si>
  <si>
    <t>ATA_MSE</t>
  </si>
  <si>
    <t>ATA_MAE</t>
  </si>
  <si>
    <t>ATA_sMAPE</t>
  </si>
  <si>
    <t>in-sample Benchmarks</t>
  </si>
  <si>
    <t>out-sample Benchmarks</t>
  </si>
  <si>
    <t>Forecast Model for Optimization</t>
  </si>
  <si>
    <t>Normal</t>
  </si>
  <si>
    <t>ATA-select</t>
  </si>
  <si>
    <t>ATA-comb</t>
  </si>
  <si>
    <t>minTable</t>
  </si>
  <si>
    <t>PstarQ</t>
  </si>
  <si>
    <t>Error Model</t>
  </si>
  <si>
    <t>MAE</t>
  </si>
  <si>
    <t>MSE</t>
  </si>
  <si>
    <t>MAPE</t>
  </si>
  <si>
    <t>sMAPE</t>
  </si>
  <si>
    <t>y</t>
  </si>
  <si>
    <t>Number of Obs</t>
  </si>
  <si>
    <t>Max</t>
  </si>
  <si>
    <t>Min</t>
  </si>
  <si>
    <t>opt</t>
  </si>
  <si>
    <t>Total Benchmarks</t>
  </si>
  <si>
    <t>q'</t>
  </si>
  <si>
    <t>p'</t>
  </si>
  <si>
    <t>p*</t>
  </si>
  <si>
    <t>q*</t>
  </si>
  <si>
    <t>Seasonal Index</t>
  </si>
  <si>
    <t>Data Size</t>
  </si>
  <si>
    <t>Error</t>
  </si>
  <si>
    <t>Level</t>
  </si>
  <si>
    <t>Forecast</t>
  </si>
  <si>
    <t>Actual</t>
  </si>
  <si>
    <t>DeseasY</t>
  </si>
  <si>
    <t>Seasonality Period</t>
  </si>
  <si>
    <t>Forecasts</t>
  </si>
  <si>
    <t>Fits</t>
  </si>
  <si>
    <t>index</t>
  </si>
  <si>
    <t>TREND TYPE</t>
  </si>
  <si>
    <t>SEASONALITY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</si>
</sst>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0.0000000"/>
    <numFmt numFmtId="165" formatCode="0.000000"/>
    <numFmt numFmtId="166" formatCode="0.000"/>
    <numFmt numFmtId="167" formatCode="#,##0.0000"/>
    <numFmt numFmtId="168" formatCode="0.0000"/>
    <numFmt numFmtId="170" formatCode="#,##0.00000000"/>
    <numFmt numFmtId="171" formatCode="#,##0.0000000000"/>
  </numFmts>
  <fonts count="23" x14ac:knownFonts="1">
    <font>
      <sz val="11"/>
      <color theme="1"/>
      <name val="Calibri"/>
      <family val="2"/>
      <charset val="162"/>
      <scheme val="minor"/>
    </font>
    <font>
      <b/>
      <sz val="10"/>
      <color theme="0"/>
      <name val="Cambria"/>
      <family val="1"/>
      <charset val="162"/>
      <scheme val="major"/>
    </font>
    <font>
      <sz val="10"/>
      <color theme="1"/>
      <name val="Cambria"/>
      <family val="1"/>
      <charset val="162"/>
      <scheme val="major"/>
    </font>
    <font>
      <b/>
      <sz val="10"/>
      <color theme="1"/>
      <name val="Cambria"/>
      <family val="1"/>
      <charset val="162"/>
      <scheme val="major"/>
    </font>
    <font>
      <sz val="11"/>
      <color theme="1"/>
      <name val="Cambria"/>
      <family val="1"/>
      <charset val="162"/>
      <scheme val="major"/>
    </font>
    <font>
      <sz val="12"/>
      <color theme="1"/>
      <name val="Cambria"/>
      <family val="1"/>
      <charset val="162"/>
      <scheme val="major"/>
    </font>
    <font>
      <b/>
      <sz val="14"/>
      <color theme="1"/>
      <name val="Cambria"/>
      <family val="1"/>
      <charset val="162"/>
      <scheme val="major"/>
    </font>
    <font>
      <b/>
      <sz val="14"/>
      <color rgb="FFC00000"/>
      <name val="Cambria"/>
      <family val="1"/>
      <charset val="162"/>
      <scheme val="major"/>
    </font>
    <font>
      <b/>
      <sz val="14"/>
      <color theme="0"/>
      <name val="Cambria"/>
      <family val="1"/>
      <charset val="162"/>
      <scheme val="major"/>
    </font>
    <font>
      <sz val="14"/>
      <color theme="1"/>
      <name val="Cambria"/>
      <family val="1"/>
      <charset val="162"/>
      <scheme val="major"/>
    </font>
    <font>
      <b/>
      <sz val="10"/>
      <color theme="1"/>
      <name val="Cambria"/>
      <family val="1"/>
      <scheme val="major"/>
    </font>
    <font>
      <b/>
      <sz val="16"/>
      <color indexed="81"/>
      <name val="Tahoma"/>
      <family val="2"/>
    </font>
    <font>
      <sz val="16"/>
      <color indexed="81"/>
      <name val="Tahoma"/>
      <family val="2"/>
    </font>
    <font>
      <b/>
      <sz val="14"/>
      <name val="Cambria"/>
      <family val="1"/>
      <charset val="162"/>
      <scheme val="major"/>
    </font>
    <font>
      <sz val="12"/>
      <name val="Cambria"/>
      <family val="1"/>
      <charset val="162"/>
      <scheme val="major"/>
    </font>
    <font>
      <b/>
      <sz val="14"/>
      <color theme="1"/>
      <name val="Cambria"/>
      <family val="1"/>
      <scheme val="major"/>
    </font>
    <font>
      <sz val="10"/>
      <name val="Cambria"/>
      <family val="1"/>
      <charset val="162"/>
      <scheme val="major"/>
    </font>
    <font>
      <sz val="10"/>
      <color rgb="FFFF0000"/>
      <name val="Cambria"/>
      <family val="1"/>
      <charset val="162"/>
      <scheme val="major"/>
    </font>
    <font>
      <sz val="10"/>
      <color theme="0" tint="-0.14999847407452621"/>
      <name val="Cambria"/>
      <family val="1"/>
      <charset val="162"/>
      <scheme val="major"/>
    </font>
    <font>
      <sz val="10"/>
      <color rgb="FFC00000"/>
      <name val="Cambria"/>
      <family val="1"/>
      <charset val="162"/>
      <scheme val="major"/>
    </font>
    <font>
      <b/>
      <sz val="14"/>
      <color theme="0" tint="-0.249977111117893"/>
      <name val="Cambria"/>
      <family val="1"/>
      <charset val="162"/>
      <scheme val="major"/>
    </font>
    <font>
      <sz val="10"/>
      <color theme="0" tint="-0.249977111117893"/>
      <name val="Cambria"/>
      <family val="1"/>
      <charset val="162"/>
      <scheme val="major"/>
    </font>
    <font>
      <b/>
      <sz val="16"/>
      <color theme="1"/>
      <name val="Cambria"/>
      <family val="1"/>
      <scheme val="major"/>
    </font>
  </fonts>
  <fills count="12">
    <fill>
      <patternFill patternType="none"/>
    </fill>
    <fill>
      <patternFill patternType="gray125"/>
    </fill>
    <fill>
      <patternFill patternType="solid">
        <fgColor rgb="FFC0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</fills>
  <borders count="3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5">
    <xf numFmtId="0" fontId="0" fillId="0" borderId="0" xfId="0"/>
    <xf numFmtId="0" fontId="2" fillId="0" borderId="0" xfId="0" applyFont="1"/>
    <xf numFmtId="0" fontId="2" fillId="0" borderId="0" xfId="0" applyFont="1" applyFill="1"/>
    <xf numFmtId="0" fontId="2" fillId="4" borderId="0" xfId="0" applyFont="1" applyFill="1"/>
    <xf numFmtId="1" fontId="2" fillId="4" borderId="0" xfId="0" applyNumberFormat="1" applyFont="1" applyFill="1"/>
    <xf numFmtId="0" fontId="1" fillId="4" borderId="0" xfId="0" applyFont="1" applyFill="1" applyBorder="1"/>
    <xf numFmtId="0" fontId="2" fillId="6" borderId="0" xfId="0" applyFont="1" applyFill="1"/>
    <xf numFmtId="164" fontId="2" fillId="6" borderId="0" xfId="0" applyNumberFormat="1" applyFont="1" applyFill="1"/>
    <xf numFmtId="2" fontId="2" fillId="5" borderId="0" xfId="0" applyNumberFormat="1" applyFont="1" applyFill="1"/>
    <xf numFmtId="165" fontId="4" fillId="6" borderId="5" xfId="0" applyNumberFormat="1" applyFont="1" applyFill="1" applyBorder="1"/>
    <xf numFmtId="2" fontId="4" fillId="6" borderId="5" xfId="0" applyNumberFormat="1" applyFont="1" applyFill="1" applyBorder="1"/>
    <xf numFmtId="0" fontId="4" fillId="6" borderId="5" xfId="0" applyFont="1" applyFill="1" applyBorder="1"/>
    <xf numFmtId="0" fontId="4" fillId="6" borderId="2" xfId="0" applyFont="1" applyFill="1" applyBorder="1"/>
    <xf numFmtId="0" fontId="8" fillId="2" borderId="6" xfId="0" applyFont="1" applyFill="1" applyBorder="1"/>
    <xf numFmtId="1" fontId="6" fillId="4" borderId="7" xfId="0" applyNumberFormat="1" applyFont="1" applyFill="1" applyBorder="1"/>
    <xf numFmtId="0" fontId="8" fillId="2" borderId="3" xfId="0" applyFont="1" applyFill="1" applyBorder="1"/>
    <xf numFmtId="0" fontId="8" fillId="2" borderId="8" xfId="0" applyFont="1" applyFill="1" applyBorder="1" applyAlignment="1">
      <alignment horizontal="center" vertical="center"/>
    </xf>
    <xf numFmtId="0" fontId="5" fillId="3" borderId="3" xfId="0" applyFont="1" applyFill="1" applyBorder="1"/>
    <xf numFmtId="0" fontId="8" fillId="2" borderId="3" xfId="0" applyFont="1" applyFill="1" applyBorder="1" applyAlignment="1">
      <alignment horizontal="center" vertical="center"/>
    </xf>
    <xf numFmtId="0" fontId="3" fillId="4" borderId="11" xfId="0" applyFont="1" applyFill="1" applyBorder="1" applyAlignment="1">
      <alignment horizontal="center"/>
    </xf>
    <xf numFmtId="165" fontId="4" fillId="6" borderId="13" xfId="0" applyNumberFormat="1" applyFont="1" applyFill="1" applyBorder="1"/>
    <xf numFmtId="0" fontId="0" fillId="7" borderId="0" xfId="0" applyFill="1"/>
    <xf numFmtId="0" fontId="3" fillId="4" borderId="0" xfId="0" applyFont="1" applyFill="1" applyAlignment="1">
      <alignment horizontal="center" vertical="center"/>
    </xf>
    <xf numFmtId="0" fontId="2" fillId="0" borderId="0" xfId="0" applyFont="1" applyFill="1" applyAlignment="1">
      <alignment horizontal="center"/>
    </xf>
    <xf numFmtId="0" fontId="0" fillId="0" borderId="0" xfId="0" applyFill="1"/>
    <xf numFmtId="0" fontId="6" fillId="4" borderId="16" xfId="0" applyFont="1" applyFill="1" applyBorder="1" applyAlignment="1">
      <alignment horizontal="center"/>
    </xf>
    <xf numFmtId="166" fontId="2" fillId="4" borderId="0" xfId="0" applyNumberFormat="1" applyFont="1" applyFill="1"/>
    <xf numFmtId="167" fontId="7" fillId="4" borderId="17" xfId="0" applyNumberFormat="1" applyFont="1" applyFill="1" applyBorder="1" applyAlignment="1">
      <alignment horizontal="center"/>
    </xf>
    <xf numFmtId="0" fontId="0" fillId="0" borderId="0" xfId="0" applyFill="1" applyBorder="1"/>
    <xf numFmtId="168" fontId="2" fillId="6" borderId="0" xfId="0" applyNumberFormat="1" applyFont="1" applyFill="1"/>
    <xf numFmtId="0" fontId="4" fillId="6" borderId="0" xfId="0" applyFont="1" applyFill="1"/>
    <xf numFmtId="168" fontId="2" fillId="5" borderId="0" xfId="0" applyNumberFormat="1" applyFont="1" applyFill="1"/>
    <xf numFmtId="168" fontId="2" fillId="4" borderId="0" xfId="0" applyNumberFormat="1" applyFont="1" applyFill="1"/>
    <xf numFmtId="0" fontId="6" fillId="8" borderId="14" xfId="0" applyFont="1" applyFill="1" applyBorder="1" applyAlignment="1">
      <alignment horizontal="center" vertical="center"/>
    </xf>
    <xf numFmtId="0" fontId="6" fillId="8" borderId="15" xfId="0" applyFont="1" applyFill="1" applyBorder="1" applyAlignment="1">
      <alignment horizontal="center" vertical="center"/>
    </xf>
    <xf numFmtId="0" fontId="6" fillId="5" borderId="10" xfId="0" applyFont="1" applyFill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1" xfId="0" applyFont="1" applyFill="1" applyBorder="1" applyAlignment="1">
      <alignment horizontal="center"/>
    </xf>
    <xf numFmtId="165" fontId="2" fillId="0" borderId="0" xfId="0" applyNumberFormat="1" applyFont="1"/>
    <xf numFmtId="0" fontId="8" fillId="2" borderId="16" xfId="0" applyFont="1" applyFill="1" applyBorder="1" applyAlignment="1">
      <alignment horizontal="center" vertical="center"/>
    </xf>
    <xf numFmtId="0" fontId="9" fillId="8" borderId="3" xfId="0" applyFont="1" applyFill="1" applyBorder="1" applyAlignment="1">
      <alignment horizontal="center"/>
    </xf>
    <xf numFmtId="0" fontId="8" fillId="9" borderId="16" xfId="0" applyFont="1" applyFill="1" applyBorder="1" applyAlignment="1">
      <alignment horizontal="center" vertical="center"/>
    </xf>
    <xf numFmtId="0" fontId="9" fillId="10" borderId="3" xfId="0" applyFont="1" applyFill="1" applyBorder="1" applyAlignment="1">
      <alignment horizontal="center"/>
    </xf>
    <xf numFmtId="0" fontId="2" fillId="4" borderId="0" xfId="0" applyNumberFormat="1" applyFont="1" applyFill="1" applyAlignment="1">
      <alignment horizontal="center"/>
    </xf>
    <xf numFmtId="170" fontId="2" fillId="4" borderId="0" xfId="0" applyNumberFormat="1" applyFont="1" applyFill="1" applyAlignment="1">
      <alignment horizontal="center"/>
    </xf>
    <xf numFmtId="0" fontId="0" fillId="0" borderId="0" xfId="0" applyFill="1" applyAlignment="1">
      <alignment horizontal="center"/>
    </xf>
    <xf numFmtId="171" fontId="2" fillId="4" borderId="0" xfId="0" applyNumberFormat="1" applyFont="1" applyFill="1" applyAlignment="1">
      <alignment horizontal="center"/>
    </xf>
    <xf numFmtId="0" fontId="10" fillId="4" borderId="0" xfId="0" applyNumberFormat="1" applyFont="1" applyFill="1" applyAlignment="1">
      <alignment horizontal="right"/>
    </xf>
    <xf numFmtId="3" fontId="2" fillId="4" borderId="0" xfId="0" applyNumberFormat="1" applyFont="1" applyFill="1" applyAlignment="1">
      <alignment horizontal="center"/>
    </xf>
    <xf numFmtId="165" fontId="4" fillId="6" borderId="19" xfId="0" applyNumberFormat="1" applyFont="1" applyFill="1" applyBorder="1"/>
    <xf numFmtId="2" fontId="4" fillId="6" borderId="19" xfId="0" applyNumberFormat="1" applyFont="1" applyFill="1" applyBorder="1"/>
    <xf numFmtId="0" fontId="4" fillId="6" borderId="19" xfId="0" applyFont="1" applyFill="1" applyBorder="1"/>
    <xf numFmtId="0" fontId="4" fillId="6" borderId="20" xfId="0" applyFont="1" applyFill="1" applyBorder="1"/>
    <xf numFmtId="165" fontId="4" fillId="6" borderId="21" xfId="0" applyNumberFormat="1" applyFont="1" applyFill="1" applyBorder="1"/>
    <xf numFmtId="0" fontId="6" fillId="8" borderId="22" xfId="0" applyFont="1" applyFill="1" applyBorder="1" applyAlignment="1">
      <alignment horizontal="center" vertical="center"/>
    </xf>
    <xf numFmtId="0" fontId="4" fillId="6" borderId="4" xfId="0" applyNumberFormat="1" applyFont="1" applyFill="1" applyBorder="1"/>
    <xf numFmtId="0" fontId="4" fillId="6" borderId="1" xfId="0" applyNumberFormat="1" applyFont="1" applyFill="1" applyBorder="1"/>
    <xf numFmtId="0" fontId="4" fillId="6" borderId="12" xfId="0" applyNumberFormat="1" applyFont="1" applyFill="1" applyBorder="1"/>
    <xf numFmtId="0" fontId="13" fillId="4" borderId="8" xfId="0" applyFont="1" applyFill="1" applyBorder="1" applyAlignment="1">
      <alignment horizontal="center" vertical="center"/>
    </xf>
    <xf numFmtId="0" fontId="14" fillId="4" borderId="3" xfId="0" applyFont="1" applyFill="1" applyBorder="1"/>
    <xf numFmtId="0" fontId="13" fillId="4" borderId="3" xfId="0" applyFont="1" applyFill="1" applyBorder="1"/>
    <xf numFmtId="0" fontId="16" fillId="6" borderId="0" xfId="0" applyFont="1" applyFill="1"/>
    <xf numFmtId="0" fontId="2" fillId="7" borderId="0" xfId="0" applyFont="1" applyFill="1" applyAlignment="1">
      <alignment horizontal="center"/>
    </xf>
    <xf numFmtId="165" fontId="2" fillId="7" borderId="0" xfId="0" applyNumberFormat="1" applyFont="1" applyFill="1" applyAlignment="1">
      <alignment horizontal="right"/>
    </xf>
    <xf numFmtId="0" fontId="13" fillId="4" borderId="3" xfId="0" applyFont="1" applyFill="1" applyBorder="1" applyAlignment="1">
      <alignment horizontal="center" vertical="center"/>
    </xf>
    <xf numFmtId="0" fontId="13" fillId="4" borderId="6" xfId="0" applyFont="1" applyFill="1" applyBorder="1"/>
    <xf numFmtId="0" fontId="13" fillId="4" borderId="15" xfId="0" applyFont="1" applyFill="1" applyBorder="1"/>
    <xf numFmtId="2" fontId="5" fillId="0" borderId="10" xfId="0" applyNumberFormat="1" applyFont="1" applyBorder="1"/>
    <xf numFmtId="2" fontId="5" fillId="0" borderId="23" xfId="0" applyNumberFormat="1" applyFont="1" applyBorder="1"/>
    <xf numFmtId="1" fontId="4" fillId="6" borderId="21" xfId="0" applyNumberFormat="1" applyFont="1" applyFill="1" applyBorder="1"/>
    <xf numFmtId="1" fontId="4" fillId="6" borderId="19" xfId="0" applyNumberFormat="1" applyFont="1" applyFill="1" applyBorder="1"/>
    <xf numFmtId="1" fontId="4" fillId="6" borderId="20" xfId="0" applyNumberFormat="1" applyFont="1" applyFill="1" applyBorder="1"/>
    <xf numFmtId="0" fontId="6" fillId="8" borderId="19" xfId="0" applyFont="1" applyFill="1" applyBorder="1" applyAlignment="1">
      <alignment horizontal="center" vertical="center"/>
    </xf>
    <xf numFmtId="0" fontId="6" fillId="5" borderId="29" xfId="0" applyFont="1" applyFill="1" applyBorder="1" applyAlignment="1">
      <alignment horizontal="center" vertical="center"/>
    </xf>
    <xf numFmtId="0" fontId="6" fillId="4" borderId="29" xfId="0" applyFont="1" applyFill="1" applyBorder="1" applyAlignment="1">
      <alignment horizontal="center" vertical="center"/>
    </xf>
    <xf numFmtId="0" fontId="6" fillId="8" borderId="24" xfId="0" applyFont="1" applyFill="1" applyBorder="1" applyAlignment="1">
      <alignment horizontal="center" vertical="center"/>
    </xf>
    <xf numFmtId="0" fontId="6" fillId="8" borderId="19" xfId="0" applyFont="1" applyFill="1" applyBorder="1" applyAlignment="1">
      <alignment horizontal="center" vertical="center" wrapText="1"/>
    </xf>
    <xf numFmtId="0" fontId="17" fillId="0" borderId="0" xfId="0" applyFont="1" applyFill="1"/>
    <xf numFmtId="0" fontId="18" fillId="3" borderId="0" xfId="0" applyFont="1" applyFill="1"/>
    <xf numFmtId="0" fontId="13" fillId="11" borderId="15" xfId="0" applyFont="1" applyFill="1" applyBorder="1" applyProtection="1">
      <protection locked="0"/>
    </xf>
    <xf numFmtId="1" fontId="6" fillId="11" borderId="16" xfId="0" applyNumberFormat="1" applyFont="1" applyFill="1" applyBorder="1" applyProtection="1">
      <protection locked="0"/>
    </xf>
    <xf numFmtId="1" fontId="6" fillId="11" borderId="3" xfId="0" applyNumberFormat="1" applyFont="1" applyFill="1" applyBorder="1" applyProtection="1">
      <protection locked="0"/>
    </xf>
    <xf numFmtId="0" fontId="15" fillId="11" borderId="3" xfId="0" applyFont="1" applyFill="1" applyBorder="1" applyAlignment="1" applyProtection="1">
      <alignment horizontal="center"/>
      <protection locked="0"/>
    </xf>
    <xf numFmtId="0" fontId="19" fillId="3" borderId="0" xfId="0" applyFont="1" applyFill="1"/>
    <xf numFmtId="166" fontId="2" fillId="4" borderId="0" xfId="0" applyNumberFormat="1" applyFont="1" applyFill="1" applyAlignment="1">
      <alignment horizontal="center" vertical="center"/>
    </xf>
    <xf numFmtId="2" fontId="2" fillId="5" borderId="0" xfId="0" applyNumberFormat="1" applyFont="1" applyFill="1" applyAlignment="1">
      <alignment horizontal="center" vertical="center"/>
    </xf>
    <xf numFmtId="0" fontId="6" fillId="8" borderId="4" xfId="0" applyFont="1" applyFill="1" applyBorder="1" applyAlignment="1">
      <alignment horizontal="center" vertical="center"/>
    </xf>
    <xf numFmtId="0" fontId="6" fillId="8" borderId="0" xfId="0" applyFont="1" applyFill="1" applyBorder="1" applyAlignment="1">
      <alignment horizontal="center" vertical="center" wrapText="1"/>
    </xf>
    <xf numFmtId="0" fontId="18" fillId="3" borderId="0" xfId="0" applyFont="1" applyFill="1" applyAlignment="1">
      <alignment vertical="center"/>
    </xf>
    <xf numFmtId="0" fontId="18" fillId="3" borderId="0" xfId="0" applyFont="1" applyFill="1" applyAlignment="1">
      <alignment horizontal="center" vertical="center"/>
    </xf>
    <xf numFmtId="165" fontId="18" fillId="3" borderId="0" xfId="0" applyNumberFormat="1" applyFont="1" applyFill="1"/>
    <xf numFmtId="0" fontId="17" fillId="3" borderId="0" xfId="0" applyFont="1" applyFill="1"/>
    <xf numFmtId="0" fontId="18" fillId="0" borderId="0" xfId="0" applyFont="1" applyFill="1"/>
    <xf numFmtId="0" fontId="20" fillId="4" borderId="0" xfId="0" applyFont="1" applyFill="1" applyBorder="1" applyAlignment="1">
      <alignment horizontal="center" vertical="center"/>
    </xf>
    <xf numFmtId="0" fontId="21" fillId="4" borderId="0" xfId="0" applyFont="1" applyFill="1"/>
    <xf numFmtId="0" fontId="21" fillId="0" borderId="0" xfId="0" applyFont="1" applyFill="1"/>
    <xf numFmtId="0" fontId="21" fillId="6" borderId="0" xfId="0" applyFont="1" applyFill="1"/>
    <xf numFmtId="0" fontId="4" fillId="4" borderId="0" xfId="0" applyNumberFormat="1" applyFont="1" applyFill="1" applyBorder="1" applyAlignment="1">
      <alignment horizontal="center" vertical="center"/>
    </xf>
    <xf numFmtId="0" fontId="4" fillId="4" borderId="26" xfId="0" applyNumberFormat="1" applyFont="1" applyFill="1" applyBorder="1" applyAlignment="1">
      <alignment horizontal="center" vertical="center"/>
    </xf>
    <xf numFmtId="0" fontId="4" fillId="4" borderId="27" xfId="0" applyFont="1" applyFill="1" applyBorder="1" applyAlignment="1">
      <alignment horizontal="center" vertical="center"/>
    </xf>
    <xf numFmtId="0" fontId="22" fillId="6" borderId="0" xfId="0" applyFont="1" applyFill="1"/>
    <xf numFmtId="0" fontId="6" fillId="4" borderId="19" xfId="0" applyFont="1" applyFill="1" applyBorder="1" applyAlignment="1">
      <alignment horizontal="center"/>
    </xf>
    <xf numFmtId="0" fontId="18" fillId="6" borderId="0" xfId="0" applyFont="1" applyFill="1"/>
    <xf numFmtId="0" fontId="19" fillId="4" borderId="0" xfId="0" applyFont="1" applyFill="1"/>
    <xf numFmtId="0" fontId="8" fillId="2" borderId="14" xfId="0" applyFont="1" applyFill="1" applyBorder="1" applyAlignment="1">
      <alignment horizontal="left" vertical="center"/>
    </xf>
    <xf numFmtId="0" fontId="8" fillId="2" borderId="22" xfId="0" applyFont="1" applyFill="1" applyBorder="1" applyAlignment="1">
      <alignment horizontal="left" vertical="center"/>
    </xf>
    <xf numFmtId="0" fontId="13" fillId="4" borderId="14" xfId="0" applyFont="1" applyFill="1" applyBorder="1" applyAlignment="1">
      <alignment horizontal="center" vertical="center"/>
    </xf>
    <xf numFmtId="0" fontId="13" fillId="4" borderId="22" xfId="0" applyFont="1" applyFill="1" applyBorder="1" applyAlignment="1">
      <alignment horizontal="center" vertical="center"/>
    </xf>
    <xf numFmtId="0" fontId="8" fillId="2" borderId="9" xfId="0" applyFont="1" applyFill="1" applyBorder="1" applyAlignment="1">
      <alignment horizontal="center" vertical="center"/>
    </xf>
    <xf numFmtId="0" fontId="8" fillId="2" borderId="11" xfId="0" applyFont="1" applyFill="1" applyBorder="1" applyAlignment="1">
      <alignment horizontal="center" vertical="center"/>
    </xf>
    <xf numFmtId="0" fontId="8" fillId="2" borderId="18" xfId="0" applyFont="1" applyFill="1" applyBorder="1" applyAlignment="1">
      <alignment horizontal="center" vertical="center"/>
    </xf>
    <xf numFmtId="0" fontId="9" fillId="11" borderId="9" xfId="0" applyFont="1" applyFill="1" applyBorder="1" applyAlignment="1" applyProtection="1">
      <alignment horizontal="center"/>
      <protection locked="0"/>
    </xf>
    <xf numFmtId="0" fontId="9" fillId="11" borderId="11" xfId="0" applyFont="1" applyFill="1" applyBorder="1" applyAlignment="1" applyProtection="1">
      <alignment horizontal="center"/>
      <protection locked="0"/>
    </xf>
    <xf numFmtId="0" fontId="9" fillId="8" borderId="9" xfId="0" applyFont="1" applyFill="1" applyBorder="1" applyAlignment="1">
      <alignment horizontal="center"/>
    </xf>
    <xf numFmtId="0" fontId="9" fillId="8" borderId="11" xfId="0" applyFont="1" applyFill="1" applyBorder="1" applyAlignment="1">
      <alignment horizontal="center"/>
    </xf>
    <xf numFmtId="4" fontId="4" fillId="6" borderId="28" xfId="0" applyNumberFormat="1" applyFont="1" applyFill="1" applyBorder="1" applyAlignment="1" applyProtection="1">
      <alignment horizontal="center" vertical="center"/>
      <protection locked="0"/>
    </xf>
    <xf numFmtId="4" fontId="2" fillId="4" borderId="0" xfId="0" applyNumberFormat="1" applyFont="1" applyFill="1" applyAlignment="1">
      <alignment horizontal="center" vertical="center"/>
    </xf>
    <xf numFmtId="4" fontId="4" fillId="6" borderId="24" xfId="0" applyNumberFormat="1" applyFont="1" applyFill="1" applyBorder="1" applyAlignment="1" applyProtection="1">
      <alignment horizontal="center" vertical="center"/>
      <protection locked="0"/>
    </xf>
    <xf numFmtId="4" fontId="4" fillId="6" borderId="25" xfId="0" applyNumberFormat="1" applyFont="1" applyFill="1" applyBorder="1" applyAlignment="1" applyProtection="1">
      <alignment horizontal="center" vertical="center"/>
      <protection locked="0"/>
    </xf>
    <xf numFmtId="4" fontId="2" fillId="0" borderId="0" xfId="0" applyNumberFormat="1" applyFont="1" applyFill="1"/>
    <xf numFmtId="4" fontId="2" fillId="5" borderId="0" xfId="0" applyNumberFormat="1" applyFont="1" applyFill="1" applyAlignment="1">
      <alignment horizontal="center" vertical="center"/>
    </xf>
    <xf numFmtId="4" fontId="5" fillId="11" borderId="0" xfId="0" applyNumberFormat="1" applyFont="1" applyFill="1" applyProtection="1">
      <protection locked="0"/>
    </xf>
    <xf numFmtId="4" fontId="19" fillId="3" borderId="0" xfId="0" applyNumberFormat="1" applyFont="1" applyFill="1" applyAlignment="1">
      <alignment horizontal="right"/>
    </xf>
    <xf numFmtId="4" fontId="18" fillId="3" borderId="0" xfId="0" applyNumberFormat="1" applyFont="1" applyFill="1" applyAlignment="1">
      <alignment horizontal="right"/>
    </xf>
    <xf numFmtId="4" fontId="18" fillId="3" borderId="0" xfId="0" applyNumberFormat="1" applyFont="1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chartsheet" Target="chartsheets/sheet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3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/>
              <a:t>ATA(p=40,q=10)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Forecasts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noFill/>
              </a:ln>
              <a:effectLst/>
            </c:spPr>
          </c:marker>
          <c:yVal>
            <c:numRef>
              <c:f>ATA!$AY$3:$AY$89</c:f>
              <c:numCache>
                <c:formatCode>#,##0.00</c:formatCode>
                <c:ptCount val="8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294.49560596499077</c:v>
                </c:pt>
                <c:pt idx="82">
                  <c:v>290.37994576021242</c:v>
                </c:pt>
                <c:pt idx="83">
                  <c:v>286.32180308227697</c:v>
                </c:pt>
                <c:pt idx="84">
                  <c:v>282.32037410731908</c:v>
                </c:pt>
                <c:pt idx="85">
                  <c:v>278.3748662451415</c:v>
                </c:pt>
                <c:pt idx="86">
                  <c:v>274.4844979822214</c:v>
                </c:pt>
              </c:numCache>
            </c:numRef>
          </c:yVal>
          <c:smooth val="0"/>
        </c:ser>
        <c:ser>
          <c:idx val="3"/>
          <c:order val="1"/>
          <c:tx>
            <c:v>Actuals</c:v>
          </c:tx>
          <c:spPr>
            <a:ln w="44450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yVal>
            <c:numRef>
              <c:f>ATA!$AW$3:$AW$89</c:f>
              <c:numCache>
                <c:formatCode>#,##0.00</c:formatCode>
                <c:ptCount val="87"/>
                <c:pt idx="0">
                  <c:v>361.50794999999994</c:v>
                </c:pt>
                <c:pt idx="1">
                  <c:v>363.5145</c:v>
                </c:pt>
                <c:pt idx="2">
                  <c:v>362.55510000000004</c:v>
                </c:pt>
                <c:pt idx="3">
                  <c:v>361.87604999999996</c:v>
                </c:pt>
                <c:pt idx="4">
                  <c:v>361.62990000000002</c:v>
                </c:pt>
                <c:pt idx="5">
                  <c:v>361.34550000000002</c:v>
                </c:pt>
                <c:pt idx="6">
                  <c:v>362.82420000000002</c:v>
                </c:pt>
                <c:pt idx="7">
                  <c:v>360.64305000000002</c:v>
                </c:pt>
                <c:pt idx="8">
                  <c:v>362.34944999999999</c:v>
                </c:pt>
                <c:pt idx="9">
                  <c:v>362.77065000000005</c:v>
                </c:pt>
                <c:pt idx="10">
                  <c:v>361.79324999999994</c:v>
                </c:pt>
                <c:pt idx="11">
                  <c:v>361.4085</c:v>
                </c:pt>
                <c:pt idx="12">
                  <c:v>360.34829999999999</c:v>
                </c:pt>
                <c:pt idx="13">
                  <c:v>357.74775</c:v>
                </c:pt>
                <c:pt idx="14">
                  <c:v>356.11244999999997</c:v>
                </c:pt>
                <c:pt idx="15">
                  <c:v>355.23540000000003</c:v>
                </c:pt>
                <c:pt idx="16">
                  <c:v>353.57625000000007</c:v>
                </c:pt>
                <c:pt idx="17">
                  <c:v>347.49270000000001</c:v>
                </c:pt>
                <c:pt idx="18">
                  <c:v>333.02249999999998</c:v>
                </c:pt>
                <c:pt idx="19">
                  <c:v>335.56184999999999</c:v>
                </c:pt>
                <c:pt idx="20">
                  <c:v>331.25624999999997</c:v>
                </c:pt>
                <c:pt idx="21">
                  <c:v>322.03125</c:v>
                </c:pt>
                <c:pt idx="22">
                  <c:v>314.65575000000001</c:v>
                </c:pt>
                <c:pt idx="23">
                  <c:v>312.74325000000005</c:v>
                </c:pt>
                <c:pt idx="24">
                  <c:v>307.51695000000001</c:v>
                </c:pt>
                <c:pt idx="25">
                  <c:v>304.86600000000004</c:v>
                </c:pt>
                <c:pt idx="26">
                  <c:v>301.73175000000003</c:v>
                </c:pt>
                <c:pt idx="27">
                  <c:v>300.62385000000006</c:v>
                </c:pt>
                <c:pt idx="28">
                  <c:v>303.8193</c:v>
                </c:pt>
                <c:pt idx="29">
                  <c:v>307.39499999999998</c:v>
                </c:pt>
                <c:pt idx="30">
                  <c:v>309.84525000000002</c:v>
                </c:pt>
                <c:pt idx="31">
                  <c:v>311.06025</c:v>
                </c:pt>
                <c:pt idx="32">
                  <c:v>312.83055000000002</c:v>
                </c:pt>
                <c:pt idx="33">
                  <c:v>314.97029999999995</c:v>
                </c:pt>
                <c:pt idx="34">
                  <c:v>318.79349999999999</c:v>
                </c:pt>
                <c:pt idx="35">
                  <c:v>320.81445000000002</c:v>
                </c:pt>
                <c:pt idx="36">
                  <c:v>323.61840000000001</c:v>
                </c:pt>
                <c:pt idx="37">
                  <c:v>325.65915000000007</c:v>
                </c:pt>
                <c:pt idx="38">
                  <c:v>331.44299999999998</c:v>
                </c:pt>
                <c:pt idx="39">
                  <c:v>332.61300000000006</c:v>
                </c:pt>
                <c:pt idx="40">
                  <c:v>335.43809999999996</c:v>
                </c:pt>
                <c:pt idx="41">
                  <c:v>336.56939999999997</c:v>
                </c:pt>
                <c:pt idx="42">
                  <c:v>338.26454999999999</c:v>
                </c:pt>
                <c:pt idx="43">
                  <c:v>337.20165000000003</c:v>
                </c:pt>
                <c:pt idx="44">
                  <c:v>338.30234999999999</c:v>
                </c:pt>
                <c:pt idx="45">
                  <c:v>342.16650000000004</c:v>
                </c:pt>
                <c:pt idx="46">
                  <c:v>342.39690000000002</c:v>
                </c:pt>
                <c:pt idx="47">
                  <c:v>341.62739999999997</c:v>
                </c:pt>
                <c:pt idx="48">
                  <c:v>344.27429999999993</c:v>
                </c:pt>
                <c:pt idx="49">
                  <c:v>342.50040000000001</c:v>
                </c:pt>
                <c:pt idx="50">
                  <c:v>343.38554999999997</c:v>
                </c:pt>
                <c:pt idx="51">
                  <c:v>343.57365000000004</c:v>
                </c:pt>
                <c:pt idx="52">
                  <c:v>346.44330000000002</c:v>
                </c:pt>
                <c:pt idx="53">
                  <c:v>347.06655000000001</c:v>
                </c:pt>
                <c:pt idx="54">
                  <c:v>347.47019999999998</c:v>
                </c:pt>
                <c:pt idx="55">
                  <c:v>349.20855</c:v>
                </c:pt>
                <c:pt idx="56">
                  <c:v>349.56315000000001</c:v>
                </c:pt>
                <c:pt idx="57">
                  <c:v>352.03455000000002</c:v>
                </c:pt>
                <c:pt idx="58">
                  <c:v>353.95425</c:v>
                </c:pt>
                <c:pt idx="59">
                  <c:v>355.17374999999993</c:v>
                </c:pt>
                <c:pt idx="60">
                  <c:v>352.90980000000002</c:v>
                </c:pt>
                <c:pt idx="61">
                  <c:v>356.45264999999995</c:v>
                </c:pt>
                <c:pt idx="62">
                  <c:v>358.93214999999998</c:v>
                </c:pt>
                <c:pt idx="63">
                  <c:v>362.34944999999999</c:v>
                </c:pt>
                <c:pt idx="64">
                  <c:v>361.50794999999994</c:v>
                </c:pt>
                <c:pt idx="65">
                  <c:v>363.5145</c:v>
                </c:pt>
                <c:pt idx="66">
                  <c:v>362.55510000000004</c:v>
                </c:pt>
                <c:pt idx="67">
                  <c:v>361.87604999999996</c:v>
                </c:pt>
                <c:pt idx="68">
                  <c:v>361.62990000000002</c:v>
                </c:pt>
                <c:pt idx="69">
                  <c:v>361.34550000000002</c:v>
                </c:pt>
                <c:pt idx="70">
                  <c:v>362.82420000000002</c:v>
                </c:pt>
                <c:pt idx="71">
                  <c:v>360.64305000000002</c:v>
                </c:pt>
                <c:pt idx="72">
                  <c:v>362.34944999999999</c:v>
                </c:pt>
                <c:pt idx="73">
                  <c:v>362.77065000000005</c:v>
                </c:pt>
                <c:pt idx="74">
                  <c:v>322.03125</c:v>
                </c:pt>
                <c:pt idx="75">
                  <c:v>314.65575000000001</c:v>
                </c:pt>
                <c:pt idx="76">
                  <c:v>312.74325000000005</c:v>
                </c:pt>
                <c:pt idx="77">
                  <c:v>307.51695000000001</c:v>
                </c:pt>
                <c:pt idx="78">
                  <c:v>304.86600000000004</c:v>
                </c:pt>
                <c:pt idx="79">
                  <c:v>301.73175000000003</c:v>
                </c:pt>
                <c:pt idx="80">
                  <c:v>300.62385000000006</c:v>
                </c:pt>
                <c:pt idx="81">
                  <c:v>303.8193</c:v>
                </c:pt>
                <c:pt idx="82">
                  <c:v>307.39499999999998</c:v>
                </c:pt>
                <c:pt idx="83">
                  <c:v>309.84525000000002</c:v>
                </c:pt>
                <c:pt idx="84">
                  <c:v>311.06025</c:v>
                </c:pt>
                <c:pt idx="85">
                  <c:v>312.83055000000002</c:v>
                </c:pt>
                <c:pt idx="86">
                  <c:v>314.97029999999995</c:v>
                </c:pt>
              </c:numCache>
            </c:numRef>
          </c:yVal>
          <c:smooth val="0"/>
        </c:ser>
        <c:ser>
          <c:idx val="1"/>
          <c:order val="2"/>
          <c:tx>
            <c:v>Fits</c:v>
          </c:tx>
          <c:spPr>
            <a:ln w="44450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yVal>
            <c:numRef>
              <c:f>ATA!$AZ$3:$AZ$83</c:f>
              <c:numCache>
                <c:formatCode>#,##0.00</c:formatCode>
                <c:ptCount val="81"/>
                <c:pt idx="0">
                  <c:v>362.34944999999999</c:v>
                </c:pt>
                <c:pt idx="1">
                  <c:v>360.66840425231072</c:v>
                </c:pt>
                <c:pt idx="2">
                  <c:v>365.53218735646067</c:v>
                </c:pt>
                <c:pt idx="3">
                  <c:v>361.59823208155393</c:v>
                </c:pt>
                <c:pt idx="4">
                  <c:v>361.19827183124016</c:v>
                </c:pt>
                <c:pt idx="5">
                  <c:v>361.38391743252981</c:v>
                </c:pt>
                <c:pt idx="6">
                  <c:v>361.06132366336413</c:v>
                </c:pt>
                <c:pt idx="7">
                  <c:v>364.30895114409896</c:v>
                </c:pt>
                <c:pt idx="8">
                  <c:v>358.47501217752978</c:v>
                </c:pt>
                <c:pt idx="9">
                  <c:v>364.06392391397111</c:v>
                </c:pt>
                <c:pt idx="10">
                  <c:v>363.31004662991063</c:v>
                </c:pt>
                <c:pt idx="11">
                  <c:v>361.07060170372063</c:v>
                </c:pt>
                <c:pt idx="12">
                  <c:v>360.94626555785612</c:v>
                </c:pt>
                <c:pt idx="13">
                  <c:v>359.46155623847648</c:v>
                </c:pt>
                <c:pt idx="14">
                  <c:v>355.73311359772237</c:v>
                </c:pt>
                <c:pt idx="15">
                  <c:v>354.34302420953452</c:v>
                </c:pt>
                <c:pt idx="16">
                  <c:v>353.99396615369932</c:v>
                </c:pt>
                <c:pt idx="17">
                  <c:v>352.10963369370177</c:v>
                </c:pt>
                <c:pt idx="18">
                  <c:v>343.66316225723187</c:v>
                </c:pt>
                <c:pt idx="19">
                  <c:v>324.25364757167409</c:v>
                </c:pt>
                <c:pt idx="20">
                  <c:v>332.15205237263945</c:v>
                </c:pt>
                <c:pt idx="21">
                  <c:v>327.48824522023074</c:v>
                </c:pt>
                <c:pt idx="22">
                  <c:v>316.06164561057597</c:v>
                </c:pt>
                <c:pt idx="23">
                  <c:v>308.25049433896106</c:v>
                </c:pt>
                <c:pt idx="24">
                  <c:v>308.16310528706049</c:v>
                </c:pt>
                <c:pt idx="25">
                  <c:v>302.76897659409809</c:v>
                </c:pt>
                <c:pt idx="26">
                  <c:v>300.92893650634454</c:v>
                </c:pt>
                <c:pt idx="27">
                  <c:v>298.1189338757722</c:v>
                </c:pt>
                <c:pt idx="28">
                  <c:v>297.88489203786048</c:v>
                </c:pt>
                <c:pt idx="29">
                  <c:v>303.05039094705523</c:v>
                </c:pt>
                <c:pt idx="30">
                  <c:v>308.035022651205</c:v>
                </c:pt>
                <c:pt idx="31">
                  <c:v>311.06057949891704</c:v>
                </c:pt>
                <c:pt idx="32">
                  <c:v>312.28024494577676</c:v>
                </c:pt>
                <c:pt idx="33">
                  <c:v>314.22026372756841</c:v>
                </c:pt>
                <c:pt idx="34">
                  <c:v>316.58528117626827</c:v>
                </c:pt>
                <c:pt idx="35">
                  <c:v>321.04892395355597</c:v>
                </c:pt>
                <c:pt idx="36">
                  <c:v>323.0203988476847</c:v>
                </c:pt>
                <c:pt idx="37">
                  <c:v>326.00237320113069</c:v>
                </c:pt>
                <c:pt idx="38">
                  <c:v>327.96959570937304</c:v>
                </c:pt>
                <c:pt idx="39">
                  <c:v>334.67825361355966</c:v>
                </c:pt>
                <c:pt idx="40">
                  <c:v>335.41729385548996</c:v>
                </c:pt>
                <c:pt idx="41">
                  <c:v>338.21875044933046</c:v>
                </c:pt>
                <c:pt idx="42">
                  <c:v>339.1183200151894</c:v>
                </c:pt>
                <c:pt idx="43">
                  <c:v>340.61073049367053</c:v>
                </c:pt>
                <c:pt idx="44">
                  <c:v>339.17201185540426</c:v>
                </c:pt>
                <c:pt idx="45">
                  <c:v>339.84649353388835</c:v>
                </c:pt>
                <c:pt idx="46">
                  <c:v>343.69040035306404</c:v>
                </c:pt>
                <c:pt idx="47">
                  <c:v>344.2611594231501</c:v>
                </c:pt>
                <c:pt idx="48">
                  <c:v>343.31928028310892</c:v>
                </c:pt>
                <c:pt idx="49">
                  <c:v>345.45207303186334</c:v>
                </c:pt>
                <c:pt idx="50">
                  <c:v>344.04936746359175</c:v>
                </c:pt>
                <c:pt idx="51">
                  <c:v>344.35382598936803</c:v>
                </c:pt>
                <c:pt idx="52">
                  <c:v>344.46946833998169</c:v>
                </c:pt>
                <c:pt idx="53">
                  <c:v>346.91292528964129</c:v>
                </c:pt>
                <c:pt idx="54">
                  <c:v>348.02949090897431</c:v>
                </c:pt>
                <c:pt idx="55">
                  <c:v>348.56512621904056</c:v>
                </c:pt>
                <c:pt idx="56">
                  <c:v>350.03504158441723</c:v>
                </c:pt>
                <c:pt idx="57">
                  <c:v>350.67378878236042</c:v>
                </c:pt>
                <c:pt idx="58">
                  <c:v>352.72293840325494</c:v>
                </c:pt>
                <c:pt idx="59">
                  <c:v>354.81422281789332</c:v>
                </c:pt>
                <c:pt idx="60">
                  <c:v>356.3646136555551</c:v>
                </c:pt>
                <c:pt idx="61">
                  <c:v>355.08837545647702</c:v>
                </c:pt>
                <c:pt idx="62">
                  <c:v>357.05034759477218</c:v>
                </c:pt>
                <c:pt idx="63">
                  <c:v>359.51417662543145</c:v>
                </c:pt>
                <c:pt idx="64">
                  <c:v>362.82826409366527</c:v>
                </c:pt>
                <c:pt idx="65">
                  <c:v>363.47921952187954</c:v>
                </c:pt>
                <c:pt idx="66">
                  <c:v>364.96048596414391</c:v>
                </c:pt>
                <c:pt idx="67">
                  <c:v>364.79783408414568</c:v>
                </c:pt>
                <c:pt idx="68">
                  <c:v>364.10962803493317</c:v>
                </c:pt>
                <c:pt idx="69">
                  <c:v>363.4948856396951</c:v>
                </c:pt>
                <c:pt idx="70">
                  <c:v>362.91494510214631</c:v>
                </c:pt>
                <c:pt idx="71">
                  <c:v>363.48951010755951</c:v>
                </c:pt>
                <c:pt idx="72">
                  <c:v>362.34006723796711</c:v>
                </c:pt>
                <c:pt idx="73">
                  <c:v>362.75655725601194</c:v>
                </c:pt>
                <c:pt idx="74">
                  <c:v>363.1769706217616</c:v>
                </c:pt>
                <c:pt idx="75">
                  <c:v>339.22747712188664</c:v>
                </c:pt>
                <c:pt idx="76">
                  <c:v>322.68559434021245</c:v>
                </c:pt>
                <c:pt idx="77">
                  <c:v>313.2764075748612</c:v>
                </c:pt>
                <c:pt idx="78">
                  <c:v>305.7870278508401</c:v>
                </c:pt>
                <c:pt idx="79">
                  <c:v>300.77085705784276</c:v>
                </c:pt>
                <c:pt idx="80">
                  <c:v>296.80840740228246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555573280"/>
        <c:axId val="-1555566208"/>
      </c:scatterChart>
      <c:valAx>
        <c:axId val="-1555566208"/>
        <c:scaling>
          <c:orientation val="minMax"/>
          <c:max val="403"/>
          <c:min val="247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555573280"/>
        <c:crosses val="max"/>
        <c:crossBetween val="between"/>
        <c:majorUnit val="7.8"/>
      </c:valAx>
      <c:catAx>
        <c:axId val="-15555732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0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55556620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2"/>
  <sheetViews>
    <sheetView zoomScale="75" workbookViewId="0"/>
  </sheetViews>
  <pageMargins left="0.7" right="0.7" top="0.75" bottom="0.75" header="0.3" footer="0.3"/>
  <drawing r:id="rId1"/>
</chartsheet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7.emf"/><Relationship Id="rId5" Type="http://schemas.openxmlformats.org/officeDocument/2006/relationships/image" Target="../media/image6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18</xdr:row>
          <xdr:rowOff>0</xdr:rowOff>
        </xdr:from>
        <xdr:to>
          <xdr:col>2</xdr:col>
          <xdr:colOff>9525</xdr:colOff>
          <xdr:row>19</xdr:row>
          <xdr:rowOff>0</xdr:rowOff>
        </xdr:to>
        <xdr:sp macro="" textlink="">
          <xdr:nvSpPr>
            <xdr:cNvPr id="1027" name="SpinButton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30</xdr:row>
          <xdr:rowOff>9525</xdr:rowOff>
        </xdr:from>
        <xdr:to>
          <xdr:col>1</xdr:col>
          <xdr:colOff>1219200</xdr:colOff>
          <xdr:row>32</xdr:row>
          <xdr:rowOff>66675</xdr:rowOff>
        </xdr:to>
        <xdr:sp macro="" textlink="">
          <xdr:nvSpPr>
            <xdr:cNvPr id="1028" name="Opt_ATA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19</xdr:row>
          <xdr:rowOff>0</xdr:rowOff>
        </xdr:from>
        <xdr:to>
          <xdr:col>2</xdr:col>
          <xdr:colOff>9525</xdr:colOff>
          <xdr:row>20</xdr:row>
          <xdr:rowOff>0</xdr:rowOff>
        </xdr:to>
        <xdr:sp macro="" textlink="">
          <xdr:nvSpPr>
            <xdr:cNvPr id="1030" name="SpinButton2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1</xdr:row>
          <xdr:rowOff>28575</xdr:rowOff>
        </xdr:from>
        <xdr:to>
          <xdr:col>0</xdr:col>
          <xdr:colOff>1381125</xdr:colOff>
          <xdr:row>2</xdr:row>
          <xdr:rowOff>180975</xdr:rowOff>
        </xdr:to>
        <xdr:sp macro="" textlink="">
          <xdr:nvSpPr>
            <xdr:cNvPr id="1037" name="cmdClear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69215</xdr:colOff>
          <xdr:row>9</xdr:row>
          <xdr:rowOff>22411</xdr:rowOff>
        </xdr:from>
        <xdr:to>
          <xdr:col>1</xdr:col>
          <xdr:colOff>1109382</xdr:colOff>
          <xdr:row>11</xdr:row>
          <xdr:rowOff>212911</xdr:rowOff>
        </xdr:to>
        <xdr:grpSp>
          <xdr:nvGrpSpPr>
            <xdr:cNvPr id="3" name="Group 2"/>
            <xdr:cNvGrpSpPr/>
          </xdr:nvGrpSpPr>
          <xdr:grpSpPr>
            <a:xfrm>
              <a:off x="69215" y="2496068"/>
              <a:ext cx="2490242" cy="673858"/>
              <a:chOff x="51273" y="316593"/>
              <a:chExt cx="2416729" cy="455520"/>
            </a:xfrm>
          </xdr:grpSpPr>
          <xdr:sp macro="" textlink="">
            <xdr:nvSpPr>
              <xdr:cNvPr id="1042" name="optSeas" hidden="1">
                <a:extLst>
                  <a:ext uri="{63B3BB69-23CF-44E3-9099-C40C66FF867C}">
                    <a14:compatExt spid="_x0000_s1042"/>
                  </a:ext>
                </a:extLst>
              </xdr:cNvPr>
              <xdr:cNvSpPr/>
            </xdr:nvSpPr>
            <xdr:spPr bwMode="auto">
              <a:xfrm>
                <a:off x="51273" y="528879"/>
                <a:ext cx="2331027" cy="24323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043" name="optNonSeas" hidden="1">
                <a:extLst>
                  <a:ext uri="{63B3BB69-23CF-44E3-9099-C40C66FF867C}">
                    <a14:compatExt spid="_x0000_s1043"/>
                  </a:ext>
                </a:extLst>
              </xdr:cNvPr>
              <xdr:cNvSpPr/>
            </xdr:nvSpPr>
            <xdr:spPr bwMode="auto">
              <a:xfrm>
                <a:off x="59045" y="316593"/>
                <a:ext cx="2408957" cy="27213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5</xdr:row>
          <xdr:rowOff>19050</xdr:rowOff>
        </xdr:from>
        <xdr:to>
          <xdr:col>1</xdr:col>
          <xdr:colOff>57150</xdr:colOff>
          <xdr:row>6</xdr:row>
          <xdr:rowOff>57150</xdr:rowOff>
        </xdr:to>
        <xdr:sp macro="" textlink="">
          <xdr:nvSpPr>
            <xdr:cNvPr id="1054" name="chkAdd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6</xdr:row>
          <xdr:rowOff>47625</xdr:rowOff>
        </xdr:from>
        <xdr:to>
          <xdr:col>1</xdr:col>
          <xdr:colOff>314325</xdr:colOff>
          <xdr:row>7</xdr:row>
          <xdr:rowOff>114300</xdr:rowOff>
        </xdr:to>
        <xdr:sp macro="" textlink="">
          <xdr:nvSpPr>
            <xdr:cNvPr id="1055" name="chkMultp" hidden="1">
              <a:extLst>
                <a:ext uri="{63B3BB69-23CF-44E3-9099-C40C66FF867C}">
                  <a14:compatExt spid="_x0000_s1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15</xdr:row>
          <xdr:rowOff>9525</xdr:rowOff>
        </xdr:from>
        <xdr:to>
          <xdr:col>2</xdr:col>
          <xdr:colOff>828675</xdr:colOff>
          <xdr:row>16</xdr:row>
          <xdr:rowOff>95250</xdr:rowOff>
        </xdr:to>
        <xdr:sp macro="" textlink="">
          <xdr:nvSpPr>
            <xdr:cNvPr id="1057" name="chkoutsmple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ontrol" Target="../activeX/activeX6.xml"/><Relationship Id="rId18" Type="http://schemas.openxmlformats.org/officeDocument/2006/relationships/image" Target="../media/image7.emf"/><Relationship Id="rId3" Type="http://schemas.openxmlformats.org/officeDocument/2006/relationships/vmlDrawing" Target="../drawings/vmlDrawing1.vml"/><Relationship Id="rId21" Type="http://schemas.openxmlformats.org/officeDocument/2006/relationships/comments" Target="../comments1.xml"/><Relationship Id="rId7" Type="http://schemas.openxmlformats.org/officeDocument/2006/relationships/image" Target="../media/image2.emf"/><Relationship Id="rId12" Type="http://schemas.openxmlformats.org/officeDocument/2006/relationships/image" Target="../media/image4.emf"/><Relationship Id="rId17" Type="http://schemas.openxmlformats.org/officeDocument/2006/relationships/control" Target="../activeX/activeX8.xml"/><Relationship Id="rId2" Type="http://schemas.openxmlformats.org/officeDocument/2006/relationships/drawing" Target="../drawings/drawing1.xml"/><Relationship Id="rId16" Type="http://schemas.openxmlformats.org/officeDocument/2006/relationships/image" Target="../media/image6.emf"/><Relationship Id="rId20" Type="http://schemas.openxmlformats.org/officeDocument/2006/relationships/image" Target="../media/image8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ontrol" Target="../activeX/activeX5.xml"/><Relationship Id="rId5" Type="http://schemas.openxmlformats.org/officeDocument/2006/relationships/image" Target="../media/image1.emf"/><Relationship Id="rId15" Type="http://schemas.openxmlformats.org/officeDocument/2006/relationships/control" Target="../activeX/activeX7.xml"/><Relationship Id="rId10" Type="http://schemas.openxmlformats.org/officeDocument/2006/relationships/control" Target="../activeX/activeX4.xml"/><Relationship Id="rId19" Type="http://schemas.openxmlformats.org/officeDocument/2006/relationships/control" Target="../activeX/activeX9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image" Target="../media/image5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ayfa1"/>
  <dimension ref="A1:BG2008"/>
  <sheetViews>
    <sheetView tabSelected="1" zoomScale="67" zoomScaleNormal="67" workbookViewId="0">
      <pane ySplit="1" topLeftCell="A2" activePane="bottomLeft" state="frozen"/>
      <selection activeCell="B35" sqref="B35"/>
      <selection pane="bottomLeft" activeCell="C2" sqref="C2"/>
    </sheetView>
  </sheetViews>
  <sheetFormatPr defaultColWidth="3.7109375" defaultRowHeight="12.75" zeroHeight="1" x14ac:dyDescent="0.2"/>
  <cols>
    <col min="1" max="2" width="21.7109375" style="2" customWidth="1"/>
    <col min="3" max="3" width="12.5703125" style="2" customWidth="1"/>
    <col min="4" max="4" width="3.140625" style="2" customWidth="1"/>
    <col min="5" max="5" width="12" style="2" customWidth="1"/>
    <col min="6" max="6" width="15.5703125" style="2" customWidth="1"/>
    <col min="7" max="7" width="13.140625" style="2" customWidth="1"/>
    <col min="8" max="8" width="11.28515625" style="2" customWidth="1"/>
    <col min="9" max="10" width="12.140625" style="2" customWidth="1"/>
    <col min="11" max="11" width="12.28515625" style="2" customWidth="1"/>
    <col min="12" max="16" width="11.7109375" style="2" customWidth="1"/>
    <col min="17" max="17" width="3.7109375" style="95" customWidth="1"/>
    <col min="18" max="19" width="3.7109375" style="96" customWidth="1"/>
    <col min="20" max="20" width="3.7109375" style="3" customWidth="1"/>
    <col min="21" max="31" width="3.7109375" style="6" customWidth="1"/>
    <col min="32" max="37" width="3.7109375" style="2" customWidth="1"/>
    <col min="38" max="38" width="3.7109375" style="92"/>
    <col min="39" max="39" width="6.85546875" style="92" bestFit="1" customWidth="1"/>
    <col min="40" max="41" width="11.5703125" style="92" bestFit="1" customWidth="1"/>
    <col min="42" max="48" width="3.7109375" style="92"/>
    <col min="49" max="50" width="7.28515625" style="92" bestFit="1" customWidth="1"/>
    <col min="51" max="51" width="3.7109375" style="92"/>
    <col min="52" max="52" width="7.28515625" style="92" bestFit="1" customWidth="1"/>
    <col min="53" max="57" width="3.7109375" style="92"/>
    <col min="58" max="58" width="3.7109375" style="77"/>
    <col min="59" max="16384" width="3.7109375" style="92"/>
  </cols>
  <sheetData>
    <row r="1" spans="1:59" s="78" customFormat="1" ht="42.75" customHeight="1" x14ac:dyDescent="0.2">
      <c r="A1" s="6"/>
      <c r="B1" s="6"/>
      <c r="C1" s="87" t="s">
        <v>39</v>
      </c>
      <c r="D1" s="5"/>
      <c r="E1" s="86" t="s">
        <v>0</v>
      </c>
      <c r="F1" s="72" t="s">
        <v>29</v>
      </c>
      <c r="G1" s="76" t="s">
        <v>39</v>
      </c>
      <c r="H1" s="75" t="s">
        <v>8</v>
      </c>
      <c r="I1" s="73" t="s">
        <v>42</v>
      </c>
      <c r="J1" s="73" t="s">
        <v>6</v>
      </c>
      <c r="K1" s="73" t="s">
        <v>43</v>
      </c>
      <c r="L1" s="74" t="s">
        <v>41</v>
      </c>
      <c r="M1" s="74" t="s">
        <v>25</v>
      </c>
      <c r="N1" s="74" t="s">
        <v>26</v>
      </c>
      <c r="O1" s="74" t="s">
        <v>27</v>
      </c>
      <c r="P1" s="74" t="s">
        <v>28</v>
      </c>
      <c r="Q1" s="93" t="s">
        <v>0</v>
      </c>
      <c r="R1" s="93" t="s">
        <v>3</v>
      </c>
      <c r="S1" s="93" t="s">
        <v>49</v>
      </c>
      <c r="T1" s="3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W1" s="88" t="s">
        <v>44</v>
      </c>
      <c r="AX1" s="88" t="s">
        <v>45</v>
      </c>
      <c r="AY1" s="89" t="s">
        <v>47</v>
      </c>
      <c r="AZ1" s="89" t="s">
        <v>48</v>
      </c>
      <c r="BE1" s="83"/>
      <c r="BF1" s="83"/>
      <c r="BG1" s="83"/>
    </row>
    <row r="2" spans="1:59" s="78" customFormat="1" ht="18.75" customHeight="1" x14ac:dyDescent="0.25">
      <c r="A2" s="6"/>
      <c r="B2" s="6"/>
      <c r="C2" s="121">
        <v>1.01</v>
      </c>
      <c r="D2" s="4"/>
      <c r="E2" s="98">
        <f>Q2</f>
        <v>1</v>
      </c>
      <c r="F2" s="115">
        <v>362.34944999999999</v>
      </c>
      <c r="G2" s="116">
        <f>IF(E2="","",IF(Temp!optSeasCoef=0,1,INDEX($C$2:$C$13,IF(MOD(COUNT($E$2:E2),seas_indx)=0,seas_indx,MOD(COUNT($E$2:E2),seas_indx)))))</f>
        <v>1</v>
      </c>
      <c r="H2" s="97" t="str">
        <f>IFERROR(IF(Temp!fhor_indata=1,IF(COUNT($S$2:S2)&lt;=XobsHor,"in-sample",IF(AND(COUNT($S$2:S2)&lt;=XobsHor+XfHor,MOD(S1,XobsHor)&lt;XfHor),"out-sample","")),IF(ISBLANK(F2),"",IF(COUNT($F$2:F2)&lt;=XobsHor-XfHor,"in-sample","out-sample"))),"")</f>
        <v>in-sample</v>
      </c>
      <c r="I2" s="85"/>
      <c r="J2" s="85"/>
      <c r="K2" s="85"/>
      <c r="L2" s="84" t="str">
        <f>IF(OR(ISBLANK(F2),I2=""),"",(I2-F2)^2)</f>
        <v/>
      </c>
      <c r="M2" s="84"/>
      <c r="N2" s="84"/>
      <c r="O2" s="84"/>
      <c r="P2" s="84"/>
      <c r="Q2" s="94">
        <f>IF(AND(Temp!fhor_indata=1,ISBLANK(F2),H1="in-sample"),1,IF(AND(Temp!fhor_indata=1,H1="out-sample",Q1&lt;XfHor),Q1+1,IF(ISBLANK(F2),"",IF(AND(H2="out-sample",H1="in-sample"),1,IF(AND(H2="out-sample",H1="out-sample"),Q1+1,IF(ISNUMBER(Q1),Q1+1,1))))))</f>
        <v>1</v>
      </c>
      <c r="R2" s="94">
        <f t="shared" ref="R2:R65" si="0">IF(ISBLANK(F2),"",bigT-Q2)</f>
        <v>81</v>
      </c>
      <c r="S2" s="94">
        <v>1</v>
      </c>
      <c r="T2" s="3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W2" s="123">
        <f>IF(ISBLANK(F2),"",F2)</f>
        <v>362.34944999999999</v>
      </c>
      <c r="AX2" s="123">
        <f>IF(ISBLANK(F2),"",F2/G2)</f>
        <v>362.34944999999999</v>
      </c>
      <c r="AY2" s="124" t="str">
        <f>IF(H2="in-sample","",K2)</f>
        <v/>
      </c>
      <c r="AZ2" s="124" t="str">
        <f>""</f>
        <v/>
      </c>
      <c r="BE2" s="83"/>
      <c r="BF2" s="83"/>
      <c r="BG2" s="83"/>
    </row>
    <row r="3" spans="1:59" s="78" customFormat="1" ht="18.75" customHeight="1" x14ac:dyDescent="0.25">
      <c r="A3" s="6"/>
      <c r="B3" s="6"/>
      <c r="C3" s="121">
        <v>0.99760000000000004</v>
      </c>
      <c r="D3" s="3"/>
      <c r="E3" s="98">
        <f t="shared" ref="E3:E66" si="1">Q3</f>
        <v>2</v>
      </c>
      <c r="F3" s="117">
        <v>361.50794999999994</v>
      </c>
      <c r="G3" s="116">
        <f>IF(E3="","",IF(Temp!optSeasCoef=0,1,INDEX($C$2:$C$13,IF(MOD(COUNT($E$2:E3),seas_indx)=0,seas_indx,MOD(COUNT($E$2:E3),seas_indx)))))</f>
        <v>1</v>
      </c>
      <c r="H3" s="97" t="str">
        <f>IFERROR(IF(Temp!fhor_indata=1,IF(COUNT($S$2:S3)&lt;=XobsHor,"in-sample",IF(AND(COUNT($S$2:S3)&lt;=XobsHor+XfHor,MOD(S2,XobsHor)&lt;XfHor),"out-sample","")),IF(ISBLANK(F3),"",IF(COUNT($F$2:F3)&lt;=XobsHor-XfHor,"in-sample","out-sample"))),"")</f>
        <v>in-sample</v>
      </c>
      <c r="I3" s="120">
        <f>IF(AND(ISBLANK(F2),H2="in-sample"),"",IF(AND(Temp!fhor_indata=1,H2="out-sample",H3="out-sample"),I2,IF(AND(ISBLANK(F3),H2="out-sample"),"",IF(AND(Temp!optSeasCoef=0,Temp!sts_add=1),IF(H2="in-sample",IF(Q2=bigT,((pCell/bigT)*F2)+((1-(pCell/bigT))*(I2+J2)),IF(OR(ISBLANK(F3),COUNT($F$2:F2)&lt;=pCell),F2,((pCell/COUNT($F$2:F2))*F2)+((1-(pCell/COUNT($F$2:F2)))*(I2+J2)))),I2),IF(AND(Temp!optSeasCoef=0,Temp!sts_multp=1),IF(H2="in-sample",IF(Q2=bigT,((pCell/bigT)*F2)+((1-(pCell/bigT))*(I2*J2)),IF(OR(ISBLANK(F3),COUNT(F$2:$F2)&lt;=pCell),F2,((pCell/COUNT($F$2:F2))*F2)+((1-(pCell/COUNT($F$2:F2)))*(I2*J2)))),I2),IF(Temp!sts_add=1,IF(H2="in-sample",IF(Q2=bigT,((pCell/bigT)*AX2)+((1-(pCell/bigT))*(I2+J2)),IF(OR(ISBLANK(F3),COUNT($AX$2:AX2)&lt;=pCell),AX2,((pCell/COUNT($AX$2:AX2))*AX2)+((1-(pCell/COUNT($AX$2:AX2)))*(I2+J2)))),I2),IF(H2="in-sample",IF(Q2=bigT,((pCell/bigT)*AX2)+((1-(pCell/bigT))*(I2*J2)),IF(OR(ISBLANK(F3),COUNT($AX$2:AX2)&lt;=pCell),AX2,((pCell/COUNT($AX$2:AX2))*AX2)+((1-(pCell/COUNT($AX$2:AX2)))*(I2*J2)))),I2)))))))</f>
        <v>362.34944999999999</v>
      </c>
      <c r="J3" s="120">
        <f>IF(AND(ISBLANK(F2),H2="in-sample"),"",IF(AND(Temp!fhor_indata=1,H2="out-sample",H3="out-sample"),J2,IF(AND(ISBLANK(F3),H2="out-sample"),"",IF(AND(Temp!optSeasCoef=0,Temp!sts_add=1),IF(H2="in-sample",IF(Q2=bigT,((qCell/bigT)*(I3-I2))+((1-(qCell/bigT))*J2),IF(OR(ISBLANK(F3),COUNT($F$2:F2)&lt;=qCell),IF(COUNT($F$2:F2)=1,0,F2-F1),((qCell/COUNT($F$2:F2))*(I3-I2))+((1-(qCell/COUNT($F$2:F2)))*J2))),J2),IF(AND(Temp!optSeasCoef=0,Temp!sts_multp=1),IF(H2="in-sample",IF(Q2=bigT,((qCell/bigT)*(I3/I2))+((1-(qCell/bigT))*J2),IF(qCell=0,1,IF(OR(ISBLANK(F3),COUNT($F$2:F2)&lt;=qCell),IF(COUNT($F$2:F2)=1,1,F2/F1),((qCell/COUNT($F$2:F2))*(I3/I2))+((1-(qCell/COUNT($F$2:F2)))*J2)))),J2),IF(Temp!sts_add=1,IF(H2="in-sample",IF(Q2=bigT,((qCell/bigT)*(I3-I2))+((1-(qCell/bigT))*J2),IF(OR(ISBLANK(F3),COUNT($AX$2:AX2)&lt;=qCell),IF(COUNT($AX$2:AX2)=1,0,AX2-AX1),((qCell/COUNT($AX$2:AX2))*(I3-I2))+((1-(qCell/COUNT($AX$2:AX2)))*J2))),J2),IF(H2="in-sample",IF(Q2=bigT,((qCell/bigT)*(I3/I2))+((1-(qCell/bigT))*J2),IF(qCell=0,1,IF(OR(ISBLANK(F3),COUNT($AX$2:AX2)&lt;=qCell),IF(COUNT($AX$2:AX2)=1,1,AX2/AX1),((qCell/COUNT($AX$2:AX2))*(I3/I2))+((1-(qCell/COUNT($AX$2:AX2)))*J2)))),J2)))))))</f>
        <v>1</v>
      </c>
      <c r="K3" s="120">
        <f>IF(H3="","",IF(AND(Temp!optSeasCoef=0,Temp!sts_add=1),IF(H3="out-sample",I3+(Q3*J3),I3+J3),IF(AND(Temp!optSeasCoef=0,Temp!sts_multp=1),IF(H3="out-sample",I3*(J3^Q3),I3*J3),IF(Temp!sts_add=1,IF(H3="out-sample",(I3+(Q3*J3))*G3,(I3+J3)*G3),IF(H3="out-sample",I3*(J3^Q3)*G3,I3*J3*G3)))))</f>
        <v>362.34944999999999</v>
      </c>
      <c r="L3" s="116">
        <f>IF(ISBLANK(F3),"",F3-K3)</f>
        <v>-0.84150000000005321</v>
      </c>
      <c r="M3" s="116">
        <f>IF(ISBLANK(F3),"",ABS(L3))</f>
        <v>0.84150000000005321</v>
      </c>
      <c r="N3" s="116">
        <f>IF(ISBLANK(F3),"",L3^2)</f>
        <v>0.70812225000008955</v>
      </c>
      <c r="O3" s="116">
        <f>IF(ISBLANK(F3),"",ABS((F3-K3)/K3)*100)</f>
        <v>0.23223438037509184</v>
      </c>
      <c r="P3" s="116">
        <f>IF(ISBLANK(F3),"",(M3/(ABS(K3)+ABS(F3)))*200)</f>
        <v>0.23250435790255192</v>
      </c>
      <c r="Q3" s="94">
        <f>IF(AND(Temp!fhor_indata=1,ISBLANK(F3),H2="in-sample"),1,IF(AND(Temp!fhor_indata=1,H2="out-sample",Q2&lt;XfHor),Q2+1,IF(ISBLANK(F3),"",IF(AND(H3="out-sample",H2="in-sample"),1,IF(AND(H3="out-sample",H2="out-sample"),Q2+1,IF(ISNUMBER(Q2),Q2+1,1))))))</f>
        <v>2</v>
      </c>
      <c r="R3" s="94">
        <f t="shared" si="0"/>
        <v>80</v>
      </c>
      <c r="S3" s="94">
        <f>IF(Temp!fhor_indata=1,IF(S2=XobsHor,1,IF(COUNT($S$2:S2)&lt;=XobsHor,S2+1,IF(AND(COUNT($S$2:S2)&lt;=XobsHor+XfHor,IFERROR(MOD(S2,XobsHor)&lt;XfHor,FALSE)),S2+1,""))),IF(ISBLANK(F3),"",IF(S2=maxP,1,IF(S2&lt;maxP,S2+1,IF(COUNT($S$2:S3)&lt;=XobsHor,S2+1,"")))))</f>
        <v>2</v>
      </c>
      <c r="T3" s="3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W3" s="123">
        <f t="shared" ref="AW3:AW66" si="2">IF(ISBLANK(F3),"",F3)</f>
        <v>361.50794999999994</v>
      </c>
      <c r="AX3" s="123">
        <f t="shared" ref="AX3:AX66" si="3">IF(ISBLANK(F3),"",F3/G3)</f>
        <v>361.50794999999994</v>
      </c>
      <c r="AY3" s="124" t="str">
        <f t="shared" ref="AY3:AY66" si="4">IF(H3="in-sample","",K3)</f>
        <v/>
      </c>
      <c r="AZ3" s="124">
        <f>IF(H3="in-sample",K3,"")</f>
        <v>362.34944999999999</v>
      </c>
      <c r="BE3" s="83"/>
      <c r="BF3" s="83"/>
      <c r="BG3" s="83"/>
    </row>
    <row r="4" spans="1:59" s="78" customFormat="1" ht="18.75" customHeight="1" x14ac:dyDescent="0.3">
      <c r="A4" s="100"/>
      <c r="B4" s="6"/>
      <c r="C4" s="121">
        <v>0.98780000000000001</v>
      </c>
      <c r="D4" s="3"/>
      <c r="E4" s="98">
        <f t="shared" si="1"/>
        <v>3</v>
      </c>
      <c r="F4" s="117">
        <v>363.5145</v>
      </c>
      <c r="G4" s="116">
        <f>IF(E4="","",IF(Temp!optSeasCoef=0,1,INDEX($C$2:$C$13,IF(MOD(COUNT($E$2:E4),seas_indx)=0,seas_indx,MOD(COUNT($E$2:E4),seas_indx)))))</f>
        <v>1</v>
      </c>
      <c r="H4" s="97" t="str">
        <f>IFERROR(IF(Temp!fhor_indata=1,IF(COUNT($S$2:S4)&lt;=XobsHor,"in-sample",IF(AND(COUNT($S$2:S4)&lt;=XobsHor+XfHor,MOD(S3,XobsHor)&lt;XfHor),"out-sample","")),IF(ISBLANK(F4),"",IF(COUNT($F$2:F4)&lt;=XobsHor-XfHor,"in-sample","out-sample"))),"")</f>
        <v>in-sample</v>
      </c>
      <c r="I4" s="120">
        <f>IF(AND(ISBLANK(F3),H3="in-sample"),"",IF(AND(Temp!fhor_indata=1,H3="out-sample",H4="out-sample"),I3,IF(AND(ISBLANK(F4),H3="out-sample"),"",IF(AND(Temp!optSeasCoef=0,Temp!sts_add=1),IF(H3="in-sample",IF(Q3=bigT,((pCell/bigT)*F3)+((1-(pCell/bigT))*(I3+J3)),IF(OR(ISBLANK(F4),COUNT($F$2:F3)&lt;=pCell),F3,((pCell/COUNT($F$2:F3))*F3)+((1-(pCell/COUNT($F$2:F3)))*(I3+J3)))),I3),IF(AND(Temp!optSeasCoef=0,Temp!sts_multp=1),IF(H3="in-sample",IF(Q3=bigT,((pCell/bigT)*F3)+((1-(pCell/bigT))*(I3*J3)),IF(OR(ISBLANK(F4),COUNT(F$2:$F3)&lt;=pCell),F3,((pCell/COUNT($F$2:F3))*F3)+((1-(pCell/COUNT($F$2:F3)))*(I3*J3)))),I3),IF(Temp!sts_add=1,IF(H3="in-sample",IF(Q3=bigT,((pCell/bigT)*AX3)+((1-(pCell/bigT))*(I3+J3)),IF(OR(ISBLANK(F4),COUNT($AX$2:AX3)&lt;=pCell),AX3,((pCell/COUNT($AX$2:AX3))*AX3)+((1-(pCell/COUNT($AX$2:AX3)))*(I3+J3)))),I3),IF(H3="in-sample",IF(Q3=bigT,((pCell/bigT)*AX3)+((1-(pCell/bigT))*(I3*J3)),IF(OR(ISBLANK(F4),COUNT($AX$2:AX3)&lt;=pCell),AX3,((pCell/COUNT($AX$2:AX3))*AX3)+((1-(pCell/COUNT($AX$2:AX3)))*(I3*J3)))),I3)))))))</f>
        <v>361.50794999999994</v>
      </c>
      <c r="J4" s="120">
        <f>IF(AND(ISBLANK(F3),H3="in-sample"),"",IF(AND(Temp!fhor_indata=1,H3="out-sample",H4="out-sample"),J3,IF(AND(ISBLANK(F4),H3="out-sample"),"",IF(AND(Temp!optSeasCoef=0,Temp!sts_add=1),IF(H3="in-sample",IF(Q3=bigT,((qCell/bigT)*(I4-I3))+((1-(qCell/bigT))*J3),IF(OR(ISBLANK(F4),COUNT($F$2:F3)&lt;=qCell),IF(COUNT($F$2:F3)=1,0,F3-F2),((qCell/COUNT($F$2:F3))*(I4-I3))+((1-(qCell/COUNT($F$2:F3)))*J3))),J3),IF(AND(Temp!optSeasCoef=0,Temp!sts_multp=1),IF(H3="in-sample",IF(Q3=bigT,((qCell/bigT)*(I4/I3))+((1-(qCell/bigT))*J3),IF(qCell=0,1,IF(OR(ISBLANK(F4),COUNT($F$2:F3)&lt;=qCell),IF(COUNT($F$2:F3)=1,1,F3/F2),((qCell/COUNT($F$2:F3))*(I4/I3))+((1-(qCell/COUNT($F$2:F3)))*J3)))),J3),IF(Temp!sts_add=1,IF(H3="in-sample",IF(Q3=bigT,((qCell/bigT)*(I4-I3))+((1-(qCell/bigT))*J3),IF(OR(ISBLANK(F4),COUNT($AX$2:AX3)&lt;=qCell),IF(COUNT($AX$2:AX3)=1,0,AX3-AX2),((qCell/COUNT($AX$2:AX3))*(I4-I3))+((1-(qCell/COUNT($AX$2:AX3)))*J3))),J3),IF(H3="in-sample",IF(Q3=bigT,((qCell/bigT)*(I4/I3))+((1-(qCell/bigT))*J3),IF(qCell=0,1,IF(OR(ISBLANK(F4),COUNT($AX$2:AX3)&lt;=qCell),IF(COUNT($AX$2:AX3)=1,1,AX3/AX2),((qCell/COUNT($AX$2:AX3))*(I4/I3))+((1-(qCell/COUNT($AX$2:AX3)))*J3)))),J3)))))))</f>
        <v>0.99767765619624904</v>
      </c>
      <c r="K4" s="120">
        <f>IF(H4="","",IF(AND(Temp!optSeasCoef=0,Temp!sts_add=1),IF(H4="out-sample",I4+(Q4*J4),I4+J4),IF(AND(Temp!optSeasCoef=0,Temp!sts_multp=1),IF(H4="out-sample",I4*(J4^Q4),I4*J4),IF(Temp!sts_add=1,IF(H4="out-sample",(I4+(Q4*J4))*G4,(I4+J4)*G4),IF(H4="out-sample",I4*(J4^Q4)*G4,I4*J4*G4)))))</f>
        <v>360.66840425231072</v>
      </c>
      <c r="L4" s="116">
        <f t="shared" ref="L4:L65" si="5">IF(ISBLANK(F4),"",F4-K4)</f>
        <v>2.8460957476892759</v>
      </c>
      <c r="M4" s="116">
        <f t="shared" ref="M4:M65" si="6">IF(ISBLANK(F4),"",ABS(L4))</f>
        <v>2.8460957476892759</v>
      </c>
      <c r="N4" s="116">
        <f t="shared" ref="N4:N65" si="7">IF(ISBLANK(F4),"",L4^2)</f>
        <v>8.1002610050149784</v>
      </c>
      <c r="O4" s="116">
        <f t="shared" ref="O4:O65" si="8">IF(ISBLANK(F4),"",ABS((F4-K4)/K4)*100)</f>
        <v>0.78911701555599778</v>
      </c>
      <c r="P4" s="116">
        <f t="shared" ref="P4:P65" si="9">IF(ISBLANK(F4),"",(M4/(ABS(K4)+ABS(F4)))*200)</f>
        <v>0.78601572364588013</v>
      </c>
      <c r="Q4" s="94">
        <f>IF(AND(Temp!fhor_indata=1,ISBLANK(F4),H3="in-sample"),1,IF(AND(Temp!fhor_indata=1,H3="out-sample",Q3&lt;XfHor),Q3+1,IF(ISBLANK(F4),"",IF(AND(H4="out-sample",H3="in-sample"),1,IF(AND(H4="out-sample",H3="out-sample"),Q3+1,IF(ISNUMBER(Q3),Q3+1,1))))))</f>
        <v>3</v>
      </c>
      <c r="R4" s="94">
        <f t="shared" si="0"/>
        <v>79</v>
      </c>
      <c r="S4" s="94">
        <f>IF(Temp!fhor_indata=1,IF(S3=XobsHor,1,IF(COUNT($S$2:S3)&lt;=XobsHor,S3+1,IF(AND(COUNT($S$2:S3)&lt;=XobsHor+XfHor,IFERROR(MOD(S3,XobsHor)&lt;XfHor,FALSE)),S3+1,""))),IF(ISBLANK(F4),"",IF(S3=maxP,1,IF(S3&lt;maxP,S3+1,IF(COUNT($S$2:S4)&lt;=XobsHor,S3+1,"")))))</f>
        <v>3</v>
      </c>
      <c r="T4" s="3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M4" s="78" t="s">
        <v>19</v>
      </c>
      <c r="AN4" s="78" t="s">
        <v>22</v>
      </c>
      <c r="AO4" s="78" t="s">
        <v>25</v>
      </c>
      <c r="AQ4" s="78" t="str">
        <f>"ATA(p=" &amp; pCell &amp; ", q=" &amp; qCell &amp;")"</f>
        <v>ATA(p=40, q=10)</v>
      </c>
      <c r="AW4" s="123">
        <f t="shared" si="2"/>
        <v>363.5145</v>
      </c>
      <c r="AX4" s="123">
        <f t="shared" si="3"/>
        <v>363.5145</v>
      </c>
      <c r="AY4" s="124" t="str">
        <f t="shared" si="4"/>
        <v/>
      </c>
      <c r="AZ4" s="124">
        <f t="shared" ref="AZ4:AZ66" si="10">IF(H4="in-sample",K4,"")</f>
        <v>360.66840425231072</v>
      </c>
      <c r="BE4" s="83"/>
      <c r="BF4" s="83"/>
      <c r="BG4" s="83"/>
    </row>
    <row r="5" spans="1:59" s="78" customFormat="1" ht="18.75" customHeight="1" x14ac:dyDescent="0.25">
      <c r="A5" s="101" t="s">
        <v>50</v>
      </c>
      <c r="B5" s="6"/>
      <c r="C5" s="121">
        <v>1.0210999999999999</v>
      </c>
      <c r="D5" s="3"/>
      <c r="E5" s="98">
        <f t="shared" si="1"/>
        <v>4</v>
      </c>
      <c r="F5" s="117">
        <v>362.55510000000004</v>
      </c>
      <c r="G5" s="116">
        <f>IF(E5="","",IF(Temp!optSeasCoef=0,1,INDEX($C$2:$C$13,IF(MOD(COUNT($E$2:E5),seas_indx)=0,seas_indx,MOD(COUNT($E$2:E5),seas_indx)))))</f>
        <v>1</v>
      </c>
      <c r="H5" s="97" t="str">
        <f>IFERROR(IF(Temp!fhor_indata=1,IF(COUNT($S$2:S5)&lt;=XobsHor,"in-sample",IF(AND(COUNT($S$2:S5)&lt;=XobsHor+XfHor,MOD(S4,XobsHor)&lt;XfHor),"out-sample","")),IF(ISBLANK(F5),"",IF(COUNT($F$2:F5)&lt;=XobsHor-XfHor,"in-sample","out-sample"))),"")</f>
        <v>in-sample</v>
      </c>
      <c r="I5" s="120">
        <f>IF(AND(ISBLANK(F4),H4="in-sample"),"",IF(AND(Temp!fhor_indata=1,H4="out-sample",H5="out-sample"),I4,IF(AND(ISBLANK(F5),H4="out-sample"),"",IF(AND(Temp!optSeasCoef=0,Temp!sts_add=1),IF(H4="in-sample",IF(Q4=bigT,((pCell/bigT)*F4)+((1-(pCell/bigT))*(I4+J4)),IF(OR(ISBLANK(F5),COUNT($F$2:F4)&lt;=pCell),F4,((pCell/COUNT($F$2:F4))*F4)+((1-(pCell/COUNT($F$2:F4)))*(I4+J4)))),I4),IF(AND(Temp!optSeasCoef=0,Temp!sts_multp=1),IF(H4="in-sample",IF(Q4=bigT,((pCell/bigT)*F4)+((1-(pCell/bigT))*(I4*J4)),IF(OR(ISBLANK(F5),COUNT(F$2:$F4)&lt;=pCell),F4,((pCell/COUNT($F$2:F4))*F4)+((1-(pCell/COUNT($F$2:F4)))*(I4*J4)))),I4),IF(Temp!sts_add=1,IF(H4="in-sample",IF(Q4=bigT,((pCell/bigT)*AX4)+((1-(pCell/bigT))*(I4+J4)),IF(OR(ISBLANK(F5),COUNT($AX$2:AX4)&lt;=pCell),AX4,((pCell/COUNT($AX$2:AX4))*AX4)+((1-(pCell/COUNT($AX$2:AX4)))*(I4+J4)))),I4),IF(H4="in-sample",IF(Q4=bigT,((pCell/bigT)*AX4)+((1-(pCell/bigT))*(I4*J4)),IF(OR(ISBLANK(F5),COUNT($AX$2:AX4)&lt;=pCell),AX4,((pCell/COUNT($AX$2:AX4))*AX4)+((1-(pCell/COUNT($AX$2:AX4)))*(I4*J4)))),I4)))))))</f>
        <v>363.5145</v>
      </c>
      <c r="J5" s="120">
        <f>IF(AND(ISBLANK(F4),H4="in-sample"),"",IF(AND(Temp!fhor_indata=1,H4="out-sample",H5="out-sample"),J4,IF(AND(ISBLANK(F5),H4="out-sample"),"",IF(AND(Temp!optSeasCoef=0,Temp!sts_add=1),IF(H4="in-sample",IF(Q4=bigT,((qCell/bigT)*(I5-I4))+((1-(qCell/bigT))*J4),IF(OR(ISBLANK(F5),COUNT($F$2:F4)&lt;=qCell),IF(COUNT($F$2:F4)=1,0,F4-F3),((qCell/COUNT($F$2:F4))*(I5-I4))+((1-(qCell/COUNT($F$2:F4)))*J4))),J4),IF(AND(Temp!optSeasCoef=0,Temp!sts_multp=1),IF(H4="in-sample",IF(Q4=bigT,((qCell/bigT)*(I5/I4))+((1-(qCell/bigT))*J4),IF(qCell=0,1,IF(OR(ISBLANK(F5),COUNT($F$2:F4)&lt;=qCell),IF(COUNT($F$2:F4)=1,1,F4/F3),((qCell/COUNT($F$2:F4))*(I5/I4))+((1-(qCell/COUNT($F$2:F4)))*J4)))),J4),IF(Temp!sts_add=1,IF(H4="in-sample",IF(Q4=bigT,((qCell/bigT)*(I5-I4))+((1-(qCell/bigT))*J4),IF(OR(ISBLANK(F5),COUNT($AX$2:AX4)&lt;=qCell),IF(COUNT($AX$2:AX4)=1,0,AX4-AX3),((qCell/COUNT($AX$2:AX4))*(I5-I4))+((1-(qCell/COUNT($AX$2:AX4)))*J4))),J4),IF(H4="in-sample",IF(Q4=bigT,((qCell/bigT)*(I5/I4))+((1-(qCell/bigT))*J4),IF(qCell=0,1,IF(OR(ISBLANK(F5),COUNT($AX$2:AX4)&lt;=qCell),IF(COUNT($AX$2:AX4)=1,1,AX4/AX3),((qCell/COUNT($AX$2:AX4))*(I5/I4))+((1-(qCell/COUNT($AX$2:AX4)))*J4)))),J4)))))))</f>
        <v>1.0055505003416938</v>
      </c>
      <c r="K5" s="120">
        <f>IF(H5="","",IF(AND(Temp!optSeasCoef=0,Temp!sts_add=1),IF(H5="out-sample",I5+(Q5*J5),I5+J5),IF(AND(Temp!optSeasCoef=0,Temp!sts_multp=1),IF(H5="out-sample",I5*(J5^Q5),I5*J5),IF(Temp!sts_add=1,IF(H5="out-sample",(I5+(Q5*J5))*G5,(I5+J5)*G5),IF(H5="out-sample",I5*(J5^Q5)*G5,I5*J5*G5)))))</f>
        <v>365.53218735646067</v>
      </c>
      <c r="L5" s="116">
        <f t="shared" si="5"/>
        <v>-2.9770873564606291</v>
      </c>
      <c r="M5" s="116">
        <f t="shared" si="6"/>
        <v>2.9770873564606291</v>
      </c>
      <c r="N5" s="116">
        <f t="shared" si="7"/>
        <v>8.863049127997737</v>
      </c>
      <c r="O5" s="116">
        <f t="shared" si="8"/>
        <v>0.81445286063342626</v>
      </c>
      <c r="P5" s="116">
        <f t="shared" si="9"/>
        <v>0.81778308951659839</v>
      </c>
      <c r="Q5" s="94">
        <f>IF(AND(Temp!fhor_indata=1,ISBLANK(F5),H4="in-sample"),1,IF(AND(Temp!fhor_indata=1,H4="out-sample",Q4&lt;XfHor),Q4+1,IF(ISBLANK(F5),"",IF(AND(H5="out-sample",H4="in-sample"),1,IF(AND(H5="out-sample",H4="out-sample"),Q4+1,IF(ISNUMBER(Q4),Q4+1,1))))))</f>
        <v>4</v>
      </c>
      <c r="R5" s="94">
        <f t="shared" si="0"/>
        <v>78</v>
      </c>
      <c r="S5" s="94">
        <f>IF(Temp!fhor_indata=1,IF(S4=XobsHor,1,IF(COUNT($S$2:S4)&lt;=XobsHor,S4+1,IF(AND(COUNT($S$2:S4)&lt;=XobsHor+XfHor,IFERROR(MOD(S4,XobsHor)&lt;XfHor,FALSE)),S4+1,""))),IF(ISBLANK(F5),"",IF(S4=maxP,1,IF(S4&lt;maxP,S4+1,IF(COUNT($S$2:S5)&lt;=XobsHor,S4+1,"")))))</f>
        <v>4</v>
      </c>
      <c r="T5" s="3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M5" s="78" t="s">
        <v>20</v>
      </c>
      <c r="AN5" s="78" t="s">
        <v>23</v>
      </c>
      <c r="AO5" s="78" t="s">
        <v>26</v>
      </c>
      <c r="AW5" s="123">
        <f t="shared" si="2"/>
        <v>362.55510000000004</v>
      </c>
      <c r="AX5" s="123">
        <f t="shared" si="3"/>
        <v>362.55510000000004</v>
      </c>
      <c r="AY5" s="124" t="str">
        <f t="shared" si="4"/>
        <v/>
      </c>
      <c r="AZ5" s="124">
        <f t="shared" si="10"/>
        <v>365.53218735646067</v>
      </c>
      <c r="BE5" s="83"/>
      <c r="BF5" s="83"/>
      <c r="BG5" s="83"/>
    </row>
    <row r="6" spans="1:59" s="78" customFormat="1" ht="18.75" customHeight="1" x14ac:dyDescent="0.25">
      <c r="A6" s="6"/>
      <c r="B6" s="6"/>
      <c r="C6" s="121"/>
      <c r="D6" s="3"/>
      <c r="E6" s="98">
        <f t="shared" si="1"/>
        <v>5</v>
      </c>
      <c r="F6" s="117">
        <v>361.87604999999996</v>
      </c>
      <c r="G6" s="116">
        <f>IF(E6="","",IF(Temp!optSeasCoef=0,1,INDEX($C$2:$C$13,IF(MOD(COUNT($E$2:E6),seas_indx)=0,seas_indx,MOD(COUNT($E$2:E6),seas_indx)))))</f>
        <v>1</v>
      </c>
      <c r="H6" s="97" t="str">
        <f>IFERROR(IF(Temp!fhor_indata=1,IF(COUNT($S$2:S6)&lt;=XobsHor,"in-sample",IF(AND(COUNT($S$2:S6)&lt;=XobsHor+XfHor,MOD(S5,XobsHor)&lt;XfHor),"out-sample","")),IF(ISBLANK(F6),"",IF(COUNT($F$2:F6)&lt;=XobsHor-XfHor,"in-sample","out-sample"))),"")</f>
        <v>in-sample</v>
      </c>
      <c r="I6" s="120">
        <f>IF(AND(ISBLANK(F5),H5="in-sample"),"",IF(AND(Temp!fhor_indata=1,H5="out-sample",H6="out-sample"),I5,IF(AND(ISBLANK(F6),H5="out-sample"),"",IF(AND(Temp!optSeasCoef=0,Temp!sts_add=1),IF(H5="in-sample",IF(Q5=bigT,((pCell/bigT)*F5)+((1-(pCell/bigT))*(I5+J5)),IF(OR(ISBLANK(F6),COUNT($F$2:F5)&lt;=pCell),F5,((pCell/COUNT($F$2:F5))*F5)+((1-(pCell/COUNT($F$2:F5)))*(I5+J5)))),I5),IF(AND(Temp!optSeasCoef=0,Temp!sts_multp=1),IF(H5="in-sample",IF(Q5=bigT,((pCell/bigT)*F5)+((1-(pCell/bigT))*(I5*J5)),IF(OR(ISBLANK(F6),COUNT(F$2:$F5)&lt;=pCell),F5,((pCell/COUNT($F$2:F5))*F5)+((1-(pCell/COUNT($F$2:F5)))*(I5*J5)))),I5),IF(Temp!sts_add=1,IF(H5="in-sample",IF(Q5=bigT,((pCell/bigT)*AX5)+((1-(pCell/bigT))*(I5+J5)),IF(OR(ISBLANK(F6),COUNT($AX$2:AX5)&lt;=pCell),AX5,((pCell/COUNT($AX$2:AX5))*AX5)+((1-(pCell/COUNT($AX$2:AX5)))*(I5+J5)))),I5),IF(H5="in-sample",IF(Q5=bigT,((pCell/bigT)*AX5)+((1-(pCell/bigT))*(I5*J5)),IF(OR(ISBLANK(F6),COUNT($AX$2:AX5)&lt;=pCell),AX5,((pCell/COUNT($AX$2:AX5))*AX5)+((1-(pCell/COUNT($AX$2:AX5)))*(I5*J5)))),I5)))))))</f>
        <v>362.55510000000004</v>
      </c>
      <c r="J6" s="120">
        <f>IF(AND(ISBLANK(F5),H5="in-sample"),"",IF(AND(Temp!fhor_indata=1,H5="out-sample",H6="out-sample"),J5,IF(AND(ISBLANK(F6),H5="out-sample"),"",IF(AND(Temp!optSeasCoef=0,Temp!sts_add=1),IF(H5="in-sample",IF(Q5=bigT,((qCell/bigT)*(I6-I5))+((1-(qCell/bigT))*J5),IF(OR(ISBLANK(F6),COUNT($F$2:F5)&lt;=qCell),IF(COUNT($F$2:F5)=1,0,F5-F4),((qCell/COUNT($F$2:F5))*(I6-I5))+((1-(qCell/COUNT($F$2:F5)))*J5))),J5),IF(AND(Temp!optSeasCoef=0,Temp!sts_multp=1),IF(H5="in-sample",IF(Q5=bigT,((qCell/bigT)*(I6/I5))+((1-(qCell/bigT))*J5),IF(qCell=0,1,IF(OR(ISBLANK(F6),COUNT($F$2:F5)&lt;=qCell),IF(COUNT($F$2:F5)=1,1,F5/F4),((qCell/COUNT($F$2:F5))*(I6/I5))+((1-(qCell/COUNT($F$2:F5)))*J5)))),J5),IF(Temp!sts_add=1,IF(H5="in-sample",IF(Q5=bigT,((qCell/bigT)*(I6-I5))+((1-(qCell/bigT))*J5),IF(OR(ISBLANK(F6),COUNT($AX$2:AX5)&lt;=qCell),IF(COUNT($AX$2:AX5)=1,0,AX5-AX4),((qCell/COUNT($AX$2:AX5))*(I6-I5))+((1-(qCell/COUNT($AX$2:AX5)))*J5))),J5),IF(H5="in-sample",IF(Q5=bigT,((qCell/bigT)*(I6/I5))+((1-(qCell/bigT))*J5),IF(qCell=0,1,IF(OR(ISBLANK(F6),COUNT($AX$2:AX5)&lt;=qCell),IF(COUNT($AX$2:AX5)=1,1,AX5/AX4),((qCell/COUNT($AX$2:AX5))*(I6/I5))+((1-(qCell/COUNT($AX$2:AX5)))*J5)))),J5)))))))</f>
        <v>0.99736076552654718</v>
      </c>
      <c r="K6" s="120">
        <f>IF(H6="","",IF(AND(Temp!optSeasCoef=0,Temp!sts_add=1),IF(H6="out-sample",I6+(Q6*J6),I6+J6),IF(AND(Temp!optSeasCoef=0,Temp!sts_multp=1),IF(H6="out-sample",I6*(J6^Q6),I6*J6),IF(Temp!sts_add=1,IF(H6="out-sample",(I6+(Q6*J6))*G6,(I6+J6)*G6),IF(H6="out-sample",I6*(J6^Q6)*G6,I6*J6*G6)))))</f>
        <v>361.59823208155393</v>
      </c>
      <c r="L6" s="116">
        <f t="shared" si="5"/>
        <v>0.27781791844603276</v>
      </c>
      <c r="M6" s="116">
        <f t="shared" si="6"/>
        <v>0.27781791844603276</v>
      </c>
      <c r="N6" s="116">
        <f t="shared" si="7"/>
        <v>7.7182795809686511E-2</v>
      </c>
      <c r="O6" s="116">
        <f t="shared" si="8"/>
        <v>7.6830552197880889E-2</v>
      </c>
      <c r="P6" s="116">
        <f t="shared" si="9"/>
        <v>7.6801048862913321E-2</v>
      </c>
      <c r="Q6" s="94">
        <f>IF(AND(Temp!fhor_indata=1,ISBLANK(F6),H5="in-sample"),1,IF(AND(Temp!fhor_indata=1,H5="out-sample",Q5&lt;XfHor),Q5+1,IF(ISBLANK(F6),"",IF(AND(H6="out-sample",H5="in-sample"),1,IF(AND(H6="out-sample",H5="out-sample"),Q5+1,IF(ISNUMBER(Q5),Q5+1,1))))))</f>
        <v>5</v>
      </c>
      <c r="R6" s="94">
        <f t="shared" si="0"/>
        <v>77</v>
      </c>
      <c r="S6" s="94">
        <f>IF(Temp!fhor_indata=1,IF(S5=XobsHor,1,IF(COUNT($S$2:S5)&lt;=XobsHor,S5+1,IF(AND(COUNT($S$2:S5)&lt;=XobsHor+XfHor,IFERROR(MOD(S5,XobsHor)&lt;XfHor,FALSE)),S5+1,""))),IF(ISBLANK(F6),"",IF(S5=maxP,1,IF(S5&lt;maxP,S5+1,IF(COUNT($S$2:S6)&lt;=XobsHor,S5+1,"")))))</f>
        <v>5</v>
      </c>
      <c r="T6" s="3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M6" s="78" t="s">
        <v>21</v>
      </c>
      <c r="AO6" s="78" t="s">
        <v>27</v>
      </c>
      <c r="AW6" s="123">
        <f t="shared" si="2"/>
        <v>361.87604999999996</v>
      </c>
      <c r="AX6" s="123">
        <f t="shared" si="3"/>
        <v>361.87604999999996</v>
      </c>
      <c r="AY6" s="124" t="str">
        <f t="shared" si="4"/>
        <v/>
      </c>
      <c r="AZ6" s="124">
        <f t="shared" si="10"/>
        <v>361.59823208155393</v>
      </c>
      <c r="BE6" s="83"/>
      <c r="BF6" s="83"/>
      <c r="BG6" s="83"/>
    </row>
    <row r="7" spans="1:59" s="78" customFormat="1" ht="18.75" customHeight="1" x14ac:dyDescent="0.25">
      <c r="A7" s="6"/>
      <c r="B7" s="6"/>
      <c r="C7" s="121"/>
      <c r="D7" s="3"/>
      <c r="E7" s="98">
        <f t="shared" si="1"/>
        <v>6</v>
      </c>
      <c r="F7" s="117">
        <v>361.62990000000002</v>
      </c>
      <c r="G7" s="116">
        <f>IF(E7="","",IF(Temp!optSeasCoef=0,1,INDEX($C$2:$C$13,IF(MOD(COUNT($E$2:E7),seas_indx)=0,seas_indx,MOD(COUNT($E$2:E7),seas_indx)))))</f>
        <v>1</v>
      </c>
      <c r="H7" s="97" t="str">
        <f>IFERROR(IF(Temp!fhor_indata=1,IF(COUNT($S$2:S7)&lt;=XobsHor,"in-sample",IF(AND(COUNT($S$2:S7)&lt;=XobsHor+XfHor,MOD(S6,XobsHor)&lt;XfHor),"out-sample","")),IF(ISBLANK(F7),"",IF(COUNT($F$2:F7)&lt;=XobsHor-XfHor,"in-sample","out-sample"))),"")</f>
        <v>in-sample</v>
      </c>
      <c r="I7" s="120">
        <f>IF(AND(ISBLANK(F6),H6="in-sample"),"",IF(AND(Temp!fhor_indata=1,H6="out-sample",H7="out-sample"),I6,IF(AND(ISBLANK(F7),H6="out-sample"),"",IF(AND(Temp!optSeasCoef=0,Temp!sts_add=1),IF(H6="in-sample",IF(Q6=bigT,((pCell/bigT)*F6)+((1-(pCell/bigT))*(I6+J6)),IF(OR(ISBLANK(F7),COUNT($F$2:F6)&lt;=pCell),F6,((pCell/COUNT($F$2:F6))*F6)+((1-(pCell/COUNT($F$2:F6)))*(I6+J6)))),I6),IF(AND(Temp!optSeasCoef=0,Temp!sts_multp=1),IF(H6="in-sample",IF(Q6=bigT,((pCell/bigT)*F6)+((1-(pCell/bigT))*(I6*J6)),IF(OR(ISBLANK(F7),COUNT(F$2:$F6)&lt;=pCell),F6,((pCell/COUNT($F$2:F6))*F6)+((1-(pCell/COUNT($F$2:F6)))*(I6*J6)))),I6),IF(Temp!sts_add=1,IF(H6="in-sample",IF(Q6=bigT,((pCell/bigT)*AX6)+((1-(pCell/bigT))*(I6+J6)),IF(OR(ISBLANK(F7),COUNT($AX$2:AX6)&lt;=pCell),AX6,((pCell/COUNT($AX$2:AX6))*AX6)+((1-(pCell/COUNT($AX$2:AX6)))*(I6+J6)))),I6),IF(H6="in-sample",IF(Q6=bigT,((pCell/bigT)*AX6)+((1-(pCell/bigT))*(I6*J6)),IF(OR(ISBLANK(F7),COUNT($AX$2:AX6)&lt;=pCell),AX6,((pCell/COUNT($AX$2:AX6))*AX6)+((1-(pCell/COUNT($AX$2:AX6)))*(I6*J6)))),I6)))))))</f>
        <v>361.87604999999996</v>
      </c>
      <c r="J7" s="120">
        <f>IF(AND(ISBLANK(F6),H6="in-sample"),"",IF(AND(Temp!fhor_indata=1,H6="out-sample",H7="out-sample"),J6,IF(AND(ISBLANK(F7),H6="out-sample"),"",IF(AND(Temp!optSeasCoef=0,Temp!sts_add=1),IF(H6="in-sample",IF(Q6=bigT,((qCell/bigT)*(I7-I6))+((1-(qCell/bigT))*J6),IF(OR(ISBLANK(F7),COUNT($F$2:F6)&lt;=qCell),IF(COUNT($F$2:F6)=1,0,F6-F5),((qCell/COUNT($F$2:F6))*(I7-I6))+((1-(qCell/COUNT($F$2:F6)))*J6))),J6),IF(AND(Temp!optSeasCoef=0,Temp!sts_multp=1),IF(H6="in-sample",IF(Q6=bigT,((qCell/bigT)*(I7/I6))+((1-(qCell/bigT))*J6),IF(qCell=0,1,IF(OR(ISBLANK(F7),COUNT($F$2:F6)&lt;=qCell),IF(COUNT($F$2:F6)=1,1,F6/F5),((qCell/COUNT($F$2:F6))*(I7/I6))+((1-(qCell/COUNT($F$2:F6)))*J6)))),J6),IF(Temp!sts_add=1,IF(H6="in-sample",IF(Q6=bigT,((qCell/bigT)*(I7-I6))+((1-(qCell/bigT))*J6),IF(OR(ISBLANK(F7),COUNT($AX$2:AX6)&lt;=qCell),IF(COUNT($AX$2:AX6)=1,0,AX6-AX5),((qCell/COUNT($AX$2:AX6))*(I7-I6))+((1-(qCell/COUNT($AX$2:AX6)))*J6))),J6),IF(H6="in-sample",IF(Q6=bigT,((qCell/bigT)*(I7/I6))+((1-(qCell/bigT))*J6),IF(qCell=0,1,IF(OR(ISBLANK(F7),COUNT($AX$2:AX6)&lt;=qCell),IF(COUNT($AX$2:AX6)=1,1,AX6/AX5),((qCell/COUNT($AX$2:AX6))*(I7/I6))+((1-(qCell/COUNT($AX$2:AX6)))*J6)))),J6)))))))</f>
        <v>0.99812704331010627</v>
      </c>
      <c r="K7" s="120">
        <f>IF(H7="","",IF(AND(Temp!optSeasCoef=0,Temp!sts_add=1),IF(H7="out-sample",I7+(Q7*J7),I7+J7),IF(AND(Temp!optSeasCoef=0,Temp!sts_multp=1),IF(H7="out-sample",I7*(J7^Q7),I7*J7),IF(Temp!sts_add=1,IF(H7="out-sample",(I7+(Q7*J7))*G7,(I7+J7)*G7),IF(H7="out-sample",I7*(J7^Q7)*G7,I7*J7*G7)))))</f>
        <v>361.19827183124016</v>
      </c>
      <c r="L7" s="116">
        <f t="shared" si="5"/>
        <v>0.43162816875985754</v>
      </c>
      <c r="M7" s="116">
        <f t="shared" si="6"/>
        <v>0.43162816875985754</v>
      </c>
      <c r="N7" s="116">
        <f t="shared" si="7"/>
        <v>0.18630287606698806</v>
      </c>
      <c r="O7" s="116">
        <f t="shared" si="8"/>
        <v>0.1194989573376264</v>
      </c>
      <c r="P7" s="116">
        <f t="shared" si="9"/>
        <v>0.1194275999692581</v>
      </c>
      <c r="Q7" s="94">
        <f>IF(AND(Temp!fhor_indata=1,ISBLANK(F7),H6="in-sample"),1,IF(AND(Temp!fhor_indata=1,H6="out-sample",Q6&lt;XfHor),Q6+1,IF(ISBLANK(F7),"",IF(AND(H7="out-sample",H6="in-sample"),1,IF(AND(H7="out-sample",H6="out-sample"),Q6+1,IF(ISNUMBER(Q6),Q6+1,1))))))</f>
        <v>6</v>
      </c>
      <c r="R7" s="94">
        <f t="shared" si="0"/>
        <v>76</v>
      </c>
      <c r="S7" s="94">
        <f>IF(Temp!fhor_indata=1,IF(S6=XobsHor,1,IF(COUNT($S$2:S6)&lt;=XobsHor,S6+1,IF(AND(COUNT($S$2:S6)&lt;=XobsHor+XfHor,IFERROR(MOD(S6,XobsHor)&lt;XfHor,FALSE)),S6+1,""))),IF(ISBLANK(F7),"",IF(S6=maxP,1,IF(S6&lt;maxP,S6+1,IF(COUNT($S$2:S7)&lt;=XobsHor,S6+1,"")))))</f>
        <v>6</v>
      </c>
      <c r="T7" s="3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O7" s="78" t="s">
        <v>28</v>
      </c>
      <c r="AW7" s="123">
        <f t="shared" si="2"/>
        <v>361.62990000000002</v>
      </c>
      <c r="AX7" s="123">
        <f t="shared" si="3"/>
        <v>361.62990000000002</v>
      </c>
      <c r="AY7" s="124" t="str">
        <f t="shared" si="4"/>
        <v/>
      </c>
      <c r="AZ7" s="124">
        <f t="shared" si="10"/>
        <v>361.19827183124016</v>
      </c>
      <c r="BE7" s="83"/>
      <c r="BF7" s="83"/>
      <c r="BG7" s="83"/>
    </row>
    <row r="8" spans="1:59" s="78" customFormat="1" ht="18.75" customHeight="1" x14ac:dyDescent="0.25">
      <c r="A8" s="6"/>
      <c r="B8" s="6"/>
      <c r="C8" s="121"/>
      <c r="D8" s="3"/>
      <c r="E8" s="98">
        <f t="shared" si="1"/>
        <v>7</v>
      </c>
      <c r="F8" s="117">
        <v>361.34550000000002</v>
      </c>
      <c r="G8" s="116">
        <f>IF(E8="","",IF(Temp!optSeasCoef=0,1,INDEX($C$2:$C$13,IF(MOD(COUNT($E$2:E8),seas_indx)=0,seas_indx,MOD(COUNT($E$2:E8),seas_indx)))))</f>
        <v>1</v>
      </c>
      <c r="H8" s="97" t="str">
        <f>IFERROR(IF(Temp!fhor_indata=1,IF(COUNT($S$2:S8)&lt;=XobsHor,"in-sample",IF(AND(COUNT($S$2:S8)&lt;=XobsHor+XfHor,MOD(S7,XobsHor)&lt;XfHor),"out-sample","")),IF(ISBLANK(F8),"",IF(COUNT($F$2:F8)&lt;=XobsHor-XfHor,"in-sample","out-sample"))),"")</f>
        <v>in-sample</v>
      </c>
      <c r="I8" s="120">
        <f>IF(AND(ISBLANK(F7),H7="in-sample"),"",IF(AND(Temp!fhor_indata=1,H7="out-sample",H8="out-sample"),I7,IF(AND(ISBLANK(F8),H7="out-sample"),"",IF(AND(Temp!optSeasCoef=0,Temp!sts_add=1),IF(H7="in-sample",IF(Q7=bigT,((pCell/bigT)*F7)+((1-(pCell/bigT))*(I7+J7)),IF(OR(ISBLANK(F8),COUNT($F$2:F7)&lt;=pCell),F7,((pCell/COUNT($F$2:F7))*F7)+((1-(pCell/COUNT($F$2:F7)))*(I7+J7)))),I7),IF(AND(Temp!optSeasCoef=0,Temp!sts_multp=1),IF(H7="in-sample",IF(Q7=bigT,((pCell/bigT)*F7)+((1-(pCell/bigT))*(I7*J7)),IF(OR(ISBLANK(F8),COUNT(F$2:$F7)&lt;=pCell),F7,((pCell/COUNT($F$2:F7))*F7)+((1-(pCell/COUNT($F$2:F7)))*(I7*J7)))),I7),IF(Temp!sts_add=1,IF(H7="in-sample",IF(Q7=bigT,((pCell/bigT)*AX7)+((1-(pCell/bigT))*(I7+J7)),IF(OR(ISBLANK(F8),COUNT($AX$2:AX7)&lt;=pCell),AX7,((pCell/COUNT($AX$2:AX7))*AX7)+((1-(pCell/COUNT($AX$2:AX7)))*(I7+J7)))),I7),IF(H7="in-sample",IF(Q7=bigT,((pCell/bigT)*AX7)+((1-(pCell/bigT))*(I7*J7)),IF(OR(ISBLANK(F8),COUNT($AX$2:AX7)&lt;=pCell),AX7,((pCell/COUNT($AX$2:AX7))*AX7)+((1-(pCell/COUNT($AX$2:AX7)))*(I7*J7)))),I7)))))))</f>
        <v>361.62990000000002</v>
      </c>
      <c r="J8" s="120">
        <f>IF(AND(ISBLANK(F7),H7="in-sample"),"",IF(AND(Temp!fhor_indata=1,H7="out-sample",H8="out-sample"),J7,IF(AND(ISBLANK(F8),H7="out-sample"),"",IF(AND(Temp!optSeasCoef=0,Temp!sts_add=1),IF(H7="in-sample",IF(Q7=bigT,((qCell/bigT)*(I8-I7))+((1-(qCell/bigT))*J7),IF(OR(ISBLANK(F8),COUNT($F$2:F7)&lt;=qCell),IF(COUNT($F$2:F7)=1,0,F7-F6),((qCell/COUNT($F$2:F7))*(I8-I7))+((1-(qCell/COUNT($F$2:F7)))*J7))),J7),IF(AND(Temp!optSeasCoef=0,Temp!sts_multp=1),IF(H7="in-sample",IF(Q7=bigT,((qCell/bigT)*(I8/I7))+((1-(qCell/bigT))*J7),IF(qCell=0,1,IF(OR(ISBLANK(F8),COUNT($F$2:F7)&lt;=qCell),IF(COUNT($F$2:F7)=1,1,F7/F6),((qCell/COUNT($F$2:F7))*(I8/I7))+((1-(qCell/COUNT($F$2:F7)))*J7)))),J7),IF(Temp!sts_add=1,IF(H7="in-sample",IF(Q7=bigT,((qCell/bigT)*(I8-I7))+((1-(qCell/bigT))*J7),IF(OR(ISBLANK(F8),COUNT($AX$2:AX7)&lt;=qCell),IF(COUNT($AX$2:AX7)=1,0,AX7-AX6),((qCell/COUNT($AX$2:AX7))*(I8-I7))+((1-(qCell/COUNT($AX$2:AX7)))*J7))),J7),IF(H7="in-sample",IF(Q7=bigT,((qCell/bigT)*(I8/I7))+((1-(qCell/bigT))*J7),IF(qCell=0,1,IF(OR(ISBLANK(F8),COUNT($AX$2:AX7)&lt;=qCell),IF(COUNT($AX$2:AX7)=1,1,AX7/AX6),((qCell/COUNT($AX$2:AX7))*(I8/I7))+((1-(qCell/COUNT($AX$2:AX7)))*J7)))),J7)))))))</f>
        <v>0.99931979471976673</v>
      </c>
      <c r="K8" s="120">
        <f>IF(H8="","",IF(AND(Temp!optSeasCoef=0,Temp!sts_add=1),IF(H8="out-sample",I8+(Q8*J8),I8+J8),IF(AND(Temp!optSeasCoef=0,Temp!sts_multp=1),IF(H8="out-sample",I8*(J8^Q8),I8*J8),IF(Temp!sts_add=1,IF(H8="out-sample",(I8+(Q8*J8))*G8,(I8+J8)*G8),IF(H8="out-sample",I8*(J8^Q8)*G8,I8*J8*G8)))))</f>
        <v>361.38391743252981</v>
      </c>
      <c r="L8" s="116">
        <f t="shared" si="5"/>
        <v>-3.8417432529797679E-2</v>
      </c>
      <c r="M8" s="116">
        <f t="shared" si="6"/>
        <v>3.8417432529797679E-2</v>
      </c>
      <c r="N8" s="116">
        <f t="shared" si="7"/>
        <v>1.4758991221815569E-3</v>
      </c>
      <c r="O8" s="116">
        <f t="shared" si="8"/>
        <v>1.0630642559507424E-2</v>
      </c>
      <c r="P8" s="116">
        <f t="shared" si="9"/>
        <v>1.0631207642349531E-2</v>
      </c>
      <c r="Q8" s="94">
        <f>IF(AND(Temp!fhor_indata=1,ISBLANK(F8),H7="in-sample"),1,IF(AND(Temp!fhor_indata=1,H7="out-sample",Q7&lt;XfHor),Q7+1,IF(ISBLANK(F8),"",IF(AND(H8="out-sample",H7="in-sample"),1,IF(AND(H8="out-sample",H7="out-sample"),Q7+1,IF(ISNUMBER(Q7),Q7+1,1))))))</f>
        <v>7</v>
      </c>
      <c r="R8" s="94">
        <f t="shared" si="0"/>
        <v>75</v>
      </c>
      <c r="S8" s="94">
        <f>IF(Temp!fhor_indata=1,IF(S7=XobsHor,1,IF(COUNT($S$2:S7)&lt;=XobsHor,S7+1,IF(AND(COUNT($S$2:S7)&lt;=XobsHor+XfHor,IFERROR(MOD(S7,XobsHor)&lt;XfHor,FALSE)),S7+1,""))),IF(ISBLANK(F8),"",IF(S7=maxP,1,IF(S7&lt;maxP,S7+1,IF(COUNT($S$2:S8)&lt;=XobsHor,S7+1,"")))))</f>
        <v>7</v>
      </c>
      <c r="T8" s="3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W8" s="123">
        <f t="shared" si="2"/>
        <v>361.34550000000002</v>
      </c>
      <c r="AX8" s="123">
        <f t="shared" si="3"/>
        <v>361.34550000000002</v>
      </c>
      <c r="AY8" s="124" t="str">
        <f t="shared" si="4"/>
        <v/>
      </c>
      <c r="AZ8" s="124">
        <f t="shared" si="10"/>
        <v>361.38391743252981</v>
      </c>
      <c r="BE8" s="83"/>
      <c r="BF8" s="83"/>
      <c r="BG8" s="83"/>
    </row>
    <row r="9" spans="1:59" s="78" customFormat="1" ht="18.75" customHeight="1" x14ac:dyDescent="0.25">
      <c r="A9" s="101" t="s">
        <v>51</v>
      </c>
      <c r="B9" s="6"/>
      <c r="C9" s="121"/>
      <c r="D9" s="3"/>
      <c r="E9" s="98">
        <f t="shared" si="1"/>
        <v>8</v>
      </c>
      <c r="F9" s="117">
        <v>362.82420000000002</v>
      </c>
      <c r="G9" s="116">
        <f>IF(E9="","",IF(Temp!optSeasCoef=0,1,INDEX($C$2:$C$13,IF(MOD(COUNT($E$2:E9),seas_indx)=0,seas_indx,MOD(COUNT($E$2:E9),seas_indx)))))</f>
        <v>1</v>
      </c>
      <c r="H9" s="97" t="str">
        <f>IFERROR(IF(Temp!fhor_indata=1,IF(COUNT($S$2:S9)&lt;=XobsHor,"in-sample",IF(AND(COUNT($S$2:S9)&lt;=XobsHor+XfHor,MOD(S8,XobsHor)&lt;XfHor),"out-sample","")),IF(ISBLANK(F9),"",IF(COUNT($F$2:F9)&lt;=XobsHor-XfHor,"in-sample","out-sample"))),"")</f>
        <v>in-sample</v>
      </c>
      <c r="I9" s="120">
        <f>IF(AND(ISBLANK(F8),H8="in-sample"),"",IF(AND(Temp!fhor_indata=1,H8="out-sample",H9="out-sample"),I8,IF(AND(ISBLANK(F9),H8="out-sample"),"",IF(AND(Temp!optSeasCoef=0,Temp!sts_add=1),IF(H8="in-sample",IF(Q8=bigT,((pCell/bigT)*F8)+((1-(pCell/bigT))*(I8+J8)),IF(OR(ISBLANK(F9),COUNT($F$2:F8)&lt;=pCell),F8,((pCell/COUNT($F$2:F8))*F8)+((1-(pCell/COUNT($F$2:F8)))*(I8+J8)))),I8),IF(AND(Temp!optSeasCoef=0,Temp!sts_multp=1),IF(H8="in-sample",IF(Q8=bigT,((pCell/bigT)*F8)+((1-(pCell/bigT))*(I8*J8)),IF(OR(ISBLANK(F9),COUNT(F$2:$F8)&lt;=pCell),F8,((pCell/COUNT($F$2:F8))*F8)+((1-(pCell/COUNT($F$2:F8)))*(I8*J8)))),I8),IF(Temp!sts_add=1,IF(H8="in-sample",IF(Q8=bigT,((pCell/bigT)*AX8)+((1-(pCell/bigT))*(I8+J8)),IF(OR(ISBLANK(F9),COUNT($AX$2:AX8)&lt;=pCell),AX8,((pCell/COUNT($AX$2:AX8))*AX8)+((1-(pCell/COUNT($AX$2:AX8)))*(I8+J8)))),I8),IF(H8="in-sample",IF(Q8=bigT,((pCell/bigT)*AX8)+((1-(pCell/bigT))*(I8*J8)),IF(OR(ISBLANK(F9),COUNT($AX$2:AX8)&lt;=pCell),AX8,((pCell/COUNT($AX$2:AX8))*AX8)+((1-(pCell/COUNT($AX$2:AX8)))*(I8*J8)))),I8)))))))</f>
        <v>361.34550000000002</v>
      </c>
      <c r="J9" s="120">
        <f>IF(AND(ISBLANK(F8),H8="in-sample"),"",IF(AND(Temp!fhor_indata=1,H8="out-sample",H9="out-sample"),J8,IF(AND(ISBLANK(F9),H8="out-sample"),"",IF(AND(Temp!optSeasCoef=0,Temp!sts_add=1),IF(H8="in-sample",IF(Q8=bigT,((qCell/bigT)*(I9-I8))+((1-(qCell/bigT))*J8),IF(OR(ISBLANK(F9),COUNT($F$2:F8)&lt;=qCell),IF(COUNT($F$2:F8)=1,0,F8-F7),((qCell/COUNT($F$2:F8))*(I9-I8))+((1-(qCell/COUNT($F$2:F8)))*J8))),J8),IF(AND(Temp!optSeasCoef=0,Temp!sts_multp=1),IF(H8="in-sample",IF(Q8=bigT,((qCell/bigT)*(I9/I8))+((1-(qCell/bigT))*J8),IF(qCell=0,1,IF(OR(ISBLANK(F9),COUNT($F$2:F8)&lt;=qCell),IF(COUNT($F$2:F8)=1,1,F8/F7),((qCell/COUNT($F$2:F8))*(I9/I8))+((1-(qCell/COUNT($F$2:F8)))*J8)))),J8),IF(Temp!sts_add=1,IF(H8="in-sample",IF(Q8=bigT,((qCell/bigT)*(I9-I8))+((1-(qCell/bigT))*J8),IF(OR(ISBLANK(F9),COUNT($AX$2:AX8)&lt;=qCell),IF(COUNT($AX$2:AX8)=1,0,AX8-AX7),((qCell/COUNT($AX$2:AX8))*(I9-I8))+((1-(qCell/COUNT($AX$2:AX8)))*J8))),J8),IF(H8="in-sample",IF(Q8=bigT,((qCell/bigT)*(I9/I8))+((1-(qCell/bigT))*J8),IF(qCell=0,1,IF(OR(ISBLANK(F9),COUNT($AX$2:AX8)&lt;=qCell),IF(COUNT($AX$2:AX8)=1,1,AX8/AX7),((qCell/COUNT($AX$2:AX8))*(I9/I8))+((1-(qCell/COUNT($AX$2:AX8)))*J8)))),J8)))))))</f>
        <v>0.99921356060436373</v>
      </c>
      <c r="K9" s="120">
        <f>IF(H9="","",IF(AND(Temp!optSeasCoef=0,Temp!sts_add=1),IF(H9="out-sample",I9+(Q9*J9),I9+J9),IF(AND(Temp!optSeasCoef=0,Temp!sts_multp=1),IF(H9="out-sample",I9*(J9^Q9),I9*J9),IF(Temp!sts_add=1,IF(H9="out-sample",(I9+(Q9*J9))*G9,(I9+J9)*G9),IF(H9="out-sample",I9*(J9^Q9)*G9,I9*J9*G9)))))</f>
        <v>361.06132366336413</v>
      </c>
      <c r="L9" s="116">
        <f t="shared" si="5"/>
        <v>1.7628763366358839</v>
      </c>
      <c r="M9" s="116">
        <f t="shared" si="6"/>
        <v>1.7628763366358839</v>
      </c>
      <c r="N9" s="116">
        <f t="shared" si="7"/>
        <v>3.1077329782707546</v>
      </c>
      <c r="O9" s="116">
        <f t="shared" si="8"/>
        <v>0.48824845562232067</v>
      </c>
      <c r="P9" s="116">
        <f t="shared" si="9"/>
        <v>0.48705942556068915</v>
      </c>
      <c r="Q9" s="94">
        <f>IF(AND(Temp!fhor_indata=1,ISBLANK(F9),H8="in-sample"),1,IF(AND(Temp!fhor_indata=1,H8="out-sample",Q8&lt;XfHor),Q8+1,IF(ISBLANK(F9),"",IF(AND(H9="out-sample",H8="in-sample"),1,IF(AND(H9="out-sample",H8="out-sample"),Q8+1,IF(ISNUMBER(Q8),Q8+1,1))))))</f>
        <v>8</v>
      </c>
      <c r="R9" s="94">
        <f t="shared" si="0"/>
        <v>74</v>
      </c>
      <c r="S9" s="94">
        <f>IF(Temp!fhor_indata=1,IF(S8=XobsHor,1,IF(COUNT($S$2:S8)&lt;=XobsHor,S8+1,IF(AND(COUNT($S$2:S8)&lt;=XobsHor+XfHor,IFERROR(MOD(S8,XobsHor)&lt;XfHor,FALSE)),S8+1,""))),IF(ISBLANK(F9),"",IF(S8=maxP,1,IF(S8&lt;maxP,S8+1,IF(COUNT($S$2:S9)&lt;=XobsHor,S8+1,"")))))</f>
        <v>8</v>
      </c>
      <c r="T9" s="3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W9" s="123">
        <f t="shared" si="2"/>
        <v>362.82420000000002</v>
      </c>
      <c r="AX9" s="123">
        <f t="shared" si="3"/>
        <v>362.82420000000002</v>
      </c>
      <c r="AY9" s="124" t="str">
        <f t="shared" si="4"/>
        <v/>
      </c>
      <c r="AZ9" s="124">
        <f t="shared" si="10"/>
        <v>361.06132366336413</v>
      </c>
      <c r="BE9" s="83"/>
      <c r="BF9" s="83"/>
      <c r="BG9" s="83"/>
    </row>
    <row r="10" spans="1:59" s="78" customFormat="1" ht="18.75" customHeight="1" x14ac:dyDescent="0.25">
      <c r="A10" s="6"/>
      <c r="B10" s="6"/>
      <c r="C10" s="121"/>
      <c r="D10" s="3"/>
      <c r="E10" s="98">
        <f t="shared" si="1"/>
        <v>9</v>
      </c>
      <c r="F10" s="117">
        <v>360.64305000000002</v>
      </c>
      <c r="G10" s="116">
        <f>IF(E10="","",IF(Temp!optSeasCoef=0,1,INDEX($C$2:$C$13,IF(MOD(COUNT($E$2:E10),seas_indx)=0,seas_indx,MOD(COUNT($E$2:E10),seas_indx)))))</f>
        <v>1</v>
      </c>
      <c r="H10" s="97" t="str">
        <f>IFERROR(IF(Temp!fhor_indata=1,IF(COUNT($S$2:S10)&lt;=XobsHor,"in-sample",IF(AND(COUNT($S$2:S10)&lt;=XobsHor+XfHor,MOD(S9,XobsHor)&lt;XfHor),"out-sample","")),IF(ISBLANK(F10),"",IF(COUNT($F$2:F10)&lt;=XobsHor-XfHor,"in-sample","out-sample"))),"")</f>
        <v>in-sample</v>
      </c>
      <c r="I10" s="120">
        <f>IF(AND(ISBLANK(F9),H9="in-sample"),"",IF(AND(Temp!fhor_indata=1,H9="out-sample",H10="out-sample"),I9,IF(AND(ISBLANK(F10),H9="out-sample"),"",IF(AND(Temp!optSeasCoef=0,Temp!sts_add=1),IF(H9="in-sample",IF(Q9=bigT,((pCell/bigT)*F9)+((1-(pCell/bigT))*(I9+J9)),IF(OR(ISBLANK(F10),COUNT($F$2:F9)&lt;=pCell),F9,((pCell/COUNT($F$2:F9))*F9)+((1-(pCell/COUNT($F$2:F9)))*(I9+J9)))),I9),IF(AND(Temp!optSeasCoef=0,Temp!sts_multp=1),IF(H9="in-sample",IF(Q9=bigT,((pCell/bigT)*F9)+((1-(pCell/bigT))*(I9*J9)),IF(OR(ISBLANK(F10),COUNT(F$2:$F9)&lt;=pCell),F9,((pCell/COUNT($F$2:F9))*F9)+((1-(pCell/COUNT($F$2:F9)))*(I9*J9)))),I9),IF(Temp!sts_add=1,IF(H9="in-sample",IF(Q9=bigT,((pCell/bigT)*AX9)+((1-(pCell/bigT))*(I9+J9)),IF(OR(ISBLANK(F10),COUNT($AX$2:AX9)&lt;=pCell),AX9,((pCell/COUNT($AX$2:AX9))*AX9)+((1-(pCell/COUNT($AX$2:AX9)))*(I9+J9)))),I9),IF(H9="in-sample",IF(Q9=bigT,((pCell/bigT)*AX9)+((1-(pCell/bigT))*(I9*J9)),IF(OR(ISBLANK(F10),COUNT($AX$2:AX9)&lt;=pCell),AX9,((pCell/COUNT($AX$2:AX9))*AX9)+((1-(pCell/COUNT($AX$2:AX9)))*(I9*J9)))),I9)))))))</f>
        <v>362.82420000000002</v>
      </c>
      <c r="J10" s="120">
        <f>IF(AND(ISBLANK(F9),H9="in-sample"),"",IF(AND(Temp!fhor_indata=1,H9="out-sample",H10="out-sample"),J9,IF(AND(ISBLANK(F10),H9="out-sample"),"",IF(AND(Temp!optSeasCoef=0,Temp!sts_add=1),IF(H9="in-sample",IF(Q9=bigT,((qCell/bigT)*(I10-I9))+((1-(qCell/bigT))*J9),IF(OR(ISBLANK(F10),COUNT($F$2:F9)&lt;=qCell),IF(COUNT($F$2:F9)=1,0,F9-F8),((qCell/COUNT($F$2:F9))*(I10-I9))+((1-(qCell/COUNT($F$2:F9)))*J9))),J9),IF(AND(Temp!optSeasCoef=0,Temp!sts_multp=1),IF(H9="in-sample",IF(Q9=bigT,((qCell/bigT)*(I10/I9))+((1-(qCell/bigT))*J9),IF(qCell=0,1,IF(OR(ISBLANK(F10),COUNT($F$2:F9)&lt;=qCell),IF(COUNT($F$2:F9)=1,1,F9/F8),((qCell/COUNT($F$2:F9))*(I10/I9))+((1-(qCell/COUNT($F$2:F9)))*J9)))),J9),IF(Temp!sts_add=1,IF(H9="in-sample",IF(Q9=bigT,((qCell/bigT)*(I10-I9))+((1-(qCell/bigT))*J9),IF(OR(ISBLANK(F10),COUNT($AX$2:AX9)&lt;=qCell),IF(COUNT($AX$2:AX9)=1,0,AX9-AX8),((qCell/COUNT($AX$2:AX9))*(I10-I9))+((1-(qCell/COUNT($AX$2:AX9)))*J9))),J9),IF(H9="in-sample",IF(Q9=bigT,((qCell/bigT)*(I10/I9))+((1-(qCell/bigT))*J9),IF(qCell=0,1,IF(OR(ISBLANK(F10),COUNT($AX$2:AX9)&lt;=qCell),IF(COUNT($AX$2:AX9)=1,1,AX9/AX8),((qCell/COUNT($AX$2:AX9))*(I10/I9))+((1-(qCell/COUNT($AX$2:AX9)))*J9)))),J9)))))))</f>
        <v>1.0040922053823833</v>
      </c>
      <c r="K10" s="120">
        <f>IF(H10="","",IF(AND(Temp!optSeasCoef=0,Temp!sts_add=1),IF(H10="out-sample",I10+(Q10*J10),I10+J10),IF(AND(Temp!optSeasCoef=0,Temp!sts_multp=1),IF(H10="out-sample",I10*(J10^Q10),I10*J10),IF(Temp!sts_add=1,IF(H10="out-sample",(I10+(Q10*J10))*G10,(I10+J10)*G10),IF(H10="out-sample",I10*(J10^Q10)*G10,I10*J10*G10)))))</f>
        <v>364.30895114409896</v>
      </c>
      <c r="L10" s="116">
        <f t="shared" si="5"/>
        <v>-3.6659011440989389</v>
      </c>
      <c r="M10" s="116">
        <f t="shared" si="6"/>
        <v>3.6659011440989389</v>
      </c>
      <c r="N10" s="116">
        <f t="shared" si="7"/>
        <v>13.438831198305909</v>
      </c>
      <c r="O10" s="116">
        <f t="shared" si="8"/>
        <v>1.0062616173954306</v>
      </c>
      <c r="P10" s="116">
        <f t="shared" si="9"/>
        <v>1.0113500309850905</v>
      </c>
      <c r="Q10" s="94">
        <f>IF(AND(Temp!fhor_indata=1,ISBLANK(F10),H9="in-sample"),1,IF(AND(Temp!fhor_indata=1,H9="out-sample",Q9&lt;XfHor),Q9+1,IF(ISBLANK(F10),"",IF(AND(H10="out-sample",H9="in-sample"),1,IF(AND(H10="out-sample",H9="out-sample"),Q9+1,IF(ISNUMBER(Q9),Q9+1,1))))))</f>
        <v>9</v>
      </c>
      <c r="R10" s="94">
        <f t="shared" si="0"/>
        <v>73</v>
      </c>
      <c r="S10" s="94">
        <f>IF(Temp!fhor_indata=1,IF(S9=XobsHor,1,IF(COUNT($S$2:S9)&lt;=XobsHor,S9+1,IF(AND(COUNT($S$2:S9)&lt;=XobsHor+XfHor,IFERROR(MOD(S9,XobsHor)&lt;XfHor,FALSE)),S9+1,""))),IF(ISBLANK(F10),"",IF(S9=maxP,1,IF(S9&lt;maxP,S9+1,IF(COUNT($S$2:S10)&lt;=XobsHor,S9+1,"")))))</f>
        <v>9</v>
      </c>
      <c r="T10" s="3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W10" s="123">
        <f t="shared" si="2"/>
        <v>360.64305000000002</v>
      </c>
      <c r="AX10" s="123">
        <f t="shared" si="3"/>
        <v>360.64305000000002</v>
      </c>
      <c r="AY10" s="124" t="str">
        <f t="shared" si="4"/>
        <v/>
      </c>
      <c r="AZ10" s="124">
        <f t="shared" si="10"/>
        <v>364.30895114409896</v>
      </c>
      <c r="BE10" s="83"/>
      <c r="BF10" s="83"/>
      <c r="BG10" s="83"/>
    </row>
    <row r="11" spans="1:59" s="78" customFormat="1" ht="18.75" customHeight="1" x14ac:dyDescent="0.25">
      <c r="A11" s="6"/>
      <c r="B11" s="6"/>
      <c r="C11" s="121"/>
      <c r="D11" s="3"/>
      <c r="E11" s="98">
        <f t="shared" si="1"/>
        <v>10</v>
      </c>
      <c r="F11" s="117">
        <v>362.34944999999999</v>
      </c>
      <c r="G11" s="116">
        <f>IF(E11="","",IF(Temp!optSeasCoef=0,1,INDEX($C$2:$C$13,IF(MOD(COUNT($E$2:E11),seas_indx)=0,seas_indx,MOD(COUNT($E$2:E11),seas_indx)))))</f>
        <v>1</v>
      </c>
      <c r="H11" s="97" t="str">
        <f>IFERROR(IF(Temp!fhor_indata=1,IF(COUNT($S$2:S11)&lt;=XobsHor,"in-sample",IF(AND(COUNT($S$2:S11)&lt;=XobsHor+XfHor,MOD(S10,XobsHor)&lt;XfHor),"out-sample","")),IF(ISBLANK(F11),"",IF(COUNT($F$2:F11)&lt;=XobsHor-XfHor,"in-sample","out-sample"))),"")</f>
        <v>in-sample</v>
      </c>
      <c r="I11" s="120">
        <f>IF(AND(ISBLANK(F10),H10="in-sample"),"",IF(AND(Temp!fhor_indata=1,H10="out-sample",H11="out-sample"),I10,IF(AND(ISBLANK(F11),H10="out-sample"),"",IF(AND(Temp!optSeasCoef=0,Temp!sts_add=1),IF(H10="in-sample",IF(Q10=bigT,((pCell/bigT)*F10)+((1-(pCell/bigT))*(I10+J10)),IF(OR(ISBLANK(F11),COUNT($F$2:F10)&lt;=pCell),F10,((pCell/COUNT($F$2:F10))*F10)+((1-(pCell/COUNT($F$2:F10)))*(I10+J10)))),I10),IF(AND(Temp!optSeasCoef=0,Temp!sts_multp=1),IF(H10="in-sample",IF(Q10=bigT,((pCell/bigT)*F10)+((1-(pCell/bigT))*(I10*J10)),IF(OR(ISBLANK(F11),COUNT(F$2:$F10)&lt;=pCell),F10,((pCell/COUNT($F$2:F10))*F10)+((1-(pCell/COUNT($F$2:F10)))*(I10*J10)))),I10),IF(Temp!sts_add=1,IF(H10="in-sample",IF(Q10=bigT,((pCell/bigT)*AX10)+((1-(pCell/bigT))*(I10+J10)),IF(OR(ISBLANK(F11),COUNT($AX$2:AX10)&lt;=pCell),AX10,((pCell/COUNT($AX$2:AX10))*AX10)+((1-(pCell/COUNT($AX$2:AX10)))*(I10+J10)))),I10),IF(H10="in-sample",IF(Q10=bigT,((pCell/bigT)*AX10)+((1-(pCell/bigT))*(I10*J10)),IF(OR(ISBLANK(F11),COUNT($AX$2:AX10)&lt;=pCell),AX10,((pCell/COUNT($AX$2:AX10))*AX10)+((1-(pCell/COUNT($AX$2:AX10)))*(I10*J10)))),I10)))))))</f>
        <v>360.64305000000002</v>
      </c>
      <c r="J11" s="120">
        <f>IF(AND(ISBLANK(F10),H10="in-sample"),"",IF(AND(Temp!fhor_indata=1,H10="out-sample",H11="out-sample"),J10,IF(AND(ISBLANK(F11),H10="out-sample"),"",IF(AND(Temp!optSeasCoef=0,Temp!sts_add=1),IF(H10="in-sample",IF(Q10=bigT,((qCell/bigT)*(I11-I10))+((1-(qCell/bigT))*J10),IF(OR(ISBLANK(F11),COUNT($F$2:F10)&lt;=qCell),IF(COUNT($F$2:F10)=1,0,F10-F9),((qCell/COUNT($F$2:F10))*(I11-I10))+((1-(qCell/COUNT($F$2:F10)))*J10))),J10),IF(AND(Temp!optSeasCoef=0,Temp!sts_multp=1),IF(H10="in-sample",IF(Q10=bigT,((qCell/bigT)*(I11/I10))+((1-(qCell/bigT))*J10),IF(qCell=0,1,IF(OR(ISBLANK(F11),COUNT($F$2:F10)&lt;=qCell),IF(COUNT($F$2:F10)=1,1,F10/F9),((qCell/COUNT($F$2:F10))*(I11/I10))+((1-(qCell/COUNT($F$2:F10)))*J10)))),J10),IF(Temp!sts_add=1,IF(H10="in-sample",IF(Q10=bigT,((qCell/bigT)*(I11-I10))+((1-(qCell/bigT))*J10),IF(OR(ISBLANK(F11),COUNT($AX$2:AX10)&lt;=qCell),IF(COUNT($AX$2:AX10)=1,0,AX10-AX9),((qCell/COUNT($AX$2:AX10))*(I11-I10))+((1-(qCell/COUNT($AX$2:AX10)))*J10))),J10),IF(H10="in-sample",IF(Q10=bigT,((qCell/bigT)*(I11/I10))+((1-(qCell/bigT))*J10),IF(qCell=0,1,IF(OR(ISBLANK(F11),COUNT($AX$2:AX10)&lt;=qCell),IF(COUNT($AX$2:AX10)=1,1,AX10/AX9),((qCell/COUNT($AX$2:AX10))*(I11/I10))+((1-(qCell/COUNT($AX$2:AX10)))*J10)))),J10)))))))</f>
        <v>0.99398841091636114</v>
      </c>
      <c r="K11" s="120">
        <f>IF(H11="","",IF(AND(Temp!optSeasCoef=0,Temp!sts_add=1),IF(H11="out-sample",I11+(Q11*J11),I11+J11),IF(AND(Temp!optSeasCoef=0,Temp!sts_multp=1),IF(H11="out-sample",I11*(J11^Q11),I11*J11),IF(Temp!sts_add=1,IF(H11="out-sample",(I11+(Q11*J11))*G11,(I11+J11)*G11),IF(H11="out-sample",I11*(J11^Q11)*G11,I11*J11*G11)))))</f>
        <v>358.47501217752978</v>
      </c>
      <c r="L11" s="116">
        <f t="shared" si="5"/>
        <v>3.8744378224702132</v>
      </c>
      <c r="M11" s="116">
        <f t="shared" si="6"/>
        <v>3.8744378224702132</v>
      </c>
      <c r="N11" s="116">
        <f t="shared" si="7"/>
        <v>15.011268440187727</v>
      </c>
      <c r="O11" s="116">
        <f t="shared" si="8"/>
        <v>1.0808111279319663</v>
      </c>
      <c r="P11" s="116">
        <f t="shared" si="9"/>
        <v>1.075001758615675</v>
      </c>
      <c r="Q11" s="94">
        <f>IF(AND(Temp!fhor_indata=1,ISBLANK(F11),H10="in-sample"),1,IF(AND(Temp!fhor_indata=1,H10="out-sample",Q10&lt;XfHor),Q10+1,IF(ISBLANK(F11),"",IF(AND(H11="out-sample",H10="in-sample"),1,IF(AND(H11="out-sample",H10="out-sample"),Q10+1,IF(ISNUMBER(Q10),Q10+1,1))))))</f>
        <v>10</v>
      </c>
      <c r="R11" s="94">
        <f t="shared" si="0"/>
        <v>72</v>
      </c>
      <c r="S11" s="94">
        <f>IF(Temp!fhor_indata=1,IF(S10=XobsHor,1,IF(COUNT($S$2:S10)&lt;=XobsHor,S10+1,IF(AND(COUNT($S$2:S10)&lt;=XobsHor+XfHor,IFERROR(MOD(S10,XobsHor)&lt;XfHor,FALSE)),S10+1,""))),IF(ISBLANK(F11),"",IF(S10=maxP,1,IF(S10&lt;maxP,S10+1,IF(COUNT($S$2:S11)&lt;=XobsHor,S10+1,"")))))</f>
        <v>10</v>
      </c>
      <c r="T11" s="3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M11" s="78" t="s">
        <v>30</v>
      </c>
      <c r="AN11" s="78" t="s">
        <v>31</v>
      </c>
      <c r="AO11" s="78" t="s">
        <v>32</v>
      </c>
      <c r="AW11" s="123">
        <f t="shared" si="2"/>
        <v>362.34944999999999</v>
      </c>
      <c r="AX11" s="123">
        <f t="shared" si="3"/>
        <v>362.34944999999999</v>
      </c>
      <c r="AY11" s="124" t="str">
        <f t="shared" si="4"/>
        <v/>
      </c>
      <c r="AZ11" s="124">
        <f t="shared" si="10"/>
        <v>358.47501217752978</v>
      </c>
      <c r="BE11" s="83"/>
      <c r="BF11" s="83"/>
      <c r="BG11" s="83"/>
    </row>
    <row r="12" spans="1:59" s="78" customFormat="1" ht="18.75" customHeight="1" thickBot="1" x14ac:dyDescent="0.3">
      <c r="A12" s="6"/>
      <c r="B12" s="6"/>
      <c r="C12" s="121"/>
      <c r="D12" s="3"/>
      <c r="E12" s="98">
        <f t="shared" si="1"/>
        <v>11</v>
      </c>
      <c r="F12" s="117">
        <v>362.77065000000005</v>
      </c>
      <c r="G12" s="116">
        <f>IF(E12="","",IF(Temp!optSeasCoef=0,1,INDEX($C$2:$C$13,IF(MOD(COUNT($E$2:E12),seas_indx)=0,seas_indx,MOD(COUNT($E$2:E12),seas_indx)))))</f>
        <v>1</v>
      </c>
      <c r="H12" s="97" t="str">
        <f>IFERROR(IF(Temp!fhor_indata=1,IF(COUNT($S$2:S12)&lt;=XobsHor,"in-sample",IF(AND(COUNT($S$2:S12)&lt;=XobsHor+XfHor,MOD(S11,XobsHor)&lt;XfHor),"out-sample","")),IF(ISBLANK(F12),"",IF(COUNT($F$2:F12)&lt;=XobsHor-XfHor,"in-sample","out-sample"))),"")</f>
        <v>in-sample</v>
      </c>
      <c r="I12" s="120">
        <f>IF(AND(ISBLANK(F11),H11="in-sample"),"",IF(AND(Temp!fhor_indata=1,H11="out-sample",H12="out-sample"),I11,IF(AND(ISBLANK(F12),H11="out-sample"),"",IF(AND(Temp!optSeasCoef=0,Temp!sts_add=1),IF(H11="in-sample",IF(Q11=bigT,((pCell/bigT)*F11)+((1-(pCell/bigT))*(I11+J11)),IF(OR(ISBLANK(F12),COUNT($F$2:F11)&lt;=pCell),F11,((pCell/COUNT($F$2:F11))*F11)+((1-(pCell/COUNT($F$2:F11)))*(I11+J11)))),I11),IF(AND(Temp!optSeasCoef=0,Temp!sts_multp=1),IF(H11="in-sample",IF(Q11=bigT,((pCell/bigT)*F11)+((1-(pCell/bigT))*(I11*J11)),IF(OR(ISBLANK(F12),COUNT(F$2:$F11)&lt;=pCell),F11,((pCell/COUNT($F$2:F11))*F11)+((1-(pCell/COUNT($F$2:F11)))*(I11*J11)))),I11),IF(Temp!sts_add=1,IF(H11="in-sample",IF(Q11=bigT,((pCell/bigT)*AX11)+((1-(pCell/bigT))*(I11+J11)),IF(OR(ISBLANK(F12),COUNT($AX$2:AX11)&lt;=pCell),AX11,((pCell/COUNT($AX$2:AX11))*AX11)+((1-(pCell/COUNT($AX$2:AX11)))*(I11+J11)))),I11),IF(H11="in-sample",IF(Q11=bigT,((pCell/bigT)*AX11)+((1-(pCell/bigT))*(I11*J11)),IF(OR(ISBLANK(F12),COUNT($AX$2:AX11)&lt;=pCell),AX11,((pCell/COUNT($AX$2:AX11))*AX11)+((1-(pCell/COUNT($AX$2:AX11)))*(I11*J11)))),I11)))))))</f>
        <v>362.34944999999999</v>
      </c>
      <c r="J12" s="120">
        <f>IF(AND(ISBLANK(F11),H11="in-sample"),"",IF(AND(Temp!fhor_indata=1,H11="out-sample",H12="out-sample"),J11,IF(AND(ISBLANK(F12),H11="out-sample"),"",IF(AND(Temp!optSeasCoef=0,Temp!sts_add=1),IF(H11="in-sample",IF(Q11=bigT,((qCell/bigT)*(I12-I11))+((1-(qCell/bigT))*J11),IF(OR(ISBLANK(F12),COUNT($F$2:F11)&lt;=qCell),IF(COUNT($F$2:F11)=1,0,F11-F10),((qCell/COUNT($F$2:F11))*(I12-I11))+((1-(qCell/COUNT($F$2:F11)))*J11))),J11),IF(AND(Temp!optSeasCoef=0,Temp!sts_multp=1),IF(H11="in-sample",IF(Q11=bigT,((qCell/bigT)*(I12/I11))+((1-(qCell/bigT))*J11),IF(qCell=0,1,IF(OR(ISBLANK(F12),COUNT($F$2:F11)&lt;=qCell),IF(COUNT($F$2:F11)=1,1,F11/F10),((qCell/COUNT($F$2:F11))*(I12/I11))+((1-(qCell/COUNT($F$2:F11)))*J11)))),J11),IF(Temp!sts_add=1,IF(H11="in-sample",IF(Q11=bigT,((qCell/bigT)*(I12-I11))+((1-(qCell/bigT))*J11),IF(OR(ISBLANK(F12),COUNT($AX$2:AX11)&lt;=qCell),IF(COUNT($AX$2:AX11)=1,0,AX11-AX10),((qCell/COUNT($AX$2:AX11))*(I12-I11))+((1-(qCell/COUNT($AX$2:AX11)))*J11))),J11),IF(H11="in-sample",IF(Q11=bigT,((qCell/bigT)*(I12/I11))+((1-(qCell/bigT))*J11),IF(qCell=0,1,IF(OR(ISBLANK(F12),COUNT($AX$2:AX11)&lt;=qCell),IF(COUNT($AX$2:AX11)=1,1,AX11/AX10),((qCell/COUNT($AX$2:AX11))*(I12/I11))+((1-(qCell/COUNT($AX$2:AX11)))*J11)))),J11)))))))</f>
        <v>1.0047315482718993</v>
      </c>
      <c r="K12" s="120">
        <f>IF(H12="","",IF(AND(Temp!optSeasCoef=0,Temp!sts_add=1),IF(H12="out-sample",I12+(Q12*J12),I12+J12),IF(AND(Temp!optSeasCoef=0,Temp!sts_multp=1),IF(H12="out-sample",I12*(J12^Q12),I12*J12),IF(Temp!sts_add=1,IF(H12="out-sample",(I12+(Q12*J12))*G12,(I12+J12)*G12),IF(H12="out-sample",I12*(J12^Q12)*G12,I12*J12*G12)))))</f>
        <v>364.06392391397111</v>
      </c>
      <c r="L12" s="116">
        <f t="shared" si="5"/>
        <v>-1.2932739139710634</v>
      </c>
      <c r="M12" s="116">
        <f t="shared" si="6"/>
        <v>1.2932739139710634</v>
      </c>
      <c r="N12" s="116">
        <f t="shared" si="7"/>
        <v>1.6725574165580335</v>
      </c>
      <c r="O12" s="116">
        <f t="shared" si="8"/>
        <v>0.35523264707674418</v>
      </c>
      <c r="P12" s="116">
        <f t="shared" si="9"/>
        <v>0.35586472091079602</v>
      </c>
      <c r="Q12" s="94">
        <f>IF(AND(Temp!fhor_indata=1,ISBLANK(F12),H11="in-sample"),1,IF(AND(Temp!fhor_indata=1,H11="out-sample",Q11&lt;XfHor),Q11+1,IF(ISBLANK(F12),"",IF(AND(H12="out-sample",H11="in-sample"),1,IF(AND(H12="out-sample",H11="out-sample"),Q11+1,IF(ISNUMBER(Q11),Q11+1,1))))))</f>
        <v>11</v>
      </c>
      <c r="R12" s="94">
        <f t="shared" si="0"/>
        <v>71</v>
      </c>
      <c r="S12" s="94">
        <f>IF(Temp!fhor_indata=1,IF(S11=XobsHor,1,IF(COUNT($S$2:S11)&lt;=XobsHor,S11+1,IF(AND(COUNT($S$2:S11)&lt;=XobsHor+XfHor,IFERROR(MOD(S11,XobsHor)&lt;XfHor,FALSE)),S11+1,""))),IF(ISBLANK(F12),"",IF(S11=maxP,1,IF(S11&lt;maxP,S11+1,IF(COUNT($S$2:S12)&lt;=XobsHor,S11+1,"")))))</f>
        <v>11</v>
      </c>
      <c r="T12" s="3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M12" s="78">
        <f>COUNT(Q2:Q2001)</f>
        <v>88</v>
      </c>
      <c r="AN12" s="90">
        <f>MAX(F2:F2001)</f>
        <v>363.5145</v>
      </c>
      <c r="AO12" s="90">
        <f>MIN(F2:F2001)</f>
        <v>300.62385000000006</v>
      </c>
      <c r="AW12" s="123">
        <f t="shared" si="2"/>
        <v>362.77065000000005</v>
      </c>
      <c r="AX12" s="123">
        <f t="shared" si="3"/>
        <v>362.77065000000005</v>
      </c>
      <c r="AY12" s="124" t="str">
        <f t="shared" si="4"/>
        <v/>
      </c>
      <c r="AZ12" s="124">
        <f t="shared" si="10"/>
        <v>364.06392391397111</v>
      </c>
      <c r="BE12" s="83"/>
      <c r="BF12" s="83"/>
      <c r="BG12" s="83"/>
    </row>
    <row r="13" spans="1:59" s="78" customFormat="1" ht="18.75" customHeight="1" thickBot="1" x14ac:dyDescent="0.3">
      <c r="A13" s="104" t="s">
        <v>46</v>
      </c>
      <c r="B13" s="105"/>
      <c r="C13" s="79">
        <v>4</v>
      </c>
      <c r="D13" s="3"/>
      <c r="E13" s="98">
        <f t="shared" si="1"/>
        <v>12</v>
      </c>
      <c r="F13" s="117">
        <v>361.79324999999994</v>
      </c>
      <c r="G13" s="116">
        <f>IF(E13="","",IF(Temp!optSeasCoef=0,1,INDEX($C$2:$C$13,IF(MOD(COUNT($E$2:E13),seas_indx)=0,seas_indx,MOD(COUNT($E$2:E13),seas_indx)))))</f>
        <v>1</v>
      </c>
      <c r="H13" s="97" t="str">
        <f>IFERROR(IF(Temp!fhor_indata=1,IF(COUNT($S$2:S13)&lt;=XobsHor,"in-sample",IF(AND(COUNT($S$2:S13)&lt;=XobsHor+XfHor,MOD(S12,XobsHor)&lt;XfHor),"out-sample","")),IF(ISBLANK(F13),"",IF(COUNT($F$2:F13)&lt;=XobsHor-XfHor,"in-sample","out-sample"))),"")</f>
        <v>in-sample</v>
      </c>
      <c r="I13" s="120">
        <f>IF(AND(ISBLANK(F12),H12="in-sample"),"",IF(AND(Temp!fhor_indata=1,H12="out-sample",H13="out-sample"),I12,IF(AND(ISBLANK(F13),H12="out-sample"),"",IF(AND(Temp!optSeasCoef=0,Temp!sts_add=1),IF(H12="in-sample",IF(Q12=bigT,((pCell/bigT)*F12)+((1-(pCell/bigT))*(I12+J12)),IF(OR(ISBLANK(F13),COUNT($F$2:F12)&lt;=pCell),F12,((pCell/COUNT($F$2:F12))*F12)+((1-(pCell/COUNT($F$2:F12)))*(I12+J12)))),I12),IF(AND(Temp!optSeasCoef=0,Temp!sts_multp=1),IF(H12="in-sample",IF(Q12=bigT,((pCell/bigT)*F12)+((1-(pCell/bigT))*(I12*J12)),IF(OR(ISBLANK(F13),COUNT(F$2:$F12)&lt;=pCell),F12,((pCell/COUNT($F$2:F12))*F12)+((1-(pCell/COUNT($F$2:F12)))*(I12*J12)))),I12),IF(Temp!sts_add=1,IF(H12="in-sample",IF(Q12=bigT,((pCell/bigT)*AX12)+((1-(pCell/bigT))*(I12+J12)),IF(OR(ISBLANK(F13),COUNT($AX$2:AX12)&lt;=pCell),AX12,((pCell/COUNT($AX$2:AX12))*AX12)+((1-(pCell/COUNT($AX$2:AX12)))*(I12+J12)))),I12),IF(H12="in-sample",IF(Q12=bigT,((pCell/bigT)*AX12)+((1-(pCell/bigT))*(I12*J12)),IF(OR(ISBLANK(F13),COUNT($AX$2:AX12)&lt;=pCell),AX12,((pCell/COUNT($AX$2:AX12))*AX12)+((1-(pCell/COUNT($AX$2:AX12)))*(I12*J12)))),I12)))))))</f>
        <v>362.77065000000005</v>
      </c>
      <c r="J13" s="120">
        <f>IF(AND(ISBLANK(F12),H12="in-sample"),"",IF(AND(Temp!fhor_indata=1,H12="out-sample",H13="out-sample"),J12,IF(AND(ISBLANK(F13),H12="out-sample"),"",IF(AND(Temp!optSeasCoef=0,Temp!sts_add=1),IF(H12="in-sample",IF(Q12=bigT,((qCell/bigT)*(I13-I12))+((1-(qCell/bigT))*J12),IF(OR(ISBLANK(F13),COUNT($F$2:F12)&lt;=qCell),IF(COUNT($F$2:F12)=1,0,F12-F11),((qCell/COUNT($F$2:F12))*(I13-I12))+((1-(qCell/COUNT($F$2:F12)))*J12))),J12),IF(AND(Temp!optSeasCoef=0,Temp!sts_multp=1),IF(H12="in-sample",IF(Q12=bigT,((qCell/bigT)*(I13/I12))+((1-(qCell/bigT))*J12),IF(qCell=0,1,IF(OR(ISBLANK(F13),COUNT($F$2:F12)&lt;=qCell),IF(COUNT($F$2:F12)=1,1,F12/F11),((qCell/COUNT($F$2:F12))*(I13/I12))+((1-(qCell/COUNT($F$2:F12)))*J12)))),J12),IF(Temp!sts_add=1,IF(H12="in-sample",IF(Q12=bigT,((qCell/bigT)*(I13-I12))+((1-(qCell/bigT))*J12),IF(OR(ISBLANK(F13),COUNT($AX$2:AX12)&lt;=qCell),IF(COUNT($AX$2:AX12)=1,0,AX12-AX11),((qCell/COUNT($AX$2:AX12))*(I13-I12))+((1-(qCell/COUNT($AX$2:AX12)))*J12))),J12),IF(H12="in-sample",IF(Q12=bigT,((qCell/bigT)*(I13/I12))+((1-(qCell/bigT))*J12),IF(qCell=0,1,IF(OR(ISBLANK(F13),COUNT($AX$2:AX12)&lt;=qCell),IF(COUNT($AX$2:AX12)=1,1,AX12/AX11),((qCell/COUNT($AX$2:AX12))*(I13/I12))+((1-(qCell/COUNT($AX$2:AX12)))*J12)))),J12)))))))</f>
        <v>1.0014868805674069</v>
      </c>
      <c r="K13" s="120">
        <f>IF(H13="","",IF(AND(Temp!optSeasCoef=0,Temp!sts_add=1),IF(H13="out-sample",I13+(Q13*J13),I13+J13),IF(AND(Temp!optSeasCoef=0,Temp!sts_multp=1),IF(H13="out-sample",I13*(J13^Q13),I13*J13),IF(Temp!sts_add=1,IF(H13="out-sample",(I13+(Q13*J13))*G13,(I13+J13)*G13),IF(H13="out-sample",I13*(J13^Q13)*G13,I13*J13*G13)))))</f>
        <v>363.31004662991063</v>
      </c>
      <c r="L13" s="116">
        <f t="shared" si="5"/>
        <v>-1.5167966299106865</v>
      </c>
      <c r="M13" s="116">
        <f t="shared" si="6"/>
        <v>1.5167966299106865</v>
      </c>
      <c r="N13" s="116">
        <f t="shared" si="7"/>
        <v>2.300672016508416</v>
      </c>
      <c r="O13" s="116">
        <f t="shared" si="8"/>
        <v>0.41749372030325005</v>
      </c>
      <c r="P13" s="116">
        <f t="shared" si="9"/>
        <v>0.41836704838065369</v>
      </c>
      <c r="Q13" s="94">
        <f>IF(AND(Temp!fhor_indata=1,ISBLANK(F13),H12="in-sample"),1,IF(AND(Temp!fhor_indata=1,H12="out-sample",Q12&lt;XfHor),Q12+1,IF(ISBLANK(F13),"",IF(AND(H13="out-sample",H12="in-sample"),1,IF(AND(H13="out-sample",H12="out-sample"),Q12+1,IF(ISNUMBER(Q12),Q12+1,1))))))</f>
        <v>12</v>
      </c>
      <c r="R13" s="94">
        <f t="shared" si="0"/>
        <v>70</v>
      </c>
      <c r="S13" s="94">
        <f>IF(Temp!fhor_indata=1,IF(S12=XobsHor,1,IF(COUNT($S$2:S12)&lt;=XobsHor,S12+1,IF(AND(COUNT($S$2:S12)&lt;=XobsHor+XfHor,IFERROR(MOD(S12,XobsHor)&lt;XfHor,FALSE)),S12+1,""))),IF(ISBLANK(F13),"",IF(S12=maxP,1,IF(S12&lt;maxP,S12+1,IF(COUNT($S$2:S13)&lt;=XobsHor,S12+1,"")))))</f>
        <v>12</v>
      </c>
      <c r="T13" s="3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N13" s="90">
        <f>MAX(K2:K2001)</f>
        <v>365.53218735646067</v>
      </c>
      <c r="AO13" s="90">
        <f>MIN(K2:K2001)</f>
        <v>274.4844979822214</v>
      </c>
      <c r="AW13" s="123">
        <f t="shared" si="2"/>
        <v>361.79324999999994</v>
      </c>
      <c r="AX13" s="123">
        <f t="shared" si="3"/>
        <v>361.79324999999994</v>
      </c>
      <c r="AY13" s="124" t="str">
        <f t="shared" si="4"/>
        <v/>
      </c>
      <c r="AZ13" s="124">
        <f t="shared" si="10"/>
        <v>363.31004662991063</v>
      </c>
      <c r="BE13" s="83"/>
      <c r="BF13" s="83"/>
      <c r="BG13" s="83"/>
    </row>
    <row r="14" spans="1:59" s="78" customFormat="1" ht="18.75" customHeight="1" thickBot="1" x14ac:dyDescent="0.25">
      <c r="A14" s="102"/>
      <c r="B14" s="102"/>
      <c r="C14" s="102"/>
      <c r="D14" s="3"/>
      <c r="E14" s="98">
        <f t="shared" si="1"/>
        <v>13</v>
      </c>
      <c r="F14" s="117">
        <v>361.4085</v>
      </c>
      <c r="G14" s="116">
        <f>IF(E14="","",IF(Temp!optSeasCoef=0,1,INDEX($C$2:$C$13,IF(MOD(COUNT($E$2:E14),seas_indx)=0,seas_indx,MOD(COUNT($E$2:E14),seas_indx)))))</f>
        <v>1</v>
      </c>
      <c r="H14" s="97" t="str">
        <f>IFERROR(IF(Temp!fhor_indata=1,IF(COUNT($S$2:S14)&lt;=XobsHor,"in-sample",IF(AND(COUNT($S$2:S14)&lt;=XobsHor+XfHor,MOD(S13,XobsHor)&lt;XfHor),"out-sample","")),IF(ISBLANK(F14),"",IF(COUNT($F$2:F14)&lt;=XobsHor-XfHor,"in-sample","out-sample"))),"")</f>
        <v>in-sample</v>
      </c>
      <c r="I14" s="120">
        <f>IF(AND(ISBLANK(F13),H13="in-sample"),"",IF(AND(Temp!fhor_indata=1,H13="out-sample",H14="out-sample"),I13,IF(AND(ISBLANK(F14),H13="out-sample"),"",IF(AND(Temp!optSeasCoef=0,Temp!sts_add=1),IF(H13="in-sample",IF(Q13=bigT,((pCell/bigT)*F13)+((1-(pCell/bigT))*(I13+J13)),IF(OR(ISBLANK(F14),COUNT($F$2:F13)&lt;=pCell),F13,((pCell/COUNT($F$2:F13))*F13)+((1-(pCell/COUNT($F$2:F13)))*(I13+J13)))),I13),IF(AND(Temp!optSeasCoef=0,Temp!sts_multp=1),IF(H13="in-sample",IF(Q13=bigT,((pCell/bigT)*F13)+((1-(pCell/bigT))*(I13*J13)),IF(OR(ISBLANK(F14),COUNT(F$2:$F13)&lt;=pCell),F13,((pCell/COUNT($F$2:F13))*F13)+((1-(pCell/COUNT($F$2:F13)))*(I13*J13)))),I13),IF(Temp!sts_add=1,IF(H13="in-sample",IF(Q13=bigT,((pCell/bigT)*AX13)+((1-(pCell/bigT))*(I13+J13)),IF(OR(ISBLANK(F14),COUNT($AX$2:AX13)&lt;=pCell),AX13,((pCell/COUNT($AX$2:AX13))*AX13)+((1-(pCell/COUNT($AX$2:AX13)))*(I13+J13)))),I13),IF(H13="in-sample",IF(Q13=bigT,((pCell/bigT)*AX13)+((1-(pCell/bigT))*(I13*J13)),IF(OR(ISBLANK(F14),COUNT($AX$2:AX13)&lt;=pCell),AX13,((pCell/COUNT($AX$2:AX13))*AX13)+((1-(pCell/COUNT($AX$2:AX13)))*(I13*J13)))),I13)))))))</f>
        <v>361.79324999999994</v>
      </c>
      <c r="J14" s="120">
        <f>IF(AND(ISBLANK(F13),H13="in-sample"),"",IF(AND(Temp!fhor_indata=1,H13="out-sample",H14="out-sample"),J13,IF(AND(ISBLANK(F14),H13="out-sample"),"",IF(AND(Temp!optSeasCoef=0,Temp!sts_add=1),IF(H13="in-sample",IF(Q13=bigT,((qCell/bigT)*(I14-I13))+((1-(qCell/bigT))*J13),IF(OR(ISBLANK(F14),COUNT($F$2:F13)&lt;=qCell),IF(COUNT($F$2:F13)=1,0,F13-F12),((qCell/COUNT($F$2:F13))*(I14-I13))+((1-(qCell/COUNT($F$2:F13)))*J13))),J13),IF(AND(Temp!optSeasCoef=0,Temp!sts_multp=1),IF(H13="in-sample",IF(Q13=bigT,((qCell/bigT)*(I14/I13))+((1-(qCell/bigT))*J13),IF(qCell=0,1,IF(OR(ISBLANK(F14),COUNT($F$2:F13)&lt;=qCell),IF(COUNT($F$2:F13)=1,1,F13/F12),((qCell/COUNT($F$2:F13))*(I14/I13))+((1-(qCell/COUNT($F$2:F13)))*J13)))),J13),IF(Temp!sts_add=1,IF(H13="in-sample",IF(Q13=bigT,((qCell/bigT)*(I14-I13))+((1-(qCell/bigT))*J13),IF(OR(ISBLANK(F14),COUNT($AX$2:AX13)&lt;=qCell),IF(COUNT($AX$2:AX13)=1,0,AX13-AX12),((qCell/COUNT($AX$2:AX13))*(I14-I13))+((1-(qCell/COUNT($AX$2:AX13)))*J13))),J13),IF(H13="in-sample",IF(Q13=bigT,((qCell/bigT)*(I14/I13))+((1-(qCell/bigT))*J13),IF(qCell=0,1,IF(OR(ISBLANK(F14),COUNT($AX$2:AX13)&lt;=qCell),IF(COUNT($AX$2:AX13)=1,1,AX13/AX12),((qCell/COUNT($AX$2:AX13))*(I14/I13))+((1-(qCell/COUNT($AX$2:AX13)))*J13)))),J13)))))))</f>
        <v>0.99800259320404872</v>
      </c>
      <c r="K14" s="120">
        <f>IF(H14="","",IF(AND(Temp!optSeasCoef=0,Temp!sts_add=1),IF(H14="out-sample",I14+(Q14*J14),I14+J14),IF(AND(Temp!optSeasCoef=0,Temp!sts_multp=1),IF(H14="out-sample",I14*(J14^Q14),I14*J14),IF(Temp!sts_add=1,IF(H14="out-sample",(I14+(Q14*J14))*G14,(I14+J14)*G14),IF(H14="out-sample",I14*(J14^Q14)*G14,I14*J14*G14)))))</f>
        <v>361.07060170372063</v>
      </c>
      <c r="L14" s="116">
        <f t="shared" si="5"/>
        <v>0.33789829627937706</v>
      </c>
      <c r="M14" s="116">
        <f t="shared" si="6"/>
        <v>0.33789829627937706</v>
      </c>
      <c r="N14" s="116">
        <f t="shared" si="7"/>
        <v>0.11417525862850568</v>
      </c>
      <c r="O14" s="116">
        <f t="shared" si="8"/>
        <v>9.3582333949370447E-2</v>
      </c>
      <c r="P14" s="116">
        <f t="shared" si="9"/>
        <v>9.353856616269153E-2</v>
      </c>
      <c r="Q14" s="94">
        <f>IF(AND(Temp!fhor_indata=1,ISBLANK(F14),H13="in-sample"),1,IF(AND(Temp!fhor_indata=1,H13="out-sample",Q13&lt;XfHor),Q13+1,IF(ISBLANK(F14),"",IF(AND(H14="out-sample",H13="in-sample"),1,IF(AND(H14="out-sample",H13="out-sample"),Q13+1,IF(ISNUMBER(Q13),Q13+1,1))))))</f>
        <v>13</v>
      </c>
      <c r="R14" s="94">
        <f t="shared" si="0"/>
        <v>69</v>
      </c>
      <c r="S14" s="94">
        <f>IF(Temp!fhor_indata=1,IF(S13=XobsHor,1,IF(COUNT($S$2:S13)&lt;=XobsHor,S13+1,IF(AND(COUNT($S$2:S13)&lt;=XobsHor+XfHor,IFERROR(MOD(S13,XobsHor)&lt;XfHor,FALSE)),S13+1,""))),IF(ISBLANK(F14),"",IF(S13=maxP,1,IF(S13&lt;maxP,S13+1,IF(COUNT($S$2:S14)&lt;=XobsHor,S13+1,"")))))</f>
        <v>13</v>
      </c>
      <c r="T14" s="3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W14" s="123">
        <f t="shared" si="2"/>
        <v>361.4085</v>
      </c>
      <c r="AX14" s="123">
        <f t="shared" si="3"/>
        <v>361.4085</v>
      </c>
      <c r="AY14" s="124" t="str">
        <f t="shared" si="4"/>
        <v/>
      </c>
      <c r="AZ14" s="124">
        <f t="shared" si="10"/>
        <v>361.07060170372063</v>
      </c>
      <c r="BE14" s="83"/>
      <c r="BF14" s="83"/>
      <c r="BG14" s="83"/>
    </row>
    <row r="15" spans="1:59" s="78" customFormat="1" ht="18.75" customHeight="1" thickBot="1" x14ac:dyDescent="0.3">
      <c r="A15" s="104" t="str">
        <f>IF(Temp!fhor_indata=1,"Number of Forecast Horizon","Number of out-sample observation")</f>
        <v>Number of out-sample observation</v>
      </c>
      <c r="B15" s="105"/>
      <c r="C15" s="79">
        <v>6</v>
      </c>
      <c r="D15" s="3"/>
      <c r="E15" s="98">
        <f t="shared" si="1"/>
        <v>14</v>
      </c>
      <c r="F15" s="117">
        <v>360.34829999999999</v>
      </c>
      <c r="G15" s="116">
        <f>IF(E15="","",IF(Temp!optSeasCoef=0,1,INDEX($C$2:$C$13,IF(MOD(COUNT($E$2:E15),seas_indx)=0,seas_indx,MOD(COUNT($E$2:E15),seas_indx)))))</f>
        <v>1</v>
      </c>
      <c r="H15" s="97" t="str">
        <f>IFERROR(IF(Temp!fhor_indata=1,IF(COUNT($S$2:S15)&lt;=XobsHor,"in-sample",IF(AND(COUNT($S$2:S15)&lt;=XobsHor+XfHor,MOD(S14,XobsHor)&lt;XfHor),"out-sample","")),IF(ISBLANK(F15),"",IF(COUNT($F$2:F15)&lt;=XobsHor-XfHor,"in-sample","out-sample"))),"")</f>
        <v>in-sample</v>
      </c>
      <c r="I15" s="120">
        <f>IF(AND(ISBLANK(F14),H14="in-sample"),"",IF(AND(Temp!fhor_indata=1,H14="out-sample",H15="out-sample"),I14,IF(AND(ISBLANK(F15),H14="out-sample"),"",IF(AND(Temp!optSeasCoef=0,Temp!sts_add=1),IF(H14="in-sample",IF(Q14=bigT,((pCell/bigT)*F14)+((1-(pCell/bigT))*(I14+J14)),IF(OR(ISBLANK(F15),COUNT($F$2:F14)&lt;=pCell),F14,((pCell/COUNT($F$2:F14))*F14)+((1-(pCell/COUNT($F$2:F14)))*(I14+J14)))),I14),IF(AND(Temp!optSeasCoef=0,Temp!sts_multp=1),IF(H14="in-sample",IF(Q14=bigT,((pCell/bigT)*F14)+((1-(pCell/bigT))*(I14*J14)),IF(OR(ISBLANK(F15),COUNT(F$2:$F14)&lt;=pCell),F14,((pCell/COUNT($F$2:F14))*F14)+((1-(pCell/COUNT($F$2:F14)))*(I14*J14)))),I14),IF(Temp!sts_add=1,IF(H14="in-sample",IF(Q14=bigT,((pCell/bigT)*AX14)+((1-(pCell/bigT))*(I14+J14)),IF(OR(ISBLANK(F15),COUNT($AX$2:AX14)&lt;=pCell),AX14,((pCell/COUNT($AX$2:AX14))*AX14)+((1-(pCell/COUNT($AX$2:AX14)))*(I14+J14)))),I14),IF(H14="in-sample",IF(Q14=bigT,((pCell/bigT)*AX14)+((1-(pCell/bigT))*(I14*J14)),IF(OR(ISBLANK(F15),COUNT($AX$2:AX14)&lt;=pCell),AX14,((pCell/COUNT($AX$2:AX14))*AX14)+((1-(pCell/COUNT($AX$2:AX14)))*(I14*J14)))),I14)))))))</f>
        <v>361.4085</v>
      </c>
      <c r="J15" s="120">
        <f>IF(AND(ISBLANK(F14),H14="in-sample"),"",IF(AND(Temp!fhor_indata=1,H14="out-sample",H15="out-sample"),J14,IF(AND(ISBLANK(F15),H14="out-sample"),"",IF(AND(Temp!optSeasCoef=0,Temp!sts_add=1),IF(H14="in-sample",IF(Q14=bigT,((qCell/bigT)*(I15-I14))+((1-(qCell/bigT))*J14),IF(OR(ISBLANK(F15),COUNT($F$2:F14)&lt;=qCell),IF(COUNT($F$2:F14)=1,0,F14-F13),((qCell/COUNT($F$2:F14))*(I15-I14))+((1-(qCell/COUNT($F$2:F14)))*J14))),J14),IF(AND(Temp!optSeasCoef=0,Temp!sts_multp=1),IF(H14="in-sample",IF(Q14=bigT,((qCell/bigT)*(I15/I14))+((1-(qCell/bigT))*J14),IF(qCell=0,1,IF(OR(ISBLANK(F15),COUNT($F$2:F14)&lt;=qCell),IF(COUNT($F$2:F14)=1,1,F14/F13),((qCell/COUNT($F$2:F14))*(I15/I14))+((1-(qCell/COUNT($F$2:F14)))*J14)))),J14),IF(Temp!sts_add=1,IF(H14="in-sample",IF(Q14=bigT,((qCell/bigT)*(I15-I14))+((1-(qCell/bigT))*J14),IF(OR(ISBLANK(F15),COUNT($AX$2:AX14)&lt;=qCell),IF(COUNT($AX$2:AX14)=1,0,AX14-AX13),((qCell/COUNT($AX$2:AX14))*(I15-I14))+((1-(qCell/COUNT($AX$2:AX14)))*J14))),J14),IF(H14="in-sample",IF(Q14=bigT,((qCell/bigT)*(I15/I14))+((1-(qCell/bigT))*J14),IF(qCell=0,1,IF(OR(ISBLANK(F15),COUNT($AX$2:AX14)&lt;=qCell),IF(COUNT($AX$2:AX14)=1,1,AX14/AX13),((qCell/COUNT($AX$2:AX14))*(I15/I14))+((1-(qCell/COUNT($AX$2:AX14)))*J14)))),J14)))))))</f>
        <v>0.99872101944989145</v>
      </c>
      <c r="K15" s="120">
        <f>IF(H15="","",IF(AND(Temp!optSeasCoef=0,Temp!sts_add=1),IF(H15="out-sample",I15+(Q15*J15),I15+J15),IF(AND(Temp!optSeasCoef=0,Temp!sts_multp=1),IF(H15="out-sample",I15*(J15^Q15),I15*J15),IF(Temp!sts_add=1,IF(H15="out-sample",(I15+(Q15*J15))*G15,(I15+J15)*G15),IF(H15="out-sample",I15*(J15^Q15)*G15,I15*J15*G15)))))</f>
        <v>360.94626555785612</v>
      </c>
      <c r="L15" s="116">
        <f t="shared" si="5"/>
        <v>-0.59796555785612782</v>
      </c>
      <c r="M15" s="116">
        <f t="shared" si="6"/>
        <v>0.59796555785612782</v>
      </c>
      <c r="N15" s="116">
        <f t="shared" si="7"/>
        <v>0.35756280838219012</v>
      </c>
      <c r="O15" s="116">
        <f t="shared" si="8"/>
        <v>0.16566608797903737</v>
      </c>
      <c r="P15" s="116">
        <f t="shared" si="9"/>
        <v>0.1658034280054933</v>
      </c>
      <c r="Q15" s="94">
        <f>IF(AND(Temp!fhor_indata=1,ISBLANK(F15),H14="in-sample"),1,IF(AND(Temp!fhor_indata=1,H14="out-sample",Q14&lt;XfHor),Q14+1,IF(ISBLANK(F15),"",IF(AND(H15="out-sample",H14="in-sample"),1,IF(AND(H15="out-sample",H14="out-sample"),Q14+1,IF(ISNUMBER(Q14),Q14+1,1))))))</f>
        <v>14</v>
      </c>
      <c r="R15" s="94">
        <f t="shared" si="0"/>
        <v>68</v>
      </c>
      <c r="S15" s="94">
        <f>IF(Temp!fhor_indata=1,IF(S14=XobsHor,1,IF(COUNT($S$2:S14)&lt;=XobsHor,S14+1,IF(AND(COUNT($S$2:S14)&lt;=XobsHor+XfHor,IFERROR(MOD(S14,XobsHor)&lt;XfHor,FALSE)),S14+1,""))),IF(ISBLANK(F15),"",IF(S14=maxP,1,IF(S14&lt;maxP,S14+1,IF(COUNT($S$2:S15)&lt;=XobsHor,S14+1,"")))))</f>
        <v>14</v>
      </c>
      <c r="T15" s="3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N15" s="90">
        <f>ROUNDUP(MAX(AN12:AN13)*1.1,0)</f>
        <v>403</v>
      </c>
      <c r="AO15" s="90">
        <f>ROUNDDOWN(MIN(AO12:AO13)*0.9,0)</f>
        <v>247</v>
      </c>
      <c r="AW15" s="123">
        <f t="shared" si="2"/>
        <v>360.34829999999999</v>
      </c>
      <c r="AX15" s="123">
        <f t="shared" si="3"/>
        <v>360.34829999999999</v>
      </c>
      <c r="AY15" s="124" t="str">
        <f t="shared" si="4"/>
        <v/>
      </c>
      <c r="AZ15" s="124">
        <f t="shared" si="10"/>
        <v>360.94626555785612</v>
      </c>
      <c r="BE15" s="83"/>
      <c r="BF15" s="83"/>
      <c r="BG15" s="83"/>
    </row>
    <row r="16" spans="1:59" s="78" customFormat="1" ht="18.75" customHeight="1" x14ac:dyDescent="0.2">
      <c r="A16" s="102"/>
      <c r="B16" s="102"/>
      <c r="C16" s="102"/>
      <c r="D16" s="3"/>
      <c r="E16" s="98">
        <f t="shared" si="1"/>
        <v>15</v>
      </c>
      <c r="F16" s="117">
        <v>357.74775</v>
      </c>
      <c r="G16" s="116">
        <f>IF(E16="","",IF(Temp!optSeasCoef=0,1,INDEX($C$2:$C$13,IF(MOD(COUNT($E$2:E16),seas_indx)=0,seas_indx,MOD(COUNT($E$2:E16),seas_indx)))))</f>
        <v>1</v>
      </c>
      <c r="H16" s="97" t="str">
        <f>IFERROR(IF(Temp!fhor_indata=1,IF(COUNT($S$2:S16)&lt;=XobsHor,"in-sample",IF(AND(COUNT($S$2:S16)&lt;=XobsHor+XfHor,MOD(S15,XobsHor)&lt;XfHor),"out-sample","")),IF(ISBLANK(F16),"",IF(COUNT($F$2:F16)&lt;=XobsHor-XfHor,"in-sample","out-sample"))),"")</f>
        <v>in-sample</v>
      </c>
      <c r="I16" s="120">
        <f>IF(AND(ISBLANK(F15),H15="in-sample"),"",IF(AND(Temp!fhor_indata=1,H15="out-sample",H16="out-sample"),I15,IF(AND(ISBLANK(F16),H15="out-sample"),"",IF(AND(Temp!optSeasCoef=0,Temp!sts_add=1),IF(H15="in-sample",IF(Q15=bigT,((pCell/bigT)*F15)+((1-(pCell/bigT))*(I15+J15)),IF(OR(ISBLANK(F16),COUNT($F$2:F15)&lt;=pCell),F15,((pCell/COUNT($F$2:F15))*F15)+((1-(pCell/COUNT($F$2:F15)))*(I15+J15)))),I15),IF(AND(Temp!optSeasCoef=0,Temp!sts_multp=1),IF(H15="in-sample",IF(Q15=bigT,((pCell/bigT)*F15)+((1-(pCell/bigT))*(I15*J15)),IF(OR(ISBLANK(F16),COUNT(F$2:$F15)&lt;=pCell),F15,((pCell/COUNT($F$2:F15))*F15)+((1-(pCell/COUNT($F$2:F15)))*(I15*J15)))),I15),IF(Temp!sts_add=1,IF(H15="in-sample",IF(Q15=bigT,((pCell/bigT)*AX15)+((1-(pCell/bigT))*(I15+J15)),IF(OR(ISBLANK(F16),COUNT($AX$2:AX15)&lt;=pCell),AX15,((pCell/COUNT($AX$2:AX15))*AX15)+((1-(pCell/COUNT($AX$2:AX15)))*(I15+J15)))),I15),IF(H15="in-sample",IF(Q15=bigT,((pCell/bigT)*AX15)+((1-(pCell/bigT))*(I15*J15)),IF(OR(ISBLANK(F16),COUNT($AX$2:AX15)&lt;=pCell),AX15,((pCell/COUNT($AX$2:AX15))*AX15)+((1-(pCell/COUNT($AX$2:AX15)))*(I15*J15)))),I15)))))))</f>
        <v>360.34829999999999</v>
      </c>
      <c r="J16" s="120">
        <f>IF(AND(ISBLANK(F15),H15="in-sample"),"",IF(AND(Temp!fhor_indata=1,H15="out-sample",H16="out-sample"),J15,IF(AND(ISBLANK(F16),H15="out-sample"),"",IF(AND(Temp!optSeasCoef=0,Temp!sts_add=1),IF(H15="in-sample",IF(Q15=bigT,((qCell/bigT)*(I16-I15))+((1-(qCell/bigT))*J15),IF(OR(ISBLANK(F16),COUNT($F$2:F15)&lt;=qCell),IF(COUNT($F$2:F15)=1,0,F15-F14),((qCell/COUNT($F$2:F15))*(I16-I15))+((1-(qCell/COUNT($F$2:F15)))*J15))),J15),IF(AND(Temp!optSeasCoef=0,Temp!sts_multp=1),IF(H15="in-sample",IF(Q15=bigT,((qCell/bigT)*(I16/I15))+((1-(qCell/bigT))*J15),IF(qCell=0,1,IF(OR(ISBLANK(F16),COUNT($F$2:F15)&lt;=qCell),IF(COUNT($F$2:F15)=1,1,F15/F14),((qCell/COUNT($F$2:F15))*(I16/I15))+((1-(qCell/COUNT($F$2:F15)))*J15)))),J15),IF(Temp!sts_add=1,IF(H15="in-sample",IF(Q15=bigT,((qCell/bigT)*(I16-I15))+((1-(qCell/bigT))*J15),IF(OR(ISBLANK(F16),COUNT($AX$2:AX15)&lt;=qCell),IF(COUNT($AX$2:AX15)=1,0,AX15-AX14),((qCell/COUNT($AX$2:AX15))*(I16-I15))+((1-(qCell/COUNT($AX$2:AX15)))*J15))),J15),IF(H15="in-sample",IF(Q15=bigT,((qCell/bigT)*(I16/I15))+((1-(qCell/bigT))*J15),IF(qCell=0,1,IF(OR(ISBLANK(F16),COUNT($AX$2:AX15)&lt;=qCell),IF(COUNT($AX$2:AX15)=1,1,AX15/AX14),((qCell/COUNT($AX$2:AX15))*(I16/I15))+((1-(qCell/COUNT($AX$2:AX15)))*J15)))),J15)))))))</f>
        <v>0.99753920370507221</v>
      </c>
      <c r="K16" s="120">
        <f>IF(H16="","",IF(AND(Temp!optSeasCoef=0,Temp!sts_add=1),IF(H16="out-sample",I16+(Q16*J16),I16+J16),IF(AND(Temp!optSeasCoef=0,Temp!sts_multp=1),IF(H16="out-sample",I16*(J16^Q16),I16*J16),IF(Temp!sts_add=1,IF(H16="out-sample",(I16+(Q16*J16))*G16,(I16+J16)*G16),IF(H16="out-sample",I16*(J16^Q16)*G16,I16*J16*G16)))))</f>
        <v>359.46155623847648</v>
      </c>
      <c r="L16" s="116">
        <f t="shared" si="5"/>
        <v>-1.7138062384764794</v>
      </c>
      <c r="M16" s="116">
        <f t="shared" si="6"/>
        <v>1.7138062384764794</v>
      </c>
      <c r="N16" s="116">
        <f t="shared" si="7"/>
        <v>2.9371318230408994</v>
      </c>
      <c r="O16" s="116">
        <f t="shared" si="8"/>
        <v>0.47677038301684033</v>
      </c>
      <c r="P16" s="116">
        <f t="shared" si="9"/>
        <v>0.47790964884848497</v>
      </c>
      <c r="Q16" s="94">
        <f>IF(AND(Temp!fhor_indata=1,ISBLANK(F16),H15="in-sample"),1,IF(AND(Temp!fhor_indata=1,H15="out-sample",Q15&lt;XfHor),Q15+1,IF(ISBLANK(F16),"",IF(AND(H16="out-sample",H15="in-sample"),1,IF(AND(H16="out-sample",H15="out-sample"),Q15+1,IF(ISNUMBER(Q15),Q15+1,1))))))</f>
        <v>15</v>
      </c>
      <c r="R16" s="94">
        <f t="shared" si="0"/>
        <v>67</v>
      </c>
      <c r="S16" s="94">
        <f>IF(Temp!fhor_indata=1,IF(S15=XobsHor,1,IF(COUNT($S$2:S15)&lt;=XobsHor,S15+1,IF(AND(COUNT($S$2:S15)&lt;=XobsHor+XfHor,IFERROR(MOD(S15,XobsHor)&lt;XfHor,FALSE)),S15+1,""))),IF(ISBLANK(F16),"",IF(S15=maxP,1,IF(S15&lt;maxP,S15+1,IF(COUNT($S$2:S16)&lt;=XobsHor,S15+1,"")))))</f>
        <v>15</v>
      </c>
      <c r="T16" s="3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W16" s="123">
        <f t="shared" si="2"/>
        <v>357.74775</v>
      </c>
      <c r="AX16" s="123">
        <f t="shared" si="3"/>
        <v>357.74775</v>
      </c>
      <c r="AY16" s="124" t="str">
        <f t="shared" si="4"/>
        <v/>
      </c>
      <c r="AZ16" s="124">
        <f t="shared" si="10"/>
        <v>359.46155623847648</v>
      </c>
      <c r="BE16" s="83"/>
      <c r="BF16" s="83"/>
      <c r="BG16" s="83"/>
    </row>
    <row r="17" spans="1:59" s="78" customFormat="1" ht="18.75" customHeight="1" thickBot="1" x14ac:dyDescent="0.25">
      <c r="A17" s="61"/>
      <c r="B17" s="61"/>
      <c r="C17" s="61"/>
      <c r="D17" s="3"/>
      <c r="E17" s="98">
        <f t="shared" si="1"/>
        <v>16</v>
      </c>
      <c r="F17" s="117">
        <v>356.11244999999997</v>
      </c>
      <c r="G17" s="116">
        <f>IF(E17="","",IF(Temp!optSeasCoef=0,1,INDEX($C$2:$C$13,IF(MOD(COUNT($E$2:E17),seas_indx)=0,seas_indx,MOD(COUNT($E$2:E17),seas_indx)))))</f>
        <v>1</v>
      </c>
      <c r="H17" s="97" t="str">
        <f>IFERROR(IF(Temp!fhor_indata=1,IF(COUNT($S$2:S17)&lt;=XobsHor,"in-sample",IF(AND(COUNT($S$2:S17)&lt;=XobsHor+XfHor,MOD(S16,XobsHor)&lt;XfHor),"out-sample","")),IF(ISBLANK(F17),"",IF(COUNT($F$2:F17)&lt;=XobsHor-XfHor,"in-sample","out-sample"))),"")</f>
        <v>in-sample</v>
      </c>
      <c r="I17" s="120">
        <f>IF(AND(ISBLANK(F16),H16="in-sample"),"",IF(AND(Temp!fhor_indata=1,H16="out-sample",H17="out-sample"),I16,IF(AND(ISBLANK(F17),H16="out-sample"),"",IF(AND(Temp!optSeasCoef=0,Temp!sts_add=1),IF(H16="in-sample",IF(Q16=bigT,((pCell/bigT)*F16)+((1-(pCell/bigT))*(I16+J16)),IF(OR(ISBLANK(F17),COUNT($F$2:F16)&lt;=pCell),F16,((pCell/COUNT($F$2:F16))*F16)+((1-(pCell/COUNT($F$2:F16)))*(I16+J16)))),I16),IF(AND(Temp!optSeasCoef=0,Temp!sts_multp=1),IF(H16="in-sample",IF(Q16=bigT,((pCell/bigT)*F16)+((1-(pCell/bigT))*(I16*J16)),IF(OR(ISBLANK(F17),COUNT(F$2:$F16)&lt;=pCell),F16,((pCell/COUNT($F$2:F16))*F16)+((1-(pCell/COUNT($F$2:F16)))*(I16*J16)))),I16),IF(Temp!sts_add=1,IF(H16="in-sample",IF(Q16=bigT,((pCell/bigT)*AX16)+((1-(pCell/bigT))*(I16+J16)),IF(OR(ISBLANK(F17),COUNT($AX$2:AX16)&lt;=pCell),AX16,((pCell/COUNT($AX$2:AX16))*AX16)+((1-(pCell/COUNT($AX$2:AX16)))*(I16+J16)))),I16),IF(H16="in-sample",IF(Q16=bigT,((pCell/bigT)*AX16)+((1-(pCell/bigT))*(I16*J16)),IF(OR(ISBLANK(F17),COUNT($AX$2:AX16)&lt;=pCell),AX16,((pCell/COUNT($AX$2:AX16))*AX16)+((1-(pCell/COUNT($AX$2:AX16)))*(I16*J16)))),I16)))))))</f>
        <v>357.74775</v>
      </c>
      <c r="J17" s="120">
        <f>IF(AND(ISBLANK(F16),H16="in-sample"),"",IF(AND(Temp!fhor_indata=1,H16="out-sample",H17="out-sample"),J16,IF(AND(ISBLANK(F17),H16="out-sample"),"",IF(AND(Temp!optSeasCoef=0,Temp!sts_add=1),IF(H16="in-sample",IF(Q16=bigT,((qCell/bigT)*(I17-I16))+((1-(qCell/bigT))*J16),IF(OR(ISBLANK(F17),COUNT($F$2:F16)&lt;=qCell),IF(COUNT($F$2:F16)=1,0,F16-F15),((qCell/COUNT($F$2:F16))*(I17-I16))+((1-(qCell/COUNT($F$2:F16)))*J16))),J16),IF(AND(Temp!optSeasCoef=0,Temp!sts_multp=1),IF(H16="in-sample",IF(Q16=bigT,((qCell/bigT)*(I17/I16))+((1-(qCell/bigT))*J16),IF(qCell=0,1,IF(OR(ISBLANK(F17),COUNT($F$2:F16)&lt;=qCell),IF(COUNT($F$2:F16)=1,1,F16/F15),((qCell/COUNT($F$2:F16))*(I17/I16))+((1-(qCell/COUNT($F$2:F16)))*J16)))),J16),IF(Temp!sts_add=1,IF(H16="in-sample",IF(Q16=bigT,((qCell/bigT)*(I17-I16))+((1-(qCell/bigT))*J16),IF(OR(ISBLANK(F17),COUNT($AX$2:AX16)&lt;=qCell),IF(COUNT($AX$2:AX16)=1,0,AX16-AX15),((qCell/COUNT($AX$2:AX16))*(I17-I16))+((1-(qCell/COUNT($AX$2:AX16)))*J16))),J16),IF(H16="in-sample",IF(Q16=bigT,((qCell/bigT)*(I17/I16))+((1-(qCell/bigT))*J16),IF(qCell=0,1,IF(OR(ISBLANK(F17),COUNT($AX$2:AX16)&lt;=qCell),IF(COUNT($AX$2:AX16)=1,1,AX16/AX15),((qCell/COUNT($AX$2:AX16))*(I17/I16))+((1-(qCell/COUNT($AX$2:AX16)))*J16)))),J16)))))))</f>
        <v>0.99436855605024033</v>
      </c>
      <c r="K17" s="120">
        <f>IF(H17="","",IF(AND(Temp!optSeasCoef=0,Temp!sts_add=1),IF(H17="out-sample",I17+(Q17*J17),I17+J17),IF(AND(Temp!optSeasCoef=0,Temp!sts_multp=1),IF(H17="out-sample",I17*(J17^Q17),I17*J17),IF(Temp!sts_add=1,IF(H17="out-sample",(I17+(Q17*J17))*G17,(I17+J17)*G17),IF(H17="out-sample",I17*(J17^Q17)*G17,I17*J17*G17)))))</f>
        <v>355.73311359772237</v>
      </c>
      <c r="L17" s="116">
        <f t="shared" si="5"/>
        <v>0.37933640227760179</v>
      </c>
      <c r="M17" s="116">
        <f t="shared" si="6"/>
        <v>0.37933640227760179</v>
      </c>
      <c r="N17" s="116">
        <f t="shared" si="7"/>
        <v>0.14389610609291453</v>
      </c>
      <c r="O17" s="116">
        <f t="shared" si="8"/>
        <v>0.1066351114860145</v>
      </c>
      <c r="P17" s="116">
        <f t="shared" si="9"/>
        <v>0.10657828654867398</v>
      </c>
      <c r="Q17" s="94">
        <f>IF(AND(Temp!fhor_indata=1,ISBLANK(F17),H16="in-sample"),1,IF(AND(Temp!fhor_indata=1,H16="out-sample",Q16&lt;XfHor),Q16+1,IF(ISBLANK(F17),"",IF(AND(H17="out-sample",H16="in-sample"),1,IF(AND(H17="out-sample",H16="out-sample"),Q16+1,IF(ISNUMBER(Q16),Q16+1,1))))))</f>
        <v>16</v>
      </c>
      <c r="R17" s="94">
        <f t="shared" si="0"/>
        <v>66</v>
      </c>
      <c r="S17" s="94">
        <f>IF(Temp!fhor_indata=1,IF(S16=XobsHor,1,IF(COUNT($S$2:S16)&lt;=XobsHor,S16+1,IF(AND(COUNT($S$2:S16)&lt;=XobsHor+XfHor,IFERROR(MOD(S16,XobsHor)&lt;XfHor,FALSE)),S16+1,""))),IF(ISBLANK(F17),"",IF(S16=maxP,1,IF(S16&lt;maxP,S16+1,IF(COUNT($S$2:S17)&lt;=XobsHor,S16+1,"")))))</f>
        <v>16</v>
      </c>
      <c r="T17" s="3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M17" s="78" t="b">
        <f>ISNUMBER(criteriaP)</f>
        <v>0</v>
      </c>
      <c r="AN17" s="78" t="b">
        <f>ISNUMBER(criteriaQ)</f>
        <v>0</v>
      </c>
      <c r="AW17" s="123">
        <f t="shared" si="2"/>
        <v>356.11244999999997</v>
      </c>
      <c r="AX17" s="123">
        <f t="shared" si="3"/>
        <v>356.11244999999997</v>
      </c>
      <c r="AY17" s="124" t="str">
        <f t="shared" si="4"/>
        <v/>
      </c>
      <c r="AZ17" s="124">
        <f t="shared" si="10"/>
        <v>355.73311359772237</v>
      </c>
      <c r="BE17" s="83"/>
      <c r="BF17" s="83"/>
      <c r="BG17" s="83"/>
    </row>
    <row r="18" spans="1:59" s="78" customFormat="1" ht="18.75" customHeight="1" thickBot="1" x14ac:dyDescent="0.3">
      <c r="A18" s="106" t="s">
        <v>40</v>
      </c>
      <c r="B18" s="107"/>
      <c r="C18" s="66">
        <f>COUNT(F2:F2001)</f>
        <v>88</v>
      </c>
      <c r="D18" s="3"/>
      <c r="E18" s="98">
        <f t="shared" si="1"/>
        <v>17</v>
      </c>
      <c r="F18" s="117">
        <v>355.23540000000003</v>
      </c>
      <c r="G18" s="116">
        <f>IF(E18="","",IF(Temp!optSeasCoef=0,1,INDEX($C$2:$C$13,IF(MOD(COUNT($E$2:E18),seas_indx)=0,seas_indx,MOD(COUNT($E$2:E18),seas_indx)))))</f>
        <v>1</v>
      </c>
      <c r="H18" s="97" t="str">
        <f>IFERROR(IF(Temp!fhor_indata=1,IF(COUNT($S$2:S18)&lt;=XobsHor,"in-sample",IF(AND(COUNT($S$2:S18)&lt;=XobsHor+XfHor,MOD(S17,XobsHor)&lt;XfHor),"out-sample","")),IF(ISBLANK(F18),"",IF(COUNT($F$2:F18)&lt;=XobsHor-XfHor,"in-sample","out-sample"))),"")</f>
        <v>in-sample</v>
      </c>
      <c r="I18" s="120">
        <f>IF(AND(ISBLANK(F17),H17="in-sample"),"",IF(AND(Temp!fhor_indata=1,H17="out-sample",H18="out-sample"),I17,IF(AND(ISBLANK(F18),H17="out-sample"),"",IF(AND(Temp!optSeasCoef=0,Temp!sts_add=1),IF(H17="in-sample",IF(Q17=bigT,((pCell/bigT)*F17)+((1-(pCell/bigT))*(I17+J17)),IF(OR(ISBLANK(F18),COUNT($F$2:F17)&lt;=pCell),F17,((pCell/COUNT($F$2:F17))*F17)+((1-(pCell/COUNT($F$2:F17)))*(I17+J17)))),I17),IF(AND(Temp!optSeasCoef=0,Temp!sts_multp=1),IF(H17="in-sample",IF(Q17=bigT,((pCell/bigT)*F17)+((1-(pCell/bigT))*(I17*J17)),IF(OR(ISBLANK(F18),COUNT(F$2:$F17)&lt;=pCell),F17,((pCell/COUNT($F$2:F17))*F17)+((1-(pCell/COUNT($F$2:F17)))*(I17*J17)))),I17),IF(Temp!sts_add=1,IF(H17="in-sample",IF(Q17=bigT,((pCell/bigT)*AX17)+((1-(pCell/bigT))*(I17+J17)),IF(OR(ISBLANK(F18),COUNT($AX$2:AX17)&lt;=pCell),AX17,((pCell/COUNT($AX$2:AX17))*AX17)+((1-(pCell/COUNT($AX$2:AX17)))*(I17+J17)))),I17),IF(H17="in-sample",IF(Q17=bigT,((pCell/bigT)*AX17)+((1-(pCell/bigT))*(I17*J17)),IF(OR(ISBLANK(F18),COUNT($AX$2:AX17)&lt;=pCell),AX17,((pCell/COUNT($AX$2:AX17))*AX17)+((1-(pCell/COUNT($AX$2:AX17)))*(I17*J17)))),I17)))))))</f>
        <v>356.11244999999997</v>
      </c>
      <c r="J18" s="120">
        <f>IF(AND(ISBLANK(F17),H17="in-sample"),"",IF(AND(Temp!fhor_indata=1,H17="out-sample",H18="out-sample"),J17,IF(AND(ISBLANK(F18),H17="out-sample"),"",IF(AND(Temp!optSeasCoef=0,Temp!sts_add=1),IF(H17="in-sample",IF(Q17=bigT,((qCell/bigT)*(I18-I17))+((1-(qCell/bigT))*J17),IF(OR(ISBLANK(F18),COUNT($F$2:F17)&lt;=qCell),IF(COUNT($F$2:F17)=1,0,F17-F16),((qCell/COUNT($F$2:F17))*(I18-I17))+((1-(qCell/COUNT($F$2:F17)))*J17))),J17),IF(AND(Temp!optSeasCoef=0,Temp!sts_multp=1),IF(H17="in-sample",IF(Q17=bigT,((qCell/bigT)*(I18/I17))+((1-(qCell/bigT))*J17),IF(qCell=0,1,IF(OR(ISBLANK(F18),COUNT($F$2:F17)&lt;=qCell),IF(COUNT($F$2:F17)=1,1,F17/F16),((qCell/COUNT($F$2:F17))*(I18/I17))+((1-(qCell/COUNT($F$2:F17)))*J17)))),J17),IF(Temp!sts_add=1,IF(H17="in-sample",IF(Q17=bigT,((qCell/bigT)*(I18-I17))+((1-(qCell/bigT))*J17),IF(OR(ISBLANK(F18),COUNT($AX$2:AX17)&lt;=qCell),IF(COUNT($AX$2:AX17)=1,0,AX17-AX16),((qCell/COUNT($AX$2:AX17))*(I18-I17))+((1-(qCell/COUNT($AX$2:AX17)))*J17))),J17),IF(H17="in-sample",IF(Q17=bigT,((qCell/bigT)*(I18/I17))+((1-(qCell/bigT))*J17),IF(qCell=0,1,IF(OR(ISBLANK(F18),COUNT($AX$2:AX17)&lt;=qCell),IF(COUNT($AX$2:AX17)=1,1,AX17/AX16),((qCell/COUNT($AX$2:AX17))*(I18/I17))+((1-(qCell/COUNT($AX$2:AX17)))*J17)))),J17)))))))</f>
        <v>0.99503127231169408</v>
      </c>
      <c r="K18" s="120">
        <f>IF(H18="","",IF(AND(Temp!optSeasCoef=0,Temp!sts_add=1),IF(H18="out-sample",I18+(Q18*J18),I18+J18),IF(AND(Temp!optSeasCoef=0,Temp!sts_multp=1),IF(H18="out-sample",I18*(J18^Q18),I18*J18),IF(Temp!sts_add=1,IF(H18="out-sample",(I18+(Q18*J18))*G18,(I18+J18)*G18),IF(H18="out-sample",I18*(J18^Q18)*G18,I18*J18*G18)))))</f>
        <v>354.34302420953452</v>
      </c>
      <c r="L18" s="116">
        <f t="shared" si="5"/>
        <v>0.89237579046550763</v>
      </c>
      <c r="M18" s="116">
        <f t="shared" si="6"/>
        <v>0.89237579046550763</v>
      </c>
      <c r="N18" s="116">
        <f t="shared" si="7"/>
        <v>0.79633455140893961</v>
      </c>
      <c r="O18" s="116">
        <f t="shared" si="8"/>
        <v>0.25183952540231663</v>
      </c>
      <c r="P18" s="116">
        <f t="shared" si="9"/>
        <v>0.25152280847874087</v>
      </c>
      <c r="Q18" s="94">
        <f>IF(AND(Temp!fhor_indata=1,ISBLANK(F18),H17="in-sample"),1,IF(AND(Temp!fhor_indata=1,H17="out-sample",Q17&lt;XfHor),Q17+1,IF(ISBLANK(F18),"",IF(AND(H18="out-sample",H17="in-sample"),1,IF(AND(H18="out-sample",H17="out-sample"),Q17+1,IF(ISNUMBER(Q17),Q17+1,1))))))</f>
        <v>17</v>
      </c>
      <c r="R18" s="94">
        <f t="shared" si="0"/>
        <v>65</v>
      </c>
      <c r="S18" s="94">
        <f>IF(Temp!fhor_indata=1,IF(S17=XobsHor,1,IF(COUNT($S$2:S17)&lt;=XobsHor,S17+1,IF(AND(COUNT($S$2:S17)&lt;=XobsHor+XfHor,IFERROR(MOD(S17,XobsHor)&lt;XfHor,FALSE)),S17+1,""))),IF(ISBLANK(F18),"",IF(S17=maxP,1,IF(S17&lt;maxP,S17+1,IF(COUNT($S$2:S18)&lt;=XobsHor,S17+1,"")))))</f>
        <v>17</v>
      </c>
      <c r="T18" s="3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W18" s="123">
        <f t="shared" si="2"/>
        <v>355.23540000000003</v>
      </c>
      <c r="AX18" s="123">
        <f t="shared" si="3"/>
        <v>355.23540000000003</v>
      </c>
      <c r="AY18" s="124" t="str">
        <f t="shared" si="4"/>
        <v/>
      </c>
      <c r="AZ18" s="124">
        <f t="shared" si="10"/>
        <v>354.34302420953452</v>
      </c>
      <c r="BE18" s="83"/>
      <c r="BF18" s="83"/>
      <c r="BG18" s="83"/>
    </row>
    <row r="19" spans="1:59" s="78" customFormat="1" ht="18.75" customHeight="1" thickBot="1" x14ac:dyDescent="0.3">
      <c r="A19" s="39" t="s">
        <v>4</v>
      </c>
      <c r="B19" s="68"/>
      <c r="C19" s="80">
        <v>40</v>
      </c>
      <c r="D19" s="3"/>
      <c r="E19" s="98">
        <f t="shared" si="1"/>
        <v>18</v>
      </c>
      <c r="F19" s="117">
        <v>353.57625000000007</v>
      </c>
      <c r="G19" s="116">
        <f>IF(E19="","",IF(Temp!optSeasCoef=0,1,INDEX($C$2:$C$13,IF(MOD(COUNT($E$2:E19),seas_indx)=0,seas_indx,MOD(COUNT($E$2:E19),seas_indx)))))</f>
        <v>1</v>
      </c>
      <c r="H19" s="97" t="str">
        <f>IFERROR(IF(Temp!fhor_indata=1,IF(COUNT($S$2:S19)&lt;=XobsHor,"in-sample",IF(AND(COUNT($S$2:S19)&lt;=XobsHor+XfHor,MOD(S18,XobsHor)&lt;XfHor),"out-sample","")),IF(ISBLANK(F19),"",IF(COUNT($F$2:F19)&lt;=XobsHor-XfHor,"in-sample","out-sample"))),"")</f>
        <v>in-sample</v>
      </c>
      <c r="I19" s="120">
        <f>IF(AND(ISBLANK(F18),H18="in-sample"),"",IF(AND(Temp!fhor_indata=1,H18="out-sample",H19="out-sample"),I18,IF(AND(ISBLANK(F19),H18="out-sample"),"",IF(AND(Temp!optSeasCoef=0,Temp!sts_add=1),IF(H18="in-sample",IF(Q18=bigT,((pCell/bigT)*F18)+((1-(pCell/bigT))*(I18+J18)),IF(OR(ISBLANK(F19),COUNT($F$2:F18)&lt;=pCell),F18,((pCell/COUNT($F$2:F18))*F18)+((1-(pCell/COUNT($F$2:F18)))*(I18+J18)))),I18),IF(AND(Temp!optSeasCoef=0,Temp!sts_multp=1),IF(H18="in-sample",IF(Q18=bigT,((pCell/bigT)*F18)+((1-(pCell/bigT))*(I18*J18)),IF(OR(ISBLANK(F19),COUNT(F$2:$F18)&lt;=pCell),F18,((pCell/COUNT($F$2:F18))*F18)+((1-(pCell/COUNT($F$2:F18)))*(I18*J18)))),I18),IF(Temp!sts_add=1,IF(H18="in-sample",IF(Q18=bigT,((pCell/bigT)*AX18)+((1-(pCell/bigT))*(I18+J18)),IF(OR(ISBLANK(F19),COUNT($AX$2:AX18)&lt;=pCell),AX18,((pCell/COUNT($AX$2:AX18))*AX18)+((1-(pCell/COUNT($AX$2:AX18)))*(I18+J18)))),I18),IF(H18="in-sample",IF(Q18=bigT,((pCell/bigT)*AX18)+((1-(pCell/bigT))*(I18*J18)),IF(OR(ISBLANK(F19),COUNT($AX$2:AX18)&lt;=pCell),AX18,((pCell/COUNT($AX$2:AX18))*AX18)+((1-(pCell/COUNT($AX$2:AX18)))*(I18*J18)))),I18)))))))</f>
        <v>355.23540000000003</v>
      </c>
      <c r="J19" s="120">
        <f>IF(AND(ISBLANK(F18),H18="in-sample"),"",IF(AND(Temp!fhor_indata=1,H18="out-sample",H19="out-sample"),J18,IF(AND(ISBLANK(F19),H18="out-sample"),"",IF(AND(Temp!optSeasCoef=0,Temp!sts_add=1),IF(H18="in-sample",IF(Q18=bigT,((qCell/bigT)*(I19-I18))+((1-(qCell/bigT))*J18),IF(OR(ISBLANK(F19),COUNT($F$2:F18)&lt;=qCell),IF(COUNT($F$2:F18)=1,0,F18-F17),((qCell/COUNT($F$2:F18))*(I19-I18))+((1-(qCell/COUNT($F$2:F18)))*J18))),J18),IF(AND(Temp!optSeasCoef=0,Temp!sts_multp=1),IF(H18="in-sample",IF(Q18=bigT,((qCell/bigT)*(I19/I18))+((1-(qCell/bigT))*J18),IF(qCell=0,1,IF(OR(ISBLANK(F19),COUNT($F$2:F18)&lt;=qCell),IF(COUNT($F$2:F18)=1,1,F18/F17),((qCell/COUNT($F$2:F18))*(I19/I18))+((1-(qCell/COUNT($F$2:F18)))*J18)))),J18),IF(Temp!sts_add=1,IF(H18="in-sample",IF(Q18=bigT,((qCell/bigT)*(I19-I18))+((1-(qCell/bigT))*J18),IF(OR(ISBLANK(F19),COUNT($AX$2:AX18)&lt;=qCell),IF(COUNT($AX$2:AX18)=1,0,AX18-AX17),((qCell/COUNT($AX$2:AX18))*(I19-I18))+((1-(qCell/COUNT($AX$2:AX18)))*J18))),J18),IF(H18="in-sample",IF(Q18=bigT,((qCell/bigT)*(I19/I18))+((1-(qCell/bigT))*J18),IF(qCell=0,1,IF(OR(ISBLANK(F19),COUNT($AX$2:AX18)&lt;=qCell),IF(COUNT($AX$2:AX18)=1,1,AX18/AX17),((qCell/COUNT($AX$2:AX18))*(I19/I18))+((1-(qCell/COUNT($AX$2:AX18)))*J18)))),J18)))))))</f>
        <v>0.99650532056686725</v>
      </c>
      <c r="K19" s="120">
        <f>IF(H19="","",IF(AND(Temp!optSeasCoef=0,Temp!sts_add=1),IF(H19="out-sample",I19+(Q19*J19),I19+J19),IF(AND(Temp!optSeasCoef=0,Temp!sts_multp=1),IF(H19="out-sample",I19*(J19^Q19),I19*J19),IF(Temp!sts_add=1,IF(H19="out-sample",(I19+(Q19*J19))*G19,(I19+J19)*G19),IF(H19="out-sample",I19*(J19^Q19)*G19,I19*J19*G19)))))</f>
        <v>353.99396615369932</v>
      </c>
      <c r="L19" s="116">
        <f t="shared" si="5"/>
        <v>-0.41771615369924575</v>
      </c>
      <c r="M19" s="116">
        <f t="shared" si="6"/>
        <v>0.41771615369924575</v>
      </c>
      <c r="N19" s="116">
        <f t="shared" si="7"/>
        <v>0.17448678506129189</v>
      </c>
      <c r="O19" s="116">
        <f t="shared" si="8"/>
        <v>0.11800092477222597</v>
      </c>
      <c r="P19" s="116">
        <f t="shared" si="9"/>
        <v>0.11807058696447698</v>
      </c>
      <c r="Q19" s="94">
        <f>IF(AND(Temp!fhor_indata=1,ISBLANK(F19),H18="in-sample"),1,IF(AND(Temp!fhor_indata=1,H18="out-sample",Q18&lt;XfHor),Q18+1,IF(ISBLANK(F19),"",IF(AND(H19="out-sample",H18="in-sample"),1,IF(AND(H19="out-sample",H18="out-sample"),Q18+1,IF(ISNUMBER(Q18),Q18+1,1))))))</f>
        <v>18</v>
      </c>
      <c r="R19" s="94">
        <f t="shared" si="0"/>
        <v>64</v>
      </c>
      <c r="S19" s="94">
        <f>IF(Temp!fhor_indata=1,IF(S18=XobsHor,1,IF(COUNT($S$2:S18)&lt;=XobsHor,S18+1,IF(AND(COUNT($S$2:S18)&lt;=XobsHor+XfHor,IFERROR(MOD(S18,XobsHor)&lt;XfHor,FALSE)),S18+1,""))),IF(ISBLANK(F19),"",IF(S18=maxP,1,IF(S18&lt;maxP,S18+1,IF(COUNT($S$2:S19)&lt;=XobsHor,S18+1,"")))))</f>
        <v>18</v>
      </c>
      <c r="T19" s="3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W19" s="123">
        <f t="shared" si="2"/>
        <v>353.57625000000007</v>
      </c>
      <c r="AX19" s="123">
        <f t="shared" si="3"/>
        <v>353.57625000000007</v>
      </c>
      <c r="AY19" s="124" t="str">
        <f t="shared" si="4"/>
        <v/>
      </c>
      <c r="AZ19" s="124">
        <f t="shared" si="10"/>
        <v>353.99396615369932</v>
      </c>
      <c r="BE19" s="83"/>
      <c r="BF19" s="83"/>
      <c r="BG19" s="83"/>
    </row>
    <row r="20" spans="1:59" s="78" customFormat="1" ht="18.75" customHeight="1" thickBot="1" x14ac:dyDescent="0.3">
      <c r="A20" s="18" t="s">
        <v>7</v>
      </c>
      <c r="B20" s="67"/>
      <c r="C20" s="81">
        <v>10</v>
      </c>
      <c r="D20" s="3"/>
      <c r="E20" s="98">
        <f t="shared" si="1"/>
        <v>19</v>
      </c>
      <c r="F20" s="117">
        <v>347.49270000000001</v>
      </c>
      <c r="G20" s="116">
        <f>IF(E20="","",IF(Temp!optSeasCoef=0,1,INDEX($C$2:$C$13,IF(MOD(COUNT($E$2:E20),seas_indx)=0,seas_indx,MOD(COUNT($E$2:E20),seas_indx)))))</f>
        <v>1</v>
      </c>
      <c r="H20" s="97" t="str">
        <f>IFERROR(IF(Temp!fhor_indata=1,IF(COUNT($S$2:S20)&lt;=XobsHor,"in-sample",IF(AND(COUNT($S$2:S20)&lt;=XobsHor+XfHor,MOD(S19,XobsHor)&lt;XfHor),"out-sample","")),IF(ISBLANK(F20),"",IF(COUNT($F$2:F20)&lt;=XobsHor-XfHor,"in-sample","out-sample"))),"")</f>
        <v>in-sample</v>
      </c>
      <c r="I20" s="120">
        <f>IF(AND(ISBLANK(F19),H19="in-sample"),"",IF(AND(Temp!fhor_indata=1,H19="out-sample",H20="out-sample"),I19,IF(AND(ISBLANK(F20),H19="out-sample"),"",IF(AND(Temp!optSeasCoef=0,Temp!sts_add=1),IF(H19="in-sample",IF(Q19=bigT,((pCell/bigT)*F19)+((1-(pCell/bigT))*(I19+J19)),IF(OR(ISBLANK(F20),COUNT($F$2:F19)&lt;=pCell),F19,((pCell/COUNT($F$2:F19))*F19)+((1-(pCell/COUNT($F$2:F19)))*(I19+J19)))),I19),IF(AND(Temp!optSeasCoef=0,Temp!sts_multp=1),IF(H19="in-sample",IF(Q19=bigT,((pCell/bigT)*F19)+((1-(pCell/bigT))*(I19*J19)),IF(OR(ISBLANK(F20),COUNT(F$2:$F19)&lt;=pCell),F19,((pCell/COUNT($F$2:F19))*F19)+((1-(pCell/COUNT($F$2:F19)))*(I19*J19)))),I19),IF(Temp!sts_add=1,IF(H19="in-sample",IF(Q19=bigT,((pCell/bigT)*AX19)+((1-(pCell/bigT))*(I19+J19)),IF(OR(ISBLANK(F20),COUNT($AX$2:AX19)&lt;=pCell),AX19,((pCell/COUNT($AX$2:AX19))*AX19)+((1-(pCell/COUNT($AX$2:AX19)))*(I19+J19)))),I19),IF(H19="in-sample",IF(Q19=bigT,((pCell/bigT)*AX19)+((1-(pCell/bigT))*(I19*J19)),IF(OR(ISBLANK(F20),COUNT($AX$2:AX19)&lt;=pCell),AX19,((pCell/COUNT($AX$2:AX19))*AX19)+((1-(pCell/COUNT($AX$2:AX19)))*(I19*J19)))),I19)))))))</f>
        <v>353.57625000000007</v>
      </c>
      <c r="J20" s="120">
        <f>IF(AND(ISBLANK(F19),H19="in-sample"),"",IF(AND(Temp!fhor_indata=1,H19="out-sample",H20="out-sample"),J19,IF(AND(ISBLANK(F20),H19="out-sample"),"",IF(AND(Temp!optSeasCoef=0,Temp!sts_add=1),IF(H19="in-sample",IF(Q19=bigT,((qCell/bigT)*(I20-I19))+((1-(qCell/bigT))*J19),IF(OR(ISBLANK(F20),COUNT($F$2:F19)&lt;=qCell),IF(COUNT($F$2:F19)=1,0,F19-F18),((qCell/COUNT($F$2:F19))*(I20-I19))+((1-(qCell/COUNT($F$2:F19)))*J19))),J19),IF(AND(Temp!optSeasCoef=0,Temp!sts_multp=1),IF(H19="in-sample",IF(Q19=bigT,((qCell/bigT)*(I20/I19))+((1-(qCell/bigT))*J19),IF(qCell=0,1,IF(OR(ISBLANK(F20),COUNT($F$2:F19)&lt;=qCell),IF(COUNT($F$2:F19)=1,1,F19/F18),((qCell/COUNT($F$2:F19))*(I20/I19))+((1-(qCell/COUNT($F$2:F19)))*J19)))),J19),IF(Temp!sts_add=1,IF(H19="in-sample",IF(Q19=bigT,((qCell/bigT)*(I20-I19))+((1-(qCell/bigT))*J19),IF(OR(ISBLANK(F20),COUNT($AX$2:AX19)&lt;=qCell),IF(COUNT($AX$2:AX19)=1,0,AX19-AX18),((qCell/COUNT($AX$2:AX19))*(I20-I19))+((1-(qCell/COUNT($AX$2:AX19)))*J19))),J19),IF(H19="in-sample",IF(Q19=bigT,((qCell/bigT)*(I20/I19))+((1-(qCell/bigT))*J19),IF(qCell=0,1,IF(OR(ISBLANK(F20),COUNT($AX$2:AX19)&lt;=qCell),IF(COUNT($AX$2:AX19)=1,1,AX19/AX18),((qCell/COUNT($AX$2:AX19))*(I20/I19))+((1-(qCell/COUNT($AX$2:AX19)))*J19)))),J19)))))))</f>
        <v>0.99585205084815986</v>
      </c>
      <c r="K20" s="120">
        <f>IF(H20="","",IF(AND(Temp!optSeasCoef=0,Temp!sts_add=1),IF(H20="out-sample",I20+(Q20*J20),I20+J20),IF(AND(Temp!optSeasCoef=0,Temp!sts_multp=1),IF(H20="out-sample",I20*(J20^Q20),I20*J20),IF(Temp!sts_add=1,IF(H20="out-sample",(I20+(Q20*J20))*G20,(I20+J20)*G20),IF(H20="out-sample",I20*(J20^Q20)*G20,I20*J20*G20)))))</f>
        <v>352.10963369370177</v>
      </c>
      <c r="L20" s="116">
        <f t="shared" si="5"/>
        <v>-4.6169336937017533</v>
      </c>
      <c r="M20" s="116">
        <f t="shared" si="6"/>
        <v>4.6169336937017533</v>
      </c>
      <c r="N20" s="116">
        <f t="shared" si="7"/>
        <v>21.316076732038514</v>
      </c>
      <c r="O20" s="116">
        <f t="shared" si="8"/>
        <v>1.311220498362734</v>
      </c>
      <c r="P20" s="116">
        <f t="shared" si="9"/>
        <v>1.319873725785234</v>
      </c>
      <c r="Q20" s="94">
        <f>IF(AND(Temp!fhor_indata=1,ISBLANK(F20),H19="in-sample"),1,IF(AND(Temp!fhor_indata=1,H19="out-sample",Q19&lt;XfHor),Q19+1,IF(ISBLANK(F20),"",IF(AND(H20="out-sample",H19="in-sample"),1,IF(AND(H20="out-sample",H19="out-sample"),Q19+1,IF(ISNUMBER(Q19),Q19+1,1))))))</f>
        <v>19</v>
      </c>
      <c r="R20" s="94">
        <f t="shared" si="0"/>
        <v>63</v>
      </c>
      <c r="S20" s="94">
        <f>IF(Temp!fhor_indata=1,IF(S19=XobsHor,1,IF(COUNT($S$2:S19)&lt;=XobsHor,S19+1,IF(AND(COUNT($S$2:S19)&lt;=XobsHor+XfHor,IFERROR(MOD(S19,XobsHor)&lt;XfHor,FALSE)),S19+1,""))),IF(ISBLANK(F20),"",IF(S19=maxP,1,IF(S19&lt;maxP,S19+1,IF(COUNT($S$2:S20)&lt;=XobsHor,S19+1,"")))))</f>
        <v>19</v>
      </c>
      <c r="T20" s="3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W20" s="123">
        <f t="shared" si="2"/>
        <v>347.49270000000001</v>
      </c>
      <c r="AX20" s="123">
        <f t="shared" si="3"/>
        <v>347.49270000000001</v>
      </c>
      <c r="AY20" s="124" t="str">
        <f t="shared" si="4"/>
        <v/>
      </c>
      <c r="AZ20" s="124">
        <f t="shared" si="10"/>
        <v>352.10963369370177</v>
      </c>
      <c r="BE20" s="83"/>
      <c r="BF20" s="83"/>
      <c r="BG20" s="83"/>
    </row>
    <row r="21" spans="1:59" s="78" customFormat="1" ht="18.75" customHeight="1" thickBot="1" x14ac:dyDescent="0.3">
      <c r="A21" s="58" t="s">
        <v>5</v>
      </c>
      <c r="B21" s="59"/>
      <c r="C21" s="60">
        <f>bigT</f>
        <v>82</v>
      </c>
      <c r="D21" s="3"/>
      <c r="E21" s="98">
        <f t="shared" si="1"/>
        <v>20</v>
      </c>
      <c r="F21" s="117">
        <v>333.02249999999998</v>
      </c>
      <c r="G21" s="116">
        <f>IF(E21="","",IF(Temp!optSeasCoef=0,1,INDEX($C$2:$C$13,IF(MOD(COUNT($E$2:E21),seas_indx)=0,seas_indx,MOD(COUNT($E$2:E21),seas_indx)))))</f>
        <v>1</v>
      </c>
      <c r="H21" s="97" t="str">
        <f>IFERROR(IF(Temp!fhor_indata=1,IF(COUNT($S$2:S21)&lt;=XobsHor,"in-sample",IF(AND(COUNT($S$2:S21)&lt;=XobsHor+XfHor,MOD(S20,XobsHor)&lt;XfHor),"out-sample","")),IF(ISBLANK(F21),"",IF(COUNT($F$2:F21)&lt;=XobsHor-XfHor,"in-sample","out-sample"))),"")</f>
        <v>in-sample</v>
      </c>
      <c r="I21" s="120">
        <f>IF(AND(ISBLANK(F20),H20="in-sample"),"",IF(AND(Temp!fhor_indata=1,H20="out-sample",H21="out-sample"),I20,IF(AND(ISBLANK(F21),H20="out-sample"),"",IF(AND(Temp!optSeasCoef=0,Temp!sts_add=1),IF(H20="in-sample",IF(Q20=bigT,((pCell/bigT)*F20)+((1-(pCell/bigT))*(I20+J20)),IF(OR(ISBLANK(F21),COUNT($F$2:F20)&lt;=pCell),F20,((pCell/COUNT($F$2:F20))*F20)+((1-(pCell/COUNT($F$2:F20)))*(I20+J20)))),I20),IF(AND(Temp!optSeasCoef=0,Temp!sts_multp=1),IF(H20="in-sample",IF(Q20=bigT,((pCell/bigT)*F20)+((1-(pCell/bigT))*(I20*J20)),IF(OR(ISBLANK(F21),COUNT(F$2:$F20)&lt;=pCell),F20,((pCell/COUNT($F$2:F20))*F20)+((1-(pCell/COUNT($F$2:F20)))*(I20*J20)))),I20),IF(Temp!sts_add=1,IF(H20="in-sample",IF(Q20=bigT,((pCell/bigT)*AX20)+((1-(pCell/bigT))*(I20+J20)),IF(OR(ISBLANK(F21),COUNT($AX$2:AX20)&lt;=pCell),AX20,((pCell/COUNT($AX$2:AX20))*AX20)+((1-(pCell/COUNT($AX$2:AX20)))*(I20+J20)))),I20),IF(H20="in-sample",IF(Q20=bigT,((pCell/bigT)*AX20)+((1-(pCell/bigT))*(I20*J20)),IF(OR(ISBLANK(F21),COUNT($AX$2:AX20)&lt;=pCell),AX20,((pCell/COUNT($AX$2:AX20))*AX20)+((1-(pCell/COUNT($AX$2:AX20)))*(I20*J20)))),I20)))))))</f>
        <v>347.49270000000001</v>
      </c>
      <c r="J21" s="120">
        <f>IF(AND(ISBLANK(F20),H20="in-sample"),"",IF(AND(Temp!fhor_indata=1,H20="out-sample",H21="out-sample"),J20,IF(AND(ISBLANK(F21),H20="out-sample"),"",IF(AND(Temp!optSeasCoef=0,Temp!sts_add=1),IF(H20="in-sample",IF(Q20=bigT,((qCell/bigT)*(I21-I20))+((1-(qCell/bigT))*J20),IF(OR(ISBLANK(F21),COUNT($F$2:F20)&lt;=qCell),IF(COUNT($F$2:F20)=1,0,F20-F19),((qCell/COUNT($F$2:F20))*(I21-I20))+((1-(qCell/COUNT($F$2:F20)))*J20))),J20),IF(AND(Temp!optSeasCoef=0,Temp!sts_multp=1),IF(H20="in-sample",IF(Q20=bigT,((qCell/bigT)*(I21/I20))+((1-(qCell/bigT))*J20),IF(qCell=0,1,IF(OR(ISBLANK(F21),COUNT($F$2:F20)&lt;=qCell),IF(COUNT($F$2:F20)=1,1,F20/F19),((qCell/COUNT($F$2:F20))*(I21/I20))+((1-(qCell/COUNT($F$2:F20)))*J20)))),J20),IF(Temp!sts_add=1,IF(H20="in-sample",IF(Q20=bigT,((qCell/bigT)*(I21-I20))+((1-(qCell/bigT))*J20),IF(OR(ISBLANK(F21),COUNT($AX$2:AX20)&lt;=qCell),IF(COUNT($AX$2:AX20)=1,0,AX20-AX19),((qCell/COUNT($AX$2:AX20))*(I21-I20))+((1-(qCell/COUNT($AX$2:AX20)))*J20))),J20),IF(H20="in-sample",IF(Q20=bigT,((qCell/bigT)*(I21/I20))+((1-(qCell/bigT))*J20),IF(qCell=0,1,IF(OR(ISBLANK(F21),COUNT($AX$2:AX20)&lt;=qCell),IF(COUNT($AX$2:AX20)=1,1,AX20/AX19),((qCell/COUNT($AX$2:AX20))*(I21/I20))+((1-(qCell/COUNT($AX$2:AX20)))*J20)))),J20)))))))</f>
        <v>0.9889795159933773</v>
      </c>
      <c r="K21" s="120">
        <f>IF(H21="","",IF(AND(Temp!optSeasCoef=0,Temp!sts_add=1),IF(H21="out-sample",I21+(Q21*J21),I21+J21),IF(AND(Temp!optSeasCoef=0,Temp!sts_multp=1),IF(H21="out-sample",I21*(J21^Q21),I21*J21),IF(Temp!sts_add=1,IF(H21="out-sample",(I21+(Q21*J21))*G21,(I21+J21)*G21),IF(H21="out-sample",I21*(J21^Q21)*G21,I21*J21*G21)))))</f>
        <v>343.66316225723187</v>
      </c>
      <c r="L21" s="116">
        <f t="shared" si="5"/>
        <v>-10.640662257231895</v>
      </c>
      <c r="M21" s="116">
        <f t="shared" si="6"/>
        <v>10.640662257231895</v>
      </c>
      <c r="N21" s="116">
        <f t="shared" si="7"/>
        <v>113.22369327247937</v>
      </c>
      <c r="O21" s="116">
        <f t="shared" si="8"/>
        <v>3.0962475545363688</v>
      </c>
      <c r="P21" s="116">
        <f t="shared" si="9"/>
        <v>3.1449350416965114</v>
      </c>
      <c r="Q21" s="94">
        <f>IF(AND(Temp!fhor_indata=1,ISBLANK(F21),H20="in-sample"),1,IF(AND(Temp!fhor_indata=1,H20="out-sample",Q20&lt;XfHor),Q20+1,IF(ISBLANK(F21),"",IF(AND(H21="out-sample",H20="in-sample"),1,IF(AND(H21="out-sample",H20="out-sample"),Q20+1,IF(ISNUMBER(Q20),Q20+1,1))))))</f>
        <v>20</v>
      </c>
      <c r="R21" s="94">
        <f t="shared" si="0"/>
        <v>62</v>
      </c>
      <c r="S21" s="94">
        <f>IF(Temp!fhor_indata=1,IF(S20=XobsHor,1,IF(COUNT($S$2:S20)&lt;=XobsHor,S20+1,IF(AND(COUNT($S$2:S20)&lt;=XobsHor+XfHor,IFERROR(MOD(S20,XobsHor)&lt;XfHor,FALSE)),S20+1,""))),IF(ISBLANK(F21),"",IF(S20=maxP,1,IF(S20&lt;maxP,S20+1,IF(COUNT($S$2:S21)&lt;=XobsHor,S20+1,"")))))</f>
        <v>20</v>
      </c>
      <c r="T21" s="3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W21" s="123">
        <f t="shared" si="2"/>
        <v>333.02249999999998</v>
      </c>
      <c r="AX21" s="123">
        <f t="shared" si="3"/>
        <v>333.02249999999998</v>
      </c>
      <c r="AY21" s="124" t="str">
        <f t="shared" si="4"/>
        <v/>
      </c>
      <c r="AZ21" s="124">
        <f t="shared" si="10"/>
        <v>343.66316225723187</v>
      </c>
      <c r="BE21" s="83"/>
      <c r="BF21" s="83"/>
      <c r="BG21" s="83"/>
    </row>
    <row r="22" spans="1:59" s="78" customFormat="1" ht="18.75" customHeight="1" thickBot="1" x14ac:dyDescent="0.3">
      <c r="A22" s="58" t="s">
        <v>10</v>
      </c>
      <c r="B22" s="59"/>
      <c r="C22" s="60">
        <f>bigT-1</f>
        <v>81</v>
      </c>
      <c r="D22" s="3"/>
      <c r="E22" s="98">
        <f t="shared" si="1"/>
        <v>21</v>
      </c>
      <c r="F22" s="117">
        <v>335.56184999999999</v>
      </c>
      <c r="G22" s="116">
        <f>IF(E22="","",IF(Temp!optSeasCoef=0,1,INDEX($C$2:$C$13,IF(MOD(COUNT($E$2:E22),seas_indx)=0,seas_indx,MOD(COUNT($E$2:E22),seas_indx)))))</f>
        <v>1</v>
      </c>
      <c r="H22" s="97" t="str">
        <f>IFERROR(IF(Temp!fhor_indata=1,IF(COUNT($S$2:S22)&lt;=XobsHor,"in-sample",IF(AND(COUNT($S$2:S22)&lt;=XobsHor+XfHor,MOD(S21,XobsHor)&lt;XfHor),"out-sample","")),IF(ISBLANK(F22),"",IF(COUNT($F$2:F22)&lt;=XobsHor-XfHor,"in-sample","out-sample"))),"")</f>
        <v>in-sample</v>
      </c>
      <c r="I22" s="120">
        <f>IF(AND(ISBLANK(F21),H21="in-sample"),"",IF(AND(Temp!fhor_indata=1,H21="out-sample",H22="out-sample"),I21,IF(AND(ISBLANK(F22),H21="out-sample"),"",IF(AND(Temp!optSeasCoef=0,Temp!sts_add=1),IF(H21="in-sample",IF(Q21=bigT,((pCell/bigT)*F21)+((1-(pCell/bigT))*(I21+J21)),IF(OR(ISBLANK(F22),COUNT($F$2:F21)&lt;=pCell),F21,((pCell/COUNT($F$2:F21))*F21)+((1-(pCell/COUNT($F$2:F21)))*(I21+J21)))),I21),IF(AND(Temp!optSeasCoef=0,Temp!sts_multp=1),IF(H21="in-sample",IF(Q21=bigT,((pCell/bigT)*F21)+((1-(pCell/bigT))*(I21*J21)),IF(OR(ISBLANK(F22),COUNT(F$2:$F21)&lt;=pCell),F21,((pCell/COUNT($F$2:F21))*F21)+((1-(pCell/COUNT($F$2:F21)))*(I21*J21)))),I21),IF(Temp!sts_add=1,IF(H21="in-sample",IF(Q21=bigT,((pCell/bigT)*AX21)+((1-(pCell/bigT))*(I21+J21)),IF(OR(ISBLANK(F22),COUNT($AX$2:AX21)&lt;=pCell),AX21,((pCell/COUNT($AX$2:AX21))*AX21)+((1-(pCell/COUNT($AX$2:AX21)))*(I21+J21)))),I21),IF(H21="in-sample",IF(Q21=bigT,((pCell/bigT)*AX21)+((1-(pCell/bigT))*(I21*J21)),IF(OR(ISBLANK(F22),COUNT($AX$2:AX21)&lt;=pCell),AX21,((pCell/COUNT($AX$2:AX21))*AX21)+((1-(pCell/COUNT($AX$2:AX21)))*(I21*J21)))),I21)))))))</f>
        <v>333.02249999999998</v>
      </c>
      <c r="J22" s="120">
        <f>IF(AND(ISBLANK(F21),H21="in-sample"),"",IF(AND(Temp!fhor_indata=1,H21="out-sample",H22="out-sample"),J21,IF(AND(ISBLANK(F22),H21="out-sample"),"",IF(AND(Temp!optSeasCoef=0,Temp!sts_add=1),IF(H21="in-sample",IF(Q21=bigT,((qCell/bigT)*(I22-I21))+((1-(qCell/bigT))*J21),IF(OR(ISBLANK(F22),COUNT($F$2:F21)&lt;=qCell),IF(COUNT($F$2:F21)=1,0,F21-F20),((qCell/COUNT($F$2:F21))*(I22-I21))+((1-(qCell/COUNT($F$2:F21)))*J21))),J21),IF(AND(Temp!optSeasCoef=0,Temp!sts_multp=1),IF(H21="in-sample",IF(Q21=bigT,((qCell/bigT)*(I22/I21))+((1-(qCell/bigT))*J21),IF(qCell=0,1,IF(OR(ISBLANK(F22),COUNT($F$2:F21)&lt;=qCell),IF(COUNT($F$2:F21)=1,1,F21/F20),((qCell/COUNT($F$2:F21))*(I22/I21))+((1-(qCell/COUNT($F$2:F21)))*J21)))),J21),IF(Temp!sts_add=1,IF(H21="in-sample",IF(Q21=bigT,((qCell/bigT)*(I22-I21))+((1-(qCell/bigT))*J21),IF(OR(ISBLANK(F22),COUNT($AX$2:AX21)&lt;=qCell),IF(COUNT($AX$2:AX21)=1,0,AX21-AX20),((qCell/COUNT($AX$2:AX21))*(I22-I21))+((1-(qCell/COUNT($AX$2:AX21)))*J21))),J21),IF(H21="in-sample",IF(Q21=bigT,((qCell/bigT)*(I22/I21))+((1-(qCell/bigT))*J21),IF(qCell=0,1,IF(OR(ISBLANK(F22),COUNT($AX$2:AX21)&lt;=qCell),IF(COUNT($AX$2:AX21)=1,1,AX21/AX20),((qCell/COUNT($AX$2:AX21))*(I22/I21))+((1-(qCell/COUNT($AX$2:AX21)))*J21)))),J21)))))))</f>
        <v>0.97366888895397197</v>
      </c>
      <c r="K22" s="120">
        <f>IF(H22="","",IF(AND(Temp!optSeasCoef=0,Temp!sts_add=1),IF(H22="out-sample",I22+(Q22*J22),I22+J22),IF(AND(Temp!optSeasCoef=0,Temp!sts_multp=1),IF(H22="out-sample",I22*(J22^Q22),I22*J22),IF(Temp!sts_add=1,IF(H22="out-sample",(I22+(Q22*J22))*G22,(I22+J22)*G22),IF(H22="out-sample",I22*(J22^Q22)*G22,I22*J22*G22)))))</f>
        <v>324.25364757167409</v>
      </c>
      <c r="L22" s="116">
        <f t="shared" si="5"/>
        <v>11.308202428325899</v>
      </c>
      <c r="M22" s="116">
        <f t="shared" si="6"/>
        <v>11.308202428325899</v>
      </c>
      <c r="N22" s="116">
        <f t="shared" si="7"/>
        <v>127.87544215999576</v>
      </c>
      <c r="O22" s="116">
        <f t="shared" si="8"/>
        <v>3.4874557350434419</v>
      </c>
      <c r="P22" s="116">
        <f t="shared" si="9"/>
        <v>3.4276862152961232</v>
      </c>
      <c r="Q22" s="94">
        <f>IF(AND(Temp!fhor_indata=1,ISBLANK(F22),H21="in-sample"),1,IF(AND(Temp!fhor_indata=1,H21="out-sample",Q21&lt;XfHor),Q21+1,IF(ISBLANK(F22),"",IF(AND(H22="out-sample",H21="in-sample"),1,IF(AND(H22="out-sample",H21="out-sample"),Q21+1,IF(ISNUMBER(Q21),Q21+1,1))))))</f>
        <v>21</v>
      </c>
      <c r="R22" s="94">
        <f t="shared" si="0"/>
        <v>61</v>
      </c>
      <c r="S22" s="94">
        <f>IF(Temp!fhor_indata=1,IF(S21=XobsHor,1,IF(COUNT($S$2:S21)&lt;=XobsHor,S21+1,IF(AND(COUNT($S$2:S21)&lt;=XobsHor+XfHor,IFERROR(MOD(S21,XobsHor)&lt;XfHor,FALSE)),S21+1,""))),IF(ISBLANK(F22),"",IF(S21=maxP,1,IF(S21&lt;maxP,S21+1,IF(COUNT($S$2:S22)&lt;=XobsHor,S21+1,"")))))</f>
        <v>21</v>
      </c>
      <c r="T22" s="3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W22" s="123">
        <f t="shared" si="2"/>
        <v>335.56184999999999</v>
      </c>
      <c r="AX22" s="123">
        <f t="shared" si="3"/>
        <v>335.56184999999999</v>
      </c>
      <c r="AY22" s="124" t="str">
        <f t="shared" si="4"/>
        <v/>
      </c>
      <c r="AZ22" s="124">
        <f t="shared" si="10"/>
        <v>324.25364757167409</v>
      </c>
      <c r="BE22" s="83"/>
      <c r="BF22" s="83"/>
      <c r="BG22" s="83"/>
    </row>
    <row r="23" spans="1:59" s="78" customFormat="1" ht="18.75" customHeight="1" thickBot="1" x14ac:dyDescent="0.3">
      <c r="A23" s="64" t="s">
        <v>1</v>
      </c>
      <c r="B23" s="59"/>
      <c r="C23" s="65">
        <f>MAX(Q2:Q2001)</f>
        <v>82</v>
      </c>
      <c r="D23" s="3"/>
      <c r="E23" s="98">
        <f t="shared" si="1"/>
        <v>22</v>
      </c>
      <c r="F23" s="117">
        <v>331.25624999999997</v>
      </c>
      <c r="G23" s="116">
        <f>IF(E23="","",IF(Temp!optSeasCoef=0,1,INDEX($C$2:$C$13,IF(MOD(COUNT($E$2:E23),seas_indx)=0,seas_indx,MOD(COUNT($E$2:E23),seas_indx)))))</f>
        <v>1</v>
      </c>
      <c r="H23" s="97" t="str">
        <f>IFERROR(IF(Temp!fhor_indata=1,IF(COUNT($S$2:S23)&lt;=XobsHor,"in-sample",IF(AND(COUNT($S$2:S23)&lt;=XobsHor+XfHor,MOD(S22,XobsHor)&lt;XfHor),"out-sample","")),IF(ISBLANK(F23),"",IF(COUNT($F$2:F23)&lt;=XobsHor-XfHor,"in-sample","out-sample"))),"")</f>
        <v>in-sample</v>
      </c>
      <c r="I23" s="120">
        <f>IF(AND(ISBLANK(F22),H22="in-sample"),"",IF(AND(Temp!fhor_indata=1,H22="out-sample",H23="out-sample"),I22,IF(AND(ISBLANK(F23),H22="out-sample"),"",IF(AND(Temp!optSeasCoef=0,Temp!sts_add=1),IF(H22="in-sample",IF(Q22=bigT,((pCell/bigT)*F22)+((1-(pCell/bigT))*(I22+J22)),IF(OR(ISBLANK(F23),COUNT($F$2:F22)&lt;=pCell),F22,((pCell/COUNT($F$2:F22))*F22)+((1-(pCell/COUNT($F$2:F22)))*(I22+J22)))),I22),IF(AND(Temp!optSeasCoef=0,Temp!sts_multp=1),IF(H22="in-sample",IF(Q22=bigT,((pCell/bigT)*F22)+((1-(pCell/bigT))*(I22*J22)),IF(OR(ISBLANK(F23),COUNT(F$2:$F22)&lt;=pCell),F22,((pCell/COUNT($F$2:F22))*F22)+((1-(pCell/COUNT($F$2:F22)))*(I22*J22)))),I22),IF(Temp!sts_add=1,IF(H22="in-sample",IF(Q22=bigT,((pCell/bigT)*AX22)+((1-(pCell/bigT))*(I22+J22)),IF(OR(ISBLANK(F23),COUNT($AX$2:AX22)&lt;=pCell),AX22,((pCell/COUNT($AX$2:AX22))*AX22)+((1-(pCell/COUNT($AX$2:AX22)))*(I22+J22)))),I22),IF(H22="in-sample",IF(Q22=bigT,((pCell/bigT)*AX22)+((1-(pCell/bigT))*(I22*J22)),IF(OR(ISBLANK(F23),COUNT($AX$2:AX22)&lt;=pCell),AX22,((pCell/COUNT($AX$2:AX22))*AX22)+((1-(pCell/COUNT($AX$2:AX22)))*(I22*J22)))),I22)))))))</f>
        <v>335.56184999999999</v>
      </c>
      <c r="J23" s="120">
        <f>IF(AND(ISBLANK(F22),H22="in-sample"),"",IF(AND(Temp!fhor_indata=1,H22="out-sample",H23="out-sample"),J22,IF(AND(ISBLANK(F23),H22="out-sample"),"",IF(AND(Temp!optSeasCoef=0,Temp!sts_add=1),IF(H22="in-sample",IF(Q22=bigT,((qCell/bigT)*(I23-I22))+((1-(qCell/bigT))*J22),IF(OR(ISBLANK(F23),COUNT($F$2:F22)&lt;=qCell),IF(COUNT($F$2:F22)=1,0,F22-F21),((qCell/COUNT($F$2:F22))*(I23-I22))+((1-(qCell/COUNT($F$2:F22)))*J22))),J22),IF(AND(Temp!optSeasCoef=0,Temp!sts_multp=1),IF(H22="in-sample",IF(Q22=bigT,((qCell/bigT)*(I23/I22))+((1-(qCell/bigT))*J22),IF(qCell=0,1,IF(OR(ISBLANK(F23),COUNT($F$2:F22)&lt;=qCell),IF(COUNT($F$2:F22)=1,1,F22/F21),((qCell/COUNT($F$2:F22))*(I23/I22))+((1-(qCell/COUNT($F$2:F22)))*J22)))),J22),IF(Temp!sts_add=1,IF(H22="in-sample",IF(Q22=bigT,((qCell/bigT)*(I23-I22))+((1-(qCell/bigT))*J22),IF(OR(ISBLANK(F23),COUNT($AX$2:AX22)&lt;=qCell),IF(COUNT($AX$2:AX22)=1,0,AX22-AX21),((qCell/COUNT($AX$2:AX22))*(I23-I22))+((1-(qCell/COUNT($AX$2:AX22)))*J22))),J22),IF(H22="in-sample",IF(Q22=bigT,((qCell/bigT)*(I23/I22))+((1-(qCell/bigT))*J22),IF(qCell=0,1,IF(OR(ISBLANK(F23),COUNT($AX$2:AX22)&lt;=qCell),IF(COUNT($AX$2:AX22)=1,1,AX22/AX21),((qCell/COUNT($AX$2:AX22))*(I23/I22))+((1-(qCell/COUNT($AX$2:AX22)))*J22)))),J22)))))))</f>
        <v>0.98983854205309529</v>
      </c>
      <c r="K23" s="120">
        <f>IF(H23="","",IF(AND(Temp!optSeasCoef=0,Temp!sts_add=1),IF(H23="out-sample",I23+(Q23*J23),I23+J23),IF(AND(Temp!optSeasCoef=0,Temp!sts_multp=1),IF(H23="out-sample",I23*(J23^Q23),I23*J23),IF(Temp!sts_add=1,IF(H23="out-sample",(I23+(Q23*J23))*G23,(I23+J23)*G23),IF(H23="out-sample",I23*(J23^Q23)*G23,I23*J23*G23)))))</f>
        <v>332.15205237263945</v>
      </c>
      <c r="L23" s="116">
        <f t="shared" si="5"/>
        <v>-0.89580237263947993</v>
      </c>
      <c r="M23" s="116">
        <f t="shared" si="6"/>
        <v>0.89580237263947993</v>
      </c>
      <c r="N23" s="116">
        <f t="shared" si="7"/>
        <v>0.80246189082652164</v>
      </c>
      <c r="O23" s="116">
        <f t="shared" si="8"/>
        <v>0.2696964737205611</v>
      </c>
      <c r="P23" s="116">
        <f t="shared" si="9"/>
        <v>0.27006064573979477</v>
      </c>
      <c r="Q23" s="94">
        <f>IF(AND(Temp!fhor_indata=1,ISBLANK(F23),H22="in-sample"),1,IF(AND(Temp!fhor_indata=1,H22="out-sample",Q22&lt;XfHor),Q22+1,IF(ISBLANK(F23),"",IF(AND(H23="out-sample",H22="in-sample"),1,IF(AND(H23="out-sample",H22="out-sample"),Q22+1,IF(ISNUMBER(Q22),Q22+1,1))))))</f>
        <v>22</v>
      </c>
      <c r="R23" s="94">
        <f t="shared" si="0"/>
        <v>60</v>
      </c>
      <c r="S23" s="94">
        <f>IF(Temp!fhor_indata=1,IF(S22=XobsHor,1,IF(COUNT($S$2:S22)&lt;=XobsHor,S22+1,IF(AND(COUNT($S$2:S22)&lt;=XobsHor+XfHor,IFERROR(MOD(S22,XobsHor)&lt;XfHor,FALSE)),S22+1,""))),IF(ISBLANK(F23),"",IF(S22=maxP,1,IF(S22&lt;maxP,S22+1,IF(COUNT($S$2:S23)&lt;=XobsHor,S22+1,"")))))</f>
        <v>22</v>
      </c>
      <c r="T23" s="3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W23" s="123">
        <f t="shared" si="2"/>
        <v>331.25624999999997</v>
      </c>
      <c r="AX23" s="123">
        <f t="shared" si="3"/>
        <v>331.25624999999997</v>
      </c>
      <c r="AY23" s="124" t="str">
        <f t="shared" si="4"/>
        <v/>
      </c>
      <c r="AZ23" s="124">
        <f t="shared" si="10"/>
        <v>332.15205237263945</v>
      </c>
      <c r="BE23" s="83"/>
      <c r="BF23" s="83"/>
      <c r="BG23" s="83"/>
    </row>
    <row r="24" spans="1:59" s="78" customFormat="1" ht="18.75" customHeight="1" thickBot="1" x14ac:dyDescent="0.25">
      <c r="A24" s="6"/>
      <c r="B24" s="6"/>
      <c r="C24" s="6"/>
      <c r="D24" s="3"/>
      <c r="E24" s="98">
        <f t="shared" si="1"/>
        <v>23</v>
      </c>
      <c r="F24" s="117">
        <v>322.03125</v>
      </c>
      <c r="G24" s="116">
        <f>IF(E24="","",IF(Temp!optSeasCoef=0,1,INDEX($C$2:$C$13,IF(MOD(COUNT($E$2:E24),seas_indx)=0,seas_indx,MOD(COUNT($E$2:E24),seas_indx)))))</f>
        <v>1</v>
      </c>
      <c r="H24" s="97" t="str">
        <f>IFERROR(IF(Temp!fhor_indata=1,IF(COUNT($S$2:S24)&lt;=XobsHor,"in-sample",IF(AND(COUNT($S$2:S24)&lt;=XobsHor+XfHor,MOD(S23,XobsHor)&lt;XfHor),"out-sample","")),IF(ISBLANK(F24),"",IF(COUNT($F$2:F24)&lt;=XobsHor-XfHor,"in-sample","out-sample"))),"")</f>
        <v>in-sample</v>
      </c>
      <c r="I24" s="120">
        <f>IF(AND(ISBLANK(F23),H23="in-sample"),"",IF(AND(Temp!fhor_indata=1,H23="out-sample",H24="out-sample"),I23,IF(AND(ISBLANK(F24),H23="out-sample"),"",IF(AND(Temp!optSeasCoef=0,Temp!sts_add=1),IF(H23="in-sample",IF(Q23=bigT,((pCell/bigT)*F23)+((1-(pCell/bigT))*(I23+J23)),IF(OR(ISBLANK(F24),COUNT($F$2:F23)&lt;=pCell),F23,((pCell/COUNT($F$2:F23))*F23)+((1-(pCell/COUNT($F$2:F23)))*(I23+J23)))),I23),IF(AND(Temp!optSeasCoef=0,Temp!sts_multp=1),IF(H23="in-sample",IF(Q23=bigT,((pCell/bigT)*F23)+((1-(pCell/bigT))*(I23*J23)),IF(OR(ISBLANK(F24),COUNT(F$2:$F23)&lt;=pCell),F23,((pCell/COUNT($F$2:F23))*F23)+((1-(pCell/COUNT($F$2:F23)))*(I23*J23)))),I23),IF(Temp!sts_add=1,IF(H23="in-sample",IF(Q23=bigT,((pCell/bigT)*AX23)+((1-(pCell/bigT))*(I23+J23)),IF(OR(ISBLANK(F24),COUNT($AX$2:AX23)&lt;=pCell),AX23,((pCell/COUNT($AX$2:AX23))*AX23)+((1-(pCell/COUNT($AX$2:AX23)))*(I23+J23)))),I23),IF(H23="in-sample",IF(Q23=bigT,((pCell/bigT)*AX23)+((1-(pCell/bigT))*(I23*J23)),IF(OR(ISBLANK(F24),COUNT($AX$2:AX23)&lt;=pCell),AX23,((pCell/COUNT($AX$2:AX23))*AX23)+((1-(pCell/COUNT($AX$2:AX23)))*(I23*J23)))),I23)))))))</f>
        <v>331.25624999999997</v>
      </c>
      <c r="J24" s="120">
        <f>IF(AND(ISBLANK(F23),H23="in-sample"),"",IF(AND(Temp!fhor_indata=1,H23="out-sample",H24="out-sample"),J23,IF(AND(ISBLANK(F24),H23="out-sample"),"",IF(AND(Temp!optSeasCoef=0,Temp!sts_add=1),IF(H23="in-sample",IF(Q23=bigT,((qCell/bigT)*(I24-I23))+((1-(qCell/bigT))*J23),IF(OR(ISBLANK(F24),COUNT($F$2:F23)&lt;=qCell),IF(COUNT($F$2:F23)=1,0,F23-F22),((qCell/COUNT($F$2:F23))*(I24-I23))+((1-(qCell/COUNT($F$2:F23)))*J23))),J23),IF(AND(Temp!optSeasCoef=0,Temp!sts_multp=1),IF(H23="in-sample",IF(Q23=bigT,((qCell/bigT)*(I24/I23))+((1-(qCell/bigT))*J23),IF(qCell=0,1,IF(OR(ISBLANK(F24),COUNT($F$2:F23)&lt;=qCell),IF(COUNT($F$2:F23)=1,1,F23/F22),((qCell/COUNT($F$2:F23))*(I24/I23))+((1-(qCell/COUNT($F$2:F23)))*J23)))),J23),IF(Temp!sts_add=1,IF(H23="in-sample",IF(Q23=bigT,((qCell/bigT)*(I24-I23))+((1-(qCell/bigT))*J23),IF(OR(ISBLANK(F24),COUNT($AX$2:AX23)&lt;=qCell),IF(COUNT($AX$2:AX23)=1,0,AX23-AX22),((qCell/COUNT($AX$2:AX23))*(I24-I23))+((1-(qCell/COUNT($AX$2:AX23)))*J23))),J23),IF(H23="in-sample",IF(Q23=bigT,((qCell/bigT)*(I24/I23))+((1-(qCell/bigT))*J23),IF(qCell=0,1,IF(OR(ISBLANK(F24),COUNT($AX$2:AX23)&lt;=qCell),IF(COUNT($AX$2:AX23)=1,1,AX23/AX22),((qCell/COUNT($AX$2:AX23))*(I24/I23))+((1-(qCell/COUNT($AX$2:AX23)))*J23)))),J23)))))))</f>
        <v>0.98862510585152974</v>
      </c>
      <c r="K24" s="120">
        <f>IF(H24="","",IF(AND(Temp!optSeasCoef=0,Temp!sts_add=1),IF(H24="out-sample",I24+(Q24*J24),I24+J24),IF(AND(Temp!optSeasCoef=0,Temp!sts_multp=1),IF(H24="out-sample",I24*(J24^Q24),I24*J24),IF(Temp!sts_add=1,IF(H24="out-sample",(I24+(Q24*J24))*G24,(I24+J24)*G24),IF(H24="out-sample",I24*(J24^Q24)*G24,I24*J24*G24)))))</f>
        <v>327.48824522023074</v>
      </c>
      <c r="L24" s="116">
        <f t="shared" si="5"/>
        <v>-5.4569952202307377</v>
      </c>
      <c r="M24" s="116">
        <f t="shared" si="6"/>
        <v>5.4569952202307377</v>
      </c>
      <c r="N24" s="116">
        <f t="shared" si="7"/>
        <v>29.778796833621119</v>
      </c>
      <c r="O24" s="116">
        <f t="shared" si="8"/>
        <v>1.6663178907569625</v>
      </c>
      <c r="P24" s="116">
        <f t="shared" si="9"/>
        <v>1.6803176072122208</v>
      </c>
      <c r="Q24" s="94">
        <f>IF(AND(Temp!fhor_indata=1,ISBLANK(F24),H23="in-sample"),1,IF(AND(Temp!fhor_indata=1,H23="out-sample",Q23&lt;XfHor),Q23+1,IF(ISBLANK(F24),"",IF(AND(H24="out-sample",H23="in-sample"),1,IF(AND(H24="out-sample",H23="out-sample"),Q23+1,IF(ISNUMBER(Q23),Q23+1,1))))))</f>
        <v>23</v>
      </c>
      <c r="R24" s="94">
        <f t="shared" si="0"/>
        <v>59</v>
      </c>
      <c r="S24" s="94">
        <f>IF(Temp!fhor_indata=1,IF(S23=XobsHor,1,IF(COUNT($S$2:S23)&lt;=XobsHor,S23+1,IF(AND(COUNT($S$2:S23)&lt;=XobsHor+XfHor,IFERROR(MOD(S23,XobsHor)&lt;XfHor,FALSE)),S23+1,""))),IF(ISBLANK(F24),"",IF(S23=maxP,1,IF(S23&lt;maxP,S23+1,IF(COUNT($S$2:S24)&lt;=XobsHor,S23+1,"")))))</f>
        <v>23</v>
      </c>
      <c r="T24" s="3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W24" s="123">
        <f t="shared" si="2"/>
        <v>322.03125</v>
      </c>
      <c r="AX24" s="123">
        <f t="shared" si="3"/>
        <v>322.03125</v>
      </c>
      <c r="AY24" s="124" t="str">
        <f t="shared" si="4"/>
        <v/>
      </c>
      <c r="AZ24" s="124">
        <f t="shared" si="10"/>
        <v>327.48824522023074</v>
      </c>
      <c r="BE24" s="83"/>
      <c r="BF24" s="83"/>
      <c r="BG24" s="83"/>
    </row>
    <row r="25" spans="1:59" s="78" customFormat="1" ht="18.75" customHeight="1" thickBot="1" x14ac:dyDescent="0.25">
      <c r="A25" s="108" t="s">
        <v>18</v>
      </c>
      <c r="B25" s="109"/>
      <c r="C25" s="6"/>
      <c r="D25" s="3"/>
      <c r="E25" s="98">
        <f t="shared" si="1"/>
        <v>24</v>
      </c>
      <c r="F25" s="117">
        <v>314.65575000000001</v>
      </c>
      <c r="G25" s="116">
        <f>IF(E25="","",IF(Temp!optSeasCoef=0,1,INDEX($C$2:$C$13,IF(MOD(COUNT($E$2:E25),seas_indx)=0,seas_indx,MOD(COUNT($E$2:E25),seas_indx)))))</f>
        <v>1</v>
      </c>
      <c r="H25" s="97" t="str">
        <f>IFERROR(IF(Temp!fhor_indata=1,IF(COUNT($S$2:S25)&lt;=XobsHor,"in-sample",IF(AND(COUNT($S$2:S25)&lt;=XobsHor+XfHor,MOD(S24,XobsHor)&lt;XfHor),"out-sample","")),IF(ISBLANK(F25),"",IF(COUNT($F$2:F25)&lt;=XobsHor-XfHor,"in-sample","out-sample"))),"")</f>
        <v>in-sample</v>
      </c>
      <c r="I25" s="120">
        <f>IF(AND(ISBLANK(F24),H24="in-sample"),"",IF(AND(Temp!fhor_indata=1,H24="out-sample",H25="out-sample"),I24,IF(AND(ISBLANK(F25),H24="out-sample"),"",IF(AND(Temp!optSeasCoef=0,Temp!sts_add=1),IF(H24="in-sample",IF(Q24=bigT,((pCell/bigT)*F24)+((1-(pCell/bigT))*(I24+J24)),IF(OR(ISBLANK(F25),COUNT($F$2:F24)&lt;=pCell),F24,((pCell/COUNT($F$2:F24))*F24)+((1-(pCell/COUNT($F$2:F24)))*(I24+J24)))),I24),IF(AND(Temp!optSeasCoef=0,Temp!sts_multp=1),IF(H24="in-sample",IF(Q24=bigT,((pCell/bigT)*F24)+((1-(pCell/bigT))*(I24*J24)),IF(OR(ISBLANK(F25),COUNT(F$2:$F24)&lt;=pCell),F24,((pCell/COUNT($F$2:F24))*F24)+((1-(pCell/COUNT($F$2:F24)))*(I24*J24)))),I24),IF(Temp!sts_add=1,IF(H24="in-sample",IF(Q24=bigT,((pCell/bigT)*AX24)+((1-(pCell/bigT))*(I24+J24)),IF(OR(ISBLANK(F25),COUNT($AX$2:AX24)&lt;=pCell),AX24,((pCell/COUNT($AX$2:AX24))*AX24)+((1-(pCell/COUNT($AX$2:AX24)))*(I24+J24)))),I24),IF(H24="in-sample",IF(Q24=bigT,((pCell/bigT)*AX24)+((1-(pCell/bigT))*(I24*J24)),IF(OR(ISBLANK(F25),COUNT($AX$2:AX24)&lt;=pCell),AX24,((pCell/COUNT($AX$2:AX24))*AX24)+((1-(pCell/COUNT($AX$2:AX24)))*(I24*J24)))),I24)))))))</f>
        <v>322.03125</v>
      </c>
      <c r="J25" s="120">
        <f>IF(AND(ISBLANK(F24),H24="in-sample"),"",IF(AND(Temp!fhor_indata=1,H24="out-sample",H25="out-sample"),J24,IF(AND(ISBLANK(F25),H24="out-sample"),"",IF(AND(Temp!optSeasCoef=0,Temp!sts_add=1),IF(H24="in-sample",IF(Q24=bigT,((qCell/bigT)*(I25-I24))+((1-(qCell/bigT))*J24),IF(OR(ISBLANK(F25),COUNT($F$2:F24)&lt;=qCell),IF(COUNT($F$2:F24)=1,0,F24-F23),((qCell/COUNT($F$2:F24))*(I25-I24))+((1-(qCell/COUNT($F$2:F24)))*J24))),J24),IF(AND(Temp!optSeasCoef=0,Temp!sts_multp=1),IF(H24="in-sample",IF(Q24=bigT,((qCell/bigT)*(I25/I24))+((1-(qCell/bigT))*J24),IF(qCell=0,1,IF(OR(ISBLANK(F25),COUNT($F$2:F24)&lt;=qCell),IF(COUNT($F$2:F24)=1,1,F24/F23),((qCell/COUNT($F$2:F24))*(I25/I24))+((1-(qCell/COUNT($F$2:F24)))*J24)))),J24),IF(Temp!sts_add=1,IF(H24="in-sample",IF(Q24=bigT,((qCell/bigT)*(I25-I24))+((1-(qCell/bigT))*J24),IF(OR(ISBLANK(F25),COUNT($AX$2:AX24)&lt;=qCell),IF(COUNT($AX$2:AX24)=1,0,AX24-AX23),((qCell/COUNT($AX$2:AX24))*(I25-I24))+((1-(qCell/COUNT($AX$2:AX24)))*J24))),J24),IF(H24="in-sample",IF(Q24=bigT,((qCell/bigT)*(I25/I24))+((1-(qCell/bigT))*J24),IF(qCell=0,1,IF(OR(ISBLANK(F25),COUNT($AX$2:AX24)&lt;=qCell),IF(COUNT($AX$2:AX24)=1,1,AX24/AX23),((qCell/COUNT($AX$2:AX24))*(I25/I24))+((1-(qCell/COUNT($AX$2:AX24)))*J24)))),J24)))))))</f>
        <v>0.98146265497704333</v>
      </c>
      <c r="K25" s="120">
        <f>IF(H25="","",IF(AND(Temp!optSeasCoef=0,Temp!sts_add=1),IF(H25="out-sample",I25+(Q25*J25),I25+J25),IF(AND(Temp!optSeasCoef=0,Temp!sts_multp=1),IF(H25="out-sample",I25*(J25^Q25),I25*J25),IF(Temp!sts_add=1,IF(H25="out-sample",(I25+(Q25*J25))*G25,(I25+J25)*G25),IF(H25="out-sample",I25*(J25^Q25)*G25,I25*J25*G25)))))</f>
        <v>316.06164561057597</v>
      </c>
      <c r="L25" s="116">
        <f t="shared" si="5"/>
        <v>-1.4058956105759535</v>
      </c>
      <c r="M25" s="116">
        <f t="shared" si="6"/>
        <v>1.4058956105759535</v>
      </c>
      <c r="N25" s="116">
        <f t="shared" si="7"/>
        <v>1.9765424678367329</v>
      </c>
      <c r="O25" s="116">
        <f t="shared" si="8"/>
        <v>0.4448168988869271</v>
      </c>
      <c r="P25" s="116">
        <f t="shared" si="9"/>
        <v>0.44580841446903613</v>
      </c>
      <c r="Q25" s="94">
        <f>IF(AND(Temp!fhor_indata=1,ISBLANK(F25),H24="in-sample"),1,IF(AND(Temp!fhor_indata=1,H24="out-sample",Q24&lt;XfHor),Q24+1,IF(ISBLANK(F25),"",IF(AND(H25="out-sample",H24="in-sample"),1,IF(AND(H25="out-sample",H24="out-sample"),Q24+1,IF(ISNUMBER(Q24),Q24+1,1))))))</f>
        <v>24</v>
      </c>
      <c r="R25" s="94">
        <f t="shared" si="0"/>
        <v>58</v>
      </c>
      <c r="S25" s="94">
        <f>IF(Temp!fhor_indata=1,IF(S24=XobsHor,1,IF(COUNT($S$2:S24)&lt;=XobsHor,S24+1,IF(AND(COUNT($S$2:S24)&lt;=XobsHor+XfHor,IFERROR(MOD(S24,XobsHor)&lt;XfHor,FALSE)),S24+1,""))),IF(ISBLANK(F25),"",IF(S24=maxP,1,IF(S24&lt;maxP,S24+1,IF(COUNT($S$2:S25)&lt;=XobsHor,S24+1,"")))))</f>
        <v>24</v>
      </c>
      <c r="T25" s="3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W25" s="123">
        <f t="shared" si="2"/>
        <v>314.65575000000001</v>
      </c>
      <c r="AX25" s="123">
        <f t="shared" si="3"/>
        <v>314.65575000000001</v>
      </c>
      <c r="AY25" s="124" t="str">
        <f t="shared" si="4"/>
        <v/>
      </c>
      <c r="AZ25" s="124">
        <f t="shared" si="10"/>
        <v>316.06164561057597</v>
      </c>
      <c r="BE25" s="83"/>
      <c r="BF25" s="83"/>
      <c r="BG25" s="83"/>
    </row>
    <row r="26" spans="1:59" s="78" customFormat="1" ht="18.75" customHeight="1" thickBot="1" x14ac:dyDescent="0.25">
      <c r="A26" s="39" t="s">
        <v>4</v>
      </c>
      <c r="B26" s="41" t="s">
        <v>7</v>
      </c>
      <c r="C26" s="6"/>
      <c r="D26" s="3"/>
      <c r="E26" s="98">
        <f t="shared" si="1"/>
        <v>25</v>
      </c>
      <c r="F26" s="117">
        <v>312.74325000000005</v>
      </c>
      <c r="G26" s="116">
        <f>IF(E26="","",IF(Temp!optSeasCoef=0,1,INDEX($C$2:$C$13,IF(MOD(COUNT($E$2:E26),seas_indx)=0,seas_indx,MOD(COUNT($E$2:E26),seas_indx)))))</f>
        <v>1</v>
      </c>
      <c r="H26" s="97" t="str">
        <f>IFERROR(IF(Temp!fhor_indata=1,IF(COUNT($S$2:S26)&lt;=XobsHor,"in-sample",IF(AND(COUNT($S$2:S26)&lt;=XobsHor+XfHor,MOD(S25,XobsHor)&lt;XfHor),"out-sample","")),IF(ISBLANK(F26),"",IF(COUNT($F$2:F26)&lt;=XobsHor-XfHor,"in-sample","out-sample"))),"")</f>
        <v>in-sample</v>
      </c>
      <c r="I26" s="120">
        <f>IF(AND(ISBLANK(F25),H25="in-sample"),"",IF(AND(Temp!fhor_indata=1,H25="out-sample",H26="out-sample"),I25,IF(AND(ISBLANK(F26),H25="out-sample"),"",IF(AND(Temp!optSeasCoef=0,Temp!sts_add=1),IF(H25="in-sample",IF(Q25=bigT,((pCell/bigT)*F25)+((1-(pCell/bigT))*(I25+J25)),IF(OR(ISBLANK(F26),COUNT($F$2:F25)&lt;=pCell),F25,((pCell/COUNT($F$2:F25))*F25)+((1-(pCell/COUNT($F$2:F25)))*(I25+J25)))),I25),IF(AND(Temp!optSeasCoef=0,Temp!sts_multp=1),IF(H25="in-sample",IF(Q25=bigT,((pCell/bigT)*F25)+((1-(pCell/bigT))*(I25*J25)),IF(OR(ISBLANK(F26),COUNT(F$2:$F25)&lt;=pCell),F25,((pCell/COUNT($F$2:F25))*F25)+((1-(pCell/COUNT($F$2:F25)))*(I25*J25)))),I25),IF(Temp!sts_add=1,IF(H25="in-sample",IF(Q25=bigT,((pCell/bigT)*AX25)+((1-(pCell/bigT))*(I25+J25)),IF(OR(ISBLANK(F26),COUNT($AX$2:AX25)&lt;=pCell),AX25,((pCell/COUNT($AX$2:AX25))*AX25)+((1-(pCell/COUNT($AX$2:AX25)))*(I25+J25)))),I25),IF(H25="in-sample",IF(Q25=bigT,((pCell/bigT)*AX25)+((1-(pCell/bigT))*(I25*J25)),IF(OR(ISBLANK(F26),COUNT($AX$2:AX25)&lt;=pCell),AX25,((pCell/COUNT($AX$2:AX25))*AX25)+((1-(pCell/COUNT($AX$2:AX25)))*(I25*J25)))),I25)))))))</f>
        <v>314.65575000000001</v>
      </c>
      <c r="J26" s="120">
        <f>IF(AND(ISBLANK(F25),H25="in-sample"),"",IF(AND(Temp!fhor_indata=1,H25="out-sample",H26="out-sample"),J25,IF(AND(ISBLANK(F26),H25="out-sample"),"",IF(AND(Temp!optSeasCoef=0,Temp!sts_add=1),IF(H25="in-sample",IF(Q25=bigT,((qCell/bigT)*(I26-I25))+((1-(qCell/bigT))*J25),IF(OR(ISBLANK(F26),COUNT($F$2:F25)&lt;=qCell),IF(COUNT($F$2:F25)=1,0,F25-F24),((qCell/COUNT($F$2:F25))*(I26-I25))+((1-(qCell/COUNT($F$2:F25)))*J25))),J25),IF(AND(Temp!optSeasCoef=0,Temp!sts_multp=1),IF(H25="in-sample",IF(Q25=bigT,((qCell/bigT)*(I26/I25))+((1-(qCell/bigT))*J25),IF(qCell=0,1,IF(OR(ISBLANK(F26),COUNT($F$2:F25)&lt;=qCell),IF(COUNT($F$2:F25)=1,1,F25/F24),((qCell/COUNT($F$2:F25))*(I26/I25))+((1-(qCell/COUNT($F$2:F25)))*J25)))),J25),IF(Temp!sts_add=1,IF(H25="in-sample",IF(Q25=bigT,((qCell/bigT)*(I26-I25))+((1-(qCell/bigT))*J25),IF(OR(ISBLANK(F26),COUNT($AX$2:AX25)&lt;=qCell),IF(COUNT($AX$2:AX25)=1,0,AX25-AX24),((qCell/COUNT($AX$2:AX25))*(I26-I25))+((1-(qCell/COUNT($AX$2:AX25)))*J25))),J25),IF(H25="in-sample",IF(Q25=bigT,((qCell/bigT)*(I26/I25))+((1-(qCell/bigT))*J25),IF(qCell=0,1,IF(OR(ISBLANK(F26),COUNT($AX$2:AX25)&lt;=qCell),IF(COUNT($AX$2:AX25)=1,1,AX25/AX24),((qCell/COUNT($AX$2:AX25))*(I26/I25))+((1-(qCell/COUNT($AX$2:AX25)))*J25)))),J25)))))))</f>
        <v>0.97964360841637577</v>
      </c>
      <c r="K26" s="120">
        <f>IF(H26="","",IF(AND(Temp!optSeasCoef=0,Temp!sts_add=1),IF(H26="out-sample",I26+(Q26*J26),I26+J26),IF(AND(Temp!optSeasCoef=0,Temp!sts_multp=1),IF(H26="out-sample",I26*(J26^Q26),I26*J26),IF(Temp!sts_add=1,IF(H26="out-sample",(I26+(Q26*J26))*G26,(I26+J26)*G26),IF(H26="out-sample",I26*(J26^Q26)*G26,I26*J26*G26)))))</f>
        <v>308.25049433896106</v>
      </c>
      <c r="L26" s="116">
        <f t="shared" si="5"/>
        <v>4.4927556610389843</v>
      </c>
      <c r="M26" s="116">
        <f t="shared" si="6"/>
        <v>4.4927556610389843</v>
      </c>
      <c r="N26" s="116">
        <f t="shared" si="7"/>
        <v>20.18485342979784</v>
      </c>
      <c r="O26" s="116">
        <f t="shared" si="8"/>
        <v>1.4575015266962139</v>
      </c>
      <c r="P26" s="116">
        <f t="shared" si="9"/>
        <v>1.4469568178408811</v>
      </c>
      <c r="Q26" s="94">
        <f>IF(AND(Temp!fhor_indata=1,ISBLANK(F26),H25="in-sample"),1,IF(AND(Temp!fhor_indata=1,H25="out-sample",Q25&lt;XfHor),Q25+1,IF(ISBLANK(F26),"",IF(AND(H26="out-sample",H25="in-sample"),1,IF(AND(H26="out-sample",H25="out-sample"),Q25+1,IF(ISNUMBER(Q25),Q25+1,1))))))</f>
        <v>25</v>
      </c>
      <c r="R26" s="94">
        <f t="shared" si="0"/>
        <v>57</v>
      </c>
      <c r="S26" s="94">
        <f>IF(Temp!fhor_indata=1,IF(S25=XobsHor,1,IF(COUNT($S$2:S25)&lt;=XobsHor,S25+1,IF(AND(COUNT($S$2:S25)&lt;=XobsHor+XfHor,IFERROR(MOD(S25,XobsHor)&lt;XfHor,FALSE)),S25+1,""))),IF(ISBLANK(F26),"",IF(S25=maxP,1,IF(S25&lt;maxP,S25+1,IF(COUNT($S$2:S26)&lt;=XobsHor,S25+1,"")))))</f>
        <v>25</v>
      </c>
      <c r="T26" s="3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W26" s="123">
        <f t="shared" si="2"/>
        <v>312.74325000000005</v>
      </c>
      <c r="AX26" s="123">
        <f t="shared" si="3"/>
        <v>312.74325000000005</v>
      </c>
      <c r="AY26" s="124" t="str">
        <f t="shared" si="4"/>
        <v/>
      </c>
      <c r="AZ26" s="124">
        <f t="shared" si="10"/>
        <v>308.25049433896106</v>
      </c>
      <c r="BE26" s="83"/>
      <c r="BF26" s="83"/>
      <c r="BG26" s="83"/>
    </row>
    <row r="27" spans="1:59" s="78" customFormat="1" ht="18.75" customHeight="1" thickBot="1" x14ac:dyDescent="0.3">
      <c r="A27" s="82" t="s">
        <v>33</v>
      </c>
      <c r="B27" s="82" t="s">
        <v>33</v>
      </c>
      <c r="C27" s="6"/>
      <c r="D27" s="3"/>
      <c r="E27" s="98">
        <f t="shared" si="1"/>
        <v>26</v>
      </c>
      <c r="F27" s="117">
        <v>307.51695000000001</v>
      </c>
      <c r="G27" s="116">
        <f>IF(E27="","",IF(Temp!optSeasCoef=0,1,INDEX($C$2:$C$13,IF(MOD(COUNT($E$2:E27),seas_indx)=0,seas_indx,MOD(COUNT($E$2:E27),seas_indx)))))</f>
        <v>1</v>
      </c>
      <c r="H27" s="97" t="str">
        <f>IFERROR(IF(Temp!fhor_indata=1,IF(COUNT($S$2:S27)&lt;=XobsHor,"in-sample",IF(AND(COUNT($S$2:S27)&lt;=XobsHor+XfHor,MOD(S26,XobsHor)&lt;XfHor),"out-sample","")),IF(ISBLANK(F27),"",IF(COUNT($F$2:F27)&lt;=XobsHor-XfHor,"in-sample","out-sample"))),"")</f>
        <v>in-sample</v>
      </c>
      <c r="I27" s="120">
        <f>IF(AND(ISBLANK(F26),H26="in-sample"),"",IF(AND(Temp!fhor_indata=1,H26="out-sample",H27="out-sample"),I26,IF(AND(ISBLANK(F27),H26="out-sample"),"",IF(AND(Temp!optSeasCoef=0,Temp!sts_add=1),IF(H26="in-sample",IF(Q26=bigT,((pCell/bigT)*F26)+((1-(pCell/bigT))*(I26+J26)),IF(OR(ISBLANK(F27),COUNT($F$2:F26)&lt;=pCell),F26,((pCell/COUNT($F$2:F26))*F26)+((1-(pCell/COUNT($F$2:F26)))*(I26+J26)))),I26),IF(AND(Temp!optSeasCoef=0,Temp!sts_multp=1),IF(H26="in-sample",IF(Q26=bigT,((pCell/bigT)*F26)+((1-(pCell/bigT))*(I26*J26)),IF(OR(ISBLANK(F27),COUNT(F$2:$F26)&lt;=pCell),F26,((pCell/COUNT($F$2:F26))*F26)+((1-(pCell/COUNT($F$2:F26)))*(I26*J26)))),I26),IF(Temp!sts_add=1,IF(H26="in-sample",IF(Q26=bigT,((pCell/bigT)*AX26)+((1-(pCell/bigT))*(I26+J26)),IF(OR(ISBLANK(F27),COUNT($AX$2:AX26)&lt;=pCell),AX26,((pCell/COUNT($AX$2:AX26))*AX26)+((1-(pCell/COUNT($AX$2:AX26)))*(I26+J26)))),I26),IF(H26="in-sample",IF(Q26=bigT,((pCell/bigT)*AX26)+((1-(pCell/bigT))*(I26*J26)),IF(OR(ISBLANK(F27),COUNT($AX$2:AX26)&lt;=pCell),AX26,((pCell/COUNT($AX$2:AX26))*AX26)+((1-(pCell/COUNT($AX$2:AX26)))*(I26*J26)))),I26)))))))</f>
        <v>312.74325000000005</v>
      </c>
      <c r="J27" s="120">
        <f>IF(AND(ISBLANK(F26),H26="in-sample"),"",IF(AND(Temp!fhor_indata=1,H26="out-sample",H27="out-sample"),J26,IF(AND(ISBLANK(F27),H26="out-sample"),"",IF(AND(Temp!optSeasCoef=0,Temp!sts_add=1),IF(H26="in-sample",IF(Q26=bigT,((qCell/bigT)*(I27-I26))+((1-(qCell/bigT))*J26),IF(OR(ISBLANK(F27),COUNT($F$2:F26)&lt;=qCell),IF(COUNT($F$2:F26)=1,0,F26-F25),((qCell/COUNT($F$2:F26))*(I27-I26))+((1-(qCell/COUNT($F$2:F26)))*J26))),J26),IF(AND(Temp!optSeasCoef=0,Temp!sts_multp=1),IF(H26="in-sample",IF(Q26=bigT,((qCell/bigT)*(I27/I26))+((1-(qCell/bigT))*J26),IF(qCell=0,1,IF(OR(ISBLANK(F27),COUNT($F$2:F26)&lt;=qCell),IF(COUNT($F$2:F26)=1,1,F26/F25),((qCell/COUNT($F$2:F26))*(I27/I26))+((1-(qCell/COUNT($F$2:F26)))*J26)))),J26),IF(Temp!sts_add=1,IF(H26="in-sample",IF(Q26=bigT,((qCell/bigT)*(I27-I26))+((1-(qCell/bigT))*J26),IF(OR(ISBLANK(F27),COUNT($AX$2:AX26)&lt;=qCell),IF(COUNT($AX$2:AX26)=1,0,AX26-AX25),((qCell/COUNT($AX$2:AX26))*(I27-I26))+((1-(qCell/COUNT($AX$2:AX26)))*J26))),J26),IF(H26="in-sample",IF(Q26=bigT,((qCell/bigT)*(I27/I26))+((1-(qCell/bigT))*J26),IF(qCell=0,1,IF(OR(ISBLANK(F27),COUNT($AX$2:AX26)&lt;=qCell),IF(COUNT($AX$2:AX26)=1,1,AX26/AX25),((qCell/COUNT($AX$2:AX26))*(I27/I26))+((1-(qCell/COUNT($AX$2:AX26)))*J26)))),J26)))))))</f>
        <v>0.985354936635916</v>
      </c>
      <c r="K27" s="120">
        <f>IF(H27="","",IF(AND(Temp!optSeasCoef=0,Temp!sts_add=1),IF(H27="out-sample",I27+(Q27*J27),I27+J27),IF(AND(Temp!optSeasCoef=0,Temp!sts_multp=1),IF(H27="out-sample",I27*(J27^Q27),I27*J27),IF(Temp!sts_add=1,IF(H27="out-sample",(I27+(Q27*J27))*G27,(I27+J27)*G27),IF(H27="out-sample",I27*(J27^Q27)*G27,I27*J27*G27)))))</f>
        <v>308.16310528706049</v>
      </c>
      <c r="L27" s="116">
        <f t="shared" si="5"/>
        <v>-0.64615528706048053</v>
      </c>
      <c r="M27" s="116">
        <f t="shared" si="6"/>
        <v>0.64615528706048053</v>
      </c>
      <c r="N27" s="116">
        <f t="shared" si="7"/>
        <v>0.41751665499621199</v>
      </c>
      <c r="O27" s="116">
        <f t="shared" si="8"/>
        <v>0.20967963911791876</v>
      </c>
      <c r="P27" s="116">
        <f t="shared" si="9"/>
        <v>0.20989969758211871</v>
      </c>
      <c r="Q27" s="94">
        <f>IF(AND(Temp!fhor_indata=1,ISBLANK(F27),H26="in-sample"),1,IF(AND(Temp!fhor_indata=1,H26="out-sample",Q26&lt;XfHor),Q26+1,IF(ISBLANK(F27),"",IF(AND(H27="out-sample",H26="in-sample"),1,IF(AND(H27="out-sample",H26="out-sample"),Q26+1,IF(ISNUMBER(Q26),Q26+1,1))))))</f>
        <v>26</v>
      </c>
      <c r="R27" s="94">
        <f t="shared" si="0"/>
        <v>56</v>
      </c>
      <c r="S27" s="94">
        <f>IF(Temp!fhor_indata=1,IF(S26=XobsHor,1,IF(COUNT($S$2:S26)&lt;=XobsHor,S26+1,IF(AND(COUNT($S$2:S26)&lt;=XobsHor+XfHor,IFERROR(MOD(S26,XobsHor)&lt;XfHor,FALSE)),S26+1,""))),IF(ISBLANK(F27),"",IF(S26=maxP,1,IF(S26&lt;maxP,S26+1,IF(COUNT($S$2:S27)&lt;=XobsHor,S26+1,"")))))</f>
        <v>26</v>
      </c>
      <c r="T27" s="3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W27" s="123">
        <f t="shared" si="2"/>
        <v>307.51695000000001</v>
      </c>
      <c r="AX27" s="123">
        <f t="shared" si="3"/>
        <v>307.51695000000001</v>
      </c>
      <c r="AY27" s="124" t="str">
        <f t="shared" si="4"/>
        <v/>
      </c>
      <c r="AZ27" s="124">
        <f t="shared" si="10"/>
        <v>308.16310528706049</v>
      </c>
      <c r="BE27" s="83"/>
      <c r="BF27" s="83"/>
      <c r="BG27" s="83"/>
    </row>
    <row r="28" spans="1:59" s="78" customFormat="1" ht="18.75" customHeight="1" thickBot="1" x14ac:dyDescent="0.25">
      <c r="A28" s="110" t="s">
        <v>24</v>
      </c>
      <c r="B28" s="109"/>
      <c r="C28" s="6"/>
      <c r="D28" s="3"/>
      <c r="E28" s="98">
        <f t="shared" si="1"/>
        <v>27</v>
      </c>
      <c r="F28" s="117">
        <v>304.86600000000004</v>
      </c>
      <c r="G28" s="116">
        <f>IF(E28="","",IF(Temp!optSeasCoef=0,1,INDEX($C$2:$C$13,IF(MOD(COUNT($E$2:E28),seas_indx)=0,seas_indx,MOD(COUNT($E$2:E28),seas_indx)))))</f>
        <v>1</v>
      </c>
      <c r="H28" s="97" t="str">
        <f>IFERROR(IF(Temp!fhor_indata=1,IF(COUNT($S$2:S28)&lt;=XobsHor,"in-sample",IF(AND(COUNT($S$2:S28)&lt;=XobsHor+XfHor,MOD(S27,XobsHor)&lt;XfHor),"out-sample","")),IF(ISBLANK(F28),"",IF(COUNT($F$2:F28)&lt;=XobsHor-XfHor,"in-sample","out-sample"))),"")</f>
        <v>in-sample</v>
      </c>
      <c r="I28" s="120">
        <f>IF(AND(ISBLANK(F27),H27="in-sample"),"",IF(AND(Temp!fhor_indata=1,H27="out-sample",H28="out-sample"),I27,IF(AND(ISBLANK(F28),H27="out-sample"),"",IF(AND(Temp!optSeasCoef=0,Temp!sts_add=1),IF(H27="in-sample",IF(Q27=bigT,((pCell/bigT)*F27)+((1-(pCell/bigT))*(I27+J27)),IF(OR(ISBLANK(F28),COUNT($F$2:F27)&lt;=pCell),F27,((pCell/COUNT($F$2:F27))*F27)+((1-(pCell/COUNT($F$2:F27)))*(I27+J27)))),I27),IF(AND(Temp!optSeasCoef=0,Temp!sts_multp=1),IF(H27="in-sample",IF(Q27=bigT,((pCell/bigT)*F27)+((1-(pCell/bigT))*(I27*J27)),IF(OR(ISBLANK(F28),COUNT(F$2:$F27)&lt;=pCell),F27,((pCell/COUNT($F$2:F27))*F27)+((1-(pCell/COUNT($F$2:F27)))*(I27*J27)))),I27),IF(Temp!sts_add=1,IF(H27="in-sample",IF(Q27=bigT,((pCell/bigT)*AX27)+((1-(pCell/bigT))*(I27+J27)),IF(OR(ISBLANK(F28),COUNT($AX$2:AX27)&lt;=pCell),AX27,((pCell/COUNT($AX$2:AX27))*AX27)+((1-(pCell/COUNT($AX$2:AX27)))*(I27+J27)))),I27),IF(H27="in-sample",IF(Q27=bigT,((pCell/bigT)*AX27)+((1-(pCell/bigT))*(I27*J27)),IF(OR(ISBLANK(F28),COUNT($AX$2:AX27)&lt;=pCell),AX27,((pCell/COUNT($AX$2:AX27))*AX27)+((1-(pCell/COUNT($AX$2:AX27)))*(I27*J27)))),I27)))))))</f>
        <v>307.51695000000001</v>
      </c>
      <c r="J28" s="120">
        <f>IF(AND(ISBLANK(F27),H27="in-sample"),"",IF(AND(Temp!fhor_indata=1,H27="out-sample",H28="out-sample"),J27,IF(AND(ISBLANK(F28),H27="out-sample"),"",IF(AND(Temp!optSeasCoef=0,Temp!sts_add=1),IF(H27="in-sample",IF(Q27=bigT,((qCell/bigT)*(I28-I27))+((1-(qCell/bigT))*J27),IF(OR(ISBLANK(F28),COUNT($F$2:F27)&lt;=qCell),IF(COUNT($F$2:F27)=1,0,F27-F26),((qCell/COUNT($F$2:F27))*(I28-I27))+((1-(qCell/COUNT($F$2:F27)))*J27))),J27),IF(AND(Temp!optSeasCoef=0,Temp!sts_multp=1),IF(H27="in-sample",IF(Q27=bigT,((qCell/bigT)*(I28/I27))+((1-(qCell/bigT))*J27),IF(qCell=0,1,IF(OR(ISBLANK(F28),COUNT($F$2:F27)&lt;=qCell),IF(COUNT($F$2:F27)=1,1,F27/F26),((qCell/COUNT($F$2:F27))*(I28/I27))+((1-(qCell/COUNT($F$2:F27)))*J27)))),J27),IF(Temp!sts_add=1,IF(H27="in-sample",IF(Q27=bigT,((qCell/bigT)*(I28-I27))+((1-(qCell/bigT))*J27),IF(OR(ISBLANK(F28),COUNT($AX$2:AX27)&lt;=qCell),IF(COUNT($AX$2:AX27)=1,0,AX27-AX26),((qCell/COUNT($AX$2:AX27))*(I28-I27))+((1-(qCell/COUNT($AX$2:AX27)))*J27))),J27),IF(H27="in-sample",IF(Q27=bigT,((qCell/bigT)*(I28/I27))+((1-(qCell/bigT))*J27),IF(qCell=0,1,IF(OR(ISBLANK(F28),COUNT($AX$2:AX27)&lt;=qCell),IF(COUNT($AX$2:AX27)=1,1,AX27/AX26),((qCell/COUNT($AX$2:AX27))*(I28/I27))+((1-(qCell/COUNT($AX$2:AX27)))*J27)))),J27)))))))</f>
        <v>0.98456028714546662</v>
      </c>
      <c r="K28" s="120">
        <f>IF(H28="","",IF(AND(Temp!optSeasCoef=0,Temp!sts_add=1),IF(H28="out-sample",I28+(Q28*J28),I28+J28),IF(AND(Temp!optSeasCoef=0,Temp!sts_multp=1),IF(H28="out-sample",I28*(J28^Q28),I28*J28),IF(Temp!sts_add=1,IF(H28="out-sample",(I28+(Q28*J28))*G28,(I28+J28)*G28),IF(H28="out-sample",I28*(J28^Q28)*G28,I28*J28*G28)))))</f>
        <v>302.76897659409809</v>
      </c>
      <c r="L28" s="116">
        <f t="shared" si="5"/>
        <v>2.0970234059019504</v>
      </c>
      <c r="M28" s="116">
        <f t="shared" si="6"/>
        <v>2.0970234059019504</v>
      </c>
      <c r="N28" s="116">
        <f t="shared" si="7"/>
        <v>4.3975071649006159</v>
      </c>
      <c r="O28" s="116">
        <f t="shared" si="8"/>
        <v>0.69261501937607295</v>
      </c>
      <c r="P28" s="116">
        <f t="shared" si="9"/>
        <v>0.69022471933927787</v>
      </c>
      <c r="Q28" s="94">
        <f>IF(AND(Temp!fhor_indata=1,ISBLANK(F28),H27="in-sample"),1,IF(AND(Temp!fhor_indata=1,H27="out-sample",Q27&lt;XfHor),Q27+1,IF(ISBLANK(F28),"",IF(AND(H28="out-sample",H27="in-sample"),1,IF(AND(H28="out-sample",H27="out-sample"),Q27+1,IF(ISNUMBER(Q27),Q27+1,1))))))</f>
        <v>27</v>
      </c>
      <c r="R28" s="94">
        <f t="shared" si="0"/>
        <v>55</v>
      </c>
      <c r="S28" s="94">
        <f>IF(Temp!fhor_indata=1,IF(S27=XobsHor,1,IF(COUNT($S$2:S27)&lt;=XobsHor,S27+1,IF(AND(COUNT($S$2:S27)&lt;=XobsHor+XfHor,IFERROR(MOD(S27,XobsHor)&lt;XfHor,FALSE)),S27+1,""))),IF(ISBLANK(F28),"",IF(S27=maxP,1,IF(S27&lt;maxP,S27+1,IF(COUNT($S$2:S28)&lt;=XobsHor,S27+1,"")))))</f>
        <v>27</v>
      </c>
      <c r="T28" s="3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W28" s="123">
        <f t="shared" si="2"/>
        <v>304.86600000000004</v>
      </c>
      <c r="AX28" s="123">
        <f t="shared" si="3"/>
        <v>304.86600000000004</v>
      </c>
      <c r="AY28" s="124" t="str">
        <f t="shared" si="4"/>
        <v/>
      </c>
      <c r="AZ28" s="124">
        <f t="shared" si="10"/>
        <v>302.76897659409809</v>
      </c>
      <c r="BF28" s="91"/>
    </row>
    <row r="29" spans="1:59" s="78" customFormat="1" ht="18.75" customHeight="1" thickBot="1" x14ac:dyDescent="0.3">
      <c r="A29" s="111" t="s">
        <v>28</v>
      </c>
      <c r="B29" s="112"/>
      <c r="C29" s="6"/>
      <c r="D29" s="3"/>
      <c r="E29" s="98">
        <f t="shared" si="1"/>
        <v>28</v>
      </c>
      <c r="F29" s="117">
        <v>301.73175000000003</v>
      </c>
      <c r="G29" s="116">
        <f>IF(E29="","",IF(Temp!optSeasCoef=0,1,INDEX($C$2:$C$13,IF(MOD(COUNT($E$2:E29),seas_indx)=0,seas_indx,MOD(COUNT($E$2:E29),seas_indx)))))</f>
        <v>1</v>
      </c>
      <c r="H29" s="97" t="str">
        <f>IFERROR(IF(Temp!fhor_indata=1,IF(COUNT($S$2:S29)&lt;=XobsHor,"in-sample",IF(AND(COUNT($S$2:S29)&lt;=XobsHor+XfHor,MOD(S28,XobsHor)&lt;XfHor),"out-sample","")),IF(ISBLANK(F29),"",IF(COUNT($F$2:F29)&lt;=XobsHor-XfHor,"in-sample","out-sample"))),"")</f>
        <v>in-sample</v>
      </c>
      <c r="I29" s="120">
        <f>IF(AND(ISBLANK(F28),H28="in-sample"),"",IF(AND(Temp!fhor_indata=1,H28="out-sample",H29="out-sample"),I28,IF(AND(ISBLANK(F29),H28="out-sample"),"",IF(AND(Temp!optSeasCoef=0,Temp!sts_add=1),IF(H28="in-sample",IF(Q28=bigT,((pCell/bigT)*F28)+((1-(pCell/bigT))*(I28+J28)),IF(OR(ISBLANK(F29),COUNT($F$2:F28)&lt;=pCell),F28,((pCell/COUNT($F$2:F28))*F28)+((1-(pCell/COUNT($F$2:F28)))*(I28+J28)))),I28),IF(AND(Temp!optSeasCoef=0,Temp!sts_multp=1),IF(H28="in-sample",IF(Q28=bigT,((pCell/bigT)*F28)+((1-(pCell/bigT))*(I28*J28)),IF(OR(ISBLANK(F29),COUNT(F$2:$F28)&lt;=pCell),F28,((pCell/COUNT($F$2:F28))*F28)+((1-(pCell/COUNT($F$2:F28)))*(I28*J28)))),I28),IF(Temp!sts_add=1,IF(H28="in-sample",IF(Q28=bigT,((pCell/bigT)*AX28)+((1-(pCell/bigT))*(I28+J28)),IF(OR(ISBLANK(F29),COUNT($AX$2:AX28)&lt;=pCell),AX28,((pCell/COUNT($AX$2:AX28))*AX28)+((1-(pCell/COUNT($AX$2:AX28)))*(I28+J28)))),I28),IF(H28="in-sample",IF(Q28=bigT,((pCell/bigT)*AX28)+((1-(pCell/bigT))*(I28*J28)),IF(OR(ISBLANK(F29),COUNT($AX$2:AX28)&lt;=pCell),AX28,((pCell/COUNT($AX$2:AX28))*AX28)+((1-(pCell/COUNT($AX$2:AX28)))*(I28*J28)))),I28)))))))</f>
        <v>304.86600000000004</v>
      </c>
      <c r="J29" s="120">
        <f>IF(AND(ISBLANK(F28),H28="in-sample"),"",IF(AND(Temp!fhor_indata=1,H28="out-sample",H29="out-sample"),J28,IF(AND(ISBLANK(F29),H28="out-sample"),"",IF(AND(Temp!optSeasCoef=0,Temp!sts_add=1),IF(H28="in-sample",IF(Q28=bigT,((qCell/bigT)*(I29-I28))+((1-(qCell/bigT))*J28),IF(OR(ISBLANK(F29),COUNT($F$2:F28)&lt;=qCell),IF(COUNT($F$2:F28)=1,0,F28-F27),((qCell/COUNT($F$2:F28))*(I29-I28))+((1-(qCell/COUNT($F$2:F28)))*J28))),J28),IF(AND(Temp!optSeasCoef=0,Temp!sts_multp=1),IF(H28="in-sample",IF(Q28=bigT,((qCell/bigT)*(I29/I28))+((1-(qCell/bigT))*J28),IF(qCell=0,1,IF(OR(ISBLANK(F29),COUNT($F$2:F28)&lt;=qCell),IF(COUNT($F$2:F28)=1,1,F28/F27),((qCell/COUNT($F$2:F28))*(I29/I28))+((1-(qCell/COUNT($F$2:F28)))*J28)))),J28),IF(Temp!sts_add=1,IF(H28="in-sample",IF(Q28=bigT,((qCell/bigT)*(I29-I28))+((1-(qCell/bigT))*J28),IF(OR(ISBLANK(F29),COUNT($AX$2:AX28)&lt;=qCell),IF(COUNT($AX$2:AX28)=1,0,AX28-AX27),((qCell/COUNT($AX$2:AX28))*(I29-I28))+((1-(qCell/COUNT($AX$2:AX28)))*J28))),J28),IF(H28="in-sample",IF(Q28=bigT,((qCell/bigT)*(I29/I28))+((1-(qCell/bigT))*J28),IF(qCell=0,1,IF(OR(ISBLANK(F29),COUNT($AX$2:AX28)&lt;=qCell),IF(COUNT($AX$2:AX28)=1,1,AX28/AX27),((qCell/COUNT($AX$2:AX28))*(I29/I28))+((1-(qCell/COUNT($AX$2:AX28)))*J28)))),J28)))))))</f>
        <v>0.9870859213764227</v>
      </c>
      <c r="K29" s="120">
        <f>IF(H29="","",IF(AND(Temp!optSeasCoef=0,Temp!sts_add=1),IF(H29="out-sample",I29+(Q29*J29),I29+J29),IF(AND(Temp!optSeasCoef=0,Temp!sts_multp=1),IF(H29="out-sample",I29*(J29^Q29),I29*J29),IF(Temp!sts_add=1,IF(H29="out-sample",(I29+(Q29*J29))*G29,(I29+J29)*G29),IF(H29="out-sample",I29*(J29^Q29)*G29,I29*J29*G29)))))</f>
        <v>300.92893650634454</v>
      </c>
      <c r="L29" s="116">
        <f t="shared" si="5"/>
        <v>0.80281349365549204</v>
      </c>
      <c r="M29" s="116">
        <f t="shared" si="6"/>
        <v>0.80281349365549204</v>
      </c>
      <c r="N29" s="116">
        <f t="shared" si="7"/>
        <v>0.64450950559533671</v>
      </c>
      <c r="O29" s="116">
        <f t="shared" si="8"/>
        <v>0.26677843047458688</v>
      </c>
      <c r="P29" s="116">
        <f t="shared" si="9"/>
        <v>0.26642305085783635</v>
      </c>
      <c r="Q29" s="94">
        <f>IF(AND(Temp!fhor_indata=1,ISBLANK(F29),H28="in-sample"),1,IF(AND(Temp!fhor_indata=1,H28="out-sample",Q28&lt;XfHor),Q28+1,IF(ISBLANK(F29),"",IF(AND(H29="out-sample",H28="in-sample"),1,IF(AND(H29="out-sample",H28="out-sample"),Q28+1,IF(ISNUMBER(Q28),Q28+1,1))))))</f>
        <v>28</v>
      </c>
      <c r="R29" s="94">
        <f t="shared" si="0"/>
        <v>54</v>
      </c>
      <c r="S29" s="94">
        <f>IF(Temp!fhor_indata=1,IF(S28=XobsHor,1,IF(COUNT($S$2:S28)&lt;=XobsHor,S28+1,IF(AND(COUNT($S$2:S28)&lt;=XobsHor+XfHor,IFERROR(MOD(S28,XobsHor)&lt;XfHor,FALSE)),S28+1,""))),IF(ISBLANK(F29),"",IF(S28=maxP,1,IF(S28&lt;maxP,S28+1,IF(COUNT($S$2:S29)&lt;=XobsHor,S28+1,"")))))</f>
        <v>28</v>
      </c>
      <c r="T29" s="3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W29" s="123">
        <f t="shared" si="2"/>
        <v>301.73175000000003</v>
      </c>
      <c r="AX29" s="123">
        <f t="shared" si="3"/>
        <v>301.73175000000003</v>
      </c>
      <c r="AY29" s="124" t="str">
        <f t="shared" si="4"/>
        <v/>
      </c>
      <c r="AZ29" s="124">
        <f t="shared" si="10"/>
        <v>300.92893650634454</v>
      </c>
      <c r="BF29" s="91"/>
    </row>
    <row r="30" spans="1:59" s="78" customFormat="1" ht="18.75" customHeight="1" x14ac:dyDescent="0.2">
      <c r="A30" s="6"/>
      <c r="B30" s="6"/>
      <c r="C30" s="6"/>
      <c r="D30" s="3"/>
      <c r="E30" s="98">
        <f t="shared" si="1"/>
        <v>29</v>
      </c>
      <c r="F30" s="117">
        <v>300.62385000000006</v>
      </c>
      <c r="G30" s="116">
        <f>IF(E30="","",IF(Temp!optSeasCoef=0,1,INDEX($C$2:$C$13,IF(MOD(COUNT($E$2:E30),seas_indx)=0,seas_indx,MOD(COUNT($E$2:E30),seas_indx)))))</f>
        <v>1</v>
      </c>
      <c r="H30" s="97" t="str">
        <f>IFERROR(IF(Temp!fhor_indata=1,IF(COUNT($S$2:S30)&lt;=XobsHor,"in-sample",IF(AND(COUNT($S$2:S30)&lt;=XobsHor+XfHor,MOD(S29,XobsHor)&lt;XfHor),"out-sample","")),IF(ISBLANK(F30),"",IF(COUNT($F$2:F30)&lt;=XobsHor-XfHor,"in-sample","out-sample"))),"")</f>
        <v>in-sample</v>
      </c>
      <c r="I30" s="120">
        <f>IF(AND(ISBLANK(F29),H29="in-sample"),"",IF(AND(Temp!fhor_indata=1,H29="out-sample",H30="out-sample"),I29,IF(AND(ISBLANK(F30),H29="out-sample"),"",IF(AND(Temp!optSeasCoef=0,Temp!sts_add=1),IF(H29="in-sample",IF(Q29=bigT,((pCell/bigT)*F29)+((1-(pCell/bigT))*(I29+J29)),IF(OR(ISBLANK(F30),COUNT($F$2:F29)&lt;=pCell),F29,((pCell/COUNT($F$2:F29))*F29)+((1-(pCell/COUNT($F$2:F29)))*(I29+J29)))),I29),IF(AND(Temp!optSeasCoef=0,Temp!sts_multp=1),IF(H29="in-sample",IF(Q29=bigT,((pCell/bigT)*F29)+((1-(pCell/bigT))*(I29*J29)),IF(OR(ISBLANK(F30),COUNT(F$2:$F29)&lt;=pCell),F29,((pCell/COUNT($F$2:F29))*F29)+((1-(pCell/COUNT($F$2:F29)))*(I29*J29)))),I29),IF(Temp!sts_add=1,IF(H29="in-sample",IF(Q29=bigT,((pCell/bigT)*AX29)+((1-(pCell/bigT))*(I29+J29)),IF(OR(ISBLANK(F30),COUNT($AX$2:AX29)&lt;=pCell),AX29,((pCell/COUNT($AX$2:AX29))*AX29)+((1-(pCell/COUNT($AX$2:AX29)))*(I29+J29)))),I29),IF(H29="in-sample",IF(Q29=bigT,((pCell/bigT)*AX29)+((1-(pCell/bigT))*(I29*J29)),IF(OR(ISBLANK(F30),COUNT($AX$2:AX29)&lt;=pCell),AX29,((pCell/COUNT($AX$2:AX29))*AX29)+((1-(pCell/COUNT($AX$2:AX29)))*(I29*J29)))),I29)))))))</f>
        <v>301.73175000000003</v>
      </c>
      <c r="J30" s="120">
        <f>IF(AND(ISBLANK(F29),H29="in-sample"),"",IF(AND(Temp!fhor_indata=1,H29="out-sample",H30="out-sample"),J29,IF(AND(ISBLANK(F30),H29="out-sample"),"",IF(AND(Temp!optSeasCoef=0,Temp!sts_add=1),IF(H29="in-sample",IF(Q29=bigT,((qCell/bigT)*(I30-I29))+((1-(qCell/bigT))*J29),IF(OR(ISBLANK(F30),COUNT($F$2:F29)&lt;=qCell),IF(COUNT($F$2:F29)=1,0,F29-F28),((qCell/COUNT($F$2:F29))*(I30-I29))+((1-(qCell/COUNT($F$2:F29)))*J29))),J29),IF(AND(Temp!optSeasCoef=0,Temp!sts_multp=1),IF(H29="in-sample",IF(Q29=bigT,((qCell/bigT)*(I30/I29))+((1-(qCell/bigT))*J29),IF(qCell=0,1,IF(OR(ISBLANK(F30),COUNT($F$2:F29)&lt;=qCell),IF(COUNT($F$2:F29)=1,1,F29/F28),((qCell/COUNT($F$2:F29))*(I30/I29))+((1-(qCell/COUNT($F$2:F29)))*J29)))),J29),IF(Temp!sts_add=1,IF(H29="in-sample",IF(Q29=bigT,((qCell/bigT)*(I30-I29))+((1-(qCell/bigT))*J29),IF(OR(ISBLANK(F30),COUNT($AX$2:AX29)&lt;=qCell),IF(COUNT($AX$2:AX29)=1,0,AX29-AX28),((qCell/COUNT($AX$2:AX29))*(I30-I29))+((1-(qCell/COUNT($AX$2:AX29)))*J29))),J29),IF(H29="in-sample",IF(Q29=bigT,((qCell/bigT)*(I30/I29))+((1-(qCell/bigT))*J29),IF(qCell=0,1,IF(OR(ISBLANK(F30),COUNT($AX$2:AX29)&lt;=qCell),IF(COUNT($AX$2:AX29)=1,1,AX29/AX28),((qCell/COUNT($AX$2:AX29))*(I30/I29))+((1-(qCell/COUNT($AX$2:AX29)))*J29)))),J29)))))))</f>
        <v>0.98802639720802388</v>
      </c>
      <c r="K30" s="120">
        <f>IF(H30="","",IF(AND(Temp!optSeasCoef=0,Temp!sts_add=1),IF(H30="out-sample",I30+(Q30*J30),I30+J30),IF(AND(Temp!optSeasCoef=0,Temp!sts_multp=1),IF(H30="out-sample",I30*(J30^Q30),I30*J30),IF(Temp!sts_add=1,IF(H30="out-sample",(I30+(Q30*J30))*G30,(I30+J30)*G30),IF(H30="out-sample",I30*(J30^Q30)*G30,I30*J30*G30)))))</f>
        <v>298.1189338757722</v>
      </c>
      <c r="L30" s="116">
        <f t="shared" si="5"/>
        <v>2.5049161242278615</v>
      </c>
      <c r="M30" s="116">
        <f t="shared" si="6"/>
        <v>2.5049161242278615</v>
      </c>
      <c r="N30" s="116">
        <f t="shared" si="7"/>
        <v>6.2746047894167312</v>
      </c>
      <c r="O30" s="116">
        <f t="shared" si="8"/>
        <v>0.84024053476310701</v>
      </c>
      <c r="P30" s="116">
        <f t="shared" si="9"/>
        <v>0.8367252822699851</v>
      </c>
      <c r="Q30" s="94">
        <f>IF(AND(Temp!fhor_indata=1,ISBLANK(F30),H29="in-sample"),1,IF(AND(Temp!fhor_indata=1,H29="out-sample",Q29&lt;XfHor),Q29+1,IF(ISBLANK(F30),"",IF(AND(H30="out-sample",H29="in-sample"),1,IF(AND(H30="out-sample",H29="out-sample"),Q29+1,IF(ISNUMBER(Q29),Q29+1,1))))))</f>
        <v>29</v>
      </c>
      <c r="R30" s="94">
        <f t="shared" si="0"/>
        <v>53</v>
      </c>
      <c r="S30" s="94">
        <f>IF(Temp!fhor_indata=1,IF(S29=XobsHor,1,IF(COUNT($S$2:S29)&lt;=XobsHor,S29+1,IF(AND(COUNT($S$2:S29)&lt;=XobsHor+XfHor,IFERROR(MOD(S29,XobsHor)&lt;XfHor,FALSE)),S29+1,""))),IF(ISBLANK(F30),"",IF(S29=maxP,1,IF(S29&lt;maxP,S29+1,IF(COUNT($S$2:S30)&lt;=XobsHor,S29+1,"")))))</f>
        <v>29</v>
      </c>
      <c r="T30" s="3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W30" s="123">
        <f t="shared" si="2"/>
        <v>300.62385000000006</v>
      </c>
      <c r="AX30" s="123">
        <f t="shared" si="3"/>
        <v>300.62385000000006</v>
      </c>
      <c r="AY30" s="124" t="str">
        <f t="shared" si="4"/>
        <v/>
      </c>
      <c r="AZ30" s="124">
        <f t="shared" si="10"/>
        <v>298.1189338757722</v>
      </c>
      <c r="BF30" s="91"/>
    </row>
    <row r="31" spans="1:59" s="78" customFormat="1" ht="18.75" customHeight="1" x14ac:dyDescent="0.2">
      <c r="A31" s="6"/>
      <c r="B31" s="6"/>
      <c r="C31" s="6"/>
      <c r="D31" s="3"/>
      <c r="E31" s="98">
        <f t="shared" si="1"/>
        <v>30</v>
      </c>
      <c r="F31" s="117">
        <v>303.8193</v>
      </c>
      <c r="G31" s="116">
        <f>IF(E31="","",IF(Temp!optSeasCoef=0,1,INDEX($C$2:$C$13,IF(MOD(COUNT($E$2:E31),seas_indx)=0,seas_indx,MOD(COUNT($E$2:E31),seas_indx)))))</f>
        <v>1</v>
      </c>
      <c r="H31" s="97" t="str">
        <f>IFERROR(IF(Temp!fhor_indata=1,IF(COUNT($S$2:S31)&lt;=XobsHor,"in-sample",IF(AND(COUNT($S$2:S31)&lt;=XobsHor+XfHor,MOD(S30,XobsHor)&lt;XfHor),"out-sample","")),IF(ISBLANK(F31),"",IF(COUNT($F$2:F31)&lt;=XobsHor-XfHor,"in-sample","out-sample"))),"")</f>
        <v>in-sample</v>
      </c>
      <c r="I31" s="120">
        <f>IF(AND(ISBLANK(F30),H30="in-sample"),"",IF(AND(Temp!fhor_indata=1,H30="out-sample",H31="out-sample"),I30,IF(AND(ISBLANK(F31),H30="out-sample"),"",IF(AND(Temp!optSeasCoef=0,Temp!sts_add=1),IF(H30="in-sample",IF(Q30=bigT,((pCell/bigT)*F30)+((1-(pCell/bigT))*(I30+J30)),IF(OR(ISBLANK(F31),COUNT($F$2:F30)&lt;=pCell),F30,((pCell/COUNT($F$2:F30))*F30)+((1-(pCell/COUNT($F$2:F30)))*(I30+J30)))),I30),IF(AND(Temp!optSeasCoef=0,Temp!sts_multp=1),IF(H30="in-sample",IF(Q30=bigT,((pCell/bigT)*F30)+((1-(pCell/bigT))*(I30*J30)),IF(OR(ISBLANK(F31),COUNT(F$2:$F30)&lt;=pCell),F30,((pCell/COUNT($F$2:F30))*F30)+((1-(pCell/COUNT($F$2:F30)))*(I30*J30)))),I30),IF(Temp!sts_add=1,IF(H30="in-sample",IF(Q30=bigT,((pCell/bigT)*AX30)+((1-(pCell/bigT))*(I30+J30)),IF(OR(ISBLANK(F31),COUNT($AX$2:AX30)&lt;=pCell),AX30,((pCell/COUNT($AX$2:AX30))*AX30)+((1-(pCell/COUNT($AX$2:AX30)))*(I30+J30)))),I30),IF(H30="in-sample",IF(Q30=bigT,((pCell/bigT)*AX30)+((1-(pCell/bigT))*(I30*J30)),IF(OR(ISBLANK(F31),COUNT($AX$2:AX30)&lt;=pCell),AX30,((pCell/COUNT($AX$2:AX30))*AX30)+((1-(pCell/COUNT($AX$2:AX30)))*(I30*J30)))),I30)))))))</f>
        <v>300.62385000000006</v>
      </c>
      <c r="J31" s="120">
        <f>IF(AND(ISBLANK(F30),H30="in-sample"),"",IF(AND(Temp!fhor_indata=1,H30="out-sample",H31="out-sample"),J30,IF(AND(ISBLANK(F31),H30="out-sample"),"",IF(AND(Temp!optSeasCoef=0,Temp!sts_add=1),IF(H30="in-sample",IF(Q30=bigT,((qCell/bigT)*(I31-I30))+((1-(qCell/bigT))*J30),IF(OR(ISBLANK(F31),COUNT($F$2:F30)&lt;=qCell),IF(COUNT($F$2:F30)=1,0,F30-F29),((qCell/COUNT($F$2:F30))*(I31-I30))+((1-(qCell/COUNT($F$2:F30)))*J30))),J30),IF(AND(Temp!optSeasCoef=0,Temp!sts_multp=1),IF(H30="in-sample",IF(Q30=bigT,((qCell/bigT)*(I31/I30))+((1-(qCell/bigT))*J30),IF(qCell=0,1,IF(OR(ISBLANK(F31),COUNT($F$2:F30)&lt;=qCell),IF(COUNT($F$2:F30)=1,1,F30/F29),((qCell/COUNT($F$2:F30))*(I31/I30))+((1-(qCell/COUNT($F$2:F30)))*J30)))),J30),IF(Temp!sts_add=1,IF(H30="in-sample",IF(Q30=bigT,((qCell/bigT)*(I31-I30))+((1-(qCell/bigT))*J30),IF(OR(ISBLANK(F31),COUNT($AX$2:AX30)&lt;=qCell),IF(COUNT($AX$2:AX30)=1,0,AX30-AX29),((qCell/COUNT($AX$2:AX30))*(I31-I30))+((1-(qCell/COUNT($AX$2:AX30)))*J30))),J30),IF(H30="in-sample",IF(Q30=bigT,((qCell/bigT)*(I31/I30))+((1-(qCell/bigT))*J30),IF(qCell=0,1,IF(OR(ISBLANK(F31),COUNT($AX$2:AX30)&lt;=qCell),IF(COUNT($AX$2:AX30)=1,1,AX30/AX29),((qCell/COUNT($AX$2:AX30))*(I31/I30))+((1-(qCell/COUNT($AX$2:AX30)))*J30)))),J30)))))))</f>
        <v>0.99088908627130023</v>
      </c>
      <c r="K31" s="120">
        <f>IF(H31="","",IF(AND(Temp!optSeasCoef=0,Temp!sts_add=1),IF(H31="out-sample",I31+(Q31*J31),I31+J31),IF(AND(Temp!optSeasCoef=0,Temp!sts_multp=1),IF(H31="out-sample",I31*(J31^Q31),I31*J31),IF(Temp!sts_add=1,IF(H31="out-sample",(I31+(Q31*J31))*G31,(I31+J31)*G31),IF(H31="out-sample",I31*(J31^Q31)*G31,I31*J31*G31)))))</f>
        <v>297.88489203786048</v>
      </c>
      <c r="L31" s="116">
        <f t="shared" si="5"/>
        <v>5.9344079621395167</v>
      </c>
      <c r="M31" s="116">
        <f t="shared" si="6"/>
        <v>5.9344079621395167</v>
      </c>
      <c r="N31" s="116">
        <f t="shared" si="7"/>
        <v>35.217197861104893</v>
      </c>
      <c r="O31" s="116">
        <f t="shared" si="8"/>
        <v>1.992181584484408</v>
      </c>
      <c r="P31" s="116">
        <f t="shared" si="9"/>
        <v>1.9725333612986069</v>
      </c>
      <c r="Q31" s="94">
        <f>IF(AND(Temp!fhor_indata=1,ISBLANK(F31),H30="in-sample"),1,IF(AND(Temp!fhor_indata=1,H30="out-sample",Q30&lt;XfHor),Q30+1,IF(ISBLANK(F31),"",IF(AND(H31="out-sample",H30="in-sample"),1,IF(AND(H31="out-sample",H30="out-sample"),Q30+1,IF(ISNUMBER(Q30),Q30+1,1))))))</f>
        <v>30</v>
      </c>
      <c r="R31" s="94">
        <f t="shared" si="0"/>
        <v>52</v>
      </c>
      <c r="S31" s="94">
        <f>IF(Temp!fhor_indata=1,IF(S30=XobsHor,1,IF(COUNT($S$2:S30)&lt;=XobsHor,S30+1,IF(AND(COUNT($S$2:S30)&lt;=XobsHor+XfHor,IFERROR(MOD(S30,XobsHor)&lt;XfHor,FALSE)),S30+1,""))),IF(ISBLANK(F31),"",IF(S30=maxP,1,IF(S30&lt;maxP,S30+1,IF(COUNT($S$2:S31)&lt;=XobsHor,S30+1,"")))))</f>
        <v>30</v>
      </c>
      <c r="T31" s="3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W31" s="123">
        <f t="shared" si="2"/>
        <v>303.8193</v>
      </c>
      <c r="AX31" s="123">
        <f t="shared" si="3"/>
        <v>303.8193</v>
      </c>
      <c r="AY31" s="124" t="str">
        <f t="shared" si="4"/>
        <v/>
      </c>
      <c r="AZ31" s="124">
        <f t="shared" si="10"/>
        <v>297.88489203786048</v>
      </c>
      <c r="BF31" s="91"/>
    </row>
    <row r="32" spans="1:59" s="78" customFormat="1" ht="18.75" customHeight="1" x14ac:dyDescent="0.2">
      <c r="A32" s="6"/>
      <c r="B32" s="6"/>
      <c r="C32" s="6"/>
      <c r="D32" s="3"/>
      <c r="E32" s="98">
        <f t="shared" si="1"/>
        <v>31</v>
      </c>
      <c r="F32" s="117">
        <v>307.39499999999998</v>
      </c>
      <c r="G32" s="116">
        <f>IF(E32="","",IF(Temp!optSeasCoef=0,1,INDEX($C$2:$C$13,IF(MOD(COUNT($E$2:E32),seas_indx)=0,seas_indx,MOD(COUNT($E$2:E32),seas_indx)))))</f>
        <v>1</v>
      </c>
      <c r="H32" s="97" t="str">
        <f>IFERROR(IF(Temp!fhor_indata=1,IF(COUNT($S$2:S32)&lt;=XobsHor,"in-sample",IF(AND(COUNT($S$2:S32)&lt;=XobsHor+XfHor,MOD(S31,XobsHor)&lt;XfHor),"out-sample","")),IF(ISBLANK(F32),"",IF(COUNT($F$2:F32)&lt;=XobsHor-XfHor,"in-sample","out-sample"))),"")</f>
        <v>in-sample</v>
      </c>
      <c r="I32" s="120">
        <f>IF(AND(ISBLANK(F31),H31="in-sample"),"",IF(AND(Temp!fhor_indata=1,H31="out-sample",H32="out-sample"),I31,IF(AND(ISBLANK(F32),H31="out-sample"),"",IF(AND(Temp!optSeasCoef=0,Temp!sts_add=1),IF(H31="in-sample",IF(Q31=bigT,((pCell/bigT)*F31)+((1-(pCell/bigT))*(I31+J31)),IF(OR(ISBLANK(F32),COUNT($F$2:F31)&lt;=pCell),F31,((pCell/COUNT($F$2:F31))*F31)+((1-(pCell/COUNT($F$2:F31)))*(I31+J31)))),I31),IF(AND(Temp!optSeasCoef=0,Temp!sts_multp=1),IF(H31="in-sample",IF(Q31=bigT,((pCell/bigT)*F31)+((1-(pCell/bigT))*(I31*J31)),IF(OR(ISBLANK(F32),COUNT(F$2:$F31)&lt;=pCell),F31,((pCell/COUNT($F$2:F31))*F31)+((1-(pCell/COUNT($F$2:F31)))*(I31*J31)))),I31),IF(Temp!sts_add=1,IF(H31="in-sample",IF(Q31=bigT,((pCell/bigT)*AX31)+((1-(pCell/bigT))*(I31+J31)),IF(OR(ISBLANK(F32),COUNT($AX$2:AX31)&lt;=pCell),AX31,((pCell/COUNT($AX$2:AX31))*AX31)+((1-(pCell/COUNT($AX$2:AX31)))*(I31+J31)))),I31),IF(H31="in-sample",IF(Q31=bigT,((pCell/bigT)*AX31)+((1-(pCell/bigT))*(I31*J31)),IF(OR(ISBLANK(F32),COUNT($AX$2:AX31)&lt;=pCell),AX31,((pCell/COUNT($AX$2:AX31))*AX31)+((1-(pCell/COUNT($AX$2:AX31)))*(I31*J31)))),I31)))))))</f>
        <v>303.8193</v>
      </c>
      <c r="J32" s="120">
        <f>IF(AND(ISBLANK(F31),H31="in-sample"),"",IF(AND(Temp!fhor_indata=1,H31="out-sample",H32="out-sample"),J31,IF(AND(ISBLANK(F32),H31="out-sample"),"",IF(AND(Temp!optSeasCoef=0,Temp!sts_add=1),IF(H31="in-sample",IF(Q31=bigT,((qCell/bigT)*(I32-I31))+((1-(qCell/bigT))*J31),IF(OR(ISBLANK(F32),COUNT($F$2:F31)&lt;=qCell),IF(COUNT($F$2:F31)=1,0,F31-F30),((qCell/COUNT($F$2:F31))*(I32-I31))+((1-(qCell/COUNT($F$2:F31)))*J31))),J31),IF(AND(Temp!optSeasCoef=0,Temp!sts_multp=1),IF(H31="in-sample",IF(Q31=bigT,((qCell/bigT)*(I32/I31))+((1-(qCell/bigT))*J31),IF(qCell=0,1,IF(OR(ISBLANK(F32),COUNT($F$2:F31)&lt;=qCell),IF(COUNT($F$2:F31)=1,1,F31/F30),((qCell/COUNT($F$2:F31))*(I32/I31))+((1-(qCell/COUNT($F$2:F31)))*J31)))),J31),IF(Temp!sts_add=1,IF(H31="in-sample",IF(Q31=bigT,((qCell/bigT)*(I32-I31))+((1-(qCell/bigT))*J31),IF(OR(ISBLANK(F32),COUNT($AX$2:AX31)&lt;=qCell),IF(COUNT($AX$2:AX31)=1,0,AX31-AX30),((qCell/COUNT($AX$2:AX31))*(I32-I31))+((1-(qCell/COUNT($AX$2:AX31)))*J31))),J31),IF(H31="in-sample",IF(Q31=bigT,((qCell/bigT)*(I32/I31))+((1-(qCell/bigT))*J31),IF(qCell=0,1,IF(OR(ISBLANK(F32),COUNT($AX$2:AX31)&lt;=qCell),IF(COUNT($AX$2:AX31)=1,1,AX31/AX30),((qCell/COUNT($AX$2:AX31))*(I32/I31))+((1-(qCell/COUNT($AX$2:AX31)))*J31)))),J31)))))))</f>
        <v>0.99746918957108788</v>
      </c>
      <c r="K32" s="120">
        <f>IF(H32="","",IF(AND(Temp!optSeasCoef=0,Temp!sts_add=1),IF(H32="out-sample",I32+(Q32*J32),I32+J32),IF(AND(Temp!optSeasCoef=0,Temp!sts_multp=1),IF(H32="out-sample",I32*(J32^Q32),I32*J32),IF(Temp!sts_add=1,IF(H32="out-sample",(I32+(Q32*J32))*G32,(I32+J32)*G32),IF(H32="out-sample",I32*(J32^Q32)*G32,I32*J32*G32)))))</f>
        <v>303.05039094705523</v>
      </c>
      <c r="L32" s="116">
        <f t="shared" si="5"/>
        <v>4.3446090529447474</v>
      </c>
      <c r="M32" s="116">
        <f t="shared" si="6"/>
        <v>4.3446090529447474</v>
      </c>
      <c r="N32" s="116">
        <f t="shared" si="7"/>
        <v>18.875627822929456</v>
      </c>
      <c r="O32" s="116">
        <f t="shared" si="8"/>
        <v>1.4336259522277854</v>
      </c>
      <c r="P32" s="116">
        <f t="shared" si="9"/>
        <v>1.423422673797061</v>
      </c>
      <c r="Q32" s="94">
        <f>IF(AND(Temp!fhor_indata=1,ISBLANK(F32),H31="in-sample"),1,IF(AND(Temp!fhor_indata=1,H31="out-sample",Q31&lt;XfHor),Q31+1,IF(ISBLANK(F32),"",IF(AND(H32="out-sample",H31="in-sample"),1,IF(AND(H32="out-sample",H31="out-sample"),Q31+1,IF(ISNUMBER(Q31),Q31+1,1))))))</f>
        <v>31</v>
      </c>
      <c r="R32" s="94">
        <f t="shared" si="0"/>
        <v>51</v>
      </c>
      <c r="S32" s="94">
        <f>IF(Temp!fhor_indata=1,IF(S31=XobsHor,1,IF(COUNT($S$2:S31)&lt;=XobsHor,S31+1,IF(AND(COUNT($S$2:S31)&lt;=XobsHor+XfHor,IFERROR(MOD(S31,XobsHor)&lt;XfHor,FALSE)),S31+1,""))),IF(ISBLANK(F32),"",IF(S31=maxP,1,IF(S31&lt;maxP,S31+1,IF(COUNT($S$2:S32)&lt;=XobsHor,S31+1,"")))))</f>
        <v>31</v>
      </c>
      <c r="T32" s="3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W32" s="123">
        <f t="shared" si="2"/>
        <v>307.39499999999998</v>
      </c>
      <c r="AX32" s="123">
        <f t="shared" si="3"/>
        <v>307.39499999999998</v>
      </c>
      <c r="AY32" s="124" t="str">
        <f t="shared" si="4"/>
        <v/>
      </c>
      <c r="AZ32" s="124">
        <f t="shared" si="10"/>
        <v>303.05039094705523</v>
      </c>
      <c r="BF32" s="91"/>
    </row>
    <row r="33" spans="1:58" s="78" customFormat="1" ht="18.75" customHeight="1" thickBot="1" x14ac:dyDescent="0.25">
      <c r="A33" s="6"/>
      <c r="B33" s="6"/>
      <c r="C33" s="6"/>
      <c r="D33" s="3"/>
      <c r="E33" s="98">
        <f t="shared" si="1"/>
        <v>32</v>
      </c>
      <c r="F33" s="117">
        <v>309.84525000000002</v>
      </c>
      <c r="G33" s="116">
        <f>IF(E33="","",IF(Temp!optSeasCoef=0,1,INDEX($C$2:$C$13,IF(MOD(COUNT($E$2:E33),seas_indx)=0,seas_indx,MOD(COUNT($E$2:E33),seas_indx)))))</f>
        <v>1</v>
      </c>
      <c r="H33" s="97" t="str">
        <f>IFERROR(IF(Temp!fhor_indata=1,IF(COUNT($S$2:S33)&lt;=XobsHor,"in-sample",IF(AND(COUNT($S$2:S33)&lt;=XobsHor+XfHor,MOD(S32,XobsHor)&lt;XfHor),"out-sample","")),IF(ISBLANK(F33),"",IF(COUNT($F$2:F33)&lt;=XobsHor-XfHor,"in-sample","out-sample"))),"")</f>
        <v>in-sample</v>
      </c>
      <c r="I33" s="120">
        <f>IF(AND(ISBLANK(F32),H32="in-sample"),"",IF(AND(Temp!fhor_indata=1,H32="out-sample",H33="out-sample"),I32,IF(AND(ISBLANK(F33),H32="out-sample"),"",IF(AND(Temp!optSeasCoef=0,Temp!sts_add=1),IF(H32="in-sample",IF(Q32=bigT,((pCell/bigT)*F32)+((1-(pCell/bigT))*(I32+J32)),IF(OR(ISBLANK(F33),COUNT($F$2:F32)&lt;=pCell),F32,((pCell/COUNT($F$2:F32))*F32)+((1-(pCell/COUNT($F$2:F32)))*(I32+J32)))),I32),IF(AND(Temp!optSeasCoef=0,Temp!sts_multp=1),IF(H32="in-sample",IF(Q32=bigT,((pCell/bigT)*F32)+((1-(pCell/bigT))*(I32*J32)),IF(OR(ISBLANK(F33),COUNT(F$2:$F32)&lt;=pCell),F32,((pCell/COUNT($F$2:F32))*F32)+((1-(pCell/COUNT($F$2:F32)))*(I32*J32)))),I32),IF(Temp!sts_add=1,IF(H32="in-sample",IF(Q32=bigT,((pCell/bigT)*AX32)+((1-(pCell/bigT))*(I32+J32)),IF(OR(ISBLANK(F33),COUNT($AX$2:AX32)&lt;=pCell),AX32,((pCell/COUNT($AX$2:AX32))*AX32)+((1-(pCell/COUNT($AX$2:AX32)))*(I32+J32)))),I32),IF(H32="in-sample",IF(Q32=bigT,((pCell/bigT)*AX32)+((1-(pCell/bigT))*(I32*J32)),IF(OR(ISBLANK(F33),COUNT($AX$2:AX32)&lt;=pCell),AX32,((pCell/COUNT($AX$2:AX32))*AX32)+((1-(pCell/COUNT($AX$2:AX32)))*(I32*J32)))),I32)))))))</f>
        <v>307.39499999999998</v>
      </c>
      <c r="J33" s="120">
        <f>IF(AND(ISBLANK(F32),H32="in-sample"),"",IF(AND(Temp!fhor_indata=1,H32="out-sample",H33="out-sample"),J32,IF(AND(ISBLANK(F33),H32="out-sample"),"",IF(AND(Temp!optSeasCoef=0,Temp!sts_add=1),IF(H32="in-sample",IF(Q32=bigT,((qCell/bigT)*(I33-I32))+((1-(qCell/bigT))*J32),IF(OR(ISBLANK(F33),COUNT($F$2:F32)&lt;=qCell),IF(COUNT($F$2:F32)=1,0,F32-F31),((qCell/COUNT($F$2:F32))*(I33-I32))+((1-(qCell/COUNT($F$2:F32)))*J32))),J32),IF(AND(Temp!optSeasCoef=0,Temp!sts_multp=1),IF(H32="in-sample",IF(Q32=bigT,((qCell/bigT)*(I33/I32))+((1-(qCell/bigT))*J32),IF(qCell=0,1,IF(OR(ISBLANK(F33),COUNT($F$2:F32)&lt;=qCell),IF(COUNT($F$2:F32)=1,1,F32/F31),((qCell/COUNT($F$2:F32))*(I33/I32))+((1-(qCell/COUNT($F$2:F32)))*J32)))),J32),IF(Temp!sts_add=1,IF(H32="in-sample",IF(Q32=bigT,((qCell/bigT)*(I33-I32))+((1-(qCell/bigT))*J32),IF(OR(ISBLANK(F33),COUNT($AX$2:AX32)&lt;=qCell),IF(COUNT($AX$2:AX32)=1,0,AX32-AX31),((qCell/COUNT($AX$2:AX32))*(I33-I32))+((1-(qCell/COUNT($AX$2:AX32)))*J32))),J32),IF(H32="in-sample",IF(Q32=bigT,((qCell/bigT)*(I33/I32))+((1-(qCell/bigT))*J32),IF(qCell=0,1,IF(OR(ISBLANK(F33),COUNT($AX$2:AX32)&lt;=qCell),IF(COUNT($AX$2:AX32)=1,1,AX32/AX31),((qCell/COUNT($AX$2:AX32))*(I33/I32))+((1-(qCell/COUNT($AX$2:AX32)))*J32)))),J32)))))))</f>
        <v>1.0020820854314645</v>
      </c>
      <c r="K33" s="120">
        <f>IF(H33="","",IF(AND(Temp!optSeasCoef=0,Temp!sts_add=1),IF(H33="out-sample",I33+(Q33*J33),I33+J33),IF(AND(Temp!optSeasCoef=0,Temp!sts_multp=1),IF(H33="out-sample",I33*(J33^Q33),I33*J33),IF(Temp!sts_add=1,IF(H33="out-sample",(I33+(Q33*J33))*G33,(I33+J33)*G33),IF(H33="out-sample",I33*(J33^Q33)*G33,I33*J33*G33)))))</f>
        <v>308.035022651205</v>
      </c>
      <c r="L33" s="116">
        <f t="shared" si="5"/>
        <v>1.8102273487950242</v>
      </c>
      <c r="M33" s="116">
        <f t="shared" si="6"/>
        <v>1.8102273487950242</v>
      </c>
      <c r="N33" s="116">
        <f t="shared" si="7"/>
        <v>3.2769230543254624</v>
      </c>
      <c r="O33" s="116">
        <f t="shared" si="8"/>
        <v>0.58766932838178776</v>
      </c>
      <c r="P33" s="116">
        <f t="shared" si="9"/>
        <v>0.58594761118612448</v>
      </c>
      <c r="Q33" s="94">
        <f>IF(AND(Temp!fhor_indata=1,ISBLANK(F33),H32="in-sample"),1,IF(AND(Temp!fhor_indata=1,H32="out-sample",Q32&lt;XfHor),Q32+1,IF(ISBLANK(F33),"",IF(AND(H33="out-sample",H32="in-sample"),1,IF(AND(H33="out-sample",H32="out-sample"),Q32+1,IF(ISNUMBER(Q32),Q32+1,1))))))</f>
        <v>32</v>
      </c>
      <c r="R33" s="94">
        <f t="shared" si="0"/>
        <v>50</v>
      </c>
      <c r="S33" s="94">
        <f>IF(Temp!fhor_indata=1,IF(S32=XobsHor,1,IF(COUNT($S$2:S32)&lt;=XobsHor,S32+1,IF(AND(COUNT($S$2:S32)&lt;=XobsHor+XfHor,IFERROR(MOD(S32,XobsHor)&lt;XfHor,FALSE)),S32+1,""))),IF(ISBLANK(F33),"",IF(S32=maxP,1,IF(S32&lt;maxP,S32+1,IF(COUNT($S$2:S33)&lt;=XobsHor,S32+1,"")))))</f>
        <v>32</v>
      </c>
      <c r="T33" s="3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W33" s="123">
        <f t="shared" si="2"/>
        <v>309.84525000000002</v>
      </c>
      <c r="AX33" s="123">
        <f t="shared" si="3"/>
        <v>309.84525000000002</v>
      </c>
      <c r="AY33" s="124" t="str">
        <f t="shared" si="4"/>
        <v/>
      </c>
      <c r="AZ33" s="124">
        <f t="shared" si="10"/>
        <v>308.035022651205</v>
      </c>
      <c r="BF33" s="91"/>
    </row>
    <row r="34" spans="1:58" s="78" customFormat="1" ht="18.75" customHeight="1" thickBot="1" x14ac:dyDescent="0.25">
      <c r="A34" s="108" t="s">
        <v>16</v>
      </c>
      <c r="B34" s="109"/>
      <c r="C34" s="6"/>
      <c r="D34" s="3"/>
      <c r="E34" s="98">
        <f t="shared" si="1"/>
        <v>33</v>
      </c>
      <c r="F34" s="117">
        <v>311.06025</v>
      </c>
      <c r="G34" s="116">
        <f>IF(E34="","",IF(Temp!optSeasCoef=0,1,INDEX($C$2:$C$13,IF(MOD(COUNT($E$2:E34),seas_indx)=0,seas_indx,MOD(COUNT($E$2:E34),seas_indx)))))</f>
        <v>1</v>
      </c>
      <c r="H34" s="97" t="str">
        <f>IFERROR(IF(Temp!fhor_indata=1,IF(COUNT($S$2:S34)&lt;=XobsHor,"in-sample",IF(AND(COUNT($S$2:S34)&lt;=XobsHor+XfHor,MOD(S33,XobsHor)&lt;XfHor),"out-sample","")),IF(ISBLANK(F34),"",IF(COUNT($F$2:F34)&lt;=XobsHor-XfHor,"in-sample","out-sample"))),"")</f>
        <v>in-sample</v>
      </c>
      <c r="I34" s="120">
        <f>IF(AND(ISBLANK(F33),H33="in-sample"),"",IF(AND(Temp!fhor_indata=1,H33="out-sample",H34="out-sample"),I33,IF(AND(ISBLANK(F34),H33="out-sample"),"",IF(AND(Temp!optSeasCoef=0,Temp!sts_add=1),IF(H33="in-sample",IF(Q33=bigT,((pCell/bigT)*F33)+((1-(pCell/bigT))*(I33+J33)),IF(OR(ISBLANK(F34),COUNT($F$2:F33)&lt;=pCell),F33,((pCell/COUNT($F$2:F33))*F33)+((1-(pCell/COUNT($F$2:F33)))*(I33+J33)))),I33),IF(AND(Temp!optSeasCoef=0,Temp!sts_multp=1),IF(H33="in-sample",IF(Q33=bigT,((pCell/bigT)*F33)+((1-(pCell/bigT))*(I33*J33)),IF(OR(ISBLANK(F34),COUNT(F$2:$F33)&lt;=pCell),F33,((pCell/COUNT($F$2:F33))*F33)+((1-(pCell/COUNT($F$2:F33)))*(I33*J33)))),I33),IF(Temp!sts_add=1,IF(H33="in-sample",IF(Q33=bigT,((pCell/bigT)*AX33)+((1-(pCell/bigT))*(I33+J33)),IF(OR(ISBLANK(F34),COUNT($AX$2:AX33)&lt;=pCell),AX33,((pCell/COUNT($AX$2:AX33))*AX33)+((1-(pCell/COUNT($AX$2:AX33)))*(I33+J33)))),I33),IF(H33="in-sample",IF(Q33=bigT,((pCell/bigT)*AX33)+((1-(pCell/bigT))*(I33*J33)),IF(OR(ISBLANK(F34),COUNT($AX$2:AX33)&lt;=pCell),AX33,((pCell/COUNT($AX$2:AX33))*AX33)+((1-(pCell/COUNT($AX$2:AX33)))*(I33*J33)))),I33)))))))</f>
        <v>309.84525000000002</v>
      </c>
      <c r="J34" s="120">
        <f>IF(AND(ISBLANK(F33),H33="in-sample"),"",IF(AND(Temp!fhor_indata=1,H33="out-sample",H34="out-sample"),J33,IF(AND(ISBLANK(F34),H33="out-sample"),"",IF(AND(Temp!optSeasCoef=0,Temp!sts_add=1),IF(H33="in-sample",IF(Q33=bigT,((qCell/bigT)*(I34-I33))+((1-(qCell/bigT))*J33),IF(OR(ISBLANK(F34),COUNT($F$2:F33)&lt;=qCell),IF(COUNT($F$2:F33)=1,0,F33-F32),((qCell/COUNT($F$2:F33))*(I34-I33))+((1-(qCell/COUNT($F$2:F33)))*J33))),J33),IF(AND(Temp!optSeasCoef=0,Temp!sts_multp=1),IF(H33="in-sample",IF(Q33=bigT,((qCell/bigT)*(I34/I33))+((1-(qCell/bigT))*J33),IF(qCell=0,1,IF(OR(ISBLANK(F34),COUNT($F$2:F33)&lt;=qCell),IF(COUNT($F$2:F33)=1,1,F33/F32),((qCell/COUNT($F$2:F33))*(I34/I33))+((1-(qCell/COUNT($F$2:F33)))*J33)))),J33),IF(Temp!sts_add=1,IF(H33="in-sample",IF(Q33=bigT,((qCell/bigT)*(I34-I33))+((1-(qCell/bigT))*J33),IF(OR(ISBLANK(F34),COUNT($AX$2:AX33)&lt;=qCell),IF(COUNT($AX$2:AX33)=1,0,AX33-AX32),((qCell/COUNT($AX$2:AX33))*(I34-I33))+((1-(qCell/COUNT($AX$2:AX33)))*J33))),J33),IF(H33="in-sample",IF(Q33=bigT,((qCell/bigT)*(I34/I33))+((1-(qCell/bigT))*J33),IF(qCell=0,1,IF(OR(ISBLANK(F34),COUNT($AX$2:AX33)&lt;=qCell),IF(COUNT($AX$2:AX33)=1,1,AX33/AX32),((qCell/COUNT($AX$2:AX33))*(I34/I33))+((1-(qCell/COUNT($AX$2:AX33)))*J33)))),J33)))))))</f>
        <v>1.0039223757631173</v>
      </c>
      <c r="K34" s="120">
        <f>IF(H34="","",IF(AND(Temp!optSeasCoef=0,Temp!sts_add=1),IF(H34="out-sample",I34+(Q34*J34),I34+J34),IF(AND(Temp!optSeasCoef=0,Temp!sts_multp=1),IF(H34="out-sample",I34*(J34^Q34),I34*J34),IF(Temp!sts_add=1,IF(H34="out-sample",(I34+(Q34*J34))*G34,(I34+J34)*G34),IF(H34="out-sample",I34*(J34^Q34)*G34,I34*J34*G34)))))</f>
        <v>311.06057949891704</v>
      </c>
      <c r="L34" s="116">
        <f t="shared" si="5"/>
        <v>-3.2949891703992762E-4</v>
      </c>
      <c r="M34" s="116">
        <f t="shared" si="6"/>
        <v>3.2949891703992762E-4</v>
      </c>
      <c r="N34" s="116">
        <f t="shared" si="7"/>
        <v>1.0856953633048511E-7</v>
      </c>
      <c r="O34" s="116">
        <f t="shared" si="8"/>
        <v>1.0592757126946547E-4</v>
      </c>
      <c r="P34" s="116">
        <f t="shared" si="9"/>
        <v>1.0592762737274695E-4</v>
      </c>
      <c r="Q34" s="94">
        <f>IF(AND(Temp!fhor_indata=1,ISBLANK(F34),H33="in-sample"),1,IF(AND(Temp!fhor_indata=1,H33="out-sample",Q33&lt;XfHor),Q33+1,IF(ISBLANK(F34),"",IF(AND(H34="out-sample",H33="in-sample"),1,IF(AND(H34="out-sample",H33="out-sample"),Q33+1,IF(ISNUMBER(Q33),Q33+1,1))))))</f>
        <v>33</v>
      </c>
      <c r="R34" s="94">
        <f t="shared" si="0"/>
        <v>49</v>
      </c>
      <c r="S34" s="94">
        <f>IF(Temp!fhor_indata=1,IF(S33=XobsHor,1,IF(COUNT($S$2:S33)&lt;=XobsHor,S33+1,IF(AND(COUNT($S$2:S33)&lt;=XobsHor+XfHor,IFERROR(MOD(S33,XobsHor)&lt;XfHor,FALSE)),S33+1,""))),IF(ISBLANK(F34),"",IF(S33=maxP,1,IF(S33&lt;maxP,S33+1,IF(COUNT($S$2:S34)&lt;=XobsHor,S33+1,"")))))</f>
        <v>33</v>
      </c>
      <c r="T34" s="3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W34" s="123">
        <f t="shared" si="2"/>
        <v>311.06025</v>
      </c>
      <c r="AX34" s="123">
        <f t="shared" si="3"/>
        <v>311.06025</v>
      </c>
      <c r="AY34" s="124" t="str">
        <f t="shared" si="4"/>
        <v/>
      </c>
      <c r="AZ34" s="124">
        <f t="shared" si="10"/>
        <v>311.06057949891704</v>
      </c>
      <c r="BF34" s="91"/>
    </row>
    <row r="35" spans="1:58" s="78" customFormat="1" ht="18.75" customHeight="1" x14ac:dyDescent="0.25">
      <c r="A35" s="25" t="s">
        <v>25</v>
      </c>
      <c r="B35" s="25" t="s">
        <v>26</v>
      </c>
      <c r="C35" s="6"/>
      <c r="D35" s="3"/>
      <c r="E35" s="98">
        <f t="shared" si="1"/>
        <v>34</v>
      </c>
      <c r="F35" s="117">
        <v>312.83055000000002</v>
      </c>
      <c r="G35" s="116">
        <f>IF(E35="","",IF(Temp!optSeasCoef=0,1,INDEX($C$2:$C$13,IF(MOD(COUNT($E$2:E35),seas_indx)=0,seas_indx,MOD(COUNT($E$2:E35),seas_indx)))))</f>
        <v>1</v>
      </c>
      <c r="H35" s="97" t="str">
        <f>IFERROR(IF(Temp!fhor_indata=1,IF(COUNT($S$2:S35)&lt;=XobsHor,"in-sample",IF(AND(COUNT($S$2:S35)&lt;=XobsHor+XfHor,MOD(S34,XobsHor)&lt;XfHor),"out-sample","")),IF(ISBLANK(F35),"",IF(COUNT($F$2:F35)&lt;=XobsHor-XfHor,"in-sample","out-sample"))),"")</f>
        <v>in-sample</v>
      </c>
      <c r="I35" s="120">
        <f>IF(AND(ISBLANK(F34),H34="in-sample"),"",IF(AND(Temp!fhor_indata=1,H34="out-sample",H35="out-sample"),I34,IF(AND(ISBLANK(F35),H34="out-sample"),"",IF(AND(Temp!optSeasCoef=0,Temp!sts_add=1),IF(H34="in-sample",IF(Q34=bigT,((pCell/bigT)*F34)+((1-(pCell/bigT))*(I34+J34)),IF(OR(ISBLANK(F35),COUNT($F$2:F34)&lt;=pCell),F34,((pCell/COUNT($F$2:F34))*F34)+((1-(pCell/COUNT($F$2:F34)))*(I34+J34)))),I34),IF(AND(Temp!optSeasCoef=0,Temp!sts_multp=1),IF(H34="in-sample",IF(Q34=bigT,((pCell/bigT)*F34)+((1-(pCell/bigT))*(I34*J34)),IF(OR(ISBLANK(F35),COUNT(F$2:$F34)&lt;=pCell),F34,((pCell/COUNT($F$2:F34))*F34)+((1-(pCell/COUNT($F$2:F34)))*(I34*J34)))),I34),IF(Temp!sts_add=1,IF(H34="in-sample",IF(Q34=bigT,((pCell/bigT)*AX34)+((1-(pCell/bigT))*(I34+J34)),IF(OR(ISBLANK(F35),COUNT($AX$2:AX34)&lt;=pCell),AX34,((pCell/COUNT($AX$2:AX34))*AX34)+((1-(pCell/COUNT($AX$2:AX34)))*(I34+J34)))),I34),IF(H34="in-sample",IF(Q34=bigT,((pCell/bigT)*AX34)+((1-(pCell/bigT))*(I34*J34)),IF(OR(ISBLANK(F35),COUNT($AX$2:AX34)&lt;=pCell),AX34,((pCell/COUNT($AX$2:AX34))*AX34)+((1-(pCell/COUNT($AX$2:AX34)))*(I34*J34)))),I34)))))))</f>
        <v>311.06025</v>
      </c>
      <c r="J35" s="120">
        <f>IF(AND(ISBLANK(F34),H34="in-sample"),"",IF(AND(Temp!fhor_indata=1,H34="out-sample",H35="out-sample"),J34,IF(AND(ISBLANK(F35),H34="out-sample"),"",IF(AND(Temp!optSeasCoef=0,Temp!sts_add=1),IF(H34="in-sample",IF(Q34=bigT,((qCell/bigT)*(I35-I34))+((1-(qCell/bigT))*J34),IF(OR(ISBLANK(F35),COUNT($F$2:F34)&lt;=qCell),IF(COUNT($F$2:F34)=1,0,F34-F33),((qCell/COUNT($F$2:F34))*(I35-I34))+((1-(qCell/COUNT($F$2:F34)))*J34))),J34),IF(AND(Temp!optSeasCoef=0,Temp!sts_multp=1),IF(H34="in-sample",IF(Q34=bigT,((qCell/bigT)*(I35/I34))+((1-(qCell/bigT))*J34),IF(qCell=0,1,IF(OR(ISBLANK(F35),COUNT($F$2:F34)&lt;=qCell),IF(COUNT($F$2:F34)=1,1,F34/F33),((qCell/COUNT($F$2:F34))*(I35/I34))+((1-(qCell/COUNT($F$2:F34)))*J34)))),J34),IF(Temp!sts_add=1,IF(H34="in-sample",IF(Q34=bigT,((qCell/bigT)*(I35-I34))+((1-(qCell/bigT))*J34),IF(OR(ISBLANK(F35),COUNT($AX$2:AX34)&lt;=qCell),IF(COUNT($AX$2:AX34)=1,0,AX34-AX33),((qCell/COUNT($AX$2:AX34))*(I35-I34))+((1-(qCell/COUNT($AX$2:AX34)))*J34))),J34),IF(H34="in-sample",IF(Q34=bigT,((qCell/bigT)*(I35/I34))+((1-(qCell/bigT))*J34),IF(qCell=0,1,IF(OR(ISBLANK(F35),COUNT($AX$2:AX34)&lt;=qCell),IF(COUNT($AX$2:AX34)=1,1,AX34/AX33),((qCell/COUNT($AX$2:AX34))*(I35/I34))+((1-(qCell/COUNT($AX$2:AX34)))*J34)))),J34)))))))</f>
        <v>1.0039220535114235</v>
      </c>
      <c r="K35" s="120">
        <f>IF(H35="","",IF(AND(Temp!optSeasCoef=0,Temp!sts_add=1),IF(H35="out-sample",I35+(Q35*J35),I35+J35),IF(AND(Temp!optSeasCoef=0,Temp!sts_multp=1),IF(H35="out-sample",I35*(J35^Q35),I35*J35),IF(Temp!sts_add=1,IF(H35="out-sample",(I35+(Q35*J35))*G35,(I35+J35)*G35),IF(H35="out-sample",I35*(J35^Q35)*G35,I35*J35*G35)))))</f>
        <v>312.28024494577676</v>
      </c>
      <c r="L35" s="116">
        <f t="shared" si="5"/>
        <v>0.55030505422325859</v>
      </c>
      <c r="M35" s="116">
        <f t="shared" si="6"/>
        <v>0.55030505422325859</v>
      </c>
      <c r="N35" s="116">
        <f t="shared" si="7"/>
        <v>0.30283565270366358</v>
      </c>
      <c r="O35" s="116">
        <f t="shared" si="8"/>
        <v>0.1762215391879213</v>
      </c>
      <c r="P35" s="116">
        <f t="shared" si="9"/>
        <v>0.17606640572284249</v>
      </c>
      <c r="Q35" s="94">
        <f>IF(AND(Temp!fhor_indata=1,ISBLANK(F35),H34="in-sample"),1,IF(AND(Temp!fhor_indata=1,H34="out-sample",Q34&lt;XfHor),Q34+1,IF(ISBLANK(F35),"",IF(AND(H35="out-sample",H34="in-sample"),1,IF(AND(H35="out-sample",H34="out-sample"),Q34+1,IF(ISNUMBER(Q34),Q34+1,1))))))</f>
        <v>34</v>
      </c>
      <c r="R35" s="94">
        <f t="shared" si="0"/>
        <v>48</v>
      </c>
      <c r="S35" s="94">
        <f>IF(Temp!fhor_indata=1,IF(S34=XobsHor,1,IF(COUNT($S$2:S34)&lt;=XobsHor,S34+1,IF(AND(COUNT($S$2:S34)&lt;=XobsHor+XfHor,IFERROR(MOD(S34,XobsHor)&lt;XfHor,FALSE)),S34+1,""))),IF(ISBLANK(F35),"",IF(S34=maxP,1,IF(S34&lt;maxP,S34+1,IF(COUNT($S$2:S35)&lt;=XobsHor,S34+1,"")))))</f>
        <v>34</v>
      </c>
      <c r="T35" s="3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W35" s="123">
        <f t="shared" si="2"/>
        <v>312.83055000000002</v>
      </c>
      <c r="AX35" s="123">
        <f t="shared" si="3"/>
        <v>312.83055000000002</v>
      </c>
      <c r="AY35" s="124" t="str">
        <f t="shared" si="4"/>
        <v/>
      </c>
      <c r="AZ35" s="124">
        <f t="shared" si="10"/>
        <v>312.28024494577676</v>
      </c>
      <c r="BF35" s="91"/>
    </row>
    <row r="36" spans="1:58" s="78" customFormat="1" ht="18.75" customHeight="1" thickBot="1" x14ac:dyDescent="0.3">
      <c r="A36" s="27">
        <f>AVERAGEIF($H$3:$H$2001,"in-sample",$M$3:$M$2001)</f>
        <v>2.8040147749517774</v>
      </c>
      <c r="B36" s="27">
        <f>AVERAGEIF($H$3:$H$2001,"in-sample",$N$3:$N$2001)</f>
        <v>37.273202477586345</v>
      </c>
      <c r="C36" s="6"/>
      <c r="D36" s="3"/>
      <c r="E36" s="98">
        <f t="shared" si="1"/>
        <v>35</v>
      </c>
      <c r="F36" s="117">
        <v>314.97029999999995</v>
      </c>
      <c r="G36" s="116">
        <f>IF(E36="","",IF(Temp!optSeasCoef=0,1,INDEX($C$2:$C$13,IF(MOD(COUNT($E$2:E36),seas_indx)=0,seas_indx,MOD(COUNT($E$2:E36),seas_indx)))))</f>
        <v>1</v>
      </c>
      <c r="H36" s="97" t="str">
        <f>IFERROR(IF(Temp!fhor_indata=1,IF(COUNT($S$2:S36)&lt;=XobsHor,"in-sample",IF(AND(COUNT($S$2:S36)&lt;=XobsHor+XfHor,MOD(S35,XobsHor)&lt;XfHor),"out-sample","")),IF(ISBLANK(F36),"",IF(COUNT($F$2:F36)&lt;=XobsHor-XfHor,"in-sample","out-sample"))),"")</f>
        <v>in-sample</v>
      </c>
      <c r="I36" s="120">
        <f>IF(AND(ISBLANK(F35),H35="in-sample"),"",IF(AND(Temp!fhor_indata=1,H35="out-sample",H36="out-sample"),I35,IF(AND(ISBLANK(F36),H35="out-sample"),"",IF(AND(Temp!optSeasCoef=0,Temp!sts_add=1),IF(H35="in-sample",IF(Q35=bigT,((pCell/bigT)*F35)+((1-(pCell/bigT))*(I35+J35)),IF(OR(ISBLANK(F36),COUNT($F$2:F35)&lt;=pCell),F35,((pCell/COUNT($F$2:F35))*F35)+((1-(pCell/COUNT($F$2:F35)))*(I35+J35)))),I35),IF(AND(Temp!optSeasCoef=0,Temp!sts_multp=1),IF(H35="in-sample",IF(Q35=bigT,((pCell/bigT)*F35)+((1-(pCell/bigT))*(I35*J35)),IF(OR(ISBLANK(F36),COUNT(F$2:$F35)&lt;=pCell),F35,((pCell/COUNT($F$2:F35))*F35)+((1-(pCell/COUNT($F$2:F35)))*(I35*J35)))),I35),IF(Temp!sts_add=1,IF(H35="in-sample",IF(Q35=bigT,((pCell/bigT)*AX35)+((1-(pCell/bigT))*(I35+J35)),IF(OR(ISBLANK(F36),COUNT($AX$2:AX35)&lt;=pCell),AX35,((pCell/COUNT($AX$2:AX35))*AX35)+((1-(pCell/COUNT($AX$2:AX35)))*(I35+J35)))),I35),IF(H35="in-sample",IF(Q35=bigT,((pCell/bigT)*AX35)+((1-(pCell/bigT))*(I35*J35)),IF(OR(ISBLANK(F36),COUNT($AX$2:AX35)&lt;=pCell),AX35,((pCell/COUNT($AX$2:AX35))*AX35)+((1-(pCell/COUNT($AX$2:AX35)))*(I35*J35)))),I35)))))))</f>
        <v>312.83055000000002</v>
      </c>
      <c r="J36" s="120">
        <f>IF(AND(ISBLANK(F35),H35="in-sample"),"",IF(AND(Temp!fhor_indata=1,H35="out-sample",H36="out-sample"),J35,IF(AND(ISBLANK(F36),H35="out-sample"),"",IF(AND(Temp!optSeasCoef=0,Temp!sts_add=1),IF(H35="in-sample",IF(Q35=bigT,((qCell/bigT)*(I36-I35))+((1-(qCell/bigT))*J35),IF(OR(ISBLANK(F36),COUNT($F$2:F35)&lt;=qCell),IF(COUNT($F$2:F35)=1,0,F35-F34),((qCell/COUNT($F$2:F35))*(I36-I35))+((1-(qCell/COUNT($F$2:F35)))*J35))),J35),IF(AND(Temp!optSeasCoef=0,Temp!sts_multp=1),IF(H35="in-sample",IF(Q35=bigT,((qCell/bigT)*(I36/I35))+((1-(qCell/bigT))*J35),IF(qCell=0,1,IF(OR(ISBLANK(F36),COUNT($F$2:F35)&lt;=qCell),IF(COUNT($F$2:F35)=1,1,F35/F34),((qCell/COUNT($F$2:F35))*(I36/I35))+((1-(qCell/COUNT($F$2:F35)))*J35)))),J35),IF(Temp!sts_add=1,IF(H35="in-sample",IF(Q35=bigT,((qCell/bigT)*(I36-I35))+((1-(qCell/bigT))*J35),IF(OR(ISBLANK(F36),COUNT($AX$2:AX35)&lt;=qCell),IF(COUNT($AX$2:AX35)=1,0,AX35-AX34),((qCell/COUNT($AX$2:AX35))*(I36-I35))+((1-(qCell/COUNT($AX$2:AX35)))*J35))),J35),IF(H35="in-sample",IF(Q35=bigT,((qCell/bigT)*(I36/I35))+((1-(qCell/bigT))*J35),IF(qCell=0,1,IF(OR(ISBLANK(F36),COUNT($AX$2:AX35)&lt;=qCell),IF(COUNT($AX$2:AX35)=1,1,AX35/AX34),((qCell/COUNT($AX$2:AX35))*(I36/I35))+((1-(qCell/COUNT($AX$2:AX35)))*J35)))),J35)))))))</f>
        <v>1.004442384951113</v>
      </c>
      <c r="K36" s="120">
        <f>IF(H36="","",IF(AND(Temp!optSeasCoef=0,Temp!sts_add=1),IF(H36="out-sample",I36+(Q36*J36),I36+J36),IF(AND(Temp!optSeasCoef=0,Temp!sts_multp=1),IF(H36="out-sample",I36*(J36^Q36),I36*J36),IF(Temp!sts_add=1,IF(H36="out-sample",(I36+(Q36*J36))*G36,(I36+J36)*G36),IF(H36="out-sample",I36*(J36^Q36)*G36,I36*J36*G36)))))</f>
        <v>314.22026372756841</v>
      </c>
      <c r="L36" s="116">
        <f t="shared" si="5"/>
        <v>0.75003627243154369</v>
      </c>
      <c r="M36" s="116">
        <f t="shared" si="6"/>
        <v>0.75003627243154369</v>
      </c>
      <c r="N36" s="116">
        <f t="shared" si="7"/>
        <v>0.56255440996300488</v>
      </c>
      <c r="O36" s="116">
        <f t="shared" si="8"/>
        <v>0.23869761406661905</v>
      </c>
      <c r="P36" s="116">
        <f t="shared" si="9"/>
        <v>0.23841307091067562</v>
      </c>
      <c r="Q36" s="94">
        <f>IF(AND(Temp!fhor_indata=1,ISBLANK(F36),H35="in-sample"),1,IF(AND(Temp!fhor_indata=1,H35="out-sample",Q35&lt;XfHor),Q35+1,IF(ISBLANK(F36),"",IF(AND(H36="out-sample",H35="in-sample"),1,IF(AND(H36="out-sample",H35="out-sample"),Q35+1,IF(ISNUMBER(Q35),Q35+1,1))))))</f>
        <v>35</v>
      </c>
      <c r="R36" s="94">
        <f t="shared" si="0"/>
        <v>47</v>
      </c>
      <c r="S36" s="94">
        <f>IF(Temp!fhor_indata=1,IF(S35=XobsHor,1,IF(COUNT($S$2:S35)&lt;=XobsHor,S35+1,IF(AND(COUNT($S$2:S35)&lt;=XobsHor+XfHor,IFERROR(MOD(S35,XobsHor)&lt;XfHor,FALSE)),S35+1,""))),IF(ISBLANK(F36),"",IF(S35=maxP,1,IF(S35&lt;maxP,S35+1,IF(COUNT($S$2:S36)&lt;=XobsHor,S35+1,"")))))</f>
        <v>35</v>
      </c>
      <c r="T36" s="3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W36" s="123">
        <f t="shared" si="2"/>
        <v>314.97029999999995</v>
      </c>
      <c r="AX36" s="123">
        <f t="shared" si="3"/>
        <v>314.97029999999995</v>
      </c>
      <c r="AY36" s="124" t="str">
        <f t="shared" si="4"/>
        <v/>
      </c>
      <c r="AZ36" s="124">
        <f t="shared" si="10"/>
        <v>314.22026372756841</v>
      </c>
      <c r="BF36" s="91"/>
    </row>
    <row r="37" spans="1:58" s="78" customFormat="1" ht="18.75" customHeight="1" x14ac:dyDescent="0.25">
      <c r="A37" s="25" t="s">
        <v>27</v>
      </c>
      <c r="B37" s="25" t="s">
        <v>28</v>
      </c>
      <c r="C37" s="6"/>
      <c r="D37" s="3"/>
      <c r="E37" s="98">
        <f t="shared" si="1"/>
        <v>36</v>
      </c>
      <c r="F37" s="117">
        <v>318.79349999999999</v>
      </c>
      <c r="G37" s="116">
        <f>IF(E37="","",IF(Temp!optSeasCoef=0,1,INDEX($C$2:$C$13,IF(MOD(COUNT($E$2:E37),seas_indx)=0,seas_indx,MOD(COUNT($E$2:E37),seas_indx)))))</f>
        <v>1</v>
      </c>
      <c r="H37" s="97" t="str">
        <f>IFERROR(IF(Temp!fhor_indata=1,IF(COUNT($S$2:S37)&lt;=XobsHor,"in-sample",IF(AND(COUNT($S$2:S37)&lt;=XobsHor+XfHor,MOD(S36,XobsHor)&lt;XfHor),"out-sample","")),IF(ISBLANK(F37),"",IF(COUNT($F$2:F37)&lt;=XobsHor-XfHor,"in-sample","out-sample"))),"")</f>
        <v>in-sample</v>
      </c>
      <c r="I37" s="120">
        <f>IF(AND(ISBLANK(F36),H36="in-sample"),"",IF(AND(Temp!fhor_indata=1,H36="out-sample",H37="out-sample"),I36,IF(AND(ISBLANK(F37),H36="out-sample"),"",IF(AND(Temp!optSeasCoef=0,Temp!sts_add=1),IF(H36="in-sample",IF(Q36=bigT,((pCell/bigT)*F36)+((1-(pCell/bigT))*(I36+J36)),IF(OR(ISBLANK(F37),COUNT($F$2:F36)&lt;=pCell),F36,((pCell/COUNT($F$2:F36))*F36)+((1-(pCell/COUNT($F$2:F36)))*(I36+J36)))),I36),IF(AND(Temp!optSeasCoef=0,Temp!sts_multp=1),IF(H36="in-sample",IF(Q36=bigT,((pCell/bigT)*F36)+((1-(pCell/bigT))*(I36*J36)),IF(OR(ISBLANK(F37),COUNT(F$2:$F36)&lt;=pCell),F36,((pCell/COUNT($F$2:F36))*F36)+((1-(pCell/COUNT($F$2:F36)))*(I36*J36)))),I36),IF(Temp!sts_add=1,IF(H36="in-sample",IF(Q36=bigT,((pCell/bigT)*AX36)+((1-(pCell/bigT))*(I36+J36)),IF(OR(ISBLANK(F37),COUNT($AX$2:AX36)&lt;=pCell),AX36,((pCell/COUNT($AX$2:AX36))*AX36)+((1-(pCell/COUNT($AX$2:AX36)))*(I36+J36)))),I36),IF(H36="in-sample",IF(Q36=bigT,((pCell/bigT)*AX36)+((1-(pCell/bigT))*(I36*J36)),IF(OR(ISBLANK(F37),COUNT($AX$2:AX36)&lt;=pCell),AX36,((pCell/COUNT($AX$2:AX36))*AX36)+((1-(pCell/COUNT($AX$2:AX36)))*(I36*J36)))),I36)))))))</f>
        <v>314.97029999999995</v>
      </c>
      <c r="J37" s="120">
        <f>IF(AND(ISBLANK(F36),H36="in-sample"),"",IF(AND(Temp!fhor_indata=1,H36="out-sample",H37="out-sample"),J36,IF(AND(ISBLANK(F37),H36="out-sample"),"",IF(AND(Temp!optSeasCoef=0,Temp!sts_add=1),IF(H36="in-sample",IF(Q36=bigT,((qCell/bigT)*(I37-I36))+((1-(qCell/bigT))*J36),IF(OR(ISBLANK(F37),COUNT($F$2:F36)&lt;=qCell),IF(COUNT($F$2:F36)=1,0,F36-F35),((qCell/COUNT($F$2:F36))*(I37-I36))+((1-(qCell/COUNT($F$2:F36)))*J36))),J36),IF(AND(Temp!optSeasCoef=0,Temp!sts_multp=1),IF(H36="in-sample",IF(Q36=bigT,((qCell/bigT)*(I37/I36))+((1-(qCell/bigT))*J36),IF(qCell=0,1,IF(OR(ISBLANK(F37),COUNT($F$2:F36)&lt;=qCell),IF(COUNT($F$2:F36)=1,1,F36/F35),((qCell/COUNT($F$2:F36))*(I37/I36))+((1-(qCell/COUNT($F$2:F36)))*J36)))),J36),IF(Temp!sts_add=1,IF(H36="in-sample",IF(Q36=bigT,((qCell/bigT)*(I37-I36))+((1-(qCell/bigT))*J36),IF(OR(ISBLANK(F37),COUNT($AX$2:AX36)&lt;=qCell),IF(COUNT($AX$2:AX36)=1,0,AX36-AX35),((qCell/COUNT($AX$2:AX36))*(I37-I36))+((1-(qCell/COUNT($AX$2:AX36)))*J36))),J36),IF(H36="in-sample",IF(Q36=bigT,((qCell/bigT)*(I37/I36))+((1-(qCell/bigT))*J36),IF(qCell=0,1,IF(OR(ISBLANK(F37),COUNT($AX$2:AX36)&lt;=qCell),IF(COUNT($AX$2:AX36)=1,1,AX36/AX35),((qCell/COUNT($AX$2:AX36))*(I37/I36))+((1-(qCell/COUNT($AX$2:AX36)))*J36)))),J36)))))))</f>
        <v>1.0051274078104135</v>
      </c>
      <c r="K37" s="120">
        <f>IF(H37="","",IF(AND(Temp!optSeasCoef=0,Temp!sts_add=1),IF(H37="out-sample",I37+(Q37*J37),I37+J37),IF(AND(Temp!optSeasCoef=0,Temp!sts_multp=1),IF(H37="out-sample",I37*(J37^Q37),I37*J37),IF(Temp!sts_add=1,IF(H37="out-sample",(I37+(Q37*J37))*G37,(I37+J37)*G37),IF(H37="out-sample",I37*(J37^Q37)*G37,I37*J37*G37)))))</f>
        <v>316.58528117626827</v>
      </c>
      <c r="L37" s="116">
        <f t="shared" si="5"/>
        <v>2.2082188237317268</v>
      </c>
      <c r="M37" s="116">
        <f t="shared" si="6"/>
        <v>2.2082188237317268</v>
      </c>
      <c r="N37" s="116">
        <f t="shared" si="7"/>
        <v>4.8762303734831312</v>
      </c>
      <c r="O37" s="116">
        <f t="shared" si="8"/>
        <v>0.69751152533911875</v>
      </c>
      <c r="P37" s="116">
        <f t="shared" si="9"/>
        <v>0.69508736808732607</v>
      </c>
      <c r="Q37" s="94">
        <f>IF(AND(Temp!fhor_indata=1,ISBLANK(F37),H36="in-sample"),1,IF(AND(Temp!fhor_indata=1,H36="out-sample",Q36&lt;XfHor),Q36+1,IF(ISBLANK(F37),"",IF(AND(H37="out-sample",H36="in-sample"),1,IF(AND(H37="out-sample",H36="out-sample"),Q36+1,IF(ISNUMBER(Q36),Q36+1,1))))))</f>
        <v>36</v>
      </c>
      <c r="R37" s="94">
        <f t="shared" si="0"/>
        <v>46</v>
      </c>
      <c r="S37" s="94">
        <f>IF(Temp!fhor_indata=1,IF(S36=XobsHor,1,IF(COUNT($S$2:S36)&lt;=XobsHor,S36+1,IF(AND(COUNT($S$2:S36)&lt;=XobsHor+XfHor,IFERROR(MOD(S36,XobsHor)&lt;XfHor,FALSE)),S36+1,""))),IF(ISBLANK(F37),"",IF(S36=maxP,1,IF(S36&lt;maxP,S36+1,IF(COUNT($S$2:S37)&lt;=XobsHor,S36+1,"")))))</f>
        <v>36</v>
      </c>
      <c r="T37" s="3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W37" s="123">
        <f t="shared" si="2"/>
        <v>318.79349999999999</v>
      </c>
      <c r="AX37" s="123">
        <f t="shared" si="3"/>
        <v>318.79349999999999</v>
      </c>
      <c r="AY37" s="124" t="str">
        <f t="shared" si="4"/>
        <v/>
      </c>
      <c r="AZ37" s="124">
        <f t="shared" si="10"/>
        <v>316.58528117626827</v>
      </c>
      <c r="BF37" s="91"/>
    </row>
    <row r="38" spans="1:58" s="78" customFormat="1" ht="18.75" customHeight="1" thickBot="1" x14ac:dyDescent="0.3">
      <c r="A38" s="27">
        <f>AVERAGEIF($H$3:$H$2001,"in-sample",$O$3:$O$2001)</f>
        <v>0.82487504597798467</v>
      </c>
      <c r="B38" s="27">
        <f>AVERAGEIF($H$3:$H$2001,"in-sample",$P$3:$P$2001)</f>
        <v>0.83709994268064136</v>
      </c>
      <c r="C38" s="6"/>
      <c r="D38" s="3"/>
      <c r="E38" s="98">
        <f t="shared" si="1"/>
        <v>37</v>
      </c>
      <c r="F38" s="117">
        <v>320.81445000000002</v>
      </c>
      <c r="G38" s="116">
        <f>IF(E38="","",IF(Temp!optSeasCoef=0,1,INDEX($C$2:$C$13,IF(MOD(COUNT($E$2:E38),seas_indx)=0,seas_indx,MOD(COUNT($E$2:E38),seas_indx)))))</f>
        <v>1</v>
      </c>
      <c r="H38" s="97" t="str">
        <f>IFERROR(IF(Temp!fhor_indata=1,IF(COUNT($S$2:S38)&lt;=XobsHor,"in-sample",IF(AND(COUNT($S$2:S38)&lt;=XobsHor+XfHor,MOD(S37,XobsHor)&lt;XfHor),"out-sample","")),IF(ISBLANK(F38),"",IF(COUNT($F$2:F38)&lt;=XobsHor-XfHor,"in-sample","out-sample"))),"")</f>
        <v>in-sample</v>
      </c>
      <c r="I38" s="120">
        <f>IF(AND(ISBLANK(F37),H37="in-sample"),"",IF(AND(Temp!fhor_indata=1,H37="out-sample",H38="out-sample"),I37,IF(AND(ISBLANK(F38),H37="out-sample"),"",IF(AND(Temp!optSeasCoef=0,Temp!sts_add=1),IF(H37="in-sample",IF(Q37=bigT,((pCell/bigT)*F37)+((1-(pCell/bigT))*(I37+J37)),IF(OR(ISBLANK(F38),COUNT($F$2:F37)&lt;=pCell),F37,((pCell/COUNT($F$2:F37))*F37)+((1-(pCell/COUNT($F$2:F37)))*(I37+J37)))),I37),IF(AND(Temp!optSeasCoef=0,Temp!sts_multp=1),IF(H37="in-sample",IF(Q37=bigT,((pCell/bigT)*F37)+((1-(pCell/bigT))*(I37*J37)),IF(OR(ISBLANK(F38),COUNT(F$2:$F37)&lt;=pCell),F37,((pCell/COUNT($F$2:F37))*F37)+((1-(pCell/COUNT($F$2:F37)))*(I37*J37)))),I37),IF(Temp!sts_add=1,IF(H37="in-sample",IF(Q37=bigT,((pCell/bigT)*AX37)+((1-(pCell/bigT))*(I37+J37)),IF(OR(ISBLANK(F38),COUNT($AX$2:AX37)&lt;=pCell),AX37,((pCell/COUNT($AX$2:AX37))*AX37)+((1-(pCell/COUNT($AX$2:AX37)))*(I37+J37)))),I37),IF(H37="in-sample",IF(Q37=bigT,((pCell/bigT)*AX37)+((1-(pCell/bigT))*(I37*J37)),IF(OR(ISBLANK(F38),COUNT($AX$2:AX37)&lt;=pCell),AX37,((pCell/COUNT($AX$2:AX37))*AX37)+((1-(pCell/COUNT($AX$2:AX37)))*(I37*J37)))),I37)))))))</f>
        <v>318.79349999999999</v>
      </c>
      <c r="J38" s="120">
        <f>IF(AND(ISBLANK(F37),H37="in-sample"),"",IF(AND(Temp!fhor_indata=1,H37="out-sample",H38="out-sample"),J37,IF(AND(ISBLANK(F38),H37="out-sample"),"",IF(AND(Temp!optSeasCoef=0,Temp!sts_add=1),IF(H37="in-sample",IF(Q37=bigT,((qCell/bigT)*(I38-I37))+((1-(qCell/bigT))*J37),IF(OR(ISBLANK(F38),COUNT($F$2:F37)&lt;=qCell),IF(COUNT($F$2:F37)=1,0,F37-F36),((qCell/COUNT($F$2:F37))*(I38-I37))+((1-(qCell/COUNT($F$2:F37)))*J37))),J37),IF(AND(Temp!optSeasCoef=0,Temp!sts_multp=1),IF(H37="in-sample",IF(Q37=bigT,((qCell/bigT)*(I38/I37))+((1-(qCell/bigT))*J37),IF(qCell=0,1,IF(OR(ISBLANK(F38),COUNT($F$2:F37)&lt;=qCell),IF(COUNT($F$2:F37)=1,1,F37/F36),((qCell/COUNT($F$2:F37))*(I38/I37))+((1-(qCell/COUNT($F$2:F37)))*J37)))),J37),IF(Temp!sts_add=1,IF(H37="in-sample",IF(Q37=bigT,((qCell/bigT)*(I38-I37))+((1-(qCell/bigT))*J37),IF(OR(ISBLANK(F38),COUNT($AX$2:AX37)&lt;=qCell),IF(COUNT($AX$2:AX37)=1,0,AX37-AX36),((qCell/COUNT($AX$2:AX37))*(I38-I37))+((1-(qCell/COUNT($AX$2:AX37)))*J37))),J37),IF(H37="in-sample",IF(Q37=bigT,((qCell/bigT)*(I38/I37))+((1-(qCell/bigT))*J37),IF(qCell=0,1,IF(OR(ISBLANK(F38),COUNT($AX$2:AX37)&lt;=qCell),IF(COUNT($AX$2:AX37)=1,1,AX37/AX36),((qCell/COUNT($AX$2:AX37))*(I38/I37))+((1-(qCell/COUNT($AX$2:AX37)))*J37)))),J37)))))))</f>
        <v>1.0070748743420301</v>
      </c>
      <c r="K38" s="120">
        <f>IF(H38="","",IF(AND(Temp!optSeasCoef=0,Temp!sts_add=1),IF(H38="out-sample",I38+(Q38*J38),I38+J38),IF(AND(Temp!optSeasCoef=0,Temp!sts_multp=1),IF(H38="out-sample",I38*(J38^Q38),I38*J38),IF(Temp!sts_add=1,IF(H38="out-sample",(I38+(Q38*J38))*G38,(I38+J38)*G38),IF(H38="out-sample",I38*(J38^Q38)*G38,I38*J38*G38)))))</f>
        <v>321.04892395355597</v>
      </c>
      <c r="L38" s="116">
        <f t="shared" si="5"/>
        <v>-0.23447395355594836</v>
      </c>
      <c r="M38" s="116">
        <f t="shared" si="6"/>
        <v>0.23447395355594836</v>
      </c>
      <c r="N38" s="116">
        <f t="shared" si="7"/>
        <v>5.4978034896157026E-2</v>
      </c>
      <c r="O38" s="116">
        <f t="shared" si="8"/>
        <v>7.3033714197985655E-2</v>
      </c>
      <c r="P38" s="116">
        <f t="shared" si="9"/>
        <v>7.3060393557497008E-2</v>
      </c>
      <c r="Q38" s="94">
        <f>IF(AND(Temp!fhor_indata=1,ISBLANK(F38),H37="in-sample"),1,IF(AND(Temp!fhor_indata=1,H37="out-sample",Q37&lt;XfHor),Q37+1,IF(ISBLANK(F38),"",IF(AND(H38="out-sample",H37="in-sample"),1,IF(AND(H38="out-sample",H37="out-sample"),Q37+1,IF(ISNUMBER(Q37),Q37+1,1))))))</f>
        <v>37</v>
      </c>
      <c r="R38" s="94">
        <f t="shared" si="0"/>
        <v>45</v>
      </c>
      <c r="S38" s="94">
        <f>IF(Temp!fhor_indata=1,IF(S37=XobsHor,1,IF(COUNT($S$2:S37)&lt;=XobsHor,S37+1,IF(AND(COUNT($S$2:S37)&lt;=XobsHor+XfHor,IFERROR(MOD(S37,XobsHor)&lt;XfHor,FALSE)),S37+1,""))),IF(ISBLANK(F38),"",IF(S37=maxP,1,IF(S37&lt;maxP,S37+1,IF(COUNT($S$2:S38)&lt;=XobsHor,S37+1,"")))))</f>
        <v>37</v>
      </c>
      <c r="T38" s="3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W38" s="123">
        <f t="shared" si="2"/>
        <v>320.81445000000002</v>
      </c>
      <c r="AX38" s="123">
        <f t="shared" si="3"/>
        <v>320.81445000000002</v>
      </c>
      <c r="AY38" s="124" t="str">
        <f t="shared" si="4"/>
        <v/>
      </c>
      <c r="AZ38" s="124">
        <f t="shared" si="10"/>
        <v>321.04892395355597</v>
      </c>
      <c r="BF38" s="91"/>
    </row>
    <row r="39" spans="1:58" s="78" customFormat="1" ht="18.75" customHeight="1" thickBot="1" x14ac:dyDescent="0.25">
      <c r="A39" s="6"/>
      <c r="B39" s="6"/>
      <c r="C39" s="6"/>
      <c r="D39" s="3"/>
      <c r="E39" s="98">
        <f t="shared" si="1"/>
        <v>38</v>
      </c>
      <c r="F39" s="117">
        <v>323.61840000000001</v>
      </c>
      <c r="G39" s="116">
        <f>IF(E39="","",IF(Temp!optSeasCoef=0,1,INDEX($C$2:$C$13,IF(MOD(COUNT($E$2:E39),seas_indx)=0,seas_indx,MOD(COUNT($E$2:E39),seas_indx)))))</f>
        <v>1</v>
      </c>
      <c r="H39" s="97" t="str">
        <f>IFERROR(IF(Temp!fhor_indata=1,IF(COUNT($S$2:S39)&lt;=XobsHor,"in-sample",IF(AND(COUNT($S$2:S39)&lt;=XobsHor+XfHor,MOD(S38,XobsHor)&lt;XfHor),"out-sample","")),IF(ISBLANK(F39),"",IF(COUNT($F$2:F39)&lt;=XobsHor-XfHor,"in-sample","out-sample"))),"")</f>
        <v>in-sample</v>
      </c>
      <c r="I39" s="120">
        <f>IF(AND(ISBLANK(F38),H38="in-sample"),"",IF(AND(Temp!fhor_indata=1,H38="out-sample",H39="out-sample"),I38,IF(AND(ISBLANK(F39),H38="out-sample"),"",IF(AND(Temp!optSeasCoef=0,Temp!sts_add=1),IF(H38="in-sample",IF(Q38=bigT,((pCell/bigT)*F38)+((1-(pCell/bigT))*(I38+J38)),IF(OR(ISBLANK(F39),COUNT($F$2:F38)&lt;=pCell),F38,((pCell/COUNT($F$2:F38))*F38)+((1-(pCell/COUNT($F$2:F38)))*(I38+J38)))),I38),IF(AND(Temp!optSeasCoef=0,Temp!sts_multp=1),IF(H38="in-sample",IF(Q38=bigT,((pCell/bigT)*F38)+((1-(pCell/bigT))*(I38*J38)),IF(OR(ISBLANK(F39),COUNT(F$2:$F38)&lt;=pCell),F38,((pCell/COUNT($F$2:F38))*F38)+((1-(pCell/COUNT($F$2:F38)))*(I38*J38)))),I38),IF(Temp!sts_add=1,IF(H38="in-sample",IF(Q38=bigT,((pCell/bigT)*AX38)+((1-(pCell/bigT))*(I38+J38)),IF(OR(ISBLANK(F39),COUNT($AX$2:AX38)&lt;=pCell),AX38,((pCell/COUNT($AX$2:AX38))*AX38)+((1-(pCell/COUNT($AX$2:AX38)))*(I38+J38)))),I38),IF(H38="in-sample",IF(Q38=bigT,((pCell/bigT)*AX38)+((1-(pCell/bigT))*(I38*J38)),IF(OR(ISBLANK(F39),COUNT($AX$2:AX38)&lt;=pCell),AX38,((pCell/COUNT($AX$2:AX38))*AX38)+((1-(pCell/COUNT($AX$2:AX38)))*(I38*J38)))),I38)))))))</f>
        <v>320.81445000000002</v>
      </c>
      <c r="J39" s="120">
        <f>IF(AND(ISBLANK(F38),H38="in-sample"),"",IF(AND(Temp!fhor_indata=1,H38="out-sample",H39="out-sample"),J38,IF(AND(ISBLANK(F39),H38="out-sample"),"",IF(AND(Temp!optSeasCoef=0,Temp!sts_add=1),IF(H38="in-sample",IF(Q38=bigT,((qCell/bigT)*(I39-I38))+((1-(qCell/bigT))*J38),IF(OR(ISBLANK(F39),COUNT($F$2:F38)&lt;=qCell),IF(COUNT($F$2:F38)=1,0,F38-F37),((qCell/COUNT($F$2:F38))*(I39-I38))+((1-(qCell/COUNT($F$2:F38)))*J38))),J38),IF(AND(Temp!optSeasCoef=0,Temp!sts_multp=1),IF(H38="in-sample",IF(Q38=bigT,((qCell/bigT)*(I39/I38))+((1-(qCell/bigT))*J38),IF(qCell=0,1,IF(OR(ISBLANK(F39),COUNT($F$2:F38)&lt;=qCell),IF(COUNT($F$2:F38)=1,1,F38/F37),((qCell/COUNT($F$2:F38))*(I39/I38))+((1-(qCell/COUNT($F$2:F38)))*J38)))),J38),IF(Temp!sts_add=1,IF(H38="in-sample",IF(Q38=bigT,((qCell/bigT)*(I39-I38))+((1-(qCell/bigT))*J38),IF(OR(ISBLANK(F39),COUNT($AX$2:AX38)&lt;=qCell),IF(COUNT($AX$2:AX38)=1,0,AX38-AX37),((qCell/COUNT($AX$2:AX38))*(I39-I38))+((1-(qCell/COUNT($AX$2:AX38)))*J38))),J38),IF(H38="in-sample",IF(Q38=bigT,((qCell/bigT)*(I39/I38))+((1-(qCell/bigT))*J38),IF(qCell=0,1,IF(OR(ISBLANK(F39),COUNT($AX$2:AX38)&lt;=qCell),IF(COUNT($AX$2:AX38)=1,1,AX38/AX37),((qCell/COUNT($AX$2:AX38))*(I39/I38))+((1-(qCell/COUNT($AX$2:AX38)))*J38)))),J38)))))))</f>
        <v>1.0068760894270339</v>
      </c>
      <c r="K39" s="120">
        <f>IF(H39="","",IF(AND(Temp!optSeasCoef=0,Temp!sts_add=1),IF(H39="out-sample",I39+(Q39*J39),I39+J39),IF(AND(Temp!optSeasCoef=0,Temp!sts_multp=1),IF(H39="out-sample",I39*(J39^Q39),I39*J39),IF(Temp!sts_add=1,IF(H39="out-sample",(I39+(Q39*J39))*G39,(I39+J39)*G39),IF(H39="out-sample",I39*(J39^Q39)*G39,I39*J39*G39)))))</f>
        <v>323.0203988476847</v>
      </c>
      <c r="L39" s="116">
        <f t="shared" si="5"/>
        <v>0.59800115231530526</v>
      </c>
      <c r="M39" s="116">
        <f t="shared" si="6"/>
        <v>0.59800115231530526</v>
      </c>
      <c r="N39" s="116">
        <f t="shared" si="7"/>
        <v>0.35760537817043292</v>
      </c>
      <c r="O39" s="116">
        <f t="shared" si="8"/>
        <v>0.18512798400613811</v>
      </c>
      <c r="P39" s="116">
        <f t="shared" si="9"/>
        <v>0.18495678062650986</v>
      </c>
      <c r="Q39" s="94">
        <f>IF(AND(Temp!fhor_indata=1,ISBLANK(F39),H38="in-sample"),1,IF(AND(Temp!fhor_indata=1,H38="out-sample",Q38&lt;XfHor),Q38+1,IF(ISBLANK(F39),"",IF(AND(H39="out-sample",H38="in-sample"),1,IF(AND(H39="out-sample",H38="out-sample"),Q38+1,IF(ISNUMBER(Q38),Q38+1,1))))))</f>
        <v>38</v>
      </c>
      <c r="R39" s="94">
        <f t="shared" si="0"/>
        <v>44</v>
      </c>
      <c r="S39" s="94">
        <f>IF(Temp!fhor_indata=1,IF(S38=XobsHor,1,IF(COUNT($S$2:S38)&lt;=XobsHor,S38+1,IF(AND(COUNT($S$2:S38)&lt;=XobsHor+XfHor,IFERROR(MOD(S38,XobsHor)&lt;XfHor,FALSE)),S38+1,""))),IF(ISBLANK(F39),"",IF(S38=maxP,1,IF(S38&lt;maxP,S38+1,IF(COUNT($S$2:S39)&lt;=XobsHor,S38+1,"")))))</f>
        <v>38</v>
      </c>
      <c r="T39" s="3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W39" s="123">
        <f t="shared" si="2"/>
        <v>323.61840000000001</v>
      </c>
      <c r="AX39" s="123">
        <f t="shared" si="3"/>
        <v>323.61840000000001</v>
      </c>
      <c r="AY39" s="124" t="str">
        <f t="shared" si="4"/>
        <v/>
      </c>
      <c r="AZ39" s="124">
        <f t="shared" si="10"/>
        <v>323.0203988476847</v>
      </c>
      <c r="BF39" s="91"/>
    </row>
    <row r="40" spans="1:58" s="78" customFormat="1" ht="18.75" customHeight="1" thickBot="1" x14ac:dyDescent="0.25">
      <c r="A40" s="108" t="s">
        <v>17</v>
      </c>
      <c r="B40" s="109"/>
      <c r="C40" s="6"/>
      <c r="D40" s="3"/>
      <c r="E40" s="98">
        <f t="shared" si="1"/>
        <v>39</v>
      </c>
      <c r="F40" s="117">
        <v>325.65915000000007</v>
      </c>
      <c r="G40" s="116">
        <f>IF(E40="","",IF(Temp!optSeasCoef=0,1,INDEX($C$2:$C$13,IF(MOD(COUNT($E$2:E40),seas_indx)=0,seas_indx,MOD(COUNT($E$2:E40),seas_indx)))))</f>
        <v>1</v>
      </c>
      <c r="H40" s="97" t="str">
        <f>IFERROR(IF(Temp!fhor_indata=1,IF(COUNT($S$2:S40)&lt;=XobsHor,"in-sample",IF(AND(COUNT($S$2:S40)&lt;=XobsHor+XfHor,MOD(S39,XobsHor)&lt;XfHor),"out-sample","")),IF(ISBLANK(F40),"",IF(COUNT($F$2:F40)&lt;=XobsHor-XfHor,"in-sample","out-sample"))),"")</f>
        <v>in-sample</v>
      </c>
      <c r="I40" s="120">
        <f>IF(AND(ISBLANK(F39),H39="in-sample"),"",IF(AND(Temp!fhor_indata=1,H39="out-sample",H40="out-sample"),I39,IF(AND(ISBLANK(F40),H39="out-sample"),"",IF(AND(Temp!optSeasCoef=0,Temp!sts_add=1),IF(H39="in-sample",IF(Q39=bigT,((pCell/bigT)*F39)+((1-(pCell/bigT))*(I39+J39)),IF(OR(ISBLANK(F40),COUNT($F$2:F39)&lt;=pCell),F39,((pCell/COUNT($F$2:F39))*F39)+((1-(pCell/COUNT($F$2:F39)))*(I39+J39)))),I39),IF(AND(Temp!optSeasCoef=0,Temp!sts_multp=1),IF(H39="in-sample",IF(Q39=bigT,((pCell/bigT)*F39)+((1-(pCell/bigT))*(I39*J39)),IF(OR(ISBLANK(F40),COUNT(F$2:$F39)&lt;=pCell),F39,((pCell/COUNT($F$2:F39))*F39)+((1-(pCell/COUNT($F$2:F39)))*(I39*J39)))),I39),IF(Temp!sts_add=1,IF(H39="in-sample",IF(Q39=bigT,((pCell/bigT)*AX39)+((1-(pCell/bigT))*(I39+J39)),IF(OR(ISBLANK(F40),COUNT($AX$2:AX39)&lt;=pCell),AX39,((pCell/COUNT($AX$2:AX39))*AX39)+((1-(pCell/COUNT($AX$2:AX39)))*(I39+J39)))),I39),IF(H39="in-sample",IF(Q39=bigT,((pCell/bigT)*AX39)+((1-(pCell/bigT))*(I39*J39)),IF(OR(ISBLANK(F40),COUNT($AX$2:AX39)&lt;=pCell),AX39,((pCell/COUNT($AX$2:AX39))*AX39)+((1-(pCell/COUNT($AX$2:AX39)))*(I39*J39)))),I39)))))))</f>
        <v>323.61840000000001</v>
      </c>
      <c r="J40" s="120">
        <f>IF(AND(ISBLANK(F39),H39="in-sample"),"",IF(AND(Temp!fhor_indata=1,H39="out-sample",H40="out-sample"),J39,IF(AND(ISBLANK(F40),H39="out-sample"),"",IF(AND(Temp!optSeasCoef=0,Temp!sts_add=1),IF(H39="in-sample",IF(Q39=bigT,((qCell/bigT)*(I40-I39))+((1-(qCell/bigT))*J39),IF(OR(ISBLANK(F40),COUNT($F$2:F39)&lt;=qCell),IF(COUNT($F$2:F39)=1,0,F39-F38),((qCell/COUNT($F$2:F39))*(I40-I39))+((1-(qCell/COUNT($F$2:F39)))*J39))),J39),IF(AND(Temp!optSeasCoef=0,Temp!sts_multp=1),IF(H39="in-sample",IF(Q39=bigT,((qCell/bigT)*(I40/I39))+((1-(qCell/bigT))*J39),IF(qCell=0,1,IF(OR(ISBLANK(F40),COUNT($F$2:F39)&lt;=qCell),IF(COUNT($F$2:F39)=1,1,F39/F38),((qCell/COUNT($F$2:F39))*(I40/I39))+((1-(qCell/COUNT($F$2:F39)))*J39)))),J39),IF(Temp!sts_add=1,IF(H39="in-sample",IF(Q39=bigT,((qCell/bigT)*(I40-I39))+((1-(qCell/bigT))*J39),IF(OR(ISBLANK(F40),COUNT($AX$2:AX39)&lt;=qCell),IF(COUNT($AX$2:AX39)=1,0,AX39-AX38),((qCell/COUNT($AX$2:AX39))*(I40-I39))+((1-(qCell/COUNT($AX$2:AX39)))*J39))),J39),IF(H39="in-sample",IF(Q39=bigT,((qCell/bigT)*(I40/I39))+((1-(qCell/bigT))*J39),IF(qCell=0,1,IF(OR(ISBLANK(F40),COUNT($AX$2:AX39)&lt;=qCell),IF(COUNT($AX$2:AX39)=1,1,AX39/AX38),((qCell/COUNT($AX$2:AX39))*(I40/I39))+((1-(qCell/COUNT($AX$2:AX39)))*J39)))),J39)))))))</f>
        <v>1.007366618218033</v>
      </c>
      <c r="K40" s="120">
        <f>IF(H40="","",IF(AND(Temp!optSeasCoef=0,Temp!sts_add=1),IF(H40="out-sample",I40+(Q40*J40),I40+J40),IF(AND(Temp!optSeasCoef=0,Temp!sts_multp=1),IF(H40="out-sample",I40*(J40^Q40),I40*J40),IF(Temp!sts_add=1,IF(H40="out-sample",(I40+(Q40*J40))*G40,(I40+J40)*G40),IF(H40="out-sample",I40*(J40^Q40)*G40,I40*J40*G40)))))</f>
        <v>326.00237320113069</v>
      </c>
      <c r="L40" s="116">
        <f t="shared" si="5"/>
        <v>-0.34322320113062688</v>
      </c>
      <c r="M40" s="116">
        <f t="shared" si="6"/>
        <v>0.34322320113062688</v>
      </c>
      <c r="N40" s="116">
        <f t="shared" si="7"/>
        <v>0.11780216579435475</v>
      </c>
      <c r="O40" s="116">
        <f t="shared" si="8"/>
        <v>0.10528242410029071</v>
      </c>
      <c r="P40" s="116">
        <f t="shared" si="9"/>
        <v>0.10533787523456205</v>
      </c>
      <c r="Q40" s="94">
        <f>IF(AND(Temp!fhor_indata=1,ISBLANK(F40),H39="in-sample"),1,IF(AND(Temp!fhor_indata=1,H39="out-sample",Q39&lt;XfHor),Q39+1,IF(ISBLANK(F40),"",IF(AND(H40="out-sample",H39="in-sample"),1,IF(AND(H40="out-sample",H39="out-sample"),Q39+1,IF(ISNUMBER(Q39),Q39+1,1))))))</f>
        <v>39</v>
      </c>
      <c r="R40" s="94">
        <f t="shared" si="0"/>
        <v>43</v>
      </c>
      <c r="S40" s="94">
        <f>IF(Temp!fhor_indata=1,IF(S39=XobsHor,1,IF(COUNT($S$2:S39)&lt;=XobsHor,S39+1,IF(AND(COUNT($S$2:S39)&lt;=XobsHor+XfHor,IFERROR(MOD(S39,XobsHor)&lt;XfHor,FALSE)),S39+1,""))),IF(ISBLANK(F40),"",IF(S39=maxP,1,IF(S39&lt;maxP,S39+1,IF(COUNT($S$2:S40)&lt;=XobsHor,S39+1,"")))))</f>
        <v>39</v>
      </c>
      <c r="T40" s="3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W40" s="123">
        <f t="shared" si="2"/>
        <v>325.65915000000007</v>
      </c>
      <c r="AX40" s="123">
        <f t="shared" si="3"/>
        <v>325.65915000000007</v>
      </c>
      <c r="AY40" s="124" t="str">
        <f t="shared" si="4"/>
        <v/>
      </c>
      <c r="AZ40" s="124">
        <f t="shared" si="10"/>
        <v>326.00237320113069</v>
      </c>
      <c r="BF40" s="91"/>
    </row>
    <row r="41" spans="1:58" s="78" customFormat="1" ht="18.75" customHeight="1" x14ac:dyDescent="0.25">
      <c r="A41" s="25" t="s">
        <v>25</v>
      </c>
      <c r="B41" s="25" t="s">
        <v>26</v>
      </c>
      <c r="C41" s="6"/>
      <c r="D41" s="3"/>
      <c r="E41" s="98">
        <f t="shared" si="1"/>
        <v>40</v>
      </c>
      <c r="F41" s="117">
        <v>331.44299999999998</v>
      </c>
      <c r="G41" s="116">
        <f>IF(E41="","",IF(Temp!optSeasCoef=0,1,INDEX($C$2:$C$13,IF(MOD(COUNT($E$2:E41),seas_indx)=0,seas_indx,MOD(COUNT($E$2:E41),seas_indx)))))</f>
        <v>1</v>
      </c>
      <c r="H41" s="97" t="str">
        <f>IFERROR(IF(Temp!fhor_indata=1,IF(COUNT($S$2:S41)&lt;=XobsHor,"in-sample",IF(AND(COUNT($S$2:S41)&lt;=XobsHor+XfHor,MOD(S40,XobsHor)&lt;XfHor),"out-sample","")),IF(ISBLANK(F41),"",IF(COUNT($F$2:F41)&lt;=XobsHor-XfHor,"in-sample","out-sample"))),"")</f>
        <v>in-sample</v>
      </c>
      <c r="I41" s="120">
        <f>IF(AND(ISBLANK(F40),H40="in-sample"),"",IF(AND(Temp!fhor_indata=1,H40="out-sample",H41="out-sample"),I40,IF(AND(ISBLANK(F41),H40="out-sample"),"",IF(AND(Temp!optSeasCoef=0,Temp!sts_add=1),IF(H40="in-sample",IF(Q40=bigT,((pCell/bigT)*F40)+((1-(pCell/bigT))*(I40+J40)),IF(OR(ISBLANK(F41),COUNT($F$2:F40)&lt;=pCell),F40,((pCell/COUNT($F$2:F40))*F40)+((1-(pCell/COUNT($F$2:F40)))*(I40+J40)))),I40),IF(AND(Temp!optSeasCoef=0,Temp!sts_multp=1),IF(H40="in-sample",IF(Q40=bigT,((pCell/bigT)*F40)+((1-(pCell/bigT))*(I40*J40)),IF(OR(ISBLANK(F41),COUNT(F$2:$F40)&lt;=pCell),F40,((pCell/COUNT($F$2:F40))*F40)+((1-(pCell/COUNT($F$2:F40)))*(I40*J40)))),I40),IF(Temp!sts_add=1,IF(H40="in-sample",IF(Q40=bigT,((pCell/bigT)*AX40)+((1-(pCell/bigT))*(I40+J40)),IF(OR(ISBLANK(F41),COUNT($AX$2:AX40)&lt;=pCell),AX40,((pCell/COUNT($AX$2:AX40))*AX40)+((1-(pCell/COUNT($AX$2:AX40)))*(I40+J40)))),I40),IF(H40="in-sample",IF(Q40=bigT,((pCell/bigT)*AX40)+((1-(pCell/bigT))*(I40*J40)),IF(OR(ISBLANK(F41),COUNT($AX$2:AX40)&lt;=pCell),AX40,((pCell/COUNT($AX$2:AX40))*AX40)+((1-(pCell/COUNT($AX$2:AX40)))*(I40*J40)))),I40)))))))</f>
        <v>325.65915000000007</v>
      </c>
      <c r="J41" s="120">
        <f>IF(AND(ISBLANK(F40),H40="in-sample"),"",IF(AND(Temp!fhor_indata=1,H40="out-sample",H41="out-sample"),J40,IF(AND(ISBLANK(F41),H40="out-sample"),"",IF(AND(Temp!optSeasCoef=0,Temp!sts_add=1),IF(H40="in-sample",IF(Q40=bigT,((qCell/bigT)*(I41-I40))+((1-(qCell/bigT))*J40),IF(OR(ISBLANK(F41),COUNT($F$2:F40)&lt;=qCell),IF(COUNT($F$2:F40)=1,0,F40-F39),((qCell/COUNT($F$2:F40))*(I41-I40))+((1-(qCell/COUNT($F$2:F40)))*J40))),J40),IF(AND(Temp!optSeasCoef=0,Temp!sts_multp=1),IF(H40="in-sample",IF(Q40=bigT,((qCell/bigT)*(I41/I40))+((1-(qCell/bigT))*J40),IF(qCell=0,1,IF(OR(ISBLANK(F41),COUNT($F$2:F40)&lt;=qCell),IF(COUNT($F$2:F40)=1,1,F40/F39),((qCell/COUNT($F$2:F40))*(I41/I40))+((1-(qCell/COUNT($F$2:F40)))*J40)))),J40),IF(Temp!sts_add=1,IF(H40="in-sample",IF(Q40=bigT,((qCell/bigT)*(I41-I40))+((1-(qCell/bigT))*J40),IF(OR(ISBLANK(F41),COUNT($AX$2:AX40)&lt;=qCell),IF(COUNT($AX$2:AX40)=1,0,AX40-AX39),((qCell/COUNT($AX$2:AX40))*(I41-I40))+((1-(qCell/COUNT($AX$2:AX40)))*J40))),J40),IF(H40="in-sample",IF(Q40=bigT,((qCell/bigT)*(I41/I40))+((1-(qCell/bigT))*J40),IF(qCell=0,1,IF(OR(ISBLANK(F41),COUNT($AX$2:AX40)&lt;=qCell),IF(COUNT($AX$2:AX40)=1,1,AX40/AX39),((qCell/COUNT($AX$2:AX40))*(I41/I40))+((1-(qCell/COUNT($AX$2:AX40)))*J40)))),J40)))))))</f>
        <v>1.0070946746295106</v>
      </c>
      <c r="K41" s="120">
        <f>IF(H41="","",IF(AND(Temp!optSeasCoef=0,Temp!sts_add=1),IF(H41="out-sample",I41+(Q41*J41),I41+J41),IF(AND(Temp!optSeasCoef=0,Temp!sts_multp=1),IF(H41="out-sample",I41*(J41^Q41),I41*J41),IF(Temp!sts_add=1,IF(H41="out-sample",(I41+(Q41*J41))*G41,(I41+J41)*G41),IF(H41="out-sample",I41*(J41^Q41)*G41,I41*J41*G41)))))</f>
        <v>327.96959570937304</v>
      </c>
      <c r="L41" s="116">
        <f t="shared" si="5"/>
        <v>3.4734042906269451</v>
      </c>
      <c r="M41" s="116">
        <f t="shared" si="6"/>
        <v>3.4734042906269451</v>
      </c>
      <c r="N41" s="116">
        <f t="shared" si="7"/>
        <v>12.064537366145672</v>
      </c>
      <c r="O41" s="116">
        <f t="shared" si="8"/>
        <v>1.0590628936545898</v>
      </c>
      <c r="P41" s="116">
        <f t="shared" si="9"/>
        <v>1.0534843626668606</v>
      </c>
      <c r="Q41" s="94">
        <f>IF(AND(Temp!fhor_indata=1,ISBLANK(F41),H40="in-sample"),1,IF(AND(Temp!fhor_indata=1,H40="out-sample",Q40&lt;XfHor),Q40+1,IF(ISBLANK(F41),"",IF(AND(H41="out-sample",H40="in-sample"),1,IF(AND(H41="out-sample",H40="out-sample"),Q40+1,IF(ISNUMBER(Q40),Q40+1,1))))))</f>
        <v>40</v>
      </c>
      <c r="R41" s="94">
        <f t="shared" si="0"/>
        <v>42</v>
      </c>
      <c r="S41" s="94">
        <f>IF(Temp!fhor_indata=1,IF(S40=XobsHor,1,IF(COUNT($S$2:S40)&lt;=XobsHor,S40+1,IF(AND(COUNT($S$2:S40)&lt;=XobsHor+XfHor,IFERROR(MOD(S40,XobsHor)&lt;XfHor,FALSE)),S40+1,""))),IF(ISBLANK(F41),"",IF(S40=maxP,1,IF(S40&lt;maxP,S40+1,IF(COUNT($S$2:S41)&lt;=XobsHor,S40+1,"")))))</f>
        <v>40</v>
      </c>
      <c r="T41" s="3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W41" s="123">
        <f t="shared" si="2"/>
        <v>331.44299999999998</v>
      </c>
      <c r="AX41" s="123">
        <f t="shared" si="3"/>
        <v>331.44299999999998</v>
      </c>
      <c r="AY41" s="124" t="str">
        <f t="shared" si="4"/>
        <v/>
      </c>
      <c r="AZ41" s="124">
        <f t="shared" si="10"/>
        <v>327.96959570937304</v>
      </c>
      <c r="BF41" s="91"/>
    </row>
    <row r="42" spans="1:58" s="78" customFormat="1" ht="18.75" customHeight="1" thickBot="1" x14ac:dyDescent="0.3">
      <c r="A42" s="27">
        <f>IFERROR(AVERAGEIF($H$3:$H$2001,"out-sample",$M$3:$M$2001),0)</f>
        <v>25.590592809639634</v>
      </c>
      <c r="B42" s="27">
        <f>IFERROR(AVERAGEIF($H$3:$H$2001,"out-sample",$N$3:$N$2001),0)</f>
        <v>763.6784450827663</v>
      </c>
      <c r="C42" s="6"/>
      <c r="D42" s="3"/>
      <c r="E42" s="98">
        <f t="shared" si="1"/>
        <v>41</v>
      </c>
      <c r="F42" s="117">
        <v>332.61300000000006</v>
      </c>
      <c r="G42" s="116">
        <f>IF(E42="","",IF(Temp!optSeasCoef=0,1,INDEX($C$2:$C$13,IF(MOD(COUNT($E$2:E42),seas_indx)=0,seas_indx,MOD(COUNT($E$2:E42),seas_indx)))))</f>
        <v>1</v>
      </c>
      <c r="H42" s="97" t="str">
        <f>IFERROR(IF(Temp!fhor_indata=1,IF(COUNT($S$2:S42)&lt;=XobsHor,"in-sample",IF(AND(COUNT($S$2:S42)&lt;=XobsHor+XfHor,MOD(S41,XobsHor)&lt;XfHor),"out-sample","")),IF(ISBLANK(F42),"",IF(COUNT($F$2:F42)&lt;=XobsHor-XfHor,"in-sample","out-sample"))),"")</f>
        <v>in-sample</v>
      </c>
      <c r="I42" s="120">
        <f>IF(AND(ISBLANK(F41),H41="in-sample"),"",IF(AND(Temp!fhor_indata=1,H41="out-sample",H42="out-sample"),I41,IF(AND(ISBLANK(F42),H41="out-sample"),"",IF(AND(Temp!optSeasCoef=0,Temp!sts_add=1),IF(H41="in-sample",IF(Q41=bigT,((pCell/bigT)*F41)+((1-(pCell/bigT))*(I41+J41)),IF(OR(ISBLANK(F42),COUNT($F$2:F41)&lt;=pCell),F41,((pCell/COUNT($F$2:F41))*F41)+((1-(pCell/COUNT($F$2:F41)))*(I41+J41)))),I41),IF(AND(Temp!optSeasCoef=0,Temp!sts_multp=1),IF(H41="in-sample",IF(Q41=bigT,((pCell/bigT)*F41)+((1-(pCell/bigT))*(I41*J41)),IF(OR(ISBLANK(F42),COUNT(F$2:$F41)&lt;=pCell),F41,((pCell/COUNT($F$2:F41))*F41)+((1-(pCell/COUNT($F$2:F41)))*(I41*J41)))),I41),IF(Temp!sts_add=1,IF(H41="in-sample",IF(Q41=bigT,((pCell/bigT)*AX41)+((1-(pCell/bigT))*(I41+J41)),IF(OR(ISBLANK(F42),COUNT($AX$2:AX41)&lt;=pCell),AX41,((pCell/COUNT($AX$2:AX41))*AX41)+((1-(pCell/COUNT($AX$2:AX41)))*(I41+J41)))),I41),IF(H41="in-sample",IF(Q41=bigT,((pCell/bigT)*AX41)+((1-(pCell/bigT))*(I41*J41)),IF(OR(ISBLANK(F42),COUNT($AX$2:AX41)&lt;=pCell),AX41,((pCell/COUNT($AX$2:AX41))*AX41)+((1-(pCell/COUNT($AX$2:AX41)))*(I41*J41)))),I41)))))))</f>
        <v>331.44299999999998</v>
      </c>
      <c r="J42" s="120">
        <f>IF(AND(ISBLANK(F41),H41="in-sample"),"",IF(AND(Temp!fhor_indata=1,H41="out-sample",H42="out-sample"),J41,IF(AND(ISBLANK(F42),H41="out-sample"),"",IF(AND(Temp!optSeasCoef=0,Temp!sts_add=1),IF(H41="in-sample",IF(Q41=bigT,((qCell/bigT)*(I42-I41))+((1-(qCell/bigT))*J41),IF(OR(ISBLANK(F42),COUNT($F$2:F41)&lt;=qCell),IF(COUNT($F$2:F41)=1,0,F41-F40),((qCell/COUNT($F$2:F41))*(I42-I41))+((1-(qCell/COUNT($F$2:F41)))*J41))),J41),IF(AND(Temp!optSeasCoef=0,Temp!sts_multp=1),IF(H41="in-sample",IF(Q41=bigT,((qCell/bigT)*(I42/I41))+((1-(qCell/bigT))*J41),IF(qCell=0,1,IF(OR(ISBLANK(F42),COUNT($F$2:F41)&lt;=qCell),IF(COUNT($F$2:F41)=1,1,F41/F40),((qCell/COUNT($F$2:F41))*(I42/I41))+((1-(qCell/COUNT($F$2:F41)))*J41)))),J41),IF(Temp!sts_add=1,IF(H41="in-sample",IF(Q41=bigT,((qCell/bigT)*(I42-I41))+((1-(qCell/bigT))*J41),IF(OR(ISBLANK(F42),COUNT($AX$2:AX41)&lt;=qCell),IF(COUNT($AX$2:AX41)=1,0,AX41-AX40),((qCell/COUNT($AX$2:AX41))*(I42-I41))+((1-(qCell/COUNT($AX$2:AX41)))*J41))),J41),IF(H41="in-sample",IF(Q41=bigT,((qCell/bigT)*(I42/I41))+((1-(qCell/bigT))*J41),IF(qCell=0,1,IF(OR(ISBLANK(F42),COUNT($AX$2:AX41)&lt;=qCell),IF(COUNT($AX$2:AX41)=1,1,AX41/AX40),((qCell/COUNT($AX$2:AX41))*(I42/I41))+((1-(qCell/COUNT($AX$2:AX41)))*J41)))),J41)))))))</f>
        <v>1.0097611161302538</v>
      </c>
      <c r="K42" s="120">
        <f>IF(H42="","",IF(AND(Temp!optSeasCoef=0,Temp!sts_add=1),IF(H42="out-sample",I42+(Q42*J42),I42+J42),IF(AND(Temp!optSeasCoef=0,Temp!sts_multp=1),IF(H42="out-sample",I42*(J42^Q42),I42*J42),IF(Temp!sts_add=1,IF(H42="out-sample",(I42+(Q42*J42))*G42,(I42+J42)*G42),IF(H42="out-sample",I42*(J42^Q42)*G42,I42*J42*G42)))))</f>
        <v>334.67825361355966</v>
      </c>
      <c r="L42" s="116">
        <f t="shared" si="5"/>
        <v>-2.0652536135596051</v>
      </c>
      <c r="M42" s="116">
        <f t="shared" si="6"/>
        <v>2.0652536135596051</v>
      </c>
      <c r="N42" s="116">
        <f t="shared" si="7"/>
        <v>4.2652724883210071</v>
      </c>
      <c r="O42" s="116">
        <f t="shared" si="8"/>
        <v>0.61708628847581937</v>
      </c>
      <c r="P42" s="116">
        <f t="shared" si="9"/>
        <v>0.61899615868654267</v>
      </c>
      <c r="Q42" s="94">
        <f>IF(AND(Temp!fhor_indata=1,ISBLANK(F42),H41="in-sample"),1,IF(AND(Temp!fhor_indata=1,H41="out-sample",Q41&lt;XfHor),Q41+1,IF(ISBLANK(F42),"",IF(AND(H42="out-sample",H41="in-sample"),1,IF(AND(H42="out-sample",H41="out-sample"),Q41+1,IF(ISNUMBER(Q41),Q41+1,1))))))</f>
        <v>41</v>
      </c>
      <c r="R42" s="94">
        <f t="shared" si="0"/>
        <v>41</v>
      </c>
      <c r="S42" s="94">
        <f>IF(Temp!fhor_indata=1,IF(S41=XobsHor,1,IF(COUNT($S$2:S41)&lt;=XobsHor,S41+1,IF(AND(COUNT($S$2:S41)&lt;=XobsHor+XfHor,IFERROR(MOD(S41,XobsHor)&lt;XfHor,FALSE)),S41+1,""))),IF(ISBLANK(F42),"",IF(S41=maxP,1,IF(S41&lt;maxP,S41+1,IF(COUNT($S$2:S42)&lt;=XobsHor,S41+1,"")))))</f>
        <v>41</v>
      </c>
      <c r="T42" s="3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W42" s="123">
        <f t="shared" si="2"/>
        <v>332.61300000000006</v>
      </c>
      <c r="AX42" s="123">
        <f t="shared" si="3"/>
        <v>332.61300000000006</v>
      </c>
      <c r="AY42" s="124" t="str">
        <f t="shared" si="4"/>
        <v/>
      </c>
      <c r="AZ42" s="124">
        <f t="shared" si="10"/>
        <v>334.67825361355966</v>
      </c>
      <c r="BF42" s="91"/>
    </row>
    <row r="43" spans="1:58" s="78" customFormat="1" ht="18.75" customHeight="1" x14ac:dyDescent="0.25">
      <c r="A43" s="25" t="s">
        <v>27</v>
      </c>
      <c r="B43" s="25" t="s">
        <v>28</v>
      </c>
      <c r="C43" s="6"/>
      <c r="D43" s="3"/>
      <c r="E43" s="98">
        <f t="shared" si="1"/>
        <v>42</v>
      </c>
      <c r="F43" s="117">
        <v>335.43809999999996</v>
      </c>
      <c r="G43" s="116">
        <f>IF(E43="","",IF(Temp!optSeasCoef=0,1,INDEX($C$2:$C$13,IF(MOD(COUNT($E$2:E43),seas_indx)=0,seas_indx,MOD(COUNT($E$2:E43),seas_indx)))))</f>
        <v>1</v>
      </c>
      <c r="H43" s="97" t="str">
        <f>IFERROR(IF(Temp!fhor_indata=1,IF(COUNT($S$2:S43)&lt;=XobsHor,"in-sample",IF(AND(COUNT($S$2:S43)&lt;=XobsHor+XfHor,MOD(S42,XobsHor)&lt;XfHor),"out-sample","")),IF(ISBLANK(F43),"",IF(COUNT($F$2:F43)&lt;=XobsHor-XfHor,"in-sample","out-sample"))),"")</f>
        <v>in-sample</v>
      </c>
      <c r="I43" s="120">
        <f>IF(AND(ISBLANK(F42),H42="in-sample"),"",IF(AND(Temp!fhor_indata=1,H42="out-sample",H43="out-sample"),I42,IF(AND(ISBLANK(F43),H42="out-sample"),"",IF(AND(Temp!optSeasCoef=0,Temp!sts_add=1),IF(H42="in-sample",IF(Q42=bigT,((pCell/bigT)*F42)+((1-(pCell/bigT))*(I42+J42)),IF(OR(ISBLANK(F43),COUNT($F$2:F42)&lt;=pCell),F42,((pCell/COUNT($F$2:F42))*F42)+((1-(pCell/COUNT($F$2:F42)))*(I42+J42)))),I42),IF(AND(Temp!optSeasCoef=0,Temp!sts_multp=1),IF(H42="in-sample",IF(Q42=bigT,((pCell/bigT)*F42)+((1-(pCell/bigT))*(I42*J42)),IF(OR(ISBLANK(F43),COUNT(F$2:$F42)&lt;=pCell),F42,((pCell/COUNT($F$2:F42))*F42)+((1-(pCell/COUNT($F$2:F42)))*(I42*J42)))),I42),IF(Temp!sts_add=1,IF(H42="in-sample",IF(Q42=bigT,((pCell/bigT)*AX42)+((1-(pCell/bigT))*(I42+J42)),IF(OR(ISBLANK(F43),COUNT($AX$2:AX42)&lt;=pCell),AX42,((pCell/COUNT($AX$2:AX42))*AX42)+((1-(pCell/COUNT($AX$2:AX42)))*(I42+J42)))),I42),IF(H42="in-sample",IF(Q42=bigT,((pCell/bigT)*AX42)+((1-(pCell/bigT))*(I42*J42)),IF(OR(ISBLANK(F43),COUNT($AX$2:AX42)&lt;=pCell),AX42,((pCell/COUNT($AX$2:AX42))*AX42)+((1-(pCell/COUNT($AX$2:AX42)))*(I42*J42)))),I42)))))))</f>
        <v>332.66337203935518</v>
      </c>
      <c r="J43" s="120">
        <f>IF(AND(ISBLANK(F42),H42="in-sample"),"",IF(AND(Temp!fhor_indata=1,H42="out-sample",H43="out-sample"),J42,IF(AND(ISBLANK(F43),H42="out-sample"),"",IF(AND(Temp!optSeasCoef=0,Temp!sts_add=1),IF(H42="in-sample",IF(Q42=bigT,((qCell/bigT)*(I43-I42))+((1-(qCell/bigT))*J42),IF(OR(ISBLANK(F43),COUNT($F$2:F42)&lt;=qCell),IF(COUNT($F$2:F42)=1,0,F42-F41),((qCell/COUNT($F$2:F42))*(I43-I42))+((1-(qCell/COUNT($F$2:F42)))*J42))),J42),IF(AND(Temp!optSeasCoef=0,Temp!sts_multp=1),IF(H42="in-sample",IF(Q42=bigT,((qCell/bigT)*(I43/I42))+((1-(qCell/bigT))*J42),IF(qCell=0,1,IF(OR(ISBLANK(F43),COUNT($F$2:F42)&lt;=qCell),IF(COUNT($F$2:F42)=1,1,F42/F41),((qCell/COUNT($F$2:F42))*(I43/I42))+((1-(qCell/COUNT($F$2:F42)))*J42)))),J42),IF(Temp!sts_add=1,IF(H42="in-sample",IF(Q42=bigT,((qCell/bigT)*(I43-I42))+((1-(qCell/bigT))*J42),IF(OR(ISBLANK(F43),COUNT($AX$2:AX42)&lt;=qCell),IF(COUNT($AX$2:AX42)=1,0,AX42-AX41),((qCell/COUNT($AX$2:AX42))*(I43-I42))+((1-(qCell/COUNT($AX$2:AX42)))*J42))),J42),IF(H42="in-sample",IF(Q42=bigT,((qCell/bigT)*(I43/I42))+((1-(qCell/bigT))*J42),IF(qCell=0,1,IF(OR(ISBLANK(F43),COUNT($AX$2:AX42)&lt;=qCell),IF(COUNT($AX$2:AX42)=1,1,AX42/AX41),((qCell/COUNT($AX$2:AX42))*(I43/I42))+((1-(qCell/COUNT($AX$2:AX42)))*J42)))),J42)))))))</f>
        <v>1.0082784040793316</v>
      </c>
      <c r="K43" s="120">
        <f>IF(H43="","",IF(AND(Temp!optSeasCoef=0,Temp!sts_add=1),IF(H43="out-sample",I43+(Q43*J43),I43+J43),IF(AND(Temp!optSeasCoef=0,Temp!sts_multp=1),IF(H43="out-sample",I43*(J43^Q43),I43*J43),IF(Temp!sts_add=1,IF(H43="out-sample",(I43+(Q43*J43))*G43,(I43+J43)*G43),IF(H43="out-sample",I43*(J43^Q43)*G43,I43*J43*G43)))))</f>
        <v>335.41729385548996</v>
      </c>
      <c r="L43" s="116">
        <f t="shared" si="5"/>
        <v>2.0806144510004287E-2</v>
      </c>
      <c r="M43" s="116">
        <f t="shared" si="6"/>
        <v>2.0806144510004287E-2</v>
      </c>
      <c r="N43" s="116">
        <f t="shared" si="7"/>
        <v>4.3289564937118154E-4</v>
      </c>
      <c r="O43" s="116">
        <f t="shared" si="8"/>
        <v>6.2030625406477502E-3</v>
      </c>
      <c r="P43" s="116">
        <f t="shared" si="9"/>
        <v>6.2028701566901844E-3</v>
      </c>
      <c r="Q43" s="94">
        <f>IF(AND(Temp!fhor_indata=1,ISBLANK(F43),H42="in-sample"),1,IF(AND(Temp!fhor_indata=1,H42="out-sample",Q42&lt;XfHor),Q42+1,IF(ISBLANK(F43),"",IF(AND(H43="out-sample",H42="in-sample"),1,IF(AND(H43="out-sample",H42="out-sample"),Q42+1,IF(ISNUMBER(Q42),Q42+1,1))))))</f>
        <v>42</v>
      </c>
      <c r="R43" s="94">
        <f t="shared" si="0"/>
        <v>40</v>
      </c>
      <c r="S43" s="94">
        <f>IF(Temp!fhor_indata=1,IF(S42=XobsHor,1,IF(COUNT($S$2:S42)&lt;=XobsHor,S42+1,IF(AND(COUNT($S$2:S42)&lt;=XobsHor+XfHor,IFERROR(MOD(S42,XobsHor)&lt;XfHor,FALSE)),S42+1,""))),IF(ISBLANK(F43),"",IF(S42=maxP,1,IF(S42&lt;maxP,S42+1,IF(COUNT($S$2:S43)&lt;=XobsHor,S42+1,"")))))</f>
        <v>42</v>
      </c>
      <c r="T43" s="3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W43" s="123">
        <f t="shared" si="2"/>
        <v>335.43809999999996</v>
      </c>
      <c r="AX43" s="123">
        <f t="shared" si="3"/>
        <v>335.43809999999996</v>
      </c>
      <c r="AY43" s="124" t="str">
        <f t="shared" si="4"/>
        <v/>
      </c>
      <c r="AZ43" s="124">
        <f t="shared" si="10"/>
        <v>335.41729385548996</v>
      </c>
      <c r="BF43" s="91"/>
    </row>
    <row r="44" spans="1:58" s="78" customFormat="1" ht="18.75" customHeight="1" thickBot="1" x14ac:dyDescent="0.3">
      <c r="A44" s="27">
        <f>IFERROR(AVERAGEIF($H$3:$H$2001,"out-sample",$O$3:$O$2001),0)</f>
        <v>9.0913979421544315</v>
      </c>
      <c r="B44" s="27">
        <f>IFERROR(AVERAGEIF($H$3:$H$2001,"out-sample",$P$3:$P$2001),0)</f>
        <v>8.6301014618767002</v>
      </c>
      <c r="C44" s="6"/>
      <c r="D44" s="3"/>
      <c r="E44" s="98">
        <f t="shared" si="1"/>
        <v>43</v>
      </c>
      <c r="F44" s="117">
        <v>336.56939999999997</v>
      </c>
      <c r="G44" s="116">
        <f>IF(E44="","",IF(Temp!optSeasCoef=0,1,INDEX($C$2:$C$13,IF(MOD(COUNT($E$2:E44),seas_indx)=0,seas_indx,MOD(COUNT($E$2:E44),seas_indx)))))</f>
        <v>1</v>
      </c>
      <c r="H44" s="97" t="str">
        <f>IFERROR(IF(Temp!fhor_indata=1,IF(COUNT($S$2:S44)&lt;=XobsHor,"in-sample",IF(AND(COUNT($S$2:S44)&lt;=XobsHor+XfHor,MOD(S43,XobsHor)&lt;XfHor),"out-sample","")),IF(ISBLANK(F44),"",IF(COUNT($F$2:F44)&lt;=XobsHor-XfHor,"in-sample","out-sample"))),"")</f>
        <v>in-sample</v>
      </c>
      <c r="I44" s="120">
        <f>IF(AND(ISBLANK(F43),H43="in-sample"),"",IF(AND(Temp!fhor_indata=1,H43="out-sample",H44="out-sample"),I43,IF(AND(ISBLANK(F44),H43="out-sample"),"",IF(AND(Temp!optSeasCoef=0,Temp!sts_add=1),IF(H43="in-sample",IF(Q43=bigT,((pCell/bigT)*F43)+((1-(pCell/bigT))*(I43+J43)),IF(OR(ISBLANK(F44),COUNT($F$2:F43)&lt;=pCell),F43,((pCell/COUNT($F$2:F43))*F43)+((1-(pCell/COUNT($F$2:F43)))*(I43+J43)))),I43),IF(AND(Temp!optSeasCoef=0,Temp!sts_multp=1),IF(H43="in-sample",IF(Q43=bigT,((pCell/bigT)*F43)+((1-(pCell/bigT))*(I43*J43)),IF(OR(ISBLANK(F44),COUNT(F$2:$F43)&lt;=pCell),F43,((pCell/COUNT($F$2:F43))*F43)+((1-(pCell/COUNT($F$2:F43)))*(I43*J43)))),I43),IF(Temp!sts_add=1,IF(H43="in-sample",IF(Q43=bigT,((pCell/bigT)*AX43)+((1-(pCell/bigT))*(I43+J43)),IF(OR(ISBLANK(F44),COUNT($AX$2:AX43)&lt;=pCell),AX43,((pCell/COUNT($AX$2:AX43))*AX43)+((1-(pCell/COUNT($AX$2:AX43)))*(I43+J43)))),I43),IF(H43="in-sample",IF(Q43=bigT,((pCell/bigT)*AX43)+((1-(pCell/bigT))*(I43*J43)),IF(OR(ISBLANK(F44),COUNT($AX$2:AX43)&lt;=pCell),AX43,((pCell/COUNT($AX$2:AX43))*AX43)+((1-(pCell/COUNT($AX$2:AX43)))*(I43*J43)))),I43)))))))</f>
        <v>335.43710923121381</v>
      </c>
      <c r="J44" s="120">
        <f>IF(AND(ISBLANK(F43),H43="in-sample"),"",IF(AND(Temp!fhor_indata=1,H43="out-sample",H44="out-sample"),J43,IF(AND(ISBLANK(F44),H43="out-sample"),"",IF(AND(Temp!optSeasCoef=0,Temp!sts_add=1),IF(H43="in-sample",IF(Q43=bigT,((qCell/bigT)*(I44-I43))+((1-(qCell/bigT))*J43),IF(OR(ISBLANK(F44),COUNT($F$2:F43)&lt;=qCell),IF(COUNT($F$2:F43)=1,0,F43-F42),((qCell/COUNT($F$2:F43))*(I44-I43))+((1-(qCell/COUNT($F$2:F43)))*J43))),J43),IF(AND(Temp!optSeasCoef=0,Temp!sts_multp=1),IF(H43="in-sample",IF(Q43=bigT,((qCell/bigT)*(I44/I43))+((1-(qCell/bigT))*J43),IF(qCell=0,1,IF(OR(ISBLANK(F44),COUNT($F$2:F43)&lt;=qCell),IF(COUNT($F$2:F43)=1,1,F43/F42),((qCell/COUNT($F$2:F43))*(I44/I43))+((1-(qCell/COUNT($F$2:F43)))*J43)))),J43),IF(Temp!sts_add=1,IF(H43="in-sample",IF(Q43=bigT,((qCell/bigT)*(I44-I43))+((1-(qCell/bigT))*J43),IF(OR(ISBLANK(F44),COUNT($AX$2:AX43)&lt;=qCell),IF(COUNT($AX$2:AX43)=1,0,AX43-AX42),((qCell/COUNT($AX$2:AX43))*(I44-I43))+((1-(qCell/COUNT($AX$2:AX43)))*J43))),J43),IF(H43="in-sample",IF(Q43=bigT,((qCell/bigT)*(I44/I43))+((1-(qCell/bigT))*J43),IF(qCell=0,1,IF(OR(ISBLANK(F44),COUNT($AX$2:AX43)&lt;=qCell),IF(COUNT($AX$2:AX43)=1,1,AX43/AX42),((qCell/COUNT($AX$2:AX43))*(I44/I43))+((1-(qCell/COUNT($AX$2:AX43)))*J43)))),J43)))))))</f>
        <v>1.0082925864240002</v>
      </c>
      <c r="K44" s="120">
        <f>IF(H44="","",IF(AND(Temp!optSeasCoef=0,Temp!sts_add=1),IF(H44="out-sample",I44+(Q44*J44),I44+J44),IF(AND(Temp!optSeasCoef=0,Temp!sts_multp=1),IF(H44="out-sample",I44*(J44^Q44),I44*J44),IF(Temp!sts_add=1,IF(H44="out-sample",(I44+(Q44*J44))*G44,(I44+J44)*G44),IF(H44="out-sample",I44*(J44^Q44)*G44,I44*J44*G44)))))</f>
        <v>338.21875044933046</v>
      </c>
      <c r="L44" s="116">
        <f t="shared" si="5"/>
        <v>-1.649350449330484</v>
      </c>
      <c r="M44" s="116">
        <f t="shared" si="6"/>
        <v>1.649350449330484</v>
      </c>
      <c r="N44" s="116">
        <f t="shared" si="7"/>
        <v>2.7203569047066694</v>
      </c>
      <c r="O44" s="116">
        <f t="shared" si="8"/>
        <v>0.48765789807315196</v>
      </c>
      <c r="P44" s="116">
        <f t="shared" si="9"/>
        <v>0.4888498555382777</v>
      </c>
      <c r="Q44" s="94">
        <f>IF(AND(Temp!fhor_indata=1,ISBLANK(F44),H43="in-sample"),1,IF(AND(Temp!fhor_indata=1,H43="out-sample",Q43&lt;XfHor),Q43+1,IF(ISBLANK(F44),"",IF(AND(H44="out-sample",H43="in-sample"),1,IF(AND(H44="out-sample",H43="out-sample"),Q43+1,IF(ISNUMBER(Q43),Q43+1,1))))))</f>
        <v>43</v>
      </c>
      <c r="R44" s="94">
        <f t="shared" si="0"/>
        <v>39</v>
      </c>
      <c r="S44" s="94">
        <f>IF(Temp!fhor_indata=1,IF(S43=XobsHor,1,IF(COUNT($S$2:S43)&lt;=XobsHor,S43+1,IF(AND(COUNT($S$2:S43)&lt;=XobsHor+XfHor,IFERROR(MOD(S43,XobsHor)&lt;XfHor,FALSE)),S43+1,""))),IF(ISBLANK(F44),"",IF(S43=maxP,1,IF(S43&lt;maxP,S43+1,IF(COUNT($S$2:S44)&lt;=XobsHor,S43+1,"")))))</f>
        <v>43</v>
      </c>
      <c r="T44" s="3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W44" s="123">
        <f t="shared" si="2"/>
        <v>336.56939999999997</v>
      </c>
      <c r="AX44" s="123">
        <f t="shared" si="3"/>
        <v>336.56939999999997</v>
      </c>
      <c r="AY44" s="124" t="str">
        <f t="shared" si="4"/>
        <v/>
      </c>
      <c r="AZ44" s="124">
        <f t="shared" si="10"/>
        <v>338.21875044933046</v>
      </c>
      <c r="BF44" s="91"/>
    </row>
    <row r="45" spans="1:58" s="78" customFormat="1" ht="18.75" customHeight="1" thickBot="1" x14ac:dyDescent="0.25">
      <c r="A45" s="6"/>
      <c r="B45" s="6"/>
      <c r="C45" s="6"/>
      <c r="D45" s="3"/>
      <c r="E45" s="98">
        <f t="shared" si="1"/>
        <v>44</v>
      </c>
      <c r="F45" s="117">
        <v>338.26454999999999</v>
      </c>
      <c r="G45" s="116">
        <f>IF(E45="","",IF(Temp!optSeasCoef=0,1,INDEX($C$2:$C$13,IF(MOD(COUNT($E$2:E45),seas_indx)=0,seas_indx,MOD(COUNT($E$2:E45),seas_indx)))))</f>
        <v>1</v>
      </c>
      <c r="H45" s="97" t="str">
        <f>IFERROR(IF(Temp!fhor_indata=1,IF(COUNT($S$2:S45)&lt;=XobsHor,"in-sample",IF(AND(COUNT($S$2:S45)&lt;=XobsHor+XfHor,MOD(S44,XobsHor)&lt;XfHor),"out-sample","")),IF(ISBLANK(F45),"",IF(COUNT($F$2:F45)&lt;=XobsHor-XfHor,"in-sample","out-sample"))),"")</f>
        <v>in-sample</v>
      </c>
      <c r="I45" s="120">
        <f>IF(AND(ISBLANK(F44),H44="in-sample"),"",IF(AND(Temp!fhor_indata=1,H44="out-sample",H45="out-sample"),I44,IF(AND(ISBLANK(F45),H44="out-sample"),"",IF(AND(Temp!optSeasCoef=0,Temp!sts_add=1),IF(H44="in-sample",IF(Q44=bigT,((pCell/bigT)*F44)+((1-(pCell/bigT))*(I44+J44)),IF(OR(ISBLANK(F45),COUNT($F$2:F44)&lt;=pCell),F44,((pCell/COUNT($F$2:F44))*F44)+((1-(pCell/COUNT($F$2:F44)))*(I44+J44)))),I44),IF(AND(Temp!optSeasCoef=0,Temp!sts_multp=1),IF(H44="in-sample",IF(Q44=bigT,((pCell/bigT)*F44)+((1-(pCell/bigT))*(I44*J44)),IF(OR(ISBLANK(F45),COUNT(F$2:$F44)&lt;=pCell),F44,((pCell/COUNT($F$2:F44))*F44)+((1-(pCell/COUNT($F$2:F44)))*(I44*J44)))),I44),IF(Temp!sts_add=1,IF(H44="in-sample",IF(Q44=bigT,((pCell/bigT)*AX44)+((1-(pCell/bigT))*(I44+J44)),IF(OR(ISBLANK(F45),COUNT($AX$2:AX44)&lt;=pCell),AX44,((pCell/COUNT($AX$2:AX44))*AX44)+((1-(pCell/COUNT($AX$2:AX44)))*(I44+J44)))),I44),IF(H44="in-sample",IF(Q44=bigT,((pCell/bigT)*AX44)+((1-(pCell/bigT))*(I44*J44)),IF(OR(ISBLANK(F45),COUNT($AX$2:AX44)&lt;=pCell),AX44,((pCell/COUNT($AX$2:AX44))*AX44)+((1-(pCell/COUNT($AX$2:AX44)))*(I44*J44)))),I44)))))))</f>
        <v>336.68447096158121</v>
      </c>
      <c r="J45" s="120">
        <f>IF(AND(ISBLANK(F44),H44="in-sample"),"",IF(AND(Temp!fhor_indata=1,H44="out-sample",H45="out-sample"),J44,IF(AND(ISBLANK(F45),H44="out-sample"),"",IF(AND(Temp!optSeasCoef=0,Temp!sts_add=1),IF(H44="in-sample",IF(Q44=bigT,((qCell/bigT)*(I45-I44))+((1-(qCell/bigT))*J44),IF(OR(ISBLANK(F45),COUNT($F$2:F44)&lt;=qCell),IF(COUNT($F$2:F44)=1,0,F44-F43),((qCell/COUNT($F$2:F44))*(I45-I44))+((1-(qCell/COUNT($F$2:F44)))*J44))),J44),IF(AND(Temp!optSeasCoef=0,Temp!sts_multp=1),IF(H44="in-sample",IF(Q44=bigT,((qCell/bigT)*(I45/I44))+((1-(qCell/bigT))*J44),IF(qCell=0,1,IF(OR(ISBLANK(F45),COUNT($F$2:F44)&lt;=qCell),IF(COUNT($F$2:F44)=1,1,F44/F43),((qCell/COUNT($F$2:F44))*(I45/I44))+((1-(qCell/COUNT($F$2:F44)))*J44)))),J44),IF(Temp!sts_add=1,IF(H44="in-sample",IF(Q44=bigT,((qCell/bigT)*(I45-I44))+((1-(qCell/bigT))*J44),IF(OR(ISBLANK(F45),COUNT($AX$2:AX44)&lt;=qCell),IF(COUNT($AX$2:AX44)=1,0,AX44-AX43),((qCell/COUNT($AX$2:AX44))*(I45-I44))+((1-(qCell/COUNT($AX$2:AX44)))*J44))),J44),IF(H44="in-sample",IF(Q44=bigT,((qCell/bigT)*(I45/I44))+((1-(qCell/bigT))*J44),IF(qCell=0,1,IF(OR(ISBLANK(F45),COUNT($AX$2:AX44)&lt;=qCell),IF(COUNT($AX$2:AX44)=1,1,AX44/AX43),((qCell/COUNT($AX$2:AX44))*(I45/I44))+((1-(qCell/COUNT($AX$2:AX44)))*J44)))),J44)))))))</f>
        <v>1.0072288723226737</v>
      </c>
      <c r="K45" s="120">
        <f>IF(H45="","",IF(AND(Temp!optSeasCoef=0,Temp!sts_add=1),IF(H45="out-sample",I45+(Q45*J45),I45+J45),IF(AND(Temp!optSeasCoef=0,Temp!sts_multp=1),IF(H45="out-sample",I45*(J45^Q45),I45*J45),IF(Temp!sts_add=1,IF(H45="out-sample",(I45+(Q45*J45))*G45,(I45+J45)*G45),IF(H45="out-sample",I45*(J45^Q45)*G45,I45*J45*G45)))))</f>
        <v>339.1183200151894</v>
      </c>
      <c r="L45" s="116">
        <f t="shared" si="5"/>
        <v>-0.85377001518941142</v>
      </c>
      <c r="M45" s="116">
        <f t="shared" si="6"/>
        <v>0.85377001518941142</v>
      </c>
      <c r="N45" s="116">
        <f t="shared" si="7"/>
        <v>0.72892323883652776</v>
      </c>
      <c r="O45" s="116">
        <f t="shared" si="8"/>
        <v>0.25176169047758035</v>
      </c>
      <c r="P45" s="116">
        <f t="shared" si="9"/>
        <v>0.25207900966561697</v>
      </c>
      <c r="Q45" s="94">
        <f>IF(AND(Temp!fhor_indata=1,ISBLANK(F45),H44="in-sample"),1,IF(AND(Temp!fhor_indata=1,H44="out-sample",Q44&lt;XfHor),Q44+1,IF(ISBLANK(F45),"",IF(AND(H45="out-sample",H44="in-sample"),1,IF(AND(H45="out-sample",H44="out-sample"),Q44+1,IF(ISNUMBER(Q44),Q44+1,1))))))</f>
        <v>44</v>
      </c>
      <c r="R45" s="94">
        <f t="shared" si="0"/>
        <v>38</v>
      </c>
      <c r="S45" s="94">
        <f>IF(Temp!fhor_indata=1,IF(S44=XobsHor,1,IF(COUNT($S$2:S44)&lt;=XobsHor,S44+1,IF(AND(COUNT($S$2:S44)&lt;=XobsHor+XfHor,IFERROR(MOD(S44,XobsHor)&lt;XfHor,FALSE)),S44+1,""))),IF(ISBLANK(F45),"",IF(S44=maxP,1,IF(S44&lt;maxP,S44+1,IF(COUNT($S$2:S45)&lt;=XobsHor,S44+1,"")))))</f>
        <v>44</v>
      </c>
      <c r="T45" s="3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W45" s="123">
        <f t="shared" si="2"/>
        <v>338.26454999999999</v>
      </c>
      <c r="AX45" s="123">
        <f t="shared" si="3"/>
        <v>338.26454999999999</v>
      </c>
      <c r="AY45" s="124" t="str">
        <f t="shared" si="4"/>
        <v/>
      </c>
      <c r="AZ45" s="124">
        <f t="shared" si="10"/>
        <v>339.1183200151894</v>
      </c>
      <c r="BF45" s="91"/>
    </row>
    <row r="46" spans="1:58" s="78" customFormat="1" ht="18.75" customHeight="1" thickBot="1" x14ac:dyDescent="0.25">
      <c r="A46" s="108" t="s">
        <v>34</v>
      </c>
      <c r="B46" s="109"/>
      <c r="C46" s="6"/>
      <c r="D46" s="3"/>
      <c r="E46" s="98">
        <f t="shared" si="1"/>
        <v>45</v>
      </c>
      <c r="F46" s="117">
        <v>337.20165000000003</v>
      </c>
      <c r="G46" s="116">
        <f>IF(E46="","",IF(Temp!optSeasCoef=0,1,INDEX($C$2:$C$13,IF(MOD(COUNT($E$2:E46),seas_indx)=0,seas_indx,MOD(COUNT($E$2:E46),seas_indx)))))</f>
        <v>1</v>
      </c>
      <c r="H46" s="97" t="str">
        <f>IFERROR(IF(Temp!fhor_indata=1,IF(COUNT($S$2:S46)&lt;=XobsHor,"in-sample",IF(AND(COUNT($S$2:S46)&lt;=XobsHor+XfHor,MOD(S45,XobsHor)&lt;XfHor),"out-sample","")),IF(ISBLANK(F46),"",IF(COUNT($F$2:F46)&lt;=XobsHor-XfHor,"in-sample","out-sample"))),"")</f>
        <v>in-sample</v>
      </c>
      <c r="I46" s="120">
        <f>IF(AND(ISBLANK(F45),H45="in-sample"),"",IF(AND(Temp!fhor_indata=1,H45="out-sample",H46="out-sample"),I45,IF(AND(ISBLANK(F46),H45="out-sample"),"",IF(AND(Temp!optSeasCoef=0,Temp!sts_add=1),IF(H45="in-sample",IF(Q45=bigT,((pCell/bigT)*F45)+((1-(pCell/bigT))*(I45+J45)),IF(OR(ISBLANK(F46),COUNT($F$2:F45)&lt;=pCell),F45,((pCell/COUNT($F$2:F45))*F45)+((1-(pCell/COUNT($F$2:F45)))*(I45+J45)))),I45),IF(AND(Temp!optSeasCoef=0,Temp!sts_multp=1),IF(H45="in-sample",IF(Q45=bigT,((pCell/bigT)*F45)+((1-(pCell/bigT))*(I45*J45)),IF(OR(ISBLANK(F46),COUNT(F$2:$F45)&lt;=pCell),F45,((pCell/COUNT($F$2:F45))*F45)+((1-(pCell/COUNT($F$2:F45)))*(I45*J45)))),I45),IF(Temp!sts_add=1,IF(H45="in-sample",IF(Q45=bigT,((pCell/bigT)*AX45)+((1-(pCell/bigT))*(I45+J45)),IF(OR(ISBLANK(F46),COUNT($AX$2:AX45)&lt;=pCell),AX45,((pCell/COUNT($AX$2:AX45))*AX45)+((1-(pCell/COUNT($AX$2:AX45)))*(I45+J45)))),I45),IF(H45="in-sample",IF(Q45=bigT,((pCell/bigT)*AX45)+((1-(pCell/bigT))*(I45*J45)),IF(OR(ISBLANK(F46),COUNT($AX$2:AX45)&lt;=pCell),AX45,((pCell/COUNT($AX$2:AX45))*AX45)+((1-(pCell/COUNT($AX$2:AX45)))*(I45*J45)))),I45)))))))</f>
        <v>338.34216545592631</v>
      </c>
      <c r="J46" s="120">
        <f>IF(AND(ISBLANK(F45),H45="in-sample"),"",IF(AND(Temp!fhor_indata=1,H45="out-sample",H46="out-sample"),J45,IF(AND(ISBLANK(F46),H45="out-sample"),"",IF(AND(Temp!optSeasCoef=0,Temp!sts_add=1),IF(H45="in-sample",IF(Q45=bigT,((qCell/bigT)*(I46-I45))+((1-(qCell/bigT))*J45),IF(OR(ISBLANK(F46),COUNT($F$2:F45)&lt;=qCell),IF(COUNT($F$2:F45)=1,0,F45-F44),((qCell/COUNT($F$2:F45))*(I46-I45))+((1-(qCell/COUNT($F$2:F45)))*J45))),J45),IF(AND(Temp!optSeasCoef=0,Temp!sts_multp=1),IF(H45="in-sample",IF(Q45=bigT,((qCell/bigT)*(I46/I45))+((1-(qCell/bigT))*J45),IF(qCell=0,1,IF(OR(ISBLANK(F46),COUNT($F$2:F45)&lt;=qCell),IF(COUNT($F$2:F45)=1,1,F45/F44),((qCell/COUNT($F$2:F45))*(I46/I45))+((1-(qCell/COUNT($F$2:F45)))*J45)))),J45),IF(Temp!sts_add=1,IF(H45="in-sample",IF(Q45=bigT,((qCell/bigT)*(I46-I45))+((1-(qCell/bigT))*J45),IF(OR(ISBLANK(F46),COUNT($AX$2:AX45)&lt;=qCell),IF(COUNT($AX$2:AX45)=1,0,AX45-AX44),((qCell/COUNT($AX$2:AX45))*(I46-I45))+((1-(qCell/COUNT($AX$2:AX45)))*J45))),J45),IF(H45="in-sample",IF(Q45=bigT,((qCell/bigT)*(I46/I45))+((1-(qCell/bigT))*J45),IF(qCell=0,1,IF(OR(ISBLANK(F46),COUNT($AX$2:AX45)&lt;=qCell),IF(COUNT($AX$2:AX45)=1,1,AX45/AX44),((qCell/COUNT($AX$2:AX45))*(I46/I45))+((1-(qCell/COUNT($AX$2:AX45)))*J45)))),J45)))))))</f>
        <v>1.0067049433069841</v>
      </c>
      <c r="K46" s="120">
        <f>IF(H46="","",IF(AND(Temp!optSeasCoef=0,Temp!sts_add=1),IF(H46="out-sample",I46+(Q46*J46),I46+J46),IF(AND(Temp!optSeasCoef=0,Temp!sts_multp=1),IF(H46="out-sample",I46*(J46^Q46),I46*J46),IF(Temp!sts_add=1,IF(H46="out-sample",(I46+(Q46*J46))*G46,(I46+J46)*G46),IF(H46="out-sample",I46*(J46^Q46)*G46,I46*J46*G46)))))</f>
        <v>340.61073049367053</v>
      </c>
      <c r="L46" s="116">
        <f t="shared" si="5"/>
        <v>-3.4090804936705013</v>
      </c>
      <c r="M46" s="116">
        <f t="shared" si="6"/>
        <v>3.4090804936705013</v>
      </c>
      <c r="N46" s="116">
        <f t="shared" si="7"/>
        <v>11.621829812324709</v>
      </c>
      <c r="O46" s="116">
        <f t="shared" si="8"/>
        <v>1.0008728993151468</v>
      </c>
      <c r="P46" s="116">
        <f t="shared" si="9"/>
        <v>1.0059068237105873</v>
      </c>
      <c r="Q46" s="94">
        <f>IF(AND(Temp!fhor_indata=1,ISBLANK(F46),H45="in-sample"),1,IF(AND(Temp!fhor_indata=1,H45="out-sample",Q45&lt;XfHor),Q45+1,IF(ISBLANK(F46),"",IF(AND(H46="out-sample",H45="in-sample"),1,IF(AND(H46="out-sample",H45="out-sample"),Q45+1,IF(ISNUMBER(Q45),Q45+1,1))))))</f>
        <v>45</v>
      </c>
      <c r="R46" s="94">
        <f t="shared" si="0"/>
        <v>37</v>
      </c>
      <c r="S46" s="94">
        <f>IF(Temp!fhor_indata=1,IF(S45=XobsHor,1,IF(COUNT($S$2:S45)&lt;=XobsHor,S45+1,IF(AND(COUNT($S$2:S45)&lt;=XobsHor+XfHor,IFERROR(MOD(S45,XobsHor)&lt;XfHor,FALSE)),S45+1,""))),IF(ISBLANK(F46),"",IF(S45=maxP,1,IF(S45&lt;maxP,S45+1,IF(COUNT($S$2:S46)&lt;=XobsHor,S45+1,"")))))</f>
        <v>45</v>
      </c>
      <c r="T46" s="3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W46" s="123">
        <f t="shared" si="2"/>
        <v>337.20165000000003</v>
      </c>
      <c r="AX46" s="123">
        <f t="shared" si="3"/>
        <v>337.20165000000003</v>
      </c>
      <c r="AY46" s="124" t="str">
        <f t="shared" si="4"/>
        <v/>
      </c>
      <c r="AZ46" s="124">
        <f t="shared" si="10"/>
        <v>340.61073049367053</v>
      </c>
      <c r="BF46" s="91"/>
    </row>
    <row r="47" spans="1:58" s="78" customFormat="1" ht="18.75" customHeight="1" x14ac:dyDescent="0.25">
      <c r="A47" s="25" t="s">
        <v>25</v>
      </c>
      <c r="B47" s="25" t="s">
        <v>26</v>
      </c>
      <c r="C47" s="6"/>
      <c r="D47" s="3"/>
      <c r="E47" s="98">
        <f t="shared" si="1"/>
        <v>46</v>
      </c>
      <c r="F47" s="117">
        <v>338.30234999999999</v>
      </c>
      <c r="G47" s="116">
        <f>IF(E47="","",IF(Temp!optSeasCoef=0,1,INDEX($C$2:$C$13,IF(MOD(COUNT($E$2:E47),seas_indx)=0,seas_indx,MOD(COUNT($E$2:E47),seas_indx)))))</f>
        <v>1</v>
      </c>
      <c r="H47" s="97" t="str">
        <f>IFERROR(IF(Temp!fhor_indata=1,IF(COUNT($S$2:S47)&lt;=XobsHor,"in-sample",IF(AND(COUNT($S$2:S47)&lt;=XobsHor+XfHor,MOD(S46,XobsHor)&lt;XfHor),"out-sample","")),IF(ISBLANK(F47),"",IF(COUNT($F$2:F47)&lt;=XobsHor-XfHor,"in-sample","out-sample"))),"")</f>
        <v>in-sample</v>
      </c>
      <c r="I47" s="120">
        <f>IF(AND(ISBLANK(F46),H46="in-sample"),"",IF(AND(Temp!fhor_indata=1,H46="out-sample",H47="out-sample"),I46,IF(AND(ISBLANK(F47),H46="out-sample"),"",IF(AND(Temp!optSeasCoef=0,Temp!sts_add=1),IF(H46="in-sample",IF(Q46=bigT,((pCell/bigT)*F46)+((1-(pCell/bigT))*(I46+J46)),IF(OR(ISBLANK(F47),COUNT($F$2:F46)&lt;=pCell),F46,((pCell/COUNT($F$2:F46))*F46)+((1-(pCell/COUNT($F$2:F46)))*(I46+J46)))),I46),IF(AND(Temp!optSeasCoef=0,Temp!sts_multp=1),IF(H46="in-sample",IF(Q46=bigT,((pCell/bigT)*F46)+((1-(pCell/bigT))*(I46*J46)),IF(OR(ISBLANK(F47),COUNT(F$2:$F46)&lt;=pCell),F46,((pCell/COUNT($F$2:F46))*F46)+((1-(pCell/COUNT($F$2:F46)))*(I46*J46)))),I46),IF(Temp!sts_add=1,IF(H46="in-sample",IF(Q46=bigT,((pCell/bigT)*AX46)+((1-(pCell/bigT))*(I46+J46)),IF(OR(ISBLANK(F47),COUNT($AX$2:AX46)&lt;=pCell),AX46,((pCell/COUNT($AX$2:AX46))*AX46)+((1-(pCell/COUNT($AX$2:AX46)))*(I46+J46)))),I46),IF(H46="in-sample",IF(Q46=bigT,((pCell/bigT)*AX46)+((1-(pCell/bigT))*(I46*J46)),IF(OR(ISBLANK(F47),COUNT($AX$2:AX46)&lt;=pCell),AX46,((pCell/COUNT($AX$2:AX46))*AX46)+((1-(pCell/COUNT($AX$2:AX46)))*(I46*J46)))),I46)))))))</f>
        <v>337.58043672151899</v>
      </c>
      <c r="J47" s="120">
        <f>IF(AND(ISBLANK(F46),H46="in-sample"),"",IF(AND(Temp!fhor_indata=1,H46="out-sample",H47="out-sample"),J46,IF(AND(ISBLANK(F47),H46="out-sample"),"",IF(AND(Temp!optSeasCoef=0,Temp!sts_add=1),IF(H46="in-sample",IF(Q46=bigT,((qCell/bigT)*(I47-I46))+((1-(qCell/bigT))*J46),IF(OR(ISBLANK(F47),COUNT($F$2:F46)&lt;=qCell),IF(COUNT($F$2:F46)=1,0,F46-F45),((qCell/COUNT($F$2:F46))*(I47-I46))+((1-(qCell/COUNT($F$2:F46)))*J46))),J46),IF(AND(Temp!optSeasCoef=0,Temp!sts_multp=1),IF(H46="in-sample",IF(Q46=bigT,((qCell/bigT)*(I47/I46))+((1-(qCell/bigT))*J46),IF(qCell=0,1,IF(OR(ISBLANK(F47),COUNT($F$2:F46)&lt;=qCell),IF(COUNT($F$2:F46)=1,1,F46/F45),((qCell/COUNT($F$2:F46))*(I47/I46))+((1-(qCell/COUNT($F$2:F46)))*J46)))),J46),IF(Temp!sts_add=1,IF(H46="in-sample",IF(Q46=bigT,((qCell/bigT)*(I47-I46))+((1-(qCell/bigT))*J46),IF(OR(ISBLANK(F47),COUNT($AX$2:AX46)&lt;=qCell),IF(COUNT($AX$2:AX46)=1,0,AX46-AX45),((qCell/COUNT($AX$2:AX46))*(I47-I46))+((1-(qCell/COUNT($AX$2:AX46)))*J46))),J46),IF(H46="in-sample",IF(Q46=bigT,((qCell/bigT)*(I47/I46))+((1-(qCell/bigT))*J46),IF(qCell=0,1,IF(OR(ISBLANK(F47),COUNT($AX$2:AX46)&lt;=qCell),IF(COUNT($AX$2:AX46)=1,1,AX46/AX45),((qCell/COUNT($AX$2:AX46))*(I47/I46))+((1-(qCell/COUNT($AX$2:AX46)))*J46)))),J46)))))))</f>
        <v>1.004714654526021</v>
      </c>
      <c r="K47" s="120">
        <f>IF(H47="","",IF(AND(Temp!optSeasCoef=0,Temp!sts_add=1),IF(H47="out-sample",I47+(Q47*J47),I47+J47),IF(AND(Temp!optSeasCoef=0,Temp!sts_multp=1),IF(H47="out-sample",I47*(J47^Q47),I47*J47),IF(Temp!sts_add=1,IF(H47="out-sample",(I47+(Q47*J47))*G47,(I47+J47)*G47),IF(H47="out-sample",I47*(J47^Q47)*G47,I47*J47*G47)))))</f>
        <v>339.17201185540426</v>
      </c>
      <c r="L47" s="116">
        <f t="shared" si="5"/>
        <v>-0.86966185540427432</v>
      </c>
      <c r="M47" s="116">
        <f t="shared" si="6"/>
        <v>0.86966185540427432</v>
      </c>
      <c r="N47" s="116">
        <f t="shared" si="7"/>
        <v>0.75631174274520496</v>
      </c>
      <c r="O47" s="116">
        <f t="shared" si="8"/>
        <v>0.25640731693835289</v>
      </c>
      <c r="P47" s="116">
        <f t="shared" si="9"/>
        <v>0.25673646247587129</v>
      </c>
      <c r="Q47" s="94">
        <f>IF(AND(Temp!fhor_indata=1,ISBLANK(F47),H46="in-sample"),1,IF(AND(Temp!fhor_indata=1,H46="out-sample",Q46&lt;XfHor),Q46+1,IF(ISBLANK(F47),"",IF(AND(H47="out-sample",H46="in-sample"),1,IF(AND(H47="out-sample",H46="out-sample"),Q46+1,IF(ISNUMBER(Q46),Q46+1,1))))))</f>
        <v>46</v>
      </c>
      <c r="R47" s="94">
        <f t="shared" si="0"/>
        <v>36</v>
      </c>
      <c r="S47" s="94">
        <f>IF(Temp!fhor_indata=1,IF(S46=XobsHor,1,IF(COUNT($S$2:S46)&lt;=XobsHor,S46+1,IF(AND(COUNT($S$2:S46)&lt;=XobsHor+XfHor,IFERROR(MOD(S46,XobsHor)&lt;XfHor,FALSE)),S46+1,""))),IF(ISBLANK(F47),"",IF(S46=maxP,1,IF(S46&lt;maxP,S46+1,IF(COUNT($S$2:S47)&lt;=XobsHor,S46+1,"")))))</f>
        <v>46</v>
      </c>
      <c r="T47" s="3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W47" s="123">
        <f t="shared" si="2"/>
        <v>338.30234999999999</v>
      </c>
      <c r="AX47" s="123">
        <f t="shared" si="3"/>
        <v>338.30234999999999</v>
      </c>
      <c r="AY47" s="124" t="str">
        <f t="shared" si="4"/>
        <v/>
      </c>
      <c r="AZ47" s="124">
        <f t="shared" si="10"/>
        <v>339.17201185540426</v>
      </c>
      <c r="BF47" s="91"/>
    </row>
    <row r="48" spans="1:58" s="78" customFormat="1" ht="18.75" customHeight="1" thickBot="1" x14ac:dyDescent="0.3">
      <c r="A48" s="27">
        <f>AVERAGE($M$3:$M$2001)</f>
        <v>4.375502915275078</v>
      </c>
      <c r="B48" s="27">
        <f>AVERAGE($N$3:$N$2001)</f>
        <v>87.370115760702191</v>
      </c>
      <c r="C48" s="6"/>
      <c r="D48" s="3"/>
      <c r="E48" s="98">
        <f t="shared" si="1"/>
        <v>47</v>
      </c>
      <c r="F48" s="117">
        <v>342.16650000000004</v>
      </c>
      <c r="G48" s="116">
        <f>IF(E48="","",IF(Temp!optSeasCoef=0,1,INDEX($C$2:$C$13,IF(MOD(COUNT($E$2:E48),seas_indx)=0,seas_indx,MOD(COUNT($E$2:E48),seas_indx)))))</f>
        <v>1</v>
      </c>
      <c r="H48" s="97" t="str">
        <f>IFERROR(IF(Temp!fhor_indata=1,IF(COUNT($S$2:S48)&lt;=XobsHor,"in-sample",IF(AND(COUNT($S$2:S48)&lt;=XobsHor+XfHor,MOD(S47,XobsHor)&lt;XfHor),"out-sample","")),IF(ISBLANK(F48),"",IF(COUNT($F$2:F48)&lt;=XobsHor-XfHor,"in-sample","out-sample"))),"")</f>
        <v>in-sample</v>
      </c>
      <c r="I48" s="120">
        <f>IF(AND(ISBLANK(F47),H47="in-sample"),"",IF(AND(Temp!fhor_indata=1,H47="out-sample",H48="out-sample"),I47,IF(AND(ISBLANK(F48),H47="out-sample"),"",IF(AND(Temp!optSeasCoef=0,Temp!sts_add=1),IF(H47="in-sample",IF(Q47=bigT,((pCell/bigT)*F47)+((1-(pCell/bigT))*(I47+J47)),IF(OR(ISBLANK(F48),COUNT($F$2:F47)&lt;=pCell),F47,((pCell/COUNT($F$2:F47))*F47)+((1-(pCell/COUNT($F$2:F47)))*(I47+J47)))),I47),IF(AND(Temp!optSeasCoef=0,Temp!sts_multp=1),IF(H47="in-sample",IF(Q47=bigT,((pCell/bigT)*F47)+((1-(pCell/bigT))*(I47*J47)),IF(OR(ISBLANK(F48),COUNT(F$2:$F47)&lt;=pCell),F47,((pCell/COUNT($F$2:F47))*F47)+((1-(pCell/COUNT($F$2:F47)))*(I47*J47)))),I47),IF(Temp!sts_add=1,IF(H47="in-sample",IF(Q47=bigT,((pCell/bigT)*AX47)+((1-(pCell/bigT))*(I47+J47)),IF(OR(ISBLANK(F48),COUNT($AX$2:AX47)&lt;=pCell),AX47,((pCell/COUNT($AX$2:AX47))*AX47)+((1-(pCell/COUNT($AX$2:AX47)))*(I47+J47)))),I47),IF(H47="in-sample",IF(Q47=bigT,((pCell/bigT)*AX47)+((1-(pCell/bigT))*(I47*J47)),IF(OR(ISBLANK(F48),COUNT($AX$2:AX47)&lt;=pCell),AX47,((pCell/COUNT($AX$2:AX47))*AX47)+((1-(pCell/COUNT($AX$2:AX47)))*(I47*J47)))),I47)))))))</f>
        <v>338.41578415505273</v>
      </c>
      <c r="J48" s="120">
        <f>IF(AND(ISBLANK(F47),H47="in-sample"),"",IF(AND(Temp!fhor_indata=1,H47="out-sample",H48="out-sample"),J47,IF(AND(ISBLANK(F48),H47="out-sample"),"",IF(AND(Temp!optSeasCoef=0,Temp!sts_add=1),IF(H47="in-sample",IF(Q47=bigT,((qCell/bigT)*(I48-I47))+((1-(qCell/bigT))*J47),IF(OR(ISBLANK(F48),COUNT($F$2:F47)&lt;=qCell),IF(COUNT($F$2:F47)=1,0,F47-F46),((qCell/COUNT($F$2:F47))*(I48-I47))+((1-(qCell/COUNT($F$2:F47)))*J47))),J47),IF(AND(Temp!optSeasCoef=0,Temp!sts_multp=1),IF(H47="in-sample",IF(Q47=bigT,((qCell/bigT)*(I48/I47))+((1-(qCell/bigT))*J47),IF(qCell=0,1,IF(OR(ISBLANK(F48),COUNT($F$2:F47)&lt;=qCell),IF(COUNT($F$2:F47)=1,1,F47/F46),((qCell/COUNT($F$2:F47))*(I48/I47))+((1-(qCell/COUNT($F$2:F47)))*J47)))),J47),IF(Temp!sts_add=1,IF(H47="in-sample",IF(Q47=bigT,((qCell/bigT)*(I48-I47))+((1-(qCell/bigT))*J47),IF(OR(ISBLANK(F48),COUNT($AX$2:AX47)&lt;=qCell),IF(COUNT($AX$2:AX47)=1,0,AX47-AX46),((qCell/COUNT($AX$2:AX47))*(I48-I47))+((1-(qCell/COUNT($AX$2:AX47)))*J47))),J47),IF(H47="in-sample",IF(Q47=bigT,((qCell/bigT)*(I48/I47))+((1-(qCell/bigT))*J47),IF(qCell=0,1,IF(OR(ISBLANK(F48),COUNT($AX$2:AX47)&lt;=qCell),IF(COUNT($AX$2:AX47)=1,1,AX47/AX46),((qCell/COUNT($AX$2:AX47))*(I48/I47))+((1-(qCell/COUNT($AX$2:AX47)))*J47)))),J47)))))))</f>
        <v>1.0042276674015302</v>
      </c>
      <c r="K48" s="120">
        <f>IF(H48="","",IF(AND(Temp!optSeasCoef=0,Temp!sts_add=1),IF(H48="out-sample",I48+(Q48*J48),I48+J48),IF(AND(Temp!optSeasCoef=0,Temp!sts_multp=1),IF(H48="out-sample",I48*(J48^Q48),I48*J48),IF(Temp!sts_add=1,IF(H48="out-sample",(I48+(Q48*J48))*G48,(I48+J48)*G48),IF(H48="out-sample",I48*(J48^Q48)*G48,I48*J48*G48)))))</f>
        <v>339.84649353388835</v>
      </c>
      <c r="L48" s="116">
        <f t="shared" si="5"/>
        <v>2.3200064661116926</v>
      </c>
      <c r="M48" s="116">
        <f t="shared" si="6"/>
        <v>2.3200064661116926</v>
      </c>
      <c r="N48" s="116">
        <f t="shared" si="7"/>
        <v>5.3824300028000645</v>
      </c>
      <c r="O48" s="116">
        <f t="shared" si="8"/>
        <v>0.6826630582493709</v>
      </c>
      <c r="P48" s="116">
        <f t="shared" si="9"/>
        <v>0.68034084045538479</v>
      </c>
      <c r="Q48" s="94">
        <f>IF(AND(Temp!fhor_indata=1,ISBLANK(F48),H47="in-sample"),1,IF(AND(Temp!fhor_indata=1,H47="out-sample",Q47&lt;XfHor),Q47+1,IF(ISBLANK(F48),"",IF(AND(H48="out-sample",H47="in-sample"),1,IF(AND(H48="out-sample",H47="out-sample"),Q47+1,IF(ISNUMBER(Q47),Q47+1,1))))))</f>
        <v>47</v>
      </c>
      <c r="R48" s="94">
        <f t="shared" si="0"/>
        <v>35</v>
      </c>
      <c r="S48" s="94">
        <f>IF(Temp!fhor_indata=1,IF(S47=XobsHor,1,IF(COUNT($S$2:S47)&lt;=XobsHor,S47+1,IF(AND(COUNT($S$2:S47)&lt;=XobsHor+XfHor,IFERROR(MOD(S47,XobsHor)&lt;XfHor,FALSE)),S47+1,""))),IF(ISBLANK(F48),"",IF(S47=maxP,1,IF(S47&lt;maxP,S47+1,IF(COUNT($S$2:S48)&lt;=XobsHor,S47+1,"")))))</f>
        <v>47</v>
      </c>
      <c r="T48" s="3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W48" s="123">
        <f t="shared" si="2"/>
        <v>342.16650000000004</v>
      </c>
      <c r="AX48" s="123">
        <f t="shared" si="3"/>
        <v>342.16650000000004</v>
      </c>
      <c r="AY48" s="124" t="str">
        <f t="shared" si="4"/>
        <v/>
      </c>
      <c r="AZ48" s="124">
        <f t="shared" si="10"/>
        <v>339.84649353388835</v>
      </c>
      <c r="BF48" s="91"/>
    </row>
    <row r="49" spans="1:58" s="78" customFormat="1" ht="18.75" customHeight="1" x14ac:dyDescent="0.25">
      <c r="A49" s="25" t="s">
        <v>27</v>
      </c>
      <c r="B49" s="25" t="s">
        <v>28</v>
      </c>
      <c r="C49" s="6"/>
      <c r="D49" s="3"/>
      <c r="E49" s="98">
        <f t="shared" si="1"/>
        <v>48</v>
      </c>
      <c r="F49" s="117">
        <v>342.39690000000002</v>
      </c>
      <c r="G49" s="116">
        <f>IF(E49="","",IF(Temp!optSeasCoef=0,1,INDEX($C$2:$C$13,IF(MOD(COUNT($E$2:E49),seas_indx)=0,seas_indx,MOD(COUNT($E$2:E49),seas_indx)))))</f>
        <v>1</v>
      </c>
      <c r="H49" s="97" t="str">
        <f>IFERROR(IF(Temp!fhor_indata=1,IF(COUNT($S$2:S49)&lt;=XobsHor,"in-sample",IF(AND(COUNT($S$2:S49)&lt;=XobsHor+XfHor,MOD(S48,XobsHor)&lt;XfHor),"out-sample","")),IF(ISBLANK(F49),"",IF(COUNT($F$2:F49)&lt;=XobsHor-XfHor,"in-sample","out-sample"))),"")</f>
        <v>in-sample</v>
      </c>
      <c r="I49" s="120">
        <f>IF(AND(ISBLANK(F48),H48="in-sample"),"",IF(AND(Temp!fhor_indata=1,H48="out-sample",H49="out-sample"),I48,IF(AND(ISBLANK(F49),H48="out-sample"),"",IF(AND(Temp!optSeasCoef=0,Temp!sts_add=1),IF(H48="in-sample",IF(Q48=bigT,((pCell/bigT)*F48)+((1-(pCell/bigT))*(I48+J48)),IF(OR(ISBLANK(F49),COUNT($F$2:F48)&lt;=pCell),F48,((pCell/COUNT($F$2:F48))*F48)+((1-(pCell/COUNT($F$2:F48)))*(I48+J48)))),I48),IF(AND(Temp!optSeasCoef=0,Temp!sts_multp=1),IF(H48="in-sample",IF(Q48=bigT,((pCell/bigT)*F48)+((1-(pCell/bigT))*(I48*J48)),IF(OR(ISBLANK(F49),COUNT(F$2:$F48)&lt;=pCell),F48,((pCell/COUNT($F$2:F48))*F48)+((1-(pCell/COUNT($F$2:F48)))*(I48*J48)))),I48),IF(Temp!sts_add=1,IF(H48="in-sample",IF(Q48=bigT,((pCell/bigT)*AX48)+((1-(pCell/bigT))*(I48+J48)),IF(OR(ISBLANK(F49),COUNT($AX$2:AX48)&lt;=pCell),AX48,((pCell/COUNT($AX$2:AX48))*AX48)+((1-(pCell/COUNT($AX$2:AX48)))*(I48+J48)))),I48),IF(H48="in-sample",IF(Q48=bigT,((pCell/bigT)*AX48)+((1-(pCell/bigT))*(I48*J48)),IF(OR(ISBLANK(F49),COUNT($AX$2:AX48)&lt;=pCell),AX48,((pCell/COUNT($AX$2:AX48))*AX48)+((1-(pCell/COUNT($AX$2:AX48)))*(I48*J48)))),I48)))))))</f>
        <v>341.82096712206851</v>
      </c>
      <c r="J49" s="120">
        <f>IF(AND(ISBLANK(F48),H48="in-sample"),"",IF(AND(Temp!fhor_indata=1,H48="out-sample",H49="out-sample"),J48,IF(AND(ISBLANK(F49),H48="out-sample"),"",IF(AND(Temp!optSeasCoef=0,Temp!sts_add=1),IF(H48="in-sample",IF(Q48=bigT,((qCell/bigT)*(I49-I48))+((1-(qCell/bigT))*J48),IF(OR(ISBLANK(F49),COUNT($F$2:F48)&lt;=qCell),IF(COUNT($F$2:F48)=1,0,F48-F47),((qCell/COUNT($F$2:F48))*(I49-I48))+((1-(qCell/COUNT($F$2:F48)))*J48))),J48),IF(AND(Temp!optSeasCoef=0,Temp!sts_multp=1),IF(H48="in-sample",IF(Q48=bigT,((qCell/bigT)*(I49/I48))+((1-(qCell/bigT))*J48),IF(qCell=0,1,IF(OR(ISBLANK(F49),COUNT($F$2:F48)&lt;=qCell),IF(COUNT($F$2:F48)=1,1,F48/F47),((qCell/COUNT($F$2:F48))*(I49/I48))+((1-(qCell/COUNT($F$2:F48)))*J48)))),J48),IF(Temp!sts_add=1,IF(H48="in-sample",IF(Q48=bigT,((qCell/bigT)*(I49-I48))+((1-(qCell/bigT))*J48),IF(OR(ISBLANK(F49),COUNT($AX$2:AX48)&lt;=qCell),IF(COUNT($AX$2:AX48)=1,0,AX48-AX47),((qCell/COUNT($AX$2:AX48))*(I49-I48))+((1-(qCell/COUNT($AX$2:AX48)))*J48))),J48),IF(H48="in-sample",IF(Q48=bigT,((qCell/bigT)*(I49/I48))+((1-(qCell/bigT))*J48),IF(qCell=0,1,IF(OR(ISBLANK(F49),COUNT($AX$2:AX48)&lt;=qCell),IF(COUNT($AX$2:AX48)=1,1,AX48/AX47),((qCell/COUNT($AX$2:AX48))*(I49/I48))+((1-(qCell/COUNT($AX$2:AX48)))*J48)))),J48)))))))</f>
        <v>1.0054690420155763</v>
      </c>
      <c r="K49" s="120">
        <f>IF(H49="","",IF(AND(Temp!optSeasCoef=0,Temp!sts_add=1),IF(H49="out-sample",I49+(Q49*J49),I49+J49),IF(AND(Temp!optSeasCoef=0,Temp!sts_multp=1),IF(H49="out-sample",I49*(J49^Q49),I49*J49),IF(Temp!sts_add=1,IF(H49="out-sample",(I49+(Q49*J49))*G49,(I49+J49)*G49),IF(H49="out-sample",I49*(J49^Q49)*G49,I49*J49*G49)))))</f>
        <v>343.69040035306404</v>
      </c>
      <c r="L49" s="116">
        <f t="shared" si="5"/>
        <v>-1.2935003530640188</v>
      </c>
      <c r="M49" s="116">
        <f t="shared" si="6"/>
        <v>1.2935003530640188</v>
      </c>
      <c r="N49" s="116">
        <f t="shared" si="7"/>
        <v>1.6731431633767413</v>
      </c>
      <c r="O49" s="116">
        <f t="shared" si="8"/>
        <v>0.37635626474735406</v>
      </c>
      <c r="P49" s="116">
        <f t="shared" si="9"/>
        <v>0.37706582016556112</v>
      </c>
      <c r="Q49" s="94">
        <f>IF(AND(Temp!fhor_indata=1,ISBLANK(F49),H48="in-sample"),1,IF(AND(Temp!fhor_indata=1,H48="out-sample",Q48&lt;XfHor),Q48+1,IF(ISBLANK(F49),"",IF(AND(H49="out-sample",H48="in-sample"),1,IF(AND(H49="out-sample",H48="out-sample"),Q48+1,IF(ISNUMBER(Q48),Q48+1,1))))))</f>
        <v>48</v>
      </c>
      <c r="R49" s="94">
        <f t="shared" si="0"/>
        <v>34</v>
      </c>
      <c r="S49" s="94">
        <f>IF(Temp!fhor_indata=1,IF(S48=XobsHor,1,IF(COUNT($S$2:S48)&lt;=XobsHor,S48+1,IF(AND(COUNT($S$2:S48)&lt;=XobsHor+XfHor,IFERROR(MOD(S48,XobsHor)&lt;XfHor,FALSE)),S48+1,""))),IF(ISBLANK(F49),"",IF(S48=maxP,1,IF(S48&lt;maxP,S48+1,IF(COUNT($S$2:S49)&lt;=XobsHor,S48+1,"")))))</f>
        <v>48</v>
      </c>
      <c r="T49" s="3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W49" s="123">
        <f t="shared" si="2"/>
        <v>342.39690000000002</v>
      </c>
      <c r="AX49" s="123">
        <f t="shared" si="3"/>
        <v>342.39690000000002</v>
      </c>
      <c r="AY49" s="124" t="str">
        <f t="shared" si="4"/>
        <v/>
      </c>
      <c r="AZ49" s="124">
        <f t="shared" si="10"/>
        <v>343.69040035306404</v>
      </c>
      <c r="BF49" s="91"/>
    </row>
    <row r="50" spans="1:58" s="78" customFormat="1" ht="18.75" customHeight="1" thickBot="1" x14ac:dyDescent="0.3">
      <c r="A50" s="27">
        <f>AVERAGE(O$3:$O$2001)</f>
        <v>1.3949800733004984</v>
      </c>
      <c r="B50" s="27">
        <f>AVERAGE($P$3:$P$2001)</f>
        <v>1.3745483233148525</v>
      </c>
      <c r="C50" s="6"/>
      <c r="D50" s="3"/>
      <c r="E50" s="98">
        <f t="shared" si="1"/>
        <v>49</v>
      </c>
      <c r="F50" s="117">
        <v>341.62739999999997</v>
      </c>
      <c r="G50" s="116">
        <f>IF(E50="","",IF(Temp!optSeasCoef=0,1,INDEX($C$2:$C$13,IF(MOD(COUNT($E$2:E50),seas_indx)=0,seas_indx,MOD(COUNT($E$2:E50),seas_indx)))))</f>
        <v>1</v>
      </c>
      <c r="H50" s="97" t="str">
        <f>IFERROR(IF(Temp!fhor_indata=1,IF(COUNT($S$2:S50)&lt;=XobsHor,"in-sample",IF(AND(COUNT($S$2:S50)&lt;=XobsHor+XfHor,MOD(S49,XobsHor)&lt;XfHor),"out-sample","")),IF(ISBLANK(F50),"",IF(COUNT($F$2:F50)&lt;=XobsHor-XfHor,"in-sample","out-sample"))),"")</f>
        <v>in-sample</v>
      </c>
      <c r="I50" s="120">
        <f>IF(AND(ISBLANK(F49),H49="in-sample"),"",IF(AND(Temp!fhor_indata=1,H49="out-sample",H50="out-sample"),I49,IF(AND(ISBLANK(F50),H49="out-sample"),"",IF(AND(Temp!optSeasCoef=0,Temp!sts_add=1),IF(H49="in-sample",IF(Q49=bigT,((pCell/bigT)*F49)+((1-(pCell/bigT))*(I49+J49)),IF(OR(ISBLANK(F50),COUNT($F$2:F49)&lt;=pCell),F49,((pCell/COUNT($F$2:F49))*F49)+((1-(pCell/COUNT($F$2:F49)))*(I49+J49)))),I49),IF(AND(Temp!optSeasCoef=0,Temp!sts_multp=1),IF(H49="in-sample",IF(Q49=bigT,((pCell/bigT)*F49)+((1-(pCell/bigT))*(I49*J49)),IF(OR(ISBLANK(F50),COUNT(F$2:$F49)&lt;=pCell),F49,((pCell/COUNT($F$2:F49))*F49)+((1-(pCell/COUNT($F$2:F49)))*(I49*J49)))),I49),IF(Temp!sts_add=1,IF(H49="in-sample",IF(Q49=bigT,((pCell/bigT)*AX49)+((1-(pCell/bigT))*(I49+J49)),IF(OR(ISBLANK(F50),COUNT($AX$2:AX49)&lt;=pCell),AX49,((pCell/COUNT($AX$2:AX49))*AX49)+((1-(pCell/COUNT($AX$2:AX49)))*(I49+J49)))),I49),IF(H49="in-sample",IF(Q49=bigT,((pCell/bigT)*AX49)+((1-(pCell/bigT))*(I49*J49)),IF(OR(ISBLANK(F50),COUNT($AX$2:AX49)&lt;=pCell),AX49,((pCell/COUNT($AX$2:AX49))*AX49)+((1-(pCell/COUNT($AX$2:AX49)))*(I49*J49)))),I49)))))))</f>
        <v>342.61248339217735</v>
      </c>
      <c r="J50" s="120">
        <f>IF(AND(ISBLANK(F49),H49="in-sample"),"",IF(AND(Temp!fhor_indata=1,H49="out-sample",H50="out-sample"),J49,IF(AND(ISBLANK(F50),H49="out-sample"),"",IF(AND(Temp!optSeasCoef=0,Temp!sts_add=1),IF(H49="in-sample",IF(Q49=bigT,((qCell/bigT)*(I50-I49))+((1-(qCell/bigT))*J49),IF(OR(ISBLANK(F50),COUNT($F$2:F49)&lt;=qCell),IF(COUNT($F$2:F49)=1,0,F49-F48),((qCell/COUNT($F$2:F49))*(I50-I49))+((1-(qCell/COUNT($F$2:F49)))*J49))),J49),IF(AND(Temp!optSeasCoef=0,Temp!sts_multp=1),IF(H49="in-sample",IF(Q49=bigT,((qCell/bigT)*(I50/I49))+((1-(qCell/bigT))*J49),IF(qCell=0,1,IF(OR(ISBLANK(F50),COUNT($F$2:F49)&lt;=qCell),IF(COUNT($F$2:F49)=1,1,F49/F48),((qCell/COUNT($F$2:F49))*(I50/I49))+((1-(qCell/COUNT($F$2:F49)))*J49)))),J49),IF(Temp!sts_add=1,IF(H49="in-sample",IF(Q49=bigT,((qCell/bigT)*(I50-I49))+((1-(qCell/bigT))*J49),IF(OR(ISBLANK(F50),COUNT($AX$2:AX49)&lt;=qCell),IF(COUNT($AX$2:AX49)=1,0,AX49-AX48),((qCell/COUNT($AX$2:AX49))*(I50-I49))+((1-(qCell/COUNT($AX$2:AX49)))*J49))),J49),IF(H49="in-sample",IF(Q49=bigT,((qCell/bigT)*(I50/I49))+((1-(qCell/bigT))*J49),IF(qCell=0,1,IF(OR(ISBLANK(F50),COUNT($AX$2:AX49)&lt;=qCell),IF(COUNT($AX$2:AX49)=1,1,AX49/AX48),((qCell/COUNT($AX$2:AX49))*(I50/I49))+((1-(qCell/COUNT($AX$2:AX49)))*J49)))),J49)))))))</f>
        <v>1.0048120722708331</v>
      </c>
      <c r="K50" s="120">
        <f>IF(H50="","",IF(AND(Temp!optSeasCoef=0,Temp!sts_add=1),IF(H50="out-sample",I50+(Q50*J50),I50+J50),IF(AND(Temp!optSeasCoef=0,Temp!sts_multp=1),IF(H50="out-sample",I50*(J50^Q50),I50*J50),IF(Temp!sts_add=1,IF(H50="out-sample",(I50+(Q50*J50))*G50,(I50+J50)*G50),IF(H50="out-sample",I50*(J50^Q50)*G50,I50*J50*G50)))))</f>
        <v>344.2611594231501</v>
      </c>
      <c r="L50" s="116">
        <f t="shared" si="5"/>
        <v>-2.6337594231501384</v>
      </c>
      <c r="M50" s="116">
        <f t="shared" si="6"/>
        <v>2.6337594231501384</v>
      </c>
      <c r="N50" s="116">
        <f t="shared" si="7"/>
        <v>6.9366886990321497</v>
      </c>
      <c r="O50" s="116">
        <f t="shared" si="8"/>
        <v>0.76504692761835547</v>
      </c>
      <c r="P50" s="116">
        <f t="shared" si="9"/>
        <v>0.76798464909961406</v>
      </c>
      <c r="Q50" s="94">
        <f>IF(AND(Temp!fhor_indata=1,ISBLANK(F50),H49="in-sample"),1,IF(AND(Temp!fhor_indata=1,H49="out-sample",Q49&lt;XfHor),Q49+1,IF(ISBLANK(F50),"",IF(AND(H50="out-sample",H49="in-sample"),1,IF(AND(H50="out-sample",H49="out-sample"),Q49+1,IF(ISNUMBER(Q49),Q49+1,1))))))</f>
        <v>49</v>
      </c>
      <c r="R50" s="94">
        <f t="shared" si="0"/>
        <v>33</v>
      </c>
      <c r="S50" s="94">
        <f>IF(Temp!fhor_indata=1,IF(S49=XobsHor,1,IF(COUNT($S$2:S49)&lt;=XobsHor,S49+1,IF(AND(COUNT($S$2:S49)&lt;=XobsHor+XfHor,IFERROR(MOD(S49,XobsHor)&lt;XfHor,FALSE)),S49+1,""))),IF(ISBLANK(F50),"",IF(S49=maxP,1,IF(S49&lt;maxP,S49+1,IF(COUNT($S$2:S50)&lt;=XobsHor,S49+1,"")))))</f>
        <v>49</v>
      </c>
      <c r="T50" s="3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W50" s="123">
        <f t="shared" si="2"/>
        <v>341.62739999999997</v>
      </c>
      <c r="AX50" s="123">
        <f t="shared" si="3"/>
        <v>341.62739999999997</v>
      </c>
      <c r="AY50" s="124" t="str">
        <f t="shared" si="4"/>
        <v/>
      </c>
      <c r="AZ50" s="124">
        <f t="shared" si="10"/>
        <v>344.2611594231501</v>
      </c>
      <c r="BF50" s="91"/>
    </row>
    <row r="51" spans="1:58" s="78" customFormat="1" ht="18.75" customHeight="1" x14ac:dyDescent="0.2">
      <c r="A51" s="6"/>
      <c r="B51" s="6"/>
      <c r="C51" s="6"/>
      <c r="D51" s="3"/>
      <c r="E51" s="98">
        <f t="shared" si="1"/>
        <v>50</v>
      </c>
      <c r="F51" s="117">
        <v>344.27429999999993</v>
      </c>
      <c r="G51" s="116">
        <f>IF(E51="","",IF(Temp!optSeasCoef=0,1,INDEX($C$2:$C$13,IF(MOD(COUNT($E$2:E51),seas_indx)=0,seas_indx,MOD(COUNT($E$2:E51),seas_indx)))))</f>
        <v>1</v>
      </c>
      <c r="H51" s="97" t="str">
        <f>IFERROR(IF(Temp!fhor_indata=1,IF(COUNT($S$2:S51)&lt;=XobsHor,"in-sample",IF(AND(COUNT($S$2:S51)&lt;=XobsHor+XfHor,MOD(S50,XobsHor)&lt;XfHor),"out-sample","")),IF(ISBLANK(F51),"",IF(COUNT($F$2:F51)&lt;=XobsHor-XfHor,"in-sample","out-sample"))),"")</f>
        <v>in-sample</v>
      </c>
      <c r="I51" s="120">
        <f>IF(AND(ISBLANK(F50),H50="in-sample"),"",IF(AND(Temp!fhor_indata=1,H50="out-sample",H51="out-sample"),I50,IF(AND(ISBLANK(F51),H50="out-sample"),"",IF(AND(Temp!optSeasCoef=0,Temp!sts_add=1),IF(H50="in-sample",IF(Q50=bigT,((pCell/bigT)*F50)+((1-(pCell/bigT))*(I50+J50)),IF(OR(ISBLANK(F51),COUNT($F$2:F50)&lt;=pCell),F50,((pCell/COUNT($F$2:F50))*F50)+((1-(pCell/COUNT($F$2:F50)))*(I50+J50)))),I50),IF(AND(Temp!optSeasCoef=0,Temp!sts_multp=1),IF(H50="in-sample",IF(Q50=bigT,((pCell/bigT)*F50)+((1-(pCell/bigT))*(I50*J50)),IF(OR(ISBLANK(F51),COUNT(F$2:$F50)&lt;=pCell),F50,((pCell/COUNT($F$2:F50))*F50)+((1-(pCell/COUNT($F$2:F50)))*(I50*J50)))),I50),IF(Temp!sts_add=1,IF(H50="in-sample",IF(Q50=bigT,((pCell/bigT)*AX50)+((1-(pCell/bigT))*(I50+J50)),IF(OR(ISBLANK(F51),COUNT($AX$2:AX50)&lt;=pCell),AX50,((pCell/COUNT($AX$2:AX50))*AX50)+((1-(pCell/COUNT($AX$2:AX50)))*(I50+J50)))),I50),IF(H50="in-sample",IF(Q50=bigT,((pCell/bigT)*AX50)+((1-(pCell/bigT))*(I50*J50)),IF(OR(ISBLANK(F51),COUNT($AX$2:AX50)&lt;=pCell),AX50,((pCell/COUNT($AX$2:AX50))*AX50)+((1-(pCell/COUNT($AX$2:AX50)))*(I50*J50)))),I50)))))))</f>
        <v>342.11115173078264</v>
      </c>
      <c r="J51" s="120">
        <f>IF(AND(ISBLANK(F50),H50="in-sample"),"",IF(AND(Temp!fhor_indata=1,H50="out-sample",H51="out-sample"),J50,IF(AND(ISBLANK(F51),H50="out-sample"),"",IF(AND(Temp!optSeasCoef=0,Temp!sts_add=1),IF(H50="in-sample",IF(Q50=bigT,((qCell/bigT)*(I51-I50))+((1-(qCell/bigT))*J50),IF(OR(ISBLANK(F51),COUNT($F$2:F50)&lt;=qCell),IF(COUNT($F$2:F50)=1,0,F50-F49),((qCell/COUNT($F$2:F50))*(I51-I50))+((1-(qCell/COUNT($F$2:F50)))*J50))),J50),IF(AND(Temp!optSeasCoef=0,Temp!sts_multp=1),IF(H50="in-sample",IF(Q50=bigT,((qCell/bigT)*(I51/I50))+((1-(qCell/bigT))*J50),IF(qCell=0,1,IF(OR(ISBLANK(F51),COUNT($F$2:F50)&lt;=qCell),IF(COUNT($F$2:F50)=1,1,F50/F49),((qCell/COUNT($F$2:F50))*(I51/I50))+((1-(qCell/COUNT($F$2:F50)))*J50)))),J50),IF(Temp!sts_add=1,IF(H50="in-sample",IF(Q50=bigT,((qCell/bigT)*(I51-I50))+((1-(qCell/bigT))*J50),IF(OR(ISBLANK(F51),COUNT($AX$2:AX50)&lt;=qCell),IF(COUNT($AX$2:AX50)=1,0,AX50-AX49),((qCell/COUNT($AX$2:AX50))*(I51-I50))+((1-(qCell/COUNT($AX$2:AX50)))*J50))),J50),IF(H50="in-sample",IF(Q50=bigT,((qCell/bigT)*(I51/I50))+((1-(qCell/bigT))*J50),IF(qCell=0,1,IF(OR(ISBLANK(F51),COUNT($AX$2:AX50)&lt;=qCell),IF(COUNT($AX$2:AX50)=1,1,AX50/AX49),((qCell/COUNT($AX$2:AX50))*(I51/I50))+((1-(qCell/COUNT($AX$2:AX50)))*J50)))),J50)))))))</f>
        <v>1.0035313919064439</v>
      </c>
      <c r="K51" s="120">
        <f>IF(H51="","",IF(AND(Temp!optSeasCoef=0,Temp!sts_add=1),IF(H51="out-sample",I51+(Q51*J51),I51+J51),IF(AND(Temp!optSeasCoef=0,Temp!sts_multp=1),IF(H51="out-sample",I51*(J51^Q51),I51*J51),IF(Temp!sts_add=1,IF(H51="out-sample",(I51+(Q51*J51))*G51,(I51+J51)*G51),IF(H51="out-sample",I51*(J51^Q51)*G51,I51*J51*G51)))))</f>
        <v>343.31928028310892</v>
      </c>
      <c r="L51" s="116">
        <f t="shared" si="5"/>
        <v>0.95501971689100174</v>
      </c>
      <c r="M51" s="116">
        <f t="shared" si="6"/>
        <v>0.95501971689100174</v>
      </c>
      <c r="N51" s="116">
        <f t="shared" si="7"/>
        <v>0.9120626596505691</v>
      </c>
      <c r="O51" s="116">
        <f t="shared" si="8"/>
        <v>0.27817246852651872</v>
      </c>
      <c r="P51" s="116">
        <f t="shared" si="9"/>
        <v>0.27778610629197065</v>
      </c>
      <c r="Q51" s="94">
        <f>IF(AND(Temp!fhor_indata=1,ISBLANK(F51),H50="in-sample"),1,IF(AND(Temp!fhor_indata=1,H50="out-sample",Q50&lt;XfHor),Q50+1,IF(ISBLANK(F51),"",IF(AND(H51="out-sample",H50="in-sample"),1,IF(AND(H51="out-sample",H50="out-sample"),Q50+1,IF(ISNUMBER(Q50),Q50+1,1))))))</f>
        <v>50</v>
      </c>
      <c r="R51" s="94">
        <f t="shared" si="0"/>
        <v>32</v>
      </c>
      <c r="S51" s="94">
        <f>IF(Temp!fhor_indata=1,IF(S50=XobsHor,1,IF(COUNT($S$2:S50)&lt;=XobsHor,S50+1,IF(AND(COUNT($S$2:S50)&lt;=XobsHor+XfHor,IFERROR(MOD(S50,XobsHor)&lt;XfHor,FALSE)),S50+1,""))),IF(ISBLANK(F51),"",IF(S50=maxP,1,IF(S50&lt;maxP,S50+1,IF(COUNT($S$2:S51)&lt;=XobsHor,S50+1,"")))))</f>
        <v>50</v>
      </c>
      <c r="T51" s="3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W51" s="123">
        <f t="shared" si="2"/>
        <v>344.27429999999993</v>
      </c>
      <c r="AX51" s="123">
        <f t="shared" si="3"/>
        <v>344.27429999999993</v>
      </c>
      <c r="AY51" s="124" t="str">
        <f t="shared" si="4"/>
        <v/>
      </c>
      <c r="AZ51" s="124">
        <f t="shared" si="10"/>
        <v>343.31928028310892</v>
      </c>
      <c r="BF51" s="91"/>
    </row>
    <row r="52" spans="1:58" s="78" customFormat="1" ht="18.75" customHeight="1" x14ac:dyDescent="0.2">
      <c r="A52" s="6"/>
      <c r="B52" s="6"/>
      <c r="C52" s="6"/>
      <c r="D52" s="3"/>
      <c r="E52" s="98">
        <f t="shared" si="1"/>
        <v>51</v>
      </c>
      <c r="F52" s="117">
        <v>342.50040000000001</v>
      </c>
      <c r="G52" s="116">
        <f>IF(E52="","",IF(Temp!optSeasCoef=0,1,INDEX($C$2:$C$13,IF(MOD(COUNT($E$2:E52),seas_indx)=0,seas_indx,MOD(COUNT($E$2:E52),seas_indx)))))</f>
        <v>1</v>
      </c>
      <c r="H52" s="97" t="str">
        <f>IFERROR(IF(Temp!fhor_indata=1,IF(COUNT($S$2:S52)&lt;=XobsHor,"in-sample",IF(AND(COUNT($S$2:S52)&lt;=XobsHor+XfHor,MOD(S51,XobsHor)&lt;XfHor),"out-sample","")),IF(ISBLANK(F52),"",IF(COUNT($F$2:F52)&lt;=XobsHor-XfHor,"in-sample","out-sample"))),"")</f>
        <v>in-sample</v>
      </c>
      <c r="I52" s="120">
        <f>IF(AND(ISBLANK(F51),H51="in-sample"),"",IF(AND(Temp!fhor_indata=1,H51="out-sample",H52="out-sample"),I51,IF(AND(ISBLANK(F52),H51="out-sample"),"",IF(AND(Temp!optSeasCoef=0,Temp!sts_add=1),IF(H51="in-sample",IF(Q51=bigT,((pCell/bigT)*F51)+((1-(pCell/bigT))*(I51+J51)),IF(OR(ISBLANK(F52),COUNT($F$2:F51)&lt;=pCell),F51,((pCell/COUNT($F$2:F51))*F51)+((1-(pCell/COUNT($F$2:F51)))*(I51+J51)))),I51),IF(AND(Temp!optSeasCoef=0,Temp!sts_multp=1),IF(H51="in-sample",IF(Q51=bigT,((pCell/bigT)*F51)+((1-(pCell/bigT))*(I51*J51)),IF(OR(ISBLANK(F52),COUNT(F$2:$F51)&lt;=pCell),F51,((pCell/COUNT($F$2:F51))*F51)+((1-(pCell/COUNT($F$2:F51)))*(I51*J51)))),I51),IF(Temp!sts_add=1,IF(H51="in-sample",IF(Q51=bigT,((pCell/bigT)*AX51)+((1-(pCell/bigT))*(I51+J51)),IF(OR(ISBLANK(F52),COUNT($AX$2:AX51)&lt;=pCell),AX51,((pCell/COUNT($AX$2:AX51))*AX51)+((1-(pCell/COUNT($AX$2:AX51)))*(I51+J51)))),I51),IF(H51="in-sample",IF(Q51=bigT,((pCell/bigT)*AX51)+((1-(pCell/bigT))*(I51*J51)),IF(OR(ISBLANK(F52),COUNT($AX$2:AX51)&lt;=pCell),AX51,((pCell/COUNT($AX$2:AX51))*AX51)+((1-(pCell/COUNT($AX$2:AX51)))*(I51*J51)))),I51)))))))</f>
        <v>344.08329605662175</v>
      </c>
      <c r="J52" s="120">
        <f>IF(AND(ISBLANK(F51),H51="in-sample"),"",IF(AND(Temp!fhor_indata=1,H51="out-sample",H52="out-sample"),J51,IF(AND(ISBLANK(F52),H51="out-sample"),"",IF(AND(Temp!optSeasCoef=0,Temp!sts_add=1),IF(H51="in-sample",IF(Q51=bigT,((qCell/bigT)*(I52-I51))+((1-(qCell/bigT))*J51),IF(OR(ISBLANK(F52),COUNT($F$2:F51)&lt;=qCell),IF(COUNT($F$2:F51)=1,0,F51-F50),((qCell/COUNT($F$2:F51))*(I52-I51))+((1-(qCell/COUNT($F$2:F51)))*J51))),J51),IF(AND(Temp!optSeasCoef=0,Temp!sts_multp=1),IF(H51="in-sample",IF(Q51=bigT,((qCell/bigT)*(I52/I51))+((1-(qCell/bigT))*J51),IF(qCell=0,1,IF(OR(ISBLANK(F52),COUNT($F$2:F51)&lt;=qCell),IF(COUNT($F$2:F51)=1,1,F51/F50),((qCell/COUNT($F$2:F51))*(I52/I51))+((1-(qCell/COUNT($F$2:F51)))*J51)))),J51),IF(Temp!sts_add=1,IF(H51="in-sample",IF(Q51=bigT,((qCell/bigT)*(I52-I51))+((1-(qCell/bigT))*J51),IF(OR(ISBLANK(F52),COUNT($AX$2:AX51)&lt;=qCell),IF(COUNT($AX$2:AX51)=1,0,AX51-AX50),((qCell/COUNT($AX$2:AX51))*(I52-I51))+((1-(qCell/COUNT($AX$2:AX51)))*J51))),J51),IF(H51="in-sample",IF(Q51=bigT,((qCell/bigT)*(I52/I51))+((1-(qCell/bigT))*J51),IF(qCell=0,1,IF(OR(ISBLANK(F52),COUNT($AX$2:AX51)&lt;=qCell),IF(COUNT($AX$2:AX51)=1,1,AX51/AX50),((qCell/COUNT($AX$2:AX51))*(I52/I51))+((1-(qCell/COUNT($AX$2:AX51)))*J51)))),J51)))))))</f>
        <v>1.0039780395936928</v>
      </c>
      <c r="K52" s="120">
        <f>IF(H52="","",IF(AND(Temp!optSeasCoef=0,Temp!sts_add=1),IF(H52="out-sample",I52+(Q52*J52),I52+J52),IF(AND(Temp!optSeasCoef=0,Temp!sts_multp=1),IF(H52="out-sample",I52*(J52^Q52),I52*J52),IF(Temp!sts_add=1,IF(H52="out-sample",(I52+(Q52*J52))*G52,(I52+J52)*G52),IF(H52="out-sample",I52*(J52^Q52)*G52,I52*J52*G52)))))</f>
        <v>345.45207303186334</v>
      </c>
      <c r="L52" s="116">
        <f t="shared" si="5"/>
        <v>-2.9516730318633222</v>
      </c>
      <c r="M52" s="116">
        <f t="shared" si="6"/>
        <v>2.9516730318633222</v>
      </c>
      <c r="N52" s="116">
        <f t="shared" si="7"/>
        <v>8.712373687029217</v>
      </c>
      <c r="O52" s="116">
        <f t="shared" si="8"/>
        <v>0.85443778234066925</v>
      </c>
      <c r="P52" s="116">
        <f t="shared" si="9"/>
        <v>0.85810376372514685</v>
      </c>
      <c r="Q52" s="94">
        <f>IF(AND(Temp!fhor_indata=1,ISBLANK(F52),H51="in-sample"),1,IF(AND(Temp!fhor_indata=1,H51="out-sample",Q51&lt;XfHor),Q51+1,IF(ISBLANK(F52),"",IF(AND(H52="out-sample",H51="in-sample"),1,IF(AND(H52="out-sample",H51="out-sample"),Q51+1,IF(ISNUMBER(Q51),Q51+1,1))))))</f>
        <v>51</v>
      </c>
      <c r="R52" s="94">
        <f t="shared" si="0"/>
        <v>31</v>
      </c>
      <c r="S52" s="94">
        <f>IF(Temp!fhor_indata=1,IF(S51=XobsHor,1,IF(COUNT($S$2:S51)&lt;=XobsHor,S51+1,IF(AND(COUNT($S$2:S51)&lt;=XobsHor+XfHor,IFERROR(MOD(S51,XobsHor)&lt;XfHor,FALSE)),S51+1,""))),IF(ISBLANK(F52),"",IF(S51=maxP,1,IF(S51&lt;maxP,S51+1,IF(COUNT($S$2:S52)&lt;=XobsHor,S51+1,"")))))</f>
        <v>51</v>
      </c>
      <c r="T52" s="3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W52" s="123">
        <f t="shared" si="2"/>
        <v>342.50040000000001</v>
      </c>
      <c r="AX52" s="123">
        <f t="shared" si="3"/>
        <v>342.50040000000001</v>
      </c>
      <c r="AY52" s="124" t="str">
        <f t="shared" si="4"/>
        <v/>
      </c>
      <c r="AZ52" s="124">
        <f t="shared" si="10"/>
        <v>345.45207303186334</v>
      </c>
      <c r="BF52" s="91"/>
    </row>
    <row r="53" spans="1:58" s="78" customFormat="1" ht="18.75" customHeight="1" x14ac:dyDescent="0.2">
      <c r="A53" s="6"/>
      <c r="B53" s="6"/>
      <c r="C53" s="6"/>
      <c r="D53" s="3"/>
      <c r="E53" s="98">
        <f t="shared" si="1"/>
        <v>52</v>
      </c>
      <c r="F53" s="117">
        <v>343.38554999999997</v>
      </c>
      <c r="G53" s="116">
        <f>IF(E53="","",IF(Temp!optSeasCoef=0,1,INDEX($C$2:$C$13,IF(MOD(COUNT($E$2:E53),seas_indx)=0,seas_indx,MOD(COUNT($E$2:E53),seas_indx)))))</f>
        <v>1</v>
      </c>
      <c r="H53" s="97" t="str">
        <f>IFERROR(IF(Temp!fhor_indata=1,IF(COUNT($S$2:S53)&lt;=XobsHor,"in-sample",IF(AND(COUNT($S$2:S53)&lt;=XobsHor+XfHor,MOD(S52,XobsHor)&lt;XfHor),"out-sample","")),IF(ISBLANK(F53),"",IF(COUNT($F$2:F53)&lt;=XobsHor-XfHor,"in-sample","out-sample"))),"")</f>
        <v>in-sample</v>
      </c>
      <c r="I53" s="120">
        <f>IF(AND(ISBLANK(F52),H52="in-sample"),"",IF(AND(Temp!fhor_indata=1,H52="out-sample",H53="out-sample"),I52,IF(AND(ISBLANK(F53),H52="out-sample"),"",IF(AND(Temp!optSeasCoef=0,Temp!sts_add=1),IF(H52="in-sample",IF(Q52=bigT,((pCell/bigT)*F52)+((1-(pCell/bigT))*(I52+J52)),IF(OR(ISBLANK(F53),COUNT($F$2:F52)&lt;=pCell),F52,((pCell/COUNT($F$2:F52))*F52)+((1-(pCell/COUNT($F$2:F52)))*(I52+J52)))),I52),IF(AND(Temp!optSeasCoef=0,Temp!sts_multp=1),IF(H52="in-sample",IF(Q52=bigT,((pCell/bigT)*F52)+((1-(pCell/bigT))*(I52*J52)),IF(OR(ISBLANK(F53),COUNT(F$2:$F52)&lt;=pCell),F52,((pCell/COUNT($F$2:F52))*F52)+((1-(pCell/COUNT($F$2:F52)))*(I52*J52)))),I52),IF(Temp!sts_add=1,IF(H52="in-sample",IF(Q52=bigT,((pCell/bigT)*AX52)+((1-(pCell/bigT))*(I52+J52)),IF(OR(ISBLANK(F53),COUNT($AX$2:AX52)&lt;=pCell),AX52,((pCell/COUNT($AX$2:AX52))*AX52)+((1-(pCell/COUNT($AX$2:AX52)))*(I52+J52)))),I52),IF(H52="in-sample",IF(Q52=bigT,((pCell/bigT)*AX52)+((1-(pCell/bigT))*(I52*J52)),IF(OR(ISBLANK(F53),COUNT($AX$2:AX52)&lt;=pCell),AX52,((pCell/COUNT($AX$2:AX52))*AX52)+((1-(pCell/COUNT($AX$2:AX52)))*(I52*J52)))),I52)))))))</f>
        <v>343.13703535981369</v>
      </c>
      <c r="J53" s="120">
        <f>IF(AND(ISBLANK(F52),H52="in-sample"),"",IF(AND(Temp!fhor_indata=1,H52="out-sample",H53="out-sample"),J52,IF(AND(ISBLANK(F53),H52="out-sample"),"",IF(AND(Temp!optSeasCoef=0,Temp!sts_add=1),IF(H52="in-sample",IF(Q52=bigT,((qCell/bigT)*(I53-I52))+((1-(qCell/bigT))*J52),IF(OR(ISBLANK(F53),COUNT($F$2:F52)&lt;=qCell),IF(COUNT($F$2:F52)=1,0,F52-F51),((qCell/COUNT($F$2:F52))*(I53-I52))+((1-(qCell/COUNT($F$2:F52)))*J52))),J52),IF(AND(Temp!optSeasCoef=0,Temp!sts_multp=1),IF(H52="in-sample",IF(Q52=bigT,((qCell/bigT)*(I53/I52))+((1-(qCell/bigT))*J52),IF(qCell=0,1,IF(OR(ISBLANK(F53),COUNT($F$2:F52)&lt;=qCell),IF(COUNT($F$2:F52)=1,1,F52/F51),((qCell/COUNT($F$2:F52))*(I53/I52))+((1-(qCell/COUNT($F$2:F52)))*J52)))),J52),IF(Temp!sts_add=1,IF(H52="in-sample",IF(Q52=bigT,((qCell/bigT)*(I53-I52))+((1-(qCell/bigT))*J52),IF(OR(ISBLANK(F53),COUNT($AX$2:AX52)&lt;=qCell),IF(COUNT($AX$2:AX52)=1,0,AX52-AX51),((qCell/COUNT($AX$2:AX52))*(I53-I52))+((1-(qCell/COUNT($AX$2:AX52)))*J52))),J52),IF(H52="in-sample",IF(Q52=bigT,((qCell/bigT)*(I53/I52))+((1-(qCell/bigT))*J52),IF(qCell=0,1,IF(OR(ISBLANK(F53),COUNT($AX$2:AX52)&lt;=qCell),IF(COUNT($AX$2:AX52)=1,1,AX52/AX51),((qCell/COUNT($AX$2:AX52))*(I53/I52))+((1-(qCell/COUNT($AX$2:AX52)))*J52)))),J52)))))))</f>
        <v>1.0026587981178463</v>
      </c>
      <c r="K53" s="120">
        <f>IF(H53="","",IF(AND(Temp!optSeasCoef=0,Temp!sts_add=1),IF(H53="out-sample",I53+(Q53*J53),I53+J53),IF(AND(Temp!optSeasCoef=0,Temp!sts_multp=1),IF(H53="out-sample",I53*(J53^Q53),I53*J53),IF(Temp!sts_add=1,IF(H53="out-sample",(I53+(Q53*J53))*G53,(I53+J53)*G53),IF(H53="out-sample",I53*(J53^Q53)*G53,I53*J53*G53)))))</f>
        <v>344.04936746359175</v>
      </c>
      <c r="L53" s="116">
        <f t="shared" si="5"/>
        <v>-0.66381746359178351</v>
      </c>
      <c r="M53" s="116">
        <f t="shared" si="6"/>
        <v>0.66381746359178351</v>
      </c>
      <c r="N53" s="116">
        <f t="shared" si="7"/>
        <v>0.44065362496942884</v>
      </c>
      <c r="O53" s="116">
        <f t="shared" si="8"/>
        <v>0.19294250371264832</v>
      </c>
      <c r="P53" s="116">
        <f t="shared" si="9"/>
        <v>0.19312881750058641</v>
      </c>
      <c r="Q53" s="94">
        <f>IF(AND(Temp!fhor_indata=1,ISBLANK(F53),H52="in-sample"),1,IF(AND(Temp!fhor_indata=1,H52="out-sample",Q52&lt;XfHor),Q52+1,IF(ISBLANK(F53),"",IF(AND(H53="out-sample",H52="in-sample"),1,IF(AND(H53="out-sample",H52="out-sample"),Q52+1,IF(ISNUMBER(Q52),Q52+1,1))))))</f>
        <v>52</v>
      </c>
      <c r="R53" s="94">
        <f t="shared" si="0"/>
        <v>30</v>
      </c>
      <c r="S53" s="94">
        <f>IF(Temp!fhor_indata=1,IF(S52=XobsHor,1,IF(COUNT($S$2:S52)&lt;=XobsHor,S52+1,IF(AND(COUNT($S$2:S52)&lt;=XobsHor+XfHor,IFERROR(MOD(S52,XobsHor)&lt;XfHor,FALSE)),S52+1,""))),IF(ISBLANK(F53),"",IF(S52=maxP,1,IF(S52&lt;maxP,S52+1,IF(COUNT($S$2:S53)&lt;=XobsHor,S52+1,"")))))</f>
        <v>52</v>
      </c>
      <c r="T53" s="3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W53" s="123">
        <f t="shared" si="2"/>
        <v>343.38554999999997</v>
      </c>
      <c r="AX53" s="123">
        <f t="shared" si="3"/>
        <v>343.38554999999997</v>
      </c>
      <c r="AY53" s="124" t="str">
        <f t="shared" si="4"/>
        <v/>
      </c>
      <c r="AZ53" s="124">
        <f t="shared" si="10"/>
        <v>344.04936746359175</v>
      </c>
      <c r="BF53" s="91"/>
    </row>
    <row r="54" spans="1:58" s="78" customFormat="1" ht="18.75" customHeight="1" x14ac:dyDescent="0.2">
      <c r="A54" s="6"/>
      <c r="B54" s="6"/>
      <c r="C54" s="6"/>
      <c r="D54" s="3"/>
      <c r="E54" s="98">
        <f t="shared" si="1"/>
        <v>53</v>
      </c>
      <c r="F54" s="117">
        <v>343.57365000000004</v>
      </c>
      <c r="G54" s="116">
        <f>IF(E54="","",IF(Temp!optSeasCoef=0,1,INDEX($C$2:$C$13,IF(MOD(COUNT($E$2:E54),seas_indx)=0,seas_indx,MOD(COUNT($E$2:E54),seas_indx)))))</f>
        <v>1</v>
      </c>
      <c r="H54" s="97" t="str">
        <f>IFERROR(IF(Temp!fhor_indata=1,IF(COUNT($S$2:S54)&lt;=XobsHor,"in-sample",IF(AND(COUNT($S$2:S54)&lt;=XobsHor+XfHor,MOD(S53,XobsHor)&lt;XfHor),"out-sample","")),IF(ISBLANK(F54),"",IF(COUNT($F$2:F54)&lt;=XobsHor-XfHor,"in-sample","out-sample"))),"")</f>
        <v>in-sample</v>
      </c>
      <c r="I54" s="120">
        <f>IF(AND(ISBLANK(F53),H53="in-sample"),"",IF(AND(Temp!fhor_indata=1,H53="out-sample",H54="out-sample"),I53,IF(AND(ISBLANK(F54),H53="out-sample"),"",IF(AND(Temp!optSeasCoef=0,Temp!sts_add=1),IF(H53="in-sample",IF(Q53=bigT,((pCell/bigT)*F53)+((1-(pCell/bigT))*(I53+J53)),IF(OR(ISBLANK(F54),COUNT($F$2:F53)&lt;=pCell),F53,((pCell/COUNT($F$2:F53))*F53)+((1-(pCell/COUNT($F$2:F53)))*(I53+J53)))),I53),IF(AND(Temp!optSeasCoef=0,Temp!sts_multp=1),IF(H53="in-sample",IF(Q53=bigT,((pCell/bigT)*F53)+((1-(pCell/bigT))*(I53*J53)),IF(OR(ISBLANK(F54),COUNT(F$2:$F53)&lt;=pCell),F53,((pCell/COUNT($F$2:F53))*F53)+((1-(pCell/COUNT($F$2:F53)))*(I53*J53)))),I53),IF(Temp!sts_add=1,IF(H53="in-sample",IF(Q53=bigT,((pCell/bigT)*AX53)+((1-(pCell/bigT))*(I53+J53)),IF(OR(ISBLANK(F54),COUNT($AX$2:AX53)&lt;=pCell),AX53,((pCell/COUNT($AX$2:AX53))*AX53)+((1-(pCell/COUNT($AX$2:AX53)))*(I53+J53)))),I53),IF(H53="in-sample",IF(Q53=bigT,((pCell/bigT)*AX53)+((1-(pCell/bigT))*(I53*J53)),IF(OR(ISBLANK(F54),COUNT($AX$2:AX53)&lt;=pCell),AX53,((pCell/COUNT($AX$2:AX53))*AX53)+((1-(pCell/COUNT($AX$2:AX53)))*(I53*J53)))),I53)))))))</f>
        <v>343.5387386454442</v>
      </c>
      <c r="J54" s="120">
        <f>IF(AND(ISBLANK(F53),H53="in-sample"),"",IF(AND(Temp!fhor_indata=1,H53="out-sample",H54="out-sample"),J53,IF(AND(ISBLANK(F54),H53="out-sample"),"",IF(AND(Temp!optSeasCoef=0,Temp!sts_add=1),IF(H53="in-sample",IF(Q53=bigT,((qCell/bigT)*(I54-I53))+((1-(qCell/bigT))*J53),IF(OR(ISBLANK(F54),COUNT($F$2:F53)&lt;=qCell),IF(COUNT($F$2:F53)=1,0,F53-F52),((qCell/COUNT($F$2:F53))*(I54-I53))+((1-(qCell/COUNT($F$2:F53)))*J53))),J53),IF(AND(Temp!optSeasCoef=0,Temp!sts_multp=1),IF(H53="in-sample",IF(Q53=bigT,((qCell/bigT)*(I54/I53))+((1-(qCell/bigT))*J53),IF(qCell=0,1,IF(OR(ISBLANK(F54),COUNT($F$2:F53)&lt;=qCell),IF(COUNT($F$2:F53)=1,1,F53/F52),((qCell/COUNT($F$2:F53))*(I54/I53))+((1-(qCell/COUNT($F$2:F53)))*J53)))),J53),IF(Temp!sts_add=1,IF(H53="in-sample",IF(Q53=bigT,((qCell/bigT)*(I54-I53))+((1-(qCell/bigT))*J53),IF(OR(ISBLANK(F54),COUNT($AX$2:AX53)&lt;=qCell),IF(COUNT($AX$2:AX53)=1,0,AX53-AX52),((qCell/COUNT($AX$2:AX53))*(I54-I53))+((1-(qCell/COUNT($AX$2:AX53)))*J53))),J53),IF(H53="in-sample",IF(Q53=bigT,((qCell/bigT)*(I54/I53))+((1-(qCell/bigT))*J53),IF(qCell=0,1,IF(OR(ISBLANK(F54),COUNT($AX$2:AX53)&lt;=qCell),IF(COUNT($AX$2:AX53)=1,1,AX53/AX52),((qCell/COUNT($AX$2:AX53))*(I54/I53))+((1-(qCell/COUNT($AX$2:AX53)))*J53)))),J53)))))))</f>
        <v>1.0023726213443576</v>
      </c>
      <c r="K54" s="120">
        <f>IF(H54="","",IF(AND(Temp!optSeasCoef=0,Temp!sts_add=1),IF(H54="out-sample",I54+(Q54*J54),I54+J54),IF(AND(Temp!optSeasCoef=0,Temp!sts_multp=1),IF(H54="out-sample",I54*(J54^Q54),I54*J54),IF(Temp!sts_add=1,IF(H54="out-sample",(I54+(Q54*J54))*G54,(I54+J54)*G54),IF(H54="out-sample",I54*(J54^Q54)*G54,I54*J54*G54)))))</f>
        <v>344.35382598936803</v>
      </c>
      <c r="L54" s="116">
        <f t="shared" si="5"/>
        <v>-0.78017598936799004</v>
      </c>
      <c r="M54" s="116">
        <f t="shared" si="6"/>
        <v>0.78017598936799004</v>
      </c>
      <c r="N54" s="116">
        <f t="shared" si="7"/>
        <v>0.60867457438632211</v>
      </c>
      <c r="O54" s="116">
        <f t="shared" si="8"/>
        <v>0.22656231192624476</v>
      </c>
      <c r="P54" s="116">
        <f t="shared" si="9"/>
        <v>0.22681925540070963</v>
      </c>
      <c r="Q54" s="94">
        <f>IF(AND(Temp!fhor_indata=1,ISBLANK(F54),H53="in-sample"),1,IF(AND(Temp!fhor_indata=1,H53="out-sample",Q53&lt;XfHor),Q53+1,IF(ISBLANK(F54),"",IF(AND(H54="out-sample",H53="in-sample"),1,IF(AND(H54="out-sample",H53="out-sample"),Q53+1,IF(ISNUMBER(Q53),Q53+1,1))))))</f>
        <v>53</v>
      </c>
      <c r="R54" s="94">
        <f t="shared" si="0"/>
        <v>29</v>
      </c>
      <c r="S54" s="94">
        <f>IF(Temp!fhor_indata=1,IF(S53=XobsHor,1,IF(COUNT($S$2:S53)&lt;=XobsHor,S53+1,IF(AND(COUNT($S$2:S53)&lt;=XobsHor+XfHor,IFERROR(MOD(S53,XobsHor)&lt;XfHor,FALSE)),S53+1,""))),IF(ISBLANK(F54),"",IF(S53=maxP,1,IF(S53&lt;maxP,S53+1,IF(COUNT($S$2:S54)&lt;=XobsHor,S53+1,"")))))</f>
        <v>53</v>
      </c>
      <c r="T54" s="3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W54" s="123">
        <f t="shared" si="2"/>
        <v>343.57365000000004</v>
      </c>
      <c r="AX54" s="123">
        <f t="shared" si="3"/>
        <v>343.57365000000004</v>
      </c>
      <c r="AY54" s="124" t="str">
        <f t="shared" si="4"/>
        <v/>
      </c>
      <c r="AZ54" s="124">
        <f t="shared" si="10"/>
        <v>344.35382598936803</v>
      </c>
      <c r="BF54" s="91"/>
    </row>
    <row r="55" spans="1:58" s="78" customFormat="1" ht="18.75" customHeight="1" x14ac:dyDescent="0.2">
      <c r="A55" s="6"/>
      <c r="B55" s="6"/>
      <c r="C55" s="7"/>
      <c r="D55" s="3"/>
      <c r="E55" s="98">
        <f t="shared" si="1"/>
        <v>54</v>
      </c>
      <c r="F55" s="117">
        <v>346.44330000000002</v>
      </c>
      <c r="G55" s="116">
        <f>IF(E55="","",IF(Temp!optSeasCoef=0,1,INDEX($C$2:$C$13,IF(MOD(COUNT($E$2:E55),seas_indx)=0,seas_indx,MOD(COUNT($E$2:E55),seas_indx)))))</f>
        <v>1</v>
      </c>
      <c r="H55" s="97" t="str">
        <f>IFERROR(IF(Temp!fhor_indata=1,IF(COUNT($S$2:S55)&lt;=XobsHor,"in-sample",IF(AND(COUNT($S$2:S55)&lt;=XobsHor+XfHor,MOD(S54,XobsHor)&lt;XfHor),"out-sample","")),IF(ISBLANK(F55),"",IF(COUNT($F$2:F55)&lt;=XobsHor-XfHor,"in-sample","out-sample"))),"")</f>
        <v>in-sample</v>
      </c>
      <c r="I55" s="120">
        <f>IF(AND(ISBLANK(F54),H54="in-sample"),"",IF(AND(Temp!fhor_indata=1,H54="out-sample",H55="out-sample"),I54,IF(AND(ISBLANK(F55),H54="out-sample"),"",IF(AND(Temp!optSeasCoef=0,Temp!sts_add=1),IF(H54="in-sample",IF(Q54=bigT,((pCell/bigT)*F54)+((1-(pCell/bigT))*(I54+J54)),IF(OR(ISBLANK(F55),COUNT($F$2:F54)&lt;=pCell),F54,((pCell/COUNT($F$2:F54))*F54)+((1-(pCell/COUNT($F$2:F54)))*(I54+J54)))),I54),IF(AND(Temp!optSeasCoef=0,Temp!sts_multp=1),IF(H54="in-sample",IF(Q54=bigT,((pCell/bigT)*F54)+((1-(pCell/bigT))*(I54*J54)),IF(OR(ISBLANK(F55),COUNT(F$2:$F54)&lt;=pCell),F54,((pCell/COUNT($F$2:F54))*F54)+((1-(pCell/COUNT($F$2:F54)))*(I54*J54)))),I54),IF(Temp!sts_add=1,IF(H54="in-sample",IF(Q54=bigT,((pCell/bigT)*AX54)+((1-(pCell/bigT))*(I54+J54)),IF(OR(ISBLANK(F55),COUNT($AX$2:AX54)&lt;=pCell),AX54,((pCell/COUNT($AX$2:AX54))*AX54)+((1-(pCell/COUNT($AX$2:AX54)))*(I54+J54)))),I54),IF(H54="in-sample",IF(Q54=bigT,((pCell/bigT)*AX54)+((1-(pCell/bigT))*(I54*J54)),IF(OR(ISBLANK(F55),COUNT($AX$2:AX54)&lt;=pCell),AX54,((pCell/COUNT($AX$2:AX54))*AX54)+((1-(pCell/COUNT($AX$2:AX54)))*(I54*J54)))),I54)))))))</f>
        <v>343.76501392192051</v>
      </c>
      <c r="J55" s="120">
        <f>IF(AND(ISBLANK(F54),H54="in-sample"),"",IF(AND(Temp!fhor_indata=1,H54="out-sample",H55="out-sample"),J54,IF(AND(ISBLANK(F55),H54="out-sample"),"",IF(AND(Temp!optSeasCoef=0,Temp!sts_add=1),IF(H54="in-sample",IF(Q54=bigT,((qCell/bigT)*(I55-I54))+((1-(qCell/bigT))*J54),IF(OR(ISBLANK(F55),COUNT($F$2:F54)&lt;=qCell),IF(COUNT($F$2:F54)=1,0,F54-F53),((qCell/COUNT($F$2:F54))*(I55-I54))+((1-(qCell/COUNT($F$2:F54)))*J54))),J54),IF(AND(Temp!optSeasCoef=0,Temp!sts_multp=1),IF(H54="in-sample",IF(Q54=bigT,((qCell/bigT)*(I55/I54))+((1-(qCell/bigT))*J54),IF(qCell=0,1,IF(OR(ISBLANK(F55),COUNT($F$2:F54)&lt;=qCell),IF(COUNT($F$2:F54)=1,1,F54/F53),((qCell/COUNT($F$2:F54))*(I55/I54))+((1-(qCell/COUNT($F$2:F54)))*J54)))),J54),IF(Temp!sts_add=1,IF(H54="in-sample",IF(Q54=bigT,((qCell/bigT)*(I55-I54))+((1-(qCell/bigT))*J54),IF(OR(ISBLANK(F55),COUNT($AX$2:AX54)&lt;=qCell),IF(COUNT($AX$2:AX54)=1,0,AX54-AX53),((qCell/COUNT($AX$2:AX54))*(I55-I54))+((1-(qCell/COUNT($AX$2:AX54)))*J54))),J54),IF(H54="in-sample",IF(Q54=bigT,((qCell/bigT)*(I55/I54))+((1-(qCell/bigT))*J54),IF(qCell=0,1,IF(OR(ISBLANK(F55),COUNT($AX$2:AX54)&lt;=qCell),IF(COUNT($AX$2:AX54)=1,1,AX54/AX53),((qCell/COUNT($AX$2:AX54))*(I55/I54))+((1-(qCell/COUNT($AX$2:AX54)))*J54)))),J54)))))))</f>
        <v>1.0020492324394046</v>
      </c>
      <c r="K55" s="120">
        <f>IF(H55="","",IF(AND(Temp!optSeasCoef=0,Temp!sts_add=1),IF(H55="out-sample",I55+(Q55*J55),I55+J55),IF(AND(Temp!optSeasCoef=0,Temp!sts_multp=1),IF(H55="out-sample",I55*(J55^Q55),I55*J55),IF(Temp!sts_add=1,IF(H55="out-sample",(I55+(Q55*J55))*G55,(I55+J55)*G55),IF(H55="out-sample",I55*(J55^Q55)*G55,I55*J55*G55)))))</f>
        <v>344.46946833998169</v>
      </c>
      <c r="L55" s="116">
        <f t="shared" si="5"/>
        <v>1.9738316600183339</v>
      </c>
      <c r="M55" s="116">
        <f t="shared" si="6"/>
        <v>1.9738316600183339</v>
      </c>
      <c r="N55" s="116">
        <f t="shared" si="7"/>
        <v>3.8960114220907314</v>
      </c>
      <c r="O55" s="116">
        <f t="shared" si="8"/>
        <v>0.57300627237889701</v>
      </c>
      <c r="P55" s="116">
        <f t="shared" si="9"/>
        <v>0.57136928146826726</v>
      </c>
      <c r="Q55" s="94">
        <f>IF(AND(Temp!fhor_indata=1,ISBLANK(F55),H54="in-sample"),1,IF(AND(Temp!fhor_indata=1,H54="out-sample",Q54&lt;XfHor),Q54+1,IF(ISBLANK(F55),"",IF(AND(H55="out-sample",H54="in-sample"),1,IF(AND(H55="out-sample",H54="out-sample"),Q54+1,IF(ISNUMBER(Q54),Q54+1,1))))))</f>
        <v>54</v>
      </c>
      <c r="R55" s="94">
        <f t="shared" si="0"/>
        <v>28</v>
      </c>
      <c r="S55" s="94">
        <f>IF(Temp!fhor_indata=1,IF(S54=XobsHor,1,IF(COUNT($S$2:S54)&lt;=XobsHor,S54+1,IF(AND(COUNT($S$2:S54)&lt;=XobsHor+XfHor,IFERROR(MOD(S54,XobsHor)&lt;XfHor,FALSE)),S54+1,""))),IF(ISBLANK(F55),"",IF(S54=maxP,1,IF(S54&lt;maxP,S54+1,IF(COUNT($S$2:S55)&lt;=XobsHor,S54+1,"")))))</f>
        <v>54</v>
      </c>
      <c r="T55" s="3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W55" s="123">
        <f t="shared" si="2"/>
        <v>346.44330000000002</v>
      </c>
      <c r="AX55" s="123">
        <f t="shared" si="3"/>
        <v>346.44330000000002</v>
      </c>
      <c r="AY55" s="124" t="str">
        <f t="shared" si="4"/>
        <v/>
      </c>
      <c r="AZ55" s="124">
        <f t="shared" si="10"/>
        <v>344.46946833998169</v>
      </c>
      <c r="BF55" s="91"/>
    </row>
    <row r="56" spans="1:58" s="78" customFormat="1" ht="18.75" customHeight="1" x14ac:dyDescent="0.2">
      <c r="A56" s="6"/>
      <c r="B56" s="6"/>
      <c r="C56" s="6"/>
      <c r="D56" s="3"/>
      <c r="E56" s="98">
        <f t="shared" si="1"/>
        <v>55</v>
      </c>
      <c r="F56" s="117">
        <v>347.06655000000001</v>
      </c>
      <c r="G56" s="116">
        <f>IF(E56="","",IF(Temp!optSeasCoef=0,1,INDEX($C$2:$C$13,IF(MOD(COUNT($E$2:E56),seas_indx)=0,seas_indx,MOD(COUNT($E$2:E56),seas_indx)))))</f>
        <v>1</v>
      </c>
      <c r="H56" s="97" t="str">
        <f>IFERROR(IF(Temp!fhor_indata=1,IF(COUNT($S$2:S56)&lt;=XobsHor,"in-sample",IF(AND(COUNT($S$2:S56)&lt;=XobsHor+XfHor,MOD(S55,XobsHor)&lt;XfHor),"out-sample","")),IF(ISBLANK(F56),"",IF(COUNT($F$2:F56)&lt;=XobsHor-XfHor,"in-sample","out-sample"))),"")</f>
        <v>in-sample</v>
      </c>
      <c r="I56" s="120">
        <f>IF(AND(ISBLANK(F55),H55="in-sample"),"",IF(AND(Temp!fhor_indata=1,H55="out-sample",H56="out-sample"),I55,IF(AND(ISBLANK(F56),H55="out-sample"),"",IF(AND(Temp!optSeasCoef=0,Temp!sts_add=1),IF(H55="in-sample",IF(Q55=bigT,((pCell/bigT)*F55)+((1-(pCell/bigT))*(I55+J55)),IF(OR(ISBLANK(F56),COUNT($F$2:F55)&lt;=pCell),F55,((pCell/COUNT($F$2:F55))*F55)+((1-(pCell/COUNT($F$2:F55)))*(I55+J55)))),I55),IF(AND(Temp!optSeasCoef=0,Temp!sts_multp=1),IF(H55="in-sample",IF(Q55=bigT,((pCell/bigT)*F55)+((1-(pCell/bigT))*(I55*J55)),IF(OR(ISBLANK(F56),COUNT(F$2:$F55)&lt;=pCell),F55,((pCell/COUNT($F$2:F55))*F55)+((1-(pCell/COUNT($F$2:F55)))*(I55*J55)))),I55),IF(Temp!sts_add=1,IF(H55="in-sample",IF(Q55=bigT,((pCell/bigT)*AX55)+((1-(pCell/bigT))*(I55+J55)),IF(OR(ISBLANK(F56),COUNT($AX$2:AX55)&lt;=pCell),AX55,((pCell/COUNT($AX$2:AX55))*AX55)+((1-(pCell/COUNT($AX$2:AX55)))*(I55+J55)))),I55),IF(H55="in-sample",IF(Q55=bigT,((pCell/bigT)*AX55)+((1-(pCell/bigT))*(I55*J55)),IF(OR(ISBLANK(F56),COUNT($AX$2:AX55)&lt;=pCell),AX55,((pCell/COUNT($AX$2:AX55))*AX55)+((1-(pCell/COUNT($AX$2:AX55)))*(I55*J55)))),I55)))))))</f>
        <v>345.93156586592119</v>
      </c>
      <c r="J56" s="120">
        <f>IF(AND(ISBLANK(F55),H55="in-sample"),"",IF(AND(Temp!fhor_indata=1,H55="out-sample",H56="out-sample"),J55,IF(AND(ISBLANK(F56),H55="out-sample"),"",IF(AND(Temp!optSeasCoef=0,Temp!sts_add=1),IF(H55="in-sample",IF(Q55=bigT,((qCell/bigT)*(I56-I55))+((1-(qCell/bigT))*J55),IF(OR(ISBLANK(F56),COUNT($F$2:F55)&lt;=qCell),IF(COUNT($F$2:F55)=1,0,F55-F54),((qCell/COUNT($F$2:F55))*(I56-I55))+((1-(qCell/COUNT($F$2:F55)))*J55))),J55),IF(AND(Temp!optSeasCoef=0,Temp!sts_multp=1),IF(H55="in-sample",IF(Q55=bigT,((qCell/bigT)*(I56/I55))+((1-(qCell/bigT))*J55),IF(qCell=0,1,IF(OR(ISBLANK(F56),COUNT($F$2:F55)&lt;=qCell),IF(COUNT($F$2:F55)=1,1,F55/F54),((qCell/COUNT($F$2:F55))*(I56/I55))+((1-(qCell/COUNT($F$2:F55)))*J55)))),J55),IF(Temp!sts_add=1,IF(H55="in-sample",IF(Q55=bigT,((qCell/bigT)*(I56-I55))+((1-(qCell/bigT))*J55),IF(OR(ISBLANK(F56),COUNT($AX$2:AX55)&lt;=qCell),IF(COUNT($AX$2:AX55)=1,0,AX55-AX54),((qCell/COUNT($AX$2:AX55))*(I56-I55))+((1-(qCell/COUNT($AX$2:AX55)))*J55))),J55),IF(H55="in-sample",IF(Q55=bigT,((qCell/bigT)*(I56/I55))+((1-(qCell/bigT))*J55),IF(qCell=0,1,IF(OR(ISBLANK(F56),COUNT($AX$2:AX55)&lt;=qCell),IF(COUNT($AX$2:AX55)=1,1,AX55/AX54),((qCell/COUNT($AX$2:AX55))*(I56/I55))+((1-(qCell/COUNT($AX$2:AX55)))*J55)))),J55)))))))</f>
        <v>1.0028368600051389</v>
      </c>
      <c r="K56" s="120">
        <f>IF(H56="","",IF(AND(Temp!optSeasCoef=0,Temp!sts_add=1),IF(H56="out-sample",I56+(Q56*J56),I56+J56),IF(AND(Temp!optSeasCoef=0,Temp!sts_multp=1),IF(H56="out-sample",I56*(J56^Q56),I56*J56),IF(Temp!sts_add=1,IF(H56="out-sample",(I56+(Q56*J56))*G56,(I56+J56)*G56),IF(H56="out-sample",I56*(J56^Q56)*G56,I56*J56*G56)))))</f>
        <v>346.91292528964129</v>
      </c>
      <c r="L56" s="116">
        <f t="shared" si="5"/>
        <v>0.15362471035871295</v>
      </c>
      <c r="M56" s="116">
        <f t="shared" si="6"/>
        <v>0.15362471035871295</v>
      </c>
      <c r="N56" s="116">
        <f t="shared" si="7"/>
        <v>2.3600551632798443E-2</v>
      </c>
      <c r="O56" s="116">
        <f t="shared" si="8"/>
        <v>4.4283363103421423E-2</v>
      </c>
      <c r="P56" s="116">
        <f t="shared" si="9"/>
        <v>4.4273560192711954E-2</v>
      </c>
      <c r="Q56" s="94">
        <f>IF(AND(Temp!fhor_indata=1,ISBLANK(F56),H55="in-sample"),1,IF(AND(Temp!fhor_indata=1,H55="out-sample",Q55&lt;XfHor),Q55+1,IF(ISBLANK(F56),"",IF(AND(H56="out-sample",H55="in-sample"),1,IF(AND(H56="out-sample",H55="out-sample"),Q55+1,IF(ISNUMBER(Q55),Q55+1,1))))))</f>
        <v>55</v>
      </c>
      <c r="R56" s="94">
        <f t="shared" si="0"/>
        <v>27</v>
      </c>
      <c r="S56" s="94">
        <f>IF(Temp!fhor_indata=1,IF(S55=XobsHor,1,IF(COUNT($S$2:S55)&lt;=XobsHor,S55+1,IF(AND(COUNT($S$2:S55)&lt;=XobsHor+XfHor,IFERROR(MOD(S55,XobsHor)&lt;XfHor,FALSE)),S55+1,""))),IF(ISBLANK(F56),"",IF(S55=maxP,1,IF(S55&lt;maxP,S55+1,IF(COUNT($S$2:S56)&lt;=XobsHor,S55+1,"")))))</f>
        <v>55</v>
      </c>
      <c r="T56" s="3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W56" s="123">
        <f t="shared" si="2"/>
        <v>347.06655000000001</v>
      </c>
      <c r="AX56" s="123">
        <f t="shared" si="3"/>
        <v>347.06655000000001</v>
      </c>
      <c r="AY56" s="124" t="str">
        <f t="shared" si="4"/>
        <v/>
      </c>
      <c r="AZ56" s="124">
        <f t="shared" si="10"/>
        <v>346.91292528964129</v>
      </c>
      <c r="BF56" s="91"/>
    </row>
    <row r="57" spans="1:58" s="78" customFormat="1" ht="18.75" customHeight="1" x14ac:dyDescent="0.2">
      <c r="A57" s="6"/>
      <c r="B57" s="6"/>
      <c r="C57" s="6"/>
      <c r="D57" s="3"/>
      <c r="E57" s="98">
        <f t="shared" si="1"/>
        <v>56</v>
      </c>
      <c r="F57" s="117">
        <v>347.47019999999998</v>
      </c>
      <c r="G57" s="116">
        <f>IF(E57="","",IF(Temp!optSeasCoef=0,1,INDEX($C$2:$C$13,IF(MOD(COUNT($E$2:E57),seas_indx)=0,seas_indx,MOD(COUNT($E$2:E57),seas_indx)))))</f>
        <v>1</v>
      </c>
      <c r="H57" s="97" t="str">
        <f>IFERROR(IF(Temp!fhor_indata=1,IF(COUNT($S$2:S57)&lt;=XobsHor,"in-sample",IF(AND(COUNT($S$2:S57)&lt;=XobsHor+XfHor,MOD(S56,XobsHor)&lt;XfHor),"out-sample","")),IF(ISBLANK(F57),"",IF(COUNT($F$2:F57)&lt;=XobsHor-XfHor,"in-sample","out-sample"))),"")</f>
        <v>in-sample</v>
      </c>
      <c r="I57" s="120">
        <f>IF(AND(ISBLANK(F56),H56="in-sample"),"",IF(AND(Temp!fhor_indata=1,H56="out-sample",H57="out-sample"),I56,IF(AND(ISBLANK(F57),H56="out-sample"),"",IF(AND(Temp!optSeasCoef=0,Temp!sts_add=1),IF(H56="in-sample",IF(Q56=bigT,((pCell/bigT)*F56)+((1-(pCell/bigT))*(I56+J56)),IF(OR(ISBLANK(F57),COUNT($F$2:F56)&lt;=pCell),F56,((pCell/COUNT($F$2:F56))*F56)+((1-(pCell/COUNT($F$2:F56)))*(I56+J56)))),I56),IF(AND(Temp!optSeasCoef=0,Temp!sts_multp=1),IF(H56="in-sample",IF(Q56=bigT,((pCell/bigT)*F56)+((1-(pCell/bigT))*(I56*J56)),IF(OR(ISBLANK(F57),COUNT(F$2:$F56)&lt;=pCell),F56,((pCell/COUNT($F$2:F56))*F56)+((1-(pCell/COUNT($F$2:F56)))*(I56*J56)))),I56),IF(Temp!sts_add=1,IF(H56="in-sample",IF(Q56=bigT,((pCell/bigT)*AX56)+((1-(pCell/bigT))*(I56+J56)),IF(OR(ISBLANK(F57),COUNT($AX$2:AX56)&lt;=pCell),AX56,((pCell/COUNT($AX$2:AX56))*AX56)+((1-(pCell/COUNT($AX$2:AX56)))*(I56+J56)))),I56),IF(H56="in-sample",IF(Q56=bigT,((pCell/bigT)*AX56)+((1-(pCell/bigT))*(I56*J56)),IF(OR(ISBLANK(F57),COUNT($AX$2:AX56)&lt;=pCell),AX56,((pCell/COUNT($AX$2:AX56))*AX56)+((1-(pCell/COUNT($AX$2:AX56)))*(I56*J56)))),I56)))))))</f>
        <v>347.02465235172036</v>
      </c>
      <c r="J57" s="120">
        <f>IF(AND(ISBLANK(F56),H56="in-sample"),"",IF(AND(Temp!fhor_indata=1,H56="out-sample",H57="out-sample"),J56,IF(AND(ISBLANK(F57),H56="out-sample"),"",IF(AND(Temp!optSeasCoef=0,Temp!sts_add=1),IF(H56="in-sample",IF(Q56=bigT,((qCell/bigT)*(I57-I56))+((1-(qCell/bigT))*J56),IF(OR(ISBLANK(F57),COUNT($F$2:F56)&lt;=qCell),IF(COUNT($F$2:F56)=1,0,F56-F55),((qCell/COUNT($F$2:F56))*(I57-I56))+((1-(qCell/COUNT($F$2:F56)))*J56))),J56),IF(AND(Temp!optSeasCoef=0,Temp!sts_multp=1),IF(H56="in-sample",IF(Q56=bigT,((qCell/bigT)*(I57/I56))+((1-(qCell/bigT))*J56),IF(qCell=0,1,IF(OR(ISBLANK(F57),COUNT($F$2:F56)&lt;=qCell),IF(COUNT($F$2:F56)=1,1,F56/F55),((qCell/COUNT($F$2:F56))*(I57/I56))+((1-(qCell/COUNT($F$2:F56)))*J56)))),J56),IF(Temp!sts_add=1,IF(H56="in-sample",IF(Q56=bigT,((qCell/bigT)*(I57-I56))+((1-(qCell/bigT))*J56),IF(OR(ISBLANK(F57),COUNT($AX$2:AX56)&lt;=qCell),IF(COUNT($AX$2:AX56)=1,0,AX56-AX55),((qCell/COUNT($AX$2:AX56))*(I57-I56))+((1-(qCell/COUNT($AX$2:AX56)))*J56))),J56),IF(H56="in-sample",IF(Q56=bigT,((qCell/bigT)*(I57/I56))+((1-(qCell/bigT))*J56),IF(qCell=0,1,IF(OR(ISBLANK(F57),COUNT($AX$2:AX56)&lt;=qCell),IF(COUNT($AX$2:AX56)=1,1,AX56/AX55),((qCell/COUNT($AX$2:AX56))*(I57/I56))+((1-(qCell/COUNT($AX$2:AX56)))*J56)))),J56)))))))</f>
        <v>1.0028955826349637</v>
      </c>
      <c r="K57" s="120">
        <f>IF(H57="","",IF(AND(Temp!optSeasCoef=0,Temp!sts_add=1),IF(H57="out-sample",I57+(Q57*J57),I57+J57),IF(AND(Temp!optSeasCoef=0,Temp!sts_multp=1),IF(H57="out-sample",I57*(J57^Q57),I57*J57),IF(Temp!sts_add=1,IF(H57="out-sample",(I57+(Q57*J57))*G57,(I57+J57)*G57),IF(H57="out-sample",I57*(J57^Q57)*G57,I57*J57*G57)))))</f>
        <v>348.02949090897431</v>
      </c>
      <c r="L57" s="116">
        <f t="shared" si="5"/>
        <v>-0.55929090897433298</v>
      </c>
      <c r="M57" s="116">
        <f t="shared" si="6"/>
        <v>0.55929090897433298</v>
      </c>
      <c r="N57" s="116">
        <f t="shared" si="7"/>
        <v>0.31280632086133564</v>
      </c>
      <c r="O57" s="116">
        <f t="shared" si="8"/>
        <v>0.16070215989845907</v>
      </c>
      <c r="P57" s="116">
        <f t="shared" si="9"/>
        <v>0.16083138965694577</v>
      </c>
      <c r="Q57" s="94">
        <f>IF(AND(Temp!fhor_indata=1,ISBLANK(F57),H56="in-sample"),1,IF(AND(Temp!fhor_indata=1,H56="out-sample",Q56&lt;XfHor),Q56+1,IF(ISBLANK(F57),"",IF(AND(H57="out-sample",H56="in-sample"),1,IF(AND(H57="out-sample",H56="out-sample"),Q56+1,IF(ISNUMBER(Q56),Q56+1,1))))))</f>
        <v>56</v>
      </c>
      <c r="R57" s="94">
        <f t="shared" si="0"/>
        <v>26</v>
      </c>
      <c r="S57" s="94">
        <f>IF(Temp!fhor_indata=1,IF(S56=XobsHor,1,IF(COUNT($S$2:S56)&lt;=XobsHor,S56+1,IF(AND(COUNT($S$2:S56)&lt;=XobsHor+XfHor,IFERROR(MOD(S56,XobsHor)&lt;XfHor,FALSE)),S56+1,""))),IF(ISBLANK(F57),"",IF(S56=maxP,1,IF(S56&lt;maxP,S56+1,IF(COUNT($S$2:S57)&lt;=XobsHor,S56+1,"")))))</f>
        <v>56</v>
      </c>
      <c r="T57" s="3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W57" s="123">
        <f t="shared" si="2"/>
        <v>347.47019999999998</v>
      </c>
      <c r="AX57" s="123">
        <f t="shared" si="3"/>
        <v>347.47019999999998</v>
      </c>
      <c r="AY57" s="124" t="str">
        <f t="shared" si="4"/>
        <v/>
      </c>
      <c r="AZ57" s="124">
        <f t="shared" si="10"/>
        <v>348.02949090897431</v>
      </c>
      <c r="BF57" s="91"/>
    </row>
    <row r="58" spans="1:58" s="78" customFormat="1" ht="18.75" customHeight="1" x14ac:dyDescent="0.2">
      <c r="A58" s="6"/>
      <c r="B58" s="6"/>
      <c r="C58" s="6"/>
      <c r="D58" s="3"/>
      <c r="E58" s="98">
        <f t="shared" si="1"/>
        <v>57</v>
      </c>
      <c r="F58" s="117">
        <v>349.20855</v>
      </c>
      <c r="G58" s="116">
        <f>IF(E58="","",IF(Temp!optSeasCoef=0,1,INDEX($C$2:$C$13,IF(MOD(COUNT($E$2:E58),seas_indx)=0,seas_indx,MOD(COUNT($E$2:E58),seas_indx)))))</f>
        <v>1</v>
      </c>
      <c r="H58" s="97" t="str">
        <f>IFERROR(IF(Temp!fhor_indata=1,IF(COUNT($S$2:S58)&lt;=XobsHor,"in-sample",IF(AND(COUNT($S$2:S58)&lt;=XobsHor+XfHor,MOD(S57,XobsHor)&lt;XfHor),"out-sample","")),IF(ISBLANK(F58),"",IF(COUNT($F$2:F58)&lt;=XobsHor-XfHor,"in-sample","out-sample"))),"")</f>
        <v>in-sample</v>
      </c>
      <c r="I58" s="120">
        <f>IF(AND(ISBLANK(F57),H57="in-sample"),"",IF(AND(Temp!fhor_indata=1,H57="out-sample",H58="out-sample"),I57,IF(AND(ISBLANK(F58),H57="out-sample"),"",IF(AND(Temp!optSeasCoef=0,Temp!sts_add=1),IF(H57="in-sample",IF(Q57=bigT,((pCell/bigT)*F57)+((1-(pCell/bigT))*(I57+J57)),IF(OR(ISBLANK(F58),COUNT($F$2:F57)&lt;=pCell),F57,((pCell/COUNT($F$2:F57))*F57)+((1-(pCell/COUNT($F$2:F57)))*(I57+J57)))),I57),IF(AND(Temp!optSeasCoef=0,Temp!sts_multp=1),IF(H57="in-sample",IF(Q57=bigT,((pCell/bigT)*F57)+((1-(pCell/bigT))*(I57*J57)),IF(OR(ISBLANK(F58),COUNT(F$2:$F57)&lt;=pCell),F57,((pCell/COUNT($F$2:F57))*F57)+((1-(pCell/COUNT($F$2:F57)))*(I57*J57)))),I57),IF(Temp!sts_add=1,IF(H57="in-sample",IF(Q57=bigT,((pCell/bigT)*AX57)+((1-(pCell/bigT))*(I57+J57)),IF(OR(ISBLANK(F58),COUNT($AX$2:AX57)&lt;=pCell),AX57,((pCell/COUNT($AX$2:AX57))*AX57)+((1-(pCell/COUNT($AX$2:AX57)))*(I57+J57)))),I57),IF(H57="in-sample",IF(Q57=bigT,((pCell/bigT)*AX57)+((1-(pCell/bigT))*(I57*J57)),IF(OR(ISBLANK(F58),COUNT($AX$2:AX57)&lt;=pCell),AX57,((pCell/COUNT($AX$2:AX57))*AX57)+((1-(pCell/COUNT($AX$2:AX57)))*(I57*J57)))),I57)))))))</f>
        <v>347.62999740256407</v>
      </c>
      <c r="J58" s="120">
        <f>IF(AND(ISBLANK(F57),H57="in-sample"),"",IF(AND(Temp!fhor_indata=1,H57="out-sample",H58="out-sample"),J57,IF(AND(ISBLANK(F58),H57="out-sample"),"",IF(AND(Temp!optSeasCoef=0,Temp!sts_add=1),IF(H57="in-sample",IF(Q57=bigT,((qCell/bigT)*(I58-I57))+((1-(qCell/bigT))*J57),IF(OR(ISBLANK(F58),COUNT($F$2:F57)&lt;=qCell),IF(COUNT($F$2:F57)=1,0,F57-F56),((qCell/COUNT($F$2:F57))*(I58-I57))+((1-(qCell/COUNT($F$2:F57)))*J57))),J57),IF(AND(Temp!optSeasCoef=0,Temp!sts_multp=1),IF(H57="in-sample",IF(Q57=bigT,((qCell/bigT)*(I58/I57))+((1-(qCell/bigT))*J57),IF(qCell=0,1,IF(OR(ISBLANK(F58),COUNT($F$2:F57)&lt;=qCell),IF(COUNT($F$2:F57)=1,1,F57/F56),((qCell/COUNT($F$2:F57))*(I58/I57))+((1-(qCell/COUNT($F$2:F57)))*J57)))),J57),IF(Temp!sts_add=1,IF(H57="in-sample",IF(Q57=bigT,((qCell/bigT)*(I58-I57))+((1-(qCell/bigT))*J57),IF(OR(ISBLANK(F58),COUNT($AX$2:AX57)&lt;=qCell),IF(COUNT($AX$2:AX57)=1,0,AX57-AX56),((qCell/COUNT($AX$2:AX57))*(I58-I57))+((1-(qCell/COUNT($AX$2:AX57)))*J57))),J57),IF(H57="in-sample",IF(Q57=bigT,((qCell/bigT)*(I58/I57))+((1-(qCell/bigT))*J57),IF(qCell=0,1,IF(OR(ISBLANK(F58),COUNT($AX$2:AX57)&lt;=qCell),IF(COUNT($AX$2:AX57)=1,1,AX57/AX56),((qCell/COUNT($AX$2:AX57))*(I58/I57))+((1-(qCell/COUNT($AX$2:AX57)))*J57)))),J57)))))))</f>
        <v>1.0026900118616449</v>
      </c>
      <c r="K58" s="120">
        <f>IF(H58="","",IF(AND(Temp!optSeasCoef=0,Temp!sts_add=1),IF(H58="out-sample",I58+(Q58*J58),I58+J58),IF(AND(Temp!optSeasCoef=0,Temp!sts_multp=1),IF(H58="out-sample",I58*(J58^Q58),I58*J58),IF(Temp!sts_add=1,IF(H58="out-sample",(I58+(Q58*J58))*G58,(I58+J58)*G58),IF(H58="out-sample",I58*(J58^Q58)*G58,I58*J58*G58)))))</f>
        <v>348.56512621904056</v>
      </c>
      <c r="L58" s="116">
        <f t="shared" si="5"/>
        <v>0.64342378095943786</v>
      </c>
      <c r="M58" s="116">
        <f t="shared" si="6"/>
        <v>0.64342378095943786</v>
      </c>
      <c r="N58" s="116">
        <f t="shared" si="7"/>
        <v>0.41399416190413868</v>
      </c>
      <c r="O58" s="116">
        <f t="shared" si="8"/>
        <v>0.18459212714099982</v>
      </c>
      <c r="P58" s="116">
        <f t="shared" si="9"/>
        <v>0.18442191297496252</v>
      </c>
      <c r="Q58" s="94">
        <f>IF(AND(Temp!fhor_indata=1,ISBLANK(F58),H57="in-sample"),1,IF(AND(Temp!fhor_indata=1,H57="out-sample",Q57&lt;XfHor),Q57+1,IF(ISBLANK(F58),"",IF(AND(H58="out-sample",H57="in-sample"),1,IF(AND(H58="out-sample",H57="out-sample"),Q57+1,IF(ISNUMBER(Q57),Q57+1,1))))))</f>
        <v>57</v>
      </c>
      <c r="R58" s="94">
        <f t="shared" si="0"/>
        <v>25</v>
      </c>
      <c r="S58" s="94">
        <f>IF(Temp!fhor_indata=1,IF(S57=XobsHor,1,IF(COUNT($S$2:S57)&lt;=XobsHor,S57+1,IF(AND(COUNT($S$2:S57)&lt;=XobsHor+XfHor,IFERROR(MOD(S57,XobsHor)&lt;XfHor,FALSE)),S57+1,""))),IF(ISBLANK(F58),"",IF(S57=maxP,1,IF(S57&lt;maxP,S57+1,IF(COUNT($S$2:S58)&lt;=XobsHor,S57+1,"")))))</f>
        <v>57</v>
      </c>
      <c r="T58" s="3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W58" s="123">
        <f t="shared" si="2"/>
        <v>349.20855</v>
      </c>
      <c r="AX58" s="123">
        <f t="shared" si="3"/>
        <v>349.20855</v>
      </c>
      <c r="AY58" s="124" t="str">
        <f t="shared" si="4"/>
        <v/>
      </c>
      <c r="AZ58" s="124">
        <f t="shared" si="10"/>
        <v>348.56512621904056</v>
      </c>
      <c r="BF58" s="91"/>
    </row>
    <row r="59" spans="1:58" s="78" customFormat="1" ht="18.75" customHeight="1" x14ac:dyDescent="0.2">
      <c r="A59" s="6"/>
      <c r="B59" s="6"/>
      <c r="C59" s="6"/>
      <c r="D59" s="3"/>
      <c r="E59" s="98">
        <f t="shared" si="1"/>
        <v>58</v>
      </c>
      <c r="F59" s="117">
        <v>349.56315000000001</v>
      </c>
      <c r="G59" s="116">
        <f>IF(E59="","",IF(Temp!optSeasCoef=0,1,INDEX($C$2:$C$13,IF(MOD(COUNT($E$2:E59),seas_indx)=0,seas_indx,MOD(COUNT($E$2:E59),seas_indx)))))</f>
        <v>1</v>
      </c>
      <c r="H59" s="97" t="str">
        <f>IFERROR(IF(Temp!fhor_indata=1,IF(COUNT($S$2:S59)&lt;=XobsHor,"in-sample",IF(AND(COUNT($S$2:S59)&lt;=XobsHor+XfHor,MOD(S58,XobsHor)&lt;XfHor),"out-sample","")),IF(ISBLANK(F59),"",IF(COUNT($F$2:F59)&lt;=XobsHor-XfHor,"in-sample","out-sample"))),"")</f>
        <v>in-sample</v>
      </c>
      <c r="I59" s="120">
        <f>IF(AND(ISBLANK(F58),H58="in-sample"),"",IF(AND(Temp!fhor_indata=1,H58="out-sample",H59="out-sample"),I58,IF(AND(ISBLANK(F59),H58="out-sample"),"",IF(AND(Temp!optSeasCoef=0,Temp!sts_add=1),IF(H58="in-sample",IF(Q58=bigT,((pCell/bigT)*F58)+((1-(pCell/bigT))*(I58+J58)),IF(OR(ISBLANK(F59),COUNT($F$2:F58)&lt;=pCell),F58,((pCell/COUNT($F$2:F58))*F58)+((1-(pCell/COUNT($F$2:F58)))*(I58+J58)))),I58),IF(AND(Temp!optSeasCoef=0,Temp!sts_multp=1),IF(H58="in-sample",IF(Q58=bigT,((pCell/bigT)*F58)+((1-(pCell/bigT))*(I58*J58)),IF(OR(ISBLANK(F59),COUNT(F$2:$F58)&lt;=pCell),F58,((pCell/COUNT($F$2:F58))*F58)+((1-(pCell/COUNT($F$2:F58)))*(I58*J58)))),I58),IF(Temp!sts_add=1,IF(H58="in-sample",IF(Q58=bigT,((pCell/bigT)*AX58)+((1-(pCell/bigT))*(I58+J58)),IF(OR(ISBLANK(F59),COUNT($AX$2:AX58)&lt;=pCell),AX58,((pCell/COUNT($AX$2:AX58))*AX58)+((1-(pCell/COUNT($AX$2:AX58)))*(I58+J58)))),I58),IF(H58="in-sample",IF(Q58=bigT,((pCell/bigT)*AX58)+((1-(pCell/bigT))*(I58*J58)),IF(OR(ISBLANK(F59),COUNT($AX$2:AX58)&lt;=pCell),AX58,((pCell/COUNT($AX$2:AX58))*AX58)+((1-(pCell/COUNT($AX$2:AX58)))*(I58*J58)))),I58)))))))</f>
        <v>349.01665167936301</v>
      </c>
      <c r="J59" s="120">
        <f>IF(AND(ISBLANK(F58),H58="in-sample"),"",IF(AND(Temp!fhor_indata=1,H58="out-sample",H59="out-sample"),J58,IF(AND(ISBLANK(F59),H58="out-sample"),"",IF(AND(Temp!optSeasCoef=0,Temp!sts_add=1),IF(H58="in-sample",IF(Q58=bigT,((qCell/bigT)*(I59-I58))+((1-(qCell/bigT))*J58),IF(OR(ISBLANK(F59),COUNT($F$2:F58)&lt;=qCell),IF(COUNT($F$2:F58)=1,0,F58-F57),((qCell/COUNT($F$2:F58))*(I59-I58))+((1-(qCell/COUNT($F$2:F58)))*J58))),J58),IF(AND(Temp!optSeasCoef=0,Temp!sts_multp=1),IF(H58="in-sample",IF(Q58=bigT,((qCell/bigT)*(I59/I58))+((1-(qCell/bigT))*J58),IF(qCell=0,1,IF(OR(ISBLANK(F59),COUNT($F$2:F58)&lt;=qCell),IF(COUNT($F$2:F58)=1,1,F58/F57),((qCell/COUNT($F$2:F58))*(I59/I58))+((1-(qCell/COUNT($F$2:F58)))*J58)))),J58),IF(Temp!sts_add=1,IF(H58="in-sample",IF(Q58=bigT,((qCell/bigT)*(I59-I58))+((1-(qCell/bigT))*J58),IF(OR(ISBLANK(F59),COUNT($AX$2:AX58)&lt;=qCell),IF(COUNT($AX$2:AX58)=1,0,AX58-AX57),((qCell/COUNT($AX$2:AX58))*(I59-I58))+((1-(qCell/COUNT($AX$2:AX58)))*J58))),J58),IF(H58="in-sample",IF(Q58=bigT,((qCell/bigT)*(I59/I58))+((1-(qCell/bigT))*J58),IF(qCell=0,1,IF(OR(ISBLANK(F59),COUNT($AX$2:AX58)&lt;=qCell),IF(COUNT($AX$2:AX58)=1,1,AX58/AX57),((qCell/COUNT($AX$2:AX58))*(I59/I58))+((1-(qCell/COUNT($AX$2:AX58)))*J58)))),J58)))))))</f>
        <v>1.0029178834309309</v>
      </c>
      <c r="K59" s="120">
        <f>IF(H59="","",IF(AND(Temp!optSeasCoef=0,Temp!sts_add=1),IF(H59="out-sample",I59+(Q59*J59),I59+J59),IF(AND(Temp!optSeasCoef=0,Temp!sts_multp=1),IF(H59="out-sample",I59*(J59^Q59),I59*J59),IF(Temp!sts_add=1,IF(H59="out-sample",(I59+(Q59*J59))*G59,(I59+J59)*G59),IF(H59="out-sample",I59*(J59^Q59)*G59,I59*J59*G59)))))</f>
        <v>350.03504158441723</v>
      </c>
      <c r="L59" s="116">
        <f t="shared" si="5"/>
        <v>-0.47189158441722157</v>
      </c>
      <c r="M59" s="116">
        <f t="shared" si="6"/>
        <v>0.47189158441722157</v>
      </c>
      <c r="N59" s="116">
        <f t="shared" si="7"/>
        <v>0.22268166744379575</v>
      </c>
      <c r="O59" s="116">
        <f t="shared" si="8"/>
        <v>0.13481266969193323</v>
      </c>
      <c r="P59" s="116">
        <f t="shared" si="9"/>
        <v>0.1349036032664703</v>
      </c>
      <c r="Q59" s="94">
        <f>IF(AND(Temp!fhor_indata=1,ISBLANK(F59),H58="in-sample"),1,IF(AND(Temp!fhor_indata=1,H58="out-sample",Q58&lt;XfHor),Q58+1,IF(ISBLANK(F59),"",IF(AND(H59="out-sample",H58="in-sample"),1,IF(AND(H59="out-sample",H58="out-sample"),Q58+1,IF(ISNUMBER(Q58),Q58+1,1))))))</f>
        <v>58</v>
      </c>
      <c r="R59" s="94">
        <f t="shared" si="0"/>
        <v>24</v>
      </c>
      <c r="S59" s="94">
        <f>IF(Temp!fhor_indata=1,IF(S58=XobsHor,1,IF(COUNT($S$2:S58)&lt;=XobsHor,S58+1,IF(AND(COUNT($S$2:S58)&lt;=XobsHor+XfHor,IFERROR(MOD(S58,XobsHor)&lt;XfHor,FALSE)),S58+1,""))),IF(ISBLANK(F59),"",IF(S58=maxP,1,IF(S58&lt;maxP,S58+1,IF(COUNT($S$2:S59)&lt;=XobsHor,S58+1,"")))))</f>
        <v>58</v>
      </c>
      <c r="T59" s="3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W59" s="123">
        <f t="shared" si="2"/>
        <v>349.56315000000001</v>
      </c>
      <c r="AX59" s="123">
        <f t="shared" si="3"/>
        <v>349.56315000000001</v>
      </c>
      <c r="AY59" s="124" t="str">
        <f t="shared" si="4"/>
        <v/>
      </c>
      <c r="AZ59" s="124">
        <f t="shared" si="10"/>
        <v>350.03504158441723</v>
      </c>
      <c r="BF59" s="91"/>
    </row>
    <row r="60" spans="1:58" s="78" customFormat="1" ht="18.75" customHeight="1" x14ac:dyDescent="0.2">
      <c r="A60" s="6"/>
      <c r="B60" s="6"/>
      <c r="C60" s="6"/>
      <c r="D60" s="3"/>
      <c r="E60" s="98">
        <f t="shared" si="1"/>
        <v>59</v>
      </c>
      <c r="F60" s="117">
        <v>352.03455000000002</v>
      </c>
      <c r="G60" s="116">
        <f>IF(E60="","",IF(Temp!optSeasCoef=0,1,INDEX($C$2:$C$13,IF(MOD(COUNT($E$2:E60),seas_indx)=0,seas_indx,MOD(COUNT($E$2:E60),seas_indx)))))</f>
        <v>1</v>
      </c>
      <c r="H60" s="97" t="str">
        <f>IFERROR(IF(Temp!fhor_indata=1,IF(COUNT($S$2:S60)&lt;=XobsHor,"in-sample",IF(AND(COUNT($S$2:S60)&lt;=XobsHor+XfHor,MOD(S59,XobsHor)&lt;XfHor),"out-sample","")),IF(ISBLANK(F60),"",IF(COUNT($F$2:F60)&lt;=XobsHor-XfHor,"in-sample","out-sample"))),"")</f>
        <v>in-sample</v>
      </c>
      <c r="I60" s="120">
        <f>IF(AND(ISBLANK(F59),H59="in-sample"),"",IF(AND(Temp!fhor_indata=1,H59="out-sample",H60="out-sample"),I59,IF(AND(ISBLANK(F60),H59="out-sample"),"",IF(AND(Temp!optSeasCoef=0,Temp!sts_add=1),IF(H59="in-sample",IF(Q59=bigT,((pCell/bigT)*F59)+((1-(pCell/bigT))*(I59+J59)),IF(OR(ISBLANK(F60),COUNT($F$2:F59)&lt;=pCell),F59,((pCell/COUNT($F$2:F59))*F59)+((1-(pCell/COUNT($F$2:F59)))*(I59+J59)))),I59),IF(AND(Temp!optSeasCoef=0,Temp!sts_multp=1),IF(H59="in-sample",IF(Q59=bigT,((pCell/bigT)*F59)+((1-(pCell/bigT))*(I59*J59)),IF(OR(ISBLANK(F60),COUNT(F$2:$F59)&lt;=pCell),F59,((pCell/COUNT($F$2:F59))*F59)+((1-(pCell/COUNT($F$2:F59)))*(I59*J59)))),I59),IF(Temp!sts_add=1,IF(H59="in-sample",IF(Q59=bigT,((pCell/bigT)*AX59)+((1-(pCell/bigT))*(I59+J59)),IF(OR(ISBLANK(F60),COUNT($AX$2:AX59)&lt;=pCell),AX59,((pCell/COUNT($AX$2:AX59))*AX59)+((1-(pCell/COUNT($AX$2:AX59)))*(I59+J59)))),I59),IF(H59="in-sample",IF(Q59=bigT,((pCell/bigT)*AX59)+((1-(pCell/bigT))*(I59*J59)),IF(OR(ISBLANK(F60),COUNT($AX$2:AX59)&lt;=pCell),AX59,((pCell/COUNT($AX$2:AX59))*AX59)+((1-(pCell/COUNT($AX$2:AX59)))*(I59*J59)))),I59)))))))</f>
        <v>349.70959911240539</v>
      </c>
      <c r="J60" s="120">
        <f>IF(AND(ISBLANK(F59),H59="in-sample"),"",IF(AND(Temp!fhor_indata=1,H59="out-sample",H60="out-sample"),J59,IF(AND(ISBLANK(F60),H59="out-sample"),"",IF(AND(Temp!optSeasCoef=0,Temp!sts_add=1),IF(H59="in-sample",IF(Q59=bigT,((qCell/bigT)*(I60-I59))+((1-(qCell/bigT))*J59),IF(OR(ISBLANK(F60),COUNT($F$2:F59)&lt;=qCell),IF(COUNT($F$2:F59)=1,0,F59-F58),((qCell/COUNT($F$2:F59))*(I60-I59))+((1-(qCell/COUNT($F$2:F59)))*J59))),J59),IF(AND(Temp!optSeasCoef=0,Temp!sts_multp=1),IF(H59="in-sample",IF(Q59=bigT,((qCell/bigT)*(I60/I59))+((1-(qCell/bigT))*J59),IF(qCell=0,1,IF(OR(ISBLANK(F60),COUNT($F$2:F59)&lt;=qCell),IF(COUNT($F$2:F59)=1,1,F59/F58),((qCell/COUNT($F$2:F59))*(I60/I59))+((1-(qCell/COUNT($F$2:F59)))*J59)))),J59),IF(Temp!sts_add=1,IF(H59="in-sample",IF(Q59=bigT,((qCell/bigT)*(I60-I59))+((1-(qCell/bigT))*J59),IF(OR(ISBLANK(F60),COUNT($AX$2:AX59)&lt;=qCell),IF(COUNT($AX$2:AX59)=1,0,AX59-AX58),((qCell/COUNT($AX$2:AX59))*(I60-I59))+((1-(qCell/COUNT($AX$2:AX59)))*J59))),J59),IF(H59="in-sample",IF(Q59=bigT,((qCell/bigT)*(I60/I59))+((1-(qCell/bigT))*J59),IF(qCell=0,1,IF(OR(ISBLANK(F60),COUNT($AX$2:AX59)&lt;=qCell),IF(COUNT($AX$2:AX59)=1,1,AX59/AX58),((qCell/COUNT($AX$2:AX59))*(I60/I59))+((1-(qCell/COUNT($AX$2:AX59)))*J59)))),J59)))))))</f>
        <v>1.0027571152533481</v>
      </c>
      <c r="K60" s="120">
        <f>IF(H60="","",IF(AND(Temp!optSeasCoef=0,Temp!sts_add=1),IF(H60="out-sample",I60+(Q60*J60),I60+J60),IF(AND(Temp!optSeasCoef=0,Temp!sts_multp=1),IF(H60="out-sample",I60*(J60^Q60),I60*J60),IF(Temp!sts_add=1,IF(H60="out-sample",(I60+(Q60*J60))*G60,(I60+J60)*G60),IF(H60="out-sample",I60*(J60^Q60)*G60,I60*J60*G60)))))</f>
        <v>350.67378878236042</v>
      </c>
      <c r="L60" s="116">
        <f t="shared" si="5"/>
        <v>1.360761217639606</v>
      </c>
      <c r="M60" s="116">
        <f t="shared" si="6"/>
        <v>1.360761217639606</v>
      </c>
      <c r="N60" s="116">
        <f t="shared" si="7"/>
        <v>1.8516710914320231</v>
      </c>
      <c r="O60" s="116">
        <f t="shared" si="8"/>
        <v>0.38804189567876113</v>
      </c>
      <c r="P60" s="116">
        <f t="shared" si="9"/>
        <v>0.38729047103596553</v>
      </c>
      <c r="Q60" s="94">
        <f>IF(AND(Temp!fhor_indata=1,ISBLANK(F60),H59="in-sample"),1,IF(AND(Temp!fhor_indata=1,H59="out-sample",Q59&lt;XfHor),Q59+1,IF(ISBLANK(F60),"",IF(AND(H60="out-sample",H59="in-sample"),1,IF(AND(H60="out-sample",H59="out-sample"),Q59+1,IF(ISNUMBER(Q59),Q59+1,1))))))</f>
        <v>59</v>
      </c>
      <c r="R60" s="94">
        <f t="shared" si="0"/>
        <v>23</v>
      </c>
      <c r="S60" s="94">
        <f>IF(Temp!fhor_indata=1,IF(S59=XobsHor,1,IF(COUNT($S$2:S59)&lt;=XobsHor,S59+1,IF(AND(COUNT($S$2:S59)&lt;=XobsHor+XfHor,IFERROR(MOD(S59,XobsHor)&lt;XfHor,FALSE)),S59+1,""))),IF(ISBLANK(F60),"",IF(S59=maxP,1,IF(S59&lt;maxP,S59+1,IF(COUNT($S$2:S60)&lt;=XobsHor,S59+1,"")))))</f>
        <v>59</v>
      </c>
      <c r="T60" s="3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W60" s="123">
        <f t="shared" si="2"/>
        <v>352.03455000000002</v>
      </c>
      <c r="AX60" s="123">
        <f t="shared" si="3"/>
        <v>352.03455000000002</v>
      </c>
      <c r="AY60" s="124" t="str">
        <f t="shared" si="4"/>
        <v/>
      </c>
      <c r="AZ60" s="124">
        <f t="shared" si="10"/>
        <v>350.67378878236042</v>
      </c>
      <c r="BF60" s="91"/>
    </row>
    <row r="61" spans="1:58" s="78" customFormat="1" ht="18.75" customHeight="1" x14ac:dyDescent="0.2">
      <c r="A61" s="6"/>
      <c r="B61" s="6"/>
      <c r="C61" s="6"/>
      <c r="D61" s="3"/>
      <c r="E61" s="98">
        <f t="shared" si="1"/>
        <v>60</v>
      </c>
      <c r="F61" s="117">
        <v>353.95425</v>
      </c>
      <c r="G61" s="116">
        <f>IF(E61="","",IF(Temp!optSeasCoef=0,1,INDEX($C$2:$C$13,IF(MOD(COUNT($E$2:E61),seas_indx)=0,seas_indx,MOD(COUNT($E$2:E61),seas_indx)))))</f>
        <v>1</v>
      </c>
      <c r="H61" s="97" t="str">
        <f>IFERROR(IF(Temp!fhor_indata=1,IF(COUNT($S$2:S61)&lt;=XobsHor,"in-sample",IF(AND(COUNT($S$2:S61)&lt;=XobsHor+XfHor,MOD(S60,XobsHor)&lt;XfHor),"out-sample","")),IF(ISBLANK(F61),"",IF(COUNT($F$2:F61)&lt;=XobsHor-XfHor,"in-sample","out-sample"))),"")</f>
        <v>in-sample</v>
      </c>
      <c r="I61" s="120">
        <f>IF(AND(ISBLANK(F60),H60="in-sample"),"",IF(AND(Temp!fhor_indata=1,H60="out-sample",H61="out-sample"),I60,IF(AND(ISBLANK(F61),H60="out-sample"),"",IF(AND(Temp!optSeasCoef=0,Temp!sts_add=1),IF(H60="in-sample",IF(Q60=bigT,((pCell/bigT)*F60)+((1-(pCell/bigT))*(I60+J60)),IF(OR(ISBLANK(F61),COUNT($F$2:F60)&lt;=pCell),F60,((pCell/COUNT($F$2:F60))*F60)+((1-(pCell/COUNT($F$2:F60)))*(I60+J60)))),I60),IF(AND(Temp!optSeasCoef=0,Temp!sts_multp=1),IF(H60="in-sample",IF(Q60=bigT,((pCell/bigT)*F60)+((1-(pCell/bigT))*(I60*J60)),IF(OR(ISBLANK(F61),COUNT(F$2:$F60)&lt;=pCell),F60,((pCell/COUNT($F$2:F60))*F60)+((1-(pCell/COUNT($F$2:F60)))*(I60*J60)))),I60),IF(Temp!sts_add=1,IF(H60="in-sample",IF(Q60=bigT,((pCell/bigT)*AX60)+((1-(pCell/bigT))*(I60+J60)),IF(OR(ISBLANK(F61),COUNT($AX$2:AX60)&lt;=pCell),AX60,((pCell/COUNT($AX$2:AX60))*AX60)+((1-(pCell/COUNT($AX$2:AX60)))*(I60+J60)))),I60),IF(H60="in-sample",IF(Q60=bigT,((pCell/bigT)*AX60)+((1-(pCell/bigT))*(I60*J60)),IF(OR(ISBLANK(F61),COUNT($AX$2:AX60)&lt;=pCell),AX60,((pCell/COUNT($AX$2:AX60))*AX60)+((1-(pCell/COUNT($AX$2:AX60)))*(I60*J60)))),I60)))))))</f>
        <v>351.59633876042119</v>
      </c>
      <c r="J61" s="120">
        <f>IF(AND(ISBLANK(F60),H60="in-sample"),"",IF(AND(Temp!fhor_indata=1,H60="out-sample",H61="out-sample"),J60,IF(AND(ISBLANK(F61),H60="out-sample"),"",IF(AND(Temp!optSeasCoef=0,Temp!sts_add=1),IF(H60="in-sample",IF(Q60=bigT,((qCell/bigT)*(I61-I60))+((1-(qCell/bigT))*J60),IF(OR(ISBLANK(F61),COUNT($F$2:F60)&lt;=qCell),IF(COUNT($F$2:F60)=1,0,F60-F59),((qCell/COUNT($F$2:F60))*(I61-I60))+((1-(qCell/COUNT($F$2:F60)))*J60))),J60),IF(AND(Temp!optSeasCoef=0,Temp!sts_multp=1),IF(H60="in-sample",IF(Q60=bigT,((qCell/bigT)*(I61/I60))+((1-(qCell/bigT))*J60),IF(qCell=0,1,IF(OR(ISBLANK(F61),COUNT($F$2:F60)&lt;=qCell),IF(COUNT($F$2:F60)=1,1,F60/F59),((qCell/COUNT($F$2:F60))*(I61/I60))+((1-(qCell/COUNT($F$2:F60)))*J60)))),J60),IF(Temp!sts_add=1,IF(H60="in-sample",IF(Q60=bigT,((qCell/bigT)*(I61-I60))+((1-(qCell/bigT))*J60),IF(OR(ISBLANK(F61),COUNT($AX$2:AX60)&lt;=qCell),IF(COUNT($AX$2:AX60)=1,0,AX60-AX59),((qCell/COUNT($AX$2:AX60))*(I61-I60))+((1-(qCell/COUNT($AX$2:AX60)))*J60))),J60),IF(H60="in-sample",IF(Q60=bigT,((qCell/bigT)*(I61/I60))+((1-(qCell/bigT))*J60),IF(qCell=0,1,IF(OR(ISBLANK(F61),COUNT($AX$2:AX60)&lt;=qCell),IF(COUNT($AX$2:AX60)=1,1,AX60/AX59),((qCell/COUNT($AX$2:AX60))*(I61/I60))+((1-(qCell/COUNT($AX$2:AX60)))*J60)))),J60)))))))</f>
        <v>1.0032042416789824</v>
      </c>
      <c r="K61" s="120">
        <f>IF(H61="","",IF(AND(Temp!optSeasCoef=0,Temp!sts_add=1),IF(H61="out-sample",I61+(Q61*J61),I61+J61),IF(AND(Temp!optSeasCoef=0,Temp!sts_multp=1),IF(H61="out-sample",I61*(J61^Q61),I61*J61),IF(Temp!sts_add=1,IF(H61="out-sample",(I61+(Q61*J61))*G61,(I61+J61)*G61),IF(H61="out-sample",I61*(J61^Q61)*G61,I61*J61*G61)))))</f>
        <v>352.72293840325494</v>
      </c>
      <c r="L61" s="116">
        <f t="shared" si="5"/>
        <v>1.2313115967450585</v>
      </c>
      <c r="M61" s="116">
        <f t="shared" si="6"/>
        <v>1.2313115967450585</v>
      </c>
      <c r="N61" s="116">
        <f t="shared" si="7"/>
        <v>1.5161282482788656</v>
      </c>
      <c r="O61" s="116">
        <f t="shared" si="8"/>
        <v>0.3490874742422751</v>
      </c>
      <c r="P61" s="116">
        <f t="shared" si="9"/>
        <v>0.34847922557885902</v>
      </c>
      <c r="Q61" s="94">
        <f>IF(AND(Temp!fhor_indata=1,ISBLANK(F61),H60="in-sample"),1,IF(AND(Temp!fhor_indata=1,H60="out-sample",Q60&lt;XfHor),Q60+1,IF(ISBLANK(F61),"",IF(AND(H61="out-sample",H60="in-sample"),1,IF(AND(H61="out-sample",H60="out-sample"),Q60+1,IF(ISNUMBER(Q60),Q60+1,1))))))</f>
        <v>60</v>
      </c>
      <c r="R61" s="94">
        <f t="shared" si="0"/>
        <v>22</v>
      </c>
      <c r="S61" s="94">
        <f>IF(Temp!fhor_indata=1,IF(S60=XobsHor,1,IF(COUNT($S$2:S60)&lt;=XobsHor,S60+1,IF(AND(COUNT($S$2:S60)&lt;=XobsHor+XfHor,IFERROR(MOD(S60,XobsHor)&lt;XfHor,FALSE)),S60+1,""))),IF(ISBLANK(F61),"",IF(S60=maxP,1,IF(S60&lt;maxP,S60+1,IF(COUNT($S$2:S61)&lt;=XobsHor,S60+1,"")))))</f>
        <v>60</v>
      </c>
      <c r="T61" s="3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W61" s="123">
        <f t="shared" si="2"/>
        <v>353.95425</v>
      </c>
      <c r="AX61" s="123">
        <f t="shared" si="3"/>
        <v>353.95425</v>
      </c>
      <c r="AY61" s="124" t="str">
        <f t="shared" si="4"/>
        <v/>
      </c>
      <c r="AZ61" s="124">
        <f t="shared" si="10"/>
        <v>352.72293840325494</v>
      </c>
      <c r="BF61" s="91"/>
    </row>
    <row r="62" spans="1:58" s="78" customFormat="1" ht="18.75" customHeight="1" x14ac:dyDescent="0.2">
      <c r="A62" s="6"/>
      <c r="B62" s="6"/>
      <c r="C62" s="6"/>
      <c r="D62" s="3"/>
      <c r="E62" s="98">
        <f t="shared" si="1"/>
        <v>61</v>
      </c>
      <c r="F62" s="117">
        <v>355.17374999999993</v>
      </c>
      <c r="G62" s="116">
        <f>IF(E62="","",IF(Temp!optSeasCoef=0,1,INDEX($C$2:$C$13,IF(MOD(COUNT($E$2:E62),seas_indx)=0,seas_indx,MOD(COUNT($E$2:E62),seas_indx)))))</f>
        <v>1</v>
      </c>
      <c r="H62" s="97" t="str">
        <f>IFERROR(IF(Temp!fhor_indata=1,IF(COUNT($S$2:S62)&lt;=XobsHor,"in-sample",IF(AND(COUNT($S$2:S62)&lt;=XobsHor+XfHor,MOD(S61,XobsHor)&lt;XfHor),"out-sample","")),IF(ISBLANK(F62),"",IF(COUNT($F$2:F62)&lt;=XobsHor-XfHor,"in-sample","out-sample"))),"")</f>
        <v>in-sample</v>
      </c>
      <c r="I62" s="120">
        <f>IF(AND(ISBLANK(F61),H61="in-sample"),"",IF(AND(Temp!fhor_indata=1,H61="out-sample",H62="out-sample"),I61,IF(AND(ISBLANK(F62),H61="out-sample"),"",IF(AND(Temp!optSeasCoef=0,Temp!sts_add=1),IF(H61="in-sample",IF(Q61=bigT,((pCell/bigT)*F61)+((1-(pCell/bigT))*(I61+J61)),IF(OR(ISBLANK(F62),COUNT($F$2:F61)&lt;=pCell),F61,((pCell/COUNT($F$2:F61))*F61)+((1-(pCell/COUNT($F$2:F61)))*(I61+J61)))),I61),IF(AND(Temp!optSeasCoef=0,Temp!sts_multp=1),IF(H61="in-sample",IF(Q61=bigT,((pCell/bigT)*F61)+((1-(pCell/bigT))*(I61*J61)),IF(OR(ISBLANK(F62),COUNT(F$2:$F61)&lt;=pCell),F61,((pCell/COUNT($F$2:F61))*F61)+((1-(pCell/COUNT($F$2:F61)))*(I61*J61)))),I61),IF(Temp!sts_add=1,IF(H61="in-sample",IF(Q61=bigT,((pCell/bigT)*AX61)+((1-(pCell/bigT))*(I61+J61)),IF(OR(ISBLANK(F62),COUNT($AX$2:AX61)&lt;=pCell),AX61,((pCell/COUNT($AX$2:AX61))*AX61)+((1-(pCell/COUNT($AX$2:AX61)))*(I61+J61)))),I61),IF(H61="in-sample",IF(Q61=bigT,((pCell/bigT)*AX61)+((1-(pCell/bigT))*(I61*J61)),IF(OR(ISBLANK(F62),COUNT($AX$2:AX61)&lt;=pCell),AX61,((pCell/COUNT($AX$2:AX61))*AX61)+((1-(pCell/COUNT($AX$2:AX61)))*(I61*J61)))),I61)))))))</f>
        <v>353.54381280108498</v>
      </c>
      <c r="J62" s="120">
        <f>IF(AND(ISBLANK(F61),H61="in-sample"),"",IF(AND(Temp!fhor_indata=1,H61="out-sample",H62="out-sample"),J61,IF(AND(ISBLANK(F62),H61="out-sample"),"",IF(AND(Temp!optSeasCoef=0,Temp!sts_add=1),IF(H61="in-sample",IF(Q61=bigT,((qCell/bigT)*(I62-I61))+((1-(qCell/bigT))*J61),IF(OR(ISBLANK(F62),COUNT($F$2:F61)&lt;=qCell),IF(COUNT($F$2:F61)=1,0,F61-F60),((qCell/COUNT($F$2:F61))*(I62-I61))+((1-(qCell/COUNT($F$2:F61)))*J61))),J61),IF(AND(Temp!optSeasCoef=0,Temp!sts_multp=1),IF(H61="in-sample",IF(Q61=bigT,((qCell/bigT)*(I62/I61))+((1-(qCell/bigT))*J61),IF(qCell=0,1,IF(OR(ISBLANK(F62),COUNT($F$2:F61)&lt;=qCell),IF(COUNT($F$2:F61)=1,1,F61/F60),((qCell/COUNT($F$2:F61))*(I62/I61))+((1-(qCell/COUNT($F$2:F61)))*J61)))),J61),IF(Temp!sts_add=1,IF(H61="in-sample",IF(Q61=bigT,((qCell/bigT)*(I62-I61))+((1-(qCell/bigT))*J61),IF(OR(ISBLANK(F62),COUNT($AX$2:AX61)&lt;=qCell),IF(COUNT($AX$2:AX61)=1,0,AX61-AX60),((qCell/COUNT($AX$2:AX61))*(I62-I61))+((1-(qCell/COUNT($AX$2:AX61)))*J61))),J61),IF(H61="in-sample",IF(Q61=bigT,((qCell/bigT)*(I62/I61))+((1-(qCell/bigT))*J61),IF(qCell=0,1,IF(OR(ISBLANK(F62),COUNT($AX$2:AX61)&lt;=qCell),IF(COUNT($AX$2:AX61)=1,1,AX61/AX60),((qCell/COUNT($AX$2:AX61))*(I62/I61))+((1-(qCell/COUNT($AX$2:AX61)))*J61)))),J61)))))))</f>
        <v>1.0035933594955122</v>
      </c>
      <c r="K62" s="120">
        <f>IF(H62="","",IF(AND(Temp!optSeasCoef=0,Temp!sts_add=1),IF(H62="out-sample",I62+(Q62*J62),I62+J62),IF(AND(Temp!optSeasCoef=0,Temp!sts_multp=1),IF(H62="out-sample",I62*(J62^Q62),I62*J62),IF(Temp!sts_add=1,IF(H62="out-sample",(I62+(Q62*J62))*G62,(I62+J62)*G62),IF(H62="out-sample",I62*(J62^Q62)*G62,I62*J62*G62)))))</f>
        <v>354.81422281789332</v>
      </c>
      <c r="L62" s="116">
        <f t="shared" si="5"/>
        <v>0.3595271821066035</v>
      </c>
      <c r="M62" s="116">
        <f t="shared" si="6"/>
        <v>0.3595271821066035</v>
      </c>
      <c r="N62" s="116">
        <f t="shared" si="7"/>
        <v>0.12925979467351484</v>
      </c>
      <c r="O62" s="116">
        <f t="shared" si="8"/>
        <v>0.10132828928087505</v>
      </c>
      <c r="P62" s="116">
        <f t="shared" si="9"/>
        <v>0.10127697816616947</v>
      </c>
      <c r="Q62" s="94">
        <f>IF(AND(Temp!fhor_indata=1,ISBLANK(F62),H61="in-sample"),1,IF(AND(Temp!fhor_indata=1,H61="out-sample",Q61&lt;XfHor),Q61+1,IF(ISBLANK(F62),"",IF(AND(H62="out-sample",H61="in-sample"),1,IF(AND(H62="out-sample",H61="out-sample"),Q61+1,IF(ISNUMBER(Q61),Q61+1,1))))))</f>
        <v>61</v>
      </c>
      <c r="R62" s="94">
        <f t="shared" si="0"/>
        <v>21</v>
      </c>
      <c r="S62" s="94">
        <f>IF(Temp!fhor_indata=1,IF(S61=XobsHor,1,IF(COUNT($S$2:S61)&lt;=XobsHor,S61+1,IF(AND(COUNT($S$2:S61)&lt;=XobsHor+XfHor,IFERROR(MOD(S61,XobsHor)&lt;XfHor,FALSE)),S61+1,""))),IF(ISBLANK(F62),"",IF(S61=maxP,1,IF(S61&lt;maxP,S61+1,IF(COUNT($S$2:S62)&lt;=XobsHor,S61+1,"")))))</f>
        <v>61</v>
      </c>
      <c r="T62" s="3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W62" s="123">
        <f t="shared" si="2"/>
        <v>355.17374999999993</v>
      </c>
      <c r="AX62" s="123">
        <f t="shared" si="3"/>
        <v>355.17374999999993</v>
      </c>
      <c r="AY62" s="124" t="str">
        <f t="shared" si="4"/>
        <v/>
      </c>
      <c r="AZ62" s="124">
        <f t="shared" si="10"/>
        <v>354.81422281789332</v>
      </c>
      <c r="BF62" s="91"/>
    </row>
    <row r="63" spans="1:58" s="78" customFormat="1" ht="18.75" customHeight="1" x14ac:dyDescent="0.2">
      <c r="D63" s="3"/>
      <c r="E63" s="98">
        <f t="shared" si="1"/>
        <v>62</v>
      </c>
      <c r="F63" s="117">
        <v>352.90980000000002</v>
      </c>
      <c r="G63" s="116">
        <f>IF(E63="","",IF(Temp!optSeasCoef=0,1,INDEX($C$2:$C$13,IF(MOD(COUNT($E$2:E63),seas_indx)=0,seas_indx,MOD(COUNT($E$2:E63),seas_indx)))))</f>
        <v>1</v>
      </c>
      <c r="H63" s="97" t="str">
        <f>IFERROR(IF(Temp!fhor_indata=1,IF(COUNT($S$2:S63)&lt;=XobsHor,"in-sample",IF(AND(COUNT($S$2:S63)&lt;=XobsHor+XfHor,MOD(S62,XobsHor)&lt;XfHor),"out-sample","")),IF(ISBLANK(F63),"",IF(COUNT($F$2:F63)&lt;=XobsHor-XfHor,"in-sample","out-sample"))),"")</f>
        <v>in-sample</v>
      </c>
      <c r="I63" s="120">
        <f>IF(AND(ISBLANK(F62),H62="in-sample"),"",IF(AND(Temp!fhor_indata=1,H62="out-sample",H63="out-sample"),I62,IF(AND(ISBLANK(F63),H62="out-sample"),"",IF(AND(Temp!optSeasCoef=0,Temp!sts_add=1),IF(H62="in-sample",IF(Q62=bigT,((pCell/bigT)*F62)+((1-(pCell/bigT))*(I62+J62)),IF(OR(ISBLANK(F63),COUNT($F$2:F62)&lt;=pCell),F62,((pCell/COUNT($F$2:F62))*F62)+((1-(pCell/COUNT($F$2:F62)))*(I62+J62)))),I62),IF(AND(Temp!optSeasCoef=0,Temp!sts_multp=1),IF(H62="in-sample",IF(Q62=bigT,((pCell/bigT)*F62)+((1-(pCell/bigT))*(I62*J62)),IF(OR(ISBLANK(F63),COUNT(F$2:$F62)&lt;=pCell),F62,((pCell/COUNT($F$2:F62))*F62)+((1-(pCell/COUNT($F$2:F62)))*(I62*J62)))),I62),IF(Temp!sts_add=1,IF(H62="in-sample",IF(Q62=bigT,((pCell/bigT)*AX62)+((1-(pCell/bigT))*(I62+J62)),IF(OR(ISBLANK(F63),COUNT($AX$2:AX62)&lt;=pCell),AX62,((pCell/COUNT($AX$2:AX62))*AX62)+((1-(pCell/COUNT($AX$2:AX62)))*(I62+J62)))),I62),IF(H62="in-sample",IF(Q62=bigT,((pCell/bigT)*AX62)+((1-(pCell/bigT))*(I62*J62)),IF(OR(ISBLANK(F63),COUNT($AX$2:AX62)&lt;=pCell),AX62,((pCell/COUNT($AX$2:AX62))*AX62)+((1-(pCell/COUNT($AX$2:AX62)))*(I62*J62)))),I62)))))))</f>
        <v>355.04997834714356</v>
      </c>
      <c r="J63" s="120">
        <f>IF(AND(ISBLANK(F62),H62="in-sample"),"",IF(AND(Temp!fhor_indata=1,H62="out-sample",H63="out-sample"),J62,IF(AND(ISBLANK(F63),H62="out-sample"),"",IF(AND(Temp!optSeasCoef=0,Temp!sts_add=1),IF(H62="in-sample",IF(Q62=bigT,((qCell/bigT)*(I63-I62))+((1-(qCell/bigT))*J62),IF(OR(ISBLANK(F63),COUNT($F$2:F62)&lt;=qCell),IF(COUNT($F$2:F62)=1,0,F62-F61),((qCell/COUNT($F$2:F62))*(I63-I62))+((1-(qCell/COUNT($F$2:F62)))*J62))),J62),IF(AND(Temp!optSeasCoef=0,Temp!sts_multp=1),IF(H62="in-sample",IF(Q62=bigT,((qCell/bigT)*(I63/I62))+((1-(qCell/bigT))*J62),IF(qCell=0,1,IF(OR(ISBLANK(F63),COUNT($F$2:F62)&lt;=qCell),IF(COUNT($F$2:F62)=1,1,F62/F61),((qCell/COUNT($F$2:F62))*(I63/I62))+((1-(qCell/COUNT($F$2:F62)))*J62)))),J62),IF(Temp!sts_add=1,IF(H62="in-sample",IF(Q62=bigT,((qCell/bigT)*(I63-I62))+((1-(qCell/bigT))*J62),IF(OR(ISBLANK(F63),COUNT($AX$2:AX62)&lt;=qCell),IF(COUNT($AX$2:AX62)=1,0,AX62-AX61),((qCell/COUNT($AX$2:AX62))*(I63-I62))+((1-(qCell/COUNT($AX$2:AX62)))*J62))),J62),IF(H62="in-sample",IF(Q62=bigT,((qCell/bigT)*(I63/I62))+((1-(qCell/bigT))*J62),IF(qCell=0,1,IF(OR(ISBLANK(F63),COUNT($AX$2:AX62)&lt;=qCell),IF(COUNT($AX$2:AX62)=1,1,AX62/AX61),((qCell/COUNT($AX$2:AX62))*(I63/I62))+((1-(qCell/COUNT($AX$2:AX62)))*J62)))),J62)))))))</f>
        <v>1.0037026767739334</v>
      </c>
      <c r="K63" s="120">
        <f>IF(H63="","",IF(AND(Temp!optSeasCoef=0,Temp!sts_add=1),IF(H63="out-sample",I63+(Q63*J63),I63+J63),IF(AND(Temp!optSeasCoef=0,Temp!sts_multp=1),IF(H63="out-sample",I63*(J63^Q63),I63*J63),IF(Temp!sts_add=1,IF(H63="out-sample",(I63+(Q63*J63))*G63,(I63+J63)*G63),IF(H63="out-sample",I63*(J63^Q63)*G63,I63*J63*G63)))))</f>
        <v>356.3646136555551</v>
      </c>
      <c r="L63" s="116">
        <f t="shared" si="5"/>
        <v>-3.4548136555550855</v>
      </c>
      <c r="M63" s="116">
        <f t="shared" si="6"/>
        <v>3.4548136555550855</v>
      </c>
      <c r="N63" s="116">
        <f t="shared" si="7"/>
        <v>11.935737394609893</v>
      </c>
      <c r="O63" s="116">
        <f t="shared" si="8"/>
        <v>0.96946035694058619</v>
      </c>
      <c r="P63" s="116">
        <f t="shared" si="9"/>
        <v>0.9741825135772757</v>
      </c>
      <c r="Q63" s="94">
        <f>IF(AND(Temp!fhor_indata=1,ISBLANK(F63),H62="in-sample"),1,IF(AND(Temp!fhor_indata=1,H62="out-sample",Q62&lt;XfHor),Q62+1,IF(ISBLANK(F63),"",IF(AND(H63="out-sample",H62="in-sample"),1,IF(AND(H63="out-sample",H62="out-sample"),Q62+1,IF(ISNUMBER(Q62),Q62+1,1))))))</f>
        <v>62</v>
      </c>
      <c r="R63" s="94">
        <f t="shared" si="0"/>
        <v>20</v>
      </c>
      <c r="S63" s="94">
        <f>IF(Temp!fhor_indata=1,IF(S62=XobsHor,1,IF(COUNT($S$2:S62)&lt;=XobsHor,S62+1,IF(AND(COUNT($S$2:S62)&lt;=XobsHor+XfHor,IFERROR(MOD(S62,XobsHor)&lt;XfHor,FALSE)),S62+1,""))),IF(ISBLANK(F63),"",IF(S62=maxP,1,IF(S62&lt;maxP,S62+1,IF(COUNT($S$2:S63)&lt;=XobsHor,S62+1,"")))))</f>
        <v>62</v>
      </c>
      <c r="T63" s="3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W63" s="123">
        <f t="shared" si="2"/>
        <v>352.90980000000002</v>
      </c>
      <c r="AX63" s="123">
        <f t="shared" si="3"/>
        <v>352.90980000000002</v>
      </c>
      <c r="AY63" s="124" t="str">
        <f t="shared" si="4"/>
        <v/>
      </c>
      <c r="AZ63" s="124">
        <f t="shared" si="10"/>
        <v>356.3646136555551</v>
      </c>
      <c r="BF63" s="91"/>
    </row>
    <row r="64" spans="1:58" s="78" customFormat="1" ht="18.75" customHeight="1" x14ac:dyDescent="0.2">
      <c r="A64" s="6"/>
      <c r="B64" s="6"/>
      <c r="C64" s="6"/>
      <c r="D64" s="3"/>
      <c r="E64" s="98">
        <f t="shared" si="1"/>
        <v>63</v>
      </c>
      <c r="F64" s="117">
        <v>356.45264999999995</v>
      </c>
      <c r="G64" s="116">
        <f>IF(E64="","",IF(Temp!optSeasCoef=0,1,INDEX($C$2:$C$13,IF(MOD(COUNT($E$2:E64),seas_indx)=0,seas_indx,MOD(COUNT($E$2:E64),seas_indx)))))</f>
        <v>1</v>
      </c>
      <c r="H64" s="97" t="str">
        <f>IFERROR(IF(Temp!fhor_indata=1,IF(COUNT($S$2:S64)&lt;=XobsHor,"in-sample",IF(AND(COUNT($S$2:S64)&lt;=XobsHor+XfHor,MOD(S63,XobsHor)&lt;XfHor),"out-sample","")),IF(ISBLANK(F64),"",IF(COUNT($F$2:F64)&lt;=XobsHor-XfHor,"in-sample","out-sample"))),"")</f>
        <v>in-sample</v>
      </c>
      <c r="I64" s="120">
        <f>IF(AND(ISBLANK(F63),H63="in-sample"),"",IF(AND(Temp!fhor_indata=1,H63="out-sample",H64="out-sample"),I63,IF(AND(ISBLANK(F64),H63="out-sample"),"",IF(AND(Temp!optSeasCoef=0,Temp!sts_add=1),IF(H63="in-sample",IF(Q63=bigT,((pCell/bigT)*F63)+((1-(pCell/bigT))*(I63+J63)),IF(OR(ISBLANK(F64),COUNT($F$2:F63)&lt;=pCell),F63,((pCell/COUNT($F$2:F63))*F63)+((1-(pCell/COUNT($F$2:F63)))*(I63+J63)))),I63),IF(AND(Temp!optSeasCoef=0,Temp!sts_multp=1),IF(H63="in-sample",IF(Q63=bigT,((pCell/bigT)*F63)+((1-(pCell/bigT))*(I63*J63)),IF(OR(ISBLANK(F64),COUNT(F$2:$F63)&lt;=pCell),F63,((pCell/COUNT($F$2:F63))*F63)+((1-(pCell/COUNT($F$2:F63)))*(I63*J63)))),I63),IF(Temp!sts_add=1,IF(H63="in-sample",IF(Q63=bigT,((pCell/bigT)*AX63)+((1-(pCell/bigT))*(I63+J63)),IF(OR(ISBLANK(F64),COUNT($AX$2:AX63)&lt;=pCell),AX63,((pCell/COUNT($AX$2:AX63))*AX63)+((1-(pCell/COUNT($AX$2:AX63)))*(I63+J63)))),I63),IF(H63="in-sample",IF(Q63=bigT,((pCell/bigT)*AX63)+((1-(pCell/bigT))*(I63*J63)),IF(OR(ISBLANK(F64),COUNT($AX$2:AX63)&lt;=pCell),AX63,((pCell/COUNT($AX$2:AX63))*AX63)+((1-(pCell/COUNT($AX$2:AX63)))*(I63*J63)))),I63)))))))</f>
        <v>354.13570161971313</v>
      </c>
      <c r="J64" s="120">
        <f>IF(AND(ISBLANK(F63),H63="in-sample"),"",IF(AND(Temp!fhor_indata=1,H63="out-sample",H64="out-sample"),J63,IF(AND(ISBLANK(F64),H63="out-sample"),"",IF(AND(Temp!optSeasCoef=0,Temp!sts_add=1),IF(H63="in-sample",IF(Q63=bigT,((qCell/bigT)*(I64-I63))+((1-(qCell/bigT))*J63),IF(OR(ISBLANK(F64),COUNT($F$2:F63)&lt;=qCell),IF(COUNT($F$2:F63)=1,0,F63-F62),((qCell/COUNT($F$2:F63))*(I64-I63))+((1-(qCell/COUNT($F$2:F63)))*J63))),J63),IF(AND(Temp!optSeasCoef=0,Temp!sts_multp=1),IF(H63="in-sample",IF(Q63=bigT,((qCell/bigT)*(I64/I63))+((1-(qCell/bigT))*J63),IF(qCell=0,1,IF(OR(ISBLANK(F64),COUNT($F$2:F63)&lt;=qCell),IF(COUNT($F$2:F63)=1,1,F63/F62),((qCell/COUNT($F$2:F63))*(I64/I63))+((1-(qCell/COUNT($F$2:F63)))*J63)))),J63),IF(Temp!sts_add=1,IF(H63="in-sample",IF(Q63=bigT,((qCell/bigT)*(I64-I63))+((1-(qCell/bigT))*J63),IF(OR(ISBLANK(F64),COUNT($AX$2:AX63)&lt;=qCell),IF(COUNT($AX$2:AX63)=1,0,AX63-AX62),((qCell/COUNT($AX$2:AX63))*(I64-I63))+((1-(qCell/COUNT($AX$2:AX63)))*J63))),J63),IF(H63="in-sample",IF(Q63=bigT,((qCell/bigT)*(I64/I63))+((1-(qCell/bigT))*J63),IF(qCell=0,1,IF(OR(ISBLANK(F64),COUNT($AX$2:AX63)&lt;=qCell),IF(COUNT($AX$2:AX63)=1,1,AX63/AX62),((qCell/COUNT($AX$2:AX63))*(I64/I63))+((1-(qCell/COUNT($AX$2:AX63)))*J63)))),J63)))))))</f>
        <v>1.0026901377986084</v>
      </c>
      <c r="K64" s="120">
        <f>IF(H64="","",IF(AND(Temp!optSeasCoef=0,Temp!sts_add=1),IF(H64="out-sample",I64+(Q64*J64),I64+J64),IF(AND(Temp!optSeasCoef=0,Temp!sts_multp=1),IF(H64="out-sample",I64*(J64^Q64),I64*J64),IF(Temp!sts_add=1,IF(H64="out-sample",(I64+(Q64*J64))*G64,(I64+J64)*G64),IF(H64="out-sample",I64*(J64^Q64)*G64,I64*J64*G64)))))</f>
        <v>355.08837545647702</v>
      </c>
      <c r="L64" s="116">
        <f t="shared" si="5"/>
        <v>1.3642745435229244</v>
      </c>
      <c r="M64" s="116">
        <f t="shared" si="6"/>
        <v>1.3642745435229244</v>
      </c>
      <c r="N64" s="116">
        <f t="shared" si="7"/>
        <v>1.8612450301046839</v>
      </c>
      <c r="O64" s="116">
        <f t="shared" si="8"/>
        <v>0.38420704191431426</v>
      </c>
      <c r="P64" s="116">
        <f t="shared" si="9"/>
        <v>0.38347038180903131</v>
      </c>
      <c r="Q64" s="94">
        <f>IF(AND(Temp!fhor_indata=1,ISBLANK(F64),H63="in-sample"),1,IF(AND(Temp!fhor_indata=1,H63="out-sample",Q63&lt;XfHor),Q63+1,IF(ISBLANK(F64),"",IF(AND(H64="out-sample",H63="in-sample"),1,IF(AND(H64="out-sample",H63="out-sample"),Q63+1,IF(ISNUMBER(Q63),Q63+1,1))))))</f>
        <v>63</v>
      </c>
      <c r="R64" s="94">
        <f t="shared" si="0"/>
        <v>19</v>
      </c>
      <c r="S64" s="94">
        <f>IF(Temp!fhor_indata=1,IF(S63=XobsHor,1,IF(COUNT($S$2:S63)&lt;=XobsHor,S63+1,IF(AND(COUNT($S$2:S63)&lt;=XobsHor+XfHor,IFERROR(MOD(S63,XobsHor)&lt;XfHor,FALSE)),S63+1,""))),IF(ISBLANK(F64),"",IF(S63=maxP,1,IF(S63&lt;maxP,S63+1,IF(COUNT($S$2:S64)&lt;=XobsHor,S63+1,"")))))</f>
        <v>63</v>
      </c>
      <c r="T64" s="3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W64" s="123">
        <f t="shared" si="2"/>
        <v>356.45264999999995</v>
      </c>
      <c r="AX64" s="123">
        <f t="shared" si="3"/>
        <v>356.45264999999995</v>
      </c>
      <c r="AY64" s="124" t="str">
        <f t="shared" si="4"/>
        <v/>
      </c>
      <c r="AZ64" s="124">
        <f t="shared" si="10"/>
        <v>355.08837545647702</v>
      </c>
      <c r="BF64" s="91"/>
    </row>
    <row r="65" spans="1:58" s="78" customFormat="1" ht="18.75" customHeight="1" x14ac:dyDescent="0.2">
      <c r="A65" s="6"/>
      <c r="B65" s="6"/>
      <c r="C65" s="6"/>
      <c r="D65" s="3"/>
      <c r="E65" s="98">
        <f t="shared" si="1"/>
        <v>64</v>
      </c>
      <c r="F65" s="117">
        <v>358.93214999999998</v>
      </c>
      <c r="G65" s="116">
        <f>IF(E65="","",IF(Temp!optSeasCoef=0,1,INDEX($C$2:$C$13,IF(MOD(COUNT($E$2:E65),seas_indx)=0,seas_indx,MOD(COUNT($E$2:E65),seas_indx)))))</f>
        <v>1</v>
      </c>
      <c r="H65" s="97" t="str">
        <f>IFERROR(IF(Temp!fhor_indata=1,IF(COUNT($S$2:S65)&lt;=XobsHor,"in-sample",IF(AND(COUNT($S$2:S65)&lt;=XobsHor+XfHor,MOD(S64,XobsHor)&lt;XfHor),"out-sample","")),IF(ISBLANK(F65),"",IF(COUNT($F$2:F65)&lt;=XobsHor-XfHor,"in-sample","out-sample"))),"")</f>
        <v>in-sample</v>
      </c>
      <c r="I65" s="120">
        <f>IF(AND(ISBLANK(F64),H64="in-sample"),"",IF(AND(Temp!fhor_indata=1,H64="out-sample",H65="out-sample"),I64,IF(AND(ISBLANK(F65),H64="out-sample"),"",IF(AND(Temp!optSeasCoef=0,Temp!sts_add=1),IF(H64="in-sample",IF(Q64=bigT,((pCell/bigT)*F64)+((1-(pCell/bigT))*(I64+J64)),IF(OR(ISBLANK(F65),COUNT($F$2:F64)&lt;=pCell),F64,((pCell/COUNT($F$2:F64))*F64)+((1-(pCell/COUNT($F$2:F64)))*(I64+J64)))),I64),IF(AND(Temp!optSeasCoef=0,Temp!sts_multp=1),IF(H64="in-sample",IF(Q64=bigT,((pCell/bigT)*F64)+((1-(pCell/bigT))*(I64*J64)),IF(OR(ISBLANK(F65),COUNT(F$2:$F64)&lt;=pCell),F64,((pCell/COUNT($F$2:F64))*F64)+((1-(pCell/COUNT($F$2:F64)))*(I64*J64)))),I64),IF(Temp!sts_add=1,IF(H64="in-sample",IF(Q64=bigT,((pCell/bigT)*AX64)+((1-(pCell/bigT))*(I64+J64)),IF(OR(ISBLANK(F65),COUNT($AX$2:AX64)&lt;=pCell),AX64,((pCell/COUNT($AX$2:AX64))*AX64)+((1-(pCell/COUNT($AX$2:AX64)))*(I64+J64)))),I64),IF(H64="in-sample",IF(Q64=bigT,((pCell/bigT)*AX64)+((1-(pCell/bigT))*(I64*J64)),IF(OR(ISBLANK(F65),COUNT($AX$2:AX64)&lt;=pCell),AX64,((pCell/COUNT($AX$2:AX64))*AX64)+((1-(pCell/COUNT($AX$2:AX64)))*(I64*J64)))),I64)))))))</f>
        <v>355.95458151585666</v>
      </c>
      <c r="J65" s="120">
        <f>IF(AND(ISBLANK(F64),H64="in-sample"),"",IF(AND(Temp!fhor_indata=1,H64="out-sample",H65="out-sample"),J64,IF(AND(ISBLANK(F65),H64="out-sample"),"",IF(AND(Temp!optSeasCoef=0,Temp!sts_add=1),IF(H64="in-sample",IF(Q64=bigT,((qCell/bigT)*(I65-I64))+((1-(qCell/bigT))*J64),IF(OR(ISBLANK(F65),COUNT($F$2:F64)&lt;=qCell),IF(COUNT($F$2:F64)=1,0,F64-F63),((qCell/COUNT($F$2:F64))*(I65-I64))+((1-(qCell/COUNT($F$2:F64)))*J64))),J64),IF(AND(Temp!optSeasCoef=0,Temp!sts_multp=1),IF(H64="in-sample",IF(Q64=bigT,((qCell/bigT)*(I65/I64))+((1-(qCell/bigT))*J64),IF(qCell=0,1,IF(OR(ISBLANK(F65),COUNT($F$2:F64)&lt;=qCell),IF(COUNT($F$2:F64)=1,1,F64/F63),((qCell/COUNT($F$2:F64))*(I65/I64))+((1-(qCell/COUNT($F$2:F64)))*J64)))),J64),IF(Temp!sts_add=1,IF(H64="in-sample",IF(Q64=bigT,((qCell/bigT)*(I65-I64))+((1-(qCell/bigT))*J64),IF(OR(ISBLANK(F65),COUNT($AX$2:AX64)&lt;=qCell),IF(COUNT($AX$2:AX64)=1,0,AX64-AX63),((qCell/COUNT($AX$2:AX64))*(I65-I64))+((1-(qCell/COUNT($AX$2:AX64)))*J64))),J64),IF(H64="in-sample",IF(Q64=bigT,((qCell/bigT)*(I65/I64))+((1-(qCell/bigT))*J64),IF(qCell=0,1,IF(OR(ISBLANK(F65),COUNT($AX$2:AX64)&lt;=qCell),IF(COUNT($AX$2:AX64)=1,1,AX64/AX63),((qCell/COUNT($AX$2:AX64))*(I65/I64))+((1-(qCell/COUNT($AX$2:AX64)))*J64)))),J64)))))))</f>
        <v>1.0030783873443885</v>
      </c>
      <c r="K65" s="120">
        <f>IF(H65="","",IF(AND(Temp!optSeasCoef=0,Temp!sts_add=1),IF(H65="out-sample",I65+(Q65*J65),I65+J65),IF(AND(Temp!optSeasCoef=0,Temp!sts_multp=1),IF(H65="out-sample",I65*(J65^Q65),I65*J65),IF(Temp!sts_add=1,IF(H65="out-sample",(I65+(Q65*J65))*G65,(I65+J65)*G65),IF(H65="out-sample",I65*(J65^Q65)*G65,I65*J65*G65)))))</f>
        <v>357.05034759477218</v>
      </c>
      <c r="L65" s="116">
        <f t="shared" si="5"/>
        <v>1.881802405227802</v>
      </c>
      <c r="M65" s="116">
        <f t="shared" si="6"/>
        <v>1.881802405227802</v>
      </c>
      <c r="N65" s="116">
        <f t="shared" si="7"/>
        <v>3.5411802923211404</v>
      </c>
      <c r="O65" s="116">
        <f t="shared" si="8"/>
        <v>0.52704119122256654</v>
      </c>
      <c r="P65" s="116">
        <f t="shared" si="9"/>
        <v>0.52565597945464138</v>
      </c>
      <c r="Q65" s="94">
        <f>IF(AND(Temp!fhor_indata=1,ISBLANK(F65),H64="in-sample"),1,IF(AND(Temp!fhor_indata=1,H64="out-sample",Q64&lt;XfHor),Q64+1,IF(ISBLANK(F65),"",IF(AND(H65="out-sample",H64="in-sample"),1,IF(AND(H65="out-sample",H64="out-sample"),Q64+1,IF(ISNUMBER(Q64),Q64+1,1))))))</f>
        <v>64</v>
      </c>
      <c r="R65" s="94">
        <f t="shared" si="0"/>
        <v>18</v>
      </c>
      <c r="S65" s="94">
        <f>IF(Temp!fhor_indata=1,IF(S64=XobsHor,1,IF(COUNT($S$2:S64)&lt;=XobsHor,S64+1,IF(AND(COUNT($S$2:S64)&lt;=XobsHor+XfHor,IFERROR(MOD(S64,XobsHor)&lt;XfHor,FALSE)),S64+1,""))),IF(ISBLANK(F65),"",IF(S64=maxP,1,IF(S64&lt;maxP,S64+1,IF(COUNT($S$2:S65)&lt;=XobsHor,S64+1,"")))))</f>
        <v>64</v>
      </c>
      <c r="T65" s="3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W65" s="123">
        <f t="shared" si="2"/>
        <v>358.93214999999998</v>
      </c>
      <c r="AX65" s="123">
        <f t="shared" si="3"/>
        <v>358.93214999999998</v>
      </c>
      <c r="AY65" s="124" t="str">
        <f t="shared" si="4"/>
        <v/>
      </c>
      <c r="AZ65" s="124">
        <f t="shared" si="10"/>
        <v>357.05034759477218</v>
      </c>
      <c r="BF65" s="91"/>
    </row>
    <row r="66" spans="1:58" s="78" customFormat="1" ht="18.75" customHeight="1" x14ac:dyDescent="0.2">
      <c r="A66" s="6"/>
      <c r="B66" s="6"/>
      <c r="C66" s="6"/>
      <c r="D66" s="3"/>
      <c r="E66" s="98">
        <f t="shared" si="1"/>
        <v>65</v>
      </c>
      <c r="F66" s="117">
        <v>362.34944999999999</v>
      </c>
      <c r="G66" s="116">
        <f>IF(E66="","",IF(Temp!optSeasCoef=0,1,INDEX($C$2:$C$13,IF(MOD(COUNT($E$2:E66),seas_indx)=0,seas_indx,MOD(COUNT($E$2:E66),seas_indx)))))</f>
        <v>1</v>
      </c>
      <c r="H66" s="97" t="str">
        <f>IFERROR(IF(Temp!fhor_indata=1,IF(COUNT($S$2:S66)&lt;=XobsHor,"in-sample",IF(AND(COUNT($S$2:S66)&lt;=XobsHor+XfHor,MOD(S65,XobsHor)&lt;XfHor),"out-sample","")),IF(ISBLANK(F66),"",IF(COUNT($F$2:F66)&lt;=XobsHor-XfHor,"in-sample","out-sample"))),"")</f>
        <v>in-sample</v>
      </c>
      <c r="I66" s="120">
        <f>IF(AND(ISBLANK(F65),H65="in-sample"),"",IF(AND(Temp!fhor_indata=1,H65="out-sample",H66="out-sample"),I65,IF(AND(ISBLANK(F66),H65="out-sample"),"",IF(AND(Temp!optSeasCoef=0,Temp!sts_add=1),IF(H65="in-sample",IF(Q65=bigT,((pCell/bigT)*F65)+((1-(pCell/bigT))*(I65+J65)),IF(OR(ISBLANK(F66),COUNT($F$2:F65)&lt;=pCell),F65,((pCell/COUNT($F$2:F65))*F65)+((1-(pCell/COUNT($F$2:F65)))*(I65+J65)))),I65),IF(AND(Temp!optSeasCoef=0,Temp!sts_multp=1),IF(H65="in-sample",IF(Q65=bigT,((pCell/bigT)*F65)+((1-(pCell/bigT))*(I65*J65)),IF(OR(ISBLANK(F66),COUNT(F$2:$F65)&lt;=pCell),F65,((pCell/COUNT($F$2:F65))*F65)+((1-(pCell/COUNT($F$2:F65)))*(I65*J65)))),I65),IF(Temp!sts_add=1,IF(H65="in-sample",IF(Q65=bigT,((pCell/bigT)*AX65)+((1-(pCell/bigT))*(I65+J65)),IF(OR(ISBLANK(F66),COUNT($AX$2:AX65)&lt;=pCell),AX65,((pCell/COUNT($AX$2:AX65))*AX65)+((1-(pCell/COUNT($AX$2:AX65)))*(I65+J65)))),I65),IF(H65="in-sample",IF(Q65=bigT,((pCell/bigT)*AX65)+((1-(pCell/bigT))*(I65*J65)),IF(OR(ISBLANK(F66),COUNT($AX$2:AX65)&lt;=pCell),AX65,((pCell/COUNT($AX$2:AX65))*AX65)+((1-(pCell/COUNT($AX$2:AX65)))*(I65*J65)))),I65)))))))</f>
        <v>358.2264740980396</v>
      </c>
      <c r="J66" s="120">
        <f>IF(AND(ISBLANK(F65),H65="in-sample"),"",IF(AND(Temp!fhor_indata=1,H65="out-sample",H66="out-sample"),J65,IF(AND(ISBLANK(F66),H65="out-sample"),"",IF(AND(Temp!optSeasCoef=0,Temp!sts_add=1),IF(H65="in-sample",IF(Q65=bigT,((qCell/bigT)*(I66-I65))+((1-(qCell/bigT))*J65),IF(OR(ISBLANK(F66),COUNT($F$2:F65)&lt;=qCell),IF(COUNT($F$2:F65)=1,0,F65-F64),((qCell/COUNT($F$2:F65))*(I66-I65))+((1-(qCell/COUNT($F$2:F65)))*J65))),J65),IF(AND(Temp!optSeasCoef=0,Temp!sts_multp=1),IF(H65="in-sample",IF(Q65=bigT,((qCell/bigT)*(I66/I65))+((1-(qCell/bigT))*J65),IF(qCell=0,1,IF(OR(ISBLANK(F66),COUNT($F$2:F65)&lt;=qCell),IF(COUNT($F$2:F65)=1,1,F65/F64),((qCell/COUNT($F$2:F65))*(I66/I65))+((1-(qCell/COUNT($F$2:F65)))*J65)))),J65),IF(Temp!sts_add=1,IF(H65="in-sample",IF(Q65=bigT,((qCell/bigT)*(I66-I65))+((1-(qCell/bigT))*J65),IF(OR(ISBLANK(F66),COUNT($AX$2:AX65)&lt;=qCell),IF(COUNT($AX$2:AX65)=1,0,AX65-AX64),((qCell/COUNT($AX$2:AX65))*(I66-I65))+((1-(qCell/COUNT($AX$2:AX65)))*J65))),J65),IF(H65="in-sample",IF(Q65=bigT,((qCell/bigT)*(I66/I65))+((1-(qCell/bigT))*J65),IF(qCell=0,1,IF(OR(ISBLANK(F66),COUNT($AX$2:AX65)&lt;=qCell),IF(COUNT($AX$2:AX65)=1,1,AX65/AX64),((qCell/COUNT($AX$2:AX65))*(I66/I65))+((1-(qCell/COUNT($AX$2:AX65)))*J65)))),J65)))))))</f>
        <v>1.0035946604187591</v>
      </c>
      <c r="K66" s="120">
        <f>IF(H66="","",IF(AND(Temp!optSeasCoef=0,Temp!sts_add=1),IF(H66="out-sample",I66+(Q66*J66),I66+J66),IF(AND(Temp!optSeasCoef=0,Temp!sts_multp=1),IF(H66="out-sample",I66*(J66^Q66),I66*J66),IF(Temp!sts_add=1,IF(H66="out-sample",(I66+(Q66*J66))*G66,(I66+J66)*G66),IF(H66="out-sample",I66*(J66^Q66)*G66,I66*J66*G66)))))</f>
        <v>359.51417662543145</v>
      </c>
      <c r="L66" s="116">
        <f t="shared" ref="L66:L129" si="11">IF(ISBLANK(F66),"",F66-K66)</f>
        <v>2.8352733745685441</v>
      </c>
      <c r="M66" s="116">
        <f t="shared" ref="M66:M129" si="12">IF(ISBLANK(F66),"",ABS(L66))</f>
        <v>2.8352733745685441</v>
      </c>
      <c r="N66" s="116">
        <f t="shared" ref="N66:N129" si="13">IF(ISBLANK(F66),"",L66^2)</f>
        <v>8.0387751085372994</v>
      </c>
      <c r="O66" s="116">
        <f t="shared" ref="O66:O129" si="14">IF(ISBLANK(F66),"",ABS((F66-K66)/K66)*100)</f>
        <v>0.7886402147425029</v>
      </c>
      <c r="P66" s="116">
        <f t="shared" ref="P66:P129" si="15">IF(ISBLANK(F66),"",(M66/(ABS(K66)+ABS(F66)))*200)</f>
        <v>0.78554266207396595</v>
      </c>
      <c r="Q66" s="94">
        <f>IF(AND(Temp!fhor_indata=1,ISBLANK(F66),H65="in-sample"),1,IF(AND(Temp!fhor_indata=1,H65="out-sample",Q65&lt;XfHor),Q65+1,IF(ISBLANK(F66),"",IF(AND(H66="out-sample",H65="in-sample"),1,IF(AND(H66="out-sample",H65="out-sample"),Q65+1,IF(ISNUMBER(Q65),Q65+1,1))))))</f>
        <v>65</v>
      </c>
      <c r="R66" s="94">
        <f t="shared" ref="R66:R129" si="16">IF(ISBLANK(F66),"",bigT-Q66)</f>
        <v>17</v>
      </c>
      <c r="S66" s="94">
        <f>IF(Temp!fhor_indata=1,IF(S65=XobsHor,1,IF(COUNT($S$2:S65)&lt;=XobsHor,S65+1,IF(AND(COUNT($S$2:S65)&lt;=XobsHor+XfHor,IFERROR(MOD(S65,XobsHor)&lt;XfHor,FALSE)),S65+1,""))),IF(ISBLANK(F66),"",IF(S65=maxP,1,IF(S65&lt;maxP,S65+1,IF(COUNT($S$2:S66)&lt;=XobsHor,S65+1,"")))))</f>
        <v>65</v>
      </c>
      <c r="T66" s="3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W66" s="123">
        <f t="shared" si="2"/>
        <v>362.34944999999999</v>
      </c>
      <c r="AX66" s="123">
        <f t="shared" si="3"/>
        <v>362.34944999999999</v>
      </c>
      <c r="AY66" s="124" t="str">
        <f t="shared" si="4"/>
        <v/>
      </c>
      <c r="AZ66" s="124">
        <f t="shared" si="10"/>
        <v>359.51417662543145</v>
      </c>
      <c r="BF66" s="91"/>
    </row>
    <row r="67" spans="1:58" s="78" customFormat="1" ht="18.75" customHeight="1" x14ac:dyDescent="0.2">
      <c r="A67" s="6"/>
      <c r="B67" s="6"/>
      <c r="C67" s="6"/>
      <c r="D67" s="3"/>
      <c r="E67" s="98">
        <f t="shared" ref="E67:E130" si="17">Q67</f>
        <v>66</v>
      </c>
      <c r="F67" s="117">
        <v>361.50794999999994</v>
      </c>
      <c r="G67" s="116">
        <f>IF(E67="","",IF(Temp!optSeasCoef=0,1,INDEX($C$2:$C$13,IF(MOD(COUNT($E$2:E67),seas_indx)=0,seas_indx,MOD(COUNT($E$2:E67),seas_indx)))))</f>
        <v>1</v>
      </c>
      <c r="H67" s="97" t="str">
        <f>IFERROR(IF(Temp!fhor_indata=1,IF(COUNT($S$2:S67)&lt;=XobsHor,"in-sample",IF(AND(COUNT($S$2:S67)&lt;=XobsHor+XfHor,MOD(S66,XobsHor)&lt;XfHor),"out-sample","")),IF(ISBLANK(F67),"",IF(COUNT($F$2:F67)&lt;=XobsHor-XfHor,"in-sample","out-sample"))),"")</f>
        <v>in-sample</v>
      </c>
      <c r="I67" s="120">
        <f>IF(AND(ISBLANK(F66),H66="in-sample"),"",IF(AND(Temp!fhor_indata=1,H66="out-sample",H67="out-sample"),I66,IF(AND(ISBLANK(F67),H66="out-sample"),"",IF(AND(Temp!optSeasCoef=0,Temp!sts_add=1),IF(H66="in-sample",IF(Q66=bigT,((pCell/bigT)*F66)+((1-(pCell/bigT))*(I66+J66)),IF(OR(ISBLANK(F67),COUNT($F$2:F66)&lt;=pCell),F66,((pCell/COUNT($F$2:F66))*F66)+((1-(pCell/COUNT($F$2:F66)))*(I66+J66)))),I66),IF(AND(Temp!optSeasCoef=0,Temp!sts_multp=1),IF(H66="in-sample",IF(Q66=bigT,((pCell/bigT)*F66)+((1-(pCell/bigT))*(I66*J66)),IF(OR(ISBLANK(F67),COUNT(F$2:$F66)&lt;=pCell),F66,((pCell/COUNT($F$2:F66))*F66)+((1-(pCell/COUNT($F$2:F66)))*(I66*J66)))),I66),IF(Temp!sts_add=1,IF(H66="in-sample",IF(Q66=bigT,((pCell/bigT)*AX66)+((1-(pCell/bigT))*(I66+J66)),IF(OR(ISBLANK(F67),COUNT($AX$2:AX66)&lt;=pCell),AX66,((pCell/COUNT($AX$2:AX66))*AX66)+((1-(pCell/COUNT($AX$2:AX66)))*(I66+J66)))),I66),IF(H66="in-sample",IF(Q66=bigT,((pCell/bigT)*AX66)+((1-(pCell/bigT))*(I66*J66)),IF(OR(ISBLANK(F67),COUNT($AX$2:AX66)&lt;=pCell),AX66,((pCell/COUNT($AX$2:AX66))*AX66)+((1-(pCell/COUNT($AX$2:AX66)))*(I66*J66)))),I66)))))))</f>
        <v>361.25896024055055</v>
      </c>
      <c r="J67" s="120">
        <f>IF(AND(ISBLANK(F66),H66="in-sample"),"",IF(AND(Temp!fhor_indata=1,H66="out-sample",H67="out-sample"),J66,IF(AND(ISBLANK(F67),H66="out-sample"),"",IF(AND(Temp!optSeasCoef=0,Temp!sts_add=1),IF(H66="in-sample",IF(Q66=bigT,((qCell/bigT)*(I67-I66))+((1-(qCell/bigT))*J66),IF(OR(ISBLANK(F67),COUNT($F$2:F66)&lt;=qCell),IF(COUNT($F$2:F66)=1,0,F66-F65),((qCell/COUNT($F$2:F66))*(I67-I66))+((1-(qCell/COUNT($F$2:F66)))*J66))),J66),IF(AND(Temp!optSeasCoef=0,Temp!sts_multp=1),IF(H66="in-sample",IF(Q66=bigT,((qCell/bigT)*(I67/I66))+((1-(qCell/bigT))*J66),IF(qCell=0,1,IF(OR(ISBLANK(F67),COUNT($F$2:F66)&lt;=qCell),IF(COUNT($F$2:F66)=1,1,F66/F65),((qCell/COUNT($F$2:F66))*(I67/I66))+((1-(qCell/COUNT($F$2:F66)))*J66)))),J66),IF(Temp!sts_add=1,IF(H66="in-sample",IF(Q66=bigT,((qCell/bigT)*(I67-I66))+((1-(qCell/bigT))*J66),IF(OR(ISBLANK(F67),COUNT($AX$2:AX66)&lt;=qCell),IF(COUNT($AX$2:AX66)=1,0,AX66-AX65),((qCell/COUNT($AX$2:AX66))*(I67-I66))+((1-(qCell/COUNT($AX$2:AX66)))*J66))),J66),IF(H66="in-sample",IF(Q66=bigT,((qCell/bigT)*(I67/I66))+((1-(qCell/bigT))*J66),IF(qCell=0,1,IF(OR(ISBLANK(F67),COUNT($AX$2:AX66)&lt;=qCell),IF(COUNT($AX$2:AX66)=1,1,AX66/AX65),((qCell/COUNT($AX$2:AX66))*(I67/I66))+((1-(qCell/COUNT($AX$2:AX66)))*J66)))),J66)))))))</f>
        <v>1.0043439859652747</v>
      </c>
      <c r="K67" s="120">
        <f>IF(H67="","",IF(AND(Temp!optSeasCoef=0,Temp!sts_add=1),IF(H67="out-sample",I67+(Q67*J67),I67+J67),IF(AND(Temp!optSeasCoef=0,Temp!sts_multp=1),IF(H67="out-sample",I67*(J67^Q67),I67*J67),IF(Temp!sts_add=1,IF(H67="out-sample",(I67+(Q67*J67))*G67,(I67+J67)*G67),IF(H67="out-sample",I67*(J67^Q67)*G67,I67*J67*G67)))))</f>
        <v>362.82826409366527</v>
      </c>
      <c r="L67" s="116">
        <f t="shared" si="11"/>
        <v>-1.3203140936653313</v>
      </c>
      <c r="M67" s="116">
        <f t="shared" si="12"/>
        <v>1.3203140936653313</v>
      </c>
      <c r="N67" s="116">
        <f t="shared" si="13"/>
        <v>1.7432293059313051</v>
      </c>
      <c r="O67" s="116">
        <f t="shared" si="14"/>
        <v>0.36389505017296225</v>
      </c>
      <c r="P67" s="116">
        <f t="shared" si="15"/>
        <v>0.36455835507752182</v>
      </c>
      <c r="Q67" s="94">
        <f>IF(AND(Temp!fhor_indata=1,ISBLANK(F67),H66="in-sample"),1,IF(AND(Temp!fhor_indata=1,H66="out-sample",Q66&lt;XfHor),Q66+1,IF(ISBLANK(F67),"",IF(AND(H67="out-sample",H66="in-sample"),1,IF(AND(H67="out-sample",H66="out-sample"),Q66+1,IF(ISNUMBER(Q66),Q66+1,1))))))</f>
        <v>66</v>
      </c>
      <c r="R67" s="94">
        <f t="shared" si="16"/>
        <v>16</v>
      </c>
      <c r="S67" s="94">
        <f>IF(Temp!fhor_indata=1,IF(S66=XobsHor,1,IF(COUNT($S$2:S66)&lt;=XobsHor,S66+1,IF(AND(COUNT($S$2:S66)&lt;=XobsHor+XfHor,IFERROR(MOD(S66,XobsHor)&lt;XfHor,FALSE)),S66+1,""))),IF(ISBLANK(F67),"",IF(S66=maxP,1,IF(S66&lt;maxP,S66+1,IF(COUNT($S$2:S67)&lt;=XobsHor,S66+1,"")))))</f>
        <v>66</v>
      </c>
      <c r="T67" s="3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W67" s="123">
        <f t="shared" ref="AW67:AW130" si="18">IF(ISBLANK(F67),"",F67)</f>
        <v>361.50794999999994</v>
      </c>
      <c r="AX67" s="123">
        <f t="shared" ref="AX67:AX130" si="19">IF(ISBLANK(F67),"",F67/G67)</f>
        <v>361.50794999999994</v>
      </c>
      <c r="AY67" s="124" t="str">
        <f t="shared" ref="AY67:AY130" si="20">IF(H67="in-sample","",K67)</f>
        <v/>
      </c>
      <c r="AZ67" s="124">
        <f t="shared" ref="AZ67:AZ130" si="21">IF(H67="in-sample",K67,"")</f>
        <v>362.82826409366527</v>
      </c>
      <c r="BF67" s="91"/>
    </row>
    <row r="68" spans="1:58" s="78" customFormat="1" ht="18.75" customHeight="1" x14ac:dyDescent="0.2">
      <c r="A68" s="6"/>
      <c r="B68" s="6"/>
      <c r="C68" s="6"/>
      <c r="D68" s="3"/>
      <c r="E68" s="98">
        <f t="shared" si="17"/>
        <v>67</v>
      </c>
      <c r="F68" s="117">
        <v>363.5145</v>
      </c>
      <c r="G68" s="116">
        <f>IF(E68="","",IF(Temp!optSeasCoef=0,1,INDEX($C$2:$C$13,IF(MOD(COUNT($E$2:E68),seas_indx)=0,seas_indx,MOD(COUNT($E$2:E68),seas_indx)))))</f>
        <v>1</v>
      </c>
      <c r="H68" s="97" t="str">
        <f>IFERROR(IF(Temp!fhor_indata=1,IF(COUNT($S$2:S68)&lt;=XobsHor,"in-sample",IF(AND(COUNT($S$2:S68)&lt;=XobsHor+XfHor,MOD(S67,XobsHor)&lt;XfHor),"out-sample","")),IF(ISBLANK(F68),"",IF(COUNT($F$2:F68)&lt;=XobsHor-XfHor,"in-sample","out-sample"))),"")</f>
        <v>in-sample</v>
      </c>
      <c r="I68" s="120">
        <f>IF(AND(ISBLANK(F67),H67="in-sample"),"",IF(AND(Temp!fhor_indata=1,H67="out-sample",H68="out-sample"),I67,IF(AND(ISBLANK(F68),H67="out-sample"),"",IF(AND(Temp!optSeasCoef=0,Temp!sts_add=1),IF(H67="in-sample",IF(Q67=bigT,((pCell/bigT)*F67)+((1-(pCell/bigT))*(I67+J67)),IF(OR(ISBLANK(F68),COUNT($F$2:F67)&lt;=pCell),F67,((pCell/COUNT($F$2:F67))*F67)+((1-(pCell/COUNT($F$2:F67)))*(I67+J67)))),I67),IF(AND(Temp!optSeasCoef=0,Temp!sts_multp=1),IF(H67="in-sample",IF(Q67=bigT,((pCell/bigT)*F67)+((1-(pCell/bigT))*(I67*J67)),IF(OR(ISBLANK(F68),COUNT(F$2:$F67)&lt;=pCell),F67,((pCell/COUNT($F$2:F67))*F67)+((1-(pCell/COUNT($F$2:F67)))*(I67*J67)))),I67),IF(Temp!sts_add=1,IF(H67="in-sample",IF(Q67=bigT,((pCell/bigT)*AX67)+((1-(pCell/bigT))*(I67+J67)),IF(OR(ISBLANK(F68),COUNT($AX$2:AX67)&lt;=pCell),AX67,((pCell/COUNT($AX$2:AX67))*AX67)+((1-(pCell/COUNT($AX$2:AX67)))*(I67+J67)))),I67),IF(H67="in-sample",IF(Q67=bigT,((pCell/bigT)*AX67)+((1-(pCell/bigT))*(I67*J67)),IF(OR(ISBLANK(F68),COUNT($AX$2:AX67)&lt;=pCell),AX67,((pCell/COUNT($AX$2:AX67))*AX67)+((1-(pCell/COUNT($AX$2:AX67)))*(I67*J67)))),I67)))))))</f>
        <v>362.0280737338681</v>
      </c>
      <c r="J68" s="120">
        <f>IF(AND(ISBLANK(F67),H67="in-sample"),"",IF(AND(Temp!fhor_indata=1,H67="out-sample",H68="out-sample"),J67,IF(AND(ISBLANK(F68),H67="out-sample"),"",IF(AND(Temp!optSeasCoef=0,Temp!sts_add=1),IF(H67="in-sample",IF(Q67=bigT,((qCell/bigT)*(I68-I67))+((1-(qCell/bigT))*J67),IF(OR(ISBLANK(F68),COUNT($F$2:F67)&lt;=qCell),IF(COUNT($F$2:F67)=1,0,F67-F66),((qCell/COUNT($F$2:F67))*(I68-I67))+((1-(qCell/COUNT($F$2:F67)))*J67))),J67),IF(AND(Temp!optSeasCoef=0,Temp!sts_multp=1),IF(H67="in-sample",IF(Q67=bigT,((qCell/bigT)*(I68/I67))+((1-(qCell/bigT))*J67),IF(qCell=0,1,IF(OR(ISBLANK(F68),COUNT($F$2:F67)&lt;=qCell),IF(COUNT($F$2:F67)=1,1,F67/F66),((qCell/COUNT($F$2:F67))*(I68/I67))+((1-(qCell/COUNT($F$2:F67)))*J67)))),J67),IF(Temp!sts_add=1,IF(H67="in-sample",IF(Q67=bigT,((qCell/bigT)*(I68-I67))+((1-(qCell/bigT))*J67),IF(OR(ISBLANK(F68),COUNT($AX$2:AX67)&lt;=qCell),IF(COUNT($AX$2:AX67)=1,0,AX67-AX66),((qCell/COUNT($AX$2:AX67))*(I68-I67))+((1-(qCell/COUNT($AX$2:AX67)))*J67))),J67),IF(H67="in-sample",IF(Q67=bigT,((qCell/bigT)*(I68/I67))+((1-(qCell/bigT))*J67),IF(qCell=0,1,IF(OR(ISBLANK(F68),COUNT($AX$2:AX67)&lt;=qCell),IF(COUNT($AX$2:AX67)=1,1,AX67/AX66),((qCell/COUNT($AX$2:AX67))*(I68/I67))+((1-(qCell/COUNT($AX$2:AX67)))*J67)))),J67)))))))</f>
        <v>1.0040083791653081</v>
      </c>
      <c r="K68" s="120">
        <f>IF(H68="","",IF(AND(Temp!optSeasCoef=0,Temp!sts_add=1),IF(H68="out-sample",I68+(Q68*J68),I68+J68),IF(AND(Temp!optSeasCoef=0,Temp!sts_multp=1),IF(H68="out-sample",I68*(J68^Q68),I68*J68),IF(Temp!sts_add=1,IF(H68="out-sample",(I68+(Q68*J68))*G68,(I68+J68)*G68),IF(H68="out-sample",I68*(J68^Q68)*G68,I68*J68*G68)))))</f>
        <v>363.47921952187954</v>
      </c>
      <c r="L68" s="116">
        <f t="shared" si="11"/>
        <v>3.5280478120455427E-2</v>
      </c>
      <c r="M68" s="116">
        <f t="shared" si="12"/>
        <v>3.5280478120455427E-2</v>
      </c>
      <c r="N68" s="116">
        <f t="shared" si="13"/>
        <v>1.244712136407934E-3</v>
      </c>
      <c r="O68" s="116">
        <f t="shared" si="14"/>
        <v>9.7063260361523167E-3</v>
      </c>
      <c r="P68" s="116">
        <f t="shared" si="15"/>
        <v>9.7058549951871027E-3</v>
      </c>
      <c r="Q68" s="94">
        <f>IF(AND(Temp!fhor_indata=1,ISBLANK(F68),H67="in-sample"),1,IF(AND(Temp!fhor_indata=1,H67="out-sample",Q67&lt;XfHor),Q67+1,IF(ISBLANK(F68),"",IF(AND(H68="out-sample",H67="in-sample"),1,IF(AND(H68="out-sample",H67="out-sample"),Q67+1,IF(ISNUMBER(Q67),Q67+1,1))))))</f>
        <v>67</v>
      </c>
      <c r="R68" s="94">
        <f t="shared" si="16"/>
        <v>15</v>
      </c>
      <c r="S68" s="94">
        <f>IF(Temp!fhor_indata=1,IF(S67=XobsHor,1,IF(COUNT($S$2:S67)&lt;=XobsHor,S67+1,IF(AND(COUNT($S$2:S67)&lt;=XobsHor+XfHor,IFERROR(MOD(S67,XobsHor)&lt;XfHor,FALSE)),S67+1,""))),IF(ISBLANK(F68),"",IF(S67=maxP,1,IF(S67&lt;maxP,S67+1,IF(COUNT($S$2:S68)&lt;=XobsHor,S67+1,"")))))</f>
        <v>67</v>
      </c>
      <c r="T68" s="3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W68" s="123">
        <f t="shared" si="18"/>
        <v>363.5145</v>
      </c>
      <c r="AX68" s="123">
        <f t="shared" si="19"/>
        <v>363.5145</v>
      </c>
      <c r="AY68" s="124" t="str">
        <f t="shared" si="20"/>
        <v/>
      </c>
      <c r="AZ68" s="124">
        <f t="shared" si="21"/>
        <v>363.47921952187954</v>
      </c>
      <c r="BF68" s="91"/>
    </row>
    <row r="69" spans="1:58" s="78" customFormat="1" ht="18.75" customHeight="1" x14ac:dyDescent="0.2">
      <c r="A69" s="6"/>
      <c r="B69" s="6"/>
      <c r="C69" s="6"/>
      <c r="D69" s="3"/>
      <c r="E69" s="98">
        <f t="shared" si="17"/>
        <v>68</v>
      </c>
      <c r="F69" s="117">
        <v>362.55510000000004</v>
      </c>
      <c r="G69" s="116">
        <f>IF(E69="","",IF(Temp!optSeasCoef=0,1,INDEX($C$2:$C$13,IF(MOD(COUNT($E$2:E69),seas_indx)=0,seas_indx,MOD(COUNT($E$2:E69),seas_indx)))))</f>
        <v>1</v>
      </c>
      <c r="H69" s="97" t="str">
        <f>IFERROR(IF(Temp!fhor_indata=1,IF(COUNT($S$2:S69)&lt;=XobsHor,"in-sample",IF(AND(COUNT($S$2:S69)&lt;=XobsHor+XfHor,MOD(S68,XobsHor)&lt;XfHor),"out-sample","")),IF(ISBLANK(F69),"",IF(COUNT($F$2:F69)&lt;=XobsHor-XfHor,"in-sample","out-sample"))),"")</f>
        <v>in-sample</v>
      </c>
      <c r="I69" s="120">
        <f>IF(AND(ISBLANK(F68),H68="in-sample"),"",IF(AND(Temp!fhor_indata=1,H68="out-sample",H69="out-sample"),I68,IF(AND(ISBLANK(F69),H68="out-sample"),"",IF(AND(Temp!optSeasCoef=0,Temp!sts_add=1),IF(H68="in-sample",IF(Q68=bigT,((pCell/bigT)*F68)+((1-(pCell/bigT))*(I68+J68)),IF(OR(ISBLANK(F69),COUNT($F$2:F68)&lt;=pCell),F68,((pCell/COUNT($F$2:F68))*F68)+((1-(pCell/COUNT($F$2:F68)))*(I68+J68)))),I68),IF(AND(Temp!optSeasCoef=0,Temp!sts_multp=1),IF(H68="in-sample",IF(Q68=bigT,((pCell/bigT)*F68)+((1-(pCell/bigT))*(I68*J68)),IF(OR(ISBLANK(F69),COUNT(F$2:$F68)&lt;=pCell),F68,((pCell/COUNT($F$2:F68))*F68)+((1-(pCell/COUNT($F$2:F68)))*(I68*J68)))),I68),IF(Temp!sts_add=1,IF(H68="in-sample",IF(Q68=bigT,((pCell/bigT)*AX68)+((1-(pCell/bigT))*(I68+J68)),IF(OR(ISBLANK(F69),COUNT($AX$2:AX68)&lt;=pCell),AX68,((pCell/COUNT($AX$2:AX68))*AX68)+((1-(pCell/COUNT($AX$2:AX68)))*(I68+J68)))),I68),IF(H68="in-sample",IF(Q68=bigT,((pCell/bigT)*AX68)+((1-(pCell/bigT))*(I68*J68)),IF(OR(ISBLANK(F69),COUNT($AX$2:AX68)&lt;=pCell),AX68,((pCell/COUNT($AX$2:AX68))*AX68)+((1-(pCell/COUNT($AX$2:AX68)))*(I68*J68)))),I68)))))))</f>
        <v>363.50028249389175</v>
      </c>
      <c r="J69" s="120">
        <f>IF(AND(ISBLANK(F68),H68="in-sample"),"",IF(AND(Temp!fhor_indata=1,H68="out-sample",H69="out-sample"),J68,IF(AND(ISBLANK(F69),H68="out-sample"),"",IF(AND(Temp!optSeasCoef=0,Temp!sts_add=1),IF(H68="in-sample",IF(Q68=bigT,((qCell/bigT)*(I69-I68))+((1-(qCell/bigT))*J68),IF(OR(ISBLANK(F69),COUNT($F$2:F68)&lt;=qCell),IF(COUNT($F$2:F68)=1,0,F68-F67),((qCell/COUNT($F$2:F68))*(I69-I68))+((1-(qCell/COUNT($F$2:F68)))*J68))),J68),IF(AND(Temp!optSeasCoef=0,Temp!sts_multp=1),IF(H68="in-sample",IF(Q68=bigT,((qCell/bigT)*(I69/I68))+((1-(qCell/bigT))*J68),IF(qCell=0,1,IF(OR(ISBLANK(F69),COUNT($F$2:F68)&lt;=qCell),IF(COUNT($F$2:F68)=1,1,F68/F67),((qCell/COUNT($F$2:F68))*(I69/I68))+((1-(qCell/COUNT($F$2:F68)))*J68)))),J68),IF(Temp!sts_add=1,IF(H68="in-sample",IF(Q68=bigT,((qCell/bigT)*(I69-I68))+((1-(qCell/bigT))*J68),IF(OR(ISBLANK(F69),COUNT($AX$2:AX68)&lt;=qCell),IF(COUNT($AX$2:AX68)=1,0,AX68-AX67),((qCell/COUNT($AX$2:AX68))*(I69-I68))+((1-(qCell/COUNT($AX$2:AX68)))*J68))),J68),IF(H68="in-sample",IF(Q68=bigT,((qCell/bigT)*(I69/I68))+((1-(qCell/bigT))*J68),IF(qCell=0,1,IF(OR(ISBLANK(F69),COUNT($AX$2:AX68)&lt;=qCell),IF(COUNT($AX$2:AX68)=1,1,AX68/AX67),((qCell/COUNT($AX$2:AX68))*(I69/I68))+((1-(qCell/COUNT($AX$2:AX68)))*J68)))),J68)))))))</f>
        <v>1.0040170628210632</v>
      </c>
      <c r="K69" s="120">
        <f>IF(H69="","",IF(AND(Temp!optSeasCoef=0,Temp!sts_add=1),IF(H69="out-sample",I69+(Q69*J69),I69+J69),IF(AND(Temp!optSeasCoef=0,Temp!sts_multp=1),IF(H69="out-sample",I69*(J69^Q69),I69*J69),IF(Temp!sts_add=1,IF(H69="out-sample",(I69+(Q69*J69))*G69,(I69+J69)*G69),IF(H69="out-sample",I69*(J69^Q69)*G69,I69*J69*G69)))))</f>
        <v>364.96048596414391</v>
      </c>
      <c r="L69" s="116">
        <f t="shared" si="11"/>
        <v>-2.4053859641438748</v>
      </c>
      <c r="M69" s="116">
        <f t="shared" si="12"/>
        <v>2.4053859641438748</v>
      </c>
      <c r="N69" s="116">
        <f t="shared" si="13"/>
        <v>5.785881636500358</v>
      </c>
      <c r="O69" s="116">
        <f t="shared" si="14"/>
        <v>0.65908120376083557</v>
      </c>
      <c r="P69" s="116">
        <f t="shared" si="15"/>
        <v>0.66126032501588927</v>
      </c>
      <c r="Q69" s="94">
        <f>IF(AND(Temp!fhor_indata=1,ISBLANK(F69),H68="in-sample"),1,IF(AND(Temp!fhor_indata=1,H68="out-sample",Q68&lt;XfHor),Q68+1,IF(ISBLANK(F69),"",IF(AND(H69="out-sample",H68="in-sample"),1,IF(AND(H69="out-sample",H68="out-sample"),Q68+1,IF(ISNUMBER(Q68),Q68+1,1))))))</f>
        <v>68</v>
      </c>
      <c r="R69" s="94">
        <f t="shared" si="16"/>
        <v>14</v>
      </c>
      <c r="S69" s="94">
        <f>IF(Temp!fhor_indata=1,IF(S68=XobsHor,1,IF(COUNT($S$2:S68)&lt;=XobsHor,S68+1,IF(AND(COUNT($S$2:S68)&lt;=XobsHor+XfHor,IFERROR(MOD(S68,XobsHor)&lt;XfHor,FALSE)),S68+1,""))),IF(ISBLANK(F69),"",IF(S68=maxP,1,IF(S68&lt;maxP,S68+1,IF(COUNT($S$2:S69)&lt;=XobsHor,S68+1,"")))))</f>
        <v>68</v>
      </c>
      <c r="T69" s="3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W69" s="123">
        <f t="shared" si="18"/>
        <v>362.55510000000004</v>
      </c>
      <c r="AX69" s="123">
        <f t="shared" si="19"/>
        <v>362.55510000000004</v>
      </c>
      <c r="AY69" s="124" t="str">
        <f t="shared" si="20"/>
        <v/>
      </c>
      <c r="AZ69" s="124">
        <f t="shared" si="21"/>
        <v>364.96048596414391</v>
      </c>
      <c r="BF69" s="91"/>
    </row>
    <row r="70" spans="1:58" s="78" customFormat="1" ht="18.75" customHeight="1" x14ac:dyDescent="0.2">
      <c r="A70" s="6"/>
      <c r="B70" s="6"/>
      <c r="C70" s="6"/>
      <c r="D70" s="3"/>
      <c r="E70" s="98">
        <f t="shared" si="17"/>
        <v>69</v>
      </c>
      <c r="F70" s="117">
        <v>361.87604999999996</v>
      </c>
      <c r="G70" s="116">
        <f>IF(E70="","",IF(Temp!optSeasCoef=0,1,INDEX($C$2:$C$13,IF(MOD(COUNT($E$2:E70),seas_indx)=0,seas_indx,MOD(COUNT($E$2:E70),seas_indx)))))</f>
        <v>1</v>
      </c>
      <c r="H70" s="97" t="str">
        <f>IFERROR(IF(Temp!fhor_indata=1,IF(COUNT($S$2:S70)&lt;=XobsHor,"in-sample",IF(AND(COUNT($S$2:S70)&lt;=XobsHor+XfHor,MOD(S69,XobsHor)&lt;XfHor),"out-sample","")),IF(ISBLANK(F70),"",IF(COUNT($F$2:F70)&lt;=XobsHor-XfHor,"in-sample","out-sample"))),"")</f>
        <v>in-sample</v>
      </c>
      <c r="I70" s="120">
        <f>IF(AND(ISBLANK(F69),H69="in-sample"),"",IF(AND(Temp!fhor_indata=1,H69="out-sample",H70="out-sample"),I69,IF(AND(ISBLANK(F70),H69="out-sample"),"",IF(AND(Temp!optSeasCoef=0,Temp!sts_add=1),IF(H69="in-sample",IF(Q69=bigT,((pCell/bigT)*F69)+((1-(pCell/bigT))*(I69+J69)),IF(OR(ISBLANK(F70),COUNT($F$2:F69)&lt;=pCell),F69,((pCell/COUNT($F$2:F69))*F69)+((1-(pCell/COUNT($F$2:F69)))*(I69+J69)))),I69),IF(AND(Temp!optSeasCoef=0,Temp!sts_multp=1),IF(H69="in-sample",IF(Q69=bigT,((pCell/bigT)*F69)+((1-(pCell/bigT))*(I69*J69)),IF(OR(ISBLANK(F70),COUNT(F$2:$F69)&lt;=pCell),F69,((pCell/COUNT($F$2:F69))*F69)+((1-(pCell/COUNT($F$2:F69)))*(I69*J69)))),I69),IF(Temp!sts_add=1,IF(H69="in-sample",IF(Q69=bigT,((pCell/bigT)*AX69)+((1-(pCell/bigT))*(I69+J69)),IF(OR(ISBLANK(F70),COUNT($AX$2:AX69)&lt;=pCell),AX69,((pCell/COUNT($AX$2:AX69))*AX69)+((1-(pCell/COUNT($AX$2:AX69)))*(I69+J69)))),I69),IF(H69="in-sample",IF(Q69=bigT,((pCell/bigT)*AX69)+((1-(pCell/bigT))*(I69*J69)),IF(OR(ISBLANK(F70),COUNT($AX$2:AX69)&lt;=pCell),AX69,((pCell/COUNT($AX$2:AX69))*AX69)+((1-(pCell/COUNT($AX$2:AX69)))*(I69*J69)))),I69)))))))</f>
        <v>363.54555304405926</v>
      </c>
      <c r="J70" s="120">
        <f>IF(AND(ISBLANK(F69),H69="in-sample"),"",IF(AND(Temp!fhor_indata=1,H69="out-sample",H70="out-sample"),J69,IF(AND(ISBLANK(F70),H69="out-sample"),"",IF(AND(Temp!optSeasCoef=0,Temp!sts_add=1),IF(H69="in-sample",IF(Q69=bigT,((qCell/bigT)*(I70-I69))+((1-(qCell/bigT))*J69),IF(OR(ISBLANK(F70),COUNT($F$2:F69)&lt;=qCell),IF(COUNT($F$2:F69)=1,0,F69-F68),((qCell/COUNT($F$2:F69))*(I70-I69))+((1-(qCell/COUNT($F$2:F69)))*J69))),J69),IF(AND(Temp!optSeasCoef=0,Temp!sts_multp=1),IF(H69="in-sample",IF(Q69=bigT,((qCell/bigT)*(I70/I69))+((1-(qCell/bigT))*J69),IF(qCell=0,1,IF(OR(ISBLANK(F70),COUNT($F$2:F69)&lt;=qCell),IF(COUNT($F$2:F69)=1,1,F69/F68),((qCell/COUNT($F$2:F69))*(I70/I69))+((1-(qCell/COUNT($F$2:F69)))*J69)))),J69),IF(Temp!sts_add=1,IF(H69="in-sample",IF(Q69=bigT,((qCell/bigT)*(I70-I69))+((1-(qCell/bigT))*J69),IF(OR(ISBLANK(F70),COUNT($AX$2:AX69)&lt;=qCell),IF(COUNT($AX$2:AX69)=1,0,AX69-AX68),((qCell/COUNT($AX$2:AX69))*(I70-I69))+((1-(qCell/COUNT($AX$2:AX69)))*J69))),J69),IF(H69="in-sample",IF(Q69=bigT,((qCell/bigT)*(I70/I69))+((1-(qCell/bigT))*J69),IF(qCell=0,1,IF(OR(ISBLANK(F70),COUNT($AX$2:AX69)&lt;=qCell),IF(COUNT($AX$2:AX69)=1,1,AX69/AX68),((qCell/COUNT($AX$2:AX69))*(I70/I69))+((1-(qCell/COUNT($AX$2:AX69)))*J69)))),J69)))))))</f>
        <v>1.0034446330854572</v>
      </c>
      <c r="K70" s="120">
        <f>IF(H70="","",IF(AND(Temp!optSeasCoef=0,Temp!sts_add=1),IF(H70="out-sample",I70+(Q70*J70),I70+J70),IF(AND(Temp!optSeasCoef=0,Temp!sts_multp=1),IF(H70="out-sample",I70*(J70^Q70),I70*J70),IF(Temp!sts_add=1,IF(H70="out-sample",(I70+(Q70*J70))*G70,(I70+J70)*G70),IF(H70="out-sample",I70*(J70^Q70)*G70,I70*J70*G70)))))</f>
        <v>364.79783408414568</v>
      </c>
      <c r="L70" s="116">
        <f t="shared" si="11"/>
        <v>-2.9217840841457132</v>
      </c>
      <c r="M70" s="116">
        <f t="shared" si="12"/>
        <v>2.9217840841457132</v>
      </c>
      <c r="N70" s="116">
        <f t="shared" si="13"/>
        <v>8.5368222343672038</v>
      </c>
      <c r="O70" s="116">
        <f t="shared" si="14"/>
        <v>0.80093240999664572</v>
      </c>
      <c r="P70" s="116">
        <f t="shared" si="15"/>
        <v>0.80415277007736352</v>
      </c>
      <c r="Q70" s="94">
        <f>IF(AND(Temp!fhor_indata=1,ISBLANK(F70),H69="in-sample"),1,IF(AND(Temp!fhor_indata=1,H69="out-sample",Q69&lt;XfHor),Q69+1,IF(ISBLANK(F70),"",IF(AND(H70="out-sample",H69="in-sample"),1,IF(AND(H70="out-sample",H69="out-sample"),Q69+1,IF(ISNUMBER(Q69),Q69+1,1))))))</f>
        <v>69</v>
      </c>
      <c r="R70" s="94">
        <f t="shared" si="16"/>
        <v>13</v>
      </c>
      <c r="S70" s="94">
        <f>IF(Temp!fhor_indata=1,IF(S69=XobsHor,1,IF(COUNT($S$2:S69)&lt;=XobsHor,S69+1,IF(AND(COUNT($S$2:S69)&lt;=XobsHor+XfHor,IFERROR(MOD(S69,XobsHor)&lt;XfHor,FALSE)),S69+1,""))),IF(ISBLANK(F70),"",IF(S69=maxP,1,IF(S69&lt;maxP,S69+1,IF(COUNT($S$2:S70)&lt;=XobsHor,S69+1,"")))))</f>
        <v>69</v>
      </c>
      <c r="T70" s="3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W70" s="123">
        <f t="shared" si="18"/>
        <v>361.87604999999996</v>
      </c>
      <c r="AX70" s="123">
        <f t="shared" si="19"/>
        <v>361.87604999999996</v>
      </c>
      <c r="AY70" s="124" t="str">
        <f t="shared" si="20"/>
        <v/>
      </c>
      <c r="AZ70" s="124">
        <f t="shared" si="21"/>
        <v>364.79783408414568</v>
      </c>
      <c r="BF70" s="91"/>
    </row>
    <row r="71" spans="1:58" s="78" customFormat="1" ht="18.75" customHeight="1" x14ac:dyDescent="0.2">
      <c r="A71" s="6"/>
      <c r="B71" s="6"/>
      <c r="C71" s="6"/>
      <c r="D71" s="3"/>
      <c r="E71" s="98">
        <f t="shared" si="17"/>
        <v>70</v>
      </c>
      <c r="F71" s="117">
        <v>361.62990000000002</v>
      </c>
      <c r="G71" s="116">
        <f>IF(E71="","",IF(Temp!optSeasCoef=0,1,INDEX($C$2:$C$13,IF(MOD(COUNT($E$2:E71),seas_indx)=0,seas_indx,MOD(COUNT($E$2:E71),seas_indx)))))</f>
        <v>1</v>
      </c>
      <c r="H71" s="97" t="str">
        <f>IFERROR(IF(Temp!fhor_indata=1,IF(COUNT($S$2:S71)&lt;=XobsHor,"in-sample",IF(AND(COUNT($S$2:S71)&lt;=XobsHor+XfHor,MOD(S70,XobsHor)&lt;XfHor),"out-sample","")),IF(ISBLANK(F71),"",IF(COUNT($F$2:F71)&lt;=XobsHor-XfHor,"in-sample","out-sample"))),"")</f>
        <v>in-sample</v>
      </c>
      <c r="I71" s="120">
        <f>IF(AND(ISBLANK(F70),H70="in-sample"),"",IF(AND(Temp!fhor_indata=1,H70="out-sample",H71="out-sample"),I70,IF(AND(ISBLANK(F71),H70="out-sample"),"",IF(AND(Temp!optSeasCoef=0,Temp!sts_add=1),IF(H70="in-sample",IF(Q70=bigT,((pCell/bigT)*F70)+((1-(pCell/bigT))*(I70+J70)),IF(OR(ISBLANK(F71),COUNT($F$2:F70)&lt;=pCell),F70,((pCell/COUNT($F$2:F70))*F70)+((1-(pCell/COUNT($F$2:F70)))*(I70+J70)))),I70),IF(AND(Temp!optSeasCoef=0,Temp!sts_multp=1),IF(H70="in-sample",IF(Q70=bigT,((pCell/bigT)*F70)+((1-(pCell/bigT))*(I70*J70)),IF(OR(ISBLANK(F71),COUNT(F$2:$F70)&lt;=pCell),F70,((pCell/COUNT($F$2:F70))*F70)+((1-(pCell/COUNT($F$2:F70)))*(I70*J70)))),I70),IF(Temp!sts_add=1,IF(H70="in-sample",IF(Q70=bigT,((pCell/bigT)*AX70)+((1-(pCell/bigT))*(I70+J70)),IF(OR(ISBLANK(F71),COUNT($AX$2:AX70)&lt;=pCell),AX70,((pCell/COUNT($AX$2:AX70))*AX70)+((1-(pCell/COUNT($AX$2:AX70)))*(I70+J70)))),I70),IF(H70="in-sample",IF(Q70=bigT,((pCell/bigT)*AX70)+((1-(pCell/bigT))*(I70*J70)),IF(OR(ISBLANK(F71),COUNT($AX$2:AX70)&lt;=pCell),AX70,((pCell/COUNT($AX$2:AX70))*AX70)+((1-(pCell/COUNT($AX$2:AX70)))*(I70*J70)))),I70)))))))</f>
        <v>363.10404620927864</v>
      </c>
      <c r="J71" s="120">
        <f>IF(AND(ISBLANK(F70),H70="in-sample"),"",IF(AND(Temp!fhor_indata=1,H70="out-sample",H71="out-sample"),J70,IF(AND(ISBLANK(F71),H70="out-sample"),"",IF(AND(Temp!optSeasCoef=0,Temp!sts_add=1),IF(H70="in-sample",IF(Q70=bigT,((qCell/bigT)*(I71-I70))+((1-(qCell/bigT))*J70),IF(OR(ISBLANK(F71),COUNT($F$2:F70)&lt;=qCell),IF(COUNT($F$2:F70)=1,0,F70-F69),((qCell/COUNT($F$2:F70))*(I71-I70))+((1-(qCell/COUNT($F$2:F70)))*J70))),J70),IF(AND(Temp!optSeasCoef=0,Temp!sts_multp=1),IF(H70="in-sample",IF(Q70=bigT,((qCell/bigT)*(I71/I70))+((1-(qCell/bigT))*J70),IF(qCell=0,1,IF(OR(ISBLANK(F71),COUNT($F$2:F70)&lt;=qCell),IF(COUNT($F$2:F70)=1,1,F70/F69),((qCell/COUNT($F$2:F70))*(I71/I70))+((1-(qCell/COUNT($F$2:F70)))*J70)))),J70),IF(Temp!sts_add=1,IF(H70="in-sample",IF(Q70=bigT,((qCell/bigT)*(I71-I70))+((1-(qCell/bigT))*J70),IF(OR(ISBLANK(F71),COUNT($AX$2:AX70)&lt;=qCell),IF(COUNT($AX$2:AX70)=1,0,AX70-AX69),((qCell/COUNT($AX$2:AX70))*(I71-I70))+((1-(qCell/COUNT($AX$2:AX70)))*J70))),J70),IF(H70="in-sample",IF(Q70=bigT,((qCell/bigT)*(I71/I70))+((1-(qCell/bigT))*J70),IF(qCell=0,1,IF(OR(ISBLANK(F71),COUNT($AX$2:AX70)&lt;=qCell),IF(COUNT($AX$2:AX70)=1,1,AX70/AX69),((qCell/COUNT($AX$2:AX70))*(I71/I70))+((1-(qCell/COUNT($AX$2:AX70)))*J70)))),J70)))))))</f>
        <v>1.0027694040761941</v>
      </c>
      <c r="K71" s="120">
        <f>IF(H71="","",IF(AND(Temp!optSeasCoef=0,Temp!sts_add=1),IF(H71="out-sample",I71+(Q71*J71),I71+J71),IF(AND(Temp!optSeasCoef=0,Temp!sts_multp=1),IF(H71="out-sample",I71*(J71^Q71),I71*J71),IF(Temp!sts_add=1,IF(H71="out-sample",(I71+(Q71*J71))*G71,(I71+J71)*G71),IF(H71="out-sample",I71*(J71^Q71)*G71,I71*J71*G71)))))</f>
        <v>364.10962803493317</v>
      </c>
      <c r="L71" s="116">
        <f t="shared" si="11"/>
        <v>-2.4797280349331459</v>
      </c>
      <c r="M71" s="116">
        <f t="shared" si="12"/>
        <v>2.4797280349331459</v>
      </c>
      <c r="N71" s="116">
        <f t="shared" si="13"/>
        <v>6.1490511272334007</v>
      </c>
      <c r="O71" s="116">
        <f t="shared" si="14"/>
        <v>0.68103885313772516</v>
      </c>
      <c r="P71" s="116">
        <f t="shared" si="15"/>
        <v>0.68336584659993471</v>
      </c>
      <c r="Q71" s="94">
        <f>IF(AND(Temp!fhor_indata=1,ISBLANK(F71),H70="in-sample"),1,IF(AND(Temp!fhor_indata=1,H70="out-sample",Q70&lt;XfHor),Q70+1,IF(ISBLANK(F71),"",IF(AND(H71="out-sample",H70="in-sample"),1,IF(AND(H71="out-sample",H70="out-sample"),Q70+1,IF(ISNUMBER(Q70),Q70+1,1))))))</f>
        <v>70</v>
      </c>
      <c r="R71" s="94">
        <f t="shared" si="16"/>
        <v>12</v>
      </c>
      <c r="S71" s="94">
        <f>IF(Temp!fhor_indata=1,IF(S70=XobsHor,1,IF(COUNT($S$2:S70)&lt;=XobsHor,S70+1,IF(AND(COUNT($S$2:S70)&lt;=XobsHor+XfHor,IFERROR(MOD(S70,XobsHor)&lt;XfHor,FALSE)),S70+1,""))),IF(ISBLANK(F71),"",IF(S70=maxP,1,IF(S70&lt;maxP,S70+1,IF(COUNT($S$2:S71)&lt;=XobsHor,S70+1,"")))))</f>
        <v>70</v>
      </c>
      <c r="T71" s="3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W71" s="123">
        <f t="shared" si="18"/>
        <v>361.62990000000002</v>
      </c>
      <c r="AX71" s="123">
        <f t="shared" si="19"/>
        <v>361.62990000000002</v>
      </c>
      <c r="AY71" s="124" t="str">
        <f t="shared" si="20"/>
        <v/>
      </c>
      <c r="AZ71" s="124">
        <f t="shared" si="21"/>
        <v>364.10962803493317</v>
      </c>
      <c r="BF71" s="91"/>
    </row>
    <row r="72" spans="1:58" s="78" customFormat="1" ht="18.75" customHeight="1" x14ac:dyDescent="0.2">
      <c r="A72" s="6"/>
      <c r="B72" s="6"/>
      <c r="C72" s="6"/>
      <c r="D72" s="3"/>
      <c r="E72" s="98">
        <f t="shared" si="17"/>
        <v>71</v>
      </c>
      <c r="F72" s="117">
        <v>361.34550000000002</v>
      </c>
      <c r="G72" s="116">
        <f>IF(E72="","",IF(Temp!optSeasCoef=0,1,INDEX($C$2:$C$13,IF(MOD(COUNT($E$2:E72),seas_indx)=0,seas_indx,MOD(COUNT($E$2:E72),seas_indx)))))</f>
        <v>1</v>
      </c>
      <c r="H72" s="97" t="str">
        <f>IFERROR(IF(Temp!fhor_indata=1,IF(COUNT($S$2:S72)&lt;=XobsHor,"in-sample",IF(AND(COUNT($S$2:S72)&lt;=XobsHor+XfHor,MOD(S71,XobsHor)&lt;XfHor),"out-sample","")),IF(ISBLANK(F72),"",IF(COUNT($F$2:F72)&lt;=XobsHor-XfHor,"in-sample","out-sample"))),"")</f>
        <v>in-sample</v>
      </c>
      <c r="I72" s="120">
        <f>IF(AND(ISBLANK(F71),H71="in-sample"),"",IF(AND(Temp!fhor_indata=1,H71="out-sample",H72="out-sample"),I71,IF(AND(ISBLANK(F72),H71="out-sample"),"",IF(AND(Temp!optSeasCoef=0,Temp!sts_add=1),IF(H71="in-sample",IF(Q71=bigT,((pCell/bigT)*F71)+((1-(pCell/bigT))*(I71+J71)),IF(OR(ISBLANK(F72),COUNT($F$2:F71)&lt;=pCell),F71,((pCell/COUNT($F$2:F71))*F71)+((1-(pCell/COUNT($F$2:F71)))*(I71+J71)))),I71),IF(AND(Temp!optSeasCoef=0,Temp!sts_multp=1),IF(H71="in-sample",IF(Q71=bigT,((pCell/bigT)*F71)+((1-(pCell/bigT))*(I71*J71)),IF(OR(ISBLANK(F72),COUNT(F$2:$F71)&lt;=pCell),F71,((pCell/COUNT($F$2:F71))*F71)+((1-(pCell/COUNT($F$2:F71)))*(I71*J71)))),I71),IF(Temp!sts_add=1,IF(H71="in-sample",IF(Q71=bigT,((pCell/bigT)*AX71)+((1-(pCell/bigT))*(I71+J71)),IF(OR(ISBLANK(F72),COUNT($AX$2:AX71)&lt;=pCell),AX71,((pCell/COUNT($AX$2:AX71))*AX71)+((1-(pCell/COUNT($AX$2:AX71)))*(I71+J71)))),I71),IF(H71="in-sample",IF(Q71=bigT,((pCell/bigT)*AX71)+((1-(pCell/bigT))*(I71*J71)),IF(OR(ISBLANK(F72),COUNT($AX$2:AX71)&lt;=pCell),AX71,((pCell/COUNT($AX$2:AX71))*AX71)+((1-(pCell/COUNT($AX$2:AX71)))*(I71*J71)))),I71)))))))</f>
        <v>362.69264058639993</v>
      </c>
      <c r="J72" s="120">
        <f>IF(AND(ISBLANK(F71),H71="in-sample"),"",IF(AND(Temp!fhor_indata=1,H71="out-sample",H72="out-sample"),J71,IF(AND(ISBLANK(F72),H71="out-sample"),"",IF(AND(Temp!optSeasCoef=0,Temp!sts_add=1),IF(H71="in-sample",IF(Q71=bigT,((qCell/bigT)*(I72-I71))+((1-(qCell/bigT))*J71),IF(OR(ISBLANK(F72),COUNT($F$2:F71)&lt;=qCell),IF(COUNT($F$2:F71)=1,0,F71-F70),((qCell/COUNT($F$2:F71))*(I72-I71))+((1-(qCell/COUNT($F$2:F71)))*J71))),J71),IF(AND(Temp!optSeasCoef=0,Temp!sts_multp=1),IF(H71="in-sample",IF(Q71=bigT,((qCell/bigT)*(I72/I71))+((1-(qCell/bigT))*J71),IF(qCell=0,1,IF(OR(ISBLANK(F72),COUNT($F$2:F71)&lt;=qCell),IF(COUNT($F$2:F71)=1,1,F71/F70),((qCell/COUNT($F$2:F71))*(I72/I71))+((1-(qCell/COUNT($F$2:F71)))*J71)))),J71),IF(Temp!sts_add=1,IF(H71="in-sample",IF(Q71=bigT,((qCell/bigT)*(I72-I71))+((1-(qCell/bigT))*J71),IF(OR(ISBLANK(F72),COUNT($AX$2:AX71)&lt;=qCell),IF(COUNT($AX$2:AX71)=1,0,AX71-AX70),((qCell/COUNT($AX$2:AX71))*(I72-I71))+((1-(qCell/COUNT($AX$2:AX71)))*J71))),J71),IF(H71="in-sample",IF(Q71=bigT,((qCell/bigT)*(I72/I71))+((1-(qCell/bigT))*J71),IF(qCell=0,1,IF(OR(ISBLANK(F72),COUNT($AX$2:AX71)&lt;=qCell),IF(COUNT($AX$2:AX71)=1,1,AX71/AX70),((qCell/COUNT($AX$2:AX71))*(I72/I71))+((1-(qCell/COUNT($AX$2:AX71)))*J71)))),J71)))))))</f>
        <v>1.0022119143415706</v>
      </c>
      <c r="K72" s="120">
        <f>IF(H72="","",IF(AND(Temp!optSeasCoef=0,Temp!sts_add=1),IF(H72="out-sample",I72+(Q72*J72),I72+J72),IF(AND(Temp!optSeasCoef=0,Temp!sts_multp=1),IF(H72="out-sample",I72*(J72^Q72),I72*J72),IF(Temp!sts_add=1,IF(H72="out-sample",(I72+(Q72*J72))*G72,(I72+J72)*G72),IF(H72="out-sample",I72*(J72^Q72)*G72,I72*J72*G72)))))</f>
        <v>363.4948856396951</v>
      </c>
      <c r="L72" s="116">
        <f t="shared" si="11"/>
        <v>-2.1493856396950832</v>
      </c>
      <c r="M72" s="116">
        <f t="shared" si="12"/>
        <v>2.1493856396950832</v>
      </c>
      <c r="N72" s="116">
        <f t="shared" si="13"/>
        <v>4.6198586281274423</v>
      </c>
      <c r="O72" s="116">
        <f t="shared" si="14"/>
        <v>0.59131110907172602</v>
      </c>
      <c r="P72" s="116">
        <f t="shared" si="15"/>
        <v>0.5930645373182899</v>
      </c>
      <c r="Q72" s="94">
        <f>IF(AND(Temp!fhor_indata=1,ISBLANK(F72),H71="in-sample"),1,IF(AND(Temp!fhor_indata=1,H71="out-sample",Q71&lt;XfHor),Q71+1,IF(ISBLANK(F72),"",IF(AND(H72="out-sample",H71="in-sample"),1,IF(AND(H72="out-sample",H71="out-sample"),Q71+1,IF(ISNUMBER(Q71),Q71+1,1))))))</f>
        <v>71</v>
      </c>
      <c r="R72" s="94">
        <f t="shared" si="16"/>
        <v>11</v>
      </c>
      <c r="S72" s="94">
        <f>IF(Temp!fhor_indata=1,IF(S71=XobsHor,1,IF(COUNT($S$2:S71)&lt;=XobsHor,S71+1,IF(AND(COUNT($S$2:S71)&lt;=XobsHor+XfHor,IFERROR(MOD(S71,XobsHor)&lt;XfHor,FALSE)),S71+1,""))),IF(ISBLANK(F72),"",IF(S71=maxP,1,IF(S71&lt;maxP,S71+1,IF(COUNT($S$2:S72)&lt;=XobsHor,S71+1,"")))))</f>
        <v>71</v>
      </c>
      <c r="T72" s="3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W72" s="123">
        <f t="shared" si="18"/>
        <v>361.34550000000002</v>
      </c>
      <c r="AX72" s="123">
        <f t="shared" si="19"/>
        <v>361.34550000000002</v>
      </c>
      <c r="AY72" s="124" t="str">
        <f t="shared" si="20"/>
        <v/>
      </c>
      <c r="AZ72" s="124">
        <f t="shared" si="21"/>
        <v>363.4948856396951</v>
      </c>
      <c r="BF72" s="91"/>
    </row>
    <row r="73" spans="1:58" s="78" customFormat="1" ht="18.75" customHeight="1" x14ac:dyDescent="0.2">
      <c r="A73" s="6"/>
      <c r="B73" s="6"/>
      <c r="C73" s="6"/>
      <c r="D73" s="3"/>
      <c r="E73" s="98">
        <f t="shared" si="17"/>
        <v>72</v>
      </c>
      <c r="F73" s="117">
        <v>362.82420000000002</v>
      </c>
      <c r="G73" s="116">
        <f>IF(E73="","",IF(Temp!optSeasCoef=0,1,INDEX($C$2:$C$13,IF(MOD(COUNT($E$2:E73),seas_indx)=0,seas_indx,MOD(COUNT($E$2:E73),seas_indx)))))</f>
        <v>1</v>
      </c>
      <c r="H73" s="97" t="str">
        <f>IFERROR(IF(Temp!fhor_indata=1,IF(COUNT($S$2:S73)&lt;=XobsHor,"in-sample",IF(AND(COUNT($S$2:S73)&lt;=XobsHor+XfHor,MOD(S72,XobsHor)&lt;XfHor),"out-sample","")),IF(ISBLANK(F73),"",IF(COUNT($F$2:F73)&lt;=XobsHor-XfHor,"in-sample","out-sample"))),"")</f>
        <v>in-sample</v>
      </c>
      <c r="I73" s="120">
        <f>IF(AND(ISBLANK(F72),H72="in-sample"),"",IF(AND(Temp!fhor_indata=1,H72="out-sample",H73="out-sample"),I72,IF(AND(ISBLANK(F73),H72="out-sample"),"",IF(AND(Temp!optSeasCoef=0,Temp!sts_add=1),IF(H72="in-sample",IF(Q72=bigT,((pCell/bigT)*F72)+((1-(pCell/bigT))*(I72+J72)),IF(OR(ISBLANK(F73),COUNT($F$2:F72)&lt;=pCell),F72,((pCell/COUNT($F$2:F72))*F72)+((1-(pCell/COUNT($F$2:F72)))*(I72+J72)))),I72),IF(AND(Temp!optSeasCoef=0,Temp!sts_multp=1),IF(H72="in-sample",IF(Q72=bigT,((pCell/bigT)*F72)+((1-(pCell/bigT))*(I72*J72)),IF(OR(ISBLANK(F73),COUNT(F$2:$F72)&lt;=pCell),F72,((pCell/COUNT($F$2:F72))*F72)+((1-(pCell/COUNT($F$2:F72)))*(I72*J72)))),I72),IF(Temp!sts_add=1,IF(H72="in-sample",IF(Q72=bigT,((pCell/bigT)*AX72)+((1-(pCell/bigT))*(I72+J72)),IF(OR(ISBLANK(F73),COUNT($AX$2:AX72)&lt;=pCell),AX72,((pCell/COUNT($AX$2:AX72))*AX72)+((1-(pCell/COUNT($AX$2:AX72)))*(I72+J72)))),I72),IF(H72="in-sample",IF(Q72=bigT,((pCell/bigT)*AX72)+((1-(pCell/bigT))*(I72*J72)),IF(OR(ISBLANK(F73),COUNT($AX$2:AX72)&lt;=pCell),AX72,((pCell/COUNT($AX$2:AX72))*AX72)+((1-(pCell/COUNT($AX$2:AX72)))*(I72*J72)))),I72)))))))</f>
        <v>362.28396415254292</v>
      </c>
      <c r="J73" s="120">
        <f>IF(AND(ISBLANK(F72),H72="in-sample"),"",IF(AND(Temp!fhor_indata=1,H72="out-sample",H73="out-sample"),J72,IF(AND(ISBLANK(F73),H72="out-sample"),"",IF(AND(Temp!optSeasCoef=0,Temp!sts_add=1),IF(H72="in-sample",IF(Q72=bigT,((qCell/bigT)*(I73-I72))+((1-(qCell/bigT))*J72),IF(OR(ISBLANK(F73),COUNT($F$2:F72)&lt;=qCell),IF(COUNT($F$2:F72)=1,0,F72-F71),((qCell/COUNT($F$2:F72))*(I73-I72))+((1-(qCell/COUNT($F$2:F72)))*J72))),J72),IF(AND(Temp!optSeasCoef=0,Temp!sts_multp=1),IF(H72="in-sample",IF(Q72=bigT,((qCell/bigT)*(I73/I72))+((1-(qCell/bigT))*J72),IF(qCell=0,1,IF(OR(ISBLANK(F73),COUNT($F$2:F72)&lt;=qCell),IF(COUNT($F$2:F72)=1,1,F72/F71),((qCell/COUNT($F$2:F72))*(I73/I72))+((1-(qCell/COUNT($F$2:F72)))*J72)))),J72),IF(Temp!sts_add=1,IF(H72="in-sample",IF(Q72=bigT,((qCell/bigT)*(I73-I72))+((1-(qCell/bigT))*J72),IF(OR(ISBLANK(F73),COUNT($AX$2:AX72)&lt;=qCell),IF(COUNT($AX$2:AX72)=1,0,AX72-AX71),((qCell/COUNT($AX$2:AX72))*(I73-I72))+((1-(qCell/COUNT($AX$2:AX72)))*J72))),J72),IF(H72="in-sample",IF(Q72=bigT,((qCell/bigT)*(I73/I72))+((1-(qCell/bigT))*J72),IF(qCell=0,1,IF(OR(ISBLANK(F73),COUNT($AX$2:AX72)&lt;=qCell),IF(COUNT($AX$2:AX72)=1,1,AX72/AX71),((qCell/COUNT($AX$2:AX72))*(I73/I72))+((1-(qCell/COUNT($AX$2:AX72)))*J72)))),J72)))))))</f>
        <v>1.0017416750727</v>
      </c>
      <c r="K73" s="120">
        <f>IF(H73="","",IF(AND(Temp!optSeasCoef=0,Temp!sts_add=1),IF(H73="out-sample",I73+(Q73*J73),I73+J73),IF(AND(Temp!optSeasCoef=0,Temp!sts_multp=1),IF(H73="out-sample",I73*(J73^Q73),I73*J73),IF(Temp!sts_add=1,IF(H73="out-sample",(I73+(Q73*J73))*G73,(I73+J73)*G73),IF(H73="out-sample",I73*(J73^Q73)*G73,I73*J73*G73)))))</f>
        <v>362.91494510214631</v>
      </c>
      <c r="L73" s="116">
        <f t="shared" si="11"/>
        <v>-9.0745102146286172E-2</v>
      </c>
      <c r="M73" s="116">
        <f t="shared" si="12"/>
        <v>9.0745102146286172E-2</v>
      </c>
      <c r="N73" s="116">
        <f t="shared" si="13"/>
        <v>8.2346735635399106E-3</v>
      </c>
      <c r="O73" s="116">
        <f t="shared" si="14"/>
        <v>2.5004509560978536E-2</v>
      </c>
      <c r="P73" s="116">
        <f t="shared" si="15"/>
        <v>2.5007636079355754E-2</v>
      </c>
      <c r="Q73" s="94">
        <f>IF(AND(Temp!fhor_indata=1,ISBLANK(F73),H72="in-sample"),1,IF(AND(Temp!fhor_indata=1,H72="out-sample",Q72&lt;XfHor),Q72+1,IF(ISBLANK(F73),"",IF(AND(H73="out-sample",H72="in-sample"),1,IF(AND(H73="out-sample",H72="out-sample"),Q72+1,IF(ISNUMBER(Q72),Q72+1,1))))))</f>
        <v>72</v>
      </c>
      <c r="R73" s="94">
        <f t="shared" si="16"/>
        <v>10</v>
      </c>
      <c r="S73" s="94">
        <f>IF(Temp!fhor_indata=1,IF(S72=XobsHor,1,IF(COUNT($S$2:S72)&lt;=XobsHor,S72+1,IF(AND(COUNT($S$2:S72)&lt;=XobsHor+XfHor,IFERROR(MOD(S72,XobsHor)&lt;XfHor,FALSE)),S72+1,""))),IF(ISBLANK(F73),"",IF(S72=maxP,1,IF(S72&lt;maxP,S72+1,IF(COUNT($S$2:S73)&lt;=XobsHor,S72+1,"")))))</f>
        <v>72</v>
      </c>
      <c r="T73" s="3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W73" s="123">
        <f t="shared" si="18"/>
        <v>362.82420000000002</v>
      </c>
      <c r="AX73" s="123">
        <f t="shared" si="19"/>
        <v>362.82420000000002</v>
      </c>
      <c r="AY73" s="124" t="str">
        <f t="shared" si="20"/>
        <v/>
      </c>
      <c r="AZ73" s="124">
        <f t="shared" si="21"/>
        <v>362.91494510214631</v>
      </c>
      <c r="BF73" s="91"/>
    </row>
    <row r="74" spans="1:58" s="78" customFormat="1" ht="18.75" customHeight="1" x14ac:dyDescent="0.2">
      <c r="A74" s="6"/>
      <c r="B74" s="6"/>
      <c r="C74" s="6"/>
      <c r="D74" s="3"/>
      <c r="E74" s="98">
        <f t="shared" si="17"/>
        <v>73</v>
      </c>
      <c r="F74" s="117">
        <v>360.64305000000002</v>
      </c>
      <c r="G74" s="116">
        <f>IF(E74="","",IF(Temp!optSeasCoef=0,1,INDEX($C$2:$C$13,IF(MOD(COUNT($E$2:E74),seas_indx)=0,seas_indx,MOD(COUNT($E$2:E74),seas_indx)))))</f>
        <v>1</v>
      </c>
      <c r="H74" s="97" t="str">
        <f>IFERROR(IF(Temp!fhor_indata=1,IF(COUNT($S$2:S74)&lt;=XobsHor,"in-sample",IF(AND(COUNT($S$2:S74)&lt;=XobsHor+XfHor,MOD(S73,XobsHor)&lt;XfHor),"out-sample","")),IF(ISBLANK(F74),"",IF(COUNT($F$2:F74)&lt;=XobsHor-XfHor,"in-sample","out-sample"))),"")</f>
        <v>in-sample</v>
      </c>
      <c r="I74" s="120">
        <f>IF(AND(ISBLANK(F73),H73="in-sample"),"",IF(AND(Temp!fhor_indata=1,H73="out-sample",H74="out-sample"),I73,IF(AND(ISBLANK(F74),H73="out-sample"),"",IF(AND(Temp!optSeasCoef=0,Temp!sts_add=1),IF(H73="in-sample",IF(Q73=bigT,((pCell/bigT)*F73)+((1-(pCell/bigT))*(I73+J73)),IF(OR(ISBLANK(F74),COUNT($F$2:F73)&lt;=pCell),F73,((pCell/COUNT($F$2:F73))*F73)+((1-(pCell/COUNT($F$2:F73)))*(I73+J73)))),I73),IF(AND(Temp!optSeasCoef=0,Temp!sts_multp=1),IF(H73="in-sample",IF(Q73=bigT,((pCell/bigT)*F73)+((1-(pCell/bigT))*(I73*J73)),IF(OR(ISBLANK(F74),COUNT(F$2:$F73)&lt;=pCell),F73,((pCell/COUNT($F$2:F73))*F73)+((1-(pCell/COUNT($F$2:F73)))*(I73*J73)))),I73),IF(Temp!sts_add=1,IF(H73="in-sample",IF(Q73=bigT,((pCell/bigT)*AX73)+((1-(pCell/bigT))*(I73+J73)),IF(OR(ISBLANK(F74),COUNT($AX$2:AX73)&lt;=pCell),AX73,((pCell/COUNT($AX$2:AX73))*AX73)+((1-(pCell/COUNT($AX$2:AX73)))*(I73+J73)))),I73),IF(H73="in-sample",IF(Q73=bigT,((pCell/bigT)*AX73)+((1-(pCell/bigT))*(I73*J73)),IF(OR(ISBLANK(F74),COUNT($AX$2:AX73)&lt;=pCell),AX73,((pCell/COUNT($AX$2:AX73))*AX73)+((1-(pCell/COUNT($AX$2:AX73)))*(I73*J73)))),I73)))))))</f>
        <v>362.86453115650949</v>
      </c>
      <c r="J74" s="120">
        <f>IF(AND(ISBLANK(F73),H73="in-sample"),"",IF(AND(Temp!fhor_indata=1,H73="out-sample",H74="out-sample"),J73,IF(AND(ISBLANK(F74),H73="out-sample"),"",IF(AND(Temp!optSeasCoef=0,Temp!sts_add=1),IF(H73="in-sample",IF(Q73=bigT,((qCell/bigT)*(I74-I73))+((1-(qCell/bigT))*J73),IF(OR(ISBLANK(F74),COUNT($F$2:F73)&lt;=qCell),IF(COUNT($F$2:F73)=1,0,F73-F72),((qCell/COUNT($F$2:F73))*(I74-I73))+((1-(qCell/COUNT($F$2:F73)))*J73))),J73),IF(AND(Temp!optSeasCoef=0,Temp!sts_multp=1),IF(H73="in-sample",IF(Q73=bigT,((qCell/bigT)*(I74/I73))+((1-(qCell/bigT))*J73),IF(qCell=0,1,IF(OR(ISBLANK(F74),COUNT($F$2:F73)&lt;=qCell),IF(COUNT($F$2:F73)=1,1,F73/F72),((qCell/COUNT($F$2:F73))*(I74/I73))+((1-(qCell/COUNT($F$2:F73)))*J73)))),J73),IF(Temp!sts_add=1,IF(H73="in-sample",IF(Q73=bigT,((qCell/bigT)*(I74-I73))+((1-(qCell/bigT))*J73),IF(OR(ISBLANK(F74),COUNT($AX$2:AX73)&lt;=qCell),IF(COUNT($AX$2:AX73)=1,0,AX73-AX72),((qCell/COUNT($AX$2:AX73))*(I74-I73))+((1-(qCell/COUNT($AX$2:AX73)))*J73))),J73),IF(H73="in-sample",IF(Q73=bigT,((qCell/bigT)*(I74/I73))+((1-(qCell/bigT))*J73),IF(qCell=0,1,IF(OR(ISBLANK(F74),COUNT($AX$2:AX73)&lt;=qCell),IF(COUNT($AX$2:AX73)=1,1,AX73/AX72),((qCell/COUNT($AX$2:AX73))*(I74/I73))+((1-(qCell/COUNT($AX$2:AX73)))*J73)))),J73)))))))</f>
        <v>1.0017223478664561</v>
      </c>
      <c r="K74" s="120">
        <f>IF(H74="","",IF(AND(Temp!optSeasCoef=0,Temp!sts_add=1),IF(H74="out-sample",I74+(Q74*J74),I74+J74),IF(AND(Temp!optSeasCoef=0,Temp!sts_multp=1),IF(H74="out-sample",I74*(J74^Q74),I74*J74),IF(Temp!sts_add=1,IF(H74="out-sample",(I74+(Q74*J74))*G74,(I74+J74)*G74),IF(H74="out-sample",I74*(J74^Q74)*G74,I74*J74*G74)))))</f>
        <v>363.48951010755951</v>
      </c>
      <c r="L74" s="116">
        <f t="shared" si="11"/>
        <v>-2.8464601075594942</v>
      </c>
      <c r="M74" s="116">
        <f t="shared" si="12"/>
        <v>2.8464601075594942</v>
      </c>
      <c r="N74" s="116">
        <f t="shared" si="13"/>
        <v>8.1023351439276077</v>
      </c>
      <c r="O74" s="116">
        <f t="shared" si="14"/>
        <v>0.78309277940846311</v>
      </c>
      <c r="P74" s="116">
        <f t="shared" si="15"/>
        <v>0.78617100358992076</v>
      </c>
      <c r="Q74" s="94">
        <f>IF(AND(Temp!fhor_indata=1,ISBLANK(F74),H73="in-sample"),1,IF(AND(Temp!fhor_indata=1,H73="out-sample",Q73&lt;XfHor),Q73+1,IF(ISBLANK(F74),"",IF(AND(H74="out-sample",H73="in-sample"),1,IF(AND(H74="out-sample",H73="out-sample"),Q73+1,IF(ISNUMBER(Q73),Q73+1,1))))))</f>
        <v>73</v>
      </c>
      <c r="R74" s="94">
        <f t="shared" si="16"/>
        <v>9</v>
      </c>
      <c r="S74" s="94">
        <f>IF(Temp!fhor_indata=1,IF(S73=XobsHor,1,IF(COUNT($S$2:S73)&lt;=XobsHor,S73+1,IF(AND(COUNT($S$2:S73)&lt;=XobsHor+XfHor,IFERROR(MOD(S73,XobsHor)&lt;XfHor,FALSE)),S73+1,""))),IF(ISBLANK(F74),"",IF(S73=maxP,1,IF(S73&lt;maxP,S73+1,IF(COUNT($S$2:S74)&lt;=XobsHor,S73+1,"")))))</f>
        <v>73</v>
      </c>
      <c r="T74" s="3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W74" s="123">
        <f t="shared" si="18"/>
        <v>360.64305000000002</v>
      </c>
      <c r="AX74" s="123">
        <f t="shared" si="19"/>
        <v>360.64305000000002</v>
      </c>
      <c r="AY74" s="124" t="str">
        <f t="shared" si="20"/>
        <v/>
      </c>
      <c r="AZ74" s="124">
        <f t="shared" si="21"/>
        <v>363.48951010755951</v>
      </c>
      <c r="BF74" s="91"/>
    </row>
    <row r="75" spans="1:58" s="78" customFormat="1" ht="18.75" customHeight="1" x14ac:dyDescent="0.2">
      <c r="A75" s="6"/>
      <c r="B75" s="6"/>
      <c r="C75" s="6"/>
      <c r="D75" s="3"/>
      <c r="E75" s="98">
        <f t="shared" si="17"/>
        <v>74</v>
      </c>
      <c r="F75" s="117">
        <v>362.34944999999999</v>
      </c>
      <c r="G75" s="116">
        <f>IF(E75="","",IF(Temp!optSeasCoef=0,1,INDEX($C$2:$C$13,IF(MOD(COUNT($E$2:E75),seas_indx)=0,seas_indx,MOD(COUNT($E$2:E75),seas_indx)))))</f>
        <v>1</v>
      </c>
      <c r="H75" s="97" t="str">
        <f>IFERROR(IF(Temp!fhor_indata=1,IF(COUNT($S$2:S75)&lt;=XobsHor,"in-sample",IF(AND(COUNT($S$2:S75)&lt;=XobsHor+XfHor,MOD(S74,XobsHor)&lt;XfHor),"out-sample","")),IF(ISBLANK(F75),"",IF(COUNT($F$2:F75)&lt;=XobsHor-XfHor,"in-sample","out-sample"))),"")</f>
        <v>in-sample</v>
      </c>
      <c r="I75" s="120">
        <f>IF(AND(ISBLANK(F74),H74="in-sample"),"",IF(AND(Temp!fhor_indata=1,H74="out-sample",H75="out-sample"),I74,IF(AND(ISBLANK(F75),H74="out-sample"),"",IF(AND(Temp!optSeasCoef=0,Temp!sts_add=1),IF(H74="in-sample",IF(Q74=bigT,((pCell/bigT)*F74)+((1-(pCell/bigT))*(I74+J74)),IF(OR(ISBLANK(F75),COUNT($F$2:F74)&lt;=pCell),F74,((pCell/COUNT($F$2:F74))*F74)+((1-(pCell/COUNT($F$2:F74)))*(I74+J74)))),I74),IF(AND(Temp!optSeasCoef=0,Temp!sts_multp=1),IF(H74="in-sample",IF(Q74=bigT,((pCell/bigT)*F74)+((1-(pCell/bigT))*(I74*J74)),IF(OR(ISBLANK(F75),COUNT(F$2:$F74)&lt;=pCell),F74,((pCell/COUNT($F$2:F74))*F74)+((1-(pCell/COUNT($F$2:F74)))*(I74*J74)))),I74),IF(Temp!sts_add=1,IF(H74="in-sample",IF(Q74=bigT,((pCell/bigT)*AX74)+((1-(pCell/bigT))*(I74+J74)),IF(OR(ISBLANK(F75),COUNT($AX$2:AX74)&lt;=pCell),AX74,((pCell/COUNT($AX$2:AX74))*AX74)+((1-(pCell/COUNT($AX$2:AX74)))*(I74+J74)))),I74),IF(H74="in-sample",IF(Q74=bigT,((pCell/bigT)*AX74)+((1-(pCell/bigT))*(I74*J74)),IF(OR(ISBLANK(F75),COUNT($AX$2:AX74)&lt;=pCell),AX74,((pCell/COUNT($AX$2:AX74))*AX74)+((1-(pCell/COUNT($AX$2:AX74)))*(I74*J74)))),I74)))))))</f>
        <v>361.92980593903377</v>
      </c>
      <c r="J75" s="120">
        <f>IF(AND(ISBLANK(F74),H74="in-sample"),"",IF(AND(Temp!fhor_indata=1,H74="out-sample",H75="out-sample"),J74,IF(AND(ISBLANK(F75),H74="out-sample"),"",IF(AND(Temp!optSeasCoef=0,Temp!sts_add=1),IF(H74="in-sample",IF(Q74=bigT,((qCell/bigT)*(I75-I74))+((1-(qCell/bigT))*J74),IF(OR(ISBLANK(F75),COUNT($F$2:F74)&lt;=qCell),IF(COUNT($F$2:F74)=1,0,F74-F73),((qCell/COUNT($F$2:F74))*(I75-I74))+((1-(qCell/COUNT($F$2:F74)))*J74))),J74),IF(AND(Temp!optSeasCoef=0,Temp!sts_multp=1),IF(H74="in-sample",IF(Q74=bigT,((qCell/bigT)*(I75/I74))+((1-(qCell/bigT))*J74),IF(qCell=0,1,IF(OR(ISBLANK(F75),COUNT($F$2:F74)&lt;=qCell),IF(COUNT($F$2:F74)=1,1,F74/F73),((qCell/COUNT($F$2:F74))*(I75/I74))+((1-(qCell/COUNT($F$2:F74)))*J74)))),J74),IF(Temp!sts_add=1,IF(H74="in-sample",IF(Q74=bigT,((qCell/bigT)*(I75-I74))+((1-(qCell/bigT))*J74),IF(OR(ISBLANK(F75),COUNT($AX$2:AX74)&lt;=qCell),IF(COUNT($AX$2:AX74)=1,0,AX74-AX73),((qCell/COUNT($AX$2:AX74))*(I75-I74))+((1-(qCell/COUNT($AX$2:AX74)))*J74))),J74),IF(H74="in-sample",IF(Q74=bigT,((qCell/bigT)*(I75/I74))+((1-(qCell/bigT))*J74),IF(qCell=0,1,IF(OR(ISBLANK(F75),COUNT($AX$2:AX74)&lt;=qCell),IF(COUNT($AX$2:AX74)=1,1,AX74/AX73),((qCell/COUNT($AX$2:AX74))*(I75/I74))+((1-(qCell/COUNT($AX$2:AX74)))*J74)))),J74)))))))</f>
        <v>1.001133538305498</v>
      </c>
      <c r="K75" s="120">
        <f>IF(H75="","",IF(AND(Temp!optSeasCoef=0,Temp!sts_add=1),IF(H75="out-sample",I75+(Q75*J75),I75+J75),IF(AND(Temp!optSeasCoef=0,Temp!sts_multp=1),IF(H75="out-sample",I75*(J75^Q75),I75*J75),IF(Temp!sts_add=1,IF(H75="out-sample",(I75+(Q75*J75))*G75,(I75+J75)*G75),IF(H75="out-sample",I75*(J75^Q75)*G75,I75*J75*G75)))))</f>
        <v>362.34006723796711</v>
      </c>
      <c r="L75" s="116">
        <f t="shared" si="11"/>
        <v>9.382762032885239E-3</v>
      </c>
      <c r="M75" s="116">
        <f t="shared" si="12"/>
        <v>9.382762032885239E-3</v>
      </c>
      <c r="N75" s="116">
        <f t="shared" si="13"/>
        <v>8.8036223365752742E-5</v>
      </c>
      <c r="O75" s="116">
        <f t="shared" si="14"/>
        <v>2.5894906142750985E-3</v>
      </c>
      <c r="P75" s="116">
        <f t="shared" si="15"/>
        <v>2.5894570874009791E-3</v>
      </c>
      <c r="Q75" s="94">
        <f>IF(AND(Temp!fhor_indata=1,ISBLANK(F75),H74="in-sample"),1,IF(AND(Temp!fhor_indata=1,H74="out-sample",Q74&lt;XfHor),Q74+1,IF(ISBLANK(F75),"",IF(AND(H75="out-sample",H74="in-sample"),1,IF(AND(H75="out-sample",H74="out-sample"),Q74+1,IF(ISNUMBER(Q74),Q74+1,1))))))</f>
        <v>74</v>
      </c>
      <c r="R75" s="94">
        <f t="shared" si="16"/>
        <v>8</v>
      </c>
      <c r="S75" s="94">
        <f>IF(Temp!fhor_indata=1,IF(S74=XobsHor,1,IF(COUNT($S$2:S74)&lt;=XobsHor,S74+1,IF(AND(COUNT($S$2:S74)&lt;=XobsHor+XfHor,IFERROR(MOD(S74,XobsHor)&lt;XfHor,FALSE)),S74+1,""))),IF(ISBLANK(F75),"",IF(S74=maxP,1,IF(S74&lt;maxP,S74+1,IF(COUNT($S$2:S75)&lt;=XobsHor,S74+1,"")))))</f>
        <v>74</v>
      </c>
      <c r="T75" s="3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W75" s="123">
        <f t="shared" si="18"/>
        <v>362.34944999999999</v>
      </c>
      <c r="AX75" s="123">
        <f t="shared" si="19"/>
        <v>362.34944999999999</v>
      </c>
      <c r="AY75" s="124" t="str">
        <f t="shared" si="20"/>
        <v/>
      </c>
      <c r="AZ75" s="124">
        <f t="shared" si="21"/>
        <v>362.34006723796711</v>
      </c>
      <c r="BF75" s="91"/>
    </row>
    <row r="76" spans="1:58" s="78" customFormat="1" ht="18.75" customHeight="1" x14ac:dyDescent="0.2">
      <c r="A76" s="6"/>
      <c r="B76" s="6"/>
      <c r="C76" s="6"/>
      <c r="D76" s="3"/>
      <c r="E76" s="98">
        <f t="shared" si="17"/>
        <v>75</v>
      </c>
      <c r="F76" s="117">
        <v>362.77065000000005</v>
      </c>
      <c r="G76" s="116">
        <f>IF(E76="","",IF(Temp!optSeasCoef=0,1,INDEX($C$2:$C$13,IF(MOD(COUNT($E$2:E76),seas_indx)=0,seas_indx,MOD(COUNT($E$2:E76),seas_indx)))))</f>
        <v>1</v>
      </c>
      <c r="H76" s="97" t="str">
        <f>IFERROR(IF(Temp!fhor_indata=1,IF(COUNT($S$2:S76)&lt;=XobsHor,"in-sample",IF(AND(COUNT($S$2:S76)&lt;=XobsHor+XfHor,MOD(S75,XobsHor)&lt;XfHor),"out-sample","")),IF(ISBLANK(F76),"",IF(COUNT($F$2:F76)&lt;=XobsHor-XfHor,"in-sample","out-sample"))),"")</f>
        <v>in-sample</v>
      </c>
      <c r="I76" s="120">
        <f>IF(AND(ISBLANK(F75),H75="in-sample"),"",IF(AND(Temp!fhor_indata=1,H75="out-sample",H76="out-sample"),I75,IF(AND(ISBLANK(F76),H75="out-sample"),"",IF(AND(Temp!optSeasCoef=0,Temp!sts_add=1),IF(H75="in-sample",IF(Q75=bigT,((pCell/bigT)*F75)+((1-(pCell/bigT))*(I75+J75)),IF(OR(ISBLANK(F76),COUNT($F$2:F75)&lt;=pCell),F75,((pCell/COUNT($F$2:F75))*F75)+((1-(pCell/COUNT($F$2:F75)))*(I75+J75)))),I75),IF(AND(Temp!optSeasCoef=0,Temp!sts_multp=1),IF(H75="in-sample",IF(Q75=bigT,((pCell/bigT)*F75)+((1-(pCell/bigT))*(I75*J75)),IF(OR(ISBLANK(F76),COUNT(F$2:$F75)&lt;=pCell),F75,((pCell/COUNT($F$2:F75))*F75)+((1-(pCell/COUNT($F$2:F75)))*(I75*J75)))),I75),IF(Temp!sts_add=1,IF(H75="in-sample",IF(Q75=bigT,((pCell/bigT)*AX75)+((1-(pCell/bigT))*(I75+J75)),IF(OR(ISBLANK(F76),COUNT($AX$2:AX75)&lt;=pCell),AX75,((pCell/COUNT($AX$2:AX75))*AX75)+((1-(pCell/COUNT($AX$2:AX75)))*(I75+J75)))),I75),IF(H75="in-sample",IF(Q75=bigT,((pCell/bigT)*AX75)+((1-(pCell/bigT))*(I75*J75)),IF(OR(ISBLANK(F76),COUNT($AX$2:AX75)&lt;=pCell),AX75,((pCell/COUNT($AX$2:AX75))*AX75)+((1-(pCell/COUNT($AX$2:AX75)))*(I75*J75)))),I75)))))))</f>
        <v>362.34513900122812</v>
      </c>
      <c r="J76" s="120">
        <f>IF(AND(ISBLANK(F75),H75="in-sample"),"",IF(AND(Temp!fhor_indata=1,H75="out-sample",H76="out-sample"),J75,IF(AND(ISBLANK(F76),H75="out-sample"),"",IF(AND(Temp!optSeasCoef=0,Temp!sts_add=1),IF(H75="in-sample",IF(Q75=bigT,((qCell/bigT)*(I76-I75))+((1-(qCell/bigT))*J75),IF(OR(ISBLANK(F76),COUNT($F$2:F75)&lt;=qCell),IF(COUNT($F$2:F75)=1,0,F75-F74),((qCell/COUNT($F$2:F75))*(I76-I75))+((1-(qCell/COUNT($F$2:F75)))*J75))),J75),IF(AND(Temp!optSeasCoef=0,Temp!sts_multp=1),IF(H75="in-sample",IF(Q75=bigT,((qCell/bigT)*(I76/I75))+((1-(qCell/bigT))*J75),IF(qCell=0,1,IF(OR(ISBLANK(F76),COUNT($F$2:F75)&lt;=qCell),IF(COUNT($F$2:F75)=1,1,F75/F74),((qCell/COUNT($F$2:F75))*(I76/I75))+((1-(qCell/COUNT($F$2:F75)))*J75)))),J75),IF(Temp!sts_add=1,IF(H75="in-sample",IF(Q75=bigT,((qCell/bigT)*(I76-I75))+((1-(qCell/bigT))*J75),IF(OR(ISBLANK(F76),COUNT($AX$2:AX75)&lt;=qCell),IF(COUNT($AX$2:AX75)=1,0,AX75-AX74),((qCell/COUNT($AX$2:AX75))*(I76-I75))+((1-(qCell/COUNT($AX$2:AX75)))*J75))),J75),IF(H75="in-sample",IF(Q75=bigT,((qCell/bigT)*(I76/I75))+((1-(qCell/bigT))*J75),IF(qCell=0,1,IF(OR(ISBLANK(F76),COUNT($AX$2:AX75)&lt;=qCell),IF(COUNT($AX$2:AX75)=1,1,AX75/AX74),((qCell/COUNT($AX$2:AX75))*(I76/I75))+((1-(qCell/COUNT($AX$2:AX75)))*J75)))),J75)))))))</f>
        <v>1.0011354319694141</v>
      </c>
      <c r="K76" s="120">
        <f>IF(H76="","",IF(AND(Temp!optSeasCoef=0,Temp!sts_add=1),IF(H76="out-sample",I76+(Q76*J76),I76+J76),IF(AND(Temp!optSeasCoef=0,Temp!sts_multp=1),IF(H76="out-sample",I76*(J76^Q76),I76*J76),IF(Temp!sts_add=1,IF(H76="out-sample",(I76+(Q76*J76))*G76,(I76+J76)*G76),IF(H76="out-sample",I76*(J76^Q76)*G76,I76*J76*G76)))))</f>
        <v>362.75655725601194</v>
      </c>
      <c r="L76" s="116">
        <f t="shared" si="11"/>
        <v>1.409274398810112E-2</v>
      </c>
      <c r="M76" s="116">
        <f t="shared" si="12"/>
        <v>1.409274398810112E-2</v>
      </c>
      <c r="N76" s="116">
        <f t="shared" si="13"/>
        <v>1.9860543311416026E-4</v>
      </c>
      <c r="O76" s="116">
        <f t="shared" si="14"/>
        <v>3.8849039958650015E-3</v>
      </c>
      <c r="P76" s="116">
        <f t="shared" si="15"/>
        <v>3.8848285349355085E-3</v>
      </c>
      <c r="Q76" s="94">
        <f>IF(AND(Temp!fhor_indata=1,ISBLANK(F76),H75="in-sample"),1,IF(AND(Temp!fhor_indata=1,H75="out-sample",Q75&lt;XfHor),Q75+1,IF(ISBLANK(F76),"",IF(AND(H76="out-sample",H75="in-sample"),1,IF(AND(H76="out-sample",H75="out-sample"),Q75+1,IF(ISNUMBER(Q75),Q75+1,1))))))</f>
        <v>75</v>
      </c>
      <c r="R76" s="94">
        <f t="shared" si="16"/>
        <v>7</v>
      </c>
      <c r="S76" s="94">
        <f>IF(Temp!fhor_indata=1,IF(S75=XobsHor,1,IF(COUNT($S$2:S75)&lt;=XobsHor,S75+1,IF(AND(COUNT($S$2:S75)&lt;=XobsHor+XfHor,IFERROR(MOD(S75,XobsHor)&lt;XfHor,FALSE)),S75+1,""))),IF(ISBLANK(F76),"",IF(S75=maxP,1,IF(S75&lt;maxP,S75+1,IF(COUNT($S$2:S76)&lt;=XobsHor,S75+1,"")))))</f>
        <v>75</v>
      </c>
      <c r="T76" s="3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W76" s="123">
        <f t="shared" si="18"/>
        <v>362.77065000000005</v>
      </c>
      <c r="AX76" s="123">
        <f t="shared" si="19"/>
        <v>362.77065000000005</v>
      </c>
      <c r="AY76" s="124" t="str">
        <f t="shared" si="20"/>
        <v/>
      </c>
      <c r="AZ76" s="124">
        <f t="shared" si="21"/>
        <v>362.75655725601194</v>
      </c>
      <c r="BF76" s="91"/>
    </row>
    <row r="77" spans="1:58" s="78" customFormat="1" ht="18.75" customHeight="1" x14ac:dyDescent="0.2">
      <c r="A77" s="6"/>
      <c r="B77" s="6"/>
      <c r="C77" s="6"/>
      <c r="D77" s="3"/>
      <c r="E77" s="98">
        <f t="shared" si="17"/>
        <v>76</v>
      </c>
      <c r="F77" s="117">
        <v>322.03125</v>
      </c>
      <c r="G77" s="116">
        <f>IF(E77="","",IF(Temp!optSeasCoef=0,1,INDEX($C$2:$C$13,IF(MOD(COUNT($E$2:E77),seas_indx)=0,seas_indx,MOD(COUNT($E$2:E77),seas_indx)))))</f>
        <v>1</v>
      </c>
      <c r="H77" s="97" t="str">
        <f>IFERROR(IF(Temp!fhor_indata=1,IF(COUNT($S$2:S77)&lt;=XobsHor,"in-sample",IF(AND(COUNT($S$2:S77)&lt;=XobsHor+XfHor,MOD(S76,XobsHor)&lt;XfHor),"out-sample","")),IF(ISBLANK(F77),"",IF(COUNT($F$2:F77)&lt;=XobsHor-XfHor,"in-sample","out-sample"))),"")</f>
        <v>in-sample</v>
      </c>
      <c r="I77" s="120">
        <f>IF(AND(ISBLANK(F76),H76="in-sample"),"",IF(AND(Temp!fhor_indata=1,H76="out-sample",H77="out-sample"),I76,IF(AND(ISBLANK(F77),H76="out-sample"),"",IF(AND(Temp!optSeasCoef=0,Temp!sts_add=1),IF(H76="in-sample",IF(Q76=bigT,((pCell/bigT)*F76)+((1-(pCell/bigT))*(I76+J76)),IF(OR(ISBLANK(F77),COUNT($F$2:F76)&lt;=pCell),F76,((pCell/COUNT($F$2:F76))*F76)+((1-(pCell/COUNT($F$2:F76)))*(I76+J76)))),I76),IF(AND(Temp!optSeasCoef=0,Temp!sts_multp=1),IF(H76="in-sample",IF(Q76=bigT,((pCell/bigT)*F76)+((1-(pCell/bigT))*(I76*J76)),IF(OR(ISBLANK(F77),COUNT(F$2:$F76)&lt;=pCell),F76,((pCell/COUNT($F$2:F76))*F76)+((1-(pCell/COUNT($F$2:F76)))*(I76*J76)))),I76),IF(Temp!sts_add=1,IF(H76="in-sample",IF(Q76=bigT,((pCell/bigT)*AX76)+((1-(pCell/bigT))*(I76+J76)),IF(OR(ISBLANK(F77),COUNT($AX$2:AX76)&lt;=pCell),AX76,((pCell/COUNT($AX$2:AX76))*AX76)+((1-(pCell/COUNT($AX$2:AX76)))*(I76+J76)))),I76),IF(H76="in-sample",IF(Q76=bigT,((pCell/bigT)*AX76)+((1-(pCell/bigT))*(I76*J76)),IF(OR(ISBLANK(F77),COUNT($AX$2:AX76)&lt;=pCell),AX76,((pCell/COUNT($AX$2:AX76))*AX76)+((1-(pCell/COUNT($AX$2:AX76)))*(I76*J76)))),I76)))))))</f>
        <v>362.76407338613893</v>
      </c>
      <c r="J77" s="120">
        <f>IF(AND(ISBLANK(F76),H76="in-sample"),"",IF(AND(Temp!fhor_indata=1,H76="out-sample",H77="out-sample"),J76,IF(AND(ISBLANK(F77),H76="out-sample"),"",IF(AND(Temp!optSeasCoef=0,Temp!sts_add=1),IF(H76="in-sample",IF(Q76=bigT,((qCell/bigT)*(I77-I76))+((1-(qCell/bigT))*J76),IF(OR(ISBLANK(F77),COUNT($F$2:F76)&lt;=qCell),IF(COUNT($F$2:F76)=1,0,F76-F75),((qCell/COUNT($F$2:F76))*(I77-I76))+((1-(qCell/COUNT($F$2:F76)))*J76))),J76),IF(AND(Temp!optSeasCoef=0,Temp!sts_multp=1),IF(H76="in-sample",IF(Q76=bigT,((qCell/bigT)*(I77/I76))+((1-(qCell/bigT))*J76),IF(qCell=0,1,IF(OR(ISBLANK(F77),COUNT($F$2:F76)&lt;=qCell),IF(COUNT($F$2:F76)=1,1,F76/F75),((qCell/COUNT($F$2:F76))*(I77/I76))+((1-(qCell/COUNT($F$2:F76)))*J76)))),J76),IF(Temp!sts_add=1,IF(H76="in-sample",IF(Q76=bigT,((qCell/bigT)*(I77-I76))+((1-(qCell/bigT))*J76),IF(OR(ISBLANK(F77),COUNT($AX$2:AX76)&lt;=qCell),IF(COUNT($AX$2:AX76)=1,0,AX76-AX75),((qCell/COUNT($AX$2:AX76))*(I77-I76))+((1-(qCell/COUNT($AX$2:AX76)))*J76))),J76),IF(H76="in-sample",IF(Q76=bigT,((qCell/bigT)*(I77/I76))+((1-(qCell/bigT))*J76),IF(qCell=0,1,IF(OR(ISBLANK(F77),COUNT($AX$2:AX76)&lt;=qCell),IF(COUNT($AX$2:AX76)=1,1,AX76/AX75),((qCell/COUNT($AX$2:AX76))*(I77/I76))+((1-(qCell/COUNT($AX$2:AX76)))*J76)))),J76)))))))</f>
        <v>1.0011381977045537</v>
      </c>
      <c r="K77" s="120">
        <f>IF(H77="","",IF(AND(Temp!optSeasCoef=0,Temp!sts_add=1),IF(H77="out-sample",I77+(Q77*J77),I77+J77),IF(AND(Temp!optSeasCoef=0,Temp!sts_multp=1),IF(H77="out-sample",I77*(J77^Q77),I77*J77),IF(Temp!sts_add=1,IF(H77="out-sample",(I77+(Q77*J77))*G77,(I77+J77)*G77),IF(H77="out-sample",I77*(J77^Q77)*G77,I77*J77*G77)))))</f>
        <v>363.1769706217616</v>
      </c>
      <c r="L77" s="116">
        <f t="shared" si="11"/>
        <v>-41.145720621761598</v>
      </c>
      <c r="M77" s="116">
        <f t="shared" si="12"/>
        <v>41.145720621761598</v>
      </c>
      <c r="N77" s="116">
        <f t="shared" si="13"/>
        <v>1692.9703254840576</v>
      </c>
      <c r="O77" s="116">
        <f t="shared" si="14"/>
        <v>11.32938593306724</v>
      </c>
      <c r="P77" s="116">
        <f t="shared" si="15"/>
        <v>12.009698478055547</v>
      </c>
      <c r="Q77" s="94">
        <f>IF(AND(Temp!fhor_indata=1,ISBLANK(F77),H76="in-sample"),1,IF(AND(Temp!fhor_indata=1,H76="out-sample",Q76&lt;XfHor),Q76+1,IF(ISBLANK(F77),"",IF(AND(H77="out-sample",H76="in-sample"),1,IF(AND(H77="out-sample",H76="out-sample"),Q76+1,IF(ISNUMBER(Q76),Q76+1,1))))))</f>
        <v>76</v>
      </c>
      <c r="R77" s="94">
        <f t="shared" si="16"/>
        <v>6</v>
      </c>
      <c r="S77" s="94">
        <f>IF(Temp!fhor_indata=1,IF(S76=XobsHor,1,IF(COUNT($S$2:S76)&lt;=XobsHor,S76+1,IF(AND(COUNT($S$2:S76)&lt;=XobsHor+XfHor,IFERROR(MOD(S76,XobsHor)&lt;XfHor,FALSE)),S76+1,""))),IF(ISBLANK(F77),"",IF(S76=maxP,1,IF(S76&lt;maxP,S76+1,IF(COUNT($S$2:S77)&lt;=XobsHor,S76+1,"")))))</f>
        <v>76</v>
      </c>
      <c r="T77" s="3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W77" s="123">
        <f t="shared" si="18"/>
        <v>322.03125</v>
      </c>
      <c r="AX77" s="123">
        <f t="shared" si="19"/>
        <v>322.03125</v>
      </c>
      <c r="AY77" s="124" t="str">
        <f t="shared" si="20"/>
        <v/>
      </c>
      <c r="AZ77" s="124">
        <f t="shared" si="21"/>
        <v>363.1769706217616</v>
      </c>
      <c r="BF77" s="91"/>
    </row>
    <row r="78" spans="1:58" s="78" customFormat="1" ht="18.75" customHeight="1" x14ac:dyDescent="0.2">
      <c r="A78" s="6"/>
      <c r="B78" s="6"/>
      <c r="C78" s="6"/>
      <c r="D78" s="3"/>
      <c r="E78" s="98">
        <f t="shared" si="17"/>
        <v>77</v>
      </c>
      <c r="F78" s="117">
        <v>314.65575000000001</v>
      </c>
      <c r="G78" s="116">
        <f>IF(E78="","",IF(Temp!optSeasCoef=0,1,INDEX($C$2:$C$13,IF(MOD(COUNT($E$2:E78),seas_indx)=0,seas_indx,MOD(COUNT($E$2:E78),seas_indx)))))</f>
        <v>1</v>
      </c>
      <c r="H78" s="97" t="str">
        <f>IFERROR(IF(Temp!fhor_indata=1,IF(COUNT($S$2:S78)&lt;=XobsHor,"in-sample",IF(AND(COUNT($S$2:S78)&lt;=XobsHor+XfHor,MOD(S77,XobsHor)&lt;XfHor),"out-sample","")),IF(ISBLANK(F78),"",IF(COUNT($F$2:F78)&lt;=XobsHor-XfHor,"in-sample","out-sample"))),"")</f>
        <v>in-sample</v>
      </c>
      <c r="I78" s="120">
        <f>IF(AND(ISBLANK(F77),H77="in-sample"),"",IF(AND(Temp!fhor_indata=1,H77="out-sample",H78="out-sample"),I77,IF(AND(ISBLANK(F78),H77="out-sample"),"",IF(AND(Temp!optSeasCoef=0,Temp!sts_add=1),IF(H77="in-sample",IF(Q77=bigT,((pCell/bigT)*F77)+((1-(pCell/bigT))*(I77+J77)),IF(OR(ISBLANK(F78),COUNT($F$2:F77)&lt;=pCell),F77,((pCell/COUNT($F$2:F77))*F77)+((1-(pCell/COUNT($F$2:F77)))*(I77+J77)))),I77),IF(AND(Temp!optSeasCoef=0,Temp!sts_multp=1),IF(H77="in-sample",IF(Q77=bigT,((pCell/bigT)*F77)+((1-(pCell/bigT))*(I77*J77)),IF(OR(ISBLANK(F78),COUNT(F$2:$F77)&lt;=pCell),F77,((pCell/COUNT($F$2:F77))*F77)+((1-(pCell/COUNT($F$2:F77)))*(I77*J77)))),I77),IF(Temp!sts_add=1,IF(H77="in-sample",IF(Q77=bigT,((pCell/bigT)*AX77)+((1-(pCell/bigT))*(I77+J77)),IF(OR(ISBLANK(F78),COUNT($AX$2:AX77)&lt;=pCell),AX77,((pCell/COUNT($AX$2:AX77))*AX77)+((1-(pCell/COUNT($AX$2:AX77)))*(I77+J77)))),I77),IF(H77="in-sample",IF(Q77=bigT,((pCell/bigT)*AX77)+((1-(pCell/bigT))*(I77*J77)),IF(OR(ISBLANK(F78),COUNT($AX$2:AX77)&lt;=pCell),AX77,((pCell/COUNT($AX$2:AX77))*AX77)+((1-(pCell/COUNT($AX$2:AX77)))*(I77*J77)))),I77)))))))</f>
        <v>341.52132818925554</v>
      </c>
      <c r="J78" s="120">
        <f>IF(AND(ISBLANK(F77),H77="in-sample"),"",IF(AND(Temp!fhor_indata=1,H77="out-sample",H78="out-sample"),J77,IF(AND(ISBLANK(F78),H77="out-sample"),"",IF(AND(Temp!optSeasCoef=0,Temp!sts_add=1),IF(H77="in-sample",IF(Q77=bigT,((qCell/bigT)*(I78-I77))+((1-(qCell/bigT))*J77),IF(OR(ISBLANK(F78),COUNT($F$2:F77)&lt;=qCell),IF(COUNT($F$2:F77)=1,0,F77-F76),((qCell/COUNT($F$2:F77))*(I78-I77))+((1-(qCell/COUNT($F$2:F77)))*J77))),J77),IF(AND(Temp!optSeasCoef=0,Temp!sts_multp=1),IF(H77="in-sample",IF(Q77=bigT,((qCell/bigT)*(I78/I77))+((1-(qCell/bigT))*J77),IF(qCell=0,1,IF(OR(ISBLANK(F78),COUNT($F$2:F77)&lt;=qCell),IF(COUNT($F$2:F77)=1,1,F77/F76),((qCell/COUNT($F$2:F77))*(I78/I77))+((1-(qCell/COUNT($F$2:F77)))*J77)))),J77),IF(Temp!sts_add=1,IF(H77="in-sample",IF(Q77=bigT,((qCell/bigT)*(I78-I77))+((1-(qCell/bigT))*J77),IF(OR(ISBLANK(F78),COUNT($AX$2:AX77)&lt;=qCell),IF(COUNT($AX$2:AX77)=1,0,AX77-AX76),((qCell/COUNT($AX$2:AX77))*(I78-I77))+((1-(qCell/COUNT($AX$2:AX77)))*J77))),J77),IF(H77="in-sample",IF(Q77=bigT,((qCell/bigT)*(I78/I77))+((1-(qCell/bigT))*J77),IF(qCell=0,1,IF(OR(ISBLANK(F78),COUNT($AX$2:AX77)&lt;=qCell),IF(COUNT($AX$2:AX77)=1,1,AX77/AX76),((qCell/COUNT($AX$2:AX77))*(I78/I77))+((1-(qCell/COUNT($AX$2:AX77)))*J77)))),J77)))))))</f>
        <v>0.99328343245931117</v>
      </c>
      <c r="K78" s="120">
        <f>IF(H78="","",IF(AND(Temp!optSeasCoef=0,Temp!sts_add=1),IF(H78="out-sample",I78+(Q78*J78),I78+J78),IF(AND(Temp!optSeasCoef=0,Temp!sts_multp=1),IF(H78="out-sample",I78*(J78^Q78),I78*J78),IF(Temp!sts_add=1,IF(H78="out-sample",(I78+(Q78*J78))*G78,(I78+J78)*G78),IF(H78="out-sample",I78*(J78^Q78)*G78,I78*J78*G78)))))</f>
        <v>339.22747712188664</v>
      </c>
      <c r="L78" s="116">
        <f t="shared" si="11"/>
        <v>-24.571727121886624</v>
      </c>
      <c r="M78" s="116">
        <f t="shared" si="12"/>
        <v>24.571727121886624</v>
      </c>
      <c r="N78" s="116">
        <f t="shared" si="13"/>
        <v>603.76977375245872</v>
      </c>
      <c r="O78" s="116">
        <f t="shared" si="14"/>
        <v>7.2434365666251281</v>
      </c>
      <c r="P78" s="116">
        <f t="shared" si="15"/>
        <v>7.5156315692760076</v>
      </c>
      <c r="Q78" s="94">
        <f>IF(AND(Temp!fhor_indata=1,ISBLANK(F78),H77="in-sample"),1,IF(AND(Temp!fhor_indata=1,H77="out-sample",Q77&lt;XfHor),Q77+1,IF(ISBLANK(F78),"",IF(AND(H78="out-sample",H77="in-sample"),1,IF(AND(H78="out-sample",H77="out-sample"),Q77+1,IF(ISNUMBER(Q77),Q77+1,1))))))</f>
        <v>77</v>
      </c>
      <c r="R78" s="94">
        <f t="shared" si="16"/>
        <v>5</v>
      </c>
      <c r="S78" s="94">
        <f>IF(Temp!fhor_indata=1,IF(S77=XobsHor,1,IF(COUNT($S$2:S77)&lt;=XobsHor,S77+1,IF(AND(COUNT($S$2:S77)&lt;=XobsHor+XfHor,IFERROR(MOD(S77,XobsHor)&lt;XfHor,FALSE)),S77+1,""))),IF(ISBLANK(F78),"",IF(S77=maxP,1,IF(S77&lt;maxP,S77+1,IF(COUNT($S$2:S78)&lt;=XobsHor,S77+1,"")))))</f>
        <v>77</v>
      </c>
      <c r="T78" s="3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W78" s="123">
        <f t="shared" si="18"/>
        <v>314.65575000000001</v>
      </c>
      <c r="AX78" s="123">
        <f t="shared" si="19"/>
        <v>314.65575000000001</v>
      </c>
      <c r="AY78" s="124" t="str">
        <f t="shared" si="20"/>
        <v/>
      </c>
      <c r="AZ78" s="124">
        <f t="shared" si="21"/>
        <v>339.22747712188664</v>
      </c>
      <c r="BF78" s="91"/>
    </row>
    <row r="79" spans="1:58" s="78" customFormat="1" ht="18.75" customHeight="1" x14ac:dyDescent="0.2">
      <c r="A79" s="6"/>
      <c r="B79" s="6"/>
      <c r="C79" s="6"/>
      <c r="D79" s="3"/>
      <c r="E79" s="98">
        <f t="shared" si="17"/>
        <v>78</v>
      </c>
      <c r="F79" s="117">
        <v>312.74325000000005</v>
      </c>
      <c r="G79" s="116">
        <f>IF(E79="","",IF(Temp!optSeasCoef=0,1,INDEX($C$2:$C$13,IF(MOD(COUNT($E$2:E79),seas_indx)=0,seas_indx,MOD(COUNT($E$2:E79),seas_indx)))))</f>
        <v>1</v>
      </c>
      <c r="H79" s="97" t="str">
        <f>IFERROR(IF(Temp!fhor_indata=1,IF(COUNT($S$2:S79)&lt;=XobsHor,"in-sample",IF(AND(COUNT($S$2:S79)&lt;=XobsHor+XfHor,MOD(S78,XobsHor)&lt;XfHor),"out-sample","")),IF(ISBLANK(F79),"",IF(COUNT($F$2:F79)&lt;=XobsHor-XfHor,"in-sample","out-sample"))),"")</f>
        <v>in-sample</v>
      </c>
      <c r="I79" s="120">
        <f>IF(AND(ISBLANK(F78),H78="in-sample"),"",IF(AND(Temp!fhor_indata=1,H78="out-sample",H79="out-sample"),I78,IF(AND(ISBLANK(F79),H78="out-sample"),"",IF(AND(Temp!optSeasCoef=0,Temp!sts_add=1),IF(H78="in-sample",IF(Q78=bigT,((pCell/bigT)*F78)+((1-(pCell/bigT))*(I78+J78)),IF(OR(ISBLANK(F79),COUNT($F$2:F78)&lt;=pCell),F78,((pCell/COUNT($F$2:F78))*F78)+((1-(pCell/COUNT($F$2:F78)))*(I78+J78)))),I78),IF(AND(Temp!optSeasCoef=0,Temp!sts_multp=1),IF(H78="in-sample",IF(Q78=bigT,((pCell/bigT)*F78)+((1-(pCell/bigT))*(I78*J78)),IF(OR(ISBLANK(F79),COUNT(F$2:$F78)&lt;=pCell),F78,((pCell/COUNT($F$2:F78))*F78)+((1-(pCell/COUNT($F$2:F78)))*(I78*J78)))),I78),IF(Temp!sts_add=1,IF(H78="in-sample",IF(Q78=bigT,((pCell/bigT)*AX78)+((1-(pCell/bigT))*(I78+J78)),IF(OR(ISBLANK(F79),COUNT($AX$2:AX78)&lt;=pCell),AX78,((pCell/COUNT($AX$2:AX78))*AX78)+((1-(pCell/COUNT($AX$2:AX78)))*(I78+J78)))),I78),IF(H78="in-sample",IF(Q78=bigT,((pCell/bigT)*AX78)+((1-(pCell/bigT))*(I78*J78)),IF(OR(ISBLANK(F79),COUNT($AX$2:AX78)&lt;=pCell),AX78,((pCell/COUNT($AX$2:AX78))*AX78)+((1-(pCell/COUNT($AX$2:AX78)))*(I78*J78)))),I78)))))))</f>
        <v>326.46294355207539</v>
      </c>
      <c r="J79" s="120">
        <f>IF(AND(ISBLANK(F78),H78="in-sample"),"",IF(AND(Temp!fhor_indata=1,H78="out-sample",H79="out-sample"),J78,IF(AND(ISBLANK(F79),H78="out-sample"),"",IF(AND(Temp!optSeasCoef=0,Temp!sts_add=1),IF(H78="in-sample",IF(Q78=bigT,((qCell/bigT)*(I79-I78))+((1-(qCell/bigT))*J78),IF(OR(ISBLANK(F79),COUNT($F$2:F78)&lt;=qCell),IF(COUNT($F$2:F78)=1,0,F78-F77),((qCell/COUNT($F$2:F78))*(I79-I78))+((1-(qCell/COUNT($F$2:F78)))*J78))),J78),IF(AND(Temp!optSeasCoef=0,Temp!sts_multp=1),IF(H78="in-sample",IF(Q78=bigT,((qCell/bigT)*(I79/I78))+((1-(qCell/bigT))*J78),IF(qCell=0,1,IF(OR(ISBLANK(F79),COUNT($F$2:F78)&lt;=qCell),IF(COUNT($F$2:F78)=1,1,F78/F77),((qCell/COUNT($F$2:F78))*(I79/I78))+((1-(qCell/COUNT($F$2:F78)))*J78)))),J78),IF(Temp!sts_add=1,IF(H78="in-sample",IF(Q78=bigT,((qCell/bigT)*(I79-I78))+((1-(qCell/bigT))*J78),IF(OR(ISBLANK(F79),COUNT($AX$2:AX78)&lt;=qCell),IF(COUNT($AX$2:AX78)=1,0,AX78-AX77),((qCell/COUNT($AX$2:AX78))*(I79-I78))+((1-(qCell/COUNT($AX$2:AX78)))*J78))),J78),IF(H78="in-sample",IF(Q78=bigT,((qCell/bigT)*(I79/I78))+((1-(qCell/bigT))*J78),IF(qCell=0,1,IF(OR(ISBLANK(F79),COUNT($AX$2:AX78)&lt;=qCell),IF(COUNT($AX$2:AX78)=1,1,AX78/AX77),((qCell/COUNT($AX$2:AX78))*(I79/I78))+((1-(qCell/COUNT($AX$2:AX78)))*J78)))),J78)))))))</f>
        <v>0.98842947021562833</v>
      </c>
      <c r="K79" s="120">
        <f>IF(H79="","",IF(AND(Temp!optSeasCoef=0,Temp!sts_add=1),IF(H79="out-sample",I79+(Q79*J79),I79+J79),IF(AND(Temp!optSeasCoef=0,Temp!sts_multp=1),IF(H79="out-sample",I79*(J79^Q79),I79*J79),IF(Temp!sts_add=1,IF(H79="out-sample",(I79+(Q79*J79))*G79,(I79+J79)*G79),IF(H79="out-sample",I79*(J79^Q79)*G79,I79*J79*G79)))))</f>
        <v>322.68559434021245</v>
      </c>
      <c r="L79" s="116">
        <f t="shared" si="11"/>
        <v>-9.9423443402124008</v>
      </c>
      <c r="M79" s="116">
        <f t="shared" si="12"/>
        <v>9.9423443402124008</v>
      </c>
      <c r="N79" s="116">
        <f t="shared" si="13"/>
        <v>98.850210979353562</v>
      </c>
      <c r="O79" s="116">
        <f t="shared" si="14"/>
        <v>3.0811243249148683</v>
      </c>
      <c r="P79" s="116">
        <f t="shared" si="15"/>
        <v>3.1293336551430482</v>
      </c>
      <c r="Q79" s="94">
        <f>IF(AND(Temp!fhor_indata=1,ISBLANK(F79),H78="in-sample"),1,IF(AND(Temp!fhor_indata=1,H78="out-sample",Q78&lt;XfHor),Q78+1,IF(ISBLANK(F79),"",IF(AND(H79="out-sample",H78="in-sample"),1,IF(AND(H79="out-sample",H78="out-sample"),Q78+1,IF(ISNUMBER(Q78),Q78+1,1))))))</f>
        <v>78</v>
      </c>
      <c r="R79" s="94">
        <f t="shared" si="16"/>
        <v>4</v>
      </c>
      <c r="S79" s="94">
        <f>IF(Temp!fhor_indata=1,IF(S78=XobsHor,1,IF(COUNT($S$2:S78)&lt;=XobsHor,S78+1,IF(AND(COUNT($S$2:S78)&lt;=XobsHor+XfHor,IFERROR(MOD(S78,XobsHor)&lt;XfHor,FALSE)),S78+1,""))),IF(ISBLANK(F79),"",IF(S78=maxP,1,IF(S78&lt;maxP,S78+1,IF(COUNT($S$2:S79)&lt;=XobsHor,S78+1,"")))))</f>
        <v>78</v>
      </c>
      <c r="T79" s="3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W79" s="123">
        <f t="shared" si="18"/>
        <v>312.74325000000005</v>
      </c>
      <c r="AX79" s="123">
        <f t="shared" si="19"/>
        <v>312.74325000000005</v>
      </c>
      <c r="AY79" s="124" t="str">
        <f t="shared" si="20"/>
        <v/>
      </c>
      <c r="AZ79" s="124">
        <f t="shared" si="21"/>
        <v>322.68559434021245</v>
      </c>
      <c r="BF79" s="91"/>
    </row>
    <row r="80" spans="1:58" s="78" customFormat="1" ht="18.75" customHeight="1" x14ac:dyDescent="0.2">
      <c r="A80" s="6"/>
      <c r="B80" s="6"/>
      <c r="C80" s="6"/>
      <c r="D80" s="3"/>
      <c r="E80" s="98">
        <f t="shared" si="17"/>
        <v>79</v>
      </c>
      <c r="F80" s="117">
        <v>307.51695000000001</v>
      </c>
      <c r="G80" s="116">
        <f>IF(E80="","",IF(Temp!optSeasCoef=0,1,INDEX($C$2:$C$13,IF(MOD(COUNT($E$2:E80),seas_indx)=0,seas_indx,MOD(COUNT($E$2:E80),seas_indx)))))</f>
        <v>1</v>
      </c>
      <c r="H80" s="97" t="str">
        <f>IFERROR(IF(Temp!fhor_indata=1,IF(COUNT($S$2:S80)&lt;=XobsHor,"in-sample",IF(AND(COUNT($S$2:S80)&lt;=XobsHor+XfHor,MOD(S79,XobsHor)&lt;XfHor),"out-sample","")),IF(ISBLANK(F80),"",IF(COUNT($F$2:F80)&lt;=XobsHor-XfHor,"in-sample","out-sample"))),"")</f>
        <v>in-sample</v>
      </c>
      <c r="I80" s="120">
        <f>IF(AND(ISBLANK(F79),H79="in-sample"),"",IF(AND(Temp!fhor_indata=1,H79="out-sample",H80="out-sample"),I79,IF(AND(ISBLANK(F80),H79="out-sample"),"",IF(AND(Temp!optSeasCoef=0,Temp!sts_add=1),IF(H79="in-sample",IF(Q79=bigT,((pCell/bigT)*F79)+((1-(pCell/bigT))*(I79+J79)),IF(OR(ISBLANK(F80),COUNT($F$2:F79)&lt;=pCell),F79,((pCell/COUNT($F$2:F79))*F79)+((1-(pCell/COUNT($F$2:F79)))*(I79+J79)))),I79),IF(AND(Temp!optSeasCoef=0,Temp!sts_multp=1),IF(H79="in-sample",IF(Q79=bigT,((pCell/bigT)*F79)+((1-(pCell/bigT))*(I79*J79)),IF(OR(ISBLANK(F80),COUNT(F$2:$F79)&lt;=pCell),F79,((pCell/COUNT($F$2:F79))*F79)+((1-(pCell/COUNT($F$2:F79)))*(I79*J79)))),I79),IF(Temp!sts_add=1,IF(H79="in-sample",IF(Q79=bigT,((pCell/bigT)*AX79)+((1-(pCell/bigT))*(I79+J79)),IF(OR(ISBLANK(F80),COUNT($AX$2:AX79)&lt;=pCell),AX79,((pCell/COUNT($AX$2:AX79))*AX79)+((1-(pCell/COUNT($AX$2:AX79)))*(I79+J79)))),I79),IF(H79="in-sample",IF(Q79=bigT,((pCell/bigT)*AX79)+((1-(pCell/bigT))*(I79*J79)),IF(OR(ISBLANK(F80),COUNT($AX$2:AX79)&lt;=pCell),AX79,((pCell/COUNT($AX$2:AX79))*AX79)+((1-(pCell/COUNT($AX$2:AX79)))*(I79*J79)))),I79)))))))</f>
        <v>317.58695621702657</v>
      </c>
      <c r="J80" s="120">
        <f>IF(AND(ISBLANK(F79),H79="in-sample"),"",IF(AND(Temp!fhor_indata=1,H79="out-sample",H80="out-sample"),J79,IF(AND(ISBLANK(F80),H79="out-sample"),"",IF(AND(Temp!optSeasCoef=0,Temp!sts_add=1),IF(H79="in-sample",IF(Q79=bigT,((qCell/bigT)*(I80-I79))+((1-(qCell/bigT))*J79),IF(OR(ISBLANK(F80),COUNT($F$2:F79)&lt;=qCell),IF(COUNT($F$2:F79)=1,0,F79-F78),((qCell/COUNT($F$2:F79))*(I80-I79))+((1-(qCell/COUNT($F$2:F79)))*J79))),J79),IF(AND(Temp!optSeasCoef=0,Temp!sts_multp=1),IF(H79="in-sample",IF(Q79=bigT,((qCell/bigT)*(I80/I79))+((1-(qCell/bigT))*J79),IF(qCell=0,1,IF(OR(ISBLANK(F80),COUNT($F$2:F79)&lt;=qCell),IF(COUNT($F$2:F79)=1,1,F79/F78),((qCell/COUNT($F$2:F79))*(I80/I79))+((1-(qCell/COUNT($F$2:F79)))*J79)))),J79),IF(Temp!sts_add=1,IF(H79="in-sample",IF(Q79=bigT,((qCell/bigT)*(I80-I79))+((1-(qCell/bigT))*J79),IF(OR(ISBLANK(F80),COUNT($AX$2:AX79)&lt;=qCell),IF(COUNT($AX$2:AX79)=1,0,AX79-AX78),((qCell/COUNT($AX$2:AX79))*(I80-I79))+((1-(qCell/COUNT($AX$2:AX79)))*J79))),J79),IF(H79="in-sample",IF(Q79=bigT,((qCell/bigT)*(I80/I79))+((1-(qCell/bigT))*J79),IF(qCell=0,1,IF(OR(ISBLANK(F80),COUNT($AX$2:AX79)&lt;=qCell),IF(COUNT($AX$2:AX79)=1,1,AX79/AX78),((qCell/COUNT($AX$2:AX79))*(I80/I79))+((1-(qCell/COUNT($AX$2:AX79)))*J79)))),J79)))))))</f>
        <v>0.98642718613663805</v>
      </c>
      <c r="K80" s="120">
        <f>IF(H80="","",IF(AND(Temp!optSeasCoef=0,Temp!sts_add=1),IF(H80="out-sample",I80+(Q80*J80),I80+J80),IF(AND(Temp!optSeasCoef=0,Temp!sts_multp=1),IF(H80="out-sample",I80*(J80^Q80),I80*J80),IF(Temp!sts_add=1,IF(H80="out-sample",(I80+(Q80*J80))*G80,(I80+J80)*G80),IF(H80="out-sample",I80*(J80^Q80)*G80,I80*J80*G80)))))</f>
        <v>313.2764075748612</v>
      </c>
      <c r="L80" s="116">
        <f t="shared" si="11"/>
        <v>-5.7594575748611874</v>
      </c>
      <c r="M80" s="116">
        <f t="shared" si="12"/>
        <v>5.7594575748611874</v>
      </c>
      <c r="N80" s="116">
        <f t="shared" si="13"/>
        <v>33.171351556625908</v>
      </c>
      <c r="O80" s="116">
        <f t="shared" si="14"/>
        <v>1.8384587653587976</v>
      </c>
      <c r="P80" s="116">
        <f t="shared" si="15"/>
        <v>1.855515206335518</v>
      </c>
      <c r="Q80" s="94">
        <f>IF(AND(Temp!fhor_indata=1,ISBLANK(F80),H79="in-sample"),1,IF(AND(Temp!fhor_indata=1,H79="out-sample",Q79&lt;XfHor),Q79+1,IF(ISBLANK(F80),"",IF(AND(H80="out-sample",H79="in-sample"),1,IF(AND(H80="out-sample",H79="out-sample"),Q79+1,IF(ISNUMBER(Q79),Q79+1,1))))))</f>
        <v>79</v>
      </c>
      <c r="R80" s="94">
        <f t="shared" si="16"/>
        <v>3</v>
      </c>
      <c r="S80" s="94">
        <f>IF(Temp!fhor_indata=1,IF(S79=XobsHor,1,IF(COUNT($S$2:S79)&lt;=XobsHor,S79+1,IF(AND(COUNT($S$2:S79)&lt;=XobsHor+XfHor,IFERROR(MOD(S79,XobsHor)&lt;XfHor,FALSE)),S79+1,""))),IF(ISBLANK(F80),"",IF(S79=maxP,1,IF(S79&lt;maxP,S79+1,IF(COUNT($S$2:S80)&lt;=XobsHor,S79+1,"")))))</f>
        <v>79</v>
      </c>
      <c r="T80" s="3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W80" s="123">
        <f t="shared" si="18"/>
        <v>307.51695000000001</v>
      </c>
      <c r="AX80" s="123">
        <f t="shared" si="19"/>
        <v>307.51695000000001</v>
      </c>
      <c r="AY80" s="124" t="str">
        <f t="shared" si="20"/>
        <v/>
      </c>
      <c r="AZ80" s="124">
        <f t="shared" si="21"/>
        <v>313.2764075748612</v>
      </c>
      <c r="BF80" s="91"/>
    </row>
    <row r="81" spans="1:58" s="78" customFormat="1" ht="18.75" customHeight="1" x14ac:dyDescent="0.2">
      <c r="A81" s="6"/>
      <c r="B81" s="6"/>
      <c r="C81" s="6"/>
      <c r="D81" s="3"/>
      <c r="E81" s="98">
        <f t="shared" si="17"/>
        <v>80</v>
      </c>
      <c r="F81" s="117">
        <v>304.86600000000004</v>
      </c>
      <c r="G81" s="116">
        <f>IF(E81="","",IF(Temp!optSeasCoef=0,1,INDEX($C$2:$C$13,IF(MOD(COUNT($E$2:E81),seas_indx)=0,seas_indx,MOD(COUNT($E$2:E81),seas_indx)))))</f>
        <v>1</v>
      </c>
      <c r="H81" s="97" t="str">
        <f>IFERROR(IF(Temp!fhor_indata=1,IF(COUNT($S$2:S81)&lt;=XobsHor,"in-sample",IF(AND(COUNT($S$2:S81)&lt;=XobsHor+XfHor,MOD(S80,XobsHor)&lt;XfHor),"out-sample","")),IF(ISBLANK(F81),"",IF(COUNT($F$2:F81)&lt;=XobsHor-XfHor,"in-sample","out-sample"))),"")</f>
        <v>in-sample</v>
      </c>
      <c r="I81" s="120">
        <f>IF(AND(ISBLANK(F80),H80="in-sample"),"",IF(AND(Temp!fhor_indata=1,H80="out-sample",H81="out-sample"),I80,IF(AND(ISBLANK(F81),H80="out-sample"),"",IF(AND(Temp!optSeasCoef=0,Temp!sts_add=1),IF(H80="in-sample",IF(Q80=bigT,((pCell/bigT)*F80)+((1-(pCell/bigT))*(I80+J80)),IF(OR(ISBLANK(F81),COUNT($F$2:F80)&lt;=pCell),F80,((pCell/COUNT($F$2:F80))*F80)+((1-(pCell/COUNT($F$2:F80)))*(I80+J80)))),I80),IF(AND(Temp!optSeasCoef=0,Temp!sts_multp=1),IF(H80="in-sample",IF(Q80=bigT,((pCell/bigT)*F80)+((1-(pCell/bigT))*(I80*J80)),IF(OR(ISBLANK(F81),COUNT(F$2:$F80)&lt;=pCell),F80,((pCell/COUNT($F$2:F80))*F80)+((1-(pCell/COUNT($F$2:F80)))*(I80*J80)))),I80),IF(Temp!sts_add=1,IF(H80="in-sample",IF(Q80=bigT,((pCell/bigT)*AX80)+((1-(pCell/bigT))*(I80+J80)),IF(OR(ISBLANK(F81),COUNT($AX$2:AX80)&lt;=pCell),AX80,((pCell/COUNT($AX$2:AX80))*AX80)+((1-(pCell/COUNT($AX$2:AX80)))*(I80+J80)))),I80),IF(H80="in-sample",IF(Q80=bigT,((pCell/bigT)*AX80)+((1-(pCell/bigT))*(I80*J80)),IF(OR(ISBLANK(F81),COUNT($AX$2:AX80)&lt;=pCell),AX80,((pCell/COUNT($AX$2:AX80))*AX80)+((1-(pCell/COUNT($AX$2:AX80)))*(I80*J80)))),I80)))))))</f>
        <v>310.36022652429858</v>
      </c>
      <c r="J81" s="120">
        <f>IF(AND(ISBLANK(F80),H80="in-sample"),"",IF(AND(Temp!fhor_indata=1,H80="out-sample",H81="out-sample"),J80,IF(AND(ISBLANK(F81),H80="out-sample"),"",IF(AND(Temp!optSeasCoef=0,Temp!sts_add=1),IF(H80="in-sample",IF(Q80=bigT,((qCell/bigT)*(I81-I80))+((1-(qCell/bigT))*J80),IF(OR(ISBLANK(F81),COUNT($F$2:F80)&lt;=qCell),IF(COUNT($F$2:F80)=1,0,F80-F79),((qCell/COUNT($F$2:F80))*(I81-I80))+((1-(qCell/COUNT($F$2:F80)))*J80))),J80),IF(AND(Temp!optSeasCoef=0,Temp!sts_multp=1),IF(H80="in-sample",IF(Q80=bigT,((qCell/bigT)*(I81/I80))+((1-(qCell/bigT))*J80),IF(qCell=0,1,IF(OR(ISBLANK(F81),COUNT($F$2:F80)&lt;=qCell),IF(COUNT($F$2:F80)=1,1,F80/F79),((qCell/COUNT($F$2:F80))*(I81/I80))+((1-(qCell/COUNT($F$2:F80)))*J80)))),J80),IF(Temp!sts_add=1,IF(H80="in-sample",IF(Q80=bigT,((qCell/bigT)*(I81-I80))+((1-(qCell/bigT))*J80),IF(OR(ISBLANK(F81),COUNT($AX$2:AX80)&lt;=qCell),IF(COUNT($AX$2:AX80)=1,0,AX80-AX79),((qCell/COUNT($AX$2:AX80))*(I81-I80))+((1-(qCell/COUNT($AX$2:AX80)))*J80))),J80),IF(H80="in-sample",IF(Q80=bigT,((qCell/bigT)*(I81/I80))+((1-(qCell/bigT))*J80),IF(qCell=0,1,IF(OR(ISBLANK(F81),COUNT($AX$2:AX80)&lt;=qCell),IF(COUNT($AX$2:AX80)=1,1,AX80/AX79),((qCell/COUNT($AX$2:AX80))*(I81/I80))+((1-(qCell/COUNT($AX$2:AX80)))*J80)))),J80)))))))</f>
        <v>0.98526486874728314</v>
      </c>
      <c r="K81" s="120">
        <f>IF(H81="","",IF(AND(Temp!optSeasCoef=0,Temp!sts_add=1),IF(H81="out-sample",I81+(Q81*J81),I81+J81),IF(AND(Temp!optSeasCoef=0,Temp!sts_multp=1),IF(H81="out-sample",I81*(J81^Q81),I81*J81),IF(Temp!sts_add=1,IF(H81="out-sample",(I81+(Q81*J81))*G81,(I81+J81)*G81),IF(H81="out-sample",I81*(J81^Q81)*G81,I81*J81*G81)))))</f>
        <v>305.7870278508401</v>
      </c>
      <c r="L81" s="116">
        <f t="shared" si="11"/>
        <v>-0.921027850840062</v>
      </c>
      <c r="M81" s="116">
        <f t="shared" si="12"/>
        <v>0.921027850840062</v>
      </c>
      <c r="N81" s="116">
        <f t="shared" si="13"/>
        <v>0.84829230202306349</v>
      </c>
      <c r="O81" s="116">
        <f t="shared" si="14"/>
        <v>0.30119912453883763</v>
      </c>
      <c r="P81" s="116">
        <f t="shared" si="15"/>
        <v>0.30165341325877615</v>
      </c>
      <c r="Q81" s="94">
        <f>IF(AND(Temp!fhor_indata=1,ISBLANK(F81),H80="in-sample"),1,IF(AND(Temp!fhor_indata=1,H80="out-sample",Q80&lt;XfHor),Q80+1,IF(ISBLANK(F81),"",IF(AND(H81="out-sample",H80="in-sample"),1,IF(AND(H81="out-sample",H80="out-sample"),Q80+1,IF(ISNUMBER(Q80),Q80+1,1))))))</f>
        <v>80</v>
      </c>
      <c r="R81" s="94">
        <f t="shared" si="16"/>
        <v>2</v>
      </c>
      <c r="S81" s="94">
        <f>IF(Temp!fhor_indata=1,IF(S80=XobsHor,1,IF(COUNT($S$2:S80)&lt;=XobsHor,S80+1,IF(AND(COUNT($S$2:S80)&lt;=XobsHor+XfHor,IFERROR(MOD(S80,XobsHor)&lt;XfHor,FALSE)),S80+1,""))),IF(ISBLANK(F81),"",IF(S80=maxP,1,IF(S80&lt;maxP,S80+1,IF(COUNT($S$2:S81)&lt;=XobsHor,S80+1,"")))))</f>
        <v>80</v>
      </c>
      <c r="T81" s="3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W81" s="123">
        <f t="shared" si="18"/>
        <v>304.86600000000004</v>
      </c>
      <c r="AX81" s="123">
        <f t="shared" si="19"/>
        <v>304.86600000000004</v>
      </c>
      <c r="AY81" s="124" t="str">
        <f t="shared" si="20"/>
        <v/>
      </c>
      <c r="AZ81" s="124">
        <f t="shared" si="21"/>
        <v>305.7870278508401</v>
      </c>
      <c r="BF81" s="91"/>
    </row>
    <row r="82" spans="1:58" s="78" customFormat="1" ht="18.75" customHeight="1" x14ac:dyDescent="0.2">
      <c r="A82" s="6"/>
      <c r="B82" s="6"/>
      <c r="C82" s="6"/>
      <c r="D82" s="3"/>
      <c r="E82" s="98">
        <f t="shared" si="17"/>
        <v>81</v>
      </c>
      <c r="F82" s="117">
        <v>301.73175000000003</v>
      </c>
      <c r="G82" s="116">
        <f>IF(E82="","",IF(Temp!optSeasCoef=0,1,INDEX($C$2:$C$13,IF(MOD(COUNT($E$2:E82),seas_indx)=0,seas_indx,MOD(COUNT($E$2:E82),seas_indx)))))</f>
        <v>1</v>
      </c>
      <c r="H82" s="97" t="str">
        <f>IFERROR(IF(Temp!fhor_indata=1,IF(COUNT($S$2:S82)&lt;=XobsHor,"in-sample",IF(AND(COUNT($S$2:S82)&lt;=XobsHor+XfHor,MOD(S81,XobsHor)&lt;XfHor),"out-sample","")),IF(ISBLANK(F82),"",IF(COUNT($F$2:F82)&lt;=XobsHor-XfHor,"in-sample","out-sample"))),"")</f>
        <v>in-sample</v>
      </c>
      <c r="I82" s="120">
        <f>IF(AND(ISBLANK(F81),H81="in-sample"),"",IF(AND(Temp!fhor_indata=1,H81="out-sample",H82="out-sample"),I81,IF(AND(ISBLANK(F82),H81="out-sample"),"",IF(AND(Temp!optSeasCoef=0,Temp!sts_add=1),IF(H81="in-sample",IF(Q81=bigT,((pCell/bigT)*F81)+((1-(pCell/bigT))*(I81+J81)),IF(OR(ISBLANK(F82),COUNT($F$2:F81)&lt;=pCell),F81,((pCell/COUNT($F$2:F81))*F81)+((1-(pCell/COUNT($F$2:F81)))*(I81+J81)))),I81),IF(AND(Temp!optSeasCoef=0,Temp!sts_multp=1),IF(H81="in-sample",IF(Q81=bigT,((pCell/bigT)*F81)+((1-(pCell/bigT))*(I81*J81)),IF(OR(ISBLANK(F82),COUNT(F$2:$F81)&lt;=pCell),F81,((pCell/COUNT($F$2:F81))*F81)+((1-(pCell/COUNT($F$2:F81)))*(I81*J81)))),I81),IF(Temp!sts_add=1,IF(H81="in-sample",IF(Q81=bigT,((pCell/bigT)*AX81)+((1-(pCell/bigT))*(I81+J81)),IF(OR(ISBLANK(F82),COUNT($AX$2:AX81)&lt;=pCell),AX81,((pCell/COUNT($AX$2:AX81))*AX81)+((1-(pCell/COUNT($AX$2:AX81)))*(I81+J81)))),I81),IF(H81="in-sample",IF(Q81=bigT,((pCell/bigT)*AX81)+((1-(pCell/bigT))*(I81*J81)),IF(OR(ISBLANK(F82),COUNT($AX$2:AX81)&lt;=pCell),AX81,((pCell/COUNT($AX$2:AX81))*AX81)+((1-(pCell/COUNT($AX$2:AX81)))*(I81*J81)))),I81)))))))</f>
        <v>305.32651392542004</v>
      </c>
      <c r="J82" s="120">
        <f>IF(AND(ISBLANK(F81),H81="in-sample"),"",IF(AND(Temp!fhor_indata=1,H81="out-sample",H82="out-sample"),J81,IF(AND(ISBLANK(F82),H81="out-sample"),"",IF(AND(Temp!optSeasCoef=0,Temp!sts_add=1),IF(H81="in-sample",IF(Q81=bigT,((qCell/bigT)*(I82-I81))+((1-(qCell/bigT))*J81),IF(OR(ISBLANK(F82),COUNT($F$2:F81)&lt;=qCell),IF(COUNT($F$2:F81)=1,0,F81-F80),((qCell/COUNT($F$2:F81))*(I82-I81))+((1-(qCell/COUNT($F$2:F81)))*J81))),J81),IF(AND(Temp!optSeasCoef=0,Temp!sts_multp=1),IF(H81="in-sample",IF(Q81=bigT,((qCell/bigT)*(I82/I81))+((1-(qCell/bigT))*J81),IF(qCell=0,1,IF(OR(ISBLANK(F82),COUNT($F$2:F81)&lt;=qCell),IF(COUNT($F$2:F81)=1,1,F81/F80),((qCell/COUNT($F$2:F81))*(I82/I81))+((1-(qCell/COUNT($F$2:F81)))*J81)))),J81),IF(Temp!sts_add=1,IF(H81="in-sample",IF(Q81=bigT,((qCell/bigT)*(I82-I81))+((1-(qCell/bigT))*J81),IF(OR(ISBLANK(F82),COUNT($AX$2:AX81)&lt;=qCell),IF(COUNT($AX$2:AX81)=1,0,AX81-AX80),((qCell/COUNT($AX$2:AX81))*(I82-I81))+((1-(qCell/COUNT($AX$2:AX81)))*J81))),J81),IF(H81="in-sample",IF(Q81=bigT,((qCell/bigT)*(I82/I81))+((1-(qCell/bigT))*J81),IF(qCell=0,1,IF(OR(ISBLANK(F82),COUNT($AX$2:AX81)&lt;=qCell),IF(COUNT($AX$2:AX81)=1,1,AX81/AX80),((qCell/COUNT($AX$2:AX81))*(I82/I81))+((1-(qCell/COUNT($AX$2:AX81)))*J81)))),J81)))))))</f>
        <v>0.98507939317484217</v>
      </c>
      <c r="K82" s="120">
        <f>IF(H82="","",IF(AND(Temp!optSeasCoef=0,Temp!sts_add=1),IF(H82="out-sample",I82+(Q82*J82),I82+J82),IF(AND(Temp!optSeasCoef=0,Temp!sts_multp=1),IF(H82="out-sample",I82*(J82^Q82),I82*J82),IF(Temp!sts_add=1,IF(H82="out-sample",(I82+(Q82*J82))*G82,(I82+J82)*G82),IF(H82="out-sample",I82*(J82^Q82)*G82,I82*J82*G82)))))</f>
        <v>300.77085705784276</v>
      </c>
      <c r="L82" s="116">
        <f t="shared" si="11"/>
        <v>0.9608929421572725</v>
      </c>
      <c r="M82" s="116">
        <f t="shared" si="12"/>
        <v>0.9608929421572725</v>
      </c>
      <c r="N82" s="116">
        <f t="shared" si="13"/>
        <v>0.92331524628765949</v>
      </c>
      <c r="O82" s="116">
        <f t="shared" si="14"/>
        <v>0.31947674437503043</v>
      </c>
      <c r="P82" s="116">
        <f t="shared" si="15"/>
        <v>0.31896723131192117</v>
      </c>
      <c r="Q82" s="94">
        <f>IF(AND(Temp!fhor_indata=1,ISBLANK(F82),H81="in-sample"),1,IF(AND(Temp!fhor_indata=1,H81="out-sample",Q81&lt;XfHor),Q81+1,IF(ISBLANK(F82),"",IF(AND(H82="out-sample",H81="in-sample"),1,IF(AND(H82="out-sample",H81="out-sample"),Q81+1,IF(ISNUMBER(Q81),Q81+1,1))))))</f>
        <v>81</v>
      </c>
      <c r="R82" s="94">
        <f t="shared" si="16"/>
        <v>1</v>
      </c>
      <c r="S82" s="94">
        <f>IF(Temp!fhor_indata=1,IF(S81=XobsHor,1,IF(COUNT($S$2:S81)&lt;=XobsHor,S81+1,IF(AND(COUNT($S$2:S81)&lt;=XobsHor+XfHor,IFERROR(MOD(S81,XobsHor)&lt;XfHor,FALSE)),S81+1,""))),IF(ISBLANK(F82),"",IF(S81=maxP,1,IF(S81&lt;maxP,S81+1,IF(COUNT($S$2:S82)&lt;=XobsHor,S81+1,"")))))</f>
        <v>81</v>
      </c>
      <c r="T82" s="3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W82" s="123">
        <f t="shared" si="18"/>
        <v>301.73175000000003</v>
      </c>
      <c r="AX82" s="123">
        <f t="shared" si="19"/>
        <v>301.73175000000003</v>
      </c>
      <c r="AY82" s="124" t="str">
        <f t="shared" si="20"/>
        <v/>
      </c>
      <c r="AZ82" s="124">
        <f t="shared" si="21"/>
        <v>300.77085705784276</v>
      </c>
      <c r="BF82" s="91"/>
    </row>
    <row r="83" spans="1:58" s="78" customFormat="1" ht="18.75" customHeight="1" x14ac:dyDescent="0.2">
      <c r="A83" s="6"/>
      <c r="B83" s="6"/>
      <c r="C83" s="6"/>
      <c r="D83" s="3"/>
      <c r="E83" s="98">
        <f t="shared" si="17"/>
        <v>82</v>
      </c>
      <c r="F83" s="117">
        <v>300.62385000000006</v>
      </c>
      <c r="G83" s="116">
        <f>IF(E83="","",IF(Temp!optSeasCoef=0,1,INDEX($C$2:$C$13,IF(MOD(COUNT($E$2:E83),seas_indx)=0,seas_indx,MOD(COUNT($E$2:E83),seas_indx)))))</f>
        <v>1</v>
      </c>
      <c r="H83" s="97" t="str">
        <f>IFERROR(IF(Temp!fhor_indata=1,IF(COUNT($S$2:S83)&lt;=XobsHor,"in-sample",IF(AND(COUNT($S$2:S83)&lt;=XobsHor+XfHor,MOD(S82,XobsHor)&lt;XfHor),"out-sample","")),IF(ISBLANK(F83),"",IF(COUNT($F$2:F83)&lt;=XobsHor-XfHor,"in-sample","out-sample"))),"")</f>
        <v>in-sample</v>
      </c>
      <c r="I83" s="120">
        <f>IF(AND(ISBLANK(F82),H82="in-sample"),"",IF(AND(Temp!fhor_indata=1,H82="out-sample",H83="out-sample"),I82,IF(AND(ISBLANK(F83),H82="out-sample"),"",IF(AND(Temp!optSeasCoef=0,Temp!sts_add=1),IF(H82="in-sample",IF(Q82=bigT,((pCell/bigT)*F82)+((1-(pCell/bigT))*(I82+J82)),IF(OR(ISBLANK(F83),COUNT($F$2:F82)&lt;=pCell),F82,((pCell/COUNT($F$2:F82))*F82)+((1-(pCell/COUNT($F$2:F82)))*(I82+J82)))),I82),IF(AND(Temp!optSeasCoef=0,Temp!sts_multp=1),IF(H82="in-sample",IF(Q82=bigT,((pCell/bigT)*F82)+((1-(pCell/bigT))*(I82*J82)),IF(OR(ISBLANK(F83),COUNT(F$2:$F82)&lt;=pCell),F82,((pCell/COUNT($F$2:F82))*F82)+((1-(pCell/COUNT($F$2:F82)))*(I82*J82)))),I82),IF(Temp!sts_add=1,IF(H82="in-sample",IF(Q82=bigT,((pCell/bigT)*AX82)+((1-(pCell/bigT))*(I82+J82)),IF(OR(ISBLANK(F83),COUNT($AX$2:AX82)&lt;=pCell),AX82,((pCell/COUNT($AX$2:AX82))*AX82)+((1-(pCell/COUNT($AX$2:AX82)))*(I82+J82)))),I82),IF(H82="in-sample",IF(Q82=bigT,((pCell/bigT)*AX82)+((1-(pCell/bigT))*(I82*J82)),IF(OR(ISBLANK(F83),COUNT($AX$2:AX82)&lt;=pCell),AX82,((pCell/COUNT($AX$2:AX82))*AX82)+((1-(pCell/COUNT($AX$2:AX82)))*(I82*J82)))),I82)))))))</f>
        <v>301.24537209100686</v>
      </c>
      <c r="J83" s="120">
        <f>IF(AND(ISBLANK(F82),H82="in-sample"),"",IF(AND(Temp!fhor_indata=1,H82="out-sample",H83="out-sample"),J82,IF(AND(ISBLANK(F83),H82="out-sample"),"",IF(AND(Temp!optSeasCoef=0,Temp!sts_add=1),IF(H82="in-sample",IF(Q82=bigT,((qCell/bigT)*(I83-I82))+((1-(qCell/bigT))*J82),IF(OR(ISBLANK(F83),COUNT($F$2:F82)&lt;=qCell),IF(COUNT($F$2:F82)=1,0,F82-F81),((qCell/COUNT($F$2:F82))*(I83-I82))+((1-(qCell/COUNT($F$2:F82)))*J82))),J82),IF(AND(Temp!optSeasCoef=0,Temp!sts_multp=1),IF(H82="in-sample",IF(Q82=bigT,((qCell/bigT)*(I83/I82))+((1-(qCell/bigT))*J82),IF(qCell=0,1,IF(OR(ISBLANK(F83),COUNT($F$2:F82)&lt;=qCell),IF(COUNT($F$2:F82)=1,1,F82/F81),((qCell/COUNT($F$2:F82))*(I83/I82))+((1-(qCell/COUNT($F$2:F82)))*J82)))),J82),IF(Temp!sts_add=1,IF(H82="in-sample",IF(Q82=bigT,((qCell/bigT)*(I83-I82))+((1-(qCell/bigT))*J82),IF(OR(ISBLANK(F83),COUNT($AX$2:AX82)&lt;=qCell),IF(COUNT($AX$2:AX82)=1,0,AX82-AX81),((qCell/COUNT($AX$2:AX82))*(I83-I82))+((1-(qCell/COUNT($AX$2:AX82)))*J82))),J82),IF(H82="in-sample",IF(Q82=bigT,((qCell/bigT)*(I83/I82))+((1-(qCell/bigT))*J82),IF(qCell=0,1,IF(OR(ISBLANK(F83),COUNT($AX$2:AX82)&lt;=qCell),IF(COUNT($AX$2:AX82)=1,1,AX82/AX81),((qCell/COUNT($AX$2:AX82))*(I83/I82))+((1-(qCell/COUNT($AX$2:AX82)))*J82)))),J82)))))))</f>
        <v>0.98527126024235168</v>
      </c>
      <c r="K83" s="120">
        <f>IF(H83="","",IF(AND(Temp!optSeasCoef=0,Temp!sts_add=1),IF(H83="out-sample",I83+(Q83*J83),I83+J83),IF(AND(Temp!optSeasCoef=0,Temp!sts_multp=1),IF(H83="out-sample",I83*(J83^Q83),I83*J83),IF(Temp!sts_add=1,IF(H83="out-sample",(I83+(Q83*J83))*G83,(I83+J83)*G83),IF(H83="out-sample",I83*(J83^Q83)*G83,I83*J83*G83)))))</f>
        <v>296.80840740228246</v>
      </c>
      <c r="L83" s="116">
        <f t="shared" si="11"/>
        <v>3.8154425977176061</v>
      </c>
      <c r="M83" s="116">
        <f t="shared" si="12"/>
        <v>3.8154425977176061</v>
      </c>
      <c r="N83" s="116">
        <f t="shared" si="13"/>
        <v>14.557602216478074</v>
      </c>
      <c r="O83" s="116">
        <f t="shared" si="14"/>
        <v>1.2854900678558963</v>
      </c>
      <c r="P83" s="116">
        <f t="shared" si="15"/>
        <v>1.2772804114420184</v>
      </c>
      <c r="Q83" s="94">
        <f>IF(AND(Temp!fhor_indata=1,ISBLANK(F83),H82="in-sample"),1,IF(AND(Temp!fhor_indata=1,H82="out-sample",Q82&lt;XfHor),Q82+1,IF(ISBLANK(F83),"",IF(AND(H83="out-sample",H82="in-sample"),1,IF(AND(H83="out-sample",H82="out-sample"),Q82+1,IF(ISNUMBER(Q82),Q82+1,1))))))</f>
        <v>82</v>
      </c>
      <c r="R83" s="94">
        <f t="shared" si="16"/>
        <v>0</v>
      </c>
      <c r="S83" s="94">
        <f>IF(Temp!fhor_indata=1,IF(S82=XobsHor,1,IF(COUNT($S$2:S82)&lt;=XobsHor,S82+1,IF(AND(COUNT($S$2:S82)&lt;=XobsHor+XfHor,IFERROR(MOD(S82,XobsHor)&lt;XfHor,FALSE)),S82+1,""))),IF(ISBLANK(F83),"",IF(S82=maxP,1,IF(S82&lt;maxP,S82+1,IF(COUNT($S$2:S83)&lt;=XobsHor,S82+1,"")))))</f>
        <v>82</v>
      </c>
      <c r="T83" s="3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W83" s="123">
        <f t="shared" si="18"/>
        <v>300.62385000000006</v>
      </c>
      <c r="AX83" s="123">
        <f t="shared" si="19"/>
        <v>300.62385000000006</v>
      </c>
      <c r="AY83" s="124" t="str">
        <f t="shared" si="20"/>
        <v/>
      </c>
      <c r="AZ83" s="124">
        <f t="shared" si="21"/>
        <v>296.80840740228246</v>
      </c>
      <c r="BF83" s="91"/>
    </row>
    <row r="84" spans="1:58" s="78" customFormat="1" ht="18.75" customHeight="1" x14ac:dyDescent="0.2">
      <c r="A84" s="6"/>
      <c r="B84" s="6"/>
      <c r="C84" s="6"/>
      <c r="D84" s="3"/>
      <c r="E84" s="98">
        <f t="shared" si="17"/>
        <v>1</v>
      </c>
      <c r="F84" s="117">
        <v>303.8193</v>
      </c>
      <c r="G84" s="116">
        <f>IF(E84="","",IF(Temp!optSeasCoef=0,1,INDEX($C$2:$C$13,IF(MOD(COUNT($E$2:E84),seas_indx)=0,seas_indx,MOD(COUNT($E$2:E84),seas_indx)))))</f>
        <v>1</v>
      </c>
      <c r="H84" s="97" t="str">
        <f>IFERROR(IF(Temp!fhor_indata=1,IF(COUNT($S$2:S84)&lt;=XobsHor,"in-sample",IF(AND(COUNT($S$2:S84)&lt;=XobsHor+XfHor,MOD(S83,XobsHor)&lt;XfHor),"out-sample","")),IF(ISBLANK(F84),"",IF(COUNT($F$2:F84)&lt;=XobsHor-XfHor,"in-sample","out-sample"))),"")</f>
        <v>out-sample</v>
      </c>
      <c r="I84" s="120">
        <f>IF(AND(ISBLANK(F83),H83="in-sample"),"",IF(AND(Temp!fhor_indata=1,H83="out-sample",H84="out-sample"),I83,IF(AND(ISBLANK(F84),H83="out-sample"),"",IF(AND(Temp!optSeasCoef=0,Temp!sts_add=1),IF(H83="in-sample",IF(Q83=bigT,((pCell/bigT)*F83)+((1-(pCell/bigT))*(I83+J83)),IF(OR(ISBLANK(F84),COUNT($F$2:F83)&lt;=pCell),F83,((pCell/COUNT($F$2:F83))*F83)+((1-(pCell/COUNT($F$2:F83)))*(I83+J83)))),I83),IF(AND(Temp!optSeasCoef=0,Temp!sts_multp=1),IF(H83="in-sample",IF(Q83=bigT,((pCell/bigT)*F83)+((1-(pCell/bigT))*(I83*J83)),IF(OR(ISBLANK(F84),COUNT(F$2:$F83)&lt;=pCell),F83,((pCell/COUNT($F$2:F83))*F83)+((1-(pCell/COUNT($F$2:F83)))*(I83*J83)))),I83),IF(Temp!sts_add=1,IF(H83="in-sample",IF(Q83=bigT,((pCell/bigT)*AX83)+((1-(pCell/bigT))*(I83+J83)),IF(OR(ISBLANK(F84),COUNT($AX$2:AX83)&lt;=pCell),AX83,((pCell/COUNT($AX$2:AX83))*AX83)+((1-(pCell/COUNT($AX$2:AX83)))*(I83+J83)))),I83),IF(H83="in-sample",IF(Q83=bigT,((pCell/bigT)*AX83)+((1-(pCell/bigT))*(I83*J83)),IF(OR(ISBLANK(F84),COUNT($AX$2:AX83)&lt;=pCell),AX83,((pCell/COUNT($AX$2:AX83))*AX83)+((1-(pCell/COUNT($AX$2:AX83)))*(I83*J83)))),I83)))))))</f>
        <v>298.66959891336421</v>
      </c>
      <c r="J84" s="120">
        <f>IF(AND(ISBLANK(F83),H83="in-sample"),"",IF(AND(Temp!fhor_indata=1,H83="out-sample",H84="out-sample"),J83,IF(AND(ISBLANK(F84),H83="out-sample"),"",IF(AND(Temp!optSeasCoef=0,Temp!sts_add=1),IF(H83="in-sample",IF(Q83=bigT,((qCell/bigT)*(I84-I83))+((1-(qCell/bigT))*J83),IF(OR(ISBLANK(F84),COUNT($F$2:F83)&lt;=qCell),IF(COUNT($F$2:F83)=1,0,F83-F82),((qCell/COUNT($F$2:F83))*(I84-I83))+((1-(qCell/COUNT($F$2:F83)))*J83))),J83),IF(AND(Temp!optSeasCoef=0,Temp!sts_multp=1),IF(H83="in-sample",IF(Q83=bigT,((qCell/bigT)*(I84/I83))+((1-(qCell/bigT))*J83),IF(qCell=0,1,IF(OR(ISBLANK(F84),COUNT($F$2:F83)&lt;=qCell),IF(COUNT($F$2:F83)=1,1,F83/F82),((qCell/COUNT($F$2:F83))*(I84/I83))+((1-(qCell/COUNT($F$2:F83)))*J83)))),J83),IF(Temp!sts_add=1,IF(H83="in-sample",IF(Q83=bigT,((qCell/bigT)*(I84-I83))+((1-(qCell/bigT))*J83),IF(OR(ISBLANK(F84),COUNT($AX$2:AX83)&lt;=qCell),IF(COUNT($AX$2:AX83)=1,0,AX83-AX82),((qCell/COUNT($AX$2:AX83))*(I84-I83))+((1-(qCell/COUNT($AX$2:AX83)))*J83))),J83),IF(H83="in-sample",IF(Q83=bigT,((qCell/bigT)*(I84/I83))+((1-(qCell/bigT))*J83),IF(qCell=0,1,IF(OR(ISBLANK(F84),COUNT($AX$2:AX83)&lt;=qCell),IF(COUNT($AX$2:AX83)=1,1,AX83/AX82),((qCell/COUNT($AX$2:AX83))*(I84/I83))+((1-(qCell/COUNT($AX$2:AX83)))*J83)))),J83)))))))</f>
        <v>0.9860247143882086</v>
      </c>
      <c r="K84" s="120">
        <f>IF(H84="","",IF(AND(Temp!optSeasCoef=0,Temp!sts_add=1),IF(H84="out-sample",I84+(Q84*J84),I84+J84),IF(AND(Temp!optSeasCoef=0,Temp!sts_multp=1),IF(H84="out-sample",I84*(J84^Q84),I84*J84),IF(Temp!sts_add=1,IF(H84="out-sample",(I84+(Q84*J84))*G84,(I84+J84)*G84),IF(H84="out-sample",I84*(J84^Q84)*G84,I84*J84*G84)))))</f>
        <v>294.49560596499077</v>
      </c>
      <c r="L84" s="116">
        <f t="shared" si="11"/>
        <v>9.3236940350092254</v>
      </c>
      <c r="M84" s="116">
        <f t="shared" si="12"/>
        <v>9.3236940350092254</v>
      </c>
      <c r="N84" s="116">
        <f t="shared" si="13"/>
        <v>86.931270458466614</v>
      </c>
      <c r="O84" s="116">
        <f t="shared" si="14"/>
        <v>3.165987487133378</v>
      </c>
      <c r="P84" s="116">
        <f t="shared" si="15"/>
        <v>3.1166510952861946</v>
      </c>
      <c r="Q84" s="94">
        <f>IF(AND(Temp!fhor_indata=1,ISBLANK(F84),H83="in-sample"),1,IF(AND(Temp!fhor_indata=1,H83="out-sample",Q83&lt;XfHor),Q83+1,IF(ISBLANK(F84),"",IF(AND(H84="out-sample",H83="in-sample"),1,IF(AND(H84="out-sample",H83="out-sample"),Q83+1,IF(ISNUMBER(Q83),Q83+1,1))))))</f>
        <v>1</v>
      </c>
      <c r="R84" s="94">
        <f t="shared" si="16"/>
        <v>81</v>
      </c>
      <c r="S84" s="94">
        <f>IF(Temp!fhor_indata=1,IF(S83=XobsHor,1,IF(COUNT($S$2:S83)&lt;=XobsHor,S83+1,IF(AND(COUNT($S$2:S83)&lt;=XobsHor+XfHor,IFERROR(MOD(S83,XobsHor)&lt;XfHor,FALSE)),S83+1,""))),IF(ISBLANK(F84),"",IF(S83=maxP,1,IF(S83&lt;maxP,S83+1,IF(COUNT($S$2:S84)&lt;=XobsHor,S83+1,"")))))</f>
        <v>1</v>
      </c>
      <c r="T84" s="3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W84" s="123">
        <f t="shared" si="18"/>
        <v>303.8193</v>
      </c>
      <c r="AX84" s="123">
        <f t="shared" si="19"/>
        <v>303.8193</v>
      </c>
      <c r="AY84" s="124">
        <f t="shared" si="20"/>
        <v>294.49560596499077</v>
      </c>
      <c r="AZ84" s="124" t="str">
        <f t="shared" si="21"/>
        <v/>
      </c>
      <c r="BF84" s="91"/>
    </row>
    <row r="85" spans="1:58" s="78" customFormat="1" ht="18.75" customHeight="1" x14ac:dyDescent="0.2">
      <c r="A85" s="6"/>
      <c r="B85" s="6"/>
      <c r="C85" s="6"/>
      <c r="D85" s="3"/>
      <c r="E85" s="98">
        <f t="shared" si="17"/>
        <v>2</v>
      </c>
      <c r="F85" s="117">
        <v>307.39499999999998</v>
      </c>
      <c r="G85" s="116">
        <f>IF(E85="","",IF(Temp!optSeasCoef=0,1,INDEX($C$2:$C$13,IF(MOD(COUNT($E$2:E85),seas_indx)=0,seas_indx,MOD(COUNT($E$2:E85),seas_indx)))))</f>
        <v>1</v>
      </c>
      <c r="H85" s="97" t="str">
        <f>IFERROR(IF(Temp!fhor_indata=1,IF(COUNT($S$2:S85)&lt;=XobsHor,"in-sample",IF(AND(COUNT($S$2:S85)&lt;=XobsHor+XfHor,MOD(S84,XobsHor)&lt;XfHor),"out-sample","")),IF(ISBLANK(F85),"",IF(COUNT($F$2:F85)&lt;=XobsHor-XfHor,"in-sample","out-sample"))),"")</f>
        <v>out-sample</v>
      </c>
      <c r="I85" s="120">
        <f>IF(AND(ISBLANK(F84),H84="in-sample"),"",IF(AND(Temp!fhor_indata=1,H84="out-sample",H85="out-sample"),I84,IF(AND(ISBLANK(F85),H84="out-sample"),"",IF(AND(Temp!optSeasCoef=0,Temp!sts_add=1),IF(H84="in-sample",IF(Q84=bigT,((pCell/bigT)*F84)+((1-(pCell/bigT))*(I84+J84)),IF(OR(ISBLANK(F85),COUNT($F$2:F84)&lt;=pCell),F84,((pCell/COUNT($F$2:F84))*F84)+((1-(pCell/COUNT($F$2:F84)))*(I84+J84)))),I84),IF(AND(Temp!optSeasCoef=0,Temp!sts_multp=1),IF(H84="in-sample",IF(Q84=bigT,((pCell/bigT)*F84)+((1-(pCell/bigT))*(I84*J84)),IF(OR(ISBLANK(F85),COUNT(F$2:$F84)&lt;=pCell),F84,((pCell/COUNT($F$2:F84))*F84)+((1-(pCell/COUNT($F$2:F84)))*(I84*J84)))),I84),IF(Temp!sts_add=1,IF(H84="in-sample",IF(Q84=bigT,((pCell/bigT)*AX84)+((1-(pCell/bigT))*(I84+J84)),IF(OR(ISBLANK(F85),COUNT($AX$2:AX84)&lt;=pCell),AX84,((pCell/COUNT($AX$2:AX84))*AX84)+((1-(pCell/COUNT($AX$2:AX84)))*(I84+J84)))),I84),IF(H84="in-sample",IF(Q84=bigT,((pCell/bigT)*AX84)+((1-(pCell/bigT))*(I84*J84)),IF(OR(ISBLANK(F85),COUNT($AX$2:AX84)&lt;=pCell),AX84,((pCell/COUNT($AX$2:AX84))*AX84)+((1-(pCell/COUNT($AX$2:AX84)))*(I84*J84)))),I84)))))))</f>
        <v>298.66959891336421</v>
      </c>
      <c r="J85" s="120">
        <f>IF(AND(ISBLANK(F84),H84="in-sample"),"",IF(AND(Temp!fhor_indata=1,H84="out-sample",H85="out-sample"),J84,IF(AND(ISBLANK(F85),H84="out-sample"),"",IF(AND(Temp!optSeasCoef=0,Temp!sts_add=1),IF(H84="in-sample",IF(Q84=bigT,((qCell/bigT)*(I85-I84))+((1-(qCell/bigT))*J84),IF(OR(ISBLANK(F85),COUNT($F$2:F84)&lt;=qCell),IF(COUNT($F$2:F84)=1,0,F84-F83),((qCell/COUNT($F$2:F84))*(I85-I84))+((1-(qCell/COUNT($F$2:F84)))*J84))),J84),IF(AND(Temp!optSeasCoef=0,Temp!sts_multp=1),IF(H84="in-sample",IF(Q84=bigT,((qCell/bigT)*(I85/I84))+((1-(qCell/bigT))*J84),IF(qCell=0,1,IF(OR(ISBLANK(F85),COUNT($F$2:F84)&lt;=qCell),IF(COUNT($F$2:F84)=1,1,F84/F83),((qCell/COUNT($F$2:F84))*(I85/I84))+((1-(qCell/COUNT($F$2:F84)))*J84)))),J84),IF(Temp!sts_add=1,IF(H84="in-sample",IF(Q84=bigT,((qCell/bigT)*(I85-I84))+((1-(qCell/bigT))*J84),IF(OR(ISBLANK(F85),COUNT($AX$2:AX84)&lt;=qCell),IF(COUNT($AX$2:AX84)=1,0,AX84-AX83),((qCell/COUNT($AX$2:AX84))*(I85-I84))+((1-(qCell/COUNT($AX$2:AX84)))*J84))),J84),IF(H84="in-sample",IF(Q84=bigT,((qCell/bigT)*(I85/I84))+((1-(qCell/bigT))*J84),IF(qCell=0,1,IF(OR(ISBLANK(F85),COUNT($AX$2:AX84)&lt;=qCell),IF(COUNT($AX$2:AX84)=1,1,AX84/AX83),((qCell/COUNT($AX$2:AX84))*(I85/I84))+((1-(qCell/COUNT($AX$2:AX84)))*J84)))),J84)))))))</f>
        <v>0.9860247143882086</v>
      </c>
      <c r="K85" s="120">
        <f>IF(H85="","",IF(AND(Temp!optSeasCoef=0,Temp!sts_add=1),IF(H85="out-sample",I85+(Q85*J85),I85+J85),IF(AND(Temp!optSeasCoef=0,Temp!sts_multp=1),IF(H85="out-sample",I85*(J85^Q85),I85*J85),IF(Temp!sts_add=1,IF(H85="out-sample",(I85+(Q85*J85))*G85,(I85+J85)*G85),IF(H85="out-sample",I85*(J85^Q85)*G85,I85*J85*G85)))))</f>
        <v>290.37994576021242</v>
      </c>
      <c r="L85" s="116">
        <f t="shared" si="11"/>
        <v>17.01505423978756</v>
      </c>
      <c r="M85" s="116">
        <f t="shared" si="12"/>
        <v>17.01505423978756</v>
      </c>
      <c r="N85" s="116">
        <f t="shared" si="13"/>
        <v>289.51207078291259</v>
      </c>
      <c r="O85" s="116">
        <f t="shared" si="14"/>
        <v>5.859583104212752</v>
      </c>
      <c r="P85" s="116">
        <f t="shared" si="15"/>
        <v>5.6927960465619343</v>
      </c>
      <c r="Q85" s="94">
        <f>IF(AND(Temp!fhor_indata=1,ISBLANK(F85),H84="in-sample"),1,IF(AND(Temp!fhor_indata=1,H84="out-sample",Q84&lt;XfHor),Q84+1,IF(ISBLANK(F85),"",IF(AND(H85="out-sample",H84="in-sample"),1,IF(AND(H85="out-sample",H84="out-sample"),Q84+1,IF(ISNUMBER(Q84),Q84+1,1))))))</f>
        <v>2</v>
      </c>
      <c r="R85" s="94">
        <f t="shared" si="16"/>
        <v>80</v>
      </c>
      <c r="S85" s="94">
        <f>IF(Temp!fhor_indata=1,IF(S84=XobsHor,1,IF(COUNT($S$2:S84)&lt;=XobsHor,S84+1,IF(AND(COUNT($S$2:S84)&lt;=XobsHor+XfHor,IFERROR(MOD(S84,XobsHor)&lt;XfHor,FALSE)),S84+1,""))),IF(ISBLANK(F85),"",IF(S84=maxP,1,IF(S84&lt;maxP,S84+1,IF(COUNT($S$2:S85)&lt;=XobsHor,S84+1,"")))))</f>
        <v>2</v>
      </c>
      <c r="T85" s="3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W85" s="123">
        <f t="shared" si="18"/>
        <v>307.39499999999998</v>
      </c>
      <c r="AX85" s="123">
        <f t="shared" si="19"/>
        <v>307.39499999999998</v>
      </c>
      <c r="AY85" s="124">
        <f t="shared" si="20"/>
        <v>290.37994576021242</v>
      </c>
      <c r="AZ85" s="124" t="str">
        <f t="shared" si="21"/>
        <v/>
      </c>
      <c r="BF85" s="91"/>
    </row>
    <row r="86" spans="1:58" s="78" customFormat="1" ht="18.75" customHeight="1" x14ac:dyDescent="0.2">
      <c r="A86" s="6"/>
      <c r="B86" s="6"/>
      <c r="C86" s="6"/>
      <c r="D86" s="3"/>
      <c r="E86" s="98">
        <f t="shared" si="17"/>
        <v>3</v>
      </c>
      <c r="F86" s="117">
        <v>309.84525000000002</v>
      </c>
      <c r="G86" s="116">
        <f>IF(E86="","",IF(Temp!optSeasCoef=0,1,INDEX($C$2:$C$13,IF(MOD(COUNT($E$2:E86),seas_indx)=0,seas_indx,MOD(COUNT($E$2:E86),seas_indx)))))</f>
        <v>1</v>
      </c>
      <c r="H86" s="97" t="str">
        <f>IFERROR(IF(Temp!fhor_indata=1,IF(COUNT($S$2:S86)&lt;=XobsHor,"in-sample",IF(AND(COUNT($S$2:S86)&lt;=XobsHor+XfHor,MOD(S85,XobsHor)&lt;XfHor),"out-sample","")),IF(ISBLANK(F86),"",IF(COUNT($F$2:F86)&lt;=XobsHor-XfHor,"in-sample","out-sample"))),"")</f>
        <v>out-sample</v>
      </c>
      <c r="I86" s="120">
        <f>IF(AND(ISBLANK(F85),H85="in-sample"),"",IF(AND(Temp!fhor_indata=1,H85="out-sample",H86="out-sample"),I85,IF(AND(ISBLANK(F86),H85="out-sample"),"",IF(AND(Temp!optSeasCoef=0,Temp!sts_add=1),IF(H85="in-sample",IF(Q85=bigT,((pCell/bigT)*F85)+((1-(pCell/bigT))*(I85+J85)),IF(OR(ISBLANK(F86),COUNT($F$2:F85)&lt;=pCell),F85,((pCell/COUNT($F$2:F85))*F85)+((1-(pCell/COUNT($F$2:F85)))*(I85+J85)))),I85),IF(AND(Temp!optSeasCoef=0,Temp!sts_multp=1),IF(H85="in-sample",IF(Q85=bigT,((pCell/bigT)*F85)+((1-(pCell/bigT))*(I85*J85)),IF(OR(ISBLANK(F86),COUNT(F$2:$F85)&lt;=pCell),F85,((pCell/COUNT($F$2:F85))*F85)+((1-(pCell/COUNT($F$2:F85)))*(I85*J85)))),I85),IF(Temp!sts_add=1,IF(H85="in-sample",IF(Q85=bigT,((pCell/bigT)*AX85)+((1-(pCell/bigT))*(I85+J85)),IF(OR(ISBLANK(F86),COUNT($AX$2:AX85)&lt;=pCell),AX85,((pCell/COUNT($AX$2:AX85))*AX85)+((1-(pCell/COUNT($AX$2:AX85)))*(I85+J85)))),I85),IF(H85="in-sample",IF(Q85=bigT,((pCell/bigT)*AX85)+((1-(pCell/bigT))*(I85*J85)),IF(OR(ISBLANK(F86),COUNT($AX$2:AX85)&lt;=pCell),AX85,((pCell/COUNT($AX$2:AX85))*AX85)+((1-(pCell/COUNT($AX$2:AX85)))*(I85*J85)))),I85)))))))</f>
        <v>298.66959891336421</v>
      </c>
      <c r="J86" s="120">
        <f>IF(AND(ISBLANK(F85),H85="in-sample"),"",IF(AND(Temp!fhor_indata=1,H85="out-sample",H86="out-sample"),J85,IF(AND(ISBLANK(F86),H85="out-sample"),"",IF(AND(Temp!optSeasCoef=0,Temp!sts_add=1),IF(H85="in-sample",IF(Q85=bigT,((qCell/bigT)*(I86-I85))+((1-(qCell/bigT))*J85),IF(OR(ISBLANK(F86),COUNT($F$2:F85)&lt;=qCell),IF(COUNT($F$2:F85)=1,0,F85-F84),((qCell/COUNT($F$2:F85))*(I86-I85))+((1-(qCell/COUNT($F$2:F85)))*J85))),J85),IF(AND(Temp!optSeasCoef=0,Temp!sts_multp=1),IF(H85="in-sample",IF(Q85=bigT,((qCell/bigT)*(I86/I85))+((1-(qCell/bigT))*J85),IF(qCell=0,1,IF(OR(ISBLANK(F86),COUNT($F$2:F85)&lt;=qCell),IF(COUNT($F$2:F85)=1,1,F85/F84),((qCell/COUNT($F$2:F85))*(I86/I85))+((1-(qCell/COUNT($F$2:F85)))*J85)))),J85),IF(Temp!sts_add=1,IF(H85="in-sample",IF(Q85=bigT,((qCell/bigT)*(I86-I85))+((1-(qCell/bigT))*J85),IF(OR(ISBLANK(F86),COUNT($AX$2:AX85)&lt;=qCell),IF(COUNT($AX$2:AX85)=1,0,AX85-AX84),((qCell/COUNT($AX$2:AX85))*(I86-I85))+((1-(qCell/COUNT($AX$2:AX85)))*J85))),J85),IF(H85="in-sample",IF(Q85=bigT,((qCell/bigT)*(I86/I85))+((1-(qCell/bigT))*J85),IF(qCell=0,1,IF(OR(ISBLANK(F86),COUNT($AX$2:AX85)&lt;=qCell),IF(COUNT($AX$2:AX85)=1,1,AX85/AX84),((qCell/COUNT($AX$2:AX85))*(I86/I85))+((1-(qCell/COUNT($AX$2:AX85)))*J85)))),J85)))))))</f>
        <v>0.9860247143882086</v>
      </c>
      <c r="K86" s="120">
        <f>IF(H86="","",IF(AND(Temp!optSeasCoef=0,Temp!sts_add=1),IF(H86="out-sample",I86+(Q86*J86),I86+J86),IF(AND(Temp!optSeasCoef=0,Temp!sts_multp=1),IF(H86="out-sample",I86*(J86^Q86),I86*J86),IF(Temp!sts_add=1,IF(H86="out-sample",(I86+(Q86*J86))*G86,(I86+J86)*G86),IF(H86="out-sample",I86*(J86^Q86)*G86,I86*J86*G86)))))</f>
        <v>286.32180308227697</v>
      </c>
      <c r="L86" s="116">
        <f t="shared" si="11"/>
        <v>23.523446917723049</v>
      </c>
      <c r="M86" s="116">
        <f t="shared" si="12"/>
        <v>23.523446917723049</v>
      </c>
      <c r="N86" s="116">
        <f t="shared" si="13"/>
        <v>553.35255489093402</v>
      </c>
      <c r="O86" s="116">
        <f t="shared" si="14"/>
        <v>8.215737210541171</v>
      </c>
      <c r="P86" s="116">
        <f t="shared" si="15"/>
        <v>7.8915622042859113</v>
      </c>
      <c r="Q86" s="94">
        <f>IF(AND(Temp!fhor_indata=1,ISBLANK(F86),H85="in-sample"),1,IF(AND(Temp!fhor_indata=1,H85="out-sample",Q85&lt;XfHor),Q85+1,IF(ISBLANK(F86),"",IF(AND(H86="out-sample",H85="in-sample"),1,IF(AND(H86="out-sample",H85="out-sample"),Q85+1,IF(ISNUMBER(Q85),Q85+1,1))))))</f>
        <v>3</v>
      </c>
      <c r="R86" s="94">
        <f t="shared" si="16"/>
        <v>79</v>
      </c>
      <c r="S86" s="94">
        <f>IF(Temp!fhor_indata=1,IF(S85=XobsHor,1,IF(COUNT($S$2:S85)&lt;=XobsHor,S85+1,IF(AND(COUNT($S$2:S85)&lt;=XobsHor+XfHor,IFERROR(MOD(S85,XobsHor)&lt;XfHor,FALSE)),S85+1,""))),IF(ISBLANK(F86),"",IF(S85=maxP,1,IF(S85&lt;maxP,S85+1,IF(COUNT($S$2:S86)&lt;=XobsHor,S85+1,"")))))</f>
        <v>3</v>
      </c>
      <c r="T86" s="3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W86" s="123">
        <f t="shared" si="18"/>
        <v>309.84525000000002</v>
      </c>
      <c r="AX86" s="123">
        <f t="shared" si="19"/>
        <v>309.84525000000002</v>
      </c>
      <c r="AY86" s="124">
        <f t="shared" si="20"/>
        <v>286.32180308227697</v>
      </c>
      <c r="AZ86" s="124" t="str">
        <f t="shared" si="21"/>
        <v/>
      </c>
      <c r="BF86" s="91"/>
    </row>
    <row r="87" spans="1:58" s="78" customFormat="1" ht="18.75" customHeight="1" x14ac:dyDescent="0.2">
      <c r="A87" s="6"/>
      <c r="B87" s="6"/>
      <c r="C87" s="6"/>
      <c r="D87" s="3"/>
      <c r="E87" s="98">
        <f t="shared" si="17"/>
        <v>4</v>
      </c>
      <c r="F87" s="117">
        <v>311.06025</v>
      </c>
      <c r="G87" s="116">
        <f>IF(E87="","",IF(Temp!optSeasCoef=0,1,INDEX($C$2:$C$13,IF(MOD(COUNT($E$2:E87),seas_indx)=0,seas_indx,MOD(COUNT($E$2:E87),seas_indx)))))</f>
        <v>1</v>
      </c>
      <c r="H87" s="97" t="str">
        <f>IFERROR(IF(Temp!fhor_indata=1,IF(COUNT($S$2:S87)&lt;=XobsHor,"in-sample",IF(AND(COUNT($S$2:S87)&lt;=XobsHor+XfHor,MOD(S86,XobsHor)&lt;XfHor),"out-sample","")),IF(ISBLANK(F87),"",IF(COUNT($F$2:F87)&lt;=XobsHor-XfHor,"in-sample","out-sample"))),"")</f>
        <v>out-sample</v>
      </c>
      <c r="I87" s="120">
        <f>IF(AND(ISBLANK(F86),H86="in-sample"),"",IF(AND(Temp!fhor_indata=1,H86="out-sample",H87="out-sample"),I86,IF(AND(ISBLANK(F87),H86="out-sample"),"",IF(AND(Temp!optSeasCoef=0,Temp!sts_add=1),IF(H86="in-sample",IF(Q86=bigT,((pCell/bigT)*F86)+((1-(pCell/bigT))*(I86+J86)),IF(OR(ISBLANK(F87),COUNT($F$2:F86)&lt;=pCell),F86,((pCell/COUNT($F$2:F86))*F86)+((1-(pCell/COUNT($F$2:F86)))*(I86+J86)))),I86),IF(AND(Temp!optSeasCoef=0,Temp!sts_multp=1),IF(H86="in-sample",IF(Q86=bigT,((pCell/bigT)*F86)+((1-(pCell/bigT))*(I86*J86)),IF(OR(ISBLANK(F87),COUNT(F$2:$F86)&lt;=pCell),F86,((pCell/COUNT($F$2:F86))*F86)+((1-(pCell/COUNT($F$2:F86)))*(I86*J86)))),I86),IF(Temp!sts_add=1,IF(H86="in-sample",IF(Q86=bigT,((pCell/bigT)*AX86)+((1-(pCell/bigT))*(I86+J86)),IF(OR(ISBLANK(F87),COUNT($AX$2:AX86)&lt;=pCell),AX86,((pCell/COUNT($AX$2:AX86))*AX86)+((1-(pCell/COUNT($AX$2:AX86)))*(I86+J86)))),I86),IF(H86="in-sample",IF(Q86=bigT,((pCell/bigT)*AX86)+((1-(pCell/bigT))*(I86*J86)),IF(OR(ISBLANK(F87),COUNT($AX$2:AX86)&lt;=pCell),AX86,((pCell/COUNT($AX$2:AX86))*AX86)+((1-(pCell/COUNT($AX$2:AX86)))*(I86*J86)))),I86)))))))</f>
        <v>298.66959891336421</v>
      </c>
      <c r="J87" s="120">
        <f>IF(AND(ISBLANK(F86),H86="in-sample"),"",IF(AND(Temp!fhor_indata=1,H86="out-sample",H87="out-sample"),J86,IF(AND(ISBLANK(F87),H86="out-sample"),"",IF(AND(Temp!optSeasCoef=0,Temp!sts_add=1),IF(H86="in-sample",IF(Q86=bigT,((qCell/bigT)*(I87-I86))+((1-(qCell/bigT))*J86),IF(OR(ISBLANK(F87),COUNT($F$2:F86)&lt;=qCell),IF(COUNT($F$2:F86)=1,0,F86-F85),((qCell/COUNT($F$2:F86))*(I87-I86))+((1-(qCell/COUNT($F$2:F86)))*J86))),J86),IF(AND(Temp!optSeasCoef=0,Temp!sts_multp=1),IF(H86="in-sample",IF(Q86=bigT,((qCell/bigT)*(I87/I86))+((1-(qCell/bigT))*J86),IF(qCell=0,1,IF(OR(ISBLANK(F87),COUNT($F$2:F86)&lt;=qCell),IF(COUNT($F$2:F86)=1,1,F86/F85),((qCell/COUNT($F$2:F86))*(I87/I86))+((1-(qCell/COUNT($F$2:F86)))*J86)))),J86),IF(Temp!sts_add=1,IF(H86="in-sample",IF(Q86=bigT,((qCell/bigT)*(I87-I86))+((1-(qCell/bigT))*J86),IF(OR(ISBLANK(F87),COUNT($AX$2:AX86)&lt;=qCell),IF(COUNT($AX$2:AX86)=1,0,AX86-AX85),((qCell/COUNT($AX$2:AX86))*(I87-I86))+((1-(qCell/COUNT($AX$2:AX86)))*J86))),J86),IF(H86="in-sample",IF(Q86=bigT,((qCell/bigT)*(I87/I86))+((1-(qCell/bigT))*J86),IF(qCell=0,1,IF(OR(ISBLANK(F87),COUNT($AX$2:AX86)&lt;=qCell),IF(COUNT($AX$2:AX86)=1,1,AX86/AX85),((qCell/COUNT($AX$2:AX86))*(I87/I86))+((1-(qCell/COUNT($AX$2:AX86)))*J86)))),J86)))))))</f>
        <v>0.9860247143882086</v>
      </c>
      <c r="K87" s="120">
        <f>IF(H87="","",IF(AND(Temp!optSeasCoef=0,Temp!sts_add=1),IF(H87="out-sample",I87+(Q87*J87),I87+J87),IF(AND(Temp!optSeasCoef=0,Temp!sts_multp=1),IF(H87="out-sample",I87*(J87^Q87),I87*J87),IF(Temp!sts_add=1,IF(H87="out-sample",(I87+(Q87*J87))*G87,(I87+J87)*G87),IF(H87="out-sample",I87*(J87^Q87)*G87,I87*J87*G87)))))</f>
        <v>282.32037410731908</v>
      </c>
      <c r="L87" s="116">
        <f t="shared" si="11"/>
        <v>28.739875892680914</v>
      </c>
      <c r="M87" s="116">
        <f t="shared" si="12"/>
        <v>28.739875892680914</v>
      </c>
      <c r="N87" s="116">
        <f t="shared" si="13"/>
        <v>825.9804663267015</v>
      </c>
      <c r="O87" s="116">
        <f t="shared" si="14"/>
        <v>10.179880210046747</v>
      </c>
      <c r="P87" s="116">
        <f t="shared" si="15"/>
        <v>9.6868265410307721</v>
      </c>
      <c r="Q87" s="94">
        <f>IF(AND(Temp!fhor_indata=1,ISBLANK(F87),H86="in-sample"),1,IF(AND(Temp!fhor_indata=1,H86="out-sample",Q86&lt;XfHor),Q86+1,IF(ISBLANK(F87),"",IF(AND(H87="out-sample",H86="in-sample"),1,IF(AND(H87="out-sample",H86="out-sample"),Q86+1,IF(ISNUMBER(Q86),Q86+1,1))))))</f>
        <v>4</v>
      </c>
      <c r="R87" s="94">
        <f t="shared" si="16"/>
        <v>78</v>
      </c>
      <c r="S87" s="94">
        <f>IF(Temp!fhor_indata=1,IF(S86=XobsHor,1,IF(COUNT($S$2:S86)&lt;=XobsHor,S86+1,IF(AND(COUNT($S$2:S86)&lt;=XobsHor+XfHor,IFERROR(MOD(S86,XobsHor)&lt;XfHor,FALSE)),S86+1,""))),IF(ISBLANK(F87),"",IF(S86=maxP,1,IF(S86&lt;maxP,S86+1,IF(COUNT($S$2:S87)&lt;=XobsHor,S86+1,"")))))</f>
        <v>4</v>
      </c>
      <c r="T87" s="3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W87" s="123">
        <f t="shared" si="18"/>
        <v>311.06025</v>
      </c>
      <c r="AX87" s="123">
        <f t="shared" si="19"/>
        <v>311.06025</v>
      </c>
      <c r="AY87" s="124">
        <f t="shared" si="20"/>
        <v>282.32037410731908</v>
      </c>
      <c r="AZ87" s="124" t="str">
        <f t="shared" si="21"/>
        <v/>
      </c>
      <c r="BF87" s="91"/>
    </row>
    <row r="88" spans="1:58" s="78" customFormat="1" ht="18.75" customHeight="1" x14ac:dyDescent="0.2">
      <c r="A88" s="6"/>
      <c r="B88" s="6"/>
      <c r="C88" s="6"/>
      <c r="D88" s="3"/>
      <c r="E88" s="98">
        <f t="shared" si="17"/>
        <v>5</v>
      </c>
      <c r="F88" s="117">
        <v>312.83055000000002</v>
      </c>
      <c r="G88" s="116">
        <f>IF(E88="","",IF(Temp!optSeasCoef=0,1,INDEX($C$2:$C$13,IF(MOD(COUNT($E$2:E88),seas_indx)=0,seas_indx,MOD(COUNT($E$2:E88),seas_indx)))))</f>
        <v>1</v>
      </c>
      <c r="H88" s="97" t="str">
        <f>IFERROR(IF(Temp!fhor_indata=1,IF(COUNT($S$2:S88)&lt;=XobsHor,"in-sample",IF(AND(COUNT($S$2:S88)&lt;=XobsHor+XfHor,MOD(S87,XobsHor)&lt;XfHor),"out-sample","")),IF(ISBLANK(F88),"",IF(COUNT($F$2:F88)&lt;=XobsHor-XfHor,"in-sample","out-sample"))),"")</f>
        <v>out-sample</v>
      </c>
      <c r="I88" s="120">
        <f>IF(AND(ISBLANK(F87),H87="in-sample"),"",IF(AND(Temp!fhor_indata=1,H87="out-sample",H88="out-sample"),I87,IF(AND(ISBLANK(F88),H87="out-sample"),"",IF(AND(Temp!optSeasCoef=0,Temp!sts_add=1),IF(H87="in-sample",IF(Q87=bigT,((pCell/bigT)*F87)+((1-(pCell/bigT))*(I87+J87)),IF(OR(ISBLANK(F88),COUNT($F$2:F87)&lt;=pCell),F87,((pCell/COUNT($F$2:F87))*F87)+((1-(pCell/COUNT($F$2:F87)))*(I87+J87)))),I87),IF(AND(Temp!optSeasCoef=0,Temp!sts_multp=1),IF(H87="in-sample",IF(Q87=bigT,((pCell/bigT)*F87)+((1-(pCell/bigT))*(I87*J87)),IF(OR(ISBLANK(F88),COUNT(F$2:$F87)&lt;=pCell),F87,((pCell/COUNT($F$2:F87))*F87)+((1-(pCell/COUNT($F$2:F87)))*(I87*J87)))),I87),IF(Temp!sts_add=1,IF(H87="in-sample",IF(Q87=bigT,((pCell/bigT)*AX87)+((1-(pCell/bigT))*(I87+J87)),IF(OR(ISBLANK(F88),COUNT($AX$2:AX87)&lt;=pCell),AX87,((pCell/COUNT($AX$2:AX87))*AX87)+((1-(pCell/COUNT($AX$2:AX87)))*(I87+J87)))),I87),IF(H87="in-sample",IF(Q87=bigT,((pCell/bigT)*AX87)+((1-(pCell/bigT))*(I87*J87)),IF(OR(ISBLANK(F88),COUNT($AX$2:AX87)&lt;=pCell),AX87,((pCell/COUNT($AX$2:AX87))*AX87)+((1-(pCell/COUNT($AX$2:AX87)))*(I87*J87)))),I87)))))))</f>
        <v>298.66959891336421</v>
      </c>
      <c r="J88" s="120">
        <f>IF(AND(ISBLANK(F87),H87="in-sample"),"",IF(AND(Temp!fhor_indata=1,H87="out-sample",H88="out-sample"),J87,IF(AND(ISBLANK(F88),H87="out-sample"),"",IF(AND(Temp!optSeasCoef=0,Temp!sts_add=1),IF(H87="in-sample",IF(Q87=bigT,((qCell/bigT)*(I88-I87))+((1-(qCell/bigT))*J87),IF(OR(ISBLANK(F88),COUNT($F$2:F87)&lt;=qCell),IF(COUNT($F$2:F87)=1,0,F87-F86),((qCell/COUNT($F$2:F87))*(I88-I87))+((1-(qCell/COUNT($F$2:F87)))*J87))),J87),IF(AND(Temp!optSeasCoef=0,Temp!sts_multp=1),IF(H87="in-sample",IF(Q87=bigT,((qCell/bigT)*(I88/I87))+((1-(qCell/bigT))*J87),IF(qCell=0,1,IF(OR(ISBLANK(F88),COUNT($F$2:F87)&lt;=qCell),IF(COUNT($F$2:F87)=1,1,F87/F86),((qCell/COUNT($F$2:F87))*(I88/I87))+((1-(qCell/COUNT($F$2:F87)))*J87)))),J87),IF(Temp!sts_add=1,IF(H87="in-sample",IF(Q87=bigT,((qCell/bigT)*(I88-I87))+((1-(qCell/bigT))*J87),IF(OR(ISBLANK(F88),COUNT($AX$2:AX87)&lt;=qCell),IF(COUNT($AX$2:AX87)=1,0,AX87-AX86),((qCell/COUNT($AX$2:AX87))*(I88-I87))+((1-(qCell/COUNT($AX$2:AX87)))*J87))),J87),IF(H87="in-sample",IF(Q87=bigT,((qCell/bigT)*(I88/I87))+((1-(qCell/bigT))*J87),IF(qCell=0,1,IF(OR(ISBLANK(F88),COUNT($AX$2:AX87)&lt;=qCell),IF(COUNT($AX$2:AX87)=1,1,AX87/AX86),((qCell/COUNT($AX$2:AX87))*(I88/I87))+((1-(qCell/COUNT($AX$2:AX87)))*J87)))),J87)))))))</f>
        <v>0.9860247143882086</v>
      </c>
      <c r="K88" s="120">
        <f>IF(H88="","",IF(AND(Temp!optSeasCoef=0,Temp!sts_add=1),IF(H88="out-sample",I88+(Q88*J88),I88+J88),IF(AND(Temp!optSeasCoef=0,Temp!sts_multp=1),IF(H88="out-sample",I88*(J88^Q88),I88*J88),IF(Temp!sts_add=1,IF(H88="out-sample",(I88+(Q88*J88))*G88,(I88+J88)*G88),IF(H88="out-sample",I88*(J88^Q88)*G88,I88*J88*G88)))))</f>
        <v>278.3748662451415</v>
      </c>
      <c r="L88" s="116">
        <f t="shared" si="11"/>
        <v>34.455683754858512</v>
      </c>
      <c r="M88" s="116">
        <f t="shared" si="12"/>
        <v>34.455683754858512</v>
      </c>
      <c r="N88" s="116">
        <f t="shared" si="13"/>
        <v>1187.1941430148208</v>
      </c>
      <c r="O88" s="116">
        <f t="shared" si="14"/>
        <v>12.377440614382287</v>
      </c>
      <c r="P88" s="116">
        <f t="shared" si="15"/>
        <v>11.656078516226437</v>
      </c>
      <c r="Q88" s="94">
        <f>IF(AND(Temp!fhor_indata=1,ISBLANK(F88),H87="in-sample"),1,IF(AND(Temp!fhor_indata=1,H87="out-sample",Q87&lt;XfHor),Q87+1,IF(ISBLANK(F88),"",IF(AND(H88="out-sample",H87="in-sample"),1,IF(AND(H88="out-sample",H87="out-sample"),Q87+1,IF(ISNUMBER(Q87),Q87+1,1))))))</f>
        <v>5</v>
      </c>
      <c r="R88" s="94">
        <f t="shared" si="16"/>
        <v>77</v>
      </c>
      <c r="S88" s="94">
        <f>IF(Temp!fhor_indata=1,IF(S87=XobsHor,1,IF(COUNT($S$2:S87)&lt;=XobsHor,S87+1,IF(AND(COUNT($S$2:S87)&lt;=XobsHor+XfHor,IFERROR(MOD(S87,XobsHor)&lt;XfHor,FALSE)),S87+1,""))),IF(ISBLANK(F88),"",IF(S87=maxP,1,IF(S87&lt;maxP,S87+1,IF(COUNT($S$2:S88)&lt;=XobsHor,S87+1,"")))))</f>
        <v>5</v>
      </c>
      <c r="T88" s="3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W88" s="123">
        <f t="shared" si="18"/>
        <v>312.83055000000002</v>
      </c>
      <c r="AX88" s="123">
        <f t="shared" si="19"/>
        <v>312.83055000000002</v>
      </c>
      <c r="AY88" s="124">
        <f t="shared" si="20"/>
        <v>278.3748662451415</v>
      </c>
      <c r="AZ88" s="124" t="str">
        <f t="shared" si="21"/>
        <v/>
      </c>
      <c r="BF88" s="91"/>
    </row>
    <row r="89" spans="1:58" s="78" customFormat="1" ht="18.75" customHeight="1" x14ac:dyDescent="0.2">
      <c r="A89" s="6"/>
      <c r="B89" s="6"/>
      <c r="C89" s="6"/>
      <c r="D89" s="3"/>
      <c r="E89" s="98">
        <f t="shared" si="17"/>
        <v>6</v>
      </c>
      <c r="F89" s="117">
        <v>314.97029999999995</v>
      </c>
      <c r="G89" s="116">
        <f>IF(E89="","",IF(Temp!optSeasCoef=0,1,INDEX($C$2:$C$13,IF(MOD(COUNT($E$2:E89),seas_indx)=0,seas_indx,MOD(COUNT($E$2:E89),seas_indx)))))</f>
        <v>1</v>
      </c>
      <c r="H89" s="97" t="str">
        <f>IFERROR(IF(Temp!fhor_indata=1,IF(COUNT($S$2:S89)&lt;=XobsHor,"in-sample",IF(AND(COUNT($S$2:S89)&lt;=XobsHor+XfHor,MOD(S88,XobsHor)&lt;XfHor),"out-sample","")),IF(ISBLANK(F89),"",IF(COUNT($F$2:F89)&lt;=XobsHor-XfHor,"in-sample","out-sample"))),"")</f>
        <v>out-sample</v>
      </c>
      <c r="I89" s="120">
        <f>IF(AND(ISBLANK(F88),H88="in-sample"),"",IF(AND(Temp!fhor_indata=1,H88="out-sample",H89="out-sample"),I88,IF(AND(ISBLANK(F89),H88="out-sample"),"",IF(AND(Temp!optSeasCoef=0,Temp!sts_add=1),IF(H88="in-sample",IF(Q88=bigT,((pCell/bigT)*F88)+((1-(pCell/bigT))*(I88+J88)),IF(OR(ISBLANK(F89),COUNT($F$2:F88)&lt;=pCell),F88,((pCell/COUNT($F$2:F88))*F88)+((1-(pCell/COUNT($F$2:F88)))*(I88+J88)))),I88),IF(AND(Temp!optSeasCoef=0,Temp!sts_multp=1),IF(H88="in-sample",IF(Q88=bigT,((pCell/bigT)*F88)+((1-(pCell/bigT))*(I88*J88)),IF(OR(ISBLANK(F89),COUNT(F$2:$F88)&lt;=pCell),F88,((pCell/COUNT($F$2:F88))*F88)+((1-(pCell/COUNT($F$2:F88)))*(I88*J88)))),I88),IF(Temp!sts_add=1,IF(H88="in-sample",IF(Q88=bigT,((pCell/bigT)*AX88)+((1-(pCell/bigT))*(I88+J88)),IF(OR(ISBLANK(F89),COUNT($AX$2:AX88)&lt;=pCell),AX88,((pCell/COUNT($AX$2:AX88))*AX88)+((1-(pCell/COUNT($AX$2:AX88)))*(I88+J88)))),I88),IF(H88="in-sample",IF(Q88=bigT,((pCell/bigT)*AX88)+((1-(pCell/bigT))*(I88*J88)),IF(OR(ISBLANK(F89),COUNT($AX$2:AX88)&lt;=pCell),AX88,((pCell/COUNT($AX$2:AX88))*AX88)+((1-(pCell/COUNT($AX$2:AX88)))*(I88*J88)))),I88)))))))</f>
        <v>298.66959891336421</v>
      </c>
      <c r="J89" s="120">
        <f>IF(AND(ISBLANK(F88),H88="in-sample"),"",IF(AND(Temp!fhor_indata=1,H88="out-sample",H89="out-sample"),J88,IF(AND(ISBLANK(F89),H88="out-sample"),"",IF(AND(Temp!optSeasCoef=0,Temp!sts_add=1),IF(H88="in-sample",IF(Q88=bigT,((qCell/bigT)*(I89-I88))+((1-(qCell/bigT))*J88),IF(OR(ISBLANK(F89),COUNT($F$2:F88)&lt;=qCell),IF(COUNT($F$2:F88)=1,0,F88-F87),((qCell/COUNT($F$2:F88))*(I89-I88))+((1-(qCell/COUNT($F$2:F88)))*J88))),J88),IF(AND(Temp!optSeasCoef=0,Temp!sts_multp=1),IF(H88="in-sample",IF(Q88=bigT,((qCell/bigT)*(I89/I88))+((1-(qCell/bigT))*J88),IF(qCell=0,1,IF(OR(ISBLANK(F89),COUNT($F$2:F88)&lt;=qCell),IF(COUNT($F$2:F88)=1,1,F88/F87),((qCell/COUNT($F$2:F88))*(I89/I88))+((1-(qCell/COUNT($F$2:F88)))*J88)))),J88),IF(Temp!sts_add=1,IF(H88="in-sample",IF(Q88=bigT,((qCell/bigT)*(I89-I88))+((1-(qCell/bigT))*J88),IF(OR(ISBLANK(F89),COUNT($AX$2:AX88)&lt;=qCell),IF(COUNT($AX$2:AX88)=1,0,AX88-AX87),((qCell/COUNT($AX$2:AX88))*(I89-I88))+((1-(qCell/COUNT($AX$2:AX88)))*J88))),J88),IF(H88="in-sample",IF(Q88=bigT,((qCell/bigT)*(I89/I88))+((1-(qCell/bigT))*J88),IF(qCell=0,1,IF(OR(ISBLANK(F89),COUNT($AX$2:AX88)&lt;=qCell),IF(COUNT($AX$2:AX88)=1,1,AX88/AX87),((qCell/COUNT($AX$2:AX88))*(I89/I88))+((1-(qCell/COUNT($AX$2:AX88)))*J88)))),J88)))))))</f>
        <v>0.9860247143882086</v>
      </c>
      <c r="K89" s="120">
        <f>IF(H89="","",IF(AND(Temp!optSeasCoef=0,Temp!sts_add=1),IF(H89="out-sample",I89+(Q89*J89),I89+J89),IF(AND(Temp!optSeasCoef=0,Temp!sts_multp=1),IF(H89="out-sample",I89*(J89^Q89),I89*J89),IF(Temp!sts_add=1,IF(H89="out-sample",(I89+(Q89*J89))*G89,(I89+J89)*G89),IF(H89="out-sample",I89*(J89^Q89)*G89,I89*J89*G89)))))</f>
        <v>274.4844979822214</v>
      </c>
      <c r="L89" s="116">
        <f t="shared" si="11"/>
        <v>40.485802017778553</v>
      </c>
      <c r="M89" s="116">
        <f t="shared" si="12"/>
        <v>40.485802017778553</v>
      </c>
      <c r="N89" s="116">
        <f t="shared" si="13"/>
        <v>1639.100165022762</v>
      </c>
      <c r="O89" s="116">
        <f t="shared" si="14"/>
        <v>14.74975902661026</v>
      </c>
      <c r="P89" s="116">
        <f t="shared" si="15"/>
        <v>13.736694367868951</v>
      </c>
      <c r="Q89" s="94">
        <f>IF(AND(Temp!fhor_indata=1,ISBLANK(F89),H88="in-sample"),1,IF(AND(Temp!fhor_indata=1,H88="out-sample",Q88&lt;XfHor),Q88+1,IF(ISBLANK(F89),"",IF(AND(H89="out-sample",H88="in-sample"),1,IF(AND(H89="out-sample",H88="out-sample"),Q88+1,IF(ISNUMBER(Q88),Q88+1,1))))))</f>
        <v>6</v>
      </c>
      <c r="R89" s="94">
        <f t="shared" si="16"/>
        <v>76</v>
      </c>
      <c r="S89" s="94">
        <f>IF(Temp!fhor_indata=1,IF(S88=XobsHor,1,IF(COUNT($S$2:S88)&lt;=XobsHor,S88+1,IF(AND(COUNT($S$2:S88)&lt;=XobsHor+XfHor,IFERROR(MOD(S88,XobsHor)&lt;XfHor,FALSE)),S88+1,""))),IF(ISBLANK(F89),"",IF(S88=maxP,1,IF(S88&lt;maxP,S88+1,IF(COUNT($S$2:S89)&lt;=XobsHor,S88+1,"")))))</f>
        <v>6</v>
      </c>
      <c r="T89" s="3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W89" s="123">
        <f t="shared" si="18"/>
        <v>314.97029999999995</v>
      </c>
      <c r="AX89" s="123">
        <f t="shared" si="19"/>
        <v>314.97029999999995</v>
      </c>
      <c r="AY89" s="124">
        <f t="shared" si="20"/>
        <v>274.4844979822214</v>
      </c>
      <c r="AZ89" s="124" t="str">
        <f t="shared" si="21"/>
        <v/>
      </c>
      <c r="BF89" s="91"/>
    </row>
    <row r="90" spans="1:58" s="78" customFormat="1" ht="18.75" customHeight="1" x14ac:dyDescent="0.2">
      <c r="A90" s="6"/>
      <c r="B90" s="6"/>
      <c r="C90" s="6"/>
      <c r="D90" s="3"/>
      <c r="E90" s="98" t="str">
        <f t="shared" si="17"/>
        <v/>
      </c>
      <c r="F90" s="117"/>
      <c r="G90" s="116" t="str">
        <f>IF(E90="","",IF(Temp!optSeasCoef=0,1,INDEX($C$2:$C$13,IF(MOD(COUNT($E$2:E90),seas_indx)=0,seas_indx,MOD(COUNT($E$2:E90),seas_indx)))))</f>
        <v/>
      </c>
      <c r="H90" s="97" t="str">
        <f>IFERROR(IF(Temp!fhor_indata=1,IF(COUNT($S$2:S90)&lt;=XobsHor,"in-sample",IF(AND(COUNT($S$2:S90)&lt;=XobsHor+XfHor,MOD(S89,XobsHor)&lt;XfHor),"out-sample","")),IF(ISBLANK(F90),"",IF(COUNT($F$2:F90)&lt;=XobsHor-XfHor,"in-sample","out-sample"))),"")</f>
        <v/>
      </c>
      <c r="I90" s="120" t="str">
        <f>IF(AND(ISBLANK(F89),H89="in-sample"),"",IF(AND(Temp!fhor_indata=1,H89="out-sample",H90="out-sample"),I89,IF(AND(ISBLANK(F90),H89="out-sample"),"",IF(AND(Temp!optSeasCoef=0,Temp!sts_add=1),IF(H89="in-sample",IF(Q89=bigT,((pCell/bigT)*F89)+((1-(pCell/bigT))*(I89+J89)),IF(OR(ISBLANK(F90),COUNT($F$2:F89)&lt;=pCell),F89,((pCell/COUNT($F$2:F89))*F89)+((1-(pCell/COUNT($F$2:F89)))*(I89+J89)))),I89),IF(AND(Temp!optSeasCoef=0,Temp!sts_multp=1),IF(H89="in-sample",IF(Q89=bigT,((pCell/bigT)*F89)+((1-(pCell/bigT))*(I89*J89)),IF(OR(ISBLANK(F90),COUNT(F$2:$F89)&lt;=pCell),F89,((pCell/COUNT($F$2:F89))*F89)+((1-(pCell/COUNT($F$2:F89)))*(I89*J89)))),I89),IF(Temp!sts_add=1,IF(H89="in-sample",IF(Q89=bigT,((pCell/bigT)*AX89)+((1-(pCell/bigT))*(I89+J89)),IF(OR(ISBLANK(F90),COUNT($AX$2:AX89)&lt;=pCell),AX89,((pCell/COUNT($AX$2:AX89))*AX89)+((1-(pCell/COUNT($AX$2:AX89)))*(I89+J89)))),I89),IF(H89="in-sample",IF(Q89=bigT,((pCell/bigT)*AX89)+((1-(pCell/bigT))*(I89*J89)),IF(OR(ISBLANK(F90),COUNT($AX$2:AX89)&lt;=pCell),AX89,((pCell/COUNT($AX$2:AX89))*AX89)+((1-(pCell/COUNT($AX$2:AX89)))*(I89*J89)))),I89)))))))</f>
        <v/>
      </c>
      <c r="J90" s="120" t="str">
        <f>IF(AND(ISBLANK(F89),H89="in-sample"),"",IF(AND(Temp!fhor_indata=1,H89="out-sample",H90="out-sample"),J89,IF(AND(ISBLANK(F90),H89="out-sample"),"",IF(AND(Temp!optSeasCoef=0,Temp!sts_add=1),IF(H89="in-sample",IF(Q89=bigT,((qCell/bigT)*(I90-I89))+((1-(qCell/bigT))*J89),IF(OR(ISBLANK(F90),COUNT($F$2:F89)&lt;=qCell),IF(COUNT($F$2:F89)=1,0,F89-F88),((qCell/COUNT($F$2:F89))*(I90-I89))+((1-(qCell/COUNT($F$2:F89)))*J89))),J89),IF(AND(Temp!optSeasCoef=0,Temp!sts_multp=1),IF(H89="in-sample",IF(Q89=bigT,((qCell/bigT)*(I90/I89))+((1-(qCell/bigT))*J89),IF(qCell=0,1,IF(OR(ISBLANK(F90),COUNT($F$2:F89)&lt;=qCell),IF(COUNT($F$2:F89)=1,1,F89/F88),((qCell/COUNT($F$2:F89))*(I90/I89))+((1-(qCell/COUNT($F$2:F89)))*J89)))),J89),IF(Temp!sts_add=1,IF(H89="in-sample",IF(Q89=bigT,((qCell/bigT)*(I90-I89))+((1-(qCell/bigT))*J89),IF(OR(ISBLANK(F90),COUNT($AX$2:AX89)&lt;=qCell),IF(COUNT($AX$2:AX89)=1,0,AX89-AX88),((qCell/COUNT($AX$2:AX89))*(I90-I89))+((1-(qCell/COUNT($AX$2:AX89)))*J89))),J89),IF(H89="in-sample",IF(Q89=bigT,((qCell/bigT)*(I90/I89))+((1-(qCell/bigT))*J89),IF(qCell=0,1,IF(OR(ISBLANK(F90),COUNT($AX$2:AX89)&lt;=qCell),IF(COUNT($AX$2:AX89)=1,1,AX89/AX88),((qCell/COUNT($AX$2:AX89))*(I90/I89))+((1-(qCell/COUNT($AX$2:AX89)))*J89)))),J89)))))))</f>
        <v/>
      </c>
      <c r="K90" s="120" t="str">
        <f>IF(H90="","",IF(AND(Temp!optSeasCoef=0,Temp!sts_add=1),IF(H90="out-sample",I90+(Q90*J90),I90+J90),IF(AND(Temp!optSeasCoef=0,Temp!sts_multp=1),IF(H90="out-sample",I90*(J90^Q90),I90*J90),IF(Temp!sts_add=1,IF(H90="out-sample",(I90+(Q90*J90))*G90,(I90+J90)*G90),IF(H90="out-sample",I90*(J90^Q90)*G90,I90*J90*G90)))))</f>
        <v/>
      </c>
      <c r="L90" s="116" t="str">
        <f t="shared" si="11"/>
        <v/>
      </c>
      <c r="M90" s="116" t="str">
        <f t="shared" si="12"/>
        <v/>
      </c>
      <c r="N90" s="116" t="str">
        <f t="shared" si="13"/>
        <v/>
      </c>
      <c r="O90" s="116" t="str">
        <f t="shared" si="14"/>
        <v/>
      </c>
      <c r="P90" s="116" t="str">
        <f t="shared" si="15"/>
        <v/>
      </c>
      <c r="Q90" s="94" t="str">
        <f>IF(AND(Temp!fhor_indata=1,ISBLANK(F90),H89="in-sample"),1,IF(AND(Temp!fhor_indata=1,H89="out-sample",Q89&lt;XfHor),Q89+1,IF(ISBLANK(F90),"",IF(AND(H90="out-sample",H89="in-sample"),1,IF(AND(H90="out-sample",H89="out-sample"),Q89+1,IF(ISNUMBER(Q89),Q89+1,1))))))</f>
        <v/>
      </c>
      <c r="R90" s="94" t="str">
        <f t="shared" si="16"/>
        <v/>
      </c>
      <c r="S90" s="94" t="str">
        <f>IF(Temp!fhor_indata=1,IF(S89=XobsHor,1,IF(COUNT($S$2:S89)&lt;=XobsHor,S89+1,IF(AND(COUNT($S$2:S89)&lt;=XobsHor+XfHor,IFERROR(MOD(S89,XobsHor)&lt;XfHor,FALSE)),S89+1,""))),IF(ISBLANK(F90),"",IF(S89=maxP,1,IF(S89&lt;maxP,S89+1,IF(COUNT($S$2:S90)&lt;=XobsHor,S89+1,"")))))</f>
        <v/>
      </c>
      <c r="T90" s="3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W90" s="123" t="str">
        <f t="shared" si="18"/>
        <v/>
      </c>
      <c r="AX90" s="123" t="str">
        <f t="shared" si="19"/>
        <v/>
      </c>
      <c r="AY90" s="124" t="str">
        <f t="shared" si="20"/>
        <v/>
      </c>
      <c r="AZ90" s="124" t="str">
        <f t="shared" si="21"/>
        <v/>
      </c>
      <c r="BF90" s="91"/>
    </row>
    <row r="91" spans="1:58" s="78" customFormat="1" ht="18.75" customHeight="1" x14ac:dyDescent="0.2">
      <c r="A91" s="6"/>
      <c r="B91" s="6"/>
      <c r="C91" s="6"/>
      <c r="D91" s="3"/>
      <c r="E91" s="98" t="str">
        <f t="shared" si="17"/>
        <v/>
      </c>
      <c r="F91" s="117"/>
      <c r="G91" s="116" t="str">
        <f>IF(E91="","",IF(Temp!optSeasCoef=0,1,INDEX($C$2:$C$13,IF(MOD(COUNT($E$2:E91),seas_indx)=0,seas_indx,MOD(COUNT($E$2:E91),seas_indx)))))</f>
        <v/>
      </c>
      <c r="H91" s="97" t="str">
        <f>IFERROR(IF(Temp!fhor_indata=1,IF(COUNT($S$2:S91)&lt;=XobsHor,"in-sample",IF(AND(COUNT($S$2:S91)&lt;=XobsHor+XfHor,MOD(S90,XobsHor)&lt;XfHor),"out-sample","")),IF(ISBLANK(F91),"",IF(COUNT($F$2:F91)&lt;=XobsHor-XfHor,"in-sample","out-sample"))),"")</f>
        <v/>
      </c>
      <c r="I91" s="120" t="str">
        <f>IF(AND(ISBLANK(F90),H90="in-sample"),"",IF(AND(Temp!fhor_indata=1,H90="out-sample",H91="out-sample"),I90,IF(AND(ISBLANK(F91),H90="out-sample"),"",IF(AND(Temp!optSeasCoef=0,Temp!sts_add=1),IF(H90="in-sample",IF(Q90=bigT,((pCell/bigT)*F90)+((1-(pCell/bigT))*(I90+J90)),IF(OR(ISBLANK(F91),COUNT($F$2:F90)&lt;=pCell),F90,((pCell/COUNT($F$2:F90))*F90)+((1-(pCell/COUNT($F$2:F90)))*(I90+J90)))),I90),IF(AND(Temp!optSeasCoef=0,Temp!sts_multp=1),IF(H90="in-sample",IF(Q90=bigT,((pCell/bigT)*F90)+((1-(pCell/bigT))*(I90*J90)),IF(OR(ISBLANK(F91),COUNT(F$2:$F90)&lt;=pCell),F90,((pCell/COUNT($F$2:F90))*F90)+((1-(pCell/COUNT($F$2:F90)))*(I90*J90)))),I90),IF(Temp!sts_add=1,IF(H90="in-sample",IF(Q90=bigT,((pCell/bigT)*AX90)+((1-(pCell/bigT))*(I90+J90)),IF(OR(ISBLANK(F91),COUNT($AX$2:AX90)&lt;=pCell),AX90,((pCell/COUNT($AX$2:AX90))*AX90)+((1-(pCell/COUNT($AX$2:AX90)))*(I90+J90)))),I90),IF(H90="in-sample",IF(Q90=bigT,((pCell/bigT)*AX90)+((1-(pCell/bigT))*(I90*J90)),IF(OR(ISBLANK(F91),COUNT($AX$2:AX90)&lt;=pCell),AX90,((pCell/COUNT($AX$2:AX90))*AX90)+((1-(pCell/COUNT($AX$2:AX90)))*(I90*J90)))),I90)))))))</f>
        <v/>
      </c>
      <c r="J91" s="120" t="str">
        <f>IF(AND(ISBLANK(F90),H90="in-sample"),"",IF(AND(Temp!fhor_indata=1,H90="out-sample",H91="out-sample"),J90,IF(AND(ISBLANK(F91),H90="out-sample"),"",IF(AND(Temp!optSeasCoef=0,Temp!sts_add=1),IF(H90="in-sample",IF(Q90=bigT,((qCell/bigT)*(I91-I90))+((1-(qCell/bigT))*J90),IF(OR(ISBLANK(F91),COUNT($F$2:F90)&lt;=qCell),IF(COUNT($F$2:F90)=1,0,F90-F89),((qCell/COUNT($F$2:F90))*(I91-I90))+((1-(qCell/COUNT($F$2:F90)))*J90))),J90),IF(AND(Temp!optSeasCoef=0,Temp!sts_multp=1),IF(H90="in-sample",IF(Q90=bigT,((qCell/bigT)*(I91/I90))+((1-(qCell/bigT))*J90),IF(qCell=0,1,IF(OR(ISBLANK(F91),COUNT($F$2:F90)&lt;=qCell),IF(COUNT($F$2:F90)=1,1,F90/F89),((qCell/COUNT($F$2:F90))*(I91/I90))+((1-(qCell/COUNT($F$2:F90)))*J90)))),J90),IF(Temp!sts_add=1,IF(H90="in-sample",IF(Q90=bigT,((qCell/bigT)*(I91-I90))+((1-(qCell/bigT))*J90),IF(OR(ISBLANK(F91),COUNT($AX$2:AX90)&lt;=qCell),IF(COUNT($AX$2:AX90)=1,0,AX90-AX89),((qCell/COUNT($AX$2:AX90))*(I91-I90))+((1-(qCell/COUNT($AX$2:AX90)))*J90))),J90),IF(H90="in-sample",IF(Q90=bigT,((qCell/bigT)*(I91/I90))+((1-(qCell/bigT))*J90),IF(qCell=0,1,IF(OR(ISBLANK(F91),COUNT($AX$2:AX90)&lt;=qCell),IF(COUNT($AX$2:AX90)=1,1,AX90/AX89),((qCell/COUNT($AX$2:AX90))*(I91/I90))+((1-(qCell/COUNT($AX$2:AX90)))*J90)))),J90)))))))</f>
        <v/>
      </c>
      <c r="K91" s="120" t="str">
        <f>IF(H91="","",IF(AND(Temp!optSeasCoef=0,Temp!sts_add=1),IF(H91="out-sample",I91+(Q91*J91),I91+J91),IF(AND(Temp!optSeasCoef=0,Temp!sts_multp=1),IF(H91="out-sample",I91*(J91^Q91),I91*J91),IF(Temp!sts_add=1,IF(H91="out-sample",(I91+(Q91*J91))*G91,(I91+J91)*G91),IF(H91="out-sample",I91*(J91^Q91)*G91,I91*J91*G91)))))</f>
        <v/>
      </c>
      <c r="L91" s="116" t="str">
        <f t="shared" si="11"/>
        <v/>
      </c>
      <c r="M91" s="116" t="str">
        <f t="shared" si="12"/>
        <v/>
      </c>
      <c r="N91" s="116" t="str">
        <f t="shared" si="13"/>
        <v/>
      </c>
      <c r="O91" s="116" t="str">
        <f t="shared" si="14"/>
        <v/>
      </c>
      <c r="P91" s="116" t="str">
        <f t="shared" si="15"/>
        <v/>
      </c>
      <c r="Q91" s="94" t="str">
        <f>IF(AND(Temp!fhor_indata=1,ISBLANK(F91),H90="in-sample"),1,IF(AND(Temp!fhor_indata=1,H90="out-sample",Q90&lt;XfHor),Q90+1,IF(ISBLANK(F91),"",IF(AND(H91="out-sample",H90="in-sample"),1,IF(AND(H91="out-sample",H90="out-sample"),Q90+1,IF(ISNUMBER(Q90),Q90+1,1))))))</f>
        <v/>
      </c>
      <c r="R91" s="94" t="str">
        <f t="shared" si="16"/>
        <v/>
      </c>
      <c r="S91" s="94" t="str">
        <f>IF(Temp!fhor_indata=1,IF(S90=XobsHor,1,IF(COUNT($S$2:S90)&lt;=XobsHor,S90+1,IF(AND(COUNT($S$2:S90)&lt;=XobsHor+XfHor,IFERROR(MOD(S90,XobsHor)&lt;XfHor,FALSE)),S90+1,""))),IF(ISBLANK(F91),"",IF(S90=maxP,1,IF(S90&lt;maxP,S90+1,IF(COUNT($S$2:S91)&lt;=XobsHor,S90+1,"")))))</f>
        <v/>
      </c>
      <c r="T91" s="3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W91" s="123" t="str">
        <f t="shared" si="18"/>
        <v/>
      </c>
      <c r="AX91" s="123" t="str">
        <f t="shared" si="19"/>
        <v/>
      </c>
      <c r="AY91" s="124" t="str">
        <f t="shared" si="20"/>
        <v/>
      </c>
      <c r="AZ91" s="124" t="str">
        <f t="shared" si="21"/>
        <v/>
      </c>
      <c r="BF91" s="91"/>
    </row>
    <row r="92" spans="1:58" s="78" customFormat="1" ht="18.75" customHeight="1" x14ac:dyDescent="0.2">
      <c r="A92" s="6"/>
      <c r="B92" s="6"/>
      <c r="C92" s="6"/>
      <c r="D92" s="3"/>
      <c r="E92" s="98" t="str">
        <f t="shared" si="17"/>
        <v/>
      </c>
      <c r="F92" s="117"/>
      <c r="G92" s="116" t="str">
        <f>IF(E92="","",IF(Temp!optSeasCoef=0,1,INDEX($C$2:$C$13,IF(MOD(COUNT($E$2:E92),seas_indx)=0,seas_indx,MOD(COUNT($E$2:E92),seas_indx)))))</f>
        <v/>
      </c>
      <c r="H92" s="97" t="str">
        <f>IFERROR(IF(Temp!fhor_indata=1,IF(COUNT($S$2:S92)&lt;=XobsHor,"in-sample",IF(AND(COUNT($S$2:S92)&lt;=XobsHor+XfHor,MOD(S91,XobsHor)&lt;XfHor),"out-sample","")),IF(ISBLANK(F92),"",IF(COUNT($F$2:F92)&lt;=XobsHor-XfHor,"in-sample","out-sample"))),"")</f>
        <v/>
      </c>
      <c r="I92" s="120" t="str">
        <f>IF(AND(ISBLANK(F91),H91="in-sample"),"",IF(AND(Temp!fhor_indata=1,H91="out-sample",H92="out-sample"),I91,IF(AND(ISBLANK(F92),H91="out-sample"),"",IF(AND(Temp!optSeasCoef=0,Temp!sts_add=1),IF(H91="in-sample",IF(Q91=bigT,((pCell/bigT)*F91)+((1-(pCell/bigT))*(I91+J91)),IF(OR(ISBLANK(F92),COUNT($F$2:F91)&lt;=pCell),F91,((pCell/COUNT($F$2:F91))*F91)+((1-(pCell/COUNT($F$2:F91)))*(I91+J91)))),I91),IF(AND(Temp!optSeasCoef=0,Temp!sts_multp=1),IF(H91="in-sample",IF(Q91=bigT,((pCell/bigT)*F91)+((1-(pCell/bigT))*(I91*J91)),IF(OR(ISBLANK(F92),COUNT(F$2:$F91)&lt;=pCell),F91,((pCell/COUNT($F$2:F91))*F91)+((1-(pCell/COUNT($F$2:F91)))*(I91*J91)))),I91),IF(Temp!sts_add=1,IF(H91="in-sample",IF(Q91=bigT,((pCell/bigT)*AX91)+((1-(pCell/bigT))*(I91+J91)),IF(OR(ISBLANK(F92),COUNT($AX$2:AX91)&lt;=pCell),AX91,((pCell/COUNT($AX$2:AX91))*AX91)+((1-(pCell/COUNT($AX$2:AX91)))*(I91+J91)))),I91),IF(H91="in-sample",IF(Q91=bigT,((pCell/bigT)*AX91)+((1-(pCell/bigT))*(I91*J91)),IF(OR(ISBLANK(F92),COUNT($AX$2:AX91)&lt;=pCell),AX91,((pCell/COUNT($AX$2:AX91))*AX91)+((1-(pCell/COUNT($AX$2:AX91)))*(I91*J91)))),I91)))))))</f>
        <v/>
      </c>
      <c r="J92" s="120" t="str">
        <f>IF(AND(ISBLANK(F91),H91="in-sample"),"",IF(AND(Temp!fhor_indata=1,H91="out-sample",H92="out-sample"),J91,IF(AND(ISBLANK(F92),H91="out-sample"),"",IF(AND(Temp!optSeasCoef=0,Temp!sts_add=1),IF(H91="in-sample",IF(Q91=bigT,((qCell/bigT)*(I92-I91))+((1-(qCell/bigT))*J91),IF(OR(ISBLANK(F92),COUNT($F$2:F91)&lt;=qCell),IF(COUNT($F$2:F91)=1,0,F91-F90),((qCell/COUNT($F$2:F91))*(I92-I91))+((1-(qCell/COUNT($F$2:F91)))*J91))),J91),IF(AND(Temp!optSeasCoef=0,Temp!sts_multp=1),IF(H91="in-sample",IF(Q91=bigT,((qCell/bigT)*(I92/I91))+((1-(qCell/bigT))*J91),IF(qCell=0,1,IF(OR(ISBLANK(F92),COUNT($F$2:F91)&lt;=qCell),IF(COUNT($F$2:F91)=1,1,F91/F90),((qCell/COUNT($F$2:F91))*(I92/I91))+((1-(qCell/COUNT($F$2:F91)))*J91)))),J91),IF(Temp!sts_add=1,IF(H91="in-sample",IF(Q91=bigT,((qCell/bigT)*(I92-I91))+((1-(qCell/bigT))*J91),IF(OR(ISBLANK(F92),COUNT($AX$2:AX91)&lt;=qCell),IF(COUNT($AX$2:AX91)=1,0,AX91-AX90),((qCell/COUNT($AX$2:AX91))*(I92-I91))+((1-(qCell/COUNT($AX$2:AX91)))*J91))),J91),IF(H91="in-sample",IF(Q91=bigT,((qCell/bigT)*(I92/I91))+((1-(qCell/bigT))*J91),IF(qCell=0,1,IF(OR(ISBLANK(F92),COUNT($AX$2:AX91)&lt;=qCell),IF(COUNT($AX$2:AX91)=1,1,AX91/AX90),((qCell/COUNT($AX$2:AX91))*(I92/I91))+((1-(qCell/COUNT($AX$2:AX91)))*J91)))),J91)))))))</f>
        <v/>
      </c>
      <c r="K92" s="120" t="str">
        <f>IF(H92="","",IF(AND(Temp!optSeasCoef=0,Temp!sts_add=1),IF(H92="out-sample",I92+(Q92*J92),I92+J92),IF(AND(Temp!optSeasCoef=0,Temp!sts_multp=1),IF(H92="out-sample",I92*(J92^Q92),I92*J92),IF(Temp!sts_add=1,IF(H92="out-sample",(I92+(Q92*J92))*G92,(I92+J92)*G92),IF(H92="out-sample",I92*(J92^Q92)*G92,I92*J92*G92)))))</f>
        <v/>
      </c>
      <c r="L92" s="116" t="str">
        <f t="shared" si="11"/>
        <v/>
      </c>
      <c r="M92" s="116" t="str">
        <f t="shared" si="12"/>
        <v/>
      </c>
      <c r="N92" s="116" t="str">
        <f t="shared" si="13"/>
        <v/>
      </c>
      <c r="O92" s="116" t="str">
        <f t="shared" si="14"/>
        <v/>
      </c>
      <c r="P92" s="116" t="str">
        <f t="shared" si="15"/>
        <v/>
      </c>
      <c r="Q92" s="94" t="str">
        <f>IF(AND(Temp!fhor_indata=1,ISBLANK(F92),H91="in-sample"),1,IF(AND(Temp!fhor_indata=1,H91="out-sample",Q91&lt;XfHor),Q91+1,IF(ISBLANK(F92),"",IF(AND(H92="out-sample",H91="in-sample"),1,IF(AND(H92="out-sample",H91="out-sample"),Q91+1,IF(ISNUMBER(Q91),Q91+1,1))))))</f>
        <v/>
      </c>
      <c r="R92" s="94" t="str">
        <f t="shared" si="16"/>
        <v/>
      </c>
      <c r="S92" s="94" t="str">
        <f>IF(Temp!fhor_indata=1,IF(S91=XobsHor,1,IF(COUNT($S$2:S91)&lt;=XobsHor,S91+1,IF(AND(COUNT($S$2:S91)&lt;=XobsHor+XfHor,IFERROR(MOD(S91,XobsHor)&lt;XfHor,FALSE)),S91+1,""))),IF(ISBLANK(F92),"",IF(S91=maxP,1,IF(S91&lt;maxP,S91+1,IF(COUNT($S$2:S92)&lt;=XobsHor,S91+1,"")))))</f>
        <v/>
      </c>
      <c r="T92" s="3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W92" s="123" t="str">
        <f t="shared" si="18"/>
        <v/>
      </c>
      <c r="AX92" s="123" t="str">
        <f t="shared" si="19"/>
        <v/>
      </c>
      <c r="AY92" s="124" t="str">
        <f t="shared" si="20"/>
        <v/>
      </c>
      <c r="AZ92" s="124" t="str">
        <f t="shared" si="21"/>
        <v/>
      </c>
      <c r="BF92" s="91"/>
    </row>
    <row r="93" spans="1:58" s="78" customFormat="1" ht="18.75" customHeight="1" x14ac:dyDescent="0.2">
      <c r="A93" s="6"/>
      <c r="B93" s="6"/>
      <c r="C93" s="6"/>
      <c r="D93" s="3"/>
      <c r="E93" s="98" t="str">
        <f t="shared" si="17"/>
        <v/>
      </c>
      <c r="F93" s="117"/>
      <c r="G93" s="116" t="str">
        <f>IF(E93="","",IF(Temp!optSeasCoef=0,1,INDEX($C$2:$C$13,IF(MOD(COUNT($E$2:E93),seas_indx)=0,seas_indx,MOD(COUNT($E$2:E93),seas_indx)))))</f>
        <v/>
      </c>
      <c r="H93" s="97" t="str">
        <f>IFERROR(IF(Temp!fhor_indata=1,IF(COUNT($S$2:S93)&lt;=XobsHor,"in-sample",IF(AND(COUNT($S$2:S93)&lt;=XobsHor+XfHor,MOD(S92,XobsHor)&lt;XfHor),"out-sample","")),IF(ISBLANK(F93),"",IF(COUNT($F$2:F93)&lt;=XobsHor-XfHor,"in-sample","out-sample"))),"")</f>
        <v/>
      </c>
      <c r="I93" s="120" t="str">
        <f>IF(AND(ISBLANK(F92),H92="in-sample"),"",IF(AND(Temp!fhor_indata=1,H92="out-sample",H93="out-sample"),I92,IF(AND(ISBLANK(F93),H92="out-sample"),"",IF(AND(Temp!optSeasCoef=0,Temp!sts_add=1),IF(H92="in-sample",IF(Q92=bigT,((pCell/bigT)*F92)+((1-(pCell/bigT))*(I92+J92)),IF(OR(ISBLANK(F93),COUNT($F$2:F92)&lt;=pCell),F92,((pCell/COUNT($F$2:F92))*F92)+((1-(pCell/COUNT($F$2:F92)))*(I92+J92)))),I92),IF(AND(Temp!optSeasCoef=0,Temp!sts_multp=1),IF(H92="in-sample",IF(Q92=bigT,((pCell/bigT)*F92)+((1-(pCell/bigT))*(I92*J92)),IF(OR(ISBLANK(F93),COUNT(F$2:$F92)&lt;=pCell),F92,((pCell/COUNT($F$2:F92))*F92)+((1-(pCell/COUNT($F$2:F92)))*(I92*J92)))),I92),IF(Temp!sts_add=1,IF(H92="in-sample",IF(Q92=bigT,((pCell/bigT)*AX92)+((1-(pCell/bigT))*(I92+J92)),IF(OR(ISBLANK(F93),COUNT($AX$2:AX92)&lt;=pCell),AX92,((pCell/COUNT($AX$2:AX92))*AX92)+((1-(pCell/COUNT($AX$2:AX92)))*(I92+J92)))),I92),IF(H92="in-sample",IF(Q92=bigT,((pCell/bigT)*AX92)+((1-(pCell/bigT))*(I92*J92)),IF(OR(ISBLANK(F93),COUNT($AX$2:AX92)&lt;=pCell),AX92,((pCell/COUNT($AX$2:AX92))*AX92)+((1-(pCell/COUNT($AX$2:AX92)))*(I92*J92)))),I92)))))))</f>
        <v/>
      </c>
      <c r="J93" s="120" t="str">
        <f>IF(AND(ISBLANK(F92),H92="in-sample"),"",IF(AND(Temp!fhor_indata=1,H92="out-sample",H93="out-sample"),J92,IF(AND(ISBLANK(F93),H92="out-sample"),"",IF(AND(Temp!optSeasCoef=0,Temp!sts_add=1),IF(H92="in-sample",IF(Q92=bigT,((qCell/bigT)*(I93-I92))+((1-(qCell/bigT))*J92),IF(OR(ISBLANK(F93),COUNT($F$2:F92)&lt;=qCell),IF(COUNT($F$2:F92)=1,0,F92-F91),((qCell/COUNT($F$2:F92))*(I93-I92))+((1-(qCell/COUNT($F$2:F92)))*J92))),J92),IF(AND(Temp!optSeasCoef=0,Temp!sts_multp=1),IF(H92="in-sample",IF(Q92=bigT,((qCell/bigT)*(I93/I92))+((1-(qCell/bigT))*J92),IF(qCell=0,1,IF(OR(ISBLANK(F93),COUNT($F$2:F92)&lt;=qCell),IF(COUNT($F$2:F92)=1,1,F92/F91),((qCell/COUNT($F$2:F92))*(I93/I92))+((1-(qCell/COUNT($F$2:F92)))*J92)))),J92),IF(Temp!sts_add=1,IF(H92="in-sample",IF(Q92=bigT,((qCell/bigT)*(I93-I92))+((1-(qCell/bigT))*J92),IF(OR(ISBLANK(F93),COUNT($AX$2:AX92)&lt;=qCell),IF(COUNT($AX$2:AX92)=1,0,AX92-AX91),((qCell/COUNT($AX$2:AX92))*(I93-I92))+((1-(qCell/COUNT($AX$2:AX92)))*J92))),J92),IF(H92="in-sample",IF(Q92=bigT,((qCell/bigT)*(I93/I92))+((1-(qCell/bigT))*J92),IF(qCell=0,1,IF(OR(ISBLANK(F93),COUNT($AX$2:AX92)&lt;=qCell),IF(COUNT($AX$2:AX92)=1,1,AX92/AX91),((qCell/COUNT($AX$2:AX92))*(I93/I92))+((1-(qCell/COUNT($AX$2:AX92)))*J92)))),J92)))))))</f>
        <v/>
      </c>
      <c r="K93" s="120" t="str">
        <f>IF(H93="","",IF(AND(Temp!optSeasCoef=0,Temp!sts_add=1),IF(H93="out-sample",I93+(Q93*J93),I93+J93),IF(AND(Temp!optSeasCoef=0,Temp!sts_multp=1),IF(H93="out-sample",I93*(J93^Q93),I93*J93),IF(Temp!sts_add=1,IF(H93="out-sample",(I93+(Q93*J93))*G93,(I93+J93)*G93),IF(H93="out-sample",I93*(J93^Q93)*G93,I93*J93*G93)))))</f>
        <v/>
      </c>
      <c r="L93" s="116" t="str">
        <f t="shared" si="11"/>
        <v/>
      </c>
      <c r="M93" s="116" t="str">
        <f t="shared" si="12"/>
        <v/>
      </c>
      <c r="N93" s="116" t="str">
        <f t="shared" si="13"/>
        <v/>
      </c>
      <c r="O93" s="116" t="str">
        <f t="shared" si="14"/>
        <v/>
      </c>
      <c r="P93" s="116" t="str">
        <f t="shared" si="15"/>
        <v/>
      </c>
      <c r="Q93" s="94" t="str">
        <f>IF(AND(Temp!fhor_indata=1,ISBLANK(F93),H92="in-sample"),1,IF(AND(Temp!fhor_indata=1,H92="out-sample",Q92&lt;XfHor),Q92+1,IF(ISBLANK(F93),"",IF(AND(H93="out-sample",H92="in-sample"),1,IF(AND(H93="out-sample",H92="out-sample"),Q92+1,IF(ISNUMBER(Q92),Q92+1,1))))))</f>
        <v/>
      </c>
      <c r="R93" s="94" t="str">
        <f t="shared" si="16"/>
        <v/>
      </c>
      <c r="S93" s="94" t="str">
        <f>IF(Temp!fhor_indata=1,IF(S92=XobsHor,1,IF(COUNT($S$2:S92)&lt;=XobsHor,S92+1,IF(AND(COUNT($S$2:S92)&lt;=XobsHor+XfHor,IFERROR(MOD(S92,XobsHor)&lt;XfHor,FALSE)),S92+1,""))),IF(ISBLANK(F93),"",IF(S92=maxP,1,IF(S92&lt;maxP,S92+1,IF(COUNT($S$2:S93)&lt;=XobsHor,S92+1,"")))))</f>
        <v/>
      </c>
      <c r="T93" s="3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W93" s="123" t="str">
        <f t="shared" si="18"/>
        <v/>
      </c>
      <c r="AX93" s="123" t="str">
        <f t="shared" si="19"/>
        <v/>
      </c>
      <c r="AY93" s="124" t="str">
        <f t="shared" si="20"/>
        <v/>
      </c>
      <c r="AZ93" s="124" t="str">
        <f t="shared" si="21"/>
        <v/>
      </c>
      <c r="BF93" s="91"/>
    </row>
    <row r="94" spans="1:58" s="78" customFormat="1" ht="18.75" customHeight="1" x14ac:dyDescent="0.2">
      <c r="A94" s="6"/>
      <c r="B94" s="6"/>
      <c r="C94" s="6"/>
      <c r="D94" s="3"/>
      <c r="E94" s="98" t="str">
        <f t="shared" si="17"/>
        <v/>
      </c>
      <c r="F94" s="117"/>
      <c r="G94" s="116" t="str">
        <f>IF(E94="","",IF(Temp!optSeasCoef=0,1,INDEX($C$2:$C$13,IF(MOD(COUNT($E$2:E94),seas_indx)=0,seas_indx,MOD(COUNT($E$2:E94),seas_indx)))))</f>
        <v/>
      </c>
      <c r="H94" s="97" t="str">
        <f>IFERROR(IF(Temp!fhor_indata=1,IF(COUNT($S$2:S94)&lt;=XobsHor,"in-sample",IF(AND(COUNT($S$2:S94)&lt;=XobsHor+XfHor,MOD(S93,XobsHor)&lt;XfHor),"out-sample","")),IF(ISBLANK(F94),"",IF(COUNT($F$2:F94)&lt;=XobsHor-XfHor,"in-sample","out-sample"))),"")</f>
        <v/>
      </c>
      <c r="I94" s="120" t="str">
        <f>IF(AND(ISBLANK(F93),H93="in-sample"),"",IF(AND(Temp!fhor_indata=1,H93="out-sample",H94="out-sample"),I93,IF(AND(ISBLANK(F94),H93="out-sample"),"",IF(AND(Temp!optSeasCoef=0,Temp!sts_add=1),IF(H93="in-sample",IF(Q93=bigT,((pCell/bigT)*F93)+((1-(pCell/bigT))*(I93+J93)),IF(OR(ISBLANK(F94),COUNT($F$2:F93)&lt;=pCell),F93,((pCell/COUNT($F$2:F93))*F93)+((1-(pCell/COUNT($F$2:F93)))*(I93+J93)))),I93),IF(AND(Temp!optSeasCoef=0,Temp!sts_multp=1),IF(H93="in-sample",IF(Q93=bigT,((pCell/bigT)*F93)+((1-(pCell/bigT))*(I93*J93)),IF(OR(ISBLANK(F94),COUNT(F$2:$F93)&lt;=pCell),F93,((pCell/COUNT($F$2:F93))*F93)+((1-(pCell/COUNT($F$2:F93)))*(I93*J93)))),I93),IF(Temp!sts_add=1,IF(H93="in-sample",IF(Q93=bigT,((pCell/bigT)*AX93)+((1-(pCell/bigT))*(I93+J93)),IF(OR(ISBLANK(F94),COUNT($AX$2:AX93)&lt;=pCell),AX93,((pCell/COUNT($AX$2:AX93))*AX93)+((1-(pCell/COUNT($AX$2:AX93)))*(I93+J93)))),I93),IF(H93="in-sample",IF(Q93=bigT,((pCell/bigT)*AX93)+((1-(pCell/bigT))*(I93*J93)),IF(OR(ISBLANK(F94),COUNT($AX$2:AX93)&lt;=pCell),AX93,((pCell/COUNT($AX$2:AX93))*AX93)+((1-(pCell/COUNT($AX$2:AX93)))*(I93*J93)))),I93)))))))</f>
        <v/>
      </c>
      <c r="J94" s="120" t="str">
        <f>IF(AND(ISBLANK(F93),H93="in-sample"),"",IF(AND(Temp!fhor_indata=1,H93="out-sample",H94="out-sample"),J93,IF(AND(ISBLANK(F94),H93="out-sample"),"",IF(AND(Temp!optSeasCoef=0,Temp!sts_add=1),IF(H93="in-sample",IF(Q93=bigT,((qCell/bigT)*(I94-I93))+((1-(qCell/bigT))*J93),IF(OR(ISBLANK(F94),COUNT($F$2:F93)&lt;=qCell),IF(COUNT($F$2:F93)=1,0,F93-F92),((qCell/COUNT($F$2:F93))*(I94-I93))+((1-(qCell/COUNT($F$2:F93)))*J93))),J93),IF(AND(Temp!optSeasCoef=0,Temp!sts_multp=1),IF(H93="in-sample",IF(Q93=bigT,((qCell/bigT)*(I94/I93))+((1-(qCell/bigT))*J93),IF(qCell=0,1,IF(OR(ISBLANK(F94),COUNT($F$2:F93)&lt;=qCell),IF(COUNT($F$2:F93)=1,1,F93/F92),((qCell/COUNT($F$2:F93))*(I94/I93))+((1-(qCell/COUNT($F$2:F93)))*J93)))),J93),IF(Temp!sts_add=1,IF(H93="in-sample",IF(Q93=bigT,((qCell/bigT)*(I94-I93))+((1-(qCell/bigT))*J93),IF(OR(ISBLANK(F94),COUNT($AX$2:AX93)&lt;=qCell),IF(COUNT($AX$2:AX93)=1,0,AX93-AX92),((qCell/COUNT($AX$2:AX93))*(I94-I93))+((1-(qCell/COUNT($AX$2:AX93)))*J93))),J93),IF(H93="in-sample",IF(Q93=bigT,((qCell/bigT)*(I94/I93))+((1-(qCell/bigT))*J93),IF(qCell=0,1,IF(OR(ISBLANK(F94),COUNT($AX$2:AX93)&lt;=qCell),IF(COUNT($AX$2:AX93)=1,1,AX93/AX92),((qCell/COUNT($AX$2:AX93))*(I94/I93))+((1-(qCell/COUNT($AX$2:AX93)))*J93)))),J93)))))))</f>
        <v/>
      </c>
      <c r="K94" s="120" t="str">
        <f>IF(H94="","",IF(AND(Temp!optSeasCoef=0,Temp!sts_add=1),IF(H94="out-sample",I94+(Q94*J94),I94+J94),IF(AND(Temp!optSeasCoef=0,Temp!sts_multp=1),IF(H94="out-sample",I94*(J94^Q94),I94*J94),IF(Temp!sts_add=1,IF(H94="out-sample",(I94+(Q94*J94))*G94,(I94+J94)*G94),IF(H94="out-sample",I94*(J94^Q94)*G94,I94*J94*G94)))))</f>
        <v/>
      </c>
      <c r="L94" s="116" t="str">
        <f t="shared" si="11"/>
        <v/>
      </c>
      <c r="M94" s="116" t="str">
        <f t="shared" si="12"/>
        <v/>
      </c>
      <c r="N94" s="116" t="str">
        <f t="shared" si="13"/>
        <v/>
      </c>
      <c r="O94" s="116" t="str">
        <f t="shared" si="14"/>
        <v/>
      </c>
      <c r="P94" s="116" t="str">
        <f t="shared" si="15"/>
        <v/>
      </c>
      <c r="Q94" s="94" t="str">
        <f>IF(AND(Temp!fhor_indata=1,ISBLANK(F94),H93="in-sample"),1,IF(AND(Temp!fhor_indata=1,H93="out-sample",Q93&lt;XfHor),Q93+1,IF(ISBLANK(F94),"",IF(AND(H94="out-sample",H93="in-sample"),1,IF(AND(H94="out-sample",H93="out-sample"),Q93+1,IF(ISNUMBER(Q93),Q93+1,1))))))</f>
        <v/>
      </c>
      <c r="R94" s="94" t="str">
        <f t="shared" si="16"/>
        <v/>
      </c>
      <c r="S94" s="94" t="str">
        <f>IF(Temp!fhor_indata=1,IF(S93=XobsHor,1,IF(COUNT($S$2:S93)&lt;=XobsHor,S93+1,IF(AND(COUNT($S$2:S93)&lt;=XobsHor+XfHor,IFERROR(MOD(S93,XobsHor)&lt;XfHor,FALSE)),S93+1,""))),IF(ISBLANK(F94),"",IF(S93=maxP,1,IF(S93&lt;maxP,S93+1,IF(COUNT($S$2:S94)&lt;=XobsHor,S93+1,"")))))</f>
        <v/>
      </c>
      <c r="T94" s="3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W94" s="123" t="str">
        <f t="shared" si="18"/>
        <v/>
      </c>
      <c r="AX94" s="123" t="str">
        <f t="shared" si="19"/>
        <v/>
      </c>
      <c r="AY94" s="124" t="str">
        <f t="shared" si="20"/>
        <v/>
      </c>
      <c r="AZ94" s="124" t="str">
        <f t="shared" si="21"/>
        <v/>
      </c>
      <c r="BF94" s="91"/>
    </row>
    <row r="95" spans="1:58" s="78" customFormat="1" ht="18.75" customHeight="1" x14ac:dyDescent="0.2">
      <c r="A95" s="6"/>
      <c r="B95" s="6"/>
      <c r="C95" s="6"/>
      <c r="D95" s="3"/>
      <c r="E95" s="98" t="str">
        <f t="shared" si="17"/>
        <v/>
      </c>
      <c r="F95" s="117"/>
      <c r="G95" s="116" t="str">
        <f>IF(E95="","",IF(Temp!optSeasCoef=0,1,INDEX($C$2:$C$13,IF(MOD(COUNT($E$2:E95),seas_indx)=0,seas_indx,MOD(COUNT($E$2:E95),seas_indx)))))</f>
        <v/>
      </c>
      <c r="H95" s="97" t="str">
        <f>IFERROR(IF(Temp!fhor_indata=1,IF(COUNT($S$2:S95)&lt;=XobsHor,"in-sample",IF(AND(COUNT($S$2:S95)&lt;=XobsHor+XfHor,MOD(S94,XobsHor)&lt;XfHor),"out-sample","")),IF(ISBLANK(F95),"",IF(COUNT($F$2:F95)&lt;=XobsHor-XfHor,"in-sample","out-sample"))),"")</f>
        <v/>
      </c>
      <c r="I95" s="120" t="str">
        <f>IF(AND(ISBLANK(F94),H94="in-sample"),"",IF(AND(Temp!fhor_indata=1,H94="out-sample",H95="out-sample"),I94,IF(AND(ISBLANK(F95),H94="out-sample"),"",IF(AND(Temp!optSeasCoef=0,Temp!sts_add=1),IF(H94="in-sample",IF(Q94=bigT,((pCell/bigT)*F94)+((1-(pCell/bigT))*(I94+J94)),IF(OR(ISBLANK(F95),COUNT($F$2:F94)&lt;=pCell),F94,((pCell/COUNT($F$2:F94))*F94)+((1-(pCell/COUNT($F$2:F94)))*(I94+J94)))),I94),IF(AND(Temp!optSeasCoef=0,Temp!sts_multp=1),IF(H94="in-sample",IF(Q94=bigT,((pCell/bigT)*F94)+((1-(pCell/bigT))*(I94*J94)),IF(OR(ISBLANK(F95),COUNT(F$2:$F94)&lt;=pCell),F94,((pCell/COUNT($F$2:F94))*F94)+((1-(pCell/COUNT($F$2:F94)))*(I94*J94)))),I94),IF(Temp!sts_add=1,IF(H94="in-sample",IF(Q94=bigT,((pCell/bigT)*AX94)+((1-(pCell/bigT))*(I94+J94)),IF(OR(ISBLANK(F95),COUNT($AX$2:AX94)&lt;=pCell),AX94,((pCell/COUNT($AX$2:AX94))*AX94)+((1-(pCell/COUNT($AX$2:AX94)))*(I94+J94)))),I94),IF(H94="in-sample",IF(Q94=bigT,((pCell/bigT)*AX94)+((1-(pCell/bigT))*(I94*J94)),IF(OR(ISBLANK(F95),COUNT($AX$2:AX94)&lt;=pCell),AX94,((pCell/COUNT($AX$2:AX94))*AX94)+((1-(pCell/COUNT($AX$2:AX94)))*(I94*J94)))),I94)))))))</f>
        <v/>
      </c>
      <c r="J95" s="120" t="str">
        <f>IF(AND(ISBLANK(F94),H94="in-sample"),"",IF(AND(Temp!fhor_indata=1,H94="out-sample",H95="out-sample"),J94,IF(AND(ISBLANK(F95),H94="out-sample"),"",IF(AND(Temp!optSeasCoef=0,Temp!sts_add=1),IF(H94="in-sample",IF(Q94=bigT,((qCell/bigT)*(I95-I94))+((1-(qCell/bigT))*J94),IF(OR(ISBLANK(F95),COUNT($F$2:F94)&lt;=qCell),IF(COUNT($F$2:F94)=1,0,F94-F93),((qCell/COUNT($F$2:F94))*(I95-I94))+((1-(qCell/COUNT($F$2:F94)))*J94))),J94),IF(AND(Temp!optSeasCoef=0,Temp!sts_multp=1),IF(H94="in-sample",IF(Q94=bigT,((qCell/bigT)*(I95/I94))+((1-(qCell/bigT))*J94),IF(qCell=0,1,IF(OR(ISBLANK(F95),COUNT($F$2:F94)&lt;=qCell),IF(COUNT($F$2:F94)=1,1,F94/F93),((qCell/COUNT($F$2:F94))*(I95/I94))+((1-(qCell/COUNT($F$2:F94)))*J94)))),J94),IF(Temp!sts_add=1,IF(H94="in-sample",IF(Q94=bigT,((qCell/bigT)*(I95-I94))+((1-(qCell/bigT))*J94),IF(OR(ISBLANK(F95),COUNT($AX$2:AX94)&lt;=qCell),IF(COUNT($AX$2:AX94)=1,0,AX94-AX93),((qCell/COUNT($AX$2:AX94))*(I95-I94))+((1-(qCell/COUNT($AX$2:AX94)))*J94))),J94),IF(H94="in-sample",IF(Q94=bigT,((qCell/bigT)*(I95/I94))+((1-(qCell/bigT))*J94),IF(qCell=0,1,IF(OR(ISBLANK(F95),COUNT($AX$2:AX94)&lt;=qCell),IF(COUNT($AX$2:AX94)=1,1,AX94/AX93),((qCell/COUNT($AX$2:AX94))*(I95/I94))+((1-(qCell/COUNT($AX$2:AX94)))*J94)))),J94)))))))</f>
        <v/>
      </c>
      <c r="K95" s="120" t="str">
        <f>IF(H95="","",IF(AND(Temp!optSeasCoef=0,Temp!sts_add=1),IF(H95="out-sample",I95+(Q95*J95),I95+J95),IF(AND(Temp!optSeasCoef=0,Temp!sts_multp=1),IF(H95="out-sample",I95*(J95^Q95),I95*J95),IF(Temp!sts_add=1,IF(H95="out-sample",(I95+(Q95*J95))*G95,(I95+J95)*G95),IF(H95="out-sample",I95*(J95^Q95)*G95,I95*J95*G95)))))</f>
        <v/>
      </c>
      <c r="L95" s="116" t="str">
        <f t="shared" si="11"/>
        <v/>
      </c>
      <c r="M95" s="116" t="str">
        <f t="shared" si="12"/>
        <v/>
      </c>
      <c r="N95" s="116" t="str">
        <f t="shared" si="13"/>
        <v/>
      </c>
      <c r="O95" s="116" t="str">
        <f t="shared" si="14"/>
        <v/>
      </c>
      <c r="P95" s="116" t="str">
        <f t="shared" si="15"/>
        <v/>
      </c>
      <c r="Q95" s="94" t="str">
        <f>IF(AND(Temp!fhor_indata=1,ISBLANK(F95),H94="in-sample"),1,IF(AND(Temp!fhor_indata=1,H94="out-sample",Q94&lt;XfHor),Q94+1,IF(ISBLANK(F95),"",IF(AND(H95="out-sample",H94="in-sample"),1,IF(AND(H95="out-sample",H94="out-sample"),Q94+1,IF(ISNUMBER(Q94),Q94+1,1))))))</f>
        <v/>
      </c>
      <c r="R95" s="94" t="str">
        <f t="shared" si="16"/>
        <v/>
      </c>
      <c r="S95" s="94" t="str">
        <f>IF(Temp!fhor_indata=1,IF(S94=XobsHor,1,IF(COUNT($S$2:S94)&lt;=XobsHor,S94+1,IF(AND(COUNT($S$2:S94)&lt;=XobsHor+XfHor,IFERROR(MOD(S94,XobsHor)&lt;XfHor,FALSE)),S94+1,""))),IF(ISBLANK(F95),"",IF(S94=maxP,1,IF(S94&lt;maxP,S94+1,IF(COUNT($S$2:S95)&lt;=XobsHor,S94+1,"")))))</f>
        <v/>
      </c>
      <c r="T95" s="3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W95" s="123" t="str">
        <f t="shared" si="18"/>
        <v/>
      </c>
      <c r="AX95" s="123" t="str">
        <f t="shared" si="19"/>
        <v/>
      </c>
      <c r="AY95" s="124" t="str">
        <f t="shared" si="20"/>
        <v/>
      </c>
      <c r="AZ95" s="124" t="str">
        <f t="shared" si="21"/>
        <v/>
      </c>
      <c r="BF95" s="91"/>
    </row>
    <row r="96" spans="1:58" s="78" customFormat="1" ht="18.75" customHeight="1" x14ac:dyDescent="0.2">
      <c r="A96" s="6"/>
      <c r="B96" s="6"/>
      <c r="C96" s="6"/>
      <c r="D96" s="3"/>
      <c r="E96" s="98" t="str">
        <f t="shared" si="17"/>
        <v/>
      </c>
      <c r="F96" s="117"/>
      <c r="G96" s="116" t="str">
        <f>IF(E96="","",IF(Temp!optSeasCoef=0,1,INDEX($C$2:$C$13,IF(MOD(COUNT($E$2:E96),seas_indx)=0,seas_indx,MOD(COUNT($E$2:E96),seas_indx)))))</f>
        <v/>
      </c>
      <c r="H96" s="97" t="str">
        <f>IFERROR(IF(Temp!fhor_indata=1,IF(COUNT($S$2:S96)&lt;=XobsHor,"in-sample",IF(AND(COUNT($S$2:S96)&lt;=XobsHor+XfHor,MOD(S95,XobsHor)&lt;XfHor),"out-sample","")),IF(ISBLANK(F96),"",IF(COUNT($F$2:F96)&lt;=XobsHor-XfHor,"in-sample","out-sample"))),"")</f>
        <v/>
      </c>
      <c r="I96" s="120" t="str">
        <f>IF(AND(ISBLANK(F95),H95="in-sample"),"",IF(AND(Temp!fhor_indata=1,H95="out-sample",H96="out-sample"),I95,IF(AND(ISBLANK(F96),H95="out-sample"),"",IF(AND(Temp!optSeasCoef=0,Temp!sts_add=1),IF(H95="in-sample",IF(Q95=bigT,((pCell/bigT)*F95)+((1-(pCell/bigT))*(I95+J95)),IF(OR(ISBLANK(F96),COUNT($F$2:F95)&lt;=pCell),F95,((pCell/COUNT($F$2:F95))*F95)+((1-(pCell/COUNT($F$2:F95)))*(I95+J95)))),I95),IF(AND(Temp!optSeasCoef=0,Temp!sts_multp=1),IF(H95="in-sample",IF(Q95=bigT,((pCell/bigT)*F95)+((1-(pCell/bigT))*(I95*J95)),IF(OR(ISBLANK(F96),COUNT(F$2:$F95)&lt;=pCell),F95,((pCell/COUNT($F$2:F95))*F95)+((1-(pCell/COUNT($F$2:F95)))*(I95*J95)))),I95),IF(Temp!sts_add=1,IF(H95="in-sample",IF(Q95=bigT,((pCell/bigT)*AX95)+((1-(pCell/bigT))*(I95+J95)),IF(OR(ISBLANK(F96),COUNT($AX$2:AX95)&lt;=pCell),AX95,((pCell/COUNT($AX$2:AX95))*AX95)+((1-(pCell/COUNT($AX$2:AX95)))*(I95+J95)))),I95),IF(H95="in-sample",IF(Q95=bigT,((pCell/bigT)*AX95)+((1-(pCell/bigT))*(I95*J95)),IF(OR(ISBLANK(F96),COUNT($AX$2:AX95)&lt;=pCell),AX95,((pCell/COUNT($AX$2:AX95))*AX95)+((1-(pCell/COUNT($AX$2:AX95)))*(I95*J95)))),I95)))))))</f>
        <v/>
      </c>
      <c r="J96" s="120" t="str">
        <f>IF(AND(ISBLANK(F95),H95="in-sample"),"",IF(AND(Temp!fhor_indata=1,H95="out-sample",H96="out-sample"),J95,IF(AND(ISBLANK(F96),H95="out-sample"),"",IF(AND(Temp!optSeasCoef=0,Temp!sts_add=1),IF(H95="in-sample",IF(Q95=bigT,((qCell/bigT)*(I96-I95))+((1-(qCell/bigT))*J95),IF(OR(ISBLANK(F96),COUNT($F$2:F95)&lt;=qCell),IF(COUNT($F$2:F95)=1,0,F95-F94),((qCell/COUNT($F$2:F95))*(I96-I95))+((1-(qCell/COUNT($F$2:F95)))*J95))),J95),IF(AND(Temp!optSeasCoef=0,Temp!sts_multp=1),IF(H95="in-sample",IF(Q95=bigT,((qCell/bigT)*(I96/I95))+((1-(qCell/bigT))*J95),IF(qCell=0,1,IF(OR(ISBLANK(F96),COUNT($F$2:F95)&lt;=qCell),IF(COUNT($F$2:F95)=1,1,F95/F94),((qCell/COUNT($F$2:F95))*(I96/I95))+((1-(qCell/COUNT($F$2:F95)))*J95)))),J95),IF(Temp!sts_add=1,IF(H95="in-sample",IF(Q95=bigT,((qCell/bigT)*(I96-I95))+((1-(qCell/bigT))*J95),IF(OR(ISBLANK(F96),COUNT($AX$2:AX95)&lt;=qCell),IF(COUNT($AX$2:AX95)=1,0,AX95-AX94),((qCell/COUNT($AX$2:AX95))*(I96-I95))+((1-(qCell/COUNT($AX$2:AX95)))*J95))),J95),IF(H95="in-sample",IF(Q95=bigT,((qCell/bigT)*(I96/I95))+((1-(qCell/bigT))*J95),IF(qCell=0,1,IF(OR(ISBLANK(F96),COUNT($AX$2:AX95)&lt;=qCell),IF(COUNT($AX$2:AX95)=1,1,AX95/AX94),((qCell/COUNT($AX$2:AX95))*(I96/I95))+((1-(qCell/COUNT($AX$2:AX95)))*J95)))),J95)))))))</f>
        <v/>
      </c>
      <c r="K96" s="120" t="str">
        <f>IF(H96="","",IF(AND(Temp!optSeasCoef=0,Temp!sts_add=1),IF(H96="out-sample",I96+(Q96*J96),I96+J96),IF(AND(Temp!optSeasCoef=0,Temp!sts_multp=1),IF(H96="out-sample",I96*(J96^Q96),I96*J96),IF(Temp!sts_add=1,IF(H96="out-sample",(I96+(Q96*J96))*G96,(I96+J96)*G96),IF(H96="out-sample",I96*(J96^Q96)*G96,I96*J96*G96)))))</f>
        <v/>
      </c>
      <c r="L96" s="116" t="str">
        <f t="shared" si="11"/>
        <v/>
      </c>
      <c r="M96" s="116" t="str">
        <f t="shared" si="12"/>
        <v/>
      </c>
      <c r="N96" s="116" t="str">
        <f t="shared" si="13"/>
        <v/>
      </c>
      <c r="O96" s="116" t="str">
        <f t="shared" si="14"/>
        <v/>
      </c>
      <c r="P96" s="116" t="str">
        <f t="shared" si="15"/>
        <v/>
      </c>
      <c r="Q96" s="94" t="str">
        <f>IF(AND(Temp!fhor_indata=1,ISBLANK(F96),H95="in-sample"),1,IF(AND(Temp!fhor_indata=1,H95="out-sample",Q95&lt;XfHor),Q95+1,IF(ISBLANK(F96),"",IF(AND(H96="out-sample",H95="in-sample"),1,IF(AND(H96="out-sample",H95="out-sample"),Q95+1,IF(ISNUMBER(Q95),Q95+1,1))))))</f>
        <v/>
      </c>
      <c r="R96" s="94" t="str">
        <f t="shared" si="16"/>
        <v/>
      </c>
      <c r="S96" s="94" t="str">
        <f>IF(Temp!fhor_indata=1,IF(S95=XobsHor,1,IF(COUNT($S$2:S95)&lt;=XobsHor,S95+1,IF(AND(COUNT($S$2:S95)&lt;=XobsHor+XfHor,IFERROR(MOD(S95,XobsHor)&lt;XfHor,FALSE)),S95+1,""))),IF(ISBLANK(F96),"",IF(S95=maxP,1,IF(S95&lt;maxP,S95+1,IF(COUNT($S$2:S96)&lt;=XobsHor,S95+1,"")))))</f>
        <v/>
      </c>
      <c r="T96" s="3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W96" s="123" t="str">
        <f t="shared" si="18"/>
        <v/>
      </c>
      <c r="AX96" s="123" t="str">
        <f t="shared" si="19"/>
        <v/>
      </c>
      <c r="AY96" s="124" t="str">
        <f t="shared" si="20"/>
        <v/>
      </c>
      <c r="AZ96" s="124" t="str">
        <f t="shared" si="21"/>
        <v/>
      </c>
      <c r="BF96" s="91"/>
    </row>
    <row r="97" spans="1:58" s="78" customFormat="1" ht="18.75" customHeight="1" x14ac:dyDescent="0.2">
      <c r="A97" s="6"/>
      <c r="B97" s="6"/>
      <c r="C97" s="6"/>
      <c r="D97" s="3"/>
      <c r="E97" s="98" t="str">
        <f t="shared" si="17"/>
        <v/>
      </c>
      <c r="F97" s="117"/>
      <c r="G97" s="116" t="str">
        <f>IF(E97="","",IF(Temp!optSeasCoef=0,1,INDEX($C$2:$C$13,IF(MOD(COUNT($E$2:E97),seas_indx)=0,seas_indx,MOD(COUNT($E$2:E97),seas_indx)))))</f>
        <v/>
      </c>
      <c r="H97" s="97" t="str">
        <f>IFERROR(IF(Temp!fhor_indata=1,IF(COUNT($S$2:S97)&lt;=XobsHor,"in-sample",IF(AND(COUNT($S$2:S97)&lt;=XobsHor+XfHor,MOD(S96,XobsHor)&lt;XfHor),"out-sample","")),IF(ISBLANK(F97),"",IF(COUNT($F$2:F97)&lt;=XobsHor-XfHor,"in-sample","out-sample"))),"")</f>
        <v/>
      </c>
      <c r="I97" s="120" t="str">
        <f>IF(AND(ISBLANK(F96),H96="in-sample"),"",IF(AND(Temp!fhor_indata=1,H96="out-sample",H97="out-sample"),I96,IF(AND(ISBLANK(F97),H96="out-sample"),"",IF(AND(Temp!optSeasCoef=0,Temp!sts_add=1),IF(H96="in-sample",IF(Q96=bigT,((pCell/bigT)*F96)+((1-(pCell/bigT))*(I96+J96)),IF(OR(ISBLANK(F97),COUNT($F$2:F96)&lt;=pCell),F96,((pCell/COUNT($F$2:F96))*F96)+((1-(pCell/COUNT($F$2:F96)))*(I96+J96)))),I96),IF(AND(Temp!optSeasCoef=0,Temp!sts_multp=1),IF(H96="in-sample",IF(Q96=bigT,((pCell/bigT)*F96)+((1-(pCell/bigT))*(I96*J96)),IF(OR(ISBLANK(F97),COUNT(F$2:$F96)&lt;=pCell),F96,((pCell/COUNT($F$2:F96))*F96)+((1-(pCell/COUNT($F$2:F96)))*(I96*J96)))),I96),IF(Temp!sts_add=1,IF(H96="in-sample",IF(Q96=bigT,((pCell/bigT)*AX96)+((1-(pCell/bigT))*(I96+J96)),IF(OR(ISBLANK(F97),COUNT($AX$2:AX96)&lt;=pCell),AX96,((pCell/COUNT($AX$2:AX96))*AX96)+((1-(pCell/COUNT($AX$2:AX96)))*(I96+J96)))),I96),IF(H96="in-sample",IF(Q96=bigT,((pCell/bigT)*AX96)+((1-(pCell/bigT))*(I96*J96)),IF(OR(ISBLANK(F97),COUNT($AX$2:AX96)&lt;=pCell),AX96,((pCell/COUNT($AX$2:AX96))*AX96)+((1-(pCell/COUNT($AX$2:AX96)))*(I96*J96)))),I96)))))))</f>
        <v/>
      </c>
      <c r="J97" s="120" t="str">
        <f>IF(AND(ISBLANK(F96),H96="in-sample"),"",IF(AND(Temp!fhor_indata=1,H96="out-sample",H97="out-sample"),J96,IF(AND(ISBLANK(F97),H96="out-sample"),"",IF(AND(Temp!optSeasCoef=0,Temp!sts_add=1),IF(H96="in-sample",IF(Q96=bigT,((qCell/bigT)*(I97-I96))+((1-(qCell/bigT))*J96),IF(OR(ISBLANK(F97),COUNT($F$2:F96)&lt;=qCell),IF(COUNT($F$2:F96)=1,0,F96-F95),((qCell/COUNT($F$2:F96))*(I97-I96))+((1-(qCell/COUNT($F$2:F96)))*J96))),J96),IF(AND(Temp!optSeasCoef=0,Temp!sts_multp=1),IF(H96="in-sample",IF(Q96=bigT,((qCell/bigT)*(I97/I96))+((1-(qCell/bigT))*J96),IF(qCell=0,1,IF(OR(ISBLANK(F97),COUNT($F$2:F96)&lt;=qCell),IF(COUNT($F$2:F96)=1,1,F96/F95),((qCell/COUNT($F$2:F96))*(I97/I96))+((1-(qCell/COUNT($F$2:F96)))*J96)))),J96),IF(Temp!sts_add=1,IF(H96="in-sample",IF(Q96=bigT,((qCell/bigT)*(I97-I96))+((1-(qCell/bigT))*J96),IF(OR(ISBLANK(F97),COUNT($AX$2:AX96)&lt;=qCell),IF(COUNT($AX$2:AX96)=1,0,AX96-AX95),((qCell/COUNT($AX$2:AX96))*(I97-I96))+((1-(qCell/COUNT($AX$2:AX96)))*J96))),J96),IF(H96="in-sample",IF(Q96=bigT,((qCell/bigT)*(I97/I96))+((1-(qCell/bigT))*J96),IF(qCell=0,1,IF(OR(ISBLANK(F97),COUNT($AX$2:AX96)&lt;=qCell),IF(COUNT($AX$2:AX96)=1,1,AX96/AX95),((qCell/COUNT($AX$2:AX96))*(I97/I96))+((1-(qCell/COUNT($AX$2:AX96)))*J96)))),J96)))))))</f>
        <v/>
      </c>
      <c r="K97" s="120" t="str">
        <f>IF(H97="","",IF(AND(Temp!optSeasCoef=0,Temp!sts_add=1),IF(H97="out-sample",I97+(Q97*J97),I97+J97),IF(AND(Temp!optSeasCoef=0,Temp!sts_multp=1),IF(H97="out-sample",I97*(J97^Q97),I97*J97),IF(Temp!sts_add=1,IF(H97="out-sample",(I97+(Q97*J97))*G97,(I97+J97)*G97),IF(H97="out-sample",I97*(J97^Q97)*G97,I97*J97*G97)))))</f>
        <v/>
      </c>
      <c r="L97" s="116" t="str">
        <f t="shared" si="11"/>
        <v/>
      </c>
      <c r="M97" s="116" t="str">
        <f t="shared" si="12"/>
        <v/>
      </c>
      <c r="N97" s="116" t="str">
        <f t="shared" si="13"/>
        <v/>
      </c>
      <c r="O97" s="116" t="str">
        <f t="shared" si="14"/>
        <v/>
      </c>
      <c r="P97" s="116" t="str">
        <f t="shared" si="15"/>
        <v/>
      </c>
      <c r="Q97" s="94" t="str">
        <f>IF(AND(Temp!fhor_indata=1,ISBLANK(F97),H96="in-sample"),1,IF(AND(Temp!fhor_indata=1,H96="out-sample",Q96&lt;XfHor),Q96+1,IF(ISBLANK(F97),"",IF(AND(H97="out-sample",H96="in-sample"),1,IF(AND(H97="out-sample",H96="out-sample"),Q96+1,IF(ISNUMBER(Q96),Q96+1,1))))))</f>
        <v/>
      </c>
      <c r="R97" s="94" t="str">
        <f t="shared" si="16"/>
        <v/>
      </c>
      <c r="S97" s="94" t="str">
        <f>IF(Temp!fhor_indata=1,IF(S96=XobsHor,1,IF(COUNT($S$2:S96)&lt;=XobsHor,S96+1,IF(AND(COUNT($S$2:S96)&lt;=XobsHor+XfHor,IFERROR(MOD(S96,XobsHor)&lt;XfHor,FALSE)),S96+1,""))),IF(ISBLANK(F97),"",IF(S96=maxP,1,IF(S96&lt;maxP,S96+1,IF(COUNT($S$2:S97)&lt;=XobsHor,S96+1,"")))))</f>
        <v/>
      </c>
      <c r="T97" s="3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W97" s="123" t="str">
        <f t="shared" si="18"/>
        <v/>
      </c>
      <c r="AX97" s="123" t="str">
        <f t="shared" si="19"/>
        <v/>
      </c>
      <c r="AY97" s="124" t="str">
        <f t="shared" si="20"/>
        <v/>
      </c>
      <c r="AZ97" s="124" t="str">
        <f t="shared" si="21"/>
        <v/>
      </c>
      <c r="BF97" s="91"/>
    </row>
    <row r="98" spans="1:58" s="78" customFormat="1" ht="18.75" customHeight="1" x14ac:dyDescent="0.2">
      <c r="A98" s="6"/>
      <c r="B98" s="6"/>
      <c r="C98" s="6"/>
      <c r="D98" s="3"/>
      <c r="E98" s="98" t="str">
        <f t="shared" si="17"/>
        <v/>
      </c>
      <c r="F98" s="117"/>
      <c r="G98" s="116" t="str">
        <f>IF(E98="","",IF(Temp!optSeasCoef=0,1,INDEX($C$2:$C$13,IF(MOD(COUNT($E$2:E98),seas_indx)=0,seas_indx,MOD(COUNT($E$2:E98),seas_indx)))))</f>
        <v/>
      </c>
      <c r="H98" s="97" t="str">
        <f>IFERROR(IF(Temp!fhor_indata=1,IF(COUNT($S$2:S98)&lt;=XobsHor,"in-sample",IF(AND(COUNT($S$2:S98)&lt;=XobsHor+XfHor,MOD(S97,XobsHor)&lt;XfHor),"out-sample","")),IF(ISBLANK(F98),"",IF(COUNT($F$2:F98)&lt;=XobsHor-XfHor,"in-sample","out-sample"))),"")</f>
        <v/>
      </c>
      <c r="I98" s="120" t="str">
        <f>IF(AND(ISBLANK(F97),H97="in-sample"),"",IF(AND(Temp!fhor_indata=1,H97="out-sample",H98="out-sample"),I97,IF(AND(ISBLANK(F98),H97="out-sample"),"",IF(AND(Temp!optSeasCoef=0,Temp!sts_add=1),IF(H97="in-sample",IF(Q97=bigT,((pCell/bigT)*F97)+((1-(pCell/bigT))*(I97+J97)),IF(OR(ISBLANK(F98),COUNT($F$2:F97)&lt;=pCell),F97,((pCell/COUNT($F$2:F97))*F97)+((1-(pCell/COUNT($F$2:F97)))*(I97+J97)))),I97),IF(AND(Temp!optSeasCoef=0,Temp!sts_multp=1),IF(H97="in-sample",IF(Q97=bigT,((pCell/bigT)*F97)+((1-(pCell/bigT))*(I97*J97)),IF(OR(ISBLANK(F98),COUNT(F$2:$F97)&lt;=pCell),F97,((pCell/COUNT($F$2:F97))*F97)+((1-(pCell/COUNT($F$2:F97)))*(I97*J97)))),I97),IF(Temp!sts_add=1,IF(H97="in-sample",IF(Q97=bigT,((pCell/bigT)*AX97)+((1-(pCell/bigT))*(I97+J97)),IF(OR(ISBLANK(F98),COUNT($AX$2:AX97)&lt;=pCell),AX97,((pCell/COUNT($AX$2:AX97))*AX97)+((1-(pCell/COUNT($AX$2:AX97)))*(I97+J97)))),I97),IF(H97="in-sample",IF(Q97=bigT,((pCell/bigT)*AX97)+((1-(pCell/bigT))*(I97*J97)),IF(OR(ISBLANK(F98),COUNT($AX$2:AX97)&lt;=pCell),AX97,((pCell/COUNT($AX$2:AX97))*AX97)+((1-(pCell/COUNT($AX$2:AX97)))*(I97*J97)))),I97)))))))</f>
        <v/>
      </c>
      <c r="J98" s="120" t="str">
        <f>IF(AND(ISBLANK(F97),H97="in-sample"),"",IF(AND(Temp!fhor_indata=1,H97="out-sample",H98="out-sample"),J97,IF(AND(ISBLANK(F98),H97="out-sample"),"",IF(AND(Temp!optSeasCoef=0,Temp!sts_add=1),IF(H97="in-sample",IF(Q97=bigT,((qCell/bigT)*(I98-I97))+((1-(qCell/bigT))*J97),IF(OR(ISBLANK(F98),COUNT($F$2:F97)&lt;=qCell),IF(COUNT($F$2:F97)=1,0,F97-F96),((qCell/COUNT($F$2:F97))*(I98-I97))+((1-(qCell/COUNT($F$2:F97)))*J97))),J97),IF(AND(Temp!optSeasCoef=0,Temp!sts_multp=1),IF(H97="in-sample",IF(Q97=bigT,((qCell/bigT)*(I98/I97))+((1-(qCell/bigT))*J97),IF(qCell=0,1,IF(OR(ISBLANK(F98),COUNT($F$2:F97)&lt;=qCell),IF(COUNT($F$2:F97)=1,1,F97/F96),((qCell/COUNT($F$2:F97))*(I98/I97))+((1-(qCell/COUNT($F$2:F97)))*J97)))),J97),IF(Temp!sts_add=1,IF(H97="in-sample",IF(Q97=bigT,((qCell/bigT)*(I98-I97))+((1-(qCell/bigT))*J97),IF(OR(ISBLANK(F98),COUNT($AX$2:AX97)&lt;=qCell),IF(COUNT($AX$2:AX97)=1,0,AX97-AX96),((qCell/COUNT($AX$2:AX97))*(I98-I97))+((1-(qCell/COUNT($AX$2:AX97)))*J97))),J97),IF(H97="in-sample",IF(Q97=bigT,((qCell/bigT)*(I98/I97))+((1-(qCell/bigT))*J97),IF(qCell=0,1,IF(OR(ISBLANK(F98),COUNT($AX$2:AX97)&lt;=qCell),IF(COUNT($AX$2:AX97)=1,1,AX97/AX96),((qCell/COUNT($AX$2:AX97))*(I98/I97))+((1-(qCell/COUNT($AX$2:AX97)))*J97)))),J97)))))))</f>
        <v/>
      </c>
      <c r="K98" s="120" t="str">
        <f>IF(H98="","",IF(AND(Temp!optSeasCoef=0,Temp!sts_add=1),IF(H98="out-sample",I98+(Q98*J98),I98+J98),IF(AND(Temp!optSeasCoef=0,Temp!sts_multp=1),IF(H98="out-sample",I98*(J98^Q98),I98*J98),IF(Temp!sts_add=1,IF(H98="out-sample",(I98+(Q98*J98))*G98,(I98+J98)*G98),IF(H98="out-sample",I98*(J98^Q98)*G98,I98*J98*G98)))))</f>
        <v/>
      </c>
      <c r="L98" s="116" t="str">
        <f t="shared" si="11"/>
        <v/>
      </c>
      <c r="M98" s="116" t="str">
        <f t="shared" si="12"/>
        <v/>
      </c>
      <c r="N98" s="116" t="str">
        <f t="shared" si="13"/>
        <v/>
      </c>
      <c r="O98" s="116" t="str">
        <f t="shared" si="14"/>
        <v/>
      </c>
      <c r="P98" s="116" t="str">
        <f t="shared" si="15"/>
        <v/>
      </c>
      <c r="Q98" s="94" t="str">
        <f>IF(AND(Temp!fhor_indata=1,ISBLANK(F98),H97="in-sample"),1,IF(AND(Temp!fhor_indata=1,H97="out-sample",Q97&lt;XfHor),Q97+1,IF(ISBLANK(F98),"",IF(AND(H98="out-sample",H97="in-sample"),1,IF(AND(H98="out-sample",H97="out-sample"),Q97+1,IF(ISNUMBER(Q97),Q97+1,1))))))</f>
        <v/>
      </c>
      <c r="R98" s="94" t="str">
        <f t="shared" si="16"/>
        <v/>
      </c>
      <c r="S98" s="94" t="str">
        <f>IF(Temp!fhor_indata=1,IF(S97=XobsHor,1,IF(COUNT($S$2:S97)&lt;=XobsHor,S97+1,IF(AND(COUNT($S$2:S97)&lt;=XobsHor+XfHor,IFERROR(MOD(S97,XobsHor)&lt;XfHor,FALSE)),S97+1,""))),IF(ISBLANK(F98),"",IF(S97=maxP,1,IF(S97&lt;maxP,S97+1,IF(COUNT($S$2:S98)&lt;=XobsHor,S97+1,"")))))</f>
        <v/>
      </c>
      <c r="T98" s="3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W98" s="123" t="str">
        <f t="shared" si="18"/>
        <v/>
      </c>
      <c r="AX98" s="123" t="str">
        <f t="shared" si="19"/>
        <v/>
      </c>
      <c r="AY98" s="124" t="str">
        <f t="shared" si="20"/>
        <v/>
      </c>
      <c r="AZ98" s="124" t="str">
        <f t="shared" si="21"/>
        <v/>
      </c>
      <c r="BF98" s="91"/>
    </row>
    <row r="99" spans="1:58" s="78" customFormat="1" ht="18.75" customHeight="1" x14ac:dyDescent="0.2">
      <c r="A99" s="6"/>
      <c r="B99" s="6"/>
      <c r="C99" s="6"/>
      <c r="D99" s="3"/>
      <c r="E99" s="98" t="str">
        <f t="shared" si="17"/>
        <v/>
      </c>
      <c r="F99" s="117"/>
      <c r="G99" s="116" t="str">
        <f>IF(E99="","",IF(Temp!optSeasCoef=0,1,INDEX($C$2:$C$13,IF(MOD(COUNT($E$2:E99),seas_indx)=0,seas_indx,MOD(COUNT($E$2:E99),seas_indx)))))</f>
        <v/>
      </c>
      <c r="H99" s="97" t="str">
        <f>IFERROR(IF(Temp!fhor_indata=1,IF(COUNT($S$2:S99)&lt;=XobsHor,"in-sample",IF(AND(COUNT($S$2:S99)&lt;=XobsHor+XfHor,MOD(S98,XobsHor)&lt;XfHor),"out-sample","")),IF(ISBLANK(F99),"",IF(COUNT($F$2:F99)&lt;=XobsHor-XfHor,"in-sample","out-sample"))),"")</f>
        <v/>
      </c>
      <c r="I99" s="120" t="str">
        <f>IF(AND(ISBLANK(F98),H98="in-sample"),"",IF(AND(Temp!fhor_indata=1,H98="out-sample",H99="out-sample"),I98,IF(AND(ISBLANK(F99),H98="out-sample"),"",IF(AND(Temp!optSeasCoef=0,Temp!sts_add=1),IF(H98="in-sample",IF(Q98=bigT,((pCell/bigT)*F98)+((1-(pCell/bigT))*(I98+J98)),IF(OR(ISBLANK(F99),COUNT($F$2:F98)&lt;=pCell),F98,((pCell/COUNT($F$2:F98))*F98)+((1-(pCell/COUNT($F$2:F98)))*(I98+J98)))),I98),IF(AND(Temp!optSeasCoef=0,Temp!sts_multp=1),IF(H98="in-sample",IF(Q98=bigT,((pCell/bigT)*F98)+((1-(pCell/bigT))*(I98*J98)),IF(OR(ISBLANK(F99),COUNT(F$2:$F98)&lt;=pCell),F98,((pCell/COUNT($F$2:F98))*F98)+((1-(pCell/COUNT($F$2:F98)))*(I98*J98)))),I98),IF(Temp!sts_add=1,IF(H98="in-sample",IF(Q98=bigT,((pCell/bigT)*AX98)+((1-(pCell/bigT))*(I98+J98)),IF(OR(ISBLANK(F99),COUNT($AX$2:AX98)&lt;=pCell),AX98,((pCell/COUNT($AX$2:AX98))*AX98)+((1-(pCell/COUNT($AX$2:AX98)))*(I98+J98)))),I98),IF(H98="in-sample",IF(Q98=bigT,((pCell/bigT)*AX98)+((1-(pCell/bigT))*(I98*J98)),IF(OR(ISBLANK(F99),COUNT($AX$2:AX98)&lt;=pCell),AX98,((pCell/COUNT($AX$2:AX98))*AX98)+((1-(pCell/COUNT($AX$2:AX98)))*(I98*J98)))),I98)))))))</f>
        <v/>
      </c>
      <c r="J99" s="120" t="str">
        <f>IF(AND(ISBLANK(F98),H98="in-sample"),"",IF(AND(Temp!fhor_indata=1,H98="out-sample",H99="out-sample"),J98,IF(AND(ISBLANK(F99),H98="out-sample"),"",IF(AND(Temp!optSeasCoef=0,Temp!sts_add=1),IF(H98="in-sample",IF(Q98=bigT,((qCell/bigT)*(I99-I98))+((1-(qCell/bigT))*J98),IF(OR(ISBLANK(F99),COUNT($F$2:F98)&lt;=qCell),IF(COUNT($F$2:F98)=1,0,F98-F97),((qCell/COUNT($F$2:F98))*(I99-I98))+((1-(qCell/COUNT($F$2:F98)))*J98))),J98),IF(AND(Temp!optSeasCoef=0,Temp!sts_multp=1),IF(H98="in-sample",IF(Q98=bigT,((qCell/bigT)*(I99/I98))+((1-(qCell/bigT))*J98),IF(qCell=0,1,IF(OR(ISBLANK(F99),COUNT($F$2:F98)&lt;=qCell),IF(COUNT($F$2:F98)=1,1,F98/F97),((qCell/COUNT($F$2:F98))*(I99/I98))+((1-(qCell/COUNT($F$2:F98)))*J98)))),J98),IF(Temp!sts_add=1,IF(H98="in-sample",IF(Q98=bigT,((qCell/bigT)*(I99-I98))+((1-(qCell/bigT))*J98),IF(OR(ISBLANK(F99),COUNT($AX$2:AX98)&lt;=qCell),IF(COUNT($AX$2:AX98)=1,0,AX98-AX97),((qCell/COUNT($AX$2:AX98))*(I99-I98))+((1-(qCell/COUNT($AX$2:AX98)))*J98))),J98),IF(H98="in-sample",IF(Q98=bigT,((qCell/bigT)*(I99/I98))+((1-(qCell/bigT))*J98),IF(qCell=0,1,IF(OR(ISBLANK(F99),COUNT($AX$2:AX98)&lt;=qCell),IF(COUNT($AX$2:AX98)=1,1,AX98/AX97),((qCell/COUNT($AX$2:AX98))*(I99/I98))+((1-(qCell/COUNT($AX$2:AX98)))*J98)))),J98)))))))</f>
        <v/>
      </c>
      <c r="K99" s="120" t="str">
        <f>IF(H99="","",IF(AND(Temp!optSeasCoef=0,Temp!sts_add=1),IF(H99="out-sample",I99+(Q99*J99),I99+J99),IF(AND(Temp!optSeasCoef=0,Temp!sts_multp=1),IF(H99="out-sample",I99*(J99^Q99),I99*J99),IF(Temp!sts_add=1,IF(H99="out-sample",(I99+(Q99*J99))*G99,(I99+J99)*G99),IF(H99="out-sample",I99*(J99^Q99)*G99,I99*J99*G99)))))</f>
        <v/>
      </c>
      <c r="L99" s="116" t="str">
        <f t="shared" si="11"/>
        <v/>
      </c>
      <c r="M99" s="116" t="str">
        <f t="shared" si="12"/>
        <v/>
      </c>
      <c r="N99" s="116" t="str">
        <f t="shared" si="13"/>
        <v/>
      </c>
      <c r="O99" s="116" t="str">
        <f t="shared" si="14"/>
        <v/>
      </c>
      <c r="P99" s="116" t="str">
        <f t="shared" si="15"/>
        <v/>
      </c>
      <c r="Q99" s="94" t="str">
        <f>IF(AND(Temp!fhor_indata=1,ISBLANK(F99),H98="in-sample"),1,IF(AND(Temp!fhor_indata=1,H98="out-sample",Q98&lt;XfHor),Q98+1,IF(ISBLANK(F99),"",IF(AND(H99="out-sample",H98="in-sample"),1,IF(AND(H99="out-sample",H98="out-sample"),Q98+1,IF(ISNUMBER(Q98),Q98+1,1))))))</f>
        <v/>
      </c>
      <c r="R99" s="94" t="str">
        <f t="shared" si="16"/>
        <v/>
      </c>
      <c r="S99" s="94" t="str">
        <f>IF(Temp!fhor_indata=1,IF(S98=XobsHor,1,IF(COUNT($S$2:S98)&lt;=XobsHor,S98+1,IF(AND(COUNT($S$2:S98)&lt;=XobsHor+XfHor,IFERROR(MOD(S98,XobsHor)&lt;XfHor,FALSE)),S98+1,""))),IF(ISBLANK(F99),"",IF(S98=maxP,1,IF(S98&lt;maxP,S98+1,IF(COUNT($S$2:S99)&lt;=XobsHor,S98+1,"")))))</f>
        <v/>
      </c>
      <c r="T99" s="3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W99" s="123" t="str">
        <f t="shared" si="18"/>
        <v/>
      </c>
      <c r="AX99" s="123" t="str">
        <f t="shared" si="19"/>
        <v/>
      </c>
      <c r="AY99" s="124" t="str">
        <f t="shared" si="20"/>
        <v/>
      </c>
      <c r="AZ99" s="124" t="str">
        <f t="shared" si="21"/>
        <v/>
      </c>
      <c r="BF99" s="91"/>
    </row>
    <row r="100" spans="1:58" s="78" customFormat="1" ht="14.25" x14ac:dyDescent="0.2">
      <c r="A100" s="6"/>
      <c r="B100" s="6"/>
      <c r="C100" s="6"/>
      <c r="D100" s="3"/>
      <c r="E100" s="98" t="str">
        <f t="shared" si="17"/>
        <v/>
      </c>
      <c r="F100" s="117"/>
      <c r="G100" s="116" t="str">
        <f>IF(E100="","",IF(Temp!optSeasCoef=0,1,INDEX($C$2:$C$13,IF(MOD(COUNT($E$2:E100),seas_indx)=0,seas_indx,MOD(COUNT($E$2:E100),seas_indx)))))</f>
        <v/>
      </c>
      <c r="H100" s="97" t="str">
        <f>IFERROR(IF(Temp!fhor_indata=1,IF(COUNT($S$2:S100)&lt;=XobsHor,"in-sample",IF(AND(COUNT($S$2:S100)&lt;=XobsHor+XfHor,MOD(S99,XobsHor)&lt;XfHor),"out-sample","")),IF(ISBLANK(F100),"",IF(COUNT($F$2:F100)&lt;=XobsHor-XfHor,"in-sample","out-sample"))),"")</f>
        <v/>
      </c>
      <c r="I100" s="120" t="str">
        <f>IF(AND(ISBLANK(F99),H99="in-sample"),"",IF(AND(Temp!fhor_indata=1,H99="out-sample",H100="out-sample"),I99,IF(AND(ISBLANK(F100),H99="out-sample"),"",IF(AND(Temp!optSeasCoef=0,Temp!sts_add=1),IF(H99="in-sample",IF(Q99=bigT,((pCell/bigT)*F99)+((1-(pCell/bigT))*(I99+J99)),IF(OR(ISBLANK(F100),COUNT($F$2:F99)&lt;=pCell),F99,((pCell/COUNT($F$2:F99))*F99)+((1-(pCell/COUNT($F$2:F99)))*(I99+J99)))),I99),IF(AND(Temp!optSeasCoef=0,Temp!sts_multp=1),IF(H99="in-sample",IF(Q99=bigT,((pCell/bigT)*F99)+((1-(pCell/bigT))*(I99*J99)),IF(OR(ISBLANK(F100),COUNT(F$2:$F99)&lt;=pCell),F99,((pCell/COUNT($F$2:F99))*F99)+((1-(pCell/COUNT($F$2:F99)))*(I99*J99)))),I99),IF(Temp!sts_add=1,IF(H99="in-sample",IF(Q99=bigT,((pCell/bigT)*AX99)+((1-(pCell/bigT))*(I99+J99)),IF(OR(ISBLANK(F100),COUNT($AX$2:AX99)&lt;=pCell),AX99,((pCell/COUNT($AX$2:AX99))*AX99)+((1-(pCell/COUNT($AX$2:AX99)))*(I99+J99)))),I99),IF(H99="in-sample",IF(Q99=bigT,((pCell/bigT)*AX99)+((1-(pCell/bigT))*(I99*J99)),IF(OR(ISBLANK(F100),COUNT($AX$2:AX99)&lt;=pCell),AX99,((pCell/COUNT($AX$2:AX99))*AX99)+((1-(pCell/COUNT($AX$2:AX99)))*(I99*J99)))),I99)))))))</f>
        <v/>
      </c>
      <c r="J100" s="120" t="str">
        <f>IF(AND(ISBLANK(F99),H99="in-sample"),"",IF(AND(Temp!fhor_indata=1,H99="out-sample",H100="out-sample"),J99,IF(AND(ISBLANK(F100),H99="out-sample"),"",IF(AND(Temp!optSeasCoef=0,Temp!sts_add=1),IF(H99="in-sample",IF(Q99=bigT,((qCell/bigT)*(I100-I99))+((1-(qCell/bigT))*J99),IF(OR(ISBLANK(F100),COUNT($F$2:F99)&lt;=qCell),IF(COUNT($F$2:F99)=1,0,F99-F98),((qCell/COUNT($F$2:F99))*(I100-I99))+((1-(qCell/COUNT($F$2:F99)))*J99))),J99),IF(AND(Temp!optSeasCoef=0,Temp!sts_multp=1),IF(H99="in-sample",IF(Q99=bigT,((qCell/bigT)*(I100/I99))+((1-(qCell/bigT))*J99),IF(qCell=0,1,IF(OR(ISBLANK(F100),COUNT($F$2:F99)&lt;=qCell),IF(COUNT($F$2:F99)=1,1,F99/F98),((qCell/COUNT($F$2:F99))*(I100/I99))+((1-(qCell/COUNT($F$2:F99)))*J99)))),J99),IF(Temp!sts_add=1,IF(H99="in-sample",IF(Q99=bigT,((qCell/bigT)*(I100-I99))+((1-(qCell/bigT))*J99),IF(OR(ISBLANK(F100),COUNT($AX$2:AX99)&lt;=qCell),IF(COUNT($AX$2:AX99)=1,0,AX99-AX98),((qCell/COUNT($AX$2:AX99))*(I100-I99))+((1-(qCell/COUNT($AX$2:AX99)))*J99))),J99),IF(H99="in-sample",IF(Q99=bigT,((qCell/bigT)*(I100/I99))+((1-(qCell/bigT))*J99),IF(qCell=0,1,IF(OR(ISBLANK(F100),COUNT($AX$2:AX99)&lt;=qCell),IF(COUNT($AX$2:AX99)=1,1,AX99/AX98),((qCell/COUNT($AX$2:AX99))*(I100/I99))+((1-(qCell/COUNT($AX$2:AX99)))*J99)))),J99)))))))</f>
        <v/>
      </c>
      <c r="K100" s="120" t="str">
        <f>IF(H100="","",IF(AND(Temp!optSeasCoef=0,Temp!sts_add=1),IF(H100="out-sample",I100+(Q100*J100),I100+J100),IF(AND(Temp!optSeasCoef=0,Temp!sts_multp=1),IF(H100="out-sample",I100*(J100^Q100),I100*J100),IF(Temp!sts_add=1,IF(H100="out-sample",(I100+(Q100*J100))*G100,(I100+J100)*G100),IF(H100="out-sample",I100*(J100^Q100)*G100,I100*J100*G100)))))</f>
        <v/>
      </c>
      <c r="L100" s="116" t="str">
        <f t="shared" si="11"/>
        <v/>
      </c>
      <c r="M100" s="116" t="str">
        <f t="shared" si="12"/>
        <v/>
      </c>
      <c r="N100" s="116" t="str">
        <f t="shared" si="13"/>
        <v/>
      </c>
      <c r="O100" s="116" t="str">
        <f t="shared" si="14"/>
        <v/>
      </c>
      <c r="P100" s="116" t="str">
        <f t="shared" si="15"/>
        <v/>
      </c>
      <c r="Q100" s="94" t="str">
        <f>IF(AND(Temp!fhor_indata=1,ISBLANK(F100),H99="in-sample"),1,IF(AND(Temp!fhor_indata=1,H99="out-sample",Q99&lt;XfHor),Q99+1,IF(ISBLANK(F100),"",IF(AND(H100="out-sample",H99="in-sample"),1,IF(AND(H100="out-sample",H99="out-sample"),Q99+1,IF(ISNUMBER(Q99),Q99+1,1))))))</f>
        <v/>
      </c>
      <c r="R100" s="94" t="str">
        <f t="shared" si="16"/>
        <v/>
      </c>
      <c r="S100" s="94" t="str">
        <f>IF(Temp!fhor_indata=1,IF(S99=XobsHor,1,IF(COUNT($S$2:S99)&lt;=XobsHor,S99+1,IF(AND(COUNT($S$2:S99)&lt;=XobsHor+XfHor,IFERROR(MOD(S99,XobsHor)&lt;XfHor,FALSE)),S99+1,""))),IF(ISBLANK(F100),"",IF(S99=maxP,1,IF(S99&lt;maxP,S99+1,IF(COUNT($S$2:S100)&lt;=XobsHor,S99+1,"")))))</f>
        <v/>
      </c>
      <c r="T100" s="3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W100" s="123" t="str">
        <f t="shared" si="18"/>
        <v/>
      </c>
      <c r="AX100" s="123" t="str">
        <f t="shared" si="19"/>
        <v/>
      </c>
      <c r="AY100" s="124" t="str">
        <f t="shared" si="20"/>
        <v/>
      </c>
      <c r="AZ100" s="124" t="str">
        <f t="shared" si="21"/>
        <v/>
      </c>
      <c r="BF100" s="91"/>
    </row>
    <row r="101" spans="1:58" s="78" customFormat="1" ht="14.25" x14ac:dyDescent="0.2">
      <c r="A101" s="6"/>
      <c r="B101" s="6"/>
      <c r="C101" s="6"/>
      <c r="D101" s="3"/>
      <c r="E101" s="98" t="str">
        <f t="shared" si="17"/>
        <v/>
      </c>
      <c r="F101" s="117"/>
      <c r="G101" s="116" t="str">
        <f>IF(E101="","",IF(Temp!optSeasCoef=0,1,INDEX($C$2:$C$13,IF(MOD(COUNT($E$2:E101),seas_indx)=0,seas_indx,MOD(COUNT($E$2:E101),seas_indx)))))</f>
        <v/>
      </c>
      <c r="H101" s="97" t="str">
        <f>IFERROR(IF(Temp!fhor_indata=1,IF(COUNT($S$2:S101)&lt;=XobsHor,"in-sample",IF(AND(COUNT($S$2:S101)&lt;=XobsHor+XfHor,MOD(S100,XobsHor)&lt;XfHor),"out-sample","")),IF(ISBLANK(F101),"",IF(COUNT($F$2:F101)&lt;=XobsHor-XfHor,"in-sample","out-sample"))),"")</f>
        <v/>
      </c>
      <c r="I101" s="120" t="str">
        <f>IF(AND(ISBLANK(F100),H100="in-sample"),"",IF(AND(Temp!fhor_indata=1,H100="out-sample",H101="out-sample"),I100,IF(AND(ISBLANK(F101),H100="out-sample"),"",IF(AND(Temp!optSeasCoef=0,Temp!sts_add=1),IF(H100="in-sample",IF(Q100=bigT,((pCell/bigT)*F100)+((1-(pCell/bigT))*(I100+J100)),IF(OR(ISBLANK(F101),COUNT($F$2:F100)&lt;=pCell),F100,((pCell/COUNT($F$2:F100))*F100)+((1-(pCell/COUNT($F$2:F100)))*(I100+J100)))),I100),IF(AND(Temp!optSeasCoef=0,Temp!sts_multp=1),IF(H100="in-sample",IF(Q100=bigT,((pCell/bigT)*F100)+((1-(pCell/bigT))*(I100*J100)),IF(OR(ISBLANK(F101),COUNT(F$2:$F100)&lt;=pCell),F100,((pCell/COUNT($F$2:F100))*F100)+((1-(pCell/COUNT($F$2:F100)))*(I100*J100)))),I100),IF(Temp!sts_add=1,IF(H100="in-sample",IF(Q100=bigT,((pCell/bigT)*AX100)+((1-(pCell/bigT))*(I100+J100)),IF(OR(ISBLANK(F101),COUNT($AX$2:AX100)&lt;=pCell),AX100,((pCell/COUNT($AX$2:AX100))*AX100)+((1-(pCell/COUNT($AX$2:AX100)))*(I100+J100)))),I100),IF(H100="in-sample",IF(Q100=bigT,((pCell/bigT)*AX100)+((1-(pCell/bigT))*(I100*J100)),IF(OR(ISBLANK(F101),COUNT($AX$2:AX100)&lt;=pCell),AX100,((pCell/COUNT($AX$2:AX100))*AX100)+((1-(pCell/COUNT($AX$2:AX100)))*(I100*J100)))),I100)))))))</f>
        <v/>
      </c>
      <c r="J101" s="120" t="str">
        <f>IF(AND(ISBLANK(F100),H100="in-sample"),"",IF(AND(Temp!fhor_indata=1,H100="out-sample",H101="out-sample"),J100,IF(AND(ISBLANK(F101),H100="out-sample"),"",IF(AND(Temp!optSeasCoef=0,Temp!sts_add=1),IF(H100="in-sample",IF(Q100=bigT,((qCell/bigT)*(I101-I100))+((1-(qCell/bigT))*J100),IF(OR(ISBLANK(F101),COUNT($F$2:F100)&lt;=qCell),IF(COUNT($F$2:F100)=1,0,F100-F99),((qCell/COUNT($F$2:F100))*(I101-I100))+((1-(qCell/COUNT($F$2:F100)))*J100))),J100),IF(AND(Temp!optSeasCoef=0,Temp!sts_multp=1),IF(H100="in-sample",IF(Q100=bigT,((qCell/bigT)*(I101/I100))+((1-(qCell/bigT))*J100),IF(qCell=0,1,IF(OR(ISBLANK(F101),COUNT($F$2:F100)&lt;=qCell),IF(COUNT($F$2:F100)=1,1,F100/F99),((qCell/COUNT($F$2:F100))*(I101/I100))+((1-(qCell/COUNT($F$2:F100)))*J100)))),J100),IF(Temp!sts_add=1,IF(H100="in-sample",IF(Q100=bigT,((qCell/bigT)*(I101-I100))+((1-(qCell/bigT))*J100),IF(OR(ISBLANK(F101),COUNT($AX$2:AX100)&lt;=qCell),IF(COUNT($AX$2:AX100)=1,0,AX100-AX99),((qCell/COUNT($AX$2:AX100))*(I101-I100))+((1-(qCell/COUNT($AX$2:AX100)))*J100))),J100),IF(H100="in-sample",IF(Q100=bigT,((qCell/bigT)*(I101/I100))+((1-(qCell/bigT))*J100),IF(qCell=0,1,IF(OR(ISBLANK(F101),COUNT($AX$2:AX100)&lt;=qCell),IF(COUNT($AX$2:AX100)=1,1,AX100/AX99),((qCell/COUNT($AX$2:AX100))*(I101/I100))+((1-(qCell/COUNT($AX$2:AX100)))*J100)))),J100)))))))</f>
        <v/>
      </c>
      <c r="K101" s="120" t="str">
        <f>IF(H101="","",IF(AND(Temp!optSeasCoef=0,Temp!sts_add=1),IF(H101="out-sample",I101+(Q101*J101),I101+J101),IF(AND(Temp!optSeasCoef=0,Temp!sts_multp=1),IF(H101="out-sample",I101*(J101^Q101),I101*J101),IF(Temp!sts_add=1,IF(H101="out-sample",(I101+(Q101*J101))*G101,(I101+J101)*G101),IF(H101="out-sample",I101*(J101^Q101)*G101,I101*J101*G101)))))</f>
        <v/>
      </c>
      <c r="L101" s="116" t="str">
        <f t="shared" si="11"/>
        <v/>
      </c>
      <c r="M101" s="116" t="str">
        <f t="shared" si="12"/>
        <v/>
      </c>
      <c r="N101" s="116" t="str">
        <f t="shared" si="13"/>
        <v/>
      </c>
      <c r="O101" s="116" t="str">
        <f t="shared" si="14"/>
        <v/>
      </c>
      <c r="P101" s="116" t="str">
        <f t="shared" si="15"/>
        <v/>
      </c>
      <c r="Q101" s="94" t="str">
        <f>IF(AND(Temp!fhor_indata=1,ISBLANK(F101),H100="in-sample"),1,IF(AND(Temp!fhor_indata=1,H100="out-sample",Q100&lt;XfHor),Q100+1,IF(ISBLANK(F101),"",IF(AND(H101="out-sample",H100="in-sample"),1,IF(AND(H101="out-sample",H100="out-sample"),Q100+1,IF(ISNUMBER(Q100),Q100+1,1))))))</f>
        <v/>
      </c>
      <c r="R101" s="94" t="str">
        <f t="shared" si="16"/>
        <v/>
      </c>
      <c r="S101" s="94" t="str">
        <f>IF(Temp!fhor_indata=1,IF(S100=XobsHor,1,IF(COUNT($S$2:S100)&lt;=XobsHor,S100+1,IF(AND(COUNT($S$2:S100)&lt;=XobsHor+XfHor,IFERROR(MOD(S100,XobsHor)&lt;XfHor,FALSE)),S100+1,""))),IF(ISBLANK(F101),"",IF(S100=maxP,1,IF(S100&lt;maxP,S100+1,IF(COUNT($S$2:S101)&lt;=XobsHor,S100+1,"")))))</f>
        <v/>
      </c>
      <c r="T101" s="3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W101" s="123" t="str">
        <f t="shared" si="18"/>
        <v/>
      </c>
      <c r="AX101" s="123" t="str">
        <f t="shared" si="19"/>
        <v/>
      </c>
      <c r="AY101" s="124" t="str">
        <f t="shared" si="20"/>
        <v/>
      </c>
      <c r="AZ101" s="124" t="str">
        <f t="shared" si="21"/>
        <v/>
      </c>
      <c r="BF101" s="91"/>
    </row>
    <row r="102" spans="1:58" s="78" customFormat="1" ht="14.25" x14ac:dyDescent="0.2">
      <c r="A102" s="6"/>
      <c r="B102" s="6"/>
      <c r="C102" s="6"/>
      <c r="D102" s="3"/>
      <c r="E102" s="98" t="str">
        <f t="shared" si="17"/>
        <v/>
      </c>
      <c r="F102" s="117"/>
      <c r="G102" s="116" t="str">
        <f>IF(E102="","",IF(Temp!optSeasCoef=0,1,INDEX($C$2:$C$13,IF(MOD(COUNT($E$2:E102),seas_indx)=0,seas_indx,MOD(COUNT($E$2:E102),seas_indx)))))</f>
        <v/>
      </c>
      <c r="H102" s="97" t="str">
        <f>IFERROR(IF(Temp!fhor_indata=1,IF(COUNT($S$2:S102)&lt;=XobsHor,"in-sample",IF(AND(COUNT($S$2:S102)&lt;=XobsHor+XfHor,MOD(S101,XobsHor)&lt;XfHor),"out-sample","")),IF(ISBLANK(F102),"",IF(COUNT($F$2:F102)&lt;=XobsHor-XfHor,"in-sample","out-sample"))),"")</f>
        <v/>
      </c>
      <c r="I102" s="120" t="str">
        <f>IF(AND(ISBLANK(F101),H101="in-sample"),"",IF(AND(Temp!fhor_indata=1,H101="out-sample",H102="out-sample"),I101,IF(AND(ISBLANK(F102),H101="out-sample"),"",IF(AND(Temp!optSeasCoef=0,Temp!sts_add=1),IF(H101="in-sample",IF(Q101=bigT,((pCell/bigT)*F101)+((1-(pCell/bigT))*(I101+J101)),IF(OR(ISBLANK(F102),COUNT($F$2:F101)&lt;=pCell),F101,((pCell/COUNT($F$2:F101))*F101)+((1-(pCell/COUNT($F$2:F101)))*(I101+J101)))),I101),IF(AND(Temp!optSeasCoef=0,Temp!sts_multp=1),IF(H101="in-sample",IF(Q101=bigT,((pCell/bigT)*F101)+((1-(pCell/bigT))*(I101*J101)),IF(OR(ISBLANK(F102),COUNT(F$2:$F101)&lt;=pCell),F101,((pCell/COUNT($F$2:F101))*F101)+((1-(pCell/COUNT($F$2:F101)))*(I101*J101)))),I101),IF(Temp!sts_add=1,IF(H101="in-sample",IF(Q101=bigT,((pCell/bigT)*AX101)+((1-(pCell/bigT))*(I101+J101)),IF(OR(ISBLANK(F102),COUNT($AX$2:AX101)&lt;=pCell),AX101,((pCell/COUNT($AX$2:AX101))*AX101)+((1-(pCell/COUNT($AX$2:AX101)))*(I101+J101)))),I101),IF(H101="in-sample",IF(Q101=bigT,((pCell/bigT)*AX101)+((1-(pCell/bigT))*(I101*J101)),IF(OR(ISBLANK(F102),COUNT($AX$2:AX101)&lt;=pCell),AX101,((pCell/COUNT($AX$2:AX101))*AX101)+((1-(pCell/COUNT($AX$2:AX101)))*(I101*J101)))),I101)))))))</f>
        <v/>
      </c>
      <c r="J102" s="120" t="str">
        <f>IF(AND(ISBLANK(F101),H101="in-sample"),"",IF(AND(Temp!fhor_indata=1,H101="out-sample",H102="out-sample"),J101,IF(AND(ISBLANK(F102),H101="out-sample"),"",IF(AND(Temp!optSeasCoef=0,Temp!sts_add=1),IF(H101="in-sample",IF(Q101=bigT,((qCell/bigT)*(I102-I101))+((1-(qCell/bigT))*J101),IF(OR(ISBLANK(F102),COUNT($F$2:F101)&lt;=qCell),IF(COUNT($F$2:F101)=1,0,F101-F100),((qCell/COUNT($F$2:F101))*(I102-I101))+((1-(qCell/COUNT($F$2:F101)))*J101))),J101),IF(AND(Temp!optSeasCoef=0,Temp!sts_multp=1),IF(H101="in-sample",IF(Q101=bigT,((qCell/bigT)*(I102/I101))+((1-(qCell/bigT))*J101),IF(qCell=0,1,IF(OR(ISBLANK(F102),COUNT($F$2:F101)&lt;=qCell),IF(COUNT($F$2:F101)=1,1,F101/F100),((qCell/COUNT($F$2:F101))*(I102/I101))+((1-(qCell/COUNT($F$2:F101)))*J101)))),J101),IF(Temp!sts_add=1,IF(H101="in-sample",IF(Q101=bigT,((qCell/bigT)*(I102-I101))+((1-(qCell/bigT))*J101),IF(OR(ISBLANK(F102),COUNT($AX$2:AX101)&lt;=qCell),IF(COUNT($AX$2:AX101)=1,0,AX101-AX100),((qCell/COUNT($AX$2:AX101))*(I102-I101))+((1-(qCell/COUNT($AX$2:AX101)))*J101))),J101),IF(H101="in-sample",IF(Q101=bigT,((qCell/bigT)*(I102/I101))+((1-(qCell/bigT))*J101),IF(qCell=0,1,IF(OR(ISBLANK(F102),COUNT($AX$2:AX101)&lt;=qCell),IF(COUNT($AX$2:AX101)=1,1,AX101/AX100),((qCell/COUNT($AX$2:AX101))*(I102/I101))+((1-(qCell/COUNT($AX$2:AX101)))*J101)))),J101)))))))</f>
        <v/>
      </c>
      <c r="K102" s="120" t="str">
        <f>IF(H102="","",IF(AND(Temp!optSeasCoef=0,Temp!sts_add=1),IF(H102="out-sample",I102+(Q102*J102),I102+J102),IF(AND(Temp!optSeasCoef=0,Temp!sts_multp=1),IF(H102="out-sample",I102*(J102^Q102),I102*J102),IF(Temp!sts_add=1,IF(H102="out-sample",(I102+(Q102*J102))*G102,(I102+J102)*G102),IF(H102="out-sample",I102*(J102^Q102)*G102,I102*J102*G102)))))</f>
        <v/>
      </c>
      <c r="L102" s="116" t="str">
        <f t="shared" si="11"/>
        <v/>
      </c>
      <c r="M102" s="116" t="str">
        <f t="shared" si="12"/>
        <v/>
      </c>
      <c r="N102" s="116" t="str">
        <f t="shared" si="13"/>
        <v/>
      </c>
      <c r="O102" s="116" t="str">
        <f t="shared" si="14"/>
        <v/>
      </c>
      <c r="P102" s="116" t="str">
        <f t="shared" si="15"/>
        <v/>
      </c>
      <c r="Q102" s="94" t="str">
        <f>IF(AND(Temp!fhor_indata=1,ISBLANK(F102),H101="in-sample"),1,IF(AND(Temp!fhor_indata=1,H101="out-sample",Q101&lt;XfHor),Q101+1,IF(ISBLANK(F102),"",IF(AND(H102="out-sample",H101="in-sample"),1,IF(AND(H102="out-sample",H101="out-sample"),Q101+1,IF(ISNUMBER(Q101),Q101+1,1))))))</f>
        <v/>
      </c>
      <c r="R102" s="94" t="str">
        <f t="shared" si="16"/>
        <v/>
      </c>
      <c r="S102" s="94" t="str">
        <f>IF(Temp!fhor_indata=1,IF(S101=XobsHor,1,IF(COUNT($S$2:S101)&lt;=XobsHor,S101+1,IF(AND(COUNT($S$2:S101)&lt;=XobsHor+XfHor,IFERROR(MOD(S101,XobsHor)&lt;XfHor,FALSE)),S101+1,""))),IF(ISBLANK(F102),"",IF(S101=maxP,1,IF(S101&lt;maxP,S101+1,IF(COUNT($S$2:S102)&lt;=XobsHor,S101+1,"")))))</f>
        <v/>
      </c>
      <c r="T102" s="3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W102" s="123" t="str">
        <f t="shared" si="18"/>
        <v/>
      </c>
      <c r="AX102" s="123" t="str">
        <f t="shared" si="19"/>
        <v/>
      </c>
      <c r="AY102" s="124" t="str">
        <f t="shared" si="20"/>
        <v/>
      </c>
      <c r="AZ102" s="124" t="str">
        <f t="shared" si="21"/>
        <v/>
      </c>
      <c r="BF102" s="91"/>
    </row>
    <row r="103" spans="1:58" s="78" customFormat="1" ht="14.25" x14ac:dyDescent="0.2">
      <c r="A103" s="6"/>
      <c r="B103" s="6"/>
      <c r="C103" s="6"/>
      <c r="D103" s="3"/>
      <c r="E103" s="98" t="str">
        <f t="shared" si="17"/>
        <v/>
      </c>
      <c r="F103" s="117"/>
      <c r="G103" s="116" t="str">
        <f>IF(E103="","",IF(Temp!optSeasCoef=0,1,INDEX($C$2:$C$13,IF(MOD(COUNT($E$2:E103),seas_indx)=0,seas_indx,MOD(COUNT($E$2:E103),seas_indx)))))</f>
        <v/>
      </c>
      <c r="H103" s="97" t="str">
        <f>IFERROR(IF(Temp!fhor_indata=1,IF(COUNT($S$2:S103)&lt;=XobsHor,"in-sample",IF(AND(COUNT($S$2:S103)&lt;=XobsHor+XfHor,MOD(S102,XobsHor)&lt;XfHor),"out-sample","")),IF(ISBLANK(F103),"",IF(COUNT($F$2:F103)&lt;=XobsHor-XfHor,"in-sample","out-sample"))),"")</f>
        <v/>
      </c>
      <c r="I103" s="120" t="str">
        <f>IF(AND(ISBLANK(F102),H102="in-sample"),"",IF(AND(Temp!fhor_indata=1,H102="out-sample",H103="out-sample"),I102,IF(AND(ISBLANK(F103),H102="out-sample"),"",IF(AND(Temp!optSeasCoef=0,Temp!sts_add=1),IF(H102="in-sample",IF(Q102=bigT,((pCell/bigT)*F102)+((1-(pCell/bigT))*(I102+J102)),IF(OR(ISBLANK(F103),COUNT($F$2:F102)&lt;=pCell),F102,((pCell/COUNT($F$2:F102))*F102)+((1-(pCell/COUNT($F$2:F102)))*(I102+J102)))),I102),IF(AND(Temp!optSeasCoef=0,Temp!sts_multp=1),IF(H102="in-sample",IF(Q102=bigT,((pCell/bigT)*F102)+((1-(pCell/bigT))*(I102*J102)),IF(OR(ISBLANK(F103),COUNT(F$2:$F102)&lt;=pCell),F102,((pCell/COUNT($F$2:F102))*F102)+((1-(pCell/COUNT($F$2:F102)))*(I102*J102)))),I102),IF(Temp!sts_add=1,IF(H102="in-sample",IF(Q102=bigT,((pCell/bigT)*AX102)+((1-(pCell/bigT))*(I102+J102)),IF(OR(ISBLANK(F103),COUNT($AX$2:AX102)&lt;=pCell),AX102,((pCell/COUNT($AX$2:AX102))*AX102)+((1-(pCell/COUNT($AX$2:AX102)))*(I102+J102)))),I102),IF(H102="in-sample",IF(Q102=bigT,((pCell/bigT)*AX102)+((1-(pCell/bigT))*(I102*J102)),IF(OR(ISBLANK(F103),COUNT($AX$2:AX102)&lt;=pCell),AX102,((pCell/COUNT($AX$2:AX102))*AX102)+((1-(pCell/COUNT($AX$2:AX102)))*(I102*J102)))),I102)))))))</f>
        <v/>
      </c>
      <c r="J103" s="120" t="str">
        <f>IF(AND(ISBLANK(F102),H102="in-sample"),"",IF(AND(Temp!fhor_indata=1,H102="out-sample",H103="out-sample"),J102,IF(AND(ISBLANK(F103),H102="out-sample"),"",IF(AND(Temp!optSeasCoef=0,Temp!sts_add=1),IF(H102="in-sample",IF(Q102=bigT,((qCell/bigT)*(I103-I102))+((1-(qCell/bigT))*J102),IF(OR(ISBLANK(F103),COUNT($F$2:F102)&lt;=qCell),IF(COUNT($F$2:F102)=1,0,F102-F101),((qCell/COUNT($F$2:F102))*(I103-I102))+((1-(qCell/COUNT($F$2:F102)))*J102))),J102),IF(AND(Temp!optSeasCoef=0,Temp!sts_multp=1),IF(H102="in-sample",IF(Q102=bigT,((qCell/bigT)*(I103/I102))+((1-(qCell/bigT))*J102),IF(qCell=0,1,IF(OR(ISBLANK(F103),COUNT($F$2:F102)&lt;=qCell),IF(COUNT($F$2:F102)=1,1,F102/F101),((qCell/COUNT($F$2:F102))*(I103/I102))+((1-(qCell/COUNT($F$2:F102)))*J102)))),J102),IF(Temp!sts_add=1,IF(H102="in-sample",IF(Q102=bigT,((qCell/bigT)*(I103-I102))+((1-(qCell/bigT))*J102),IF(OR(ISBLANK(F103),COUNT($AX$2:AX102)&lt;=qCell),IF(COUNT($AX$2:AX102)=1,0,AX102-AX101),((qCell/COUNT($AX$2:AX102))*(I103-I102))+((1-(qCell/COUNT($AX$2:AX102)))*J102))),J102),IF(H102="in-sample",IF(Q102=bigT,((qCell/bigT)*(I103/I102))+((1-(qCell/bigT))*J102),IF(qCell=0,1,IF(OR(ISBLANK(F103),COUNT($AX$2:AX102)&lt;=qCell),IF(COUNT($AX$2:AX102)=1,1,AX102/AX101),((qCell/COUNT($AX$2:AX102))*(I103/I102))+((1-(qCell/COUNT($AX$2:AX102)))*J102)))),J102)))))))</f>
        <v/>
      </c>
      <c r="K103" s="120" t="str">
        <f>IF(H103="","",IF(AND(Temp!optSeasCoef=0,Temp!sts_add=1),IF(H103="out-sample",I103+(Q103*J103),I103+J103),IF(AND(Temp!optSeasCoef=0,Temp!sts_multp=1),IF(H103="out-sample",I103*(J103^Q103),I103*J103),IF(Temp!sts_add=1,IF(H103="out-sample",(I103+(Q103*J103))*G103,(I103+J103)*G103),IF(H103="out-sample",I103*(J103^Q103)*G103,I103*J103*G103)))))</f>
        <v/>
      </c>
      <c r="L103" s="116" t="str">
        <f t="shared" si="11"/>
        <v/>
      </c>
      <c r="M103" s="116" t="str">
        <f t="shared" si="12"/>
        <v/>
      </c>
      <c r="N103" s="116" t="str">
        <f t="shared" si="13"/>
        <v/>
      </c>
      <c r="O103" s="116" t="str">
        <f t="shared" si="14"/>
        <v/>
      </c>
      <c r="P103" s="116" t="str">
        <f t="shared" si="15"/>
        <v/>
      </c>
      <c r="Q103" s="94" t="str">
        <f>IF(AND(Temp!fhor_indata=1,ISBLANK(F103),H102="in-sample"),1,IF(AND(Temp!fhor_indata=1,H102="out-sample",Q102&lt;XfHor),Q102+1,IF(ISBLANK(F103),"",IF(AND(H103="out-sample",H102="in-sample"),1,IF(AND(H103="out-sample",H102="out-sample"),Q102+1,IF(ISNUMBER(Q102),Q102+1,1))))))</f>
        <v/>
      </c>
      <c r="R103" s="94" t="str">
        <f t="shared" si="16"/>
        <v/>
      </c>
      <c r="S103" s="94" t="str">
        <f>IF(Temp!fhor_indata=1,IF(S102=XobsHor,1,IF(COUNT($S$2:S102)&lt;=XobsHor,S102+1,IF(AND(COUNT($S$2:S102)&lt;=XobsHor+XfHor,IFERROR(MOD(S102,XobsHor)&lt;XfHor,FALSE)),S102+1,""))),IF(ISBLANK(F103),"",IF(S102=maxP,1,IF(S102&lt;maxP,S102+1,IF(COUNT($S$2:S103)&lt;=XobsHor,S102+1,"")))))</f>
        <v/>
      </c>
      <c r="T103" s="3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W103" s="123" t="str">
        <f t="shared" si="18"/>
        <v/>
      </c>
      <c r="AX103" s="123" t="str">
        <f t="shared" si="19"/>
        <v/>
      </c>
      <c r="AY103" s="124" t="str">
        <f t="shared" si="20"/>
        <v/>
      </c>
      <c r="AZ103" s="124" t="str">
        <f t="shared" si="21"/>
        <v/>
      </c>
      <c r="BF103" s="91"/>
    </row>
    <row r="104" spans="1:58" s="78" customFormat="1" ht="14.25" x14ac:dyDescent="0.2">
      <c r="A104" s="6"/>
      <c r="B104" s="6"/>
      <c r="C104" s="6"/>
      <c r="D104" s="3"/>
      <c r="E104" s="98" t="str">
        <f t="shared" si="17"/>
        <v/>
      </c>
      <c r="F104" s="117"/>
      <c r="G104" s="116" t="str">
        <f>IF(E104="","",IF(Temp!optSeasCoef=0,1,INDEX($C$2:$C$13,IF(MOD(COUNT($E$2:E104),seas_indx)=0,seas_indx,MOD(COUNT($E$2:E104),seas_indx)))))</f>
        <v/>
      </c>
      <c r="H104" s="97" t="str">
        <f>IFERROR(IF(Temp!fhor_indata=1,IF(COUNT($S$2:S104)&lt;=XobsHor,"in-sample",IF(AND(COUNT($S$2:S104)&lt;=XobsHor+XfHor,MOD(S103,XobsHor)&lt;XfHor),"out-sample","")),IF(ISBLANK(F104),"",IF(COUNT($F$2:F104)&lt;=XobsHor-XfHor,"in-sample","out-sample"))),"")</f>
        <v/>
      </c>
      <c r="I104" s="120" t="str">
        <f>IF(AND(ISBLANK(F103),H103="in-sample"),"",IF(AND(Temp!fhor_indata=1,H103="out-sample",H104="out-sample"),I103,IF(AND(ISBLANK(F104),H103="out-sample"),"",IF(AND(Temp!optSeasCoef=0,Temp!sts_add=1),IF(H103="in-sample",IF(Q103=bigT,((pCell/bigT)*F103)+((1-(pCell/bigT))*(I103+J103)),IF(OR(ISBLANK(F104),COUNT($F$2:F103)&lt;=pCell),F103,((pCell/COUNT($F$2:F103))*F103)+((1-(pCell/COUNT($F$2:F103)))*(I103+J103)))),I103),IF(AND(Temp!optSeasCoef=0,Temp!sts_multp=1),IF(H103="in-sample",IF(Q103=bigT,((pCell/bigT)*F103)+((1-(pCell/bigT))*(I103*J103)),IF(OR(ISBLANK(F104),COUNT(F$2:$F103)&lt;=pCell),F103,((pCell/COUNT($F$2:F103))*F103)+((1-(pCell/COUNT($F$2:F103)))*(I103*J103)))),I103),IF(Temp!sts_add=1,IF(H103="in-sample",IF(Q103=bigT,((pCell/bigT)*AX103)+((1-(pCell/bigT))*(I103+J103)),IF(OR(ISBLANK(F104),COUNT($AX$2:AX103)&lt;=pCell),AX103,((pCell/COUNT($AX$2:AX103))*AX103)+((1-(pCell/COUNT($AX$2:AX103)))*(I103+J103)))),I103),IF(H103="in-sample",IF(Q103=bigT,((pCell/bigT)*AX103)+((1-(pCell/bigT))*(I103*J103)),IF(OR(ISBLANK(F104),COUNT($AX$2:AX103)&lt;=pCell),AX103,((pCell/COUNT($AX$2:AX103))*AX103)+((1-(pCell/COUNT($AX$2:AX103)))*(I103*J103)))),I103)))))))</f>
        <v/>
      </c>
      <c r="J104" s="120" t="str">
        <f>IF(AND(ISBLANK(F103),H103="in-sample"),"",IF(AND(Temp!fhor_indata=1,H103="out-sample",H104="out-sample"),J103,IF(AND(ISBLANK(F104),H103="out-sample"),"",IF(AND(Temp!optSeasCoef=0,Temp!sts_add=1),IF(H103="in-sample",IF(Q103=bigT,((qCell/bigT)*(I104-I103))+((1-(qCell/bigT))*J103),IF(OR(ISBLANK(F104),COUNT($F$2:F103)&lt;=qCell),IF(COUNT($F$2:F103)=1,0,F103-F102),((qCell/COUNT($F$2:F103))*(I104-I103))+((1-(qCell/COUNT($F$2:F103)))*J103))),J103),IF(AND(Temp!optSeasCoef=0,Temp!sts_multp=1),IF(H103="in-sample",IF(Q103=bigT,((qCell/bigT)*(I104/I103))+((1-(qCell/bigT))*J103),IF(qCell=0,1,IF(OR(ISBLANK(F104),COUNT($F$2:F103)&lt;=qCell),IF(COUNT($F$2:F103)=1,1,F103/F102),((qCell/COUNT($F$2:F103))*(I104/I103))+((1-(qCell/COUNT($F$2:F103)))*J103)))),J103),IF(Temp!sts_add=1,IF(H103="in-sample",IF(Q103=bigT,((qCell/bigT)*(I104-I103))+((1-(qCell/bigT))*J103),IF(OR(ISBLANK(F104),COUNT($AX$2:AX103)&lt;=qCell),IF(COUNT($AX$2:AX103)=1,0,AX103-AX102),((qCell/COUNT($AX$2:AX103))*(I104-I103))+((1-(qCell/COUNT($AX$2:AX103)))*J103))),J103),IF(H103="in-sample",IF(Q103=bigT,((qCell/bigT)*(I104/I103))+((1-(qCell/bigT))*J103),IF(qCell=0,1,IF(OR(ISBLANK(F104),COUNT($AX$2:AX103)&lt;=qCell),IF(COUNT($AX$2:AX103)=1,1,AX103/AX102),((qCell/COUNT($AX$2:AX103))*(I104/I103))+((1-(qCell/COUNT($AX$2:AX103)))*J103)))),J103)))))))</f>
        <v/>
      </c>
      <c r="K104" s="120" t="str">
        <f>IF(H104="","",IF(AND(Temp!optSeasCoef=0,Temp!sts_add=1),IF(H104="out-sample",I104+(Q104*J104),I104+J104),IF(AND(Temp!optSeasCoef=0,Temp!sts_multp=1),IF(H104="out-sample",I104*(J104^Q104),I104*J104),IF(Temp!sts_add=1,IF(H104="out-sample",(I104+(Q104*J104))*G104,(I104+J104)*G104),IF(H104="out-sample",I104*(J104^Q104)*G104,I104*J104*G104)))))</f>
        <v/>
      </c>
      <c r="L104" s="116" t="str">
        <f t="shared" si="11"/>
        <v/>
      </c>
      <c r="M104" s="116" t="str">
        <f t="shared" si="12"/>
        <v/>
      </c>
      <c r="N104" s="116" t="str">
        <f t="shared" si="13"/>
        <v/>
      </c>
      <c r="O104" s="116" t="str">
        <f t="shared" si="14"/>
        <v/>
      </c>
      <c r="P104" s="116" t="str">
        <f t="shared" si="15"/>
        <v/>
      </c>
      <c r="Q104" s="94" t="str">
        <f>IF(AND(Temp!fhor_indata=1,ISBLANK(F104),H103="in-sample"),1,IF(AND(Temp!fhor_indata=1,H103="out-sample",Q103&lt;XfHor),Q103+1,IF(ISBLANK(F104),"",IF(AND(H104="out-sample",H103="in-sample"),1,IF(AND(H104="out-sample",H103="out-sample"),Q103+1,IF(ISNUMBER(Q103),Q103+1,1))))))</f>
        <v/>
      </c>
      <c r="R104" s="94" t="str">
        <f t="shared" si="16"/>
        <v/>
      </c>
      <c r="S104" s="94" t="str">
        <f>IF(Temp!fhor_indata=1,IF(S103=XobsHor,1,IF(COUNT($S$2:S103)&lt;=XobsHor,S103+1,IF(AND(COUNT($S$2:S103)&lt;=XobsHor+XfHor,IFERROR(MOD(S103,XobsHor)&lt;XfHor,FALSE)),S103+1,""))),IF(ISBLANK(F104),"",IF(S103=maxP,1,IF(S103&lt;maxP,S103+1,IF(COUNT($S$2:S104)&lt;=XobsHor,S103+1,"")))))</f>
        <v/>
      </c>
      <c r="T104" s="3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W104" s="123" t="str">
        <f t="shared" si="18"/>
        <v/>
      </c>
      <c r="AX104" s="123" t="str">
        <f t="shared" si="19"/>
        <v/>
      </c>
      <c r="AY104" s="124" t="str">
        <f t="shared" si="20"/>
        <v/>
      </c>
      <c r="AZ104" s="124" t="str">
        <f t="shared" si="21"/>
        <v/>
      </c>
      <c r="BF104" s="91"/>
    </row>
    <row r="105" spans="1:58" s="78" customFormat="1" ht="14.25" x14ac:dyDescent="0.2">
      <c r="A105" s="6"/>
      <c r="B105" s="6"/>
      <c r="C105" s="6"/>
      <c r="D105" s="3"/>
      <c r="E105" s="98" t="str">
        <f t="shared" si="17"/>
        <v/>
      </c>
      <c r="F105" s="117"/>
      <c r="G105" s="116" t="str">
        <f>IF(E105="","",IF(Temp!optSeasCoef=0,1,INDEX($C$2:$C$13,IF(MOD(COUNT($E$2:E105),seas_indx)=0,seas_indx,MOD(COUNT($E$2:E105),seas_indx)))))</f>
        <v/>
      </c>
      <c r="H105" s="97" t="str">
        <f>IFERROR(IF(Temp!fhor_indata=1,IF(COUNT($S$2:S105)&lt;=XobsHor,"in-sample",IF(AND(COUNT($S$2:S105)&lt;=XobsHor+XfHor,MOD(S104,XobsHor)&lt;XfHor),"out-sample","")),IF(ISBLANK(F105),"",IF(COUNT($F$2:F105)&lt;=XobsHor-XfHor,"in-sample","out-sample"))),"")</f>
        <v/>
      </c>
      <c r="I105" s="120" t="str">
        <f>IF(AND(ISBLANK(F104),H104="in-sample"),"",IF(AND(Temp!fhor_indata=1,H104="out-sample",H105="out-sample"),I104,IF(AND(ISBLANK(F105),H104="out-sample"),"",IF(AND(Temp!optSeasCoef=0,Temp!sts_add=1),IF(H104="in-sample",IF(Q104=bigT,((pCell/bigT)*F104)+((1-(pCell/bigT))*(I104+J104)),IF(OR(ISBLANK(F105),COUNT($F$2:F104)&lt;=pCell),F104,((pCell/COUNT($F$2:F104))*F104)+((1-(pCell/COUNT($F$2:F104)))*(I104+J104)))),I104),IF(AND(Temp!optSeasCoef=0,Temp!sts_multp=1),IF(H104="in-sample",IF(Q104=bigT,((pCell/bigT)*F104)+((1-(pCell/bigT))*(I104*J104)),IF(OR(ISBLANK(F105),COUNT(F$2:$F104)&lt;=pCell),F104,((pCell/COUNT($F$2:F104))*F104)+((1-(pCell/COUNT($F$2:F104)))*(I104*J104)))),I104),IF(Temp!sts_add=1,IF(H104="in-sample",IF(Q104=bigT,((pCell/bigT)*AX104)+((1-(pCell/bigT))*(I104+J104)),IF(OR(ISBLANK(F105),COUNT($AX$2:AX104)&lt;=pCell),AX104,((pCell/COUNT($AX$2:AX104))*AX104)+((1-(pCell/COUNT($AX$2:AX104)))*(I104+J104)))),I104),IF(H104="in-sample",IF(Q104=bigT,((pCell/bigT)*AX104)+((1-(pCell/bigT))*(I104*J104)),IF(OR(ISBLANK(F105),COUNT($AX$2:AX104)&lt;=pCell),AX104,((pCell/COUNT($AX$2:AX104))*AX104)+((1-(pCell/COUNT($AX$2:AX104)))*(I104*J104)))),I104)))))))</f>
        <v/>
      </c>
      <c r="J105" s="120" t="str">
        <f>IF(AND(ISBLANK(F104),H104="in-sample"),"",IF(AND(Temp!fhor_indata=1,H104="out-sample",H105="out-sample"),J104,IF(AND(ISBLANK(F105),H104="out-sample"),"",IF(AND(Temp!optSeasCoef=0,Temp!sts_add=1),IF(H104="in-sample",IF(Q104=bigT,((qCell/bigT)*(I105-I104))+((1-(qCell/bigT))*J104),IF(OR(ISBLANK(F105),COUNT($F$2:F104)&lt;=qCell),IF(COUNT($F$2:F104)=1,0,F104-F103),((qCell/COUNT($F$2:F104))*(I105-I104))+((1-(qCell/COUNT($F$2:F104)))*J104))),J104),IF(AND(Temp!optSeasCoef=0,Temp!sts_multp=1),IF(H104="in-sample",IF(Q104=bigT,((qCell/bigT)*(I105/I104))+((1-(qCell/bigT))*J104),IF(qCell=0,1,IF(OR(ISBLANK(F105),COUNT($F$2:F104)&lt;=qCell),IF(COUNT($F$2:F104)=1,1,F104/F103),((qCell/COUNT($F$2:F104))*(I105/I104))+((1-(qCell/COUNT($F$2:F104)))*J104)))),J104),IF(Temp!sts_add=1,IF(H104="in-sample",IF(Q104=bigT,((qCell/bigT)*(I105-I104))+((1-(qCell/bigT))*J104),IF(OR(ISBLANK(F105),COUNT($AX$2:AX104)&lt;=qCell),IF(COUNT($AX$2:AX104)=1,0,AX104-AX103),((qCell/COUNT($AX$2:AX104))*(I105-I104))+((1-(qCell/COUNT($AX$2:AX104)))*J104))),J104),IF(H104="in-sample",IF(Q104=bigT,((qCell/bigT)*(I105/I104))+((1-(qCell/bigT))*J104),IF(qCell=0,1,IF(OR(ISBLANK(F105),COUNT($AX$2:AX104)&lt;=qCell),IF(COUNT($AX$2:AX104)=1,1,AX104/AX103),((qCell/COUNT($AX$2:AX104))*(I105/I104))+((1-(qCell/COUNT($AX$2:AX104)))*J104)))),J104)))))))</f>
        <v/>
      </c>
      <c r="K105" s="120" t="str">
        <f>IF(H105="","",IF(AND(Temp!optSeasCoef=0,Temp!sts_add=1),IF(H105="out-sample",I105+(Q105*J105),I105+J105),IF(AND(Temp!optSeasCoef=0,Temp!sts_multp=1),IF(H105="out-sample",I105*(J105^Q105),I105*J105),IF(Temp!sts_add=1,IF(H105="out-sample",(I105+(Q105*J105))*G105,(I105+J105)*G105),IF(H105="out-sample",I105*(J105^Q105)*G105,I105*J105*G105)))))</f>
        <v/>
      </c>
      <c r="L105" s="116" t="str">
        <f t="shared" si="11"/>
        <v/>
      </c>
      <c r="M105" s="116" t="str">
        <f t="shared" si="12"/>
        <v/>
      </c>
      <c r="N105" s="116" t="str">
        <f t="shared" si="13"/>
        <v/>
      </c>
      <c r="O105" s="116" t="str">
        <f t="shared" si="14"/>
        <v/>
      </c>
      <c r="P105" s="116" t="str">
        <f t="shared" si="15"/>
        <v/>
      </c>
      <c r="Q105" s="94" t="str">
        <f>IF(AND(Temp!fhor_indata=1,ISBLANK(F105),H104="in-sample"),1,IF(AND(Temp!fhor_indata=1,H104="out-sample",Q104&lt;XfHor),Q104+1,IF(ISBLANK(F105),"",IF(AND(H105="out-sample",H104="in-sample"),1,IF(AND(H105="out-sample",H104="out-sample"),Q104+1,IF(ISNUMBER(Q104),Q104+1,1))))))</f>
        <v/>
      </c>
      <c r="R105" s="94" t="str">
        <f t="shared" si="16"/>
        <v/>
      </c>
      <c r="S105" s="94" t="str">
        <f>IF(Temp!fhor_indata=1,IF(S104=XobsHor,1,IF(COUNT($S$2:S104)&lt;=XobsHor,S104+1,IF(AND(COUNT($S$2:S104)&lt;=XobsHor+XfHor,IFERROR(MOD(S104,XobsHor)&lt;XfHor,FALSE)),S104+1,""))),IF(ISBLANK(F105),"",IF(S104=maxP,1,IF(S104&lt;maxP,S104+1,IF(COUNT($S$2:S105)&lt;=XobsHor,S104+1,"")))))</f>
        <v/>
      </c>
      <c r="T105" s="3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W105" s="123" t="str">
        <f t="shared" si="18"/>
        <v/>
      </c>
      <c r="AX105" s="123" t="str">
        <f t="shared" si="19"/>
        <v/>
      </c>
      <c r="AY105" s="124" t="str">
        <f t="shared" si="20"/>
        <v/>
      </c>
      <c r="AZ105" s="124" t="str">
        <f t="shared" si="21"/>
        <v/>
      </c>
      <c r="BF105" s="91"/>
    </row>
    <row r="106" spans="1:58" s="78" customFormat="1" ht="14.25" x14ac:dyDescent="0.2">
      <c r="A106" s="6"/>
      <c r="B106" s="6"/>
      <c r="C106" s="6"/>
      <c r="D106" s="3"/>
      <c r="E106" s="98" t="str">
        <f t="shared" si="17"/>
        <v/>
      </c>
      <c r="F106" s="117"/>
      <c r="G106" s="116" t="str">
        <f>IF(E106="","",IF(Temp!optSeasCoef=0,1,INDEX($C$2:$C$13,IF(MOD(COUNT($E$2:E106),seas_indx)=0,seas_indx,MOD(COUNT($E$2:E106),seas_indx)))))</f>
        <v/>
      </c>
      <c r="H106" s="97" t="str">
        <f>IFERROR(IF(Temp!fhor_indata=1,IF(COUNT($S$2:S106)&lt;=XobsHor,"in-sample",IF(AND(COUNT($S$2:S106)&lt;=XobsHor+XfHor,MOD(S105,XobsHor)&lt;XfHor),"out-sample","")),IF(ISBLANK(F106),"",IF(COUNT($F$2:F106)&lt;=XobsHor-XfHor,"in-sample","out-sample"))),"")</f>
        <v/>
      </c>
      <c r="I106" s="120" t="str">
        <f>IF(AND(ISBLANK(F105),H105="in-sample"),"",IF(AND(Temp!fhor_indata=1,H105="out-sample",H106="out-sample"),I105,IF(AND(ISBLANK(F106),H105="out-sample"),"",IF(AND(Temp!optSeasCoef=0,Temp!sts_add=1),IF(H105="in-sample",IF(Q105=bigT,((pCell/bigT)*F105)+((1-(pCell/bigT))*(I105+J105)),IF(OR(ISBLANK(F106),COUNT($F$2:F105)&lt;=pCell),F105,((pCell/COUNT($F$2:F105))*F105)+((1-(pCell/COUNT($F$2:F105)))*(I105+J105)))),I105),IF(AND(Temp!optSeasCoef=0,Temp!sts_multp=1),IF(H105="in-sample",IF(Q105=bigT,((pCell/bigT)*F105)+((1-(pCell/bigT))*(I105*J105)),IF(OR(ISBLANK(F106),COUNT(F$2:$F105)&lt;=pCell),F105,((pCell/COUNT($F$2:F105))*F105)+((1-(pCell/COUNT($F$2:F105)))*(I105*J105)))),I105),IF(Temp!sts_add=1,IF(H105="in-sample",IF(Q105=bigT,((pCell/bigT)*AX105)+((1-(pCell/bigT))*(I105+J105)),IF(OR(ISBLANK(F106),COUNT($AX$2:AX105)&lt;=pCell),AX105,((pCell/COUNT($AX$2:AX105))*AX105)+((1-(pCell/COUNT($AX$2:AX105)))*(I105+J105)))),I105),IF(H105="in-sample",IF(Q105=bigT,((pCell/bigT)*AX105)+((1-(pCell/bigT))*(I105*J105)),IF(OR(ISBLANK(F106),COUNT($AX$2:AX105)&lt;=pCell),AX105,((pCell/COUNT($AX$2:AX105))*AX105)+((1-(pCell/COUNT($AX$2:AX105)))*(I105*J105)))),I105)))))))</f>
        <v/>
      </c>
      <c r="J106" s="120" t="str">
        <f>IF(AND(ISBLANK(F105),H105="in-sample"),"",IF(AND(Temp!fhor_indata=1,H105="out-sample",H106="out-sample"),J105,IF(AND(ISBLANK(F106),H105="out-sample"),"",IF(AND(Temp!optSeasCoef=0,Temp!sts_add=1),IF(H105="in-sample",IF(Q105=bigT,((qCell/bigT)*(I106-I105))+((1-(qCell/bigT))*J105),IF(OR(ISBLANK(F106),COUNT($F$2:F105)&lt;=qCell),IF(COUNT($F$2:F105)=1,0,F105-F104),((qCell/COUNT($F$2:F105))*(I106-I105))+((1-(qCell/COUNT($F$2:F105)))*J105))),J105),IF(AND(Temp!optSeasCoef=0,Temp!sts_multp=1),IF(H105="in-sample",IF(Q105=bigT,((qCell/bigT)*(I106/I105))+((1-(qCell/bigT))*J105),IF(qCell=0,1,IF(OR(ISBLANK(F106),COUNT($F$2:F105)&lt;=qCell),IF(COUNT($F$2:F105)=1,1,F105/F104),((qCell/COUNT($F$2:F105))*(I106/I105))+((1-(qCell/COUNT($F$2:F105)))*J105)))),J105),IF(Temp!sts_add=1,IF(H105="in-sample",IF(Q105=bigT,((qCell/bigT)*(I106-I105))+((1-(qCell/bigT))*J105),IF(OR(ISBLANK(F106),COUNT($AX$2:AX105)&lt;=qCell),IF(COUNT($AX$2:AX105)=1,0,AX105-AX104),((qCell/COUNT($AX$2:AX105))*(I106-I105))+((1-(qCell/COUNT($AX$2:AX105)))*J105))),J105),IF(H105="in-sample",IF(Q105=bigT,((qCell/bigT)*(I106/I105))+((1-(qCell/bigT))*J105),IF(qCell=0,1,IF(OR(ISBLANK(F106),COUNT($AX$2:AX105)&lt;=qCell),IF(COUNT($AX$2:AX105)=1,1,AX105/AX104),((qCell/COUNT($AX$2:AX105))*(I106/I105))+((1-(qCell/COUNT($AX$2:AX105)))*J105)))),J105)))))))</f>
        <v/>
      </c>
      <c r="K106" s="120" t="str">
        <f>IF(H106="","",IF(AND(Temp!optSeasCoef=0,Temp!sts_add=1),IF(H106="out-sample",I106+(Q106*J106),I106+J106),IF(AND(Temp!optSeasCoef=0,Temp!sts_multp=1),IF(H106="out-sample",I106*(J106^Q106),I106*J106),IF(Temp!sts_add=1,IF(H106="out-sample",(I106+(Q106*J106))*G106,(I106+J106)*G106),IF(H106="out-sample",I106*(J106^Q106)*G106,I106*J106*G106)))))</f>
        <v/>
      </c>
      <c r="L106" s="116" t="str">
        <f t="shared" si="11"/>
        <v/>
      </c>
      <c r="M106" s="116" t="str">
        <f t="shared" si="12"/>
        <v/>
      </c>
      <c r="N106" s="116" t="str">
        <f t="shared" si="13"/>
        <v/>
      </c>
      <c r="O106" s="116" t="str">
        <f t="shared" si="14"/>
        <v/>
      </c>
      <c r="P106" s="116" t="str">
        <f t="shared" si="15"/>
        <v/>
      </c>
      <c r="Q106" s="94" t="str">
        <f>IF(AND(Temp!fhor_indata=1,ISBLANK(F106),H105="in-sample"),1,IF(AND(Temp!fhor_indata=1,H105="out-sample",Q105&lt;XfHor),Q105+1,IF(ISBLANK(F106),"",IF(AND(H106="out-sample",H105="in-sample"),1,IF(AND(H106="out-sample",H105="out-sample"),Q105+1,IF(ISNUMBER(Q105),Q105+1,1))))))</f>
        <v/>
      </c>
      <c r="R106" s="94" t="str">
        <f t="shared" si="16"/>
        <v/>
      </c>
      <c r="S106" s="94" t="str">
        <f>IF(Temp!fhor_indata=1,IF(S105=XobsHor,1,IF(COUNT($S$2:S105)&lt;=XobsHor,S105+1,IF(AND(COUNT($S$2:S105)&lt;=XobsHor+XfHor,IFERROR(MOD(S105,XobsHor)&lt;XfHor,FALSE)),S105+1,""))),IF(ISBLANK(F106),"",IF(S105=maxP,1,IF(S105&lt;maxP,S105+1,IF(COUNT($S$2:S106)&lt;=XobsHor,S105+1,"")))))</f>
        <v/>
      </c>
      <c r="T106" s="3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W106" s="123" t="str">
        <f t="shared" si="18"/>
        <v/>
      </c>
      <c r="AX106" s="123" t="str">
        <f t="shared" si="19"/>
        <v/>
      </c>
      <c r="AY106" s="124" t="str">
        <f t="shared" si="20"/>
        <v/>
      </c>
      <c r="AZ106" s="124" t="str">
        <f t="shared" si="21"/>
        <v/>
      </c>
      <c r="BF106" s="91"/>
    </row>
    <row r="107" spans="1:58" s="78" customFormat="1" ht="14.25" x14ac:dyDescent="0.2">
      <c r="A107" s="6"/>
      <c r="B107" s="6"/>
      <c r="C107" s="6"/>
      <c r="D107" s="3"/>
      <c r="E107" s="98" t="str">
        <f t="shared" si="17"/>
        <v/>
      </c>
      <c r="F107" s="117"/>
      <c r="G107" s="116" t="str">
        <f>IF(E107="","",IF(Temp!optSeasCoef=0,1,INDEX($C$2:$C$13,IF(MOD(COUNT($E$2:E107),seas_indx)=0,seas_indx,MOD(COUNT($E$2:E107),seas_indx)))))</f>
        <v/>
      </c>
      <c r="H107" s="97" t="str">
        <f>IFERROR(IF(Temp!fhor_indata=1,IF(COUNT($S$2:S107)&lt;=XobsHor,"in-sample",IF(AND(COUNT($S$2:S107)&lt;=XobsHor+XfHor,MOD(S106,XobsHor)&lt;XfHor),"out-sample","")),IF(ISBLANK(F107),"",IF(COUNT($F$2:F107)&lt;=XobsHor-XfHor,"in-sample","out-sample"))),"")</f>
        <v/>
      </c>
      <c r="I107" s="120" t="str">
        <f>IF(AND(ISBLANK(F106),H106="in-sample"),"",IF(AND(Temp!fhor_indata=1,H106="out-sample",H107="out-sample"),I106,IF(AND(ISBLANK(F107),H106="out-sample"),"",IF(AND(Temp!optSeasCoef=0,Temp!sts_add=1),IF(H106="in-sample",IF(Q106=bigT,((pCell/bigT)*F106)+((1-(pCell/bigT))*(I106+J106)),IF(OR(ISBLANK(F107),COUNT($F$2:F106)&lt;=pCell),F106,((pCell/COUNT($F$2:F106))*F106)+((1-(pCell/COUNT($F$2:F106)))*(I106+J106)))),I106),IF(AND(Temp!optSeasCoef=0,Temp!sts_multp=1),IF(H106="in-sample",IF(Q106=bigT,((pCell/bigT)*F106)+((1-(pCell/bigT))*(I106*J106)),IF(OR(ISBLANK(F107),COUNT(F$2:$F106)&lt;=pCell),F106,((pCell/COUNT($F$2:F106))*F106)+((1-(pCell/COUNT($F$2:F106)))*(I106*J106)))),I106),IF(Temp!sts_add=1,IF(H106="in-sample",IF(Q106=bigT,((pCell/bigT)*AX106)+((1-(pCell/bigT))*(I106+J106)),IF(OR(ISBLANK(F107),COUNT($AX$2:AX106)&lt;=pCell),AX106,((pCell/COUNT($AX$2:AX106))*AX106)+((1-(pCell/COUNT($AX$2:AX106)))*(I106+J106)))),I106),IF(H106="in-sample",IF(Q106=bigT,((pCell/bigT)*AX106)+((1-(pCell/bigT))*(I106*J106)),IF(OR(ISBLANK(F107),COUNT($AX$2:AX106)&lt;=pCell),AX106,((pCell/COUNT($AX$2:AX106))*AX106)+((1-(pCell/COUNT($AX$2:AX106)))*(I106*J106)))),I106)))))))</f>
        <v/>
      </c>
      <c r="J107" s="120" t="str">
        <f>IF(AND(ISBLANK(F106),H106="in-sample"),"",IF(AND(Temp!fhor_indata=1,H106="out-sample",H107="out-sample"),J106,IF(AND(ISBLANK(F107),H106="out-sample"),"",IF(AND(Temp!optSeasCoef=0,Temp!sts_add=1),IF(H106="in-sample",IF(Q106=bigT,((qCell/bigT)*(I107-I106))+((1-(qCell/bigT))*J106),IF(OR(ISBLANK(F107),COUNT($F$2:F106)&lt;=qCell),IF(COUNT($F$2:F106)=1,0,F106-F105),((qCell/COUNT($F$2:F106))*(I107-I106))+((1-(qCell/COUNT($F$2:F106)))*J106))),J106),IF(AND(Temp!optSeasCoef=0,Temp!sts_multp=1),IF(H106="in-sample",IF(Q106=bigT,((qCell/bigT)*(I107/I106))+((1-(qCell/bigT))*J106),IF(qCell=0,1,IF(OR(ISBLANK(F107),COUNT($F$2:F106)&lt;=qCell),IF(COUNT($F$2:F106)=1,1,F106/F105),((qCell/COUNT($F$2:F106))*(I107/I106))+((1-(qCell/COUNT($F$2:F106)))*J106)))),J106),IF(Temp!sts_add=1,IF(H106="in-sample",IF(Q106=bigT,((qCell/bigT)*(I107-I106))+((1-(qCell/bigT))*J106),IF(OR(ISBLANK(F107),COUNT($AX$2:AX106)&lt;=qCell),IF(COUNT($AX$2:AX106)=1,0,AX106-AX105),((qCell/COUNT($AX$2:AX106))*(I107-I106))+((1-(qCell/COUNT($AX$2:AX106)))*J106))),J106),IF(H106="in-sample",IF(Q106=bigT,((qCell/bigT)*(I107/I106))+((1-(qCell/bigT))*J106),IF(qCell=0,1,IF(OR(ISBLANK(F107),COUNT($AX$2:AX106)&lt;=qCell),IF(COUNT($AX$2:AX106)=1,1,AX106/AX105),((qCell/COUNT($AX$2:AX106))*(I107/I106))+((1-(qCell/COUNT($AX$2:AX106)))*J106)))),J106)))))))</f>
        <v/>
      </c>
      <c r="K107" s="120" t="str">
        <f>IF(H107="","",IF(AND(Temp!optSeasCoef=0,Temp!sts_add=1),IF(H107="out-sample",I107+(Q107*J107),I107+J107),IF(AND(Temp!optSeasCoef=0,Temp!sts_multp=1),IF(H107="out-sample",I107*(J107^Q107),I107*J107),IF(Temp!sts_add=1,IF(H107="out-sample",(I107+(Q107*J107))*G107,(I107+J107)*G107),IF(H107="out-sample",I107*(J107^Q107)*G107,I107*J107*G107)))))</f>
        <v/>
      </c>
      <c r="L107" s="116" t="str">
        <f t="shared" si="11"/>
        <v/>
      </c>
      <c r="M107" s="116" t="str">
        <f t="shared" si="12"/>
        <v/>
      </c>
      <c r="N107" s="116" t="str">
        <f t="shared" si="13"/>
        <v/>
      </c>
      <c r="O107" s="116" t="str">
        <f t="shared" si="14"/>
        <v/>
      </c>
      <c r="P107" s="116" t="str">
        <f t="shared" si="15"/>
        <v/>
      </c>
      <c r="Q107" s="94" t="str">
        <f>IF(AND(Temp!fhor_indata=1,ISBLANK(F107),H106="in-sample"),1,IF(AND(Temp!fhor_indata=1,H106="out-sample",Q106&lt;XfHor),Q106+1,IF(ISBLANK(F107),"",IF(AND(H107="out-sample",H106="in-sample"),1,IF(AND(H107="out-sample",H106="out-sample"),Q106+1,IF(ISNUMBER(Q106),Q106+1,1))))))</f>
        <v/>
      </c>
      <c r="R107" s="94" t="str">
        <f t="shared" si="16"/>
        <v/>
      </c>
      <c r="S107" s="94" t="str">
        <f>IF(Temp!fhor_indata=1,IF(S106=XobsHor,1,IF(COUNT($S$2:S106)&lt;=XobsHor,S106+1,IF(AND(COUNT($S$2:S106)&lt;=XobsHor+XfHor,IFERROR(MOD(S106,XobsHor)&lt;XfHor,FALSE)),S106+1,""))),IF(ISBLANK(F107),"",IF(S106=maxP,1,IF(S106&lt;maxP,S106+1,IF(COUNT($S$2:S107)&lt;=XobsHor,S106+1,"")))))</f>
        <v/>
      </c>
      <c r="T107" s="3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W107" s="123" t="str">
        <f t="shared" si="18"/>
        <v/>
      </c>
      <c r="AX107" s="123" t="str">
        <f t="shared" si="19"/>
        <v/>
      </c>
      <c r="AY107" s="124" t="str">
        <f t="shared" si="20"/>
        <v/>
      </c>
      <c r="AZ107" s="124" t="str">
        <f t="shared" si="21"/>
        <v/>
      </c>
      <c r="BF107" s="91"/>
    </row>
    <row r="108" spans="1:58" s="78" customFormat="1" ht="14.25" x14ac:dyDescent="0.2">
      <c r="A108" s="6"/>
      <c r="B108" s="6"/>
      <c r="C108" s="6"/>
      <c r="D108" s="3"/>
      <c r="E108" s="98" t="str">
        <f t="shared" si="17"/>
        <v/>
      </c>
      <c r="F108" s="117"/>
      <c r="G108" s="116" t="str">
        <f>IF(E108="","",IF(Temp!optSeasCoef=0,1,INDEX($C$2:$C$13,IF(MOD(COUNT($E$2:E108),seas_indx)=0,seas_indx,MOD(COUNT($E$2:E108),seas_indx)))))</f>
        <v/>
      </c>
      <c r="H108" s="97" t="str">
        <f>IFERROR(IF(Temp!fhor_indata=1,IF(COUNT($S$2:S108)&lt;=XobsHor,"in-sample",IF(AND(COUNT($S$2:S108)&lt;=XobsHor+XfHor,MOD(S107,XobsHor)&lt;XfHor),"out-sample","")),IF(ISBLANK(F108),"",IF(COUNT($F$2:F108)&lt;=XobsHor-XfHor,"in-sample","out-sample"))),"")</f>
        <v/>
      </c>
      <c r="I108" s="120" t="str">
        <f>IF(AND(ISBLANK(F107),H107="in-sample"),"",IF(AND(Temp!fhor_indata=1,H107="out-sample",H108="out-sample"),I107,IF(AND(ISBLANK(F108),H107="out-sample"),"",IF(AND(Temp!optSeasCoef=0,Temp!sts_add=1),IF(H107="in-sample",IF(Q107=bigT,((pCell/bigT)*F107)+((1-(pCell/bigT))*(I107+J107)),IF(OR(ISBLANK(F108),COUNT($F$2:F107)&lt;=pCell),F107,((pCell/COUNT($F$2:F107))*F107)+((1-(pCell/COUNT($F$2:F107)))*(I107+J107)))),I107),IF(AND(Temp!optSeasCoef=0,Temp!sts_multp=1),IF(H107="in-sample",IF(Q107=bigT,((pCell/bigT)*F107)+((1-(pCell/bigT))*(I107*J107)),IF(OR(ISBLANK(F108),COUNT(F$2:$F107)&lt;=pCell),F107,((pCell/COUNT($F$2:F107))*F107)+((1-(pCell/COUNT($F$2:F107)))*(I107*J107)))),I107),IF(Temp!sts_add=1,IF(H107="in-sample",IF(Q107=bigT,((pCell/bigT)*AX107)+((1-(pCell/bigT))*(I107+J107)),IF(OR(ISBLANK(F108),COUNT($AX$2:AX107)&lt;=pCell),AX107,((pCell/COUNT($AX$2:AX107))*AX107)+((1-(pCell/COUNT($AX$2:AX107)))*(I107+J107)))),I107),IF(H107="in-sample",IF(Q107=bigT,((pCell/bigT)*AX107)+((1-(pCell/bigT))*(I107*J107)),IF(OR(ISBLANK(F108),COUNT($AX$2:AX107)&lt;=pCell),AX107,((pCell/COUNT($AX$2:AX107))*AX107)+((1-(pCell/COUNT($AX$2:AX107)))*(I107*J107)))),I107)))))))</f>
        <v/>
      </c>
      <c r="J108" s="120" t="str">
        <f>IF(AND(ISBLANK(F107),H107="in-sample"),"",IF(AND(Temp!fhor_indata=1,H107="out-sample",H108="out-sample"),J107,IF(AND(ISBLANK(F108),H107="out-sample"),"",IF(AND(Temp!optSeasCoef=0,Temp!sts_add=1),IF(H107="in-sample",IF(Q107=bigT,((qCell/bigT)*(I108-I107))+((1-(qCell/bigT))*J107),IF(OR(ISBLANK(F108),COUNT($F$2:F107)&lt;=qCell),IF(COUNT($F$2:F107)=1,0,F107-F106),((qCell/COUNT($F$2:F107))*(I108-I107))+((1-(qCell/COUNT($F$2:F107)))*J107))),J107),IF(AND(Temp!optSeasCoef=0,Temp!sts_multp=1),IF(H107="in-sample",IF(Q107=bigT,((qCell/bigT)*(I108/I107))+((1-(qCell/bigT))*J107),IF(qCell=0,1,IF(OR(ISBLANK(F108),COUNT($F$2:F107)&lt;=qCell),IF(COUNT($F$2:F107)=1,1,F107/F106),((qCell/COUNT($F$2:F107))*(I108/I107))+((1-(qCell/COUNT($F$2:F107)))*J107)))),J107),IF(Temp!sts_add=1,IF(H107="in-sample",IF(Q107=bigT,((qCell/bigT)*(I108-I107))+((1-(qCell/bigT))*J107),IF(OR(ISBLANK(F108),COUNT($AX$2:AX107)&lt;=qCell),IF(COUNT($AX$2:AX107)=1,0,AX107-AX106),((qCell/COUNT($AX$2:AX107))*(I108-I107))+((1-(qCell/COUNT($AX$2:AX107)))*J107))),J107),IF(H107="in-sample",IF(Q107=bigT,((qCell/bigT)*(I108/I107))+((1-(qCell/bigT))*J107),IF(qCell=0,1,IF(OR(ISBLANK(F108),COUNT($AX$2:AX107)&lt;=qCell),IF(COUNT($AX$2:AX107)=1,1,AX107/AX106),((qCell/COUNT($AX$2:AX107))*(I108/I107))+((1-(qCell/COUNT($AX$2:AX107)))*J107)))),J107)))))))</f>
        <v/>
      </c>
      <c r="K108" s="120" t="str">
        <f>IF(H108="","",IF(AND(Temp!optSeasCoef=0,Temp!sts_add=1),IF(H108="out-sample",I108+(Q108*J108),I108+J108),IF(AND(Temp!optSeasCoef=0,Temp!sts_multp=1),IF(H108="out-sample",I108*(J108^Q108),I108*J108),IF(Temp!sts_add=1,IF(H108="out-sample",(I108+(Q108*J108))*G108,(I108+J108)*G108),IF(H108="out-sample",I108*(J108^Q108)*G108,I108*J108*G108)))))</f>
        <v/>
      </c>
      <c r="L108" s="116" t="str">
        <f t="shared" si="11"/>
        <v/>
      </c>
      <c r="M108" s="116" t="str">
        <f t="shared" si="12"/>
        <v/>
      </c>
      <c r="N108" s="116" t="str">
        <f t="shared" si="13"/>
        <v/>
      </c>
      <c r="O108" s="116" t="str">
        <f t="shared" si="14"/>
        <v/>
      </c>
      <c r="P108" s="116" t="str">
        <f t="shared" si="15"/>
        <v/>
      </c>
      <c r="Q108" s="94" t="str">
        <f>IF(AND(Temp!fhor_indata=1,ISBLANK(F108),H107="in-sample"),1,IF(AND(Temp!fhor_indata=1,H107="out-sample",Q107&lt;XfHor),Q107+1,IF(ISBLANK(F108),"",IF(AND(H108="out-sample",H107="in-sample"),1,IF(AND(H108="out-sample",H107="out-sample"),Q107+1,IF(ISNUMBER(Q107),Q107+1,1))))))</f>
        <v/>
      </c>
      <c r="R108" s="94" t="str">
        <f t="shared" si="16"/>
        <v/>
      </c>
      <c r="S108" s="94" t="str">
        <f>IF(Temp!fhor_indata=1,IF(S107=XobsHor,1,IF(COUNT($S$2:S107)&lt;=XobsHor,S107+1,IF(AND(COUNT($S$2:S107)&lt;=XobsHor+XfHor,IFERROR(MOD(S107,XobsHor)&lt;XfHor,FALSE)),S107+1,""))),IF(ISBLANK(F108),"",IF(S107=maxP,1,IF(S107&lt;maxP,S107+1,IF(COUNT($S$2:S108)&lt;=XobsHor,S107+1,"")))))</f>
        <v/>
      </c>
      <c r="T108" s="3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W108" s="123" t="str">
        <f t="shared" si="18"/>
        <v/>
      </c>
      <c r="AX108" s="123" t="str">
        <f t="shared" si="19"/>
        <v/>
      </c>
      <c r="AY108" s="124" t="str">
        <f t="shared" si="20"/>
        <v/>
      </c>
      <c r="AZ108" s="124" t="str">
        <f t="shared" si="21"/>
        <v/>
      </c>
      <c r="BF108" s="91"/>
    </row>
    <row r="109" spans="1:58" s="78" customFormat="1" ht="14.25" x14ac:dyDescent="0.2">
      <c r="A109" s="6"/>
      <c r="B109" s="6"/>
      <c r="C109" s="6"/>
      <c r="D109" s="3"/>
      <c r="E109" s="98" t="str">
        <f t="shared" si="17"/>
        <v/>
      </c>
      <c r="F109" s="117"/>
      <c r="G109" s="116" t="str">
        <f>IF(E109="","",IF(Temp!optSeasCoef=0,1,INDEX($C$2:$C$13,IF(MOD(COUNT($E$2:E109),seas_indx)=0,seas_indx,MOD(COUNT($E$2:E109),seas_indx)))))</f>
        <v/>
      </c>
      <c r="H109" s="97" t="str">
        <f>IFERROR(IF(Temp!fhor_indata=1,IF(COUNT($S$2:S109)&lt;=XobsHor,"in-sample",IF(AND(COUNT($S$2:S109)&lt;=XobsHor+XfHor,MOD(S108,XobsHor)&lt;XfHor),"out-sample","")),IF(ISBLANK(F109),"",IF(COUNT($F$2:F109)&lt;=XobsHor-XfHor,"in-sample","out-sample"))),"")</f>
        <v/>
      </c>
      <c r="I109" s="120" t="str">
        <f>IF(AND(ISBLANK(F108),H108="in-sample"),"",IF(AND(Temp!fhor_indata=1,H108="out-sample",H109="out-sample"),I108,IF(AND(ISBLANK(F109),H108="out-sample"),"",IF(AND(Temp!optSeasCoef=0,Temp!sts_add=1),IF(H108="in-sample",IF(Q108=bigT,((pCell/bigT)*F108)+((1-(pCell/bigT))*(I108+J108)),IF(OR(ISBLANK(F109),COUNT($F$2:F108)&lt;=pCell),F108,((pCell/COUNT($F$2:F108))*F108)+((1-(pCell/COUNT($F$2:F108)))*(I108+J108)))),I108),IF(AND(Temp!optSeasCoef=0,Temp!sts_multp=1),IF(H108="in-sample",IF(Q108=bigT,((pCell/bigT)*F108)+((1-(pCell/bigT))*(I108*J108)),IF(OR(ISBLANK(F109),COUNT(F$2:$F108)&lt;=pCell),F108,((pCell/COUNT($F$2:F108))*F108)+((1-(pCell/COUNT($F$2:F108)))*(I108*J108)))),I108),IF(Temp!sts_add=1,IF(H108="in-sample",IF(Q108=bigT,((pCell/bigT)*AX108)+((1-(pCell/bigT))*(I108+J108)),IF(OR(ISBLANK(F109),COUNT($AX$2:AX108)&lt;=pCell),AX108,((pCell/COUNT($AX$2:AX108))*AX108)+((1-(pCell/COUNT($AX$2:AX108)))*(I108+J108)))),I108),IF(H108="in-sample",IF(Q108=bigT,((pCell/bigT)*AX108)+((1-(pCell/bigT))*(I108*J108)),IF(OR(ISBLANK(F109),COUNT($AX$2:AX108)&lt;=pCell),AX108,((pCell/COUNT($AX$2:AX108))*AX108)+((1-(pCell/COUNT($AX$2:AX108)))*(I108*J108)))),I108)))))))</f>
        <v/>
      </c>
      <c r="J109" s="120" t="str">
        <f>IF(AND(ISBLANK(F108),H108="in-sample"),"",IF(AND(Temp!fhor_indata=1,H108="out-sample",H109="out-sample"),J108,IF(AND(ISBLANK(F109),H108="out-sample"),"",IF(AND(Temp!optSeasCoef=0,Temp!sts_add=1),IF(H108="in-sample",IF(Q108=bigT,((qCell/bigT)*(I109-I108))+((1-(qCell/bigT))*J108),IF(OR(ISBLANK(F109),COUNT($F$2:F108)&lt;=qCell),IF(COUNT($F$2:F108)=1,0,F108-F107),((qCell/COUNT($F$2:F108))*(I109-I108))+((1-(qCell/COUNT($F$2:F108)))*J108))),J108),IF(AND(Temp!optSeasCoef=0,Temp!sts_multp=1),IF(H108="in-sample",IF(Q108=bigT,((qCell/bigT)*(I109/I108))+((1-(qCell/bigT))*J108),IF(qCell=0,1,IF(OR(ISBLANK(F109),COUNT($F$2:F108)&lt;=qCell),IF(COUNT($F$2:F108)=1,1,F108/F107),((qCell/COUNT($F$2:F108))*(I109/I108))+((1-(qCell/COUNT($F$2:F108)))*J108)))),J108),IF(Temp!sts_add=1,IF(H108="in-sample",IF(Q108=bigT,((qCell/bigT)*(I109-I108))+((1-(qCell/bigT))*J108),IF(OR(ISBLANK(F109),COUNT($AX$2:AX108)&lt;=qCell),IF(COUNT($AX$2:AX108)=1,0,AX108-AX107),((qCell/COUNT($AX$2:AX108))*(I109-I108))+((1-(qCell/COUNT($AX$2:AX108)))*J108))),J108),IF(H108="in-sample",IF(Q108=bigT,((qCell/bigT)*(I109/I108))+((1-(qCell/bigT))*J108),IF(qCell=0,1,IF(OR(ISBLANK(F109),COUNT($AX$2:AX108)&lt;=qCell),IF(COUNT($AX$2:AX108)=1,1,AX108/AX107),((qCell/COUNT($AX$2:AX108))*(I109/I108))+((1-(qCell/COUNT($AX$2:AX108)))*J108)))),J108)))))))</f>
        <v/>
      </c>
      <c r="K109" s="120" t="str">
        <f>IF(H109="","",IF(AND(Temp!optSeasCoef=0,Temp!sts_add=1),IF(H109="out-sample",I109+(Q109*J109),I109+J109),IF(AND(Temp!optSeasCoef=0,Temp!sts_multp=1),IF(H109="out-sample",I109*(J109^Q109),I109*J109),IF(Temp!sts_add=1,IF(H109="out-sample",(I109+(Q109*J109))*G109,(I109+J109)*G109),IF(H109="out-sample",I109*(J109^Q109)*G109,I109*J109*G109)))))</f>
        <v/>
      </c>
      <c r="L109" s="116" t="str">
        <f t="shared" si="11"/>
        <v/>
      </c>
      <c r="M109" s="116" t="str">
        <f t="shared" si="12"/>
        <v/>
      </c>
      <c r="N109" s="116" t="str">
        <f t="shared" si="13"/>
        <v/>
      </c>
      <c r="O109" s="116" t="str">
        <f t="shared" si="14"/>
        <v/>
      </c>
      <c r="P109" s="116" t="str">
        <f t="shared" si="15"/>
        <v/>
      </c>
      <c r="Q109" s="94" t="str">
        <f>IF(AND(Temp!fhor_indata=1,ISBLANK(F109),H108="in-sample"),1,IF(AND(Temp!fhor_indata=1,H108="out-sample",Q108&lt;XfHor),Q108+1,IF(ISBLANK(F109),"",IF(AND(H109="out-sample",H108="in-sample"),1,IF(AND(H109="out-sample",H108="out-sample"),Q108+1,IF(ISNUMBER(Q108),Q108+1,1))))))</f>
        <v/>
      </c>
      <c r="R109" s="94" t="str">
        <f t="shared" si="16"/>
        <v/>
      </c>
      <c r="S109" s="94" t="str">
        <f>IF(Temp!fhor_indata=1,IF(S108=XobsHor,1,IF(COUNT($S$2:S108)&lt;=XobsHor,S108+1,IF(AND(COUNT($S$2:S108)&lt;=XobsHor+XfHor,IFERROR(MOD(S108,XobsHor)&lt;XfHor,FALSE)),S108+1,""))),IF(ISBLANK(F109),"",IF(S108=maxP,1,IF(S108&lt;maxP,S108+1,IF(COUNT($S$2:S109)&lt;=XobsHor,S108+1,"")))))</f>
        <v/>
      </c>
      <c r="T109" s="3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W109" s="123" t="str">
        <f t="shared" si="18"/>
        <v/>
      </c>
      <c r="AX109" s="123" t="str">
        <f t="shared" si="19"/>
        <v/>
      </c>
      <c r="AY109" s="124" t="str">
        <f t="shared" si="20"/>
        <v/>
      </c>
      <c r="AZ109" s="124" t="str">
        <f t="shared" si="21"/>
        <v/>
      </c>
      <c r="BF109" s="91"/>
    </row>
    <row r="110" spans="1:58" s="78" customFormat="1" ht="14.25" x14ac:dyDescent="0.2">
      <c r="A110" s="6"/>
      <c r="B110" s="6"/>
      <c r="C110" s="6"/>
      <c r="D110" s="3"/>
      <c r="E110" s="98" t="str">
        <f t="shared" si="17"/>
        <v/>
      </c>
      <c r="F110" s="117"/>
      <c r="G110" s="116" t="str">
        <f>IF(E110="","",IF(Temp!optSeasCoef=0,1,INDEX($C$2:$C$13,IF(MOD(COUNT($E$2:E110),seas_indx)=0,seas_indx,MOD(COUNT($E$2:E110),seas_indx)))))</f>
        <v/>
      </c>
      <c r="H110" s="97" t="str">
        <f>IFERROR(IF(Temp!fhor_indata=1,IF(COUNT($S$2:S110)&lt;=XobsHor,"in-sample",IF(AND(COUNT($S$2:S110)&lt;=XobsHor+XfHor,MOD(S109,XobsHor)&lt;XfHor),"out-sample","")),IF(ISBLANK(F110),"",IF(COUNT($F$2:F110)&lt;=XobsHor-XfHor,"in-sample","out-sample"))),"")</f>
        <v/>
      </c>
      <c r="I110" s="120" t="str">
        <f>IF(AND(ISBLANK(F109),H109="in-sample"),"",IF(AND(Temp!fhor_indata=1,H109="out-sample",H110="out-sample"),I109,IF(AND(ISBLANK(F110),H109="out-sample"),"",IF(AND(Temp!optSeasCoef=0,Temp!sts_add=1),IF(H109="in-sample",IF(Q109=bigT,((pCell/bigT)*F109)+((1-(pCell/bigT))*(I109+J109)),IF(OR(ISBLANK(F110),COUNT($F$2:F109)&lt;=pCell),F109,((pCell/COUNT($F$2:F109))*F109)+((1-(pCell/COUNT($F$2:F109)))*(I109+J109)))),I109),IF(AND(Temp!optSeasCoef=0,Temp!sts_multp=1),IF(H109="in-sample",IF(Q109=bigT,((pCell/bigT)*F109)+((1-(pCell/bigT))*(I109*J109)),IF(OR(ISBLANK(F110),COUNT(F$2:$F109)&lt;=pCell),F109,((pCell/COUNT($F$2:F109))*F109)+((1-(pCell/COUNT($F$2:F109)))*(I109*J109)))),I109),IF(Temp!sts_add=1,IF(H109="in-sample",IF(Q109=bigT,((pCell/bigT)*AX109)+((1-(pCell/bigT))*(I109+J109)),IF(OR(ISBLANK(F110),COUNT($AX$2:AX109)&lt;=pCell),AX109,((pCell/COUNT($AX$2:AX109))*AX109)+((1-(pCell/COUNT($AX$2:AX109)))*(I109+J109)))),I109),IF(H109="in-sample",IF(Q109=bigT,((pCell/bigT)*AX109)+((1-(pCell/bigT))*(I109*J109)),IF(OR(ISBLANK(F110),COUNT($AX$2:AX109)&lt;=pCell),AX109,((pCell/COUNT($AX$2:AX109))*AX109)+((1-(pCell/COUNT($AX$2:AX109)))*(I109*J109)))),I109)))))))</f>
        <v/>
      </c>
      <c r="J110" s="120" t="str">
        <f>IF(AND(ISBLANK(F109),H109="in-sample"),"",IF(AND(Temp!fhor_indata=1,H109="out-sample",H110="out-sample"),J109,IF(AND(ISBLANK(F110),H109="out-sample"),"",IF(AND(Temp!optSeasCoef=0,Temp!sts_add=1),IF(H109="in-sample",IF(Q109=bigT,((qCell/bigT)*(I110-I109))+((1-(qCell/bigT))*J109),IF(OR(ISBLANK(F110),COUNT($F$2:F109)&lt;=qCell),IF(COUNT($F$2:F109)=1,0,F109-F108),((qCell/COUNT($F$2:F109))*(I110-I109))+((1-(qCell/COUNT($F$2:F109)))*J109))),J109),IF(AND(Temp!optSeasCoef=0,Temp!sts_multp=1),IF(H109="in-sample",IF(Q109=bigT,((qCell/bigT)*(I110/I109))+((1-(qCell/bigT))*J109),IF(qCell=0,1,IF(OR(ISBLANK(F110),COUNT($F$2:F109)&lt;=qCell),IF(COUNT($F$2:F109)=1,1,F109/F108),((qCell/COUNT($F$2:F109))*(I110/I109))+((1-(qCell/COUNT($F$2:F109)))*J109)))),J109),IF(Temp!sts_add=1,IF(H109="in-sample",IF(Q109=bigT,((qCell/bigT)*(I110-I109))+((1-(qCell/bigT))*J109),IF(OR(ISBLANK(F110),COUNT($AX$2:AX109)&lt;=qCell),IF(COUNT($AX$2:AX109)=1,0,AX109-AX108),((qCell/COUNT($AX$2:AX109))*(I110-I109))+((1-(qCell/COUNT($AX$2:AX109)))*J109))),J109),IF(H109="in-sample",IF(Q109=bigT,((qCell/bigT)*(I110/I109))+((1-(qCell/bigT))*J109),IF(qCell=0,1,IF(OR(ISBLANK(F110),COUNT($AX$2:AX109)&lt;=qCell),IF(COUNT($AX$2:AX109)=1,1,AX109/AX108),((qCell/COUNT($AX$2:AX109))*(I110/I109))+((1-(qCell/COUNT($AX$2:AX109)))*J109)))),J109)))))))</f>
        <v/>
      </c>
      <c r="K110" s="120" t="str">
        <f>IF(H110="","",IF(AND(Temp!optSeasCoef=0,Temp!sts_add=1),IF(H110="out-sample",I110+(Q110*J110),I110+J110),IF(AND(Temp!optSeasCoef=0,Temp!sts_multp=1),IF(H110="out-sample",I110*(J110^Q110),I110*J110),IF(Temp!sts_add=1,IF(H110="out-sample",(I110+(Q110*J110))*G110,(I110+J110)*G110),IF(H110="out-sample",I110*(J110^Q110)*G110,I110*J110*G110)))))</f>
        <v/>
      </c>
      <c r="L110" s="116" t="str">
        <f t="shared" si="11"/>
        <v/>
      </c>
      <c r="M110" s="116" t="str">
        <f t="shared" si="12"/>
        <v/>
      </c>
      <c r="N110" s="116" t="str">
        <f t="shared" si="13"/>
        <v/>
      </c>
      <c r="O110" s="116" t="str">
        <f t="shared" si="14"/>
        <v/>
      </c>
      <c r="P110" s="116" t="str">
        <f t="shared" si="15"/>
        <v/>
      </c>
      <c r="Q110" s="94" t="str">
        <f>IF(AND(Temp!fhor_indata=1,ISBLANK(F110),H109="in-sample"),1,IF(AND(Temp!fhor_indata=1,H109="out-sample",Q109&lt;XfHor),Q109+1,IF(ISBLANK(F110),"",IF(AND(H110="out-sample",H109="in-sample"),1,IF(AND(H110="out-sample",H109="out-sample"),Q109+1,IF(ISNUMBER(Q109),Q109+1,1))))))</f>
        <v/>
      </c>
      <c r="R110" s="94" t="str">
        <f t="shared" si="16"/>
        <v/>
      </c>
      <c r="S110" s="94" t="str">
        <f>IF(Temp!fhor_indata=1,IF(S109=XobsHor,1,IF(COUNT($S$2:S109)&lt;=XobsHor,S109+1,IF(AND(COUNT($S$2:S109)&lt;=XobsHor+XfHor,IFERROR(MOD(S109,XobsHor)&lt;XfHor,FALSE)),S109+1,""))),IF(ISBLANK(F110),"",IF(S109=maxP,1,IF(S109&lt;maxP,S109+1,IF(COUNT($S$2:S110)&lt;=XobsHor,S109+1,"")))))</f>
        <v/>
      </c>
      <c r="T110" s="3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W110" s="123" t="str">
        <f t="shared" si="18"/>
        <v/>
      </c>
      <c r="AX110" s="123" t="str">
        <f t="shared" si="19"/>
        <v/>
      </c>
      <c r="AY110" s="124" t="str">
        <f t="shared" si="20"/>
        <v/>
      </c>
      <c r="AZ110" s="124" t="str">
        <f t="shared" si="21"/>
        <v/>
      </c>
      <c r="BF110" s="91"/>
    </row>
    <row r="111" spans="1:58" s="78" customFormat="1" ht="14.25" x14ac:dyDescent="0.2">
      <c r="A111" s="6"/>
      <c r="B111" s="6"/>
      <c r="C111" s="6"/>
      <c r="D111" s="3"/>
      <c r="E111" s="98" t="str">
        <f t="shared" si="17"/>
        <v/>
      </c>
      <c r="F111" s="117"/>
      <c r="G111" s="116" t="str">
        <f>IF(E111="","",IF(Temp!optSeasCoef=0,1,INDEX($C$2:$C$13,IF(MOD(COUNT($E$2:E111),seas_indx)=0,seas_indx,MOD(COUNT($E$2:E111),seas_indx)))))</f>
        <v/>
      </c>
      <c r="H111" s="97" t="str">
        <f>IFERROR(IF(Temp!fhor_indata=1,IF(COUNT($S$2:S111)&lt;=XobsHor,"in-sample",IF(AND(COUNT($S$2:S111)&lt;=XobsHor+XfHor,MOD(S110,XobsHor)&lt;XfHor),"out-sample","")),IF(ISBLANK(F111),"",IF(COUNT($F$2:F111)&lt;=XobsHor-XfHor,"in-sample","out-sample"))),"")</f>
        <v/>
      </c>
      <c r="I111" s="120" t="str">
        <f>IF(AND(ISBLANK(F110),H110="in-sample"),"",IF(AND(Temp!fhor_indata=1,H110="out-sample",H111="out-sample"),I110,IF(AND(ISBLANK(F111),H110="out-sample"),"",IF(AND(Temp!optSeasCoef=0,Temp!sts_add=1),IF(H110="in-sample",IF(Q110=bigT,((pCell/bigT)*F110)+((1-(pCell/bigT))*(I110+J110)),IF(OR(ISBLANK(F111),COUNT($F$2:F110)&lt;=pCell),F110,((pCell/COUNT($F$2:F110))*F110)+((1-(pCell/COUNT($F$2:F110)))*(I110+J110)))),I110),IF(AND(Temp!optSeasCoef=0,Temp!sts_multp=1),IF(H110="in-sample",IF(Q110=bigT,((pCell/bigT)*F110)+((1-(pCell/bigT))*(I110*J110)),IF(OR(ISBLANK(F111),COUNT(F$2:$F110)&lt;=pCell),F110,((pCell/COUNT($F$2:F110))*F110)+((1-(pCell/COUNT($F$2:F110)))*(I110*J110)))),I110),IF(Temp!sts_add=1,IF(H110="in-sample",IF(Q110=bigT,((pCell/bigT)*AX110)+((1-(pCell/bigT))*(I110+J110)),IF(OR(ISBLANK(F111),COUNT($AX$2:AX110)&lt;=pCell),AX110,((pCell/COUNT($AX$2:AX110))*AX110)+((1-(pCell/COUNT($AX$2:AX110)))*(I110+J110)))),I110),IF(H110="in-sample",IF(Q110=bigT,((pCell/bigT)*AX110)+((1-(pCell/bigT))*(I110*J110)),IF(OR(ISBLANK(F111),COUNT($AX$2:AX110)&lt;=pCell),AX110,((pCell/COUNT($AX$2:AX110))*AX110)+((1-(pCell/COUNT($AX$2:AX110)))*(I110*J110)))),I110)))))))</f>
        <v/>
      </c>
      <c r="J111" s="120" t="str">
        <f>IF(AND(ISBLANK(F110),H110="in-sample"),"",IF(AND(Temp!fhor_indata=1,H110="out-sample",H111="out-sample"),J110,IF(AND(ISBLANK(F111),H110="out-sample"),"",IF(AND(Temp!optSeasCoef=0,Temp!sts_add=1),IF(H110="in-sample",IF(Q110=bigT,((qCell/bigT)*(I111-I110))+((1-(qCell/bigT))*J110),IF(OR(ISBLANK(F111),COUNT($F$2:F110)&lt;=qCell),IF(COUNT($F$2:F110)=1,0,F110-F109),((qCell/COUNT($F$2:F110))*(I111-I110))+((1-(qCell/COUNT($F$2:F110)))*J110))),J110),IF(AND(Temp!optSeasCoef=0,Temp!sts_multp=1),IF(H110="in-sample",IF(Q110=bigT,((qCell/bigT)*(I111/I110))+((1-(qCell/bigT))*J110),IF(qCell=0,1,IF(OR(ISBLANK(F111),COUNT($F$2:F110)&lt;=qCell),IF(COUNT($F$2:F110)=1,1,F110/F109),((qCell/COUNT($F$2:F110))*(I111/I110))+((1-(qCell/COUNT($F$2:F110)))*J110)))),J110),IF(Temp!sts_add=1,IF(H110="in-sample",IF(Q110=bigT,((qCell/bigT)*(I111-I110))+((1-(qCell/bigT))*J110),IF(OR(ISBLANK(F111),COUNT($AX$2:AX110)&lt;=qCell),IF(COUNT($AX$2:AX110)=1,0,AX110-AX109),((qCell/COUNT($AX$2:AX110))*(I111-I110))+((1-(qCell/COUNT($AX$2:AX110)))*J110))),J110),IF(H110="in-sample",IF(Q110=bigT,((qCell/bigT)*(I111/I110))+((1-(qCell/bigT))*J110),IF(qCell=0,1,IF(OR(ISBLANK(F111),COUNT($AX$2:AX110)&lt;=qCell),IF(COUNT($AX$2:AX110)=1,1,AX110/AX109),((qCell/COUNT($AX$2:AX110))*(I111/I110))+((1-(qCell/COUNT($AX$2:AX110)))*J110)))),J110)))))))</f>
        <v/>
      </c>
      <c r="K111" s="120" t="str">
        <f>IF(H111="","",IF(AND(Temp!optSeasCoef=0,Temp!sts_add=1),IF(H111="out-sample",I111+(Q111*J111),I111+J111),IF(AND(Temp!optSeasCoef=0,Temp!sts_multp=1),IF(H111="out-sample",I111*(J111^Q111),I111*J111),IF(Temp!sts_add=1,IF(H111="out-sample",(I111+(Q111*J111))*G111,(I111+J111)*G111),IF(H111="out-sample",I111*(J111^Q111)*G111,I111*J111*G111)))))</f>
        <v/>
      </c>
      <c r="L111" s="116" t="str">
        <f t="shared" si="11"/>
        <v/>
      </c>
      <c r="M111" s="116" t="str">
        <f t="shared" si="12"/>
        <v/>
      </c>
      <c r="N111" s="116" t="str">
        <f t="shared" si="13"/>
        <v/>
      </c>
      <c r="O111" s="116" t="str">
        <f t="shared" si="14"/>
        <v/>
      </c>
      <c r="P111" s="116" t="str">
        <f t="shared" si="15"/>
        <v/>
      </c>
      <c r="Q111" s="94" t="str">
        <f>IF(AND(Temp!fhor_indata=1,ISBLANK(F111),H110="in-sample"),1,IF(AND(Temp!fhor_indata=1,H110="out-sample",Q110&lt;XfHor),Q110+1,IF(ISBLANK(F111),"",IF(AND(H111="out-sample",H110="in-sample"),1,IF(AND(H111="out-sample",H110="out-sample"),Q110+1,IF(ISNUMBER(Q110),Q110+1,1))))))</f>
        <v/>
      </c>
      <c r="R111" s="94" t="str">
        <f t="shared" si="16"/>
        <v/>
      </c>
      <c r="S111" s="94" t="str">
        <f>IF(Temp!fhor_indata=1,IF(S110=XobsHor,1,IF(COUNT($S$2:S110)&lt;=XobsHor,S110+1,IF(AND(COUNT($S$2:S110)&lt;=XobsHor+XfHor,IFERROR(MOD(S110,XobsHor)&lt;XfHor,FALSE)),S110+1,""))),IF(ISBLANK(F111),"",IF(S110=maxP,1,IF(S110&lt;maxP,S110+1,IF(COUNT($S$2:S111)&lt;=XobsHor,S110+1,"")))))</f>
        <v/>
      </c>
      <c r="T111" s="3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W111" s="123" t="str">
        <f t="shared" si="18"/>
        <v/>
      </c>
      <c r="AX111" s="123" t="str">
        <f t="shared" si="19"/>
        <v/>
      </c>
      <c r="AY111" s="124" t="str">
        <f t="shared" si="20"/>
        <v/>
      </c>
      <c r="AZ111" s="124" t="str">
        <f t="shared" si="21"/>
        <v/>
      </c>
      <c r="BF111" s="91"/>
    </row>
    <row r="112" spans="1:58" s="78" customFormat="1" ht="14.25" x14ac:dyDescent="0.2">
      <c r="A112" s="6"/>
      <c r="B112" s="6"/>
      <c r="C112" s="6"/>
      <c r="D112" s="3"/>
      <c r="E112" s="98" t="str">
        <f t="shared" si="17"/>
        <v/>
      </c>
      <c r="F112" s="117"/>
      <c r="G112" s="116" t="str">
        <f>IF(E112="","",IF(Temp!optSeasCoef=0,1,INDEX($C$2:$C$13,IF(MOD(COUNT($E$2:E112),seas_indx)=0,seas_indx,MOD(COUNT($E$2:E112),seas_indx)))))</f>
        <v/>
      </c>
      <c r="H112" s="97" t="str">
        <f>IFERROR(IF(Temp!fhor_indata=1,IF(COUNT($S$2:S112)&lt;=XobsHor,"in-sample",IF(AND(COUNT($S$2:S112)&lt;=XobsHor+XfHor,MOD(S111,XobsHor)&lt;XfHor),"out-sample","")),IF(ISBLANK(F112),"",IF(COUNT($F$2:F112)&lt;=XobsHor-XfHor,"in-sample","out-sample"))),"")</f>
        <v/>
      </c>
      <c r="I112" s="120" t="str">
        <f>IF(AND(ISBLANK(F111),H111="in-sample"),"",IF(AND(Temp!fhor_indata=1,H111="out-sample",H112="out-sample"),I111,IF(AND(ISBLANK(F112),H111="out-sample"),"",IF(AND(Temp!optSeasCoef=0,Temp!sts_add=1),IF(H111="in-sample",IF(Q111=bigT,((pCell/bigT)*F111)+((1-(pCell/bigT))*(I111+J111)),IF(OR(ISBLANK(F112),COUNT($F$2:F111)&lt;=pCell),F111,((pCell/COUNT($F$2:F111))*F111)+((1-(pCell/COUNT($F$2:F111)))*(I111+J111)))),I111),IF(AND(Temp!optSeasCoef=0,Temp!sts_multp=1),IF(H111="in-sample",IF(Q111=bigT,((pCell/bigT)*F111)+((1-(pCell/bigT))*(I111*J111)),IF(OR(ISBLANK(F112),COUNT(F$2:$F111)&lt;=pCell),F111,((pCell/COUNT($F$2:F111))*F111)+((1-(pCell/COUNT($F$2:F111)))*(I111*J111)))),I111),IF(Temp!sts_add=1,IF(H111="in-sample",IF(Q111=bigT,((pCell/bigT)*AX111)+((1-(pCell/bigT))*(I111+J111)),IF(OR(ISBLANK(F112),COUNT($AX$2:AX111)&lt;=pCell),AX111,((pCell/COUNT($AX$2:AX111))*AX111)+((1-(pCell/COUNT($AX$2:AX111)))*(I111+J111)))),I111),IF(H111="in-sample",IF(Q111=bigT,((pCell/bigT)*AX111)+((1-(pCell/bigT))*(I111*J111)),IF(OR(ISBLANK(F112),COUNT($AX$2:AX111)&lt;=pCell),AX111,((pCell/COUNT($AX$2:AX111))*AX111)+((1-(pCell/COUNT($AX$2:AX111)))*(I111*J111)))),I111)))))))</f>
        <v/>
      </c>
      <c r="J112" s="120" t="str">
        <f>IF(AND(ISBLANK(F111),H111="in-sample"),"",IF(AND(Temp!fhor_indata=1,H111="out-sample",H112="out-sample"),J111,IF(AND(ISBLANK(F112),H111="out-sample"),"",IF(AND(Temp!optSeasCoef=0,Temp!sts_add=1),IF(H111="in-sample",IF(Q111=bigT,((qCell/bigT)*(I112-I111))+((1-(qCell/bigT))*J111),IF(OR(ISBLANK(F112),COUNT($F$2:F111)&lt;=qCell),IF(COUNT($F$2:F111)=1,0,F111-F110),((qCell/COUNT($F$2:F111))*(I112-I111))+((1-(qCell/COUNT($F$2:F111)))*J111))),J111),IF(AND(Temp!optSeasCoef=0,Temp!sts_multp=1),IF(H111="in-sample",IF(Q111=bigT,((qCell/bigT)*(I112/I111))+((1-(qCell/bigT))*J111),IF(qCell=0,1,IF(OR(ISBLANK(F112),COUNT($F$2:F111)&lt;=qCell),IF(COUNT($F$2:F111)=1,1,F111/F110),((qCell/COUNT($F$2:F111))*(I112/I111))+((1-(qCell/COUNT($F$2:F111)))*J111)))),J111),IF(Temp!sts_add=1,IF(H111="in-sample",IF(Q111=bigT,((qCell/bigT)*(I112-I111))+((1-(qCell/bigT))*J111),IF(OR(ISBLANK(F112),COUNT($AX$2:AX111)&lt;=qCell),IF(COUNT($AX$2:AX111)=1,0,AX111-AX110),((qCell/COUNT($AX$2:AX111))*(I112-I111))+((1-(qCell/COUNT($AX$2:AX111)))*J111))),J111),IF(H111="in-sample",IF(Q111=bigT,((qCell/bigT)*(I112/I111))+((1-(qCell/bigT))*J111),IF(qCell=0,1,IF(OR(ISBLANK(F112),COUNT($AX$2:AX111)&lt;=qCell),IF(COUNT($AX$2:AX111)=1,1,AX111/AX110),((qCell/COUNT($AX$2:AX111))*(I112/I111))+((1-(qCell/COUNT($AX$2:AX111)))*J111)))),J111)))))))</f>
        <v/>
      </c>
      <c r="K112" s="120" t="str">
        <f>IF(H112="","",IF(AND(Temp!optSeasCoef=0,Temp!sts_add=1),IF(H112="out-sample",I112+(Q112*J112),I112+J112),IF(AND(Temp!optSeasCoef=0,Temp!sts_multp=1),IF(H112="out-sample",I112*(J112^Q112),I112*J112),IF(Temp!sts_add=1,IF(H112="out-sample",(I112+(Q112*J112))*G112,(I112+J112)*G112),IF(H112="out-sample",I112*(J112^Q112)*G112,I112*J112*G112)))))</f>
        <v/>
      </c>
      <c r="L112" s="116" t="str">
        <f t="shared" si="11"/>
        <v/>
      </c>
      <c r="M112" s="116" t="str">
        <f t="shared" si="12"/>
        <v/>
      </c>
      <c r="N112" s="116" t="str">
        <f t="shared" si="13"/>
        <v/>
      </c>
      <c r="O112" s="116" t="str">
        <f t="shared" si="14"/>
        <v/>
      </c>
      <c r="P112" s="116" t="str">
        <f t="shared" si="15"/>
        <v/>
      </c>
      <c r="Q112" s="94" t="str">
        <f>IF(AND(Temp!fhor_indata=1,ISBLANK(F112),H111="in-sample"),1,IF(AND(Temp!fhor_indata=1,H111="out-sample",Q111&lt;XfHor),Q111+1,IF(ISBLANK(F112),"",IF(AND(H112="out-sample",H111="in-sample"),1,IF(AND(H112="out-sample",H111="out-sample"),Q111+1,IF(ISNUMBER(Q111),Q111+1,1))))))</f>
        <v/>
      </c>
      <c r="R112" s="94" t="str">
        <f t="shared" si="16"/>
        <v/>
      </c>
      <c r="S112" s="94" t="str">
        <f>IF(Temp!fhor_indata=1,IF(S111=XobsHor,1,IF(COUNT($S$2:S111)&lt;=XobsHor,S111+1,IF(AND(COUNT($S$2:S111)&lt;=XobsHor+XfHor,IFERROR(MOD(S111,XobsHor)&lt;XfHor,FALSE)),S111+1,""))),IF(ISBLANK(F112),"",IF(S111=maxP,1,IF(S111&lt;maxP,S111+1,IF(COUNT($S$2:S112)&lt;=XobsHor,S111+1,"")))))</f>
        <v/>
      </c>
      <c r="T112" s="3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W112" s="123" t="str">
        <f t="shared" si="18"/>
        <v/>
      </c>
      <c r="AX112" s="123" t="str">
        <f t="shared" si="19"/>
        <v/>
      </c>
      <c r="AY112" s="124" t="str">
        <f t="shared" si="20"/>
        <v/>
      </c>
      <c r="AZ112" s="124" t="str">
        <f t="shared" si="21"/>
        <v/>
      </c>
      <c r="BF112" s="91"/>
    </row>
    <row r="113" spans="1:58" s="78" customFormat="1" ht="14.25" x14ac:dyDescent="0.2">
      <c r="A113" s="6"/>
      <c r="B113" s="6"/>
      <c r="C113" s="6"/>
      <c r="D113" s="3"/>
      <c r="E113" s="98" t="str">
        <f t="shared" si="17"/>
        <v/>
      </c>
      <c r="F113" s="117"/>
      <c r="G113" s="116" t="str">
        <f>IF(E113="","",IF(Temp!optSeasCoef=0,1,INDEX($C$2:$C$13,IF(MOD(COUNT($E$2:E113),seas_indx)=0,seas_indx,MOD(COUNT($E$2:E113),seas_indx)))))</f>
        <v/>
      </c>
      <c r="H113" s="97" t="str">
        <f>IFERROR(IF(Temp!fhor_indata=1,IF(COUNT($S$2:S113)&lt;=XobsHor,"in-sample",IF(AND(COUNT($S$2:S113)&lt;=XobsHor+XfHor,MOD(S112,XobsHor)&lt;XfHor),"out-sample","")),IF(ISBLANK(F113),"",IF(COUNT($F$2:F113)&lt;=XobsHor-XfHor,"in-sample","out-sample"))),"")</f>
        <v/>
      </c>
      <c r="I113" s="120" t="str">
        <f>IF(AND(ISBLANK(F112),H112="in-sample"),"",IF(AND(Temp!fhor_indata=1,H112="out-sample",H113="out-sample"),I112,IF(AND(ISBLANK(F113),H112="out-sample"),"",IF(AND(Temp!optSeasCoef=0,Temp!sts_add=1),IF(H112="in-sample",IF(Q112=bigT,((pCell/bigT)*F112)+((1-(pCell/bigT))*(I112+J112)),IF(OR(ISBLANK(F113),COUNT($F$2:F112)&lt;=pCell),F112,((pCell/COUNT($F$2:F112))*F112)+((1-(pCell/COUNT($F$2:F112)))*(I112+J112)))),I112),IF(AND(Temp!optSeasCoef=0,Temp!sts_multp=1),IF(H112="in-sample",IF(Q112=bigT,((pCell/bigT)*F112)+((1-(pCell/bigT))*(I112*J112)),IF(OR(ISBLANK(F113),COUNT(F$2:$F112)&lt;=pCell),F112,((pCell/COUNT($F$2:F112))*F112)+((1-(pCell/COUNT($F$2:F112)))*(I112*J112)))),I112),IF(Temp!sts_add=1,IF(H112="in-sample",IF(Q112=bigT,((pCell/bigT)*AX112)+((1-(pCell/bigT))*(I112+J112)),IF(OR(ISBLANK(F113),COUNT($AX$2:AX112)&lt;=pCell),AX112,((pCell/COUNT($AX$2:AX112))*AX112)+((1-(pCell/COUNT($AX$2:AX112)))*(I112+J112)))),I112),IF(H112="in-sample",IF(Q112=bigT,((pCell/bigT)*AX112)+((1-(pCell/bigT))*(I112*J112)),IF(OR(ISBLANK(F113),COUNT($AX$2:AX112)&lt;=pCell),AX112,((pCell/COUNT($AX$2:AX112))*AX112)+((1-(pCell/COUNT($AX$2:AX112)))*(I112*J112)))),I112)))))))</f>
        <v/>
      </c>
      <c r="J113" s="120" t="str">
        <f>IF(AND(ISBLANK(F112),H112="in-sample"),"",IF(AND(Temp!fhor_indata=1,H112="out-sample",H113="out-sample"),J112,IF(AND(ISBLANK(F113),H112="out-sample"),"",IF(AND(Temp!optSeasCoef=0,Temp!sts_add=1),IF(H112="in-sample",IF(Q112=bigT,((qCell/bigT)*(I113-I112))+((1-(qCell/bigT))*J112),IF(OR(ISBLANK(F113),COUNT($F$2:F112)&lt;=qCell),IF(COUNT($F$2:F112)=1,0,F112-F111),((qCell/COUNT($F$2:F112))*(I113-I112))+((1-(qCell/COUNT($F$2:F112)))*J112))),J112),IF(AND(Temp!optSeasCoef=0,Temp!sts_multp=1),IF(H112="in-sample",IF(Q112=bigT,((qCell/bigT)*(I113/I112))+((1-(qCell/bigT))*J112),IF(qCell=0,1,IF(OR(ISBLANK(F113),COUNT($F$2:F112)&lt;=qCell),IF(COUNT($F$2:F112)=1,1,F112/F111),((qCell/COUNT($F$2:F112))*(I113/I112))+((1-(qCell/COUNT($F$2:F112)))*J112)))),J112),IF(Temp!sts_add=1,IF(H112="in-sample",IF(Q112=bigT,((qCell/bigT)*(I113-I112))+((1-(qCell/bigT))*J112),IF(OR(ISBLANK(F113),COUNT($AX$2:AX112)&lt;=qCell),IF(COUNT($AX$2:AX112)=1,0,AX112-AX111),((qCell/COUNT($AX$2:AX112))*(I113-I112))+((1-(qCell/COUNT($AX$2:AX112)))*J112))),J112),IF(H112="in-sample",IF(Q112=bigT,((qCell/bigT)*(I113/I112))+((1-(qCell/bigT))*J112),IF(qCell=0,1,IF(OR(ISBLANK(F113),COUNT($AX$2:AX112)&lt;=qCell),IF(COUNT($AX$2:AX112)=1,1,AX112/AX111),((qCell/COUNT($AX$2:AX112))*(I113/I112))+((1-(qCell/COUNT($AX$2:AX112)))*J112)))),J112)))))))</f>
        <v/>
      </c>
      <c r="K113" s="120" t="str">
        <f>IF(H113="","",IF(AND(Temp!optSeasCoef=0,Temp!sts_add=1),IF(H113="out-sample",I113+(Q113*J113),I113+J113),IF(AND(Temp!optSeasCoef=0,Temp!sts_multp=1),IF(H113="out-sample",I113*(J113^Q113),I113*J113),IF(Temp!sts_add=1,IF(H113="out-sample",(I113+(Q113*J113))*G113,(I113+J113)*G113),IF(H113="out-sample",I113*(J113^Q113)*G113,I113*J113*G113)))))</f>
        <v/>
      </c>
      <c r="L113" s="116" t="str">
        <f t="shared" si="11"/>
        <v/>
      </c>
      <c r="M113" s="116" t="str">
        <f t="shared" si="12"/>
        <v/>
      </c>
      <c r="N113" s="116" t="str">
        <f t="shared" si="13"/>
        <v/>
      </c>
      <c r="O113" s="116" t="str">
        <f t="shared" si="14"/>
        <v/>
      </c>
      <c r="P113" s="116" t="str">
        <f t="shared" si="15"/>
        <v/>
      </c>
      <c r="Q113" s="94" t="str">
        <f>IF(AND(Temp!fhor_indata=1,ISBLANK(F113),H112="in-sample"),1,IF(AND(Temp!fhor_indata=1,H112="out-sample",Q112&lt;XfHor),Q112+1,IF(ISBLANK(F113),"",IF(AND(H113="out-sample",H112="in-sample"),1,IF(AND(H113="out-sample",H112="out-sample"),Q112+1,IF(ISNUMBER(Q112),Q112+1,1))))))</f>
        <v/>
      </c>
      <c r="R113" s="94" t="str">
        <f t="shared" si="16"/>
        <v/>
      </c>
      <c r="S113" s="94" t="str">
        <f>IF(Temp!fhor_indata=1,IF(S112=XobsHor,1,IF(COUNT($S$2:S112)&lt;=XobsHor,S112+1,IF(AND(COUNT($S$2:S112)&lt;=XobsHor+XfHor,IFERROR(MOD(S112,XobsHor)&lt;XfHor,FALSE)),S112+1,""))),IF(ISBLANK(F113),"",IF(S112=maxP,1,IF(S112&lt;maxP,S112+1,IF(COUNT($S$2:S113)&lt;=XobsHor,S112+1,"")))))</f>
        <v/>
      </c>
      <c r="T113" s="3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W113" s="123" t="str">
        <f t="shared" si="18"/>
        <v/>
      </c>
      <c r="AX113" s="123" t="str">
        <f t="shared" si="19"/>
        <v/>
      </c>
      <c r="AY113" s="124" t="str">
        <f t="shared" si="20"/>
        <v/>
      </c>
      <c r="AZ113" s="124" t="str">
        <f t="shared" si="21"/>
        <v/>
      </c>
      <c r="BF113" s="91"/>
    </row>
    <row r="114" spans="1:58" s="78" customFormat="1" ht="14.25" x14ac:dyDescent="0.2">
      <c r="A114" s="6"/>
      <c r="B114" s="6"/>
      <c r="C114" s="6"/>
      <c r="D114" s="3"/>
      <c r="E114" s="98" t="str">
        <f t="shared" si="17"/>
        <v/>
      </c>
      <c r="F114" s="117"/>
      <c r="G114" s="116" t="str">
        <f>IF(E114="","",IF(Temp!optSeasCoef=0,1,INDEX($C$2:$C$13,IF(MOD(COUNT($E$2:E114),seas_indx)=0,seas_indx,MOD(COUNT($E$2:E114),seas_indx)))))</f>
        <v/>
      </c>
      <c r="H114" s="97" t="str">
        <f>IFERROR(IF(Temp!fhor_indata=1,IF(COUNT($S$2:S114)&lt;=XobsHor,"in-sample",IF(AND(COUNT($S$2:S114)&lt;=XobsHor+XfHor,MOD(S113,XobsHor)&lt;XfHor),"out-sample","")),IF(ISBLANK(F114),"",IF(COUNT($F$2:F114)&lt;=XobsHor-XfHor,"in-sample","out-sample"))),"")</f>
        <v/>
      </c>
      <c r="I114" s="120" t="str">
        <f>IF(AND(ISBLANK(F113),H113="in-sample"),"",IF(AND(Temp!fhor_indata=1,H113="out-sample",H114="out-sample"),I113,IF(AND(ISBLANK(F114),H113="out-sample"),"",IF(AND(Temp!optSeasCoef=0,Temp!sts_add=1),IF(H113="in-sample",IF(Q113=bigT,((pCell/bigT)*F113)+((1-(pCell/bigT))*(I113+J113)),IF(OR(ISBLANK(F114),COUNT($F$2:F113)&lt;=pCell),F113,((pCell/COUNT($F$2:F113))*F113)+((1-(pCell/COUNT($F$2:F113)))*(I113+J113)))),I113),IF(AND(Temp!optSeasCoef=0,Temp!sts_multp=1),IF(H113="in-sample",IF(Q113=bigT,((pCell/bigT)*F113)+((1-(pCell/bigT))*(I113*J113)),IF(OR(ISBLANK(F114),COUNT(F$2:$F113)&lt;=pCell),F113,((pCell/COUNT($F$2:F113))*F113)+((1-(pCell/COUNT($F$2:F113)))*(I113*J113)))),I113),IF(Temp!sts_add=1,IF(H113="in-sample",IF(Q113=bigT,((pCell/bigT)*AX113)+((1-(pCell/bigT))*(I113+J113)),IF(OR(ISBLANK(F114),COUNT($AX$2:AX113)&lt;=pCell),AX113,((pCell/COUNT($AX$2:AX113))*AX113)+((1-(pCell/COUNT($AX$2:AX113)))*(I113+J113)))),I113),IF(H113="in-sample",IF(Q113=bigT,((pCell/bigT)*AX113)+((1-(pCell/bigT))*(I113*J113)),IF(OR(ISBLANK(F114),COUNT($AX$2:AX113)&lt;=pCell),AX113,((pCell/COUNT($AX$2:AX113))*AX113)+((1-(pCell/COUNT($AX$2:AX113)))*(I113*J113)))),I113)))))))</f>
        <v/>
      </c>
      <c r="J114" s="120" t="str">
        <f>IF(AND(ISBLANK(F113),H113="in-sample"),"",IF(AND(Temp!fhor_indata=1,H113="out-sample",H114="out-sample"),J113,IF(AND(ISBLANK(F114),H113="out-sample"),"",IF(AND(Temp!optSeasCoef=0,Temp!sts_add=1),IF(H113="in-sample",IF(Q113=bigT,((qCell/bigT)*(I114-I113))+((1-(qCell/bigT))*J113),IF(OR(ISBLANK(F114),COUNT($F$2:F113)&lt;=qCell),IF(COUNT($F$2:F113)=1,0,F113-F112),((qCell/COUNT($F$2:F113))*(I114-I113))+((1-(qCell/COUNT($F$2:F113)))*J113))),J113),IF(AND(Temp!optSeasCoef=0,Temp!sts_multp=1),IF(H113="in-sample",IF(Q113=bigT,((qCell/bigT)*(I114/I113))+((1-(qCell/bigT))*J113),IF(qCell=0,1,IF(OR(ISBLANK(F114),COUNT($F$2:F113)&lt;=qCell),IF(COUNT($F$2:F113)=1,1,F113/F112),((qCell/COUNT($F$2:F113))*(I114/I113))+((1-(qCell/COUNT($F$2:F113)))*J113)))),J113),IF(Temp!sts_add=1,IF(H113="in-sample",IF(Q113=bigT,((qCell/bigT)*(I114-I113))+((1-(qCell/bigT))*J113),IF(OR(ISBLANK(F114),COUNT($AX$2:AX113)&lt;=qCell),IF(COUNT($AX$2:AX113)=1,0,AX113-AX112),((qCell/COUNT($AX$2:AX113))*(I114-I113))+((1-(qCell/COUNT($AX$2:AX113)))*J113))),J113),IF(H113="in-sample",IF(Q113=bigT,((qCell/bigT)*(I114/I113))+((1-(qCell/bigT))*J113),IF(qCell=0,1,IF(OR(ISBLANK(F114),COUNT($AX$2:AX113)&lt;=qCell),IF(COUNT($AX$2:AX113)=1,1,AX113/AX112),((qCell/COUNT($AX$2:AX113))*(I114/I113))+((1-(qCell/COUNT($AX$2:AX113)))*J113)))),J113)))))))</f>
        <v/>
      </c>
      <c r="K114" s="120" t="str">
        <f>IF(H114="","",IF(AND(Temp!optSeasCoef=0,Temp!sts_add=1),IF(H114="out-sample",I114+(Q114*J114),I114+J114),IF(AND(Temp!optSeasCoef=0,Temp!sts_multp=1),IF(H114="out-sample",I114*(J114^Q114),I114*J114),IF(Temp!sts_add=1,IF(H114="out-sample",(I114+(Q114*J114))*G114,(I114+J114)*G114),IF(H114="out-sample",I114*(J114^Q114)*G114,I114*J114*G114)))))</f>
        <v/>
      </c>
      <c r="L114" s="116" t="str">
        <f t="shared" si="11"/>
        <v/>
      </c>
      <c r="M114" s="116" t="str">
        <f t="shared" si="12"/>
        <v/>
      </c>
      <c r="N114" s="116" t="str">
        <f t="shared" si="13"/>
        <v/>
      </c>
      <c r="O114" s="116" t="str">
        <f t="shared" si="14"/>
        <v/>
      </c>
      <c r="P114" s="116" t="str">
        <f t="shared" si="15"/>
        <v/>
      </c>
      <c r="Q114" s="94" t="str">
        <f>IF(AND(Temp!fhor_indata=1,ISBLANK(F114),H113="in-sample"),1,IF(AND(Temp!fhor_indata=1,H113="out-sample",Q113&lt;XfHor),Q113+1,IF(ISBLANK(F114),"",IF(AND(H114="out-sample",H113="in-sample"),1,IF(AND(H114="out-sample",H113="out-sample"),Q113+1,IF(ISNUMBER(Q113),Q113+1,1))))))</f>
        <v/>
      </c>
      <c r="R114" s="94" t="str">
        <f t="shared" si="16"/>
        <v/>
      </c>
      <c r="S114" s="94" t="str">
        <f>IF(Temp!fhor_indata=1,IF(S113=XobsHor,1,IF(COUNT($S$2:S113)&lt;=XobsHor,S113+1,IF(AND(COUNT($S$2:S113)&lt;=XobsHor+XfHor,IFERROR(MOD(S113,XobsHor)&lt;XfHor,FALSE)),S113+1,""))),IF(ISBLANK(F114),"",IF(S113=maxP,1,IF(S113&lt;maxP,S113+1,IF(COUNT($S$2:S114)&lt;=XobsHor,S113+1,"")))))</f>
        <v/>
      </c>
      <c r="T114" s="3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W114" s="123" t="str">
        <f t="shared" si="18"/>
        <v/>
      </c>
      <c r="AX114" s="123" t="str">
        <f t="shared" si="19"/>
        <v/>
      </c>
      <c r="AY114" s="124" t="str">
        <f t="shared" si="20"/>
        <v/>
      </c>
      <c r="AZ114" s="124" t="str">
        <f t="shared" si="21"/>
        <v/>
      </c>
      <c r="BF114" s="91"/>
    </row>
    <row r="115" spans="1:58" s="78" customFormat="1" ht="14.25" x14ac:dyDescent="0.2">
      <c r="A115" s="6"/>
      <c r="B115" s="6"/>
      <c r="C115" s="6"/>
      <c r="D115" s="3"/>
      <c r="E115" s="98" t="str">
        <f t="shared" si="17"/>
        <v/>
      </c>
      <c r="F115" s="117"/>
      <c r="G115" s="116" t="str">
        <f>IF(E115="","",IF(Temp!optSeasCoef=0,1,INDEX($C$2:$C$13,IF(MOD(COUNT($E$2:E115),seas_indx)=0,seas_indx,MOD(COUNT($E$2:E115),seas_indx)))))</f>
        <v/>
      </c>
      <c r="H115" s="97" t="str">
        <f>IFERROR(IF(Temp!fhor_indata=1,IF(COUNT($S$2:S115)&lt;=XobsHor,"in-sample",IF(AND(COUNT($S$2:S115)&lt;=XobsHor+XfHor,MOD(S114,XobsHor)&lt;XfHor),"out-sample","")),IF(ISBLANK(F115),"",IF(COUNT($F$2:F115)&lt;=XobsHor-XfHor,"in-sample","out-sample"))),"")</f>
        <v/>
      </c>
      <c r="I115" s="120" t="str">
        <f>IF(AND(ISBLANK(F114),H114="in-sample"),"",IF(AND(Temp!fhor_indata=1,H114="out-sample",H115="out-sample"),I114,IF(AND(ISBLANK(F115),H114="out-sample"),"",IF(AND(Temp!optSeasCoef=0,Temp!sts_add=1),IF(H114="in-sample",IF(Q114=bigT,((pCell/bigT)*F114)+((1-(pCell/bigT))*(I114+J114)),IF(OR(ISBLANK(F115),COUNT($F$2:F114)&lt;=pCell),F114,((pCell/COUNT($F$2:F114))*F114)+((1-(pCell/COUNT($F$2:F114)))*(I114+J114)))),I114),IF(AND(Temp!optSeasCoef=0,Temp!sts_multp=1),IF(H114="in-sample",IF(Q114=bigT,((pCell/bigT)*F114)+((1-(pCell/bigT))*(I114*J114)),IF(OR(ISBLANK(F115),COUNT(F$2:$F114)&lt;=pCell),F114,((pCell/COUNT($F$2:F114))*F114)+((1-(pCell/COUNT($F$2:F114)))*(I114*J114)))),I114),IF(Temp!sts_add=1,IF(H114="in-sample",IF(Q114=bigT,((pCell/bigT)*AX114)+((1-(pCell/bigT))*(I114+J114)),IF(OR(ISBLANK(F115),COUNT($AX$2:AX114)&lt;=pCell),AX114,((pCell/COUNT($AX$2:AX114))*AX114)+((1-(pCell/COUNT($AX$2:AX114)))*(I114+J114)))),I114),IF(H114="in-sample",IF(Q114=bigT,((pCell/bigT)*AX114)+((1-(pCell/bigT))*(I114*J114)),IF(OR(ISBLANK(F115),COUNT($AX$2:AX114)&lt;=pCell),AX114,((pCell/COUNT($AX$2:AX114))*AX114)+((1-(pCell/COUNT($AX$2:AX114)))*(I114*J114)))),I114)))))))</f>
        <v/>
      </c>
      <c r="J115" s="120" t="str">
        <f>IF(AND(ISBLANK(F114),H114="in-sample"),"",IF(AND(Temp!fhor_indata=1,H114="out-sample",H115="out-sample"),J114,IF(AND(ISBLANK(F115),H114="out-sample"),"",IF(AND(Temp!optSeasCoef=0,Temp!sts_add=1),IF(H114="in-sample",IF(Q114=bigT,((qCell/bigT)*(I115-I114))+((1-(qCell/bigT))*J114),IF(OR(ISBLANK(F115),COUNT($F$2:F114)&lt;=qCell),IF(COUNT($F$2:F114)=1,0,F114-F113),((qCell/COUNT($F$2:F114))*(I115-I114))+((1-(qCell/COUNT($F$2:F114)))*J114))),J114),IF(AND(Temp!optSeasCoef=0,Temp!sts_multp=1),IF(H114="in-sample",IF(Q114=bigT,((qCell/bigT)*(I115/I114))+((1-(qCell/bigT))*J114),IF(qCell=0,1,IF(OR(ISBLANK(F115),COUNT($F$2:F114)&lt;=qCell),IF(COUNT($F$2:F114)=1,1,F114/F113),((qCell/COUNT($F$2:F114))*(I115/I114))+((1-(qCell/COUNT($F$2:F114)))*J114)))),J114),IF(Temp!sts_add=1,IF(H114="in-sample",IF(Q114=bigT,((qCell/bigT)*(I115-I114))+((1-(qCell/bigT))*J114),IF(OR(ISBLANK(F115),COUNT($AX$2:AX114)&lt;=qCell),IF(COUNT($AX$2:AX114)=1,0,AX114-AX113),((qCell/COUNT($AX$2:AX114))*(I115-I114))+((1-(qCell/COUNT($AX$2:AX114)))*J114))),J114),IF(H114="in-sample",IF(Q114=bigT,((qCell/bigT)*(I115/I114))+((1-(qCell/bigT))*J114),IF(qCell=0,1,IF(OR(ISBLANK(F115),COUNT($AX$2:AX114)&lt;=qCell),IF(COUNT($AX$2:AX114)=1,1,AX114/AX113),((qCell/COUNT($AX$2:AX114))*(I115/I114))+((1-(qCell/COUNT($AX$2:AX114)))*J114)))),J114)))))))</f>
        <v/>
      </c>
      <c r="K115" s="120" t="str">
        <f>IF(H115="","",IF(AND(Temp!optSeasCoef=0,Temp!sts_add=1),IF(H115="out-sample",I115+(Q115*J115),I115+J115),IF(AND(Temp!optSeasCoef=0,Temp!sts_multp=1),IF(H115="out-sample",I115*(J115^Q115),I115*J115),IF(Temp!sts_add=1,IF(H115="out-sample",(I115+(Q115*J115))*G115,(I115+J115)*G115),IF(H115="out-sample",I115*(J115^Q115)*G115,I115*J115*G115)))))</f>
        <v/>
      </c>
      <c r="L115" s="116" t="str">
        <f t="shared" si="11"/>
        <v/>
      </c>
      <c r="M115" s="116" t="str">
        <f t="shared" si="12"/>
        <v/>
      </c>
      <c r="N115" s="116" t="str">
        <f t="shared" si="13"/>
        <v/>
      </c>
      <c r="O115" s="116" t="str">
        <f t="shared" si="14"/>
        <v/>
      </c>
      <c r="P115" s="116" t="str">
        <f t="shared" si="15"/>
        <v/>
      </c>
      <c r="Q115" s="94" t="str">
        <f>IF(AND(Temp!fhor_indata=1,ISBLANK(F115),H114="in-sample"),1,IF(AND(Temp!fhor_indata=1,H114="out-sample",Q114&lt;XfHor),Q114+1,IF(ISBLANK(F115),"",IF(AND(H115="out-sample",H114="in-sample"),1,IF(AND(H115="out-sample",H114="out-sample"),Q114+1,IF(ISNUMBER(Q114),Q114+1,1))))))</f>
        <v/>
      </c>
      <c r="R115" s="94" t="str">
        <f t="shared" si="16"/>
        <v/>
      </c>
      <c r="S115" s="94" t="str">
        <f>IF(Temp!fhor_indata=1,IF(S114=XobsHor,1,IF(COUNT($S$2:S114)&lt;=XobsHor,S114+1,IF(AND(COUNT($S$2:S114)&lt;=XobsHor+XfHor,IFERROR(MOD(S114,XobsHor)&lt;XfHor,FALSE)),S114+1,""))),IF(ISBLANK(F115),"",IF(S114=maxP,1,IF(S114&lt;maxP,S114+1,IF(COUNT($S$2:S115)&lt;=XobsHor,S114+1,"")))))</f>
        <v/>
      </c>
      <c r="T115" s="3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W115" s="123" t="str">
        <f t="shared" si="18"/>
        <v/>
      </c>
      <c r="AX115" s="123" t="str">
        <f t="shared" si="19"/>
        <v/>
      </c>
      <c r="AY115" s="124" t="str">
        <f t="shared" si="20"/>
        <v/>
      </c>
      <c r="AZ115" s="124" t="str">
        <f t="shared" si="21"/>
        <v/>
      </c>
      <c r="BF115" s="91"/>
    </row>
    <row r="116" spans="1:58" s="78" customFormat="1" ht="14.25" x14ac:dyDescent="0.2">
      <c r="A116" s="6"/>
      <c r="B116" s="6"/>
      <c r="C116" s="6"/>
      <c r="D116" s="3"/>
      <c r="E116" s="98" t="str">
        <f t="shared" si="17"/>
        <v/>
      </c>
      <c r="F116" s="117"/>
      <c r="G116" s="116" t="str">
        <f>IF(E116="","",IF(Temp!optSeasCoef=0,1,INDEX($C$2:$C$13,IF(MOD(COUNT($E$2:E116),seas_indx)=0,seas_indx,MOD(COUNT($E$2:E116),seas_indx)))))</f>
        <v/>
      </c>
      <c r="H116" s="97" t="str">
        <f>IFERROR(IF(Temp!fhor_indata=1,IF(COUNT($S$2:S116)&lt;=XobsHor,"in-sample",IF(AND(COUNT($S$2:S116)&lt;=XobsHor+XfHor,MOD(S115,XobsHor)&lt;XfHor),"out-sample","")),IF(ISBLANK(F116),"",IF(COUNT($F$2:F116)&lt;=XobsHor-XfHor,"in-sample","out-sample"))),"")</f>
        <v/>
      </c>
      <c r="I116" s="120" t="str">
        <f>IF(AND(ISBLANK(F115),H115="in-sample"),"",IF(AND(Temp!fhor_indata=1,H115="out-sample",H116="out-sample"),I115,IF(AND(ISBLANK(F116),H115="out-sample"),"",IF(AND(Temp!optSeasCoef=0,Temp!sts_add=1),IF(H115="in-sample",IF(Q115=bigT,((pCell/bigT)*F115)+((1-(pCell/bigT))*(I115+J115)),IF(OR(ISBLANK(F116),COUNT($F$2:F115)&lt;=pCell),F115,((pCell/COUNT($F$2:F115))*F115)+((1-(pCell/COUNT($F$2:F115)))*(I115+J115)))),I115),IF(AND(Temp!optSeasCoef=0,Temp!sts_multp=1),IF(H115="in-sample",IF(Q115=bigT,((pCell/bigT)*F115)+((1-(pCell/bigT))*(I115*J115)),IF(OR(ISBLANK(F116),COUNT(F$2:$F115)&lt;=pCell),F115,((pCell/COUNT($F$2:F115))*F115)+((1-(pCell/COUNT($F$2:F115)))*(I115*J115)))),I115),IF(Temp!sts_add=1,IF(H115="in-sample",IF(Q115=bigT,((pCell/bigT)*AX115)+((1-(pCell/bigT))*(I115+J115)),IF(OR(ISBLANK(F116),COUNT($AX$2:AX115)&lt;=pCell),AX115,((pCell/COUNT($AX$2:AX115))*AX115)+((1-(pCell/COUNT($AX$2:AX115)))*(I115+J115)))),I115),IF(H115="in-sample",IF(Q115=bigT,((pCell/bigT)*AX115)+((1-(pCell/bigT))*(I115*J115)),IF(OR(ISBLANK(F116),COUNT($AX$2:AX115)&lt;=pCell),AX115,((pCell/COUNT($AX$2:AX115))*AX115)+((1-(pCell/COUNT($AX$2:AX115)))*(I115*J115)))),I115)))))))</f>
        <v/>
      </c>
      <c r="J116" s="120" t="str">
        <f>IF(AND(ISBLANK(F115),H115="in-sample"),"",IF(AND(Temp!fhor_indata=1,H115="out-sample",H116="out-sample"),J115,IF(AND(ISBLANK(F116),H115="out-sample"),"",IF(AND(Temp!optSeasCoef=0,Temp!sts_add=1),IF(H115="in-sample",IF(Q115=bigT,((qCell/bigT)*(I116-I115))+((1-(qCell/bigT))*J115),IF(OR(ISBLANK(F116),COUNT($F$2:F115)&lt;=qCell),IF(COUNT($F$2:F115)=1,0,F115-F114),((qCell/COUNT($F$2:F115))*(I116-I115))+((1-(qCell/COUNT($F$2:F115)))*J115))),J115),IF(AND(Temp!optSeasCoef=0,Temp!sts_multp=1),IF(H115="in-sample",IF(Q115=bigT,((qCell/bigT)*(I116/I115))+((1-(qCell/bigT))*J115),IF(qCell=0,1,IF(OR(ISBLANK(F116),COUNT($F$2:F115)&lt;=qCell),IF(COUNT($F$2:F115)=1,1,F115/F114),((qCell/COUNT($F$2:F115))*(I116/I115))+((1-(qCell/COUNT($F$2:F115)))*J115)))),J115),IF(Temp!sts_add=1,IF(H115="in-sample",IF(Q115=bigT,((qCell/bigT)*(I116-I115))+((1-(qCell/bigT))*J115),IF(OR(ISBLANK(F116),COUNT($AX$2:AX115)&lt;=qCell),IF(COUNT($AX$2:AX115)=1,0,AX115-AX114),((qCell/COUNT($AX$2:AX115))*(I116-I115))+((1-(qCell/COUNT($AX$2:AX115)))*J115))),J115),IF(H115="in-sample",IF(Q115=bigT,((qCell/bigT)*(I116/I115))+((1-(qCell/bigT))*J115),IF(qCell=0,1,IF(OR(ISBLANK(F116),COUNT($AX$2:AX115)&lt;=qCell),IF(COUNT($AX$2:AX115)=1,1,AX115/AX114),((qCell/COUNT($AX$2:AX115))*(I116/I115))+((1-(qCell/COUNT($AX$2:AX115)))*J115)))),J115)))))))</f>
        <v/>
      </c>
      <c r="K116" s="120" t="str">
        <f>IF(H116="","",IF(AND(Temp!optSeasCoef=0,Temp!sts_add=1),IF(H116="out-sample",I116+(Q116*J116),I116+J116),IF(AND(Temp!optSeasCoef=0,Temp!sts_multp=1),IF(H116="out-sample",I116*(J116^Q116),I116*J116),IF(Temp!sts_add=1,IF(H116="out-sample",(I116+(Q116*J116))*G116,(I116+J116)*G116),IF(H116="out-sample",I116*(J116^Q116)*G116,I116*J116*G116)))))</f>
        <v/>
      </c>
      <c r="L116" s="116" t="str">
        <f t="shared" si="11"/>
        <v/>
      </c>
      <c r="M116" s="116" t="str">
        <f t="shared" si="12"/>
        <v/>
      </c>
      <c r="N116" s="116" t="str">
        <f t="shared" si="13"/>
        <v/>
      </c>
      <c r="O116" s="116" t="str">
        <f t="shared" si="14"/>
        <v/>
      </c>
      <c r="P116" s="116" t="str">
        <f t="shared" si="15"/>
        <v/>
      </c>
      <c r="Q116" s="94" t="str">
        <f>IF(AND(Temp!fhor_indata=1,ISBLANK(F116),H115="in-sample"),1,IF(AND(Temp!fhor_indata=1,H115="out-sample",Q115&lt;XfHor),Q115+1,IF(ISBLANK(F116),"",IF(AND(H116="out-sample",H115="in-sample"),1,IF(AND(H116="out-sample",H115="out-sample"),Q115+1,IF(ISNUMBER(Q115),Q115+1,1))))))</f>
        <v/>
      </c>
      <c r="R116" s="94" t="str">
        <f t="shared" si="16"/>
        <v/>
      </c>
      <c r="S116" s="94" t="str">
        <f>IF(Temp!fhor_indata=1,IF(S115=XobsHor,1,IF(COUNT($S$2:S115)&lt;=XobsHor,S115+1,IF(AND(COUNT($S$2:S115)&lt;=XobsHor+XfHor,IFERROR(MOD(S115,XobsHor)&lt;XfHor,FALSE)),S115+1,""))),IF(ISBLANK(F116),"",IF(S115=maxP,1,IF(S115&lt;maxP,S115+1,IF(COUNT($S$2:S116)&lt;=XobsHor,S115+1,"")))))</f>
        <v/>
      </c>
      <c r="T116" s="3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W116" s="123" t="str">
        <f t="shared" si="18"/>
        <v/>
      </c>
      <c r="AX116" s="123" t="str">
        <f t="shared" si="19"/>
        <v/>
      </c>
      <c r="AY116" s="124" t="str">
        <f t="shared" si="20"/>
        <v/>
      </c>
      <c r="AZ116" s="124" t="str">
        <f t="shared" si="21"/>
        <v/>
      </c>
      <c r="BF116" s="91"/>
    </row>
    <row r="117" spans="1:58" s="78" customFormat="1" ht="14.25" x14ac:dyDescent="0.2">
      <c r="A117" s="6"/>
      <c r="B117" s="6"/>
      <c r="C117" s="6"/>
      <c r="D117" s="3"/>
      <c r="E117" s="98" t="str">
        <f t="shared" si="17"/>
        <v/>
      </c>
      <c r="F117" s="117"/>
      <c r="G117" s="116" t="str">
        <f>IF(E117="","",IF(Temp!optSeasCoef=0,1,INDEX($C$2:$C$13,IF(MOD(COUNT($E$2:E117),seas_indx)=0,seas_indx,MOD(COUNT($E$2:E117),seas_indx)))))</f>
        <v/>
      </c>
      <c r="H117" s="97" t="str">
        <f>IFERROR(IF(Temp!fhor_indata=1,IF(COUNT($S$2:S117)&lt;=XobsHor,"in-sample",IF(AND(COUNT($S$2:S117)&lt;=XobsHor+XfHor,MOD(S116,XobsHor)&lt;XfHor),"out-sample","")),IF(ISBLANK(F117),"",IF(COUNT($F$2:F117)&lt;=XobsHor-XfHor,"in-sample","out-sample"))),"")</f>
        <v/>
      </c>
      <c r="I117" s="120" t="str">
        <f>IF(AND(ISBLANK(F116),H116="in-sample"),"",IF(AND(Temp!fhor_indata=1,H116="out-sample",H117="out-sample"),I116,IF(AND(ISBLANK(F117),H116="out-sample"),"",IF(AND(Temp!optSeasCoef=0,Temp!sts_add=1),IF(H116="in-sample",IF(Q116=bigT,((pCell/bigT)*F116)+((1-(pCell/bigT))*(I116+J116)),IF(OR(ISBLANK(F117),COUNT($F$2:F116)&lt;=pCell),F116,((pCell/COUNT($F$2:F116))*F116)+((1-(pCell/COUNT($F$2:F116)))*(I116+J116)))),I116),IF(AND(Temp!optSeasCoef=0,Temp!sts_multp=1),IF(H116="in-sample",IF(Q116=bigT,((pCell/bigT)*F116)+((1-(pCell/bigT))*(I116*J116)),IF(OR(ISBLANK(F117),COUNT(F$2:$F116)&lt;=pCell),F116,((pCell/COUNT($F$2:F116))*F116)+((1-(pCell/COUNT($F$2:F116)))*(I116*J116)))),I116),IF(Temp!sts_add=1,IF(H116="in-sample",IF(Q116=bigT,((pCell/bigT)*AX116)+((1-(pCell/bigT))*(I116+J116)),IF(OR(ISBLANK(F117),COUNT($AX$2:AX116)&lt;=pCell),AX116,((pCell/COUNT($AX$2:AX116))*AX116)+((1-(pCell/COUNT($AX$2:AX116)))*(I116+J116)))),I116),IF(H116="in-sample",IF(Q116=bigT,((pCell/bigT)*AX116)+((1-(pCell/bigT))*(I116*J116)),IF(OR(ISBLANK(F117),COUNT($AX$2:AX116)&lt;=pCell),AX116,((pCell/COUNT($AX$2:AX116))*AX116)+((1-(pCell/COUNT($AX$2:AX116)))*(I116*J116)))),I116)))))))</f>
        <v/>
      </c>
      <c r="J117" s="120" t="str">
        <f>IF(AND(ISBLANK(F116),H116="in-sample"),"",IF(AND(Temp!fhor_indata=1,H116="out-sample",H117="out-sample"),J116,IF(AND(ISBLANK(F117),H116="out-sample"),"",IF(AND(Temp!optSeasCoef=0,Temp!sts_add=1),IF(H116="in-sample",IF(Q116=bigT,((qCell/bigT)*(I117-I116))+((1-(qCell/bigT))*J116),IF(OR(ISBLANK(F117),COUNT($F$2:F116)&lt;=qCell),IF(COUNT($F$2:F116)=1,0,F116-F115),((qCell/COUNT($F$2:F116))*(I117-I116))+((1-(qCell/COUNT($F$2:F116)))*J116))),J116),IF(AND(Temp!optSeasCoef=0,Temp!sts_multp=1),IF(H116="in-sample",IF(Q116=bigT,((qCell/bigT)*(I117/I116))+((1-(qCell/bigT))*J116),IF(qCell=0,1,IF(OR(ISBLANK(F117),COUNT($F$2:F116)&lt;=qCell),IF(COUNT($F$2:F116)=1,1,F116/F115),((qCell/COUNT($F$2:F116))*(I117/I116))+((1-(qCell/COUNT($F$2:F116)))*J116)))),J116),IF(Temp!sts_add=1,IF(H116="in-sample",IF(Q116=bigT,((qCell/bigT)*(I117-I116))+((1-(qCell/bigT))*J116),IF(OR(ISBLANK(F117),COUNT($AX$2:AX116)&lt;=qCell),IF(COUNT($AX$2:AX116)=1,0,AX116-AX115),((qCell/COUNT($AX$2:AX116))*(I117-I116))+((1-(qCell/COUNT($AX$2:AX116)))*J116))),J116),IF(H116="in-sample",IF(Q116=bigT,((qCell/bigT)*(I117/I116))+((1-(qCell/bigT))*J116),IF(qCell=0,1,IF(OR(ISBLANK(F117),COUNT($AX$2:AX116)&lt;=qCell),IF(COUNT($AX$2:AX116)=1,1,AX116/AX115),((qCell/COUNT($AX$2:AX116))*(I117/I116))+((1-(qCell/COUNT($AX$2:AX116)))*J116)))),J116)))))))</f>
        <v/>
      </c>
      <c r="K117" s="120" t="str">
        <f>IF(H117="","",IF(AND(Temp!optSeasCoef=0,Temp!sts_add=1),IF(H117="out-sample",I117+(Q117*J117),I117+J117),IF(AND(Temp!optSeasCoef=0,Temp!sts_multp=1),IF(H117="out-sample",I117*(J117^Q117),I117*J117),IF(Temp!sts_add=1,IF(H117="out-sample",(I117+(Q117*J117))*G117,(I117+J117)*G117),IF(H117="out-sample",I117*(J117^Q117)*G117,I117*J117*G117)))))</f>
        <v/>
      </c>
      <c r="L117" s="116" t="str">
        <f t="shared" si="11"/>
        <v/>
      </c>
      <c r="M117" s="116" t="str">
        <f t="shared" si="12"/>
        <v/>
      </c>
      <c r="N117" s="116" t="str">
        <f t="shared" si="13"/>
        <v/>
      </c>
      <c r="O117" s="116" t="str">
        <f t="shared" si="14"/>
        <v/>
      </c>
      <c r="P117" s="116" t="str">
        <f t="shared" si="15"/>
        <v/>
      </c>
      <c r="Q117" s="94" t="str">
        <f>IF(AND(Temp!fhor_indata=1,ISBLANK(F117),H116="in-sample"),1,IF(AND(Temp!fhor_indata=1,H116="out-sample",Q116&lt;XfHor),Q116+1,IF(ISBLANK(F117),"",IF(AND(H117="out-sample",H116="in-sample"),1,IF(AND(H117="out-sample",H116="out-sample"),Q116+1,IF(ISNUMBER(Q116),Q116+1,1))))))</f>
        <v/>
      </c>
      <c r="R117" s="94" t="str">
        <f t="shared" si="16"/>
        <v/>
      </c>
      <c r="S117" s="94" t="str">
        <f>IF(Temp!fhor_indata=1,IF(S116=XobsHor,1,IF(COUNT($S$2:S116)&lt;=XobsHor,S116+1,IF(AND(COUNT($S$2:S116)&lt;=XobsHor+XfHor,IFERROR(MOD(S116,XobsHor)&lt;XfHor,FALSE)),S116+1,""))),IF(ISBLANK(F117),"",IF(S116=maxP,1,IF(S116&lt;maxP,S116+1,IF(COUNT($S$2:S117)&lt;=XobsHor,S116+1,"")))))</f>
        <v/>
      </c>
      <c r="T117" s="3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W117" s="123" t="str">
        <f t="shared" si="18"/>
        <v/>
      </c>
      <c r="AX117" s="123" t="str">
        <f t="shared" si="19"/>
        <v/>
      </c>
      <c r="AY117" s="124" t="str">
        <f t="shared" si="20"/>
        <v/>
      </c>
      <c r="AZ117" s="124" t="str">
        <f t="shared" si="21"/>
        <v/>
      </c>
      <c r="BF117" s="91"/>
    </row>
    <row r="118" spans="1:58" s="78" customFormat="1" ht="14.25" x14ac:dyDescent="0.2">
      <c r="A118" s="6"/>
      <c r="B118" s="6"/>
      <c r="C118" s="6"/>
      <c r="D118" s="3"/>
      <c r="E118" s="98" t="str">
        <f t="shared" si="17"/>
        <v/>
      </c>
      <c r="F118" s="117"/>
      <c r="G118" s="116" t="str">
        <f>IF(E118="","",IF(Temp!optSeasCoef=0,1,INDEX($C$2:$C$13,IF(MOD(COUNT($E$2:E118),seas_indx)=0,seas_indx,MOD(COUNT($E$2:E118),seas_indx)))))</f>
        <v/>
      </c>
      <c r="H118" s="97" t="str">
        <f>IFERROR(IF(Temp!fhor_indata=1,IF(COUNT($S$2:S118)&lt;=XobsHor,"in-sample",IF(AND(COUNT($S$2:S118)&lt;=XobsHor+XfHor,MOD(S117,XobsHor)&lt;XfHor),"out-sample","")),IF(ISBLANK(F118),"",IF(COUNT($F$2:F118)&lt;=XobsHor-XfHor,"in-sample","out-sample"))),"")</f>
        <v/>
      </c>
      <c r="I118" s="120" t="str">
        <f>IF(AND(ISBLANK(F117),H117="in-sample"),"",IF(AND(Temp!fhor_indata=1,H117="out-sample",H118="out-sample"),I117,IF(AND(ISBLANK(F118),H117="out-sample"),"",IF(AND(Temp!optSeasCoef=0,Temp!sts_add=1),IF(H117="in-sample",IF(Q117=bigT,((pCell/bigT)*F117)+((1-(pCell/bigT))*(I117+J117)),IF(OR(ISBLANK(F118),COUNT($F$2:F117)&lt;=pCell),F117,((pCell/COUNT($F$2:F117))*F117)+((1-(pCell/COUNT($F$2:F117)))*(I117+J117)))),I117),IF(AND(Temp!optSeasCoef=0,Temp!sts_multp=1),IF(H117="in-sample",IF(Q117=bigT,((pCell/bigT)*F117)+((1-(pCell/bigT))*(I117*J117)),IF(OR(ISBLANK(F118),COUNT(F$2:$F117)&lt;=pCell),F117,((pCell/COUNT($F$2:F117))*F117)+((1-(pCell/COUNT($F$2:F117)))*(I117*J117)))),I117),IF(Temp!sts_add=1,IF(H117="in-sample",IF(Q117=bigT,((pCell/bigT)*AX117)+((1-(pCell/bigT))*(I117+J117)),IF(OR(ISBLANK(F118),COUNT($AX$2:AX117)&lt;=pCell),AX117,((pCell/COUNT($AX$2:AX117))*AX117)+((1-(pCell/COUNT($AX$2:AX117)))*(I117+J117)))),I117),IF(H117="in-sample",IF(Q117=bigT,((pCell/bigT)*AX117)+((1-(pCell/bigT))*(I117*J117)),IF(OR(ISBLANK(F118),COUNT($AX$2:AX117)&lt;=pCell),AX117,((pCell/COUNT($AX$2:AX117))*AX117)+((1-(pCell/COUNT($AX$2:AX117)))*(I117*J117)))),I117)))))))</f>
        <v/>
      </c>
      <c r="J118" s="120" t="str">
        <f>IF(AND(ISBLANK(F117),H117="in-sample"),"",IF(AND(Temp!fhor_indata=1,H117="out-sample",H118="out-sample"),J117,IF(AND(ISBLANK(F118),H117="out-sample"),"",IF(AND(Temp!optSeasCoef=0,Temp!sts_add=1),IF(H117="in-sample",IF(Q117=bigT,((qCell/bigT)*(I118-I117))+((1-(qCell/bigT))*J117),IF(OR(ISBLANK(F118),COUNT($F$2:F117)&lt;=qCell),IF(COUNT($F$2:F117)=1,0,F117-F116),((qCell/COUNT($F$2:F117))*(I118-I117))+((1-(qCell/COUNT($F$2:F117)))*J117))),J117),IF(AND(Temp!optSeasCoef=0,Temp!sts_multp=1),IF(H117="in-sample",IF(Q117=bigT,((qCell/bigT)*(I118/I117))+((1-(qCell/bigT))*J117),IF(qCell=0,1,IF(OR(ISBLANK(F118),COUNT($F$2:F117)&lt;=qCell),IF(COUNT($F$2:F117)=1,1,F117/F116),((qCell/COUNT($F$2:F117))*(I118/I117))+((1-(qCell/COUNT($F$2:F117)))*J117)))),J117),IF(Temp!sts_add=1,IF(H117="in-sample",IF(Q117=bigT,((qCell/bigT)*(I118-I117))+((1-(qCell/bigT))*J117),IF(OR(ISBLANK(F118),COUNT($AX$2:AX117)&lt;=qCell),IF(COUNT($AX$2:AX117)=1,0,AX117-AX116),((qCell/COUNT($AX$2:AX117))*(I118-I117))+((1-(qCell/COUNT($AX$2:AX117)))*J117))),J117),IF(H117="in-sample",IF(Q117=bigT,((qCell/bigT)*(I118/I117))+((1-(qCell/bigT))*J117),IF(qCell=0,1,IF(OR(ISBLANK(F118),COUNT($AX$2:AX117)&lt;=qCell),IF(COUNT($AX$2:AX117)=1,1,AX117/AX116),((qCell/COUNT($AX$2:AX117))*(I118/I117))+((1-(qCell/COUNT($AX$2:AX117)))*J117)))),J117)))))))</f>
        <v/>
      </c>
      <c r="K118" s="120" t="str">
        <f>IF(H118="","",IF(AND(Temp!optSeasCoef=0,Temp!sts_add=1),IF(H118="out-sample",I118+(Q118*J118),I118+J118),IF(AND(Temp!optSeasCoef=0,Temp!sts_multp=1),IF(H118="out-sample",I118*(J118^Q118),I118*J118),IF(Temp!sts_add=1,IF(H118="out-sample",(I118+(Q118*J118))*G118,(I118+J118)*G118),IF(H118="out-sample",I118*(J118^Q118)*G118,I118*J118*G118)))))</f>
        <v/>
      </c>
      <c r="L118" s="116" t="str">
        <f t="shared" si="11"/>
        <v/>
      </c>
      <c r="M118" s="116" t="str">
        <f t="shared" si="12"/>
        <v/>
      </c>
      <c r="N118" s="116" t="str">
        <f t="shared" si="13"/>
        <v/>
      </c>
      <c r="O118" s="116" t="str">
        <f t="shared" si="14"/>
        <v/>
      </c>
      <c r="P118" s="116" t="str">
        <f t="shared" si="15"/>
        <v/>
      </c>
      <c r="Q118" s="94" t="str">
        <f>IF(AND(Temp!fhor_indata=1,ISBLANK(F118),H117="in-sample"),1,IF(AND(Temp!fhor_indata=1,H117="out-sample",Q117&lt;XfHor),Q117+1,IF(ISBLANK(F118),"",IF(AND(H118="out-sample",H117="in-sample"),1,IF(AND(H118="out-sample",H117="out-sample"),Q117+1,IF(ISNUMBER(Q117),Q117+1,1))))))</f>
        <v/>
      </c>
      <c r="R118" s="94" t="str">
        <f t="shared" si="16"/>
        <v/>
      </c>
      <c r="S118" s="94" t="str">
        <f>IF(Temp!fhor_indata=1,IF(S117=XobsHor,1,IF(COUNT($S$2:S117)&lt;=XobsHor,S117+1,IF(AND(COUNT($S$2:S117)&lt;=XobsHor+XfHor,IFERROR(MOD(S117,XobsHor)&lt;XfHor,FALSE)),S117+1,""))),IF(ISBLANK(F118),"",IF(S117=maxP,1,IF(S117&lt;maxP,S117+1,IF(COUNT($S$2:S118)&lt;=XobsHor,S117+1,"")))))</f>
        <v/>
      </c>
      <c r="T118" s="3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W118" s="123" t="str">
        <f t="shared" si="18"/>
        <v/>
      </c>
      <c r="AX118" s="123" t="str">
        <f t="shared" si="19"/>
        <v/>
      </c>
      <c r="AY118" s="124" t="str">
        <f t="shared" si="20"/>
        <v/>
      </c>
      <c r="AZ118" s="124" t="str">
        <f t="shared" si="21"/>
        <v/>
      </c>
      <c r="BF118" s="91"/>
    </row>
    <row r="119" spans="1:58" s="78" customFormat="1" ht="14.25" x14ac:dyDescent="0.2">
      <c r="A119" s="6"/>
      <c r="B119" s="6"/>
      <c r="C119" s="6"/>
      <c r="D119" s="3"/>
      <c r="E119" s="98" t="str">
        <f t="shared" si="17"/>
        <v/>
      </c>
      <c r="F119" s="117"/>
      <c r="G119" s="116" t="str">
        <f>IF(E119="","",IF(Temp!optSeasCoef=0,1,INDEX($C$2:$C$13,IF(MOD(COUNT($E$2:E119),seas_indx)=0,seas_indx,MOD(COUNT($E$2:E119),seas_indx)))))</f>
        <v/>
      </c>
      <c r="H119" s="97" t="str">
        <f>IFERROR(IF(Temp!fhor_indata=1,IF(COUNT($S$2:S119)&lt;=XobsHor,"in-sample",IF(AND(COUNT($S$2:S119)&lt;=XobsHor+XfHor,MOD(S118,XobsHor)&lt;XfHor),"out-sample","")),IF(ISBLANK(F119),"",IF(COUNT($F$2:F119)&lt;=XobsHor-XfHor,"in-sample","out-sample"))),"")</f>
        <v/>
      </c>
      <c r="I119" s="120" t="str">
        <f>IF(AND(ISBLANK(F118),H118="in-sample"),"",IF(AND(Temp!fhor_indata=1,H118="out-sample",H119="out-sample"),I118,IF(AND(ISBLANK(F119),H118="out-sample"),"",IF(AND(Temp!optSeasCoef=0,Temp!sts_add=1),IF(H118="in-sample",IF(Q118=bigT,((pCell/bigT)*F118)+((1-(pCell/bigT))*(I118+J118)),IF(OR(ISBLANK(F119),COUNT($F$2:F118)&lt;=pCell),F118,((pCell/COUNT($F$2:F118))*F118)+((1-(pCell/COUNT($F$2:F118)))*(I118+J118)))),I118),IF(AND(Temp!optSeasCoef=0,Temp!sts_multp=1),IF(H118="in-sample",IF(Q118=bigT,((pCell/bigT)*F118)+((1-(pCell/bigT))*(I118*J118)),IF(OR(ISBLANK(F119),COUNT(F$2:$F118)&lt;=pCell),F118,((pCell/COUNT($F$2:F118))*F118)+((1-(pCell/COUNT($F$2:F118)))*(I118*J118)))),I118),IF(Temp!sts_add=1,IF(H118="in-sample",IF(Q118=bigT,((pCell/bigT)*AX118)+((1-(pCell/bigT))*(I118+J118)),IF(OR(ISBLANK(F119),COUNT($AX$2:AX118)&lt;=pCell),AX118,((pCell/COUNT($AX$2:AX118))*AX118)+((1-(pCell/COUNT($AX$2:AX118)))*(I118+J118)))),I118),IF(H118="in-sample",IF(Q118=bigT,((pCell/bigT)*AX118)+((1-(pCell/bigT))*(I118*J118)),IF(OR(ISBLANK(F119),COUNT($AX$2:AX118)&lt;=pCell),AX118,((pCell/COUNT($AX$2:AX118))*AX118)+((1-(pCell/COUNT($AX$2:AX118)))*(I118*J118)))),I118)))))))</f>
        <v/>
      </c>
      <c r="J119" s="120" t="str">
        <f>IF(AND(ISBLANK(F118),H118="in-sample"),"",IF(AND(Temp!fhor_indata=1,H118="out-sample",H119="out-sample"),J118,IF(AND(ISBLANK(F119),H118="out-sample"),"",IF(AND(Temp!optSeasCoef=0,Temp!sts_add=1),IF(H118="in-sample",IF(Q118=bigT,((qCell/bigT)*(I119-I118))+((1-(qCell/bigT))*J118),IF(OR(ISBLANK(F119),COUNT($F$2:F118)&lt;=qCell),IF(COUNT($F$2:F118)=1,0,F118-F117),((qCell/COUNT($F$2:F118))*(I119-I118))+((1-(qCell/COUNT($F$2:F118)))*J118))),J118),IF(AND(Temp!optSeasCoef=0,Temp!sts_multp=1),IF(H118="in-sample",IF(Q118=bigT,((qCell/bigT)*(I119/I118))+((1-(qCell/bigT))*J118),IF(qCell=0,1,IF(OR(ISBLANK(F119),COUNT($F$2:F118)&lt;=qCell),IF(COUNT($F$2:F118)=1,1,F118/F117),((qCell/COUNT($F$2:F118))*(I119/I118))+((1-(qCell/COUNT($F$2:F118)))*J118)))),J118),IF(Temp!sts_add=1,IF(H118="in-sample",IF(Q118=bigT,((qCell/bigT)*(I119-I118))+((1-(qCell/bigT))*J118),IF(OR(ISBLANK(F119),COUNT($AX$2:AX118)&lt;=qCell),IF(COUNT($AX$2:AX118)=1,0,AX118-AX117),((qCell/COUNT($AX$2:AX118))*(I119-I118))+((1-(qCell/COUNT($AX$2:AX118)))*J118))),J118),IF(H118="in-sample",IF(Q118=bigT,((qCell/bigT)*(I119/I118))+((1-(qCell/bigT))*J118),IF(qCell=0,1,IF(OR(ISBLANK(F119),COUNT($AX$2:AX118)&lt;=qCell),IF(COUNT($AX$2:AX118)=1,1,AX118/AX117),((qCell/COUNT($AX$2:AX118))*(I119/I118))+((1-(qCell/COUNT($AX$2:AX118)))*J118)))),J118)))))))</f>
        <v/>
      </c>
      <c r="K119" s="120" t="str">
        <f>IF(H119="","",IF(AND(Temp!optSeasCoef=0,Temp!sts_add=1),IF(H119="out-sample",I119+(Q119*J119),I119+J119),IF(AND(Temp!optSeasCoef=0,Temp!sts_multp=1),IF(H119="out-sample",I119*(J119^Q119),I119*J119),IF(Temp!sts_add=1,IF(H119="out-sample",(I119+(Q119*J119))*G119,(I119+J119)*G119),IF(H119="out-sample",I119*(J119^Q119)*G119,I119*J119*G119)))))</f>
        <v/>
      </c>
      <c r="L119" s="116" t="str">
        <f t="shared" si="11"/>
        <v/>
      </c>
      <c r="M119" s="116" t="str">
        <f t="shared" si="12"/>
        <v/>
      </c>
      <c r="N119" s="116" t="str">
        <f t="shared" si="13"/>
        <v/>
      </c>
      <c r="O119" s="116" t="str">
        <f t="shared" si="14"/>
        <v/>
      </c>
      <c r="P119" s="116" t="str">
        <f t="shared" si="15"/>
        <v/>
      </c>
      <c r="Q119" s="94" t="str">
        <f>IF(AND(Temp!fhor_indata=1,ISBLANK(F119),H118="in-sample"),1,IF(AND(Temp!fhor_indata=1,H118="out-sample",Q118&lt;XfHor),Q118+1,IF(ISBLANK(F119),"",IF(AND(H119="out-sample",H118="in-sample"),1,IF(AND(H119="out-sample",H118="out-sample"),Q118+1,IF(ISNUMBER(Q118),Q118+1,1))))))</f>
        <v/>
      </c>
      <c r="R119" s="94" t="str">
        <f t="shared" si="16"/>
        <v/>
      </c>
      <c r="S119" s="94" t="str">
        <f>IF(Temp!fhor_indata=1,IF(S118=XobsHor,1,IF(COUNT($S$2:S118)&lt;=XobsHor,S118+1,IF(AND(COUNT($S$2:S118)&lt;=XobsHor+XfHor,IFERROR(MOD(S118,XobsHor)&lt;XfHor,FALSE)),S118+1,""))),IF(ISBLANK(F119),"",IF(S118=maxP,1,IF(S118&lt;maxP,S118+1,IF(COUNT($S$2:S119)&lt;=XobsHor,S118+1,"")))))</f>
        <v/>
      </c>
      <c r="T119" s="3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W119" s="123" t="str">
        <f t="shared" si="18"/>
        <v/>
      </c>
      <c r="AX119" s="123" t="str">
        <f t="shared" si="19"/>
        <v/>
      </c>
      <c r="AY119" s="124" t="str">
        <f t="shared" si="20"/>
        <v/>
      </c>
      <c r="AZ119" s="124" t="str">
        <f t="shared" si="21"/>
        <v/>
      </c>
      <c r="BF119" s="91"/>
    </row>
    <row r="120" spans="1:58" s="78" customFormat="1" ht="14.25" x14ac:dyDescent="0.2">
      <c r="A120" s="6"/>
      <c r="B120" s="6"/>
      <c r="C120" s="6"/>
      <c r="D120" s="3"/>
      <c r="E120" s="98" t="str">
        <f t="shared" si="17"/>
        <v/>
      </c>
      <c r="F120" s="117"/>
      <c r="G120" s="116" t="str">
        <f>IF(E120="","",IF(Temp!optSeasCoef=0,1,INDEX($C$2:$C$13,IF(MOD(COUNT($E$2:E120),seas_indx)=0,seas_indx,MOD(COUNT($E$2:E120),seas_indx)))))</f>
        <v/>
      </c>
      <c r="H120" s="97" t="str">
        <f>IFERROR(IF(Temp!fhor_indata=1,IF(COUNT($S$2:S120)&lt;=XobsHor,"in-sample",IF(AND(COUNT($S$2:S120)&lt;=XobsHor+XfHor,MOD(S119,XobsHor)&lt;XfHor),"out-sample","")),IF(ISBLANK(F120),"",IF(COUNT($F$2:F120)&lt;=XobsHor-XfHor,"in-sample","out-sample"))),"")</f>
        <v/>
      </c>
      <c r="I120" s="120" t="str">
        <f>IF(AND(ISBLANK(F119),H119="in-sample"),"",IF(AND(Temp!fhor_indata=1,H119="out-sample",H120="out-sample"),I119,IF(AND(ISBLANK(F120),H119="out-sample"),"",IF(AND(Temp!optSeasCoef=0,Temp!sts_add=1),IF(H119="in-sample",IF(Q119=bigT,((pCell/bigT)*F119)+((1-(pCell/bigT))*(I119+J119)),IF(OR(ISBLANK(F120),COUNT($F$2:F119)&lt;=pCell),F119,((pCell/COUNT($F$2:F119))*F119)+((1-(pCell/COUNT($F$2:F119)))*(I119+J119)))),I119),IF(AND(Temp!optSeasCoef=0,Temp!sts_multp=1),IF(H119="in-sample",IF(Q119=bigT,((pCell/bigT)*F119)+((1-(pCell/bigT))*(I119*J119)),IF(OR(ISBLANK(F120),COUNT(F$2:$F119)&lt;=pCell),F119,((pCell/COUNT($F$2:F119))*F119)+((1-(pCell/COUNT($F$2:F119)))*(I119*J119)))),I119),IF(Temp!sts_add=1,IF(H119="in-sample",IF(Q119=bigT,((pCell/bigT)*AX119)+((1-(pCell/bigT))*(I119+J119)),IF(OR(ISBLANK(F120),COUNT($AX$2:AX119)&lt;=pCell),AX119,((pCell/COUNT($AX$2:AX119))*AX119)+((1-(pCell/COUNT($AX$2:AX119)))*(I119+J119)))),I119),IF(H119="in-sample",IF(Q119=bigT,((pCell/bigT)*AX119)+((1-(pCell/bigT))*(I119*J119)),IF(OR(ISBLANK(F120),COUNT($AX$2:AX119)&lt;=pCell),AX119,((pCell/COUNT($AX$2:AX119))*AX119)+((1-(pCell/COUNT($AX$2:AX119)))*(I119*J119)))),I119)))))))</f>
        <v/>
      </c>
      <c r="J120" s="120" t="str">
        <f>IF(AND(ISBLANK(F119),H119="in-sample"),"",IF(AND(Temp!fhor_indata=1,H119="out-sample",H120="out-sample"),J119,IF(AND(ISBLANK(F120),H119="out-sample"),"",IF(AND(Temp!optSeasCoef=0,Temp!sts_add=1),IF(H119="in-sample",IF(Q119=bigT,((qCell/bigT)*(I120-I119))+((1-(qCell/bigT))*J119),IF(OR(ISBLANK(F120),COUNT($F$2:F119)&lt;=qCell),IF(COUNT($F$2:F119)=1,0,F119-F118),((qCell/COUNT($F$2:F119))*(I120-I119))+((1-(qCell/COUNT($F$2:F119)))*J119))),J119),IF(AND(Temp!optSeasCoef=0,Temp!sts_multp=1),IF(H119="in-sample",IF(Q119=bigT,((qCell/bigT)*(I120/I119))+((1-(qCell/bigT))*J119),IF(qCell=0,1,IF(OR(ISBLANK(F120),COUNT($F$2:F119)&lt;=qCell),IF(COUNT($F$2:F119)=1,1,F119/F118),((qCell/COUNT($F$2:F119))*(I120/I119))+((1-(qCell/COUNT($F$2:F119)))*J119)))),J119),IF(Temp!sts_add=1,IF(H119="in-sample",IF(Q119=bigT,((qCell/bigT)*(I120-I119))+((1-(qCell/bigT))*J119),IF(OR(ISBLANK(F120),COUNT($AX$2:AX119)&lt;=qCell),IF(COUNT($AX$2:AX119)=1,0,AX119-AX118),((qCell/COUNT($AX$2:AX119))*(I120-I119))+((1-(qCell/COUNT($AX$2:AX119)))*J119))),J119),IF(H119="in-sample",IF(Q119=bigT,((qCell/bigT)*(I120/I119))+((1-(qCell/bigT))*J119),IF(qCell=0,1,IF(OR(ISBLANK(F120),COUNT($AX$2:AX119)&lt;=qCell),IF(COUNT($AX$2:AX119)=1,1,AX119/AX118),((qCell/COUNT($AX$2:AX119))*(I120/I119))+((1-(qCell/COUNT($AX$2:AX119)))*J119)))),J119)))))))</f>
        <v/>
      </c>
      <c r="K120" s="120" t="str">
        <f>IF(H120="","",IF(AND(Temp!optSeasCoef=0,Temp!sts_add=1),IF(H120="out-sample",I120+(Q120*J120),I120+J120),IF(AND(Temp!optSeasCoef=0,Temp!sts_multp=1),IF(H120="out-sample",I120*(J120^Q120),I120*J120),IF(Temp!sts_add=1,IF(H120="out-sample",(I120+(Q120*J120))*G120,(I120+J120)*G120),IF(H120="out-sample",I120*(J120^Q120)*G120,I120*J120*G120)))))</f>
        <v/>
      </c>
      <c r="L120" s="116" t="str">
        <f t="shared" si="11"/>
        <v/>
      </c>
      <c r="M120" s="116" t="str">
        <f t="shared" si="12"/>
        <v/>
      </c>
      <c r="N120" s="116" t="str">
        <f t="shared" si="13"/>
        <v/>
      </c>
      <c r="O120" s="116" t="str">
        <f t="shared" si="14"/>
        <v/>
      </c>
      <c r="P120" s="116" t="str">
        <f t="shared" si="15"/>
        <v/>
      </c>
      <c r="Q120" s="94" t="str">
        <f>IF(AND(Temp!fhor_indata=1,ISBLANK(F120),H119="in-sample"),1,IF(AND(Temp!fhor_indata=1,H119="out-sample",Q119&lt;XfHor),Q119+1,IF(ISBLANK(F120),"",IF(AND(H120="out-sample",H119="in-sample"),1,IF(AND(H120="out-sample",H119="out-sample"),Q119+1,IF(ISNUMBER(Q119),Q119+1,1))))))</f>
        <v/>
      </c>
      <c r="R120" s="94" t="str">
        <f t="shared" si="16"/>
        <v/>
      </c>
      <c r="S120" s="94" t="str">
        <f>IF(Temp!fhor_indata=1,IF(S119=XobsHor,1,IF(COUNT($S$2:S119)&lt;=XobsHor,S119+1,IF(AND(COUNT($S$2:S119)&lt;=XobsHor+XfHor,IFERROR(MOD(S119,XobsHor)&lt;XfHor,FALSE)),S119+1,""))),IF(ISBLANK(F120),"",IF(S119=maxP,1,IF(S119&lt;maxP,S119+1,IF(COUNT($S$2:S120)&lt;=XobsHor,S119+1,"")))))</f>
        <v/>
      </c>
      <c r="T120" s="3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W120" s="123" t="str">
        <f t="shared" si="18"/>
        <v/>
      </c>
      <c r="AX120" s="123" t="str">
        <f t="shared" si="19"/>
        <v/>
      </c>
      <c r="AY120" s="124" t="str">
        <f t="shared" si="20"/>
        <v/>
      </c>
      <c r="AZ120" s="124" t="str">
        <f t="shared" si="21"/>
        <v/>
      </c>
      <c r="BF120" s="91"/>
    </row>
    <row r="121" spans="1:58" s="78" customFormat="1" ht="14.25" x14ac:dyDescent="0.2">
      <c r="A121" s="6"/>
      <c r="B121" s="6"/>
      <c r="C121" s="6"/>
      <c r="D121" s="3"/>
      <c r="E121" s="98" t="str">
        <f t="shared" si="17"/>
        <v/>
      </c>
      <c r="F121" s="117"/>
      <c r="G121" s="116" t="str">
        <f>IF(E121="","",IF(Temp!optSeasCoef=0,1,INDEX($C$2:$C$13,IF(MOD(COUNT($E$2:E121),seas_indx)=0,seas_indx,MOD(COUNT($E$2:E121),seas_indx)))))</f>
        <v/>
      </c>
      <c r="H121" s="97" t="str">
        <f>IFERROR(IF(Temp!fhor_indata=1,IF(COUNT($S$2:S121)&lt;=XobsHor,"in-sample",IF(AND(COUNT($S$2:S121)&lt;=XobsHor+XfHor,MOD(S120,XobsHor)&lt;XfHor),"out-sample","")),IF(ISBLANK(F121),"",IF(COUNT($F$2:F121)&lt;=XobsHor-XfHor,"in-sample","out-sample"))),"")</f>
        <v/>
      </c>
      <c r="I121" s="120" t="str">
        <f>IF(AND(ISBLANK(F120),H120="in-sample"),"",IF(AND(Temp!fhor_indata=1,H120="out-sample",H121="out-sample"),I120,IF(AND(ISBLANK(F121),H120="out-sample"),"",IF(AND(Temp!optSeasCoef=0,Temp!sts_add=1),IF(H120="in-sample",IF(Q120=bigT,((pCell/bigT)*F120)+((1-(pCell/bigT))*(I120+J120)),IF(OR(ISBLANK(F121),COUNT($F$2:F120)&lt;=pCell),F120,((pCell/COUNT($F$2:F120))*F120)+((1-(pCell/COUNT($F$2:F120)))*(I120+J120)))),I120),IF(AND(Temp!optSeasCoef=0,Temp!sts_multp=1),IF(H120="in-sample",IF(Q120=bigT,((pCell/bigT)*F120)+((1-(pCell/bigT))*(I120*J120)),IF(OR(ISBLANK(F121),COUNT(F$2:$F120)&lt;=pCell),F120,((pCell/COUNT($F$2:F120))*F120)+((1-(pCell/COUNT($F$2:F120)))*(I120*J120)))),I120),IF(Temp!sts_add=1,IF(H120="in-sample",IF(Q120=bigT,((pCell/bigT)*AX120)+((1-(pCell/bigT))*(I120+J120)),IF(OR(ISBLANK(F121),COUNT($AX$2:AX120)&lt;=pCell),AX120,((pCell/COUNT($AX$2:AX120))*AX120)+((1-(pCell/COUNT($AX$2:AX120)))*(I120+J120)))),I120),IF(H120="in-sample",IF(Q120=bigT,((pCell/bigT)*AX120)+((1-(pCell/bigT))*(I120*J120)),IF(OR(ISBLANK(F121),COUNT($AX$2:AX120)&lt;=pCell),AX120,((pCell/COUNT($AX$2:AX120))*AX120)+((1-(pCell/COUNT($AX$2:AX120)))*(I120*J120)))),I120)))))))</f>
        <v/>
      </c>
      <c r="J121" s="120" t="str">
        <f>IF(AND(ISBLANK(F120),H120="in-sample"),"",IF(AND(Temp!fhor_indata=1,H120="out-sample",H121="out-sample"),J120,IF(AND(ISBLANK(F121),H120="out-sample"),"",IF(AND(Temp!optSeasCoef=0,Temp!sts_add=1),IF(H120="in-sample",IF(Q120=bigT,((qCell/bigT)*(I121-I120))+((1-(qCell/bigT))*J120),IF(OR(ISBLANK(F121),COUNT($F$2:F120)&lt;=qCell),IF(COUNT($F$2:F120)=1,0,F120-F119),((qCell/COUNT($F$2:F120))*(I121-I120))+((1-(qCell/COUNT($F$2:F120)))*J120))),J120),IF(AND(Temp!optSeasCoef=0,Temp!sts_multp=1),IF(H120="in-sample",IF(Q120=bigT,((qCell/bigT)*(I121/I120))+((1-(qCell/bigT))*J120),IF(qCell=0,1,IF(OR(ISBLANK(F121),COUNT($F$2:F120)&lt;=qCell),IF(COUNT($F$2:F120)=1,1,F120/F119),((qCell/COUNT($F$2:F120))*(I121/I120))+((1-(qCell/COUNT($F$2:F120)))*J120)))),J120),IF(Temp!sts_add=1,IF(H120="in-sample",IF(Q120=bigT,((qCell/bigT)*(I121-I120))+((1-(qCell/bigT))*J120),IF(OR(ISBLANK(F121),COUNT($AX$2:AX120)&lt;=qCell),IF(COUNT($AX$2:AX120)=1,0,AX120-AX119),((qCell/COUNT($AX$2:AX120))*(I121-I120))+((1-(qCell/COUNT($AX$2:AX120)))*J120))),J120),IF(H120="in-sample",IF(Q120=bigT,((qCell/bigT)*(I121/I120))+((1-(qCell/bigT))*J120),IF(qCell=0,1,IF(OR(ISBLANK(F121),COUNT($AX$2:AX120)&lt;=qCell),IF(COUNT($AX$2:AX120)=1,1,AX120/AX119),((qCell/COUNT($AX$2:AX120))*(I121/I120))+((1-(qCell/COUNT($AX$2:AX120)))*J120)))),J120)))))))</f>
        <v/>
      </c>
      <c r="K121" s="120" t="str">
        <f>IF(H121="","",IF(AND(Temp!optSeasCoef=0,Temp!sts_add=1),IF(H121="out-sample",I121+(Q121*J121),I121+J121),IF(AND(Temp!optSeasCoef=0,Temp!sts_multp=1),IF(H121="out-sample",I121*(J121^Q121),I121*J121),IF(Temp!sts_add=1,IF(H121="out-sample",(I121+(Q121*J121))*G121,(I121+J121)*G121),IF(H121="out-sample",I121*(J121^Q121)*G121,I121*J121*G121)))))</f>
        <v/>
      </c>
      <c r="L121" s="116" t="str">
        <f t="shared" si="11"/>
        <v/>
      </c>
      <c r="M121" s="116" t="str">
        <f t="shared" si="12"/>
        <v/>
      </c>
      <c r="N121" s="116" t="str">
        <f t="shared" si="13"/>
        <v/>
      </c>
      <c r="O121" s="116" t="str">
        <f t="shared" si="14"/>
        <v/>
      </c>
      <c r="P121" s="116" t="str">
        <f t="shared" si="15"/>
        <v/>
      </c>
      <c r="Q121" s="94" t="str">
        <f>IF(AND(Temp!fhor_indata=1,ISBLANK(F121),H120="in-sample"),1,IF(AND(Temp!fhor_indata=1,H120="out-sample",Q120&lt;XfHor),Q120+1,IF(ISBLANK(F121),"",IF(AND(H121="out-sample",H120="in-sample"),1,IF(AND(H121="out-sample",H120="out-sample"),Q120+1,IF(ISNUMBER(Q120),Q120+1,1))))))</f>
        <v/>
      </c>
      <c r="R121" s="94" t="str">
        <f t="shared" si="16"/>
        <v/>
      </c>
      <c r="S121" s="94" t="str">
        <f>IF(Temp!fhor_indata=1,IF(S120=XobsHor,1,IF(COUNT($S$2:S120)&lt;=XobsHor,S120+1,IF(AND(COUNT($S$2:S120)&lt;=XobsHor+XfHor,IFERROR(MOD(S120,XobsHor)&lt;XfHor,FALSE)),S120+1,""))),IF(ISBLANK(F121),"",IF(S120=maxP,1,IF(S120&lt;maxP,S120+1,IF(COUNT($S$2:S121)&lt;=XobsHor,S120+1,"")))))</f>
        <v/>
      </c>
      <c r="T121" s="3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W121" s="123" t="str">
        <f t="shared" si="18"/>
        <v/>
      </c>
      <c r="AX121" s="123" t="str">
        <f t="shared" si="19"/>
        <v/>
      </c>
      <c r="AY121" s="124" t="str">
        <f t="shared" si="20"/>
        <v/>
      </c>
      <c r="AZ121" s="124" t="str">
        <f t="shared" si="21"/>
        <v/>
      </c>
      <c r="BF121" s="91"/>
    </row>
    <row r="122" spans="1:58" s="78" customFormat="1" ht="14.25" x14ac:dyDescent="0.2">
      <c r="A122" s="6"/>
      <c r="B122" s="6"/>
      <c r="C122" s="6"/>
      <c r="D122" s="3"/>
      <c r="E122" s="98" t="str">
        <f t="shared" si="17"/>
        <v/>
      </c>
      <c r="F122" s="117"/>
      <c r="G122" s="116" t="str">
        <f>IF(E122="","",IF(Temp!optSeasCoef=0,1,INDEX($C$2:$C$13,IF(MOD(COUNT($E$2:E122),seas_indx)=0,seas_indx,MOD(COUNT($E$2:E122),seas_indx)))))</f>
        <v/>
      </c>
      <c r="H122" s="97" t="str">
        <f>IFERROR(IF(Temp!fhor_indata=1,IF(COUNT($S$2:S122)&lt;=XobsHor,"in-sample",IF(AND(COUNT($S$2:S122)&lt;=XobsHor+XfHor,MOD(S121,XobsHor)&lt;XfHor),"out-sample","")),IF(ISBLANK(F122),"",IF(COUNT($F$2:F122)&lt;=XobsHor-XfHor,"in-sample","out-sample"))),"")</f>
        <v/>
      </c>
      <c r="I122" s="120" t="str">
        <f>IF(AND(ISBLANK(F121),H121="in-sample"),"",IF(AND(Temp!fhor_indata=1,H121="out-sample",H122="out-sample"),I121,IF(AND(ISBLANK(F122),H121="out-sample"),"",IF(AND(Temp!optSeasCoef=0,Temp!sts_add=1),IF(H121="in-sample",IF(Q121=bigT,((pCell/bigT)*F121)+((1-(pCell/bigT))*(I121+J121)),IF(OR(ISBLANK(F122),COUNT($F$2:F121)&lt;=pCell),F121,((pCell/COUNT($F$2:F121))*F121)+((1-(pCell/COUNT($F$2:F121)))*(I121+J121)))),I121),IF(AND(Temp!optSeasCoef=0,Temp!sts_multp=1),IF(H121="in-sample",IF(Q121=bigT,((pCell/bigT)*F121)+((1-(pCell/bigT))*(I121*J121)),IF(OR(ISBLANK(F122),COUNT(F$2:$F121)&lt;=pCell),F121,((pCell/COUNT($F$2:F121))*F121)+((1-(pCell/COUNT($F$2:F121)))*(I121*J121)))),I121),IF(Temp!sts_add=1,IF(H121="in-sample",IF(Q121=bigT,((pCell/bigT)*AX121)+((1-(pCell/bigT))*(I121+J121)),IF(OR(ISBLANK(F122),COUNT($AX$2:AX121)&lt;=pCell),AX121,((pCell/COUNT($AX$2:AX121))*AX121)+((1-(pCell/COUNT($AX$2:AX121)))*(I121+J121)))),I121),IF(H121="in-sample",IF(Q121=bigT,((pCell/bigT)*AX121)+((1-(pCell/bigT))*(I121*J121)),IF(OR(ISBLANK(F122),COUNT($AX$2:AX121)&lt;=pCell),AX121,((pCell/COUNT($AX$2:AX121))*AX121)+((1-(pCell/COUNT($AX$2:AX121)))*(I121*J121)))),I121)))))))</f>
        <v/>
      </c>
      <c r="J122" s="120" t="str">
        <f>IF(AND(ISBLANK(F121),H121="in-sample"),"",IF(AND(Temp!fhor_indata=1,H121="out-sample",H122="out-sample"),J121,IF(AND(ISBLANK(F122),H121="out-sample"),"",IF(AND(Temp!optSeasCoef=0,Temp!sts_add=1),IF(H121="in-sample",IF(Q121=bigT,((qCell/bigT)*(I122-I121))+((1-(qCell/bigT))*J121),IF(OR(ISBLANK(F122),COUNT($F$2:F121)&lt;=qCell),IF(COUNT($F$2:F121)=1,0,F121-F120),((qCell/COUNT($F$2:F121))*(I122-I121))+((1-(qCell/COUNT($F$2:F121)))*J121))),J121),IF(AND(Temp!optSeasCoef=0,Temp!sts_multp=1),IF(H121="in-sample",IF(Q121=bigT,((qCell/bigT)*(I122/I121))+((1-(qCell/bigT))*J121),IF(qCell=0,1,IF(OR(ISBLANK(F122),COUNT($F$2:F121)&lt;=qCell),IF(COUNT($F$2:F121)=1,1,F121/F120),((qCell/COUNT($F$2:F121))*(I122/I121))+((1-(qCell/COUNT($F$2:F121)))*J121)))),J121),IF(Temp!sts_add=1,IF(H121="in-sample",IF(Q121=bigT,((qCell/bigT)*(I122-I121))+((1-(qCell/bigT))*J121),IF(OR(ISBLANK(F122),COUNT($AX$2:AX121)&lt;=qCell),IF(COUNT($AX$2:AX121)=1,0,AX121-AX120),((qCell/COUNT($AX$2:AX121))*(I122-I121))+((1-(qCell/COUNT($AX$2:AX121)))*J121))),J121),IF(H121="in-sample",IF(Q121=bigT,((qCell/bigT)*(I122/I121))+((1-(qCell/bigT))*J121),IF(qCell=0,1,IF(OR(ISBLANK(F122),COUNT($AX$2:AX121)&lt;=qCell),IF(COUNT($AX$2:AX121)=1,1,AX121/AX120),((qCell/COUNT($AX$2:AX121))*(I122/I121))+((1-(qCell/COUNT($AX$2:AX121)))*J121)))),J121)))))))</f>
        <v/>
      </c>
      <c r="K122" s="120" t="str">
        <f>IF(H122="","",IF(AND(Temp!optSeasCoef=0,Temp!sts_add=1),IF(H122="out-sample",I122+(Q122*J122),I122+J122),IF(AND(Temp!optSeasCoef=0,Temp!sts_multp=1),IF(H122="out-sample",I122*(J122^Q122),I122*J122),IF(Temp!sts_add=1,IF(H122="out-sample",(I122+(Q122*J122))*G122,(I122+J122)*G122),IF(H122="out-sample",I122*(J122^Q122)*G122,I122*J122*G122)))))</f>
        <v/>
      </c>
      <c r="L122" s="116" t="str">
        <f t="shared" si="11"/>
        <v/>
      </c>
      <c r="M122" s="116" t="str">
        <f t="shared" si="12"/>
        <v/>
      </c>
      <c r="N122" s="116" t="str">
        <f t="shared" si="13"/>
        <v/>
      </c>
      <c r="O122" s="116" t="str">
        <f t="shared" si="14"/>
        <v/>
      </c>
      <c r="P122" s="116" t="str">
        <f t="shared" si="15"/>
        <v/>
      </c>
      <c r="Q122" s="94" t="str">
        <f>IF(AND(Temp!fhor_indata=1,ISBLANK(F122),H121="in-sample"),1,IF(AND(Temp!fhor_indata=1,H121="out-sample",Q121&lt;XfHor),Q121+1,IF(ISBLANK(F122),"",IF(AND(H122="out-sample",H121="in-sample"),1,IF(AND(H122="out-sample",H121="out-sample"),Q121+1,IF(ISNUMBER(Q121),Q121+1,1))))))</f>
        <v/>
      </c>
      <c r="R122" s="94" t="str">
        <f t="shared" si="16"/>
        <v/>
      </c>
      <c r="S122" s="94" t="str">
        <f>IF(Temp!fhor_indata=1,IF(S121=XobsHor,1,IF(COUNT($S$2:S121)&lt;=XobsHor,S121+1,IF(AND(COUNT($S$2:S121)&lt;=XobsHor+XfHor,IFERROR(MOD(S121,XobsHor)&lt;XfHor,FALSE)),S121+1,""))),IF(ISBLANK(F122),"",IF(S121=maxP,1,IF(S121&lt;maxP,S121+1,IF(COUNT($S$2:S122)&lt;=XobsHor,S121+1,"")))))</f>
        <v/>
      </c>
      <c r="T122" s="3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W122" s="123" t="str">
        <f t="shared" si="18"/>
        <v/>
      </c>
      <c r="AX122" s="123" t="str">
        <f t="shared" si="19"/>
        <v/>
      </c>
      <c r="AY122" s="124" t="str">
        <f t="shared" si="20"/>
        <v/>
      </c>
      <c r="AZ122" s="124" t="str">
        <f t="shared" si="21"/>
        <v/>
      </c>
      <c r="BF122" s="91"/>
    </row>
    <row r="123" spans="1:58" s="78" customFormat="1" ht="14.25" x14ac:dyDescent="0.2">
      <c r="A123" s="6"/>
      <c r="B123" s="6"/>
      <c r="C123" s="6"/>
      <c r="D123" s="3"/>
      <c r="E123" s="98" t="str">
        <f t="shared" si="17"/>
        <v/>
      </c>
      <c r="F123" s="117"/>
      <c r="G123" s="116" t="str">
        <f>IF(E123="","",IF(Temp!optSeasCoef=0,1,INDEX($C$2:$C$13,IF(MOD(COUNT($E$2:E123),seas_indx)=0,seas_indx,MOD(COUNT($E$2:E123),seas_indx)))))</f>
        <v/>
      </c>
      <c r="H123" s="97" t="str">
        <f>IFERROR(IF(Temp!fhor_indata=1,IF(COUNT($S$2:S123)&lt;=XobsHor,"in-sample",IF(AND(COUNT($S$2:S123)&lt;=XobsHor+XfHor,MOD(S122,XobsHor)&lt;XfHor),"out-sample","")),IF(ISBLANK(F123),"",IF(COUNT($F$2:F123)&lt;=XobsHor-XfHor,"in-sample","out-sample"))),"")</f>
        <v/>
      </c>
      <c r="I123" s="120" t="str">
        <f>IF(AND(ISBLANK(F122),H122="in-sample"),"",IF(AND(Temp!fhor_indata=1,H122="out-sample",H123="out-sample"),I122,IF(AND(ISBLANK(F123),H122="out-sample"),"",IF(AND(Temp!optSeasCoef=0,Temp!sts_add=1),IF(H122="in-sample",IF(Q122=bigT,((pCell/bigT)*F122)+((1-(pCell/bigT))*(I122+J122)),IF(OR(ISBLANK(F123),COUNT($F$2:F122)&lt;=pCell),F122,((pCell/COUNT($F$2:F122))*F122)+((1-(pCell/COUNT($F$2:F122)))*(I122+J122)))),I122),IF(AND(Temp!optSeasCoef=0,Temp!sts_multp=1),IF(H122="in-sample",IF(Q122=bigT,((pCell/bigT)*F122)+((1-(pCell/bigT))*(I122*J122)),IF(OR(ISBLANK(F123),COUNT(F$2:$F122)&lt;=pCell),F122,((pCell/COUNT($F$2:F122))*F122)+((1-(pCell/COUNT($F$2:F122)))*(I122*J122)))),I122),IF(Temp!sts_add=1,IF(H122="in-sample",IF(Q122=bigT,((pCell/bigT)*AX122)+((1-(pCell/bigT))*(I122+J122)),IF(OR(ISBLANK(F123),COUNT($AX$2:AX122)&lt;=pCell),AX122,((pCell/COUNT($AX$2:AX122))*AX122)+((1-(pCell/COUNT($AX$2:AX122)))*(I122+J122)))),I122),IF(H122="in-sample",IF(Q122=bigT,((pCell/bigT)*AX122)+((1-(pCell/bigT))*(I122*J122)),IF(OR(ISBLANK(F123),COUNT($AX$2:AX122)&lt;=pCell),AX122,((pCell/COUNT($AX$2:AX122))*AX122)+((1-(pCell/COUNT($AX$2:AX122)))*(I122*J122)))),I122)))))))</f>
        <v/>
      </c>
      <c r="J123" s="120" t="str">
        <f>IF(AND(ISBLANK(F122),H122="in-sample"),"",IF(AND(Temp!fhor_indata=1,H122="out-sample",H123="out-sample"),J122,IF(AND(ISBLANK(F123),H122="out-sample"),"",IF(AND(Temp!optSeasCoef=0,Temp!sts_add=1),IF(H122="in-sample",IF(Q122=bigT,((qCell/bigT)*(I123-I122))+((1-(qCell/bigT))*J122),IF(OR(ISBLANK(F123),COUNT($F$2:F122)&lt;=qCell),IF(COUNT($F$2:F122)=1,0,F122-F121),((qCell/COUNT($F$2:F122))*(I123-I122))+((1-(qCell/COUNT($F$2:F122)))*J122))),J122),IF(AND(Temp!optSeasCoef=0,Temp!sts_multp=1),IF(H122="in-sample",IF(Q122=bigT,((qCell/bigT)*(I123/I122))+((1-(qCell/bigT))*J122),IF(qCell=0,1,IF(OR(ISBLANK(F123),COUNT($F$2:F122)&lt;=qCell),IF(COUNT($F$2:F122)=1,1,F122/F121),((qCell/COUNT($F$2:F122))*(I123/I122))+((1-(qCell/COUNT($F$2:F122)))*J122)))),J122),IF(Temp!sts_add=1,IF(H122="in-sample",IF(Q122=bigT,((qCell/bigT)*(I123-I122))+((1-(qCell/bigT))*J122),IF(OR(ISBLANK(F123),COUNT($AX$2:AX122)&lt;=qCell),IF(COUNT($AX$2:AX122)=1,0,AX122-AX121),((qCell/COUNT($AX$2:AX122))*(I123-I122))+((1-(qCell/COUNT($AX$2:AX122)))*J122))),J122),IF(H122="in-sample",IF(Q122=bigT,((qCell/bigT)*(I123/I122))+((1-(qCell/bigT))*J122),IF(qCell=0,1,IF(OR(ISBLANK(F123),COUNT($AX$2:AX122)&lt;=qCell),IF(COUNT($AX$2:AX122)=1,1,AX122/AX121),((qCell/COUNT($AX$2:AX122))*(I123/I122))+((1-(qCell/COUNT($AX$2:AX122)))*J122)))),J122)))))))</f>
        <v/>
      </c>
      <c r="K123" s="120" t="str">
        <f>IF(H123="","",IF(AND(Temp!optSeasCoef=0,Temp!sts_add=1),IF(H123="out-sample",I123+(Q123*J123),I123+J123),IF(AND(Temp!optSeasCoef=0,Temp!sts_multp=1),IF(H123="out-sample",I123*(J123^Q123),I123*J123),IF(Temp!sts_add=1,IF(H123="out-sample",(I123+(Q123*J123))*G123,(I123+J123)*G123),IF(H123="out-sample",I123*(J123^Q123)*G123,I123*J123*G123)))))</f>
        <v/>
      </c>
      <c r="L123" s="116" t="str">
        <f t="shared" si="11"/>
        <v/>
      </c>
      <c r="M123" s="116" t="str">
        <f t="shared" si="12"/>
        <v/>
      </c>
      <c r="N123" s="116" t="str">
        <f t="shared" si="13"/>
        <v/>
      </c>
      <c r="O123" s="116" t="str">
        <f t="shared" si="14"/>
        <v/>
      </c>
      <c r="P123" s="116" t="str">
        <f t="shared" si="15"/>
        <v/>
      </c>
      <c r="Q123" s="94" t="str">
        <f>IF(AND(Temp!fhor_indata=1,ISBLANK(F123),H122="in-sample"),1,IF(AND(Temp!fhor_indata=1,H122="out-sample",Q122&lt;XfHor),Q122+1,IF(ISBLANK(F123),"",IF(AND(H123="out-sample",H122="in-sample"),1,IF(AND(H123="out-sample",H122="out-sample"),Q122+1,IF(ISNUMBER(Q122),Q122+1,1))))))</f>
        <v/>
      </c>
      <c r="R123" s="94" t="str">
        <f t="shared" si="16"/>
        <v/>
      </c>
      <c r="S123" s="94" t="str">
        <f>IF(Temp!fhor_indata=1,IF(S122=XobsHor,1,IF(COUNT($S$2:S122)&lt;=XobsHor,S122+1,IF(AND(COUNT($S$2:S122)&lt;=XobsHor+XfHor,IFERROR(MOD(S122,XobsHor)&lt;XfHor,FALSE)),S122+1,""))),IF(ISBLANK(F123),"",IF(S122=maxP,1,IF(S122&lt;maxP,S122+1,IF(COUNT($S$2:S123)&lt;=XobsHor,S122+1,"")))))</f>
        <v/>
      </c>
      <c r="T123" s="3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W123" s="123" t="str">
        <f t="shared" si="18"/>
        <v/>
      </c>
      <c r="AX123" s="123" t="str">
        <f t="shared" si="19"/>
        <v/>
      </c>
      <c r="AY123" s="124" t="str">
        <f t="shared" si="20"/>
        <v/>
      </c>
      <c r="AZ123" s="124" t="str">
        <f t="shared" si="21"/>
        <v/>
      </c>
      <c r="BF123" s="91"/>
    </row>
    <row r="124" spans="1:58" s="78" customFormat="1" ht="14.25" x14ac:dyDescent="0.2">
      <c r="A124" s="6"/>
      <c r="B124" s="6"/>
      <c r="C124" s="6"/>
      <c r="D124" s="3"/>
      <c r="E124" s="98" t="str">
        <f t="shared" si="17"/>
        <v/>
      </c>
      <c r="F124" s="117"/>
      <c r="G124" s="116" t="str">
        <f>IF(E124="","",IF(Temp!optSeasCoef=0,1,INDEX($C$2:$C$13,IF(MOD(COUNT($E$2:E124),seas_indx)=0,seas_indx,MOD(COUNT($E$2:E124),seas_indx)))))</f>
        <v/>
      </c>
      <c r="H124" s="97" t="str">
        <f>IFERROR(IF(Temp!fhor_indata=1,IF(COUNT($S$2:S124)&lt;=XobsHor,"in-sample",IF(AND(COUNT($S$2:S124)&lt;=XobsHor+XfHor,MOD(S123,XobsHor)&lt;XfHor),"out-sample","")),IF(ISBLANK(F124),"",IF(COUNT($F$2:F124)&lt;=XobsHor-XfHor,"in-sample","out-sample"))),"")</f>
        <v/>
      </c>
      <c r="I124" s="120" t="str">
        <f>IF(AND(ISBLANK(F123),H123="in-sample"),"",IF(AND(Temp!fhor_indata=1,H123="out-sample",H124="out-sample"),I123,IF(AND(ISBLANK(F124),H123="out-sample"),"",IF(AND(Temp!optSeasCoef=0,Temp!sts_add=1),IF(H123="in-sample",IF(Q123=bigT,((pCell/bigT)*F123)+((1-(pCell/bigT))*(I123+J123)),IF(OR(ISBLANK(F124),COUNT($F$2:F123)&lt;=pCell),F123,((pCell/COUNT($F$2:F123))*F123)+((1-(pCell/COUNT($F$2:F123)))*(I123+J123)))),I123),IF(AND(Temp!optSeasCoef=0,Temp!sts_multp=1),IF(H123="in-sample",IF(Q123=bigT,((pCell/bigT)*F123)+((1-(pCell/bigT))*(I123*J123)),IF(OR(ISBLANK(F124),COUNT(F$2:$F123)&lt;=pCell),F123,((pCell/COUNT($F$2:F123))*F123)+((1-(pCell/COUNT($F$2:F123)))*(I123*J123)))),I123),IF(Temp!sts_add=1,IF(H123="in-sample",IF(Q123=bigT,((pCell/bigT)*AX123)+((1-(pCell/bigT))*(I123+J123)),IF(OR(ISBLANK(F124),COUNT($AX$2:AX123)&lt;=pCell),AX123,((pCell/COUNT($AX$2:AX123))*AX123)+((1-(pCell/COUNT($AX$2:AX123)))*(I123+J123)))),I123),IF(H123="in-sample",IF(Q123=bigT,((pCell/bigT)*AX123)+((1-(pCell/bigT))*(I123*J123)),IF(OR(ISBLANK(F124),COUNT($AX$2:AX123)&lt;=pCell),AX123,((pCell/COUNT($AX$2:AX123))*AX123)+((1-(pCell/COUNT($AX$2:AX123)))*(I123*J123)))),I123)))))))</f>
        <v/>
      </c>
      <c r="J124" s="120" t="str">
        <f>IF(AND(ISBLANK(F123),H123="in-sample"),"",IF(AND(Temp!fhor_indata=1,H123="out-sample",H124="out-sample"),J123,IF(AND(ISBLANK(F124),H123="out-sample"),"",IF(AND(Temp!optSeasCoef=0,Temp!sts_add=1),IF(H123="in-sample",IF(Q123=bigT,((qCell/bigT)*(I124-I123))+((1-(qCell/bigT))*J123),IF(OR(ISBLANK(F124),COUNT($F$2:F123)&lt;=qCell),IF(COUNT($F$2:F123)=1,0,F123-F122),((qCell/COUNT($F$2:F123))*(I124-I123))+((1-(qCell/COUNT($F$2:F123)))*J123))),J123),IF(AND(Temp!optSeasCoef=0,Temp!sts_multp=1),IF(H123="in-sample",IF(Q123=bigT,((qCell/bigT)*(I124/I123))+((1-(qCell/bigT))*J123),IF(qCell=0,1,IF(OR(ISBLANK(F124),COUNT($F$2:F123)&lt;=qCell),IF(COUNT($F$2:F123)=1,1,F123/F122),((qCell/COUNT($F$2:F123))*(I124/I123))+((1-(qCell/COUNT($F$2:F123)))*J123)))),J123),IF(Temp!sts_add=1,IF(H123="in-sample",IF(Q123=bigT,((qCell/bigT)*(I124-I123))+((1-(qCell/bigT))*J123),IF(OR(ISBLANK(F124),COUNT($AX$2:AX123)&lt;=qCell),IF(COUNT($AX$2:AX123)=1,0,AX123-AX122),((qCell/COUNT($AX$2:AX123))*(I124-I123))+((1-(qCell/COUNT($AX$2:AX123)))*J123))),J123),IF(H123="in-sample",IF(Q123=bigT,((qCell/bigT)*(I124/I123))+((1-(qCell/bigT))*J123),IF(qCell=0,1,IF(OR(ISBLANK(F124),COUNT($AX$2:AX123)&lt;=qCell),IF(COUNT($AX$2:AX123)=1,1,AX123/AX122),((qCell/COUNT($AX$2:AX123))*(I124/I123))+((1-(qCell/COUNT($AX$2:AX123)))*J123)))),J123)))))))</f>
        <v/>
      </c>
      <c r="K124" s="120" t="str">
        <f>IF(H124="","",IF(AND(Temp!optSeasCoef=0,Temp!sts_add=1),IF(H124="out-sample",I124+(Q124*J124),I124+J124),IF(AND(Temp!optSeasCoef=0,Temp!sts_multp=1),IF(H124="out-sample",I124*(J124^Q124),I124*J124),IF(Temp!sts_add=1,IF(H124="out-sample",(I124+(Q124*J124))*G124,(I124+J124)*G124),IF(H124="out-sample",I124*(J124^Q124)*G124,I124*J124*G124)))))</f>
        <v/>
      </c>
      <c r="L124" s="116" t="str">
        <f t="shared" si="11"/>
        <v/>
      </c>
      <c r="M124" s="116" t="str">
        <f t="shared" si="12"/>
        <v/>
      </c>
      <c r="N124" s="116" t="str">
        <f t="shared" si="13"/>
        <v/>
      </c>
      <c r="O124" s="116" t="str">
        <f t="shared" si="14"/>
        <v/>
      </c>
      <c r="P124" s="116" t="str">
        <f t="shared" si="15"/>
        <v/>
      </c>
      <c r="Q124" s="94" t="str">
        <f>IF(AND(Temp!fhor_indata=1,ISBLANK(F124),H123="in-sample"),1,IF(AND(Temp!fhor_indata=1,H123="out-sample",Q123&lt;XfHor),Q123+1,IF(ISBLANK(F124),"",IF(AND(H124="out-sample",H123="in-sample"),1,IF(AND(H124="out-sample",H123="out-sample"),Q123+1,IF(ISNUMBER(Q123),Q123+1,1))))))</f>
        <v/>
      </c>
      <c r="R124" s="94" t="str">
        <f t="shared" si="16"/>
        <v/>
      </c>
      <c r="S124" s="94" t="str">
        <f>IF(Temp!fhor_indata=1,IF(S123=XobsHor,1,IF(COUNT($S$2:S123)&lt;=XobsHor,S123+1,IF(AND(COUNT($S$2:S123)&lt;=XobsHor+XfHor,IFERROR(MOD(S123,XobsHor)&lt;XfHor,FALSE)),S123+1,""))),IF(ISBLANK(F124),"",IF(S123=maxP,1,IF(S123&lt;maxP,S123+1,IF(COUNT($S$2:S124)&lt;=XobsHor,S123+1,"")))))</f>
        <v/>
      </c>
      <c r="T124" s="3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W124" s="123" t="str">
        <f t="shared" si="18"/>
        <v/>
      </c>
      <c r="AX124" s="123" t="str">
        <f t="shared" si="19"/>
        <v/>
      </c>
      <c r="AY124" s="124" t="str">
        <f t="shared" si="20"/>
        <v/>
      </c>
      <c r="AZ124" s="124" t="str">
        <f t="shared" si="21"/>
        <v/>
      </c>
      <c r="BF124" s="91"/>
    </row>
    <row r="125" spans="1:58" s="78" customFormat="1" ht="14.25" x14ac:dyDescent="0.2">
      <c r="A125" s="6"/>
      <c r="B125" s="6"/>
      <c r="C125" s="6"/>
      <c r="D125" s="3"/>
      <c r="E125" s="98" t="str">
        <f t="shared" si="17"/>
        <v/>
      </c>
      <c r="F125" s="117"/>
      <c r="G125" s="116" t="str">
        <f>IF(E125="","",IF(Temp!optSeasCoef=0,1,INDEX($C$2:$C$13,IF(MOD(COUNT($E$2:E125),seas_indx)=0,seas_indx,MOD(COUNT($E$2:E125),seas_indx)))))</f>
        <v/>
      </c>
      <c r="H125" s="97" t="str">
        <f>IFERROR(IF(Temp!fhor_indata=1,IF(COUNT($S$2:S125)&lt;=XobsHor,"in-sample",IF(AND(COUNT($S$2:S125)&lt;=XobsHor+XfHor,MOD(S124,XobsHor)&lt;XfHor),"out-sample","")),IF(ISBLANK(F125),"",IF(COUNT($F$2:F125)&lt;=XobsHor-XfHor,"in-sample","out-sample"))),"")</f>
        <v/>
      </c>
      <c r="I125" s="120" t="str">
        <f>IF(AND(ISBLANK(F124),H124="in-sample"),"",IF(AND(Temp!fhor_indata=1,H124="out-sample",H125="out-sample"),I124,IF(AND(ISBLANK(F125),H124="out-sample"),"",IF(AND(Temp!optSeasCoef=0,Temp!sts_add=1),IF(H124="in-sample",IF(Q124=bigT,((pCell/bigT)*F124)+((1-(pCell/bigT))*(I124+J124)),IF(OR(ISBLANK(F125),COUNT($F$2:F124)&lt;=pCell),F124,((pCell/COUNT($F$2:F124))*F124)+((1-(pCell/COUNT($F$2:F124)))*(I124+J124)))),I124),IF(AND(Temp!optSeasCoef=0,Temp!sts_multp=1),IF(H124="in-sample",IF(Q124=bigT,((pCell/bigT)*F124)+((1-(pCell/bigT))*(I124*J124)),IF(OR(ISBLANK(F125),COUNT(F$2:$F124)&lt;=pCell),F124,((pCell/COUNT($F$2:F124))*F124)+((1-(pCell/COUNT($F$2:F124)))*(I124*J124)))),I124),IF(Temp!sts_add=1,IF(H124="in-sample",IF(Q124=bigT,((pCell/bigT)*AX124)+((1-(pCell/bigT))*(I124+J124)),IF(OR(ISBLANK(F125),COUNT($AX$2:AX124)&lt;=pCell),AX124,((pCell/COUNT($AX$2:AX124))*AX124)+((1-(pCell/COUNT($AX$2:AX124)))*(I124+J124)))),I124),IF(H124="in-sample",IF(Q124=bigT,((pCell/bigT)*AX124)+((1-(pCell/bigT))*(I124*J124)),IF(OR(ISBLANK(F125),COUNT($AX$2:AX124)&lt;=pCell),AX124,((pCell/COUNT($AX$2:AX124))*AX124)+((1-(pCell/COUNT($AX$2:AX124)))*(I124*J124)))),I124)))))))</f>
        <v/>
      </c>
      <c r="J125" s="120" t="str">
        <f>IF(AND(ISBLANK(F124),H124="in-sample"),"",IF(AND(Temp!fhor_indata=1,H124="out-sample",H125="out-sample"),J124,IF(AND(ISBLANK(F125),H124="out-sample"),"",IF(AND(Temp!optSeasCoef=0,Temp!sts_add=1),IF(H124="in-sample",IF(Q124=bigT,((qCell/bigT)*(I125-I124))+((1-(qCell/bigT))*J124),IF(OR(ISBLANK(F125),COUNT($F$2:F124)&lt;=qCell),IF(COUNT($F$2:F124)=1,0,F124-F123),((qCell/COUNT($F$2:F124))*(I125-I124))+((1-(qCell/COUNT($F$2:F124)))*J124))),J124),IF(AND(Temp!optSeasCoef=0,Temp!sts_multp=1),IF(H124="in-sample",IF(Q124=bigT,((qCell/bigT)*(I125/I124))+((1-(qCell/bigT))*J124),IF(qCell=0,1,IF(OR(ISBLANK(F125),COUNT($F$2:F124)&lt;=qCell),IF(COUNT($F$2:F124)=1,1,F124/F123),((qCell/COUNT($F$2:F124))*(I125/I124))+((1-(qCell/COUNT($F$2:F124)))*J124)))),J124),IF(Temp!sts_add=1,IF(H124="in-sample",IF(Q124=bigT,((qCell/bigT)*(I125-I124))+((1-(qCell/bigT))*J124),IF(OR(ISBLANK(F125),COUNT($AX$2:AX124)&lt;=qCell),IF(COUNT($AX$2:AX124)=1,0,AX124-AX123),((qCell/COUNT($AX$2:AX124))*(I125-I124))+((1-(qCell/COUNT($AX$2:AX124)))*J124))),J124),IF(H124="in-sample",IF(Q124=bigT,((qCell/bigT)*(I125/I124))+((1-(qCell/bigT))*J124),IF(qCell=0,1,IF(OR(ISBLANK(F125),COUNT($AX$2:AX124)&lt;=qCell),IF(COUNT($AX$2:AX124)=1,1,AX124/AX123),((qCell/COUNT($AX$2:AX124))*(I125/I124))+((1-(qCell/COUNT($AX$2:AX124)))*J124)))),J124)))))))</f>
        <v/>
      </c>
      <c r="K125" s="120" t="str">
        <f>IF(H125="","",IF(AND(Temp!optSeasCoef=0,Temp!sts_add=1),IF(H125="out-sample",I125+(Q125*J125),I125+J125),IF(AND(Temp!optSeasCoef=0,Temp!sts_multp=1),IF(H125="out-sample",I125*(J125^Q125),I125*J125),IF(Temp!sts_add=1,IF(H125="out-sample",(I125+(Q125*J125))*G125,(I125+J125)*G125),IF(H125="out-sample",I125*(J125^Q125)*G125,I125*J125*G125)))))</f>
        <v/>
      </c>
      <c r="L125" s="116" t="str">
        <f t="shared" si="11"/>
        <v/>
      </c>
      <c r="M125" s="116" t="str">
        <f t="shared" si="12"/>
        <v/>
      </c>
      <c r="N125" s="116" t="str">
        <f t="shared" si="13"/>
        <v/>
      </c>
      <c r="O125" s="116" t="str">
        <f t="shared" si="14"/>
        <v/>
      </c>
      <c r="P125" s="116" t="str">
        <f t="shared" si="15"/>
        <v/>
      </c>
      <c r="Q125" s="94" t="str">
        <f>IF(AND(Temp!fhor_indata=1,ISBLANK(F125),H124="in-sample"),1,IF(AND(Temp!fhor_indata=1,H124="out-sample",Q124&lt;XfHor),Q124+1,IF(ISBLANK(F125),"",IF(AND(H125="out-sample",H124="in-sample"),1,IF(AND(H125="out-sample",H124="out-sample"),Q124+1,IF(ISNUMBER(Q124),Q124+1,1))))))</f>
        <v/>
      </c>
      <c r="R125" s="94" t="str">
        <f t="shared" si="16"/>
        <v/>
      </c>
      <c r="S125" s="94" t="str">
        <f>IF(Temp!fhor_indata=1,IF(S124=XobsHor,1,IF(COUNT($S$2:S124)&lt;=XobsHor,S124+1,IF(AND(COUNT($S$2:S124)&lt;=XobsHor+XfHor,IFERROR(MOD(S124,XobsHor)&lt;XfHor,FALSE)),S124+1,""))),IF(ISBLANK(F125),"",IF(S124=maxP,1,IF(S124&lt;maxP,S124+1,IF(COUNT($S$2:S125)&lt;=XobsHor,S124+1,"")))))</f>
        <v/>
      </c>
      <c r="T125" s="3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W125" s="123" t="str">
        <f t="shared" si="18"/>
        <v/>
      </c>
      <c r="AX125" s="123" t="str">
        <f t="shared" si="19"/>
        <v/>
      </c>
      <c r="AY125" s="124" t="str">
        <f t="shared" si="20"/>
        <v/>
      </c>
      <c r="AZ125" s="124" t="str">
        <f t="shared" si="21"/>
        <v/>
      </c>
      <c r="BF125" s="91"/>
    </row>
    <row r="126" spans="1:58" s="78" customFormat="1" ht="14.25" x14ac:dyDescent="0.2">
      <c r="A126" s="6"/>
      <c r="B126" s="6"/>
      <c r="C126" s="6"/>
      <c r="D126" s="3"/>
      <c r="E126" s="98" t="str">
        <f t="shared" si="17"/>
        <v/>
      </c>
      <c r="F126" s="117"/>
      <c r="G126" s="116" t="str">
        <f>IF(E126="","",IF(Temp!optSeasCoef=0,1,INDEX($C$2:$C$13,IF(MOD(COUNT($E$2:E126),seas_indx)=0,seas_indx,MOD(COUNT($E$2:E126),seas_indx)))))</f>
        <v/>
      </c>
      <c r="H126" s="97" t="str">
        <f>IFERROR(IF(Temp!fhor_indata=1,IF(COUNT($S$2:S126)&lt;=XobsHor,"in-sample",IF(AND(COUNT($S$2:S126)&lt;=XobsHor+XfHor,MOD(S125,XobsHor)&lt;XfHor),"out-sample","")),IF(ISBLANK(F126),"",IF(COUNT($F$2:F126)&lt;=XobsHor-XfHor,"in-sample","out-sample"))),"")</f>
        <v/>
      </c>
      <c r="I126" s="120" t="str">
        <f>IF(AND(ISBLANK(F125),H125="in-sample"),"",IF(AND(Temp!fhor_indata=1,H125="out-sample",H126="out-sample"),I125,IF(AND(ISBLANK(F126),H125="out-sample"),"",IF(AND(Temp!optSeasCoef=0,Temp!sts_add=1),IF(H125="in-sample",IF(Q125=bigT,((pCell/bigT)*F125)+((1-(pCell/bigT))*(I125+J125)),IF(OR(ISBLANK(F126),COUNT($F$2:F125)&lt;=pCell),F125,((pCell/COUNT($F$2:F125))*F125)+((1-(pCell/COUNT($F$2:F125)))*(I125+J125)))),I125),IF(AND(Temp!optSeasCoef=0,Temp!sts_multp=1),IF(H125="in-sample",IF(Q125=bigT,((pCell/bigT)*F125)+((1-(pCell/bigT))*(I125*J125)),IF(OR(ISBLANK(F126),COUNT(F$2:$F125)&lt;=pCell),F125,((pCell/COUNT($F$2:F125))*F125)+((1-(pCell/COUNT($F$2:F125)))*(I125*J125)))),I125),IF(Temp!sts_add=1,IF(H125="in-sample",IF(Q125=bigT,((pCell/bigT)*AX125)+((1-(pCell/bigT))*(I125+J125)),IF(OR(ISBLANK(F126),COUNT($AX$2:AX125)&lt;=pCell),AX125,((pCell/COUNT($AX$2:AX125))*AX125)+((1-(pCell/COUNT($AX$2:AX125)))*(I125+J125)))),I125),IF(H125="in-sample",IF(Q125=bigT,((pCell/bigT)*AX125)+((1-(pCell/bigT))*(I125*J125)),IF(OR(ISBLANK(F126),COUNT($AX$2:AX125)&lt;=pCell),AX125,((pCell/COUNT($AX$2:AX125))*AX125)+((1-(pCell/COUNT($AX$2:AX125)))*(I125*J125)))),I125)))))))</f>
        <v/>
      </c>
      <c r="J126" s="120" t="str">
        <f>IF(AND(ISBLANK(F125),H125="in-sample"),"",IF(AND(Temp!fhor_indata=1,H125="out-sample",H126="out-sample"),J125,IF(AND(ISBLANK(F126),H125="out-sample"),"",IF(AND(Temp!optSeasCoef=0,Temp!sts_add=1),IF(H125="in-sample",IF(Q125=bigT,((qCell/bigT)*(I126-I125))+((1-(qCell/bigT))*J125),IF(OR(ISBLANK(F126),COUNT($F$2:F125)&lt;=qCell),IF(COUNT($F$2:F125)=1,0,F125-F124),((qCell/COUNT($F$2:F125))*(I126-I125))+((1-(qCell/COUNT($F$2:F125)))*J125))),J125),IF(AND(Temp!optSeasCoef=0,Temp!sts_multp=1),IF(H125="in-sample",IF(Q125=bigT,((qCell/bigT)*(I126/I125))+((1-(qCell/bigT))*J125),IF(qCell=0,1,IF(OR(ISBLANK(F126),COUNT($F$2:F125)&lt;=qCell),IF(COUNT($F$2:F125)=1,1,F125/F124),((qCell/COUNT($F$2:F125))*(I126/I125))+((1-(qCell/COUNT($F$2:F125)))*J125)))),J125),IF(Temp!sts_add=1,IF(H125="in-sample",IF(Q125=bigT,((qCell/bigT)*(I126-I125))+((1-(qCell/bigT))*J125),IF(OR(ISBLANK(F126),COUNT($AX$2:AX125)&lt;=qCell),IF(COUNT($AX$2:AX125)=1,0,AX125-AX124),((qCell/COUNT($AX$2:AX125))*(I126-I125))+((1-(qCell/COUNT($AX$2:AX125)))*J125))),J125),IF(H125="in-sample",IF(Q125=bigT,((qCell/bigT)*(I126/I125))+((1-(qCell/bigT))*J125),IF(qCell=0,1,IF(OR(ISBLANK(F126),COUNT($AX$2:AX125)&lt;=qCell),IF(COUNT($AX$2:AX125)=1,1,AX125/AX124),((qCell/COUNT($AX$2:AX125))*(I126/I125))+((1-(qCell/COUNT($AX$2:AX125)))*J125)))),J125)))))))</f>
        <v/>
      </c>
      <c r="K126" s="120" t="str">
        <f>IF(H126="","",IF(AND(Temp!optSeasCoef=0,Temp!sts_add=1),IF(H126="out-sample",I126+(Q126*J126),I126+J126),IF(AND(Temp!optSeasCoef=0,Temp!sts_multp=1),IF(H126="out-sample",I126*(J126^Q126),I126*J126),IF(Temp!sts_add=1,IF(H126="out-sample",(I126+(Q126*J126))*G126,(I126+J126)*G126),IF(H126="out-sample",I126*(J126^Q126)*G126,I126*J126*G126)))))</f>
        <v/>
      </c>
      <c r="L126" s="116" t="str">
        <f t="shared" si="11"/>
        <v/>
      </c>
      <c r="M126" s="116" t="str">
        <f t="shared" si="12"/>
        <v/>
      </c>
      <c r="N126" s="116" t="str">
        <f t="shared" si="13"/>
        <v/>
      </c>
      <c r="O126" s="116" t="str">
        <f t="shared" si="14"/>
        <v/>
      </c>
      <c r="P126" s="116" t="str">
        <f t="shared" si="15"/>
        <v/>
      </c>
      <c r="Q126" s="94" t="str">
        <f>IF(AND(Temp!fhor_indata=1,ISBLANK(F126),H125="in-sample"),1,IF(AND(Temp!fhor_indata=1,H125="out-sample",Q125&lt;XfHor),Q125+1,IF(ISBLANK(F126),"",IF(AND(H126="out-sample",H125="in-sample"),1,IF(AND(H126="out-sample",H125="out-sample"),Q125+1,IF(ISNUMBER(Q125),Q125+1,1))))))</f>
        <v/>
      </c>
      <c r="R126" s="94" t="str">
        <f t="shared" si="16"/>
        <v/>
      </c>
      <c r="S126" s="94" t="str">
        <f>IF(Temp!fhor_indata=1,IF(S125=XobsHor,1,IF(COUNT($S$2:S125)&lt;=XobsHor,S125+1,IF(AND(COUNT($S$2:S125)&lt;=XobsHor+XfHor,IFERROR(MOD(S125,XobsHor)&lt;XfHor,FALSE)),S125+1,""))),IF(ISBLANK(F126),"",IF(S125=maxP,1,IF(S125&lt;maxP,S125+1,IF(COUNT($S$2:S126)&lt;=XobsHor,S125+1,"")))))</f>
        <v/>
      </c>
      <c r="T126" s="3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W126" s="123" t="str">
        <f t="shared" si="18"/>
        <v/>
      </c>
      <c r="AX126" s="123" t="str">
        <f t="shared" si="19"/>
        <v/>
      </c>
      <c r="AY126" s="124" t="str">
        <f t="shared" si="20"/>
        <v/>
      </c>
      <c r="AZ126" s="124" t="str">
        <f t="shared" si="21"/>
        <v/>
      </c>
      <c r="BF126" s="91"/>
    </row>
    <row r="127" spans="1:58" s="78" customFormat="1" ht="14.25" x14ac:dyDescent="0.2">
      <c r="A127" s="6"/>
      <c r="B127" s="6"/>
      <c r="C127" s="6"/>
      <c r="D127" s="3"/>
      <c r="E127" s="98" t="str">
        <f t="shared" si="17"/>
        <v/>
      </c>
      <c r="F127" s="117"/>
      <c r="G127" s="116" t="str">
        <f>IF(E127="","",IF(Temp!optSeasCoef=0,1,INDEX($C$2:$C$13,IF(MOD(COUNT($E$2:E127),seas_indx)=0,seas_indx,MOD(COUNT($E$2:E127),seas_indx)))))</f>
        <v/>
      </c>
      <c r="H127" s="97" t="str">
        <f>IFERROR(IF(Temp!fhor_indata=1,IF(COUNT($S$2:S127)&lt;=XobsHor,"in-sample",IF(AND(COUNT($S$2:S127)&lt;=XobsHor+XfHor,MOD(S126,XobsHor)&lt;XfHor),"out-sample","")),IF(ISBLANK(F127),"",IF(COUNT($F$2:F127)&lt;=XobsHor-XfHor,"in-sample","out-sample"))),"")</f>
        <v/>
      </c>
      <c r="I127" s="120" t="str">
        <f>IF(AND(ISBLANK(F126),H126="in-sample"),"",IF(AND(Temp!fhor_indata=1,H126="out-sample",H127="out-sample"),I126,IF(AND(ISBLANK(F127),H126="out-sample"),"",IF(AND(Temp!optSeasCoef=0,Temp!sts_add=1),IF(H126="in-sample",IF(Q126=bigT,((pCell/bigT)*F126)+((1-(pCell/bigT))*(I126+J126)),IF(OR(ISBLANK(F127),COUNT($F$2:F126)&lt;=pCell),F126,((pCell/COUNT($F$2:F126))*F126)+((1-(pCell/COUNT($F$2:F126)))*(I126+J126)))),I126),IF(AND(Temp!optSeasCoef=0,Temp!sts_multp=1),IF(H126="in-sample",IF(Q126=bigT,((pCell/bigT)*F126)+((1-(pCell/bigT))*(I126*J126)),IF(OR(ISBLANK(F127),COUNT(F$2:$F126)&lt;=pCell),F126,((pCell/COUNT($F$2:F126))*F126)+((1-(pCell/COUNT($F$2:F126)))*(I126*J126)))),I126),IF(Temp!sts_add=1,IF(H126="in-sample",IF(Q126=bigT,((pCell/bigT)*AX126)+((1-(pCell/bigT))*(I126+J126)),IF(OR(ISBLANK(F127),COUNT($AX$2:AX126)&lt;=pCell),AX126,((pCell/COUNT($AX$2:AX126))*AX126)+((1-(pCell/COUNT($AX$2:AX126)))*(I126+J126)))),I126),IF(H126="in-sample",IF(Q126=bigT,((pCell/bigT)*AX126)+((1-(pCell/bigT))*(I126*J126)),IF(OR(ISBLANK(F127),COUNT($AX$2:AX126)&lt;=pCell),AX126,((pCell/COUNT($AX$2:AX126))*AX126)+((1-(pCell/COUNT($AX$2:AX126)))*(I126*J126)))),I126)))))))</f>
        <v/>
      </c>
      <c r="J127" s="120" t="str">
        <f>IF(AND(ISBLANK(F126),H126="in-sample"),"",IF(AND(Temp!fhor_indata=1,H126="out-sample",H127="out-sample"),J126,IF(AND(ISBLANK(F127),H126="out-sample"),"",IF(AND(Temp!optSeasCoef=0,Temp!sts_add=1),IF(H126="in-sample",IF(Q126=bigT,((qCell/bigT)*(I127-I126))+((1-(qCell/bigT))*J126),IF(OR(ISBLANK(F127),COUNT($F$2:F126)&lt;=qCell),IF(COUNT($F$2:F126)=1,0,F126-F125),((qCell/COUNT($F$2:F126))*(I127-I126))+((1-(qCell/COUNT($F$2:F126)))*J126))),J126),IF(AND(Temp!optSeasCoef=0,Temp!sts_multp=1),IF(H126="in-sample",IF(Q126=bigT,((qCell/bigT)*(I127/I126))+((1-(qCell/bigT))*J126),IF(qCell=0,1,IF(OR(ISBLANK(F127),COUNT($F$2:F126)&lt;=qCell),IF(COUNT($F$2:F126)=1,1,F126/F125),((qCell/COUNT($F$2:F126))*(I127/I126))+((1-(qCell/COUNT($F$2:F126)))*J126)))),J126),IF(Temp!sts_add=1,IF(H126="in-sample",IF(Q126=bigT,((qCell/bigT)*(I127-I126))+((1-(qCell/bigT))*J126),IF(OR(ISBLANK(F127),COUNT($AX$2:AX126)&lt;=qCell),IF(COUNT($AX$2:AX126)=1,0,AX126-AX125),((qCell/COUNT($AX$2:AX126))*(I127-I126))+((1-(qCell/COUNT($AX$2:AX126)))*J126))),J126),IF(H126="in-sample",IF(Q126=bigT,((qCell/bigT)*(I127/I126))+((1-(qCell/bigT))*J126),IF(qCell=0,1,IF(OR(ISBLANK(F127),COUNT($AX$2:AX126)&lt;=qCell),IF(COUNT($AX$2:AX126)=1,1,AX126/AX125),((qCell/COUNT($AX$2:AX126))*(I127/I126))+((1-(qCell/COUNT($AX$2:AX126)))*J126)))),J126)))))))</f>
        <v/>
      </c>
      <c r="K127" s="120" t="str">
        <f>IF(H127="","",IF(AND(Temp!optSeasCoef=0,Temp!sts_add=1),IF(H127="out-sample",I127+(Q127*J127),I127+J127),IF(AND(Temp!optSeasCoef=0,Temp!sts_multp=1),IF(H127="out-sample",I127*(J127^Q127),I127*J127),IF(Temp!sts_add=1,IF(H127="out-sample",(I127+(Q127*J127))*G127,(I127+J127)*G127),IF(H127="out-sample",I127*(J127^Q127)*G127,I127*J127*G127)))))</f>
        <v/>
      </c>
      <c r="L127" s="116" t="str">
        <f t="shared" si="11"/>
        <v/>
      </c>
      <c r="M127" s="116" t="str">
        <f t="shared" si="12"/>
        <v/>
      </c>
      <c r="N127" s="116" t="str">
        <f t="shared" si="13"/>
        <v/>
      </c>
      <c r="O127" s="116" t="str">
        <f t="shared" si="14"/>
        <v/>
      </c>
      <c r="P127" s="116" t="str">
        <f t="shared" si="15"/>
        <v/>
      </c>
      <c r="Q127" s="94" t="str">
        <f>IF(AND(Temp!fhor_indata=1,ISBLANK(F127),H126="in-sample"),1,IF(AND(Temp!fhor_indata=1,H126="out-sample",Q126&lt;XfHor),Q126+1,IF(ISBLANK(F127),"",IF(AND(H127="out-sample",H126="in-sample"),1,IF(AND(H127="out-sample",H126="out-sample"),Q126+1,IF(ISNUMBER(Q126),Q126+1,1))))))</f>
        <v/>
      </c>
      <c r="R127" s="94" t="str">
        <f t="shared" si="16"/>
        <v/>
      </c>
      <c r="S127" s="94" t="str">
        <f>IF(Temp!fhor_indata=1,IF(S126=XobsHor,1,IF(COUNT($S$2:S126)&lt;=XobsHor,S126+1,IF(AND(COUNT($S$2:S126)&lt;=XobsHor+XfHor,IFERROR(MOD(S126,XobsHor)&lt;XfHor,FALSE)),S126+1,""))),IF(ISBLANK(F127),"",IF(S126=maxP,1,IF(S126&lt;maxP,S126+1,IF(COUNT($S$2:S127)&lt;=XobsHor,S126+1,"")))))</f>
        <v/>
      </c>
      <c r="T127" s="3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W127" s="123" t="str">
        <f t="shared" si="18"/>
        <v/>
      </c>
      <c r="AX127" s="123" t="str">
        <f t="shared" si="19"/>
        <v/>
      </c>
      <c r="AY127" s="124" t="str">
        <f t="shared" si="20"/>
        <v/>
      </c>
      <c r="AZ127" s="124" t="str">
        <f t="shared" si="21"/>
        <v/>
      </c>
      <c r="BF127" s="91"/>
    </row>
    <row r="128" spans="1:58" s="78" customFormat="1" ht="14.25" x14ac:dyDescent="0.2">
      <c r="A128" s="6"/>
      <c r="B128" s="6"/>
      <c r="C128" s="6"/>
      <c r="D128" s="3"/>
      <c r="E128" s="98" t="str">
        <f t="shared" si="17"/>
        <v/>
      </c>
      <c r="F128" s="117"/>
      <c r="G128" s="116" t="str">
        <f>IF(E128="","",IF(Temp!optSeasCoef=0,1,INDEX($C$2:$C$13,IF(MOD(COUNT($E$2:E128),seas_indx)=0,seas_indx,MOD(COUNT($E$2:E128),seas_indx)))))</f>
        <v/>
      </c>
      <c r="H128" s="97" t="str">
        <f>IFERROR(IF(Temp!fhor_indata=1,IF(COUNT($S$2:S128)&lt;=XobsHor,"in-sample",IF(AND(COUNT($S$2:S128)&lt;=XobsHor+XfHor,MOD(S127,XobsHor)&lt;XfHor),"out-sample","")),IF(ISBLANK(F128),"",IF(COUNT($F$2:F128)&lt;=XobsHor-XfHor,"in-sample","out-sample"))),"")</f>
        <v/>
      </c>
      <c r="I128" s="120" t="str">
        <f>IF(AND(ISBLANK(F127),H127="in-sample"),"",IF(AND(Temp!fhor_indata=1,H127="out-sample",H128="out-sample"),I127,IF(AND(ISBLANK(F128),H127="out-sample"),"",IF(AND(Temp!optSeasCoef=0,Temp!sts_add=1),IF(H127="in-sample",IF(Q127=bigT,((pCell/bigT)*F127)+((1-(pCell/bigT))*(I127+J127)),IF(OR(ISBLANK(F128),COUNT($F$2:F127)&lt;=pCell),F127,((pCell/COUNT($F$2:F127))*F127)+((1-(pCell/COUNT($F$2:F127)))*(I127+J127)))),I127),IF(AND(Temp!optSeasCoef=0,Temp!sts_multp=1),IF(H127="in-sample",IF(Q127=bigT,((pCell/bigT)*F127)+((1-(pCell/bigT))*(I127*J127)),IF(OR(ISBLANK(F128),COUNT(F$2:$F127)&lt;=pCell),F127,((pCell/COUNT($F$2:F127))*F127)+((1-(pCell/COUNT($F$2:F127)))*(I127*J127)))),I127),IF(Temp!sts_add=1,IF(H127="in-sample",IF(Q127=bigT,((pCell/bigT)*AX127)+((1-(pCell/bigT))*(I127+J127)),IF(OR(ISBLANK(F128),COUNT($AX$2:AX127)&lt;=pCell),AX127,((pCell/COUNT($AX$2:AX127))*AX127)+((1-(pCell/COUNT($AX$2:AX127)))*(I127+J127)))),I127),IF(H127="in-sample",IF(Q127=bigT,((pCell/bigT)*AX127)+((1-(pCell/bigT))*(I127*J127)),IF(OR(ISBLANK(F128),COUNT($AX$2:AX127)&lt;=pCell),AX127,((pCell/COUNT($AX$2:AX127))*AX127)+((1-(pCell/COUNT($AX$2:AX127)))*(I127*J127)))),I127)))))))</f>
        <v/>
      </c>
      <c r="J128" s="120" t="str">
        <f>IF(AND(ISBLANK(F127),H127="in-sample"),"",IF(AND(Temp!fhor_indata=1,H127="out-sample",H128="out-sample"),J127,IF(AND(ISBLANK(F128),H127="out-sample"),"",IF(AND(Temp!optSeasCoef=0,Temp!sts_add=1),IF(H127="in-sample",IF(Q127=bigT,((qCell/bigT)*(I128-I127))+((1-(qCell/bigT))*J127),IF(OR(ISBLANK(F128),COUNT($F$2:F127)&lt;=qCell),IF(COUNT($F$2:F127)=1,0,F127-F126),((qCell/COUNT($F$2:F127))*(I128-I127))+((1-(qCell/COUNT($F$2:F127)))*J127))),J127),IF(AND(Temp!optSeasCoef=0,Temp!sts_multp=1),IF(H127="in-sample",IF(Q127=bigT,((qCell/bigT)*(I128/I127))+((1-(qCell/bigT))*J127),IF(qCell=0,1,IF(OR(ISBLANK(F128),COUNT($F$2:F127)&lt;=qCell),IF(COUNT($F$2:F127)=1,1,F127/F126),((qCell/COUNT($F$2:F127))*(I128/I127))+((1-(qCell/COUNT($F$2:F127)))*J127)))),J127),IF(Temp!sts_add=1,IF(H127="in-sample",IF(Q127=bigT,((qCell/bigT)*(I128-I127))+((1-(qCell/bigT))*J127),IF(OR(ISBLANK(F128),COUNT($AX$2:AX127)&lt;=qCell),IF(COUNT($AX$2:AX127)=1,0,AX127-AX126),((qCell/COUNT($AX$2:AX127))*(I128-I127))+((1-(qCell/COUNT($AX$2:AX127)))*J127))),J127),IF(H127="in-sample",IF(Q127=bigT,((qCell/bigT)*(I128/I127))+((1-(qCell/bigT))*J127),IF(qCell=0,1,IF(OR(ISBLANK(F128),COUNT($AX$2:AX127)&lt;=qCell),IF(COUNT($AX$2:AX127)=1,1,AX127/AX126),((qCell/COUNT($AX$2:AX127))*(I128/I127))+((1-(qCell/COUNT($AX$2:AX127)))*J127)))),J127)))))))</f>
        <v/>
      </c>
      <c r="K128" s="120" t="str">
        <f>IF(H128="","",IF(AND(Temp!optSeasCoef=0,Temp!sts_add=1),IF(H128="out-sample",I128+(Q128*J128),I128+J128),IF(AND(Temp!optSeasCoef=0,Temp!sts_multp=1),IF(H128="out-sample",I128*(J128^Q128),I128*J128),IF(Temp!sts_add=1,IF(H128="out-sample",(I128+(Q128*J128))*G128,(I128+J128)*G128),IF(H128="out-sample",I128*(J128^Q128)*G128,I128*J128*G128)))))</f>
        <v/>
      </c>
      <c r="L128" s="116" t="str">
        <f t="shared" si="11"/>
        <v/>
      </c>
      <c r="M128" s="116" t="str">
        <f t="shared" si="12"/>
        <v/>
      </c>
      <c r="N128" s="116" t="str">
        <f t="shared" si="13"/>
        <v/>
      </c>
      <c r="O128" s="116" t="str">
        <f t="shared" si="14"/>
        <v/>
      </c>
      <c r="P128" s="116" t="str">
        <f t="shared" si="15"/>
        <v/>
      </c>
      <c r="Q128" s="94" t="str">
        <f>IF(AND(Temp!fhor_indata=1,ISBLANK(F128),H127="in-sample"),1,IF(AND(Temp!fhor_indata=1,H127="out-sample",Q127&lt;XfHor),Q127+1,IF(ISBLANK(F128),"",IF(AND(H128="out-sample",H127="in-sample"),1,IF(AND(H128="out-sample",H127="out-sample"),Q127+1,IF(ISNUMBER(Q127),Q127+1,1))))))</f>
        <v/>
      </c>
      <c r="R128" s="94" t="str">
        <f t="shared" si="16"/>
        <v/>
      </c>
      <c r="S128" s="94" t="str">
        <f>IF(Temp!fhor_indata=1,IF(S127=XobsHor,1,IF(COUNT($S$2:S127)&lt;=XobsHor,S127+1,IF(AND(COUNT($S$2:S127)&lt;=XobsHor+XfHor,IFERROR(MOD(S127,XobsHor)&lt;XfHor,FALSE)),S127+1,""))),IF(ISBLANK(F128),"",IF(S127=maxP,1,IF(S127&lt;maxP,S127+1,IF(COUNT($S$2:S128)&lt;=XobsHor,S127+1,"")))))</f>
        <v/>
      </c>
      <c r="T128" s="3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W128" s="123" t="str">
        <f t="shared" si="18"/>
        <v/>
      </c>
      <c r="AX128" s="123" t="str">
        <f t="shared" si="19"/>
        <v/>
      </c>
      <c r="AY128" s="124" t="str">
        <f t="shared" si="20"/>
        <v/>
      </c>
      <c r="AZ128" s="124" t="str">
        <f t="shared" si="21"/>
        <v/>
      </c>
      <c r="BF128" s="91"/>
    </row>
    <row r="129" spans="1:58" s="78" customFormat="1" ht="14.25" x14ac:dyDescent="0.2">
      <c r="A129" s="6"/>
      <c r="B129" s="6"/>
      <c r="C129" s="6"/>
      <c r="D129" s="3"/>
      <c r="E129" s="98" t="str">
        <f t="shared" si="17"/>
        <v/>
      </c>
      <c r="F129" s="117"/>
      <c r="G129" s="116" t="str">
        <f>IF(E129="","",IF(Temp!optSeasCoef=0,1,INDEX($C$2:$C$13,IF(MOD(COUNT($E$2:E129),seas_indx)=0,seas_indx,MOD(COUNT($E$2:E129),seas_indx)))))</f>
        <v/>
      </c>
      <c r="H129" s="97" t="str">
        <f>IFERROR(IF(Temp!fhor_indata=1,IF(COUNT($S$2:S129)&lt;=XobsHor,"in-sample",IF(AND(COUNT($S$2:S129)&lt;=XobsHor+XfHor,MOD(S128,XobsHor)&lt;XfHor),"out-sample","")),IF(ISBLANK(F129),"",IF(COUNT($F$2:F129)&lt;=XobsHor-XfHor,"in-sample","out-sample"))),"")</f>
        <v/>
      </c>
      <c r="I129" s="120" t="str">
        <f>IF(AND(ISBLANK(F128),H128="in-sample"),"",IF(AND(Temp!fhor_indata=1,H128="out-sample",H129="out-sample"),I128,IF(AND(ISBLANK(F129),H128="out-sample"),"",IF(AND(Temp!optSeasCoef=0,Temp!sts_add=1),IF(H128="in-sample",IF(Q128=bigT,((pCell/bigT)*F128)+((1-(pCell/bigT))*(I128+J128)),IF(OR(ISBLANK(F129),COUNT($F$2:F128)&lt;=pCell),F128,((pCell/COUNT($F$2:F128))*F128)+((1-(pCell/COUNT($F$2:F128)))*(I128+J128)))),I128),IF(AND(Temp!optSeasCoef=0,Temp!sts_multp=1),IF(H128="in-sample",IF(Q128=bigT,((pCell/bigT)*F128)+((1-(pCell/bigT))*(I128*J128)),IF(OR(ISBLANK(F129),COUNT(F$2:$F128)&lt;=pCell),F128,((pCell/COUNT($F$2:F128))*F128)+((1-(pCell/COUNT($F$2:F128)))*(I128*J128)))),I128),IF(Temp!sts_add=1,IF(H128="in-sample",IF(Q128=bigT,((pCell/bigT)*AX128)+((1-(pCell/bigT))*(I128+J128)),IF(OR(ISBLANK(F129),COUNT($AX$2:AX128)&lt;=pCell),AX128,((pCell/COUNT($AX$2:AX128))*AX128)+((1-(pCell/COUNT($AX$2:AX128)))*(I128+J128)))),I128),IF(H128="in-sample",IF(Q128=bigT,((pCell/bigT)*AX128)+((1-(pCell/bigT))*(I128*J128)),IF(OR(ISBLANK(F129),COUNT($AX$2:AX128)&lt;=pCell),AX128,((pCell/COUNT($AX$2:AX128))*AX128)+((1-(pCell/COUNT($AX$2:AX128)))*(I128*J128)))),I128)))))))</f>
        <v/>
      </c>
      <c r="J129" s="120" t="str">
        <f>IF(AND(ISBLANK(F128),H128="in-sample"),"",IF(AND(Temp!fhor_indata=1,H128="out-sample",H129="out-sample"),J128,IF(AND(ISBLANK(F129),H128="out-sample"),"",IF(AND(Temp!optSeasCoef=0,Temp!sts_add=1),IF(H128="in-sample",IF(Q128=bigT,((qCell/bigT)*(I129-I128))+((1-(qCell/bigT))*J128),IF(OR(ISBLANK(F129),COUNT($F$2:F128)&lt;=qCell),IF(COUNT($F$2:F128)=1,0,F128-F127),((qCell/COUNT($F$2:F128))*(I129-I128))+((1-(qCell/COUNT($F$2:F128)))*J128))),J128),IF(AND(Temp!optSeasCoef=0,Temp!sts_multp=1),IF(H128="in-sample",IF(Q128=bigT,((qCell/bigT)*(I129/I128))+((1-(qCell/bigT))*J128),IF(qCell=0,1,IF(OR(ISBLANK(F129),COUNT($F$2:F128)&lt;=qCell),IF(COUNT($F$2:F128)=1,1,F128/F127),((qCell/COUNT($F$2:F128))*(I129/I128))+((1-(qCell/COUNT($F$2:F128)))*J128)))),J128),IF(Temp!sts_add=1,IF(H128="in-sample",IF(Q128=bigT,((qCell/bigT)*(I129-I128))+((1-(qCell/bigT))*J128),IF(OR(ISBLANK(F129),COUNT($AX$2:AX128)&lt;=qCell),IF(COUNT($AX$2:AX128)=1,0,AX128-AX127),((qCell/COUNT($AX$2:AX128))*(I129-I128))+((1-(qCell/COUNT($AX$2:AX128)))*J128))),J128),IF(H128="in-sample",IF(Q128=bigT,((qCell/bigT)*(I129/I128))+((1-(qCell/bigT))*J128),IF(qCell=0,1,IF(OR(ISBLANK(F129),COUNT($AX$2:AX128)&lt;=qCell),IF(COUNT($AX$2:AX128)=1,1,AX128/AX127),((qCell/COUNT($AX$2:AX128))*(I129/I128))+((1-(qCell/COUNT($AX$2:AX128)))*J128)))),J128)))))))</f>
        <v/>
      </c>
      <c r="K129" s="120" t="str">
        <f>IF(H129="","",IF(AND(Temp!optSeasCoef=0,Temp!sts_add=1),IF(H129="out-sample",I129+(Q129*J129),I129+J129),IF(AND(Temp!optSeasCoef=0,Temp!sts_multp=1),IF(H129="out-sample",I129*(J129^Q129),I129*J129),IF(Temp!sts_add=1,IF(H129="out-sample",(I129+(Q129*J129))*G129,(I129+J129)*G129),IF(H129="out-sample",I129*(J129^Q129)*G129,I129*J129*G129)))))</f>
        <v/>
      </c>
      <c r="L129" s="116" t="str">
        <f t="shared" si="11"/>
        <v/>
      </c>
      <c r="M129" s="116" t="str">
        <f t="shared" si="12"/>
        <v/>
      </c>
      <c r="N129" s="116" t="str">
        <f t="shared" si="13"/>
        <v/>
      </c>
      <c r="O129" s="116" t="str">
        <f t="shared" si="14"/>
        <v/>
      </c>
      <c r="P129" s="116" t="str">
        <f t="shared" si="15"/>
        <v/>
      </c>
      <c r="Q129" s="94" t="str">
        <f>IF(AND(Temp!fhor_indata=1,ISBLANK(F129),H128="in-sample"),1,IF(AND(Temp!fhor_indata=1,H128="out-sample",Q128&lt;XfHor),Q128+1,IF(ISBLANK(F129),"",IF(AND(H129="out-sample",H128="in-sample"),1,IF(AND(H129="out-sample",H128="out-sample"),Q128+1,IF(ISNUMBER(Q128),Q128+1,1))))))</f>
        <v/>
      </c>
      <c r="R129" s="94" t="str">
        <f t="shared" si="16"/>
        <v/>
      </c>
      <c r="S129" s="94" t="str">
        <f>IF(Temp!fhor_indata=1,IF(S128=XobsHor,1,IF(COUNT($S$2:S128)&lt;=XobsHor,S128+1,IF(AND(COUNT($S$2:S128)&lt;=XobsHor+XfHor,IFERROR(MOD(S128,XobsHor)&lt;XfHor,FALSE)),S128+1,""))),IF(ISBLANK(F129),"",IF(S128=maxP,1,IF(S128&lt;maxP,S128+1,IF(COUNT($S$2:S129)&lt;=XobsHor,S128+1,"")))))</f>
        <v/>
      </c>
      <c r="T129" s="3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W129" s="123" t="str">
        <f t="shared" si="18"/>
        <v/>
      </c>
      <c r="AX129" s="123" t="str">
        <f t="shared" si="19"/>
        <v/>
      </c>
      <c r="AY129" s="124" t="str">
        <f t="shared" si="20"/>
        <v/>
      </c>
      <c r="AZ129" s="124" t="str">
        <f t="shared" si="21"/>
        <v/>
      </c>
      <c r="BF129" s="91"/>
    </row>
    <row r="130" spans="1:58" s="78" customFormat="1" ht="14.25" x14ac:dyDescent="0.2">
      <c r="A130" s="6"/>
      <c r="B130" s="6"/>
      <c r="C130" s="6"/>
      <c r="D130" s="3"/>
      <c r="E130" s="98" t="str">
        <f t="shared" si="17"/>
        <v/>
      </c>
      <c r="F130" s="117"/>
      <c r="G130" s="116" t="str">
        <f>IF(E130="","",IF(Temp!optSeasCoef=0,1,INDEX($C$2:$C$13,IF(MOD(COUNT($E$2:E130),seas_indx)=0,seas_indx,MOD(COUNT($E$2:E130),seas_indx)))))</f>
        <v/>
      </c>
      <c r="H130" s="97" t="str">
        <f>IFERROR(IF(Temp!fhor_indata=1,IF(COUNT($S$2:S130)&lt;=XobsHor,"in-sample",IF(AND(COUNT($S$2:S130)&lt;=XobsHor+XfHor,MOD(S129,XobsHor)&lt;XfHor),"out-sample","")),IF(ISBLANK(F130),"",IF(COUNT($F$2:F130)&lt;=XobsHor-XfHor,"in-sample","out-sample"))),"")</f>
        <v/>
      </c>
      <c r="I130" s="120" t="str">
        <f>IF(AND(ISBLANK(F129),H129="in-sample"),"",IF(AND(Temp!fhor_indata=1,H129="out-sample",H130="out-sample"),I129,IF(AND(ISBLANK(F130),H129="out-sample"),"",IF(AND(Temp!optSeasCoef=0,Temp!sts_add=1),IF(H129="in-sample",IF(Q129=bigT,((pCell/bigT)*F129)+((1-(pCell/bigT))*(I129+J129)),IF(OR(ISBLANK(F130),COUNT($F$2:F129)&lt;=pCell),F129,((pCell/COUNT($F$2:F129))*F129)+((1-(pCell/COUNT($F$2:F129)))*(I129+J129)))),I129),IF(AND(Temp!optSeasCoef=0,Temp!sts_multp=1),IF(H129="in-sample",IF(Q129=bigT,((pCell/bigT)*F129)+((1-(pCell/bigT))*(I129*J129)),IF(OR(ISBLANK(F130),COUNT(F$2:$F129)&lt;=pCell),F129,((pCell/COUNT($F$2:F129))*F129)+((1-(pCell/COUNT($F$2:F129)))*(I129*J129)))),I129),IF(Temp!sts_add=1,IF(H129="in-sample",IF(Q129=bigT,((pCell/bigT)*AX129)+((1-(pCell/bigT))*(I129+J129)),IF(OR(ISBLANK(F130),COUNT($AX$2:AX129)&lt;=pCell),AX129,((pCell/COUNT($AX$2:AX129))*AX129)+((1-(pCell/COUNT($AX$2:AX129)))*(I129+J129)))),I129),IF(H129="in-sample",IF(Q129=bigT,((pCell/bigT)*AX129)+((1-(pCell/bigT))*(I129*J129)),IF(OR(ISBLANK(F130),COUNT($AX$2:AX129)&lt;=pCell),AX129,((pCell/COUNT($AX$2:AX129))*AX129)+((1-(pCell/COUNT($AX$2:AX129)))*(I129*J129)))),I129)))))))</f>
        <v/>
      </c>
      <c r="J130" s="120" t="str">
        <f>IF(AND(ISBLANK(F129),H129="in-sample"),"",IF(AND(Temp!fhor_indata=1,H129="out-sample",H130="out-sample"),J129,IF(AND(ISBLANK(F130),H129="out-sample"),"",IF(AND(Temp!optSeasCoef=0,Temp!sts_add=1),IF(H129="in-sample",IF(Q129=bigT,((qCell/bigT)*(I130-I129))+((1-(qCell/bigT))*J129),IF(OR(ISBLANK(F130),COUNT($F$2:F129)&lt;=qCell),IF(COUNT($F$2:F129)=1,0,F129-F128),((qCell/COUNT($F$2:F129))*(I130-I129))+((1-(qCell/COUNT($F$2:F129)))*J129))),J129),IF(AND(Temp!optSeasCoef=0,Temp!sts_multp=1),IF(H129="in-sample",IF(Q129=bigT,((qCell/bigT)*(I130/I129))+((1-(qCell/bigT))*J129),IF(qCell=0,1,IF(OR(ISBLANK(F130),COUNT($F$2:F129)&lt;=qCell),IF(COUNT($F$2:F129)=1,1,F129/F128),((qCell/COUNT($F$2:F129))*(I130/I129))+((1-(qCell/COUNT($F$2:F129)))*J129)))),J129),IF(Temp!sts_add=1,IF(H129="in-sample",IF(Q129=bigT,((qCell/bigT)*(I130-I129))+((1-(qCell/bigT))*J129),IF(OR(ISBLANK(F130),COUNT($AX$2:AX129)&lt;=qCell),IF(COUNT($AX$2:AX129)=1,0,AX129-AX128),((qCell/COUNT($AX$2:AX129))*(I130-I129))+((1-(qCell/COUNT($AX$2:AX129)))*J129))),J129),IF(H129="in-sample",IF(Q129=bigT,((qCell/bigT)*(I130/I129))+((1-(qCell/bigT))*J129),IF(qCell=0,1,IF(OR(ISBLANK(F130),COUNT($AX$2:AX129)&lt;=qCell),IF(COUNT($AX$2:AX129)=1,1,AX129/AX128),((qCell/COUNT($AX$2:AX129))*(I130/I129))+((1-(qCell/COUNT($AX$2:AX129)))*J129)))),J129)))))))</f>
        <v/>
      </c>
      <c r="K130" s="120" t="str">
        <f>IF(H130="","",IF(AND(Temp!optSeasCoef=0,Temp!sts_add=1),IF(H130="out-sample",I130+(Q130*J130),I130+J130),IF(AND(Temp!optSeasCoef=0,Temp!sts_multp=1),IF(H130="out-sample",I130*(J130^Q130),I130*J130),IF(Temp!sts_add=1,IF(H130="out-sample",(I130+(Q130*J130))*G130,(I130+J130)*G130),IF(H130="out-sample",I130*(J130^Q130)*G130,I130*J130*G130)))))</f>
        <v/>
      </c>
      <c r="L130" s="116" t="str">
        <f t="shared" ref="L130:L193" si="22">IF(ISBLANK(F130),"",F130-K130)</f>
        <v/>
      </c>
      <c r="M130" s="116" t="str">
        <f t="shared" ref="M130:M193" si="23">IF(ISBLANK(F130),"",ABS(L130))</f>
        <v/>
      </c>
      <c r="N130" s="116" t="str">
        <f t="shared" ref="N130:N193" si="24">IF(ISBLANK(F130),"",L130^2)</f>
        <v/>
      </c>
      <c r="O130" s="116" t="str">
        <f t="shared" ref="O130:O193" si="25">IF(ISBLANK(F130),"",ABS((F130-K130)/K130)*100)</f>
        <v/>
      </c>
      <c r="P130" s="116" t="str">
        <f t="shared" ref="P130:P193" si="26">IF(ISBLANK(F130),"",(M130/(ABS(K130)+ABS(F130)))*200)</f>
        <v/>
      </c>
      <c r="Q130" s="94" t="str">
        <f>IF(AND(Temp!fhor_indata=1,ISBLANK(F130),H129="in-sample"),1,IF(AND(Temp!fhor_indata=1,H129="out-sample",Q129&lt;XfHor),Q129+1,IF(ISBLANK(F130),"",IF(AND(H130="out-sample",H129="in-sample"),1,IF(AND(H130="out-sample",H129="out-sample"),Q129+1,IF(ISNUMBER(Q129),Q129+1,1))))))</f>
        <v/>
      </c>
      <c r="R130" s="94" t="str">
        <f t="shared" ref="R130:R193" si="27">IF(ISBLANK(F130),"",bigT-Q130)</f>
        <v/>
      </c>
      <c r="S130" s="94" t="str">
        <f>IF(Temp!fhor_indata=1,IF(S129=XobsHor,1,IF(COUNT($S$2:S129)&lt;=XobsHor,S129+1,IF(AND(COUNT($S$2:S129)&lt;=XobsHor+XfHor,IFERROR(MOD(S129,XobsHor)&lt;XfHor,FALSE)),S129+1,""))),IF(ISBLANK(F130),"",IF(S129=maxP,1,IF(S129&lt;maxP,S129+1,IF(COUNT($S$2:S130)&lt;=XobsHor,S129+1,"")))))</f>
        <v/>
      </c>
      <c r="T130" s="3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W130" s="123" t="str">
        <f t="shared" si="18"/>
        <v/>
      </c>
      <c r="AX130" s="123" t="str">
        <f t="shared" si="19"/>
        <v/>
      </c>
      <c r="AY130" s="124" t="str">
        <f t="shared" si="20"/>
        <v/>
      </c>
      <c r="AZ130" s="124" t="str">
        <f t="shared" si="21"/>
        <v/>
      </c>
      <c r="BF130" s="91"/>
    </row>
    <row r="131" spans="1:58" s="78" customFormat="1" ht="14.25" x14ac:dyDescent="0.2">
      <c r="A131" s="6"/>
      <c r="B131" s="6"/>
      <c r="C131" s="6"/>
      <c r="D131" s="3"/>
      <c r="E131" s="98" t="str">
        <f t="shared" ref="E131:E194" si="28">Q131</f>
        <v/>
      </c>
      <c r="F131" s="117"/>
      <c r="G131" s="116" t="str">
        <f>IF(E131="","",IF(Temp!optSeasCoef=0,1,INDEX($C$2:$C$13,IF(MOD(COUNT($E$2:E131),seas_indx)=0,seas_indx,MOD(COUNT($E$2:E131),seas_indx)))))</f>
        <v/>
      </c>
      <c r="H131" s="97" t="str">
        <f>IFERROR(IF(Temp!fhor_indata=1,IF(COUNT($S$2:S131)&lt;=XobsHor,"in-sample",IF(AND(COUNT($S$2:S131)&lt;=XobsHor+XfHor,MOD(S130,XobsHor)&lt;XfHor),"out-sample","")),IF(ISBLANK(F131),"",IF(COUNT($F$2:F131)&lt;=XobsHor-XfHor,"in-sample","out-sample"))),"")</f>
        <v/>
      </c>
      <c r="I131" s="120" t="str">
        <f>IF(AND(ISBLANK(F130),H130="in-sample"),"",IF(AND(Temp!fhor_indata=1,H130="out-sample",H131="out-sample"),I130,IF(AND(ISBLANK(F131),H130="out-sample"),"",IF(AND(Temp!optSeasCoef=0,Temp!sts_add=1),IF(H130="in-sample",IF(Q130=bigT,((pCell/bigT)*F130)+((1-(pCell/bigT))*(I130+J130)),IF(OR(ISBLANK(F131),COUNT($F$2:F130)&lt;=pCell),F130,((pCell/COUNT($F$2:F130))*F130)+((1-(pCell/COUNT($F$2:F130)))*(I130+J130)))),I130),IF(AND(Temp!optSeasCoef=0,Temp!sts_multp=1),IF(H130="in-sample",IF(Q130=bigT,((pCell/bigT)*F130)+((1-(pCell/bigT))*(I130*J130)),IF(OR(ISBLANK(F131),COUNT(F$2:$F130)&lt;=pCell),F130,((pCell/COUNT($F$2:F130))*F130)+((1-(pCell/COUNT($F$2:F130)))*(I130*J130)))),I130),IF(Temp!sts_add=1,IF(H130="in-sample",IF(Q130=bigT,((pCell/bigT)*AX130)+((1-(pCell/bigT))*(I130+J130)),IF(OR(ISBLANK(F131),COUNT($AX$2:AX130)&lt;=pCell),AX130,((pCell/COUNT($AX$2:AX130))*AX130)+((1-(pCell/COUNT($AX$2:AX130)))*(I130+J130)))),I130),IF(H130="in-sample",IF(Q130=bigT,((pCell/bigT)*AX130)+((1-(pCell/bigT))*(I130*J130)),IF(OR(ISBLANK(F131),COUNT($AX$2:AX130)&lt;=pCell),AX130,((pCell/COUNT($AX$2:AX130))*AX130)+((1-(pCell/COUNT($AX$2:AX130)))*(I130*J130)))),I130)))))))</f>
        <v/>
      </c>
      <c r="J131" s="120" t="str">
        <f>IF(AND(ISBLANK(F130),H130="in-sample"),"",IF(AND(Temp!fhor_indata=1,H130="out-sample",H131="out-sample"),J130,IF(AND(ISBLANK(F131),H130="out-sample"),"",IF(AND(Temp!optSeasCoef=0,Temp!sts_add=1),IF(H130="in-sample",IF(Q130=bigT,((qCell/bigT)*(I131-I130))+((1-(qCell/bigT))*J130),IF(OR(ISBLANK(F131),COUNT($F$2:F130)&lt;=qCell),IF(COUNT($F$2:F130)=1,0,F130-F129),((qCell/COUNT($F$2:F130))*(I131-I130))+((1-(qCell/COUNT($F$2:F130)))*J130))),J130),IF(AND(Temp!optSeasCoef=0,Temp!sts_multp=1),IF(H130="in-sample",IF(Q130=bigT,((qCell/bigT)*(I131/I130))+((1-(qCell/bigT))*J130),IF(qCell=0,1,IF(OR(ISBLANK(F131),COUNT($F$2:F130)&lt;=qCell),IF(COUNT($F$2:F130)=1,1,F130/F129),((qCell/COUNT($F$2:F130))*(I131/I130))+((1-(qCell/COUNT($F$2:F130)))*J130)))),J130),IF(Temp!sts_add=1,IF(H130="in-sample",IF(Q130=bigT,((qCell/bigT)*(I131-I130))+((1-(qCell/bigT))*J130),IF(OR(ISBLANK(F131),COUNT($AX$2:AX130)&lt;=qCell),IF(COUNT($AX$2:AX130)=1,0,AX130-AX129),((qCell/COUNT($AX$2:AX130))*(I131-I130))+((1-(qCell/COUNT($AX$2:AX130)))*J130))),J130),IF(H130="in-sample",IF(Q130=bigT,((qCell/bigT)*(I131/I130))+((1-(qCell/bigT))*J130),IF(qCell=0,1,IF(OR(ISBLANK(F131),COUNT($AX$2:AX130)&lt;=qCell),IF(COUNT($AX$2:AX130)=1,1,AX130/AX129),((qCell/COUNT($AX$2:AX130))*(I131/I130))+((1-(qCell/COUNT($AX$2:AX130)))*J130)))),J130)))))))</f>
        <v/>
      </c>
      <c r="K131" s="120" t="str">
        <f>IF(H131="","",IF(AND(Temp!optSeasCoef=0,Temp!sts_add=1),IF(H131="out-sample",I131+(Q131*J131),I131+J131),IF(AND(Temp!optSeasCoef=0,Temp!sts_multp=1),IF(H131="out-sample",I131*(J131^Q131),I131*J131),IF(Temp!sts_add=1,IF(H131="out-sample",(I131+(Q131*J131))*G131,(I131+J131)*G131),IF(H131="out-sample",I131*(J131^Q131)*G131,I131*J131*G131)))))</f>
        <v/>
      </c>
      <c r="L131" s="116" t="str">
        <f t="shared" si="22"/>
        <v/>
      </c>
      <c r="M131" s="116" t="str">
        <f t="shared" si="23"/>
        <v/>
      </c>
      <c r="N131" s="116" t="str">
        <f t="shared" si="24"/>
        <v/>
      </c>
      <c r="O131" s="116" t="str">
        <f t="shared" si="25"/>
        <v/>
      </c>
      <c r="P131" s="116" t="str">
        <f t="shared" si="26"/>
        <v/>
      </c>
      <c r="Q131" s="94" t="str">
        <f>IF(AND(Temp!fhor_indata=1,ISBLANK(F131),H130="in-sample"),1,IF(AND(Temp!fhor_indata=1,H130="out-sample",Q130&lt;XfHor),Q130+1,IF(ISBLANK(F131),"",IF(AND(H131="out-sample",H130="in-sample"),1,IF(AND(H131="out-sample",H130="out-sample"),Q130+1,IF(ISNUMBER(Q130),Q130+1,1))))))</f>
        <v/>
      </c>
      <c r="R131" s="94" t="str">
        <f t="shared" si="27"/>
        <v/>
      </c>
      <c r="S131" s="94" t="str">
        <f>IF(Temp!fhor_indata=1,IF(S130=XobsHor,1,IF(COUNT($S$2:S130)&lt;=XobsHor,S130+1,IF(AND(COUNT($S$2:S130)&lt;=XobsHor+XfHor,IFERROR(MOD(S130,XobsHor)&lt;XfHor,FALSE)),S130+1,""))),IF(ISBLANK(F131),"",IF(S130=maxP,1,IF(S130&lt;maxP,S130+1,IF(COUNT($S$2:S131)&lt;=XobsHor,S130+1,"")))))</f>
        <v/>
      </c>
      <c r="T131" s="3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W131" s="123" t="str">
        <f t="shared" ref="AW131:AW194" si="29">IF(ISBLANK(F131),"",F131)</f>
        <v/>
      </c>
      <c r="AX131" s="123" t="str">
        <f t="shared" ref="AX131:AX194" si="30">IF(ISBLANK(F131),"",F131/G131)</f>
        <v/>
      </c>
      <c r="AY131" s="124" t="str">
        <f t="shared" ref="AY131:AY194" si="31">IF(H131="in-sample","",K131)</f>
        <v/>
      </c>
      <c r="AZ131" s="124" t="str">
        <f t="shared" ref="AZ131:AZ194" si="32">IF(H131="in-sample",K131,"")</f>
        <v/>
      </c>
      <c r="BF131" s="91"/>
    </row>
    <row r="132" spans="1:58" s="78" customFormat="1" ht="14.25" x14ac:dyDescent="0.2">
      <c r="A132" s="6"/>
      <c r="B132" s="6"/>
      <c r="C132" s="6"/>
      <c r="D132" s="3"/>
      <c r="E132" s="98" t="str">
        <f t="shared" si="28"/>
        <v/>
      </c>
      <c r="F132" s="117"/>
      <c r="G132" s="116" t="str">
        <f>IF(E132="","",IF(Temp!optSeasCoef=0,1,INDEX($C$2:$C$13,IF(MOD(COUNT($E$2:E132),seas_indx)=0,seas_indx,MOD(COUNT($E$2:E132),seas_indx)))))</f>
        <v/>
      </c>
      <c r="H132" s="97" t="str">
        <f>IFERROR(IF(Temp!fhor_indata=1,IF(COUNT($S$2:S132)&lt;=XobsHor,"in-sample",IF(AND(COUNT($S$2:S132)&lt;=XobsHor+XfHor,MOD(S131,XobsHor)&lt;XfHor),"out-sample","")),IF(ISBLANK(F132),"",IF(COUNT($F$2:F132)&lt;=XobsHor-XfHor,"in-sample","out-sample"))),"")</f>
        <v/>
      </c>
      <c r="I132" s="120" t="str">
        <f>IF(AND(ISBLANK(F131),H131="in-sample"),"",IF(AND(Temp!fhor_indata=1,H131="out-sample",H132="out-sample"),I131,IF(AND(ISBLANK(F132),H131="out-sample"),"",IF(AND(Temp!optSeasCoef=0,Temp!sts_add=1),IF(H131="in-sample",IF(Q131=bigT,((pCell/bigT)*F131)+((1-(pCell/bigT))*(I131+J131)),IF(OR(ISBLANK(F132),COUNT($F$2:F131)&lt;=pCell),F131,((pCell/COUNT($F$2:F131))*F131)+((1-(pCell/COUNT($F$2:F131)))*(I131+J131)))),I131),IF(AND(Temp!optSeasCoef=0,Temp!sts_multp=1),IF(H131="in-sample",IF(Q131=bigT,((pCell/bigT)*F131)+((1-(pCell/bigT))*(I131*J131)),IF(OR(ISBLANK(F132),COUNT(F$2:$F131)&lt;=pCell),F131,((pCell/COUNT($F$2:F131))*F131)+((1-(pCell/COUNT($F$2:F131)))*(I131*J131)))),I131),IF(Temp!sts_add=1,IF(H131="in-sample",IF(Q131=bigT,((pCell/bigT)*AX131)+((1-(pCell/bigT))*(I131+J131)),IF(OR(ISBLANK(F132),COUNT($AX$2:AX131)&lt;=pCell),AX131,((pCell/COUNT($AX$2:AX131))*AX131)+((1-(pCell/COUNT($AX$2:AX131)))*(I131+J131)))),I131),IF(H131="in-sample",IF(Q131=bigT,((pCell/bigT)*AX131)+((1-(pCell/bigT))*(I131*J131)),IF(OR(ISBLANK(F132),COUNT($AX$2:AX131)&lt;=pCell),AX131,((pCell/COUNT($AX$2:AX131))*AX131)+((1-(pCell/COUNT($AX$2:AX131)))*(I131*J131)))),I131)))))))</f>
        <v/>
      </c>
      <c r="J132" s="120" t="str">
        <f>IF(AND(ISBLANK(F131),H131="in-sample"),"",IF(AND(Temp!fhor_indata=1,H131="out-sample",H132="out-sample"),J131,IF(AND(ISBLANK(F132),H131="out-sample"),"",IF(AND(Temp!optSeasCoef=0,Temp!sts_add=1),IF(H131="in-sample",IF(Q131=bigT,((qCell/bigT)*(I132-I131))+((1-(qCell/bigT))*J131),IF(OR(ISBLANK(F132),COUNT($F$2:F131)&lt;=qCell),IF(COUNT($F$2:F131)=1,0,F131-F130),((qCell/COUNT($F$2:F131))*(I132-I131))+((1-(qCell/COUNT($F$2:F131)))*J131))),J131),IF(AND(Temp!optSeasCoef=0,Temp!sts_multp=1),IF(H131="in-sample",IF(Q131=bigT,((qCell/bigT)*(I132/I131))+((1-(qCell/bigT))*J131),IF(qCell=0,1,IF(OR(ISBLANK(F132),COUNT($F$2:F131)&lt;=qCell),IF(COUNT($F$2:F131)=1,1,F131/F130),((qCell/COUNT($F$2:F131))*(I132/I131))+((1-(qCell/COUNT($F$2:F131)))*J131)))),J131),IF(Temp!sts_add=1,IF(H131="in-sample",IF(Q131=bigT,((qCell/bigT)*(I132-I131))+((1-(qCell/bigT))*J131),IF(OR(ISBLANK(F132),COUNT($AX$2:AX131)&lt;=qCell),IF(COUNT($AX$2:AX131)=1,0,AX131-AX130),((qCell/COUNT($AX$2:AX131))*(I132-I131))+((1-(qCell/COUNT($AX$2:AX131)))*J131))),J131),IF(H131="in-sample",IF(Q131=bigT,((qCell/bigT)*(I132/I131))+((1-(qCell/bigT))*J131),IF(qCell=0,1,IF(OR(ISBLANK(F132),COUNT($AX$2:AX131)&lt;=qCell),IF(COUNT($AX$2:AX131)=1,1,AX131/AX130),((qCell/COUNT($AX$2:AX131))*(I132/I131))+((1-(qCell/COUNT($AX$2:AX131)))*J131)))),J131)))))))</f>
        <v/>
      </c>
      <c r="K132" s="120" t="str">
        <f>IF(H132="","",IF(AND(Temp!optSeasCoef=0,Temp!sts_add=1),IF(H132="out-sample",I132+(Q132*J132),I132+J132),IF(AND(Temp!optSeasCoef=0,Temp!sts_multp=1),IF(H132="out-sample",I132*(J132^Q132),I132*J132),IF(Temp!sts_add=1,IF(H132="out-sample",(I132+(Q132*J132))*G132,(I132+J132)*G132),IF(H132="out-sample",I132*(J132^Q132)*G132,I132*J132*G132)))))</f>
        <v/>
      </c>
      <c r="L132" s="116" t="str">
        <f t="shared" si="22"/>
        <v/>
      </c>
      <c r="M132" s="116" t="str">
        <f t="shared" si="23"/>
        <v/>
      </c>
      <c r="N132" s="116" t="str">
        <f t="shared" si="24"/>
        <v/>
      </c>
      <c r="O132" s="116" t="str">
        <f t="shared" si="25"/>
        <v/>
      </c>
      <c r="P132" s="116" t="str">
        <f t="shared" si="26"/>
        <v/>
      </c>
      <c r="Q132" s="94" t="str">
        <f>IF(AND(Temp!fhor_indata=1,ISBLANK(F132),H131="in-sample"),1,IF(AND(Temp!fhor_indata=1,H131="out-sample",Q131&lt;XfHor),Q131+1,IF(ISBLANK(F132),"",IF(AND(H132="out-sample",H131="in-sample"),1,IF(AND(H132="out-sample",H131="out-sample"),Q131+1,IF(ISNUMBER(Q131),Q131+1,1))))))</f>
        <v/>
      </c>
      <c r="R132" s="94" t="str">
        <f t="shared" si="27"/>
        <v/>
      </c>
      <c r="S132" s="94" t="str">
        <f>IF(Temp!fhor_indata=1,IF(S131=XobsHor,1,IF(COUNT($S$2:S131)&lt;=XobsHor,S131+1,IF(AND(COUNT($S$2:S131)&lt;=XobsHor+XfHor,IFERROR(MOD(S131,XobsHor)&lt;XfHor,FALSE)),S131+1,""))),IF(ISBLANK(F132),"",IF(S131=maxP,1,IF(S131&lt;maxP,S131+1,IF(COUNT($S$2:S132)&lt;=XobsHor,S131+1,"")))))</f>
        <v/>
      </c>
      <c r="T132" s="3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W132" s="123" t="str">
        <f t="shared" si="29"/>
        <v/>
      </c>
      <c r="AX132" s="123" t="str">
        <f t="shared" si="30"/>
        <v/>
      </c>
      <c r="AY132" s="124" t="str">
        <f t="shared" si="31"/>
        <v/>
      </c>
      <c r="AZ132" s="124" t="str">
        <f t="shared" si="32"/>
        <v/>
      </c>
      <c r="BF132" s="91"/>
    </row>
    <row r="133" spans="1:58" s="78" customFormat="1" ht="14.25" x14ac:dyDescent="0.2">
      <c r="A133" s="6"/>
      <c r="B133" s="6"/>
      <c r="C133" s="6"/>
      <c r="D133" s="3"/>
      <c r="E133" s="98" t="str">
        <f t="shared" si="28"/>
        <v/>
      </c>
      <c r="F133" s="117"/>
      <c r="G133" s="116" t="str">
        <f>IF(E133="","",IF(Temp!optSeasCoef=0,1,INDEX($C$2:$C$13,IF(MOD(COUNT($E$2:E133),seas_indx)=0,seas_indx,MOD(COUNT($E$2:E133),seas_indx)))))</f>
        <v/>
      </c>
      <c r="H133" s="97" t="str">
        <f>IFERROR(IF(Temp!fhor_indata=1,IF(COUNT($S$2:S133)&lt;=XobsHor,"in-sample",IF(AND(COUNT($S$2:S133)&lt;=XobsHor+XfHor,MOD(S132,XobsHor)&lt;XfHor),"out-sample","")),IF(ISBLANK(F133),"",IF(COUNT($F$2:F133)&lt;=XobsHor-XfHor,"in-sample","out-sample"))),"")</f>
        <v/>
      </c>
      <c r="I133" s="120" t="str">
        <f>IF(AND(ISBLANK(F132),H132="in-sample"),"",IF(AND(Temp!fhor_indata=1,H132="out-sample",H133="out-sample"),I132,IF(AND(ISBLANK(F133),H132="out-sample"),"",IF(AND(Temp!optSeasCoef=0,Temp!sts_add=1),IF(H132="in-sample",IF(Q132=bigT,((pCell/bigT)*F132)+((1-(pCell/bigT))*(I132+J132)),IF(OR(ISBLANK(F133),COUNT($F$2:F132)&lt;=pCell),F132,((pCell/COUNT($F$2:F132))*F132)+((1-(pCell/COUNT($F$2:F132)))*(I132+J132)))),I132),IF(AND(Temp!optSeasCoef=0,Temp!sts_multp=1),IF(H132="in-sample",IF(Q132=bigT,((pCell/bigT)*F132)+((1-(pCell/bigT))*(I132*J132)),IF(OR(ISBLANK(F133),COUNT(F$2:$F132)&lt;=pCell),F132,((pCell/COUNT($F$2:F132))*F132)+((1-(pCell/COUNT($F$2:F132)))*(I132*J132)))),I132),IF(Temp!sts_add=1,IF(H132="in-sample",IF(Q132=bigT,((pCell/bigT)*AX132)+((1-(pCell/bigT))*(I132+J132)),IF(OR(ISBLANK(F133),COUNT($AX$2:AX132)&lt;=pCell),AX132,((pCell/COUNT($AX$2:AX132))*AX132)+((1-(pCell/COUNT($AX$2:AX132)))*(I132+J132)))),I132),IF(H132="in-sample",IF(Q132=bigT,((pCell/bigT)*AX132)+((1-(pCell/bigT))*(I132*J132)),IF(OR(ISBLANK(F133),COUNT($AX$2:AX132)&lt;=pCell),AX132,((pCell/COUNT($AX$2:AX132))*AX132)+((1-(pCell/COUNT($AX$2:AX132)))*(I132*J132)))),I132)))))))</f>
        <v/>
      </c>
      <c r="J133" s="120" t="str">
        <f>IF(AND(ISBLANK(F132),H132="in-sample"),"",IF(AND(Temp!fhor_indata=1,H132="out-sample",H133="out-sample"),J132,IF(AND(ISBLANK(F133),H132="out-sample"),"",IF(AND(Temp!optSeasCoef=0,Temp!sts_add=1),IF(H132="in-sample",IF(Q132=bigT,((qCell/bigT)*(I133-I132))+((1-(qCell/bigT))*J132),IF(OR(ISBLANK(F133),COUNT($F$2:F132)&lt;=qCell),IF(COUNT($F$2:F132)=1,0,F132-F131),((qCell/COUNT($F$2:F132))*(I133-I132))+((1-(qCell/COUNT($F$2:F132)))*J132))),J132),IF(AND(Temp!optSeasCoef=0,Temp!sts_multp=1),IF(H132="in-sample",IF(Q132=bigT,((qCell/bigT)*(I133/I132))+((1-(qCell/bigT))*J132),IF(qCell=0,1,IF(OR(ISBLANK(F133),COUNT($F$2:F132)&lt;=qCell),IF(COUNT($F$2:F132)=1,1,F132/F131),((qCell/COUNT($F$2:F132))*(I133/I132))+((1-(qCell/COUNT($F$2:F132)))*J132)))),J132),IF(Temp!sts_add=1,IF(H132="in-sample",IF(Q132=bigT,((qCell/bigT)*(I133-I132))+((1-(qCell/bigT))*J132),IF(OR(ISBLANK(F133),COUNT($AX$2:AX132)&lt;=qCell),IF(COUNT($AX$2:AX132)=1,0,AX132-AX131),((qCell/COUNT($AX$2:AX132))*(I133-I132))+((1-(qCell/COUNT($AX$2:AX132)))*J132))),J132),IF(H132="in-sample",IF(Q132=bigT,((qCell/bigT)*(I133/I132))+((1-(qCell/bigT))*J132),IF(qCell=0,1,IF(OR(ISBLANK(F133),COUNT($AX$2:AX132)&lt;=qCell),IF(COUNT($AX$2:AX132)=1,1,AX132/AX131),((qCell/COUNT($AX$2:AX132))*(I133/I132))+((1-(qCell/COUNT($AX$2:AX132)))*J132)))),J132)))))))</f>
        <v/>
      </c>
      <c r="K133" s="120" t="str">
        <f>IF(H133="","",IF(AND(Temp!optSeasCoef=0,Temp!sts_add=1),IF(H133="out-sample",I133+(Q133*J133),I133+J133),IF(AND(Temp!optSeasCoef=0,Temp!sts_multp=1),IF(H133="out-sample",I133*(J133^Q133),I133*J133),IF(Temp!sts_add=1,IF(H133="out-sample",(I133+(Q133*J133))*G133,(I133+J133)*G133),IF(H133="out-sample",I133*(J133^Q133)*G133,I133*J133*G133)))))</f>
        <v/>
      </c>
      <c r="L133" s="116" t="str">
        <f t="shared" si="22"/>
        <v/>
      </c>
      <c r="M133" s="116" t="str">
        <f t="shared" si="23"/>
        <v/>
      </c>
      <c r="N133" s="116" t="str">
        <f t="shared" si="24"/>
        <v/>
      </c>
      <c r="O133" s="116" t="str">
        <f t="shared" si="25"/>
        <v/>
      </c>
      <c r="P133" s="116" t="str">
        <f t="shared" si="26"/>
        <v/>
      </c>
      <c r="Q133" s="94" t="str">
        <f>IF(AND(Temp!fhor_indata=1,ISBLANK(F133),H132="in-sample"),1,IF(AND(Temp!fhor_indata=1,H132="out-sample",Q132&lt;XfHor),Q132+1,IF(ISBLANK(F133),"",IF(AND(H133="out-sample",H132="in-sample"),1,IF(AND(H133="out-sample",H132="out-sample"),Q132+1,IF(ISNUMBER(Q132),Q132+1,1))))))</f>
        <v/>
      </c>
      <c r="R133" s="94" t="str">
        <f t="shared" si="27"/>
        <v/>
      </c>
      <c r="S133" s="94" t="str">
        <f>IF(Temp!fhor_indata=1,IF(S132=XobsHor,1,IF(COUNT($S$2:S132)&lt;=XobsHor,S132+1,IF(AND(COUNT($S$2:S132)&lt;=XobsHor+XfHor,IFERROR(MOD(S132,XobsHor)&lt;XfHor,FALSE)),S132+1,""))),IF(ISBLANK(F133),"",IF(S132=maxP,1,IF(S132&lt;maxP,S132+1,IF(COUNT($S$2:S133)&lt;=XobsHor,S132+1,"")))))</f>
        <v/>
      </c>
      <c r="T133" s="3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W133" s="123" t="str">
        <f t="shared" si="29"/>
        <v/>
      </c>
      <c r="AX133" s="123" t="str">
        <f t="shared" si="30"/>
        <v/>
      </c>
      <c r="AY133" s="124" t="str">
        <f t="shared" si="31"/>
        <v/>
      </c>
      <c r="AZ133" s="124" t="str">
        <f t="shared" si="32"/>
        <v/>
      </c>
      <c r="BF133" s="91"/>
    </row>
    <row r="134" spans="1:58" s="78" customFormat="1" ht="14.25" x14ac:dyDescent="0.2">
      <c r="A134" s="6"/>
      <c r="B134" s="6"/>
      <c r="C134" s="6"/>
      <c r="D134" s="3"/>
      <c r="E134" s="98" t="str">
        <f t="shared" si="28"/>
        <v/>
      </c>
      <c r="F134" s="117"/>
      <c r="G134" s="116" t="str">
        <f>IF(E134="","",IF(Temp!optSeasCoef=0,1,INDEX($C$2:$C$13,IF(MOD(COUNT($E$2:E134),seas_indx)=0,seas_indx,MOD(COUNT($E$2:E134),seas_indx)))))</f>
        <v/>
      </c>
      <c r="H134" s="97" t="str">
        <f>IFERROR(IF(Temp!fhor_indata=1,IF(COUNT($S$2:S134)&lt;=XobsHor,"in-sample",IF(AND(COUNT($S$2:S134)&lt;=XobsHor+XfHor,MOD(S133,XobsHor)&lt;XfHor),"out-sample","")),IF(ISBLANK(F134),"",IF(COUNT($F$2:F134)&lt;=XobsHor-XfHor,"in-sample","out-sample"))),"")</f>
        <v/>
      </c>
      <c r="I134" s="120" t="str">
        <f>IF(AND(ISBLANK(F133),H133="in-sample"),"",IF(AND(Temp!fhor_indata=1,H133="out-sample",H134="out-sample"),I133,IF(AND(ISBLANK(F134),H133="out-sample"),"",IF(AND(Temp!optSeasCoef=0,Temp!sts_add=1),IF(H133="in-sample",IF(Q133=bigT,((pCell/bigT)*F133)+((1-(pCell/bigT))*(I133+J133)),IF(OR(ISBLANK(F134),COUNT($F$2:F133)&lt;=pCell),F133,((pCell/COUNT($F$2:F133))*F133)+((1-(pCell/COUNT($F$2:F133)))*(I133+J133)))),I133),IF(AND(Temp!optSeasCoef=0,Temp!sts_multp=1),IF(H133="in-sample",IF(Q133=bigT,((pCell/bigT)*F133)+((1-(pCell/bigT))*(I133*J133)),IF(OR(ISBLANK(F134),COUNT(F$2:$F133)&lt;=pCell),F133,((pCell/COUNT($F$2:F133))*F133)+((1-(pCell/COUNT($F$2:F133)))*(I133*J133)))),I133),IF(Temp!sts_add=1,IF(H133="in-sample",IF(Q133=bigT,((pCell/bigT)*AX133)+((1-(pCell/bigT))*(I133+J133)),IF(OR(ISBLANK(F134),COUNT($AX$2:AX133)&lt;=pCell),AX133,((pCell/COUNT($AX$2:AX133))*AX133)+((1-(pCell/COUNT($AX$2:AX133)))*(I133+J133)))),I133),IF(H133="in-sample",IF(Q133=bigT,((pCell/bigT)*AX133)+((1-(pCell/bigT))*(I133*J133)),IF(OR(ISBLANK(F134),COUNT($AX$2:AX133)&lt;=pCell),AX133,((pCell/COUNT($AX$2:AX133))*AX133)+((1-(pCell/COUNT($AX$2:AX133)))*(I133*J133)))),I133)))))))</f>
        <v/>
      </c>
      <c r="J134" s="120" t="str">
        <f>IF(AND(ISBLANK(F133),H133="in-sample"),"",IF(AND(Temp!fhor_indata=1,H133="out-sample",H134="out-sample"),J133,IF(AND(ISBLANK(F134),H133="out-sample"),"",IF(AND(Temp!optSeasCoef=0,Temp!sts_add=1),IF(H133="in-sample",IF(Q133=bigT,((qCell/bigT)*(I134-I133))+((1-(qCell/bigT))*J133),IF(OR(ISBLANK(F134),COUNT($F$2:F133)&lt;=qCell),IF(COUNT($F$2:F133)=1,0,F133-F132),((qCell/COUNT($F$2:F133))*(I134-I133))+((1-(qCell/COUNT($F$2:F133)))*J133))),J133),IF(AND(Temp!optSeasCoef=0,Temp!sts_multp=1),IF(H133="in-sample",IF(Q133=bigT,((qCell/bigT)*(I134/I133))+((1-(qCell/bigT))*J133),IF(qCell=0,1,IF(OR(ISBLANK(F134),COUNT($F$2:F133)&lt;=qCell),IF(COUNT($F$2:F133)=1,1,F133/F132),((qCell/COUNT($F$2:F133))*(I134/I133))+((1-(qCell/COUNT($F$2:F133)))*J133)))),J133),IF(Temp!sts_add=1,IF(H133="in-sample",IF(Q133=bigT,((qCell/bigT)*(I134-I133))+((1-(qCell/bigT))*J133),IF(OR(ISBLANK(F134),COUNT($AX$2:AX133)&lt;=qCell),IF(COUNT($AX$2:AX133)=1,0,AX133-AX132),((qCell/COUNT($AX$2:AX133))*(I134-I133))+((1-(qCell/COUNT($AX$2:AX133)))*J133))),J133),IF(H133="in-sample",IF(Q133=bigT,((qCell/bigT)*(I134/I133))+((1-(qCell/bigT))*J133),IF(qCell=0,1,IF(OR(ISBLANK(F134),COUNT($AX$2:AX133)&lt;=qCell),IF(COUNT($AX$2:AX133)=1,1,AX133/AX132),((qCell/COUNT($AX$2:AX133))*(I134/I133))+((1-(qCell/COUNT($AX$2:AX133)))*J133)))),J133)))))))</f>
        <v/>
      </c>
      <c r="K134" s="120" t="str">
        <f>IF(H134="","",IF(AND(Temp!optSeasCoef=0,Temp!sts_add=1),IF(H134="out-sample",I134+(Q134*J134),I134+J134),IF(AND(Temp!optSeasCoef=0,Temp!sts_multp=1),IF(H134="out-sample",I134*(J134^Q134),I134*J134),IF(Temp!sts_add=1,IF(H134="out-sample",(I134+(Q134*J134))*G134,(I134+J134)*G134),IF(H134="out-sample",I134*(J134^Q134)*G134,I134*J134*G134)))))</f>
        <v/>
      </c>
      <c r="L134" s="116" t="str">
        <f t="shared" si="22"/>
        <v/>
      </c>
      <c r="M134" s="116" t="str">
        <f t="shared" si="23"/>
        <v/>
      </c>
      <c r="N134" s="116" t="str">
        <f t="shared" si="24"/>
        <v/>
      </c>
      <c r="O134" s="116" t="str">
        <f t="shared" si="25"/>
        <v/>
      </c>
      <c r="P134" s="116" t="str">
        <f t="shared" si="26"/>
        <v/>
      </c>
      <c r="Q134" s="94" t="str">
        <f>IF(AND(Temp!fhor_indata=1,ISBLANK(F134),H133="in-sample"),1,IF(AND(Temp!fhor_indata=1,H133="out-sample",Q133&lt;XfHor),Q133+1,IF(ISBLANK(F134),"",IF(AND(H134="out-sample",H133="in-sample"),1,IF(AND(H134="out-sample",H133="out-sample"),Q133+1,IF(ISNUMBER(Q133),Q133+1,1))))))</f>
        <v/>
      </c>
      <c r="R134" s="94" t="str">
        <f t="shared" si="27"/>
        <v/>
      </c>
      <c r="S134" s="94" t="str">
        <f>IF(Temp!fhor_indata=1,IF(S133=XobsHor,1,IF(COUNT($S$2:S133)&lt;=XobsHor,S133+1,IF(AND(COUNT($S$2:S133)&lt;=XobsHor+XfHor,IFERROR(MOD(S133,XobsHor)&lt;XfHor,FALSE)),S133+1,""))),IF(ISBLANK(F134),"",IF(S133=maxP,1,IF(S133&lt;maxP,S133+1,IF(COUNT($S$2:S134)&lt;=XobsHor,S133+1,"")))))</f>
        <v/>
      </c>
      <c r="T134" s="3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W134" s="123" t="str">
        <f t="shared" si="29"/>
        <v/>
      </c>
      <c r="AX134" s="123" t="str">
        <f t="shared" si="30"/>
        <v/>
      </c>
      <c r="AY134" s="124" t="str">
        <f t="shared" si="31"/>
        <v/>
      </c>
      <c r="AZ134" s="124" t="str">
        <f t="shared" si="32"/>
        <v/>
      </c>
      <c r="BF134" s="91"/>
    </row>
    <row r="135" spans="1:58" s="78" customFormat="1" ht="14.25" x14ac:dyDescent="0.2">
      <c r="A135" s="6"/>
      <c r="B135" s="6"/>
      <c r="C135" s="6"/>
      <c r="D135" s="3"/>
      <c r="E135" s="98" t="str">
        <f t="shared" si="28"/>
        <v/>
      </c>
      <c r="F135" s="117"/>
      <c r="G135" s="116" t="str">
        <f>IF(E135="","",IF(Temp!optSeasCoef=0,1,INDEX($C$2:$C$13,IF(MOD(COUNT($E$2:E135),seas_indx)=0,seas_indx,MOD(COUNT($E$2:E135),seas_indx)))))</f>
        <v/>
      </c>
      <c r="H135" s="97" t="str">
        <f>IFERROR(IF(Temp!fhor_indata=1,IF(COUNT($S$2:S135)&lt;=XobsHor,"in-sample",IF(AND(COUNT($S$2:S135)&lt;=XobsHor+XfHor,MOD(S134,XobsHor)&lt;XfHor),"out-sample","")),IF(ISBLANK(F135),"",IF(COUNT($F$2:F135)&lt;=XobsHor-XfHor,"in-sample","out-sample"))),"")</f>
        <v/>
      </c>
      <c r="I135" s="120" t="str">
        <f>IF(AND(ISBLANK(F134),H134="in-sample"),"",IF(AND(Temp!fhor_indata=1,H134="out-sample",H135="out-sample"),I134,IF(AND(ISBLANK(F135),H134="out-sample"),"",IF(AND(Temp!optSeasCoef=0,Temp!sts_add=1),IF(H134="in-sample",IF(Q134=bigT,((pCell/bigT)*F134)+((1-(pCell/bigT))*(I134+J134)),IF(OR(ISBLANK(F135),COUNT($F$2:F134)&lt;=pCell),F134,((pCell/COUNT($F$2:F134))*F134)+((1-(pCell/COUNT($F$2:F134)))*(I134+J134)))),I134),IF(AND(Temp!optSeasCoef=0,Temp!sts_multp=1),IF(H134="in-sample",IF(Q134=bigT,((pCell/bigT)*F134)+((1-(pCell/bigT))*(I134*J134)),IF(OR(ISBLANK(F135),COUNT(F$2:$F134)&lt;=pCell),F134,((pCell/COUNT($F$2:F134))*F134)+((1-(pCell/COUNT($F$2:F134)))*(I134*J134)))),I134),IF(Temp!sts_add=1,IF(H134="in-sample",IF(Q134=bigT,((pCell/bigT)*AX134)+((1-(pCell/bigT))*(I134+J134)),IF(OR(ISBLANK(F135),COUNT($AX$2:AX134)&lt;=pCell),AX134,((pCell/COUNT($AX$2:AX134))*AX134)+((1-(pCell/COUNT($AX$2:AX134)))*(I134+J134)))),I134),IF(H134="in-sample",IF(Q134=bigT,((pCell/bigT)*AX134)+((1-(pCell/bigT))*(I134*J134)),IF(OR(ISBLANK(F135),COUNT($AX$2:AX134)&lt;=pCell),AX134,((pCell/COUNT($AX$2:AX134))*AX134)+((1-(pCell/COUNT($AX$2:AX134)))*(I134*J134)))),I134)))))))</f>
        <v/>
      </c>
      <c r="J135" s="120" t="str">
        <f>IF(AND(ISBLANK(F134),H134="in-sample"),"",IF(AND(Temp!fhor_indata=1,H134="out-sample",H135="out-sample"),J134,IF(AND(ISBLANK(F135),H134="out-sample"),"",IF(AND(Temp!optSeasCoef=0,Temp!sts_add=1),IF(H134="in-sample",IF(Q134=bigT,((qCell/bigT)*(I135-I134))+((1-(qCell/bigT))*J134),IF(OR(ISBLANK(F135),COUNT($F$2:F134)&lt;=qCell),IF(COUNT($F$2:F134)=1,0,F134-F133),((qCell/COUNT($F$2:F134))*(I135-I134))+((1-(qCell/COUNT($F$2:F134)))*J134))),J134),IF(AND(Temp!optSeasCoef=0,Temp!sts_multp=1),IF(H134="in-sample",IF(Q134=bigT,((qCell/bigT)*(I135/I134))+((1-(qCell/bigT))*J134),IF(qCell=0,1,IF(OR(ISBLANK(F135),COUNT($F$2:F134)&lt;=qCell),IF(COUNT($F$2:F134)=1,1,F134/F133),((qCell/COUNT($F$2:F134))*(I135/I134))+((1-(qCell/COUNT($F$2:F134)))*J134)))),J134),IF(Temp!sts_add=1,IF(H134="in-sample",IF(Q134=bigT,((qCell/bigT)*(I135-I134))+((1-(qCell/bigT))*J134),IF(OR(ISBLANK(F135),COUNT($AX$2:AX134)&lt;=qCell),IF(COUNT($AX$2:AX134)=1,0,AX134-AX133),((qCell/COUNT($AX$2:AX134))*(I135-I134))+((1-(qCell/COUNT($AX$2:AX134)))*J134))),J134),IF(H134="in-sample",IF(Q134=bigT,((qCell/bigT)*(I135/I134))+((1-(qCell/bigT))*J134),IF(qCell=0,1,IF(OR(ISBLANK(F135),COUNT($AX$2:AX134)&lt;=qCell),IF(COUNT($AX$2:AX134)=1,1,AX134/AX133),((qCell/COUNT($AX$2:AX134))*(I135/I134))+((1-(qCell/COUNT($AX$2:AX134)))*J134)))),J134)))))))</f>
        <v/>
      </c>
      <c r="K135" s="120" t="str">
        <f>IF(H135="","",IF(AND(Temp!optSeasCoef=0,Temp!sts_add=1),IF(H135="out-sample",I135+(Q135*J135),I135+J135),IF(AND(Temp!optSeasCoef=0,Temp!sts_multp=1),IF(H135="out-sample",I135*(J135^Q135),I135*J135),IF(Temp!sts_add=1,IF(H135="out-sample",(I135+(Q135*J135))*G135,(I135+J135)*G135),IF(H135="out-sample",I135*(J135^Q135)*G135,I135*J135*G135)))))</f>
        <v/>
      </c>
      <c r="L135" s="116" t="str">
        <f t="shared" si="22"/>
        <v/>
      </c>
      <c r="M135" s="116" t="str">
        <f t="shared" si="23"/>
        <v/>
      </c>
      <c r="N135" s="116" t="str">
        <f t="shared" si="24"/>
        <v/>
      </c>
      <c r="O135" s="116" t="str">
        <f t="shared" si="25"/>
        <v/>
      </c>
      <c r="P135" s="116" t="str">
        <f t="shared" si="26"/>
        <v/>
      </c>
      <c r="Q135" s="94" t="str">
        <f>IF(AND(Temp!fhor_indata=1,ISBLANK(F135),H134="in-sample"),1,IF(AND(Temp!fhor_indata=1,H134="out-sample",Q134&lt;XfHor),Q134+1,IF(ISBLANK(F135),"",IF(AND(H135="out-sample",H134="in-sample"),1,IF(AND(H135="out-sample",H134="out-sample"),Q134+1,IF(ISNUMBER(Q134),Q134+1,1))))))</f>
        <v/>
      </c>
      <c r="R135" s="94" t="str">
        <f t="shared" si="27"/>
        <v/>
      </c>
      <c r="S135" s="94" t="str">
        <f>IF(Temp!fhor_indata=1,IF(S134=XobsHor,1,IF(COUNT($S$2:S134)&lt;=XobsHor,S134+1,IF(AND(COUNT($S$2:S134)&lt;=XobsHor+XfHor,IFERROR(MOD(S134,XobsHor)&lt;XfHor,FALSE)),S134+1,""))),IF(ISBLANK(F135),"",IF(S134=maxP,1,IF(S134&lt;maxP,S134+1,IF(COUNT($S$2:S135)&lt;=XobsHor,S134+1,"")))))</f>
        <v/>
      </c>
      <c r="T135" s="3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W135" s="123" t="str">
        <f t="shared" si="29"/>
        <v/>
      </c>
      <c r="AX135" s="123" t="str">
        <f t="shared" si="30"/>
        <v/>
      </c>
      <c r="AY135" s="124" t="str">
        <f t="shared" si="31"/>
        <v/>
      </c>
      <c r="AZ135" s="124" t="str">
        <f t="shared" si="32"/>
        <v/>
      </c>
      <c r="BF135" s="91"/>
    </row>
    <row r="136" spans="1:58" s="78" customFormat="1" ht="14.25" x14ac:dyDescent="0.2">
      <c r="A136" s="6"/>
      <c r="B136" s="6"/>
      <c r="C136" s="6"/>
      <c r="D136" s="3"/>
      <c r="E136" s="98" t="str">
        <f t="shared" si="28"/>
        <v/>
      </c>
      <c r="F136" s="117"/>
      <c r="G136" s="116" t="str">
        <f>IF(E136="","",IF(Temp!optSeasCoef=0,1,INDEX($C$2:$C$13,IF(MOD(COUNT($E$2:E136),seas_indx)=0,seas_indx,MOD(COUNT($E$2:E136),seas_indx)))))</f>
        <v/>
      </c>
      <c r="H136" s="97" t="str">
        <f>IFERROR(IF(Temp!fhor_indata=1,IF(COUNT($S$2:S136)&lt;=XobsHor,"in-sample",IF(AND(COUNT($S$2:S136)&lt;=XobsHor+XfHor,MOD(S135,XobsHor)&lt;XfHor),"out-sample","")),IF(ISBLANK(F136),"",IF(COUNT($F$2:F136)&lt;=XobsHor-XfHor,"in-sample","out-sample"))),"")</f>
        <v/>
      </c>
      <c r="I136" s="120" t="str">
        <f>IF(AND(ISBLANK(F135),H135="in-sample"),"",IF(AND(Temp!fhor_indata=1,H135="out-sample",H136="out-sample"),I135,IF(AND(ISBLANK(F136),H135="out-sample"),"",IF(AND(Temp!optSeasCoef=0,Temp!sts_add=1),IF(H135="in-sample",IF(Q135=bigT,((pCell/bigT)*F135)+((1-(pCell/bigT))*(I135+J135)),IF(OR(ISBLANK(F136),COUNT($F$2:F135)&lt;=pCell),F135,((pCell/COUNT($F$2:F135))*F135)+((1-(pCell/COUNT($F$2:F135)))*(I135+J135)))),I135),IF(AND(Temp!optSeasCoef=0,Temp!sts_multp=1),IF(H135="in-sample",IF(Q135=bigT,((pCell/bigT)*F135)+((1-(pCell/bigT))*(I135*J135)),IF(OR(ISBLANK(F136),COUNT(F$2:$F135)&lt;=pCell),F135,((pCell/COUNT($F$2:F135))*F135)+((1-(pCell/COUNT($F$2:F135)))*(I135*J135)))),I135),IF(Temp!sts_add=1,IF(H135="in-sample",IF(Q135=bigT,((pCell/bigT)*AX135)+((1-(pCell/bigT))*(I135+J135)),IF(OR(ISBLANK(F136),COUNT($AX$2:AX135)&lt;=pCell),AX135,((pCell/COUNT($AX$2:AX135))*AX135)+((1-(pCell/COUNT($AX$2:AX135)))*(I135+J135)))),I135),IF(H135="in-sample",IF(Q135=bigT,((pCell/bigT)*AX135)+((1-(pCell/bigT))*(I135*J135)),IF(OR(ISBLANK(F136),COUNT($AX$2:AX135)&lt;=pCell),AX135,((pCell/COUNT($AX$2:AX135))*AX135)+((1-(pCell/COUNT($AX$2:AX135)))*(I135*J135)))),I135)))))))</f>
        <v/>
      </c>
      <c r="J136" s="120" t="str">
        <f>IF(AND(ISBLANK(F135),H135="in-sample"),"",IF(AND(Temp!fhor_indata=1,H135="out-sample",H136="out-sample"),J135,IF(AND(ISBLANK(F136),H135="out-sample"),"",IF(AND(Temp!optSeasCoef=0,Temp!sts_add=1),IF(H135="in-sample",IF(Q135=bigT,((qCell/bigT)*(I136-I135))+((1-(qCell/bigT))*J135),IF(OR(ISBLANK(F136),COUNT($F$2:F135)&lt;=qCell),IF(COUNT($F$2:F135)=1,0,F135-F134),((qCell/COUNT($F$2:F135))*(I136-I135))+((1-(qCell/COUNT($F$2:F135)))*J135))),J135),IF(AND(Temp!optSeasCoef=0,Temp!sts_multp=1),IF(H135="in-sample",IF(Q135=bigT,((qCell/bigT)*(I136/I135))+((1-(qCell/bigT))*J135),IF(qCell=0,1,IF(OR(ISBLANK(F136),COUNT($F$2:F135)&lt;=qCell),IF(COUNT($F$2:F135)=1,1,F135/F134),((qCell/COUNT($F$2:F135))*(I136/I135))+((1-(qCell/COUNT($F$2:F135)))*J135)))),J135),IF(Temp!sts_add=1,IF(H135="in-sample",IF(Q135=bigT,((qCell/bigT)*(I136-I135))+((1-(qCell/bigT))*J135),IF(OR(ISBLANK(F136),COUNT($AX$2:AX135)&lt;=qCell),IF(COUNT($AX$2:AX135)=1,0,AX135-AX134),((qCell/COUNT($AX$2:AX135))*(I136-I135))+((1-(qCell/COUNT($AX$2:AX135)))*J135))),J135),IF(H135="in-sample",IF(Q135=bigT,((qCell/bigT)*(I136/I135))+((1-(qCell/bigT))*J135),IF(qCell=0,1,IF(OR(ISBLANK(F136),COUNT($AX$2:AX135)&lt;=qCell),IF(COUNT($AX$2:AX135)=1,1,AX135/AX134),((qCell/COUNT($AX$2:AX135))*(I136/I135))+((1-(qCell/COUNT($AX$2:AX135)))*J135)))),J135)))))))</f>
        <v/>
      </c>
      <c r="K136" s="120" t="str">
        <f>IF(H136="","",IF(AND(Temp!optSeasCoef=0,Temp!sts_add=1),IF(H136="out-sample",I136+(Q136*J136),I136+J136),IF(AND(Temp!optSeasCoef=0,Temp!sts_multp=1),IF(H136="out-sample",I136*(J136^Q136),I136*J136),IF(Temp!sts_add=1,IF(H136="out-sample",(I136+(Q136*J136))*G136,(I136+J136)*G136),IF(H136="out-sample",I136*(J136^Q136)*G136,I136*J136*G136)))))</f>
        <v/>
      </c>
      <c r="L136" s="116" t="str">
        <f t="shared" si="22"/>
        <v/>
      </c>
      <c r="M136" s="116" t="str">
        <f t="shared" si="23"/>
        <v/>
      </c>
      <c r="N136" s="116" t="str">
        <f t="shared" si="24"/>
        <v/>
      </c>
      <c r="O136" s="116" t="str">
        <f t="shared" si="25"/>
        <v/>
      </c>
      <c r="P136" s="116" t="str">
        <f t="shared" si="26"/>
        <v/>
      </c>
      <c r="Q136" s="94" t="str">
        <f>IF(AND(Temp!fhor_indata=1,ISBLANK(F136),H135="in-sample"),1,IF(AND(Temp!fhor_indata=1,H135="out-sample",Q135&lt;XfHor),Q135+1,IF(ISBLANK(F136),"",IF(AND(H136="out-sample",H135="in-sample"),1,IF(AND(H136="out-sample",H135="out-sample"),Q135+1,IF(ISNUMBER(Q135),Q135+1,1))))))</f>
        <v/>
      </c>
      <c r="R136" s="94" t="str">
        <f t="shared" si="27"/>
        <v/>
      </c>
      <c r="S136" s="94" t="str">
        <f>IF(Temp!fhor_indata=1,IF(S135=XobsHor,1,IF(COUNT($S$2:S135)&lt;=XobsHor,S135+1,IF(AND(COUNT($S$2:S135)&lt;=XobsHor+XfHor,IFERROR(MOD(S135,XobsHor)&lt;XfHor,FALSE)),S135+1,""))),IF(ISBLANK(F136),"",IF(S135=maxP,1,IF(S135&lt;maxP,S135+1,IF(COUNT($S$2:S136)&lt;=XobsHor,S135+1,"")))))</f>
        <v/>
      </c>
      <c r="T136" s="3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W136" s="123" t="str">
        <f t="shared" si="29"/>
        <v/>
      </c>
      <c r="AX136" s="123" t="str">
        <f t="shared" si="30"/>
        <v/>
      </c>
      <c r="AY136" s="124" t="str">
        <f t="shared" si="31"/>
        <v/>
      </c>
      <c r="AZ136" s="124" t="str">
        <f t="shared" si="32"/>
        <v/>
      </c>
      <c r="BF136" s="91"/>
    </row>
    <row r="137" spans="1:58" s="78" customFormat="1" ht="14.25" x14ac:dyDescent="0.2">
      <c r="A137" s="6"/>
      <c r="B137" s="6"/>
      <c r="C137" s="6"/>
      <c r="D137" s="3"/>
      <c r="E137" s="98" t="str">
        <f t="shared" si="28"/>
        <v/>
      </c>
      <c r="F137" s="117"/>
      <c r="G137" s="116" t="str">
        <f>IF(E137="","",IF(Temp!optSeasCoef=0,1,INDEX($C$2:$C$13,IF(MOD(COUNT($E$2:E137),seas_indx)=0,seas_indx,MOD(COUNT($E$2:E137),seas_indx)))))</f>
        <v/>
      </c>
      <c r="H137" s="97" t="str">
        <f>IFERROR(IF(Temp!fhor_indata=1,IF(COUNT($S$2:S137)&lt;=XobsHor,"in-sample",IF(AND(COUNT($S$2:S137)&lt;=XobsHor+XfHor,MOD(S136,XobsHor)&lt;XfHor),"out-sample","")),IF(ISBLANK(F137),"",IF(COUNT($F$2:F137)&lt;=XobsHor-XfHor,"in-sample","out-sample"))),"")</f>
        <v/>
      </c>
      <c r="I137" s="120" t="str">
        <f>IF(AND(ISBLANK(F136),H136="in-sample"),"",IF(AND(Temp!fhor_indata=1,H136="out-sample",H137="out-sample"),I136,IF(AND(ISBLANK(F137),H136="out-sample"),"",IF(AND(Temp!optSeasCoef=0,Temp!sts_add=1),IF(H136="in-sample",IF(Q136=bigT,((pCell/bigT)*F136)+((1-(pCell/bigT))*(I136+J136)),IF(OR(ISBLANK(F137),COUNT($F$2:F136)&lt;=pCell),F136,((pCell/COUNT($F$2:F136))*F136)+((1-(pCell/COUNT($F$2:F136)))*(I136+J136)))),I136),IF(AND(Temp!optSeasCoef=0,Temp!sts_multp=1),IF(H136="in-sample",IF(Q136=bigT,((pCell/bigT)*F136)+((1-(pCell/bigT))*(I136*J136)),IF(OR(ISBLANK(F137),COUNT(F$2:$F136)&lt;=pCell),F136,((pCell/COUNT($F$2:F136))*F136)+((1-(pCell/COUNT($F$2:F136)))*(I136*J136)))),I136),IF(Temp!sts_add=1,IF(H136="in-sample",IF(Q136=bigT,((pCell/bigT)*AX136)+((1-(pCell/bigT))*(I136+J136)),IF(OR(ISBLANK(F137),COUNT($AX$2:AX136)&lt;=pCell),AX136,((pCell/COUNT($AX$2:AX136))*AX136)+((1-(pCell/COUNT($AX$2:AX136)))*(I136+J136)))),I136),IF(H136="in-sample",IF(Q136=bigT,((pCell/bigT)*AX136)+((1-(pCell/bigT))*(I136*J136)),IF(OR(ISBLANK(F137),COUNT($AX$2:AX136)&lt;=pCell),AX136,((pCell/COUNT($AX$2:AX136))*AX136)+((1-(pCell/COUNT($AX$2:AX136)))*(I136*J136)))),I136)))))))</f>
        <v/>
      </c>
      <c r="J137" s="120" t="str">
        <f>IF(AND(ISBLANK(F136),H136="in-sample"),"",IF(AND(Temp!fhor_indata=1,H136="out-sample",H137="out-sample"),J136,IF(AND(ISBLANK(F137),H136="out-sample"),"",IF(AND(Temp!optSeasCoef=0,Temp!sts_add=1),IF(H136="in-sample",IF(Q136=bigT,((qCell/bigT)*(I137-I136))+((1-(qCell/bigT))*J136),IF(OR(ISBLANK(F137),COUNT($F$2:F136)&lt;=qCell),IF(COUNT($F$2:F136)=1,0,F136-F135),((qCell/COUNT($F$2:F136))*(I137-I136))+((1-(qCell/COUNT($F$2:F136)))*J136))),J136),IF(AND(Temp!optSeasCoef=0,Temp!sts_multp=1),IF(H136="in-sample",IF(Q136=bigT,((qCell/bigT)*(I137/I136))+((1-(qCell/bigT))*J136),IF(qCell=0,1,IF(OR(ISBLANK(F137),COUNT($F$2:F136)&lt;=qCell),IF(COUNT($F$2:F136)=1,1,F136/F135),((qCell/COUNT($F$2:F136))*(I137/I136))+((1-(qCell/COUNT($F$2:F136)))*J136)))),J136),IF(Temp!sts_add=1,IF(H136="in-sample",IF(Q136=bigT,((qCell/bigT)*(I137-I136))+((1-(qCell/bigT))*J136),IF(OR(ISBLANK(F137),COUNT($AX$2:AX136)&lt;=qCell),IF(COUNT($AX$2:AX136)=1,0,AX136-AX135),((qCell/COUNT($AX$2:AX136))*(I137-I136))+((1-(qCell/COUNT($AX$2:AX136)))*J136))),J136),IF(H136="in-sample",IF(Q136=bigT,((qCell/bigT)*(I137/I136))+((1-(qCell/bigT))*J136),IF(qCell=0,1,IF(OR(ISBLANK(F137),COUNT($AX$2:AX136)&lt;=qCell),IF(COUNT($AX$2:AX136)=1,1,AX136/AX135),((qCell/COUNT($AX$2:AX136))*(I137/I136))+((1-(qCell/COUNT($AX$2:AX136)))*J136)))),J136)))))))</f>
        <v/>
      </c>
      <c r="K137" s="120" t="str">
        <f>IF(H137="","",IF(AND(Temp!optSeasCoef=0,Temp!sts_add=1),IF(H137="out-sample",I137+(Q137*J137),I137+J137),IF(AND(Temp!optSeasCoef=0,Temp!sts_multp=1),IF(H137="out-sample",I137*(J137^Q137),I137*J137),IF(Temp!sts_add=1,IF(H137="out-sample",(I137+(Q137*J137))*G137,(I137+J137)*G137),IF(H137="out-sample",I137*(J137^Q137)*G137,I137*J137*G137)))))</f>
        <v/>
      </c>
      <c r="L137" s="116" t="str">
        <f t="shared" si="22"/>
        <v/>
      </c>
      <c r="M137" s="116" t="str">
        <f t="shared" si="23"/>
        <v/>
      </c>
      <c r="N137" s="116" t="str">
        <f t="shared" si="24"/>
        <v/>
      </c>
      <c r="O137" s="116" t="str">
        <f t="shared" si="25"/>
        <v/>
      </c>
      <c r="P137" s="116" t="str">
        <f t="shared" si="26"/>
        <v/>
      </c>
      <c r="Q137" s="94" t="str">
        <f>IF(AND(Temp!fhor_indata=1,ISBLANK(F137),H136="in-sample"),1,IF(AND(Temp!fhor_indata=1,H136="out-sample",Q136&lt;XfHor),Q136+1,IF(ISBLANK(F137),"",IF(AND(H137="out-sample",H136="in-sample"),1,IF(AND(H137="out-sample",H136="out-sample"),Q136+1,IF(ISNUMBER(Q136),Q136+1,1))))))</f>
        <v/>
      </c>
      <c r="R137" s="94" t="str">
        <f t="shared" si="27"/>
        <v/>
      </c>
      <c r="S137" s="94" t="str">
        <f>IF(Temp!fhor_indata=1,IF(S136=XobsHor,1,IF(COUNT($S$2:S136)&lt;=XobsHor,S136+1,IF(AND(COUNT($S$2:S136)&lt;=XobsHor+XfHor,IFERROR(MOD(S136,XobsHor)&lt;XfHor,FALSE)),S136+1,""))),IF(ISBLANK(F137),"",IF(S136=maxP,1,IF(S136&lt;maxP,S136+1,IF(COUNT($S$2:S137)&lt;=XobsHor,S136+1,"")))))</f>
        <v/>
      </c>
      <c r="T137" s="3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W137" s="123" t="str">
        <f t="shared" si="29"/>
        <v/>
      </c>
      <c r="AX137" s="123" t="str">
        <f t="shared" si="30"/>
        <v/>
      </c>
      <c r="AY137" s="124" t="str">
        <f t="shared" si="31"/>
        <v/>
      </c>
      <c r="AZ137" s="124" t="str">
        <f t="shared" si="32"/>
        <v/>
      </c>
      <c r="BF137" s="91"/>
    </row>
    <row r="138" spans="1:58" s="78" customFormat="1" ht="14.25" x14ac:dyDescent="0.2">
      <c r="A138" s="6"/>
      <c r="B138" s="6"/>
      <c r="C138" s="6"/>
      <c r="D138" s="3"/>
      <c r="E138" s="98" t="str">
        <f t="shared" si="28"/>
        <v/>
      </c>
      <c r="F138" s="117"/>
      <c r="G138" s="116" t="str">
        <f>IF(E138="","",IF(Temp!optSeasCoef=0,1,INDEX($C$2:$C$13,IF(MOD(COUNT($E$2:E138),seas_indx)=0,seas_indx,MOD(COUNT($E$2:E138),seas_indx)))))</f>
        <v/>
      </c>
      <c r="H138" s="97" t="str">
        <f>IFERROR(IF(Temp!fhor_indata=1,IF(COUNT($S$2:S138)&lt;=XobsHor,"in-sample",IF(AND(COUNT($S$2:S138)&lt;=XobsHor+XfHor,MOD(S137,XobsHor)&lt;XfHor),"out-sample","")),IF(ISBLANK(F138),"",IF(COUNT($F$2:F138)&lt;=XobsHor-XfHor,"in-sample","out-sample"))),"")</f>
        <v/>
      </c>
      <c r="I138" s="120" t="str">
        <f>IF(AND(ISBLANK(F137),H137="in-sample"),"",IF(AND(Temp!fhor_indata=1,H137="out-sample",H138="out-sample"),I137,IF(AND(ISBLANK(F138),H137="out-sample"),"",IF(AND(Temp!optSeasCoef=0,Temp!sts_add=1),IF(H137="in-sample",IF(Q137=bigT,((pCell/bigT)*F137)+((1-(pCell/bigT))*(I137+J137)),IF(OR(ISBLANK(F138),COUNT($F$2:F137)&lt;=pCell),F137,((pCell/COUNT($F$2:F137))*F137)+((1-(pCell/COUNT($F$2:F137)))*(I137+J137)))),I137),IF(AND(Temp!optSeasCoef=0,Temp!sts_multp=1),IF(H137="in-sample",IF(Q137=bigT,((pCell/bigT)*F137)+((1-(pCell/bigT))*(I137*J137)),IF(OR(ISBLANK(F138),COUNT(F$2:$F137)&lt;=pCell),F137,((pCell/COUNT($F$2:F137))*F137)+((1-(pCell/COUNT($F$2:F137)))*(I137*J137)))),I137),IF(Temp!sts_add=1,IF(H137="in-sample",IF(Q137=bigT,((pCell/bigT)*AX137)+((1-(pCell/bigT))*(I137+J137)),IF(OR(ISBLANK(F138),COUNT($AX$2:AX137)&lt;=pCell),AX137,((pCell/COUNT($AX$2:AX137))*AX137)+((1-(pCell/COUNT($AX$2:AX137)))*(I137+J137)))),I137),IF(H137="in-sample",IF(Q137=bigT,((pCell/bigT)*AX137)+((1-(pCell/bigT))*(I137*J137)),IF(OR(ISBLANK(F138),COUNT($AX$2:AX137)&lt;=pCell),AX137,((pCell/COUNT($AX$2:AX137))*AX137)+((1-(pCell/COUNT($AX$2:AX137)))*(I137*J137)))),I137)))))))</f>
        <v/>
      </c>
      <c r="J138" s="120" t="str">
        <f>IF(AND(ISBLANK(F137),H137="in-sample"),"",IF(AND(Temp!fhor_indata=1,H137="out-sample",H138="out-sample"),J137,IF(AND(ISBLANK(F138),H137="out-sample"),"",IF(AND(Temp!optSeasCoef=0,Temp!sts_add=1),IF(H137="in-sample",IF(Q137=bigT,((qCell/bigT)*(I138-I137))+((1-(qCell/bigT))*J137),IF(OR(ISBLANK(F138),COUNT($F$2:F137)&lt;=qCell),IF(COUNT($F$2:F137)=1,0,F137-F136),((qCell/COUNT($F$2:F137))*(I138-I137))+((1-(qCell/COUNT($F$2:F137)))*J137))),J137),IF(AND(Temp!optSeasCoef=0,Temp!sts_multp=1),IF(H137="in-sample",IF(Q137=bigT,((qCell/bigT)*(I138/I137))+((1-(qCell/bigT))*J137),IF(qCell=0,1,IF(OR(ISBLANK(F138),COUNT($F$2:F137)&lt;=qCell),IF(COUNT($F$2:F137)=1,1,F137/F136),((qCell/COUNT($F$2:F137))*(I138/I137))+((1-(qCell/COUNT($F$2:F137)))*J137)))),J137),IF(Temp!sts_add=1,IF(H137="in-sample",IF(Q137=bigT,((qCell/bigT)*(I138-I137))+((1-(qCell/bigT))*J137),IF(OR(ISBLANK(F138),COUNT($AX$2:AX137)&lt;=qCell),IF(COUNT($AX$2:AX137)=1,0,AX137-AX136),((qCell/COUNT($AX$2:AX137))*(I138-I137))+((1-(qCell/COUNT($AX$2:AX137)))*J137))),J137),IF(H137="in-sample",IF(Q137=bigT,((qCell/bigT)*(I138/I137))+((1-(qCell/bigT))*J137),IF(qCell=0,1,IF(OR(ISBLANK(F138),COUNT($AX$2:AX137)&lt;=qCell),IF(COUNT($AX$2:AX137)=1,1,AX137/AX136),((qCell/COUNT($AX$2:AX137))*(I138/I137))+((1-(qCell/COUNT($AX$2:AX137)))*J137)))),J137)))))))</f>
        <v/>
      </c>
      <c r="K138" s="120" t="str">
        <f>IF(H138="","",IF(AND(Temp!optSeasCoef=0,Temp!sts_add=1),IF(H138="out-sample",I138+(Q138*J138),I138+J138),IF(AND(Temp!optSeasCoef=0,Temp!sts_multp=1),IF(H138="out-sample",I138*(J138^Q138),I138*J138),IF(Temp!sts_add=1,IF(H138="out-sample",(I138+(Q138*J138))*G138,(I138+J138)*G138),IF(H138="out-sample",I138*(J138^Q138)*G138,I138*J138*G138)))))</f>
        <v/>
      </c>
      <c r="L138" s="116" t="str">
        <f t="shared" si="22"/>
        <v/>
      </c>
      <c r="M138" s="116" t="str">
        <f t="shared" si="23"/>
        <v/>
      </c>
      <c r="N138" s="116" t="str">
        <f t="shared" si="24"/>
        <v/>
      </c>
      <c r="O138" s="116" t="str">
        <f t="shared" si="25"/>
        <v/>
      </c>
      <c r="P138" s="116" t="str">
        <f t="shared" si="26"/>
        <v/>
      </c>
      <c r="Q138" s="94" t="str">
        <f>IF(AND(Temp!fhor_indata=1,ISBLANK(F138),H137="in-sample"),1,IF(AND(Temp!fhor_indata=1,H137="out-sample",Q137&lt;XfHor),Q137+1,IF(ISBLANK(F138),"",IF(AND(H138="out-sample",H137="in-sample"),1,IF(AND(H138="out-sample",H137="out-sample"),Q137+1,IF(ISNUMBER(Q137),Q137+1,1))))))</f>
        <v/>
      </c>
      <c r="R138" s="94" t="str">
        <f t="shared" si="27"/>
        <v/>
      </c>
      <c r="S138" s="94" t="str">
        <f>IF(Temp!fhor_indata=1,IF(S137=XobsHor,1,IF(COUNT($S$2:S137)&lt;=XobsHor,S137+1,IF(AND(COUNT($S$2:S137)&lt;=XobsHor+XfHor,IFERROR(MOD(S137,XobsHor)&lt;XfHor,FALSE)),S137+1,""))),IF(ISBLANK(F138),"",IF(S137=maxP,1,IF(S137&lt;maxP,S137+1,IF(COUNT($S$2:S138)&lt;=XobsHor,S137+1,"")))))</f>
        <v/>
      </c>
      <c r="T138" s="3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W138" s="123" t="str">
        <f t="shared" si="29"/>
        <v/>
      </c>
      <c r="AX138" s="123" t="str">
        <f t="shared" si="30"/>
        <v/>
      </c>
      <c r="AY138" s="124" t="str">
        <f t="shared" si="31"/>
        <v/>
      </c>
      <c r="AZ138" s="124" t="str">
        <f t="shared" si="32"/>
        <v/>
      </c>
      <c r="BF138" s="91"/>
    </row>
    <row r="139" spans="1:58" s="78" customFormat="1" ht="14.25" x14ac:dyDescent="0.2">
      <c r="A139" s="6"/>
      <c r="B139" s="6"/>
      <c r="C139" s="6"/>
      <c r="D139" s="3"/>
      <c r="E139" s="98" t="str">
        <f t="shared" si="28"/>
        <v/>
      </c>
      <c r="F139" s="117"/>
      <c r="G139" s="116" t="str">
        <f>IF(E139="","",IF(Temp!optSeasCoef=0,1,INDEX($C$2:$C$13,IF(MOD(COUNT($E$2:E139),seas_indx)=0,seas_indx,MOD(COUNT($E$2:E139),seas_indx)))))</f>
        <v/>
      </c>
      <c r="H139" s="97" t="str">
        <f>IFERROR(IF(Temp!fhor_indata=1,IF(COUNT($S$2:S139)&lt;=XobsHor,"in-sample",IF(AND(COUNT($S$2:S139)&lt;=XobsHor+XfHor,MOD(S138,XobsHor)&lt;XfHor),"out-sample","")),IF(ISBLANK(F139),"",IF(COUNT($F$2:F139)&lt;=XobsHor-XfHor,"in-sample","out-sample"))),"")</f>
        <v/>
      </c>
      <c r="I139" s="120" t="str">
        <f>IF(AND(ISBLANK(F138),H138="in-sample"),"",IF(AND(Temp!fhor_indata=1,H138="out-sample",H139="out-sample"),I138,IF(AND(ISBLANK(F139),H138="out-sample"),"",IF(AND(Temp!optSeasCoef=0,Temp!sts_add=1),IF(H138="in-sample",IF(Q138=bigT,((pCell/bigT)*F138)+((1-(pCell/bigT))*(I138+J138)),IF(OR(ISBLANK(F139),COUNT($F$2:F138)&lt;=pCell),F138,((pCell/COUNT($F$2:F138))*F138)+((1-(pCell/COUNT($F$2:F138)))*(I138+J138)))),I138),IF(AND(Temp!optSeasCoef=0,Temp!sts_multp=1),IF(H138="in-sample",IF(Q138=bigT,((pCell/bigT)*F138)+((1-(pCell/bigT))*(I138*J138)),IF(OR(ISBLANK(F139),COUNT(F$2:$F138)&lt;=pCell),F138,((pCell/COUNT($F$2:F138))*F138)+((1-(pCell/COUNT($F$2:F138)))*(I138*J138)))),I138),IF(Temp!sts_add=1,IF(H138="in-sample",IF(Q138=bigT,((pCell/bigT)*AX138)+((1-(pCell/bigT))*(I138+J138)),IF(OR(ISBLANK(F139),COUNT($AX$2:AX138)&lt;=pCell),AX138,((pCell/COUNT($AX$2:AX138))*AX138)+((1-(pCell/COUNT($AX$2:AX138)))*(I138+J138)))),I138),IF(H138="in-sample",IF(Q138=bigT,((pCell/bigT)*AX138)+((1-(pCell/bigT))*(I138*J138)),IF(OR(ISBLANK(F139),COUNT($AX$2:AX138)&lt;=pCell),AX138,((pCell/COUNT($AX$2:AX138))*AX138)+((1-(pCell/COUNT($AX$2:AX138)))*(I138*J138)))),I138)))))))</f>
        <v/>
      </c>
      <c r="J139" s="120" t="str">
        <f>IF(AND(ISBLANK(F138),H138="in-sample"),"",IF(AND(Temp!fhor_indata=1,H138="out-sample",H139="out-sample"),J138,IF(AND(ISBLANK(F139),H138="out-sample"),"",IF(AND(Temp!optSeasCoef=0,Temp!sts_add=1),IF(H138="in-sample",IF(Q138=bigT,((qCell/bigT)*(I139-I138))+((1-(qCell/bigT))*J138),IF(OR(ISBLANK(F139),COUNT($F$2:F138)&lt;=qCell),IF(COUNT($F$2:F138)=1,0,F138-F137),((qCell/COUNT($F$2:F138))*(I139-I138))+((1-(qCell/COUNT($F$2:F138)))*J138))),J138),IF(AND(Temp!optSeasCoef=0,Temp!sts_multp=1),IF(H138="in-sample",IF(Q138=bigT,((qCell/bigT)*(I139/I138))+((1-(qCell/bigT))*J138),IF(qCell=0,1,IF(OR(ISBLANK(F139),COUNT($F$2:F138)&lt;=qCell),IF(COUNT($F$2:F138)=1,1,F138/F137),((qCell/COUNT($F$2:F138))*(I139/I138))+((1-(qCell/COUNT($F$2:F138)))*J138)))),J138),IF(Temp!sts_add=1,IF(H138="in-sample",IF(Q138=bigT,((qCell/bigT)*(I139-I138))+((1-(qCell/bigT))*J138),IF(OR(ISBLANK(F139),COUNT($AX$2:AX138)&lt;=qCell),IF(COUNT($AX$2:AX138)=1,0,AX138-AX137),((qCell/COUNT($AX$2:AX138))*(I139-I138))+((1-(qCell/COUNT($AX$2:AX138)))*J138))),J138),IF(H138="in-sample",IF(Q138=bigT,((qCell/bigT)*(I139/I138))+((1-(qCell/bigT))*J138),IF(qCell=0,1,IF(OR(ISBLANK(F139),COUNT($AX$2:AX138)&lt;=qCell),IF(COUNT($AX$2:AX138)=1,1,AX138/AX137),((qCell/COUNT($AX$2:AX138))*(I139/I138))+((1-(qCell/COUNT($AX$2:AX138)))*J138)))),J138)))))))</f>
        <v/>
      </c>
      <c r="K139" s="120" t="str">
        <f>IF(H139="","",IF(AND(Temp!optSeasCoef=0,Temp!sts_add=1),IF(H139="out-sample",I139+(Q139*J139),I139+J139),IF(AND(Temp!optSeasCoef=0,Temp!sts_multp=1),IF(H139="out-sample",I139*(J139^Q139),I139*J139),IF(Temp!sts_add=1,IF(H139="out-sample",(I139+(Q139*J139))*G139,(I139+J139)*G139),IF(H139="out-sample",I139*(J139^Q139)*G139,I139*J139*G139)))))</f>
        <v/>
      </c>
      <c r="L139" s="116" t="str">
        <f t="shared" si="22"/>
        <v/>
      </c>
      <c r="M139" s="116" t="str">
        <f t="shared" si="23"/>
        <v/>
      </c>
      <c r="N139" s="116" t="str">
        <f t="shared" si="24"/>
        <v/>
      </c>
      <c r="O139" s="116" t="str">
        <f t="shared" si="25"/>
        <v/>
      </c>
      <c r="P139" s="116" t="str">
        <f t="shared" si="26"/>
        <v/>
      </c>
      <c r="Q139" s="94" t="str">
        <f>IF(AND(Temp!fhor_indata=1,ISBLANK(F139),H138="in-sample"),1,IF(AND(Temp!fhor_indata=1,H138="out-sample",Q138&lt;XfHor),Q138+1,IF(ISBLANK(F139),"",IF(AND(H139="out-sample",H138="in-sample"),1,IF(AND(H139="out-sample",H138="out-sample"),Q138+1,IF(ISNUMBER(Q138),Q138+1,1))))))</f>
        <v/>
      </c>
      <c r="R139" s="94" t="str">
        <f t="shared" si="27"/>
        <v/>
      </c>
      <c r="S139" s="94" t="str">
        <f>IF(Temp!fhor_indata=1,IF(S138=XobsHor,1,IF(COUNT($S$2:S138)&lt;=XobsHor,S138+1,IF(AND(COUNT($S$2:S138)&lt;=XobsHor+XfHor,IFERROR(MOD(S138,XobsHor)&lt;XfHor,FALSE)),S138+1,""))),IF(ISBLANK(F139),"",IF(S138=maxP,1,IF(S138&lt;maxP,S138+1,IF(COUNT($S$2:S139)&lt;=XobsHor,S138+1,"")))))</f>
        <v/>
      </c>
      <c r="T139" s="3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W139" s="123" t="str">
        <f t="shared" si="29"/>
        <v/>
      </c>
      <c r="AX139" s="123" t="str">
        <f t="shared" si="30"/>
        <v/>
      </c>
      <c r="AY139" s="124" t="str">
        <f t="shared" si="31"/>
        <v/>
      </c>
      <c r="AZ139" s="124" t="str">
        <f t="shared" si="32"/>
        <v/>
      </c>
      <c r="BF139" s="91"/>
    </row>
    <row r="140" spans="1:58" s="78" customFormat="1" ht="14.25" x14ac:dyDescent="0.2">
      <c r="A140" s="6"/>
      <c r="B140" s="6"/>
      <c r="C140" s="6"/>
      <c r="D140" s="3"/>
      <c r="E140" s="98" t="str">
        <f t="shared" si="28"/>
        <v/>
      </c>
      <c r="F140" s="117"/>
      <c r="G140" s="116" t="str">
        <f>IF(E140="","",IF(Temp!optSeasCoef=0,1,INDEX($C$2:$C$13,IF(MOD(COUNT($E$2:E140),seas_indx)=0,seas_indx,MOD(COUNT($E$2:E140),seas_indx)))))</f>
        <v/>
      </c>
      <c r="H140" s="97" t="str">
        <f>IFERROR(IF(Temp!fhor_indata=1,IF(COUNT($S$2:S140)&lt;=XobsHor,"in-sample",IF(AND(COUNT($S$2:S140)&lt;=XobsHor+XfHor,MOD(S139,XobsHor)&lt;XfHor),"out-sample","")),IF(ISBLANK(F140),"",IF(COUNT($F$2:F140)&lt;=XobsHor-XfHor,"in-sample","out-sample"))),"")</f>
        <v/>
      </c>
      <c r="I140" s="120" t="str">
        <f>IF(AND(ISBLANK(F139),H139="in-sample"),"",IF(AND(Temp!fhor_indata=1,H139="out-sample",H140="out-sample"),I139,IF(AND(ISBLANK(F140),H139="out-sample"),"",IF(AND(Temp!optSeasCoef=0,Temp!sts_add=1),IF(H139="in-sample",IF(Q139=bigT,((pCell/bigT)*F139)+((1-(pCell/bigT))*(I139+J139)),IF(OR(ISBLANK(F140),COUNT($F$2:F139)&lt;=pCell),F139,((pCell/COUNT($F$2:F139))*F139)+((1-(pCell/COUNT($F$2:F139)))*(I139+J139)))),I139),IF(AND(Temp!optSeasCoef=0,Temp!sts_multp=1),IF(H139="in-sample",IF(Q139=bigT,((pCell/bigT)*F139)+((1-(pCell/bigT))*(I139*J139)),IF(OR(ISBLANK(F140),COUNT(F$2:$F139)&lt;=pCell),F139,((pCell/COUNT($F$2:F139))*F139)+((1-(pCell/COUNT($F$2:F139)))*(I139*J139)))),I139),IF(Temp!sts_add=1,IF(H139="in-sample",IF(Q139=bigT,((pCell/bigT)*AX139)+((1-(pCell/bigT))*(I139+J139)),IF(OR(ISBLANK(F140),COUNT($AX$2:AX139)&lt;=pCell),AX139,((pCell/COUNT($AX$2:AX139))*AX139)+((1-(pCell/COUNT($AX$2:AX139)))*(I139+J139)))),I139),IF(H139="in-sample",IF(Q139=bigT,((pCell/bigT)*AX139)+((1-(pCell/bigT))*(I139*J139)),IF(OR(ISBLANK(F140),COUNT($AX$2:AX139)&lt;=pCell),AX139,((pCell/COUNT($AX$2:AX139))*AX139)+((1-(pCell/COUNT($AX$2:AX139)))*(I139*J139)))),I139)))))))</f>
        <v/>
      </c>
      <c r="J140" s="120" t="str">
        <f>IF(AND(ISBLANK(F139),H139="in-sample"),"",IF(AND(Temp!fhor_indata=1,H139="out-sample",H140="out-sample"),J139,IF(AND(ISBLANK(F140),H139="out-sample"),"",IF(AND(Temp!optSeasCoef=0,Temp!sts_add=1),IF(H139="in-sample",IF(Q139=bigT,((qCell/bigT)*(I140-I139))+((1-(qCell/bigT))*J139),IF(OR(ISBLANK(F140),COUNT($F$2:F139)&lt;=qCell),IF(COUNT($F$2:F139)=1,0,F139-F138),((qCell/COUNT($F$2:F139))*(I140-I139))+((1-(qCell/COUNT($F$2:F139)))*J139))),J139),IF(AND(Temp!optSeasCoef=0,Temp!sts_multp=1),IF(H139="in-sample",IF(Q139=bigT,((qCell/bigT)*(I140/I139))+((1-(qCell/bigT))*J139),IF(qCell=0,1,IF(OR(ISBLANK(F140),COUNT($F$2:F139)&lt;=qCell),IF(COUNT($F$2:F139)=1,1,F139/F138),((qCell/COUNT($F$2:F139))*(I140/I139))+((1-(qCell/COUNT($F$2:F139)))*J139)))),J139),IF(Temp!sts_add=1,IF(H139="in-sample",IF(Q139=bigT,((qCell/bigT)*(I140-I139))+((1-(qCell/bigT))*J139),IF(OR(ISBLANK(F140),COUNT($AX$2:AX139)&lt;=qCell),IF(COUNT($AX$2:AX139)=1,0,AX139-AX138),((qCell/COUNT($AX$2:AX139))*(I140-I139))+((1-(qCell/COUNT($AX$2:AX139)))*J139))),J139),IF(H139="in-sample",IF(Q139=bigT,((qCell/bigT)*(I140/I139))+((1-(qCell/bigT))*J139),IF(qCell=0,1,IF(OR(ISBLANK(F140),COUNT($AX$2:AX139)&lt;=qCell),IF(COUNT($AX$2:AX139)=1,1,AX139/AX138),((qCell/COUNT($AX$2:AX139))*(I140/I139))+((1-(qCell/COUNT($AX$2:AX139)))*J139)))),J139)))))))</f>
        <v/>
      </c>
      <c r="K140" s="120" t="str">
        <f>IF(H140="","",IF(AND(Temp!optSeasCoef=0,Temp!sts_add=1),IF(H140="out-sample",I140+(Q140*J140),I140+J140),IF(AND(Temp!optSeasCoef=0,Temp!sts_multp=1),IF(H140="out-sample",I140*(J140^Q140),I140*J140),IF(Temp!sts_add=1,IF(H140="out-sample",(I140+(Q140*J140))*G140,(I140+J140)*G140),IF(H140="out-sample",I140*(J140^Q140)*G140,I140*J140*G140)))))</f>
        <v/>
      </c>
      <c r="L140" s="116" t="str">
        <f t="shared" si="22"/>
        <v/>
      </c>
      <c r="M140" s="116" t="str">
        <f t="shared" si="23"/>
        <v/>
      </c>
      <c r="N140" s="116" t="str">
        <f t="shared" si="24"/>
        <v/>
      </c>
      <c r="O140" s="116" t="str">
        <f t="shared" si="25"/>
        <v/>
      </c>
      <c r="P140" s="116" t="str">
        <f t="shared" si="26"/>
        <v/>
      </c>
      <c r="Q140" s="94" t="str">
        <f>IF(AND(Temp!fhor_indata=1,ISBLANK(F140),H139="in-sample"),1,IF(AND(Temp!fhor_indata=1,H139="out-sample",Q139&lt;XfHor),Q139+1,IF(ISBLANK(F140),"",IF(AND(H140="out-sample",H139="in-sample"),1,IF(AND(H140="out-sample",H139="out-sample"),Q139+1,IF(ISNUMBER(Q139),Q139+1,1))))))</f>
        <v/>
      </c>
      <c r="R140" s="94" t="str">
        <f t="shared" si="27"/>
        <v/>
      </c>
      <c r="S140" s="94" t="str">
        <f>IF(Temp!fhor_indata=1,IF(S139=XobsHor,1,IF(COUNT($S$2:S139)&lt;=XobsHor,S139+1,IF(AND(COUNT($S$2:S139)&lt;=XobsHor+XfHor,IFERROR(MOD(S139,XobsHor)&lt;XfHor,FALSE)),S139+1,""))),IF(ISBLANK(F140),"",IF(S139=maxP,1,IF(S139&lt;maxP,S139+1,IF(COUNT($S$2:S140)&lt;=XobsHor,S139+1,"")))))</f>
        <v/>
      </c>
      <c r="T140" s="3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W140" s="123" t="str">
        <f t="shared" si="29"/>
        <v/>
      </c>
      <c r="AX140" s="123" t="str">
        <f t="shared" si="30"/>
        <v/>
      </c>
      <c r="AY140" s="124" t="str">
        <f t="shared" si="31"/>
        <v/>
      </c>
      <c r="AZ140" s="124" t="str">
        <f t="shared" si="32"/>
        <v/>
      </c>
      <c r="BF140" s="91"/>
    </row>
    <row r="141" spans="1:58" s="78" customFormat="1" ht="14.25" x14ac:dyDescent="0.2">
      <c r="A141" s="6"/>
      <c r="B141" s="6"/>
      <c r="C141" s="6"/>
      <c r="D141" s="3"/>
      <c r="E141" s="98" t="str">
        <f t="shared" si="28"/>
        <v/>
      </c>
      <c r="F141" s="117"/>
      <c r="G141" s="116" t="str">
        <f>IF(E141="","",IF(Temp!optSeasCoef=0,1,INDEX($C$2:$C$13,IF(MOD(COUNT($E$2:E141),seas_indx)=0,seas_indx,MOD(COUNT($E$2:E141),seas_indx)))))</f>
        <v/>
      </c>
      <c r="H141" s="97" t="str">
        <f>IFERROR(IF(Temp!fhor_indata=1,IF(COUNT($S$2:S141)&lt;=XobsHor,"in-sample",IF(AND(COUNT($S$2:S141)&lt;=XobsHor+XfHor,MOD(S140,XobsHor)&lt;XfHor),"out-sample","")),IF(ISBLANK(F141),"",IF(COUNT($F$2:F141)&lt;=XobsHor-XfHor,"in-sample","out-sample"))),"")</f>
        <v/>
      </c>
      <c r="I141" s="120" t="str">
        <f>IF(AND(ISBLANK(F140),H140="in-sample"),"",IF(AND(Temp!fhor_indata=1,H140="out-sample",H141="out-sample"),I140,IF(AND(ISBLANK(F141),H140="out-sample"),"",IF(AND(Temp!optSeasCoef=0,Temp!sts_add=1),IF(H140="in-sample",IF(Q140=bigT,((pCell/bigT)*F140)+((1-(pCell/bigT))*(I140+J140)),IF(OR(ISBLANK(F141),COUNT($F$2:F140)&lt;=pCell),F140,((pCell/COUNT($F$2:F140))*F140)+((1-(pCell/COUNT($F$2:F140)))*(I140+J140)))),I140),IF(AND(Temp!optSeasCoef=0,Temp!sts_multp=1),IF(H140="in-sample",IF(Q140=bigT,((pCell/bigT)*F140)+((1-(pCell/bigT))*(I140*J140)),IF(OR(ISBLANK(F141),COUNT(F$2:$F140)&lt;=pCell),F140,((pCell/COUNT($F$2:F140))*F140)+((1-(pCell/COUNT($F$2:F140)))*(I140*J140)))),I140),IF(Temp!sts_add=1,IF(H140="in-sample",IF(Q140=bigT,((pCell/bigT)*AX140)+((1-(pCell/bigT))*(I140+J140)),IF(OR(ISBLANK(F141),COUNT($AX$2:AX140)&lt;=pCell),AX140,((pCell/COUNT($AX$2:AX140))*AX140)+((1-(pCell/COUNT($AX$2:AX140)))*(I140+J140)))),I140),IF(H140="in-sample",IF(Q140=bigT,((pCell/bigT)*AX140)+((1-(pCell/bigT))*(I140*J140)),IF(OR(ISBLANK(F141),COUNT($AX$2:AX140)&lt;=pCell),AX140,((pCell/COUNT($AX$2:AX140))*AX140)+((1-(pCell/COUNT($AX$2:AX140)))*(I140*J140)))),I140)))))))</f>
        <v/>
      </c>
      <c r="J141" s="120" t="str">
        <f>IF(AND(ISBLANK(F140),H140="in-sample"),"",IF(AND(Temp!fhor_indata=1,H140="out-sample",H141="out-sample"),J140,IF(AND(ISBLANK(F141),H140="out-sample"),"",IF(AND(Temp!optSeasCoef=0,Temp!sts_add=1),IF(H140="in-sample",IF(Q140=bigT,((qCell/bigT)*(I141-I140))+((1-(qCell/bigT))*J140),IF(OR(ISBLANK(F141),COUNT($F$2:F140)&lt;=qCell),IF(COUNT($F$2:F140)=1,0,F140-F139),((qCell/COUNT($F$2:F140))*(I141-I140))+((1-(qCell/COUNT($F$2:F140)))*J140))),J140),IF(AND(Temp!optSeasCoef=0,Temp!sts_multp=1),IF(H140="in-sample",IF(Q140=bigT,((qCell/bigT)*(I141/I140))+((1-(qCell/bigT))*J140),IF(qCell=0,1,IF(OR(ISBLANK(F141),COUNT($F$2:F140)&lt;=qCell),IF(COUNT($F$2:F140)=1,1,F140/F139),((qCell/COUNT($F$2:F140))*(I141/I140))+((1-(qCell/COUNT($F$2:F140)))*J140)))),J140),IF(Temp!sts_add=1,IF(H140="in-sample",IF(Q140=bigT,((qCell/bigT)*(I141-I140))+((1-(qCell/bigT))*J140),IF(OR(ISBLANK(F141),COUNT($AX$2:AX140)&lt;=qCell),IF(COUNT($AX$2:AX140)=1,0,AX140-AX139),((qCell/COUNT($AX$2:AX140))*(I141-I140))+((1-(qCell/COUNT($AX$2:AX140)))*J140))),J140),IF(H140="in-sample",IF(Q140=bigT,((qCell/bigT)*(I141/I140))+((1-(qCell/bigT))*J140),IF(qCell=0,1,IF(OR(ISBLANK(F141),COUNT($AX$2:AX140)&lt;=qCell),IF(COUNT($AX$2:AX140)=1,1,AX140/AX139),((qCell/COUNT($AX$2:AX140))*(I141/I140))+((1-(qCell/COUNT($AX$2:AX140)))*J140)))),J140)))))))</f>
        <v/>
      </c>
      <c r="K141" s="120" t="str">
        <f>IF(H141="","",IF(AND(Temp!optSeasCoef=0,Temp!sts_add=1),IF(H141="out-sample",I141+(Q141*J141),I141+J141),IF(AND(Temp!optSeasCoef=0,Temp!sts_multp=1),IF(H141="out-sample",I141*(J141^Q141),I141*J141),IF(Temp!sts_add=1,IF(H141="out-sample",(I141+(Q141*J141))*G141,(I141+J141)*G141),IF(H141="out-sample",I141*(J141^Q141)*G141,I141*J141*G141)))))</f>
        <v/>
      </c>
      <c r="L141" s="116" t="str">
        <f t="shared" si="22"/>
        <v/>
      </c>
      <c r="M141" s="116" t="str">
        <f t="shared" si="23"/>
        <v/>
      </c>
      <c r="N141" s="116" t="str">
        <f t="shared" si="24"/>
        <v/>
      </c>
      <c r="O141" s="116" t="str">
        <f t="shared" si="25"/>
        <v/>
      </c>
      <c r="P141" s="116" t="str">
        <f t="shared" si="26"/>
        <v/>
      </c>
      <c r="Q141" s="94" t="str">
        <f>IF(AND(Temp!fhor_indata=1,ISBLANK(F141),H140="in-sample"),1,IF(AND(Temp!fhor_indata=1,H140="out-sample",Q140&lt;XfHor),Q140+1,IF(ISBLANK(F141),"",IF(AND(H141="out-sample",H140="in-sample"),1,IF(AND(H141="out-sample",H140="out-sample"),Q140+1,IF(ISNUMBER(Q140),Q140+1,1))))))</f>
        <v/>
      </c>
      <c r="R141" s="94" t="str">
        <f t="shared" si="27"/>
        <v/>
      </c>
      <c r="S141" s="94" t="str">
        <f>IF(Temp!fhor_indata=1,IF(S140=XobsHor,1,IF(COUNT($S$2:S140)&lt;=XobsHor,S140+1,IF(AND(COUNT($S$2:S140)&lt;=XobsHor+XfHor,IFERROR(MOD(S140,XobsHor)&lt;XfHor,FALSE)),S140+1,""))),IF(ISBLANK(F141),"",IF(S140=maxP,1,IF(S140&lt;maxP,S140+1,IF(COUNT($S$2:S141)&lt;=XobsHor,S140+1,"")))))</f>
        <v/>
      </c>
      <c r="T141" s="3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W141" s="123" t="str">
        <f t="shared" si="29"/>
        <v/>
      </c>
      <c r="AX141" s="123" t="str">
        <f t="shared" si="30"/>
        <v/>
      </c>
      <c r="AY141" s="124" t="str">
        <f t="shared" si="31"/>
        <v/>
      </c>
      <c r="AZ141" s="124" t="str">
        <f t="shared" si="32"/>
        <v/>
      </c>
      <c r="BF141" s="91"/>
    </row>
    <row r="142" spans="1:58" s="78" customFormat="1" ht="14.25" x14ac:dyDescent="0.2">
      <c r="A142" s="6"/>
      <c r="B142" s="6"/>
      <c r="C142" s="6"/>
      <c r="D142" s="3"/>
      <c r="E142" s="98" t="str">
        <f t="shared" si="28"/>
        <v/>
      </c>
      <c r="F142" s="117"/>
      <c r="G142" s="116" t="str">
        <f>IF(E142="","",IF(Temp!optSeasCoef=0,1,INDEX($C$2:$C$13,IF(MOD(COUNT($E$2:E142),seas_indx)=0,seas_indx,MOD(COUNT($E$2:E142),seas_indx)))))</f>
        <v/>
      </c>
      <c r="H142" s="97" t="str">
        <f>IFERROR(IF(Temp!fhor_indata=1,IF(COUNT($S$2:S142)&lt;=XobsHor,"in-sample",IF(AND(COUNT($S$2:S142)&lt;=XobsHor+XfHor,MOD(S141,XobsHor)&lt;XfHor),"out-sample","")),IF(ISBLANK(F142),"",IF(COUNT($F$2:F142)&lt;=XobsHor-XfHor,"in-sample","out-sample"))),"")</f>
        <v/>
      </c>
      <c r="I142" s="120" t="str">
        <f>IF(AND(ISBLANK(F141),H141="in-sample"),"",IF(AND(Temp!fhor_indata=1,H141="out-sample",H142="out-sample"),I141,IF(AND(ISBLANK(F142),H141="out-sample"),"",IF(AND(Temp!optSeasCoef=0,Temp!sts_add=1),IF(H141="in-sample",IF(Q141=bigT,((pCell/bigT)*F141)+((1-(pCell/bigT))*(I141+J141)),IF(OR(ISBLANK(F142),COUNT($F$2:F141)&lt;=pCell),F141,((pCell/COUNT($F$2:F141))*F141)+((1-(pCell/COUNT($F$2:F141)))*(I141+J141)))),I141),IF(AND(Temp!optSeasCoef=0,Temp!sts_multp=1),IF(H141="in-sample",IF(Q141=bigT,((pCell/bigT)*F141)+((1-(pCell/bigT))*(I141*J141)),IF(OR(ISBLANK(F142),COUNT(F$2:$F141)&lt;=pCell),F141,((pCell/COUNT($F$2:F141))*F141)+((1-(pCell/COUNT($F$2:F141)))*(I141*J141)))),I141),IF(Temp!sts_add=1,IF(H141="in-sample",IF(Q141=bigT,((pCell/bigT)*AX141)+((1-(pCell/bigT))*(I141+J141)),IF(OR(ISBLANK(F142),COUNT($AX$2:AX141)&lt;=pCell),AX141,((pCell/COUNT($AX$2:AX141))*AX141)+((1-(pCell/COUNT($AX$2:AX141)))*(I141+J141)))),I141),IF(H141="in-sample",IF(Q141=bigT,((pCell/bigT)*AX141)+((1-(pCell/bigT))*(I141*J141)),IF(OR(ISBLANK(F142),COUNT($AX$2:AX141)&lt;=pCell),AX141,((pCell/COUNT($AX$2:AX141))*AX141)+((1-(pCell/COUNT($AX$2:AX141)))*(I141*J141)))),I141)))))))</f>
        <v/>
      </c>
      <c r="J142" s="120" t="str">
        <f>IF(AND(ISBLANK(F141),H141="in-sample"),"",IF(AND(Temp!fhor_indata=1,H141="out-sample",H142="out-sample"),J141,IF(AND(ISBLANK(F142),H141="out-sample"),"",IF(AND(Temp!optSeasCoef=0,Temp!sts_add=1),IF(H141="in-sample",IF(Q141=bigT,((qCell/bigT)*(I142-I141))+((1-(qCell/bigT))*J141),IF(OR(ISBLANK(F142),COUNT($F$2:F141)&lt;=qCell),IF(COUNT($F$2:F141)=1,0,F141-F140),((qCell/COUNT($F$2:F141))*(I142-I141))+((1-(qCell/COUNT($F$2:F141)))*J141))),J141),IF(AND(Temp!optSeasCoef=0,Temp!sts_multp=1),IF(H141="in-sample",IF(Q141=bigT,((qCell/bigT)*(I142/I141))+((1-(qCell/bigT))*J141),IF(qCell=0,1,IF(OR(ISBLANK(F142),COUNT($F$2:F141)&lt;=qCell),IF(COUNT($F$2:F141)=1,1,F141/F140),((qCell/COUNT($F$2:F141))*(I142/I141))+((1-(qCell/COUNT($F$2:F141)))*J141)))),J141),IF(Temp!sts_add=1,IF(H141="in-sample",IF(Q141=bigT,((qCell/bigT)*(I142-I141))+((1-(qCell/bigT))*J141),IF(OR(ISBLANK(F142),COUNT($AX$2:AX141)&lt;=qCell),IF(COUNT($AX$2:AX141)=1,0,AX141-AX140),((qCell/COUNT($AX$2:AX141))*(I142-I141))+((1-(qCell/COUNT($AX$2:AX141)))*J141))),J141),IF(H141="in-sample",IF(Q141=bigT,((qCell/bigT)*(I142/I141))+((1-(qCell/bigT))*J141),IF(qCell=0,1,IF(OR(ISBLANK(F142),COUNT($AX$2:AX141)&lt;=qCell),IF(COUNT($AX$2:AX141)=1,1,AX141/AX140),((qCell/COUNT($AX$2:AX141))*(I142/I141))+((1-(qCell/COUNT($AX$2:AX141)))*J141)))),J141)))))))</f>
        <v/>
      </c>
      <c r="K142" s="120" t="str">
        <f>IF(H142="","",IF(AND(Temp!optSeasCoef=0,Temp!sts_add=1),IF(H142="out-sample",I142+(Q142*J142),I142+J142),IF(AND(Temp!optSeasCoef=0,Temp!sts_multp=1),IF(H142="out-sample",I142*(J142^Q142),I142*J142),IF(Temp!sts_add=1,IF(H142="out-sample",(I142+(Q142*J142))*G142,(I142+J142)*G142),IF(H142="out-sample",I142*(J142^Q142)*G142,I142*J142*G142)))))</f>
        <v/>
      </c>
      <c r="L142" s="116" t="str">
        <f t="shared" si="22"/>
        <v/>
      </c>
      <c r="M142" s="116" t="str">
        <f t="shared" si="23"/>
        <v/>
      </c>
      <c r="N142" s="116" t="str">
        <f t="shared" si="24"/>
        <v/>
      </c>
      <c r="O142" s="116" t="str">
        <f t="shared" si="25"/>
        <v/>
      </c>
      <c r="P142" s="116" t="str">
        <f t="shared" si="26"/>
        <v/>
      </c>
      <c r="Q142" s="94" t="str">
        <f>IF(AND(Temp!fhor_indata=1,ISBLANK(F142),H141="in-sample"),1,IF(AND(Temp!fhor_indata=1,H141="out-sample",Q141&lt;XfHor),Q141+1,IF(ISBLANK(F142),"",IF(AND(H142="out-sample",H141="in-sample"),1,IF(AND(H142="out-sample",H141="out-sample"),Q141+1,IF(ISNUMBER(Q141),Q141+1,1))))))</f>
        <v/>
      </c>
      <c r="R142" s="94" t="str">
        <f t="shared" si="27"/>
        <v/>
      </c>
      <c r="S142" s="94" t="str">
        <f>IF(Temp!fhor_indata=1,IF(S141=XobsHor,1,IF(COUNT($S$2:S141)&lt;=XobsHor,S141+1,IF(AND(COUNT($S$2:S141)&lt;=XobsHor+XfHor,IFERROR(MOD(S141,XobsHor)&lt;XfHor,FALSE)),S141+1,""))),IF(ISBLANK(F142),"",IF(S141=maxP,1,IF(S141&lt;maxP,S141+1,IF(COUNT($S$2:S142)&lt;=XobsHor,S141+1,"")))))</f>
        <v/>
      </c>
      <c r="T142" s="3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W142" s="123" t="str">
        <f t="shared" si="29"/>
        <v/>
      </c>
      <c r="AX142" s="123" t="str">
        <f t="shared" si="30"/>
        <v/>
      </c>
      <c r="AY142" s="124" t="str">
        <f t="shared" si="31"/>
        <v/>
      </c>
      <c r="AZ142" s="124" t="str">
        <f t="shared" si="32"/>
        <v/>
      </c>
      <c r="BF142" s="91"/>
    </row>
    <row r="143" spans="1:58" s="78" customFormat="1" ht="14.25" x14ac:dyDescent="0.2">
      <c r="A143" s="6"/>
      <c r="B143" s="6"/>
      <c r="C143" s="6"/>
      <c r="D143" s="3"/>
      <c r="E143" s="98" t="str">
        <f t="shared" si="28"/>
        <v/>
      </c>
      <c r="F143" s="117"/>
      <c r="G143" s="116" t="str">
        <f>IF(E143="","",IF(Temp!optSeasCoef=0,1,INDEX($C$2:$C$13,IF(MOD(COUNT($E$2:E143),seas_indx)=0,seas_indx,MOD(COUNT($E$2:E143),seas_indx)))))</f>
        <v/>
      </c>
      <c r="H143" s="97" t="str">
        <f>IFERROR(IF(Temp!fhor_indata=1,IF(COUNT($S$2:S143)&lt;=XobsHor,"in-sample",IF(AND(COUNT($S$2:S143)&lt;=XobsHor+XfHor,MOD(S142,XobsHor)&lt;XfHor),"out-sample","")),IF(ISBLANK(F143),"",IF(COUNT($F$2:F143)&lt;=XobsHor-XfHor,"in-sample","out-sample"))),"")</f>
        <v/>
      </c>
      <c r="I143" s="120" t="str">
        <f>IF(AND(ISBLANK(F142),H142="in-sample"),"",IF(AND(Temp!fhor_indata=1,H142="out-sample",H143="out-sample"),I142,IF(AND(ISBLANK(F143),H142="out-sample"),"",IF(AND(Temp!optSeasCoef=0,Temp!sts_add=1),IF(H142="in-sample",IF(Q142=bigT,((pCell/bigT)*F142)+((1-(pCell/bigT))*(I142+J142)),IF(OR(ISBLANK(F143),COUNT($F$2:F142)&lt;=pCell),F142,((pCell/COUNT($F$2:F142))*F142)+((1-(pCell/COUNT($F$2:F142)))*(I142+J142)))),I142),IF(AND(Temp!optSeasCoef=0,Temp!sts_multp=1),IF(H142="in-sample",IF(Q142=bigT,((pCell/bigT)*F142)+((1-(pCell/bigT))*(I142*J142)),IF(OR(ISBLANK(F143),COUNT(F$2:$F142)&lt;=pCell),F142,((pCell/COUNT($F$2:F142))*F142)+((1-(pCell/COUNT($F$2:F142)))*(I142*J142)))),I142),IF(Temp!sts_add=1,IF(H142="in-sample",IF(Q142=bigT,((pCell/bigT)*AX142)+((1-(pCell/bigT))*(I142+J142)),IF(OR(ISBLANK(F143),COUNT($AX$2:AX142)&lt;=pCell),AX142,((pCell/COUNT($AX$2:AX142))*AX142)+((1-(pCell/COUNT($AX$2:AX142)))*(I142+J142)))),I142),IF(H142="in-sample",IF(Q142=bigT,((pCell/bigT)*AX142)+((1-(pCell/bigT))*(I142*J142)),IF(OR(ISBLANK(F143),COUNT($AX$2:AX142)&lt;=pCell),AX142,((pCell/COUNT($AX$2:AX142))*AX142)+((1-(pCell/COUNT($AX$2:AX142)))*(I142*J142)))),I142)))))))</f>
        <v/>
      </c>
      <c r="J143" s="120" t="str">
        <f>IF(AND(ISBLANK(F142),H142="in-sample"),"",IF(AND(Temp!fhor_indata=1,H142="out-sample",H143="out-sample"),J142,IF(AND(ISBLANK(F143),H142="out-sample"),"",IF(AND(Temp!optSeasCoef=0,Temp!sts_add=1),IF(H142="in-sample",IF(Q142=bigT,((qCell/bigT)*(I143-I142))+((1-(qCell/bigT))*J142),IF(OR(ISBLANK(F143),COUNT($F$2:F142)&lt;=qCell),IF(COUNT($F$2:F142)=1,0,F142-F141),((qCell/COUNT($F$2:F142))*(I143-I142))+((1-(qCell/COUNT($F$2:F142)))*J142))),J142),IF(AND(Temp!optSeasCoef=0,Temp!sts_multp=1),IF(H142="in-sample",IF(Q142=bigT,((qCell/bigT)*(I143/I142))+((1-(qCell/bigT))*J142),IF(qCell=0,1,IF(OR(ISBLANK(F143),COUNT($F$2:F142)&lt;=qCell),IF(COUNT($F$2:F142)=1,1,F142/F141),((qCell/COUNT($F$2:F142))*(I143/I142))+((1-(qCell/COUNT($F$2:F142)))*J142)))),J142),IF(Temp!sts_add=1,IF(H142="in-sample",IF(Q142=bigT,((qCell/bigT)*(I143-I142))+((1-(qCell/bigT))*J142),IF(OR(ISBLANK(F143),COUNT($AX$2:AX142)&lt;=qCell),IF(COUNT($AX$2:AX142)=1,0,AX142-AX141),((qCell/COUNT($AX$2:AX142))*(I143-I142))+((1-(qCell/COUNT($AX$2:AX142)))*J142))),J142),IF(H142="in-sample",IF(Q142=bigT,((qCell/bigT)*(I143/I142))+((1-(qCell/bigT))*J142),IF(qCell=0,1,IF(OR(ISBLANK(F143),COUNT($AX$2:AX142)&lt;=qCell),IF(COUNT($AX$2:AX142)=1,1,AX142/AX141),((qCell/COUNT($AX$2:AX142))*(I143/I142))+((1-(qCell/COUNT($AX$2:AX142)))*J142)))),J142)))))))</f>
        <v/>
      </c>
      <c r="K143" s="120" t="str">
        <f>IF(H143="","",IF(AND(Temp!optSeasCoef=0,Temp!sts_add=1),IF(H143="out-sample",I143+(Q143*J143),I143+J143),IF(AND(Temp!optSeasCoef=0,Temp!sts_multp=1),IF(H143="out-sample",I143*(J143^Q143),I143*J143),IF(Temp!sts_add=1,IF(H143="out-sample",(I143+(Q143*J143))*G143,(I143+J143)*G143),IF(H143="out-sample",I143*(J143^Q143)*G143,I143*J143*G143)))))</f>
        <v/>
      </c>
      <c r="L143" s="116" t="str">
        <f t="shared" si="22"/>
        <v/>
      </c>
      <c r="M143" s="116" t="str">
        <f t="shared" si="23"/>
        <v/>
      </c>
      <c r="N143" s="116" t="str">
        <f t="shared" si="24"/>
        <v/>
      </c>
      <c r="O143" s="116" t="str">
        <f t="shared" si="25"/>
        <v/>
      </c>
      <c r="P143" s="116" t="str">
        <f t="shared" si="26"/>
        <v/>
      </c>
      <c r="Q143" s="94" t="str">
        <f>IF(AND(Temp!fhor_indata=1,ISBLANK(F143),H142="in-sample"),1,IF(AND(Temp!fhor_indata=1,H142="out-sample",Q142&lt;XfHor),Q142+1,IF(ISBLANK(F143),"",IF(AND(H143="out-sample",H142="in-sample"),1,IF(AND(H143="out-sample",H142="out-sample"),Q142+1,IF(ISNUMBER(Q142),Q142+1,1))))))</f>
        <v/>
      </c>
      <c r="R143" s="94" t="str">
        <f t="shared" si="27"/>
        <v/>
      </c>
      <c r="S143" s="94" t="str">
        <f>IF(Temp!fhor_indata=1,IF(S142=XobsHor,1,IF(COUNT($S$2:S142)&lt;=XobsHor,S142+1,IF(AND(COUNT($S$2:S142)&lt;=XobsHor+XfHor,IFERROR(MOD(S142,XobsHor)&lt;XfHor,FALSE)),S142+1,""))),IF(ISBLANK(F143),"",IF(S142=maxP,1,IF(S142&lt;maxP,S142+1,IF(COUNT($S$2:S143)&lt;=XobsHor,S142+1,"")))))</f>
        <v/>
      </c>
      <c r="T143" s="3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W143" s="123" t="str">
        <f t="shared" si="29"/>
        <v/>
      </c>
      <c r="AX143" s="123" t="str">
        <f t="shared" si="30"/>
        <v/>
      </c>
      <c r="AY143" s="124" t="str">
        <f t="shared" si="31"/>
        <v/>
      </c>
      <c r="AZ143" s="124" t="str">
        <f t="shared" si="32"/>
        <v/>
      </c>
      <c r="BF143" s="91"/>
    </row>
    <row r="144" spans="1:58" s="78" customFormat="1" ht="14.25" x14ac:dyDescent="0.2">
      <c r="A144" s="6"/>
      <c r="B144" s="6"/>
      <c r="C144" s="6"/>
      <c r="D144" s="3"/>
      <c r="E144" s="98" t="str">
        <f t="shared" si="28"/>
        <v/>
      </c>
      <c r="F144" s="117"/>
      <c r="G144" s="116" t="str">
        <f>IF(E144="","",IF(Temp!optSeasCoef=0,1,INDEX($C$2:$C$13,IF(MOD(COUNT($E$2:E144),seas_indx)=0,seas_indx,MOD(COUNT($E$2:E144),seas_indx)))))</f>
        <v/>
      </c>
      <c r="H144" s="97" t="str">
        <f>IFERROR(IF(Temp!fhor_indata=1,IF(COUNT($S$2:S144)&lt;=XobsHor,"in-sample",IF(AND(COUNT($S$2:S144)&lt;=XobsHor+XfHor,MOD(S143,XobsHor)&lt;XfHor),"out-sample","")),IF(ISBLANK(F144),"",IF(COUNT($F$2:F144)&lt;=XobsHor-XfHor,"in-sample","out-sample"))),"")</f>
        <v/>
      </c>
      <c r="I144" s="120" t="str">
        <f>IF(AND(ISBLANK(F143),H143="in-sample"),"",IF(AND(Temp!fhor_indata=1,H143="out-sample",H144="out-sample"),I143,IF(AND(ISBLANK(F144),H143="out-sample"),"",IF(AND(Temp!optSeasCoef=0,Temp!sts_add=1),IF(H143="in-sample",IF(Q143=bigT,((pCell/bigT)*F143)+((1-(pCell/bigT))*(I143+J143)),IF(OR(ISBLANK(F144),COUNT($F$2:F143)&lt;=pCell),F143,((pCell/COUNT($F$2:F143))*F143)+((1-(pCell/COUNT($F$2:F143)))*(I143+J143)))),I143),IF(AND(Temp!optSeasCoef=0,Temp!sts_multp=1),IF(H143="in-sample",IF(Q143=bigT,((pCell/bigT)*F143)+((1-(pCell/bigT))*(I143*J143)),IF(OR(ISBLANK(F144),COUNT(F$2:$F143)&lt;=pCell),F143,((pCell/COUNT($F$2:F143))*F143)+((1-(pCell/COUNT($F$2:F143)))*(I143*J143)))),I143),IF(Temp!sts_add=1,IF(H143="in-sample",IF(Q143=bigT,((pCell/bigT)*AX143)+((1-(pCell/bigT))*(I143+J143)),IF(OR(ISBLANK(F144),COUNT($AX$2:AX143)&lt;=pCell),AX143,((pCell/COUNT($AX$2:AX143))*AX143)+((1-(pCell/COUNT($AX$2:AX143)))*(I143+J143)))),I143),IF(H143="in-sample",IF(Q143=bigT,((pCell/bigT)*AX143)+((1-(pCell/bigT))*(I143*J143)),IF(OR(ISBLANK(F144),COUNT($AX$2:AX143)&lt;=pCell),AX143,((pCell/COUNT($AX$2:AX143))*AX143)+((1-(pCell/COUNT($AX$2:AX143)))*(I143*J143)))),I143)))))))</f>
        <v/>
      </c>
      <c r="J144" s="120" t="str">
        <f>IF(AND(ISBLANK(F143),H143="in-sample"),"",IF(AND(Temp!fhor_indata=1,H143="out-sample",H144="out-sample"),J143,IF(AND(ISBLANK(F144),H143="out-sample"),"",IF(AND(Temp!optSeasCoef=0,Temp!sts_add=1),IF(H143="in-sample",IF(Q143=bigT,((qCell/bigT)*(I144-I143))+((1-(qCell/bigT))*J143),IF(OR(ISBLANK(F144),COUNT($F$2:F143)&lt;=qCell),IF(COUNT($F$2:F143)=1,0,F143-F142),((qCell/COUNT($F$2:F143))*(I144-I143))+((1-(qCell/COUNT($F$2:F143)))*J143))),J143),IF(AND(Temp!optSeasCoef=0,Temp!sts_multp=1),IF(H143="in-sample",IF(Q143=bigT,((qCell/bigT)*(I144/I143))+((1-(qCell/bigT))*J143),IF(qCell=0,1,IF(OR(ISBLANK(F144),COUNT($F$2:F143)&lt;=qCell),IF(COUNT($F$2:F143)=1,1,F143/F142),((qCell/COUNT($F$2:F143))*(I144/I143))+((1-(qCell/COUNT($F$2:F143)))*J143)))),J143),IF(Temp!sts_add=1,IF(H143="in-sample",IF(Q143=bigT,((qCell/bigT)*(I144-I143))+((1-(qCell/bigT))*J143),IF(OR(ISBLANK(F144),COUNT($AX$2:AX143)&lt;=qCell),IF(COUNT($AX$2:AX143)=1,0,AX143-AX142),((qCell/COUNT($AX$2:AX143))*(I144-I143))+((1-(qCell/COUNT($AX$2:AX143)))*J143))),J143),IF(H143="in-sample",IF(Q143=bigT,((qCell/bigT)*(I144/I143))+((1-(qCell/bigT))*J143),IF(qCell=0,1,IF(OR(ISBLANK(F144),COUNT($AX$2:AX143)&lt;=qCell),IF(COUNT($AX$2:AX143)=1,1,AX143/AX142),((qCell/COUNT($AX$2:AX143))*(I144/I143))+((1-(qCell/COUNT($AX$2:AX143)))*J143)))),J143)))))))</f>
        <v/>
      </c>
      <c r="K144" s="120" t="str">
        <f>IF(H144="","",IF(AND(Temp!optSeasCoef=0,Temp!sts_add=1),IF(H144="out-sample",I144+(Q144*J144),I144+J144),IF(AND(Temp!optSeasCoef=0,Temp!sts_multp=1),IF(H144="out-sample",I144*(J144^Q144),I144*J144),IF(Temp!sts_add=1,IF(H144="out-sample",(I144+(Q144*J144))*G144,(I144+J144)*G144),IF(H144="out-sample",I144*(J144^Q144)*G144,I144*J144*G144)))))</f>
        <v/>
      </c>
      <c r="L144" s="116" t="str">
        <f t="shared" si="22"/>
        <v/>
      </c>
      <c r="M144" s="116" t="str">
        <f t="shared" si="23"/>
        <v/>
      </c>
      <c r="N144" s="116" t="str">
        <f t="shared" si="24"/>
        <v/>
      </c>
      <c r="O144" s="116" t="str">
        <f t="shared" si="25"/>
        <v/>
      </c>
      <c r="P144" s="116" t="str">
        <f t="shared" si="26"/>
        <v/>
      </c>
      <c r="Q144" s="94" t="str">
        <f>IF(AND(Temp!fhor_indata=1,ISBLANK(F144),H143="in-sample"),1,IF(AND(Temp!fhor_indata=1,H143="out-sample",Q143&lt;XfHor),Q143+1,IF(ISBLANK(F144),"",IF(AND(H144="out-sample",H143="in-sample"),1,IF(AND(H144="out-sample",H143="out-sample"),Q143+1,IF(ISNUMBER(Q143),Q143+1,1))))))</f>
        <v/>
      </c>
      <c r="R144" s="94" t="str">
        <f t="shared" si="27"/>
        <v/>
      </c>
      <c r="S144" s="94" t="str">
        <f>IF(Temp!fhor_indata=1,IF(S143=XobsHor,1,IF(COUNT($S$2:S143)&lt;=XobsHor,S143+1,IF(AND(COUNT($S$2:S143)&lt;=XobsHor+XfHor,IFERROR(MOD(S143,XobsHor)&lt;XfHor,FALSE)),S143+1,""))),IF(ISBLANK(F144),"",IF(S143=maxP,1,IF(S143&lt;maxP,S143+1,IF(COUNT($S$2:S144)&lt;=XobsHor,S143+1,"")))))</f>
        <v/>
      </c>
      <c r="T144" s="3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W144" s="123" t="str">
        <f t="shared" si="29"/>
        <v/>
      </c>
      <c r="AX144" s="123" t="str">
        <f t="shared" si="30"/>
        <v/>
      </c>
      <c r="AY144" s="124" t="str">
        <f t="shared" si="31"/>
        <v/>
      </c>
      <c r="AZ144" s="124" t="str">
        <f t="shared" si="32"/>
        <v/>
      </c>
      <c r="BF144" s="91"/>
    </row>
    <row r="145" spans="1:58" s="78" customFormat="1" ht="14.25" x14ac:dyDescent="0.2">
      <c r="A145" s="6"/>
      <c r="B145" s="6"/>
      <c r="C145" s="6"/>
      <c r="D145" s="3"/>
      <c r="E145" s="98" t="str">
        <f t="shared" si="28"/>
        <v/>
      </c>
      <c r="F145" s="117"/>
      <c r="G145" s="116" t="str">
        <f>IF(E145="","",IF(Temp!optSeasCoef=0,1,INDEX($C$2:$C$13,IF(MOD(COUNT($E$2:E145),seas_indx)=0,seas_indx,MOD(COUNT($E$2:E145),seas_indx)))))</f>
        <v/>
      </c>
      <c r="H145" s="97" t="str">
        <f>IFERROR(IF(Temp!fhor_indata=1,IF(COUNT($S$2:S145)&lt;=XobsHor,"in-sample",IF(AND(COUNT($S$2:S145)&lt;=XobsHor+XfHor,MOD(S144,XobsHor)&lt;XfHor),"out-sample","")),IF(ISBLANK(F145),"",IF(COUNT($F$2:F145)&lt;=XobsHor-XfHor,"in-sample","out-sample"))),"")</f>
        <v/>
      </c>
      <c r="I145" s="120" t="str">
        <f>IF(AND(ISBLANK(F144),H144="in-sample"),"",IF(AND(Temp!fhor_indata=1,H144="out-sample",H145="out-sample"),I144,IF(AND(ISBLANK(F145),H144="out-sample"),"",IF(AND(Temp!optSeasCoef=0,Temp!sts_add=1),IF(H144="in-sample",IF(Q144=bigT,((pCell/bigT)*F144)+((1-(pCell/bigT))*(I144+J144)),IF(OR(ISBLANK(F145),COUNT($F$2:F144)&lt;=pCell),F144,((pCell/COUNT($F$2:F144))*F144)+((1-(pCell/COUNT($F$2:F144)))*(I144+J144)))),I144),IF(AND(Temp!optSeasCoef=0,Temp!sts_multp=1),IF(H144="in-sample",IF(Q144=bigT,((pCell/bigT)*F144)+((1-(pCell/bigT))*(I144*J144)),IF(OR(ISBLANK(F145),COUNT(F$2:$F144)&lt;=pCell),F144,((pCell/COUNT($F$2:F144))*F144)+((1-(pCell/COUNT($F$2:F144)))*(I144*J144)))),I144),IF(Temp!sts_add=1,IF(H144="in-sample",IF(Q144=bigT,((pCell/bigT)*AX144)+((1-(pCell/bigT))*(I144+J144)),IF(OR(ISBLANK(F145),COUNT($AX$2:AX144)&lt;=pCell),AX144,((pCell/COUNT($AX$2:AX144))*AX144)+((1-(pCell/COUNT($AX$2:AX144)))*(I144+J144)))),I144),IF(H144="in-sample",IF(Q144=bigT,((pCell/bigT)*AX144)+((1-(pCell/bigT))*(I144*J144)),IF(OR(ISBLANK(F145),COUNT($AX$2:AX144)&lt;=pCell),AX144,((pCell/COUNT($AX$2:AX144))*AX144)+((1-(pCell/COUNT($AX$2:AX144)))*(I144*J144)))),I144)))))))</f>
        <v/>
      </c>
      <c r="J145" s="120" t="str">
        <f>IF(AND(ISBLANK(F144),H144="in-sample"),"",IF(AND(Temp!fhor_indata=1,H144="out-sample",H145="out-sample"),J144,IF(AND(ISBLANK(F145),H144="out-sample"),"",IF(AND(Temp!optSeasCoef=0,Temp!sts_add=1),IF(H144="in-sample",IF(Q144=bigT,((qCell/bigT)*(I145-I144))+((1-(qCell/bigT))*J144),IF(OR(ISBLANK(F145),COUNT($F$2:F144)&lt;=qCell),IF(COUNT($F$2:F144)=1,0,F144-F143),((qCell/COUNT($F$2:F144))*(I145-I144))+((1-(qCell/COUNT($F$2:F144)))*J144))),J144),IF(AND(Temp!optSeasCoef=0,Temp!sts_multp=1),IF(H144="in-sample",IF(Q144=bigT,((qCell/bigT)*(I145/I144))+((1-(qCell/bigT))*J144),IF(qCell=0,1,IF(OR(ISBLANK(F145),COUNT($F$2:F144)&lt;=qCell),IF(COUNT($F$2:F144)=1,1,F144/F143),((qCell/COUNT($F$2:F144))*(I145/I144))+((1-(qCell/COUNT($F$2:F144)))*J144)))),J144),IF(Temp!sts_add=1,IF(H144="in-sample",IF(Q144=bigT,((qCell/bigT)*(I145-I144))+((1-(qCell/bigT))*J144),IF(OR(ISBLANK(F145),COUNT($AX$2:AX144)&lt;=qCell),IF(COUNT($AX$2:AX144)=1,0,AX144-AX143),((qCell/COUNT($AX$2:AX144))*(I145-I144))+((1-(qCell/COUNT($AX$2:AX144)))*J144))),J144),IF(H144="in-sample",IF(Q144=bigT,((qCell/bigT)*(I145/I144))+((1-(qCell/bigT))*J144),IF(qCell=0,1,IF(OR(ISBLANK(F145),COUNT($AX$2:AX144)&lt;=qCell),IF(COUNT($AX$2:AX144)=1,1,AX144/AX143),((qCell/COUNT($AX$2:AX144))*(I145/I144))+((1-(qCell/COUNT($AX$2:AX144)))*J144)))),J144)))))))</f>
        <v/>
      </c>
      <c r="K145" s="120" t="str">
        <f>IF(H145="","",IF(AND(Temp!optSeasCoef=0,Temp!sts_add=1),IF(H145="out-sample",I145+(Q145*J145),I145+J145),IF(AND(Temp!optSeasCoef=0,Temp!sts_multp=1),IF(H145="out-sample",I145*(J145^Q145),I145*J145),IF(Temp!sts_add=1,IF(H145="out-sample",(I145+(Q145*J145))*G145,(I145+J145)*G145),IF(H145="out-sample",I145*(J145^Q145)*G145,I145*J145*G145)))))</f>
        <v/>
      </c>
      <c r="L145" s="116" t="str">
        <f t="shared" si="22"/>
        <v/>
      </c>
      <c r="M145" s="116" t="str">
        <f t="shared" si="23"/>
        <v/>
      </c>
      <c r="N145" s="116" t="str">
        <f t="shared" si="24"/>
        <v/>
      </c>
      <c r="O145" s="116" t="str">
        <f t="shared" si="25"/>
        <v/>
      </c>
      <c r="P145" s="116" t="str">
        <f t="shared" si="26"/>
        <v/>
      </c>
      <c r="Q145" s="94" t="str">
        <f>IF(AND(Temp!fhor_indata=1,ISBLANK(F145),H144="in-sample"),1,IF(AND(Temp!fhor_indata=1,H144="out-sample",Q144&lt;XfHor),Q144+1,IF(ISBLANK(F145),"",IF(AND(H145="out-sample",H144="in-sample"),1,IF(AND(H145="out-sample",H144="out-sample"),Q144+1,IF(ISNUMBER(Q144),Q144+1,1))))))</f>
        <v/>
      </c>
      <c r="R145" s="94" t="str">
        <f t="shared" si="27"/>
        <v/>
      </c>
      <c r="S145" s="94" t="str">
        <f>IF(Temp!fhor_indata=1,IF(S144=XobsHor,1,IF(COUNT($S$2:S144)&lt;=XobsHor,S144+1,IF(AND(COUNT($S$2:S144)&lt;=XobsHor+XfHor,IFERROR(MOD(S144,XobsHor)&lt;XfHor,FALSE)),S144+1,""))),IF(ISBLANK(F145),"",IF(S144=maxP,1,IF(S144&lt;maxP,S144+1,IF(COUNT($S$2:S145)&lt;=XobsHor,S144+1,"")))))</f>
        <v/>
      </c>
      <c r="T145" s="3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W145" s="123" t="str">
        <f t="shared" si="29"/>
        <v/>
      </c>
      <c r="AX145" s="123" t="str">
        <f t="shared" si="30"/>
        <v/>
      </c>
      <c r="AY145" s="124" t="str">
        <f t="shared" si="31"/>
        <v/>
      </c>
      <c r="AZ145" s="124" t="str">
        <f t="shared" si="32"/>
        <v/>
      </c>
      <c r="BF145" s="91"/>
    </row>
    <row r="146" spans="1:58" s="78" customFormat="1" ht="14.25" x14ac:dyDescent="0.2">
      <c r="A146" s="6"/>
      <c r="B146" s="6"/>
      <c r="C146" s="6"/>
      <c r="D146" s="3"/>
      <c r="E146" s="98" t="str">
        <f t="shared" si="28"/>
        <v/>
      </c>
      <c r="F146" s="117"/>
      <c r="G146" s="116" t="str">
        <f>IF(E146="","",IF(Temp!optSeasCoef=0,1,INDEX($C$2:$C$13,IF(MOD(COUNT($E$2:E146),seas_indx)=0,seas_indx,MOD(COUNT($E$2:E146),seas_indx)))))</f>
        <v/>
      </c>
      <c r="H146" s="97" t="str">
        <f>IFERROR(IF(Temp!fhor_indata=1,IF(COUNT($S$2:S146)&lt;=XobsHor,"in-sample",IF(AND(COUNT($S$2:S146)&lt;=XobsHor+XfHor,MOD(S145,XobsHor)&lt;XfHor),"out-sample","")),IF(ISBLANK(F146),"",IF(COUNT($F$2:F146)&lt;=XobsHor-XfHor,"in-sample","out-sample"))),"")</f>
        <v/>
      </c>
      <c r="I146" s="120" t="str">
        <f>IF(AND(ISBLANK(F145),H145="in-sample"),"",IF(AND(Temp!fhor_indata=1,H145="out-sample",H146="out-sample"),I145,IF(AND(ISBLANK(F146),H145="out-sample"),"",IF(AND(Temp!optSeasCoef=0,Temp!sts_add=1),IF(H145="in-sample",IF(Q145=bigT,((pCell/bigT)*F145)+((1-(pCell/bigT))*(I145+J145)),IF(OR(ISBLANK(F146),COUNT($F$2:F145)&lt;=pCell),F145,((pCell/COUNT($F$2:F145))*F145)+((1-(pCell/COUNT($F$2:F145)))*(I145+J145)))),I145),IF(AND(Temp!optSeasCoef=0,Temp!sts_multp=1),IF(H145="in-sample",IF(Q145=bigT,((pCell/bigT)*F145)+((1-(pCell/bigT))*(I145*J145)),IF(OR(ISBLANK(F146),COUNT(F$2:$F145)&lt;=pCell),F145,((pCell/COUNT($F$2:F145))*F145)+((1-(pCell/COUNT($F$2:F145)))*(I145*J145)))),I145),IF(Temp!sts_add=1,IF(H145="in-sample",IF(Q145=bigT,((pCell/bigT)*AX145)+((1-(pCell/bigT))*(I145+J145)),IF(OR(ISBLANK(F146),COUNT($AX$2:AX145)&lt;=pCell),AX145,((pCell/COUNT($AX$2:AX145))*AX145)+((1-(pCell/COUNT($AX$2:AX145)))*(I145+J145)))),I145),IF(H145="in-sample",IF(Q145=bigT,((pCell/bigT)*AX145)+((1-(pCell/bigT))*(I145*J145)),IF(OR(ISBLANK(F146),COUNT($AX$2:AX145)&lt;=pCell),AX145,((pCell/COUNT($AX$2:AX145))*AX145)+((1-(pCell/COUNT($AX$2:AX145)))*(I145*J145)))),I145)))))))</f>
        <v/>
      </c>
      <c r="J146" s="120" t="str">
        <f>IF(AND(ISBLANK(F145),H145="in-sample"),"",IF(AND(Temp!fhor_indata=1,H145="out-sample",H146="out-sample"),J145,IF(AND(ISBLANK(F146),H145="out-sample"),"",IF(AND(Temp!optSeasCoef=0,Temp!sts_add=1),IF(H145="in-sample",IF(Q145=bigT,((qCell/bigT)*(I146-I145))+((1-(qCell/bigT))*J145),IF(OR(ISBLANK(F146),COUNT($F$2:F145)&lt;=qCell),IF(COUNT($F$2:F145)=1,0,F145-F144),((qCell/COUNT($F$2:F145))*(I146-I145))+((1-(qCell/COUNT($F$2:F145)))*J145))),J145),IF(AND(Temp!optSeasCoef=0,Temp!sts_multp=1),IF(H145="in-sample",IF(Q145=bigT,((qCell/bigT)*(I146/I145))+((1-(qCell/bigT))*J145),IF(qCell=0,1,IF(OR(ISBLANK(F146),COUNT($F$2:F145)&lt;=qCell),IF(COUNT($F$2:F145)=1,1,F145/F144),((qCell/COUNT($F$2:F145))*(I146/I145))+((1-(qCell/COUNT($F$2:F145)))*J145)))),J145),IF(Temp!sts_add=1,IF(H145="in-sample",IF(Q145=bigT,((qCell/bigT)*(I146-I145))+((1-(qCell/bigT))*J145),IF(OR(ISBLANK(F146),COUNT($AX$2:AX145)&lt;=qCell),IF(COUNT($AX$2:AX145)=1,0,AX145-AX144),((qCell/COUNT($AX$2:AX145))*(I146-I145))+((1-(qCell/COUNT($AX$2:AX145)))*J145))),J145),IF(H145="in-sample",IF(Q145=bigT,((qCell/bigT)*(I146/I145))+((1-(qCell/bigT))*J145),IF(qCell=0,1,IF(OR(ISBLANK(F146),COUNT($AX$2:AX145)&lt;=qCell),IF(COUNT($AX$2:AX145)=1,1,AX145/AX144),((qCell/COUNT($AX$2:AX145))*(I146/I145))+((1-(qCell/COUNT($AX$2:AX145)))*J145)))),J145)))))))</f>
        <v/>
      </c>
      <c r="K146" s="120" t="str">
        <f>IF(H146="","",IF(AND(Temp!optSeasCoef=0,Temp!sts_add=1),IF(H146="out-sample",I146+(Q146*J146),I146+J146),IF(AND(Temp!optSeasCoef=0,Temp!sts_multp=1),IF(H146="out-sample",I146*(J146^Q146),I146*J146),IF(Temp!sts_add=1,IF(H146="out-sample",(I146+(Q146*J146))*G146,(I146+J146)*G146),IF(H146="out-sample",I146*(J146^Q146)*G146,I146*J146*G146)))))</f>
        <v/>
      </c>
      <c r="L146" s="116" t="str">
        <f t="shared" si="22"/>
        <v/>
      </c>
      <c r="M146" s="116" t="str">
        <f t="shared" si="23"/>
        <v/>
      </c>
      <c r="N146" s="116" t="str">
        <f t="shared" si="24"/>
        <v/>
      </c>
      <c r="O146" s="116" t="str">
        <f t="shared" si="25"/>
        <v/>
      </c>
      <c r="P146" s="116" t="str">
        <f t="shared" si="26"/>
        <v/>
      </c>
      <c r="Q146" s="94" t="str">
        <f>IF(AND(Temp!fhor_indata=1,ISBLANK(F146),H145="in-sample"),1,IF(AND(Temp!fhor_indata=1,H145="out-sample",Q145&lt;XfHor),Q145+1,IF(ISBLANK(F146),"",IF(AND(H146="out-sample",H145="in-sample"),1,IF(AND(H146="out-sample",H145="out-sample"),Q145+1,IF(ISNUMBER(Q145),Q145+1,1))))))</f>
        <v/>
      </c>
      <c r="R146" s="94" t="str">
        <f t="shared" si="27"/>
        <v/>
      </c>
      <c r="S146" s="94" t="str">
        <f>IF(Temp!fhor_indata=1,IF(S145=XobsHor,1,IF(COUNT($S$2:S145)&lt;=XobsHor,S145+1,IF(AND(COUNT($S$2:S145)&lt;=XobsHor+XfHor,IFERROR(MOD(S145,XobsHor)&lt;XfHor,FALSE)),S145+1,""))),IF(ISBLANK(F146),"",IF(S145=maxP,1,IF(S145&lt;maxP,S145+1,IF(COUNT($S$2:S146)&lt;=XobsHor,S145+1,"")))))</f>
        <v/>
      </c>
      <c r="T146" s="3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W146" s="123" t="str">
        <f t="shared" si="29"/>
        <v/>
      </c>
      <c r="AX146" s="123" t="str">
        <f t="shared" si="30"/>
        <v/>
      </c>
      <c r="AY146" s="124" t="str">
        <f t="shared" si="31"/>
        <v/>
      </c>
      <c r="AZ146" s="124" t="str">
        <f t="shared" si="32"/>
        <v/>
      </c>
      <c r="BF146" s="91"/>
    </row>
    <row r="147" spans="1:58" s="78" customFormat="1" ht="14.25" x14ac:dyDescent="0.2">
      <c r="A147" s="6"/>
      <c r="B147" s="6"/>
      <c r="C147" s="6"/>
      <c r="D147" s="3"/>
      <c r="E147" s="98" t="str">
        <f t="shared" si="28"/>
        <v/>
      </c>
      <c r="F147" s="117"/>
      <c r="G147" s="116" t="str">
        <f>IF(E147="","",IF(Temp!optSeasCoef=0,1,INDEX($C$2:$C$13,IF(MOD(COUNT($E$2:E147),seas_indx)=0,seas_indx,MOD(COUNT($E$2:E147),seas_indx)))))</f>
        <v/>
      </c>
      <c r="H147" s="97" t="str">
        <f>IFERROR(IF(Temp!fhor_indata=1,IF(COUNT($S$2:S147)&lt;=XobsHor,"in-sample",IF(AND(COUNT($S$2:S147)&lt;=XobsHor+XfHor,MOD(S146,XobsHor)&lt;XfHor),"out-sample","")),IF(ISBLANK(F147),"",IF(COUNT($F$2:F147)&lt;=XobsHor-XfHor,"in-sample","out-sample"))),"")</f>
        <v/>
      </c>
      <c r="I147" s="120" t="str">
        <f>IF(AND(ISBLANK(F146),H146="in-sample"),"",IF(AND(Temp!fhor_indata=1,H146="out-sample",H147="out-sample"),I146,IF(AND(ISBLANK(F147),H146="out-sample"),"",IF(AND(Temp!optSeasCoef=0,Temp!sts_add=1),IF(H146="in-sample",IF(Q146=bigT,((pCell/bigT)*F146)+((1-(pCell/bigT))*(I146+J146)),IF(OR(ISBLANK(F147),COUNT($F$2:F146)&lt;=pCell),F146,((pCell/COUNT($F$2:F146))*F146)+((1-(pCell/COUNT($F$2:F146)))*(I146+J146)))),I146),IF(AND(Temp!optSeasCoef=0,Temp!sts_multp=1),IF(H146="in-sample",IF(Q146=bigT,((pCell/bigT)*F146)+((1-(pCell/bigT))*(I146*J146)),IF(OR(ISBLANK(F147),COUNT(F$2:$F146)&lt;=pCell),F146,((pCell/COUNT($F$2:F146))*F146)+((1-(pCell/COUNT($F$2:F146)))*(I146*J146)))),I146),IF(Temp!sts_add=1,IF(H146="in-sample",IF(Q146=bigT,((pCell/bigT)*AX146)+((1-(pCell/bigT))*(I146+J146)),IF(OR(ISBLANK(F147),COUNT($AX$2:AX146)&lt;=pCell),AX146,((pCell/COUNT($AX$2:AX146))*AX146)+((1-(pCell/COUNT($AX$2:AX146)))*(I146+J146)))),I146),IF(H146="in-sample",IF(Q146=bigT,((pCell/bigT)*AX146)+((1-(pCell/bigT))*(I146*J146)),IF(OR(ISBLANK(F147),COUNT($AX$2:AX146)&lt;=pCell),AX146,((pCell/COUNT($AX$2:AX146))*AX146)+((1-(pCell/COUNT($AX$2:AX146)))*(I146*J146)))),I146)))))))</f>
        <v/>
      </c>
      <c r="J147" s="120" t="str">
        <f>IF(AND(ISBLANK(F146),H146="in-sample"),"",IF(AND(Temp!fhor_indata=1,H146="out-sample",H147="out-sample"),J146,IF(AND(ISBLANK(F147),H146="out-sample"),"",IF(AND(Temp!optSeasCoef=0,Temp!sts_add=1),IF(H146="in-sample",IF(Q146=bigT,((qCell/bigT)*(I147-I146))+((1-(qCell/bigT))*J146),IF(OR(ISBLANK(F147),COUNT($F$2:F146)&lt;=qCell),IF(COUNT($F$2:F146)=1,0,F146-F145),((qCell/COUNT($F$2:F146))*(I147-I146))+((1-(qCell/COUNT($F$2:F146)))*J146))),J146),IF(AND(Temp!optSeasCoef=0,Temp!sts_multp=1),IF(H146="in-sample",IF(Q146=bigT,((qCell/bigT)*(I147/I146))+((1-(qCell/bigT))*J146),IF(qCell=0,1,IF(OR(ISBLANK(F147),COUNT($F$2:F146)&lt;=qCell),IF(COUNT($F$2:F146)=1,1,F146/F145),((qCell/COUNT($F$2:F146))*(I147/I146))+((1-(qCell/COUNT($F$2:F146)))*J146)))),J146),IF(Temp!sts_add=1,IF(H146="in-sample",IF(Q146=bigT,((qCell/bigT)*(I147-I146))+((1-(qCell/bigT))*J146),IF(OR(ISBLANK(F147),COUNT($AX$2:AX146)&lt;=qCell),IF(COUNT($AX$2:AX146)=1,0,AX146-AX145),((qCell/COUNT($AX$2:AX146))*(I147-I146))+((1-(qCell/COUNT($AX$2:AX146)))*J146))),J146),IF(H146="in-sample",IF(Q146=bigT,((qCell/bigT)*(I147/I146))+((1-(qCell/bigT))*J146),IF(qCell=0,1,IF(OR(ISBLANK(F147),COUNT($AX$2:AX146)&lt;=qCell),IF(COUNT($AX$2:AX146)=1,1,AX146/AX145),((qCell/COUNT($AX$2:AX146))*(I147/I146))+((1-(qCell/COUNT($AX$2:AX146)))*J146)))),J146)))))))</f>
        <v/>
      </c>
      <c r="K147" s="120" t="str">
        <f>IF(H147="","",IF(AND(Temp!optSeasCoef=0,Temp!sts_add=1),IF(H147="out-sample",I147+(Q147*J147),I147+J147),IF(AND(Temp!optSeasCoef=0,Temp!sts_multp=1),IF(H147="out-sample",I147*(J147^Q147),I147*J147),IF(Temp!sts_add=1,IF(H147="out-sample",(I147+(Q147*J147))*G147,(I147+J147)*G147),IF(H147="out-sample",I147*(J147^Q147)*G147,I147*J147*G147)))))</f>
        <v/>
      </c>
      <c r="L147" s="116" t="str">
        <f t="shared" si="22"/>
        <v/>
      </c>
      <c r="M147" s="116" t="str">
        <f t="shared" si="23"/>
        <v/>
      </c>
      <c r="N147" s="116" t="str">
        <f t="shared" si="24"/>
        <v/>
      </c>
      <c r="O147" s="116" t="str">
        <f t="shared" si="25"/>
        <v/>
      </c>
      <c r="P147" s="116" t="str">
        <f t="shared" si="26"/>
        <v/>
      </c>
      <c r="Q147" s="94" t="str">
        <f>IF(AND(Temp!fhor_indata=1,ISBLANK(F147),H146="in-sample"),1,IF(AND(Temp!fhor_indata=1,H146="out-sample",Q146&lt;XfHor),Q146+1,IF(ISBLANK(F147),"",IF(AND(H147="out-sample",H146="in-sample"),1,IF(AND(H147="out-sample",H146="out-sample"),Q146+1,IF(ISNUMBER(Q146),Q146+1,1))))))</f>
        <v/>
      </c>
      <c r="R147" s="94" t="str">
        <f t="shared" si="27"/>
        <v/>
      </c>
      <c r="S147" s="94" t="str">
        <f>IF(Temp!fhor_indata=1,IF(S146=XobsHor,1,IF(COUNT($S$2:S146)&lt;=XobsHor,S146+1,IF(AND(COUNT($S$2:S146)&lt;=XobsHor+XfHor,IFERROR(MOD(S146,XobsHor)&lt;XfHor,FALSE)),S146+1,""))),IF(ISBLANK(F147),"",IF(S146=maxP,1,IF(S146&lt;maxP,S146+1,IF(COUNT($S$2:S147)&lt;=XobsHor,S146+1,"")))))</f>
        <v/>
      </c>
      <c r="T147" s="3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W147" s="123" t="str">
        <f t="shared" si="29"/>
        <v/>
      </c>
      <c r="AX147" s="123" t="str">
        <f t="shared" si="30"/>
        <v/>
      </c>
      <c r="AY147" s="124" t="str">
        <f t="shared" si="31"/>
        <v/>
      </c>
      <c r="AZ147" s="124" t="str">
        <f t="shared" si="32"/>
        <v/>
      </c>
      <c r="BF147" s="91"/>
    </row>
    <row r="148" spans="1:58" s="78" customFormat="1" ht="14.25" x14ac:dyDescent="0.2">
      <c r="A148" s="6"/>
      <c r="B148" s="6"/>
      <c r="C148" s="6"/>
      <c r="D148" s="3"/>
      <c r="E148" s="98" t="str">
        <f t="shared" si="28"/>
        <v/>
      </c>
      <c r="F148" s="117"/>
      <c r="G148" s="116" t="str">
        <f>IF(E148="","",IF(Temp!optSeasCoef=0,1,INDEX($C$2:$C$13,IF(MOD(COUNT($E$2:E148),seas_indx)=0,seas_indx,MOD(COUNT($E$2:E148),seas_indx)))))</f>
        <v/>
      </c>
      <c r="H148" s="97" t="str">
        <f>IFERROR(IF(Temp!fhor_indata=1,IF(COUNT($S$2:S148)&lt;=XobsHor,"in-sample",IF(AND(COUNT($S$2:S148)&lt;=XobsHor+XfHor,MOD(S147,XobsHor)&lt;XfHor),"out-sample","")),IF(ISBLANK(F148),"",IF(COUNT($F$2:F148)&lt;=XobsHor-XfHor,"in-sample","out-sample"))),"")</f>
        <v/>
      </c>
      <c r="I148" s="120" t="str">
        <f>IF(AND(ISBLANK(F147),H147="in-sample"),"",IF(AND(Temp!fhor_indata=1,H147="out-sample",H148="out-sample"),I147,IF(AND(ISBLANK(F148),H147="out-sample"),"",IF(AND(Temp!optSeasCoef=0,Temp!sts_add=1),IF(H147="in-sample",IF(Q147=bigT,((pCell/bigT)*F147)+((1-(pCell/bigT))*(I147+J147)),IF(OR(ISBLANK(F148),COUNT($F$2:F147)&lt;=pCell),F147,((pCell/COUNT($F$2:F147))*F147)+((1-(pCell/COUNT($F$2:F147)))*(I147+J147)))),I147),IF(AND(Temp!optSeasCoef=0,Temp!sts_multp=1),IF(H147="in-sample",IF(Q147=bigT,((pCell/bigT)*F147)+((1-(pCell/bigT))*(I147*J147)),IF(OR(ISBLANK(F148),COUNT(F$2:$F147)&lt;=pCell),F147,((pCell/COUNT($F$2:F147))*F147)+((1-(pCell/COUNT($F$2:F147)))*(I147*J147)))),I147),IF(Temp!sts_add=1,IF(H147="in-sample",IF(Q147=bigT,((pCell/bigT)*AX147)+((1-(pCell/bigT))*(I147+J147)),IF(OR(ISBLANK(F148),COUNT($AX$2:AX147)&lt;=pCell),AX147,((pCell/COUNT($AX$2:AX147))*AX147)+((1-(pCell/COUNT($AX$2:AX147)))*(I147+J147)))),I147),IF(H147="in-sample",IF(Q147=bigT,((pCell/bigT)*AX147)+((1-(pCell/bigT))*(I147*J147)),IF(OR(ISBLANK(F148),COUNT($AX$2:AX147)&lt;=pCell),AX147,((pCell/COUNT($AX$2:AX147))*AX147)+((1-(pCell/COUNT($AX$2:AX147)))*(I147*J147)))),I147)))))))</f>
        <v/>
      </c>
      <c r="J148" s="120" t="str">
        <f>IF(AND(ISBLANK(F147),H147="in-sample"),"",IF(AND(Temp!fhor_indata=1,H147="out-sample",H148="out-sample"),J147,IF(AND(ISBLANK(F148),H147="out-sample"),"",IF(AND(Temp!optSeasCoef=0,Temp!sts_add=1),IF(H147="in-sample",IF(Q147=bigT,((qCell/bigT)*(I148-I147))+((1-(qCell/bigT))*J147),IF(OR(ISBLANK(F148),COUNT($F$2:F147)&lt;=qCell),IF(COUNT($F$2:F147)=1,0,F147-F146),((qCell/COUNT($F$2:F147))*(I148-I147))+((1-(qCell/COUNT($F$2:F147)))*J147))),J147),IF(AND(Temp!optSeasCoef=0,Temp!sts_multp=1),IF(H147="in-sample",IF(Q147=bigT,((qCell/bigT)*(I148/I147))+((1-(qCell/bigT))*J147),IF(qCell=0,1,IF(OR(ISBLANK(F148),COUNT($F$2:F147)&lt;=qCell),IF(COUNT($F$2:F147)=1,1,F147/F146),((qCell/COUNT($F$2:F147))*(I148/I147))+((1-(qCell/COUNT($F$2:F147)))*J147)))),J147),IF(Temp!sts_add=1,IF(H147="in-sample",IF(Q147=bigT,((qCell/bigT)*(I148-I147))+((1-(qCell/bigT))*J147),IF(OR(ISBLANK(F148),COUNT($AX$2:AX147)&lt;=qCell),IF(COUNT($AX$2:AX147)=1,0,AX147-AX146),((qCell/COUNT($AX$2:AX147))*(I148-I147))+((1-(qCell/COUNT($AX$2:AX147)))*J147))),J147),IF(H147="in-sample",IF(Q147=bigT,((qCell/bigT)*(I148/I147))+((1-(qCell/bigT))*J147),IF(qCell=0,1,IF(OR(ISBLANK(F148),COUNT($AX$2:AX147)&lt;=qCell),IF(COUNT($AX$2:AX147)=1,1,AX147/AX146),((qCell/COUNT($AX$2:AX147))*(I148/I147))+((1-(qCell/COUNT($AX$2:AX147)))*J147)))),J147)))))))</f>
        <v/>
      </c>
      <c r="K148" s="120" t="str">
        <f>IF(H148="","",IF(AND(Temp!optSeasCoef=0,Temp!sts_add=1),IF(H148="out-sample",I148+(Q148*J148),I148+J148),IF(AND(Temp!optSeasCoef=0,Temp!sts_multp=1),IF(H148="out-sample",I148*(J148^Q148),I148*J148),IF(Temp!sts_add=1,IF(H148="out-sample",(I148+(Q148*J148))*G148,(I148+J148)*G148),IF(H148="out-sample",I148*(J148^Q148)*G148,I148*J148*G148)))))</f>
        <v/>
      </c>
      <c r="L148" s="116" t="str">
        <f t="shared" si="22"/>
        <v/>
      </c>
      <c r="M148" s="116" t="str">
        <f t="shared" si="23"/>
        <v/>
      </c>
      <c r="N148" s="116" t="str">
        <f t="shared" si="24"/>
        <v/>
      </c>
      <c r="O148" s="116" t="str">
        <f t="shared" si="25"/>
        <v/>
      </c>
      <c r="P148" s="116" t="str">
        <f t="shared" si="26"/>
        <v/>
      </c>
      <c r="Q148" s="94" t="str">
        <f>IF(AND(Temp!fhor_indata=1,ISBLANK(F148),H147="in-sample"),1,IF(AND(Temp!fhor_indata=1,H147="out-sample",Q147&lt;XfHor),Q147+1,IF(ISBLANK(F148),"",IF(AND(H148="out-sample",H147="in-sample"),1,IF(AND(H148="out-sample",H147="out-sample"),Q147+1,IF(ISNUMBER(Q147),Q147+1,1))))))</f>
        <v/>
      </c>
      <c r="R148" s="94" t="str">
        <f t="shared" si="27"/>
        <v/>
      </c>
      <c r="S148" s="94" t="str">
        <f>IF(Temp!fhor_indata=1,IF(S147=XobsHor,1,IF(COUNT($S$2:S147)&lt;=XobsHor,S147+1,IF(AND(COUNT($S$2:S147)&lt;=XobsHor+XfHor,IFERROR(MOD(S147,XobsHor)&lt;XfHor,FALSE)),S147+1,""))),IF(ISBLANK(F148),"",IF(S147=maxP,1,IF(S147&lt;maxP,S147+1,IF(COUNT($S$2:S148)&lt;=XobsHor,S147+1,"")))))</f>
        <v/>
      </c>
      <c r="T148" s="3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W148" s="123" t="str">
        <f t="shared" si="29"/>
        <v/>
      </c>
      <c r="AX148" s="123" t="str">
        <f t="shared" si="30"/>
        <v/>
      </c>
      <c r="AY148" s="124" t="str">
        <f t="shared" si="31"/>
        <v/>
      </c>
      <c r="AZ148" s="124" t="str">
        <f t="shared" si="32"/>
        <v/>
      </c>
      <c r="BF148" s="91"/>
    </row>
    <row r="149" spans="1:58" s="78" customFormat="1" ht="14.25" x14ac:dyDescent="0.2">
      <c r="A149" s="6"/>
      <c r="B149" s="6"/>
      <c r="C149" s="6"/>
      <c r="D149" s="3"/>
      <c r="E149" s="98" t="str">
        <f t="shared" si="28"/>
        <v/>
      </c>
      <c r="F149" s="117"/>
      <c r="G149" s="116" t="str">
        <f>IF(E149="","",IF(Temp!optSeasCoef=0,1,INDEX($C$2:$C$13,IF(MOD(COUNT($E$2:E149),seas_indx)=0,seas_indx,MOD(COUNT($E$2:E149),seas_indx)))))</f>
        <v/>
      </c>
      <c r="H149" s="97" t="str">
        <f>IFERROR(IF(Temp!fhor_indata=1,IF(COUNT($S$2:S149)&lt;=XobsHor,"in-sample",IF(AND(COUNT($S$2:S149)&lt;=XobsHor+XfHor,MOD(S148,XobsHor)&lt;XfHor),"out-sample","")),IF(ISBLANK(F149),"",IF(COUNT($F$2:F149)&lt;=XobsHor-XfHor,"in-sample","out-sample"))),"")</f>
        <v/>
      </c>
      <c r="I149" s="120" t="str">
        <f>IF(AND(ISBLANK(F148),H148="in-sample"),"",IF(AND(Temp!fhor_indata=1,H148="out-sample",H149="out-sample"),I148,IF(AND(ISBLANK(F149),H148="out-sample"),"",IF(AND(Temp!optSeasCoef=0,Temp!sts_add=1),IF(H148="in-sample",IF(Q148=bigT,((pCell/bigT)*F148)+((1-(pCell/bigT))*(I148+J148)),IF(OR(ISBLANK(F149),COUNT($F$2:F148)&lt;=pCell),F148,((pCell/COUNT($F$2:F148))*F148)+((1-(pCell/COUNT($F$2:F148)))*(I148+J148)))),I148),IF(AND(Temp!optSeasCoef=0,Temp!sts_multp=1),IF(H148="in-sample",IF(Q148=bigT,((pCell/bigT)*F148)+((1-(pCell/bigT))*(I148*J148)),IF(OR(ISBLANK(F149),COUNT(F$2:$F148)&lt;=pCell),F148,((pCell/COUNT($F$2:F148))*F148)+((1-(pCell/COUNT($F$2:F148)))*(I148*J148)))),I148),IF(Temp!sts_add=1,IF(H148="in-sample",IF(Q148=bigT,((pCell/bigT)*AX148)+((1-(pCell/bigT))*(I148+J148)),IF(OR(ISBLANK(F149),COUNT($AX$2:AX148)&lt;=pCell),AX148,((pCell/COUNT($AX$2:AX148))*AX148)+((1-(pCell/COUNT($AX$2:AX148)))*(I148+J148)))),I148),IF(H148="in-sample",IF(Q148=bigT,((pCell/bigT)*AX148)+((1-(pCell/bigT))*(I148*J148)),IF(OR(ISBLANK(F149),COUNT($AX$2:AX148)&lt;=pCell),AX148,((pCell/COUNT($AX$2:AX148))*AX148)+((1-(pCell/COUNT($AX$2:AX148)))*(I148*J148)))),I148)))))))</f>
        <v/>
      </c>
      <c r="J149" s="120" t="str">
        <f>IF(AND(ISBLANK(F148),H148="in-sample"),"",IF(AND(Temp!fhor_indata=1,H148="out-sample",H149="out-sample"),J148,IF(AND(ISBLANK(F149),H148="out-sample"),"",IF(AND(Temp!optSeasCoef=0,Temp!sts_add=1),IF(H148="in-sample",IF(Q148=bigT,((qCell/bigT)*(I149-I148))+((1-(qCell/bigT))*J148),IF(OR(ISBLANK(F149),COUNT($F$2:F148)&lt;=qCell),IF(COUNT($F$2:F148)=1,0,F148-F147),((qCell/COUNT($F$2:F148))*(I149-I148))+((1-(qCell/COUNT($F$2:F148)))*J148))),J148),IF(AND(Temp!optSeasCoef=0,Temp!sts_multp=1),IF(H148="in-sample",IF(Q148=bigT,((qCell/bigT)*(I149/I148))+((1-(qCell/bigT))*J148),IF(qCell=0,1,IF(OR(ISBLANK(F149),COUNT($F$2:F148)&lt;=qCell),IF(COUNT($F$2:F148)=1,1,F148/F147),((qCell/COUNT($F$2:F148))*(I149/I148))+((1-(qCell/COUNT($F$2:F148)))*J148)))),J148),IF(Temp!sts_add=1,IF(H148="in-sample",IF(Q148=bigT,((qCell/bigT)*(I149-I148))+((1-(qCell/bigT))*J148),IF(OR(ISBLANK(F149),COUNT($AX$2:AX148)&lt;=qCell),IF(COUNT($AX$2:AX148)=1,0,AX148-AX147),((qCell/COUNT($AX$2:AX148))*(I149-I148))+((1-(qCell/COUNT($AX$2:AX148)))*J148))),J148),IF(H148="in-sample",IF(Q148=bigT,((qCell/bigT)*(I149/I148))+((1-(qCell/bigT))*J148),IF(qCell=0,1,IF(OR(ISBLANK(F149),COUNT($AX$2:AX148)&lt;=qCell),IF(COUNT($AX$2:AX148)=1,1,AX148/AX147),((qCell/COUNT($AX$2:AX148))*(I149/I148))+((1-(qCell/COUNT($AX$2:AX148)))*J148)))),J148)))))))</f>
        <v/>
      </c>
      <c r="K149" s="120" t="str">
        <f>IF(H149="","",IF(AND(Temp!optSeasCoef=0,Temp!sts_add=1),IF(H149="out-sample",I149+(Q149*J149),I149+J149),IF(AND(Temp!optSeasCoef=0,Temp!sts_multp=1),IF(H149="out-sample",I149*(J149^Q149),I149*J149),IF(Temp!sts_add=1,IF(H149="out-sample",(I149+(Q149*J149))*G149,(I149+J149)*G149),IF(H149="out-sample",I149*(J149^Q149)*G149,I149*J149*G149)))))</f>
        <v/>
      </c>
      <c r="L149" s="116" t="str">
        <f t="shared" si="22"/>
        <v/>
      </c>
      <c r="M149" s="116" t="str">
        <f t="shared" si="23"/>
        <v/>
      </c>
      <c r="N149" s="116" t="str">
        <f t="shared" si="24"/>
        <v/>
      </c>
      <c r="O149" s="116" t="str">
        <f t="shared" si="25"/>
        <v/>
      </c>
      <c r="P149" s="116" t="str">
        <f t="shared" si="26"/>
        <v/>
      </c>
      <c r="Q149" s="94" t="str">
        <f>IF(AND(Temp!fhor_indata=1,ISBLANK(F149),H148="in-sample"),1,IF(AND(Temp!fhor_indata=1,H148="out-sample",Q148&lt;XfHor),Q148+1,IF(ISBLANK(F149),"",IF(AND(H149="out-sample",H148="in-sample"),1,IF(AND(H149="out-sample",H148="out-sample"),Q148+1,IF(ISNUMBER(Q148),Q148+1,1))))))</f>
        <v/>
      </c>
      <c r="R149" s="94" t="str">
        <f t="shared" si="27"/>
        <v/>
      </c>
      <c r="S149" s="94" t="str">
        <f>IF(Temp!fhor_indata=1,IF(S148=XobsHor,1,IF(COUNT($S$2:S148)&lt;=XobsHor,S148+1,IF(AND(COUNT($S$2:S148)&lt;=XobsHor+XfHor,IFERROR(MOD(S148,XobsHor)&lt;XfHor,FALSE)),S148+1,""))),IF(ISBLANK(F149),"",IF(S148=maxP,1,IF(S148&lt;maxP,S148+1,IF(COUNT($S$2:S149)&lt;=XobsHor,S148+1,"")))))</f>
        <v/>
      </c>
      <c r="T149" s="3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W149" s="123" t="str">
        <f t="shared" si="29"/>
        <v/>
      </c>
      <c r="AX149" s="123" t="str">
        <f t="shared" si="30"/>
        <v/>
      </c>
      <c r="AY149" s="124" t="str">
        <f t="shared" si="31"/>
        <v/>
      </c>
      <c r="AZ149" s="124" t="str">
        <f t="shared" si="32"/>
        <v/>
      </c>
      <c r="BF149" s="91"/>
    </row>
    <row r="150" spans="1:58" s="78" customFormat="1" ht="14.25" x14ac:dyDescent="0.2">
      <c r="A150" s="6"/>
      <c r="B150" s="6"/>
      <c r="C150" s="6"/>
      <c r="D150" s="3"/>
      <c r="E150" s="98" t="str">
        <f t="shared" si="28"/>
        <v/>
      </c>
      <c r="F150" s="117"/>
      <c r="G150" s="116" t="str">
        <f>IF(E150="","",IF(Temp!optSeasCoef=0,1,INDEX($C$2:$C$13,IF(MOD(COUNT($E$2:E150),seas_indx)=0,seas_indx,MOD(COUNT($E$2:E150),seas_indx)))))</f>
        <v/>
      </c>
      <c r="H150" s="97" t="str">
        <f>IFERROR(IF(Temp!fhor_indata=1,IF(COUNT($S$2:S150)&lt;=XobsHor,"in-sample",IF(AND(COUNT($S$2:S150)&lt;=XobsHor+XfHor,MOD(S149,XobsHor)&lt;XfHor),"out-sample","")),IF(ISBLANK(F150),"",IF(COUNT($F$2:F150)&lt;=XobsHor-XfHor,"in-sample","out-sample"))),"")</f>
        <v/>
      </c>
      <c r="I150" s="120" t="str">
        <f>IF(AND(ISBLANK(F149),H149="in-sample"),"",IF(AND(Temp!fhor_indata=1,H149="out-sample",H150="out-sample"),I149,IF(AND(ISBLANK(F150),H149="out-sample"),"",IF(AND(Temp!optSeasCoef=0,Temp!sts_add=1),IF(H149="in-sample",IF(Q149=bigT,((pCell/bigT)*F149)+((1-(pCell/bigT))*(I149+J149)),IF(OR(ISBLANK(F150),COUNT($F$2:F149)&lt;=pCell),F149,((pCell/COUNT($F$2:F149))*F149)+((1-(pCell/COUNT($F$2:F149)))*(I149+J149)))),I149),IF(AND(Temp!optSeasCoef=0,Temp!sts_multp=1),IF(H149="in-sample",IF(Q149=bigT,((pCell/bigT)*F149)+((1-(pCell/bigT))*(I149*J149)),IF(OR(ISBLANK(F150),COUNT(F$2:$F149)&lt;=pCell),F149,((pCell/COUNT($F$2:F149))*F149)+((1-(pCell/COUNT($F$2:F149)))*(I149*J149)))),I149),IF(Temp!sts_add=1,IF(H149="in-sample",IF(Q149=bigT,((pCell/bigT)*AX149)+((1-(pCell/bigT))*(I149+J149)),IF(OR(ISBLANK(F150),COUNT($AX$2:AX149)&lt;=pCell),AX149,((pCell/COUNT($AX$2:AX149))*AX149)+((1-(pCell/COUNT($AX$2:AX149)))*(I149+J149)))),I149),IF(H149="in-sample",IF(Q149=bigT,((pCell/bigT)*AX149)+((1-(pCell/bigT))*(I149*J149)),IF(OR(ISBLANK(F150),COUNT($AX$2:AX149)&lt;=pCell),AX149,((pCell/COUNT($AX$2:AX149))*AX149)+((1-(pCell/COUNT($AX$2:AX149)))*(I149*J149)))),I149)))))))</f>
        <v/>
      </c>
      <c r="J150" s="120" t="str">
        <f>IF(AND(ISBLANK(F149),H149="in-sample"),"",IF(AND(Temp!fhor_indata=1,H149="out-sample",H150="out-sample"),J149,IF(AND(ISBLANK(F150),H149="out-sample"),"",IF(AND(Temp!optSeasCoef=0,Temp!sts_add=1),IF(H149="in-sample",IF(Q149=bigT,((qCell/bigT)*(I150-I149))+((1-(qCell/bigT))*J149),IF(OR(ISBLANK(F150),COUNT($F$2:F149)&lt;=qCell),IF(COUNT($F$2:F149)=1,0,F149-F148),((qCell/COUNT($F$2:F149))*(I150-I149))+((1-(qCell/COUNT($F$2:F149)))*J149))),J149),IF(AND(Temp!optSeasCoef=0,Temp!sts_multp=1),IF(H149="in-sample",IF(Q149=bigT,((qCell/bigT)*(I150/I149))+((1-(qCell/bigT))*J149),IF(qCell=0,1,IF(OR(ISBLANK(F150),COUNT($F$2:F149)&lt;=qCell),IF(COUNT($F$2:F149)=1,1,F149/F148),((qCell/COUNT($F$2:F149))*(I150/I149))+((1-(qCell/COUNT($F$2:F149)))*J149)))),J149),IF(Temp!sts_add=1,IF(H149="in-sample",IF(Q149=bigT,((qCell/bigT)*(I150-I149))+((1-(qCell/bigT))*J149),IF(OR(ISBLANK(F150),COUNT($AX$2:AX149)&lt;=qCell),IF(COUNT($AX$2:AX149)=1,0,AX149-AX148),((qCell/COUNT($AX$2:AX149))*(I150-I149))+((1-(qCell/COUNT($AX$2:AX149)))*J149))),J149),IF(H149="in-sample",IF(Q149=bigT,((qCell/bigT)*(I150/I149))+((1-(qCell/bigT))*J149),IF(qCell=0,1,IF(OR(ISBLANK(F150),COUNT($AX$2:AX149)&lt;=qCell),IF(COUNT($AX$2:AX149)=1,1,AX149/AX148),((qCell/COUNT($AX$2:AX149))*(I150/I149))+((1-(qCell/COUNT($AX$2:AX149)))*J149)))),J149)))))))</f>
        <v/>
      </c>
      <c r="K150" s="120" t="str">
        <f>IF(H150="","",IF(AND(Temp!optSeasCoef=0,Temp!sts_add=1),IF(H150="out-sample",I150+(Q150*J150),I150+J150),IF(AND(Temp!optSeasCoef=0,Temp!sts_multp=1),IF(H150="out-sample",I150*(J150^Q150),I150*J150),IF(Temp!sts_add=1,IF(H150="out-sample",(I150+(Q150*J150))*G150,(I150+J150)*G150),IF(H150="out-sample",I150*(J150^Q150)*G150,I150*J150*G150)))))</f>
        <v/>
      </c>
      <c r="L150" s="116" t="str">
        <f t="shared" si="22"/>
        <v/>
      </c>
      <c r="M150" s="116" t="str">
        <f t="shared" si="23"/>
        <v/>
      </c>
      <c r="N150" s="116" t="str">
        <f t="shared" si="24"/>
        <v/>
      </c>
      <c r="O150" s="116" t="str">
        <f t="shared" si="25"/>
        <v/>
      </c>
      <c r="P150" s="116" t="str">
        <f t="shared" si="26"/>
        <v/>
      </c>
      <c r="Q150" s="94" t="str">
        <f>IF(AND(Temp!fhor_indata=1,ISBLANK(F150),H149="in-sample"),1,IF(AND(Temp!fhor_indata=1,H149="out-sample",Q149&lt;XfHor),Q149+1,IF(ISBLANK(F150),"",IF(AND(H150="out-sample",H149="in-sample"),1,IF(AND(H150="out-sample",H149="out-sample"),Q149+1,IF(ISNUMBER(Q149),Q149+1,1))))))</f>
        <v/>
      </c>
      <c r="R150" s="94" t="str">
        <f t="shared" si="27"/>
        <v/>
      </c>
      <c r="S150" s="94" t="str">
        <f>IF(Temp!fhor_indata=1,IF(S149=XobsHor,1,IF(COUNT($S$2:S149)&lt;=XobsHor,S149+1,IF(AND(COUNT($S$2:S149)&lt;=XobsHor+XfHor,IFERROR(MOD(S149,XobsHor)&lt;XfHor,FALSE)),S149+1,""))),IF(ISBLANK(F150),"",IF(S149=maxP,1,IF(S149&lt;maxP,S149+1,IF(COUNT($S$2:S150)&lt;=XobsHor,S149+1,"")))))</f>
        <v/>
      </c>
      <c r="T150" s="3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W150" s="123" t="str">
        <f t="shared" si="29"/>
        <v/>
      </c>
      <c r="AX150" s="123" t="str">
        <f t="shared" si="30"/>
        <v/>
      </c>
      <c r="AY150" s="124" t="str">
        <f t="shared" si="31"/>
        <v/>
      </c>
      <c r="AZ150" s="124" t="str">
        <f t="shared" si="32"/>
        <v/>
      </c>
      <c r="BF150" s="91"/>
    </row>
    <row r="151" spans="1:58" s="78" customFormat="1" ht="14.25" x14ac:dyDescent="0.2">
      <c r="A151" s="6"/>
      <c r="B151" s="6"/>
      <c r="C151" s="6"/>
      <c r="D151" s="3"/>
      <c r="E151" s="98" t="str">
        <f t="shared" si="28"/>
        <v/>
      </c>
      <c r="F151" s="117"/>
      <c r="G151" s="116" t="str">
        <f>IF(E151="","",IF(Temp!optSeasCoef=0,1,INDEX($C$2:$C$13,IF(MOD(COUNT($E$2:E151),seas_indx)=0,seas_indx,MOD(COUNT($E$2:E151),seas_indx)))))</f>
        <v/>
      </c>
      <c r="H151" s="97" t="str">
        <f>IFERROR(IF(Temp!fhor_indata=1,IF(COUNT($S$2:S151)&lt;=XobsHor,"in-sample",IF(AND(COUNT($S$2:S151)&lt;=XobsHor+XfHor,MOD(S150,XobsHor)&lt;XfHor),"out-sample","")),IF(ISBLANK(F151),"",IF(COUNT($F$2:F151)&lt;=XobsHor-XfHor,"in-sample","out-sample"))),"")</f>
        <v/>
      </c>
      <c r="I151" s="120" t="str">
        <f>IF(AND(ISBLANK(F150),H150="in-sample"),"",IF(AND(Temp!fhor_indata=1,H150="out-sample",H151="out-sample"),I150,IF(AND(ISBLANK(F151),H150="out-sample"),"",IF(AND(Temp!optSeasCoef=0,Temp!sts_add=1),IF(H150="in-sample",IF(Q150=bigT,((pCell/bigT)*F150)+((1-(pCell/bigT))*(I150+J150)),IF(OR(ISBLANK(F151),COUNT($F$2:F150)&lt;=pCell),F150,((pCell/COUNT($F$2:F150))*F150)+((1-(pCell/COUNT($F$2:F150)))*(I150+J150)))),I150),IF(AND(Temp!optSeasCoef=0,Temp!sts_multp=1),IF(H150="in-sample",IF(Q150=bigT,((pCell/bigT)*F150)+((1-(pCell/bigT))*(I150*J150)),IF(OR(ISBLANK(F151),COUNT(F$2:$F150)&lt;=pCell),F150,((pCell/COUNT($F$2:F150))*F150)+((1-(pCell/COUNT($F$2:F150)))*(I150*J150)))),I150),IF(Temp!sts_add=1,IF(H150="in-sample",IF(Q150=bigT,((pCell/bigT)*AX150)+((1-(pCell/bigT))*(I150+J150)),IF(OR(ISBLANK(F151),COUNT($AX$2:AX150)&lt;=pCell),AX150,((pCell/COUNT($AX$2:AX150))*AX150)+((1-(pCell/COUNT($AX$2:AX150)))*(I150+J150)))),I150),IF(H150="in-sample",IF(Q150=bigT,((pCell/bigT)*AX150)+((1-(pCell/bigT))*(I150*J150)),IF(OR(ISBLANK(F151),COUNT($AX$2:AX150)&lt;=pCell),AX150,((pCell/COUNT($AX$2:AX150))*AX150)+((1-(pCell/COUNT($AX$2:AX150)))*(I150*J150)))),I150)))))))</f>
        <v/>
      </c>
      <c r="J151" s="120" t="str">
        <f>IF(AND(ISBLANK(F150),H150="in-sample"),"",IF(AND(Temp!fhor_indata=1,H150="out-sample",H151="out-sample"),J150,IF(AND(ISBLANK(F151),H150="out-sample"),"",IF(AND(Temp!optSeasCoef=0,Temp!sts_add=1),IF(H150="in-sample",IF(Q150=bigT,((qCell/bigT)*(I151-I150))+((1-(qCell/bigT))*J150),IF(OR(ISBLANK(F151),COUNT($F$2:F150)&lt;=qCell),IF(COUNT($F$2:F150)=1,0,F150-F149),((qCell/COUNT($F$2:F150))*(I151-I150))+((1-(qCell/COUNT($F$2:F150)))*J150))),J150),IF(AND(Temp!optSeasCoef=0,Temp!sts_multp=1),IF(H150="in-sample",IF(Q150=bigT,((qCell/bigT)*(I151/I150))+((1-(qCell/bigT))*J150),IF(qCell=0,1,IF(OR(ISBLANK(F151),COUNT($F$2:F150)&lt;=qCell),IF(COUNT($F$2:F150)=1,1,F150/F149),((qCell/COUNT($F$2:F150))*(I151/I150))+((1-(qCell/COUNT($F$2:F150)))*J150)))),J150),IF(Temp!sts_add=1,IF(H150="in-sample",IF(Q150=bigT,((qCell/bigT)*(I151-I150))+((1-(qCell/bigT))*J150),IF(OR(ISBLANK(F151),COUNT($AX$2:AX150)&lt;=qCell),IF(COUNT($AX$2:AX150)=1,0,AX150-AX149),((qCell/COUNT($AX$2:AX150))*(I151-I150))+((1-(qCell/COUNT($AX$2:AX150)))*J150))),J150),IF(H150="in-sample",IF(Q150=bigT,((qCell/bigT)*(I151/I150))+((1-(qCell/bigT))*J150),IF(qCell=0,1,IF(OR(ISBLANK(F151),COUNT($AX$2:AX150)&lt;=qCell),IF(COUNT($AX$2:AX150)=1,1,AX150/AX149),((qCell/COUNT($AX$2:AX150))*(I151/I150))+((1-(qCell/COUNT($AX$2:AX150)))*J150)))),J150)))))))</f>
        <v/>
      </c>
      <c r="K151" s="120" t="str">
        <f>IF(H151="","",IF(AND(Temp!optSeasCoef=0,Temp!sts_add=1),IF(H151="out-sample",I151+(Q151*J151),I151+J151),IF(AND(Temp!optSeasCoef=0,Temp!sts_multp=1),IF(H151="out-sample",I151*(J151^Q151),I151*J151),IF(Temp!sts_add=1,IF(H151="out-sample",(I151+(Q151*J151))*G151,(I151+J151)*G151),IF(H151="out-sample",I151*(J151^Q151)*G151,I151*J151*G151)))))</f>
        <v/>
      </c>
      <c r="L151" s="116" t="str">
        <f t="shared" si="22"/>
        <v/>
      </c>
      <c r="M151" s="116" t="str">
        <f t="shared" si="23"/>
        <v/>
      </c>
      <c r="N151" s="116" t="str">
        <f t="shared" si="24"/>
        <v/>
      </c>
      <c r="O151" s="116" t="str">
        <f t="shared" si="25"/>
        <v/>
      </c>
      <c r="P151" s="116" t="str">
        <f t="shared" si="26"/>
        <v/>
      </c>
      <c r="Q151" s="94" t="str">
        <f>IF(AND(Temp!fhor_indata=1,ISBLANK(F151),H150="in-sample"),1,IF(AND(Temp!fhor_indata=1,H150="out-sample",Q150&lt;XfHor),Q150+1,IF(ISBLANK(F151),"",IF(AND(H151="out-sample",H150="in-sample"),1,IF(AND(H151="out-sample",H150="out-sample"),Q150+1,IF(ISNUMBER(Q150),Q150+1,1))))))</f>
        <v/>
      </c>
      <c r="R151" s="94" t="str">
        <f t="shared" si="27"/>
        <v/>
      </c>
      <c r="S151" s="94" t="str">
        <f>IF(Temp!fhor_indata=1,IF(S150=XobsHor,1,IF(COUNT($S$2:S150)&lt;=XobsHor,S150+1,IF(AND(COUNT($S$2:S150)&lt;=XobsHor+XfHor,IFERROR(MOD(S150,XobsHor)&lt;XfHor,FALSE)),S150+1,""))),IF(ISBLANK(F151),"",IF(S150=maxP,1,IF(S150&lt;maxP,S150+1,IF(COUNT($S$2:S151)&lt;=XobsHor,S150+1,"")))))</f>
        <v/>
      </c>
      <c r="T151" s="3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W151" s="123" t="str">
        <f t="shared" si="29"/>
        <v/>
      </c>
      <c r="AX151" s="123" t="str">
        <f t="shared" si="30"/>
        <v/>
      </c>
      <c r="AY151" s="124" t="str">
        <f t="shared" si="31"/>
        <v/>
      </c>
      <c r="AZ151" s="124" t="str">
        <f t="shared" si="32"/>
        <v/>
      </c>
      <c r="BF151" s="91"/>
    </row>
    <row r="152" spans="1:58" s="78" customFormat="1" ht="14.25" x14ac:dyDescent="0.2">
      <c r="A152" s="6"/>
      <c r="B152" s="6"/>
      <c r="C152" s="6"/>
      <c r="D152" s="3"/>
      <c r="E152" s="98" t="str">
        <f t="shared" si="28"/>
        <v/>
      </c>
      <c r="F152" s="117"/>
      <c r="G152" s="116" t="str">
        <f>IF(E152="","",IF(Temp!optSeasCoef=0,1,INDEX($C$2:$C$13,IF(MOD(COUNT($E$2:E152),seas_indx)=0,seas_indx,MOD(COUNT($E$2:E152),seas_indx)))))</f>
        <v/>
      </c>
      <c r="H152" s="97" t="str">
        <f>IFERROR(IF(Temp!fhor_indata=1,IF(COUNT($S$2:S152)&lt;=XobsHor,"in-sample",IF(AND(COUNT($S$2:S152)&lt;=XobsHor+XfHor,MOD(S151,XobsHor)&lt;XfHor),"out-sample","")),IF(ISBLANK(F152),"",IF(COUNT($F$2:F152)&lt;=XobsHor-XfHor,"in-sample","out-sample"))),"")</f>
        <v/>
      </c>
      <c r="I152" s="120" t="str">
        <f>IF(AND(ISBLANK(F151),H151="in-sample"),"",IF(AND(Temp!fhor_indata=1,H151="out-sample",H152="out-sample"),I151,IF(AND(ISBLANK(F152),H151="out-sample"),"",IF(AND(Temp!optSeasCoef=0,Temp!sts_add=1),IF(H151="in-sample",IF(Q151=bigT,((pCell/bigT)*F151)+((1-(pCell/bigT))*(I151+J151)),IF(OR(ISBLANK(F152),COUNT($F$2:F151)&lt;=pCell),F151,((pCell/COUNT($F$2:F151))*F151)+((1-(pCell/COUNT($F$2:F151)))*(I151+J151)))),I151),IF(AND(Temp!optSeasCoef=0,Temp!sts_multp=1),IF(H151="in-sample",IF(Q151=bigT,((pCell/bigT)*F151)+((1-(pCell/bigT))*(I151*J151)),IF(OR(ISBLANK(F152),COUNT(F$2:$F151)&lt;=pCell),F151,((pCell/COUNT($F$2:F151))*F151)+((1-(pCell/COUNT($F$2:F151)))*(I151*J151)))),I151),IF(Temp!sts_add=1,IF(H151="in-sample",IF(Q151=bigT,((pCell/bigT)*AX151)+((1-(pCell/bigT))*(I151+J151)),IF(OR(ISBLANK(F152),COUNT($AX$2:AX151)&lt;=pCell),AX151,((pCell/COUNT($AX$2:AX151))*AX151)+((1-(pCell/COUNT($AX$2:AX151)))*(I151+J151)))),I151),IF(H151="in-sample",IF(Q151=bigT,((pCell/bigT)*AX151)+((1-(pCell/bigT))*(I151*J151)),IF(OR(ISBLANK(F152),COUNT($AX$2:AX151)&lt;=pCell),AX151,((pCell/COUNT($AX$2:AX151))*AX151)+((1-(pCell/COUNT($AX$2:AX151)))*(I151*J151)))),I151)))))))</f>
        <v/>
      </c>
      <c r="J152" s="120" t="str">
        <f>IF(AND(ISBLANK(F151),H151="in-sample"),"",IF(AND(Temp!fhor_indata=1,H151="out-sample",H152="out-sample"),J151,IF(AND(ISBLANK(F152),H151="out-sample"),"",IF(AND(Temp!optSeasCoef=0,Temp!sts_add=1),IF(H151="in-sample",IF(Q151=bigT,((qCell/bigT)*(I152-I151))+((1-(qCell/bigT))*J151),IF(OR(ISBLANK(F152),COUNT($F$2:F151)&lt;=qCell),IF(COUNT($F$2:F151)=1,0,F151-F150),((qCell/COUNT($F$2:F151))*(I152-I151))+((1-(qCell/COUNT($F$2:F151)))*J151))),J151),IF(AND(Temp!optSeasCoef=0,Temp!sts_multp=1),IF(H151="in-sample",IF(Q151=bigT,((qCell/bigT)*(I152/I151))+((1-(qCell/bigT))*J151),IF(qCell=0,1,IF(OR(ISBLANK(F152),COUNT($F$2:F151)&lt;=qCell),IF(COUNT($F$2:F151)=1,1,F151/F150),((qCell/COUNT($F$2:F151))*(I152/I151))+((1-(qCell/COUNT($F$2:F151)))*J151)))),J151),IF(Temp!sts_add=1,IF(H151="in-sample",IF(Q151=bigT,((qCell/bigT)*(I152-I151))+((1-(qCell/bigT))*J151),IF(OR(ISBLANK(F152),COUNT($AX$2:AX151)&lt;=qCell),IF(COUNT($AX$2:AX151)=1,0,AX151-AX150),((qCell/COUNT($AX$2:AX151))*(I152-I151))+((1-(qCell/COUNT($AX$2:AX151)))*J151))),J151),IF(H151="in-sample",IF(Q151=bigT,((qCell/bigT)*(I152/I151))+((1-(qCell/bigT))*J151),IF(qCell=0,1,IF(OR(ISBLANK(F152),COUNT($AX$2:AX151)&lt;=qCell),IF(COUNT($AX$2:AX151)=1,1,AX151/AX150),((qCell/COUNT($AX$2:AX151))*(I152/I151))+((1-(qCell/COUNT($AX$2:AX151)))*J151)))),J151)))))))</f>
        <v/>
      </c>
      <c r="K152" s="120" t="str">
        <f>IF(H152="","",IF(AND(Temp!optSeasCoef=0,Temp!sts_add=1),IF(H152="out-sample",I152+(Q152*J152),I152+J152),IF(AND(Temp!optSeasCoef=0,Temp!sts_multp=1),IF(H152="out-sample",I152*(J152^Q152),I152*J152),IF(Temp!sts_add=1,IF(H152="out-sample",(I152+(Q152*J152))*G152,(I152+J152)*G152),IF(H152="out-sample",I152*(J152^Q152)*G152,I152*J152*G152)))))</f>
        <v/>
      </c>
      <c r="L152" s="116" t="str">
        <f t="shared" si="22"/>
        <v/>
      </c>
      <c r="M152" s="116" t="str">
        <f t="shared" si="23"/>
        <v/>
      </c>
      <c r="N152" s="116" t="str">
        <f t="shared" si="24"/>
        <v/>
      </c>
      <c r="O152" s="116" t="str">
        <f t="shared" si="25"/>
        <v/>
      </c>
      <c r="P152" s="116" t="str">
        <f t="shared" si="26"/>
        <v/>
      </c>
      <c r="Q152" s="94" t="str">
        <f>IF(AND(Temp!fhor_indata=1,ISBLANK(F152),H151="in-sample"),1,IF(AND(Temp!fhor_indata=1,H151="out-sample",Q151&lt;XfHor),Q151+1,IF(ISBLANK(F152),"",IF(AND(H152="out-sample",H151="in-sample"),1,IF(AND(H152="out-sample",H151="out-sample"),Q151+1,IF(ISNUMBER(Q151),Q151+1,1))))))</f>
        <v/>
      </c>
      <c r="R152" s="94" t="str">
        <f t="shared" si="27"/>
        <v/>
      </c>
      <c r="S152" s="94" t="str">
        <f>IF(Temp!fhor_indata=1,IF(S151=XobsHor,1,IF(COUNT($S$2:S151)&lt;=XobsHor,S151+1,IF(AND(COUNT($S$2:S151)&lt;=XobsHor+XfHor,IFERROR(MOD(S151,XobsHor)&lt;XfHor,FALSE)),S151+1,""))),IF(ISBLANK(F152),"",IF(S151=maxP,1,IF(S151&lt;maxP,S151+1,IF(COUNT($S$2:S152)&lt;=XobsHor,S151+1,"")))))</f>
        <v/>
      </c>
      <c r="T152" s="3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W152" s="123" t="str">
        <f t="shared" si="29"/>
        <v/>
      </c>
      <c r="AX152" s="123" t="str">
        <f t="shared" si="30"/>
        <v/>
      </c>
      <c r="AY152" s="124" t="str">
        <f t="shared" si="31"/>
        <v/>
      </c>
      <c r="AZ152" s="124" t="str">
        <f t="shared" si="32"/>
        <v/>
      </c>
      <c r="BF152" s="91"/>
    </row>
    <row r="153" spans="1:58" s="78" customFormat="1" ht="14.25" x14ac:dyDescent="0.2">
      <c r="A153" s="6"/>
      <c r="B153" s="6"/>
      <c r="C153" s="6"/>
      <c r="D153" s="3"/>
      <c r="E153" s="98" t="str">
        <f t="shared" si="28"/>
        <v/>
      </c>
      <c r="F153" s="117"/>
      <c r="G153" s="116" t="str">
        <f>IF(E153="","",IF(Temp!optSeasCoef=0,1,INDEX($C$2:$C$13,IF(MOD(COUNT($E$2:E153),seas_indx)=0,seas_indx,MOD(COUNT($E$2:E153),seas_indx)))))</f>
        <v/>
      </c>
      <c r="H153" s="97" t="str">
        <f>IFERROR(IF(Temp!fhor_indata=1,IF(COUNT($S$2:S153)&lt;=XobsHor,"in-sample",IF(AND(COUNT($S$2:S153)&lt;=XobsHor+XfHor,MOD(S152,XobsHor)&lt;XfHor),"out-sample","")),IF(ISBLANK(F153),"",IF(COUNT($F$2:F153)&lt;=XobsHor-XfHor,"in-sample","out-sample"))),"")</f>
        <v/>
      </c>
      <c r="I153" s="120" t="str">
        <f>IF(AND(ISBLANK(F152),H152="in-sample"),"",IF(AND(Temp!fhor_indata=1,H152="out-sample",H153="out-sample"),I152,IF(AND(ISBLANK(F153),H152="out-sample"),"",IF(AND(Temp!optSeasCoef=0,Temp!sts_add=1),IF(H152="in-sample",IF(Q152=bigT,((pCell/bigT)*F152)+((1-(pCell/bigT))*(I152+J152)),IF(OR(ISBLANK(F153),COUNT($F$2:F152)&lt;=pCell),F152,((pCell/COUNT($F$2:F152))*F152)+((1-(pCell/COUNT($F$2:F152)))*(I152+J152)))),I152),IF(AND(Temp!optSeasCoef=0,Temp!sts_multp=1),IF(H152="in-sample",IF(Q152=bigT,((pCell/bigT)*F152)+((1-(pCell/bigT))*(I152*J152)),IF(OR(ISBLANK(F153),COUNT(F$2:$F152)&lt;=pCell),F152,((pCell/COUNT($F$2:F152))*F152)+((1-(pCell/COUNT($F$2:F152)))*(I152*J152)))),I152),IF(Temp!sts_add=1,IF(H152="in-sample",IF(Q152=bigT,((pCell/bigT)*AX152)+((1-(pCell/bigT))*(I152+J152)),IF(OR(ISBLANK(F153),COUNT($AX$2:AX152)&lt;=pCell),AX152,((pCell/COUNT($AX$2:AX152))*AX152)+((1-(pCell/COUNT($AX$2:AX152)))*(I152+J152)))),I152),IF(H152="in-sample",IF(Q152=bigT,((pCell/bigT)*AX152)+((1-(pCell/bigT))*(I152*J152)),IF(OR(ISBLANK(F153),COUNT($AX$2:AX152)&lt;=pCell),AX152,((pCell/COUNT($AX$2:AX152))*AX152)+((1-(pCell/COUNT($AX$2:AX152)))*(I152*J152)))),I152)))))))</f>
        <v/>
      </c>
      <c r="J153" s="120" t="str">
        <f>IF(AND(ISBLANK(F152),H152="in-sample"),"",IF(AND(Temp!fhor_indata=1,H152="out-sample",H153="out-sample"),J152,IF(AND(ISBLANK(F153),H152="out-sample"),"",IF(AND(Temp!optSeasCoef=0,Temp!sts_add=1),IF(H152="in-sample",IF(Q152=bigT,((qCell/bigT)*(I153-I152))+((1-(qCell/bigT))*J152),IF(OR(ISBLANK(F153),COUNT($F$2:F152)&lt;=qCell),IF(COUNT($F$2:F152)=1,0,F152-F151),((qCell/COUNT($F$2:F152))*(I153-I152))+((1-(qCell/COUNT($F$2:F152)))*J152))),J152),IF(AND(Temp!optSeasCoef=0,Temp!sts_multp=1),IF(H152="in-sample",IF(Q152=bigT,((qCell/bigT)*(I153/I152))+((1-(qCell/bigT))*J152),IF(qCell=0,1,IF(OR(ISBLANK(F153),COUNT($F$2:F152)&lt;=qCell),IF(COUNT($F$2:F152)=1,1,F152/F151),((qCell/COUNT($F$2:F152))*(I153/I152))+((1-(qCell/COUNT($F$2:F152)))*J152)))),J152),IF(Temp!sts_add=1,IF(H152="in-sample",IF(Q152=bigT,((qCell/bigT)*(I153-I152))+((1-(qCell/bigT))*J152),IF(OR(ISBLANK(F153),COUNT($AX$2:AX152)&lt;=qCell),IF(COUNT($AX$2:AX152)=1,0,AX152-AX151),((qCell/COUNT($AX$2:AX152))*(I153-I152))+((1-(qCell/COUNT($AX$2:AX152)))*J152))),J152),IF(H152="in-sample",IF(Q152=bigT,((qCell/bigT)*(I153/I152))+((1-(qCell/bigT))*J152),IF(qCell=0,1,IF(OR(ISBLANK(F153),COUNT($AX$2:AX152)&lt;=qCell),IF(COUNT($AX$2:AX152)=1,1,AX152/AX151),((qCell/COUNT($AX$2:AX152))*(I153/I152))+((1-(qCell/COUNT($AX$2:AX152)))*J152)))),J152)))))))</f>
        <v/>
      </c>
      <c r="K153" s="120" t="str">
        <f>IF(H153="","",IF(AND(Temp!optSeasCoef=0,Temp!sts_add=1),IF(H153="out-sample",I153+(Q153*J153),I153+J153),IF(AND(Temp!optSeasCoef=0,Temp!sts_multp=1),IF(H153="out-sample",I153*(J153^Q153),I153*J153),IF(Temp!sts_add=1,IF(H153="out-sample",(I153+(Q153*J153))*G153,(I153+J153)*G153),IF(H153="out-sample",I153*(J153^Q153)*G153,I153*J153*G153)))))</f>
        <v/>
      </c>
      <c r="L153" s="116" t="str">
        <f t="shared" si="22"/>
        <v/>
      </c>
      <c r="M153" s="116" t="str">
        <f t="shared" si="23"/>
        <v/>
      </c>
      <c r="N153" s="116" t="str">
        <f t="shared" si="24"/>
        <v/>
      </c>
      <c r="O153" s="116" t="str">
        <f t="shared" si="25"/>
        <v/>
      </c>
      <c r="P153" s="116" t="str">
        <f t="shared" si="26"/>
        <v/>
      </c>
      <c r="Q153" s="94" t="str">
        <f>IF(AND(Temp!fhor_indata=1,ISBLANK(F153),H152="in-sample"),1,IF(AND(Temp!fhor_indata=1,H152="out-sample",Q152&lt;XfHor),Q152+1,IF(ISBLANK(F153),"",IF(AND(H153="out-sample",H152="in-sample"),1,IF(AND(H153="out-sample",H152="out-sample"),Q152+1,IF(ISNUMBER(Q152),Q152+1,1))))))</f>
        <v/>
      </c>
      <c r="R153" s="94" t="str">
        <f t="shared" si="27"/>
        <v/>
      </c>
      <c r="S153" s="94" t="str">
        <f>IF(Temp!fhor_indata=1,IF(S152=XobsHor,1,IF(COUNT($S$2:S152)&lt;=XobsHor,S152+1,IF(AND(COUNT($S$2:S152)&lt;=XobsHor+XfHor,IFERROR(MOD(S152,XobsHor)&lt;XfHor,FALSE)),S152+1,""))),IF(ISBLANK(F153),"",IF(S152=maxP,1,IF(S152&lt;maxP,S152+1,IF(COUNT($S$2:S153)&lt;=XobsHor,S152+1,"")))))</f>
        <v/>
      </c>
      <c r="T153" s="3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W153" s="123" t="str">
        <f t="shared" si="29"/>
        <v/>
      </c>
      <c r="AX153" s="123" t="str">
        <f t="shared" si="30"/>
        <v/>
      </c>
      <c r="AY153" s="124" t="str">
        <f t="shared" si="31"/>
        <v/>
      </c>
      <c r="AZ153" s="124" t="str">
        <f t="shared" si="32"/>
        <v/>
      </c>
      <c r="BF153" s="91"/>
    </row>
    <row r="154" spans="1:58" s="78" customFormat="1" ht="14.25" x14ac:dyDescent="0.2">
      <c r="A154" s="6"/>
      <c r="B154" s="6"/>
      <c r="C154" s="6"/>
      <c r="D154" s="3"/>
      <c r="E154" s="98" t="str">
        <f t="shared" si="28"/>
        <v/>
      </c>
      <c r="F154" s="117"/>
      <c r="G154" s="116" t="str">
        <f>IF(E154="","",IF(Temp!optSeasCoef=0,1,INDEX($C$2:$C$13,IF(MOD(COUNT($E$2:E154),seas_indx)=0,seas_indx,MOD(COUNT($E$2:E154),seas_indx)))))</f>
        <v/>
      </c>
      <c r="H154" s="97" t="str">
        <f>IFERROR(IF(Temp!fhor_indata=1,IF(COUNT($S$2:S154)&lt;=XobsHor,"in-sample",IF(AND(COUNT($S$2:S154)&lt;=XobsHor+XfHor,MOD(S153,XobsHor)&lt;XfHor),"out-sample","")),IF(ISBLANK(F154),"",IF(COUNT($F$2:F154)&lt;=XobsHor-XfHor,"in-sample","out-sample"))),"")</f>
        <v/>
      </c>
      <c r="I154" s="120" t="str">
        <f>IF(AND(ISBLANK(F153),H153="in-sample"),"",IF(AND(Temp!fhor_indata=1,H153="out-sample",H154="out-sample"),I153,IF(AND(ISBLANK(F154),H153="out-sample"),"",IF(AND(Temp!optSeasCoef=0,Temp!sts_add=1),IF(H153="in-sample",IF(Q153=bigT,((pCell/bigT)*F153)+((1-(pCell/bigT))*(I153+J153)),IF(OR(ISBLANK(F154),COUNT($F$2:F153)&lt;=pCell),F153,((pCell/COUNT($F$2:F153))*F153)+((1-(pCell/COUNT($F$2:F153)))*(I153+J153)))),I153),IF(AND(Temp!optSeasCoef=0,Temp!sts_multp=1),IF(H153="in-sample",IF(Q153=bigT,((pCell/bigT)*F153)+((1-(pCell/bigT))*(I153*J153)),IF(OR(ISBLANK(F154),COUNT(F$2:$F153)&lt;=pCell),F153,((pCell/COUNT($F$2:F153))*F153)+((1-(pCell/COUNT($F$2:F153)))*(I153*J153)))),I153),IF(Temp!sts_add=1,IF(H153="in-sample",IF(Q153=bigT,((pCell/bigT)*AX153)+((1-(pCell/bigT))*(I153+J153)),IF(OR(ISBLANK(F154),COUNT($AX$2:AX153)&lt;=pCell),AX153,((pCell/COUNT($AX$2:AX153))*AX153)+((1-(pCell/COUNT($AX$2:AX153)))*(I153+J153)))),I153),IF(H153="in-sample",IF(Q153=bigT,((pCell/bigT)*AX153)+((1-(pCell/bigT))*(I153*J153)),IF(OR(ISBLANK(F154),COUNT($AX$2:AX153)&lt;=pCell),AX153,((pCell/COUNT($AX$2:AX153))*AX153)+((1-(pCell/COUNT($AX$2:AX153)))*(I153*J153)))),I153)))))))</f>
        <v/>
      </c>
      <c r="J154" s="120" t="str">
        <f>IF(AND(ISBLANK(F153),H153="in-sample"),"",IF(AND(Temp!fhor_indata=1,H153="out-sample",H154="out-sample"),J153,IF(AND(ISBLANK(F154),H153="out-sample"),"",IF(AND(Temp!optSeasCoef=0,Temp!sts_add=1),IF(H153="in-sample",IF(Q153=bigT,((qCell/bigT)*(I154-I153))+((1-(qCell/bigT))*J153),IF(OR(ISBLANK(F154),COUNT($F$2:F153)&lt;=qCell),IF(COUNT($F$2:F153)=1,0,F153-F152),((qCell/COUNT($F$2:F153))*(I154-I153))+((1-(qCell/COUNT($F$2:F153)))*J153))),J153),IF(AND(Temp!optSeasCoef=0,Temp!sts_multp=1),IF(H153="in-sample",IF(Q153=bigT,((qCell/bigT)*(I154/I153))+((1-(qCell/bigT))*J153),IF(qCell=0,1,IF(OR(ISBLANK(F154),COUNT($F$2:F153)&lt;=qCell),IF(COUNT($F$2:F153)=1,1,F153/F152),((qCell/COUNT($F$2:F153))*(I154/I153))+((1-(qCell/COUNT($F$2:F153)))*J153)))),J153),IF(Temp!sts_add=1,IF(H153="in-sample",IF(Q153=bigT,((qCell/bigT)*(I154-I153))+((1-(qCell/bigT))*J153),IF(OR(ISBLANK(F154),COUNT($AX$2:AX153)&lt;=qCell),IF(COUNT($AX$2:AX153)=1,0,AX153-AX152),((qCell/COUNT($AX$2:AX153))*(I154-I153))+((1-(qCell/COUNT($AX$2:AX153)))*J153))),J153),IF(H153="in-sample",IF(Q153=bigT,((qCell/bigT)*(I154/I153))+((1-(qCell/bigT))*J153),IF(qCell=0,1,IF(OR(ISBLANK(F154),COUNT($AX$2:AX153)&lt;=qCell),IF(COUNT($AX$2:AX153)=1,1,AX153/AX152),((qCell/COUNT($AX$2:AX153))*(I154/I153))+((1-(qCell/COUNT($AX$2:AX153)))*J153)))),J153)))))))</f>
        <v/>
      </c>
      <c r="K154" s="120" t="str">
        <f>IF(H154="","",IF(AND(Temp!optSeasCoef=0,Temp!sts_add=1),IF(H154="out-sample",I154+(Q154*J154),I154+J154),IF(AND(Temp!optSeasCoef=0,Temp!sts_multp=1),IF(H154="out-sample",I154*(J154^Q154),I154*J154),IF(Temp!sts_add=1,IF(H154="out-sample",(I154+(Q154*J154))*G154,(I154+J154)*G154),IF(H154="out-sample",I154*(J154^Q154)*G154,I154*J154*G154)))))</f>
        <v/>
      </c>
      <c r="L154" s="116" t="str">
        <f t="shared" si="22"/>
        <v/>
      </c>
      <c r="M154" s="116" t="str">
        <f t="shared" si="23"/>
        <v/>
      </c>
      <c r="N154" s="116" t="str">
        <f t="shared" si="24"/>
        <v/>
      </c>
      <c r="O154" s="116" t="str">
        <f t="shared" si="25"/>
        <v/>
      </c>
      <c r="P154" s="116" t="str">
        <f t="shared" si="26"/>
        <v/>
      </c>
      <c r="Q154" s="94" t="str">
        <f>IF(AND(Temp!fhor_indata=1,ISBLANK(F154),H153="in-sample"),1,IF(AND(Temp!fhor_indata=1,H153="out-sample",Q153&lt;XfHor),Q153+1,IF(ISBLANK(F154),"",IF(AND(H154="out-sample",H153="in-sample"),1,IF(AND(H154="out-sample",H153="out-sample"),Q153+1,IF(ISNUMBER(Q153),Q153+1,1))))))</f>
        <v/>
      </c>
      <c r="R154" s="94" t="str">
        <f t="shared" si="27"/>
        <v/>
      </c>
      <c r="S154" s="94" t="str">
        <f>IF(Temp!fhor_indata=1,IF(S153=XobsHor,1,IF(COUNT($S$2:S153)&lt;=XobsHor,S153+1,IF(AND(COUNT($S$2:S153)&lt;=XobsHor+XfHor,IFERROR(MOD(S153,XobsHor)&lt;XfHor,FALSE)),S153+1,""))),IF(ISBLANK(F154),"",IF(S153=maxP,1,IF(S153&lt;maxP,S153+1,IF(COUNT($S$2:S154)&lt;=XobsHor,S153+1,"")))))</f>
        <v/>
      </c>
      <c r="T154" s="3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W154" s="123" t="str">
        <f t="shared" si="29"/>
        <v/>
      </c>
      <c r="AX154" s="123" t="str">
        <f t="shared" si="30"/>
        <v/>
      </c>
      <c r="AY154" s="124" t="str">
        <f t="shared" si="31"/>
        <v/>
      </c>
      <c r="AZ154" s="124" t="str">
        <f t="shared" si="32"/>
        <v/>
      </c>
      <c r="BF154" s="91"/>
    </row>
    <row r="155" spans="1:58" s="78" customFormat="1" ht="14.25" x14ac:dyDescent="0.2">
      <c r="A155" s="6"/>
      <c r="B155" s="6"/>
      <c r="C155" s="6"/>
      <c r="D155" s="3"/>
      <c r="E155" s="98" t="str">
        <f t="shared" si="28"/>
        <v/>
      </c>
      <c r="F155" s="117"/>
      <c r="G155" s="116" t="str">
        <f>IF(E155="","",IF(Temp!optSeasCoef=0,1,INDEX($C$2:$C$13,IF(MOD(COUNT($E$2:E155),seas_indx)=0,seas_indx,MOD(COUNT($E$2:E155),seas_indx)))))</f>
        <v/>
      </c>
      <c r="H155" s="97" t="str">
        <f>IFERROR(IF(Temp!fhor_indata=1,IF(COUNT($S$2:S155)&lt;=XobsHor,"in-sample",IF(AND(COUNT($S$2:S155)&lt;=XobsHor+XfHor,MOD(S154,XobsHor)&lt;XfHor),"out-sample","")),IF(ISBLANK(F155),"",IF(COUNT($F$2:F155)&lt;=XobsHor-XfHor,"in-sample","out-sample"))),"")</f>
        <v/>
      </c>
      <c r="I155" s="120" t="str">
        <f>IF(AND(ISBLANK(F154),H154="in-sample"),"",IF(AND(Temp!fhor_indata=1,H154="out-sample",H155="out-sample"),I154,IF(AND(ISBLANK(F155),H154="out-sample"),"",IF(AND(Temp!optSeasCoef=0,Temp!sts_add=1),IF(H154="in-sample",IF(Q154=bigT,((pCell/bigT)*F154)+((1-(pCell/bigT))*(I154+J154)),IF(OR(ISBLANK(F155),COUNT($F$2:F154)&lt;=pCell),F154,((pCell/COUNT($F$2:F154))*F154)+((1-(pCell/COUNT($F$2:F154)))*(I154+J154)))),I154),IF(AND(Temp!optSeasCoef=0,Temp!sts_multp=1),IF(H154="in-sample",IF(Q154=bigT,((pCell/bigT)*F154)+((1-(pCell/bigT))*(I154*J154)),IF(OR(ISBLANK(F155),COUNT(F$2:$F154)&lt;=pCell),F154,((pCell/COUNT($F$2:F154))*F154)+((1-(pCell/COUNT($F$2:F154)))*(I154*J154)))),I154),IF(Temp!sts_add=1,IF(H154="in-sample",IF(Q154=bigT,((pCell/bigT)*AX154)+((1-(pCell/bigT))*(I154+J154)),IF(OR(ISBLANK(F155),COUNT($AX$2:AX154)&lt;=pCell),AX154,((pCell/COUNT($AX$2:AX154))*AX154)+((1-(pCell/COUNT($AX$2:AX154)))*(I154+J154)))),I154),IF(H154="in-sample",IF(Q154=bigT,((pCell/bigT)*AX154)+((1-(pCell/bigT))*(I154*J154)),IF(OR(ISBLANK(F155),COUNT($AX$2:AX154)&lt;=pCell),AX154,((pCell/COUNT($AX$2:AX154))*AX154)+((1-(pCell/COUNT($AX$2:AX154)))*(I154*J154)))),I154)))))))</f>
        <v/>
      </c>
      <c r="J155" s="120" t="str">
        <f>IF(AND(ISBLANK(F154),H154="in-sample"),"",IF(AND(Temp!fhor_indata=1,H154="out-sample",H155="out-sample"),J154,IF(AND(ISBLANK(F155),H154="out-sample"),"",IF(AND(Temp!optSeasCoef=0,Temp!sts_add=1),IF(H154="in-sample",IF(Q154=bigT,((qCell/bigT)*(I155-I154))+((1-(qCell/bigT))*J154),IF(OR(ISBLANK(F155),COUNT($F$2:F154)&lt;=qCell),IF(COUNT($F$2:F154)=1,0,F154-F153),((qCell/COUNT($F$2:F154))*(I155-I154))+((1-(qCell/COUNT($F$2:F154)))*J154))),J154),IF(AND(Temp!optSeasCoef=0,Temp!sts_multp=1),IF(H154="in-sample",IF(Q154=bigT,((qCell/bigT)*(I155/I154))+((1-(qCell/bigT))*J154),IF(qCell=0,1,IF(OR(ISBLANK(F155),COUNT($F$2:F154)&lt;=qCell),IF(COUNT($F$2:F154)=1,1,F154/F153),((qCell/COUNT($F$2:F154))*(I155/I154))+((1-(qCell/COUNT($F$2:F154)))*J154)))),J154),IF(Temp!sts_add=1,IF(H154="in-sample",IF(Q154=bigT,((qCell/bigT)*(I155-I154))+((1-(qCell/bigT))*J154),IF(OR(ISBLANK(F155),COUNT($AX$2:AX154)&lt;=qCell),IF(COUNT($AX$2:AX154)=1,0,AX154-AX153),((qCell/COUNT($AX$2:AX154))*(I155-I154))+((1-(qCell/COUNT($AX$2:AX154)))*J154))),J154),IF(H154="in-sample",IF(Q154=bigT,((qCell/bigT)*(I155/I154))+((1-(qCell/bigT))*J154),IF(qCell=0,1,IF(OR(ISBLANK(F155),COUNT($AX$2:AX154)&lt;=qCell),IF(COUNT($AX$2:AX154)=1,1,AX154/AX153),((qCell/COUNT($AX$2:AX154))*(I155/I154))+((1-(qCell/COUNT($AX$2:AX154)))*J154)))),J154)))))))</f>
        <v/>
      </c>
      <c r="K155" s="120" t="str">
        <f>IF(H155="","",IF(AND(Temp!optSeasCoef=0,Temp!sts_add=1),IF(H155="out-sample",I155+(Q155*J155),I155+J155),IF(AND(Temp!optSeasCoef=0,Temp!sts_multp=1),IF(H155="out-sample",I155*(J155^Q155),I155*J155),IF(Temp!sts_add=1,IF(H155="out-sample",(I155+(Q155*J155))*G155,(I155+J155)*G155),IF(H155="out-sample",I155*(J155^Q155)*G155,I155*J155*G155)))))</f>
        <v/>
      </c>
      <c r="L155" s="116" t="str">
        <f t="shared" si="22"/>
        <v/>
      </c>
      <c r="M155" s="116" t="str">
        <f t="shared" si="23"/>
        <v/>
      </c>
      <c r="N155" s="116" t="str">
        <f t="shared" si="24"/>
        <v/>
      </c>
      <c r="O155" s="116" t="str">
        <f t="shared" si="25"/>
        <v/>
      </c>
      <c r="P155" s="116" t="str">
        <f t="shared" si="26"/>
        <v/>
      </c>
      <c r="Q155" s="94" t="str">
        <f>IF(AND(Temp!fhor_indata=1,ISBLANK(F155),H154="in-sample"),1,IF(AND(Temp!fhor_indata=1,H154="out-sample",Q154&lt;XfHor),Q154+1,IF(ISBLANK(F155),"",IF(AND(H155="out-sample",H154="in-sample"),1,IF(AND(H155="out-sample",H154="out-sample"),Q154+1,IF(ISNUMBER(Q154),Q154+1,1))))))</f>
        <v/>
      </c>
      <c r="R155" s="94" t="str">
        <f t="shared" si="27"/>
        <v/>
      </c>
      <c r="S155" s="94" t="str">
        <f>IF(Temp!fhor_indata=1,IF(S154=XobsHor,1,IF(COUNT($S$2:S154)&lt;=XobsHor,S154+1,IF(AND(COUNT($S$2:S154)&lt;=XobsHor+XfHor,IFERROR(MOD(S154,XobsHor)&lt;XfHor,FALSE)),S154+1,""))),IF(ISBLANK(F155),"",IF(S154=maxP,1,IF(S154&lt;maxP,S154+1,IF(COUNT($S$2:S155)&lt;=XobsHor,S154+1,"")))))</f>
        <v/>
      </c>
      <c r="T155" s="3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W155" s="123" t="str">
        <f t="shared" si="29"/>
        <v/>
      </c>
      <c r="AX155" s="123" t="str">
        <f t="shared" si="30"/>
        <v/>
      </c>
      <c r="AY155" s="124" t="str">
        <f t="shared" si="31"/>
        <v/>
      </c>
      <c r="AZ155" s="124" t="str">
        <f t="shared" si="32"/>
        <v/>
      </c>
      <c r="BF155" s="91"/>
    </row>
    <row r="156" spans="1:58" s="78" customFormat="1" ht="14.25" x14ac:dyDescent="0.2">
      <c r="A156" s="6"/>
      <c r="B156" s="6"/>
      <c r="C156" s="6"/>
      <c r="D156" s="3"/>
      <c r="E156" s="98" t="str">
        <f t="shared" si="28"/>
        <v/>
      </c>
      <c r="F156" s="117"/>
      <c r="G156" s="116" t="str">
        <f>IF(E156="","",IF(Temp!optSeasCoef=0,1,INDEX($C$2:$C$13,IF(MOD(COUNT($E$2:E156),seas_indx)=0,seas_indx,MOD(COUNT($E$2:E156),seas_indx)))))</f>
        <v/>
      </c>
      <c r="H156" s="97" t="str">
        <f>IFERROR(IF(Temp!fhor_indata=1,IF(COUNT($S$2:S156)&lt;=XobsHor,"in-sample",IF(AND(COUNT($S$2:S156)&lt;=XobsHor+XfHor,MOD(S155,XobsHor)&lt;XfHor),"out-sample","")),IF(ISBLANK(F156),"",IF(COUNT($F$2:F156)&lt;=XobsHor-XfHor,"in-sample","out-sample"))),"")</f>
        <v/>
      </c>
      <c r="I156" s="120" t="str">
        <f>IF(AND(ISBLANK(F155),H155="in-sample"),"",IF(AND(Temp!fhor_indata=1,H155="out-sample",H156="out-sample"),I155,IF(AND(ISBLANK(F156),H155="out-sample"),"",IF(AND(Temp!optSeasCoef=0,Temp!sts_add=1),IF(H155="in-sample",IF(Q155=bigT,((pCell/bigT)*F155)+((1-(pCell/bigT))*(I155+J155)),IF(OR(ISBLANK(F156),COUNT($F$2:F155)&lt;=pCell),F155,((pCell/COUNT($F$2:F155))*F155)+((1-(pCell/COUNT($F$2:F155)))*(I155+J155)))),I155),IF(AND(Temp!optSeasCoef=0,Temp!sts_multp=1),IF(H155="in-sample",IF(Q155=bigT,((pCell/bigT)*F155)+((1-(pCell/bigT))*(I155*J155)),IF(OR(ISBLANK(F156),COUNT(F$2:$F155)&lt;=pCell),F155,((pCell/COUNT($F$2:F155))*F155)+((1-(pCell/COUNT($F$2:F155)))*(I155*J155)))),I155),IF(Temp!sts_add=1,IF(H155="in-sample",IF(Q155=bigT,((pCell/bigT)*AX155)+((1-(pCell/bigT))*(I155+J155)),IF(OR(ISBLANK(F156),COUNT($AX$2:AX155)&lt;=pCell),AX155,((pCell/COUNT($AX$2:AX155))*AX155)+((1-(pCell/COUNT($AX$2:AX155)))*(I155+J155)))),I155),IF(H155="in-sample",IF(Q155=bigT,((pCell/bigT)*AX155)+((1-(pCell/bigT))*(I155*J155)),IF(OR(ISBLANK(F156),COUNT($AX$2:AX155)&lt;=pCell),AX155,((pCell/COUNT($AX$2:AX155))*AX155)+((1-(pCell/COUNT($AX$2:AX155)))*(I155*J155)))),I155)))))))</f>
        <v/>
      </c>
      <c r="J156" s="120" t="str">
        <f>IF(AND(ISBLANK(F155),H155="in-sample"),"",IF(AND(Temp!fhor_indata=1,H155="out-sample",H156="out-sample"),J155,IF(AND(ISBLANK(F156),H155="out-sample"),"",IF(AND(Temp!optSeasCoef=0,Temp!sts_add=1),IF(H155="in-sample",IF(Q155=bigT,((qCell/bigT)*(I156-I155))+((1-(qCell/bigT))*J155),IF(OR(ISBLANK(F156),COUNT($F$2:F155)&lt;=qCell),IF(COUNT($F$2:F155)=1,0,F155-F154),((qCell/COUNT($F$2:F155))*(I156-I155))+((1-(qCell/COUNT($F$2:F155)))*J155))),J155),IF(AND(Temp!optSeasCoef=0,Temp!sts_multp=1),IF(H155="in-sample",IF(Q155=bigT,((qCell/bigT)*(I156/I155))+((1-(qCell/bigT))*J155),IF(qCell=0,1,IF(OR(ISBLANK(F156),COUNT($F$2:F155)&lt;=qCell),IF(COUNT($F$2:F155)=1,1,F155/F154),((qCell/COUNT($F$2:F155))*(I156/I155))+((1-(qCell/COUNT($F$2:F155)))*J155)))),J155),IF(Temp!sts_add=1,IF(H155="in-sample",IF(Q155=bigT,((qCell/bigT)*(I156-I155))+((1-(qCell/bigT))*J155),IF(OR(ISBLANK(F156),COUNT($AX$2:AX155)&lt;=qCell),IF(COUNT($AX$2:AX155)=1,0,AX155-AX154),((qCell/COUNT($AX$2:AX155))*(I156-I155))+((1-(qCell/COUNT($AX$2:AX155)))*J155))),J155),IF(H155="in-sample",IF(Q155=bigT,((qCell/bigT)*(I156/I155))+((1-(qCell/bigT))*J155),IF(qCell=0,1,IF(OR(ISBLANK(F156),COUNT($AX$2:AX155)&lt;=qCell),IF(COUNT($AX$2:AX155)=1,1,AX155/AX154),((qCell/COUNT($AX$2:AX155))*(I156/I155))+((1-(qCell/COUNT($AX$2:AX155)))*J155)))),J155)))))))</f>
        <v/>
      </c>
      <c r="K156" s="120" t="str">
        <f>IF(H156="","",IF(AND(Temp!optSeasCoef=0,Temp!sts_add=1),IF(H156="out-sample",I156+(Q156*J156),I156+J156),IF(AND(Temp!optSeasCoef=0,Temp!sts_multp=1),IF(H156="out-sample",I156*(J156^Q156),I156*J156),IF(Temp!sts_add=1,IF(H156="out-sample",(I156+(Q156*J156))*G156,(I156+J156)*G156),IF(H156="out-sample",I156*(J156^Q156)*G156,I156*J156*G156)))))</f>
        <v/>
      </c>
      <c r="L156" s="116" t="str">
        <f t="shared" si="22"/>
        <v/>
      </c>
      <c r="M156" s="116" t="str">
        <f t="shared" si="23"/>
        <v/>
      </c>
      <c r="N156" s="116" t="str">
        <f t="shared" si="24"/>
        <v/>
      </c>
      <c r="O156" s="116" t="str">
        <f t="shared" si="25"/>
        <v/>
      </c>
      <c r="P156" s="116" t="str">
        <f t="shared" si="26"/>
        <v/>
      </c>
      <c r="Q156" s="94" t="str">
        <f>IF(AND(Temp!fhor_indata=1,ISBLANK(F156),H155="in-sample"),1,IF(AND(Temp!fhor_indata=1,H155="out-sample",Q155&lt;XfHor),Q155+1,IF(ISBLANK(F156),"",IF(AND(H156="out-sample",H155="in-sample"),1,IF(AND(H156="out-sample",H155="out-sample"),Q155+1,IF(ISNUMBER(Q155),Q155+1,1))))))</f>
        <v/>
      </c>
      <c r="R156" s="94" t="str">
        <f t="shared" si="27"/>
        <v/>
      </c>
      <c r="S156" s="94" t="str">
        <f>IF(Temp!fhor_indata=1,IF(S155=XobsHor,1,IF(COUNT($S$2:S155)&lt;=XobsHor,S155+1,IF(AND(COUNT($S$2:S155)&lt;=XobsHor+XfHor,IFERROR(MOD(S155,XobsHor)&lt;XfHor,FALSE)),S155+1,""))),IF(ISBLANK(F156),"",IF(S155=maxP,1,IF(S155&lt;maxP,S155+1,IF(COUNT($S$2:S156)&lt;=XobsHor,S155+1,"")))))</f>
        <v/>
      </c>
      <c r="T156" s="3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W156" s="123" t="str">
        <f t="shared" si="29"/>
        <v/>
      </c>
      <c r="AX156" s="123" t="str">
        <f t="shared" si="30"/>
        <v/>
      </c>
      <c r="AY156" s="124" t="str">
        <f t="shared" si="31"/>
        <v/>
      </c>
      <c r="AZ156" s="124" t="str">
        <f t="shared" si="32"/>
        <v/>
      </c>
      <c r="BF156" s="91"/>
    </row>
    <row r="157" spans="1:58" s="78" customFormat="1" ht="14.25" x14ac:dyDescent="0.2">
      <c r="A157" s="6"/>
      <c r="B157" s="6"/>
      <c r="C157" s="6"/>
      <c r="D157" s="3"/>
      <c r="E157" s="98" t="str">
        <f t="shared" si="28"/>
        <v/>
      </c>
      <c r="F157" s="117"/>
      <c r="G157" s="116" t="str">
        <f>IF(E157="","",IF(Temp!optSeasCoef=0,1,INDEX($C$2:$C$13,IF(MOD(COUNT($E$2:E157),seas_indx)=0,seas_indx,MOD(COUNT($E$2:E157),seas_indx)))))</f>
        <v/>
      </c>
      <c r="H157" s="97" t="str">
        <f>IFERROR(IF(Temp!fhor_indata=1,IF(COUNT($S$2:S157)&lt;=XobsHor,"in-sample",IF(AND(COUNT($S$2:S157)&lt;=XobsHor+XfHor,MOD(S156,XobsHor)&lt;XfHor),"out-sample","")),IF(ISBLANK(F157),"",IF(COUNT($F$2:F157)&lt;=XobsHor-XfHor,"in-sample","out-sample"))),"")</f>
        <v/>
      </c>
      <c r="I157" s="120" t="str">
        <f>IF(AND(ISBLANK(F156),H156="in-sample"),"",IF(AND(Temp!fhor_indata=1,H156="out-sample",H157="out-sample"),I156,IF(AND(ISBLANK(F157),H156="out-sample"),"",IF(AND(Temp!optSeasCoef=0,Temp!sts_add=1),IF(H156="in-sample",IF(Q156=bigT,((pCell/bigT)*F156)+((1-(pCell/bigT))*(I156+J156)),IF(OR(ISBLANK(F157),COUNT($F$2:F156)&lt;=pCell),F156,((pCell/COUNT($F$2:F156))*F156)+((1-(pCell/COUNT($F$2:F156)))*(I156+J156)))),I156),IF(AND(Temp!optSeasCoef=0,Temp!sts_multp=1),IF(H156="in-sample",IF(Q156=bigT,((pCell/bigT)*F156)+((1-(pCell/bigT))*(I156*J156)),IF(OR(ISBLANK(F157),COUNT(F$2:$F156)&lt;=pCell),F156,((pCell/COUNT($F$2:F156))*F156)+((1-(pCell/COUNT($F$2:F156)))*(I156*J156)))),I156),IF(Temp!sts_add=1,IF(H156="in-sample",IF(Q156=bigT,((pCell/bigT)*AX156)+((1-(pCell/bigT))*(I156+J156)),IF(OR(ISBLANK(F157),COUNT($AX$2:AX156)&lt;=pCell),AX156,((pCell/COUNT($AX$2:AX156))*AX156)+((1-(pCell/COUNT($AX$2:AX156)))*(I156+J156)))),I156),IF(H156="in-sample",IF(Q156=bigT,((pCell/bigT)*AX156)+((1-(pCell/bigT))*(I156*J156)),IF(OR(ISBLANK(F157),COUNT($AX$2:AX156)&lt;=pCell),AX156,((pCell/COUNT($AX$2:AX156))*AX156)+((1-(pCell/COUNT($AX$2:AX156)))*(I156*J156)))),I156)))))))</f>
        <v/>
      </c>
      <c r="J157" s="120" t="str">
        <f>IF(AND(ISBLANK(F156),H156="in-sample"),"",IF(AND(Temp!fhor_indata=1,H156="out-sample",H157="out-sample"),J156,IF(AND(ISBLANK(F157),H156="out-sample"),"",IF(AND(Temp!optSeasCoef=0,Temp!sts_add=1),IF(H156="in-sample",IF(Q156=bigT,((qCell/bigT)*(I157-I156))+((1-(qCell/bigT))*J156),IF(OR(ISBLANK(F157),COUNT($F$2:F156)&lt;=qCell),IF(COUNT($F$2:F156)=1,0,F156-F155),((qCell/COUNT($F$2:F156))*(I157-I156))+((1-(qCell/COUNT($F$2:F156)))*J156))),J156),IF(AND(Temp!optSeasCoef=0,Temp!sts_multp=1),IF(H156="in-sample",IF(Q156=bigT,((qCell/bigT)*(I157/I156))+((1-(qCell/bigT))*J156),IF(qCell=0,1,IF(OR(ISBLANK(F157),COUNT($F$2:F156)&lt;=qCell),IF(COUNT($F$2:F156)=1,1,F156/F155),((qCell/COUNT($F$2:F156))*(I157/I156))+((1-(qCell/COUNT($F$2:F156)))*J156)))),J156),IF(Temp!sts_add=1,IF(H156="in-sample",IF(Q156=bigT,((qCell/bigT)*(I157-I156))+((1-(qCell/bigT))*J156),IF(OR(ISBLANK(F157),COUNT($AX$2:AX156)&lt;=qCell),IF(COUNT($AX$2:AX156)=1,0,AX156-AX155),((qCell/COUNT($AX$2:AX156))*(I157-I156))+((1-(qCell/COUNT($AX$2:AX156)))*J156))),J156),IF(H156="in-sample",IF(Q156=bigT,((qCell/bigT)*(I157/I156))+((1-(qCell/bigT))*J156),IF(qCell=0,1,IF(OR(ISBLANK(F157),COUNT($AX$2:AX156)&lt;=qCell),IF(COUNT($AX$2:AX156)=1,1,AX156/AX155),((qCell/COUNT($AX$2:AX156))*(I157/I156))+((1-(qCell/COUNT($AX$2:AX156)))*J156)))),J156)))))))</f>
        <v/>
      </c>
      <c r="K157" s="120" t="str">
        <f>IF(H157="","",IF(AND(Temp!optSeasCoef=0,Temp!sts_add=1),IF(H157="out-sample",I157+(Q157*J157),I157+J157),IF(AND(Temp!optSeasCoef=0,Temp!sts_multp=1),IF(H157="out-sample",I157*(J157^Q157),I157*J157),IF(Temp!sts_add=1,IF(H157="out-sample",(I157+(Q157*J157))*G157,(I157+J157)*G157),IF(H157="out-sample",I157*(J157^Q157)*G157,I157*J157*G157)))))</f>
        <v/>
      </c>
      <c r="L157" s="116" t="str">
        <f t="shared" si="22"/>
        <v/>
      </c>
      <c r="M157" s="116" t="str">
        <f t="shared" si="23"/>
        <v/>
      </c>
      <c r="N157" s="116" t="str">
        <f t="shared" si="24"/>
        <v/>
      </c>
      <c r="O157" s="116" t="str">
        <f t="shared" si="25"/>
        <v/>
      </c>
      <c r="P157" s="116" t="str">
        <f t="shared" si="26"/>
        <v/>
      </c>
      <c r="Q157" s="94" t="str">
        <f>IF(AND(Temp!fhor_indata=1,ISBLANK(F157),H156="in-sample"),1,IF(AND(Temp!fhor_indata=1,H156="out-sample",Q156&lt;XfHor),Q156+1,IF(ISBLANK(F157),"",IF(AND(H157="out-sample",H156="in-sample"),1,IF(AND(H157="out-sample",H156="out-sample"),Q156+1,IF(ISNUMBER(Q156),Q156+1,1))))))</f>
        <v/>
      </c>
      <c r="R157" s="94" t="str">
        <f t="shared" si="27"/>
        <v/>
      </c>
      <c r="S157" s="94" t="str">
        <f>IF(Temp!fhor_indata=1,IF(S156=XobsHor,1,IF(COUNT($S$2:S156)&lt;=XobsHor,S156+1,IF(AND(COUNT($S$2:S156)&lt;=XobsHor+XfHor,IFERROR(MOD(S156,XobsHor)&lt;XfHor,FALSE)),S156+1,""))),IF(ISBLANK(F157),"",IF(S156=maxP,1,IF(S156&lt;maxP,S156+1,IF(COUNT($S$2:S157)&lt;=XobsHor,S156+1,"")))))</f>
        <v/>
      </c>
      <c r="T157" s="3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W157" s="123" t="str">
        <f t="shared" si="29"/>
        <v/>
      </c>
      <c r="AX157" s="123" t="str">
        <f t="shared" si="30"/>
        <v/>
      </c>
      <c r="AY157" s="124" t="str">
        <f t="shared" si="31"/>
        <v/>
      </c>
      <c r="AZ157" s="124" t="str">
        <f t="shared" si="32"/>
        <v/>
      </c>
      <c r="BF157" s="91"/>
    </row>
    <row r="158" spans="1:58" s="78" customFormat="1" ht="14.25" x14ac:dyDescent="0.2">
      <c r="A158" s="6"/>
      <c r="B158" s="6"/>
      <c r="C158" s="6"/>
      <c r="D158" s="3"/>
      <c r="E158" s="98" t="str">
        <f t="shared" si="28"/>
        <v/>
      </c>
      <c r="F158" s="117"/>
      <c r="G158" s="116" t="str">
        <f>IF(E158="","",IF(Temp!optSeasCoef=0,1,INDEX($C$2:$C$13,IF(MOD(COUNT($E$2:E158),seas_indx)=0,seas_indx,MOD(COUNT($E$2:E158),seas_indx)))))</f>
        <v/>
      </c>
      <c r="H158" s="97" t="str">
        <f>IFERROR(IF(Temp!fhor_indata=1,IF(COUNT($S$2:S158)&lt;=XobsHor,"in-sample",IF(AND(COUNT($S$2:S158)&lt;=XobsHor+XfHor,MOD(S157,XobsHor)&lt;XfHor),"out-sample","")),IF(ISBLANK(F158),"",IF(COUNT($F$2:F158)&lt;=XobsHor-XfHor,"in-sample","out-sample"))),"")</f>
        <v/>
      </c>
      <c r="I158" s="120" t="str">
        <f>IF(AND(ISBLANK(F157),H157="in-sample"),"",IF(AND(Temp!fhor_indata=1,H157="out-sample",H158="out-sample"),I157,IF(AND(ISBLANK(F158),H157="out-sample"),"",IF(AND(Temp!optSeasCoef=0,Temp!sts_add=1),IF(H157="in-sample",IF(Q157=bigT,((pCell/bigT)*F157)+((1-(pCell/bigT))*(I157+J157)),IF(OR(ISBLANK(F158),COUNT($F$2:F157)&lt;=pCell),F157,((pCell/COUNT($F$2:F157))*F157)+((1-(pCell/COUNT($F$2:F157)))*(I157+J157)))),I157),IF(AND(Temp!optSeasCoef=0,Temp!sts_multp=1),IF(H157="in-sample",IF(Q157=bigT,((pCell/bigT)*F157)+((1-(pCell/bigT))*(I157*J157)),IF(OR(ISBLANK(F158),COUNT(F$2:$F157)&lt;=pCell),F157,((pCell/COUNT($F$2:F157))*F157)+((1-(pCell/COUNT($F$2:F157)))*(I157*J157)))),I157),IF(Temp!sts_add=1,IF(H157="in-sample",IF(Q157=bigT,((pCell/bigT)*AX157)+((1-(pCell/bigT))*(I157+J157)),IF(OR(ISBLANK(F158),COUNT($AX$2:AX157)&lt;=pCell),AX157,((pCell/COUNT($AX$2:AX157))*AX157)+((1-(pCell/COUNT($AX$2:AX157)))*(I157+J157)))),I157),IF(H157="in-sample",IF(Q157=bigT,((pCell/bigT)*AX157)+((1-(pCell/bigT))*(I157*J157)),IF(OR(ISBLANK(F158),COUNT($AX$2:AX157)&lt;=pCell),AX157,((pCell/COUNT($AX$2:AX157))*AX157)+((1-(pCell/COUNT($AX$2:AX157)))*(I157*J157)))),I157)))))))</f>
        <v/>
      </c>
      <c r="J158" s="120" t="str">
        <f>IF(AND(ISBLANK(F157),H157="in-sample"),"",IF(AND(Temp!fhor_indata=1,H157="out-sample",H158="out-sample"),J157,IF(AND(ISBLANK(F158),H157="out-sample"),"",IF(AND(Temp!optSeasCoef=0,Temp!sts_add=1),IF(H157="in-sample",IF(Q157=bigT,((qCell/bigT)*(I158-I157))+((1-(qCell/bigT))*J157),IF(OR(ISBLANK(F158),COUNT($F$2:F157)&lt;=qCell),IF(COUNT($F$2:F157)=1,0,F157-F156),((qCell/COUNT($F$2:F157))*(I158-I157))+((1-(qCell/COUNT($F$2:F157)))*J157))),J157),IF(AND(Temp!optSeasCoef=0,Temp!sts_multp=1),IF(H157="in-sample",IF(Q157=bigT,((qCell/bigT)*(I158/I157))+((1-(qCell/bigT))*J157),IF(qCell=0,1,IF(OR(ISBLANK(F158),COUNT($F$2:F157)&lt;=qCell),IF(COUNT($F$2:F157)=1,1,F157/F156),((qCell/COUNT($F$2:F157))*(I158/I157))+((1-(qCell/COUNT($F$2:F157)))*J157)))),J157),IF(Temp!sts_add=1,IF(H157="in-sample",IF(Q157=bigT,((qCell/bigT)*(I158-I157))+((1-(qCell/bigT))*J157),IF(OR(ISBLANK(F158),COUNT($AX$2:AX157)&lt;=qCell),IF(COUNT($AX$2:AX157)=1,0,AX157-AX156),((qCell/COUNT($AX$2:AX157))*(I158-I157))+((1-(qCell/COUNT($AX$2:AX157)))*J157))),J157),IF(H157="in-sample",IF(Q157=bigT,((qCell/bigT)*(I158/I157))+((1-(qCell/bigT))*J157),IF(qCell=0,1,IF(OR(ISBLANK(F158),COUNT($AX$2:AX157)&lt;=qCell),IF(COUNT($AX$2:AX157)=1,1,AX157/AX156),((qCell/COUNT($AX$2:AX157))*(I158/I157))+((1-(qCell/COUNT($AX$2:AX157)))*J157)))),J157)))))))</f>
        <v/>
      </c>
      <c r="K158" s="120" t="str">
        <f>IF(H158="","",IF(AND(Temp!optSeasCoef=0,Temp!sts_add=1),IF(H158="out-sample",I158+(Q158*J158),I158+J158),IF(AND(Temp!optSeasCoef=0,Temp!sts_multp=1),IF(H158="out-sample",I158*(J158^Q158),I158*J158),IF(Temp!sts_add=1,IF(H158="out-sample",(I158+(Q158*J158))*G158,(I158+J158)*G158),IF(H158="out-sample",I158*(J158^Q158)*G158,I158*J158*G158)))))</f>
        <v/>
      </c>
      <c r="L158" s="116" t="str">
        <f t="shared" si="22"/>
        <v/>
      </c>
      <c r="M158" s="116" t="str">
        <f t="shared" si="23"/>
        <v/>
      </c>
      <c r="N158" s="116" t="str">
        <f t="shared" si="24"/>
        <v/>
      </c>
      <c r="O158" s="116" t="str">
        <f t="shared" si="25"/>
        <v/>
      </c>
      <c r="P158" s="116" t="str">
        <f t="shared" si="26"/>
        <v/>
      </c>
      <c r="Q158" s="94" t="str">
        <f>IF(AND(Temp!fhor_indata=1,ISBLANK(F158),H157="in-sample"),1,IF(AND(Temp!fhor_indata=1,H157="out-sample",Q157&lt;XfHor),Q157+1,IF(ISBLANK(F158),"",IF(AND(H158="out-sample",H157="in-sample"),1,IF(AND(H158="out-sample",H157="out-sample"),Q157+1,IF(ISNUMBER(Q157),Q157+1,1))))))</f>
        <v/>
      </c>
      <c r="R158" s="94" t="str">
        <f t="shared" si="27"/>
        <v/>
      </c>
      <c r="S158" s="94" t="str">
        <f>IF(Temp!fhor_indata=1,IF(S157=XobsHor,1,IF(COUNT($S$2:S157)&lt;=XobsHor,S157+1,IF(AND(COUNT($S$2:S157)&lt;=XobsHor+XfHor,IFERROR(MOD(S157,XobsHor)&lt;XfHor,FALSE)),S157+1,""))),IF(ISBLANK(F158),"",IF(S157=maxP,1,IF(S157&lt;maxP,S157+1,IF(COUNT($S$2:S158)&lt;=XobsHor,S157+1,"")))))</f>
        <v/>
      </c>
      <c r="T158" s="3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W158" s="123" t="str">
        <f t="shared" si="29"/>
        <v/>
      </c>
      <c r="AX158" s="123" t="str">
        <f t="shared" si="30"/>
        <v/>
      </c>
      <c r="AY158" s="124" t="str">
        <f t="shared" si="31"/>
        <v/>
      </c>
      <c r="AZ158" s="124" t="str">
        <f t="shared" si="32"/>
        <v/>
      </c>
      <c r="BF158" s="91"/>
    </row>
    <row r="159" spans="1:58" s="78" customFormat="1" ht="14.25" x14ac:dyDescent="0.2">
      <c r="A159" s="6"/>
      <c r="B159" s="6"/>
      <c r="C159" s="6"/>
      <c r="D159" s="3"/>
      <c r="E159" s="98" t="str">
        <f t="shared" si="28"/>
        <v/>
      </c>
      <c r="F159" s="117"/>
      <c r="G159" s="116" t="str">
        <f>IF(E159="","",IF(Temp!optSeasCoef=0,1,INDEX($C$2:$C$13,IF(MOD(COUNT($E$2:E159),seas_indx)=0,seas_indx,MOD(COUNT($E$2:E159),seas_indx)))))</f>
        <v/>
      </c>
      <c r="H159" s="97" t="str">
        <f>IFERROR(IF(Temp!fhor_indata=1,IF(COUNT($S$2:S159)&lt;=XobsHor,"in-sample",IF(AND(COUNT($S$2:S159)&lt;=XobsHor+XfHor,MOD(S158,XobsHor)&lt;XfHor),"out-sample","")),IF(ISBLANK(F159),"",IF(COUNT($F$2:F159)&lt;=XobsHor-XfHor,"in-sample","out-sample"))),"")</f>
        <v/>
      </c>
      <c r="I159" s="120" t="str">
        <f>IF(AND(ISBLANK(F158),H158="in-sample"),"",IF(AND(Temp!fhor_indata=1,H158="out-sample",H159="out-sample"),I158,IF(AND(ISBLANK(F159),H158="out-sample"),"",IF(AND(Temp!optSeasCoef=0,Temp!sts_add=1),IF(H158="in-sample",IF(Q158=bigT,((pCell/bigT)*F158)+((1-(pCell/bigT))*(I158+J158)),IF(OR(ISBLANK(F159),COUNT($F$2:F158)&lt;=pCell),F158,((pCell/COUNT($F$2:F158))*F158)+((1-(pCell/COUNT($F$2:F158)))*(I158+J158)))),I158),IF(AND(Temp!optSeasCoef=0,Temp!sts_multp=1),IF(H158="in-sample",IF(Q158=bigT,((pCell/bigT)*F158)+((1-(pCell/bigT))*(I158*J158)),IF(OR(ISBLANK(F159),COUNT(F$2:$F158)&lt;=pCell),F158,((pCell/COUNT($F$2:F158))*F158)+((1-(pCell/COUNT($F$2:F158)))*(I158*J158)))),I158),IF(Temp!sts_add=1,IF(H158="in-sample",IF(Q158=bigT,((pCell/bigT)*AX158)+((1-(pCell/bigT))*(I158+J158)),IF(OR(ISBLANK(F159),COUNT($AX$2:AX158)&lt;=pCell),AX158,((pCell/COUNT($AX$2:AX158))*AX158)+((1-(pCell/COUNT($AX$2:AX158)))*(I158+J158)))),I158),IF(H158="in-sample",IF(Q158=bigT,((pCell/bigT)*AX158)+((1-(pCell/bigT))*(I158*J158)),IF(OR(ISBLANK(F159),COUNT($AX$2:AX158)&lt;=pCell),AX158,((pCell/COUNT($AX$2:AX158))*AX158)+((1-(pCell/COUNT($AX$2:AX158)))*(I158*J158)))),I158)))))))</f>
        <v/>
      </c>
      <c r="J159" s="120" t="str">
        <f>IF(AND(ISBLANK(F158),H158="in-sample"),"",IF(AND(Temp!fhor_indata=1,H158="out-sample",H159="out-sample"),J158,IF(AND(ISBLANK(F159),H158="out-sample"),"",IF(AND(Temp!optSeasCoef=0,Temp!sts_add=1),IF(H158="in-sample",IF(Q158=bigT,((qCell/bigT)*(I159-I158))+((1-(qCell/bigT))*J158),IF(OR(ISBLANK(F159),COUNT($F$2:F158)&lt;=qCell),IF(COUNT($F$2:F158)=1,0,F158-F157),((qCell/COUNT($F$2:F158))*(I159-I158))+((1-(qCell/COUNT($F$2:F158)))*J158))),J158),IF(AND(Temp!optSeasCoef=0,Temp!sts_multp=1),IF(H158="in-sample",IF(Q158=bigT,((qCell/bigT)*(I159/I158))+((1-(qCell/bigT))*J158),IF(qCell=0,1,IF(OR(ISBLANK(F159),COUNT($F$2:F158)&lt;=qCell),IF(COUNT($F$2:F158)=1,1,F158/F157),((qCell/COUNT($F$2:F158))*(I159/I158))+((1-(qCell/COUNT($F$2:F158)))*J158)))),J158),IF(Temp!sts_add=1,IF(H158="in-sample",IF(Q158=bigT,((qCell/bigT)*(I159-I158))+((1-(qCell/bigT))*J158),IF(OR(ISBLANK(F159),COUNT($AX$2:AX158)&lt;=qCell),IF(COUNT($AX$2:AX158)=1,0,AX158-AX157),((qCell/COUNT($AX$2:AX158))*(I159-I158))+((1-(qCell/COUNT($AX$2:AX158)))*J158))),J158),IF(H158="in-sample",IF(Q158=bigT,((qCell/bigT)*(I159/I158))+((1-(qCell/bigT))*J158),IF(qCell=0,1,IF(OR(ISBLANK(F159),COUNT($AX$2:AX158)&lt;=qCell),IF(COUNT($AX$2:AX158)=1,1,AX158/AX157),((qCell/COUNT($AX$2:AX158))*(I159/I158))+((1-(qCell/COUNT($AX$2:AX158)))*J158)))),J158)))))))</f>
        <v/>
      </c>
      <c r="K159" s="120" t="str">
        <f>IF(H159="","",IF(AND(Temp!optSeasCoef=0,Temp!sts_add=1),IF(H159="out-sample",I159+(Q159*J159),I159+J159),IF(AND(Temp!optSeasCoef=0,Temp!sts_multp=1),IF(H159="out-sample",I159*(J159^Q159),I159*J159),IF(Temp!sts_add=1,IF(H159="out-sample",(I159+(Q159*J159))*G159,(I159+J159)*G159),IF(H159="out-sample",I159*(J159^Q159)*G159,I159*J159*G159)))))</f>
        <v/>
      </c>
      <c r="L159" s="116" t="str">
        <f t="shared" si="22"/>
        <v/>
      </c>
      <c r="M159" s="116" t="str">
        <f t="shared" si="23"/>
        <v/>
      </c>
      <c r="N159" s="116" t="str">
        <f t="shared" si="24"/>
        <v/>
      </c>
      <c r="O159" s="116" t="str">
        <f t="shared" si="25"/>
        <v/>
      </c>
      <c r="P159" s="116" t="str">
        <f t="shared" si="26"/>
        <v/>
      </c>
      <c r="Q159" s="94" t="str">
        <f>IF(AND(Temp!fhor_indata=1,ISBLANK(F159),H158="in-sample"),1,IF(AND(Temp!fhor_indata=1,H158="out-sample",Q158&lt;XfHor),Q158+1,IF(ISBLANK(F159),"",IF(AND(H159="out-sample",H158="in-sample"),1,IF(AND(H159="out-sample",H158="out-sample"),Q158+1,IF(ISNUMBER(Q158),Q158+1,1))))))</f>
        <v/>
      </c>
      <c r="R159" s="94" t="str">
        <f t="shared" si="27"/>
        <v/>
      </c>
      <c r="S159" s="94" t="str">
        <f>IF(Temp!fhor_indata=1,IF(S158=XobsHor,1,IF(COUNT($S$2:S158)&lt;=XobsHor,S158+1,IF(AND(COUNT($S$2:S158)&lt;=XobsHor+XfHor,IFERROR(MOD(S158,XobsHor)&lt;XfHor,FALSE)),S158+1,""))),IF(ISBLANK(F159),"",IF(S158=maxP,1,IF(S158&lt;maxP,S158+1,IF(COUNT($S$2:S159)&lt;=XobsHor,S158+1,"")))))</f>
        <v/>
      </c>
      <c r="T159" s="3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W159" s="123" t="str">
        <f t="shared" si="29"/>
        <v/>
      </c>
      <c r="AX159" s="123" t="str">
        <f t="shared" si="30"/>
        <v/>
      </c>
      <c r="AY159" s="124" t="str">
        <f t="shared" si="31"/>
        <v/>
      </c>
      <c r="AZ159" s="124" t="str">
        <f t="shared" si="32"/>
        <v/>
      </c>
      <c r="BF159" s="91"/>
    </row>
    <row r="160" spans="1:58" s="78" customFormat="1" ht="14.25" x14ac:dyDescent="0.2">
      <c r="A160" s="6"/>
      <c r="B160" s="6"/>
      <c r="C160" s="6"/>
      <c r="D160" s="3"/>
      <c r="E160" s="98" t="str">
        <f t="shared" si="28"/>
        <v/>
      </c>
      <c r="F160" s="117"/>
      <c r="G160" s="116" t="str">
        <f>IF(E160="","",IF(Temp!optSeasCoef=0,1,INDEX($C$2:$C$13,IF(MOD(COUNT($E$2:E160),seas_indx)=0,seas_indx,MOD(COUNT($E$2:E160),seas_indx)))))</f>
        <v/>
      </c>
      <c r="H160" s="97" t="str">
        <f>IFERROR(IF(Temp!fhor_indata=1,IF(COUNT($S$2:S160)&lt;=XobsHor,"in-sample",IF(AND(COUNT($S$2:S160)&lt;=XobsHor+XfHor,MOD(S159,XobsHor)&lt;XfHor),"out-sample","")),IF(ISBLANK(F160),"",IF(COUNT($F$2:F160)&lt;=XobsHor-XfHor,"in-sample","out-sample"))),"")</f>
        <v/>
      </c>
      <c r="I160" s="120" t="str">
        <f>IF(AND(ISBLANK(F159),H159="in-sample"),"",IF(AND(Temp!fhor_indata=1,H159="out-sample",H160="out-sample"),I159,IF(AND(ISBLANK(F160),H159="out-sample"),"",IF(AND(Temp!optSeasCoef=0,Temp!sts_add=1),IF(H159="in-sample",IF(Q159=bigT,((pCell/bigT)*F159)+((1-(pCell/bigT))*(I159+J159)),IF(OR(ISBLANK(F160),COUNT($F$2:F159)&lt;=pCell),F159,((pCell/COUNT($F$2:F159))*F159)+((1-(pCell/COUNT($F$2:F159)))*(I159+J159)))),I159),IF(AND(Temp!optSeasCoef=0,Temp!sts_multp=1),IF(H159="in-sample",IF(Q159=bigT,((pCell/bigT)*F159)+((1-(pCell/bigT))*(I159*J159)),IF(OR(ISBLANK(F160),COUNT(F$2:$F159)&lt;=pCell),F159,((pCell/COUNT($F$2:F159))*F159)+((1-(pCell/COUNT($F$2:F159)))*(I159*J159)))),I159),IF(Temp!sts_add=1,IF(H159="in-sample",IF(Q159=bigT,((pCell/bigT)*AX159)+((1-(pCell/bigT))*(I159+J159)),IF(OR(ISBLANK(F160),COUNT($AX$2:AX159)&lt;=pCell),AX159,((pCell/COUNT($AX$2:AX159))*AX159)+((1-(pCell/COUNT($AX$2:AX159)))*(I159+J159)))),I159),IF(H159="in-sample",IF(Q159=bigT,((pCell/bigT)*AX159)+((1-(pCell/bigT))*(I159*J159)),IF(OR(ISBLANK(F160),COUNT($AX$2:AX159)&lt;=pCell),AX159,((pCell/COUNT($AX$2:AX159))*AX159)+((1-(pCell/COUNT($AX$2:AX159)))*(I159*J159)))),I159)))))))</f>
        <v/>
      </c>
      <c r="J160" s="120" t="str">
        <f>IF(AND(ISBLANK(F159),H159="in-sample"),"",IF(AND(Temp!fhor_indata=1,H159="out-sample",H160="out-sample"),J159,IF(AND(ISBLANK(F160),H159="out-sample"),"",IF(AND(Temp!optSeasCoef=0,Temp!sts_add=1),IF(H159="in-sample",IF(Q159=bigT,((qCell/bigT)*(I160-I159))+((1-(qCell/bigT))*J159),IF(OR(ISBLANK(F160),COUNT($F$2:F159)&lt;=qCell),IF(COUNT($F$2:F159)=1,0,F159-F158),((qCell/COUNT($F$2:F159))*(I160-I159))+((1-(qCell/COUNT($F$2:F159)))*J159))),J159),IF(AND(Temp!optSeasCoef=0,Temp!sts_multp=1),IF(H159="in-sample",IF(Q159=bigT,((qCell/bigT)*(I160/I159))+((1-(qCell/bigT))*J159),IF(qCell=0,1,IF(OR(ISBLANK(F160),COUNT($F$2:F159)&lt;=qCell),IF(COUNT($F$2:F159)=1,1,F159/F158),((qCell/COUNT($F$2:F159))*(I160/I159))+((1-(qCell/COUNT($F$2:F159)))*J159)))),J159),IF(Temp!sts_add=1,IF(H159="in-sample",IF(Q159=bigT,((qCell/bigT)*(I160-I159))+((1-(qCell/bigT))*J159),IF(OR(ISBLANK(F160),COUNT($AX$2:AX159)&lt;=qCell),IF(COUNT($AX$2:AX159)=1,0,AX159-AX158),((qCell/COUNT($AX$2:AX159))*(I160-I159))+((1-(qCell/COUNT($AX$2:AX159)))*J159))),J159),IF(H159="in-sample",IF(Q159=bigT,((qCell/bigT)*(I160/I159))+((1-(qCell/bigT))*J159),IF(qCell=0,1,IF(OR(ISBLANK(F160),COUNT($AX$2:AX159)&lt;=qCell),IF(COUNT($AX$2:AX159)=1,1,AX159/AX158),((qCell/COUNT($AX$2:AX159))*(I160/I159))+((1-(qCell/COUNT($AX$2:AX159)))*J159)))),J159)))))))</f>
        <v/>
      </c>
      <c r="K160" s="120" t="str">
        <f>IF(H160="","",IF(AND(Temp!optSeasCoef=0,Temp!sts_add=1),IF(H160="out-sample",I160+(Q160*J160),I160+J160),IF(AND(Temp!optSeasCoef=0,Temp!sts_multp=1),IF(H160="out-sample",I160*(J160^Q160),I160*J160),IF(Temp!sts_add=1,IF(H160="out-sample",(I160+(Q160*J160))*G160,(I160+J160)*G160),IF(H160="out-sample",I160*(J160^Q160)*G160,I160*J160*G160)))))</f>
        <v/>
      </c>
      <c r="L160" s="116" t="str">
        <f t="shared" si="22"/>
        <v/>
      </c>
      <c r="M160" s="116" t="str">
        <f t="shared" si="23"/>
        <v/>
      </c>
      <c r="N160" s="116" t="str">
        <f t="shared" si="24"/>
        <v/>
      </c>
      <c r="O160" s="116" t="str">
        <f t="shared" si="25"/>
        <v/>
      </c>
      <c r="P160" s="116" t="str">
        <f t="shared" si="26"/>
        <v/>
      </c>
      <c r="Q160" s="94" t="str">
        <f>IF(AND(Temp!fhor_indata=1,ISBLANK(F160),H159="in-sample"),1,IF(AND(Temp!fhor_indata=1,H159="out-sample",Q159&lt;XfHor),Q159+1,IF(ISBLANK(F160),"",IF(AND(H160="out-sample",H159="in-sample"),1,IF(AND(H160="out-sample",H159="out-sample"),Q159+1,IF(ISNUMBER(Q159),Q159+1,1))))))</f>
        <v/>
      </c>
      <c r="R160" s="94" t="str">
        <f t="shared" si="27"/>
        <v/>
      </c>
      <c r="S160" s="94" t="str">
        <f>IF(Temp!fhor_indata=1,IF(S159=XobsHor,1,IF(COUNT($S$2:S159)&lt;=XobsHor,S159+1,IF(AND(COUNT($S$2:S159)&lt;=XobsHor+XfHor,IFERROR(MOD(S159,XobsHor)&lt;XfHor,FALSE)),S159+1,""))),IF(ISBLANK(F160),"",IF(S159=maxP,1,IF(S159&lt;maxP,S159+1,IF(COUNT($S$2:S160)&lt;=XobsHor,S159+1,"")))))</f>
        <v/>
      </c>
      <c r="T160" s="3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W160" s="123" t="str">
        <f t="shared" si="29"/>
        <v/>
      </c>
      <c r="AX160" s="123" t="str">
        <f t="shared" si="30"/>
        <v/>
      </c>
      <c r="AY160" s="124" t="str">
        <f t="shared" si="31"/>
        <v/>
      </c>
      <c r="AZ160" s="124" t="str">
        <f t="shared" si="32"/>
        <v/>
      </c>
      <c r="BF160" s="91"/>
    </row>
    <row r="161" spans="1:58" s="78" customFormat="1" ht="14.25" x14ac:dyDescent="0.2">
      <c r="A161" s="6"/>
      <c r="B161" s="6"/>
      <c r="C161" s="6"/>
      <c r="D161" s="3"/>
      <c r="E161" s="98" t="str">
        <f t="shared" si="28"/>
        <v/>
      </c>
      <c r="F161" s="117"/>
      <c r="G161" s="116" t="str">
        <f>IF(E161="","",IF(Temp!optSeasCoef=0,1,INDEX($C$2:$C$13,IF(MOD(COUNT($E$2:E161),seas_indx)=0,seas_indx,MOD(COUNT($E$2:E161),seas_indx)))))</f>
        <v/>
      </c>
      <c r="H161" s="97" t="str">
        <f>IFERROR(IF(Temp!fhor_indata=1,IF(COUNT($S$2:S161)&lt;=XobsHor,"in-sample",IF(AND(COUNT($S$2:S161)&lt;=XobsHor+XfHor,MOD(S160,XobsHor)&lt;XfHor),"out-sample","")),IF(ISBLANK(F161),"",IF(COUNT($F$2:F161)&lt;=XobsHor-XfHor,"in-sample","out-sample"))),"")</f>
        <v/>
      </c>
      <c r="I161" s="120" t="str">
        <f>IF(AND(ISBLANK(F160),H160="in-sample"),"",IF(AND(Temp!fhor_indata=1,H160="out-sample",H161="out-sample"),I160,IF(AND(ISBLANK(F161),H160="out-sample"),"",IF(AND(Temp!optSeasCoef=0,Temp!sts_add=1),IF(H160="in-sample",IF(Q160=bigT,((pCell/bigT)*F160)+((1-(pCell/bigT))*(I160+J160)),IF(OR(ISBLANK(F161),COUNT($F$2:F160)&lt;=pCell),F160,((pCell/COUNT($F$2:F160))*F160)+((1-(pCell/COUNT($F$2:F160)))*(I160+J160)))),I160),IF(AND(Temp!optSeasCoef=0,Temp!sts_multp=1),IF(H160="in-sample",IF(Q160=bigT,((pCell/bigT)*F160)+((1-(pCell/bigT))*(I160*J160)),IF(OR(ISBLANK(F161),COUNT(F$2:$F160)&lt;=pCell),F160,((pCell/COUNT($F$2:F160))*F160)+((1-(pCell/COUNT($F$2:F160)))*(I160*J160)))),I160),IF(Temp!sts_add=1,IF(H160="in-sample",IF(Q160=bigT,((pCell/bigT)*AX160)+((1-(pCell/bigT))*(I160+J160)),IF(OR(ISBLANK(F161),COUNT($AX$2:AX160)&lt;=pCell),AX160,((pCell/COUNT($AX$2:AX160))*AX160)+((1-(pCell/COUNT($AX$2:AX160)))*(I160+J160)))),I160),IF(H160="in-sample",IF(Q160=bigT,((pCell/bigT)*AX160)+((1-(pCell/bigT))*(I160*J160)),IF(OR(ISBLANK(F161),COUNT($AX$2:AX160)&lt;=pCell),AX160,((pCell/COUNT($AX$2:AX160))*AX160)+((1-(pCell/COUNT($AX$2:AX160)))*(I160*J160)))),I160)))))))</f>
        <v/>
      </c>
      <c r="J161" s="120" t="str">
        <f>IF(AND(ISBLANK(F160),H160="in-sample"),"",IF(AND(Temp!fhor_indata=1,H160="out-sample",H161="out-sample"),J160,IF(AND(ISBLANK(F161),H160="out-sample"),"",IF(AND(Temp!optSeasCoef=0,Temp!sts_add=1),IF(H160="in-sample",IF(Q160=bigT,((qCell/bigT)*(I161-I160))+((1-(qCell/bigT))*J160),IF(OR(ISBLANK(F161),COUNT($F$2:F160)&lt;=qCell),IF(COUNT($F$2:F160)=1,0,F160-F159),((qCell/COUNT($F$2:F160))*(I161-I160))+((1-(qCell/COUNT($F$2:F160)))*J160))),J160),IF(AND(Temp!optSeasCoef=0,Temp!sts_multp=1),IF(H160="in-sample",IF(Q160=bigT,((qCell/bigT)*(I161/I160))+((1-(qCell/bigT))*J160),IF(qCell=0,1,IF(OR(ISBLANK(F161),COUNT($F$2:F160)&lt;=qCell),IF(COUNT($F$2:F160)=1,1,F160/F159),((qCell/COUNT($F$2:F160))*(I161/I160))+((1-(qCell/COUNT($F$2:F160)))*J160)))),J160),IF(Temp!sts_add=1,IF(H160="in-sample",IF(Q160=bigT,((qCell/bigT)*(I161-I160))+((1-(qCell/bigT))*J160),IF(OR(ISBLANK(F161),COUNT($AX$2:AX160)&lt;=qCell),IF(COUNT($AX$2:AX160)=1,0,AX160-AX159),((qCell/COUNT($AX$2:AX160))*(I161-I160))+((1-(qCell/COUNT($AX$2:AX160)))*J160))),J160),IF(H160="in-sample",IF(Q160=bigT,((qCell/bigT)*(I161/I160))+((1-(qCell/bigT))*J160),IF(qCell=0,1,IF(OR(ISBLANK(F161),COUNT($AX$2:AX160)&lt;=qCell),IF(COUNT($AX$2:AX160)=1,1,AX160/AX159),((qCell/COUNT($AX$2:AX160))*(I161/I160))+((1-(qCell/COUNT($AX$2:AX160)))*J160)))),J160)))))))</f>
        <v/>
      </c>
      <c r="K161" s="120" t="str">
        <f>IF(H161="","",IF(AND(Temp!optSeasCoef=0,Temp!sts_add=1),IF(H161="out-sample",I161+(Q161*J161),I161+J161),IF(AND(Temp!optSeasCoef=0,Temp!sts_multp=1),IF(H161="out-sample",I161*(J161^Q161),I161*J161),IF(Temp!sts_add=1,IF(H161="out-sample",(I161+(Q161*J161))*G161,(I161+J161)*G161),IF(H161="out-sample",I161*(J161^Q161)*G161,I161*J161*G161)))))</f>
        <v/>
      </c>
      <c r="L161" s="116" t="str">
        <f t="shared" si="22"/>
        <v/>
      </c>
      <c r="M161" s="116" t="str">
        <f t="shared" si="23"/>
        <v/>
      </c>
      <c r="N161" s="116" t="str">
        <f t="shared" si="24"/>
        <v/>
      </c>
      <c r="O161" s="116" t="str">
        <f t="shared" si="25"/>
        <v/>
      </c>
      <c r="P161" s="116" t="str">
        <f t="shared" si="26"/>
        <v/>
      </c>
      <c r="Q161" s="94" t="str">
        <f>IF(AND(Temp!fhor_indata=1,ISBLANK(F161),H160="in-sample"),1,IF(AND(Temp!fhor_indata=1,H160="out-sample",Q160&lt;XfHor),Q160+1,IF(ISBLANK(F161),"",IF(AND(H161="out-sample",H160="in-sample"),1,IF(AND(H161="out-sample",H160="out-sample"),Q160+1,IF(ISNUMBER(Q160),Q160+1,1))))))</f>
        <v/>
      </c>
      <c r="R161" s="94" t="str">
        <f t="shared" si="27"/>
        <v/>
      </c>
      <c r="S161" s="94" t="str">
        <f>IF(Temp!fhor_indata=1,IF(S160=XobsHor,1,IF(COUNT($S$2:S160)&lt;=XobsHor,S160+1,IF(AND(COUNT($S$2:S160)&lt;=XobsHor+XfHor,IFERROR(MOD(S160,XobsHor)&lt;XfHor,FALSE)),S160+1,""))),IF(ISBLANK(F161),"",IF(S160=maxP,1,IF(S160&lt;maxP,S160+1,IF(COUNT($S$2:S161)&lt;=XobsHor,S160+1,"")))))</f>
        <v/>
      </c>
      <c r="T161" s="3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W161" s="123" t="str">
        <f t="shared" si="29"/>
        <v/>
      </c>
      <c r="AX161" s="123" t="str">
        <f t="shared" si="30"/>
        <v/>
      </c>
      <c r="AY161" s="124" t="str">
        <f t="shared" si="31"/>
        <v/>
      </c>
      <c r="AZ161" s="124" t="str">
        <f t="shared" si="32"/>
        <v/>
      </c>
      <c r="BF161" s="91"/>
    </row>
    <row r="162" spans="1:58" s="78" customFormat="1" ht="14.25" x14ac:dyDescent="0.2">
      <c r="A162" s="6"/>
      <c r="B162" s="6"/>
      <c r="C162" s="6"/>
      <c r="D162" s="3"/>
      <c r="E162" s="98" t="str">
        <f t="shared" si="28"/>
        <v/>
      </c>
      <c r="F162" s="117"/>
      <c r="G162" s="116" t="str">
        <f>IF(E162="","",IF(Temp!optSeasCoef=0,1,INDEX($C$2:$C$13,IF(MOD(COUNT($E$2:E162),seas_indx)=0,seas_indx,MOD(COUNT($E$2:E162),seas_indx)))))</f>
        <v/>
      </c>
      <c r="H162" s="97" t="str">
        <f>IFERROR(IF(Temp!fhor_indata=1,IF(COUNT($S$2:S162)&lt;=XobsHor,"in-sample",IF(AND(COUNT($S$2:S162)&lt;=XobsHor+XfHor,MOD(S161,XobsHor)&lt;XfHor),"out-sample","")),IF(ISBLANK(F162),"",IF(COUNT($F$2:F162)&lt;=XobsHor-XfHor,"in-sample","out-sample"))),"")</f>
        <v/>
      </c>
      <c r="I162" s="120" t="str">
        <f>IF(AND(ISBLANK(F161),H161="in-sample"),"",IF(AND(Temp!fhor_indata=1,H161="out-sample",H162="out-sample"),I161,IF(AND(ISBLANK(F162),H161="out-sample"),"",IF(AND(Temp!optSeasCoef=0,Temp!sts_add=1),IF(H161="in-sample",IF(Q161=bigT,((pCell/bigT)*F161)+((1-(pCell/bigT))*(I161+J161)),IF(OR(ISBLANK(F162),COUNT($F$2:F161)&lt;=pCell),F161,((pCell/COUNT($F$2:F161))*F161)+((1-(pCell/COUNT($F$2:F161)))*(I161+J161)))),I161),IF(AND(Temp!optSeasCoef=0,Temp!sts_multp=1),IF(H161="in-sample",IF(Q161=bigT,((pCell/bigT)*F161)+((1-(pCell/bigT))*(I161*J161)),IF(OR(ISBLANK(F162),COUNT(F$2:$F161)&lt;=pCell),F161,((pCell/COUNT($F$2:F161))*F161)+((1-(pCell/COUNT($F$2:F161)))*(I161*J161)))),I161),IF(Temp!sts_add=1,IF(H161="in-sample",IF(Q161=bigT,((pCell/bigT)*AX161)+((1-(pCell/bigT))*(I161+J161)),IF(OR(ISBLANK(F162),COUNT($AX$2:AX161)&lt;=pCell),AX161,((pCell/COUNT($AX$2:AX161))*AX161)+((1-(pCell/COUNT($AX$2:AX161)))*(I161+J161)))),I161),IF(H161="in-sample",IF(Q161=bigT,((pCell/bigT)*AX161)+((1-(pCell/bigT))*(I161*J161)),IF(OR(ISBLANK(F162),COUNT($AX$2:AX161)&lt;=pCell),AX161,((pCell/COUNT($AX$2:AX161))*AX161)+((1-(pCell/COUNT($AX$2:AX161)))*(I161*J161)))),I161)))))))</f>
        <v/>
      </c>
      <c r="J162" s="120" t="str">
        <f>IF(AND(ISBLANK(F161),H161="in-sample"),"",IF(AND(Temp!fhor_indata=1,H161="out-sample",H162="out-sample"),J161,IF(AND(ISBLANK(F162),H161="out-sample"),"",IF(AND(Temp!optSeasCoef=0,Temp!sts_add=1),IF(H161="in-sample",IF(Q161=bigT,((qCell/bigT)*(I162-I161))+((1-(qCell/bigT))*J161),IF(OR(ISBLANK(F162),COUNT($F$2:F161)&lt;=qCell),IF(COUNT($F$2:F161)=1,0,F161-F160),((qCell/COUNT($F$2:F161))*(I162-I161))+((1-(qCell/COUNT($F$2:F161)))*J161))),J161),IF(AND(Temp!optSeasCoef=0,Temp!sts_multp=1),IF(H161="in-sample",IF(Q161=bigT,((qCell/bigT)*(I162/I161))+((1-(qCell/bigT))*J161),IF(qCell=0,1,IF(OR(ISBLANK(F162),COUNT($F$2:F161)&lt;=qCell),IF(COUNT($F$2:F161)=1,1,F161/F160),((qCell/COUNT($F$2:F161))*(I162/I161))+((1-(qCell/COUNT($F$2:F161)))*J161)))),J161),IF(Temp!sts_add=1,IF(H161="in-sample",IF(Q161=bigT,((qCell/bigT)*(I162-I161))+((1-(qCell/bigT))*J161),IF(OR(ISBLANK(F162),COUNT($AX$2:AX161)&lt;=qCell),IF(COUNT($AX$2:AX161)=1,0,AX161-AX160),((qCell/COUNT($AX$2:AX161))*(I162-I161))+((1-(qCell/COUNT($AX$2:AX161)))*J161))),J161),IF(H161="in-sample",IF(Q161=bigT,((qCell/bigT)*(I162/I161))+((1-(qCell/bigT))*J161),IF(qCell=0,1,IF(OR(ISBLANK(F162),COUNT($AX$2:AX161)&lt;=qCell),IF(COUNT($AX$2:AX161)=1,1,AX161/AX160),((qCell/COUNT($AX$2:AX161))*(I162/I161))+((1-(qCell/COUNT($AX$2:AX161)))*J161)))),J161)))))))</f>
        <v/>
      </c>
      <c r="K162" s="120" t="str">
        <f>IF(H162="","",IF(AND(Temp!optSeasCoef=0,Temp!sts_add=1),IF(H162="out-sample",I162+(Q162*J162),I162+J162),IF(AND(Temp!optSeasCoef=0,Temp!sts_multp=1),IF(H162="out-sample",I162*(J162^Q162),I162*J162),IF(Temp!sts_add=1,IF(H162="out-sample",(I162+(Q162*J162))*G162,(I162+J162)*G162),IF(H162="out-sample",I162*(J162^Q162)*G162,I162*J162*G162)))))</f>
        <v/>
      </c>
      <c r="L162" s="116" t="str">
        <f t="shared" si="22"/>
        <v/>
      </c>
      <c r="M162" s="116" t="str">
        <f t="shared" si="23"/>
        <v/>
      </c>
      <c r="N162" s="116" t="str">
        <f t="shared" si="24"/>
        <v/>
      </c>
      <c r="O162" s="116" t="str">
        <f t="shared" si="25"/>
        <v/>
      </c>
      <c r="P162" s="116" t="str">
        <f t="shared" si="26"/>
        <v/>
      </c>
      <c r="Q162" s="94" t="str">
        <f>IF(AND(Temp!fhor_indata=1,ISBLANK(F162),H161="in-sample"),1,IF(AND(Temp!fhor_indata=1,H161="out-sample",Q161&lt;XfHor),Q161+1,IF(ISBLANK(F162),"",IF(AND(H162="out-sample",H161="in-sample"),1,IF(AND(H162="out-sample",H161="out-sample"),Q161+1,IF(ISNUMBER(Q161),Q161+1,1))))))</f>
        <v/>
      </c>
      <c r="R162" s="94" t="str">
        <f t="shared" si="27"/>
        <v/>
      </c>
      <c r="S162" s="94" t="str">
        <f>IF(Temp!fhor_indata=1,IF(S161=XobsHor,1,IF(COUNT($S$2:S161)&lt;=XobsHor,S161+1,IF(AND(COUNT($S$2:S161)&lt;=XobsHor+XfHor,IFERROR(MOD(S161,XobsHor)&lt;XfHor,FALSE)),S161+1,""))),IF(ISBLANK(F162),"",IF(S161=maxP,1,IF(S161&lt;maxP,S161+1,IF(COUNT($S$2:S162)&lt;=XobsHor,S161+1,"")))))</f>
        <v/>
      </c>
      <c r="T162" s="3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W162" s="123" t="str">
        <f t="shared" si="29"/>
        <v/>
      </c>
      <c r="AX162" s="123" t="str">
        <f t="shared" si="30"/>
        <v/>
      </c>
      <c r="AY162" s="124" t="str">
        <f t="shared" si="31"/>
        <v/>
      </c>
      <c r="AZ162" s="124" t="str">
        <f t="shared" si="32"/>
        <v/>
      </c>
      <c r="BF162" s="91"/>
    </row>
    <row r="163" spans="1:58" s="78" customFormat="1" ht="14.25" x14ac:dyDescent="0.2">
      <c r="A163" s="6"/>
      <c r="B163" s="6"/>
      <c r="C163" s="6"/>
      <c r="D163" s="3"/>
      <c r="E163" s="98" t="str">
        <f t="shared" si="28"/>
        <v/>
      </c>
      <c r="F163" s="117"/>
      <c r="G163" s="116" t="str">
        <f>IF(E163="","",IF(Temp!optSeasCoef=0,1,INDEX($C$2:$C$13,IF(MOD(COUNT($E$2:E163),seas_indx)=0,seas_indx,MOD(COUNT($E$2:E163),seas_indx)))))</f>
        <v/>
      </c>
      <c r="H163" s="97" t="str">
        <f>IFERROR(IF(Temp!fhor_indata=1,IF(COUNT($S$2:S163)&lt;=XobsHor,"in-sample",IF(AND(COUNT($S$2:S163)&lt;=XobsHor+XfHor,MOD(S162,XobsHor)&lt;XfHor),"out-sample","")),IF(ISBLANK(F163),"",IF(COUNT($F$2:F163)&lt;=XobsHor-XfHor,"in-sample","out-sample"))),"")</f>
        <v/>
      </c>
      <c r="I163" s="120" t="str">
        <f>IF(AND(ISBLANK(F162),H162="in-sample"),"",IF(AND(Temp!fhor_indata=1,H162="out-sample",H163="out-sample"),I162,IF(AND(ISBLANK(F163),H162="out-sample"),"",IF(AND(Temp!optSeasCoef=0,Temp!sts_add=1),IF(H162="in-sample",IF(Q162=bigT,((pCell/bigT)*F162)+((1-(pCell/bigT))*(I162+J162)),IF(OR(ISBLANK(F163),COUNT($F$2:F162)&lt;=pCell),F162,((pCell/COUNT($F$2:F162))*F162)+((1-(pCell/COUNT($F$2:F162)))*(I162+J162)))),I162),IF(AND(Temp!optSeasCoef=0,Temp!sts_multp=1),IF(H162="in-sample",IF(Q162=bigT,((pCell/bigT)*F162)+((1-(pCell/bigT))*(I162*J162)),IF(OR(ISBLANK(F163),COUNT(F$2:$F162)&lt;=pCell),F162,((pCell/COUNT($F$2:F162))*F162)+((1-(pCell/COUNT($F$2:F162)))*(I162*J162)))),I162),IF(Temp!sts_add=1,IF(H162="in-sample",IF(Q162=bigT,((pCell/bigT)*AX162)+((1-(pCell/bigT))*(I162+J162)),IF(OR(ISBLANK(F163),COUNT($AX$2:AX162)&lt;=pCell),AX162,((pCell/COUNT($AX$2:AX162))*AX162)+((1-(pCell/COUNT($AX$2:AX162)))*(I162+J162)))),I162),IF(H162="in-sample",IF(Q162=bigT,((pCell/bigT)*AX162)+((1-(pCell/bigT))*(I162*J162)),IF(OR(ISBLANK(F163),COUNT($AX$2:AX162)&lt;=pCell),AX162,((pCell/COUNT($AX$2:AX162))*AX162)+((1-(pCell/COUNT($AX$2:AX162)))*(I162*J162)))),I162)))))))</f>
        <v/>
      </c>
      <c r="J163" s="120" t="str">
        <f>IF(AND(ISBLANK(F162),H162="in-sample"),"",IF(AND(Temp!fhor_indata=1,H162="out-sample",H163="out-sample"),J162,IF(AND(ISBLANK(F163),H162="out-sample"),"",IF(AND(Temp!optSeasCoef=0,Temp!sts_add=1),IF(H162="in-sample",IF(Q162=bigT,((qCell/bigT)*(I163-I162))+((1-(qCell/bigT))*J162),IF(OR(ISBLANK(F163),COUNT($F$2:F162)&lt;=qCell),IF(COUNT($F$2:F162)=1,0,F162-F161),((qCell/COUNT($F$2:F162))*(I163-I162))+((1-(qCell/COUNT($F$2:F162)))*J162))),J162),IF(AND(Temp!optSeasCoef=0,Temp!sts_multp=1),IF(H162="in-sample",IF(Q162=bigT,((qCell/bigT)*(I163/I162))+((1-(qCell/bigT))*J162),IF(qCell=0,1,IF(OR(ISBLANK(F163),COUNT($F$2:F162)&lt;=qCell),IF(COUNT($F$2:F162)=1,1,F162/F161),((qCell/COUNT($F$2:F162))*(I163/I162))+((1-(qCell/COUNT($F$2:F162)))*J162)))),J162),IF(Temp!sts_add=1,IF(H162="in-sample",IF(Q162=bigT,((qCell/bigT)*(I163-I162))+((1-(qCell/bigT))*J162),IF(OR(ISBLANK(F163),COUNT($AX$2:AX162)&lt;=qCell),IF(COUNT($AX$2:AX162)=1,0,AX162-AX161),((qCell/COUNT($AX$2:AX162))*(I163-I162))+((1-(qCell/COUNT($AX$2:AX162)))*J162))),J162),IF(H162="in-sample",IF(Q162=bigT,((qCell/bigT)*(I163/I162))+((1-(qCell/bigT))*J162),IF(qCell=0,1,IF(OR(ISBLANK(F163),COUNT($AX$2:AX162)&lt;=qCell),IF(COUNT($AX$2:AX162)=1,1,AX162/AX161),((qCell/COUNT($AX$2:AX162))*(I163/I162))+((1-(qCell/COUNT($AX$2:AX162)))*J162)))),J162)))))))</f>
        <v/>
      </c>
      <c r="K163" s="120" t="str">
        <f>IF(H163="","",IF(AND(Temp!optSeasCoef=0,Temp!sts_add=1),IF(H163="out-sample",I163+(Q163*J163),I163+J163),IF(AND(Temp!optSeasCoef=0,Temp!sts_multp=1),IF(H163="out-sample",I163*(J163^Q163),I163*J163),IF(Temp!sts_add=1,IF(H163="out-sample",(I163+(Q163*J163))*G163,(I163+J163)*G163),IF(H163="out-sample",I163*(J163^Q163)*G163,I163*J163*G163)))))</f>
        <v/>
      </c>
      <c r="L163" s="116" t="str">
        <f t="shared" si="22"/>
        <v/>
      </c>
      <c r="M163" s="116" t="str">
        <f t="shared" si="23"/>
        <v/>
      </c>
      <c r="N163" s="116" t="str">
        <f t="shared" si="24"/>
        <v/>
      </c>
      <c r="O163" s="116" t="str">
        <f t="shared" si="25"/>
        <v/>
      </c>
      <c r="P163" s="116" t="str">
        <f t="shared" si="26"/>
        <v/>
      </c>
      <c r="Q163" s="94" t="str">
        <f>IF(AND(Temp!fhor_indata=1,ISBLANK(F163),H162="in-sample"),1,IF(AND(Temp!fhor_indata=1,H162="out-sample",Q162&lt;XfHor),Q162+1,IF(ISBLANK(F163),"",IF(AND(H163="out-sample",H162="in-sample"),1,IF(AND(H163="out-sample",H162="out-sample"),Q162+1,IF(ISNUMBER(Q162),Q162+1,1))))))</f>
        <v/>
      </c>
      <c r="R163" s="94" t="str">
        <f t="shared" si="27"/>
        <v/>
      </c>
      <c r="S163" s="94" t="str">
        <f>IF(Temp!fhor_indata=1,IF(S162=XobsHor,1,IF(COUNT($S$2:S162)&lt;=XobsHor,S162+1,IF(AND(COUNT($S$2:S162)&lt;=XobsHor+XfHor,IFERROR(MOD(S162,XobsHor)&lt;XfHor,FALSE)),S162+1,""))),IF(ISBLANK(F163),"",IF(S162=maxP,1,IF(S162&lt;maxP,S162+1,IF(COUNT($S$2:S163)&lt;=XobsHor,S162+1,"")))))</f>
        <v/>
      </c>
      <c r="T163" s="3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W163" s="123" t="str">
        <f t="shared" si="29"/>
        <v/>
      </c>
      <c r="AX163" s="123" t="str">
        <f t="shared" si="30"/>
        <v/>
      </c>
      <c r="AY163" s="124" t="str">
        <f t="shared" si="31"/>
        <v/>
      </c>
      <c r="AZ163" s="124" t="str">
        <f t="shared" si="32"/>
        <v/>
      </c>
      <c r="BF163" s="91"/>
    </row>
    <row r="164" spans="1:58" s="78" customFormat="1" ht="14.25" x14ac:dyDescent="0.2">
      <c r="A164" s="6"/>
      <c r="B164" s="6"/>
      <c r="C164" s="6"/>
      <c r="D164" s="3"/>
      <c r="E164" s="98" t="str">
        <f t="shared" si="28"/>
        <v/>
      </c>
      <c r="F164" s="117"/>
      <c r="G164" s="116" t="str">
        <f>IF(E164="","",IF(Temp!optSeasCoef=0,1,INDEX($C$2:$C$13,IF(MOD(COUNT($E$2:E164),seas_indx)=0,seas_indx,MOD(COUNT($E$2:E164),seas_indx)))))</f>
        <v/>
      </c>
      <c r="H164" s="97" t="str">
        <f>IFERROR(IF(Temp!fhor_indata=1,IF(COUNT($S$2:S164)&lt;=XobsHor,"in-sample",IF(AND(COUNT($S$2:S164)&lt;=XobsHor+XfHor,MOD(S163,XobsHor)&lt;XfHor),"out-sample","")),IF(ISBLANK(F164),"",IF(COUNT($F$2:F164)&lt;=XobsHor-XfHor,"in-sample","out-sample"))),"")</f>
        <v/>
      </c>
      <c r="I164" s="120" t="str">
        <f>IF(AND(ISBLANK(F163),H163="in-sample"),"",IF(AND(Temp!fhor_indata=1,H163="out-sample",H164="out-sample"),I163,IF(AND(ISBLANK(F164),H163="out-sample"),"",IF(AND(Temp!optSeasCoef=0,Temp!sts_add=1),IF(H163="in-sample",IF(Q163=bigT,((pCell/bigT)*F163)+((1-(pCell/bigT))*(I163+J163)),IF(OR(ISBLANK(F164),COUNT($F$2:F163)&lt;=pCell),F163,((pCell/COUNT($F$2:F163))*F163)+((1-(pCell/COUNT($F$2:F163)))*(I163+J163)))),I163),IF(AND(Temp!optSeasCoef=0,Temp!sts_multp=1),IF(H163="in-sample",IF(Q163=bigT,((pCell/bigT)*F163)+((1-(pCell/bigT))*(I163*J163)),IF(OR(ISBLANK(F164),COUNT(F$2:$F163)&lt;=pCell),F163,((pCell/COUNT($F$2:F163))*F163)+((1-(pCell/COUNT($F$2:F163)))*(I163*J163)))),I163),IF(Temp!sts_add=1,IF(H163="in-sample",IF(Q163=bigT,((pCell/bigT)*AX163)+((1-(pCell/bigT))*(I163+J163)),IF(OR(ISBLANK(F164),COUNT($AX$2:AX163)&lt;=pCell),AX163,((pCell/COUNT($AX$2:AX163))*AX163)+((1-(pCell/COUNT($AX$2:AX163)))*(I163+J163)))),I163),IF(H163="in-sample",IF(Q163=bigT,((pCell/bigT)*AX163)+((1-(pCell/bigT))*(I163*J163)),IF(OR(ISBLANK(F164),COUNT($AX$2:AX163)&lt;=pCell),AX163,((pCell/COUNT($AX$2:AX163))*AX163)+((1-(pCell/COUNT($AX$2:AX163)))*(I163*J163)))),I163)))))))</f>
        <v/>
      </c>
      <c r="J164" s="120" t="str">
        <f>IF(AND(ISBLANK(F163),H163="in-sample"),"",IF(AND(Temp!fhor_indata=1,H163="out-sample",H164="out-sample"),J163,IF(AND(ISBLANK(F164),H163="out-sample"),"",IF(AND(Temp!optSeasCoef=0,Temp!sts_add=1),IF(H163="in-sample",IF(Q163=bigT,((qCell/bigT)*(I164-I163))+((1-(qCell/bigT))*J163),IF(OR(ISBLANK(F164),COUNT($F$2:F163)&lt;=qCell),IF(COUNT($F$2:F163)=1,0,F163-F162),((qCell/COUNT($F$2:F163))*(I164-I163))+((1-(qCell/COUNT($F$2:F163)))*J163))),J163),IF(AND(Temp!optSeasCoef=0,Temp!sts_multp=1),IF(H163="in-sample",IF(Q163=bigT,((qCell/bigT)*(I164/I163))+((1-(qCell/bigT))*J163),IF(qCell=0,1,IF(OR(ISBLANK(F164),COUNT($F$2:F163)&lt;=qCell),IF(COUNT($F$2:F163)=1,1,F163/F162),((qCell/COUNT($F$2:F163))*(I164/I163))+((1-(qCell/COUNT($F$2:F163)))*J163)))),J163),IF(Temp!sts_add=1,IF(H163="in-sample",IF(Q163=bigT,((qCell/bigT)*(I164-I163))+((1-(qCell/bigT))*J163),IF(OR(ISBLANK(F164),COUNT($AX$2:AX163)&lt;=qCell),IF(COUNT($AX$2:AX163)=1,0,AX163-AX162),((qCell/COUNT($AX$2:AX163))*(I164-I163))+((1-(qCell/COUNT($AX$2:AX163)))*J163))),J163),IF(H163="in-sample",IF(Q163=bigT,((qCell/bigT)*(I164/I163))+((1-(qCell/bigT))*J163),IF(qCell=0,1,IF(OR(ISBLANK(F164),COUNT($AX$2:AX163)&lt;=qCell),IF(COUNT($AX$2:AX163)=1,1,AX163/AX162),((qCell/COUNT($AX$2:AX163))*(I164/I163))+((1-(qCell/COUNT($AX$2:AX163)))*J163)))),J163)))))))</f>
        <v/>
      </c>
      <c r="K164" s="120" t="str">
        <f>IF(H164="","",IF(AND(Temp!optSeasCoef=0,Temp!sts_add=1),IF(H164="out-sample",I164+(Q164*J164),I164+J164),IF(AND(Temp!optSeasCoef=0,Temp!sts_multp=1),IF(H164="out-sample",I164*(J164^Q164),I164*J164),IF(Temp!sts_add=1,IF(H164="out-sample",(I164+(Q164*J164))*G164,(I164+J164)*G164),IF(H164="out-sample",I164*(J164^Q164)*G164,I164*J164*G164)))))</f>
        <v/>
      </c>
      <c r="L164" s="116" t="str">
        <f t="shared" si="22"/>
        <v/>
      </c>
      <c r="M164" s="116" t="str">
        <f t="shared" si="23"/>
        <v/>
      </c>
      <c r="N164" s="116" t="str">
        <f t="shared" si="24"/>
        <v/>
      </c>
      <c r="O164" s="116" t="str">
        <f t="shared" si="25"/>
        <v/>
      </c>
      <c r="P164" s="116" t="str">
        <f t="shared" si="26"/>
        <v/>
      </c>
      <c r="Q164" s="94" t="str">
        <f>IF(AND(Temp!fhor_indata=1,ISBLANK(F164),H163="in-sample"),1,IF(AND(Temp!fhor_indata=1,H163="out-sample",Q163&lt;XfHor),Q163+1,IF(ISBLANK(F164),"",IF(AND(H164="out-sample",H163="in-sample"),1,IF(AND(H164="out-sample",H163="out-sample"),Q163+1,IF(ISNUMBER(Q163),Q163+1,1))))))</f>
        <v/>
      </c>
      <c r="R164" s="94" t="str">
        <f t="shared" si="27"/>
        <v/>
      </c>
      <c r="S164" s="94" t="str">
        <f>IF(Temp!fhor_indata=1,IF(S163=XobsHor,1,IF(COUNT($S$2:S163)&lt;=XobsHor,S163+1,IF(AND(COUNT($S$2:S163)&lt;=XobsHor+XfHor,IFERROR(MOD(S163,XobsHor)&lt;XfHor,FALSE)),S163+1,""))),IF(ISBLANK(F164),"",IF(S163=maxP,1,IF(S163&lt;maxP,S163+1,IF(COUNT($S$2:S164)&lt;=XobsHor,S163+1,"")))))</f>
        <v/>
      </c>
      <c r="T164" s="3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W164" s="123" t="str">
        <f t="shared" si="29"/>
        <v/>
      </c>
      <c r="AX164" s="123" t="str">
        <f t="shared" si="30"/>
        <v/>
      </c>
      <c r="AY164" s="124" t="str">
        <f t="shared" si="31"/>
        <v/>
      </c>
      <c r="AZ164" s="124" t="str">
        <f t="shared" si="32"/>
        <v/>
      </c>
      <c r="BF164" s="91"/>
    </row>
    <row r="165" spans="1:58" s="78" customFormat="1" ht="14.25" x14ac:dyDescent="0.2">
      <c r="A165" s="6"/>
      <c r="B165" s="6"/>
      <c r="C165" s="6"/>
      <c r="D165" s="3"/>
      <c r="E165" s="98" t="str">
        <f t="shared" si="28"/>
        <v/>
      </c>
      <c r="F165" s="117"/>
      <c r="G165" s="116" t="str">
        <f>IF(E165="","",IF(Temp!optSeasCoef=0,1,INDEX($C$2:$C$13,IF(MOD(COUNT($E$2:E165),seas_indx)=0,seas_indx,MOD(COUNT($E$2:E165),seas_indx)))))</f>
        <v/>
      </c>
      <c r="H165" s="97" t="str">
        <f>IFERROR(IF(Temp!fhor_indata=1,IF(COUNT($S$2:S165)&lt;=XobsHor,"in-sample",IF(AND(COUNT($S$2:S165)&lt;=XobsHor+XfHor,MOD(S164,XobsHor)&lt;XfHor),"out-sample","")),IF(ISBLANK(F165),"",IF(COUNT($F$2:F165)&lt;=XobsHor-XfHor,"in-sample","out-sample"))),"")</f>
        <v/>
      </c>
      <c r="I165" s="120" t="str">
        <f>IF(AND(ISBLANK(F164),H164="in-sample"),"",IF(AND(Temp!fhor_indata=1,H164="out-sample",H165="out-sample"),I164,IF(AND(ISBLANK(F165),H164="out-sample"),"",IF(AND(Temp!optSeasCoef=0,Temp!sts_add=1),IF(H164="in-sample",IF(Q164=bigT,((pCell/bigT)*F164)+((1-(pCell/bigT))*(I164+J164)),IF(OR(ISBLANK(F165),COUNT($F$2:F164)&lt;=pCell),F164,((pCell/COUNT($F$2:F164))*F164)+((1-(pCell/COUNT($F$2:F164)))*(I164+J164)))),I164),IF(AND(Temp!optSeasCoef=0,Temp!sts_multp=1),IF(H164="in-sample",IF(Q164=bigT,((pCell/bigT)*F164)+((1-(pCell/bigT))*(I164*J164)),IF(OR(ISBLANK(F165),COUNT(F$2:$F164)&lt;=pCell),F164,((pCell/COUNT($F$2:F164))*F164)+((1-(pCell/COUNT($F$2:F164)))*(I164*J164)))),I164),IF(Temp!sts_add=1,IF(H164="in-sample",IF(Q164=bigT,((pCell/bigT)*AX164)+((1-(pCell/bigT))*(I164+J164)),IF(OR(ISBLANK(F165),COUNT($AX$2:AX164)&lt;=pCell),AX164,((pCell/COUNT($AX$2:AX164))*AX164)+((1-(pCell/COUNT($AX$2:AX164)))*(I164+J164)))),I164),IF(H164="in-sample",IF(Q164=bigT,((pCell/bigT)*AX164)+((1-(pCell/bigT))*(I164*J164)),IF(OR(ISBLANK(F165),COUNT($AX$2:AX164)&lt;=pCell),AX164,((pCell/COUNT($AX$2:AX164))*AX164)+((1-(pCell/COUNT($AX$2:AX164)))*(I164*J164)))),I164)))))))</f>
        <v/>
      </c>
      <c r="J165" s="120" t="str">
        <f>IF(AND(ISBLANK(F164),H164="in-sample"),"",IF(AND(Temp!fhor_indata=1,H164="out-sample",H165="out-sample"),J164,IF(AND(ISBLANK(F165),H164="out-sample"),"",IF(AND(Temp!optSeasCoef=0,Temp!sts_add=1),IF(H164="in-sample",IF(Q164=bigT,((qCell/bigT)*(I165-I164))+((1-(qCell/bigT))*J164),IF(OR(ISBLANK(F165),COUNT($F$2:F164)&lt;=qCell),IF(COUNT($F$2:F164)=1,0,F164-F163),((qCell/COUNT($F$2:F164))*(I165-I164))+((1-(qCell/COUNT($F$2:F164)))*J164))),J164),IF(AND(Temp!optSeasCoef=0,Temp!sts_multp=1),IF(H164="in-sample",IF(Q164=bigT,((qCell/bigT)*(I165/I164))+((1-(qCell/bigT))*J164),IF(qCell=0,1,IF(OR(ISBLANK(F165),COUNT($F$2:F164)&lt;=qCell),IF(COUNT($F$2:F164)=1,1,F164/F163),((qCell/COUNT($F$2:F164))*(I165/I164))+((1-(qCell/COUNT($F$2:F164)))*J164)))),J164),IF(Temp!sts_add=1,IF(H164="in-sample",IF(Q164=bigT,((qCell/bigT)*(I165-I164))+((1-(qCell/bigT))*J164),IF(OR(ISBLANK(F165),COUNT($AX$2:AX164)&lt;=qCell),IF(COUNT($AX$2:AX164)=1,0,AX164-AX163),((qCell/COUNT($AX$2:AX164))*(I165-I164))+((1-(qCell/COUNT($AX$2:AX164)))*J164))),J164),IF(H164="in-sample",IF(Q164=bigT,((qCell/bigT)*(I165/I164))+((1-(qCell/bigT))*J164),IF(qCell=0,1,IF(OR(ISBLANK(F165),COUNT($AX$2:AX164)&lt;=qCell),IF(COUNT($AX$2:AX164)=1,1,AX164/AX163),((qCell/COUNT($AX$2:AX164))*(I165/I164))+((1-(qCell/COUNT($AX$2:AX164)))*J164)))),J164)))))))</f>
        <v/>
      </c>
      <c r="K165" s="120" t="str">
        <f>IF(H165="","",IF(AND(Temp!optSeasCoef=0,Temp!sts_add=1),IF(H165="out-sample",I165+(Q165*J165),I165+J165),IF(AND(Temp!optSeasCoef=0,Temp!sts_multp=1),IF(H165="out-sample",I165*(J165^Q165),I165*J165),IF(Temp!sts_add=1,IF(H165="out-sample",(I165+(Q165*J165))*G165,(I165+J165)*G165),IF(H165="out-sample",I165*(J165^Q165)*G165,I165*J165*G165)))))</f>
        <v/>
      </c>
      <c r="L165" s="116" t="str">
        <f t="shared" si="22"/>
        <v/>
      </c>
      <c r="M165" s="116" t="str">
        <f t="shared" si="23"/>
        <v/>
      </c>
      <c r="N165" s="116" t="str">
        <f t="shared" si="24"/>
        <v/>
      </c>
      <c r="O165" s="116" t="str">
        <f t="shared" si="25"/>
        <v/>
      </c>
      <c r="P165" s="116" t="str">
        <f t="shared" si="26"/>
        <v/>
      </c>
      <c r="Q165" s="94" t="str">
        <f>IF(AND(Temp!fhor_indata=1,ISBLANK(F165),H164="in-sample"),1,IF(AND(Temp!fhor_indata=1,H164="out-sample",Q164&lt;XfHor),Q164+1,IF(ISBLANK(F165),"",IF(AND(H165="out-sample",H164="in-sample"),1,IF(AND(H165="out-sample",H164="out-sample"),Q164+1,IF(ISNUMBER(Q164),Q164+1,1))))))</f>
        <v/>
      </c>
      <c r="R165" s="94" t="str">
        <f t="shared" si="27"/>
        <v/>
      </c>
      <c r="S165" s="94" t="str">
        <f>IF(Temp!fhor_indata=1,IF(S164=XobsHor,1,IF(COUNT($S$2:S164)&lt;=XobsHor,S164+1,IF(AND(COUNT($S$2:S164)&lt;=XobsHor+XfHor,IFERROR(MOD(S164,XobsHor)&lt;XfHor,FALSE)),S164+1,""))),IF(ISBLANK(F165),"",IF(S164=maxP,1,IF(S164&lt;maxP,S164+1,IF(COUNT($S$2:S165)&lt;=XobsHor,S164+1,"")))))</f>
        <v/>
      </c>
      <c r="T165" s="3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W165" s="123" t="str">
        <f t="shared" si="29"/>
        <v/>
      </c>
      <c r="AX165" s="123" t="str">
        <f t="shared" si="30"/>
        <v/>
      </c>
      <c r="AY165" s="124" t="str">
        <f t="shared" si="31"/>
        <v/>
      </c>
      <c r="AZ165" s="124" t="str">
        <f t="shared" si="32"/>
        <v/>
      </c>
      <c r="BF165" s="91"/>
    </row>
    <row r="166" spans="1:58" s="78" customFormat="1" ht="14.25" x14ac:dyDescent="0.2">
      <c r="A166" s="6"/>
      <c r="B166" s="6"/>
      <c r="C166" s="6"/>
      <c r="D166" s="3"/>
      <c r="E166" s="98" t="str">
        <f t="shared" si="28"/>
        <v/>
      </c>
      <c r="F166" s="117"/>
      <c r="G166" s="116" t="str">
        <f>IF(E166="","",IF(Temp!optSeasCoef=0,1,INDEX($C$2:$C$13,IF(MOD(COUNT($E$2:E166),seas_indx)=0,seas_indx,MOD(COUNT($E$2:E166),seas_indx)))))</f>
        <v/>
      </c>
      <c r="H166" s="97" t="str">
        <f>IFERROR(IF(Temp!fhor_indata=1,IF(COUNT($S$2:S166)&lt;=XobsHor,"in-sample",IF(AND(COUNT($S$2:S166)&lt;=XobsHor+XfHor,MOD(S165,XobsHor)&lt;XfHor),"out-sample","")),IF(ISBLANK(F166),"",IF(COUNT($F$2:F166)&lt;=XobsHor-XfHor,"in-sample","out-sample"))),"")</f>
        <v/>
      </c>
      <c r="I166" s="120" t="str">
        <f>IF(AND(ISBLANK(F165),H165="in-sample"),"",IF(AND(Temp!fhor_indata=1,H165="out-sample",H166="out-sample"),I165,IF(AND(ISBLANK(F166),H165="out-sample"),"",IF(AND(Temp!optSeasCoef=0,Temp!sts_add=1),IF(H165="in-sample",IF(Q165=bigT,((pCell/bigT)*F165)+((1-(pCell/bigT))*(I165+J165)),IF(OR(ISBLANK(F166),COUNT($F$2:F165)&lt;=pCell),F165,((pCell/COUNT($F$2:F165))*F165)+((1-(pCell/COUNT($F$2:F165)))*(I165+J165)))),I165),IF(AND(Temp!optSeasCoef=0,Temp!sts_multp=1),IF(H165="in-sample",IF(Q165=bigT,((pCell/bigT)*F165)+((1-(pCell/bigT))*(I165*J165)),IF(OR(ISBLANK(F166),COUNT(F$2:$F165)&lt;=pCell),F165,((pCell/COUNT($F$2:F165))*F165)+((1-(pCell/COUNT($F$2:F165)))*(I165*J165)))),I165),IF(Temp!sts_add=1,IF(H165="in-sample",IF(Q165=bigT,((pCell/bigT)*AX165)+((1-(pCell/bigT))*(I165+J165)),IF(OR(ISBLANK(F166),COUNT($AX$2:AX165)&lt;=pCell),AX165,((pCell/COUNT($AX$2:AX165))*AX165)+((1-(pCell/COUNT($AX$2:AX165)))*(I165+J165)))),I165),IF(H165="in-sample",IF(Q165=bigT,((pCell/bigT)*AX165)+((1-(pCell/bigT))*(I165*J165)),IF(OR(ISBLANK(F166),COUNT($AX$2:AX165)&lt;=pCell),AX165,((pCell/COUNT($AX$2:AX165))*AX165)+((1-(pCell/COUNT($AX$2:AX165)))*(I165*J165)))),I165)))))))</f>
        <v/>
      </c>
      <c r="J166" s="120" t="str">
        <f>IF(AND(ISBLANK(F165),H165="in-sample"),"",IF(AND(Temp!fhor_indata=1,H165="out-sample",H166="out-sample"),J165,IF(AND(ISBLANK(F166),H165="out-sample"),"",IF(AND(Temp!optSeasCoef=0,Temp!sts_add=1),IF(H165="in-sample",IF(Q165=bigT,((qCell/bigT)*(I166-I165))+((1-(qCell/bigT))*J165),IF(OR(ISBLANK(F166),COUNT($F$2:F165)&lt;=qCell),IF(COUNT($F$2:F165)=1,0,F165-F164),((qCell/COUNT($F$2:F165))*(I166-I165))+((1-(qCell/COUNT($F$2:F165)))*J165))),J165),IF(AND(Temp!optSeasCoef=0,Temp!sts_multp=1),IF(H165="in-sample",IF(Q165=bigT,((qCell/bigT)*(I166/I165))+((1-(qCell/bigT))*J165),IF(qCell=0,1,IF(OR(ISBLANK(F166),COUNT($F$2:F165)&lt;=qCell),IF(COUNT($F$2:F165)=1,1,F165/F164),((qCell/COUNT($F$2:F165))*(I166/I165))+((1-(qCell/COUNT($F$2:F165)))*J165)))),J165),IF(Temp!sts_add=1,IF(H165="in-sample",IF(Q165=bigT,((qCell/bigT)*(I166-I165))+((1-(qCell/bigT))*J165),IF(OR(ISBLANK(F166),COUNT($AX$2:AX165)&lt;=qCell),IF(COUNT($AX$2:AX165)=1,0,AX165-AX164),((qCell/COUNT($AX$2:AX165))*(I166-I165))+((1-(qCell/COUNT($AX$2:AX165)))*J165))),J165),IF(H165="in-sample",IF(Q165=bigT,((qCell/bigT)*(I166/I165))+((1-(qCell/bigT))*J165),IF(qCell=0,1,IF(OR(ISBLANK(F166),COUNT($AX$2:AX165)&lt;=qCell),IF(COUNT($AX$2:AX165)=1,1,AX165/AX164),((qCell/COUNT($AX$2:AX165))*(I166/I165))+((1-(qCell/COUNT($AX$2:AX165)))*J165)))),J165)))))))</f>
        <v/>
      </c>
      <c r="K166" s="120" t="str">
        <f>IF(H166="","",IF(AND(Temp!optSeasCoef=0,Temp!sts_add=1),IF(H166="out-sample",I166+(Q166*J166),I166+J166),IF(AND(Temp!optSeasCoef=0,Temp!sts_multp=1),IF(H166="out-sample",I166*(J166^Q166),I166*J166),IF(Temp!sts_add=1,IF(H166="out-sample",(I166+(Q166*J166))*G166,(I166+J166)*G166),IF(H166="out-sample",I166*(J166^Q166)*G166,I166*J166*G166)))))</f>
        <v/>
      </c>
      <c r="L166" s="116" t="str">
        <f t="shared" si="22"/>
        <v/>
      </c>
      <c r="M166" s="116" t="str">
        <f t="shared" si="23"/>
        <v/>
      </c>
      <c r="N166" s="116" t="str">
        <f t="shared" si="24"/>
        <v/>
      </c>
      <c r="O166" s="116" t="str">
        <f t="shared" si="25"/>
        <v/>
      </c>
      <c r="P166" s="116" t="str">
        <f t="shared" si="26"/>
        <v/>
      </c>
      <c r="Q166" s="94" t="str">
        <f>IF(AND(Temp!fhor_indata=1,ISBLANK(F166),H165="in-sample"),1,IF(AND(Temp!fhor_indata=1,H165="out-sample",Q165&lt;XfHor),Q165+1,IF(ISBLANK(F166),"",IF(AND(H166="out-sample",H165="in-sample"),1,IF(AND(H166="out-sample",H165="out-sample"),Q165+1,IF(ISNUMBER(Q165),Q165+1,1))))))</f>
        <v/>
      </c>
      <c r="R166" s="94" t="str">
        <f t="shared" si="27"/>
        <v/>
      </c>
      <c r="S166" s="94" t="str">
        <f>IF(Temp!fhor_indata=1,IF(S165=XobsHor,1,IF(COUNT($S$2:S165)&lt;=XobsHor,S165+1,IF(AND(COUNT($S$2:S165)&lt;=XobsHor+XfHor,IFERROR(MOD(S165,XobsHor)&lt;XfHor,FALSE)),S165+1,""))),IF(ISBLANK(F166),"",IF(S165=maxP,1,IF(S165&lt;maxP,S165+1,IF(COUNT($S$2:S166)&lt;=XobsHor,S165+1,"")))))</f>
        <v/>
      </c>
      <c r="T166" s="3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W166" s="123" t="str">
        <f t="shared" si="29"/>
        <v/>
      </c>
      <c r="AX166" s="123" t="str">
        <f t="shared" si="30"/>
        <v/>
      </c>
      <c r="AY166" s="124" t="str">
        <f t="shared" si="31"/>
        <v/>
      </c>
      <c r="AZ166" s="124" t="str">
        <f t="shared" si="32"/>
        <v/>
      </c>
      <c r="BF166" s="91"/>
    </row>
    <row r="167" spans="1:58" s="78" customFormat="1" ht="14.25" x14ac:dyDescent="0.2">
      <c r="A167" s="6"/>
      <c r="B167" s="6"/>
      <c r="C167" s="6"/>
      <c r="D167" s="3"/>
      <c r="E167" s="98" t="str">
        <f t="shared" si="28"/>
        <v/>
      </c>
      <c r="F167" s="117"/>
      <c r="G167" s="116" t="str">
        <f>IF(E167="","",IF(Temp!optSeasCoef=0,1,INDEX($C$2:$C$13,IF(MOD(COUNT($E$2:E167),seas_indx)=0,seas_indx,MOD(COUNT($E$2:E167),seas_indx)))))</f>
        <v/>
      </c>
      <c r="H167" s="97" t="str">
        <f>IFERROR(IF(Temp!fhor_indata=1,IF(COUNT($S$2:S167)&lt;=XobsHor,"in-sample",IF(AND(COUNT($S$2:S167)&lt;=XobsHor+XfHor,MOD(S166,XobsHor)&lt;XfHor),"out-sample","")),IF(ISBLANK(F167),"",IF(COUNT($F$2:F167)&lt;=XobsHor-XfHor,"in-sample","out-sample"))),"")</f>
        <v/>
      </c>
      <c r="I167" s="120" t="str">
        <f>IF(AND(ISBLANK(F166),H166="in-sample"),"",IF(AND(Temp!fhor_indata=1,H166="out-sample",H167="out-sample"),I166,IF(AND(ISBLANK(F167),H166="out-sample"),"",IF(AND(Temp!optSeasCoef=0,Temp!sts_add=1),IF(H166="in-sample",IF(Q166=bigT,((pCell/bigT)*F166)+((1-(pCell/bigT))*(I166+J166)),IF(OR(ISBLANK(F167),COUNT($F$2:F166)&lt;=pCell),F166,((pCell/COUNT($F$2:F166))*F166)+((1-(pCell/COUNT($F$2:F166)))*(I166+J166)))),I166),IF(AND(Temp!optSeasCoef=0,Temp!sts_multp=1),IF(H166="in-sample",IF(Q166=bigT,((pCell/bigT)*F166)+((1-(pCell/bigT))*(I166*J166)),IF(OR(ISBLANK(F167),COUNT(F$2:$F166)&lt;=pCell),F166,((pCell/COUNT($F$2:F166))*F166)+((1-(pCell/COUNT($F$2:F166)))*(I166*J166)))),I166),IF(Temp!sts_add=1,IF(H166="in-sample",IF(Q166=bigT,((pCell/bigT)*AX166)+((1-(pCell/bigT))*(I166+J166)),IF(OR(ISBLANK(F167),COUNT($AX$2:AX166)&lt;=pCell),AX166,((pCell/COUNT($AX$2:AX166))*AX166)+((1-(pCell/COUNT($AX$2:AX166)))*(I166+J166)))),I166),IF(H166="in-sample",IF(Q166=bigT,((pCell/bigT)*AX166)+((1-(pCell/bigT))*(I166*J166)),IF(OR(ISBLANK(F167),COUNT($AX$2:AX166)&lt;=pCell),AX166,((pCell/COUNT($AX$2:AX166))*AX166)+((1-(pCell/COUNT($AX$2:AX166)))*(I166*J166)))),I166)))))))</f>
        <v/>
      </c>
      <c r="J167" s="120" t="str">
        <f>IF(AND(ISBLANK(F166),H166="in-sample"),"",IF(AND(Temp!fhor_indata=1,H166="out-sample",H167="out-sample"),J166,IF(AND(ISBLANK(F167),H166="out-sample"),"",IF(AND(Temp!optSeasCoef=0,Temp!sts_add=1),IF(H166="in-sample",IF(Q166=bigT,((qCell/bigT)*(I167-I166))+((1-(qCell/bigT))*J166),IF(OR(ISBLANK(F167),COUNT($F$2:F166)&lt;=qCell),IF(COUNT($F$2:F166)=1,0,F166-F165),((qCell/COUNT($F$2:F166))*(I167-I166))+((1-(qCell/COUNT($F$2:F166)))*J166))),J166),IF(AND(Temp!optSeasCoef=0,Temp!sts_multp=1),IF(H166="in-sample",IF(Q166=bigT,((qCell/bigT)*(I167/I166))+((1-(qCell/bigT))*J166),IF(qCell=0,1,IF(OR(ISBLANK(F167),COUNT($F$2:F166)&lt;=qCell),IF(COUNT($F$2:F166)=1,1,F166/F165),((qCell/COUNT($F$2:F166))*(I167/I166))+((1-(qCell/COUNT($F$2:F166)))*J166)))),J166),IF(Temp!sts_add=1,IF(H166="in-sample",IF(Q166=bigT,((qCell/bigT)*(I167-I166))+((1-(qCell/bigT))*J166),IF(OR(ISBLANK(F167),COUNT($AX$2:AX166)&lt;=qCell),IF(COUNT($AX$2:AX166)=1,0,AX166-AX165),((qCell/COUNT($AX$2:AX166))*(I167-I166))+((1-(qCell/COUNT($AX$2:AX166)))*J166))),J166),IF(H166="in-sample",IF(Q166=bigT,((qCell/bigT)*(I167/I166))+((1-(qCell/bigT))*J166),IF(qCell=0,1,IF(OR(ISBLANK(F167),COUNT($AX$2:AX166)&lt;=qCell),IF(COUNT($AX$2:AX166)=1,1,AX166/AX165),((qCell/COUNT($AX$2:AX166))*(I167/I166))+((1-(qCell/COUNT($AX$2:AX166)))*J166)))),J166)))))))</f>
        <v/>
      </c>
      <c r="K167" s="120" t="str">
        <f>IF(H167="","",IF(AND(Temp!optSeasCoef=0,Temp!sts_add=1),IF(H167="out-sample",I167+(Q167*J167),I167+J167),IF(AND(Temp!optSeasCoef=0,Temp!sts_multp=1),IF(H167="out-sample",I167*(J167^Q167),I167*J167),IF(Temp!sts_add=1,IF(H167="out-sample",(I167+(Q167*J167))*G167,(I167+J167)*G167),IF(H167="out-sample",I167*(J167^Q167)*G167,I167*J167*G167)))))</f>
        <v/>
      </c>
      <c r="L167" s="116" t="str">
        <f t="shared" si="22"/>
        <v/>
      </c>
      <c r="M167" s="116" t="str">
        <f t="shared" si="23"/>
        <v/>
      </c>
      <c r="N167" s="116" t="str">
        <f t="shared" si="24"/>
        <v/>
      </c>
      <c r="O167" s="116" t="str">
        <f t="shared" si="25"/>
        <v/>
      </c>
      <c r="P167" s="116" t="str">
        <f t="shared" si="26"/>
        <v/>
      </c>
      <c r="Q167" s="94" t="str">
        <f>IF(AND(Temp!fhor_indata=1,ISBLANK(F167),H166="in-sample"),1,IF(AND(Temp!fhor_indata=1,H166="out-sample",Q166&lt;XfHor),Q166+1,IF(ISBLANK(F167),"",IF(AND(H167="out-sample",H166="in-sample"),1,IF(AND(H167="out-sample",H166="out-sample"),Q166+1,IF(ISNUMBER(Q166),Q166+1,1))))))</f>
        <v/>
      </c>
      <c r="R167" s="94" t="str">
        <f t="shared" si="27"/>
        <v/>
      </c>
      <c r="S167" s="94" t="str">
        <f>IF(Temp!fhor_indata=1,IF(S166=XobsHor,1,IF(COUNT($S$2:S166)&lt;=XobsHor,S166+1,IF(AND(COUNT($S$2:S166)&lt;=XobsHor+XfHor,IFERROR(MOD(S166,XobsHor)&lt;XfHor,FALSE)),S166+1,""))),IF(ISBLANK(F167),"",IF(S166=maxP,1,IF(S166&lt;maxP,S166+1,IF(COUNT($S$2:S167)&lt;=XobsHor,S166+1,"")))))</f>
        <v/>
      </c>
      <c r="T167" s="3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W167" s="123" t="str">
        <f t="shared" si="29"/>
        <v/>
      </c>
      <c r="AX167" s="123" t="str">
        <f t="shared" si="30"/>
        <v/>
      </c>
      <c r="AY167" s="124" t="str">
        <f t="shared" si="31"/>
        <v/>
      </c>
      <c r="AZ167" s="124" t="str">
        <f t="shared" si="32"/>
        <v/>
      </c>
      <c r="BF167" s="91"/>
    </row>
    <row r="168" spans="1:58" s="78" customFormat="1" ht="14.25" x14ac:dyDescent="0.2">
      <c r="A168" s="6"/>
      <c r="B168" s="6"/>
      <c r="C168" s="6"/>
      <c r="D168" s="3"/>
      <c r="E168" s="98" t="str">
        <f t="shared" si="28"/>
        <v/>
      </c>
      <c r="F168" s="117"/>
      <c r="G168" s="116" t="str">
        <f>IF(E168="","",IF(Temp!optSeasCoef=0,1,INDEX($C$2:$C$13,IF(MOD(COUNT($E$2:E168),seas_indx)=0,seas_indx,MOD(COUNT($E$2:E168),seas_indx)))))</f>
        <v/>
      </c>
      <c r="H168" s="97" t="str">
        <f>IFERROR(IF(Temp!fhor_indata=1,IF(COUNT($S$2:S168)&lt;=XobsHor,"in-sample",IF(AND(COUNT($S$2:S168)&lt;=XobsHor+XfHor,MOD(S167,XobsHor)&lt;XfHor),"out-sample","")),IF(ISBLANK(F168),"",IF(COUNT($F$2:F168)&lt;=XobsHor-XfHor,"in-sample","out-sample"))),"")</f>
        <v/>
      </c>
      <c r="I168" s="120" t="str">
        <f>IF(AND(ISBLANK(F167),H167="in-sample"),"",IF(AND(Temp!fhor_indata=1,H167="out-sample",H168="out-sample"),I167,IF(AND(ISBLANK(F168),H167="out-sample"),"",IF(AND(Temp!optSeasCoef=0,Temp!sts_add=1),IF(H167="in-sample",IF(Q167=bigT,((pCell/bigT)*F167)+((1-(pCell/bigT))*(I167+J167)),IF(OR(ISBLANK(F168),COUNT($F$2:F167)&lt;=pCell),F167,((pCell/COUNT($F$2:F167))*F167)+((1-(pCell/COUNT($F$2:F167)))*(I167+J167)))),I167),IF(AND(Temp!optSeasCoef=0,Temp!sts_multp=1),IF(H167="in-sample",IF(Q167=bigT,((pCell/bigT)*F167)+((1-(pCell/bigT))*(I167*J167)),IF(OR(ISBLANK(F168),COUNT(F$2:$F167)&lt;=pCell),F167,((pCell/COUNT($F$2:F167))*F167)+((1-(pCell/COUNT($F$2:F167)))*(I167*J167)))),I167),IF(Temp!sts_add=1,IF(H167="in-sample",IF(Q167=bigT,((pCell/bigT)*AX167)+((1-(pCell/bigT))*(I167+J167)),IF(OR(ISBLANK(F168),COUNT($AX$2:AX167)&lt;=pCell),AX167,((pCell/COUNT($AX$2:AX167))*AX167)+((1-(pCell/COUNT($AX$2:AX167)))*(I167+J167)))),I167),IF(H167="in-sample",IF(Q167=bigT,((pCell/bigT)*AX167)+((1-(pCell/bigT))*(I167*J167)),IF(OR(ISBLANK(F168),COUNT($AX$2:AX167)&lt;=pCell),AX167,((pCell/COUNT($AX$2:AX167))*AX167)+((1-(pCell/COUNT($AX$2:AX167)))*(I167*J167)))),I167)))))))</f>
        <v/>
      </c>
      <c r="J168" s="120" t="str">
        <f>IF(AND(ISBLANK(F167),H167="in-sample"),"",IF(AND(Temp!fhor_indata=1,H167="out-sample",H168="out-sample"),J167,IF(AND(ISBLANK(F168),H167="out-sample"),"",IF(AND(Temp!optSeasCoef=0,Temp!sts_add=1),IF(H167="in-sample",IF(Q167=bigT,((qCell/bigT)*(I168-I167))+((1-(qCell/bigT))*J167),IF(OR(ISBLANK(F168),COUNT($F$2:F167)&lt;=qCell),IF(COUNT($F$2:F167)=1,0,F167-F166),((qCell/COUNT($F$2:F167))*(I168-I167))+((1-(qCell/COUNT($F$2:F167)))*J167))),J167),IF(AND(Temp!optSeasCoef=0,Temp!sts_multp=1),IF(H167="in-sample",IF(Q167=bigT,((qCell/bigT)*(I168/I167))+((1-(qCell/bigT))*J167),IF(qCell=0,1,IF(OR(ISBLANK(F168),COUNT($F$2:F167)&lt;=qCell),IF(COUNT($F$2:F167)=1,1,F167/F166),((qCell/COUNT($F$2:F167))*(I168/I167))+((1-(qCell/COUNT($F$2:F167)))*J167)))),J167),IF(Temp!sts_add=1,IF(H167="in-sample",IF(Q167=bigT,((qCell/bigT)*(I168-I167))+((1-(qCell/bigT))*J167),IF(OR(ISBLANK(F168),COUNT($AX$2:AX167)&lt;=qCell),IF(COUNT($AX$2:AX167)=1,0,AX167-AX166),((qCell/COUNT($AX$2:AX167))*(I168-I167))+((1-(qCell/COUNT($AX$2:AX167)))*J167))),J167),IF(H167="in-sample",IF(Q167=bigT,((qCell/bigT)*(I168/I167))+((1-(qCell/bigT))*J167),IF(qCell=0,1,IF(OR(ISBLANK(F168),COUNT($AX$2:AX167)&lt;=qCell),IF(COUNT($AX$2:AX167)=1,1,AX167/AX166),((qCell/COUNT($AX$2:AX167))*(I168/I167))+((1-(qCell/COUNT($AX$2:AX167)))*J167)))),J167)))))))</f>
        <v/>
      </c>
      <c r="K168" s="120" t="str">
        <f>IF(H168="","",IF(AND(Temp!optSeasCoef=0,Temp!sts_add=1),IF(H168="out-sample",I168+(Q168*J168),I168+J168),IF(AND(Temp!optSeasCoef=0,Temp!sts_multp=1),IF(H168="out-sample",I168*(J168^Q168),I168*J168),IF(Temp!sts_add=1,IF(H168="out-sample",(I168+(Q168*J168))*G168,(I168+J168)*G168),IF(H168="out-sample",I168*(J168^Q168)*G168,I168*J168*G168)))))</f>
        <v/>
      </c>
      <c r="L168" s="116" t="str">
        <f t="shared" si="22"/>
        <v/>
      </c>
      <c r="M168" s="116" t="str">
        <f t="shared" si="23"/>
        <v/>
      </c>
      <c r="N168" s="116" t="str">
        <f t="shared" si="24"/>
        <v/>
      </c>
      <c r="O168" s="116" t="str">
        <f t="shared" si="25"/>
        <v/>
      </c>
      <c r="P168" s="116" t="str">
        <f t="shared" si="26"/>
        <v/>
      </c>
      <c r="Q168" s="94" t="str">
        <f>IF(AND(Temp!fhor_indata=1,ISBLANK(F168),H167="in-sample"),1,IF(AND(Temp!fhor_indata=1,H167="out-sample",Q167&lt;XfHor),Q167+1,IF(ISBLANK(F168),"",IF(AND(H168="out-sample",H167="in-sample"),1,IF(AND(H168="out-sample",H167="out-sample"),Q167+1,IF(ISNUMBER(Q167),Q167+1,1))))))</f>
        <v/>
      </c>
      <c r="R168" s="94" t="str">
        <f t="shared" si="27"/>
        <v/>
      </c>
      <c r="S168" s="94" t="str">
        <f>IF(Temp!fhor_indata=1,IF(S167=XobsHor,1,IF(COUNT($S$2:S167)&lt;=XobsHor,S167+1,IF(AND(COUNT($S$2:S167)&lt;=XobsHor+XfHor,IFERROR(MOD(S167,XobsHor)&lt;XfHor,FALSE)),S167+1,""))),IF(ISBLANK(F168),"",IF(S167=maxP,1,IF(S167&lt;maxP,S167+1,IF(COUNT($S$2:S168)&lt;=XobsHor,S167+1,"")))))</f>
        <v/>
      </c>
      <c r="T168" s="3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W168" s="123" t="str">
        <f t="shared" si="29"/>
        <v/>
      </c>
      <c r="AX168" s="123" t="str">
        <f t="shared" si="30"/>
        <v/>
      </c>
      <c r="AY168" s="124" t="str">
        <f t="shared" si="31"/>
        <v/>
      </c>
      <c r="AZ168" s="124" t="str">
        <f t="shared" si="32"/>
        <v/>
      </c>
      <c r="BF168" s="91"/>
    </row>
    <row r="169" spans="1:58" s="78" customFormat="1" ht="14.25" x14ac:dyDescent="0.2">
      <c r="A169" s="6"/>
      <c r="B169" s="6"/>
      <c r="C169" s="6"/>
      <c r="D169" s="3"/>
      <c r="E169" s="98" t="str">
        <f t="shared" si="28"/>
        <v/>
      </c>
      <c r="F169" s="117"/>
      <c r="G169" s="116" t="str">
        <f>IF(E169="","",IF(Temp!optSeasCoef=0,1,INDEX($C$2:$C$13,IF(MOD(COUNT($E$2:E169),seas_indx)=0,seas_indx,MOD(COUNT($E$2:E169),seas_indx)))))</f>
        <v/>
      </c>
      <c r="H169" s="97" t="str">
        <f>IFERROR(IF(Temp!fhor_indata=1,IF(COUNT($S$2:S169)&lt;=XobsHor,"in-sample",IF(AND(COUNT($S$2:S169)&lt;=XobsHor+XfHor,MOD(S168,XobsHor)&lt;XfHor),"out-sample","")),IF(ISBLANK(F169),"",IF(COUNT($F$2:F169)&lt;=XobsHor-XfHor,"in-sample","out-sample"))),"")</f>
        <v/>
      </c>
      <c r="I169" s="120" t="str">
        <f>IF(AND(ISBLANK(F168),H168="in-sample"),"",IF(AND(Temp!fhor_indata=1,H168="out-sample",H169="out-sample"),I168,IF(AND(ISBLANK(F169),H168="out-sample"),"",IF(AND(Temp!optSeasCoef=0,Temp!sts_add=1),IF(H168="in-sample",IF(Q168=bigT,((pCell/bigT)*F168)+((1-(pCell/bigT))*(I168+J168)),IF(OR(ISBLANK(F169),COUNT($F$2:F168)&lt;=pCell),F168,((pCell/COUNT($F$2:F168))*F168)+((1-(pCell/COUNT($F$2:F168)))*(I168+J168)))),I168),IF(AND(Temp!optSeasCoef=0,Temp!sts_multp=1),IF(H168="in-sample",IF(Q168=bigT,((pCell/bigT)*F168)+((1-(pCell/bigT))*(I168*J168)),IF(OR(ISBLANK(F169),COUNT(F$2:$F168)&lt;=pCell),F168,((pCell/COUNT($F$2:F168))*F168)+((1-(pCell/COUNT($F$2:F168)))*(I168*J168)))),I168),IF(Temp!sts_add=1,IF(H168="in-sample",IF(Q168=bigT,((pCell/bigT)*AX168)+((1-(pCell/bigT))*(I168+J168)),IF(OR(ISBLANK(F169),COUNT($AX$2:AX168)&lt;=pCell),AX168,((pCell/COUNT($AX$2:AX168))*AX168)+((1-(pCell/COUNT($AX$2:AX168)))*(I168+J168)))),I168),IF(H168="in-sample",IF(Q168=bigT,((pCell/bigT)*AX168)+((1-(pCell/bigT))*(I168*J168)),IF(OR(ISBLANK(F169),COUNT($AX$2:AX168)&lt;=pCell),AX168,((pCell/COUNT($AX$2:AX168))*AX168)+((1-(pCell/COUNT($AX$2:AX168)))*(I168*J168)))),I168)))))))</f>
        <v/>
      </c>
      <c r="J169" s="120" t="str">
        <f>IF(AND(ISBLANK(F168),H168="in-sample"),"",IF(AND(Temp!fhor_indata=1,H168="out-sample",H169="out-sample"),J168,IF(AND(ISBLANK(F169),H168="out-sample"),"",IF(AND(Temp!optSeasCoef=0,Temp!sts_add=1),IF(H168="in-sample",IF(Q168=bigT,((qCell/bigT)*(I169-I168))+((1-(qCell/bigT))*J168),IF(OR(ISBLANK(F169),COUNT($F$2:F168)&lt;=qCell),IF(COUNT($F$2:F168)=1,0,F168-F167),((qCell/COUNT($F$2:F168))*(I169-I168))+((1-(qCell/COUNT($F$2:F168)))*J168))),J168),IF(AND(Temp!optSeasCoef=0,Temp!sts_multp=1),IF(H168="in-sample",IF(Q168=bigT,((qCell/bigT)*(I169/I168))+((1-(qCell/bigT))*J168),IF(qCell=0,1,IF(OR(ISBLANK(F169),COUNT($F$2:F168)&lt;=qCell),IF(COUNT($F$2:F168)=1,1,F168/F167),((qCell/COUNT($F$2:F168))*(I169/I168))+((1-(qCell/COUNT($F$2:F168)))*J168)))),J168),IF(Temp!sts_add=1,IF(H168="in-sample",IF(Q168=bigT,((qCell/bigT)*(I169-I168))+((1-(qCell/bigT))*J168),IF(OR(ISBLANK(F169),COUNT($AX$2:AX168)&lt;=qCell),IF(COUNT($AX$2:AX168)=1,0,AX168-AX167),((qCell/COUNT($AX$2:AX168))*(I169-I168))+((1-(qCell/COUNT($AX$2:AX168)))*J168))),J168),IF(H168="in-sample",IF(Q168=bigT,((qCell/bigT)*(I169/I168))+((1-(qCell/bigT))*J168),IF(qCell=0,1,IF(OR(ISBLANK(F169),COUNT($AX$2:AX168)&lt;=qCell),IF(COUNT($AX$2:AX168)=1,1,AX168/AX167),((qCell/COUNT($AX$2:AX168))*(I169/I168))+((1-(qCell/COUNT($AX$2:AX168)))*J168)))),J168)))))))</f>
        <v/>
      </c>
      <c r="K169" s="120" t="str">
        <f>IF(H169="","",IF(AND(Temp!optSeasCoef=0,Temp!sts_add=1),IF(H169="out-sample",I169+(Q169*J169),I169+J169),IF(AND(Temp!optSeasCoef=0,Temp!sts_multp=1),IF(H169="out-sample",I169*(J169^Q169),I169*J169),IF(Temp!sts_add=1,IF(H169="out-sample",(I169+(Q169*J169))*G169,(I169+J169)*G169),IF(H169="out-sample",I169*(J169^Q169)*G169,I169*J169*G169)))))</f>
        <v/>
      </c>
      <c r="L169" s="116" t="str">
        <f t="shared" si="22"/>
        <v/>
      </c>
      <c r="M169" s="116" t="str">
        <f t="shared" si="23"/>
        <v/>
      </c>
      <c r="N169" s="116" t="str">
        <f t="shared" si="24"/>
        <v/>
      </c>
      <c r="O169" s="116" t="str">
        <f t="shared" si="25"/>
        <v/>
      </c>
      <c r="P169" s="116" t="str">
        <f t="shared" si="26"/>
        <v/>
      </c>
      <c r="Q169" s="94" t="str">
        <f>IF(AND(Temp!fhor_indata=1,ISBLANK(F169),H168="in-sample"),1,IF(AND(Temp!fhor_indata=1,H168="out-sample",Q168&lt;XfHor),Q168+1,IF(ISBLANK(F169),"",IF(AND(H169="out-sample",H168="in-sample"),1,IF(AND(H169="out-sample",H168="out-sample"),Q168+1,IF(ISNUMBER(Q168),Q168+1,1))))))</f>
        <v/>
      </c>
      <c r="R169" s="94" t="str">
        <f t="shared" si="27"/>
        <v/>
      </c>
      <c r="S169" s="94" t="str">
        <f>IF(Temp!fhor_indata=1,IF(S168=XobsHor,1,IF(COUNT($S$2:S168)&lt;=XobsHor,S168+1,IF(AND(COUNT($S$2:S168)&lt;=XobsHor+XfHor,IFERROR(MOD(S168,XobsHor)&lt;XfHor,FALSE)),S168+1,""))),IF(ISBLANK(F169),"",IF(S168=maxP,1,IF(S168&lt;maxP,S168+1,IF(COUNT($S$2:S169)&lt;=XobsHor,S168+1,"")))))</f>
        <v/>
      </c>
      <c r="T169" s="3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W169" s="123" t="str">
        <f t="shared" si="29"/>
        <v/>
      </c>
      <c r="AX169" s="123" t="str">
        <f t="shared" si="30"/>
        <v/>
      </c>
      <c r="AY169" s="124" t="str">
        <f t="shared" si="31"/>
        <v/>
      </c>
      <c r="AZ169" s="124" t="str">
        <f t="shared" si="32"/>
        <v/>
      </c>
      <c r="BF169" s="91"/>
    </row>
    <row r="170" spans="1:58" s="78" customFormat="1" ht="14.25" x14ac:dyDescent="0.2">
      <c r="A170" s="6"/>
      <c r="B170" s="6"/>
      <c r="C170" s="6"/>
      <c r="D170" s="3"/>
      <c r="E170" s="98" t="str">
        <f t="shared" si="28"/>
        <v/>
      </c>
      <c r="F170" s="117"/>
      <c r="G170" s="116" t="str">
        <f>IF(E170="","",IF(Temp!optSeasCoef=0,1,INDEX($C$2:$C$13,IF(MOD(COUNT($E$2:E170),seas_indx)=0,seas_indx,MOD(COUNT($E$2:E170),seas_indx)))))</f>
        <v/>
      </c>
      <c r="H170" s="97" t="str">
        <f>IFERROR(IF(Temp!fhor_indata=1,IF(COUNT($S$2:S170)&lt;=XobsHor,"in-sample",IF(AND(COUNT($S$2:S170)&lt;=XobsHor+XfHor,MOD(S169,XobsHor)&lt;XfHor),"out-sample","")),IF(ISBLANK(F170),"",IF(COUNT($F$2:F170)&lt;=XobsHor-XfHor,"in-sample","out-sample"))),"")</f>
        <v/>
      </c>
      <c r="I170" s="120" t="str">
        <f>IF(AND(ISBLANK(F169),H169="in-sample"),"",IF(AND(Temp!fhor_indata=1,H169="out-sample",H170="out-sample"),I169,IF(AND(ISBLANK(F170),H169="out-sample"),"",IF(AND(Temp!optSeasCoef=0,Temp!sts_add=1),IF(H169="in-sample",IF(Q169=bigT,((pCell/bigT)*F169)+((1-(pCell/bigT))*(I169+J169)),IF(OR(ISBLANK(F170),COUNT($F$2:F169)&lt;=pCell),F169,((pCell/COUNT($F$2:F169))*F169)+((1-(pCell/COUNT($F$2:F169)))*(I169+J169)))),I169),IF(AND(Temp!optSeasCoef=0,Temp!sts_multp=1),IF(H169="in-sample",IF(Q169=bigT,((pCell/bigT)*F169)+((1-(pCell/bigT))*(I169*J169)),IF(OR(ISBLANK(F170),COUNT(F$2:$F169)&lt;=pCell),F169,((pCell/COUNT($F$2:F169))*F169)+((1-(pCell/COUNT($F$2:F169)))*(I169*J169)))),I169),IF(Temp!sts_add=1,IF(H169="in-sample",IF(Q169=bigT,((pCell/bigT)*AX169)+((1-(pCell/bigT))*(I169+J169)),IF(OR(ISBLANK(F170),COUNT($AX$2:AX169)&lt;=pCell),AX169,((pCell/COUNT($AX$2:AX169))*AX169)+((1-(pCell/COUNT($AX$2:AX169)))*(I169+J169)))),I169),IF(H169="in-sample",IF(Q169=bigT,((pCell/bigT)*AX169)+((1-(pCell/bigT))*(I169*J169)),IF(OR(ISBLANK(F170),COUNT($AX$2:AX169)&lt;=pCell),AX169,((pCell/COUNT($AX$2:AX169))*AX169)+((1-(pCell/COUNT($AX$2:AX169)))*(I169*J169)))),I169)))))))</f>
        <v/>
      </c>
      <c r="J170" s="120" t="str">
        <f>IF(AND(ISBLANK(F169),H169="in-sample"),"",IF(AND(Temp!fhor_indata=1,H169="out-sample",H170="out-sample"),J169,IF(AND(ISBLANK(F170),H169="out-sample"),"",IF(AND(Temp!optSeasCoef=0,Temp!sts_add=1),IF(H169="in-sample",IF(Q169=bigT,((qCell/bigT)*(I170-I169))+((1-(qCell/bigT))*J169),IF(OR(ISBLANK(F170),COUNT($F$2:F169)&lt;=qCell),IF(COUNT($F$2:F169)=1,0,F169-F168),((qCell/COUNT($F$2:F169))*(I170-I169))+((1-(qCell/COUNT($F$2:F169)))*J169))),J169),IF(AND(Temp!optSeasCoef=0,Temp!sts_multp=1),IF(H169="in-sample",IF(Q169=bigT,((qCell/bigT)*(I170/I169))+((1-(qCell/bigT))*J169),IF(qCell=0,1,IF(OR(ISBLANK(F170),COUNT($F$2:F169)&lt;=qCell),IF(COUNT($F$2:F169)=1,1,F169/F168),((qCell/COUNT($F$2:F169))*(I170/I169))+((1-(qCell/COUNT($F$2:F169)))*J169)))),J169),IF(Temp!sts_add=1,IF(H169="in-sample",IF(Q169=bigT,((qCell/bigT)*(I170-I169))+((1-(qCell/bigT))*J169),IF(OR(ISBLANK(F170),COUNT($AX$2:AX169)&lt;=qCell),IF(COUNT($AX$2:AX169)=1,0,AX169-AX168),((qCell/COUNT($AX$2:AX169))*(I170-I169))+((1-(qCell/COUNT($AX$2:AX169)))*J169))),J169),IF(H169="in-sample",IF(Q169=bigT,((qCell/bigT)*(I170/I169))+((1-(qCell/bigT))*J169),IF(qCell=0,1,IF(OR(ISBLANK(F170),COUNT($AX$2:AX169)&lt;=qCell),IF(COUNT($AX$2:AX169)=1,1,AX169/AX168),((qCell/COUNT($AX$2:AX169))*(I170/I169))+((1-(qCell/COUNT($AX$2:AX169)))*J169)))),J169)))))))</f>
        <v/>
      </c>
      <c r="K170" s="120" t="str">
        <f>IF(H170="","",IF(AND(Temp!optSeasCoef=0,Temp!sts_add=1),IF(H170="out-sample",I170+(Q170*J170),I170+J170),IF(AND(Temp!optSeasCoef=0,Temp!sts_multp=1),IF(H170="out-sample",I170*(J170^Q170),I170*J170),IF(Temp!sts_add=1,IF(H170="out-sample",(I170+(Q170*J170))*G170,(I170+J170)*G170),IF(H170="out-sample",I170*(J170^Q170)*G170,I170*J170*G170)))))</f>
        <v/>
      </c>
      <c r="L170" s="116" t="str">
        <f t="shared" si="22"/>
        <v/>
      </c>
      <c r="M170" s="116" t="str">
        <f t="shared" si="23"/>
        <v/>
      </c>
      <c r="N170" s="116" t="str">
        <f t="shared" si="24"/>
        <v/>
      </c>
      <c r="O170" s="116" t="str">
        <f t="shared" si="25"/>
        <v/>
      </c>
      <c r="P170" s="116" t="str">
        <f t="shared" si="26"/>
        <v/>
      </c>
      <c r="Q170" s="94" t="str">
        <f>IF(AND(Temp!fhor_indata=1,ISBLANK(F170),H169="in-sample"),1,IF(AND(Temp!fhor_indata=1,H169="out-sample",Q169&lt;XfHor),Q169+1,IF(ISBLANK(F170),"",IF(AND(H170="out-sample",H169="in-sample"),1,IF(AND(H170="out-sample",H169="out-sample"),Q169+1,IF(ISNUMBER(Q169),Q169+1,1))))))</f>
        <v/>
      </c>
      <c r="R170" s="94" t="str">
        <f t="shared" si="27"/>
        <v/>
      </c>
      <c r="S170" s="94" t="str">
        <f>IF(Temp!fhor_indata=1,IF(S169=XobsHor,1,IF(COUNT($S$2:S169)&lt;=XobsHor,S169+1,IF(AND(COUNT($S$2:S169)&lt;=XobsHor+XfHor,IFERROR(MOD(S169,XobsHor)&lt;XfHor,FALSE)),S169+1,""))),IF(ISBLANK(F170),"",IF(S169=maxP,1,IF(S169&lt;maxP,S169+1,IF(COUNT($S$2:S170)&lt;=XobsHor,S169+1,"")))))</f>
        <v/>
      </c>
      <c r="T170" s="3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W170" s="123" t="str">
        <f t="shared" si="29"/>
        <v/>
      </c>
      <c r="AX170" s="123" t="str">
        <f t="shared" si="30"/>
        <v/>
      </c>
      <c r="AY170" s="124" t="str">
        <f t="shared" si="31"/>
        <v/>
      </c>
      <c r="AZ170" s="124" t="str">
        <f t="shared" si="32"/>
        <v/>
      </c>
      <c r="BF170" s="91"/>
    </row>
    <row r="171" spans="1:58" s="78" customFormat="1" ht="14.25" x14ac:dyDescent="0.2">
      <c r="A171" s="6"/>
      <c r="B171" s="6"/>
      <c r="C171" s="6"/>
      <c r="D171" s="3"/>
      <c r="E171" s="98" t="str">
        <f t="shared" si="28"/>
        <v/>
      </c>
      <c r="F171" s="117"/>
      <c r="G171" s="116" t="str">
        <f>IF(E171="","",IF(Temp!optSeasCoef=0,1,INDEX($C$2:$C$13,IF(MOD(COUNT($E$2:E171),seas_indx)=0,seas_indx,MOD(COUNT($E$2:E171),seas_indx)))))</f>
        <v/>
      </c>
      <c r="H171" s="97" t="str">
        <f>IFERROR(IF(Temp!fhor_indata=1,IF(COUNT($S$2:S171)&lt;=XobsHor,"in-sample",IF(AND(COUNT($S$2:S171)&lt;=XobsHor+XfHor,MOD(S170,XobsHor)&lt;XfHor),"out-sample","")),IF(ISBLANK(F171),"",IF(COUNT($F$2:F171)&lt;=XobsHor-XfHor,"in-sample","out-sample"))),"")</f>
        <v/>
      </c>
      <c r="I171" s="120" t="str">
        <f>IF(AND(ISBLANK(F170),H170="in-sample"),"",IF(AND(Temp!fhor_indata=1,H170="out-sample",H171="out-sample"),I170,IF(AND(ISBLANK(F171),H170="out-sample"),"",IF(AND(Temp!optSeasCoef=0,Temp!sts_add=1),IF(H170="in-sample",IF(Q170=bigT,((pCell/bigT)*F170)+((1-(pCell/bigT))*(I170+J170)),IF(OR(ISBLANK(F171),COUNT($F$2:F170)&lt;=pCell),F170,((pCell/COUNT($F$2:F170))*F170)+((1-(pCell/COUNT($F$2:F170)))*(I170+J170)))),I170),IF(AND(Temp!optSeasCoef=0,Temp!sts_multp=1),IF(H170="in-sample",IF(Q170=bigT,((pCell/bigT)*F170)+((1-(pCell/bigT))*(I170*J170)),IF(OR(ISBLANK(F171),COUNT(F$2:$F170)&lt;=pCell),F170,((pCell/COUNT($F$2:F170))*F170)+((1-(pCell/COUNT($F$2:F170)))*(I170*J170)))),I170),IF(Temp!sts_add=1,IF(H170="in-sample",IF(Q170=bigT,((pCell/bigT)*AX170)+((1-(pCell/bigT))*(I170+J170)),IF(OR(ISBLANK(F171),COUNT($AX$2:AX170)&lt;=pCell),AX170,((pCell/COUNT($AX$2:AX170))*AX170)+((1-(pCell/COUNT($AX$2:AX170)))*(I170+J170)))),I170),IF(H170="in-sample",IF(Q170=bigT,((pCell/bigT)*AX170)+((1-(pCell/bigT))*(I170*J170)),IF(OR(ISBLANK(F171),COUNT($AX$2:AX170)&lt;=pCell),AX170,((pCell/COUNT($AX$2:AX170))*AX170)+((1-(pCell/COUNT($AX$2:AX170)))*(I170*J170)))),I170)))))))</f>
        <v/>
      </c>
      <c r="J171" s="120" t="str">
        <f>IF(AND(ISBLANK(F170),H170="in-sample"),"",IF(AND(Temp!fhor_indata=1,H170="out-sample",H171="out-sample"),J170,IF(AND(ISBLANK(F171),H170="out-sample"),"",IF(AND(Temp!optSeasCoef=0,Temp!sts_add=1),IF(H170="in-sample",IF(Q170=bigT,((qCell/bigT)*(I171-I170))+((1-(qCell/bigT))*J170),IF(OR(ISBLANK(F171),COUNT($F$2:F170)&lt;=qCell),IF(COUNT($F$2:F170)=1,0,F170-F169),((qCell/COUNT($F$2:F170))*(I171-I170))+((1-(qCell/COUNT($F$2:F170)))*J170))),J170),IF(AND(Temp!optSeasCoef=0,Temp!sts_multp=1),IF(H170="in-sample",IF(Q170=bigT,((qCell/bigT)*(I171/I170))+((1-(qCell/bigT))*J170),IF(qCell=0,1,IF(OR(ISBLANK(F171),COUNT($F$2:F170)&lt;=qCell),IF(COUNT($F$2:F170)=1,1,F170/F169),((qCell/COUNT($F$2:F170))*(I171/I170))+((1-(qCell/COUNT($F$2:F170)))*J170)))),J170),IF(Temp!sts_add=1,IF(H170="in-sample",IF(Q170=bigT,((qCell/bigT)*(I171-I170))+((1-(qCell/bigT))*J170),IF(OR(ISBLANK(F171),COUNT($AX$2:AX170)&lt;=qCell),IF(COUNT($AX$2:AX170)=1,0,AX170-AX169),((qCell/COUNT($AX$2:AX170))*(I171-I170))+((1-(qCell/COUNT($AX$2:AX170)))*J170))),J170),IF(H170="in-sample",IF(Q170=bigT,((qCell/bigT)*(I171/I170))+((1-(qCell/bigT))*J170),IF(qCell=0,1,IF(OR(ISBLANK(F171),COUNT($AX$2:AX170)&lt;=qCell),IF(COUNT($AX$2:AX170)=1,1,AX170/AX169),((qCell/COUNT($AX$2:AX170))*(I171/I170))+((1-(qCell/COUNT($AX$2:AX170)))*J170)))),J170)))))))</f>
        <v/>
      </c>
      <c r="K171" s="120" t="str">
        <f>IF(H171="","",IF(AND(Temp!optSeasCoef=0,Temp!sts_add=1),IF(H171="out-sample",I171+(Q171*J171),I171+J171),IF(AND(Temp!optSeasCoef=0,Temp!sts_multp=1),IF(H171="out-sample",I171*(J171^Q171),I171*J171),IF(Temp!sts_add=1,IF(H171="out-sample",(I171+(Q171*J171))*G171,(I171+J171)*G171),IF(H171="out-sample",I171*(J171^Q171)*G171,I171*J171*G171)))))</f>
        <v/>
      </c>
      <c r="L171" s="116" t="str">
        <f t="shared" si="22"/>
        <v/>
      </c>
      <c r="M171" s="116" t="str">
        <f t="shared" si="23"/>
        <v/>
      </c>
      <c r="N171" s="116" t="str">
        <f t="shared" si="24"/>
        <v/>
      </c>
      <c r="O171" s="116" t="str">
        <f t="shared" si="25"/>
        <v/>
      </c>
      <c r="P171" s="116" t="str">
        <f t="shared" si="26"/>
        <v/>
      </c>
      <c r="Q171" s="94" t="str">
        <f>IF(AND(Temp!fhor_indata=1,ISBLANK(F171),H170="in-sample"),1,IF(AND(Temp!fhor_indata=1,H170="out-sample",Q170&lt;XfHor),Q170+1,IF(ISBLANK(F171),"",IF(AND(H171="out-sample",H170="in-sample"),1,IF(AND(H171="out-sample",H170="out-sample"),Q170+1,IF(ISNUMBER(Q170),Q170+1,1))))))</f>
        <v/>
      </c>
      <c r="R171" s="94" t="str">
        <f t="shared" si="27"/>
        <v/>
      </c>
      <c r="S171" s="94" t="str">
        <f>IF(Temp!fhor_indata=1,IF(S170=XobsHor,1,IF(COUNT($S$2:S170)&lt;=XobsHor,S170+1,IF(AND(COUNT($S$2:S170)&lt;=XobsHor+XfHor,IFERROR(MOD(S170,XobsHor)&lt;XfHor,FALSE)),S170+1,""))),IF(ISBLANK(F171),"",IF(S170=maxP,1,IF(S170&lt;maxP,S170+1,IF(COUNT($S$2:S171)&lt;=XobsHor,S170+1,"")))))</f>
        <v/>
      </c>
      <c r="T171" s="3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W171" s="123" t="str">
        <f t="shared" si="29"/>
        <v/>
      </c>
      <c r="AX171" s="123" t="str">
        <f t="shared" si="30"/>
        <v/>
      </c>
      <c r="AY171" s="124" t="str">
        <f t="shared" si="31"/>
        <v/>
      </c>
      <c r="AZ171" s="124" t="str">
        <f t="shared" si="32"/>
        <v/>
      </c>
      <c r="BF171" s="91"/>
    </row>
    <row r="172" spans="1:58" s="78" customFormat="1" ht="14.25" x14ac:dyDescent="0.2">
      <c r="A172" s="6"/>
      <c r="B172" s="6"/>
      <c r="C172" s="6"/>
      <c r="D172" s="3"/>
      <c r="E172" s="98" t="str">
        <f t="shared" si="28"/>
        <v/>
      </c>
      <c r="F172" s="117"/>
      <c r="G172" s="116" t="str">
        <f>IF(E172="","",IF(Temp!optSeasCoef=0,1,INDEX($C$2:$C$13,IF(MOD(COUNT($E$2:E172),seas_indx)=0,seas_indx,MOD(COUNT($E$2:E172),seas_indx)))))</f>
        <v/>
      </c>
      <c r="H172" s="97" t="str">
        <f>IFERROR(IF(Temp!fhor_indata=1,IF(COUNT($S$2:S172)&lt;=XobsHor,"in-sample",IF(AND(COUNT($S$2:S172)&lt;=XobsHor+XfHor,MOD(S171,XobsHor)&lt;XfHor),"out-sample","")),IF(ISBLANK(F172),"",IF(COUNT($F$2:F172)&lt;=XobsHor-XfHor,"in-sample","out-sample"))),"")</f>
        <v/>
      </c>
      <c r="I172" s="120" t="str">
        <f>IF(AND(ISBLANK(F171),H171="in-sample"),"",IF(AND(Temp!fhor_indata=1,H171="out-sample",H172="out-sample"),I171,IF(AND(ISBLANK(F172),H171="out-sample"),"",IF(AND(Temp!optSeasCoef=0,Temp!sts_add=1),IF(H171="in-sample",IF(Q171=bigT,((pCell/bigT)*F171)+((1-(pCell/bigT))*(I171+J171)),IF(OR(ISBLANK(F172),COUNT($F$2:F171)&lt;=pCell),F171,((pCell/COUNT($F$2:F171))*F171)+((1-(pCell/COUNT($F$2:F171)))*(I171+J171)))),I171),IF(AND(Temp!optSeasCoef=0,Temp!sts_multp=1),IF(H171="in-sample",IF(Q171=bigT,((pCell/bigT)*F171)+((1-(pCell/bigT))*(I171*J171)),IF(OR(ISBLANK(F172),COUNT(F$2:$F171)&lt;=pCell),F171,((pCell/COUNT($F$2:F171))*F171)+((1-(pCell/COUNT($F$2:F171)))*(I171*J171)))),I171),IF(Temp!sts_add=1,IF(H171="in-sample",IF(Q171=bigT,((pCell/bigT)*AX171)+((1-(pCell/bigT))*(I171+J171)),IF(OR(ISBLANK(F172),COUNT($AX$2:AX171)&lt;=pCell),AX171,((pCell/COUNT($AX$2:AX171))*AX171)+((1-(pCell/COUNT($AX$2:AX171)))*(I171+J171)))),I171),IF(H171="in-sample",IF(Q171=bigT,((pCell/bigT)*AX171)+((1-(pCell/bigT))*(I171*J171)),IF(OR(ISBLANK(F172),COUNT($AX$2:AX171)&lt;=pCell),AX171,((pCell/COUNT($AX$2:AX171))*AX171)+((1-(pCell/COUNT($AX$2:AX171)))*(I171*J171)))),I171)))))))</f>
        <v/>
      </c>
      <c r="J172" s="120" t="str">
        <f>IF(AND(ISBLANK(F171),H171="in-sample"),"",IF(AND(Temp!fhor_indata=1,H171="out-sample",H172="out-sample"),J171,IF(AND(ISBLANK(F172),H171="out-sample"),"",IF(AND(Temp!optSeasCoef=0,Temp!sts_add=1),IF(H171="in-sample",IF(Q171=bigT,((qCell/bigT)*(I172-I171))+((1-(qCell/bigT))*J171),IF(OR(ISBLANK(F172),COUNT($F$2:F171)&lt;=qCell),IF(COUNT($F$2:F171)=1,0,F171-F170),((qCell/COUNT($F$2:F171))*(I172-I171))+((1-(qCell/COUNT($F$2:F171)))*J171))),J171),IF(AND(Temp!optSeasCoef=0,Temp!sts_multp=1),IF(H171="in-sample",IF(Q171=bigT,((qCell/bigT)*(I172/I171))+((1-(qCell/bigT))*J171),IF(qCell=0,1,IF(OR(ISBLANK(F172),COUNT($F$2:F171)&lt;=qCell),IF(COUNT($F$2:F171)=1,1,F171/F170),((qCell/COUNT($F$2:F171))*(I172/I171))+((1-(qCell/COUNT($F$2:F171)))*J171)))),J171),IF(Temp!sts_add=1,IF(H171="in-sample",IF(Q171=bigT,((qCell/bigT)*(I172-I171))+((1-(qCell/bigT))*J171),IF(OR(ISBLANK(F172),COUNT($AX$2:AX171)&lt;=qCell),IF(COUNT($AX$2:AX171)=1,0,AX171-AX170),((qCell/COUNT($AX$2:AX171))*(I172-I171))+((1-(qCell/COUNT($AX$2:AX171)))*J171))),J171),IF(H171="in-sample",IF(Q171=bigT,((qCell/bigT)*(I172/I171))+((1-(qCell/bigT))*J171),IF(qCell=0,1,IF(OR(ISBLANK(F172),COUNT($AX$2:AX171)&lt;=qCell),IF(COUNT($AX$2:AX171)=1,1,AX171/AX170),((qCell/COUNT($AX$2:AX171))*(I172/I171))+((1-(qCell/COUNT($AX$2:AX171)))*J171)))),J171)))))))</f>
        <v/>
      </c>
      <c r="K172" s="120" t="str">
        <f>IF(H172="","",IF(AND(Temp!optSeasCoef=0,Temp!sts_add=1),IF(H172="out-sample",I172+(Q172*J172),I172+J172),IF(AND(Temp!optSeasCoef=0,Temp!sts_multp=1),IF(H172="out-sample",I172*(J172^Q172),I172*J172),IF(Temp!sts_add=1,IF(H172="out-sample",(I172+(Q172*J172))*G172,(I172+J172)*G172),IF(H172="out-sample",I172*(J172^Q172)*G172,I172*J172*G172)))))</f>
        <v/>
      </c>
      <c r="L172" s="116" t="str">
        <f t="shared" si="22"/>
        <v/>
      </c>
      <c r="M172" s="116" t="str">
        <f t="shared" si="23"/>
        <v/>
      </c>
      <c r="N172" s="116" t="str">
        <f t="shared" si="24"/>
        <v/>
      </c>
      <c r="O172" s="116" t="str">
        <f t="shared" si="25"/>
        <v/>
      </c>
      <c r="P172" s="116" t="str">
        <f t="shared" si="26"/>
        <v/>
      </c>
      <c r="Q172" s="94" t="str">
        <f>IF(AND(Temp!fhor_indata=1,ISBLANK(F172),H171="in-sample"),1,IF(AND(Temp!fhor_indata=1,H171="out-sample",Q171&lt;XfHor),Q171+1,IF(ISBLANK(F172),"",IF(AND(H172="out-sample",H171="in-sample"),1,IF(AND(H172="out-sample",H171="out-sample"),Q171+1,IF(ISNUMBER(Q171),Q171+1,1))))))</f>
        <v/>
      </c>
      <c r="R172" s="94" t="str">
        <f t="shared" si="27"/>
        <v/>
      </c>
      <c r="S172" s="94" t="str">
        <f>IF(Temp!fhor_indata=1,IF(S171=XobsHor,1,IF(COUNT($S$2:S171)&lt;=XobsHor,S171+1,IF(AND(COUNT($S$2:S171)&lt;=XobsHor+XfHor,IFERROR(MOD(S171,XobsHor)&lt;XfHor,FALSE)),S171+1,""))),IF(ISBLANK(F172),"",IF(S171=maxP,1,IF(S171&lt;maxP,S171+1,IF(COUNT($S$2:S172)&lt;=XobsHor,S171+1,"")))))</f>
        <v/>
      </c>
      <c r="T172" s="3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W172" s="123" t="str">
        <f t="shared" si="29"/>
        <v/>
      </c>
      <c r="AX172" s="123" t="str">
        <f t="shared" si="30"/>
        <v/>
      </c>
      <c r="AY172" s="124" t="str">
        <f t="shared" si="31"/>
        <v/>
      </c>
      <c r="AZ172" s="124" t="str">
        <f t="shared" si="32"/>
        <v/>
      </c>
      <c r="BF172" s="91"/>
    </row>
    <row r="173" spans="1:58" s="78" customFormat="1" ht="14.25" x14ac:dyDescent="0.2">
      <c r="A173" s="6"/>
      <c r="B173" s="6"/>
      <c r="C173" s="6"/>
      <c r="D173" s="3"/>
      <c r="E173" s="98" t="str">
        <f t="shared" si="28"/>
        <v/>
      </c>
      <c r="F173" s="117"/>
      <c r="G173" s="116" t="str">
        <f>IF(E173="","",IF(Temp!optSeasCoef=0,1,INDEX($C$2:$C$13,IF(MOD(COUNT($E$2:E173),seas_indx)=0,seas_indx,MOD(COUNT($E$2:E173),seas_indx)))))</f>
        <v/>
      </c>
      <c r="H173" s="97" t="str">
        <f>IFERROR(IF(Temp!fhor_indata=1,IF(COUNT($S$2:S173)&lt;=XobsHor,"in-sample",IF(AND(COUNT($S$2:S173)&lt;=XobsHor+XfHor,MOD(S172,XobsHor)&lt;XfHor),"out-sample","")),IF(ISBLANK(F173),"",IF(COUNT($F$2:F173)&lt;=XobsHor-XfHor,"in-sample","out-sample"))),"")</f>
        <v/>
      </c>
      <c r="I173" s="120" t="str">
        <f>IF(AND(ISBLANK(F172),H172="in-sample"),"",IF(AND(Temp!fhor_indata=1,H172="out-sample",H173="out-sample"),I172,IF(AND(ISBLANK(F173),H172="out-sample"),"",IF(AND(Temp!optSeasCoef=0,Temp!sts_add=1),IF(H172="in-sample",IF(Q172=bigT,((pCell/bigT)*F172)+((1-(pCell/bigT))*(I172+J172)),IF(OR(ISBLANK(F173),COUNT($F$2:F172)&lt;=pCell),F172,((pCell/COUNT($F$2:F172))*F172)+((1-(pCell/COUNT($F$2:F172)))*(I172+J172)))),I172),IF(AND(Temp!optSeasCoef=0,Temp!sts_multp=1),IF(H172="in-sample",IF(Q172=bigT,((pCell/bigT)*F172)+((1-(pCell/bigT))*(I172*J172)),IF(OR(ISBLANK(F173),COUNT(F$2:$F172)&lt;=pCell),F172,((pCell/COUNT($F$2:F172))*F172)+((1-(pCell/COUNT($F$2:F172)))*(I172*J172)))),I172),IF(Temp!sts_add=1,IF(H172="in-sample",IF(Q172=bigT,((pCell/bigT)*AX172)+((1-(pCell/bigT))*(I172+J172)),IF(OR(ISBLANK(F173),COUNT($AX$2:AX172)&lt;=pCell),AX172,((pCell/COUNT($AX$2:AX172))*AX172)+((1-(pCell/COUNT($AX$2:AX172)))*(I172+J172)))),I172),IF(H172="in-sample",IF(Q172=bigT,((pCell/bigT)*AX172)+((1-(pCell/bigT))*(I172*J172)),IF(OR(ISBLANK(F173),COUNT($AX$2:AX172)&lt;=pCell),AX172,((pCell/COUNT($AX$2:AX172))*AX172)+((1-(pCell/COUNT($AX$2:AX172)))*(I172*J172)))),I172)))))))</f>
        <v/>
      </c>
      <c r="J173" s="120" t="str">
        <f>IF(AND(ISBLANK(F172),H172="in-sample"),"",IF(AND(Temp!fhor_indata=1,H172="out-sample",H173="out-sample"),J172,IF(AND(ISBLANK(F173),H172="out-sample"),"",IF(AND(Temp!optSeasCoef=0,Temp!sts_add=1),IF(H172="in-sample",IF(Q172=bigT,((qCell/bigT)*(I173-I172))+((1-(qCell/bigT))*J172),IF(OR(ISBLANK(F173),COUNT($F$2:F172)&lt;=qCell),IF(COUNT($F$2:F172)=1,0,F172-F171),((qCell/COUNT($F$2:F172))*(I173-I172))+((1-(qCell/COUNT($F$2:F172)))*J172))),J172),IF(AND(Temp!optSeasCoef=0,Temp!sts_multp=1),IF(H172="in-sample",IF(Q172=bigT,((qCell/bigT)*(I173/I172))+((1-(qCell/bigT))*J172),IF(qCell=0,1,IF(OR(ISBLANK(F173),COUNT($F$2:F172)&lt;=qCell),IF(COUNT($F$2:F172)=1,1,F172/F171),((qCell/COUNT($F$2:F172))*(I173/I172))+((1-(qCell/COUNT($F$2:F172)))*J172)))),J172),IF(Temp!sts_add=1,IF(H172="in-sample",IF(Q172=bigT,((qCell/bigT)*(I173-I172))+((1-(qCell/bigT))*J172),IF(OR(ISBLANK(F173),COUNT($AX$2:AX172)&lt;=qCell),IF(COUNT($AX$2:AX172)=1,0,AX172-AX171),((qCell/COUNT($AX$2:AX172))*(I173-I172))+((1-(qCell/COUNT($AX$2:AX172)))*J172))),J172),IF(H172="in-sample",IF(Q172=bigT,((qCell/bigT)*(I173/I172))+((1-(qCell/bigT))*J172),IF(qCell=0,1,IF(OR(ISBLANK(F173),COUNT($AX$2:AX172)&lt;=qCell),IF(COUNT($AX$2:AX172)=1,1,AX172/AX171),((qCell/COUNT($AX$2:AX172))*(I173/I172))+((1-(qCell/COUNT($AX$2:AX172)))*J172)))),J172)))))))</f>
        <v/>
      </c>
      <c r="K173" s="120" t="str">
        <f>IF(H173="","",IF(AND(Temp!optSeasCoef=0,Temp!sts_add=1),IF(H173="out-sample",I173+(Q173*J173),I173+J173),IF(AND(Temp!optSeasCoef=0,Temp!sts_multp=1),IF(H173="out-sample",I173*(J173^Q173),I173*J173),IF(Temp!sts_add=1,IF(H173="out-sample",(I173+(Q173*J173))*G173,(I173+J173)*G173),IF(H173="out-sample",I173*(J173^Q173)*G173,I173*J173*G173)))))</f>
        <v/>
      </c>
      <c r="L173" s="116" t="str">
        <f t="shared" si="22"/>
        <v/>
      </c>
      <c r="M173" s="116" t="str">
        <f t="shared" si="23"/>
        <v/>
      </c>
      <c r="N173" s="116" t="str">
        <f t="shared" si="24"/>
        <v/>
      </c>
      <c r="O173" s="116" t="str">
        <f t="shared" si="25"/>
        <v/>
      </c>
      <c r="P173" s="116" t="str">
        <f t="shared" si="26"/>
        <v/>
      </c>
      <c r="Q173" s="94" t="str">
        <f>IF(AND(Temp!fhor_indata=1,ISBLANK(F173),H172="in-sample"),1,IF(AND(Temp!fhor_indata=1,H172="out-sample",Q172&lt;XfHor),Q172+1,IF(ISBLANK(F173),"",IF(AND(H173="out-sample",H172="in-sample"),1,IF(AND(H173="out-sample",H172="out-sample"),Q172+1,IF(ISNUMBER(Q172),Q172+1,1))))))</f>
        <v/>
      </c>
      <c r="R173" s="94" t="str">
        <f t="shared" si="27"/>
        <v/>
      </c>
      <c r="S173" s="94" t="str">
        <f>IF(Temp!fhor_indata=1,IF(S172=XobsHor,1,IF(COUNT($S$2:S172)&lt;=XobsHor,S172+1,IF(AND(COUNT($S$2:S172)&lt;=XobsHor+XfHor,IFERROR(MOD(S172,XobsHor)&lt;XfHor,FALSE)),S172+1,""))),IF(ISBLANK(F173),"",IF(S172=maxP,1,IF(S172&lt;maxP,S172+1,IF(COUNT($S$2:S173)&lt;=XobsHor,S172+1,"")))))</f>
        <v/>
      </c>
      <c r="T173" s="3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W173" s="123" t="str">
        <f t="shared" si="29"/>
        <v/>
      </c>
      <c r="AX173" s="123" t="str">
        <f t="shared" si="30"/>
        <v/>
      </c>
      <c r="AY173" s="124" t="str">
        <f t="shared" si="31"/>
        <v/>
      </c>
      <c r="AZ173" s="124" t="str">
        <f t="shared" si="32"/>
        <v/>
      </c>
      <c r="BF173" s="91"/>
    </row>
    <row r="174" spans="1:58" s="78" customFormat="1" ht="14.25" x14ac:dyDescent="0.2">
      <c r="A174" s="6"/>
      <c r="B174" s="6"/>
      <c r="C174" s="6"/>
      <c r="D174" s="3"/>
      <c r="E174" s="98" t="str">
        <f t="shared" si="28"/>
        <v/>
      </c>
      <c r="F174" s="117"/>
      <c r="G174" s="116" t="str">
        <f>IF(E174="","",IF(Temp!optSeasCoef=0,1,INDEX($C$2:$C$13,IF(MOD(COUNT($E$2:E174),seas_indx)=0,seas_indx,MOD(COUNT($E$2:E174),seas_indx)))))</f>
        <v/>
      </c>
      <c r="H174" s="97" t="str">
        <f>IFERROR(IF(Temp!fhor_indata=1,IF(COUNT($S$2:S174)&lt;=XobsHor,"in-sample",IF(AND(COUNT($S$2:S174)&lt;=XobsHor+XfHor,MOD(S173,XobsHor)&lt;XfHor),"out-sample","")),IF(ISBLANK(F174),"",IF(COUNT($F$2:F174)&lt;=XobsHor-XfHor,"in-sample","out-sample"))),"")</f>
        <v/>
      </c>
      <c r="I174" s="120" t="str">
        <f>IF(AND(ISBLANK(F173),H173="in-sample"),"",IF(AND(Temp!fhor_indata=1,H173="out-sample",H174="out-sample"),I173,IF(AND(ISBLANK(F174),H173="out-sample"),"",IF(AND(Temp!optSeasCoef=0,Temp!sts_add=1),IF(H173="in-sample",IF(Q173=bigT,((pCell/bigT)*F173)+((1-(pCell/bigT))*(I173+J173)),IF(OR(ISBLANK(F174),COUNT($F$2:F173)&lt;=pCell),F173,((pCell/COUNT($F$2:F173))*F173)+((1-(pCell/COUNT($F$2:F173)))*(I173+J173)))),I173),IF(AND(Temp!optSeasCoef=0,Temp!sts_multp=1),IF(H173="in-sample",IF(Q173=bigT,((pCell/bigT)*F173)+((1-(pCell/bigT))*(I173*J173)),IF(OR(ISBLANK(F174),COUNT(F$2:$F173)&lt;=pCell),F173,((pCell/COUNT($F$2:F173))*F173)+((1-(pCell/COUNT($F$2:F173)))*(I173*J173)))),I173),IF(Temp!sts_add=1,IF(H173="in-sample",IF(Q173=bigT,((pCell/bigT)*AX173)+((1-(pCell/bigT))*(I173+J173)),IF(OR(ISBLANK(F174),COUNT($AX$2:AX173)&lt;=pCell),AX173,((pCell/COUNT($AX$2:AX173))*AX173)+((1-(pCell/COUNT($AX$2:AX173)))*(I173+J173)))),I173),IF(H173="in-sample",IF(Q173=bigT,((pCell/bigT)*AX173)+((1-(pCell/bigT))*(I173*J173)),IF(OR(ISBLANK(F174),COUNT($AX$2:AX173)&lt;=pCell),AX173,((pCell/COUNT($AX$2:AX173))*AX173)+((1-(pCell/COUNT($AX$2:AX173)))*(I173*J173)))),I173)))))))</f>
        <v/>
      </c>
      <c r="J174" s="120" t="str">
        <f>IF(AND(ISBLANK(F173),H173="in-sample"),"",IF(AND(Temp!fhor_indata=1,H173="out-sample",H174="out-sample"),J173,IF(AND(ISBLANK(F174),H173="out-sample"),"",IF(AND(Temp!optSeasCoef=0,Temp!sts_add=1),IF(H173="in-sample",IF(Q173=bigT,((qCell/bigT)*(I174-I173))+((1-(qCell/bigT))*J173),IF(OR(ISBLANK(F174),COUNT($F$2:F173)&lt;=qCell),IF(COUNT($F$2:F173)=1,0,F173-F172),((qCell/COUNT($F$2:F173))*(I174-I173))+((1-(qCell/COUNT($F$2:F173)))*J173))),J173),IF(AND(Temp!optSeasCoef=0,Temp!sts_multp=1),IF(H173="in-sample",IF(Q173=bigT,((qCell/bigT)*(I174/I173))+((1-(qCell/bigT))*J173),IF(qCell=0,1,IF(OR(ISBLANK(F174),COUNT($F$2:F173)&lt;=qCell),IF(COUNT($F$2:F173)=1,1,F173/F172),((qCell/COUNT($F$2:F173))*(I174/I173))+((1-(qCell/COUNT($F$2:F173)))*J173)))),J173),IF(Temp!sts_add=1,IF(H173="in-sample",IF(Q173=bigT,((qCell/bigT)*(I174-I173))+((1-(qCell/bigT))*J173),IF(OR(ISBLANK(F174),COUNT($AX$2:AX173)&lt;=qCell),IF(COUNT($AX$2:AX173)=1,0,AX173-AX172),((qCell/COUNT($AX$2:AX173))*(I174-I173))+((1-(qCell/COUNT($AX$2:AX173)))*J173))),J173),IF(H173="in-sample",IF(Q173=bigT,((qCell/bigT)*(I174/I173))+((1-(qCell/bigT))*J173),IF(qCell=0,1,IF(OR(ISBLANK(F174),COUNT($AX$2:AX173)&lt;=qCell),IF(COUNT($AX$2:AX173)=1,1,AX173/AX172),((qCell/COUNT($AX$2:AX173))*(I174/I173))+((1-(qCell/COUNT($AX$2:AX173)))*J173)))),J173)))))))</f>
        <v/>
      </c>
      <c r="K174" s="120" t="str">
        <f>IF(H174="","",IF(AND(Temp!optSeasCoef=0,Temp!sts_add=1),IF(H174="out-sample",I174+(Q174*J174),I174+J174),IF(AND(Temp!optSeasCoef=0,Temp!sts_multp=1),IF(H174="out-sample",I174*(J174^Q174),I174*J174),IF(Temp!sts_add=1,IF(H174="out-sample",(I174+(Q174*J174))*G174,(I174+J174)*G174),IF(H174="out-sample",I174*(J174^Q174)*G174,I174*J174*G174)))))</f>
        <v/>
      </c>
      <c r="L174" s="116" t="str">
        <f t="shared" si="22"/>
        <v/>
      </c>
      <c r="M174" s="116" t="str">
        <f t="shared" si="23"/>
        <v/>
      </c>
      <c r="N174" s="116" t="str">
        <f t="shared" si="24"/>
        <v/>
      </c>
      <c r="O174" s="116" t="str">
        <f t="shared" si="25"/>
        <v/>
      </c>
      <c r="P174" s="116" t="str">
        <f t="shared" si="26"/>
        <v/>
      </c>
      <c r="Q174" s="94" t="str">
        <f>IF(AND(Temp!fhor_indata=1,ISBLANK(F174),H173="in-sample"),1,IF(AND(Temp!fhor_indata=1,H173="out-sample",Q173&lt;XfHor),Q173+1,IF(ISBLANK(F174),"",IF(AND(H174="out-sample",H173="in-sample"),1,IF(AND(H174="out-sample",H173="out-sample"),Q173+1,IF(ISNUMBER(Q173),Q173+1,1))))))</f>
        <v/>
      </c>
      <c r="R174" s="94" t="str">
        <f t="shared" si="27"/>
        <v/>
      </c>
      <c r="S174" s="94" t="str">
        <f>IF(Temp!fhor_indata=1,IF(S173=XobsHor,1,IF(COUNT($S$2:S173)&lt;=XobsHor,S173+1,IF(AND(COUNT($S$2:S173)&lt;=XobsHor+XfHor,IFERROR(MOD(S173,XobsHor)&lt;XfHor,FALSE)),S173+1,""))),IF(ISBLANK(F174),"",IF(S173=maxP,1,IF(S173&lt;maxP,S173+1,IF(COUNT($S$2:S174)&lt;=XobsHor,S173+1,"")))))</f>
        <v/>
      </c>
      <c r="T174" s="3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W174" s="123" t="str">
        <f t="shared" si="29"/>
        <v/>
      </c>
      <c r="AX174" s="123" t="str">
        <f t="shared" si="30"/>
        <v/>
      </c>
      <c r="AY174" s="124" t="str">
        <f t="shared" si="31"/>
        <v/>
      </c>
      <c r="AZ174" s="124" t="str">
        <f t="shared" si="32"/>
        <v/>
      </c>
      <c r="BF174" s="91"/>
    </row>
    <row r="175" spans="1:58" s="78" customFormat="1" ht="14.25" x14ac:dyDescent="0.2">
      <c r="A175" s="6"/>
      <c r="B175" s="6"/>
      <c r="C175" s="6"/>
      <c r="D175" s="3"/>
      <c r="E175" s="98" t="str">
        <f t="shared" si="28"/>
        <v/>
      </c>
      <c r="F175" s="117"/>
      <c r="G175" s="116" t="str">
        <f>IF(E175="","",IF(Temp!optSeasCoef=0,1,INDEX($C$2:$C$13,IF(MOD(COUNT($E$2:E175),seas_indx)=0,seas_indx,MOD(COUNT($E$2:E175),seas_indx)))))</f>
        <v/>
      </c>
      <c r="H175" s="97" t="str">
        <f>IFERROR(IF(Temp!fhor_indata=1,IF(COUNT($S$2:S175)&lt;=XobsHor,"in-sample",IF(AND(COUNT($S$2:S175)&lt;=XobsHor+XfHor,MOD(S174,XobsHor)&lt;XfHor),"out-sample","")),IF(ISBLANK(F175),"",IF(COUNT($F$2:F175)&lt;=XobsHor-XfHor,"in-sample","out-sample"))),"")</f>
        <v/>
      </c>
      <c r="I175" s="120" t="str">
        <f>IF(AND(ISBLANK(F174),H174="in-sample"),"",IF(AND(Temp!fhor_indata=1,H174="out-sample",H175="out-sample"),I174,IF(AND(ISBLANK(F175),H174="out-sample"),"",IF(AND(Temp!optSeasCoef=0,Temp!sts_add=1),IF(H174="in-sample",IF(Q174=bigT,((pCell/bigT)*F174)+((1-(pCell/bigT))*(I174+J174)),IF(OR(ISBLANK(F175),COUNT($F$2:F174)&lt;=pCell),F174,((pCell/COUNT($F$2:F174))*F174)+((1-(pCell/COUNT($F$2:F174)))*(I174+J174)))),I174),IF(AND(Temp!optSeasCoef=0,Temp!sts_multp=1),IF(H174="in-sample",IF(Q174=bigT,((pCell/bigT)*F174)+((1-(pCell/bigT))*(I174*J174)),IF(OR(ISBLANK(F175),COUNT(F$2:$F174)&lt;=pCell),F174,((pCell/COUNT($F$2:F174))*F174)+((1-(pCell/COUNT($F$2:F174)))*(I174*J174)))),I174),IF(Temp!sts_add=1,IF(H174="in-sample",IF(Q174=bigT,((pCell/bigT)*AX174)+((1-(pCell/bigT))*(I174+J174)),IF(OR(ISBLANK(F175),COUNT($AX$2:AX174)&lt;=pCell),AX174,((pCell/COUNT($AX$2:AX174))*AX174)+((1-(pCell/COUNT($AX$2:AX174)))*(I174+J174)))),I174),IF(H174="in-sample",IF(Q174=bigT,((pCell/bigT)*AX174)+((1-(pCell/bigT))*(I174*J174)),IF(OR(ISBLANK(F175),COUNT($AX$2:AX174)&lt;=pCell),AX174,((pCell/COUNT($AX$2:AX174))*AX174)+((1-(pCell/COUNT($AX$2:AX174)))*(I174*J174)))),I174)))))))</f>
        <v/>
      </c>
      <c r="J175" s="120" t="str">
        <f>IF(AND(ISBLANK(F174),H174="in-sample"),"",IF(AND(Temp!fhor_indata=1,H174="out-sample",H175="out-sample"),J174,IF(AND(ISBLANK(F175),H174="out-sample"),"",IF(AND(Temp!optSeasCoef=0,Temp!sts_add=1),IF(H174="in-sample",IF(Q174=bigT,((qCell/bigT)*(I175-I174))+((1-(qCell/bigT))*J174),IF(OR(ISBLANK(F175),COUNT($F$2:F174)&lt;=qCell),IF(COUNT($F$2:F174)=1,0,F174-F173),((qCell/COUNT($F$2:F174))*(I175-I174))+((1-(qCell/COUNT($F$2:F174)))*J174))),J174),IF(AND(Temp!optSeasCoef=0,Temp!sts_multp=1),IF(H174="in-sample",IF(Q174=bigT,((qCell/bigT)*(I175/I174))+((1-(qCell/bigT))*J174),IF(qCell=0,1,IF(OR(ISBLANK(F175),COUNT($F$2:F174)&lt;=qCell),IF(COUNT($F$2:F174)=1,1,F174/F173),((qCell/COUNT($F$2:F174))*(I175/I174))+((1-(qCell/COUNT($F$2:F174)))*J174)))),J174),IF(Temp!sts_add=1,IF(H174="in-sample",IF(Q174=bigT,((qCell/bigT)*(I175-I174))+((1-(qCell/bigT))*J174),IF(OR(ISBLANK(F175),COUNT($AX$2:AX174)&lt;=qCell),IF(COUNT($AX$2:AX174)=1,0,AX174-AX173),((qCell/COUNT($AX$2:AX174))*(I175-I174))+((1-(qCell/COUNT($AX$2:AX174)))*J174))),J174),IF(H174="in-sample",IF(Q174=bigT,((qCell/bigT)*(I175/I174))+((1-(qCell/bigT))*J174),IF(qCell=0,1,IF(OR(ISBLANK(F175),COUNT($AX$2:AX174)&lt;=qCell),IF(COUNT($AX$2:AX174)=1,1,AX174/AX173),((qCell/COUNT($AX$2:AX174))*(I175/I174))+((1-(qCell/COUNT($AX$2:AX174)))*J174)))),J174)))))))</f>
        <v/>
      </c>
      <c r="K175" s="120" t="str">
        <f>IF(H175="","",IF(AND(Temp!optSeasCoef=0,Temp!sts_add=1),IF(H175="out-sample",I175+(Q175*J175),I175+J175),IF(AND(Temp!optSeasCoef=0,Temp!sts_multp=1),IF(H175="out-sample",I175*(J175^Q175),I175*J175),IF(Temp!sts_add=1,IF(H175="out-sample",(I175+(Q175*J175))*G175,(I175+J175)*G175),IF(H175="out-sample",I175*(J175^Q175)*G175,I175*J175*G175)))))</f>
        <v/>
      </c>
      <c r="L175" s="116" t="str">
        <f t="shared" si="22"/>
        <v/>
      </c>
      <c r="M175" s="116" t="str">
        <f t="shared" si="23"/>
        <v/>
      </c>
      <c r="N175" s="116" t="str">
        <f t="shared" si="24"/>
        <v/>
      </c>
      <c r="O175" s="116" t="str">
        <f t="shared" si="25"/>
        <v/>
      </c>
      <c r="P175" s="116" t="str">
        <f t="shared" si="26"/>
        <v/>
      </c>
      <c r="Q175" s="94" t="str">
        <f>IF(AND(Temp!fhor_indata=1,ISBLANK(F175),H174="in-sample"),1,IF(AND(Temp!fhor_indata=1,H174="out-sample",Q174&lt;XfHor),Q174+1,IF(ISBLANK(F175),"",IF(AND(H175="out-sample",H174="in-sample"),1,IF(AND(H175="out-sample",H174="out-sample"),Q174+1,IF(ISNUMBER(Q174),Q174+1,1))))))</f>
        <v/>
      </c>
      <c r="R175" s="94" t="str">
        <f t="shared" si="27"/>
        <v/>
      </c>
      <c r="S175" s="94" t="str">
        <f>IF(Temp!fhor_indata=1,IF(S174=XobsHor,1,IF(COUNT($S$2:S174)&lt;=XobsHor,S174+1,IF(AND(COUNT($S$2:S174)&lt;=XobsHor+XfHor,IFERROR(MOD(S174,XobsHor)&lt;XfHor,FALSE)),S174+1,""))),IF(ISBLANK(F175),"",IF(S174=maxP,1,IF(S174&lt;maxP,S174+1,IF(COUNT($S$2:S175)&lt;=XobsHor,S174+1,"")))))</f>
        <v/>
      </c>
      <c r="T175" s="3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W175" s="123" t="str">
        <f t="shared" si="29"/>
        <v/>
      </c>
      <c r="AX175" s="123" t="str">
        <f t="shared" si="30"/>
        <v/>
      </c>
      <c r="AY175" s="124" t="str">
        <f t="shared" si="31"/>
        <v/>
      </c>
      <c r="AZ175" s="124" t="str">
        <f t="shared" si="32"/>
        <v/>
      </c>
      <c r="BF175" s="91"/>
    </row>
    <row r="176" spans="1:58" s="78" customFormat="1" ht="14.25" x14ac:dyDescent="0.2">
      <c r="A176" s="6"/>
      <c r="B176" s="6"/>
      <c r="C176" s="6"/>
      <c r="D176" s="3"/>
      <c r="E176" s="98" t="str">
        <f t="shared" si="28"/>
        <v/>
      </c>
      <c r="F176" s="117"/>
      <c r="G176" s="116" t="str">
        <f>IF(E176="","",IF(Temp!optSeasCoef=0,1,INDEX($C$2:$C$13,IF(MOD(COUNT($E$2:E176),seas_indx)=0,seas_indx,MOD(COUNT($E$2:E176),seas_indx)))))</f>
        <v/>
      </c>
      <c r="H176" s="97" t="str">
        <f>IFERROR(IF(Temp!fhor_indata=1,IF(COUNT($S$2:S176)&lt;=XobsHor,"in-sample",IF(AND(COUNT($S$2:S176)&lt;=XobsHor+XfHor,MOD(S175,XobsHor)&lt;XfHor),"out-sample","")),IF(ISBLANK(F176),"",IF(COUNT($F$2:F176)&lt;=XobsHor-XfHor,"in-sample","out-sample"))),"")</f>
        <v/>
      </c>
      <c r="I176" s="120" t="str">
        <f>IF(AND(ISBLANK(F175),H175="in-sample"),"",IF(AND(Temp!fhor_indata=1,H175="out-sample",H176="out-sample"),I175,IF(AND(ISBLANK(F176),H175="out-sample"),"",IF(AND(Temp!optSeasCoef=0,Temp!sts_add=1),IF(H175="in-sample",IF(Q175=bigT,((pCell/bigT)*F175)+((1-(pCell/bigT))*(I175+J175)),IF(OR(ISBLANK(F176),COUNT($F$2:F175)&lt;=pCell),F175,((pCell/COUNT($F$2:F175))*F175)+((1-(pCell/COUNT($F$2:F175)))*(I175+J175)))),I175),IF(AND(Temp!optSeasCoef=0,Temp!sts_multp=1),IF(H175="in-sample",IF(Q175=bigT,((pCell/bigT)*F175)+((1-(pCell/bigT))*(I175*J175)),IF(OR(ISBLANK(F176),COUNT(F$2:$F175)&lt;=pCell),F175,((pCell/COUNT($F$2:F175))*F175)+((1-(pCell/COUNT($F$2:F175)))*(I175*J175)))),I175),IF(Temp!sts_add=1,IF(H175="in-sample",IF(Q175=bigT,((pCell/bigT)*AX175)+((1-(pCell/bigT))*(I175+J175)),IF(OR(ISBLANK(F176),COUNT($AX$2:AX175)&lt;=pCell),AX175,((pCell/COUNT($AX$2:AX175))*AX175)+((1-(pCell/COUNT($AX$2:AX175)))*(I175+J175)))),I175),IF(H175="in-sample",IF(Q175=bigT,((pCell/bigT)*AX175)+((1-(pCell/bigT))*(I175*J175)),IF(OR(ISBLANK(F176),COUNT($AX$2:AX175)&lt;=pCell),AX175,((pCell/COUNT($AX$2:AX175))*AX175)+((1-(pCell/COUNT($AX$2:AX175)))*(I175*J175)))),I175)))))))</f>
        <v/>
      </c>
      <c r="J176" s="120" t="str">
        <f>IF(AND(ISBLANK(F175),H175="in-sample"),"",IF(AND(Temp!fhor_indata=1,H175="out-sample",H176="out-sample"),J175,IF(AND(ISBLANK(F176),H175="out-sample"),"",IF(AND(Temp!optSeasCoef=0,Temp!sts_add=1),IF(H175="in-sample",IF(Q175=bigT,((qCell/bigT)*(I176-I175))+((1-(qCell/bigT))*J175),IF(OR(ISBLANK(F176),COUNT($F$2:F175)&lt;=qCell),IF(COUNT($F$2:F175)=1,0,F175-F174),((qCell/COUNT($F$2:F175))*(I176-I175))+((1-(qCell/COUNT($F$2:F175)))*J175))),J175),IF(AND(Temp!optSeasCoef=0,Temp!sts_multp=1),IF(H175="in-sample",IF(Q175=bigT,((qCell/bigT)*(I176/I175))+((1-(qCell/bigT))*J175),IF(qCell=0,1,IF(OR(ISBLANK(F176),COUNT($F$2:F175)&lt;=qCell),IF(COUNT($F$2:F175)=1,1,F175/F174),((qCell/COUNT($F$2:F175))*(I176/I175))+((1-(qCell/COUNT($F$2:F175)))*J175)))),J175),IF(Temp!sts_add=1,IF(H175="in-sample",IF(Q175=bigT,((qCell/bigT)*(I176-I175))+((1-(qCell/bigT))*J175),IF(OR(ISBLANK(F176),COUNT($AX$2:AX175)&lt;=qCell),IF(COUNT($AX$2:AX175)=1,0,AX175-AX174),((qCell/COUNT($AX$2:AX175))*(I176-I175))+((1-(qCell/COUNT($AX$2:AX175)))*J175))),J175),IF(H175="in-sample",IF(Q175=bigT,((qCell/bigT)*(I176/I175))+((1-(qCell/bigT))*J175),IF(qCell=0,1,IF(OR(ISBLANK(F176),COUNT($AX$2:AX175)&lt;=qCell),IF(COUNT($AX$2:AX175)=1,1,AX175/AX174),((qCell/COUNT($AX$2:AX175))*(I176/I175))+((1-(qCell/COUNT($AX$2:AX175)))*J175)))),J175)))))))</f>
        <v/>
      </c>
      <c r="K176" s="120" t="str">
        <f>IF(H176="","",IF(AND(Temp!optSeasCoef=0,Temp!sts_add=1),IF(H176="out-sample",I176+(Q176*J176),I176+J176),IF(AND(Temp!optSeasCoef=0,Temp!sts_multp=1),IF(H176="out-sample",I176*(J176^Q176),I176*J176),IF(Temp!sts_add=1,IF(H176="out-sample",(I176+(Q176*J176))*G176,(I176+J176)*G176),IF(H176="out-sample",I176*(J176^Q176)*G176,I176*J176*G176)))))</f>
        <v/>
      </c>
      <c r="L176" s="116" t="str">
        <f t="shared" si="22"/>
        <v/>
      </c>
      <c r="M176" s="116" t="str">
        <f t="shared" si="23"/>
        <v/>
      </c>
      <c r="N176" s="116" t="str">
        <f t="shared" si="24"/>
        <v/>
      </c>
      <c r="O176" s="116" t="str">
        <f t="shared" si="25"/>
        <v/>
      </c>
      <c r="P176" s="116" t="str">
        <f t="shared" si="26"/>
        <v/>
      </c>
      <c r="Q176" s="94" t="str">
        <f>IF(AND(Temp!fhor_indata=1,ISBLANK(F176),H175="in-sample"),1,IF(AND(Temp!fhor_indata=1,H175="out-sample",Q175&lt;XfHor),Q175+1,IF(ISBLANK(F176),"",IF(AND(H176="out-sample",H175="in-sample"),1,IF(AND(H176="out-sample",H175="out-sample"),Q175+1,IF(ISNUMBER(Q175),Q175+1,1))))))</f>
        <v/>
      </c>
      <c r="R176" s="94" t="str">
        <f t="shared" si="27"/>
        <v/>
      </c>
      <c r="S176" s="94" t="str">
        <f>IF(Temp!fhor_indata=1,IF(S175=XobsHor,1,IF(COUNT($S$2:S175)&lt;=XobsHor,S175+1,IF(AND(COUNT($S$2:S175)&lt;=XobsHor+XfHor,IFERROR(MOD(S175,XobsHor)&lt;XfHor,FALSE)),S175+1,""))),IF(ISBLANK(F176),"",IF(S175=maxP,1,IF(S175&lt;maxP,S175+1,IF(COUNT($S$2:S176)&lt;=XobsHor,S175+1,"")))))</f>
        <v/>
      </c>
      <c r="T176" s="3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W176" s="123" t="str">
        <f t="shared" si="29"/>
        <v/>
      </c>
      <c r="AX176" s="123" t="str">
        <f t="shared" si="30"/>
        <v/>
      </c>
      <c r="AY176" s="124" t="str">
        <f t="shared" si="31"/>
        <v/>
      </c>
      <c r="AZ176" s="124" t="str">
        <f t="shared" si="32"/>
        <v/>
      </c>
      <c r="BF176" s="91"/>
    </row>
    <row r="177" spans="1:58" s="78" customFormat="1" ht="14.25" x14ac:dyDescent="0.2">
      <c r="A177" s="6"/>
      <c r="B177" s="6"/>
      <c r="C177" s="6"/>
      <c r="D177" s="3"/>
      <c r="E177" s="98" t="str">
        <f t="shared" si="28"/>
        <v/>
      </c>
      <c r="F177" s="117"/>
      <c r="G177" s="116" t="str">
        <f>IF(E177="","",IF(Temp!optSeasCoef=0,1,INDEX($C$2:$C$13,IF(MOD(COUNT($E$2:E177),seas_indx)=0,seas_indx,MOD(COUNT($E$2:E177),seas_indx)))))</f>
        <v/>
      </c>
      <c r="H177" s="97" t="str">
        <f>IFERROR(IF(Temp!fhor_indata=1,IF(COUNT($S$2:S177)&lt;=XobsHor,"in-sample",IF(AND(COUNT($S$2:S177)&lt;=XobsHor+XfHor,MOD(S176,XobsHor)&lt;XfHor),"out-sample","")),IF(ISBLANK(F177),"",IF(COUNT($F$2:F177)&lt;=XobsHor-XfHor,"in-sample","out-sample"))),"")</f>
        <v/>
      </c>
      <c r="I177" s="120" t="str">
        <f>IF(AND(ISBLANK(F176),H176="in-sample"),"",IF(AND(Temp!fhor_indata=1,H176="out-sample",H177="out-sample"),I176,IF(AND(ISBLANK(F177),H176="out-sample"),"",IF(AND(Temp!optSeasCoef=0,Temp!sts_add=1),IF(H176="in-sample",IF(Q176=bigT,((pCell/bigT)*F176)+((1-(pCell/bigT))*(I176+J176)),IF(OR(ISBLANK(F177),COUNT($F$2:F176)&lt;=pCell),F176,((pCell/COUNT($F$2:F176))*F176)+((1-(pCell/COUNT($F$2:F176)))*(I176+J176)))),I176),IF(AND(Temp!optSeasCoef=0,Temp!sts_multp=1),IF(H176="in-sample",IF(Q176=bigT,((pCell/bigT)*F176)+((1-(pCell/bigT))*(I176*J176)),IF(OR(ISBLANK(F177),COUNT(F$2:$F176)&lt;=pCell),F176,((pCell/COUNT($F$2:F176))*F176)+((1-(pCell/COUNT($F$2:F176)))*(I176*J176)))),I176),IF(Temp!sts_add=1,IF(H176="in-sample",IF(Q176=bigT,((pCell/bigT)*AX176)+((1-(pCell/bigT))*(I176+J176)),IF(OR(ISBLANK(F177),COUNT($AX$2:AX176)&lt;=pCell),AX176,((pCell/COUNT($AX$2:AX176))*AX176)+((1-(pCell/COUNT($AX$2:AX176)))*(I176+J176)))),I176),IF(H176="in-sample",IF(Q176=bigT,((pCell/bigT)*AX176)+((1-(pCell/bigT))*(I176*J176)),IF(OR(ISBLANK(F177),COUNT($AX$2:AX176)&lt;=pCell),AX176,((pCell/COUNT($AX$2:AX176))*AX176)+((1-(pCell/COUNT($AX$2:AX176)))*(I176*J176)))),I176)))))))</f>
        <v/>
      </c>
      <c r="J177" s="120" t="str">
        <f>IF(AND(ISBLANK(F176),H176="in-sample"),"",IF(AND(Temp!fhor_indata=1,H176="out-sample",H177="out-sample"),J176,IF(AND(ISBLANK(F177),H176="out-sample"),"",IF(AND(Temp!optSeasCoef=0,Temp!sts_add=1),IF(H176="in-sample",IF(Q176=bigT,((qCell/bigT)*(I177-I176))+((1-(qCell/bigT))*J176),IF(OR(ISBLANK(F177),COUNT($F$2:F176)&lt;=qCell),IF(COUNT($F$2:F176)=1,0,F176-F175),((qCell/COUNT($F$2:F176))*(I177-I176))+((1-(qCell/COUNT($F$2:F176)))*J176))),J176),IF(AND(Temp!optSeasCoef=0,Temp!sts_multp=1),IF(H176="in-sample",IF(Q176=bigT,((qCell/bigT)*(I177/I176))+((1-(qCell/bigT))*J176),IF(qCell=0,1,IF(OR(ISBLANK(F177),COUNT($F$2:F176)&lt;=qCell),IF(COUNT($F$2:F176)=1,1,F176/F175),((qCell/COUNT($F$2:F176))*(I177/I176))+((1-(qCell/COUNT($F$2:F176)))*J176)))),J176),IF(Temp!sts_add=1,IF(H176="in-sample",IF(Q176=bigT,((qCell/bigT)*(I177-I176))+((1-(qCell/bigT))*J176),IF(OR(ISBLANK(F177),COUNT($AX$2:AX176)&lt;=qCell),IF(COUNT($AX$2:AX176)=1,0,AX176-AX175),((qCell/COUNT($AX$2:AX176))*(I177-I176))+((1-(qCell/COUNT($AX$2:AX176)))*J176))),J176),IF(H176="in-sample",IF(Q176=bigT,((qCell/bigT)*(I177/I176))+((1-(qCell/bigT))*J176),IF(qCell=0,1,IF(OR(ISBLANK(F177),COUNT($AX$2:AX176)&lt;=qCell),IF(COUNT($AX$2:AX176)=1,1,AX176/AX175),((qCell/COUNT($AX$2:AX176))*(I177/I176))+((1-(qCell/COUNT($AX$2:AX176)))*J176)))),J176)))))))</f>
        <v/>
      </c>
      <c r="K177" s="120" t="str">
        <f>IF(H177="","",IF(AND(Temp!optSeasCoef=0,Temp!sts_add=1),IF(H177="out-sample",I177+(Q177*J177),I177+J177),IF(AND(Temp!optSeasCoef=0,Temp!sts_multp=1),IF(H177="out-sample",I177*(J177^Q177),I177*J177),IF(Temp!sts_add=1,IF(H177="out-sample",(I177+(Q177*J177))*G177,(I177+J177)*G177),IF(H177="out-sample",I177*(J177^Q177)*G177,I177*J177*G177)))))</f>
        <v/>
      </c>
      <c r="L177" s="116" t="str">
        <f t="shared" si="22"/>
        <v/>
      </c>
      <c r="M177" s="116" t="str">
        <f t="shared" si="23"/>
        <v/>
      </c>
      <c r="N177" s="116" t="str">
        <f t="shared" si="24"/>
        <v/>
      </c>
      <c r="O177" s="116" t="str">
        <f t="shared" si="25"/>
        <v/>
      </c>
      <c r="P177" s="116" t="str">
        <f t="shared" si="26"/>
        <v/>
      </c>
      <c r="Q177" s="94" t="str">
        <f>IF(AND(Temp!fhor_indata=1,ISBLANK(F177),H176="in-sample"),1,IF(AND(Temp!fhor_indata=1,H176="out-sample",Q176&lt;XfHor),Q176+1,IF(ISBLANK(F177),"",IF(AND(H177="out-sample",H176="in-sample"),1,IF(AND(H177="out-sample",H176="out-sample"),Q176+1,IF(ISNUMBER(Q176),Q176+1,1))))))</f>
        <v/>
      </c>
      <c r="R177" s="94" t="str">
        <f t="shared" si="27"/>
        <v/>
      </c>
      <c r="S177" s="94" t="str">
        <f>IF(Temp!fhor_indata=1,IF(S176=XobsHor,1,IF(COUNT($S$2:S176)&lt;=XobsHor,S176+1,IF(AND(COUNT($S$2:S176)&lt;=XobsHor+XfHor,IFERROR(MOD(S176,XobsHor)&lt;XfHor,FALSE)),S176+1,""))),IF(ISBLANK(F177),"",IF(S176=maxP,1,IF(S176&lt;maxP,S176+1,IF(COUNT($S$2:S177)&lt;=XobsHor,S176+1,"")))))</f>
        <v/>
      </c>
      <c r="T177" s="3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W177" s="123" t="str">
        <f t="shared" si="29"/>
        <v/>
      </c>
      <c r="AX177" s="123" t="str">
        <f t="shared" si="30"/>
        <v/>
      </c>
      <c r="AY177" s="124" t="str">
        <f t="shared" si="31"/>
        <v/>
      </c>
      <c r="AZ177" s="124" t="str">
        <f t="shared" si="32"/>
        <v/>
      </c>
      <c r="BF177" s="91"/>
    </row>
    <row r="178" spans="1:58" s="78" customFormat="1" ht="14.25" x14ac:dyDescent="0.2">
      <c r="A178" s="6"/>
      <c r="B178" s="6"/>
      <c r="C178" s="6"/>
      <c r="D178" s="3"/>
      <c r="E178" s="98" t="str">
        <f t="shared" si="28"/>
        <v/>
      </c>
      <c r="F178" s="117"/>
      <c r="G178" s="116" t="str">
        <f>IF(E178="","",IF(Temp!optSeasCoef=0,1,INDEX($C$2:$C$13,IF(MOD(COUNT($E$2:E178),seas_indx)=0,seas_indx,MOD(COUNT($E$2:E178),seas_indx)))))</f>
        <v/>
      </c>
      <c r="H178" s="97" t="str">
        <f>IFERROR(IF(Temp!fhor_indata=1,IF(COUNT($S$2:S178)&lt;=XobsHor,"in-sample",IF(AND(COUNT($S$2:S178)&lt;=XobsHor+XfHor,MOD(S177,XobsHor)&lt;XfHor),"out-sample","")),IF(ISBLANK(F178),"",IF(COUNT($F$2:F178)&lt;=XobsHor-XfHor,"in-sample","out-sample"))),"")</f>
        <v/>
      </c>
      <c r="I178" s="120" t="str">
        <f>IF(AND(ISBLANK(F177),H177="in-sample"),"",IF(AND(Temp!fhor_indata=1,H177="out-sample",H178="out-sample"),I177,IF(AND(ISBLANK(F178),H177="out-sample"),"",IF(AND(Temp!optSeasCoef=0,Temp!sts_add=1),IF(H177="in-sample",IF(Q177=bigT,((pCell/bigT)*F177)+((1-(pCell/bigT))*(I177+J177)),IF(OR(ISBLANK(F178),COUNT($F$2:F177)&lt;=pCell),F177,((pCell/COUNT($F$2:F177))*F177)+((1-(pCell/COUNT($F$2:F177)))*(I177+J177)))),I177),IF(AND(Temp!optSeasCoef=0,Temp!sts_multp=1),IF(H177="in-sample",IF(Q177=bigT,((pCell/bigT)*F177)+((1-(pCell/bigT))*(I177*J177)),IF(OR(ISBLANK(F178),COUNT(F$2:$F177)&lt;=pCell),F177,((pCell/COUNT($F$2:F177))*F177)+((1-(pCell/COUNT($F$2:F177)))*(I177*J177)))),I177),IF(Temp!sts_add=1,IF(H177="in-sample",IF(Q177=bigT,((pCell/bigT)*AX177)+((1-(pCell/bigT))*(I177+J177)),IF(OR(ISBLANK(F178),COUNT($AX$2:AX177)&lt;=pCell),AX177,((pCell/COUNT($AX$2:AX177))*AX177)+((1-(pCell/COUNT($AX$2:AX177)))*(I177+J177)))),I177),IF(H177="in-sample",IF(Q177=bigT,((pCell/bigT)*AX177)+((1-(pCell/bigT))*(I177*J177)),IF(OR(ISBLANK(F178),COUNT($AX$2:AX177)&lt;=pCell),AX177,((pCell/COUNT($AX$2:AX177))*AX177)+((1-(pCell/COUNT($AX$2:AX177)))*(I177*J177)))),I177)))))))</f>
        <v/>
      </c>
      <c r="J178" s="120" t="str">
        <f>IF(AND(ISBLANK(F177),H177="in-sample"),"",IF(AND(Temp!fhor_indata=1,H177="out-sample",H178="out-sample"),J177,IF(AND(ISBLANK(F178),H177="out-sample"),"",IF(AND(Temp!optSeasCoef=0,Temp!sts_add=1),IF(H177="in-sample",IF(Q177=bigT,((qCell/bigT)*(I178-I177))+((1-(qCell/bigT))*J177),IF(OR(ISBLANK(F178),COUNT($F$2:F177)&lt;=qCell),IF(COUNT($F$2:F177)=1,0,F177-F176),((qCell/COUNT($F$2:F177))*(I178-I177))+((1-(qCell/COUNT($F$2:F177)))*J177))),J177),IF(AND(Temp!optSeasCoef=0,Temp!sts_multp=1),IF(H177="in-sample",IF(Q177=bigT,((qCell/bigT)*(I178/I177))+((1-(qCell/bigT))*J177),IF(qCell=0,1,IF(OR(ISBLANK(F178),COUNT($F$2:F177)&lt;=qCell),IF(COUNT($F$2:F177)=1,1,F177/F176),((qCell/COUNT($F$2:F177))*(I178/I177))+((1-(qCell/COUNT($F$2:F177)))*J177)))),J177),IF(Temp!sts_add=1,IF(H177="in-sample",IF(Q177=bigT,((qCell/bigT)*(I178-I177))+((1-(qCell/bigT))*J177),IF(OR(ISBLANK(F178),COUNT($AX$2:AX177)&lt;=qCell),IF(COUNT($AX$2:AX177)=1,0,AX177-AX176),((qCell/COUNT($AX$2:AX177))*(I178-I177))+((1-(qCell/COUNT($AX$2:AX177)))*J177))),J177),IF(H177="in-sample",IF(Q177=bigT,((qCell/bigT)*(I178/I177))+((1-(qCell/bigT))*J177),IF(qCell=0,1,IF(OR(ISBLANK(F178),COUNT($AX$2:AX177)&lt;=qCell),IF(COUNT($AX$2:AX177)=1,1,AX177/AX176),((qCell/COUNT($AX$2:AX177))*(I178/I177))+((1-(qCell/COUNT($AX$2:AX177)))*J177)))),J177)))))))</f>
        <v/>
      </c>
      <c r="K178" s="120" t="str">
        <f>IF(H178="","",IF(AND(Temp!optSeasCoef=0,Temp!sts_add=1),IF(H178="out-sample",I178+(Q178*J178),I178+J178),IF(AND(Temp!optSeasCoef=0,Temp!sts_multp=1),IF(H178="out-sample",I178*(J178^Q178),I178*J178),IF(Temp!sts_add=1,IF(H178="out-sample",(I178+(Q178*J178))*G178,(I178+J178)*G178),IF(H178="out-sample",I178*(J178^Q178)*G178,I178*J178*G178)))))</f>
        <v/>
      </c>
      <c r="L178" s="116" t="str">
        <f t="shared" si="22"/>
        <v/>
      </c>
      <c r="M178" s="116" t="str">
        <f t="shared" si="23"/>
        <v/>
      </c>
      <c r="N178" s="116" t="str">
        <f t="shared" si="24"/>
        <v/>
      </c>
      <c r="O178" s="116" t="str">
        <f t="shared" si="25"/>
        <v/>
      </c>
      <c r="P178" s="116" t="str">
        <f t="shared" si="26"/>
        <v/>
      </c>
      <c r="Q178" s="94" t="str">
        <f>IF(AND(Temp!fhor_indata=1,ISBLANK(F178),H177="in-sample"),1,IF(AND(Temp!fhor_indata=1,H177="out-sample",Q177&lt;XfHor),Q177+1,IF(ISBLANK(F178),"",IF(AND(H178="out-sample",H177="in-sample"),1,IF(AND(H178="out-sample",H177="out-sample"),Q177+1,IF(ISNUMBER(Q177),Q177+1,1))))))</f>
        <v/>
      </c>
      <c r="R178" s="94" t="str">
        <f t="shared" si="27"/>
        <v/>
      </c>
      <c r="S178" s="94" t="str">
        <f>IF(Temp!fhor_indata=1,IF(S177=XobsHor,1,IF(COUNT($S$2:S177)&lt;=XobsHor,S177+1,IF(AND(COUNT($S$2:S177)&lt;=XobsHor+XfHor,IFERROR(MOD(S177,XobsHor)&lt;XfHor,FALSE)),S177+1,""))),IF(ISBLANK(F178),"",IF(S177=maxP,1,IF(S177&lt;maxP,S177+1,IF(COUNT($S$2:S178)&lt;=XobsHor,S177+1,"")))))</f>
        <v/>
      </c>
      <c r="T178" s="3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W178" s="123" t="str">
        <f t="shared" si="29"/>
        <v/>
      </c>
      <c r="AX178" s="123" t="str">
        <f t="shared" si="30"/>
        <v/>
      </c>
      <c r="AY178" s="124" t="str">
        <f t="shared" si="31"/>
        <v/>
      </c>
      <c r="AZ178" s="124" t="str">
        <f t="shared" si="32"/>
        <v/>
      </c>
      <c r="BF178" s="91"/>
    </row>
    <row r="179" spans="1:58" s="78" customFormat="1" ht="14.25" x14ac:dyDescent="0.2">
      <c r="A179" s="6"/>
      <c r="B179" s="6"/>
      <c r="C179" s="6"/>
      <c r="D179" s="3"/>
      <c r="E179" s="98" t="str">
        <f t="shared" si="28"/>
        <v/>
      </c>
      <c r="F179" s="117"/>
      <c r="G179" s="116" t="str">
        <f>IF(E179="","",IF(Temp!optSeasCoef=0,1,INDEX($C$2:$C$13,IF(MOD(COUNT($E$2:E179),seas_indx)=0,seas_indx,MOD(COUNT($E$2:E179),seas_indx)))))</f>
        <v/>
      </c>
      <c r="H179" s="97" t="str">
        <f>IFERROR(IF(Temp!fhor_indata=1,IF(COUNT($S$2:S179)&lt;=XobsHor,"in-sample",IF(AND(COUNT($S$2:S179)&lt;=XobsHor+XfHor,MOD(S178,XobsHor)&lt;XfHor),"out-sample","")),IF(ISBLANK(F179),"",IF(COUNT($F$2:F179)&lt;=XobsHor-XfHor,"in-sample","out-sample"))),"")</f>
        <v/>
      </c>
      <c r="I179" s="120" t="str">
        <f>IF(AND(ISBLANK(F178),H178="in-sample"),"",IF(AND(Temp!fhor_indata=1,H178="out-sample",H179="out-sample"),I178,IF(AND(ISBLANK(F179),H178="out-sample"),"",IF(AND(Temp!optSeasCoef=0,Temp!sts_add=1),IF(H178="in-sample",IF(Q178=bigT,((pCell/bigT)*F178)+((1-(pCell/bigT))*(I178+J178)),IF(OR(ISBLANK(F179),COUNT($F$2:F178)&lt;=pCell),F178,((pCell/COUNT($F$2:F178))*F178)+((1-(pCell/COUNT($F$2:F178)))*(I178+J178)))),I178),IF(AND(Temp!optSeasCoef=0,Temp!sts_multp=1),IF(H178="in-sample",IF(Q178=bigT,((pCell/bigT)*F178)+((1-(pCell/bigT))*(I178*J178)),IF(OR(ISBLANK(F179),COUNT(F$2:$F178)&lt;=pCell),F178,((pCell/COUNT($F$2:F178))*F178)+((1-(pCell/COUNT($F$2:F178)))*(I178*J178)))),I178),IF(Temp!sts_add=1,IF(H178="in-sample",IF(Q178=bigT,((pCell/bigT)*AX178)+((1-(pCell/bigT))*(I178+J178)),IF(OR(ISBLANK(F179),COUNT($AX$2:AX178)&lt;=pCell),AX178,((pCell/COUNT($AX$2:AX178))*AX178)+((1-(pCell/COUNT($AX$2:AX178)))*(I178+J178)))),I178),IF(H178="in-sample",IF(Q178=bigT,((pCell/bigT)*AX178)+((1-(pCell/bigT))*(I178*J178)),IF(OR(ISBLANK(F179),COUNT($AX$2:AX178)&lt;=pCell),AX178,((pCell/COUNT($AX$2:AX178))*AX178)+((1-(pCell/COUNT($AX$2:AX178)))*(I178*J178)))),I178)))))))</f>
        <v/>
      </c>
      <c r="J179" s="120" t="str">
        <f>IF(AND(ISBLANK(F178),H178="in-sample"),"",IF(AND(Temp!fhor_indata=1,H178="out-sample",H179="out-sample"),J178,IF(AND(ISBLANK(F179),H178="out-sample"),"",IF(AND(Temp!optSeasCoef=0,Temp!sts_add=1),IF(H178="in-sample",IF(Q178=bigT,((qCell/bigT)*(I179-I178))+((1-(qCell/bigT))*J178),IF(OR(ISBLANK(F179),COUNT($F$2:F178)&lt;=qCell),IF(COUNT($F$2:F178)=1,0,F178-F177),((qCell/COUNT($F$2:F178))*(I179-I178))+((1-(qCell/COUNT($F$2:F178)))*J178))),J178),IF(AND(Temp!optSeasCoef=0,Temp!sts_multp=1),IF(H178="in-sample",IF(Q178=bigT,((qCell/bigT)*(I179/I178))+((1-(qCell/bigT))*J178),IF(qCell=0,1,IF(OR(ISBLANK(F179),COUNT($F$2:F178)&lt;=qCell),IF(COUNT($F$2:F178)=1,1,F178/F177),((qCell/COUNT($F$2:F178))*(I179/I178))+((1-(qCell/COUNT($F$2:F178)))*J178)))),J178),IF(Temp!sts_add=1,IF(H178="in-sample",IF(Q178=bigT,((qCell/bigT)*(I179-I178))+((1-(qCell/bigT))*J178),IF(OR(ISBLANK(F179),COUNT($AX$2:AX178)&lt;=qCell),IF(COUNT($AX$2:AX178)=1,0,AX178-AX177),((qCell/COUNT($AX$2:AX178))*(I179-I178))+((1-(qCell/COUNT($AX$2:AX178)))*J178))),J178),IF(H178="in-sample",IF(Q178=bigT,((qCell/bigT)*(I179/I178))+((1-(qCell/bigT))*J178),IF(qCell=0,1,IF(OR(ISBLANK(F179),COUNT($AX$2:AX178)&lt;=qCell),IF(COUNT($AX$2:AX178)=1,1,AX178/AX177),((qCell/COUNT($AX$2:AX178))*(I179/I178))+((1-(qCell/COUNT($AX$2:AX178)))*J178)))),J178)))))))</f>
        <v/>
      </c>
      <c r="K179" s="120" t="str">
        <f>IF(H179="","",IF(AND(Temp!optSeasCoef=0,Temp!sts_add=1),IF(H179="out-sample",I179+(Q179*J179),I179+J179),IF(AND(Temp!optSeasCoef=0,Temp!sts_multp=1),IF(H179="out-sample",I179*(J179^Q179),I179*J179),IF(Temp!sts_add=1,IF(H179="out-sample",(I179+(Q179*J179))*G179,(I179+J179)*G179),IF(H179="out-sample",I179*(J179^Q179)*G179,I179*J179*G179)))))</f>
        <v/>
      </c>
      <c r="L179" s="116" t="str">
        <f t="shared" si="22"/>
        <v/>
      </c>
      <c r="M179" s="116" t="str">
        <f t="shared" si="23"/>
        <v/>
      </c>
      <c r="N179" s="116" t="str">
        <f t="shared" si="24"/>
        <v/>
      </c>
      <c r="O179" s="116" t="str">
        <f t="shared" si="25"/>
        <v/>
      </c>
      <c r="P179" s="116" t="str">
        <f t="shared" si="26"/>
        <v/>
      </c>
      <c r="Q179" s="94" t="str">
        <f>IF(AND(Temp!fhor_indata=1,ISBLANK(F179),H178="in-sample"),1,IF(AND(Temp!fhor_indata=1,H178="out-sample",Q178&lt;XfHor),Q178+1,IF(ISBLANK(F179),"",IF(AND(H179="out-sample",H178="in-sample"),1,IF(AND(H179="out-sample",H178="out-sample"),Q178+1,IF(ISNUMBER(Q178),Q178+1,1))))))</f>
        <v/>
      </c>
      <c r="R179" s="94" t="str">
        <f t="shared" si="27"/>
        <v/>
      </c>
      <c r="S179" s="94" t="str">
        <f>IF(Temp!fhor_indata=1,IF(S178=XobsHor,1,IF(COUNT($S$2:S178)&lt;=XobsHor,S178+1,IF(AND(COUNT($S$2:S178)&lt;=XobsHor+XfHor,IFERROR(MOD(S178,XobsHor)&lt;XfHor,FALSE)),S178+1,""))),IF(ISBLANK(F179),"",IF(S178=maxP,1,IF(S178&lt;maxP,S178+1,IF(COUNT($S$2:S179)&lt;=XobsHor,S178+1,"")))))</f>
        <v/>
      </c>
      <c r="T179" s="3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W179" s="123" t="str">
        <f t="shared" si="29"/>
        <v/>
      </c>
      <c r="AX179" s="123" t="str">
        <f t="shared" si="30"/>
        <v/>
      </c>
      <c r="AY179" s="124" t="str">
        <f t="shared" si="31"/>
        <v/>
      </c>
      <c r="AZ179" s="124" t="str">
        <f t="shared" si="32"/>
        <v/>
      </c>
      <c r="BF179" s="91"/>
    </row>
    <row r="180" spans="1:58" s="78" customFormat="1" ht="14.25" x14ac:dyDescent="0.2">
      <c r="A180" s="6"/>
      <c r="B180" s="6"/>
      <c r="C180" s="6"/>
      <c r="D180" s="3"/>
      <c r="E180" s="98" t="str">
        <f t="shared" si="28"/>
        <v/>
      </c>
      <c r="F180" s="117"/>
      <c r="G180" s="116" t="str">
        <f>IF(E180="","",IF(Temp!optSeasCoef=0,1,INDEX($C$2:$C$13,IF(MOD(COUNT($E$2:E180),seas_indx)=0,seas_indx,MOD(COUNT($E$2:E180),seas_indx)))))</f>
        <v/>
      </c>
      <c r="H180" s="97" t="str">
        <f>IFERROR(IF(Temp!fhor_indata=1,IF(COUNT($S$2:S180)&lt;=XobsHor,"in-sample",IF(AND(COUNT($S$2:S180)&lt;=XobsHor+XfHor,MOD(S179,XobsHor)&lt;XfHor),"out-sample","")),IF(ISBLANK(F180),"",IF(COUNT($F$2:F180)&lt;=XobsHor-XfHor,"in-sample","out-sample"))),"")</f>
        <v/>
      </c>
      <c r="I180" s="120" t="str">
        <f>IF(AND(ISBLANK(F179),H179="in-sample"),"",IF(AND(Temp!fhor_indata=1,H179="out-sample",H180="out-sample"),I179,IF(AND(ISBLANK(F180),H179="out-sample"),"",IF(AND(Temp!optSeasCoef=0,Temp!sts_add=1),IF(H179="in-sample",IF(Q179=bigT,((pCell/bigT)*F179)+((1-(pCell/bigT))*(I179+J179)),IF(OR(ISBLANK(F180),COUNT($F$2:F179)&lt;=pCell),F179,((pCell/COUNT($F$2:F179))*F179)+((1-(pCell/COUNT($F$2:F179)))*(I179+J179)))),I179),IF(AND(Temp!optSeasCoef=0,Temp!sts_multp=1),IF(H179="in-sample",IF(Q179=bigT,((pCell/bigT)*F179)+((1-(pCell/bigT))*(I179*J179)),IF(OR(ISBLANK(F180),COUNT(F$2:$F179)&lt;=pCell),F179,((pCell/COUNT($F$2:F179))*F179)+((1-(pCell/COUNT($F$2:F179)))*(I179*J179)))),I179),IF(Temp!sts_add=1,IF(H179="in-sample",IF(Q179=bigT,((pCell/bigT)*AX179)+((1-(pCell/bigT))*(I179+J179)),IF(OR(ISBLANK(F180),COUNT($AX$2:AX179)&lt;=pCell),AX179,((pCell/COUNT($AX$2:AX179))*AX179)+((1-(pCell/COUNT($AX$2:AX179)))*(I179+J179)))),I179),IF(H179="in-sample",IF(Q179=bigT,((pCell/bigT)*AX179)+((1-(pCell/bigT))*(I179*J179)),IF(OR(ISBLANK(F180),COUNT($AX$2:AX179)&lt;=pCell),AX179,((pCell/COUNT($AX$2:AX179))*AX179)+((1-(pCell/COUNT($AX$2:AX179)))*(I179*J179)))),I179)))))))</f>
        <v/>
      </c>
      <c r="J180" s="120" t="str">
        <f>IF(AND(ISBLANK(F179),H179="in-sample"),"",IF(AND(Temp!fhor_indata=1,H179="out-sample",H180="out-sample"),J179,IF(AND(ISBLANK(F180),H179="out-sample"),"",IF(AND(Temp!optSeasCoef=0,Temp!sts_add=1),IF(H179="in-sample",IF(Q179=bigT,((qCell/bigT)*(I180-I179))+((1-(qCell/bigT))*J179),IF(OR(ISBLANK(F180),COUNT($F$2:F179)&lt;=qCell),IF(COUNT($F$2:F179)=1,0,F179-F178),((qCell/COUNT($F$2:F179))*(I180-I179))+((1-(qCell/COUNT($F$2:F179)))*J179))),J179),IF(AND(Temp!optSeasCoef=0,Temp!sts_multp=1),IF(H179="in-sample",IF(Q179=bigT,((qCell/bigT)*(I180/I179))+((1-(qCell/bigT))*J179),IF(qCell=0,1,IF(OR(ISBLANK(F180),COUNT($F$2:F179)&lt;=qCell),IF(COUNT($F$2:F179)=1,1,F179/F178),((qCell/COUNT($F$2:F179))*(I180/I179))+((1-(qCell/COUNT($F$2:F179)))*J179)))),J179),IF(Temp!sts_add=1,IF(H179="in-sample",IF(Q179=bigT,((qCell/bigT)*(I180-I179))+((1-(qCell/bigT))*J179),IF(OR(ISBLANK(F180),COUNT($AX$2:AX179)&lt;=qCell),IF(COUNT($AX$2:AX179)=1,0,AX179-AX178),((qCell/COUNT($AX$2:AX179))*(I180-I179))+((1-(qCell/COUNT($AX$2:AX179)))*J179))),J179),IF(H179="in-sample",IF(Q179=bigT,((qCell/bigT)*(I180/I179))+((1-(qCell/bigT))*J179),IF(qCell=0,1,IF(OR(ISBLANK(F180),COUNT($AX$2:AX179)&lt;=qCell),IF(COUNT($AX$2:AX179)=1,1,AX179/AX178),((qCell/COUNT($AX$2:AX179))*(I180/I179))+((1-(qCell/COUNT($AX$2:AX179)))*J179)))),J179)))))))</f>
        <v/>
      </c>
      <c r="K180" s="120" t="str">
        <f>IF(H180="","",IF(AND(Temp!optSeasCoef=0,Temp!sts_add=1),IF(H180="out-sample",I180+(Q180*J180),I180+J180),IF(AND(Temp!optSeasCoef=0,Temp!sts_multp=1),IF(H180="out-sample",I180*(J180^Q180),I180*J180),IF(Temp!sts_add=1,IF(H180="out-sample",(I180+(Q180*J180))*G180,(I180+J180)*G180),IF(H180="out-sample",I180*(J180^Q180)*G180,I180*J180*G180)))))</f>
        <v/>
      </c>
      <c r="L180" s="116" t="str">
        <f t="shared" si="22"/>
        <v/>
      </c>
      <c r="M180" s="116" t="str">
        <f t="shared" si="23"/>
        <v/>
      </c>
      <c r="N180" s="116" t="str">
        <f t="shared" si="24"/>
        <v/>
      </c>
      <c r="O180" s="116" t="str">
        <f t="shared" si="25"/>
        <v/>
      </c>
      <c r="P180" s="116" t="str">
        <f t="shared" si="26"/>
        <v/>
      </c>
      <c r="Q180" s="94" t="str">
        <f>IF(AND(Temp!fhor_indata=1,ISBLANK(F180),H179="in-sample"),1,IF(AND(Temp!fhor_indata=1,H179="out-sample",Q179&lt;XfHor),Q179+1,IF(ISBLANK(F180),"",IF(AND(H180="out-sample",H179="in-sample"),1,IF(AND(H180="out-sample",H179="out-sample"),Q179+1,IF(ISNUMBER(Q179),Q179+1,1))))))</f>
        <v/>
      </c>
      <c r="R180" s="94" t="str">
        <f t="shared" si="27"/>
        <v/>
      </c>
      <c r="S180" s="94" t="str">
        <f>IF(Temp!fhor_indata=1,IF(S179=XobsHor,1,IF(COUNT($S$2:S179)&lt;=XobsHor,S179+1,IF(AND(COUNT($S$2:S179)&lt;=XobsHor+XfHor,IFERROR(MOD(S179,XobsHor)&lt;XfHor,FALSE)),S179+1,""))),IF(ISBLANK(F180),"",IF(S179=maxP,1,IF(S179&lt;maxP,S179+1,IF(COUNT($S$2:S180)&lt;=XobsHor,S179+1,"")))))</f>
        <v/>
      </c>
      <c r="T180" s="3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W180" s="123" t="str">
        <f t="shared" si="29"/>
        <v/>
      </c>
      <c r="AX180" s="123" t="str">
        <f t="shared" si="30"/>
        <v/>
      </c>
      <c r="AY180" s="124" t="str">
        <f t="shared" si="31"/>
        <v/>
      </c>
      <c r="AZ180" s="124" t="str">
        <f t="shared" si="32"/>
        <v/>
      </c>
      <c r="BF180" s="91"/>
    </row>
    <row r="181" spans="1:58" s="78" customFormat="1" ht="14.25" x14ac:dyDescent="0.2">
      <c r="A181" s="6"/>
      <c r="B181" s="6"/>
      <c r="C181" s="6"/>
      <c r="D181" s="3"/>
      <c r="E181" s="98" t="str">
        <f t="shared" si="28"/>
        <v/>
      </c>
      <c r="F181" s="117"/>
      <c r="G181" s="116" t="str">
        <f>IF(E181="","",IF(Temp!optSeasCoef=0,1,INDEX($C$2:$C$13,IF(MOD(COUNT($E$2:E181),seas_indx)=0,seas_indx,MOD(COUNT($E$2:E181),seas_indx)))))</f>
        <v/>
      </c>
      <c r="H181" s="97" t="str">
        <f>IFERROR(IF(Temp!fhor_indata=1,IF(COUNT($S$2:S181)&lt;=XobsHor,"in-sample",IF(AND(COUNT($S$2:S181)&lt;=XobsHor+XfHor,MOD(S180,XobsHor)&lt;XfHor),"out-sample","")),IF(ISBLANK(F181),"",IF(COUNT($F$2:F181)&lt;=XobsHor-XfHor,"in-sample","out-sample"))),"")</f>
        <v/>
      </c>
      <c r="I181" s="120" t="str">
        <f>IF(AND(ISBLANK(F180),H180="in-sample"),"",IF(AND(Temp!fhor_indata=1,H180="out-sample",H181="out-sample"),I180,IF(AND(ISBLANK(F181),H180="out-sample"),"",IF(AND(Temp!optSeasCoef=0,Temp!sts_add=1),IF(H180="in-sample",IF(Q180=bigT,((pCell/bigT)*F180)+((1-(pCell/bigT))*(I180+J180)),IF(OR(ISBLANK(F181),COUNT($F$2:F180)&lt;=pCell),F180,((pCell/COUNT($F$2:F180))*F180)+((1-(pCell/COUNT($F$2:F180)))*(I180+J180)))),I180),IF(AND(Temp!optSeasCoef=0,Temp!sts_multp=1),IF(H180="in-sample",IF(Q180=bigT,((pCell/bigT)*F180)+((1-(pCell/bigT))*(I180*J180)),IF(OR(ISBLANK(F181),COUNT(F$2:$F180)&lt;=pCell),F180,((pCell/COUNT($F$2:F180))*F180)+((1-(pCell/COUNT($F$2:F180)))*(I180*J180)))),I180),IF(Temp!sts_add=1,IF(H180="in-sample",IF(Q180=bigT,((pCell/bigT)*AX180)+((1-(pCell/bigT))*(I180+J180)),IF(OR(ISBLANK(F181),COUNT($AX$2:AX180)&lt;=pCell),AX180,((pCell/COUNT($AX$2:AX180))*AX180)+((1-(pCell/COUNT($AX$2:AX180)))*(I180+J180)))),I180),IF(H180="in-sample",IF(Q180=bigT,((pCell/bigT)*AX180)+((1-(pCell/bigT))*(I180*J180)),IF(OR(ISBLANK(F181),COUNT($AX$2:AX180)&lt;=pCell),AX180,((pCell/COUNT($AX$2:AX180))*AX180)+((1-(pCell/COUNT($AX$2:AX180)))*(I180*J180)))),I180)))))))</f>
        <v/>
      </c>
      <c r="J181" s="120" t="str">
        <f>IF(AND(ISBLANK(F180),H180="in-sample"),"",IF(AND(Temp!fhor_indata=1,H180="out-sample",H181="out-sample"),J180,IF(AND(ISBLANK(F181),H180="out-sample"),"",IF(AND(Temp!optSeasCoef=0,Temp!sts_add=1),IF(H180="in-sample",IF(Q180=bigT,((qCell/bigT)*(I181-I180))+((1-(qCell/bigT))*J180),IF(OR(ISBLANK(F181),COUNT($F$2:F180)&lt;=qCell),IF(COUNT($F$2:F180)=1,0,F180-F179),((qCell/COUNT($F$2:F180))*(I181-I180))+((1-(qCell/COUNT($F$2:F180)))*J180))),J180),IF(AND(Temp!optSeasCoef=0,Temp!sts_multp=1),IF(H180="in-sample",IF(Q180=bigT,((qCell/bigT)*(I181/I180))+((1-(qCell/bigT))*J180),IF(qCell=0,1,IF(OR(ISBLANK(F181),COUNT($F$2:F180)&lt;=qCell),IF(COUNT($F$2:F180)=1,1,F180/F179),((qCell/COUNT($F$2:F180))*(I181/I180))+((1-(qCell/COUNT($F$2:F180)))*J180)))),J180),IF(Temp!sts_add=1,IF(H180="in-sample",IF(Q180=bigT,((qCell/bigT)*(I181-I180))+((1-(qCell/bigT))*J180),IF(OR(ISBLANK(F181),COUNT($AX$2:AX180)&lt;=qCell),IF(COUNT($AX$2:AX180)=1,0,AX180-AX179),((qCell/COUNT($AX$2:AX180))*(I181-I180))+((1-(qCell/COUNT($AX$2:AX180)))*J180))),J180),IF(H180="in-sample",IF(Q180=bigT,((qCell/bigT)*(I181/I180))+((1-(qCell/bigT))*J180),IF(qCell=0,1,IF(OR(ISBLANK(F181),COUNT($AX$2:AX180)&lt;=qCell),IF(COUNT($AX$2:AX180)=1,1,AX180/AX179),((qCell/COUNT($AX$2:AX180))*(I181/I180))+((1-(qCell/COUNT($AX$2:AX180)))*J180)))),J180)))))))</f>
        <v/>
      </c>
      <c r="K181" s="120" t="str">
        <f>IF(H181="","",IF(AND(Temp!optSeasCoef=0,Temp!sts_add=1),IF(H181="out-sample",I181+(Q181*J181),I181+J181),IF(AND(Temp!optSeasCoef=0,Temp!sts_multp=1),IF(H181="out-sample",I181*(J181^Q181),I181*J181),IF(Temp!sts_add=1,IF(H181="out-sample",(I181+(Q181*J181))*G181,(I181+J181)*G181),IF(H181="out-sample",I181*(J181^Q181)*G181,I181*J181*G181)))))</f>
        <v/>
      </c>
      <c r="L181" s="116" t="str">
        <f t="shared" si="22"/>
        <v/>
      </c>
      <c r="M181" s="116" t="str">
        <f t="shared" si="23"/>
        <v/>
      </c>
      <c r="N181" s="116" t="str">
        <f t="shared" si="24"/>
        <v/>
      </c>
      <c r="O181" s="116" t="str">
        <f t="shared" si="25"/>
        <v/>
      </c>
      <c r="P181" s="116" t="str">
        <f t="shared" si="26"/>
        <v/>
      </c>
      <c r="Q181" s="103" t="str">
        <f>IF(AND(Temp!fhor_indata=1,ISBLANK(F181),H180="in-sample"),1,IF(AND(Temp!fhor_indata=1,H180="out-sample",Q180&lt;XfHor),Q180+1,IF(ISBLANK(F181),"",IF(AND(H181="out-sample",H180="in-sample"),1,IF(AND(H181="out-sample",H180="out-sample"),Q180+1,IF(ISNUMBER(Q180),Q180+1,1))))))</f>
        <v/>
      </c>
      <c r="R181" s="94" t="str">
        <f t="shared" si="27"/>
        <v/>
      </c>
      <c r="S181" s="94" t="str">
        <f>IF(Temp!fhor_indata=1,IF(S180=XobsHor,1,IF(COUNT($S$2:S180)&lt;=XobsHor,S180+1,IF(AND(COUNT($S$2:S180)&lt;=XobsHor+XfHor,IFERROR(MOD(S180,XobsHor)&lt;XfHor,FALSE)),S180+1,""))),IF(ISBLANK(F181),"",IF(S180=maxP,1,IF(S180&lt;maxP,S180+1,IF(COUNT($S$2:S181)&lt;=XobsHor,S180+1,"")))))</f>
        <v/>
      </c>
      <c r="T181" s="3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W181" s="123" t="str">
        <f t="shared" si="29"/>
        <v/>
      </c>
      <c r="AX181" s="123" t="str">
        <f t="shared" si="30"/>
        <v/>
      </c>
      <c r="AY181" s="124" t="str">
        <f t="shared" si="31"/>
        <v/>
      </c>
      <c r="AZ181" s="124" t="str">
        <f t="shared" si="32"/>
        <v/>
      </c>
      <c r="BF181" s="91"/>
    </row>
    <row r="182" spans="1:58" s="78" customFormat="1" ht="14.25" x14ac:dyDescent="0.2">
      <c r="A182" s="6"/>
      <c r="B182" s="6"/>
      <c r="C182" s="6"/>
      <c r="D182" s="3"/>
      <c r="E182" s="98" t="str">
        <f t="shared" si="28"/>
        <v/>
      </c>
      <c r="F182" s="117"/>
      <c r="G182" s="116" t="str">
        <f>IF(E182="","",IF(Temp!optSeasCoef=0,1,INDEX($C$2:$C$13,IF(MOD(COUNT($E$2:E182),seas_indx)=0,seas_indx,MOD(COUNT($E$2:E182),seas_indx)))))</f>
        <v/>
      </c>
      <c r="H182" s="97" t="str">
        <f>IFERROR(IF(Temp!fhor_indata=1,IF(COUNT($S$2:S182)&lt;=XobsHor,"in-sample",IF(AND(COUNT($S$2:S182)&lt;=XobsHor+XfHor,MOD(S181,XobsHor)&lt;XfHor),"out-sample","")),IF(ISBLANK(F182),"",IF(COUNT($F$2:F182)&lt;=XobsHor-XfHor,"in-sample","out-sample"))),"")</f>
        <v/>
      </c>
      <c r="I182" s="120" t="str">
        <f>IF(AND(ISBLANK(F181),H181="in-sample"),"",IF(AND(Temp!fhor_indata=1,H181="out-sample",H182="out-sample"),I181,IF(AND(ISBLANK(F182),H181="out-sample"),"",IF(AND(Temp!optSeasCoef=0,Temp!sts_add=1),IF(H181="in-sample",IF(Q181=bigT,((pCell/bigT)*F181)+((1-(pCell/bigT))*(I181+J181)),IF(OR(ISBLANK(F182),COUNT($F$2:F181)&lt;=pCell),F181,((pCell/COUNT($F$2:F181))*F181)+((1-(pCell/COUNT($F$2:F181)))*(I181+J181)))),I181),IF(AND(Temp!optSeasCoef=0,Temp!sts_multp=1),IF(H181="in-sample",IF(Q181=bigT,((pCell/bigT)*F181)+((1-(pCell/bigT))*(I181*J181)),IF(OR(ISBLANK(F182),COUNT(F$2:$F181)&lt;=pCell),F181,((pCell/COUNT($F$2:F181))*F181)+((1-(pCell/COUNT($F$2:F181)))*(I181*J181)))),I181),IF(Temp!sts_add=1,IF(H181="in-sample",IF(Q181=bigT,((pCell/bigT)*AX181)+((1-(pCell/bigT))*(I181+J181)),IF(OR(ISBLANK(F182),COUNT($AX$2:AX181)&lt;=pCell),AX181,((pCell/COUNT($AX$2:AX181))*AX181)+((1-(pCell/COUNT($AX$2:AX181)))*(I181+J181)))),I181),IF(H181="in-sample",IF(Q181=bigT,((pCell/bigT)*AX181)+((1-(pCell/bigT))*(I181*J181)),IF(OR(ISBLANK(F182),COUNT($AX$2:AX181)&lt;=pCell),AX181,((pCell/COUNT($AX$2:AX181))*AX181)+((1-(pCell/COUNT($AX$2:AX181)))*(I181*J181)))),I181)))))))</f>
        <v/>
      </c>
      <c r="J182" s="120" t="str">
        <f>IF(AND(ISBLANK(F181),H181="in-sample"),"",IF(AND(Temp!fhor_indata=1,H181="out-sample",H182="out-sample"),J181,IF(AND(ISBLANK(F182),H181="out-sample"),"",IF(AND(Temp!optSeasCoef=0,Temp!sts_add=1),IF(H181="in-sample",IF(Q181=bigT,((qCell/bigT)*(I182-I181))+((1-(qCell/bigT))*J181),IF(OR(ISBLANK(F182),COUNT($F$2:F181)&lt;=qCell),IF(COUNT($F$2:F181)=1,0,F181-F180),((qCell/COUNT($F$2:F181))*(I182-I181))+((1-(qCell/COUNT($F$2:F181)))*J181))),J181),IF(AND(Temp!optSeasCoef=0,Temp!sts_multp=1),IF(H181="in-sample",IF(Q181=bigT,((qCell/bigT)*(I182/I181))+((1-(qCell/bigT))*J181),IF(qCell=0,1,IF(OR(ISBLANK(F182),COUNT($F$2:F181)&lt;=qCell),IF(COUNT($F$2:F181)=1,1,F181/F180),((qCell/COUNT($F$2:F181))*(I182/I181))+((1-(qCell/COUNT($F$2:F181)))*J181)))),J181),IF(Temp!sts_add=1,IF(H181="in-sample",IF(Q181=bigT,((qCell/bigT)*(I182-I181))+((1-(qCell/bigT))*J181),IF(OR(ISBLANK(F182),COUNT($AX$2:AX181)&lt;=qCell),IF(COUNT($AX$2:AX181)=1,0,AX181-AX180),((qCell/COUNT($AX$2:AX181))*(I182-I181))+((1-(qCell/COUNT($AX$2:AX181)))*J181))),J181),IF(H181="in-sample",IF(Q181=bigT,((qCell/bigT)*(I182/I181))+((1-(qCell/bigT))*J181),IF(qCell=0,1,IF(OR(ISBLANK(F182),COUNT($AX$2:AX181)&lt;=qCell),IF(COUNT($AX$2:AX181)=1,1,AX181/AX180),((qCell/COUNT($AX$2:AX181))*(I182/I181))+((1-(qCell/COUNT($AX$2:AX181)))*J181)))),J181)))))))</f>
        <v/>
      </c>
      <c r="K182" s="120" t="str">
        <f>IF(H182="","",IF(AND(Temp!optSeasCoef=0,Temp!sts_add=1),IF(H182="out-sample",I182+(Q182*J182),I182+J182),IF(AND(Temp!optSeasCoef=0,Temp!sts_multp=1),IF(H182="out-sample",I182*(J182^Q182),I182*J182),IF(Temp!sts_add=1,IF(H182="out-sample",(I182+(Q182*J182))*G182,(I182+J182)*G182),IF(H182="out-sample",I182*(J182^Q182)*G182,I182*J182*G182)))))</f>
        <v/>
      </c>
      <c r="L182" s="116" t="str">
        <f t="shared" si="22"/>
        <v/>
      </c>
      <c r="M182" s="116" t="str">
        <f t="shared" si="23"/>
        <v/>
      </c>
      <c r="N182" s="116" t="str">
        <f t="shared" si="24"/>
        <v/>
      </c>
      <c r="O182" s="116" t="str">
        <f t="shared" si="25"/>
        <v/>
      </c>
      <c r="P182" s="116" t="str">
        <f t="shared" si="26"/>
        <v/>
      </c>
      <c r="Q182" s="103" t="str">
        <f>IF(AND(Temp!fhor_indata=1,ISBLANK(F182),H181="in-sample"),1,IF(AND(Temp!fhor_indata=1,H181="out-sample",Q181&lt;XfHor),Q181+1,IF(ISBLANK(F182),"",IF(AND(H182="out-sample",H181="in-sample"),1,IF(AND(H182="out-sample",H181="out-sample"),Q181+1,IF(ISNUMBER(Q181),Q181+1,1))))))</f>
        <v/>
      </c>
      <c r="R182" s="94" t="str">
        <f t="shared" si="27"/>
        <v/>
      </c>
      <c r="S182" s="94" t="str">
        <f>IF(Temp!fhor_indata=1,IF(S181=XobsHor,1,IF(COUNT($S$2:S181)&lt;=XobsHor,S181+1,IF(AND(COUNT($S$2:S181)&lt;=XobsHor+XfHor,IFERROR(MOD(S181,XobsHor)&lt;XfHor,FALSE)),S181+1,""))),IF(ISBLANK(F182),"",IF(S181=maxP,1,IF(S181&lt;maxP,S181+1,IF(COUNT($S$2:S182)&lt;=XobsHor,S181+1,"")))))</f>
        <v/>
      </c>
      <c r="T182" s="3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W182" s="123" t="str">
        <f t="shared" si="29"/>
        <v/>
      </c>
      <c r="AX182" s="123" t="str">
        <f t="shared" si="30"/>
        <v/>
      </c>
      <c r="AY182" s="124" t="str">
        <f t="shared" si="31"/>
        <v/>
      </c>
      <c r="AZ182" s="124" t="str">
        <f t="shared" si="32"/>
        <v/>
      </c>
      <c r="BF182" s="91"/>
    </row>
    <row r="183" spans="1:58" s="78" customFormat="1" ht="14.25" x14ac:dyDescent="0.2">
      <c r="A183" s="6"/>
      <c r="B183" s="6"/>
      <c r="C183" s="6"/>
      <c r="D183" s="3"/>
      <c r="E183" s="98" t="str">
        <f t="shared" si="28"/>
        <v/>
      </c>
      <c r="F183" s="117"/>
      <c r="G183" s="116" t="str">
        <f>IF(E183="","",IF(Temp!optSeasCoef=0,1,INDEX($C$2:$C$13,IF(MOD(COUNT($E$2:E183),seas_indx)=0,seas_indx,MOD(COUNT($E$2:E183),seas_indx)))))</f>
        <v/>
      </c>
      <c r="H183" s="97" t="str">
        <f>IFERROR(IF(Temp!fhor_indata=1,IF(COUNT($S$2:S183)&lt;=XobsHor,"in-sample",IF(AND(COUNT($S$2:S183)&lt;=XobsHor+XfHor,MOD(S182,XobsHor)&lt;XfHor),"out-sample","")),IF(ISBLANK(F183),"",IF(COUNT($F$2:F183)&lt;=XobsHor-XfHor,"in-sample","out-sample"))),"")</f>
        <v/>
      </c>
      <c r="I183" s="120" t="str">
        <f>IF(AND(ISBLANK(F182),H182="in-sample"),"",IF(AND(Temp!fhor_indata=1,H182="out-sample",H183="out-sample"),I182,IF(AND(ISBLANK(F183),H182="out-sample"),"",IF(AND(Temp!optSeasCoef=0,Temp!sts_add=1),IF(H182="in-sample",IF(Q182=bigT,((pCell/bigT)*F182)+((1-(pCell/bigT))*(I182+J182)),IF(OR(ISBLANK(F183),COUNT($F$2:F182)&lt;=pCell),F182,((pCell/COUNT($F$2:F182))*F182)+((1-(pCell/COUNT($F$2:F182)))*(I182+J182)))),I182),IF(AND(Temp!optSeasCoef=0,Temp!sts_multp=1),IF(H182="in-sample",IF(Q182=bigT,((pCell/bigT)*F182)+((1-(pCell/bigT))*(I182*J182)),IF(OR(ISBLANK(F183),COUNT(F$2:$F182)&lt;=pCell),F182,((pCell/COUNT($F$2:F182))*F182)+((1-(pCell/COUNT($F$2:F182)))*(I182*J182)))),I182),IF(Temp!sts_add=1,IF(H182="in-sample",IF(Q182=bigT,((pCell/bigT)*AX182)+((1-(pCell/bigT))*(I182+J182)),IF(OR(ISBLANK(F183),COUNT($AX$2:AX182)&lt;=pCell),AX182,((pCell/COUNT($AX$2:AX182))*AX182)+((1-(pCell/COUNT($AX$2:AX182)))*(I182+J182)))),I182),IF(H182="in-sample",IF(Q182=bigT,((pCell/bigT)*AX182)+((1-(pCell/bigT))*(I182*J182)),IF(OR(ISBLANK(F183),COUNT($AX$2:AX182)&lt;=pCell),AX182,((pCell/COUNT($AX$2:AX182))*AX182)+((1-(pCell/COUNT($AX$2:AX182)))*(I182*J182)))),I182)))))))</f>
        <v/>
      </c>
      <c r="J183" s="120" t="str">
        <f>IF(AND(ISBLANK(F182),H182="in-sample"),"",IF(AND(Temp!fhor_indata=1,H182="out-sample",H183="out-sample"),J182,IF(AND(ISBLANK(F183),H182="out-sample"),"",IF(AND(Temp!optSeasCoef=0,Temp!sts_add=1),IF(H182="in-sample",IF(Q182=bigT,((qCell/bigT)*(I183-I182))+((1-(qCell/bigT))*J182),IF(OR(ISBLANK(F183),COUNT($F$2:F182)&lt;=qCell),IF(COUNT($F$2:F182)=1,0,F182-F181),((qCell/COUNT($F$2:F182))*(I183-I182))+((1-(qCell/COUNT($F$2:F182)))*J182))),J182),IF(AND(Temp!optSeasCoef=0,Temp!sts_multp=1),IF(H182="in-sample",IF(Q182=bigT,((qCell/bigT)*(I183/I182))+((1-(qCell/bigT))*J182),IF(qCell=0,1,IF(OR(ISBLANK(F183),COUNT($F$2:F182)&lt;=qCell),IF(COUNT($F$2:F182)=1,1,F182/F181),((qCell/COUNT($F$2:F182))*(I183/I182))+((1-(qCell/COUNT($F$2:F182)))*J182)))),J182),IF(Temp!sts_add=1,IF(H182="in-sample",IF(Q182=bigT,((qCell/bigT)*(I183-I182))+((1-(qCell/bigT))*J182),IF(OR(ISBLANK(F183),COUNT($AX$2:AX182)&lt;=qCell),IF(COUNT($AX$2:AX182)=1,0,AX182-AX181),((qCell/COUNT($AX$2:AX182))*(I183-I182))+((1-(qCell/COUNT($AX$2:AX182)))*J182))),J182),IF(H182="in-sample",IF(Q182=bigT,((qCell/bigT)*(I183/I182))+((1-(qCell/bigT))*J182),IF(qCell=0,1,IF(OR(ISBLANK(F183),COUNT($AX$2:AX182)&lt;=qCell),IF(COUNT($AX$2:AX182)=1,1,AX182/AX181),((qCell/COUNT($AX$2:AX182))*(I183/I182))+((1-(qCell/COUNT($AX$2:AX182)))*J182)))),J182)))))))</f>
        <v/>
      </c>
      <c r="K183" s="120" t="str">
        <f>IF(H183="","",IF(AND(Temp!optSeasCoef=0,Temp!sts_add=1),IF(H183="out-sample",I183+(Q183*J183),I183+J183),IF(AND(Temp!optSeasCoef=0,Temp!sts_multp=1),IF(H183="out-sample",I183*(J183^Q183),I183*J183),IF(Temp!sts_add=1,IF(H183="out-sample",(I183+(Q183*J183))*G183,(I183+J183)*G183),IF(H183="out-sample",I183*(J183^Q183)*G183,I183*J183*G183)))))</f>
        <v/>
      </c>
      <c r="L183" s="116" t="str">
        <f t="shared" si="22"/>
        <v/>
      </c>
      <c r="M183" s="116" t="str">
        <f t="shared" si="23"/>
        <v/>
      </c>
      <c r="N183" s="116" t="str">
        <f t="shared" si="24"/>
        <v/>
      </c>
      <c r="O183" s="116" t="str">
        <f t="shared" si="25"/>
        <v/>
      </c>
      <c r="P183" s="116" t="str">
        <f t="shared" si="26"/>
        <v/>
      </c>
      <c r="Q183" s="103" t="str">
        <f>IF(AND(Temp!fhor_indata=1,ISBLANK(F183),H182="in-sample"),1,IF(AND(Temp!fhor_indata=1,H182="out-sample",Q182&lt;XfHor),Q182+1,IF(ISBLANK(F183),"",IF(AND(H183="out-sample",H182="in-sample"),1,IF(AND(H183="out-sample",H182="out-sample"),Q182+1,IF(ISNUMBER(Q182),Q182+1,1))))))</f>
        <v/>
      </c>
      <c r="R183" s="94" t="str">
        <f t="shared" si="27"/>
        <v/>
      </c>
      <c r="S183" s="94" t="str">
        <f>IF(Temp!fhor_indata=1,IF(S182=XobsHor,1,IF(COUNT($S$2:S182)&lt;=XobsHor,S182+1,IF(AND(COUNT($S$2:S182)&lt;=XobsHor+XfHor,IFERROR(MOD(S182,XobsHor)&lt;XfHor,FALSE)),S182+1,""))),IF(ISBLANK(F183),"",IF(S182=maxP,1,IF(S182&lt;maxP,S182+1,IF(COUNT($S$2:S183)&lt;=XobsHor,S182+1,"")))))</f>
        <v/>
      </c>
      <c r="T183" s="3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W183" s="123" t="str">
        <f t="shared" si="29"/>
        <v/>
      </c>
      <c r="AX183" s="123" t="str">
        <f t="shared" si="30"/>
        <v/>
      </c>
      <c r="AY183" s="124" t="str">
        <f t="shared" si="31"/>
        <v/>
      </c>
      <c r="AZ183" s="124" t="str">
        <f t="shared" si="32"/>
        <v/>
      </c>
      <c r="BF183" s="91"/>
    </row>
    <row r="184" spans="1:58" s="78" customFormat="1" ht="14.25" x14ac:dyDescent="0.2">
      <c r="A184" s="6"/>
      <c r="B184" s="6"/>
      <c r="C184" s="6"/>
      <c r="D184" s="3"/>
      <c r="E184" s="98" t="str">
        <f t="shared" si="28"/>
        <v/>
      </c>
      <c r="F184" s="117"/>
      <c r="G184" s="116" t="str">
        <f>IF(E184="","",IF(Temp!optSeasCoef=0,1,INDEX($C$2:$C$13,IF(MOD(COUNT($E$2:E184),seas_indx)=0,seas_indx,MOD(COUNT($E$2:E184),seas_indx)))))</f>
        <v/>
      </c>
      <c r="H184" s="97" t="str">
        <f>IFERROR(IF(Temp!fhor_indata=1,IF(COUNT($S$2:S184)&lt;=XobsHor,"in-sample",IF(AND(COUNT($S$2:S184)&lt;=XobsHor+XfHor,MOD(S183,XobsHor)&lt;XfHor),"out-sample","")),IF(ISBLANK(F184),"",IF(COUNT($F$2:F184)&lt;=XobsHor-XfHor,"in-sample","out-sample"))),"")</f>
        <v/>
      </c>
      <c r="I184" s="120" t="str">
        <f>IF(AND(ISBLANK(F183),H183="in-sample"),"",IF(AND(Temp!fhor_indata=1,H183="out-sample",H184="out-sample"),I183,IF(AND(ISBLANK(F184),H183="out-sample"),"",IF(AND(Temp!optSeasCoef=0,Temp!sts_add=1),IF(H183="in-sample",IF(Q183=bigT,((pCell/bigT)*F183)+((1-(pCell/bigT))*(I183+J183)),IF(OR(ISBLANK(F184),COUNT($F$2:F183)&lt;=pCell),F183,((pCell/COUNT($F$2:F183))*F183)+((1-(pCell/COUNT($F$2:F183)))*(I183+J183)))),I183),IF(AND(Temp!optSeasCoef=0,Temp!sts_multp=1),IF(H183="in-sample",IF(Q183=bigT,((pCell/bigT)*F183)+((1-(pCell/bigT))*(I183*J183)),IF(OR(ISBLANK(F184),COUNT(F$2:$F183)&lt;=pCell),F183,((pCell/COUNT($F$2:F183))*F183)+((1-(pCell/COUNT($F$2:F183)))*(I183*J183)))),I183),IF(Temp!sts_add=1,IF(H183="in-sample",IF(Q183=bigT,((pCell/bigT)*AX183)+((1-(pCell/bigT))*(I183+J183)),IF(OR(ISBLANK(F184),COUNT($AX$2:AX183)&lt;=pCell),AX183,((pCell/COUNT($AX$2:AX183))*AX183)+((1-(pCell/COUNT($AX$2:AX183)))*(I183+J183)))),I183),IF(H183="in-sample",IF(Q183=bigT,((pCell/bigT)*AX183)+((1-(pCell/bigT))*(I183*J183)),IF(OR(ISBLANK(F184),COUNT($AX$2:AX183)&lt;=pCell),AX183,((pCell/COUNT($AX$2:AX183))*AX183)+((1-(pCell/COUNT($AX$2:AX183)))*(I183*J183)))),I183)))))))</f>
        <v/>
      </c>
      <c r="J184" s="120" t="str">
        <f>IF(AND(ISBLANK(F183),H183="in-sample"),"",IF(AND(Temp!fhor_indata=1,H183="out-sample",H184="out-sample"),J183,IF(AND(ISBLANK(F184),H183="out-sample"),"",IF(AND(Temp!optSeasCoef=0,Temp!sts_add=1),IF(H183="in-sample",IF(Q183=bigT,((qCell/bigT)*(I184-I183))+((1-(qCell/bigT))*J183),IF(OR(ISBLANK(F184),COUNT($F$2:F183)&lt;=qCell),IF(COUNT($F$2:F183)=1,0,F183-F182),((qCell/COUNT($F$2:F183))*(I184-I183))+((1-(qCell/COUNT($F$2:F183)))*J183))),J183),IF(AND(Temp!optSeasCoef=0,Temp!sts_multp=1),IF(H183="in-sample",IF(Q183=bigT,((qCell/bigT)*(I184/I183))+((1-(qCell/bigT))*J183),IF(qCell=0,1,IF(OR(ISBLANK(F184),COUNT($F$2:F183)&lt;=qCell),IF(COUNT($F$2:F183)=1,1,F183/F182),((qCell/COUNT($F$2:F183))*(I184/I183))+((1-(qCell/COUNT($F$2:F183)))*J183)))),J183),IF(Temp!sts_add=1,IF(H183="in-sample",IF(Q183=bigT,((qCell/bigT)*(I184-I183))+((1-(qCell/bigT))*J183),IF(OR(ISBLANK(F184),COUNT($AX$2:AX183)&lt;=qCell),IF(COUNT($AX$2:AX183)=1,0,AX183-AX182),((qCell/COUNT($AX$2:AX183))*(I184-I183))+((1-(qCell/COUNT($AX$2:AX183)))*J183))),J183),IF(H183="in-sample",IF(Q183=bigT,((qCell/bigT)*(I184/I183))+((1-(qCell/bigT))*J183),IF(qCell=0,1,IF(OR(ISBLANK(F184),COUNT($AX$2:AX183)&lt;=qCell),IF(COUNT($AX$2:AX183)=1,1,AX183/AX182),((qCell/COUNT($AX$2:AX183))*(I184/I183))+((1-(qCell/COUNT($AX$2:AX183)))*J183)))),J183)))))))</f>
        <v/>
      </c>
      <c r="K184" s="120" t="str">
        <f>IF(H184="","",IF(AND(Temp!optSeasCoef=0,Temp!sts_add=1),IF(H184="out-sample",I184+(Q184*J184),I184+J184),IF(AND(Temp!optSeasCoef=0,Temp!sts_multp=1),IF(H184="out-sample",I184*(J184^Q184),I184*J184),IF(Temp!sts_add=1,IF(H184="out-sample",(I184+(Q184*J184))*G184,(I184+J184)*G184),IF(H184="out-sample",I184*(J184^Q184)*G184,I184*J184*G184)))))</f>
        <v/>
      </c>
      <c r="L184" s="116" t="str">
        <f t="shared" si="22"/>
        <v/>
      </c>
      <c r="M184" s="116" t="str">
        <f t="shared" si="23"/>
        <v/>
      </c>
      <c r="N184" s="116" t="str">
        <f t="shared" si="24"/>
        <v/>
      </c>
      <c r="O184" s="116" t="str">
        <f t="shared" si="25"/>
        <v/>
      </c>
      <c r="P184" s="116" t="str">
        <f t="shared" si="26"/>
        <v/>
      </c>
      <c r="Q184" s="103" t="str">
        <f>IF(AND(Temp!fhor_indata=1,ISBLANK(F184),H183="in-sample"),1,IF(AND(Temp!fhor_indata=1,H183="out-sample",Q183&lt;XfHor),Q183+1,IF(ISBLANK(F184),"",IF(AND(H184="out-sample",H183="in-sample"),1,IF(AND(H184="out-sample",H183="out-sample"),Q183+1,IF(ISNUMBER(Q183),Q183+1,1))))))</f>
        <v/>
      </c>
      <c r="R184" s="94" t="str">
        <f t="shared" si="27"/>
        <v/>
      </c>
      <c r="S184" s="94" t="str">
        <f>IF(Temp!fhor_indata=1,IF(S183=XobsHor,1,IF(COUNT($S$2:S183)&lt;=XobsHor,S183+1,IF(AND(COUNT($S$2:S183)&lt;=XobsHor+XfHor,IFERROR(MOD(S183,XobsHor)&lt;XfHor,FALSE)),S183+1,""))),IF(ISBLANK(F184),"",IF(S183=maxP,1,IF(S183&lt;maxP,S183+1,IF(COUNT($S$2:S184)&lt;=XobsHor,S183+1,"")))))</f>
        <v/>
      </c>
      <c r="T184" s="3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W184" s="123" t="str">
        <f t="shared" si="29"/>
        <v/>
      </c>
      <c r="AX184" s="123" t="str">
        <f t="shared" si="30"/>
        <v/>
      </c>
      <c r="AY184" s="124" t="str">
        <f t="shared" si="31"/>
        <v/>
      </c>
      <c r="AZ184" s="124" t="str">
        <f t="shared" si="32"/>
        <v/>
      </c>
      <c r="BF184" s="91"/>
    </row>
    <row r="185" spans="1:58" s="78" customFormat="1" ht="14.25" x14ac:dyDescent="0.2">
      <c r="A185" s="6"/>
      <c r="B185" s="6"/>
      <c r="C185" s="6"/>
      <c r="D185" s="3"/>
      <c r="E185" s="98" t="str">
        <f t="shared" si="28"/>
        <v/>
      </c>
      <c r="F185" s="117"/>
      <c r="G185" s="116" t="str">
        <f>IF(E185="","",IF(Temp!optSeasCoef=0,1,INDEX($C$2:$C$13,IF(MOD(COUNT($E$2:E185),seas_indx)=0,seas_indx,MOD(COUNT($E$2:E185),seas_indx)))))</f>
        <v/>
      </c>
      <c r="H185" s="97" t="str">
        <f>IFERROR(IF(Temp!fhor_indata=1,IF(COUNT($S$2:S185)&lt;=XobsHor,"in-sample",IF(AND(COUNT($S$2:S185)&lt;=XobsHor+XfHor,MOD(S184,XobsHor)&lt;XfHor),"out-sample","")),IF(ISBLANK(F185),"",IF(COUNT($F$2:F185)&lt;=XobsHor-XfHor,"in-sample","out-sample"))),"")</f>
        <v/>
      </c>
      <c r="I185" s="120" t="str">
        <f>IF(AND(ISBLANK(F184),H184="in-sample"),"",IF(AND(Temp!fhor_indata=1,H184="out-sample",H185="out-sample"),I184,IF(AND(ISBLANK(F185),H184="out-sample"),"",IF(AND(Temp!optSeasCoef=0,Temp!sts_add=1),IF(H184="in-sample",IF(Q184=bigT,((pCell/bigT)*F184)+((1-(pCell/bigT))*(I184+J184)),IF(OR(ISBLANK(F185),COUNT($F$2:F184)&lt;=pCell),F184,((pCell/COUNT($F$2:F184))*F184)+((1-(pCell/COUNT($F$2:F184)))*(I184+J184)))),I184),IF(AND(Temp!optSeasCoef=0,Temp!sts_multp=1),IF(H184="in-sample",IF(Q184=bigT,((pCell/bigT)*F184)+((1-(pCell/bigT))*(I184*J184)),IF(OR(ISBLANK(F185),COUNT(F$2:$F184)&lt;=pCell),F184,((pCell/COUNT($F$2:F184))*F184)+((1-(pCell/COUNT($F$2:F184)))*(I184*J184)))),I184),IF(Temp!sts_add=1,IF(H184="in-sample",IF(Q184=bigT,((pCell/bigT)*AX184)+((1-(pCell/bigT))*(I184+J184)),IF(OR(ISBLANK(F185),COUNT($AX$2:AX184)&lt;=pCell),AX184,((pCell/COUNT($AX$2:AX184))*AX184)+((1-(pCell/COUNT($AX$2:AX184)))*(I184+J184)))),I184),IF(H184="in-sample",IF(Q184=bigT,((pCell/bigT)*AX184)+((1-(pCell/bigT))*(I184*J184)),IF(OR(ISBLANK(F185),COUNT($AX$2:AX184)&lt;=pCell),AX184,((pCell/COUNT($AX$2:AX184))*AX184)+((1-(pCell/COUNT($AX$2:AX184)))*(I184*J184)))),I184)))))))</f>
        <v/>
      </c>
      <c r="J185" s="120" t="str">
        <f>IF(AND(ISBLANK(F184),H184="in-sample"),"",IF(AND(Temp!fhor_indata=1,H184="out-sample",H185="out-sample"),J184,IF(AND(ISBLANK(F185),H184="out-sample"),"",IF(AND(Temp!optSeasCoef=0,Temp!sts_add=1),IF(H184="in-sample",IF(Q184=bigT,((qCell/bigT)*(I185-I184))+((1-(qCell/bigT))*J184),IF(OR(ISBLANK(F185),COUNT($F$2:F184)&lt;=qCell),IF(COUNT($F$2:F184)=1,0,F184-F183),((qCell/COUNT($F$2:F184))*(I185-I184))+((1-(qCell/COUNT($F$2:F184)))*J184))),J184),IF(AND(Temp!optSeasCoef=0,Temp!sts_multp=1),IF(H184="in-sample",IF(Q184=bigT,((qCell/bigT)*(I185/I184))+((1-(qCell/bigT))*J184),IF(qCell=0,1,IF(OR(ISBLANK(F185),COUNT($F$2:F184)&lt;=qCell),IF(COUNT($F$2:F184)=1,1,F184/F183),((qCell/COUNT($F$2:F184))*(I185/I184))+((1-(qCell/COUNT($F$2:F184)))*J184)))),J184),IF(Temp!sts_add=1,IF(H184="in-sample",IF(Q184=bigT,((qCell/bigT)*(I185-I184))+((1-(qCell/bigT))*J184),IF(OR(ISBLANK(F185),COUNT($AX$2:AX184)&lt;=qCell),IF(COUNT($AX$2:AX184)=1,0,AX184-AX183),((qCell/COUNT($AX$2:AX184))*(I185-I184))+((1-(qCell/COUNT($AX$2:AX184)))*J184))),J184),IF(H184="in-sample",IF(Q184=bigT,((qCell/bigT)*(I185/I184))+((1-(qCell/bigT))*J184),IF(qCell=0,1,IF(OR(ISBLANK(F185),COUNT($AX$2:AX184)&lt;=qCell),IF(COUNT($AX$2:AX184)=1,1,AX184/AX183),((qCell/COUNT($AX$2:AX184))*(I185/I184))+((1-(qCell/COUNT($AX$2:AX184)))*J184)))),J184)))))))</f>
        <v/>
      </c>
      <c r="K185" s="120" t="str">
        <f>IF(H185="","",IF(AND(Temp!optSeasCoef=0,Temp!sts_add=1),IF(H185="out-sample",I185+(Q185*J185),I185+J185),IF(AND(Temp!optSeasCoef=0,Temp!sts_multp=1),IF(H185="out-sample",I185*(J185^Q185),I185*J185),IF(Temp!sts_add=1,IF(H185="out-sample",(I185+(Q185*J185))*G185,(I185+J185)*G185),IF(H185="out-sample",I185*(J185^Q185)*G185,I185*J185*G185)))))</f>
        <v/>
      </c>
      <c r="L185" s="116" t="str">
        <f t="shared" si="22"/>
        <v/>
      </c>
      <c r="M185" s="116" t="str">
        <f t="shared" si="23"/>
        <v/>
      </c>
      <c r="N185" s="116" t="str">
        <f t="shared" si="24"/>
        <v/>
      </c>
      <c r="O185" s="116" t="str">
        <f t="shared" si="25"/>
        <v/>
      </c>
      <c r="P185" s="116" t="str">
        <f t="shared" si="26"/>
        <v/>
      </c>
      <c r="Q185" s="103" t="str">
        <f>IF(AND(Temp!fhor_indata=1,ISBLANK(F185),H184="in-sample"),1,IF(AND(Temp!fhor_indata=1,H184="out-sample",Q184&lt;XfHor),Q184+1,IF(ISBLANK(F185),"",IF(AND(H185="out-sample",H184="in-sample"),1,IF(AND(H185="out-sample",H184="out-sample"),Q184+1,IF(ISNUMBER(Q184),Q184+1,1))))))</f>
        <v/>
      </c>
      <c r="R185" s="94" t="str">
        <f t="shared" si="27"/>
        <v/>
      </c>
      <c r="S185" s="94" t="str">
        <f>IF(Temp!fhor_indata=1,IF(S184=XobsHor,1,IF(COUNT($S$2:S184)&lt;=XobsHor,S184+1,IF(AND(COUNT($S$2:S184)&lt;=XobsHor+XfHor,IFERROR(MOD(S184,XobsHor)&lt;XfHor,FALSE)),S184+1,""))),IF(ISBLANK(F185),"",IF(S184=maxP,1,IF(S184&lt;maxP,S184+1,IF(COUNT($S$2:S185)&lt;=XobsHor,S184+1,"")))))</f>
        <v/>
      </c>
      <c r="T185" s="3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W185" s="123" t="str">
        <f t="shared" si="29"/>
        <v/>
      </c>
      <c r="AX185" s="123" t="str">
        <f t="shared" si="30"/>
        <v/>
      </c>
      <c r="AY185" s="124" t="str">
        <f t="shared" si="31"/>
        <v/>
      </c>
      <c r="AZ185" s="124" t="str">
        <f t="shared" si="32"/>
        <v/>
      </c>
      <c r="BF185" s="91"/>
    </row>
    <row r="186" spans="1:58" s="78" customFormat="1" ht="14.25" x14ac:dyDescent="0.2">
      <c r="A186" s="6"/>
      <c r="B186" s="6"/>
      <c r="C186" s="6"/>
      <c r="D186" s="3"/>
      <c r="E186" s="98" t="str">
        <f t="shared" si="28"/>
        <v/>
      </c>
      <c r="F186" s="117"/>
      <c r="G186" s="116" t="str">
        <f>IF(E186="","",IF(Temp!optSeasCoef=0,1,INDEX($C$2:$C$13,IF(MOD(COUNT($E$2:E186),seas_indx)=0,seas_indx,MOD(COUNT($E$2:E186),seas_indx)))))</f>
        <v/>
      </c>
      <c r="H186" s="97" t="str">
        <f>IFERROR(IF(Temp!fhor_indata=1,IF(COUNT($S$2:S186)&lt;=XobsHor,"in-sample",IF(AND(COUNT($S$2:S186)&lt;=XobsHor+XfHor,MOD(S185,XobsHor)&lt;XfHor),"out-sample","")),IF(ISBLANK(F186),"",IF(COUNT($F$2:F186)&lt;=XobsHor-XfHor,"in-sample","out-sample"))),"")</f>
        <v/>
      </c>
      <c r="I186" s="120" t="str">
        <f>IF(AND(ISBLANK(F185),H185="in-sample"),"",IF(AND(Temp!fhor_indata=1,H185="out-sample",H186="out-sample"),I185,IF(AND(ISBLANK(F186),H185="out-sample"),"",IF(AND(Temp!optSeasCoef=0,Temp!sts_add=1),IF(H185="in-sample",IF(Q185=bigT,((pCell/bigT)*F185)+((1-(pCell/bigT))*(I185+J185)),IF(OR(ISBLANK(F186),COUNT($F$2:F185)&lt;=pCell),F185,((pCell/COUNT($F$2:F185))*F185)+((1-(pCell/COUNT($F$2:F185)))*(I185+J185)))),I185),IF(AND(Temp!optSeasCoef=0,Temp!sts_multp=1),IF(H185="in-sample",IF(Q185=bigT,((pCell/bigT)*F185)+((1-(pCell/bigT))*(I185*J185)),IF(OR(ISBLANK(F186),COUNT(F$2:$F185)&lt;=pCell),F185,((pCell/COUNT($F$2:F185))*F185)+((1-(pCell/COUNT($F$2:F185)))*(I185*J185)))),I185),IF(Temp!sts_add=1,IF(H185="in-sample",IF(Q185=bigT,((pCell/bigT)*AX185)+((1-(pCell/bigT))*(I185+J185)),IF(OR(ISBLANK(F186),COUNT($AX$2:AX185)&lt;=pCell),AX185,((pCell/COUNT($AX$2:AX185))*AX185)+((1-(pCell/COUNT($AX$2:AX185)))*(I185+J185)))),I185),IF(H185="in-sample",IF(Q185=bigT,((pCell/bigT)*AX185)+((1-(pCell/bigT))*(I185*J185)),IF(OR(ISBLANK(F186),COUNT($AX$2:AX185)&lt;=pCell),AX185,((pCell/COUNT($AX$2:AX185))*AX185)+((1-(pCell/COUNT($AX$2:AX185)))*(I185*J185)))),I185)))))))</f>
        <v/>
      </c>
      <c r="J186" s="120" t="str">
        <f>IF(AND(ISBLANK(F185),H185="in-sample"),"",IF(AND(Temp!fhor_indata=1,H185="out-sample",H186="out-sample"),J185,IF(AND(ISBLANK(F186),H185="out-sample"),"",IF(AND(Temp!optSeasCoef=0,Temp!sts_add=1),IF(H185="in-sample",IF(Q185=bigT,((qCell/bigT)*(I186-I185))+((1-(qCell/bigT))*J185),IF(OR(ISBLANK(F186),COUNT($F$2:F185)&lt;=qCell),IF(COUNT($F$2:F185)=1,0,F185-F184),((qCell/COUNT($F$2:F185))*(I186-I185))+((1-(qCell/COUNT($F$2:F185)))*J185))),J185),IF(AND(Temp!optSeasCoef=0,Temp!sts_multp=1),IF(H185="in-sample",IF(Q185=bigT,((qCell/bigT)*(I186/I185))+((1-(qCell/bigT))*J185),IF(qCell=0,1,IF(OR(ISBLANK(F186),COUNT($F$2:F185)&lt;=qCell),IF(COUNT($F$2:F185)=1,1,F185/F184),((qCell/COUNT($F$2:F185))*(I186/I185))+((1-(qCell/COUNT($F$2:F185)))*J185)))),J185),IF(Temp!sts_add=1,IF(H185="in-sample",IF(Q185=bigT,((qCell/bigT)*(I186-I185))+((1-(qCell/bigT))*J185),IF(OR(ISBLANK(F186),COUNT($AX$2:AX185)&lt;=qCell),IF(COUNT($AX$2:AX185)=1,0,AX185-AX184),((qCell/COUNT($AX$2:AX185))*(I186-I185))+((1-(qCell/COUNT($AX$2:AX185)))*J185))),J185),IF(H185="in-sample",IF(Q185=bigT,((qCell/bigT)*(I186/I185))+((1-(qCell/bigT))*J185),IF(qCell=0,1,IF(OR(ISBLANK(F186),COUNT($AX$2:AX185)&lt;=qCell),IF(COUNT($AX$2:AX185)=1,1,AX185/AX184),((qCell/COUNT($AX$2:AX185))*(I186/I185))+((1-(qCell/COUNT($AX$2:AX185)))*J185)))),J185)))))))</f>
        <v/>
      </c>
      <c r="K186" s="120" t="str">
        <f>IF(H186="","",IF(AND(Temp!optSeasCoef=0,Temp!sts_add=1),IF(H186="out-sample",I186+(Q186*J186),I186+J186),IF(AND(Temp!optSeasCoef=0,Temp!sts_multp=1),IF(H186="out-sample",I186*(J186^Q186),I186*J186),IF(Temp!sts_add=1,IF(H186="out-sample",(I186+(Q186*J186))*G186,(I186+J186)*G186),IF(H186="out-sample",I186*(J186^Q186)*G186,I186*J186*G186)))))</f>
        <v/>
      </c>
      <c r="L186" s="116" t="str">
        <f t="shared" si="22"/>
        <v/>
      </c>
      <c r="M186" s="116" t="str">
        <f t="shared" si="23"/>
        <v/>
      </c>
      <c r="N186" s="116" t="str">
        <f t="shared" si="24"/>
        <v/>
      </c>
      <c r="O186" s="116" t="str">
        <f t="shared" si="25"/>
        <v/>
      </c>
      <c r="P186" s="116" t="str">
        <f t="shared" si="26"/>
        <v/>
      </c>
      <c r="Q186" s="103" t="str">
        <f>IF(AND(Temp!fhor_indata=1,ISBLANK(F186),H185="in-sample"),1,IF(AND(Temp!fhor_indata=1,H185="out-sample",Q185&lt;XfHor),Q185+1,IF(ISBLANK(F186),"",IF(AND(H186="out-sample",H185="in-sample"),1,IF(AND(H186="out-sample",H185="out-sample"),Q185+1,IF(ISNUMBER(Q185),Q185+1,1))))))</f>
        <v/>
      </c>
      <c r="R186" s="94" t="str">
        <f t="shared" si="27"/>
        <v/>
      </c>
      <c r="S186" s="94" t="str">
        <f>IF(Temp!fhor_indata=1,IF(S185=XobsHor,1,IF(COUNT($S$2:S185)&lt;=XobsHor,S185+1,IF(AND(COUNT($S$2:S185)&lt;=XobsHor+XfHor,IFERROR(MOD(S185,XobsHor)&lt;XfHor,FALSE)),S185+1,""))),IF(ISBLANK(F186),"",IF(S185=maxP,1,IF(S185&lt;maxP,S185+1,IF(COUNT($S$2:S186)&lt;=XobsHor,S185+1,"")))))</f>
        <v/>
      </c>
      <c r="T186" s="3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W186" s="123" t="str">
        <f t="shared" si="29"/>
        <v/>
      </c>
      <c r="AX186" s="123" t="str">
        <f t="shared" si="30"/>
        <v/>
      </c>
      <c r="AY186" s="124" t="str">
        <f t="shared" si="31"/>
        <v/>
      </c>
      <c r="AZ186" s="124" t="str">
        <f t="shared" si="32"/>
        <v/>
      </c>
      <c r="BF186" s="91"/>
    </row>
    <row r="187" spans="1:58" s="78" customFormat="1" ht="14.25" x14ac:dyDescent="0.2">
      <c r="A187" s="6"/>
      <c r="B187" s="6"/>
      <c r="C187" s="6"/>
      <c r="D187" s="3"/>
      <c r="E187" s="98" t="str">
        <f t="shared" si="28"/>
        <v/>
      </c>
      <c r="F187" s="117"/>
      <c r="G187" s="116" t="str">
        <f>IF(E187="","",IF(Temp!optSeasCoef=0,1,INDEX($C$2:$C$13,IF(MOD(COUNT($E$2:E187),seas_indx)=0,seas_indx,MOD(COUNT($E$2:E187),seas_indx)))))</f>
        <v/>
      </c>
      <c r="H187" s="97" t="str">
        <f>IFERROR(IF(Temp!fhor_indata=1,IF(COUNT($S$2:S187)&lt;=XobsHor,"in-sample",IF(AND(COUNT($S$2:S187)&lt;=XobsHor+XfHor,MOD(S186,XobsHor)&lt;XfHor),"out-sample","")),IF(ISBLANK(F187),"",IF(COUNT($F$2:F187)&lt;=XobsHor-XfHor,"in-sample","out-sample"))),"")</f>
        <v/>
      </c>
      <c r="I187" s="120" t="str">
        <f>IF(AND(ISBLANK(F186),H186="in-sample"),"",IF(AND(Temp!fhor_indata=1,H186="out-sample",H187="out-sample"),I186,IF(AND(ISBLANK(F187),H186="out-sample"),"",IF(AND(Temp!optSeasCoef=0,Temp!sts_add=1),IF(H186="in-sample",IF(Q186=bigT,((pCell/bigT)*F186)+((1-(pCell/bigT))*(I186+J186)),IF(OR(ISBLANK(F187),COUNT($F$2:F186)&lt;=pCell),F186,((pCell/COUNT($F$2:F186))*F186)+((1-(pCell/COUNT($F$2:F186)))*(I186+J186)))),I186),IF(AND(Temp!optSeasCoef=0,Temp!sts_multp=1),IF(H186="in-sample",IF(Q186=bigT,((pCell/bigT)*F186)+((1-(pCell/bigT))*(I186*J186)),IF(OR(ISBLANK(F187),COUNT(F$2:$F186)&lt;=pCell),F186,((pCell/COUNT($F$2:F186))*F186)+((1-(pCell/COUNT($F$2:F186)))*(I186*J186)))),I186),IF(Temp!sts_add=1,IF(H186="in-sample",IF(Q186=bigT,((pCell/bigT)*AX186)+((1-(pCell/bigT))*(I186+J186)),IF(OR(ISBLANK(F187),COUNT($AX$2:AX186)&lt;=pCell),AX186,((pCell/COUNT($AX$2:AX186))*AX186)+((1-(pCell/COUNT($AX$2:AX186)))*(I186+J186)))),I186),IF(H186="in-sample",IF(Q186=bigT,((pCell/bigT)*AX186)+((1-(pCell/bigT))*(I186*J186)),IF(OR(ISBLANK(F187),COUNT($AX$2:AX186)&lt;=pCell),AX186,((pCell/COUNT($AX$2:AX186))*AX186)+((1-(pCell/COUNT($AX$2:AX186)))*(I186*J186)))),I186)))))))</f>
        <v/>
      </c>
      <c r="J187" s="120" t="str">
        <f>IF(AND(ISBLANK(F186),H186="in-sample"),"",IF(AND(Temp!fhor_indata=1,H186="out-sample",H187="out-sample"),J186,IF(AND(ISBLANK(F187),H186="out-sample"),"",IF(AND(Temp!optSeasCoef=0,Temp!sts_add=1),IF(H186="in-sample",IF(Q186=bigT,((qCell/bigT)*(I187-I186))+((1-(qCell/bigT))*J186),IF(OR(ISBLANK(F187),COUNT($F$2:F186)&lt;=qCell),IF(COUNT($F$2:F186)=1,0,F186-F185),((qCell/COUNT($F$2:F186))*(I187-I186))+((1-(qCell/COUNT($F$2:F186)))*J186))),J186),IF(AND(Temp!optSeasCoef=0,Temp!sts_multp=1),IF(H186="in-sample",IF(Q186=bigT,((qCell/bigT)*(I187/I186))+((1-(qCell/bigT))*J186),IF(qCell=0,1,IF(OR(ISBLANK(F187),COUNT($F$2:F186)&lt;=qCell),IF(COUNT($F$2:F186)=1,1,F186/F185),((qCell/COUNT($F$2:F186))*(I187/I186))+((1-(qCell/COUNT($F$2:F186)))*J186)))),J186),IF(Temp!sts_add=1,IF(H186="in-sample",IF(Q186=bigT,((qCell/bigT)*(I187-I186))+((1-(qCell/bigT))*J186),IF(OR(ISBLANK(F187),COUNT($AX$2:AX186)&lt;=qCell),IF(COUNT($AX$2:AX186)=1,0,AX186-AX185),((qCell/COUNT($AX$2:AX186))*(I187-I186))+((1-(qCell/COUNT($AX$2:AX186)))*J186))),J186),IF(H186="in-sample",IF(Q186=bigT,((qCell/bigT)*(I187/I186))+((1-(qCell/bigT))*J186),IF(qCell=0,1,IF(OR(ISBLANK(F187),COUNT($AX$2:AX186)&lt;=qCell),IF(COUNT($AX$2:AX186)=1,1,AX186/AX185),((qCell/COUNT($AX$2:AX186))*(I187/I186))+((1-(qCell/COUNT($AX$2:AX186)))*J186)))),J186)))))))</f>
        <v/>
      </c>
      <c r="K187" s="120" t="str">
        <f>IF(H187="","",IF(AND(Temp!optSeasCoef=0,Temp!sts_add=1),IF(H187="out-sample",I187+(Q187*J187),I187+J187),IF(AND(Temp!optSeasCoef=0,Temp!sts_multp=1),IF(H187="out-sample",I187*(J187^Q187),I187*J187),IF(Temp!sts_add=1,IF(H187="out-sample",(I187+(Q187*J187))*G187,(I187+J187)*G187),IF(H187="out-sample",I187*(J187^Q187)*G187,I187*J187*G187)))))</f>
        <v/>
      </c>
      <c r="L187" s="116" t="str">
        <f t="shared" si="22"/>
        <v/>
      </c>
      <c r="M187" s="116" t="str">
        <f t="shared" si="23"/>
        <v/>
      </c>
      <c r="N187" s="116" t="str">
        <f t="shared" si="24"/>
        <v/>
      </c>
      <c r="O187" s="116" t="str">
        <f t="shared" si="25"/>
        <v/>
      </c>
      <c r="P187" s="116" t="str">
        <f t="shared" si="26"/>
        <v/>
      </c>
      <c r="Q187" s="103" t="str">
        <f>IF(AND(Temp!fhor_indata=1,ISBLANK(F187),H186="in-sample"),1,IF(AND(Temp!fhor_indata=1,H186="out-sample",Q186&lt;XfHor),Q186+1,IF(ISBLANK(F187),"",IF(AND(H187="out-sample",H186="in-sample"),1,IF(AND(H187="out-sample",H186="out-sample"),Q186+1,IF(ISNUMBER(Q186),Q186+1,1))))))</f>
        <v/>
      </c>
      <c r="R187" s="94" t="str">
        <f t="shared" si="27"/>
        <v/>
      </c>
      <c r="S187" s="94" t="str">
        <f>IF(Temp!fhor_indata=1,IF(S186=XobsHor,1,IF(COUNT($S$2:S186)&lt;=XobsHor,S186+1,IF(AND(COUNT($S$2:S186)&lt;=XobsHor+XfHor,IFERROR(MOD(S186,XobsHor)&lt;XfHor,FALSE)),S186+1,""))),IF(ISBLANK(F187),"",IF(S186=maxP,1,IF(S186&lt;maxP,S186+1,IF(COUNT($S$2:S187)&lt;=XobsHor,S186+1,"")))))</f>
        <v/>
      </c>
      <c r="T187" s="3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W187" s="123" t="str">
        <f t="shared" si="29"/>
        <v/>
      </c>
      <c r="AX187" s="123" t="str">
        <f t="shared" si="30"/>
        <v/>
      </c>
      <c r="AY187" s="124" t="str">
        <f t="shared" si="31"/>
        <v/>
      </c>
      <c r="AZ187" s="124" t="str">
        <f t="shared" si="32"/>
        <v/>
      </c>
      <c r="BF187" s="91"/>
    </row>
    <row r="188" spans="1:58" s="78" customFormat="1" ht="14.25" x14ac:dyDescent="0.2">
      <c r="A188" s="6"/>
      <c r="B188" s="6"/>
      <c r="C188" s="6"/>
      <c r="D188" s="3"/>
      <c r="E188" s="98" t="str">
        <f t="shared" si="28"/>
        <v/>
      </c>
      <c r="F188" s="117"/>
      <c r="G188" s="116" t="str">
        <f>IF(E188="","",IF(Temp!optSeasCoef=0,1,INDEX($C$2:$C$13,IF(MOD(COUNT($E$2:E188),seas_indx)=0,seas_indx,MOD(COUNT($E$2:E188),seas_indx)))))</f>
        <v/>
      </c>
      <c r="H188" s="97" t="str">
        <f>IFERROR(IF(Temp!fhor_indata=1,IF(COUNT($S$2:S188)&lt;=XobsHor,"in-sample",IF(AND(COUNT($S$2:S188)&lt;=XobsHor+XfHor,MOD(S187,XobsHor)&lt;XfHor),"out-sample","")),IF(ISBLANK(F188),"",IF(COUNT($F$2:F188)&lt;=XobsHor-XfHor,"in-sample","out-sample"))),"")</f>
        <v/>
      </c>
      <c r="I188" s="120" t="str">
        <f>IF(AND(ISBLANK(F187),H187="in-sample"),"",IF(AND(Temp!fhor_indata=1,H187="out-sample",H188="out-sample"),I187,IF(AND(ISBLANK(F188),H187="out-sample"),"",IF(AND(Temp!optSeasCoef=0,Temp!sts_add=1),IF(H187="in-sample",IF(Q187=bigT,((pCell/bigT)*F187)+((1-(pCell/bigT))*(I187+J187)),IF(OR(ISBLANK(F188),COUNT($F$2:F187)&lt;=pCell),F187,((pCell/COUNT($F$2:F187))*F187)+((1-(pCell/COUNT($F$2:F187)))*(I187+J187)))),I187),IF(AND(Temp!optSeasCoef=0,Temp!sts_multp=1),IF(H187="in-sample",IF(Q187=bigT,((pCell/bigT)*F187)+((1-(pCell/bigT))*(I187*J187)),IF(OR(ISBLANK(F188),COUNT(F$2:$F187)&lt;=pCell),F187,((pCell/COUNT($F$2:F187))*F187)+((1-(pCell/COUNT($F$2:F187)))*(I187*J187)))),I187),IF(Temp!sts_add=1,IF(H187="in-sample",IF(Q187=bigT,((pCell/bigT)*AX187)+((1-(pCell/bigT))*(I187+J187)),IF(OR(ISBLANK(F188),COUNT($AX$2:AX187)&lt;=pCell),AX187,((pCell/COUNT($AX$2:AX187))*AX187)+((1-(pCell/COUNT($AX$2:AX187)))*(I187+J187)))),I187),IF(H187="in-sample",IF(Q187=bigT,((pCell/bigT)*AX187)+((1-(pCell/bigT))*(I187*J187)),IF(OR(ISBLANK(F188),COUNT($AX$2:AX187)&lt;=pCell),AX187,((pCell/COUNT($AX$2:AX187))*AX187)+((1-(pCell/COUNT($AX$2:AX187)))*(I187*J187)))),I187)))))))</f>
        <v/>
      </c>
      <c r="J188" s="120" t="str">
        <f>IF(AND(ISBLANK(F187),H187="in-sample"),"",IF(AND(Temp!fhor_indata=1,H187="out-sample",H188="out-sample"),J187,IF(AND(ISBLANK(F188),H187="out-sample"),"",IF(AND(Temp!optSeasCoef=0,Temp!sts_add=1),IF(H187="in-sample",IF(Q187=bigT,((qCell/bigT)*(I188-I187))+((1-(qCell/bigT))*J187),IF(OR(ISBLANK(F188),COUNT($F$2:F187)&lt;=qCell),IF(COUNT($F$2:F187)=1,0,F187-F186),((qCell/COUNT($F$2:F187))*(I188-I187))+((1-(qCell/COUNT($F$2:F187)))*J187))),J187),IF(AND(Temp!optSeasCoef=0,Temp!sts_multp=1),IF(H187="in-sample",IF(Q187=bigT,((qCell/bigT)*(I188/I187))+((1-(qCell/bigT))*J187),IF(qCell=0,1,IF(OR(ISBLANK(F188),COUNT($F$2:F187)&lt;=qCell),IF(COUNT($F$2:F187)=1,1,F187/F186),((qCell/COUNT($F$2:F187))*(I188/I187))+((1-(qCell/COUNT($F$2:F187)))*J187)))),J187),IF(Temp!sts_add=1,IF(H187="in-sample",IF(Q187=bigT,((qCell/bigT)*(I188-I187))+((1-(qCell/bigT))*J187),IF(OR(ISBLANK(F188),COUNT($AX$2:AX187)&lt;=qCell),IF(COUNT($AX$2:AX187)=1,0,AX187-AX186),((qCell/COUNT($AX$2:AX187))*(I188-I187))+((1-(qCell/COUNT($AX$2:AX187)))*J187))),J187),IF(H187="in-sample",IF(Q187=bigT,((qCell/bigT)*(I188/I187))+((1-(qCell/bigT))*J187),IF(qCell=0,1,IF(OR(ISBLANK(F188),COUNT($AX$2:AX187)&lt;=qCell),IF(COUNT($AX$2:AX187)=1,1,AX187/AX186),((qCell/COUNT($AX$2:AX187))*(I188/I187))+((1-(qCell/COUNT($AX$2:AX187)))*J187)))),J187)))))))</f>
        <v/>
      </c>
      <c r="K188" s="120" t="str">
        <f>IF(H188="","",IF(AND(Temp!optSeasCoef=0,Temp!sts_add=1),IF(H188="out-sample",I188+(Q188*J188),I188+J188),IF(AND(Temp!optSeasCoef=0,Temp!sts_multp=1),IF(H188="out-sample",I188*(J188^Q188),I188*J188),IF(Temp!sts_add=1,IF(H188="out-sample",(I188+(Q188*J188))*G188,(I188+J188)*G188),IF(H188="out-sample",I188*(J188^Q188)*G188,I188*J188*G188)))))</f>
        <v/>
      </c>
      <c r="L188" s="116" t="str">
        <f t="shared" si="22"/>
        <v/>
      </c>
      <c r="M188" s="116" t="str">
        <f t="shared" si="23"/>
        <v/>
      </c>
      <c r="N188" s="116" t="str">
        <f t="shared" si="24"/>
        <v/>
      </c>
      <c r="O188" s="116" t="str">
        <f t="shared" si="25"/>
        <v/>
      </c>
      <c r="P188" s="116" t="str">
        <f t="shared" si="26"/>
        <v/>
      </c>
      <c r="Q188" s="103" t="str">
        <f>IF(AND(Temp!fhor_indata=1,ISBLANK(F188),H187="in-sample"),1,IF(AND(Temp!fhor_indata=1,H187="out-sample",Q187&lt;XfHor),Q187+1,IF(ISBLANK(F188),"",IF(AND(H188="out-sample",H187="in-sample"),1,IF(AND(H188="out-sample",H187="out-sample"),Q187+1,IF(ISNUMBER(Q187),Q187+1,1))))))</f>
        <v/>
      </c>
      <c r="R188" s="94" t="str">
        <f t="shared" si="27"/>
        <v/>
      </c>
      <c r="S188" s="94" t="str">
        <f>IF(Temp!fhor_indata=1,IF(S187=XobsHor,1,IF(COUNT($S$2:S187)&lt;=XobsHor,S187+1,IF(AND(COUNT($S$2:S187)&lt;=XobsHor+XfHor,IFERROR(MOD(S187,XobsHor)&lt;XfHor,FALSE)),S187+1,""))),IF(ISBLANK(F188),"",IF(S187=maxP,1,IF(S187&lt;maxP,S187+1,IF(COUNT($S$2:S188)&lt;=XobsHor,S187+1,"")))))</f>
        <v/>
      </c>
      <c r="T188" s="3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W188" s="123" t="str">
        <f t="shared" si="29"/>
        <v/>
      </c>
      <c r="AX188" s="123" t="str">
        <f t="shared" si="30"/>
        <v/>
      </c>
      <c r="AY188" s="124" t="str">
        <f t="shared" si="31"/>
        <v/>
      </c>
      <c r="AZ188" s="124" t="str">
        <f t="shared" si="32"/>
        <v/>
      </c>
      <c r="BF188" s="91"/>
    </row>
    <row r="189" spans="1:58" s="78" customFormat="1" ht="14.25" x14ac:dyDescent="0.2">
      <c r="A189" s="6"/>
      <c r="B189" s="6"/>
      <c r="C189" s="6"/>
      <c r="D189" s="3"/>
      <c r="E189" s="98" t="str">
        <f t="shared" si="28"/>
        <v/>
      </c>
      <c r="F189" s="117"/>
      <c r="G189" s="116" t="str">
        <f>IF(E189="","",IF(Temp!optSeasCoef=0,1,INDEX($C$2:$C$13,IF(MOD(COUNT($E$2:E189),seas_indx)=0,seas_indx,MOD(COUNT($E$2:E189),seas_indx)))))</f>
        <v/>
      </c>
      <c r="H189" s="97" t="str">
        <f>IFERROR(IF(Temp!fhor_indata=1,IF(COUNT($S$2:S189)&lt;=XobsHor,"in-sample",IF(AND(COUNT($S$2:S189)&lt;=XobsHor+XfHor,MOD(S188,XobsHor)&lt;XfHor),"out-sample","")),IF(ISBLANK(F189),"",IF(COUNT($F$2:F189)&lt;=XobsHor-XfHor,"in-sample","out-sample"))),"")</f>
        <v/>
      </c>
      <c r="I189" s="120" t="str">
        <f>IF(AND(ISBLANK(F188),H188="in-sample"),"",IF(AND(Temp!fhor_indata=1,H188="out-sample",H189="out-sample"),I188,IF(AND(ISBLANK(F189),H188="out-sample"),"",IF(AND(Temp!optSeasCoef=0,Temp!sts_add=1),IF(H188="in-sample",IF(Q188=bigT,((pCell/bigT)*F188)+((1-(pCell/bigT))*(I188+J188)),IF(OR(ISBLANK(F189),COUNT($F$2:F188)&lt;=pCell),F188,((pCell/COUNT($F$2:F188))*F188)+((1-(pCell/COUNT($F$2:F188)))*(I188+J188)))),I188),IF(AND(Temp!optSeasCoef=0,Temp!sts_multp=1),IF(H188="in-sample",IF(Q188=bigT,((pCell/bigT)*F188)+((1-(pCell/bigT))*(I188*J188)),IF(OR(ISBLANK(F189),COUNT(F$2:$F188)&lt;=pCell),F188,((pCell/COUNT($F$2:F188))*F188)+((1-(pCell/COUNT($F$2:F188)))*(I188*J188)))),I188),IF(Temp!sts_add=1,IF(H188="in-sample",IF(Q188=bigT,((pCell/bigT)*AX188)+((1-(pCell/bigT))*(I188+J188)),IF(OR(ISBLANK(F189),COUNT($AX$2:AX188)&lt;=pCell),AX188,((pCell/COUNT($AX$2:AX188))*AX188)+((1-(pCell/COUNT($AX$2:AX188)))*(I188+J188)))),I188),IF(H188="in-sample",IF(Q188=bigT,((pCell/bigT)*AX188)+((1-(pCell/bigT))*(I188*J188)),IF(OR(ISBLANK(F189),COUNT($AX$2:AX188)&lt;=pCell),AX188,((pCell/COUNT($AX$2:AX188))*AX188)+((1-(pCell/COUNT($AX$2:AX188)))*(I188*J188)))),I188)))))))</f>
        <v/>
      </c>
      <c r="J189" s="120" t="str">
        <f>IF(AND(ISBLANK(F188),H188="in-sample"),"",IF(AND(Temp!fhor_indata=1,H188="out-sample",H189="out-sample"),J188,IF(AND(ISBLANK(F189),H188="out-sample"),"",IF(AND(Temp!optSeasCoef=0,Temp!sts_add=1),IF(H188="in-sample",IF(Q188=bigT,((qCell/bigT)*(I189-I188))+((1-(qCell/bigT))*J188),IF(OR(ISBLANK(F189),COUNT($F$2:F188)&lt;=qCell),IF(COUNT($F$2:F188)=1,0,F188-F187),((qCell/COUNT($F$2:F188))*(I189-I188))+((1-(qCell/COUNT($F$2:F188)))*J188))),J188),IF(AND(Temp!optSeasCoef=0,Temp!sts_multp=1),IF(H188="in-sample",IF(Q188=bigT,((qCell/bigT)*(I189/I188))+((1-(qCell/bigT))*J188),IF(qCell=0,1,IF(OR(ISBLANK(F189),COUNT($F$2:F188)&lt;=qCell),IF(COUNT($F$2:F188)=1,1,F188/F187),((qCell/COUNT($F$2:F188))*(I189/I188))+((1-(qCell/COUNT($F$2:F188)))*J188)))),J188),IF(Temp!sts_add=1,IF(H188="in-sample",IF(Q188=bigT,((qCell/bigT)*(I189-I188))+((1-(qCell/bigT))*J188),IF(OR(ISBLANK(F189),COUNT($AX$2:AX188)&lt;=qCell),IF(COUNT($AX$2:AX188)=1,0,AX188-AX187),((qCell/COUNT($AX$2:AX188))*(I189-I188))+((1-(qCell/COUNT($AX$2:AX188)))*J188))),J188),IF(H188="in-sample",IF(Q188=bigT,((qCell/bigT)*(I189/I188))+((1-(qCell/bigT))*J188),IF(qCell=0,1,IF(OR(ISBLANK(F189),COUNT($AX$2:AX188)&lt;=qCell),IF(COUNT($AX$2:AX188)=1,1,AX188/AX187),((qCell/COUNT($AX$2:AX188))*(I189/I188))+((1-(qCell/COUNT($AX$2:AX188)))*J188)))),J188)))))))</f>
        <v/>
      </c>
      <c r="K189" s="120" t="str">
        <f>IF(H189="","",IF(AND(Temp!optSeasCoef=0,Temp!sts_add=1),IF(H189="out-sample",I189+(Q189*J189),I189+J189),IF(AND(Temp!optSeasCoef=0,Temp!sts_multp=1),IF(H189="out-sample",I189*(J189^Q189),I189*J189),IF(Temp!sts_add=1,IF(H189="out-sample",(I189+(Q189*J189))*G189,(I189+J189)*G189),IF(H189="out-sample",I189*(J189^Q189)*G189,I189*J189*G189)))))</f>
        <v/>
      </c>
      <c r="L189" s="116" t="str">
        <f t="shared" si="22"/>
        <v/>
      </c>
      <c r="M189" s="116" t="str">
        <f t="shared" si="23"/>
        <v/>
      </c>
      <c r="N189" s="116" t="str">
        <f t="shared" si="24"/>
        <v/>
      </c>
      <c r="O189" s="116" t="str">
        <f t="shared" si="25"/>
        <v/>
      </c>
      <c r="P189" s="116" t="str">
        <f t="shared" si="26"/>
        <v/>
      </c>
      <c r="Q189" s="103" t="str">
        <f>IF(AND(Temp!fhor_indata=1,ISBLANK(F189),H188="in-sample"),1,IF(AND(Temp!fhor_indata=1,H188="out-sample",Q188&lt;XfHor),Q188+1,IF(ISBLANK(F189),"",IF(AND(H189="out-sample",H188="in-sample"),1,IF(AND(H189="out-sample",H188="out-sample"),Q188+1,IF(ISNUMBER(Q188),Q188+1,1))))))</f>
        <v/>
      </c>
      <c r="R189" s="94" t="str">
        <f t="shared" si="27"/>
        <v/>
      </c>
      <c r="S189" s="94" t="str">
        <f>IF(Temp!fhor_indata=1,IF(S188=XobsHor,1,IF(COUNT($S$2:S188)&lt;=XobsHor,S188+1,IF(AND(COUNT($S$2:S188)&lt;=XobsHor+XfHor,IFERROR(MOD(S188,XobsHor)&lt;XfHor,FALSE)),S188+1,""))),IF(ISBLANK(F189),"",IF(S188=maxP,1,IF(S188&lt;maxP,S188+1,IF(COUNT($S$2:S189)&lt;=XobsHor,S188+1,"")))))</f>
        <v/>
      </c>
      <c r="T189" s="3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W189" s="123" t="str">
        <f t="shared" si="29"/>
        <v/>
      </c>
      <c r="AX189" s="123" t="str">
        <f t="shared" si="30"/>
        <v/>
      </c>
      <c r="AY189" s="124" t="str">
        <f t="shared" si="31"/>
        <v/>
      </c>
      <c r="AZ189" s="124" t="str">
        <f t="shared" si="32"/>
        <v/>
      </c>
      <c r="BF189" s="91"/>
    </row>
    <row r="190" spans="1:58" s="78" customFormat="1" ht="14.25" x14ac:dyDescent="0.2">
      <c r="A190" s="6"/>
      <c r="B190" s="6"/>
      <c r="C190" s="6"/>
      <c r="D190" s="3"/>
      <c r="E190" s="98" t="str">
        <f t="shared" si="28"/>
        <v/>
      </c>
      <c r="F190" s="117"/>
      <c r="G190" s="116" t="str">
        <f>IF(E190="","",IF(Temp!optSeasCoef=0,1,INDEX($C$2:$C$13,IF(MOD(COUNT($E$2:E190),seas_indx)=0,seas_indx,MOD(COUNT($E$2:E190),seas_indx)))))</f>
        <v/>
      </c>
      <c r="H190" s="97" t="str">
        <f>IFERROR(IF(Temp!fhor_indata=1,IF(COUNT($S$2:S190)&lt;=XobsHor,"in-sample",IF(AND(COUNT($S$2:S190)&lt;=XobsHor+XfHor,MOD(S189,XobsHor)&lt;XfHor),"out-sample","")),IF(ISBLANK(F190),"",IF(COUNT($F$2:F190)&lt;=XobsHor-XfHor,"in-sample","out-sample"))),"")</f>
        <v/>
      </c>
      <c r="I190" s="120" t="str">
        <f>IF(AND(ISBLANK(F189),H189="in-sample"),"",IF(AND(Temp!fhor_indata=1,H189="out-sample",H190="out-sample"),I189,IF(AND(ISBLANK(F190),H189="out-sample"),"",IF(AND(Temp!optSeasCoef=0,Temp!sts_add=1),IF(H189="in-sample",IF(Q189=bigT,((pCell/bigT)*F189)+((1-(pCell/bigT))*(I189+J189)),IF(OR(ISBLANK(F190),COUNT($F$2:F189)&lt;=pCell),F189,((pCell/COUNT($F$2:F189))*F189)+((1-(pCell/COUNT($F$2:F189)))*(I189+J189)))),I189),IF(AND(Temp!optSeasCoef=0,Temp!sts_multp=1),IF(H189="in-sample",IF(Q189=bigT,((pCell/bigT)*F189)+((1-(pCell/bigT))*(I189*J189)),IF(OR(ISBLANK(F190),COUNT(F$2:$F189)&lt;=pCell),F189,((pCell/COUNT($F$2:F189))*F189)+((1-(pCell/COUNT($F$2:F189)))*(I189*J189)))),I189),IF(Temp!sts_add=1,IF(H189="in-sample",IF(Q189=bigT,((pCell/bigT)*AX189)+((1-(pCell/bigT))*(I189+J189)),IF(OR(ISBLANK(F190),COUNT($AX$2:AX189)&lt;=pCell),AX189,((pCell/COUNT($AX$2:AX189))*AX189)+((1-(pCell/COUNT($AX$2:AX189)))*(I189+J189)))),I189),IF(H189="in-sample",IF(Q189=bigT,((pCell/bigT)*AX189)+((1-(pCell/bigT))*(I189*J189)),IF(OR(ISBLANK(F190),COUNT($AX$2:AX189)&lt;=pCell),AX189,((pCell/COUNT($AX$2:AX189))*AX189)+((1-(pCell/COUNT($AX$2:AX189)))*(I189*J189)))),I189)))))))</f>
        <v/>
      </c>
      <c r="J190" s="120" t="str">
        <f>IF(AND(ISBLANK(F189),H189="in-sample"),"",IF(AND(Temp!fhor_indata=1,H189="out-sample",H190="out-sample"),J189,IF(AND(ISBLANK(F190),H189="out-sample"),"",IF(AND(Temp!optSeasCoef=0,Temp!sts_add=1),IF(H189="in-sample",IF(Q189=bigT,((qCell/bigT)*(I190-I189))+((1-(qCell/bigT))*J189),IF(OR(ISBLANK(F190),COUNT($F$2:F189)&lt;=qCell),IF(COUNT($F$2:F189)=1,0,F189-F188),((qCell/COUNT($F$2:F189))*(I190-I189))+((1-(qCell/COUNT($F$2:F189)))*J189))),J189),IF(AND(Temp!optSeasCoef=0,Temp!sts_multp=1),IF(H189="in-sample",IF(Q189=bigT,((qCell/bigT)*(I190/I189))+((1-(qCell/bigT))*J189),IF(qCell=0,1,IF(OR(ISBLANK(F190),COUNT($F$2:F189)&lt;=qCell),IF(COUNT($F$2:F189)=1,1,F189/F188),((qCell/COUNT($F$2:F189))*(I190/I189))+((1-(qCell/COUNT($F$2:F189)))*J189)))),J189),IF(Temp!sts_add=1,IF(H189="in-sample",IF(Q189=bigT,((qCell/bigT)*(I190-I189))+((1-(qCell/bigT))*J189),IF(OR(ISBLANK(F190),COUNT($AX$2:AX189)&lt;=qCell),IF(COUNT($AX$2:AX189)=1,0,AX189-AX188),((qCell/COUNT($AX$2:AX189))*(I190-I189))+((1-(qCell/COUNT($AX$2:AX189)))*J189))),J189),IF(H189="in-sample",IF(Q189=bigT,((qCell/bigT)*(I190/I189))+((1-(qCell/bigT))*J189),IF(qCell=0,1,IF(OR(ISBLANK(F190),COUNT($AX$2:AX189)&lt;=qCell),IF(COUNT($AX$2:AX189)=1,1,AX189/AX188),((qCell/COUNT($AX$2:AX189))*(I190/I189))+((1-(qCell/COUNT($AX$2:AX189)))*J189)))),J189)))))))</f>
        <v/>
      </c>
      <c r="K190" s="120" t="str">
        <f>IF(H190="","",IF(AND(Temp!optSeasCoef=0,Temp!sts_add=1),IF(H190="out-sample",I190+(Q190*J190),I190+J190),IF(AND(Temp!optSeasCoef=0,Temp!sts_multp=1),IF(H190="out-sample",I190*(J190^Q190),I190*J190),IF(Temp!sts_add=1,IF(H190="out-sample",(I190+(Q190*J190))*G190,(I190+J190)*G190),IF(H190="out-sample",I190*(J190^Q190)*G190,I190*J190*G190)))))</f>
        <v/>
      </c>
      <c r="L190" s="116" t="str">
        <f t="shared" si="22"/>
        <v/>
      </c>
      <c r="M190" s="116" t="str">
        <f t="shared" si="23"/>
        <v/>
      </c>
      <c r="N190" s="116" t="str">
        <f t="shared" si="24"/>
        <v/>
      </c>
      <c r="O190" s="116" t="str">
        <f t="shared" si="25"/>
        <v/>
      </c>
      <c r="P190" s="116" t="str">
        <f t="shared" si="26"/>
        <v/>
      </c>
      <c r="Q190" s="103" t="str">
        <f>IF(AND(Temp!fhor_indata=1,ISBLANK(F190),H189="in-sample"),1,IF(AND(Temp!fhor_indata=1,H189="out-sample",Q189&lt;XfHor),Q189+1,IF(ISBLANK(F190),"",IF(AND(H190="out-sample",H189="in-sample"),1,IF(AND(H190="out-sample",H189="out-sample"),Q189+1,IF(ISNUMBER(Q189),Q189+1,1))))))</f>
        <v/>
      </c>
      <c r="R190" s="94" t="str">
        <f t="shared" si="27"/>
        <v/>
      </c>
      <c r="S190" s="94" t="str">
        <f>IF(Temp!fhor_indata=1,IF(S189=XobsHor,1,IF(COUNT($S$2:S189)&lt;=XobsHor,S189+1,IF(AND(COUNT($S$2:S189)&lt;=XobsHor+XfHor,IFERROR(MOD(S189,XobsHor)&lt;XfHor,FALSE)),S189+1,""))),IF(ISBLANK(F190),"",IF(S189=maxP,1,IF(S189&lt;maxP,S189+1,IF(COUNT($S$2:S190)&lt;=XobsHor,S189+1,"")))))</f>
        <v/>
      </c>
      <c r="T190" s="3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W190" s="123" t="str">
        <f t="shared" si="29"/>
        <v/>
      </c>
      <c r="AX190" s="123" t="str">
        <f t="shared" si="30"/>
        <v/>
      </c>
      <c r="AY190" s="124" t="str">
        <f t="shared" si="31"/>
        <v/>
      </c>
      <c r="AZ190" s="124" t="str">
        <f t="shared" si="32"/>
        <v/>
      </c>
      <c r="BF190" s="91"/>
    </row>
    <row r="191" spans="1:58" s="78" customFormat="1" ht="14.25" x14ac:dyDescent="0.2">
      <c r="A191" s="6"/>
      <c r="B191" s="6"/>
      <c r="C191" s="6"/>
      <c r="D191" s="3"/>
      <c r="E191" s="98" t="str">
        <f t="shared" si="28"/>
        <v/>
      </c>
      <c r="F191" s="117"/>
      <c r="G191" s="116" t="str">
        <f>IF(E191="","",IF(Temp!optSeasCoef=0,1,INDEX($C$2:$C$13,IF(MOD(COUNT($E$2:E191),seas_indx)=0,seas_indx,MOD(COUNT($E$2:E191),seas_indx)))))</f>
        <v/>
      </c>
      <c r="H191" s="97" t="str">
        <f>IFERROR(IF(Temp!fhor_indata=1,IF(COUNT($S$2:S191)&lt;=XobsHor,"in-sample",IF(AND(COUNT($S$2:S191)&lt;=XobsHor+XfHor,MOD(S190,XobsHor)&lt;XfHor),"out-sample","")),IF(ISBLANK(F191),"",IF(COUNT($F$2:F191)&lt;=XobsHor-XfHor,"in-sample","out-sample"))),"")</f>
        <v/>
      </c>
      <c r="I191" s="120" t="str">
        <f>IF(AND(ISBLANK(F190),H190="in-sample"),"",IF(AND(Temp!fhor_indata=1,H190="out-sample",H191="out-sample"),I190,IF(AND(ISBLANK(F191),H190="out-sample"),"",IF(AND(Temp!optSeasCoef=0,Temp!sts_add=1),IF(H190="in-sample",IF(Q190=bigT,((pCell/bigT)*F190)+((1-(pCell/bigT))*(I190+J190)),IF(OR(ISBLANK(F191),COUNT($F$2:F190)&lt;=pCell),F190,((pCell/COUNT($F$2:F190))*F190)+((1-(pCell/COUNT($F$2:F190)))*(I190+J190)))),I190),IF(AND(Temp!optSeasCoef=0,Temp!sts_multp=1),IF(H190="in-sample",IF(Q190=bigT,((pCell/bigT)*F190)+((1-(pCell/bigT))*(I190*J190)),IF(OR(ISBLANK(F191),COUNT(F$2:$F190)&lt;=pCell),F190,((pCell/COUNT($F$2:F190))*F190)+((1-(pCell/COUNT($F$2:F190)))*(I190*J190)))),I190),IF(Temp!sts_add=1,IF(H190="in-sample",IF(Q190=bigT,((pCell/bigT)*AX190)+((1-(pCell/bigT))*(I190+J190)),IF(OR(ISBLANK(F191),COUNT($AX$2:AX190)&lt;=pCell),AX190,((pCell/COUNT($AX$2:AX190))*AX190)+((1-(pCell/COUNT($AX$2:AX190)))*(I190+J190)))),I190),IF(H190="in-sample",IF(Q190=bigT,((pCell/bigT)*AX190)+((1-(pCell/bigT))*(I190*J190)),IF(OR(ISBLANK(F191),COUNT($AX$2:AX190)&lt;=pCell),AX190,((pCell/COUNT($AX$2:AX190))*AX190)+((1-(pCell/COUNT($AX$2:AX190)))*(I190*J190)))),I190)))))))</f>
        <v/>
      </c>
      <c r="J191" s="120" t="str">
        <f>IF(AND(ISBLANK(F190),H190="in-sample"),"",IF(AND(Temp!fhor_indata=1,H190="out-sample",H191="out-sample"),J190,IF(AND(ISBLANK(F191),H190="out-sample"),"",IF(AND(Temp!optSeasCoef=0,Temp!sts_add=1),IF(H190="in-sample",IF(Q190=bigT,((qCell/bigT)*(I191-I190))+((1-(qCell/bigT))*J190),IF(OR(ISBLANK(F191),COUNT($F$2:F190)&lt;=qCell),IF(COUNT($F$2:F190)=1,0,F190-F189),((qCell/COUNT($F$2:F190))*(I191-I190))+((1-(qCell/COUNT($F$2:F190)))*J190))),J190),IF(AND(Temp!optSeasCoef=0,Temp!sts_multp=1),IF(H190="in-sample",IF(Q190=bigT,((qCell/bigT)*(I191/I190))+((1-(qCell/bigT))*J190),IF(qCell=0,1,IF(OR(ISBLANK(F191),COUNT($F$2:F190)&lt;=qCell),IF(COUNT($F$2:F190)=1,1,F190/F189),((qCell/COUNT($F$2:F190))*(I191/I190))+((1-(qCell/COUNT($F$2:F190)))*J190)))),J190),IF(Temp!sts_add=1,IF(H190="in-sample",IF(Q190=bigT,((qCell/bigT)*(I191-I190))+((1-(qCell/bigT))*J190),IF(OR(ISBLANK(F191),COUNT($AX$2:AX190)&lt;=qCell),IF(COUNT($AX$2:AX190)=1,0,AX190-AX189),((qCell/COUNT($AX$2:AX190))*(I191-I190))+((1-(qCell/COUNT($AX$2:AX190)))*J190))),J190),IF(H190="in-sample",IF(Q190=bigT,((qCell/bigT)*(I191/I190))+((1-(qCell/bigT))*J190),IF(qCell=0,1,IF(OR(ISBLANK(F191),COUNT($AX$2:AX190)&lt;=qCell),IF(COUNT($AX$2:AX190)=1,1,AX190/AX189),((qCell/COUNT($AX$2:AX190))*(I191/I190))+((1-(qCell/COUNT($AX$2:AX190)))*J190)))),J190)))))))</f>
        <v/>
      </c>
      <c r="K191" s="120" t="str">
        <f>IF(H191="","",IF(AND(Temp!optSeasCoef=0,Temp!sts_add=1),IF(H191="out-sample",I191+(Q191*J191),I191+J191),IF(AND(Temp!optSeasCoef=0,Temp!sts_multp=1),IF(H191="out-sample",I191*(J191^Q191),I191*J191),IF(Temp!sts_add=1,IF(H191="out-sample",(I191+(Q191*J191))*G191,(I191+J191)*G191),IF(H191="out-sample",I191*(J191^Q191)*G191,I191*J191*G191)))))</f>
        <v/>
      </c>
      <c r="L191" s="116" t="str">
        <f t="shared" si="22"/>
        <v/>
      </c>
      <c r="M191" s="116" t="str">
        <f t="shared" si="23"/>
        <v/>
      </c>
      <c r="N191" s="116" t="str">
        <f t="shared" si="24"/>
        <v/>
      </c>
      <c r="O191" s="116" t="str">
        <f t="shared" si="25"/>
        <v/>
      </c>
      <c r="P191" s="116" t="str">
        <f t="shared" si="26"/>
        <v/>
      </c>
      <c r="Q191" s="103" t="str">
        <f>IF(AND(Temp!fhor_indata=1,ISBLANK(F191),H190="in-sample"),1,IF(AND(Temp!fhor_indata=1,H190="out-sample",Q190&lt;XfHor),Q190+1,IF(ISBLANK(F191),"",IF(AND(H191="out-sample",H190="in-sample"),1,IF(AND(H191="out-sample",H190="out-sample"),Q190+1,IF(ISNUMBER(Q190),Q190+1,1))))))</f>
        <v/>
      </c>
      <c r="R191" s="94" t="str">
        <f t="shared" si="27"/>
        <v/>
      </c>
      <c r="S191" s="94" t="str">
        <f>IF(Temp!fhor_indata=1,IF(S190=XobsHor,1,IF(COUNT($S$2:S190)&lt;=XobsHor,S190+1,IF(AND(COUNT($S$2:S190)&lt;=XobsHor+XfHor,IFERROR(MOD(S190,XobsHor)&lt;XfHor,FALSE)),S190+1,""))),IF(ISBLANK(F191),"",IF(S190=maxP,1,IF(S190&lt;maxP,S190+1,IF(COUNT($S$2:S191)&lt;=XobsHor,S190+1,"")))))</f>
        <v/>
      </c>
      <c r="T191" s="3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W191" s="123" t="str">
        <f t="shared" si="29"/>
        <v/>
      </c>
      <c r="AX191" s="123" t="str">
        <f t="shared" si="30"/>
        <v/>
      </c>
      <c r="AY191" s="124" t="str">
        <f t="shared" si="31"/>
        <v/>
      </c>
      <c r="AZ191" s="124" t="str">
        <f t="shared" si="32"/>
        <v/>
      </c>
      <c r="BF191" s="91"/>
    </row>
    <row r="192" spans="1:58" s="78" customFormat="1" ht="14.25" x14ac:dyDescent="0.2">
      <c r="A192" s="6"/>
      <c r="B192" s="6"/>
      <c r="C192" s="6"/>
      <c r="D192" s="3"/>
      <c r="E192" s="98" t="str">
        <f t="shared" si="28"/>
        <v/>
      </c>
      <c r="F192" s="117"/>
      <c r="G192" s="116" t="str">
        <f>IF(E192="","",IF(Temp!optSeasCoef=0,1,INDEX($C$2:$C$13,IF(MOD(COUNT($E$2:E192),seas_indx)=0,seas_indx,MOD(COUNT($E$2:E192),seas_indx)))))</f>
        <v/>
      </c>
      <c r="H192" s="97" t="str">
        <f>IFERROR(IF(Temp!fhor_indata=1,IF(COUNT($S$2:S192)&lt;=XobsHor,"in-sample",IF(AND(COUNT($S$2:S192)&lt;=XobsHor+XfHor,MOD(S191,XobsHor)&lt;XfHor),"out-sample","")),IF(ISBLANK(F192),"",IF(COUNT($F$2:F192)&lt;=XobsHor-XfHor,"in-sample","out-sample"))),"")</f>
        <v/>
      </c>
      <c r="I192" s="120" t="str">
        <f>IF(AND(ISBLANK(F191),H191="in-sample"),"",IF(AND(Temp!fhor_indata=1,H191="out-sample",H192="out-sample"),I191,IF(AND(ISBLANK(F192),H191="out-sample"),"",IF(AND(Temp!optSeasCoef=0,Temp!sts_add=1),IF(H191="in-sample",IF(Q191=bigT,((pCell/bigT)*F191)+((1-(pCell/bigT))*(I191+J191)),IF(OR(ISBLANK(F192),COUNT($F$2:F191)&lt;=pCell),F191,((pCell/COUNT($F$2:F191))*F191)+((1-(pCell/COUNT($F$2:F191)))*(I191+J191)))),I191),IF(AND(Temp!optSeasCoef=0,Temp!sts_multp=1),IF(H191="in-sample",IF(Q191=bigT,((pCell/bigT)*F191)+((1-(pCell/bigT))*(I191*J191)),IF(OR(ISBLANK(F192),COUNT(F$2:$F191)&lt;=pCell),F191,((pCell/COUNT($F$2:F191))*F191)+((1-(pCell/COUNT($F$2:F191)))*(I191*J191)))),I191),IF(Temp!sts_add=1,IF(H191="in-sample",IF(Q191=bigT,((pCell/bigT)*AX191)+((1-(pCell/bigT))*(I191+J191)),IF(OR(ISBLANK(F192),COUNT($AX$2:AX191)&lt;=pCell),AX191,((pCell/COUNT($AX$2:AX191))*AX191)+((1-(pCell/COUNT($AX$2:AX191)))*(I191+J191)))),I191),IF(H191="in-sample",IF(Q191=bigT,((pCell/bigT)*AX191)+((1-(pCell/bigT))*(I191*J191)),IF(OR(ISBLANK(F192),COUNT($AX$2:AX191)&lt;=pCell),AX191,((pCell/COUNT($AX$2:AX191))*AX191)+((1-(pCell/COUNT($AX$2:AX191)))*(I191*J191)))),I191)))))))</f>
        <v/>
      </c>
      <c r="J192" s="120" t="str">
        <f>IF(AND(ISBLANK(F191),H191="in-sample"),"",IF(AND(Temp!fhor_indata=1,H191="out-sample",H192="out-sample"),J191,IF(AND(ISBLANK(F192),H191="out-sample"),"",IF(AND(Temp!optSeasCoef=0,Temp!sts_add=1),IF(H191="in-sample",IF(Q191=bigT,((qCell/bigT)*(I192-I191))+((1-(qCell/bigT))*J191),IF(OR(ISBLANK(F192),COUNT($F$2:F191)&lt;=qCell),IF(COUNT($F$2:F191)=1,0,F191-F190),((qCell/COUNT($F$2:F191))*(I192-I191))+((1-(qCell/COUNT($F$2:F191)))*J191))),J191),IF(AND(Temp!optSeasCoef=0,Temp!sts_multp=1),IF(H191="in-sample",IF(Q191=bigT,((qCell/bigT)*(I192/I191))+((1-(qCell/bigT))*J191),IF(qCell=0,1,IF(OR(ISBLANK(F192),COUNT($F$2:F191)&lt;=qCell),IF(COUNT($F$2:F191)=1,1,F191/F190),((qCell/COUNT($F$2:F191))*(I192/I191))+((1-(qCell/COUNT($F$2:F191)))*J191)))),J191),IF(Temp!sts_add=1,IF(H191="in-sample",IF(Q191=bigT,((qCell/bigT)*(I192-I191))+((1-(qCell/bigT))*J191),IF(OR(ISBLANK(F192),COUNT($AX$2:AX191)&lt;=qCell),IF(COUNT($AX$2:AX191)=1,0,AX191-AX190),((qCell/COUNT($AX$2:AX191))*(I192-I191))+((1-(qCell/COUNT($AX$2:AX191)))*J191))),J191),IF(H191="in-sample",IF(Q191=bigT,((qCell/bigT)*(I192/I191))+((1-(qCell/bigT))*J191),IF(qCell=0,1,IF(OR(ISBLANK(F192),COUNT($AX$2:AX191)&lt;=qCell),IF(COUNT($AX$2:AX191)=1,1,AX191/AX190),((qCell/COUNT($AX$2:AX191))*(I192/I191))+((1-(qCell/COUNT($AX$2:AX191)))*J191)))),J191)))))))</f>
        <v/>
      </c>
      <c r="K192" s="120" t="str">
        <f>IF(H192="","",IF(AND(Temp!optSeasCoef=0,Temp!sts_add=1),IF(H192="out-sample",I192+(Q192*J192),I192+J192),IF(AND(Temp!optSeasCoef=0,Temp!sts_multp=1),IF(H192="out-sample",I192*(J192^Q192),I192*J192),IF(Temp!sts_add=1,IF(H192="out-sample",(I192+(Q192*J192))*G192,(I192+J192)*G192),IF(H192="out-sample",I192*(J192^Q192)*G192,I192*J192*G192)))))</f>
        <v/>
      </c>
      <c r="L192" s="116" t="str">
        <f t="shared" si="22"/>
        <v/>
      </c>
      <c r="M192" s="116" t="str">
        <f t="shared" si="23"/>
        <v/>
      </c>
      <c r="N192" s="116" t="str">
        <f t="shared" si="24"/>
        <v/>
      </c>
      <c r="O192" s="116" t="str">
        <f t="shared" si="25"/>
        <v/>
      </c>
      <c r="P192" s="116" t="str">
        <f t="shared" si="26"/>
        <v/>
      </c>
      <c r="Q192" s="103" t="str">
        <f>IF(AND(Temp!fhor_indata=1,ISBLANK(F192),H191="in-sample"),1,IF(AND(Temp!fhor_indata=1,H191="out-sample",Q191&lt;XfHor),Q191+1,IF(ISBLANK(F192),"",IF(AND(H192="out-sample",H191="in-sample"),1,IF(AND(H192="out-sample",H191="out-sample"),Q191+1,IF(ISNUMBER(Q191),Q191+1,1))))))</f>
        <v/>
      </c>
      <c r="R192" s="94" t="str">
        <f t="shared" si="27"/>
        <v/>
      </c>
      <c r="S192" s="94" t="str">
        <f>IF(Temp!fhor_indata=1,IF(S191=XobsHor,1,IF(COUNT($S$2:S191)&lt;=XobsHor,S191+1,IF(AND(COUNT($S$2:S191)&lt;=XobsHor+XfHor,IFERROR(MOD(S191,XobsHor)&lt;XfHor,FALSE)),S191+1,""))),IF(ISBLANK(F192),"",IF(S191=maxP,1,IF(S191&lt;maxP,S191+1,IF(COUNT($S$2:S192)&lt;=XobsHor,S191+1,"")))))</f>
        <v/>
      </c>
      <c r="T192" s="3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W192" s="123" t="str">
        <f t="shared" si="29"/>
        <v/>
      </c>
      <c r="AX192" s="123" t="str">
        <f t="shared" si="30"/>
        <v/>
      </c>
      <c r="AY192" s="124" t="str">
        <f t="shared" si="31"/>
        <v/>
      </c>
      <c r="AZ192" s="124" t="str">
        <f t="shared" si="32"/>
        <v/>
      </c>
      <c r="BF192" s="91"/>
    </row>
    <row r="193" spans="1:58" s="78" customFormat="1" ht="14.25" x14ac:dyDescent="0.2">
      <c r="A193" s="6"/>
      <c r="B193" s="6"/>
      <c r="C193" s="6"/>
      <c r="D193" s="3"/>
      <c r="E193" s="98" t="str">
        <f t="shared" si="28"/>
        <v/>
      </c>
      <c r="F193" s="117"/>
      <c r="G193" s="116" t="str">
        <f>IF(E193="","",IF(Temp!optSeasCoef=0,1,INDEX($C$2:$C$13,IF(MOD(COUNT($E$2:E193),seas_indx)=0,seas_indx,MOD(COUNT($E$2:E193),seas_indx)))))</f>
        <v/>
      </c>
      <c r="H193" s="97" t="str">
        <f>IFERROR(IF(Temp!fhor_indata=1,IF(COUNT($S$2:S193)&lt;=XobsHor,"in-sample",IF(AND(COUNT($S$2:S193)&lt;=XobsHor+XfHor,MOD(S192,XobsHor)&lt;XfHor),"out-sample","")),IF(ISBLANK(F193),"",IF(COUNT($F$2:F193)&lt;=XobsHor-XfHor,"in-sample","out-sample"))),"")</f>
        <v/>
      </c>
      <c r="I193" s="120" t="str">
        <f>IF(AND(ISBLANK(F192),H192="in-sample"),"",IF(AND(Temp!fhor_indata=1,H192="out-sample",H193="out-sample"),I192,IF(AND(ISBLANK(F193),H192="out-sample"),"",IF(AND(Temp!optSeasCoef=0,Temp!sts_add=1),IF(H192="in-sample",IF(Q192=bigT,((pCell/bigT)*F192)+((1-(pCell/bigT))*(I192+J192)),IF(OR(ISBLANK(F193),COUNT($F$2:F192)&lt;=pCell),F192,((pCell/COUNT($F$2:F192))*F192)+((1-(pCell/COUNT($F$2:F192)))*(I192+J192)))),I192),IF(AND(Temp!optSeasCoef=0,Temp!sts_multp=1),IF(H192="in-sample",IF(Q192=bigT,((pCell/bigT)*F192)+((1-(pCell/bigT))*(I192*J192)),IF(OR(ISBLANK(F193),COUNT(F$2:$F192)&lt;=pCell),F192,((pCell/COUNT($F$2:F192))*F192)+((1-(pCell/COUNT($F$2:F192)))*(I192*J192)))),I192),IF(Temp!sts_add=1,IF(H192="in-sample",IF(Q192=bigT,((pCell/bigT)*AX192)+((1-(pCell/bigT))*(I192+J192)),IF(OR(ISBLANK(F193),COUNT($AX$2:AX192)&lt;=pCell),AX192,((pCell/COUNT($AX$2:AX192))*AX192)+((1-(pCell/COUNT($AX$2:AX192)))*(I192+J192)))),I192),IF(H192="in-sample",IF(Q192=bigT,((pCell/bigT)*AX192)+((1-(pCell/bigT))*(I192*J192)),IF(OR(ISBLANK(F193),COUNT($AX$2:AX192)&lt;=pCell),AX192,((pCell/COUNT($AX$2:AX192))*AX192)+((1-(pCell/COUNT($AX$2:AX192)))*(I192*J192)))),I192)))))))</f>
        <v/>
      </c>
      <c r="J193" s="120" t="str">
        <f>IF(AND(ISBLANK(F192),H192="in-sample"),"",IF(AND(Temp!fhor_indata=1,H192="out-sample",H193="out-sample"),J192,IF(AND(ISBLANK(F193),H192="out-sample"),"",IF(AND(Temp!optSeasCoef=0,Temp!sts_add=1),IF(H192="in-sample",IF(Q192=bigT,((qCell/bigT)*(I193-I192))+((1-(qCell/bigT))*J192),IF(OR(ISBLANK(F193),COUNT($F$2:F192)&lt;=qCell),IF(COUNT($F$2:F192)=1,0,F192-F191),((qCell/COUNT($F$2:F192))*(I193-I192))+((1-(qCell/COUNT($F$2:F192)))*J192))),J192),IF(AND(Temp!optSeasCoef=0,Temp!sts_multp=1),IF(H192="in-sample",IF(Q192=bigT,((qCell/bigT)*(I193/I192))+((1-(qCell/bigT))*J192),IF(qCell=0,1,IF(OR(ISBLANK(F193),COUNT($F$2:F192)&lt;=qCell),IF(COUNT($F$2:F192)=1,1,F192/F191),((qCell/COUNT($F$2:F192))*(I193/I192))+((1-(qCell/COUNT($F$2:F192)))*J192)))),J192),IF(Temp!sts_add=1,IF(H192="in-sample",IF(Q192=bigT,((qCell/bigT)*(I193-I192))+((1-(qCell/bigT))*J192),IF(OR(ISBLANK(F193),COUNT($AX$2:AX192)&lt;=qCell),IF(COUNT($AX$2:AX192)=1,0,AX192-AX191),((qCell/COUNT($AX$2:AX192))*(I193-I192))+((1-(qCell/COUNT($AX$2:AX192)))*J192))),J192),IF(H192="in-sample",IF(Q192=bigT,((qCell/bigT)*(I193/I192))+((1-(qCell/bigT))*J192),IF(qCell=0,1,IF(OR(ISBLANK(F193),COUNT($AX$2:AX192)&lt;=qCell),IF(COUNT($AX$2:AX192)=1,1,AX192/AX191),((qCell/COUNT($AX$2:AX192))*(I193/I192))+((1-(qCell/COUNT($AX$2:AX192)))*J192)))),J192)))))))</f>
        <v/>
      </c>
      <c r="K193" s="120" t="str">
        <f>IF(H193="","",IF(AND(Temp!optSeasCoef=0,Temp!sts_add=1),IF(H193="out-sample",I193+(Q193*J193),I193+J193),IF(AND(Temp!optSeasCoef=0,Temp!sts_multp=1),IF(H193="out-sample",I193*(J193^Q193),I193*J193),IF(Temp!sts_add=1,IF(H193="out-sample",(I193+(Q193*J193))*G193,(I193+J193)*G193),IF(H193="out-sample",I193*(J193^Q193)*G193,I193*J193*G193)))))</f>
        <v/>
      </c>
      <c r="L193" s="116" t="str">
        <f t="shared" si="22"/>
        <v/>
      </c>
      <c r="M193" s="116" t="str">
        <f t="shared" si="23"/>
        <v/>
      </c>
      <c r="N193" s="116" t="str">
        <f t="shared" si="24"/>
        <v/>
      </c>
      <c r="O193" s="116" t="str">
        <f t="shared" si="25"/>
        <v/>
      </c>
      <c r="P193" s="116" t="str">
        <f t="shared" si="26"/>
        <v/>
      </c>
      <c r="Q193" s="103" t="str">
        <f>IF(AND(Temp!fhor_indata=1,ISBLANK(F193),H192="in-sample"),1,IF(AND(Temp!fhor_indata=1,H192="out-sample",Q192&lt;XfHor),Q192+1,IF(ISBLANK(F193),"",IF(AND(H193="out-sample",H192="in-sample"),1,IF(AND(H193="out-sample",H192="out-sample"),Q192+1,IF(ISNUMBER(Q192),Q192+1,1))))))</f>
        <v/>
      </c>
      <c r="R193" s="94" t="str">
        <f t="shared" si="27"/>
        <v/>
      </c>
      <c r="S193" s="94" t="str">
        <f>IF(Temp!fhor_indata=1,IF(S192=XobsHor,1,IF(COUNT($S$2:S192)&lt;=XobsHor,S192+1,IF(AND(COUNT($S$2:S192)&lt;=XobsHor+XfHor,IFERROR(MOD(S192,XobsHor)&lt;XfHor,FALSE)),S192+1,""))),IF(ISBLANK(F193),"",IF(S192=maxP,1,IF(S192&lt;maxP,S192+1,IF(COUNT($S$2:S193)&lt;=XobsHor,S192+1,"")))))</f>
        <v/>
      </c>
      <c r="T193" s="3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W193" s="123" t="str">
        <f t="shared" si="29"/>
        <v/>
      </c>
      <c r="AX193" s="123" t="str">
        <f t="shared" si="30"/>
        <v/>
      </c>
      <c r="AY193" s="124" t="str">
        <f t="shared" si="31"/>
        <v/>
      </c>
      <c r="AZ193" s="124" t="str">
        <f t="shared" si="32"/>
        <v/>
      </c>
      <c r="BF193" s="91"/>
    </row>
    <row r="194" spans="1:58" s="78" customFormat="1" ht="14.25" x14ac:dyDescent="0.2">
      <c r="A194" s="6"/>
      <c r="B194" s="6"/>
      <c r="C194" s="6"/>
      <c r="D194" s="3"/>
      <c r="E194" s="98" t="str">
        <f t="shared" si="28"/>
        <v/>
      </c>
      <c r="F194" s="117"/>
      <c r="G194" s="116" t="str">
        <f>IF(E194="","",IF(Temp!optSeasCoef=0,1,INDEX($C$2:$C$13,IF(MOD(COUNT($E$2:E194),seas_indx)=0,seas_indx,MOD(COUNT($E$2:E194),seas_indx)))))</f>
        <v/>
      </c>
      <c r="H194" s="97" t="str">
        <f>IFERROR(IF(Temp!fhor_indata=1,IF(COUNT($S$2:S194)&lt;=XobsHor,"in-sample",IF(AND(COUNT($S$2:S194)&lt;=XobsHor+XfHor,MOD(S193,XobsHor)&lt;XfHor),"out-sample","")),IF(ISBLANK(F194),"",IF(COUNT($F$2:F194)&lt;=XobsHor-XfHor,"in-sample","out-sample"))),"")</f>
        <v/>
      </c>
      <c r="I194" s="120" t="str">
        <f>IF(AND(ISBLANK(F193),H193="in-sample"),"",IF(AND(Temp!fhor_indata=1,H193="out-sample",H194="out-sample"),I193,IF(AND(ISBLANK(F194),H193="out-sample"),"",IF(AND(Temp!optSeasCoef=0,Temp!sts_add=1),IF(H193="in-sample",IF(Q193=bigT,((pCell/bigT)*F193)+((1-(pCell/bigT))*(I193+J193)),IF(OR(ISBLANK(F194),COUNT($F$2:F193)&lt;=pCell),F193,((pCell/COUNT($F$2:F193))*F193)+((1-(pCell/COUNT($F$2:F193)))*(I193+J193)))),I193),IF(AND(Temp!optSeasCoef=0,Temp!sts_multp=1),IF(H193="in-sample",IF(Q193=bigT,((pCell/bigT)*F193)+((1-(pCell/bigT))*(I193*J193)),IF(OR(ISBLANK(F194),COUNT(F$2:$F193)&lt;=pCell),F193,((pCell/COUNT($F$2:F193))*F193)+((1-(pCell/COUNT($F$2:F193)))*(I193*J193)))),I193),IF(Temp!sts_add=1,IF(H193="in-sample",IF(Q193=bigT,((pCell/bigT)*AX193)+((1-(pCell/bigT))*(I193+J193)),IF(OR(ISBLANK(F194),COUNT($AX$2:AX193)&lt;=pCell),AX193,((pCell/COUNT($AX$2:AX193))*AX193)+((1-(pCell/COUNT($AX$2:AX193)))*(I193+J193)))),I193),IF(H193="in-sample",IF(Q193=bigT,((pCell/bigT)*AX193)+((1-(pCell/bigT))*(I193*J193)),IF(OR(ISBLANK(F194),COUNT($AX$2:AX193)&lt;=pCell),AX193,((pCell/COUNT($AX$2:AX193))*AX193)+((1-(pCell/COUNT($AX$2:AX193)))*(I193*J193)))),I193)))))))</f>
        <v/>
      </c>
      <c r="J194" s="120" t="str">
        <f>IF(AND(ISBLANK(F193),H193="in-sample"),"",IF(AND(Temp!fhor_indata=1,H193="out-sample",H194="out-sample"),J193,IF(AND(ISBLANK(F194),H193="out-sample"),"",IF(AND(Temp!optSeasCoef=0,Temp!sts_add=1),IF(H193="in-sample",IF(Q193=bigT,((qCell/bigT)*(I194-I193))+((1-(qCell/bigT))*J193),IF(OR(ISBLANK(F194),COUNT($F$2:F193)&lt;=qCell),IF(COUNT($F$2:F193)=1,0,F193-F192),((qCell/COUNT($F$2:F193))*(I194-I193))+((1-(qCell/COUNT($F$2:F193)))*J193))),J193),IF(AND(Temp!optSeasCoef=0,Temp!sts_multp=1),IF(H193="in-sample",IF(Q193=bigT,((qCell/bigT)*(I194/I193))+((1-(qCell/bigT))*J193),IF(qCell=0,1,IF(OR(ISBLANK(F194),COUNT($F$2:F193)&lt;=qCell),IF(COUNT($F$2:F193)=1,1,F193/F192),((qCell/COUNT($F$2:F193))*(I194/I193))+((1-(qCell/COUNT($F$2:F193)))*J193)))),J193),IF(Temp!sts_add=1,IF(H193="in-sample",IF(Q193=bigT,((qCell/bigT)*(I194-I193))+((1-(qCell/bigT))*J193),IF(OR(ISBLANK(F194),COUNT($AX$2:AX193)&lt;=qCell),IF(COUNT($AX$2:AX193)=1,0,AX193-AX192),((qCell/COUNT($AX$2:AX193))*(I194-I193))+((1-(qCell/COUNT($AX$2:AX193)))*J193))),J193),IF(H193="in-sample",IF(Q193=bigT,((qCell/bigT)*(I194/I193))+((1-(qCell/bigT))*J193),IF(qCell=0,1,IF(OR(ISBLANK(F194),COUNT($AX$2:AX193)&lt;=qCell),IF(COUNT($AX$2:AX193)=1,1,AX193/AX192),((qCell/COUNT($AX$2:AX193))*(I194/I193))+((1-(qCell/COUNT($AX$2:AX193)))*J193)))),J193)))))))</f>
        <v/>
      </c>
      <c r="K194" s="120" t="str">
        <f>IF(H194="","",IF(AND(Temp!optSeasCoef=0,Temp!sts_add=1),IF(H194="out-sample",I194+(Q194*J194),I194+J194),IF(AND(Temp!optSeasCoef=0,Temp!sts_multp=1),IF(H194="out-sample",I194*(J194^Q194),I194*J194),IF(Temp!sts_add=1,IF(H194="out-sample",(I194+(Q194*J194))*G194,(I194+J194)*G194),IF(H194="out-sample",I194*(J194^Q194)*G194,I194*J194*G194)))))</f>
        <v/>
      </c>
      <c r="L194" s="116" t="str">
        <f t="shared" ref="L194:L257" si="33">IF(ISBLANK(F194),"",F194-K194)</f>
        <v/>
      </c>
      <c r="M194" s="116" t="str">
        <f t="shared" ref="M194:M257" si="34">IF(ISBLANK(F194),"",ABS(L194))</f>
        <v/>
      </c>
      <c r="N194" s="116" t="str">
        <f t="shared" ref="N194:N257" si="35">IF(ISBLANK(F194),"",L194^2)</f>
        <v/>
      </c>
      <c r="O194" s="116" t="str">
        <f t="shared" ref="O194:O257" si="36">IF(ISBLANK(F194),"",ABS((F194-K194)/K194)*100)</f>
        <v/>
      </c>
      <c r="P194" s="116" t="str">
        <f t="shared" ref="P194:P257" si="37">IF(ISBLANK(F194),"",(M194/(ABS(K194)+ABS(F194)))*200)</f>
        <v/>
      </c>
      <c r="Q194" s="103" t="str">
        <f>IF(AND(Temp!fhor_indata=1,ISBLANK(F194),H193="in-sample"),1,IF(AND(Temp!fhor_indata=1,H193="out-sample",Q193&lt;XfHor),Q193+1,IF(ISBLANK(F194),"",IF(AND(H194="out-sample",H193="in-sample"),1,IF(AND(H194="out-sample",H193="out-sample"),Q193+1,IF(ISNUMBER(Q193),Q193+1,1))))))</f>
        <v/>
      </c>
      <c r="R194" s="94" t="str">
        <f t="shared" ref="R194:R257" si="38">IF(ISBLANK(F194),"",bigT-Q194)</f>
        <v/>
      </c>
      <c r="S194" s="94" t="str">
        <f>IF(Temp!fhor_indata=1,IF(S193=XobsHor,1,IF(COUNT($S$2:S193)&lt;=XobsHor,S193+1,IF(AND(COUNT($S$2:S193)&lt;=XobsHor+XfHor,IFERROR(MOD(S193,XobsHor)&lt;XfHor,FALSE)),S193+1,""))),IF(ISBLANK(F194),"",IF(S193=maxP,1,IF(S193&lt;maxP,S193+1,IF(COUNT($S$2:S194)&lt;=XobsHor,S193+1,"")))))</f>
        <v/>
      </c>
      <c r="T194" s="3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W194" s="123" t="str">
        <f t="shared" si="29"/>
        <v/>
      </c>
      <c r="AX194" s="123" t="str">
        <f t="shared" si="30"/>
        <v/>
      </c>
      <c r="AY194" s="124" t="str">
        <f t="shared" si="31"/>
        <v/>
      </c>
      <c r="AZ194" s="124" t="str">
        <f t="shared" si="32"/>
        <v/>
      </c>
      <c r="BF194" s="91"/>
    </row>
    <row r="195" spans="1:58" s="78" customFormat="1" ht="14.25" x14ac:dyDescent="0.2">
      <c r="A195" s="6"/>
      <c r="B195" s="6"/>
      <c r="C195" s="6"/>
      <c r="D195" s="3"/>
      <c r="E195" s="98" t="str">
        <f t="shared" ref="E195:E258" si="39">Q195</f>
        <v/>
      </c>
      <c r="F195" s="117"/>
      <c r="G195" s="116" t="str">
        <f>IF(E195="","",IF(Temp!optSeasCoef=0,1,INDEX($C$2:$C$13,IF(MOD(COUNT($E$2:E195),seas_indx)=0,seas_indx,MOD(COUNT($E$2:E195),seas_indx)))))</f>
        <v/>
      </c>
      <c r="H195" s="97" t="str">
        <f>IFERROR(IF(Temp!fhor_indata=1,IF(COUNT($S$2:S195)&lt;=XobsHor,"in-sample",IF(AND(COUNT($S$2:S195)&lt;=XobsHor+XfHor,MOD(S194,XobsHor)&lt;XfHor),"out-sample","")),IF(ISBLANK(F195),"",IF(COUNT($F$2:F195)&lt;=XobsHor-XfHor,"in-sample","out-sample"))),"")</f>
        <v/>
      </c>
      <c r="I195" s="120" t="str">
        <f>IF(AND(ISBLANK(F194),H194="in-sample"),"",IF(AND(Temp!fhor_indata=1,H194="out-sample",H195="out-sample"),I194,IF(AND(ISBLANK(F195),H194="out-sample"),"",IF(AND(Temp!optSeasCoef=0,Temp!sts_add=1),IF(H194="in-sample",IF(Q194=bigT,((pCell/bigT)*F194)+((1-(pCell/bigT))*(I194+J194)),IF(OR(ISBLANK(F195),COUNT($F$2:F194)&lt;=pCell),F194,((pCell/COUNT($F$2:F194))*F194)+((1-(pCell/COUNT($F$2:F194)))*(I194+J194)))),I194),IF(AND(Temp!optSeasCoef=0,Temp!sts_multp=1),IF(H194="in-sample",IF(Q194=bigT,((pCell/bigT)*F194)+((1-(pCell/bigT))*(I194*J194)),IF(OR(ISBLANK(F195),COUNT(F$2:$F194)&lt;=pCell),F194,((pCell/COUNT($F$2:F194))*F194)+((1-(pCell/COUNT($F$2:F194)))*(I194*J194)))),I194),IF(Temp!sts_add=1,IF(H194="in-sample",IF(Q194=bigT,((pCell/bigT)*AX194)+((1-(pCell/bigT))*(I194+J194)),IF(OR(ISBLANK(F195),COUNT($AX$2:AX194)&lt;=pCell),AX194,((pCell/COUNT($AX$2:AX194))*AX194)+((1-(pCell/COUNT($AX$2:AX194)))*(I194+J194)))),I194),IF(H194="in-sample",IF(Q194=bigT,((pCell/bigT)*AX194)+((1-(pCell/bigT))*(I194*J194)),IF(OR(ISBLANK(F195),COUNT($AX$2:AX194)&lt;=pCell),AX194,((pCell/COUNT($AX$2:AX194))*AX194)+((1-(pCell/COUNT($AX$2:AX194)))*(I194*J194)))),I194)))))))</f>
        <v/>
      </c>
      <c r="J195" s="120" t="str">
        <f>IF(AND(ISBLANK(F194),H194="in-sample"),"",IF(AND(Temp!fhor_indata=1,H194="out-sample",H195="out-sample"),J194,IF(AND(ISBLANK(F195),H194="out-sample"),"",IF(AND(Temp!optSeasCoef=0,Temp!sts_add=1),IF(H194="in-sample",IF(Q194=bigT,((qCell/bigT)*(I195-I194))+((1-(qCell/bigT))*J194),IF(OR(ISBLANK(F195),COUNT($F$2:F194)&lt;=qCell),IF(COUNT($F$2:F194)=1,0,F194-F193),((qCell/COUNT($F$2:F194))*(I195-I194))+((1-(qCell/COUNT($F$2:F194)))*J194))),J194),IF(AND(Temp!optSeasCoef=0,Temp!sts_multp=1),IF(H194="in-sample",IF(Q194=bigT,((qCell/bigT)*(I195/I194))+((1-(qCell/bigT))*J194),IF(qCell=0,1,IF(OR(ISBLANK(F195),COUNT($F$2:F194)&lt;=qCell),IF(COUNT($F$2:F194)=1,1,F194/F193),((qCell/COUNT($F$2:F194))*(I195/I194))+((1-(qCell/COUNT($F$2:F194)))*J194)))),J194),IF(Temp!sts_add=1,IF(H194="in-sample",IF(Q194=bigT,((qCell/bigT)*(I195-I194))+((1-(qCell/bigT))*J194),IF(OR(ISBLANK(F195),COUNT($AX$2:AX194)&lt;=qCell),IF(COUNT($AX$2:AX194)=1,0,AX194-AX193),((qCell/COUNT($AX$2:AX194))*(I195-I194))+((1-(qCell/COUNT($AX$2:AX194)))*J194))),J194),IF(H194="in-sample",IF(Q194=bigT,((qCell/bigT)*(I195/I194))+((1-(qCell/bigT))*J194),IF(qCell=0,1,IF(OR(ISBLANK(F195),COUNT($AX$2:AX194)&lt;=qCell),IF(COUNT($AX$2:AX194)=1,1,AX194/AX193),((qCell/COUNT($AX$2:AX194))*(I195/I194))+((1-(qCell/COUNT($AX$2:AX194)))*J194)))),J194)))))))</f>
        <v/>
      </c>
      <c r="K195" s="120" t="str">
        <f>IF(H195="","",IF(AND(Temp!optSeasCoef=0,Temp!sts_add=1),IF(H195="out-sample",I195+(Q195*J195),I195+J195),IF(AND(Temp!optSeasCoef=0,Temp!sts_multp=1),IF(H195="out-sample",I195*(J195^Q195),I195*J195),IF(Temp!sts_add=1,IF(H195="out-sample",(I195+(Q195*J195))*G195,(I195+J195)*G195),IF(H195="out-sample",I195*(J195^Q195)*G195,I195*J195*G195)))))</f>
        <v/>
      </c>
      <c r="L195" s="116" t="str">
        <f t="shared" si="33"/>
        <v/>
      </c>
      <c r="M195" s="116" t="str">
        <f t="shared" si="34"/>
        <v/>
      </c>
      <c r="N195" s="116" t="str">
        <f t="shared" si="35"/>
        <v/>
      </c>
      <c r="O195" s="116" t="str">
        <f t="shared" si="36"/>
        <v/>
      </c>
      <c r="P195" s="116" t="str">
        <f t="shared" si="37"/>
        <v/>
      </c>
      <c r="Q195" s="103" t="str">
        <f>IF(AND(Temp!fhor_indata=1,ISBLANK(F195),H194="in-sample"),1,IF(AND(Temp!fhor_indata=1,H194="out-sample",Q194&lt;XfHor),Q194+1,IF(ISBLANK(F195),"",IF(AND(H195="out-sample",H194="in-sample"),1,IF(AND(H195="out-sample",H194="out-sample"),Q194+1,IF(ISNUMBER(Q194),Q194+1,1))))))</f>
        <v/>
      </c>
      <c r="R195" s="94" t="str">
        <f t="shared" si="38"/>
        <v/>
      </c>
      <c r="S195" s="94" t="str">
        <f>IF(Temp!fhor_indata=1,IF(S194=XobsHor,1,IF(COUNT($S$2:S194)&lt;=XobsHor,S194+1,IF(AND(COUNT($S$2:S194)&lt;=XobsHor+XfHor,IFERROR(MOD(S194,XobsHor)&lt;XfHor,FALSE)),S194+1,""))),IF(ISBLANK(F195),"",IF(S194=maxP,1,IF(S194&lt;maxP,S194+1,IF(COUNT($S$2:S195)&lt;=XobsHor,S194+1,"")))))</f>
        <v/>
      </c>
      <c r="T195" s="3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W195" s="123" t="str">
        <f t="shared" ref="AW195:AW258" si="40">IF(ISBLANK(F195),"",F195)</f>
        <v/>
      </c>
      <c r="AX195" s="123" t="str">
        <f t="shared" ref="AX195:AX258" si="41">IF(ISBLANK(F195),"",F195/G195)</f>
        <v/>
      </c>
      <c r="AY195" s="124" t="str">
        <f t="shared" ref="AY195:AY258" si="42">IF(H195="in-sample","",K195)</f>
        <v/>
      </c>
      <c r="AZ195" s="124" t="str">
        <f t="shared" ref="AZ195:AZ258" si="43">IF(H195="in-sample",K195,"")</f>
        <v/>
      </c>
      <c r="BF195" s="91"/>
    </row>
    <row r="196" spans="1:58" s="78" customFormat="1" ht="14.25" x14ac:dyDescent="0.2">
      <c r="A196" s="6"/>
      <c r="B196" s="6"/>
      <c r="C196" s="6"/>
      <c r="D196" s="3"/>
      <c r="E196" s="98" t="str">
        <f t="shared" si="39"/>
        <v/>
      </c>
      <c r="F196" s="117"/>
      <c r="G196" s="116" t="str">
        <f>IF(E196="","",IF(Temp!optSeasCoef=0,1,INDEX($C$2:$C$13,IF(MOD(COUNT($E$2:E196),seas_indx)=0,seas_indx,MOD(COUNT($E$2:E196),seas_indx)))))</f>
        <v/>
      </c>
      <c r="H196" s="97" t="str">
        <f>IFERROR(IF(Temp!fhor_indata=1,IF(COUNT($S$2:S196)&lt;=XobsHor,"in-sample",IF(AND(COUNT($S$2:S196)&lt;=XobsHor+XfHor,MOD(S195,XobsHor)&lt;XfHor),"out-sample","")),IF(ISBLANK(F196),"",IF(COUNT($F$2:F196)&lt;=XobsHor-XfHor,"in-sample","out-sample"))),"")</f>
        <v/>
      </c>
      <c r="I196" s="120" t="str">
        <f>IF(AND(ISBLANK(F195),H195="in-sample"),"",IF(AND(Temp!fhor_indata=1,H195="out-sample",H196="out-sample"),I195,IF(AND(ISBLANK(F196),H195="out-sample"),"",IF(AND(Temp!optSeasCoef=0,Temp!sts_add=1),IF(H195="in-sample",IF(Q195=bigT,((pCell/bigT)*F195)+((1-(pCell/bigT))*(I195+J195)),IF(OR(ISBLANK(F196),COUNT($F$2:F195)&lt;=pCell),F195,((pCell/COUNT($F$2:F195))*F195)+((1-(pCell/COUNT($F$2:F195)))*(I195+J195)))),I195),IF(AND(Temp!optSeasCoef=0,Temp!sts_multp=1),IF(H195="in-sample",IF(Q195=bigT,((pCell/bigT)*F195)+((1-(pCell/bigT))*(I195*J195)),IF(OR(ISBLANK(F196),COUNT(F$2:$F195)&lt;=pCell),F195,((pCell/COUNT($F$2:F195))*F195)+((1-(pCell/COUNT($F$2:F195)))*(I195*J195)))),I195),IF(Temp!sts_add=1,IF(H195="in-sample",IF(Q195=bigT,((pCell/bigT)*AX195)+((1-(pCell/bigT))*(I195+J195)),IF(OR(ISBLANK(F196),COUNT($AX$2:AX195)&lt;=pCell),AX195,((pCell/COUNT($AX$2:AX195))*AX195)+((1-(pCell/COUNT($AX$2:AX195)))*(I195+J195)))),I195),IF(H195="in-sample",IF(Q195=bigT,((pCell/bigT)*AX195)+((1-(pCell/bigT))*(I195*J195)),IF(OR(ISBLANK(F196),COUNT($AX$2:AX195)&lt;=pCell),AX195,((pCell/COUNT($AX$2:AX195))*AX195)+((1-(pCell/COUNT($AX$2:AX195)))*(I195*J195)))),I195)))))))</f>
        <v/>
      </c>
      <c r="J196" s="120" t="str">
        <f>IF(AND(ISBLANK(F195),H195="in-sample"),"",IF(AND(Temp!fhor_indata=1,H195="out-sample",H196="out-sample"),J195,IF(AND(ISBLANK(F196),H195="out-sample"),"",IF(AND(Temp!optSeasCoef=0,Temp!sts_add=1),IF(H195="in-sample",IF(Q195=bigT,((qCell/bigT)*(I196-I195))+((1-(qCell/bigT))*J195),IF(OR(ISBLANK(F196),COUNT($F$2:F195)&lt;=qCell),IF(COUNT($F$2:F195)=1,0,F195-F194),((qCell/COUNT($F$2:F195))*(I196-I195))+((1-(qCell/COUNT($F$2:F195)))*J195))),J195),IF(AND(Temp!optSeasCoef=0,Temp!sts_multp=1),IF(H195="in-sample",IF(Q195=bigT,((qCell/bigT)*(I196/I195))+((1-(qCell/bigT))*J195),IF(qCell=0,1,IF(OR(ISBLANK(F196),COUNT($F$2:F195)&lt;=qCell),IF(COUNT($F$2:F195)=1,1,F195/F194),((qCell/COUNT($F$2:F195))*(I196/I195))+((1-(qCell/COUNT($F$2:F195)))*J195)))),J195),IF(Temp!sts_add=1,IF(H195="in-sample",IF(Q195=bigT,((qCell/bigT)*(I196-I195))+((1-(qCell/bigT))*J195),IF(OR(ISBLANK(F196),COUNT($AX$2:AX195)&lt;=qCell),IF(COUNT($AX$2:AX195)=1,0,AX195-AX194),((qCell/COUNT($AX$2:AX195))*(I196-I195))+((1-(qCell/COUNT($AX$2:AX195)))*J195))),J195),IF(H195="in-sample",IF(Q195=bigT,((qCell/bigT)*(I196/I195))+((1-(qCell/bigT))*J195),IF(qCell=0,1,IF(OR(ISBLANK(F196),COUNT($AX$2:AX195)&lt;=qCell),IF(COUNT($AX$2:AX195)=1,1,AX195/AX194),((qCell/COUNT($AX$2:AX195))*(I196/I195))+((1-(qCell/COUNT($AX$2:AX195)))*J195)))),J195)))))))</f>
        <v/>
      </c>
      <c r="K196" s="120" t="str">
        <f>IF(H196="","",IF(AND(Temp!optSeasCoef=0,Temp!sts_add=1),IF(H196="out-sample",I196+(Q196*J196),I196+J196),IF(AND(Temp!optSeasCoef=0,Temp!sts_multp=1),IF(H196="out-sample",I196*(J196^Q196),I196*J196),IF(Temp!sts_add=1,IF(H196="out-sample",(I196+(Q196*J196))*G196,(I196+J196)*G196),IF(H196="out-sample",I196*(J196^Q196)*G196,I196*J196*G196)))))</f>
        <v/>
      </c>
      <c r="L196" s="116" t="str">
        <f t="shared" si="33"/>
        <v/>
      </c>
      <c r="M196" s="116" t="str">
        <f t="shared" si="34"/>
        <v/>
      </c>
      <c r="N196" s="116" t="str">
        <f t="shared" si="35"/>
        <v/>
      </c>
      <c r="O196" s="116" t="str">
        <f t="shared" si="36"/>
        <v/>
      </c>
      <c r="P196" s="116" t="str">
        <f t="shared" si="37"/>
        <v/>
      </c>
      <c r="Q196" s="103" t="str">
        <f>IF(AND(Temp!fhor_indata=1,ISBLANK(F196),H195="in-sample"),1,IF(AND(Temp!fhor_indata=1,H195="out-sample",Q195&lt;XfHor),Q195+1,IF(ISBLANK(F196),"",IF(AND(H196="out-sample",H195="in-sample"),1,IF(AND(H196="out-sample",H195="out-sample"),Q195+1,IF(ISNUMBER(Q195),Q195+1,1))))))</f>
        <v/>
      </c>
      <c r="R196" s="94" t="str">
        <f t="shared" si="38"/>
        <v/>
      </c>
      <c r="S196" s="94" t="str">
        <f>IF(Temp!fhor_indata=1,IF(S195=XobsHor,1,IF(COUNT($S$2:S195)&lt;=XobsHor,S195+1,IF(AND(COUNT($S$2:S195)&lt;=XobsHor+XfHor,IFERROR(MOD(S195,XobsHor)&lt;XfHor,FALSE)),S195+1,""))),IF(ISBLANK(F196),"",IF(S195=maxP,1,IF(S195&lt;maxP,S195+1,IF(COUNT($S$2:S196)&lt;=XobsHor,S195+1,"")))))</f>
        <v/>
      </c>
      <c r="T196" s="3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W196" s="123" t="str">
        <f t="shared" si="40"/>
        <v/>
      </c>
      <c r="AX196" s="123" t="str">
        <f t="shared" si="41"/>
        <v/>
      </c>
      <c r="AY196" s="124" t="str">
        <f t="shared" si="42"/>
        <v/>
      </c>
      <c r="AZ196" s="124" t="str">
        <f t="shared" si="43"/>
        <v/>
      </c>
      <c r="BF196" s="91"/>
    </row>
    <row r="197" spans="1:58" s="78" customFormat="1" ht="14.25" x14ac:dyDescent="0.2">
      <c r="A197" s="6"/>
      <c r="B197" s="6"/>
      <c r="C197" s="6"/>
      <c r="D197" s="3"/>
      <c r="E197" s="98" t="str">
        <f t="shared" si="39"/>
        <v/>
      </c>
      <c r="F197" s="117"/>
      <c r="G197" s="116" t="str">
        <f>IF(E197="","",IF(Temp!optSeasCoef=0,1,INDEX($C$2:$C$13,IF(MOD(COUNT($E$2:E197),seas_indx)=0,seas_indx,MOD(COUNT($E$2:E197),seas_indx)))))</f>
        <v/>
      </c>
      <c r="H197" s="97" t="str">
        <f>IFERROR(IF(Temp!fhor_indata=1,IF(COUNT($S$2:S197)&lt;=XobsHor,"in-sample",IF(AND(COUNT($S$2:S197)&lt;=XobsHor+XfHor,MOD(S196,XobsHor)&lt;XfHor),"out-sample","")),IF(ISBLANK(F197),"",IF(COUNT($F$2:F197)&lt;=XobsHor-XfHor,"in-sample","out-sample"))),"")</f>
        <v/>
      </c>
      <c r="I197" s="120" t="str">
        <f>IF(AND(ISBLANK(F196),H196="in-sample"),"",IF(AND(Temp!fhor_indata=1,H196="out-sample",H197="out-sample"),I196,IF(AND(ISBLANK(F197),H196="out-sample"),"",IF(AND(Temp!optSeasCoef=0,Temp!sts_add=1),IF(H196="in-sample",IF(Q196=bigT,((pCell/bigT)*F196)+((1-(pCell/bigT))*(I196+J196)),IF(OR(ISBLANK(F197),COUNT($F$2:F196)&lt;=pCell),F196,((pCell/COUNT($F$2:F196))*F196)+((1-(pCell/COUNT($F$2:F196)))*(I196+J196)))),I196),IF(AND(Temp!optSeasCoef=0,Temp!sts_multp=1),IF(H196="in-sample",IF(Q196=bigT,((pCell/bigT)*F196)+((1-(pCell/bigT))*(I196*J196)),IF(OR(ISBLANK(F197),COUNT(F$2:$F196)&lt;=pCell),F196,((pCell/COUNT($F$2:F196))*F196)+((1-(pCell/COUNT($F$2:F196)))*(I196*J196)))),I196),IF(Temp!sts_add=1,IF(H196="in-sample",IF(Q196=bigT,((pCell/bigT)*AX196)+((1-(pCell/bigT))*(I196+J196)),IF(OR(ISBLANK(F197),COUNT($AX$2:AX196)&lt;=pCell),AX196,((pCell/COUNT($AX$2:AX196))*AX196)+((1-(pCell/COUNT($AX$2:AX196)))*(I196+J196)))),I196),IF(H196="in-sample",IF(Q196=bigT,((pCell/bigT)*AX196)+((1-(pCell/bigT))*(I196*J196)),IF(OR(ISBLANK(F197),COUNT($AX$2:AX196)&lt;=pCell),AX196,((pCell/COUNT($AX$2:AX196))*AX196)+((1-(pCell/COUNT($AX$2:AX196)))*(I196*J196)))),I196)))))))</f>
        <v/>
      </c>
      <c r="J197" s="120" t="str">
        <f>IF(AND(ISBLANK(F196),H196="in-sample"),"",IF(AND(Temp!fhor_indata=1,H196="out-sample",H197="out-sample"),J196,IF(AND(ISBLANK(F197),H196="out-sample"),"",IF(AND(Temp!optSeasCoef=0,Temp!sts_add=1),IF(H196="in-sample",IF(Q196=bigT,((qCell/bigT)*(I197-I196))+((1-(qCell/bigT))*J196),IF(OR(ISBLANK(F197),COUNT($F$2:F196)&lt;=qCell),IF(COUNT($F$2:F196)=1,0,F196-F195),((qCell/COUNT($F$2:F196))*(I197-I196))+((1-(qCell/COUNT($F$2:F196)))*J196))),J196),IF(AND(Temp!optSeasCoef=0,Temp!sts_multp=1),IF(H196="in-sample",IF(Q196=bigT,((qCell/bigT)*(I197/I196))+((1-(qCell/bigT))*J196),IF(qCell=0,1,IF(OR(ISBLANK(F197),COUNT($F$2:F196)&lt;=qCell),IF(COUNT($F$2:F196)=1,1,F196/F195),((qCell/COUNT($F$2:F196))*(I197/I196))+((1-(qCell/COUNT($F$2:F196)))*J196)))),J196),IF(Temp!sts_add=1,IF(H196="in-sample",IF(Q196=bigT,((qCell/bigT)*(I197-I196))+((1-(qCell/bigT))*J196),IF(OR(ISBLANK(F197),COUNT($AX$2:AX196)&lt;=qCell),IF(COUNT($AX$2:AX196)=1,0,AX196-AX195),((qCell/COUNT($AX$2:AX196))*(I197-I196))+((1-(qCell/COUNT($AX$2:AX196)))*J196))),J196),IF(H196="in-sample",IF(Q196=bigT,((qCell/bigT)*(I197/I196))+((1-(qCell/bigT))*J196),IF(qCell=0,1,IF(OR(ISBLANK(F197),COUNT($AX$2:AX196)&lt;=qCell),IF(COUNT($AX$2:AX196)=1,1,AX196/AX195),((qCell/COUNT($AX$2:AX196))*(I197/I196))+((1-(qCell/COUNT($AX$2:AX196)))*J196)))),J196)))))))</f>
        <v/>
      </c>
      <c r="K197" s="120" t="str">
        <f>IF(H197="","",IF(AND(Temp!optSeasCoef=0,Temp!sts_add=1),IF(H197="out-sample",I197+(Q197*J197),I197+J197),IF(AND(Temp!optSeasCoef=0,Temp!sts_multp=1),IF(H197="out-sample",I197*(J197^Q197),I197*J197),IF(Temp!sts_add=1,IF(H197="out-sample",(I197+(Q197*J197))*G197,(I197+J197)*G197),IF(H197="out-sample",I197*(J197^Q197)*G197,I197*J197*G197)))))</f>
        <v/>
      </c>
      <c r="L197" s="116" t="str">
        <f t="shared" si="33"/>
        <v/>
      </c>
      <c r="M197" s="116" t="str">
        <f t="shared" si="34"/>
        <v/>
      </c>
      <c r="N197" s="116" t="str">
        <f t="shared" si="35"/>
        <v/>
      </c>
      <c r="O197" s="116" t="str">
        <f t="shared" si="36"/>
        <v/>
      </c>
      <c r="P197" s="116" t="str">
        <f t="shared" si="37"/>
        <v/>
      </c>
      <c r="Q197" s="103" t="str">
        <f>IF(AND(Temp!fhor_indata=1,ISBLANK(F197),H196="in-sample"),1,IF(AND(Temp!fhor_indata=1,H196="out-sample",Q196&lt;XfHor),Q196+1,IF(ISBLANK(F197),"",IF(AND(H197="out-sample",H196="in-sample"),1,IF(AND(H197="out-sample",H196="out-sample"),Q196+1,IF(ISNUMBER(Q196),Q196+1,1))))))</f>
        <v/>
      </c>
      <c r="R197" s="94" t="str">
        <f t="shared" si="38"/>
        <v/>
      </c>
      <c r="S197" s="94" t="str">
        <f>IF(Temp!fhor_indata=1,IF(S196=XobsHor,1,IF(COUNT($S$2:S196)&lt;=XobsHor,S196+1,IF(AND(COUNT($S$2:S196)&lt;=XobsHor+XfHor,IFERROR(MOD(S196,XobsHor)&lt;XfHor,FALSE)),S196+1,""))),IF(ISBLANK(F197),"",IF(S196=maxP,1,IF(S196&lt;maxP,S196+1,IF(COUNT($S$2:S197)&lt;=XobsHor,S196+1,"")))))</f>
        <v/>
      </c>
      <c r="T197" s="3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W197" s="123" t="str">
        <f t="shared" si="40"/>
        <v/>
      </c>
      <c r="AX197" s="123" t="str">
        <f t="shared" si="41"/>
        <v/>
      </c>
      <c r="AY197" s="124" t="str">
        <f t="shared" si="42"/>
        <v/>
      </c>
      <c r="AZ197" s="124" t="str">
        <f t="shared" si="43"/>
        <v/>
      </c>
      <c r="BF197" s="91"/>
    </row>
    <row r="198" spans="1:58" s="78" customFormat="1" ht="14.25" x14ac:dyDescent="0.2">
      <c r="A198" s="6"/>
      <c r="B198" s="6"/>
      <c r="C198" s="6"/>
      <c r="D198" s="3"/>
      <c r="E198" s="98" t="str">
        <f t="shared" si="39"/>
        <v/>
      </c>
      <c r="F198" s="117"/>
      <c r="G198" s="116" t="str">
        <f>IF(E198="","",IF(Temp!optSeasCoef=0,1,INDEX($C$2:$C$13,IF(MOD(COUNT($E$2:E198),seas_indx)=0,seas_indx,MOD(COUNT($E$2:E198),seas_indx)))))</f>
        <v/>
      </c>
      <c r="H198" s="97" t="str">
        <f>IFERROR(IF(Temp!fhor_indata=1,IF(COUNT($S$2:S198)&lt;=XobsHor,"in-sample",IF(AND(COUNT($S$2:S198)&lt;=XobsHor+XfHor,MOD(S197,XobsHor)&lt;XfHor),"out-sample","")),IF(ISBLANK(F198),"",IF(COUNT($F$2:F198)&lt;=XobsHor-XfHor,"in-sample","out-sample"))),"")</f>
        <v/>
      </c>
      <c r="I198" s="120" t="str">
        <f>IF(AND(ISBLANK(F197),H197="in-sample"),"",IF(AND(Temp!fhor_indata=1,H197="out-sample",H198="out-sample"),I197,IF(AND(ISBLANK(F198),H197="out-sample"),"",IF(AND(Temp!optSeasCoef=0,Temp!sts_add=1),IF(H197="in-sample",IF(Q197=bigT,((pCell/bigT)*F197)+((1-(pCell/bigT))*(I197+J197)),IF(OR(ISBLANK(F198),COUNT($F$2:F197)&lt;=pCell),F197,((pCell/COUNT($F$2:F197))*F197)+((1-(pCell/COUNT($F$2:F197)))*(I197+J197)))),I197),IF(AND(Temp!optSeasCoef=0,Temp!sts_multp=1),IF(H197="in-sample",IF(Q197=bigT,((pCell/bigT)*F197)+((1-(pCell/bigT))*(I197*J197)),IF(OR(ISBLANK(F198),COUNT(F$2:$F197)&lt;=pCell),F197,((pCell/COUNT($F$2:F197))*F197)+((1-(pCell/COUNT($F$2:F197)))*(I197*J197)))),I197),IF(Temp!sts_add=1,IF(H197="in-sample",IF(Q197=bigT,((pCell/bigT)*AX197)+((1-(pCell/bigT))*(I197+J197)),IF(OR(ISBLANK(F198),COUNT($AX$2:AX197)&lt;=pCell),AX197,((pCell/COUNT($AX$2:AX197))*AX197)+((1-(pCell/COUNT($AX$2:AX197)))*(I197+J197)))),I197),IF(H197="in-sample",IF(Q197=bigT,((pCell/bigT)*AX197)+((1-(pCell/bigT))*(I197*J197)),IF(OR(ISBLANK(F198),COUNT($AX$2:AX197)&lt;=pCell),AX197,((pCell/COUNT($AX$2:AX197))*AX197)+((1-(pCell/COUNT($AX$2:AX197)))*(I197*J197)))),I197)))))))</f>
        <v/>
      </c>
      <c r="J198" s="120" t="str">
        <f>IF(AND(ISBLANK(F197),H197="in-sample"),"",IF(AND(Temp!fhor_indata=1,H197="out-sample",H198="out-sample"),J197,IF(AND(ISBLANK(F198),H197="out-sample"),"",IF(AND(Temp!optSeasCoef=0,Temp!sts_add=1),IF(H197="in-sample",IF(Q197=bigT,((qCell/bigT)*(I198-I197))+((1-(qCell/bigT))*J197),IF(OR(ISBLANK(F198),COUNT($F$2:F197)&lt;=qCell),IF(COUNT($F$2:F197)=1,0,F197-F196),((qCell/COUNT($F$2:F197))*(I198-I197))+((1-(qCell/COUNT($F$2:F197)))*J197))),J197),IF(AND(Temp!optSeasCoef=0,Temp!sts_multp=1),IF(H197="in-sample",IF(Q197=bigT,((qCell/bigT)*(I198/I197))+((1-(qCell/bigT))*J197),IF(qCell=0,1,IF(OR(ISBLANK(F198),COUNT($F$2:F197)&lt;=qCell),IF(COUNT($F$2:F197)=1,1,F197/F196),((qCell/COUNT($F$2:F197))*(I198/I197))+((1-(qCell/COUNT($F$2:F197)))*J197)))),J197),IF(Temp!sts_add=1,IF(H197="in-sample",IF(Q197=bigT,((qCell/bigT)*(I198-I197))+((1-(qCell/bigT))*J197),IF(OR(ISBLANK(F198),COUNT($AX$2:AX197)&lt;=qCell),IF(COUNT($AX$2:AX197)=1,0,AX197-AX196),((qCell/COUNT($AX$2:AX197))*(I198-I197))+((1-(qCell/COUNT($AX$2:AX197)))*J197))),J197),IF(H197="in-sample",IF(Q197=bigT,((qCell/bigT)*(I198/I197))+((1-(qCell/bigT))*J197),IF(qCell=0,1,IF(OR(ISBLANK(F198),COUNT($AX$2:AX197)&lt;=qCell),IF(COUNT($AX$2:AX197)=1,1,AX197/AX196),((qCell/COUNT($AX$2:AX197))*(I198/I197))+((1-(qCell/COUNT($AX$2:AX197)))*J197)))),J197)))))))</f>
        <v/>
      </c>
      <c r="K198" s="120" t="str">
        <f>IF(H198="","",IF(AND(Temp!optSeasCoef=0,Temp!sts_add=1),IF(H198="out-sample",I198+(Q198*J198),I198+J198),IF(AND(Temp!optSeasCoef=0,Temp!sts_multp=1),IF(H198="out-sample",I198*(J198^Q198),I198*J198),IF(Temp!sts_add=1,IF(H198="out-sample",(I198+(Q198*J198))*G198,(I198+J198)*G198),IF(H198="out-sample",I198*(J198^Q198)*G198,I198*J198*G198)))))</f>
        <v/>
      </c>
      <c r="L198" s="116" t="str">
        <f t="shared" si="33"/>
        <v/>
      </c>
      <c r="M198" s="116" t="str">
        <f t="shared" si="34"/>
        <v/>
      </c>
      <c r="N198" s="116" t="str">
        <f t="shared" si="35"/>
        <v/>
      </c>
      <c r="O198" s="116" t="str">
        <f t="shared" si="36"/>
        <v/>
      </c>
      <c r="P198" s="116" t="str">
        <f t="shared" si="37"/>
        <v/>
      </c>
      <c r="Q198" s="103" t="str">
        <f>IF(AND(Temp!fhor_indata=1,ISBLANK(F198),H197="in-sample"),1,IF(AND(Temp!fhor_indata=1,H197="out-sample",Q197&lt;XfHor),Q197+1,IF(ISBLANK(F198),"",IF(AND(H198="out-sample",H197="in-sample"),1,IF(AND(H198="out-sample",H197="out-sample"),Q197+1,IF(ISNUMBER(Q197),Q197+1,1))))))</f>
        <v/>
      </c>
      <c r="R198" s="94" t="str">
        <f t="shared" si="38"/>
        <v/>
      </c>
      <c r="S198" s="94" t="str">
        <f>IF(Temp!fhor_indata=1,IF(S197=XobsHor,1,IF(COUNT($S$2:S197)&lt;=XobsHor,S197+1,IF(AND(COUNT($S$2:S197)&lt;=XobsHor+XfHor,IFERROR(MOD(S197,XobsHor)&lt;XfHor,FALSE)),S197+1,""))),IF(ISBLANK(F198),"",IF(S197=maxP,1,IF(S197&lt;maxP,S197+1,IF(COUNT($S$2:S198)&lt;=XobsHor,S197+1,"")))))</f>
        <v/>
      </c>
      <c r="T198" s="3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W198" s="123" t="str">
        <f t="shared" si="40"/>
        <v/>
      </c>
      <c r="AX198" s="123" t="str">
        <f t="shared" si="41"/>
        <v/>
      </c>
      <c r="AY198" s="124" t="str">
        <f t="shared" si="42"/>
        <v/>
      </c>
      <c r="AZ198" s="124" t="str">
        <f t="shared" si="43"/>
        <v/>
      </c>
      <c r="BF198" s="91"/>
    </row>
    <row r="199" spans="1:58" s="78" customFormat="1" ht="14.25" x14ac:dyDescent="0.2">
      <c r="A199" s="6"/>
      <c r="B199" s="6"/>
      <c r="C199" s="6"/>
      <c r="D199" s="3"/>
      <c r="E199" s="98" t="str">
        <f t="shared" si="39"/>
        <v/>
      </c>
      <c r="F199" s="117"/>
      <c r="G199" s="116" t="str">
        <f>IF(E199="","",IF(Temp!optSeasCoef=0,1,INDEX($C$2:$C$13,IF(MOD(COUNT($E$2:E199),seas_indx)=0,seas_indx,MOD(COUNT($E$2:E199),seas_indx)))))</f>
        <v/>
      </c>
      <c r="H199" s="97" t="str">
        <f>IFERROR(IF(Temp!fhor_indata=1,IF(COUNT($S$2:S199)&lt;=XobsHor,"in-sample",IF(AND(COUNT($S$2:S199)&lt;=XobsHor+XfHor,MOD(S198,XobsHor)&lt;XfHor),"out-sample","")),IF(ISBLANK(F199),"",IF(COUNT($F$2:F199)&lt;=XobsHor-XfHor,"in-sample","out-sample"))),"")</f>
        <v/>
      </c>
      <c r="I199" s="120" t="str">
        <f>IF(AND(ISBLANK(F198),H198="in-sample"),"",IF(AND(Temp!fhor_indata=1,H198="out-sample",H199="out-sample"),I198,IF(AND(ISBLANK(F199),H198="out-sample"),"",IF(AND(Temp!optSeasCoef=0,Temp!sts_add=1),IF(H198="in-sample",IF(Q198=bigT,((pCell/bigT)*F198)+((1-(pCell/bigT))*(I198+J198)),IF(OR(ISBLANK(F199),COUNT($F$2:F198)&lt;=pCell),F198,((pCell/COUNT($F$2:F198))*F198)+((1-(pCell/COUNT($F$2:F198)))*(I198+J198)))),I198),IF(AND(Temp!optSeasCoef=0,Temp!sts_multp=1),IF(H198="in-sample",IF(Q198=bigT,((pCell/bigT)*F198)+((1-(pCell/bigT))*(I198*J198)),IF(OR(ISBLANK(F199),COUNT(F$2:$F198)&lt;=pCell),F198,((pCell/COUNT($F$2:F198))*F198)+((1-(pCell/COUNT($F$2:F198)))*(I198*J198)))),I198),IF(Temp!sts_add=1,IF(H198="in-sample",IF(Q198=bigT,((pCell/bigT)*AX198)+((1-(pCell/bigT))*(I198+J198)),IF(OR(ISBLANK(F199),COUNT($AX$2:AX198)&lt;=pCell),AX198,((pCell/COUNT($AX$2:AX198))*AX198)+((1-(pCell/COUNT($AX$2:AX198)))*(I198+J198)))),I198),IF(H198="in-sample",IF(Q198=bigT,((pCell/bigT)*AX198)+((1-(pCell/bigT))*(I198*J198)),IF(OR(ISBLANK(F199),COUNT($AX$2:AX198)&lt;=pCell),AX198,((pCell/COUNT($AX$2:AX198))*AX198)+((1-(pCell/COUNT($AX$2:AX198)))*(I198*J198)))),I198)))))))</f>
        <v/>
      </c>
      <c r="J199" s="120" t="str">
        <f>IF(AND(ISBLANK(F198),H198="in-sample"),"",IF(AND(Temp!fhor_indata=1,H198="out-sample",H199="out-sample"),J198,IF(AND(ISBLANK(F199),H198="out-sample"),"",IF(AND(Temp!optSeasCoef=0,Temp!sts_add=1),IF(H198="in-sample",IF(Q198=bigT,((qCell/bigT)*(I199-I198))+((1-(qCell/bigT))*J198),IF(OR(ISBLANK(F199),COUNT($F$2:F198)&lt;=qCell),IF(COUNT($F$2:F198)=1,0,F198-F197),((qCell/COUNT($F$2:F198))*(I199-I198))+((1-(qCell/COUNT($F$2:F198)))*J198))),J198),IF(AND(Temp!optSeasCoef=0,Temp!sts_multp=1),IF(H198="in-sample",IF(Q198=bigT,((qCell/bigT)*(I199/I198))+((1-(qCell/bigT))*J198),IF(qCell=0,1,IF(OR(ISBLANK(F199),COUNT($F$2:F198)&lt;=qCell),IF(COUNT($F$2:F198)=1,1,F198/F197),((qCell/COUNT($F$2:F198))*(I199/I198))+((1-(qCell/COUNT($F$2:F198)))*J198)))),J198),IF(Temp!sts_add=1,IF(H198="in-sample",IF(Q198=bigT,((qCell/bigT)*(I199-I198))+((1-(qCell/bigT))*J198),IF(OR(ISBLANK(F199),COUNT($AX$2:AX198)&lt;=qCell),IF(COUNT($AX$2:AX198)=1,0,AX198-AX197),((qCell/COUNT($AX$2:AX198))*(I199-I198))+((1-(qCell/COUNT($AX$2:AX198)))*J198))),J198),IF(H198="in-sample",IF(Q198=bigT,((qCell/bigT)*(I199/I198))+((1-(qCell/bigT))*J198),IF(qCell=0,1,IF(OR(ISBLANK(F199),COUNT($AX$2:AX198)&lt;=qCell),IF(COUNT($AX$2:AX198)=1,1,AX198/AX197),((qCell/COUNT($AX$2:AX198))*(I199/I198))+((1-(qCell/COUNT($AX$2:AX198)))*J198)))),J198)))))))</f>
        <v/>
      </c>
      <c r="K199" s="120" t="str">
        <f>IF(H199="","",IF(AND(Temp!optSeasCoef=0,Temp!sts_add=1),IF(H199="out-sample",I199+(Q199*J199),I199+J199),IF(AND(Temp!optSeasCoef=0,Temp!sts_multp=1),IF(H199="out-sample",I199*(J199^Q199),I199*J199),IF(Temp!sts_add=1,IF(H199="out-sample",(I199+(Q199*J199))*G199,(I199+J199)*G199),IF(H199="out-sample",I199*(J199^Q199)*G199,I199*J199*G199)))))</f>
        <v/>
      </c>
      <c r="L199" s="116" t="str">
        <f t="shared" si="33"/>
        <v/>
      </c>
      <c r="M199" s="116" t="str">
        <f t="shared" si="34"/>
        <v/>
      </c>
      <c r="N199" s="116" t="str">
        <f t="shared" si="35"/>
        <v/>
      </c>
      <c r="O199" s="116" t="str">
        <f t="shared" si="36"/>
        <v/>
      </c>
      <c r="P199" s="116" t="str">
        <f t="shared" si="37"/>
        <v/>
      </c>
      <c r="Q199" s="103" t="str">
        <f>IF(AND(Temp!fhor_indata=1,ISBLANK(F199),H198="in-sample"),1,IF(AND(Temp!fhor_indata=1,H198="out-sample",Q198&lt;XfHor),Q198+1,IF(ISBLANK(F199),"",IF(AND(H199="out-sample",H198="in-sample"),1,IF(AND(H199="out-sample",H198="out-sample"),Q198+1,IF(ISNUMBER(Q198),Q198+1,1))))))</f>
        <v/>
      </c>
      <c r="R199" s="94" t="str">
        <f t="shared" si="38"/>
        <v/>
      </c>
      <c r="S199" s="94" t="str">
        <f>IF(Temp!fhor_indata=1,IF(S198=XobsHor,1,IF(COUNT($S$2:S198)&lt;=XobsHor,S198+1,IF(AND(COUNT($S$2:S198)&lt;=XobsHor+XfHor,IFERROR(MOD(S198,XobsHor)&lt;XfHor,FALSE)),S198+1,""))),IF(ISBLANK(F199),"",IF(S198=maxP,1,IF(S198&lt;maxP,S198+1,IF(COUNT($S$2:S199)&lt;=XobsHor,S198+1,"")))))</f>
        <v/>
      </c>
      <c r="T199" s="3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W199" s="123" t="str">
        <f t="shared" si="40"/>
        <v/>
      </c>
      <c r="AX199" s="123" t="str">
        <f t="shared" si="41"/>
        <v/>
      </c>
      <c r="AY199" s="124" t="str">
        <f t="shared" si="42"/>
        <v/>
      </c>
      <c r="AZ199" s="124" t="str">
        <f t="shared" si="43"/>
        <v/>
      </c>
      <c r="BF199" s="91"/>
    </row>
    <row r="200" spans="1:58" s="78" customFormat="1" ht="14.25" x14ac:dyDescent="0.2">
      <c r="A200" s="6"/>
      <c r="B200" s="6"/>
      <c r="C200" s="6"/>
      <c r="D200" s="3"/>
      <c r="E200" s="98" t="str">
        <f t="shared" si="39"/>
        <v/>
      </c>
      <c r="F200" s="117"/>
      <c r="G200" s="116" t="str">
        <f>IF(E200="","",IF(Temp!optSeasCoef=0,1,INDEX($C$2:$C$13,IF(MOD(COUNT($E$2:E200),seas_indx)=0,seas_indx,MOD(COUNT($E$2:E200),seas_indx)))))</f>
        <v/>
      </c>
      <c r="H200" s="97" t="str">
        <f>IFERROR(IF(Temp!fhor_indata=1,IF(COUNT($S$2:S200)&lt;=XobsHor,"in-sample",IF(AND(COUNT($S$2:S200)&lt;=XobsHor+XfHor,MOD(S199,XobsHor)&lt;XfHor),"out-sample","")),IF(ISBLANK(F200),"",IF(COUNT($F$2:F200)&lt;=XobsHor-XfHor,"in-sample","out-sample"))),"")</f>
        <v/>
      </c>
      <c r="I200" s="120" t="str">
        <f>IF(AND(ISBLANK(F199),H199="in-sample"),"",IF(AND(Temp!fhor_indata=1,H199="out-sample",H200="out-sample"),I199,IF(AND(ISBLANK(F200),H199="out-sample"),"",IF(AND(Temp!optSeasCoef=0,Temp!sts_add=1),IF(H199="in-sample",IF(Q199=bigT,((pCell/bigT)*F199)+((1-(pCell/bigT))*(I199+J199)),IF(OR(ISBLANK(F200),COUNT($F$2:F199)&lt;=pCell),F199,((pCell/COUNT($F$2:F199))*F199)+((1-(pCell/COUNT($F$2:F199)))*(I199+J199)))),I199),IF(AND(Temp!optSeasCoef=0,Temp!sts_multp=1),IF(H199="in-sample",IF(Q199=bigT,((pCell/bigT)*F199)+((1-(pCell/bigT))*(I199*J199)),IF(OR(ISBLANK(F200),COUNT(F$2:$F199)&lt;=pCell),F199,((pCell/COUNT($F$2:F199))*F199)+((1-(pCell/COUNT($F$2:F199)))*(I199*J199)))),I199),IF(Temp!sts_add=1,IF(H199="in-sample",IF(Q199=bigT,((pCell/bigT)*AX199)+((1-(pCell/bigT))*(I199+J199)),IF(OR(ISBLANK(F200),COUNT($AX$2:AX199)&lt;=pCell),AX199,((pCell/COUNT($AX$2:AX199))*AX199)+((1-(pCell/COUNT($AX$2:AX199)))*(I199+J199)))),I199),IF(H199="in-sample",IF(Q199=bigT,((pCell/bigT)*AX199)+((1-(pCell/bigT))*(I199*J199)),IF(OR(ISBLANK(F200),COUNT($AX$2:AX199)&lt;=pCell),AX199,((pCell/COUNT($AX$2:AX199))*AX199)+((1-(pCell/COUNT($AX$2:AX199)))*(I199*J199)))),I199)))))))</f>
        <v/>
      </c>
      <c r="J200" s="120" t="str">
        <f>IF(AND(ISBLANK(F199),H199="in-sample"),"",IF(AND(Temp!fhor_indata=1,H199="out-sample",H200="out-sample"),J199,IF(AND(ISBLANK(F200),H199="out-sample"),"",IF(AND(Temp!optSeasCoef=0,Temp!sts_add=1),IF(H199="in-sample",IF(Q199=bigT,((qCell/bigT)*(I200-I199))+((1-(qCell/bigT))*J199),IF(OR(ISBLANK(F200),COUNT($F$2:F199)&lt;=qCell),IF(COUNT($F$2:F199)=1,0,F199-F198),((qCell/COUNT($F$2:F199))*(I200-I199))+((1-(qCell/COUNT($F$2:F199)))*J199))),J199),IF(AND(Temp!optSeasCoef=0,Temp!sts_multp=1),IF(H199="in-sample",IF(Q199=bigT,((qCell/bigT)*(I200/I199))+((1-(qCell/bigT))*J199),IF(qCell=0,1,IF(OR(ISBLANK(F200),COUNT($F$2:F199)&lt;=qCell),IF(COUNT($F$2:F199)=1,1,F199/F198),((qCell/COUNT($F$2:F199))*(I200/I199))+((1-(qCell/COUNT($F$2:F199)))*J199)))),J199),IF(Temp!sts_add=1,IF(H199="in-sample",IF(Q199=bigT,((qCell/bigT)*(I200-I199))+((1-(qCell/bigT))*J199),IF(OR(ISBLANK(F200),COUNT($AX$2:AX199)&lt;=qCell),IF(COUNT($AX$2:AX199)=1,0,AX199-AX198),((qCell/COUNT($AX$2:AX199))*(I200-I199))+((1-(qCell/COUNT($AX$2:AX199)))*J199))),J199),IF(H199="in-sample",IF(Q199=bigT,((qCell/bigT)*(I200/I199))+((1-(qCell/bigT))*J199),IF(qCell=0,1,IF(OR(ISBLANK(F200),COUNT($AX$2:AX199)&lt;=qCell),IF(COUNT($AX$2:AX199)=1,1,AX199/AX198),((qCell/COUNT($AX$2:AX199))*(I200/I199))+((1-(qCell/COUNT($AX$2:AX199)))*J199)))),J199)))))))</f>
        <v/>
      </c>
      <c r="K200" s="120" t="str">
        <f>IF(H200="","",IF(AND(Temp!optSeasCoef=0,Temp!sts_add=1),IF(H200="out-sample",I200+(Q200*J200),I200+J200),IF(AND(Temp!optSeasCoef=0,Temp!sts_multp=1),IF(H200="out-sample",I200*(J200^Q200),I200*J200),IF(Temp!sts_add=1,IF(H200="out-sample",(I200+(Q200*J200))*G200,(I200+J200)*G200),IF(H200="out-sample",I200*(J200^Q200)*G200,I200*J200*G200)))))</f>
        <v/>
      </c>
      <c r="L200" s="116" t="str">
        <f t="shared" si="33"/>
        <v/>
      </c>
      <c r="M200" s="116" t="str">
        <f t="shared" si="34"/>
        <v/>
      </c>
      <c r="N200" s="116" t="str">
        <f t="shared" si="35"/>
        <v/>
      </c>
      <c r="O200" s="116" t="str">
        <f t="shared" si="36"/>
        <v/>
      </c>
      <c r="P200" s="116" t="str">
        <f t="shared" si="37"/>
        <v/>
      </c>
      <c r="Q200" s="103" t="str">
        <f>IF(AND(Temp!fhor_indata=1,ISBLANK(F200),H199="in-sample"),1,IF(AND(Temp!fhor_indata=1,H199="out-sample",Q199&lt;XfHor),Q199+1,IF(ISBLANK(F200),"",IF(AND(H200="out-sample",H199="in-sample"),1,IF(AND(H200="out-sample",H199="out-sample"),Q199+1,IF(ISNUMBER(Q199),Q199+1,1))))))</f>
        <v/>
      </c>
      <c r="R200" s="94" t="str">
        <f t="shared" si="38"/>
        <v/>
      </c>
      <c r="S200" s="94" t="str">
        <f>IF(Temp!fhor_indata=1,IF(S199=XobsHor,1,IF(COUNT($S$2:S199)&lt;=XobsHor,S199+1,IF(AND(COUNT($S$2:S199)&lt;=XobsHor+XfHor,IFERROR(MOD(S199,XobsHor)&lt;XfHor,FALSE)),S199+1,""))),IF(ISBLANK(F200),"",IF(S199=maxP,1,IF(S199&lt;maxP,S199+1,IF(COUNT($S$2:S200)&lt;=XobsHor,S199+1,"")))))</f>
        <v/>
      </c>
      <c r="T200" s="3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W200" s="123" t="str">
        <f t="shared" si="40"/>
        <v/>
      </c>
      <c r="AX200" s="123" t="str">
        <f t="shared" si="41"/>
        <v/>
      </c>
      <c r="AY200" s="124" t="str">
        <f t="shared" si="42"/>
        <v/>
      </c>
      <c r="AZ200" s="124" t="str">
        <f t="shared" si="43"/>
        <v/>
      </c>
      <c r="BF200" s="91"/>
    </row>
    <row r="201" spans="1:58" s="78" customFormat="1" ht="14.25" x14ac:dyDescent="0.2">
      <c r="A201" s="6"/>
      <c r="B201" s="6"/>
      <c r="C201" s="6"/>
      <c r="D201" s="3"/>
      <c r="E201" s="98" t="str">
        <f t="shared" si="39"/>
        <v/>
      </c>
      <c r="F201" s="117"/>
      <c r="G201" s="116" t="str">
        <f>IF(E201="","",IF(Temp!optSeasCoef=0,1,INDEX($C$2:$C$13,IF(MOD(COUNT($E$2:E201),seas_indx)=0,seas_indx,MOD(COUNT($E$2:E201),seas_indx)))))</f>
        <v/>
      </c>
      <c r="H201" s="97" t="str">
        <f>IFERROR(IF(Temp!fhor_indata=1,IF(COUNT($S$2:S201)&lt;=XobsHor,"in-sample",IF(AND(COUNT($S$2:S201)&lt;=XobsHor+XfHor,MOD(S200,XobsHor)&lt;XfHor),"out-sample","")),IF(ISBLANK(F201),"",IF(COUNT($F$2:F201)&lt;=XobsHor-XfHor,"in-sample","out-sample"))),"")</f>
        <v/>
      </c>
      <c r="I201" s="120" t="str">
        <f>IF(AND(ISBLANK(F200),H200="in-sample"),"",IF(AND(Temp!fhor_indata=1,H200="out-sample",H201="out-sample"),I200,IF(AND(ISBLANK(F201),H200="out-sample"),"",IF(AND(Temp!optSeasCoef=0,Temp!sts_add=1),IF(H200="in-sample",IF(Q200=bigT,((pCell/bigT)*F200)+((1-(pCell/bigT))*(I200+J200)),IF(OR(ISBLANK(F201),COUNT($F$2:F200)&lt;=pCell),F200,((pCell/COUNT($F$2:F200))*F200)+((1-(pCell/COUNT($F$2:F200)))*(I200+J200)))),I200),IF(AND(Temp!optSeasCoef=0,Temp!sts_multp=1),IF(H200="in-sample",IF(Q200=bigT,((pCell/bigT)*F200)+((1-(pCell/bigT))*(I200*J200)),IF(OR(ISBLANK(F201),COUNT(F$2:$F200)&lt;=pCell),F200,((pCell/COUNT($F$2:F200))*F200)+((1-(pCell/COUNT($F$2:F200)))*(I200*J200)))),I200),IF(Temp!sts_add=1,IF(H200="in-sample",IF(Q200=bigT,((pCell/bigT)*AX200)+((1-(pCell/bigT))*(I200+J200)),IF(OR(ISBLANK(F201),COUNT($AX$2:AX200)&lt;=pCell),AX200,((pCell/COUNT($AX$2:AX200))*AX200)+((1-(pCell/COUNT($AX$2:AX200)))*(I200+J200)))),I200),IF(H200="in-sample",IF(Q200=bigT,((pCell/bigT)*AX200)+((1-(pCell/bigT))*(I200*J200)),IF(OR(ISBLANK(F201),COUNT($AX$2:AX200)&lt;=pCell),AX200,((pCell/COUNT($AX$2:AX200))*AX200)+((1-(pCell/COUNT($AX$2:AX200)))*(I200*J200)))),I200)))))))</f>
        <v/>
      </c>
      <c r="J201" s="120" t="str">
        <f>IF(AND(ISBLANK(F200),H200="in-sample"),"",IF(AND(Temp!fhor_indata=1,H200="out-sample",H201="out-sample"),J200,IF(AND(ISBLANK(F201),H200="out-sample"),"",IF(AND(Temp!optSeasCoef=0,Temp!sts_add=1),IF(H200="in-sample",IF(Q200=bigT,((qCell/bigT)*(I201-I200))+((1-(qCell/bigT))*J200),IF(OR(ISBLANK(F201),COUNT($F$2:F200)&lt;=qCell),IF(COUNT($F$2:F200)=1,0,F200-F199),((qCell/COUNT($F$2:F200))*(I201-I200))+((1-(qCell/COUNT($F$2:F200)))*J200))),J200),IF(AND(Temp!optSeasCoef=0,Temp!sts_multp=1),IF(H200="in-sample",IF(Q200=bigT,((qCell/bigT)*(I201/I200))+((1-(qCell/bigT))*J200),IF(qCell=0,1,IF(OR(ISBLANK(F201),COUNT($F$2:F200)&lt;=qCell),IF(COUNT($F$2:F200)=1,1,F200/F199),((qCell/COUNT($F$2:F200))*(I201/I200))+((1-(qCell/COUNT($F$2:F200)))*J200)))),J200),IF(Temp!sts_add=1,IF(H200="in-sample",IF(Q200=bigT,((qCell/bigT)*(I201-I200))+((1-(qCell/bigT))*J200),IF(OR(ISBLANK(F201),COUNT($AX$2:AX200)&lt;=qCell),IF(COUNT($AX$2:AX200)=1,0,AX200-AX199),((qCell/COUNT($AX$2:AX200))*(I201-I200))+((1-(qCell/COUNT($AX$2:AX200)))*J200))),J200),IF(H200="in-sample",IF(Q200=bigT,((qCell/bigT)*(I201/I200))+((1-(qCell/bigT))*J200),IF(qCell=0,1,IF(OR(ISBLANK(F201),COUNT($AX$2:AX200)&lt;=qCell),IF(COUNT($AX$2:AX200)=1,1,AX200/AX199),((qCell/COUNT($AX$2:AX200))*(I201/I200))+((1-(qCell/COUNT($AX$2:AX200)))*J200)))),J200)))))))</f>
        <v/>
      </c>
      <c r="K201" s="120" t="str">
        <f>IF(H201="","",IF(AND(Temp!optSeasCoef=0,Temp!sts_add=1),IF(H201="out-sample",I201+(Q201*J201),I201+J201),IF(AND(Temp!optSeasCoef=0,Temp!sts_multp=1),IF(H201="out-sample",I201*(J201^Q201),I201*J201),IF(Temp!sts_add=1,IF(H201="out-sample",(I201+(Q201*J201))*G201,(I201+J201)*G201),IF(H201="out-sample",I201*(J201^Q201)*G201,I201*J201*G201)))))</f>
        <v/>
      </c>
      <c r="L201" s="116" t="str">
        <f t="shared" si="33"/>
        <v/>
      </c>
      <c r="M201" s="116" t="str">
        <f t="shared" si="34"/>
        <v/>
      </c>
      <c r="N201" s="116" t="str">
        <f t="shared" si="35"/>
        <v/>
      </c>
      <c r="O201" s="116" t="str">
        <f t="shared" si="36"/>
        <v/>
      </c>
      <c r="P201" s="116" t="str">
        <f t="shared" si="37"/>
        <v/>
      </c>
      <c r="Q201" s="103" t="str">
        <f>IF(AND(Temp!fhor_indata=1,ISBLANK(F201),H200="in-sample"),1,IF(AND(Temp!fhor_indata=1,H200="out-sample",Q200&lt;XfHor),Q200+1,IF(ISBLANK(F201),"",IF(AND(H201="out-sample",H200="in-sample"),1,IF(AND(H201="out-sample",H200="out-sample"),Q200+1,IF(ISNUMBER(Q200),Q200+1,1))))))</f>
        <v/>
      </c>
      <c r="R201" s="94" t="str">
        <f t="shared" si="38"/>
        <v/>
      </c>
      <c r="S201" s="94" t="str">
        <f>IF(Temp!fhor_indata=1,IF(S200=XobsHor,1,IF(COUNT($S$2:S200)&lt;=XobsHor,S200+1,IF(AND(COUNT($S$2:S200)&lt;=XobsHor+XfHor,IFERROR(MOD(S200,XobsHor)&lt;XfHor,FALSE)),S200+1,""))),IF(ISBLANK(F201),"",IF(S200=maxP,1,IF(S200&lt;maxP,S200+1,IF(COUNT($S$2:S201)&lt;=XobsHor,S200+1,"")))))</f>
        <v/>
      </c>
      <c r="T201" s="3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W201" s="123" t="str">
        <f t="shared" si="40"/>
        <v/>
      </c>
      <c r="AX201" s="123" t="str">
        <f t="shared" si="41"/>
        <v/>
      </c>
      <c r="AY201" s="124" t="str">
        <f t="shared" si="42"/>
        <v/>
      </c>
      <c r="AZ201" s="124" t="str">
        <f t="shared" si="43"/>
        <v/>
      </c>
      <c r="BF201" s="91"/>
    </row>
    <row r="202" spans="1:58" s="78" customFormat="1" ht="14.25" x14ac:dyDescent="0.2">
      <c r="A202" s="6"/>
      <c r="B202" s="6"/>
      <c r="C202" s="6"/>
      <c r="D202" s="3"/>
      <c r="E202" s="98" t="str">
        <f t="shared" si="39"/>
        <v/>
      </c>
      <c r="F202" s="117"/>
      <c r="G202" s="116" t="str">
        <f>IF(E202="","",IF(Temp!optSeasCoef=0,1,INDEX($C$2:$C$13,IF(MOD(COUNT($E$2:E202),seas_indx)=0,seas_indx,MOD(COUNT($E$2:E202),seas_indx)))))</f>
        <v/>
      </c>
      <c r="H202" s="97" t="str">
        <f>IFERROR(IF(Temp!fhor_indata=1,IF(COUNT($S$2:S202)&lt;=XobsHor,"in-sample",IF(AND(COUNT($S$2:S202)&lt;=XobsHor+XfHor,MOD(S201,XobsHor)&lt;XfHor),"out-sample","")),IF(ISBLANK(F202),"",IF(COUNT($F$2:F202)&lt;=XobsHor-XfHor,"in-sample","out-sample"))),"")</f>
        <v/>
      </c>
      <c r="I202" s="120" t="str">
        <f>IF(AND(ISBLANK(F201),H201="in-sample"),"",IF(AND(Temp!fhor_indata=1,H201="out-sample",H202="out-sample"),I201,IF(AND(ISBLANK(F202),H201="out-sample"),"",IF(AND(Temp!optSeasCoef=0,Temp!sts_add=1),IF(H201="in-sample",IF(Q201=bigT,((pCell/bigT)*F201)+((1-(pCell/bigT))*(I201+J201)),IF(OR(ISBLANK(F202),COUNT($F$2:F201)&lt;=pCell),F201,((pCell/COUNT($F$2:F201))*F201)+((1-(pCell/COUNT($F$2:F201)))*(I201+J201)))),I201),IF(AND(Temp!optSeasCoef=0,Temp!sts_multp=1),IF(H201="in-sample",IF(Q201=bigT,((pCell/bigT)*F201)+((1-(pCell/bigT))*(I201*J201)),IF(OR(ISBLANK(F202),COUNT(F$2:$F201)&lt;=pCell),F201,((pCell/COUNT($F$2:F201))*F201)+((1-(pCell/COUNT($F$2:F201)))*(I201*J201)))),I201),IF(Temp!sts_add=1,IF(H201="in-sample",IF(Q201=bigT,((pCell/bigT)*AX201)+((1-(pCell/bigT))*(I201+J201)),IF(OR(ISBLANK(F202),COUNT($AX$2:AX201)&lt;=pCell),AX201,((pCell/COUNT($AX$2:AX201))*AX201)+((1-(pCell/COUNT($AX$2:AX201)))*(I201+J201)))),I201),IF(H201="in-sample",IF(Q201=bigT,((pCell/bigT)*AX201)+((1-(pCell/bigT))*(I201*J201)),IF(OR(ISBLANK(F202),COUNT($AX$2:AX201)&lt;=pCell),AX201,((pCell/COUNT($AX$2:AX201))*AX201)+((1-(pCell/COUNT($AX$2:AX201)))*(I201*J201)))),I201)))))))</f>
        <v/>
      </c>
      <c r="J202" s="120" t="str">
        <f>IF(AND(ISBLANK(F201),H201="in-sample"),"",IF(AND(Temp!fhor_indata=1,H201="out-sample",H202="out-sample"),J201,IF(AND(ISBLANK(F202),H201="out-sample"),"",IF(AND(Temp!optSeasCoef=0,Temp!sts_add=1),IF(H201="in-sample",IF(Q201=bigT,((qCell/bigT)*(I202-I201))+((1-(qCell/bigT))*J201),IF(OR(ISBLANK(F202),COUNT($F$2:F201)&lt;=qCell),IF(COUNT($F$2:F201)=1,0,F201-F200),((qCell/COUNT($F$2:F201))*(I202-I201))+((1-(qCell/COUNT($F$2:F201)))*J201))),J201),IF(AND(Temp!optSeasCoef=0,Temp!sts_multp=1),IF(H201="in-sample",IF(Q201=bigT,((qCell/bigT)*(I202/I201))+((1-(qCell/bigT))*J201),IF(qCell=0,1,IF(OR(ISBLANK(F202),COUNT($F$2:F201)&lt;=qCell),IF(COUNT($F$2:F201)=1,1,F201/F200),((qCell/COUNT($F$2:F201))*(I202/I201))+((1-(qCell/COUNT($F$2:F201)))*J201)))),J201),IF(Temp!sts_add=1,IF(H201="in-sample",IF(Q201=bigT,((qCell/bigT)*(I202-I201))+((1-(qCell/bigT))*J201),IF(OR(ISBLANK(F202),COUNT($AX$2:AX201)&lt;=qCell),IF(COUNT($AX$2:AX201)=1,0,AX201-AX200),((qCell/COUNT($AX$2:AX201))*(I202-I201))+((1-(qCell/COUNT($AX$2:AX201)))*J201))),J201),IF(H201="in-sample",IF(Q201=bigT,((qCell/bigT)*(I202/I201))+((1-(qCell/bigT))*J201),IF(qCell=0,1,IF(OR(ISBLANK(F202),COUNT($AX$2:AX201)&lt;=qCell),IF(COUNT($AX$2:AX201)=1,1,AX201/AX200),((qCell/COUNT($AX$2:AX201))*(I202/I201))+((1-(qCell/COUNT($AX$2:AX201)))*J201)))),J201)))))))</f>
        <v/>
      </c>
      <c r="K202" s="120" t="str">
        <f>IF(H202="","",IF(AND(Temp!optSeasCoef=0,Temp!sts_add=1),IF(H202="out-sample",I202+(Q202*J202),I202+J202),IF(AND(Temp!optSeasCoef=0,Temp!sts_multp=1),IF(H202="out-sample",I202*(J202^Q202),I202*J202),IF(Temp!sts_add=1,IF(H202="out-sample",(I202+(Q202*J202))*G202,(I202+J202)*G202),IF(H202="out-sample",I202*(J202^Q202)*G202,I202*J202*G202)))))</f>
        <v/>
      </c>
      <c r="L202" s="116" t="str">
        <f t="shared" si="33"/>
        <v/>
      </c>
      <c r="M202" s="116" t="str">
        <f t="shared" si="34"/>
        <v/>
      </c>
      <c r="N202" s="116" t="str">
        <f t="shared" si="35"/>
        <v/>
      </c>
      <c r="O202" s="116" t="str">
        <f t="shared" si="36"/>
        <v/>
      </c>
      <c r="P202" s="116" t="str">
        <f t="shared" si="37"/>
        <v/>
      </c>
      <c r="Q202" s="103" t="str">
        <f>IF(AND(Temp!fhor_indata=1,ISBLANK(F202),H201="in-sample"),1,IF(AND(Temp!fhor_indata=1,H201="out-sample",Q201&lt;XfHor),Q201+1,IF(ISBLANK(F202),"",IF(AND(H202="out-sample",H201="in-sample"),1,IF(AND(H202="out-sample",H201="out-sample"),Q201+1,IF(ISNUMBER(Q201),Q201+1,1))))))</f>
        <v/>
      </c>
      <c r="R202" s="94" t="str">
        <f t="shared" si="38"/>
        <v/>
      </c>
      <c r="S202" s="94" t="str">
        <f>IF(Temp!fhor_indata=1,IF(S201=XobsHor,1,IF(COUNT($S$2:S201)&lt;=XobsHor,S201+1,IF(AND(COUNT($S$2:S201)&lt;=XobsHor+XfHor,IFERROR(MOD(S201,XobsHor)&lt;XfHor,FALSE)),S201+1,""))),IF(ISBLANK(F202),"",IF(S201=maxP,1,IF(S201&lt;maxP,S201+1,IF(COUNT($S$2:S202)&lt;=XobsHor,S201+1,"")))))</f>
        <v/>
      </c>
      <c r="T202" s="3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W202" s="123" t="str">
        <f t="shared" si="40"/>
        <v/>
      </c>
      <c r="AX202" s="123" t="str">
        <f t="shared" si="41"/>
        <v/>
      </c>
      <c r="AY202" s="124" t="str">
        <f t="shared" si="42"/>
        <v/>
      </c>
      <c r="AZ202" s="124" t="str">
        <f t="shared" si="43"/>
        <v/>
      </c>
      <c r="BF202" s="91"/>
    </row>
    <row r="203" spans="1:58" s="78" customFormat="1" ht="14.25" x14ac:dyDescent="0.2">
      <c r="A203" s="6"/>
      <c r="B203" s="6"/>
      <c r="C203" s="6"/>
      <c r="D203" s="3"/>
      <c r="E203" s="98" t="str">
        <f t="shared" si="39"/>
        <v/>
      </c>
      <c r="F203" s="117"/>
      <c r="G203" s="116" t="str">
        <f>IF(E203="","",IF(Temp!optSeasCoef=0,1,INDEX($C$2:$C$13,IF(MOD(COUNT($E$2:E203),seas_indx)=0,seas_indx,MOD(COUNT($E$2:E203),seas_indx)))))</f>
        <v/>
      </c>
      <c r="H203" s="97" t="str">
        <f>IFERROR(IF(Temp!fhor_indata=1,IF(COUNT($S$2:S203)&lt;=XobsHor,"in-sample",IF(AND(COUNT($S$2:S203)&lt;=XobsHor+XfHor,MOD(S202,XobsHor)&lt;XfHor),"out-sample","")),IF(ISBLANK(F203),"",IF(COUNT($F$2:F203)&lt;=XobsHor-XfHor,"in-sample","out-sample"))),"")</f>
        <v/>
      </c>
      <c r="I203" s="120" t="str">
        <f>IF(AND(ISBLANK(F202),H202="in-sample"),"",IF(AND(Temp!fhor_indata=1,H202="out-sample",H203="out-sample"),I202,IF(AND(ISBLANK(F203),H202="out-sample"),"",IF(AND(Temp!optSeasCoef=0,Temp!sts_add=1),IF(H202="in-sample",IF(Q202=bigT,((pCell/bigT)*F202)+((1-(pCell/bigT))*(I202+J202)),IF(OR(ISBLANK(F203),COUNT($F$2:F202)&lt;=pCell),F202,((pCell/COUNT($F$2:F202))*F202)+((1-(pCell/COUNT($F$2:F202)))*(I202+J202)))),I202),IF(AND(Temp!optSeasCoef=0,Temp!sts_multp=1),IF(H202="in-sample",IF(Q202=bigT,((pCell/bigT)*F202)+((1-(pCell/bigT))*(I202*J202)),IF(OR(ISBLANK(F203),COUNT(F$2:$F202)&lt;=pCell),F202,((pCell/COUNT($F$2:F202))*F202)+((1-(pCell/COUNT($F$2:F202)))*(I202*J202)))),I202),IF(Temp!sts_add=1,IF(H202="in-sample",IF(Q202=bigT,((pCell/bigT)*AX202)+((1-(pCell/bigT))*(I202+J202)),IF(OR(ISBLANK(F203),COUNT($AX$2:AX202)&lt;=pCell),AX202,((pCell/COUNT($AX$2:AX202))*AX202)+((1-(pCell/COUNT($AX$2:AX202)))*(I202+J202)))),I202),IF(H202="in-sample",IF(Q202=bigT,((pCell/bigT)*AX202)+((1-(pCell/bigT))*(I202*J202)),IF(OR(ISBLANK(F203),COUNT($AX$2:AX202)&lt;=pCell),AX202,((pCell/COUNT($AX$2:AX202))*AX202)+((1-(pCell/COUNT($AX$2:AX202)))*(I202*J202)))),I202)))))))</f>
        <v/>
      </c>
      <c r="J203" s="120" t="str">
        <f>IF(AND(ISBLANK(F202),H202="in-sample"),"",IF(AND(Temp!fhor_indata=1,H202="out-sample",H203="out-sample"),J202,IF(AND(ISBLANK(F203),H202="out-sample"),"",IF(AND(Temp!optSeasCoef=0,Temp!sts_add=1),IF(H202="in-sample",IF(Q202=bigT,((qCell/bigT)*(I203-I202))+((1-(qCell/bigT))*J202),IF(OR(ISBLANK(F203),COUNT($F$2:F202)&lt;=qCell),IF(COUNT($F$2:F202)=1,0,F202-F201),((qCell/COUNT($F$2:F202))*(I203-I202))+((1-(qCell/COUNT($F$2:F202)))*J202))),J202),IF(AND(Temp!optSeasCoef=0,Temp!sts_multp=1),IF(H202="in-sample",IF(Q202=bigT,((qCell/bigT)*(I203/I202))+((1-(qCell/bigT))*J202),IF(qCell=0,1,IF(OR(ISBLANK(F203),COUNT($F$2:F202)&lt;=qCell),IF(COUNT($F$2:F202)=1,1,F202/F201),((qCell/COUNT($F$2:F202))*(I203/I202))+((1-(qCell/COUNT($F$2:F202)))*J202)))),J202),IF(Temp!sts_add=1,IF(H202="in-sample",IF(Q202=bigT,((qCell/bigT)*(I203-I202))+((1-(qCell/bigT))*J202),IF(OR(ISBLANK(F203),COUNT($AX$2:AX202)&lt;=qCell),IF(COUNT($AX$2:AX202)=1,0,AX202-AX201),((qCell/COUNT($AX$2:AX202))*(I203-I202))+((1-(qCell/COUNT($AX$2:AX202)))*J202))),J202),IF(H202="in-sample",IF(Q202=bigT,((qCell/bigT)*(I203/I202))+((1-(qCell/bigT))*J202),IF(qCell=0,1,IF(OR(ISBLANK(F203),COUNT($AX$2:AX202)&lt;=qCell),IF(COUNT($AX$2:AX202)=1,1,AX202/AX201),((qCell/COUNT($AX$2:AX202))*(I203/I202))+((1-(qCell/COUNT($AX$2:AX202)))*J202)))),J202)))))))</f>
        <v/>
      </c>
      <c r="K203" s="120" t="str">
        <f>IF(H203="","",IF(AND(Temp!optSeasCoef=0,Temp!sts_add=1),IF(H203="out-sample",I203+(Q203*J203),I203+J203),IF(AND(Temp!optSeasCoef=0,Temp!sts_multp=1),IF(H203="out-sample",I203*(J203^Q203),I203*J203),IF(Temp!sts_add=1,IF(H203="out-sample",(I203+(Q203*J203))*G203,(I203+J203)*G203),IF(H203="out-sample",I203*(J203^Q203)*G203,I203*J203*G203)))))</f>
        <v/>
      </c>
      <c r="L203" s="116" t="str">
        <f t="shared" si="33"/>
        <v/>
      </c>
      <c r="M203" s="116" t="str">
        <f t="shared" si="34"/>
        <v/>
      </c>
      <c r="N203" s="116" t="str">
        <f t="shared" si="35"/>
        <v/>
      </c>
      <c r="O203" s="116" t="str">
        <f t="shared" si="36"/>
        <v/>
      </c>
      <c r="P203" s="116" t="str">
        <f t="shared" si="37"/>
        <v/>
      </c>
      <c r="Q203" s="103" t="str">
        <f>IF(AND(Temp!fhor_indata=1,ISBLANK(F203),H202="in-sample"),1,IF(AND(Temp!fhor_indata=1,H202="out-sample",Q202&lt;XfHor),Q202+1,IF(ISBLANK(F203),"",IF(AND(H203="out-sample",H202="in-sample"),1,IF(AND(H203="out-sample",H202="out-sample"),Q202+1,IF(ISNUMBER(Q202),Q202+1,1))))))</f>
        <v/>
      </c>
      <c r="R203" s="94" t="str">
        <f t="shared" si="38"/>
        <v/>
      </c>
      <c r="S203" s="94" t="str">
        <f>IF(Temp!fhor_indata=1,IF(S202=XobsHor,1,IF(COUNT($S$2:S202)&lt;=XobsHor,S202+1,IF(AND(COUNT($S$2:S202)&lt;=XobsHor+XfHor,IFERROR(MOD(S202,XobsHor)&lt;XfHor,FALSE)),S202+1,""))),IF(ISBLANK(F203),"",IF(S202=maxP,1,IF(S202&lt;maxP,S202+1,IF(COUNT($S$2:S203)&lt;=XobsHor,S202+1,"")))))</f>
        <v/>
      </c>
      <c r="T203" s="3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W203" s="123" t="str">
        <f t="shared" si="40"/>
        <v/>
      </c>
      <c r="AX203" s="123" t="str">
        <f t="shared" si="41"/>
        <v/>
      </c>
      <c r="AY203" s="124" t="str">
        <f t="shared" si="42"/>
        <v/>
      </c>
      <c r="AZ203" s="124" t="str">
        <f t="shared" si="43"/>
        <v/>
      </c>
      <c r="BF203" s="91"/>
    </row>
    <row r="204" spans="1:58" s="78" customFormat="1" ht="14.25" x14ac:dyDescent="0.2">
      <c r="A204" s="6"/>
      <c r="B204" s="6"/>
      <c r="C204" s="6"/>
      <c r="D204" s="3"/>
      <c r="E204" s="98" t="str">
        <f t="shared" si="39"/>
        <v/>
      </c>
      <c r="F204" s="117"/>
      <c r="G204" s="116" t="str">
        <f>IF(E204="","",IF(Temp!optSeasCoef=0,1,INDEX($C$2:$C$13,IF(MOD(COUNT($E$2:E204),seas_indx)=0,seas_indx,MOD(COUNT($E$2:E204),seas_indx)))))</f>
        <v/>
      </c>
      <c r="H204" s="97" t="str">
        <f>IFERROR(IF(Temp!fhor_indata=1,IF(COUNT($S$2:S204)&lt;=XobsHor,"in-sample",IF(AND(COUNT($S$2:S204)&lt;=XobsHor+XfHor,MOD(S203,XobsHor)&lt;XfHor),"out-sample","")),IF(ISBLANK(F204),"",IF(COUNT($F$2:F204)&lt;=XobsHor-XfHor,"in-sample","out-sample"))),"")</f>
        <v/>
      </c>
      <c r="I204" s="120" t="str">
        <f>IF(AND(ISBLANK(F203),H203="in-sample"),"",IF(AND(Temp!fhor_indata=1,H203="out-sample",H204="out-sample"),I203,IF(AND(ISBLANK(F204),H203="out-sample"),"",IF(AND(Temp!optSeasCoef=0,Temp!sts_add=1),IF(H203="in-sample",IF(Q203=bigT,((pCell/bigT)*F203)+((1-(pCell/bigT))*(I203+J203)),IF(OR(ISBLANK(F204),COUNT($F$2:F203)&lt;=pCell),F203,((pCell/COUNT($F$2:F203))*F203)+((1-(pCell/COUNT($F$2:F203)))*(I203+J203)))),I203),IF(AND(Temp!optSeasCoef=0,Temp!sts_multp=1),IF(H203="in-sample",IF(Q203=bigT,((pCell/bigT)*F203)+((1-(pCell/bigT))*(I203*J203)),IF(OR(ISBLANK(F204),COUNT(F$2:$F203)&lt;=pCell),F203,((pCell/COUNT($F$2:F203))*F203)+((1-(pCell/COUNT($F$2:F203)))*(I203*J203)))),I203),IF(Temp!sts_add=1,IF(H203="in-sample",IF(Q203=bigT,((pCell/bigT)*AX203)+((1-(pCell/bigT))*(I203+J203)),IF(OR(ISBLANK(F204),COUNT($AX$2:AX203)&lt;=pCell),AX203,((pCell/COUNT($AX$2:AX203))*AX203)+((1-(pCell/COUNT($AX$2:AX203)))*(I203+J203)))),I203),IF(H203="in-sample",IF(Q203=bigT,((pCell/bigT)*AX203)+((1-(pCell/bigT))*(I203*J203)),IF(OR(ISBLANK(F204),COUNT($AX$2:AX203)&lt;=pCell),AX203,((pCell/COUNT($AX$2:AX203))*AX203)+((1-(pCell/COUNT($AX$2:AX203)))*(I203*J203)))),I203)))))))</f>
        <v/>
      </c>
      <c r="J204" s="120" t="str">
        <f>IF(AND(ISBLANK(F203),H203="in-sample"),"",IF(AND(Temp!fhor_indata=1,H203="out-sample",H204="out-sample"),J203,IF(AND(ISBLANK(F204),H203="out-sample"),"",IF(AND(Temp!optSeasCoef=0,Temp!sts_add=1),IF(H203="in-sample",IF(Q203=bigT,((qCell/bigT)*(I204-I203))+((1-(qCell/bigT))*J203),IF(OR(ISBLANK(F204),COUNT($F$2:F203)&lt;=qCell),IF(COUNT($F$2:F203)=1,0,F203-F202),((qCell/COUNT($F$2:F203))*(I204-I203))+((1-(qCell/COUNT($F$2:F203)))*J203))),J203),IF(AND(Temp!optSeasCoef=0,Temp!sts_multp=1),IF(H203="in-sample",IF(Q203=bigT,((qCell/bigT)*(I204/I203))+((1-(qCell/bigT))*J203),IF(qCell=0,1,IF(OR(ISBLANK(F204),COUNT($F$2:F203)&lt;=qCell),IF(COUNT($F$2:F203)=1,1,F203/F202),((qCell/COUNT($F$2:F203))*(I204/I203))+((1-(qCell/COUNT($F$2:F203)))*J203)))),J203),IF(Temp!sts_add=1,IF(H203="in-sample",IF(Q203=bigT,((qCell/bigT)*(I204-I203))+((1-(qCell/bigT))*J203),IF(OR(ISBLANK(F204),COUNT($AX$2:AX203)&lt;=qCell),IF(COUNT($AX$2:AX203)=1,0,AX203-AX202),((qCell/COUNT($AX$2:AX203))*(I204-I203))+((1-(qCell/COUNT($AX$2:AX203)))*J203))),J203),IF(H203="in-sample",IF(Q203=bigT,((qCell/bigT)*(I204/I203))+((1-(qCell/bigT))*J203),IF(qCell=0,1,IF(OR(ISBLANK(F204),COUNT($AX$2:AX203)&lt;=qCell),IF(COUNT($AX$2:AX203)=1,1,AX203/AX202),((qCell/COUNT($AX$2:AX203))*(I204/I203))+((1-(qCell/COUNT($AX$2:AX203)))*J203)))),J203)))))))</f>
        <v/>
      </c>
      <c r="K204" s="120" t="str">
        <f>IF(H204="","",IF(AND(Temp!optSeasCoef=0,Temp!sts_add=1),IF(H204="out-sample",I204+(Q204*J204),I204+J204),IF(AND(Temp!optSeasCoef=0,Temp!sts_multp=1),IF(H204="out-sample",I204*(J204^Q204),I204*J204),IF(Temp!sts_add=1,IF(H204="out-sample",(I204+(Q204*J204))*G204,(I204+J204)*G204),IF(H204="out-sample",I204*(J204^Q204)*G204,I204*J204*G204)))))</f>
        <v/>
      </c>
      <c r="L204" s="116" t="str">
        <f t="shared" si="33"/>
        <v/>
      </c>
      <c r="M204" s="116" t="str">
        <f t="shared" si="34"/>
        <v/>
      </c>
      <c r="N204" s="116" t="str">
        <f t="shared" si="35"/>
        <v/>
      </c>
      <c r="O204" s="116" t="str">
        <f t="shared" si="36"/>
        <v/>
      </c>
      <c r="P204" s="116" t="str">
        <f t="shared" si="37"/>
        <v/>
      </c>
      <c r="Q204" s="103" t="str">
        <f>IF(AND(Temp!fhor_indata=1,ISBLANK(F204),H203="in-sample"),1,IF(AND(Temp!fhor_indata=1,H203="out-sample",Q203&lt;XfHor),Q203+1,IF(ISBLANK(F204),"",IF(AND(H204="out-sample",H203="in-sample"),1,IF(AND(H204="out-sample",H203="out-sample"),Q203+1,IF(ISNUMBER(Q203),Q203+1,1))))))</f>
        <v/>
      </c>
      <c r="R204" s="94" t="str">
        <f t="shared" si="38"/>
        <v/>
      </c>
      <c r="S204" s="94" t="str">
        <f>IF(Temp!fhor_indata=1,IF(S203=XobsHor,1,IF(COUNT($S$2:S203)&lt;=XobsHor,S203+1,IF(AND(COUNT($S$2:S203)&lt;=XobsHor+XfHor,IFERROR(MOD(S203,XobsHor)&lt;XfHor,FALSE)),S203+1,""))),IF(ISBLANK(F204),"",IF(S203=maxP,1,IF(S203&lt;maxP,S203+1,IF(COUNT($S$2:S204)&lt;=XobsHor,S203+1,"")))))</f>
        <v/>
      </c>
      <c r="T204" s="3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W204" s="123" t="str">
        <f t="shared" si="40"/>
        <v/>
      </c>
      <c r="AX204" s="123" t="str">
        <f t="shared" si="41"/>
        <v/>
      </c>
      <c r="AY204" s="124" t="str">
        <f t="shared" si="42"/>
        <v/>
      </c>
      <c r="AZ204" s="124" t="str">
        <f t="shared" si="43"/>
        <v/>
      </c>
      <c r="BF204" s="91"/>
    </row>
    <row r="205" spans="1:58" s="78" customFormat="1" ht="14.25" x14ac:dyDescent="0.2">
      <c r="A205" s="6"/>
      <c r="B205" s="6"/>
      <c r="C205" s="6"/>
      <c r="D205" s="3"/>
      <c r="E205" s="98" t="str">
        <f t="shared" si="39"/>
        <v/>
      </c>
      <c r="F205" s="117"/>
      <c r="G205" s="116" t="str">
        <f>IF(E205="","",IF(Temp!optSeasCoef=0,1,INDEX($C$2:$C$13,IF(MOD(COUNT($E$2:E205),seas_indx)=0,seas_indx,MOD(COUNT($E$2:E205),seas_indx)))))</f>
        <v/>
      </c>
      <c r="H205" s="97" t="str">
        <f>IFERROR(IF(Temp!fhor_indata=1,IF(COUNT($S$2:S205)&lt;=XobsHor,"in-sample",IF(AND(COUNT($S$2:S205)&lt;=XobsHor+XfHor,MOD(S204,XobsHor)&lt;XfHor),"out-sample","")),IF(ISBLANK(F205),"",IF(COUNT($F$2:F205)&lt;=XobsHor-XfHor,"in-sample","out-sample"))),"")</f>
        <v/>
      </c>
      <c r="I205" s="120" t="str">
        <f>IF(AND(ISBLANK(F204),H204="in-sample"),"",IF(AND(Temp!fhor_indata=1,H204="out-sample",H205="out-sample"),I204,IF(AND(ISBLANK(F205),H204="out-sample"),"",IF(AND(Temp!optSeasCoef=0,Temp!sts_add=1),IF(H204="in-sample",IF(Q204=bigT,((pCell/bigT)*F204)+((1-(pCell/bigT))*(I204+J204)),IF(OR(ISBLANK(F205),COUNT($F$2:F204)&lt;=pCell),F204,((pCell/COUNT($F$2:F204))*F204)+((1-(pCell/COUNT($F$2:F204)))*(I204+J204)))),I204),IF(AND(Temp!optSeasCoef=0,Temp!sts_multp=1),IF(H204="in-sample",IF(Q204=bigT,((pCell/bigT)*F204)+((1-(pCell/bigT))*(I204*J204)),IF(OR(ISBLANK(F205),COUNT(F$2:$F204)&lt;=pCell),F204,((pCell/COUNT($F$2:F204))*F204)+((1-(pCell/COUNT($F$2:F204)))*(I204*J204)))),I204),IF(Temp!sts_add=1,IF(H204="in-sample",IF(Q204=bigT,((pCell/bigT)*AX204)+((1-(pCell/bigT))*(I204+J204)),IF(OR(ISBLANK(F205),COUNT($AX$2:AX204)&lt;=pCell),AX204,((pCell/COUNT($AX$2:AX204))*AX204)+((1-(pCell/COUNT($AX$2:AX204)))*(I204+J204)))),I204),IF(H204="in-sample",IF(Q204=bigT,((pCell/bigT)*AX204)+((1-(pCell/bigT))*(I204*J204)),IF(OR(ISBLANK(F205),COUNT($AX$2:AX204)&lt;=pCell),AX204,((pCell/COUNT($AX$2:AX204))*AX204)+((1-(pCell/COUNT($AX$2:AX204)))*(I204*J204)))),I204)))))))</f>
        <v/>
      </c>
      <c r="J205" s="120" t="str">
        <f>IF(AND(ISBLANK(F204),H204="in-sample"),"",IF(AND(Temp!fhor_indata=1,H204="out-sample",H205="out-sample"),J204,IF(AND(ISBLANK(F205),H204="out-sample"),"",IF(AND(Temp!optSeasCoef=0,Temp!sts_add=1),IF(H204="in-sample",IF(Q204=bigT,((qCell/bigT)*(I205-I204))+((1-(qCell/bigT))*J204),IF(OR(ISBLANK(F205),COUNT($F$2:F204)&lt;=qCell),IF(COUNT($F$2:F204)=1,0,F204-F203),((qCell/COUNT($F$2:F204))*(I205-I204))+((1-(qCell/COUNT($F$2:F204)))*J204))),J204),IF(AND(Temp!optSeasCoef=0,Temp!sts_multp=1),IF(H204="in-sample",IF(Q204=bigT,((qCell/bigT)*(I205/I204))+((1-(qCell/bigT))*J204),IF(qCell=0,1,IF(OR(ISBLANK(F205),COUNT($F$2:F204)&lt;=qCell),IF(COUNT($F$2:F204)=1,1,F204/F203),((qCell/COUNT($F$2:F204))*(I205/I204))+((1-(qCell/COUNT($F$2:F204)))*J204)))),J204),IF(Temp!sts_add=1,IF(H204="in-sample",IF(Q204=bigT,((qCell/bigT)*(I205-I204))+((1-(qCell/bigT))*J204),IF(OR(ISBLANK(F205),COUNT($AX$2:AX204)&lt;=qCell),IF(COUNT($AX$2:AX204)=1,0,AX204-AX203),((qCell/COUNT($AX$2:AX204))*(I205-I204))+((1-(qCell/COUNT($AX$2:AX204)))*J204))),J204),IF(H204="in-sample",IF(Q204=bigT,((qCell/bigT)*(I205/I204))+((1-(qCell/bigT))*J204),IF(qCell=0,1,IF(OR(ISBLANK(F205),COUNT($AX$2:AX204)&lt;=qCell),IF(COUNT($AX$2:AX204)=1,1,AX204/AX203),((qCell/COUNT($AX$2:AX204))*(I205/I204))+((1-(qCell/COUNT($AX$2:AX204)))*J204)))),J204)))))))</f>
        <v/>
      </c>
      <c r="K205" s="120" t="str">
        <f>IF(H205="","",IF(AND(Temp!optSeasCoef=0,Temp!sts_add=1),IF(H205="out-sample",I205+(Q205*J205),I205+J205),IF(AND(Temp!optSeasCoef=0,Temp!sts_multp=1),IF(H205="out-sample",I205*(J205^Q205),I205*J205),IF(Temp!sts_add=1,IF(H205="out-sample",(I205+(Q205*J205))*G205,(I205+J205)*G205),IF(H205="out-sample",I205*(J205^Q205)*G205,I205*J205*G205)))))</f>
        <v/>
      </c>
      <c r="L205" s="116" t="str">
        <f t="shared" si="33"/>
        <v/>
      </c>
      <c r="M205" s="116" t="str">
        <f t="shared" si="34"/>
        <v/>
      </c>
      <c r="N205" s="116" t="str">
        <f t="shared" si="35"/>
        <v/>
      </c>
      <c r="O205" s="116" t="str">
        <f t="shared" si="36"/>
        <v/>
      </c>
      <c r="P205" s="116" t="str">
        <f t="shared" si="37"/>
        <v/>
      </c>
      <c r="Q205" s="103" t="str">
        <f>IF(AND(Temp!fhor_indata=1,ISBLANK(F205),H204="in-sample"),1,IF(AND(Temp!fhor_indata=1,H204="out-sample",Q204&lt;XfHor),Q204+1,IF(ISBLANK(F205),"",IF(AND(H205="out-sample",H204="in-sample"),1,IF(AND(H205="out-sample",H204="out-sample"),Q204+1,IF(ISNUMBER(Q204),Q204+1,1))))))</f>
        <v/>
      </c>
      <c r="R205" s="94" t="str">
        <f t="shared" si="38"/>
        <v/>
      </c>
      <c r="S205" s="94" t="str">
        <f>IF(Temp!fhor_indata=1,IF(S204=XobsHor,1,IF(COUNT($S$2:S204)&lt;=XobsHor,S204+1,IF(AND(COUNT($S$2:S204)&lt;=XobsHor+XfHor,IFERROR(MOD(S204,XobsHor)&lt;XfHor,FALSE)),S204+1,""))),IF(ISBLANK(F205),"",IF(S204=maxP,1,IF(S204&lt;maxP,S204+1,IF(COUNT($S$2:S205)&lt;=XobsHor,S204+1,"")))))</f>
        <v/>
      </c>
      <c r="T205" s="3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W205" s="123" t="str">
        <f t="shared" si="40"/>
        <v/>
      </c>
      <c r="AX205" s="123" t="str">
        <f t="shared" si="41"/>
        <v/>
      </c>
      <c r="AY205" s="124" t="str">
        <f t="shared" si="42"/>
        <v/>
      </c>
      <c r="AZ205" s="124" t="str">
        <f t="shared" si="43"/>
        <v/>
      </c>
      <c r="BF205" s="91"/>
    </row>
    <row r="206" spans="1:58" s="78" customFormat="1" ht="14.25" x14ac:dyDescent="0.2">
      <c r="A206" s="6"/>
      <c r="B206" s="6"/>
      <c r="C206" s="6"/>
      <c r="D206" s="3"/>
      <c r="E206" s="98" t="str">
        <f t="shared" si="39"/>
        <v/>
      </c>
      <c r="F206" s="117"/>
      <c r="G206" s="116" t="str">
        <f>IF(E206="","",IF(Temp!optSeasCoef=0,1,INDEX($C$2:$C$13,IF(MOD(COUNT($E$2:E206),seas_indx)=0,seas_indx,MOD(COUNT($E$2:E206),seas_indx)))))</f>
        <v/>
      </c>
      <c r="H206" s="97" t="str">
        <f>IFERROR(IF(Temp!fhor_indata=1,IF(COUNT($S$2:S206)&lt;=XobsHor,"in-sample",IF(AND(COUNT($S$2:S206)&lt;=XobsHor+XfHor,MOD(S205,XobsHor)&lt;XfHor),"out-sample","")),IF(ISBLANK(F206),"",IF(COUNT($F$2:F206)&lt;=XobsHor-XfHor,"in-sample","out-sample"))),"")</f>
        <v/>
      </c>
      <c r="I206" s="120" t="str">
        <f>IF(AND(ISBLANK(F205),H205="in-sample"),"",IF(AND(Temp!fhor_indata=1,H205="out-sample",H206="out-sample"),I205,IF(AND(ISBLANK(F206),H205="out-sample"),"",IF(AND(Temp!optSeasCoef=0,Temp!sts_add=1),IF(H205="in-sample",IF(Q205=bigT,((pCell/bigT)*F205)+((1-(pCell/bigT))*(I205+J205)),IF(OR(ISBLANK(F206),COUNT($F$2:F205)&lt;=pCell),F205,((pCell/COUNT($F$2:F205))*F205)+((1-(pCell/COUNT($F$2:F205)))*(I205+J205)))),I205),IF(AND(Temp!optSeasCoef=0,Temp!sts_multp=1),IF(H205="in-sample",IF(Q205=bigT,((pCell/bigT)*F205)+((1-(pCell/bigT))*(I205*J205)),IF(OR(ISBLANK(F206),COUNT(F$2:$F205)&lt;=pCell),F205,((pCell/COUNT($F$2:F205))*F205)+((1-(pCell/COUNT($F$2:F205)))*(I205*J205)))),I205),IF(Temp!sts_add=1,IF(H205="in-sample",IF(Q205=bigT,((pCell/bigT)*AX205)+((1-(pCell/bigT))*(I205+J205)),IF(OR(ISBLANK(F206),COUNT($AX$2:AX205)&lt;=pCell),AX205,((pCell/COUNT($AX$2:AX205))*AX205)+((1-(pCell/COUNT($AX$2:AX205)))*(I205+J205)))),I205),IF(H205="in-sample",IF(Q205=bigT,((pCell/bigT)*AX205)+((1-(pCell/bigT))*(I205*J205)),IF(OR(ISBLANK(F206),COUNT($AX$2:AX205)&lt;=pCell),AX205,((pCell/COUNT($AX$2:AX205))*AX205)+((1-(pCell/COUNT($AX$2:AX205)))*(I205*J205)))),I205)))))))</f>
        <v/>
      </c>
      <c r="J206" s="120" t="str">
        <f>IF(AND(ISBLANK(F205),H205="in-sample"),"",IF(AND(Temp!fhor_indata=1,H205="out-sample",H206="out-sample"),J205,IF(AND(ISBLANK(F206),H205="out-sample"),"",IF(AND(Temp!optSeasCoef=0,Temp!sts_add=1),IF(H205="in-sample",IF(Q205=bigT,((qCell/bigT)*(I206-I205))+((1-(qCell/bigT))*J205),IF(OR(ISBLANK(F206),COUNT($F$2:F205)&lt;=qCell),IF(COUNT($F$2:F205)=1,0,F205-F204),((qCell/COUNT($F$2:F205))*(I206-I205))+((1-(qCell/COUNT($F$2:F205)))*J205))),J205),IF(AND(Temp!optSeasCoef=0,Temp!sts_multp=1),IF(H205="in-sample",IF(Q205=bigT,((qCell/bigT)*(I206/I205))+((1-(qCell/bigT))*J205),IF(qCell=0,1,IF(OR(ISBLANK(F206),COUNT($F$2:F205)&lt;=qCell),IF(COUNT($F$2:F205)=1,1,F205/F204),((qCell/COUNT($F$2:F205))*(I206/I205))+((1-(qCell/COUNT($F$2:F205)))*J205)))),J205),IF(Temp!sts_add=1,IF(H205="in-sample",IF(Q205=bigT,((qCell/bigT)*(I206-I205))+((1-(qCell/bigT))*J205),IF(OR(ISBLANK(F206),COUNT($AX$2:AX205)&lt;=qCell),IF(COUNT($AX$2:AX205)=1,0,AX205-AX204),((qCell/COUNT($AX$2:AX205))*(I206-I205))+((1-(qCell/COUNT($AX$2:AX205)))*J205))),J205),IF(H205="in-sample",IF(Q205=bigT,((qCell/bigT)*(I206/I205))+((1-(qCell/bigT))*J205),IF(qCell=0,1,IF(OR(ISBLANK(F206),COUNT($AX$2:AX205)&lt;=qCell),IF(COUNT($AX$2:AX205)=1,1,AX205/AX204),((qCell/COUNT($AX$2:AX205))*(I206/I205))+((1-(qCell/COUNT($AX$2:AX205)))*J205)))),J205)))))))</f>
        <v/>
      </c>
      <c r="K206" s="120" t="str">
        <f>IF(H206="","",IF(AND(Temp!optSeasCoef=0,Temp!sts_add=1),IF(H206="out-sample",I206+(Q206*J206),I206+J206),IF(AND(Temp!optSeasCoef=0,Temp!sts_multp=1),IF(H206="out-sample",I206*(J206^Q206),I206*J206),IF(Temp!sts_add=1,IF(H206="out-sample",(I206+(Q206*J206))*G206,(I206+J206)*G206),IF(H206="out-sample",I206*(J206^Q206)*G206,I206*J206*G206)))))</f>
        <v/>
      </c>
      <c r="L206" s="116" t="str">
        <f t="shared" si="33"/>
        <v/>
      </c>
      <c r="M206" s="116" t="str">
        <f t="shared" si="34"/>
        <v/>
      </c>
      <c r="N206" s="116" t="str">
        <f t="shared" si="35"/>
        <v/>
      </c>
      <c r="O206" s="116" t="str">
        <f t="shared" si="36"/>
        <v/>
      </c>
      <c r="P206" s="116" t="str">
        <f t="shared" si="37"/>
        <v/>
      </c>
      <c r="Q206" s="103" t="str">
        <f>IF(AND(Temp!fhor_indata=1,ISBLANK(F206),H205="in-sample"),1,IF(AND(Temp!fhor_indata=1,H205="out-sample",Q205&lt;XfHor),Q205+1,IF(ISBLANK(F206),"",IF(AND(H206="out-sample",H205="in-sample"),1,IF(AND(H206="out-sample",H205="out-sample"),Q205+1,IF(ISNUMBER(Q205),Q205+1,1))))))</f>
        <v/>
      </c>
      <c r="R206" s="94" t="str">
        <f t="shared" si="38"/>
        <v/>
      </c>
      <c r="S206" s="94" t="str">
        <f>IF(Temp!fhor_indata=1,IF(S205=XobsHor,1,IF(COUNT($S$2:S205)&lt;=XobsHor,S205+1,IF(AND(COUNT($S$2:S205)&lt;=XobsHor+XfHor,IFERROR(MOD(S205,XobsHor)&lt;XfHor,FALSE)),S205+1,""))),IF(ISBLANK(F206),"",IF(S205=maxP,1,IF(S205&lt;maxP,S205+1,IF(COUNT($S$2:S206)&lt;=XobsHor,S205+1,"")))))</f>
        <v/>
      </c>
      <c r="T206" s="3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W206" s="123" t="str">
        <f t="shared" si="40"/>
        <v/>
      </c>
      <c r="AX206" s="123" t="str">
        <f t="shared" si="41"/>
        <v/>
      </c>
      <c r="AY206" s="124" t="str">
        <f t="shared" si="42"/>
        <v/>
      </c>
      <c r="AZ206" s="124" t="str">
        <f t="shared" si="43"/>
        <v/>
      </c>
      <c r="BF206" s="91"/>
    </row>
    <row r="207" spans="1:58" s="78" customFormat="1" ht="14.25" x14ac:dyDescent="0.2">
      <c r="A207" s="6"/>
      <c r="B207" s="6"/>
      <c r="C207" s="6"/>
      <c r="D207" s="3"/>
      <c r="E207" s="98" t="str">
        <f t="shared" si="39"/>
        <v/>
      </c>
      <c r="F207" s="117"/>
      <c r="G207" s="116" t="str">
        <f>IF(E207="","",IF(Temp!optSeasCoef=0,1,INDEX($C$2:$C$13,IF(MOD(COUNT($E$2:E207),seas_indx)=0,seas_indx,MOD(COUNT($E$2:E207),seas_indx)))))</f>
        <v/>
      </c>
      <c r="H207" s="97" t="str">
        <f>IFERROR(IF(Temp!fhor_indata=1,IF(COUNT($S$2:S207)&lt;=XobsHor,"in-sample",IF(AND(COUNT($S$2:S207)&lt;=XobsHor+XfHor,MOD(S206,XobsHor)&lt;XfHor),"out-sample","")),IF(ISBLANK(F207),"",IF(COUNT($F$2:F207)&lt;=XobsHor-XfHor,"in-sample","out-sample"))),"")</f>
        <v/>
      </c>
      <c r="I207" s="120" t="str">
        <f>IF(AND(ISBLANK(F206),H206="in-sample"),"",IF(AND(Temp!fhor_indata=1,H206="out-sample",H207="out-sample"),I206,IF(AND(ISBLANK(F207),H206="out-sample"),"",IF(AND(Temp!optSeasCoef=0,Temp!sts_add=1),IF(H206="in-sample",IF(Q206=bigT,((pCell/bigT)*F206)+((1-(pCell/bigT))*(I206+J206)),IF(OR(ISBLANK(F207),COUNT($F$2:F206)&lt;=pCell),F206,((pCell/COUNT($F$2:F206))*F206)+((1-(pCell/COUNT($F$2:F206)))*(I206+J206)))),I206),IF(AND(Temp!optSeasCoef=0,Temp!sts_multp=1),IF(H206="in-sample",IF(Q206=bigT,((pCell/bigT)*F206)+((1-(pCell/bigT))*(I206*J206)),IF(OR(ISBLANK(F207),COUNT(F$2:$F206)&lt;=pCell),F206,((pCell/COUNT($F$2:F206))*F206)+((1-(pCell/COUNT($F$2:F206)))*(I206*J206)))),I206),IF(Temp!sts_add=1,IF(H206="in-sample",IF(Q206=bigT,((pCell/bigT)*AX206)+((1-(pCell/bigT))*(I206+J206)),IF(OR(ISBLANK(F207),COUNT($AX$2:AX206)&lt;=pCell),AX206,((pCell/COUNT($AX$2:AX206))*AX206)+((1-(pCell/COUNT($AX$2:AX206)))*(I206+J206)))),I206),IF(H206="in-sample",IF(Q206=bigT,((pCell/bigT)*AX206)+((1-(pCell/bigT))*(I206*J206)),IF(OR(ISBLANK(F207),COUNT($AX$2:AX206)&lt;=pCell),AX206,((pCell/COUNT($AX$2:AX206))*AX206)+((1-(pCell/COUNT($AX$2:AX206)))*(I206*J206)))),I206)))))))</f>
        <v/>
      </c>
      <c r="J207" s="120" t="str">
        <f>IF(AND(ISBLANK(F206),H206="in-sample"),"",IF(AND(Temp!fhor_indata=1,H206="out-sample",H207="out-sample"),J206,IF(AND(ISBLANK(F207),H206="out-sample"),"",IF(AND(Temp!optSeasCoef=0,Temp!sts_add=1),IF(H206="in-sample",IF(Q206=bigT,((qCell/bigT)*(I207-I206))+((1-(qCell/bigT))*J206),IF(OR(ISBLANK(F207),COUNT($F$2:F206)&lt;=qCell),IF(COUNT($F$2:F206)=1,0,F206-F205),((qCell/COUNT($F$2:F206))*(I207-I206))+((1-(qCell/COUNT($F$2:F206)))*J206))),J206),IF(AND(Temp!optSeasCoef=0,Temp!sts_multp=1),IF(H206="in-sample",IF(Q206=bigT,((qCell/bigT)*(I207/I206))+((1-(qCell/bigT))*J206),IF(qCell=0,1,IF(OR(ISBLANK(F207),COUNT($F$2:F206)&lt;=qCell),IF(COUNT($F$2:F206)=1,1,F206/F205),((qCell/COUNT($F$2:F206))*(I207/I206))+((1-(qCell/COUNT($F$2:F206)))*J206)))),J206),IF(Temp!sts_add=1,IF(H206="in-sample",IF(Q206=bigT,((qCell/bigT)*(I207-I206))+((1-(qCell/bigT))*J206),IF(OR(ISBLANK(F207),COUNT($AX$2:AX206)&lt;=qCell),IF(COUNT($AX$2:AX206)=1,0,AX206-AX205),((qCell/COUNT($AX$2:AX206))*(I207-I206))+((1-(qCell/COUNT($AX$2:AX206)))*J206))),J206),IF(H206="in-sample",IF(Q206=bigT,((qCell/bigT)*(I207/I206))+((1-(qCell/bigT))*J206),IF(qCell=0,1,IF(OR(ISBLANK(F207),COUNT($AX$2:AX206)&lt;=qCell),IF(COUNT($AX$2:AX206)=1,1,AX206/AX205),((qCell/COUNT($AX$2:AX206))*(I207/I206))+((1-(qCell/COUNT($AX$2:AX206)))*J206)))),J206)))))))</f>
        <v/>
      </c>
      <c r="K207" s="120" t="str">
        <f>IF(H207="","",IF(AND(Temp!optSeasCoef=0,Temp!sts_add=1),IF(H207="out-sample",I207+(Q207*J207),I207+J207),IF(AND(Temp!optSeasCoef=0,Temp!sts_multp=1),IF(H207="out-sample",I207*(J207^Q207),I207*J207),IF(Temp!sts_add=1,IF(H207="out-sample",(I207+(Q207*J207))*G207,(I207+J207)*G207),IF(H207="out-sample",I207*(J207^Q207)*G207,I207*J207*G207)))))</f>
        <v/>
      </c>
      <c r="L207" s="116" t="str">
        <f t="shared" si="33"/>
        <v/>
      </c>
      <c r="M207" s="116" t="str">
        <f t="shared" si="34"/>
        <v/>
      </c>
      <c r="N207" s="116" t="str">
        <f t="shared" si="35"/>
        <v/>
      </c>
      <c r="O207" s="116" t="str">
        <f t="shared" si="36"/>
        <v/>
      </c>
      <c r="P207" s="116" t="str">
        <f t="shared" si="37"/>
        <v/>
      </c>
      <c r="Q207" s="103" t="str">
        <f>IF(AND(Temp!fhor_indata=1,ISBLANK(F207),H206="in-sample"),1,IF(AND(Temp!fhor_indata=1,H206="out-sample",Q206&lt;XfHor),Q206+1,IF(ISBLANK(F207),"",IF(AND(H207="out-sample",H206="in-sample"),1,IF(AND(H207="out-sample",H206="out-sample"),Q206+1,IF(ISNUMBER(Q206),Q206+1,1))))))</f>
        <v/>
      </c>
      <c r="R207" s="94" t="str">
        <f t="shared" si="38"/>
        <v/>
      </c>
      <c r="S207" s="94" t="str">
        <f>IF(Temp!fhor_indata=1,IF(S206=XobsHor,1,IF(COUNT($S$2:S206)&lt;=XobsHor,S206+1,IF(AND(COUNT($S$2:S206)&lt;=XobsHor+XfHor,IFERROR(MOD(S206,XobsHor)&lt;XfHor,FALSE)),S206+1,""))),IF(ISBLANK(F207),"",IF(S206=maxP,1,IF(S206&lt;maxP,S206+1,IF(COUNT($S$2:S207)&lt;=XobsHor,S206+1,"")))))</f>
        <v/>
      </c>
      <c r="T207" s="3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W207" s="123" t="str">
        <f t="shared" si="40"/>
        <v/>
      </c>
      <c r="AX207" s="123" t="str">
        <f t="shared" si="41"/>
        <v/>
      </c>
      <c r="AY207" s="124" t="str">
        <f t="shared" si="42"/>
        <v/>
      </c>
      <c r="AZ207" s="124" t="str">
        <f t="shared" si="43"/>
        <v/>
      </c>
      <c r="BF207" s="91"/>
    </row>
    <row r="208" spans="1:58" s="78" customFormat="1" ht="14.25" x14ac:dyDescent="0.2">
      <c r="A208" s="6"/>
      <c r="B208" s="6"/>
      <c r="C208" s="6"/>
      <c r="D208" s="3"/>
      <c r="E208" s="98" t="str">
        <f t="shared" si="39"/>
        <v/>
      </c>
      <c r="F208" s="117"/>
      <c r="G208" s="116" t="str">
        <f>IF(E208="","",IF(Temp!optSeasCoef=0,1,INDEX($C$2:$C$13,IF(MOD(COUNT($E$2:E208),seas_indx)=0,seas_indx,MOD(COUNT($E$2:E208),seas_indx)))))</f>
        <v/>
      </c>
      <c r="H208" s="97" t="str">
        <f>IFERROR(IF(Temp!fhor_indata=1,IF(COUNT($S$2:S208)&lt;=XobsHor,"in-sample",IF(AND(COUNT($S$2:S208)&lt;=XobsHor+XfHor,MOD(S207,XobsHor)&lt;XfHor),"out-sample","")),IF(ISBLANK(F208),"",IF(COUNT($F$2:F208)&lt;=XobsHor-XfHor,"in-sample","out-sample"))),"")</f>
        <v/>
      </c>
      <c r="I208" s="120" t="str">
        <f>IF(AND(ISBLANK(F207),H207="in-sample"),"",IF(AND(Temp!fhor_indata=1,H207="out-sample",H208="out-sample"),I207,IF(AND(ISBLANK(F208),H207="out-sample"),"",IF(AND(Temp!optSeasCoef=0,Temp!sts_add=1),IF(H207="in-sample",IF(Q207=bigT,((pCell/bigT)*F207)+((1-(pCell/bigT))*(I207+J207)),IF(OR(ISBLANK(F208),COUNT($F$2:F207)&lt;=pCell),F207,((pCell/COUNT($F$2:F207))*F207)+((1-(pCell/COUNT($F$2:F207)))*(I207+J207)))),I207),IF(AND(Temp!optSeasCoef=0,Temp!sts_multp=1),IF(H207="in-sample",IF(Q207=bigT,((pCell/bigT)*F207)+((1-(pCell/bigT))*(I207*J207)),IF(OR(ISBLANK(F208),COUNT(F$2:$F207)&lt;=pCell),F207,((pCell/COUNT($F$2:F207))*F207)+((1-(pCell/COUNT($F$2:F207)))*(I207*J207)))),I207),IF(Temp!sts_add=1,IF(H207="in-sample",IF(Q207=bigT,((pCell/bigT)*AX207)+((1-(pCell/bigT))*(I207+J207)),IF(OR(ISBLANK(F208),COUNT($AX$2:AX207)&lt;=pCell),AX207,((pCell/COUNT($AX$2:AX207))*AX207)+((1-(pCell/COUNT($AX$2:AX207)))*(I207+J207)))),I207),IF(H207="in-sample",IF(Q207=bigT,((pCell/bigT)*AX207)+((1-(pCell/bigT))*(I207*J207)),IF(OR(ISBLANK(F208),COUNT($AX$2:AX207)&lt;=pCell),AX207,((pCell/COUNT($AX$2:AX207))*AX207)+((1-(pCell/COUNT($AX$2:AX207)))*(I207*J207)))),I207)))))))</f>
        <v/>
      </c>
      <c r="J208" s="120" t="str">
        <f>IF(AND(ISBLANK(F207),H207="in-sample"),"",IF(AND(Temp!fhor_indata=1,H207="out-sample",H208="out-sample"),J207,IF(AND(ISBLANK(F208),H207="out-sample"),"",IF(AND(Temp!optSeasCoef=0,Temp!sts_add=1),IF(H207="in-sample",IF(Q207=bigT,((qCell/bigT)*(I208-I207))+((1-(qCell/bigT))*J207),IF(OR(ISBLANK(F208),COUNT($F$2:F207)&lt;=qCell),IF(COUNT($F$2:F207)=1,0,F207-F206),((qCell/COUNT($F$2:F207))*(I208-I207))+((1-(qCell/COUNT($F$2:F207)))*J207))),J207),IF(AND(Temp!optSeasCoef=0,Temp!sts_multp=1),IF(H207="in-sample",IF(Q207=bigT,((qCell/bigT)*(I208/I207))+((1-(qCell/bigT))*J207),IF(qCell=0,1,IF(OR(ISBLANK(F208),COUNT($F$2:F207)&lt;=qCell),IF(COUNT($F$2:F207)=1,1,F207/F206),((qCell/COUNT($F$2:F207))*(I208/I207))+((1-(qCell/COUNT($F$2:F207)))*J207)))),J207),IF(Temp!sts_add=1,IF(H207="in-sample",IF(Q207=bigT,((qCell/bigT)*(I208-I207))+((1-(qCell/bigT))*J207),IF(OR(ISBLANK(F208),COUNT($AX$2:AX207)&lt;=qCell),IF(COUNT($AX$2:AX207)=1,0,AX207-AX206),((qCell/COUNT($AX$2:AX207))*(I208-I207))+((1-(qCell/COUNT($AX$2:AX207)))*J207))),J207),IF(H207="in-sample",IF(Q207=bigT,((qCell/bigT)*(I208/I207))+((1-(qCell/bigT))*J207),IF(qCell=0,1,IF(OR(ISBLANK(F208),COUNT($AX$2:AX207)&lt;=qCell),IF(COUNT($AX$2:AX207)=1,1,AX207/AX206),((qCell/COUNT($AX$2:AX207))*(I208/I207))+((1-(qCell/COUNT($AX$2:AX207)))*J207)))),J207)))))))</f>
        <v/>
      </c>
      <c r="K208" s="120" t="str">
        <f>IF(H208="","",IF(AND(Temp!optSeasCoef=0,Temp!sts_add=1),IF(H208="out-sample",I208+(Q208*J208),I208+J208),IF(AND(Temp!optSeasCoef=0,Temp!sts_multp=1),IF(H208="out-sample",I208*(J208^Q208),I208*J208),IF(Temp!sts_add=1,IF(H208="out-sample",(I208+(Q208*J208))*G208,(I208+J208)*G208),IF(H208="out-sample",I208*(J208^Q208)*G208,I208*J208*G208)))))</f>
        <v/>
      </c>
      <c r="L208" s="116" t="str">
        <f t="shared" si="33"/>
        <v/>
      </c>
      <c r="M208" s="116" t="str">
        <f t="shared" si="34"/>
        <v/>
      </c>
      <c r="N208" s="116" t="str">
        <f t="shared" si="35"/>
        <v/>
      </c>
      <c r="O208" s="116" t="str">
        <f t="shared" si="36"/>
        <v/>
      </c>
      <c r="P208" s="116" t="str">
        <f t="shared" si="37"/>
        <v/>
      </c>
      <c r="Q208" s="103" t="str">
        <f>IF(AND(Temp!fhor_indata=1,ISBLANK(F208),H207="in-sample"),1,IF(AND(Temp!fhor_indata=1,H207="out-sample",Q207&lt;XfHor),Q207+1,IF(ISBLANK(F208),"",IF(AND(H208="out-sample",H207="in-sample"),1,IF(AND(H208="out-sample",H207="out-sample"),Q207+1,IF(ISNUMBER(Q207),Q207+1,1))))))</f>
        <v/>
      </c>
      <c r="R208" s="94" t="str">
        <f t="shared" si="38"/>
        <v/>
      </c>
      <c r="S208" s="94" t="str">
        <f>IF(Temp!fhor_indata=1,IF(S207=XobsHor,1,IF(COUNT($S$2:S207)&lt;=XobsHor,S207+1,IF(AND(COUNT($S$2:S207)&lt;=XobsHor+XfHor,IFERROR(MOD(S207,XobsHor)&lt;XfHor,FALSE)),S207+1,""))),IF(ISBLANK(F208),"",IF(S207=maxP,1,IF(S207&lt;maxP,S207+1,IF(COUNT($S$2:S208)&lt;=XobsHor,S207+1,"")))))</f>
        <v/>
      </c>
      <c r="T208" s="3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W208" s="123" t="str">
        <f t="shared" si="40"/>
        <v/>
      </c>
      <c r="AX208" s="123" t="str">
        <f t="shared" si="41"/>
        <v/>
      </c>
      <c r="AY208" s="124" t="str">
        <f t="shared" si="42"/>
        <v/>
      </c>
      <c r="AZ208" s="124" t="str">
        <f t="shared" si="43"/>
        <v/>
      </c>
      <c r="BF208" s="91"/>
    </row>
    <row r="209" spans="1:58" s="78" customFormat="1" ht="14.25" x14ac:dyDescent="0.2">
      <c r="A209" s="6"/>
      <c r="B209" s="6"/>
      <c r="C209" s="6"/>
      <c r="D209" s="3"/>
      <c r="E209" s="98" t="str">
        <f t="shared" si="39"/>
        <v/>
      </c>
      <c r="F209" s="117"/>
      <c r="G209" s="116" t="str">
        <f>IF(E209="","",IF(Temp!optSeasCoef=0,1,INDEX($C$2:$C$13,IF(MOD(COUNT($E$2:E209),seas_indx)=0,seas_indx,MOD(COUNT($E$2:E209),seas_indx)))))</f>
        <v/>
      </c>
      <c r="H209" s="97" t="str">
        <f>IFERROR(IF(Temp!fhor_indata=1,IF(COUNT($S$2:S209)&lt;=XobsHor,"in-sample",IF(AND(COUNT($S$2:S209)&lt;=XobsHor+XfHor,MOD(S208,XobsHor)&lt;XfHor),"out-sample","")),IF(ISBLANK(F209),"",IF(COUNT($F$2:F209)&lt;=XobsHor-XfHor,"in-sample","out-sample"))),"")</f>
        <v/>
      </c>
      <c r="I209" s="120" t="str">
        <f>IF(AND(ISBLANK(F208),H208="in-sample"),"",IF(AND(Temp!fhor_indata=1,H208="out-sample",H209="out-sample"),I208,IF(AND(ISBLANK(F209),H208="out-sample"),"",IF(AND(Temp!optSeasCoef=0,Temp!sts_add=1),IF(H208="in-sample",IF(Q208=bigT,((pCell/bigT)*F208)+((1-(pCell/bigT))*(I208+J208)),IF(OR(ISBLANK(F209),COUNT($F$2:F208)&lt;=pCell),F208,((pCell/COUNT($F$2:F208))*F208)+((1-(pCell/COUNT($F$2:F208)))*(I208+J208)))),I208),IF(AND(Temp!optSeasCoef=0,Temp!sts_multp=1),IF(H208="in-sample",IF(Q208=bigT,((pCell/bigT)*F208)+((1-(pCell/bigT))*(I208*J208)),IF(OR(ISBLANK(F209),COUNT(F$2:$F208)&lt;=pCell),F208,((pCell/COUNT($F$2:F208))*F208)+((1-(pCell/COUNT($F$2:F208)))*(I208*J208)))),I208),IF(Temp!sts_add=1,IF(H208="in-sample",IF(Q208=bigT,((pCell/bigT)*AX208)+((1-(pCell/bigT))*(I208+J208)),IF(OR(ISBLANK(F209),COUNT($AX$2:AX208)&lt;=pCell),AX208,((pCell/COUNT($AX$2:AX208))*AX208)+((1-(pCell/COUNT($AX$2:AX208)))*(I208+J208)))),I208),IF(H208="in-sample",IF(Q208=bigT,((pCell/bigT)*AX208)+((1-(pCell/bigT))*(I208*J208)),IF(OR(ISBLANK(F209),COUNT($AX$2:AX208)&lt;=pCell),AX208,((pCell/COUNT($AX$2:AX208))*AX208)+((1-(pCell/COUNT($AX$2:AX208)))*(I208*J208)))),I208)))))))</f>
        <v/>
      </c>
      <c r="J209" s="120" t="str">
        <f>IF(AND(ISBLANK(F208),H208="in-sample"),"",IF(AND(Temp!fhor_indata=1,H208="out-sample",H209="out-sample"),J208,IF(AND(ISBLANK(F209),H208="out-sample"),"",IF(AND(Temp!optSeasCoef=0,Temp!sts_add=1),IF(H208="in-sample",IF(Q208=bigT,((qCell/bigT)*(I209-I208))+((1-(qCell/bigT))*J208),IF(OR(ISBLANK(F209),COUNT($F$2:F208)&lt;=qCell),IF(COUNT($F$2:F208)=1,0,F208-F207),((qCell/COUNT($F$2:F208))*(I209-I208))+((1-(qCell/COUNT($F$2:F208)))*J208))),J208),IF(AND(Temp!optSeasCoef=0,Temp!sts_multp=1),IF(H208="in-sample",IF(Q208=bigT,((qCell/bigT)*(I209/I208))+((1-(qCell/bigT))*J208),IF(qCell=0,1,IF(OR(ISBLANK(F209),COUNT($F$2:F208)&lt;=qCell),IF(COUNT($F$2:F208)=1,1,F208/F207),((qCell/COUNT($F$2:F208))*(I209/I208))+((1-(qCell/COUNT($F$2:F208)))*J208)))),J208),IF(Temp!sts_add=1,IF(H208="in-sample",IF(Q208=bigT,((qCell/bigT)*(I209-I208))+((1-(qCell/bigT))*J208),IF(OR(ISBLANK(F209),COUNT($AX$2:AX208)&lt;=qCell),IF(COUNT($AX$2:AX208)=1,0,AX208-AX207),((qCell/COUNT($AX$2:AX208))*(I209-I208))+((1-(qCell/COUNT($AX$2:AX208)))*J208))),J208),IF(H208="in-sample",IF(Q208=bigT,((qCell/bigT)*(I209/I208))+((1-(qCell/bigT))*J208),IF(qCell=0,1,IF(OR(ISBLANK(F209),COUNT($AX$2:AX208)&lt;=qCell),IF(COUNT($AX$2:AX208)=1,1,AX208/AX207),((qCell/COUNT($AX$2:AX208))*(I209/I208))+((1-(qCell/COUNT($AX$2:AX208)))*J208)))),J208)))))))</f>
        <v/>
      </c>
      <c r="K209" s="120" t="str">
        <f>IF(H209="","",IF(AND(Temp!optSeasCoef=0,Temp!sts_add=1),IF(H209="out-sample",I209+(Q209*J209),I209+J209),IF(AND(Temp!optSeasCoef=0,Temp!sts_multp=1),IF(H209="out-sample",I209*(J209^Q209),I209*J209),IF(Temp!sts_add=1,IF(H209="out-sample",(I209+(Q209*J209))*G209,(I209+J209)*G209),IF(H209="out-sample",I209*(J209^Q209)*G209,I209*J209*G209)))))</f>
        <v/>
      </c>
      <c r="L209" s="116" t="str">
        <f t="shared" si="33"/>
        <v/>
      </c>
      <c r="M209" s="116" t="str">
        <f t="shared" si="34"/>
        <v/>
      </c>
      <c r="N209" s="116" t="str">
        <f t="shared" si="35"/>
        <v/>
      </c>
      <c r="O209" s="116" t="str">
        <f t="shared" si="36"/>
        <v/>
      </c>
      <c r="P209" s="116" t="str">
        <f t="shared" si="37"/>
        <v/>
      </c>
      <c r="Q209" s="103" t="str">
        <f>IF(AND(Temp!fhor_indata=1,ISBLANK(F209),H208="in-sample"),1,IF(AND(Temp!fhor_indata=1,H208="out-sample",Q208&lt;XfHor),Q208+1,IF(ISBLANK(F209),"",IF(AND(H209="out-sample",H208="in-sample"),1,IF(AND(H209="out-sample",H208="out-sample"),Q208+1,IF(ISNUMBER(Q208),Q208+1,1))))))</f>
        <v/>
      </c>
      <c r="R209" s="94" t="str">
        <f t="shared" si="38"/>
        <v/>
      </c>
      <c r="S209" s="94" t="str">
        <f>IF(Temp!fhor_indata=1,IF(S208=XobsHor,1,IF(COUNT($S$2:S208)&lt;=XobsHor,S208+1,IF(AND(COUNT($S$2:S208)&lt;=XobsHor+XfHor,IFERROR(MOD(S208,XobsHor)&lt;XfHor,FALSE)),S208+1,""))),IF(ISBLANK(F209),"",IF(S208=maxP,1,IF(S208&lt;maxP,S208+1,IF(COUNT($S$2:S209)&lt;=XobsHor,S208+1,"")))))</f>
        <v/>
      </c>
      <c r="T209" s="3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W209" s="123" t="str">
        <f t="shared" si="40"/>
        <v/>
      </c>
      <c r="AX209" s="123" t="str">
        <f t="shared" si="41"/>
        <v/>
      </c>
      <c r="AY209" s="124" t="str">
        <f t="shared" si="42"/>
        <v/>
      </c>
      <c r="AZ209" s="124" t="str">
        <f t="shared" si="43"/>
        <v/>
      </c>
      <c r="BF209" s="91"/>
    </row>
    <row r="210" spans="1:58" s="78" customFormat="1" ht="14.25" x14ac:dyDescent="0.2">
      <c r="A210" s="6"/>
      <c r="B210" s="6"/>
      <c r="C210" s="6"/>
      <c r="D210" s="3"/>
      <c r="E210" s="98" t="str">
        <f t="shared" si="39"/>
        <v/>
      </c>
      <c r="F210" s="117"/>
      <c r="G210" s="116" t="str">
        <f>IF(E210="","",IF(Temp!optSeasCoef=0,1,INDEX($C$2:$C$13,IF(MOD(COUNT($E$2:E210),seas_indx)=0,seas_indx,MOD(COUNT($E$2:E210),seas_indx)))))</f>
        <v/>
      </c>
      <c r="H210" s="97" t="str">
        <f>IFERROR(IF(Temp!fhor_indata=1,IF(COUNT($S$2:S210)&lt;=XobsHor,"in-sample",IF(AND(COUNT($S$2:S210)&lt;=XobsHor+XfHor,MOD(S209,XobsHor)&lt;XfHor),"out-sample","")),IF(ISBLANK(F210),"",IF(COUNT($F$2:F210)&lt;=XobsHor-XfHor,"in-sample","out-sample"))),"")</f>
        <v/>
      </c>
      <c r="I210" s="120" t="str">
        <f>IF(AND(ISBLANK(F209),H209="in-sample"),"",IF(AND(Temp!fhor_indata=1,H209="out-sample",H210="out-sample"),I209,IF(AND(ISBLANK(F210),H209="out-sample"),"",IF(AND(Temp!optSeasCoef=0,Temp!sts_add=1),IF(H209="in-sample",IF(Q209=bigT,((pCell/bigT)*F209)+((1-(pCell/bigT))*(I209+J209)),IF(OR(ISBLANK(F210),COUNT($F$2:F209)&lt;=pCell),F209,((pCell/COUNT($F$2:F209))*F209)+((1-(pCell/COUNT($F$2:F209)))*(I209+J209)))),I209),IF(AND(Temp!optSeasCoef=0,Temp!sts_multp=1),IF(H209="in-sample",IF(Q209=bigT,((pCell/bigT)*F209)+((1-(pCell/bigT))*(I209*J209)),IF(OR(ISBLANK(F210),COUNT(F$2:$F209)&lt;=pCell),F209,((pCell/COUNT($F$2:F209))*F209)+((1-(pCell/COUNT($F$2:F209)))*(I209*J209)))),I209),IF(Temp!sts_add=1,IF(H209="in-sample",IF(Q209=bigT,((pCell/bigT)*AX209)+((1-(pCell/bigT))*(I209+J209)),IF(OR(ISBLANK(F210),COUNT($AX$2:AX209)&lt;=pCell),AX209,((pCell/COUNT($AX$2:AX209))*AX209)+((1-(pCell/COUNT($AX$2:AX209)))*(I209+J209)))),I209),IF(H209="in-sample",IF(Q209=bigT,((pCell/bigT)*AX209)+((1-(pCell/bigT))*(I209*J209)),IF(OR(ISBLANK(F210),COUNT($AX$2:AX209)&lt;=pCell),AX209,((pCell/COUNT($AX$2:AX209))*AX209)+((1-(pCell/COUNT($AX$2:AX209)))*(I209*J209)))),I209)))))))</f>
        <v/>
      </c>
      <c r="J210" s="120" t="str">
        <f>IF(AND(ISBLANK(F209),H209="in-sample"),"",IF(AND(Temp!fhor_indata=1,H209="out-sample",H210="out-sample"),J209,IF(AND(ISBLANK(F210),H209="out-sample"),"",IF(AND(Temp!optSeasCoef=0,Temp!sts_add=1),IF(H209="in-sample",IF(Q209=bigT,((qCell/bigT)*(I210-I209))+((1-(qCell/bigT))*J209),IF(OR(ISBLANK(F210),COUNT($F$2:F209)&lt;=qCell),IF(COUNT($F$2:F209)=1,0,F209-F208),((qCell/COUNT($F$2:F209))*(I210-I209))+((1-(qCell/COUNT($F$2:F209)))*J209))),J209),IF(AND(Temp!optSeasCoef=0,Temp!sts_multp=1),IF(H209="in-sample",IF(Q209=bigT,((qCell/bigT)*(I210/I209))+((1-(qCell/bigT))*J209),IF(qCell=0,1,IF(OR(ISBLANK(F210),COUNT($F$2:F209)&lt;=qCell),IF(COUNT($F$2:F209)=1,1,F209/F208),((qCell/COUNT($F$2:F209))*(I210/I209))+((1-(qCell/COUNT($F$2:F209)))*J209)))),J209),IF(Temp!sts_add=1,IF(H209="in-sample",IF(Q209=bigT,((qCell/bigT)*(I210-I209))+((1-(qCell/bigT))*J209),IF(OR(ISBLANK(F210),COUNT($AX$2:AX209)&lt;=qCell),IF(COUNT($AX$2:AX209)=1,0,AX209-AX208),((qCell/COUNT($AX$2:AX209))*(I210-I209))+((1-(qCell/COUNT($AX$2:AX209)))*J209))),J209),IF(H209="in-sample",IF(Q209=bigT,((qCell/bigT)*(I210/I209))+((1-(qCell/bigT))*J209),IF(qCell=0,1,IF(OR(ISBLANK(F210),COUNT($AX$2:AX209)&lt;=qCell),IF(COUNT($AX$2:AX209)=1,1,AX209/AX208),((qCell/COUNT($AX$2:AX209))*(I210/I209))+((1-(qCell/COUNT($AX$2:AX209)))*J209)))),J209)))))))</f>
        <v/>
      </c>
      <c r="K210" s="120" t="str">
        <f>IF(H210="","",IF(AND(Temp!optSeasCoef=0,Temp!sts_add=1),IF(H210="out-sample",I210+(Q210*J210),I210+J210),IF(AND(Temp!optSeasCoef=0,Temp!sts_multp=1),IF(H210="out-sample",I210*(J210^Q210),I210*J210),IF(Temp!sts_add=1,IF(H210="out-sample",(I210+(Q210*J210))*G210,(I210+J210)*G210),IF(H210="out-sample",I210*(J210^Q210)*G210,I210*J210*G210)))))</f>
        <v/>
      </c>
      <c r="L210" s="116" t="str">
        <f t="shared" si="33"/>
        <v/>
      </c>
      <c r="M210" s="116" t="str">
        <f t="shared" si="34"/>
        <v/>
      </c>
      <c r="N210" s="116" t="str">
        <f t="shared" si="35"/>
        <v/>
      </c>
      <c r="O210" s="116" t="str">
        <f t="shared" si="36"/>
        <v/>
      </c>
      <c r="P210" s="116" t="str">
        <f t="shared" si="37"/>
        <v/>
      </c>
      <c r="Q210" s="103" t="str">
        <f>IF(AND(Temp!fhor_indata=1,ISBLANK(F210),H209="in-sample"),1,IF(AND(Temp!fhor_indata=1,H209="out-sample",Q209&lt;XfHor),Q209+1,IF(ISBLANK(F210),"",IF(AND(H210="out-sample",H209="in-sample"),1,IF(AND(H210="out-sample",H209="out-sample"),Q209+1,IF(ISNUMBER(Q209),Q209+1,1))))))</f>
        <v/>
      </c>
      <c r="R210" s="94" t="str">
        <f t="shared" si="38"/>
        <v/>
      </c>
      <c r="S210" s="94" t="str">
        <f>IF(Temp!fhor_indata=1,IF(S209=XobsHor,1,IF(COUNT($S$2:S209)&lt;=XobsHor,S209+1,IF(AND(COUNT($S$2:S209)&lt;=XobsHor+XfHor,IFERROR(MOD(S209,XobsHor)&lt;XfHor,FALSE)),S209+1,""))),IF(ISBLANK(F210),"",IF(S209=maxP,1,IF(S209&lt;maxP,S209+1,IF(COUNT($S$2:S210)&lt;=XobsHor,S209+1,"")))))</f>
        <v/>
      </c>
      <c r="T210" s="3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W210" s="123" t="str">
        <f t="shared" si="40"/>
        <v/>
      </c>
      <c r="AX210" s="123" t="str">
        <f t="shared" si="41"/>
        <v/>
      </c>
      <c r="AY210" s="124" t="str">
        <f t="shared" si="42"/>
        <v/>
      </c>
      <c r="AZ210" s="124" t="str">
        <f t="shared" si="43"/>
        <v/>
      </c>
      <c r="BF210" s="91"/>
    </row>
    <row r="211" spans="1:58" s="78" customFormat="1" ht="14.25" x14ac:dyDescent="0.2">
      <c r="A211" s="6"/>
      <c r="B211" s="6"/>
      <c r="C211" s="6"/>
      <c r="D211" s="3"/>
      <c r="E211" s="98" t="str">
        <f t="shared" si="39"/>
        <v/>
      </c>
      <c r="F211" s="117"/>
      <c r="G211" s="116" t="str">
        <f>IF(E211="","",IF(Temp!optSeasCoef=0,1,INDEX($C$2:$C$13,IF(MOD(COUNT($E$2:E211),seas_indx)=0,seas_indx,MOD(COUNT($E$2:E211),seas_indx)))))</f>
        <v/>
      </c>
      <c r="H211" s="97" t="str">
        <f>IFERROR(IF(Temp!fhor_indata=1,IF(COUNT($S$2:S211)&lt;=XobsHor,"in-sample",IF(AND(COUNT($S$2:S211)&lt;=XobsHor+XfHor,MOD(S210,XobsHor)&lt;XfHor),"out-sample","")),IF(ISBLANK(F211),"",IF(COUNT($F$2:F211)&lt;=XobsHor-XfHor,"in-sample","out-sample"))),"")</f>
        <v/>
      </c>
      <c r="I211" s="120" t="str">
        <f>IF(AND(ISBLANK(F210),H210="in-sample"),"",IF(AND(Temp!fhor_indata=1,H210="out-sample",H211="out-sample"),I210,IF(AND(ISBLANK(F211),H210="out-sample"),"",IF(AND(Temp!optSeasCoef=0,Temp!sts_add=1),IF(H210="in-sample",IF(Q210=bigT,((pCell/bigT)*F210)+((1-(pCell/bigT))*(I210+J210)),IF(OR(ISBLANK(F211),COUNT($F$2:F210)&lt;=pCell),F210,((pCell/COUNT($F$2:F210))*F210)+((1-(pCell/COUNT($F$2:F210)))*(I210+J210)))),I210),IF(AND(Temp!optSeasCoef=0,Temp!sts_multp=1),IF(H210="in-sample",IF(Q210=bigT,((pCell/bigT)*F210)+((1-(pCell/bigT))*(I210*J210)),IF(OR(ISBLANK(F211),COUNT(F$2:$F210)&lt;=pCell),F210,((pCell/COUNT($F$2:F210))*F210)+((1-(pCell/COUNT($F$2:F210)))*(I210*J210)))),I210),IF(Temp!sts_add=1,IF(H210="in-sample",IF(Q210=bigT,((pCell/bigT)*AX210)+((1-(pCell/bigT))*(I210+J210)),IF(OR(ISBLANK(F211),COUNT($AX$2:AX210)&lt;=pCell),AX210,((pCell/COUNT($AX$2:AX210))*AX210)+((1-(pCell/COUNT($AX$2:AX210)))*(I210+J210)))),I210),IF(H210="in-sample",IF(Q210=bigT,((pCell/bigT)*AX210)+((1-(pCell/bigT))*(I210*J210)),IF(OR(ISBLANK(F211),COUNT($AX$2:AX210)&lt;=pCell),AX210,((pCell/COUNT($AX$2:AX210))*AX210)+((1-(pCell/COUNT($AX$2:AX210)))*(I210*J210)))),I210)))))))</f>
        <v/>
      </c>
      <c r="J211" s="120" t="str">
        <f>IF(AND(ISBLANK(F210),H210="in-sample"),"",IF(AND(Temp!fhor_indata=1,H210="out-sample",H211="out-sample"),J210,IF(AND(ISBLANK(F211),H210="out-sample"),"",IF(AND(Temp!optSeasCoef=0,Temp!sts_add=1),IF(H210="in-sample",IF(Q210=bigT,((qCell/bigT)*(I211-I210))+((1-(qCell/bigT))*J210),IF(OR(ISBLANK(F211),COUNT($F$2:F210)&lt;=qCell),IF(COUNT($F$2:F210)=1,0,F210-F209),((qCell/COUNT($F$2:F210))*(I211-I210))+((1-(qCell/COUNT($F$2:F210)))*J210))),J210),IF(AND(Temp!optSeasCoef=0,Temp!sts_multp=1),IF(H210="in-sample",IF(Q210=bigT,((qCell/bigT)*(I211/I210))+((1-(qCell/bigT))*J210),IF(qCell=0,1,IF(OR(ISBLANK(F211),COUNT($F$2:F210)&lt;=qCell),IF(COUNT($F$2:F210)=1,1,F210/F209),((qCell/COUNT($F$2:F210))*(I211/I210))+((1-(qCell/COUNT($F$2:F210)))*J210)))),J210),IF(Temp!sts_add=1,IF(H210="in-sample",IF(Q210=bigT,((qCell/bigT)*(I211-I210))+((1-(qCell/bigT))*J210),IF(OR(ISBLANK(F211),COUNT($AX$2:AX210)&lt;=qCell),IF(COUNT($AX$2:AX210)=1,0,AX210-AX209),((qCell/COUNT($AX$2:AX210))*(I211-I210))+((1-(qCell/COUNT($AX$2:AX210)))*J210))),J210),IF(H210="in-sample",IF(Q210=bigT,((qCell/bigT)*(I211/I210))+((1-(qCell/bigT))*J210),IF(qCell=0,1,IF(OR(ISBLANK(F211),COUNT($AX$2:AX210)&lt;=qCell),IF(COUNT($AX$2:AX210)=1,1,AX210/AX209),((qCell/COUNT($AX$2:AX210))*(I211/I210))+((1-(qCell/COUNT($AX$2:AX210)))*J210)))),J210)))))))</f>
        <v/>
      </c>
      <c r="K211" s="120" t="str">
        <f>IF(H211="","",IF(AND(Temp!optSeasCoef=0,Temp!sts_add=1),IF(H211="out-sample",I211+(Q211*J211),I211+J211),IF(AND(Temp!optSeasCoef=0,Temp!sts_multp=1),IF(H211="out-sample",I211*(J211^Q211),I211*J211),IF(Temp!sts_add=1,IF(H211="out-sample",(I211+(Q211*J211))*G211,(I211+J211)*G211),IF(H211="out-sample",I211*(J211^Q211)*G211,I211*J211*G211)))))</f>
        <v/>
      </c>
      <c r="L211" s="116" t="str">
        <f t="shared" si="33"/>
        <v/>
      </c>
      <c r="M211" s="116" t="str">
        <f t="shared" si="34"/>
        <v/>
      </c>
      <c r="N211" s="116" t="str">
        <f t="shared" si="35"/>
        <v/>
      </c>
      <c r="O211" s="116" t="str">
        <f t="shared" si="36"/>
        <v/>
      </c>
      <c r="P211" s="116" t="str">
        <f t="shared" si="37"/>
        <v/>
      </c>
      <c r="Q211" s="103" t="str">
        <f>IF(AND(Temp!fhor_indata=1,ISBLANK(F211),H210="in-sample"),1,IF(AND(Temp!fhor_indata=1,H210="out-sample",Q210&lt;XfHor),Q210+1,IF(ISBLANK(F211),"",IF(AND(H211="out-sample",H210="in-sample"),1,IF(AND(H211="out-sample",H210="out-sample"),Q210+1,IF(ISNUMBER(Q210),Q210+1,1))))))</f>
        <v/>
      </c>
      <c r="R211" s="94" t="str">
        <f t="shared" si="38"/>
        <v/>
      </c>
      <c r="S211" s="94" t="str">
        <f>IF(Temp!fhor_indata=1,IF(S210=XobsHor,1,IF(COUNT($S$2:S210)&lt;=XobsHor,S210+1,IF(AND(COUNT($S$2:S210)&lt;=XobsHor+XfHor,IFERROR(MOD(S210,XobsHor)&lt;XfHor,FALSE)),S210+1,""))),IF(ISBLANK(F211),"",IF(S210=maxP,1,IF(S210&lt;maxP,S210+1,IF(COUNT($S$2:S211)&lt;=XobsHor,S210+1,"")))))</f>
        <v/>
      </c>
      <c r="T211" s="3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W211" s="123" t="str">
        <f t="shared" si="40"/>
        <v/>
      </c>
      <c r="AX211" s="123" t="str">
        <f t="shared" si="41"/>
        <v/>
      </c>
      <c r="AY211" s="124" t="str">
        <f t="shared" si="42"/>
        <v/>
      </c>
      <c r="AZ211" s="124" t="str">
        <f t="shared" si="43"/>
        <v/>
      </c>
      <c r="BF211" s="91"/>
    </row>
    <row r="212" spans="1:58" s="78" customFormat="1" ht="14.25" x14ac:dyDescent="0.2">
      <c r="A212" s="6"/>
      <c r="B212" s="6"/>
      <c r="C212" s="6"/>
      <c r="D212" s="3"/>
      <c r="E212" s="98" t="str">
        <f t="shared" si="39"/>
        <v/>
      </c>
      <c r="F212" s="117"/>
      <c r="G212" s="116" t="str">
        <f>IF(E212="","",IF(Temp!optSeasCoef=0,1,INDEX($C$2:$C$13,IF(MOD(COUNT($E$2:E212),seas_indx)=0,seas_indx,MOD(COUNT($E$2:E212),seas_indx)))))</f>
        <v/>
      </c>
      <c r="H212" s="97" t="str">
        <f>IFERROR(IF(Temp!fhor_indata=1,IF(COUNT($S$2:S212)&lt;=XobsHor,"in-sample",IF(AND(COUNT($S$2:S212)&lt;=XobsHor+XfHor,MOD(S211,XobsHor)&lt;XfHor),"out-sample","")),IF(ISBLANK(F212),"",IF(COUNT($F$2:F212)&lt;=XobsHor-XfHor,"in-sample","out-sample"))),"")</f>
        <v/>
      </c>
      <c r="I212" s="120" t="str">
        <f>IF(AND(ISBLANK(F211),H211="in-sample"),"",IF(AND(Temp!fhor_indata=1,H211="out-sample",H212="out-sample"),I211,IF(AND(ISBLANK(F212),H211="out-sample"),"",IF(AND(Temp!optSeasCoef=0,Temp!sts_add=1),IF(H211="in-sample",IF(Q211=bigT,((pCell/bigT)*F211)+((1-(pCell/bigT))*(I211+J211)),IF(OR(ISBLANK(F212),COUNT($F$2:F211)&lt;=pCell),F211,((pCell/COUNT($F$2:F211))*F211)+((1-(pCell/COUNT($F$2:F211)))*(I211+J211)))),I211),IF(AND(Temp!optSeasCoef=0,Temp!sts_multp=1),IF(H211="in-sample",IF(Q211=bigT,((pCell/bigT)*F211)+((1-(pCell/bigT))*(I211*J211)),IF(OR(ISBLANK(F212),COUNT(F$2:$F211)&lt;=pCell),F211,((pCell/COUNT($F$2:F211))*F211)+((1-(pCell/COUNT($F$2:F211)))*(I211*J211)))),I211),IF(Temp!sts_add=1,IF(H211="in-sample",IF(Q211=bigT,((pCell/bigT)*AX211)+((1-(pCell/bigT))*(I211+J211)),IF(OR(ISBLANK(F212),COUNT($AX$2:AX211)&lt;=pCell),AX211,((pCell/COUNT($AX$2:AX211))*AX211)+((1-(pCell/COUNT($AX$2:AX211)))*(I211+J211)))),I211),IF(H211="in-sample",IF(Q211=bigT,((pCell/bigT)*AX211)+((1-(pCell/bigT))*(I211*J211)),IF(OR(ISBLANK(F212),COUNT($AX$2:AX211)&lt;=pCell),AX211,((pCell/COUNT($AX$2:AX211))*AX211)+((1-(pCell/COUNT($AX$2:AX211)))*(I211*J211)))),I211)))))))</f>
        <v/>
      </c>
      <c r="J212" s="120" t="str">
        <f>IF(AND(ISBLANK(F211),H211="in-sample"),"",IF(AND(Temp!fhor_indata=1,H211="out-sample",H212="out-sample"),J211,IF(AND(ISBLANK(F212),H211="out-sample"),"",IF(AND(Temp!optSeasCoef=0,Temp!sts_add=1),IF(H211="in-sample",IF(Q211=bigT,((qCell/bigT)*(I212-I211))+((1-(qCell/bigT))*J211),IF(OR(ISBLANK(F212),COUNT($F$2:F211)&lt;=qCell),IF(COUNT($F$2:F211)=1,0,F211-F210),((qCell/COUNT($F$2:F211))*(I212-I211))+((1-(qCell/COUNT($F$2:F211)))*J211))),J211),IF(AND(Temp!optSeasCoef=0,Temp!sts_multp=1),IF(H211="in-sample",IF(Q211=bigT,((qCell/bigT)*(I212/I211))+((1-(qCell/bigT))*J211),IF(qCell=0,1,IF(OR(ISBLANK(F212),COUNT($F$2:F211)&lt;=qCell),IF(COUNT($F$2:F211)=1,1,F211/F210),((qCell/COUNT($F$2:F211))*(I212/I211))+((1-(qCell/COUNT($F$2:F211)))*J211)))),J211),IF(Temp!sts_add=1,IF(H211="in-sample",IF(Q211=bigT,((qCell/bigT)*(I212-I211))+((1-(qCell/bigT))*J211),IF(OR(ISBLANK(F212),COUNT($AX$2:AX211)&lt;=qCell),IF(COUNT($AX$2:AX211)=1,0,AX211-AX210),((qCell/COUNT($AX$2:AX211))*(I212-I211))+((1-(qCell/COUNT($AX$2:AX211)))*J211))),J211),IF(H211="in-sample",IF(Q211=bigT,((qCell/bigT)*(I212/I211))+((1-(qCell/bigT))*J211),IF(qCell=0,1,IF(OR(ISBLANK(F212),COUNT($AX$2:AX211)&lt;=qCell),IF(COUNT($AX$2:AX211)=1,1,AX211/AX210),((qCell/COUNT($AX$2:AX211))*(I212/I211))+((1-(qCell/COUNT($AX$2:AX211)))*J211)))),J211)))))))</f>
        <v/>
      </c>
      <c r="K212" s="120" t="str">
        <f>IF(H212="","",IF(AND(Temp!optSeasCoef=0,Temp!sts_add=1),IF(H212="out-sample",I212+(Q212*J212),I212+J212),IF(AND(Temp!optSeasCoef=0,Temp!sts_multp=1),IF(H212="out-sample",I212*(J212^Q212),I212*J212),IF(Temp!sts_add=1,IF(H212="out-sample",(I212+(Q212*J212))*G212,(I212+J212)*G212),IF(H212="out-sample",I212*(J212^Q212)*G212,I212*J212*G212)))))</f>
        <v/>
      </c>
      <c r="L212" s="116" t="str">
        <f t="shared" si="33"/>
        <v/>
      </c>
      <c r="M212" s="116" t="str">
        <f t="shared" si="34"/>
        <v/>
      </c>
      <c r="N212" s="116" t="str">
        <f t="shared" si="35"/>
        <v/>
      </c>
      <c r="O212" s="116" t="str">
        <f t="shared" si="36"/>
        <v/>
      </c>
      <c r="P212" s="116" t="str">
        <f t="shared" si="37"/>
        <v/>
      </c>
      <c r="Q212" s="103" t="str">
        <f>IF(AND(Temp!fhor_indata=1,ISBLANK(F212),H211="in-sample"),1,IF(AND(Temp!fhor_indata=1,H211="out-sample",Q211&lt;XfHor),Q211+1,IF(ISBLANK(F212),"",IF(AND(H212="out-sample",H211="in-sample"),1,IF(AND(H212="out-sample",H211="out-sample"),Q211+1,IF(ISNUMBER(Q211),Q211+1,1))))))</f>
        <v/>
      </c>
      <c r="R212" s="94" t="str">
        <f t="shared" si="38"/>
        <v/>
      </c>
      <c r="S212" s="94" t="str">
        <f>IF(Temp!fhor_indata=1,IF(S211=XobsHor,1,IF(COUNT($S$2:S211)&lt;=XobsHor,S211+1,IF(AND(COUNT($S$2:S211)&lt;=XobsHor+XfHor,IFERROR(MOD(S211,XobsHor)&lt;XfHor,FALSE)),S211+1,""))),IF(ISBLANK(F212),"",IF(S211=maxP,1,IF(S211&lt;maxP,S211+1,IF(COUNT($S$2:S212)&lt;=XobsHor,S211+1,"")))))</f>
        <v/>
      </c>
      <c r="T212" s="3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W212" s="123" t="str">
        <f t="shared" si="40"/>
        <v/>
      </c>
      <c r="AX212" s="123" t="str">
        <f t="shared" si="41"/>
        <v/>
      </c>
      <c r="AY212" s="124" t="str">
        <f t="shared" si="42"/>
        <v/>
      </c>
      <c r="AZ212" s="124" t="str">
        <f t="shared" si="43"/>
        <v/>
      </c>
      <c r="BF212" s="91"/>
    </row>
    <row r="213" spans="1:58" s="78" customFormat="1" ht="14.25" x14ac:dyDescent="0.2">
      <c r="A213" s="6"/>
      <c r="B213" s="6"/>
      <c r="C213" s="6"/>
      <c r="D213" s="3"/>
      <c r="E213" s="98" t="str">
        <f t="shared" si="39"/>
        <v/>
      </c>
      <c r="F213" s="117"/>
      <c r="G213" s="116" t="str">
        <f>IF(E213="","",IF(Temp!optSeasCoef=0,1,INDEX($C$2:$C$13,IF(MOD(COUNT($E$2:E213),seas_indx)=0,seas_indx,MOD(COUNT($E$2:E213),seas_indx)))))</f>
        <v/>
      </c>
      <c r="H213" s="97" t="str">
        <f>IFERROR(IF(Temp!fhor_indata=1,IF(COUNT($S$2:S213)&lt;=XobsHor,"in-sample",IF(AND(COUNT($S$2:S213)&lt;=XobsHor+XfHor,MOD(S212,XobsHor)&lt;XfHor),"out-sample","")),IF(ISBLANK(F213),"",IF(COUNT($F$2:F213)&lt;=XobsHor-XfHor,"in-sample","out-sample"))),"")</f>
        <v/>
      </c>
      <c r="I213" s="120" t="str">
        <f>IF(AND(ISBLANK(F212),H212="in-sample"),"",IF(AND(Temp!fhor_indata=1,H212="out-sample",H213="out-sample"),I212,IF(AND(ISBLANK(F213),H212="out-sample"),"",IF(AND(Temp!optSeasCoef=0,Temp!sts_add=1),IF(H212="in-sample",IF(Q212=bigT,((pCell/bigT)*F212)+((1-(pCell/bigT))*(I212+J212)),IF(OR(ISBLANK(F213),COUNT($F$2:F212)&lt;=pCell),F212,((pCell/COUNT($F$2:F212))*F212)+((1-(pCell/COUNT($F$2:F212)))*(I212+J212)))),I212),IF(AND(Temp!optSeasCoef=0,Temp!sts_multp=1),IF(H212="in-sample",IF(Q212=bigT,((pCell/bigT)*F212)+((1-(pCell/bigT))*(I212*J212)),IF(OR(ISBLANK(F213),COUNT(F$2:$F212)&lt;=pCell),F212,((pCell/COUNT($F$2:F212))*F212)+((1-(pCell/COUNT($F$2:F212)))*(I212*J212)))),I212),IF(Temp!sts_add=1,IF(H212="in-sample",IF(Q212=bigT,((pCell/bigT)*AX212)+((1-(pCell/bigT))*(I212+J212)),IF(OR(ISBLANK(F213),COUNT($AX$2:AX212)&lt;=pCell),AX212,((pCell/COUNT($AX$2:AX212))*AX212)+((1-(pCell/COUNT($AX$2:AX212)))*(I212+J212)))),I212),IF(H212="in-sample",IF(Q212=bigT,((pCell/bigT)*AX212)+((1-(pCell/bigT))*(I212*J212)),IF(OR(ISBLANK(F213),COUNT($AX$2:AX212)&lt;=pCell),AX212,((pCell/COUNT($AX$2:AX212))*AX212)+((1-(pCell/COUNT($AX$2:AX212)))*(I212*J212)))),I212)))))))</f>
        <v/>
      </c>
      <c r="J213" s="120" t="str">
        <f>IF(AND(ISBLANK(F212),H212="in-sample"),"",IF(AND(Temp!fhor_indata=1,H212="out-sample",H213="out-sample"),J212,IF(AND(ISBLANK(F213),H212="out-sample"),"",IF(AND(Temp!optSeasCoef=0,Temp!sts_add=1),IF(H212="in-sample",IF(Q212=bigT,((qCell/bigT)*(I213-I212))+((1-(qCell/bigT))*J212),IF(OR(ISBLANK(F213),COUNT($F$2:F212)&lt;=qCell),IF(COUNT($F$2:F212)=1,0,F212-F211),((qCell/COUNT($F$2:F212))*(I213-I212))+((1-(qCell/COUNT($F$2:F212)))*J212))),J212),IF(AND(Temp!optSeasCoef=0,Temp!sts_multp=1),IF(H212="in-sample",IF(Q212=bigT,((qCell/bigT)*(I213/I212))+((1-(qCell/bigT))*J212),IF(qCell=0,1,IF(OR(ISBLANK(F213),COUNT($F$2:F212)&lt;=qCell),IF(COUNT($F$2:F212)=1,1,F212/F211),((qCell/COUNT($F$2:F212))*(I213/I212))+((1-(qCell/COUNT($F$2:F212)))*J212)))),J212),IF(Temp!sts_add=1,IF(H212="in-sample",IF(Q212=bigT,((qCell/bigT)*(I213-I212))+((1-(qCell/bigT))*J212),IF(OR(ISBLANK(F213),COUNT($AX$2:AX212)&lt;=qCell),IF(COUNT($AX$2:AX212)=1,0,AX212-AX211),((qCell/COUNT($AX$2:AX212))*(I213-I212))+((1-(qCell/COUNT($AX$2:AX212)))*J212))),J212),IF(H212="in-sample",IF(Q212=bigT,((qCell/bigT)*(I213/I212))+((1-(qCell/bigT))*J212),IF(qCell=0,1,IF(OR(ISBLANK(F213),COUNT($AX$2:AX212)&lt;=qCell),IF(COUNT($AX$2:AX212)=1,1,AX212/AX211),((qCell/COUNT($AX$2:AX212))*(I213/I212))+((1-(qCell/COUNT($AX$2:AX212)))*J212)))),J212)))))))</f>
        <v/>
      </c>
      <c r="K213" s="120" t="str">
        <f>IF(H213="","",IF(AND(Temp!optSeasCoef=0,Temp!sts_add=1),IF(H213="out-sample",I213+(Q213*J213),I213+J213),IF(AND(Temp!optSeasCoef=0,Temp!sts_multp=1),IF(H213="out-sample",I213*(J213^Q213),I213*J213),IF(Temp!sts_add=1,IF(H213="out-sample",(I213+(Q213*J213))*G213,(I213+J213)*G213),IF(H213="out-sample",I213*(J213^Q213)*G213,I213*J213*G213)))))</f>
        <v/>
      </c>
      <c r="L213" s="116" t="str">
        <f t="shared" si="33"/>
        <v/>
      </c>
      <c r="M213" s="116" t="str">
        <f t="shared" si="34"/>
        <v/>
      </c>
      <c r="N213" s="116" t="str">
        <f t="shared" si="35"/>
        <v/>
      </c>
      <c r="O213" s="116" t="str">
        <f t="shared" si="36"/>
        <v/>
      </c>
      <c r="P213" s="116" t="str">
        <f t="shared" si="37"/>
        <v/>
      </c>
      <c r="Q213" s="103" t="str">
        <f>IF(AND(Temp!fhor_indata=1,ISBLANK(F213),H212="in-sample"),1,IF(AND(Temp!fhor_indata=1,H212="out-sample",Q212&lt;XfHor),Q212+1,IF(ISBLANK(F213),"",IF(AND(H213="out-sample",H212="in-sample"),1,IF(AND(H213="out-sample",H212="out-sample"),Q212+1,IF(ISNUMBER(Q212),Q212+1,1))))))</f>
        <v/>
      </c>
      <c r="R213" s="94" t="str">
        <f t="shared" si="38"/>
        <v/>
      </c>
      <c r="S213" s="94" t="str">
        <f>IF(Temp!fhor_indata=1,IF(S212=XobsHor,1,IF(COUNT($S$2:S212)&lt;=XobsHor,S212+1,IF(AND(COUNT($S$2:S212)&lt;=XobsHor+XfHor,IFERROR(MOD(S212,XobsHor)&lt;XfHor,FALSE)),S212+1,""))),IF(ISBLANK(F213),"",IF(S212=maxP,1,IF(S212&lt;maxP,S212+1,IF(COUNT($S$2:S213)&lt;=XobsHor,S212+1,"")))))</f>
        <v/>
      </c>
      <c r="T213" s="3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W213" s="123" t="str">
        <f t="shared" si="40"/>
        <v/>
      </c>
      <c r="AX213" s="123" t="str">
        <f t="shared" si="41"/>
        <v/>
      </c>
      <c r="AY213" s="124" t="str">
        <f t="shared" si="42"/>
        <v/>
      </c>
      <c r="AZ213" s="124" t="str">
        <f t="shared" si="43"/>
        <v/>
      </c>
      <c r="BF213" s="91"/>
    </row>
    <row r="214" spans="1:58" s="78" customFormat="1" ht="14.25" x14ac:dyDescent="0.2">
      <c r="A214" s="6"/>
      <c r="B214" s="6"/>
      <c r="C214" s="6"/>
      <c r="D214" s="3"/>
      <c r="E214" s="98" t="str">
        <f t="shared" si="39"/>
        <v/>
      </c>
      <c r="F214" s="117"/>
      <c r="G214" s="116" t="str">
        <f>IF(E214="","",IF(Temp!optSeasCoef=0,1,INDEX($C$2:$C$13,IF(MOD(COUNT($E$2:E214),seas_indx)=0,seas_indx,MOD(COUNT($E$2:E214),seas_indx)))))</f>
        <v/>
      </c>
      <c r="H214" s="97" t="str">
        <f>IFERROR(IF(Temp!fhor_indata=1,IF(COUNT($S$2:S214)&lt;=XobsHor,"in-sample",IF(AND(COUNT($S$2:S214)&lt;=XobsHor+XfHor,MOD(S213,XobsHor)&lt;XfHor),"out-sample","")),IF(ISBLANK(F214),"",IF(COUNT($F$2:F214)&lt;=XobsHor-XfHor,"in-sample","out-sample"))),"")</f>
        <v/>
      </c>
      <c r="I214" s="120" t="str">
        <f>IF(AND(ISBLANK(F213),H213="in-sample"),"",IF(AND(Temp!fhor_indata=1,H213="out-sample",H214="out-sample"),I213,IF(AND(ISBLANK(F214),H213="out-sample"),"",IF(AND(Temp!optSeasCoef=0,Temp!sts_add=1),IF(H213="in-sample",IF(Q213=bigT,((pCell/bigT)*F213)+((1-(pCell/bigT))*(I213+J213)),IF(OR(ISBLANK(F214),COUNT($F$2:F213)&lt;=pCell),F213,((pCell/COUNT($F$2:F213))*F213)+((1-(pCell/COUNT($F$2:F213)))*(I213+J213)))),I213),IF(AND(Temp!optSeasCoef=0,Temp!sts_multp=1),IF(H213="in-sample",IF(Q213=bigT,((pCell/bigT)*F213)+((1-(pCell/bigT))*(I213*J213)),IF(OR(ISBLANK(F214),COUNT(F$2:$F213)&lt;=pCell),F213,((pCell/COUNT($F$2:F213))*F213)+((1-(pCell/COUNT($F$2:F213)))*(I213*J213)))),I213),IF(Temp!sts_add=1,IF(H213="in-sample",IF(Q213=bigT,((pCell/bigT)*AX213)+((1-(pCell/bigT))*(I213+J213)),IF(OR(ISBLANK(F214),COUNT($AX$2:AX213)&lt;=pCell),AX213,((pCell/COUNT($AX$2:AX213))*AX213)+((1-(pCell/COUNT($AX$2:AX213)))*(I213+J213)))),I213),IF(H213="in-sample",IF(Q213=bigT,((pCell/bigT)*AX213)+((1-(pCell/bigT))*(I213*J213)),IF(OR(ISBLANK(F214),COUNT($AX$2:AX213)&lt;=pCell),AX213,((pCell/COUNT($AX$2:AX213))*AX213)+((1-(pCell/COUNT($AX$2:AX213)))*(I213*J213)))),I213)))))))</f>
        <v/>
      </c>
      <c r="J214" s="120" t="str">
        <f>IF(AND(ISBLANK(F213),H213="in-sample"),"",IF(AND(Temp!fhor_indata=1,H213="out-sample",H214="out-sample"),J213,IF(AND(ISBLANK(F214),H213="out-sample"),"",IF(AND(Temp!optSeasCoef=0,Temp!sts_add=1),IF(H213="in-sample",IF(Q213=bigT,((qCell/bigT)*(I214-I213))+((1-(qCell/bigT))*J213),IF(OR(ISBLANK(F214),COUNT($F$2:F213)&lt;=qCell),IF(COUNT($F$2:F213)=1,0,F213-F212),((qCell/COUNT($F$2:F213))*(I214-I213))+((1-(qCell/COUNT($F$2:F213)))*J213))),J213),IF(AND(Temp!optSeasCoef=0,Temp!sts_multp=1),IF(H213="in-sample",IF(Q213=bigT,((qCell/bigT)*(I214/I213))+((1-(qCell/bigT))*J213),IF(qCell=0,1,IF(OR(ISBLANK(F214),COUNT($F$2:F213)&lt;=qCell),IF(COUNT($F$2:F213)=1,1,F213/F212),((qCell/COUNT($F$2:F213))*(I214/I213))+((1-(qCell/COUNT($F$2:F213)))*J213)))),J213),IF(Temp!sts_add=1,IF(H213="in-sample",IF(Q213=bigT,((qCell/bigT)*(I214-I213))+((1-(qCell/bigT))*J213),IF(OR(ISBLANK(F214),COUNT($AX$2:AX213)&lt;=qCell),IF(COUNT($AX$2:AX213)=1,0,AX213-AX212),((qCell/COUNT($AX$2:AX213))*(I214-I213))+((1-(qCell/COUNT($AX$2:AX213)))*J213))),J213),IF(H213="in-sample",IF(Q213=bigT,((qCell/bigT)*(I214/I213))+((1-(qCell/bigT))*J213),IF(qCell=0,1,IF(OR(ISBLANK(F214),COUNT($AX$2:AX213)&lt;=qCell),IF(COUNT($AX$2:AX213)=1,1,AX213/AX212),((qCell/COUNT($AX$2:AX213))*(I214/I213))+((1-(qCell/COUNT($AX$2:AX213)))*J213)))),J213)))))))</f>
        <v/>
      </c>
      <c r="K214" s="120" t="str">
        <f>IF(H214="","",IF(AND(Temp!optSeasCoef=0,Temp!sts_add=1),IF(H214="out-sample",I214+(Q214*J214),I214+J214),IF(AND(Temp!optSeasCoef=0,Temp!sts_multp=1),IF(H214="out-sample",I214*(J214^Q214),I214*J214),IF(Temp!sts_add=1,IF(H214="out-sample",(I214+(Q214*J214))*G214,(I214+J214)*G214),IF(H214="out-sample",I214*(J214^Q214)*G214,I214*J214*G214)))))</f>
        <v/>
      </c>
      <c r="L214" s="116" t="str">
        <f t="shared" si="33"/>
        <v/>
      </c>
      <c r="M214" s="116" t="str">
        <f t="shared" si="34"/>
        <v/>
      </c>
      <c r="N214" s="116" t="str">
        <f t="shared" si="35"/>
        <v/>
      </c>
      <c r="O214" s="116" t="str">
        <f t="shared" si="36"/>
        <v/>
      </c>
      <c r="P214" s="116" t="str">
        <f t="shared" si="37"/>
        <v/>
      </c>
      <c r="Q214" s="103" t="str">
        <f>IF(AND(Temp!fhor_indata=1,ISBLANK(F214),H213="in-sample"),1,IF(AND(Temp!fhor_indata=1,H213="out-sample",Q213&lt;XfHor),Q213+1,IF(ISBLANK(F214),"",IF(AND(H214="out-sample",H213="in-sample"),1,IF(AND(H214="out-sample",H213="out-sample"),Q213+1,IF(ISNUMBER(Q213),Q213+1,1))))))</f>
        <v/>
      </c>
      <c r="R214" s="94" t="str">
        <f t="shared" si="38"/>
        <v/>
      </c>
      <c r="S214" s="94" t="str">
        <f>IF(Temp!fhor_indata=1,IF(S213=XobsHor,1,IF(COUNT($S$2:S213)&lt;=XobsHor,S213+1,IF(AND(COUNT($S$2:S213)&lt;=XobsHor+XfHor,IFERROR(MOD(S213,XobsHor)&lt;XfHor,FALSE)),S213+1,""))),IF(ISBLANK(F214),"",IF(S213=maxP,1,IF(S213&lt;maxP,S213+1,IF(COUNT($S$2:S214)&lt;=XobsHor,S213+1,"")))))</f>
        <v/>
      </c>
      <c r="T214" s="3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W214" s="123" t="str">
        <f t="shared" si="40"/>
        <v/>
      </c>
      <c r="AX214" s="123" t="str">
        <f t="shared" si="41"/>
        <v/>
      </c>
      <c r="AY214" s="124" t="str">
        <f t="shared" si="42"/>
        <v/>
      </c>
      <c r="AZ214" s="124" t="str">
        <f t="shared" si="43"/>
        <v/>
      </c>
      <c r="BF214" s="91"/>
    </row>
    <row r="215" spans="1:58" s="78" customFormat="1" ht="14.25" x14ac:dyDescent="0.2">
      <c r="A215" s="6"/>
      <c r="B215" s="6"/>
      <c r="C215" s="6"/>
      <c r="D215" s="3"/>
      <c r="E215" s="98" t="str">
        <f t="shared" si="39"/>
        <v/>
      </c>
      <c r="F215" s="117"/>
      <c r="G215" s="116" t="str">
        <f>IF(E215="","",IF(Temp!optSeasCoef=0,1,INDEX($C$2:$C$13,IF(MOD(COUNT($E$2:E215),seas_indx)=0,seas_indx,MOD(COUNT($E$2:E215),seas_indx)))))</f>
        <v/>
      </c>
      <c r="H215" s="97" t="str">
        <f>IFERROR(IF(Temp!fhor_indata=1,IF(COUNT($S$2:S215)&lt;=XobsHor,"in-sample",IF(AND(COUNT($S$2:S215)&lt;=XobsHor+XfHor,MOD(S214,XobsHor)&lt;XfHor),"out-sample","")),IF(ISBLANK(F215),"",IF(COUNT($F$2:F215)&lt;=XobsHor-XfHor,"in-sample","out-sample"))),"")</f>
        <v/>
      </c>
      <c r="I215" s="120" t="str">
        <f>IF(AND(ISBLANK(F214),H214="in-sample"),"",IF(AND(Temp!fhor_indata=1,H214="out-sample",H215="out-sample"),I214,IF(AND(ISBLANK(F215),H214="out-sample"),"",IF(AND(Temp!optSeasCoef=0,Temp!sts_add=1),IF(H214="in-sample",IF(Q214=bigT,((pCell/bigT)*F214)+((1-(pCell/bigT))*(I214+J214)),IF(OR(ISBLANK(F215),COUNT($F$2:F214)&lt;=pCell),F214,((pCell/COUNT($F$2:F214))*F214)+((1-(pCell/COUNT($F$2:F214)))*(I214+J214)))),I214),IF(AND(Temp!optSeasCoef=0,Temp!sts_multp=1),IF(H214="in-sample",IF(Q214=bigT,((pCell/bigT)*F214)+((1-(pCell/bigT))*(I214*J214)),IF(OR(ISBLANK(F215),COUNT(F$2:$F214)&lt;=pCell),F214,((pCell/COUNT($F$2:F214))*F214)+((1-(pCell/COUNT($F$2:F214)))*(I214*J214)))),I214),IF(Temp!sts_add=1,IF(H214="in-sample",IF(Q214=bigT,((pCell/bigT)*AX214)+((1-(pCell/bigT))*(I214+J214)),IF(OR(ISBLANK(F215),COUNT($AX$2:AX214)&lt;=pCell),AX214,((pCell/COUNT($AX$2:AX214))*AX214)+((1-(pCell/COUNT($AX$2:AX214)))*(I214+J214)))),I214),IF(H214="in-sample",IF(Q214=bigT,((pCell/bigT)*AX214)+((1-(pCell/bigT))*(I214*J214)),IF(OR(ISBLANK(F215),COUNT($AX$2:AX214)&lt;=pCell),AX214,((pCell/COUNT($AX$2:AX214))*AX214)+((1-(pCell/COUNT($AX$2:AX214)))*(I214*J214)))),I214)))))))</f>
        <v/>
      </c>
      <c r="J215" s="120" t="str">
        <f>IF(AND(ISBLANK(F214),H214="in-sample"),"",IF(AND(Temp!fhor_indata=1,H214="out-sample",H215="out-sample"),J214,IF(AND(ISBLANK(F215),H214="out-sample"),"",IF(AND(Temp!optSeasCoef=0,Temp!sts_add=1),IF(H214="in-sample",IF(Q214=bigT,((qCell/bigT)*(I215-I214))+((1-(qCell/bigT))*J214),IF(OR(ISBLANK(F215),COUNT($F$2:F214)&lt;=qCell),IF(COUNT($F$2:F214)=1,0,F214-F213),((qCell/COUNT($F$2:F214))*(I215-I214))+((1-(qCell/COUNT($F$2:F214)))*J214))),J214),IF(AND(Temp!optSeasCoef=0,Temp!sts_multp=1),IF(H214="in-sample",IF(Q214=bigT,((qCell/bigT)*(I215/I214))+((1-(qCell/bigT))*J214),IF(qCell=0,1,IF(OR(ISBLANK(F215),COUNT($F$2:F214)&lt;=qCell),IF(COUNT($F$2:F214)=1,1,F214/F213),((qCell/COUNT($F$2:F214))*(I215/I214))+((1-(qCell/COUNT($F$2:F214)))*J214)))),J214),IF(Temp!sts_add=1,IF(H214="in-sample",IF(Q214=bigT,((qCell/bigT)*(I215-I214))+((1-(qCell/bigT))*J214),IF(OR(ISBLANK(F215),COUNT($AX$2:AX214)&lt;=qCell),IF(COUNT($AX$2:AX214)=1,0,AX214-AX213),((qCell/COUNT($AX$2:AX214))*(I215-I214))+((1-(qCell/COUNT($AX$2:AX214)))*J214))),J214),IF(H214="in-sample",IF(Q214=bigT,((qCell/bigT)*(I215/I214))+((1-(qCell/bigT))*J214),IF(qCell=0,1,IF(OR(ISBLANK(F215),COUNT($AX$2:AX214)&lt;=qCell),IF(COUNT($AX$2:AX214)=1,1,AX214/AX213),((qCell/COUNT($AX$2:AX214))*(I215/I214))+((1-(qCell/COUNT($AX$2:AX214)))*J214)))),J214)))))))</f>
        <v/>
      </c>
      <c r="K215" s="120" t="str">
        <f>IF(H215="","",IF(AND(Temp!optSeasCoef=0,Temp!sts_add=1),IF(H215="out-sample",I215+(Q215*J215),I215+J215),IF(AND(Temp!optSeasCoef=0,Temp!sts_multp=1),IF(H215="out-sample",I215*(J215^Q215),I215*J215),IF(Temp!sts_add=1,IF(H215="out-sample",(I215+(Q215*J215))*G215,(I215+J215)*G215),IF(H215="out-sample",I215*(J215^Q215)*G215,I215*J215*G215)))))</f>
        <v/>
      </c>
      <c r="L215" s="116" t="str">
        <f t="shared" si="33"/>
        <v/>
      </c>
      <c r="M215" s="116" t="str">
        <f t="shared" si="34"/>
        <v/>
      </c>
      <c r="N215" s="116" t="str">
        <f t="shared" si="35"/>
        <v/>
      </c>
      <c r="O215" s="116" t="str">
        <f t="shared" si="36"/>
        <v/>
      </c>
      <c r="P215" s="116" t="str">
        <f t="shared" si="37"/>
        <v/>
      </c>
      <c r="Q215" s="103" t="str">
        <f>IF(AND(Temp!fhor_indata=1,ISBLANK(F215),H214="in-sample"),1,IF(AND(Temp!fhor_indata=1,H214="out-sample",Q214&lt;XfHor),Q214+1,IF(ISBLANK(F215),"",IF(AND(H215="out-sample",H214="in-sample"),1,IF(AND(H215="out-sample",H214="out-sample"),Q214+1,IF(ISNUMBER(Q214),Q214+1,1))))))</f>
        <v/>
      </c>
      <c r="R215" s="94" t="str">
        <f t="shared" si="38"/>
        <v/>
      </c>
      <c r="S215" s="94" t="str">
        <f>IF(Temp!fhor_indata=1,IF(S214=XobsHor,1,IF(COUNT($S$2:S214)&lt;=XobsHor,S214+1,IF(AND(COUNT($S$2:S214)&lt;=XobsHor+XfHor,IFERROR(MOD(S214,XobsHor)&lt;XfHor,FALSE)),S214+1,""))),IF(ISBLANK(F215),"",IF(S214=maxP,1,IF(S214&lt;maxP,S214+1,IF(COUNT($S$2:S215)&lt;=XobsHor,S214+1,"")))))</f>
        <v/>
      </c>
      <c r="T215" s="3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W215" s="123" t="str">
        <f t="shared" si="40"/>
        <v/>
      </c>
      <c r="AX215" s="123" t="str">
        <f t="shared" si="41"/>
        <v/>
      </c>
      <c r="AY215" s="124" t="str">
        <f t="shared" si="42"/>
        <v/>
      </c>
      <c r="AZ215" s="124" t="str">
        <f t="shared" si="43"/>
        <v/>
      </c>
      <c r="BF215" s="91"/>
    </row>
    <row r="216" spans="1:58" s="78" customFormat="1" ht="14.25" x14ac:dyDescent="0.2">
      <c r="A216" s="6"/>
      <c r="B216" s="6"/>
      <c r="C216" s="6"/>
      <c r="D216" s="3"/>
      <c r="E216" s="98" t="str">
        <f t="shared" si="39"/>
        <v/>
      </c>
      <c r="F216" s="117"/>
      <c r="G216" s="116" t="str">
        <f>IF(E216="","",IF(Temp!optSeasCoef=0,1,INDEX($C$2:$C$13,IF(MOD(COUNT($E$2:E216),seas_indx)=0,seas_indx,MOD(COUNT($E$2:E216),seas_indx)))))</f>
        <v/>
      </c>
      <c r="H216" s="97" t="str">
        <f>IFERROR(IF(Temp!fhor_indata=1,IF(COUNT($S$2:S216)&lt;=XobsHor,"in-sample",IF(AND(COUNT($S$2:S216)&lt;=XobsHor+XfHor,MOD(S215,XobsHor)&lt;XfHor),"out-sample","")),IF(ISBLANK(F216),"",IF(COUNT($F$2:F216)&lt;=XobsHor-XfHor,"in-sample","out-sample"))),"")</f>
        <v/>
      </c>
      <c r="I216" s="120" t="str">
        <f>IF(AND(ISBLANK(F215),H215="in-sample"),"",IF(AND(Temp!fhor_indata=1,H215="out-sample",H216="out-sample"),I215,IF(AND(ISBLANK(F216),H215="out-sample"),"",IF(AND(Temp!optSeasCoef=0,Temp!sts_add=1),IF(H215="in-sample",IF(Q215=bigT,((pCell/bigT)*F215)+((1-(pCell/bigT))*(I215+J215)),IF(OR(ISBLANK(F216),COUNT($F$2:F215)&lt;=pCell),F215,((pCell/COUNT($F$2:F215))*F215)+((1-(pCell/COUNT($F$2:F215)))*(I215+J215)))),I215),IF(AND(Temp!optSeasCoef=0,Temp!sts_multp=1),IF(H215="in-sample",IF(Q215=bigT,((pCell/bigT)*F215)+((1-(pCell/bigT))*(I215*J215)),IF(OR(ISBLANK(F216),COUNT(F$2:$F215)&lt;=pCell),F215,((pCell/COUNT($F$2:F215))*F215)+((1-(pCell/COUNT($F$2:F215)))*(I215*J215)))),I215),IF(Temp!sts_add=1,IF(H215="in-sample",IF(Q215=bigT,((pCell/bigT)*AX215)+((1-(pCell/bigT))*(I215+J215)),IF(OR(ISBLANK(F216),COUNT($AX$2:AX215)&lt;=pCell),AX215,((pCell/COUNT($AX$2:AX215))*AX215)+((1-(pCell/COUNT($AX$2:AX215)))*(I215+J215)))),I215),IF(H215="in-sample",IF(Q215=bigT,((pCell/bigT)*AX215)+((1-(pCell/bigT))*(I215*J215)),IF(OR(ISBLANK(F216),COUNT($AX$2:AX215)&lt;=pCell),AX215,((pCell/COUNT($AX$2:AX215))*AX215)+((1-(pCell/COUNT($AX$2:AX215)))*(I215*J215)))),I215)))))))</f>
        <v/>
      </c>
      <c r="J216" s="120" t="str">
        <f>IF(AND(ISBLANK(F215),H215="in-sample"),"",IF(AND(Temp!fhor_indata=1,H215="out-sample",H216="out-sample"),J215,IF(AND(ISBLANK(F216),H215="out-sample"),"",IF(AND(Temp!optSeasCoef=0,Temp!sts_add=1),IF(H215="in-sample",IF(Q215=bigT,((qCell/bigT)*(I216-I215))+((1-(qCell/bigT))*J215),IF(OR(ISBLANK(F216),COUNT($F$2:F215)&lt;=qCell),IF(COUNT($F$2:F215)=1,0,F215-F214),((qCell/COUNT($F$2:F215))*(I216-I215))+((1-(qCell/COUNT($F$2:F215)))*J215))),J215),IF(AND(Temp!optSeasCoef=0,Temp!sts_multp=1),IF(H215="in-sample",IF(Q215=bigT,((qCell/bigT)*(I216/I215))+((1-(qCell/bigT))*J215),IF(qCell=0,1,IF(OR(ISBLANK(F216),COUNT($F$2:F215)&lt;=qCell),IF(COUNT($F$2:F215)=1,1,F215/F214),((qCell/COUNT($F$2:F215))*(I216/I215))+((1-(qCell/COUNT($F$2:F215)))*J215)))),J215),IF(Temp!sts_add=1,IF(H215="in-sample",IF(Q215=bigT,((qCell/bigT)*(I216-I215))+((1-(qCell/bigT))*J215),IF(OR(ISBLANK(F216),COUNT($AX$2:AX215)&lt;=qCell),IF(COUNT($AX$2:AX215)=1,0,AX215-AX214),((qCell/COUNT($AX$2:AX215))*(I216-I215))+((1-(qCell/COUNT($AX$2:AX215)))*J215))),J215),IF(H215="in-sample",IF(Q215=bigT,((qCell/bigT)*(I216/I215))+((1-(qCell/bigT))*J215),IF(qCell=0,1,IF(OR(ISBLANK(F216),COUNT($AX$2:AX215)&lt;=qCell),IF(COUNT($AX$2:AX215)=1,1,AX215/AX214),((qCell/COUNT($AX$2:AX215))*(I216/I215))+((1-(qCell/COUNT($AX$2:AX215)))*J215)))),J215)))))))</f>
        <v/>
      </c>
      <c r="K216" s="120" t="str">
        <f>IF(H216="","",IF(AND(Temp!optSeasCoef=0,Temp!sts_add=1),IF(H216="out-sample",I216+(Q216*J216),I216+J216),IF(AND(Temp!optSeasCoef=0,Temp!sts_multp=1),IF(H216="out-sample",I216*(J216^Q216),I216*J216),IF(Temp!sts_add=1,IF(H216="out-sample",(I216+(Q216*J216))*G216,(I216+J216)*G216),IF(H216="out-sample",I216*(J216^Q216)*G216,I216*J216*G216)))))</f>
        <v/>
      </c>
      <c r="L216" s="116" t="str">
        <f t="shared" si="33"/>
        <v/>
      </c>
      <c r="M216" s="116" t="str">
        <f t="shared" si="34"/>
        <v/>
      </c>
      <c r="N216" s="116" t="str">
        <f t="shared" si="35"/>
        <v/>
      </c>
      <c r="O216" s="116" t="str">
        <f t="shared" si="36"/>
        <v/>
      </c>
      <c r="P216" s="116" t="str">
        <f t="shared" si="37"/>
        <v/>
      </c>
      <c r="Q216" s="103" t="str">
        <f>IF(AND(Temp!fhor_indata=1,ISBLANK(F216),H215="in-sample"),1,IF(AND(Temp!fhor_indata=1,H215="out-sample",Q215&lt;XfHor),Q215+1,IF(ISBLANK(F216),"",IF(AND(H216="out-sample",H215="in-sample"),1,IF(AND(H216="out-sample",H215="out-sample"),Q215+1,IF(ISNUMBER(Q215),Q215+1,1))))))</f>
        <v/>
      </c>
      <c r="R216" s="94" t="str">
        <f t="shared" si="38"/>
        <v/>
      </c>
      <c r="S216" s="94" t="str">
        <f>IF(Temp!fhor_indata=1,IF(S215=XobsHor,1,IF(COUNT($S$2:S215)&lt;=XobsHor,S215+1,IF(AND(COUNT($S$2:S215)&lt;=XobsHor+XfHor,IFERROR(MOD(S215,XobsHor)&lt;XfHor,FALSE)),S215+1,""))),IF(ISBLANK(F216),"",IF(S215=maxP,1,IF(S215&lt;maxP,S215+1,IF(COUNT($S$2:S216)&lt;=XobsHor,S215+1,"")))))</f>
        <v/>
      </c>
      <c r="T216" s="3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W216" s="123" t="str">
        <f t="shared" si="40"/>
        <v/>
      </c>
      <c r="AX216" s="123" t="str">
        <f t="shared" si="41"/>
        <v/>
      </c>
      <c r="AY216" s="124" t="str">
        <f t="shared" si="42"/>
        <v/>
      </c>
      <c r="AZ216" s="124" t="str">
        <f t="shared" si="43"/>
        <v/>
      </c>
      <c r="BF216" s="91"/>
    </row>
    <row r="217" spans="1:58" s="78" customFormat="1" ht="14.25" x14ac:dyDescent="0.2">
      <c r="A217" s="6"/>
      <c r="B217" s="6"/>
      <c r="C217" s="6"/>
      <c r="D217" s="3"/>
      <c r="E217" s="98" t="str">
        <f t="shared" si="39"/>
        <v/>
      </c>
      <c r="F217" s="117"/>
      <c r="G217" s="116" t="str">
        <f>IF(E217="","",IF(Temp!optSeasCoef=0,1,INDEX($C$2:$C$13,IF(MOD(COUNT($E$2:E217),seas_indx)=0,seas_indx,MOD(COUNT($E$2:E217),seas_indx)))))</f>
        <v/>
      </c>
      <c r="H217" s="97" t="str">
        <f>IFERROR(IF(Temp!fhor_indata=1,IF(COUNT($S$2:S217)&lt;=XobsHor,"in-sample",IF(AND(COUNT($S$2:S217)&lt;=XobsHor+XfHor,MOD(S216,XobsHor)&lt;XfHor),"out-sample","")),IF(ISBLANK(F217),"",IF(COUNT($F$2:F217)&lt;=XobsHor-XfHor,"in-sample","out-sample"))),"")</f>
        <v/>
      </c>
      <c r="I217" s="120" t="str">
        <f>IF(AND(ISBLANK(F216),H216="in-sample"),"",IF(AND(Temp!fhor_indata=1,H216="out-sample",H217="out-sample"),I216,IF(AND(ISBLANK(F217),H216="out-sample"),"",IF(AND(Temp!optSeasCoef=0,Temp!sts_add=1),IF(H216="in-sample",IF(Q216=bigT,((pCell/bigT)*F216)+((1-(pCell/bigT))*(I216+J216)),IF(OR(ISBLANK(F217),COUNT($F$2:F216)&lt;=pCell),F216,((pCell/COUNT($F$2:F216))*F216)+((1-(pCell/COUNT($F$2:F216)))*(I216+J216)))),I216),IF(AND(Temp!optSeasCoef=0,Temp!sts_multp=1),IF(H216="in-sample",IF(Q216=bigT,((pCell/bigT)*F216)+((1-(pCell/bigT))*(I216*J216)),IF(OR(ISBLANK(F217),COUNT(F$2:$F216)&lt;=pCell),F216,((pCell/COUNT($F$2:F216))*F216)+((1-(pCell/COUNT($F$2:F216)))*(I216*J216)))),I216),IF(Temp!sts_add=1,IF(H216="in-sample",IF(Q216=bigT,((pCell/bigT)*AX216)+((1-(pCell/bigT))*(I216+J216)),IF(OR(ISBLANK(F217),COUNT($AX$2:AX216)&lt;=pCell),AX216,((pCell/COUNT($AX$2:AX216))*AX216)+((1-(pCell/COUNT($AX$2:AX216)))*(I216+J216)))),I216),IF(H216="in-sample",IF(Q216=bigT,((pCell/bigT)*AX216)+((1-(pCell/bigT))*(I216*J216)),IF(OR(ISBLANK(F217),COUNT($AX$2:AX216)&lt;=pCell),AX216,((pCell/COUNT($AX$2:AX216))*AX216)+((1-(pCell/COUNT($AX$2:AX216)))*(I216*J216)))),I216)))))))</f>
        <v/>
      </c>
      <c r="J217" s="120" t="str">
        <f>IF(AND(ISBLANK(F216),H216="in-sample"),"",IF(AND(Temp!fhor_indata=1,H216="out-sample",H217="out-sample"),J216,IF(AND(ISBLANK(F217),H216="out-sample"),"",IF(AND(Temp!optSeasCoef=0,Temp!sts_add=1),IF(H216="in-sample",IF(Q216=bigT,((qCell/bigT)*(I217-I216))+((1-(qCell/bigT))*J216),IF(OR(ISBLANK(F217),COUNT($F$2:F216)&lt;=qCell),IF(COUNT($F$2:F216)=1,0,F216-F215),((qCell/COUNT($F$2:F216))*(I217-I216))+((1-(qCell/COUNT($F$2:F216)))*J216))),J216),IF(AND(Temp!optSeasCoef=0,Temp!sts_multp=1),IF(H216="in-sample",IF(Q216=bigT,((qCell/bigT)*(I217/I216))+((1-(qCell/bigT))*J216),IF(qCell=0,1,IF(OR(ISBLANK(F217),COUNT($F$2:F216)&lt;=qCell),IF(COUNT($F$2:F216)=1,1,F216/F215),((qCell/COUNT($F$2:F216))*(I217/I216))+((1-(qCell/COUNT($F$2:F216)))*J216)))),J216),IF(Temp!sts_add=1,IF(H216="in-sample",IF(Q216=bigT,((qCell/bigT)*(I217-I216))+((1-(qCell/bigT))*J216),IF(OR(ISBLANK(F217),COUNT($AX$2:AX216)&lt;=qCell),IF(COUNT($AX$2:AX216)=1,0,AX216-AX215),((qCell/COUNT($AX$2:AX216))*(I217-I216))+((1-(qCell/COUNT($AX$2:AX216)))*J216))),J216),IF(H216="in-sample",IF(Q216=bigT,((qCell/bigT)*(I217/I216))+((1-(qCell/bigT))*J216),IF(qCell=0,1,IF(OR(ISBLANK(F217),COUNT($AX$2:AX216)&lt;=qCell),IF(COUNT($AX$2:AX216)=1,1,AX216/AX215),((qCell/COUNT($AX$2:AX216))*(I217/I216))+((1-(qCell/COUNT($AX$2:AX216)))*J216)))),J216)))))))</f>
        <v/>
      </c>
      <c r="K217" s="120" t="str">
        <f>IF(H217="","",IF(AND(Temp!optSeasCoef=0,Temp!sts_add=1),IF(H217="out-sample",I217+(Q217*J217),I217+J217),IF(AND(Temp!optSeasCoef=0,Temp!sts_multp=1),IF(H217="out-sample",I217*(J217^Q217),I217*J217),IF(Temp!sts_add=1,IF(H217="out-sample",(I217+(Q217*J217))*G217,(I217+J217)*G217),IF(H217="out-sample",I217*(J217^Q217)*G217,I217*J217*G217)))))</f>
        <v/>
      </c>
      <c r="L217" s="116" t="str">
        <f t="shared" si="33"/>
        <v/>
      </c>
      <c r="M217" s="116" t="str">
        <f t="shared" si="34"/>
        <v/>
      </c>
      <c r="N217" s="116" t="str">
        <f t="shared" si="35"/>
        <v/>
      </c>
      <c r="O217" s="116" t="str">
        <f t="shared" si="36"/>
        <v/>
      </c>
      <c r="P217" s="116" t="str">
        <f t="shared" si="37"/>
        <v/>
      </c>
      <c r="Q217" s="103" t="str">
        <f>IF(AND(Temp!fhor_indata=1,ISBLANK(F217),H216="in-sample"),1,IF(AND(Temp!fhor_indata=1,H216="out-sample",Q216&lt;XfHor),Q216+1,IF(ISBLANK(F217),"",IF(AND(H217="out-sample",H216="in-sample"),1,IF(AND(H217="out-sample",H216="out-sample"),Q216+1,IF(ISNUMBER(Q216),Q216+1,1))))))</f>
        <v/>
      </c>
      <c r="R217" s="94" t="str">
        <f t="shared" si="38"/>
        <v/>
      </c>
      <c r="S217" s="94" t="str">
        <f>IF(Temp!fhor_indata=1,IF(S216=XobsHor,1,IF(COUNT($S$2:S216)&lt;=XobsHor,S216+1,IF(AND(COUNT($S$2:S216)&lt;=XobsHor+XfHor,IFERROR(MOD(S216,XobsHor)&lt;XfHor,FALSE)),S216+1,""))),IF(ISBLANK(F217),"",IF(S216=maxP,1,IF(S216&lt;maxP,S216+1,IF(COUNT($S$2:S217)&lt;=XobsHor,S216+1,"")))))</f>
        <v/>
      </c>
      <c r="T217" s="3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W217" s="123" t="str">
        <f t="shared" si="40"/>
        <v/>
      </c>
      <c r="AX217" s="123" t="str">
        <f t="shared" si="41"/>
        <v/>
      </c>
      <c r="AY217" s="124" t="str">
        <f t="shared" si="42"/>
        <v/>
      </c>
      <c r="AZ217" s="124" t="str">
        <f t="shared" si="43"/>
        <v/>
      </c>
      <c r="BF217" s="91"/>
    </row>
    <row r="218" spans="1:58" s="78" customFormat="1" ht="14.25" x14ac:dyDescent="0.2">
      <c r="A218" s="6"/>
      <c r="B218" s="6"/>
      <c r="C218" s="6"/>
      <c r="D218" s="3"/>
      <c r="E218" s="98" t="str">
        <f t="shared" si="39"/>
        <v/>
      </c>
      <c r="F218" s="117"/>
      <c r="G218" s="116" t="str">
        <f>IF(E218="","",IF(Temp!optSeasCoef=0,1,INDEX($C$2:$C$13,IF(MOD(COUNT($E$2:E218),seas_indx)=0,seas_indx,MOD(COUNT($E$2:E218),seas_indx)))))</f>
        <v/>
      </c>
      <c r="H218" s="97" t="str">
        <f>IFERROR(IF(Temp!fhor_indata=1,IF(COUNT($S$2:S218)&lt;=XobsHor,"in-sample",IF(AND(COUNT($S$2:S218)&lt;=XobsHor+XfHor,MOD(S217,XobsHor)&lt;XfHor),"out-sample","")),IF(ISBLANK(F218),"",IF(COUNT($F$2:F218)&lt;=XobsHor-XfHor,"in-sample","out-sample"))),"")</f>
        <v/>
      </c>
      <c r="I218" s="120" t="str">
        <f>IF(AND(ISBLANK(F217),H217="in-sample"),"",IF(AND(Temp!fhor_indata=1,H217="out-sample",H218="out-sample"),I217,IF(AND(ISBLANK(F218),H217="out-sample"),"",IF(AND(Temp!optSeasCoef=0,Temp!sts_add=1),IF(H217="in-sample",IF(Q217=bigT,((pCell/bigT)*F217)+((1-(pCell/bigT))*(I217+J217)),IF(OR(ISBLANK(F218),COUNT($F$2:F217)&lt;=pCell),F217,((pCell/COUNT($F$2:F217))*F217)+((1-(pCell/COUNT($F$2:F217)))*(I217+J217)))),I217),IF(AND(Temp!optSeasCoef=0,Temp!sts_multp=1),IF(H217="in-sample",IF(Q217=bigT,((pCell/bigT)*F217)+((1-(pCell/bigT))*(I217*J217)),IF(OR(ISBLANK(F218),COUNT(F$2:$F217)&lt;=pCell),F217,((pCell/COUNT($F$2:F217))*F217)+((1-(pCell/COUNT($F$2:F217)))*(I217*J217)))),I217),IF(Temp!sts_add=1,IF(H217="in-sample",IF(Q217=bigT,((pCell/bigT)*AX217)+((1-(pCell/bigT))*(I217+J217)),IF(OR(ISBLANK(F218),COUNT($AX$2:AX217)&lt;=pCell),AX217,((pCell/COUNT($AX$2:AX217))*AX217)+((1-(pCell/COUNT($AX$2:AX217)))*(I217+J217)))),I217),IF(H217="in-sample",IF(Q217=bigT,((pCell/bigT)*AX217)+((1-(pCell/bigT))*(I217*J217)),IF(OR(ISBLANK(F218),COUNT($AX$2:AX217)&lt;=pCell),AX217,((pCell/COUNT($AX$2:AX217))*AX217)+((1-(pCell/COUNT($AX$2:AX217)))*(I217*J217)))),I217)))))))</f>
        <v/>
      </c>
      <c r="J218" s="120" t="str">
        <f>IF(AND(ISBLANK(F217),H217="in-sample"),"",IF(AND(Temp!fhor_indata=1,H217="out-sample",H218="out-sample"),J217,IF(AND(ISBLANK(F218),H217="out-sample"),"",IF(AND(Temp!optSeasCoef=0,Temp!sts_add=1),IF(H217="in-sample",IF(Q217=bigT,((qCell/bigT)*(I218-I217))+((1-(qCell/bigT))*J217),IF(OR(ISBLANK(F218),COUNT($F$2:F217)&lt;=qCell),IF(COUNT($F$2:F217)=1,0,F217-F216),((qCell/COUNT($F$2:F217))*(I218-I217))+((1-(qCell/COUNT($F$2:F217)))*J217))),J217),IF(AND(Temp!optSeasCoef=0,Temp!sts_multp=1),IF(H217="in-sample",IF(Q217=bigT,((qCell/bigT)*(I218/I217))+((1-(qCell/bigT))*J217),IF(qCell=0,1,IF(OR(ISBLANK(F218),COUNT($F$2:F217)&lt;=qCell),IF(COUNT($F$2:F217)=1,1,F217/F216),((qCell/COUNT($F$2:F217))*(I218/I217))+((1-(qCell/COUNT($F$2:F217)))*J217)))),J217),IF(Temp!sts_add=1,IF(H217="in-sample",IF(Q217=bigT,((qCell/bigT)*(I218-I217))+((1-(qCell/bigT))*J217),IF(OR(ISBLANK(F218),COUNT($AX$2:AX217)&lt;=qCell),IF(COUNT($AX$2:AX217)=1,0,AX217-AX216),((qCell/COUNT($AX$2:AX217))*(I218-I217))+((1-(qCell/COUNT($AX$2:AX217)))*J217))),J217),IF(H217="in-sample",IF(Q217=bigT,((qCell/bigT)*(I218/I217))+((1-(qCell/bigT))*J217),IF(qCell=0,1,IF(OR(ISBLANK(F218),COUNT($AX$2:AX217)&lt;=qCell),IF(COUNT($AX$2:AX217)=1,1,AX217/AX216),((qCell/COUNT($AX$2:AX217))*(I218/I217))+((1-(qCell/COUNT($AX$2:AX217)))*J217)))),J217)))))))</f>
        <v/>
      </c>
      <c r="K218" s="120" t="str">
        <f>IF(H218="","",IF(AND(Temp!optSeasCoef=0,Temp!sts_add=1),IF(H218="out-sample",I218+(Q218*J218),I218+J218),IF(AND(Temp!optSeasCoef=0,Temp!sts_multp=1),IF(H218="out-sample",I218*(J218^Q218),I218*J218),IF(Temp!sts_add=1,IF(H218="out-sample",(I218+(Q218*J218))*G218,(I218+J218)*G218),IF(H218="out-sample",I218*(J218^Q218)*G218,I218*J218*G218)))))</f>
        <v/>
      </c>
      <c r="L218" s="116" t="str">
        <f t="shared" si="33"/>
        <v/>
      </c>
      <c r="M218" s="116" t="str">
        <f t="shared" si="34"/>
        <v/>
      </c>
      <c r="N218" s="116" t="str">
        <f t="shared" si="35"/>
        <v/>
      </c>
      <c r="O218" s="116" t="str">
        <f t="shared" si="36"/>
        <v/>
      </c>
      <c r="P218" s="116" t="str">
        <f t="shared" si="37"/>
        <v/>
      </c>
      <c r="Q218" s="103" t="str">
        <f>IF(AND(Temp!fhor_indata=1,ISBLANK(F218),H217="in-sample"),1,IF(AND(Temp!fhor_indata=1,H217="out-sample",Q217&lt;XfHor),Q217+1,IF(ISBLANK(F218),"",IF(AND(H218="out-sample",H217="in-sample"),1,IF(AND(H218="out-sample",H217="out-sample"),Q217+1,IF(ISNUMBER(Q217),Q217+1,1))))))</f>
        <v/>
      </c>
      <c r="R218" s="94" t="str">
        <f t="shared" si="38"/>
        <v/>
      </c>
      <c r="S218" s="94" t="str">
        <f>IF(Temp!fhor_indata=1,IF(S217=XobsHor,1,IF(COUNT($S$2:S217)&lt;=XobsHor,S217+1,IF(AND(COUNT($S$2:S217)&lt;=XobsHor+XfHor,IFERROR(MOD(S217,XobsHor)&lt;XfHor,FALSE)),S217+1,""))),IF(ISBLANK(F218),"",IF(S217=maxP,1,IF(S217&lt;maxP,S217+1,IF(COUNT($S$2:S218)&lt;=XobsHor,S217+1,"")))))</f>
        <v/>
      </c>
      <c r="T218" s="3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W218" s="123" t="str">
        <f t="shared" si="40"/>
        <v/>
      </c>
      <c r="AX218" s="123" t="str">
        <f t="shared" si="41"/>
        <v/>
      </c>
      <c r="AY218" s="124" t="str">
        <f t="shared" si="42"/>
        <v/>
      </c>
      <c r="AZ218" s="124" t="str">
        <f t="shared" si="43"/>
        <v/>
      </c>
      <c r="BF218" s="91"/>
    </row>
    <row r="219" spans="1:58" s="78" customFormat="1" ht="14.25" x14ac:dyDescent="0.2">
      <c r="A219" s="6"/>
      <c r="B219" s="6"/>
      <c r="C219" s="6"/>
      <c r="D219" s="3"/>
      <c r="E219" s="98" t="str">
        <f t="shared" si="39"/>
        <v/>
      </c>
      <c r="F219" s="117"/>
      <c r="G219" s="116" t="str">
        <f>IF(E219="","",IF(Temp!optSeasCoef=0,1,INDEX($C$2:$C$13,IF(MOD(COUNT($E$2:E219),seas_indx)=0,seas_indx,MOD(COUNT($E$2:E219),seas_indx)))))</f>
        <v/>
      </c>
      <c r="H219" s="97" t="str">
        <f>IFERROR(IF(Temp!fhor_indata=1,IF(COUNT($S$2:S219)&lt;=XobsHor,"in-sample",IF(AND(COUNT($S$2:S219)&lt;=XobsHor+XfHor,MOD(S218,XobsHor)&lt;XfHor),"out-sample","")),IF(ISBLANK(F219),"",IF(COUNT($F$2:F219)&lt;=XobsHor-XfHor,"in-sample","out-sample"))),"")</f>
        <v/>
      </c>
      <c r="I219" s="120" t="str">
        <f>IF(AND(ISBLANK(F218),H218="in-sample"),"",IF(AND(Temp!fhor_indata=1,H218="out-sample",H219="out-sample"),I218,IF(AND(ISBLANK(F219),H218="out-sample"),"",IF(AND(Temp!optSeasCoef=0,Temp!sts_add=1),IF(H218="in-sample",IF(Q218=bigT,((pCell/bigT)*F218)+((1-(pCell/bigT))*(I218+J218)),IF(OR(ISBLANK(F219),COUNT($F$2:F218)&lt;=pCell),F218,((pCell/COUNT($F$2:F218))*F218)+((1-(pCell/COUNT($F$2:F218)))*(I218+J218)))),I218),IF(AND(Temp!optSeasCoef=0,Temp!sts_multp=1),IF(H218="in-sample",IF(Q218=bigT,((pCell/bigT)*F218)+((1-(pCell/bigT))*(I218*J218)),IF(OR(ISBLANK(F219),COUNT(F$2:$F218)&lt;=pCell),F218,((pCell/COUNT($F$2:F218))*F218)+((1-(pCell/COUNT($F$2:F218)))*(I218*J218)))),I218),IF(Temp!sts_add=1,IF(H218="in-sample",IF(Q218=bigT,((pCell/bigT)*AX218)+((1-(pCell/bigT))*(I218+J218)),IF(OR(ISBLANK(F219),COUNT($AX$2:AX218)&lt;=pCell),AX218,((pCell/COUNT($AX$2:AX218))*AX218)+((1-(pCell/COUNT($AX$2:AX218)))*(I218+J218)))),I218),IF(H218="in-sample",IF(Q218=bigT,((pCell/bigT)*AX218)+((1-(pCell/bigT))*(I218*J218)),IF(OR(ISBLANK(F219),COUNT($AX$2:AX218)&lt;=pCell),AX218,((pCell/COUNT($AX$2:AX218))*AX218)+((1-(pCell/COUNT($AX$2:AX218)))*(I218*J218)))),I218)))))))</f>
        <v/>
      </c>
      <c r="J219" s="120" t="str">
        <f>IF(AND(ISBLANK(F218),H218="in-sample"),"",IF(AND(Temp!fhor_indata=1,H218="out-sample",H219="out-sample"),J218,IF(AND(ISBLANK(F219),H218="out-sample"),"",IF(AND(Temp!optSeasCoef=0,Temp!sts_add=1),IF(H218="in-sample",IF(Q218=bigT,((qCell/bigT)*(I219-I218))+((1-(qCell/bigT))*J218),IF(OR(ISBLANK(F219),COUNT($F$2:F218)&lt;=qCell),IF(COUNT($F$2:F218)=1,0,F218-F217),((qCell/COUNT($F$2:F218))*(I219-I218))+((1-(qCell/COUNT($F$2:F218)))*J218))),J218),IF(AND(Temp!optSeasCoef=0,Temp!sts_multp=1),IF(H218="in-sample",IF(Q218=bigT,((qCell/bigT)*(I219/I218))+((1-(qCell/bigT))*J218),IF(qCell=0,1,IF(OR(ISBLANK(F219),COUNT($F$2:F218)&lt;=qCell),IF(COUNT($F$2:F218)=1,1,F218/F217),((qCell/COUNT($F$2:F218))*(I219/I218))+((1-(qCell/COUNT($F$2:F218)))*J218)))),J218),IF(Temp!sts_add=1,IF(H218="in-sample",IF(Q218=bigT,((qCell/bigT)*(I219-I218))+((1-(qCell/bigT))*J218),IF(OR(ISBLANK(F219),COUNT($AX$2:AX218)&lt;=qCell),IF(COUNT($AX$2:AX218)=1,0,AX218-AX217),((qCell/COUNT($AX$2:AX218))*(I219-I218))+((1-(qCell/COUNT($AX$2:AX218)))*J218))),J218),IF(H218="in-sample",IF(Q218=bigT,((qCell/bigT)*(I219/I218))+((1-(qCell/bigT))*J218),IF(qCell=0,1,IF(OR(ISBLANK(F219),COUNT($AX$2:AX218)&lt;=qCell),IF(COUNT($AX$2:AX218)=1,1,AX218/AX217),((qCell/COUNT($AX$2:AX218))*(I219/I218))+((1-(qCell/COUNT($AX$2:AX218)))*J218)))),J218)))))))</f>
        <v/>
      </c>
      <c r="K219" s="120" t="str">
        <f>IF(H219="","",IF(AND(Temp!optSeasCoef=0,Temp!sts_add=1),IF(H219="out-sample",I219+(Q219*J219),I219+J219),IF(AND(Temp!optSeasCoef=0,Temp!sts_multp=1),IF(H219="out-sample",I219*(J219^Q219),I219*J219),IF(Temp!sts_add=1,IF(H219="out-sample",(I219+(Q219*J219))*G219,(I219+J219)*G219),IF(H219="out-sample",I219*(J219^Q219)*G219,I219*J219*G219)))))</f>
        <v/>
      </c>
      <c r="L219" s="116" t="str">
        <f t="shared" si="33"/>
        <v/>
      </c>
      <c r="M219" s="116" t="str">
        <f t="shared" si="34"/>
        <v/>
      </c>
      <c r="N219" s="116" t="str">
        <f t="shared" si="35"/>
        <v/>
      </c>
      <c r="O219" s="116" t="str">
        <f t="shared" si="36"/>
        <v/>
      </c>
      <c r="P219" s="116" t="str">
        <f t="shared" si="37"/>
        <v/>
      </c>
      <c r="Q219" s="103" t="str">
        <f>IF(AND(Temp!fhor_indata=1,ISBLANK(F219),H218="in-sample"),1,IF(AND(Temp!fhor_indata=1,H218="out-sample",Q218&lt;XfHor),Q218+1,IF(ISBLANK(F219),"",IF(AND(H219="out-sample",H218="in-sample"),1,IF(AND(H219="out-sample",H218="out-sample"),Q218+1,IF(ISNUMBER(Q218),Q218+1,1))))))</f>
        <v/>
      </c>
      <c r="R219" s="94" t="str">
        <f t="shared" si="38"/>
        <v/>
      </c>
      <c r="S219" s="94" t="str">
        <f>IF(Temp!fhor_indata=1,IF(S218=XobsHor,1,IF(COUNT($S$2:S218)&lt;=XobsHor,S218+1,IF(AND(COUNT($S$2:S218)&lt;=XobsHor+XfHor,IFERROR(MOD(S218,XobsHor)&lt;XfHor,FALSE)),S218+1,""))),IF(ISBLANK(F219),"",IF(S218=maxP,1,IF(S218&lt;maxP,S218+1,IF(COUNT($S$2:S219)&lt;=XobsHor,S218+1,"")))))</f>
        <v/>
      </c>
      <c r="T219" s="3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W219" s="123" t="str">
        <f t="shared" si="40"/>
        <v/>
      </c>
      <c r="AX219" s="123" t="str">
        <f t="shared" si="41"/>
        <v/>
      </c>
      <c r="AY219" s="124" t="str">
        <f t="shared" si="42"/>
        <v/>
      </c>
      <c r="AZ219" s="124" t="str">
        <f t="shared" si="43"/>
        <v/>
      </c>
      <c r="BF219" s="91"/>
    </row>
    <row r="220" spans="1:58" s="78" customFormat="1" ht="14.25" x14ac:dyDescent="0.2">
      <c r="A220" s="6"/>
      <c r="B220" s="6"/>
      <c r="C220" s="6"/>
      <c r="D220" s="3"/>
      <c r="E220" s="98" t="str">
        <f t="shared" si="39"/>
        <v/>
      </c>
      <c r="F220" s="117"/>
      <c r="G220" s="116" t="str">
        <f>IF(E220="","",IF(Temp!optSeasCoef=0,1,INDEX($C$2:$C$13,IF(MOD(COUNT($E$2:E220),seas_indx)=0,seas_indx,MOD(COUNT($E$2:E220),seas_indx)))))</f>
        <v/>
      </c>
      <c r="H220" s="97" t="str">
        <f>IFERROR(IF(Temp!fhor_indata=1,IF(COUNT($S$2:S220)&lt;=XobsHor,"in-sample",IF(AND(COUNT($S$2:S220)&lt;=XobsHor+XfHor,MOD(S219,XobsHor)&lt;XfHor),"out-sample","")),IF(ISBLANK(F220),"",IF(COUNT($F$2:F220)&lt;=XobsHor-XfHor,"in-sample","out-sample"))),"")</f>
        <v/>
      </c>
      <c r="I220" s="120" t="str">
        <f>IF(AND(ISBLANK(F219),H219="in-sample"),"",IF(AND(Temp!fhor_indata=1,H219="out-sample",H220="out-sample"),I219,IF(AND(ISBLANK(F220),H219="out-sample"),"",IF(AND(Temp!optSeasCoef=0,Temp!sts_add=1),IF(H219="in-sample",IF(Q219=bigT,((pCell/bigT)*F219)+((1-(pCell/bigT))*(I219+J219)),IF(OR(ISBLANK(F220),COUNT($F$2:F219)&lt;=pCell),F219,((pCell/COUNT($F$2:F219))*F219)+((1-(pCell/COUNT($F$2:F219)))*(I219+J219)))),I219),IF(AND(Temp!optSeasCoef=0,Temp!sts_multp=1),IF(H219="in-sample",IF(Q219=bigT,((pCell/bigT)*F219)+((1-(pCell/bigT))*(I219*J219)),IF(OR(ISBLANK(F220),COUNT(F$2:$F219)&lt;=pCell),F219,((pCell/COUNT($F$2:F219))*F219)+((1-(pCell/COUNT($F$2:F219)))*(I219*J219)))),I219),IF(Temp!sts_add=1,IF(H219="in-sample",IF(Q219=bigT,((pCell/bigT)*AX219)+((1-(pCell/bigT))*(I219+J219)),IF(OR(ISBLANK(F220),COUNT($AX$2:AX219)&lt;=pCell),AX219,((pCell/COUNT($AX$2:AX219))*AX219)+((1-(pCell/COUNT($AX$2:AX219)))*(I219+J219)))),I219),IF(H219="in-sample",IF(Q219=bigT,((pCell/bigT)*AX219)+((1-(pCell/bigT))*(I219*J219)),IF(OR(ISBLANK(F220),COUNT($AX$2:AX219)&lt;=pCell),AX219,((pCell/COUNT($AX$2:AX219))*AX219)+((1-(pCell/COUNT($AX$2:AX219)))*(I219*J219)))),I219)))))))</f>
        <v/>
      </c>
      <c r="J220" s="120" t="str">
        <f>IF(AND(ISBLANK(F219),H219="in-sample"),"",IF(AND(Temp!fhor_indata=1,H219="out-sample",H220="out-sample"),J219,IF(AND(ISBLANK(F220),H219="out-sample"),"",IF(AND(Temp!optSeasCoef=0,Temp!sts_add=1),IF(H219="in-sample",IF(Q219=bigT,((qCell/bigT)*(I220-I219))+((1-(qCell/bigT))*J219),IF(OR(ISBLANK(F220),COUNT($F$2:F219)&lt;=qCell),IF(COUNT($F$2:F219)=1,0,F219-F218),((qCell/COUNT($F$2:F219))*(I220-I219))+((1-(qCell/COUNT($F$2:F219)))*J219))),J219),IF(AND(Temp!optSeasCoef=0,Temp!sts_multp=1),IF(H219="in-sample",IF(Q219=bigT,((qCell/bigT)*(I220/I219))+((1-(qCell/bigT))*J219),IF(qCell=0,1,IF(OR(ISBLANK(F220),COUNT($F$2:F219)&lt;=qCell),IF(COUNT($F$2:F219)=1,1,F219/F218),((qCell/COUNT($F$2:F219))*(I220/I219))+((1-(qCell/COUNT($F$2:F219)))*J219)))),J219),IF(Temp!sts_add=1,IF(H219="in-sample",IF(Q219=bigT,((qCell/bigT)*(I220-I219))+((1-(qCell/bigT))*J219),IF(OR(ISBLANK(F220),COUNT($AX$2:AX219)&lt;=qCell),IF(COUNT($AX$2:AX219)=1,0,AX219-AX218),((qCell/COUNT($AX$2:AX219))*(I220-I219))+((1-(qCell/COUNT($AX$2:AX219)))*J219))),J219),IF(H219="in-sample",IF(Q219=bigT,((qCell/bigT)*(I220/I219))+((1-(qCell/bigT))*J219),IF(qCell=0,1,IF(OR(ISBLANK(F220),COUNT($AX$2:AX219)&lt;=qCell),IF(COUNT($AX$2:AX219)=1,1,AX219/AX218),((qCell/COUNT($AX$2:AX219))*(I220/I219))+((1-(qCell/COUNT($AX$2:AX219)))*J219)))),J219)))))))</f>
        <v/>
      </c>
      <c r="K220" s="120" t="str">
        <f>IF(H220="","",IF(AND(Temp!optSeasCoef=0,Temp!sts_add=1),IF(H220="out-sample",I220+(Q220*J220),I220+J220),IF(AND(Temp!optSeasCoef=0,Temp!sts_multp=1),IF(H220="out-sample",I220*(J220^Q220),I220*J220),IF(Temp!sts_add=1,IF(H220="out-sample",(I220+(Q220*J220))*G220,(I220+J220)*G220),IF(H220="out-sample",I220*(J220^Q220)*G220,I220*J220*G220)))))</f>
        <v/>
      </c>
      <c r="L220" s="116" t="str">
        <f t="shared" si="33"/>
        <v/>
      </c>
      <c r="M220" s="116" t="str">
        <f t="shared" si="34"/>
        <v/>
      </c>
      <c r="N220" s="116" t="str">
        <f t="shared" si="35"/>
        <v/>
      </c>
      <c r="O220" s="116" t="str">
        <f t="shared" si="36"/>
        <v/>
      </c>
      <c r="P220" s="116" t="str">
        <f t="shared" si="37"/>
        <v/>
      </c>
      <c r="Q220" s="103" t="str">
        <f>IF(AND(Temp!fhor_indata=1,ISBLANK(F220),H219="in-sample"),1,IF(AND(Temp!fhor_indata=1,H219="out-sample",Q219&lt;XfHor),Q219+1,IF(ISBLANK(F220),"",IF(AND(H220="out-sample",H219="in-sample"),1,IF(AND(H220="out-sample",H219="out-sample"),Q219+1,IF(ISNUMBER(Q219),Q219+1,1))))))</f>
        <v/>
      </c>
      <c r="R220" s="94" t="str">
        <f t="shared" si="38"/>
        <v/>
      </c>
      <c r="S220" s="94" t="str">
        <f>IF(Temp!fhor_indata=1,IF(S219=XobsHor,1,IF(COUNT($S$2:S219)&lt;=XobsHor,S219+1,IF(AND(COUNT($S$2:S219)&lt;=XobsHor+XfHor,IFERROR(MOD(S219,XobsHor)&lt;XfHor,FALSE)),S219+1,""))),IF(ISBLANK(F220),"",IF(S219=maxP,1,IF(S219&lt;maxP,S219+1,IF(COUNT($S$2:S220)&lt;=XobsHor,S219+1,"")))))</f>
        <v/>
      </c>
      <c r="T220" s="3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W220" s="123" t="str">
        <f t="shared" si="40"/>
        <v/>
      </c>
      <c r="AX220" s="123" t="str">
        <f t="shared" si="41"/>
        <v/>
      </c>
      <c r="AY220" s="124" t="str">
        <f t="shared" si="42"/>
        <v/>
      </c>
      <c r="AZ220" s="124" t="str">
        <f t="shared" si="43"/>
        <v/>
      </c>
      <c r="BF220" s="91"/>
    </row>
    <row r="221" spans="1:58" s="78" customFormat="1" ht="14.25" x14ac:dyDescent="0.2">
      <c r="A221" s="6"/>
      <c r="B221" s="6"/>
      <c r="C221" s="6"/>
      <c r="D221" s="3"/>
      <c r="E221" s="98" t="str">
        <f t="shared" si="39"/>
        <v/>
      </c>
      <c r="F221" s="117"/>
      <c r="G221" s="116" t="str">
        <f>IF(E221="","",IF(Temp!optSeasCoef=0,1,INDEX($C$2:$C$13,IF(MOD(COUNT($E$2:E221),seas_indx)=0,seas_indx,MOD(COUNT($E$2:E221),seas_indx)))))</f>
        <v/>
      </c>
      <c r="H221" s="97" t="str">
        <f>IFERROR(IF(Temp!fhor_indata=1,IF(COUNT($S$2:S221)&lt;=XobsHor,"in-sample",IF(AND(COUNT($S$2:S221)&lt;=XobsHor+XfHor,MOD(S220,XobsHor)&lt;XfHor),"out-sample","")),IF(ISBLANK(F221),"",IF(COUNT($F$2:F221)&lt;=XobsHor-XfHor,"in-sample","out-sample"))),"")</f>
        <v/>
      </c>
      <c r="I221" s="120" t="str">
        <f>IF(AND(ISBLANK(F220),H220="in-sample"),"",IF(AND(Temp!fhor_indata=1,H220="out-sample",H221="out-sample"),I220,IF(AND(ISBLANK(F221),H220="out-sample"),"",IF(AND(Temp!optSeasCoef=0,Temp!sts_add=1),IF(H220="in-sample",IF(Q220=bigT,((pCell/bigT)*F220)+((1-(pCell/bigT))*(I220+J220)),IF(OR(ISBLANK(F221),COUNT($F$2:F220)&lt;=pCell),F220,((pCell/COUNT($F$2:F220))*F220)+((1-(pCell/COUNT($F$2:F220)))*(I220+J220)))),I220),IF(AND(Temp!optSeasCoef=0,Temp!sts_multp=1),IF(H220="in-sample",IF(Q220=bigT,((pCell/bigT)*F220)+((1-(pCell/bigT))*(I220*J220)),IF(OR(ISBLANK(F221),COUNT(F$2:$F220)&lt;=pCell),F220,((pCell/COUNT($F$2:F220))*F220)+((1-(pCell/COUNT($F$2:F220)))*(I220*J220)))),I220),IF(Temp!sts_add=1,IF(H220="in-sample",IF(Q220=bigT,((pCell/bigT)*AX220)+((1-(pCell/bigT))*(I220+J220)),IF(OR(ISBLANK(F221),COUNT($AX$2:AX220)&lt;=pCell),AX220,((pCell/COUNT($AX$2:AX220))*AX220)+((1-(pCell/COUNT($AX$2:AX220)))*(I220+J220)))),I220),IF(H220="in-sample",IF(Q220=bigT,((pCell/bigT)*AX220)+((1-(pCell/bigT))*(I220*J220)),IF(OR(ISBLANK(F221),COUNT($AX$2:AX220)&lt;=pCell),AX220,((pCell/COUNT($AX$2:AX220))*AX220)+((1-(pCell/COUNT($AX$2:AX220)))*(I220*J220)))),I220)))))))</f>
        <v/>
      </c>
      <c r="J221" s="120" t="str">
        <f>IF(AND(ISBLANK(F220),H220="in-sample"),"",IF(AND(Temp!fhor_indata=1,H220="out-sample",H221="out-sample"),J220,IF(AND(ISBLANK(F221),H220="out-sample"),"",IF(AND(Temp!optSeasCoef=0,Temp!sts_add=1),IF(H220="in-sample",IF(Q220=bigT,((qCell/bigT)*(I221-I220))+((1-(qCell/bigT))*J220),IF(OR(ISBLANK(F221),COUNT($F$2:F220)&lt;=qCell),IF(COUNT($F$2:F220)=1,0,F220-F219),((qCell/COUNT($F$2:F220))*(I221-I220))+((1-(qCell/COUNT($F$2:F220)))*J220))),J220),IF(AND(Temp!optSeasCoef=0,Temp!sts_multp=1),IF(H220="in-sample",IF(Q220=bigT,((qCell/bigT)*(I221/I220))+((1-(qCell/bigT))*J220),IF(qCell=0,1,IF(OR(ISBLANK(F221),COUNT($F$2:F220)&lt;=qCell),IF(COUNT($F$2:F220)=1,1,F220/F219),((qCell/COUNT($F$2:F220))*(I221/I220))+((1-(qCell/COUNT($F$2:F220)))*J220)))),J220),IF(Temp!sts_add=1,IF(H220="in-sample",IF(Q220=bigT,((qCell/bigT)*(I221-I220))+((1-(qCell/bigT))*J220),IF(OR(ISBLANK(F221),COUNT($AX$2:AX220)&lt;=qCell),IF(COUNT($AX$2:AX220)=1,0,AX220-AX219),((qCell/COUNT($AX$2:AX220))*(I221-I220))+((1-(qCell/COUNT($AX$2:AX220)))*J220))),J220),IF(H220="in-sample",IF(Q220=bigT,((qCell/bigT)*(I221/I220))+((1-(qCell/bigT))*J220),IF(qCell=0,1,IF(OR(ISBLANK(F221),COUNT($AX$2:AX220)&lt;=qCell),IF(COUNT($AX$2:AX220)=1,1,AX220/AX219),((qCell/COUNT($AX$2:AX220))*(I221/I220))+((1-(qCell/COUNT($AX$2:AX220)))*J220)))),J220)))))))</f>
        <v/>
      </c>
      <c r="K221" s="120" t="str">
        <f>IF(H221="","",IF(AND(Temp!optSeasCoef=0,Temp!sts_add=1),IF(H221="out-sample",I221+(Q221*J221),I221+J221),IF(AND(Temp!optSeasCoef=0,Temp!sts_multp=1),IF(H221="out-sample",I221*(J221^Q221),I221*J221),IF(Temp!sts_add=1,IF(H221="out-sample",(I221+(Q221*J221))*G221,(I221+J221)*G221),IF(H221="out-sample",I221*(J221^Q221)*G221,I221*J221*G221)))))</f>
        <v/>
      </c>
      <c r="L221" s="116" t="str">
        <f t="shared" si="33"/>
        <v/>
      </c>
      <c r="M221" s="116" t="str">
        <f t="shared" si="34"/>
        <v/>
      </c>
      <c r="N221" s="116" t="str">
        <f t="shared" si="35"/>
        <v/>
      </c>
      <c r="O221" s="116" t="str">
        <f t="shared" si="36"/>
        <v/>
      </c>
      <c r="P221" s="116" t="str">
        <f t="shared" si="37"/>
        <v/>
      </c>
      <c r="Q221" s="103" t="str">
        <f>IF(AND(Temp!fhor_indata=1,ISBLANK(F221),H220="in-sample"),1,IF(AND(Temp!fhor_indata=1,H220="out-sample",Q220&lt;XfHor),Q220+1,IF(ISBLANK(F221),"",IF(AND(H221="out-sample",H220="in-sample"),1,IF(AND(H221="out-sample",H220="out-sample"),Q220+1,IF(ISNUMBER(Q220),Q220+1,1))))))</f>
        <v/>
      </c>
      <c r="R221" s="94" t="str">
        <f t="shared" si="38"/>
        <v/>
      </c>
      <c r="S221" s="94" t="str">
        <f>IF(Temp!fhor_indata=1,IF(S220=XobsHor,1,IF(COUNT($S$2:S220)&lt;=XobsHor,S220+1,IF(AND(COUNT($S$2:S220)&lt;=XobsHor+XfHor,IFERROR(MOD(S220,XobsHor)&lt;XfHor,FALSE)),S220+1,""))),IF(ISBLANK(F221),"",IF(S220=maxP,1,IF(S220&lt;maxP,S220+1,IF(COUNT($S$2:S221)&lt;=XobsHor,S220+1,"")))))</f>
        <v/>
      </c>
      <c r="T221" s="3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W221" s="123" t="str">
        <f t="shared" si="40"/>
        <v/>
      </c>
      <c r="AX221" s="123" t="str">
        <f t="shared" si="41"/>
        <v/>
      </c>
      <c r="AY221" s="124" t="str">
        <f t="shared" si="42"/>
        <v/>
      </c>
      <c r="AZ221" s="124" t="str">
        <f t="shared" si="43"/>
        <v/>
      </c>
      <c r="BF221" s="91"/>
    </row>
    <row r="222" spans="1:58" s="78" customFormat="1" ht="14.25" x14ac:dyDescent="0.2">
      <c r="A222" s="6"/>
      <c r="B222" s="6"/>
      <c r="C222" s="6"/>
      <c r="D222" s="3"/>
      <c r="E222" s="98" t="str">
        <f t="shared" si="39"/>
        <v/>
      </c>
      <c r="F222" s="117"/>
      <c r="G222" s="116" t="str">
        <f>IF(E222="","",IF(Temp!optSeasCoef=0,1,INDEX($C$2:$C$13,IF(MOD(COUNT($E$2:E222),seas_indx)=0,seas_indx,MOD(COUNT($E$2:E222),seas_indx)))))</f>
        <v/>
      </c>
      <c r="H222" s="97" t="str">
        <f>IFERROR(IF(Temp!fhor_indata=1,IF(COUNT($S$2:S222)&lt;=XobsHor,"in-sample",IF(AND(COUNT($S$2:S222)&lt;=XobsHor+XfHor,MOD(S221,XobsHor)&lt;XfHor),"out-sample","")),IF(ISBLANK(F222),"",IF(COUNT($F$2:F222)&lt;=XobsHor-XfHor,"in-sample","out-sample"))),"")</f>
        <v/>
      </c>
      <c r="I222" s="120" t="str">
        <f>IF(AND(ISBLANK(F221),H221="in-sample"),"",IF(AND(Temp!fhor_indata=1,H221="out-sample",H222="out-sample"),I221,IF(AND(ISBLANK(F222),H221="out-sample"),"",IF(AND(Temp!optSeasCoef=0,Temp!sts_add=1),IF(H221="in-sample",IF(Q221=bigT,((pCell/bigT)*F221)+((1-(pCell/bigT))*(I221+J221)),IF(OR(ISBLANK(F222),COUNT($F$2:F221)&lt;=pCell),F221,((pCell/COUNT($F$2:F221))*F221)+((1-(pCell/COUNT($F$2:F221)))*(I221+J221)))),I221),IF(AND(Temp!optSeasCoef=0,Temp!sts_multp=1),IF(H221="in-sample",IF(Q221=bigT,((pCell/bigT)*F221)+((1-(pCell/bigT))*(I221*J221)),IF(OR(ISBLANK(F222),COUNT(F$2:$F221)&lt;=pCell),F221,((pCell/COUNT($F$2:F221))*F221)+((1-(pCell/COUNT($F$2:F221)))*(I221*J221)))),I221),IF(Temp!sts_add=1,IF(H221="in-sample",IF(Q221=bigT,((pCell/bigT)*AX221)+((1-(pCell/bigT))*(I221+J221)),IF(OR(ISBLANK(F222),COUNT($AX$2:AX221)&lt;=pCell),AX221,((pCell/COUNT($AX$2:AX221))*AX221)+((1-(pCell/COUNT($AX$2:AX221)))*(I221+J221)))),I221),IF(H221="in-sample",IF(Q221=bigT,((pCell/bigT)*AX221)+((1-(pCell/bigT))*(I221*J221)),IF(OR(ISBLANK(F222),COUNT($AX$2:AX221)&lt;=pCell),AX221,((pCell/COUNT($AX$2:AX221))*AX221)+((1-(pCell/COUNT($AX$2:AX221)))*(I221*J221)))),I221)))))))</f>
        <v/>
      </c>
      <c r="J222" s="120" t="str">
        <f>IF(AND(ISBLANK(F221),H221="in-sample"),"",IF(AND(Temp!fhor_indata=1,H221="out-sample",H222="out-sample"),J221,IF(AND(ISBLANK(F222),H221="out-sample"),"",IF(AND(Temp!optSeasCoef=0,Temp!sts_add=1),IF(H221="in-sample",IF(Q221=bigT,((qCell/bigT)*(I222-I221))+((1-(qCell/bigT))*J221),IF(OR(ISBLANK(F222),COUNT($F$2:F221)&lt;=qCell),IF(COUNT($F$2:F221)=1,0,F221-F220),((qCell/COUNT($F$2:F221))*(I222-I221))+((1-(qCell/COUNT($F$2:F221)))*J221))),J221),IF(AND(Temp!optSeasCoef=0,Temp!sts_multp=1),IF(H221="in-sample",IF(Q221=bigT,((qCell/bigT)*(I222/I221))+((1-(qCell/bigT))*J221),IF(qCell=0,1,IF(OR(ISBLANK(F222),COUNT($F$2:F221)&lt;=qCell),IF(COUNT($F$2:F221)=1,1,F221/F220),((qCell/COUNT($F$2:F221))*(I222/I221))+((1-(qCell/COUNT($F$2:F221)))*J221)))),J221),IF(Temp!sts_add=1,IF(H221="in-sample",IF(Q221=bigT,((qCell/bigT)*(I222-I221))+((1-(qCell/bigT))*J221),IF(OR(ISBLANK(F222),COUNT($AX$2:AX221)&lt;=qCell),IF(COUNT($AX$2:AX221)=1,0,AX221-AX220),((qCell/COUNT($AX$2:AX221))*(I222-I221))+((1-(qCell/COUNT($AX$2:AX221)))*J221))),J221),IF(H221="in-sample",IF(Q221=bigT,((qCell/bigT)*(I222/I221))+((1-(qCell/bigT))*J221),IF(qCell=0,1,IF(OR(ISBLANK(F222),COUNT($AX$2:AX221)&lt;=qCell),IF(COUNT($AX$2:AX221)=1,1,AX221/AX220),((qCell/COUNT($AX$2:AX221))*(I222/I221))+((1-(qCell/COUNT($AX$2:AX221)))*J221)))),J221)))))))</f>
        <v/>
      </c>
      <c r="K222" s="120" t="str">
        <f>IF(H222="","",IF(AND(Temp!optSeasCoef=0,Temp!sts_add=1),IF(H222="out-sample",I222+(Q222*J222),I222+J222),IF(AND(Temp!optSeasCoef=0,Temp!sts_multp=1),IF(H222="out-sample",I222*(J222^Q222),I222*J222),IF(Temp!sts_add=1,IF(H222="out-sample",(I222+(Q222*J222))*G222,(I222+J222)*G222),IF(H222="out-sample",I222*(J222^Q222)*G222,I222*J222*G222)))))</f>
        <v/>
      </c>
      <c r="L222" s="116" t="str">
        <f t="shared" si="33"/>
        <v/>
      </c>
      <c r="M222" s="116" t="str">
        <f t="shared" si="34"/>
        <v/>
      </c>
      <c r="N222" s="116" t="str">
        <f t="shared" si="35"/>
        <v/>
      </c>
      <c r="O222" s="116" t="str">
        <f t="shared" si="36"/>
        <v/>
      </c>
      <c r="P222" s="116" t="str">
        <f t="shared" si="37"/>
        <v/>
      </c>
      <c r="Q222" s="103" t="str">
        <f>IF(AND(Temp!fhor_indata=1,ISBLANK(F222),H221="in-sample"),1,IF(AND(Temp!fhor_indata=1,H221="out-sample",Q221&lt;XfHor),Q221+1,IF(ISBLANK(F222),"",IF(AND(H222="out-sample",H221="in-sample"),1,IF(AND(H222="out-sample",H221="out-sample"),Q221+1,IF(ISNUMBER(Q221),Q221+1,1))))))</f>
        <v/>
      </c>
      <c r="R222" s="94" t="str">
        <f t="shared" si="38"/>
        <v/>
      </c>
      <c r="S222" s="94" t="str">
        <f>IF(Temp!fhor_indata=1,IF(S221=XobsHor,1,IF(COUNT($S$2:S221)&lt;=XobsHor,S221+1,IF(AND(COUNT($S$2:S221)&lt;=XobsHor+XfHor,IFERROR(MOD(S221,XobsHor)&lt;XfHor,FALSE)),S221+1,""))),IF(ISBLANK(F222),"",IF(S221=maxP,1,IF(S221&lt;maxP,S221+1,IF(COUNT($S$2:S222)&lt;=XobsHor,S221+1,"")))))</f>
        <v/>
      </c>
      <c r="T222" s="3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W222" s="123" t="str">
        <f t="shared" si="40"/>
        <v/>
      </c>
      <c r="AX222" s="123" t="str">
        <f t="shared" si="41"/>
        <v/>
      </c>
      <c r="AY222" s="124" t="str">
        <f t="shared" si="42"/>
        <v/>
      </c>
      <c r="AZ222" s="124" t="str">
        <f t="shared" si="43"/>
        <v/>
      </c>
      <c r="BF222" s="91"/>
    </row>
    <row r="223" spans="1:58" s="78" customFormat="1" ht="14.25" x14ac:dyDescent="0.2">
      <c r="A223" s="6"/>
      <c r="B223" s="6"/>
      <c r="C223" s="6"/>
      <c r="D223" s="3"/>
      <c r="E223" s="98" t="str">
        <f t="shared" si="39"/>
        <v/>
      </c>
      <c r="F223" s="117"/>
      <c r="G223" s="116" t="str">
        <f>IF(E223="","",IF(Temp!optSeasCoef=0,1,INDEX($C$2:$C$13,IF(MOD(COUNT($E$2:E223),seas_indx)=0,seas_indx,MOD(COUNT($E$2:E223),seas_indx)))))</f>
        <v/>
      </c>
      <c r="H223" s="97" t="str">
        <f>IFERROR(IF(Temp!fhor_indata=1,IF(COUNT($S$2:S223)&lt;=XobsHor,"in-sample",IF(AND(COUNT($S$2:S223)&lt;=XobsHor+XfHor,MOD(S222,XobsHor)&lt;XfHor),"out-sample","")),IF(ISBLANK(F223),"",IF(COUNT($F$2:F223)&lt;=XobsHor-XfHor,"in-sample","out-sample"))),"")</f>
        <v/>
      </c>
      <c r="I223" s="120" t="str">
        <f>IF(AND(ISBLANK(F222),H222="in-sample"),"",IF(AND(Temp!fhor_indata=1,H222="out-sample",H223="out-sample"),I222,IF(AND(ISBLANK(F223),H222="out-sample"),"",IF(AND(Temp!optSeasCoef=0,Temp!sts_add=1),IF(H222="in-sample",IF(Q222=bigT,((pCell/bigT)*F222)+((1-(pCell/bigT))*(I222+J222)),IF(OR(ISBLANK(F223),COUNT($F$2:F222)&lt;=pCell),F222,((pCell/COUNT($F$2:F222))*F222)+((1-(pCell/COUNT($F$2:F222)))*(I222+J222)))),I222),IF(AND(Temp!optSeasCoef=0,Temp!sts_multp=1),IF(H222="in-sample",IF(Q222=bigT,((pCell/bigT)*F222)+((1-(pCell/bigT))*(I222*J222)),IF(OR(ISBLANK(F223),COUNT(F$2:$F222)&lt;=pCell),F222,((pCell/COUNT($F$2:F222))*F222)+((1-(pCell/COUNT($F$2:F222)))*(I222*J222)))),I222),IF(Temp!sts_add=1,IF(H222="in-sample",IF(Q222=bigT,((pCell/bigT)*AX222)+((1-(pCell/bigT))*(I222+J222)),IF(OR(ISBLANK(F223),COUNT($AX$2:AX222)&lt;=pCell),AX222,((pCell/COUNT($AX$2:AX222))*AX222)+((1-(pCell/COUNT($AX$2:AX222)))*(I222+J222)))),I222),IF(H222="in-sample",IF(Q222=bigT,((pCell/bigT)*AX222)+((1-(pCell/bigT))*(I222*J222)),IF(OR(ISBLANK(F223),COUNT($AX$2:AX222)&lt;=pCell),AX222,((pCell/COUNT($AX$2:AX222))*AX222)+((1-(pCell/COUNT($AX$2:AX222)))*(I222*J222)))),I222)))))))</f>
        <v/>
      </c>
      <c r="J223" s="120" t="str">
        <f>IF(AND(ISBLANK(F222),H222="in-sample"),"",IF(AND(Temp!fhor_indata=1,H222="out-sample",H223="out-sample"),J222,IF(AND(ISBLANK(F223),H222="out-sample"),"",IF(AND(Temp!optSeasCoef=0,Temp!sts_add=1),IF(H222="in-sample",IF(Q222=bigT,((qCell/bigT)*(I223-I222))+((1-(qCell/bigT))*J222),IF(OR(ISBLANK(F223),COUNT($F$2:F222)&lt;=qCell),IF(COUNT($F$2:F222)=1,0,F222-F221),((qCell/COUNT($F$2:F222))*(I223-I222))+((1-(qCell/COUNT($F$2:F222)))*J222))),J222),IF(AND(Temp!optSeasCoef=0,Temp!sts_multp=1),IF(H222="in-sample",IF(Q222=bigT,((qCell/bigT)*(I223/I222))+((1-(qCell/bigT))*J222),IF(qCell=0,1,IF(OR(ISBLANK(F223),COUNT($F$2:F222)&lt;=qCell),IF(COUNT($F$2:F222)=1,1,F222/F221),((qCell/COUNT($F$2:F222))*(I223/I222))+((1-(qCell/COUNT($F$2:F222)))*J222)))),J222),IF(Temp!sts_add=1,IF(H222="in-sample",IF(Q222=bigT,((qCell/bigT)*(I223-I222))+((1-(qCell/bigT))*J222),IF(OR(ISBLANK(F223),COUNT($AX$2:AX222)&lt;=qCell),IF(COUNT($AX$2:AX222)=1,0,AX222-AX221),((qCell/COUNT($AX$2:AX222))*(I223-I222))+((1-(qCell/COUNT($AX$2:AX222)))*J222))),J222),IF(H222="in-sample",IF(Q222=bigT,((qCell/bigT)*(I223/I222))+((1-(qCell/bigT))*J222),IF(qCell=0,1,IF(OR(ISBLANK(F223),COUNT($AX$2:AX222)&lt;=qCell),IF(COUNT($AX$2:AX222)=1,1,AX222/AX221),((qCell/COUNT($AX$2:AX222))*(I223/I222))+((1-(qCell/COUNT($AX$2:AX222)))*J222)))),J222)))))))</f>
        <v/>
      </c>
      <c r="K223" s="120" t="str">
        <f>IF(H223="","",IF(AND(Temp!optSeasCoef=0,Temp!sts_add=1),IF(H223="out-sample",I223+(Q223*J223),I223+J223),IF(AND(Temp!optSeasCoef=0,Temp!sts_multp=1),IF(H223="out-sample",I223*(J223^Q223),I223*J223),IF(Temp!sts_add=1,IF(H223="out-sample",(I223+(Q223*J223))*G223,(I223+J223)*G223),IF(H223="out-sample",I223*(J223^Q223)*G223,I223*J223*G223)))))</f>
        <v/>
      </c>
      <c r="L223" s="116" t="str">
        <f t="shared" si="33"/>
        <v/>
      </c>
      <c r="M223" s="116" t="str">
        <f t="shared" si="34"/>
        <v/>
      </c>
      <c r="N223" s="116" t="str">
        <f t="shared" si="35"/>
        <v/>
      </c>
      <c r="O223" s="116" t="str">
        <f t="shared" si="36"/>
        <v/>
      </c>
      <c r="P223" s="116" t="str">
        <f t="shared" si="37"/>
        <v/>
      </c>
      <c r="Q223" s="103" t="str">
        <f>IF(AND(Temp!fhor_indata=1,ISBLANK(F223),H222="in-sample"),1,IF(AND(Temp!fhor_indata=1,H222="out-sample",Q222&lt;XfHor),Q222+1,IF(ISBLANK(F223),"",IF(AND(H223="out-sample",H222="in-sample"),1,IF(AND(H223="out-sample",H222="out-sample"),Q222+1,IF(ISNUMBER(Q222),Q222+1,1))))))</f>
        <v/>
      </c>
      <c r="R223" s="94" t="str">
        <f t="shared" si="38"/>
        <v/>
      </c>
      <c r="S223" s="94" t="str">
        <f>IF(Temp!fhor_indata=1,IF(S222=XobsHor,1,IF(COUNT($S$2:S222)&lt;=XobsHor,S222+1,IF(AND(COUNT($S$2:S222)&lt;=XobsHor+XfHor,IFERROR(MOD(S222,XobsHor)&lt;XfHor,FALSE)),S222+1,""))),IF(ISBLANK(F223),"",IF(S222=maxP,1,IF(S222&lt;maxP,S222+1,IF(COUNT($S$2:S223)&lt;=XobsHor,S222+1,"")))))</f>
        <v/>
      </c>
      <c r="T223" s="3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W223" s="123" t="str">
        <f t="shared" si="40"/>
        <v/>
      </c>
      <c r="AX223" s="123" t="str">
        <f t="shared" si="41"/>
        <v/>
      </c>
      <c r="AY223" s="124" t="str">
        <f t="shared" si="42"/>
        <v/>
      </c>
      <c r="AZ223" s="124" t="str">
        <f t="shared" si="43"/>
        <v/>
      </c>
      <c r="BF223" s="91"/>
    </row>
    <row r="224" spans="1:58" s="78" customFormat="1" ht="14.25" x14ac:dyDescent="0.2">
      <c r="A224" s="6"/>
      <c r="B224" s="6"/>
      <c r="C224" s="6"/>
      <c r="D224" s="3"/>
      <c r="E224" s="98" t="str">
        <f t="shared" si="39"/>
        <v/>
      </c>
      <c r="F224" s="117"/>
      <c r="G224" s="116" t="str">
        <f>IF(E224="","",IF(Temp!optSeasCoef=0,1,INDEX($C$2:$C$13,IF(MOD(COUNT($E$2:E224),seas_indx)=0,seas_indx,MOD(COUNT($E$2:E224),seas_indx)))))</f>
        <v/>
      </c>
      <c r="H224" s="97" t="str">
        <f>IFERROR(IF(Temp!fhor_indata=1,IF(COUNT($S$2:S224)&lt;=XobsHor,"in-sample",IF(AND(COUNT($S$2:S224)&lt;=XobsHor+XfHor,MOD(S223,XobsHor)&lt;XfHor),"out-sample","")),IF(ISBLANK(F224),"",IF(COUNT($F$2:F224)&lt;=XobsHor-XfHor,"in-sample","out-sample"))),"")</f>
        <v/>
      </c>
      <c r="I224" s="120" t="str">
        <f>IF(AND(ISBLANK(F223),H223="in-sample"),"",IF(AND(Temp!fhor_indata=1,H223="out-sample",H224="out-sample"),I223,IF(AND(ISBLANK(F224),H223="out-sample"),"",IF(AND(Temp!optSeasCoef=0,Temp!sts_add=1),IF(H223="in-sample",IF(Q223=bigT,((pCell/bigT)*F223)+((1-(pCell/bigT))*(I223+J223)),IF(OR(ISBLANK(F224),COUNT($F$2:F223)&lt;=pCell),F223,((pCell/COUNT($F$2:F223))*F223)+((1-(pCell/COUNT($F$2:F223)))*(I223+J223)))),I223),IF(AND(Temp!optSeasCoef=0,Temp!sts_multp=1),IF(H223="in-sample",IF(Q223=bigT,((pCell/bigT)*F223)+((1-(pCell/bigT))*(I223*J223)),IF(OR(ISBLANK(F224),COUNT(F$2:$F223)&lt;=pCell),F223,((pCell/COUNT($F$2:F223))*F223)+((1-(pCell/COUNT($F$2:F223)))*(I223*J223)))),I223),IF(Temp!sts_add=1,IF(H223="in-sample",IF(Q223=bigT,((pCell/bigT)*AX223)+((1-(pCell/bigT))*(I223+J223)),IF(OR(ISBLANK(F224),COUNT($AX$2:AX223)&lt;=pCell),AX223,((pCell/COUNT($AX$2:AX223))*AX223)+((1-(pCell/COUNT($AX$2:AX223)))*(I223+J223)))),I223),IF(H223="in-sample",IF(Q223=bigT,((pCell/bigT)*AX223)+((1-(pCell/bigT))*(I223*J223)),IF(OR(ISBLANK(F224),COUNT($AX$2:AX223)&lt;=pCell),AX223,((pCell/COUNT($AX$2:AX223))*AX223)+((1-(pCell/COUNT($AX$2:AX223)))*(I223*J223)))),I223)))))))</f>
        <v/>
      </c>
      <c r="J224" s="120" t="str">
        <f>IF(AND(ISBLANK(F223),H223="in-sample"),"",IF(AND(Temp!fhor_indata=1,H223="out-sample",H224="out-sample"),J223,IF(AND(ISBLANK(F224),H223="out-sample"),"",IF(AND(Temp!optSeasCoef=0,Temp!sts_add=1),IF(H223="in-sample",IF(Q223=bigT,((qCell/bigT)*(I224-I223))+((1-(qCell/bigT))*J223),IF(OR(ISBLANK(F224),COUNT($F$2:F223)&lt;=qCell),IF(COUNT($F$2:F223)=1,0,F223-F222),((qCell/COUNT($F$2:F223))*(I224-I223))+((1-(qCell/COUNT($F$2:F223)))*J223))),J223),IF(AND(Temp!optSeasCoef=0,Temp!sts_multp=1),IF(H223="in-sample",IF(Q223=bigT,((qCell/bigT)*(I224/I223))+((1-(qCell/bigT))*J223),IF(qCell=0,1,IF(OR(ISBLANK(F224),COUNT($F$2:F223)&lt;=qCell),IF(COUNT($F$2:F223)=1,1,F223/F222),((qCell/COUNT($F$2:F223))*(I224/I223))+((1-(qCell/COUNT($F$2:F223)))*J223)))),J223),IF(Temp!sts_add=1,IF(H223="in-sample",IF(Q223=bigT,((qCell/bigT)*(I224-I223))+((1-(qCell/bigT))*J223),IF(OR(ISBLANK(F224),COUNT($AX$2:AX223)&lt;=qCell),IF(COUNT($AX$2:AX223)=1,0,AX223-AX222),((qCell/COUNT($AX$2:AX223))*(I224-I223))+((1-(qCell/COUNT($AX$2:AX223)))*J223))),J223),IF(H223="in-sample",IF(Q223=bigT,((qCell/bigT)*(I224/I223))+((1-(qCell/bigT))*J223),IF(qCell=0,1,IF(OR(ISBLANK(F224),COUNT($AX$2:AX223)&lt;=qCell),IF(COUNT($AX$2:AX223)=1,1,AX223/AX222),((qCell/COUNT($AX$2:AX223))*(I224/I223))+((1-(qCell/COUNT($AX$2:AX223)))*J223)))),J223)))))))</f>
        <v/>
      </c>
      <c r="K224" s="120" t="str">
        <f>IF(H224="","",IF(AND(Temp!optSeasCoef=0,Temp!sts_add=1),IF(H224="out-sample",I224+(Q224*J224),I224+J224),IF(AND(Temp!optSeasCoef=0,Temp!sts_multp=1),IF(H224="out-sample",I224*(J224^Q224),I224*J224),IF(Temp!sts_add=1,IF(H224="out-sample",(I224+(Q224*J224))*G224,(I224+J224)*G224),IF(H224="out-sample",I224*(J224^Q224)*G224,I224*J224*G224)))))</f>
        <v/>
      </c>
      <c r="L224" s="116" t="str">
        <f t="shared" si="33"/>
        <v/>
      </c>
      <c r="M224" s="116" t="str">
        <f t="shared" si="34"/>
        <v/>
      </c>
      <c r="N224" s="116" t="str">
        <f t="shared" si="35"/>
        <v/>
      </c>
      <c r="O224" s="116" t="str">
        <f t="shared" si="36"/>
        <v/>
      </c>
      <c r="P224" s="116" t="str">
        <f t="shared" si="37"/>
        <v/>
      </c>
      <c r="Q224" s="103" t="str">
        <f>IF(AND(Temp!fhor_indata=1,ISBLANK(F224),H223="in-sample"),1,IF(AND(Temp!fhor_indata=1,H223="out-sample",Q223&lt;XfHor),Q223+1,IF(ISBLANK(F224),"",IF(AND(H224="out-sample",H223="in-sample"),1,IF(AND(H224="out-sample",H223="out-sample"),Q223+1,IF(ISNUMBER(Q223),Q223+1,1))))))</f>
        <v/>
      </c>
      <c r="R224" s="94" t="str">
        <f t="shared" si="38"/>
        <v/>
      </c>
      <c r="S224" s="94" t="str">
        <f>IF(Temp!fhor_indata=1,IF(S223=XobsHor,1,IF(COUNT($S$2:S223)&lt;=XobsHor,S223+1,IF(AND(COUNT($S$2:S223)&lt;=XobsHor+XfHor,IFERROR(MOD(S223,XobsHor)&lt;XfHor,FALSE)),S223+1,""))),IF(ISBLANK(F224),"",IF(S223=maxP,1,IF(S223&lt;maxP,S223+1,IF(COUNT($S$2:S224)&lt;=XobsHor,S223+1,"")))))</f>
        <v/>
      </c>
      <c r="T224" s="3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W224" s="123" t="str">
        <f t="shared" si="40"/>
        <v/>
      </c>
      <c r="AX224" s="123" t="str">
        <f t="shared" si="41"/>
        <v/>
      </c>
      <c r="AY224" s="124" t="str">
        <f t="shared" si="42"/>
        <v/>
      </c>
      <c r="AZ224" s="124" t="str">
        <f t="shared" si="43"/>
        <v/>
      </c>
      <c r="BF224" s="91"/>
    </row>
    <row r="225" spans="1:58" s="78" customFormat="1" ht="14.25" x14ac:dyDescent="0.2">
      <c r="A225" s="6"/>
      <c r="B225" s="6"/>
      <c r="C225" s="6"/>
      <c r="D225" s="3"/>
      <c r="E225" s="98" t="str">
        <f t="shared" si="39"/>
        <v/>
      </c>
      <c r="F225" s="117"/>
      <c r="G225" s="116" t="str">
        <f>IF(E225="","",IF(Temp!optSeasCoef=0,1,INDEX($C$2:$C$13,IF(MOD(COUNT($E$2:E225),seas_indx)=0,seas_indx,MOD(COUNT($E$2:E225),seas_indx)))))</f>
        <v/>
      </c>
      <c r="H225" s="97" t="str">
        <f>IFERROR(IF(Temp!fhor_indata=1,IF(COUNT($S$2:S225)&lt;=XobsHor,"in-sample",IF(AND(COUNT($S$2:S225)&lt;=XobsHor+XfHor,MOD(S224,XobsHor)&lt;XfHor),"out-sample","")),IF(ISBLANK(F225),"",IF(COUNT($F$2:F225)&lt;=XobsHor-XfHor,"in-sample","out-sample"))),"")</f>
        <v/>
      </c>
      <c r="I225" s="120" t="str">
        <f>IF(AND(ISBLANK(F224),H224="in-sample"),"",IF(AND(Temp!fhor_indata=1,H224="out-sample",H225="out-sample"),I224,IF(AND(ISBLANK(F225),H224="out-sample"),"",IF(AND(Temp!optSeasCoef=0,Temp!sts_add=1),IF(H224="in-sample",IF(Q224=bigT,((pCell/bigT)*F224)+((1-(pCell/bigT))*(I224+J224)),IF(OR(ISBLANK(F225),COUNT($F$2:F224)&lt;=pCell),F224,((pCell/COUNT($F$2:F224))*F224)+((1-(pCell/COUNT($F$2:F224)))*(I224+J224)))),I224),IF(AND(Temp!optSeasCoef=0,Temp!sts_multp=1),IF(H224="in-sample",IF(Q224=bigT,((pCell/bigT)*F224)+((1-(pCell/bigT))*(I224*J224)),IF(OR(ISBLANK(F225),COUNT(F$2:$F224)&lt;=pCell),F224,((pCell/COUNT($F$2:F224))*F224)+((1-(pCell/COUNT($F$2:F224)))*(I224*J224)))),I224),IF(Temp!sts_add=1,IF(H224="in-sample",IF(Q224=bigT,((pCell/bigT)*AX224)+((1-(pCell/bigT))*(I224+J224)),IF(OR(ISBLANK(F225),COUNT($AX$2:AX224)&lt;=pCell),AX224,((pCell/COUNT($AX$2:AX224))*AX224)+((1-(pCell/COUNT($AX$2:AX224)))*(I224+J224)))),I224),IF(H224="in-sample",IF(Q224=bigT,((pCell/bigT)*AX224)+((1-(pCell/bigT))*(I224*J224)),IF(OR(ISBLANK(F225),COUNT($AX$2:AX224)&lt;=pCell),AX224,((pCell/COUNT($AX$2:AX224))*AX224)+((1-(pCell/COUNT($AX$2:AX224)))*(I224*J224)))),I224)))))))</f>
        <v/>
      </c>
      <c r="J225" s="120" t="str">
        <f>IF(AND(ISBLANK(F224),H224="in-sample"),"",IF(AND(Temp!fhor_indata=1,H224="out-sample",H225="out-sample"),J224,IF(AND(ISBLANK(F225),H224="out-sample"),"",IF(AND(Temp!optSeasCoef=0,Temp!sts_add=1),IF(H224="in-sample",IF(Q224=bigT,((qCell/bigT)*(I225-I224))+((1-(qCell/bigT))*J224),IF(OR(ISBLANK(F225),COUNT($F$2:F224)&lt;=qCell),IF(COUNT($F$2:F224)=1,0,F224-F223),((qCell/COUNT($F$2:F224))*(I225-I224))+((1-(qCell/COUNT($F$2:F224)))*J224))),J224),IF(AND(Temp!optSeasCoef=0,Temp!sts_multp=1),IF(H224="in-sample",IF(Q224=bigT,((qCell/bigT)*(I225/I224))+((1-(qCell/bigT))*J224),IF(qCell=0,1,IF(OR(ISBLANK(F225),COUNT($F$2:F224)&lt;=qCell),IF(COUNT($F$2:F224)=1,1,F224/F223),((qCell/COUNT($F$2:F224))*(I225/I224))+((1-(qCell/COUNT($F$2:F224)))*J224)))),J224),IF(Temp!sts_add=1,IF(H224="in-sample",IF(Q224=bigT,((qCell/bigT)*(I225-I224))+((1-(qCell/bigT))*J224),IF(OR(ISBLANK(F225),COUNT($AX$2:AX224)&lt;=qCell),IF(COUNT($AX$2:AX224)=1,0,AX224-AX223),((qCell/COUNT($AX$2:AX224))*(I225-I224))+((1-(qCell/COUNT($AX$2:AX224)))*J224))),J224),IF(H224="in-sample",IF(Q224=bigT,((qCell/bigT)*(I225/I224))+((1-(qCell/bigT))*J224),IF(qCell=0,1,IF(OR(ISBLANK(F225),COUNT($AX$2:AX224)&lt;=qCell),IF(COUNT($AX$2:AX224)=1,1,AX224/AX223),((qCell/COUNT($AX$2:AX224))*(I225/I224))+((1-(qCell/COUNT($AX$2:AX224)))*J224)))),J224)))))))</f>
        <v/>
      </c>
      <c r="K225" s="120" t="str">
        <f>IF(H225="","",IF(AND(Temp!optSeasCoef=0,Temp!sts_add=1),IF(H225="out-sample",I225+(Q225*J225),I225+J225),IF(AND(Temp!optSeasCoef=0,Temp!sts_multp=1),IF(H225="out-sample",I225*(J225^Q225),I225*J225),IF(Temp!sts_add=1,IF(H225="out-sample",(I225+(Q225*J225))*G225,(I225+J225)*G225),IF(H225="out-sample",I225*(J225^Q225)*G225,I225*J225*G225)))))</f>
        <v/>
      </c>
      <c r="L225" s="116" t="str">
        <f t="shared" si="33"/>
        <v/>
      </c>
      <c r="M225" s="116" t="str">
        <f t="shared" si="34"/>
        <v/>
      </c>
      <c r="N225" s="116" t="str">
        <f t="shared" si="35"/>
        <v/>
      </c>
      <c r="O225" s="116" t="str">
        <f t="shared" si="36"/>
        <v/>
      </c>
      <c r="P225" s="116" t="str">
        <f t="shared" si="37"/>
        <v/>
      </c>
      <c r="Q225" s="103" t="str">
        <f>IF(AND(Temp!fhor_indata=1,ISBLANK(F225),H224="in-sample"),1,IF(AND(Temp!fhor_indata=1,H224="out-sample",Q224&lt;XfHor),Q224+1,IF(ISBLANK(F225),"",IF(AND(H225="out-sample",H224="in-sample"),1,IF(AND(H225="out-sample",H224="out-sample"),Q224+1,IF(ISNUMBER(Q224),Q224+1,1))))))</f>
        <v/>
      </c>
      <c r="R225" s="94" t="str">
        <f t="shared" si="38"/>
        <v/>
      </c>
      <c r="S225" s="94" t="str">
        <f>IF(Temp!fhor_indata=1,IF(S224=XobsHor,1,IF(COUNT($S$2:S224)&lt;=XobsHor,S224+1,IF(AND(COUNT($S$2:S224)&lt;=XobsHor+XfHor,IFERROR(MOD(S224,XobsHor)&lt;XfHor,FALSE)),S224+1,""))),IF(ISBLANK(F225),"",IF(S224=maxP,1,IF(S224&lt;maxP,S224+1,IF(COUNT($S$2:S225)&lt;=XobsHor,S224+1,"")))))</f>
        <v/>
      </c>
      <c r="T225" s="3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W225" s="123" t="str">
        <f t="shared" si="40"/>
        <v/>
      </c>
      <c r="AX225" s="123" t="str">
        <f t="shared" si="41"/>
        <v/>
      </c>
      <c r="AY225" s="124" t="str">
        <f t="shared" si="42"/>
        <v/>
      </c>
      <c r="AZ225" s="124" t="str">
        <f t="shared" si="43"/>
        <v/>
      </c>
      <c r="BF225" s="91"/>
    </row>
    <row r="226" spans="1:58" s="78" customFormat="1" ht="14.25" x14ac:dyDescent="0.2">
      <c r="A226" s="6"/>
      <c r="B226" s="6"/>
      <c r="C226" s="6"/>
      <c r="D226" s="3"/>
      <c r="E226" s="98" t="str">
        <f t="shared" si="39"/>
        <v/>
      </c>
      <c r="F226" s="117"/>
      <c r="G226" s="116" t="str">
        <f>IF(E226="","",IF(Temp!optSeasCoef=0,1,INDEX($C$2:$C$13,IF(MOD(COUNT($E$2:E226),seas_indx)=0,seas_indx,MOD(COUNT($E$2:E226),seas_indx)))))</f>
        <v/>
      </c>
      <c r="H226" s="97" t="str">
        <f>IFERROR(IF(Temp!fhor_indata=1,IF(COUNT($S$2:S226)&lt;=XobsHor,"in-sample",IF(AND(COUNT($S$2:S226)&lt;=XobsHor+XfHor,MOD(S225,XobsHor)&lt;XfHor),"out-sample","")),IF(ISBLANK(F226),"",IF(COUNT($F$2:F226)&lt;=XobsHor-XfHor,"in-sample","out-sample"))),"")</f>
        <v/>
      </c>
      <c r="I226" s="120" t="str">
        <f>IF(AND(ISBLANK(F225),H225="in-sample"),"",IF(AND(Temp!fhor_indata=1,H225="out-sample",H226="out-sample"),I225,IF(AND(ISBLANK(F226),H225="out-sample"),"",IF(AND(Temp!optSeasCoef=0,Temp!sts_add=1),IF(H225="in-sample",IF(Q225=bigT,((pCell/bigT)*F225)+((1-(pCell/bigT))*(I225+J225)),IF(OR(ISBLANK(F226),COUNT($F$2:F225)&lt;=pCell),F225,((pCell/COUNT($F$2:F225))*F225)+((1-(pCell/COUNT($F$2:F225)))*(I225+J225)))),I225),IF(AND(Temp!optSeasCoef=0,Temp!sts_multp=1),IF(H225="in-sample",IF(Q225=bigT,((pCell/bigT)*F225)+((1-(pCell/bigT))*(I225*J225)),IF(OR(ISBLANK(F226),COUNT(F$2:$F225)&lt;=pCell),F225,((pCell/COUNT($F$2:F225))*F225)+((1-(pCell/COUNT($F$2:F225)))*(I225*J225)))),I225),IF(Temp!sts_add=1,IF(H225="in-sample",IF(Q225=bigT,((pCell/bigT)*AX225)+((1-(pCell/bigT))*(I225+J225)),IF(OR(ISBLANK(F226),COUNT($AX$2:AX225)&lt;=pCell),AX225,((pCell/COUNT($AX$2:AX225))*AX225)+((1-(pCell/COUNT($AX$2:AX225)))*(I225+J225)))),I225),IF(H225="in-sample",IF(Q225=bigT,((pCell/bigT)*AX225)+((1-(pCell/bigT))*(I225*J225)),IF(OR(ISBLANK(F226),COUNT($AX$2:AX225)&lt;=pCell),AX225,((pCell/COUNT($AX$2:AX225))*AX225)+((1-(pCell/COUNT($AX$2:AX225)))*(I225*J225)))),I225)))))))</f>
        <v/>
      </c>
      <c r="J226" s="120" t="str">
        <f>IF(AND(ISBLANK(F225),H225="in-sample"),"",IF(AND(Temp!fhor_indata=1,H225="out-sample",H226="out-sample"),J225,IF(AND(ISBLANK(F226),H225="out-sample"),"",IF(AND(Temp!optSeasCoef=0,Temp!sts_add=1),IF(H225="in-sample",IF(Q225=bigT,((qCell/bigT)*(I226-I225))+((1-(qCell/bigT))*J225),IF(OR(ISBLANK(F226),COUNT($F$2:F225)&lt;=qCell),IF(COUNT($F$2:F225)=1,0,F225-F224),((qCell/COUNT($F$2:F225))*(I226-I225))+((1-(qCell/COUNT($F$2:F225)))*J225))),J225),IF(AND(Temp!optSeasCoef=0,Temp!sts_multp=1),IF(H225="in-sample",IF(Q225=bigT,((qCell/bigT)*(I226/I225))+((1-(qCell/bigT))*J225),IF(qCell=0,1,IF(OR(ISBLANK(F226),COUNT($F$2:F225)&lt;=qCell),IF(COUNT($F$2:F225)=1,1,F225/F224),((qCell/COUNT($F$2:F225))*(I226/I225))+((1-(qCell/COUNT($F$2:F225)))*J225)))),J225),IF(Temp!sts_add=1,IF(H225="in-sample",IF(Q225=bigT,((qCell/bigT)*(I226-I225))+((1-(qCell/bigT))*J225),IF(OR(ISBLANK(F226),COUNT($AX$2:AX225)&lt;=qCell),IF(COUNT($AX$2:AX225)=1,0,AX225-AX224),((qCell/COUNT($AX$2:AX225))*(I226-I225))+((1-(qCell/COUNT($AX$2:AX225)))*J225))),J225),IF(H225="in-sample",IF(Q225=bigT,((qCell/bigT)*(I226/I225))+((1-(qCell/bigT))*J225),IF(qCell=0,1,IF(OR(ISBLANK(F226),COUNT($AX$2:AX225)&lt;=qCell),IF(COUNT($AX$2:AX225)=1,1,AX225/AX224),((qCell/COUNT($AX$2:AX225))*(I226/I225))+((1-(qCell/COUNT($AX$2:AX225)))*J225)))),J225)))))))</f>
        <v/>
      </c>
      <c r="K226" s="120" t="str">
        <f>IF(H226="","",IF(AND(Temp!optSeasCoef=0,Temp!sts_add=1),IF(H226="out-sample",I226+(Q226*J226),I226+J226),IF(AND(Temp!optSeasCoef=0,Temp!sts_multp=1),IF(H226="out-sample",I226*(J226^Q226),I226*J226),IF(Temp!sts_add=1,IF(H226="out-sample",(I226+(Q226*J226))*G226,(I226+J226)*G226),IF(H226="out-sample",I226*(J226^Q226)*G226,I226*J226*G226)))))</f>
        <v/>
      </c>
      <c r="L226" s="116" t="str">
        <f t="shared" si="33"/>
        <v/>
      </c>
      <c r="M226" s="116" t="str">
        <f t="shared" si="34"/>
        <v/>
      </c>
      <c r="N226" s="116" t="str">
        <f t="shared" si="35"/>
        <v/>
      </c>
      <c r="O226" s="116" t="str">
        <f t="shared" si="36"/>
        <v/>
      </c>
      <c r="P226" s="116" t="str">
        <f t="shared" si="37"/>
        <v/>
      </c>
      <c r="Q226" s="103" t="str">
        <f>IF(AND(Temp!fhor_indata=1,ISBLANK(F226),H225="in-sample"),1,IF(AND(Temp!fhor_indata=1,H225="out-sample",Q225&lt;XfHor),Q225+1,IF(ISBLANK(F226),"",IF(AND(H226="out-sample",H225="in-sample"),1,IF(AND(H226="out-sample",H225="out-sample"),Q225+1,IF(ISNUMBER(Q225),Q225+1,1))))))</f>
        <v/>
      </c>
      <c r="R226" s="94" t="str">
        <f t="shared" si="38"/>
        <v/>
      </c>
      <c r="S226" s="94" t="str">
        <f>IF(Temp!fhor_indata=1,IF(S225=XobsHor,1,IF(COUNT($S$2:S225)&lt;=XobsHor,S225+1,IF(AND(COUNT($S$2:S225)&lt;=XobsHor+XfHor,IFERROR(MOD(S225,XobsHor)&lt;XfHor,FALSE)),S225+1,""))),IF(ISBLANK(F226),"",IF(S225=maxP,1,IF(S225&lt;maxP,S225+1,IF(COUNT($S$2:S226)&lt;=XobsHor,S225+1,"")))))</f>
        <v/>
      </c>
      <c r="T226" s="3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W226" s="123" t="str">
        <f t="shared" si="40"/>
        <v/>
      </c>
      <c r="AX226" s="123" t="str">
        <f t="shared" si="41"/>
        <v/>
      </c>
      <c r="AY226" s="124" t="str">
        <f t="shared" si="42"/>
        <v/>
      </c>
      <c r="AZ226" s="124" t="str">
        <f t="shared" si="43"/>
        <v/>
      </c>
      <c r="BF226" s="91"/>
    </row>
    <row r="227" spans="1:58" s="78" customFormat="1" ht="14.25" x14ac:dyDescent="0.2">
      <c r="A227" s="6"/>
      <c r="B227" s="6"/>
      <c r="C227" s="6"/>
      <c r="D227" s="3"/>
      <c r="E227" s="98" t="str">
        <f t="shared" si="39"/>
        <v/>
      </c>
      <c r="F227" s="117"/>
      <c r="G227" s="116" t="str">
        <f>IF(E227="","",IF(Temp!optSeasCoef=0,1,INDEX($C$2:$C$13,IF(MOD(COUNT($E$2:E227),seas_indx)=0,seas_indx,MOD(COUNT($E$2:E227),seas_indx)))))</f>
        <v/>
      </c>
      <c r="H227" s="97" t="str">
        <f>IFERROR(IF(Temp!fhor_indata=1,IF(COUNT($S$2:S227)&lt;=XobsHor,"in-sample",IF(AND(COUNT($S$2:S227)&lt;=XobsHor+XfHor,MOD(S226,XobsHor)&lt;XfHor),"out-sample","")),IF(ISBLANK(F227),"",IF(COUNT($F$2:F227)&lt;=XobsHor-XfHor,"in-sample","out-sample"))),"")</f>
        <v/>
      </c>
      <c r="I227" s="120" t="str">
        <f>IF(AND(ISBLANK(F226),H226="in-sample"),"",IF(AND(Temp!fhor_indata=1,H226="out-sample",H227="out-sample"),I226,IF(AND(ISBLANK(F227),H226="out-sample"),"",IF(AND(Temp!optSeasCoef=0,Temp!sts_add=1),IF(H226="in-sample",IF(Q226=bigT,((pCell/bigT)*F226)+((1-(pCell/bigT))*(I226+J226)),IF(OR(ISBLANK(F227),COUNT($F$2:F226)&lt;=pCell),F226,((pCell/COUNT($F$2:F226))*F226)+((1-(pCell/COUNT($F$2:F226)))*(I226+J226)))),I226),IF(AND(Temp!optSeasCoef=0,Temp!sts_multp=1),IF(H226="in-sample",IF(Q226=bigT,((pCell/bigT)*F226)+((1-(pCell/bigT))*(I226*J226)),IF(OR(ISBLANK(F227),COUNT(F$2:$F226)&lt;=pCell),F226,((pCell/COUNT($F$2:F226))*F226)+((1-(pCell/COUNT($F$2:F226)))*(I226*J226)))),I226),IF(Temp!sts_add=1,IF(H226="in-sample",IF(Q226=bigT,((pCell/bigT)*AX226)+((1-(pCell/bigT))*(I226+J226)),IF(OR(ISBLANK(F227),COUNT($AX$2:AX226)&lt;=pCell),AX226,((pCell/COUNT($AX$2:AX226))*AX226)+((1-(pCell/COUNT($AX$2:AX226)))*(I226+J226)))),I226),IF(H226="in-sample",IF(Q226=bigT,((pCell/bigT)*AX226)+((1-(pCell/bigT))*(I226*J226)),IF(OR(ISBLANK(F227),COUNT($AX$2:AX226)&lt;=pCell),AX226,((pCell/COUNT($AX$2:AX226))*AX226)+((1-(pCell/COUNT($AX$2:AX226)))*(I226*J226)))),I226)))))))</f>
        <v/>
      </c>
      <c r="J227" s="120" t="str">
        <f>IF(AND(ISBLANK(F226),H226="in-sample"),"",IF(AND(Temp!fhor_indata=1,H226="out-sample",H227="out-sample"),J226,IF(AND(ISBLANK(F227),H226="out-sample"),"",IF(AND(Temp!optSeasCoef=0,Temp!sts_add=1),IF(H226="in-sample",IF(Q226=bigT,((qCell/bigT)*(I227-I226))+((1-(qCell/bigT))*J226),IF(OR(ISBLANK(F227),COUNT($F$2:F226)&lt;=qCell),IF(COUNT($F$2:F226)=1,0,F226-F225),((qCell/COUNT($F$2:F226))*(I227-I226))+((1-(qCell/COUNT($F$2:F226)))*J226))),J226),IF(AND(Temp!optSeasCoef=0,Temp!sts_multp=1),IF(H226="in-sample",IF(Q226=bigT,((qCell/bigT)*(I227/I226))+((1-(qCell/bigT))*J226),IF(qCell=0,1,IF(OR(ISBLANK(F227),COUNT($F$2:F226)&lt;=qCell),IF(COUNT($F$2:F226)=1,1,F226/F225),((qCell/COUNT($F$2:F226))*(I227/I226))+((1-(qCell/COUNT($F$2:F226)))*J226)))),J226),IF(Temp!sts_add=1,IF(H226="in-sample",IF(Q226=bigT,((qCell/bigT)*(I227-I226))+((1-(qCell/bigT))*J226),IF(OR(ISBLANK(F227),COUNT($AX$2:AX226)&lt;=qCell),IF(COUNT($AX$2:AX226)=1,0,AX226-AX225),((qCell/COUNT($AX$2:AX226))*(I227-I226))+((1-(qCell/COUNT($AX$2:AX226)))*J226))),J226),IF(H226="in-sample",IF(Q226=bigT,((qCell/bigT)*(I227/I226))+((1-(qCell/bigT))*J226),IF(qCell=0,1,IF(OR(ISBLANK(F227),COUNT($AX$2:AX226)&lt;=qCell),IF(COUNT($AX$2:AX226)=1,1,AX226/AX225),((qCell/COUNT($AX$2:AX226))*(I227/I226))+((1-(qCell/COUNT($AX$2:AX226)))*J226)))),J226)))))))</f>
        <v/>
      </c>
      <c r="K227" s="120" t="str">
        <f>IF(H227="","",IF(AND(Temp!optSeasCoef=0,Temp!sts_add=1),IF(H227="out-sample",I227+(Q227*J227),I227+J227),IF(AND(Temp!optSeasCoef=0,Temp!sts_multp=1),IF(H227="out-sample",I227*(J227^Q227),I227*J227),IF(Temp!sts_add=1,IF(H227="out-sample",(I227+(Q227*J227))*G227,(I227+J227)*G227),IF(H227="out-sample",I227*(J227^Q227)*G227,I227*J227*G227)))))</f>
        <v/>
      </c>
      <c r="L227" s="116" t="str">
        <f t="shared" si="33"/>
        <v/>
      </c>
      <c r="M227" s="116" t="str">
        <f t="shared" si="34"/>
        <v/>
      </c>
      <c r="N227" s="116" t="str">
        <f t="shared" si="35"/>
        <v/>
      </c>
      <c r="O227" s="116" t="str">
        <f t="shared" si="36"/>
        <v/>
      </c>
      <c r="P227" s="116" t="str">
        <f t="shared" si="37"/>
        <v/>
      </c>
      <c r="Q227" s="103" t="str">
        <f>IF(AND(Temp!fhor_indata=1,ISBLANK(F227),H226="in-sample"),1,IF(AND(Temp!fhor_indata=1,H226="out-sample",Q226&lt;XfHor),Q226+1,IF(ISBLANK(F227),"",IF(AND(H227="out-sample",H226="in-sample"),1,IF(AND(H227="out-sample",H226="out-sample"),Q226+1,IF(ISNUMBER(Q226),Q226+1,1))))))</f>
        <v/>
      </c>
      <c r="R227" s="94" t="str">
        <f t="shared" si="38"/>
        <v/>
      </c>
      <c r="S227" s="94" t="str">
        <f>IF(Temp!fhor_indata=1,IF(S226=XobsHor,1,IF(COUNT($S$2:S226)&lt;=XobsHor,S226+1,IF(AND(COUNT($S$2:S226)&lt;=XobsHor+XfHor,IFERROR(MOD(S226,XobsHor)&lt;XfHor,FALSE)),S226+1,""))),IF(ISBLANK(F227),"",IF(S226=maxP,1,IF(S226&lt;maxP,S226+1,IF(COUNT($S$2:S227)&lt;=XobsHor,S226+1,"")))))</f>
        <v/>
      </c>
      <c r="T227" s="3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W227" s="123" t="str">
        <f t="shared" si="40"/>
        <v/>
      </c>
      <c r="AX227" s="123" t="str">
        <f t="shared" si="41"/>
        <v/>
      </c>
      <c r="AY227" s="124" t="str">
        <f t="shared" si="42"/>
        <v/>
      </c>
      <c r="AZ227" s="124" t="str">
        <f t="shared" si="43"/>
        <v/>
      </c>
      <c r="BF227" s="91"/>
    </row>
    <row r="228" spans="1:58" s="78" customFormat="1" ht="14.25" x14ac:dyDescent="0.2">
      <c r="A228" s="6"/>
      <c r="B228" s="6"/>
      <c r="C228" s="6"/>
      <c r="D228" s="3"/>
      <c r="E228" s="98" t="str">
        <f t="shared" si="39"/>
        <v/>
      </c>
      <c r="F228" s="117"/>
      <c r="G228" s="116" t="str">
        <f>IF(E228="","",IF(Temp!optSeasCoef=0,1,INDEX($C$2:$C$13,IF(MOD(COUNT($E$2:E228),seas_indx)=0,seas_indx,MOD(COUNT($E$2:E228),seas_indx)))))</f>
        <v/>
      </c>
      <c r="H228" s="97" t="str">
        <f>IFERROR(IF(Temp!fhor_indata=1,IF(COUNT($S$2:S228)&lt;=XobsHor,"in-sample",IF(AND(COUNT($S$2:S228)&lt;=XobsHor+XfHor,MOD(S227,XobsHor)&lt;XfHor),"out-sample","")),IF(ISBLANK(F228),"",IF(COUNT($F$2:F228)&lt;=XobsHor-XfHor,"in-sample","out-sample"))),"")</f>
        <v/>
      </c>
      <c r="I228" s="120" t="str">
        <f>IF(AND(ISBLANK(F227),H227="in-sample"),"",IF(AND(Temp!fhor_indata=1,H227="out-sample",H228="out-sample"),I227,IF(AND(ISBLANK(F228),H227="out-sample"),"",IF(AND(Temp!optSeasCoef=0,Temp!sts_add=1),IF(H227="in-sample",IF(Q227=bigT,((pCell/bigT)*F227)+((1-(pCell/bigT))*(I227+J227)),IF(OR(ISBLANK(F228),COUNT($F$2:F227)&lt;=pCell),F227,((pCell/COUNT($F$2:F227))*F227)+((1-(pCell/COUNT($F$2:F227)))*(I227+J227)))),I227),IF(AND(Temp!optSeasCoef=0,Temp!sts_multp=1),IF(H227="in-sample",IF(Q227=bigT,((pCell/bigT)*F227)+((1-(pCell/bigT))*(I227*J227)),IF(OR(ISBLANK(F228),COUNT(F$2:$F227)&lt;=pCell),F227,((pCell/COUNT($F$2:F227))*F227)+((1-(pCell/COUNT($F$2:F227)))*(I227*J227)))),I227),IF(Temp!sts_add=1,IF(H227="in-sample",IF(Q227=bigT,((pCell/bigT)*AX227)+((1-(pCell/bigT))*(I227+J227)),IF(OR(ISBLANK(F228),COUNT($AX$2:AX227)&lt;=pCell),AX227,((pCell/COUNT($AX$2:AX227))*AX227)+((1-(pCell/COUNT($AX$2:AX227)))*(I227+J227)))),I227),IF(H227="in-sample",IF(Q227=bigT,((pCell/bigT)*AX227)+((1-(pCell/bigT))*(I227*J227)),IF(OR(ISBLANK(F228),COUNT($AX$2:AX227)&lt;=pCell),AX227,((pCell/COUNT($AX$2:AX227))*AX227)+((1-(pCell/COUNT($AX$2:AX227)))*(I227*J227)))),I227)))))))</f>
        <v/>
      </c>
      <c r="J228" s="120" t="str">
        <f>IF(AND(ISBLANK(F227),H227="in-sample"),"",IF(AND(Temp!fhor_indata=1,H227="out-sample",H228="out-sample"),J227,IF(AND(ISBLANK(F228),H227="out-sample"),"",IF(AND(Temp!optSeasCoef=0,Temp!sts_add=1),IF(H227="in-sample",IF(Q227=bigT,((qCell/bigT)*(I228-I227))+((1-(qCell/bigT))*J227),IF(OR(ISBLANK(F228),COUNT($F$2:F227)&lt;=qCell),IF(COUNT($F$2:F227)=1,0,F227-F226),((qCell/COUNT($F$2:F227))*(I228-I227))+((1-(qCell/COUNT($F$2:F227)))*J227))),J227),IF(AND(Temp!optSeasCoef=0,Temp!sts_multp=1),IF(H227="in-sample",IF(Q227=bigT,((qCell/bigT)*(I228/I227))+((1-(qCell/bigT))*J227),IF(qCell=0,1,IF(OR(ISBLANK(F228),COUNT($F$2:F227)&lt;=qCell),IF(COUNT($F$2:F227)=1,1,F227/F226),((qCell/COUNT($F$2:F227))*(I228/I227))+((1-(qCell/COUNT($F$2:F227)))*J227)))),J227),IF(Temp!sts_add=1,IF(H227="in-sample",IF(Q227=bigT,((qCell/bigT)*(I228-I227))+((1-(qCell/bigT))*J227),IF(OR(ISBLANK(F228),COUNT($AX$2:AX227)&lt;=qCell),IF(COUNT($AX$2:AX227)=1,0,AX227-AX226),((qCell/COUNT($AX$2:AX227))*(I228-I227))+((1-(qCell/COUNT($AX$2:AX227)))*J227))),J227),IF(H227="in-sample",IF(Q227=bigT,((qCell/bigT)*(I228/I227))+((1-(qCell/bigT))*J227),IF(qCell=0,1,IF(OR(ISBLANK(F228),COUNT($AX$2:AX227)&lt;=qCell),IF(COUNT($AX$2:AX227)=1,1,AX227/AX226),((qCell/COUNT($AX$2:AX227))*(I228/I227))+((1-(qCell/COUNT($AX$2:AX227)))*J227)))),J227)))))))</f>
        <v/>
      </c>
      <c r="K228" s="120" t="str">
        <f>IF(H228="","",IF(AND(Temp!optSeasCoef=0,Temp!sts_add=1),IF(H228="out-sample",I228+(Q228*J228),I228+J228),IF(AND(Temp!optSeasCoef=0,Temp!sts_multp=1),IF(H228="out-sample",I228*(J228^Q228),I228*J228),IF(Temp!sts_add=1,IF(H228="out-sample",(I228+(Q228*J228))*G228,(I228+J228)*G228),IF(H228="out-sample",I228*(J228^Q228)*G228,I228*J228*G228)))))</f>
        <v/>
      </c>
      <c r="L228" s="116" t="str">
        <f t="shared" si="33"/>
        <v/>
      </c>
      <c r="M228" s="116" t="str">
        <f t="shared" si="34"/>
        <v/>
      </c>
      <c r="N228" s="116" t="str">
        <f t="shared" si="35"/>
        <v/>
      </c>
      <c r="O228" s="116" t="str">
        <f t="shared" si="36"/>
        <v/>
      </c>
      <c r="P228" s="116" t="str">
        <f t="shared" si="37"/>
        <v/>
      </c>
      <c r="Q228" s="94" t="str">
        <f>IF(AND(Temp!fhor_indata=1,ISBLANK(F228),H227="in-sample"),1,IF(AND(Temp!fhor_indata=1,H227="out-sample",Q227&lt;XfHor),Q227+1,IF(ISBLANK(F228),"",IF(AND(H228="out-sample",H227="in-sample"),1,IF(AND(H228="out-sample",H227="out-sample"),Q227+1,IF(ISNUMBER(Q227),Q227+1,1))))))</f>
        <v/>
      </c>
      <c r="R228" s="94" t="str">
        <f t="shared" si="38"/>
        <v/>
      </c>
      <c r="S228" s="94" t="str">
        <f>IF(Temp!fhor_indata=1,IF(S227=XobsHor,1,IF(COUNT($S$2:S227)&lt;=XobsHor,S227+1,IF(AND(COUNT($S$2:S227)&lt;=XobsHor+XfHor,IFERROR(MOD(S227,XobsHor)&lt;XfHor,FALSE)),S227+1,""))),IF(ISBLANK(F228),"",IF(S227=maxP,1,IF(S227&lt;maxP,S227+1,IF(COUNT($S$2:S228)&lt;=XobsHor,S227+1,"")))))</f>
        <v/>
      </c>
      <c r="T228" s="3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W228" s="123" t="str">
        <f t="shared" si="40"/>
        <v/>
      </c>
      <c r="AX228" s="123" t="str">
        <f t="shared" si="41"/>
        <v/>
      </c>
      <c r="AY228" s="124" t="str">
        <f t="shared" si="42"/>
        <v/>
      </c>
      <c r="AZ228" s="124" t="str">
        <f t="shared" si="43"/>
        <v/>
      </c>
      <c r="BF228" s="91"/>
    </row>
    <row r="229" spans="1:58" s="78" customFormat="1" ht="14.25" x14ac:dyDescent="0.2">
      <c r="A229" s="6"/>
      <c r="B229" s="6"/>
      <c r="C229" s="6"/>
      <c r="D229" s="3"/>
      <c r="E229" s="98" t="str">
        <f t="shared" si="39"/>
        <v/>
      </c>
      <c r="F229" s="117"/>
      <c r="G229" s="116" t="str">
        <f>IF(E229="","",IF(Temp!optSeasCoef=0,1,INDEX($C$2:$C$13,IF(MOD(COUNT($E$2:E229),seas_indx)=0,seas_indx,MOD(COUNT($E$2:E229),seas_indx)))))</f>
        <v/>
      </c>
      <c r="H229" s="97" t="str">
        <f>IFERROR(IF(Temp!fhor_indata=1,IF(COUNT($S$2:S229)&lt;=XobsHor,"in-sample",IF(AND(COUNT($S$2:S229)&lt;=XobsHor+XfHor,MOD(S228,XobsHor)&lt;XfHor),"out-sample","")),IF(ISBLANK(F229),"",IF(COUNT($F$2:F229)&lt;=XobsHor-XfHor,"in-sample","out-sample"))),"")</f>
        <v/>
      </c>
      <c r="I229" s="120" t="str">
        <f>IF(AND(ISBLANK(F228),H228="in-sample"),"",IF(AND(Temp!fhor_indata=1,H228="out-sample",H229="out-sample"),I228,IF(AND(ISBLANK(F229),H228="out-sample"),"",IF(AND(Temp!optSeasCoef=0,Temp!sts_add=1),IF(H228="in-sample",IF(Q228=bigT,((pCell/bigT)*F228)+((1-(pCell/bigT))*(I228+J228)),IF(OR(ISBLANK(F229),COUNT($F$2:F228)&lt;=pCell),F228,((pCell/COUNT($F$2:F228))*F228)+((1-(pCell/COUNT($F$2:F228)))*(I228+J228)))),I228),IF(AND(Temp!optSeasCoef=0,Temp!sts_multp=1),IF(H228="in-sample",IF(Q228=bigT,((pCell/bigT)*F228)+((1-(pCell/bigT))*(I228*J228)),IF(OR(ISBLANK(F229),COUNT(F$2:$F228)&lt;=pCell),F228,((pCell/COUNT($F$2:F228))*F228)+((1-(pCell/COUNT($F$2:F228)))*(I228*J228)))),I228),IF(Temp!sts_add=1,IF(H228="in-sample",IF(Q228=bigT,((pCell/bigT)*AX228)+((1-(pCell/bigT))*(I228+J228)),IF(OR(ISBLANK(F229),COUNT($AX$2:AX228)&lt;=pCell),AX228,((pCell/COUNT($AX$2:AX228))*AX228)+((1-(pCell/COUNT($AX$2:AX228)))*(I228+J228)))),I228),IF(H228="in-sample",IF(Q228=bigT,((pCell/bigT)*AX228)+((1-(pCell/bigT))*(I228*J228)),IF(OR(ISBLANK(F229),COUNT($AX$2:AX228)&lt;=pCell),AX228,((pCell/COUNT($AX$2:AX228))*AX228)+((1-(pCell/COUNT($AX$2:AX228)))*(I228*J228)))),I228)))))))</f>
        <v/>
      </c>
      <c r="J229" s="120" t="str">
        <f>IF(AND(ISBLANK(F228),H228="in-sample"),"",IF(AND(Temp!fhor_indata=1,H228="out-sample",H229="out-sample"),J228,IF(AND(ISBLANK(F229),H228="out-sample"),"",IF(AND(Temp!optSeasCoef=0,Temp!sts_add=1),IF(H228="in-sample",IF(Q228=bigT,((qCell/bigT)*(I229-I228))+((1-(qCell/bigT))*J228),IF(OR(ISBLANK(F229),COUNT($F$2:F228)&lt;=qCell),IF(COUNT($F$2:F228)=1,0,F228-F227),((qCell/COUNT($F$2:F228))*(I229-I228))+((1-(qCell/COUNT($F$2:F228)))*J228))),J228),IF(AND(Temp!optSeasCoef=0,Temp!sts_multp=1),IF(H228="in-sample",IF(Q228=bigT,((qCell/bigT)*(I229/I228))+((1-(qCell/bigT))*J228),IF(qCell=0,1,IF(OR(ISBLANK(F229),COUNT($F$2:F228)&lt;=qCell),IF(COUNT($F$2:F228)=1,1,F228/F227),((qCell/COUNT($F$2:F228))*(I229/I228))+((1-(qCell/COUNT($F$2:F228)))*J228)))),J228),IF(Temp!sts_add=1,IF(H228="in-sample",IF(Q228=bigT,((qCell/bigT)*(I229-I228))+((1-(qCell/bigT))*J228),IF(OR(ISBLANK(F229),COUNT($AX$2:AX228)&lt;=qCell),IF(COUNT($AX$2:AX228)=1,0,AX228-AX227),((qCell/COUNT($AX$2:AX228))*(I229-I228))+((1-(qCell/COUNT($AX$2:AX228)))*J228))),J228),IF(H228="in-sample",IF(Q228=bigT,((qCell/bigT)*(I229/I228))+((1-(qCell/bigT))*J228),IF(qCell=0,1,IF(OR(ISBLANK(F229),COUNT($AX$2:AX228)&lt;=qCell),IF(COUNT($AX$2:AX228)=1,1,AX228/AX227),((qCell/COUNT($AX$2:AX228))*(I229/I228))+((1-(qCell/COUNT($AX$2:AX228)))*J228)))),J228)))))))</f>
        <v/>
      </c>
      <c r="K229" s="120" t="str">
        <f>IF(H229="","",IF(AND(Temp!optSeasCoef=0,Temp!sts_add=1),IF(H229="out-sample",I229+(Q229*J229),I229+J229),IF(AND(Temp!optSeasCoef=0,Temp!sts_multp=1),IF(H229="out-sample",I229*(J229^Q229),I229*J229),IF(Temp!sts_add=1,IF(H229="out-sample",(I229+(Q229*J229))*G229,(I229+J229)*G229),IF(H229="out-sample",I229*(J229^Q229)*G229,I229*J229*G229)))))</f>
        <v/>
      </c>
      <c r="L229" s="116" t="str">
        <f t="shared" si="33"/>
        <v/>
      </c>
      <c r="M229" s="116" t="str">
        <f t="shared" si="34"/>
        <v/>
      </c>
      <c r="N229" s="116" t="str">
        <f t="shared" si="35"/>
        <v/>
      </c>
      <c r="O229" s="116" t="str">
        <f t="shared" si="36"/>
        <v/>
      </c>
      <c r="P229" s="116" t="str">
        <f t="shared" si="37"/>
        <v/>
      </c>
      <c r="Q229" s="94" t="str">
        <f>IF(AND(Temp!fhor_indata=1,ISBLANK(F229),H228="in-sample"),1,IF(AND(Temp!fhor_indata=1,H228="out-sample",Q228&lt;XfHor),Q228+1,IF(ISBLANK(F229),"",IF(AND(H229="out-sample",H228="in-sample"),1,IF(AND(H229="out-sample",H228="out-sample"),Q228+1,IF(ISNUMBER(Q228),Q228+1,1))))))</f>
        <v/>
      </c>
      <c r="R229" s="94" t="str">
        <f t="shared" si="38"/>
        <v/>
      </c>
      <c r="S229" s="94" t="str">
        <f>IF(Temp!fhor_indata=1,IF(S228=XobsHor,1,IF(COUNT($S$2:S228)&lt;=XobsHor,S228+1,IF(AND(COUNT($S$2:S228)&lt;=XobsHor+XfHor,IFERROR(MOD(S228,XobsHor)&lt;XfHor,FALSE)),S228+1,""))),IF(ISBLANK(F229),"",IF(S228=maxP,1,IF(S228&lt;maxP,S228+1,IF(COUNT($S$2:S229)&lt;=XobsHor,S228+1,"")))))</f>
        <v/>
      </c>
      <c r="T229" s="3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W229" s="123" t="str">
        <f t="shared" si="40"/>
        <v/>
      </c>
      <c r="AX229" s="123" t="str">
        <f t="shared" si="41"/>
        <v/>
      </c>
      <c r="AY229" s="124" t="str">
        <f t="shared" si="42"/>
        <v/>
      </c>
      <c r="AZ229" s="124" t="str">
        <f t="shared" si="43"/>
        <v/>
      </c>
      <c r="BF229" s="91"/>
    </row>
    <row r="230" spans="1:58" s="78" customFormat="1" ht="14.25" x14ac:dyDescent="0.2">
      <c r="A230" s="6"/>
      <c r="B230" s="6"/>
      <c r="C230" s="6"/>
      <c r="D230" s="3"/>
      <c r="E230" s="98" t="str">
        <f t="shared" si="39"/>
        <v/>
      </c>
      <c r="F230" s="117"/>
      <c r="G230" s="116" t="str">
        <f>IF(E230="","",IF(Temp!optSeasCoef=0,1,INDEX($C$2:$C$13,IF(MOD(COUNT($E$2:E230),seas_indx)=0,seas_indx,MOD(COUNT($E$2:E230),seas_indx)))))</f>
        <v/>
      </c>
      <c r="H230" s="97" t="str">
        <f>IFERROR(IF(Temp!fhor_indata=1,IF(COUNT($S$2:S230)&lt;=XobsHor,"in-sample",IF(AND(COUNT($S$2:S230)&lt;=XobsHor+XfHor,MOD(S229,XobsHor)&lt;XfHor),"out-sample","")),IF(ISBLANK(F230),"",IF(COUNT($F$2:F230)&lt;=XobsHor-XfHor,"in-sample","out-sample"))),"")</f>
        <v/>
      </c>
      <c r="I230" s="120" t="str">
        <f>IF(AND(ISBLANK(F229),H229="in-sample"),"",IF(AND(Temp!fhor_indata=1,H229="out-sample",H230="out-sample"),I229,IF(AND(ISBLANK(F230),H229="out-sample"),"",IF(AND(Temp!optSeasCoef=0,Temp!sts_add=1),IF(H229="in-sample",IF(Q229=bigT,((pCell/bigT)*F229)+((1-(pCell/bigT))*(I229+J229)),IF(OR(ISBLANK(F230),COUNT($F$2:F229)&lt;=pCell),F229,((pCell/COUNT($F$2:F229))*F229)+((1-(pCell/COUNT($F$2:F229)))*(I229+J229)))),I229),IF(AND(Temp!optSeasCoef=0,Temp!sts_multp=1),IF(H229="in-sample",IF(Q229=bigT,((pCell/bigT)*F229)+((1-(pCell/bigT))*(I229*J229)),IF(OR(ISBLANK(F230),COUNT(F$2:$F229)&lt;=pCell),F229,((pCell/COUNT($F$2:F229))*F229)+((1-(pCell/COUNT($F$2:F229)))*(I229*J229)))),I229),IF(Temp!sts_add=1,IF(H229="in-sample",IF(Q229=bigT,((pCell/bigT)*AX229)+((1-(pCell/bigT))*(I229+J229)),IF(OR(ISBLANK(F230),COUNT($AX$2:AX229)&lt;=pCell),AX229,((pCell/COUNT($AX$2:AX229))*AX229)+((1-(pCell/COUNT($AX$2:AX229)))*(I229+J229)))),I229),IF(H229="in-sample",IF(Q229=bigT,((pCell/bigT)*AX229)+((1-(pCell/bigT))*(I229*J229)),IF(OR(ISBLANK(F230),COUNT($AX$2:AX229)&lt;=pCell),AX229,((pCell/COUNT($AX$2:AX229))*AX229)+((1-(pCell/COUNT($AX$2:AX229)))*(I229*J229)))),I229)))))))</f>
        <v/>
      </c>
      <c r="J230" s="120" t="str">
        <f>IF(AND(ISBLANK(F229),H229="in-sample"),"",IF(AND(Temp!fhor_indata=1,H229="out-sample",H230="out-sample"),J229,IF(AND(ISBLANK(F230),H229="out-sample"),"",IF(AND(Temp!optSeasCoef=0,Temp!sts_add=1),IF(H229="in-sample",IF(Q229=bigT,((qCell/bigT)*(I230-I229))+((1-(qCell/bigT))*J229),IF(OR(ISBLANK(F230),COUNT($F$2:F229)&lt;=qCell),IF(COUNT($F$2:F229)=1,0,F229-F228),((qCell/COUNT($F$2:F229))*(I230-I229))+((1-(qCell/COUNT($F$2:F229)))*J229))),J229),IF(AND(Temp!optSeasCoef=0,Temp!sts_multp=1),IF(H229="in-sample",IF(Q229=bigT,((qCell/bigT)*(I230/I229))+((1-(qCell/bigT))*J229),IF(qCell=0,1,IF(OR(ISBLANK(F230),COUNT($F$2:F229)&lt;=qCell),IF(COUNT($F$2:F229)=1,1,F229/F228),((qCell/COUNT($F$2:F229))*(I230/I229))+((1-(qCell/COUNT($F$2:F229)))*J229)))),J229),IF(Temp!sts_add=1,IF(H229="in-sample",IF(Q229=bigT,((qCell/bigT)*(I230-I229))+((1-(qCell/bigT))*J229),IF(OR(ISBLANK(F230),COUNT($AX$2:AX229)&lt;=qCell),IF(COUNT($AX$2:AX229)=1,0,AX229-AX228),((qCell/COUNT($AX$2:AX229))*(I230-I229))+((1-(qCell/COUNT($AX$2:AX229)))*J229))),J229),IF(H229="in-sample",IF(Q229=bigT,((qCell/bigT)*(I230/I229))+((1-(qCell/bigT))*J229),IF(qCell=0,1,IF(OR(ISBLANK(F230),COUNT($AX$2:AX229)&lt;=qCell),IF(COUNT($AX$2:AX229)=1,1,AX229/AX228),((qCell/COUNT($AX$2:AX229))*(I230/I229))+((1-(qCell/COUNT($AX$2:AX229)))*J229)))),J229)))))))</f>
        <v/>
      </c>
      <c r="K230" s="120" t="str">
        <f>IF(H230="","",IF(AND(Temp!optSeasCoef=0,Temp!sts_add=1),IF(H230="out-sample",I230+(Q230*J230),I230+J230),IF(AND(Temp!optSeasCoef=0,Temp!sts_multp=1),IF(H230="out-sample",I230*(J230^Q230),I230*J230),IF(Temp!sts_add=1,IF(H230="out-sample",(I230+(Q230*J230))*G230,(I230+J230)*G230),IF(H230="out-sample",I230*(J230^Q230)*G230,I230*J230*G230)))))</f>
        <v/>
      </c>
      <c r="L230" s="116" t="str">
        <f t="shared" si="33"/>
        <v/>
      </c>
      <c r="M230" s="116" t="str">
        <f t="shared" si="34"/>
        <v/>
      </c>
      <c r="N230" s="116" t="str">
        <f t="shared" si="35"/>
        <v/>
      </c>
      <c r="O230" s="116" t="str">
        <f t="shared" si="36"/>
        <v/>
      </c>
      <c r="P230" s="116" t="str">
        <f t="shared" si="37"/>
        <v/>
      </c>
      <c r="Q230" s="94" t="str">
        <f>IF(AND(Temp!fhor_indata=1,ISBLANK(F230),H229="in-sample"),1,IF(AND(Temp!fhor_indata=1,H229="out-sample",Q229&lt;XfHor),Q229+1,IF(ISBLANK(F230),"",IF(AND(H230="out-sample",H229="in-sample"),1,IF(AND(H230="out-sample",H229="out-sample"),Q229+1,IF(ISNUMBER(Q229),Q229+1,1))))))</f>
        <v/>
      </c>
      <c r="R230" s="94" t="str">
        <f t="shared" si="38"/>
        <v/>
      </c>
      <c r="S230" s="94" t="str">
        <f>IF(Temp!fhor_indata=1,IF(S229=XobsHor,1,IF(COUNT($S$2:S229)&lt;=XobsHor,S229+1,IF(AND(COUNT($S$2:S229)&lt;=XobsHor+XfHor,IFERROR(MOD(S229,XobsHor)&lt;XfHor,FALSE)),S229+1,""))),IF(ISBLANK(F230),"",IF(S229=maxP,1,IF(S229&lt;maxP,S229+1,IF(COUNT($S$2:S230)&lt;=XobsHor,S229+1,"")))))</f>
        <v/>
      </c>
      <c r="T230" s="3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W230" s="123" t="str">
        <f t="shared" si="40"/>
        <v/>
      </c>
      <c r="AX230" s="123" t="str">
        <f t="shared" si="41"/>
        <v/>
      </c>
      <c r="AY230" s="124" t="str">
        <f t="shared" si="42"/>
        <v/>
      </c>
      <c r="AZ230" s="124" t="str">
        <f t="shared" si="43"/>
        <v/>
      </c>
      <c r="BF230" s="91"/>
    </row>
    <row r="231" spans="1:58" s="78" customFormat="1" ht="14.25" x14ac:dyDescent="0.2">
      <c r="A231" s="6"/>
      <c r="B231" s="6"/>
      <c r="C231" s="6"/>
      <c r="D231" s="3"/>
      <c r="E231" s="98" t="str">
        <f t="shared" si="39"/>
        <v/>
      </c>
      <c r="F231" s="117"/>
      <c r="G231" s="116" t="str">
        <f>IF(E231="","",IF(Temp!optSeasCoef=0,1,INDEX($C$2:$C$13,IF(MOD(COUNT($E$2:E231),seas_indx)=0,seas_indx,MOD(COUNT($E$2:E231),seas_indx)))))</f>
        <v/>
      </c>
      <c r="H231" s="97" t="str">
        <f>IFERROR(IF(Temp!fhor_indata=1,IF(COUNT($S$2:S231)&lt;=XobsHor,"in-sample",IF(AND(COUNT($S$2:S231)&lt;=XobsHor+XfHor,MOD(S230,XobsHor)&lt;XfHor),"out-sample","")),IF(ISBLANK(F231),"",IF(COUNT($F$2:F231)&lt;=XobsHor-XfHor,"in-sample","out-sample"))),"")</f>
        <v/>
      </c>
      <c r="I231" s="120" t="str">
        <f>IF(AND(ISBLANK(F230),H230="in-sample"),"",IF(AND(Temp!fhor_indata=1,H230="out-sample",H231="out-sample"),I230,IF(AND(ISBLANK(F231),H230="out-sample"),"",IF(AND(Temp!optSeasCoef=0,Temp!sts_add=1),IF(H230="in-sample",IF(Q230=bigT,((pCell/bigT)*F230)+((1-(pCell/bigT))*(I230+J230)),IF(OR(ISBLANK(F231),COUNT($F$2:F230)&lt;=pCell),F230,((pCell/COUNT($F$2:F230))*F230)+((1-(pCell/COUNT($F$2:F230)))*(I230+J230)))),I230),IF(AND(Temp!optSeasCoef=0,Temp!sts_multp=1),IF(H230="in-sample",IF(Q230=bigT,((pCell/bigT)*F230)+((1-(pCell/bigT))*(I230*J230)),IF(OR(ISBLANK(F231),COUNT(F$2:$F230)&lt;=pCell),F230,((pCell/COUNT($F$2:F230))*F230)+((1-(pCell/COUNT($F$2:F230)))*(I230*J230)))),I230),IF(Temp!sts_add=1,IF(H230="in-sample",IF(Q230=bigT,((pCell/bigT)*AX230)+((1-(pCell/bigT))*(I230+J230)),IF(OR(ISBLANK(F231),COUNT($AX$2:AX230)&lt;=pCell),AX230,((pCell/COUNT($AX$2:AX230))*AX230)+((1-(pCell/COUNT($AX$2:AX230)))*(I230+J230)))),I230),IF(H230="in-sample",IF(Q230=bigT,((pCell/bigT)*AX230)+((1-(pCell/bigT))*(I230*J230)),IF(OR(ISBLANK(F231),COUNT($AX$2:AX230)&lt;=pCell),AX230,((pCell/COUNT($AX$2:AX230))*AX230)+((1-(pCell/COUNT($AX$2:AX230)))*(I230*J230)))),I230)))))))</f>
        <v/>
      </c>
      <c r="J231" s="120" t="str">
        <f>IF(AND(ISBLANK(F230),H230="in-sample"),"",IF(AND(Temp!fhor_indata=1,H230="out-sample",H231="out-sample"),J230,IF(AND(ISBLANK(F231),H230="out-sample"),"",IF(AND(Temp!optSeasCoef=0,Temp!sts_add=1),IF(H230="in-sample",IF(Q230=bigT,((qCell/bigT)*(I231-I230))+((1-(qCell/bigT))*J230),IF(OR(ISBLANK(F231),COUNT($F$2:F230)&lt;=qCell),IF(COUNT($F$2:F230)=1,0,F230-F229),((qCell/COUNT($F$2:F230))*(I231-I230))+((1-(qCell/COUNT($F$2:F230)))*J230))),J230),IF(AND(Temp!optSeasCoef=0,Temp!sts_multp=1),IF(H230="in-sample",IF(Q230=bigT,((qCell/bigT)*(I231/I230))+((1-(qCell/bigT))*J230),IF(qCell=0,1,IF(OR(ISBLANK(F231),COUNT($F$2:F230)&lt;=qCell),IF(COUNT($F$2:F230)=1,1,F230/F229),((qCell/COUNT($F$2:F230))*(I231/I230))+((1-(qCell/COUNT($F$2:F230)))*J230)))),J230),IF(Temp!sts_add=1,IF(H230="in-sample",IF(Q230=bigT,((qCell/bigT)*(I231-I230))+((1-(qCell/bigT))*J230),IF(OR(ISBLANK(F231),COUNT($AX$2:AX230)&lt;=qCell),IF(COUNT($AX$2:AX230)=1,0,AX230-AX229),((qCell/COUNT($AX$2:AX230))*(I231-I230))+((1-(qCell/COUNT($AX$2:AX230)))*J230))),J230),IF(H230="in-sample",IF(Q230=bigT,((qCell/bigT)*(I231/I230))+((1-(qCell/bigT))*J230),IF(qCell=0,1,IF(OR(ISBLANK(F231),COUNT($AX$2:AX230)&lt;=qCell),IF(COUNT($AX$2:AX230)=1,1,AX230/AX229),((qCell/COUNT($AX$2:AX230))*(I231/I230))+((1-(qCell/COUNT($AX$2:AX230)))*J230)))),J230)))))))</f>
        <v/>
      </c>
      <c r="K231" s="120" t="str">
        <f>IF(H231="","",IF(AND(Temp!optSeasCoef=0,Temp!sts_add=1),IF(H231="out-sample",I231+(Q231*J231),I231+J231),IF(AND(Temp!optSeasCoef=0,Temp!sts_multp=1),IF(H231="out-sample",I231*(J231^Q231),I231*J231),IF(Temp!sts_add=1,IF(H231="out-sample",(I231+(Q231*J231))*G231,(I231+J231)*G231),IF(H231="out-sample",I231*(J231^Q231)*G231,I231*J231*G231)))))</f>
        <v/>
      </c>
      <c r="L231" s="116" t="str">
        <f t="shared" si="33"/>
        <v/>
      </c>
      <c r="M231" s="116" t="str">
        <f t="shared" si="34"/>
        <v/>
      </c>
      <c r="N231" s="116" t="str">
        <f t="shared" si="35"/>
        <v/>
      </c>
      <c r="O231" s="116" t="str">
        <f t="shared" si="36"/>
        <v/>
      </c>
      <c r="P231" s="116" t="str">
        <f t="shared" si="37"/>
        <v/>
      </c>
      <c r="Q231" s="94" t="str">
        <f>IF(AND(Temp!fhor_indata=1,ISBLANK(F231),H230="in-sample"),1,IF(AND(Temp!fhor_indata=1,H230="out-sample",Q230&lt;XfHor),Q230+1,IF(ISBLANK(F231),"",IF(AND(H231="out-sample",H230="in-sample"),1,IF(AND(H231="out-sample",H230="out-sample"),Q230+1,IF(ISNUMBER(Q230),Q230+1,1))))))</f>
        <v/>
      </c>
      <c r="R231" s="94" t="str">
        <f t="shared" si="38"/>
        <v/>
      </c>
      <c r="S231" s="94" t="str">
        <f>IF(Temp!fhor_indata=1,IF(S230=XobsHor,1,IF(COUNT($S$2:S230)&lt;=XobsHor,S230+1,IF(AND(COUNT($S$2:S230)&lt;=XobsHor+XfHor,IFERROR(MOD(S230,XobsHor)&lt;XfHor,FALSE)),S230+1,""))),IF(ISBLANK(F231),"",IF(S230=maxP,1,IF(S230&lt;maxP,S230+1,IF(COUNT($S$2:S231)&lt;=XobsHor,S230+1,"")))))</f>
        <v/>
      </c>
      <c r="T231" s="3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W231" s="123" t="str">
        <f t="shared" si="40"/>
        <v/>
      </c>
      <c r="AX231" s="123" t="str">
        <f t="shared" si="41"/>
        <v/>
      </c>
      <c r="AY231" s="124" t="str">
        <f t="shared" si="42"/>
        <v/>
      </c>
      <c r="AZ231" s="124" t="str">
        <f t="shared" si="43"/>
        <v/>
      </c>
      <c r="BF231" s="91"/>
    </row>
    <row r="232" spans="1:58" s="78" customFormat="1" ht="14.25" x14ac:dyDescent="0.2">
      <c r="A232" s="6"/>
      <c r="B232" s="6"/>
      <c r="C232" s="6"/>
      <c r="D232" s="3"/>
      <c r="E232" s="98" t="str">
        <f t="shared" si="39"/>
        <v/>
      </c>
      <c r="F232" s="117"/>
      <c r="G232" s="116" t="str">
        <f>IF(E232="","",IF(Temp!optSeasCoef=0,1,INDEX($C$2:$C$13,IF(MOD(COUNT($E$2:E232),seas_indx)=0,seas_indx,MOD(COUNT($E$2:E232),seas_indx)))))</f>
        <v/>
      </c>
      <c r="H232" s="97" t="str">
        <f>IFERROR(IF(Temp!fhor_indata=1,IF(COUNT($S$2:S232)&lt;=XobsHor,"in-sample",IF(AND(COUNT($S$2:S232)&lt;=XobsHor+XfHor,MOD(S231,XobsHor)&lt;XfHor),"out-sample","")),IF(ISBLANK(F232),"",IF(COUNT($F$2:F232)&lt;=XobsHor-XfHor,"in-sample","out-sample"))),"")</f>
        <v/>
      </c>
      <c r="I232" s="120" t="str">
        <f>IF(AND(ISBLANK(F231),H231="in-sample"),"",IF(AND(Temp!fhor_indata=1,H231="out-sample",H232="out-sample"),I231,IF(AND(ISBLANK(F232),H231="out-sample"),"",IF(AND(Temp!optSeasCoef=0,Temp!sts_add=1),IF(H231="in-sample",IF(Q231=bigT,((pCell/bigT)*F231)+((1-(pCell/bigT))*(I231+J231)),IF(OR(ISBLANK(F232),COUNT($F$2:F231)&lt;=pCell),F231,((pCell/COUNT($F$2:F231))*F231)+((1-(pCell/COUNT($F$2:F231)))*(I231+J231)))),I231),IF(AND(Temp!optSeasCoef=0,Temp!sts_multp=1),IF(H231="in-sample",IF(Q231=bigT,((pCell/bigT)*F231)+((1-(pCell/bigT))*(I231*J231)),IF(OR(ISBLANK(F232),COUNT(F$2:$F231)&lt;=pCell),F231,((pCell/COUNT($F$2:F231))*F231)+((1-(pCell/COUNT($F$2:F231)))*(I231*J231)))),I231),IF(Temp!sts_add=1,IF(H231="in-sample",IF(Q231=bigT,((pCell/bigT)*AX231)+((1-(pCell/bigT))*(I231+J231)),IF(OR(ISBLANK(F232),COUNT($AX$2:AX231)&lt;=pCell),AX231,((pCell/COUNT($AX$2:AX231))*AX231)+((1-(pCell/COUNT($AX$2:AX231)))*(I231+J231)))),I231),IF(H231="in-sample",IF(Q231=bigT,((pCell/bigT)*AX231)+((1-(pCell/bigT))*(I231*J231)),IF(OR(ISBLANK(F232),COUNT($AX$2:AX231)&lt;=pCell),AX231,((pCell/COUNT($AX$2:AX231))*AX231)+((1-(pCell/COUNT($AX$2:AX231)))*(I231*J231)))),I231)))))))</f>
        <v/>
      </c>
      <c r="J232" s="120" t="str">
        <f>IF(AND(ISBLANK(F231),H231="in-sample"),"",IF(AND(Temp!fhor_indata=1,H231="out-sample",H232="out-sample"),J231,IF(AND(ISBLANK(F232),H231="out-sample"),"",IF(AND(Temp!optSeasCoef=0,Temp!sts_add=1),IF(H231="in-sample",IF(Q231=bigT,((qCell/bigT)*(I232-I231))+((1-(qCell/bigT))*J231),IF(OR(ISBLANK(F232),COUNT($F$2:F231)&lt;=qCell),IF(COUNT($F$2:F231)=1,0,F231-F230),((qCell/COUNT($F$2:F231))*(I232-I231))+((1-(qCell/COUNT($F$2:F231)))*J231))),J231),IF(AND(Temp!optSeasCoef=0,Temp!sts_multp=1),IF(H231="in-sample",IF(Q231=bigT,((qCell/bigT)*(I232/I231))+((1-(qCell/bigT))*J231),IF(qCell=0,1,IF(OR(ISBLANK(F232),COUNT($F$2:F231)&lt;=qCell),IF(COUNT($F$2:F231)=1,1,F231/F230),((qCell/COUNT($F$2:F231))*(I232/I231))+((1-(qCell/COUNT($F$2:F231)))*J231)))),J231),IF(Temp!sts_add=1,IF(H231="in-sample",IF(Q231=bigT,((qCell/bigT)*(I232-I231))+((1-(qCell/bigT))*J231),IF(OR(ISBLANK(F232),COUNT($AX$2:AX231)&lt;=qCell),IF(COUNT($AX$2:AX231)=1,0,AX231-AX230),((qCell/COUNT($AX$2:AX231))*(I232-I231))+((1-(qCell/COUNT($AX$2:AX231)))*J231))),J231),IF(H231="in-sample",IF(Q231=bigT,((qCell/bigT)*(I232/I231))+((1-(qCell/bigT))*J231),IF(qCell=0,1,IF(OR(ISBLANK(F232),COUNT($AX$2:AX231)&lt;=qCell),IF(COUNT($AX$2:AX231)=1,1,AX231/AX230),((qCell/COUNT($AX$2:AX231))*(I232/I231))+((1-(qCell/COUNT($AX$2:AX231)))*J231)))),J231)))))))</f>
        <v/>
      </c>
      <c r="K232" s="120" t="str">
        <f>IF(H232="","",IF(AND(Temp!optSeasCoef=0,Temp!sts_add=1),IF(H232="out-sample",I232+(Q232*J232),I232+J232),IF(AND(Temp!optSeasCoef=0,Temp!sts_multp=1),IF(H232="out-sample",I232*(J232^Q232),I232*J232),IF(Temp!sts_add=1,IF(H232="out-sample",(I232+(Q232*J232))*G232,(I232+J232)*G232),IF(H232="out-sample",I232*(J232^Q232)*G232,I232*J232*G232)))))</f>
        <v/>
      </c>
      <c r="L232" s="116" t="str">
        <f t="shared" si="33"/>
        <v/>
      </c>
      <c r="M232" s="116" t="str">
        <f t="shared" si="34"/>
        <v/>
      </c>
      <c r="N232" s="116" t="str">
        <f t="shared" si="35"/>
        <v/>
      </c>
      <c r="O232" s="116" t="str">
        <f t="shared" si="36"/>
        <v/>
      </c>
      <c r="P232" s="116" t="str">
        <f t="shared" si="37"/>
        <v/>
      </c>
      <c r="Q232" s="94" t="str">
        <f>IF(AND(Temp!fhor_indata=1,ISBLANK(F232),H231="in-sample"),1,IF(AND(Temp!fhor_indata=1,H231="out-sample",Q231&lt;XfHor),Q231+1,IF(ISBLANK(F232),"",IF(AND(H232="out-sample",H231="in-sample"),1,IF(AND(H232="out-sample",H231="out-sample"),Q231+1,IF(ISNUMBER(Q231),Q231+1,1))))))</f>
        <v/>
      </c>
      <c r="R232" s="94" t="str">
        <f t="shared" si="38"/>
        <v/>
      </c>
      <c r="S232" s="94" t="str">
        <f>IF(Temp!fhor_indata=1,IF(S231=XobsHor,1,IF(COUNT($S$2:S231)&lt;=XobsHor,S231+1,IF(AND(COUNT($S$2:S231)&lt;=XobsHor+XfHor,IFERROR(MOD(S231,XobsHor)&lt;XfHor,FALSE)),S231+1,""))),IF(ISBLANK(F232),"",IF(S231=maxP,1,IF(S231&lt;maxP,S231+1,IF(COUNT($S$2:S232)&lt;=XobsHor,S231+1,"")))))</f>
        <v/>
      </c>
      <c r="T232" s="3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W232" s="123" t="str">
        <f t="shared" si="40"/>
        <v/>
      </c>
      <c r="AX232" s="123" t="str">
        <f t="shared" si="41"/>
        <v/>
      </c>
      <c r="AY232" s="124" t="str">
        <f t="shared" si="42"/>
        <v/>
      </c>
      <c r="AZ232" s="124" t="str">
        <f t="shared" si="43"/>
        <v/>
      </c>
      <c r="BF232" s="91"/>
    </row>
    <row r="233" spans="1:58" s="78" customFormat="1" ht="14.25" x14ac:dyDescent="0.2">
      <c r="A233" s="6"/>
      <c r="B233" s="6"/>
      <c r="C233" s="6"/>
      <c r="D233" s="3"/>
      <c r="E233" s="98" t="str">
        <f t="shared" si="39"/>
        <v/>
      </c>
      <c r="F233" s="117"/>
      <c r="G233" s="116" t="str">
        <f>IF(E233="","",IF(Temp!optSeasCoef=0,1,INDEX($C$2:$C$13,IF(MOD(COUNT($E$2:E233),seas_indx)=0,seas_indx,MOD(COUNT($E$2:E233),seas_indx)))))</f>
        <v/>
      </c>
      <c r="H233" s="97" t="str">
        <f>IFERROR(IF(Temp!fhor_indata=1,IF(COUNT($S$2:S233)&lt;=XobsHor,"in-sample",IF(AND(COUNT($S$2:S233)&lt;=XobsHor+XfHor,MOD(S232,XobsHor)&lt;XfHor),"out-sample","")),IF(ISBLANK(F233),"",IF(COUNT($F$2:F233)&lt;=XobsHor-XfHor,"in-sample","out-sample"))),"")</f>
        <v/>
      </c>
      <c r="I233" s="120" t="str">
        <f>IF(AND(ISBLANK(F232),H232="in-sample"),"",IF(AND(Temp!fhor_indata=1,H232="out-sample",H233="out-sample"),I232,IF(AND(ISBLANK(F233),H232="out-sample"),"",IF(AND(Temp!optSeasCoef=0,Temp!sts_add=1),IF(H232="in-sample",IF(Q232=bigT,((pCell/bigT)*F232)+((1-(pCell/bigT))*(I232+J232)),IF(OR(ISBLANK(F233),COUNT($F$2:F232)&lt;=pCell),F232,((pCell/COUNT($F$2:F232))*F232)+((1-(pCell/COUNT($F$2:F232)))*(I232+J232)))),I232),IF(AND(Temp!optSeasCoef=0,Temp!sts_multp=1),IF(H232="in-sample",IF(Q232=bigT,((pCell/bigT)*F232)+((1-(pCell/bigT))*(I232*J232)),IF(OR(ISBLANK(F233),COUNT(F$2:$F232)&lt;=pCell),F232,((pCell/COUNT($F$2:F232))*F232)+((1-(pCell/COUNT($F$2:F232)))*(I232*J232)))),I232),IF(Temp!sts_add=1,IF(H232="in-sample",IF(Q232=bigT,((pCell/bigT)*AX232)+((1-(pCell/bigT))*(I232+J232)),IF(OR(ISBLANK(F233),COUNT($AX$2:AX232)&lt;=pCell),AX232,((pCell/COUNT($AX$2:AX232))*AX232)+((1-(pCell/COUNT($AX$2:AX232)))*(I232+J232)))),I232),IF(H232="in-sample",IF(Q232=bigT,((pCell/bigT)*AX232)+((1-(pCell/bigT))*(I232*J232)),IF(OR(ISBLANK(F233),COUNT($AX$2:AX232)&lt;=pCell),AX232,((pCell/COUNT($AX$2:AX232))*AX232)+((1-(pCell/COUNT($AX$2:AX232)))*(I232*J232)))),I232)))))))</f>
        <v/>
      </c>
      <c r="J233" s="120" t="str">
        <f>IF(AND(ISBLANK(F232),H232="in-sample"),"",IF(AND(Temp!fhor_indata=1,H232="out-sample",H233="out-sample"),J232,IF(AND(ISBLANK(F233),H232="out-sample"),"",IF(AND(Temp!optSeasCoef=0,Temp!sts_add=1),IF(H232="in-sample",IF(Q232=bigT,((qCell/bigT)*(I233-I232))+((1-(qCell/bigT))*J232),IF(OR(ISBLANK(F233),COUNT($F$2:F232)&lt;=qCell),IF(COUNT($F$2:F232)=1,0,F232-F231),((qCell/COUNT($F$2:F232))*(I233-I232))+((1-(qCell/COUNT($F$2:F232)))*J232))),J232),IF(AND(Temp!optSeasCoef=0,Temp!sts_multp=1),IF(H232="in-sample",IF(Q232=bigT,((qCell/bigT)*(I233/I232))+((1-(qCell/bigT))*J232),IF(qCell=0,1,IF(OR(ISBLANK(F233),COUNT($F$2:F232)&lt;=qCell),IF(COUNT($F$2:F232)=1,1,F232/F231),((qCell/COUNT($F$2:F232))*(I233/I232))+((1-(qCell/COUNT($F$2:F232)))*J232)))),J232),IF(Temp!sts_add=1,IF(H232="in-sample",IF(Q232=bigT,((qCell/bigT)*(I233-I232))+((1-(qCell/bigT))*J232),IF(OR(ISBLANK(F233),COUNT($AX$2:AX232)&lt;=qCell),IF(COUNT($AX$2:AX232)=1,0,AX232-AX231),((qCell/COUNT($AX$2:AX232))*(I233-I232))+((1-(qCell/COUNT($AX$2:AX232)))*J232))),J232),IF(H232="in-sample",IF(Q232=bigT,((qCell/bigT)*(I233/I232))+((1-(qCell/bigT))*J232),IF(qCell=0,1,IF(OR(ISBLANK(F233),COUNT($AX$2:AX232)&lt;=qCell),IF(COUNT($AX$2:AX232)=1,1,AX232/AX231),((qCell/COUNT($AX$2:AX232))*(I233/I232))+((1-(qCell/COUNT($AX$2:AX232)))*J232)))),J232)))))))</f>
        <v/>
      </c>
      <c r="K233" s="120" t="str">
        <f>IF(H233="","",IF(AND(Temp!optSeasCoef=0,Temp!sts_add=1),IF(H233="out-sample",I233+(Q233*J233),I233+J233),IF(AND(Temp!optSeasCoef=0,Temp!sts_multp=1),IF(H233="out-sample",I233*(J233^Q233),I233*J233),IF(Temp!sts_add=1,IF(H233="out-sample",(I233+(Q233*J233))*G233,(I233+J233)*G233),IF(H233="out-sample",I233*(J233^Q233)*G233,I233*J233*G233)))))</f>
        <v/>
      </c>
      <c r="L233" s="116" t="str">
        <f t="shared" si="33"/>
        <v/>
      </c>
      <c r="M233" s="116" t="str">
        <f t="shared" si="34"/>
        <v/>
      </c>
      <c r="N233" s="116" t="str">
        <f t="shared" si="35"/>
        <v/>
      </c>
      <c r="O233" s="116" t="str">
        <f t="shared" si="36"/>
        <v/>
      </c>
      <c r="P233" s="116" t="str">
        <f t="shared" si="37"/>
        <v/>
      </c>
      <c r="Q233" s="94" t="str">
        <f>IF(AND(Temp!fhor_indata=1,ISBLANK(F233),H232="in-sample"),1,IF(AND(Temp!fhor_indata=1,H232="out-sample",Q232&lt;XfHor),Q232+1,IF(ISBLANK(F233),"",IF(AND(H233="out-sample",H232="in-sample"),1,IF(AND(H233="out-sample",H232="out-sample"),Q232+1,IF(ISNUMBER(Q232),Q232+1,1))))))</f>
        <v/>
      </c>
      <c r="R233" s="94" t="str">
        <f t="shared" si="38"/>
        <v/>
      </c>
      <c r="S233" s="94" t="str">
        <f>IF(Temp!fhor_indata=1,IF(S232=XobsHor,1,IF(COUNT($S$2:S232)&lt;=XobsHor,S232+1,IF(AND(COUNT($S$2:S232)&lt;=XobsHor+XfHor,IFERROR(MOD(S232,XobsHor)&lt;XfHor,FALSE)),S232+1,""))),IF(ISBLANK(F233),"",IF(S232=maxP,1,IF(S232&lt;maxP,S232+1,IF(COUNT($S$2:S233)&lt;=XobsHor,S232+1,"")))))</f>
        <v/>
      </c>
      <c r="T233" s="3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W233" s="123" t="str">
        <f t="shared" si="40"/>
        <v/>
      </c>
      <c r="AX233" s="123" t="str">
        <f t="shared" si="41"/>
        <v/>
      </c>
      <c r="AY233" s="124" t="str">
        <f t="shared" si="42"/>
        <v/>
      </c>
      <c r="AZ233" s="124" t="str">
        <f t="shared" si="43"/>
        <v/>
      </c>
      <c r="BF233" s="91"/>
    </row>
    <row r="234" spans="1:58" s="78" customFormat="1" ht="14.25" x14ac:dyDescent="0.2">
      <c r="A234" s="6"/>
      <c r="B234" s="6"/>
      <c r="C234" s="6"/>
      <c r="D234" s="3"/>
      <c r="E234" s="98" t="str">
        <f t="shared" si="39"/>
        <v/>
      </c>
      <c r="F234" s="117"/>
      <c r="G234" s="116" t="str">
        <f>IF(E234="","",IF(Temp!optSeasCoef=0,1,INDEX($C$2:$C$13,IF(MOD(COUNT($E$2:E234),seas_indx)=0,seas_indx,MOD(COUNT($E$2:E234),seas_indx)))))</f>
        <v/>
      </c>
      <c r="H234" s="97" t="str">
        <f>IFERROR(IF(Temp!fhor_indata=1,IF(COUNT($S$2:S234)&lt;=XobsHor,"in-sample",IF(AND(COUNT($S$2:S234)&lt;=XobsHor+XfHor,MOD(S233,XobsHor)&lt;XfHor),"out-sample","")),IF(ISBLANK(F234),"",IF(COUNT($F$2:F234)&lt;=XobsHor-XfHor,"in-sample","out-sample"))),"")</f>
        <v/>
      </c>
      <c r="I234" s="120" t="str">
        <f>IF(AND(ISBLANK(F233),H233="in-sample"),"",IF(AND(Temp!fhor_indata=1,H233="out-sample",H234="out-sample"),I233,IF(AND(ISBLANK(F234),H233="out-sample"),"",IF(AND(Temp!optSeasCoef=0,Temp!sts_add=1),IF(H233="in-sample",IF(Q233=bigT,((pCell/bigT)*F233)+((1-(pCell/bigT))*(I233+J233)),IF(OR(ISBLANK(F234),COUNT($F$2:F233)&lt;=pCell),F233,((pCell/COUNT($F$2:F233))*F233)+((1-(pCell/COUNT($F$2:F233)))*(I233+J233)))),I233),IF(AND(Temp!optSeasCoef=0,Temp!sts_multp=1),IF(H233="in-sample",IF(Q233=bigT,((pCell/bigT)*F233)+((1-(pCell/bigT))*(I233*J233)),IF(OR(ISBLANK(F234),COUNT(F$2:$F233)&lt;=pCell),F233,((pCell/COUNT($F$2:F233))*F233)+((1-(pCell/COUNT($F$2:F233)))*(I233*J233)))),I233),IF(Temp!sts_add=1,IF(H233="in-sample",IF(Q233=bigT,((pCell/bigT)*AX233)+((1-(pCell/bigT))*(I233+J233)),IF(OR(ISBLANK(F234),COUNT($AX$2:AX233)&lt;=pCell),AX233,((pCell/COUNT($AX$2:AX233))*AX233)+((1-(pCell/COUNT($AX$2:AX233)))*(I233+J233)))),I233),IF(H233="in-sample",IF(Q233=bigT,((pCell/bigT)*AX233)+((1-(pCell/bigT))*(I233*J233)),IF(OR(ISBLANK(F234),COUNT($AX$2:AX233)&lt;=pCell),AX233,((pCell/COUNT($AX$2:AX233))*AX233)+((1-(pCell/COUNT($AX$2:AX233)))*(I233*J233)))),I233)))))))</f>
        <v/>
      </c>
      <c r="J234" s="120" t="str">
        <f>IF(AND(ISBLANK(F233),H233="in-sample"),"",IF(AND(Temp!fhor_indata=1,H233="out-sample",H234="out-sample"),J233,IF(AND(ISBLANK(F234),H233="out-sample"),"",IF(AND(Temp!optSeasCoef=0,Temp!sts_add=1),IF(H233="in-sample",IF(Q233=bigT,((qCell/bigT)*(I234-I233))+((1-(qCell/bigT))*J233),IF(OR(ISBLANK(F234),COUNT($F$2:F233)&lt;=qCell),IF(COUNT($F$2:F233)=1,0,F233-F232),((qCell/COUNT($F$2:F233))*(I234-I233))+((1-(qCell/COUNT($F$2:F233)))*J233))),J233),IF(AND(Temp!optSeasCoef=0,Temp!sts_multp=1),IF(H233="in-sample",IF(Q233=bigT,((qCell/bigT)*(I234/I233))+((1-(qCell/bigT))*J233),IF(qCell=0,1,IF(OR(ISBLANK(F234),COUNT($F$2:F233)&lt;=qCell),IF(COUNT($F$2:F233)=1,1,F233/F232),((qCell/COUNT($F$2:F233))*(I234/I233))+((1-(qCell/COUNT($F$2:F233)))*J233)))),J233),IF(Temp!sts_add=1,IF(H233="in-sample",IF(Q233=bigT,((qCell/bigT)*(I234-I233))+((1-(qCell/bigT))*J233),IF(OR(ISBLANK(F234),COUNT($AX$2:AX233)&lt;=qCell),IF(COUNT($AX$2:AX233)=1,0,AX233-AX232),((qCell/COUNT($AX$2:AX233))*(I234-I233))+((1-(qCell/COUNT($AX$2:AX233)))*J233))),J233),IF(H233="in-sample",IF(Q233=bigT,((qCell/bigT)*(I234/I233))+((1-(qCell/bigT))*J233),IF(qCell=0,1,IF(OR(ISBLANK(F234),COUNT($AX$2:AX233)&lt;=qCell),IF(COUNT($AX$2:AX233)=1,1,AX233/AX232),((qCell/COUNT($AX$2:AX233))*(I234/I233))+((1-(qCell/COUNT($AX$2:AX233)))*J233)))),J233)))))))</f>
        <v/>
      </c>
      <c r="K234" s="120" t="str">
        <f>IF(H234="","",IF(AND(Temp!optSeasCoef=0,Temp!sts_add=1),IF(H234="out-sample",I234+(Q234*J234),I234+J234),IF(AND(Temp!optSeasCoef=0,Temp!sts_multp=1),IF(H234="out-sample",I234*(J234^Q234),I234*J234),IF(Temp!sts_add=1,IF(H234="out-sample",(I234+(Q234*J234))*G234,(I234+J234)*G234),IF(H234="out-sample",I234*(J234^Q234)*G234,I234*J234*G234)))))</f>
        <v/>
      </c>
      <c r="L234" s="116" t="str">
        <f t="shared" si="33"/>
        <v/>
      </c>
      <c r="M234" s="116" t="str">
        <f t="shared" si="34"/>
        <v/>
      </c>
      <c r="N234" s="116" t="str">
        <f t="shared" si="35"/>
        <v/>
      </c>
      <c r="O234" s="116" t="str">
        <f t="shared" si="36"/>
        <v/>
      </c>
      <c r="P234" s="116" t="str">
        <f t="shared" si="37"/>
        <v/>
      </c>
      <c r="Q234" s="94" t="str">
        <f>IF(AND(Temp!fhor_indata=1,ISBLANK(F234),H233="in-sample"),1,IF(AND(Temp!fhor_indata=1,H233="out-sample",Q233&lt;XfHor),Q233+1,IF(ISBLANK(F234),"",IF(AND(H234="out-sample",H233="in-sample"),1,IF(AND(H234="out-sample",H233="out-sample"),Q233+1,IF(ISNUMBER(Q233),Q233+1,1))))))</f>
        <v/>
      </c>
      <c r="R234" s="94" t="str">
        <f t="shared" si="38"/>
        <v/>
      </c>
      <c r="S234" s="94" t="str">
        <f>IF(Temp!fhor_indata=1,IF(S233=XobsHor,1,IF(COUNT($S$2:S233)&lt;=XobsHor,S233+1,IF(AND(COUNT($S$2:S233)&lt;=XobsHor+XfHor,IFERROR(MOD(S233,XobsHor)&lt;XfHor,FALSE)),S233+1,""))),IF(ISBLANK(F234),"",IF(S233=maxP,1,IF(S233&lt;maxP,S233+1,IF(COUNT($S$2:S234)&lt;=XobsHor,S233+1,"")))))</f>
        <v/>
      </c>
      <c r="T234" s="3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W234" s="123" t="str">
        <f t="shared" si="40"/>
        <v/>
      </c>
      <c r="AX234" s="123" t="str">
        <f t="shared" si="41"/>
        <v/>
      </c>
      <c r="AY234" s="124" t="str">
        <f t="shared" si="42"/>
        <v/>
      </c>
      <c r="AZ234" s="124" t="str">
        <f t="shared" si="43"/>
        <v/>
      </c>
      <c r="BF234" s="91"/>
    </row>
    <row r="235" spans="1:58" s="78" customFormat="1" ht="14.25" x14ac:dyDescent="0.2">
      <c r="A235" s="6"/>
      <c r="B235" s="6"/>
      <c r="C235" s="6"/>
      <c r="D235" s="3"/>
      <c r="E235" s="98" t="str">
        <f t="shared" si="39"/>
        <v/>
      </c>
      <c r="F235" s="117"/>
      <c r="G235" s="116" t="str">
        <f>IF(E235="","",IF(Temp!optSeasCoef=0,1,INDEX($C$2:$C$13,IF(MOD(COUNT($E$2:E235),seas_indx)=0,seas_indx,MOD(COUNT($E$2:E235),seas_indx)))))</f>
        <v/>
      </c>
      <c r="H235" s="97" t="str">
        <f>IFERROR(IF(Temp!fhor_indata=1,IF(COUNT($S$2:S235)&lt;=XobsHor,"in-sample",IF(AND(COUNT($S$2:S235)&lt;=XobsHor+XfHor,MOD(S234,XobsHor)&lt;XfHor),"out-sample","")),IF(ISBLANK(F235),"",IF(COUNT($F$2:F235)&lt;=XobsHor-XfHor,"in-sample","out-sample"))),"")</f>
        <v/>
      </c>
      <c r="I235" s="120" t="str">
        <f>IF(AND(ISBLANK(F234),H234="in-sample"),"",IF(AND(Temp!fhor_indata=1,H234="out-sample",H235="out-sample"),I234,IF(AND(ISBLANK(F235),H234="out-sample"),"",IF(AND(Temp!optSeasCoef=0,Temp!sts_add=1),IF(H234="in-sample",IF(Q234=bigT,((pCell/bigT)*F234)+((1-(pCell/bigT))*(I234+J234)),IF(OR(ISBLANK(F235),COUNT($F$2:F234)&lt;=pCell),F234,((pCell/COUNT($F$2:F234))*F234)+((1-(pCell/COUNT($F$2:F234)))*(I234+J234)))),I234),IF(AND(Temp!optSeasCoef=0,Temp!sts_multp=1),IF(H234="in-sample",IF(Q234=bigT,((pCell/bigT)*F234)+((1-(pCell/bigT))*(I234*J234)),IF(OR(ISBLANK(F235),COUNT(F$2:$F234)&lt;=pCell),F234,((pCell/COUNT($F$2:F234))*F234)+((1-(pCell/COUNT($F$2:F234)))*(I234*J234)))),I234),IF(Temp!sts_add=1,IF(H234="in-sample",IF(Q234=bigT,((pCell/bigT)*AX234)+((1-(pCell/bigT))*(I234+J234)),IF(OR(ISBLANK(F235),COUNT($AX$2:AX234)&lt;=pCell),AX234,((pCell/COUNT($AX$2:AX234))*AX234)+((1-(pCell/COUNT($AX$2:AX234)))*(I234+J234)))),I234),IF(H234="in-sample",IF(Q234=bigT,((pCell/bigT)*AX234)+((1-(pCell/bigT))*(I234*J234)),IF(OR(ISBLANK(F235),COUNT($AX$2:AX234)&lt;=pCell),AX234,((pCell/COUNT($AX$2:AX234))*AX234)+((1-(pCell/COUNT($AX$2:AX234)))*(I234*J234)))),I234)))))))</f>
        <v/>
      </c>
      <c r="J235" s="120" t="str">
        <f>IF(AND(ISBLANK(F234),H234="in-sample"),"",IF(AND(Temp!fhor_indata=1,H234="out-sample",H235="out-sample"),J234,IF(AND(ISBLANK(F235),H234="out-sample"),"",IF(AND(Temp!optSeasCoef=0,Temp!sts_add=1),IF(H234="in-sample",IF(Q234=bigT,((qCell/bigT)*(I235-I234))+((1-(qCell/bigT))*J234),IF(OR(ISBLANK(F235),COUNT($F$2:F234)&lt;=qCell),IF(COUNT($F$2:F234)=1,0,F234-F233),((qCell/COUNT($F$2:F234))*(I235-I234))+((1-(qCell/COUNT($F$2:F234)))*J234))),J234),IF(AND(Temp!optSeasCoef=0,Temp!sts_multp=1),IF(H234="in-sample",IF(Q234=bigT,((qCell/bigT)*(I235/I234))+((1-(qCell/bigT))*J234),IF(qCell=0,1,IF(OR(ISBLANK(F235),COUNT($F$2:F234)&lt;=qCell),IF(COUNT($F$2:F234)=1,1,F234/F233),((qCell/COUNT($F$2:F234))*(I235/I234))+((1-(qCell/COUNT($F$2:F234)))*J234)))),J234),IF(Temp!sts_add=1,IF(H234="in-sample",IF(Q234=bigT,((qCell/bigT)*(I235-I234))+((1-(qCell/bigT))*J234),IF(OR(ISBLANK(F235),COUNT($AX$2:AX234)&lt;=qCell),IF(COUNT($AX$2:AX234)=1,0,AX234-AX233),((qCell/COUNT($AX$2:AX234))*(I235-I234))+((1-(qCell/COUNT($AX$2:AX234)))*J234))),J234),IF(H234="in-sample",IF(Q234=bigT,((qCell/bigT)*(I235/I234))+((1-(qCell/bigT))*J234),IF(qCell=0,1,IF(OR(ISBLANK(F235),COUNT($AX$2:AX234)&lt;=qCell),IF(COUNT($AX$2:AX234)=1,1,AX234/AX233),((qCell/COUNT($AX$2:AX234))*(I235/I234))+((1-(qCell/COUNT($AX$2:AX234)))*J234)))),J234)))))))</f>
        <v/>
      </c>
      <c r="K235" s="120" t="str">
        <f>IF(H235="","",IF(AND(Temp!optSeasCoef=0,Temp!sts_add=1),IF(H235="out-sample",I235+(Q235*J235),I235+J235),IF(AND(Temp!optSeasCoef=0,Temp!sts_multp=1),IF(H235="out-sample",I235*(J235^Q235),I235*J235),IF(Temp!sts_add=1,IF(H235="out-sample",(I235+(Q235*J235))*G235,(I235+J235)*G235),IF(H235="out-sample",I235*(J235^Q235)*G235,I235*J235*G235)))))</f>
        <v/>
      </c>
      <c r="L235" s="116" t="str">
        <f t="shared" si="33"/>
        <v/>
      </c>
      <c r="M235" s="116" t="str">
        <f t="shared" si="34"/>
        <v/>
      </c>
      <c r="N235" s="116" t="str">
        <f t="shared" si="35"/>
        <v/>
      </c>
      <c r="O235" s="116" t="str">
        <f t="shared" si="36"/>
        <v/>
      </c>
      <c r="P235" s="116" t="str">
        <f t="shared" si="37"/>
        <v/>
      </c>
      <c r="Q235" s="94" t="str">
        <f>IF(AND(Temp!fhor_indata=1,ISBLANK(F235),H234="in-sample"),1,IF(AND(Temp!fhor_indata=1,H234="out-sample",Q234&lt;XfHor),Q234+1,IF(ISBLANK(F235),"",IF(AND(H235="out-sample",H234="in-sample"),1,IF(AND(H235="out-sample",H234="out-sample"),Q234+1,IF(ISNUMBER(Q234),Q234+1,1))))))</f>
        <v/>
      </c>
      <c r="R235" s="94" t="str">
        <f t="shared" si="38"/>
        <v/>
      </c>
      <c r="S235" s="94" t="str">
        <f>IF(Temp!fhor_indata=1,IF(S234=XobsHor,1,IF(COUNT($S$2:S234)&lt;=XobsHor,S234+1,IF(AND(COUNT($S$2:S234)&lt;=XobsHor+XfHor,IFERROR(MOD(S234,XobsHor)&lt;XfHor,FALSE)),S234+1,""))),IF(ISBLANK(F235),"",IF(S234=maxP,1,IF(S234&lt;maxP,S234+1,IF(COUNT($S$2:S235)&lt;=XobsHor,S234+1,"")))))</f>
        <v/>
      </c>
      <c r="T235" s="3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W235" s="123" t="str">
        <f t="shared" si="40"/>
        <v/>
      </c>
      <c r="AX235" s="123" t="str">
        <f t="shared" si="41"/>
        <v/>
      </c>
      <c r="AY235" s="124" t="str">
        <f t="shared" si="42"/>
        <v/>
      </c>
      <c r="AZ235" s="124" t="str">
        <f t="shared" si="43"/>
        <v/>
      </c>
      <c r="BF235" s="91"/>
    </row>
    <row r="236" spans="1:58" s="78" customFormat="1" ht="14.25" x14ac:dyDescent="0.2">
      <c r="A236" s="6"/>
      <c r="B236" s="6"/>
      <c r="C236" s="6"/>
      <c r="D236" s="3"/>
      <c r="E236" s="98" t="str">
        <f t="shared" si="39"/>
        <v/>
      </c>
      <c r="F236" s="117"/>
      <c r="G236" s="116" t="str">
        <f>IF(E236="","",IF(Temp!optSeasCoef=0,1,INDEX($C$2:$C$13,IF(MOD(COUNT($E$2:E236),seas_indx)=0,seas_indx,MOD(COUNT($E$2:E236),seas_indx)))))</f>
        <v/>
      </c>
      <c r="H236" s="97" t="str">
        <f>IFERROR(IF(Temp!fhor_indata=1,IF(COUNT($S$2:S236)&lt;=XobsHor,"in-sample",IF(AND(COUNT($S$2:S236)&lt;=XobsHor+XfHor,MOD(S235,XobsHor)&lt;XfHor),"out-sample","")),IF(ISBLANK(F236),"",IF(COUNT($F$2:F236)&lt;=XobsHor-XfHor,"in-sample","out-sample"))),"")</f>
        <v/>
      </c>
      <c r="I236" s="120" t="str">
        <f>IF(AND(ISBLANK(F235),H235="in-sample"),"",IF(AND(Temp!fhor_indata=1,H235="out-sample",H236="out-sample"),I235,IF(AND(ISBLANK(F236),H235="out-sample"),"",IF(AND(Temp!optSeasCoef=0,Temp!sts_add=1),IF(H235="in-sample",IF(Q235=bigT,((pCell/bigT)*F235)+((1-(pCell/bigT))*(I235+J235)),IF(OR(ISBLANK(F236),COUNT($F$2:F235)&lt;=pCell),F235,((pCell/COUNT($F$2:F235))*F235)+((1-(pCell/COUNT($F$2:F235)))*(I235+J235)))),I235),IF(AND(Temp!optSeasCoef=0,Temp!sts_multp=1),IF(H235="in-sample",IF(Q235=bigT,((pCell/bigT)*F235)+((1-(pCell/bigT))*(I235*J235)),IF(OR(ISBLANK(F236),COUNT(F$2:$F235)&lt;=pCell),F235,((pCell/COUNT($F$2:F235))*F235)+((1-(pCell/COUNT($F$2:F235)))*(I235*J235)))),I235),IF(Temp!sts_add=1,IF(H235="in-sample",IF(Q235=bigT,((pCell/bigT)*AX235)+((1-(pCell/bigT))*(I235+J235)),IF(OR(ISBLANK(F236),COUNT($AX$2:AX235)&lt;=pCell),AX235,((pCell/COUNT($AX$2:AX235))*AX235)+((1-(pCell/COUNT($AX$2:AX235)))*(I235+J235)))),I235),IF(H235="in-sample",IF(Q235=bigT,((pCell/bigT)*AX235)+((1-(pCell/bigT))*(I235*J235)),IF(OR(ISBLANK(F236),COUNT($AX$2:AX235)&lt;=pCell),AX235,((pCell/COUNT($AX$2:AX235))*AX235)+((1-(pCell/COUNT($AX$2:AX235)))*(I235*J235)))),I235)))))))</f>
        <v/>
      </c>
      <c r="J236" s="120" t="str">
        <f>IF(AND(ISBLANK(F235),H235="in-sample"),"",IF(AND(Temp!fhor_indata=1,H235="out-sample",H236="out-sample"),J235,IF(AND(ISBLANK(F236),H235="out-sample"),"",IF(AND(Temp!optSeasCoef=0,Temp!sts_add=1),IF(H235="in-sample",IF(Q235=bigT,((qCell/bigT)*(I236-I235))+((1-(qCell/bigT))*J235),IF(OR(ISBLANK(F236),COUNT($F$2:F235)&lt;=qCell),IF(COUNT($F$2:F235)=1,0,F235-F234),((qCell/COUNT($F$2:F235))*(I236-I235))+((1-(qCell/COUNT($F$2:F235)))*J235))),J235),IF(AND(Temp!optSeasCoef=0,Temp!sts_multp=1),IF(H235="in-sample",IF(Q235=bigT,((qCell/bigT)*(I236/I235))+((1-(qCell/bigT))*J235),IF(qCell=0,1,IF(OR(ISBLANK(F236),COUNT($F$2:F235)&lt;=qCell),IF(COUNT($F$2:F235)=1,1,F235/F234),((qCell/COUNT($F$2:F235))*(I236/I235))+((1-(qCell/COUNT($F$2:F235)))*J235)))),J235),IF(Temp!sts_add=1,IF(H235="in-sample",IF(Q235=bigT,((qCell/bigT)*(I236-I235))+((1-(qCell/bigT))*J235),IF(OR(ISBLANK(F236),COUNT($AX$2:AX235)&lt;=qCell),IF(COUNT($AX$2:AX235)=1,0,AX235-AX234),((qCell/COUNT($AX$2:AX235))*(I236-I235))+((1-(qCell/COUNT($AX$2:AX235)))*J235))),J235),IF(H235="in-sample",IF(Q235=bigT,((qCell/bigT)*(I236/I235))+((1-(qCell/bigT))*J235),IF(qCell=0,1,IF(OR(ISBLANK(F236),COUNT($AX$2:AX235)&lt;=qCell),IF(COUNT($AX$2:AX235)=1,1,AX235/AX234),((qCell/COUNT($AX$2:AX235))*(I236/I235))+((1-(qCell/COUNT($AX$2:AX235)))*J235)))),J235)))))))</f>
        <v/>
      </c>
      <c r="K236" s="120" t="str">
        <f>IF(H236="","",IF(AND(Temp!optSeasCoef=0,Temp!sts_add=1),IF(H236="out-sample",I236+(Q236*J236),I236+J236),IF(AND(Temp!optSeasCoef=0,Temp!sts_multp=1),IF(H236="out-sample",I236*(J236^Q236),I236*J236),IF(Temp!sts_add=1,IF(H236="out-sample",(I236+(Q236*J236))*G236,(I236+J236)*G236),IF(H236="out-sample",I236*(J236^Q236)*G236,I236*J236*G236)))))</f>
        <v/>
      </c>
      <c r="L236" s="116" t="str">
        <f t="shared" si="33"/>
        <v/>
      </c>
      <c r="M236" s="116" t="str">
        <f t="shared" si="34"/>
        <v/>
      </c>
      <c r="N236" s="116" t="str">
        <f t="shared" si="35"/>
        <v/>
      </c>
      <c r="O236" s="116" t="str">
        <f t="shared" si="36"/>
        <v/>
      </c>
      <c r="P236" s="116" t="str">
        <f t="shared" si="37"/>
        <v/>
      </c>
      <c r="Q236" s="94" t="str">
        <f>IF(AND(Temp!fhor_indata=1,ISBLANK(F236),H235="in-sample"),1,IF(AND(Temp!fhor_indata=1,H235="out-sample",Q235&lt;XfHor),Q235+1,IF(ISBLANK(F236),"",IF(AND(H236="out-sample",H235="in-sample"),1,IF(AND(H236="out-sample",H235="out-sample"),Q235+1,IF(ISNUMBER(Q235),Q235+1,1))))))</f>
        <v/>
      </c>
      <c r="R236" s="94" t="str">
        <f t="shared" si="38"/>
        <v/>
      </c>
      <c r="S236" s="94" t="str">
        <f>IF(Temp!fhor_indata=1,IF(S235=XobsHor,1,IF(COUNT($S$2:S235)&lt;=XobsHor,S235+1,IF(AND(COUNT($S$2:S235)&lt;=XobsHor+XfHor,IFERROR(MOD(S235,XobsHor)&lt;XfHor,FALSE)),S235+1,""))),IF(ISBLANK(F236),"",IF(S235=maxP,1,IF(S235&lt;maxP,S235+1,IF(COUNT($S$2:S236)&lt;=XobsHor,S235+1,"")))))</f>
        <v/>
      </c>
      <c r="T236" s="3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W236" s="123" t="str">
        <f t="shared" si="40"/>
        <v/>
      </c>
      <c r="AX236" s="123" t="str">
        <f t="shared" si="41"/>
        <v/>
      </c>
      <c r="AY236" s="124" t="str">
        <f t="shared" si="42"/>
        <v/>
      </c>
      <c r="AZ236" s="124" t="str">
        <f t="shared" si="43"/>
        <v/>
      </c>
      <c r="BF236" s="91"/>
    </row>
    <row r="237" spans="1:58" s="78" customFormat="1" ht="14.25" x14ac:dyDescent="0.2">
      <c r="A237" s="6"/>
      <c r="B237" s="6"/>
      <c r="C237" s="6"/>
      <c r="D237" s="3"/>
      <c r="E237" s="98" t="str">
        <f t="shared" si="39"/>
        <v/>
      </c>
      <c r="F237" s="117"/>
      <c r="G237" s="116" t="str">
        <f>IF(E237="","",IF(Temp!optSeasCoef=0,1,INDEX($C$2:$C$13,IF(MOD(COUNT($E$2:E237),seas_indx)=0,seas_indx,MOD(COUNT($E$2:E237),seas_indx)))))</f>
        <v/>
      </c>
      <c r="H237" s="97" t="str">
        <f>IFERROR(IF(Temp!fhor_indata=1,IF(COUNT($S$2:S237)&lt;=XobsHor,"in-sample",IF(AND(COUNT($S$2:S237)&lt;=XobsHor+XfHor,MOD(S236,XobsHor)&lt;XfHor),"out-sample","")),IF(ISBLANK(F237),"",IF(COUNT($F$2:F237)&lt;=XobsHor-XfHor,"in-sample","out-sample"))),"")</f>
        <v/>
      </c>
      <c r="I237" s="120" t="str">
        <f>IF(AND(ISBLANK(F236),H236="in-sample"),"",IF(AND(Temp!fhor_indata=1,H236="out-sample",H237="out-sample"),I236,IF(AND(ISBLANK(F237),H236="out-sample"),"",IF(AND(Temp!optSeasCoef=0,Temp!sts_add=1),IF(H236="in-sample",IF(Q236=bigT,((pCell/bigT)*F236)+((1-(pCell/bigT))*(I236+J236)),IF(OR(ISBLANK(F237),COUNT($F$2:F236)&lt;=pCell),F236,((pCell/COUNT($F$2:F236))*F236)+((1-(pCell/COUNT($F$2:F236)))*(I236+J236)))),I236),IF(AND(Temp!optSeasCoef=0,Temp!sts_multp=1),IF(H236="in-sample",IF(Q236=bigT,((pCell/bigT)*F236)+((1-(pCell/bigT))*(I236*J236)),IF(OR(ISBLANK(F237),COUNT(F$2:$F236)&lt;=pCell),F236,((pCell/COUNT($F$2:F236))*F236)+((1-(pCell/COUNT($F$2:F236)))*(I236*J236)))),I236),IF(Temp!sts_add=1,IF(H236="in-sample",IF(Q236=bigT,((pCell/bigT)*AX236)+((1-(pCell/bigT))*(I236+J236)),IF(OR(ISBLANK(F237),COUNT($AX$2:AX236)&lt;=pCell),AX236,((pCell/COUNT($AX$2:AX236))*AX236)+((1-(pCell/COUNT($AX$2:AX236)))*(I236+J236)))),I236),IF(H236="in-sample",IF(Q236=bigT,((pCell/bigT)*AX236)+((1-(pCell/bigT))*(I236*J236)),IF(OR(ISBLANK(F237),COUNT($AX$2:AX236)&lt;=pCell),AX236,((pCell/COUNT($AX$2:AX236))*AX236)+((1-(pCell/COUNT($AX$2:AX236)))*(I236*J236)))),I236)))))))</f>
        <v/>
      </c>
      <c r="J237" s="120" t="str">
        <f>IF(AND(ISBLANK(F236),H236="in-sample"),"",IF(AND(Temp!fhor_indata=1,H236="out-sample",H237="out-sample"),J236,IF(AND(ISBLANK(F237),H236="out-sample"),"",IF(AND(Temp!optSeasCoef=0,Temp!sts_add=1),IF(H236="in-sample",IF(Q236=bigT,((qCell/bigT)*(I237-I236))+((1-(qCell/bigT))*J236),IF(OR(ISBLANK(F237),COUNT($F$2:F236)&lt;=qCell),IF(COUNT($F$2:F236)=1,0,F236-F235),((qCell/COUNT($F$2:F236))*(I237-I236))+((1-(qCell/COUNT($F$2:F236)))*J236))),J236),IF(AND(Temp!optSeasCoef=0,Temp!sts_multp=1),IF(H236="in-sample",IF(Q236=bigT,((qCell/bigT)*(I237/I236))+((1-(qCell/bigT))*J236),IF(qCell=0,1,IF(OR(ISBLANK(F237),COUNT($F$2:F236)&lt;=qCell),IF(COUNT($F$2:F236)=1,1,F236/F235),((qCell/COUNT($F$2:F236))*(I237/I236))+((1-(qCell/COUNT($F$2:F236)))*J236)))),J236),IF(Temp!sts_add=1,IF(H236="in-sample",IF(Q236=bigT,((qCell/bigT)*(I237-I236))+((1-(qCell/bigT))*J236),IF(OR(ISBLANK(F237),COUNT($AX$2:AX236)&lt;=qCell),IF(COUNT($AX$2:AX236)=1,0,AX236-AX235),((qCell/COUNT($AX$2:AX236))*(I237-I236))+((1-(qCell/COUNT($AX$2:AX236)))*J236))),J236),IF(H236="in-sample",IF(Q236=bigT,((qCell/bigT)*(I237/I236))+((1-(qCell/bigT))*J236),IF(qCell=0,1,IF(OR(ISBLANK(F237),COUNT($AX$2:AX236)&lt;=qCell),IF(COUNT($AX$2:AX236)=1,1,AX236/AX235),((qCell/COUNT($AX$2:AX236))*(I237/I236))+((1-(qCell/COUNT($AX$2:AX236)))*J236)))),J236)))))))</f>
        <v/>
      </c>
      <c r="K237" s="120" t="str">
        <f>IF(H237="","",IF(AND(Temp!optSeasCoef=0,Temp!sts_add=1),IF(H237="out-sample",I237+(Q237*J237),I237+J237),IF(AND(Temp!optSeasCoef=0,Temp!sts_multp=1),IF(H237="out-sample",I237*(J237^Q237),I237*J237),IF(Temp!sts_add=1,IF(H237="out-sample",(I237+(Q237*J237))*G237,(I237+J237)*G237),IF(H237="out-sample",I237*(J237^Q237)*G237,I237*J237*G237)))))</f>
        <v/>
      </c>
      <c r="L237" s="116" t="str">
        <f t="shared" si="33"/>
        <v/>
      </c>
      <c r="M237" s="116" t="str">
        <f t="shared" si="34"/>
        <v/>
      </c>
      <c r="N237" s="116" t="str">
        <f t="shared" si="35"/>
        <v/>
      </c>
      <c r="O237" s="116" t="str">
        <f t="shared" si="36"/>
        <v/>
      </c>
      <c r="P237" s="116" t="str">
        <f t="shared" si="37"/>
        <v/>
      </c>
      <c r="Q237" s="94" t="str">
        <f>IF(AND(Temp!fhor_indata=1,ISBLANK(F237),H236="in-sample"),1,IF(AND(Temp!fhor_indata=1,H236="out-sample",Q236&lt;XfHor),Q236+1,IF(ISBLANK(F237),"",IF(AND(H237="out-sample",H236="in-sample"),1,IF(AND(H237="out-sample",H236="out-sample"),Q236+1,IF(ISNUMBER(Q236),Q236+1,1))))))</f>
        <v/>
      </c>
      <c r="R237" s="94" t="str">
        <f t="shared" si="38"/>
        <v/>
      </c>
      <c r="S237" s="94" t="str">
        <f>IF(Temp!fhor_indata=1,IF(S236=XobsHor,1,IF(COUNT($S$2:S236)&lt;=XobsHor,S236+1,IF(AND(COUNT($S$2:S236)&lt;=XobsHor+XfHor,IFERROR(MOD(S236,XobsHor)&lt;XfHor,FALSE)),S236+1,""))),IF(ISBLANK(F237),"",IF(S236=maxP,1,IF(S236&lt;maxP,S236+1,IF(COUNT($S$2:S237)&lt;=XobsHor,S236+1,"")))))</f>
        <v/>
      </c>
      <c r="T237" s="3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W237" s="123" t="str">
        <f t="shared" si="40"/>
        <v/>
      </c>
      <c r="AX237" s="123" t="str">
        <f t="shared" si="41"/>
        <v/>
      </c>
      <c r="AY237" s="124" t="str">
        <f t="shared" si="42"/>
        <v/>
      </c>
      <c r="AZ237" s="124" t="str">
        <f t="shared" si="43"/>
        <v/>
      </c>
      <c r="BF237" s="91"/>
    </row>
    <row r="238" spans="1:58" s="78" customFormat="1" ht="14.25" x14ac:dyDescent="0.2">
      <c r="A238" s="6"/>
      <c r="B238" s="6"/>
      <c r="C238" s="6"/>
      <c r="D238" s="3"/>
      <c r="E238" s="98" t="str">
        <f t="shared" si="39"/>
        <v/>
      </c>
      <c r="F238" s="117"/>
      <c r="G238" s="116" t="str">
        <f>IF(E238="","",IF(Temp!optSeasCoef=0,1,INDEX($C$2:$C$13,IF(MOD(COUNT($E$2:E238),seas_indx)=0,seas_indx,MOD(COUNT($E$2:E238),seas_indx)))))</f>
        <v/>
      </c>
      <c r="H238" s="97" t="str">
        <f>IFERROR(IF(Temp!fhor_indata=1,IF(COUNT($S$2:S238)&lt;=XobsHor,"in-sample",IF(AND(COUNT($S$2:S238)&lt;=XobsHor+XfHor,MOD(S237,XobsHor)&lt;XfHor),"out-sample","")),IF(ISBLANK(F238),"",IF(COUNT($F$2:F238)&lt;=XobsHor-XfHor,"in-sample","out-sample"))),"")</f>
        <v/>
      </c>
      <c r="I238" s="120" t="str">
        <f>IF(AND(ISBLANK(F237),H237="in-sample"),"",IF(AND(Temp!fhor_indata=1,H237="out-sample",H238="out-sample"),I237,IF(AND(ISBLANK(F238),H237="out-sample"),"",IF(AND(Temp!optSeasCoef=0,Temp!sts_add=1),IF(H237="in-sample",IF(Q237=bigT,((pCell/bigT)*F237)+((1-(pCell/bigT))*(I237+J237)),IF(OR(ISBLANK(F238),COUNT($F$2:F237)&lt;=pCell),F237,((pCell/COUNT($F$2:F237))*F237)+((1-(pCell/COUNT($F$2:F237)))*(I237+J237)))),I237),IF(AND(Temp!optSeasCoef=0,Temp!sts_multp=1),IF(H237="in-sample",IF(Q237=bigT,((pCell/bigT)*F237)+((1-(pCell/bigT))*(I237*J237)),IF(OR(ISBLANK(F238),COUNT(F$2:$F237)&lt;=pCell),F237,((pCell/COUNT($F$2:F237))*F237)+((1-(pCell/COUNT($F$2:F237)))*(I237*J237)))),I237),IF(Temp!sts_add=1,IF(H237="in-sample",IF(Q237=bigT,((pCell/bigT)*AX237)+((1-(pCell/bigT))*(I237+J237)),IF(OR(ISBLANK(F238),COUNT($AX$2:AX237)&lt;=pCell),AX237,((pCell/COUNT($AX$2:AX237))*AX237)+((1-(pCell/COUNT($AX$2:AX237)))*(I237+J237)))),I237),IF(H237="in-sample",IF(Q237=bigT,((pCell/bigT)*AX237)+((1-(pCell/bigT))*(I237*J237)),IF(OR(ISBLANK(F238),COUNT($AX$2:AX237)&lt;=pCell),AX237,((pCell/COUNT($AX$2:AX237))*AX237)+((1-(pCell/COUNT($AX$2:AX237)))*(I237*J237)))),I237)))))))</f>
        <v/>
      </c>
      <c r="J238" s="120" t="str">
        <f>IF(AND(ISBLANK(F237),H237="in-sample"),"",IF(AND(Temp!fhor_indata=1,H237="out-sample",H238="out-sample"),J237,IF(AND(ISBLANK(F238),H237="out-sample"),"",IF(AND(Temp!optSeasCoef=0,Temp!sts_add=1),IF(H237="in-sample",IF(Q237=bigT,((qCell/bigT)*(I238-I237))+((1-(qCell/bigT))*J237),IF(OR(ISBLANK(F238),COUNT($F$2:F237)&lt;=qCell),IF(COUNT($F$2:F237)=1,0,F237-F236),((qCell/COUNT($F$2:F237))*(I238-I237))+((1-(qCell/COUNT($F$2:F237)))*J237))),J237),IF(AND(Temp!optSeasCoef=0,Temp!sts_multp=1),IF(H237="in-sample",IF(Q237=bigT,((qCell/bigT)*(I238/I237))+((1-(qCell/bigT))*J237),IF(qCell=0,1,IF(OR(ISBLANK(F238),COUNT($F$2:F237)&lt;=qCell),IF(COUNT($F$2:F237)=1,1,F237/F236),((qCell/COUNT($F$2:F237))*(I238/I237))+((1-(qCell/COUNT($F$2:F237)))*J237)))),J237),IF(Temp!sts_add=1,IF(H237="in-sample",IF(Q237=bigT,((qCell/bigT)*(I238-I237))+((1-(qCell/bigT))*J237),IF(OR(ISBLANK(F238),COUNT($AX$2:AX237)&lt;=qCell),IF(COUNT($AX$2:AX237)=1,0,AX237-AX236),((qCell/COUNT($AX$2:AX237))*(I238-I237))+((1-(qCell/COUNT($AX$2:AX237)))*J237))),J237),IF(H237="in-sample",IF(Q237=bigT,((qCell/bigT)*(I238/I237))+((1-(qCell/bigT))*J237),IF(qCell=0,1,IF(OR(ISBLANK(F238),COUNT($AX$2:AX237)&lt;=qCell),IF(COUNT($AX$2:AX237)=1,1,AX237/AX236),((qCell/COUNT($AX$2:AX237))*(I238/I237))+((1-(qCell/COUNT($AX$2:AX237)))*J237)))),J237)))))))</f>
        <v/>
      </c>
      <c r="K238" s="120" t="str">
        <f>IF(H238="","",IF(AND(Temp!optSeasCoef=0,Temp!sts_add=1),IF(H238="out-sample",I238+(Q238*J238),I238+J238),IF(AND(Temp!optSeasCoef=0,Temp!sts_multp=1),IF(H238="out-sample",I238*(J238^Q238),I238*J238),IF(Temp!sts_add=1,IF(H238="out-sample",(I238+(Q238*J238))*G238,(I238+J238)*G238),IF(H238="out-sample",I238*(J238^Q238)*G238,I238*J238*G238)))))</f>
        <v/>
      </c>
      <c r="L238" s="116" t="str">
        <f t="shared" si="33"/>
        <v/>
      </c>
      <c r="M238" s="116" t="str">
        <f t="shared" si="34"/>
        <v/>
      </c>
      <c r="N238" s="116" t="str">
        <f t="shared" si="35"/>
        <v/>
      </c>
      <c r="O238" s="116" t="str">
        <f t="shared" si="36"/>
        <v/>
      </c>
      <c r="P238" s="116" t="str">
        <f t="shared" si="37"/>
        <v/>
      </c>
      <c r="Q238" s="94" t="str">
        <f>IF(AND(Temp!fhor_indata=1,ISBLANK(F238),H237="in-sample"),1,IF(AND(Temp!fhor_indata=1,H237="out-sample",Q237&lt;XfHor),Q237+1,IF(ISBLANK(F238),"",IF(AND(H238="out-sample",H237="in-sample"),1,IF(AND(H238="out-sample",H237="out-sample"),Q237+1,IF(ISNUMBER(Q237),Q237+1,1))))))</f>
        <v/>
      </c>
      <c r="R238" s="94" t="str">
        <f t="shared" si="38"/>
        <v/>
      </c>
      <c r="S238" s="94" t="str">
        <f>IF(Temp!fhor_indata=1,IF(S237=XobsHor,1,IF(COUNT($S$2:S237)&lt;=XobsHor,S237+1,IF(AND(COUNT($S$2:S237)&lt;=XobsHor+XfHor,IFERROR(MOD(S237,XobsHor)&lt;XfHor,FALSE)),S237+1,""))),IF(ISBLANK(F238),"",IF(S237=maxP,1,IF(S237&lt;maxP,S237+1,IF(COUNT($S$2:S238)&lt;=XobsHor,S237+1,"")))))</f>
        <v/>
      </c>
      <c r="T238" s="3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W238" s="123" t="str">
        <f t="shared" si="40"/>
        <v/>
      </c>
      <c r="AX238" s="123" t="str">
        <f t="shared" si="41"/>
        <v/>
      </c>
      <c r="AY238" s="124" t="str">
        <f t="shared" si="42"/>
        <v/>
      </c>
      <c r="AZ238" s="124" t="str">
        <f t="shared" si="43"/>
        <v/>
      </c>
      <c r="BF238" s="91"/>
    </row>
    <row r="239" spans="1:58" s="78" customFormat="1" ht="14.25" x14ac:dyDescent="0.2">
      <c r="A239" s="6"/>
      <c r="B239" s="6"/>
      <c r="C239" s="6"/>
      <c r="D239" s="3"/>
      <c r="E239" s="98" t="str">
        <f t="shared" si="39"/>
        <v/>
      </c>
      <c r="F239" s="117"/>
      <c r="G239" s="116" t="str">
        <f>IF(E239="","",IF(Temp!optSeasCoef=0,1,INDEX($C$2:$C$13,IF(MOD(COUNT($E$2:E239),seas_indx)=0,seas_indx,MOD(COUNT($E$2:E239),seas_indx)))))</f>
        <v/>
      </c>
      <c r="H239" s="97" t="str">
        <f>IFERROR(IF(Temp!fhor_indata=1,IF(COUNT($S$2:S239)&lt;=XobsHor,"in-sample",IF(AND(COUNT($S$2:S239)&lt;=XobsHor+XfHor,MOD(S238,XobsHor)&lt;XfHor),"out-sample","")),IF(ISBLANK(F239),"",IF(COUNT($F$2:F239)&lt;=XobsHor-XfHor,"in-sample","out-sample"))),"")</f>
        <v/>
      </c>
      <c r="I239" s="120" t="str">
        <f>IF(AND(ISBLANK(F238),H238="in-sample"),"",IF(AND(Temp!fhor_indata=1,H238="out-sample",H239="out-sample"),I238,IF(AND(ISBLANK(F239),H238="out-sample"),"",IF(AND(Temp!optSeasCoef=0,Temp!sts_add=1),IF(H238="in-sample",IF(Q238=bigT,((pCell/bigT)*F238)+((1-(pCell/bigT))*(I238+J238)),IF(OR(ISBLANK(F239),COUNT($F$2:F238)&lt;=pCell),F238,((pCell/COUNT($F$2:F238))*F238)+((1-(pCell/COUNT($F$2:F238)))*(I238+J238)))),I238),IF(AND(Temp!optSeasCoef=0,Temp!sts_multp=1),IF(H238="in-sample",IF(Q238=bigT,((pCell/bigT)*F238)+((1-(pCell/bigT))*(I238*J238)),IF(OR(ISBLANK(F239),COUNT(F$2:$F238)&lt;=pCell),F238,((pCell/COUNT($F$2:F238))*F238)+((1-(pCell/COUNT($F$2:F238)))*(I238*J238)))),I238),IF(Temp!sts_add=1,IF(H238="in-sample",IF(Q238=bigT,((pCell/bigT)*AX238)+((1-(pCell/bigT))*(I238+J238)),IF(OR(ISBLANK(F239),COUNT($AX$2:AX238)&lt;=pCell),AX238,((pCell/COUNT($AX$2:AX238))*AX238)+((1-(pCell/COUNT($AX$2:AX238)))*(I238+J238)))),I238),IF(H238="in-sample",IF(Q238=bigT,((pCell/bigT)*AX238)+((1-(pCell/bigT))*(I238*J238)),IF(OR(ISBLANK(F239),COUNT($AX$2:AX238)&lt;=pCell),AX238,((pCell/COUNT($AX$2:AX238))*AX238)+((1-(pCell/COUNT($AX$2:AX238)))*(I238*J238)))),I238)))))))</f>
        <v/>
      </c>
      <c r="J239" s="120" t="str">
        <f>IF(AND(ISBLANK(F238),H238="in-sample"),"",IF(AND(Temp!fhor_indata=1,H238="out-sample",H239="out-sample"),J238,IF(AND(ISBLANK(F239),H238="out-sample"),"",IF(AND(Temp!optSeasCoef=0,Temp!sts_add=1),IF(H238="in-sample",IF(Q238=bigT,((qCell/bigT)*(I239-I238))+((1-(qCell/bigT))*J238),IF(OR(ISBLANK(F239),COUNT($F$2:F238)&lt;=qCell),IF(COUNT($F$2:F238)=1,0,F238-F237),((qCell/COUNT($F$2:F238))*(I239-I238))+((1-(qCell/COUNT($F$2:F238)))*J238))),J238),IF(AND(Temp!optSeasCoef=0,Temp!sts_multp=1),IF(H238="in-sample",IF(Q238=bigT,((qCell/bigT)*(I239/I238))+((1-(qCell/bigT))*J238),IF(qCell=0,1,IF(OR(ISBLANK(F239),COUNT($F$2:F238)&lt;=qCell),IF(COUNT($F$2:F238)=1,1,F238/F237),((qCell/COUNT($F$2:F238))*(I239/I238))+((1-(qCell/COUNT($F$2:F238)))*J238)))),J238),IF(Temp!sts_add=1,IF(H238="in-sample",IF(Q238=bigT,((qCell/bigT)*(I239-I238))+((1-(qCell/bigT))*J238),IF(OR(ISBLANK(F239),COUNT($AX$2:AX238)&lt;=qCell),IF(COUNT($AX$2:AX238)=1,0,AX238-AX237),((qCell/COUNT($AX$2:AX238))*(I239-I238))+((1-(qCell/COUNT($AX$2:AX238)))*J238))),J238),IF(H238="in-sample",IF(Q238=bigT,((qCell/bigT)*(I239/I238))+((1-(qCell/bigT))*J238),IF(qCell=0,1,IF(OR(ISBLANK(F239),COUNT($AX$2:AX238)&lt;=qCell),IF(COUNT($AX$2:AX238)=1,1,AX238/AX237),((qCell/COUNT($AX$2:AX238))*(I239/I238))+((1-(qCell/COUNT($AX$2:AX238)))*J238)))),J238)))))))</f>
        <v/>
      </c>
      <c r="K239" s="120" t="str">
        <f>IF(H239="","",IF(AND(Temp!optSeasCoef=0,Temp!sts_add=1),IF(H239="out-sample",I239+(Q239*J239),I239+J239),IF(AND(Temp!optSeasCoef=0,Temp!sts_multp=1),IF(H239="out-sample",I239*(J239^Q239),I239*J239),IF(Temp!sts_add=1,IF(H239="out-sample",(I239+(Q239*J239))*G239,(I239+J239)*G239),IF(H239="out-sample",I239*(J239^Q239)*G239,I239*J239*G239)))))</f>
        <v/>
      </c>
      <c r="L239" s="116" t="str">
        <f t="shared" si="33"/>
        <v/>
      </c>
      <c r="M239" s="116" t="str">
        <f t="shared" si="34"/>
        <v/>
      </c>
      <c r="N239" s="116" t="str">
        <f t="shared" si="35"/>
        <v/>
      </c>
      <c r="O239" s="116" t="str">
        <f t="shared" si="36"/>
        <v/>
      </c>
      <c r="P239" s="116" t="str">
        <f t="shared" si="37"/>
        <v/>
      </c>
      <c r="Q239" s="94" t="str">
        <f>IF(AND(Temp!fhor_indata=1,ISBLANK(F239),H238="in-sample"),1,IF(AND(Temp!fhor_indata=1,H238="out-sample",Q238&lt;XfHor),Q238+1,IF(ISBLANK(F239),"",IF(AND(H239="out-sample",H238="in-sample"),1,IF(AND(H239="out-sample",H238="out-sample"),Q238+1,IF(ISNUMBER(Q238),Q238+1,1))))))</f>
        <v/>
      </c>
      <c r="R239" s="94" t="str">
        <f t="shared" si="38"/>
        <v/>
      </c>
      <c r="S239" s="94" t="str">
        <f>IF(Temp!fhor_indata=1,IF(S238=XobsHor,1,IF(COUNT($S$2:S238)&lt;=XobsHor,S238+1,IF(AND(COUNT($S$2:S238)&lt;=XobsHor+XfHor,IFERROR(MOD(S238,XobsHor)&lt;XfHor,FALSE)),S238+1,""))),IF(ISBLANK(F239),"",IF(S238=maxP,1,IF(S238&lt;maxP,S238+1,IF(COUNT($S$2:S239)&lt;=XobsHor,S238+1,"")))))</f>
        <v/>
      </c>
      <c r="T239" s="3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W239" s="123" t="str">
        <f t="shared" si="40"/>
        <v/>
      </c>
      <c r="AX239" s="123" t="str">
        <f t="shared" si="41"/>
        <v/>
      </c>
      <c r="AY239" s="124" t="str">
        <f t="shared" si="42"/>
        <v/>
      </c>
      <c r="AZ239" s="124" t="str">
        <f t="shared" si="43"/>
        <v/>
      </c>
      <c r="BF239" s="91"/>
    </row>
    <row r="240" spans="1:58" s="78" customFormat="1" ht="14.25" x14ac:dyDescent="0.2">
      <c r="A240" s="6"/>
      <c r="B240" s="6"/>
      <c r="C240" s="6"/>
      <c r="D240" s="3"/>
      <c r="E240" s="98" t="str">
        <f t="shared" si="39"/>
        <v/>
      </c>
      <c r="F240" s="117"/>
      <c r="G240" s="116" t="str">
        <f>IF(E240="","",IF(Temp!optSeasCoef=0,1,INDEX($C$2:$C$13,IF(MOD(COUNT($E$2:E240),seas_indx)=0,seas_indx,MOD(COUNT($E$2:E240),seas_indx)))))</f>
        <v/>
      </c>
      <c r="H240" s="97" t="str">
        <f>IFERROR(IF(Temp!fhor_indata=1,IF(COUNT($S$2:S240)&lt;=XobsHor,"in-sample",IF(AND(COUNT($S$2:S240)&lt;=XobsHor+XfHor,MOD(S239,XobsHor)&lt;XfHor),"out-sample","")),IF(ISBLANK(F240),"",IF(COUNT($F$2:F240)&lt;=XobsHor-XfHor,"in-sample","out-sample"))),"")</f>
        <v/>
      </c>
      <c r="I240" s="120" t="str">
        <f>IF(AND(ISBLANK(F239),H239="in-sample"),"",IF(AND(Temp!fhor_indata=1,H239="out-sample",H240="out-sample"),I239,IF(AND(ISBLANK(F240),H239="out-sample"),"",IF(AND(Temp!optSeasCoef=0,Temp!sts_add=1),IF(H239="in-sample",IF(Q239=bigT,((pCell/bigT)*F239)+((1-(pCell/bigT))*(I239+J239)),IF(OR(ISBLANK(F240),COUNT($F$2:F239)&lt;=pCell),F239,((pCell/COUNT($F$2:F239))*F239)+((1-(pCell/COUNT($F$2:F239)))*(I239+J239)))),I239),IF(AND(Temp!optSeasCoef=0,Temp!sts_multp=1),IF(H239="in-sample",IF(Q239=bigT,((pCell/bigT)*F239)+((1-(pCell/bigT))*(I239*J239)),IF(OR(ISBLANK(F240),COUNT(F$2:$F239)&lt;=pCell),F239,((pCell/COUNT($F$2:F239))*F239)+((1-(pCell/COUNT($F$2:F239)))*(I239*J239)))),I239),IF(Temp!sts_add=1,IF(H239="in-sample",IF(Q239=bigT,((pCell/bigT)*AX239)+((1-(pCell/bigT))*(I239+J239)),IF(OR(ISBLANK(F240),COUNT($AX$2:AX239)&lt;=pCell),AX239,((pCell/COUNT($AX$2:AX239))*AX239)+((1-(pCell/COUNT($AX$2:AX239)))*(I239+J239)))),I239),IF(H239="in-sample",IF(Q239=bigT,((pCell/bigT)*AX239)+((1-(pCell/bigT))*(I239*J239)),IF(OR(ISBLANK(F240),COUNT($AX$2:AX239)&lt;=pCell),AX239,((pCell/COUNT($AX$2:AX239))*AX239)+((1-(pCell/COUNT($AX$2:AX239)))*(I239*J239)))),I239)))))))</f>
        <v/>
      </c>
      <c r="J240" s="120" t="str">
        <f>IF(AND(ISBLANK(F239),H239="in-sample"),"",IF(AND(Temp!fhor_indata=1,H239="out-sample",H240="out-sample"),J239,IF(AND(ISBLANK(F240),H239="out-sample"),"",IF(AND(Temp!optSeasCoef=0,Temp!sts_add=1),IF(H239="in-sample",IF(Q239=bigT,((qCell/bigT)*(I240-I239))+((1-(qCell/bigT))*J239),IF(OR(ISBLANK(F240),COUNT($F$2:F239)&lt;=qCell),IF(COUNT($F$2:F239)=1,0,F239-F238),((qCell/COUNT($F$2:F239))*(I240-I239))+((1-(qCell/COUNT($F$2:F239)))*J239))),J239),IF(AND(Temp!optSeasCoef=0,Temp!sts_multp=1),IF(H239="in-sample",IF(Q239=bigT,((qCell/bigT)*(I240/I239))+((1-(qCell/bigT))*J239),IF(qCell=0,1,IF(OR(ISBLANK(F240),COUNT($F$2:F239)&lt;=qCell),IF(COUNT($F$2:F239)=1,1,F239/F238),((qCell/COUNT($F$2:F239))*(I240/I239))+((1-(qCell/COUNT($F$2:F239)))*J239)))),J239),IF(Temp!sts_add=1,IF(H239="in-sample",IF(Q239=bigT,((qCell/bigT)*(I240-I239))+((1-(qCell/bigT))*J239),IF(OR(ISBLANK(F240),COUNT($AX$2:AX239)&lt;=qCell),IF(COUNT($AX$2:AX239)=1,0,AX239-AX238),((qCell/COUNT($AX$2:AX239))*(I240-I239))+((1-(qCell/COUNT($AX$2:AX239)))*J239))),J239),IF(H239="in-sample",IF(Q239=bigT,((qCell/bigT)*(I240/I239))+((1-(qCell/bigT))*J239),IF(qCell=0,1,IF(OR(ISBLANK(F240),COUNT($AX$2:AX239)&lt;=qCell),IF(COUNT($AX$2:AX239)=1,1,AX239/AX238),((qCell/COUNT($AX$2:AX239))*(I240/I239))+((1-(qCell/COUNT($AX$2:AX239)))*J239)))),J239)))))))</f>
        <v/>
      </c>
      <c r="K240" s="120" t="str">
        <f>IF(H240="","",IF(AND(Temp!optSeasCoef=0,Temp!sts_add=1),IF(H240="out-sample",I240+(Q240*J240),I240+J240),IF(AND(Temp!optSeasCoef=0,Temp!sts_multp=1),IF(H240="out-sample",I240*(J240^Q240),I240*J240),IF(Temp!sts_add=1,IF(H240="out-sample",(I240+(Q240*J240))*G240,(I240+J240)*G240),IF(H240="out-sample",I240*(J240^Q240)*G240,I240*J240*G240)))))</f>
        <v/>
      </c>
      <c r="L240" s="116" t="str">
        <f t="shared" si="33"/>
        <v/>
      </c>
      <c r="M240" s="116" t="str">
        <f t="shared" si="34"/>
        <v/>
      </c>
      <c r="N240" s="116" t="str">
        <f t="shared" si="35"/>
        <v/>
      </c>
      <c r="O240" s="116" t="str">
        <f t="shared" si="36"/>
        <v/>
      </c>
      <c r="P240" s="116" t="str">
        <f t="shared" si="37"/>
        <v/>
      </c>
      <c r="Q240" s="94" t="str">
        <f>IF(AND(Temp!fhor_indata=1,ISBLANK(F240),H239="in-sample"),1,IF(AND(Temp!fhor_indata=1,H239="out-sample",Q239&lt;XfHor),Q239+1,IF(ISBLANK(F240),"",IF(AND(H240="out-sample",H239="in-sample"),1,IF(AND(H240="out-sample",H239="out-sample"),Q239+1,IF(ISNUMBER(Q239),Q239+1,1))))))</f>
        <v/>
      </c>
      <c r="R240" s="94" t="str">
        <f t="shared" si="38"/>
        <v/>
      </c>
      <c r="S240" s="94" t="str">
        <f>IF(Temp!fhor_indata=1,IF(S239=XobsHor,1,IF(COUNT($S$2:S239)&lt;=XobsHor,S239+1,IF(AND(COUNT($S$2:S239)&lt;=XobsHor+XfHor,IFERROR(MOD(S239,XobsHor)&lt;XfHor,FALSE)),S239+1,""))),IF(ISBLANK(F240),"",IF(S239=maxP,1,IF(S239&lt;maxP,S239+1,IF(COUNT($S$2:S240)&lt;=XobsHor,S239+1,"")))))</f>
        <v/>
      </c>
      <c r="T240" s="3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W240" s="123" t="str">
        <f t="shared" si="40"/>
        <v/>
      </c>
      <c r="AX240" s="123" t="str">
        <f t="shared" si="41"/>
        <v/>
      </c>
      <c r="AY240" s="124" t="str">
        <f t="shared" si="42"/>
        <v/>
      </c>
      <c r="AZ240" s="124" t="str">
        <f t="shared" si="43"/>
        <v/>
      </c>
      <c r="BF240" s="91"/>
    </row>
    <row r="241" spans="1:58" s="78" customFormat="1" ht="14.25" x14ac:dyDescent="0.2">
      <c r="A241" s="6"/>
      <c r="B241" s="6"/>
      <c r="C241" s="6"/>
      <c r="D241" s="3"/>
      <c r="E241" s="98" t="str">
        <f t="shared" si="39"/>
        <v/>
      </c>
      <c r="F241" s="117"/>
      <c r="G241" s="116" t="str">
        <f>IF(E241="","",IF(Temp!optSeasCoef=0,1,INDEX($C$2:$C$13,IF(MOD(COUNT($E$2:E241),seas_indx)=0,seas_indx,MOD(COUNT($E$2:E241),seas_indx)))))</f>
        <v/>
      </c>
      <c r="H241" s="97" t="str">
        <f>IFERROR(IF(Temp!fhor_indata=1,IF(COUNT($S$2:S241)&lt;=XobsHor,"in-sample",IF(AND(COUNT($S$2:S241)&lt;=XobsHor+XfHor,MOD(S240,XobsHor)&lt;XfHor),"out-sample","")),IF(ISBLANK(F241),"",IF(COUNT($F$2:F241)&lt;=XobsHor-XfHor,"in-sample","out-sample"))),"")</f>
        <v/>
      </c>
      <c r="I241" s="120" t="str">
        <f>IF(AND(ISBLANK(F240),H240="in-sample"),"",IF(AND(Temp!fhor_indata=1,H240="out-sample",H241="out-sample"),I240,IF(AND(ISBLANK(F241),H240="out-sample"),"",IF(AND(Temp!optSeasCoef=0,Temp!sts_add=1),IF(H240="in-sample",IF(Q240=bigT,((pCell/bigT)*F240)+((1-(pCell/bigT))*(I240+J240)),IF(OR(ISBLANK(F241),COUNT($F$2:F240)&lt;=pCell),F240,((pCell/COUNT($F$2:F240))*F240)+((1-(pCell/COUNT($F$2:F240)))*(I240+J240)))),I240),IF(AND(Temp!optSeasCoef=0,Temp!sts_multp=1),IF(H240="in-sample",IF(Q240=bigT,((pCell/bigT)*F240)+((1-(pCell/bigT))*(I240*J240)),IF(OR(ISBLANK(F241),COUNT(F$2:$F240)&lt;=pCell),F240,((pCell/COUNT($F$2:F240))*F240)+((1-(pCell/COUNT($F$2:F240)))*(I240*J240)))),I240),IF(Temp!sts_add=1,IF(H240="in-sample",IF(Q240=bigT,((pCell/bigT)*AX240)+((1-(pCell/bigT))*(I240+J240)),IF(OR(ISBLANK(F241),COUNT($AX$2:AX240)&lt;=pCell),AX240,((pCell/COUNT($AX$2:AX240))*AX240)+((1-(pCell/COUNT($AX$2:AX240)))*(I240+J240)))),I240),IF(H240="in-sample",IF(Q240=bigT,((pCell/bigT)*AX240)+((1-(pCell/bigT))*(I240*J240)),IF(OR(ISBLANK(F241),COUNT($AX$2:AX240)&lt;=pCell),AX240,((pCell/COUNT($AX$2:AX240))*AX240)+((1-(pCell/COUNT($AX$2:AX240)))*(I240*J240)))),I240)))))))</f>
        <v/>
      </c>
      <c r="J241" s="120" t="str">
        <f>IF(AND(ISBLANK(F240),H240="in-sample"),"",IF(AND(Temp!fhor_indata=1,H240="out-sample",H241="out-sample"),J240,IF(AND(ISBLANK(F241),H240="out-sample"),"",IF(AND(Temp!optSeasCoef=0,Temp!sts_add=1),IF(H240="in-sample",IF(Q240=bigT,((qCell/bigT)*(I241-I240))+((1-(qCell/bigT))*J240),IF(OR(ISBLANK(F241),COUNT($F$2:F240)&lt;=qCell),IF(COUNT($F$2:F240)=1,0,F240-F239),((qCell/COUNT($F$2:F240))*(I241-I240))+((1-(qCell/COUNT($F$2:F240)))*J240))),J240),IF(AND(Temp!optSeasCoef=0,Temp!sts_multp=1),IF(H240="in-sample",IF(Q240=bigT,((qCell/bigT)*(I241/I240))+((1-(qCell/bigT))*J240),IF(qCell=0,1,IF(OR(ISBLANK(F241),COUNT($F$2:F240)&lt;=qCell),IF(COUNT($F$2:F240)=1,1,F240/F239),((qCell/COUNT($F$2:F240))*(I241/I240))+((1-(qCell/COUNT($F$2:F240)))*J240)))),J240),IF(Temp!sts_add=1,IF(H240="in-sample",IF(Q240=bigT,((qCell/bigT)*(I241-I240))+((1-(qCell/bigT))*J240),IF(OR(ISBLANK(F241),COUNT($AX$2:AX240)&lt;=qCell),IF(COUNT($AX$2:AX240)=1,0,AX240-AX239),((qCell/COUNT($AX$2:AX240))*(I241-I240))+((1-(qCell/COUNT($AX$2:AX240)))*J240))),J240),IF(H240="in-sample",IF(Q240=bigT,((qCell/bigT)*(I241/I240))+((1-(qCell/bigT))*J240),IF(qCell=0,1,IF(OR(ISBLANK(F241),COUNT($AX$2:AX240)&lt;=qCell),IF(COUNT($AX$2:AX240)=1,1,AX240/AX239),((qCell/COUNT($AX$2:AX240))*(I241/I240))+((1-(qCell/COUNT($AX$2:AX240)))*J240)))),J240)))))))</f>
        <v/>
      </c>
      <c r="K241" s="120" t="str">
        <f>IF(H241="","",IF(AND(Temp!optSeasCoef=0,Temp!sts_add=1),IF(H241="out-sample",I241+(Q241*J241),I241+J241),IF(AND(Temp!optSeasCoef=0,Temp!sts_multp=1),IF(H241="out-sample",I241*(J241^Q241),I241*J241),IF(Temp!sts_add=1,IF(H241="out-sample",(I241+(Q241*J241))*G241,(I241+J241)*G241),IF(H241="out-sample",I241*(J241^Q241)*G241,I241*J241*G241)))))</f>
        <v/>
      </c>
      <c r="L241" s="116" t="str">
        <f t="shared" si="33"/>
        <v/>
      </c>
      <c r="M241" s="116" t="str">
        <f t="shared" si="34"/>
        <v/>
      </c>
      <c r="N241" s="116" t="str">
        <f t="shared" si="35"/>
        <v/>
      </c>
      <c r="O241" s="116" t="str">
        <f t="shared" si="36"/>
        <v/>
      </c>
      <c r="P241" s="116" t="str">
        <f t="shared" si="37"/>
        <v/>
      </c>
      <c r="Q241" s="94" t="str">
        <f>IF(AND(Temp!fhor_indata=1,ISBLANK(F241),H240="in-sample"),1,IF(AND(Temp!fhor_indata=1,H240="out-sample",Q240&lt;XfHor),Q240+1,IF(ISBLANK(F241),"",IF(AND(H241="out-sample",H240="in-sample"),1,IF(AND(H241="out-sample",H240="out-sample"),Q240+1,IF(ISNUMBER(Q240),Q240+1,1))))))</f>
        <v/>
      </c>
      <c r="R241" s="94" t="str">
        <f t="shared" si="38"/>
        <v/>
      </c>
      <c r="S241" s="94" t="str">
        <f>IF(Temp!fhor_indata=1,IF(S240=XobsHor,1,IF(COUNT($S$2:S240)&lt;=XobsHor,S240+1,IF(AND(COUNT($S$2:S240)&lt;=XobsHor+XfHor,IFERROR(MOD(S240,XobsHor)&lt;XfHor,FALSE)),S240+1,""))),IF(ISBLANK(F241),"",IF(S240=maxP,1,IF(S240&lt;maxP,S240+1,IF(COUNT($S$2:S241)&lt;=XobsHor,S240+1,"")))))</f>
        <v/>
      </c>
      <c r="T241" s="3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W241" s="123" t="str">
        <f t="shared" si="40"/>
        <v/>
      </c>
      <c r="AX241" s="123" t="str">
        <f t="shared" si="41"/>
        <v/>
      </c>
      <c r="AY241" s="124" t="str">
        <f t="shared" si="42"/>
        <v/>
      </c>
      <c r="AZ241" s="124" t="str">
        <f t="shared" si="43"/>
        <v/>
      </c>
      <c r="BF241" s="91"/>
    </row>
    <row r="242" spans="1:58" s="78" customFormat="1" ht="14.25" x14ac:dyDescent="0.2">
      <c r="A242" s="6"/>
      <c r="B242" s="6"/>
      <c r="C242" s="6"/>
      <c r="D242" s="3"/>
      <c r="E242" s="98" t="str">
        <f t="shared" si="39"/>
        <v/>
      </c>
      <c r="F242" s="117"/>
      <c r="G242" s="116" t="str">
        <f>IF(E242="","",IF(Temp!optSeasCoef=0,1,INDEX($C$2:$C$13,IF(MOD(COUNT($E$2:E242),seas_indx)=0,seas_indx,MOD(COUNT($E$2:E242),seas_indx)))))</f>
        <v/>
      </c>
      <c r="H242" s="97" t="str">
        <f>IFERROR(IF(Temp!fhor_indata=1,IF(COUNT($S$2:S242)&lt;=XobsHor,"in-sample",IF(AND(COUNT($S$2:S242)&lt;=XobsHor+XfHor,MOD(S241,XobsHor)&lt;XfHor),"out-sample","")),IF(ISBLANK(F242),"",IF(COUNT($F$2:F242)&lt;=XobsHor-XfHor,"in-sample","out-sample"))),"")</f>
        <v/>
      </c>
      <c r="I242" s="120" t="str">
        <f>IF(AND(ISBLANK(F241),H241="in-sample"),"",IF(AND(Temp!fhor_indata=1,H241="out-sample",H242="out-sample"),I241,IF(AND(ISBLANK(F242),H241="out-sample"),"",IF(AND(Temp!optSeasCoef=0,Temp!sts_add=1),IF(H241="in-sample",IF(Q241=bigT,((pCell/bigT)*F241)+((1-(pCell/bigT))*(I241+J241)),IF(OR(ISBLANK(F242),COUNT($F$2:F241)&lt;=pCell),F241,((pCell/COUNT($F$2:F241))*F241)+((1-(pCell/COUNT($F$2:F241)))*(I241+J241)))),I241),IF(AND(Temp!optSeasCoef=0,Temp!sts_multp=1),IF(H241="in-sample",IF(Q241=bigT,((pCell/bigT)*F241)+((1-(pCell/bigT))*(I241*J241)),IF(OR(ISBLANK(F242),COUNT(F$2:$F241)&lt;=pCell),F241,((pCell/COUNT($F$2:F241))*F241)+((1-(pCell/COUNT($F$2:F241)))*(I241*J241)))),I241),IF(Temp!sts_add=1,IF(H241="in-sample",IF(Q241=bigT,((pCell/bigT)*AX241)+((1-(pCell/bigT))*(I241+J241)),IF(OR(ISBLANK(F242),COUNT($AX$2:AX241)&lt;=pCell),AX241,((pCell/COUNT($AX$2:AX241))*AX241)+((1-(pCell/COUNT($AX$2:AX241)))*(I241+J241)))),I241),IF(H241="in-sample",IF(Q241=bigT,((pCell/bigT)*AX241)+((1-(pCell/bigT))*(I241*J241)),IF(OR(ISBLANK(F242),COUNT($AX$2:AX241)&lt;=pCell),AX241,((pCell/COUNT($AX$2:AX241))*AX241)+((1-(pCell/COUNT($AX$2:AX241)))*(I241*J241)))),I241)))))))</f>
        <v/>
      </c>
      <c r="J242" s="120" t="str">
        <f>IF(AND(ISBLANK(F241),H241="in-sample"),"",IF(AND(Temp!fhor_indata=1,H241="out-sample",H242="out-sample"),J241,IF(AND(ISBLANK(F242),H241="out-sample"),"",IF(AND(Temp!optSeasCoef=0,Temp!sts_add=1),IF(H241="in-sample",IF(Q241=bigT,((qCell/bigT)*(I242-I241))+((1-(qCell/bigT))*J241),IF(OR(ISBLANK(F242),COUNT($F$2:F241)&lt;=qCell),IF(COUNT($F$2:F241)=1,0,F241-F240),((qCell/COUNT($F$2:F241))*(I242-I241))+((1-(qCell/COUNT($F$2:F241)))*J241))),J241),IF(AND(Temp!optSeasCoef=0,Temp!sts_multp=1),IF(H241="in-sample",IF(Q241=bigT,((qCell/bigT)*(I242/I241))+((1-(qCell/bigT))*J241),IF(qCell=0,1,IF(OR(ISBLANK(F242),COUNT($F$2:F241)&lt;=qCell),IF(COUNT($F$2:F241)=1,1,F241/F240),((qCell/COUNT($F$2:F241))*(I242/I241))+((1-(qCell/COUNT($F$2:F241)))*J241)))),J241),IF(Temp!sts_add=1,IF(H241="in-sample",IF(Q241=bigT,((qCell/bigT)*(I242-I241))+((1-(qCell/bigT))*J241),IF(OR(ISBLANK(F242),COUNT($AX$2:AX241)&lt;=qCell),IF(COUNT($AX$2:AX241)=1,0,AX241-AX240),((qCell/COUNT($AX$2:AX241))*(I242-I241))+((1-(qCell/COUNT($AX$2:AX241)))*J241))),J241),IF(H241="in-sample",IF(Q241=bigT,((qCell/bigT)*(I242/I241))+((1-(qCell/bigT))*J241),IF(qCell=0,1,IF(OR(ISBLANK(F242),COUNT($AX$2:AX241)&lt;=qCell),IF(COUNT($AX$2:AX241)=1,1,AX241/AX240),((qCell/COUNT($AX$2:AX241))*(I242/I241))+((1-(qCell/COUNT($AX$2:AX241)))*J241)))),J241)))))))</f>
        <v/>
      </c>
      <c r="K242" s="120" t="str">
        <f>IF(H242="","",IF(AND(Temp!optSeasCoef=0,Temp!sts_add=1),IF(H242="out-sample",I242+(Q242*J242),I242+J242),IF(AND(Temp!optSeasCoef=0,Temp!sts_multp=1),IF(H242="out-sample",I242*(J242^Q242),I242*J242),IF(Temp!sts_add=1,IF(H242="out-sample",(I242+(Q242*J242))*G242,(I242+J242)*G242),IF(H242="out-sample",I242*(J242^Q242)*G242,I242*J242*G242)))))</f>
        <v/>
      </c>
      <c r="L242" s="116" t="str">
        <f t="shared" si="33"/>
        <v/>
      </c>
      <c r="M242" s="116" t="str">
        <f t="shared" si="34"/>
        <v/>
      </c>
      <c r="N242" s="116" t="str">
        <f t="shared" si="35"/>
        <v/>
      </c>
      <c r="O242" s="116" t="str">
        <f t="shared" si="36"/>
        <v/>
      </c>
      <c r="P242" s="116" t="str">
        <f t="shared" si="37"/>
        <v/>
      </c>
      <c r="Q242" s="94" t="str">
        <f>IF(AND(Temp!fhor_indata=1,ISBLANK(F242),H241="in-sample"),1,IF(AND(Temp!fhor_indata=1,H241="out-sample",Q241&lt;XfHor),Q241+1,IF(ISBLANK(F242),"",IF(AND(H242="out-sample",H241="in-sample"),1,IF(AND(H242="out-sample",H241="out-sample"),Q241+1,IF(ISNUMBER(Q241),Q241+1,1))))))</f>
        <v/>
      </c>
      <c r="R242" s="94" t="str">
        <f t="shared" si="38"/>
        <v/>
      </c>
      <c r="S242" s="94" t="str">
        <f>IF(Temp!fhor_indata=1,IF(S241=XobsHor,1,IF(COUNT($S$2:S241)&lt;=XobsHor,S241+1,IF(AND(COUNT($S$2:S241)&lt;=XobsHor+XfHor,IFERROR(MOD(S241,XobsHor)&lt;XfHor,FALSE)),S241+1,""))),IF(ISBLANK(F242),"",IF(S241=maxP,1,IF(S241&lt;maxP,S241+1,IF(COUNT($S$2:S242)&lt;=XobsHor,S241+1,"")))))</f>
        <v/>
      </c>
      <c r="T242" s="3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W242" s="123" t="str">
        <f t="shared" si="40"/>
        <v/>
      </c>
      <c r="AX242" s="123" t="str">
        <f t="shared" si="41"/>
        <v/>
      </c>
      <c r="AY242" s="124" t="str">
        <f t="shared" si="42"/>
        <v/>
      </c>
      <c r="AZ242" s="124" t="str">
        <f t="shared" si="43"/>
        <v/>
      </c>
      <c r="BF242" s="91"/>
    </row>
    <row r="243" spans="1:58" s="78" customFormat="1" ht="14.25" x14ac:dyDescent="0.2">
      <c r="A243" s="6"/>
      <c r="B243" s="6"/>
      <c r="C243" s="6"/>
      <c r="D243" s="3"/>
      <c r="E243" s="98" t="str">
        <f t="shared" si="39"/>
        <v/>
      </c>
      <c r="F243" s="117"/>
      <c r="G243" s="116" t="str">
        <f>IF(E243="","",IF(Temp!optSeasCoef=0,1,INDEX($C$2:$C$13,IF(MOD(COUNT($E$2:E243),seas_indx)=0,seas_indx,MOD(COUNT($E$2:E243),seas_indx)))))</f>
        <v/>
      </c>
      <c r="H243" s="97" t="str">
        <f>IFERROR(IF(Temp!fhor_indata=1,IF(COUNT($S$2:S243)&lt;=XobsHor,"in-sample",IF(AND(COUNT($S$2:S243)&lt;=XobsHor+XfHor,MOD(S242,XobsHor)&lt;XfHor),"out-sample","")),IF(ISBLANK(F243),"",IF(COUNT($F$2:F243)&lt;=XobsHor-XfHor,"in-sample","out-sample"))),"")</f>
        <v/>
      </c>
      <c r="I243" s="120" t="str">
        <f>IF(AND(ISBLANK(F242),H242="in-sample"),"",IF(AND(Temp!fhor_indata=1,H242="out-sample",H243="out-sample"),I242,IF(AND(ISBLANK(F243),H242="out-sample"),"",IF(AND(Temp!optSeasCoef=0,Temp!sts_add=1),IF(H242="in-sample",IF(Q242=bigT,((pCell/bigT)*F242)+((1-(pCell/bigT))*(I242+J242)),IF(OR(ISBLANK(F243),COUNT($F$2:F242)&lt;=pCell),F242,((pCell/COUNT($F$2:F242))*F242)+((1-(pCell/COUNT($F$2:F242)))*(I242+J242)))),I242),IF(AND(Temp!optSeasCoef=0,Temp!sts_multp=1),IF(H242="in-sample",IF(Q242=bigT,((pCell/bigT)*F242)+((1-(pCell/bigT))*(I242*J242)),IF(OR(ISBLANK(F243),COUNT(F$2:$F242)&lt;=pCell),F242,((pCell/COUNT($F$2:F242))*F242)+((1-(pCell/COUNT($F$2:F242)))*(I242*J242)))),I242),IF(Temp!sts_add=1,IF(H242="in-sample",IF(Q242=bigT,((pCell/bigT)*AX242)+((1-(pCell/bigT))*(I242+J242)),IF(OR(ISBLANK(F243),COUNT($AX$2:AX242)&lt;=pCell),AX242,((pCell/COUNT($AX$2:AX242))*AX242)+((1-(pCell/COUNT($AX$2:AX242)))*(I242+J242)))),I242),IF(H242="in-sample",IF(Q242=bigT,((pCell/bigT)*AX242)+((1-(pCell/bigT))*(I242*J242)),IF(OR(ISBLANK(F243),COUNT($AX$2:AX242)&lt;=pCell),AX242,((pCell/COUNT($AX$2:AX242))*AX242)+((1-(pCell/COUNT($AX$2:AX242)))*(I242*J242)))),I242)))))))</f>
        <v/>
      </c>
      <c r="J243" s="120" t="str">
        <f>IF(AND(ISBLANK(F242),H242="in-sample"),"",IF(AND(Temp!fhor_indata=1,H242="out-sample",H243="out-sample"),J242,IF(AND(ISBLANK(F243),H242="out-sample"),"",IF(AND(Temp!optSeasCoef=0,Temp!sts_add=1),IF(H242="in-sample",IF(Q242=bigT,((qCell/bigT)*(I243-I242))+((1-(qCell/bigT))*J242),IF(OR(ISBLANK(F243),COUNT($F$2:F242)&lt;=qCell),IF(COUNT($F$2:F242)=1,0,F242-F241),((qCell/COUNT($F$2:F242))*(I243-I242))+((1-(qCell/COUNT($F$2:F242)))*J242))),J242),IF(AND(Temp!optSeasCoef=0,Temp!sts_multp=1),IF(H242="in-sample",IF(Q242=bigT,((qCell/bigT)*(I243/I242))+((1-(qCell/bigT))*J242),IF(qCell=0,1,IF(OR(ISBLANK(F243),COUNT($F$2:F242)&lt;=qCell),IF(COUNT($F$2:F242)=1,1,F242/F241),((qCell/COUNT($F$2:F242))*(I243/I242))+((1-(qCell/COUNT($F$2:F242)))*J242)))),J242),IF(Temp!sts_add=1,IF(H242="in-sample",IF(Q242=bigT,((qCell/bigT)*(I243-I242))+((1-(qCell/bigT))*J242),IF(OR(ISBLANK(F243),COUNT($AX$2:AX242)&lt;=qCell),IF(COUNT($AX$2:AX242)=1,0,AX242-AX241),((qCell/COUNT($AX$2:AX242))*(I243-I242))+((1-(qCell/COUNT($AX$2:AX242)))*J242))),J242),IF(H242="in-sample",IF(Q242=bigT,((qCell/bigT)*(I243/I242))+((1-(qCell/bigT))*J242),IF(qCell=0,1,IF(OR(ISBLANK(F243),COUNT($AX$2:AX242)&lt;=qCell),IF(COUNT($AX$2:AX242)=1,1,AX242/AX241),((qCell/COUNT($AX$2:AX242))*(I243/I242))+((1-(qCell/COUNT($AX$2:AX242)))*J242)))),J242)))))))</f>
        <v/>
      </c>
      <c r="K243" s="120" t="str">
        <f>IF(H243="","",IF(AND(Temp!optSeasCoef=0,Temp!sts_add=1),IF(H243="out-sample",I243+(Q243*J243),I243+J243),IF(AND(Temp!optSeasCoef=0,Temp!sts_multp=1),IF(H243="out-sample",I243*(J243^Q243),I243*J243),IF(Temp!sts_add=1,IF(H243="out-sample",(I243+(Q243*J243))*G243,(I243+J243)*G243),IF(H243="out-sample",I243*(J243^Q243)*G243,I243*J243*G243)))))</f>
        <v/>
      </c>
      <c r="L243" s="116" t="str">
        <f t="shared" si="33"/>
        <v/>
      </c>
      <c r="M243" s="116" t="str">
        <f t="shared" si="34"/>
        <v/>
      </c>
      <c r="N243" s="116" t="str">
        <f t="shared" si="35"/>
        <v/>
      </c>
      <c r="O243" s="116" t="str">
        <f t="shared" si="36"/>
        <v/>
      </c>
      <c r="P243" s="116" t="str">
        <f t="shared" si="37"/>
        <v/>
      </c>
      <c r="Q243" s="94" t="str">
        <f>IF(AND(Temp!fhor_indata=1,ISBLANK(F243),H242="in-sample"),1,IF(AND(Temp!fhor_indata=1,H242="out-sample",Q242&lt;XfHor),Q242+1,IF(ISBLANK(F243),"",IF(AND(H243="out-sample",H242="in-sample"),1,IF(AND(H243="out-sample",H242="out-sample"),Q242+1,IF(ISNUMBER(Q242),Q242+1,1))))))</f>
        <v/>
      </c>
      <c r="R243" s="94" t="str">
        <f t="shared" si="38"/>
        <v/>
      </c>
      <c r="S243" s="94" t="str">
        <f>IF(Temp!fhor_indata=1,IF(S242=XobsHor,1,IF(COUNT($S$2:S242)&lt;=XobsHor,S242+1,IF(AND(COUNT($S$2:S242)&lt;=XobsHor+XfHor,IFERROR(MOD(S242,XobsHor)&lt;XfHor,FALSE)),S242+1,""))),IF(ISBLANK(F243),"",IF(S242=maxP,1,IF(S242&lt;maxP,S242+1,IF(COUNT($S$2:S243)&lt;=XobsHor,S242+1,"")))))</f>
        <v/>
      </c>
      <c r="T243" s="3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W243" s="123" t="str">
        <f t="shared" si="40"/>
        <v/>
      </c>
      <c r="AX243" s="123" t="str">
        <f t="shared" si="41"/>
        <v/>
      </c>
      <c r="AY243" s="124" t="str">
        <f t="shared" si="42"/>
        <v/>
      </c>
      <c r="AZ243" s="124" t="str">
        <f t="shared" si="43"/>
        <v/>
      </c>
      <c r="BF243" s="91"/>
    </row>
    <row r="244" spans="1:58" s="78" customFormat="1" ht="14.25" x14ac:dyDescent="0.2">
      <c r="A244" s="6"/>
      <c r="B244" s="6"/>
      <c r="C244" s="6"/>
      <c r="D244" s="3"/>
      <c r="E244" s="98" t="str">
        <f t="shared" si="39"/>
        <v/>
      </c>
      <c r="F244" s="117"/>
      <c r="G244" s="116" t="str">
        <f>IF(E244="","",IF(Temp!optSeasCoef=0,1,INDEX($C$2:$C$13,IF(MOD(COUNT($E$2:E244),seas_indx)=0,seas_indx,MOD(COUNT($E$2:E244),seas_indx)))))</f>
        <v/>
      </c>
      <c r="H244" s="97" t="str">
        <f>IFERROR(IF(Temp!fhor_indata=1,IF(COUNT($S$2:S244)&lt;=XobsHor,"in-sample",IF(AND(COUNT($S$2:S244)&lt;=XobsHor+XfHor,MOD(S243,XobsHor)&lt;XfHor),"out-sample","")),IF(ISBLANK(F244),"",IF(COUNT($F$2:F244)&lt;=XobsHor-XfHor,"in-sample","out-sample"))),"")</f>
        <v/>
      </c>
      <c r="I244" s="120" t="str">
        <f>IF(AND(ISBLANK(F243),H243="in-sample"),"",IF(AND(Temp!fhor_indata=1,H243="out-sample",H244="out-sample"),I243,IF(AND(ISBLANK(F244),H243="out-sample"),"",IF(AND(Temp!optSeasCoef=0,Temp!sts_add=1),IF(H243="in-sample",IF(Q243=bigT,((pCell/bigT)*F243)+((1-(pCell/bigT))*(I243+J243)),IF(OR(ISBLANK(F244),COUNT($F$2:F243)&lt;=pCell),F243,((pCell/COUNT($F$2:F243))*F243)+((1-(pCell/COUNT($F$2:F243)))*(I243+J243)))),I243),IF(AND(Temp!optSeasCoef=0,Temp!sts_multp=1),IF(H243="in-sample",IF(Q243=bigT,((pCell/bigT)*F243)+((1-(pCell/bigT))*(I243*J243)),IF(OR(ISBLANK(F244),COUNT(F$2:$F243)&lt;=pCell),F243,((pCell/COUNT($F$2:F243))*F243)+((1-(pCell/COUNT($F$2:F243)))*(I243*J243)))),I243),IF(Temp!sts_add=1,IF(H243="in-sample",IF(Q243=bigT,((pCell/bigT)*AX243)+((1-(pCell/bigT))*(I243+J243)),IF(OR(ISBLANK(F244),COUNT($AX$2:AX243)&lt;=pCell),AX243,((pCell/COUNT($AX$2:AX243))*AX243)+((1-(pCell/COUNT($AX$2:AX243)))*(I243+J243)))),I243),IF(H243="in-sample",IF(Q243=bigT,((pCell/bigT)*AX243)+((1-(pCell/bigT))*(I243*J243)),IF(OR(ISBLANK(F244),COUNT($AX$2:AX243)&lt;=pCell),AX243,((pCell/COUNT($AX$2:AX243))*AX243)+((1-(pCell/COUNT($AX$2:AX243)))*(I243*J243)))),I243)))))))</f>
        <v/>
      </c>
      <c r="J244" s="120" t="str">
        <f>IF(AND(ISBLANK(F243),H243="in-sample"),"",IF(AND(Temp!fhor_indata=1,H243="out-sample",H244="out-sample"),J243,IF(AND(ISBLANK(F244),H243="out-sample"),"",IF(AND(Temp!optSeasCoef=0,Temp!sts_add=1),IF(H243="in-sample",IF(Q243=bigT,((qCell/bigT)*(I244-I243))+((1-(qCell/bigT))*J243),IF(OR(ISBLANK(F244),COUNT($F$2:F243)&lt;=qCell),IF(COUNT($F$2:F243)=1,0,F243-F242),((qCell/COUNT($F$2:F243))*(I244-I243))+((1-(qCell/COUNT($F$2:F243)))*J243))),J243),IF(AND(Temp!optSeasCoef=0,Temp!sts_multp=1),IF(H243="in-sample",IF(Q243=bigT,((qCell/bigT)*(I244/I243))+((1-(qCell/bigT))*J243),IF(qCell=0,1,IF(OR(ISBLANK(F244),COUNT($F$2:F243)&lt;=qCell),IF(COUNT($F$2:F243)=1,1,F243/F242),((qCell/COUNT($F$2:F243))*(I244/I243))+((1-(qCell/COUNT($F$2:F243)))*J243)))),J243),IF(Temp!sts_add=1,IF(H243="in-sample",IF(Q243=bigT,((qCell/bigT)*(I244-I243))+((1-(qCell/bigT))*J243),IF(OR(ISBLANK(F244),COUNT($AX$2:AX243)&lt;=qCell),IF(COUNT($AX$2:AX243)=1,0,AX243-AX242),((qCell/COUNT($AX$2:AX243))*(I244-I243))+((1-(qCell/COUNT($AX$2:AX243)))*J243))),J243),IF(H243="in-sample",IF(Q243=bigT,((qCell/bigT)*(I244/I243))+((1-(qCell/bigT))*J243),IF(qCell=0,1,IF(OR(ISBLANK(F244),COUNT($AX$2:AX243)&lt;=qCell),IF(COUNT($AX$2:AX243)=1,1,AX243/AX242),((qCell/COUNT($AX$2:AX243))*(I244/I243))+((1-(qCell/COUNT($AX$2:AX243)))*J243)))),J243)))))))</f>
        <v/>
      </c>
      <c r="K244" s="120" t="str">
        <f>IF(H244="","",IF(AND(Temp!optSeasCoef=0,Temp!sts_add=1),IF(H244="out-sample",I244+(Q244*J244),I244+J244),IF(AND(Temp!optSeasCoef=0,Temp!sts_multp=1),IF(H244="out-sample",I244*(J244^Q244),I244*J244),IF(Temp!sts_add=1,IF(H244="out-sample",(I244+(Q244*J244))*G244,(I244+J244)*G244),IF(H244="out-sample",I244*(J244^Q244)*G244,I244*J244*G244)))))</f>
        <v/>
      </c>
      <c r="L244" s="116" t="str">
        <f t="shared" si="33"/>
        <v/>
      </c>
      <c r="M244" s="116" t="str">
        <f t="shared" si="34"/>
        <v/>
      </c>
      <c r="N244" s="116" t="str">
        <f t="shared" si="35"/>
        <v/>
      </c>
      <c r="O244" s="116" t="str">
        <f t="shared" si="36"/>
        <v/>
      </c>
      <c r="P244" s="116" t="str">
        <f t="shared" si="37"/>
        <v/>
      </c>
      <c r="Q244" s="94" t="str">
        <f>IF(AND(Temp!fhor_indata=1,ISBLANK(F244),H243="in-sample"),1,IF(AND(Temp!fhor_indata=1,H243="out-sample",Q243&lt;XfHor),Q243+1,IF(ISBLANK(F244),"",IF(AND(H244="out-sample",H243="in-sample"),1,IF(AND(H244="out-sample",H243="out-sample"),Q243+1,IF(ISNUMBER(Q243),Q243+1,1))))))</f>
        <v/>
      </c>
      <c r="R244" s="94" t="str">
        <f t="shared" si="38"/>
        <v/>
      </c>
      <c r="S244" s="94" t="str">
        <f>IF(Temp!fhor_indata=1,IF(S243=XobsHor,1,IF(COUNT($S$2:S243)&lt;=XobsHor,S243+1,IF(AND(COUNT($S$2:S243)&lt;=XobsHor+XfHor,IFERROR(MOD(S243,XobsHor)&lt;XfHor,FALSE)),S243+1,""))),IF(ISBLANK(F244),"",IF(S243=maxP,1,IF(S243&lt;maxP,S243+1,IF(COUNT($S$2:S244)&lt;=XobsHor,S243+1,"")))))</f>
        <v/>
      </c>
      <c r="T244" s="3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W244" s="123" t="str">
        <f t="shared" si="40"/>
        <v/>
      </c>
      <c r="AX244" s="123" t="str">
        <f t="shared" si="41"/>
        <v/>
      </c>
      <c r="AY244" s="124" t="str">
        <f t="shared" si="42"/>
        <v/>
      </c>
      <c r="AZ244" s="124" t="str">
        <f t="shared" si="43"/>
        <v/>
      </c>
      <c r="BF244" s="91"/>
    </row>
    <row r="245" spans="1:58" s="78" customFormat="1" ht="14.25" x14ac:dyDescent="0.2">
      <c r="A245" s="6"/>
      <c r="B245" s="6"/>
      <c r="C245" s="6"/>
      <c r="D245" s="3"/>
      <c r="E245" s="98" t="str">
        <f t="shared" si="39"/>
        <v/>
      </c>
      <c r="F245" s="117"/>
      <c r="G245" s="116" t="str">
        <f>IF(E245="","",IF(Temp!optSeasCoef=0,1,INDEX($C$2:$C$13,IF(MOD(COUNT($E$2:E245),seas_indx)=0,seas_indx,MOD(COUNT($E$2:E245),seas_indx)))))</f>
        <v/>
      </c>
      <c r="H245" s="97" t="str">
        <f>IFERROR(IF(Temp!fhor_indata=1,IF(COUNT($S$2:S245)&lt;=XobsHor,"in-sample",IF(AND(COUNT($S$2:S245)&lt;=XobsHor+XfHor,MOD(S244,XobsHor)&lt;XfHor),"out-sample","")),IF(ISBLANK(F245),"",IF(COUNT($F$2:F245)&lt;=XobsHor-XfHor,"in-sample","out-sample"))),"")</f>
        <v/>
      </c>
      <c r="I245" s="120" t="str">
        <f>IF(AND(ISBLANK(F244),H244="in-sample"),"",IF(AND(Temp!fhor_indata=1,H244="out-sample",H245="out-sample"),I244,IF(AND(ISBLANK(F245),H244="out-sample"),"",IF(AND(Temp!optSeasCoef=0,Temp!sts_add=1),IF(H244="in-sample",IF(Q244=bigT,((pCell/bigT)*F244)+((1-(pCell/bigT))*(I244+J244)),IF(OR(ISBLANK(F245),COUNT($F$2:F244)&lt;=pCell),F244,((pCell/COUNT($F$2:F244))*F244)+((1-(pCell/COUNT($F$2:F244)))*(I244+J244)))),I244),IF(AND(Temp!optSeasCoef=0,Temp!sts_multp=1),IF(H244="in-sample",IF(Q244=bigT,((pCell/bigT)*F244)+((1-(pCell/bigT))*(I244*J244)),IF(OR(ISBLANK(F245),COUNT(F$2:$F244)&lt;=pCell),F244,((pCell/COUNT($F$2:F244))*F244)+((1-(pCell/COUNT($F$2:F244)))*(I244*J244)))),I244),IF(Temp!sts_add=1,IF(H244="in-sample",IF(Q244=bigT,((pCell/bigT)*AX244)+((1-(pCell/bigT))*(I244+J244)),IF(OR(ISBLANK(F245),COUNT($AX$2:AX244)&lt;=pCell),AX244,((pCell/COUNT($AX$2:AX244))*AX244)+((1-(pCell/COUNT($AX$2:AX244)))*(I244+J244)))),I244),IF(H244="in-sample",IF(Q244=bigT,((pCell/bigT)*AX244)+((1-(pCell/bigT))*(I244*J244)),IF(OR(ISBLANK(F245),COUNT($AX$2:AX244)&lt;=pCell),AX244,((pCell/COUNT($AX$2:AX244))*AX244)+((1-(pCell/COUNT($AX$2:AX244)))*(I244*J244)))),I244)))))))</f>
        <v/>
      </c>
      <c r="J245" s="120" t="str">
        <f>IF(AND(ISBLANK(F244),H244="in-sample"),"",IF(AND(Temp!fhor_indata=1,H244="out-sample",H245="out-sample"),J244,IF(AND(ISBLANK(F245),H244="out-sample"),"",IF(AND(Temp!optSeasCoef=0,Temp!sts_add=1),IF(H244="in-sample",IF(Q244=bigT,((qCell/bigT)*(I245-I244))+((1-(qCell/bigT))*J244),IF(OR(ISBLANK(F245),COUNT($F$2:F244)&lt;=qCell),IF(COUNT($F$2:F244)=1,0,F244-F243),((qCell/COUNT($F$2:F244))*(I245-I244))+((1-(qCell/COUNT($F$2:F244)))*J244))),J244),IF(AND(Temp!optSeasCoef=0,Temp!sts_multp=1),IF(H244="in-sample",IF(Q244=bigT,((qCell/bigT)*(I245/I244))+((1-(qCell/bigT))*J244),IF(qCell=0,1,IF(OR(ISBLANK(F245),COUNT($F$2:F244)&lt;=qCell),IF(COUNT($F$2:F244)=1,1,F244/F243),((qCell/COUNT($F$2:F244))*(I245/I244))+((1-(qCell/COUNT($F$2:F244)))*J244)))),J244),IF(Temp!sts_add=1,IF(H244="in-sample",IF(Q244=bigT,((qCell/bigT)*(I245-I244))+((1-(qCell/bigT))*J244),IF(OR(ISBLANK(F245),COUNT($AX$2:AX244)&lt;=qCell),IF(COUNT($AX$2:AX244)=1,0,AX244-AX243),((qCell/COUNT($AX$2:AX244))*(I245-I244))+((1-(qCell/COUNT($AX$2:AX244)))*J244))),J244),IF(H244="in-sample",IF(Q244=bigT,((qCell/bigT)*(I245/I244))+((1-(qCell/bigT))*J244),IF(qCell=0,1,IF(OR(ISBLANK(F245),COUNT($AX$2:AX244)&lt;=qCell),IF(COUNT($AX$2:AX244)=1,1,AX244/AX243),((qCell/COUNT($AX$2:AX244))*(I245/I244))+((1-(qCell/COUNT($AX$2:AX244)))*J244)))),J244)))))))</f>
        <v/>
      </c>
      <c r="K245" s="120" t="str">
        <f>IF(H245="","",IF(AND(Temp!optSeasCoef=0,Temp!sts_add=1),IF(H245="out-sample",I245+(Q245*J245),I245+J245),IF(AND(Temp!optSeasCoef=0,Temp!sts_multp=1),IF(H245="out-sample",I245*(J245^Q245),I245*J245),IF(Temp!sts_add=1,IF(H245="out-sample",(I245+(Q245*J245))*G245,(I245+J245)*G245),IF(H245="out-sample",I245*(J245^Q245)*G245,I245*J245*G245)))))</f>
        <v/>
      </c>
      <c r="L245" s="116" t="str">
        <f t="shared" si="33"/>
        <v/>
      </c>
      <c r="M245" s="116" t="str">
        <f t="shared" si="34"/>
        <v/>
      </c>
      <c r="N245" s="116" t="str">
        <f t="shared" si="35"/>
        <v/>
      </c>
      <c r="O245" s="116" t="str">
        <f t="shared" si="36"/>
        <v/>
      </c>
      <c r="P245" s="116" t="str">
        <f t="shared" si="37"/>
        <v/>
      </c>
      <c r="Q245" s="94" t="str">
        <f>IF(AND(Temp!fhor_indata=1,ISBLANK(F245),H244="in-sample"),1,IF(AND(Temp!fhor_indata=1,H244="out-sample",Q244&lt;XfHor),Q244+1,IF(ISBLANK(F245),"",IF(AND(H245="out-sample",H244="in-sample"),1,IF(AND(H245="out-sample",H244="out-sample"),Q244+1,IF(ISNUMBER(Q244),Q244+1,1))))))</f>
        <v/>
      </c>
      <c r="R245" s="94" t="str">
        <f t="shared" si="38"/>
        <v/>
      </c>
      <c r="S245" s="94" t="str">
        <f>IF(Temp!fhor_indata=1,IF(S244=XobsHor,1,IF(COUNT($S$2:S244)&lt;=XobsHor,S244+1,IF(AND(COUNT($S$2:S244)&lt;=XobsHor+XfHor,IFERROR(MOD(S244,XobsHor)&lt;XfHor,FALSE)),S244+1,""))),IF(ISBLANK(F245),"",IF(S244=maxP,1,IF(S244&lt;maxP,S244+1,IF(COUNT($S$2:S245)&lt;=XobsHor,S244+1,"")))))</f>
        <v/>
      </c>
      <c r="T245" s="3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W245" s="123" t="str">
        <f t="shared" si="40"/>
        <v/>
      </c>
      <c r="AX245" s="123" t="str">
        <f t="shared" si="41"/>
        <v/>
      </c>
      <c r="AY245" s="124" t="str">
        <f t="shared" si="42"/>
        <v/>
      </c>
      <c r="AZ245" s="124" t="str">
        <f t="shared" si="43"/>
        <v/>
      </c>
      <c r="BF245" s="91"/>
    </row>
    <row r="246" spans="1:58" s="78" customFormat="1" ht="14.25" x14ac:dyDescent="0.2">
      <c r="A246" s="6"/>
      <c r="B246" s="6"/>
      <c r="C246" s="6"/>
      <c r="D246" s="3"/>
      <c r="E246" s="98" t="str">
        <f t="shared" si="39"/>
        <v/>
      </c>
      <c r="F246" s="117"/>
      <c r="G246" s="116" t="str">
        <f>IF(E246="","",IF(Temp!optSeasCoef=0,1,INDEX($C$2:$C$13,IF(MOD(COUNT($E$2:E246),seas_indx)=0,seas_indx,MOD(COUNT($E$2:E246),seas_indx)))))</f>
        <v/>
      </c>
      <c r="H246" s="97" t="str">
        <f>IFERROR(IF(Temp!fhor_indata=1,IF(COUNT($S$2:S246)&lt;=XobsHor,"in-sample",IF(AND(COUNT($S$2:S246)&lt;=XobsHor+XfHor,MOD(S245,XobsHor)&lt;XfHor),"out-sample","")),IF(ISBLANK(F246),"",IF(COUNT($F$2:F246)&lt;=XobsHor-XfHor,"in-sample","out-sample"))),"")</f>
        <v/>
      </c>
      <c r="I246" s="120" t="str">
        <f>IF(AND(ISBLANK(F245),H245="in-sample"),"",IF(AND(Temp!fhor_indata=1,H245="out-sample",H246="out-sample"),I245,IF(AND(ISBLANK(F246),H245="out-sample"),"",IF(AND(Temp!optSeasCoef=0,Temp!sts_add=1),IF(H245="in-sample",IF(Q245=bigT,((pCell/bigT)*F245)+((1-(pCell/bigT))*(I245+J245)),IF(OR(ISBLANK(F246),COUNT($F$2:F245)&lt;=pCell),F245,((pCell/COUNT($F$2:F245))*F245)+((1-(pCell/COUNT($F$2:F245)))*(I245+J245)))),I245),IF(AND(Temp!optSeasCoef=0,Temp!sts_multp=1),IF(H245="in-sample",IF(Q245=bigT,((pCell/bigT)*F245)+((1-(pCell/bigT))*(I245*J245)),IF(OR(ISBLANK(F246),COUNT(F$2:$F245)&lt;=pCell),F245,((pCell/COUNT($F$2:F245))*F245)+((1-(pCell/COUNT($F$2:F245)))*(I245*J245)))),I245),IF(Temp!sts_add=1,IF(H245="in-sample",IF(Q245=bigT,((pCell/bigT)*AX245)+((1-(pCell/bigT))*(I245+J245)),IF(OR(ISBLANK(F246),COUNT($AX$2:AX245)&lt;=pCell),AX245,((pCell/COUNT($AX$2:AX245))*AX245)+((1-(pCell/COUNT($AX$2:AX245)))*(I245+J245)))),I245),IF(H245="in-sample",IF(Q245=bigT,((pCell/bigT)*AX245)+((1-(pCell/bigT))*(I245*J245)),IF(OR(ISBLANK(F246),COUNT($AX$2:AX245)&lt;=pCell),AX245,((pCell/COUNT($AX$2:AX245))*AX245)+((1-(pCell/COUNT($AX$2:AX245)))*(I245*J245)))),I245)))))))</f>
        <v/>
      </c>
      <c r="J246" s="120" t="str">
        <f>IF(AND(ISBLANK(F245),H245="in-sample"),"",IF(AND(Temp!fhor_indata=1,H245="out-sample",H246="out-sample"),J245,IF(AND(ISBLANK(F246),H245="out-sample"),"",IF(AND(Temp!optSeasCoef=0,Temp!sts_add=1),IF(H245="in-sample",IF(Q245=bigT,((qCell/bigT)*(I246-I245))+((1-(qCell/bigT))*J245),IF(OR(ISBLANK(F246),COUNT($F$2:F245)&lt;=qCell),IF(COUNT($F$2:F245)=1,0,F245-F244),((qCell/COUNT($F$2:F245))*(I246-I245))+((1-(qCell/COUNT($F$2:F245)))*J245))),J245),IF(AND(Temp!optSeasCoef=0,Temp!sts_multp=1),IF(H245="in-sample",IF(Q245=bigT,((qCell/bigT)*(I246/I245))+((1-(qCell/bigT))*J245),IF(qCell=0,1,IF(OR(ISBLANK(F246),COUNT($F$2:F245)&lt;=qCell),IF(COUNT($F$2:F245)=1,1,F245/F244),((qCell/COUNT($F$2:F245))*(I246/I245))+((1-(qCell/COUNT($F$2:F245)))*J245)))),J245),IF(Temp!sts_add=1,IF(H245="in-sample",IF(Q245=bigT,((qCell/bigT)*(I246-I245))+((1-(qCell/bigT))*J245),IF(OR(ISBLANK(F246),COUNT($AX$2:AX245)&lt;=qCell),IF(COUNT($AX$2:AX245)=1,0,AX245-AX244),((qCell/COUNT($AX$2:AX245))*(I246-I245))+((1-(qCell/COUNT($AX$2:AX245)))*J245))),J245),IF(H245="in-sample",IF(Q245=bigT,((qCell/bigT)*(I246/I245))+((1-(qCell/bigT))*J245),IF(qCell=0,1,IF(OR(ISBLANK(F246),COUNT($AX$2:AX245)&lt;=qCell),IF(COUNT($AX$2:AX245)=1,1,AX245/AX244),((qCell/COUNT($AX$2:AX245))*(I246/I245))+((1-(qCell/COUNT($AX$2:AX245)))*J245)))),J245)))))))</f>
        <v/>
      </c>
      <c r="K246" s="120" t="str">
        <f>IF(H246="","",IF(AND(Temp!optSeasCoef=0,Temp!sts_add=1),IF(H246="out-sample",I246+(Q246*J246),I246+J246),IF(AND(Temp!optSeasCoef=0,Temp!sts_multp=1),IF(H246="out-sample",I246*(J246^Q246),I246*J246),IF(Temp!sts_add=1,IF(H246="out-sample",(I246+(Q246*J246))*G246,(I246+J246)*G246),IF(H246="out-sample",I246*(J246^Q246)*G246,I246*J246*G246)))))</f>
        <v/>
      </c>
      <c r="L246" s="116" t="str">
        <f t="shared" si="33"/>
        <v/>
      </c>
      <c r="M246" s="116" t="str">
        <f t="shared" si="34"/>
        <v/>
      </c>
      <c r="N246" s="116" t="str">
        <f t="shared" si="35"/>
        <v/>
      </c>
      <c r="O246" s="116" t="str">
        <f t="shared" si="36"/>
        <v/>
      </c>
      <c r="P246" s="116" t="str">
        <f t="shared" si="37"/>
        <v/>
      </c>
      <c r="Q246" s="94" t="str">
        <f>IF(AND(Temp!fhor_indata=1,ISBLANK(F246),H245="in-sample"),1,IF(AND(Temp!fhor_indata=1,H245="out-sample",Q245&lt;XfHor),Q245+1,IF(ISBLANK(F246),"",IF(AND(H246="out-sample",H245="in-sample"),1,IF(AND(H246="out-sample",H245="out-sample"),Q245+1,IF(ISNUMBER(Q245),Q245+1,1))))))</f>
        <v/>
      </c>
      <c r="R246" s="94" t="str">
        <f t="shared" si="38"/>
        <v/>
      </c>
      <c r="S246" s="94" t="str">
        <f>IF(Temp!fhor_indata=1,IF(S245=XobsHor,1,IF(COUNT($S$2:S245)&lt;=XobsHor,S245+1,IF(AND(COUNT($S$2:S245)&lt;=XobsHor+XfHor,IFERROR(MOD(S245,XobsHor)&lt;XfHor,FALSE)),S245+1,""))),IF(ISBLANK(F246),"",IF(S245=maxP,1,IF(S245&lt;maxP,S245+1,IF(COUNT($S$2:S246)&lt;=XobsHor,S245+1,"")))))</f>
        <v/>
      </c>
      <c r="T246" s="3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W246" s="123" t="str">
        <f t="shared" si="40"/>
        <v/>
      </c>
      <c r="AX246" s="123" t="str">
        <f t="shared" si="41"/>
        <v/>
      </c>
      <c r="AY246" s="124" t="str">
        <f t="shared" si="42"/>
        <v/>
      </c>
      <c r="AZ246" s="124" t="str">
        <f t="shared" si="43"/>
        <v/>
      </c>
      <c r="BF246" s="91"/>
    </row>
    <row r="247" spans="1:58" s="78" customFormat="1" ht="14.25" x14ac:dyDescent="0.2">
      <c r="A247" s="6"/>
      <c r="B247" s="6"/>
      <c r="C247" s="6"/>
      <c r="D247" s="3"/>
      <c r="E247" s="98" t="str">
        <f t="shared" si="39"/>
        <v/>
      </c>
      <c r="F247" s="117"/>
      <c r="G247" s="116" t="str">
        <f>IF(E247="","",IF(Temp!optSeasCoef=0,1,INDEX($C$2:$C$13,IF(MOD(COUNT($E$2:E247),seas_indx)=0,seas_indx,MOD(COUNT($E$2:E247),seas_indx)))))</f>
        <v/>
      </c>
      <c r="H247" s="97" t="str">
        <f>IFERROR(IF(Temp!fhor_indata=1,IF(COUNT($S$2:S247)&lt;=XobsHor,"in-sample",IF(AND(COUNT($S$2:S247)&lt;=XobsHor+XfHor,MOD(S246,XobsHor)&lt;XfHor),"out-sample","")),IF(ISBLANK(F247),"",IF(COUNT($F$2:F247)&lt;=XobsHor-XfHor,"in-sample","out-sample"))),"")</f>
        <v/>
      </c>
      <c r="I247" s="120" t="str">
        <f>IF(AND(ISBLANK(F246),H246="in-sample"),"",IF(AND(Temp!fhor_indata=1,H246="out-sample",H247="out-sample"),I246,IF(AND(ISBLANK(F247),H246="out-sample"),"",IF(AND(Temp!optSeasCoef=0,Temp!sts_add=1),IF(H246="in-sample",IF(Q246=bigT,((pCell/bigT)*F246)+((1-(pCell/bigT))*(I246+J246)),IF(OR(ISBLANK(F247),COUNT($F$2:F246)&lt;=pCell),F246,((pCell/COUNT($F$2:F246))*F246)+((1-(pCell/COUNT($F$2:F246)))*(I246+J246)))),I246),IF(AND(Temp!optSeasCoef=0,Temp!sts_multp=1),IF(H246="in-sample",IF(Q246=bigT,((pCell/bigT)*F246)+((1-(pCell/bigT))*(I246*J246)),IF(OR(ISBLANK(F247),COUNT(F$2:$F246)&lt;=pCell),F246,((pCell/COUNT($F$2:F246))*F246)+((1-(pCell/COUNT($F$2:F246)))*(I246*J246)))),I246),IF(Temp!sts_add=1,IF(H246="in-sample",IF(Q246=bigT,((pCell/bigT)*AX246)+((1-(pCell/bigT))*(I246+J246)),IF(OR(ISBLANK(F247),COUNT($AX$2:AX246)&lt;=pCell),AX246,((pCell/COUNT($AX$2:AX246))*AX246)+((1-(pCell/COUNT($AX$2:AX246)))*(I246+J246)))),I246),IF(H246="in-sample",IF(Q246=bigT,((pCell/bigT)*AX246)+((1-(pCell/bigT))*(I246*J246)),IF(OR(ISBLANK(F247),COUNT($AX$2:AX246)&lt;=pCell),AX246,((pCell/COUNT($AX$2:AX246))*AX246)+((1-(pCell/COUNT($AX$2:AX246)))*(I246*J246)))),I246)))))))</f>
        <v/>
      </c>
      <c r="J247" s="120" t="str">
        <f>IF(AND(ISBLANK(F246),H246="in-sample"),"",IF(AND(Temp!fhor_indata=1,H246="out-sample",H247="out-sample"),J246,IF(AND(ISBLANK(F247),H246="out-sample"),"",IF(AND(Temp!optSeasCoef=0,Temp!sts_add=1),IF(H246="in-sample",IF(Q246=bigT,((qCell/bigT)*(I247-I246))+((1-(qCell/bigT))*J246),IF(OR(ISBLANK(F247),COUNT($F$2:F246)&lt;=qCell),IF(COUNT($F$2:F246)=1,0,F246-F245),((qCell/COUNT($F$2:F246))*(I247-I246))+((1-(qCell/COUNT($F$2:F246)))*J246))),J246),IF(AND(Temp!optSeasCoef=0,Temp!sts_multp=1),IF(H246="in-sample",IF(Q246=bigT,((qCell/bigT)*(I247/I246))+((1-(qCell/bigT))*J246),IF(qCell=0,1,IF(OR(ISBLANK(F247),COUNT($F$2:F246)&lt;=qCell),IF(COUNT($F$2:F246)=1,1,F246/F245),((qCell/COUNT($F$2:F246))*(I247/I246))+((1-(qCell/COUNT($F$2:F246)))*J246)))),J246),IF(Temp!sts_add=1,IF(H246="in-sample",IF(Q246=bigT,((qCell/bigT)*(I247-I246))+((1-(qCell/bigT))*J246),IF(OR(ISBLANK(F247),COUNT($AX$2:AX246)&lt;=qCell),IF(COUNT($AX$2:AX246)=1,0,AX246-AX245),((qCell/COUNT($AX$2:AX246))*(I247-I246))+((1-(qCell/COUNT($AX$2:AX246)))*J246))),J246),IF(H246="in-sample",IF(Q246=bigT,((qCell/bigT)*(I247/I246))+((1-(qCell/bigT))*J246),IF(qCell=0,1,IF(OR(ISBLANK(F247),COUNT($AX$2:AX246)&lt;=qCell),IF(COUNT($AX$2:AX246)=1,1,AX246/AX245),((qCell/COUNT($AX$2:AX246))*(I247/I246))+((1-(qCell/COUNT($AX$2:AX246)))*J246)))),J246)))))))</f>
        <v/>
      </c>
      <c r="K247" s="120" t="str">
        <f>IF(H247="","",IF(AND(Temp!optSeasCoef=0,Temp!sts_add=1),IF(H247="out-sample",I247+(Q247*J247),I247+J247),IF(AND(Temp!optSeasCoef=0,Temp!sts_multp=1),IF(H247="out-sample",I247*(J247^Q247),I247*J247),IF(Temp!sts_add=1,IF(H247="out-sample",(I247+(Q247*J247))*G247,(I247+J247)*G247),IF(H247="out-sample",I247*(J247^Q247)*G247,I247*J247*G247)))))</f>
        <v/>
      </c>
      <c r="L247" s="116" t="str">
        <f t="shared" si="33"/>
        <v/>
      </c>
      <c r="M247" s="116" t="str">
        <f t="shared" si="34"/>
        <v/>
      </c>
      <c r="N247" s="116" t="str">
        <f t="shared" si="35"/>
        <v/>
      </c>
      <c r="O247" s="116" t="str">
        <f t="shared" si="36"/>
        <v/>
      </c>
      <c r="P247" s="116" t="str">
        <f t="shared" si="37"/>
        <v/>
      </c>
      <c r="Q247" s="94" t="str">
        <f>IF(AND(Temp!fhor_indata=1,ISBLANK(F247),H246="in-sample"),1,IF(AND(Temp!fhor_indata=1,H246="out-sample",Q246&lt;XfHor),Q246+1,IF(ISBLANK(F247),"",IF(AND(H247="out-sample",H246="in-sample"),1,IF(AND(H247="out-sample",H246="out-sample"),Q246+1,IF(ISNUMBER(Q246),Q246+1,1))))))</f>
        <v/>
      </c>
      <c r="R247" s="94" t="str">
        <f t="shared" si="38"/>
        <v/>
      </c>
      <c r="S247" s="94" t="str">
        <f>IF(Temp!fhor_indata=1,IF(S246=XobsHor,1,IF(COUNT($S$2:S246)&lt;=XobsHor,S246+1,IF(AND(COUNT($S$2:S246)&lt;=XobsHor+XfHor,IFERROR(MOD(S246,XobsHor)&lt;XfHor,FALSE)),S246+1,""))),IF(ISBLANK(F247),"",IF(S246=maxP,1,IF(S246&lt;maxP,S246+1,IF(COUNT($S$2:S247)&lt;=XobsHor,S246+1,"")))))</f>
        <v/>
      </c>
      <c r="T247" s="3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W247" s="123" t="str">
        <f t="shared" si="40"/>
        <v/>
      </c>
      <c r="AX247" s="123" t="str">
        <f t="shared" si="41"/>
        <v/>
      </c>
      <c r="AY247" s="124" t="str">
        <f t="shared" si="42"/>
        <v/>
      </c>
      <c r="AZ247" s="124" t="str">
        <f t="shared" si="43"/>
        <v/>
      </c>
      <c r="BF247" s="91"/>
    </row>
    <row r="248" spans="1:58" s="78" customFormat="1" ht="14.25" x14ac:dyDescent="0.2">
      <c r="A248" s="6"/>
      <c r="B248" s="6"/>
      <c r="C248" s="6"/>
      <c r="D248" s="3"/>
      <c r="E248" s="98" t="str">
        <f t="shared" si="39"/>
        <v/>
      </c>
      <c r="F248" s="117"/>
      <c r="G248" s="116" t="str">
        <f>IF(E248="","",IF(Temp!optSeasCoef=0,1,INDEX($C$2:$C$13,IF(MOD(COUNT($E$2:E248),seas_indx)=0,seas_indx,MOD(COUNT($E$2:E248),seas_indx)))))</f>
        <v/>
      </c>
      <c r="H248" s="97" t="str">
        <f>IFERROR(IF(Temp!fhor_indata=1,IF(COUNT($S$2:S248)&lt;=XobsHor,"in-sample",IF(AND(COUNT($S$2:S248)&lt;=XobsHor+XfHor,MOD(S247,XobsHor)&lt;XfHor),"out-sample","")),IF(ISBLANK(F248),"",IF(COUNT($F$2:F248)&lt;=XobsHor-XfHor,"in-sample","out-sample"))),"")</f>
        <v/>
      </c>
      <c r="I248" s="120" t="str">
        <f>IF(AND(ISBLANK(F247),H247="in-sample"),"",IF(AND(Temp!fhor_indata=1,H247="out-sample",H248="out-sample"),I247,IF(AND(ISBLANK(F248),H247="out-sample"),"",IF(AND(Temp!optSeasCoef=0,Temp!sts_add=1),IF(H247="in-sample",IF(Q247=bigT,((pCell/bigT)*F247)+((1-(pCell/bigT))*(I247+J247)),IF(OR(ISBLANK(F248),COUNT($F$2:F247)&lt;=pCell),F247,((pCell/COUNT($F$2:F247))*F247)+((1-(pCell/COUNT($F$2:F247)))*(I247+J247)))),I247),IF(AND(Temp!optSeasCoef=0,Temp!sts_multp=1),IF(H247="in-sample",IF(Q247=bigT,((pCell/bigT)*F247)+((1-(pCell/bigT))*(I247*J247)),IF(OR(ISBLANK(F248),COUNT(F$2:$F247)&lt;=pCell),F247,((pCell/COUNT($F$2:F247))*F247)+((1-(pCell/COUNT($F$2:F247)))*(I247*J247)))),I247),IF(Temp!sts_add=1,IF(H247="in-sample",IF(Q247=bigT,((pCell/bigT)*AX247)+((1-(pCell/bigT))*(I247+J247)),IF(OR(ISBLANK(F248),COUNT($AX$2:AX247)&lt;=pCell),AX247,((pCell/COUNT($AX$2:AX247))*AX247)+((1-(pCell/COUNT($AX$2:AX247)))*(I247+J247)))),I247),IF(H247="in-sample",IF(Q247=bigT,((pCell/bigT)*AX247)+((1-(pCell/bigT))*(I247*J247)),IF(OR(ISBLANK(F248),COUNT($AX$2:AX247)&lt;=pCell),AX247,((pCell/COUNT($AX$2:AX247))*AX247)+((1-(pCell/COUNT($AX$2:AX247)))*(I247*J247)))),I247)))))))</f>
        <v/>
      </c>
      <c r="J248" s="120" t="str">
        <f>IF(AND(ISBLANK(F247),H247="in-sample"),"",IF(AND(Temp!fhor_indata=1,H247="out-sample",H248="out-sample"),J247,IF(AND(ISBLANK(F248),H247="out-sample"),"",IF(AND(Temp!optSeasCoef=0,Temp!sts_add=1),IF(H247="in-sample",IF(Q247=bigT,((qCell/bigT)*(I248-I247))+((1-(qCell/bigT))*J247),IF(OR(ISBLANK(F248),COUNT($F$2:F247)&lt;=qCell),IF(COUNT($F$2:F247)=1,0,F247-F246),((qCell/COUNT($F$2:F247))*(I248-I247))+((1-(qCell/COUNT($F$2:F247)))*J247))),J247),IF(AND(Temp!optSeasCoef=0,Temp!sts_multp=1),IF(H247="in-sample",IF(Q247=bigT,((qCell/bigT)*(I248/I247))+((1-(qCell/bigT))*J247),IF(qCell=0,1,IF(OR(ISBLANK(F248),COUNT($F$2:F247)&lt;=qCell),IF(COUNT($F$2:F247)=1,1,F247/F246),((qCell/COUNT($F$2:F247))*(I248/I247))+((1-(qCell/COUNT($F$2:F247)))*J247)))),J247),IF(Temp!sts_add=1,IF(H247="in-sample",IF(Q247=bigT,((qCell/bigT)*(I248-I247))+((1-(qCell/bigT))*J247),IF(OR(ISBLANK(F248),COUNT($AX$2:AX247)&lt;=qCell),IF(COUNT($AX$2:AX247)=1,0,AX247-AX246),((qCell/COUNT($AX$2:AX247))*(I248-I247))+((1-(qCell/COUNT($AX$2:AX247)))*J247))),J247),IF(H247="in-sample",IF(Q247=bigT,((qCell/bigT)*(I248/I247))+((1-(qCell/bigT))*J247),IF(qCell=0,1,IF(OR(ISBLANK(F248),COUNT($AX$2:AX247)&lt;=qCell),IF(COUNT($AX$2:AX247)=1,1,AX247/AX246),((qCell/COUNT($AX$2:AX247))*(I248/I247))+((1-(qCell/COUNT($AX$2:AX247)))*J247)))),J247)))))))</f>
        <v/>
      </c>
      <c r="K248" s="120" t="str">
        <f>IF(H248="","",IF(AND(Temp!optSeasCoef=0,Temp!sts_add=1),IF(H248="out-sample",I248+(Q248*J248),I248+J248),IF(AND(Temp!optSeasCoef=0,Temp!sts_multp=1),IF(H248="out-sample",I248*(J248^Q248),I248*J248),IF(Temp!sts_add=1,IF(H248="out-sample",(I248+(Q248*J248))*G248,(I248+J248)*G248),IF(H248="out-sample",I248*(J248^Q248)*G248,I248*J248*G248)))))</f>
        <v/>
      </c>
      <c r="L248" s="116" t="str">
        <f t="shared" si="33"/>
        <v/>
      </c>
      <c r="M248" s="116" t="str">
        <f t="shared" si="34"/>
        <v/>
      </c>
      <c r="N248" s="116" t="str">
        <f t="shared" si="35"/>
        <v/>
      </c>
      <c r="O248" s="116" t="str">
        <f t="shared" si="36"/>
        <v/>
      </c>
      <c r="P248" s="116" t="str">
        <f t="shared" si="37"/>
        <v/>
      </c>
      <c r="Q248" s="94" t="str">
        <f>IF(AND(Temp!fhor_indata=1,ISBLANK(F248),H247="in-sample"),1,IF(AND(Temp!fhor_indata=1,H247="out-sample",Q247&lt;XfHor),Q247+1,IF(ISBLANK(F248),"",IF(AND(H248="out-sample",H247="in-sample"),1,IF(AND(H248="out-sample",H247="out-sample"),Q247+1,IF(ISNUMBER(Q247),Q247+1,1))))))</f>
        <v/>
      </c>
      <c r="R248" s="94" t="str">
        <f t="shared" si="38"/>
        <v/>
      </c>
      <c r="S248" s="94" t="str">
        <f>IF(Temp!fhor_indata=1,IF(S247=XobsHor,1,IF(COUNT($S$2:S247)&lt;=XobsHor,S247+1,IF(AND(COUNT($S$2:S247)&lt;=XobsHor+XfHor,IFERROR(MOD(S247,XobsHor)&lt;XfHor,FALSE)),S247+1,""))),IF(ISBLANK(F248),"",IF(S247=maxP,1,IF(S247&lt;maxP,S247+1,IF(COUNT($S$2:S248)&lt;=XobsHor,S247+1,"")))))</f>
        <v/>
      </c>
      <c r="T248" s="3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W248" s="123" t="str">
        <f t="shared" si="40"/>
        <v/>
      </c>
      <c r="AX248" s="123" t="str">
        <f t="shared" si="41"/>
        <v/>
      </c>
      <c r="AY248" s="124" t="str">
        <f t="shared" si="42"/>
        <v/>
      </c>
      <c r="AZ248" s="124" t="str">
        <f t="shared" si="43"/>
        <v/>
      </c>
      <c r="BF248" s="91"/>
    </row>
    <row r="249" spans="1:58" s="78" customFormat="1" ht="14.25" x14ac:dyDescent="0.2">
      <c r="A249" s="6"/>
      <c r="B249" s="6"/>
      <c r="C249" s="6"/>
      <c r="D249" s="3"/>
      <c r="E249" s="98" t="str">
        <f t="shared" si="39"/>
        <v/>
      </c>
      <c r="F249" s="117"/>
      <c r="G249" s="116" t="str">
        <f>IF(E249="","",IF(Temp!optSeasCoef=0,1,INDEX($C$2:$C$13,IF(MOD(COUNT($E$2:E249),seas_indx)=0,seas_indx,MOD(COUNT($E$2:E249),seas_indx)))))</f>
        <v/>
      </c>
      <c r="H249" s="97" t="str">
        <f>IFERROR(IF(Temp!fhor_indata=1,IF(COUNT($S$2:S249)&lt;=XobsHor,"in-sample",IF(AND(COUNT($S$2:S249)&lt;=XobsHor+XfHor,MOD(S248,XobsHor)&lt;XfHor),"out-sample","")),IF(ISBLANK(F249),"",IF(COUNT($F$2:F249)&lt;=XobsHor-XfHor,"in-sample","out-sample"))),"")</f>
        <v/>
      </c>
      <c r="I249" s="120" t="str">
        <f>IF(AND(ISBLANK(F248),H248="in-sample"),"",IF(AND(Temp!fhor_indata=1,H248="out-sample",H249="out-sample"),I248,IF(AND(ISBLANK(F249),H248="out-sample"),"",IF(AND(Temp!optSeasCoef=0,Temp!sts_add=1),IF(H248="in-sample",IF(Q248=bigT,((pCell/bigT)*F248)+((1-(pCell/bigT))*(I248+J248)),IF(OR(ISBLANK(F249),COUNT($F$2:F248)&lt;=pCell),F248,((pCell/COUNT($F$2:F248))*F248)+((1-(pCell/COUNT($F$2:F248)))*(I248+J248)))),I248),IF(AND(Temp!optSeasCoef=0,Temp!sts_multp=1),IF(H248="in-sample",IF(Q248=bigT,((pCell/bigT)*F248)+((1-(pCell/bigT))*(I248*J248)),IF(OR(ISBLANK(F249),COUNT(F$2:$F248)&lt;=pCell),F248,((pCell/COUNT($F$2:F248))*F248)+((1-(pCell/COUNT($F$2:F248)))*(I248*J248)))),I248),IF(Temp!sts_add=1,IF(H248="in-sample",IF(Q248=bigT,((pCell/bigT)*AX248)+((1-(pCell/bigT))*(I248+J248)),IF(OR(ISBLANK(F249),COUNT($AX$2:AX248)&lt;=pCell),AX248,((pCell/COUNT($AX$2:AX248))*AX248)+((1-(pCell/COUNT($AX$2:AX248)))*(I248+J248)))),I248),IF(H248="in-sample",IF(Q248=bigT,((pCell/bigT)*AX248)+((1-(pCell/bigT))*(I248*J248)),IF(OR(ISBLANK(F249),COUNT($AX$2:AX248)&lt;=pCell),AX248,((pCell/COUNT($AX$2:AX248))*AX248)+((1-(pCell/COUNT($AX$2:AX248)))*(I248*J248)))),I248)))))))</f>
        <v/>
      </c>
      <c r="J249" s="120" t="str">
        <f>IF(AND(ISBLANK(F248),H248="in-sample"),"",IF(AND(Temp!fhor_indata=1,H248="out-sample",H249="out-sample"),J248,IF(AND(ISBLANK(F249),H248="out-sample"),"",IF(AND(Temp!optSeasCoef=0,Temp!sts_add=1),IF(H248="in-sample",IF(Q248=bigT,((qCell/bigT)*(I249-I248))+((1-(qCell/bigT))*J248),IF(OR(ISBLANK(F249),COUNT($F$2:F248)&lt;=qCell),IF(COUNT($F$2:F248)=1,0,F248-F247),((qCell/COUNT($F$2:F248))*(I249-I248))+((1-(qCell/COUNT($F$2:F248)))*J248))),J248),IF(AND(Temp!optSeasCoef=0,Temp!sts_multp=1),IF(H248="in-sample",IF(Q248=bigT,((qCell/bigT)*(I249/I248))+((1-(qCell/bigT))*J248),IF(qCell=0,1,IF(OR(ISBLANK(F249),COUNT($F$2:F248)&lt;=qCell),IF(COUNT($F$2:F248)=1,1,F248/F247),((qCell/COUNT($F$2:F248))*(I249/I248))+((1-(qCell/COUNT($F$2:F248)))*J248)))),J248),IF(Temp!sts_add=1,IF(H248="in-sample",IF(Q248=bigT,((qCell/bigT)*(I249-I248))+((1-(qCell/bigT))*J248),IF(OR(ISBLANK(F249),COUNT($AX$2:AX248)&lt;=qCell),IF(COUNT($AX$2:AX248)=1,0,AX248-AX247),((qCell/COUNT($AX$2:AX248))*(I249-I248))+((1-(qCell/COUNT($AX$2:AX248)))*J248))),J248),IF(H248="in-sample",IF(Q248=bigT,((qCell/bigT)*(I249/I248))+((1-(qCell/bigT))*J248),IF(qCell=0,1,IF(OR(ISBLANK(F249),COUNT($AX$2:AX248)&lt;=qCell),IF(COUNT($AX$2:AX248)=1,1,AX248/AX247),((qCell/COUNT($AX$2:AX248))*(I249/I248))+((1-(qCell/COUNT($AX$2:AX248)))*J248)))),J248)))))))</f>
        <v/>
      </c>
      <c r="K249" s="120" t="str">
        <f>IF(H249="","",IF(AND(Temp!optSeasCoef=0,Temp!sts_add=1),IF(H249="out-sample",I249+(Q249*J249),I249+J249),IF(AND(Temp!optSeasCoef=0,Temp!sts_multp=1),IF(H249="out-sample",I249*(J249^Q249),I249*J249),IF(Temp!sts_add=1,IF(H249="out-sample",(I249+(Q249*J249))*G249,(I249+J249)*G249),IF(H249="out-sample",I249*(J249^Q249)*G249,I249*J249*G249)))))</f>
        <v/>
      </c>
      <c r="L249" s="116" t="str">
        <f t="shared" si="33"/>
        <v/>
      </c>
      <c r="M249" s="116" t="str">
        <f t="shared" si="34"/>
        <v/>
      </c>
      <c r="N249" s="116" t="str">
        <f t="shared" si="35"/>
        <v/>
      </c>
      <c r="O249" s="116" t="str">
        <f t="shared" si="36"/>
        <v/>
      </c>
      <c r="P249" s="116" t="str">
        <f t="shared" si="37"/>
        <v/>
      </c>
      <c r="Q249" s="94" t="str">
        <f>IF(AND(Temp!fhor_indata=1,ISBLANK(F249),H248="in-sample"),1,IF(AND(Temp!fhor_indata=1,H248="out-sample",Q248&lt;XfHor),Q248+1,IF(ISBLANK(F249),"",IF(AND(H249="out-sample",H248="in-sample"),1,IF(AND(H249="out-sample",H248="out-sample"),Q248+1,IF(ISNUMBER(Q248),Q248+1,1))))))</f>
        <v/>
      </c>
      <c r="R249" s="94" t="str">
        <f t="shared" si="38"/>
        <v/>
      </c>
      <c r="S249" s="94" t="str">
        <f>IF(Temp!fhor_indata=1,IF(S248=XobsHor,1,IF(COUNT($S$2:S248)&lt;=XobsHor,S248+1,IF(AND(COUNT($S$2:S248)&lt;=XobsHor+XfHor,IFERROR(MOD(S248,XobsHor)&lt;XfHor,FALSE)),S248+1,""))),IF(ISBLANK(F249),"",IF(S248=maxP,1,IF(S248&lt;maxP,S248+1,IF(COUNT($S$2:S249)&lt;=XobsHor,S248+1,"")))))</f>
        <v/>
      </c>
      <c r="T249" s="3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W249" s="123" t="str">
        <f t="shared" si="40"/>
        <v/>
      </c>
      <c r="AX249" s="123" t="str">
        <f t="shared" si="41"/>
        <v/>
      </c>
      <c r="AY249" s="124" t="str">
        <f t="shared" si="42"/>
        <v/>
      </c>
      <c r="AZ249" s="124" t="str">
        <f t="shared" si="43"/>
        <v/>
      </c>
      <c r="BF249" s="91"/>
    </row>
    <row r="250" spans="1:58" s="78" customFormat="1" ht="14.25" x14ac:dyDescent="0.2">
      <c r="A250" s="6"/>
      <c r="B250" s="6"/>
      <c r="C250" s="6"/>
      <c r="D250" s="3"/>
      <c r="E250" s="98" t="str">
        <f t="shared" si="39"/>
        <v/>
      </c>
      <c r="F250" s="117"/>
      <c r="G250" s="116" t="str">
        <f>IF(E250="","",IF(Temp!optSeasCoef=0,1,INDEX($C$2:$C$13,IF(MOD(COUNT($E$2:E250),seas_indx)=0,seas_indx,MOD(COUNT($E$2:E250),seas_indx)))))</f>
        <v/>
      </c>
      <c r="H250" s="97" t="str">
        <f>IFERROR(IF(Temp!fhor_indata=1,IF(COUNT($S$2:S250)&lt;=XobsHor,"in-sample",IF(AND(COUNT($S$2:S250)&lt;=XobsHor+XfHor,MOD(S249,XobsHor)&lt;XfHor),"out-sample","")),IF(ISBLANK(F250),"",IF(COUNT($F$2:F250)&lt;=XobsHor-XfHor,"in-sample","out-sample"))),"")</f>
        <v/>
      </c>
      <c r="I250" s="120" t="str">
        <f>IF(AND(ISBLANK(F249),H249="in-sample"),"",IF(AND(Temp!fhor_indata=1,H249="out-sample",H250="out-sample"),I249,IF(AND(ISBLANK(F250),H249="out-sample"),"",IF(AND(Temp!optSeasCoef=0,Temp!sts_add=1),IF(H249="in-sample",IF(Q249=bigT,((pCell/bigT)*F249)+((1-(pCell/bigT))*(I249+J249)),IF(OR(ISBLANK(F250),COUNT($F$2:F249)&lt;=pCell),F249,((pCell/COUNT($F$2:F249))*F249)+((1-(pCell/COUNT($F$2:F249)))*(I249+J249)))),I249),IF(AND(Temp!optSeasCoef=0,Temp!sts_multp=1),IF(H249="in-sample",IF(Q249=bigT,((pCell/bigT)*F249)+((1-(pCell/bigT))*(I249*J249)),IF(OR(ISBLANK(F250),COUNT(F$2:$F249)&lt;=pCell),F249,((pCell/COUNT($F$2:F249))*F249)+((1-(pCell/COUNT($F$2:F249)))*(I249*J249)))),I249),IF(Temp!sts_add=1,IF(H249="in-sample",IF(Q249=bigT,((pCell/bigT)*AX249)+((1-(pCell/bigT))*(I249+J249)),IF(OR(ISBLANK(F250),COUNT($AX$2:AX249)&lt;=pCell),AX249,((pCell/COUNT($AX$2:AX249))*AX249)+((1-(pCell/COUNT($AX$2:AX249)))*(I249+J249)))),I249),IF(H249="in-sample",IF(Q249=bigT,((pCell/bigT)*AX249)+((1-(pCell/bigT))*(I249*J249)),IF(OR(ISBLANK(F250),COUNT($AX$2:AX249)&lt;=pCell),AX249,((pCell/COUNT($AX$2:AX249))*AX249)+((1-(pCell/COUNT($AX$2:AX249)))*(I249*J249)))),I249)))))))</f>
        <v/>
      </c>
      <c r="J250" s="120" t="str">
        <f>IF(AND(ISBLANK(F249),H249="in-sample"),"",IF(AND(Temp!fhor_indata=1,H249="out-sample",H250="out-sample"),J249,IF(AND(ISBLANK(F250),H249="out-sample"),"",IF(AND(Temp!optSeasCoef=0,Temp!sts_add=1),IF(H249="in-sample",IF(Q249=bigT,((qCell/bigT)*(I250-I249))+((1-(qCell/bigT))*J249),IF(OR(ISBLANK(F250),COUNT($F$2:F249)&lt;=qCell),IF(COUNT($F$2:F249)=1,0,F249-F248),((qCell/COUNT($F$2:F249))*(I250-I249))+((1-(qCell/COUNT($F$2:F249)))*J249))),J249),IF(AND(Temp!optSeasCoef=0,Temp!sts_multp=1),IF(H249="in-sample",IF(Q249=bigT,((qCell/bigT)*(I250/I249))+((1-(qCell/bigT))*J249),IF(qCell=0,1,IF(OR(ISBLANK(F250),COUNT($F$2:F249)&lt;=qCell),IF(COUNT($F$2:F249)=1,1,F249/F248),((qCell/COUNT($F$2:F249))*(I250/I249))+((1-(qCell/COUNT($F$2:F249)))*J249)))),J249),IF(Temp!sts_add=1,IF(H249="in-sample",IF(Q249=bigT,((qCell/bigT)*(I250-I249))+((1-(qCell/bigT))*J249),IF(OR(ISBLANK(F250),COUNT($AX$2:AX249)&lt;=qCell),IF(COUNT($AX$2:AX249)=1,0,AX249-AX248),((qCell/COUNT($AX$2:AX249))*(I250-I249))+((1-(qCell/COUNT($AX$2:AX249)))*J249))),J249),IF(H249="in-sample",IF(Q249=bigT,((qCell/bigT)*(I250/I249))+((1-(qCell/bigT))*J249),IF(qCell=0,1,IF(OR(ISBLANK(F250),COUNT($AX$2:AX249)&lt;=qCell),IF(COUNT($AX$2:AX249)=1,1,AX249/AX248),((qCell/COUNT($AX$2:AX249))*(I250/I249))+((1-(qCell/COUNT($AX$2:AX249)))*J249)))),J249)))))))</f>
        <v/>
      </c>
      <c r="K250" s="120" t="str">
        <f>IF(H250="","",IF(AND(Temp!optSeasCoef=0,Temp!sts_add=1),IF(H250="out-sample",I250+(Q250*J250),I250+J250),IF(AND(Temp!optSeasCoef=0,Temp!sts_multp=1),IF(H250="out-sample",I250*(J250^Q250),I250*J250),IF(Temp!sts_add=1,IF(H250="out-sample",(I250+(Q250*J250))*G250,(I250+J250)*G250),IF(H250="out-sample",I250*(J250^Q250)*G250,I250*J250*G250)))))</f>
        <v/>
      </c>
      <c r="L250" s="116" t="str">
        <f t="shared" si="33"/>
        <v/>
      </c>
      <c r="M250" s="116" t="str">
        <f t="shared" si="34"/>
        <v/>
      </c>
      <c r="N250" s="116" t="str">
        <f t="shared" si="35"/>
        <v/>
      </c>
      <c r="O250" s="116" t="str">
        <f t="shared" si="36"/>
        <v/>
      </c>
      <c r="P250" s="116" t="str">
        <f t="shared" si="37"/>
        <v/>
      </c>
      <c r="Q250" s="94" t="str">
        <f>IF(AND(Temp!fhor_indata=1,ISBLANK(F250),H249="in-sample"),1,IF(AND(Temp!fhor_indata=1,H249="out-sample",Q249&lt;XfHor),Q249+1,IF(ISBLANK(F250),"",IF(AND(H250="out-sample",H249="in-sample"),1,IF(AND(H250="out-sample",H249="out-sample"),Q249+1,IF(ISNUMBER(Q249),Q249+1,1))))))</f>
        <v/>
      </c>
      <c r="R250" s="94" t="str">
        <f t="shared" si="38"/>
        <v/>
      </c>
      <c r="S250" s="94" t="str">
        <f>IF(Temp!fhor_indata=1,IF(S249=XobsHor,1,IF(COUNT($S$2:S249)&lt;=XobsHor,S249+1,IF(AND(COUNT($S$2:S249)&lt;=XobsHor+XfHor,IFERROR(MOD(S249,XobsHor)&lt;XfHor,FALSE)),S249+1,""))),IF(ISBLANK(F250),"",IF(S249=maxP,1,IF(S249&lt;maxP,S249+1,IF(COUNT($S$2:S250)&lt;=XobsHor,S249+1,"")))))</f>
        <v/>
      </c>
      <c r="T250" s="3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W250" s="123" t="str">
        <f t="shared" si="40"/>
        <v/>
      </c>
      <c r="AX250" s="123" t="str">
        <f t="shared" si="41"/>
        <v/>
      </c>
      <c r="AY250" s="124" t="str">
        <f t="shared" si="42"/>
        <v/>
      </c>
      <c r="AZ250" s="124" t="str">
        <f t="shared" si="43"/>
        <v/>
      </c>
      <c r="BF250" s="91"/>
    </row>
    <row r="251" spans="1:58" s="78" customFormat="1" ht="14.25" x14ac:dyDescent="0.2">
      <c r="A251" s="6"/>
      <c r="B251" s="6"/>
      <c r="C251" s="6"/>
      <c r="D251" s="3"/>
      <c r="E251" s="98" t="str">
        <f t="shared" si="39"/>
        <v/>
      </c>
      <c r="F251" s="117"/>
      <c r="G251" s="116" t="str">
        <f>IF(E251="","",IF(Temp!optSeasCoef=0,1,INDEX($C$2:$C$13,IF(MOD(COUNT($E$2:E251),seas_indx)=0,seas_indx,MOD(COUNT($E$2:E251),seas_indx)))))</f>
        <v/>
      </c>
      <c r="H251" s="97" t="str">
        <f>IFERROR(IF(Temp!fhor_indata=1,IF(COUNT($S$2:S251)&lt;=XobsHor,"in-sample",IF(AND(COUNT($S$2:S251)&lt;=XobsHor+XfHor,MOD(S250,XobsHor)&lt;XfHor),"out-sample","")),IF(ISBLANK(F251),"",IF(COUNT($F$2:F251)&lt;=XobsHor-XfHor,"in-sample","out-sample"))),"")</f>
        <v/>
      </c>
      <c r="I251" s="120" t="str">
        <f>IF(AND(ISBLANK(F250),H250="in-sample"),"",IF(AND(Temp!fhor_indata=1,H250="out-sample",H251="out-sample"),I250,IF(AND(ISBLANK(F251),H250="out-sample"),"",IF(AND(Temp!optSeasCoef=0,Temp!sts_add=1),IF(H250="in-sample",IF(Q250=bigT,((pCell/bigT)*F250)+((1-(pCell/bigT))*(I250+J250)),IF(OR(ISBLANK(F251),COUNT($F$2:F250)&lt;=pCell),F250,((pCell/COUNT($F$2:F250))*F250)+((1-(pCell/COUNT($F$2:F250)))*(I250+J250)))),I250),IF(AND(Temp!optSeasCoef=0,Temp!sts_multp=1),IF(H250="in-sample",IF(Q250=bigT,((pCell/bigT)*F250)+((1-(pCell/bigT))*(I250*J250)),IF(OR(ISBLANK(F251),COUNT(F$2:$F250)&lt;=pCell),F250,((pCell/COUNT($F$2:F250))*F250)+((1-(pCell/COUNT($F$2:F250)))*(I250*J250)))),I250),IF(Temp!sts_add=1,IF(H250="in-sample",IF(Q250=bigT,((pCell/bigT)*AX250)+((1-(pCell/bigT))*(I250+J250)),IF(OR(ISBLANK(F251),COUNT($AX$2:AX250)&lt;=pCell),AX250,((pCell/COUNT($AX$2:AX250))*AX250)+((1-(pCell/COUNT($AX$2:AX250)))*(I250+J250)))),I250),IF(H250="in-sample",IF(Q250=bigT,((pCell/bigT)*AX250)+((1-(pCell/bigT))*(I250*J250)),IF(OR(ISBLANK(F251),COUNT($AX$2:AX250)&lt;=pCell),AX250,((pCell/COUNT($AX$2:AX250))*AX250)+((1-(pCell/COUNT($AX$2:AX250)))*(I250*J250)))),I250)))))))</f>
        <v/>
      </c>
      <c r="J251" s="120" t="str">
        <f>IF(AND(ISBLANK(F250),H250="in-sample"),"",IF(AND(Temp!fhor_indata=1,H250="out-sample",H251="out-sample"),J250,IF(AND(ISBLANK(F251),H250="out-sample"),"",IF(AND(Temp!optSeasCoef=0,Temp!sts_add=1),IF(H250="in-sample",IF(Q250=bigT,((qCell/bigT)*(I251-I250))+((1-(qCell/bigT))*J250),IF(OR(ISBLANK(F251),COUNT($F$2:F250)&lt;=qCell),IF(COUNT($F$2:F250)=1,0,F250-F249),((qCell/COUNT($F$2:F250))*(I251-I250))+((1-(qCell/COUNT($F$2:F250)))*J250))),J250),IF(AND(Temp!optSeasCoef=0,Temp!sts_multp=1),IF(H250="in-sample",IF(Q250=bigT,((qCell/bigT)*(I251/I250))+((1-(qCell/bigT))*J250),IF(qCell=0,1,IF(OR(ISBLANK(F251),COUNT($F$2:F250)&lt;=qCell),IF(COUNT($F$2:F250)=1,1,F250/F249),((qCell/COUNT($F$2:F250))*(I251/I250))+((1-(qCell/COUNT($F$2:F250)))*J250)))),J250),IF(Temp!sts_add=1,IF(H250="in-sample",IF(Q250=bigT,((qCell/bigT)*(I251-I250))+((1-(qCell/bigT))*J250),IF(OR(ISBLANK(F251),COUNT($AX$2:AX250)&lt;=qCell),IF(COUNT($AX$2:AX250)=1,0,AX250-AX249),((qCell/COUNT($AX$2:AX250))*(I251-I250))+((1-(qCell/COUNT($AX$2:AX250)))*J250))),J250),IF(H250="in-sample",IF(Q250=bigT,((qCell/bigT)*(I251/I250))+((1-(qCell/bigT))*J250),IF(qCell=0,1,IF(OR(ISBLANK(F251),COUNT($AX$2:AX250)&lt;=qCell),IF(COUNT($AX$2:AX250)=1,1,AX250/AX249),((qCell/COUNT($AX$2:AX250))*(I251/I250))+((1-(qCell/COUNT($AX$2:AX250)))*J250)))),J250)))))))</f>
        <v/>
      </c>
      <c r="K251" s="120" t="str">
        <f>IF(H251="","",IF(AND(Temp!optSeasCoef=0,Temp!sts_add=1),IF(H251="out-sample",I251+(Q251*J251),I251+J251),IF(AND(Temp!optSeasCoef=0,Temp!sts_multp=1),IF(H251="out-sample",I251*(J251^Q251),I251*J251),IF(Temp!sts_add=1,IF(H251="out-sample",(I251+(Q251*J251))*G251,(I251+J251)*G251),IF(H251="out-sample",I251*(J251^Q251)*G251,I251*J251*G251)))))</f>
        <v/>
      </c>
      <c r="L251" s="116" t="str">
        <f t="shared" si="33"/>
        <v/>
      </c>
      <c r="M251" s="116" t="str">
        <f t="shared" si="34"/>
        <v/>
      </c>
      <c r="N251" s="116" t="str">
        <f t="shared" si="35"/>
        <v/>
      </c>
      <c r="O251" s="116" t="str">
        <f t="shared" si="36"/>
        <v/>
      </c>
      <c r="P251" s="116" t="str">
        <f t="shared" si="37"/>
        <v/>
      </c>
      <c r="Q251" s="94" t="str">
        <f>IF(AND(Temp!fhor_indata=1,ISBLANK(F251),H250="in-sample"),1,IF(AND(Temp!fhor_indata=1,H250="out-sample",Q250&lt;XfHor),Q250+1,IF(ISBLANK(F251),"",IF(AND(H251="out-sample",H250="in-sample"),1,IF(AND(H251="out-sample",H250="out-sample"),Q250+1,IF(ISNUMBER(Q250),Q250+1,1))))))</f>
        <v/>
      </c>
      <c r="R251" s="94" t="str">
        <f t="shared" si="38"/>
        <v/>
      </c>
      <c r="S251" s="94" t="str">
        <f>IF(Temp!fhor_indata=1,IF(S250=XobsHor,1,IF(COUNT($S$2:S250)&lt;=XobsHor,S250+1,IF(AND(COUNT($S$2:S250)&lt;=XobsHor+XfHor,IFERROR(MOD(S250,XobsHor)&lt;XfHor,FALSE)),S250+1,""))),IF(ISBLANK(F251),"",IF(S250=maxP,1,IF(S250&lt;maxP,S250+1,IF(COUNT($S$2:S251)&lt;=XobsHor,S250+1,"")))))</f>
        <v/>
      </c>
      <c r="T251" s="3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W251" s="123" t="str">
        <f t="shared" si="40"/>
        <v/>
      </c>
      <c r="AX251" s="123" t="str">
        <f t="shared" si="41"/>
        <v/>
      </c>
      <c r="AY251" s="124" t="str">
        <f t="shared" si="42"/>
        <v/>
      </c>
      <c r="AZ251" s="124" t="str">
        <f t="shared" si="43"/>
        <v/>
      </c>
      <c r="BF251" s="91"/>
    </row>
    <row r="252" spans="1:58" s="78" customFormat="1" ht="14.25" x14ac:dyDescent="0.2">
      <c r="A252" s="6"/>
      <c r="B252" s="6"/>
      <c r="C252" s="6"/>
      <c r="D252" s="3"/>
      <c r="E252" s="98" t="str">
        <f t="shared" si="39"/>
        <v/>
      </c>
      <c r="F252" s="117"/>
      <c r="G252" s="116" t="str">
        <f>IF(E252="","",IF(Temp!optSeasCoef=0,1,INDEX($C$2:$C$13,IF(MOD(COUNT($E$2:E252),seas_indx)=0,seas_indx,MOD(COUNT($E$2:E252),seas_indx)))))</f>
        <v/>
      </c>
      <c r="H252" s="97" t="str">
        <f>IFERROR(IF(Temp!fhor_indata=1,IF(COUNT($S$2:S252)&lt;=XobsHor,"in-sample",IF(AND(COUNT($S$2:S252)&lt;=XobsHor+XfHor,MOD(S251,XobsHor)&lt;XfHor),"out-sample","")),IF(ISBLANK(F252),"",IF(COUNT($F$2:F252)&lt;=XobsHor-XfHor,"in-sample","out-sample"))),"")</f>
        <v/>
      </c>
      <c r="I252" s="120" t="str">
        <f>IF(AND(ISBLANK(F251),H251="in-sample"),"",IF(AND(Temp!fhor_indata=1,H251="out-sample",H252="out-sample"),I251,IF(AND(ISBLANK(F252),H251="out-sample"),"",IF(AND(Temp!optSeasCoef=0,Temp!sts_add=1),IF(H251="in-sample",IF(Q251=bigT,((pCell/bigT)*F251)+((1-(pCell/bigT))*(I251+J251)),IF(OR(ISBLANK(F252),COUNT($F$2:F251)&lt;=pCell),F251,((pCell/COUNT($F$2:F251))*F251)+((1-(pCell/COUNT($F$2:F251)))*(I251+J251)))),I251),IF(AND(Temp!optSeasCoef=0,Temp!sts_multp=1),IF(H251="in-sample",IF(Q251=bigT,((pCell/bigT)*F251)+((1-(pCell/bigT))*(I251*J251)),IF(OR(ISBLANK(F252),COUNT(F$2:$F251)&lt;=pCell),F251,((pCell/COUNT($F$2:F251))*F251)+((1-(pCell/COUNT($F$2:F251)))*(I251*J251)))),I251),IF(Temp!sts_add=1,IF(H251="in-sample",IF(Q251=bigT,((pCell/bigT)*AX251)+((1-(pCell/bigT))*(I251+J251)),IF(OR(ISBLANK(F252),COUNT($AX$2:AX251)&lt;=pCell),AX251,((pCell/COUNT($AX$2:AX251))*AX251)+((1-(pCell/COUNT($AX$2:AX251)))*(I251+J251)))),I251),IF(H251="in-sample",IF(Q251=bigT,((pCell/bigT)*AX251)+((1-(pCell/bigT))*(I251*J251)),IF(OR(ISBLANK(F252),COUNT($AX$2:AX251)&lt;=pCell),AX251,((pCell/COUNT($AX$2:AX251))*AX251)+((1-(pCell/COUNT($AX$2:AX251)))*(I251*J251)))),I251)))))))</f>
        <v/>
      </c>
      <c r="J252" s="120" t="str">
        <f>IF(AND(ISBLANK(F251),H251="in-sample"),"",IF(AND(Temp!fhor_indata=1,H251="out-sample",H252="out-sample"),J251,IF(AND(ISBLANK(F252),H251="out-sample"),"",IF(AND(Temp!optSeasCoef=0,Temp!sts_add=1),IF(H251="in-sample",IF(Q251=bigT,((qCell/bigT)*(I252-I251))+((1-(qCell/bigT))*J251),IF(OR(ISBLANK(F252),COUNT($F$2:F251)&lt;=qCell),IF(COUNT($F$2:F251)=1,0,F251-F250),((qCell/COUNT($F$2:F251))*(I252-I251))+((1-(qCell/COUNT($F$2:F251)))*J251))),J251),IF(AND(Temp!optSeasCoef=0,Temp!sts_multp=1),IF(H251="in-sample",IF(Q251=bigT,((qCell/bigT)*(I252/I251))+((1-(qCell/bigT))*J251),IF(qCell=0,1,IF(OR(ISBLANK(F252),COUNT($F$2:F251)&lt;=qCell),IF(COUNT($F$2:F251)=1,1,F251/F250),((qCell/COUNT($F$2:F251))*(I252/I251))+((1-(qCell/COUNT($F$2:F251)))*J251)))),J251),IF(Temp!sts_add=1,IF(H251="in-sample",IF(Q251=bigT,((qCell/bigT)*(I252-I251))+((1-(qCell/bigT))*J251),IF(OR(ISBLANK(F252),COUNT($AX$2:AX251)&lt;=qCell),IF(COUNT($AX$2:AX251)=1,0,AX251-AX250),((qCell/COUNT($AX$2:AX251))*(I252-I251))+((1-(qCell/COUNT($AX$2:AX251)))*J251))),J251),IF(H251="in-sample",IF(Q251=bigT,((qCell/bigT)*(I252/I251))+((1-(qCell/bigT))*J251),IF(qCell=0,1,IF(OR(ISBLANK(F252),COUNT($AX$2:AX251)&lt;=qCell),IF(COUNT($AX$2:AX251)=1,1,AX251/AX250),((qCell/COUNT($AX$2:AX251))*(I252/I251))+((1-(qCell/COUNT($AX$2:AX251)))*J251)))),J251)))))))</f>
        <v/>
      </c>
      <c r="K252" s="120" t="str">
        <f>IF(H252="","",IF(AND(Temp!optSeasCoef=0,Temp!sts_add=1),IF(H252="out-sample",I252+(Q252*J252),I252+J252),IF(AND(Temp!optSeasCoef=0,Temp!sts_multp=1),IF(H252="out-sample",I252*(J252^Q252),I252*J252),IF(Temp!sts_add=1,IF(H252="out-sample",(I252+(Q252*J252))*G252,(I252+J252)*G252),IF(H252="out-sample",I252*(J252^Q252)*G252,I252*J252*G252)))))</f>
        <v/>
      </c>
      <c r="L252" s="116" t="str">
        <f t="shared" si="33"/>
        <v/>
      </c>
      <c r="M252" s="116" t="str">
        <f t="shared" si="34"/>
        <v/>
      </c>
      <c r="N252" s="116" t="str">
        <f t="shared" si="35"/>
        <v/>
      </c>
      <c r="O252" s="116" t="str">
        <f t="shared" si="36"/>
        <v/>
      </c>
      <c r="P252" s="116" t="str">
        <f t="shared" si="37"/>
        <v/>
      </c>
      <c r="Q252" s="94" t="str">
        <f>IF(AND(Temp!fhor_indata=1,ISBLANK(F252),H251="in-sample"),1,IF(AND(Temp!fhor_indata=1,H251="out-sample",Q251&lt;XfHor),Q251+1,IF(ISBLANK(F252),"",IF(AND(H252="out-sample",H251="in-sample"),1,IF(AND(H252="out-sample",H251="out-sample"),Q251+1,IF(ISNUMBER(Q251),Q251+1,1))))))</f>
        <v/>
      </c>
      <c r="R252" s="94" t="str">
        <f t="shared" si="38"/>
        <v/>
      </c>
      <c r="S252" s="94" t="str">
        <f>IF(Temp!fhor_indata=1,IF(S251=XobsHor,1,IF(COUNT($S$2:S251)&lt;=XobsHor,S251+1,IF(AND(COUNT($S$2:S251)&lt;=XobsHor+XfHor,IFERROR(MOD(S251,XobsHor)&lt;XfHor,FALSE)),S251+1,""))),IF(ISBLANK(F252),"",IF(S251=maxP,1,IF(S251&lt;maxP,S251+1,IF(COUNT($S$2:S252)&lt;=XobsHor,S251+1,"")))))</f>
        <v/>
      </c>
      <c r="T252" s="3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W252" s="123" t="str">
        <f t="shared" si="40"/>
        <v/>
      </c>
      <c r="AX252" s="123" t="str">
        <f t="shared" si="41"/>
        <v/>
      </c>
      <c r="AY252" s="124" t="str">
        <f t="shared" si="42"/>
        <v/>
      </c>
      <c r="AZ252" s="124" t="str">
        <f t="shared" si="43"/>
        <v/>
      </c>
      <c r="BF252" s="91"/>
    </row>
    <row r="253" spans="1:58" s="78" customFormat="1" ht="14.25" x14ac:dyDescent="0.2">
      <c r="A253" s="6"/>
      <c r="B253" s="6"/>
      <c r="C253" s="6"/>
      <c r="D253" s="3"/>
      <c r="E253" s="98" t="str">
        <f t="shared" si="39"/>
        <v/>
      </c>
      <c r="F253" s="117"/>
      <c r="G253" s="116" t="str">
        <f>IF(E253="","",IF(Temp!optSeasCoef=0,1,INDEX($C$2:$C$13,IF(MOD(COUNT($E$2:E253),seas_indx)=0,seas_indx,MOD(COUNT($E$2:E253),seas_indx)))))</f>
        <v/>
      </c>
      <c r="H253" s="97" t="str">
        <f>IFERROR(IF(Temp!fhor_indata=1,IF(COUNT($S$2:S253)&lt;=XobsHor,"in-sample",IF(AND(COUNT($S$2:S253)&lt;=XobsHor+XfHor,MOD(S252,XobsHor)&lt;XfHor),"out-sample","")),IF(ISBLANK(F253),"",IF(COUNT($F$2:F253)&lt;=XobsHor-XfHor,"in-sample","out-sample"))),"")</f>
        <v/>
      </c>
      <c r="I253" s="120" t="str">
        <f>IF(AND(ISBLANK(F252),H252="in-sample"),"",IF(AND(Temp!fhor_indata=1,H252="out-sample",H253="out-sample"),I252,IF(AND(ISBLANK(F253),H252="out-sample"),"",IF(AND(Temp!optSeasCoef=0,Temp!sts_add=1),IF(H252="in-sample",IF(Q252=bigT,((pCell/bigT)*F252)+((1-(pCell/bigT))*(I252+J252)),IF(OR(ISBLANK(F253),COUNT($F$2:F252)&lt;=pCell),F252,((pCell/COUNT($F$2:F252))*F252)+((1-(pCell/COUNT($F$2:F252)))*(I252+J252)))),I252),IF(AND(Temp!optSeasCoef=0,Temp!sts_multp=1),IF(H252="in-sample",IF(Q252=bigT,((pCell/bigT)*F252)+((1-(pCell/bigT))*(I252*J252)),IF(OR(ISBLANK(F253),COUNT(F$2:$F252)&lt;=pCell),F252,((pCell/COUNT($F$2:F252))*F252)+((1-(pCell/COUNT($F$2:F252)))*(I252*J252)))),I252),IF(Temp!sts_add=1,IF(H252="in-sample",IF(Q252=bigT,((pCell/bigT)*AX252)+((1-(pCell/bigT))*(I252+J252)),IF(OR(ISBLANK(F253),COUNT($AX$2:AX252)&lt;=pCell),AX252,((pCell/COUNT($AX$2:AX252))*AX252)+((1-(pCell/COUNT($AX$2:AX252)))*(I252+J252)))),I252),IF(H252="in-sample",IF(Q252=bigT,((pCell/bigT)*AX252)+((1-(pCell/bigT))*(I252*J252)),IF(OR(ISBLANK(F253),COUNT($AX$2:AX252)&lt;=pCell),AX252,((pCell/COUNT($AX$2:AX252))*AX252)+((1-(pCell/COUNT($AX$2:AX252)))*(I252*J252)))),I252)))))))</f>
        <v/>
      </c>
      <c r="J253" s="120" t="str">
        <f>IF(AND(ISBLANK(F252),H252="in-sample"),"",IF(AND(Temp!fhor_indata=1,H252="out-sample",H253="out-sample"),J252,IF(AND(ISBLANK(F253),H252="out-sample"),"",IF(AND(Temp!optSeasCoef=0,Temp!sts_add=1),IF(H252="in-sample",IF(Q252=bigT,((qCell/bigT)*(I253-I252))+((1-(qCell/bigT))*J252),IF(OR(ISBLANK(F253),COUNT($F$2:F252)&lt;=qCell),IF(COUNT($F$2:F252)=1,0,F252-F251),((qCell/COUNT($F$2:F252))*(I253-I252))+((1-(qCell/COUNT($F$2:F252)))*J252))),J252),IF(AND(Temp!optSeasCoef=0,Temp!sts_multp=1),IF(H252="in-sample",IF(Q252=bigT,((qCell/bigT)*(I253/I252))+((1-(qCell/bigT))*J252),IF(qCell=0,1,IF(OR(ISBLANK(F253),COUNT($F$2:F252)&lt;=qCell),IF(COUNT($F$2:F252)=1,1,F252/F251),((qCell/COUNT($F$2:F252))*(I253/I252))+((1-(qCell/COUNT($F$2:F252)))*J252)))),J252),IF(Temp!sts_add=1,IF(H252="in-sample",IF(Q252=bigT,((qCell/bigT)*(I253-I252))+((1-(qCell/bigT))*J252),IF(OR(ISBLANK(F253),COUNT($AX$2:AX252)&lt;=qCell),IF(COUNT($AX$2:AX252)=1,0,AX252-AX251),((qCell/COUNT($AX$2:AX252))*(I253-I252))+((1-(qCell/COUNT($AX$2:AX252)))*J252))),J252),IF(H252="in-sample",IF(Q252=bigT,((qCell/bigT)*(I253/I252))+((1-(qCell/bigT))*J252),IF(qCell=0,1,IF(OR(ISBLANK(F253),COUNT($AX$2:AX252)&lt;=qCell),IF(COUNT($AX$2:AX252)=1,1,AX252/AX251),((qCell/COUNT($AX$2:AX252))*(I253/I252))+((1-(qCell/COUNT($AX$2:AX252)))*J252)))),J252)))))))</f>
        <v/>
      </c>
      <c r="K253" s="120" t="str">
        <f>IF(H253="","",IF(AND(Temp!optSeasCoef=0,Temp!sts_add=1),IF(H253="out-sample",I253+(Q253*J253),I253+J253),IF(AND(Temp!optSeasCoef=0,Temp!sts_multp=1),IF(H253="out-sample",I253*(J253^Q253),I253*J253),IF(Temp!sts_add=1,IF(H253="out-sample",(I253+(Q253*J253))*G253,(I253+J253)*G253),IF(H253="out-sample",I253*(J253^Q253)*G253,I253*J253*G253)))))</f>
        <v/>
      </c>
      <c r="L253" s="116" t="str">
        <f t="shared" si="33"/>
        <v/>
      </c>
      <c r="M253" s="116" t="str">
        <f t="shared" si="34"/>
        <v/>
      </c>
      <c r="N253" s="116" t="str">
        <f t="shared" si="35"/>
        <v/>
      </c>
      <c r="O253" s="116" t="str">
        <f t="shared" si="36"/>
        <v/>
      </c>
      <c r="P253" s="116" t="str">
        <f t="shared" si="37"/>
        <v/>
      </c>
      <c r="Q253" s="94" t="str">
        <f>IF(AND(Temp!fhor_indata=1,ISBLANK(F253),H252="in-sample"),1,IF(AND(Temp!fhor_indata=1,H252="out-sample",Q252&lt;XfHor),Q252+1,IF(ISBLANK(F253),"",IF(AND(H253="out-sample",H252="in-sample"),1,IF(AND(H253="out-sample",H252="out-sample"),Q252+1,IF(ISNUMBER(Q252),Q252+1,1))))))</f>
        <v/>
      </c>
      <c r="R253" s="94" t="str">
        <f t="shared" si="38"/>
        <v/>
      </c>
      <c r="S253" s="94" t="str">
        <f>IF(Temp!fhor_indata=1,IF(S252=XobsHor,1,IF(COUNT($S$2:S252)&lt;=XobsHor,S252+1,IF(AND(COUNT($S$2:S252)&lt;=XobsHor+XfHor,IFERROR(MOD(S252,XobsHor)&lt;XfHor,FALSE)),S252+1,""))),IF(ISBLANK(F253),"",IF(S252=maxP,1,IF(S252&lt;maxP,S252+1,IF(COUNT($S$2:S253)&lt;=XobsHor,S252+1,"")))))</f>
        <v/>
      </c>
      <c r="T253" s="3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W253" s="123" t="str">
        <f t="shared" si="40"/>
        <v/>
      </c>
      <c r="AX253" s="123" t="str">
        <f t="shared" si="41"/>
        <v/>
      </c>
      <c r="AY253" s="124" t="str">
        <f t="shared" si="42"/>
        <v/>
      </c>
      <c r="AZ253" s="124" t="str">
        <f t="shared" si="43"/>
        <v/>
      </c>
      <c r="BF253" s="91"/>
    </row>
    <row r="254" spans="1:58" s="78" customFormat="1" ht="14.25" x14ac:dyDescent="0.2">
      <c r="A254" s="6"/>
      <c r="B254" s="6"/>
      <c r="C254" s="6"/>
      <c r="D254" s="3"/>
      <c r="E254" s="98" t="str">
        <f t="shared" si="39"/>
        <v/>
      </c>
      <c r="F254" s="117"/>
      <c r="G254" s="116" t="str">
        <f>IF(E254="","",IF(Temp!optSeasCoef=0,1,INDEX($C$2:$C$13,IF(MOD(COUNT($E$2:E254),seas_indx)=0,seas_indx,MOD(COUNT($E$2:E254),seas_indx)))))</f>
        <v/>
      </c>
      <c r="H254" s="97" t="str">
        <f>IFERROR(IF(Temp!fhor_indata=1,IF(COUNT($S$2:S254)&lt;=XobsHor,"in-sample",IF(AND(COUNT($S$2:S254)&lt;=XobsHor+XfHor,MOD(S253,XobsHor)&lt;XfHor),"out-sample","")),IF(ISBLANK(F254),"",IF(COUNT($F$2:F254)&lt;=XobsHor-XfHor,"in-sample","out-sample"))),"")</f>
        <v/>
      </c>
      <c r="I254" s="120" t="str">
        <f>IF(AND(ISBLANK(F253),H253="in-sample"),"",IF(AND(Temp!fhor_indata=1,H253="out-sample",H254="out-sample"),I253,IF(AND(ISBLANK(F254),H253="out-sample"),"",IF(AND(Temp!optSeasCoef=0,Temp!sts_add=1),IF(H253="in-sample",IF(Q253=bigT,((pCell/bigT)*F253)+((1-(pCell/bigT))*(I253+J253)),IF(OR(ISBLANK(F254),COUNT($F$2:F253)&lt;=pCell),F253,((pCell/COUNT($F$2:F253))*F253)+((1-(pCell/COUNT($F$2:F253)))*(I253+J253)))),I253),IF(AND(Temp!optSeasCoef=0,Temp!sts_multp=1),IF(H253="in-sample",IF(Q253=bigT,((pCell/bigT)*F253)+((1-(pCell/bigT))*(I253*J253)),IF(OR(ISBLANK(F254),COUNT(F$2:$F253)&lt;=pCell),F253,((pCell/COUNT($F$2:F253))*F253)+((1-(pCell/COUNT($F$2:F253)))*(I253*J253)))),I253),IF(Temp!sts_add=1,IF(H253="in-sample",IF(Q253=bigT,((pCell/bigT)*AX253)+((1-(pCell/bigT))*(I253+J253)),IF(OR(ISBLANK(F254),COUNT($AX$2:AX253)&lt;=pCell),AX253,((pCell/COUNT($AX$2:AX253))*AX253)+((1-(pCell/COUNT($AX$2:AX253)))*(I253+J253)))),I253),IF(H253="in-sample",IF(Q253=bigT,((pCell/bigT)*AX253)+((1-(pCell/bigT))*(I253*J253)),IF(OR(ISBLANK(F254),COUNT($AX$2:AX253)&lt;=pCell),AX253,((pCell/COUNT($AX$2:AX253))*AX253)+((1-(pCell/COUNT($AX$2:AX253)))*(I253*J253)))),I253)))))))</f>
        <v/>
      </c>
      <c r="J254" s="120" t="str">
        <f>IF(AND(ISBLANK(F253),H253="in-sample"),"",IF(AND(Temp!fhor_indata=1,H253="out-sample",H254="out-sample"),J253,IF(AND(ISBLANK(F254),H253="out-sample"),"",IF(AND(Temp!optSeasCoef=0,Temp!sts_add=1),IF(H253="in-sample",IF(Q253=bigT,((qCell/bigT)*(I254-I253))+((1-(qCell/bigT))*J253),IF(OR(ISBLANK(F254),COUNT($F$2:F253)&lt;=qCell),IF(COUNT($F$2:F253)=1,0,F253-F252),((qCell/COUNT($F$2:F253))*(I254-I253))+((1-(qCell/COUNT($F$2:F253)))*J253))),J253),IF(AND(Temp!optSeasCoef=0,Temp!sts_multp=1),IF(H253="in-sample",IF(Q253=bigT,((qCell/bigT)*(I254/I253))+((1-(qCell/bigT))*J253),IF(qCell=0,1,IF(OR(ISBLANK(F254),COUNT($F$2:F253)&lt;=qCell),IF(COUNT($F$2:F253)=1,1,F253/F252),((qCell/COUNT($F$2:F253))*(I254/I253))+((1-(qCell/COUNT($F$2:F253)))*J253)))),J253),IF(Temp!sts_add=1,IF(H253="in-sample",IF(Q253=bigT,((qCell/bigT)*(I254-I253))+((1-(qCell/bigT))*J253),IF(OR(ISBLANK(F254),COUNT($AX$2:AX253)&lt;=qCell),IF(COUNT($AX$2:AX253)=1,0,AX253-AX252),((qCell/COUNT($AX$2:AX253))*(I254-I253))+((1-(qCell/COUNT($AX$2:AX253)))*J253))),J253),IF(H253="in-sample",IF(Q253=bigT,((qCell/bigT)*(I254/I253))+((1-(qCell/bigT))*J253),IF(qCell=0,1,IF(OR(ISBLANK(F254),COUNT($AX$2:AX253)&lt;=qCell),IF(COUNT($AX$2:AX253)=1,1,AX253/AX252),((qCell/COUNT($AX$2:AX253))*(I254/I253))+((1-(qCell/COUNT($AX$2:AX253)))*J253)))),J253)))))))</f>
        <v/>
      </c>
      <c r="K254" s="120" t="str">
        <f>IF(H254="","",IF(AND(Temp!optSeasCoef=0,Temp!sts_add=1),IF(H254="out-sample",I254+(Q254*J254),I254+J254),IF(AND(Temp!optSeasCoef=0,Temp!sts_multp=1),IF(H254="out-sample",I254*(J254^Q254),I254*J254),IF(Temp!sts_add=1,IF(H254="out-sample",(I254+(Q254*J254))*G254,(I254+J254)*G254),IF(H254="out-sample",I254*(J254^Q254)*G254,I254*J254*G254)))))</f>
        <v/>
      </c>
      <c r="L254" s="116" t="str">
        <f t="shared" si="33"/>
        <v/>
      </c>
      <c r="M254" s="116" t="str">
        <f t="shared" si="34"/>
        <v/>
      </c>
      <c r="N254" s="116" t="str">
        <f t="shared" si="35"/>
        <v/>
      </c>
      <c r="O254" s="116" t="str">
        <f t="shared" si="36"/>
        <v/>
      </c>
      <c r="P254" s="116" t="str">
        <f t="shared" si="37"/>
        <v/>
      </c>
      <c r="Q254" s="94" t="str">
        <f>IF(AND(Temp!fhor_indata=1,ISBLANK(F254),H253="in-sample"),1,IF(AND(Temp!fhor_indata=1,H253="out-sample",Q253&lt;XfHor),Q253+1,IF(ISBLANK(F254),"",IF(AND(H254="out-sample",H253="in-sample"),1,IF(AND(H254="out-sample",H253="out-sample"),Q253+1,IF(ISNUMBER(Q253),Q253+1,1))))))</f>
        <v/>
      </c>
      <c r="R254" s="94" t="str">
        <f t="shared" si="38"/>
        <v/>
      </c>
      <c r="S254" s="94" t="str">
        <f>IF(Temp!fhor_indata=1,IF(S253=XobsHor,1,IF(COUNT($S$2:S253)&lt;=XobsHor,S253+1,IF(AND(COUNT($S$2:S253)&lt;=XobsHor+XfHor,IFERROR(MOD(S253,XobsHor)&lt;XfHor,FALSE)),S253+1,""))),IF(ISBLANK(F254),"",IF(S253=maxP,1,IF(S253&lt;maxP,S253+1,IF(COUNT($S$2:S254)&lt;=XobsHor,S253+1,"")))))</f>
        <v/>
      </c>
      <c r="T254" s="3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W254" s="123" t="str">
        <f t="shared" si="40"/>
        <v/>
      </c>
      <c r="AX254" s="123" t="str">
        <f t="shared" si="41"/>
        <v/>
      </c>
      <c r="AY254" s="124" t="str">
        <f t="shared" si="42"/>
        <v/>
      </c>
      <c r="AZ254" s="124" t="str">
        <f t="shared" si="43"/>
        <v/>
      </c>
      <c r="BF254" s="91"/>
    </row>
    <row r="255" spans="1:58" s="78" customFormat="1" ht="14.25" x14ac:dyDescent="0.2">
      <c r="A255" s="6"/>
      <c r="B255" s="6"/>
      <c r="C255" s="6"/>
      <c r="D255" s="3"/>
      <c r="E255" s="98" t="str">
        <f t="shared" si="39"/>
        <v/>
      </c>
      <c r="F255" s="117"/>
      <c r="G255" s="116" t="str">
        <f>IF(E255="","",IF(Temp!optSeasCoef=0,1,INDEX($C$2:$C$13,IF(MOD(COUNT($E$2:E255),seas_indx)=0,seas_indx,MOD(COUNT($E$2:E255),seas_indx)))))</f>
        <v/>
      </c>
      <c r="H255" s="97" t="str">
        <f>IFERROR(IF(Temp!fhor_indata=1,IF(COUNT($S$2:S255)&lt;=XobsHor,"in-sample",IF(AND(COUNT($S$2:S255)&lt;=XobsHor+XfHor,MOD(S254,XobsHor)&lt;XfHor),"out-sample","")),IF(ISBLANK(F255),"",IF(COUNT($F$2:F255)&lt;=XobsHor-XfHor,"in-sample","out-sample"))),"")</f>
        <v/>
      </c>
      <c r="I255" s="120" t="str">
        <f>IF(AND(ISBLANK(F254),H254="in-sample"),"",IF(AND(Temp!fhor_indata=1,H254="out-sample",H255="out-sample"),I254,IF(AND(ISBLANK(F255),H254="out-sample"),"",IF(AND(Temp!optSeasCoef=0,Temp!sts_add=1),IF(H254="in-sample",IF(Q254=bigT,((pCell/bigT)*F254)+((1-(pCell/bigT))*(I254+J254)),IF(OR(ISBLANK(F255),COUNT($F$2:F254)&lt;=pCell),F254,((pCell/COUNT($F$2:F254))*F254)+((1-(pCell/COUNT($F$2:F254)))*(I254+J254)))),I254),IF(AND(Temp!optSeasCoef=0,Temp!sts_multp=1),IF(H254="in-sample",IF(Q254=bigT,((pCell/bigT)*F254)+((1-(pCell/bigT))*(I254*J254)),IF(OR(ISBLANK(F255),COUNT(F$2:$F254)&lt;=pCell),F254,((pCell/COUNT($F$2:F254))*F254)+((1-(pCell/COUNT($F$2:F254)))*(I254*J254)))),I254),IF(Temp!sts_add=1,IF(H254="in-sample",IF(Q254=bigT,((pCell/bigT)*AX254)+((1-(pCell/bigT))*(I254+J254)),IF(OR(ISBLANK(F255),COUNT($AX$2:AX254)&lt;=pCell),AX254,((pCell/COUNT($AX$2:AX254))*AX254)+((1-(pCell/COUNT($AX$2:AX254)))*(I254+J254)))),I254),IF(H254="in-sample",IF(Q254=bigT,((pCell/bigT)*AX254)+((1-(pCell/bigT))*(I254*J254)),IF(OR(ISBLANK(F255),COUNT($AX$2:AX254)&lt;=pCell),AX254,((pCell/COUNT($AX$2:AX254))*AX254)+((1-(pCell/COUNT($AX$2:AX254)))*(I254*J254)))),I254)))))))</f>
        <v/>
      </c>
      <c r="J255" s="120" t="str">
        <f>IF(AND(ISBLANK(F254),H254="in-sample"),"",IF(AND(Temp!fhor_indata=1,H254="out-sample",H255="out-sample"),J254,IF(AND(ISBLANK(F255),H254="out-sample"),"",IF(AND(Temp!optSeasCoef=0,Temp!sts_add=1),IF(H254="in-sample",IF(Q254=bigT,((qCell/bigT)*(I255-I254))+((1-(qCell/bigT))*J254),IF(OR(ISBLANK(F255),COUNT($F$2:F254)&lt;=qCell),IF(COUNT($F$2:F254)=1,0,F254-F253),((qCell/COUNT($F$2:F254))*(I255-I254))+((1-(qCell/COUNT($F$2:F254)))*J254))),J254),IF(AND(Temp!optSeasCoef=0,Temp!sts_multp=1),IF(H254="in-sample",IF(Q254=bigT,((qCell/bigT)*(I255/I254))+((1-(qCell/bigT))*J254),IF(qCell=0,1,IF(OR(ISBLANK(F255),COUNT($F$2:F254)&lt;=qCell),IF(COUNT($F$2:F254)=1,1,F254/F253),((qCell/COUNT($F$2:F254))*(I255/I254))+((1-(qCell/COUNT($F$2:F254)))*J254)))),J254),IF(Temp!sts_add=1,IF(H254="in-sample",IF(Q254=bigT,((qCell/bigT)*(I255-I254))+((1-(qCell/bigT))*J254),IF(OR(ISBLANK(F255),COUNT($AX$2:AX254)&lt;=qCell),IF(COUNT($AX$2:AX254)=1,0,AX254-AX253),((qCell/COUNT($AX$2:AX254))*(I255-I254))+((1-(qCell/COUNT($AX$2:AX254)))*J254))),J254),IF(H254="in-sample",IF(Q254=bigT,((qCell/bigT)*(I255/I254))+((1-(qCell/bigT))*J254),IF(qCell=0,1,IF(OR(ISBLANK(F255),COUNT($AX$2:AX254)&lt;=qCell),IF(COUNT($AX$2:AX254)=1,1,AX254/AX253),((qCell/COUNT($AX$2:AX254))*(I255/I254))+((1-(qCell/COUNT($AX$2:AX254)))*J254)))),J254)))))))</f>
        <v/>
      </c>
      <c r="K255" s="120" t="str">
        <f>IF(H255="","",IF(AND(Temp!optSeasCoef=0,Temp!sts_add=1),IF(H255="out-sample",I255+(Q255*J255),I255+J255),IF(AND(Temp!optSeasCoef=0,Temp!sts_multp=1),IF(H255="out-sample",I255*(J255^Q255),I255*J255),IF(Temp!sts_add=1,IF(H255="out-sample",(I255+(Q255*J255))*G255,(I255+J255)*G255),IF(H255="out-sample",I255*(J255^Q255)*G255,I255*J255*G255)))))</f>
        <v/>
      </c>
      <c r="L255" s="116" t="str">
        <f t="shared" si="33"/>
        <v/>
      </c>
      <c r="M255" s="116" t="str">
        <f t="shared" si="34"/>
        <v/>
      </c>
      <c r="N255" s="116" t="str">
        <f t="shared" si="35"/>
        <v/>
      </c>
      <c r="O255" s="116" t="str">
        <f t="shared" si="36"/>
        <v/>
      </c>
      <c r="P255" s="116" t="str">
        <f t="shared" si="37"/>
        <v/>
      </c>
      <c r="Q255" s="94" t="str">
        <f>IF(AND(Temp!fhor_indata=1,ISBLANK(F255),H254="in-sample"),1,IF(AND(Temp!fhor_indata=1,H254="out-sample",Q254&lt;XfHor),Q254+1,IF(ISBLANK(F255),"",IF(AND(H255="out-sample",H254="in-sample"),1,IF(AND(H255="out-sample",H254="out-sample"),Q254+1,IF(ISNUMBER(Q254),Q254+1,1))))))</f>
        <v/>
      </c>
      <c r="R255" s="94" t="str">
        <f t="shared" si="38"/>
        <v/>
      </c>
      <c r="S255" s="94" t="str">
        <f>IF(Temp!fhor_indata=1,IF(S254=XobsHor,1,IF(COUNT($S$2:S254)&lt;=XobsHor,S254+1,IF(AND(COUNT($S$2:S254)&lt;=XobsHor+XfHor,IFERROR(MOD(S254,XobsHor)&lt;XfHor,FALSE)),S254+1,""))),IF(ISBLANK(F255),"",IF(S254=maxP,1,IF(S254&lt;maxP,S254+1,IF(COUNT($S$2:S255)&lt;=XobsHor,S254+1,"")))))</f>
        <v/>
      </c>
      <c r="T255" s="3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W255" s="123" t="str">
        <f t="shared" si="40"/>
        <v/>
      </c>
      <c r="AX255" s="123" t="str">
        <f t="shared" si="41"/>
        <v/>
      </c>
      <c r="AY255" s="124" t="str">
        <f t="shared" si="42"/>
        <v/>
      </c>
      <c r="AZ255" s="124" t="str">
        <f t="shared" si="43"/>
        <v/>
      </c>
      <c r="BF255" s="91"/>
    </row>
    <row r="256" spans="1:58" s="78" customFormat="1" ht="14.25" x14ac:dyDescent="0.2">
      <c r="A256" s="6"/>
      <c r="B256" s="6"/>
      <c r="C256" s="6"/>
      <c r="D256" s="3"/>
      <c r="E256" s="98" t="str">
        <f t="shared" si="39"/>
        <v/>
      </c>
      <c r="F256" s="117"/>
      <c r="G256" s="116" t="str">
        <f>IF(E256="","",IF(Temp!optSeasCoef=0,1,INDEX($C$2:$C$13,IF(MOD(COUNT($E$2:E256),seas_indx)=0,seas_indx,MOD(COUNT($E$2:E256),seas_indx)))))</f>
        <v/>
      </c>
      <c r="H256" s="97" t="str">
        <f>IFERROR(IF(Temp!fhor_indata=1,IF(COUNT($S$2:S256)&lt;=XobsHor,"in-sample",IF(AND(COUNT($S$2:S256)&lt;=XobsHor+XfHor,MOD(S255,XobsHor)&lt;XfHor),"out-sample","")),IF(ISBLANK(F256),"",IF(COUNT($F$2:F256)&lt;=XobsHor-XfHor,"in-sample","out-sample"))),"")</f>
        <v/>
      </c>
      <c r="I256" s="120" t="str">
        <f>IF(AND(ISBLANK(F255),H255="in-sample"),"",IF(AND(Temp!fhor_indata=1,H255="out-sample",H256="out-sample"),I255,IF(AND(ISBLANK(F256),H255="out-sample"),"",IF(AND(Temp!optSeasCoef=0,Temp!sts_add=1),IF(H255="in-sample",IF(Q255=bigT,((pCell/bigT)*F255)+((1-(pCell/bigT))*(I255+J255)),IF(OR(ISBLANK(F256),COUNT($F$2:F255)&lt;=pCell),F255,((pCell/COUNT($F$2:F255))*F255)+((1-(pCell/COUNT($F$2:F255)))*(I255+J255)))),I255),IF(AND(Temp!optSeasCoef=0,Temp!sts_multp=1),IF(H255="in-sample",IF(Q255=bigT,((pCell/bigT)*F255)+((1-(pCell/bigT))*(I255*J255)),IF(OR(ISBLANK(F256),COUNT(F$2:$F255)&lt;=pCell),F255,((pCell/COUNT($F$2:F255))*F255)+((1-(pCell/COUNT($F$2:F255)))*(I255*J255)))),I255),IF(Temp!sts_add=1,IF(H255="in-sample",IF(Q255=bigT,((pCell/bigT)*AX255)+((1-(pCell/bigT))*(I255+J255)),IF(OR(ISBLANK(F256),COUNT($AX$2:AX255)&lt;=pCell),AX255,((pCell/COUNT($AX$2:AX255))*AX255)+((1-(pCell/COUNT($AX$2:AX255)))*(I255+J255)))),I255),IF(H255="in-sample",IF(Q255=bigT,((pCell/bigT)*AX255)+((1-(pCell/bigT))*(I255*J255)),IF(OR(ISBLANK(F256),COUNT($AX$2:AX255)&lt;=pCell),AX255,((pCell/COUNT($AX$2:AX255))*AX255)+((1-(pCell/COUNT($AX$2:AX255)))*(I255*J255)))),I255)))))))</f>
        <v/>
      </c>
      <c r="J256" s="120" t="str">
        <f>IF(AND(ISBLANK(F255),H255="in-sample"),"",IF(AND(Temp!fhor_indata=1,H255="out-sample",H256="out-sample"),J255,IF(AND(ISBLANK(F256),H255="out-sample"),"",IF(AND(Temp!optSeasCoef=0,Temp!sts_add=1),IF(H255="in-sample",IF(Q255=bigT,((qCell/bigT)*(I256-I255))+((1-(qCell/bigT))*J255),IF(OR(ISBLANK(F256),COUNT($F$2:F255)&lt;=qCell),IF(COUNT($F$2:F255)=1,0,F255-F254),((qCell/COUNT($F$2:F255))*(I256-I255))+((1-(qCell/COUNT($F$2:F255)))*J255))),J255),IF(AND(Temp!optSeasCoef=0,Temp!sts_multp=1),IF(H255="in-sample",IF(Q255=bigT,((qCell/bigT)*(I256/I255))+((1-(qCell/bigT))*J255),IF(qCell=0,1,IF(OR(ISBLANK(F256),COUNT($F$2:F255)&lt;=qCell),IF(COUNT($F$2:F255)=1,1,F255/F254),((qCell/COUNT($F$2:F255))*(I256/I255))+((1-(qCell/COUNT($F$2:F255)))*J255)))),J255),IF(Temp!sts_add=1,IF(H255="in-sample",IF(Q255=bigT,((qCell/bigT)*(I256-I255))+((1-(qCell/bigT))*J255),IF(OR(ISBLANK(F256),COUNT($AX$2:AX255)&lt;=qCell),IF(COUNT($AX$2:AX255)=1,0,AX255-AX254),((qCell/COUNT($AX$2:AX255))*(I256-I255))+((1-(qCell/COUNT($AX$2:AX255)))*J255))),J255),IF(H255="in-sample",IF(Q255=bigT,((qCell/bigT)*(I256/I255))+((1-(qCell/bigT))*J255),IF(qCell=0,1,IF(OR(ISBLANK(F256),COUNT($AX$2:AX255)&lt;=qCell),IF(COUNT($AX$2:AX255)=1,1,AX255/AX254),((qCell/COUNT($AX$2:AX255))*(I256/I255))+((1-(qCell/COUNT($AX$2:AX255)))*J255)))),J255)))))))</f>
        <v/>
      </c>
      <c r="K256" s="120" t="str">
        <f>IF(H256="","",IF(AND(Temp!optSeasCoef=0,Temp!sts_add=1),IF(H256="out-sample",I256+(Q256*J256),I256+J256),IF(AND(Temp!optSeasCoef=0,Temp!sts_multp=1),IF(H256="out-sample",I256*(J256^Q256),I256*J256),IF(Temp!sts_add=1,IF(H256="out-sample",(I256+(Q256*J256))*G256,(I256+J256)*G256),IF(H256="out-sample",I256*(J256^Q256)*G256,I256*J256*G256)))))</f>
        <v/>
      </c>
      <c r="L256" s="116" t="str">
        <f t="shared" si="33"/>
        <v/>
      </c>
      <c r="M256" s="116" t="str">
        <f t="shared" si="34"/>
        <v/>
      </c>
      <c r="N256" s="116" t="str">
        <f t="shared" si="35"/>
        <v/>
      </c>
      <c r="O256" s="116" t="str">
        <f t="shared" si="36"/>
        <v/>
      </c>
      <c r="P256" s="116" t="str">
        <f t="shared" si="37"/>
        <v/>
      </c>
      <c r="Q256" s="94" t="str">
        <f>IF(AND(Temp!fhor_indata=1,ISBLANK(F256),H255="in-sample"),1,IF(AND(Temp!fhor_indata=1,H255="out-sample",Q255&lt;XfHor),Q255+1,IF(ISBLANK(F256),"",IF(AND(H256="out-sample",H255="in-sample"),1,IF(AND(H256="out-sample",H255="out-sample"),Q255+1,IF(ISNUMBER(Q255),Q255+1,1))))))</f>
        <v/>
      </c>
      <c r="R256" s="94" t="str">
        <f t="shared" si="38"/>
        <v/>
      </c>
      <c r="S256" s="94" t="str">
        <f>IF(Temp!fhor_indata=1,IF(S255=XobsHor,1,IF(COUNT($S$2:S255)&lt;=XobsHor,S255+1,IF(AND(COUNT($S$2:S255)&lt;=XobsHor+XfHor,IFERROR(MOD(S255,XobsHor)&lt;XfHor,FALSE)),S255+1,""))),IF(ISBLANK(F256),"",IF(S255=maxP,1,IF(S255&lt;maxP,S255+1,IF(COUNT($S$2:S256)&lt;=XobsHor,S255+1,"")))))</f>
        <v/>
      </c>
      <c r="T256" s="3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W256" s="123" t="str">
        <f t="shared" si="40"/>
        <v/>
      </c>
      <c r="AX256" s="123" t="str">
        <f t="shared" si="41"/>
        <v/>
      </c>
      <c r="AY256" s="124" t="str">
        <f t="shared" si="42"/>
        <v/>
      </c>
      <c r="AZ256" s="124" t="str">
        <f t="shared" si="43"/>
        <v/>
      </c>
      <c r="BF256" s="91"/>
    </row>
    <row r="257" spans="1:58" s="78" customFormat="1" ht="14.25" x14ac:dyDescent="0.2">
      <c r="A257" s="6"/>
      <c r="B257" s="6"/>
      <c r="C257" s="6"/>
      <c r="D257" s="3"/>
      <c r="E257" s="98" t="str">
        <f t="shared" si="39"/>
        <v/>
      </c>
      <c r="F257" s="117"/>
      <c r="G257" s="116" t="str">
        <f>IF(E257="","",IF(Temp!optSeasCoef=0,1,INDEX($C$2:$C$13,IF(MOD(COUNT($E$2:E257),seas_indx)=0,seas_indx,MOD(COUNT($E$2:E257),seas_indx)))))</f>
        <v/>
      </c>
      <c r="H257" s="97" t="str">
        <f>IFERROR(IF(Temp!fhor_indata=1,IF(COUNT($S$2:S257)&lt;=XobsHor,"in-sample",IF(AND(COUNT($S$2:S257)&lt;=XobsHor+XfHor,MOD(S256,XobsHor)&lt;XfHor),"out-sample","")),IF(ISBLANK(F257),"",IF(COUNT($F$2:F257)&lt;=XobsHor-XfHor,"in-sample","out-sample"))),"")</f>
        <v/>
      </c>
      <c r="I257" s="120" t="str">
        <f>IF(AND(ISBLANK(F256),H256="in-sample"),"",IF(AND(Temp!fhor_indata=1,H256="out-sample",H257="out-sample"),I256,IF(AND(ISBLANK(F257),H256="out-sample"),"",IF(AND(Temp!optSeasCoef=0,Temp!sts_add=1),IF(H256="in-sample",IF(Q256=bigT,((pCell/bigT)*F256)+((1-(pCell/bigT))*(I256+J256)),IF(OR(ISBLANK(F257),COUNT($F$2:F256)&lt;=pCell),F256,((pCell/COUNT($F$2:F256))*F256)+((1-(pCell/COUNT($F$2:F256)))*(I256+J256)))),I256),IF(AND(Temp!optSeasCoef=0,Temp!sts_multp=1),IF(H256="in-sample",IF(Q256=bigT,((pCell/bigT)*F256)+((1-(pCell/bigT))*(I256*J256)),IF(OR(ISBLANK(F257),COUNT(F$2:$F256)&lt;=pCell),F256,((pCell/COUNT($F$2:F256))*F256)+((1-(pCell/COUNT($F$2:F256)))*(I256*J256)))),I256),IF(Temp!sts_add=1,IF(H256="in-sample",IF(Q256=bigT,((pCell/bigT)*AX256)+((1-(pCell/bigT))*(I256+J256)),IF(OR(ISBLANK(F257),COUNT($AX$2:AX256)&lt;=pCell),AX256,((pCell/COUNT($AX$2:AX256))*AX256)+((1-(pCell/COUNT($AX$2:AX256)))*(I256+J256)))),I256),IF(H256="in-sample",IF(Q256=bigT,((pCell/bigT)*AX256)+((1-(pCell/bigT))*(I256*J256)),IF(OR(ISBLANK(F257),COUNT($AX$2:AX256)&lt;=pCell),AX256,((pCell/COUNT($AX$2:AX256))*AX256)+((1-(pCell/COUNT($AX$2:AX256)))*(I256*J256)))),I256)))))))</f>
        <v/>
      </c>
      <c r="J257" s="120" t="str">
        <f>IF(AND(ISBLANK(F256),H256="in-sample"),"",IF(AND(Temp!fhor_indata=1,H256="out-sample",H257="out-sample"),J256,IF(AND(ISBLANK(F257),H256="out-sample"),"",IF(AND(Temp!optSeasCoef=0,Temp!sts_add=1),IF(H256="in-sample",IF(Q256=bigT,((qCell/bigT)*(I257-I256))+((1-(qCell/bigT))*J256),IF(OR(ISBLANK(F257),COUNT($F$2:F256)&lt;=qCell),IF(COUNT($F$2:F256)=1,0,F256-F255),((qCell/COUNT($F$2:F256))*(I257-I256))+((1-(qCell/COUNT($F$2:F256)))*J256))),J256),IF(AND(Temp!optSeasCoef=0,Temp!sts_multp=1),IF(H256="in-sample",IF(Q256=bigT,((qCell/bigT)*(I257/I256))+((1-(qCell/bigT))*J256),IF(qCell=0,1,IF(OR(ISBLANK(F257),COUNT($F$2:F256)&lt;=qCell),IF(COUNT($F$2:F256)=1,1,F256/F255),((qCell/COUNT($F$2:F256))*(I257/I256))+((1-(qCell/COUNT($F$2:F256)))*J256)))),J256),IF(Temp!sts_add=1,IF(H256="in-sample",IF(Q256=bigT,((qCell/bigT)*(I257-I256))+((1-(qCell/bigT))*J256),IF(OR(ISBLANK(F257),COUNT($AX$2:AX256)&lt;=qCell),IF(COUNT($AX$2:AX256)=1,0,AX256-AX255),((qCell/COUNT($AX$2:AX256))*(I257-I256))+((1-(qCell/COUNT($AX$2:AX256)))*J256))),J256),IF(H256="in-sample",IF(Q256=bigT,((qCell/bigT)*(I257/I256))+((1-(qCell/bigT))*J256),IF(qCell=0,1,IF(OR(ISBLANK(F257),COUNT($AX$2:AX256)&lt;=qCell),IF(COUNT($AX$2:AX256)=1,1,AX256/AX255),((qCell/COUNT($AX$2:AX256))*(I257/I256))+((1-(qCell/COUNT($AX$2:AX256)))*J256)))),J256)))))))</f>
        <v/>
      </c>
      <c r="K257" s="120" t="str">
        <f>IF(H257="","",IF(AND(Temp!optSeasCoef=0,Temp!sts_add=1),IF(H257="out-sample",I257+(Q257*J257),I257+J257),IF(AND(Temp!optSeasCoef=0,Temp!sts_multp=1),IF(H257="out-sample",I257*(J257^Q257),I257*J257),IF(Temp!sts_add=1,IF(H257="out-sample",(I257+(Q257*J257))*G257,(I257+J257)*G257),IF(H257="out-sample",I257*(J257^Q257)*G257,I257*J257*G257)))))</f>
        <v/>
      </c>
      <c r="L257" s="116" t="str">
        <f t="shared" si="33"/>
        <v/>
      </c>
      <c r="M257" s="116" t="str">
        <f t="shared" si="34"/>
        <v/>
      </c>
      <c r="N257" s="116" t="str">
        <f t="shared" si="35"/>
        <v/>
      </c>
      <c r="O257" s="116" t="str">
        <f t="shared" si="36"/>
        <v/>
      </c>
      <c r="P257" s="116" t="str">
        <f t="shared" si="37"/>
        <v/>
      </c>
      <c r="Q257" s="94" t="str">
        <f>IF(AND(Temp!fhor_indata=1,ISBLANK(F257),H256="in-sample"),1,IF(AND(Temp!fhor_indata=1,H256="out-sample",Q256&lt;XfHor),Q256+1,IF(ISBLANK(F257),"",IF(AND(H257="out-sample",H256="in-sample"),1,IF(AND(H257="out-sample",H256="out-sample"),Q256+1,IF(ISNUMBER(Q256),Q256+1,1))))))</f>
        <v/>
      </c>
      <c r="R257" s="94" t="str">
        <f t="shared" si="38"/>
        <v/>
      </c>
      <c r="S257" s="94" t="str">
        <f>IF(Temp!fhor_indata=1,IF(S256=XobsHor,1,IF(COUNT($S$2:S256)&lt;=XobsHor,S256+1,IF(AND(COUNT($S$2:S256)&lt;=XobsHor+XfHor,IFERROR(MOD(S256,XobsHor)&lt;XfHor,FALSE)),S256+1,""))),IF(ISBLANK(F257),"",IF(S256=maxP,1,IF(S256&lt;maxP,S256+1,IF(COUNT($S$2:S257)&lt;=XobsHor,S256+1,"")))))</f>
        <v/>
      </c>
      <c r="T257" s="3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W257" s="123" t="str">
        <f t="shared" si="40"/>
        <v/>
      </c>
      <c r="AX257" s="123" t="str">
        <f t="shared" si="41"/>
        <v/>
      </c>
      <c r="AY257" s="124" t="str">
        <f t="shared" si="42"/>
        <v/>
      </c>
      <c r="AZ257" s="124" t="str">
        <f t="shared" si="43"/>
        <v/>
      </c>
      <c r="BF257" s="91"/>
    </row>
    <row r="258" spans="1:58" s="78" customFormat="1" ht="14.25" x14ac:dyDescent="0.2">
      <c r="A258" s="6"/>
      <c r="B258" s="6"/>
      <c r="C258" s="6"/>
      <c r="D258" s="3"/>
      <c r="E258" s="98" t="str">
        <f t="shared" si="39"/>
        <v/>
      </c>
      <c r="F258" s="117"/>
      <c r="G258" s="116" t="str">
        <f>IF(E258="","",IF(Temp!optSeasCoef=0,1,INDEX($C$2:$C$13,IF(MOD(COUNT($E$2:E258),seas_indx)=0,seas_indx,MOD(COUNT($E$2:E258),seas_indx)))))</f>
        <v/>
      </c>
      <c r="H258" s="97" t="str">
        <f>IFERROR(IF(Temp!fhor_indata=1,IF(COUNT($S$2:S258)&lt;=XobsHor,"in-sample",IF(AND(COUNT($S$2:S258)&lt;=XobsHor+XfHor,MOD(S257,XobsHor)&lt;XfHor),"out-sample","")),IF(ISBLANK(F258),"",IF(COUNT($F$2:F258)&lt;=XobsHor-XfHor,"in-sample","out-sample"))),"")</f>
        <v/>
      </c>
      <c r="I258" s="120" t="str">
        <f>IF(AND(ISBLANK(F257),H257="in-sample"),"",IF(AND(Temp!fhor_indata=1,H257="out-sample",H258="out-sample"),I257,IF(AND(ISBLANK(F258),H257="out-sample"),"",IF(AND(Temp!optSeasCoef=0,Temp!sts_add=1),IF(H257="in-sample",IF(Q257=bigT,((pCell/bigT)*F257)+((1-(pCell/bigT))*(I257+J257)),IF(OR(ISBLANK(F258),COUNT($F$2:F257)&lt;=pCell),F257,((pCell/COUNT($F$2:F257))*F257)+((1-(pCell/COUNT($F$2:F257)))*(I257+J257)))),I257),IF(AND(Temp!optSeasCoef=0,Temp!sts_multp=1),IF(H257="in-sample",IF(Q257=bigT,((pCell/bigT)*F257)+((1-(pCell/bigT))*(I257*J257)),IF(OR(ISBLANK(F258),COUNT(F$2:$F257)&lt;=pCell),F257,((pCell/COUNT($F$2:F257))*F257)+((1-(pCell/COUNT($F$2:F257)))*(I257*J257)))),I257),IF(Temp!sts_add=1,IF(H257="in-sample",IF(Q257=bigT,((pCell/bigT)*AX257)+((1-(pCell/bigT))*(I257+J257)),IF(OR(ISBLANK(F258),COUNT($AX$2:AX257)&lt;=pCell),AX257,((pCell/COUNT($AX$2:AX257))*AX257)+((1-(pCell/COUNT($AX$2:AX257)))*(I257+J257)))),I257),IF(H257="in-sample",IF(Q257=bigT,((pCell/bigT)*AX257)+((1-(pCell/bigT))*(I257*J257)),IF(OR(ISBLANK(F258),COUNT($AX$2:AX257)&lt;=pCell),AX257,((pCell/COUNT($AX$2:AX257))*AX257)+((1-(pCell/COUNT($AX$2:AX257)))*(I257*J257)))),I257)))))))</f>
        <v/>
      </c>
      <c r="J258" s="120" t="str">
        <f>IF(AND(ISBLANK(F257),H257="in-sample"),"",IF(AND(Temp!fhor_indata=1,H257="out-sample",H258="out-sample"),J257,IF(AND(ISBLANK(F258),H257="out-sample"),"",IF(AND(Temp!optSeasCoef=0,Temp!sts_add=1),IF(H257="in-sample",IF(Q257=bigT,((qCell/bigT)*(I258-I257))+((1-(qCell/bigT))*J257),IF(OR(ISBLANK(F258),COUNT($F$2:F257)&lt;=qCell),IF(COUNT($F$2:F257)=1,0,F257-F256),((qCell/COUNT($F$2:F257))*(I258-I257))+((1-(qCell/COUNT($F$2:F257)))*J257))),J257),IF(AND(Temp!optSeasCoef=0,Temp!sts_multp=1),IF(H257="in-sample",IF(Q257=bigT,((qCell/bigT)*(I258/I257))+((1-(qCell/bigT))*J257),IF(qCell=0,1,IF(OR(ISBLANK(F258),COUNT($F$2:F257)&lt;=qCell),IF(COUNT($F$2:F257)=1,1,F257/F256),((qCell/COUNT($F$2:F257))*(I258/I257))+((1-(qCell/COUNT($F$2:F257)))*J257)))),J257),IF(Temp!sts_add=1,IF(H257="in-sample",IF(Q257=bigT,((qCell/bigT)*(I258-I257))+((1-(qCell/bigT))*J257),IF(OR(ISBLANK(F258),COUNT($AX$2:AX257)&lt;=qCell),IF(COUNT($AX$2:AX257)=1,0,AX257-AX256),((qCell/COUNT($AX$2:AX257))*(I258-I257))+((1-(qCell/COUNT($AX$2:AX257)))*J257))),J257),IF(H257="in-sample",IF(Q257=bigT,((qCell/bigT)*(I258/I257))+((1-(qCell/bigT))*J257),IF(qCell=0,1,IF(OR(ISBLANK(F258),COUNT($AX$2:AX257)&lt;=qCell),IF(COUNT($AX$2:AX257)=1,1,AX257/AX256),((qCell/COUNT($AX$2:AX257))*(I258/I257))+((1-(qCell/COUNT($AX$2:AX257)))*J257)))),J257)))))))</f>
        <v/>
      </c>
      <c r="K258" s="120" t="str">
        <f>IF(H258="","",IF(AND(Temp!optSeasCoef=0,Temp!sts_add=1),IF(H258="out-sample",I258+(Q258*J258),I258+J258),IF(AND(Temp!optSeasCoef=0,Temp!sts_multp=1),IF(H258="out-sample",I258*(J258^Q258),I258*J258),IF(Temp!sts_add=1,IF(H258="out-sample",(I258+(Q258*J258))*G258,(I258+J258)*G258),IF(H258="out-sample",I258*(J258^Q258)*G258,I258*J258*G258)))))</f>
        <v/>
      </c>
      <c r="L258" s="116" t="str">
        <f t="shared" ref="L258:L321" si="44">IF(ISBLANK(F258),"",F258-K258)</f>
        <v/>
      </c>
      <c r="M258" s="116" t="str">
        <f t="shared" ref="M258:M321" si="45">IF(ISBLANK(F258),"",ABS(L258))</f>
        <v/>
      </c>
      <c r="N258" s="116" t="str">
        <f t="shared" ref="N258:N321" si="46">IF(ISBLANK(F258),"",L258^2)</f>
        <v/>
      </c>
      <c r="O258" s="116" t="str">
        <f t="shared" ref="O258:O321" si="47">IF(ISBLANK(F258),"",ABS((F258-K258)/K258)*100)</f>
        <v/>
      </c>
      <c r="P258" s="116" t="str">
        <f t="shared" ref="P258:P321" si="48">IF(ISBLANK(F258),"",(M258/(ABS(K258)+ABS(F258)))*200)</f>
        <v/>
      </c>
      <c r="Q258" s="94" t="str">
        <f>IF(AND(Temp!fhor_indata=1,ISBLANK(F258),H257="in-sample"),1,IF(AND(Temp!fhor_indata=1,H257="out-sample",Q257&lt;XfHor),Q257+1,IF(ISBLANK(F258),"",IF(AND(H258="out-sample",H257="in-sample"),1,IF(AND(H258="out-sample",H257="out-sample"),Q257+1,IF(ISNUMBER(Q257),Q257+1,1))))))</f>
        <v/>
      </c>
      <c r="R258" s="94" t="str">
        <f t="shared" ref="R258:R321" si="49">IF(ISBLANK(F258),"",bigT-Q258)</f>
        <v/>
      </c>
      <c r="S258" s="94" t="str">
        <f>IF(Temp!fhor_indata=1,IF(S257=XobsHor,1,IF(COUNT($S$2:S257)&lt;=XobsHor,S257+1,IF(AND(COUNT($S$2:S257)&lt;=XobsHor+XfHor,IFERROR(MOD(S257,XobsHor)&lt;XfHor,FALSE)),S257+1,""))),IF(ISBLANK(F258),"",IF(S257=maxP,1,IF(S257&lt;maxP,S257+1,IF(COUNT($S$2:S258)&lt;=XobsHor,S257+1,"")))))</f>
        <v/>
      </c>
      <c r="T258" s="3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W258" s="123" t="str">
        <f t="shared" si="40"/>
        <v/>
      </c>
      <c r="AX258" s="123" t="str">
        <f t="shared" si="41"/>
        <v/>
      </c>
      <c r="AY258" s="124" t="str">
        <f t="shared" si="42"/>
        <v/>
      </c>
      <c r="AZ258" s="124" t="str">
        <f t="shared" si="43"/>
        <v/>
      </c>
      <c r="BF258" s="91"/>
    </row>
    <row r="259" spans="1:58" s="78" customFormat="1" ht="14.25" x14ac:dyDescent="0.2">
      <c r="A259" s="6"/>
      <c r="B259" s="6"/>
      <c r="C259" s="6"/>
      <c r="D259" s="3"/>
      <c r="E259" s="98" t="str">
        <f t="shared" ref="E259:E322" si="50">Q259</f>
        <v/>
      </c>
      <c r="F259" s="117"/>
      <c r="G259" s="116" t="str">
        <f>IF(E259="","",IF(Temp!optSeasCoef=0,1,INDEX($C$2:$C$13,IF(MOD(COUNT($E$2:E259),seas_indx)=0,seas_indx,MOD(COUNT($E$2:E259),seas_indx)))))</f>
        <v/>
      </c>
      <c r="H259" s="97" t="str">
        <f>IFERROR(IF(Temp!fhor_indata=1,IF(COUNT($S$2:S259)&lt;=XobsHor,"in-sample",IF(AND(COUNT($S$2:S259)&lt;=XobsHor+XfHor,MOD(S258,XobsHor)&lt;XfHor),"out-sample","")),IF(ISBLANK(F259),"",IF(COUNT($F$2:F259)&lt;=XobsHor-XfHor,"in-sample","out-sample"))),"")</f>
        <v/>
      </c>
      <c r="I259" s="120" t="str">
        <f>IF(AND(ISBLANK(F258),H258="in-sample"),"",IF(AND(Temp!fhor_indata=1,H258="out-sample",H259="out-sample"),I258,IF(AND(ISBLANK(F259),H258="out-sample"),"",IF(AND(Temp!optSeasCoef=0,Temp!sts_add=1),IF(H258="in-sample",IF(Q258=bigT,((pCell/bigT)*F258)+((1-(pCell/bigT))*(I258+J258)),IF(OR(ISBLANK(F259),COUNT($F$2:F258)&lt;=pCell),F258,((pCell/COUNT($F$2:F258))*F258)+((1-(pCell/COUNT($F$2:F258)))*(I258+J258)))),I258),IF(AND(Temp!optSeasCoef=0,Temp!sts_multp=1),IF(H258="in-sample",IF(Q258=bigT,((pCell/bigT)*F258)+((1-(pCell/bigT))*(I258*J258)),IF(OR(ISBLANK(F259),COUNT(F$2:$F258)&lt;=pCell),F258,((pCell/COUNT($F$2:F258))*F258)+((1-(pCell/COUNT($F$2:F258)))*(I258*J258)))),I258),IF(Temp!sts_add=1,IF(H258="in-sample",IF(Q258=bigT,((pCell/bigT)*AX258)+((1-(pCell/bigT))*(I258+J258)),IF(OR(ISBLANK(F259),COUNT($AX$2:AX258)&lt;=pCell),AX258,((pCell/COUNT($AX$2:AX258))*AX258)+((1-(pCell/COUNT($AX$2:AX258)))*(I258+J258)))),I258),IF(H258="in-sample",IF(Q258=bigT,((pCell/bigT)*AX258)+((1-(pCell/bigT))*(I258*J258)),IF(OR(ISBLANK(F259),COUNT($AX$2:AX258)&lt;=pCell),AX258,((pCell/COUNT($AX$2:AX258))*AX258)+((1-(pCell/COUNT($AX$2:AX258)))*(I258*J258)))),I258)))))))</f>
        <v/>
      </c>
      <c r="J259" s="120" t="str">
        <f>IF(AND(ISBLANK(F258),H258="in-sample"),"",IF(AND(Temp!fhor_indata=1,H258="out-sample",H259="out-sample"),J258,IF(AND(ISBLANK(F259),H258="out-sample"),"",IF(AND(Temp!optSeasCoef=0,Temp!sts_add=1),IF(H258="in-sample",IF(Q258=bigT,((qCell/bigT)*(I259-I258))+((1-(qCell/bigT))*J258),IF(OR(ISBLANK(F259),COUNT($F$2:F258)&lt;=qCell),IF(COUNT($F$2:F258)=1,0,F258-F257),((qCell/COUNT($F$2:F258))*(I259-I258))+((1-(qCell/COUNT($F$2:F258)))*J258))),J258),IF(AND(Temp!optSeasCoef=0,Temp!sts_multp=1),IF(H258="in-sample",IF(Q258=bigT,((qCell/bigT)*(I259/I258))+((1-(qCell/bigT))*J258),IF(qCell=0,1,IF(OR(ISBLANK(F259),COUNT($F$2:F258)&lt;=qCell),IF(COUNT($F$2:F258)=1,1,F258/F257),((qCell/COUNT($F$2:F258))*(I259/I258))+((1-(qCell/COUNT($F$2:F258)))*J258)))),J258),IF(Temp!sts_add=1,IF(H258="in-sample",IF(Q258=bigT,((qCell/bigT)*(I259-I258))+((1-(qCell/bigT))*J258),IF(OR(ISBLANK(F259),COUNT($AX$2:AX258)&lt;=qCell),IF(COUNT($AX$2:AX258)=1,0,AX258-AX257),((qCell/COUNT($AX$2:AX258))*(I259-I258))+((1-(qCell/COUNT($AX$2:AX258)))*J258))),J258),IF(H258="in-sample",IF(Q258=bigT,((qCell/bigT)*(I259/I258))+((1-(qCell/bigT))*J258),IF(qCell=0,1,IF(OR(ISBLANK(F259),COUNT($AX$2:AX258)&lt;=qCell),IF(COUNT($AX$2:AX258)=1,1,AX258/AX257),((qCell/COUNT($AX$2:AX258))*(I259/I258))+((1-(qCell/COUNT($AX$2:AX258)))*J258)))),J258)))))))</f>
        <v/>
      </c>
      <c r="K259" s="120" t="str">
        <f>IF(H259="","",IF(AND(Temp!optSeasCoef=0,Temp!sts_add=1),IF(H259="out-sample",I259+(Q259*J259),I259+J259),IF(AND(Temp!optSeasCoef=0,Temp!sts_multp=1),IF(H259="out-sample",I259*(J259^Q259),I259*J259),IF(Temp!sts_add=1,IF(H259="out-sample",(I259+(Q259*J259))*G259,(I259+J259)*G259),IF(H259="out-sample",I259*(J259^Q259)*G259,I259*J259*G259)))))</f>
        <v/>
      </c>
      <c r="L259" s="116" t="str">
        <f t="shared" si="44"/>
        <v/>
      </c>
      <c r="M259" s="116" t="str">
        <f t="shared" si="45"/>
        <v/>
      </c>
      <c r="N259" s="116" t="str">
        <f t="shared" si="46"/>
        <v/>
      </c>
      <c r="O259" s="116" t="str">
        <f t="shared" si="47"/>
        <v/>
      </c>
      <c r="P259" s="116" t="str">
        <f t="shared" si="48"/>
        <v/>
      </c>
      <c r="Q259" s="94" t="str">
        <f>IF(AND(Temp!fhor_indata=1,ISBLANK(F259),H258="in-sample"),1,IF(AND(Temp!fhor_indata=1,H258="out-sample",Q258&lt;XfHor),Q258+1,IF(ISBLANK(F259),"",IF(AND(H259="out-sample",H258="in-sample"),1,IF(AND(H259="out-sample",H258="out-sample"),Q258+1,IF(ISNUMBER(Q258),Q258+1,1))))))</f>
        <v/>
      </c>
      <c r="R259" s="94" t="str">
        <f t="shared" si="49"/>
        <v/>
      </c>
      <c r="S259" s="94" t="str">
        <f>IF(Temp!fhor_indata=1,IF(S258=XobsHor,1,IF(COUNT($S$2:S258)&lt;=XobsHor,S258+1,IF(AND(COUNT($S$2:S258)&lt;=XobsHor+XfHor,IFERROR(MOD(S258,XobsHor)&lt;XfHor,FALSE)),S258+1,""))),IF(ISBLANK(F259),"",IF(S258=maxP,1,IF(S258&lt;maxP,S258+1,IF(COUNT($S$2:S259)&lt;=XobsHor,S258+1,"")))))</f>
        <v/>
      </c>
      <c r="T259" s="3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W259" s="123" t="str">
        <f t="shared" ref="AW259:AW322" si="51">IF(ISBLANK(F259),"",F259)</f>
        <v/>
      </c>
      <c r="AX259" s="123" t="str">
        <f t="shared" ref="AX259:AX322" si="52">IF(ISBLANK(F259),"",F259/G259)</f>
        <v/>
      </c>
      <c r="AY259" s="124" t="str">
        <f t="shared" ref="AY259:AY322" si="53">IF(H259="in-sample","",K259)</f>
        <v/>
      </c>
      <c r="AZ259" s="124" t="str">
        <f t="shared" ref="AZ259:AZ322" si="54">IF(H259="in-sample",K259,"")</f>
        <v/>
      </c>
      <c r="BF259" s="91"/>
    </row>
    <row r="260" spans="1:58" s="78" customFormat="1" ht="14.25" x14ac:dyDescent="0.2">
      <c r="A260" s="6"/>
      <c r="B260" s="6"/>
      <c r="C260" s="6"/>
      <c r="D260" s="3"/>
      <c r="E260" s="98" t="str">
        <f t="shared" si="50"/>
        <v/>
      </c>
      <c r="F260" s="117"/>
      <c r="G260" s="116" t="str">
        <f>IF(E260="","",IF(Temp!optSeasCoef=0,1,INDEX($C$2:$C$13,IF(MOD(COUNT($E$2:E260),seas_indx)=0,seas_indx,MOD(COUNT($E$2:E260),seas_indx)))))</f>
        <v/>
      </c>
      <c r="H260" s="97" t="str">
        <f>IFERROR(IF(Temp!fhor_indata=1,IF(COUNT($S$2:S260)&lt;=XobsHor,"in-sample",IF(AND(COUNT($S$2:S260)&lt;=XobsHor+XfHor,MOD(S259,XobsHor)&lt;XfHor),"out-sample","")),IF(ISBLANK(F260),"",IF(COUNT($F$2:F260)&lt;=XobsHor-XfHor,"in-sample","out-sample"))),"")</f>
        <v/>
      </c>
      <c r="I260" s="120" t="str">
        <f>IF(AND(ISBLANK(F259),H259="in-sample"),"",IF(AND(Temp!fhor_indata=1,H259="out-sample",H260="out-sample"),I259,IF(AND(ISBLANK(F260),H259="out-sample"),"",IF(AND(Temp!optSeasCoef=0,Temp!sts_add=1),IF(H259="in-sample",IF(Q259=bigT,((pCell/bigT)*F259)+((1-(pCell/bigT))*(I259+J259)),IF(OR(ISBLANK(F260),COUNT($F$2:F259)&lt;=pCell),F259,((pCell/COUNT($F$2:F259))*F259)+((1-(pCell/COUNT($F$2:F259)))*(I259+J259)))),I259),IF(AND(Temp!optSeasCoef=0,Temp!sts_multp=1),IF(H259="in-sample",IF(Q259=bigT,((pCell/bigT)*F259)+((1-(pCell/bigT))*(I259*J259)),IF(OR(ISBLANK(F260),COUNT(F$2:$F259)&lt;=pCell),F259,((pCell/COUNT($F$2:F259))*F259)+((1-(pCell/COUNT($F$2:F259)))*(I259*J259)))),I259),IF(Temp!sts_add=1,IF(H259="in-sample",IF(Q259=bigT,((pCell/bigT)*AX259)+((1-(pCell/bigT))*(I259+J259)),IF(OR(ISBLANK(F260),COUNT($AX$2:AX259)&lt;=pCell),AX259,((pCell/COUNT($AX$2:AX259))*AX259)+((1-(pCell/COUNT($AX$2:AX259)))*(I259+J259)))),I259),IF(H259="in-sample",IF(Q259=bigT,((pCell/bigT)*AX259)+((1-(pCell/bigT))*(I259*J259)),IF(OR(ISBLANK(F260),COUNT($AX$2:AX259)&lt;=pCell),AX259,((pCell/COUNT($AX$2:AX259))*AX259)+((1-(pCell/COUNT($AX$2:AX259)))*(I259*J259)))),I259)))))))</f>
        <v/>
      </c>
      <c r="J260" s="120" t="str">
        <f>IF(AND(ISBLANK(F259),H259="in-sample"),"",IF(AND(Temp!fhor_indata=1,H259="out-sample",H260="out-sample"),J259,IF(AND(ISBLANK(F260),H259="out-sample"),"",IF(AND(Temp!optSeasCoef=0,Temp!sts_add=1),IF(H259="in-sample",IF(Q259=bigT,((qCell/bigT)*(I260-I259))+((1-(qCell/bigT))*J259),IF(OR(ISBLANK(F260),COUNT($F$2:F259)&lt;=qCell),IF(COUNT($F$2:F259)=1,0,F259-F258),((qCell/COUNT($F$2:F259))*(I260-I259))+((1-(qCell/COUNT($F$2:F259)))*J259))),J259),IF(AND(Temp!optSeasCoef=0,Temp!sts_multp=1),IF(H259="in-sample",IF(Q259=bigT,((qCell/bigT)*(I260/I259))+((1-(qCell/bigT))*J259),IF(qCell=0,1,IF(OR(ISBLANK(F260),COUNT($F$2:F259)&lt;=qCell),IF(COUNT($F$2:F259)=1,1,F259/F258),((qCell/COUNT($F$2:F259))*(I260/I259))+((1-(qCell/COUNT($F$2:F259)))*J259)))),J259),IF(Temp!sts_add=1,IF(H259="in-sample",IF(Q259=bigT,((qCell/bigT)*(I260-I259))+((1-(qCell/bigT))*J259),IF(OR(ISBLANK(F260),COUNT($AX$2:AX259)&lt;=qCell),IF(COUNT($AX$2:AX259)=1,0,AX259-AX258),((qCell/COUNT($AX$2:AX259))*(I260-I259))+((1-(qCell/COUNT($AX$2:AX259)))*J259))),J259),IF(H259="in-sample",IF(Q259=bigT,((qCell/bigT)*(I260/I259))+((1-(qCell/bigT))*J259),IF(qCell=0,1,IF(OR(ISBLANK(F260),COUNT($AX$2:AX259)&lt;=qCell),IF(COUNT($AX$2:AX259)=1,1,AX259/AX258),((qCell/COUNT($AX$2:AX259))*(I260/I259))+((1-(qCell/COUNT($AX$2:AX259)))*J259)))),J259)))))))</f>
        <v/>
      </c>
      <c r="K260" s="120" t="str">
        <f>IF(H260="","",IF(AND(Temp!optSeasCoef=0,Temp!sts_add=1),IF(H260="out-sample",I260+(Q260*J260),I260+J260),IF(AND(Temp!optSeasCoef=0,Temp!sts_multp=1),IF(H260="out-sample",I260*(J260^Q260),I260*J260),IF(Temp!sts_add=1,IF(H260="out-sample",(I260+(Q260*J260))*G260,(I260+J260)*G260),IF(H260="out-sample",I260*(J260^Q260)*G260,I260*J260*G260)))))</f>
        <v/>
      </c>
      <c r="L260" s="116" t="str">
        <f t="shared" si="44"/>
        <v/>
      </c>
      <c r="M260" s="116" t="str">
        <f t="shared" si="45"/>
        <v/>
      </c>
      <c r="N260" s="116" t="str">
        <f t="shared" si="46"/>
        <v/>
      </c>
      <c r="O260" s="116" t="str">
        <f t="shared" si="47"/>
        <v/>
      </c>
      <c r="P260" s="116" t="str">
        <f t="shared" si="48"/>
        <v/>
      </c>
      <c r="Q260" s="94" t="str">
        <f>IF(AND(Temp!fhor_indata=1,ISBLANK(F260),H259="in-sample"),1,IF(AND(Temp!fhor_indata=1,H259="out-sample",Q259&lt;XfHor),Q259+1,IF(ISBLANK(F260),"",IF(AND(H260="out-sample",H259="in-sample"),1,IF(AND(H260="out-sample",H259="out-sample"),Q259+1,IF(ISNUMBER(Q259),Q259+1,1))))))</f>
        <v/>
      </c>
      <c r="R260" s="94" t="str">
        <f t="shared" si="49"/>
        <v/>
      </c>
      <c r="S260" s="94" t="str">
        <f>IF(Temp!fhor_indata=1,IF(S259=XobsHor,1,IF(COUNT($S$2:S259)&lt;=XobsHor,S259+1,IF(AND(COUNT($S$2:S259)&lt;=XobsHor+XfHor,IFERROR(MOD(S259,XobsHor)&lt;XfHor,FALSE)),S259+1,""))),IF(ISBLANK(F260),"",IF(S259=maxP,1,IF(S259&lt;maxP,S259+1,IF(COUNT($S$2:S260)&lt;=XobsHor,S259+1,"")))))</f>
        <v/>
      </c>
      <c r="T260" s="3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W260" s="123" t="str">
        <f t="shared" si="51"/>
        <v/>
      </c>
      <c r="AX260" s="123" t="str">
        <f t="shared" si="52"/>
        <v/>
      </c>
      <c r="AY260" s="124" t="str">
        <f t="shared" si="53"/>
        <v/>
      </c>
      <c r="AZ260" s="124" t="str">
        <f t="shared" si="54"/>
        <v/>
      </c>
      <c r="BF260" s="91"/>
    </row>
    <row r="261" spans="1:58" s="78" customFormat="1" ht="14.25" x14ac:dyDescent="0.2">
      <c r="A261" s="6"/>
      <c r="B261" s="6"/>
      <c r="C261" s="6"/>
      <c r="D261" s="3"/>
      <c r="E261" s="98" t="str">
        <f t="shared" si="50"/>
        <v/>
      </c>
      <c r="F261" s="117"/>
      <c r="G261" s="116" t="str">
        <f>IF(E261="","",IF(Temp!optSeasCoef=0,1,INDEX($C$2:$C$13,IF(MOD(COUNT($E$2:E261),seas_indx)=0,seas_indx,MOD(COUNT($E$2:E261),seas_indx)))))</f>
        <v/>
      </c>
      <c r="H261" s="97" t="str">
        <f>IFERROR(IF(Temp!fhor_indata=1,IF(COUNT($S$2:S261)&lt;=XobsHor,"in-sample",IF(AND(COUNT($S$2:S261)&lt;=XobsHor+XfHor,MOD(S260,XobsHor)&lt;XfHor),"out-sample","")),IF(ISBLANK(F261),"",IF(COUNT($F$2:F261)&lt;=XobsHor-XfHor,"in-sample","out-sample"))),"")</f>
        <v/>
      </c>
      <c r="I261" s="120" t="str">
        <f>IF(AND(ISBLANK(F260),H260="in-sample"),"",IF(AND(Temp!fhor_indata=1,H260="out-sample",H261="out-sample"),I260,IF(AND(ISBLANK(F261),H260="out-sample"),"",IF(AND(Temp!optSeasCoef=0,Temp!sts_add=1),IF(H260="in-sample",IF(Q260=bigT,((pCell/bigT)*F260)+((1-(pCell/bigT))*(I260+J260)),IF(OR(ISBLANK(F261),COUNT($F$2:F260)&lt;=pCell),F260,((pCell/COUNT($F$2:F260))*F260)+((1-(pCell/COUNT($F$2:F260)))*(I260+J260)))),I260),IF(AND(Temp!optSeasCoef=0,Temp!sts_multp=1),IF(H260="in-sample",IF(Q260=bigT,((pCell/bigT)*F260)+((1-(pCell/bigT))*(I260*J260)),IF(OR(ISBLANK(F261),COUNT(F$2:$F260)&lt;=pCell),F260,((pCell/COUNT($F$2:F260))*F260)+((1-(pCell/COUNT($F$2:F260)))*(I260*J260)))),I260),IF(Temp!sts_add=1,IF(H260="in-sample",IF(Q260=bigT,((pCell/bigT)*AX260)+((1-(pCell/bigT))*(I260+J260)),IF(OR(ISBLANK(F261),COUNT($AX$2:AX260)&lt;=pCell),AX260,((pCell/COUNT($AX$2:AX260))*AX260)+((1-(pCell/COUNT($AX$2:AX260)))*(I260+J260)))),I260),IF(H260="in-sample",IF(Q260=bigT,((pCell/bigT)*AX260)+((1-(pCell/bigT))*(I260*J260)),IF(OR(ISBLANK(F261),COUNT($AX$2:AX260)&lt;=pCell),AX260,((pCell/COUNT($AX$2:AX260))*AX260)+((1-(pCell/COUNT($AX$2:AX260)))*(I260*J260)))),I260)))))))</f>
        <v/>
      </c>
      <c r="J261" s="120" t="str">
        <f>IF(AND(ISBLANK(F260),H260="in-sample"),"",IF(AND(Temp!fhor_indata=1,H260="out-sample",H261="out-sample"),J260,IF(AND(ISBLANK(F261),H260="out-sample"),"",IF(AND(Temp!optSeasCoef=0,Temp!sts_add=1),IF(H260="in-sample",IF(Q260=bigT,((qCell/bigT)*(I261-I260))+((1-(qCell/bigT))*J260),IF(OR(ISBLANK(F261),COUNT($F$2:F260)&lt;=qCell),IF(COUNT($F$2:F260)=1,0,F260-F259),((qCell/COUNT($F$2:F260))*(I261-I260))+((1-(qCell/COUNT($F$2:F260)))*J260))),J260),IF(AND(Temp!optSeasCoef=0,Temp!sts_multp=1),IF(H260="in-sample",IF(Q260=bigT,((qCell/bigT)*(I261/I260))+((1-(qCell/bigT))*J260),IF(qCell=0,1,IF(OR(ISBLANK(F261),COUNT($F$2:F260)&lt;=qCell),IF(COUNT($F$2:F260)=1,1,F260/F259),((qCell/COUNT($F$2:F260))*(I261/I260))+((1-(qCell/COUNT($F$2:F260)))*J260)))),J260),IF(Temp!sts_add=1,IF(H260="in-sample",IF(Q260=bigT,((qCell/bigT)*(I261-I260))+((1-(qCell/bigT))*J260),IF(OR(ISBLANK(F261),COUNT($AX$2:AX260)&lt;=qCell),IF(COUNT($AX$2:AX260)=1,0,AX260-AX259),((qCell/COUNT($AX$2:AX260))*(I261-I260))+((1-(qCell/COUNT($AX$2:AX260)))*J260))),J260),IF(H260="in-sample",IF(Q260=bigT,((qCell/bigT)*(I261/I260))+((1-(qCell/bigT))*J260),IF(qCell=0,1,IF(OR(ISBLANK(F261),COUNT($AX$2:AX260)&lt;=qCell),IF(COUNT($AX$2:AX260)=1,1,AX260/AX259),((qCell/COUNT($AX$2:AX260))*(I261/I260))+((1-(qCell/COUNT($AX$2:AX260)))*J260)))),J260)))))))</f>
        <v/>
      </c>
      <c r="K261" s="120" t="str">
        <f>IF(H261="","",IF(AND(Temp!optSeasCoef=0,Temp!sts_add=1),IF(H261="out-sample",I261+(Q261*J261),I261+J261),IF(AND(Temp!optSeasCoef=0,Temp!sts_multp=1),IF(H261="out-sample",I261*(J261^Q261),I261*J261),IF(Temp!sts_add=1,IF(H261="out-sample",(I261+(Q261*J261))*G261,(I261+J261)*G261),IF(H261="out-sample",I261*(J261^Q261)*G261,I261*J261*G261)))))</f>
        <v/>
      </c>
      <c r="L261" s="116" t="str">
        <f t="shared" si="44"/>
        <v/>
      </c>
      <c r="M261" s="116" t="str">
        <f t="shared" si="45"/>
        <v/>
      </c>
      <c r="N261" s="116" t="str">
        <f t="shared" si="46"/>
        <v/>
      </c>
      <c r="O261" s="116" t="str">
        <f t="shared" si="47"/>
        <v/>
      </c>
      <c r="P261" s="116" t="str">
        <f t="shared" si="48"/>
        <v/>
      </c>
      <c r="Q261" s="94" t="str">
        <f>IF(AND(Temp!fhor_indata=1,ISBLANK(F261),H260="in-sample"),1,IF(AND(Temp!fhor_indata=1,H260="out-sample",Q260&lt;XfHor),Q260+1,IF(ISBLANK(F261),"",IF(AND(H261="out-sample",H260="in-sample"),1,IF(AND(H261="out-sample",H260="out-sample"),Q260+1,IF(ISNUMBER(Q260),Q260+1,1))))))</f>
        <v/>
      </c>
      <c r="R261" s="94" t="str">
        <f t="shared" si="49"/>
        <v/>
      </c>
      <c r="S261" s="94" t="str">
        <f>IF(Temp!fhor_indata=1,IF(S260=XobsHor,1,IF(COUNT($S$2:S260)&lt;=XobsHor,S260+1,IF(AND(COUNT($S$2:S260)&lt;=XobsHor+XfHor,IFERROR(MOD(S260,XobsHor)&lt;XfHor,FALSE)),S260+1,""))),IF(ISBLANK(F261),"",IF(S260=maxP,1,IF(S260&lt;maxP,S260+1,IF(COUNT($S$2:S261)&lt;=XobsHor,S260+1,"")))))</f>
        <v/>
      </c>
      <c r="T261" s="3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W261" s="123" t="str">
        <f t="shared" si="51"/>
        <v/>
      </c>
      <c r="AX261" s="123" t="str">
        <f t="shared" si="52"/>
        <v/>
      </c>
      <c r="AY261" s="124" t="str">
        <f t="shared" si="53"/>
        <v/>
      </c>
      <c r="AZ261" s="124" t="str">
        <f t="shared" si="54"/>
        <v/>
      </c>
      <c r="BF261" s="91"/>
    </row>
    <row r="262" spans="1:58" s="78" customFormat="1" ht="14.25" x14ac:dyDescent="0.2">
      <c r="A262" s="6"/>
      <c r="B262" s="6"/>
      <c r="C262" s="6"/>
      <c r="D262" s="3"/>
      <c r="E262" s="98" t="str">
        <f t="shared" si="50"/>
        <v/>
      </c>
      <c r="F262" s="117"/>
      <c r="G262" s="116" t="str">
        <f>IF(E262="","",IF(Temp!optSeasCoef=0,1,INDEX($C$2:$C$13,IF(MOD(COUNT($E$2:E262),seas_indx)=0,seas_indx,MOD(COUNT($E$2:E262),seas_indx)))))</f>
        <v/>
      </c>
      <c r="H262" s="97" t="str">
        <f>IFERROR(IF(Temp!fhor_indata=1,IF(COUNT($S$2:S262)&lt;=XobsHor,"in-sample",IF(AND(COUNT($S$2:S262)&lt;=XobsHor+XfHor,MOD(S261,XobsHor)&lt;XfHor),"out-sample","")),IF(ISBLANK(F262),"",IF(COUNT($F$2:F262)&lt;=XobsHor-XfHor,"in-sample","out-sample"))),"")</f>
        <v/>
      </c>
      <c r="I262" s="120" t="str">
        <f>IF(AND(ISBLANK(F261),H261="in-sample"),"",IF(AND(Temp!fhor_indata=1,H261="out-sample",H262="out-sample"),I261,IF(AND(ISBLANK(F262),H261="out-sample"),"",IF(AND(Temp!optSeasCoef=0,Temp!sts_add=1),IF(H261="in-sample",IF(Q261=bigT,((pCell/bigT)*F261)+((1-(pCell/bigT))*(I261+J261)),IF(OR(ISBLANK(F262),COUNT($F$2:F261)&lt;=pCell),F261,((pCell/COUNT($F$2:F261))*F261)+((1-(pCell/COUNT($F$2:F261)))*(I261+J261)))),I261),IF(AND(Temp!optSeasCoef=0,Temp!sts_multp=1),IF(H261="in-sample",IF(Q261=bigT,((pCell/bigT)*F261)+((1-(pCell/bigT))*(I261*J261)),IF(OR(ISBLANK(F262),COUNT(F$2:$F261)&lt;=pCell),F261,((pCell/COUNT($F$2:F261))*F261)+((1-(pCell/COUNT($F$2:F261)))*(I261*J261)))),I261),IF(Temp!sts_add=1,IF(H261="in-sample",IF(Q261=bigT,((pCell/bigT)*AX261)+((1-(pCell/bigT))*(I261+J261)),IF(OR(ISBLANK(F262),COUNT($AX$2:AX261)&lt;=pCell),AX261,((pCell/COUNT($AX$2:AX261))*AX261)+((1-(pCell/COUNT($AX$2:AX261)))*(I261+J261)))),I261),IF(H261="in-sample",IF(Q261=bigT,((pCell/bigT)*AX261)+((1-(pCell/bigT))*(I261*J261)),IF(OR(ISBLANK(F262),COUNT($AX$2:AX261)&lt;=pCell),AX261,((pCell/COUNT($AX$2:AX261))*AX261)+((1-(pCell/COUNT($AX$2:AX261)))*(I261*J261)))),I261)))))))</f>
        <v/>
      </c>
      <c r="J262" s="120" t="str">
        <f>IF(AND(ISBLANK(F261),H261="in-sample"),"",IF(AND(Temp!fhor_indata=1,H261="out-sample",H262="out-sample"),J261,IF(AND(ISBLANK(F262),H261="out-sample"),"",IF(AND(Temp!optSeasCoef=0,Temp!sts_add=1),IF(H261="in-sample",IF(Q261=bigT,((qCell/bigT)*(I262-I261))+((1-(qCell/bigT))*J261),IF(OR(ISBLANK(F262),COUNT($F$2:F261)&lt;=qCell),IF(COUNT($F$2:F261)=1,0,F261-F260),((qCell/COUNT($F$2:F261))*(I262-I261))+((1-(qCell/COUNT($F$2:F261)))*J261))),J261),IF(AND(Temp!optSeasCoef=0,Temp!sts_multp=1),IF(H261="in-sample",IF(Q261=bigT,((qCell/bigT)*(I262/I261))+((1-(qCell/bigT))*J261),IF(qCell=0,1,IF(OR(ISBLANK(F262),COUNT($F$2:F261)&lt;=qCell),IF(COUNT($F$2:F261)=1,1,F261/F260),((qCell/COUNT($F$2:F261))*(I262/I261))+((1-(qCell/COUNT($F$2:F261)))*J261)))),J261),IF(Temp!sts_add=1,IF(H261="in-sample",IF(Q261=bigT,((qCell/bigT)*(I262-I261))+((1-(qCell/bigT))*J261),IF(OR(ISBLANK(F262),COUNT($AX$2:AX261)&lt;=qCell),IF(COUNT($AX$2:AX261)=1,0,AX261-AX260),((qCell/COUNT($AX$2:AX261))*(I262-I261))+((1-(qCell/COUNT($AX$2:AX261)))*J261))),J261),IF(H261="in-sample",IF(Q261=bigT,((qCell/bigT)*(I262/I261))+((1-(qCell/bigT))*J261),IF(qCell=0,1,IF(OR(ISBLANK(F262),COUNT($AX$2:AX261)&lt;=qCell),IF(COUNT($AX$2:AX261)=1,1,AX261/AX260),((qCell/COUNT($AX$2:AX261))*(I262/I261))+((1-(qCell/COUNT($AX$2:AX261)))*J261)))),J261)))))))</f>
        <v/>
      </c>
      <c r="K262" s="120" t="str">
        <f>IF(H262="","",IF(AND(Temp!optSeasCoef=0,Temp!sts_add=1),IF(H262="out-sample",I262+(Q262*J262),I262+J262),IF(AND(Temp!optSeasCoef=0,Temp!sts_multp=1),IF(H262="out-sample",I262*(J262^Q262),I262*J262),IF(Temp!sts_add=1,IF(H262="out-sample",(I262+(Q262*J262))*G262,(I262+J262)*G262),IF(H262="out-sample",I262*(J262^Q262)*G262,I262*J262*G262)))))</f>
        <v/>
      </c>
      <c r="L262" s="116" t="str">
        <f t="shared" si="44"/>
        <v/>
      </c>
      <c r="M262" s="116" t="str">
        <f t="shared" si="45"/>
        <v/>
      </c>
      <c r="N262" s="116" t="str">
        <f t="shared" si="46"/>
        <v/>
      </c>
      <c r="O262" s="116" t="str">
        <f t="shared" si="47"/>
        <v/>
      </c>
      <c r="P262" s="116" t="str">
        <f t="shared" si="48"/>
        <v/>
      </c>
      <c r="Q262" s="94" t="str">
        <f>IF(AND(Temp!fhor_indata=1,ISBLANK(F262),H261="in-sample"),1,IF(AND(Temp!fhor_indata=1,H261="out-sample",Q261&lt;XfHor),Q261+1,IF(ISBLANK(F262),"",IF(AND(H262="out-sample",H261="in-sample"),1,IF(AND(H262="out-sample",H261="out-sample"),Q261+1,IF(ISNUMBER(Q261),Q261+1,1))))))</f>
        <v/>
      </c>
      <c r="R262" s="94" t="str">
        <f t="shared" si="49"/>
        <v/>
      </c>
      <c r="S262" s="94" t="str">
        <f>IF(Temp!fhor_indata=1,IF(S261=XobsHor,1,IF(COUNT($S$2:S261)&lt;=XobsHor,S261+1,IF(AND(COUNT($S$2:S261)&lt;=XobsHor+XfHor,IFERROR(MOD(S261,XobsHor)&lt;XfHor,FALSE)),S261+1,""))),IF(ISBLANK(F262),"",IF(S261=maxP,1,IF(S261&lt;maxP,S261+1,IF(COUNT($S$2:S262)&lt;=XobsHor,S261+1,"")))))</f>
        <v/>
      </c>
      <c r="T262" s="3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W262" s="123" t="str">
        <f t="shared" si="51"/>
        <v/>
      </c>
      <c r="AX262" s="123" t="str">
        <f t="shared" si="52"/>
        <v/>
      </c>
      <c r="AY262" s="124" t="str">
        <f t="shared" si="53"/>
        <v/>
      </c>
      <c r="AZ262" s="124" t="str">
        <f t="shared" si="54"/>
        <v/>
      </c>
      <c r="BF262" s="91"/>
    </row>
    <row r="263" spans="1:58" s="78" customFormat="1" ht="14.25" x14ac:dyDescent="0.2">
      <c r="A263" s="6"/>
      <c r="B263" s="6"/>
      <c r="C263" s="6"/>
      <c r="D263" s="3"/>
      <c r="E263" s="98" t="str">
        <f t="shared" si="50"/>
        <v/>
      </c>
      <c r="F263" s="117"/>
      <c r="G263" s="116" t="str">
        <f>IF(E263="","",IF(Temp!optSeasCoef=0,1,INDEX($C$2:$C$13,IF(MOD(COUNT($E$2:E263),seas_indx)=0,seas_indx,MOD(COUNT($E$2:E263),seas_indx)))))</f>
        <v/>
      </c>
      <c r="H263" s="97" t="str">
        <f>IFERROR(IF(Temp!fhor_indata=1,IF(COUNT($S$2:S263)&lt;=XobsHor,"in-sample",IF(AND(COUNT($S$2:S263)&lt;=XobsHor+XfHor,MOD(S262,XobsHor)&lt;XfHor),"out-sample","")),IF(ISBLANK(F263),"",IF(COUNT($F$2:F263)&lt;=XobsHor-XfHor,"in-sample","out-sample"))),"")</f>
        <v/>
      </c>
      <c r="I263" s="120" t="str">
        <f>IF(AND(ISBLANK(F262),H262="in-sample"),"",IF(AND(Temp!fhor_indata=1,H262="out-sample",H263="out-sample"),I262,IF(AND(ISBLANK(F263),H262="out-sample"),"",IF(AND(Temp!optSeasCoef=0,Temp!sts_add=1),IF(H262="in-sample",IF(Q262=bigT,((pCell/bigT)*F262)+((1-(pCell/bigT))*(I262+J262)),IF(OR(ISBLANK(F263),COUNT($F$2:F262)&lt;=pCell),F262,((pCell/COUNT($F$2:F262))*F262)+((1-(pCell/COUNT($F$2:F262)))*(I262+J262)))),I262),IF(AND(Temp!optSeasCoef=0,Temp!sts_multp=1),IF(H262="in-sample",IF(Q262=bigT,((pCell/bigT)*F262)+((1-(pCell/bigT))*(I262*J262)),IF(OR(ISBLANK(F263),COUNT(F$2:$F262)&lt;=pCell),F262,((pCell/COUNT($F$2:F262))*F262)+((1-(pCell/COUNT($F$2:F262)))*(I262*J262)))),I262),IF(Temp!sts_add=1,IF(H262="in-sample",IF(Q262=bigT,((pCell/bigT)*AX262)+((1-(pCell/bigT))*(I262+J262)),IF(OR(ISBLANK(F263),COUNT($AX$2:AX262)&lt;=pCell),AX262,((pCell/COUNT($AX$2:AX262))*AX262)+((1-(pCell/COUNT($AX$2:AX262)))*(I262+J262)))),I262),IF(H262="in-sample",IF(Q262=bigT,((pCell/bigT)*AX262)+((1-(pCell/bigT))*(I262*J262)),IF(OR(ISBLANK(F263),COUNT($AX$2:AX262)&lt;=pCell),AX262,((pCell/COUNT($AX$2:AX262))*AX262)+((1-(pCell/COUNT($AX$2:AX262)))*(I262*J262)))),I262)))))))</f>
        <v/>
      </c>
      <c r="J263" s="120" t="str">
        <f>IF(AND(ISBLANK(F262),H262="in-sample"),"",IF(AND(Temp!fhor_indata=1,H262="out-sample",H263="out-sample"),J262,IF(AND(ISBLANK(F263),H262="out-sample"),"",IF(AND(Temp!optSeasCoef=0,Temp!sts_add=1),IF(H262="in-sample",IF(Q262=bigT,((qCell/bigT)*(I263-I262))+((1-(qCell/bigT))*J262),IF(OR(ISBLANK(F263),COUNT($F$2:F262)&lt;=qCell),IF(COUNT($F$2:F262)=1,0,F262-F261),((qCell/COUNT($F$2:F262))*(I263-I262))+((1-(qCell/COUNT($F$2:F262)))*J262))),J262),IF(AND(Temp!optSeasCoef=0,Temp!sts_multp=1),IF(H262="in-sample",IF(Q262=bigT,((qCell/bigT)*(I263/I262))+((1-(qCell/bigT))*J262),IF(qCell=0,1,IF(OR(ISBLANK(F263),COUNT($F$2:F262)&lt;=qCell),IF(COUNT($F$2:F262)=1,1,F262/F261),((qCell/COUNT($F$2:F262))*(I263/I262))+((1-(qCell/COUNT($F$2:F262)))*J262)))),J262),IF(Temp!sts_add=1,IF(H262="in-sample",IF(Q262=bigT,((qCell/bigT)*(I263-I262))+((1-(qCell/bigT))*J262),IF(OR(ISBLANK(F263),COUNT($AX$2:AX262)&lt;=qCell),IF(COUNT($AX$2:AX262)=1,0,AX262-AX261),((qCell/COUNT($AX$2:AX262))*(I263-I262))+((1-(qCell/COUNT($AX$2:AX262)))*J262))),J262),IF(H262="in-sample",IF(Q262=bigT,((qCell/bigT)*(I263/I262))+((1-(qCell/bigT))*J262),IF(qCell=0,1,IF(OR(ISBLANK(F263),COUNT($AX$2:AX262)&lt;=qCell),IF(COUNT($AX$2:AX262)=1,1,AX262/AX261),((qCell/COUNT($AX$2:AX262))*(I263/I262))+((1-(qCell/COUNT($AX$2:AX262)))*J262)))),J262)))))))</f>
        <v/>
      </c>
      <c r="K263" s="120" t="str">
        <f>IF(H263="","",IF(AND(Temp!optSeasCoef=0,Temp!sts_add=1),IF(H263="out-sample",I263+(Q263*J263),I263+J263),IF(AND(Temp!optSeasCoef=0,Temp!sts_multp=1),IF(H263="out-sample",I263*(J263^Q263),I263*J263),IF(Temp!sts_add=1,IF(H263="out-sample",(I263+(Q263*J263))*G263,(I263+J263)*G263),IF(H263="out-sample",I263*(J263^Q263)*G263,I263*J263*G263)))))</f>
        <v/>
      </c>
      <c r="L263" s="116" t="str">
        <f t="shared" si="44"/>
        <v/>
      </c>
      <c r="M263" s="116" t="str">
        <f t="shared" si="45"/>
        <v/>
      </c>
      <c r="N263" s="116" t="str">
        <f t="shared" si="46"/>
        <v/>
      </c>
      <c r="O263" s="116" t="str">
        <f t="shared" si="47"/>
        <v/>
      </c>
      <c r="P263" s="116" t="str">
        <f t="shared" si="48"/>
        <v/>
      </c>
      <c r="Q263" s="94" t="str">
        <f>IF(AND(Temp!fhor_indata=1,ISBLANK(F263),H262="in-sample"),1,IF(AND(Temp!fhor_indata=1,H262="out-sample",Q262&lt;XfHor),Q262+1,IF(ISBLANK(F263),"",IF(AND(H263="out-sample",H262="in-sample"),1,IF(AND(H263="out-sample",H262="out-sample"),Q262+1,IF(ISNUMBER(Q262),Q262+1,1))))))</f>
        <v/>
      </c>
      <c r="R263" s="94" t="str">
        <f t="shared" si="49"/>
        <v/>
      </c>
      <c r="S263" s="94" t="str">
        <f>IF(Temp!fhor_indata=1,IF(S262=XobsHor,1,IF(COUNT($S$2:S262)&lt;=XobsHor,S262+1,IF(AND(COUNT($S$2:S262)&lt;=XobsHor+XfHor,IFERROR(MOD(S262,XobsHor)&lt;XfHor,FALSE)),S262+1,""))),IF(ISBLANK(F263),"",IF(S262=maxP,1,IF(S262&lt;maxP,S262+1,IF(COUNT($S$2:S263)&lt;=XobsHor,S262+1,"")))))</f>
        <v/>
      </c>
      <c r="T263" s="3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W263" s="123" t="str">
        <f t="shared" si="51"/>
        <v/>
      </c>
      <c r="AX263" s="123" t="str">
        <f t="shared" si="52"/>
        <v/>
      </c>
      <c r="AY263" s="124" t="str">
        <f t="shared" si="53"/>
        <v/>
      </c>
      <c r="AZ263" s="124" t="str">
        <f t="shared" si="54"/>
        <v/>
      </c>
      <c r="BF263" s="91"/>
    </row>
    <row r="264" spans="1:58" s="78" customFormat="1" ht="14.25" x14ac:dyDescent="0.2">
      <c r="A264" s="6"/>
      <c r="B264" s="6"/>
      <c r="C264" s="6"/>
      <c r="D264" s="3"/>
      <c r="E264" s="98" t="str">
        <f t="shared" si="50"/>
        <v/>
      </c>
      <c r="F264" s="117"/>
      <c r="G264" s="116" t="str">
        <f>IF(E264="","",IF(Temp!optSeasCoef=0,1,INDEX($C$2:$C$13,IF(MOD(COUNT($E$2:E264),seas_indx)=0,seas_indx,MOD(COUNT($E$2:E264),seas_indx)))))</f>
        <v/>
      </c>
      <c r="H264" s="97" t="str">
        <f>IFERROR(IF(Temp!fhor_indata=1,IF(COUNT($S$2:S264)&lt;=XobsHor,"in-sample",IF(AND(COUNT($S$2:S264)&lt;=XobsHor+XfHor,MOD(S263,XobsHor)&lt;XfHor),"out-sample","")),IF(ISBLANK(F264),"",IF(COUNT($F$2:F264)&lt;=XobsHor-XfHor,"in-sample","out-sample"))),"")</f>
        <v/>
      </c>
      <c r="I264" s="120" t="str">
        <f>IF(AND(ISBLANK(F263),H263="in-sample"),"",IF(AND(Temp!fhor_indata=1,H263="out-sample",H264="out-sample"),I263,IF(AND(ISBLANK(F264),H263="out-sample"),"",IF(AND(Temp!optSeasCoef=0,Temp!sts_add=1),IF(H263="in-sample",IF(Q263=bigT,((pCell/bigT)*F263)+((1-(pCell/bigT))*(I263+J263)),IF(OR(ISBLANK(F264),COUNT($F$2:F263)&lt;=pCell),F263,((pCell/COUNT($F$2:F263))*F263)+((1-(pCell/COUNT($F$2:F263)))*(I263+J263)))),I263),IF(AND(Temp!optSeasCoef=0,Temp!sts_multp=1),IF(H263="in-sample",IF(Q263=bigT,((pCell/bigT)*F263)+((1-(pCell/bigT))*(I263*J263)),IF(OR(ISBLANK(F264),COUNT(F$2:$F263)&lt;=pCell),F263,((pCell/COUNT($F$2:F263))*F263)+((1-(pCell/COUNT($F$2:F263)))*(I263*J263)))),I263),IF(Temp!sts_add=1,IF(H263="in-sample",IF(Q263=bigT,((pCell/bigT)*AX263)+((1-(pCell/bigT))*(I263+J263)),IF(OR(ISBLANK(F264),COUNT($AX$2:AX263)&lt;=pCell),AX263,((pCell/COUNT($AX$2:AX263))*AX263)+((1-(pCell/COUNT($AX$2:AX263)))*(I263+J263)))),I263),IF(H263="in-sample",IF(Q263=bigT,((pCell/bigT)*AX263)+((1-(pCell/bigT))*(I263*J263)),IF(OR(ISBLANK(F264),COUNT($AX$2:AX263)&lt;=pCell),AX263,((pCell/COUNT($AX$2:AX263))*AX263)+((1-(pCell/COUNT($AX$2:AX263)))*(I263*J263)))),I263)))))))</f>
        <v/>
      </c>
      <c r="J264" s="120" t="str">
        <f>IF(AND(ISBLANK(F263),H263="in-sample"),"",IF(AND(Temp!fhor_indata=1,H263="out-sample",H264="out-sample"),J263,IF(AND(ISBLANK(F264),H263="out-sample"),"",IF(AND(Temp!optSeasCoef=0,Temp!sts_add=1),IF(H263="in-sample",IF(Q263=bigT,((qCell/bigT)*(I264-I263))+((1-(qCell/bigT))*J263),IF(OR(ISBLANK(F264),COUNT($F$2:F263)&lt;=qCell),IF(COUNT($F$2:F263)=1,0,F263-F262),((qCell/COUNT($F$2:F263))*(I264-I263))+((1-(qCell/COUNT($F$2:F263)))*J263))),J263),IF(AND(Temp!optSeasCoef=0,Temp!sts_multp=1),IF(H263="in-sample",IF(Q263=bigT,((qCell/bigT)*(I264/I263))+((1-(qCell/bigT))*J263),IF(qCell=0,1,IF(OR(ISBLANK(F264),COUNT($F$2:F263)&lt;=qCell),IF(COUNT($F$2:F263)=1,1,F263/F262),((qCell/COUNT($F$2:F263))*(I264/I263))+((1-(qCell/COUNT($F$2:F263)))*J263)))),J263),IF(Temp!sts_add=1,IF(H263="in-sample",IF(Q263=bigT,((qCell/bigT)*(I264-I263))+((1-(qCell/bigT))*J263),IF(OR(ISBLANK(F264),COUNT($AX$2:AX263)&lt;=qCell),IF(COUNT($AX$2:AX263)=1,0,AX263-AX262),((qCell/COUNT($AX$2:AX263))*(I264-I263))+((1-(qCell/COUNT($AX$2:AX263)))*J263))),J263),IF(H263="in-sample",IF(Q263=bigT,((qCell/bigT)*(I264/I263))+((1-(qCell/bigT))*J263),IF(qCell=0,1,IF(OR(ISBLANK(F264),COUNT($AX$2:AX263)&lt;=qCell),IF(COUNT($AX$2:AX263)=1,1,AX263/AX262),((qCell/COUNT($AX$2:AX263))*(I264/I263))+((1-(qCell/COUNT($AX$2:AX263)))*J263)))),J263)))))))</f>
        <v/>
      </c>
      <c r="K264" s="120" t="str">
        <f>IF(H264="","",IF(AND(Temp!optSeasCoef=0,Temp!sts_add=1),IF(H264="out-sample",I264+(Q264*J264),I264+J264),IF(AND(Temp!optSeasCoef=0,Temp!sts_multp=1),IF(H264="out-sample",I264*(J264^Q264),I264*J264),IF(Temp!sts_add=1,IF(H264="out-sample",(I264+(Q264*J264))*G264,(I264+J264)*G264),IF(H264="out-sample",I264*(J264^Q264)*G264,I264*J264*G264)))))</f>
        <v/>
      </c>
      <c r="L264" s="116" t="str">
        <f t="shared" si="44"/>
        <v/>
      </c>
      <c r="M264" s="116" t="str">
        <f t="shared" si="45"/>
        <v/>
      </c>
      <c r="N264" s="116" t="str">
        <f t="shared" si="46"/>
        <v/>
      </c>
      <c r="O264" s="116" t="str">
        <f t="shared" si="47"/>
        <v/>
      </c>
      <c r="P264" s="116" t="str">
        <f t="shared" si="48"/>
        <v/>
      </c>
      <c r="Q264" s="94" t="str">
        <f>IF(AND(Temp!fhor_indata=1,ISBLANK(F264),H263="in-sample"),1,IF(AND(Temp!fhor_indata=1,H263="out-sample",Q263&lt;XfHor),Q263+1,IF(ISBLANK(F264),"",IF(AND(H264="out-sample",H263="in-sample"),1,IF(AND(H264="out-sample",H263="out-sample"),Q263+1,IF(ISNUMBER(Q263),Q263+1,1))))))</f>
        <v/>
      </c>
      <c r="R264" s="94" t="str">
        <f t="shared" si="49"/>
        <v/>
      </c>
      <c r="S264" s="94" t="str">
        <f>IF(Temp!fhor_indata=1,IF(S263=XobsHor,1,IF(COUNT($S$2:S263)&lt;=XobsHor,S263+1,IF(AND(COUNT($S$2:S263)&lt;=XobsHor+XfHor,IFERROR(MOD(S263,XobsHor)&lt;XfHor,FALSE)),S263+1,""))),IF(ISBLANK(F264),"",IF(S263=maxP,1,IF(S263&lt;maxP,S263+1,IF(COUNT($S$2:S264)&lt;=XobsHor,S263+1,"")))))</f>
        <v/>
      </c>
      <c r="T264" s="3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W264" s="123" t="str">
        <f t="shared" si="51"/>
        <v/>
      </c>
      <c r="AX264" s="123" t="str">
        <f t="shared" si="52"/>
        <v/>
      </c>
      <c r="AY264" s="124" t="str">
        <f t="shared" si="53"/>
        <v/>
      </c>
      <c r="AZ264" s="124" t="str">
        <f t="shared" si="54"/>
        <v/>
      </c>
      <c r="BF264" s="91"/>
    </row>
    <row r="265" spans="1:58" s="78" customFormat="1" ht="14.25" x14ac:dyDescent="0.2">
      <c r="A265" s="6"/>
      <c r="B265" s="6"/>
      <c r="C265" s="6"/>
      <c r="D265" s="3"/>
      <c r="E265" s="98" t="str">
        <f t="shared" si="50"/>
        <v/>
      </c>
      <c r="F265" s="117"/>
      <c r="G265" s="116" t="str">
        <f>IF(E265="","",IF(Temp!optSeasCoef=0,1,INDEX($C$2:$C$13,IF(MOD(COUNT($E$2:E265),seas_indx)=0,seas_indx,MOD(COUNT($E$2:E265),seas_indx)))))</f>
        <v/>
      </c>
      <c r="H265" s="97" t="str">
        <f>IFERROR(IF(Temp!fhor_indata=1,IF(COUNT($S$2:S265)&lt;=XobsHor,"in-sample",IF(AND(COUNT($S$2:S265)&lt;=XobsHor+XfHor,MOD(S264,XobsHor)&lt;XfHor),"out-sample","")),IF(ISBLANK(F265),"",IF(COUNT($F$2:F265)&lt;=XobsHor-XfHor,"in-sample","out-sample"))),"")</f>
        <v/>
      </c>
      <c r="I265" s="120" t="str">
        <f>IF(AND(ISBLANK(F264),H264="in-sample"),"",IF(AND(Temp!fhor_indata=1,H264="out-sample",H265="out-sample"),I264,IF(AND(ISBLANK(F265),H264="out-sample"),"",IF(AND(Temp!optSeasCoef=0,Temp!sts_add=1),IF(H264="in-sample",IF(Q264=bigT,((pCell/bigT)*F264)+((1-(pCell/bigT))*(I264+J264)),IF(OR(ISBLANK(F265),COUNT($F$2:F264)&lt;=pCell),F264,((pCell/COUNT($F$2:F264))*F264)+((1-(pCell/COUNT($F$2:F264)))*(I264+J264)))),I264),IF(AND(Temp!optSeasCoef=0,Temp!sts_multp=1),IF(H264="in-sample",IF(Q264=bigT,((pCell/bigT)*F264)+((1-(pCell/bigT))*(I264*J264)),IF(OR(ISBLANK(F265),COUNT(F$2:$F264)&lt;=pCell),F264,((pCell/COUNT($F$2:F264))*F264)+((1-(pCell/COUNT($F$2:F264)))*(I264*J264)))),I264),IF(Temp!sts_add=1,IF(H264="in-sample",IF(Q264=bigT,((pCell/bigT)*AX264)+((1-(pCell/bigT))*(I264+J264)),IF(OR(ISBLANK(F265),COUNT($AX$2:AX264)&lt;=pCell),AX264,((pCell/COUNT($AX$2:AX264))*AX264)+((1-(pCell/COUNT($AX$2:AX264)))*(I264+J264)))),I264),IF(H264="in-sample",IF(Q264=bigT,((pCell/bigT)*AX264)+((1-(pCell/bigT))*(I264*J264)),IF(OR(ISBLANK(F265),COUNT($AX$2:AX264)&lt;=pCell),AX264,((pCell/COUNT($AX$2:AX264))*AX264)+((1-(pCell/COUNT($AX$2:AX264)))*(I264*J264)))),I264)))))))</f>
        <v/>
      </c>
      <c r="J265" s="120" t="str">
        <f>IF(AND(ISBLANK(F264),H264="in-sample"),"",IF(AND(Temp!fhor_indata=1,H264="out-sample",H265="out-sample"),J264,IF(AND(ISBLANK(F265),H264="out-sample"),"",IF(AND(Temp!optSeasCoef=0,Temp!sts_add=1),IF(H264="in-sample",IF(Q264=bigT,((qCell/bigT)*(I265-I264))+((1-(qCell/bigT))*J264),IF(OR(ISBLANK(F265),COUNT($F$2:F264)&lt;=qCell),IF(COUNT($F$2:F264)=1,0,F264-F263),((qCell/COUNT($F$2:F264))*(I265-I264))+((1-(qCell/COUNT($F$2:F264)))*J264))),J264),IF(AND(Temp!optSeasCoef=0,Temp!sts_multp=1),IF(H264="in-sample",IF(Q264=bigT,((qCell/bigT)*(I265/I264))+((1-(qCell/bigT))*J264),IF(qCell=0,1,IF(OR(ISBLANK(F265),COUNT($F$2:F264)&lt;=qCell),IF(COUNT($F$2:F264)=1,1,F264/F263),((qCell/COUNT($F$2:F264))*(I265/I264))+((1-(qCell/COUNT($F$2:F264)))*J264)))),J264),IF(Temp!sts_add=1,IF(H264="in-sample",IF(Q264=bigT,((qCell/bigT)*(I265-I264))+((1-(qCell/bigT))*J264),IF(OR(ISBLANK(F265),COUNT($AX$2:AX264)&lt;=qCell),IF(COUNT($AX$2:AX264)=1,0,AX264-AX263),((qCell/COUNT($AX$2:AX264))*(I265-I264))+((1-(qCell/COUNT($AX$2:AX264)))*J264))),J264),IF(H264="in-sample",IF(Q264=bigT,((qCell/bigT)*(I265/I264))+((1-(qCell/bigT))*J264),IF(qCell=0,1,IF(OR(ISBLANK(F265),COUNT($AX$2:AX264)&lt;=qCell),IF(COUNT($AX$2:AX264)=1,1,AX264/AX263),((qCell/COUNT($AX$2:AX264))*(I265/I264))+((1-(qCell/COUNT($AX$2:AX264)))*J264)))),J264)))))))</f>
        <v/>
      </c>
      <c r="K265" s="120" t="str">
        <f>IF(H265="","",IF(AND(Temp!optSeasCoef=0,Temp!sts_add=1),IF(H265="out-sample",I265+(Q265*J265),I265+J265),IF(AND(Temp!optSeasCoef=0,Temp!sts_multp=1),IF(H265="out-sample",I265*(J265^Q265),I265*J265),IF(Temp!sts_add=1,IF(H265="out-sample",(I265+(Q265*J265))*G265,(I265+J265)*G265),IF(H265="out-sample",I265*(J265^Q265)*G265,I265*J265*G265)))))</f>
        <v/>
      </c>
      <c r="L265" s="116" t="str">
        <f t="shared" si="44"/>
        <v/>
      </c>
      <c r="M265" s="116" t="str">
        <f t="shared" si="45"/>
        <v/>
      </c>
      <c r="N265" s="116" t="str">
        <f t="shared" si="46"/>
        <v/>
      </c>
      <c r="O265" s="116" t="str">
        <f t="shared" si="47"/>
        <v/>
      </c>
      <c r="P265" s="116" t="str">
        <f t="shared" si="48"/>
        <v/>
      </c>
      <c r="Q265" s="94" t="str">
        <f>IF(AND(Temp!fhor_indata=1,ISBLANK(F265),H264="in-sample"),1,IF(AND(Temp!fhor_indata=1,H264="out-sample",Q264&lt;XfHor),Q264+1,IF(ISBLANK(F265),"",IF(AND(H265="out-sample",H264="in-sample"),1,IF(AND(H265="out-sample",H264="out-sample"),Q264+1,IF(ISNUMBER(Q264),Q264+1,1))))))</f>
        <v/>
      </c>
      <c r="R265" s="94" t="str">
        <f t="shared" si="49"/>
        <v/>
      </c>
      <c r="S265" s="94" t="str">
        <f>IF(Temp!fhor_indata=1,IF(S264=XobsHor,1,IF(COUNT($S$2:S264)&lt;=XobsHor,S264+1,IF(AND(COUNT($S$2:S264)&lt;=XobsHor+XfHor,IFERROR(MOD(S264,XobsHor)&lt;XfHor,FALSE)),S264+1,""))),IF(ISBLANK(F265),"",IF(S264=maxP,1,IF(S264&lt;maxP,S264+1,IF(COUNT($S$2:S265)&lt;=XobsHor,S264+1,"")))))</f>
        <v/>
      </c>
      <c r="T265" s="3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W265" s="123" t="str">
        <f t="shared" si="51"/>
        <v/>
      </c>
      <c r="AX265" s="123" t="str">
        <f t="shared" si="52"/>
        <v/>
      </c>
      <c r="AY265" s="124" t="str">
        <f t="shared" si="53"/>
        <v/>
      </c>
      <c r="AZ265" s="124" t="str">
        <f t="shared" si="54"/>
        <v/>
      </c>
      <c r="BF265" s="91"/>
    </row>
    <row r="266" spans="1:58" s="78" customFormat="1" ht="14.25" x14ac:dyDescent="0.2">
      <c r="A266" s="6"/>
      <c r="B266" s="6"/>
      <c r="C266" s="6"/>
      <c r="D266" s="3"/>
      <c r="E266" s="98" t="str">
        <f t="shared" si="50"/>
        <v/>
      </c>
      <c r="F266" s="117"/>
      <c r="G266" s="116" t="str">
        <f>IF(E266="","",IF(Temp!optSeasCoef=0,1,INDEX($C$2:$C$13,IF(MOD(COUNT($E$2:E266),seas_indx)=0,seas_indx,MOD(COUNT($E$2:E266),seas_indx)))))</f>
        <v/>
      </c>
      <c r="H266" s="97" t="str">
        <f>IFERROR(IF(Temp!fhor_indata=1,IF(COUNT($S$2:S266)&lt;=XobsHor,"in-sample",IF(AND(COUNT($S$2:S266)&lt;=XobsHor+XfHor,MOD(S265,XobsHor)&lt;XfHor),"out-sample","")),IF(ISBLANK(F266),"",IF(COUNT($F$2:F266)&lt;=XobsHor-XfHor,"in-sample","out-sample"))),"")</f>
        <v/>
      </c>
      <c r="I266" s="120" t="str">
        <f>IF(AND(ISBLANK(F265),H265="in-sample"),"",IF(AND(Temp!fhor_indata=1,H265="out-sample",H266="out-sample"),I265,IF(AND(ISBLANK(F266),H265="out-sample"),"",IF(AND(Temp!optSeasCoef=0,Temp!sts_add=1),IF(H265="in-sample",IF(Q265=bigT,((pCell/bigT)*F265)+((1-(pCell/bigT))*(I265+J265)),IF(OR(ISBLANK(F266),COUNT($F$2:F265)&lt;=pCell),F265,((pCell/COUNT($F$2:F265))*F265)+((1-(pCell/COUNT($F$2:F265)))*(I265+J265)))),I265),IF(AND(Temp!optSeasCoef=0,Temp!sts_multp=1),IF(H265="in-sample",IF(Q265=bigT,((pCell/bigT)*F265)+((1-(pCell/bigT))*(I265*J265)),IF(OR(ISBLANK(F266),COUNT(F$2:$F265)&lt;=pCell),F265,((pCell/COUNT($F$2:F265))*F265)+((1-(pCell/COUNT($F$2:F265)))*(I265*J265)))),I265),IF(Temp!sts_add=1,IF(H265="in-sample",IF(Q265=bigT,((pCell/bigT)*AX265)+((1-(pCell/bigT))*(I265+J265)),IF(OR(ISBLANK(F266),COUNT($AX$2:AX265)&lt;=pCell),AX265,((pCell/COUNT($AX$2:AX265))*AX265)+((1-(pCell/COUNT($AX$2:AX265)))*(I265+J265)))),I265),IF(H265="in-sample",IF(Q265=bigT,((pCell/bigT)*AX265)+((1-(pCell/bigT))*(I265*J265)),IF(OR(ISBLANK(F266),COUNT($AX$2:AX265)&lt;=pCell),AX265,((pCell/COUNT($AX$2:AX265))*AX265)+((1-(pCell/COUNT($AX$2:AX265)))*(I265*J265)))),I265)))))))</f>
        <v/>
      </c>
      <c r="J266" s="120" t="str">
        <f>IF(AND(ISBLANK(F265),H265="in-sample"),"",IF(AND(Temp!fhor_indata=1,H265="out-sample",H266="out-sample"),J265,IF(AND(ISBLANK(F266),H265="out-sample"),"",IF(AND(Temp!optSeasCoef=0,Temp!sts_add=1),IF(H265="in-sample",IF(Q265=bigT,((qCell/bigT)*(I266-I265))+((1-(qCell/bigT))*J265),IF(OR(ISBLANK(F266),COUNT($F$2:F265)&lt;=qCell),IF(COUNT($F$2:F265)=1,0,F265-F264),((qCell/COUNT($F$2:F265))*(I266-I265))+((1-(qCell/COUNT($F$2:F265)))*J265))),J265),IF(AND(Temp!optSeasCoef=0,Temp!sts_multp=1),IF(H265="in-sample",IF(Q265=bigT,((qCell/bigT)*(I266/I265))+((1-(qCell/bigT))*J265),IF(qCell=0,1,IF(OR(ISBLANK(F266),COUNT($F$2:F265)&lt;=qCell),IF(COUNT($F$2:F265)=1,1,F265/F264),((qCell/COUNT($F$2:F265))*(I266/I265))+((1-(qCell/COUNT($F$2:F265)))*J265)))),J265),IF(Temp!sts_add=1,IF(H265="in-sample",IF(Q265=bigT,((qCell/bigT)*(I266-I265))+((1-(qCell/bigT))*J265),IF(OR(ISBLANK(F266),COUNT($AX$2:AX265)&lt;=qCell),IF(COUNT($AX$2:AX265)=1,0,AX265-AX264),((qCell/COUNT($AX$2:AX265))*(I266-I265))+((1-(qCell/COUNT($AX$2:AX265)))*J265))),J265),IF(H265="in-sample",IF(Q265=bigT,((qCell/bigT)*(I266/I265))+((1-(qCell/bigT))*J265),IF(qCell=0,1,IF(OR(ISBLANK(F266),COUNT($AX$2:AX265)&lt;=qCell),IF(COUNT($AX$2:AX265)=1,1,AX265/AX264),((qCell/COUNT($AX$2:AX265))*(I266/I265))+((1-(qCell/COUNT($AX$2:AX265)))*J265)))),J265)))))))</f>
        <v/>
      </c>
      <c r="K266" s="120" t="str">
        <f>IF(H266="","",IF(AND(Temp!optSeasCoef=0,Temp!sts_add=1),IF(H266="out-sample",I266+(Q266*J266),I266+J266),IF(AND(Temp!optSeasCoef=0,Temp!sts_multp=1),IF(H266="out-sample",I266*(J266^Q266),I266*J266),IF(Temp!sts_add=1,IF(H266="out-sample",(I266+(Q266*J266))*G266,(I266+J266)*G266),IF(H266="out-sample",I266*(J266^Q266)*G266,I266*J266*G266)))))</f>
        <v/>
      </c>
      <c r="L266" s="116" t="str">
        <f t="shared" si="44"/>
        <v/>
      </c>
      <c r="M266" s="116" t="str">
        <f t="shared" si="45"/>
        <v/>
      </c>
      <c r="N266" s="116" t="str">
        <f t="shared" si="46"/>
        <v/>
      </c>
      <c r="O266" s="116" t="str">
        <f t="shared" si="47"/>
        <v/>
      </c>
      <c r="P266" s="116" t="str">
        <f t="shared" si="48"/>
        <v/>
      </c>
      <c r="Q266" s="94" t="str">
        <f>IF(AND(Temp!fhor_indata=1,ISBLANK(F266),H265="in-sample"),1,IF(AND(Temp!fhor_indata=1,H265="out-sample",Q265&lt;XfHor),Q265+1,IF(ISBLANK(F266),"",IF(AND(H266="out-sample",H265="in-sample"),1,IF(AND(H266="out-sample",H265="out-sample"),Q265+1,IF(ISNUMBER(Q265),Q265+1,1))))))</f>
        <v/>
      </c>
      <c r="R266" s="94" t="str">
        <f t="shared" si="49"/>
        <v/>
      </c>
      <c r="S266" s="94" t="str">
        <f>IF(Temp!fhor_indata=1,IF(S265=XobsHor,1,IF(COUNT($S$2:S265)&lt;=XobsHor,S265+1,IF(AND(COUNT($S$2:S265)&lt;=XobsHor+XfHor,IFERROR(MOD(S265,XobsHor)&lt;XfHor,FALSE)),S265+1,""))),IF(ISBLANK(F266),"",IF(S265=maxP,1,IF(S265&lt;maxP,S265+1,IF(COUNT($S$2:S266)&lt;=XobsHor,S265+1,"")))))</f>
        <v/>
      </c>
      <c r="T266" s="3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W266" s="123" t="str">
        <f t="shared" si="51"/>
        <v/>
      </c>
      <c r="AX266" s="123" t="str">
        <f t="shared" si="52"/>
        <v/>
      </c>
      <c r="AY266" s="124" t="str">
        <f t="shared" si="53"/>
        <v/>
      </c>
      <c r="AZ266" s="124" t="str">
        <f t="shared" si="54"/>
        <v/>
      </c>
      <c r="BF266" s="91"/>
    </row>
    <row r="267" spans="1:58" s="78" customFormat="1" ht="14.25" x14ac:dyDescent="0.2">
      <c r="A267" s="6"/>
      <c r="B267" s="6"/>
      <c r="C267" s="6"/>
      <c r="D267" s="3"/>
      <c r="E267" s="98" t="str">
        <f t="shared" si="50"/>
        <v/>
      </c>
      <c r="F267" s="117"/>
      <c r="G267" s="116" t="str">
        <f>IF(E267="","",IF(Temp!optSeasCoef=0,1,INDEX($C$2:$C$13,IF(MOD(COUNT($E$2:E267),seas_indx)=0,seas_indx,MOD(COUNT($E$2:E267),seas_indx)))))</f>
        <v/>
      </c>
      <c r="H267" s="97" t="str">
        <f>IFERROR(IF(Temp!fhor_indata=1,IF(COUNT($S$2:S267)&lt;=XobsHor,"in-sample",IF(AND(COUNT($S$2:S267)&lt;=XobsHor+XfHor,MOD(S266,XobsHor)&lt;XfHor),"out-sample","")),IF(ISBLANK(F267),"",IF(COUNT($F$2:F267)&lt;=XobsHor-XfHor,"in-sample","out-sample"))),"")</f>
        <v/>
      </c>
      <c r="I267" s="120" t="str">
        <f>IF(AND(ISBLANK(F266),H266="in-sample"),"",IF(AND(Temp!fhor_indata=1,H266="out-sample",H267="out-sample"),I266,IF(AND(ISBLANK(F267),H266="out-sample"),"",IF(AND(Temp!optSeasCoef=0,Temp!sts_add=1),IF(H266="in-sample",IF(Q266=bigT,((pCell/bigT)*F266)+((1-(pCell/bigT))*(I266+J266)),IF(OR(ISBLANK(F267),COUNT($F$2:F266)&lt;=pCell),F266,((pCell/COUNT($F$2:F266))*F266)+((1-(pCell/COUNT($F$2:F266)))*(I266+J266)))),I266),IF(AND(Temp!optSeasCoef=0,Temp!sts_multp=1),IF(H266="in-sample",IF(Q266=bigT,((pCell/bigT)*F266)+((1-(pCell/bigT))*(I266*J266)),IF(OR(ISBLANK(F267),COUNT(F$2:$F266)&lt;=pCell),F266,((pCell/COUNT($F$2:F266))*F266)+((1-(pCell/COUNT($F$2:F266)))*(I266*J266)))),I266),IF(Temp!sts_add=1,IF(H266="in-sample",IF(Q266=bigT,((pCell/bigT)*AX266)+((1-(pCell/bigT))*(I266+J266)),IF(OR(ISBLANK(F267),COUNT($AX$2:AX266)&lt;=pCell),AX266,((pCell/COUNT($AX$2:AX266))*AX266)+((1-(pCell/COUNT($AX$2:AX266)))*(I266+J266)))),I266),IF(H266="in-sample",IF(Q266=bigT,((pCell/bigT)*AX266)+((1-(pCell/bigT))*(I266*J266)),IF(OR(ISBLANK(F267),COUNT($AX$2:AX266)&lt;=pCell),AX266,((pCell/COUNT($AX$2:AX266))*AX266)+((1-(pCell/COUNT($AX$2:AX266)))*(I266*J266)))),I266)))))))</f>
        <v/>
      </c>
      <c r="J267" s="120" t="str">
        <f>IF(AND(ISBLANK(F266),H266="in-sample"),"",IF(AND(Temp!fhor_indata=1,H266="out-sample",H267="out-sample"),J266,IF(AND(ISBLANK(F267),H266="out-sample"),"",IF(AND(Temp!optSeasCoef=0,Temp!sts_add=1),IF(H266="in-sample",IF(Q266=bigT,((qCell/bigT)*(I267-I266))+((1-(qCell/bigT))*J266),IF(OR(ISBLANK(F267),COUNT($F$2:F266)&lt;=qCell),IF(COUNT($F$2:F266)=1,0,F266-F265),((qCell/COUNT($F$2:F266))*(I267-I266))+((1-(qCell/COUNT($F$2:F266)))*J266))),J266),IF(AND(Temp!optSeasCoef=0,Temp!sts_multp=1),IF(H266="in-sample",IF(Q266=bigT,((qCell/bigT)*(I267/I266))+((1-(qCell/bigT))*J266),IF(qCell=0,1,IF(OR(ISBLANK(F267),COUNT($F$2:F266)&lt;=qCell),IF(COUNT($F$2:F266)=1,1,F266/F265),((qCell/COUNT($F$2:F266))*(I267/I266))+((1-(qCell/COUNT($F$2:F266)))*J266)))),J266),IF(Temp!sts_add=1,IF(H266="in-sample",IF(Q266=bigT,((qCell/bigT)*(I267-I266))+((1-(qCell/bigT))*J266),IF(OR(ISBLANK(F267),COUNT($AX$2:AX266)&lt;=qCell),IF(COUNT($AX$2:AX266)=1,0,AX266-AX265),((qCell/COUNT($AX$2:AX266))*(I267-I266))+((1-(qCell/COUNT($AX$2:AX266)))*J266))),J266),IF(H266="in-sample",IF(Q266=bigT,((qCell/bigT)*(I267/I266))+((1-(qCell/bigT))*J266),IF(qCell=0,1,IF(OR(ISBLANK(F267),COUNT($AX$2:AX266)&lt;=qCell),IF(COUNT($AX$2:AX266)=1,1,AX266/AX265),((qCell/COUNT($AX$2:AX266))*(I267/I266))+((1-(qCell/COUNT($AX$2:AX266)))*J266)))),J266)))))))</f>
        <v/>
      </c>
      <c r="K267" s="120" t="str">
        <f>IF(H267="","",IF(AND(Temp!optSeasCoef=0,Temp!sts_add=1),IF(H267="out-sample",I267+(Q267*J267),I267+J267),IF(AND(Temp!optSeasCoef=0,Temp!sts_multp=1),IF(H267="out-sample",I267*(J267^Q267),I267*J267),IF(Temp!sts_add=1,IF(H267="out-sample",(I267+(Q267*J267))*G267,(I267+J267)*G267),IF(H267="out-sample",I267*(J267^Q267)*G267,I267*J267*G267)))))</f>
        <v/>
      </c>
      <c r="L267" s="116" t="str">
        <f t="shared" si="44"/>
        <v/>
      </c>
      <c r="M267" s="116" t="str">
        <f t="shared" si="45"/>
        <v/>
      </c>
      <c r="N267" s="116" t="str">
        <f t="shared" si="46"/>
        <v/>
      </c>
      <c r="O267" s="116" t="str">
        <f t="shared" si="47"/>
        <v/>
      </c>
      <c r="P267" s="116" t="str">
        <f t="shared" si="48"/>
        <v/>
      </c>
      <c r="Q267" s="94" t="str">
        <f>IF(AND(Temp!fhor_indata=1,ISBLANK(F267),H266="in-sample"),1,IF(AND(Temp!fhor_indata=1,H266="out-sample",Q266&lt;XfHor),Q266+1,IF(ISBLANK(F267),"",IF(AND(H267="out-sample",H266="in-sample"),1,IF(AND(H267="out-sample",H266="out-sample"),Q266+1,IF(ISNUMBER(Q266),Q266+1,1))))))</f>
        <v/>
      </c>
      <c r="R267" s="94" t="str">
        <f t="shared" si="49"/>
        <v/>
      </c>
      <c r="S267" s="94" t="str">
        <f>IF(Temp!fhor_indata=1,IF(S266=XobsHor,1,IF(COUNT($S$2:S266)&lt;=XobsHor,S266+1,IF(AND(COUNT($S$2:S266)&lt;=XobsHor+XfHor,IFERROR(MOD(S266,XobsHor)&lt;XfHor,FALSE)),S266+1,""))),IF(ISBLANK(F267),"",IF(S266=maxP,1,IF(S266&lt;maxP,S266+1,IF(COUNT($S$2:S267)&lt;=XobsHor,S266+1,"")))))</f>
        <v/>
      </c>
      <c r="T267" s="3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W267" s="123" t="str">
        <f t="shared" si="51"/>
        <v/>
      </c>
      <c r="AX267" s="123" t="str">
        <f t="shared" si="52"/>
        <v/>
      </c>
      <c r="AY267" s="124" t="str">
        <f t="shared" si="53"/>
        <v/>
      </c>
      <c r="AZ267" s="124" t="str">
        <f t="shared" si="54"/>
        <v/>
      </c>
      <c r="BF267" s="91"/>
    </row>
    <row r="268" spans="1:58" s="78" customFormat="1" ht="14.25" x14ac:dyDescent="0.2">
      <c r="A268" s="6"/>
      <c r="B268" s="6"/>
      <c r="C268" s="6"/>
      <c r="D268" s="3"/>
      <c r="E268" s="98" t="str">
        <f t="shared" si="50"/>
        <v/>
      </c>
      <c r="F268" s="117"/>
      <c r="G268" s="116" t="str">
        <f>IF(E268="","",IF(Temp!optSeasCoef=0,1,INDEX($C$2:$C$13,IF(MOD(COUNT($E$2:E268),seas_indx)=0,seas_indx,MOD(COUNT($E$2:E268),seas_indx)))))</f>
        <v/>
      </c>
      <c r="H268" s="97" t="str">
        <f>IFERROR(IF(Temp!fhor_indata=1,IF(COUNT($S$2:S268)&lt;=XobsHor,"in-sample",IF(AND(COUNT($S$2:S268)&lt;=XobsHor+XfHor,MOD(S267,XobsHor)&lt;XfHor),"out-sample","")),IF(ISBLANK(F268),"",IF(COUNT($F$2:F268)&lt;=XobsHor-XfHor,"in-sample","out-sample"))),"")</f>
        <v/>
      </c>
      <c r="I268" s="120" t="str">
        <f>IF(AND(ISBLANK(F267),H267="in-sample"),"",IF(AND(Temp!fhor_indata=1,H267="out-sample",H268="out-sample"),I267,IF(AND(ISBLANK(F268),H267="out-sample"),"",IF(AND(Temp!optSeasCoef=0,Temp!sts_add=1),IF(H267="in-sample",IF(Q267=bigT,((pCell/bigT)*F267)+((1-(pCell/bigT))*(I267+J267)),IF(OR(ISBLANK(F268),COUNT($F$2:F267)&lt;=pCell),F267,((pCell/COUNT($F$2:F267))*F267)+((1-(pCell/COUNT($F$2:F267)))*(I267+J267)))),I267),IF(AND(Temp!optSeasCoef=0,Temp!sts_multp=1),IF(H267="in-sample",IF(Q267=bigT,((pCell/bigT)*F267)+((1-(pCell/bigT))*(I267*J267)),IF(OR(ISBLANK(F268),COUNT(F$2:$F267)&lt;=pCell),F267,((pCell/COUNT($F$2:F267))*F267)+((1-(pCell/COUNT($F$2:F267)))*(I267*J267)))),I267),IF(Temp!sts_add=1,IF(H267="in-sample",IF(Q267=bigT,((pCell/bigT)*AX267)+((1-(pCell/bigT))*(I267+J267)),IF(OR(ISBLANK(F268),COUNT($AX$2:AX267)&lt;=pCell),AX267,((pCell/COUNT($AX$2:AX267))*AX267)+((1-(pCell/COUNT($AX$2:AX267)))*(I267+J267)))),I267),IF(H267="in-sample",IF(Q267=bigT,((pCell/bigT)*AX267)+((1-(pCell/bigT))*(I267*J267)),IF(OR(ISBLANK(F268),COUNT($AX$2:AX267)&lt;=pCell),AX267,((pCell/COUNT($AX$2:AX267))*AX267)+((1-(pCell/COUNT($AX$2:AX267)))*(I267*J267)))),I267)))))))</f>
        <v/>
      </c>
      <c r="J268" s="120" t="str">
        <f>IF(AND(ISBLANK(F267),H267="in-sample"),"",IF(AND(Temp!fhor_indata=1,H267="out-sample",H268="out-sample"),J267,IF(AND(ISBLANK(F268),H267="out-sample"),"",IF(AND(Temp!optSeasCoef=0,Temp!sts_add=1),IF(H267="in-sample",IF(Q267=bigT,((qCell/bigT)*(I268-I267))+((1-(qCell/bigT))*J267),IF(OR(ISBLANK(F268),COUNT($F$2:F267)&lt;=qCell),IF(COUNT($F$2:F267)=1,0,F267-F266),((qCell/COUNT($F$2:F267))*(I268-I267))+((1-(qCell/COUNT($F$2:F267)))*J267))),J267),IF(AND(Temp!optSeasCoef=0,Temp!sts_multp=1),IF(H267="in-sample",IF(Q267=bigT,((qCell/bigT)*(I268/I267))+((1-(qCell/bigT))*J267),IF(qCell=0,1,IF(OR(ISBLANK(F268),COUNT($F$2:F267)&lt;=qCell),IF(COUNT($F$2:F267)=1,1,F267/F266),((qCell/COUNT($F$2:F267))*(I268/I267))+((1-(qCell/COUNT($F$2:F267)))*J267)))),J267),IF(Temp!sts_add=1,IF(H267="in-sample",IF(Q267=bigT,((qCell/bigT)*(I268-I267))+((1-(qCell/bigT))*J267),IF(OR(ISBLANK(F268),COUNT($AX$2:AX267)&lt;=qCell),IF(COUNT($AX$2:AX267)=1,0,AX267-AX266),((qCell/COUNT($AX$2:AX267))*(I268-I267))+((1-(qCell/COUNT($AX$2:AX267)))*J267))),J267),IF(H267="in-sample",IF(Q267=bigT,((qCell/bigT)*(I268/I267))+((1-(qCell/bigT))*J267),IF(qCell=0,1,IF(OR(ISBLANK(F268),COUNT($AX$2:AX267)&lt;=qCell),IF(COUNT($AX$2:AX267)=1,1,AX267/AX266),((qCell/COUNT($AX$2:AX267))*(I268/I267))+((1-(qCell/COUNT($AX$2:AX267)))*J267)))),J267)))))))</f>
        <v/>
      </c>
      <c r="K268" s="120" t="str">
        <f>IF(H268="","",IF(AND(Temp!optSeasCoef=0,Temp!sts_add=1),IF(H268="out-sample",I268+(Q268*J268),I268+J268),IF(AND(Temp!optSeasCoef=0,Temp!sts_multp=1),IF(H268="out-sample",I268*(J268^Q268),I268*J268),IF(Temp!sts_add=1,IF(H268="out-sample",(I268+(Q268*J268))*G268,(I268+J268)*G268),IF(H268="out-sample",I268*(J268^Q268)*G268,I268*J268*G268)))))</f>
        <v/>
      </c>
      <c r="L268" s="116" t="str">
        <f t="shared" si="44"/>
        <v/>
      </c>
      <c r="M268" s="116" t="str">
        <f t="shared" si="45"/>
        <v/>
      </c>
      <c r="N268" s="116" t="str">
        <f t="shared" si="46"/>
        <v/>
      </c>
      <c r="O268" s="116" t="str">
        <f t="shared" si="47"/>
        <v/>
      </c>
      <c r="P268" s="116" t="str">
        <f t="shared" si="48"/>
        <v/>
      </c>
      <c r="Q268" s="94" t="str">
        <f>IF(AND(Temp!fhor_indata=1,ISBLANK(F268),H267="in-sample"),1,IF(AND(Temp!fhor_indata=1,H267="out-sample",Q267&lt;XfHor),Q267+1,IF(ISBLANK(F268),"",IF(AND(H268="out-sample",H267="in-sample"),1,IF(AND(H268="out-sample",H267="out-sample"),Q267+1,IF(ISNUMBER(Q267),Q267+1,1))))))</f>
        <v/>
      </c>
      <c r="R268" s="94" t="str">
        <f t="shared" si="49"/>
        <v/>
      </c>
      <c r="S268" s="94" t="str">
        <f>IF(Temp!fhor_indata=1,IF(S267=XobsHor,1,IF(COUNT($S$2:S267)&lt;=XobsHor,S267+1,IF(AND(COUNT($S$2:S267)&lt;=XobsHor+XfHor,IFERROR(MOD(S267,XobsHor)&lt;XfHor,FALSE)),S267+1,""))),IF(ISBLANK(F268),"",IF(S267=maxP,1,IF(S267&lt;maxP,S267+1,IF(COUNT($S$2:S268)&lt;=XobsHor,S267+1,"")))))</f>
        <v/>
      </c>
      <c r="T268" s="3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W268" s="123" t="str">
        <f t="shared" si="51"/>
        <v/>
      </c>
      <c r="AX268" s="123" t="str">
        <f t="shared" si="52"/>
        <v/>
      </c>
      <c r="AY268" s="124" t="str">
        <f t="shared" si="53"/>
        <v/>
      </c>
      <c r="AZ268" s="124" t="str">
        <f t="shared" si="54"/>
        <v/>
      </c>
      <c r="BF268" s="91"/>
    </row>
    <row r="269" spans="1:58" s="78" customFormat="1" ht="14.25" x14ac:dyDescent="0.2">
      <c r="A269" s="6"/>
      <c r="B269" s="6"/>
      <c r="C269" s="6"/>
      <c r="D269" s="3"/>
      <c r="E269" s="98" t="str">
        <f t="shared" si="50"/>
        <v/>
      </c>
      <c r="F269" s="117"/>
      <c r="G269" s="116" t="str">
        <f>IF(E269="","",IF(Temp!optSeasCoef=0,1,INDEX($C$2:$C$13,IF(MOD(COUNT($E$2:E269),seas_indx)=0,seas_indx,MOD(COUNT($E$2:E269),seas_indx)))))</f>
        <v/>
      </c>
      <c r="H269" s="97" t="str">
        <f>IFERROR(IF(Temp!fhor_indata=1,IF(COUNT($S$2:S269)&lt;=XobsHor,"in-sample",IF(AND(COUNT($S$2:S269)&lt;=XobsHor+XfHor,MOD(S268,XobsHor)&lt;XfHor),"out-sample","")),IF(ISBLANK(F269),"",IF(COUNT($F$2:F269)&lt;=XobsHor-XfHor,"in-sample","out-sample"))),"")</f>
        <v/>
      </c>
      <c r="I269" s="120" t="str">
        <f>IF(AND(ISBLANK(F268),H268="in-sample"),"",IF(AND(Temp!fhor_indata=1,H268="out-sample",H269="out-sample"),I268,IF(AND(ISBLANK(F269),H268="out-sample"),"",IF(AND(Temp!optSeasCoef=0,Temp!sts_add=1),IF(H268="in-sample",IF(Q268=bigT,((pCell/bigT)*F268)+((1-(pCell/bigT))*(I268+J268)),IF(OR(ISBLANK(F269),COUNT($F$2:F268)&lt;=pCell),F268,((pCell/COUNT($F$2:F268))*F268)+((1-(pCell/COUNT($F$2:F268)))*(I268+J268)))),I268),IF(AND(Temp!optSeasCoef=0,Temp!sts_multp=1),IF(H268="in-sample",IF(Q268=bigT,((pCell/bigT)*F268)+((1-(pCell/bigT))*(I268*J268)),IF(OR(ISBLANK(F269),COUNT(F$2:$F268)&lt;=pCell),F268,((pCell/COUNT($F$2:F268))*F268)+((1-(pCell/COUNT($F$2:F268)))*(I268*J268)))),I268),IF(Temp!sts_add=1,IF(H268="in-sample",IF(Q268=bigT,((pCell/bigT)*AX268)+((1-(pCell/bigT))*(I268+J268)),IF(OR(ISBLANK(F269),COUNT($AX$2:AX268)&lt;=pCell),AX268,((pCell/COUNT($AX$2:AX268))*AX268)+((1-(pCell/COUNT($AX$2:AX268)))*(I268+J268)))),I268),IF(H268="in-sample",IF(Q268=bigT,((pCell/bigT)*AX268)+((1-(pCell/bigT))*(I268*J268)),IF(OR(ISBLANK(F269),COUNT($AX$2:AX268)&lt;=pCell),AX268,((pCell/COUNT($AX$2:AX268))*AX268)+((1-(pCell/COUNT($AX$2:AX268)))*(I268*J268)))),I268)))))))</f>
        <v/>
      </c>
      <c r="J269" s="120" t="str">
        <f>IF(AND(ISBLANK(F268),H268="in-sample"),"",IF(AND(Temp!fhor_indata=1,H268="out-sample",H269="out-sample"),J268,IF(AND(ISBLANK(F269),H268="out-sample"),"",IF(AND(Temp!optSeasCoef=0,Temp!sts_add=1),IF(H268="in-sample",IF(Q268=bigT,((qCell/bigT)*(I269-I268))+((1-(qCell/bigT))*J268),IF(OR(ISBLANK(F269),COUNT($F$2:F268)&lt;=qCell),IF(COUNT($F$2:F268)=1,0,F268-F267),((qCell/COUNT($F$2:F268))*(I269-I268))+((1-(qCell/COUNT($F$2:F268)))*J268))),J268),IF(AND(Temp!optSeasCoef=0,Temp!sts_multp=1),IF(H268="in-sample",IF(Q268=bigT,((qCell/bigT)*(I269/I268))+((1-(qCell/bigT))*J268),IF(qCell=0,1,IF(OR(ISBLANK(F269),COUNT($F$2:F268)&lt;=qCell),IF(COUNT($F$2:F268)=1,1,F268/F267),((qCell/COUNT($F$2:F268))*(I269/I268))+((1-(qCell/COUNT($F$2:F268)))*J268)))),J268),IF(Temp!sts_add=1,IF(H268="in-sample",IF(Q268=bigT,((qCell/bigT)*(I269-I268))+((1-(qCell/bigT))*J268),IF(OR(ISBLANK(F269),COUNT($AX$2:AX268)&lt;=qCell),IF(COUNT($AX$2:AX268)=1,0,AX268-AX267),((qCell/COUNT($AX$2:AX268))*(I269-I268))+((1-(qCell/COUNT($AX$2:AX268)))*J268))),J268),IF(H268="in-sample",IF(Q268=bigT,((qCell/bigT)*(I269/I268))+((1-(qCell/bigT))*J268),IF(qCell=0,1,IF(OR(ISBLANK(F269),COUNT($AX$2:AX268)&lt;=qCell),IF(COUNT($AX$2:AX268)=1,1,AX268/AX267),((qCell/COUNT($AX$2:AX268))*(I269/I268))+((1-(qCell/COUNT($AX$2:AX268)))*J268)))),J268)))))))</f>
        <v/>
      </c>
      <c r="K269" s="120" t="str">
        <f>IF(H269="","",IF(AND(Temp!optSeasCoef=0,Temp!sts_add=1),IF(H269="out-sample",I269+(Q269*J269),I269+J269),IF(AND(Temp!optSeasCoef=0,Temp!sts_multp=1),IF(H269="out-sample",I269*(J269^Q269),I269*J269),IF(Temp!sts_add=1,IF(H269="out-sample",(I269+(Q269*J269))*G269,(I269+J269)*G269),IF(H269="out-sample",I269*(J269^Q269)*G269,I269*J269*G269)))))</f>
        <v/>
      </c>
      <c r="L269" s="116" t="str">
        <f t="shared" si="44"/>
        <v/>
      </c>
      <c r="M269" s="116" t="str">
        <f t="shared" si="45"/>
        <v/>
      </c>
      <c r="N269" s="116" t="str">
        <f t="shared" si="46"/>
        <v/>
      </c>
      <c r="O269" s="116" t="str">
        <f t="shared" si="47"/>
        <v/>
      </c>
      <c r="P269" s="116" t="str">
        <f t="shared" si="48"/>
        <v/>
      </c>
      <c r="Q269" s="94" t="str">
        <f>IF(AND(Temp!fhor_indata=1,ISBLANK(F269),H268="in-sample"),1,IF(AND(Temp!fhor_indata=1,H268="out-sample",Q268&lt;XfHor),Q268+1,IF(ISBLANK(F269),"",IF(AND(H269="out-sample",H268="in-sample"),1,IF(AND(H269="out-sample",H268="out-sample"),Q268+1,IF(ISNUMBER(Q268),Q268+1,1))))))</f>
        <v/>
      </c>
      <c r="R269" s="94" t="str">
        <f t="shared" si="49"/>
        <v/>
      </c>
      <c r="S269" s="94" t="str">
        <f>IF(Temp!fhor_indata=1,IF(S268=XobsHor,1,IF(COUNT($S$2:S268)&lt;=XobsHor,S268+1,IF(AND(COUNT($S$2:S268)&lt;=XobsHor+XfHor,IFERROR(MOD(S268,XobsHor)&lt;XfHor,FALSE)),S268+1,""))),IF(ISBLANK(F269),"",IF(S268=maxP,1,IF(S268&lt;maxP,S268+1,IF(COUNT($S$2:S269)&lt;=XobsHor,S268+1,"")))))</f>
        <v/>
      </c>
      <c r="T269" s="3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W269" s="123" t="str">
        <f t="shared" si="51"/>
        <v/>
      </c>
      <c r="AX269" s="123" t="str">
        <f t="shared" si="52"/>
        <v/>
      </c>
      <c r="AY269" s="124" t="str">
        <f t="shared" si="53"/>
        <v/>
      </c>
      <c r="AZ269" s="124" t="str">
        <f t="shared" si="54"/>
        <v/>
      </c>
      <c r="BF269" s="91"/>
    </row>
    <row r="270" spans="1:58" s="78" customFormat="1" ht="14.25" x14ac:dyDescent="0.2">
      <c r="A270" s="6"/>
      <c r="B270" s="6"/>
      <c r="C270" s="6"/>
      <c r="D270" s="3"/>
      <c r="E270" s="98" t="str">
        <f t="shared" si="50"/>
        <v/>
      </c>
      <c r="F270" s="117"/>
      <c r="G270" s="116" t="str">
        <f>IF(E270="","",IF(Temp!optSeasCoef=0,1,INDEX($C$2:$C$13,IF(MOD(COUNT($E$2:E270),seas_indx)=0,seas_indx,MOD(COUNT($E$2:E270),seas_indx)))))</f>
        <v/>
      </c>
      <c r="H270" s="97" t="str">
        <f>IFERROR(IF(Temp!fhor_indata=1,IF(COUNT($S$2:S270)&lt;=XobsHor,"in-sample",IF(AND(COUNT($S$2:S270)&lt;=XobsHor+XfHor,MOD(S269,XobsHor)&lt;XfHor),"out-sample","")),IF(ISBLANK(F270),"",IF(COUNT($F$2:F270)&lt;=XobsHor-XfHor,"in-sample","out-sample"))),"")</f>
        <v/>
      </c>
      <c r="I270" s="120" t="str">
        <f>IF(AND(ISBLANK(F269),H269="in-sample"),"",IF(AND(Temp!fhor_indata=1,H269="out-sample",H270="out-sample"),I269,IF(AND(ISBLANK(F270),H269="out-sample"),"",IF(AND(Temp!optSeasCoef=0,Temp!sts_add=1),IF(H269="in-sample",IF(Q269=bigT,((pCell/bigT)*F269)+((1-(pCell/bigT))*(I269+J269)),IF(OR(ISBLANK(F270),COUNT($F$2:F269)&lt;=pCell),F269,((pCell/COUNT($F$2:F269))*F269)+((1-(pCell/COUNT($F$2:F269)))*(I269+J269)))),I269),IF(AND(Temp!optSeasCoef=0,Temp!sts_multp=1),IF(H269="in-sample",IF(Q269=bigT,((pCell/bigT)*F269)+((1-(pCell/bigT))*(I269*J269)),IF(OR(ISBLANK(F270),COUNT(F$2:$F269)&lt;=pCell),F269,((pCell/COUNT($F$2:F269))*F269)+((1-(pCell/COUNT($F$2:F269)))*(I269*J269)))),I269),IF(Temp!sts_add=1,IF(H269="in-sample",IF(Q269=bigT,((pCell/bigT)*AX269)+((1-(pCell/bigT))*(I269+J269)),IF(OR(ISBLANK(F270),COUNT($AX$2:AX269)&lt;=pCell),AX269,((pCell/COUNT($AX$2:AX269))*AX269)+((1-(pCell/COUNT($AX$2:AX269)))*(I269+J269)))),I269),IF(H269="in-sample",IF(Q269=bigT,((pCell/bigT)*AX269)+((1-(pCell/bigT))*(I269*J269)),IF(OR(ISBLANK(F270),COUNT($AX$2:AX269)&lt;=pCell),AX269,((pCell/COUNT($AX$2:AX269))*AX269)+((1-(pCell/COUNT($AX$2:AX269)))*(I269*J269)))),I269)))))))</f>
        <v/>
      </c>
      <c r="J270" s="120" t="str">
        <f>IF(AND(ISBLANK(F269),H269="in-sample"),"",IF(AND(Temp!fhor_indata=1,H269="out-sample",H270="out-sample"),J269,IF(AND(ISBLANK(F270),H269="out-sample"),"",IF(AND(Temp!optSeasCoef=0,Temp!sts_add=1),IF(H269="in-sample",IF(Q269=bigT,((qCell/bigT)*(I270-I269))+((1-(qCell/bigT))*J269),IF(OR(ISBLANK(F270),COUNT($F$2:F269)&lt;=qCell),IF(COUNT($F$2:F269)=1,0,F269-F268),((qCell/COUNT($F$2:F269))*(I270-I269))+((1-(qCell/COUNT($F$2:F269)))*J269))),J269),IF(AND(Temp!optSeasCoef=0,Temp!sts_multp=1),IF(H269="in-sample",IF(Q269=bigT,((qCell/bigT)*(I270/I269))+((1-(qCell/bigT))*J269),IF(qCell=0,1,IF(OR(ISBLANK(F270),COUNT($F$2:F269)&lt;=qCell),IF(COUNT($F$2:F269)=1,1,F269/F268),((qCell/COUNT($F$2:F269))*(I270/I269))+((1-(qCell/COUNT($F$2:F269)))*J269)))),J269),IF(Temp!sts_add=1,IF(H269="in-sample",IF(Q269=bigT,((qCell/bigT)*(I270-I269))+((1-(qCell/bigT))*J269),IF(OR(ISBLANK(F270),COUNT($AX$2:AX269)&lt;=qCell),IF(COUNT($AX$2:AX269)=1,0,AX269-AX268),((qCell/COUNT($AX$2:AX269))*(I270-I269))+((1-(qCell/COUNT($AX$2:AX269)))*J269))),J269),IF(H269="in-sample",IF(Q269=bigT,((qCell/bigT)*(I270/I269))+((1-(qCell/bigT))*J269),IF(qCell=0,1,IF(OR(ISBLANK(F270),COUNT($AX$2:AX269)&lt;=qCell),IF(COUNT($AX$2:AX269)=1,1,AX269/AX268),((qCell/COUNT($AX$2:AX269))*(I270/I269))+((1-(qCell/COUNT($AX$2:AX269)))*J269)))),J269)))))))</f>
        <v/>
      </c>
      <c r="K270" s="120" t="str">
        <f>IF(H270="","",IF(AND(Temp!optSeasCoef=0,Temp!sts_add=1),IF(H270="out-sample",I270+(Q270*J270),I270+J270),IF(AND(Temp!optSeasCoef=0,Temp!sts_multp=1),IF(H270="out-sample",I270*(J270^Q270),I270*J270),IF(Temp!sts_add=1,IF(H270="out-sample",(I270+(Q270*J270))*G270,(I270+J270)*G270),IF(H270="out-sample",I270*(J270^Q270)*G270,I270*J270*G270)))))</f>
        <v/>
      </c>
      <c r="L270" s="116" t="str">
        <f t="shared" si="44"/>
        <v/>
      </c>
      <c r="M270" s="116" t="str">
        <f t="shared" si="45"/>
        <v/>
      </c>
      <c r="N270" s="116" t="str">
        <f t="shared" si="46"/>
        <v/>
      </c>
      <c r="O270" s="116" t="str">
        <f t="shared" si="47"/>
        <v/>
      </c>
      <c r="P270" s="116" t="str">
        <f t="shared" si="48"/>
        <v/>
      </c>
      <c r="Q270" s="94" t="str">
        <f>IF(AND(Temp!fhor_indata=1,ISBLANK(F270),H269="in-sample"),1,IF(AND(Temp!fhor_indata=1,H269="out-sample",Q269&lt;XfHor),Q269+1,IF(ISBLANK(F270),"",IF(AND(H270="out-sample",H269="in-sample"),1,IF(AND(H270="out-sample",H269="out-sample"),Q269+1,IF(ISNUMBER(Q269),Q269+1,1))))))</f>
        <v/>
      </c>
      <c r="R270" s="94" t="str">
        <f t="shared" si="49"/>
        <v/>
      </c>
      <c r="S270" s="94" t="str">
        <f>IF(Temp!fhor_indata=1,IF(S269=XobsHor,1,IF(COUNT($S$2:S269)&lt;=XobsHor,S269+1,IF(AND(COUNT($S$2:S269)&lt;=XobsHor+XfHor,IFERROR(MOD(S269,XobsHor)&lt;XfHor,FALSE)),S269+1,""))),IF(ISBLANK(F270),"",IF(S269=maxP,1,IF(S269&lt;maxP,S269+1,IF(COUNT($S$2:S270)&lt;=XobsHor,S269+1,"")))))</f>
        <v/>
      </c>
      <c r="T270" s="3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W270" s="123" t="str">
        <f t="shared" si="51"/>
        <v/>
      </c>
      <c r="AX270" s="123" t="str">
        <f t="shared" si="52"/>
        <v/>
      </c>
      <c r="AY270" s="124" t="str">
        <f t="shared" si="53"/>
        <v/>
      </c>
      <c r="AZ270" s="124" t="str">
        <f t="shared" si="54"/>
        <v/>
      </c>
      <c r="BF270" s="91"/>
    </row>
    <row r="271" spans="1:58" s="78" customFormat="1" ht="14.25" x14ac:dyDescent="0.2">
      <c r="A271" s="6"/>
      <c r="B271" s="6"/>
      <c r="C271" s="6"/>
      <c r="D271" s="3"/>
      <c r="E271" s="98" t="str">
        <f t="shared" si="50"/>
        <v/>
      </c>
      <c r="F271" s="117"/>
      <c r="G271" s="116" t="str">
        <f>IF(E271="","",IF(Temp!optSeasCoef=0,1,INDEX($C$2:$C$13,IF(MOD(COUNT($E$2:E271),seas_indx)=0,seas_indx,MOD(COUNT($E$2:E271),seas_indx)))))</f>
        <v/>
      </c>
      <c r="H271" s="97" t="str">
        <f>IFERROR(IF(Temp!fhor_indata=1,IF(COUNT($S$2:S271)&lt;=XobsHor,"in-sample",IF(AND(COUNT($S$2:S271)&lt;=XobsHor+XfHor,MOD(S270,XobsHor)&lt;XfHor),"out-sample","")),IF(ISBLANK(F271),"",IF(COUNT($F$2:F271)&lt;=XobsHor-XfHor,"in-sample","out-sample"))),"")</f>
        <v/>
      </c>
      <c r="I271" s="120" t="str">
        <f>IF(AND(ISBLANK(F270),H270="in-sample"),"",IF(AND(Temp!fhor_indata=1,H270="out-sample",H271="out-sample"),I270,IF(AND(ISBLANK(F271),H270="out-sample"),"",IF(AND(Temp!optSeasCoef=0,Temp!sts_add=1),IF(H270="in-sample",IF(Q270=bigT,((pCell/bigT)*F270)+((1-(pCell/bigT))*(I270+J270)),IF(OR(ISBLANK(F271),COUNT($F$2:F270)&lt;=pCell),F270,((pCell/COUNT($F$2:F270))*F270)+((1-(pCell/COUNT($F$2:F270)))*(I270+J270)))),I270),IF(AND(Temp!optSeasCoef=0,Temp!sts_multp=1),IF(H270="in-sample",IF(Q270=bigT,((pCell/bigT)*F270)+((1-(pCell/bigT))*(I270*J270)),IF(OR(ISBLANK(F271),COUNT(F$2:$F270)&lt;=pCell),F270,((pCell/COUNT($F$2:F270))*F270)+((1-(pCell/COUNT($F$2:F270)))*(I270*J270)))),I270),IF(Temp!sts_add=1,IF(H270="in-sample",IF(Q270=bigT,((pCell/bigT)*AX270)+((1-(pCell/bigT))*(I270+J270)),IF(OR(ISBLANK(F271),COUNT($AX$2:AX270)&lt;=pCell),AX270,((pCell/COUNT($AX$2:AX270))*AX270)+((1-(pCell/COUNT($AX$2:AX270)))*(I270+J270)))),I270),IF(H270="in-sample",IF(Q270=bigT,((pCell/bigT)*AX270)+((1-(pCell/bigT))*(I270*J270)),IF(OR(ISBLANK(F271),COUNT($AX$2:AX270)&lt;=pCell),AX270,((pCell/COUNT($AX$2:AX270))*AX270)+((1-(pCell/COUNT($AX$2:AX270)))*(I270*J270)))),I270)))))))</f>
        <v/>
      </c>
      <c r="J271" s="120" t="str">
        <f>IF(AND(ISBLANK(F270),H270="in-sample"),"",IF(AND(Temp!fhor_indata=1,H270="out-sample",H271="out-sample"),J270,IF(AND(ISBLANK(F271),H270="out-sample"),"",IF(AND(Temp!optSeasCoef=0,Temp!sts_add=1),IF(H270="in-sample",IF(Q270=bigT,((qCell/bigT)*(I271-I270))+((1-(qCell/bigT))*J270),IF(OR(ISBLANK(F271),COUNT($F$2:F270)&lt;=qCell),IF(COUNT($F$2:F270)=1,0,F270-F269),((qCell/COUNT($F$2:F270))*(I271-I270))+((1-(qCell/COUNT($F$2:F270)))*J270))),J270),IF(AND(Temp!optSeasCoef=0,Temp!sts_multp=1),IF(H270="in-sample",IF(Q270=bigT,((qCell/bigT)*(I271/I270))+((1-(qCell/bigT))*J270),IF(qCell=0,1,IF(OR(ISBLANK(F271),COUNT($F$2:F270)&lt;=qCell),IF(COUNT($F$2:F270)=1,1,F270/F269),((qCell/COUNT($F$2:F270))*(I271/I270))+((1-(qCell/COUNT($F$2:F270)))*J270)))),J270),IF(Temp!sts_add=1,IF(H270="in-sample",IF(Q270=bigT,((qCell/bigT)*(I271-I270))+((1-(qCell/bigT))*J270),IF(OR(ISBLANK(F271),COUNT($AX$2:AX270)&lt;=qCell),IF(COUNT($AX$2:AX270)=1,0,AX270-AX269),((qCell/COUNT($AX$2:AX270))*(I271-I270))+((1-(qCell/COUNT($AX$2:AX270)))*J270))),J270),IF(H270="in-sample",IF(Q270=bigT,((qCell/bigT)*(I271/I270))+((1-(qCell/bigT))*J270),IF(qCell=0,1,IF(OR(ISBLANK(F271),COUNT($AX$2:AX270)&lt;=qCell),IF(COUNT($AX$2:AX270)=1,1,AX270/AX269),((qCell/COUNT($AX$2:AX270))*(I271/I270))+((1-(qCell/COUNT($AX$2:AX270)))*J270)))),J270)))))))</f>
        <v/>
      </c>
      <c r="K271" s="120" t="str">
        <f>IF(H271="","",IF(AND(Temp!optSeasCoef=0,Temp!sts_add=1),IF(H271="out-sample",I271+(Q271*J271),I271+J271),IF(AND(Temp!optSeasCoef=0,Temp!sts_multp=1),IF(H271="out-sample",I271*(J271^Q271),I271*J271),IF(Temp!sts_add=1,IF(H271="out-sample",(I271+(Q271*J271))*G271,(I271+J271)*G271),IF(H271="out-sample",I271*(J271^Q271)*G271,I271*J271*G271)))))</f>
        <v/>
      </c>
      <c r="L271" s="116" t="str">
        <f t="shared" si="44"/>
        <v/>
      </c>
      <c r="M271" s="116" t="str">
        <f t="shared" si="45"/>
        <v/>
      </c>
      <c r="N271" s="116" t="str">
        <f t="shared" si="46"/>
        <v/>
      </c>
      <c r="O271" s="116" t="str">
        <f t="shared" si="47"/>
        <v/>
      </c>
      <c r="P271" s="116" t="str">
        <f t="shared" si="48"/>
        <v/>
      </c>
      <c r="Q271" s="94" t="str">
        <f>IF(AND(Temp!fhor_indata=1,ISBLANK(F271),H270="in-sample"),1,IF(AND(Temp!fhor_indata=1,H270="out-sample",Q270&lt;XfHor),Q270+1,IF(ISBLANK(F271),"",IF(AND(H271="out-sample",H270="in-sample"),1,IF(AND(H271="out-sample",H270="out-sample"),Q270+1,IF(ISNUMBER(Q270),Q270+1,1))))))</f>
        <v/>
      </c>
      <c r="R271" s="94" t="str">
        <f t="shared" si="49"/>
        <v/>
      </c>
      <c r="S271" s="94" t="str">
        <f>IF(Temp!fhor_indata=1,IF(S270=XobsHor,1,IF(COUNT($S$2:S270)&lt;=XobsHor,S270+1,IF(AND(COUNT($S$2:S270)&lt;=XobsHor+XfHor,IFERROR(MOD(S270,XobsHor)&lt;XfHor,FALSE)),S270+1,""))),IF(ISBLANK(F271),"",IF(S270=maxP,1,IF(S270&lt;maxP,S270+1,IF(COUNT($S$2:S271)&lt;=XobsHor,S270+1,"")))))</f>
        <v/>
      </c>
      <c r="T271" s="3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W271" s="123" t="str">
        <f t="shared" si="51"/>
        <v/>
      </c>
      <c r="AX271" s="123" t="str">
        <f t="shared" si="52"/>
        <v/>
      </c>
      <c r="AY271" s="124" t="str">
        <f t="shared" si="53"/>
        <v/>
      </c>
      <c r="AZ271" s="124" t="str">
        <f t="shared" si="54"/>
        <v/>
      </c>
      <c r="BF271" s="91"/>
    </row>
    <row r="272" spans="1:58" s="78" customFormat="1" ht="14.25" x14ac:dyDescent="0.2">
      <c r="A272" s="6"/>
      <c r="B272" s="6"/>
      <c r="C272" s="6"/>
      <c r="D272" s="3"/>
      <c r="E272" s="98" t="str">
        <f t="shared" si="50"/>
        <v/>
      </c>
      <c r="F272" s="117"/>
      <c r="G272" s="116" t="str">
        <f>IF(E272="","",IF(Temp!optSeasCoef=0,1,INDEX($C$2:$C$13,IF(MOD(COUNT($E$2:E272),seas_indx)=0,seas_indx,MOD(COUNT($E$2:E272),seas_indx)))))</f>
        <v/>
      </c>
      <c r="H272" s="97" t="str">
        <f>IFERROR(IF(Temp!fhor_indata=1,IF(COUNT($S$2:S272)&lt;=XobsHor,"in-sample",IF(AND(COUNT($S$2:S272)&lt;=XobsHor+XfHor,MOD(S271,XobsHor)&lt;XfHor),"out-sample","")),IF(ISBLANK(F272),"",IF(COUNT($F$2:F272)&lt;=XobsHor-XfHor,"in-sample","out-sample"))),"")</f>
        <v/>
      </c>
      <c r="I272" s="120" t="str">
        <f>IF(AND(ISBLANK(F271),H271="in-sample"),"",IF(AND(Temp!fhor_indata=1,H271="out-sample",H272="out-sample"),I271,IF(AND(ISBLANK(F272),H271="out-sample"),"",IF(AND(Temp!optSeasCoef=0,Temp!sts_add=1),IF(H271="in-sample",IF(Q271=bigT,((pCell/bigT)*F271)+((1-(pCell/bigT))*(I271+J271)),IF(OR(ISBLANK(F272),COUNT($F$2:F271)&lt;=pCell),F271,((pCell/COUNT($F$2:F271))*F271)+((1-(pCell/COUNT($F$2:F271)))*(I271+J271)))),I271),IF(AND(Temp!optSeasCoef=0,Temp!sts_multp=1),IF(H271="in-sample",IF(Q271=bigT,((pCell/bigT)*F271)+((1-(pCell/bigT))*(I271*J271)),IF(OR(ISBLANK(F272),COUNT(F$2:$F271)&lt;=pCell),F271,((pCell/COUNT($F$2:F271))*F271)+((1-(pCell/COUNT($F$2:F271)))*(I271*J271)))),I271),IF(Temp!sts_add=1,IF(H271="in-sample",IF(Q271=bigT,((pCell/bigT)*AX271)+((1-(pCell/bigT))*(I271+J271)),IF(OR(ISBLANK(F272),COUNT($AX$2:AX271)&lt;=pCell),AX271,((pCell/COUNT($AX$2:AX271))*AX271)+((1-(pCell/COUNT($AX$2:AX271)))*(I271+J271)))),I271),IF(H271="in-sample",IF(Q271=bigT,((pCell/bigT)*AX271)+((1-(pCell/bigT))*(I271*J271)),IF(OR(ISBLANK(F272),COUNT($AX$2:AX271)&lt;=pCell),AX271,((pCell/COUNT($AX$2:AX271))*AX271)+((1-(pCell/COUNT($AX$2:AX271)))*(I271*J271)))),I271)))))))</f>
        <v/>
      </c>
      <c r="J272" s="120" t="str">
        <f>IF(AND(ISBLANK(F271),H271="in-sample"),"",IF(AND(Temp!fhor_indata=1,H271="out-sample",H272="out-sample"),J271,IF(AND(ISBLANK(F272),H271="out-sample"),"",IF(AND(Temp!optSeasCoef=0,Temp!sts_add=1),IF(H271="in-sample",IF(Q271=bigT,((qCell/bigT)*(I272-I271))+((1-(qCell/bigT))*J271),IF(OR(ISBLANK(F272),COUNT($F$2:F271)&lt;=qCell),IF(COUNT($F$2:F271)=1,0,F271-F270),((qCell/COUNT($F$2:F271))*(I272-I271))+((1-(qCell/COUNT($F$2:F271)))*J271))),J271),IF(AND(Temp!optSeasCoef=0,Temp!sts_multp=1),IF(H271="in-sample",IF(Q271=bigT,((qCell/bigT)*(I272/I271))+((1-(qCell/bigT))*J271),IF(qCell=0,1,IF(OR(ISBLANK(F272),COUNT($F$2:F271)&lt;=qCell),IF(COUNT($F$2:F271)=1,1,F271/F270),((qCell/COUNT($F$2:F271))*(I272/I271))+((1-(qCell/COUNT($F$2:F271)))*J271)))),J271),IF(Temp!sts_add=1,IF(H271="in-sample",IF(Q271=bigT,((qCell/bigT)*(I272-I271))+((1-(qCell/bigT))*J271),IF(OR(ISBLANK(F272),COUNT($AX$2:AX271)&lt;=qCell),IF(COUNT($AX$2:AX271)=1,0,AX271-AX270),((qCell/COUNT($AX$2:AX271))*(I272-I271))+((1-(qCell/COUNT($AX$2:AX271)))*J271))),J271),IF(H271="in-sample",IF(Q271=bigT,((qCell/bigT)*(I272/I271))+((1-(qCell/bigT))*J271),IF(qCell=0,1,IF(OR(ISBLANK(F272),COUNT($AX$2:AX271)&lt;=qCell),IF(COUNT($AX$2:AX271)=1,1,AX271/AX270),((qCell/COUNT($AX$2:AX271))*(I272/I271))+((1-(qCell/COUNT($AX$2:AX271)))*J271)))),J271)))))))</f>
        <v/>
      </c>
      <c r="K272" s="120" t="str">
        <f>IF(H272="","",IF(AND(Temp!optSeasCoef=0,Temp!sts_add=1),IF(H272="out-sample",I272+(Q272*J272),I272+J272),IF(AND(Temp!optSeasCoef=0,Temp!sts_multp=1),IF(H272="out-sample",I272*(J272^Q272),I272*J272),IF(Temp!sts_add=1,IF(H272="out-sample",(I272+(Q272*J272))*G272,(I272+J272)*G272),IF(H272="out-sample",I272*(J272^Q272)*G272,I272*J272*G272)))))</f>
        <v/>
      </c>
      <c r="L272" s="116" t="str">
        <f t="shared" si="44"/>
        <v/>
      </c>
      <c r="M272" s="116" t="str">
        <f t="shared" si="45"/>
        <v/>
      </c>
      <c r="N272" s="116" t="str">
        <f t="shared" si="46"/>
        <v/>
      </c>
      <c r="O272" s="116" t="str">
        <f t="shared" si="47"/>
        <v/>
      </c>
      <c r="P272" s="116" t="str">
        <f t="shared" si="48"/>
        <v/>
      </c>
      <c r="Q272" s="94" t="str">
        <f>IF(AND(Temp!fhor_indata=1,ISBLANK(F272),H271="in-sample"),1,IF(AND(Temp!fhor_indata=1,H271="out-sample",Q271&lt;XfHor),Q271+1,IF(ISBLANK(F272),"",IF(AND(H272="out-sample",H271="in-sample"),1,IF(AND(H272="out-sample",H271="out-sample"),Q271+1,IF(ISNUMBER(Q271),Q271+1,1))))))</f>
        <v/>
      </c>
      <c r="R272" s="94" t="str">
        <f t="shared" si="49"/>
        <v/>
      </c>
      <c r="S272" s="94" t="str">
        <f>IF(Temp!fhor_indata=1,IF(S271=XobsHor,1,IF(COUNT($S$2:S271)&lt;=XobsHor,S271+1,IF(AND(COUNT($S$2:S271)&lt;=XobsHor+XfHor,IFERROR(MOD(S271,XobsHor)&lt;XfHor,FALSE)),S271+1,""))),IF(ISBLANK(F272),"",IF(S271=maxP,1,IF(S271&lt;maxP,S271+1,IF(COUNT($S$2:S272)&lt;=XobsHor,S271+1,"")))))</f>
        <v/>
      </c>
      <c r="T272" s="3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W272" s="123" t="str">
        <f t="shared" si="51"/>
        <v/>
      </c>
      <c r="AX272" s="123" t="str">
        <f t="shared" si="52"/>
        <v/>
      </c>
      <c r="AY272" s="124" t="str">
        <f t="shared" si="53"/>
        <v/>
      </c>
      <c r="AZ272" s="124" t="str">
        <f t="shared" si="54"/>
        <v/>
      </c>
      <c r="BF272" s="91"/>
    </row>
    <row r="273" spans="1:58" s="78" customFormat="1" ht="14.25" x14ac:dyDescent="0.2">
      <c r="A273" s="6"/>
      <c r="B273" s="6"/>
      <c r="C273" s="6"/>
      <c r="D273" s="3"/>
      <c r="E273" s="98" t="str">
        <f t="shared" si="50"/>
        <v/>
      </c>
      <c r="F273" s="117"/>
      <c r="G273" s="116" t="str">
        <f>IF(E273="","",IF(Temp!optSeasCoef=0,1,INDEX($C$2:$C$13,IF(MOD(COUNT($E$2:E273),seas_indx)=0,seas_indx,MOD(COUNT($E$2:E273),seas_indx)))))</f>
        <v/>
      </c>
      <c r="H273" s="97" t="str">
        <f>IFERROR(IF(Temp!fhor_indata=1,IF(COUNT($S$2:S273)&lt;=XobsHor,"in-sample",IF(AND(COUNT($S$2:S273)&lt;=XobsHor+XfHor,MOD(S272,XobsHor)&lt;XfHor),"out-sample","")),IF(ISBLANK(F273),"",IF(COUNT($F$2:F273)&lt;=XobsHor-XfHor,"in-sample","out-sample"))),"")</f>
        <v/>
      </c>
      <c r="I273" s="120" t="str">
        <f>IF(AND(ISBLANK(F272),H272="in-sample"),"",IF(AND(Temp!fhor_indata=1,H272="out-sample",H273="out-sample"),I272,IF(AND(ISBLANK(F273),H272="out-sample"),"",IF(AND(Temp!optSeasCoef=0,Temp!sts_add=1),IF(H272="in-sample",IF(Q272=bigT,((pCell/bigT)*F272)+((1-(pCell/bigT))*(I272+J272)),IF(OR(ISBLANK(F273),COUNT($F$2:F272)&lt;=pCell),F272,((pCell/COUNT($F$2:F272))*F272)+((1-(pCell/COUNT($F$2:F272)))*(I272+J272)))),I272),IF(AND(Temp!optSeasCoef=0,Temp!sts_multp=1),IF(H272="in-sample",IF(Q272=bigT,((pCell/bigT)*F272)+((1-(pCell/bigT))*(I272*J272)),IF(OR(ISBLANK(F273),COUNT(F$2:$F272)&lt;=pCell),F272,((pCell/COUNT($F$2:F272))*F272)+((1-(pCell/COUNT($F$2:F272)))*(I272*J272)))),I272),IF(Temp!sts_add=1,IF(H272="in-sample",IF(Q272=bigT,((pCell/bigT)*AX272)+((1-(pCell/bigT))*(I272+J272)),IF(OR(ISBLANK(F273),COUNT($AX$2:AX272)&lt;=pCell),AX272,((pCell/COUNT($AX$2:AX272))*AX272)+((1-(pCell/COUNT($AX$2:AX272)))*(I272+J272)))),I272),IF(H272="in-sample",IF(Q272=bigT,((pCell/bigT)*AX272)+((1-(pCell/bigT))*(I272*J272)),IF(OR(ISBLANK(F273),COUNT($AX$2:AX272)&lt;=pCell),AX272,((pCell/COUNT($AX$2:AX272))*AX272)+((1-(pCell/COUNT($AX$2:AX272)))*(I272*J272)))),I272)))))))</f>
        <v/>
      </c>
      <c r="J273" s="120" t="str">
        <f>IF(AND(ISBLANK(F272),H272="in-sample"),"",IF(AND(Temp!fhor_indata=1,H272="out-sample",H273="out-sample"),J272,IF(AND(ISBLANK(F273),H272="out-sample"),"",IF(AND(Temp!optSeasCoef=0,Temp!sts_add=1),IF(H272="in-sample",IF(Q272=bigT,((qCell/bigT)*(I273-I272))+((1-(qCell/bigT))*J272),IF(OR(ISBLANK(F273),COUNT($F$2:F272)&lt;=qCell),IF(COUNT($F$2:F272)=1,0,F272-F271),((qCell/COUNT($F$2:F272))*(I273-I272))+((1-(qCell/COUNT($F$2:F272)))*J272))),J272),IF(AND(Temp!optSeasCoef=0,Temp!sts_multp=1),IF(H272="in-sample",IF(Q272=bigT,((qCell/bigT)*(I273/I272))+((1-(qCell/bigT))*J272),IF(qCell=0,1,IF(OR(ISBLANK(F273),COUNT($F$2:F272)&lt;=qCell),IF(COUNT($F$2:F272)=1,1,F272/F271),((qCell/COUNT($F$2:F272))*(I273/I272))+((1-(qCell/COUNT($F$2:F272)))*J272)))),J272),IF(Temp!sts_add=1,IF(H272="in-sample",IF(Q272=bigT,((qCell/bigT)*(I273-I272))+((1-(qCell/bigT))*J272),IF(OR(ISBLANK(F273),COUNT($AX$2:AX272)&lt;=qCell),IF(COUNT($AX$2:AX272)=1,0,AX272-AX271),((qCell/COUNT($AX$2:AX272))*(I273-I272))+((1-(qCell/COUNT($AX$2:AX272)))*J272))),J272),IF(H272="in-sample",IF(Q272=bigT,((qCell/bigT)*(I273/I272))+((1-(qCell/bigT))*J272),IF(qCell=0,1,IF(OR(ISBLANK(F273),COUNT($AX$2:AX272)&lt;=qCell),IF(COUNT($AX$2:AX272)=1,1,AX272/AX271),((qCell/COUNT($AX$2:AX272))*(I273/I272))+((1-(qCell/COUNT($AX$2:AX272)))*J272)))),J272)))))))</f>
        <v/>
      </c>
      <c r="K273" s="120" t="str">
        <f>IF(H273="","",IF(AND(Temp!optSeasCoef=0,Temp!sts_add=1),IF(H273="out-sample",I273+(Q273*J273),I273+J273),IF(AND(Temp!optSeasCoef=0,Temp!sts_multp=1),IF(H273="out-sample",I273*(J273^Q273),I273*J273),IF(Temp!sts_add=1,IF(H273="out-sample",(I273+(Q273*J273))*G273,(I273+J273)*G273),IF(H273="out-sample",I273*(J273^Q273)*G273,I273*J273*G273)))))</f>
        <v/>
      </c>
      <c r="L273" s="116" t="str">
        <f t="shared" si="44"/>
        <v/>
      </c>
      <c r="M273" s="116" t="str">
        <f t="shared" si="45"/>
        <v/>
      </c>
      <c r="N273" s="116" t="str">
        <f t="shared" si="46"/>
        <v/>
      </c>
      <c r="O273" s="116" t="str">
        <f t="shared" si="47"/>
        <v/>
      </c>
      <c r="P273" s="116" t="str">
        <f t="shared" si="48"/>
        <v/>
      </c>
      <c r="Q273" s="94" t="str">
        <f>IF(AND(Temp!fhor_indata=1,ISBLANK(F273),H272="in-sample"),1,IF(AND(Temp!fhor_indata=1,H272="out-sample",Q272&lt;XfHor),Q272+1,IF(ISBLANK(F273),"",IF(AND(H273="out-sample",H272="in-sample"),1,IF(AND(H273="out-sample",H272="out-sample"),Q272+1,IF(ISNUMBER(Q272),Q272+1,1))))))</f>
        <v/>
      </c>
      <c r="R273" s="94" t="str">
        <f t="shared" si="49"/>
        <v/>
      </c>
      <c r="S273" s="94" t="str">
        <f>IF(Temp!fhor_indata=1,IF(S272=XobsHor,1,IF(COUNT($S$2:S272)&lt;=XobsHor,S272+1,IF(AND(COUNT($S$2:S272)&lt;=XobsHor+XfHor,IFERROR(MOD(S272,XobsHor)&lt;XfHor,FALSE)),S272+1,""))),IF(ISBLANK(F273),"",IF(S272=maxP,1,IF(S272&lt;maxP,S272+1,IF(COUNT($S$2:S273)&lt;=XobsHor,S272+1,"")))))</f>
        <v/>
      </c>
      <c r="T273" s="3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W273" s="123" t="str">
        <f t="shared" si="51"/>
        <v/>
      </c>
      <c r="AX273" s="123" t="str">
        <f t="shared" si="52"/>
        <v/>
      </c>
      <c r="AY273" s="124" t="str">
        <f t="shared" si="53"/>
        <v/>
      </c>
      <c r="AZ273" s="124" t="str">
        <f t="shared" si="54"/>
        <v/>
      </c>
      <c r="BF273" s="91"/>
    </row>
    <row r="274" spans="1:58" s="78" customFormat="1" ht="14.25" x14ac:dyDescent="0.2">
      <c r="A274" s="6"/>
      <c r="B274" s="6"/>
      <c r="C274" s="6"/>
      <c r="D274" s="3"/>
      <c r="E274" s="98" t="str">
        <f t="shared" si="50"/>
        <v/>
      </c>
      <c r="F274" s="117"/>
      <c r="G274" s="116" t="str">
        <f>IF(E274="","",IF(Temp!optSeasCoef=0,1,INDEX($C$2:$C$13,IF(MOD(COUNT($E$2:E274),seas_indx)=0,seas_indx,MOD(COUNT($E$2:E274),seas_indx)))))</f>
        <v/>
      </c>
      <c r="H274" s="97" t="str">
        <f>IFERROR(IF(Temp!fhor_indata=1,IF(COUNT($S$2:S274)&lt;=XobsHor,"in-sample",IF(AND(COUNT($S$2:S274)&lt;=XobsHor+XfHor,MOD(S273,XobsHor)&lt;XfHor),"out-sample","")),IF(ISBLANK(F274),"",IF(COUNT($F$2:F274)&lt;=XobsHor-XfHor,"in-sample","out-sample"))),"")</f>
        <v/>
      </c>
      <c r="I274" s="120" t="str">
        <f>IF(AND(ISBLANK(F273),H273="in-sample"),"",IF(AND(Temp!fhor_indata=1,H273="out-sample",H274="out-sample"),I273,IF(AND(ISBLANK(F274),H273="out-sample"),"",IF(AND(Temp!optSeasCoef=0,Temp!sts_add=1),IF(H273="in-sample",IF(Q273=bigT,((pCell/bigT)*F273)+((1-(pCell/bigT))*(I273+J273)),IF(OR(ISBLANK(F274),COUNT($F$2:F273)&lt;=pCell),F273,((pCell/COUNT($F$2:F273))*F273)+((1-(pCell/COUNT($F$2:F273)))*(I273+J273)))),I273),IF(AND(Temp!optSeasCoef=0,Temp!sts_multp=1),IF(H273="in-sample",IF(Q273=bigT,((pCell/bigT)*F273)+((1-(pCell/bigT))*(I273*J273)),IF(OR(ISBLANK(F274),COUNT(F$2:$F273)&lt;=pCell),F273,((pCell/COUNT($F$2:F273))*F273)+((1-(pCell/COUNT($F$2:F273)))*(I273*J273)))),I273),IF(Temp!sts_add=1,IF(H273="in-sample",IF(Q273=bigT,((pCell/bigT)*AX273)+((1-(pCell/bigT))*(I273+J273)),IF(OR(ISBLANK(F274),COUNT($AX$2:AX273)&lt;=pCell),AX273,((pCell/COUNT($AX$2:AX273))*AX273)+((1-(pCell/COUNT($AX$2:AX273)))*(I273+J273)))),I273),IF(H273="in-sample",IF(Q273=bigT,((pCell/bigT)*AX273)+((1-(pCell/bigT))*(I273*J273)),IF(OR(ISBLANK(F274),COUNT($AX$2:AX273)&lt;=pCell),AX273,((pCell/COUNT($AX$2:AX273))*AX273)+((1-(pCell/COUNT($AX$2:AX273)))*(I273*J273)))),I273)))))))</f>
        <v/>
      </c>
      <c r="J274" s="120" t="str">
        <f>IF(AND(ISBLANK(F273),H273="in-sample"),"",IF(AND(Temp!fhor_indata=1,H273="out-sample",H274="out-sample"),J273,IF(AND(ISBLANK(F274),H273="out-sample"),"",IF(AND(Temp!optSeasCoef=0,Temp!sts_add=1),IF(H273="in-sample",IF(Q273=bigT,((qCell/bigT)*(I274-I273))+((1-(qCell/bigT))*J273),IF(OR(ISBLANK(F274),COUNT($F$2:F273)&lt;=qCell),IF(COUNT($F$2:F273)=1,0,F273-F272),((qCell/COUNT($F$2:F273))*(I274-I273))+((1-(qCell/COUNT($F$2:F273)))*J273))),J273),IF(AND(Temp!optSeasCoef=0,Temp!sts_multp=1),IF(H273="in-sample",IF(Q273=bigT,((qCell/bigT)*(I274/I273))+((1-(qCell/bigT))*J273),IF(qCell=0,1,IF(OR(ISBLANK(F274),COUNT($F$2:F273)&lt;=qCell),IF(COUNT($F$2:F273)=1,1,F273/F272),((qCell/COUNT($F$2:F273))*(I274/I273))+((1-(qCell/COUNT($F$2:F273)))*J273)))),J273),IF(Temp!sts_add=1,IF(H273="in-sample",IF(Q273=bigT,((qCell/bigT)*(I274-I273))+((1-(qCell/bigT))*J273),IF(OR(ISBLANK(F274),COUNT($AX$2:AX273)&lt;=qCell),IF(COUNT($AX$2:AX273)=1,0,AX273-AX272),((qCell/COUNT($AX$2:AX273))*(I274-I273))+((1-(qCell/COUNT($AX$2:AX273)))*J273))),J273),IF(H273="in-sample",IF(Q273=bigT,((qCell/bigT)*(I274/I273))+((1-(qCell/bigT))*J273),IF(qCell=0,1,IF(OR(ISBLANK(F274),COUNT($AX$2:AX273)&lt;=qCell),IF(COUNT($AX$2:AX273)=1,1,AX273/AX272),((qCell/COUNT($AX$2:AX273))*(I274/I273))+((1-(qCell/COUNT($AX$2:AX273)))*J273)))),J273)))))))</f>
        <v/>
      </c>
      <c r="K274" s="120" t="str">
        <f>IF(H274="","",IF(AND(Temp!optSeasCoef=0,Temp!sts_add=1),IF(H274="out-sample",I274+(Q274*J274),I274+J274),IF(AND(Temp!optSeasCoef=0,Temp!sts_multp=1),IF(H274="out-sample",I274*(J274^Q274),I274*J274),IF(Temp!sts_add=1,IF(H274="out-sample",(I274+(Q274*J274))*G274,(I274+J274)*G274),IF(H274="out-sample",I274*(J274^Q274)*G274,I274*J274*G274)))))</f>
        <v/>
      </c>
      <c r="L274" s="116" t="str">
        <f t="shared" si="44"/>
        <v/>
      </c>
      <c r="M274" s="116" t="str">
        <f t="shared" si="45"/>
        <v/>
      </c>
      <c r="N274" s="116" t="str">
        <f t="shared" si="46"/>
        <v/>
      </c>
      <c r="O274" s="116" t="str">
        <f t="shared" si="47"/>
        <v/>
      </c>
      <c r="P274" s="116" t="str">
        <f t="shared" si="48"/>
        <v/>
      </c>
      <c r="Q274" s="94" t="str">
        <f>IF(AND(Temp!fhor_indata=1,ISBLANK(F274),H273="in-sample"),1,IF(AND(Temp!fhor_indata=1,H273="out-sample",Q273&lt;XfHor),Q273+1,IF(ISBLANK(F274),"",IF(AND(H274="out-sample",H273="in-sample"),1,IF(AND(H274="out-sample",H273="out-sample"),Q273+1,IF(ISNUMBER(Q273),Q273+1,1))))))</f>
        <v/>
      </c>
      <c r="R274" s="94" t="str">
        <f t="shared" si="49"/>
        <v/>
      </c>
      <c r="S274" s="94" t="str">
        <f>IF(Temp!fhor_indata=1,IF(S273=XobsHor,1,IF(COUNT($S$2:S273)&lt;=XobsHor,S273+1,IF(AND(COUNT($S$2:S273)&lt;=XobsHor+XfHor,IFERROR(MOD(S273,XobsHor)&lt;XfHor,FALSE)),S273+1,""))),IF(ISBLANK(F274),"",IF(S273=maxP,1,IF(S273&lt;maxP,S273+1,IF(COUNT($S$2:S274)&lt;=XobsHor,S273+1,"")))))</f>
        <v/>
      </c>
      <c r="T274" s="3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W274" s="123" t="str">
        <f t="shared" si="51"/>
        <v/>
      </c>
      <c r="AX274" s="123" t="str">
        <f t="shared" si="52"/>
        <v/>
      </c>
      <c r="AY274" s="124" t="str">
        <f t="shared" si="53"/>
        <v/>
      </c>
      <c r="AZ274" s="124" t="str">
        <f t="shared" si="54"/>
        <v/>
      </c>
      <c r="BF274" s="91"/>
    </row>
    <row r="275" spans="1:58" s="78" customFormat="1" ht="14.25" x14ac:dyDescent="0.2">
      <c r="A275" s="6"/>
      <c r="B275" s="6"/>
      <c r="C275" s="6"/>
      <c r="D275" s="3"/>
      <c r="E275" s="98" t="str">
        <f t="shared" si="50"/>
        <v/>
      </c>
      <c r="F275" s="117"/>
      <c r="G275" s="116" t="str">
        <f>IF(E275="","",IF(Temp!optSeasCoef=0,1,INDEX($C$2:$C$13,IF(MOD(COUNT($E$2:E275),seas_indx)=0,seas_indx,MOD(COUNT($E$2:E275),seas_indx)))))</f>
        <v/>
      </c>
      <c r="H275" s="97" t="str">
        <f>IFERROR(IF(Temp!fhor_indata=1,IF(COUNT($S$2:S275)&lt;=XobsHor,"in-sample",IF(AND(COUNT($S$2:S275)&lt;=XobsHor+XfHor,MOD(S274,XobsHor)&lt;XfHor),"out-sample","")),IF(ISBLANK(F275),"",IF(COUNT($F$2:F275)&lt;=XobsHor-XfHor,"in-sample","out-sample"))),"")</f>
        <v/>
      </c>
      <c r="I275" s="120" t="str">
        <f>IF(AND(ISBLANK(F274),H274="in-sample"),"",IF(AND(Temp!fhor_indata=1,H274="out-sample",H275="out-sample"),I274,IF(AND(ISBLANK(F275),H274="out-sample"),"",IF(AND(Temp!optSeasCoef=0,Temp!sts_add=1),IF(H274="in-sample",IF(Q274=bigT,((pCell/bigT)*F274)+((1-(pCell/bigT))*(I274+J274)),IF(OR(ISBLANK(F275),COUNT($F$2:F274)&lt;=pCell),F274,((pCell/COUNT($F$2:F274))*F274)+((1-(pCell/COUNT($F$2:F274)))*(I274+J274)))),I274),IF(AND(Temp!optSeasCoef=0,Temp!sts_multp=1),IF(H274="in-sample",IF(Q274=bigT,((pCell/bigT)*F274)+((1-(pCell/bigT))*(I274*J274)),IF(OR(ISBLANK(F275),COUNT(F$2:$F274)&lt;=pCell),F274,((pCell/COUNT($F$2:F274))*F274)+((1-(pCell/COUNT($F$2:F274)))*(I274*J274)))),I274),IF(Temp!sts_add=1,IF(H274="in-sample",IF(Q274=bigT,((pCell/bigT)*AX274)+((1-(pCell/bigT))*(I274+J274)),IF(OR(ISBLANK(F275),COUNT($AX$2:AX274)&lt;=pCell),AX274,((pCell/COUNT($AX$2:AX274))*AX274)+((1-(pCell/COUNT($AX$2:AX274)))*(I274+J274)))),I274),IF(H274="in-sample",IF(Q274=bigT,((pCell/bigT)*AX274)+((1-(pCell/bigT))*(I274*J274)),IF(OR(ISBLANK(F275),COUNT($AX$2:AX274)&lt;=pCell),AX274,((pCell/COUNT($AX$2:AX274))*AX274)+((1-(pCell/COUNT($AX$2:AX274)))*(I274*J274)))),I274)))))))</f>
        <v/>
      </c>
      <c r="J275" s="120" t="str">
        <f>IF(AND(ISBLANK(F274),H274="in-sample"),"",IF(AND(Temp!fhor_indata=1,H274="out-sample",H275="out-sample"),J274,IF(AND(ISBLANK(F275),H274="out-sample"),"",IF(AND(Temp!optSeasCoef=0,Temp!sts_add=1),IF(H274="in-sample",IF(Q274=bigT,((qCell/bigT)*(I275-I274))+((1-(qCell/bigT))*J274),IF(OR(ISBLANK(F275),COUNT($F$2:F274)&lt;=qCell),IF(COUNT($F$2:F274)=1,0,F274-F273),((qCell/COUNT($F$2:F274))*(I275-I274))+((1-(qCell/COUNT($F$2:F274)))*J274))),J274),IF(AND(Temp!optSeasCoef=0,Temp!sts_multp=1),IF(H274="in-sample",IF(Q274=bigT,((qCell/bigT)*(I275/I274))+((1-(qCell/bigT))*J274),IF(qCell=0,1,IF(OR(ISBLANK(F275),COUNT($F$2:F274)&lt;=qCell),IF(COUNT($F$2:F274)=1,1,F274/F273),((qCell/COUNT($F$2:F274))*(I275/I274))+((1-(qCell/COUNT($F$2:F274)))*J274)))),J274),IF(Temp!sts_add=1,IF(H274="in-sample",IF(Q274=bigT,((qCell/bigT)*(I275-I274))+((1-(qCell/bigT))*J274),IF(OR(ISBLANK(F275),COUNT($AX$2:AX274)&lt;=qCell),IF(COUNT($AX$2:AX274)=1,0,AX274-AX273),((qCell/COUNT($AX$2:AX274))*(I275-I274))+((1-(qCell/COUNT($AX$2:AX274)))*J274))),J274),IF(H274="in-sample",IF(Q274=bigT,((qCell/bigT)*(I275/I274))+((1-(qCell/bigT))*J274),IF(qCell=0,1,IF(OR(ISBLANK(F275),COUNT($AX$2:AX274)&lt;=qCell),IF(COUNT($AX$2:AX274)=1,1,AX274/AX273),((qCell/COUNT($AX$2:AX274))*(I275/I274))+((1-(qCell/COUNT($AX$2:AX274)))*J274)))),J274)))))))</f>
        <v/>
      </c>
      <c r="K275" s="120" t="str">
        <f>IF(H275="","",IF(AND(Temp!optSeasCoef=0,Temp!sts_add=1),IF(H275="out-sample",I275+(Q275*J275),I275+J275),IF(AND(Temp!optSeasCoef=0,Temp!sts_multp=1),IF(H275="out-sample",I275*(J275^Q275),I275*J275),IF(Temp!sts_add=1,IF(H275="out-sample",(I275+(Q275*J275))*G275,(I275+J275)*G275),IF(H275="out-sample",I275*(J275^Q275)*G275,I275*J275*G275)))))</f>
        <v/>
      </c>
      <c r="L275" s="116" t="str">
        <f t="shared" si="44"/>
        <v/>
      </c>
      <c r="M275" s="116" t="str">
        <f t="shared" si="45"/>
        <v/>
      </c>
      <c r="N275" s="116" t="str">
        <f t="shared" si="46"/>
        <v/>
      </c>
      <c r="O275" s="116" t="str">
        <f t="shared" si="47"/>
        <v/>
      </c>
      <c r="P275" s="116" t="str">
        <f t="shared" si="48"/>
        <v/>
      </c>
      <c r="Q275" s="94" t="str">
        <f>IF(AND(Temp!fhor_indata=1,ISBLANK(F275),H274="in-sample"),1,IF(AND(Temp!fhor_indata=1,H274="out-sample",Q274&lt;XfHor),Q274+1,IF(ISBLANK(F275),"",IF(AND(H275="out-sample",H274="in-sample"),1,IF(AND(H275="out-sample",H274="out-sample"),Q274+1,IF(ISNUMBER(Q274),Q274+1,1))))))</f>
        <v/>
      </c>
      <c r="R275" s="94" t="str">
        <f t="shared" si="49"/>
        <v/>
      </c>
      <c r="S275" s="94" t="str">
        <f>IF(Temp!fhor_indata=1,IF(S274=XobsHor,1,IF(COUNT($S$2:S274)&lt;=XobsHor,S274+1,IF(AND(COUNT($S$2:S274)&lt;=XobsHor+XfHor,IFERROR(MOD(S274,XobsHor)&lt;XfHor,FALSE)),S274+1,""))),IF(ISBLANK(F275),"",IF(S274=maxP,1,IF(S274&lt;maxP,S274+1,IF(COUNT($S$2:S275)&lt;=XobsHor,S274+1,"")))))</f>
        <v/>
      </c>
      <c r="T275" s="3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W275" s="123" t="str">
        <f t="shared" si="51"/>
        <v/>
      </c>
      <c r="AX275" s="123" t="str">
        <f t="shared" si="52"/>
        <v/>
      </c>
      <c r="AY275" s="124" t="str">
        <f t="shared" si="53"/>
        <v/>
      </c>
      <c r="AZ275" s="124" t="str">
        <f t="shared" si="54"/>
        <v/>
      </c>
      <c r="BF275" s="91"/>
    </row>
    <row r="276" spans="1:58" s="78" customFormat="1" ht="14.25" x14ac:dyDescent="0.2">
      <c r="A276" s="6"/>
      <c r="B276" s="6"/>
      <c r="C276" s="6"/>
      <c r="D276" s="3"/>
      <c r="E276" s="98" t="str">
        <f t="shared" si="50"/>
        <v/>
      </c>
      <c r="F276" s="117"/>
      <c r="G276" s="116" t="str">
        <f>IF(E276="","",IF(Temp!optSeasCoef=0,1,INDEX($C$2:$C$13,IF(MOD(COUNT($E$2:E276),seas_indx)=0,seas_indx,MOD(COUNT($E$2:E276),seas_indx)))))</f>
        <v/>
      </c>
      <c r="H276" s="97" t="str">
        <f>IFERROR(IF(Temp!fhor_indata=1,IF(COUNT($S$2:S276)&lt;=XobsHor,"in-sample",IF(AND(COUNT($S$2:S276)&lt;=XobsHor+XfHor,MOD(S275,XobsHor)&lt;XfHor),"out-sample","")),IF(ISBLANK(F276),"",IF(COUNT($F$2:F276)&lt;=XobsHor-XfHor,"in-sample","out-sample"))),"")</f>
        <v/>
      </c>
      <c r="I276" s="120" t="str">
        <f>IF(AND(ISBLANK(F275),H275="in-sample"),"",IF(AND(Temp!fhor_indata=1,H275="out-sample",H276="out-sample"),I275,IF(AND(ISBLANK(F276),H275="out-sample"),"",IF(AND(Temp!optSeasCoef=0,Temp!sts_add=1),IF(H275="in-sample",IF(Q275=bigT,((pCell/bigT)*F275)+((1-(pCell/bigT))*(I275+J275)),IF(OR(ISBLANK(F276),COUNT($F$2:F275)&lt;=pCell),F275,((pCell/COUNT($F$2:F275))*F275)+((1-(pCell/COUNT($F$2:F275)))*(I275+J275)))),I275),IF(AND(Temp!optSeasCoef=0,Temp!sts_multp=1),IF(H275="in-sample",IF(Q275=bigT,((pCell/bigT)*F275)+((1-(pCell/bigT))*(I275*J275)),IF(OR(ISBLANK(F276),COUNT(F$2:$F275)&lt;=pCell),F275,((pCell/COUNT($F$2:F275))*F275)+((1-(pCell/COUNT($F$2:F275)))*(I275*J275)))),I275),IF(Temp!sts_add=1,IF(H275="in-sample",IF(Q275=bigT,((pCell/bigT)*AX275)+((1-(pCell/bigT))*(I275+J275)),IF(OR(ISBLANK(F276),COUNT($AX$2:AX275)&lt;=pCell),AX275,((pCell/COUNT($AX$2:AX275))*AX275)+((1-(pCell/COUNT($AX$2:AX275)))*(I275+J275)))),I275),IF(H275="in-sample",IF(Q275=bigT,((pCell/bigT)*AX275)+((1-(pCell/bigT))*(I275*J275)),IF(OR(ISBLANK(F276),COUNT($AX$2:AX275)&lt;=pCell),AX275,((pCell/COUNT($AX$2:AX275))*AX275)+((1-(pCell/COUNT($AX$2:AX275)))*(I275*J275)))),I275)))))))</f>
        <v/>
      </c>
      <c r="J276" s="120" t="str">
        <f>IF(AND(ISBLANK(F275),H275="in-sample"),"",IF(AND(Temp!fhor_indata=1,H275="out-sample",H276="out-sample"),J275,IF(AND(ISBLANK(F276),H275="out-sample"),"",IF(AND(Temp!optSeasCoef=0,Temp!sts_add=1),IF(H275="in-sample",IF(Q275=bigT,((qCell/bigT)*(I276-I275))+((1-(qCell/bigT))*J275),IF(OR(ISBLANK(F276),COUNT($F$2:F275)&lt;=qCell),IF(COUNT($F$2:F275)=1,0,F275-F274),((qCell/COUNT($F$2:F275))*(I276-I275))+((1-(qCell/COUNT($F$2:F275)))*J275))),J275),IF(AND(Temp!optSeasCoef=0,Temp!sts_multp=1),IF(H275="in-sample",IF(Q275=bigT,((qCell/bigT)*(I276/I275))+((1-(qCell/bigT))*J275),IF(qCell=0,1,IF(OR(ISBLANK(F276),COUNT($F$2:F275)&lt;=qCell),IF(COUNT($F$2:F275)=1,1,F275/F274),((qCell/COUNT($F$2:F275))*(I276/I275))+((1-(qCell/COUNT($F$2:F275)))*J275)))),J275),IF(Temp!sts_add=1,IF(H275="in-sample",IF(Q275=bigT,((qCell/bigT)*(I276-I275))+((1-(qCell/bigT))*J275),IF(OR(ISBLANK(F276),COUNT($AX$2:AX275)&lt;=qCell),IF(COUNT($AX$2:AX275)=1,0,AX275-AX274),((qCell/COUNT($AX$2:AX275))*(I276-I275))+((1-(qCell/COUNT($AX$2:AX275)))*J275))),J275),IF(H275="in-sample",IF(Q275=bigT,((qCell/bigT)*(I276/I275))+((1-(qCell/bigT))*J275),IF(qCell=0,1,IF(OR(ISBLANK(F276),COUNT($AX$2:AX275)&lt;=qCell),IF(COUNT($AX$2:AX275)=1,1,AX275/AX274),((qCell/COUNT($AX$2:AX275))*(I276/I275))+((1-(qCell/COUNT($AX$2:AX275)))*J275)))),J275)))))))</f>
        <v/>
      </c>
      <c r="K276" s="120" t="str">
        <f>IF(H276="","",IF(AND(Temp!optSeasCoef=0,Temp!sts_add=1),IF(H276="out-sample",I276+(Q276*J276),I276+J276),IF(AND(Temp!optSeasCoef=0,Temp!sts_multp=1),IF(H276="out-sample",I276*(J276^Q276),I276*J276),IF(Temp!sts_add=1,IF(H276="out-sample",(I276+(Q276*J276))*G276,(I276+J276)*G276),IF(H276="out-sample",I276*(J276^Q276)*G276,I276*J276*G276)))))</f>
        <v/>
      </c>
      <c r="L276" s="116" t="str">
        <f t="shared" si="44"/>
        <v/>
      </c>
      <c r="M276" s="116" t="str">
        <f t="shared" si="45"/>
        <v/>
      </c>
      <c r="N276" s="116" t="str">
        <f t="shared" si="46"/>
        <v/>
      </c>
      <c r="O276" s="116" t="str">
        <f t="shared" si="47"/>
        <v/>
      </c>
      <c r="P276" s="116" t="str">
        <f t="shared" si="48"/>
        <v/>
      </c>
      <c r="Q276" s="94" t="str">
        <f>IF(AND(Temp!fhor_indata=1,ISBLANK(F276),H275="in-sample"),1,IF(AND(Temp!fhor_indata=1,H275="out-sample",Q275&lt;XfHor),Q275+1,IF(ISBLANK(F276),"",IF(AND(H276="out-sample",H275="in-sample"),1,IF(AND(H276="out-sample",H275="out-sample"),Q275+1,IF(ISNUMBER(Q275),Q275+1,1))))))</f>
        <v/>
      </c>
      <c r="R276" s="94" t="str">
        <f t="shared" si="49"/>
        <v/>
      </c>
      <c r="S276" s="94" t="str">
        <f>IF(Temp!fhor_indata=1,IF(S275=XobsHor,1,IF(COUNT($S$2:S275)&lt;=XobsHor,S275+1,IF(AND(COUNT($S$2:S275)&lt;=XobsHor+XfHor,IFERROR(MOD(S275,XobsHor)&lt;XfHor,FALSE)),S275+1,""))),IF(ISBLANK(F276),"",IF(S275=maxP,1,IF(S275&lt;maxP,S275+1,IF(COUNT($S$2:S276)&lt;=XobsHor,S275+1,"")))))</f>
        <v/>
      </c>
      <c r="T276" s="3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W276" s="123" t="str">
        <f t="shared" si="51"/>
        <v/>
      </c>
      <c r="AX276" s="123" t="str">
        <f t="shared" si="52"/>
        <v/>
      </c>
      <c r="AY276" s="124" t="str">
        <f t="shared" si="53"/>
        <v/>
      </c>
      <c r="AZ276" s="124" t="str">
        <f t="shared" si="54"/>
        <v/>
      </c>
      <c r="BF276" s="91"/>
    </row>
    <row r="277" spans="1:58" s="78" customFormat="1" ht="14.25" x14ac:dyDescent="0.2">
      <c r="A277" s="6"/>
      <c r="B277" s="6"/>
      <c r="C277" s="6"/>
      <c r="D277" s="3"/>
      <c r="E277" s="98" t="str">
        <f t="shared" si="50"/>
        <v/>
      </c>
      <c r="F277" s="117"/>
      <c r="G277" s="116" t="str">
        <f>IF(E277="","",IF(Temp!optSeasCoef=0,1,INDEX($C$2:$C$13,IF(MOD(COUNT($E$2:E277),seas_indx)=0,seas_indx,MOD(COUNT($E$2:E277),seas_indx)))))</f>
        <v/>
      </c>
      <c r="H277" s="97" t="str">
        <f>IFERROR(IF(Temp!fhor_indata=1,IF(COUNT($S$2:S277)&lt;=XobsHor,"in-sample",IF(AND(COUNT($S$2:S277)&lt;=XobsHor+XfHor,MOD(S276,XobsHor)&lt;XfHor),"out-sample","")),IF(ISBLANK(F277),"",IF(COUNT($F$2:F277)&lt;=XobsHor-XfHor,"in-sample","out-sample"))),"")</f>
        <v/>
      </c>
      <c r="I277" s="120" t="str">
        <f>IF(AND(ISBLANK(F276),H276="in-sample"),"",IF(AND(Temp!fhor_indata=1,H276="out-sample",H277="out-sample"),I276,IF(AND(ISBLANK(F277),H276="out-sample"),"",IF(AND(Temp!optSeasCoef=0,Temp!sts_add=1),IF(H276="in-sample",IF(Q276=bigT,((pCell/bigT)*F276)+((1-(pCell/bigT))*(I276+J276)),IF(OR(ISBLANK(F277),COUNT($F$2:F276)&lt;=pCell),F276,((pCell/COUNT($F$2:F276))*F276)+((1-(pCell/COUNT($F$2:F276)))*(I276+J276)))),I276),IF(AND(Temp!optSeasCoef=0,Temp!sts_multp=1),IF(H276="in-sample",IF(Q276=bigT,((pCell/bigT)*F276)+((1-(pCell/bigT))*(I276*J276)),IF(OR(ISBLANK(F277),COUNT(F$2:$F276)&lt;=pCell),F276,((pCell/COUNT($F$2:F276))*F276)+((1-(pCell/COUNT($F$2:F276)))*(I276*J276)))),I276),IF(Temp!sts_add=1,IF(H276="in-sample",IF(Q276=bigT,((pCell/bigT)*AX276)+((1-(pCell/bigT))*(I276+J276)),IF(OR(ISBLANK(F277),COUNT($AX$2:AX276)&lt;=pCell),AX276,((pCell/COUNT($AX$2:AX276))*AX276)+((1-(pCell/COUNT($AX$2:AX276)))*(I276+J276)))),I276),IF(H276="in-sample",IF(Q276=bigT,((pCell/bigT)*AX276)+((1-(pCell/bigT))*(I276*J276)),IF(OR(ISBLANK(F277),COUNT($AX$2:AX276)&lt;=pCell),AX276,((pCell/COUNT($AX$2:AX276))*AX276)+((1-(pCell/COUNT($AX$2:AX276)))*(I276*J276)))),I276)))))))</f>
        <v/>
      </c>
      <c r="J277" s="120" t="str">
        <f>IF(AND(ISBLANK(F276),H276="in-sample"),"",IF(AND(Temp!fhor_indata=1,H276="out-sample",H277="out-sample"),J276,IF(AND(ISBLANK(F277),H276="out-sample"),"",IF(AND(Temp!optSeasCoef=0,Temp!sts_add=1),IF(H276="in-sample",IF(Q276=bigT,((qCell/bigT)*(I277-I276))+((1-(qCell/bigT))*J276),IF(OR(ISBLANK(F277),COUNT($F$2:F276)&lt;=qCell),IF(COUNT($F$2:F276)=1,0,F276-F275),((qCell/COUNT($F$2:F276))*(I277-I276))+((1-(qCell/COUNT($F$2:F276)))*J276))),J276),IF(AND(Temp!optSeasCoef=0,Temp!sts_multp=1),IF(H276="in-sample",IF(Q276=bigT,((qCell/bigT)*(I277/I276))+((1-(qCell/bigT))*J276),IF(qCell=0,1,IF(OR(ISBLANK(F277),COUNT($F$2:F276)&lt;=qCell),IF(COUNT($F$2:F276)=1,1,F276/F275),((qCell/COUNT($F$2:F276))*(I277/I276))+((1-(qCell/COUNT($F$2:F276)))*J276)))),J276),IF(Temp!sts_add=1,IF(H276="in-sample",IF(Q276=bigT,((qCell/bigT)*(I277-I276))+((1-(qCell/bigT))*J276),IF(OR(ISBLANK(F277),COUNT($AX$2:AX276)&lt;=qCell),IF(COUNT($AX$2:AX276)=1,0,AX276-AX275),((qCell/COUNT($AX$2:AX276))*(I277-I276))+((1-(qCell/COUNT($AX$2:AX276)))*J276))),J276),IF(H276="in-sample",IF(Q276=bigT,((qCell/bigT)*(I277/I276))+((1-(qCell/bigT))*J276),IF(qCell=0,1,IF(OR(ISBLANK(F277),COUNT($AX$2:AX276)&lt;=qCell),IF(COUNT($AX$2:AX276)=1,1,AX276/AX275),((qCell/COUNT($AX$2:AX276))*(I277/I276))+((1-(qCell/COUNT($AX$2:AX276)))*J276)))),J276)))))))</f>
        <v/>
      </c>
      <c r="K277" s="120" t="str">
        <f>IF(H277="","",IF(AND(Temp!optSeasCoef=0,Temp!sts_add=1),IF(H277="out-sample",I277+(Q277*J277),I277+J277),IF(AND(Temp!optSeasCoef=0,Temp!sts_multp=1),IF(H277="out-sample",I277*(J277^Q277),I277*J277),IF(Temp!sts_add=1,IF(H277="out-sample",(I277+(Q277*J277))*G277,(I277+J277)*G277),IF(H277="out-sample",I277*(J277^Q277)*G277,I277*J277*G277)))))</f>
        <v/>
      </c>
      <c r="L277" s="116" t="str">
        <f t="shared" si="44"/>
        <v/>
      </c>
      <c r="M277" s="116" t="str">
        <f t="shared" si="45"/>
        <v/>
      </c>
      <c r="N277" s="116" t="str">
        <f t="shared" si="46"/>
        <v/>
      </c>
      <c r="O277" s="116" t="str">
        <f t="shared" si="47"/>
        <v/>
      </c>
      <c r="P277" s="116" t="str">
        <f t="shared" si="48"/>
        <v/>
      </c>
      <c r="Q277" s="94" t="str">
        <f>IF(AND(Temp!fhor_indata=1,ISBLANK(F277),H276="in-sample"),1,IF(AND(Temp!fhor_indata=1,H276="out-sample",Q276&lt;XfHor),Q276+1,IF(ISBLANK(F277),"",IF(AND(H277="out-sample",H276="in-sample"),1,IF(AND(H277="out-sample",H276="out-sample"),Q276+1,IF(ISNUMBER(Q276),Q276+1,1))))))</f>
        <v/>
      </c>
      <c r="R277" s="94" t="str">
        <f t="shared" si="49"/>
        <v/>
      </c>
      <c r="S277" s="94" t="str">
        <f>IF(Temp!fhor_indata=1,IF(S276=XobsHor,1,IF(COUNT($S$2:S276)&lt;=XobsHor,S276+1,IF(AND(COUNT($S$2:S276)&lt;=XobsHor+XfHor,IFERROR(MOD(S276,XobsHor)&lt;XfHor,FALSE)),S276+1,""))),IF(ISBLANK(F277),"",IF(S276=maxP,1,IF(S276&lt;maxP,S276+1,IF(COUNT($S$2:S277)&lt;=XobsHor,S276+1,"")))))</f>
        <v/>
      </c>
      <c r="T277" s="3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W277" s="123" t="str">
        <f t="shared" si="51"/>
        <v/>
      </c>
      <c r="AX277" s="123" t="str">
        <f t="shared" si="52"/>
        <v/>
      </c>
      <c r="AY277" s="124" t="str">
        <f t="shared" si="53"/>
        <v/>
      </c>
      <c r="AZ277" s="124" t="str">
        <f t="shared" si="54"/>
        <v/>
      </c>
      <c r="BF277" s="91"/>
    </row>
    <row r="278" spans="1:58" s="78" customFormat="1" ht="14.25" x14ac:dyDescent="0.2">
      <c r="A278" s="6"/>
      <c r="B278" s="6"/>
      <c r="C278" s="6"/>
      <c r="D278" s="3"/>
      <c r="E278" s="98" t="str">
        <f t="shared" si="50"/>
        <v/>
      </c>
      <c r="F278" s="117"/>
      <c r="G278" s="116" t="str">
        <f>IF(E278="","",IF(Temp!optSeasCoef=0,1,INDEX($C$2:$C$13,IF(MOD(COUNT($E$2:E278),seas_indx)=0,seas_indx,MOD(COUNT($E$2:E278),seas_indx)))))</f>
        <v/>
      </c>
      <c r="H278" s="97" t="str">
        <f>IFERROR(IF(Temp!fhor_indata=1,IF(COUNT($S$2:S278)&lt;=XobsHor,"in-sample",IF(AND(COUNT($S$2:S278)&lt;=XobsHor+XfHor,MOD(S277,XobsHor)&lt;XfHor),"out-sample","")),IF(ISBLANK(F278),"",IF(COUNT($F$2:F278)&lt;=XobsHor-XfHor,"in-sample","out-sample"))),"")</f>
        <v/>
      </c>
      <c r="I278" s="120" t="str">
        <f>IF(AND(ISBLANK(F277),H277="in-sample"),"",IF(AND(Temp!fhor_indata=1,H277="out-sample",H278="out-sample"),I277,IF(AND(ISBLANK(F278),H277="out-sample"),"",IF(AND(Temp!optSeasCoef=0,Temp!sts_add=1),IF(H277="in-sample",IF(Q277=bigT,((pCell/bigT)*F277)+((1-(pCell/bigT))*(I277+J277)),IF(OR(ISBLANK(F278),COUNT($F$2:F277)&lt;=pCell),F277,((pCell/COUNT($F$2:F277))*F277)+((1-(pCell/COUNT($F$2:F277)))*(I277+J277)))),I277),IF(AND(Temp!optSeasCoef=0,Temp!sts_multp=1),IF(H277="in-sample",IF(Q277=bigT,((pCell/bigT)*F277)+((1-(pCell/bigT))*(I277*J277)),IF(OR(ISBLANK(F278),COUNT(F$2:$F277)&lt;=pCell),F277,((pCell/COUNT($F$2:F277))*F277)+((1-(pCell/COUNT($F$2:F277)))*(I277*J277)))),I277),IF(Temp!sts_add=1,IF(H277="in-sample",IF(Q277=bigT,((pCell/bigT)*AX277)+((1-(pCell/bigT))*(I277+J277)),IF(OR(ISBLANK(F278),COUNT($AX$2:AX277)&lt;=pCell),AX277,((pCell/COUNT($AX$2:AX277))*AX277)+((1-(pCell/COUNT($AX$2:AX277)))*(I277+J277)))),I277),IF(H277="in-sample",IF(Q277=bigT,((pCell/bigT)*AX277)+((1-(pCell/bigT))*(I277*J277)),IF(OR(ISBLANK(F278),COUNT($AX$2:AX277)&lt;=pCell),AX277,((pCell/COUNT($AX$2:AX277))*AX277)+((1-(pCell/COUNT($AX$2:AX277)))*(I277*J277)))),I277)))))))</f>
        <v/>
      </c>
      <c r="J278" s="120" t="str">
        <f>IF(AND(ISBLANK(F277),H277="in-sample"),"",IF(AND(Temp!fhor_indata=1,H277="out-sample",H278="out-sample"),J277,IF(AND(ISBLANK(F278),H277="out-sample"),"",IF(AND(Temp!optSeasCoef=0,Temp!sts_add=1),IF(H277="in-sample",IF(Q277=bigT,((qCell/bigT)*(I278-I277))+((1-(qCell/bigT))*J277),IF(OR(ISBLANK(F278),COUNT($F$2:F277)&lt;=qCell),IF(COUNT($F$2:F277)=1,0,F277-F276),((qCell/COUNT($F$2:F277))*(I278-I277))+((1-(qCell/COUNT($F$2:F277)))*J277))),J277),IF(AND(Temp!optSeasCoef=0,Temp!sts_multp=1),IF(H277="in-sample",IF(Q277=bigT,((qCell/bigT)*(I278/I277))+((1-(qCell/bigT))*J277),IF(qCell=0,1,IF(OR(ISBLANK(F278),COUNT($F$2:F277)&lt;=qCell),IF(COUNT($F$2:F277)=1,1,F277/F276),((qCell/COUNT($F$2:F277))*(I278/I277))+((1-(qCell/COUNT($F$2:F277)))*J277)))),J277),IF(Temp!sts_add=1,IF(H277="in-sample",IF(Q277=bigT,((qCell/bigT)*(I278-I277))+((1-(qCell/bigT))*J277),IF(OR(ISBLANK(F278),COUNT($AX$2:AX277)&lt;=qCell),IF(COUNT($AX$2:AX277)=1,0,AX277-AX276),((qCell/COUNT($AX$2:AX277))*(I278-I277))+((1-(qCell/COUNT($AX$2:AX277)))*J277))),J277),IF(H277="in-sample",IF(Q277=bigT,((qCell/bigT)*(I278/I277))+((1-(qCell/bigT))*J277),IF(qCell=0,1,IF(OR(ISBLANK(F278),COUNT($AX$2:AX277)&lt;=qCell),IF(COUNT($AX$2:AX277)=1,1,AX277/AX276),((qCell/COUNT($AX$2:AX277))*(I278/I277))+((1-(qCell/COUNT($AX$2:AX277)))*J277)))),J277)))))))</f>
        <v/>
      </c>
      <c r="K278" s="120" t="str">
        <f>IF(H278="","",IF(AND(Temp!optSeasCoef=0,Temp!sts_add=1),IF(H278="out-sample",I278+(Q278*J278),I278+J278),IF(AND(Temp!optSeasCoef=0,Temp!sts_multp=1),IF(H278="out-sample",I278*(J278^Q278),I278*J278),IF(Temp!sts_add=1,IF(H278="out-sample",(I278+(Q278*J278))*G278,(I278+J278)*G278),IF(H278="out-sample",I278*(J278^Q278)*G278,I278*J278*G278)))))</f>
        <v/>
      </c>
      <c r="L278" s="116" t="str">
        <f t="shared" si="44"/>
        <v/>
      </c>
      <c r="M278" s="116" t="str">
        <f t="shared" si="45"/>
        <v/>
      </c>
      <c r="N278" s="116" t="str">
        <f t="shared" si="46"/>
        <v/>
      </c>
      <c r="O278" s="116" t="str">
        <f t="shared" si="47"/>
        <v/>
      </c>
      <c r="P278" s="116" t="str">
        <f t="shared" si="48"/>
        <v/>
      </c>
      <c r="Q278" s="94" t="str">
        <f>IF(AND(Temp!fhor_indata=1,ISBLANK(F278),H277="in-sample"),1,IF(AND(Temp!fhor_indata=1,H277="out-sample",Q277&lt;XfHor),Q277+1,IF(ISBLANK(F278),"",IF(AND(H278="out-sample",H277="in-sample"),1,IF(AND(H278="out-sample",H277="out-sample"),Q277+1,IF(ISNUMBER(Q277),Q277+1,1))))))</f>
        <v/>
      </c>
      <c r="R278" s="94" t="str">
        <f t="shared" si="49"/>
        <v/>
      </c>
      <c r="S278" s="94" t="str">
        <f>IF(Temp!fhor_indata=1,IF(S277=XobsHor,1,IF(COUNT($S$2:S277)&lt;=XobsHor,S277+1,IF(AND(COUNT($S$2:S277)&lt;=XobsHor+XfHor,IFERROR(MOD(S277,XobsHor)&lt;XfHor,FALSE)),S277+1,""))),IF(ISBLANK(F278),"",IF(S277=maxP,1,IF(S277&lt;maxP,S277+1,IF(COUNT($S$2:S278)&lt;=XobsHor,S277+1,"")))))</f>
        <v/>
      </c>
      <c r="T278" s="3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W278" s="123" t="str">
        <f t="shared" si="51"/>
        <v/>
      </c>
      <c r="AX278" s="123" t="str">
        <f t="shared" si="52"/>
        <v/>
      </c>
      <c r="AY278" s="124" t="str">
        <f t="shared" si="53"/>
        <v/>
      </c>
      <c r="AZ278" s="124" t="str">
        <f t="shared" si="54"/>
        <v/>
      </c>
      <c r="BF278" s="91"/>
    </row>
    <row r="279" spans="1:58" s="78" customFormat="1" ht="14.25" x14ac:dyDescent="0.2">
      <c r="A279" s="6"/>
      <c r="B279" s="6"/>
      <c r="C279" s="6"/>
      <c r="D279" s="3"/>
      <c r="E279" s="98" t="str">
        <f t="shared" si="50"/>
        <v/>
      </c>
      <c r="F279" s="117"/>
      <c r="G279" s="116" t="str">
        <f>IF(E279="","",IF(Temp!optSeasCoef=0,1,INDEX($C$2:$C$13,IF(MOD(COUNT($E$2:E279),seas_indx)=0,seas_indx,MOD(COUNT($E$2:E279),seas_indx)))))</f>
        <v/>
      </c>
      <c r="H279" s="97" t="str">
        <f>IFERROR(IF(Temp!fhor_indata=1,IF(COUNT($S$2:S279)&lt;=XobsHor,"in-sample",IF(AND(COUNT($S$2:S279)&lt;=XobsHor+XfHor,MOD(S278,XobsHor)&lt;XfHor),"out-sample","")),IF(ISBLANK(F279),"",IF(COUNT($F$2:F279)&lt;=XobsHor-XfHor,"in-sample","out-sample"))),"")</f>
        <v/>
      </c>
      <c r="I279" s="120" t="str">
        <f>IF(AND(ISBLANK(F278),H278="in-sample"),"",IF(AND(Temp!fhor_indata=1,H278="out-sample",H279="out-sample"),I278,IF(AND(ISBLANK(F279),H278="out-sample"),"",IF(AND(Temp!optSeasCoef=0,Temp!sts_add=1),IF(H278="in-sample",IF(Q278=bigT,((pCell/bigT)*F278)+((1-(pCell/bigT))*(I278+J278)),IF(OR(ISBLANK(F279),COUNT($F$2:F278)&lt;=pCell),F278,((pCell/COUNT($F$2:F278))*F278)+((1-(pCell/COUNT($F$2:F278)))*(I278+J278)))),I278),IF(AND(Temp!optSeasCoef=0,Temp!sts_multp=1),IF(H278="in-sample",IF(Q278=bigT,((pCell/bigT)*F278)+((1-(pCell/bigT))*(I278*J278)),IF(OR(ISBLANK(F279),COUNT(F$2:$F278)&lt;=pCell),F278,((pCell/COUNT($F$2:F278))*F278)+((1-(pCell/COUNT($F$2:F278)))*(I278*J278)))),I278),IF(Temp!sts_add=1,IF(H278="in-sample",IF(Q278=bigT,((pCell/bigT)*AX278)+((1-(pCell/bigT))*(I278+J278)),IF(OR(ISBLANK(F279),COUNT($AX$2:AX278)&lt;=pCell),AX278,((pCell/COUNT($AX$2:AX278))*AX278)+((1-(pCell/COUNT($AX$2:AX278)))*(I278+J278)))),I278),IF(H278="in-sample",IF(Q278=bigT,((pCell/bigT)*AX278)+((1-(pCell/bigT))*(I278*J278)),IF(OR(ISBLANK(F279),COUNT($AX$2:AX278)&lt;=pCell),AX278,((pCell/COUNT($AX$2:AX278))*AX278)+((1-(pCell/COUNT($AX$2:AX278)))*(I278*J278)))),I278)))))))</f>
        <v/>
      </c>
      <c r="J279" s="120" t="str">
        <f>IF(AND(ISBLANK(F278),H278="in-sample"),"",IF(AND(Temp!fhor_indata=1,H278="out-sample",H279="out-sample"),J278,IF(AND(ISBLANK(F279),H278="out-sample"),"",IF(AND(Temp!optSeasCoef=0,Temp!sts_add=1),IF(H278="in-sample",IF(Q278=bigT,((qCell/bigT)*(I279-I278))+((1-(qCell/bigT))*J278),IF(OR(ISBLANK(F279),COUNT($F$2:F278)&lt;=qCell),IF(COUNT($F$2:F278)=1,0,F278-F277),((qCell/COUNT($F$2:F278))*(I279-I278))+((1-(qCell/COUNT($F$2:F278)))*J278))),J278),IF(AND(Temp!optSeasCoef=0,Temp!sts_multp=1),IF(H278="in-sample",IF(Q278=bigT,((qCell/bigT)*(I279/I278))+((1-(qCell/bigT))*J278),IF(qCell=0,1,IF(OR(ISBLANK(F279),COUNT($F$2:F278)&lt;=qCell),IF(COUNT($F$2:F278)=1,1,F278/F277),((qCell/COUNT($F$2:F278))*(I279/I278))+((1-(qCell/COUNT($F$2:F278)))*J278)))),J278),IF(Temp!sts_add=1,IF(H278="in-sample",IF(Q278=bigT,((qCell/bigT)*(I279-I278))+((1-(qCell/bigT))*J278),IF(OR(ISBLANK(F279),COUNT($AX$2:AX278)&lt;=qCell),IF(COUNT($AX$2:AX278)=1,0,AX278-AX277),((qCell/COUNT($AX$2:AX278))*(I279-I278))+((1-(qCell/COUNT($AX$2:AX278)))*J278))),J278),IF(H278="in-sample",IF(Q278=bigT,((qCell/bigT)*(I279/I278))+((1-(qCell/bigT))*J278),IF(qCell=0,1,IF(OR(ISBLANK(F279),COUNT($AX$2:AX278)&lt;=qCell),IF(COUNT($AX$2:AX278)=1,1,AX278/AX277),((qCell/COUNT($AX$2:AX278))*(I279/I278))+((1-(qCell/COUNT($AX$2:AX278)))*J278)))),J278)))))))</f>
        <v/>
      </c>
      <c r="K279" s="120" t="str">
        <f>IF(H279="","",IF(AND(Temp!optSeasCoef=0,Temp!sts_add=1),IF(H279="out-sample",I279+(Q279*J279),I279+J279),IF(AND(Temp!optSeasCoef=0,Temp!sts_multp=1),IF(H279="out-sample",I279*(J279^Q279),I279*J279),IF(Temp!sts_add=1,IF(H279="out-sample",(I279+(Q279*J279))*G279,(I279+J279)*G279),IF(H279="out-sample",I279*(J279^Q279)*G279,I279*J279*G279)))))</f>
        <v/>
      </c>
      <c r="L279" s="116" t="str">
        <f t="shared" si="44"/>
        <v/>
      </c>
      <c r="M279" s="116" t="str">
        <f t="shared" si="45"/>
        <v/>
      </c>
      <c r="N279" s="116" t="str">
        <f t="shared" si="46"/>
        <v/>
      </c>
      <c r="O279" s="116" t="str">
        <f t="shared" si="47"/>
        <v/>
      </c>
      <c r="P279" s="116" t="str">
        <f t="shared" si="48"/>
        <v/>
      </c>
      <c r="Q279" s="94" t="str">
        <f>IF(AND(Temp!fhor_indata=1,ISBLANK(F279),H278="in-sample"),1,IF(AND(Temp!fhor_indata=1,H278="out-sample",Q278&lt;XfHor),Q278+1,IF(ISBLANK(F279),"",IF(AND(H279="out-sample",H278="in-sample"),1,IF(AND(H279="out-sample",H278="out-sample"),Q278+1,IF(ISNUMBER(Q278),Q278+1,1))))))</f>
        <v/>
      </c>
      <c r="R279" s="94" t="str">
        <f t="shared" si="49"/>
        <v/>
      </c>
      <c r="S279" s="94" t="str">
        <f>IF(Temp!fhor_indata=1,IF(S278=XobsHor,1,IF(COUNT($S$2:S278)&lt;=XobsHor,S278+1,IF(AND(COUNT($S$2:S278)&lt;=XobsHor+XfHor,IFERROR(MOD(S278,XobsHor)&lt;XfHor,FALSE)),S278+1,""))),IF(ISBLANK(F279),"",IF(S278=maxP,1,IF(S278&lt;maxP,S278+1,IF(COUNT($S$2:S279)&lt;=XobsHor,S278+1,"")))))</f>
        <v/>
      </c>
      <c r="T279" s="3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W279" s="123" t="str">
        <f t="shared" si="51"/>
        <v/>
      </c>
      <c r="AX279" s="123" t="str">
        <f t="shared" si="52"/>
        <v/>
      </c>
      <c r="AY279" s="124" t="str">
        <f t="shared" si="53"/>
        <v/>
      </c>
      <c r="AZ279" s="124" t="str">
        <f t="shared" si="54"/>
        <v/>
      </c>
      <c r="BF279" s="91"/>
    </row>
    <row r="280" spans="1:58" s="78" customFormat="1" ht="14.25" x14ac:dyDescent="0.2">
      <c r="A280" s="6"/>
      <c r="B280" s="6"/>
      <c r="C280" s="6"/>
      <c r="D280" s="3"/>
      <c r="E280" s="98" t="str">
        <f t="shared" si="50"/>
        <v/>
      </c>
      <c r="F280" s="117"/>
      <c r="G280" s="116" t="str">
        <f>IF(E280="","",IF(Temp!optSeasCoef=0,1,INDEX($C$2:$C$13,IF(MOD(COUNT($E$2:E280),seas_indx)=0,seas_indx,MOD(COUNT($E$2:E280),seas_indx)))))</f>
        <v/>
      </c>
      <c r="H280" s="97" t="str">
        <f>IFERROR(IF(Temp!fhor_indata=1,IF(COUNT($S$2:S280)&lt;=XobsHor,"in-sample",IF(AND(COUNT($S$2:S280)&lt;=XobsHor+XfHor,MOD(S279,XobsHor)&lt;XfHor),"out-sample","")),IF(ISBLANK(F280),"",IF(COUNT($F$2:F280)&lt;=XobsHor-XfHor,"in-sample","out-sample"))),"")</f>
        <v/>
      </c>
      <c r="I280" s="120" t="str">
        <f>IF(AND(ISBLANK(F279),H279="in-sample"),"",IF(AND(Temp!fhor_indata=1,H279="out-sample",H280="out-sample"),I279,IF(AND(ISBLANK(F280),H279="out-sample"),"",IF(AND(Temp!optSeasCoef=0,Temp!sts_add=1),IF(H279="in-sample",IF(Q279=bigT,((pCell/bigT)*F279)+((1-(pCell/bigT))*(I279+J279)),IF(OR(ISBLANK(F280),COUNT($F$2:F279)&lt;=pCell),F279,((pCell/COUNT($F$2:F279))*F279)+((1-(pCell/COUNT($F$2:F279)))*(I279+J279)))),I279),IF(AND(Temp!optSeasCoef=0,Temp!sts_multp=1),IF(H279="in-sample",IF(Q279=bigT,((pCell/bigT)*F279)+((1-(pCell/bigT))*(I279*J279)),IF(OR(ISBLANK(F280),COUNT(F$2:$F279)&lt;=pCell),F279,((pCell/COUNT($F$2:F279))*F279)+((1-(pCell/COUNT($F$2:F279)))*(I279*J279)))),I279),IF(Temp!sts_add=1,IF(H279="in-sample",IF(Q279=bigT,((pCell/bigT)*AX279)+((1-(pCell/bigT))*(I279+J279)),IF(OR(ISBLANK(F280),COUNT($AX$2:AX279)&lt;=pCell),AX279,((pCell/COUNT($AX$2:AX279))*AX279)+((1-(pCell/COUNT($AX$2:AX279)))*(I279+J279)))),I279),IF(H279="in-sample",IF(Q279=bigT,((pCell/bigT)*AX279)+((1-(pCell/bigT))*(I279*J279)),IF(OR(ISBLANK(F280),COUNT($AX$2:AX279)&lt;=pCell),AX279,((pCell/COUNT($AX$2:AX279))*AX279)+((1-(pCell/COUNT($AX$2:AX279)))*(I279*J279)))),I279)))))))</f>
        <v/>
      </c>
      <c r="J280" s="120" t="str">
        <f>IF(AND(ISBLANK(F279),H279="in-sample"),"",IF(AND(Temp!fhor_indata=1,H279="out-sample",H280="out-sample"),J279,IF(AND(ISBLANK(F280),H279="out-sample"),"",IF(AND(Temp!optSeasCoef=0,Temp!sts_add=1),IF(H279="in-sample",IF(Q279=bigT,((qCell/bigT)*(I280-I279))+((1-(qCell/bigT))*J279),IF(OR(ISBLANK(F280),COUNT($F$2:F279)&lt;=qCell),IF(COUNT($F$2:F279)=1,0,F279-F278),((qCell/COUNT($F$2:F279))*(I280-I279))+((1-(qCell/COUNT($F$2:F279)))*J279))),J279),IF(AND(Temp!optSeasCoef=0,Temp!sts_multp=1),IF(H279="in-sample",IF(Q279=bigT,((qCell/bigT)*(I280/I279))+((1-(qCell/bigT))*J279),IF(qCell=0,1,IF(OR(ISBLANK(F280),COUNT($F$2:F279)&lt;=qCell),IF(COUNT($F$2:F279)=1,1,F279/F278),((qCell/COUNT($F$2:F279))*(I280/I279))+((1-(qCell/COUNT($F$2:F279)))*J279)))),J279),IF(Temp!sts_add=1,IF(H279="in-sample",IF(Q279=bigT,((qCell/bigT)*(I280-I279))+((1-(qCell/bigT))*J279),IF(OR(ISBLANK(F280),COUNT($AX$2:AX279)&lt;=qCell),IF(COUNT($AX$2:AX279)=1,0,AX279-AX278),((qCell/COUNT($AX$2:AX279))*(I280-I279))+((1-(qCell/COUNT($AX$2:AX279)))*J279))),J279),IF(H279="in-sample",IF(Q279=bigT,((qCell/bigT)*(I280/I279))+((1-(qCell/bigT))*J279),IF(qCell=0,1,IF(OR(ISBLANK(F280),COUNT($AX$2:AX279)&lt;=qCell),IF(COUNT($AX$2:AX279)=1,1,AX279/AX278),((qCell/COUNT($AX$2:AX279))*(I280/I279))+((1-(qCell/COUNT($AX$2:AX279)))*J279)))),J279)))))))</f>
        <v/>
      </c>
      <c r="K280" s="120" t="str">
        <f>IF(H280="","",IF(AND(Temp!optSeasCoef=0,Temp!sts_add=1),IF(H280="out-sample",I280+(Q280*J280),I280+J280),IF(AND(Temp!optSeasCoef=0,Temp!sts_multp=1),IF(H280="out-sample",I280*(J280^Q280),I280*J280),IF(Temp!sts_add=1,IF(H280="out-sample",(I280+(Q280*J280))*G280,(I280+J280)*G280),IF(H280="out-sample",I280*(J280^Q280)*G280,I280*J280*G280)))))</f>
        <v/>
      </c>
      <c r="L280" s="116" t="str">
        <f t="shared" si="44"/>
        <v/>
      </c>
      <c r="M280" s="116" t="str">
        <f t="shared" si="45"/>
        <v/>
      </c>
      <c r="N280" s="116" t="str">
        <f t="shared" si="46"/>
        <v/>
      </c>
      <c r="O280" s="116" t="str">
        <f t="shared" si="47"/>
        <v/>
      </c>
      <c r="P280" s="116" t="str">
        <f t="shared" si="48"/>
        <v/>
      </c>
      <c r="Q280" s="94" t="str">
        <f>IF(AND(Temp!fhor_indata=1,ISBLANK(F280),H279="in-sample"),1,IF(AND(Temp!fhor_indata=1,H279="out-sample",Q279&lt;XfHor),Q279+1,IF(ISBLANK(F280),"",IF(AND(H280="out-sample",H279="in-sample"),1,IF(AND(H280="out-sample",H279="out-sample"),Q279+1,IF(ISNUMBER(Q279),Q279+1,1))))))</f>
        <v/>
      </c>
      <c r="R280" s="94" t="str">
        <f t="shared" si="49"/>
        <v/>
      </c>
      <c r="S280" s="94" t="str">
        <f>IF(Temp!fhor_indata=1,IF(S279=XobsHor,1,IF(COUNT($S$2:S279)&lt;=XobsHor,S279+1,IF(AND(COUNT($S$2:S279)&lt;=XobsHor+XfHor,IFERROR(MOD(S279,XobsHor)&lt;XfHor,FALSE)),S279+1,""))),IF(ISBLANK(F280),"",IF(S279=maxP,1,IF(S279&lt;maxP,S279+1,IF(COUNT($S$2:S280)&lt;=XobsHor,S279+1,"")))))</f>
        <v/>
      </c>
      <c r="T280" s="3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W280" s="123" t="str">
        <f t="shared" si="51"/>
        <v/>
      </c>
      <c r="AX280" s="123" t="str">
        <f t="shared" si="52"/>
        <v/>
      </c>
      <c r="AY280" s="124" t="str">
        <f t="shared" si="53"/>
        <v/>
      </c>
      <c r="AZ280" s="124" t="str">
        <f t="shared" si="54"/>
        <v/>
      </c>
      <c r="BF280" s="91"/>
    </row>
    <row r="281" spans="1:58" s="78" customFormat="1" ht="14.25" x14ac:dyDescent="0.2">
      <c r="A281" s="6"/>
      <c r="B281" s="6"/>
      <c r="C281" s="6"/>
      <c r="D281" s="3"/>
      <c r="E281" s="98" t="str">
        <f t="shared" si="50"/>
        <v/>
      </c>
      <c r="F281" s="117"/>
      <c r="G281" s="116" t="str">
        <f>IF(E281="","",IF(Temp!optSeasCoef=0,1,INDEX($C$2:$C$13,IF(MOD(COUNT($E$2:E281),seas_indx)=0,seas_indx,MOD(COUNT($E$2:E281),seas_indx)))))</f>
        <v/>
      </c>
      <c r="H281" s="97" t="str">
        <f>IFERROR(IF(Temp!fhor_indata=1,IF(COUNT($S$2:S281)&lt;=XobsHor,"in-sample",IF(AND(COUNT($S$2:S281)&lt;=XobsHor+XfHor,MOD(S280,XobsHor)&lt;XfHor),"out-sample","")),IF(ISBLANK(F281),"",IF(COUNT($F$2:F281)&lt;=XobsHor-XfHor,"in-sample","out-sample"))),"")</f>
        <v/>
      </c>
      <c r="I281" s="120" t="str">
        <f>IF(AND(ISBLANK(F280),H280="in-sample"),"",IF(AND(Temp!fhor_indata=1,H280="out-sample",H281="out-sample"),I280,IF(AND(ISBLANK(F281),H280="out-sample"),"",IF(AND(Temp!optSeasCoef=0,Temp!sts_add=1),IF(H280="in-sample",IF(Q280=bigT,((pCell/bigT)*F280)+((1-(pCell/bigT))*(I280+J280)),IF(OR(ISBLANK(F281),COUNT($F$2:F280)&lt;=pCell),F280,((pCell/COUNT($F$2:F280))*F280)+((1-(pCell/COUNT($F$2:F280)))*(I280+J280)))),I280),IF(AND(Temp!optSeasCoef=0,Temp!sts_multp=1),IF(H280="in-sample",IF(Q280=bigT,((pCell/bigT)*F280)+((1-(pCell/bigT))*(I280*J280)),IF(OR(ISBLANK(F281),COUNT(F$2:$F280)&lt;=pCell),F280,((pCell/COUNT($F$2:F280))*F280)+((1-(pCell/COUNT($F$2:F280)))*(I280*J280)))),I280),IF(Temp!sts_add=1,IF(H280="in-sample",IF(Q280=bigT,((pCell/bigT)*AX280)+((1-(pCell/bigT))*(I280+J280)),IF(OR(ISBLANK(F281),COUNT($AX$2:AX280)&lt;=pCell),AX280,((pCell/COUNT($AX$2:AX280))*AX280)+((1-(pCell/COUNT($AX$2:AX280)))*(I280+J280)))),I280),IF(H280="in-sample",IF(Q280=bigT,((pCell/bigT)*AX280)+((1-(pCell/bigT))*(I280*J280)),IF(OR(ISBLANK(F281),COUNT($AX$2:AX280)&lt;=pCell),AX280,((pCell/COUNT($AX$2:AX280))*AX280)+((1-(pCell/COUNT($AX$2:AX280)))*(I280*J280)))),I280)))))))</f>
        <v/>
      </c>
      <c r="J281" s="120" t="str">
        <f>IF(AND(ISBLANK(F280),H280="in-sample"),"",IF(AND(Temp!fhor_indata=1,H280="out-sample",H281="out-sample"),J280,IF(AND(ISBLANK(F281),H280="out-sample"),"",IF(AND(Temp!optSeasCoef=0,Temp!sts_add=1),IF(H280="in-sample",IF(Q280=bigT,((qCell/bigT)*(I281-I280))+((1-(qCell/bigT))*J280),IF(OR(ISBLANK(F281),COUNT($F$2:F280)&lt;=qCell),IF(COUNT($F$2:F280)=1,0,F280-F279),((qCell/COUNT($F$2:F280))*(I281-I280))+((1-(qCell/COUNT($F$2:F280)))*J280))),J280),IF(AND(Temp!optSeasCoef=0,Temp!sts_multp=1),IF(H280="in-sample",IF(Q280=bigT,((qCell/bigT)*(I281/I280))+((1-(qCell/bigT))*J280),IF(qCell=0,1,IF(OR(ISBLANK(F281),COUNT($F$2:F280)&lt;=qCell),IF(COUNT($F$2:F280)=1,1,F280/F279),((qCell/COUNT($F$2:F280))*(I281/I280))+((1-(qCell/COUNT($F$2:F280)))*J280)))),J280),IF(Temp!sts_add=1,IF(H280="in-sample",IF(Q280=bigT,((qCell/bigT)*(I281-I280))+((1-(qCell/bigT))*J280),IF(OR(ISBLANK(F281),COUNT($AX$2:AX280)&lt;=qCell),IF(COUNT($AX$2:AX280)=1,0,AX280-AX279),((qCell/COUNT($AX$2:AX280))*(I281-I280))+((1-(qCell/COUNT($AX$2:AX280)))*J280))),J280),IF(H280="in-sample",IF(Q280=bigT,((qCell/bigT)*(I281/I280))+((1-(qCell/bigT))*J280),IF(qCell=0,1,IF(OR(ISBLANK(F281),COUNT($AX$2:AX280)&lt;=qCell),IF(COUNT($AX$2:AX280)=1,1,AX280/AX279),((qCell/COUNT($AX$2:AX280))*(I281/I280))+((1-(qCell/COUNT($AX$2:AX280)))*J280)))),J280)))))))</f>
        <v/>
      </c>
      <c r="K281" s="120" t="str">
        <f>IF(H281="","",IF(AND(Temp!optSeasCoef=0,Temp!sts_add=1),IF(H281="out-sample",I281+(Q281*J281),I281+J281),IF(AND(Temp!optSeasCoef=0,Temp!sts_multp=1),IF(H281="out-sample",I281*(J281^Q281),I281*J281),IF(Temp!sts_add=1,IF(H281="out-sample",(I281+(Q281*J281))*G281,(I281+J281)*G281),IF(H281="out-sample",I281*(J281^Q281)*G281,I281*J281*G281)))))</f>
        <v/>
      </c>
      <c r="L281" s="116" t="str">
        <f t="shared" si="44"/>
        <v/>
      </c>
      <c r="M281" s="116" t="str">
        <f t="shared" si="45"/>
        <v/>
      </c>
      <c r="N281" s="116" t="str">
        <f t="shared" si="46"/>
        <v/>
      </c>
      <c r="O281" s="116" t="str">
        <f t="shared" si="47"/>
        <v/>
      </c>
      <c r="P281" s="116" t="str">
        <f t="shared" si="48"/>
        <v/>
      </c>
      <c r="Q281" s="94" t="str">
        <f>IF(AND(Temp!fhor_indata=1,ISBLANK(F281),H280="in-sample"),1,IF(AND(Temp!fhor_indata=1,H280="out-sample",Q280&lt;XfHor),Q280+1,IF(ISBLANK(F281),"",IF(AND(H281="out-sample",H280="in-sample"),1,IF(AND(H281="out-sample",H280="out-sample"),Q280+1,IF(ISNUMBER(Q280),Q280+1,1))))))</f>
        <v/>
      </c>
      <c r="R281" s="94" t="str">
        <f t="shared" si="49"/>
        <v/>
      </c>
      <c r="S281" s="94" t="str">
        <f>IF(Temp!fhor_indata=1,IF(S280=XobsHor,1,IF(COUNT($S$2:S280)&lt;=XobsHor,S280+1,IF(AND(COUNT($S$2:S280)&lt;=XobsHor+XfHor,IFERROR(MOD(S280,XobsHor)&lt;XfHor,FALSE)),S280+1,""))),IF(ISBLANK(F281),"",IF(S280=maxP,1,IF(S280&lt;maxP,S280+1,IF(COUNT($S$2:S281)&lt;=XobsHor,S280+1,"")))))</f>
        <v/>
      </c>
      <c r="T281" s="3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W281" s="123" t="str">
        <f t="shared" si="51"/>
        <v/>
      </c>
      <c r="AX281" s="123" t="str">
        <f t="shared" si="52"/>
        <v/>
      </c>
      <c r="AY281" s="124" t="str">
        <f t="shared" si="53"/>
        <v/>
      </c>
      <c r="AZ281" s="124" t="str">
        <f t="shared" si="54"/>
        <v/>
      </c>
      <c r="BF281" s="91"/>
    </row>
    <row r="282" spans="1:58" s="78" customFormat="1" ht="14.25" x14ac:dyDescent="0.2">
      <c r="A282" s="6"/>
      <c r="B282" s="6"/>
      <c r="C282" s="6"/>
      <c r="D282" s="3"/>
      <c r="E282" s="98" t="str">
        <f t="shared" si="50"/>
        <v/>
      </c>
      <c r="F282" s="117"/>
      <c r="G282" s="116" t="str">
        <f>IF(E282="","",IF(Temp!optSeasCoef=0,1,INDEX($C$2:$C$13,IF(MOD(COUNT($E$2:E282),seas_indx)=0,seas_indx,MOD(COUNT($E$2:E282),seas_indx)))))</f>
        <v/>
      </c>
      <c r="H282" s="97" t="str">
        <f>IFERROR(IF(Temp!fhor_indata=1,IF(COUNT($S$2:S282)&lt;=XobsHor,"in-sample",IF(AND(COUNT($S$2:S282)&lt;=XobsHor+XfHor,MOD(S281,XobsHor)&lt;XfHor),"out-sample","")),IF(ISBLANK(F282),"",IF(COUNT($F$2:F282)&lt;=XobsHor-XfHor,"in-sample","out-sample"))),"")</f>
        <v/>
      </c>
      <c r="I282" s="120" t="str">
        <f>IF(AND(ISBLANK(F281),H281="in-sample"),"",IF(AND(Temp!fhor_indata=1,H281="out-sample",H282="out-sample"),I281,IF(AND(ISBLANK(F282),H281="out-sample"),"",IF(AND(Temp!optSeasCoef=0,Temp!sts_add=1),IF(H281="in-sample",IF(Q281=bigT,((pCell/bigT)*F281)+((1-(pCell/bigT))*(I281+J281)),IF(OR(ISBLANK(F282),COUNT($F$2:F281)&lt;=pCell),F281,((pCell/COUNT($F$2:F281))*F281)+((1-(pCell/COUNT($F$2:F281)))*(I281+J281)))),I281),IF(AND(Temp!optSeasCoef=0,Temp!sts_multp=1),IF(H281="in-sample",IF(Q281=bigT,((pCell/bigT)*F281)+((1-(pCell/bigT))*(I281*J281)),IF(OR(ISBLANK(F282),COUNT(F$2:$F281)&lt;=pCell),F281,((pCell/COUNT($F$2:F281))*F281)+((1-(pCell/COUNT($F$2:F281)))*(I281*J281)))),I281),IF(Temp!sts_add=1,IF(H281="in-sample",IF(Q281=bigT,((pCell/bigT)*AX281)+((1-(pCell/bigT))*(I281+J281)),IF(OR(ISBLANK(F282),COUNT($AX$2:AX281)&lt;=pCell),AX281,((pCell/COUNT($AX$2:AX281))*AX281)+((1-(pCell/COUNT($AX$2:AX281)))*(I281+J281)))),I281),IF(H281="in-sample",IF(Q281=bigT,((pCell/bigT)*AX281)+((1-(pCell/bigT))*(I281*J281)),IF(OR(ISBLANK(F282),COUNT($AX$2:AX281)&lt;=pCell),AX281,((pCell/COUNT($AX$2:AX281))*AX281)+((1-(pCell/COUNT($AX$2:AX281)))*(I281*J281)))),I281)))))))</f>
        <v/>
      </c>
      <c r="J282" s="120" t="str">
        <f>IF(AND(ISBLANK(F281),H281="in-sample"),"",IF(AND(Temp!fhor_indata=1,H281="out-sample",H282="out-sample"),J281,IF(AND(ISBLANK(F282),H281="out-sample"),"",IF(AND(Temp!optSeasCoef=0,Temp!sts_add=1),IF(H281="in-sample",IF(Q281=bigT,((qCell/bigT)*(I282-I281))+((1-(qCell/bigT))*J281),IF(OR(ISBLANK(F282),COUNT($F$2:F281)&lt;=qCell),IF(COUNT($F$2:F281)=1,0,F281-F280),((qCell/COUNT($F$2:F281))*(I282-I281))+((1-(qCell/COUNT($F$2:F281)))*J281))),J281),IF(AND(Temp!optSeasCoef=0,Temp!sts_multp=1),IF(H281="in-sample",IF(Q281=bigT,((qCell/bigT)*(I282/I281))+((1-(qCell/bigT))*J281),IF(qCell=0,1,IF(OR(ISBLANK(F282),COUNT($F$2:F281)&lt;=qCell),IF(COUNT($F$2:F281)=1,1,F281/F280),((qCell/COUNT($F$2:F281))*(I282/I281))+((1-(qCell/COUNT($F$2:F281)))*J281)))),J281),IF(Temp!sts_add=1,IF(H281="in-sample",IF(Q281=bigT,((qCell/bigT)*(I282-I281))+((1-(qCell/bigT))*J281),IF(OR(ISBLANK(F282),COUNT($AX$2:AX281)&lt;=qCell),IF(COUNT($AX$2:AX281)=1,0,AX281-AX280),((qCell/COUNT($AX$2:AX281))*(I282-I281))+((1-(qCell/COUNT($AX$2:AX281)))*J281))),J281),IF(H281="in-sample",IF(Q281=bigT,((qCell/bigT)*(I282/I281))+((1-(qCell/bigT))*J281),IF(qCell=0,1,IF(OR(ISBLANK(F282),COUNT($AX$2:AX281)&lt;=qCell),IF(COUNT($AX$2:AX281)=1,1,AX281/AX280),((qCell/COUNT($AX$2:AX281))*(I282/I281))+((1-(qCell/COUNT($AX$2:AX281)))*J281)))),J281)))))))</f>
        <v/>
      </c>
      <c r="K282" s="120" t="str">
        <f>IF(H282="","",IF(AND(Temp!optSeasCoef=0,Temp!sts_add=1),IF(H282="out-sample",I282+(Q282*J282),I282+J282),IF(AND(Temp!optSeasCoef=0,Temp!sts_multp=1),IF(H282="out-sample",I282*(J282^Q282),I282*J282),IF(Temp!sts_add=1,IF(H282="out-sample",(I282+(Q282*J282))*G282,(I282+J282)*G282),IF(H282="out-sample",I282*(J282^Q282)*G282,I282*J282*G282)))))</f>
        <v/>
      </c>
      <c r="L282" s="116" t="str">
        <f t="shared" si="44"/>
        <v/>
      </c>
      <c r="M282" s="116" t="str">
        <f t="shared" si="45"/>
        <v/>
      </c>
      <c r="N282" s="116" t="str">
        <f t="shared" si="46"/>
        <v/>
      </c>
      <c r="O282" s="116" t="str">
        <f t="shared" si="47"/>
        <v/>
      </c>
      <c r="P282" s="116" t="str">
        <f t="shared" si="48"/>
        <v/>
      </c>
      <c r="Q282" s="94" t="str">
        <f>IF(AND(Temp!fhor_indata=1,ISBLANK(F282),H281="in-sample"),1,IF(AND(Temp!fhor_indata=1,H281="out-sample",Q281&lt;XfHor),Q281+1,IF(ISBLANK(F282),"",IF(AND(H282="out-sample",H281="in-sample"),1,IF(AND(H282="out-sample",H281="out-sample"),Q281+1,IF(ISNUMBER(Q281),Q281+1,1))))))</f>
        <v/>
      </c>
      <c r="R282" s="94" t="str">
        <f t="shared" si="49"/>
        <v/>
      </c>
      <c r="S282" s="94" t="str">
        <f>IF(Temp!fhor_indata=1,IF(S281=XobsHor,1,IF(COUNT($S$2:S281)&lt;=XobsHor,S281+1,IF(AND(COUNT($S$2:S281)&lt;=XobsHor+XfHor,IFERROR(MOD(S281,XobsHor)&lt;XfHor,FALSE)),S281+1,""))),IF(ISBLANK(F282),"",IF(S281=maxP,1,IF(S281&lt;maxP,S281+1,IF(COUNT($S$2:S282)&lt;=XobsHor,S281+1,"")))))</f>
        <v/>
      </c>
      <c r="T282" s="3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W282" s="123" t="str">
        <f t="shared" si="51"/>
        <v/>
      </c>
      <c r="AX282" s="123" t="str">
        <f t="shared" si="52"/>
        <v/>
      </c>
      <c r="AY282" s="124" t="str">
        <f t="shared" si="53"/>
        <v/>
      </c>
      <c r="AZ282" s="124" t="str">
        <f t="shared" si="54"/>
        <v/>
      </c>
      <c r="BF282" s="91"/>
    </row>
    <row r="283" spans="1:58" s="78" customFormat="1" ht="14.25" x14ac:dyDescent="0.2">
      <c r="A283" s="6"/>
      <c r="B283" s="6"/>
      <c r="C283" s="6"/>
      <c r="D283" s="3"/>
      <c r="E283" s="98" t="str">
        <f t="shared" si="50"/>
        <v/>
      </c>
      <c r="F283" s="117"/>
      <c r="G283" s="116" t="str">
        <f>IF(E283="","",IF(Temp!optSeasCoef=0,1,INDEX($C$2:$C$13,IF(MOD(COUNT($E$2:E283),seas_indx)=0,seas_indx,MOD(COUNT($E$2:E283),seas_indx)))))</f>
        <v/>
      </c>
      <c r="H283" s="97" t="str">
        <f>IFERROR(IF(Temp!fhor_indata=1,IF(COUNT($S$2:S283)&lt;=XobsHor,"in-sample",IF(AND(COUNT($S$2:S283)&lt;=XobsHor+XfHor,MOD(S282,XobsHor)&lt;XfHor),"out-sample","")),IF(ISBLANK(F283),"",IF(COUNT($F$2:F283)&lt;=XobsHor-XfHor,"in-sample","out-sample"))),"")</f>
        <v/>
      </c>
      <c r="I283" s="120" t="str">
        <f>IF(AND(ISBLANK(F282),H282="in-sample"),"",IF(AND(Temp!fhor_indata=1,H282="out-sample",H283="out-sample"),I282,IF(AND(ISBLANK(F283),H282="out-sample"),"",IF(AND(Temp!optSeasCoef=0,Temp!sts_add=1),IF(H282="in-sample",IF(Q282=bigT,((pCell/bigT)*F282)+((1-(pCell/bigT))*(I282+J282)),IF(OR(ISBLANK(F283),COUNT($F$2:F282)&lt;=pCell),F282,((pCell/COUNT($F$2:F282))*F282)+((1-(pCell/COUNT($F$2:F282)))*(I282+J282)))),I282),IF(AND(Temp!optSeasCoef=0,Temp!sts_multp=1),IF(H282="in-sample",IF(Q282=bigT,((pCell/bigT)*F282)+((1-(pCell/bigT))*(I282*J282)),IF(OR(ISBLANK(F283),COUNT(F$2:$F282)&lt;=pCell),F282,((pCell/COUNT($F$2:F282))*F282)+((1-(pCell/COUNT($F$2:F282)))*(I282*J282)))),I282),IF(Temp!sts_add=1,IF(H282="in-sample",IF(Q282=bigT,((pCell/bigT)*AX282)+((1-(pCell/bigT))*(I282+J282)),IF(OR(ISBLANK(F283),COUNT($AX$2:AX282)&lt;=pCell),AX282,((pCell/COUNT($AX$2:AX282))*AX282)+((1-(pCell/COUNT($AX$2:AX282)))*(I282+J282)))),I282),IF(H282="in-sample",IF(Q282=bigT,((pCell/bigT)*AX282)+((1-(pCell/bigT))*(I282*J282)),IF(OR(ISBLANK(F283),COUNT($AX$2:AX282)&lt;=pCell),AX282,((pCell/COUNT($AX$2:AX282))*AX282)+((1-(pCell/COUNT($AX$2:AX282)))*(I282*J282)))),I282)))))))</f>
        <v/>
      </c>
      <c r="J283" s="120" t="str">
        <f>IF(AND(ISBLANK(F282),H282="in-sample"),"",IF(AND(Temp!fhor_indata=1,H282="out-sample",H283="out-sample"),J282,IF(AND(ISBLANK(F283),H282="out-sample"),"",IF(AND(Temp!optSeasCoef=0,Temp!sts_add=1),IF(H282="in-sample",IF(Q282=bigT,((qCell/bigT)*(I283-I282))+((1-(qCell/bigT))*J282),IF(OR(ISBLANK(F283),COUNT($F$2:F282)&lt;=qCell),IF(COUNT($F$2:F282)=1,0,F282-F281),((qCell/COUNT($F$2:F282))*(I283-I282))+((1-(qCell/COUNT($F$2:F282)))*J282))),J282),IF(AND(Temp!optSeasCoef=0,Temp!sts_multp=1),IF(H282="in-sample",IF(Q282=bigT,((qCell/bigT)*(I283/I282))+((1-(qCell/bigT))*J282),IF(qCell=0,1,IF(OR(ISBLANK(F283),COUNT($F$2:F282)&lt;=qCell),IF(COUNT($F$2:F282)=1,1,F282/F281),((qCell/COUNT($F$2:F282))*(I283/I282))+((1-(qCell/COUNT($F$2:F282)))*J282)))),J282),IF(Temp!sts_add=1,IF(H282="in-sample",IF(Q282=bigT,((qCell/bigT)*(I283-I282))+((1-(qCell/bigT))*J282),IF(OR(ISBLANK(F283),COUNT($AX$2:AX282)&lt;=qCell),IF(COUNT($AX$2:AX282)=1,0,AX282-AX281),((qCell/COUNT($AX$2:AX282))*(I283-I282))+((1-(qCell/COUNT($AX$2:AX282)))*J282))),J282),IF(H282="in-sample",IF(Q282=bigT,((qCell/bigT)*(I283/I282))+((1-(qCell/bigT))*J282),IF(qCell=0,1,IF(OR(ISBLANK(F283),COUNT($AX$2:AX282)&lt;=qCell),IF(COUNT($AX$2:AX282)=1,1,AX282/AX281),((qCell/COUNT($AX$2:AX282))*(I283/I282))+((1-(qCell/COUNT($AX$2:AX282)))*J282)))),J282)))))))</f>
        <v/>
      </c>
      <c r="K283" s="120" t="str">
        <f>IF(H283="","",IF(AND(Temp!optSeasCoef=0,Temp!sts_add=1),IF(H283="out-sample",I283+(Q283*J283),I283+J283),IF(AND(Temp!optSeasCoef=0,Temp!sts_multp=1),IF(H283="out-sample",I283*(J283^Q283),I283*J283),IF(Temp!sts_add=1,IF(H283="out-sample",(I283+(Q283*J283))*G283,(I283+J283)*G283),IF(H283="out-sample",I283*(J283^Q283)*G283,I283*J283*G283)))))</f>
        <v/>
      </c>
      <c r="L283" s="116" t="str">
        <f t="shared" si="44"/>
        <v/>
      </c>
      <c r="M283" s="116" t="str">
        <f t="shared" si="45"/>
        <v/>
      </c>
      <c r="N283" s="116" t="str">
        <f t="shared" si="46"/>
        <v/>
      </c>
      <c r="O283" s="116" t="str">
        <f t="shared" si="47"/>
        <v/>
      </c>
      <c r="P283" s="116" t="str">
        <f t="shared" si="48"/>
        <v/>
      </c>
      <c r="Q283" s="94" t="str">
        <f>IF(AND(Temp!fhor_indata=1,ISBLANK(F283),H282="in-sample"),1,IF(AND(Temp!fhor_indata=1,H282="out-sample",Q282&lt;XfHor),Q282+1,IF(ISBLANK(F283),"",IF(AND(H283="out-sample",H282="in-sample"),1,IF(AND(H283="out-sample",H282="out-sample"),Q282+1,IF(ISNUMBER(Q282),Q282+1,1))))))</f>
        <v/>
      </c>
      <c r="R283" s="94" t="str">
        <f t="shared" si="49"/>
        <v/>
      </c>
      <c r="S283" s="94" t="str">
        <f>IF(Temp!fhor_indata=1,IF(S282=XobsHor,1,IF(COUNT($S$2:S282)&lt;=XobsHor,S282+1,IF(AND(COUNT($S$2:S282)&lt;=XobsHor+XfHor,IFERROR(MOD(S282,XobsHor)&lt;XfHor,FALSE)),S282+1,""))),IF(ISBLANK(F283),"",IF(S282=maxP,1,IF(S282&lt;maxP,S282+1,IF(COUNT($S$2:S283)&lt;=XobsHor,S282+1,"")))))</f>
        <v/>
      </c>
      <c r="T283" s="3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W283" s="123" t="str">
        <f t="shared" si="51"/>
        <v/>
      </c>
      <c r="AX283" s="123" t="str">
        <f t="shared" si="52"/>
        <v/>
      </c>
      <c r="AY283" s="124" t="str">
        <f t="shared" si="53"/>
        <v/>
      </c>
      <c r="AZ283" s="124" t="str">
        <f t="shared" si="54"/>
        <v/>
      </c>
      <c r="BF283" s="91"/>
    </row>
    <row r="284" spans="1:58" s="78" customFormat="1" ht="14.25" x14ac:dyDescent="0.2">
      <c r="A284" s="6"/>
      <c r="B284" s="6"/>
      <c r="C284" s="6"/>
      <c r="D284" s="3"/>
      <c r="E284" s="98" t="str">
        <f t="shared" si="50"/>
        <v/>
      </c>
      <c r="F284" s="117"/>
      <c r="G284" s="116" t="str">
        <f>IF(E284="","",IF(Temp!optSeasCoef=0,1,INDEX($C$2:$C$13,IF(MOD(COUNT($E$2:E284),seas_indx)=0,seas_indx,MOD(COUNT($E$2:E284),seas_indx)))))</f>
        <v/>
      </c>
      <c r="H284" s="97" t="str">
        <f>IFERROR(IF(Temp!fhor_indata=1,IF(COUNT($S$2:S284)&lt;=XobsHor,"in-sample",IF(AND(COUNT($S$2:S284)&lt;=XobsHor+XfHor,MOD(S283,XobsHor)&lt;XfHor),"out-sample","")),IF(ISBLANK(F284),"",IF(COUNT($F$2:F284)&lt;=XobsHor-XfHor,"in-sample","out-sample"))),"")</f>
        <v/>
      </c>
      <c r="I284" s="120" t="str">
        <f>IF(AND(ISBLANK(F283),H283="in-sample"),"",IF(AND(Temp!fhor_indata=1,H283="out-sample",H284="out-sample"),I283,IF(AND(ISBLANK(F284),H283="out-sample"),"",IF(AND(Temp!optSeasCoef=0,Temp!sts_add=1),IF(H283="in-sample",IF(Q283=bigT,((pCell/bigT)*F283)+((1-(pCell/bigT))*(I283+J283)),IF(OR(ISBLANK(F284),COUNT($F$2:F283)&lt;=pCell),F283,((pCell/COUNT($F$2:F283))*F283)+((1-(pCell/COUNT($F$2:F283)))*(I283+J283)))),I283),IF(AND(Temp!optSeasCoef=0,Temp!sts_multp=1),IF(H283="in-sample",IF(Q283=bigT,((pCell/bigT)*F283)+((1-(pCell/bigT))*(I283*J283)),IF(OR(ISBLANK(F284),COUNT(F$2:$F283)&lt;=pCell),F283,((pCell/COUNT($F$2:F283))*F283)+((1-(pCell/COUNT($F$2:F283)))*(I283*J283)))),I283),IF(Temp!sts_add=1,IF(H283="in-sample",IF(Q283=bigT,((pCell/bigT)*AX283)+((1-(pCell/bigT))*(I283+J283)),IF(OR(ISBLANK(F284),COUNT($AX$2:AX283)&lt;=pCell),AX283,((pCell/COUNT($AX$2:AX283))*AX283)+((1-(pCell/COUNT($AX$2:AX283)))*(I283+J283)))),I283),IF(H283="in-sample",IF(Q283=bigT,((pCell/bigT)*AX283)+((1-(pCell/bigT))*(I283*J283)),IF(OR(ISBLANK(F284),COUNT($AX$2:AX283)&lt;=pCell),AX283,((pCell/COUNT($AX$2:AX283))*AX283)+((1-(pCell/COUNT($AX$2:AX283)))*(I283*J283)))),I283)))))))</f>
        <v/>
      </c>
      <c r="J284" s="120" t="str">
        <f>IF(AND(ISBLANK(F283),H283="in-sample"),"",IF(AND(Temp!fhor_indata=1,H283="out-sample",H284="out-sample"),J283,IF(AND(ISBLANK(F284),H283="out-sample"),"",IF(AND(Temp!optSeasCoef=0,Temp!sts_add=1),IF(H283="in-sample",IF(Q283=bigT,((qCell/bigT)*(I284-I283))+((1-(qCell/bigT))*J283),IF(OR(ISBLANK(F284),COUNT($F$2:F283)&lt;=qCell),IF(COUNT($F$2:F283)=1,0,F283-F282),((qCell/COUNT($F$2:F283))*(I284-I283))+((1-(qCell/COUNT($F$2:F283)))*J283))),J283),IF(AND(Temp!optSeasCoef=0,Temp!sts_multp=1),IF(H283="in-sample",IF(Q283=bigT,((qCell/bigT)*(I284/I283))+((1-(qCell/bigT))*J283),IF(qCell=0,1,IF(OR(ISBLANK(F284),COUNT($F$2:F283)&lt;=qCell),IF(COUNT($F$2:F283)=1,1,F283/F282),((qCell/COUNT($F$2:F283))*(I284/I283))+((1-(qCell/COUNT($F$2:F283)))*J283)))),J283),IF(Temp!sts_add=1,IF(H283="in-sample",IF(Q283=bigT,((qCell/bigT)*(I284-I283))+((1-(qCell/bigT))*J283),IF(OR(ISBLANK(F284),COUNT($AX$2:AX283)&lt;=qCell),IF(COUNT($AX$2:AX283)=1,0,AX283-AX282),((qCell/COUNT($AX$2:AX283))*(I284-I283))+((1-(qCell/COUNT($AX$2:AX283)))*J283))),J283),IF(H283="in-sample",IF(Q283=bigT,((qCell/bigT)*(I284/I283))+((1-(qCell/bigT))*J283),IF(qCell=0,1,IF(OR(ISBLANK(F284),COUNT($AX$2:AX283)&lt;=qCell),IF(COUNT($AX$2:AX283)=1,1,AX283/AX282),((qCell/COUNT($AX$2:AX283))*(I284/I283))+((1-(qCell/COUNT($AX$2:AX283)))*J283)))),J283)))))))</f>
        <v/>
      </c>
      <c r="K284" s="120" t="str">
        <f>IF(H284="","",IF(AND(Temp!optSeasCoef=0,Temp!sts_add=1),IF(H284="out-sample",I284+(Q284*J284),I284+J284),IF(AND(Temp!optSeasCoef=0,Temp!sts_multp=1),IF(H284="out-sample",I284*(J284^Q284),I284*J284),IF(Temp!sts_add=1,IF(H284="out-sample",(I284+(Q284*J284))*G284,(I284+J284)*G284),IF(H284="out-sample",I284*(J284^Q284)*G284,I284*J284*G284)))))</f>
        <v/>
      </c>
      <c r="L284" s="116" t="str">
        <f t="shared" si="44"/>
        <v/>
      </c>
      <c r="M284" s="116" t="str">
        <f t="shared" si="45"/>
        <v/>
      </c>
      <c r="N284" s="116" t="str">
        <f t="shared" si="46"/>
        <v/>
      </c>
      <c r="O284" s="116" t="str">
        <f t="shared" si="47"/>
        <v/>
      </c>
      <c r="P284" s="116" t="str">
        <f t="shared" si="48"/>
        <v/>
      </c>
      <c r="Q284" s="94" t="str">
        <f>IF(AND(Temp!fhor_indata=1,ISBLANK(F284),H283="in-sample"),1,IF(AND(Temp!fhor_indata=1,H283="out-sample",Q283&lt;XfHor),Q283+1,IF(ISBLANK(F284),"",IF(AND(H284="out-sample",H283="in-sample"),1,IF(AND(H284="out-sample",H283="out-sample"),Q283+1,IF(ISNUMBER(Q283),Q283+1,1))))))</f>
        <v/>
      </c>
      <c r="R284" s="94" t="str">
        <f t="shared" si="49"/>
        <v/>
      </c>
      <c r="S284" s="94" t="str">
        <f>IF(Temp!fhor_indata=1,IF(S283=XobsHor,1,IF(COUNT($S$2:S283)&lt;=XobsHor,S283+1,IF(AND(COUNT($S$2:S283)&lt;=XobsHor+XfHor,IFERROR(MOD(S283,XobsHor)&lt;XfHor,FALSE)),S283+1,""))),IF(ISBLANK(F284),"",IF(S283=maxP,1,IF(S283&lt;maxP,S283+1,IF(COUNT($S$2:S284)&lt;=XobsHor,S283+1,"")))))</f>
        <v/>
      </c>
      <c r="T284" s="3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W284" s="123" t="str">
        <f t="shared" si="51"/>
        <v/>
      </c>
      <c r="AX284" s="123" t="str">
        <f t="shared" si="52"/>
        <v/>
      </c>
      <c r="AY284" s="124" t="str">
        <f t="shared" si="53"/>
        <v/>
      </c>
      <c r="AZ284" s="124" t="str">
        <f t="shared" si="54"/>
        <v/>
      </c>
      <c r="BF284" s="91"/>
    </row>
    <row r="285" spans="1:58" s="78" customFormat="1" ht="14.25" x14ac:dyDescent="0.2">
      <c r="A285" s="6"/>
      <c r="B285" s="6"/>
      <c r="C285" s="6"/>
      <c r="D285" s="3"/>
      <c r="E285" s="98" t="str">
        <f t="shared" si="50"/>
        <v/>
      </c>
      <c r="F285" s="117"/>
      <c r="G285" s="116" t="str">
        <f>IF(E285="","",IF(Temp!optSeasCoef=0,1,INDEX($C$2:$C$13,IF(MOD(COUNT($E$2:E285),seas_indx)=0,seas_indx,MOD(COUNT($E$2:E285),seas_indx)))))</f>
        <v/>
      </c>
      <c r="H285" s="97" t="str">
        <f>IFERROR(IF(Temp!fhor_indata=1,IF(COUNT($S$2:S285)&lt;=XobsHor,"in-sample",IF(AND(COUNT($S$2:S285)&lt;=XobsHor+XfHor,MOD(S284,XobsHor)&lt;XfHor),"out-sample","")),IF(ISBLANK(F285),"",IF(COUNT($F$2:F285)&lt;=XobsHor-XfHor,"in-sample","out-sample"))),"")</f>
        <v/>
      </c>
      <c r="I285" s="120" t="str">
        <f>IF(AND(ISBLANK(F284),H284="in-sample"),"",IF(AND(Temp!fhor_indata=1,H284="out-sample",H285="out-sample"),I284,IF(AND(ISBLANK(F285),H284="out-sample"),"",IF(AND(Temp!optSeasCoef=0,Temp!sts_add=1),IF(H284="in-sample",IF(Q284=bigT,((pCell/bigT)*F284)+((1-(pCell/bigT))*(I284+J284)),IF(OR(ISBLANK(F285),COUNT($F$2:F284)&lt;=pCell),F284,((pCell/COUNT($F$2:F284))*F284)+((1-(pCell/COUNT($F$2:F284)))*(I284+J284)))),I284),IF(AND(Temp!optSeasCoef=0,Temp!sts_multp=1),IF(H284="in-sample",IF(Q284=bigT,((pCell/bigT)*F284)+((1-(pCell/bigT))*(I284*J284)),IF(OR(ISBLANK(F285),COUNT(F$2:$F284)&lt;=pCell),F284,((pCell/COUNT($F$2:F284))*F284)+((1-(pCell/COUNT($F$2:F284)))*(I284*J284)))),I284),IF(Temp!sts_add=1,IF(H284="in-sample",IF(Q284=bigT,((pCell/bigT)*AX284)+((1-(pCell/bigT))*(I284+J284)),IF(OR(ISBLANK(F285),COUNT($AX$2:AX284)&lt;=pCell),AX284,((pCell/COUNT($AX$2:AX284))*AX284)+((1-(pCell/COUNT($AX$2:AX284)))*(I284+J284)))),I284),IF(H284="in-sample",IF(Q284=bigT,((pCell/bigT)*AX284)+((1-(pCell/bigT))*(I284*J284)),IF(OR(ISBLANK(F285),COUNT($AX$2:AX284)&lt;=pCell),AX284,((pCell/COUNT($AX$2:AX284))*AX284)+((1-(pCell/COUNT($AX$2:AX284)))*(I284*J284)))),I284)))))))</f>
        <v/>
      </c>
      <c r="J285" s="120" t="str">
        <f>IF(AND(ISBLANK(F284),H284="in-sample"),"",IF(AND(Temp!fhor_indata=1,H284="out-sample",H285="out-sample"),J284,IF(AND(ISBLANK(F285),H284="out-sample"),"",IF(AND(Temp!optSeasCoef=0,Temp!sts_add=1),IF(H284="in-sample",IF(Q284=bigT,((qCell/bigT)*(I285-I284))+((1-(qCell/bigT))*J284),IF(OR(ISBLANK(F285),COUNT($F$2:F284)&lt;=qCell),IF(COUNT($F$2:F284)=1,0,F284-F283),((qCell/COUNT($F$2:F284))*(I285-I284))+((1-(qCell/COUNT($F$2:F284)))*J284))),J284),IF(AND(Temp!optSeasCoef=0,Temp!sts_multp=1),IF(H284="in-sample",IF(Q284=bigT,((qCell/bigT)*(I285/I284))+((1-(qCell/bigT))*J284),IF(qCell=0,1,IF(OR(ISBLANK(F285),COUNT($F$2:F284)&lt;=qCell),IF(COUNT($F$2:F284)=1,1,F284/F283),((qCell/COUNT($F$2:F284))*(I285/I284))+((1-(qCell/COUNT($F$2:F284)))*J284)))),J284),IF(Temp!sts_add=1,IF(H284="in-sample",IF(Q284=bigT,((qCell/bigT)*(I285-I284))+((1-(qCell/bigT))*J284),IF(OR(ISBLANK(F285),COUNT($AX$2:AX284)&lt;=qCell),IF(COUNT($AX$2:AX284)=1,0,AX284-AX283),((qCell/COUNT($AX$2:AX284))*(I285-I284))+((1-(qCell/COUNT($AX$2:AX284)))*J284))),J284),IF(H284="in-sample",IF(Q284=bigT,((qCell/bigT)*(I285/I284))+((1-(qCell/bigT))*J284),IF(qCell=0,1,IF(OR(ISBLANK(F285),COUNT($AX$2:AX284)&lt;=qCell),IF(COUNT($AX$2:AX284)=1,1,AX284/AX283),((qCell/COUNT($AX$2:AX284))*(I285/I284))+((1-(qCell/COUNT($AX$2:AX284)))*J284)))),J284)))))))</f>
        <v/>
      </c>
      <c r="K285" s="120" t="str">
        <f>IF(H285="","",IF(AND(Temp!optSeasCoef=0,Temp!sts_add=1),IF(H285="out-sample",I285+(Q285*J285),I285+J285),IF(AND(Temp!optSeasCoef=0,Temp!sts_multp=1),IF(H285="out-sample",I285*(J285^Q285),I285*J285),IF(Temp!sts_add=1,IF(H285="out-sample",(I285+(Q285*J285))*G285,(I285+J285)*G285),IF(H285="out-sample",I285*(J285^Q285)*G285,I285*J285*G285)))))</f>
        <v/>
      </c>
      <c r="L285" s="116" t="str">
        <f t="shared" si="44"/>
        <v/>
      </c>
      <c r="M285" s="116" t="str">
        <f t="shared" si="45"/>
        <v/>
      </c>
      <c r="N285" s="116" t="str">
        <f t="shared" si="46"/>
        <v/>
      </c>
      <c r="O285" s="116" t="str">
        <f t="shared" si="47"/>
        <v/>
      </c>
      <c r="P285" s="116" t="str">
        <f t="shared" si="48"/>
        <v/>
      </c>
      <c r="Q285" s="94" t="str">
        <f>IF(AND(Temp!fhor_indata=1,ISBLANK(F285),H284="in-sample"),1,IF(AND(Temp!fhor_indata=1,H284="out-sample",Q284&lt;XfHor),Q284+1,IF(ISBLANK(F285),"",IF(AND(H285="out-sample",H284="in-sample"),1,IF(AND(H285="out-sample",H284="out-sample"),Q284+1,IF(ISNUMBER(Q284),Q284+1,1))))))</f>
        <v/>
      </c>
      <c r="R285" s="94" t="str">
        <f t="shared" si="49"/>
        <v/>
      </c>
      <c r="S285" s="94" t="str">
        <f>IF(Temp!fhor_indata=1,IF(S284=XobsHor,1,IF(COUNT($S$2:S284)&lt;=XobsHor,S284+1,IF(AND(COUNT($S$2:S284)&lt;=XobsHor+XfHor,IFERROR(MOD(S284,XobsHor)&lt;XfHor,FALSE)),S284+1,""))),IF(ISBLANK(F285),"",IF(S284=maxP,1,IF(S284&lt;maxP,S284+1,IF(COUNT($S$2:S285)&lt;=XobsHor,S284+1,"")))))</f>
        <v/>
      </c>
      <c r="T285" s="3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W285" s="123" t="str">
        <f t="shared" si="51"/>
        <v/>
      </c>
      <c r="AX285" s="123" t="str">
        <f t="shared" si="52"/>
        <v/>
      </c>
      <c r="AY285" s="124" t="str">
        <f t="shared" si="53"/>
        <v/>
      </c>
      <c r="AZ285" s="124" t="str">
        <f t="shared" si="54"/>
        <v/>
      </c>
      <c r="BF285" s="91"/>
    </row>
    <row r="286" spans="1:58" s="78" customFormat="1" ht="14.25" x14ac:dyDescent="0.2">
      <c r="A286" s="6"/>
      <c r="B286" s="6"/>
      <c r="C286" s="6"/>
      <c r="D286" s="3"/>
      <c r="E286" s="98" t="str">
        <f t="shared" si="50"/>
        <v/>
      </c>
      <c r="F286" s="117"/>
      <c r="G286" s="116" t="str">
        <f>IF(E286="","",IF(Temp!optSeasCoef=0,1,INDEX($C$2:$C$13,IF(MOD(COUNT($E$2:E286),seas_indx)=0,seas_indx,MOD(COUNT($E$2:E286),seas_indx)))))</f>
        <v/>
      </c>
      <c r="H286" s="97" t="str">
        <f>IFERROR(IF(Temp!fhor_indata=1,IF(COUNT($S$2:S286)&lt;=XobsHor,"in-sample",IF(AND(COUNT($S$2:S286)&lt;=XobsHor+XfHor,MOD(S285,XobsHor)&lt;XfHor),"out-sample","")),IF(ISBLANK(F286),"",IF(COUNT($F$2:F286)&lt;=XobsHor-XfHor,"in-sample","out-sample"))),"")</f>
        <v/>
      </c>
      <c r="I286" s="120" t="str">
        <f>IF(AND(ISBLANK(F285),H285="in-sample"),"",IF(AND(Temp!fhor_indata=1,H285="out-sample",H286="out-sample"),I285,IF(AND(ISBLANK(F286),H285="out-sample"),"",IF(AND(Temp!optSeasCoef=0,Temp!sts_add=1),IF(H285="in-sample",IF(Q285=bigT,((pCell/bigT)*F285)+((1-(pCell/bigT))*(I285+J285)),IF(OR(ISBLANK(F286),COUNT($F$2:F285)&lt;=pCell),F285,((pCell/COUNT($F$2:F285))*F285)+((1-(pCell/COUNT($F$2:F285)))*(I285+J285)))),I285),IF(AND(Temp!optSeasCoef=0,Temp!sts_multp=1),IF(H285="in-sample",IF(Q285=bigT,((pCell/bigT)*F285)+((1-(pCell/bigT))*(I285*J285)),IF(OR(ISBLANK(F286),COUNT(F$2:$F285)&lt;=pCell),F285,((pCell/COUNT($F$2:F285))*F285)+((1-(pCell/COUNT($F$2:F285)))*(I285*J285)))),I285),IF(Temp!sts_add=1,IF(H285="in-sample",IF(Q285=bigT,((pCell/bigT)*AX285)+((1-(pCell/bigT))*(I285+J285)),IF(OR(ISBLANK(F286),COUNT($AX$2:AX285)&lt;=pCell),AX285,((pCell/COUNT($AX$2:AX285))*AX285)+((1-(pCell/COUNT($AX$2:AX285)))*(I285+J285)))),I285),IF(H285="in-sample",IF(Q285=bigT,((pCell/bigT)*AX285)+((1-(pCell/bigT))*(I285*J285)),IF(OR(ISBLANK(F286),COUNT($AX$2:AX285)&lt;=pCell),AX285,((pCell/COUNT($AX$2:AX285))*AX285)+((1-(pCell/COUNT($AX$2:AX285)))*(I285*J285)))),I285)))))))</f>
        <v/>
      </c>
      <c r="J286" s="120" t="str">
        <f>IF(AND(ISBLANK(F285),H285="in-sample"),"",IF(AND(Temp!fhor_indata=1,H285="out-sample",H286="out-sample"),J285,IF(AND(ISBLANK(F286),H285="out-sample"),"",IF(AND(Temp!optSeasCoef=0,Temp!sts_add=1),IF(H285="in-sample",IF(Q285=bigT,((qCell/bigT)*(I286-I285))+((1-(qCell/bigT))*J285),IF(OR(ISBLANK(F286),COUNT($F$2:F285)&lt;=qCell),IF(COUNT($F$2:F285)=1,0,F285-F284),((qCell/COUNT($F$2:F285))*(I286-I285))+((1-(qCell/COUNT($F$2:F285)))*J285))),J285),IF(AND(Temp!optSeasCoef=0,Temp!sts_multp=1),IF(H285="in-sample",IF(Q285=bigT,((qCell/bigT)*(I286/I285))+((1-(qCell/bigT))*J285),IF(qCell=0,1,IF(OR(ISBLANK(F286),COUNT($F$2:F285)&lt;=qCell),IF(COUNT($F$2:F285)=1,1,F285/F284),((qCell/COUNT($F$2:F285))*(I286/I285))+((1-(qCell/COUNT($F$2:F285)))*J285)))),J285),IF(Temp!sts_add=1,IF(H285="in-sample",IF(Q285=bigT,((qCell/bigT)*(I286-I285))+((1-(qCell/bigT))*J285),IF(OR(ISBLANK(F286),COUNT($AX$2:AX285)&lt;=qCell),IF(COUNT($AX$2:AX285)=1,0,AX285-AX284),((qCell/COUNT($AX$2:AX285))*(I286-I285))+((1-(qCell/COUNT($AX$2:AX285)))*J285))),J285),IF(H285="in-sample",IF(Q285=bigT,((qCell/bigT)*(I286/I285))+((1-(qCell/bigT))*J285),IF(qCell=0,1,IF(OR(ISBLANK(F286),COUNT($AX$2:AX285)&lt;=qCell),IF(COUNT($AX$2:AX285)=1,1,AX285/AX284),((qCell/COUNT($AX$2:AX285))*(I286/I285))+((1-(qCell/COUNT($AX$2:AX285)))*J285)))),J285)))))))</f>
        <v/>
      </c>
      <c r="K286" s="120" t="str">
        <f>IF(H286="","",IF(AND(Temp!optSeasCoef=0,Temp!sts_add=1),IF(H286="out-sample",I286+(Q286*J286),I286+J286),IF(AND(Temp!optSeasCoef=0,Temp!sts_multp=1),IF(H286="out-sample",I286*(J286^Q286),I286*J286),IF(Temp!sts_add=1,IF(H286="out-sample",(I286+(Q286*J286))*G286,(I286+J286)*G286),IF(H286="out-sample",I286*(J286^Q286)*G286,I286*J286*G286)))))</f>
        <v/>
      </c>
      <c r="L286" s="116" t="str">
        <f t="shared" si="44"/>
        <v/>
      </c>
      <c r="M286" s="116" t="str">
        <f t="shared" si="45"/>
        <v/>
      </c>
      <c r="N286" s="116" t="str">
        <f t="shared" si="46"/>
        <v/>
      </c>
      <c r="O286" s="116" t="str">
        <f t="shared" si="47"/>
        <v/>
      </c>
      <c r="P286" s="116" t="str">
        <f t="shared" si="48"/>
        <v/>
      </c>
      <c r="Q286" s="94" t="str">
        <f>IF(AND(Temp!fhor_indata=1,ISBLANK(F286),H285="in-sample"),1,IF(AND(Temp!fhor_indata=1,H285="out-sample",Q285&lt;XfHor),Q285+1,IF(ISBLANK(F286),"",IF(AND(H286="out-sample",H285="in-sample"),1,IF(AND(H286="out-sample",H285="out-sample"),Q285+1,IF(ISNUMBER(Q285),Q285+1,1))))))</f>
        <v/>
      </c>
      <c r="R286" s="94" t="str">
        <f t="shared" si="49"/>
        <v/>
      </c>
      <c r="S286" s="94" t="str">
        <f>IF(Temp!fhor_indata=1,IF(S285=XobsHor,1,IF(COUNT($S$2:S285)&lt;=XobsHor,S285+1,IF(AND(COUNT($S$2:S285)&lt;=XobsHor+XfHor,IFERROR(MOD(S285,XobsHor)&lt;XfHor,FALSE)),S285+1,""))),IF(ISBLANK(F286),"",IF(S285=maxP,1,IF(S285&lt;maxP,S285+1,IF(COUNT($S$2:S286)&lt;=XobsHor,S285+1,"")))))</f>
        <v/>
      </c>
      <c r="T286" s="3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W286" s="123" t="str">
        <f t="shared" si="51"/>
        <v/>
      </c>
      <c r="AX286" s="123" t="str">
        <f t="shared" si="52"/>
        <v/>
      </c>
      <c r="AY286" s="124" t="str">
        <f t="shared" si="53"/>
        <v/>
      </c>
      <c r="AZ286" s="124" t="str">
        <f t="shared" si="54"/>
        <v/>
      </c>
      <c r="BF286" s="91"/>
    </row>
    <row r="287" spans="1:58" s="78" customFormat="1" ht="14.25" x14ac:dyDescent="0.2">
      <c r="A287" s="6"/>
      <c r="B287" s="6"/>
      <c r="C287" s="6"/>
      <c r="D287" s="3"/>
      <c r="E287" s="98" t="str">
        <f t="shared" si="50"/>
        <v/>
      </c>
      <c r="F287" s="117"/>
      <c r="G287" s="116" t="str">
        <f>IF(E287="","",IF(Temp!optSeasCoef=0,1,INDEX($C$2:$C$13,IF(MOD(COUNT($E$2:E287),seas_indx)=0,seas_indx,MOD(COUNT($E$2:E287),seas_indx)))))</f>
        <v/>
      </c>
      <c r="H287" s="97" t="str">
        <f>IFERROR(IF(Temp!fhor_indata=1,IF(COUNT($S$2:S287)&lt;=XobsHor,"in-sample",IF(AND(COUNT($S$2:S287)&lt;=XobsHor+XfHor,MOD(S286,XobsHor)&lt;XfHor),"out-sample","")),IF(ISBLANK(F287),"",IF(COUNT($F$2:F287)&lt;=XobsHor-XfHor,"in-sample","out-sample"))),"")</f>
        <v/>
      </c>
      <c r="I287" s="120" t="str">
        <f>IF(AND(ISBLANK(F286),H286="in-sample"),"",IF(AND(Temp!fhor_indata=1,H286="out-sample",H287="out-sample"),I286,IF(AND(ISBLANK(F287),H286="out-sample"),"",IF(AND(Temp!optSeasCoef=0,Temp!sts_add=1),IF(H286="in-sample",IF(Q286=bigT,((pCell/bigT)*F286)+((1-(pCell/bigT))*(I286+J286)),IF(OR(ISBLANK(F287),COUNT($F$2:F286)&lt;=pCell),F286,((pCell/COUNT($F$2:F286))*F286)+((1-(pCell/COUNT($F$2:F286)))*(I286+J286)))),I286),IF(AND(Temp!optSeasCoef=0,Temp!sts_multp=1),IF(H286="in-sample",IF(Q286=bigT,((pCell/bigT)*F286)+((1-(pCell/bigT))*(I286*J286)),IF(OR(ISBLANK(F287),COUNT(F$2:$F286)&lt;=pCell),F286,((pCell/COUNT($F$2:F286))*F286)+((1-(pCell/COUNT($F$2:F286)))*(I286*J286)))),I286),IF(Temp!sts_add=1,IF(H286="in-sample",IF(Q286=bigT,((pCell/bigT)*AX286)+((1-(pCell/bigT))*(I286+J286)),IF(OR(ISBLANK(F287),COUNT($AX$2:AX286)&lt;=pCell),AX286,((pCell/COUNT($AX$2:AX286))*AX286)+((1-(pCell/COUNT($AX$2:AX286)))*(I286+J286)))),I286),IF(H286="in-sample",IF(Q286=bigT,((pCell/bigT)*AX286)+((1-(pCell/bigT))*(I286*J286)),IF(OR(ISBLANK(F287),COUNT($AX$2:AX286)&lt;=pCell),AX286,((pCell/COUNT($AX$2:AX286))*AX286)+((1-(pCell/COUNT($AX$2:AX286)))*(I286*J286)))),I286)))))))</f>
        <v/>
      </c>
      <c r="J287" s="120" t="str">
        <f>IF(AND(ISBLANK(F286),H286="in-sample"),"",IF(AND(Temp!fhor_indata=1,H286="out-sample",H287="out-sample"),J286,IF(AND(ISBLANK(F287),H286="out-sample"),"",IF(AND(Temp!optSeasCoef=0,Temp!sts_add=1),IF(H286="in-sample",IF(Q286=bigT,((qCell/bigT)*(I287-I286))+((1-(qCell/bigT))*J286),IF(OR(ISBLANK(F287),COUNT($F$2:F286)&lt;=qCell),IF(COUNT($F$2:F286)=1,0,F286-F285),((qCell/COUNT($F$2:F286))*(I287-I286))+((1-(qCell/COUNT($F$2:F286)))*J286))),J286),IF(AND(Temp!optSeasCoef=0,Temp!sts_multp=1),IF(H286="in-sample",IF(Q286=bigT,((qCell/bigT)*(I287/I286))+((1-(qCell/bigT))*J286),IF(qCell=0,1,IF(OR(ISBLANK(F287),COUNT($F$2:F286)&lt;=qCell),IF(COUNT($F$2:F286)=1,1,F286/F285),((qCell/COUNT($F$2:F286))*(I287/I286))+((1-(qCell/COUNT($F$2:F286)))*J286)))),J286),IF(Temp!sts_add=1,IF(H286="in-sample",IF(Q286=bigT,((qCell/bigT)*(I287-I286))+((1-(qCell/bigT))*J286),IF(OR(ISBLANK(F287),COUNT($AX$2:AX286)&lt;=qCell),IF(COUNT($AX$2:AX286)=1,0,AX286-AX285),((qCell/COUNT($AX$2:AX286))*(I287-I286))+((1-(qCell/COUNT($AX$2:AX286)))*J286))),J286),IF(H286="in-sample",IF(Q286=bigT,((qCell/bigT)*(I287/I286))+((1-(qCell/bigT))*J286),IF(qCell=0,1,IF(OR(ISBLANK(F287),COUNT($AX$2:AX286)&lt;=qCell),IF(COUNT($AX$2:AX286)=1,1,AX286/AX285),((qCell/COUNT($AX$2:AX286))*(I287/I286))+((1-(qCell/COUNT($AX$2:AX286)))*J286)))),J286)))))))</f>
        <v/>
      </c>
      <c r="K287" s="120" t="str">
        <f>IF(H287="","",IF(AND(Temp!optSeasCoef=0,Temp!sts_add=1),IF(H287="out-sample",I287+(Q287*J287),I287+J287),IF(AND(Temp!optSeasCoef=0,Temp!sts_multp=1),IF(H287="out-sample",I287*(J287^Q287),I287*J287),IF(Temp!sts_add=1,IF(H287="out-sample",(I287+(Q287*J287))*G287,(I287+J287)*G287),IF(H287="out-sample",I287*(J287^Q287)*G287,I287*J287*G287)))))</f>
        <v/>
      </c>
      <c r="L287" s="116" t="str">
        <f t="shared" si="44"/>
        <v/>
      </c>
      <c r="M287" s="116" t="str">
        <f t="shared" si="45"/>
        <v/>
      </c>
      <c r="N287" s="116" t="str">
        <f t="shared" si="46"/>
        <v/>
      </c>
      <c r="O287" s="116" t="str">
        <f t="shared" si="47"/>
        <v/>
      </c>
      <c r="P287" s="116" t="str">
        <f t="shared" si="48"/>
        <v/>
      </c>
      <c r="Q287" s="94" t="str">
        <f>IF(AND(Temp!fhor_indata=1,ISBLANK(F287),H286="in-sample"),1,IF(AND(Temp!fhor_indata=1,H286="out-sample",Q286&lt;XfHor),Q286+1,IF(ISBLANK(F287),"",IF(AND(H287="out-sample",H286="in-sample"),1,IF(AND(H287="out-sample",H286="out-sample"),Q286+1,IF(ISNUMBER(Q286),Q286+1,1))))))</f>
        <v/>
      </c>
      <c r="R287" s="94" t="str">
        <f t="shared" si="49"/>
        <v/>
      </c>
      <c r="S287" s="94" t="str">
        <f>IF(Temp!fhor_indata=1,IF(S286=XobsHor,1,IF(COUNT($S$2:S286)&lt;=XobsHor,S286+1,IF(AND(COUNT($S$2:S286)&lt;=XobsHor+XfHor,IFERROR(MOD(S286,XobsHor)&lt;XfHor,FALSE)),S286+1,""))),IF(ISBLANK(F287),"",IF(S286=maxP,1,IF(S286&lt;maxP,S286+1,IF(COUNT($S$2:S287)&lt;=XobsHor,S286+1,"")))))</f>
        <v/>
      </c>
      <c r="T287" s="3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W287" s="123" t="str">
        <f t="shared" si="51"/>
        <v/>
      </c>
      <c r="AX287" s="123" t="str">
        <f t="shared" si="52"/>
        <v/>
      </c>
      <c r="AY287" s="124" t="str">
        <f t="shared" si="53"/>
        <v/>
      </c>
      <c r="AZ287" s="124" t="str">
        <f t="shared" si="54"/>
        <v/>
      </c>
      <c r="BF287" s="91"/>
    </row>
    <row r="288" spans="1:58" s="78" customFormat="1" ht="14.25" x14ac:dyDescent="0.2">
      <c r="A288" s="6"/>
      <c r="B288" s="6"/>
      <c r="C288" s="6"/>
      <c r="D288" s="3"/>
      <c r="E288" s="98" t="str">
        <f t="shared" si="50"/>
        <v/>
      </c>
      <c r="F288" s="117"/>
      <c r="G288" s="116" t="str">
        <f>IF(E288="","",IF(Temp!optSeasCoef=0,1,INDEX($C$2:$C$13,IF(MOD(COUNT($E$2:E288),seas_indx)=0,seas_indx,MOD(COUNT($E$2:E288),seas_indx)))))</f>
        <v/>
      </c>
      <c r="H288" s="97" t="str">
        <f>IFERROR(IF(Temp!fhor_indata=1,IF(COUNT($S$2:S288)&lt;=XobsHor,"in-sample",IF(AND(COUNT($S$2:S288)&lt;=XobsHor+XfHor,MOD(S287,XobsHor)&lt;XfHor),"out-sample","")),IF(ISBLANK(F288),"",IF(COUNT($F$2:F288)&lt;=XobsHor-XfHor,"in-sample","out-sample"))),"")</f>
        <v/>
      </c>
      <c r="I288" s="120" t="str">
        <f>IF(AND(ISBLANK(F287),H287="in-sample"),"",IF(AND(Temp!fhor_indata=1,H287="out-sample",H288="out-sample"),I287,IF(AND(ISBLANK(F288),H287="out-sample"),"",IF(AND(Temp!optSeasCoef=0,Temp!sts_add=1),IF(H287="in-sample",IF(Q287=bigT,((pCell/bigT)*F287)+((1-(pCell/bigT))*(I287+J287)),IF(OR(ISBLANK(F288),COUNT($F$2:F287)&lt;=pCell),F287,((pCell/COUNT($F$2:F287))*F287)+((1-(pCell/COUNT($F$2:F287)))*(I287+J287)))),I287),IF(AND(Temp!optSeasCoef=0,Temp!sts_multp=1),IF(H287="in-sample",IF(Q287=bigT,((pCell/bigT)*F287)+((1-(pCell/bigT))*(I287*J287)),IF(OR(ISBLANK(F288),COUNT(F$2:$F287)&lt;=pCell),F287,((pCell/COUNT($F$2:F287))*F287)+((1-(pCell/COUNT($F$2:F287)))*(I287*J287)))),I287),IF(Temp!sts_add=1,IF(H287="in-sample",IF(Q287=bigT,((pCell/bigT)*AX287)+((1-(pCell/bigT))*(I287+J287)),IF(OR(ISBLANK(F288),COUNT($AX$2:AX287)&lt;=pCell),AX287,((pCell/COUNT($AX$2:AX287))*AX287)+((1-(pCell/COUNT($AX$2:AX287)))*(I287+J287)))),I287),IF(H287="in-sample",IF(Q287=bigT,((pCell/bigT)*AX287)+((1-(pCell/bigT))*(I287*J287)),IF(OR(ISBLANK(F288),COUNT($AX$2:AX287)&lt;=pCell),AX287,((pCell/COUNT($AX$2:AX287))*AX287)+((1-(pCell/COUNT($AX$2:AX287)))*(I287*J287)))),I287)))))))</f>
        <v/>
      </c>
      <c r="J288" s="120" t="str">
        <f>IF(AND(ISBLANK(F287),H287="in-sample"),"",IF(AND(Temp!fhor_indata=1,H287="out-sample",H288="out-sample"),J287,IF(AND(ISBLANK(F288),H287="out-sample"),"",IF(AND(Temp!optSeasCoef=0,Temp!sts_add=1),IF(H287="in-sample",IF(Q287=bigT,((qCell/bigT)*(I288-I287))+((1-(qCell/bigT))*J287),IF(OR(ISBLANK(F288),COUNT($F$2:F287)&lt;=qCell),IF(COUNT($F$2:F287)=1,0,F287-F286),((qCell/COUNT($F$2:F287))*(I288-I287))+((1-(qCell/COUNT($F$2:F287)))*J287))),J287),IF(AND(Temp!optSeasCoef=0,Temp!sts_multp=1),IF(H287="in-sample",IF(Q287=bigT,((qCell/bigT)*(I288/I287))+((1-(qCell/bigT))*J287),IF(qCell=0,1,IF(OR(ISBLANK(F288),COUNT($F$2:F287)&lt;=qCell),IF(COUNT($F$2:F287)=1,1,F287/F286),((qCell/COUNT($F$2:F287))*(I288/I287))+((1-(qCell/COUNT($F$2:F287)))*J287)))),J287),IF(Temp!sts_add=1,IF(H287="in-sample",IF(Q287=bigT,((qCell/bigT)*(I288-I287))+((1-(qCell/bigT))*J287),IF(OR(ISBLANK(F288),COUNT($AX$2:AX287)&lt;=qCell),IF(COUNT($AX$2:AX287)=1,0,AX287-AX286),((qCell/COUNT($AX$2:AX287))*(I288-I287))+((1-(qCell/COUNT($AX$2:AX287)))*J287))),J287),IF(H287="in-sample",IF(Q287=bigT,((qCell/bigT)*(I288/I287))+((1-(qCell/bigT))*J287),IF(qCell=0,1,IF(OR(ISBLANK(F288),COUNT($AX$2:AX287)&lt;=qCell),IF(COUNT($AX$2:AX287)=1,1,AX287/AX286),((qCell/COUNT($AX$2:AX287))*(I288/I287))+((1-(qCell/COUNT($AX$2:AX287)))*J287)))),J287)))))))</f>
        <v/>
      </c>
      <c r="K288" s="120" t="str">
        <f>IF(H288="","",IF(AND(Temp!optSeasCoef=0,Temp!sts_add=1),IF(H288="out-sample",I288+(Q288*J288),I288+J288),IF(AND(Temp!optSeasCoef=0,Temp!sts_multp=1),IF(H288="out-sample",I288*(J288^Q288),I288*J288),IF(Temp!sts_add=1,IF(H288="out-sample",(I288+(Q288*J288))*G288,(I288+J288)*G288),IF(H288="out-sample",I288*(J288^Q288)*G288,I288*J288*G288)))))</f>
        <v/>
      </c>
      <c r="L288" s="116" t="str">
        <f t="shared" si="44"/>
        <v/>
      </c>
      <c r="M288" s="116" t="str">
        <f t="shared" si="45"/>
        <v/>
      </c>
      <c r="N288" s="116" t="str">
        <f t="shared" si="46"/>
        <v/>
      </c>
      <c r="O288" s="116" t="str">
        <f t="shared" si="47"/>
        <v/>
      </c>
      <c r="P288" s="116" t="str">
        <f t="shared" si="48"/>
        <v/>
      </c>
      <c r="Q288" s="94" t="str">
        <f>IF(AND(Temp!fhor_indata=1,ISBLANK(F288),H287="in-sample"),1,IF(AND(Temp!fhor_indata=1,H287="out-sample",Q287&lt;XfHor),Q287+1,IF(ISBLANK(F288),"",IF(AND(H288="out-sample",H287="in-sample"),1,IF(AND(H288="out-sample",H287="out-sample"),Q287+1,IF(ISNUMBER(Q287),Q287+1,1))))))</f>
        <v/>
      </c>
      <c r="R288" s="94" t="str">
        <f t="shared" si="49"/>
        <v/>
      </c>
      <c r="S288" s="94" t="str">
        <f>IF(Temp!fhor_indata=1,IF(S287=XobsHor,1,IF(COUNT($S$2:S287)&lt;=XobsHor,S287+1,IF(AND(COUNT($S$2:S287)&lt;=XobsHor+XfHor,IFERROR(MOD(S287,XobsHor)&lt;XfHor,FALSE)),S287+1,""))),IF(ISBLANK(F288),"",IF(S287=maxP,1,IF(S287&lt;maxP,S287+1,IF(COUNT($S$2:S288)&lt;=XobsHor,S287+1,"")))))</f>
        <v/>
      </c>
      <c r="T288" s="3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W288" s="123" t="str">
        <f t="shared" si="51"/>
        <v/>
      </c>
      <c r="AX288" s="123" t="str">
        <f t="shared" si="52"/>
        <v/>
      </c>
      <c r="AY288" s="124" t="str">
        <f t="shared" si="53"/>
        <v/>
      </c>
      <c r="AZ288" s="124" t="str">
        <f t="shared" si="54"/>
        <v/>
      </c>
      <c r="BF288" s="91"/>
    </row>
    <row r="289" spans="1:58" s="78" customFormat="1" ht="14.25" x14ac:dyDescent="0.2">
      <c r="A289" s="6"/>
      <c r="B289" s="6"/>
      <c r="C289" s="6"/>
      <c r="D289" s="3"/>
      <c r="E289" s="98" t="str">
        <f t="shared" si="50"/>
        <v/>
      </c>
      <c r="F289" s="117"/>
      <c r="G289" s="116" t="str">
        <f>IF(E289="","",IF(Temp!optSeasCoef=0,1,INDEX($C$2:$C$13,IF(MOD(COUNT($E$2:E289),seas_indx)=0,seas_indx,MOD(COUNT($E$2:E289),seas_indx)))))</f>
        <v/>
      </c>
      <c r="H289" s="97" t="str">
        <f>IFERROR(IF(Temp!fhor_indata=1,IF(COUNT($S$2:S289)&lt;=XobsHor,"in-sample",IF(AND(COUNT($S$2:S289)&lt;=XobsHor+XfHor,MOD(S288,XobsHor)&lt;XfHor),"out-sample","")),IF(ISBLANK(F289),"",IF(COUNT($F$2:F289)&lt;=XobsHor-XfHor,"in-sample","out-sample"))),"")</f>
        <v/>
      </c>
      <c r="I289" s="120" t="str">
        <f>IF(AND(ISBLANK(F288),H288="in-sample"),"",IF(AND(Temp!fhor_indata=1,H288="out-sample",H289="out-sample"),I288,IF(AND(ISBLANK(F289),H288="out-sample"),"",IF(AND(Temp!optSeasCoef=0,Temp!sts_add=1),IF(H288="in-sample",IF(Q288=bigT,((pCell/bigT)*F288)+((1-(pCell/bigT))*(I288+J288)),IF(OR(ISBLANK(F289),COUNT($F$2:F288)&lt;=pCell),F288,((pCell/COUNT($F$2:F288))*F288)+((1-(pCell/COUNT($F$2:F288)))*(I288+J288)))),I288),IF(AND(Temp!optSeasCoef=0,Temp!sts_multp=1),IF(H288="in-sample",IF(Q288=bigT,((pCell/bigT)*F288)+((1-(pCell/bigT))*(I288*J288)),IF(OR(ISBLANK(F289),COUNT(F$2:$F288)&lt;=pCell),F288,((pCell/COUNT($F$2:F288))*F288)+((1-(pCell/COUNT($F$2:F288)))*(I288*J288)))),I288),IF(Temp!sts_add=1,IF(H288="in-sample",IF(Q288=bigT,((pCell/bigT)*AX288)+((1-(pCell/bigT))*(I288+J288)),IF(OR(ISBLANK(F289),COUNT($AX$2:AX288)&lt;=pCell),AX288,((pCell/COUNT($AX$2:AX288))*AX288)+((1-(pCell/COUNT($AX$2:AX288)))*(I288+J288)))),I288),IF(H288="in-sample",IF(Q288=bigT,((pCell/bigT)*AX288)+((1-(pCell/bigT))*(I288*J288)),IF(OR(ISBLANK(F289),COUNT($AX$2:AX288)&lt;=pCell),AX288,((pCell/COUNT($AX$2:AX288))*AX288)+((1-(pCell/COUNT($AX$2:AX288)))*(I288*J288)))),I288)))))))</f>
        <v/>
      </c>
      <c r="J289" s="120" t="str">
        <f>IF(AND(ISBLANK(F288),H288="in-sample"),"",IF(AND(Temp!fhor_indata=1,H288="out-sample",H289="out-sample"),J288,IF(AND(ISBLANK(F289),H288="out-sample"),"",IF(AND(Temp!optSeasCoef=0,Temp!sts_add=1),IF(H288="in-sample",IF(Q288=bigT,((qCell/bigT)*(I289-I288))+((1-(qCell/bigT))*J288),IF(OR(ISBLANK(F289),COUNT($F$2:F288)&lt;=qCell),IF(COUNT($F$2:F288)=1,0,F288-F287),((qCell/COUNT($F$2:F288))*(I289-I288))+((1-(qCell/COUNT($F$2:F288)))*J288))),J288),IF(AND(Temp!optSeasCoef=0,Temp!sts_multp=1),IF(H288="in-sample",IF(Q288=bigT,((qCell/bigT)*(I289/I288))+((1-(qCell/bigT))*J288),IF(qCell=0,1,IF(OR(ISBLANK(F289),COUNT($F$2:F288)&lt;=qCell),IF(COUNT($F$2:F288)=1,1,F288/F287),((qCell/COUNT($F$2:F288))*(I289/I288))+((1-(qCell/COUNT($F$2:F288)))*J288)))),J288),IF(Temp!sts_add=1,IF(H288="in-sample",IF(Q288=bigT,((qCell/bigT)*(I289-I288))+((1-(qCell/bigT))*J288),IF(OR(ISBLANK(F289),COUNT($AX$2:AX288)&lt;=qCell),IF(COUNT($AX$2:AX288)=1,0,AX288-AX287),((qCell/COUNT($AX$2:AX288))*(I289-I288))+((1-(qCell/COUNT($AX$2:AX288)))*J288))),J288),IF(H288="in-sample",IF(Q288=bigT,((qCell/bigT)*(I289/I288))+((1-(qCell/bigT))*J288),IF(qCell=0,1,IF(OR(ISBLANK(F289),COUNT($AX$2:AX288)&lt;=qCell),IF(COUNT($AX$2:AX288)=1,1,AX288/AX287),((qCell/COUNT($AX$2:AX288))*(I289/I288))+((1-(qCell/COUNT($AX$2:AX288)))*J288)))),J288)))))))</f>
        <v/>
      </c>
      <c r="K289" s="120" t="str">
        <f>IF(H289="","",IF(AND(Temp!optSeasCoef=0,Temp!sts_add=1),IF(H289="out-sample",I289+(Q289*J289),I289+J289),IF(AND(Temp!optSeasCoef=0,Temp!sts_multp=1),IF(H289="out-sample",I289*(J289^Q289),I289*J289),IF(Temp!sts_add=1,IF(H289="out-sample",(I289+(Q289*J289))*G289,(I289+J289)*G289),IF(H289="out-sample",I289*(J289^Q289)*G289,I289*J289*G289)))))</f>
        <v/>
      </c>
      <c r="L289" s="116" t="str">
        <f t="shared" si="44"/>
        <v/>
      </c>
      <c r="M289" s="116" t="str">
        <f t="shared" si="45"/>
        <v/>
      </c>
      <c r="N289" s="116" t="str">
        <f t="shared" si="46"/>
        <v/>
      </c>
      <c r="O289" s="116" t="str">
        <f t="shared" si="47"/>
        <v/>
      </c>
      <c r="P289" s="116" t="str">
        <f t="shared" si="48"/>
        <v/>
      </c>
      <c r="Q289" s="94" t="str">
        <f>IF(AND(Temp!fhor_indata=1,ISBLANK(F289),H288="in-sample"),1,IF(AND(Temp!fhor_indata=1,H288="out-sample",Q288&lt;XfHor),Q288+1,IF(ISBLANK(F289),"",IF(AND(H289="out-sample",H288="in-sample"),1,IF(AND(H289="out-sample",H288="out-sample"),Q288+1,IF(ISNUMBER(Q288),Q288+1,1))))))</f>
        <v/>
      </c>
      <c r="R289" s="94" t="str">
        <f t="shared" si="49"/>
        <v/>
      </c>
      <c r="S289" s="94" t="str">
        <f>IF(Temp!fhor_indata=1,IF(S288=XobsHor,1,IF(COUNT($S$2:S288)&lt;=XobsHor,S288+1,IF(AND(COUNT($S$2:S288)&lt;=XobsHor+XfHor,IFERROR(MOD(S288,XobsHor)&lt;XfHor,FALSE)),S288+1,""))),IF(ISBLANK(F289),"",IF(S288=maxP,1,IF(S288&lt;maxP,S288+1,IF(COUNT($S$2:S289)&lt;=XobsHor,S288+1,"")))))</f>
        <v/>
      </c>
      <c r="T289" s="3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W289" s="123" t="str">
        <f t="shared" si="51"/>
        <v/>
      </c>
      <c r="AX289" s="123" t="str">
        <f t="shared" si="52"/>
        <v/>
      </c>
      <c r="AY289" s="124" t="str">
        <f t="shared" si="53"/>
        <v/>
      </c>
      <c r="AZ289" s="124" t="str">
        <f t="shared" si="54"/>
        <v/>
      </c>
      <c r="BF289" s="91"/>
    </row>
    <row r="290" spans="1:58" s="78" customFormat="1" ht="14.25" x14ac:dyDescent="0.2">
      <c r="A290" s="6"/>
      <c r="B290" s="6"/>
      <c r="C290" s="6"/>
      <c r="D290" s="3"/>
      <c r="E290" s="98" t="str">
        <f t="shared" si="50"/>
        <v/>
      </c>
      <c r="F290" s="117"/>
      <c r="G290" s="116" t="str">
        <f>IF(E290="","",IF(Temp!optSeasCoef=0,1,INDEX($C$2:$C$13,IF(MOD(COUNT($E$2:E290),seas_indx)=0,seas_indx,MOD(COUNT($E$2:E290),seas_indx)))))</f>
        <v/>
      </c>
      <c r="H290" s="97" t="str">
        <f>IFERROR(IF(Temp!fhor_indata=1,IF(COUNT($S$2:S290)&lt;=XobsHor,"in-sample",IF(AND(COUNT($S$2:S290)&lt;=XobsHor+XfHor,MOD(S289,XobsHor)&lt;XfHor),"out-sample","")),IF(ISBLANK(F290),"",IF(COUNT($F$2:F290)&lt;=XobsHor-XfHor,"in-sample","out-sample"))),"")</f>
        <v/>
      </c>
      <c r="I290" s="120" t="str">
        <f>IF(AND(ISBLANK(F289),H289="in-sample"),"",IF(AND(Temp!fhor_indata=1,H289="out-sample",H290="out-sample"),I289,IF(AND(ISBLANK(F290),H289="out-sample"),"",IF(AND(Temp!optSeasCoef=0,Temp!sts_add=1),IF(H289="in-sample",IF(Q289=bigT,((pCell/bigT)*F289)+((1-(pCell/bigT))*(I289+J289)),IF(OR(ISBLANK(F290),COUNT($F$2:F289)&lt;=pCell),F289,((pCell/COUNT($F$2:F289))*F289)+((1-(pCell/COUNT($F$2:F289)))*(I289+J289)))),I289),IF(AND(Temp!optSeasCoef=0,Temp!sts_multp=1),IF(H289="in-sample",IF(Q289=bigT,((pCell/bigT)*F289)+((1-(pCell/bigT))*(I289*J289)),IF(OR(ISBLANK(F290),COUNT(F$2:$F289)&lt;=pCell),F289,((pCell/COUNT($F$2:F289))*F289)+((1-(pCell/COUNT($F$2:F289)))*(I289*J289)))),I289),IF(Temp!sts_add=1,IF(H289="in-sample",IF(Q289=bigT,((pCell/bigT)*AX289)+((1-(pCell/bigT))*(I289+J289)),IF(OR(ISBLANK(F290),COUNT($AX$2:AX289)&lt;=pCell),AX289,((pCell/COUNT($AX$2:AX289))*AX289)+((1-(pCell/COUNT($AX$2:AX289)))*(I289+J289)))),I289),IF(H289="in-sample",IF(Q289=bigT,((pCell/bigT)*AX289)+((1-(pCell/bigT))*(I289*J289)),IF(OR(ISBLANK(F290),COUNT($AX$2:AX289)&lt;=pCell),AX289,((pCell/COUNT($AX$2:AX289))*AX289)+((1-(pCell/COUNT($AX$2:AX289)))*(I289*J289)))),I289)))))))</f>
        <v/>
      </c>
      <c r="J290" s="120" t="str">
        <f>IF(AND(ISBLANK(F289),H289="in-sample"),"",IF(AND(Temp!fhor_indata=1,H289="out-sample",H290="out-sample"),J289,IF(AND(ISBLANK(F290),H289="out-sample"),"",IF(AND(Temp!optSeasCoef=0,Temp!sts_add=1),IF(H289="in-sample",IF(Q289=bigT,((qCell/bigT)*(I290-I289))+((1-(qCell/bigT))*J289),IF(OR(ISBLANK(F290),COUNT($F$2:F289)&lt;=qCell),IF(COUNT($F$2:F289)=1,0,F289-F288),((qCell/COUNT($F$2:F289))*(I290-I289))+((1-(qCell/COUNT($F$2:F289)))*J289))),J289),IF(AND(Temp!optSeasCoef=0,Temp!sts_multp=1),IF(H289="in-sample",IF(Q289=bigT,((qCell/bigT)*(I290/I289))+((1-(qCell/bigT))*J289),IF(qCell=0,1,IF(OR(ISBLANK(F290),COUNT($F$2:F289)&lt;=qCell),IF(COUNT($F$2:F289)=1,1,F289/F288),((qCell/COUNT($F$2:F289))*(I290/I289))+((1-(qCell/COUNT($F$2:F289)))*J289)))),J289),IF(Temp!sts_add=1,IF(H289="in-sample",IF(Q289=bigT,((qCell/bigT)*(I290-I289))+((1-(qCell/bigT))*J289),IF(OR(ISBLANK(F290),COUNT($AX$2:AX289)&lt;=qCell),IF(COUNT($AX$2:AX289)=1,0,AX289-AX288),((qCell/COUNT($AX$2:AX289))*(I290-I289))+((1-(qCell/COUNT($AX$2:AX289)))*J289))),J289),IF(H289="in-sample",IF(Q289=bigT,((qCell/bigT)*(I290/I289))+((1-(qCell/bigT))*J289),IF(qCell=0,1,IF(OR(ISBLANK(F290),COUNT($AX$2:AX289)&lt;=qCell),IF(COUNT($AX$2:AX289)=1,1,AX289/AX288),((qCell/COUNT($AX$2:AX289))*(I290/I289))+((1-(qCell/COUNT($AX$2:AX289)))*J289)))),J289)))))))</f>
        <v/>
      </c>
      <c r="K290" s="120" t="str">
        <f>IF(H290="","",IF(AND(Temp!optSeasCoef=0,Temp!sts_add=1),IF(H290="out-sample",I290+(Q290*J290),I290+J290),IF(AND(Temp!optSeasCoef=0,Temp!sts_multp=1),IF(H290="out-sample",I290*(J290^Q290),I290*J290),IF(Temp!sts_add=1,IF(H290="out-sample",(I290+(Q290*J290))*G290,(I290+J290)*G290),IF(H290="out-sample",I290*(J290^Q290)*G290,I290*J290*G290)))))</f>
        <v/>
      </c>
      <c r="L290" s="116" t="str">
        <f t="shared" si="44"/>
        <v/>
      </c>
      <c r="M290" s="116" t="str">
        <f t="shared" si="45"/>
        <v/>
      </c>
      <c r="N290" s="116" t="str">
        <f t="shared" si="46"/>
        <v/>
      </c>
      <c r="O290" s="116" t="str">
        <f t="shared" si="47"/>
        <v/>
      </c>
      <c r="P290" s="116" t="str">
        <f t="shared" si="48"/>
        <v/>
      </c>
      <c r="Q290" s="94" t="str">
        <f>IF(AND(Temp!fhor_indata=1,ISBLANK(F290),H289="in-sample"),1,IF(AND(Temp!fhor_indata=1,H289="out-sample",Q289&lt;XfHor),Q289+1,IF(ISBLANK(F290),"",IF(AND(H290="out-sample",H289="in-sample"),1,IF(AND(H290="out-sample",H289="out-sample"),Q289+1,IF(ISNUMBER(Q289),Q289+1,1))))))</f>
        <v/>
      </c>
      <c r="R290" s="94" t="str">
        <f t="shared" si="49"/>
        <v/>
      </c>
      <c r="S290" s="94" t="str">
        <f>IF(Temp!fhor_indata=1,IF(S289=XobsHor,1,IF(COUNT($S$2:S289)&lt;=XobsHor,S289+1,IF(AND(COUNT($S$2:S289)&lt;=XobsHor+XfHor,IFERROR(MOD(S289,XobsHor)&lt;XfHor,FALSE)),S289+1,""))),IF(ISBLANK(F290),"",IF(S289=maxP,1,IF(S289&lt;maxP,S289+1,IF(COUNT($S$2:S290)&lt;=XobsHor,S289+1,"")))))</f>
        <v/>
      </c>
      <c r="T290" s="3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W290" s="123" t="str">
        <f t="shared" si="51"/>
        <v/>
      </c>
      <c r="AX290" s="123" t="str">
        <f t="shared" si="52"/>
        <v/>
      </c>
      <c r="AY290" s="124" t="str">
        <f t="shared" si="53"/>
        <v/>
      </c>
      <c r="AZ290" s="124" t="str">
        <f t="shared" si="54"/>
        <v/>
      </c>
      <c r="BF290" s="91"/>
    </row>
    <row r="291" spans="1:58" s="78" customFormat="1" ht="14.25" x14ac:dyDescent="0.2">
      <c r="A291" s="6"/>
      <c r="B291" s="6"/>
      <c r="C291" s="6"/>
      <c r="D291" s="3"/>
      <c r="E291" s="98" t="str">
        <f t="shared" si="50"/>
        <v/>
      </c>
      <c r="F291" s="117"/>
      <c r="G291" s="116" t="str">
        <f>IF(E291="","",IF(Temp!optSeasCoef=0,1,INDEX($C$2:$C$13,IF(MOD(COUNT($E$2:E291),seas_indx)=0,seas_indx,MOD(COUNT($E$2:E291),seas_indx)))))</f>
        <v/>
      </c>
      <c r="H291" s="97" t="str">
        <f>IFERROR(IF(Temp!fhor_indata=1,IF(COUNT($S$2:S291)&lt;=XobsHor,"in-sample",IF(AND(COUNT($S$2:S291)&lt;=XobsHor+XfHor,MOD(S290,XobsHor)&lt;XfHor),"out-sample","")),IF(ISBLANK(F291),"",IF(COUNT($F$2:F291)&lt;=XobsHor-XfHor,"in-sample","out-sample"))),"")</f>
        <v/>
      </c>
      <c r="I291" s="120" t="str">
        <f>IF(AND(ISBLANK(F290),H290="in-sample"),"",IF(AND(Temp!fhor_indata=1,H290="out-sample",H291="out-sample"),I290,IF(AND(ISBLANK(F291),H290="out-sample"),"",IF(AND(Temp!optSeasCoef=0,Temp!sts_add=1),IF(H290="in-sample",IF(Q290=bigT,((pCell/bigT)*F290)+((1-(pCell/bigT))*(I290+J290)),IF(OR(ISBLANK(F291),COUNT($F$2:F290)&lt;=pCell),F290,((pCell/COUNT($F$2:F290))*F290)+((1-(pCell/COUNT($F$2:F290)))*(I290+J290)))),I290),IF(AND(Temp!optSeasCoef=0,Temp!sts_multp=1),IF(H290="in-sample",IF(Q290=bigT,((pCell/bigT)*F290)+((1-(pCell/bigT))*(I290*J290)),IF(OR(ISBLANK(F291),COUNT(F$2:$F290)&lt;=pCell),F290,((pCell/COUNT($F$2:F290))*F290)+((1-(pCell/COUNT($F$2:F290)))*(I290*J290)))),I290),IF(Temp!sts_add=1,IF(H290="in-sample",IF(Q290=bigT,((pCell/bigT)*AX290)+((1-(pCell/bigT))*(I290+J290)),IF(OR(ISBLANK(F291),COUNT($AX$2:AX290)&lt;=pCell),AX290,((pCell/COUNT($AX$2:AX290))*AX290)+((1-(pCell/COUNT($AX$2:AX290)))*(I290+J290)))),I290),IF(H290="in-sample",IF(Q290=bigT,((pCell/bigT)*AX290)+((1-(pCell/bigT))*(I290*J290)),IF(OR(ISBLANK(F291),COUNT($AX$2:AX290)&lt;=pCell),AX290,((pCell/COUNT($AX$2:AX290))*AX290)+((1-(pCell/COUNT($AX$2:AX290)))*(I290*J290)))),I290)))))))</f>
        <v/>
      </c>
      <c r="J291" s="120" t="str">
        <f>IF(AND(ISBLANK(F290),H290="in-sample"),"",IF(AND(Temp!fhor_indata=1,H290="out-sample",H291="out-sample"),J290,IF(AND(ISBLANK(F291),H290="out-sample"),"",IF(AND(Temp!optSeasCoef=0,Temp!sts_add=1),IF(H290="in-sample",IF(Q290=bigT,((qCell/bigT)*(I291-I290))+((1-(qCell/bigT))*J290),IF(OR(ISBLANK(F291),COUNT($F$2:F290)&lt;=qCell),IF(COUNT($F$2:F290)=1,0,F290-F289),((qCell/COUNT($F$2:F290))*(I291-I290))+((1-(qCell/COUNT($F$2:F290)))*J290))),J290),IF(AND(Temp!optSeasCoef=0,Temp!sts_multp=1),IF(H290="in-sample",IF(Q290=bigT,((qCell/bigT)*(I291/I290))+((1-(qCell/bigT))*J290),IF(qCell=0,1,IF(OR(ISBLANK(F291),COUNT($F$2:F290)&lt;=qCell),IF(COUNT($F$2:F290)=1,1,F290/F289),((qCell/COUNT($F$2:F290))*(I291/I290))+((1-(qCell/COUNT($F$2:F290)))*J290)))),J290),IF(Temp!sts_add=1,IF(H290="in-sample",IF(Q290=bigT,((qCell/bigT)*(I291-I290))+((1-(qCell/bigT))*J290),IF(OR(ISBLANK(F291),COUNT($AX$2:AX290)&lt;=qCell),IF(COUNT($AX$2:AX290)=1,0,AX290-AX289),((qCell/COUNT($AX$2:AX290))*(I291-I290))+((1-(qCell/COUNT($AX$2:AX290)))*J290))),J290),IF(H290="in-sample",IF(Q290=bigT,((qCell/bigT)*(I291/I290))+((1-(qCell/bigT))*J290),IF(qCell=0,1,IF(OR(ISBLANK(F291),COUNT($AX$2:AX290)&lt;=qCell),IF(COUNT($AX$2:AX290)=1,1,AX290/AX289),((qCell/COUNT($AX$2:AX290))*(I291/I290))+((1-(qCell/COUNT($AX$2:AX290)))*J290)))),J290)))))))</f>
        <v/>
      </c>
      <c r="K291" s="120" t="str">
        <f>IF(H291="","",IF(AND(Temp!optSeasCoef=0,Temp!sts_add=1),IF(H291="out-sample",I291+(Q291*J291),I291+J291),IF(AND(Temp!optSeasCoef=0,Temp!sts_multp=1),IF(H291="out-sample",I291*(J291^Q291),I291*J291),IF(Temp!sts_add=1,IF(H291="out-sample",(I291+(Q291*J291))*G291,(I291+J291)*G291),IF(H291="out-sample",I291*(J291^Q291)*G291,I291*J291*G291)))))</f>
        <v/>
      </c>
      <c r="L291" s="116" t="str">
        <f t="shared" si="44"/>
        <v/>
      </c>
      <c r="M291" s="116" t="str">
        <f t="shared" si="45"/>
        <v/>
      </c>
      <c r="N291" s="116" t="str">
        <f t="shared" si="46"/>
        <v/>
      </c>
      <c r="O291" s="116" t="str">
        <f t="shared" si="47"/>
        <v/>
      </c>
      <c r="P291" s="116" t="str">
        <f t="shared" si="48"/>
        <v/>
      </c>
      <c r="Q291" s="94" t="str">
        <f>IF(AND(Temp!fhor_indata=1,ISBLANK(F291),H290="in-sample"),1,IF(AND(Temp!fhor_indata=1,H290="out-sample",Q290&lt;XfHor),Q290+1,IF(ISBLANK(F291),"",IF(AND(H291="out-sample",H290="in-sample"),1,IF(AND(H291="out-sample",H290="out-sample"),Q290+1,IF(ISNUMBER(Q290),Q290+1,1))))))</f>
        <v/>
      </c>
      <c r="R291" s="94" t="str">
        <f t="shared" si="49"/>
        <v/>
      </c>
      <c r="S291" s="94" t="str">
        <f>IF(Temp!fhor_indata=1,IF(S290=XobsHor,1,IF(COUNT($S$2:S290)&lt;=XobsHor,S290+1,IF(AND(COUNT($S$2:S290)&lt;=XobsHor+XfHor,IFERROR(MOD(S290,XobsHor)&lt;XfHor,FALSE)),S290+1,""))),IF(ISBLANK(F291),"",IF(S290=maxP,1,IF(S290&lt;maxP,S290+1,IF(COUNT($S$2:S291)&lt;=XobsHor,S290+1,"")))))</f>
        <v/>
      </c>
      <c r="T291" s="3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W291" s="123" t="str">
        <f t="shared" si="51"/>
        <v/>
      </c>
      <c r="AX291" s="123" t="str">
        <f t="shared" si="52"/>
        <v/>
      </c>
      <c r="AY291" s="124" t="str">
        <f t="shared" si="53"/>
        <v/>
      </c>
      <c r="AZ291" s="124" t="str">
        <f t="shared" si="54"/>
        <v/>
      </c>
      <c r="BF291" s="91"/>
    </row>
    <row r="292" spans="1:58" s="78" customFormat="1" ht="14.25" x14ac:dyDescent="0.2">
      <c r="A292" s="6"/>
      <c r="B292" s="6"/>
      <c r="C292" s="6"/>
      <c r="D292" s="3"/>
      <c r="E292" s="98" t="str">
        <f t="shared" si="50"/>
        <v/>
      </c>
      <c r="F292" s="117"/>
      <c r="G292" s="116" t="str">
        <f>IF(E292="","",IF(Temp!optSeasCoef=0,1,INDEX($C$2:$C$13,IF(MOD(COUNT($E$2:E292),seas_indx)=0,seas_indx,MOD(COUNT($E$2:E292),seas_indx)))))</f>
        <v/>
      </c>
      <c r="H292" s="97" t="str">
        <f>IFERROR(IF(Temp!fhor_indata=1,IF(COUNT($S$2:S292)&lt;=XobsHor,"in-sample",IF(AND(COUNT($S$2:S292)&lt;=XobsHor+XfHor,MOD(S291,XobsHor)&lt;XfHor),"out-sample","")),IF(ISBLANK(F292),"",IF(COUNT($F$2:F292)&lt;=XobsHor-XfHor,"in-sample","out-sample"))),"")</f>
        <v/>
      </c>
      <c r="I292" s="120" t="str">
        <f>IF(AND(ISBLANK(F291),H291="in-sample"),"",IF(AND(Temp!fhor_indata=1,H291="out-sample",H292="out-sample"),I291,IF(AND(ISBLANK(F292),H291="out-sample"),"",IF(AND(Temp!optSeasCoef=0,Temp!sts_add=1),IF(H291="in-sample",IF(Q291=bigT,((pCell/bigT)*F291)+((1-(pCell/bigT))*(I291+J291)),IF(OR(ISBLANK(F292),COUNT($F$2:F291)&lt;=pCell),F291,((pCell/COUNT($F$2:F291))*F291)+((1-(pCell/COUNT($F$2:F291)))*(I291+J291)))),I291),IF(AND(Temp!optSeasCoef=0,Temp!sts_multp=1),IF(H291="in-sample",IF(Q291=bigT,((pCell/bigT)*F291)+((1-(pCell/bigT))*(I291*J291)),IF(OR(ISBLANK(F292),COUNT(F$2:$F291)&lt;=pCell),F291,((pCell/COUNT($F$2:F291))*F291)+((1-(pCell/COUNT($F$2:F291)))*(I291*J291)))),I291),IF(Temp!sts_add=1,IF(H291="in-sample",IF(Q291=bigT,((pCell/bigT)*AX291)+((1-(pCell/bigT))*(I291+J291)),IF(OR(ISBLANK(F292),COUNT($AX$2:AX291)&lt;=pCell),AX291,((pCell/COUNT($AX$2:AX291))*AX291)+((1-(pCell/COUNT($AX$2:AX291)))*(I291+J291)))),I291),IF(H291="in-sample",IF(Q291=bigT,((pCell/bigT)*AX291)+((1-(pCell/bigT))*(I291*J291)),IF(OR(ISBLANK(F292),COUNT($AX$2:AX291)&lt;=pCell),AX291,((pCell/COUNT($AX$2:AX291))*AX291)+((1-(pCell/COUNT($AX$2:AX291)))*(I291*J291)))),I291)))))))</f>
        <v/>
      </c>
      <c r="J292" s="120" t="str">
        <f>IF(AND(ISBLANK(F291),H291="in-sample"),"",IF(AND(Temp!fhor_indata=1,H291="out-sample",H292="out-sample"),J291,IF(AND(ISBLANK(F292),H291="out-sample"),"",IF(AND(Temp!optSeasCoef=0,Temp!sts_add=1),IF(H291="in-sample",IF(Q291=bigT,((qCell/bigT)*(I292-I291))+((1-(qCell/bigT))*J291),IF(OR(ISBLANK(F292),COUNT($F$2:F291)&lt;=qCell),IF(COUNT($F$2:F291)=1,0,F291-F290),((qCell/COUNT($F$2:F291))*(I292-I291))+((1-(qCell/COUNT($F$2:F291)))*J291))),J291),IF(AND(Temp!optSeasCoef=0,Temp!sts_multp=1),IF(H291="in-sample",IF(Q291=bigT,((qCell/bigT)*(I292/I291))+((1-(qCell/bigT))*J291),IF(qCell=0,1,IF(OR(ISBLANK(F292),COUNT($F$2:F291)&lt;=qCell),IF(COUNT($F$2:F291)=1,1,F291/F290),((qCell/COUNT($F$2:F291))*(I292/I291))+((1-(qCell/COUNT($F$2:F291)))*J291)))),J291),IF(Temp!sts_add=1,IF(H291="in-sample",IF(Q291=bigT,((qCell/bigT)*(I292-I291))+((1-(qCell/bigT))*J291),IF(OR(ISBLANK(F292),COUNT($AX$2:AX291)&lt;=qCell),IF(COUNT($AX$2:AX291)=1,0,AX291-AX290),((qCell/COUNT($AX$2:AX291))*(I292-I291))+((1-(qCell/COUNT($AX$2:AX291)))*J291))),J291),IF(H291="in-sample",IF(Q291=bigT,((qCell/bigT)*(I292/I291))+((1-(qCell/bigT))*J291),IF(qCell=0,1,IF(OR(ISBLANK(F292),COUNT($AX$2:AX291)&lt;=qCell),IF(COUNT($AX$2:AX291)=1,1,AX291/AX290),((qCell/COUNT($AX$2:AX291))*(I292/I291))+((1-(qCell/COUNT($AX$2:AX291)))*J291)))),J291)))))))</f>
        <v/>
      </c>
      <c r="K292" s="120" t="str">
        <f>IF(H292="","",IF(AND(Temp!optSeasCoef=0,Temp!sts_add=1),IF(H292="out-sample",I292+(Q292*J292),I292+J292),IF(AND(Temp!optSeasCoef=0,Temp!sts_multp=1),IF(H292="out-sample",I292*(J292^Q292),I292*J292),IF(Temp!sts_add=1,IF(H292="out-sample",(I292+(Q292*J292))*G292,(I292+J292)*G292),IF(H292="out-sample",I292*(J292^Q292)*G292,I292*J292*G292)))))</f>
        <v/>
      </c>
      <c r="L292" s="116" t="str">
        <f t="shared" si="44"/>
        <v/>
      </c>
      <c r="M292" s="116" t="str">
        <f t="shared" si="45"/>
        <v/>
      </c>
      <c r="N292" s="116" t="str">
        <f t="shared" si="46"/>
        <v/>
      </c>
      <c r="O292" s="116" t="str">
        <f t="shared" si="47"/>
        <v/>
      </c>
      <c r="P292" s="116" t="str">
        <f t="shared" si="48"/>
        <v/>
      </c>
      <c r="Q292" s="94" t="str">
        <f>IF(AND(Temp!fhor_indata=1,ISBLANK(F292),H291="in-sample"),1,IF(AND(Temp!fhor_indata=1,H291="out-sample",Q291&lt;XfHor),Q291+1,IF(ISBLANK(F292),"",IF(AND(H292="out-sample",H291="in-sample"),1,IF(AND(H292="out-sample",H291="out-sample"),Q291+1,IF(ISNUMBER(Q291),Q291+1,1))))))</f>
        <v/>
      </c>
      <c r="R292" s="94" t="str">
        <f t="shared" si="49"/>
        <v/>
      </c>
      <c r="S292" s="94" t="str">
        <f>IF(Temp!fhor_indata=1,IF(S291=XobsHor,1,IF(COUNT($S$2:S291)&lt;=XobsHor,S291+1,IF(AND(COUNT($S$2:S291)&lt;=XobsHor+XfHor,IFERROR(MOD(S291,XobsHor)&lt;XfHor,FALSE)),S291+1,""))),IF(ISBLANK(F292),"",IF(S291=maxP,1,IF(S291&lt;maxP,S291+1,IF(COUNT($S$2:S292)&lt;=XobsHor,S291+1,"")))))</f>
        <v/>
      </c>
      <c r="T292" s="3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W292" s="123" t="str">
        <f t="shared" si="51"/>
        <v/>
      </c>
      <c r="AX292" s="123" t="str">
        <f t="shared" si="52"/>
        <v/>
      </c>
      <c r="AY292" s="124" t="str">
        <f t="shared" si="53"/>
        <v/>
      </c>
      <c r="AZ292" s="124" t="str">
        <f t="shared" si="54"/>
        <v/>
      </c>
      <c r="BF292" s="91"/>
    </row>
    <row r="293" spans="1:58" s="78" customFormat="1" ht="14.25" x14ac:dyDescent="0.2">
      <c r="A293" s="6"/>
      <c r="B293" s="6"/>
      <c r="C293" s="6"/>
      <c r="D293" s="3"/>
      <c r="E293" s="98" t="str">
        <f t="shared" si="50"/>
        <v/>
      </c>
      <c r="F293" s="117"/>
      <c r="G293" s="116" t="str">
        <f>IF(E293="","",IF(Temp!optSeasCoef=0,1,INDEX($C$2:$C$13,IF(MOD(COUNT($E$2:E293),seas_indx)=0,seas_indx,MOD(COUNT($E$2:E293),seas_indx)))))</f>
        <v/>
      </c>
      <c r="H293" s="97" t="str">
        <f>IFERROR(IF(Temp!fhor_indata=1,IF(COUNT($S$2:S293)&lt;=XobsHor,"in-sample",IF(AND(COUNT($S$2:S293)&lt;=XobsHor+XfHor,MOD(S292,XobsHor)&lt;XfHor),"out-sample","")),IF(ISBLANK(F293),"",IF(COUNT($F$2:F293)&lt;=XobsHor-XfHor,"in-sample","out-sample"))),"")</f>
        <v/>
      </c>
      <c r="I293" s="120" t="str">
        <f>IF(AND(ISBLANK(F292),H292="in-sample"),"",IF(AND(Temp!fhor_indata=1,H292="out-sample",H293="out-sample"),I292,IF(AND(ISBLANK(F293),H292="out-sample"),"",IF(AND(Temp!optSeasCoef=0,Temp!sts_add=1),IF(H292="in-sample",IF(Q292=bigT,((pCell/bigT)*F292)+((1-(pCell/bigT))*(I292+J292)),IF(OR(ISBLANK(F293),COUNT($F$2:F292)&lt;=pCell),F292,((pCell/COUNT($F$2:F292))*F292)+((1-(pCell/COUNT($F$2:F292)))*(I292+J292)))),I292),IF(AND(Temp!optSeasCoef=0,Temp!sts_multp=1),IF(H292="in-sample",IF(Q292=bigT,((pCell/bigT)*F292)+((1-(pCell/bigT))*(I292*J292)),IF(OR(ISBLANK(F293),COUNT(F$2:$F292)&lt;=pCell),F292,((pCell/COUNT($F$2:F292))*F292)+((1-(pCell/COUNT($F$2:F292)))*(I292*J292)))),I292),IF(Temp!sts_add=1,IF(H292="in-sample",IF(Q292=bigT,((pCell/bigT)*AX292)+((1-(pCell/bigT))*(I292+J292)),IF(OR(ISBLANK(F293),COUNT($AX$2:AX292)&lt;=pCell),AX292,((pCell/COUNT($AX$2:AX292))*AX292)+((1-(pCell/COUNT($AX$2:AX292)))*(I292+J292)))),I292),IF(H292="in-sample",IF(Q292=bigT,((pCell/bigT)*AX292)+((1-(pCell/bigT))*(I292*J292)),IF(OR(ISBLANK(F293),COUNT($AX$2:AX292)&lt;=pCell),AX292,((pCell/COUNT($AX$2:AX292))*AX292)+((1-(pCell/COUNT($AX$2:AX292)))*(I292*J292)))),I292)))))))</f>
        <v/>
      </c>
      <c r="J293" s="120" t="str">
        <f>IF(AND(ISBLANK(F292),H292="in-sample"),"",IF(AND(Temp!fhor_indata=1,H292="out-sample",H293="out-sample"),J292,IF(AND(ISBLANK(F293),H292="out-sample"),"",IF(AND(Temp!optSeasCoef=0,Temp!sts_add=1),IF(H292="in-sample",IF(Q292=bigT,((qCell/bigT)*(I293-I292))+((1-(qCell/bigT))*J292),IF(OR(ISBLANK(F293),COUNT($F$2:F292)&lt;=qCell),IF(COUNT($F$2:F292)=1,0,F292-F291),((qCell/COUNT($F$2:F292))*(I293-I292))+((1-(qCell/COUNT($F$2:F292)))*J292))),J292),IF(AND(Temp!optSeasCoef=0,Temp!sts_multp=1),IF(H292="in-sample",IF(Q292=bigT,((qCell/bigT)*(I293/I292))+((1-(qCell/bigT))*J292),IF(qCell=0,1,IF(OR(ISBLANK(F293),COUNT($F$2:F292)&lt;=qCell),IF(COUNT($F$2:F292)=1,1,F292/F291),((qCell/COUNT($F$2:F292))*(I293/I292))+((1-(qCell/COUNT($F$2:F292)))*J292)))),J292),IF(Temp!sts_add=1,IF(H292="in-sample",IF(Q292=bigT,((qCell/bigT)*(I293-I292))+((1-(qCell/bigT))*J292),IF(OR(ISBLANK(F293),COUNT($AX$2:AX292)&lt;=qCell),IF(COUNT($AX$2:AX292)=1,0,AX292-AX291),((qCell/COUNT($AX$2:AX292))*(I293-I292))+((1-(qCell/COUNT($AX$2:AX292)))*J292))),J292),IF(H292="in-sample",IF(Q292=bigT,((qCell/bigT)*(I293/I292))+((1-(qCell/bigT))*J292),IF(qCell=0,1,IF(OR(ISBLANK(F293),COUNT($AX$2:AX292)&lt;=qCell),IF(COUNT($AX$2:AX292)=1,1,AX292/AX291),((qCell/COUNT($AX$2:AX292))*(I293/I292))+((1-(qCell/COUNT($AX$2:AX292)))*J292)))),J292)))))))</f>
        <v/>
      </c>
      <c r="K293" s="120" t="str">
        <f>IF(H293="","",IF(AND(Temp!optSeasCoef=0,Temp!sts_add=1),IF(H293="out-sample",I293+(Q293*J293),I293+J293),IF(AND(Temp!optSeasCoef=0,Temp!sts_multp=1),IF(H293="out-sample",I293*(J293^Q293),I293*J293),IF(Temp!sts_add=1,IF(H293="out-sample",(I293+(Q293*J293))*G293,(I293+J293)*G293),IF(H293="out-sample",I293*(J293^Q293)*G293,I293*J293*G293)))))</f>
        <v/>
      </c>
      <c r="L293" s="116" t="str">
        <f t="shared" si="44"/>
        <v/>
      </c>
      <c r="M293" s="116" t="str">
        <f t="shared" si="45"/>
        <v/>
      </c>
      <c r="N293" s="116" t="str">
        <f t="shared" si="46"/>
        <v/>
      </c>
      <c r="O293" s="116" t="str">
        <f t="shared" si="47"/>
        <v/>
      </c>
      <c r="P293" s="116" t="str">
        <f t="shared" si="48"/>
        <v/>
      </c>
      <c r="Q293" s="94" t="str">
        <f>IF(AND(Temp!fhor_indata=1,ISBLANK(F293),H292="in-sample"),1,IF(AND(Temp!fhor_indata=1,H292="out-sample",Q292&lt;XfHor),Q292+1,IF(ISBLANK(F293),"",IF(AND(H293="out-sample",H292="in-sample"),1,IF(AND(H293="out-sample",H292="out-sample"),Q292+1,IF(ISNUMBER(Q292),Q292+1,1))))))</f>
        <v/>
      </c>
      <c r="R293" s="94" t="str">
        <f t="shared" si="49"/>
        <v/>
      </c>
      <c r="S293" s="94" t="str">
        <f>IF(Temp!fhor_indata=1,IF(S292=XobsHor,1,IF(COUNT($S$2:S292)&lt;=XobsHor,S292+1,IF(AND(COUNT($S$2:S292)&lt;=XobsHor+XfHor,IFERROR(MOD(S292,XobsHor)&lt;XfHor,FALSE)),S292+1,""))),IF(ISBLANK(F293),"",IF(S292=maxP,1,IF(S292&lt;maxP,S292+1,IF(COUNT($S$2:S293)&lt;=XobsHor,S292+1,"")))))</f>
        <v/>
      </c>
      <c r="T293" s="3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W293" s="123" t="str">
        <f t="shared" si="51"/>
        <v/>
      </c>
      <c r="AX293" s="123" t="str">
        <f t="shared" si="52"/>
        <v/>
      </c>
      <c r="AY293" s="124" t="str">
        <f t="shared" si="53"/>
        <v/>
      </c>
      <c r="AZ293" s="124" t="str">
        <f t="shared" si="54"/>
        <v/>
      </c>
      <c r="BF293" s="91"/>
    </row>
    <row r="294" spans="1:58" s="78" customFormat="1" ht="14.25" x14ac:dyDescent="0.2">
      <c r="A294" s="6"/>
      <c r="B294" s="6"/>
      <c r="C294" s="6"/>
      <c r="D294" s="3"/>
      <c r="E294" s="98" t="str">
        <f t="shared" si="50"/>
        <v/>
      </c>
      <c r="F294" s="117"/>
      <c r="G294" s="116" t="str">
        <f>IF(E294="","",IF(Temp!optSeasCoef=0,1,INDEX($C$2:$C$13,IF(MOD(COUNT($E$2:E294),seas_indx)=0,seas_indx,MOD(COUNT($E$2:E294),seas_indx)))))</f>
        <v/>
      </c>
      <c r="H294" s="97" t="str">
        <f>IFERROR(IF(Temp!fhor_indata=1,IF(COUNT($S$2:S294)&lt;=XobsHor,"in-sample",IF(AND(COUNT($S$2:S294)&lt;=XobsHor+XfHor,MOD(S293,XobsHor)&lt;XfHor),"out-sample","")),IF(ISBLANK(F294),"",IF(COUNT($F$2:F294)&lt;=XobsHor-XfHor,"in-sample","out-sample"))),"")</f>
        <v/>
      </c>
      <c r="I294" s="120" t="str">
        <f>IF(AND(ISBLANK(F293),H293="in-sample"),"",IF(AND(Temp!fhor_indata=1,H293="out-sample",H294="out-sample"),I293,IF(AND(ISBLANK(F294),H293="out-sample"),"",IF(AND(Temp!optSeasCoef=0,Temp!sts_add=1),IF(H293="in-sample",IF(Q293=bigT,((pCell/bigT)*F293)+((1-(pCell/bigT))*(I293+J293)),IF(OR(ISBLANK(F294),COUNT($F$2:F293)&lt;=pCell),F293,((pCell/COUNT($F$2:F293))*F293)+((1-(pCell/COUNT($F$2:F293)))*(I293+J293)))),I293),IF(AND(Temp!optSeasCoef=0,Temp!sts_multp=1),IF(H293="in-sample",IF(Q293=bigT,((pCell/bigT)*F293)+((1-(pCell/bigT))*(I293*J293)),IF(OR(ISBLANK(F294),COUNT(F$2:$F293)&lt;=pCell),F293,((pCell/COUNT($F$2:F293))*F293)+((1-(pCell/COUNT($F$2:F293)))*(I293*J293)))),I293),IF(Temp!sts_add=1,IF(H293="in-sample",IF(Q293=bigT,((pCell/bigT)*AX293)+((1-(pCell/bigT))*(I293+J293)),IF(OR(ISBLANK(F294),COUNT($AX$2:AX293)&lt;=pCell),AX293,((pCell/COUNT($AX$2:AX293))*AX293)+((1-(pCell/COUNT($AX$2:AX293)))*(I293+J293)))),I293),IF(H293="in-sample",IF(Q293=bigT,((pCell/bigT)*AX293)+((1-(pCell/bigT))*(I293*J293)),IF(OR(ISBLANK(F294),COUNT($AX$2:AX293)&lt;=pCell),AX293,((pCell/COUNT($AX$2:AX293))*AX293)+((1-(pCell/COUNT($AX$2:AX293)))*(I293*J293)))),I293)))))))</f>
        <v/>
      </c>
      <c r="J294" s="120" t="str">
        <f>IF(AND(ISBLANK(F293),H293="in-sample"),"",IF(AND(Temp!fhor_indata=1,H293="out-sample",H294="out-sample"),J293,IF(AND(ISBLANK(F294),H293="out-sample"),"",IF(AND(Temp!optSeasCoef=0,Temp!sts_add=1),IF(H293="in-sample",IF(Q293=bigT,((qCell/bigT)*(I294-I293))+((1-(qCell/bigT))*J293),IF(OR(ISBLANK(F294),COUNT($F$2:F293)&lt;=qCell),IF(COUNT($F$2:F293)=1,0,F293-F292),((qCell/COUNT($F$2:F293))*(I294-I293))+((1-(qCell/COUNT($F$2:F293)))*J293))),J293),IF(AND(Temp!optSeasCoef=0,Temp!sts_multp=1),IF(H293="in-sample",IF(Q293=bigT,((qCell/bigT)*(I294/I293))+((1-(qCell/bigT))*J293),IF(qCell=0,1,IF(OR(ISBLANK(F294),COUNT($F$2:F293)&lt;=qCell),IF(COUNT($F$2:F293)=1,1,F293/F292),((qCell/COUNT($F$2:F293))*(I294/I293))+((1-(qCell/COUNT($F$2:F293)))*J293)))),J293),IF(Temp!sts_add=1,IF(H293="in-sample",IF(Q293=bigT,((qCell/bigT)*(I294-I293))+((1-(qCell/bigT))*J293),IF(OR(ISBLANK(F294),COUNT($AX$2:AX293)&lt;=qCell),IF(COUNT($AX$2:AX293)=1,0,AX293-AX292),((qCell/COUNT($AX$2:AX293))*(I294-I293))+((1-(qCell/COUNT($AX$2:AX293)))*J293))),J293),IF(H293="in-sample",IF(Q293=bigT,((qCell/bigT)*(I294/I293))+((1-(qCell/bigT))*J293),IF(qCell=0,1,IF(OR(ISBLANK(F294),COUNT($AX$2:AX293)&lt;=qCell),IF(COUNT($AX$2:AX293)=1,1,AX293/AX292),((qCell/COUNT($AX$2:AX293))*(I294/I293))+((1-(qCell/COUNT($AX$2:AX293)))*J293)))),J293)))))))</f>
        <v/>
      </c>
      <c r="K294" s="120" t="str">
        <f>IF(H294="","",IF(AND(Temp!optSeasCoef=0,Temp!sts_add=1),IF(H294="out-sample",I294+(Q294*J294),I294+J294),IF(AND(Temp!optSeasCoef=0,Temp!sts_multp=1),IF(H294="out-sample",I294*(J294^Q294),I294*J294),IF(Temp!sts_add=1,IF(H294="out-sample",(I294+(Q294*J294))*G294,(I294+J294)*G294),IF(H294="out-sample",I294*(J294^Q294)*G294,I294*J294*G294)))))</f>
        <v/>
      </c>
      <c r="L294" s="116" t="str">
        <f t="shared" si="44"/>
        <v/>
      </c>
      <c r="M294" s="116" t="str">
        <f t="shared" si="45"/>
        <v/>
      </c>
      <c r="N294" s="116" t="str">
        <f t="shared" si="46"/>
        <v/>
      </c>
      <c r="O294" s="116" t="str">
        <f t="shared" si="47"/>
        <v/>
      </c>
      <c r="P294" s="116" t="str">
        <f t="shared" si="48"/>
        <v/>
      </c>
      <c r="Q294" s="94" t="str">
        <f>IF(AND(Temp!fhor_indata=1,ISBLANK(F294),H293="in-sample"),1,IF(AND(Temp!fhor_indata=1,H293="out-sample",Q293&lt;XfHor),Q293+1,IF(ISBLANK(F294),"",IF(AND(H294="out-sample",H293="in-sample"),1,IF(AND(H294="out-sample",H293="out-sample"),Q293+1,IF(ISNUMBER(Q293),Q293+1,1))))))</f>
        <v/>
      </c>
      <c r="R294" s="94" t="str">
        <f t="shared" si="49"/>
        <v/>
      </c>
      <c r="S294" s="94" t="str">
        <f>IF(Temp!fhor_indata=1,IF(S293=XobsHor,1,IF(COUNT($S$2:S293)&lt;=XobsHor,S293+1,IF(AND(COUNT($S$2:S293)&lt;=XobsHor+XfHor,IFERROR(MOD(S293,XobsHor)&lt;XfHor,FALSE)),S293+1,""))),IF(ISBLANK(F294),"",IF(S293=maxP,1,IF(S293&lt;maxP,S293+1,IF(COUNT($S$2:S294)&lt;=XobsHor,S293+1,"")))))</f>
        <v/>
      </c>
      <c r="T294" s="3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W294" s="123" t="str">
        <f t="shared" si="51"/>
        <v/>
      </c>
      <c r="AX294" s="123" t="str">
        <f t="shared" si="52"/>
        <v/>
      </c>
      <c r="AY294" s="124" t="str">
        <f t="shared" si="53"/>
        <v/>
      </c>
      <c r="AZ294" s="124" t="str">
        <f t="shared" si="54"/>
        <v/>
      </c>
      <c r="BF294" s="91"/>
    </row>
    <row r="295" spans="1:58" s="78" customFormat="1" ht="14.25" x14ac:dyDescent="0.2">
      <c r="A295" s="6"/>
      <c r="B295" s="6"/>
      <c r="C295" s="6"/>
      <c r="D295" s="3"/>
      <c r="E295" s="98" t="str">
        <f t="shared" si="50"/>
        <v/>
      </c>
      <c r="F295" s="117"/>
      <c r="G295" s="116" t="str">
        <f>IF(E295="","",IF(Temp!optSeasCoef=0,1,INDEX($C$2:$C$13,IF(MOD(COUNT($E$2:E295),seas_indx)=0,seas_indx,MOD(COUNT($E$2:E295),seas_indx)))))</f>
        <v/>
      </c>
      <c r="H295" s="97" t="str">
        <f>IFERROR(IF(Temp!fhor_indata=1,IF(COUNT($S$2:S295)&lt;=XobsHor,"in-sample",IF(AND(COUNT($S$2:S295)&lt;=XobsHor+XfHor,MOD(S294,XobsHor)&lt;XfHor),"out-sample","")),IF(ISBLANK(F295),"",IF(COUNT($F$2:F295)&lt;=XobsHor-XfHor,"in-sample","out-sample"))),"")</f>
        <v/>
      </c>
      <c r="I295" s="120" t="str">
        <f>IF(AND(ISBLANK(F294),H294="in-sample"),"",IF(AND(Temp!fhor_indata=1,H294="out-sample",H295="out-sample"),I294,IF(AND(ISBLANK(F295),H294="out-sample"),"",IF(AND(Temp!optSeasCoef=0,Temp!sts_add=1),IF(H294="in-sample",IF(Q294=bigT,((pCell/bigT)*F294)+((1-(pCell/bigT))*(I294+J294)),IF(OR(ISBLANK(F295),COUNT($F$2:F294)&lt;=pCell),F294,((pCell/COUNT($F$2:F294))*F294)+((1-(pCell/COUNT($F$2:F294)))*(I294+J294)))),I294),IF(AND(Temp!optSeasCoef=0,Temp!sts_multp=1),IF(H294="in-sample",IF(Q294=bigT,((pCell/bigT)*F294)+((1-(pCell/bigT))*(I294*J294)),IF(OR(ISBLANK(F295),COUNT(F$2:$F294)&lt;=pCell),F294,((pCell/COUNT($F$2:F294))*F294)+((1-(pCell/COUNT($F$2:F294)))*(I294*J294)))),I294),IF(Temp!sts_add=1,IF(H294="in-sample",IF(Q294=bigT,((pCell/bigT)*AX294)+((1-(pCell/bigT))*(I294+J294)),IF(OR(ISBLANK(F295),COUNT($AX$2:AX294)&lt;=pCell),AX294,((pCell/COUNT($AX$2:AX294))*AX294)+((1-(pCell/COUNT($AX$2:AX294)))*(I294+J294)))),I294),IF(H294="in-sample",IF(Q294=bigT,((pCell/bigT)*AX294)+((1-(pCell/bigT))*(I294*J294)),IF(OR(ISBLANK(F295),COUNT($AX$2:AX294)&lt;=pCell),AX294,((pCell/COUNT($AX$2:AX294))*AX294)+((1-(pCell/COUNT($AX$2:AX294)))*(I294*J294)))),I294)))))))</f>
        <v/>
      </c>
      <c r="J295" s="120" t="str">
        <f>IF(AND(ISBLANK(F294),H294="in-sample"),"",IF(AND(Temp!fhor_indata=1,H294="out-sample",H295="out-sample"),J294,IF(AND(ISBLANK(F295),H294="out-sample"),"",IF(AND(Temp!optSeasCoef=0,Temp!sts_add=1),IF(H294="in-sample",IF(Q294=bigT,((qCell/bigT)*(I295-I294))+((1-(qCell/bigT))*J294),IF(OR(ISBLANK(F295),COUNT($F$2:F294)&lt;=qCell),IF(COUNT($F$2:F294)=1,0,F294-F293),((qCell/COUNT($F$2:F294))*(I295-I294))+((1-(qCell/COUNT($F$2:F294)))*J294))),J294),IF(AND(Temp!optSeasCoef=0,Temp!sts_multp=1),IF(H294="in-sample",IF(Q294=bigT,((qCell/bigT)*(I295/I294))+((1-(qCell/bigT))*J294),IF(qCell=0,1,IF(OR(ISBLANK(F295),COUNT($F$2:F294)&lt;=qCell),IF(COUNT($F$2:F294)=1,1,F294/F293),((qCell/COUNT($F$2:F294))*(I295/I294))+((1-(qCell/COUNT($F$2:F294)))*J294)))),J294),IF(Temp!sts_add=1,IF(H294="in-sample",IF(Q294=bigT,((qCell/bigT)*(I295-I294))+((1-(qCell/bigT))*J294),IF(OR(ISBLANK(F295),COUNT($AX$2:AX294)&lt;=qCell),IF(COUNT($AX$2:AX294)=1,0,AX294-AX293),((qCell/COUNT($AX$2:AX294))*(I295-I294))+((1-(qCell/COUNT($AX$2:AX294)))*J294))),J294),IF(H294="in-sample",IF(Q294=bigT,((qCell/bigT)*(I295/I294))+((1-(qCell/bigT))*J294),IF(qCell=0,1,IF(OR(ISBLANK(F295),COUNT($AX$2:AX294)&lt;=qCell),IF(COUNT($AX$2:AX294)=1,1,AX294/AX293),((qCell/COUNT($AX$2:AX294))*(I295/I294))+((1-(qCell/COUNT($AX$2:AX294)))*J294)))),J294)))))))</f>
        <v/>
      </c>
      <c r="K295" s="120" t="str">
        <f>IF(H295="","",IF(AND(Temp!optSeasCoef=0,Temp!sts_add=1),IF(H295="out-sample",I295+(Q295*J295),I295+J295),IF(AND(Temp!optSeasCoef=0,Temp!sts_multp=1),IF(H295="out-sample",I295*(J295^Q295),I295*J295),IF(Temp!sts_add=1,IF(H295="out-sample",(I295+(Q295*J295))*G295,(I295+J295)*G295),IF(H295="out-sample",I295*(J295^Q295)*G295,I295*J295*G295)))))</f>
        <v/>
      </c>
      <c r="L295" s="116" t="str">
        <f t="shared" si="44"/>
        <v/>
      </c>
      <c r="M295" s="116" t="str">
        <f t="shared" si="45"/>
        <v/>
      </c>
      <c r="N295" s="116" t="str">
        <f t="shared" si="46"/>
        <v/>
      </c>
      <c r="O295" s="116" t="str">
        <f t="shared" si="47"/>
        <v/>
      </c>
      <c r="P295" s="116" t="str">
        <f t="shared" si="48"/>
        <v/>
      </c>
      <c r="Q295" s="94" t="str">
        <f>IF(AND(Temp!fhor_indata=1,ISBLANK(F295),H294="in-sample"),1,IF(AND(Temp!fhor_indata=1,H294="out-sample",Q294&lt;XfHor),Q294+1,IF(ISBLANK(F295),"",IF(AND(H295="out-sample",H294="in-sample"),1,IF(AND(H295="out-sample",H294="out-sample"),Q294+1,IF(ISNUMBER(Q294),Q294+1,1))))))</f>
        <v/>
      </c>
      <c r="R295" s="94" t="str">
        <f t="shared" si="49"/>
        <v/>
      </c>
      <c r="S295" s="94" t="str">
        <f>IF(Temp!fhor_indata=1,IF(S294=XobsHor,1,IF(COUNT($S$2:S294)&lt;=XobsHor,S294+1,IF(AND(COUNT($S$2:S294)&lt;=XobsHor+XfHor,IFERROR(MOD(S294,XobsHor)&lt;XfHor,FALSE)),S294+1,""))),IF(ISBLANK(F295),"",IF(S294=maxP,1,IF(S294&lt;maxP,S294+1,IF(COUNT($S$2:S295)&lt;=XobsHor,S294+1,"")))))</f>
        <v/>
      </c>
      <c r="T295" s="3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W295" s="123" t="str">
        <f t="shared" si="51"/>
        <v/>
      </c>
      <c r="AX295" s="123" t="str">
        <f t="shared" si="52"/>
        <v/>
      </c>
      <c r="AY295" s="124" t="str">
        <f t="shared" si="53"/>
        <v/>
      </c>
      <c r="AZ295" s="124" t="str">
        <f t="shared" si="54"/>
        <v/>
      </c>
      <c r="BF295" s="91"/>
    </row>
    <row r="296" spans="1:58" s="78" customFormat="1" ht="14.25" x14ac:dyDescent="0.2">
      <c r="A296" s="6"/>
      <c r="B296" s="6"/>
      <c r="C296" s="6"/>
      <c r="D296" s="3"/>
      <c r="E296" s="98" t="str">
        <f t="shared" si="50"/>
        <v/>
      </c>
      <c r="F296" s="117"/>
      <c r="G296" s="116" t="str">
        <f>IF(E296="","",IF(Temp!optSeasCoef=0,1,INDEX($C$2:$C$13,IF(MOD(COUNT($E$2:E296),seas_indx)=0,seas_indx,MOD(COUNT($E$2:E296),seas_indx)))))</f>
        <v/>
      </c>
      <c r="H296" s="97" t="str">
        <f>IFERROR(IF(Temp!fhor_indata=1,IF(COUNT($S$2:S296)&lt;=XobsHor,"in-sample",IF(AND(COUNT($S$2:S296)&lt;=XobsHor+XfHor,MOD(S295,XobsHor)&lt;XfHor),"out-sample","")),IF(ISBLANK(F296),"",IF(COUNT($F$2:F296)&lt;=XobsHor-XfHor,"in-sample","out-sample"))),"")</f>
        <v/>
      </c>
      <c r="I296" s="120" t="str">
        <f>IF(AND(ISBLANK(F295),H295="in-sample"),"",IF(AND(Temp!fhor_indata=1,H295="out-sample",H296="out-sample"),I295,IF(AND(ISBLANK(F296),H295="out-sample"),"",IF(AND(Temp!optSeasCoef=0,Temp!sts_add=1),IF(H295="in-sample",IF(Q295=bigT,((pCell/bigT)*F295)+((1-(pCell/bigT))*(I295+J295)),IF(OR(ISBLANK(F296),COUNT($F$2:F295)&lt;=pCell),F295,((pCell/COUNT($F$2:F295))*F295)+((1-(pCell/COUNT($F$2:F295)))*(I295+J295)))),I295),IF(AND(Temp!optSeasCoef=0,Temp!sts_multp=1),IF(H295="in-sample",IF(Q295=bigT,((pCell/bigT)*F295)+((1-(pCell/bigT))*(I295*J295)),IF(OR(ISBLANK(F296),COUNT(F$2:$F295)&lt;=pCell),F295,((pCell/COUNT($F$2:F295))*F295)+((1-(pCell/COUNT($F$2:F295)))*(I295*J295)))),I295),IF(Temp!sts_add=1,IF(H295="in-sample",IF(Q295=bigT,((pCell/bigT)*AX295)+((1-(pCell/bigT))*(I295+J295)),IF(OR(ISBLANK(F296),COUNT($AX$2:AX295)&lt;=pCell),AX295,((pCell/COUNT($AX$2:AX295))*AX295)+((1-(pCell/COUNT($AX$2:AX295)))*(I295+J295)))),I295),IF(H295="in-sample",IF(Q295=bigT,((pCell/bigT)*AX295)+((1-(pCell/bigT))*(I295*J295)),IF(OR(ISBLANK(F296),COUNT($AX$2:AX295)&lt;=pCell),AX295,((pCell/COUNT($AX$2:AX295))*AX295)+((1-(pCell/COUNT($AX$2:AX295)))*(I295*J295)))),I295)))))))</f>
        <v/>
      </c>
      <c r="J296" s="120" t="str">
        <f>IF(AND(ISBLANK(F295),H295="in-sample"),"",IF(AND(Temp!fhor_indata=1,H295="out-sample",H296="out-sample"),J295,IF(AND(ISBLANK(F296),H295="out-sample"),"",IF(AND(Temp!optSeasCoef=0,Temp!sts_add=1),IF(H295="in-sample",IF(Q295=bigT,((qCell/bigT)*(I296-I295))+((1-(qCell/bigT))*J295),IF(OR(ISBLANK(F296),COUNT($F$2:F295)&lt;=qCell),IF(COUNT($F$2:F295)=1,0,F295-F294),((qCell/COUNT($F$2:F295))*(I296-I295))+((1-(qCell/COUNT($F$2:F295)))*J295))),J295),IF(AND(Temp!optSeasCoef=0,Temp!sts_multp=1),IF(H295="in-sample",IF(Q295=bigT,((qCell/bigT)*(I296/I295))+((1-(qCell/bigT))*J295),IF(qCell=0,1,IF(OR(ISBLANK(F296),COUNT($F$2:F295)&lt;=qCell),IF(COUNT($F$2:F295)=1,1,F295/F294),((qCell/COUNT($F$2:F295))*(I296/I295))+((1-(qCell/COUNT($F$2:F295)))*J295)))),J295),IF(Temp!sts_add=1,IF(H295="in-sample",IF(Q295=bigT,((qCell/bigT)*(I296-I295))+((1-(qCell/bigT))*J295),IF(OR(ISBLANK(F296),COUNT($AX$2:AX295)&lt;=qCell),IF(COUNT($AX$2:AX295)=1,0,AX295-AX294),((qCell/COUNT($AX$2:AX295))*(I296-I295))+((1-(qCell/COUNT($AX$2:AX295)))*J295))),J295),IF(H295="in-sample",IF(Q295=bigT,((qCell/bigT)*(I296/I295))+((1-(qCell/bigT))*J295),IF(qCell=0,1,IF(OR(ISBLANK(F296),COUNT($AX$2:AX295)&lt;=qCell),IF(COUNT($AX$2:AX295)=1,1,AX295/AX294),((qCell/COUNT($AX$2:AX295))*(I296/I295))+((1-(qCell/COUNT($AX$2:AX295)))*J295)))),J295)))))))</f>
        <v/>
      </c>
      <c r="K296" s="120" t="str">
        <f>IF(H296="","",IF(AND(Temp!optSeasCoef=0,Temp!sts_add=1),IF(H296="out-sample",I296+(Q296*J296),I296+J296),IF(AND(Temp!optSeasCoef=0,Temp!sts_multp=1),IF(H296="out-sample",I296*(J296^Q296),I296*J296),IF(Temp!sts_add=1,IF(H296="out-sample",(I296+(Q296*J296))*G296,(I296+J296)*G296),IF(H296="out-sample",I296*(J296^Q296)*G296,I296*J296*G296)))))</f>
        <v/>
      </c>
      <c r="L296" s="116" t="str">
        <f t="shared" si="44"/>
        <v/>
      </c>
      <c r="M296" s="116" t="str">
        <f t="shared" si="45"/>
        <v/>
      </c>
      <c r="N296" s="116" t="str">
        <f t="shared" si="46"/>
        <v/>
      </c>
      <c r="O296" s="116" t="str">
        <f t="shared" si="47"/>
        <v/>
      </c>
      <c r="P296" s="116" t="str">
        <f t="shared" si="48"/>
        <v/>
      </c>
      <c r="Q296" s="94" t="str">
        <f>IF(AND(Temp!fhor_indata=1,ISBLANK(F296),H295="in-sample"),1,IF(AND(Temp!fhor_indata=1,H295="out-sample",Q295&lt;XfHor),Q295+1,IF(ISBLANK(F296),"",IF(AND(H296="out-sample",H295="in-sample"),1,IF(AND(H296="out-sample",H295="out-sample"),Q295+1,IF(ISNUMBER(Q295),Q295+1,1))))))</f>
        <v/>
      </c>
      <c r="R296" s="94" t="str">
        <f t="shared" si="49"/>
        <v/>
      </c>
      <c r="S296" s="94" t="str">
        <f>IF(Temp!fhor_indata=1,IF(S295=XobsHor,1,IF(COUNT($S$2:S295)&lt;=XobsHor,S295+1,IF(AND(COUNT($S$2:S295)&lt;=XobsHor+XfHor,IFERROR(MOD(S295,XobsHor)&lt;XfHor,FALSE)),S295+1,""))),IF(ISBLANK(F296),"",IF(S295=maxP,1,IF(S295&lt;maxP,S295+1,IF(COUNT($S$2:S296)&lt;=XobsHor,S295+1,"")))))</f>
        <v/>
      </c>
      <c r="T296" s="3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W296" s="123" t="str">
        <f t="shared" si="51"/>
        <v/>
      </c>
      <c r="AX296" s="123" t="str">
        <f t="shared" si="52"/>
        <v/>
      </c>
      <c r="AY296" s="124" t="str">
        <f t="shared" si="53"/>
        <v/>
      </c>
      <c r="AZ296" s="124" t="str">
        <f t="shared" si="54"/>
        <v/>
      </c>
      <c r="BF296" s="91"/>
    </row>
    <row r="297" spans="1:58" s="78" customFormat="1" ht="14.25" x14ac:dyDescent="0.2">
      <c r="A297" s="6"/>
      <c r="B297" s="6"/>
      <c r="C297" s="6"/>
      <c r="D297" s="3"/>
      <c r="E297" s="98" t="str">
        <f t="shared" si="50"/>
        <v/>
      </c>
      <c r="F297" s="117"/>
      <c r="G297" s="116" t="str">
        <f>IF(E297="","",IF(Temp!optSeasCoef=0,1,INDEX($C$2:$C$13,IF(MOD(COUNT($E$2:E297),seas_indx)=0,seas_indx,MOD(COUNT($E$2:E297),seas_indx)))))</f>
        <v/>
      </c>
      <c r="H297" s="97" t="str">
        <f>IFERROR(IF(Temp!fhor_indata=1,IF(COUNT($S$2:S297)&lt;=XobsHor,"in-sample",IF(AND(COUNT($S$2:S297)&lt;=XobsHor+XfHor,MOD(S296,XobsHor)&lt;XfHor),"out-sample","")),IF(ISBLANK(F297),"",IF(COUNT($F$2:F297)&lt;=XobsHor-XfHor,"in-sample","out-sample"))),"")</f>
        <v/>
      </c>
      <c r="I297" s="120" t="str">
        <f>IF(AND(ISBLANK(F296),H296="in-sample"),"",IF(AND(Temp!fhor_indata=1,H296="out-sample",H297="out-sample"),I296,IF(AND(ISBLANK(F297),H296="out-sample"),"",IF(AND(Temp!optSeasCoef=0,Temp!sts_add=1),IF(H296="in-sample",IF(Q296=bigT,((pCell/bigT)*F296)+((1-(pCell/bigT))*(I296+J296)),IF(OR(ISBLANK(F297),COUNT($F$2:F296)&lt;=pCell),F296,((pCell/COUNT($F$2:F296))*F296)+((1-(pCell/COUNT($F$2:F296)))*(I296+J296)))),I296),IF(AND(Temp!optSeasCoef=0,Temp!sts_multp=1),IF(H296="in-sample",IF(Q296=bigT,((pCell/bigT)*F296)+((1-(pCell/bigT))*(I296*J296)),IF(OR(ISBLANK(F297),COUNT(F$2:$F296)&lt;=pCell),F296,((pCell/COUNT($F$2:F296))*F296)+((1-(pCell/COUNT($F$2:F296)))*(I296*J296)))),I296),IF(Temp!sts_add=1,IF(H296="in-sample",IF(Q296=bigT,((pCell/bigT)*AX296)+((1-(pCell/bigT))*(I296+J296)),IF(OR(ISBLANK(F297),COUNT($AX$2:AX296)&lt;=pCell),AX296,((pCell/COUNT($AX$2:AX296))*AX296)+((1-(pCell/COUNT($AX$2:AX296)))*(I296+J296)))),I296),IF(H296="in-sample",IF(Q296=bigT,((pCell/bigT)*AX296)+((1-(pCell/bigT))*(I296*J296)),IF(OR(ISBLANK(F297),COUNT($AX$2:AX296)&lt;=pCell),AX296,((pCell/COUNT($AX$2:AX296))*AX296)+((1-(pCell/COUNT($AX$2:AX296)))*(I296*J296)))),I296)))))))</f>
        <v/>
      </c>
      <c r="J297" s="120" t="str">
        <f>IF(AND(ISBLANK(F296),H296="in-sample"),"",IF(AND(Temp!fhor_indata=1,H296="out-sample",H297="out-sample"),J296,IF(AND(ISBLANK(F297),H296="out-sample"),"",IF(AND(Temp!optSeasCoef=0,Temp!sts_add=1),IF(H296="in-sample",IF(Q296=bigT,((qCell/bigT)*(I297-I296))+((1-(qCell/bigT))*J296),IF(OR(ISBLANK(F297),COUNT($F$2:F296)&lt;=qCell),IF(COUNT($F$2:F296)=1,0,F296-F295),((qCell/COUNT($F$2:F296))*(I297-I296))+((1-(qCell/COUNT($F$2:F296)))*J296))),J296),IF(AND(Temp!optSeasCoef=0,Temp!sts_multp=1),IF(H296="in-sample",IF(Q296=bigT,((qCell/bigT)*(I297/I296))+((1-(qCell/bigT))*J296),IF(qCell=0,1,IF(OR(ISBLANK(F297),COUNT($F$2:F296)&lt;=qCell),IF(COUNT($F$2:F296)=1,1,F296/F295),((qCell/COUNT($F$2:F296))*(I297/I296))+((1-(qCell/COUNT($F$2:F296)))*J296)))),J296),IF(Temp!sts_add=1,IF(H296="in-sample",IF(Q296=bigT,((qCell/bigT)*(I297-I296))+((1-(qCell/bigT))*J296),IF(OR(ISBLANK(F297),COUNT($AX$2:AX296)&lt;=qCell),IF(COUNT($AX$2:AX296)=1,0,AX296-AX295),((qCell/COUNT($AX$2:AX296))*(I297-I296))+((1-(qCell/COUNT($AX$2:AX296)))*J296))),J296),IF(H296="in-sample",IF(Q296=bigT,((qCell/bigT)*(I297/I296))+((1-(qCell/bigT))*J296),IF(qCell=0,1,IF(OR(ISBLANK(F297),COUNT($AX$2:AX296)&lt;=qCell),IF(COUNT($AX$2:AX296)=1,1,AX296/AX295),((qCell/COUNT($AX$2:AX296))*(I297/I296))+((1-(qCell/COUNT($AX$2:AX296)))*J296)))),J296)))))))</f>
        <v/>
      </c>
      <c r="K297" s="120" t="str">
        <f>IF(H297="","",IF(AND(Temp!optSeasCoef=0,Temp!sts_add=1),IF(H297="out-sample",I297+(Q297*J297),I297+J297),IF(AND(Temp!optSeasCoef=0,Temp!sts_multp=1),IF(H297="out-sample",I297*(J297^Q297),I297*J297),IF(Temp!sts_add=1,IF(H297="out-sample",(I297+(Q297*J297))*G297,(I297+J297)*G297),IF(H297="out-sample",I297*(J297^Q297)*G297,I297*J297*G297)))))</f>
        <v/>
      </c>
      <c r="L297" s="116" t="str">
        <f t="shared" si="44"/>
        <v/>
      </c>
      <c r="M297" s="116" t="str">
        <f t="shared" si="45"/>
        <v/>
      </c>
      <c r="N297" s="116" t="str">
        <f t="shared" si="46"/>
        <v/>
      </c>
      <c r="O297" s="116" t="str">
        <f t="shared" si="47"/>
        <v/>
      </c>
      <c r="P297" s="116" t="str">
        <f t="shared" si="48"/>
        <v/>
      </c>
      <c r="Q297" s="94" t="str">
        <f>IF(AND(Temp!fhor_indata=1,ISBLANK(F297),H296="in-sample"),1,IF(AND(Temp!fhor_indata=1,H296="out-sample",Q296&lt;XfHor),Q296+1,IF(ISBLANK(F297),"",IF(AND(H297="out-sample",H296="in-sample"),1,IF(AND(H297="out-sample",H296="out-sample"),Q296+1,IF(ISNUMBER(Q296),Q296+1,1))))))</f>
        <v/>
      </c>
      <c r="R297" s="94" t="str">
        <f t="shared" si="49"/>
        <v/>
      </c>
      <c r="S297" s="94" t="str">
        <f>IF(Temp!fhor_indata=1,IF(S296=XobsHor,1,IF(COUNT($S$2:S296)&lt;=XobsHor,S296+1,IF(AND(COUNT($S$2:S296)&lt;=XobsHor+XfHor,IFERROR(MOD(S296,XobsHor)&lt;XfHor,FALSE)),S296+1,""))),IF(ISBLANK(F297),"",IF(S296=maxP,1,IF(S296&lt;maxP,S296+1,IF(COUNT($S$2:S297)&lt;=XobsHor,S296+1,"")))))</f>
        <v/>
      </c>
      <c r="T297" s="3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W297" s="123" t="str">
        <f t="shared" si="51"/>
        <v/>
      </c>
      <c r="AX297" s="123" t="str">
        <f t="shared" si="52"/>
        <v/>
      </c>
      <c r="AY297" s="124" t="str">
        <f t="shared" si="53"/>
        <v/>
      </c>
      <c r="AZ297" s="124" t="str">
        <f t="shared" si="54"/>
        <v/>
      </c>
      <c r="BF297" s="91"/>
    </row>
    <row r="298" spans="1:58" s="78" customFormat="1" ht="14.25" x14ac:dyDescent="0.2">
      <c r="A298" s="6"/>
      <c r="B298" s="6"/>
      <c r="C298" s="6"/>
      <c r="D298" s="3"/>
      <c r="E298" s="98" t="str">
        <f t="shared" si="50"/>
        <v/>
      </c>
      <c r="F298" s="117"/>
      <c r="G298" s="116" t="str">
        <f>IF(E298="","",IF(Temp!optSeasCoef=0,1,INDEX($C$2:$C$13,IF(MOD(COUNT($E$2:E298),seas_indx)=0,seas_indx,MOD(COUNT($E$2:E298),seas_indx)))))</f>
        <v/>
      </c>
      <c r="H298" s="97" t="str">
        <f>IFERROR(IF(Temp!fhor_indata=1,IF(COUNT($S$2:S298)&lt;=XobsHor,"in-sample",IF(AND(COUNT($S$2:S298)&lt;=XobsHor+XfHor,MOD(S297,XobsHor)&lt;XfHor),"out-sample","")),IF(ISBLANK(F298),"",IF(COUNT($F$2:F298)&lt;=XobsHor-XfHor,"in-sample","out-sample"))),"")</f>
        <v/>
      </c>
      <c r="I298" s="120" t="str">
        <f>IF(AND(ISBLANK(F297),H297="in-sample"),"",IF(AND(Temp!fhor_indata=1,H297="out-sample",H298="out-sample"),I297,IF(AND(ISBLANK(F298),H297="out-sample"),"",IF(AND(Temp!optSeasCoef=0,Temp!sts_add=1),IF(H297="in-sample",IF(Q297=bigT,((pCell/bigT)*F297)+((1-(pCell/bigT))*(I297+J297)),IF(OR(ISBLANK(F298),COUNT($F$2:F297)&lt;=pCell),F297,((pCell/COUNT($F$2:F297))*F297)+((1-(pCell/COUNT($F$2:F297)))*(I297+J297)))),I297),IF(AND(Temp!optSeasCoef=0,Temp!sts_multp=1),IF(H297="in-sample",IF(Q297=bigT,((pCell/bigT)*F297)+((1-(pCell/bigT))*(I297*J297)),IF(OR(ISBLANK(F298),COUNT(F$2:$F297)&lt;=pCell),F297,((pCell/COUNT($F$2:F297))*F297)+((1-(pCell/COUNT($F$2:F297)))*(I297*J297)))),I297),IF(Temp!sts_add=1,IF(H297="in-sample",IF(Q297=bigT,((pCell/bigT)*AX297)+((1-(pCell/bigT))*(I297+J297)),IF(OR(ISBLANK(F298),COUNT($AX$2:AX297)&lt;=pCell),AX297,((pCell/COUNT($AX$2:AX297))*AX297)+((1-(pCell/COUNT($AX$2:AX297)))*(I297+J297)))),I297),IF(H297="in-sample",IF(Q297=bigT,((pCell/bigT)*AX297)+((1-(pCell/bigT))*(I297*J297)),IF(OR(ISBLANK(F298),COUNT($AX$2:AX297)&lt;=pCell),AX297,((pCell/COUNT($AX$2:AX297))*AX297)+((1-(pCell/COUNT($AX$2:AX297)))*(I297*J297)))),I297)))))))</f>
        <v/>
      </c>
      <c r="J298" s="120" t="str">
        <f>IF(AND(ISBLANK(F297),H297="in-sample"),"",IF(AND(Temp!fhor_indata=1,H297="out-sample",H298="out-sample"),J297,IF(AND(ISBLANK(F298),H297="out-sample"),"",IF(AND(Temp!optSeasCoef=0,Temp!sts_add=1),IF(H297="in-sample",IF(Q297=bigT,((qCell/bigT)*(I298-I297))+((1-(qCell/bigT))*J297),IF(OR(ISBLANK(F298),COUNT($F$2:F297)&lt;=qCell),IF(COUNT($F$2:F297)=1,0,F297-F296),((qCell/COUNT($F$2:F297))*(I298-I297))+((1-(qCell/COUNT($F$2:F297)))*J297))),J297),IF(AND(Temp!optSeasCoef=0,Temp!sts_multp=1),IF(H297="in-sample",IF(Q297=bigT,((qCell/bigT)*(I298/I297))+((1-(qCell/bigT))*J297),IF(qCell=0,1,IF(OR(ISBLANK(F298),COUNT($F$2:F297)&lt;=qCell),IF(COUNT($F$2:F297)=1,1,F297/F296),((qCell/COUNT($F$2:F297))*(I298/I297))+((1-(qCell/COUNT($F$2:F297)))*J297)))),J297),IF(Temp!sts_add=1,IF(H297="in-sample",IF(Q297=bigT,((qCell/bigT)*(I298-I297))+((1-(qCell/bigT))*J297),IF(OR(ISBLANK(F298),COUNT($AX$2:AX297)&lt;=qCell),IF(COUNT($AX$2:AX297)=1,0,AX297-AX296),((qCell/COUNT($AX$2:AX297))*(I298-I297))+((1-(qCell/COUNT($AX$2:AX297)))*J297))),J297),IF(H297="in-sample",IF(Q297=bigT,((qCell/bigT)*(I298/I297))+((1-(qCell/bigT))*J297),IF(qCell=0,1,IF(OR(ISBLANK(F298),COUNT($AX$2:AX297)&lt;=qCell),IF(COUNT($AX$2:AX297)=1,1,AX297/AX296),((qCell/COUNT($AX$2:AX297))*(I298/I297))+((1-(qCell/COUNT($AX$2:AX297)))*J297)))),J297)))))))</f>
        <v/>
      </c>
      <c r="K298" s="120" t="str">
        <f>IF(H298="","",IF(AND(Temp!optSeasCoef=0,Temp!sts_add=1),IF(H298="out-sample",I298+(Q298*J298),I298+J298),IF(AND(Temp!optSeasCoef=0,Temp!sts_multp=1),IF(H298="out-sample",I298*(J298^Q298),I298*J298),IF(Temp!sts_add=1,IF(H298="out-sample",(I298+(Q298*J298))*G298,(I298+J298)*G298),IF(H298="out-sample",I298*(J298^Q298)*G298,I298*J298*G298)))))</f>
        <v/>
      </c>
      <c r="L298" s="116" t="str">
        <f t="shared" si="44"/>
        <v/>
      </c>
      <c r="M298" s="116" t="str">
        <f t="shared" si="45"/>
        <v/>
      </c>
      <c r="N298" s="116" t="str">
        <f t="shared" si="46"/>
        <v/>
      </c>
      <c r="O298" s="116" t="str">
        <f t="shared" si="47"/>
        <v/>
      </c>
      <c r="P298" s="116" t="str">
        <f t="shared" si="48"/>
        <v/>
      </c>
      <c r="Q298" s="94" t="str">
        <f>IF(AND(Temp!fhor_indata=1,ISBLANK(F298),H297="in-sample"),1,IF(AND(Temp!fhor_indata=1,H297="out-sample",Q297&lt;XfHor),Q297+1,IF(ISBLANK(F298),"",IF(AND(H298="out-sample",H297="in-sample"),1,IF(AND(H298="out-sample",H297="out-sample"),Q297+1,IF(ISNUMBER(Q297),Q297+1,1))))))</f>
        <v/>
      </c>
      <c r="R298" s="94" t="str">
        <f t="shared" si="49"/>
        <v/>
      </c>
      <c r="S298" s="94" t="str">
        <f>IF(Temp!fhor_indata=1,IF(S297=XobsHor,1,IF(COUNT($S$2:S297)&lt;=XobsHor,S297+1,IF(AND(COUNT($S$2:S297)&lt;=XobsHor+XfHor,IFERROR(MOD(S297,XobsHor)&lt;XfHor,FALSE)),S297+1,""))),IF(ISBLANK(F298),"",IF(S297=maxP,1,IF(S297&lt;maxP,S297+1,IF(COUNT($S$2:S298)&lt;=XobsHor,S297+1,"")))))</f>
        <v/>
      </c>
      <c r="T298" s="3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W298" s="123" t="str">
        <f t="shared" si="51"/>
        <v/>
      </c>
      <c r="AX298" s="123" t="str">
        <f t="shared" si="52"/>
        <v/>
      </c>
      <c r="AY298" s="124" t="str">
        <f t="shared" si="53"/>
        <v/>
      </c>
      <c r="AZ298" s="124" t="str">
        <f t="shared" si="54"/>
        <v/>
      </c>
      <c r="BF298" s="91"/>
    </row>
    <row r="299" spans="1:58" s="78" customFormat="1" ht="14.25" x14ac:dyDescent="0.2">
      <c r="A299" s="6"/>
      <c r="B299" s="6"/>
      <c r="C299" s="6"/>
      <c r="D299" s="3"/>
      <c r="E299" s="98" t="str">
        <f t="shared" si="50"/>
        <v/>
      </c>
      <c r="F299" s="117"/>
      <c r="G299" s="116" t="str">
        <f>IF(E299="","",IF(Temp!optSeasCoef=0,1,INDEX($C$2:$C$13,IF(MOD(COUNT($E$2:E299),seas_indx)=0,seas_indx,MOD(COUNT($E$2:E299),seas_indx)))))</f>
        <v/>
      </c>
      <c r="H299" s="97" t="str">
        <f>IFERROR(IF(Temp!fhor_indata=1,IF(COUNT($S$2:S299)&lt;=XobsHor,"in-sample",IF(AND(COUNT($S$2:S299)&lt;=XobsHor+XfHor,MOD(S298,XobsHor)&lt;XfHor),"out-sample","")),IF(ISBLANK(F299),"",IF(COUNT($F$2:F299)&lt;=XobsHor-XfHor,"in-sample","out-sample"))),"")</f>
        <v/>
      </c>
      <c r="I299" s="120" t="str">
        <f>IF(AND(ISBLANK(F298),H298="in-sample"),"",IF(AND(Temp!fhor_indata=1,H298="out-sample",H299="out-sample"),I298,IF(AND(ISBLANK(F299),H298="out-sample"),"",IF(AND(Temp!optSeasCoef=0,Temp!sts_add=1),IF(H298="in-sample",IF(Q298=bigT,((pCell/bigT)*F298)+((1-(pCell/bigT))*(I298+J298)),IF(OR(ISBLANK(F299),COUNT($F$2:F298)&lt;=pCell),F298,((pCell/COUNT($F$2:F298))*F298)+((1-(pCell/COUNT($F$2:F298)))*(I298+J298)))),I298),IF(AND(Temp!optSeasCoef=0,Temp!sts_multp=1),IF(H298="in-sample",IF(Q298=bigT,((pCell/bigT)*F298)+((1-(pCell/bigT))*(I298*J298)),IF(OR(ISBLANK(F299),COUNT(F$2:$F298)&lt;=pCell),F298,((pCell/COUNT($F$2:F298))*F298)+((1-(pCell/COUNT($F$2:F298)))*(I298*J298)))),I298),IF(Temp!sts_add=1,IF(H298="in-sample",IF(Q298=bigT,((pCell/bigT)*AX298)+((1-(pCell/bigT))*(I298+J298)),IF(OR(ISBLANK(F299),COUNT($AX$2:AX298)&lt;=pCell),AX298,((pCell/COUNT($AX$2:AX298))*AX298)+((1-(pCell/COUNT($AX$2:AX298)))*(I298+J298)))),I298),IF(H298="in-sample",IF(Q298=bigT,((pCell/bigT)*AX298)+((1-(pCell/bigT))*(I298*J298)),IF(OR(ISBLANK(F299),COUNT($AX$2:AX298)&lt;=pCell),AX298,((pCell/COUNT($AX$2:AX298))*AX298)+((1-(pCell/COUNT($AX$2:AX298)))*(I298*J298)))),I298)))))))</f>
        <v/>
      </c>
      <c r="J299" s="120" t="str">
        <f>IF(AND(ISBLANK(F298),H298="in-sample"),"",IF(AND(Temp!fhor_indata=1,H298="out-sample",H299="out-sample"),J298,IF(AND(ISBLANK(F299),H298="out-sample"),"",IF(AND(Temp!optSeasCoef=0,Temp!sts_add=1),IF(H298="in-sample",IF(Q298=bigT,((qCell/bigT)*(I299-I298))+((1-(qCell/bigT))*J298),IF(OR(ISBLANK(F299),COUNT($F$2:F298)&lt;=qCell),IF(COUNT($F$2:F298)=1,0,F298-F297),((qCell/COUNT($F$2:F298))*(I299-I298))+((1-(qCell/COUNT($F$2:F298)))*J298))),J298),IF(AND(Temp!optSeasCoef=0,Temp!sts_multp=1),IF(H298="in-sample",IF(Q298=bigT,((qCell/bigT)*(I299/I298))+((1-(qCell/bigT))*J298),IF(qCell=0,1,IF(OR(ISBLANK(F299),COUNT($F$2:F298)&lt;=qCell),IF(COUNT($F$2:F298)=1,1,F298/F297),((qCell/COUNT($F$2:F298))*(I299/I298))+((1-(qCell/COUNT($F$2:F298)))*J298)))),J298),IF(Temp!sts_add=1,IF(H298="in-sample",IF(Q298=bigT,((qCell/bigT)*(I299-I298))+((1-(qCell/bigT))*J298),IF(OR(ISBLANK(F299),COUNT($AX$2:AX298)&lt;=qCell),IF(COUNT($AX$2:AX298)=1,0,AX298-AX297),((qCell/COUNT($AX$2:AX298))*(I299-I298))+((1-(qCell/COUNT($AX$2:AX298)))*J298))),J298),IF(H298="in-sample",IF(Q298=bigT,((qCell/bigT)*(I299/I298))+((1-(qCell/bigT))*J298),IF(qCell=0,1,IF(OR(ISBLANK(F299),COUNT($AX$2:AX298)&lt;=qCell),IF(COUNT($AX$2:AX298)=1,1,AX298/AX297),((qCell/COUNT($AX$2:AX298))*(I299/I298))+((1-(qCell/COUNT($AX$2:AX298)))*J298)))),J298)))))))</f>
        <v/>
      </c>
      <c r="K299" s="120" t="str">
        <f>IF(H299="","",IF(AND(Temp!optSeasCoef=0,Temp!sts_add=1),IF(H299="out-sample",I299+(Q299*J299),I299+J299),IF(AND(Temp!optSeasCoef=0,Temp!sts_multp=1),IF(H299="out-sample",I299*(J299^Q299),I299*J299),IF(Temp!sts_add=1,IF(H299="out-sample",(I299+(Q299*J299))*G299,(I299+J299)*G299),IF(H299="out-sample",I299*(J299^Q299)*G299,I299*J299*G299)))))</f>
        <v/>
      </c>
      <c r="L299" s="116" t="str">
        <f t="shared" si="44"/>
        <v/>
      </c>
      <c r="M299" s="116" t="str">
        <f t="shared" si="45"/>
        <v/>
      </c>
      <c r="N299" s="116" t="str">
        <f t="shared" si="46"/>
        <v/>
      </c>
      <c r="O299" s="116" t="str">
        <f t="shared" si="47"/>
        <v/>
      </c>
      <c r="P299" s="116" t="str">
        <f t="shared" si="48"/>
        <v/>
      </c>
      <c r="Q299" s="94" t="str">
        <f>IF(AND(Temp!fhor_indata=1,ISBLANK(F299),H298="in-sample"),1,IF(AND(Temp!fhor_indata=1,H298="out-sample",Q298&lt;XfHor),Q298+1,IF(ISBLANK(F299),"",IF(AND(H299="out-sample",H298="in-sample"),1,IF(AND(H299="out-sample",H298="out-sample"),Q298+1,IF(ISNUMBER(Q298),Q298+1,1))))))</f>
        <v/>
      </c>
      <c r="R299" s="94" t="str">
        <f t="shared" si="49"/>
        <v/>
      </c>
      <c r="S299" s="94" t="str">
        <f>IF(Temp!fhor_indata=1,IF(S298=XobsHor,1,IF(COUNT($S$2:S298)&lt;=XobsHor,S298+1,IF(AND(COUNT($S$2:S298)&lt;=XobsHor+XfHor,IFERROR(MOD(S298,XobsHor)&lt;XfHor,FALSE)),S298+1,""))),IF(ISBLANK(F299),"",IF(S298=maxP,1,IF(S298&lt;maxP,S298+1,IF(COUNT($S$2:S299)&lt;=XobsHor,S298+1,"")))))</f>
        <v/>
      </c>
      <c r="T299" s="3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W299" s="123" t="str">
        <f t="shared" si="51"/>
        <v/>
      </c>
      <c r="AX299" s="123" t="str">
        <f t="shared" si="52"/>
        <v/>
      </c>
      <c r="AY299" s="124" t="str">
        <f t="shared" si="53"/>
        <v/>
      </c>
      <c r="AZ299" s="124" t="str">
        <f t="shared" si="54"/>
        <v/>
      </c>
      <c r="BF299" s="91"/>
    </row>
    <row r="300" spans="1:58" s="78" customFormat="1" ht="14.25" x14ac:dyDescent="0.2">
      <c r="A300" s="6"/>
      <c r="B300" s="6"/>
      <c r="C300" s="6"/>
      <c r="D300" s="3"/>
      <c r="E300" s="98" t="str">
        <f t="shared" si="50"/>
        <v/>
      </c>
      <c r="F300" s="117"/>
      <c r="G300" s="116" t="str">
        <f>IF(E300="","",IF(Temp!optSeasCoef=0,1,INDEX($C$2:$C$13,IF(MOD(COUNT($E$2:E300),seas_indx)=0,seas_indx,MOD(COUNT($E$2:E300),seas_indx)))))</f>
        <v/>
      </c>
      <c r="H300" s="97" t="str">
        <f>IFERROR(IF(Temp!fhor_indata=1,IF(COUNT($S$2:S300)&lt;=XobsHor,"in-sample",IF(AND(COUNT($S$2:S300)&lt;=XobsHor+XfHor,MOD(S299,XobsHor)&lt;XfHor),"out-sample","")),IF(ISBLANK(F300),"",IF(COUNT($F$2:F300)&lt;=XobsHor-XfHor,"in-sample","out-sample"))),"")</f>
        <v/>
      </c>
      <c r="I300" s="120" t="str">
        <f>IF(AND(ISBLANK(F299),H299="in-sample"),"",IF(AND(Temp!fhor_indata=1,H299="out-sample",H300="out-sample"),I299,IF(AND(ISBLANK(F300),H299="out-sample"),"",IF(AND(Temp!optSeasCoef=0,Temp!sts_add=1),IF(H299="in-sample",IF(Q299=bigT,((pCell/bigT)*F299)+((1-(pCell/bigT))*(I299+J299)),IF(OR(ISBLANK(F300),COUNT($F$2:F299)&lt;=pCell),F299,((pCell/COUNT($F$2:F299))*F299)+((1-(pCell/COUNT($F$2:F299)))*(I299+J299)))),I299),IF(AND(Temp!optSeasCoef=0,Temp!sts_multp=1),IF(H299="in-sample",IF(Q299=bigT,((pCell/bigT)*F299)+((1-(pCell/bigT))*(I299*J299)),IF(OR(ISBLANK(F300),COUNT(F$2:$F299)&lt;=pCell),F299,((pCell/COUNT($F$2:F299))*F299)+((1-(pCell/COUNT($F$2:F299)))*(I299*J299)))),I299),IF(Temp!sts_add=1,IF(H299="in-sample",IF(Q299=bigT,((pCell/bigT)*AX299)+((1-(pCell/bigT))*(I299+J299)),IF(OR(ISBLANK(F300),COUNT($AX$2:AX299)&lt;=pCell),AX299,((pCell/COUNT($AX$2:AX299))*AX299)+((1-(pCell/COUNT($AX$2:AX299)))*(I299+J299)))),I299),IF(H299="in-sample",IF(Q299=bigT,((pCell/bigT)*AX299)+((1-(pCell/bigT))*(I299*J299)),IF(OR(ISBLANK(F300),COUNT($AX$2:AX299)&lt;=pCell),AX299,((pCell/COUNT($AX$2:AX299))*AX299)+((1-(pCell/COUNT($AX$2:AX299)))*(I299*J299)))),I299)))))))</f>
        <v/>
      </c>
      <c r="J300" s="120" t="str">
        <f>IF(AND(ISBLANK(F299),H299="in-sample"),"",IF(AND(Temp!fhor_indata=1,H299="out-sample",H300="out-sample"),J299,IF(AND(ISBLANK(F300),H299="out-sample"),"",IF(AND(Temp!optSeasCoef=0,Temp!sts_add=1),IF(H299="in-sample",IF(Q299=bigT,((qCell/bigT)*(I300-I299))+((1-(qCell/bigT))*J299),IF(OR(ISBLANK(F300),COUNT($F$2:F299)&lt;=qCell),IF(COUNT($F$2:F299)=1,0,F299-F298),((qCell/COUNT($F$2:F299))*(I300-I299))+((1-(qCell/COUNT($F$2:F299)))*J299))),J299),IF(AND(Temp!optSeasCoef=0,Temp!sts_multp=1),IF(H299="in-sample",IF(Q299=bigT,((qCell/bigT)*(I300/I299))+((1-(qCell/bigT))*J299),IF(qCell=0,1,IF(OR(ISBLANK(F300),COUNT($F$2:F299)&lt;=qCell),IF(COUNT($F$2:F299)=1,1,F299/F298),((qCell/COUNT($F$2:F299))*(I300/I299))+((1-(qCell/COUNT($F$2:F299)))*J299)))),J299),IF(Temp!sts_add=1,IF(H299="in-sample",IF(Q299=bigT,((qCell/bigT)*(I300-I299))+((1-(qCell/bigT))*J299),IF(OR(ISBLANK(F300),COUNT($AX$2:AX299)&lt;=qCell),IF(COUNT($AX$2:AX299)=1,0,AX299-AX298),((qCell/COUNT($AX$2:AX299))*(I300-I299))+((1-(qCell/COUNT($AX$2:AX299)))*J299))),J299),IF(H299="in-sample",IF(Q299=bigT,((qCell/bigT)*(I300/I299))+((1-(qCell/bigT))*J299),IF(qCell=0,1,IF(OR(ISBLANK(F300),COUNT($AX$2:AX299)&lt;=qCell),IF(COUNT($AX$2:AX299)=1,1,AX299/AX298),((qCell/COUNT($AX$2:AX299))*(I300/I299))+((1-(qCell/COUNT($AX$2:AX299)))*J299)))),J299)))))))</f>
        <v/>
      </c>
      <c r="K300" s="120" t="str">
        <f>IF(H300="","",IF(AND(Temp!optSeasCoef=0,Temp!sts_add=1),IF(H300="out-sample",I300+(Q300*J300),I300+J300),IF(AND(Temp!optSeasCoef=0,Temp!sts_multp=1),IF(H300="out-sample",I300*(J300^Q300),I300*J300),IF(Temp!sts_add=1,IF(H300="out-sample",(I300+(Q300*J300))*G300,(I300+J300)*G300),IF(H300="out-sample",I300*(J300^Q300)*G300,I300*J300*G300)))))</f>
        <v/>
      </c>
      <c r="L300" s="116" t="str">
        <f t="shared" si="44"/>
        <v/>
      </c>
      <c r="M300" s="116" t="str">
        <f t="shared" si="45"/>
        <v/>
      </c>
      <c r="N300" s="116" t="str">
        <f t="shared" si="46"/>
        <v/>
      </c>
      <c r="O300" s="116" t="str">
        <f t="shared" si="47"/>
        <v/>
      </c>
      <c r="P300" s="116" t="str">
        <f t="shared" si="48"/>
        <v/>
      </c>
      <c r="Q300" s="94" t="str">
        <f>IF(AND(Temp!fhor_indata=1,ISBLANK(F300),H299="in-sample"),1,IF(AND(Temp!fhor_indata=1,H299="out-sample",Q299&lt;XfHor),Q299+1,IF(ISBLANK(F300),"",IF(AND(H300="out-sample",H299="in-sample"),1,IF(AND(H300="out-sample",H299="out-sample"),Q299+1,IF(ISNUMBER(Q299),Q299+1,1))))))</f>
        <v/>
      </c>
      <c r="R300" s="94" t="str">
        <f t="shared" si="49"/>
        <v/>
      </c>
      <c r="S300" s="94" t="str">
        <f>IF(Temp!fhor_indata=1,IF(S299=XobsHor,1,IF(COUNT($S$2:S299)&lt;=XobsHor,S299+1,IF(AND(COUNT($S$2:S299)&lt;=XobsHor+XfHor,IFERROR(MOD(S299,XobsHor)&lt;XfHor,FALSE)),S299+1,""))),IF(ISBLANK(F300),"",IF(S299=maxP,1,IF(S299&lt;maxP,S299+1,IF(COUNT($S$2:S300)&lt;=XobsHor,S299+1,"")))))</f>
        <v/>
      </c>
      <c r="T300" s="3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W300" s="123" t="str">
        <f t="shared" si="51"/>
        <v/>
      </c>
      <c r="AX300" s="123" t="str">
        <f t="shared" si="52"/>
        <v/>
      </c>
      <c r="AY300" s="124" t="str">
        <f t="shared" si="53"/>
        <v/>
      </c>
      <c r="AZ300" s="124" t="str">
        <f t="shared" si="54"/>
        <v/>
      </c>
      <c r="BF300" s="91"/>
    </row>
    <row r="301" spans="1:58" s="78" customFormat="1" ht="14.25" x14ac:dyDescent="0.2">
      <c r="A301" s="6"/>
      <c r="B301" s="6"/>
      <c r="C301" s="6"/>
      <c r="D301" s="3"/>
      <c r="E301" s="98" t="str">
        <f t="shared" si="50"/>
        <v/>
      </c>
      <c r="F301" s="117"/>
      <c r="G301" s="116" t="str">
        <f>IF(E301="","",IF(Temp!optSeasCoef=0,1,INDEX($C$2:$C$13,IF(MOD(COUNT($E$2:E301),seas_indx)=0,seas_indx,MOD(COUNT($E$2:E301),seas_indx)))))</f>
        <v/>
      </c>
      <c r="H301" s="97" t="str">
        <f>IFERROR(IF(Temp!fhor_indata=1,IF(COUNT($S$2:S301)&lt;=XobsHor,"in-sample",IF(AND(COUNT($S$2:S301)&lt;=XobsHor+XfHor,MOD(S300,XobsHor)&lt;XfHor),"out-sample","")),IF(ISBLANK(F301),"",IF(COUNT($F$2:F301)&lt;=XobsHor-XfHor,"in-sample","out-sample"))),"")</f>
        <v/>
      </c>
      <c r="I301" s="120" t="str">
        <f>IF(AND(ISBLANK(F300),H300="in-sample"),"",IF(AND(Temp!fhor_indata=1,H300="out-sample",H301="out-sample"),I300,IF(AND(ISBLANK(F301),H300="out-sample"),"",IF(AND(Temp!optSeasCoef=0,Temp!sts_add=1),IF(H300="in-sample",IF(Q300=bigT,((pCell/bigT)*F300)+((1-(pCell/bigT))*(I300+J300)),IF(OR(ISBLANK(F301),COUNT($F$2:F300)&lt;=pCell),F300,((pCell/COUNT($F$2:F300))*F300)+((1-(pCell/COUNT($F$2:F300)))*(I300+J300)))),I300),IF(AND(Temp!optSeasCoef=0,Temp!sts_multp=1),IF(H300="in-sample",IF(Q300=bigT,((pCell/bigT)*F300)+((1-(pCell/bigT))*(I300*J300)),IF(OR(ISBLANK(F301),COUNT(F$2:$F300)&lt;=pCell),F300,((pCell/COUNT($F$2:F300))*F300)+((1-(pCell/COUNT($F$2:F300)))*(I300*J300)))),I300),IF(Temp!sts_add=1,IF(H300="in-sample",IF(Q300=bigT,((pCell/bigT)*AX300)+((1-(pCell/bigT))*(I300+J300)),IF(OR(ISBLANK(F301),COUNT($AX$2:AX300)&lt;=pCell),AX300,((pCell/COUNT($AX$2:AX300))*AX300)+((1-(pCell/COUNT($AX$2:AX300)))*(I300+J300)))),I300),IF(H300="in-sample",IF(Q300=bigT,((pCell/bigT)*AX300)+((1-(pCell/bigT))*(I300*J300)),IF(OR(ISBLANK(F301),COUNT($AX$2:AX300)&lt;=pCell),AX300,((pCell/COUNT($AX$2:AX300))*AX300)+((1-(pCell/COUNT($AX$2:AX300)))*(I300*J300)))),I300)))))))</f>
        <v/>
      </c>
      <c r="J301" s="120" t="str">
        <f>IF(AND(ISBLANK(F300),H300="in-sample"),"",IF(AND(Temp!fhor_indata=1,H300="out-sample",H301="out-sample"),J300,IF(AND(ISBLANK(F301),H300="out-sample"),"",IF(AND(Temp!optSeasCoef=0,Temp!sts_add=1),IF(H300="in-sample",IF(Q300=bigT,((qCell/bigT)*(I301-I300))+((1-(qCell/bigT))*J300),IF(OR(ISBLANK(F301),COUNT($F$2:F300)&lt;=qCell),IF(COUNT($F$2:F300)=1,0,F300-F299),((qCell/COUNT($F$2:F300))*(I301-I300))+((1-(qCell/COUNT($F$2:F300)))*J300))),J300),IF(AND(Temp!optSeasCoef=0,Temp!sts_multp=1),IF(H300="in-sample",IF(Q300=bigT,((qCell/bigT)*(I301/I300))+((1-(qCell/bigT))*J300),IF(qCell=0,1,IF(OR(ISBLANK(F301),COUNT($F$2:F300)&lt;=qCell),IF(COUNT($F$2:F300)=1,1,F300/F299),((qCell/COUNT($F$2:F300))*(I301/I300))+((1-(qCell/COUNT($F$2:F300)))*J300)))),J300),IF(Temp!sts_add=1,IF(H300="in-sample",IF(Q300=bigT,((qCell/bigT)*(I301-I300))+((1-(qCell/bigT))*J300),IF(OR(ISBLANK(F301),COUNT($AX$2:AX300)&lt;=qCell),IF(COUNT($AX$2:AX300)=1,0,AX300-AX299),((qCell/COUNT($AX$2:AX300))*(I301-I300))+((1-(qCell/COUNT($AX$2:AX300)))*J300))),J300),IF(H300="in-sample",IF(Q300=bigT,((qCell/bigT)*(I301/I300))+((1-(qCell/bigT))*J300),IF(qCell=0,1,IF(OR(ISBLANK(F301),COUNT($AX$2:AX300)&lt;=qCell),IF(COUNT($AX$2:AX300)=1,1,AX300/AX299),((qCell/COUNT($AX$2:AX300))*(I301/I300))+((1-(qCell/COUNT($AX$2:AX300)))*J300)))),J300)))))))</f>
        <v/>
      </c>
      <c r="K301" s="120" t="str">
        <f>IF(H301="","",IF(AND(Temp!optSeasCoef=0,Temp!sts_add=1),IF(H301="out-sample",I301+(Q301*J301),I301+J301),IF(AND(Temp!optSeasCoef=0,Temp!sts_multp=1),IF(H301="out-sample",I301*(J301^Q301),I301*J301),IF(Temp!sts_add=1,IF(H301="out-sample",(I301+(Q301*J301))*G301,(I301+J301)*G301),IF(H301="out-sample",I301*(J301^Q301)*G301,I301*J301*G301)))))</f>
        <v/>
      </c>
      <c r="L301" s="116" t="str">
        <f t="shared" si="44"/>
        <v/>
      </c>
      <c r="M301" s="116" t="str">
        <f t="shared" si="45"/>
        <v/>
      </c>
      <c r="N301" s="116" t="str">
        <f t="shared" si="46"/>
        <v/>
      </c>
      <c r="O301" s="116" t="str">
        <f t="shared" si="47"/>
        <v/>
      </c>
      <c r="P301" s="116" t="str">
        <f t="shared" si="48"/>
        <v/>
      </c>
      <c r="Q301" s="94" t="str">
        <f>IF(AND(Temp!fhor_indata=1,ISBLANK(F301),H300="in-sample"),1,IF(AND(Temp!fhor_indata=1,H300="out-sample",Q300&lt;XfHor),Q300+1,IF(ISBLANK(F301),"",IF(AND(H301="out-sample",H300="in-sample"),1,IF(AND(H301="out-sample",H300="out-sample"),Q300+1,IF(ISNUMBER(Q300),Q300+1,1))))))</f>
        <v/>
      </c>
      <c r="R301" s="94" t="str">
        <f t="shared" si="49"/>
        <v/>
      </c>
      <c r="S301" s="94" t="str">
        <f>IF(Temp!fhor_indata=1,IF(S300=XobsHor,1,IF(COUNT($S$2:S300)&lt;=XobsHor,S300+1,IF(AND(COUNT($S$2:S300)&lt;=XobsHor+XfHor,IFERROR(MOD(S300,XobsHor)&lt;XfHor,FALSE)),S300+1,""))),IF(ISBLANK(F301),"",IF(S300=maxP,1,IF(S300&lt;maxP,S300+1,IF(COUNT($S$2:S301)&lt;=XobsHor,S300+1,"")))))</f>
        <v/>
      </c>
      <c r="T301" s="3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W301" s="123" t="str">
        <f t="shared" si="51"/>
        <v/>
      </c>
      <c r="AX301" s="123" t="str">
        <f t="shared" si="52"/>
        <v/>
      </c>
      <c r="AY301" s="124" t="str">
        <f t="shared" si="53"/>
        <v/>
      </c>
      <c r="AZ301" s="124" t="str">
        <f t="shared" si="54"/>
        <v/>
      </c>
      <c r="BF301" s="91"/>
    </row>
    <row r="302" spans="1:58" s="78" customFormat="1" ht="14.25" x14ac:dyDescent="0.2">
      <c r="A302" s="6"/>
      <c r="B302" s="6"/>
      <c r="C302" s="6"/>
      <c r="D302" s="3"/>
      <c r="E302" s="98" t="str">
        <f t="shared" si="50"/>
        <v/>
      </c>
      <c r="F302" s="117"/>
      <c r="G302" s="116" t="str">
        <f>IF(E302="","",IF(Temp!optSeasCoef=0,1,INDEX($C$2:$C$13,IF(MOD(COUNT($E$2:E302),seas_indx)=0,seas_indx,MOD(COUNT($E$2:E302),seas_indx)))))</f>
        <v/>
      </c>
      <c r="H302" s="97" t="str">
        <f>IFERROR(IF(Temp!fhor_indata=1,IF(COUNT($S$2:S302)&lt;=XobsHor,"in-sample",IF(AND(COUNT($S$2:S302)&lt;=XobsHor+XfHor,MOD(S301,XobsHor)&lt;XfHor),"out-sample","")),IF(ISBLANK(F302),"",IF(COUNT($F$2:F302)&lt;=XobsHor-XfHor,"in-sample","out-sample"))),"")</f>
        <v/>
      </c>
      <c r="I302" s="120" t="str">
        <f>IF(AND(ISBLANK(F301),H301="in-sample"),"",IF(AND(Temp!fhor_indata=1,H301="out-sample",H302="out-sample"),I301,IF(AND(ISBLANK(F302),H301="out-sample"),"",IF(AND(Temp!optSeasCoef=0,Temp!sts_add=1),IF(H301="in-sample",IF(Q301=bigT,((pCell/bigT)*F301)+((1-(pCell/bigT))*(I301+J301)),IF(OR(ISBLANK(F302),COUNT($F$2:F301)&lt;=pCell),F301,((pCell/COUNT($F$2:F301))*F301)+((1-(pCell/COUNT($F$2:F301)))*(I301+J301)))),I301),IF(AND(Temp!optSeasCoef=0,Temp!sts_multp=1),IF(H301="in-sample",IF(Q301=bigT,((pCell/bigT)*F301)+((1-(pCell/bigT))*(I301*J301)),IF(OR(ISBLANK(F302),COUNT(F$2:$F301)&lt;=pCell),F301,((pCell/COUNT($F$2:F301))*F301)+((1-(pCell/COUNT($F$2:F301)))*(I301*J301)))),I301),IF(Temp!sts_add=1,IF(H301="in-sample",IF(Q301=bigT,((pCell/bigT)*AX301)+((1-(pCell/bigT))*(I301+J301)),IF(OR(ISBLANK(F302),COUNT($AX$2:AX301)&lt;=pCell),AX301,((pCell/COUNT($AX$2:AX301))*AX301)+((1-(pCell/COUNT($AX$2:AX301)))*(I301+J301)))),I301),IF(H301="in-sample",IF(Q301=bigT,((pCell/bigT)*AX301)+((1-(pCell/bigT))*(I301*J301)),IF(OR(ISBLANK(F302),COUNT($AX$2:AX301)&lt;=pCell),AX301,((pCell/COUNT($AX$2:AX301))*AX301)+((1-(pCell/COUNT($AX$2:AX301)))*(I301*J301)))),I301)))))))</f>
        <v/>
      </c>
      <c r="J302" s="120" t="str">
        <f>IF(AND(ISBLANK(F301),H301="in-sample"),"",IF(AND(Temp!fhor_indata=1,H301="out-sample",H302="out-sample"),J301,IF(AND(ISBLANK(F302),H301="out-sample"),"",IF(AND(Temp!optSeasCoef=0,Temp!sts_add=1),IF(H301="in-sample",IF(Q301=bigT,((qCell/bigT)*(I302-I301))+((1-(qCell/bigT))*J301),IF(OR(ISBLANK(F302),COUNT($F$2:F301)&lt;=qCell),IF(COUNT($F$2:F301)=1,0,F301-F300),((qCell/COUNT($F$2:F301))*(I302-I301))+((1-(qCell/COUNT($F$2:F301)))*J301))),J301),IF(AND(Temp!optSeasCoef=0,Temp!sts_multp=1),IF(H301="in-sample",IF(Q301=bigT,((qCell/bigT)*(I302/I301))+((1-(qCell/bigT))*J301),IF(qCell=0,1,IF(OR(ISBLANK(F302),COUNT($F$2:F301)&lt;=qCell),IF(COUNT($F$2:F301)=1,1,F301/F300),((qCell/COUNT($F$2:F301))*(I302/I301))+((1-(qCell/COUNT($F$2:F301)))*J301)))),J301),IF(Temp!sts_add=1,IF(H301="in-sample",IF(Q301=bigT,((qCell/bigT)*(I302-I301))+((1-(qCell/bigT))*J301),IF(OR(ISBLANK(F302),COUNT($AX$2:AX301)&lt;=qCell),IF(COUNT($AX$2:AX301)=1,0,AX301-AX300),((qCell/COUNT($AX$2:AX301))*(I302-I301))+((1-(qCell/COUNT($AX$2:AX301)))*J301))),J301),IF(H301="in-sample",IF(Q301=bigT,((qCell/bigT)*(I302/I301))+((1-(qCell/bigT))*J301),IF(qCell=0,1,IF(OR(ISBLANK(F302),COUNT($AX$2:AX301)&lt;=qCell),IF(COUNT($AX$2:AX301)=1,1,AX301/AX300),((qCell/COUNT($AX$2:AX301))*(I302/I301))+((1-(qCell/COUNT($AX$2:AX301)))*J301)))),J301)))))))</f>
        <v/>
      </c>
      <c r="K302" s="120" t="str">
        <f>IF(H302="","",IF(AND(Temp!optSeasCoef=0,Temp!sts_add=1),IF(H302="out-sample",I302+(Q302*J302),I302+J302),IF(AND(Temp!optSeasCoef=0,Temp!sts_multp=1),IF(H302="out-sample",I302*(J302^Q302),I302*J302),IF(Temp!sts_add=1,IF(H302="out-sample",(I302+(Q302*J302))*G302,(I302+J302)*G302),IF(H302="out-sample",I302*(J302^Q302)*G302,I302*J302*G302)))))</f>
        <v/>
      </c>
      <c r="L302" s="116" t="str">
        <f t="shared" si="44"/>
        <v/>
      </c>
      <c r="M302" s="116" t="str">
        <f t="shared" si="45"/>
        <v/>
      </c>
      <c r="N302" s="116" t="str">
        <f t="shared" si="46"/>
        <v/>
      </c>
      <c r="O302" s="116" t="str">
        <f t="shared" si="47"/>
        <v/>
      </c>
      <c r="P302" s="116" t="str">
        <f t="shared" si="48"/>
        <v/>
      </c>
      <c r="Q302" s="94" t="str">
        <f>IF(AND(Temp!fhor_indata=1,ISBLANK(F302),H301="in-sample"),1,IF(AND(Temp!fhor_indata=1,H301="out-sample",Q301&lt;XfHor),Q301+1,IF(ISBLANK(F302),"",IF(AND(H302="out-sample",H301="in-sample"),1,IF(AND(H302="out-sample",H301="out-sample"),Q301+1,IF(ISNUMBER(Q301),Q301+1,1))))))</f>
        <v/>
      </c>
      <c r="R302" s="94" t="str">
        <f t="shared" si="49"/>
        <v/>
      </c>
      <c r="S302" s="94" t="str">
        <f>IF(Temp!fhor_indata=1,IF(S301=XobsHor,1,IF(COUNT($S$2:S301)&lt;=XobsHor,S301+1,IF(AND(COUNT($S$2:S301)&lt;=XobsHor+XfHor,IFERROR(MOD(S301,XobsHor)&lt;XfHor,FALSE)),S301+1,""))),IF(ISBLANK(F302),"",IF(S301=maxP,1,IF(S301&lt;maxP,S301+1,IF(COUNT($S$2:S302)&lt;=XobsHor,S301+1,"")))))</f>
        <v/>
      </c>
      <c r="T302" s="3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W302" s="123" t="str">
        <f t="shared" si="51"/>
        <v/>
      </c>
      <c r="AX302" s="123" t="str">
        <f t="shared" si="52"/>
        <v/>
      </c>
      <c r="AY302" s="124" t="str">
        <f t="shared" si="53"/>
        <v/>
      </c>
      <c r="AZ302" s="124" t="str">
        <f t="shared" si="54"/>
        <v/>
      </c>
      <c r="BF302" s="91"/>
    </row>
    <row r="303" spans="1:58" s="78" customFormat="1" ht="14.25" x14ac:dyDescent="0.2">
      <c r="A303" s="6"/>
      <c r="B303" s="6"/>
      <c r="C303" s="6"/>
      <c r="D303" s="3"/>
      <c r="E303" s="98" t="str">
        <f t="shared" si="50"/>
        <v/>
      </c>
      <c r="F303" s="117"/>
      <c r="G303" s="116" t="str">
        <f>IF(E303="","",IF(Temp!optSeasCoef=0,1,INDEX($C$2:$C$13,IF(MOD(COUNT($E$2:E303),seas_indx)=0,seas_indx,MOD(COUNT($E$2:E303),seas_indx)))))</f>
        <v/>
      </c>
      <c r="H303" s="97" t="str">
        <f>IFERROR(IF(Temp!fhor_indata=1,IF(COUNT($S$2:S303)&lt;=XobsHor,"in-sample",IF(AND(COUNT($S$2:S303)&lt;=XobsHor+XfHor,MOD(S302,XobsHor)&lt;XfHor),"out-sample","")),IF(ISBLANK(F303),"",IF(COUNT($F$2:F303)&lt;=XobsHor-XfHor,"in-sample","out-sample"))),"")</f>
        <v/>
      </c>
      <c r="I303" s="120" t="str">
        <f>IF(AND(ISBLANK(F302),H302="in-sample"),"",IF(AND(Temp!fhor_indata=1,H302="out-sample",H303="out-sample"),I302,IF(AND(ISBLANK(F303),H302="out-sample"),"",IF(AND(Temp!optSeasCoef=0,Temp!sts_add=1),IF(H302="in-sample",IF(Q302=bigT,((pCell/bigT)*F302)+((1-(pCell/bigT))*(I302+J302)),IF(OR(ISBLANK(F303),COUNT($F$2:F302)&lt;=pCell),F302,((pCell/COUNT($F$2:F302))*F302)+((1-(pCell/COUNT($F$2:F302)))*(I302+J302)))),I302),IF(AND(Temp!optSeasCoef=0,Temp!sts_multp=1),IF(H302="in-sample",IF(Q302=bigT,((pCell/bigT)*F302)+((1-(pCell/bigT))*(I302*J302)),IF(OR(ISBLANK(F303),COUNT(F$2:$F302)&lt;=pCell),F302,((pCell/COUNT($F$2:F302))*F302)+((1-(pCell/COUNT($F$2:F302)))*(I302*J302)))),I302),IF(Temp!sts_add=1,IF(H302="in-sample",IF(Q302=bigT,((pCell/bigT)*AX302)+((1-(pCell/bigT))*(I302+J302)),IF(OR(ISBLANK(F303),COUNT($AX$2:AX302)&lt;=pCell),AX302,((pCell/COUNT($AX$2:AX302))*AX302)+((1-(pCell/COUNT($AX$2:AX302)))*(I302+J302)))),I302),IF(H302="in-sample",IF(Q302=bigT,((pCell/bigT)*AX302)+((1-(pCell/bigT))*(I302*J302)),IF(OR(ISBLANK(F303),COUNT($AX$2:AX302)&lt;=pCell),AX302,((pCell/COUNT($AX$2:AX302))*AX302)+((1-(pCell/COUNT($AX$2:AX302)))*(I302*J302)))),I302)))))))</f>
        <v/>
      </c>
      <c r="J303" s="120" t="str">
        <f>IF(AND(ISBLANK(F302),H302="in-sample"),"",IF(AND(Temp!fhor_indata=1,H302="out-sample",H303="out-sample"),J302,IF(AND(ISBLANK(F303),H302="out-sample"),"",IF(AND(Temp!optSeasCoef=0,Temp!sts_add=1),IF(H302="in-sample",IF(Q302=bigT,((qCell/bigT)*(I303-I302))+((1-(qCell/bigT))*J302),IF(OR(ISBLANK(F303),COUNT($F$2:F302)&lt;=qCell),IF(COUNT($F$2:F302)=1,0,F302-F301),((qCell/COUNT($F$2:F302))*(I303-I302))+((1-(qCell/COUNT($F$2:F302)))*J302))),J302),IF(AND(Temp!optSeasCoef=0,Temp!sts_multp=1),IF(H302="in-sample",IF(Q302=bigT,((qCell/bigT)*(I303/I302))+((1-(qCell/bigT))*J302),IF(qCell=0,1,IF(OR(ISBLANK(F303),COUNT($F$2:F302)&lt;=qCell),IF(COUNT($F$2:F302)=1,1,F302/F301),((qCell/COUNT($F$2:F302))*(I303/I302))+((1-(qCell/COUNT($F$2:F302)))*J302)))),J302),IF(Temp!sts_add=1,IF(H302="in-sample",IF(Q302=bigT,((qCell/bigT)*(I303-I302))+((1-(qCell/bigT))*J302),IF(OR(ISBLANK(F303),COUNT($AX$2:AX302)&lt;=qCell),IF(COUNT($AX$2:AX302)=1,0,AX302-AX301),((qCell/COUNT($AX$2:AX302))*(I303-I302))+((1-(qCell/COUNT($AX$2:AX302)))*J302))),J302),IF(H302="in-sample",IF(Q302=bigT,((qCell/bigT)*(I303/I302))+((1-(qCell/bigT))*J302),IF(qCell=0,1,IF(OR(ISBLANK(F303),COUNT($AX$2:AX302)&lt;=qCell),IF(COUNT($AX$2:AX302)=1,1,AX302/AX301),((qCell/COUNT($AX$2:AX302))*(I303/I302))+((1-(qCell/COUNT($AX$2:AX302)))*J302)))),J302)))))))</f>
        <v/>
      </c>
      <c r="K303" s="120" t="str">
        <f>IF(H303="","",IF(AND(Temp!optSeasCoef=0,Temp!sts_add=1),IF(H303="out-sample",I303+(Q303*J303),I303+J303),IF(AND(Temp!optSeasCoef=0,Temp!sts_multp=1),IF(H303="out-sample",I303*(J303^Q303),I303*J303),IF(Temp!sts_add=1,IF(H303="out-sample",(I303+(Q303*J303))*G303,(I303+J303)*G303),IF(H303="out-sample",I303*(J303^Q303)*G303,I303*J303*G303)))))</f>
        <v/>
      </c>
      <c r="L303" s="116" t="str">
        <f t="shared" si="44"/>
        <v/>
      </c>
      <c r="M303" s="116" t="str">
        <f t="shared" si="45"/>
        <v/>
      </c>
      <c r="N303" s="116" t="str">
        <f t="shared" si="46"/>
        <v/>
      </c>
      <c r="O303" s="116" t="str">
        <f t="shared" si="47"/>
        <v/>
      </c>
      <c r="P303" s="116" t="str">
        <f t="shared" si="48"/>
        <v/>
      </c>
      <c r="Q303" s="94" t="str">
        <f>IF(AND(Temp!fhor_indata=1,ISBLANK(F303),H302="in-sample"),1,IF(AND(Temp!fhor_indata=1,H302="out-sample",Q302&lt;XfHor),Q302+1,IF(ISBLANK(F303),"",IF(AND(H303="out-sample",H302="in-sample"),1,IF(AND(H303="out-sample",H302="out-sample"),Q302+1,IF(ISNUMBER(Q302),Q302+1,1))))))</f>
        <v/>
      </c>
      <c r="R303" s="94" t="str">
        <f t="shared" si="49"/>
        <v/>
      </c>
      <c r="S303" s="94" t="str">
        <f>IF(Temp!fhor_indata=1,IF(S302=XobsHor,1,IF(COUNT($S$2:S302)&lt;=XobsHor,S302+1,IF(AND(COUNT($S$2:S302)&lt;=XobsHor+XfHor,IFERROR(MOD(S302,XobsHor)&lt;XfHor,FALSE)),S302+1,""))),IF(ISBLANK(F303),"",IF(S302=maxP,1,IF(S302&lt;maxP,S302+1,IF(COUNT($S$2:S303)&lt;=XobsHor,S302+1,"")))))</f>
        <v/>
      </c>
      <c r="T303" s="3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W303" s="123" t="str">
        <f t="shared" si="51"/>
        <v/>
      </c>
      <c r="AX303" s="123" t="str">
        <f t="shared" si="52"/>
        <v/>
      </c>
      <c r="AY303" s="124" t="str">
        <f t="shared" si="53"/>
        <v/>
      </c>
      <c r="AZ303" s="124" t="str">
        <f t="shared" si="54"/>
        <v/>
      </c>
      <c r="BF303" s="91"/>
    </row>
    <row r="304" spans="1:58" s="78" customFormat="1" ht="14.25" x14ac:dyDescent="0.2">
      <c r="A304" s="6"/>
      <c r="B304" s="6"/>
      <c r="C304" s="6"/>
      <c r="D304" s="3"/>
      <c r="E304" s="98" t="str">
        <f t="shared" si="50"/>
        <v/>
      </c>
      <c r="F304" s="117"/>
      <c r="G304" s="116" t="str">
        <f>IF(E304="","",IF(Temp!optSeasCoef=0,1,INDEX($C$2:$C$13,IF(MOD(COUNT($E$2:E304),seas_indx)=0,seas_indx,MOD(COUNT($E$2:E304),seas_indx)))))</f>
        <v/>
      </c>
      <c r="H304" s="97" t="str">
        <f>IFERROR(IF(Temp!fhor_indata=1,IF(COUNT($S$2:S304)&lt;=XobsHor,"in-sample",IF(AND(COUNT($S$2:S304)&lt;=XobsHor+XfHor,MOD(S303,XobsHor)&lt;XfHor),"out-sample","")),IF(ISBLANK(F304),"",IF(COUNT($F$2:F304)&lt;=XobsHor-XfHor,"in-sample","out-sample"))),"")</f>
        <v/>
      </c>
      <c r="I304" s="120" t="str">
        <f>IF(AND(ISBLANK(F303),H303="in-sample"),"",IF(AND(Temp!fhor_indata=1,H303="out-sample",H304="out-sample"),I303,IF(AND(ISBLANK(F304),H303="out-sample"),"",IF(AND(Temp!optSeasCoef=0,Temp!sts_add=1),IF(H303="in-sample",IF(Q303=bigT,((pCell/bigT)*F303)+((1-(pCell/bigT))*(I303+J303)),IF(OR(ISBLANK(F304),COUNT($F$2:F303)&lt;=pCell),F303,((pCell/COUNT($F$2:F303))*F303)+((1-(pCell/COUNT($F$2:F303)))*(I303+J303)))),I303),IF(AND(Temp!optSeasCoef=0,Temp!sts_multp=1),IF(H303="in-sample",IF(Q303=bigT,((pCell/bigT)*F303)+((1-(pCell/bigT))*(I303*J303)),IF(OR(ISBLANK(F304),COUNT(F$2:$F303)&lt;=pCell),F303,((pCell/COUNT($F$2:F303))*F303)+((1-(pCell/COUNT($F$2:F303)))*(I303*J303)))),I303),IF(Temp!sts_add=1,IF(H303="in-sample",IF(Q303=bigT,((pCell/bigT)*AX303)+((1-(pCell/bigT))*(I303+J303)),IF(OR(ISBLANK(F304),COUNT($AX$2:AX303)&lt;=pCell),AX303,((pCell/COUNT($AX$2:AX303))*AX303)+((1-(pCell/COUNT($AX$2:AX303)))*(I303+J303)))),I303),IF(H303="in-sample",IF(Q303=bigT,((pCell/bigT)*AX303)+((1-(pCell/bigT))*(I303*J303)),IF(OR(ISBLANK(F304),COUNT($AX$2:AX303)&lt;=pCell),AX303,((pCell/COUNT($AX$2:AX303))*AX303)+((1-(pCell/COUNT($AX$2:AX303)))*(I303*J303)))),I303)))))))</f>
        <v/>
      </c>
      <c r="J304" s="120" t="str">
        <f>IF(AND(ISBLANK(F303),H303="in-sample"),"",IF(AND(Temp!fhor_indata=1,H303="out-sample",H304="out-sample"),J303,IF(AND(ISBLANK(F304),H303="out-sample"),"",IF(AND(Temp!optSeasCoef=0,Temp!sts_add=1),IF(H303="in-sample",IF(Q303=bigT,((qCell/bigT)*(I304-I303))+((1-(qCell/bigT))*J303),IF(OR(ISBLANK(F304),COUNT($F$2:F303)&lt;=qCell),IF(COUNT($F$2:F303)=1,0,F303-F302),((qCell/COUNT($F$2:F303))*(I304-I303))+((1-(qCell/COUNT($F$2:F303)))*J303))),J303),IF(AND(Temp!optSeasCoef=0,Temp!sts_multp=1),IF(H303="in-sample",IF(Q303=bigT,((qCell/bigT)*(I304/I303))+((1-(qCell/bigT))*J303),IF(qCell=0,1,IF(OR(ISBLANK(F304),COUNT($F$2:F303)&lt;=qCell),IF(COUNT($F$2:F303)=1,1,F303/F302),((qCell/COUNT($F$2:F303))*(I304/I303))+((1-(qCell/COUNT($F$2:F303)))*J303)))),J303),IF(Temp!sts_add=1,IF(H303="in-sample",IF(Q303=bigT,((qCell/bigT)*(I304-I303))+((1-(qCell/bigT))*J303),IF(OR(ISBLANK(F304),COUNT($AX$2:AX303)&lt;=qCell),IF(COUNT($AX$2:AX303)=1,0,AX303-AX302),((qCell/COUNT($AX$2:AX303))*(I304-I303))+((1-(qCell/COUNT($AX$2:AX303)))*J303))),J303),IF(H303="in-sample",IF(Q303=bigT,((qCell/bigT)*(I304/I303))+((1-(qCell/bigT))*J303),IF(qCell=0,1,IF(OR(ISBLANK(F304),COUNT($AX$2:AX303)&lt;=qCell),IF(COUNT($AX$2:AX303)=1,1,AX303/AX302),((qCell/COUNT($AX$2:AX303))*(I304/I303))+((1-(qCell/COUNT($AX$2:AX303)))*J303)))),J303)))))))</f>
        <v/>
      </c>
      <c r="K304" s="120" t="str">
        <f>IF(H304="","",IF(AND(Temp!optSeasCoef=0,Temp!sts_add=1),IF(H304="out-sample",I304+(Q304*J304),I304+J304),IF(AND(Temp!optSeasCoef=0,Temp!sts_multp=1),IF(H304="out-sample",I304*(J304^Q304),I304*J304),IF(Temp!sts_add=1,IF(H304="out-sample",(I304+(Q304*J304))*G304,(I304+J304)*G304),IF(H304="out-sample",I304*(J304^Q304)*G304,I304*J304*G304)))))</f>
        <v/>
      </c>
      <c r="L304" s="116" t="str">
        <f t="shared" si="44"/>
        <v/>
      </c>
      <c r="M304" s="116" t="str">
        <f t="shared" si="45"/>
        <v/>
      </c>
      <c r="N304" s="116" t="str">
        <f t="shared" si="46"/>
        <v/>
      </c>
      <c r="O304" s="116" t="str">
        <f t="shared" si="47"/>
        <v/>
      </c>
      <c r="P304" s="116" t="str">
        <f t="shared" si="48"/>
        <v/>
      </c>
      <c r="Q304" s="94" t="str">
        <f>IF(AND(Temp!fhor_indata=1,ISBLANK(F304),H303="in-sample"),1,IF(AND(Temp!fhor_indata=1,H303="out-sample",Q303&lt;XfHor),Q303+1,IF(ISBLANK(F304),"",IF(AND(H304="out-sample",H303="in-sample"),1,IF(AND(H304="out-sample",H303="out-sample"),Q303+1,IF(ISNUMBER(Q303),Q303+1,1))))))</f>
        <v/>
      </c>
      <c r="R304" s="94" t="str">
        <f t="shared" si="49"/>
        <v/>
      </c>
      <c r="S304" s="94" t="str">
        <f>IF(Temp!fhor_indata=1,IF(S303=XobsHor,1,IF(COUNT($S$2:S303)&lt;=XobsHor,S303+1,IF(AND(COUNT($S$2:S303)&lt;=XobsHor+XfHor,IFERROR(MOD(S303,XobsHor)&lt;XfHor,FALSE)),S303+1,""))),IF(ISBLANK(F304),"",IF(S303=maxP,1,IF(S303&lt;maxP,S303+1,IF(COUNT($S$2:S304)&lt;=XobsHor,S303+1,"")))))</f>
        <v/>
      </c>
      <c r="T304" s="3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W304" s="123" t="str">
        <f t="shared" si="51"/>
        <v/>
      </c>
      <c r="AX304" s="123" t="str">
        <f t="shared" si="52"/>
        <v/>
      </c>
      <c r="AY304" s="124" t="str">
        <f t="shared" si="53"/>
        <v/>
      </c>
      <c r="AZ304" s="124" t="str">
        <f t="shared" si="54"/>
        <v/>
      </c>
      <c r="BF304" s="91"/>
    </row>
    <row r="305" spans="1:58" s="78" customFormat="1" ht="14.25" x14ac:dyDescent="0.2">
      <c r="A305" s="6"/>
      <c r="B305" s="6"/>
      <c r="C305" s="6"/>
      <c r="D305" s="3"/>
      <c r="E305" s="98" t="str">
        <f t="shared" si="50"/>
        <v/>
      </c>
      <c r="F305" s="117"/>
      <c r="G305" s="116" t="str">
        <f>IF(E305="","",IF(Temp!optSeasCoef=0,1,INDEX($C$2:$C$13,IF(MOD(COUNT($E$2:E305),seas_indx)=0,seas_indx,MOD(COUNT($E$2:E305),seas_indx)))))</f>
        <v/>
      </c>
      <c r="H305" s="97" t="str">
        <f>IFERROR(IF(Temp!fhor_indata=1,IF(COUNT($S$2:S305)&lt;=XobsHor,"in-sample",IF(AND(COUNT($S$2:S305)&lt;=XobsHor+XfHor,MOD(S304,XobsHor)&lt;XfHor),"out-sample","")),IF(ISBLANK(F305),"",IF(COUNT($F$2:F305)&lt;=XobsHor-XfHor,"in-sample","out-sample"))),"")</f>
        <v/>
      </c>
      <c r="I305" s="120" t="str">
        <f>IF(AND(ISBLANK(F304),H304="in-sample"),"",IF(AND(Temp!fhor_indata=1,H304="out-sample",H305="out-sample"),I304,IF(AND(ISBLANK(F305),H304="out-sample"),"",IF(AND(Temp!optSeasCoef=0,Temp!sts_add=1),IF(H304="in-sample",IF(Q304=bigT,((pCell/bigT)*F304)+((1-(pCell/bigT))*(I304+J304)),IF(OR(ISBLANK(F305),COUNT($F$2:F304)&lt;=pCell),F304,((pCell/COUNT($F$2:F304))*F304)+((1-(pCell/COUNT($F$2:F304)))*(I304+J304)))),I304),IF(AND(Temp!optSeasCoef=0,Temp!sts_multp=1),IF(H304="in-sample",IF(Q304=bigT,((pCell/bigT)*F304)+((1-(pCell/bigT))*(I304*J304)),IF(OR(ISBLANK(F305),COUNT(F$2:$F304)&lt;=pCell),F304,((pCell/COUNT($F$2:F304))*F304)+((1-(pCell/COUNT($F$2:F304)))*(I304*J304)))),I304),IF(Temp!sts_add=1,IF(H304="in-sample",IF(Q304=bigT,((pCell/bigT)*AX304)+((1-(pCell/bigT))*(I304+J304)),IF(OR(ISBLANK(F305),COUNT($AX$2:AX304)&lt;=pCell),AX304,((pCell/COUNT($AX$2:AX304))*AX304)+((1-(pCell/COUNT($AX$2:AX304)))*(I304+J304)))),I304),IF(H304="in-sample",IF(Q304=bigT,((pCell/bigT)*AX304)+((1-(pCell/bigT))*(I304*J304)),IF(OR(ISBLANK(F305),COUNT($AX$2:AX304)&lt;=pCell),AX304,((pCell/COUNT($AX$2:AX304))*AX304)+((1-(pCell/COUNT($AX$2:AX304)))*(I304*J304)))),I304)))))))</f>
        <v/>
      </c>
      <c r="J305" s="120" t="str">
        <f>IF(AND(ISBLANK(F304),H304="in-sample"),"",IF(AND(Temp!fhor_indata=1,H304="out-sample",H305="out-sample"),J304,IF(AND(ISBLANK(F305),H304="out-sample"),"",IF(AND(Temp!optSeasCoef=0,Temp!sts_add=1),IF(H304="in-sample",IF(Q304=bigT,((qCell/bigT)*(I305-I304))+((1-(qCell/bigT))*J304),IF(OR(ISBLANK(F305),COUNT($F$2:F304)&lt;=qCell),IF(COUNT($F$2:F304)=1,0,F304-F303),((qCell/COUNT($F$2:F304))*(I305-I304))+((1-(qCell/COUNT($F$2:F304)))*J304))),J304),IF(AND(Temp!optSeasCoef=0,Temp!sts_multp=1),IF(H304="in-sample",IF(Q304=bigT,((qCell/bigT)*(I305/I304))+((1-(qCell/bigT))*J304),IF(qCell=0,1,IF(OR(ISBLANK(F305),COUNT($F$2:F304)&lt;=qCell),IF(COUNT($F$2:F304)=1,1,F304/F303),((qCell/COUNT($F$2:F304))*(I305/I304))+((1-(qCell/COUNT($F$2:F304)))*J304)))),J304),IF(Temp!sts_add=1,IF(H304="in-sample",IF(Q304=bigT,((qCell/bigT)*(I305-I304))+((1-(qCell/bigT))*J304),IF(OR(ISBLANK(F305),COUNT($AX$2:AX304)&lt;=qCell),IF(COUNT($AX$2:AX304)=1,0,AX304-AX303),((qCell/COUNT($AX$2:AX304))*(I305-I304))+((1-(qCell/COUNT($AX$2:AX304)))*J304))),J304),IF(H304="in-sample",IF(Q304=bigT,((qCell/bigT)*(I305/I304))+((1-(qCell/bigT))*J304),IF(qCell=0,1,IF(OR(ISBLANK(F305),COUNT($AX$2:AX304)&lt;=qCell),IF(COUNT($AX$2:AX304)=1,1,AX304/AX303),((qCell/COUNT($AX$2:AX304))*(I305/I304))+((1-(qCell/COUNT($AX$2:AX304)))*J304)))),J304)))))))</f>
        <v/>
      </c>
      <c r="K305" s="120" t="str">
        <f>IF(H305="","",IF(AND(Temp!optSeasCoef=0,Temp!sts_add=1),IF(H305="out-sample",I305+(Q305*J305),I305+J305),IF(AND(Temp!optSeasCoef=0,Temp!sts_multp=1),IF(H305="out-sample",I305*(J305^Q305),I305*J305),IF(Temp!sts_add=1,IF(H305="out-sample",(I305+(Q305*J305))*G305,(I305+J305)*G305),IF(H305="out-sample",I305*(J305^Q305)*G305,I305*J305*G305)))))</f>
        <v/>
      </c>
      <c r="L305" s="116" t="str">
        <f t="shared" si="44"/>
        <v/>
      </c>
      <c r="M305" s="116" t="str">
        <f t="shared" si="45"/>
        <v/>
      </c>
      <c r="N305" s="116" t="str">
        <f t="shared" si="46"/>
        <v/>
      </c>
      <c r="O305" s="116" t="str">
        <f t="shared" si="47"/>
        <v/>
      </c>
      <c r="P305" s="116" t="str">
        <f t="shared" si="48"/>
        <v/>
      </c>
      <c r="Q305" s="94" t="str">
        <f>IF(AND(Temp!fhor_indata=1,ISBLANK(F305),H304="in-sample"),1,IF(AND(Temp!fhor_indata=1,H304="out-sample",Q304&lt;XfHor),Q304+1,IF(ISBLANK(F305),"",IF(AND(H305="out-sample",H304="in-sample"),1,IF(AND(H305="out-sample",H304="out-sample"),Q304+1,IF(ISNUMBER(Q304),Q304+1,1))))))</f>
        <v/>
      </c>
      <c r="R305" s="94" t="str">
        <f t="shared" si="49"/>
        <v/>
      </c>
      <c r="S305" s="94" t="str">
        <f>IF(Temp!fhor_indata=1,IF(S304=XobsHor,1,IF(COUNT($S$2:S304)&lt;=XobsHor,S304+1,IF(AND(COUNT($S$2:S304)&lt;=XobsHor+XfHor,IFERROR(MOD(S304,XobsHor)&lt;XfHor,FALSE)),S304+1,""))),IF(ISBLANK(F305),"",IF(S304=maxP,1,IF(S304&lt;maxP,S304+1,IF(COUNT($S$2:S305)&lt;=XobsHor,S304+1,"")))))</f>
        <v/>
      </c>
      <c r="T305" s="3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W305" s="123" t="str">
        <f t="shared" si="51"/>
        <v/>
      </c>
      <c r="AX305" s="123" t="str">
        <f t="shared" si="52"/>
        <v/>
      </c>
      <c r="AY305" s="124" t="str">
        <f t="shared" si="53"/>
        <v/>
      </c>
      <c r="AZ305" s="124" t="str">
        <f t="shared" si="54"/>
        <v/>
      </c>
      <c r="BF305" s="91"/>
    </row>
    <row r="306" spans="1:58" s="78" customFormat="1" ht="14.25" x14ac:dyDescent="0.2">
      <c r="A306" s="6"/>
      <c r="B306" s="6"/>
      <c r="C306" s="6"/>
      <c r="D306" s="3"/>
      <c r="E306" s="98" t="str">
        <f t="shared" si="50"/>
        <v/>
      </c>
      <c r="F306" s="117"/>
      <c r="G306" s="116" t="str">
        <f>IF(E306="","",IF(Temp!optSeasCoef=0,1,INDEX($C$2:$C$13,IF(MOD(COUNT($E$2:E306),seas_indx)=0,seas_indx,MOD(COUNT($E$2:E306),seas_indx)))))</f>
        <v/>
      </c>
      <c r="H306" s="97" t="str">
        <f>IFERROR(IF(Temp!fhor_indata=1,IF(COUNT($S$2:S306)&lt;=XobsHor,"in-sample",IF(AND(COUNT($S$2:S306)&lt;=XobsHor+XfHor,MOD(S305,XobsHor)&lt;XfHor),"out-sample","")),IF(ISBLANK(F306),"",IF(COUNT($F$2:F306)&lt;=XobsHor-XfHor,"in-sample","out-sample"))),"")</f>
        <v/>
      </c>
      <c r="I306" s="120" t="str">
        <f>IF(AND(ISBLANK(F305),H305="in-sample"),"",IF(AND(Temp!fhor_indata=1,H305="out-sample",H306="out-sample"),I305,IF(AND(ISBLANK(F306),H305="out-sample"),"",IF(AND(Temp!optSeasCoef=0,Temp!sts_add=1),IF(H305="in-sample",IF(Q305=bigT,((pCell/bigT)*F305)+((1-(pCell/bigT))*(I305+J305)),IF(OR(ISBLANK(F306),COUNT($F$2:F305)&lt;=pCell),F305,((pCell/COUNT($F$2:F305))*F305)+((1-(pCell/COUNT($F$2:F305)))*(I305+J305)))),I305),IF(AND(Temp!optSeasCoef=0,Temp!sts_multp=1),IF(H305="in-sample",IF(Q305=bigT,((pCell/bigT)*F305)+((1-(pCell/bigT))*(I305*J305)),IF(OR(ISBLANK(F306),COUNT(F$2:$F305)&lt;=pCell),F305,((pCell/COUNT($F$2:F305))*F305)+((1-(pCell/COUNT($F$2:F305)))*(I305*J305)))),I305),IF(Temp!sts_add=1,IF(H305="in-sample",IF(Q305=bigT,((pCell/bigT)*AX305)+((1-(pCell/bigT))*(I305+J305)),IF(OR(ISBLANK(F306),COUNT($AX$2:AX305)&lt;=pCell),AX305,((pCell/COUNT($AX$2:AX305))*AX305)+((1-(pCell/COUNT($AX$2:AX305)))*(I305+J305)))),I305),IF(H305="in-sample",IF(Q305=bigT,((pCell/bigT)*AX305)+((1-(pCell/bigT))*(I305*J305)),IF(OR(ISBLANK(F306),COUNT($AX$2:AX305)&lt;=pCell),AX305,((pCell/COUNT($AX$2:AX305))*AX305)+((1-(pCell/COUNT($AX$2:AX305)))*(I305*J305)))),I305)))))))</f>
        <v/>
      </c>
      <c r="J306" s="120" t="str">
        <f>IF(AND(ISBLANK(F305),H305="in-sample"),"",IF(AND(Temp!fhor_indata=1,H305="out-sample",H306="out-sample"),J305,IF(AND(ISBLANK(F306),H305="out-sample"),"",IF(AND(Temp!optSeasCoef=0,Temp!sts_add=1),IF(H305="in-sample",IF(Q305=bigT,((qCell/bigT)*(I306-I305))+((1-(qCell/bigT))*J305),IF(OR(ISBLANK(F306),COUNT($F$2:F305)&lt;=qCell),IF(COUNT($F$2:F305)=1,0,F305-F304),((qCell/COUNT($F$2:F305))*(I306-I305))+((1-(qCell/COUNT($F$2:F305)))*J305))),J305),IF(AND(Temp!optSeasCoef=0,Temp!sts_multp=1),IF(H305="in-sample",IF(Q305=bigT,((qCell/bigT)*(I306/I305))+((1-(qCell/bigT))*J305),IF(qCell=0,1,IF(OR(ISBLANK(F306),COUNT($F$2:F305)&lt;=qCell),IF(COUNT($F$2:F305)=1,1,F305/F304),((qCell/COUNT($F$2:F305))*(I306/I305))+((1-(qCell/COUNT($F$2:F305)))*J305)))),J305),IF(Temp!sts_add=1,IF(H305="in-sample",IF(Q305=bigT,((qCell/bigT)*(I306-I305))+((1-(qCell/bigT))*J305),IF(OR(ISBLANK(F306),COUNT($AX$2:AX305)&lt;=qCell),IF(COUNT($AX$2:AX305)=1,0,AX305-AX304),((qCell/COUNT($AX$2:AX305))*(I306-I305))+((1-(qCell/COUNT($AX$2:AX305)))*J305))),J305),IF(H305="in-sample",IF(Q305=bigT,((qCell/bigT)*(I306/I305))+((1-(qCell/bigT))*J305),IF(qCell=0,1,IF(OR(ISBLANK(F306),COUNT($AX$2:AX305)&lt;=qCell),IF(COUNT($AX$2:AX305)=1,1,AX305/AX304),((qCell/COUNT($AX$2:AX305))*(I306/I305))+((1-(qCell/COUNT($AX$2:AX305)))*J305)))),J305)))))))</f>
        <v/>
      </c>
      <c r="K306" s="120" t="str">
        <f>IF(H306="","",IF(AND(Temp!optSeasCoef=0,Temp!sts_add=1),IF(H306="out-sample",I306+(Q306*J306),I306+J306),IF(AND(Temp!optSeasCoef=0,Temp!sts_multp=1),IF(H306="out-sample",I306*(J306^Q306),I306*J306),IF(Temp!sts_add=1,IF(H306="out-sample",(I306+(Q306*J306))*G306,(I306+J306)*G306),IF(H306="out-sample",I306*(J306^Q306)*G306,I306*J306*G306)))))</f>
        <v/>
      </c>
      <c r="L306" s="116" t="str">
        <f t="shared" si="44"/>
        <v/>
      </c>
      <c r="M306" s="116" t="str">
        <f t="shared" si="45"/>
        <v/>
      </c>
      <c r="N306" s="116" t="str">
        <f t="shared" si="46"/>
        <v/>
      </c>
      <c r="O306" s="116" t="str">
        <f t="shared" si="47"/>
        <v/>
      </c>
      <c r="P306" s="116" t="str">
        <f t="shared" si="48"/>
        <v/>
      </c>
      <c r="Q306" s="94" t="str">
        <f>IF(AND(Temp!fhor_indata=1,ISBLANK(F306),H305="in-sample"),1,IF(AND(Temp!fhor_indata=1,H305="out-sample",Q305&lt;XfHor),Q305+1,IF(ISBLANK(F306),"",IF(AND(H306="out-sample",H305="in-sample"),1,IF(AND(H306="out-sample",H305="out-sample"),Q305+1,IF(ISNUMBER(Q305),Q305+1,1))))))</f>
        <v/>
      </c>
      <c r="R306" s="94" t="str">
        <f t="shared" si="49"/>
        <v/>
      </c>
      <c r="S306" s="94" t="str">
        <f>IF(Temp!fhor_indata=1,IF(S305=XobsHor,1,IF(COUNT($S$2:S305)&lt;=XobsHor,S305+1,IF(AND(COUNT($S$2:S305)&lt;=XobsHor+XfHor,IFERROR(MOD(S305,XobsHor)&lt;XfHor,FALSE)),S305+1,""))),IF(ISBLANK(F306),"",IF(S305=maxP,1,IF(S305&lt;maxP,S305+1,IF(COUNT($S$2:S306)&lt;=XobsHor,S305+1,"")))))</f>
        <v/>
      </c>
      <c r="T306" s="3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W306" s="123" t="str">
        <f t="shared" si="51"/>
        <v/>
      </c>
      <c r="AX306" s="123" t="str">
        <f t="shared" si="52"/>
        <v/>
      </c>
      <c r="AY306" s="124" t="str">
        <f t="shared" si="53"/>
        <v/>
      </c>
      <c r="AZ306" s="124" t="str">
        <f t="shared" si="54"/>
        <v/>
      </c>
      <c r="BF306" s="91"/>
    </row>
    <row r="307" spans="1:58" s="78" customFormat="1" ht="14.25" x14ac:dyDescent="0.2">
      <c r="A307" s="6"/>
      <c r="B307" s="6"/>
      <c r="C307" s="6"/>
      <c r="D307" s="3"/>
      <c r="E307" s="98" t="str">
        <f t="shared" si="50"/>
        <v/>
      </c>
      <c r="F307" s="117"/>
      <c r="G307" s="116" t="str">
        <f>IF(E307="","",IF(Temp!optSeasCoef=0,1,INDEX($C$2:$C$13,IF(MOD(COUNT($E$2:E307),seas_indx)=0,seas_indx,MOD(COUNT($E$2:E307),seas_indx)))))</f>
        <v/>
      </c>
      <c r="H307" s="97" t="str">
        <f>IFERROR(IF(Temp!fhor_indata=1,IF(COUNT($S$2:S307)&lt;=XobsHor,"in-sample",IF(AND(COUNT($S$2:S307)&lt;=XobsHor+XfHor,MOD(S306,XobsHor)&lt;XfHor),"out-sample","")),IF(ISBLANK(F307),"",IF(COUNT($F$2:F307)&lt;=XobsHor-XfHor,"in-sample","out-sample"))),"")</f>
        <v/>
      </c>
      <c r="I307" s="120" t="str">
        <f>IF(AND(ISBLANK(F306),H306="in-sample"),"",IF(AND(Temp!fhor_indata=1,H306="out-sample",H307="out-sample"),I306,IF(AND(ISBLANK(F307),H306="out-sample"),"",IF(AND(Temp!optSeasCoef=0,Temp!sts_add=1),IF(H306="in-sample",IF(Q306=bigT,((pCell/bigT)*F306)+((1-(pCell/bigT))*(I306+J306)),IF(OR(ISBLANK(F307),COUNT($F$2:F306)&lt;=pCell),F306,((pCell/COUNT($F$2:F306))*F306)+((1-(pCell/COUNT($F$2:F306)))*(I306+J306)))),I306),IF(AND(Temp!optSeasCoef=0,Temp!sts_multp=1),IF(H306="in-sample",IF(Q306=bigT,((pCell/bigT)*F306)+((1-(pCell/bigT))*(I306*J306)),IF(OR(ISBLANK(F307),COUNT(F$2:$F306)&lt;=pCell),F306,((pCell/COUNT($F$2:F306))*F306)+((1-(pCell/COUNT($F$2:F306)))*(I306*J306)))),I306),IF(Temp!sts_add=1,IF(H306="in-sample",IF(Q306=bigT,((pCell/bigT)*AX306)+((1-(pCell/bigT))*(I306+J306)),IF(OR(ISBLANK(F307),COUNT($AX$2:AX306)&lt;=pCell),AX306,((pCell/COUNT($AX$2:AX306))*AX306)+((1-(pCell/COUNT($AX$2:AX306)))*(I306+J306)))),I306),IF(H306="in-sample",IF(Q306=bigT,((pCell/bigT)*AX306)+((1-(pCell/bigT))*(I306*J306)),IF(OR(ISBLANK(F307),COUNT($AX$2:AX306)&lt;=pCell),AX306,((pCell/COUNT($AX$2:AX306))*AX306)+((1-(pCell/COUNT($AX$2:AX306)))*(I306*J306)))),I306)))))))</f>
        <v/>
      </c>
      <c r="J307" s="120" t="str">
        <f>IF(AND(ISBLANK(F306),H306="in-sample"),"",IF(AND(Temp!fhor_indata=1,H306="out-sample",H307="out-sample"),J306,IF(AND(ISBLANK(F307),H306="out-sample"),"",IF(AND(Temp!optSeasCoef=0,Temp!sts_add=1),IF(H306="in-sample",IF(Q306=bigT,((qCell/bigT)*(I307-I306))+((1-(qCell/bigT))*J306),IF(OR(ISBLANK(F307),COUNT($F$2:F306)&lt;=qCell),IF(COUNT($F$2:F306)=1,0,F306-F305),((qCell/COUNT($F$2:F306))*(I307-I306))+((1-(qCell/COUNT($F$2:F306)))*J306))),J306),IF(AND(Temp!optSeasCoef=0,Temp!sts_multp=1),IF(H306="in-sample",IF(Q306=bigT,((qCell/bigT)*(I307/I306))+((1-(qCell/bigT))*J306),IF(qCell=0,1,IF(OR(ISBLANK(F307),COUNT($F$2:F306)&lt;=qCell),IF(COUNT($F$2:F306)=1,1,F306/F305),((qCell/COUNT($F$2:F306))*(I307/I306))+((1-(qCell/COUNT($F$2:F306)))*J306)))),J306),IF(Temp!sts_add=1,IF(H306="in-sample",IF(Q306=bigT,((qCell/bigT)*(I307-I306))+((1-(qCell/bigT))*J306),IF(OR(ISBLANK(F307),COUNT($AX$2:AX306)&lt;=qCell),IF(COUNT($AX$2:AX306)=1,0,AX306-AX305),((qCell/COUNT($AX$2:AX306))*(I307-I306))+((1-(qCell/COUNT($AX$2:AX306)))*J306))),J306),IF(H306="in-sample",IF(Q306=bigT,((qCell/bigT)*(I307/I306))+((1-(qCell/bigT))*J306),IF(qCell=0,1,IF(OR(ISBLANK(F307),COUNT($AX$2:AX306)&lt;=qCell),IF(COUNT($AX$2:AX306)=1,1,AX306/AX305),((qCell/COUNT($AX$2:AX306))*(I307/I306))+((1-(qCell/COUNT($AX$2:AX306)))*J306)))),J306)))))))</f>
        <v/>
      </c>
      <c r="K307" s="120" t="str">
        <f>IF(H307="","",IF(AND(Temp!optSeasCoef=0,Temp!sts_add=1),IF(H307="out-sample",I307+(Q307*J307),I307+J307),IF(AND(Temp!optSeasCoef=0,Temp!sts_multp=1),IF(H307="out-sample",I307*(J307^Q307),I307*J307),IF(Temp!sts_add=1,IF(H307="out-sample",(I307+(Q307*J307))*G307,(I307+J307)*G307),IF(H307="out-sample",I307*(J307^Q307)*G307,I307*J307*G307)))))</f>
        <v/>
      </c>
      <c r="L307" s="116" t="str">
        <f t="shared" si="44"/>
        <v/>
      </c>
      <c r="M307" s="116" t="str">
        <f t="shared" si="45"/>
        <v/>
      </c>
      <c r="N307" s="116" t="str">
        <f t="shared" si="46"/>
        <v/>
      </c>
      <c r="O307" s="116" t="str">
        <f t="shared" si="47"/>
        <v/>
      </c>
      <c r="P307" s="116" t="str">
        <f t="shared" si="48"/>
        <v/>
      </c>
      <c r="Q307" s="94" t="str">
        <f>IF(AND(Temp!fhor_indata=1,ISBLANK(F307),H306="in-sample"),1,IF(AND(Temp!fhor_indata=1,H306="out-sample",Q306&lt;XfHor),Q306+1,IF(ISBLANK(F307),"",IF(AND(H307="out-sample",H306="in-sample"),1,IF(AND(H307="out-sample",H306="out-sample"),Q306+1,IF(ISNUMBER(Q306),Q306+1,1))))))</f>
        <v/>
      </c>
      <c r="R307" s="94" t="str">
        <f t="shared" si="49"/>
        <v/>
      </c>
      <c r="S307" s="94" t="str">
        <f>IF(Temp!fhor_indata=1,IF(S306=XobsHor,1,IF(COUNT($S$2:S306)&lt;=XobsHor,S306+1,IF(AND(COUNT($S$2:S306)&lt;=XobsHor+XfHor,IFERROR(MOD(S306,XobsHor)&lt;XfHor,FALSE)),S306+1,""))),IF(ISBLANK(F307),"",IF(S306=maxP,1,IF(S306&lt;maxP,S306+1,IF(COUNT($S$2:S307)&lt;=XobsHor,S306+1,"")))))</f>
        <v/>
      </c>
      <c r="T307" s="3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W307" s="123" t="str">
        <f t="shared" si="51"/>
        <v/>
      </c>
      <c r="AX307" s="123" t="str">
        <f t="shared" si="52"/>
        <v/>
      </c>
      <c r="AY307" s="124" t="str">
        <f t="shared" si="53"/>
        <v/>
      </c>
      <c r="AZ307" s="124" t="str">
        <f t="shared" si="54"/>
        <v/>
      </c>
      <c r="BF307" s="91"/>
    </row>
    <row r="308" spans="1:58" s="78" customFormat="1" ht="14.25" x14ac:dyDescent="0.2">
      <c r="A308" s="6"/>
      <c r="B308" s="6"/>
      <c r="C308" s="6"/>
      <c r="D308" s="3"/>
      <c r="E308" s="98" t="str">
        <f t="shared" si="50"/>
        <v/>
      </c>
      <c r="F308" s="117"/>
      <c r="G308" s="116" t="str">
        <f>IF(E308="","",IF(Temp!optSeasCoef=0,1,INDEX($C$2:$C$13,IF(MOD(COUNT($E$2:E308),seas_indx)=0,seas_indx,MOD(COUNT($E$2:E308),seas_indx)))))</f>
        <v/>
      </c>
      <c r="H308" s="97" t="str">
        <f>IFERROR(IF(Temp!fhor_indata=1,IF(COUNT($S$2:S308)&lt;=XobsHor,"in-sample",IF(AND(COUNT($S$2:S308)&lt;=XobsHor+XfHor,MOD(S307,XobsHor)&lt;XfHor),"out-sample","")),IF(ISBLANK(F308),"",IF(COUNT($F$2:F308)&lt;=XobsHor-XfHor,"in-sample","out-sample"))),"")</f>
        <v/>
      </c>
      <c r="I308" s="120" t="str">
        <f>IF(AND(ISBLANK(F307),H307="in-sample"),"",IF(AND(Temp!fhor_indata=1,H307="out-sample",H308="out-sample"),I307,IF(AND(ISBLANK(F308),H307="out-sample"),"",IF(AND(Temp!optSeasCoef=0,Temp!sts_add=1),IF(H307="in-sample",IF(Q307=bigT,((pCell/bigT)*F307)+((1-(pCell/bigT))*(I307+J307)),IF(OR(ISBLANK(F308),COUNT($F$2:F307)&lt;=pCell),F307,((pCell/COUNT($F$2:F307))*F307)+((1-(pCell/COUNT($F$2:F307)))*(I307+J307)))),I307),IF(AND(Temp!optSeasCoef=0,Temp!sts_multp=1),IF(H307="in-sample",IF(Q307=bigT,((pCell/bigT)*F307)+((1-(pCell/bigT))*(I307*J307)),IF(OR(ISBLANK(F308),COUNT(F$2:$F307)&lt;=pCell),F307,((pCell/COUNT($F$2:F307))*F307)+((1-(pCell/COUNT($F$2:F307)))*(I307*J307)))),I307),IF(Temp!sts_add=1,IF(H307="in-sample",IF(Q307=bigT,((pCell/bigT)*AX307)+((1-(pCell/bigT))*(I307+J307)),IF(OR(ISBLANK(F308),COUNT($AX$2:AX307)&lt;=pCell),AX307,((pCell/COUNT($AX$2:AX307))*AX307)+((1-(pCell/COUNT($AX$2:AX307)))*(I307+J307)))),I307),IF(H307="in-sample",IF(Q307=bigT,((pCell/bigT)*AX307)+((1-(pCell/bigT))*(I307*J307)),IF(OR(ISBLANK(F308),COUNT($AX$2:AX307)&lt;=pCell),AX307,((pCell/COUNT($AX$2:AX307))*AX307)+((1-(pCell/COUNT($AX$2:AX307)))*(I307*J307)))),I307)))))))</f>
        <v/>
      </c>
      <c r="J308" s="120" t="str">
        <f>IF(AND(ISBLANK(F307),H307="in-sample"),"",IF(AND(Temp!fhor_indata=1,H307="out-sample",H308="out-sample"),J307,IF(AND(ISBLANK(F308),H307="out-sample"),"",IF(AND(Temp!optSeasCoef=0,Temp!sts_add=1),IF(H307="in-sample",IF(Q307=bigT,((qCell/bigT)*(I308-I307))+((1-(qCell/bigT))*J307),IF(OR(ISBLANK(F308),COUNT($F$2:F307)&lt;=qCell),IF(COUNT($F$2:F307)=1,0,F307-F306),((qCell/COUNT($F$2:F307))*(I308-I307))+((1-(qCell/COUNT($F$2:F307)))*J307))),J307),IF(AND(Temp!optSeasCoef=0,Temp!sts_multp=1),IF(H307="in-sample",IF(Q307=bigT,((qCell/bigT)*(I308/I307))+((1-(qCell/bigT))*J307),IF(qCell=0,1,IF(OR(ISBLANK(F308),COUNT($F$2:F307)&lt;=qCell),IF(COUNT($F$2:F307)=1,1,F307/F306),((qCell/COUNT($F$2:F307))*(I308/I307))+((1-(qCell/COUNT($F$2:F307)))*J307)))),J307),IF(Temp!sts_add=1,IF(H307="in-sample",IF(Q307=bigT,((qCell/bigT)*(I308-I307))+((1-(qCell/bigT))*J307),IF(OR(ISBLANK(F308),COUNT($AX$2:AX307)&lt;=qCell),IF(COUNT($AX$2:AX307)=1,0,AX307-AX306),((qCell/COUNT($AX$2:AX307))*(I308-I307))+((1-(qCell/COUNT($AX$2:AX307)))*J307))),J307),IF(H307="in-sample",IF(Q307=bigT,((qCell/bigT)*(I308/I307))+((1-(qCell/bigT))*J307),IF(qCell=0,1,IF(OR(ISBLANK(F308),COUNT($AX$2:AX307)&lt;=qCell),IF(COUNT($AX$2:AX307)=1,1,AX307/AX306),((qCell/COUNT($AX$2:AX307))*(I308/I307))+((1-(qCell/COUNT($AX$2:AX307)))*J307)))),J307)))))))</f>
        <v/>
      </c>
      <c r="K308" s="120" t="str">
        <f>IF(H308="","",IF(AND(Temp!optSeasCoef=0,Temp!sts_add=1),IF(H308="out-sample",I308+(Q308*J308),I308+J308),IF(AND(Temp!optSeasCoef=0,Temp!sts_multp=1),IF(H308="out-sample",I308*(J308^Q308),I308*J308),IF(Temp!sts_add=1,IF(H308="out-sample",(I308+(Q308*J308))*G308,(I308+J308)*G308),IF(H308="out-sample",I308*(J308^Q308)*G308,I308*J308*G308)))))</f>
        <v/>
      </c>
      <c r="L308" s="116" t="str">
        <f t="shared" si="44"/>
        <v/>
      </c>
      <c r="M308" s="116" t="str">
        <f t="shared" si="45"/>
        <v/>
      </c>
      <c r="N308" s="116" t="str">
        <f t="shared" si="46"/>
        <v/>
      </c>
      <c r="O308" s="116" t="str">
        <f t="shared" si="47"/>
        <v/>
      </c>
      <c r="P308" s="116" t="str">
        <f t="shared" si="48"/>
        <v/>
      </c>
      <c r="Q308" s="94" t="str">
        <f>IF(AND(Temp!fhor_indata=1,ISBLANK(F308),H307="in-sample"),1,IF(AND(Temp!fhor_indata=1,H307="out-sample",Q307&lt;XfHor),Q307+1,IF(ISBLANK(F308),"",IF(AND(H308="out-sample",H307="in-sample"),1,IF(AND(H308="out-sample",H307="out-sample"),Q307+1,IF(ISNUMBER(Q307),Q307+1,1))))))</f>
        <v/>
      </c>
      <c r="R308" s="94" t="str">
        <f t="shared" si="49"/>
        <v/>
      </c>
      <c r="S308" s="94" t="str">
        <f>IF(Temp!fhor_indata=1,IF(S307=XobsHor,1,IF(COUNT($S$2:S307)&lt;=XobsHor,S307+1,IF(AND(COUNT($S$2:S307)&lt;=XobsHor+XfHor,IFERROR(MOD(S307,XobsHor)&lt;XfHor,FALSE)),S307+1,""))),IF(ISBLANK(F308),"",IF(S307=maxP,1,IF(S307&lt;maxP,S307+1,IF(COUNT($S$2:S308)&lt;=XobsHor,S307+1,"")))))</f>
        <v/>
      </c>
      <c r="T308" s="3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W308" s="123" t="str">
        <f t="shared" si="51"/>
        <v/>
      </c>
      <c r="AX308" s="123" t="str">
        <f t="shared" si="52"/>
        <v/>
      </c>
      <c r="AY308" s="124" t="str">
        <f t="shared" si="53"/>
        <v/>
      </c>
      <c r="AZ308" s="124" t="str">
        <f t="shared" si="54"/>
        <v/>
      </c>
      <c r="BF308" s="91"/>
    </row>
    <row r="309" spans="1:58" s="78" customFormat="1" ht="14.25" x14ac:dyDescent="0.2">
      <c r="A309" s="6"/>
      <c r="B309" s="6"/>
      <c r="C309" s="6"/>
      <c r="D309" s="3"/>
      <c r="E309" s="98" t="str">
        <f t="shared" si="50"/>
        <v/>
      </c>
      <c r="F309" s="117"/>
      <c r="G309" s="116" t="str">
        <f>IF(E309="","",IF(Temp!optSeasCoef=0,1,INDEX($C$2:$C$13,IF(MOD(COUNT($E$2:E309),seas_indx)=0,seas_indx,MOD(COUNT($E$2:E309),seas_indx)))))</f>
        <v/>
      </c>
      <c r="H309" s="97" t="str">
        <f>IFERROR(IF(Temp!fhor_indata=1,IF(COUNT($S$2:S309)&lt;=XobsHor,"in-sample",IF(AND(COUNT($S$2:S309)&lt;=XobsHor+XfHor,MOD(S308,XobsHor)&lt;XfHor),"out-sample","")),IF(ISBLANK(F309),"",IF(COUNT($F$2:F309)&lt;=XobsHor-XfHor,"in-sample","out-sample"))),"")</f>
        <v/>
      </c>
      <c r="I309" s="120" t="str">
        <f>IF(AND(ISBLANK(F308),H308="in-sample"),"",IF(AND(Temp!fhor_indata=1,H308="out-sample",H309="out-sample"),I308,IF(AND(ISBLANK(F309),H308="out-sample"),"",IF(AND(Temp!optSeasCoef=0,Temp!sts_add=1),IF(H308="in-sample",IF(Q308=bigT,((pCell/bigT)*F308)+((1-(pCell/bigT))*(I308+J308)),IF(OR(ISBLANK(F309),COUNT($F$2:F308)&lt;=pCell),F308,((pCell/COUNT($F$2:F308))*F308)+((1-(pCell/COUNT($F$2:F308)))*(I308+J308)))),I308),IF(AND(Temp!optSeasCoef=0,Temp!sts_multp=1),IF(H308="in-sample",IF(Q308=bigT,((pCell/bigT)*F308)+((1-(pCell/bigT))*(I308*J308)),IF(OR(ISBLANK(F309),COUNT(F$2:$F308)&lt;=pCell),F308,((pCell/COUNT($F$2:F308))*F308)+((1-(pCell/COUNT($F$2:F308)))*(I308*J308)))),I308),IF(Temp!sts_add=1,IF(H308="in-sample",IF(Q308=bigT,((pCell/bigT)*AX308)+((1-(pCell/bigT))*(I308+J308)),IF(OR(ISBLANK(F309),COUNT($AX$2:AX308)&lt;=pCell),AX308,((pCell/COUNT($AX$2:AX308))*AX308)+((1-(pCell/COUNT($AX$2:AX308)))*(I308+J308)))),I308),IF(H308="in-sample",IF(Q308=bigT,((pCell/bigT)*AX308)+((1-(pCell/bigT))*(I308*J308)),IF(OR(ISBLANK(F309),COUNT($AX$2:AX308)&lt;=pCell),AX308,((pCell/COUNT($AX$2:AX308))*AX308)+((1-(pCell/COUNT($AX$2:AX308)))*(I308*J308)))),I308)))))))</f>
        <v/>
      </c>
      <c r="J309" s="120" t="str">
        <f>IF(AND(ISBLANK(F308),H308="in-sample"),"",IF(AND(Temp!fhor_indata=1,H308="out-sample",H309="out-sample"),J308,IF(AND(ISBLANK(F309),H308="out-sample"),"",IF(AND(Temp!optSeasCoef=0,Temp!sts_add=1),IF(H308="in-sample",IF(Q308=bigT,((qCell/bigT)*(I309-I308))+((1-(qCell/bigT))*J308),IF(OR(ISBLANK(F309),COUNT($F$2:F308)&lt;=qCell),IF(COUNT($F$2:F308)=1,0,F308-F307),((qCell/COUNT($F$2:F308))*(I309-I308))+((1-(qCell/COUNT($F$2:F308)))*J308))),J308),IF(AND(Temp!optSeasCoef=0,Temp!sts_multp=1),IF(H308="in-sample",IF(Q308=bigT,((qCell/bigT)*(I309/I308))+((1-(qCell/bigT))*J308),IF(qCell=0,1,IF(OR(ISBLANK(F309),COUNT($F$2:F308)&lt;=qCell),IF(COUNT($F$2:F308)=1,1,F308/F307),((qCell/COUNT($F$2:F308))*(I309/I308))+((1-(qCell/COUNT($F$2:F308)))*J308)))),J308),IF(Temp!sts_add=1,IF(H308="in-sample",IF(Q308=bigT,((qCell/bigT)*(I309-I308))+((1-(qCell/bigT))*J308),IF(OR(ISBLANK(F309),COUNT($AX$2:AX308)&lt;=qCell),IF(COUNT($AX$2:AX308)=1,0,AX308-AX307),((qCell/COUNT($AX$2:AX308))*(I309-I308))+((1-(qCell/COUNT($AX$2:AX308)))*J308))),J308),IF(H308="in-sample",IF(Q308=bigT,((qCell/bigT)*(I309/I308))+((1-(qCell/bigT))*J308),IF(qCell=0,1,IF(OR(ISBLANK(F309),COUNT($AX$2:AX308)&lt;=qCell),IF(COUNT($AX$2:AX308)=1,1,AX308/AX307),((qCell/COUNT($AX$2:AX308))*(I309/I308))+((1-(qCell/COUNT($AX$2:AX308)))*J308)))),J308)))))))</f>
        <v/>
      </c>
      <c r="K309" s="120" t="str">
        <f>IF(H309="","",IF(AND(Temp!optSeasCoef=0,Temp!sts_add=1),IF(H309="out-sample",I309+(Q309*J309),I309+J309),IF(AND(Temp!optSeasCoef=0,Temp!sts_multp=1),IF(H309="out-sample",I309*(J309^Q309),I309*J309),IF(Temp!sts_add=1,IF(H309="out-sample",(I309+(Q309*J309))*G309,(I309+J309)*G309),IF(H309="out-sample",I309*(J309^Q309)*G309,I309*J309*G309)))))</f>
        <v/>
      </c>
      <c r="L309" s="116" t="str">
        <f t="shared" si="44"/>
        <v/>
      </c>
      <c r="M309" s="116" t="str">
        <f t="shared" si="45"/>
        <v/>
      </c>
      <c r="N309" s="116" t="str">
        <f t="shared" si="46"/>
        <v/>
      </c>
      <c r="O309" s="116" t="str">
        <f t="shared" si="47"/>
        <v/>
      </c>
      <c r="P309" s="116" t="str">
        <f t="shared" si="48"/>
        <v/>
      </c>
      <c r="Q309" s="94" t="str">
        <f>IF(AND(Temp!fhor_indata=1,ISBLANK(F309),H308="in-sample"),1,IF(AND(Temp!fhor_indata=1,H308="out-sample",Q308&lt;XfHor),Q308+1,IF(ISBLANK(F309),"",IF(AND(H309="out-sample",H308="in-sample"),1,IF(AND(H309="out-sample",H308="out-sample"),Q308+1,IF(ISNUMBER(Q308),Q308+1,1))))))</f>
        <v/>
      </c>
      <c r="R309" s="94" t="str">
        <f t="shared" si="49"/>
        <v/>
      </c>
      <c r="S309" s="94" t="str">
        <f>IF(Temp!fhor_indata=1,IF(S308=XobsHor,1,IF(COUNT($S$2:S308)&lt;=XobsHor,S308+1,IF(AND(COUNT($S$2:S308)&lt;=XobsHor+XfHor,IFERROR(MOD(S308,XobsHor)&lt;XfHor,FALSE)),S308+1,""))),IF(ISBLANK(F309),"",IF(S308=maxP,1,IF(S308&lt;maxP,S308+1,IF(COUNT($S$2:S309)&lt;=XobsHor,S308+1,"")))))</f>
        <v/>
      </c>
      <c r="T309" s="3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W309" s="123" t="str">
        <f t="shared" si="51"/>
        <v/>
      </c>
      <c r="AX309" s="123" t="str">
        <f t="shared" si="52"/>
        <v/>
      </c>
      <c r="AY309" s="124" t="str">
        <f t="shared" si="53"/>
        <v/>
      </c>
      <c r="AZ309" s="124" t="str">
        <f t="shared" si="54"/>
        <v/>
      </c>
      <c r="BF309" s="91"/>
    </row>
    <row r="310" spans="1:58" s="78" customFormat="1" ht="14.25" x14ac:dyDescent="0.2">
      <c r="A310" s="6"/>
      <c r="B310" s="6"/>
      <c r="C310" s="6"/>
      <c r="D310" s="3"/>
      <c r="E310" s="98" t="str">
        <f t="shared" si="50"/>
        <v/>
      </c>
      <c r="F310" s="117"/>
      <c r="G310" s="116" t="str">
        <f>IF(E310="","",IF(Temp!optSeasCoef=0,1,INDEX($C$2:$C$13,IF(MOD(COUNT($E$2:E310),seas_indx)=0,seas_indx,MOD(COUNT($E$2:E310),seas_indx)))))</f>
        <v/>
      </c>
      <c r="H310" s="97" t="str">
        <f>IFERROR(IF(Temp!fhor_indata=1,IF(COUNT($S$2:S310)&lt;=XobsHor,"in-sample",IF(AND(COUNT($S$2:S310)&lt;=XobsHor+XfHor,MOD(S309,XobsHor)&lt;XfHor),"out-sample","")),IF(ISBLANK(F310),"",IF(COUNT($F$2:F310)&lt;=XobsHor-XfHor,"in-sample","out-sample"))),"")</f>
        <v/>
      </c>
      <c r="I310" s="120" t="str">
        <f>IF(AND(ISBLANK(F309),H309="in-sample"),"",IF(AND(Temp!fhor_indata=1,H309="out-sample",H310="out-sample"),I309,IF(AND(ISBLANK(F310),H309="out-sample"),"",IF(AND(Temp!optSeasCoef=0,Temp!sts_add=1),IF(H309="in-sample",IF(Q309=bigT,((pCell/bigT)*F309)+((1-(pCell/bigT))*(I309+J309)),IF(OR(ISBLANK(F310),COUNT($F$2:F309)&lt;=pCell),F309,((pCell/COUNT($F$2:F309))*F309)+((1-(pCell/COUNT($F$2:F309)))*(I309+J309)))),I309),IF(AND(Temp!optSeasCoef=0,Temp!sts_multp=1),IF(H309="in-sample",IF(Q309=bigT,((pCell/bigT)*F309)+((1-(pCell/bigT))*(I309*J309)),IF(OR(ISBLANK(F310),COUNT(F$2:$F309)&lt;=pCell),F309,((pCell/COUNT($F$2:F309))*F309)+((1-(pCell/COUNT($F$2:F309)))*(I309*J309)))),I309),IF(Temp!sts_add=1,IF(H309="in-sample",IF(Q309=bigT,((pCell/bigT)*AX309)+((1-(pCell/bigT))*(I309+J309)),IF(OR(ISBLANK(F310),COUNT($AX$2:AX309)&lt;=pCell),AX309,((pCell/COUNT($AX$2:AX309))*AX309)+((1-(pCell/COUNT($AX$2:AX309)))*(I309+J309)))),I309),IF(H309="in-sample",IF(Q309=bigT,((pCell/bigT)*AX309)+((1-(pCell/bigT))*(I309*J309)),IF(OR(ISBLANK(F310),COUNT($AX$2:AX309)&lt;=pCell),AX309,((pCell/COUNT($AX$2:AX309))*AX309)+((1-(pCell/COUNT($AX$2:AX309)))*(I309*J309)))),I309)))))))</f>
        <v/>
      </c>
      <c r="J310" s="120" t="str">
        <f>IF(AND(ISBLANK(F309),H309="in-sample"),"",IF(AND(Temp!fhor_indata=1,H309="out-sample",H310="out-sample"),J309,IF(AND(ISBLANK(F310),H309="out-sample"),"",IF(AND(Temp!optSeasCoef=0,Temp!sts_add=1),IF(H309="in-sample",IF(Q309=bigT,((qCell/bigT)*(I310-I309))+((1-(qCell/bigT))*J309),IF(OR(ISBLANK(F310),COUNT($F$2:F309)&lt;=qCell),IF(COUNT($F$2:F309)=1,0,F309-F308),((qCell/COUNT($F$2:F309))*(I310-I309))+((1-(qCell/COUNT($F$2:F309)))*J309))),J309),IF(AND(Temp!optSeasCoef=0,Temp!sts_multp=1),IF(H309="in-sample",IF(Q309=bigT,((qCell/bigT)*(I310/I309))+((1-(qCell/bigT))*J309),IF(qCell=0,1,IF(OR(ISBLANK(F310),COUNT($F$2:F309)&lt;=qCell),IF(COUNT($F$2:F309)=1,1,F309/F308),((qCell/COUNT($F$2:F309))*(I310/I309))+((1-(qCell/COUNT($F$2:F309)))*J309)))),J309),IF(Temp!sts_add=1,IF(H309="in-sample",IF(Q309=bigT,((qCell/bigT)*(I310-I309))+((1-(qCell/bigT))*J309),IF(OR(ISBLANK(F310),COUNT($AX$2:AX309)&lt;=qCell),IF(COUNT($AX$2:AX309)=1,0,AX309-AX308),((qCell/COUNT($AX$2:AX309))*(I310-I309))+((1-(qCell/COUNT($AX$2:AX309)))*J309))),J309),IF(H309="in-sample",IF(Q309=bigT,((qCell/bigT)*(I310/I309))+((1-(qCell/bigT))*J309),IF(qCell=0,1,IF(OR(ISBLANK(F310),COUNT($AX$2:AX309)&lt;=qCell),IF(COUNT($AX$2:AX309)=1,1,AX309/AX308),((qCell/COUNT($AX$2:AX309))*(I310/I309))+((1-(qCell/COUNT($AX$2:AX309)))*J309)))),J309)))))))</f>
        <v/>
      </c>
      <c r="K310" s="120" t="str">
        <f>IF(H310="","",IF(AND(Temp!optSeasCoef=0,Temp!sts_add=1),IF(H310="out-sample",I310+(Q310*J310),I310+J310),IF(AND(Temp!optSeasCoef=0,Temp!sts_multp=1),IF(H310="out-sample",I310*(J310^Q310),I310*J310),IF(Temp!sts_add=1,IF(H310="out-sample",(I310+(Q310*J310))*G310,(I310+J310)*G310),IF(H310="out-sample",I310*(J310^Q310)*G310,I310*J310*G310)))))</f>
        <v/>
      </c>
      <c r="L310" s="116" t="str">
        <f t="shared" si="44"/>
        <v/>
      </c>
      <c r="M310" s="116" t="str">
        <f t="shared" si="45"/>
        <v/>
      </c>
      <c r="N310" s="116" t="str">
        <f t="shared" si="46"/>
        <v/>
      </c>
      <c r="O310" s="116" t="str">
        <f t="shared" si="47"/>
        <v/>
      </c>
      <c r="P310" s="116" t="str">
        <f t="shared" si="48"/>
        <v/>
      </c>
      <c r="Q310" s="94" t="str">
        <f>IF(AND(Temp!fhor_indata=1,ISBLANK(F310),H309="in-sample"),1,IF(AND(Temp!fhor_indata=1,H309="out-sample",Q309&lt;XfHor),Q309+1,IF(ISBLANK(F310),"",IF(AND(H310="out-sample",H309="in-sample"),1,IF(AND(H310="out-sample",H309="out-sample"),Q309+1,IF(ISNUMBER(Q309),Q309+1,1))))))</f>
        <v/>
      </c>
      <c r="R310" s="94" t="str">
        <f t="shared" si="49"/>
        <v/>
      </c>
      <c r="S310" s="94" t="str">
        <f>IF(Temp!fhor_indata=1,IF(S309=XobsHor,1,IF(COUNT($S$2:S309)&lt;=XobsHor,S309+1,IF(AND(COUNT($S$2:S309)&lt;=XobsHor+XfHor,IFERROR(MOD(S309,XobsHor)&lt;XfHor,FALSE)),S309+1,""))),IF(ISBLANK(F310),"",IF(S309=maxP,1,IF(S309&lt;maxP,S309+1,IF(COUNT($S$2:S310)&lt;=XobsHor,S309+1,"")))))</f>
        <v/>
      </c>
      <c r="T310" s="3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W310" s="123" t="str">
        <f t="shared" si="51"/>
        <v/>
      </c>
      <c r="AX310" s="123" t="str">
        <f t="shared" si="52"/>
        <v/>
      </c>
      <c r="AY310" s="124" t="str">
        <f t="shared" si="53"/>
        <v/>
      </c>
      <c r="AZ310" s="124" t="str">
        <f t="shared" si="54"/>
        <v/>
      </c>
      <c r="BF310" s="91"/>
    </row>
    <row r="311" spans="1:58" s="78" customFormat="1" ht="14.25" x14ac:dyDescent="0.2">
      <c r="A311" s="6"/>
      <c r="B311" s="6"/>
      <c r="C311" s="6"/>
      <c r="D311" s="3"/>
      <c r="E311" s="98" t="str">
        <f t="shared" si="50"/>
        <v/>
      </c>
      <c r="F311" s="117"/>
      <c r="G311" s="116" t="str">
        <f>IF(E311="","",IF(Temp!optSeasCoef=0,1,INDEX($C$2:$C$13,IF(MOD(COUNT($E$2:E311),seas_indx)=0,seas_indx,MOD(COUNT($E$2:E311),seas_indx)))))</f>
        <v/>
      </c>
      <c r="H311" s="97" t="str">
        <f>IFERROR(IF(Temp!fhor_indata=1,IF(COUNT($S$2:S311)&lt;=XobsHor,"in-sample",IF(AND(COUNT($S$2:S311)&lt;=XobsHor+XfHor,MOD(S310,XobsHor)&lt;XfHor),"out-sample","")),IF(ISBLANK(F311),"",IF(COUNT($F$2:F311)&lt;=XobsHor-XfHor,"in-sample","out-sample"))),"")</f>
        <v/>
      </c>
      <c r="I311" s="120" t="str">
        <f>IF(AND(ISBLANK(F310),H310="in-sample"),"",IF(AND(Temp!fhor_indata=1,H310="out-sample",H311="out-sample"),I310,IF(AND(ISBLANK(F311),H310="out-sample"),"",IF(AND(Temp!optSeasCoef=0,Temp!sts_add=1),IF(H310="in-sample",IF(Q310=bigT,((pCell/bigT)*F310)+((1-(pCell/bigT))*(I310+J310)),IF(OR(ISBLANK(F311),COUNT($F$2:F310)&lt;=pCell),F310,((pCell/COUNT($F$2:F310))*F310)+((1-(pCell/COUNT($F$2:F310)))*(I310+J310)))),I310),IF(AND(Temp!optSeasCoef=0,Temp!sts_multp=1),IF(H310="in-sample",IF(Q310=bigT,((pCell/bigT)*F310)+((1-(pCell/bigT))*(I310*J310)),IF(OR(ISBLANK(F311),COUNT(F$2:$F310)&lt;=pCell),F310,((pCell/COUNT($F$2:F310))*F310)+((1-(pCell/COUNT($F$2:F310)))*(I310*J310)))),I310),IF(Temp!sts_add=1,IF(H310="in-sample",IF(Q310=bigT,((pCell/bigT)*AX310)+((1-(pCell/bigT))*(I310+J310)),IF(OR(ISBLANK(F311),COUNT($AX$2:AX310)&lt;=pCell),AX310,((pCell/COUNT($AX$2:AX310))*AX310)+((1-(pCell/COUNT($AX$2:AX310)))*(I310+J310)))),I310),IF(H310="in-sample",IF(Q310=bigT,((pCell/bigT)*AX310)+((1-(pCell/bigT))*(I310*J310)),IF(OR(ISBLANK(F311),COUNT($AX$2:AX310)&lt;=pCell),AX310,((pCell/COUNT($AX$2:AX310))*AX310)+((1-(pCell/COUNT($AX$2:AX310)))*(I310*J310)))),I310)))))))</f>
        <v/>
      </c>
      <c r="J311" s="120" t="str">
        <f>IF(AND(ISBLANK(F310),H310="in-sample"),"",IF(AND(Temp!fhor_indata=1,H310="out-sample",H311="out-sample"),J310,IF(AND(ISBLANK(F311),H310="out-sample"),"",IF(AND(Temp!optSeasCoef=0,Temp!sts_add=1),IF(H310="in-sample",IF(Q310=bigT,((qCell/bigT)*(I311-I310))+((1-(qCell/bigT))*J310),IF(OR(ISBLANK(F311),COUNT($F$2:F310)&lt;=qCell),IF(COUNT($F$2:F310)=1,0,F310-F309),((qCell/COUNT($F$2:F310))*(I311-I310))+((1-(qCell/COUNT($F$2:F310)))*J310))),J310),IF(AND(Temp!optSeasCoef=0,Temp!sts_multp=1),IF(H310="in-sample",IF(Q310=bigT,((qCell/bigT)*(I311/I310))+((1-(qCell/bigT))*J310),IF(qCell=0,1,IF(OR(ISBLANK(F311),COUNT($F$2:F310)&lt;=qCell),IF(COUNT($F$2:F310)=1,1,F310/F309),((qCell/COUNT($F$2:F310))*(I311/I310))+((1-(qCell/COUNT($F$2:F310)))*J310)))),J310),IF(Temp!sts_add=1,IF(H310="in-sample",IF(Q310=bigT,((qCell/bigT)*(I311-I310))+((1-(qCell/bigT))*J310),IF(OR(ISBLANK(F311),COUNT($AX$2:AX310)&lt;=qCell),IF(COUNT($AX$2:AX310)=1,0,AX310-AX309),((qCell/COUNT($AX$2:AX310))*(I311-I310))+((1-(qCell/COUNT($AX$2:AX310)))*J310))),J310),IF(H310="in-sample",IF(Q310=bigT,((qCell/bigT)*(I311/I310))+((1-(qCell/bigT))*J310),IF(qCell=0,1,IF(OR(ISBLANK(F311),COUNT($AX$2:AX310)&lt;=qCell),IF(COUNT($AX$2:AX310)=1,1,AX310/AX309),((qCell/COUNT($AX$2:AX310))*(I311/I310))+((1-(qCell/COUNT($AX$2:AX310)))*J310)))),J310)))))))</f>
        <v/>
      </c>
      <c r="K311" s="120" t="str">
        <f>IF(H311="","",IF(AND(Temp!optSeasCoef=0,Temp!sts_add=1),IF(H311="out-sample",I311+(Q311*J311),I311+J311),IF(AND(Temp!optSeasCoef=0,Temp!sts_multp=1),IF(H311="out-sample",I311*(J311^Q311),I311*J311),IF(Temp!sts_add=1,IF(H311="out-sample",(I311+(Q311*J311))*G311,(I311+J311)*G311),IF(H311="out-sample",I311*(J311^Q311)*G311,I311*J311*G311)))))</f>
        <v/>
      </c>
      <c r="L311" s="116" t="str">
        <f t="shared" si="44"/>
        <v/>
      </c>
      <c r="M311" s="116" t="str">
        <f t="shared" si="45"/>
        <v/>
      </c>
      <c r="N311" s="116" t="str">
        <f t="shared" si="46"/>
        <v/>
      </c>
      <c r="O311" s="116" t="str">
        <f t="shared" si="47"/>
        <v/>
      </c>
      <c r="P311" s="116" t="str">
        <f t="shared" si="48"/>
        <v/>
      </c>
      <c r="Q311" s="94" t="str">
        <f>IF(AND(Temp!fhor_indata=1,ISBLANK(F311),H310="in-sample"),1,IF(AND(Temp!fhor_indata=1,H310="out-sample",Q310&lt;XfHor),Q310+1,IF(ISBLANK(F311),"",IF(AND(H311="out-sample",H310="in-sample"),1,IF(AND(H311="out-sample",H310="out-sample"),Q310+1,IF(ISNUMBER(Q310),Q310+1,1))))))</f>
        <v/>
      </c>
      <c r="R311" s="94" t="str">
        <f t="shared" si="49"/>
        <v/>
      </c>
      <c r="S311" s="94" t="str">
        <f>IF(Temp!fhor_indata=1,IF(S310=XobsHor,1,IF(COUNT($S$2:S310)&lt;=XobsHor,S310+1,IF(AND(COUNT($S$2:S310)&lt;=XobsHor+XfHor,IFERROR(MOD(S310,XobsHor)&lt;XfHor,FALSE)),S310+1,""))),IF(ISBLANK(F311),"",IF(S310=maxP,1,IF(S310&lt;maxP,S310+1,IF(COUNT($S$2:S311)&lt;=XobsHor,S310+1,"")))))</f>
        <v/>
      </c>
      <c r="T311" s="3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W311" s="123" t="str">
        <f t="shared" si="51"/>
        <v/>
      </c>
      <c r="AX311" s="123" t="str">
        <f t="shared" si="52"/>
        <v/>
      </c>
      <c r="AY311" s="124" t="str">
        <f t="shared" si="53"/>
        <v/>
      </c>
      <c r="AZ311" s="124" t="str">
        <f t="shared" si="54"/>
        <v/>
      </c>
      <c r="BF311" s="91"/>
    </row>
    <row r="312" spans="1:58" s="78" customFormat="1" ht="14.25" x14ac:dyDescent="0.2">
      <c r="A312" s="6"/>
      <c r="B312" s="6"/>
      <c r="C312" s="6"/>
      <c r="D312" s="3"/>
      <c r="E312" s="98" t="str">
        <f t="shared" si="50"/>
        <v/>
      </c>
      <c r="F312" s="117"/>
      <c r="G312" s="116" t="str">
        <f>IF(E312="","",IF(Temp!optSeasCoef=0,1,INDEX($C$2:$C$13,IF(MOD(COUNT($E$2:E312),seas_indx)=0,seas_indx,MOD(COUNT($E$2:E312),seas_indx)))))</f>
        <v/>
      </c>
      <c r="H312" s="97" t="str">
        <f>IFERROR(IF(Temp!fhor_indata=1,IF(COUNT($S$2:S312)&lt;=XobsHor,"in-sample",IF(AND(COUNT($S$2:S312)&lt;=XobsHor+XfHor,MOD(S311,XobsHor)&lt;XfHor),"out-sample","")),IF(ISBLANK(F312),"",IF(COUNT($F$2:F312)&lt;=XobsHor-XfHor,"in-sample","out-sample"))),"")</f>
        <v/>
      </c>
      <c r="I312" s="120" t="str">
        <f>IF(AND(ISBLANK(F311),H311="in-sample"),"",IF(AND(Temp!fhor_indata=1,H311="out-sample",H312="out-sample"),I311,IF(AND(ISBLANK(F312),H311="out-sample"),"",IF(AND(Temp!optSeasCoef=0,Temp!sts_add=1),IF(H311="in-sample",IF(Q311=bigT,((pCell/bigT)*F311)+((1-(pCell/bigT))*(I311+J311)),IF(OR(ISBLANK(F312),COUNT($F$2:F311)&lt;=pCell),F311,((pCell/COUNT($F$2:F311))*F311)+((1-(pCell/COUNT($F$2:F311)))*(I311+J311)))),I311),IF(AND(Temp!optSeasCoef=0,Temp!sts_multp=1),IF(H311="in-sample",IF(Q311=bigT,((pCell/bigT)*F311)+((1-(pCell/bigT))*(I311*J311)),IF(OR(ISBLANK(F312),COUNT(F$2:$F311)&lt;=pCell),F311,((pCell/COUNT($F$2:F311))*F311)+((1-(pCell/COUNT($F$2:F311)))*(I311*J311)))),I311),IF(Temp!sts_add=1,IF(H311="in-sample",IF(Q311=bigT,((pCell/bigT)*AX311)+((1-(pCell/bigT))*(I311+J311)),IF(OR(ISBLANK(F312),COUNT($AX$2:AX311)&lt;=pCell),AX311,((pCell/COUNT($AX$2:AX311))*AX311)+((1-(pCell/COUNT($AX$2:AX311)))*(I311+J311)))),I311),IF(H311="in-sample",IF(Q311=bigT,((pCell/bigT)*AX311)+((1-(pCell/bigT))*(I311*J311)),IF(OR(ISBLANK(F312),COUNT($AX$2:AX311)&lt;=pCell),AX311,((pCell/COUNT($AX$2:AX311))*AX311)+((1-(pCell/COUNT($AX$2:AX311)))*(I311*J311)))),I311)))))))</f>
        <v/>
      </c>
      <c r="J312" s="120" t="str">
        <f>IF(AND(ISBLANK(F311),H311="in-sample"),"",IF(AND(Temp!fhor_indata=1,H311="out-sample",H312="out-sample"),J311,IF(AND(ISBLANK(F312),H311="out-sample"),"",IF(AND(Temp!optSeasCoef=0,Temp!sts_add=1),IF(H311="in-sample",IF(Q311=bigT,((qCell/bigT)*(I312-I311))+((1-(qCell/bigT))*J311),IF(OR(ISBLANK(F312),COUNT($F$2:F311)&lt;=qCell),IF(COUNT($F$2:F311)=1,0,F311-F310),((qCell/COUNT($F$2:F311))*(I312-I311))+((1-(qCell/COUNT($F$2:F311)))*J311))),J311),IF(AND(Temp!optSeasCoef=0,Temp!sts_multp=1),IF(H311="in-sample",IF(Q311=bigT,((qCell/bigT)*(I312/I311))+((1-(qCell/bigT))*J311),IF(qCell=0,1,IF(OR(ISBLANK(F312),COUNT($F$2:F311)&lt;=qCell),IF(COUNT($F$2:F311)=1,1,F311/F310),((qCell/COUNT($F$2:F311))*(I312/I311))+((1-(qCell/COUNT($F$2:F311)))*J311)))),J311),IF(Temp!sts_add=1,IF(H311="in-sample",IF(Q311=bigT,((qCell/bigT)*(I312-I311))+((1-(qCell/bigT))*J311),IF(OR(ISBLANK(F312),COUNT($AX$2:AX311)&lt;=qCell),IF(COUNT($AX$2:AX311)=1,0,AX311-AX310),((qCell/COUNT($AX$2:AX311))*(I312-I311))+((1-(qCell/COUNT($AX$2:AX311)))*J311))),J311),IF(H311="in-sample",IF(Q311=bigT,((qCell/bigT)*(I312/I311))+((1-(qCell/bigT))*J311),IF(qCell=0,1,IF(OR(ISBLANK(F312),COUNT($AX$2:AX311)&lt;=qCell),IF(COUNT($AX$2:AX311)=1,1,AX311/AX310),((qCell/COUNT($AX$2:AX311))*(I312/I311))+((1-(qCell/COUNT($AX$2:AX311)))*J311)))),J311)))))))</f>
        <v/>
      </c>
      <c r="K312" s="120" t="str">
        <f>IF(H312="","",IF(AND(Temp!optSeasCoef=0,Temp!sts_add=1),IF(H312="out-sample",I312+(Q312*J312),I312+J312),IF(AND(Temp!optSeasCoef=0,Temp!sts_multp=1),IF(H312="out-sample",I312*(J312^Q312),I312*J312),IF(Temp!sts_add=1,IF(H312="out-sample",(I312+(Q312*J312))*G312,(I312+J312)*G312),IF(H312="out-sample",I312*(J312^Q312)*G312,I312*J312*G312)))))</f>
        <v/>
      </c>
      <c r="L312" s="116" t="str">
        <f t="shared" si="44"/>
        <v/>
      </c>
      <c r="M312" s="116" t="str">
        <f t="shared" si="45"/>
        <v/>
      </c>
      <c r="N312" s="116" t="str">
        <f t="shared" si="46"/>
        <v/>
      </c>
      <c r="O312" s="116" t="str">
        <f t="shared" si="47"/>
        <v/>
      </c>
      <c r="P312" s="116" t="str">
        <f t="shared" si="48"/>
        <v/>
      </c>
      <c r="Q312" s="94" t="str">
        <f>IF(AND(Temp!fhor_indata=1,ISBLANK(F312),H311="in-sample"),1,IF(AND(Temp!fhor_indata=1,H311="out-sample",Q311&lt;XfHor),Q311+1,IF(ISBLANK(F312),"",IF(AND(H312="out-sample",H311="in-sample"),1,IF(AND(H312="out-sample",H311="out-sample"),Q311+1,IF(ISNUMBER(Q311),Q311+1,1))))))</f>
        <v/>
      </c>
      <c r="R312" s="94" t="str">
        <f t="shared" si="49"/>
        <v/>
      </c>
      <c r="S312" s="94" t="str">
        <f>IF(Temp!fhor_indata=1,IF(S311=XobsHor,1,IF(COUNT($S$2:S311)&lt;=XobsHor,S311+1,IF(AND(COUNT($S$2:S311)&lt;=XobsHor+XfHor,IFERROR(MOD(S311,XobsHor)&lt;XfHor,FALSE)),S311+1,""))),IF(ISBLANK(F312),"",IF(S311=maxP,1,IF(S311&lt;maxP,S311+1,IF(COUNT($S$2:S312)&lt;=XobsHor,S311+1,"")))))</f>
        <v/>
      </c>
      <c r="T312" s="3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W312" s="123" t="str">
        <f t="shared" si="51"/>
        <v/>
      </c>
      <c r="AX312" s="123" t="str">
        <f t="shared" si="52"/>
        <v/>
      </c>
      <c r="AY312" s="124" t="str">
        <f t="shared" si="53"/>
        <v/>
      </c>
      <c r="AZ312" s="124" t="str">
        <f t="shared" si="54"/>
        <v/>
      </c>
      <c r="BF312" s="91"/>
    </row>
    <row r="313" spans="1:58" s="78" customFormat="1" ht="14.25" x14ac:dyDescent="0.2">
      <c r="A313" s="6"/>
      <c r="B313" s="6"/>
      <c r="C313" s="6"/>
      <c r="D313" s="3"/>
      <c r="E313" s="98" t="str">
        <f t="shared" si="50"/>
        <v/>
      </c>
      <c r="F313" s="117"/>
      <c r="G313" s="116" t="str">
        <f>IF(E313="","",IF(Temp!optSeasCoef=0,1,INDEX($C$2:$C$13,IF(MOD(COUNT($E$2:E313),seas_indx)=0,seas_indx,MOD(COUNT($E$2:E313),seas_indx)))))</f>
        <v/>
      </c>
      <c r="H313" s="97" t="str">
        <f>IFERROR(IF(Temp!fhor_indata=1,IF(COUNT($S$2:S313)&lt;=XobsHor,"in-sample",IF(AND(COUNT($S$2:S313)&lt;=XobsHor+XfHor,MOD(S312,XobsHor)&lt;XfHor),"out-sample","")),IF(ISBLANK(F313),"",IF(COUNT($F$2:F313)&lt;=XobsHor-XfHor,"in-sample","out-sample"))),"")</f>
        <v/>
      </c>
      <c r="I313" s="120" t="str">
        <f>IF(AND(ISBLANK(F312),H312="in-sample"),"",IF(AND(Temp!fhor_indata=1,H312="out-sample",H313="out-sample"),I312,IF(AND(ISBLANK(F313),H312="out-sample"),"",IF(AND(Temp!optSeasCoef=0,Temp!sts_add=1),IF(H312="in-sample",IF(Q312=bigT,((pCell/bigT)*F312)+((1-(pCell/bigT))*(I312+J312)),IF(OR(ISBLANK(F313),COUNT($F$2:F312)&lt;=pCell),F312,((pCell/COUNT($F$2:F312))*F312)+((1-(pCell/COUNT($F$2:F312)))*(I312+J312)))),I312),IF(AND(Temp!optSeasCoef=0,Temp!sts_multp=1),IF(H312="in-sample",IF(Q312=bigT,((pCell/bigT)*F312)+((1-(pCell/bigT))*(I312*J312)),IF(OR(ISBLANK(F313),COUNT(F$2:$F312)&lt;=pCell),F312,((pCell/COUNT($F$2:F312))*F312)+((1-(pCell/COUNT($F$2:F312)))*(I312*J312)))),I312),IF(Temp!sts_add=1,IF(H312="in-sample",IF(Q312=bigT,((pCell/bigT)*AX312)+((1-(pCell/bigT))*(I312+J312)),IF(OR(ISBLANK(F313),COUNT($AX$2:AX312)&lt;=pCell),AX312,((pCell/COUNT($AX$2:AX312))*AX312)+((1-(pCell/COUNT($AX$2:AX312)))*(I312+J312)))),I312),IF(H312="in-sample",IF(Q312=bigT,((pCell/bigT)*AX312)+((1-(pCell/bigT))*(I312*J312)),IF(OR(ISBLANK(F313),COUNT($AX$2:AX312)&lt;=pCell),AX312,((pCell/COUNT($AX$2:AX312))*AX312)+((1-(pCell/COUNT($AX$2:AX312)))*(I312*J312)))),I312)))))))</f>
        <v/>
      </c>
      <c r="J313" s="120" t="str">
        <f>IF(AND(ISBLANK(F312),H312="in-sample"),"",IF(AND(Temp!fhor_indata=1,H312="out-sample",H313="out-sample"),J312,IF(AND(ISBLANK(F313),H312="out-sample"),"",IF(AND(Temp!optSeasCoef=0,Temp!sts_add=1),IF(H312="in-sample",IF(Q312=bigT,((qCell/bigT)*(I313-I312))+((1-(qCell/bigT))*J312),IF(OR(ISBLANK(F313),COUNT($F$2:F312)&lt;=qCell),IF(COUNT($F$2:F312)=1,0,F312-F311),((qCell/COUNT($F$2:F312))*(I313-I312))+((1-(qCell/COUNT($F$2:F312)))*J312))),J312),IF(AND(Temp!optSeasCoef=0,Temp!sts_multp=1),IF(H312="in-sample",IF(Q312=bigT,((qCell/bigT)*(I313/I312))+((1-(qCell/bigT))*J312),IF(qCell=0,1,IF(OR(ISBLANK(F313),COUNT($F$2:F312)&lt;=qCell),IF(COUNT($F$2:F312)=1,1,F312/F311),((qCell/COUNT($F$2:F312))*(I313/I312))+((1-(qCell/COUNT($F$2:F312)))*J312)))),J312),IF(Temp!sts_add=1,IF(H312="in-sample",IF(Q312=bigT,((qCell/bigT)*(I313-I312))+((1-(qCell/bigT))*J312),IF(OR(ISBLANK(F313),COUNT($AX$2:AX312)&lt;=qCell),IF(COUNT($AX$2:AX312)=1,0,AX312-AX311),((qCell/COUNT($AX$2:AX312))*(I313-I312))+((1-(qCell/COUNT($AX$2:AX312)))*J312))),J312),IF(H312="in-sample",IF(Q312=bigT,((qCell/bigT)*(I313/I312))+((1-(qCell/bigT))*J312),IF(qCell=0,1,IF(OR(ISBLANK(F313),COUNT($AX$2:AX312)&lt;=qCell),IF(COUNT($AX$2:AX312)=1,1,AX312/AX311),((qCell/COUNT($AX$2:AX312))*(I313/I312))+((1-(qCell/COUNT($AX$2:AX312)))*J312)))),J312)))))))</f>
        <v/>
      </c>
      <c r="K313" s="120" t="str">
        <f>IF(H313="","",IF(AND(Temp!optSeasCoef=0,Temp!sts_add=1),IF(H313="out-sample",I313+(Q313*J313),I313+J313),IF(AND(Temp!optSeasCoef=0,Temp!sts_multp=1),IF(H313="out-sample",I313*(J313^Q313),I313*J313),IF(Temp!sts_add=1,IF(H313="out-sample",(I313+(Q313*J313))*G313,(I313+J313)*G313),IF(H313="out-sample",I313*(J313^Q313)*G313,I313*J313*G313)))))</f>
        <v/>
      </c>
      <c r="L313" s="116" t="str">
        <f t="shared" si="44"/>
        <v/>
      </c>
      <c r="M313" s="116" t="str">
        <f t="shared" si="45"/>
        <v/>
      </c>
      <c r="N313" s="116" t="str">
        <f t="shared" si="46"/>
        <v/>
      </c>
      <c r="O313" s="116" t="str">
        <f t="shared" si="47"/>
        <v/>
      </c>
      <c r="P313" s="116" t="str">
        <f t="shared" si="48"/>
        <v/>
      </c>
      <c r="Q313" s="94" t="str">
        <f>IF(AND(Temp!fhor_indata=1,ISBLANK(F313),H312="in-sample"),1,IF(AND(Temp!fhor_indata=1,H312="out-sample",Q312&lt;XfHor),Q312+1,IF(ISBLANK(F313),"",IF(AND(H313="out-sample",H312="in-sample"),1,IF(AND(H313="out-sample",H312="out-sample"),Q312+1,IF(ISNUMBER(Q312),Q312+1,1))))))</f>
        <v/>
      </c>
      <c r="R313" s="94" t="str">
        <f t="shared" si="49"/>
        <v/>
      </c>
      <c r="S313" s="94" t="str">
        <f>IF(Temp!fhor_indata=1,IF(S312=XobsHor,1,IF(COUNT($S$2:S312)&lt;=XobsHor,S312+1,IF(AND(COUNT($S$2:S312)&lt;=XobsHor+XfHor,IFERROR(MOD(S312,XobsHor)&lt;XfHor,FALSE)),S312+1,""))),IF(ISBLANK(F313),"",IF(S312=maxP,1,IF(S312&lt;maxP,S312+1,IF(COUNT($S$2:S313)&lt;=XobsHor,S312+1,"")))))</f>
        <v/>
      </c>
      <c r="T313" s="3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W313" s="123" t="str">
        <f t="shared" si="51"/>
        <v/>
      </c>
      <c r="AX313" s="123" t="str">
        <f t="shared" si="52"/>
        <v/>
      </c>
      <c r="AY313" s="124" t="str">
        <f t="shared" si="53"/>
        <v/>
      </c>
      <c r="AZ313" s="124" t="str">
        <f t="shared" si="54"/>
        <v/>
      </c>
      <c r="BF313" s="91"/>
    </row>
    <row r="314" spans="1:58" s="78" customFormat="1" ht="14.25" x14ac:dyDescent="0.2">
      <c r="A314" s="6"/>
      <c r="B314" s="6"/>
      <c r="C314" s="6"/>
      <c r="D314" s="3"/>
      <c r="E314" s="98" t="str">
        <f t="shared" si="50"/>
        <v/>
      </c>
      <c r="F314" s="117"/>
      <c r="G314" s="116" t="str">
        <f>IF(E314="","",IF(Temp!optSeasCoef=0,1,INDEX($C$2:$C$13,IF(MOD(COUNT($E$2:E314),seas_indx)=0,seas_indx,MOD(COUNT($E$2:E314),seas_indx)))))</f>
        <v/>
      </c>
      <c r="H314" s="97" t="str">
        <f>IFERROR(IF(Temp!fhor_indata=1,IF(COUNT($S$2:S314)&lt;=XobsHor,"in-sample",IF(AND(COUNT($S$2:S314)&lt;=XobsHor+XfHor,MOD(S313,XobsHor)&lt;XfHor),"out-sample","")),IF(ISBLANK(F314),"",IF(COUNT($F$2:F314)&lt;=XobsHor-XfHor,"in-sample","out-sample"))),"")</f>
        <v/>
      </c>
      <c r="I314" s="120" t="str">
        <f>IF(AND(ISBLANK(F313),H313="in-sample"),"",IF(AND(Temp!fhor_indata=1,H313="out-sample",H314="out-sample"),I313,IF(AND(ISBLANK(F314),H313="out-sample"),"",IF(AND(Temp!optSeasCoef=0,Temp!sts_add=1),IF(H313="in-sample",IF(Q313=bigT,((pCell/bigT)*F313)+((1-(pCell/bigT))*(I313+J313)),IF(OR(ISBLANK(F314),COUNT($F$2:F313)&lt;=pCell),F313,((pCell/COUNT($F$2:F313))*F313)+((1-(pCell/COUNT($F$2:F313)))*(I313+J313)))),I313),IF(AND(Temp!optSeasCoef=0,Temp!sts_multp=1),IF(H313="in-sample",IF(Q313=bigT,((pCell/bigT)*F313)+((1-(pCell/bigT))*(I313*J313)),IF(OR(ISBLANK(F314),COUNT(F$2:$F313)&lt;=pCell),F313,((pCell/COUNT($F$2:F313))*F313)+((1-(pCell/COUNT($F$2:F313)))*(I313*J313)))),I313),IF(Temp!sts_add=1,IF(H313="in-sample",IF(Q313=bigT,((pCell/bigT)*AX313)+((1-(pCell/bigT))*(I313+J313)),IF(OR(ISBLANK(F314),COUNT($AX$2:AX313)&lt;=pCell),AX313,((pCell/COUNT($AX$2:AX313))*AX313)+((1-(pCell/COUNT($AX$2:AX313)))*(I313+J313)))),I313),IF(H313="in-sample",IF(Q313=bigT,((pCell/bigT)*AX313)+((1-(pCell/bigT))*(I313*J313)),IF(OR(ISBLANK(F314),COUNT($AX$2:AX313)&lt;=pCell),AX313,((pCell/COUNT($AX$2:AX313))*AX313)+((1-(pCell/COUNT($AX$2:AX313)))*(I313*J313)))),I313)))))))</f>
        <v/>
      </c>
      <c r="J314" s="120" t="str">
        <f>IF(AND(ISBLANK(F313),H313="in-sample"),"",IF(AND(Temp!fhor_indata=1,H313="out-sample",H314="out-sample"),J313,IF(AND(ISBLANK(F314),H313="out-sample"),"",IF(AND(Temp!optSeasCoef=0,Temp!sts_add=1),IF(H313="in-sample",IF(Q313=bigT,((qCell/bigT)*(I314-I313))+((1-(qCell/bigT))*J313),IF(OR(ISBLANK(F314),COUNT($F$2:F313)&lt;=qCell),IF(COUNT($F$2:F313)=1,0,F313-F312),((qCell/COUNT($F$2:F313))*(I314-I313))+((1-(qCell/COUNT($F$2:F313)))*J313))),J313),IF(AND(Temp!optSeasCoef=0,Temp!sts_multp=1),IF(H313="in-sample",IF(Q313=bigT,((qCell/bigT)*(I314/I313))+((1-(qCell/bigT))*J313),IF(qCell=0,1,IF(OR(ISBLANK(F314),COUNT($F$2:F313)&lt;=qCell),IF(COUNT($F$2:F313)=1,1,F313/F312),((qCell/COUNT($F$2:F313))*(I314/I313))+((1-(qCell/COUNT($F$2:F313)))*J313)))),J313),IF(Temp!sts_add=1,IF(H313="in-sample",IF(Q313=bigT,((qCell/bigT)*(I314-I313))+((1-(qCell/bigT))*J313),IF(OR(ISBLANK(F314),COUNT($AX$2:AX313)&lt;=qCell),IF(COUNT($AX$2:AX313)=1,0,AX313-AX312),((qCell/COUNT($AX$2:AX313))*(I314-I313))+((1-(qCell/COUNT($AX$2:AX313)))*J313))),J313),IF(H313="in-sample",IF(Q313=bigT,((qCell/bigT)*(I314/I313))+((1-(qCell/bigT))*J313),IF(qCell=0,1,IF(OR(ISBLANK(F314),COUNT($AX$2:AX313)&lt;=qCell),IF(COUNT($AX$2:AX313)=1,1,AX313/AX312),((qCell/COUNT($AX$2:AX313))*(I314/I313))+((1-(qCell/COUNT($AX$2:AX313)))*J313)))),J313)))))))</f>
        <v/>
      </c>
      <c r="K314" s="120" t="str">
        <f>IF(H314="","",IF(AND(Temp!optSeasCoef=0,Temp!sts_add=1),IF(H314="out-sample",I314+(Q314*J314),I314+J314),IF(AND(Temp!optSeasCoef=0,Temp!sts_multp=1),IF(H314="out-sample",I314*(J314^Q314),I314*J314),IF(Temp!sts_add=1,IF(H314="out-sample",(I314+(Q314*J314))*G314,(I314+J314)*G314),IF(H314="out-sample",I314*(J314^Q314)*G314,I314*J314*G314)))))</f>
        <v/>
      </c>
      <c r="L314" s="116" t="str">
        <f t="shared" si="44"/>
        <v/>
      </c>
      <c r="M314" s="116" t="str">
        <f t="shared" si="45"/>
        <v/>
      </c>
      <c r="N314" s="116" t="str">
        <f t="shared" si="46"/>
        <v/>
      </c>
      <c r="O314" s="116" t="str">
        <f t="shared" si="47"/>
        <v/>
      </c>
      <c r="P314" s="116" t="str">
        <f t="shared" si="48"/>
        <v/>
      </c>
      <c r="Q314" s="94" t="str">
        <f>IF(AND(Temp!fhor_indata=1,ISBLANK(F314),H313="in-sample"),1,IF(AND(Temp!fhor_indata=1,H313="out-sample",Q313&lt;XfHor),Q313+1,IF(ISBLANK(F314),"",IF(AND(H314="out-sample",H313="in-sample"),1,IF(AND(H314="out-sample",H313="out-sample"),Q313+1,IF(ISNUMBER(Q313),Q313+1,1))))))</f>
        <v/>
      </c>
      <c r="R314" s="94" t="str">
        <f t="shared" si="49"/>
        <v/>
      </c>
      <c r="S314" s="94" t="str">
        <f>IF(Temp!fhor_indata=1,IF(S313=XobsHor,1,IF(COUNT($S$2:S313)&lt;=XobsHor,S313+1,IF(AND(COUNT($S$2:S313)&lt;=XobsHor+XfHor,IFERROR(MOD(S313,XobsHor)&lt;XfHor,FALSE)),S313+1,""))),IF(ISBLANK(F314),"",IF(S313=maxP,1,IF(S313&lt;maxP,S313+1,IF(COUNT($S$2:S314)&lt;=XobsHor,S313+1,"")))))</f>
        <v/>
      </c>
      <c r="T314" s="3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W314" s="122" t="str">
        <f t="shared" si="51"/>
        <v/>
      </c>
      <c r="AX314" s="123" t="str">
        <f t="shared" si="52"/>
        <v/>
      </c>
      <c r="AY314" s="124" t="str">
        <f t="shared" si="53"/>
        <v/>
      </c>
      <c r="AZ314" s="124" t="str">
        <f t="shared" si="54"/>
        <v/>
      </c>
      <c r="BF314" s="91"/>
    </row>
    <row r="315" spans="1:58" s="78" customFormat="1" ht="14.25" x14ac:dyDescent="0.2">
      <c r="A315" s="6"/>
      <c r="B315" s="6"/>
      <c r="C315" s="6"/>
      <c r="D315" s="3"/>
      <c r="E315" s="98" t="str">
        <f t="shared" si="50"/>
        <v/>
      </c>
      <c r="F315" s="117"/>
      <c r="G315" s="116" t="str">
        <f>IF(E315="","",IF(Temp!optSeasCoef=0,1,INDEX($C$2:$C$13,IF(MOD(COUNT($E$2:E315),seas_indx)=0,seas_indx,MOD(COUNT($E$2:E315),seas_indx)))))</f>
        <v/>
      </c>
      <c r="H315" s="97" t="str">
        <f>IFERROR(IF(Temp!fhor_indata=1,IF(COUNT($S$2:S315)&lt;=XobsHor,"in-sample",IF(AND(COUNT($S$2:S315)&lt;=XobsHor+XfHor,MOD(S314,XobsHor)&lt;XfHor),"out-sample","")),IF(ISBLANK(F315),"",IF(COUNT($F$2:F315)&lt;=XobsHor-XfHor,"in-sample","out-sample"))),"")</f>
        <v/>
      </c>
      <c r="I315" s="120" t="str">
        <f>IF(AND(ISBLANK(F314),H314="in-sample"),"",IF(AND(Temp!fhor_indata=1,H314="out-sample",H315="out-sample"),I314,IF(AND(ISBLANK(F315),H314="out-sample"),"",IF(AND(Temp!optSeasCoef=0,Temp!sts_add=1),IF(H314="in-sample",IF(Q314=bigT,((pCell/bigT)*F314)+((1-(pCell/bigT))*(I314+J314)),IF(OR(ISBLANK(F315),COUNT($F$2:F314)&lt;=pCell),F314,((pCell/COUNT($F$2:F314))*F314)+((1-(pCell/COUNT($F$2:F314)))*(I314+J314)))),I314),IF(AND(Temp!optSeasCoef=0,Temp!sts_multp=1),IF(H314="in-sample",IF(Q314=bigT,((pCell/bigT)*F314)+((1-(pCell/bigT))*(I314*J314)),IF(OR(ISBLANK(F315),COUNT(F$2:$F314)&lt;=pCell),F314,((pCell/COUNT($F$2:F314))*F314)+((1-(pCell/COUNT($F$2:F314)))*(I314*J314)))),I314),IF(Temp!sts_add=1,IF(H314="in-sample",IF(Q314=bigT,((pCell/bigT)*AX314)+((1-(pCell/bigT))*(I314+J314)),IF(OR(ISBLANK(F315),COUNT($AX$2:AX314)&lt;=pCell),AX314,((pCell/COUNT($AX$2:AX314))*AX314)+((1-(pCell/COUNT($AX$2:AX314)))*(I314+J314)))),I314),IF(H314="in-sample",IF(Q314=bigT,((pCell/bigT)*AX314)+((1-(pCell/bigT))*(I314*J314)),IF(OR(ISBLANK(F315),COUNT($AX$2:AX314)&lt;=pCell),AX314,((pCell/COUNT($AX$2:AX314))*AX314)+((1-(pCell/COUNT($AX$2:AX314)))*(I314*J314)))),I314)))))))</f>
        <v/>
      </c>
      <c r="J315" s="120" t="str">
        <f>IF(AND(ISBLANK(F314),H314="in-sample"),"",IF(AND(Temp!fhor_indata=1,H314="out-sample",H315="out-sample"),J314,IF(AND(ISBLANK(F315),H314="out-sample"),"",IF(AND(Temp!optSeasCoef=0,Temp!sts_add=1),IF(H314="in-sample",IF(Q314=bigT,((qCell/bigT)*(I315-I314))+((1-(qCell/bigT))*J314),IF(OR(ISBLANK(F315),COUNT($F$2:F314)&lt;=qCell),IF(COUNT($F$2:F314)=1,0,F314-F313),((qCell/COUNT($F$2:F314))*(I315-I314))+((1-(qCell/COUNT($F$2:F314)))*J314))),J314),IF(AND(Temp!optSeasCoef=0,Temp!sts_multp=1),IF(H314="in-sample",IF(Q314=bigT,((qCell/bigT)*(I315/I314))+((1-(qCell/bigT))*J314),IF(qCell=0,1,IF(OR(ISBLANK(F315),COUNT($F$2:F314)&lt;=qCell),IF(COUNT($F$2:F314)=1,1,F314/F313),((qCell/COUNT($F$2:F314))*(I315/I314))+((1-(qCell/COUNT($F$2:F314)))*J314)))),J314),IF(Temp!sts_add=1,IF(H314="in-sample",IF(Q314=bigT,((qCell/bigT)*(I315-I314))+((1-(qCell/bigT))*J314),IF(OR(ISBLANK(F315),COUNT($AX$2:AX314)&lt;=qCell),IF(COUNT($AX$2:AX314)=1,0,AX314-AX313),((qCell/COUNT($AX$2:AX314))*(I315-I314))+((1-(qCell/COUNT($AX$2:AX314)))*J314))),J314),IF(H314="in-sample",IF(Q314=bigT,((qCell/bigT)*(I315/I314))+((1-(qCell/bigT))*J314),IF(qCell=0,1,IF(OR(ISBLANK(F315),COUNT($AX$2:AX314)&lt;=qCell),IF(COUNT($AX$2:AX314)=1,1,AX314/AX313),((qCell/COUNT($AX$2:AX314))*(I315/I314))+((1-(qCell/COUNT($AX$2:AX314)))*J314)))),J314)))))))</f>
        <v/>
      </c>
      <c r="K315" s="120" t="str">
        <f>IF(H315="","",IF(AND(Temp!optSeasCoef=0,Temp!sts_add=1),IF(H315="out-sample",I315+(Q315*J315),I315+J315),IF(AND(Temp!optSeasCoef=0,Temp!sts_multp=1),IF(H315="out-sample",I315*(J315^Q315),I315*J315),IF(Temp!sts_add=1,IF(H315="out-sample",(I315+(Q315*J315))*G315,(I315+J315)*G315),IF(H315="out-sample",I315*(J315^Q315)*G315,I315*J315*G315)))))</f>
        <v/>
      </c>
      <c r="L315" s="116" t="str">
        <f t="shared" si="44"/>
        <v/>
      </c>
      <c r="M315" s="116" t="str">
        <f t="shared" si="45"/>
        <v/>
      </c>
      <c r="N315" s="116" t="str">
        <f t="shared" si="46"/>
        <v/>
      </c>
      <c r="O315" s="116" t="str">
        <f t="shared" si="47"/>
        <v/>
      </c>
      <c r="P315" s="116" t="str">
        <f t="shared" si="48"/>
        <v/>
      </c>
      <c r="Q315" s="94" t="str">
        <f>IF(AND(Temp!fhor_indata=1,ISBLANK(F315),H314="in-sample"),1,IF(AND(Temp!fhor_indata=1,H314="out-sample",Q314&lt;XfHor),Q314+1,IF(ISBLANK(F315),"",IF(AND(H315="out-sample",H314="in-sample"),1,IF(AND(H315="out-sample",H314="out-sample"),Q314+1,IF(ISNUMBER(Q314),Q314+1,1))))))</f>
        <v/>
      </c>
      <c r="R315" s="94" t="str">
        <f t="shared" si="49"/>
        <v/>
      </c>
      <c r="S315" s="94" t="str">
        <f>IF(Temp!fhor_indata=1,IF(S314=XobsHor,1,IF(COUNT($S$2:S314)&lt;=XobsHor,S314+1,IF(AND(COUNT($S$2:S314)&lt;=XobsHor+XfHor,IFERROR(MOD(S314,XobsHor)&lt;XfHor,FALSE)),S314+1,""))),IF(ISBLANK(F315),"",IF(S314=maxP,1,IF(S314&lt;maxP,S314+1,IF(COUNT($S$2:S315)&lt;=XobsHor,S314+1,"")))))</f>
        <v/>
      </c>
      <c r="T315" s="3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W315" s="122" t="str">
        <f t="shared" si="51"/>
        <v/>
      </c>
      <c r="AX315" s="123" t="str">
        <f t="shared" si="52"/>
        <v/>
      </c>
      <c r="AY315" s="124" t="str">
        <f t="shared" si="53"/>
        <v/>
      </c>
      <c r="AZ315" s="124" t="str">
        <f t="shared" si="54"/>
        <v/>
      </c>
      <c r="BF315" s="91"/>
    </row>
    <row r="316" spans="1:58" s="78" customFormat="1" ht="14.25" x14ac:dyDescent="0.2">
      <c r="A316" s="6"/>
      <c r="B316" s="6"/>
      <c r="C316" s="6"/>
      <c r="D316" s="3"/>
      <c r="E316" s="98" t="str">
        <f t="shared" si="50"/>
        <v/>
      </c>
      <c r="F316" s="117"/>
      <c r="G316" s="116" t="str">
        <f>IF(E316="","",IF(Temp!optSeasCoef=0,1,INDEX($C$2:$C$13,IF(MOD(COUNT($E$2:E316),seas_indx)=0,seas_indx,MOD(COUNT($E$2:E316),seas_indx)))))</f>
        <v/>
      </c>
      <c r="H316" s="97" t="str">
        <f>IFERROR(IF(Temp!fhor_indata=1,IF(COUNT($S$2:S316)&lt;=XobsHor,"in-sample",IF(AND(COUNT($S$2:S316)&lt;=XobsHor+XfHor,MOD(S315,XobsHor)&lt;XfHor),"out-sample","")),IF(ISBLANK(F316),"",IF(COUNT($F$2:F316)&lt;=XobsHor-XfHor,"in-sample","out-sample"))),"")</f>
        <v/>
      </c>
      <c r="I316" s="120" t="str">
        <f>IF(AND(ISBLANK(F315),H315="in-sample"),"",IF(AND(Temp!fhor_indata=1,H315="out-sample",H316="out-sample"),I315,IF(AND(ISBLANK(F316),H315="out-sample"),"",IF(AND(Temp!optSeasCoef=0,Temp!sts_add=1),IF(H315="in-sample",IF(Q315=bigT,((pCell/bigT)*F315)+((1-(pCell/bigT))*(I315+J315)),IF(OR(ISBLANK(F316),COUNT($F$2:F315)&lt;=pCell),F315,((pCell/COUNT($F$2:F315))*F315)+((1-(pCell/COUNT($F$2:F315)))*(I315+J315)))),I315),IF(AND(Temp!optSeasCoef=0,Temp!sts_multp=1),IF(H315="in-sample",IF(Q315=bigT,((pCell/bigT)*F315)+((1-(pCell/bigT))*(I315*J315)),IF(OR(ISBLANK(F316),COUNT(F$2:$F315)&lt;=pCell),F315,((pCell/COUNT($F$2:F315))*F315)+((1-(pCell/COUNT($F$2:F315)))*(I315*J315)))),I315),IF(Temp!sts_add=1,IF(H315="in-sample",IF(Q315=bigT,((pCell/bigT)*AX315)+((1-(pCell/bigT))*(I315+J315)),IF(OR(ISBLANK(F316),COUNT($AX$2:AX315)&lt;=pCell),AX315,((pCell/COUNT($AX$2:AX315))*AX315)+((1-(pCell/COUNT($AX$2:AX315)))*(I315+J315)))),I315),IF(H315="in-sample",IF(Q315=bigT,((pCell/bigT)*AX315)+((1-(pCell/bigT))*(I315*J315)),IF(OR(ISBLANK(F316),COUNT($AX$2:AX315)&lt;=pCell),AX315,((pCell/COUNT($AX$2:AX315))*AX315)+((1-(pCell/COUNT($AX$2:AX315)))*(I315*J315)))),I315)))))))</f>
        <v/>
      </c>
      <c r="J316" s="120" t="str">
        <f>IF(AND(ISBLANK(F315),H315="in-sample"),"",IF(AND(Temp!fhor_indata=1,H315="out-sample",H316="out-sample"),J315,IF(AND(ISBLANK(F316),H315="out-sample"),"",IF(AND(Temp!optSeasCoef=0,Temp!sts_add=1),IF(H315="in-sample",IF(Q315=bigT,((qCell/bigT)*(I316-I315))+((1-(qCell/bigT))*J315),IF(OR(ISBLANK(F316),COUNT($F$2:F315)&lt;=qCell),IF(COUNT($F$2:F315)=1,0,F315-F314),((qCell/COUNT($F$2:F315))*(I316-I315))+((1-(qCell/COUNT($F$2:F315)))*J315))),J315),IF(AND(Temp!optSeasCoef=0,Temp!sts_multp=1),IF(H315="in-sample",IF(Q315=bigT,((qCell/bigT)*(I316/I315))+((1-(qCell/bigT))*J315),IF(qCell=0,1,IF(OR(ISBLANK(F316),COUNT($F$2:F315)&lt;=qCell),IF(COUNT($F$2:F315)=1,1,F315/F314),((qCell/COUNT($F$2:F315))*(I316/I315))+((1-(qCell/COUNT($F$2:F315)))*J315)))),J315),IF(Temp!sts_add=1,IF(H315="in-sample",IF(Q315=bigT,((qCell/bigT)*(I316-I315))+((1-(qCell/bigT))*J315),IF(OR(ISBLANK(F316),COUNT($AX$2:AX315)&lt;=qCell),IF(COUNT($AX$2:AX315)=1,0,AX315-AX314),((qCell/COUNT($AX$2:AX315))*(I316-I315))+((1-(qCell/COUNT($AX$2:AX315)))*J315))),J315),IF(H315="in-sample",IF(Q315=bigT,((qCell/bigT)*(I316/I315))+((1-(qCell/bigT))*J315),IF(qCell=0,1,IF(OR(ISBLANK(F316),COUNT($AX$2:AX315)&lt;=qCell),IF(COUNT($AX$2:AX315)=1,1,AX315/AX314),((qCell/COUNT($AX$2:AX315))*(I316/I315))+((1-(qCell/COUNT($AX$2:AX315)))*J315)))),J315)))))))</f>
        <v/>
      </c>
      <c r="K316" s="120" t="str">
        <f>IF(H316="","",IF(AND(Temp!optSeasCoef=0,Temp!sts_add=1),IF(H316="out-sample",I316+(Q316*J316),I316+J316),IF(AND(Temp!optSeasCoef=0,Temp!sts_multp=1),IF(H316="out-sample",I316*(J316^Q316),I316*J316),IF(Temp!sts_add=1,IF(H316="out-sample",(I316+(Q316*J316))*G316,(I316+J316)*G316),IF(H316="out-sample",I316*(J316^Q316)*G316,I316*J316*G316)))))</f>
        <v/>
      </c>
      <c r="L316" s="116" t="str">
        <f t="shared" si="44"/>
        <v/>
      </c>
      <c r="M316" s="116" t="str">
        <f t="shared" si="45"/>
        <v/>
      </c>
      <c r="N316" s="116" t="str">
        <f t="shared" si="46"/>
        <v/>
      </c>
      <c r="O316" s="116" t="str">
        <f t="shared" si="47"/>
        <v/>
      </c>
      <c r="P316" s="116" t="str">
        <f t="shared" si="48"/>
        <v/>
      </c>
      <c r="Q316" s="94" t="str">
        <f>IF(AND(Temp!fhor_indata=1,ISBLANK(F316),H315="in-sample"),1,IF(AND(Temp!fhor_indata=1,H315="out-sample",Q315&lt;XfHor),Q315+1,IF(ISBLANK(F316),"",IF(AND(H316="out-sample",H315="in-sample"),1,IF(AND(H316="out-sample",H315="out-sample"),Q315+1,IF(ISNUMBER(Q315),Q315+1,1))))))</f>
        <v/>
      </c>
      <c r="R316" s="94" t="str">
        <f t="shared" si="49"/>
        <v/>
      </c>
      <c r="S316" s="94" t="str">
        <f>IF(Temp!fhor_indata=1,IF(S315=XobsHor,1,IF(COUNT($S$2:S315)&lt;=XobsHor,S315+1,IF(AND(COUNT($S$2:S315)&lt;=XobsHor+XfHor,IFERROR(MOD(S315,XobsHor)&lt;XfHor,FALSE)),S315+1,""))),IF(ISBLANK(F316),"",IF(S315=maxP,1,IF(S315&lt;maxP,S315+1,IF(COUNT($S$2:S316)&lt;=XobsHor,S315+1,"")))))</f>
        <v/>
      </c>
      <c r="T316" s="3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W316" s="122" t="str">
        <f t="shared" si="51"/>
        <v/>
      </c>
      <c r="AX316" s="123" t="str">
        <f t="shared" si="52"/>
        <v/>
      </c>
      <c r="AY316" s="124" t="str">
        <f t="shared" si="53"/>
        <v/>
      </c>
      <c r="AZ316" s="124" t="str">
        <f t="shared" si="54"/>
        <v/>
      </c>
      <c r="BF316" s="91"/>
    </row>
    <row r="317" spans="1:58" s="78" customFormat="1" ht="14.25" x14ac:dyDescent="0.2">
      <c r="A317" s="6"/>
      <c r="B317" s="6"/>
      <c r="C317" s="6"/>
      <c r="D317" s="3"/>
      <c r="E317" s="98" t="str">
        <f t="shared" si="50"/>
        <v/>
      </c>
      <c r="F317" s="117"/>
      <c r="G317" s="116" t="str">
        <f>IF(E317="","",IF(Temp!optSeasCoef=0,1,INDEX($C$2:$C$13,IF(MOD(COUNT($E$2:E317),seas_indx)=0,seas_indx,MOD(COUNT($E$2:E317),seas_indx)))))</f>
        <v/>
      </c>
      <c r="H317" s="97" t="str">
        <f>IFERROR(IF(Temp!fhor_indata=1,IF(COUNT($S$2:S317)&lt;=XobsHor,"in-sample",IF(AND(COUNT($S$2:S317)&lt;=XobsHor+XfHor,MOD(S316,XobsHor)&lt;XfHor),"out-sample","")),IF(ISBLANK(F317),"",IF(COUNT($F$2:F317)&lt;=XobsHor-XfHor,"in-sample","out-sample"))),"")</f>
        <v/>
      </c>
      <c r="I317" s="120" t="str">
        <f>IF(AND(ISBLANK(F316),H316="in-sample"),"",IF(AND(Temp!fhor_indata=1,H316="out-sample",H317="out-sample"),I316,IF(AND(ISBLANK(F317),H316="out-sample"),"",IF(AND(Temp!optSeasCoef=0,Temp!sts_add=1),IF(H316="in-sample",IF(Q316=bigT,((pCell/bigT)*F316)+((1-(pCell/bigT))*(I316+J316)),IF(OR(ISBLANK(F317),COUNT($F$2:F316)&lt;=pCell),F316,((pCell/COUNT($F$2:F316))*F316)+((1-(pCell/COUNT($F$2:F316)))*(I316+J316)))),I316),IF(AND(Temp!optSeasCoef=0,Temp!sts_multp=1),IF(H316="in-sample",IF(Q316=bigT,((pCell/bigT)*F316)+((1-(pCell/bigT))*(I316*J316)),IF(OR(ISBLANK(F317),COUNT(F$2:$F316)&lt;=pCell),F316,((pCell/COUNT($F$2:F316))*F316)+((1-(pCell/COUNT($F$2:F316)))*(I316*J316)))),I316),IF(Temp!sts_add=1,IF(H316="in-sample",IF(Q316=bigT,((pCell/bigT)*AX316)+((1-(pCell/bigT))*(I316+J316)),IF(OR(ISBLANK(F317),COUNT($AX$2:AX316)&lt;=pCell),AX316,((pCell/COUNT($AX$2:AX316))*AX316)+((1-(pCell/COUNT($AX$2:AX316)))*(I316+J316)))),I316),IF(H316="in-sample",IF(Q316=bigT,((pCell/bigT)*AX316)+((1-(pCell/bigT))*(I316*J316)),IF(OR(ISBLANK(F317),COUNT($AX$2:AX316)&lt;=pCell),AX316,((pCell/COUNT($AX$2:AX316))*AX316)+((1-(pCell/COUNT($AX$2:AX316)))*(I316*J316)))),I316)))))))</f>
        <v/>
      </c>
      <c r="J317" s="120" t="str">
        <f>IF(AND(ISBLANK(F316),H316="in-sample"),"",IF(AND(Temp!fhor_indata=1,H316="out-sample",H317="out-sample"),J316,IF(AND(ISBLANK(F317),H316="out-sample"),"",IF(AND(Temp!optSeasCoef=0,Temp!sts_add=1),IF(H316="in-sample",IF(Q316=bigT,((qCell/bigT)*(I317-I316))+((1-(qCell/bigT))*J316),IF(OR(ISBLANK(F317),COUNT($F$2:F316)&lt;=qCell),IF(COUNT($F$2:F316)=1,0,F316-F315),((qCell/COUNT($F$2:F316))*(I317-I316))+((1-(qCell/COUNT($F$2:F316)))*J316))),J316),IF(AND(Temp!optSeasCoef=0,Temp!sts_multp=1),IF(H316="in-sample",IF(Q316=bigT,((qCell/bigT)*(I317/I316))+((1-(qCell/bigT))*J316),IF(qCell=0,1,IF(OR(ISBLANK(F317),COUNT($F$2:F316)&lt;=qCell),IF(COUNT($F$2:F316)=1,1,F316/F315),((qCell/COUNT($F$2:F316))*(I317/I316))+((1-(qCell/COUNT($F$2:F316)))*J316)))),J316),IF(Temp!sts_add=1,IF(H316="in-sample",IF(Q316=bigT,((qCell/bigT)*(I317-I316))+((1-(qCell/bigT))*J316),IF(OR(ISBLANK(F317),COUNT($AX$2:AX316)&lt;=qCell),IF(COUNT($AX$2:AX316)=1,0,AX316-AX315),((qCell/COUNT($AX$2:AX316))*(I317-I316))+((1-(qCell/COUNT($AX$2:AX316)))*J316))),J316),IF(H316="in-sample",IF(Q316=bigT,((qCell/bigT)*(I317/I316))+((1-(qCell/bigT))*J316),IF(qCell=0,1,IF(OR(ISBLANK(F317),COUNT($AX$2:AX316)&lt;=qCell),IF(COUNT($AX$2:AX316)=1,1,AX316/AX315),((qCell/COUNT($AX$2:AX316))*(I317/I316))+((1-(qCell/COUNT($AX$2:AX316)))*J316)))),J316)))))))</f>
        <v/>
      </c>
      <c r="K317" s="120" t="str">
        <f>IF(H317="","",IF(AND(Temp!optSeasCoef=0,Temp!sts_add=1),IF(H317="out-sample",I317+(Q317*J317),I317+J317),IF(AND(Temp!optSeasCoef=0,Temp!sts_multp=1),IF(H317="out-sample",I317*(J317^Q317),I317*J317),IF(Temp!sts_add=1,IF(H317="out-sample",(I317+(Q317*J317))*G317,(I317+J317)*G317),IF(H317="out-sample",I317*(J317^Q317)*G317,I317*J317*G317)))))</f>
        <v/>
      </c>
      <c r="L317" s="116" t="str">
        <f t="shared" si="44"/>
        <v/>
      </c>
      <c r="M317" s="116" t="str">
        <f t="shared" si="45"/>
        <v/>
      </c>
      <c r="N317" s="116" t="str">
        <f t="shared" si="46"/>
        <v/>
      </c>
      <c r="O317" s="116" t="str">
        <f t="shared" si="47"/>
        <v/>
      </c>
      <c r="P317" s="116" t="str">
        <f t="shared" si="48"/>
        <v/>
      </c>
      <c r="Q317" s="94" t="str">
        <f>IF(AND(Temp!fhor_indata=1,ISBLANK(F317),H316="in-sample"),1,IF(AND(Temp!fhor_indata=1,H316="out-sample",Q316&lt;XfHor),Q316+1,IF(ISBLANK(F317),"",IF(AND(H317="out-sample",H316="in-sample"),1,IF(AND(H317="out-sample",H316="out-sample"),Q316+1,IF(ISNUMBER(Q316),Q316+1,1))))))</f>
        <v/>
      </c>
      <c r="R317" s="94" t="str">
        <f t="shared" si="49"/>
        <v/>
      </c>
      <c r="S317" s="94" t="str">
        <f>IF(Temp!fhor_indata=1,IF(S316=XobsHor,1,IF(COUNT($S$2:S316)&lt;=XobsHor,S316+1,IF(AND(COUNT($S$2:S316)&lt;=XobsHor+XfHor,IFERROR(MOD(S316,XobsHor)&lt;XfHor,FALSE)),S316+1,""))),IF(ISBLANK(F317),"",IF(S316=maxP,1,IF(S316&lt;maxP,S316+1,IF(COUNT($S$2:S317)&lt;=XobsHor,S316+1,"")))))</f>
        <v/>
      </c>
      <c r="T317" s="3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W317" s="122" t="str">
        <f t="shared" si="51"/>
        <v/>
      </c>
      <c r="AX317" s="123" t="str">
        <f t="shared" si="52"/>
        <v/>
      </c>
      <c r="AY317" s="124" t="str">
        <f t="shared" si="53"/>
        <v/>
      </c>
      <c r="AZ317" s="124" t="str">
        <f t="shared" si="54"/>
        <v/>
      </c>
      <c r="BF317" s="91"/>
    </row>
    <row r="318" spans="1:58" s="78" customFormat="1" ht="14.25" x14ac:dyDescent="0.2">
      <c r="A318" s="6"/>
      <c r="B318" s="6"/>
      <c r="C318" s="6"/>
      <c r="D318" s="3"/>
      <c r="E318" s="98" t="str">
        <f t="shared" si="50"/>
        <v/>
      </c>
      <c r="F318" s="117"/>
      <c r="G318" s="116" t="str">
        <f>IF(E318="","",IF(Temp!optSeasCoef=0,1,INDEX($C$2:$C$13,IF(MOD(COUNT($E$2:E318),seas_indx)=0,seas_indx,MOD(COUNT($E$2:E318),seas_indx)))))</f>
        <v/>
      </c>
      <c r="H318" s="97" t="str">
        <f>IFERROR(IF(Temp!fhor_indata=1,IF(COUNT($S$2:S318)&lt;=XobsHor,"in-sample",IF(AND(COUNT($S$2:S318)&lt;=XobsHor+XfHor,MOD(S317,XobsHor)&lt;XfHor),"out-sample","")),IF(ISBLANK(F318),"",IF(COUNT($F$2:F318)&lt;=XobsHor-XfHor,"in-sample","out-sample"))),"")</f>
        <v/>
      </c>
      <c r="I318" s="120" t="str">
        <f>IF(AND(ISBLANK(F317),H317="in-sample"),"",IF(AND(Temp!fhor_indata=1,H317="out-sample",H318="out-sample"),I317,IF(AND(ISBLANK(F318),H317="out-sample"),"",IF(AND(Temp!optSeasCoef=0,Temp!sts_add=1),IF(H317="in-sample",IF(Q317=bigT,((pCell/bigT)*F317)+((1-(pCell/bigT))*(I317+J317)),IF(OR(ISBLANK(F318),COUNT($F$2:F317)&lt;=pCell),F317,((pCell/COUNT($F$2:F317))*F317)+((1-(pCell/COUNT($F$2:F317)))*(I317+J317)))),I317),IF(AND(Temp!optSeasCoef=0,Temp!sts_multp=1),IF(H317="in-sample",IF(Q317=bigT,((pCell/bigT)*F317)+((1-(pCell/bigT))*(I317*J317)),IF(OR(ISBLANK(F318),COUNT(F$2:$F317)&lt;=pCell),F317,((pCell/COUNT($F$2:F317))*F317)+((1-(pCell/COUNT($F$2:F317)))*(I317*J317)))),I317),IF(Temp!sts_add=1,IF(H317="in-sample",IF(Q317=bigT,((pCell/bigT)*AX317)+((1-(pCell/bigT))*(I317+J317)),IF(OR(ISBLANK(F318),COUNT($AX$2:AX317)&lt;=pCell),AX317,((pCell/COUNT($AX$2:AX317))*AX317)+((1-(pCell/COUNT($AX$2:AX317)))*(I317+J317)))),I317),IF(H317="in-sample",IF(Q317=bigT,((pCell/bigT)*AX317)+((1-(pCell/bigT))*(I317*J317)),IF(OR(ISBLANK(F318),COUNT($AX$2:AX317)&lt;=pCell),AX317,((pCell/COUNT($AX$2:AX317))*AX317)+((1-(pCell/COUNT($AX$2:AX317)))*(I317*J317)))),I317)))))))</f>
        <v/>
      </c>
      <c r="J318" s="120" t="str">
        <f>IF(AND(ISBLANK(F317),H317="in-sample"),"",IF(AND(Temp!fhor_indata=1,H317="out-sample",H318="out-sample"),J317,IF(AND(ISBLANK(F318),H317="out-sample"),"",IF(AND(Temp!optSeasCoef=0,Temp!sts_add=1),IF(H317="in-sample",IF(Q317=bigT,((qCell/bigT)*(I318-I317))+((1-(qCell/bigT))*J317),IF(OR(ISBLANK(F318),COUNT($F$2:F317)&lt;=qCell),IF(COUNT($F$2:F317)=1,0,F317-F316),((qCell/COUNT($F$2:F317))*(I318-I317))+((1-(qCell/COUNT($F$2:F317)))*J317))),J317),IF(AND(Temp!optSeasCoef=0,Temp!sts_multp=1),IF(H317="in-sample",IF(Q317=bigT,((qCell/bigT)*(I318/I317))+((1-(qCell/bigT))*J317),IF(qCell=0,1,IF(OR(ISBLANK(F318),COUNT($F$2:F317)&lt;=qCell),IF(COUNT($F$2:F317)=1,1,F317/F316),((qCell/COUNT($F$2:F317))*(I318/I317))+((1-(qCell/COUNT($F$2:F317)))*J317)))),J317),IF(Temp!sts_add=1,IF(H317="in-sample",IF(Q317=bigT,((qCell/bigT)*(I318-I317))+((1-(qCell/bigT))*J317),IF(OR(ISBLANK(F318),COUNT($AX$2:AX317)&lt;=qCell),IF(COUNT($AX$2:AX317)=1,0,AX317-AX316),((qCell/COUNT($AX$2:AX317))*(I318-I317))+((1-(qCell/COUNT($AX$2:AX317)))*J317))),J317),IF(H317="in-sample",IF(Q317=bigT,((qCell/bigT)*(I318/I317))+((1-(qCell/bigT))*J317),IF(qCell=0,1,IF(OR(ISBLANK(F318),COUNT($AX$2:AX317)&lt;=qCell),IF(COUNT($AX$2:AX317)=1,1,AX317/AX316),((qCell/COUNT($AX$2:AX317))*(I318/I317))+((1-(qCell/COUNT($AX$2:AX317)))*J317)))),J317)))))))</f>
        <v/>
      </c>
      <c r="K318" s="120" t="str">
        <f>IF(H318="","",IF(AND(Temp!optSeasCoef=0,Temp!sts_add=1),IF(H318="out-sample",I318+(Q318*J318),I318+J318),IF(AND(Temp!optSeasCoef=0,Temp!sts_multp=1),IF(H318="out-sample",I318*(J318^Q318),I318*J318),IF(Temp!sts_add=1,IF(H318="out-sample",(I318+(Q318*J318))*G318,(I318+J318)*G318),IF(H318="out-sample",I318*(J318^Q318)*G318,I318*J318*G318)))))</f>
        <v/>
      </c>
      <c r="L318" s="116" t="str">
        <f t="shared" si="44"/>
        <v/>
      </c>
      <c r="M318" s="116" t="str">
        <f t="shared" si="45"/>
        <v/>
      </c>
      <c r="N318" s="116" t="str">
        <f t="shared" si="46"/>
        <v/>
      </c>
      <c r="O318" s="116" t="str">
        <f t="shared" si="47"/>
        <v/>
      </c>
      <c r="P318" s="116" t="str">
        <f t="shared" si="48"/>
        <v/>
      </c>
      <c r="Q318" s="94" t="str">
        <f>IF(AND(Temp!fhor_indata=1,ISBLANK(F318),H317="in-sample"),1,IF(AND(Temp!fhor_indata=1,H317="out-sample",Q317&lt;XfHor),Q317+1,IF(ISBLANK(F318),"",IF(AND(H318="out-sample",H317="in-sample"),1,IF(AND(H318="out-sample",H317="out-sample"),Q317+1,IF(ISNUMBER(Q317),Q317+1,1))))))</f>
        <v/>
      </c>
      <c r="R318" s="94" t="str">
        <f t="shared" si="49"/>
        <v/>
      </c>
      <c r="S318" s="94" t="str">
        <f>IF(Temp!fhor_indata=1,IF(S317=XobsHor,1,IF(COUNT($S$2:S317)&lt;=XobsHor,S317+1,IF(AND(COUNT($S$2:S317)&lt;=XobsHor+XfHor,IFERROR(MOD(S317,XobsHor)&lt;XfHor,FALSE)),S317+1,""))),IF(ISBLANK(F318),"",IF(S317=maxP,1,IF(S317&lt;maxP,S317+1,IF(COUNT($S$2:S318)&lt;=XobsHor,S317+1,"")))))</f>
        <v/>
      </c>
      <c r="T318" s="3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W318" s="122" t="str">
        <f t="shared" si="51"/>
        <v/>
      </c>
      <c r="AX318" s="123" t="str">
        <f t="shared" si="52"/>
        <v/>
      </c>
      <c r="AY318" s="124" t="str">
        <f t="shared" si="53"/>
        <v/>
      </c>
      <c r="AZ318" s="124" t="str">
        <f t="shared" si="54"/>
        <v/>
      </c>
      <c r="BF318" s="91"/>
    </row>
    <row r="319" spans="1:58" s="78" customFormat="1" ht="14.25" x14ac:dyDescent="0.2">
      <c r="A319" s="6"/>
      <c r="B319" s="6"/>
      <c r="C319" s="6"/>
      <c r="D319" s="3"/>
      <c r="E319" s="98" t="str">
        <f t="shared" si="50"/>
        <v/>
      </c>
      <c r="F319" s="117"/>
      <c r="G319" s="116" t="str">
        <f>IF(E319="","",IF(Temp!optSeasCoef=0,1,INDEX($C$2:$C$13,IF(MOD(COUNT($E$2:E319),seas_indx)=0,seas_indx,MOD(COUNT($E$2:E319),seas_indx)))))</f>
        <v/>
      </c>
      <c r="H319" s="97" t="str">
        <f>IFERROR(IF(Temp!fhor_indata=1,IF(COUNT($S$2:S319)&lt;=XobsHor,"in-sample",IF(AND(COUNT($S$2:S319)&lt;=XobsHor+XfHor,MOD(S318,XobsHor)&lt;XfHor),"out-sample","")),IF(ISBLANK(F319),"",IF(COUNT($F$2:F319)&lt;=XobsHor-XfHor,"in-sample","out-sample"))),"")</f>
        <v/>
      </c>
      <c r="I319" s="120" t="str">
        <f>IF(AND(ISBLANK(F318),H318="in-sample"),"",IF(AND(Temp!fhor_indata=1,H318="out-sample",H319="out-sample"),I318,IF(AND(ISBLANK(F319),H318="out-sample"),"",IF(AND(Temp!optSeasCoef=0,Temp!sts_add=1),IF(H318="in-sample",IF(Q318=bigT,((pCell/bigT)*F318)+((1-(pCell/bigT))*(I318+J318)),IF(OR(ISBLANK(F319),COUNT($F$2:F318)&lt;=pCell),F318,((pCell/COUNT($F$2:F318))*F318)+((1-(pCell/COUNT($F$2:F318)))*(I318+J318)))),I318),IF(AND(Temp!optSeasCoef=0,Temp!sts_multp=1),IF(H318="in-sample",IF(Q318=bigT,((pCell/bigT)*F318)+((1-(pCell/bigT))*(I318*J318)),IF(OR(ISBLANK(F319),COUNT(F$2:$F318)&lt;=pCell),F318,((pCell/COUNT($F$2:F318))*F318)+((1-(pCell/COUNT($F$2:F318)))*(I318*J318)))),I318),IF(Temp!sts_add=1,IF(H318="in-sample",IF(Q318=bigT,((pCell/bigT)*AX318)+((1-(pCell/bigT))*(I318+J318)),IF(OR(ISBLANK(F319),COUNT($AX$2:AX318)&lt;=pCell),AX318,((pCell/COUNT($AX$2:AX318))*AX318)+((1-(pCell/COUNT($AX$2:AX318)))*(I318+J318)))),I318),IF(H318="in-sample",IF(Q318=bigT,((pCell/bigT)*AX318)+((1-(pCell/bigT))*(I318*J318)),IF(OR(ISBLANK(F319),COUNT($AX$2:AX318)&lt;=pCell),AX318,((pCell/COUNT($AX$2:AX318))*AX318)+((1-(pCell/COUNT($AX$2:AX318)))*(I318*J318)))),I318)))))))</f>
        <v/>
      </c>
      <c r="J319" s="120" t="str">
        <f>IF(AND(ISBLANK(F318),H318="in-sample"),"",IF(AND(Temp!fhor_indata=1,H318="out-sample",H319="out-sample"),J318,IF(AND(ISBLANK(F319),H318="out-sample"),"",IF(AND(Temp!optSeasCoef=0,Temp!sts_add=1),IF(H318="in-sample",IF(Q318=bigT,((qCell/bigT)*(I319-I318))+((1-(qCell/bigT))*J318),IF(OR(ISBLANK(F319),COUNT($F$2:F318)&lt;=qCell),IF(COUNT($F$2:F318)=1,0,F318-F317),((qCell/COUNT($F$2:F318))*(I319-I318))+((1-(qCell/COUNT($F$2:F318)))*J318))),J318),IF(AND(Temp!optSeasCoef=0,Temp!sts_multp=1),IF(H318="in-sample",IF(Q318=bigT,((qCell/bigT)*(I319/I318))+((1-(qCell/bigT))*J318),IF(qCell=0,1,IF(OR(ISBLANK(F319),COUNT($F$2:F318)&lt;=qCell),IF(COUNT($F$2:F318)=1,1,F318/F317),((qCell/COUNT($F$2:F318))*(I319/I318))+((1-(qCell/COUNT($F$2:F318)))*J318)))),J318),IF(Temp!sts_add=1,IF(H318="in-sample",IF(Q318=bigT,((qCell/bigT)*(I319-I318))+((1-(qCell/bigT))*J318),IF(OR(ISBLANK(F319),COUNT($AX$2:AX318)&lt;=qCell),IF(COUNT($AX$2:AX318)=1,0,AX318-AX317),((qCell/COUNT($AX$2:AX318))*(I319-I318))+((1-(qCell/COUNT($AX$2:AX318)))*J318))),J318),IF(H318="in-sample",IF(Q318=bigT,((qCell/bigT)*(I319/I318))+((1-(qCell/bigT))*J318),IF(qCell=0,1,IF(OR(ISBLANK(F319),COUNT($AX$2:AX318)&lt;=qCell),IF(COUNT($AX$2:AX318)=1,1,AX318/AX317),((qCell/COUNT($AX$2:AX318))*(I319/I318))+((1-(qCell/COUNT($AX$2:AX318)))*J318)))),J318)))))))</f>
        <v/>
      </c>
      <c r="K319" s="120" t="str">
        <f>IF(H319="","",IF(AND(Temp!optSeasCoef=0,Temp!sts_add=1),IF(H319="out-sample",I319+(Q319*J319),I319+J319),IF(AND(Temp!optSeasCoef=0,Temp!sts_multp=1),IF(H319="out-sample",I319*(J319^Q319),I319*J319),IF(Temp!sts_add=1,IF(H319="out-sample",(I319+(Q319*J319))*G319,(I319+J319)*G319),IF(H319="out-sample",I319*(J319^Q319)*G319,I319*J319*G319)))))</f>
        <v/>
      </c>
      <c r="L319" s="116" t="str">
        <f t="shared" si="44"/>
        <v/>
      </c>
      <c r="M319" s="116" t="str">
        <f t="shared" si="45"/>
        <v/>
      </c>
      <c r="N319" s="116" t="str">
        <f t="shared" si="46"/>
        <v/>
      </c>
      <c r="O319" s="116" t="str">
        <f t="shared" si="47"/>
        <v/>
      </c>
      <c r="P319" s="116" t="str">
        <f t="shared" si="48"/>
        <v/>
      </c>
      <c r="Q319" s="94" t="str">
        <f>IF(AND(Temp!fhor_indata=1,ISBLANK(F319),H318="in-sample"),1,IF(AND(Temp!fhor_indata=1,H318="out-sample",Q318&lt;XfHor),Q318+1,IF(ISBLANK(F319),"",IF(AND(H319="out-sample",H318="in-sample"),1,IF(AND(H319="out-sample",H318="out-sample"),Q318+1,IF(ISNUMBER(Q318),Q318+1,1))))))</f>
        <v/>
      </c>
      <c r="R319" s="94" t="str">
        <f t="shared" si="49"/>
        <v/>
      </c>
      <c r="S319" s="94" t="str">
        <f>IF(Temp!fhor_indata=1,IF(S318=XobsHor,1,IF(COUNT($S$2:S318)&lt;=XobsHor,S318+1,IF(AND(COUNT($S$2:S318)&lt;=XobsHor+XfHor,IFERROR(MOD(S318,XobsHor)&lt;XfHor,FALSE)),S318+1,""))),IF(ISBLANK(F319),"",IF(S318=maxP,1,IF(S318&lt;maxP,S318+1,IF(COUNT($S$2:S319)&lt;=XobsHor,S318+1,"")))))</f>
        <v/>
      </c>
      <c r="T319" s="3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W319" s="122" t="str">
        <f t="shared" si="51"/>
        <v/>
      </c>
      <c r="AX319" s="123" t="str">
        <f t="shared" si="52"/>
        <v/>
      </c>
      <c r="AY319" s="124" t="str">
        <f t="shared" si="53"/>
        <v/>
      </c>
      <c r="AZ319" s="124" t="str">
        <f t="shared" si="54"/>
        <v/>
      </c>
      <c r="BF319" s="91"/>
    </row>
    <row r="320" spans="1:58" s="78" customFormat="1" ht="14.25" x14ac:dyDescent="0.2">
      <c r="A320" s="6"/>
      <c r="B320" s="6"/>
      <c r="C320" s="6"/>
      <c r="D320" s="3"/>
      <c r="E320" s="98" t="str">
        <f t="shared" si="50"/>
        <v/>
      </c>
      <c r="F320" s="117"/>
      <c r="G320" s="116" t="str">
        <f>IF(E320="","",IF(Temp!optSeasCoef=0,1,INDEX($C$2:$C$13,IF(MOD(COUNT($E$2:E320),seas_indx)=0,seas_indx,MOD(COUNT($E$2:E320),seas_indx)))))</f>
        <v/>
      </c>
      <c r="H320" s="97" t="str">
        <f>IFERROR(IF(Temp!fhor_indata=1,IF(COUNT($S$2:S320)&lt;=XobsHor,"in-sample",IF(AND(COUNT($S$2:S320)&lt;=XobsHor+XfHor,MOD(S319,XobsHor)&lt;XfHor),"out-sample","")),IF(ISBLANK(F320),"",IF(COUNT($F$2:F320)&lt;=XobsHor-XfHor,"in-sample","out-sample"))),"")</f>
        <v/>
      </c>
      <c r="I320" s="120" t="str">
        <f>IF(AND(ISBLANK(F319),H319="in-sample"),"",IF(AND(Temp!fhor_indata=1,H319="out-sample",H320="out-sample"),I319,IF(AND(ISBLANK(F320),H319="out-sample"),"",IF(AND(Temp!optSeasCoef=0,Temp!sts_add=1),IF(H319="in-sample",IF(Q319=bigT,((pCell/bigT)*F319)+((1-(pCell/bigT))*(I319+J319)),IF(OR(ISBLANK(F320),COUNT($F$2:F319)&lt;=pCell),F319,((pCell/COUNT($F$2:F319))*F319)+((1-(pCell/COUNT($F$2:F319)))*(I319+J319)))),I319),IF(AND(Temp!optSeasCoef=0,Temp!sts_multp=1),IF(H319="in-sample",IF(Q319=bigT,((pCell/bigT)*F319)+((1-(pCell/bigT))*(I319*J319)),IF(OR(ISBLANK(F320),COUNT(F$2:$F319)&lt;=pCell),F319,((pCell/COUNT($F$2:F319))*F319)+((1-(pCell/COUNT($F$2:F319)))*(I319*J319)))),I319),IF(Temp!sts_add=1,IF(H319="in-sample",IF(Q319=bigT,((pCell/bigT)*AX319)+((1-(pCell/bigT))*(I319+J319)),IF(OR(ISBLANK(F320),COUNT($AX$2:AX319)&lt;=pCell),AX319,((pCell/COUNT($AX$2:AX319))*AX319)+((1-(pCell/COUNT($AX$2:AX319)))*(I319+J319)))),I319),IF(H319="in-sample",IF(Q319=bigT,((pCell/bigT)*AX319)+((1-(pCell/bigT))*(I319*J319)),IF(OR(ISBLANK(F320),COUNT($AX$2:AX319)&lt;=pCell),AX319,((pCell/COUNT($AX$2:AX319))*AX319)+((1-(pCell/COUNT($AX$2:AX319)))*(I319*J319)))),I319)))))))</f>
        <v/>
      </c>
      <c r="J320" s="120" t="str">
        <f>IF(AND(ISBLANK(F319),H319="in-sample"),"",IF(AND(Temp!fhor_indata=1,H319="out-sample",H320="out-sample"),J319,IF(AND(ISBLANK(F320),H319="out-sample"),"",IF(AND(Temp!optSeasCoef=0,Temp!sts_add=1),IF(H319="in-sample",IF(Q319=bigT,((qCell/bigT)*(I320-I319))+((1-(qCell/bigT))*J319),IF(OR(ISBLANK(F320),COUNT($F$2:F319)&lt;=qCell),IF(COUNT($F$2:F319)=1,0,F319-F318),((qCell/COUNT($F$2:F319))*(I320-I319))+((1-(qCell/COUNT($F$2:F319)))*J319))),J319),IF(AND(Temp!optSeasCoef=0,Temp!sts_multp=1),IF(H319="in-sample",IF(Q319=bigT,((qCell/bigT)*(I320/I319))+((1-(qCell/bigT))*J319),IF(qCell=0,1,IF(OR(ISBLANK(F320),COUNT($F$2:F319)&lt;=qCell),IF(COUNT($F$2:F319)=1,1,F319/F318),((qCell/COUNT($F$2:F319))*(I320/I319))+((1-(qCell/COUNT($F$2:F319)))*J319)))),J319),IF(Temp!sts_add=1,IF(H319="in-sample",IF(Q319=bigT,((qCell/bigT)*(I320-I319))+((1-(qCell/bigT))*J319),IF(OR(ISBLANK(F320),COUNT($AX$2:AX319)&lt;=qCell),IF(COUNT($AX$2:AX319)=1,0,AX319-AX318),((qCell/COUNT($AX$2:AX319))*(I320-I319))+((1-(qCell/COUNT($AX$2:AX319)))*J319))),J319),IF(H319="in-sample",IF(Q319=bigT,((qCell/bigT)*(I320/I319))+((1-(qCell/bigT))*J319),IF(qCell=0,1,IF(OR(ISBLANK(F320),COUNT($AX$2:AX319)&lt;=qCell),IF(COUNT($AX$2:AX319)=1,1,AX319/AX318),((qCell/COUNT($AX$2:AX319))*(I320/I319))+((1-(qCell/COUNT($AX$2:AX319)))*J319)))),J319)))))))</f>
        <v/>
      </c>
      <c r="K320" s="120" t="str">
        <f>IF(H320="","",IF(AND(Temp!optSeasCoef=0,Temp!sts_add=1),IF(H320="out-sample",I320+(Q320*J320),I320+J320),IF(AND(Temp!optSeasCoef=0,Temp!sts_multp=1),IF(H320="out-sample",I320*(J320^Q320),I320*J320),IF(Temp!sts_add=1,IF(H320="out-sample",(I320+(Q320*J320))*G320,(I320+J320)*G320),IF(H320="out-sample",I320*(J320^Q320)*G320,I320*J320*G320)))))</f>
        <v/>
      </c>
      <c r="L320" s="116" t="str">
        <f t="shared" si="44"/>
        <v/>
      </c>
      <c r="M320" s="116" t="str">
        <f t="shared" si="45"/>
        <v/>
      </c>
      <c r="N320" s="116" t="str">
        <f t="shared" si="46"/>
        <v/>
      </c>
      <c r="O320" s="116" t="str">
        <f t="shared" si="47"/>
        <v/>
      </c>
      <c r="P320" s="116" t="str">
        <f t="shared" si="48"/>
        <v/>
      </c>
      <c r="Q320" s="94" t="str">
        <f>IF(AND(Temp!fhor_indata=1,ISBLANK(F320),H319="in-sample"),1,IF(AND(Temp!fhor_indata=1,H319="out-sample",Q319&lt;XfHor),Q319+1,IF(ISBLANK(F320),"",IF(AND(H320="out-sample",H319="in-sample"),1,IF(AND(H320="out-sample",H319="out-sample"),Q319+1,IF(ISNUMBER(Q319),Q319+1,1))))))</f>
        <v/>
      </c>
      <c r="R320" s="94" t="str">
        <f t="shared" si="49"/>
        <v/>
      </c>
      <c r="S320" s="94" t="str">
        <f>IF(Temp!fhor_indata=1,IF(S319=XobsHor,1,IF(COUNT($S$2:S319)&lt;=XobsHor,S319+1,IF(AND(COUNT($S$2:S319)&lt;=XobsHor+XfHor,IFERROR(MOD(S319,XobsHor)&lt;XfHor,FALSE)),S319+1,""))),IF(ISBLANK(F320),"",IF(S319=maxP,1,IF(S319&lt;maxP,S319+1,IF(COUNT($S$2:S320)&lt;=XobsHor,S319+1,"")))))</f>
        <v/>
      </c>
      <c r="T320" s="3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W320" s="122" t="str">
        <f t="shared" si="51"/>
        <v/>
      </c>
      <c r="AX320" s="123" t="str">
        <f t="shared" si="52"/>
        <v/>
      </c>
      <c r="AY320" s="124" t="str">
        <f t="shared" si="53"/>
        <v/>
      </c>
      <c r="AZ320" s="124" t="str">
        <f t="shared" si="54"/>
        <v/>
      </c>
      <c r="BF320" s="91"/>
    </row>
    <row r="321" spans="1:58" s="78" customFormat="1" ht="14.25" x14ac:dyDescent="0.2">
      <c r="A321" s="6"/>
      <c r="B321" s="6"/>
      <c r="C321" s="6"/>
      <c r="D321" s="3"/>
      <c r="E321" s="98" t="str">
        <f t="shared" si="50"/>
        <v/>
      </c>
      <c r="F321" s="117"/>
      <c r="G321" s="116" t="str">
        <f>IF(E321="","",IF(Temp!optSeasCoef=0,1,INDEX($C$2:$C$13,IF(MOD(COUNT($E$2:E321),seas_indx)=0,seas_indx,MOD(COUNT($E$2:E321),seas_indx)))))</f>
        <v/>
      </c>
      <c r="H321" s="97" t="str">
        <f>IFERROR(IF(Temp!fhor_indata=1,IF(COUNT($S$2:S321)&lt;=XobsHor,"in-sample",IF(AND(COUNT($S$2:S321)&lt;=XobsHor+XfHor,MOD(S320,XobsHor)&lt;XfHor),"out-sample","")),IF(ISBLANK(F321),"",IF(COUNT($F$2:F321)&lt;=XobsHor-XfHor,"in-sample","out-sample"))),"")</f>
        <v/>
      </c>
      <c r="I321" s="120" t="str">
        <f>IF(AND(ISBLANK(F320),H320="in-sample"),"",IF(AND(Temp!fhor_indata=1,H320="out-sample",H321="out-sample"),I320,IF(AND(ISBLANK(F321),H320="out-sample"),"",IF(AND(Temp!optSeasCoef=0,Temp!sts_add=1),IF(H320="in-sample",IF(Q320=bigT,((pCell/bigT)*F320)+((1-(pCell/bigT))*(I320+J320)),IF(OR(ISBLANK(F321),COUNT($F$2:F320)&lt;=pCell),F320,((pCell/COUNT($F$2:F320))*F320)+((1-(pCell/COUNT($F$2:F320)))*(I320+J320)))),I320),IF(AND(Temp!optSeasCoef=0,Temp!sts_multp=1),IF(H320="in-sample",IF(Q320=bigT,((pCell/bigT)*F320)+((1-(pCell/bigT))*(I320*J320)),IF(OR(ISBLANK(F321),COUNT(F$2:$F320)&lt;=pCell),F320,((pCell/COUNT($F$2:F320))*F320)+((1-(pCell/COUNT($F$2:F320)))*(I320*J320)))),I320),IF(Temp!sts_add=1,IF(H320="in-sample",IF(Q320=bigT,((pCell/bigT)*AX320)+((1-(pCell/bigT))*(I320+J320)),IF(OR(ISBLANK(F321),COUNT($AX$2:AX320)&lt;=pCell),AX320,((pCell/COUNT($AX$2:AX320))*AX320)+((1-(pCell/COUNT($AX$2:AX320)))*(I320+J320)))),I320),IF(H320="in-sample",IF(Q320=bigT,((pCell/bigT)*AX320)+((1-(pCell/bigT))*(I320*J320)),IF(OR(ISBLANK(F321),COUNT($AX$2:AX320)&lt;=pCell),AX320,((pCell/COUNT($AX$2:AX320))*AX320)+((1-(pCell/COUNT($AX$2:AX320)))*(I320*J320)))),I320)))))))</f>
        <v/>
      </c>
      <c r="J321" s="120" t="str">
        <f>IF(AND(ISBLANK(F320),H320="in-sample"),"",IF(AND(Temp!fhor_indata=1,H320="out-sample",H321="out-sample"),J320,IF(AND(ISBLANK(F321),H320="out-sample"),"",IF(AND(Temp!optSeasCoef=0,Temp!sts_add=1),IF(H320="in-sample",IF(Q320=bigT,((qCell/bigT)*(I321-I320))+((1-(qCell/bigT))*J320),IF(OR(ISBLANK(F321),COUNT($F$2:F320)&lt;=qCell),IF(COUNT($F$2:F320)=1,0,F320-F319),((qCell/COUNT($F$2:F320))*(I321-I320))+((1-(qCell/COUNT($F$2:F320)))*J320))),J320),IF(AND(Temp!optSeasCoef=0,Temp!sts_multp=1),IF(H320="in-sample",IF(Q320=bigT,((qCell/bigT)*(I321/I320))+((1-(qCell/bigT))*J320),IF(qCell=0,1,IF(OR(ISBLANK(F321),COUNT($F$2:F320)&lt;=qCell),IF(COUNT($F$2:F320)=1,1,F320/F319),((qCell/COUNT($F$2:F320))*(I321/I320))+((1-(qCell/COUNT($F$2:F320)))*J320)))),J320),IF(Temp!sts_add=1,IF(H320="in-sample",IF(Q320=bigT,((qCell/bigT)*(I321-I320))+((1-(qCell/bigT))*J320),IF(OR(ISBLANK(F321),COUNT($AX$2:AX320)&lt;=qCell),IF(COUNT($AX$2:AX320)=1,0,AX320-AX319),((qCell/COUNT($AX$2:AX320))*(I321-I320))+((1-(qCell/COUNT($AX$2:AX320)))*J320))),J320),IF(H320="in-sample",IF(Q320=bigT,((qCell/bigT)*(I321/I320))+((1-(qCell/bigT))*J320),IF(qCell=0,1,IF(OR(ISBLANK(F321),COUNT($AX$2:AX320)&lt;=qCell),IF(COUNT($AX$2:AX320)=1,1,AX320/AX319),((qCell/COUNT($AX$2:AX320))*(I321/I320))+((1-(qCell/COUNT($AX$2:AX320)))*J320)))),J320)))))))</f>
        <v/>
      </c>
      <c r="K321" s="120" t="str">
        <f>IF(H321="","",IF(AND(Temp!optSeasCoef=0,Temp!sts_add=1),IF(H321="out-sample",I321+(Q321*J321),I321+J321),IF(AND(Temp!optSeasCoef=0,Temp!sts_multp=1),IF(H321="out-sample",I321*(J321^Q321),I321*J321),IF(Temp!sts_add=1,IF(H321="out-sample",(I321+(Q321*J321))*G321,(I321+J321)*G321),IF(H321="out-sample",I321*(J321^Q321)*G321,I321*J321*G321)))))</f>
        <v/>
      </c>
      <c r="L321" s="116" t="str">
        <f t="shared" si="44"/>
        <v/>
      </c>
      <c r="M321" s="116" t="str">
        <f t="shared" si="45"/>
        <v/>
      </c>
      <c r="N321" s="116" t="str">
        <f t="shared" si="46"/>
        <v/>
      </c>
      <c r="O321" s="116" t="str">
        <f t="shared" si="47"/>
        <v/>
      </c>
      <c r="P321" s="116" t="str">
        <f t="shared" si="48"/>
        <v/>
      </c>
      <c r="Q321" s="94" t="str">
        <f>IF(AND(Temp!fhor_indata=1,ISBLANK(F321),H320="in-sample"),1,IF(AND(Temp!fhor_indata=1,H320="out-sample",Q320&lt;XfHor),Q320+1,IF(ISBLANK(F321),"",IF(AND(H321="out-sample",H320="in-sample"),1,IF(AND(H321="out-sample",H320="out-sample"),Q320+1,IF(ISNUMBER(Q320),Q320+1,1))))))</f>
        <v/>
      </c>
      <c r="R321" s="94" t="str">
        <f t="shared" si="49"/>
        <v/>
      </c>
      <c r="S321" s="94" t="str">
        <f>IF(Temp!fhor_indata=1,IF(S320=XobsHor,1,IF(COUNT($S$2:S320)&lt;=XobsHor,S320+1,IF(AND(COUNT($S$2:S320)&lt;=XobsHor+XfHor,IFERROR(MOD(S320,XobsHor)&lt;XfHor,FALSE)),S320+1,""))),IF(ISBLANK(F321),"",IF(S320=maxP,1,IF(S320&lt;maxP,S320+1,IF(COUNT($S$2:S321)&lt;=XobsHor,S320+1,"")))))</f>
        <v/>
      </c>
      <c r="T321" s="3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W321" s="122" t="str">
        <f t="shared" si="51"/>
        <v/>
      </c>
      <c r="AX321" s="123" t="str">
        <f t="shared" si="52"/>
        <v/>
      </c>
      <c r="AY321" s="124" t="str">
        <f t="shared" si="53"/>
        <v/>
      </c>
      <c r="AZ321" s="124" t="str">
        <f t="shared" si="54"/>
        <v/>
      </c>
      <c r="BF321" s="91"/>
    </row>
    <row r="322" spans="1:58" s="78" customFormat="1" ht="14.25" x14ac:dyDescent="0.2">
      <c r="A322" s="6"/>
      <c r="B322" s="6"/>
      <c r="C322" s="6"/>
      <c r="D322" s="3"/>
      <c r="E322" s="98" t="str">
        <f t="shared" si="50"/>
        <v/>
      </c>
      <c r="F322" s="117"/>
      <c r="G322" s="116" t="str">
        <f>IF(E322="","",IF(Temp!optSeasCoef=0,1,INDEX($C$2:$C$13,IF(MOD(COUNT($E$2:E322),seas_indx)=0,seas_indx,MOD(COUNT($E$2:E322),seas_indx)))))</f>
        <v/>
      </c>
      <c r="H322" s="97" t="str">
        <f>IFERROR(IF(Temp!fhor_indata=1,IF(COUNT($S$2:S322)&lt;=XobsHor,"in-sample",IF(AND(COUNT($S$2:S322)&lt;=XobsHor+XfHor,MOD(S321,XobsHor)&lt;XfHor),"out-sample","")),IF(ISBLANK(F322),"",IF(COUNT($F$2:F322)&lt;=XobsHor-XfHor,"in-sample","out-sample"))),"")</f>
        <v/>
      </c>
      <c r="I322" s="120" t="str">
        <f>IF(AND(ISBLANK(F321),H321="in-sample"),"",IF(AND(Temp!fhor_indata=1,H321="out-sample",H322="out-sample"),I321,IF(AND(ISBLANK(F322),H321="out-sample"),"",IF(AND(Temp!optSeasCoef=0,Temp!sts_add=1),IF(H321="in-sample",IF(Q321=bigT,((pCell/bigT)*F321)+((1-(pCell/bigT))*(I321+J321)),IF(OR(ISBLANK(F322),COUNT($F$2:F321)&lt;=pCell),F321,((pCell/COUNT($F$2:F321))*F321)+((1-(pCell/COUNT($F$2:F321)))*(I321+J321)))),I321),IF(AND(Temp!optSeasCoef=0,Temp!sts_multp=1),IF(H321="in-sample",IF(Q321=bigT,((pCell/bigT)*F321)+((1-(pCell/bigT))*(I321*J321)),IF(OR(ISBLANK(F322),COUNT(F$2:$F321)&lt;=pCell),F321,((pCell/COUNT($F$2:F321))*F321)+((1-(pCell/COUNT($F$2:F321)))*(I321*J321)))),I321),IF(Temp!sts_add=1,IF(H321="in-sample",IF(Q321=bigT,((pCell/bigT)*AX321)+((1-(pCell/bigT))*(I321+J321)),IF(OR(ISBLANK(F322),COUNT($AX$2:AX321)&lt;=pCell),AX321,((pCell/COUNT($AX$2:AX321))*AX321)+((1-(pCell/COUNT($AX$2:AX321)))*(I321+J321)))),I321),IF(H321="in-sample",IF(Q321=bigT,((pCell/bigT)*AX321)+((1-(pCell/bigT))*(I321*J321)),IF(OR(ISBLANK(F322),COUNT($AX$2:AX321)&lt;=pCell),AX321,((pCell/COUNT($AX$2:AX321))*AX321)+((1-(pCell/COUNT($AX$2:AX321)))*(I321*J321)))),I321)))))))</f>
        <v/>
      </c>
      <c r="J322" s="120" t="str">
        <f>IF(AND(ISBLANK(F321),H321="in-sample"),"",IF(AND(Temp!fhor_indata=1,H321="out-sample",H322="out-sample"),J321,IF(AND(ISBLANK(F322),H321="out-sample"),"",IF(AND(Temp!optSeasCoef=0,Temp!sts_add=1),IF(H321="in-sample",IF(Q321=bigT,((qCell/bigT)*(I322-I321))+((1-(qCell/bigT))*J321),IF(OR(ISBLANK(F322),COUNT($F$2:F321)&lt;=qCell),IF(COUNT($F$2:F321)=1,0,F321-F320),((qCell/COUNT($F$2:F321))*(I322-I321))+((1-(qCell/COUNT($F$2:F321)))*J321))),J321),IF(AND(Temp!optSeasCoef=0,Temp!sts_multp=1),IF(H321="in-sample",IF(Q321=bigT,((qCell/bigT)*(I322/I321))+((1-(qCell/bigT))*J321),IF(qCell=0,1,IF(OR(ISBLANK(F322),COUNT($F$2:F321)&lt;=qCell),IF(COUNT($F$2:F321)=1,1,F321/F320),((qCell/COUNT($F$2:F321))*(I322/I321))+((1-(qCell/COUNT($F$2:F321)))*J321)))),J321),IF(Temp!sts_add=1,IF(H321="in-sample",IF(Q321=bigT,((qCell/bigT)*(I322-I321))+((1-(qCell/bigT))*J321),IF(OR(ISBLANK(F322),COUNT($AX$2:AX321)&lt;=qCell),IF(COUNT($AX$2:AX321)=1,0,AX321-AX320),((qCell/COUNT($AX$2:AX321))*(I322-I321))+((1-(qCell/COUNT($AX$2:AX321)))*J321))),J321),IF(H321="in-sample",IF(Q321=bigT,((qCell/bigT)*(I322/I321))+((1-(qCell/bigT))*J321),IF(qCell=0,1,IF(OR(ISBLANK(F322),COUNT($AX$2:AX321)&lt;=qCell),IF(COUNT($AX$2:AX321)=1,1,AX321/AX320),((qCell/COUNT($AX$2:AX321))*(I322/I321))+((1-(qCell/COUNT($AX$2:AX321)))*J321)))),J321)))))))</f>
        <v/>
      </c>
      <c r="K322" s="120" t="str">
        <f>IF(H322="","",IF(AND(Temp!optSeasCoef=0,Temp!sts_add=1),IF(H322="out-sample",I322+(Q322*J322),I322+J322),IF(AND(Temp!optSeasCoef=0,Temp!sts_multp=1),IF(H322="out-sample",I322*(J322^Q322),I322*J322),IF(Temp!sts_add=1,IF(H322="out-sample",(I322+(Q322*J322))*G322,(I322+J322)*G322),IF(H322="out-sample",I322*(J322^Q322)*G322,I322*J322*G322)))))</f>
        <v/>
      </c>
      <c r="L322" s="116" t="str">
        <f t="shared" ref="L322:L385" si="55">IF(ISBLANK(F322),"",F322-K322)</f>
        <v/>
      </c>
      <c r="M322" s="116" t="str">
        <f t="shared" ref="M322:M385" si="56">IF(ISBLANK(F322),"",ABS(L322))</f>
        <v/>
      </c>
      <c r="N322" s="116" t="str">
        <f t="shared" ref="N322:N385" si="57">IF(ISBLANK(F322),"",L322^2)</f>
        <v/>
      </c>
      <c r="O322" s="116" t="str">
        <f t="shared" ref="O322:O385" si="58">IF(ISBLANK(F322),"",ABS((F322-K322)/K322)*100)</f>
        <v/>
      </c>
      <c r="P322" s="116" t="str">
        <f t="shared" ref="P322:P385" si="59">IF(ISBLANK(F322),"",(M322/(ABS(K322)+ABS(F322)))*200)</f>
        <v/>
      </c>
      <c r="Q322" s="94" t="str">
        <f>IF(AND(Temp!fhor_indata=1,ISBLANK(F322),H321="in-sample"),1,IF(AND(Temp!fhor_indata=1,H321="out-sample",Q321&lt;XfHor),Q321+1,IF(ISBLANK(F322),"",IF(AND(H322="out-sample",H321="in-sample"),1,IF(AND(H322="out-sample",H321="out-sample"),Q321+1,IF(ISNUMBER(Q321),Q321+1,1))))))</f>
        <v/>
      </c>
      <c r="R322" s="94" t="str">
        <f t="shared" ref="R322:R385" si="60">IF(ISBLANK(F322),"",bigT-Q322)</f>
        <v/>
      </c>
      <c r="S322" s="94" t="str">
        <f>IF(Temp!fhor_indata=1,IF(S321=XobsHor,1,IF(COUNT($S$2:S321)&lt;=XobsHor,S321+1,IF(AND(COUNT($S$2:S321)&lt;=XobsHor+XfHor,IFERROR(MOD(S321,XobsHor)&lt;XfHor,FALSE)),S321+1,""))),IF(ISBLANK(F322),"",IF(S321=maxP,1,IF(S321&lt;maxP,S321+1,IF(COUNT($S$2:S322)&lt;=XobsHor,S321+1,"")))))</f>
        <v/>
      </c>
      <c r="T322" s="3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W322" s="122" t="str">
        <f t="shared" si="51"/>
        <v/>
      </c>
      <c r="AX322" s="123" t="str">
        <f t="shared" si="52"/>
        <v/>
      </c>
      <c r="AY322" s="124" t="str">
        <f t="shared" si="53"/>
        <v/>
      </c>
      <c r="AZ322" s="124" t="str">
        <f t="shared" si="54"/>
        <v/>
      </c>
      <c r="BF322" s="91"/>
    </row>
    <row r="323" spans="1:58" s="78" customFormat="1" ht="14.25" x14ac:dyDescent="0.2">
      <c r="A323" s="6"/>
      <c r="B323" s="6"/>
      <c r="C323" s="6"/>
      <c r="D323" s="3"/>
      <c r="E323" s="98" t="str">
        <f t="shared" ref="E323:E386" si="61">Q323</f>
        <v/>
      </c>
      <c r="F323" s="117"/>
      <c r="G323" s="116" t="str">
        <f>IF(E323="","",IF(Temp!optSeasCoef=0,1,INDEX($C$2:$C$13,IF(MOD(COUNT($E$2:E323),seas_indx)=0,seas_indx,MOD(COUNT($E$2:E323),seas_indx)))))</f>
        <v/>
      </c>
      <c r="H323" s="97" t="str">
        <f>IFERROR(IF(Temp!fhor_indata=1,IF(COUNT($S$2:S323)&lt;=XobsHor,"in-sample",IF(AND(COUNT($S$2:S323)&lt;=XobsHor+XfHor,MOD(S322,XobsHor)&lt;XfHor),"out-sample","")),IF(ISBLANK(F323),"",IF(COUNT($F$2:F323)&lt;=XobsHor-XfHor,"in-sample","out-sample"))),"")</f>
        <v/>
      </c>
      <c r="I323" s="120" t="str">
        <f>IF(AND(ISBLANK(F322),H322="in-sample"),"",IF(AND(Temp!fhor_indata=1,H322="out-sample",H323="out-sample"),I322,IF(AND(ISBLANK(F323),H322="out-sample"),"",IF(AND(Temp!optSeasCoef=0,Temp!sts_add=1),IF(H322="in-sample",IF(Q322=bigT,((pCell/bigT)*F322)+((1-(pCell/bigT))*(I322+J322)),IF(OR(ISBLANK(F323),COUNT($F$2:F322)&lt;=pCell),F322,((pCell/COUNT($F$2:F322))*F322)+((1-(pCell/COUNT($F$2:F322)))*(I322+J322)))),I322),IF(AND(Temp!optSeasCoef=0,Temp!sts_multp=1),IF(H322="in-sample",IF(Q322=bigT,((pCell/bigT)*F322)+((1-(pCell/bigT))*(I322*J322)),IF(OR(ISBLANK(F323),COUNT(F$2:$F322)&lt;=pCell),F322,((pCell/COUNT($F$2:F322))*F322)+((1-(pCell/COUNT($F$2:F322)))*(I322*J322)))),I322),IF(Temp!sts_add=1,IF(H322="in-sample",IF(Q322=bigT,((pCell/bigT)*AX322)+((1-(pCell/bigT))*(I322+J322)),IF(OR(ISBLANK(F323),COUNT($AX$2:AX322)&lt;=pCell),AX322,((pCell/COUNT($AX$2:AX322))*AX322)+((1-(pCell/COUNT($AX$2:AX322)))*(I322+J322)))),I322),IF(H322="in-sample",IF(Q322=bigT,((pCell/bigT)*AX322)+((1-(pCell/bigT))*(I322*J322)),IF(OR(ISBLANK(F323),COUNT($AX$2:AX322)&lt;=pCell),AX322,((pCell/COUNT($AX$2:AX322))*AX322)+((1-(pCell/COUNT($AX$2:AX322)))*(I322*J322)))),I322)))))))</f>
        <v/>
      </c>
      <c r="J323" s="120" t="str">
        <f>IF(AND(ISBLANK(F322),H322="in-sample"),"",IF(AND(Temp!fhor_indata=1,H322="out-sample",H323="out-sample"),J322,IF(AND(ISBLANK(F323),H322="out-sample"),"",IF(AND(Temp!optSeasCoef=0,Temp!sts_add=1),IF(H322="in-sample",IF(Q322=bigT,((qCell/bigT)*(I323-I322))+((1-(qCell/bigT))*J322),IF(OR(ISBLANK(F323),COUNT($F$2:F322)&lt;=qCell),IF(COUNT($F$2:F322)=1,0,F322-F321),((qCell/COUNT($F$2:F322))*(I323-I322))+((1-(qCell/COUNT($F$2:F322)))*J322))),J322),IF(AND(Temp!optSeasCoef=0,Temp!sts_multp=1),IF(H322="in-sample",IF(Q322=bigT,((qCell/bigT)*(I323/I322))+((1-(qCell/bigT))*J322),IF(qCell=0,1,IF(OR(ISBLANK(F323),COUNT($F$2:F322)&lt;=qCell),IF(COUNT($F$2:F322)=1,1,F322/F321),((qCell/COUNT($F$2:F322))*(I323/I322))+((1-(qCell/COUNT($F$2:F322)))*J322)))),J322),IF(Temp!sts_add=1,IF(H322="in-sample",IF(Q322=bigT,((qCell/bigT)*(I323-I322))+((1-(qCell/bigT))*J322),IF(OR(ISBLANK(F323),COUNT($AX$2:AX322)&lt;=qCell),IF(COUNT($AX$2:AX322)=1,0,AX322-AX321),((qCell/COUNT($AX$2:AX322))*(I323-I322))+((1-(qCell/COUNT($AX$2:AX322)))*J322))),J322),IF(H322="in-sample",IF(Q322=bigT,((qCell/bigT)*(I323/I322))+((1-(qCell/bigT))*J322),IF(qCell=0,1,IF(OR(ISBLANK(F323),COUNT($AX$2:AX322)&lt;=qCell),IF(COUNT($AX$2:AX322)=1,1,AX322/AX321),((qCell/COUNT($AX$2:AX322))*(I323/I322))+((1-(qCell/COUNT($AX$2:AX322)))*J322)))),J322)))))))</f>
        <v/>
      </c>
      <c r="K323" s="120" t="str">
        <f>IF(H323="","",IF(AND(Temp!optSeasCoef=0,Temp!sts_add=1),IF(H323="out-sample",I323+(Q323*J323),I323+J323),IF(AND(Temp!optSeasCoef=0,Temp!sts_multp=1),IF(H323="out-sample",I323*(J323^Q323),I323*J323),IF(Temp!sts_add=1,IF(H323="out-sample",(I323+(Q323*J323))*G323,(I323+J323)*G323),IF(H323="out-sample",I323*(J323^Q323)*G323,I323*J323*G323)))))</f>
        <v/>
      </c>
      <c r="L323" s="116" t="str">
        <f t="shared" si="55"/>
        <v/>
      </c>
      <c r="M323" s="116" t="str">
        <f t="shared" si="56"/>
        <v/>
      </c>
      <c r="N323" s="116" t="str">
        <f t="shared" si="57"/>
        <v/>
      </c>
      <c r="O323" s="116" t="str">
        <f t="shared" si="58"/>
        <v/>
      </c>
      <c r="P323" s="116" t="str">
        <f t="shared" si="59"/>
        <v/>
      </c>
      <c r="Q323" s="94" t="str">
        <f>IF(AND(Temp!fhor_indata=1,ISBLANK(F323),H322="in-sample"),1,IF(AND(Temp!fhor_indata=1,H322="out-sample",Q322&lt;XfHor),Q322+1,IF(ISBLANK(F323),"",IF(AND(H323="out-sample",H322="in-sample"),1,IF(AND(H323="out-sample",H322="out-sample"),Q322+1,IF(ISNUMBER(Q322),Q322+1,1))))))</f>
        <v/>
      </c>
      <c r="R323" s="94" t="str">
        <f t="shared" si="60"/>
        <v/>
      </c>
      <c r="S323" s="94" t="str">
        <f>IF(Temp!fhor_indata=1,IF(S322=XobsHor,1,IF(COUNT($S$2:S322)&lt;=XobsHor,S322+1,IF(AND(COUNT($S$2:S322)&lt;=XobsHor+XfHor,IFERROR(MOD(S322,XobsHor)&lt;XfHor,FALSE)),S322+1,""))),IF(ISBLANK(F323),"",IF(S322=maxP,1,IF(S322&lt;maxP,S322+1,IF(COUNT($S$2:S323)&lt;=XobsHor,S322+1,"")))))</f>
        <v/>
      </c>
      <c r="T323" s="3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W323" s="122" t="str">
        <f t="shared" ref="AW323:AW386" si="62">IF(ISBLANK(F323),"",F323)</f>
        <v/>
      </c>
      <c r="AX323" s="123" t="str">
        <f t="shared" ref="AX323:AX386" si="63">IF(ISBLANK(F323),"",F323/G323)</f>
        <v/>
      </c>
      <c r="AY323" s="124" t="str">
        <f t="shared" ref="AY323:AY386" si="64">IF(H323="in-sample","",K323)</f>
        <v/>
      </c>
      <c r="AZ323" s="124" t="str">
        <f t="shared" ref="AZ323:AZ386" si="65">IF(H323="in-sample",K323,"")</f>
        <v/>
      </c>
      <c r="BF323" s="91"/>
    </row>
    <row r="324" spans="1:58" s="78" customFormat="1" ht="14.25" x14ac:dyDescent="0.2">
      <c r="A324" s="6"/>
      <c r="B324" s="6"/>
      <c r="C324" s="6"/>
      <c r="D324" s="3"/>
      <c r="E324" s="98" t="str">
        <f t="shared" si="61"/>
        <v/>
      </c>
      <c r="F324" s="117"/>
      <c r="G324" s="116" t="str">
        <f>IF(E324="","",IF(Temp!optSeasCoef=0,1,INDEX($C$2:$C$13,IF(MOD(COUNT($E$2:E324),seas_indx)=0,seas_indx,MOD(COUNT($E$2:E324),seas_indx)))))</f>
        <v/>
      </c>
      <c r="H324" s="97" t="str">
        <f>IFERROR(IF(Temp!fhor_indata=1,IF(COUNT($S$2:S324)&lt;=XobsHor,"in-sample",IF(AND(COUNT($S$2:S324)&lt;=XobsHor+XfHor,MOD(S323,XobsHor)&lt;XfHor),"out-sample","")),IF(ISBLANK(F324),"",IF(COUNT($F$2:F324)&lt;=XobsHor-XfHor,"in-sample","out-sample"))),"")</f>
        <v/>
      </c>
      <c r="I324" s="120" t="str">
        <f>IF(AND(ISBLANK(F323),H323="in-sample"),"",IF(AND(Temp!fhor_indata=1,H323="out-sample",H324="out-sample"),I323,IF(AND(ISBLANK(F324),H323="out-sample"),"",IF(AND(Temp!optSeasCoef=0,Temp!sts_add=1),IF(H323="in-sample",IF(Q323=bigT,((pCell/bigT)*F323)+((1-(pCell/bigT))*(I323+J323)),IF(OR(ISBLANK(F324),COUNT($F$2:F323)&lt;=pCell),F323,((pCell/COUNT($F$2:F323))*F323)+((1-(pCell/COUNT($F$2:F323)))*(I323+J323)))),I323),IF(AND(Temp!optSeasCoef=0,Temp!sts_multp=1),IF(H323="in-sample",IF(Q323=bigT,((pCell/bigT)*F323)+((1-(pCell/bigT))*(I323*J323)),IF(OR(ISBLANK(F324),COUNT(F$2:$F323)&lt;=pCell),F323,((pCell/COUNT($F$2:F323))*F323)+((1-(pCell/COUNT($F$2:F323)))*(I323*J323)))),I323),IF(Temp!sts_add=1,IF(H323="in-sample",IF(Q323=bigT,((pCell/bigT)*AX323)+((1-(pCell/bigT))*(I323+J323)),IF(OR(ISBLANK(F324),COUNT($AX$2:AX323)&lt;=pCell),AX323,((pCell/COUNT($AX$2:AX323))*AX323)+((1-(pCell/COUNT($AX$2:AX323)))*(I323+J323)))),I323),IF(H323="in-sample",IF(Q323=bigT,((pCell/bigT)*AX323)+((1-(pCell/bigT))*(I323*J323)),IF(OR(ISBLANK(F324),COUNT($AX$2:AX323)&lt;=pCell),AX323,((pCell/COUNT($AX$2:AX323))*AX323)+((1-(pCell/COUNT($AX$2:AX323)))*(I323*J323)))),I323)))))))</f>
        <v/>
      </c>
      <c r="J324" s="120" t="str">
        <f>IF(AND(ISBLANK(F323),H323="in-sample"),"",IF(AND(Temp!fhor_indata=1,H323="out-sample",H324="out-sample"),J323,IF(AND(ISBLANK(F324),H323="out-sample"),"",IF(AND(Temp!optSeasCoef=0,Temp!sts_add=1),IF(H323="in-sample",IF(Q323=bigT,((qCell/bigT)*(I324-I323))+((1-(qCell/bigT))*J323),IF(OR(ISBLANK(F324),COUNT($F$2:F323)&lt;=qCell),IF(COUNT($F$2:F323)=1,0,F323-F322),((qCell/COUNT($F$2:F323))*(I324-I323))+((1-(qCell/COUNT($F$2:F323)))*J323))),J323),IF(AND(Temp!optSeasCoef=0,Temp!sts_multp=1),IF(H323="in-sample",IF(Q323=bigT,((qCell/bigT)*(I324/I323))+((1-(qCell/bigT))*J323),IF(qCell=0,1,IF(OR(ISBLANK(F324),COUNT($F$2:F323)&lt;=qCell),IF(COUNT($F$2:F323)=1,1,F323/F322),((qCell/COUNT($F$2:F323))*(I324/I323))+((1-(qCell/COUNT($F$2:F323)))*J323)))),J323),IF(Temp!sts_add=1,IF(H323="in-sample",IF(Q323=bigT,((qCell/bigT)*(I324-I323))+((1-(qCell/bigT))*J323),IF(OR(ISBLANK(F324),COUNT($AX$2:AX323)&lt;=qCell),IF(COUNT($AX$2:AX323)=1,0,AX323-AX322),((qCell/COUNT($AX$2:AX323))*(I324-I323))+((1-(qCell/COUNT($AX$2:AX323)))*J323))),J323),IF(H323="in-sample",IF(Q323=bigT,((qCell/bigT)*(I324/I323))+((1-(qCell/bigT))*J323),IF(qCell=0,1,IF(OR(ISBLANK(F324),COUNT($AX$2:AX323)&lt;=qCell),IF(COUNT($AX$2:AX323)=1,1,AX323/AX322),((qCell/COUNT($AX$2:AX323))*(I324/I323))+((1-(qCell/COUNT($AX$2:AX323)))*J323)))),J323)))))))</f>
        <v/>
      </c>
      <c r="K324" s="120" t="str">
        <f>IF(H324="","",IF(AND(Temp!optSeasCoef=0,Temp!sts_add=1),IF(H324="out-sample",I324+(Q324*J324),I324+J324),IF(AND(Temp!optSeasCoef=0,Temp!sts_multp=1),IF(H324="out-sample",I324*(J324^Q324),I324*J324),IF(Temp!sts_add=1,IF(H324="out-sample",(I324+(Q324*J324))*G324,(I324+J324)*G324),IF(H324="out-sample",I324*(J324^Q324)*G324,I324*J324*G324)))))</f>
        <v/>
      </c>
      <c r="L324" s="116" t="str">
        <f t="shared" si="55"/>
        <v/>
      </c>
      <c r="M324" s="116" t="str">
        <f t="shared" si="56"/>
        <v/>
      </c>
      <c r="N324" s="116" t="str">
        <f t="shared" si="57"/>
        <v/>
      </c>
      <c r="O324" s="116" t="str">
        <f t="shared" si="58"/>
        <v/>
      </c>
      <c r="P324" s="116" t="str">
        <f t="shared" si="59"/>
        <v/>
      </c>
      <c r="Q324" s="94" t="str">
        <f>IF(AND(Temp!fhor_indata=1,ISBLANK(F324),H323="in-sample"),1,IF(AND(Temp!fhor_indata=1,H323="out-sample",Q323&lt;XfHor),Q323+1,IF(ISBLANK(F324),"",IF(AND(H324="out-sample",H323="in-sample"),1,IF(AND(H324="out-sample",H323="out-sample"),Q323+1,IF(ISNUMBER(Q323),Q323+1,1))))))</f>
        <v/>
      </c>
      <c r="R324" s="94" t="str">
        <f t="shared" si="60"/>
        <v/>
      </c>
      <c r="S324" s="94" t="str">
        <f>IF(Temp!fhor_indata=1,IF(S323=XobsHor,1,IF(COUNT($S$2:S323)&lt;=XobsHor,S323+1,IF(AND(COUNT($S$2:S323)&lt;=XobsHor+XfHor,IFERROR(MOD(S323,XobsHor)&lt;XfHor,FALSE)),S323+1,""))),IF(ISBLANK(F324),"",IF(S323=maxP,1,IF(S323&lt;maxP,S323+1,IF(COUNT($S$2:S324)&lt;=XobsHor,S323+1,"")))))</f>
        <v/>
      </c>
      <c r="T324" s="3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W324" s="122" t="str">
        <f t="shared" si="62"/>
        <v/>
      </c>
      <c r="AX324" s="123" t="str">
        <f t="shared" si="63"/>
        <v/>
      </c>
      <c r="AY324" s="124" t="str">
        <f t="shared" si="64"/>
        <v/>
      </c>
      <c r="AZ324" s="124" t="str">
        <f t="shared" si="65"/>
        <v/>
      </c>
      <c r="BF324" s="91"/>
    </row>
    <row r="325" spans="1:58" s="78" customFormat="1" ht="14.25" x14ac:dyDescent="0.2">
      <c r="A325" s="6"/>
      <c r="B325" s="6"/>
      <c r="C325" s="6"/>
      <c r="D325" s="3"/>
      <c r="E325" s="98" t="str">
        <f t="shared" si="61"/>
        <v/>
      </c>
      <c r="F325" s="117"/>
      <c r="G325" s="116" t="str">
        <f>IF(E325="","",IF(Temp!optSeasCoef=0,1,INDEX($C$2:$C$13,IF(MOD(COUNT($E$2:E325),seas_indx)=0,seas_indx,MOD(COUNT($E$2:E325),seas_indx)))))</f>
        <v/>
      </c>
      <c r="H325" s="97" t="str">
        <f>IFERROR(IF(Temp!fhor_indata=1,IF(COUNT($S$2:S325)&lt;=XobsHor,"in-sample",IF(AND(COUNT($S$2:S325)&lt;=XobsHor+XfHor,MOD(S324,XobsHor)&lt;XfHor),"out-sample","")),IF(ISBLANK(F325),"",IF(COUNT($F$2:F325)&lt;=XobsHor-XfHor,"in-sample","out-sample"))),"")</f>
        <v/>
      </c>
      <c r="I325" s="120" t="str">
        <f>IF(AND(ISBLANK(F324),H324="in-sample"),"",IF(AND(Temp!fhor_indata=1,H324="out-sample",H325="out-sample"),I324,IF(AND(ISBLANK(F325),H324="out-sample"),"",IF(AND(Temp!optSeasCoef=0,Temp!sts_add=1),IF(H324="in-sample",IF(Q324=bigT,((pCell/bigT)*F324)+((1-(pCell/bigT))*(I324+J324)),IF(OR(ISBLANK(F325),COUNT($F$2:F324)&lt;=pCell),F324,((pCell/COUNT($F$2:F324))*F324)+((1-(pCell/COUNT($F$2:F324)))*(I324+J324)))),I324),IF(AND(Temp!optSeasCoef=0,Temp!sts_multp=1),IF(H324="in-sample",IF(Q324=bigT,((pCell/bigT)*F324)+((1-(pCell/bigT))*(I324*J324)),IF(OR(ISBLANK(F325),COUNT(F$2:$F324)&lt;=pCell),F324,((pCell/COUNT($F$2:F324))*F324)+((1-(pCell/COUNT($F$2:F324)))*(I324*J324)))),I324),IF(Temp!sts_add=1,IF(H324="in-sample",IF(Q324=bigT,((pCell/bigT)*AX324)+((1-(pCell/bigT))*(I324+J324)),IF(OR(ISBLANK(F325),COUNT($AX$2:AX324)&lt;=pCell),AX324,((pCell/COUNT($AX$2:AX324))*AX324)+((1-(pCell/COUNT($AX$2:AX324)))*(I324+J324)))),I324),IF(H324="in-sample",IF(Q324=bigT,((pCell/bigT)*AX324)+((1-(pCell/bigT))*(I324*J324)),IF(OR(ISBLANK(F325),COUNT($AX$2:AX324)&lt;=pCell),AX324,((pCell/COUNT($AX$2:AX324))*AX324)+((1-(pCell/COUNT($AX$2:AX324)))*(I324*J324)))),I324)))))))</f>
        <v/>
      </c>
      <c r="J325" s="120" t="str">
        <f>IF(AND(ISBLANK(F324),H324="in-sample"),"",IF(AND(Temp!fhor_indata=1,H324="out-sample",H325="out-sample"),J324,IF(AND(ISBLANK(F325),H324="out-sample"),"",IF(AND(Temp!optSeasCoef=0,Temp!sts_add=1),IF(H324="in-sample",IF(Q324=bigT,((qCell/bigT)*(I325-I324))+((1-(qCell/bigT))*J324),IF(OR(ISBLANK(F325),COUNT($F$2:F324)&lt;=qCell),IF(COUNT($F$2:F324)=1,0,F324-F323),((qCell/COUNT($F$2:F324))*(I325-I324))+((1-(qCell/COUNT($F$2:F324)))*J324))),J324),IF(AND(Temp!optSeasCoef=0,Temp!sts_multp=1),IF(H324="in-sample",IF(Q324=bigT,((qCell/bigT)*(I325/I324))+((1-(qCell/bigT))*J324),IF(qCell=0,1,IF(OR(ISBLANK(F325),COUNT($F$2:F324)&lt;=qCell),IF(COUNT($F$2:F324)=1,1,F324/F323),((qCell/COUNT($F$2:F324))*(I325/I324))+((1-(qCell/COUNT($F$2:F324)))*J324)))),J324),IF(Temp!sts_add=1,IF(H324="in-sample",IF(Q324=bigT,((qCell/bigT)*(I325-I324))+((1-(qCell/bigT))*J324),IF(OR(ISBLANK(F325),COUNT($AX$2:AX324)&lt;=qCell),IF(COUNT($AX$2:AX324)=1,0,AX324-AX323),((qCell/COUNT($AX$2:AX324))*(I325-I324))+((1-(qCell/COUNT($AX$2:AX324)))*J324))),J324),IF(H324="in-sample",IF(Q324=bigT,((qCell/bigT)*(I325/I324))+((1-(qCell/bigT))*J324),IF(qCell=0,1,IF(OR(ISBLANK(F325),COUNT($AX$2:AX324)&lt;=qCell),IF(COUNT($AX$2:AX324)=1,1,AX324/AX323),((qCell/COUNT($AX$2:AX324))*(I325/I324))+((1-(qCell/COUNT($AX$2:AX324)))*J324)))),J324)))))))</f>
        <v/>
      </c>
      <c r="K325" s="120" t="str">
        <f>IF(H325="","",IF(AND(Temp!optSeasCoef=0,Temp!sts_add=1),IF(H325="out-sample",I325+(Q325*J325),I325+J325),IF(AND(Temp!optSeasCoef=0,Temp!sts_multp=1),IF(H325="out-sample",I325*(J325^Q325),I325*J325),IF(Temp!sts_add=1,IF(H325="out-sample",(I325+(Q325*J325))*G325,(I325+J325)*G325),IF(H325="out-sample",I325*(J325^Q325)*G325,I325*J325*G325)))))</f>
        <v/>
      </c>
      <c r="L325" s="116" t="str">
        <f t="shared" si="55"/>
        <v/>
      </c>
      <c r="M325" s="116" t="str">
        <f t="shared" si="56"/>
        <v/>
      </c>
      <c r="N325" s="116" t="str">
        <f t="shared" si="57"/>
        <v/>
      </c>
      <c r="O325" s="116" t="str">
        <f t="shared" si="58"/>
        <v/>
      </c>
      <c r="P325" s="116" t="str">
        <f t="shared" si="59"/>
        <v/>
      </c>
      <c r="Q325" s="94" t="str">
        <f>IF(AND(Temp!fhor_indata=1,ISBLANK(F325),H324="in-sample"),1,IF(AND(Temp!fhor_indata=1,H324="out-sample",Q324&lt;XfHor),Q324+1,IF(ISBLANK(F325),"",IF(AND(H325="out-sample",H324="in-sample"),1,IF(AND(H325="out-sample",H324="out-sample"),Q324+1,IF(ISNUMBER(Q324),Q324+1,1))))))</f>
        <v/>
      </c>
      <c r="R325" s="94" t="str">
        <f t="shared" si="60"/>
        <v/>
      </c>
      <c r="S325" s="94" t="str">
        <f>IF(Temp!fhor_indata=1,IF(S324=XobsHor,1,IF(COUNT($S$2:S324)&lt;=XobsHor,S324+1,IF(AND(COUNT($S$2:S324)&lt;=XobsHor+XfHor,IFERROR(MOD(S324,XobsHor)&lt;XfHor,FALSE)),S324+1,""))),IF(ISBLANK(F325),"",IF(S324=maxP,1,IF(S324&lt;maxP,S324+1,IF(COUNT($S$2:S325)&lt;=XobsHor,S324+1,"")))))</f>
        <v/>
      </c>
      <c r="T325" s="3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W325" s="122" t="str">
        <f t="shared" si="62"/>
        <v/>
      </c>
      <c r="AX325" s="123" t="str">
        <f t="shared" si="63"/>
        <v/>
      </c>
      <c r="AY325" s="124" t="str">
        <f t="shared" si="64"/>
        <v/>
      </c>
      <c r="AZ325" s="124" t="str">
        <f t="shared" si="65"/>
        <v/>
      </c>
      <c r="BF325" s="91"/>
    </row>
    <row r="326" spans="1:58" s="78" customFormat="1" ht="14.25" x14ac:dyDescent="0.2">
      <c r="A326" s="6"/>
      <c r="B326" s="6"/>
      <c r="C326" s="6"/>
      <c r="D326" s="3"/>
      <c r="E326" s="98" t="str">
        <f t="shared" si="61"/>
        <v/>
      </c>
      <c r="F326" s="117"/>
      <c r="G326" s="116" t="str">
        <f>IF(E326="","",IF(Temp!optSeasCoef=0,1,INDEX($C$2:$C$13,IF(MOD(COUNT($E$2:E326),seas_indx)=0,seas_indx,MOD(COUNT($E$2:E326),seas_indx)))))</f>
        <v/>
      </c>
      <c r="H326" s="97" t="str">
        <f>IFERROR(IF(Temp!fhor_indata=1,IF(COUNT($S$2:S326)&lt;=XobsHor,"in-sample",IF(AND(COUNT($S$2:S326)&lt;=XobsHor+XfHor,MOD(S325,XobsHor)&lt;XfHor),"out-sample","")),IF(ISBLANK(F326),"",IF(COUNT($F$2:F326)&lt;=XobsHor-XfHor,"in-sample","out-sample"))),"")</f>
        <v/>
      </c>
      <c r="I326" s="120" t="str">
        <f>IF(AND(ISBLANK(F325),H325="in-sample"),"",IF(AND(Temp!fhor_indata=1,H325="out-sample",H326="out-sample"),I325,IF(AND(ISBLANK(F326),H325="out-sample"),"",IF(AND(Temp!optSeasCoef=0,Temp!sts_add=1),IF(H325="in-sample",IF(Q325=bigT,((pCell/bigT)*F325)+((1-(pCell/bigT))*(I325+J325)),IF(OR(ISBLANK(F326),COUNT($F$2:F325)&lt;=pCell),F325,((pCell/COUNT($F$2:F325))*F325)+((1-(pCell/COUNT($F$2:F325)))*(I325+J325)))),I325),IF(AND(Temp!optSeasCoef=0,Temp!sts_multp=1),IF(H325="in-sample",IF(Q325=bigT,((pCell/bigT)*F325)+((1-(pCell/bigT))*(I325*J325)),IF(OR(ISBLANK(F326),COUNT(F$2:$F325)&lt;=pCell),F325,((pCell/COUNT($F$2:F325))*F325)+((1-(pCell/COUNT($F$2:F325)))*(I325*J325)))),I325),IF(Temp!sts_add=1,IF(H325="in-sample",IF(Q325=bigT,((pCell/bigT)*AX325)+((1-(pCell/bigT))*(I325+J325)),IF(OR(ISBLANK(F326),COUNT($AX$2:AX325)&lt;=pCell),AX325,((pCell/COUNT($AX$2:AX325))*AX325)+((1-(pCell/COUNT($AX$2:AX325)))*(I325+J325)))),I325),IF(H325="in-sample",IF(Q325=bigT,((pCell/bigT)*AX325)+((1-(pCell/bigT))*(I325*J325)),IF(OR(ISBLANK(F326),COUNT($AX$2:AX325)&lt;=pCell),AX325,((pCell/COUNT($AX$2:AX325))*AX325)+((1-(pCell/COUNT($AX$2:AX325)))*(I325*J325)))),I325)))))))</f>
        <v/>
      </c>
      <c r="J326" s="120" t="str">
        <f>IF(AND(ISBLANK(F325),H325="in-sample"),"",IF(AND(Temp!fhor_indata=1,H325="out-sample",H326="out-sample"),J325,IF(AND(ISBLANK(F326),H325="out-sample"),"",IF(AND(Temp!optSeasCoef=0,Temp!sts_add=1),IF(H325="in-sample",IF(Q325=bigT,((qCell/bigT)*(I326-I325))+((1-(qCell/bigT))*J325),IF(OR(ISBLANK(F326),COUNT($F$2:F325)&lt;=qCell),IF(COUNT($F$2:F325)=1,0,F325-F324),((qCell/COUNT($F$2:F325))*(I326-I325))+((1-(qCell/COUNT($F$2:F325)))*J325))),J325),IF(AND(Temp!optSeasCoef=0,Temp!sts_multp=1),IF(H325="in-sample",IF(Q325=bigT,((qCell/bigT)*(I326/I325))+((1-(qCell/bigT))*J325),IF(qCell=0,1,IF(OR(ISBLANK(F326),COUNT($F$2:F325)&lt;=qCell),IF(COUNT($F$2:F325)=1,1,F325/F324),((qCell/COUNT($F$2:F325))*(I326/I325))+((1-(qCell/COUNT($F$2:F325)))*J325)))),J325),IF(Temp!sts_add=1,IF(H325="in-sample",IF(Q325=bigT,((qCell/bigT)*(I326-I325))+((1-(qCell/bigT))*J325),IF(OR(ISBLANK(F326),COUNT($AX$2:AX325)&lt;=qCell),IF(COUNT($AX$2:AX325)=1,0,AX325-AX324),((qCell/COUNT($AX$2:AX325))*(I326-I325))+((1-(qCell/COUNT($AX$2:AX325)))*J325))),J325),IF(H325="in-sample",IF(Q325=bigT,((qCell/bigT)*(I326/I325))+((1-(qCell/bigT))*J325),IF(qCell=0,1,IF(OR(ISBLANK(F326),COUNT($AX$2:AX325)&lt;=qCell),IF(COUNT($AX$2:AX325)=1,1,AX325/AX324),((qCell/COUNT($AX$2:AX325))*(I326/I325))+((1-(qCell/COUNT($AX$2:AX325)))*J325)))),J325)))))))</f>
        <v/>
      </c>
      <c r="K326" s="120" t="str">
        <f>IF(H326="","",IF(AND(Temp!optSeasCoef=0,Temp!sts_add=1),IF(H326="out-sample",I326+(Q326*J326),I326+J326),IF(AND(Temp!optSeasCoef=0,Temp!sts_multp=1),IF(H326="out-sample",I326*(J326^Q326),I326*J326),IF(Temp!sts_add=1,IF(H326="out-sample",(I326+(Q326*J326))*G326,(I326+J326)*G326),IF(H326="out-sample",I326*(J326^Q326)*G326,I326*J326*G326)))))</f>
        <v/>
      </c>
      <c r="L326" s="116" t="str">
        <f t="shared" si="55"/>
        <v/>
      </c>
      <c r="M326" s="116" t="str">
        <f t="shared" si="56"/>
        <v/>
      </c>
      <c r="N326" s="116" t="str">
        <f t="shared" si="57"/>
        <v/>
      </c>
      <c r="O326" s="116" t="str">
        <f t="shared" si="58"/>
        <v/>
      </c>
      <c r="P326" s="116" t="str">
        <f t="shared" si="59"/>
        <v/>
      </c>
      <c r="Q326" s="94" t="str">
        <f>IF(AND(Temp!fhor_indata=1,ISBLANK(F326),H325="in-sample"),1,IF(AND(Temp!fhor_indata=1,H325="out-sample",Q325&lt;XfHor),Q325+1,IF(ISBLANK(F326),"",IF(AND(H326="out-sample",H325="in-sample"),1,IF(AND(H326="out-sample",H325="out-sample"),Q325+1,IF(ISNUMBER(Q325),Q325+1,1))))))</f>
        <v/>
      </c>
      <c r="R326" s="94" t="str">
        <f t="shared" si="60"/>
        <v/>
      </c>
      <c r="S326" s="94" t="str">
        <f>IF(Temp!fhor_indata=1,IF(S325=XobsHor,1,IF(COUNT($S$2:S325)&lt;=XobsHor,S325+1,IF(AND(COUNT($S$2:S325)&lt;=XobsHor+XfHor,IFERROR(MOD(S325,XobsHor)&lt;XfHor,FALSE)),S325+1,""))),IF(ISBLANK(F326),"",IF(S325=maxP,1,IF(S325&lt;maxP,S325+1,IF(COUNT($S$2:S326)&lt;=XobsHor,S325+1,"")))))</f>
        <v/>
      </c>
      <c r="T326" s="3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W326" s="122" t="str">
        <f t="shared" si="62"/>
        <v/>
      </c>
      <c r="AX326" s="123" t="str">
        <f t="shared" si="63"/>
        <v/>
      </c>
      <c r="AY326" s="124" t="str">
        <f t="shared" si="64"/>
        <v/>
      </c>
      <c r="AZ326" s="124" t="str">
        <f t="shared" si="65"/>
        <v/>
      </c>
      <c r="BF326" s="91"/>
    </row>
    <row r="327" spans="1:58" s="78" customFormat="1" ht="14.25" x14ac:dyDescent="0.2">
      <c r="A327" s="6"/>
      <c r="B327" s="6"/>
      <c r="C327" s="6"/>
      <c r="D327" s="3"/>
      <c r="E327" s="98" t="str">
        <f t="shared" si="61"/>
        <v/>
      </c>
      <c r="F327" s="117"/>
      <c r="G327" s="116" t="str">
        <f>IF(E327="","",IF(Temp!optSeasCoef=0,1,INDEX($C$2:$C$13,IF(MOD(COUNT($E$2:E327),seas_indx)=0,seas_indx,MOD(COUNT($E$2:E327),seas_indx)))))</f>
        <v/>
      </c>
      <c r="H327" s="97" t="str">
        <f>IFERROR(IF(Temp!fhor_indata=1,IF(COUNT($S$2:S327)&lt;=XobsHor,"in-sample",IF(AND(COUNT($S$2:S327)&lt;=XobsHor+XfHor,MOD(S326,XobsHor)&lt;XfHor),"out-sample","")),IF(ISBLANK(F327),"",IF(COUNT($F$2:F327)&lt;=XobsHor-XfHor,"in-sample","out-sample"))),"")</f>
        <v/>
      </c>
      <c r="I327" s="120" t="str">
        <f>IF(AND(ISBLANK(F326),H326="in-sample"),"",IF(AND(Temp!fhor_indata=1,H326="out-sample",H327="out-sample"),I326,IF(AND(ISBLANK(F327),H326="out-sample"),"",IF(AND(Temp!optSeasCoef=0,Temp!sts_add=1),IF(H326="in-sample",IF(Q326=bigT,((pCell/bigT)*F326)+((1-(pCell/bigT))*(I326+J326)),IF(OR(ISBLANK(F327),COUNT($F$2:F326)&lt;=pCell),F326,((pCell/COUNT($F$2:F326))*F326)+((1-(pCell/COUNT($F$2:F326)))*(I326+J326)))),I326),IF(AND(Temp!optSeasCoef=0,Temp!sts_multp=1),IF(H326="in-sample",IF(Q326=bigT,((pCell/bigT)*F326)+((1-(pCell/bigT))*(I326*J326)),IF(OR(ISBLANK(F327),COUNT(F$2:$F326)&lt;=pCell),F326,((pCell/COUNT($F$2:F326))*F326)+((1-(pCell/COUNT($F$2:F326)))*(I326*J326)))),I326),IF(Temp!sts_add=1,IF(H326="in-sample",IF(Q326=bigT,((pCell/bigT)*AX326)+((1-(pCell/bigT))*(I326+J326)),IF(OR(ISBLANK(F327),COUNT($AX$2:AX326)&lt;=pCell),AX326,((pCell/COUNT($AX$2:AX326))*AX326)+((1-(pCell/COUNT($AX$2:AX326)))*(I326+J326)))),I326),IF(H326="in-sample",IF(Q326=bigT,((pCell/bigT)*AX326)+((1-(pCell/bigT))*(I326*J326)),IF(OR(ISBLANK(F327),COUNT($AX$2:AX326)&lt;=pCell),AX326,((pCell/COUNT($AX$2:AX326))*AX326)+((1-(pCell/COUNT($AX$2:AX326)))*(I326*J326)))),I326)))))))</f>
        <v/>
      </c>
      <c r="J327" s="120" t="str">
        <f>IF(AND(ISBLANK(F326),H326="in-sample"),"",IF(AND(Temp!fhor_indata=1,H326="out-sample",H327="out-sample"),J326,IF(AND(ISBLANK(F327),H326="out-sample"),"",IF(AND(Temp!optSeasCoef=0,Temp!sts_add=1),IF(H326="in-sample",IF(Q326=bigT,((qCell/bigT)*(I327-I326))+((1-(qCell/bigT))*J326),IF(OR(ISBLANK(F327),COUNT($F$2:F326)&lt;=qCell),IF(COUNT($F$2:F326)=1,0,F326-F325),((qCell/COUNT($F$2:F326))*(I327-I326))+((1-(qCell/COUNT($F$2:F326)))*J326))),J326),IF(AND(Temp!optSeasCoef=0,Temp!sts_multp=1),IF(H326="in-sample",IF(Q326=bigT,((qCell/bigT)*(I327/I326))+((1-(qCell/bigT))*J326),IF(qCell=0,1,IF(OR(ISBLANK(F327),COUNT($F$2:F326)&lt;=qCell),IF(COUNT($F$2:F326)=1,1,F326/F325),((qCell/COUNT($F$2:F326))*(I327/I326))+((1-(qCell/COUNT($F$2:F326)))*J326)))),J326),IF(Temp!sts_add=1,IF(H326="in-sample",IF(Q326=bigT,((qCell/bigT)*(I327-I326))+((1-(qCell/bigT))*J326),IF(OR(ISBLANK(F327),COUNT($AX$2:AX326)&lt;=qCell),IF(COUNT($AX$2:AX326)=1,0,AX326-AX325),((qCell/COUNT($AX$2:AX326))*(I327-I326))+((1-(qCell/COUNT($AX$2:AX326)))*J326))),J326),IF(H326="in-sample",IF(Q326=bigT,((qCell/bigT)*(I327/I326))+((1-(qCell/bigT))*J326),IF(qCell=0,1,IF(OR(ISBLANK(F327),COUNT($AX$2:AX326)&lt;=qCell),IF(COUNT($AX$2:AX326)=1,1,AX326/AX325),((qCell/COUNT($AX$2:AX326))*(I327/I326))+((1-(qCell/COUNT($AX$2:AX326)))*J326)))),J326)))))))</f>
        <v/>
      </c>
      <c r="K327" s="120" t="str">
        <f>IF(H327="","",IF(AND(Temp!optSeasCoef=0,Temp!sts_add=1),IF(H327="out-sample",I327+(Q327*J327),I327+J327),IF(AND(Temp!optSeasCoef=0,Temp!sts_multp=1),IF(H327="out-sample",I327*(J327^Q327),I327*J327),IF(Temp!sts_add=1,IF(H327="out-sample",(I327+(Q327*J327))*G327,(I327+J327)*G327),IF(H327="out-sample",I327*(J327^Q327)*G327,I327*J327*G327)))))</f>
        <v/>
      </c>
      <c r="L327" s="116" t="str">
        <f t="shared" si="55"/>
        <v/>
      </c>
      <c r="M327" s="116" t="str">
        <f t="shared" si="56"/>
        <v/>
      </c>
      <c r="N327" s="116" t="str">
        <f t="shared" si="57"/>
        <v/>
      </c>
      <c r="O327" s="116" t="str">
        <f t="shared" si="58"/>
        <v/>
      </c>
      <c r="P327" s="116" t="str">
        <f t="shared" si="59"/>
        <v/>
      </c>
      <c r="Q327" s="94" t="str">
        <f>IF(AND(Temp!fhor_indata=1,ISBLANK(F327),H326="in-sample"),1,IF(AND(Temp!fhor_indata=1,H326="out-sample",Q326&lt;XfHor),Q326+1,IF(ISBLANK(F327),"",IF(AND(H327="out-sample",H326="in-sample"),1,IF(AND(H327="out-sample",H326="out-sample"),Q326+1,IF(ISNUMBER(Q326),Q326+1,1))))))</f>
        <v/>
      </c>
      <c r="R327" s="94" t="str">
        <f t="shared" si="60"/>
        <v/>
      </c>
      <c r="S327" s="94" t="str">
        <f>IF(Temp!fhor_indata=1,IF(S326=XobsHor,1,IF(COUNT($S$2:S326)&lt;=XobsHor,S326+1,IF(AND(COUNT($S$2:S326)&lt;=XobsHor+XfHor,IFERROR(MOD(S326,XobsHor)&lt;XfHor,FALSE)),S326+1,""))),IF(ISBLANK(F327),"",IF(S326=maxP,1,IF(S326&lt;maxP,S326+1,IF(COUNT($S$2:S327)&lt;=XobsHor,S326+1,"")))))</f>
        <v/>
      </c>
      <c r="T327" s="3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W327" s="122" t="str">
        <f t="shared" si="62"/>
        <v/>
      </c>
      <c r="AX327" s="123" t="str">
        <f t="shared" si="63"/>
        <v/>
      </c>
      <c r="AY327" s="124" t="str">
        <f t="shared" si="64"/>
        <v/>
      </c>
      <c r="AZ327" s="124" t="str">
        <f t="shared" si="65"/>
        <v/>
      </c>
      <c r="BF327" s="91"/>
    </row>
    <row r="328" spans="1:58" s="78" customFormat="1" ht="14.25" x14ac:dyDescent="0.2">
      <c r="A328" s="6"/>
      <c r="B328" s="6"/>
      <c r="C328" s="6"/>
      <c r="D328" s="3"/>
      <c r="E328" s="98" t="str">
        <f t="shared" si="61"/>
        <v/>
      </c>
      <c r="F328" s="117"/>
      <c r="G328" s="116" t="str">
        <f>IF(E328="","",IF(Temp!optSeasCoef=0,1,INDEX($C$2:$C$13,IF(MOD(COUNT($E$2:E328),seas_indx)=0,seas_indx,MOD(COUNT($E$2:E328),seas_indx)))))</f>
        <v/>
      </c>
      <c r="H328" s="97" t="str">
        <f>IFERROR(IF(Temp!fhor_indata=1,IF(COUNT($S$2:S328)&lt;=XobsHor,"in-sample",IF(AND(COUNT($S$2:S328)&lt;=XobsHor+XfHor,MOD(S327,XobsHor)&lt;XfHor),"out-sample","")),IF(ISBLANK(F328),"",IF(COUNT($F$2:F328)&lt;=XobsHor-XfHor,"in-sample","out-sample"))),"")</f>
        <v/>
      </c>
      <c r="I328" s="120" t="str">
        <f>IF(AND(ISBLANK(F327),H327="in-sample"),"",IF(AND(Temp!fhor_indata=1,H327="out-sample",H328="out-sample"),I327,IF(AND(ISBLANK(F328),H327="out-sample"),"",IF(AND(Temp!optSeasCoef=0,Temp!sts_add=1),IF(H327="in-sample",IF(Q327=bigT,((pCell/bigT)*F327)+((1-(pCell/bigT))*(I327+J327)),IF(OR(ISBLANK(F328),COUNT($F$2:F327)&lt;=pCell),F327,((pCell/COUNT($F$2:F327))*F327)+((1-(pCell/COUNT($F$2:F327)))*(I327+J327)))),I327),IF(AND(Temp!optSeasCoef=0,Temp!sts_multp=1),IF(H327="in-sample",IF(Q327=bigT,((pCell/bigT)*F327)+((1-(pCell/bigT))*(I327*J327)),IF(OR(ISBLANK(F328),COUNT(F$2:$F327)&lt;=pCell),F327,((pCell/COUNT($F$2:F327))*F327)+((1-(pCell/COUNT($F$2:F327)))*(I327*J327)))),I327),IF(Temp!sts_add=1,IF(H327="in-sample",IF(Q327=bigT,((pCell/bigT)*AX327)+((1-(pCell/bigT))*(I327+J327)),IF(OR(ISBLANK(F328),COUNT($AX$2:AX327)&lt;=pCell),AX327,((pCell/COUNT($AX$2:AX327))*AX327)+((1-(pCell/COUNT($AX$2:AX327)))*(I327+J327)))),I327),IF(H327="in-sample",IF(Q327=bigT,((pCell/bigT)*AX327)+((1-(pCell/bigT))*(I327*J327)),IF(OR(ISBLANK(F328),COUNT($AX$2:AX327)&lt;=pCell),AX327,((pCell/COUNT($AX$2:AX327))*AX327)+((1-(pCell/COUNT($AX$2:AX327)))*(I327*J327)))),I327)))))))</f>
        <v/>
      </c>
      <c r="J328" s="120" t="str">
        <f>IF(AND(ISBLANK(F327),H327="in-sample"),"",IF(AND(Temp!fhor_indata=1,H327="out-sample",H328="out-sample"),J327,IF(AND(ISBLANK(F328),H327="out-sample"),"",IF(AND(Temp!optSeasCoef=0,Temp!sts_add=1),IF(H327="in-sample",IF(Q327=bigT,((qCell/bigT)*(I328-I327))+((1-(qCell/bigT))*J327),IF(OR(ISBLANK(F328),COUNT($F$2:F327)&lt;=qCell),IF(COUNT($F$2:F327)=1,0,F327-F326),((qCell/COUNT($F$2:F327))*(I328-I327))+((1-(qCell/COUNT($F$2:F327)))*J327))),J327),IF(AND(Temp!optSeasCoef=0,Temp!sts_multp=1),IF(H327="in-sample",IF(Q327=bigT,((qCell/bigT)*(I328/I327))+((1-(qCell/bigT))*J327),IF(qCell=0,1,IF(OR(ISBLANK(F328),COUNT($F$2:F327)&lt;=qCell),IF(COUNT($F$2:F327)=1,1,F327/F326),((qCell/COUNT($F$2:F327))*(I328/I327))+((1-(qCell/COUNT($F$2:F327)))*J327)))),J327),IF(Temp!sts_add=1,IF(H327="in-sample",IF(Q327=bigT,((qCell/bigT)*(I328-I327))+((1-(qCell/bigT))*J327),IF(OR(ISBLANK(F328),COUNT($AX$2:AX327)&lt;=qCell),IF(COUNT($AX$2:AX327)=1,0,AX327-AX326),((qCell/COUNT($AX$2:AX327))*(I328-I327))+((1-(qCell/COUNT($AX$2:AX327)))*J327))),J327),IF(H327="in-sample",IF(Q327=bigT,((qCell/bigT)*(I328/I327))+((1-(qCell/bigT))*J327),IF(qCell=0,1,IF(OR(ISBLANK(F328),COUNT($AX$2:AX327)&lt;=qCell),IF(COUNT($AX$2:AX327)=1,1,AX327/AX326),((qCell/COUNT($AX$2:AX327))*(I328/I327))+((1-(qCell/COUNT($AX$2:AX327)))*J327)))),J327)))))))</f>
        <v/>
      </c>
      <c r="K328" s="120" t="str">
        <f>IF(H328="","",IF(AND(Temp!optSeasCoef=0,Temp!sts_add=1),IF(H328="out-sample",I328+(Q328*J328),I328+J328),IF(AND(Temp!optSeasCoef=0,Temp!sts_multp=1),IF(H328="out-sample",I328*(J328^Q328),I328*J328),IF(Temp!sts_add=1,IF(H328="out-sample",(I328+(Q328*J328))*G328,(I328+J328)*G328),IF(H328="out-sample",I328*(J328^Q328)*G328,I328*J328*G328)))))</f>
        <v/>
      </c>
      <c r="L328" s="116" t="str">
        <f t="shared" si="55"/>
        <v/>
      </c>
      <c r="M328" s="116" t="str">
        <f t="shared" si="56"/>
        <v/>
      </c>
      <c r="N328" s="116" t="str">
        <f t="shared" si="57"/>
        <v/>
      </c>
      <c r="O328" s="116" t="str">
        <f t="shared" si="58"/>
        <v/>
      </c>
      <c r="P328" s="116" t="str">
        <f t="shared" si="59"/>
        <v/>
      </c>
      <c r="Q328" s="94" t="str">
        <f>IF(AND(Temp!fhor_indata=1,ISBLANK(F328),H327="in-sample"),1,IF(AND(Temp!fhor_indata=1,H327="out-sample",Q327&lt;XfHor),Q327+1,IF(ISBLANK(F328),"",IF(AND(H328="out-sample",H327="in-sample"),1,IF(AND(H328="out-sample",H327="out-sample"),Q327+1,IF(ISNUMBER(Q327),Q327+1,1))))))</f>
        <v/>
      </c>
      <c r="R328" s="94" t="str">
        <f t="shared" si="60"/>
        <v/>
      </c>
      <c r="S328" s="94" t="str">
        <f>IF(Temp!fhor_indata=1,IF(S327=XobsHor,1,IF(COUNT($S$2:S327)&lt;=XobsHor,S327+1,IF(AND(COUNT($S$2:S327)&lt;=XobsHor+XfHor,IFERROR(MOD(S327,XobsHor)&lt;XfHor,FALSE)),S327+1,""))),IF(ISBLANK(F328),"",IF(S327=maxP,1,IF(S327&lt;maxP,S327+1,IF(COUNT($S$2:S328)&lt;=XobsHor,S327+1,"")))))</f>
        <v/>
      </c>
      <c r="T328" s="3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W328" s="122" t="str">
        <f t="shared" si="62"/>
        <v/>
      </c>
      <c r="AX328" s="123" t="str">
        <f t="shared" si="63"/>
        <v/>
      </c>
      <c r="AY328" s="124" t="str">
        <f t="shared" si="64"/>
        <v/>
      </c>
      <c r="AZ328" s="124" t="str">
        <f t="shared" si="65"/>
        <v/>
      </c>
      <c r="BF328" s="91"/>
    </row>
    <row r="329" spans="1:58" s="78" customFormat="1" ht="14.25" x14ac:dyDescent="0.2">
      <c r="A329" s="6"/>
      <c r="B329" s="6"/>
      <c r="C329" s="6"/>
      <c r="D329" s="3"/>
      <c r="E329" s="98" t="str">
        <f t="shared" si="61"/>
        <v/>
      </c>
      <c r="F329" s="117"/>
      <c r="G329" s="116" t="str">
        <f>IF(E329="","",IF(Temp!optSeasCoef=0,1,INDEX($C$2:$C$13,IF(MOD(COUNT($E$2:E329),seas_indx)=0,seas_indx,MOD(COUNT($E$2:E329),seas_indx)))))</f>
        <v/>
      </c>
      <c r="H329" s="97" t="str">
        <f>IFERROR(IF(Temp!fhor_indata=1,IF(COUNT($S$2:S329)&lt;=XobsHor,"in-sample",IF(AND(COUNT($S$2:S329)&lt;=XobsHor+XfHor,MOD(S328,XobsHor)&lt;XfHor),"out-sample","")),IF(ISBLANK(F329),"",IF(COUNT($F$2:F329)&lt;=XobsHor-XfHor,"in-sample","out-sample"))),"")</f>
        <v/>
      </c>
      <c r="I329" s="120" t="str">
        <f>IF(AND(ISBLANK(F328),H328="in-sample"),"",IF(AND(Temp!fhor_indata=1,H328="out-sample",H329="out-sample"),I328,IF(AND(ISBLANK(F329),H328="out-sample"),"",IF(AND(Temp!optSeasCoef=0,Temp!sts_add=1),IF(H328="in-sample",IF(Q328=bigT,((pCell/bigT)*F328)+((1-(pCell/bigT))*(I328+J328)),IF(OR(ISBLANK(F329),COUNT($F$2:F328)&lt;=pCell),F328,((pCell/COUNT($F$2:F328))*F328)+((1-(pCell/COUNT($F$2:F328)))*(I328+J328)))),I328),IF(AND(Temp!optSeasCoef=0,Temp!sts_multp=1),IF(H328="in-sample",IF(Q328=bigT,((pCell/bigT)*F328)+((1-(pCell/bigT))*(I328*J328)),IF(OR(ISBLANK(F329),COUNT(F$2:$F328)&lt;=pCell),F328,((pCell/COUNT($F$2:F328))*F328)+((1-(pCell/COUNT($F$2:F328)))*(I328*J328)))),I328),IF(Temp!sts_add=1,IF(H328="in-sample",IF(Q328=bigT,((pCell/bigT)*AX328)+((1-(pCell/bigT))*(I328+J328)),IF(OR(ISBLANK(F329),COUNT($AX$2:AX328)&lt;=pCell),AX328,((pCell/COUNT($AX$2:AX328))*AX328)+((1-(pCell/COUNT($AX$2:AX328)))*(I328+J328)))),I328),IF(H328="in-sample",IF(Q328=bigT,((pCell/bigT)*AX328)+((1-(pCell/bigT))*(I328*J328)),IF(OR(ISBLANK(F329),COUNT($AX$2:AX328)&lt;=pCell),AX328,((pCell/COUNT($AX$2:AX328))*AX328)+((1-(pCell/COUNT($AX$2:AX328)))*(I328*J328)))),I328)))))))</f>
        <v/>
      </c>
      <c r="J329" s="120" t="str">
        <f>IF(AND(ISBLANK(F328),H328="in-sample"),"",IF(AND(Temp!fhor_indata=1,H328="out-sample",H329="out-sample"),J328,IF(AND(ISBLANK(F329),H328="out-sample"),"",IF(AND(Temp!optSeasCoef=0,Temp!sts_add=1),IF(H328="in-sample",IF(Q328=bigT,((qCell/bigT)*(I329-I328))+((1-(qCell/bigT))*J328),IF(OR(ISBLANK(F329),COUNT($F$2:F328)&lt;=qCell),IF(COUNT($F$2:F328)=1,0,F328-F327),((qCell/COUNT($F$2:F328))*(I329-I328))+((1-(qCell/COUNT($F$2:F328)))*J328))),J328),IF(AND(Temp!optSeasCoef=0,Temp!sts_multp=1),IF(H328="in-sample",IF(Q328=bigT,((qCell/bigT)*(I329/I328))+((1-(qCell/bigT))*J328),IF(qCell=0,1,IF(OR(ISBLANK(F329),COUNT($F$2:F328)&lt;=qCell),IF(COUNT($F$2:F328)=1,1,F328/F327),((qCell/COUNT($F$2:F328))*(I329/I328))+((1-(qCell/COUNT($F$2:F328)))*J328)))),J328),IF(Temp!sts_add=1,IF(H328="in-sample",IF(Q328=bigT,((qCell/bigT)*(I329-I328))+((1-(qCell/bigT))*J328),IF(OR(ISBLANK(F329),COUNT($AX$2:AX328)&lt;=qCell),IF(COUNT($AX$2:AX328)=1,0,AX328-AX327),((qCell/COUNT($AX$2:AX328))*(I329-I328))+((1-(qCell/COUNT($AX$2:AX328)))*J328))),J328),IF(H328="in-sample",IF(Q328=bigT,((qCell/bigT)*(I329/I328))+((1-(qCell/bigT))*J328),IF(qCell=0,1,IF(OR(ISBLANK(F329),COUNT($AX$2:AX328)&lt;=qCell),IF(COUNT($AX$2:AX328)=1,1,AX328/AX327),((qCell/COUNT($AX$2:AX328))*(I329/I328))+((1-(qCell/COUNT($AX$2:AX328)))*J328)))),J328)))))))</f>
        <v/>
      </c>
      <c r="K329" s="120" t="str">
        <f>IF(H329="","",IF(AND(Temp!optSeasCoef=0,Temp!sts_add=1),IF(H329="out-sample",I329+(Q329*J329),I329+J329),IF(AND(Temp!optSeasCoef=0,Temp!sts_multp=1),IF(H329="out-sample",I329*(J329^Q329),I329*J329),IF(Temp!sts_add=1,IF(H329="out-sample",(I329+(Q329*J329))*G329,(I329+J329)*G329),IF(H329="out-sample",I329*(J329^Q329)*G329,I329*J329*G329)))))</f>
        <v/>
      </c>
      <c r="L329" s="116" t="str">
        <f t="shared" si="55"/>
        <v/>
      </c>
      <c r="M329" s="116" t="str">
        <f t="shared" si="56"/>
        <v/>
      </c>
      <c r="N329" s="116" t="str">
        <f t="shared" si="57"/>
        <v/>
      </c>
      <c r="O329" s="116" t="str">
        <f t="shared" si="58"/>
        <v/>
      </c>
      <c r="P329" s="116" t="str">
        <f t="shared" si="59"/>
        <v/>
      </c>
      <c r="Q329" s="94" t="str">
        <f>IF(AND(Temp!fhor_indata=1,ISBLANK(F329),H328="in-sample"),1,IF(AND(Temp!fhor_indata=1,H328="out-sample",Q328&lt;XfHor),Q328+1,IF(ISBLANK(F329),"",IF(AND(H329="out-sample",H328="in-sample"),1,IF(AND(H329="out-sample",H328="out-sample"),Q328+1,IF(ISNUMBER(Q328),Q328+1,1))))))</f>
        <v/>
      </c>
      <c r="R329" s="94" t="str">
        <f t="shared" si="60"/>
        <v/>
      </c>
      <c r="S329" s="94" t="str">
        <f>IF(Temp!fhor_indata=1,IF(S328=XobsHor,1,IF(COUNT($S$2:S328)&lt;=XobsHor,S328+1,IF(AND(COUNT($S$2:S328)&lt;=XobsHor+XfHor,IFERROR(MOD(S328,XobsHor)&lt;XfHor,FALSE)),S328+1,""))),IF(ISBLANK(F329),"",IF(S328=maxP,1,IF(S328&lt;maxP,S328+1,IF(COUNT($S$2:S329)&lt;=XobsHor,S328+1,"")))))</f>
        <v/>
      </c>
      <c r="T329" s="3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W329" s="122" t="str">
        <f t="shared" si="62"/>
        <v/>
      </c>
      <c r="AX329" s="123" t="str">
        <f t="shared" si="63"/>
        <v/>
      </c>
      <c r="AY329" s="124" t="str">
        <f t="shared" si="64"/>
        <v/>
      </c>
      <c r="AZ329" s="124" t="str">
        <f t="shared" si="65"/>
        <v/>
      </c>
      <c r="BF329" s="91"/>
    </row>
    <row r="330" spans="1:58" s="78" customFormat="1" ht="14.25" x14ac:dyDescent="0.2">
      <c r="A330" s="6"/>
      <c r="B330" s="6"/>
      <c r="C330" s="6"/>
      <c r="D330" s="3"/>
      <c r="E330" s="98" t="str">
        <f t="shared" si="61"/>
        <v/>
      </c>
      <c r="F330" s="117"/>
      <c r="G330" s="116" t="str">
        <f>IF(E330="","",IF(Temp!optSeasCoef=0,1,INDEX($C$2:$C$13,IF(MOD(COUNT($E$2:E330),seas_indx)=0,seas_indx,MOD(COUNT($E$2:E330),seas_indx)))))</f>
        <v/>
      </c>
      <c r="H330" s="97" t="str">
        <f>IFERROR(IF(Temp!fhor_indata=1,IF(COUNT($S$2:S330)&lt;=XobsHor,"in-sample",IF(AND(COUNT($S$2:S330)&lt;=XobsHor+XfHor,MOD(S329,XobsHor)&lt;XfHor),"out-sample","")),IF(ISBLANK(F330),"",IF(COUNT($F$2:F330)&lt;=XobsHor-XfHor,"in-sample","out-sample"))),"")</f>
        <v/>
      </c>
      <c r="I330" s="120" t="str">
        <f>IF(AND(ISBLANK(F329),H329="in-sample"),"",IF(AND(Temp!fhor_indata=1,H329="out-sample",H330="out-sample"),I329,IF(AND(ISBLANK(F330),H329="out-sample"),"",IF(AND(Temp!optSeasCoef=0,Temp!sts_add=1),IF(H329="in-sample",IF(Q329=bigT,((pCell/bigT)*F329)+((1-(pCell/bigT))*(I329+J329)),IF(OR(ISBLANK(F330),COUNT($F$2:F329)&lt;=pCell),F329,((pCell/COUNT($F$2:F329))*F329)+((1-(pCell/COUNT($F$2:F329)))*(I329+J329)))),I329),IF(AND(Temp!optSeasCoef=0,Temp!sts_multp=1),IF(H329="in-sample",IF(Q329=bigT,((pCell/bigT)*F329)+((1-(pCell/bigT))*(I329*J329)),IF(OR(ISBLANK(F330),COUNT(F$2:$F329)&lt;=pCell),F329,((pCell/COUNT($F$2:F329))*F329)+((1-(pCell/COUNT($F$2:F329)))*(I329*J329)))),I329),IF(Temp!sts_add=1,IF(H329="in-sample",IF(Q329=bigT,((pCell/bigT)*AX329)+((1-(pCell/bigT))*(I329+J329)),IF(OR(ISBLANK(F330),COUNT($AX$2:AX329)&lt;=pCell),AX329,((pCell/COUNT($AX$2:AX329))*AX329)+((1-(pCell/COUNT($AX$2:AX329)))*(I329+J329)))),I329),IF(H329="in-sample",IF(Q329=bigT,((pCell/bigT)*AX329)+((1-(pCell/bigT))*(I329*J329)),IF(OR(ISBLANK(F330),COUNT($AX$2:AX329)&lt;=pCell),AX329,((pCell/COUNT($AX$2:AX329))*AX329)+((1-(pCell/COUNT($AX$2:AX329)))*(I329*J329)))),I329)))))))</f>
        <v/>
      </c>
      <c r="J330" s="120" t="str">
        <f>IF(AND(ISBLANK(F329),H329="in-sample"),"",IF(AND(Temp!fhor_indata=1,H329="out-sample",H330="out-sample"),J329,IF(AND(ISBLANK(F330),H329="out-sample"),"",IF(AND(Temp!optSeasCoef=0,Temp!sts_add=1),IF(H329="in-sample",IF(Q329=bigT,((qCell/bigT)*(I330-I329))+((1-(qCell/bigT))*J329),IF(OR(ISBLANK(F330),COUNT($F$2:F329)&lt;=qCell),IF(COUNT($F$2:F329)=1,0,F329-F328),((qCell/COUNT($F$2:F329))*(I330-I329))+((1-(qCell/COUNT($F$2:F329)))*J329))),J329),IF(AND(Temp!optSeasCoef=0,Temp!sts_multp=1),IF(H329="in-sample",IF(Q329=bigT,((qCell/bigT)*(I330/I329))+((1-(qCell/bigT))*J329),IF(qCell=0,1,IF(OR(ISBLANK(F330),COUNT($F$2:F329)&lt;=qCell),IF(COUNT($F$2:F329)=1,1,F329/F328),((qCell/COUNT($F$2:F329))*(I330/I329))+((1-(qCell/COUNT($F$2:F329)))*J329)))),J329),IF(Temp!sts_add=1,IF(H329="in-sample",IF(Q329=bigT,((qCell/bigT)*(I330-I329))+((1-(qCell/bigT))*J329),IF(OR(ISBLANK(F330),COUNT($AX$2:AX329)&lt;=qCell),IF(COUNT($AX$2:AX329)=1,0,AX329-AX328),((qCell/COUNT($AX$2:AX329))*(I330-I329))+((1-(qCell/COUNT($AX$2:AX329)))*J329))),J329),IF(H329="in-sample",IF(Q329=bigT,((qCell/bigT)*(I330/I329))+((1-(qCell/bigT))*J329),IF(qCell=0,1,IF(OR(ISBLANK(F330),COUNT($AX$2:AX329)&lt;=qCell),IF(COUNT($AX$2:AX329)=1,1,AX329/AX328),((qCell/COUNT($AX$2:AX329))*(I330/I329))+((1-(qCell/COUNT($AX$2:AX329)))*J329)))),J329)))))))</f>
        <v/>
      </c>
      <c r="K330" s="120" t="str">
        <f>IF(H330="","",IF(AND(Temp!optSeasCoef=0,Temp!sts_add=1),IF(H330="out-sample",I330+(Q330*J330),I330+J330),IF(AND(Temp!optSeasCoef=0,Temp!sts_multp=1),IF(H330="out-sample",I330*(J330^Q330),I330*J330),IF(Temp!sts_add=1,IF(H330="out-sample",(I330+(Q330*J330))*G330,(I330+J330)*G330),IF(H330="out-sample",I330*(J330^Q330)*G330,I330*J330*G330)))))</f>
        <v/>
      </c>
      <c r="L330" s="116" t="str">
        <f t="shared" si="55"/>
        <v/>
      </c>
      <c r="M330" s="116" t="str">
        <f t="shared" si="56"/>
        <v/>
      </c>
      <c r="N330" s="116" t="str">
        <f t="shared" si="57"/>
        <v/>
      </c>
      <c r="O330" s="116" t="str">
        <f t="shared" si="58"/>
        <v/>
      </c>
      <c r="P330" s="116" t="str">
        <f t="shared" si="59"/>
        <v/>
      </c>
      <c r="Q330" s="94" t="str">
        <f>IF(AND(Temp!fhor_indata=1,ISBLANK(F330),H329="in-sample"),1,IF(AND(Temp!fhor_indata=1,H329="out-sample",Q329&lt;XfHor),Q329+1,IF(ISBLANK(F330),"",IF(AND(H330="out-sample",H329="in-sample"),1,IF(AND(H330="out-sample",H329="out-sample"),Q329+1,IF(ISNUMBER(Q329),Q329+1,1))))))</f>
        <v/>
      </c>
      <c r="R330" s="94" t="str">
        <f t="shared" si="60"/>
        <v/>
      </c>
      <c r="S330" s="94" t="str">
        <f>IF(Temp!fhor_indata=1,IF(S329=XobsHor,1,IF(COUNT($S$2:S329)&lt;=XobsHor,S329+1,IF(AND(COUNT($S$2:S329)&lt;=XobsHor+XfHor,IFERROR(MOD(S329,XobsHor)&lt;XfHor,FALSE)),S329+1,""))),IF(ISBLANK(F330),"",IF(S329=maxP,1,IF(S329&lt;maxP,S329+1,IF(COUNT($S$2:S330)&lt;=XobsHor,S329+1,"")))))</f>
        <v/>
      </c>
      <c r="T330" s="3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W330" s="122" t="str">
        <f t="shared" si="62"/>
        <v/>
      </c>
      <c r="AX330" s="123" t="str">
        <f t="shared" si="63"/>
        <v/>
      </c>
      <c r="AY330" s="124" t="str">
        <f t="shared" si="64"/>
        <v/>
      </c>
      <c r="AZ330" s="124" t="str">
        <f t="shared" si="65"/>
        <v/>
      </c>
      <c r="BF330" s="91"/>
    </row>
    <row r="331" spans="1:58" s="78" customFormat="1" ht="14.25" x14ac:dyDescent="0.2">
      <c r="A331" s="6"/>
      <c r="B331" s="6"/>
      <c r="C331" s="6"/>
      <c r="D331" s="3"/>
      <c r="E331" s="98" t="str">
        <f t="shared" si="61"/>
        <v/>
      </c>
      <c r="F331" s="117"/>
      <c r="G331" s="116" t="str">
        <f>IF(E331="","",IF(Temp!optSeasCoef=0,1,INDEX($C$2:$C$13,IF(MOD(COUNT($E$2:E331),seas_indx)=0,seas_indx,MOD(COUNT($E$2:E331),seas_indx)))))</f>
        <v/>
      </c>
      <c r="H331" s="97" t="str">
        <f>IFERROR(IF(Temp!fhor_indata=1,IF(COUNT($S$2:S331)&lt;=XobsHor,"in-sample",IF(AND(COUNT($S$2:S331)&lt;=XobsHor+XfHor,MOD(S330,XobsHor)&lt;XfHor),"out-sample","")),IF(ISBLANK(F331),"",IF(COUNT($F$2:F331)&lt;=XobsHor-XfHor,"in-sample","out-sample"))),"")</f>
        <v/>
      </c>
      <c r="I331" s="120" t="str">
        <f>IF(AND(ISBLANK(F330),H330="in-sample"),"",IF(AND(Temp!fhor_indata=1,H330="out-sample",H331="out-sample"),I330,IF(AND(ISBLANK(F331),H330="out-sample"),"",IF(AND(Temp!optSeasCoef=0,Temp!sts_add=1),IF(H330="in-sample",IF(Q330=bigT,((pCell/bigT)*F330)+((1-(pCell/bigT))*(I330+J330)),IF(OR(ISBLANK(F331),COUNT($F$2:F330)&lt;=pCell),F330,((pCell/COUNT($F$2:F330))*F330)+((1-(pCell/COUNT($F$2:F330)))*(I330+J330)))),I330),IF(AND(Temp!optSeasCoef=0,Temp!sts_multp=1),IF(H330="in-sample",IF(Q330=bigT,((pCell/bigT)*F330)+((1-(pCell/bigT))*(I330*J330)),IF(OR(ISBLANK(F331),COUNT(F$2:$F330)&lt;=pCell),F330,((pCell/COUNT($F$2:F330))*F330)+((1-(pCell/COUNT($F$2:F330)))*(I330*J330)))),I330),IF(Temp!sts_add=1,IF(H330="in-sample",IF(Q330=bigT,((pCell/bigT)*AX330)+((1-(pCell/bigT))*(I330+J330)),IF(OR(ISBLANK(F331),COUNT($AX$2:AX330)&lt;=pCell),AX330,((pCell/COUNT($AX$2:AX330))*AX330)+((1-(pCell/COUNT($AX$2:AX330)))*(I330+J330)))),I330),IF(H330="in-sample",IF(Q330=bigT,((pCell/bigT)*AX330)+((1-(pCell/bigT))*(I330*J330)),IF(OR(ISBLANK(F331),COUNT($AX$2:AX330)&lt;=pCell),AX330,((pCell/COUNT($AX$2:AX330))*AX330)+((1-(pCell/COUNT($AX$2:AX330)))*(I330*J330)))),I330)))))))</f>
        <v/>
      </c>
      <c r="J331" s="120" t="str">
        <f>IF(AND(ISBLANK(F330),H330="in-sample"),"",IF(AND(Temp!fhor_indata=1,H330="out-sample",H331="out-sample"),J330,IF(AND(ISBLANK(F331),H330="out-sample"),"",IF(AND(Temp!optSeasCoef=0,Temp!sts_add=1),IF(H330="in-sample",IF(Q330=bigT,((qCell/bigT)*(I331-I330))+((1-(qCell/bigT))*J330),IF(OR(ISBLANK(F331),COUNT($F$2:F330)&lt;=qCell),IF(COUNT($F$2:F330)=1,0,F330-F329),((qCell/COUNT($F$2:F330))*(I331-I330))+((1-(qCell/COUNT($F$2:F330)))*J330))),J330),IF(AND(Temp!optSeasCoef=0,Temp!sts_multp=1),IF(H330="in-sample",IF(Q330=bigT,((qCell/bigT)*(I331/I330))+((1-(qCell/bigT))*J330),IF(qCell=0,1,IF(OR(ISBLANK(F331),COUNT($F$2:F330)&lt;=qCell),IF(COUNT($F$2:F330)=1,1,F330/F329),((qCell/COUNT($F$2:F330))*(I331/I330))+((1-(qCell/COUNT($F$2:F330)))*J330)))),J330),IF(Temp!sts_add=1,IF(H330="in-sample",IF(Q330=bigT,((qCell/bigT)*(I331-I330))+((1-(qCell/bigT))*J330),IF(OR(ISBLANK(F331),COUNT($AX$2:AX330)&lt;=qCell),IF(COUNT($AX$2:AX330)=1,0,AX330-AX329),((qCell/COUNT($AX$2:AX330))*(I331-I330))+((1-(qCell/COUNT($AX$2:AX330)))*J330))),J330),IF(H330="in-sample",IF(Q330=bigT,((qCell/bigT)*(I331/I330))+((1-(qCell/bigT))*J330),IF(qCell=0,1,IF(OR(ISBLANK(F331),COUNT($AX$2:AX330)&lt;=qCell),IF(COUNT($AX$2:AX330)=1,1,AX330/AX329),((qCell/COUNT($AX$2:AX330))*(I331/I330))+((1-(qCell/COUNT($AX$2:AX330)))*J330)))),J330)))))))</f>
        <v/>
      </c>
      <c r="K331" s="120" t="str">
        <f>IF(H331="","",IF(AND(Temp!optSeasCoef=0,Temp!sts_add=1),IF(H331="out-sample",I331+(Q331*J331),I331+J331),IF(AND(Temp!optSeasCoef=0,Temp!sts_multp=1),IF(H331="out-sample",I331*(J331^Q331),I331*J331),IF(Temp!sts_add=1,IF(H331="out-sample",(I331+(Q331*J331))*G331,(I331+J331)*G331),IF(H331="out-sample",I331*(J331^Q331)*G331,I331*J331*G331)))))</f>
        <v/>
      </c>
      <c r="L331" s="116" t="str">
        <f t="shared" si="55"/>
        <v/>
      </c>
      <c r="M331" s="116" t="str">
        <f t="shared" si="56"/>
        <v/>
      </c>
      <c r="N331" s="116" t="str">
        <f t="shared" si="57"/>
        <v/>
      </c>
      <c r="O331" s="116" t="str">
        <f t="shared" si="58"/>
        <v/>
      </c>
      <c r="P331" s="116" t="str">
        <f t="shared" si="59"/>
        <v/>
      </c>
      <c r="Q331" s="94" t="str">
        <f>IF(AND(Temp!fhor_indata=1,ISBLANK(F331),H330="in-sample"),1,IF(AND(Temp!fhor_indata=1,H330="out-sample",Q330&lt;XfHor),Q330+1,IF(ISBLANK(F331),"",IF(AND(H331="out-sample",H330="in-sample"),1,IF(AND(H331="out-sample",H330="out-sample"),Q330+1,IF(ISNUMBER(Q330),Q330+1,1))))))</f>
        <v/>
      </c>
      <c r="R331" s="94" t="str">
        <f t="shared" si="60"/>
        <v/>
      </c>
      <c r="S331" s="94" t="str">
        <f>IF(Temp!fhor_indata=1,IF(S330=XobsHor,1,IF(COUNT($S$2:S330)&lt;=XobsHor,S330+1,IF(AND(COUNT($S$2:S330)&lt;=XobsHor+XfHor,IFERROR(MOD(S330,XobsHor)&lt;XfHor,FALSE)),S330+1,""))),IF(ISBLANK(F331),"",IF(S330=maxP,1,IF(S330&lt;maxP,S330+1,IF(COUNT($S$2:S331)&lt;=XobsHor,S330+1,"")))))</f>
        <v/>
      </c>
      <c r="T331" s="3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W331" s="122" t="str">
        <f t="shared" si="62"/>
        <v/>
      </c>
      <c r="AX331" s="123" t="str">
        <f t="shared" si="63"/>
        <v/>
      </c>
      <c r="AY331" s="124" t="str">
        <f t="shared" si="64"/>
        <v/>
      </c>
      <c r="AZ331" s="124" t="str">
        <f t="shared" si="65"/>
        <v/>
      </c>
      <c r="BF331" s="91"/>
    </row>
    <row r="332" spans="1:58" s="78" customFormat="1" ht="14.25" x14ac:dyDescent="0.2">
      <c r="A332" s="6"/>
      <c r="B332" s="6"/>
      <c r="C332" s="6"/>
      <c r="D332" s="3"/>
      <c r="E332" s="98" t="str">
        <f t="shared" si="61"/>
        <v/>
      </c>
      <c r="F332" s="117"/>
      <c r="G332" s="116" t="str">
        <f>IF(E332="","",IF(Temp!optSeasCoef=0,1,INDEX($C$2:$C$13,IF(MOD(COUNT($E$2:E332),seas_indx)=0,seas_indx,MOD(COUNT($E$2:E332),seas_indx)))))</f>
        <v/>
      </c>
      <c r="H332" s="97" t="str">
        <f>IFERROR(IF(Temp!fhor_indata=1,IF(COUNT($S$2:S332)&lt;=XobsHor,"in-sample",IF(AND(COUNT($S$2:S332)&lt;=XobsHor+XfHor,MOD(S331,XobsHor)&lt;XfHor),"out-sample","")),IF(ISBLANK(F332),"",IF(COUNT($F$2:F332)&lt;=XobsHor-XfHor,"in-sample","out-sample"))),"")</f>
        <v/>
      </c>
      <c r="I332" s="120" t="str">
        <f>IF(AND(ISBLANK(F331),H331="in-sample"),"",IF(AND(Temp!fhor_indata=1,H331="out-sample",H332="out-sample"),I331,IF(AND(ISBLANK(F332),H331="out-sample"),"",IF(AND(Temp!optSeasCoef=0,Temp!sts_add=1),IF(H331="in-sample",IF(Q331=bigT,((pCell/bigT)*F331)+((1-(pCell/bigT))*(I331+J331)),IF(OR(ISBLANK(F332),COUNT($F$2:F331)&lt;=pCell),F331,((pCell/COUNT($F$2:F331))*F331)+((1-(pCell/COUNT($F$2:F331)))*(I331+J331)))),I331),IF(AND(Temp!optSeasCoef=0,Temp!sts_multp=1),IF(H331="in-sample",IF(Q331=bigT,((pCell/bigT)*F331)+((1-(pCell/bigT))*(I331*J331)),IF(OR(ISBLANK(F332),COUNT(F$2:$F331)&lt;=pCell),F331,((pCell/COUNT($F$2:F331))*F331)+((1-(pCell/COUNT($F$2:F331)))*(I331*J331)))),I331),IF(Temp!sts_add=1,IF(H331="in-sample",IF(Q331=bigT,((pCell/bigT)*AX331)+((1-(pCell/bigT))*(I331+J331)),IF(OR(ISBLANK(F332),COUNT($AX$2:AX331)&lt;=pCell),AX331,((pCell/COUNT($AX$2:AX331))*AX331)+((1-(pCell/COUNT($AX$2:AX331)))*(I331+J331)))),I331),IF(H331="in-sample",IF(Q331=bigT,((pCell/bigT)*AX331)+((1-(pCell/bigT))*(I331*J331)),IF(OR(ISBLANK(F332),COUNT($AX$2:AX331)&lt;=pCell),AX331,((pCell/COUNT($AX$2:AX331))*AX331)+((1-(pCell/COUNT($AX$2:AX331)))*(I331*J331)))),I331)))))))</f>
        <v/>
      </c>
      <c r="J332" s="120" t="str">
        <f>IF(AND(ISBLANK(F331),H331="in-sample"),"",IF(AND(Temp!fhor_indata=1,H331="out-sample",H332="out-sample"),J331,IF(AND(ISBLANK(F332),H331="out-sample"),"",IF(AND(Temp!optSeasCoef=0,Temp!sts_add=1),IF(H331="in-sample",IF(Q331=bigT,((qCell/bigT)*(I332-I331))+((1-(qCell/bigT))*J331),IF(OR(ISBLANK(F332),COUNT($F$2:F331)&lt;=qCell),IF(COUNT($F$2:F331)=1,0,F331-F330),((qCell/COUNT($F$2:F331))*(I332-I331))+((1-(qCell/COUNT($F$2:F331)))*J331))),J331),IF(AND(Temp!optSeasCoef=0,Temp!sts_multp=1),IF(H331="in-sample",IF(Q331=bigT,((qCell/bigT)*(I332/I331))+((1-(qCell/bigT))*J331),IF(qCell=0,1,IF(OR(ISBLANK(F332),COUNT($F$2:F331)&lt;=qCell),IF(COUNT($F$2:F331)=1,1,F331/F330),((qCell/COUNT($F$2:F331))*(I332/I331))+((1-(qCell/COUNT($F$2:F331)))*J331)))),J331),IF(Temp!sts_add=1,IF(H331="in-sample",IF(Q331=bigT,((qCell/bigT)*(I332-I331))+((1-(qCell/bigT))*J331),IF(OR(ISBLANK(F332),COUNT($AX$2:AX331)&lt;=qCell),IF(COUNT($AX$2:AX331)=1,0,AX331-AX330),((qCell/COUNT($AX$2:AX331))*(I332-I331))+((1-(qCell/COUNT($AX$2:AX331)))*J331))),J331),IF(H331="in-sample",IF(Q331=bigT,((qCell/bigT)*(I332/I331))+((1-(qCell/bigT))*J331),IF(qCell=0,1,IF(OR(ISBLANK(F332),COUNT($AX$2:AX331)&lt;=qCell),IF(COUNT($AX$2:AX331)=1,1,AX331/AX330),((qCell/COUNT($AX$2:AX331))*(I332/I331))+((1-(qCell/COUNT($AX$2:AX331)))*J331)))),J331)))))))</f>
        <v/>
      </c>
      <c r="K332" s="120" t="str">
        <f>IF(H332="","",IF(AND(Temp!optSeasCoef=0,Temp!sts_add=1),IF(H332="out-sample",I332+(Q332*J332),I332+J332),IF(AND(Temp!optSeasCoef=0,Temp!sts_multp=1),IF(H332="out-sample",I332*(J332^Q332),I332*J332),IF(Temp!sts_add=1,IF(H332="out-sample",(I332+(Q332*J332))*G332,(I332+J332)*G332),IF(H332="out-sample",I332*(J332^Q332)*G332,I332*J332*G332)))))</f>
        <v/>
      </c>
      <c r="L332" s="116" t="str">
        <f t="shared" si="55"/>
        <v/>
      </c>
      <c r="M332" s="116" t="str">
        <f t="shared" si="56"/>
        <v/>
      </c>
      <c r="N332" s="116" t="str">
        <f t="shared" si="57"/>
        <v/>
      </c>
      <c r="O332" s="116" t="str">
        <f t="shared" si="58"/>
        <v/>
      </c>
      <c r="P332" s="116" t="str">
        <f t="shared" si="59"/>
        <v/>
      </c>
      <c r="Q332" s="94" t="str">
        <f>IF(AND(Temp!fhor_indata=1,ISBLANK(F332),H331="in-sample"),1,IF(AND(Temp!fhor_indata=1,H331="out-sample",Q331&lt;XfHor),Q331+1,IF(ISBLANK(F332),"",IF(AND(H332="out-sample",H331="in-sample"),1,IF(AND(H332="out-sample",H331="out-sample"),Q331+1,IF(ISNUMBER(Q331),Q331+1,1))))))</f>
        <v/>
      </c>
      <c r="R332" s="94" t="str">
        <f t="shared" si="60"/>
        <v/>
      </c>
      <c r="S332" s="94" t="str">
        <f>IF(Temp!fhor_indata=1,IF(S331=XobsHor,1,IF(COUNT($S$2:S331)&lt;=XobsHor,S331+1,IF(AND(COUNT($S$2:S331)&lt;=XobsHor+XfHor,IFERROR(MOD(S331,XobsHor)&lt;XfHor,FALSE)),S331+1,""))),IF(ISBLANK(F332),"",IF(S331=maxP,1,IF(S331&lt;maxP,S331+1,IF(COUNT($S$2:S332)&lt;=XobsHor,S331+1,"")))))</f>
        <v/>
      </c>
      <c r="T332" s="3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W332" s="122" t="str">
        <f t="shared" si="62"/>
        <v/>
      </c>
      <c r="AX332" s="123" t="str">
        <f t="shared" si="63"/>
        <v/>
      </c>
      <c r="AY332" s="124" t="str">
        <f t="shared" si="64"/>
        <v/>
      </c>
      <c r="AZ332" s="124" t="str">
        <f t="shared" si="65"/>
        <v/>
      </c>
      <c r="BF332" s="91"/>
    </row>
    <row r="333" spans="1:58" s="78" customFormat="1" ht="14.25" x14ac:dyDescent="0.2">
      <c r="A333" s="6"/>
      <c r="B333" s="6"/>
      <c r="C333" s="6"/>
      <c r="D333" s="3"/>
      <c r="E333" s="98" t="str">
        <f t="shared" si="61"/>
        <v/>
      </c>
      <c r="F333" s="117"/>
      <c r="G333" s="116" t="str">
        <f>IF(E333="","",IF(Temp!optSeasCoef=0,1,INDEX($C$2:$C$13,IF(MOD(COUNT($E$2:E333),seas_indx)=0,seas_indx,MOD(COUNT($E$2:E333),seas_indx)))))</f>
        <v/>
      </c>
      <c r="H333" s="97" t="str">
        <f>IFERROR(IF(Temp!fhor_indata=1,IF(COUNT($S$2:S333)&lt;=XobsHor,"in-sample",IF(AND(COUNT($S$2:S333)&lt;=XobsHor+XfHor,MOD(S332,XobsHor)&lt;XfHor),"out-sample","")),IF(ISBLANK(F333),"",IF(COUNT($F$2:F333)&lt;=XobsHor-XfHor,"in-sample","out-sample"))),"")</f>
        <v/>
      </c>
      <c r="I333" s="120" t="str">
        <f>IF(AND(ISBLANK(F332),H332="in-sample"),"",IF(AND(Temp!fhor_indata=1,H332="out-sample",H333="out-sample"),I332,IF(AND(ISBLANK(F333),H332="out-sample"),"",IF(AND(Temp!optSeasCoef=0,Temp!sts_add=1),IF(H332="in-sample",IF(Q332=bigT,((pCell/bigT)*F332)+((1-(pCell/bigT))*(I332+J332)),IF(OR(ISBLANK(F333),COUNT($F$2:F332)&lt;=pCell),F332,((pCell/COUNT($F$2:F332))*F332)+((1-(pCell/COUNT($F$2:F332)))*(I332+J332)))),I332),IF(AND(Temp!optSeasCoef=0,Temp!sts_multp=1),IF(H332="in-sample",IF(Q332=bigT,((pCell/bigT)*F332)+((1-(pCell/bigT))*(I332*J332)),IF(OR(ISBLANK(F333),COUNT(F$2:$F332)&lt;=pCell),F332,((pCell/COUNT($F$2:F332))*F332)+((1-(pCell/COUNT($F$2:F332)))*(I332*J332)))),I332),IF(Temp!sts_add=1,IF(H332="in-sample",IF(Q332=bigT,((pCell/bigT)*AX332)+((1-(pCell/bigT))*(I332+J332)),IF(OR(ISBLANK(F333),COUNT($AX$2:AX332)&lt;=pCell),AX332,((pCell/COUNT($AX$2:AX332))*AX332)+((1-(pCell/COUNT($AX$2:AX332)))*(I332+J332)))),I332),IF(H332="in-sample",IF(Q332=bigT,((pCell/bigT)*AX332)+((1-(pCell/bigT))*(I332*J332)),IF(OR(ISBLANK(F333),COUNT($AX$2:AX332)&lt;=pCell),AX332,((pCell/COUNT($AX$2:AX332))*AX332)+((1-(pCell/COUNT($AX$2:AX332)))*(I332*J332)))),I332)))))))</f>
        <v/>
      </c>
      <c r="J333" s="120" t="str">
        <f>IF(AND(ISBLANK(F332),H332="in-sample"),"",IF(AND(Temp!fhor_indata=1,H332="out-sample",H333="out-sample"),J332,IF(AND(ISBLANK(F333),H332="out-sample"),"",IF(AND(Temp!optSeasCoef=0,Temp!sts_add=1),IF(H332="in-sample",IF(Q332=bigT,((qCell/bigT)*(I333-I332))+((1-(qCell/bigT))*J332),IF(OR(ISBLANK(F333),COUNT($F$2:F332)&lt;=qCell),IF(COUNT($F$2:F332)=1,0,F332-F331),((qCell/COUNT($F$2:F332))*(I333-I332))+((1-(qCell/COUNT($F$2:F332)))*J332))),J332),IF(AND(Temp!optSeasCoef=0,Temp!sts_multp=1),IF(H332="in-sample",IF(Q332=bigT,((qCell/bigT)*(I333/I332))+((1-(qCell/bigT))*J332),IF(qCell=0,1,IF(OR(ISBLANK(F333),COUNT($F$2:F332)&lt;=qCell),IF(COUNT($F$2:F332)=1,1,F332/F331),((qCell/COUNT($F$2:F332))*(I333/I332))+((1-(qCell/COUNT($F$2:F332)))*J332)))),J332),IF(Temp!sts_add=1,IF(H332="in-sample",IF(Q332=bigT,((qCell/bigT)*(I333-I332))+((1-(qCell/bigT))*J332),IF(OR(ISBLANK(F333),COUNT($AX$2:AX332)&lt;=qCell),IF(COUNT($AX$2:AX332)=1,0,AX332-AX331),((qCell/COUNT($AX$2:AX332))*(I333-I332))+((1-(qCell/COUNT($AX$2:AX332)))*J332))),J332),IF(H332="in-sample",IF(Q332=bigT,((qCell/bigT)*(I333/I332))+((1-(qCell/bigT))*J332),IF(qCell=0,1,IF(OR(ISBLANK(F333),COUNT($AX$2:AX332)&lt;=qCell),IF(COUNT($AX$2:AX332)=1,1,AX332/AX331),((qCell/COUNT($AX$2:AX332))*(I333/I332))+((1-(qCell/COUNT($AX$2:AX332)))*J332)))),J332)))))))</f>
        <v/>
      </c>
      <c r="K333" s="120" t="str">
        <f>IF(H333="","",IF(AND(Temp!optSeasCoef=0,Temp!sts_add=1),IF(H333="out-sample",I333+(Q333*J333),I333+J333),IF(AND(Temp!optSeasCoef=0,Temp!sts_multp=1),IF(H333="out-sample",I333*(J333^Q333),I333*J333),IF(Temp!sts_add=1,IF(H333="out-sample",(I333+(Q333*J333))*G333,(I333+J333)*G333),IF(H333="out-sample",I333*(J333^Q333)*G333,I333*J333*G333)))))</f>
        <v/>
      </c>
      <c r="L333" s="116" t="str">
        <f t="shared" si="55"/>
        <v/>
      </c>
      <c r="M333" s="116" t="str">
        <f t="shared" si="56"/>
        <v/>
      </c>
      <c r="N333" s="116" t="str">
        <f t="shared" si="57"/>
        <v/>
      </c>
      <c r="O333" s="116" t="str">
        <f t="shared" si="58"/>
        <v/>
      </c>
      <c r="P333" s="116" t="str">
        <f t="shared" si="59"/>
        <v/>
      </c>
      <c r="Q333" s="94" t="str">
        <f>IF(AND(Temp!fhor_indata=1,ISBLANK(F333),H332="in-sample"),1,IF(AND(Temp!fhor_indata=1,H332="out-sample",Q332&lt;XfHor),Q332+1,IF(ISBLANK(F333),"",IF(AND(H333="out-sample",H332="in-sample"),1,IF(AND(H333="out-sample",H332="out-sample"),Q332+1,IF(ISNUMBER(Q332),Q332+1,1))))))</f>
        <v/>
      </c>
      <c r="R333" s="94" t="str">
        <f t="shared" si="60"/>
        <v/>
      </c>
      <c r="S333" s="94" t="str">
        <f>IF(Temp!fhor_indata=1,IF(S332=XobsHor,1,IF(COUNT($S$2:S332)&lt;=XobsHor,S332+1,IF(AND(COUNT($S$2:S332)&lt;=XobsHor+XfHor,IFERROR(MOD(S332,XobsHor)&lt;XfHor,FALSE)),S332+1,""))),IF(ISBLANK(F333),"",IF(S332=maxP,1,IF(S332&lt;maxP,S332+1,IF(COUNT($S$2:S333)&lt;=XobsHor,S332+1,"")))))</f>
        <v/>
      </c>
      <c r="T333" s="3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W333" s="122" t="str">
        <f t="shared" si="62"/>
        <v/>
      </c>
      <c r="AX333" s="123" t="str">
        <f t="shared" si="63"/>
        <v/>
      </c>
      <c r="AY333" s="124" t="str">
        <f t="shared" si="64"/>
        <v/>
      </c>
      <c r="AZ333" s="124" t="str">
        <f t="shared" si="65"/>
        <v/>
      </c>
      <c r="BF333" s="91"/>
    </row>
    <row r="334" spans="1:58" s="78" customFormat="1" ht="14.25" x14ac:dyDescent="0.2">
      <c r="A334" s="6"/>
      <c r="B334" s="6"/>
      <c r="C334" s="6"/>
      <c r="D334" s="3"/>
      <c r="E334" s="98" t="str">
        <f t="shared" si="61"/>
        <v/>
      </c>
      <c r="F334" s="117"/>
      <c r="G334" s="116" t="str">
        <f>IF(E334="","",IF(Temp!optSeasCoef=0,1,INDEX($C$2:$C$13,IF(MOD(COUNT($E$2:E334),seas_indx)=0,seas_indx,MOD(COUNT($E$2:E334),seas_indx)))))</f>
        <v/>
      </c>
      <c r="H334" s="97" t="str">
        <f>IFERROR(IF(Temp!fhor_indata=1,IF(COUNT($S$2:S334)&lt;=XobsHor,"in-sample",IF(AND(COUNT($S$2:S334)&lt;=XobsHor+XfHor,MOD(S333,XobsHor)&lt;XfHor),"out-sample","")),IF(ISBLANK(F334),"",IF(COUNT($F$2:F334)&lt;=XobsHor-XfHor,"in-sample","out-sample"))),"")</f>
        <v/>
      </c>
      <c r="I334" s="120" t="str">
        <f>IF(AND(ISBLANK(F333),H333="in-sample"),"",IF(AND(Temp!fhor_indata=1,H333="out-sample",H334="out-sample"),I333,IF(AND(ISBLANK(F334),H333="out-sample"),"",IF(AND(Temp!optSeasCoef=0,Temp!sts_add=1),IF(H333="in-sample",IF(Q333=bigT,((pCell/bigT)*F333)+((1-(pCell/bigT))*(I333+J333)),IF(OR(ISBLANK(F334),COUNT($F$2:F333)&lt;=pCell),F333,((pCell/COUNT($F$2:F333))*F333)+((1-(pCell/COUNT($F$2:F333)))*(I333+J333)))),I333),IF(AND(Temp!optSeasCoef=0,Temp!sts_multp=1),IF(H333="in-sample",IF(Q333=bigT,((pCell/bigT)*F333)+((1-(pCell/bigT))*(I333*J333)),IF(OR(ISBLANK(F334),COUNT(F$2:$F333)&lt;=pCell),F333,((pCell/COUNT($F$2:F333))*F333)+((1-(pCell/COUNT($F$2:F333)))*(I333*J333)))),I333),IF(Temp!sts_add=1,IF(H333="in-sample",IF(Q333=bigT,((pCell/bigT)*AX333)+((1-(pCell/bigT))*(I333+J333)),IF(OR(ISBLANK(F334),COUNT($AX$2:AX333)&lt;=pCell),AX333,((pCell/COUNT($AX$2:AX333))*AX333)+((1-(pCell/COUNT($AX$2:AX333)))*(I333+J333)))),I333),IF(H333="in-sample",IF(Q333=bigT,((pCell/bigT)*AX333)+((1-(pCell/bigT))*(I333*J333)),IF(OR(ISBLANK(F334),COUNT($AX$2:AX333)&lt;=pCell),AX333,((pCell/COUNT($AX$2:AX333))*AX333)+((1-(pCell/COUNT($AX$2:AX333)))*(I333*J333)))),I333)))))))</f>
        <v/>
      </c>
      <c r="J334" s="120" t="str">
        <f>IF(AND(ISBLANK(F333),H333="in-sample"),"",IF(AND(Temp!fhor_indata=1,H333="out-sample",H334="out-sample"),J333,IF(AND(ISBLANK(F334),H333="out-sample"),"",IF(AND(Temp!optSeasCoef=0,Temp!sts_add=1),IF(H333="in-sample",IF(Q333=bigT,((qCell/bigT)*(I334-I333))+((1-(qCell/bigT))*J333),IF(OR(ISBLANK(F334),COUNT($F$2:F333)&lt;=qCell),IF(COUNT($F$2:F333)=1,0,F333-F332),((qCell/COUNT($F$2:F333))*(I334-I333))+((1-(qCell/COUNT($F$2:F333)))*J333))),J333),IF(AND(Temp!optSeasCoef=0,Temp!sts_multp=1),IF(H333="in-sample",IF(Q333=bigT,((qCell/bigT)*(I334/I333))+((1-(qCell/bigT))*J333),IF(qCell=0,1,IF(OR(ISBLANK(F334),COUNT($F$2:F333)&lt;=qCell),IF(COUNT($F$2:F333)=1,1,F333/F332),((qCell/COUNT($F$2:F333))*(I334/I333))+((1-(qCell/COUNT($F$2:F333)))*J333)))),J333),IF(Temp!sts_add=1,IF(H333="in-sample",IF(Q333=bigT,((qCell/bigT)*(I334-I333))+((1-(qCell/bigT))*J333),IF(OR(ISBLANK(F334),COUNT($AX$2:AX333)&lt;=qCell),IF(COUNT($AX$2:AX333)=1,0,AX333-AX332),((qCell/COUNT($AX$2:AX333))*(I334-I333))+((1-(qCell/COUNT($AX$2:AX333)))*J333))),J333),IF(H333="in-sample",IF(Q333=bigT,((qCell/bigT)*(I334/I333))+((1-(qCell/bigT))*J333),IF(qCell=0,1,IF(OR(ISBLANK(F334),COUNT($AX$2:AX333)&lt;=qCell),IF(COUNT($AX$2:AX333)=1,1,AX333/AX332),((qCell/COUNT($AX$2:AX333))*(I334/I333))+((1-(qCell/COUNT($AX$2:AX333)))*J333)))),J333)))))))</f>
        <v/>
      </c>
      <c r="K334" s="120" t="str">
        <f>IF(H334="","",IF(AND(Temp!optSeasCoef=0,Temp!sts_add=1),IF(H334="out-sample",I334+(Q334*J334),I334+J334),IF(AND(Temp!optSeasCoef=0,Temp!sts_multp=1),IF(H334="out-sample",I334*(J334^Q334),I334*J334),IF(Temp!sts_add=1,IF(H334="out-sample",(I334+(Q334*J334))*G334,(I334+J334)*G334),IF(H334="out-sample",I334*(J334^Q334)*G334,I334*J334*G334)))))</f>
        <v/>
      </c>
      <c r="L334" s="116" t="str">
        <f t="shared" si="55"/>
        <v/>
      </c>
      <c r="M334" s="116" t="str">
        <f t="shared" si="56"/>
        <v/>
      </c>
      <c r="N334" s="116" t="str">
        <f t="shared" si="57"/>
        <v/>
      </c>
      <c r="O334" s="116" t="str">
        <f t="shared" si="58"/>
        <v/>
      </c>
      <c r="P334" s="116" t="str">
        <f t="shared" si="59"/>
        <v/>
      </c>
      <c r="Q334" s="94" t="str">
        <f>IF(AND(Temp!fhor_indata=1,ISBLANK(F334),H333="in-sample"),1,IF(AND(Temp!fhor_indata=1,H333="out-sample",Q333&lt;XfHor),Q333+1,IF(ISBLANK(F334),"",IF(AND(H334="out-sample",H333="in-sample"),1,IF(AND(H334="out-sample",H333="out-sample"),Q333+1,IF(ISNUMBER(Q333),Q333+1,1))))))</f>
        <v/>
      </c>
      <c r="R334" s="94" t="str">
        <f t="shared" si="60"/>
        <v/>
      </c>
      <c r="S334" s="94" t="str">
        <f>IF(Temp!fhor_indata=1,IF(S333=XobsHor,1,IF(COUNT($S$2:S333)&lt;=XobsHor,S333+1,IF(AND(COUNT($S$2:S333)&lt;=XobsHor+XfHor,IFERROR(MOD(S333,XobsHor)&lt;XfHor,FALSE)),S333+1,""))),IF(ISBLANK(F334),"",IF(S333=maxP,1,IF(S333&lt;maxP,S333+1,IF(COUNT($S$2:S334)&lt;=XobsHor,S333+1,"")))))</f>
        <v/>
      </c>
      <c r="T334" s="3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W334" s="122" t="str">
        <f t="shared" si="62"/>
        <v/>
      </c>
      <c r="AX334" s="123" t="str">
        <f t="shared" si="63"/>
        <v/>
      </c>
      <c r="AY334" s="124" t="str">
        <f t="shared" si="64"/>
        <v/>
      </c>
      <c r="AZ334" s="124" t="str">
        <f t="shared" si="65"/>
        <v/>
      </c>
      <c r="BF334" s="91"/>
    </row>
    <row r="335" spans="1:58" s="78" customFormat="1" ht="14.25" x14ac:dyDescent="0.2">
      <c r="A335" s="6"/>
      <c r="B335" s="6"/>
      <c r="C335" s="6"/>
      <c r="D335" s="3"/>
      <c r="E335" s="98" t="str">
        <f t="shared" si="61"/>
        <v/>
      </c>
      <c r="F335" s="117"/>
      <c r="G335" s="116" t="str">
        <f>IF(E335="","",IF(Temp!optSeasCoef=0,1,INDEX($C$2:$C$13,IF(MOD(COUNT($E$2:E335),seas_indx)=0,seas_indx,MOD(COUNT($E$2:E335),seas_indx)))))</f>
        <v/>
      </c>
      <c r="H335" s="97" t="str">
        <f>IFERROR(IF(Temp!fhor_indata=1,IF(COUNT($S$2:S335)&lt;=XobsHor,"in-sample",IF(AND(COUNT($S$2:S335)&lt;=XobsHor+XfHor,MOD(S334,XobsHor)&lt;XfHor),"out-sample","")),IF(ISBLANK(F335),"",IF(COUNT($F$2:F335)&lt;=XobsHor-XfHor,"in-sample","out-sample"))),"")</f>
        <v/>
      </c>
      <c r="I335" s="120" t="str">
        <f>IF(AND(ISBLANK(F334),H334="in-sample"),"",IF(AND(Temp!fhor_indata=1,H334="out-sample",H335="out-sample"),I334,IF(AND(ISBLANK(F335),H334="out-sample"),"",IF(AND(Temp!optSeasCoef=0,Temp!sts_add=1),IF(H334="in-sample",IF(Q334=bigT,((pCell/bigT)*F334)+((1-(pCell/bigT))*(I334+J334)),IF(OR(ISBLANK(F335),COUNT($F$2:F334)&lt;=pCell),F334,((pCell/COUNT($F$2:F334))*F334)+((1-(pCell/COUNT($F$2:F334)))*(I334+J334)))),I334),IF(AND(Temp!optSeasCoef=0,Temp!sts_multp=1),IF(H334="in-sample",IF(Q334=bigT,((pCell/bigT)*F334)+((1-(pCell/bigT))*(I334*J334)),IF(OR(ISBLANK(F335),COUNT(F$2:$F334)&lt;=pCell),F334,((pCell/COUNT($F$2:F334))*F334)+((1-(pCell/COUNT($F$2:F334)))*(I334*J334)))),I334),IF(Temp!sts_add=1,IF(H334="in-sample",IF(Q334=bigT,((pCell/bigT)*AX334)+((1-(pCell/bigT))*(I334+J334)),IF(OR(ISBLANK(F335),COUNT($AX$2:AX334)&lt;=pCell),AX334,((pCell/COUNT($AX$2:AX334))*AX334)+((1-(pCell/COUNT($AX$2:AX334)))*(I334+J334)))),I334),IF(H334="in-sample",IF(Q334=bigT,((pCell/bigT)*AX334)+((1-(pCell/bigT))*(I334*J334)),IF(OR(ISBLANK(F335),COUNT($AX$2:AX334)&lt;=pCell),AX334,((pCell/COUNT($AX$2:AX334))*AX334)+((1-(pCell/COUNT($AX$2:AX334)))*(I334*J334)))),I334)))))))</f>
        <v/>
      </c>
      <c r="J335" s="120" t="str">
        <f>IF(AND(ISBLANK(F334),H334="in-sample"),"",IF(AND(Temp!fhor_indata=1,H334="out-sample",H335="out-sample"),J334,IF(AND(ISBLANK(F335),H334="out-sample"),"",IF(AND(Temp!optSeasCoef=0,Temp!sts_add=1),IF(H334="in-sample",IF(Q334=bigT,((qCell/bigT)*(I335-I334))+((1-(qCell/bigT))*J334),IF(OR(ISBLANK(F335),COUNT($F$2:F334)&lt;=qCell),IF(COUNT($F$2:F334)=1,0,F334-F333),((qCell/COUNT($F$2:F334))*(I335-I334))+((1-(qCell/COUNT($F$2:F334)))*J334))),J334),IF(AND(Temp!optSeasCoef=0,Temp!sts_multp=1),IF(H334="in-sample",IF(Q334=bigT,((qCell/bigT)*(I335/I334))+((1-(qCell/bigT))*J334),IF(qCell=0,1,IF(OR(ISBLANK(F335),COUNT($F$2:F334)&lt;=qCell),IF(COUNT($F$2:F334)=1,1,F334/F333),((qCell/COUNT($F$2:F334))*(I335/I334))+((1-(qCell/COUNT($F$2:F334)))*J334)))),J334),IF(Temp!sts_add=1,IF(H334="in-sample",IF(Q334=bigT,((qCell/bigT)*(I335-I334))+((1-(qCell/bigT))*J334),IF(OR(ISBLANK(F335),COUNT($AX$2:AX334)&lt;=qCell),IF(COUNT($AX$2:AX334)=1,0,AX334-AX333),((qCell/COUNT($AX$2:AX334))*(I335-I334))+((1-(qCell/COUNT($AX$2:AX334)))*J334))),J334),IF(H334="in-sample",IF(Q334=bigT,((qCell/bigT)*(I335/I334))+((1-(qCell/bigT))*J334),IF(qCell=0,1,IF(OR(ISBLANK(F335),COUNT($AX$2:AX334)&lt;=qCell),IF(COUNT($AX$2:AX334)=1,1,AX334/AX333),((qCell/COUNT($AX$2:AX334))*(I335/I334))+((1-(qCell/COUNT($AX$2:AX334)))*J334)))),J334)))))))</f>
        <v/>
      </c>
      <c r="K335" s="120" t="str">
        <f>IF(H335="","",IF(AND(Temp!optSeasCoef=0,Temp!sts_add=1),IF(H335="out-sample",I335+(Q335*J335),I335+J335),IF(AND(Temp!optSeasCoef=0,Temp!sts_multp=1),IF(H335="out-sample",I335*(J335^Q335),I335*J335),IF(Temp!sts_add=1,IF(H335="out-sample",(I335+(Q335*J335))*G335,(I335+J335)*G335),IF(H335="out-sample",I335*(J335^Q335)*G335,I335*J335*G335)))))</f>
        <v/>
      </c>
      <c r="L335" s="116" t="str">
        <f t="shared" si="55"/>
        <v/>
      </c>
      <c r="M335" s="116" t="str">
        <f t="shared" si="56"/>
        <v/>
      </c>
      <c r="N335" s="116" t="str">
        <f t="shared" si="57"/>
        <v/>
      </c>
      <c r="O335" s="116" t="str">
        <f t="shared" si="58"/>
        <v/>
      </c>
      <c r="P335" s="116" t="str">
        <f t="shared" si="59"/>
        <v/>
      </c>
      <c r="Q335" s="94" t="str">
        <f>IF(AND(Temp!fhor_indata=1,ISBLANK(F335),H334="in-sample"),1,IF(AND(Temp!fhor_indata=1,H334="out-sample",Q334&lt;XfHor),Q334+1,IF(ISBLANK(F335),"",IF(AND(H335="out-sample",H334="in-sample"),1,IF(AND(H335="out-sample",H334="out-sample"),Q334+1,IF(ISNUMBER(Q334),Q334+1,1))))))</f>
        <v/>
      </c>
      <c r="R335" s="94" t="str">
        <f t="shared" si="60"/>
        <v/>
      </c>
      <c r="S335" s="94" t="str">
        <f>IF(Temp!fhor_indata=1,IF(S334=XobsHor,1,IF(COUNT($S$2:S334)&lt;=XobsHor,S334+1,IF(AND(COUNT($S$2:S334)&lt;=XobsHor+XfHor,IFERROR(MOD(S334,XobsHor)&lt;XfHor,FALSE)),S334+1,""))),IF(ISBLANK(F335),"",IF(S334=maxP,1,IF(S334&lt;maxP,S334+1,IF(COUNT($S$2:S335)&lt;=XobsHor,S334+1,"")))))</f>
        <v/>
      </c>
      <c r="T335" s="3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W335" s="122" t="str">
        <f t="shared" si="62"/>
        <v/>
      </c>
      <c r="AX335" s="123" t="str">
        <f t="shared" si="63"/>
        <v/>
      </c>
      <c r="AY335" s="124" t="str">
        <f t="shared" si="64"/>
        <v/>
      </c>
      <c r="AZ335" s="124" t="str">
        <f t="shared" si="65"/>
        <v/>
      </c>
      <c r="BF335" s="91"/>
    </row>
    <row r="336" spans="1:58" s="78" customFormat="1" ht="14.25" x14ac:dyDescent="0.2">
      <c r="A336" s="6"/>
      <c r="B336" s="6"/>
      <c r="C336" s="6"/>
      <c r="D336" s="3"/>
      <c r="E336" s="98" t="str">
        <f t="shared" si="61"/>
        <v/>
      </c>
      <c r="F336" s="117"/>
      <c r="G336" s="116" t="str">
        <f>IF(E336="","",IF(Temp!optSeasCoef=0,1,INDEX($C$2:$C$13,IF(MOD(COUNT($E$2:E336),seas_indx)=0,seas_indx,MOD(COUNT($E$2:E336),seas_indx)))))</f>
        <v/>
      </c>
      <c r="H336" s="97" t="str">
        <f>IFERROR(IF(Temp!fhor_indata=1,IF(COUNT($S$2:S336)&lt;=XobsHor,"in-sample",IF(AND(COUNT($S$2:S336)&lt;=XobsHor+XfHor,MOD(S335,XobsHor)&lt;XfHor),"out-sample","")),IF(ISBLANK(F336),"",IF(COUNT($F$2:F336)&lt;=XobsHor-XfHor,"in-sample","out-sample"))),"")</f>
        <v/>
      </c>
      <c r="I336" s="120" t="str">
        <f>IF(AND(ISBLANK(F335),H335="in-sample"),"",IF(AND(Temp!fhor_indata=1,H335="out-sample",H336="out-sample"),I335,IF(AND(ISBLANK(F336),H335="out-sample"),"",IF(AND(Temp!optSeasCoef=0,Temp!sts_add=1),IF(H335="in-sample",IF(Q335=bigT,((pCell/bigT)*F335)+((1-(pCell/bigT))*(I335+J335)),IF(OR(ISBLANK(F336),COUNT($F$2:F335)&lt;=pCell),F335,((pCell/COUNT($F$2:F335))*F335)+((1-(pCell/COUNT($F$2:F335)))*(I335+J335)))),I335),IF(AND(Temp!optSeasCoef=0,Temp!sts_multp=1),IF(H335="in-sample",IF(Q335=bigT,((pCell/bigT)*F335)+((1-(pCell/bigT))*(I335*J335)),IF(OR(ISBLANK(F336),COUNT(F$2:$F335)&lt;=pCell),F335,((pCell/COUNT($F$2:F335))*F335)+((1-(pCell/COUNT($F$2:F335)))*(I335*J335)))),I335),IF(Temp!sts_add=1,IF(H335="in-sample",IF(Q335=bigT,((pCell/bigT)*AX335)+((1-(pCell/bigT))*(I335+J335)),IF(OR(ISBLANK(F336),COUNT($AX$2:AX335)&lt;=pCell),AX335,((pCell/COUNT($AX$2:AX335))*AX335)+((1-(pCell/COUNT($AX$2:AX335)))*(I335+J335)))),I335),IF(H335="in-sample",IF(Q335=bigT,((pCell/bigT)*AX335)+((1-(pCell/bigT))*(I335*J335)),IF(OR(ISBLANK(F336),COUNT($AX$2:AX335)&lt;=pCell),AX335,((pCell/COUNT($AX$2:AX335))*AX335)+((1-(pCell/COUNT($AX$2:AX335)))*(I335*J335)))),I335)))))))</f>
        <v/>
      </c>
      <c r="J336" s="120" t="str">
        <f>IF(AND(ISBLANK(F335),H335="in-sample"),"",IF(AND(Temp!fhor_indata=1,H335="out-sample",H336="out-sample"),J335,IF(AND(ISBLANK(F336),H335="out-sample"),"",IF(AND(Temp!optSeasCoef=0,Temp!sts_add=1),IF(H335="in-sample",IF(Q335=bigT,((qCell/bigT)*(I336-I335))+((1-(qCell/bigT))*J335),IF(OR(ISBLANK(F336),COUNT($F$2:F335)&lt;=qCell),IF(COUNT($F$2:F335)=1,0,F335-F334),((qCell/COUNT($F$2:F335))*(I336-I335))+((1-(qCell/COUNT($F$2:F335)))*J335))),J335),IF(AND(Temp!optSeasCoef=0,Temp!sts_multp=1),IF(H335="in-sample",IF(Q335=bigT,((qCell/bigT)*(I336/I335))+((1-(qCell/bigT))*J335),IF(qCell=0,1,IF(OR(ISBLANK(F336),COUNT($F$2:F335)&lt;=qCell),IF(COUNT($F$2:F335)=1,1,F335/F334),((qCell/COUNT($F$2:F335))*(I336/I335))+((1-(qCell/COUNT($F$2:F335)))*J335)))),J335),IF(Temp!sts_add=1,IF(H335="in-sample",IF(Q335=bigT,((qCell/bigT)*(I336-I335))+((1-(qCell/bigT))*J335),IF(OR(ISBLANK(F336),COUNT($AX$2:AX335)&lt;=qCell),IF(COUNT($AX$2:AX335)=1,0,AX335-AX334),((qCell/COUNT($AX$2:AX335))*(I336-I335))+((1-(qCell/COUNT($AX$2:AX335)))*J335))),J335),IF(H335="in-sample",IF(Q335=bigT,((qCell/bigT)*(I336/I335))+((1-(qCell/bigT))*J335),IF(qCell=0,1,IF(OR(ISBLANK(F336),COUNT($AX$2:AX335)&lt;=qCell),IF(COUNT($AX$2:AX335)=1,1,AX335/AX334),((qCell/COUNT($AX$2:AX335))*(I336/I335))+((1-(qCell/COUNT($AX$2:AX335)))*J335)))),J335)))))))</f>
        <v/>
      </c>
      <c r="K336" s="120" t="str">
        <f>IF(H336="","",IF(AND(Temp!optSeasCoef=0,Temp!sts_add=1),IF(H336="out-sample",I336+(Q336*J336),I336+J336),IF(AND(Temp!optSeasCoef=0,Temp!sts_multp=1),IF(H336="out-sample",I336*(J336^Q336),I336*J336),IF(Temp!sts_add=1,IF(H336="out-sample",(I336+(Q336*J336))*G336,(I336+J336)*G336),IF(H336="out-sample",I336*(J336^Q336)*G336,I336*J336*G336)))))</f>
        <v/>
      </c>
      <c r="L336" s="116" t="str">
        <f t="shared" si="55"/>
        <v/>
      </c>
      <c r="M336" s="116" t="str">
        <f t="shared" si="56"/>
        <v/>
      </c>
      <c r="N336" s="116" t="str">
        <f t="shared" si="57"/>
        <v/>
      </c>
      <c r="O336" s="116" t="str">
        <f t="shared" si="58"/>
        <v/>
      </c>
      <c r="P336" s="116" t="str">
        <f t="shared" si="59"/>
        <v/>
      </c>
      <c r="Q336" s="94" t="str">
        <f>IF(AND(Temp!fhor_indata=1,ISBLANK(F336),H335="in-sample"),1,IF(AND(Temp!fhor_indata=1,H335="out-sample",Q335&lt;XfHor),Q335+1,IF(ISBLANK(F336),"",IF(AND(H336="out-sample",H335="in-sample"),1,IF(AND(H336="out-sample",H335="out-sample"),Q335+1,IF(ISNUMBER(Q335),Q335+1,1))))))</f>
        <v/>
      </c>
      <c r="R336" s="94" t="str">
        <f t="shared" si="60"/>
        <v/>
      </c>
      <c r="S336" s="94" t="str">
        <f>IF(Temp!fhor_indata=1,IF(S335=XobsHor,1,IF(COUNT($S$2:S335)&lt;=XobsHor,S335+1,IF(AND(COUNT($S$2:S335)&lt;=XobsHor+XfHor,IFERROR(MOD(S335,XobsHor)&lt;XfHor,FALSE)),S335+1,""))),IF(ISBLANK(F336),"",IF(S335=maxP,1,IF(S335&lt;maxP,S335+1,IF(COUNT($S$2:S336)&lt;=XobsHor,S335+1,"")))))</f>
        <v/>
      </c>
      <c r="T336" s="3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W336" s="122" t="str">
        <f t="shared" si="62"/>
        <v/>
      </c>
      <c r="AX336" s="123" t="str">
        <f t="shared" si="63"/>
        <v/>
      </c>
      <c r="AY336" s="124" t="str">
        <f t="shared" si="64"/>
        <v/>
      </c>
      <c r="AZ336" s="124" t="str">
        <f t="shared" si="65"/>
        <v/>
      </c>
      <c r="BF336" s="91"/>
    </row>
    <row r="337" spans="1:58" s="78" customFormat="1" ht="14.25" x14ac:dyDescent="0.2">
      <c r="A337" s="6"/>
      <c r="B337" s="6"/>
      <c r="C337" s="6"/>
      <c r="D337" s="3"/>
      <c r="E337" s="98" t="str">
        <f t="shared" si="61"/>
        <v/>
      </c>
      <c r="F337" s="117"/>
      <c r="G337" s="116" t="str">
        <f>IF(E337="","",IF(Temp!optSeasCoef=0,1,INDEX($C$2:$C$13,IF(MOD(COUNT($E$2:E337),seas_indx)=0,seas_indx,MOD(COUNT($E$2:E337),seas_indx)))))</f>
        <v/>
      </c>
      <c r="H337" s="97" t="str">
        <f>IFERROR(IF(Temp!fhor_indata=1,IF(COUNT($S$2:S337)&lt;=XobsHor,"in-sample",IF(AND(COUNT($S$2:S337)&lt;=XobsHor+XfHor,MOD(S336,XobsHor)&lt;XfHor),"out-sample","")),IF(ISBLANK(F337),"",IF(COUNT($F$2:F337)&lt;=XobsHor-XfHor,"in-sample","out-sample"))),"")</f>
        <v/>
      </c>
      <c r="I337" s="120" t="str">
        <f>IF(AND(ISBLANK(F336),H336="in-sample"),"",IF(AND(Temp!fhor_indata=1,H336="out-sample",H337="out-sample"),I336,IF(AND(ISBLANK(F337),H336="out-sample"),"",IF(AND(Temp!optSeasCoef=0,Temp!sts_add=1),IF(H336="in-sample",IF(Q336=bigT,((pCell/bigT)*F336)+((1-(pCell/bigT))*(I336+J336)),IF(OR(ISBLANK(F337),COUNT($F$2:F336)&lt;=pCell),F336,((pCell/COUNT($F$2:F336))*F336)+((1-(pCell/COUNT($F$2:F336)))*(I336+J336)))),I336),IF(AND(Temp!optSeasCoef=0,Temp!sts_multp=1),IF(H336="in-sample",IF(Q336=bigT,((pCell/bigT)*F336)+((1-(pCell/bigT))*(I336*J336)),IF(OR(ISBLANK(F337),COUNT(F$2:$F336)&lt;=pCell),F336,((pCell/COUNT($F$2:F336))*F336)+((1-(pCell/COUNT($F$2:F336)))*(I336*J336)))),I336),IF(Temp!sts_add=1,IF(H336="in-sample",IF(Q336=bigT,((pCell/bigT)*AX336)+((1-(pCell/bigT))*(I336+J336)),IF(OR(ISBLANK(F337),COUNT($AX$2:AX336)&lt;=pCell),AX336,((pCell/COUNT($AX$2:AX336))*AX336)+((1-(pCell/COUNT($AX$2:AX336)))*(I336+J336)))),I336),IF(H336="in-sample",IF(Q336=bigT,((pCell/bigT)*AX336)+((1-(pCell/bigT))*(I336*J336)),IF(OR(ISBLANK(F337),COUNT($AX$2:AX336)&lt;=pCell),AX336,((pCell/COUNT($AX$2:AX336))*AX336)+((1-(pCell/COUNT($AX$2:AX336)))*(I336*J336)))),I336)))))))</f>
        <v/>
      </c>
      <c r="J337" s="120" t="str">
        <f>IF(AND(ISBLANK(F336),H336="in-sample"),"",IF(AND(Temp!fhor_indata=1,H336="out-sample",H337="out-sample"),J336,IF(AND(ISBLANK(F337),H336="out-sample"),"",IF(AND(Temp!optSeasCoef=0,Temp!sts_add=1),IF(H336="in-sample",IF(Q336=bigT,((qCell/bigT)*(I337-I336))+((1-(qCell/bigT))*J336),IF(OR(ISBLANK(F337),COUNT($F$2:F336)&lt;=qCell),IF(COUNT($F$2:F336)=1,0,F336-F335),((qCell/COUNT($F$2:F336))*(I337-I336))+((1-(qCell/COUNT($F$2:F336)))*J336))),J336),IF(AND(Temp!optSeasCoef=0,Temp!sts_multp=1),IF(H336="in-sample",IF(Q336=bigT,((qCell/bigT)*(I337/I336))+((1-(qCell/bigT))*J336),IF(qCell=0,1,IF(OR(ISBLANK(F337),COUNT($F$2:F336)&lt;=qCell),IF(COUNT($F$2:F336)=1,1,F336/F335),((qCell/COUNT($F$2:F336))*(I337/I336))+((1-(qCell/COUNT($F$2:F336)))*J336)))),J336),IF(Temp!sts_add=1,IF(H336="in-sample",IF(Q336=bigT,((qCell/bigT)*(I337-I336))+((1-(qCell/bigT))*J336),IF(OR(ISBLANK(F337),COUNT($AX$2:AX336)&lt;=qCell),IF(COUNT($AX$2:AX336)=1,0,AX336-AX335),((qCell/COUNT($AX$2:AX336))*(I337-I336))+((1-(qCell/COUNT($AX$2:AX336)))*J336))),J336),IF(H336="in-sample",IF(Q336=bigT,((qCell/bigT)*(I337/I336))+((1-(qCell/bigT))*J336),IF(qCell=0,1,IF(OR(ISBLANK(F337),COUNT($AX$2:AX336)&lt;=qCell),IF(COUNT($AX$2:AX336)=1,1,AX336/AX335),((qCell/COUNT($AX$2:AX336))*(I337/I336))+((1-(qCell/COUNT($AX$2:AX336)))*J336)))),J336)))))))</f>
        <v/>
      </c>
      <c r="K337" s="120" t="str">
        <f>IF(H337="","",IF(AND(Temp!optSeasCoef=0,Temp!sts_add=1),IF(H337="out-sample",I337+(Q337*J337),I337+J337),IF(AND(Temp!optSeasCoef=0,Temp!sts_multp=1),IF(H337="out-sample",I337*(J337^Q337),I337*J337),IF(Temp!sts_add=1,IF(H337="out-sample",(I337+(Q337*J337))*G337,(I337+J337)*G337),IF(H337="out-sample",I337*(J337^Q337)*G337,I337*J337*G337)))))</f>
        <v/>
      </c>
      <c r="L337" s="116" t="str">
        <f t="shared" si="55"/>
        <v/>
      </c>
      <c r="M337" s="116" t="str">
        <f t="shared" si="56"/>
        <v/>
      </c>
      <c r="N337" s="116" t="str">
        <f t="shared" si="57"/>
        <v/>
      </c>
      <c r="O337" s="116" t="str">
        <f t="shared" si="58"/>
        <v/>
      </c>
      <c r="P337" s="116" t="str">
        <f t="shared" si="59"/>
        <v/>
      </c>
      <c r="Q337" s="94" t="str">
        <f>IF(AND(Temp!fhor_indata=1,ISBLANK(F337),H336="in-sample"),1,IF(AND(Temp!fhor_indata=1,H336="out-sample",Q336&lt;XfHor),Q336+1,IF(ISBLANK(F337),"",IF(AND(H337="out-sample",H336="in-sample"),1,IF(AND(H337="out-sample",H336="out-sample"),Q336+1,IF(ISNUMBER(Q336),Q336+1,1))))))</f>
        <v/>
      </c>
      <c r="R337" s="94" t="str">
        <f t="shared" si="60"/>
        <v/>
      </c>
      <c r="S337" s="94" t="str">
        <f>IF(Temp!fhor_indata=1,IF(S336=XobsHor,1,IF(COUNT($S$2:S336)&lt;=XobsHor,S336+1,IF(AND(COUNT($S$2:S336)&lt;=XobsHor+XfHor,IFERROR(MOD(S336,XobsHor)&lt;XfHor,FALSE)),S336+1,""))),IF(ISBLANK(F337),"",IF(S336=maxP,1,IF(S336&lt;maxP,S336+1,IF(COUNT($S$2:S337)&lt;=XobsHor,S336+1,"")))))</f>
        <v/>
      </c>
      <c r="T337" s="3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W337" s="122" t="str">
        <f t="shared" si="62"/>
        <v/>
      </c>
      <c r="AX337" s="123" t="str">
        <f t="shared" si="63"/>
        <v/>
      </c>
      <c r="AY337" s="124" t="str">
        <f t="shared" si="64"/>
        <v/>
      </c>
      <c r="AZ337" s="124" t="str">
        <f t="shared" si="65"/>
        <v/>
      </c>
      <c r="BF337" s="91"/>
    </row>
    <row r="338" spans="1:58" s="78" customFormat="1" ht="14.25" x14ac:dyDescent="0.2">
      <c r="A338" s="6"/>
      <c r="B338" s="6"/>
      <c r="C338" s="6"/>
      <c r="D338" s="3"/>
      <c r="E338" s="98" t="str">
        <f t="shared" si="61"/>
        <v/>
      </c>
      <c r="F338" s="117"/>
      <c r="G338" s="116" t="str">
        <f>IF(E338="","",IF(Temp!optSeasCoef=0,1,INDEX($C$2:$C$13,IF(MOD(COUNT($E$2:E338),seas_indx)=0,seas_indx,MOD(COUNT($E$2:E338),seas_indx)))))</f>
        <v/>
      </c>
      <c r="H338" s="97" t="str">
        <f>IFERROR(IF(Temp!fhor_indata=1,IF(COUNT($S$2:S338)&lt;=XobsHor,"in-sample",IF(AND(COUNT($S$2:S338)&lt;=XobsHor+XfHor,MOD(S337,XobsHor)&lt;XfHor),"out-sample","")),IF(ISBLANK(F338),"",IF(COUNT($F$2:F338)&lt;=XobsHor-XfHor,"in-sample","out-sample"))),"")</f>
        <v/>
      </c>
      <c r="I338" s="120" t="str">
        <f>IF(AND(ISBLANK(F337),H337="in-sample"),"",IF(AND(Temp!fhor_indata=1,H337="out-sample",H338="out-sample"),I337,IF(AND(ISBLANK(F338),H337="out-sample"),"",IF(AND(Temp!optSeasCoef=0,Temp!sts_add=1),IF(H337="in-sample",IF(Q337=bigT,((pCell/bigT)*F337)+((1-(pCell/bigT))*(I337+J337)),IF(OR(ISBLANK(F338),COUNT($F$2:F337)&lt;=pCell),F337,((pCell/COUNT($F$2:F337))*F337)+((1-(pCell/COUNT($F$2:F337)))*(I337+J337)))),I337),IF(AND(Temp!optSeasCoef=0,Temp!sts_multp=1),IF(H337="in-sample",IF(Q337=bigT,((pCell/bigT)*F337)+((1-(pCell/bigT))*(I337*J337)),IF(OR(ISBLANK(F338),COUNT(F$2:$F337)&lt;=pCell),F337,((pCell/COUNT($F$2:F337))*F337)+((1-(pCell/COUNT($F$2:F337)))*(I337*J337)))),I337),IF(Temp!sts_add=1,IF(H337="in-sample",IF(Q337=bigT,((pCell/bigT)*AX337)+((1-(pCell/bigT))*(I337+J337)),IF(OR(ISBLANK(F338),COUNT($AX$2:AX337)&lt;=pCell),AX337,((pCell/COUNT($AX$2:AX337))*AX337)+((1-(pCell/COUNT($AX$2:AX337)))*(I337+J337)))),I337),IF(H337="in-sample",IF(Q337=bigT,((pCell/bigT)*AX337)+((1-(pCell/bigT))*(I337*J337)),IF(OR(ISBLANK(F338),COUNT($AX$2:AX337)&lt;=pCell),AX337,((pCell/COUNT($AX$2:AX337))*AX337)+((1-(pCell/COUNT($AX$2:AX337)))*(I337*J337)))),I337)))))))</f>
        <v/>
      </c>
      <c r="J338" s="120" t="str">
        <f>IF(AND(ISBLANK(F337),H337="in-sample"),"",IF(AND(Temp!fhor_indata=1,H337="out-sample",H338="out-sample"),J337,IF(AND(ISBLANK(F338),H337="out-sample"),"",IF(AND(Temp!optSeasCoef=0,Temp!sts_add=1),IF(H337="in-sample",IF(Q337=bigT,((qCell/bigT)*(I338-I337))+((1-(qCell/bigT))*J337),IF(OR(ISBLANK(F338),COUNT($F$2:F337)&lt;=qCell),IF(COUNT($F$2:F337)=1,0,F337-F336),((qCell/COUNT($F$2:F337))*(I338-I337))+((1-(qCell/COUNT($F$2:F337)))*J337))),J337),IF(AND(Temp!optSeasCoef=0,Temp!sts_multp=1),IF(H337="in-sample",IF(Q337=bigT,((qCell/bigT)*(I338/I337))+((1-(qCell/bigT))*J337),IF(qCell=0,1,IF(OR(ISBLANK(F338),COUNT($F$2:F337)&lt;=qCell),IF(COUNT($F$2:F337)=1,1,F337/F336),((qCell/COUNT($F$2:F337))*(I338/I337))+((1-(qCell/COUNT($F$2:F337)))*J337)))),J337),IF(Temp!sts_add=1,IF(H337="in-sample",IF(Q337=bigT,((qCell/bigT)*(I338-I337))+((1-(qCell/bigT))*J337),IF(OR(ISBLANK(F338),COUNT($AX$2:AX337)&lt;=qCell),IF(COUNT($AX$2:AX337)=1,0,AX337-AX336),((qCell/COUNT($AX$2:AX337))*(I338-I337))+((1-(qCell/COUNT($AX$2:AX337)))*J337))),J337),IF(H337="in-sample",IF(Q337=bigT,((qCell/bigT)*(I338/I337))+((1-(qCell/bigT))*J337),IF(qCell=0,1,IF(OR(ISBLANK(F338),COUNT($AX$2:AX337)&lt;=qCell),IF(COUNT($AX$2:AX337)=1,1,AX337/AX336),((qCell/COUNT($AX$2:AX337))*(I338/I337))+((1-(qCell/COUNT($AX$2:AX337)))*J337)))),J337)))))))</f>
        <v/>
      </c>
      <c r="K338" s="120" t="str">
        <f>IF(H338="","",IF(AND(Temp!optSeasCoef=0,Temp!sts_add=1),IF(H338="out-sample",I338+(Q338*J338),I338+J338),IF(AND(Temp!optSeasCoef=0,Temp!sts_multp=1),IF(H338="out-sample",I338*(J338^Q338),I338*J338),IF(Temp!sts_add=1,IF(H338="out-sample",(I338+(Q338*J338))*G338,(I338+J338)*G338),IF(H338="out-sample",I338*(J338^Q338)*G338,I338*J338*G338)))))</f>
        <v/>
      </c>
      <c r="L338" s="116" t="str">
        <f t="shared" si="55"/>
        <v/>
      </c>
      <c r="M338" s="116" t="str">
        <f t="shared" si="56"/>
        <v/>
      </c>
      <c r="N338" s="116" t="str">
        <f t="shared" si="57"/>
        <v/>
      </c>
      <c r="O338" s="116" t="str">
        <f t="shared" si="58"/>
        <v/>
      </c>
      <c r="P338" s="116" t="str">
        <f t="shared" si="59"/>
        <v/>
      </c>
      <c r="Q338" s="94" t="str">
        <f>IF(AND(Temp!fhor_indata=1,ISBLANK(F338),H337="in-sample"),1,IF(AND(Temp!fhor_indata=1,H337="out-sample",Q337&lt;XfHor),Q337+1,IF(ISBLANK(F338),"",IF(AND(H338="out-sample",H337="in-sample"),1,IF(AND(H338="out-sample",H337="out-sample"),Q337+1,IF(ISNUMBER(Q337),Q337+1,1))))))</f>
        <v/>
      </c>
      <c r="R338" s="94" t="str">
        <f t="shared" si="60"/>
        <v/>
      </c>
      <c r="S338" s="94" t="str">
        <f>IF(Temp!fhor_indata=1,IF(S337=XobsHor,1,IF(COUNT($S$2:S337)&lt;=XobsHor,S337+1,IF(AND(COUNT($S$2:S337)&lt;=XobsHor+XfHor,IFERROR(MOD(S337,XobsHor)&lt;XfHor,FALSE)),S337+1,""))),IF(ISBLANK(F338),"",IF(S337=maxP,1,IF(S337&lt;maxP,S337+1,IF(COUNT($S$2:S338)&lt;=XobsHor,S337+1,"")))))</f>
        <v/>
      </c>
      <c r="T338" s="3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W338" s="122" t="str">
        <f t="shared" si="62"/>
        <v/>
      </c>
      <c r="AX338" s="123" t="str">
        <f t="shared" si="63"/>
        <v/>
      </c>
      <c r="AY338" s="124" t="str">
        <f t="shared" si="64"/>
        <v/>
      </c>
      <c r="AZ338" s="124" t="str">
        <f t="shared" si="65"/>
        <v/>
      </c>
      <c r="BF338" s="91"/>
    </row>
    <row r="339" spans="1:58" s="78" customFormat="1" ht="14.25" x14ac:dyDescent="0.2">
      <c r="A339" s="6"/>
      <c r="B339" s="6"/>
      <c r="C339" s="6"/>
      <c r="D339" s="3"/>
      <c r="E339" s="98" t="str">
        <f t="shared" si="61"/>
        <v/>
      </c>
      <c r="F339" s="117"/>
      <c r="G339" s="116" t="str">
        <f>IF(E339="","",IF(Temp!optSeasCoef=0,1,INDEX($C$2:$C$13,IF(MOD(COUNT($E$2:E339),seas_indx)=0,seas_indx,MOD(COUNT($E$2:E339),seas_indx)))))</f>
        <v/>
      </c>
      <c r="H339" s="97" t="str">
        <f>IFERROR(IF(Temp!fhor_indata=1,IF(COUNT($S$2:S339)&lt;=XobsHor,"in-sample",IF(AND(COUNT($S$2:S339)&lt;=XobsHor+XfHor,MOD(S338,XobsHor)&lt;XfHor),"out-sample","")),IF(ISBLANK(F339),"",IF(COUNT($F$2:F339)&lt;=XobsHor-XfHor,"in-sample","out-sample"))),"")</f>
        <v/>
      </c>
      <c r="I339" s="120" t="str">
        <f>IF(AND(ISBLANK(F338),H338="in-sample"),"",IF(AND(Temp!fhor_indata=1,H338="out-sample",H339="out-sample"),I338,IF(AND(ISBLANK(F339),H338="out-sample"),"",IF(AND(Temp!optSeasCoef=0,Temp!sts_add=1),IF(H338="in-sample",IF(Q338=bigT,((pCell/bigT)*F338)+((1-(pCell/bigT))*(I338+J338)),IF(OR(ISBLANK(F339),COUNT($F$2:F338)&lt;=pCell),F338,((pCell/COUNT($F$2:F338))*F338)+((1-(pCell/COUNT($F$2:F338)))*(I338+J338)))),I338),IF(AND(Temp!optSeasCoef=0,Temp!sts_multp=1),IF(H338="in-sample",IF(Q338=bigT,((pCell/bigT)*F338)+((1-(pCell/bigT))*(I338*J338)),IF(OR(ISBLANK(F339),COUNT(F$2:$F338)&lt;=pCell),F338,((pCell/COUNT($F$2:F338))*F338)+((1-(pCell/COUNT($F$2:F338)))*(I338*J338)))),I338),IF(Temp!sts_add=1,IF(H338="in-sample",IF(Q338=bigT,((pCell/bigT)*AX338)+((1-(pCell/bigT))*(I338+J338)),IF(OR(ISBLANK(F339),COUNT($AX$2:AX338)&lt;=pCell),AX338,((pCell/COUNT($AX$2:AX338))*AX338)+((1-(pCell/COUNT($AX$2:AX338)))*(I338+J338)))),I338),IF(H338="in-sample",IF(Q338=bigT,((pCell/bigT)*AX338)+((1-(pCell/bigT))*(I338*J338)),IF(OR(ISBLANK(F339),COUNT($AX$2:AX338)&lt;=pCell),AX338,((pCell/COUNT($AX$2:AX338))*AX338)+((1-(pCell/COUNT($AX$2:AX338)))*(I338*J338)))),I338)))))))</f>
        <v/>
      </c>
      <c r="J339" s="120" t="str">
        <f>IF(AND(ISBLANK(F338),H338="in-sample"),"",IF(AND(Temp!fhor_indata=1,H338="out-sample",H339="out-sample"),J338,IF(AND(ISBLANK(F339),H338="out-sample"),"",IF(AND(Temp!optSeasCoef=0,Temp!sts_add=1),IF(H338="in-sample",IF(Q338=bigT,((qCell/bigT)*(I339-I338))+((1-(qCell/bigT))*J338),IF(OR(ISBLANK(F339),COUNT($F$2:F338)&lt;=qCell),IF(COUNT($F$2:F338)=1,0,F338-F337),((qCell/COUNT($F$2:F338))*(I339-I338))+((1-(qCell/COUNT($F$2:F338)))*J338))),J338),IF(AND(Temp!optSeasCoef=0,Temp!sts_multp=1),IF(H338="in-sample",IF(Q338=bigT,((qCell/bigT)*(I339/I338))+((1-(qCell/bigT))*J338),IF(qCell=0,1,IF(OR(ISBLANK(F339),COUNT($F$2:F338)&lt;=qCell),IF(COUNT($F$2:F338)=1,1,F338/F337),((qCell/COUNT($F$2:F338))*(I339/I338))+((1-(qCell/COUNT($F$2:F338)))*J338)))),J338),IF(Temp!sts_add=1,IF(H338="in-sample",IF(Q338=bigT,((qCell/bigT)*(I339-I338))+((1-(qCell/bigT))*J338),IF(OR(ISBLANK(F339),COUNT($AX$2:AX338)&lt;=qCell),IF(COUNT($AX$2:AX338)=1,0,AX338-AX337),((qCell/COUNT($AX$2:AX338))*(I339-I338))+((1-(qCell/COUNT($AX$2:AX338)))*J338))),J338),IF(H338="in-sample",IF(Q338=bigT,((qCell/bigT)*(I339/I338))+((1-(qCell/bigT))*J338),IF(qCell=0,1,IF(OR(ISBLANK(F339),COUNT($AX$2:AX338)&lt;=qCell),IF(COUNT($AX$2:AX338)=1,1,AX338/AX337),((qCell/COUNT($AX$2:AX338))*(I339/I338))+((1-(qCell/COUNT($AX$2:AX338)))*J338)))),J338)))))))</f>
        <v/>
      </c>
      <c r="K339" s="120" t="str">
        <f>IF(H339="","",IF(AND(Temp!optSeasCoef=0,Temp!sts_add=1),IF(H339="out-sample",I339+(Q339*J339),I339+J339),IF(AND(Temp!optSeasCoef=0,Temp!sts_multp=1),IF(H339="out-sample",I339*(J339^Q339),I339*J339),IF(Temp!sts_add=1,IF(H339="out-sample",(I339+(Q339*J339))*G339,(I339+J339)*G339),IF(H339="out-sample",I339*(J339^Q339)*G339,I339*J339*G339)))))</f>
        <v/>
      </c>
      <c r="L339" s="116" t="str">
        <f t="shared" si="55"/>
        <v/>
      </c>
      <c r="M339" s="116" t="str">
        <f t="shared" si="56"/>
        <v/>
      </c>
      <c r="N339" s="116" t="str">
        <f t="shared" si="57"/>
        <v/>
      </c>
      <c r="O339" s="116" t="str">
        <f t="shared" si="58"/>
        <v/>
      </c>
      <c r="P339" s="116" t="str">
        <f t="shared" si="59"/>
        <v/>
      </c>
      <c r="Q339" s="94" t="str">
        <f>IF(AND(Temp!fhor_indata=1,ISBLANK(F339),H338="in-sample"),1,IF(AND(Temp!fhor_indata=1,H338="out-sample",Q338&lt;XfHor),Q338+1,IF(ISBLANK(F339),"",IF(AND(H339="out-sample",H338="in-sample"),1,IF(AND(H339="out-sample",H338="out-sample"),Q338+1,IF(ISNUMBER(Q338),Q338+1,1))))))</f>
        <v/>
      </c>
      <c r="R339" s="94" t="str">
        <f t="shared" si="60"/>
        <v/>
      </c>
      <c r="S339" s="94" t="str">
        <f>IF(Temp!fhor_indata=1,IF(S338=XobsHor,1,IF(COUNT($S$2:S338)&lt;=XobsHor,S338+1,IF(AND(COUNT($S$2:S338)&lt;=XobsHor+XfHor,IFERROR(MOD(S338,XobsHor)&lt;XfHor,FALSE)),S338+1,""))),IF(ISBLANK(F339),"",IF(S338=maxP,1,IF(S338&lt;maxP,S338+1,IF(COUNT($S$2:S339)&lt;=XobsHor,S338+1,"")))))</f>
        <v/>
      </c>
      <c r="T339" s="3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W339" s="122" t="str">
        <f t="shared" si="62"/>
        <v/>
      </c>
      <c r="AX339" s="123" t="str">
        <f t="shared" si="63"/>
        <v/>
      </c>
      <c r="AY339" s="124" t="str">
        <f t="shared" si="64"/>
        <v/>
      </c>
      <c r="AZ339" s="124" t="str">
        <f t="shared" si="65"/>
        <v/>
      </c>
      <c r="BF339" s="91"/>
    </row>
    <row r="340" spans="1:58" s="78" customFormat="1" ht="14.25" x14ac:dyDescent="0.2">
      <c r="A340" s="6"/>
      <c r="B340" s="6"/>
      <c r="C340" s="6"/>
      <c r="D340" s="3"/>
      <c r="E340" s="98" t="str">
        <f t="shared" si="61"/>
        <v/>
      </c>
      <c r="F340" s="117"/>
      <c r="G340" s="116" t="str">
        <f>IF(E340="","",IF(Temp!optSeasCoef=0,1,INDEX($C$2:$C$13,IF(MOD(COUNT($E$2:E340),seas_indx)=0,seas_indx,MOD(COUNT($E$2:E340),seas_indx)))))</f>
        <v/>
      </c>
      <c r="H340" s="97" t="str">
        <f>IFERROR(IF(Temp!fhor_indata=1,IF(COUNT($S$2:S340)&lt;=XobsHor,"in-sample",IF(AND(COUNT($S$2:S340)&lt;=XobsHor+XfHor,MOD(S339,XobsHor)&lt;XfHor),"out-sample","")),IF(ISBLANK(F340),"",IF(COUNT($F$2:F340)&lt;=XobsHor-XfHor,"in-sample","out-sample"))),"")</f>
        <v/>
      </c>
      <c r="I340" s="120" t="str">
        <f>IF(AND(ISBLANK(F339),H339="in-sample"),"",IF(AND(Temp!fhor_indata=1,H339="out-sample",H340="out-sample"),I339,IF(AND(ISBLANK(F340),H339="out-sample"),"",IF(AND(Temp!optSeasCoef=0,Temp!sts_add=1),IF(H339="in-sample",IF(Q339=bigT,((pCell/bigT)*F339)+((1-(pCell/bigT))*(I339+J339)),IF(OR(ISBLANK(F340),COUNT($F$2:F339)&lt;=pCell),F339,((pCell/COUNT($F$2:F339))*F339)+((1-(pCell/COUNT($F$2:F339)))*(I339+J339)))),I339),IF(AND(Temp!optSeasCoef=0,Temp!sts_multp=1),IF(H339="in-sample",IF(Q339=bigT,((pCell/bigT)*F339)+((1-(pCell/bigT))*(I339*J339)),IF(OR(ISBLANK(F340),COUNT(F$2:$F339)&lt;=pCell),F339,((pCell/COUNT($F$2:F339))*F339)+((1-(pCell/COUNT($F$2:F339)))*(I339*J339)))),I339),IF(Temp!sts_add=1,IF(H339="in-sample",IF(Q339=bigT,((pCell/bigT)*AX339)+((1-(pCell/bigT))*(I339+J339)),IF(OR(ISBLANK(F340),COUNT($AX$2:AX339)&lt;=pCell),AX339,((pCell/COUNT($AX$2:AX339))*AX339)+((1-(pCell/COUNT($AX$2:AX339)))*(I339+J339)))),I339),IF(H339="in-sample",IF(Q339=bigT,((pCell/bigT)*AX339)+((1-(pCell/bigT))*(I339*J339)),IF(OR(ISBLANK(F340),COUNT($AX$2:AX339)&lt;=pCell),AX339,((pCell/COUNT($AX$2:AX339))*AX339)+((1-(pCell/COUNT($AX$2:AX339)))*(I339*J339)))),I339)))))))</f>
        <v/>
      </c>
      <c r="J340" s="120" t="str">
        <f>IF(AND(ISBLANK(F339),H339="in-sample"),"",IF(AND(Temp!fhor_indata=1,H339="out-sample",H340="out-sample"),J339,IF(AND(ISBLANK(F340),H339="out-sample"),"",IF(AND(Temp!optSeasCoef=0,Temp!sts_add=1),IF(H339="in-sample",IF(Q339=bigT,((qCell/bigT)*(I340-I339))+((1-(qCell/bigT))*J339),IF(OR(ISBLANK(F340),COUNT($F$2:F339)&lt;=qCell),IF(COUNT($F$2:F339)=1,0,F339-F338),((qCell/COUNT($F$2:F339))*(I340-I339))+((1-(qCell/COUNT($F$2:F339)))*J339))),J339),IF(AND(Temp!optSeasCoef=0,Temp!sts_multp=1),IF(H339="in-sample",IF(Q339=bigT,((qCell/bigT)*(I340/I339))+((1-(qCell/bigT))*J339),IF(qCell=0,1,IF(OR(ISBLANK(F340),COUNT($F$2:F339)&lt;=qCell),IF(COUNT($F$2:F339)=1,1,F339/F338),((qCell/COUNT($F$2:F339))*(I340/I339))+((1-(qCell/COUNT($F$2:F339)))*J339)))),J339),IF(Temp!sts_add=1,IF(H339="in-sample",IF(Q339=bigT,((qCell/bigT)*(I340-I339))+((1-(qCell/bigT))*J339),IF(OR(ISBLANK(F340),COUNT($AX$2:AX339)&lt;=qCell),IF(COUNT($AX$2:AX339)=1,0,AX339-AX338),((qCell/COUNT($AX$2:AX339))*(I340-I339))+((1-(qCell/COUNT($AX$2:AX339)))*J339))),J339),IF(H339="in-sample",IF(Q339=bigT,((qCell/bigT)*(I340/I339))+((1-(qCell/bigT))*J339),IF(qCell=0,1,IF(OR(ISBLANK(F340),COUNT($AX$2:AX339)&lt;=qCell),IF(COUNT($AX$2:AX339)=1,1,AX339/AX338),((qCell/COUNT($AX$2:AX339))*(I340/I339))+((1-(qCell/COUNT($AX$2:AX339)))*J339)))),J339)))))))</f>
        <v/>
      </c>
      <c r="K340" s="120" t="str">
        <f>IF(H340="","",IF(AND(Temp!optSeasCoef=0,Temp!sts_add=1),IF(H340="out-sample",I340+(Q340*J340),I340+J340),IF(AND(Temp!optSeasCoef=0,Temp!sts_multp=1),IF(H340="out-sample",I340*(J340^Q340),I340*J340),IF(Temp!sts_add=1,IF(H340="out-sample",(I340+(Q340*J340))*G340,(I340+J340)*G340),IF(H340="out-sample",I340*(J340^Q340)*G340,I340*J340*G340)))))</f>
        <v/>
      </c>
      <c r="L340" s="116" t="str">
        <f t="shared" si="55"/>
        <v/>
      </c>
      <c r="M340" s="116" t="str">
        <f t="shared" si="56"/>
        <v/>
      </c>
      <c r="N340" s="116" t="str">
        <f t="shared" si="57"/>
        <v/>
      </c>
      <c r="O340" s="116" t="str">
        <f t="shared" si="58"/>
        <v/>
      </c>
      <c r="P340" s="116" t="str">
        <f t="shared" si="59"/>
        <v/>
      </c>
      <c r="Q340" s="94" t="str">
        <f>IF(AND(Temp!fhor_indata=1,ISBLANK(F340),H339="in-sample"),1,IF(AND(Temp!fhor_indata=1,H339="out-sample",Q339&lt;XfHor),Q339+1,IF(ISBLANK(F340),"",IF(AND(H340="out-sample",H339="in-sample"),1,IF(AND(H340="out-sample",H339="out-sample"),Q339+1,IF(ISNUMBER(Q339),Q339+1,1))))))</f>
        <v/>
      </c>
      <c r="R340" s="94" t="str">
        <f t="shared" si="60"/>
        <v/>
      </c>
      <c r="S340" s="94" t="str">
        <f>IF(Temp!fhor_indata=1,IF(S339=XobsHor,1,IF(COUNT($S$2:S339)&lt;=XobsHor,S339+1,IF(AND(COUNT($S$2:S339)&lt;=XobsHor+XfHor,IFERROR(MOD(S339,XobsHor)&lt;XfHor,FALSE)),S339+1,""))),IF(ISBLANK(F340),"",IF(S339=maxP,1,IF(S339&lt;maxP,S339+1,IF(COUNT($S$2:S340)&lt;=XobsHor,S339+1,"")))))</f>
        <v/>
      </c>
      <c r="T340" s="3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W340" s="122" t="str">
        <f t="shared" si="62"/>
        <v/>
      </c>
      <c r="AX340" s="123" t="str">
        <f t="shared" si="63"/>
        <v/>
      </c>
      <c r="AY340" s="124" t="str">
        <f t="shared" si="64"/>
        <v/>
      </c>
      <c r="AZ340" s="124" t="str">
        <f t="shared" si="65"/>
        <v/>
      </c>
      <c r="BF340" s="91"/>
    </row>
    <row r="341" spans="1:58" s="78" customFormat="1" ht="14.25" x14ac:dyDescent="0.2">
      <c r="A341" s="6"/>
      <c r="B341" s="6"/>
      <c r="C341" s="6"/>
      <c r="D341" s="3"/>
      <c r="E341" s="98" t="str">
        <f t="shared" si="61"/>
        <v/>
      </c>
      <c r="F341" s="117"/>
      <c r="G341" s="116" t="str">
        <f>IF(E341="","",IF(Temp!optSeasCoef=0,1,INDEX($C$2:$C$13,IF(MOD(COUNT($E$2:E341),seas_indx)=0,seas_indx,MOD(COUNT($E$2:E341),seas_indx)))))</f>
        <v/>
      </c>
      <c r="H341" s="97" t="str">
        <f>IFERROR(IF(Temp!fhor_indata=1,IF(COUNT($S$2:S341)&lt;=XobsHor,"in-sample",IF(AND(COUNT($S$2:S341)&lt;=XobsHor+XfHor,MOD(S340,XobsHor)&lt;XfHor),"out-sample","")),IF(ISBLANK(F341),"",IF(COUNT($F$2:F341)&lt;=XobsHor-XfHor,"in-sample","out-sample"))),"")</f>
        <v/>
      </c>
      <c r="I341" s="120" t="str">
        <f>IF(AND(ISBLANK(F340),H340="in-sample"),"",IF(AND(Temp!fhor_indata=1,H340="out-sample",H341="out-sample"),I340,IF(AND(ISBLANK(F341),H340="out-sample"),"",IF(AND(Temp!optSeasCoef=0,Temp!sts_add=1),IF(H340="in-sample",IF(Q340=bigT,((pCell/bigT)*F340)+((1-(pCell/bigT))*(I340+J340)),IF(OR(ISBLANK(F341),COUNT($F$2:F340)&lt;=pCell),F340,((pCell/COUNT($F$2:F340))*F340)+((1-(pCell/COUNT($F$2:F340)))*(I340+J340)))),I340),IF(AND(Temp!optSeasCoef=0,Temp!sts_multp=1),IF(H340="in-sample",IF(Q340=bigT,((pCell/bigT)*F340)+((1-(pCell/bigT))*(I340*J340)),IF(OR(ISBLANK(F341),COUNT(F$2:$F340)&lt;=pCell),F340,((pCell/COUNT($F$2:F340))*F340)+((1-(pCell/COUNT($F$2:F340)))*(I340*J340)))),I340),IF(Temp!sts_add=1,IF(H340="in-sample",IF(Q340=bigT,((pCell/bigT)*AX340)+((1-(pCell/bigT))*(I340+J340)),IF(OR(ISBLANK(F341),COUNT($AX$2:AX340)&lt;=pCell),AX340,((pCell/COUNT($AX$2:AX340))*AX340)+((1-(pCell/COUNT($AX$2:AX340)))*(I340+J340)))),I340),IF(H340="in-sample",IF(Q340=bigT,((pCell/bigT)*AX340)+((1-(pCell/bigT))*(I340*J340)),IF(OR(ISBLANK(F341),COUNT($AX$2:AX340)&lt;=pCell),AX340,((pCell/COUNT($AX$2:AX340))*AX340)+((1-(pCell/COUNT($AX$2:AX340)))*(I340*J340)))),I340)))))))</f>
        <v/>
      </c>
      <c r="J341" s="120" t="str">
        <f>IF(AND(ISBLANK(F340),H340="in-sample"),"",IF(AND(Temp!fhor_indata=1,H340="out-sample",H341="out-sample"),J340,IF(AND(ISBLANK(F341),H340="out-sample"),"",IF(AND(Temp!optSeasCoef=0,Temp!sts_add=1),IF(H340="in-sample",IF(Q340=bigT,((qCell/bigT)*(I341-I340))+((1-(qCell/bigT))*J340),IF(OR(ISBLANK(F341),COUNT($F$2:F340)&lt;=qCell),IF(COUNT($F$2:F340)=1,0,F340-F339),((qCell/COUNT($F$2:F340))*(I341-I340))+((1-(qCell/COUNT($F$2:F340)))*J340))),J340),IF(AND(Temp!optSeasCoef=0,Temp!sts_multp=1),IF(H340="in-sample",IF(Q340=bigT,((qCell/bigT)*(I341/I340))+((1-(qCell/bigT))*J340),IF(qCell=0,1,IF(OR(ISBLANK(F341),COUNT($F$2:F340)&lt;=qCell),IF(COUNT($F$2:F340)=1,1,F340/F339),((qCell/COUNT($F$2:F340))*(I341/I340))+((1-(qCell/COUNT($F$2:F340)))*J340)))),J340),IF(Temp!sts_add=1,IF(H340="in-sample",IF(Q340=bigT,((qCell/bigT)*(I341-I340))+((1-(qCell/bigT))*J340),IF(OR(ISBLANK(F341),COUNT($AX$2:AX340)&lt;=qCell),IF(COUNT($AX$2:AX340)=1,0,AX340-AX339),((qCell/COUNT($AX$2:AX340))*(I341-I340))+((1-(qCell/COUNT($AX$2:AX340)))*J340))),J340),IF(H340="in-sample",IF(Q340=bigT,((qCell/bigT)*(I341/I340))+((1-(qCell/bigT))*J340),IF(qCell=0,1,IF(OR(ISBLANK(F341),COUNT($AX$2:AX340)&lt;=qCell),IF(COUNT($AX$2:AX340)=1,1,AX340/AX339),((qCell/COUNT($AX$2:AX340))*(I341/I340))+((1-(qCell/COUNT($AX$2:AX340)))*J340)))),J340)))))))</f>
        <v/>
      </c>
      <c r="K341" s="120" t="str">
        <f>IF(H341="","",IF(AND(Temp!optSeasCoef=0,Temp!sts_add=1),IF(H341="out-sample",I341+(Q341*J341),I341+J341),IF(AND(Temp!optSeasCoef=0,Temp!sts_multp=1),IF(H341="out-sample",I341*(J341^Q341),I341*J341),IF(Temp!sts_add=1,IF(H341="out-sample",(I341+(Q341*J341))*G341,(I341+J341)*G341),IF(H341="out-sample",I341*(J341^Q341)*G341,I341*J341*G341)))))</f>
        <v/>
      </c>
      <c r="L341" s="116" t="str">
        <f t="shared" si="55"/>
        <v/>
      </c>
      <c r="M341" s="116" t="str">
        <f t="shared" si="56"/>
        <v/>
      </c>
      <c r="N341" s="116" t="str">
        <f t="shared" si="57"/>
        <v/>
      </c>
      <c r="O341" s="116" t="str">
        <f t="shared" si="58"/>
        <v/>
      </c>
      <c r="P341" s="116" t="str">
        <f t="shared" si="59"/>
        <v/>
      </c>
      <c r="Q341" s="94" t="str">
        <f>IF(AND(Temp!fhor_indata=1,ISBLANK(F341),H340="in-sample"),1,IF(AND(Temp!fhor_indata=1,H340="out-sample",Q340&lt;XfHor),Q340+1,IF(ISBLANK(F341),"",IF(AND(H341="out-sample",H340="in-sample"),1,IF(AND(H341="out-sample",H340="out-sample"),Q340+1,IF(ISNUMBER(Q340),Q340+1,1))))))</f>
        <v/>
      </c>
      <c r="R341" s="94" t="str">
        <f t="shared" si="60"/>
        <v/>
      </c>
      <c r="S341" s="94" t="str">
        <f>IF(Temp!fhor_indata=1,IF(S340=XobsHor,1,IF(COUNT($S$2:S340)&lt;=XobsHor,S340+1,IF(AND(COUNT($S$2:S340)&lt;=XobsHor+XfHor,IFERROR(MOD(S340,XobsHor)&lt;XfHor,FALSE)),S340+1,""))),IF(ISBLANK(F341),"",IF(S340=maxP,1,IF(S340&lt;maxP,S340+1,IF(COUNT($S$2:S341)&lt;=XobsHor,S340+1,"")))))</f>
        <v/>
      </c>
      <c r="T341" s="3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W341" s="122" t="str">
        <f t="shared" si="62"/>
        <v/>
      </c>
      <c r="AX341" s="123" t="str">
        <f t="shared" si="63"/>
        <v/>
      </c>
      <c r="AY341" s="124" t="str">
        <f t="shared" si="64"/>
        <v/>
      </c>
      <c r="AZ341" s="124" t="str">
        <f t="shared" si="65"/>
        <v/>
      </c>
      <c r="BF341" s="91"/>
    </row>
    <row r="342" spans="1:58" s="78" customFormat="1" ht="14.25" x14ac:dyDescent="0.2">
      <c r="A342" s="6"/>
      <c r="B342" s="6"/>
      <c r="C342" s="6"/>
      <c r="D342" s="3"/>
      <c r="E342" s="98" t="str">
        <f t="shared" si="61"/>
        <v/>
      </c>
      <c r="F342" s="117"/>
      <c r="G342" s="116" t="str">
        <f>IF(E342="","",IF(Temp!optSeasCoef=0,1,INDEX($C$2:$C$13,IF(MOD(COUNT($E$2:E342),seas_indx)=0,seas_indx,MOD(COUNT($E$2:E342),seas_indx)))))</f>
        <v/>
      </c>
      <c r="H342" s="97" t="str">
        <f>IFERROR(IF(Temp!fhor_indata=1,IF(COUNT($S$2:S342)&lt;=XobsHor,"in-sample",IF(AND(COUNT($S$2:S342)&lt;=XobsHor+XfHor,MOD(S341,XobsHor)&lt;XfHor),"out-sample","")),IF(ISBLANK(F342),"",IF(COUNT($F$2:F342)&lt;=XobsHor-XfHor,"in-sample","out-sample"))),"")</f>
        <v/>
      </c>
      <c r="I342" s="120" t="str">
        <f>IF(AND(ISBLANK(F341),H341="in-sample"),"",IF(AND(Temp!fhor_indata=1,H341="out-sample",H342="out-sample"),I341,IF(AND(ISBLANK(F342),H341="out-sample"),"",IF(AND(Temp!optSeasCoef=0,Temp!sts_add=1),IF(H341="in-sample",IF(Q341=bigT,((pCell/bigT)*F341)+((1-(pCell/bigT))*(I341+J341)),IF(OR(ISBLANK(F342),COUNT($F$2:F341)&lt;=pCell),F341,((pCell/COUNT($F$2:F341))*F341)+((1-(pCell/COUNT($F$2:F341)))*(I341+J341)))),I341),IF(AND(Temp!optSeasCoef=0,Temp!sts_multp=1),IF(H341="in-sample",IF(Q341=bigT,((pCell/bigT)*F341)+((1-(pCell/bigT))*(I341*J341)),IF(OR(ISBLANK(F342),COUNT(F$2:$F341)&lt;=pCell),F341,((pCell/COUNT($F$2:F341))*F341)+((1-(pCell/COUNT($F$2:F341)))*(I341*J341)))),I341),IF(Temp!sts_add=1,IF(H341="in-sample",IF(Q341=bigT,((pCell/bigT)*AX341)+((1-(pCell/bigT))*(I341+J341)),IF(OR(ISBLANK(F342),COUNT($AX$2:AX341)&lt;=pCell),AX341,((pCell/COUNT($AX$2:AX341))*AX341)+((1-(pCell/COUNT($AX$2:AX341)))*(I341+J341)))),I341),IF(H341="in-sample",IF(Q341=bigT,((pCell/bigT)*AX341)+((1-(pCell/bigT))*(I341*J341)),IF(OR(ISBLANK(F342),COUNT($AX$2:AX341)&lt;=pCell),AX341,((pCell/COUNT($AX$2:AX341))*AX341)+((1-(pCell/COUNT($AX$2:AX341)))*(I341*J341)))),I341)))))))</f>
        <v/>
      </c>
      <c r="J342" s="120" t="str">
        <f>IF(AND(ISBLANK(F341),H341="in-sample"),"",IF(AND(Temp!fhor_indata=1,H341="out-sample",H342="out-sample"),J341,IF(AND(ISBLANK(F342),H341="out-sample"),"",IF(AND(Temp!optSeasCoef=0,Temp!sts_add=1),IF(H341="in-sample",IF(Q341=bigT,((qCell/bigT)*(I342-I341))+((1-(qCell/bigT))*J341),IF(OR(ISBLANK(F342),COUNT($F$2:F341)&lt;=qCell),IF(COUNT($F$2:F341)=1,0,F341-F340),((qCell/COUNT($F$2:F341))*(I342-I341))+((1-(qCell/COUNT($F$2:F341)))*J341))),J341),IF(AND(Temp!optSeasCoef=0,Temp!sts_multp=1),IF(H341="in-sample",IF(Q341=bigT,((qCell/bigT)*(I342/I341))+((1-(qCell/bigT))*J341),IF(qCell=0,1,IF(OR(ISBLANK(F342),COUNT($F$2:F341)&lt;=qCell),IF(COUNT($F$2:F341)=1,1,F341/F340),((qCell/COUNT($F$2:F341))*(I342/I341))+((1-(qCell/COUNT($F$2:F341)))*J341)))),J341),IF(Temp!sts_add=1,IF(H341="in-sample",IF(Q341=bigT,((qCell/bigT)*(I342-I341))+((1-(qCell/bigT))*J341),IF(OR(ISBLANK(F342),COUNT($AX$2:AX341)&lt;=qCell),IF(COUNT($AX$2:AX341)=1,0,AX341-AX340),((qCell/COUNT($AX$2:AX341))*(I342-I341))+((1-(qCell/COUNT($AX$2:AX341)))*J341))),J341),IF(H341="in-sample",IF(Q341=bigT,((qCell/bigT)*(I342/I341))+((1-(qCell/bigT))*J341),IF(qCell=0,1,IF(OR(ISBLANK(F342),COUNT($AX$2:AX341)&lt;=qCell),IF(COUNT($AX$2:AX341)=1,1,AX341/AX340),((qCell/COUNT($AX$2:AX341))*(I342/I341))+((1-(qCell/COUNT($AX$2:AX341)))*J341)))),J341)))))))</f>
        <v/>
      </c>
      <c r="K342" s="120" t="str">
        <f>IF(H342="","",IF(AND(Temp!optSeasCoef=0,Temp!sts_add=1),IF(H342="out-sample",I342+(Q342*J342),I342+J342),IF(AND(Temp!optSeasCoef=0,Temp!sts_multp=1),IF(H342="out-sample",I342*(J342^Q342),I342*J342),IF(Temp!sts_add=1,IF(H342="out-sample",(I342+(Q342*J342))*G342,(I342+J342)*G342),IF(H342="out-sample",I342*(J342^Q342)*G342,I342*J342*G342)))))</f>
        <v/>
      </c>
      <c r="L342" s="116" t="str">
        <f t="shared" si="55"/>
        <v/>
      </c>
      <c r="M342" s="116" t="str">
        <f t="shared" si="56"/>
        <v/>
      </c>
      <c r="N342" s="116" t="str">
        <f t="shared" si="57"/>
        <v/>
      </c>
      <c r="O342" s="116" t="str">
        <f t="shared" si="58"/>
        <v/>
      </c>
      <c r="P342" s="116" t="str">
        <f t="shared" si="59"/>
        <v/>
      </c>
      <c r="Q342" s="94" t="str">
        <f>IF(AND(Temp!fhor_indata=1,ISBLANK(F342),H341="in-sample"),1,IF(AND(Temp!fhor_indata=1,H341="out-sample",Q341&lt;XfHor),Q341+1,IF(ISBLANK(F342),"",IF(AND(H342="out-sample",H341="in-sample"),1,IF(AND(H342="out-sample",H341="out-sample"),Q341+1,IF(ISNUMBER(Q341),Q341+1,1))))))</f>
        <v/>
      </c>
      <c r="R342" s="94" t="str">
        <f t="shared" si="60"/>
        <v/>
      </c>
      <c r="S342" s="94" t="str">
        <f>IF(Temp!fhor_indata=1,IF(S341=XobsHor,1,IF(COUNT($S$2:S341)&lt;=XobsHor,S341+1,IF(AND(COUNT($S$2:S341)&lt;=XobsHor+XfHor,IFERROR(MOD(S341,XobsHor)&lt;XfHor,FALSE)),S341+1,""))),IF(ISBLANK(F342),"",IF(S341=maxP,1,IF(S341&lt;maxP,S341+1,IF(COUNT($S$2:S342)&lt;=XobsHor,S341+1,"")))))</f>
        <v/>
      </c>
      <c r="T342" s="3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W342" s="122" t="str">
        <f t="shared" si="62"/>
        <v/>
      </c>
      <c r="AX342" s="123" t="str">
        <f t="shared" si="63"/>
        <v/>
      </c>
      <c r="AY342" s="124" t="str">
        <f t="shared" si="64"/>
        <v/>
      </c>
      <c r="AZ342" s="124" t="str">
        <f t="shared" si="65"/>
        <v/>
      </c>
      <c r="BF342" s="91"/>
    </row>
    <row r="343" spans="1:58" s="78" customFormat="1" ht="14.25" x14ac:dyDescent="0.2">
      <c r="A343" s="6"/>
      <c r="B343" s="6"/>
      <c r="C343" s="6"/>
      <c r="D343" s="3"/>
      <c r="E343" s="98" t="str">
        <f t="shared" si="61"/>
        <v/>
      </c>
      <c r="F343" s="117"/>
      <c r="G343" s="116" t="str">
        <f>IF(E343="","",IF(Temp!optSeasCoef=0,1,INDEX($C$2:$C$13,IF(MOD(COUNT($E$2:E343),seas_indx)=0,seas_indx,MOD(COUNT($E$2:E343),seas_indx)))))</f>
        <v/>
      </c>
      <c r="H343" s="97" t="str">
        <f>IFERROR(IF(Temp!fhor_indata=1,IF(COUNT($S$2:S343)&lt;=XobsHor,"in-sample",IF(AND(COUNT($S$2:S343)&lt;=XobsHor+XfHor,MOD(S342,XobsHor)&lt;XfHor),"out-sample","")),IF(ISBLANK(F343),"",IF(COUNT($F$2:F343)&lt;=XobsHor-XfHor,"in-sample","out-sample"))),"")</f>
        <v/>
      </c>
      <c r="I343" s="120" t="str">
        <f>IF(AND(ISBLANK(F342),H342="in-sample"),"",IF(AND(Temp!fhor_indata=1,H342="out-sample",H343="out-sample"),I342,IF(AND(ISBLANK(F343),H342="out-sample"),"",IF(AND(Temp!optSeasCoef=0,Temp!sts_add=1),IF(H342="in-sample",IF(Q342=bigT,((pCell/bigT)*F342)+((1-(pCell/bigT))*(I342+J342)),IF(OR(ISBLANK(F343),COUNT($F$2:F342)&lt;=pCell),F342,((pCell/COUNT($F$2:F342))*F342)+((1-(pCell/COUNT($F$2:F342)))*(I342+J342)))),I342),IF(AND(Temp!optSeasCoef=0,Temp!sts_multp=1),IF(H342="in-sample",IF(Q342=bigT,((pCell/bigT)*F342)+((1-(pCell/bigT))*(I342*J342)),IF(OR(ISBLANK(F343),COUNT(F$2:$F342)&lt;=pCell),F342,((pCell/COUNT($F$2:F342))*F342)+((1-(pCell/COUNT($F$2:F342)))*(I342*J342)))),I342),IF(Temp!sts_add=1,IF(H342="in-sample",IF(Q342=bigT,((pCell/bigT)*AX342)+((1-(pCell/bigT))*(I342+J342)),IF(OR(ISBLANK(F343),COUNT($AX$2:AX342)&lt;=pCell),AX342,((pCell/COUNT($AX$2:AX342))*AX342)+((1-(pCell/COUNT($AX$2:AX342)))*(I342+J342)))),I342),IF(H342="in-sample",IF(Q342=bigT,((pCell/bigT)*AX342)+((1-(pCell/bigT))*(I342*J342)),IF(OR(ISBLANK(F343),COUNT($AX$2:AX342)&lt;=pCell),AX342,((pCell/COUNT($AX$2:AX342))*AX342)+((1-(pCell/COUNT($AX$2:AX342)))*(I342*J342)))),I342)))))))</f>
        <v/>
      </c>
      <c r="J343" s="120" t="str">
        <f>IF(AND(ISBLANK(F342),H342="in-sample"),"",IF(AND(Temp!fhor_indata=1,H342="out-sample",H343="out-sample"),J342,IF(AND(ISBLANK(F343),H342="out-sample"),"",IF(AND(Temp!optSeasCoef=0,Temp!sts_add=1),IF(H342="in-sample",IF(Q342=bigT,((qCell/bigT)*(I343-I342))+((1-(qCell/bigT))*J342),IF(OR(ISBLANK(F343),COUNT($F$2:F342)&lt;=qCell),IF(COUNT($F$2:F342)=1,0,F342-F341),((qCell/COUNT($F$2:F342))*(I343-I342))+((1-(qCell/COUNT($F$2:F342)))*J342))),J342),IF(AND(Temp!optSeasCoef=0,Temp!sts_multp=1),IF(H342="in-sample",IF(Q342=bigT,((qCell/bigT)*(I343/I342))+((1-(qCell/bigT))*J342),IF(qCell=0,1,IF(OR(ISBLANK(F343),COUNT($F$2:F342)&lt;=qCell),IF(COUNT($F$2:F342)=1,1,F342/F341),((qCell/COUNT($F$2:F342))*(I343/I342))+((1-(qCell/COUNT($F$2:F342)))*J342)))),J342),IF(Temp!sts_add=1,IF(H342="in-sample",IF(Q342=bigT,((qCell/bigT)*(I343-I342))+((1-(qCell/bigT))*J342),IF(OR(ISBLANK(F343),COUNT($AX$2:AX342)&lt;=qCell),IF(COUNT($AX$2:AX342)=1,0,AX342-AX341),((qCell/COUNT($AX$2:AX342))*(I343-I342))+((1-(qCell/COUNT($AX$2:AX342)))*J342))),J342),IF(H342="in-sample",IF(Q342=bigT,((qCell/bigT)*(I343/I342))+((1-(qCell/bigT))*J342),IF(qCell=0,1,IF(OR(ISBLANK(F343),COUNT($AX$2:AX342)&lt;=qCell),IF(COUNT($AX$2:AX342)=1,1,AX342/AX341),((qCell/COUNT($AX$2:AX342))*(I343/I342))+((1-(qCell/COUNT($AX$2:AX342)))*J342)))),J342)))))))</f>
        <v/>
      </c>
      <c r="K343" s="120" t="str">
        <f>IF(H343="","",IF(AND(Temp!optSeasCoef=0,Temp!sts_add=1),IF(H343="out-sample",I343+(Q343*J343),I343+J343),IF(AND(Temp!optSeasCoef=0,Temp!sts_multp=1),IF(H343="out-sample",I343*(J343^Q343),I343*J343),IF(Temp!sts_add=1,IF(H343="out-sample",(I343+(Q343*J343))*G343,(I343+J343)*G343),IF(H343="out-sample",I343*(J343^Q343)*G343,I343*J343*G343)))))</f>
        <v/>
      </c>
      <c r="L343" s="116" t="str">
        <f t="shared" si="55"/>
        <v/>
      </c>
      <c r="M343" s="116" t="str">
        <f t="shared" si="56"/>
        <v/>
      </c>
      <c r="N343" s="116" t="str">
        <f t="shared" si="57"/>
        <v/>
      </c>
      <c r="O343" s="116" t="str">
        <f t="shared" si="58"/>
        <v/>
      </c>
      <c r="P343" s="116" t="str">
        <f t="shared" si="59"/>
        <v/>
      </c>
      <c r="Q343" s="94" t="str">
        <f>IF(AND(Temp!fhor_indata=1,ISBLANK(F343),H342="in-sample"),1,IF(AND(Temp!fhor_indata=1,H342="out-sample",Q342&lt;XfHor),Q342+1,IF(ISBLANK(F343),"",IF(AND(H343="out-sample",H342="in-sample"),1,IF(AND(H343="out-sample",H342="out-sample"),Q342+1,IF(ISNUMBER(Q342),Q342+1,1))))))</f>
        <v/>
      </c>
      <c r="R343" s="94" t="str">
        <f t="shared" si="60"/>
        <v/>
      </c>
      <c r="S343" s="94" t="str">
        <f>IF(Temp!fhor_indata=1,IF(S342=XobsHor,1,IF(COUNT($S$2:S342)&lt;=XobsHor,S342+1,IF(AND(COUNT($S$2:S342)&lt;=XobsHor+XfHor,IFERROR(MOD(S342,XobsHor)&lt;XfHor,FALSE)),S342+1,""))),IF(ISBLANK(F343),"",IF(S342=maxP,1,IF(S342&lt;maxP,S342+1,IF(COUNT($S$2:S343)&lt;=XobsHor,S342+1,"")))))</f>
        <v/>
      </c>
      <c r="T343" s="3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W343" s="122" t="str">
        <f t="shared" si="62"/>
        <v/>
      </c>
      <c r="AX343" s="123" t="str">
        <f t="shared" si="63"/>
        <v/>
      </c>
      <c r="AY343" s="124" t="str">
        <f t="shared" si="64"/>
        <v/>
      </c>
      <c r="AZ343" s="124" t="str">
        <f t="shared" si="65"/>
        <v/>
      </c>
      <c r="BF343" s="91"/>
    </row>
    <row r="344" spans="1:58" s="78" customFormat="1" ht="14.25" x14ac:dyDescent="0.2">
      <c r="A344" s="6"/>
      <c r="B344" s="6"/>
      <c r="C344" s="6"/>
      <c r="D344" s="3"/>
      <c r="E344" s="98" t="str">
        <f t="shared" si="61"/>
        <v/>
      </c>
      <c r="F344" s="117"/>
      <c r="G344" s="116" t="str">
        <f>IF(E344="","",IF(Temp!optSeasCoef=0,1,INDEX($C$2:$C$13,IF(MOD(COUNT($E$2:E344),seas_indx)=0,seas_indx,MOD(COUNT($E$2:E344),seas_indx)))))</f>
        <v/>
      </c>
      <c r="H344" s="97" t="str">
        <f>IFERROR(IF(Temp!fhor_indata=1,IF(COUNT($S$2:S344)&lt;=XobsHor,"in-sample",IF(AND(COUNT($S$2:S344)&lt;=XobsHor+XfHor,MOD(S343,XobsHor)&lt;XfHor),"out-sample","")),IF(ISBLANK(F344),"",IF(COUNT($F$2:F344)&lt;=XobsHor-XfHor,"in-sample","out-sample"))),"")</f>
        <v/>
      </c>
      <c r="I344" s="120" t="str">
        <f>IF(AND(ISBLANK(F343),H343="in-sample"),"",IF(AND(Temp!fhor_indata=1,H343="out-sample",H344="out-sample"),I343,IF(AND(ISBLANK(F344),H343="out-sample"),"",IF(AND(Temp!optSeasCoef=0,Temp!sts_add=1),IF(H343="in-sample",IF(Q343=bigT,((pCell/bigT)*F343)+((1-(pCell/bigT))*(I343+J343)),IF(OR(ISBLANK(F344),COUNT($F$2:F343)&lt;=pCell),F343,((pCell/COUNT($F$2:F343))*F343)+((1-(pCell/COUNT($F$2:F343)))*(I343+J343)))),I343),IF(AND(Temp!optSeasCoef=0,Temp!sts_multp=1),IF(H343="in-sample",IF(Q343=bigT,((pCell/bigT)*F343)+((1-(pCell/bigT))*(I343*J343)),IF(OR(ISBLANK(F344),COUNT(F$2:$F343)&lt;=pCell),F343,((pCell/COUNT($F$2:F343))*F343)+((1-(pCell/COUNT($F$2:F343)))*(I343*J343)))),I343),IF(Temp!sts_add=1,IF(H343="in-sample",IF(Q343=bigT,((pCell/bigT)*AX343)+((1-(pCell/bigT))*(I343+J343)),IF(OR(ISBLANK(F344),COUNT($AX$2:AX343)&lt;=pCell),AX343,((pCell/COUNT($AX$2:AX343))*AX343)+((1-(pCell/COUNT($AX$2:AX343)))*(I343+J343)))),I343),IF(H343="in-sample",IF(Q343=bigT,((pCell/bigT)*AX343)+((1-(pCell/bigT))*(I343*J343)),IF(OR(ISBLANK(F344),COUNT($AX$2:AX343)&lt;=pCell),AX343,((pCell/COUNT($AX$2:AX343))*AX343)+((1-(pCell/COUNT($AX$2:AX343)))*(I343*J343)))),I343)))))))</f>
        <v/>
      </c>
      <c r="J344" s="120" t="str">
        <f>IF(AND(ISBLANK(F343),H343="in-sample"),"",IF(AND(Temp!fhor_indata=1,H343="out-sample",H344="out-sample"),J343,IF(AND(ISBLANK(F344),H343="out-sample"),"",IF(AND(Temp!optSeasCoef=0,Temp!sts_add=1),IF(H343="in-sample",IF(Q343=bigT,((qCell/bigT)*(I344-I343))+((1-(qCell/bigT))*J343),IF(OR(ISBLANK(F344),COUNT($F$2:F343)&lt;=qCell),IF(COUNT($F$2:F343)=1,0,F343-F342),((qCell/COUNT($F$2:F343))*(I344-I343))+((1-(qCell/COUNT($F$2:F343)))*J343))),J343),IF(AND(Temp!optSeasCoef=0,Temp!sts_multp=1),IF(H343="in-sample",IF(Q343=bigT,((qCell/bigT)*(I344/I343))+((1-(qCell/bigT))*J343),IF(qCell=0,1,IF(OR(ISBLANK(F344),COUNT($F$2:F343)&lt;=qCell),IF(COUNT($F$2:F343)=1,1,F343/F342),((qCell/COUNT($F$2:F343))*(I344/I343))+((1-(qCell/COUNT($F$2:F343)))*J343)))),J343),IF(Temp!sts_add=1,IF(H343="in-sample",IF(Q343=bigT,((qCell/bigT)*(I344-I343))+((1-(qCell/bigT))*J343),IF(OR(ISBLANK(F344),COUNT($AX$2:AX343)&lt;=qCell),IF(COUNT($AX$2:AX343)=1,0,AX343-AX342),((qCell/COUNT($AX$2:AX343))*(I344-I343))+((1-(qCell/COUNT($AX$2:AX343)))*J343))),J343),IF(H343="in-sample",IF(Q343=bigT,((qCell/bigT)*(I344/I343))+((1-(qCell/bigT))*J343),IF(qCell=0,1,IF(OR(ISBLANK(F344),COUNT($AX$2:AX343)&lt;=qCell),IF(COUNT($AX$2:AX343)=1,1,AX343/AX342),((qCell/COUNT($AX$2:AX343))*(I344/I343))+((1-(qCell/COUNT($AX$2:AX343)))*J343)))),J343)))))))</f>
        <v/>
      </c>
      <c r="K344" s="120" t="str">
        <f>IF(H344="","",IF(AND(Temp!optSeasCoef=0,Temp!sts_add=1),IF(H344="out-sample",I344+(Q344*J344),I344+J344),IF(AND(Temp!optSeasCoef=0,Temp!sts_multp=1),IF(H344="out-sample",I344*(J344^Q344),I344*J344),IF(Temp!sts_add=1,IF(H344="out-sample",(I344+(Q344*J344))*G344,(I344+J344)*G344),IF(H344="out-sample",I344*(J344^Q344)*G344,I344*J344*G344)))))</f>
        <v/>
      </c>
      <c r="L344" s="116" t="str">
        <f t="shared" si="55"/>
        <v/>
      </c>
      <c r="M344" s="116" t="str">
        <f t="shared" si="56"/>
        <v/>
      </c>
      <c r="N344" s="116" t="str">
        <f t="shared" si="57"/>
        <v/>
      </c>
      <c r="O344" s="116" t="str">
        <f t="shared" si="58"/>
        <v/>
      </c>
      <c r="P344" s="116" t="str">
        <f t="shared" si="59"/>
        <v/>
      </c>
      <c r="Q344" s="94" t="str">
        <f>IF(AND(Temp!fhor_indata=1,ISBLANK(F344),H343="in-sample"),1,IF(AND(Temp!fhor_indata=1,H343="out-sample",Q343&lt;XfHor),Q343+1,IF(ISBLANK(F344),"",IF(AND(H344="out-sample",H343="in-sample"),1,IF(AND(H344="out-sample",H343="out-sample"),Q343+1,IF(ISNUMBER(Q343),Q343+1,1))))))</f>
        <v/>
      </c>
      <c r="R344" s="94" t="str">
        <f t="shared" si="60"/>
        <v/>
      </c>
      <c r="S344" s="94" t="str">
        <f>IF(Temp!fhor_indata=1,IF(S343=XobsHor,1,IF(COUNT($S$2:S343)&lt;=XobsHor,S343+1,IF(AND(COUNT($S$2:S343)&lt;=XobsHor+XfHor,IFERROR(MOD(S343,XobsHor)&lt;XfHor,FALSE)),S343+1,""))),IF(ISBLANK(F344),"",IF(S343=maxP,1,IF(S343&lt;maxP,S343+1,IF(COUNT($S$2:S344)&lt;=XobsHor,S343+1,"")))))</f>
        <v/>
      </c>
      <c r="T344" s="3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W344" s="122" t="str">
        <f t="shared" si="62"/>
        <v/>
      </c>
      <c r="AX344" s="123" t="str">
        <f t="shared" si="63"/>
        <v/>
      </c>
      <c r="AY344" s="124" t="str">
        <f t="shared" si="64"/>
        <v/>
      </c>
      <c r="AZ344" s="124" t="str">
        <f t="shared" si="65"/>
        <v/>
      </c>
      <c r="BF344" s="91"/>
    </row>
    <row r="345" spans="1:58" s="78" customFormat="1" ht="14.25" x14ac:dyDescent="0.2">
      <c r="A345" s="6"/>
      <c r="B345" s="6"/>
      <c r="C345" s="6"/>
      <c r="D345" s="3"/>
      <c r="E345" s="98" t="str">
        <f t="shared" si="61"/>
        <v/>
      </c>
      <c r="F345" s="117"/>
      <c r="G345" s="116" t="str">
        <f>IF(E345="","",IF(Temp!optSeasCoef=0,1,INDEX($C$2:$C$13,IF(MOD(COUNT($E$2:E345),seas_indx)=0,seas_indx,MOD(COUNT($E$2:E345),seas_indx)))))</f>
        <v/>
      </c>
      <c r="H345" s="97" t="str">
        <f>IFERROR(IF(Temp!fhor_indata=1,IF(COUNT($S$2:S345)&lt;=XobsHor,"in-sample",IF(AND(COUNT($S$2:S345)&lt;=XobsHor+XfHor,MOD(S344,XobsHor)&lt;XfHor),"out-sample","")),IF(ISBLANK(F345),"",IF(COUNT($F$2:F345)&lt;=XobsHor-XfHor,"in-sample","out-sample"))),"")</f>
        <v/>
      </c>
      <c r="I345" s="120" t="str">
        <f>IF(AND(ISBLANK(F344),H344="in-sample"),"",IF(AND(Temp!fhor_indata=1,H344="out-sample",H345="out-sample"),I344,IF(AND(ISBLANK(F345),H344="out-sample"),"",IF(AND(Temp!optSeasCoef=0,Temp!sts_add=1),IF(H344="in-sample",IF(Q344=bigT,((pCell/bigT)*F344)+((1-(pCell/bigT))*(I344+J344)),IF(OR(ISBLANK(F345),COUNT($F$2:F344)&lt;=pCell),F344,((pCell/COUNT($F$2:F344))*F344)+((1-(pCell/COUNT($F$2:F344)))*(I344+J344)))),I344),IF(AND(Temp!optSeasCoef=0,Temp!sts_multp=1),IF(H344="in-sample",IF(Q344=bigT,((pCell/bigT)*F344)+((1-(pCell/bigT))*(I344*J344)),IF(OR(ISBLANK(F345),COUNT(F$2:$F344)&lt;=pCell),F344,((pCell/COUNT($F$2:F344))*F344)+((1-(pCell/COUNT($F$2:F344)))*(I344*J344)))),I344),IF(Temp!sts_add=1,IF(H344="in-sample",IF(Q344=bigT,((pCell/bigT)*AX344)+((1-(pCell/bigT))*(I344+J344)),IF(OR(ISBLANK(F345),COUNT($AX$2:AX344)&lt;=pCell),AX344,((pCell/COUNT($AX$2:AX344))*AX344)+((1-(pCell/COUNT($AX$2:AX344)))*(I344+J344)))),I344),IF(H344="in-sample",IF(Q344=bigT,((pCell/bigT)*AX344)+((1-(pCell/bigT))*(I344*J344)),IF(OR(ISBLANK(F345),COUNT($AX$2:AX344)&lt;=pCell),AX344,((pCell/COUNT($AX$2:AX344))*AX344)+((1-(pCell/COUNT($AX$2:AX344)))*(I344*J344)))),I344)))))))</f>
        <v/>
      </c>
      <c r="J345" s="120" t="str">
        <f>IF(AND(ISBLANK(F344),H344="in-sample"),"",IF(AND(Temp!fhor_indata=1,H344="out-sample",H345="out-sample"),J344,IF(AND(ISBLANK(F345),H344="out-sample"),"",IF(AND(Temp!optSeasCoef=0,Temp!sts_add=1),IF(H344="in-sample",IF(Q344=bigT,((qCell/bigT)*(I345-I344))+((1-(qCell/bigT))*J344),IF(OR(ISBLANK(F345),COUNT($F$2:F344)&lt;=qCell),IF(COUNT($F$2:F344)=1,0,F344-F343),((qCell/COUNT($F$2:F344))*(I345-I344))+((1-(qCell/COUNT($F$2:F344)))*J344))),J344),IF(AND(Temp!optSeasCoef=0,Temp!sts_multp=1),IF(H344="in-sample",IF(Q344=bigT,((qCell/bigT)*(I345/I344))+((1-(qCell/bigT))*J344),IF(qCell=0,1,IF(OR(ISBLANK(F345),COUNT($F$2:F344)&lt;=qCell),IF(COUNT($F$2:F344)=1,1,F344/F343),((qCell/COUNT($F$2:F344))*(I345/I344))+((1-(qCell/COUNT($F$2:F344)))*J344)))),J344),IF(Temp!sts_add=1,IF(H344="in-sample",IF(Q344=bigT,((qCell/bigT)*(I345-I344))+((1-(qCell/bigT))*J344),IF(OR(ISBLANK(F345),COUNT($AX$2:AX344)&lt;=qCell),IF(COUNT($AX$2:AX344)=1,0,AX344-AX343),((qCell/COUNT($AX$2:AX344))*(I345-I344))+((1-(qCell/COUNT($AX$2:AX344)))*J344))),J344),IF(H344="in-sample",IF(Q344=bigT,((qCell/bigT)*(I345/I344))+((1-(qCell/bigT))*J344),IF(qCell=0,1,IF(OR(ISBLANK(F345),COUNT($AX$2:AX344)&lt;=qCell),IF(COUNT($AX$2:AX344)=1,1,AX344/AX343),((qCell/COUNT($AX$2:AX344))*(I345/I344))+((1-(qCell/COUNT($AX$2:AX344)))*J344)))),J344)))))))</f>
        <v/>
      </c>
      <c r="K345" s="120" t="str">
        <f>IF(H345="","",IF(AND(Temp!optSeasCoef=0,Temp!sts_add=1),IF(H345="out-sample",I345+(Q345*J345),I345+J345),IF(AND(Temp!optSeasCoef=0,Temp!sts_multp=1),IF(H345="out-sample",I345*(J345^Q345),I345*J345),IF(Temp!sts_add=1,IF(H345="out-sample",(I345+(Q345*J345))*G345,(I345+J345)*G345),IF(H345="out-sample",I345*(J345^Q345)*G345,I345*J345*G345)))))</f>
        <v/>
      </c>
      <c r="L345" s="116" t="str">
        <f t="shared" si="55"/>
        <v/>
      </c>
      <c r="M345" s="116" t="str">
        <f t="shared" si="56"/>
        <v/>
      </c>
      <c r="N345" s="116" t="str">
        <f t="shared" si="57"/>
        <v/>
      </c>
      <c r="O345" s="116" t="str">
        <f t="shared" si="58"/>
        <v/>
      </c>
      <c r="P345" s="116" t="str">
        <f t="shared" si="59"/>
        <v/>
      </c>
      <c r="Q345" s="94" t="str">
        <f>IF(AND(Temp!fhor_indata=1,ISBLANK(F345),H344="in-sample"),1,IF(AND(Temp!fhor_indata=1,H344="out-sample",Q344&lt;XfHor),Q344+1,IF(ISBLANK(F345),"",IF(AND(H345="out-sample",H344="in-sample"),1,IF(AND(H345="out-sample",H344="out-sample"),Q344+1,IF(ISNUMBER(Q344),Q344+1,1))))))</f>
        <v/>
      </c>
      <c r="R345" s="94" t="str">
        <f t="shared" si="60"/>
        <v/>
      </c>
      <c r="S345" s="94" t="str">
        <f>IF(Temp!fhor_indata=1,IF(S344=XobsHor,1,IF(COUNT($S$2:S344)&lt;=XobsHor,S344+1,IF(AND(COUNT($S$2:S344)&lt;=XobsHor+XfHor,IFERROR(MOD(S344,XobsHor)&lt;XfHor,FALSE)),S344+1,""))),IF(ISBLANK(F345),"",IF(S344=maxP,1,IF(S344&lt;maxP,S344+1,IF(COUNT($S$2:S345)&lt;=XobsHor,S344+1,"")))))</f>
        <v/>
      </c>
      <c r="T345" s="3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W345" s="122" t="str">
        <f t="shared" si="62"/>
        <v/>
      </c>
      <c r="AX345" s="123" t="str">
        <f t="shared" si="63"/>
        <v/>
      </c>
      <c r="AY345" s="124" t="str">
        <f t="shared" si="64"/>
        <v/>
      </c>
      <c r="AZ345" s="124" t="str">
        <f t="shared" si="65"/>
        <v/>
      </c>
      <c r="BF345" s="91"/>
    </row>
    <row r="346" spans="1:58" s="78" customFormat="1" ht="14.25" x14ac:dyDescent="0.2">
      <c r="A346" s="6"/>
      <c r="B346" s="6"/>
      <c r="C346" s="6"/>
      <c r="D346" s="3"/>
      <c r="E346" s="98" t="str">
        <f t="shared" si="61"/>
        <v/>
      </c>
      <c r="F346" s="117"/>
      <c r="G346" s="116" t="str">
        <f>IF(E346="","",IF(Temp!optSeasCoef=0,1,INDEX($C$2:$C$13,IF(MOD(COUNT($E$2:E346),seas_indx)=0,seas_indx,MOD(COUNT($E$2:E346),seas_indx)))))</f>
        <v/>
      </c>
      <c r="H346" s="97" t="str">
        <f>IFERROR(IF(Temp!fhor_indata=1,IF(COUNT($S$2:S346)&lt;=XobsHor,"in-sample",IF(AND(COUNT($S$2:S346)&lt;=XobsHor+XfHor,MOD(S345,XobsHor)&lt;XfHor),"out-sample","")),IF(ISBLANK(F346),"",IF(COUNT($F$2:F346)&lt;=XobsHor-XfHor,"in-sample","out-sample"))),"")</f>
        <v/>
      </c>
      <c r="I346" s="120" t="str">
        <f>IF(AND(ISBLANK(F345),H345="in-sample"),"",IF(AND(Temp!fhor_indata=1,H345="out-sample",H346="out-sample"),I345,IF(AND(ISBLANK(F346),H345="out-sample"),"",IF(AND(Temp!optSeasCoef=0,Temp!sts_add=1),IF(H345="in-sample",IF(Q345=bigT,((pCell/bigT)*F345)+((1-(pCell/bigT))*(I345+J345)),IF(OR(ISBLANK(F346),COUNT($F$2:F345)&lt;=pCell),F345,((pCell/COUNT($F$2:F345))*F345)+((1-(pCell/COUNT($F$2:F345)))*(I345+J345)))),I345),IF(AND(Temp!optSeasCoef=0,Temp!sts_multp=1),IF(H345="in-sample",IF(Q345=bigT,((pCell/bigT)*F345)+((1-(pCell/bigT))*(I345*J345)),IF(OR(ISBLANK(F346),COUNT(F$2:$F345)&lt;=pCell),F345,((pCell/COUNT($F$2:F345))*F345)+((1-(pCell/COUNT($F$2:F345)))*(I345*J345)))),I345),IF(Temp!sts_add=1,IF(H345="in-sample",IF(Q345=bigT,((pCell/bigT)*AX345)+((1-(pCell/bigT))*(I345+J345)),IF(OR(ISBLANK(F346),COUNT($AX$2:AX345)&lt;=pCell),AX345,((pCell/COUNT($AX$2:AX345))*AX345)+((1-(pCell/COUNT($AX$2:AX345)))*(I345+J345)))),I345),IF(H345="in-sample",IF(Q345=bigT,((pCell/bigT)*AX345)+((1-(pCell/bigT))*(I345*J345)),IF(OR(ISBLANK(F346),COUNT($AX$2:AX345)&lt;=pCell),AX345,((pCell/COUNT($AX$2:AX345))*AX345)+((1-(pCell/COUNT($AX$2:AX345)))*(I345*J345)))),I345)))))))</f>
        <v/>
      </c>
      <c r="J346" s="120" t="str">
        <f>IF(AND(ISBLANK(F345),H345="in-sample"),"",IF(AND(Temp!fhor_indata=1,H345="out-sample",H346="out-sample"),J345,IF(AND(ISBLANK(F346),H345="out-sample"),"",IF(AND(Temp!optSeasCoef=0,Temp!sts_add=1),IF(H345="in-sample",IF(Q345=bigT,((qCell/bigT)*(I346-I345))+((1-(qCell/bigT))*J345),IF(OR(ISBLANK(F346),COUNT($F$2:F345)&lt;=qCell),IF(COUNT($F$2:F345)=1,0,F345-F344),((qCell/COUNT($F$2:F345))*(I346-I345))+((1-(qCell/COUNT($F$2:F345)))*J345))),J345),IF(AND(Temp!optSeasCoef=0,Temp!sts_multp=1),IF(H345="in-sample",IF(Q345=bigT,((qCell/bigT)*(I346/I345))+((1-(qCell/bigT))*J345),IF(qCell=0,1,IF(OR(ISBLANK(F346),COUNT($F$2:F345)&lt;=qCell),IF(COUNT($F$2:F345)=1,1,F345/F344),((qCell/COUNT($F$2:F345))*(I346/I345))+((1-(qCell/COUNT($F$2:F345)))*J345)))),J345),IF(Temp!sts_add=1,IF(H345="in-sample",IF(Q345=bigT,((qCell/bigT)*(I346-I345))+((1-(qCell/bigT))*J345),IF(OR(ISBLANK(F346),COUNT($AX$2:AX345)&lt;=qCell),IF(COUNT($AX$2:AX345)=1,0,AX345-AX344),((qCell/COUNT($AX$2:AX345))*(I346-I345))+((1-(qCell/COUNT($AX$2:AX345)))*J345))),J345),IF(H345="in-sample",IF(Q345=bigT,((qCell/bigT)*(I346/I345))+((1-(qCell/bigT))*J345),IF(qCell=0,1,IF(OR(ISBLANK(F346),COUNT($AX$2:AX345)&lt;=qCell),IF(COUNT($AX$2:AX345)=1,1,AX345/AX344),((qCell/COUNT($AX$2:AX345))*(I346/I345))+((1-(qCell/COUNT($AX$2:AX345)))*J345)))),J345)))))))</f>
        <v/>
      </c>
      <c r="K346" s="120" t="str">
        <f>IF(H346="","",IF(AND(Temp!optSeasCoef=0,Temp!sts_add=1),IF(H346="out-sample",I346+(Q346*J346),I346+J346),IF(AND(Temp!optSeasCoef=0,Temp!sts_multp=1),IF(H346="out-sample",I346*(J346^Q346),I346*J346),IF(Temp!sts_add=1,IF(H346="out-sample",(I346+(Q346*J346))*G346,(I346+J346)*G346),IF(H346="out-sample",I346*(J346^Q346)*G346,I346*J346*G346)))))</f>
        <v/>
      </c>
      <c r="L346" s="116" t="str">
        <f t="shared" si="55"/>
        <v/>
      </c>
      <c r="M346" s="116" t="str">
        <f t="shared" si="56"/>
        <v/>
      </c>
      <c r="N346" s="116" t="str">
        <f t="shared" si="57"/>
        <v/>
      </c>
      <c r="O346" s="116" t="str">
        <f t="shared" si="58"/>
        <v/>
      </c>
      <c r="P346" s="116" t="str">
        <f t="shared" si="59"/>
        <v/>
      </c>
      <c r="Q346" s="94" t="str">
        <f>IF(AND(Temp!fhor_indata=1,ISBLANK(F346),H345="in-sample"),1,IF(AND(Temp!fhor_indata=1,H345="out-sample",Q345&lt;XfHor),Q345+1,IF(ISBLANK(F346),"",IF(AND(H346="out-sample",H345="in-sample"),1,IF(AND(H346="out-sample",H345="out-sample"),Q345+1,IF(ISNUMBER(Q345),Q345+1,1))))))</f>
        <v/>
      </c>
      <c r="R346" s="94" t="str">
        <f t="shared" si="60"/>
        <v/>
      </c>
      <c r="S346" s="94" t="str">
        <f>IF(Temp!fhor_indata=1,IF(S345=XobsHor,1,IF(COUNT($S$2:S345)&lt;=XobsHor,S345+1,IF(AND(COUNT($S$2:S345)&lt;=XobsHor+XfHor,IFERROR(MOD(S345,XobsHor)&lt;XfHor,FALSE)),S345+1,""))),IF(ISBLANK(F346),"",IF(S345=maxP,1,IF(S345&lt;maxP,S345+1,IF(COUNT($S$2:S346)&lt;=XobsHor,S345+1,"")))))</f>
        <v/>
      </c>
      <c r="T346" s="3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W346" s="122" t="str">
        <f t="shared" si="62"/>
        <v/>
      </c>
      <c r="AX346" s="123" t="str">
        <f t="shared" si="63"/>
        <v/>
      </c>
      <c r="AY346" s="124" t="str">
        <f t="shared" si="64"/>
        <v/>
      </c>
      <c r="AZ346" s="124" t="str">
        <f t="shared" si="65"/>
        <v/>
      </c>
      <c r="BF346" s="91"/>
    </row>
    <row r="347" spans="1:58" s="78" customFormat="1" ht="14.25" x14ac:dyDescent="0.2">
      <c r="A347" s="6"/>
      <c r="B347" s="6"/>
      <c r="C347" s="6"/>
      <c r="D347" s="3"/>
      <c r="E347" s="98" t="str">
        <f t="shared" si="61"/>
        <v/>
      </c>
      <c r="F347" s="117"/>
      <c r="G347" s="116" t="str">
        <f>IF(E347="","",IF(Temp!optSeasCoef=0,1,INDEX($C$2:$C$13,IF(MOD(COUNT($E$2:E347),seas_indx)=0,seas_indx,MOD(COUNT($E$2:E347),seas_indx)))))</f>
        <v/>
      </c>
      <c r="H347" s="97" t="str">
        <f>IFERROR(IF(Temp!fhor_indata=1,IF(COUNT($S$2:S347)&lt;=XobsHor,"in-sample",IF(AND(COUNT($S$2:S347)&lt;=XobsHor+XfHor,MOD(S346,XobsHor)&lt;XfHor),"out-sample","")),IF(ISBLANK(F347),"",IF(COUNT($F$2:F347)&lt;=XobsHor-XfHor,"in-sample","out-sample"))),"")</f>
        <v/>
      </c>
      <c r="I347" s="120" t="str">
        <f>IF(AND(ISBLANK(F346),H346="in-sample"),"",IF(AND(Temp!fhor_indata=1,H346="out-sample",H347="out-sample"),I346,IF(AND(ISBLANK(F347),H346="out-sample"),"",IF(AND(Temp!optSeasCoef=0,Temp!sts_add=1),IF(H346="in-sample",IF(Q346=bigT,((pCell/bigT)*F346)+((1-(pCell/bigT))*(I346+J346)),IF(OR(ISBLANK(F347),COUNT($F$2:F346)&lt;=pCell),F346,((pCell/COUNT($F$2:F346))*F346)+((1-(pCell/COUNT($F$2:F346)))*(I346+J346)))),I346),IF(AND(Temp!optSeasCoef=0,Temp!sts_multp=1),IF(H346="in-sample",IF(Q346=bigT,((pCell/bigT)*F346)+((1-(pCell/bigT))*(I346*J346)),IF(OR(ISBLANK(F347),COUNT(F$2:$F346)&lt;=pCell),F346,((pCell/COUNT($F$2:F346))*F346)+((1-(pCell/COUNT($F$2:F346)))*(I346*J346)))),I346),IF(Temp!sts_add=1,IF(H346="in-sample",IF(Q346=bigT,((pCell/bigT)*AX346)+((1-(pCell/bigT))*(I346+J346)),IF(OR(ISBLANK(F347),COUNT($AX$2:AX346)&lt;=pCell),AX346,((pCell/COUNT($AX$2:AX346))*AX346)+((1-(pCell/COUNT($AX$2:AX346)))*(I346+J346)))),I346),IF(H346="in-sample",IF(Q346=bigT,((pCell/bigT)*AX346)+((1-(pCell/bigT))*(I346*J346)),IF(OR(ISBLANK(F347),COUNT($AX$2:AX346)&lt;=pCell),AX346,((pCell/COUNT($AX$2:AX346))*AX346)+((1-(pCell/COUNT($AX$2:AX346)))*(I346*J346)))),I346)))))))</f>
        <v/>
      </c>
      <c r="J347" s="120" t="str">
        <f>IF(AND(ISBLANK(F346),H346="in-sample"),"",IF(AND(Temp!fhor_indata=1,H346="out-sample",H347="out-sample"),J346,IF(AND(ISBLANK(F347),H346="out-sample"),"",IF(AND(Temp!optSeasCoef=0,Temp!sts_add=1),IF(H346="in-sample",IF(Q346=bigT,((qCell/bigT)*(I347-I346))+((1-(qCell/bigT))*J346),IF(OR(ISBLANK(F347),COUNT($F$2:F346)&lt;=qCell),IF(COUNT($F$2:F346)=1,0,F346-F345),((qCell/COUNT($F$2:F346))*(I347-I346))+((1-(qCell/COUNT($F$2:F346)))*J346))),J346),IF(AND(Temp!optSeasCoef=0,Temp!sts_multp=1),IF(H346="in-sample",IF(Q346=bigT,((qCell/bigT)*(I347/I346))+((1-(qCell/bigT))*J346),IF(qCell=0,1,IF(OR(ISBLANK(F347),COUNT($F$2:F346)&lt;=qCell),IF(COUNT($F$2:F346)=1,1,F346/F345),((qCell/COUNT($F$2:F346))*(I347/I346))+((1-(qCell/COUNT($F$2:F346)))*J346)))),J346),IF(Temp!sts_add=1,IF(H346="in-sample",IF(Q346=bigT,((qCell/bigT)*(I347-I346))+((1-(qCell/bigT))*J346),IF(OR(ISBLANK(F347),COUNT($AX$2:AX346)&lt;=qCell),IF(COUNT($AX$2:AX346)=1,0,AX346-AX345),((qCell/COUNT($AX$2:AX346))*(I347-I346))+((1-(qCell/COUNT($AX$2:AX346)))*J346))),J346),IF(H346="in-sample",IF(Q346=bigT,((qCell/bigT)*(I347/I346))+((1-(qCell/bigT))*J346),IF(qCell=0,1,IF(OR(ISBLANK(F347),COUNT($AX$2:AX346)&lt;=qCell),IF(COUNT($AX$2:AX346)=1,1,AX346/AX345),((qCell/COUNT($AX$2:AX346))*(I347/I346))+((1-(qCell/COUNT($AX$2:AX346)))*J346)))),J346)))))))</f>
        <v/>
      </c>
      <c r="K347" s="120" t="str">
        <f>IF(H347="","",IF(AND(Temp!optSeasCoef=0,Temp!sts_add=1),IF(H347="out-sample",I347+(Q347*J347),I347+J347),IF(AND(Temp!optSeasCoef=0,Temp!sts_multp=1),IF(H347="out-sample",I347*(J347^Q347),I347*J347),IF(Temp!sts_add=1,IF(H347="out-sample",(I347+(Q347*J347))*G347,(I347+J347)*G347),IF(H347="out-sample",I347*(J347^Q347)*G347,I347*J347*G347)))))</f>
        <v/>
      </c>
      <c r="L347" s="116" t="str">
        <f t="shared" si="55"/>
        <v/>
      </c>
      <c r="M347" s="116" t="str">
        <f t="shared" si="56"/>
        <v/>
      </c>
      <c r="N347" s="116" t="str">
        <f t="shared" si="57"/>
        <v/>
      </c>
      <c r="O347" s="116" t="str">
        <f t="shared" si="58"/>
        <v/>
      </c>
      <c r="P347" s="116" t="str">
        <f t="shared" si="59"/>
        <v/>
      </c>
      <c r="Q347" s="94" t="str">
        <f>IF(AND(Temp!fhor_indata=1,ISBLANK(F347),H346="in-sample"),1,IF(AND(Temp!fhor_indata=1,H346="out-sample",Q346&lt;XfHor),Q346+1,IF(ISBLANK(F347),"",IF(AND(H347="out-sample",H346="in-sample"),1,IF(AND(H347="out-sample",H346="out-sample"),Q346+1,IF(ISNUMBER(Q346),Q346+1,1))))))</f>
        <v/>
      </c>
      <c r="R347" s="94" t="str">
        <f t="shared" si="60"/>
        <v/>
      </c>
      <c r="S347" s="94" t="str">
        <f>IF(Temp!fhor_indata=1,IF(S346=XobsHor,1,IF(COUNT($S$2:S346)&lt;=XobsHor,S346+1,IF(AND(COUNT($S$2:S346)&lt;=XobsHor+XfHor,IFERROR(MOD(S346,XobsHor)&lt;XfHor,FALSE)),S346+1,""))),IF(ISBLANK(F347),"",IF(S346=maxP,1,IF(S346&lt;maxP,S346+1,IF(COUNT($S$2:S347)&lt;=XobsHor,S346+1,"")))))</f>
        <v/>
      </c>
      <c r="T347" s="3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W347" s="122" t="str">
        <f t="shared" si="62"/>
        <v/>
      </c>
      <c r="AX347" s="123" t="str">
        <f t="shared" si="63"/>
        <v/>
      </c>
      <c r="AY347" s="124" t="str">
        <f t="shared" si="64"/>
        <v/>
      </c>
      <c r="AZ347" s="124" t="str">
        <f t="shared" si="65"/>
        <v/>
      </c>
      <c r="BF347" s="91"/>
    </row>
    <row r="348" spans="1:58" s="78" customFormat="1" ht="14.25" x14ac:dyDescent="0.2">
      <c r="A348" s="6"/>
      <c r="B348" s="6"/>
      <c r="C348" s="6"/>
      <c r="D348" s="3"/>
      <c r="E348" s="98" t="str">
        <f t="shared" si="61"/>
        <v/>
      </c>
      <c r="F348" s="117"/>
      <c r="G348" s="116" t="str">
        <f>IF(E348="","",IF(Temp!optSeasCoef=0,1,INDEX($C$2:$C$13,IF(MOD(COUNT($E$2:E348),seas_indx)=0,seas_indx,MOD(COUNT($E$2:E348),seas_indx)))))</f>
        <v/>
      </c>
      <c r="H348" s="97" t="str">
        <f>IFERROR(IF(Temp!fhor_indata=1,IF(COUNT($S$2:S348)&lt;=XobsHor,"in-sample",IF(AND(COUNT($S$2:S348)&lt;=XobsHor+XfHor,MOD(S347,XobsHor)&lt;XfHor),"out-sample","")),IF(ISBLANK(F348),"",IF(COUNT($F$2:F348)&lt;=XobsHor-XfHor,"in-sample","out-sample"))),"")</f>
        <v/>
      </c>
      <c r="I348" s="120" t="str">
        <f>IF(AND(ISBLANK(F347),H347="in-sample"),"",IF(AND(Temp!fhor_indata=1,H347="out-sample",H348="out-sample"),I347,IF(AND(ISBLANK(F348),H347="out-sample"),"",IF(AND(Temp!optSeasCoef=0,Temp!sts_add=1),IF(H347="in-sample",IF(Q347=bigT,((pCell/bigT)*F347)+((1-(pCell/bigT))*(I347+J347)),IF(OR(ISBLANK(F348),COUNT($F$2:F347)&lt;=pCell),F347,((pCell/COUNT($F$2:F347))*F347)+((1-(pCell/COUNT($F$2:F347)))*(I347+J347)))),I347),IF(AND(Temp!optSeasCoef=0,Temp!sts_multp=1),IF(H347="in-sample",IF(Q347=bigT,((pCell/bigT)*F347)+((1-(pCell/bigT))*(I347*J347)),IF(OR(ISBLANK(F348),COUNT(F$2:$F347)&lt;=pCell),F347,((pCell/COUNT($F$2:F347))*F347)+((1-(pCell/COUNT($F$2:F347)))*(I347*J347)))),I347),IF(Temp!sts_add=1,IF(H347="in-sample",IF(Q347=bigT,((pCell/bigT)*AX347)+((1-(pCell/bigT))*(I347+J347)),IF(OR(ISBLANK(F348),COUNT($AX$2:AX347)&lt;=pCell),AX347,((pCell/COUNT($AX$2:AX347))*AX347)+((1-(pCell/COUNT($AX$2:AX347)))*(I347+J347)))),I347),IF(H347="in-sample",IF(Q347=bigT,((pCell/bigT)*AX347)+((1-(pCell/bigT))*(I347*J347)),IF(OR(ISBLANK(F348),COUNT($AX$2:AX347)&lt;=pCell),AX347,((pCell/COUNT($AX$2:AX347))*AX347)+((1-(pCell/COUNT($AX$2:AX347)))*(I347*J347)))),I347)))))))</f>
        <v/>
      </c>
      <c r="J348" s="120" t="str">
        <f>IF(AND(ISBLANK(F347),H347="in-sample"),"",IF(AND(Temp!fhor_indata=1,H347="out-sample",H348="out-sample"),J347,IF(AND(ISBLANK(F348),H347="out-sample"),"",IF(AND(Temp!optSeasCoef=0,Temp!sts_add=1),IF(H347="in-sample",IF(Q347=bigT,((qCell/bigT)*(I348-I347))+((1-(qCell/bigT))*J347),IF(OR(ISBLANK(F348),COUNT($F$2:F347)&lt;=qCell),IF(COUNT($F$2:F347)=1,0,F347-F346),((qCell/COUNT($F$2:F347))*(I348-I347))+((1-(qCell/COUNT($F$2:F347)))*J347))),J347),IF(AND(Temp!optSeasCoef=0,Temp!sts_multp=1),IF(H347="in-sample",IF(Q347=bigT,((qCell/bigT)*(I348/I347))+((1-(qCell/bigT))*J347),IF(qCell=0,1,IF(OR(ISBLANK(F348),COUNT($F$2:F347)&lt;=qCell),IF(COUNT($F$2:F347)=1,1,F347/F346),((qCell/COUNT($F$2:F347))*(I348/I347))+((1-(qCell/COUNT($F$2:F347)))*J347)))),J347),IF(Temp!sts_add=1,IF(H347="in-sample",IF(Q347=bigT,((qCell/bigT)*(I348-I347))+((1-(qCell/bigT))*J347),IF(OR(ISBLANK(F348),COUNT($AX$2:AX347)&lt;=qCell),IF(COUNT($AX$2:AX347)=1,0,AX347-AX346),((qCell/COUNT($AX$2:AX347))*(I348-I347))+((1-(qCell/COUNT($AX$2:AX347)))*J347))),J347),IF(H347="in-sample",IF(Q347=bigT,((qCell/bigT)*(I348/I347))+((1-(qCell/bigT))*J347),IF(qCell=0,1,IF(OR(ISBLANK(F348),COUNT($AX$2:AX347)&lt;=qCell),IF(COUNT($AX$2:AX347)=1,1,AX347/AX346),((qCell/COUNT($AX$2:AX347))*(I348/I347))+((1-(qCell/COUNT($AX$2:AX347)))*J347)))),J347)))))))</f>
        <v/>
      </c>
      <c r="K348" s="120" t="str">
        <f>IF(H348="","",IF(AND(Temp!optSeasCoef=0,Temp!sts_add=1),IF(H348="out-sample",I348+(Q348*J348),I348+J348),IF(AND(Temp!optSeasCoef=0,Temp!sts_multp=1),IF(H348="out-sample",I348*(J348^Q348),I348*J348),IF(Temp!sts_add=1,IF(H348="out-sample",(I348+(Q348*J348))*G348,(I348+J348)*G348),IF(H348="out-sample",I348*(J348^Q348)*G348,I348*J348*G348)))))</f>
        <v/>
      </c>
      <c r="L348" s="116" t="str">
        <f t="shared" si="55"/>
        <v/>
      </c>
      <c r="M348" s="116" t="str">
        <f t="shared" si="56"/>
        <v/>
      </c>
      <c r="N348" s="116" t="str">
        <f t="shared" si="57"/>
        <v/>
      </c>
      <c r="O348" s="116" t="str">
        <f t="shared" si="58"/>
        <v/>
      </c>
      <c r="P348" s="116" t="str">
        <f t="shared" si="59"/>
        <v/>
      </c>
      <c r="Q348" s="94" t="str">
        <f>IF(AND(Temp!fhor_indata=1,ISBLANK(F348),H347="in-sample"),1,IF(AND(Temp!fhor_indata=1,H347="out-sample",Q347&lt;XfHor),Q347+1,IF(ISBLANK(F348),"",IF(AND(H348="out-sample",H347="in-sample"),1,IF(AND(H348="out-sample",H347="out-sample"),Q347+1,IF(ISNUMBER(Q347),Q347+1,1))))))</f>
        <v/>
      </c>
      <c r="R348" s="94" t="str">
        <f t="shared" si="60"/>
        <v/>
      </c>
      <c r="S348" s="94" t="str">
        <f>IF(Temp!fhor_indata=1,IF(S347=XobsHor,1,IF(COUNT($S$2:S347)&lt;=XobsHor,S347+1,IF(AND(COUNT($S$2:S347)&lt;=XobsHor+XfHor,IFERROR(MOD(S347,XobsHor)&lt;XfHor,FALSE)),S347+1,""))),IF(ISBLANK(F348),"",IF(S347=maxP,1,IF(S347&lt;maxP,S347+1,IF(COUNT($S$2:S348)&lt;=XobsHor,S347+1,"")))))</f>
        <v/>
      </c>
      <c r="T348" s="3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W348" s="122" t="str">
        <f t="shared" si="62"/>
        <v/>
      </c>
      <c r="AX348" s="123" t="str">
        <f t="shared" si="63"/>
        <v/>
      </c>
      <c r="AY348" s="124" t="str">
        <f t="shared" si="64"/>
        <v/>
      </c>
      <c r="AZ348" s="124" t="str">
        <f t="shared" si="65"/>
        <v/>
      </c>
      <c r="BF348" s="91"/>
    </row>
    <row r="349" spans="1:58" s="78" customFormat="1" ht="14.25" x14ac:dyDescent="0.2">
      <c r="A349" s="6"/>
      <c r="B349" s="6"/>
      <c r="C349" s="6"/>
      <c r="D349" s="3"/>
      <c r="E349" s="98" t="str">
        <f t="shared" si="61"/>
        <v/>
      </c>
      <c r="F349" s="117"/>
      <c r="G349" s="116" t="str">
        <f>IF(E349="","",IF(Temp!optSeasCoef=0,1,INDEX($C$2:$C$13,IF(MOD(COUNT($E$2:E349),seas_indx)=0,seas_indx,MOD(COUNT($E$2:E349),seas_indx)))))</f>
        <v/>
      </c>
      <c r="H349" s="97" t="str">
        <f>IFERROR(IF(Temp!fhor_indata=1,IF(COUNT($S$2:S349)&lt;=XobsHor,"in-sample",IF(AND(COUNT($S$2:S349)&lt;=XobsHor+XfHor,MOD(S348,XobsHor)&lt;XfHor),"out-sample","")),IF(ISBLANK(F349),"",IF(COUNT($F$2:F349)&lt;=XobsHor-XfHor,"in-sample","out-sample"))),"")</f>
        <v/>
      </c>
      <c r="I349" s="120" t="str">
        <f>IF(AND(ISBLANK(F348),H348="in-sample"),"",IF(AND(Temp!fhor_indata=1,H348="out-sample",H349="out-sample"),I348,IF(AND(ISBLANK(F349),H348="out-sample"),"",IF(AND(Temp!optSeasCoef=0,Temp!sts_add=1),IF(H348="in-sample",IF(Q348=bigT,((pCell/bigT)*F348)+((1-(pCell/bigT))*(I348+J348)),IF(OR(ISBLANK(F349),COUNT($F$2:F348)&lt;=pCell),F348,((pCell/COUNT($F$2:F348))*F348)+((1-(pCell/COUNT($F$2:F348)))*(I348+J348)))),I348),IF(AND(Temp!optSeasCoef=0,Temp!sts_multp=1),IF(H348="in-sample",IF(Q348=bigT,((pCell/bigT)*F348)+((1-(pCell/bigT))*(I348*J348)),IF(OR(ISBLANK(F349),COUNT(F$2:$F348)&lt;=pCell),F348,((pCell/COUNT($F$2:F348))*F348)+((1-(pCell/COUNT($F$2:F348)))*(I348*J348)))),I348),IF(Temp!sts_add=1,IF(H348="in-sample",IF(Q348=bigT,((pCell/bigT)*AX348)+((1-(pCell/bigT))*(I348+J348)),IF(OR(ISBLANK(F349),COUNT($AX$2:AX348)&lt;=pCell),AX348,((pCell/COUNT($AX$2:AX348))*AX348)+((1-(pCell/COUNT($AX$2:AX348)))*(I348+J348)))),I348),IF(H348="in-sample",IF(Q348=bigT,((pCell/bigT)*AX348)+((1-(pCell/bigT))*(I348*J348)),IF(OR(ISBLANK(F349),COUNT($AX$2:AX348)&lt;=pCell),AX348,((pCell/COUNT($AX$2:AX348))*AX348)+((1-(pCell/COUNT($AX$2:AX348)))*(I348*J348)))),I348)))))))</f>
        <v/>
      </c>
      <c r="J349" s="120" t="str">
        <f>IF(AND(ISBLANK(F348),H348="in-sample"),"",IF(AND(Temp!fhor_indata=1,H348="out-sample",H349="out-sample"),J348,IF(AND(ISBLANK(F349),H348="out-sample"),"",IF(AND(Temp!optSeasCoef=0,Temp!sts_add=1),IF(H348="in-sample",IF(Q348=bigT,((qCell/bigT)*(I349-I348))+((1-(qCell/bigT))*J348),IF(OR(ISBLANK(F349),COUNT($F$2:F348)&lt;=qCell),IF(COUNT($F$2:F348)=1,0,F348-F347),((qCell/COUNT($F$2:F348))*(I349-I348))+((1-(qCell/COUNT($F$2:F348)))*J348))),J348),IF(AND(Temp!optSeasCoef=0,Temp!sts_multp=1),IF(H348="in-sample",IF(Q348=bigT,((qCell/bigT)*(I349/I348))+((1-(qCell/bigT))*J348),IF(qCell=0,1,IF(OR(ISBLANK(F349),COUNT($F$2:F348)&lt;=qCell),IF(COUNT($F$2:F348)=1,1,F348/F347),((qCell/COUNT($F$2:F348))*(I349/I348))+((1-(qCell/COUNT($F$2:F348)))*J348)))),J348),IF(Temp!sts_add=1,IF(H348="in-sample",IF(Q348=bigT,((qCell/bigT)*(I349-I348))+((1-(qCell/bigT))*J348),IF(OR(ISBLANK(F349),COUNT($AX$2:AX348)&lt;=qCell),IF(COUNT($AX$2:AX348)=1,0,AX348-AX347),((qCell/COUNT($AX$2:AX348))*(I349-I348))+((1-(qCell/COUNT($AX$2:AX348)))*J348))),J348),IF(H348="in-sample",IF(Q348=bigT,((qCell/bigT)*(I349/I348))+((1-(qCell/bigT))*J348),IF(qCell=0,1,IF(OR(ISBLANK(F349),COUNT($AX$2:AX348)&lt;=qCell),IF(COUNT($AX$2:AX348)=1,1,AX348/AX347),((qCell/COUNT($AX$2:AX348))*(I349/I348))+((1-(qCell/COUNT($AX$2:AX348)))*J348)))),J348)))))))</f>
        <v/>
      </c>
      <c r="K349" s="120" t="str">
        <f>IF(H349="","",IF(AND(Temp!optSeasCoef=0,Temp!sts_add=1),IF(H349="out-sample",I349+(Q349*J349),I349+J349),IF(AND(Temp!optSeasCoef=0,Temp!sts_multp=1),IF(H349="out-sample",I349*(J349^Q349),I349*J349),IF(Temp!sts_add=1,IF(H349="out-sample",(I349+(Q349*J349))*G349,(I349+J349)*G349),IF(H349="out-sample",I349*(J349^Q349)*G349,I349*J349*G349)))))</f>
        <v/>
      </c>
      <c r="L349" s="116" t="str">
        <f t="shared" si="55"/>
        <v/>
      </c>
      <c r="M349" s="116" t="str">
        <f t="shared" si="56"/>
        <v/>
      </c>
      <c r="N349" s="116" t="str">
        <f t="shared" si="57"/>
        <v/>
      </c>
      <c r="O349" s="116" t="str">
        <f t="shared" si="58"/>
        <v/>
      </c>
      <c r="P349" s="116" t="str">
        <f t="shared" si="59"/>
        <v/>
      </c>
      <c r="Q349" s="94" t="str">
        <f>IF(AND(Temp!fhor_indata=1,ISBLANK(F349),H348="in-sample"),1,IF(AND(Temp!fhor_indata=1,H348="out-sample",Q348&lt;XfHor),Q348+1,IF(ISBLANK(F349),"",IF(AND(H349="out-sample",H348="in-sample"),1,IF(AND(H349="out-sample",H348="out-sample"),Q348+1,IF(ISNUMBER(Q348),Q348+1,1))))))</f>
        <v/>
      </c>
      <c r="R349" s="94" t="str">
        <f t="shared" si="60"/>
        <v/>
      </c>
      <c r="S349" s="94" t="str">
        <f>IF(Temp!fhor_indata=1,IF(S348=XobsHor,1,IF(COUNT($S$2:S348)&lt;=XobsHor,S348+1,IF(AND(COUNT($S$2:S348)&lt;=XobsHor+XfHor,IFERROR(MOD(S348,XobsHor)&lt;XfHor,FALSE)),S348+1,""))),IF(ISBLANK(F349),"",IF(S348=maxP,1,IF(S348&lt;maxP,S348+1,IF(COUNT($S$2:S349)&lt;=XobsHor,S348+1,"")))))</f>
        <v/>
      </c>
      <c r="T349" s="3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W349" s="122" t="str">
        <f t="shared" si="62"/>
        <v/>
      </c>
      <c r="AX349" s="123" t="str">
        <f t="shared" si="63"/>
        <v/>
      </c>
      <c r="AY349" s="124" t="str">
        <f t="shared" si="64"/>
        <v/>
      </c>
      <c r="AZ349" s="124" t="str">
        <f t="shared" si="65"/>
        <v/>
      </c>
      <c r="BF349" s="91"/>
    </row>
    <row r="350" spans="1:58" s="78" customFormat="1" ht="14.25" x14ac:dyDescent="0.2">
      <c r="A350" s="6"/>
      <c r="B350" s="6"/>
      <c r="C350" s="6"/>
      <c r="D350" s="3"/>
      <c r="E350" s="98" t="str">
        <f t="shared" si="61"/>
        <v/>
      </c>
      <c r="F350" s="117"/>
      <c r="G350" s="116" t="str">
        <f>IF(E350="","",IF(Temp!optSeasCoef=0,1,INDEX($C$2:$C$13,IF(MOD(COUNT($E$2:E350),seas_indx)=0,seas_indx,MOD(COUNT($E$2:E350),seas_indx)))))</f>
        <v/>
      </c>
      <c r="H350" s="97" t="str">
        <f>IFERROR(IF(Temp!fhor_indata=1,IF(COUNT($S$2:S350)&lt;=XobsHor,"in-sample",IF(AND(COUNT($S$2:S350)&lt;=XobsHor+XfHor,MOD(S349,XobsHor)&lt;XfHor),"out-sample","")),IF(ISBLANK(F350),"",IF(COUNT($F$2:F350)&lt;=XobsHor-XfHor,"in-sample","out-sample"))),"")</f>
        <v/>
      </c>
      <c r="I350" s="120" t="str">
        <f>IF(AND(ISBLANK(F349),H349="in-sample"),"",IF(AND(Temp!fhor_indata=1,H349="out-sample",H350="out-sample"),I349,IF(AND(ISBLANK(F350),H349="out-sample"),"",IF(AND(Temp!optSeasCoef=0,Temp!sts_add=1),IF(H349="in-sample",IF(Q349=bigT,((pCell/bigT)*F349)+((1-(pCell/bigT))*(I349+J349)),IF(OR(ISBLANK(F350),COUNT($F$2:F349)&lt;=pCell),F349,((pCell/COUNT($F$2:F349))*F349)+((1-(pCell/COUNT($F$2:F349)))*(I349+J349)))),I349),IF(AND(Temp!optSeasCoef=0,Temp!sts_multp=1),IF(H349="in-sample",IF(Q349=bigT,((pCell/bigT)*F349)+((1-(pCell/bigT))*(I349*J349)),IF(OR(ISBLANK(F350),COUNT(F$2:$F349)&lt;=pCell),F349,((pCell/COUNT($F$2:F349))*F349)+((1-(pCell/COUNT($F$2:F349)))*(I349*J349)))),I349),IF(Temp!sts_add=1,IF(H349="in-sample",IF(Q349=bigT,((pCell/bigT)*AX349)+((1-(pCell/bigT))*(I349+J349)),IF(OR(ISBLANK(F350),COUNT($AX$2:AX349)&lt;=pCell),AX349,((pCell/COUNT($AX$2:AX349))*AX349)+((1-(pCell/COUNT($AX$2:AX349)))*(I349+J349)))),I349),IF(H349="in-sample",IF(Q349=bigT,((pCell/bigT)*AX349)+((1-(pCell/bigT))*(I349*J349)),IF(OR(ISBLANK(F350),COUNT($AX$2:AX349)&lt;=pCell),AX349,((pCell/COUNT($AX$2:AX349))*AX349)+((1-(pCell/COUNT($AX$2:AX349)))*(I349*J349)))),I349)))))))</f>
        <v/>
      </c>
      <c r="J350" s="120" t="str">
        <f>IF(AND(ISBLANK(F349),H349="in-sample"),"",IF(AND(Temp!fhor_indata=1,H349="out-sample",H350="out-sample"),J349,IF(AND(ISBLANK(F350),H349="out-sample"),"",IF(AND(Temp!optSeasCoef=0,Temp!sts_add=1),IF(H349="in-sample",IF(Q349=bigT,((qCell/bigT)*(I350-I349))+((1-(qCell/bigT))*J349),IF(OR(ISBLANK(F350),COUNT($F$2:F349)&lt;=qCell),IF(COUNT($F$2:F349)=1,0,F349-F348),((qCell/COUNT($F$2:F349))*(I350-I349))+((1-(qCell/COUNT($F$2:F349)))*J349))),J349),IF(AND(Temp!optSeasCoef=0,Temp!sts_multp=1),IF(H349="in-sample",IF(Q349=bigT,((qCell/bigT)*(I350/I349))+((1-(qCell/bigT))*J349),IF(qCell=0,1,IF(OR(ISBLANK(F350),COUNT($F$2:F349)&lt;=qCell),IF(COUNT($F$2:F349)=1,1,F349/F348),((qCell/COUNT($F$2:F349))*(I350/I349))+((1-(qCell/COUNT($F$2:F349)))*J349)))),J349),IF(Temp!sts_add=1,IF(H349="in-sample",IF(Q349=bigT,((qCell/bigT)*(I350-I349))+((1-(qCell/bigT))*J349),IF(OR(ISBLANK(F350),COUNT($AX$2:AX349)&lt;=qCell),IF(COUNT($AX$2:AX349)=1,0,AX349-AX348),((qCell/COUNT($AX$2:AX349))*(I350-I349))+((1-(qCell/COUNT($AX$2:AX349)))*J349))),J349),IF(H349="in-sample",IF(Q349=bigT,((qCell/bigT)*(I350/I349))+((1-(qCell/bigT))*J349),IF(qCell=0,1,IF(OR(ISBLANK(F350),COUNT($AX$2:AX349)&lt;=qCell),IF(COUNT($AX$2:AX349)=1,1,AX349/AX348),((qCell/COUNT($AX$2:AX349))*(I350/I349))+((1-(qCell/COUNT($AX$2:AX349)))*J349)))),J349)))))))</f>
        <v/>
      </c>
      <c r="K350" s="120" t="str">
        <f>IF(H350="","",IF(AND(Temp!optSeasCoef=0,Temp!sts_add=1),IF(H350="out-sample",I350+(Q350*J350),I350+J350),IF(AND(Temp!optSeasCoef=0,Temp!sts_multp=1),IF(H350="out-sample",I350*(J350^Q350),I350*J350),IF(Temp!sts_add=1,IF(H350="out-sample",(I350+(Q350*J350))*G350,(I350+J350)*G350),IF(H350="out-sample",I350*(J350^Q350)*G350,I350*J350*G350)))))</f>
        <v/>
      </c>
      <c r="L350" s="116" t="str">
        <f t="shared" si="55"/>
        <v/>
      </c>
      <c r="M350" s="116" t="str">
        <f t="shared" si="56"/>
        <v/>
      </c>
      <c r="N350" s="116" t="str">
        <f t="shared" si="57"/>
        <v/>
      </c>
      <c r="O350" s="116" t="str">
        <f t="shared" si="58"/>
        <v/>
      </c>
      <c r="P350" s="116" t="str">
        <f t="shared" si="59"/>
        <v/>
      </c>
      <c r="Q350" s="94" t="str">
        <f>IF(AND(Temp!fhor_indata=1,ISBLANK(F350),H349="in-sample"),1,IF(AND(Temp!fhor_indata=1,H349="out-sample",Q349&lt;XfHor),Q349+1,IF(ISBLANK(F350),"",IF(AND(H350="out-sample",H349="in-sample"),1,IF(AND(H350="out-sample",H349="out-sample"),Q349+1,IF(ISNUMBER(Q349),Q349+1,1))))))</f>
        <v/>
      </c>
      <c r="R350" s="94" t="str">
        <f t="shared" si="60"/>
        <v/>
      </c>
      <c r="S350" s="94" t="str">
        <f>IF(Temp!fhor_indata=1,IF(S349=XobsHor,1,IF(COUNT($S$2:S349)&lt;=XobsHor,S349+1,IF(AND(COUNT($S$2:S349)&lt;=XobsHor+XfHor,IFERROR(MOD(S349,XobsHor)&lt;XfHor,FALSE)),S349+1,""))),IF(ISBLANK(F350),"",IF(S349=maxP,1,IF(S349&lt;maxP,S349+1,IF(COUNT($S$2:S350)&lt;=XobsHor,S349+1,"")))))</f>
        <v/>
      </c>
      <c r="T350" s="3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W350" s="122" t="str">
        <f t="shared" si="62"/>
        <v/>
      </c>
      <c r="AX350" s="123" t="str">
        <f t="shared" si="63"/>
        <v/>
      </c>
      <c r="AY350" s="124" t="str">
        <f t="shared" si="64"/>
        <v/>
      </c>
      <c r="AZ350" s="124" t="str">
        <f t="shared" si="65"/>
        <v/>
      </c>
      <c r="BF350" s="91"/>
    </row>
    <row r="351" spans="1:58" s="78" customFormat="1" ht="14.25" x14ac:dyDescent="0.2">
      <c r="A351" s="6"/>
      <c r="B351" s="6"/>
      <c r="C351" s="6"/>
      <c r="D351" s="3"/>
      <c r="E351" s="98" t="str">
        <f t="shared" si="61"/>
        <v/>
      </c>
      <c r="F351" s="117"/>
      <c r="G351" s="116" t="str">
        <f>IF(E351="","",IF(Temp!optSeasCoef=0,1,INDEX($C$2:$C$13,IF(MOD(COUNT($E$2:E351),seas_indx)=0,seas_indx,MOD(COUNT($E$2:E351),seas_indx)))))</f>
        <v/>
      </c>
      <c r="H351" s="97" t="str">
        <f>IFERROR(IF(Temp!fhor_indata=1,IF(COUNT($S$2:S351)&lt;=XobsHor,"in-sample",IF(AND(COUNT($S$2:S351)&lt;=XobsHor+XfHor,MOD(S350,XobsHor)&lt;XfHor),"out-sample","")),IF(ISBLANK(F351),"",IF(COUNT($F$2:F351)&lt;=XobsHor-XfHor,"in-sample","out-sample"))),"")</f>
        <v/>
      </c>
      <c r="I351" s="120" t="str">
        <f>IF(AND(ISBLANK(F350),H350="in-sample"),"",IF(AND(Temp!fhor_indata=1,H350="out-sample",H351="out-sample"),I350,IF(AND(ISBLANK(F351),H350="out-sample"),"",IF(AND(Temp!optSeasCoef=0,Temp!sts_add=1),IF(H350="in-sample",IF(Q350=bigT,((pCell/bigT)*F350)+((1-(pCell/bigT))*(I350+J350)),IF(OR(ISBLANK(F351),COUNT($F$2:F350)&lt;=pCell),F350,((pCell/COUNT($F$2:F350))*F350)+((1-(pCell/COUNT($F$2:F350)))*(I350+J350)))),I350),IF(AND(Temp!optSeasCoef=0,Temp!sts_multp=1),IF(H350="in-sample",IF(Q350=bigT,((pCell/bigT)*F350)+((1-(pCell/bigT))*(I350*J350)),IF(OR(ISBLANK(F351),COUNT(F$2:$F350)&lt;=pCell),F350,((pCell/COUNT($F$2:F350))*F350)+((1-(pCell/COUNT($F$2:F350)))*(I350*J350)))),I350),IF(Temp!sts_add=1,IF(H350="in-sample",IF(Q350=bigT,((pCell/bigT)*AX350)+((1-(pCell/bigT))*(I350+J350)),IF(OR(ISBLANK(F351),COUNT($AX$2:AX350)&lt;=pCell),AX350,((pCell/COUNT($AX$2:AX350))*AX350)+((1-(pCell/COUNT($AX$2:AX350)))*(I350+J350)))),I350),IF(H350="in-sample",IF(Q350=bigT,((pCell/bigT)*AX350)+((1-(pCell/bigT))*(I350*J350)),IF(OR(ISBLANK(F351),COUNT($AX$2:AX350)&lt;=pCell),AX350,((pCell/COUNT($AX$2:AX350))*AX350)+((1-(pCell/COUNT($AX$2:AX350)))*(I350*J350)))),I350)))))))</f>
        <v/>
      </c>
      <c r="J351" s="120" t="str">
        <f>IF(AND(ISBLANK(F350),H350="in-sample"),"",IF(AND(Temp!fhor_indata=1,H350="out-sample",H351="out-sample"),J350,IF(AND(ISBLANK(F351),H350="out-sample"),"",IF(AND(Temp!optSeasCoef=0,Temp!sts_add=1),IF(H350="in-sample",IF(Q350=bigT,((qCell/bigT)*(I351-I350))+((1-(qCell/bigT))*J350),IF(OR(ISBLANK(F351),COUNT($F$2:F350)&lt;=qCell),IF(COUNT($F$2:F350)=1,0,F350-F349),((qCell/COUNT($F$2:F350))*(I351-I350))+((1-(qCell/COUNT($F$2:F350)))*J350))),J350),IF(AND(Temp!optSeasCoef=0,Temp!sts_multp=1),IF(H350="in-sample",IF(Q350=bigT,((qCell/bigT)*(I351/I350))+((1-(qCell/bigT))*J350),IF(qCell=0,1,IF(OR(ISBLANK(F351),COUNT($F$2:F350)&lt;=qCell),IF(COUNT($F$2:F350)=1,1,F350/F349),((qCell/COUNT($F$2:F350))*(I351/I350))+((1-(qCell/COUNT($F$2:F350)))*J350)))),J350),IF(Temp!sts_add=1,IF(H350="in-sample",IF(Q350=bigT,((qCell/bigT)*(I351-I350))+((1-(qCell/bigT))*J350),IF(OR(ISBLANK(F351),COUNT($AX$2:AX350)&lt;=qCell),IF(COUNT($AX$2:AX350)=1,0,AX350-AX349),((qCell/COUNT($AX$2:AX350))*(I351-I350))+((1-(qCell/COUNT($AX$2:AX350)))*J350))),J350),IF(H350="in-sample",IF(Q350=bigT,((qCell/bigT)*(I351/I350))+((1-(qCell/bigT))*J350),IF(qCell=0,1,IF(OR(ISBLANK(F351),COUNT($AX$2:AX350)&lt;=qCell),IF(COUNT($AX$2:AX350)=1,1,AX350/AX349),((qCell/COUNT($AX$2:AX350))*(I351/I350))+((1-(qCell/COUNT($AX$2:AX350)))*J350)))),J350)))))))</f>
        <v/>
      </c>
      <c r="K351" s="120" t="str">
        <f>IF(H351="","",IF(AND(Temp!optSeasCoef=0,Temp!sts_add=1),IF(H351="out-sample",I351+(Q351*J351),I351+J351),IF(AND(Temp!optSeasCoef=0,Temp!sts_multp=1),IF(H351="out-sample",I351*(J351^Q351),I351*J351),IF(Temp!sts_add=1,IF(H351="out-sample",(I351+(Q351*J351))*G351,(I351+J351)*G351),IF(H351="out-sample",I351*(J351^Q351)*G351,I351*J351*G351)))))</f>
        <v/>
      </c>
      <c r="L351" s="116" t="str">
        <f t="shared" si="55"/>
        <v/>
      </c>
      <c r="M351" s="116" t="str">
        <f t="shared" si="56"/>
        <v/>
      </c>
      <c r="N351" s="116" t="str">
        <f t="shared" si="57"/>
        <v/>
      </c>
      <c r="O351" s="116" t="str">
        <f t="shared" si="58"/>
        <v/>
      </c>
      <c r="P351" s="116" t="str">
        <f t="shared" si="59"/>
        <v/>
      </c>
      <c r="Q351" s="94" t="str">
        <f>IF(AND(Temp!fhor_indata=1,ISBLANK(F351),H350="in-sample"),1,IF(AND(Temp!fhor_indata=1,H350="out-sample",Q350&lt;XfHor),Q350+1,IF(ISBLANK(F351),"",IF(AND(H351="out-sample",H350="in-sample"),1,IF(AND(H351="out-sample",H350="out-sample"),Q350+1,IF(ISNUMBER(Q350),Q350+1,1))))))</f>
        <v/>
      </c>
      <c r="R351" s="94" t="str">
        <f t="shared" si="60"/>
        <v/>
      </c>
      <c r="S351" s="94" t="str">
        <f>IF(Temp!fhor_indata=1,IF(S350=XobsHor,1,IF(COUNT($S$2:S350)&lt;=XobsHor,S350+1,IF(AND(COUNT($S$2:S350)&lt;=XobsHor+XfHor,IFERROR(MOD(S350,XobsHor)&lt;XfHor,FALSE)),S350+1,""))),IF(ISBLANK(F351),"",IF(S350=maxP,1,IF(S350&lt;maxP,S350+1,IF(COUNT($S$2:S351)&lt;=XobsHor,S350+1,"")))))</f>
        <v/>
      </c>
      <c r="T351" s="3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W351" s="122" t="str">
        <f t="shared" si="62"/>
        <v/>
      </c>
      <c r="AX351" s="123" t="str">
        <f t="shared" si="63"/>
        <v/>
      </c>
      <c r="AY351" s="124" t="str">
        <f t="shared" si="64"/>
        <v/>
      </c>
      <c r="AZ351" s="124" t="str">
        <f t="shared" si="65"/>
        <v/>
      </c>
      <c r="BF351" s="91"/>
    </row>
    <row r="352" spans="1:58" s="78" customFormat="1" ht="14.25" x14ac:dyDescent="0.2">
      <c r="A352" s="6"/>
      <c r="B352" s="6"/>
      <c r="C352" s="6"/>
      <c r="D352" s="3"/>
      <c r="E352" s="98" t="str">
        <f t="shared" si="61"/>
        <v/>
      </c>
      <c r="F352" s="117"/>
      <c r="G352" s="116" t="str">
        <f>IF(E352="","",IF(Temp!optSeasCoef=0,1,INDEX($C$2:$C$13,IF(MOD(COUNT($E$2:E352),seas_indx)=0,seas_indx,MOD(COUNT($E$2:E352),seas_indx)))))</f>
        <v/>
      </c>
      <c r="H352" s="97" t="str">
        <f>IFERROR(IF(Temp!fhor_indata=1,IF(COUNT($S$2:S352)&lt;=XobsHor,"in-sample",IF(AND(COUNT($S$2:S352)&lt;=XobsHor+XfHor,MOD(S351,XobsHor)&lt;XfHor),"out-sample","")),IF(ISBLANK(F352),"",IF(COUNT($F$2:F352)&lt;=XobsHor-XfHor,"in-sample","out-sample"))),"")</f>
        <v/>
      </c>
      <c r="I352" s="120" t="str">
        <f>IF(AND(ISBLANK(F351),H351="in-sample"),"",IF(AND(Temp!fhor_indata=1,H351="out-sample",H352="out-sample"),I351,IF(AND(ISBLANK(F352),H351="out-sample"),"",IF(AND(Temp!optSeasCoef=0,Temp!sts_add=1),IF(H351="in-sample",IF(Q351=bigT,((pCell/bigT)*F351)+((1-(pCell/bigT))*(I351+J351)),IF(OR(ISBLANK(F352),COUNT($F$2:F351)&lt;=pCell),F351,((pCell/COUNT($F$2:F351))*F351)+((1-(pCell/COUNT($F$2:F351)))*(I351+J351)))),I351),IF(AND(Temp!optSeasCoef=0,Temp!sts_multp=1),IF(H351="in-sample",IF(Q351=bigT,((pCell/bigT)*F351)+((1-(pCell/bigT))*(I351*J351)),IF(OR(ISBLANK(F352),COUNT(F$2:$F351)&lt;=pCell),F351,((pCell/COUNT($F$2:F351))*F351)+((1-(pCell/COUNT($F$2:F351)))*(I351*J351)))),I351),IF(Temp!sts_add=1,IF(H351="in-sample",IF(Q351=bigT,((pCell/bigT)*AX351)+((1-(pCell/bigT))*(I351+J351)),IF(OR(ISBLANK(F352),COUNT($AX$2:AX351)&lt;=pCell),AX351,((pCell/COUNT($AX$2:AX351))*AX351)+((1-(pCell/COUNT($AX$2:AX351)))*(I351+J351)))),I351),IF(H351="in-sample",IF(Q351=bigT,((pCell/bigT)*AX351)+((1-(pCell/bigT))*(I351*J351)),IF(OR(ISBLANK(F352),COUNT($AX$2:AX351)&lt;=pCell),AX351,((pCell/COUNT($AX$2:AX351))*AX351)+((1-(pCell/COUNT($AX$2:AX351)))*(I351*J351)))),I351)))))))</f>
        <v/>
      </c>
      <c r="J352" s="120" t="str">
        <f>IF(AND(ISBLANK(F351),H351="in-sample"),"",IF(AND(Temp!fhor_indata=1,H351="out-sample",H352="out-sample"),J351,IF(AND(ISBLANK(F352),H351="out-sample"),"",IF(AND(Temp!optSeasCoef=0,Temp!sts_add=1),IF(H351="in-sample",IF(Q351=bigT,((qCell/bigT)*(I352-I351))+((1-(qCell/bigT))*J351),IF(OR(ISBLANK(F352),COUNT($F$2:F351)&lt;=qCell),IF(COUNT($F$2:F351)=1,0,F351-F350),((qCell/COUNT($F$2:F351))*(I352-I351))+((1-(qCell/COUNT($F$2:F351)))*J351))),J351),IF(AND(Temp!optSeasCoef=0,Temp!sts_multp=1),IF(H351="in-sample",IF(Q351=bigT,((qCell/bigT)*(I352/I351))+((1-(qCell/bigT))*J351),IF(qCell=0,1,IF(OR(ISBLANK(F352),COUNT($F$2:F351)&lt;=qCell),IF(COUNT($F$2:F351)=1,1,F351/F350),((qCell/COUNT($F$2:F351))*(I352/I351))+((1-(qCell/COUNT($F$2:F351)))*J351)))),J351),IF(Temp!sts_add=1,IF(H351="in-sample",IF(Q351=bigT,((qCell/bigT)*(I352-I351))+((1-(qCell/bigT))*J351),IF(OR(ISBLANK(F352),COUNT($AX$2:AX351)&lt;=qCell),IF(COUNT($AX$2:AX351)=1,0,AX351-AX350),((qCell/COUNT($AX$2:AX351))*(I352-I351))+((1-(qCell/COUNT($AX$2:AX351)))*J351))),J351),IF(H351="in-sample",IF(Q351=bigT,((qCell/bigT)*(I352/I351))+((1-(qCell/bigT))*J351),IF(qCell=0,1,IF(OR(ISBLANK(F352),COUNT($AX$2:AX351)&lt;=qCell),IF(COUNT($AX$2:AX351)=1,1,AX351/AX350),((qCell/COUNT($AX$2:AX351))*(I352/I351))+((1-(qCell/COUNT($AX$2:AX351)))*J351)))),J351)))))))</f>
        <v/>
      </c>
      <c r="K352" s="120" t="str">
        <f>IF(H352="","",IF(AND(Temp!optSeasCoef=0,Temp!sts_add=1),IF(H352="out-sample",I352+(Q352*J352),I352+J352),IF(AND(Temp!optSeasCoef=0,Temp!sts_multp=1),IF(H352="out-sample",I352*(J352^Q352),I352*J352),IF(Temp!sts_add=1,IF(H352="out-sample",(I352+(Q352*J352))*G352,(I352+J352)*G352),IF(H352="out-sample",I352*(J352^Q352)*G352,I352*J352*G352)))))</f>
        <v/>
      </c>
      <c r="L352" s="116" t="str">
        <f t="shared" si="55"/>
        <v/>
      </c>
      <c r="M352" s="116" t="str">
        <f t="shared" si="56"/>
        <v/>
      </c>
      <c r="N352" s="116" t="str">
        <f t="shared" si="57"/>
        <v/>
      </c>
      <c r="O352" s="116" t="str">
        <f t="shared" si="58"/>
        <v/>
      </c>
      <c r="P352" s="116" t="str">
        <f t="shared" si="59"/>
        <v/>
      </c>
      <c r="Q352" s="94" t="str">
        <f>IF(AND(Temp!fhor_indata=1,ISBLANK(F352),H351="in-sample"),1,IF(AND(Temp!fhor_indata=1,H351="out-sample",Q351&lt;XfHor),Q351+1,IF(ISBLANK(F352),"",IF(AND(H352="out-sample",H351="in-sample"),1,IF(AND(H352="out-sample",H351="out-sample"),Q351+1,IF(ISNUMBER(Q351),Q351+1,1))))))</f>
        <v/>
      </c>
      <c r="R352" s="94" t="str">
        <f t="shared" si="60"/>
        <v/>
      </c>
      <c r="S352" s="94" t="str">
        <f>IF(Temp!fhor_indata=1,IF(S351=XobsHor,1,IF(COUNT($S$2:S351)&lt;=XobsHor,S351+1,IF(AND(COUNT($S$2:S351)&lt;=XobsHor+XfHor,IFERROR(MOD(S351,XobsHor)&lt;XfHor,FALSE)),S351+1,""))),IF(ISBLANK(F352),"",IF(S351=maxP,1,IF(S351&lt;maxP,S351+1,IF(COUNT($S$2:S352)&lt;=XobsHor,S351+1,"")))))</f>
        <v/>
      </c>
      <c r="T352" s="3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W352" s="122" t="str">
        <f t="shared" si="62"/>
        <v/>
      </c>
      <c r="AX352" s="123" t="str">
        <f t="shared" si="63"/>
        <v/>
      </c>
      <c r="AY352" s="124" t="str">
        <f t="shared" si="64"/>
        <v/>
      </c>
      <c r="AZ352" s="124" t="str">
        <f t="shared" si="65"/>
        <v/>
      </c>
      <c r="BF352" s="91"/>
    </row>
    <row r="353" spans="1:58" s="78" customFormat="1" ht="14.25" x14ac:dyDescent="0.2">
      <c r="A353" s="6"/>
      <c r="B353" s="6"/>
      <c r="C353" s="6"/>
      <c r="D353" s="3"/>
      <c r="E353" s="98" t="str">
        <f t="shared" si="61"/>
        <v/>
      </c>
      <c r="F353" s="117"/>
      <c r="G353" s="116" t="str">
        <f>IF(E353="","",IF(Temp!optSeasCoef=0,1,INDEX($C$2:$C$13,IF(MOD(COUNT($E$2:E353),seas_indx)=0,seas_indx,MOD(COUNT($E$2:E353),seas_indx)))))</f>
        <v/>
      </c>
      <c r="H353" s="97" t="str">
        <f>IFERROR(IF(Temp!fhor_indata=1,IF(COUNT($S$2:S353)&lt;=XobsHor,"in-sample",IF(AND(COUNT($S$2:S353)&lt;=XobsHor+XfHor,MOD(S352,XobsHor)&lt;XfHor),"out-sample","")),IF(ISBLANK(F353),"",IF(COUNT($F$2:F353)&lt;=XobsHor-XfHor,"in-sample","out-sample"))),"")</f>
        <v/>
      </c>
      <c r="I353" s="120" t="str">
        <f>IF(AND(ISBLANK(F352),H352="in-sample"),"",IF(AND(Temp!fhor_indata=1,H352="out-sample",H353="out-sample"),I352,IF(AND(ISBLANK(F353),H352="out-sample"),"",IF(AND(Temp!optSeasCoef=0,Temp!sts_add=1),IF(H352="in-sample",IF(Q352=bigT,((pCell/bigT)*F352)+((1-(pCell/bigT))*(I352+J352)),IF(OR(ISBLANK(F353),COUNT($F$2:F352)&lt;=pCell),F352,((pCell/COUNT($F$2:F352))*F352)+((1-(pCell/COUNT($F$2:F352)))*(I352+J352)))),I352),IF(AND(Temp!optSeasCoef=0,Temp!sts_multp=1),IF(H352="in-sample",IF(Q352=bigT,((pCell/bigT)*F352)+((1-(pCell/bigT))*(I352*J352)),IF(OR(ISBLANK(F353),COUNT(F$2:$F352)&lt;=pCell),F352,((pCell/COUNT($F$2:F352))*F352)+((1-(pCell/COUNT($F$2:F352)))*(I352*J352)))),I352),IF(Temp!sts_add=1,IF(H352="in-sample",IF(Q352=bigT,((pCell/bigT)*AX352)+((1-(pCell/bigT))*(I352+J352)),IF(OR(ISBLANK(F353),COUNT($AX$2:AX352)&lt;=pCell),AX352,((pCell/COUNT($AX$2:AX352))*AX352)+((1-(pCell/COUNT($AX$2:AX352)))*(I352+J352)))),I352),IF(H352="in-sample",IF(Q352=bigT,((pCell/bigT)*AX352)+((1-(pCell/bigT))*(I352*J352)),IF(OR(ISBLANK(F353),COUNT($AX$2:AX352)&lt;=pCell),AX352,((pCell/COUNT($AX$2:AX352))*AX352)+((1-(pCell/COUNT($AX$2:AX352)))*(I352*J352)))),I352)))))))</f>
        <v/>
      </c>
      <c r="J353" s="120" t="str">
        <f>IF(AND(ISBLANK(F352),H352="in-sample"),"",IF(AND(Temp!fhor_indata=1,H352="out-sample",H353="out-sample"),J352,IF(AND(ISBLANK(F353),H352="out-sample"),"",IF(AND(Temp!optSeasCoef=0,Temp!sts_add=1),IF(H352="in-sample",IF(Q352=bigT,((qCell/bigT)*(I353-I352))+((1-(qCell/bigT))*J352),IF(OR(ISBLANK(F353),COUNT($F$2:F352)&lt;=qCell),IF(COUNT($F$2:F352)=1,0,F352-F351),((qCell/COUNT($F$2:F352))*(I353-I352))+((1-(qCell/COUNT($F$2:F352)))*J352))),J352),IF(AND(Temp!optSeasCoef=0,Temp!sts_multp=1),IF(H352="in-sample",IF(Q352=bigT,((qCell/bigT)*(I353/I352))+((1-(qCell/bigT))*J352),IF(qCell=0,1,IF(OR(ISBLANK(F353),COUNT($F$2:F352)&lt;=qCell),IF(COUNT($F$2:F352)=1,1,F352/F351),((qCell/COUNT($F$2:F352))*(I353/I352))+((1-(qCell/COUNT($F$2:F352)))*J352)))),J352),IF(Temp!sts_add=1,IF(H352="in-sample",IF(Q352=bigT,((qCell/bigT)*(I353-I352))+((1-(qCell/bigT))*J352),IF(OR(ISBLANK(F353),COUNT($AX$2:AX352)&lt;=qCell),IF(COUNT($AX$2:AX352)=1,0,AX352-AX351),((qCell/COUNT($AX$2:AX352))*(I353-I352))+((1-(qCell/COUNT($AX$2:AX352)))*J352))),J352),IF(H352="in-sample",IF(Q352=bigT,((qCell/bigT)*(I353/I352))+((1-(qCell/bigT))*J352),IF(qCell=0,1,IF(OR(ISBLANK(F353),COUNT($AX$2:AX352)&lt;=qCell),IF(COUNT($AX$2:AX352)=1,1,AX352/AX351),((qCell/COUNT($AX$2:AX352))*(I353/I352))+((1-(qCell/COUNT($AX$2:AX352)))*J352)))),J352)))))))</f>
        <v/>
      </c>
      <c r="K353" s="120" t="str">
        <f>IF(H353="","",IF(AND(Temp!optSeasCoef=0,Temp!sts_add=1),IF(H353="out-sample",I353+(Q353*J353),I353+J353),IF(AND(Temp!optSeasCoef=0,Temp!sts_multp=1),IF(H353="out-sample",I353*(J353^Q353),I353*J353),IF(Temp!sts_add=1,IF(H353="out-sample",(I353+(Q353*J353))*G353,(I353+J353)*G353),IF(H353="out-sample",I353*(J353^Q353)*G353,I353*J353*G353)))))</f>
        <v/>
      </c>
      <c r="L353" s="116" t="str">
        <f t="shared" si="55"/>
        <v/>
      </c>
      <c r="M353" s="116" t="str">
        <f t="shared" si="56"/>
        <v/>
      </c>
      <c r="N353" s="116" t="str">
        <f t="shared" si="57"/>
        <v/>
      </c>
      <c r="O353" s="116" t="str">
        <f t="shared" si="58"/>
        <v/>
      </c>
      <c r="P353" s="116" t="str">
        <f t="shared" si="59"/>
        <v/>
      </c>
      <c r="Q353" s="94" t="str">
        <f>IF(AND(Temp!fhor_indata=1,ISBLANK(F353),H352="in-sample"),1,IF(AND(Temp!fhor_indata=1,H352="out-sample",Q352&lt;XfHor),Q352+1,IF(ISBLANK(F353),"",IF(AND(H353="out-sample",H352="in-sample"),1,IF(AND(H353="out-sample",H352="out-sample"),Q352+1,IF(ISNUMBER(Q352),Q352+1,1))))))</f>
        <v/>
      </c>
      <c r="R353" s="94" t="str">
        <f t="shared" si="60"/>
        <v/>
      </c>
      <c r="S353" s="94" t="str">
        <f>IF(Temp!fhor_indata=1,IF(S352=XobsHor,1,IF(COUNT($S$2:S352)&lt;=XobsHor,S352+1,IF(AND(COUNT($S$2:S352)&lt;=XobsHor+XfHor,IFERROR(MOD(S352,XobsHor)&lt;XfHor,FALSE)),S352+1,""))),IF(ISBLANK(F353),"",IF(S352=maxP,1,IF(S352&lt;maxP,S352+1,IF(COUNT($S$2:S353)&lt;=XobsHor,S352+1,"")))))</f>
        <v/>
      </c>
      <c r="T353" s="3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W353" s="122" t="str">
        <f t="shared" si="62"/>
        <v/>
      </c>
      <c r="AX353" s="123" t="str">
        <f t="shared" si="63"/>
        <v/>
      </c>
      <c r="AY353" s="124" t="str">
        <f t="shared" si="64"/>
        <v/>
      </c>
      <c r="AZ353" s="124" t="str">
        <f t="shared" si="65"/>
        <v/>
      </c>
      <c r="BF353" s="91"/>
    </row>
    <row r="354" spans="1:58" s="78" customFormat="1" ht="14.25" x14ac:dyDescent="0.2">
      <c r="A354" s="6"/>
      <c r="B354" s="6"/>
      <c r="C354" s="6"/>
      <c r="D354" s="3"/>
      <c r="E354" s="98" t="str">
        <f t="shared" si="61"/>
        <v/>
      </c>
      <c r="F354" s="117"/>
      <c r="G354" s="116" t="str">
        <f>IF(E354="","",IF(Temp!optSeasCoef=0,1,INDEX($C$2:$C$13,IF(MOD(COUNT($E$2:E354),seas_indx)=0,seas_indx,MOD(COUNT($E$2:E354),seas_indx)))))</f>
        <v/>
      </c>
      <c r="H354" s="97" t="str">
        <f>IFERROR(IF(Temp!fhor_indata=1,IF(COUNT($S$2:S354)&lt;=XobsHor,"in-sample",IF(AND(COUNT($S$2:S354)&lt;=XobsHor+XfHor,MOD(S353,XobsHor)&lt;XfHor),"out-sample","")),IF(ISBLANK(F354),"",IF(COUNT($F$2:F354)&lt;=XobsHor-XfHor,"in-sample","out-sample"))),"")</f>
        <v/>
      </c>
      <c r="I354" s="120" t="str">
        <f>IF(AND(ISBLANK(F353),H353="in-sample"),"",IF(AND(Temp!fhor_indata=1,H353="out-sample",H354="out-sample"),I353,IF(AND(ISBLANK(F354),H353="out-sample"),"",IF(AND(Temp!optSeasCoef=0,Temp!sts_add=1),IF(H353="in-sample",IF(Q353=bigT,((pCell/bigT)*F353)+((1-(pCell/bigT))*(I353+J353)),IF(OR(ISBLANK(F354),COUNT($F$2:F353)&lt;=pCell),F353,((pCell/COUNT($F$2:F353))*F353)+((1-(pCell/COUNT($F$2:F353)))*(I353+J353)))),I353),IF(AND(Temp!optSeasCoef=0,Temp!sts_multp=1),IF(H353="in-sample",IF(Q353=bigT,((pCell/bigT)*F353)+((1-(pCell/bigT))*(I353*J353)),IF(OR(ISBLANK(F354),COUNT(F$2:$F353)&lt;=pCell),F353,((pCell/COUNT($F$2:F353))*F353)+((1-(pCell/COUNT($F$2:F353)))*(I353*J353)))),I353),IF(Temp!sts_add=1,IF(H353="in-sample",IF(Q353=bigT,((pCell/bigT)*AX353)+((1-(pCell/bigT))*(I353+J353)),IF(OR(ISBLANK(F354),COUNT($AX$2:AX353)&lt;=pCell),AX353,((pCell/COUNT($AX$2:AX353))*AX353)+((1-(pCell/COUNT($AX$2:AX353)))*(I353+J353)))),I353),IF(H353="in-sample",IF(Q353=bigT,((pCell/bigT)*AX353)+((1-(pCell/bigT))*(I353*J353)),IF(OR(ISBLANK(F354),COUNT($AX$2:AX353)&lt;=pCell),AX353,((pCell/COUNT($AX$2:AX353))*AX353)+((1-(pCell/COUNT($AX$2:AX353)))*(I353*J353)))),I353)))))))</f>
        <v/>
      </c>
      <c r="J354" s="120" t="str">
        <f>IF(AND(ISBLANK(F353),H353="in-sample"),"",IF(AND(Temp!fhor_indata=1,H353="out-sample",H354="out-sample"),J353,IF(AND(ISBLANK(F354),H353="out-sample"),"",IF(AND(Temp!optSeasCoef=0,Temp!sts_add=1),IF(H353="in-sample",IF(Q353=bigT,((qCell/bigT)*(I354-I353))+((1-(qCell/bigT))*J353),IF(OR(ISBLANK(F354),COUNT($F$2:F353)&lt;=qCell),IF(COUNT($F$2:F353)=1,0,F353-F352),((qCell/COUNT($F$2:F353))*(I354-I353))+((1-(qCell/COUNT($F$2:F353)))*J353))),J353),IF(AND(Temp!optSeasCoef=0,Temp!sts_multp=1),IF(H353="in-sample",IF(Q353=bigT,((qCell/bigT)*(I354/I353))+((1-(qCell/bigT))*J353),IF(qCell=0,1,IF(OR(ISBLANK(F354),COUNT($F$2:F353)&lt;=qCell),IF(COUNT($F$2:F353)=1,1,F353/F352),((qCell/COUNT($F$2:F353))*(I354/I353))+((1-(qCell/COUNT($F$2:F353)))*J353)))),J353),IF(Temp!sts_add=1,IF(H353="in-sample",IF(Q353=bigT,((qCell/bigT)*(I354-I353))+((1-(qCell/bigT))*J353),IF(OR(ISBLANK(F354),COUNT($AX$2:AX353)&lt;=qCell),IF(COUNT($AX$2:AX353)=1,0,AX353-AX352),((qCell/COUNT($AX$2:AX353))*(I354-I353))+((1-(qCell/COUNT($AX$2:AX353)))*J353))),J353),IF(H353="in-sample",IF(Q353=bigT,((qCell/bigT)*(I354/I353))+((1-(qCell/bigT))*J353),IF(qCell=0,1,IF(OR(ISBLANK(F354),COUNT($AX$2:AX353)&lt;=qCell),IF(COUNT($AX$2:AX353)=1,1,AX353/AX352),((qCell/COUNT($AX$2:AX353))*(I354/I353))+((1-(qCell/COUNT($AX$2:AX353)))*J353)))),J353)))))))</f>
        <v/>
      </c>
      <c r="K354" s="120" t="str">
        <f>IF(H354="","",IF(AND(Temp!optSeasCoef=0,Temp!sts_add=1),IF(H354="out-sample",I354+(Q354*J354),I354+J354),IF(AND(Temp!optSeasCoef=0,Temp!sts_multp=1),IF(H354="out-sample",I354*(J354^Q354),I354*J354),IF(Temp!sts_add=1,IF(H354="out-sample",(I354+(Q354*J354))*G354,(I354+J354)*G354),IF(H354="out-sample",I354*(J354^Q354)*G354,I354*J354*G354)))))</f>
        <v/>
      </c>
      <c r="L354" s="116" t="str">
        <f t="shared" si="55"/>
        <v/>
      </c>
      <c r="M354" s="116" t="str">
        <f t="shared" si="56"/>
        <v/>
      </c>
      <c r="N354" s="116" t="str">
        <f t="shared" si="57"/>
        <v/>
      </c>
      <c r="O354" s="116" t="str">
        <f t="shared" si="58"/>
        <v/>
      </c>
      <c r="P354" s="116" t="str">
        <f t="shared" si="59"/>
        <v/>
      </c>
      <c r="Q354" s="94" t="str">
        <f>IF(AND(Temp!fhor_indata=1,ISBLANK(F354),H353="in-sample"),1,IF(AND(Temp!fhor_indata=1,H353="out-sample",Q353&lt;XfHor),Q353+1,IF(ISBLANK(F354),"",IF(AND(H354="out-sample",H353="in-sample"),1,IF(AND(H354="out-sample",H353="out-sample"),Q353+1,IF(ISNUMBER(Q353),Q353+1,1))))))</f>
        <v/>
      </c>
      <c r="R354" s="94" t="str">
        <f t="shared" si="60"/>
        <v/>
      </c>
      <c r="S354" s="94" t="str">
        <f>IF(Temp!fhor_indata=1,IF(S353=XobsHor,1,IF(COUNT($S$2:S353)&lt;=XobsHor,S353+1,IF(AND(COUNT($S$2:S353)&lt;=XobsHor+XfHor,IFERROR(MOD(S353,XobsHor)&lt;XfHor,FALSE)),S353+1,""))),IF(ISBLANK(F354),"",IF(S353=maxP,1,IF(S353&lt;maxP,S353+1,IF(COUNT($S$2:S354)&lt;=XobsHor,S353+1,"")))))</f>
        <v/>
      </c>
      <c r="T354" s="3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W354" s="122" t="str">
        <f t="shared" si="62"/>
        <v/>
      </c>
      <c r="AX354" s="123" t="str">
        <f t="shared" si="63"/>
        <v/>
      </c>
      <c r="AY354" s="124" t="str">
        <f t="shared" si="64"/>
        <v/>
      </c>
      <c r="AZ354" s="124" t="str">
        <f t="shared" si="65"/>
        <v/>
      </c>
      <c r="BF354" s="91"/>
    </row>
    <row r="355" spans="1:58" s="78" customFormat="1" ht="14.25" x14ac:dyDescent="0.2">
      <c r="A355" s="6"/>
      <c r="B355" s="6"/>
      <c r="C355" s="6"/>
      <c r="D355" s="3"/>
      <c r="E355" s="98" t="str">
        <f t="shared" si="61"/>
        <v/>
      </c>
      <c r="F355" s="117"/>
      <c r="G355" s="116" t="str">
        <f>IF(E355="","",IF(Temp!optSeasCoef=0,1,INDEX($C$2:$C$13,IF(MOD(COUNT($E$2:E355),seas_indx)=0,seas_indx,MOD(COUNT($E$2:E355),seas_indx)))))</f>
        <v/>
      </c>
      <c r="H355" s="97" t="str">
        <f>IFERROR(IF(Temp!fhor_indata=1,IF(COUNT($S$2:S355)&lt;=XobsHor,"in-sample",IF(AND(COUNT($S$2:S355)&lt;=XobsHor+XfHor,MOD(S354,XobsHor)&lt;XfHor),"out-sample","")),IF(ISBLANK(F355),"",IF(COUNT($F$2:F355)&lt;=XobsHor-XfHor,"in-sample","out-sample"))),"")</f>
        <v/>
      </c>
      <c r="I355" s="120" t="str">
        <f>IF(AND(ISBLANK(F354),H354="in-sample"),"",IF(AND(Temp!fhor_indata=1,H354="out-sample",H355="out-sample"),I354,IF(AND(ISBLANK(F355),H354="out-sample"),"",IF(AND(Temp!optSeasCoef=0,Temp!sts_add=1),IF(H354="in-sample",IF(Q354=bigT,((pCell/bigT)*F354)+((1-(pCell/bigT))*(I354+J354)),IF(OR(ISBLANK(F355),COUNT($F$2:F354)&lt;=pCell),F354,((pCell/COUNT($F$2:F354))*F354)+((1-(pCell/COUNT($F$2:F354)))*(I354+J354)))),I354),IF(AND(Temp!optSeasCoef=0,Temp!sts_multp=1),IF(H354="in-sample",IF(Q354=bigT,((pCell/bigT)*F354)+((1-(pCell/bigT))*(I354*J354)),IF(OR(ISBLANK(F355),COUNT(F$2:$F354)&lt;=pCell),F354,((pCell/COUNT($F$2:F354))*F354)+((1-(pCell/COUNT($F$2:F354)))*(I354*J354)))),I354),IF(Temp!sts_add=1,IF(H354="in-sample",IF(Q354=bigT,((pCell/bigT)*AX354)+((1-(pCell/bigT))*(I354+J354)),IF(OR(ISBLANK(F355),COUNT($AX$2:AX354)&lt;=pCell),AX354,((pCell/COUNT($AX$2:AX354))*AX354)+((1-(pCell/COUNT($AX$2:AX354)))*(I354+J354)))),I354),IF(H354="in-sample",IF(Q354=bigT,((pCell/bigT)*AX354)+((1-(pCell/bigT))*(I354*J354)),IF(OR(ISBLANK(F355),COUNT($AX$2:AX354)&lt;=pCell),AX354,((pCell/COUNT($AX$2:AX354))*AX354)+((1-(pCell/COUNT($AX$2:AX354)))*(I354*J354)))),I354)))))))</f>
        <v/>
      </c>
      <c r="J355" s="120" t="str">
        <f>IF(AND(ISBLANK(F354),H354="in-sample"),"",IF(AND(Temp!fhor_indata=1,H354="out-sample",H355="out-sample"),J354,IF(AND(ISBLANK(F355),H354="out-sample"),"",IF(AND(Temp!optSeasCoef=0,Temp!sts_add=1),IF(H354="in-sample",IF(Q354=bigT,((qCell/bigT)*(I355-I354))+((1-(qCell/bigT))*J354),IF(OR(ISBLANK(F355),COUNT($F$2:F354)&lt;=qCell),IF(COUNT($F$2:F354)=1,0,F354-F353),((qCell/COUNT($F$2:F354))*(I355-I354))+((1-(qCell/COUNT($F$2:F354)))*J354))),J354),IF(AND(Temp!optSeasCoef=0,Temp!sts_multp=1),IF(H354="in-sample",IF(Q354=bigT,((qCell/bigT)*(I355/I354))+((1-(qCell/bigT))*J354),IF(qCell=0,1,IF(OR(ISBLANK(F355),COUNT($F$2:F354)&lt;=qCell),IF(COUNT($F$2:F354)=1,1,F354/F353),((qCell/COUNT($F$2:F354))*(I355/I354))+((1-(qCell/COUNT($F$2:F354)))*J354)))),J354),IF(Temp!sts_add=1,IF(H354="in-sample",IF(Q354=bigT,((qCell/bigT)*(I355-I354))+((1-(qCell/bigT))*J354),IF(OR(ISBLANK(F355),COUNT($AX$2:AX354)&lt;=qCell),IF(COUNT($AX$2:AX354)=1,0,AX354-AX353),((qCell/COUNT($AX$2:AX354))*(I355-I354))+((1-(qCell/COUNT($AX$2:AX354)))*J354))),J354),IF(H354="in-sample",IF(Q354=bigT,((qCell/bigT)*(I355/I354))+((1-(qCell/bigT))*J354),IF(qCell=0,1,IF(OR(ISBLANK(F355),COUNT($AX$2:AX354)&lt;=qCell),IF(COUNT($AX$2:AX354)=1,1,AX354/AX353),((qCell/COUNT($AX$2:AX354))*(I355/I354))+((1-(qCell/COUNT($AX$2:AX354)))*J354)))),J354)))))))</f>
        <v/>
      </c>
      <c r="K355" s="120" t="str">
        <f>IF(H355="","",IF(AND(Temp!optSeasCoef=0,Temp!sts_add=1),IF(H355="out-sample",I355+(Q355*J355),I355+J355),IF(AND(Temp!optSeasCoef=0,Temp!sts_multp=1),IF(H355="out-sample",I355*(J355^Q355),I355*J355),IF(Temp!sts_add=1,IF(H355="out-sample",(I355+(Q355*J355))*G355,(I355+J355)*G355),IF(H355="out-sample",I355*(J355^Q355)*G355,I355*J355*G355)))))</f>
        <v/>
      </c>
      <c r="L355" s="116" t="str">
        <f t="shared" si="55"/>
        <v/>
      </c>
      <c r="M355" s="116" t="str">
        <f t="shared" si="56"/>
        <v/>
      </c>
      <c r="N355" s="116" t="str">
        <f t="shared" si="57"/>
        <v/>
      </c>
      <c r="O355" s="116" t="str">
        <f t="shared" si="58"/>
        <v/>
      </c>
      <c r="P355" s="116" t="str">
        <f t="shared" si="59"/>
        <v/>
      </c>
      <c r="Q355" s="94" t="str">
        <f>IF(AND(Temp!fhor_indata=1,ISBLANK(F355),H354="in-sample"),1,IF(AND(Temp!fhor_indata=1,H354="out-sample",Q354&lt;XfHor),Q354+1,IF(ISBLANK(F355),"",IF(AND(H355="out-sample",H354="in-sample"),1,IF(AND(H355="out-sample",H354="out-sample"),Q354+1,IF(ISNUMBER(Q354),Q354+1,1))))))</f>
        <v/>
      </c>
      <c r="R355" s="94" t="str">
        <f t="shared" si="60"/>
        <v/>
      </c>
      <c r="S355" s="94" t="str">
        <f>IF(Temp!fhor_indata=1,IF(S354=XobsHor,1,IF(COUNT($S$2:S354)&lt;=XobsHor,S354+1,IF(AND(COUNT($S$2:S354)&lt;=XobsHor+XfHor,IFERROR(MOD(S354,XobsHor)&lt;XfHor,FALSE)),S354+1,""))),IF(ISBLANK(F355),"",IF(S354=maxP,1,IF(S354&lt;maxP,S354+1,IF(COUNT($S$2:S355)&lt;=XobsHor,S354+1,"")))))</f>
        <v/>
      </c>
      <c r="T355" s="3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W355" s="122" t="str">
        <f t="shared" si="62"/>
        <v/>
      </c>
      <c r="AX355" s="123" t="str">
        <f t="shared" si="63"/>
        <v/>
      </c>
      <c r="AY355" s="124" t="str">
        <f t="shared" si="64"/>
        <v/>
      </c>
      <c r="AZ355" s="124" t="str">
        <f t="shared" si="65"/>
        <v/>
      </c>
      <c r="BF355" s="91"/>
    </row>
    <row r="356" spans="1:58" s="78" customFormat="1" ht="14.25" x14ac:dyDescent="0.2">
      <c r="A356" s="6"/>
      <c r="B356" s="6"/>
      <c r="C356" s="6"/>
      <c r="D356" s="3"/>
      <c r="E356" s="98" t="str">
        <f t="shared" si="61"/>
        <v/>
      </c>
      <c r="F356" s="117"/>
      <c r="G356" s="116" t="str">
        <f>IF(E356="","",IF(Temp!optSeasCoef=0,1,INDEX($C$2:$C$13,IF(MOD(COUNT($E$2:E356),seas_indx)=0,seas_indx,MOD(COUNT($E$2:E356),seas_indx)))))</f>
        <v/>
      </c>
      <c r="H356" s="97" t="str">
        <f>IFERROR(IF(Temp!fhor_indata=1,IF(COUNT($S$2:S356)&lt;=XobsHor,"in-sample",IF(AND(COUNT($S$2:S356)&lt;=XobsHor+XfHor,MOD(S355,XobsHor)&lt;XfHor),"out-sample","")),IF(ISBLANK(F356),"",IF(COUNT($F$2:F356)&lt;=XobsHor-XfHor,"in-sample","out-sample"))),"")</f>
        <v/>
      </c>
      <c r="I356" s="120" t="str">
        <f>IF(AND(ISBLANK(F355),H355="in-sample"),"",IF(AND(Temp!fhor_indata=1,H355="out-sample",H356="out-sample"),I355,IF(AND(ISBLANK(F356),H355="out-sample"),"",IF(AND(Temp!optSeasCoef=0,Temp!sts_add=1),IF(H355="in-sample",IF(Q355=bigT,((pCell/bigT)*F355)+((1-(pCell/bigT))*(I355+J355)),IF(OR(ISBLANK(F356),COUNT($F$2:F355)&lt;=pCell),F355,((pCell/COUNT($F$2:F355))*F355)+((1-(pCell/COUNT($F$2:F355)))*(I355+J355)))),I355),IF(AND(Temp!optSeasCoef=0,Temp!sts_multp=1),IF(H355="in-sample",IF(Q355=bigT,((pCell/bigT)*F355)+((1-(pCell/bigT))*(I355*J355)),IF(OR(ISBLANK(F356),COUNT(F$2:$F355)&lt;=pCell),F355,((pCell/COUNT($F$2:F355))*F355)+((1-(pCell/COUNT($F$2:F355)))*(I355*J355)))),I355),IF(Temp!sts_add=1,IF(H355="in-sample",IF(Q355=bigT,((pCell/bigT)*AX355)+((1-(pCell/bigT))*(I355+J355)),IF(OR(ISBLANK(F356),COUNT($AX$2:AX355)&lt;=pCell),AX355,((pCell/COUNT($AX$2:AX355))*AX355)+((1-(pCell/COUNT($AX$2:AX355)))*(I355+J355)))),I355),IF(H355="in-sample",IF(Q355=bigT,((pCell/bigT)*AX355)+((1-(pCell/bigT))*(I355*J355)),IF(OR(ISBLANK(F356),COUNT($AX$2:AX355)&lt;=pCell),AX355,((pCell/COUNT($AX$2:AX355))*AX355)+((1-(pCell/COUNT($AX$2:AX355)))*(I355*J355)))),I355)))))))</f>
        <v/>
      </c>
      <c r="J356" s="120" t="str">
        <f>IF(AND(ISBLANK(F355),H355="in-sample"),"",IF(AND(Temp!fhor_indata=1,H355="out-sample",H356="out-sample"),J355,IF(AND(ISBLANK(F356),H355="out-sample"),"",IF(AND(Temp!optSeasCoef=0,Temp!sts_add=1),IF(H355="in-sample",IF(Q355=bigT,((qCell/bigT)*(I356-I355))+((1-(qCell/bigT))*J355),IF(OR(ISBLANK(F356),COUNT($F$2:F355)&lt;=qCell),IF(COUNT($F$2:F355)=1,0,F355-F354),((qCell/COUNT($F$2:F355))*(I356-I355))+((1-(qCell/COUNT($F$2:F355)))*J355))),J355),IF(AND(Temp!optSeasCoef=0,Temp!sts_multp=1),IF(H355="in-sample",IF(Q355=bigT,((qCell/bigT)*(I356/I355))+((1-(qCell/bigT))*J355),IF(qCell=0,1,IF(OR(ISBLANK(F356),COUNT($F$2:F355)&lt;=qCell),IF(COUNT($F$2:F355)=1,1,F355/F354),((qCell/COUNT($F$2:F355))*(I356/I355))+((1-(qCell/COUNT($F$2:F355)))*J355)))),J355),IF(Temp!sts_add=1,IF(H355="in-sample",IF(Q355=bigT,((qCell/bigT)*(I356-I355))+((1-(qCell/bigT))*J355),IF(OR(ISBLANK(F356),COUNT($AX$2:AX355)&lt;=qCell),IF(COUNT($AX$2:AX355)=1,0,AX355-AX354),((qCell/COUNT($AX$2:AX355))*(I356-I355))+((1-(qCell/COUNT($AX$2:AX355)))*J355))),J355),IF(H355="in-sample",IF(Q355=bigT,((qCell/bigT)*(I356/I355))+((1-(qCell/bigT))*J355),IF(qCell=0,1,IF(OR(ISBLANK(F356),COUNT($AX$2:AX355)&lt;=qCell),IF(COUNT($AX$2:AX355)=1,1,AX355/AX354),((qCell/COUNT($AX$2:AX355))*(I356/I355))+((1-(qCell/COUNT($AX$2:AX355)))*J355)))),J355)))))))</f>
        <v/>
      </c>
      <c r="K356" s="120" t="str">
        <f>IF(H356="","",IF(AND(Temp!optSeasCoef=0,Temp!sts_add=1),IF(H356="out-sample",I356+(Q356*J356),I356+J356),IF(AND(Temp!optSeasCoef=0,Temp!sts_multp=1),IF(H356="out-sample",I356*(J356^Q356),I356*J356),IF(Temp!sts_add=1,IF(H356="out-sample",(I356+(Q356*J356))*G356,(I356+J356)*G356),IF(H356="out-sample",I356*(J356^Q356)*G356,I356*J356*G356)))))</f>
        <v/>
      </c>
      <c r="L356" s="116" t="str">
        <f t="shared" si="55"/>
        <v/>
      </c>
      <c r="M356" s="116" t="str">
        <f t="shared" si="56"/>
        <v/>
      </c>
      <c r="N356" s="116" t="str">
        <f t="shared" si="57"/>
        <v/>
      </c>
      <c r="O356" s="116" t="str">
        <f t="shared" si="58"/>
        <v/>
      </c>
      <c r="P356" s="116" t="str">
        <f t="shared" si="59"/>
        <v/>
      </c>
      <c r="Q356" s="94" t="str">
        <f>IF(AND(Temp!fhor_indata=1,ISBLANK(F356),H355="in-sample"),1,IF(AND(Temp!fhor_indata=1,H355="out-sample",Q355&lt;XfHor),Q355+1,IF(ISBLANK(F356),"",IF(AND(H356="out-sample",H355="in-sample"),1,IF(AND(H356="out-sample",H355="out-sample"),Q355+1,IF(ISNUMBER(Q355),Q355+1,1))))))</f>
        <v/>
      </c>
      <c r="R356" s="94" t="str">
        <f t="shared" si="60"/>
        <v/>
      </c>
      <c r="S356" s="94" t="str">
        <f>IF(Temp!fhor_indata=1,IF(S355=XobsHor,1,IF(COUNT($S$2:S355)&lt;=XobsHor,S355+1,IF(AND(COUNT($S$2:S355)&lt;=XobsHor+XfHor,IFERROR(MOD(S355,XobsHor)&lt;XfHor,FALSE)),S355+1,""))),IF(ISBLANK(F356),"",IF(S355=maxP,1,IF(S355&lt;maxP,S355+1,IF(COUNT($S$2:S356)&lt;=XobsHor,S355+1,"")))))</f>
        <v/>
      </c>
      <c r="T356" s="3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W356" s="122" t="str">
        <f t="shared" si="62"/>
        <v/>
      </c>
      <c r="AX356" s="123" t="str">
        <f t="shared" si="63"/>
        <v/>
      </c>
      <c r="AY356" s="124" t="str">
        <f t="shared" si="64"/>
        <v/>
      </c>
      <c r="AZ356" s="124" t="str">
        <f t="shared" si="65"/>
        <v/>
      </c>
      <c r="BF356" s="91"/>
    </row>
    <row r="357" spans="1:58" s="78" customFormat="1" ht="14.25" x14ac:dyDescent="0.2">
      <c r="A357" s="6"/>
      <c r="B357" s="6"/>
      <c r="C357" s="6"/>
      <c r="D357" s="3"/>
      <c r="E357" s="98" t="str">
        <f t="shared" si="61"/>
        <v/>
      </c>
      <c r="F357" s="117"/>
      <c r="G357" s="116" t="str">
        <f>IF(E357="","",IF(Temp!optSeasCoef=0,1,INDEX($C$2:$C$13,IF(MOD(COUNT($E$2:E357),seas_indx)=0,seas_indx,MOD(COUNT($E$2:E357),seas_indx)))))</f>
        <v/>
      </c>
      <c r="H357" s="97" t="str">
        <f>IFERROR(IF(Temp!fhor_indata=1,IF(COUNT($S$2:S357)&lt;=XobsHor,"in-sample",IF(AND(COUNT($S$2:S357)&lt;=XobsHor+XfHor,MOD(S356,XobsHor)&lt;XfHor),"out-sample","")),IF(ISBLANK(F357),"",IF(COUNT($F$2:F357)&lt;=XobsHor-XfHor,"in-sample","out-sample"))),"")</f>
        <v/>
      </c>
      <c r="I357" s="120" t="str">
        <f>IF(AND(ISBLANK(F356),H356="in-sample"),"",IF(AND(Temp!fhor_indata=1,H356="out-sample",H357="out-sample"),I356,IF(AND(ISBLANK(F357),H356="out-sample"),"",IF(AND(Temp!optSeasCoef=0,Temp!sts_add=1),IF(H356="in-sample",IF(Q356=bigT,((pCell/bigT)*F356)+((1-(pCell/bigT))*(I356+J356)),IF(OR(ISBLANK(F357),COUNT($F$2:F356)&lt;=pCell),F356,((pCell/COUNT($F$2:F356))*F356)+((1-(pCell/COUNT($F$2:F356)))*(I356+J356)))),I356),IF(AND(Temp!optSeasCoef=0,Temp!sts_multp=1),IF(H356="in-sample",IF(Q356=bigT,((pCell/bigT)*F356)+((1-(pCell/bigT))*(I356*J356)),IF(OR(ISBLANK(F357),COUNT(F$2:$F356)&lt;=pCell),F356,((pCell/COUNT($F$2:F356))*F356)+((1-(pCell/COUNT($F$2:F356)))*(I356*J356)))),I356),IF(Temp!sts_add=1,IF(H356="in-sample",IF(Q356=bigT,((pCell/bigT)*AX356)+((1-(pCell/bigT))*(I356+J356)),IF(OR(ISBLANK(F357),COUNT($AX$2:AX356)&lt;=pCell),AX356,((pCell/COUNT($AX$2:AX356))*AX356)+((1-(pCell/COUNT($AX$2:AX356)))*(I356+J356)))),I356),IF(H356="in-sample",IF(Q356=bigT,((pCell/bigT)*AX356)+((1-(pCell/bigT))*(I356*J356)),IF(OR(ISBLANK(F357),COUNT($AX$2:AX356)&lt;=pCell),AX356,((pCell/COUNT($AX$2:AX356))*AX356)+((1-(pCell/COUNT($AX$2:AX356)))*(I356*J356)))),I356)))))))</f>
        <v/>
      </c>
      <c r="J357" s="120" t="str">
        <f>IF(AND(ISBLANK(F356),H356="in-sample"),"",IF(AND(Temp!fhor_indata=1,H356="out-sample",H357="out-sample"),J356,IF(AND(ISBLANK(F357),H356="out-sample"),"",IF(AND(Temp!optSeasCoef=0,Temp!sts_add=1),IF(H356="in-sample",IF(Q356=bigT,((qCell/bigT)*(I357-I356))+((1-(qCell/bigT))*J356),IF(OR(ISBLANK(F357),COUNT($F$2:F356)&lt;=qCell),IF(COUNT($F$2:F356)=1,0,F356-F355),((qCell/COUNT($F$2:F356))*(I357-I356))+((1-(qCell/COUNT($F$2:F356)))*J356))),J356),IF(AND(Temp!optSeasCoef=0,Temp!sts_multp=1),IF(H356="in-sample",IF(Q356=bigT,((qCell/bigT)*(I357/I356))+((1-(qCell/bigT))*J356),IF(qCell=0,1,IF(OR(ISBLANK(F357),COUNT($F$2:F356)&lt;=qCell),IF(COUNT($F$2:F356)=1,1,F356/F355),((qCell/COUNT($F$2:F356))*(I357/I356))+((1-(qCell/COUNT($F$2:F356)))*J356)))),J356),IF(Temp!sts_add=1,IF(H356="in-sample",IF(Q356=bigT,((qCell/bigT)*(I357-I356))+((1-(qCell/bigT))*J356),IF(OR(ISBLANK(F357),COUNT($AX$2:AX356)&lt;=qCell),IF(COUNT($AX$2:AX356)=1,0,AX356-AX355),((qCell/COUNT($AX$2:AX356))*(I357-I356))+((1-(qCell/COUNT($AX$2:AX356)))*J356))),J356),IF(H356="in-sample",IF(Q356=bigT,((qCell/bigT)*(I357/I356))+((1-(qCell/bigT))*J356),IF(qCell=0,1,IF(OR(ISBLANK(F357),COUNT($AX$2:AX356)&lt;=qCell),IF(COUNT($AX$2:AX356)=1,1,AX356/AX355),((qCell/COUNT($AX$2:AX356))*(I357/I356))+((1-(qCell/COUNT($AX$2:AX356)))*J356)))),J356)))))))</f>
        <v/>
      </c>
      <c r="K357" s="120" t="str">
        <f>IF(H357="","",IF(AND(Temp!optSeasCoef=0,Temp!sts_add=1),IF(H357="out-sample",I357+(Q357*J357),I357+J357),IF(AND(Temp!optSeasCoef=0,Temp!sts_multp=1),IF(H357="out-sample",I357*(J357^Q357),I357*J357),IF(Temp!sts_add=1,IF(H357="out-sample",(I357+(Q357*J357))*G357,(I357+J357)*G357),IF(H357="out-sample",I357*(J357^Q357)*G357,I357*J357*G357)))))</f>
        <v/>
      </c>
      <c r="L357" s="116" t="str">
        <f t="shared" si="55"/>
        <v/>
      </c>
      <c r="M357" s="116" t="str">
        <f t="shared" si="56"/>
        <v/>
      </c>
      <c r="N357" s="116" t="str">
        <f t="shared" si="57"/>
        <v/>
      </c>
      <c r="O357" s="116" t="str">
        <f t="shared" si="58"/>
        <v/>
      </c>
      <c r="P357" s="116" t="str">
        <f t="shared" si="59"/>
        <v/>
      </c>
      <c r="Q357" s="94" t="str">
        <f>IF(AND(Temp!fhor_indata=1,ISBLANK(F357),H356="in-sample"),1,IF(AND(Temp!fhor_indata=1,H356="out-sample",Q356&lt;XfHor),Q356+1,IF(ISBLANK(F357),"",IF(AND(H357="out-sample",H356="in-sample"),1,IF(AND(H357="out-sample",H356="out-sample"),Q356+1,IF(ISNUMBER(Q356),Q356+1,1))))))</f>
        <v/>
      </c>
      <c r="R357" s="94" t="str">
        <f t="shared" si="60"/>
        <v/>
      </c>
      <c r="S357" s="94" t="str">
        <f>IF(Temp!fhor_indata=1,IF(S356=XobsHor,1,IF(COUNT($S$2:S356)&lt;=XobsHor,S356+1,IF(AND(COUNT($S$2:S356)&lt;=XobsHor+XfHor,IFERROR(MOD(S356,XobsHor)&lt;XfHor,FALSE)),S356+1,""))),IF(ISBLANK(F357),"",IF(S356=maxP,1,IF(S356&lt;maxP,S356+1,IF(COUNT($S$2:S357)&lt;=XobsHor,S356+1,"")))))</f>
        <v/>
      </c>
      <c r="T357" s="3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W357" s="122" t="str">
        <f t="shared" si="62"/>
        <v/>
      </c>
      <c r="AX357" s="123" t="str">
        <f t="shared" si="63"/>
        <v/>
      </c>
      <c r="AY357" s="124" t="str">
        <f t="shared" si="64"/>
        <v/>
      </c>
      <c r="AZ357" s="124" t="str">
        <f t="shared" si="65"/>
        <v/>
      </c>
      <c r="BF357" s="91"/>
    </row>
    <row r="358" spans="1:58" s="78" customFormat="1" ht="14.25" x14ac:dyDescent="0.2">
      <c r="A358" s="6"/>
      <c r="B358" s="6"/>
      <c r="C358" s="6"/>
      <c r="D358" s="3"/>
      <c r="E358" s="98" t="str">
        <f t="shared" si="61"/>
        <v/>
      </c>
      <c r="F358" s="117"/>
      <c r="G358" s="116" t="str">
        <f>IF(E358="","",IF(Temp!optSeasCoef=0,1,INDEX($C$2:$C$13,IF(MOD(COUNT($E$2:E358),seas_indx)=0,seas_indx,MOD(COUNT($E$2:E358),seas_indx)))))</f>
        <v/>
      </c>
      <c r="H358" s="97" t="str">
        <f>IFERROR(IF(Temp!fhor_indata=1,IF(COUNT($S$2:S358)&lt;=XobsHor,"in-sample",IF(AND(COUNT($S$2:S358)&lt;=XobsHor+XfHor,MOD(S357,XobsHor)&lt;XfHor),"out-sample","")),IF(ISBLANK(F358),"",IF(COUNT($F$2:F358)&lt;=XobsHor-XfHor,"in-sample","out-sample"))),"")</f>
        <v/>
      </c>
      <c r="I358" s="120" t="str">
        <f>IF(AND(ISBLANK(F357),H357="in-sample"),"",IF(AND(Temp!fhor_indata=1,H357="out-sample",H358="out-sample"),I357,IF(AND(ISBLANK(F358),H357="out-sample"),"",IF(AND(Temp!optSeasCoef=0,Temp!sts_add=1),IF(H357="in-sample",IF(Q357=bigT,((pCell/bigT)*F357)+((1-(pCell/bigT))*(I357+J357)),IF(OR(ISBLANK(F358),COUNT($F$2:F357)&lt;=pCell),F357,((pCell/COUNT($F$2:F357))*F357)+((1-(pCell/COUNT($F$2:F357)))*(I357+J357)))),I357),IF(AND(Temp!optSeasCoef=0,Temp!sts_multp=1),IF(H357="in-sample",IF(Q357=bigT,((pCell/bigT)*F357)+((1-(pCell/bigT))*(I357*J357)),IF(OR(ISBLANK(F358),COUNT(F$2:$F357)&lt;=pCell),F357,((pCell/COUNT($F$2:F357))*F357)+((1-(pCell/COUNT($F$2:F357)))*(I357*J357)))),I357),IF(Temp!sts_add=1,IF(H357="in-sample",IF(Q357=bigT,((pCell/bigT)*AX357)+((1-(pCell/bigT))*(I357+J357)),IF(OR(ISBLANK(F358),COUNT($AX$2:AX357)&lt;=pCell),AX357,((pCell/COUNT($AX$2:AX357))*AX357)+((1-(pCell/COUNT($AX$2:AX357)))*(I357+J357)))),I357),IF(H357="in-sample",IF(Q357=bigT,((pCell/bigT)*AX357)+((1-(pCell/bigT))*(I357*J357)),IF(OR(ISBLANK(F358),COUNT($AX$2:AX357)&lt;=pCell),AX357,((pCell/COUNT($AX$2:AX357))*AX357)+((1-(pCell/COUNT($AX$2:AX357)))*(I357*J357)))),I357)))))))</f>
        <v/>
      </c>
      <c r="J358" s="120" t="str">
        <f>IF(AND(ISBLANK(F357),H357="in-sample"),"",IF(AND(Temp!fhor_indata=1,H357="out-sample",H358="out-sample"),J357,IF(AND(ISBLANK(F358),H357="out-sample"),"",IF(AND(Temp!optSeasCoef=0,Temp!sts_add=1),IF(H357="in-sample",IF(Q357=bigT,((qCell/bigT)*(I358-I357))+((1-(qCell/bigT))*J357),IF(OR(ISBLANK(F358),COUNT($F$2:F357)&lt;=qCell),IF(COUNT($F$2:F357)=1,0,F357-F356),((qCell/COUNT($F$2:F357))*(I358-I357))+((1-(qCell/COUNT($F$2:F357)))*J357))),J357),IF(AND(Temp!optSeasCoef=0,Temp!sts_multp=1),IF(H357="in-sample",IF(Q357=bigT,((qCell/bigT)*(I358/I357))+((1-(qCell/bigT))*J357),IF(qCell=0,1,IF(OR(ISBLANK(F358),COUNT($F$2:F357)&lt;=qCell),IF(COUNT($F$2:F357)=1,1,F357/F356),((qCell/COUNT($F$2:F357))*(I358/I357))+((1-(qCell/COUNT($F$2:F357)))*J357)))),J357),IF(Temp!sts_add=1,IF(H357="in-sample",IF(Q357=bigT,((qCell/bigT)*(I358-I357))+((1-(qCell/bigT))*J357),IF(OR(ISBLANK(F358),COUNT($AX$2:AX357)&lt;=qCell),IF(COUNT($AX$2:AX357)=1,0,AX357-AX356),((qCell/COUNT($AX$2:AX357))*(I358-I357))+((1-(qCell/COUNT($AX$2:AX357)))*J357))),J357),IF(H357="in-sample",IF(Q357=bigT,((qCell/bigT)*(I358/I357))+((1-(qCell/bigT))*J357),IF(qCell=0,1,IF(OR(ISBLANK(F358),COUNT($AX$2:AX357)&lt;=qCell),IF(COUNT($AX$2:AX357)=1,1,AX357/AX356),((qCell/COUNT($AX$2:AX357))*(I358/I357))+((1-(qCell/COUNT($AX$2:AX357)))*J357)))),J357)))))))</f>
        <v/>
      </c>
      <c r="K358" s="120" t="str">
        <f>IF(H358="","",IF(AND(Temp!optSeasCoef=0,Temp!sts_add=1),IF(H358="out-sample",I358+(Q358*J358),I358+J358),IF(AND(Temp!optSeasCoef=0,Temp!sts_multp=1),IF(H358="out-sample",I358*(J358^Q358),I358*J358),IF(Temp!sts_add=1,IF(H358="out-sample",(I358+(Q358*J358))*G358,(I358+J358)*G358),IF(H358="out-sample",I358*(J358^Q358)*G358,I358*J358*G358)))))</f>
        <v/>
      </c>
      <c r="L358" s="116" t="str">
        <f t="shared" si="55"/>
        <v/>
      </c>
      <c r="M358" s="116" t="str">
        <f t="shared" si="56"/>
        <v/>
      </c>
      <c r="N358" s="116" t="str">
        <f t="shared" si="57"/>
        <v/>
      </c>
      <c r="O358" s="116" t="str">
        <f t="shared" si="58"/>
        <v/>
      </c>
      <c r="P358" s="116" t="str">
        <f t="shared" si="59"/>
        <v/>
      </c>
      <c r="Q358" s="94" t="str">
        <f>IF(AND(Temp!fhor_indata=1,ISBLANK(F358),H357="in-sample"),1,IF(AND(Temp!fhor_indata=1,H357="out-sample",Q357&lt;XfHor),Q357+1,IF(ISBLANK(F358),"",IF(AND(H358="out-sample",H357="in-sample"),1,IF(AND(H358="out-sample",H357="out-sample"),Q357+1,IF(ISNUMBER(Q357),Q357+1,1))))))</f>
        <v/>
      </c>
      <c r="R358" s="94" t="str">
        <f t="shared" si="60"/>
        <v/>
      </c>
      <c r="S358" s="94" t="str">
        <f>IF(Temp!fhor_indata=1,IF(S357=XobsHor,1,IF(COUNT($S$2:S357)&lt;=XobsHor,S357+1,IF(AND(COUNT($S$2:S357)&lt;=XobsHor+XfHor,IFERROR(MOD(S357,XobsHor)&lt;XfHor,FALSE)),S357+1,""))),IF(ISBLANK(F358),"",IF(S357=maxP,1,IF(S357&lt;maxP,S357+1,IF(COUNT($S$2:S358)&lt;=XobsHor,S357+1,"")))))</f>
        <v/>
      </c>
      <c r="T358" s="3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W358" s="122" t="str">
        <f t="shared" si="62"/>
        <v/>
      </c>
      <c r="AX358" s="123" t="str">
        <f t="shared" si="63"/>
        <v/>
      </c>
      <c r="AY358" s="124" t="str">
        <f t="shared" si="64"/>
        <v/>
      </c>
      <c r="AZ358" s="124" t="str">
        <f t="shared" si="65"/>
        <v/>
      </c>
      <c r="BF358" s="91"/>
    </row>
    <row r="359" spans="1:58" s="78" customFormat="1" ht="14.25" x14ac:dyDescent="0.2">
      <c r="A359" s="6"/>
      <c r="B359" s="6"/>
      <c r="C359" s="6"/>
      <c r="D359" s="3"/>
      <c r="E359" s="98" t="str">
        <f t="shared" si="61"/>
        <v/>
      </c>
      <c r="F359" s="117"/>
      <c r="G359" s="116" t="str">
        <f>IF(E359="","",IF(Temp!optSeasCoef=0,1,INDEX($C$2:$C$13,IF(MOD(COUNT($E$2:E359),seas_indx)=0,seas_indx,MOD(COUNT($E$2:E359),seas_indx)))))</f>
        <v/>
      </c>
      <c r="H359" s="97" t="str">
        <f>IFERROR(IF(Temp!fhor_indata=1,IF(COUNT($S$2:S359)&lt;=XobsHor,"in-sample",IF(AND(COUNT($S$2:S359)&lt;=XobsHor+XfHor,MOD(S358,XobsHor)&lt;XfHor),"out-sample","")),IF(ISBLANK(F359),"",IF(COUNT($F$2:F359)&lt;=XobsHor-XfHor,"in-sample","out-sample"))),"")</f>
        <v/>
      </c>
      <c r="I359" s="120" t="str">
        <f>IF(AND(ISBLANK(F358),H358="in-sample"),"",IF(AND(Temp!fhor_indata=1,H358="out-sample",H359="out-sample"),I358,IF(AND(ISBLANK(F359),H358="out-sample"),"",IF(AND(Temp!optSeasCoef=0,Temp!sts_add=1),IF(H358="in-sample",IF(Q358=bigT,((pCell/bigT)*F358)+((1-(pCell/bigT))*(I358+J358)),IF(OR(ISBLANK(F359),COUNT($F$2:F358)&lt;=pCell),F358,((pCell/COUNT($F$2:F358))*F358)+((1-(pCell/COUNT($F$2:F358)))*(I358+J358)))),I358),IF(AND(Temp!optSeasCoef=0,Temp!sts_multp=1),IF(H358="in-sample",IF(Q358=bigT,((pCell/bigT)*F358)+((1-(pCell/bigT))*(I358*J358)),IF(OR(ISBLANK(F359),COUNT(F$2:$F358)&lt;=pCell),F358,((pCell/COUNT($F$2:F358))*F358)+((1-(pCell/COUNT($F$2:F358)))*(I358*J358)))),I358),IF(Temp!sts_add=1,IF(H358="in-sample",IF(Q358=bigT,((pCell/bigT)*AX358)+((1-(pCell/bigT))*(I358+J358)),IF(OR(ISBLANK(F359),COUNT($AX$2:AX358)&lt;=pCell),AX358,((pCell/COUNT($AX$2:AX358))*AX358)+((1-(pCell/COUNT($AX$2:AX358)))*(I358+J358)))),I358),IF(H358="in-sample",IF(Q358=bigT,((pCell/bigT)*AX358)+((1-(pCell/bigT))*(I358*J358)),IF(OR(ISBLANK(F359),COUNT($AX$2:AX358)&lt;=pCell),AX358,((pCell/COUNT($AX$2:AX358))*AX358)+((1-(pCell/COUNT($AX$2:AX358)))*(I358*J358)))),I358)))))))</f>
        <v/>
      </c>
      <c r="J359" s="120" t="str">
        <f>IF(AND(ISBLANK(F358),H358="in-sample"),"",IF(AND(Temp!fhor_indata=1,H358="out-sample",H359="out-sample"),J358,IF(AND(ISBLANK(F359),H358="out-sample"),"",IF(AND(Temp!optSeasCoef=0,Temp!sts_add=1),IF(H358="in-sample",IF(Q358=bigT,((qCell/bigT)*(I359-I358))+((1-(qCell/bigT))*J358),IF(OR(ISBLANK(F359),COUNT($F$2:F358)&lt;=qCell),IF(COUNT($F$2:F358)=1,0,F358-F357),((qCell/COUNT($F$2:F358))*(I359-I358))+((1-(qCell/COUNT($F$2:F358)))*J358))),J358),IF(AND(Temp!optSeasCoef=0,Temp!sts_multp=1),IF(H358="in-sample",IF(Q358=bigT,((qCell/bigT)*(I359/I358))+((1-(qCell/bigT))*J358),IF(qCell=0,1,IF(OR(ISBLANK(F359),COUNT($F$2:F358)&lt;=qCell),IF(COUNT($F$2:F358)=1,1,F358/F357),((qCell/COUNT($F$2:F358))*(I359/I358))+((1-(qCell/COUNT($F$2:F358)))*J358)))),J358),IF(Temp!sts_add=1,IF(H358="in-sample",IF(Q358=bigT,((qCell/bigT)*(I359-I358))+((1-(qCell/bigT))*J358),IF(OR(ISBLANK(F359),COUNT($AX$2:AX358)&lt;=qCell),IF(COUNT($AX$2:AX358)=1,0,AX358-AX357),((qCell/COUNT($AX$2:AX358))*(I359-I358))+((1-(qCell/COUNT($AX$2:AX358)))*J358))),J358),IF(H358="in-sample",IF(Q358=bigT,((qCell/bigT)*(I359/I358))+((1-(qCell/bigT))*J358),IF(qCell=0,1,IF(OR(ISBLANK(F359),COUNT($AX$2:AX358)&lt;=qCell),IF(COUNT($AX$2:AX358)=1,1,AX358/AX357),((qCell/COUNT($AX$2:AX358))*(I359/I358))+((1-(qCell/COUNT($AX$2:AX358)))*J358)))),J358)))))))</f>
        <v/>
      </c>
      <c r="K359" s="120" t="str">
        <f>IF(H359="","",IF(AND(Temp!optSeasCoef=0,Temp!sts_add=1),IF(H359="out-sample",I359+(Q359*J359),I359+J359),IF(AND(Temp!optSeasCoef=0,Temp!sts_multp=1),IF(H359="out-sample",I359*(J359^Q359),I359*J359),IF(Temp!sts_add=1,IF(H359="out-sample",(I359+(Q359*J359))*G359,(I359+J359)*G359),IF(H359="out-sample",I359*(J359^Q359)*G359,I359*J359*G359)))))</f>
        <v/>
      </c>
      <c r="L359" s="116" t="str">
        <f t="shared" si="55"/>
        <v/>
      </c>
      <c r="M359" s="116" t="str">
        <f t="shared" si="56"/>
        <v/>
      </c>
      <c r="N359" s="116" t="str">
        <f t="shared" si="57"/>
        <v/>
      </c>
      <c r="O359" s="116" t="str">
        <f t="shared" si="58"/>
        <v/>
      </c>
      <c r="P359" s="116" t="str">
        <f t="shared" si="59"/>
        <v/>
      </c>
      <c r="Q359" s="94" t="str">
        <f>IF(AND(Temp!fhor_indata=1,ISBLANK(F359),H358="in-sample"),1,IF(AND(Temp!fhor_indata=1,H358="out-sample",Q358&lt;XfHor),Q358+1,IF(ISBLANK(F359),"",IF(AND(H359="out-sample",H358="in-sample"),1,IF(AND(H359="out-sample",H358="out-sample"),Q358+1,IF(ISNUMBER(Q358),Q358+1,1))))))</f>
        <v/>
      </c>
      <c r="R359" s="94" t="str">
        <f t="shared" si="60"/>
        <v/>
      </c>
      <c r="S359" s="94" t="str">
        <f>IF(Temp!fhor_indata=1,IF(S358=XobsHor,1,IF(COUNT($S$2:S358)&lt;=XobsHor,S358+1,IF(AND(COUNT($S$2:S358)&lt;=XobsHor+XfHor,IFERROR(MOD(S358,XobsHor)&lt;XfHor,FALSE)),S358+1,""))),IF(ISBLANK(F359),"",IF(S358=maxP,1,IF(S358&lt;maxP,S358+1,IF(COUNT($S$2:S359)&lt;=XobsHor,S358+1,"")))))</f>
        <v/>
      </c>
      <c r="T359" s="3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W359" s="122" t="str">
        <f t="shared" si="62"/>
        <v/>
      </c>
      <c r="AX359" s="123" t="str">
        <f t="shared" si="63"/>
        <v/>
      </c>
      <c r="AY359" s="124" t="str">
        <f t="shared" si="64"/>
        <v/>
      </c>
      <c r="AZ359" s="124" t="str">
        <f t="shared" si="65"/>
        <v/>
      </c>
      <c r="BF359" s="91"/>
    </row>
    <row r="360" spans="1:58" s="78" customFormat="1" ht="14.25" x14ac:dyDescent="0.2">
      <c r="A360" s="6"/>
      <c r="B360" s="6"/>
      <c r="C360" s="6"/>
      <c r="D360" s="3"/>
      <c r="E360" s="98" t="str">
        <f t="shared" si="61"/>
        <v/>
      </c>
      <c r="F360" s="117"/>
      <c r="G360" s="116" t="str">
        <f>IF(E360="","",IF(Temp!optSeasCoef=0,1,INDEX($C$2:$C$13,IF(MOD(COUNT($E$2:E360),seas_indx)=0,seas_indx,MOD(COUNT($E$2:E360),seas_indx)))))</f>
        <v/>
      </c>
      <c r="H360" s="97" t="str">
        <f>IFERROR(IF(Temp!fhor_indata=1,IF(COUNT($S$2:S360)&lt;=XobsHor,"in-sample",IF(AND(COUNT($S$2:S360)&lt;=XobsHor+XfHor,MOD(S359,XobsHor)&lt;XfHor),"out-sample","")),IF(ISBLANK(F360),"",IF(COUNT($F$2:F360)&lt;=XobsHor-XfHor,"in-sample","out-sample"))),"")</f>
        <v/>
      </c>
      <c r="I360" s="120" t="str">
        <f>IF(AND(ISBLANK(F359),H359="in-sample"),"",IF(AND(Temp!fhor_indata=1,H359="out-sample",H360="out-sample"),I359,IF(AND(ISBLANK(F360),H359="out-sample"),"",IF(AND(Temp!optSeasCoef=0,Temp!sts_add=1),IF(H359="in-sample",IF(Q359=bigT,((pCell/bigT)*F359)+((1-(pCell/bigT))*(I359+J359)),IF(OR(ISBLANK(F360),COUNT($F$2:F359)&lt;=pCell),F359,((pCell/COUNT($F$2:F359))*F359)+((1-(pCell/COUNT($F$2:F359)))*(I359+J359)))),I359),IF(AND(Temp!optSeasCoef=0,Temp!sts_multp=1),IF(H359="in-sample",IF(Q359=bigT,((pCell/bigT)*F359)+((1-(pCell/bigT))*(I359*J359)),IF(OR(ISBLANK(F360),COUNT(F$2:$F359)&lt;=pCell),F359,((pCell/COUNT($F$2:F359))*F359)+((1-(pCell/COUNT($F$2:F359)))*(I359*J359)))),I359),IF(Temp!sts_add=1,IF(H359="in-sample",IF(Q359=bigT,((pCell/bigT)*AX359)+((1-(pCell/bigT))*(I359+J359)),IF(OR(ISBLANK(F360),COUNT($AX$2:AX359)&lt;=pCell),AX359,((pCell/COUNT($AX$2:AX359))*AX359)+((1-(pCell/COUNT($AX$2:AX359)))*(I359+J359)))),I359),IF(H359="in-sample",IF(Q359=bigT,((pCell/bigT)*AX359)+((1-(pCell/bigT))*(I359*J359)),IF(OR(ISBLANK(F360),COUNT($AX$2:AX359)&lt;=pCell),AX359,((pCell/COUNT($AX$2:AX359))*AX359)+((1-(pCell/COUNT($AX$2:AX359)))*(I359*J359)))),I359)))))))</f>
        <v/>
      </c>
      <c r="J360" s="120" t="str">
        <f>IF(AND(ISBLANK(F359),H359="in-sample"),"",IF(AND(Temp!fhor_indata=1,H359="out-sample",H360="out-sample"),J359,IF(AND(ISBLANK(F360),H359="out-sample"),"",IF(AND(Temp!optSeasCoef=0,Temp!sts_add=1),IF(H359="in-sample",IF(Q359=bigT,((qCell/bigT)*(I360-I359))+((1-(qCell/bigT))*J359),IF(OR(ISBLANK(F360),COUNT($F$2:F359)&lt;=qCell),IF(COUNT($F$2:F359)=1,0,F359-F358),((qCell/COUNT($F$2:F359))*(I360-I359))+((1-(qCell/COUNT($F$2:F359)))*J359))),J359),IF(AND(Temp!optSeasCoef=0,Temp!sts_multp=1),IF(H359="in-sample",IF(Q359=bigT,((qCell/bigT)*(I360/I359))+((1-(qCell/bigT))*J359),IF(qCell=0,1,IF(OR(ISBLANK(F360),COUNT($F$2:F359)&lt;=qCell),IF(COUNT($F$2:F359)=1,1,F359/F358),((qCell/COUNT($F$2:F359))*(I360/I359))+((1-(qCell/COUNT($F$2:F359)))*J359)))),J359),IF(Temp!sts_add=1,IF(H359="in-sample",IF(Q359=bigT,((qCell/bigT)*(I360-I359))+((1-(qCell/bigT))*J359),IF(OR(ISBLANK(F360),COUNT($AX$2:AX359)&lt;=qCell),IF(COUNT($AX$2:AX359)=1,0,AX359-AX358),((qCell/COUNT($AX$2:AX359))*(I360-I359))+((1-(qCell/COUNT($AX$2:AX359)))*J359))),J359),IF(H359="in-sample",IF(Q359=bigT,((qCell/bigT)*(I360/I359))+((1-(qCell/bigT))*J359),IF(qCell=0,1,IF(OR(ISBLANK(F360),COUNT($AX$2:AX359)&lt;=qCell),IF(COUNT($AX$2:AX359)=1,1,AX359/AX358),((qCell/COUNT($AX$2:AX359))*(I360/I359))+((1-(qCell/COUNT($AX$2:AX359)))*J359)))),J359)))))))</f>
        <v/>
      </c>
      <c r="K360" s="120" t="str">
        <f>IF(H360="","",IF(AND(Temp!optSeasCoef=0,Temp!sts_add=1),IF(H360="out-sample",I360+(Q360*J360),I360+J360),IF(AND(Temp!optSeasCoef=0,Temp!sts_multp=1),IF(H360="out-sample",I360*(J360^Q360),I360*J360),IF(Temp!sts_add=1,IF(H360="out-sample",(I360+(Q360*J360))*G360,(I360+J360)*G360),IF(H360="out-sample",I360*(J360^Q360)*G360,I360*J360*G360)))))</f>
        <v/>
      </c>
      <c r="L360" s="116" t="str">
        <f t="shared" si="55"/>
        <v/>
      </c>
      <c r="M360" s="116" t="str">
        <f t="shared" si="56"/>
        <v/>
      </c>
      <c r="N360" s="116" t="str">
        <f t="shared" si="57"/>
        <v/>
      </c>
      <c r="O360" s="116" t="str">
        <f t="shared" si="58"/>
        <v/>
      </c>
      <c r="P360" s="116" t="str">
        <f t="shared" si="59"/>
        <v/>
      </c>
      <c r="Q360" s="94" t="str">
        <f>IF(AND(Temp!fhor_indata=1,ISBLANK(F360),H359="in-sample"),1,IF(AND(Temp!fhor_indata=1,H359="out-sample",Q359&lt;XfHor),Q359+1,IF(ISBLANK(F360),"",IF(AND(H360="out-sample",H359="in-sample"),1,IF(AND(H360="out-sample",H359="out-sample"),Q359+1,IF(ISNUMBER(Q359),Q359+1,1))))))</f>
        <v/>
      </c>
      <c r="R360" s="94" t="str">
        <f t="shared" si="60"/>
        <v/>
      </c>
      <c r="S360" s="94" t="str">
        <f>IF(Temp!fhor_indata=1,IF(S359=XobsHor,1,IF(COUNT($S$2:S359)&lt;=XobsHor,S359+1,IF(AND(COUNT($S$2:S359)&lt;=XobsHor+XfHor,IFERROR(MOD(S359,XobsHor)&lt;XfHor,FALSE)),S359+1,""))),IF(ISBLANK(F360),"",IF(S359=maxP,1,IF(S359&lt;maxP,S359+1,IF(COUNT($S$2:S360)&lt;=XobsHor,S359+1,"")))))</f>
        <v/>
      </c>
      <c r="T360" s="3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W360" s="122" t="str">
        <f t="shared" si="62"/>
        <v/>
      </c>
      <c r="AX360" s="123" t="str">
        <f t="shared" si="63"/>
        <v/>
      </c>
      <c r="AY360" s="124" t="str">
        <f t="shared" si="64"/>
        <v/>
      </c>
      <c r="AZ360" s="124" t="str">
        <f t="shared" si="65"/>
        <v/>
      </c>
      <c r="BF360" s="91"/>
    </row>
    <row r="361" spans="1:58" s="78" customFormat="1" ht="14.25" x14ac:dyDescent="0.2">
      <c r="A361" s="6"/>
      <c r="B361" s="6"/>
      <c r="C361" s="6"/>
      <c r="D361" s="3"/>
      <c r="E361" s="98" t="str">
        <f t="shared" si="61"/>
        <v/>
      </c>
      <c r="F361" s="117"/>
      <c r="G361" s="116" t="str">
        <f>IF(E361="","",IF(Temp!optSeasCoef=0,1,INDEX($C$2:$C$13,IF(MOD(COUNT($E$2:E361),seas_indx)=0,seas_indx,MOD(COUNT($E$2:E361),seas_indx)))))</f>
        <v/>
      </c>
      <c r="H361" s="97" t="str">
        <f>IFERROR(IF(Temp!fhor_indata=1,IF(COUNT($S$2:S361)&lt;=XobsHor,"in-sample",IF(AND(COUNT($S$2:S361)&lt;=XobsHor+XfHor,MOD(S360,XobsHor)&lt;XfHor),"out-sample","")),IF(ISBLANK(F361),"",IF(COUNT($F$2:F361)&lt;=XobsHor-XfHor,"in-sample","out-sample"))),"")</f>
        <v/>
      </c>
      <c r="I361" s="120" t="str">
        <f>IF(AND(ISBLANK(F360),H360="in-sample"),"",IF(AND(Temp!fhor_indata=1,H360="out-sample",H361="out-sample"),I360,IF(AND(ISBLANK(F361),H360="out-sample"),"",IF(AND(Temp!optSeasCoef=0,Temp!sts_add=1),IF(H360="in-sample",IF(Q360=bigT,((pCell/bigT)*F360)+((1-(pCell/bigT))*(I360+J360)),IF(OR(ISBLANK(F361),COUNT($F$2:F360)&lt;=pCell),F360,((pCell/COUNT($F$2:F360))*F360)+((1-(pCell/COUNT($F$2:F360)))*(I360+J360)))),I360),IF(AND(Temp!optSeasCoef=0,Temp!sts_multp=1),IF(H360="in-sample",IF(Q360=bigT,((pCell/bigT)*F360)+((1-(pCell/bigT))*(I360*J360)),IF(OR(ISBLANK(F361),COUNT(F$2:$F360)&lt;=pCell),F360,((pCell/COUNT($F$2:F360))*F360)+((1-(pCell/COUNT($F$2:F360)))*(I360*J360)))),I360),IF(Temp!sts_add=1,IF(H360="in-sample",IF(Q360=bigT,((pCell/bigT)*AX360)+((1-(pCell/bigT))*(I360+J360)),IF(OR(ISBLANK(F361),COUNT($AX$2:AX360)&lt;=pCell),AX360,((pCell/COUNT($AX$2:AX360))*AX360)+((1-(pCell/COUNT($AX$2:AX360)))*(I360+J360)))),I360),IF(H360="in-sample",IF(Q360=bigT,((pCell/bigT)*AX360)+((1-(pCell/bigT))*(I360*J360)),IF(OR(ISBLANK(F361),COUNT($AX$2:AX360)&lt;=pCell),AX360,((pCell/COUNT($AX$2:AX360))*AX360)+((1-(pCell/COUNT($AX$2:AX360)))*(I360*J360)))),I360)))))))</f>
        <v/>
      </c>
      <c r="J361" s="120" t="str">
        <f>IF(AND(ISBLANK(F360),H360="in-sample"),"",IF(AND(Temp!fhor_indata=1,H360="out-sample",H361="out-sample"),J360,IF(AND(ISBLANK(F361),H360="out-sample"),"",IF(AND(Temp!optSeasCoef=0,Temp!sts_add=1),IF(H360="in-sample",IF(Q360=bigT,((qCell/bigT)*(I361-I360))+((1-(qCell/bigT))*J360),IF(OR(ISBLANK(F361),COUNT($F$2:F360)&lt;=qCell),IF(COUNT($F$2:F360)=1,0,F360-F359),((qCell/COUNT($F$2:F360))*(I361-I360))+((1-(qCell/COUNT($F$2:F360)))*J360))),J360),IF(AND(Temp!optSeasCoef=0,Temp!sts_multp=1),IF(H360="in-sample",IF(Q360=bigT,((qCell/bigT)*(I361/I360))+((1-(qCell/bigT))*J360),IF(qCell=0,1,IF(OR(ISBLANK(F361),COUNT($F$2:F360)&lt;=qCell),IF(COUNT($F$2:F360)=1,1,F360/F359),((qCell/COUNT($F$2:F360))*(I361/I360))+((1-(qCell/COUNT($F$2:F360)))*J360)))),J360),IF(Temp!sts_add=1,IF(H360="in-sample",IF(Q360=bigT,((qCell/bigT)*(I361-I360))+((1-(qCell/bigT))*J360),IF(OR(ISBLANK(F361),COUNT($AX$2:AX360)&lt;=qCell),IF(COUNT($AX$2:AX360)=1,0,AX360-AX359),((qCell/COUNT($AX$2:AX360))*(I361-I360))+((1-(qCell/COUNT($AX$2:AX360)))*J360))),J360),IF(H360="in-sample",IF(Q360=bigT,((qCell/bigT)*(I361/I360))+((1-(qCell/bigT))*J360),IF(qCell=0,1,IF(OR(ISBLANK(F361),COUNT($AX$2:AX360)&lt;=qCell),IF(COUNT($AX$2:AX360)=1,1,AX360/AX359),((qCell/COUNT($AX$2:AX360))*(I361/I360))+((1-(qCell/COUNT($AX$2:AX360)))*J360)))),J360)))))))</f>
        <v/>
      </c>
      <c r="K361" s="120" t="str">
        <f>IF(H361="","",IF(AND(Temp!optSeasCoef=0,Temp!sts_add=1),IF(H361="out-sample",I361+(Q361*J361),I361+J361),IF(AND(Temp!optSeasCoef=0,Temp!sts_multp=1),IF(H361="out-sample",I361*(J361^Q361),I361*J361),IF(Temp!sts_add=1,IF(H361="out-sample",(I361+(Q361*J361))*G361,(I361+J361)*G361),IF(H361="out-sample",I361*(J361^Q361)*G361,I361*J361*G361)))))</f>
        <v/>
      </c>
      <c r="L361" s="116" t="str">
        <f t="shared" si="55"/>
        <v/>
      </c>
      <c r="M361" s="116" t="str">
        <f t="shared" si="56"/>
        <v/>
      </c>
      <c r="N361" s="116" t="str">
        <f t="shared" si="57"/>
        <v/>
      </c>
      <c r="O361" s="116" t="str">
        <f t="shared" si="58"/>
        <v/>
      </c>
      <c r="P361" s="116" t="str">
        <f t="shared" si="59"/>
        <v/>
      </c>
      <c r="Q361" s="94" t="str">
        <f>IF(AND(Temp!fhor_indata=1,ISBLANK(F361),H360="in-sample"),1,IF(AND(Temp!fhor_indata=1,H360="out-sample",Q360&lt;XfHor),Q360+1,IF(ISBLANK(F361),"",IF(AND(H361="out-sample",H360="in-sample"),1,IF(AND(H361="out-sample",H360="out-sample"),Q360+1,IF(ISNUMBER(Q360),Q360+1,1))))))</f>
        <v/>
      </c>
      <c r="R361" s="94" t="str">
        <f t="shared" si="60"/>
        <v/>
      </c>
      <c r="S361" s="94" t="str">
        <f>IF(Temp!fhor_indata=1,IF(S360=XobsHor,1,IF(COUNT($S$2:S360)&lt;=XobsHor,S360+1,IF(AND(COUNT($S$2:S360)&lt;=XobsHor+XfHor,IFERROR(MOD(S360,XobsHor)&lt;XfHor,FALSE)),S360+1,""))),IF(ISBLANK(F361),"",IF(S360=maxP,1,IF(S360&lt;maxP,S360+1,IF(COUNT($S$2:S361)&lt;=XobsHor,S360+1,"")))))</f>
        <v/>
      </c>
      <c r="T361" s="3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W361" s="122" t="str">
        <f t="shared" si="62"/>
        <v/>
      </c>
      <c r="AX361" s="123" t="str">
        <f t="shared" si="63"/>
        <v/>
      </c>
      <c r="AY361" s="124" t="str">
        <f t="shared" si="64"/>
        <v/>
      </c>
      <c r="AZ361" s="124" t="str">
        <f t="shared" si="65"/>
        <v/>
      </c>
      <c r="BF361" s="91"/>
    </row>
    <row r="362" spans="1:58" s="78" customFormat="1" ht="14.25" x14ac:dyDescent="0.2">
      <c r="A362" s="6"/>
      <c r="B362" s="6"/>
      <c r="C362" s="6"/>
      <c r="D362" s="3"/>
      <c r="E362" s="98" t="str">
        <f t="shared" si="61"/>
        <v/>
      </c>
      <c r="F362" s="117"/>
      <c r="G362" s="116" t="str">
        <f>IF(E362="","",IF(Temp!optSeasCoef=0,1,INDEX($C$2:$C$13,IF(MOD(COUNT($E$2:E362),seas_indx)=0,seas_indx,MOD(COUNT($E$2:E362),seas_indx)))))</f>
        <v/>
      </c>
      <c r="H362" s="97" t="str">
        <f>IFERROR(IF(Temp!fhor_indata=1,IF(COUNT($S$2:S362)&lt;=XobsHor,"in-sample",IF(AND(COUNT($S$2:S362)&lt;=XobsHor+XfHor,MOD(S361,XobsHor)&lt;XfHor),"out-sample","")),IF(ISBLANK(F362),"",IF(COUNT($F$2:F362)&lt;=XobsHor-XfHor,"in-sample","out-sample"))),"")</f>
        <v/>
      </c>
      <c r="I362" s="120" t="str">
        <f>IF(AND(ISBLANK(F361),H361="in-sample"),"",IF(AND(Temp!fhor_indata=1,H361="out-sample",H362="out-sample"),I361,IF(AND(ISBLANK(F362),H361="out-sample"),"",IF(AND(Temp!optSeasCoef=0,Temp!sts_add=1),IF(H361="in-sample",IF(Q361=bigT,((pCell/bigT)*F361)+((1-(pCell/bigT))*(I361+J361)),IF(OR(ISBLANK(F362),COUNT($F$2:F361)&lt;=pCell),F361,((pCell/COUNT($F$2:F361))*F361)+((1-(pCell/COUNT($F$2:F361)))*(I361+J361)))),I361),IF(AND(Temp!optSeasCoef=0,Temp!sts_multp=1),IF(H361="in-sample",IF(Q361=bigT,((pCell/bigT)*F361)+((1-(pCell/bigT))*(I361*J361)),IF(OR(ISBLANK(F362),COUNT(F$2:$F361)&lt;=pCell),F361,((pCell/COUNT($F$2:F361))*F361)+((1-(pCell/COUNT($F$2:F361)))*(I361*J361)))),I361),IF(Temp!sts_add=1,IF(H361="in-sample",IF(Q361=bigT,((pCell/bigT)*AX361)+((1-(pCell/bigT))*(I361+J361)),IF(OR(ISBLANK(F362),COUNT($AX$2:AX361)&lt;=pCell),AX361,((pCell/COUNT($AX$2:AX361))*AX361)+((1-(pCell/COUNT($AX$2:AX361)))*(I361+J361)))),I361),IF(H361="in-sample",IF(Q361=bigT,((pCell/bigT)*AX361)+((1-(pCell/bigT))*(I361*J361)),IF(OR(ISBLANK(F362),COUNT($AX$2:AX361)&lt;=pCell),AX361,((pCell/COUNT($AX$2:AX361))*AX361)+((1-(pCell/COUNT($AX$2:AX361)))*(I361*J361)))),I361)))))))</f>
        <v/>
      </c>
      <c r="J362" s="120" t="str">
        <f>IF(AND(ISBLANK(F361),H361="in-sample"),"",IF(AND(Temp!fhor_indata=1,H361="out-sample",H362="out-sample"),J361,IF(AND(ISBLANK(F362),H361="out-sample"),"",IF(AND(Temp!optSeasCoef=0,Temp!sts_add=1),IF(H361="in-sample",IF(Q361=bigT,((qCell/bigT)*(I362-I361))+((1-(qCell/bigT))*J361),IF(OR(ISBLANK(F362),COUNT($F$2:F361)&lt;=qCell),IF(COUNT($F$2:F361)=1,0,F361-F360),((qCell/COUNT($F$2:F361))*(I362-I361))+((1-(qCell/COUNT($F$2:F361)))*J361))),J361),IF(AND(Temp!optSeasCoef=0,Temp!sts_multp=1),IF(H361="in-sample",IF(Q361=bigT,((qCell/bigT)*(I362/I361))+((1-(qCell/bigT))*J361),IF(qCell=0,1,IF(OR(ISBLANK(F362),COUNT($F$2:F361)&lt;=qCell),IF(COUNT($F$2:F361)=1,1,F361/F360),((qCell/COUNT($F$2:F361))*(I362/I361))+((1-(qCell/COUNT($F$2:F361)))*J361)))),J361),IF(Temp!sts_add=1,IF(H361="in-sample",IF(Q361=bigT,((qCell/bigT)*(I362-I361))+((1-(qCell/bigT))*J361),IF(OR(ISBLANK(F362),COUNT($AX$2:AX361)&lt;=qCell),IF(COUNT($AX$2:AX361)=1,0,AX361-AX360),((qCell/COUNT($AX$2:AX361))*(I362-I361))+((1-(qCell/COUNT($AX$2:AX361)))*J361))),J361),IF(H361="in-sample",IF(Q361=bigT,((qCell/bigT)*(I362/I361))+((1-(qCell/bigT))*J361),IF(qCell=0,1,IF(OR(ISBLANK(F362),COUNT($AX$2:AX361)&lt;=qCell),IF(COUNT($AX$2:AX361)=1,1,AX361/AX360),((qCell/COUNT($AX$2:AX361))*(I362/I361))+((1-(qCell/COUNT($AX$2:AX361)))*J361)))),J361)))))))</f>
        <v/>
      </c>
      <c r="K362" s="120" t="str">
        <f>IF(H362="","",IF(AND(Temp!optSeasCoef=0,Temp!sts_add=1),IF(H362="out-sample",I362+(Q362*J362),I362+J362),IF(AND(Temp!optSeasCoef=0,Temp!sts_multp=1),IF(H362="out-sample",I362*(J362^Q362),I362*J362),IF(Temp!sts_add=1,IF(H362="out-sample",(I362+(Q362*J362))*G362,(I362+J362)*G362),IF(H362="out-sample",I362*(J362^Q362)*G362,I362*J362*G362)))))</f>
        <v/>
      </c>
      <c r="L362" s="116" t="str">
        <f t="shared" si="55"/>
        <v/>
      </c>
      <c r="M362" s="116" t="str">
        <f t="shared" si="56"/>
        <v/>
      </c>
      <c r="N362" s="116" t="str">
        <f t="shared" si="57"/>
        <v/>
      </c>
      <c r="O362" s="116" t="str">
        <f t="shared" si="58"/>
        <v/>
      </c>
      <c r="P362" s="116" t="str">
        <f t="shared" si="59"/>
        <v/>
      </c>
      <c r="Q362" s="94" t="str">
        <f>IF(AND(Temp!fhor_indata=1,ISBLANK(F362),H361="in-sample"),1,IF(AND(Temp!fhor_indata=1,H361="out-sample",Q361&lt;XfHor),Q361+1,IF(ISBLANK(F362),"",IF(AND(H362="out-sample",H361="in-sample"),1,IF(AND(H362="out-sample",H361="out-sample"),Q361+1,IF(ISNUMBER(Q361),Q361+1,1))))))</f>
        <v/>
      </c>
      <c r="R362" s="94" t="str">
        <f t="shared" si="60"/>
        <v/>
      </c>
      <c r="S362" s="94" t="str">
        <f>IF(Temp!fhor_indata=1,IF(S361=XobsHor,1,IF(COUNT($S$2:S361)&lt;=XobsHor,S361+1,IF(AND(COUNT($S$2:S361)&lt;=XobsHor+XfHor,IFERROR(MOD(S361,XobsHor)&lt;XfHor,FALSE)),S361+1,""))),IF(ISBLANK(F362),"",IF(S361=maxP,1,IF(S361&lt;maxP,S361+1,IF(COUNT($S$2:S362)&lt;=XobsHor,S361+1,"")))))</f>
        <v/>
      </c>
      <c r="T362" s="3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W362" s="122" t="str">
        <f t="shared" si="62"/>
        <v/>
      </c>
      <c r="AX362" s="123" t="str">
        <f t="shared" si="63"/>
        <v/>
      </c>
      <c r="AY362" s="124" t="str">
        <f t="shared" si="64"/>
        <v/>
      </c>
      <c r="AZ362" s="124" t="str">
        <f t="shared" si="65"/>
        <v/>
      </c>
      <c r="BF362" s="91"/>
    </row>
    <row r="363" spans="1:58" s="78" customFormat="1" ht="14.25" x14ac:dyDescent="0.2">
      <c r="A363" s="6"/>
      <c r="B363" s="6"/>
      <c r="C363" s="6"/>
      <c r="D363" s="3"/>
      <c r="E363" s="98" t="str">
        <f t="shared" si="61"/>
        <v/>
      </c>
      <c r="F363" s="117"/>
      <c r="G363" s="116" t="str">
        <f>IF(E363="","",IF(Temp!optSeasCoef=0,1,INDEX($C$2:$C$13,IF(MOD(COUNT($E$2:E363),seas_indx)=0,seas_indx,MOD(COUNT($E$2:E363),seas_indx)))))</f>
        <v/>
      </c>
      <c r="H363" s="97" t="str">
        <f>IFERROR(IF(Temp!fhor_indata=1,IF(COUNT($S$2:S363)&lt;=XobsHor,"in-sample",IF(AND(COUNT($S$2:S363)&lt;=XobsHor+XfHor,MOD(S362,XobsHor)&lt;XfHor),"out-sample","")),IF(ISBLANK(F363),"",IF(COUNT($F$2:F363)&lt;=XobsHor-XfHor,"in-sample","out-sample"))),"")</f>
        <v/>
      </c>
      <c r="I363" s="120" t="str">
        <f>IF(AND(ISBLANK(F362),H362="in-sample"),"",IF(AND(Temp!fhor_indata=1,H362="out-sample",H363="out-sample"),I362,IF(AND(ISBLANK(F363),H362="out-sample"),"",IF(AND(Temp!optSeasCoef=0,Temp!sts_add=1),IF(H362="in-sample",IF(Q362=bigT,((pCell/bigT)*F362)+((1-(pCell/bigT))*(I362+J362)),IF(OR(ISBLANK(F363),COUNT($F$2:F362)&lt;=pCell),F362,((pCell/COUNT($F$2:F362))*F362)+((1-(pCell/COUNT($F$2:F362)))*(I362+J362)))),I362),IF(AND(Temp!optSeasCoef=0,Temp!sts_multp=1),IF(H362="in-sample",IF(Q362=bigT,((pCell/bigT)*F362)+((1-(pCell/bigT))*(I362*J362)),IF(OR(ISBLANK(F363),COUNT(F$2:$F362)&lt;=pCell),F362,((pCell/COUNT($F$2:F362))*F362)+((1-(pCell/COUNT($F$2:F362)))*(I362*J362)))),I362),IF(Temp!sts_add=1,IF(H362="in-sample",IF(Q362=bigT,((pCell/bigT)*AX362)+((1-(pCell/bigT))*(I362+J362)),IF(OR(ISBLANK(F363),COUNT($AX$2:AX362)&lt;=pCell),AX362,((pCell/COUNT($AX$2:AX362))*AX362)+((1-(pCell/COUNT($AX$2:AX362)))*(I362+J362)))),I362),IF(H362="in-sample",IF(Q362=bigT,((pCell/bigT)*AX362)+((1-(pCell/bigT))*(I362*J362)),IF(OR(ISBLANK(F363),COUNT($AX$2:AX362)&lt;=pCell),AX362,((pCell/COUNT($AX$2:AX362))*AX362)+((1-(pCell/COUNT($AX$2:AX362)))*(I362*J362)))),I362)))))))</f>
        <v/>
      </c>
      <c r="J363" s="120" t="str">
        <f>IF(AND(ISBLANK(F362),H362="in-sample"),"",IF(AND(Temp!fhor_indata=1,H362="out-sample",H363="out-sample"),J362,IF(AND(ISBLANK(F363),H362="out-sample"),"",IF(AND(Temp!optSeasCoef=0,Temp!sts_add=1),IF(H362="in-sample",IF(Q362=bigT,((qCell/bigT)*(I363-I362))+((1-(qCell/bigT))*J362),IF(OR(ISBLANK(F363),COUNT($F$2:F362)&lt;=qCell),IF(COUNT($F$2:F362)=1,0,F362-F361),((qCell/COUNT($F$2:F362))*(I363-I362))+((1-(qCell/COUNT($F$2:F362)))*J362))),J362),IF(AND(Temp!optSeasCoef=0,Temp!sts_multp=1),IF(H362="in-sample",IF(Q362=bigT,((qCell/bigT)*(I363/I362))+((1-(qCell/bigT))*J362),IF(qCell=0,1,IF(OR(ISBLANK(F363),COUNT($F$2:F362)&lt;=qCell),IF(COUNT($F$2:F362)=1,1,F362/F361),((qCell/COUNT($F$2:F362))*(I363/I362))+((1-(qCell/COUNT($F$2:F362)))*J362)))),J362),IF(Temp!sts_add=1,IF(H362="in-sample",IF(Q362=bigT,((qCell/bigT)*(I363-I362))+((1-(qCell/bigT))*J362),IF(OR(ISBLANK(F363),COUNT($AX$2:AX362)&lt;=qCell),IF(COUNT($AX$2:AX362)=1,0,AX362-AX361),((qCell/COUNT($AX$2:AX362))*(I363-I362))+((1-(qCell/COUNT($AX$2:AX362)))*J362))),J362),IF(H362="in-sample",IF(Q362=bigT,((qCell/bigT)*(I363/I362))+((1-(qCell/bigT))*J362),IF(qCell=0,1,IF(OR(ISBLANK(F363),COUNT($AX$2:AX362)&lt;=qCell),IF(COUNT($AX$2:AX362)=1,1,AX362/AX361),((qCell/COUNT($AX$2:AX362))*(I363/I362))+((1-(qCell/COUNT($AX$2:AX362)))*J362)))),J362)))))))</f>
        <v/>
      </c>
      <c r="K363" s="120" t="str">
        <f>IF(H363="","",IF(AND(Temp!optSeasCoef=0,Temp!sts_add=1),IF(H363="out-sample",I363+(Q363*J363),I363+J363),IF(AND(Temp!optSeasCoef=0,Temp!sts_multp=1),IF(H363="out-sample",I363*(J363^Q363),I363*J363),IF(Temp!sts_add=1,IF(H363="out-sample",(I363+(Q363*J363))*G363,(I363+J363)*G363),IF(H363="out-sample",I363*(J363^Q363)*G363,I363*J363*G363)))))</f>
        <v/>
      </c>
      <c r="L363" s="116" t="str">
        <f t="shared" si="55"/>
        <v/>
      </c>
      <c r="M363" s="116" t="str">
        <f t="shared" si="56"/>
        <v/>
      </c>
      <c r="N363" s="116" t="str">
        <f t="shared" si="57"/>
        <v/>
      </c>
      <c r="O363" s="116" t="str">
        <f t="shared" si="58"/>
        <v/>
      </c>
      <c r="P363" s="116" t="str">
        <f t="shared" si="59"/>
        <v/>
      </c>
      <c r="Q363" s="94" t="str">
        <f>IF(AND(Temp!fhor_indata=1,ISBLANK(F363),H362="in-sample"),1,IF(AND(Temp!fhor_indata=1,H362="out-sample",Q362&lt;XfHor),Q362+1,IF(ISBLANK(F363),"",IF(AND(H363="out-sample",H362="in-sample"),1,IF(AND(H363="out-sample",H362="out-sample"),Q362+1,IF(ISNUMBER(Q362),Q362+1,1))))))</f>
        <v/>
      </c>
      <c r="R363" s="94" t="str">
        <f t="shared" si="60"/>
        <v/>
      </c>
      <c r="S363" s="94" t="str">
        <f>IF(Temp!fhor_indata=1,IF(S362=XobsHor,1,IF(COUNT($S$2:S362)&lt;=XobsHor,S362+1,IF(AND(COUNT($S$2:S362)&lt;=XobsHor+XfHor,IFERROR(MOD(S362,XobsHor)&lt;XfHor,FALSE)),S362+1,""))),IF(ISBLANK(F363),"",IF(S362=maxP,1,IF(S362&lt;maxP,S362+1,IF(COUNT($S$2:S363)&lt;=XobsHor,S362+1,"")))))</f>
        <v/>
      </c>
      <c r="T363" s="3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W363" s="122" t="str">
        <f t="shared" si="62"/>
        <v/>
      </c>
      <c r="AX363" s="123" t="str">
        <f t="shared" si="63"/>
        <v/>
      </c>
      <c r="AY363" s="124" t="str">
        <f t="shared" si="64"/>
        <v/>
      </c>
      <c r="AZ363" s="124" t="str">
        <f t="shared" si="65"/>
        <v/>
      </c>
      <c r="BF363" s="91"/>
    </row>
    <row r="364" spans="1:58" s="78" customFormat="1" ht="14.25" x14ac:dyDescent="0.2">
      <c r="A364" s="6"/>
      <c r="B364" s="6"/>
      <c r="C364" s="6"/>
      <c r="D364" s="3"/>
      <c r="E364" s="98" t="str">
        <f t="shared" si="61"/>
        <v/>
      </c>
      <c r="F364" s="117"/>
      <c r="G364" s="116" t="str">
        <f>IF(E364="","",IF(Temp!optSeasCoef=0,1,INDEX($C$2:$C$13,IF(MOD(COUNT($E$2:E364),seas_indx)=0,seas_indx,MOD(COUNT($E$2:E364),seas_indx)))))</f>
        <v/>
      </c>
      <c r="H364" s="97" t="str">
        <f>IFERROR(IF(Temp!fhor_indata=1,IF(COUNT($S$2:S364)&lt;=XobsHor,"in-sample",IF(AND(COUNT($S$2:S364)&lt;=XobsHor+XfHor,MOD(S363,XobsHor)&lt;XfHor),"out-sample","")),IF(ISBLANK(F364),"",IF(COUNT($F$2:F364)&lt;=XobsHor-XfHor,"in-sample","out-sample"))),"")</f>
        <v/>
      </c>
      <c r="I364" s="120" t="str">
        <f>IF(AND(ISBLANK(F363),H363="in-sample"),"",IF(AND(Temp!fhor_indata=1,H363="out-sample",H364="out-sample"),I363,IF(AND(ISBLANK(F364),H363="out-sample"),"",IF(AND(Temp!optSeasCoef=0,Temp!sts_add=1),IF(H363="in-sample",IF(Q363=bigT,((pCell/bigT)*F363)+((1-(pCell/bigT))*(I363+J363)),IF(OR(ISBLANK(F364),COUNT($F$2:F363)&lt;=pCell),F363,((pCell/COUNT($F$2:F363))*F363)+((1-(pCell/COUNT($F$2:F363)))*(I363+J363)))),I363),IF(AND(Temp!optSeasCoef=0,Temp!sts_multp=1),IF(H363="in-sample",IF(Q363=bigT,((pCell/bigT)*F363)+((1-(pCell/bigT))*(I363*J363)),IF(OR(ISBLANK(F364),COUNT(F$2:$F363)&lt;=pCell),F363,((pCell/COUNT($F$2:F363))*F363)+((1-(pCell/COUNT($F$2:F363)))*(I363*J363)))),I363),IF(Temp!sts_add=1,IF(H363="in-sample",IF(Q363=bigT,((pCell/bigT)*AX363)+((1-(pCell/bigT))*(I363+J363)),IF(OR(ISBLANK(F364),COUNT($AX$2:AX363)&lt;=pCell),AX363,((pCell/COUNT($AX$2:AX363))*AX363)+((1-(pCell/COUNT($AX$2:AX363)))*(I363+J363)))),I363),IF(H363="in-sample",IF(Q363=bigT,((pCell/bigT)*AX363)+((1-(pCell/bigT))*(I363*J363)),IF(OR(ISBLANK(F364),COUNT($AX$2:AX363)&lt;=pCell),AX363,((pCell/COUNT($AX$2:AX363))*AX363)+((1-(pCell/COUNT($AX$2:AX363)))*(I363*J363)))),I363)))))))</f>
        <v/>
      </c>
      <c r="J364" s="120" t="str">
        <f>IF(AND(ISBLANK(F363),H363="in-sample"),"",IF(AND(Temp!fhor_indata=1,H363="out-sample",H364="out-sample"),J363,IF(AND(ISBLANK(F364),H363="out-sample"),"",IF(AND(Temp!optSeasCoef=0,Temp!sts_add=1),IF(H363="in-sample",IF(Q363=bigT,((qCell/bigT)*(I364-I363))+((1-(qCell/bigT))*J363),IF(OR(ISBLANK(F364),COUNT($F$2:F363)&lt;=qCell),IF(COUNT($F$2:F363)=1,0,F363-F362),((qCell/COUNT($F$2:F363))*(I364-I363))+((1-(qCell/COUNT($F$2:F363)))*J363))),J363),IF(AND(Temp!optSeasCoef=0,Temp!sts_multp=1),IF(H363="in-sample",IF(Q363=bigT,((qCell/bigT)*(I364/I363))+((1-(qCell/bigT))*J363),IF(qCell=0,1,IF(OR(ISBLANK(F364),COUNT($F$2:F363)&lt;=qCell),IF(COUNT($F$2:F363)=1,1,F363/F362),((qCell/COUNT($F$2:F363))*(I364/I363))+((1-(qCell/COUNT($F$2:F363)))*J363)))),J363),IF(Temp!sts_add=1,IF(H363="in-sample",IF(Q363=bigT,((qCell/bigT)*(I364-I363))+((1-(qCell/bigT))*J363),IF(OR(ISBLANK(F364),COUNT($AX$2:AX363)&lt;=qCell),IF(COUNT($AX$2:AX363)=1,0,AX363-AX362),((qCell/COUNT($AX$2:AX363))*(I364-I363))+((1-(qCell/COUNT($AX$2:AX363)))*J363))),J363),IF(H363="in-sample",IF(Q363=bigT,((qCell/bigT)*(I364/I363))+((1-(qCell/bigT))*J363),IF(qCell=0,1,IF(OR(ISBLANK(F364),COUNT($AX$2:AX363)&lt;=qCell),IF(COUNT($AX$2:AX363)=1,1,AX363/AX362),((qCell/COUNT($AX$2:AX363))*(I364/I363))+((1-(qCell/COUNT($AX$2:AX363)))*J363)))),J363)))))))</f>
        <v/>
      </c>
      <c r="K364" s="120" t="str">
        <f>IF(H364="","",IF(AND(Temp!optSeasCoef=0,Temp!sts_add=1),IF(H364="out-sample",I364+(Q364*J364),I364+J364),IF(AND(Temp!optSeasCoef=0,Temp!sts_multp=1),IF(H364="out-sample",I364*(J364^Q364),I364*J364),IF(Temp!sts_add=1,IF(H364="out-sample",(I364+(Q364*J364))*G364,(I364+J364)*G364),IF(H364="out-sample",I364*(J364^Q364)*G364,I364*J364*G364)))))</f>
        <v/>
      </c>
      <c r="L364" s="116" t="str">
        <f t="shared" si="55"/>
        <v/>
      </c>
      <c r="M364" s="116" t="str">
        <f t="shared" si="56"/>
        <v/>
      </c>
      <c r="N364" s="116" t="str">
        <f t="shared" si="57"/>
        <v/>
      </c>
      <c r="O364" s="116" t="str">
        <f t="shared" si="58"/>
        <v/>
      </c>
      <c r="P364" s="116" t="str">
        <f t="shared" si="59"/>
        <v/>
      </c>
      <c r="Q364" s="94" t="str">
        <f>IF(AND(Temp!fhor_indata=1,ISBLANK(F364),H363="in-sample"),1,IF(AND(Temp!fhor_indata=1,H363="out-sample",Q363&lt;XfHor),Q363+1,IF(ISBLANK(F364),"",IF(AND(H364="out-sample",H363="in-sample"),1,IF(AND(H364="out-sample",H363="out-sample"),Q363+1,IF(ISNUMBER(Q363),Q363+1,1))))))</f>
        <v/>
      </c>
      <c r="R364" s="94" t="str">
        <f t="shared" si="60"/>
        <v/>
      </c>
      <c r="S364" s="94" t="str">
        <f>IF(Temp!fhor_indata=1,IF(S363=XobsHor,1,IF(COUNT($S$2:S363)&lt;=XobsHor,S363+1,IF(AND(COUNT($S$2:S363)&lt;=XobsHor+XfHor,IFERROR(MOD(S363,XobsHor)&lt;XfHor,FALSE)),S363+1,""))),IF(ISBLANK(F364),"",IF(S363=maxP,1,IF(S363&lt;maxP,S363+1,IF(COUNT($S$2:S364)&lt;=XobsHor,S363+1,"")))))</f>
        <v/>
      </c>
      <c r="T364" s="3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W364" s="122" t="str">
        <f t="shared" si="62"/>
        <v/>
      </c>
      <c r="AX364" s="123" t="str">
        <f t="shared" si="63"/>
        <v/>
      </c>
      <c r="AY364" s="124" t="str">
        <f t="shared" si="64"/>
        <v/>
      </c>
      <c r="AZ364" s="124" t="str">
        <f t="shared" si="65"/>
        <v/>
      </c>
      <c r="BF364" s="91"/>
    </row>
    <row r="365" spans="1:58" s="78" customFormat="1" ht="14.25" x14ac:dyDescent="0.2">
      <c r="A365" s="6"/>
      <c r="B365" s="6"/>
      <c r="C365" s="6"/>
      <c r="D365" s="3"/>
      <c r="E365" s="98" t="str">
        <f t="shared" si="61"/>
        <v/>
      </c>
      <c r="F365" s="117"/>
      <c r="G365" s="116" t="str">
        <f>IF(E365="","",IF(Temp!optSeasCoef=0,1,INDEX($C$2:$C$13,IF(MOD(COUNT($E$2:E365),seas_indx)=0,seas_indx,MOD(COUNT($E$2:E365),seas_indx)))))</f>
        <v/>
      </c>
      <c r="H365" s="97" t="str">
        <f>IFERROR(IF(Temp!fhor_indata=1,IF(COUNT($S$2:S365)&lt;=XobsHor,"in-sample",IF(AND(COUNT($S$2:S365)&lt;=XobsHor+XfHor,MOD(S364,XobsHor)&lt;XfHor),"out-sample","")),IF(ISBLANK(F365),"",IF(COUNT($F$2:F365)&lt;=XobsHor-XfHor,"in-sample","out-sample"))),"")</f>
        <v/>
      </c>
      <c r="I365" s="120" t="str">
        <f>IF(AND(ISBLANK(F364),H364="in-sample"),"",IF(AND(Temp!fhor_indata=1,H364="out-sample",H365="out-sample"),I364,IF(AND(ISBLANK(F365),H364="out-sample"),"",IF(AND(Temp!optSeasCoef=0,Temp!sts_add=1),IF(H364="in-sample",IF(Q364=bigT,((pCell/bigT)*F364)+((1-(pCell/bigT))*(I364+J364)),IF(OR(ISBLANK(F365),COUNT($F$2:F364)&lt;=pCell),F364,((pCell/COUNT($F$2:F364))*F364)+((1-(pCell/COUNT($F$2:F364)))*(I364+J364)))),I364),IF(AND(Temp!optSeasCoef=0,Temp!sts_multp=1),IF(H364="in-sample",IF(Q364=bigT,((pCell/bigT)*F364)+((1-(pCell/bigT))*(I364*J364)),IF(OR(ISBLANK(F365),COUNT(F$2:$F364)&lt;=pCell),F364,((pCell/COUNT($F$2:F364))*F364)+((1-(pCell/COUNT($F$2:F364)))*(I364*J364)))),I364),IF(Temp!sts_add=1,IF(H364="in-sample",IF(Q364=bigT,((pCell/bigT)*AX364)+((1-(pCell/bigT))*(I364+J364)),IF(OR(ISBLANK(F365),COUNT($AX$2:AX364)&lt;=pCell),AX364,((pCell/COUNT($AX$2:AX364))*AX364)+((1-(pCell/COUNT($AX$2:AX364)))*(I364+J364)))),I364),IF(H364="in-sample",IF(Q364=bigT,((pCell/bigT)*AX364)+((1-(pCell/bigT))*(I364*J364)),IF(OR(ISBLANK(F365),COUNT($AX$2:AX364)&lt;=pCell),AX364,((pCell/COUNT($AX$2:AX364))*AX364)+((1-(pCell/COUNT($AX$2:AX364)))*(I364*J364)))),I364)))))))</f>
        <v/>
      </c>
      <c r="J365" s="120" t="str">
        <f>IF(AND(ISBLANK(F364),H364="in-sample"),"",IF(AND(Temp!fhor_indata=1,H364="out-sample",H365="out-sample"),J364,IF(AND(ISBLANK(F365),H364="out-sample"),"",IF(AND(Temp!optSeasCoef=0,Temp!sts_add=1),IF(H364="in-sample",IF(Q364=bigT,((qCell/bigT)*(I365-I364))+((1-(qCell/bigT))*J364),IF(OR(ISBLANK(F365),COUNT($F$2:F364)&lt;=qCell),IF(COUNT($F$2:F364)=1,0,F364-F363),((qCell/COUNT($F$2:F364))*(I365-I364))+((1-(qCell/COUNT($F$2:F364)))*J364))),J364),IF(AND(Temp!optSeasCoef=0,Temp!sts_multp=1),IF(H364="in-sample",IF(Q364=bigT,((qCell/bigT)*(I365/I364))+((1-(qCell/bigT))*J364),IF(qCell=0,1,IF(OR(ISBLANK(F365),COUNT($F$2:F364)&lt;=qCell),IF(COUNT($F$2:F364)=1,1,F364/F363),((qCell/COUNT($F$2:F364))*(I365/I364))+((1-(qCell/COUNT($F$2:F364)))*J364)))),J364),IF(Temp!sts_add=1,IF(H364="in-sample",IF(Q364=bigT,((qCell/bigT)*(I365-I364))+((1-(qCell/bigT))*J364),IF(OR(ISBLANK(F365),COUNT($AX$2:AX364)&lt;=qCell),IF(COUNT($AX$2:AX364)=1,0,AX364-AX363),((qCell/COUNT($AX$2:AX364))*(I365-I364))+((1-(qCell/COUNT($AX$2:AX364)))*J364))),J364),IF(H364="in-sample",IF(Q364=bigT,((qCell/bigT)*(I365/I364))+((1-(qCell/bigT))*J364),IF(qCell=0,1,IF(OR(ISBLANK(F365),COUNT($AX$2:AX364)&lt;=qCell),IF(COUNT($AX$2:AX364)=1,1,AX364/AX363),((qCell/COUNT($AX$2:AX364))*(I365/I364))+((1-(qCell/COUNT($AX$2:AX364)))*J364)))),J364)))))))</f>
        <v/>
      </c>
      <c r="K365" s="120" t="str">
        <f>IF(H365="","",IF(AND(Temp!optSeasCoef=0,Temp!sts_add=1),IF(H365="out-sample",I365+(Q365*J365),I365+J365),IF(AND(Temp!optSeasCoef=0,Temp!sts_multp=1),IF(H365="out-sample",I365*(J365^Q365),I365*J365),IF(Temp!sts_add=1,IF(H365="out-sample",(I365+(Q365*J365))*G365,(I365+J365)*G365),IF(H365="out-sample",I365*(J365^Q365)*G365,I365*J365*G365)))))</f>
        <v/>
      </c>
      <c r="L365" s="116" t="str">
        <f t="shared" si="55"/>
        <v/>
      </c>
      <c r="M365" s="116" t="str">
        <f t="shared" si="56"/>
        <v/>
      </c>
      <c r="N365" s="116" t="str">
        <f t="shared" si="57"/>
        <v/>
      </c>
      <c r="O365" s="116" t="str">
        <f t="shared" si="58"/>
        <v/>
      </c>
      <c r="P365" s="116" t="str">
        <f t="shared" si="59"/>
        <v/>
      </c>
      <c r="Q365" s="94" t="str">
        <f>IF(AND(Temp!fhor_indata=1,ISBLANK(F365),H364="in-sample"),1,IF(AND(Temp!fhor_indata=1,H364="out-sample",Q364&lt;XfHor),Q364+1,IF(ISBLANK(F365),"",IF(AND(H365="out-sample",H364="in-sample"),1,IF(AND(H365="out-sample",H364="out-sample"),Q364+1,IF(ISNUMBER(Q364),Q364+1,1))))))</f>
        <v/>
      </c>
      <c r="R365" s="94" t="str">
        <f t="shared" si="60"/>
        <v/>
      </c>
      <c r="S365" s="94" t="str">
        <f>IF(Temp!fhor_indata=1,IF(S364=XobsHor,1,IF(COUNT($S$2:S364)&lt;=XobsHor,S364+1,IF(AND(COUNT($S$2:S364)&lt;=XobsHor+XfHor,IFERROR(MOD(S364,XobsHor)&lt;XfHor,FALSE)),S364+1,""))),IF(ISBLANK(F365),"",IF(S364=maxP,1,IF(S364&lt;maxP,S364+1,IF(COUNT($S$2:S365)&lt;=XobsHor,S364+1,"")))))</f>
        <v/>
      </c>
      <c r="T365" s="3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W365" s="122" t="str">
        <f t="shared" si="62"/>
        <v/>
      </c>
      <c r="AX365" s="123" t="str">
        <f t="shared" si="63"/>
        <v/>
      </c>
      <c r="AY365" s="124" t="str">
        <f t="shared" si="64"/>
        <v/>
      </c>
      <c r="AZ365" s="124" t="str">
        <f t="shared" si="65"/>
        <v/>
      </c>
      <c r="BF365" s="91"/>
    </row>
    <row r="366" spans="1:58" s="78" customFormat="1" ht="14.25" x14ac:dyDescent="0.2">
      <c r="A366" s="6"/>
      <c r="B366" s="6"/>
      <c r="C366" s="6"/>
      <c r="D366" s="3"/>
      <c r="E366" s="98" t="str">
        <f t="shared" si="61"/>
        <v/>
      </c>
      <c r="F366" s="117"/>
      <c r="G366" s="116" t="str">
        <f>IF(E366="","",IF(Temp!optSeasCoef=0,1,INDEX($C$2:$C$13,IF(MOD(COUNT($E$2:E366),seas_indx)=0,seas_indx,MOD(COUNT($E$2:E366),seas_indx)))))</f>
        <v/>
      </c>
      <c r="H366" s="97" t="str">
        <f>IFERROR(IF(Temp!fhor_indata=1,IF(COUNT($S$2:S366)&lt;=XobsHor,"in-sample",IF(AND(COUNT($S$2:S366)&lt;=XobsHor+XfHor,MOD(S365,XobsHor)&lt;XfHor),"out-sample","")),IF(ISBLANK(F366),"",IF(COUNT($F$2:F366)&lt;=XobsHor-XfHor,"in-sample","out-sample"))),"")</f>
        <v/>
      </c>
      <c r="I366" s="120" t="str">
        <f>IF(AND(ISBLANK(F365),H365="in-sample"),"",IF(AND(Temp!fhor_indata=1,H365="out-sample",H366="out-sample"),I365,IF(AND(ISBLANK(F366),H365="out-sample"),"",IF(AND(Temp!optSeasCoef=0,Temp!sts_add=1),IF(H365="in-sample",IF(Q365=bigT,((pCell/bigT)*F365)+((1-(pCell/bigT))*(I365+J365)),IF(OR(ISBLANK(F366),COUNT($F$2:F365)&lt;=pCell),F365,((pCell/COUNT($F$2:F365))*F365)+((1-(pCell/COUNT($F$2:F365)))*(I365+J365)))),I365),IF(AND(Temp!optSeasCoef=0,Temp!sts_multp=1),IF(H365="in-sample",IF(Q365=bigT,((pCell/bigT)*F365)+((1-(pCell/bigT))*(I365*J365)),IF(OR(ISBLANK(F366),COUNT(F$2:$F365)&lt;=pCell),F365,((pCell/COUNT($F$2:F365))*F365)+((1-(pCell/COUNT($F$2:F365)))*(I365*J365)))),I365),IF(Temp!sts_add=1,IF(H365="in-sample",IF(Q365=bigT,((pCell/bigT)*AX365)+((1-(pCell/bigT))*(I365+J365)),IF(OR(ISBLANK(F366),COUNT($AX$2:AX365)&lt;=pCell),AX365,((pCell/COUNT($AX$2:AX365))*AX365)+((1-(pCell/COUNT($AX$2:AX365)))*(I365+J365)))),I365),IF(H365="in-sample",IF(Q365=bigT,((pCell/bigT)*AX365)+((1-(pCell/bigT))*(I365*J365)),IF(OR(ISBLANK(F366),COUNT($AX$2:AX365)&lt;=pCell),AX365,((pCell/COUNT($AX$2:AX365))*AX365)+((1-(pCell/COUNT($AX$2:AX365)))*(I365*J365)))),I365)))))))</f>
        <v/>
      </c>
      <c r="J366" s="120" t="str">
        <f>IF(AND(ISBLANK(F365),H365="in-sample"),"",IF(AND(Temp!fhor_indata=1,H365="out-sample",H366="out-sample"),J365,IF(AND(ISBLANK(F366),H365="out-sample"),"",IF(AND(Temp!optSeasCoef=0,Temp!sts_add=1),IF(H365="in-sample",IF(Q365=bigT,((qCell/bigT)*(I366-I365))+((1-(qCell/bigT))*J365),IF(OR(ISBLANK(F366),COUNT($F$2:F365)&lt;=qCell),IF(COUNT($F$2:F365)=1,0,F365-F364),((qCell/COUNT($F$2:F365))*(I366-I365))+((1-(qCell/COUNT($F$2:F365)))*J365))),J365),IF(AND(Temp!optSeasCoef=0,Temp!sts_multp=1),IF(H365="in-sample",IF(Q365=bigT,((qCell/bigT)*(I366/I365))+((1-(qCell/bigT))*J365),IF(qCell=0,1,IF(OR(ISBLANK(F366),COUNT($F$2:F365)&lt;=qCell),IF(COUNT($F$2:F365)=1,1,F365/F364),((qCell/COUNT($F$2:F365))*(I366/I365))+((1-(qCell/COUNT($F$2:F365)))*J365)))),J365),IF(Temp!sts_add=1,IF(H365="in-sample",IF(Q365=bigT,((qCell/bigT)*(I366-I365))+((1-(qCell/bigT))*J365),IF(OR(ISBLANK(F366),COUNT($AX$2:AX365)&lt;=qCell),IF(COUNT($AX$2:AX365)=1,0,AX365-AX364),((qCell/COUNT($AX$2:AX365))*(I366-I365))+((1-(qCell/COUNT($AX$2:AX365)))*J365))),J365),IF(H365="in-sample",IF(Q365=bigT,((qCell/bigT)*(I366/I365))+((1-(qCell/bigT))*J365),IF(qCell=0,1,IF(OR(ISBLANK(F366),COUNT($AX$2:AX365)&lt;=qCell),IF(COUNT($AX$2:AX365)=1,1,AX365/AX364),((qCell/COUNT($AX$2:AX365))*(I366/I365))+((1-(qCell/COUNT($AX$2:AX365)))*J365)))),J365)))))))</f>
        <v/>
      </c>
      <c r="K366" s="120" t="str">
        <f>IF(H366="","",IF(AND(Temp!optSeasCoef=0,Temp!sts_add=1),IF(H366="out-sample",I366+(Q366*J366),I366+J366),IF(AND(Temp!optSeasCoef=0,Temp!sts_multp=1),IF(H366="out-sample",I366*(J366^Q366),I366*J366),IF(Temp!sts_add=1,IF(H366="out-sample",(I366+(Q366*J366))*G366,(I366+J366)*G366),IF(H366="out-sample",I366*(J366^Q366)*G366,I366*J366*G366)))))</f>
        <v/>
      </c>
      <c r="L366" s="116" t="str">
        <f t="shared" si="55"/>
        <v/>
      </c>
      <c r="M366" s="116" t="str">
        <f t="shared" si="56"/>
        <v/>
      </c>
      <c r="N366" s="116" t="str">
        <f t="shared" si="57"/>
        <v/>
      </c>
      <c r="O366" s="116" t="str">
        <f t="shared" si="58"/>
        <v/>
      </c>
      <c r="P366" s="116" t="str">
        <f t="shared" si="59"/>
        <v/>
      </c>
      <c r="Q366" s="94" t="str">
        <f>IF(AND(Temp!fhor_indata=1,ISBLANK(F366),H365="in-sample"),1,IF(AND(Temp!fhor_indata=1,H365="out-sample",Q365&lt;XfHor),Q365+1,IF(ISBLANK(F366),"",IF(AND(H366="out-sample",H365="in-sample"),1,IF(AND(H366="out-sample",H365="out-sample"),Q365+1,IF(ISNUMBER(Q365),Q365+1,1))))))</f>
        <v/>
      </c>
      <c r="R366" s="94" t="str">
        <f t="shared" si="60"/>
        <v/>
      </c>
      <c r="S366" s="94" t="str">
        <f>IF(Temp!fhor_indata=1,IF(S365=XobsHor,1,IF(COUNT($S$2:S365)&lt;=XobsHor,S365+1,IF(AND(COUNT($S$2:S365)&lt;=XobsHor+XfHor,IFERROR(MOD(S365,XobsHor)&lt;XfHor,FALSE)),S365+1,""))),IF(ISBLANK(F366),"",IF(S365=maxP,1,IF(S365&lt;maxP,S365+1,IF(COUNT($S$2:S366)&lt;=XobsHor,S365+1,"")))))</f>
        <v/>
      </c>
      <c r="T366" s="3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W366" s="122" t="str">
        <f t="shared" si="62"/>
        <v/>
      </c>
      <c r="AX366" s="123" t="str">
        <f t="shared" si="63"/>
        <v/>
      </c>
      <c r="AY366" s="124" t="str">
        <f t="shared" si="64"/>
        <v/>
      </c>
      <c r="AZ366" s="124" t="str">
        <f t="shared" si="65"/>
        <v/>
      </c>
      <c r="BF366" s="91"/>
    </row>
    <row r="367" spans="1:58" s="78" customFormat="1" ht="14.25" x14ac:dyDescent="0.2">
      <c r="A367" s="6"/>
      <c r="B367" s="6"/>
      <c r="C367" s="6"/>
      <c r="D367" s="3"/>
      <c r="E367" s="98" t="str">
        <f t="shared" si="61"/>
        <v/>
      </c>
      <c r="F367" s="117"/>
      <c r="G367" s="116" t="str">
        <f>IF(E367="","",IF(Temp!optSeasCoef=0,1,INDEX($C$2:$C$13,IF(MOD(COUNT($E$2:E367),seas_indx)=0,seas_indx,MOD(COUNT($E$2:E367),seas_indx)))))</f>
        <v/>
      </c>
      <c r="H367" s="97" t="str">
        <f>IFERROR(IF(Temp!fhor_indata=1,IF(COUNT($S$2:S367)&lt;=XobsHor,"in-sample",IF(AND(COUNT($S$2:S367)&lt;=XobsHor+XfHor,MOD(S366,XobsHor)&lt;XfHor),"out-sample","")),IF(ISBLANK(F367),"",IF(COUNT($F$2:F367)&lt;=XobsHor-XfHor,"in-sample","out-sample"))),"")</f>
        <v/>
      </c>
      <c r="I367" s="120" t="str">
        <f>IF(AND(ISBLANK(F366),H366="in-sample"),"",IF(AND(Temp!fhor_indata=1,H366="out-sample",H367="out-sample"),I366,IF(AND(ISBLANK(F367),H366="out-sample"),"",IF(AND(Temp!optSeasCoef=0,Temp!sts_add=1),IF(H366="in-sample",IF(Q366=bigT,((pCell/bigT)*F366)+((1-(pCell/bigT))*(I366+J366)),IF(OR(ISBLANK(F367),COUNT($F$2:F366)&lt;=pCell),F366,((pCell/COUNT($F$2:F366))*F366)+((1-(pCell/COUNT($F$2:F366)))*(I366+J366)))),I366),IF(AND(Temp!optSeasCoef=0,Temp!sts_multp=1),IF(H366="in-sample",IF(Q366=bigT,((pCell/bigT)*F366)+((1-(pCell/bigT))*(I366*J366)),IF(OR(ISBLANK(F367),COUNT(F$2:$F366)&lt;=pCell),F366,((pCell/COUNT($F$2:F366))*F366)+((1-(pCell/COUNT($F$2:F366)))*(I366*J366)))),I366),IF(Temp!sts_add=1,IF(H366="in-sample",IF(Q366=bigT,((pCell/bigT)*AX366)+((1-(pCell/bigT))*(I366+J366)),IF(OR(ISBLANK(F367),COUNT($AX$2:AX366)&lt;=pCell),AX366,((pCell/COUNT($AX$2:AX366))*AX366)+((1-(pCell/COUNT($AX$2:AX366)))*(I366+J366)))),I366),IF(H366="in-sample",IF(Q366=bigT,((pCell/bigT)*AX366)+((1-(pCell/bigT))*(I366*J366)),IF(OR(ISBLANK(F367),COUNT($AX$2:AX366)&lt;=pCell),AX366,((pCell/COUNT($AX$2:AX366))*AX366)+((1-(pCell/COUNT($AX$2:AX366)))*(I366*J366)))),I366)))))))</f>
        <v/>
      </c>
      <c r="J367" s="120" t="str">
        <f>IF(AND(ISBLANK(F366),H366="in-sample"),"",IF(AND(Temp!fhor_indata=1,H366="out-sample",H367="out-sample"),J366,IF(AND(ISBLANK(F367),H366="out-sample"),"",IF(AND(Temp!optSeasCoef=0,Temp!sts_add=1),IF(H366="in-sample",IF(Q366=bigT,((qCell/bigT)*(I367-I366))+((1-(qCell/bigT))*J366),IF(OR(ISBLANK(F367),COUNT($F$2:F366)&lt;=qCell),IF(COUNT($F$2:F366)=1,0,F366-F365),((qCell/COUNT($F$2:F366))*(I367-I366))+((1-(qCell/COUNT($F$2:F366)))*J366))),J366),IF(AND(Temp!optSeasCoef=0,Temp!sts_multp=1),IF(H366="in-sample",IF(Q366=bigT,((qCell/bigT)*(I367/I366))+((1-(qCell/bigT))*J366),IF(qCell=0,1,IF(OR(ISBLANK(F367),COUNT($F$2:F366)&lt;=qCell),IF(COUNT($F$2:F366)=1,1,F366/F365),((qCell/COUNT($F$2:F366))*(I367/I366))+((1-(qCell/COUNT($F$2:F366)))*J366)))),J366),IF(Temp!sts_add=1,IF(H366="in-sample",IF(Q366=bigT,((qCell/bigT)*(I367-I366))+((1-(qCell/bigT))*J366),IF(OR(ISBLANK(F367),COUNT($AX$2:AX366)&lt;=qCell),IF(COUNT($AX$2:AX366)=1,0,AX366-AX365),((qCell/COUNT($AX$2:AX366))*(I367-I366))+((1-(qCell/COUNT($AX$2:AX366)))*J366))),J366),IF(H366="in-sample",IF(Q366=bigT,((qCell/bigT)*(I367/I366))+((1-(qCell/bigT))*J366),IF(qCell=0,1,IF(OR(ISBLANK(F367),COUNT($AX$2:AX366)&lt;=qCell),IF(COUNT($AX$2:AX366)=1,1,AX366/AX365),((qCell/COUNT($AX$2:AX366))*(I367/I366))+((1-(qCell/COUNT($AX$2:AX366)))*J366)))),J366)))))))</f>
        <v/>
      </c>
      <c r="K367" s="120" t="str">
        <f>IF(H367="","",IF(AND(Temp!optSeasCoef=0,Temp!sts_add=1),IF(H367="out-sample",I367+(Q367*J367),I367+J367),IF(AND(Temp!optSeasCoef=0,Temp!sts_multp=1),IF(H367="out-sample",I367*(J367^Q367),I367*J367),IF(Temp!sts_add=1,IF(H367="out-sample",(I367+(Q367*J367))*G367,(I367+J367)*G367),IF(H367="out-sample",I367*(J367^Q367)*G367,I367*J367*G367)))))</f>
        <v/>
      </c>
      <c r="L367" s="116" t="str">
        <f t="shared" si="55"/>
        <v/>
      </c>
      <c r="M367" s="116" t="str">
        <f t="shared" si="56"/>
        <v/>
      </c>
      <c r="N367" s="116" t="str">
        <f t="shared" si="57"/>
        <v/>
      </c>
      <c r="O367" s="116" t="str">
        <f t="shared" si="58"/>
        <v/>
      </c>
      <c r="P367" s="116" t="str">
        <f t="shared" si="59"/>
        <v/>
      </c>
      <c r="Q367" s="94" t="str">
        <f>IF(AND(Temp!fhor_indata=1,ISBLANK(F367),H366="in-sample"),1,IF(AND(Temp!fhor_indata=1,H366="out-sample",Q366&lt;XfHor),Q366+1,IF(ISBLANK(F367),"",IF(AND(H367="out-sample",H366="in-sample"),1,IF(AND(H367="out-sample",H366="out-sample"),Q366+1,IF(ISNUMBER(Q366),Q366+1,1))))))</f>
        <v/>
      </c>
      <c r="R367" s="94" t="str">
        <f t="shared" si="60"/>
        <v/>
      </c>
      <c r="S367" s="94" t="str">
        <f>IF(Temp!fhor_indata=1,IF(S366=XobsHor,1,IF(COUNT($S$2:S366)&lt;=XobsHor,S366+1,IF(AND(COUNT($S$2:S366)&lt;=XobsHor+XfHor,IFERROR(MOD(S366,XobsHor)&lt;XfHor,FALSE)),S366+1,""))),IF(ISBLANK(F367),"",IF(S366=maxP,1,IF(S366&lt;maxP,S366+1,IF(COUNT($S$2:S367)&lt;=XobsHor,S366+1,"")))))</f>
        <v/>
      </c>
      <c r="T367" s="3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W367" s="122" t="str">
        <f t="shared" si="62"/>
        <v/>
      </c>
      <c r="AX367" s="123" t="str">
        <f t="shared" si="63"/>
        <v/>
      </c>
      <c r="AY367" s="124" t="str">
        <f t="shared" si="64"/>
        <v/>
      </c>
      <c r="AZ367" s="124" t="str">
        <f t="shared" si="65"/>
        <v/>
      </c>
      <c r="BF367" s="91"/>
    </row>
    <row r="368" spans="1:58" s="78" customFormat="1" ht="14.25" x14ac:dyDescent="0.2">
      <c r="A368" s="6"/>
      <c r="B368" s="6"/>
      <c r="C368" s="6"/>
      <c r="D368" s="3"/>
      <c r="E368" s="98" t="str">
        <f t="shared" si="61"/>
        <v/>
      </c>
      <c r="F368" s="117"/>
      <c r="G368" s="116" t="str">
        <f>IF(E368="","",IF(Temp!optSeasCoef=0,1,INDEX($C$2:$C$13,IF(MOD(COUNT($E$2:E368),seas_indx)=0,seas_indx,MOD(COUNT($E$2:E368),seas_indx)))))</f>
        <v/>
      </c>
      <c r="H368" s="97" t="str">
        <f>IFERROR(IF(Temp!fhor_indata=1,IF(COUNT($S$2:S368)&lt;=XobsHor,"in-sample",IF(AND(COUNT($S$2:S368)&lt;=XobsHor+XfHor,MOD(S367,XobsHor)&lt;XfHor),"out-sample","")),IF(ISBLANK(F368),"",IF(COUNT($F$2:F368)&lt;=XobsHor-XfHor,"in-sample","out-sample"))),"")</f>
        <v/>
      </c>
      <c r="I368" s="120" t="str">
        <f>IF(AND(ISBLANK(F367),H367="in-sample"),"",IF(AND(Temp!fhor_indata=1,H367="out-sample",H368="out-sample"),I367,IF(AND(ISBLANK(F368),H367="out-sample"),"",IF(AND(Temp!optSeasCoef=0,Temp!sts_add=1),IF(H367="in-sample",IF(Q367=bigT,((pCell/bigT)*F367)+((1-(pCell/bigT))*(I367+J367)),IF(OR(ISBLANK(F368),COUNT($F$2:F367)&lt;=pCell),F367,((pCell/COUNT($F$2:F367))*F367)+((1-(pCell/COUNT($F$2:F367)))*(I367+J367)))),I367),IF(AND(Temp!optSeasCoef=0,Temp!sts_multp=1),IF(H367="in-sample",IF(Q367=bigT,((pCell/bigT)*F367)+((1-(pCell/bigT))*(I367*J367)),IF(OR(ISBLANK(F368),COUNT(F$2:$F367)&lt;=pCell),F367,((pCell/COUNT($F$2:F367))*F367)+((1-(pCell/COUNT($F$2:F367)))*(I367*J367)))),I367),IF(Temp!sts_add=1,IF(H367="in-sample",IF(Q367=bigT,((pCell/bigT)*AX367)+((1-(pCell/bigT))*(I367+J367)),IF(OR(ISBLANK(F368),COUNT($AX$2:AX367)&lt;=pCell),AX367,((pCell/COUNT($AX$2:AX367))*AX367)+((1-(pCell/COUNT($AX$2:AX367)))*(I367+J367)))),I367),IF(H367="in-sample",IF(Q367=bigT,((pCell/bigT)*AX367)+((1-(pCell/bigT))*(I367*J367)),IF(OR(ISBLANK(F368),COUNT($AX$2:AX367)&lt;=pCell),AX367,((pCell/COUNT($AX$2:AX367))*AX367)+((1-(pCell/COUNT($AX$2:AX367)))*(I367*J367)))),I367)))))))</f>
        <v/>
      </c>
      <c r="J368" s="120" t="str">
        <f>IF(AND(ISBLANK(F367),H367="in-sample"),"",IF(AND(Temp!fhor_indata=1,H367="out-sample",H368="out-sample"),J367,IF(AND(ISBLANK(F368),H367="out-sample"),"",IF(AND(Temp!optSeasCoef=0,Temp!sts_add=1),IF(H367="in-sample",IF(Q367=bigT,((qCell/bigT)*(I368-I367))+((1-(qCell/bigT))*J367),IF(OR(ISBLANK(F368),COUNT($F$2:F367)&lt;=qCell),IF(COUNT($F$2:F367)=1,0,F367-F366),((qCell/COUNT($F$2:F367))*(I368-I367))+((1-(qCell/COUNT($F$2:F367)))*J367))),J367),IF(AND(Temp!optSeasCoef=0,Temp!sts_multp=1),IF(H367="in-sample",IF(Q367=bigT,((qCell/bigT)*(I368/I367))+((1-(qCell/bigT))*J367),IF(qCell=0,1,IF(OR(ISBLANK(F368),COUNT($F$2:F367)&lt;=qCell),IF(COUNT($F$2:F367)=1,1,F367/F366),((qCell/COUNT($F$2:F367))*(I368/I367))+((1-(qCell/COUNT($F$2:F367)))*J367)))),J367),IF(Temp!sts_add=1,IF(H367="in-sample",IF(Q367=bigT,((qCell/bigT)*(I368-I367))+((1-(qCell/bigT))*J367),IF(OR(ISBLANK(F368),COUNT($AX$2:AX367)&lt;=qCell),IF(COUNT($AX$2:AX367)=1,0,AX367-AX366),((qCell/COUNT($AX$2:AX367))*(I368-I367))+((1-(qCell/COUNT($AX$2:AX367)))*J367))),J367),IF(H367="in-sample",IF(Q367=bigT,((qCell/bigT)*(I368/I367))+((1-(qCell/bigT))*J367),IF(qCell=0,1,IF(OR(ISBLANK(F368),COUNT($AX$2:AX367)&lt;=qCell),IF(COUNT($AX$2:AX367)=1,1,AX367/AX366),((qCell/COUNT($AX$2:AX367))*(I368/I367))+((1-(qCell/COUNT($AX$2:AX367)))*J367)))),J367)))))))</f>
        <v/>
      </c>
      <c r="K368" s="120" t="str">
        <f>IF(H368="","",IF(AND(Temp!optSeasCoef=0,Temp!sts_add=1),IF(H368="out-sample",I368+(Q368*J368),I368+J368),IF(AND(Temp!optSeasCoef=0,Temp!sts_multp=1),IF(H368="out-sample",I368*(J368^Q368),I368*J368),IF(Temp!sts_add=1,IF(H368="out-sample",(I368+(Q368*J368))*G368,(I368+J368)*G368),IF(H368="out-sample",I368*(J368^Q368)*G368,I368*J368*G368)))))</f>
        <v/>
      </c>
      <c r="L368" s="116" t="str">
        <f t="shared" si="55"/>
        <v/>
      </c>
      <c r="M368" s="116" t="str">
        <f t="shared" si="56"/>
        <v/>
      </c>
      <c r="N368" s="116" t="str">
        <f t="shared" si="57"/>
        <v/>
      </c>
      <c r="O368" s="116" t="str">
        <f t="shared" si="58"/>
        <v/>
      </c>
      <c r="P368" s="116" t="str">
        <f t="shared" si="59"/>
        <v/>
      </c>
      <c r="Q368" s="94" t="str">
        <f>IF(AND(Temp!fhor_indata=1,ISBLANK(F368),H367="in-sample"),1,IF(AND(Temp!fhor_indata=1,H367="out-sample",Q367&lt;XfHor),Q367+1,IF(ISBLANK(F368),"",IF(AND(H368="out-sample",H367="in-sample"),1,IF(AND(H368="out-sample",H367="out-sample"),Q367+1,IF(ISNUMBER(Q367),Q367+1,1))))))</f>
        <v/>
      </c>
      <c r="R368" s="94" t="str">
        <f t="shared" si="60"/>
        <v/>
      </c>
      <c r="S368" s="94" t="str">
        <f>IF(Temp!fhor_indata=1,IF(S367=XobsHor,1,IF(COUNT($S$2:S367)&lt;=XobsHor,S367+1,IF(AND(COUNT($S$2:S367)&lt;=XobsHor+XfHor,IFERROR(MOD(S367,XobsHor)&lt;XfHor,FALSE)),S367+1,""))),IF(ISBLANK(F368),"",IF(S367=maxP,1,IF(S367&lt;maxP,S367+1,IF(COUNT($S$2:S368)&lt;=XobsHor,S367+1,"")))))</f>
        <v/>
      </c>
      <c r="T368" s="3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W368" s="122" t="str">
        <f t="shared" si="62"/>
        <v/>
      </c>
      <c r="AX368" s="123" t="str">
        <f t="shared" si="63"/>
        <v/>
      </c>
      <c r="AY368" s="124" t="str">
        <f t="shared" si="64"/>
        <v/>
      </c>
      <c r="AZ368" s="124" t="str">
        <f t="shared" si="65"/>
        <v/>
      </c>
      <c r="BF368" s="91"/>
    </row>
    <row r="369" spans="1:58" s="78" customFormat="1" ht="14.25" x14ac:dyDescent="0.2">
      <c r="A369" s="6"/>
      <c r="B369" s="6"/>
      <c r="C369" s="6"/>
      <c r="D369" s="3"/>
      <c r="E369" s="98" t="str">
        <f t="shared" si="61"/>
        <v/>
      </c>
      <c r="F369" s="117"/>
      <c r="G369" s="116" t="str">
        <f>IF(E369="","",IF(Temp!optSeasCoef=0,1,INDEX($C$2:$C$13,IF(MOD(COUNT($E$2:E369),seas_indx)=0,seas_indx,MOD(COUNT($E$2:E369),seas_indx)))))</f>
        <v/>
      </c>
      <c r="H369" s="97" t="str">
        <f>IFERROR(IF(Temp!fhor_indata=1,IF(COUNT($S$2:S369)&lt;=XobsHor,"in-sample",IF(AND(COUNT($S$2:S369)&lt;=XobsHor+XfHor,MOD(S368,XobsHor)&lt;XfHor),"out-sample","")),IF(ISBLANK(F369),"",IF(COUNT($F$2:F369)&lt;=XobsHor-XfHor,"in-sample","out-sample"))),"")</f>
        <v/>
      </c>
      <c r="I369" s="120" t="str">
        <f>IF(AND(ISBLANK(F368),H368="in-sample"),"",IF(AND(Temp!fhor_indata=1,H368="out-sample",H369="out-sample"),I368,IF(AND(ISBLANK(F369),H368="out-sample"),"",IF(AND(Temp!optSeasCoef=0,Temp!sts_add=1),IF(H368="in-sample",IF(Q368=bigT,((pCell/bigT)*F368)+((1-(pCell/bigT))*(I368+J368)),IF(OR(ISBLANK(F369),COUNT($F$2:F368)&lt;=pCell),F368,((pCell/COUNT($F$2:F368))*F368)+((1-(pCell/COUNT($F$2:F368)))*(I368+J368)))),I368),IF(AND(Temp!optSeasCoef=0,Temp!sts_multp=1),IF(H368="in-sample",IF(Q368=bigT,((pCell/bigT)*F368)+((1-(pCell/bigT))*(I368*J368)),IF(OR(ISBLANK(F369),COUNT(F$2:$F368)&lt;=pCell),F368,((pCell/COUNT($F$2:F368))*F368)+((1-(pCell/COUNT($F$2:F368)))*(I368*J368)))),I368),IF(Temp!sts_add=1,IF(H368="in-sample",IF(Q368=bigT,((pCell/bigT)*AX368)+((1-(pCell/bigT))*(I368+J368)),IF(OR(ISBLANK(F369),COUNT($AX$2:AX368)&lt;=pCell),AX368,((pCell/COUNT($AX$2:AX368))*AX368)+((1-(pCell/COUNT($AX$2:AX368)))*(I368+J368)))),I368),IF(H368="in-sample",IF(Q368=bigT,((pCell/bigT)*AX368)+((1-(pCell/bigT))*(I368*J368)),IF(OR(ISBLANK(F369),COUNT($AX$2:AX368)&lt;=pCell),AX368,((pCell/COUNT($AX$2:AX368))*AX368)+((1-(pCell/COUNT($AX$2:AX368)))*(I368*J368)))),I368)))))))</f>
        <v/>
      </c>
      <c r="J369" s="120" t="str">
        <f>IF(AND(ISBLANK(F368),H368="in-sample"),"",IF(AND(Temp!fhor_indata=1,H368="out-sample",H369="out-sample"),J368,IF(AND(ISBLANK(F369),H368="out-sample"),"",IF(AND(Temp!optSeasCoef=0,Temp!sts_add=1),IF(H368="in-sample",IF(Q368=bigT,((qCell/bigT)*(I369-I368))+((1-(qCell/bigT))*J368),IF(OR(ISBLANK(F369),COUNT($F$2:F368)&lt;=qCell),IF(COUNT($F$2:F368)=1,0,F368-F367),((qCell/COUNT($F$2:F368))*(I369-I368))+((1-(qCell/COUNT($F$2:F368)))*J368))),J368),IF(AND(Temp!optSeasCoef=0,Temp!sts_multp=1),IF(H368="in-sample",IF(Q368=bigT,((qCell/bigT)*(I369/I368))+((1-(qCell/bigT))*J368),IF(qCell=0,1,IF(OR(ISBLANK(F369),COUNT($F$2:F368)&lt;=qCell),IF(COUNT($F$2:F368)=1,1,F368/F367),((qCell/COUNT($F$2:F368))*(I369/I368))+((1-(qCell/COUNT($F$2:F368)))*J368)))),J368),IF(Temp!sts_add=1,IF(H368="in-sample",IF(Q368=bigT,((qCell/bigT)*(I369-I368))+((1-(qCell/bigT))*J368),IF(OR(ISBLANK(F369),COUNT($AX$2:AX368)&lt;=qCell),IF(COUNT($AX$2:AX368)=1,0,AX368-AX367),((qCell/COUNT($AX$2:AX368))*(I369-I368))+((1-(qCell/COUNT($AX$2:AX368)))*J368))),J368),IF(H368="in-sample",IF(Q368=bigT,((qCell/bigT)*(I369/I368))+((1-(qCell/bigT))*J368),IF(qCell=0,1,IF(OR(ISBLANK(F369),COUNT($AX$2:AX368)&lt;=qCell),IF(COUNT($AX$2:AX368)=1,1,AX368/AX367),((qCell/COUNT($AX$2:AX368))*(I369/I368))+((1-(qCell/COUNT($AX$2:AX368)))*J368)))),J368)))))))</f>
        <v/>
      </c>
      <c r="K369" s="120" t="str">
        <f>IF(H369="","",IF(AND(Temp!optSeasCoef=0,Temp!sts_add=1),IF(H369="out-sample",I369+(Q369*J369),I369+J369),IF(AND(Temp!optSeasCoef=0,Temp!sts_multp=1),IF(H369="out-sample",I369*(J369^Q369),I369*J369),IF(Temp!sts_add=1,IF(H369="out-sample",(I369+(Q369*J369))*G369,(I369+J369)*G369),IF(H369="out-sample",I369*(J369^Q369)*G369,I369*J369*G369)))))</f>
        <v/>
      </c>
      <c r="L369" s="116" t="str">
        <f t="shared" si="55"/>
        <v/>
      </c>
      <c r="M369" s="116" t="str">
        <f t="shared" si="56"/>
        <v/>
      </c>
      <c r="N369" s="116" t="str">
        <f t="shared" si="57"/>
        <v/>
      </c>
      <c r="O369" s="116" t="str">
        <f t="shared" si="58"/>
        <v/>
      </c>
      <c r="P369" s="116" t="str">
        <f t="shared" si="59"/>
        <v/>
      </c>
      <c r="Q369" s="94" t="str">
        <f>IF(AND(Temp!fhor_indata=1,ISBLANK(F369),H368="in-sample"),1,IF(AND(Temp!fhor_indata=1,H368="out-sample",Q368&lt;XfHor),Q368+1,IF(ISBLANK(F369),"",IF(AND(H369="out-sample",H368="in-sample"),1,IF(AND(H369="out-sample",H368="out-sample"),Q368+1,IF(ISNUMBER(Q368),Q368+1,1))))))</f>
        <v/>
      </c>
      <c r="R369" s="94" t="str">
        <f t="shared" si="60"/>
        <v/>
      </c>
      <c r="S369" s="94" t="str">
        <f>IF(Temp!fhor_indata=1,IF(S368=XobsHor,1,IF(COUNT($S$2:S368)&lt;=XobsHor,S368+1,IF(AND(COUNT($S$2:S368)&lt;=XobsHor+XfHor,IFERROR(MOD(S368,XobsHor)&lt;XfHor,FALSE)),S368+1,""))),IF(ISBLANK(F369),"",IF(S368=maxP,1,IF(S368&lt;maxP,S368+1,IF(COUNT($S$2:S369)&lt;=XobsHor,S368+1,"")))))</f>
        <v/>
      </c>
      <c r="T369" s="3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W369" s="122" t="str">
        <f t="shared" si="62"/>
        <v/>
      </c>
      <c r="AX369" s="123" t="str">
        <f t="shared" si="63"/>
        <v/>
      </c>
      <c r="AY369" s="124" t="str">
        <f t="shared" si="64"/>
        <v/>
      </c>
      <c r="AZ369" s="124" t="str">
        <f t="shared" si="65"/>
        <v/>
      </c>
      <c r="BF369" s="91"/>
    </row>
    <row r="370" spans="1:58" s="78" customFormat="1" ht="14.25" x14ac:dyDescent="0.2">
      <c r="A370" s="6"/>
      <c r="B370" s="6"/>
      <c r="C370" s="6"/>
      <c r="D370" s="3"/>
      <c r="E370" s="98" t="str">
        <f t="shared" si="61"/>
        <v/>
      </c>
      <c r="F370" s="117"/>
      <c r="G370" s="116" t="str">
        <f>IF(E370="","",IF(Temp!optSeasCoef=0,1,INDEX($C$2:$C$13,IF(MOD(COUNT($E$2:E370),seas_indx)=0,seas_indx,MOD(COUNT($E$2:E370),seas_indx)))))</f>
        <v/>
      </c>
      <c r="H370" s="97" t="str">
        <f>IFERROR(IF(Temp!fhor_indata=1,IF(COUNT($S$2:S370)&lt;=XobsHor,"in-sample",IF(AND(COUNT($S$2:S370)&lt;=XobsHor+XfHor,MOD(S369,XobsHor)&lt;XfHor),"out-sample","")),IF(ISBLANK(F370),"",IF(COUNT($F$2:F370)&lt;=XobsHor-XfHor,"in-sample","out-sample"))),"")</f>
        <v/>
      </c>
      <c r="I370" s="120" t="str">
        <f>IF(AND(ISBLANK(F369),H369="in-sample"),"",IF(AND(Temp!fhor_indata=1,H369="out-sample",H370="out-sample"),I369,IF(AND(ISBLANK(F370),H369="out-sample"),"",IF(AND(Temp!optSeasCoef=0,Temp!sts_add=1),IF(H369="in-sample",IF(Q369=bigT,((pCell/bigT)*F369)+((1-(pCell/bigT))*(I369+J369)),IF(OR(ISBLANK(F370),COUNT($F$2:F369)&lt;=pCell),F369,((pCell/COUNT($F$2:F369))*F369)+((1-(pCell/COUNT($F$2:F369)))*(I369+J369)))),I369),IF(AND(Temp!optSeasCoef=0,Temp!sts_multp=1),IF(H369="in-sample",IF(Q369=bigT,((pCell/bigT)*F369)+((1-(pCell/bigT))*(I369*J369)),IF(OR(ISBLANK(F370),COUNT(F$2:$F369)&lt;=pCell),F369,((pCell/COUNT($F$2:F369))*F369)+((1-(pCell/COUNT($F$2:F369)))*(I369*J369)))),I369),IF(Temp!sts_add=1,IF(H369="in-sample",IF(Q369=bigT,((pCell/bigT)*AX369)+((1-(pCell/bigT))*(I369+J369)),IF(OR(ISBLANK(F370),COUNT($AX$2:AX369)&lt;=pCell),AX369,((pCell/COUNT($AX$2:AX369))*AX369)+((1-(pCell/COUNT($AX$2:AX369)))*(I369+J369)))),I369),IF(H369="in-sample",IF(Q369=bigT,((pCell/bigT)*AX369)+((1-(pCell/bigT))*(I369*J369)),IF(OR(ISBLANK(F370),COUNT($AX$2:AX369)&lt;=pCell),AX369,((pCell/COUNT($AX$2:AX369))*AX369)+((1-(pCell/COUNT($AX$2:AX369)))*(I369*J369)))),I369)))))))</f>
        <v/>
      </c>
      <c r="J370" s="120" t="str">
        <f>IF(AND(ISBLANK(F369),H369="in-sample"),"",IF(AND(Temp!fhor_indata=1,H369="out-sample",H370="out-sample"),J369,IF(AND(ISBLANK(F370),H369="out-sample"),"",IF(AND(Temp!optSeasCoef=0,Temp!sts_add=1),IF(H369="in-sample",IF(Q369=bigT,((qCell/bigT)*(I370-I369))+((1-(qCell/bigT))*J369),IF(OR(ISBLANK(F370),COUNT($F$2:F369)&lt;=qCell),IF(COUNT($F$2:F369)=1,0,F369-F368),((qCell/COUNT($F$2:F369))*(I370-I369))+((1-(qCell/COUNT($F$2:F369)))*J369))),J369),IF(AND(Temp!optSeasCoef=0,Temp!sts_multp=1),IF(H369="in-sample",IF(Q369=bigT,((qCell/bigT)*(I370/I369))+((1-(qCell/bigT))*J369),IF(qCell=0,1,IF(OR(ISBLANK(F370),COUNT($F$2:F369)&lt;=qCell),IF(COUNT($F$2:F369)=1,1,F369/F368),((qCell/COUNT($F$2:F369))*(I370/I369))+((1-(qCell/COUNT($F$2:F369)))*J369)))),J369),IF(Temp!sts_add=1,IF(H369="in-sample",IF(Q369=bigT,((qCell/bigT)*(I370-I369))+((1-(qCell/bigT))*J369),IF(OR(ISBLANK(F370),COUNT($AX$2:AX369)&lt;=qCell),IF(COUNT($AX$2:AX369)=1,0,AX369-AX368),((qCell/COUNT($AX$2:AX369))*(I370-I369))+((1-(qCell/COUNT($AX$2:AX369)))*J369))),J369),IF(H369="in-sample",IF(Q369=bigT,((qCell/bigT)*(I370/I369))+((1-(qCell/bigT))*J369),IF(qCell=0,1,IF(OR(ISBLANK(F370),COUNT($AX$2:AX369)&lt;=qCell),IF(COUNT($AX$2:AX369)=1,1,AX369/AX368),((qCell/COUNT($AX$2:AX369))*(I370/I369))+((1-(qCell/COUNT($AX$2:AX369)))*J369)))),J369)))))))</f>
        <v/>
      </c>
      <c r="K370" s="120" t="str">
        <f>IF(H370="","",IF(AND(Temp!optSeasCoef=0,Temp!sts_add=1),IF(H370="out-sample",I370+(Q370*J370),I370+J370),IF(AND(Temp!optSeasCoef=0,Temp!sts_multp=1),IF(H370="out-sample",I370*(J370^Q370),I370*J370),IF(Temp!sts_add=1,IF(H370="out-sample",(I370+(Q370*J370))*G370,(I370+J370)*G370),IF(H370="out-sample",I370*(J370^Q370)*G370,I370*J370*G370)))))</f>
        <v/>
      </c>
      <c r="L370" s="116" t="str">
        <f t="shared" si="55"/>
        <v/>
      </c>
      <c r="M370" s="116" t="str">
        <f t="shared" si="56"/>
        <v/>
      </c>
      <c r="N370" s="116" t="str">
        <f t="shared" si="57"/>
        <v/>
      </c>
      <c r="O370" s="116" t="str">
        <f t="shared" si="58"/>
        <v/>
      </c>
      <c r="P370" s="116" t="str">
        <f t="shared" si="59"/>
        <v/>
      </c>
      <c r="Q370" s="94" t="str">
        <f>IF(AND(Temp!fhor_indata=1,ISBLANK(F370),H369="in-sample"),1,IF(AND(Temp!fhor_indata=1,H369="out-sample",Q369&lt;XfHor),Q369+1,IF(ISBLANK(F370),"",IF(AND(H370="out-sample",H369="in-sample"),1,IF(AND(H370="out-sample",H369="out-sample"),Q369+1,IF(ISNUMBER(Q369),Q369+1,1))))))</f>
        <v/>
      </c>
      <c r="R370" s="94" t="str">
        <f t="shared" si="60"/>
        <v/>
      </c>
      <c r="S370" s="94" t="str">
        <f>IF(Temp!fhor_indata=1,IF(S369=XobsHor,1,IF(COUNT($S$2:S369)&lt;=XobsHor,S369+1,IF(AND(COUNT($S$2:S369)&lt;=XobsHor+XfHor,IFERROR(MOD(S369,XobsHor)&lt;XfHor,FALSE)),S369+1,""))),IF(ISBLANK(F370),"",IF(S369=maxP,1,IF(S369&lt;maxP,S369+1,IF(COUNT($S$2:S370)&lt;=XobsHor,S369+1,"")))))</f>
        <v/>
      </c>
      <c r="T370" s="3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W370" s="122" t="str">
        <f t="shared" si="62"/>
        <v/>
      </c>
      <c r="AX370" s="123" t="str">
        <f t="shared" si="63"/>
        <v/>
      </c>
      <c r="AY370" s="124" t="str">
        <f t="shared" si="64"/>
        <v/>
      </c>
      <c r="AZ370" s="124" t="str">
        <f t="shared" si="65"/>
        <v/>
      </c>
      <c r="BF370" s="91"/>
    </row>
    <row r="371" spans="1:58" s="78" customFormat="1" ht="14.25" x14ac:dyDescent="0.2">
      <c r="A371" s="6"/>
      <c r="B371" s="6"/>
      <c r="C371" s="6"/>
      <c r="D371" s="3"/>
      <c r="E371" s="98" t="str">
        <f t="shared" si="61"/>
        <v/>
      </c>
      <c r="F371" s="117"/>
      <c r="G371" s="116" t="str">
        <f>IF(E371="","",IF(Temp!optSeasCoef=0,1,INDEX($C$2:$C$13,IF(MOD(COUNT($E$2:E371),seas_indx)=0,seas_indx,MOD(COUNT($E$2:E371),seas_indx)))))</f>
        <v/>
      </c>
      <c r="H371" s="97" t="str">
        <f>IFERROR(IF(Temp!fhor_indata=1,IF(COUNT($S$2:S371)&lt;=XobsHor,"in-sample",IF(AND(COUNT($S$2:S371)&lt;=XobsHor+XfHor,MOD(S370,XobsHor)&lt;XfHor),"out-sample","")),IF(ISBLANK(F371),"",IF(COUNT($F$2:F371)&lt;=XobsHor-XfHor,"in-sample","out-sample"))),"")</f>
        <v/>
      </c>
      <c r="I371" s="120" t="str">
        <f>IF(AND(ISBLANK(F370),H370="in-sample"),"",IF(AND(Temp!fhor_indata=1,H370="out-sample",H371="out-sample"),I370,IF(AND(ISBLANK(F371),H370="out-sample"),"",IF(AND(Temp!optSeasCoef=0,Temp!sts_add=1),IF(H370="in-sample",IF(Q370=bigT,((pCell/bigT)*F370)+((1-(pCell/bigT))*(I370+J370)),IF(OR(ISBLANK(F371),COUNT($F$2:F370)&lt;=pCell),F370,((pCell/COUNT($F$2:F370))*F370)+((1-(pCell/COUNT($F$2:F370)))*(I370+J370)))),I370),IF(AND(Temp!optSeasCoef=0,Temp!sts_multp=1),IF(H370="in-sample",IF(Q370=bigT,((pCell/bigT)*F370)+((1-(pCell/bigT))*(I370*J370)),IF(OR(ISBLANK(F371),COUNT(F$2:$F370)&lt;=pCell),F370,((pCell/COUNT($F$2:F370))*F370)+((1-(pCell/COUNT($F$2:F370)))*(I370*J370)))),I370),IF(Temp!sts_add=1,IF(H370="in-sample",IF(Q370=bigT,((pCell/bigT)*AX370)+((1-(pCell/bigT))*(I370+J370)),IF(OR(ISBLANK(F371),COUNT($AX$2:AX370)&lt;=pCell),AX370,((pCell/COUNT($AX$2:AX370))*AX370)+((1-(pCell/COUNT($AX$2:AX370)))*(I370+J370)))),I370),IF(H370="in-sample",IF(Q370=bigT,((pCell/bigT)*AX370)+((1-(pCell/bigT))*(I370*J370)),IF(OR(ISBLANK(F371),COUNT($AX$2:AX370)&lt;=pCell),AX370,((pCell/COUNT($AX$2:AX370))*AX370)+((1-(pCell/COUNT($AX$2:AX370)))*(I370*J370)))),I370)))))))</f>
        <v/>
      </c>
      <c r="J371" s="120" t="str">
        <f>IF(AND(ISBLANK(F370),H370="in-sample"),"",IF(AND(Temp!fhor_indata=1,H370="out-sample",H371="out-sample"),J370,IF(AND(ISBLANK(F371),H370="out-sample"),"",IF(AND(Temp!optSeasCoef=0,Temp!sts_add=1),IF(H370="in-sample",IF(Q370=bigT,((qCell/bigT)*(I371-I370))+((1-(qCell/bigT))*J370),IF(OR(ISBLANK(F371),COUNT($F$2:F370)&lt;=qCell),IF(COUNT($F$2:F370)=1,0,F370-F369),((qCell/COUNT($F$2:F370))*(I371-I370))+((1-(qCell/COUNT($F$2:F370)))*J370))),J370),IF(AND(Temp!optSeasCoef=0,Temp!sts_multp=1),IF(H370="in-sample",IF(Q370=bigT,((qCell/bigT)*(I371/I370))+((1-(qCell/bigT))*J370),IF(qCell=0,1,IF(OR(ISBLANK(F371),COUNT($F$2:F370)&lt;=qCell),IF(COUNT($F$2:F370)=1,1,F370/F369),((qCell/COUNT($F$2:F370))*(I371/I370))+((1-(qCell/COUNT($F$2:F370)))*J370)))),J370),IF(Temp!sts_add=1,IF(H370="in-sample",IF(Q370=bigT,((qCell/bigT)*(I371-I370))+((1-(qCell/bigT))*J370),IF(OR(ISBLANK(F371),COUNT($AX$2:AX370)&lt;=qCell),IF(COUNT($AX$2:AX370)=1,0,AX370-AX369),((qCell/COUNT($AX$2:AX370))*(I371-I370))+((1-(qCell/COUNT($AX$2:AX370)))*J370))),J370),IF(H370="in-sample",IF(Q370=bigT,((qCell/bigT)*(I371/I370))+((1-(qCell/bigT))*J370),IF(qCell=0,1,IF(OR(ISBLANK(F371),COUNT($AX$2:AX370)&lt;=qCell),IF(COUNT($AX$2:AX370)=1,1,AX370/AX369),((qCell/COUNT($AX$2:AX370))*(I371/I370))+((1-(qCell/COUNT($AX$2:AX370)))*J370)))),J370)))))))</f>
        <v/>
      </c>
      <c r="K371" s="120" t="str">
        <f>IF(H371="","",IF(AND(Temp!optSeasCoef=0,Temp!sts_add=1),IF(H371="out-sample",I371+(Q371*J371),I371+J371),IF(AND(Temp!optSeasCoef=0,Temp!sts_multp=1),IF(H371="out-sample",I371*(J371^Q371),I371*J371),IF(Temp!sts_add=1,IF(H371="out-sample",(I371+(Q371*J371))*G371,(I371+J371)*G371),IF(H371="out-sample",I371*(J371^Q371)*G371,I371*J371*G371)))))</f>
        <v/>
      </c>
      <c r="L371" s="116" t="str">
        <f t="shared" si="55"/>
        <v/>
      </c>
      <c r="M371" s="116" t="str">
        <f t="shared" si="56"/>
        <v/>
      </c>
      <c r="N371" s="116" t="str">
        <f t="shared" si="57"/>
        <v/>
      </c>
      <c r="O371" s="116" t="str">
        <f t="shared" si="58"/>
        <v/>
      </c>
      <c r="P371" s="116" t="str">
        <f t="shared" si="59"/>
        <v/>
      </c>
      <c r="Q371" s="94" t="str">
        <f>IF(AND(Temp!fhor_indata=1,ISBLANK(F371),H370="in-sample"),1,IF(AND(Temp!fhor_indata=1,H370="out-sample",Q370&lt;XfHor),Q370+1,IF(ISBLANK(F371),"",IF(AND(H371="out-sample",H370="in-sample"),1,IF(AND(H371="out-sample",H370="out-sample"),Q370+1,IF(ISNUMBER(Q370),Q370+1,1))))))</f>
        <v/>
      </c>
      <c r="R371" s="94" t="str">
        <f t="shared" si="60"/>
        <v/>
      </c>
      <c r="S371" s="94" t="str">
        <f>IF(Temp!fhor_indata=1,IF(S370=XobsHor,1,IF(COUNT($S$2:S370)&lt;=XobsHor,S370+1,IF(AND(COUNT($S$2:S370)&lt;=XobsHor+XfHor,IFERROR(MOD(S370,XobsHor)&lt;XfHor,FALSE)),S370+1,""))),IF(ISBLANK(F371),"",IF(S370=maxP,1,IF(S370&lt;maxP,S370+1,IF(COUNT($S$2:S371)&lt;=XobsHor,S370+1,"")))))</f>
        <v/>
      </c>
      <c r="T371" s="3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W371" s="122" t="str">
        <f t="shared" si="62"/>
        <v/>
      </c>
      <c r="AX371" s="123" t="str">
        <f t="shared" si="63"/>
        <v/>
      </c>
      <c r="AY371" s="124" t="str">
        <f t="shared" si="64"/>
        <v/>
      </c>
      <c r="AZ371" s="124" t="str">
        <f t="shared" si="65"/>
        <v/>
      </c>
      <c r="BF371" s="91"/>
    </row>
    <row r="372" spans="1:58" s="78" customFormat="1" ht="14.25" x14ac:dyDescent="0.2">
      <c r="A372" s="6"/>
      <c r="B372" s="6"/>
      <c r="C372" s="6"/>
      <c r="D372" s="3"/>
      <c r="E372" s="98" t="str">
        <f t="shared" si="61"/>
        <v/>
      </c>
      <c r="F372" s="117"/>
      <c r="G372" s="116" t="str">
        <f>IF(E372="","",IF(Temp!optSeasCoef=0,1,INDEX($C$2:$C$13,IF(MOD(COUNT($E$2:E372),seas_indx)=0,seas_indx,MOD(COUNT($E$2:E372),seas_indx)))))</f>
        <v/>
      </c>
      <c r="H372" s="97" t="str">
        <f>IFERROR(IF(Temp!fhor_indata=1,IF(COUNT($S$2:S372)&lt;=XobsHor,"in-sample",IF(AND(COUNT($S$2:S372)&lt;=XobsHor+XfHor,MOD(S371,XobsHor)&lt;XfHor),"out-sample","")),IF(ISBLANK(F372),"",IF(COUNT($F$2:F372)&lt;=XobsHor-XfHor,"in-sample","out-sample"))),"")</f>
        <v/>
      </c>
      <c r="I372" s="120" t="str">
        <f>IF(AND(ISBLANK(F371),H371="in-sample"),"",IF(AND(Temp!fhor_indata=1,H371="out-sample",H372="out-sample"),I371,IF(AND(ISBLANK(F372),H371="out-sample"),"",IF(AND(Temp!optSeasCoef=0,Temp!sts_add=1),IF(H371="in-sample",IF(Q371=bigT,((pCell/bigT)*F371)+((1-(pCell/bigT))*(I371+J371)),IF(OR(ISBLANK(F372),COUNT($F$2:F371)&lt;=pCell),F371,((pCell/COUNT($F$2:F371))*F371)+((1-(pCell/COUNT($F$2:F371)))*(I371+J371)))),I371),IF(AND(Temp!optSeasCoef=0,Temp!sts_multp=1),IF(H371="in-sample",IF(Q371=bigT,((pCell/bigT)*F371)+((1-(pCell/bigT))*(I371*J371)),IF(OR(ISBLANK(F372),COUNT(F$2:$F371)&lt;=pCell),F371,((pCell/COUNT($F$2:F371))*F371)+((1-(pCell/COUNT($F$2:F371)))*(I371*J371)))),I371),IF(Temp!sts_add=1,IF(H371="in-sample",IF(Q371=bigT,((pCell/bigT)*AX371)+((1-(pCell/bigT))*(I371+J371)),IF(OR(ISBLANK(F372),COUNT($AX$2:AX371)&lt;=pCell),AX371,((pCell/COUNT($AX$2:AX371))*AX371)+((1-(pCell/COUNT($AX$2:AX371)))*(I371+J371)))),I371),IF(H371="in-sample",IF(Q371=bigT,((pCell/bigT)*AX371)+((1-(pCell/bigT))*(I371*J371)),IF(OR(ISBLANK(F372),COUNT($AX$2:AX371)&lt;=pCell),AX371,((pCell/COUNT($AX$2:AX371))*AX371)+((1-(pCell/COUNT($AX$2:AX371)))*(I371*J371)))),I371)))))))</f>
        <v/>
      </c>
      <c r="J372" s="120" t="str">
        <f>IF(AND(ISBLANK(F371),H371="in-sample"),"",IF(AND(Temp!fhor_indata=1,H371="out-sample",H372="out-sample"),J371,IF(AND(ISBLANK(F372),H371="out-sample"),"",IF(AND(Temp!optSeasCoef=0,Temp!sts_add=1),IF(H371="in-sample",IF(Q371=bigT,((qCell/bigT)*(I372-I371))+((1-(qCell/bigT))*J371),IF(OR(ISBLANK(F372),COUNT($F$2:F371)&lt;=qCell),IF(COUNT($F$2:F371)=1,0,F371-F370),((qCell/COUNT($F$2:F371))*(I372-I371))+((1-(qCell/COUNT($F$2:F371)))*J371))),J371),IF(AND(Temp!optSeasCoef=0,Temp!sts_multp=1),IF(H371="in-sample",IF(Q371=bigT,((qCell/bigT)*(I372/I371))+((1-(qCell/bigT))*J371),IF(qCell=0,1,IF(OR(ISBLANK(F372),COUNT($F$2:F371)&lt;=qCell),IF(COUNT($F$2:F371)=1,1,F371/F370),((qCell/COUNT($F$2:F371))*(I372/I371))+((1-(qCell/COUNT($F$2:F371)))*J371)))),J371),IF(Temp!sts_add=1,IF(H371="in-sample",IF(Q371=bigT,((qCell/bigT)*(I372-I371))+((1-(qCell/bigT))*J371),IF(OR(ISBLANK(F372),COUNT($AX$2:AX371)&lt;=qCell),IF(COUNT($AX$2:AX371)=1,0,AX371-AX370),((qCell/COUNT($AX$2:AX371))*(I372-I371))+((1-(qCell/COUNT($AX$2:AX371)))*J371))),J371),IF(H371="in-sample",IF(Q371=bigT,((qCell/bigT)*(I372/I371))+((1-(qCell/bigT))*J371),IF(qCell=0,1,IF(OR(ISBLANK(F372),COUNT($AX$2:AX371)&lt;=qCell),IF(COUNT($AX$2:AX371)=1,1,AX371/AX370),((qCell/COUNT($AX$2:AX371))*(I372/I371))+((1-(qCell/COUNT($AX$2:AX371)))*J371)))),J371)))))))</f>
        <v/>
      </c>
      <c r="K372" s="120" t="str">
        <f>IF(H372="","",IF(AND(Temp!optSeasCoef=0,Temp!sts_add=1),IF(H372="out-sample",I372+(Q372*J372),I372+J372),IF(AND(Temp!optSeasCoef=0,Temp!sts_multp=1),IF(H372="out-sample",I372*(J372^Q372),I372*J372),IF(Temp!sts_add=1,IF(H372="out-sample",(I372+(Q372*J372))*G372,(I372+J372)*G372),IF(H372="out-sample",I372*(J372^Q372)*G372,I372*J372*G372)))))</f>
        <v/>
      </c>
      <c r="L372" s="116" t="str">
        <f t="shared" si="55"/>
        <v/>
      </c>
      <c r="M372" s="116" t="str">
        <f t="shared" si="56"/>
        <v/>
      </c>
      <c r="N372" s="116" t="str">
        <f t="shared" si="57"/>
        <v/>
      </c>
      <c r="O372" s="116" t="str">
        <f t="shared" si="58"/>
        <v/>
      </c>
      <c r="P372" s="116" t="str">
        <f t="shared" si="59"/>
        <v/>
      </c>
      <c r="Q372" s="94" t="str">
        <f>IF(AND(Temp!fhor_indata=1,ISBLANK(F372),H371="in-sample"),1,IF(AND(Temp!fhor_indata=1,H371="out-sample",Q371&lt;XfHor),Q371+1,IF(ISBLANK(F372),"",IF(AND(H372="out-sample",H371="in-sample"),1,IF(AND(H372="out-sample",H371="out-sample"),Q371+1,IF(ISNUMBER(Q371),Q371+1,1))))))</f>
        <v/>
      </c>
      <c r="R372" s="94" t="str">
        <f t="shared" si="60"/>
        <v/>
      </c>
      <c r="S372" s="94" t="str">
        <f>IF(Temp!fhor_indata=1,IF(S371=XobsHor,1,IF(COUNT($S$2:S371)&lt;=XobsHor,S371+1,IF(AND(COUNT($S$2:S371)&lt;=XobsHor+XfHor,IFERROR(MOD(S371,XobsHor)&lt;XfHor,FALSE)),S371+1,""))),IF(ISBLANK(F372),"",IF(S371=maxP,1,IF(S371&lt;maxP,S371+1,IF(COUNT($S$2:S372)&lt;=XobsHor,S371+1,"")))))</f>
        <v/>
      </c>
      <c r="T372" s="3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W372" s="122" t="str">
        <f t="shared" si="62"/>
        <v/>
      </c>
      <c r="AX372" s="123" t="str">
        <f t="shared" si="63"/>
        <v/>
      </c>
      <c r="AY372" s="124" t="str">
        <f t="shared" si="64"/>
        <v/>
      </c>
      <c r="AZ372" s="124" t="str">
        <f t="shared" si="65"/>
        <v/>
      </c>
      <c r="BF372" s="91"/>
    </row>
    <row r="373" spans="1:58" s="78" customFormat="1" ht="14.25" x14ac:dyDescent="0.2">
      <c r="A373" s="6"/>
      <c r="B373" s="6"/>
      <c r="C373" s="6"/>
      <c r="D373" s="3"/>
      <c r="E373" s="98" t="str">
        <f t="shared" si="61"/>
        <v/>
      </c>
      <c r="F373" s="117"/>
      <c r="G373" s="116" t="str">
        <f>IF(E373="","",IF(Temp!optSeasCoef=0,1,INDEX($C$2:$C$13,IF(MOD(COUNT($E$2:E373),seas_indx)=0,seas_indx,MOD(COUNT($E$2:E373),seas_indx)))))</f>
        <v/>
      </c>
      <c r="H373" s="97" t="str">
        <f>IFERROR(IF(Temp!fhor_indata=1,IF(COUNT($S$2:S373)&lt;=XobsHor,"in-sample",IF(AND(COUNT($S$2:S373)&lt;=XobsHor+XfHor,MOD(S372,XobsHor)&lt;XfHor),"out-sample","")),IF(ISBLANK(F373),"",IF(COUNT($F$2:F373)&lt;=XobsHor-XfHor,"in-sample","out-sample"))),"")</f>
        <v/>
      </c>
      <c r="I373" s="120" t="str">
        <f>IF(AND(ISBLANK(F372),H372="in-sample"),"",IF(AND(Temp!fhor_indata=1,H372="out-sample",H373="out-sample"),I372,IF(AND(ISBLANK(F373),H372="out-sample"),"",IF(AND(Temp!optSeasCoef=0,Temp!sts_add=1),IF(H372="in-sample",IF(Q372=bigT,((pCell/bigT)*F372)+((1-(pCell/bigT))*(I372+J372)),IF(OR(ISBLANK(F373),COUNT($F$2:F372)&lt;=pCell),F372,((pCell/COUNT($F$2:F372))*F372)+((1-(pCell/COUNT($F$2:F372)))*(I372+J372)))),I372),IF(AND(Temp!optSeasCoef=0,Temp!sts_multp=1),IF(H372="in-sample",IF(Q372=bigT,((pCell/bigT)*F372)+((1-(pCell/bigT))*(I372*J372)),IF(OR(ISBLANK(F373),COUNT(F$2:$F372)&lt;=pCell),F372,((pCell/COUNT($F$2:F372))*F372)+((1-(pCell/COUNT($F$2:F372)))*(I372*J372)))),I372),IF(Temp!sts_add=1,IF(H372="in-sample",IF(Q372=bigT,((pCell/bigT)*AX372)+((1-(pCell/bigT))*(I372+J372)),IF(OR(ISBLANK(F373),COUNT($AX$2:AX372)&lt;=pCell),AX372,((pCell/COUNT($AX$2:AX372))*AX372)+((1-(pCell/COUNT($AX$2:AX372)))*(I372+J372)))),I372),IF(H372="in-sample",IF(Q372=bigT,((pCell/bigT)*AX372)+((1-(pCell/bigT))*(I372*J372)),IF(OR(ISBLANK(F373),COUNT($AX$2:AX372)&lt;=pCell),AX372,((pCell/COUNT($AX$2:AX372))*AX372)+((1-(pCell/COUNT($AX$2:AX372)))*(I372*J372)))),I372)))))))</f>
        <v/>
      </c>
      <c r="J373" s="120" t="str">
        <f>IF(AND(ISBLANK(F372),H372="in-sample"),"",IF(AND(Temp!fhor_indata=1,H372="out-sample",H373="out-sample"),J372,IF(AND(ISBLANK(F373),H372="out-sample"),"",IF(AND(Temp!optSeasCoef=0,Temp!sts_add=1),IF(H372="in-sample",IF(Q372=bigT,((qCell/bigT)*(I373-I372))+((1-(qCell/bigT))*J372),IF(OR(ISBLANK(F373),COUNT($F$2:F372)&lt;=qCell),IF(COUNT($F$2:F372)=1,0,F372-F371),((qCell/COUNT($F$2:F372))*(I373-I372))+((1-(qCell/COUNT($F$2:F372)))*J372))),J372),IF(AND(Temp!optSeasCoef=0,Temp!sts_multp=1),IF(H372="in-sample",IF(Q372=bigT,((qCell/bigT)*(I373/I372))+((1-(qCell/bigT))*J372),IF(qCell=0,1,IF(OR(ISBLANK(F373),COUNT($F$2:F372)&lt;=qCell),IF(COUNT($F$2:F372)=1,1,F372/F371),((qCell/COUNT($F$2:F372))*(I373/I372))+((1-(qCell/COUNT($F$2:F372)))*J372)))),J372),IF(Temp!sts_add=1,IF(H372="in-sample",IF(Q372=bigT,((qCell/bigT)*(I373-I372))+((1-(qCell/bigT))*J372),IF(OR(ISBLANK(F373),COUNT($AX$2:AX372)&lt;=qCell),IF(COUNT($AX$2:AX372)=1,0,AX372-AX371),((qCell/COUNT($AX$2:AX372))*(I373-I372))+((1-(qCell/COUNT($AX$2:AX372)))*J372))),J372),IF(H372="in-sample",IF(Q372=bigT,((qCell/bigT)*(I373/I372))+((1-(qCell/bigT))*J372),IF(qCell=0,1,IF(OR(ISBLANK(F373),COUNT($AX$2:AX372)&lt;=qCell),IF(COUNT($AX$2:AX372)=1,1,AX372/AX371),((qCell/COUNT($AX$2:AX372))*(I373/I372))+((1-(qCell/COUNT($AX$2:AX372)))*J372)))),J372)))))))</f>
        <v/>
      </c>
      <c r="K373" s="120" t="str">
        <f>IF(H373="","",IF(AND(Temp!optSeasCoef=0,Temp!sts_add=1),IF(H373="out-sample",I373+(Q373*J373),I373+J373),IF(AND(Temp!optSeasCoef=0,Temp!sts_multp=1),IF(H373="out-sample",I373*(J373^Q373),I373*J373),IF(Temp!sts_add=1,IF(H373="out-sample",(I373+(Q373*J373))*G373,(I373+J373)*G373),IF(H373="out-sample",I373*(J373^Q373)*G373,I373*J373*G373)))))</f>
        <v/>
      </c>
      <c r="L373" s="116" t="str">
        <f t="shared" si="55"/>
        <v/>
      </c>
      <c r="M373" s="116" t="str">
        <f t="shared" si="56"/>
        <v/>
      </c>
      <c r="N373" s="116" t="str">
        <f t="shared" si="57"/>
        <v/>
      </c>
      <c r="O373" s="116" t="str">
        <f t="shared" si="58"/>
        <v/>
      </c>
      <c r="P373" s="116" t="str">
        <f t="shared" si="59"/>
        <v/>
      </c>
      <c r="Q373" s="94" t="str">
        <f>IF(AND(Temp!fhor_indata=1,ISBLANK(F373),H372="in-sample"),1,IF(AND(Temp!fhor_indata=1,H372="out-sample",Q372&lt;XfHor),Q372+1,IF(ISBLANK(F373),"",IF(AND(H373="out-sample",H372="in-sample"),1,IF(AND(H373="out-sample",H372="out-sample"),Q372+1,IF(ISNUMBER(Q372),Q372+1,1))))))</f>
        <v/>
      </c>
      <c r="R373" s="94" t="str">
        <f t="shared" si="60"/>
        <v/>
      </c>
      <c r="S373" s="94" t="str">
        <f>IF(Temp!fhor_indata=1,IF(S372=XobsHor,1,IF(COUNT($S$2:S372)&lt;=XobsHor,S372+1,IF(AND(COUNT($S$2:S372)&lt;=XobsHor+XfHor,IFERROR(MOD(S372,XobsHor)&lt;XfHor,FALSE)),S372+1,""))),IF(ISBLANK(F373),"",IF(S372=maxP,1,IF(S372&lt;maxP,S372+1,IF(COUNT($S$2:S373)&lt;=XobsHor,S372+1,"")))))</f>
        <v/>
      </c>
      <c r="T373" s="3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W373" s="122" t="str">
        <f t="shared" si="62"/>
        <v/>
      </c>
      <c r="AX373" s="123" t="str">
        <f t="shared" si="63"/>
        <v/>
      </c>
      <c r="AY373" s="124" t="str">
        <f t="shared" si="64"/>
        <v/>
      </c>
      <c r="AZ373" s="124" t="str">
        <f t="shared" si="65"/>
        <v/>
      </c>
      <c r="BF373" s="91"/>
    </row>
    <row r="374" spans="1:58" s="78" customFormat="1" ht="14.25" x14ac:dyDescent="0.2">
      <c r="A374" s="6"/>
      <c r="B374" s="6"/>
      <c r="C374" s="6"/>
      <c r="D374" s="3"/>
      <c r="E374" s="98" t="str">
        <f t="shared" si="61"/>
        <v/>
      </c>
      <c r="F374" s="117"/>
      <c r="G374" s="116" t="str">
        <f>IF(E374="","",IF(Temp!optSeasCoef=0,1,INDEX($C$2:$C$13,IF(MOD(COUNT($E$2:E374),seas_indx)=0,seas_indx,MOD(COUNT($E$2:E374),seas_indx)))))</f>
        <v/>
      </c>
      <c r="H374" s="97" t="str">
        <f>IFERROR(IF(Temp!fhor_indata=1,IF(COUNT($S$2:S374)&lt;=XobsHor,"in-sample",IF(AND(COUNT($S$2:S374)&lt;=XobsHor+XfHor,MOD(S373,XobsHor)&lt;XfHor),"out-sample","")),IF(ISBLANK(F374),"",IF(COUNT($F$2:F374)&lt;=XobsHor-XfHor,"in-sample","out-sample"))),"")</f>
        <v/>
      </c>
      <c r="I374" s="120" t="str">
        <f>IF(AND(ISBLANK(F373),H373="in-sample"),"",IF(AND(Temp!fhor_indata=1,H373="out-sample",H374="out-sample"),I373,IF(AND(ISBLANK(F374),H373="out-sample"),"",IF(AND(Temp!optSeasCoef=0,Temp!sts_add=1),IF(H373="in-sample",IF(Q373=bigT,((pCell/bigT)*F373)+((1-(pCell/bigT))*(I373+J373)),IF(OR(ISBLANK(F374),COUNT($F$2:F373)&lt;=pCell),F373,((pCell/COUNT($F$2:F373))*F373)+((1-(pCell/COUNT($F$2:F373)))*(I373+J373)))),I373),IF(AND(Temp!optSeasCoef=0,Temp!sts_multp=1),IF(H373="in-sample",IF(Q373=bigT,((pCell/bigT)*F373)+((1-(pCell/bigT))*(I373*J373)),IF(OR(ISBLANK(F374),COUNT(F$2:$F373)&lt;=pCell),F373,((pCell/COUNT($F$2:F373))*F373)+((1-(pCell/COUNT($F$2:F373)))*(I373*J373)))),I373),IF(Temp!sts_add=1,IF(H373="in-sample",IF(Q373=bigT,((pCell/bigT)*AX373)+((1-(pCell/bigT))*(I373+J373)),IF(OR(ISBLANK(F374),COUNT($AX$2:AX373)&lt;=pCell),AX373,((pCell/COUNT($AX$2:AX373))*AX373)+((1-(pCell/COUNT($AX$2:AX373)))*(I373+J373)))),I373),IF(H373="in-sample",IF(Q373=bigT,((pCell/bigT)*AX373)+((1-(pCell/bigT))*(I373*J373)),IF(OR(ISBLANK(F374),COUNT($AX$2:AX373)&lt;=pCell),AX373,((pCell/COUNT($AX$2:AX373))*AX373)+((1-(pCell/COUNT($AX$2:AX373)))*(I373*J373)))),I373)))))))</f>
        <v/>
      </c>
      <c r="J374" s="120" t="str">
        <f>IF(AND(ISBLANK(F373),H373="in-sample"),"",IF(AND(Temp!fhor_indata=1,H373="out-sample",H374="out-sample"),J373,IF(AND(ISBLANK(F374),H373="out-sample"),"",IF(AND(Temp!optSeasCoef=0,Temp!sts_add=1),IF(H373="in-sample",IF(Q373=bigT,((qCell/bigT)*(I374-I373))+((1-(qCell/bigT))*J373),IF(OR(ISBLANK(F374),COUNT($F$2:F373)&lt;=qCell),IF(COUNT($F$2:F373)=1,0,F373-F372),((qCell/COUNT($F$2:F373))*(I374-I373))+((1-(qCell/COUNT($F$2:F373)))*J373))),J373),IF(AND(Temp!optSeasCoef=0,Temp!sts_multp=1),IF(H373="in-sample",IF(Q373=bigT,((qCell/bigT)*(I374/I373))+((1-(qCell/bigT))*J373),IF(qCell=0,1,IF(OR(ISBLANK(F374),COUNT($F$2:F373)&lt;=qCell),IF(COUNT($F$2:F373)=1,1,F373/F372),((qCell/COUNT($F$2:F373))*(I374/I373))+((1-(qCell/COUNT($F$2:F373)))*J373)))),J373),IF(Temp!sts_add=1,IF(H373="in-sample",IF(Q373=bigT,((qCell/bigT)*(I374-I373))+((1-(qCell/bigT))*J373),IF(OR(ISBLANK(F374),COUNT($AX$2:AX373)&lt;=qCell),IF(COUNT($AX$2:AX373)=1,0,AX373-AX372),((qCell/COUNT($AX$2:AX373))*(I374-I373))+((1-(qCell/COUNT($AX$2:AX373)))*J373))),J373),IF(H373="in-sample",IF(Q373=bigT,((qCell/bigT)*(I374/I373))+((1-(qCell/bigT))*J373),IF(qCell=0,1,IF(OR(ISBLANK(F374),COUNT($AX$2:AX373)&lt;=qCell),IF(COUNT($AX$2:AX373)=1,1,AX373/AX372),((qCell/COUNT($AX$2:AX373))*(I374/I373))+((1-(qCell/COUNT($AX$2:AX373)))*J373)))),J373)))))))</f>
        <v/>
      </c>
      <c r="K374" s="120" t="str">
        <f>IF(H374="","",IF(AND(Temp!optSeasCoef=0,Temp!sts_add=1),IF(H374="out-sample",I374+(Q374*J374),I374+J374),IF(AND(Temp!optSeasCoef=0,Temp!sts_multp=1),IF(H374="out-sample",I374*(J374^Q374),I374*J374),IF(Temp!sts_add=1,IF(H374="out-sample",(I374+(Q374*J374))*G374,(I374+J374)*G374),IF(H374="out-sample",I374*(J374^Q374)*G374,I374*J374*G374)))))</f>
        <v/>
      </c>
      <c r="L374" s="116" t="str">
        <f t="shared" si="55"/>
        <v/>
      </c>
      <c r="M374" s="116" t="str">
        <f t="shared" si="56"/>
        <v/>
      </c>
      <c r="N374" s="116" t="str">
        <f t="shared" si="57"/>
        <v/>
      </c>
      <c r="O374" s="116" t="str">
        <f t="shared" si="58"/>
        <v/>
      </c>
      <c r="P374" s="116" t="str">
        <f t="shared" si="59"/>
        <v/>
      </c>
      <c r="Q374" s="94" t="str">
        <f>IF(AND(Temp!fhor_indata=1,ISBLANK(F374),H373="in-sample"),1,IF(AND(Temp!fhor_indata=1,H373="out-sample",Q373&lt;XfHor),Q373+1,IF(ISBLANK(F374),"",IF(AND(H374="out-sample",H373="in-sample"),1,IF(AND(H374="out-sample",H373="out-sample"),Q373+1,IF(ISNUMBER(Q373),Q373+1,1))))))</f>
        <v/>
      </c>
      <c r="R374" s="94" t="str">
        <f t="shared" si="60"/>
        <v/>
      </c>
      <c r="S374" s="94" t="str">
        <f>IF(Temp!fhor_indata=1,IF(S373=XobsHor,1,IF(COUNT($S$2:S373)&lt;=XobsHor,S373+1,IF(AND(COUNT($S$2:S373)&lt;=XobsHor+XfHor,IFERROR(MOD(S373,XobsHor)&lt;XfHor,FALSE)),S373+1,""))),IF(ISBLANK(F374),"",IF(S373=maxP,1,IF(S373&lt;maxP,S373+1,IF(COUNT($S$2:S374)&lt;=XobsHor,S373+1,"")))))</f>
        <v/>
      </c>
      <c r="T374" s="3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W374" s="122" t="str">
        <f t="shared" si="62"/>
        <v/>
      </c>
      <c r="AX374" s="123" t="str">
        <f t="shared" si="63"/>
        <v/>
      </c>
      <c r="AY374" s="124" t="str">
        <f t="shared" si="64"/>
        <v/>
      </c>
      <c r="AZ374" s="124" t="str">
        <f t="shared" si="65"/>
        <v/>
      </c>
      <c r="BF374" s="91"/>
    </row>
    <row r="375" spans="1:58" s="78" customFormat="1" ht="14.25" x14ac:dyDescent="0.2">
      <c r="A375" s="6"/>
      <c r="B375" s="6"/>
      <c r="C375" s="6"/>
      <c r="D375" s="3"/>
      <c r="E375" s="98" t="str">
        <f t="shared" si="61"/>
        <v/>
      </c>
      <c r="F375" s="117"/>
      <c r="G375" s="116" t="str">
        <f>IF(E375="","",IF(Temp!optSeasCoef=0,1,INDEX($C$2:$C$13,IF(MOD(COUNT($E$2:E375),seas_indx)=0,seas_indx,MOD(COUNT($E$2:E375),seas_indx)))))</f>
        <v/>
      </c>
      <c r="H375" s="97" t="str">
        <f>IFERROR(IF(Temp!fhor_indata=1,IF(COUNT($S$2:S375)&lt;=XobsHor,"in-sample",IF(AND(COUNT($S$2:S375)&lt;=XobsHor+XfHor,MOD(S374,XobsHor)&lt;XfHor),"out-sample","")),IF(ISBLANK(F375),"",IF(COUNT($F$2:F375)&lt;=XobsHor-XfHor,"in-sample","out-sample"))),"")</f>
        <v/>
      </c>
      <c r="I375" s="120" t="str">
        <f>IF(AND(ISBLANK(F374),H374="in-sample"),"",IF(AND(Temp!fhor_indata=1,H374="out-sample",H375="out-sample"),I374,IF(AND(ISBLANK(F375),H374="out-sample"),"",IF(AND(Temp!optSeasCoef=0,Temp!sts_add=1),IF(H374="in-sample",IF(Q374=bigT,((pCell/bigT)*F374)+((1-(pCell/bigT))*(I374+J374)),IF(OR(ISBLANK(F375),COUNT($F$2:F374)&lt;=pCell),F374,((pCell/COUNT($F$2:F374))*F374)+((1-(pCell/COUNT($F$2:F374)))*(I374+J374)))),I374),IF(AND(Temp!optSeasCoef=0,Temp!sts_multp=1),IF(H374="in-sample",IF(Q374=bigT,((pCell/bigT)*F374)+((1-(pCell/bigT))*(I374*J374)),IF(OR(ISBLANK(F375),COUNT(F$2:$F374)&lt;=pCell),F374,((pCell/COUNT($F$2:F374))*F374)+((1-(pCell/COUNT($F$2:F374)))*(I374*J374)))),I374),IF(Temp!sts_add=1,IF(H374="in-sample",IF(Q374=bigT,((pCell/bigT)*AX374)+((1-(pCell/bigT))*(I374+J374)),IF(OR(ISBLANK(F375),COUNT($AX$2:AX374)&lt;=pCell),AX374,((pCell/COUNT($AX$2:AX374))*AX374)+((1-(pCell/COUNT($AX$2:AX374)))*(I374+J374)))),I374),IF(H374="in-sample",IF(Q374=bigT,((pCell/bigT)*AX374)+((1-(pCell/bigT))*(I374*J374)),IF(OR(ISBLANK(F375),COUNT($AX$2:AX374)&lt;=pCell),AX374,((pCell/COUNT($AX$2:AX374))*AX374)+((1-(pCell/COUNT($AX$2:AX374)))*(I374*J374)))),I374)))))))</f>
        <v/>
      </c>
      <c r="J375" s="120" t="str">
        <f>IF(AND(ISBLANK(F374),H374="in-sample"),"",IF(AND(Temp!fhor_indata=1,H374="out-sample",H375="out-sample"),J374,IF(AND(ISBLANK(F375),H374="out-sample"),"",IF(AND(Temp!optSeasCoef=0,Temp!sts_add=1),IF(H374="in-sample",IF(Q374=bigT,((qCell/bigT)*(I375-I374))+((1-(qCell/bigT))*J374),IF(OR(ISBLANK(F375),COUNT($F$2:F374)&lt;=qCell),IF(COUNT($F$2:F374)=1,0,F374-F373),((qCell/COUNT($F$2:F374))*(I375-I374))+((1-(qCell/COUNT($F$2:F374)))*J374))),J374),IF(AND(Temp!optSeasCoef=0,Temp!sts_multp=1),IF(H374="in-sample",IF(Q374=bigT,((qCell/bigT)*(I375/I374))+((1-(qCell/bigT))*J374),IF(qCell=0,1,IF(OR(ISBLANK(F375),COUNT($F$2:F374)&lt;=qCell),IF(COUNT($F$2:F374)=1,1,F374/F373),((qCell/COUNT($F$2:F374))*(I375/I374))+((1-(qCell/COUNT($F$2:F374)))*J374)))),J374),IF(Temp!sts_add=1,IF(H374="in-sample",IF(Q374=bigT,((qCell/bigT)*(I375-I374))+((1-(qCell/bigT))*J374),IF(OR(ISBLANK(F375),COUNT($AX$2:AX374)&lt;=qCell),IF(COUNT($AX$2:AX374)=1,0,AX374-AX373),((qCell/COUNT($AX$2:AX374))*(I375-I374))+((1-(qCell/COUNT($AX$2:AX374)))*J374))),J374),IF(H374="in-sample",IF(Q374=bigT,((qCell/bigT)*(I375/I374))+((1-(qCell/bigT))*J374),IF(qCell=0,1,IF(OR(ISBLANK(F375),COUNT($AX$2:AX374)&lt;=qCell),IF(COUNT($AX$2:AX374)=1,1,AX374/AX373),((qCell/COUNT($AX$2:AX374))*(I375/I374))+((1-(qCell/COUNT($AX$2:AX374)))*J374)))),J374)))))))</f>
        <v/>
      </c>
      <c r="K375" s="120" t="str">
        <f>IF(H375="","",IF(AND(Temp!optSeasCoef=0,Temp!sts_add=1),IF(H375="out-sample",I375+(Q375*J375),I375+J375),IF(AND(Temp!optSeasCoef=0,Temp!sts_multp=1),IF(H375="out-sample",I375*(J375^Q375),I375*J375),IF(Temp!sts_add=1,IF(H375="out-sample",(I375+(Q375*J375))*G375,(I375+J375)*G375),IF(H375="out-sample",I375*(J375^Q375)*G375,I375*J375*G375)))))</f>
        <v/>
      </c>
      <c r="L375" s="116" t="str">
        <f t="shared" si="55"/>
        <v/>
      </c>
      <c r="M375" s="116" t="str">
        <f t="shared" si="56"/>
        <v/>
      </c>
      <c r="N375" s="116" t="str">
        <f t="shared" si="57"/>
        <v/>
      </c>
      <c r="O375" s="116" t="str">
        <f t="shared" si="58"/>
        <v/>
      </c>
      <c r="P375" s="116" t="str">
        <f t="shared" si="59"/>
        <v/>
      </c>
      <c r="Q375" s="94" t="str">
        <f>IF(AND(Temp!fhor_indata=1,ISBLANK(F375),H374="in-sample"),1,IF(AND(Temp!fhor_indata=1,H374="out-sample",Q374&lt;XfHor),Q374+1,IF(ISBLANK(F375),"",IF(AND(H375="out-sample",H374="in-sample"),1,IF(AND(H375="out-sample",H374="out-sample"),Q374+1,IF(ISNUMBER(Q374),Q374+1,1))))))</f>
        <v/>
      </c>
      <c r="R375" s="94" t="str">
        <f t="shared" si="60"/>
        <v/>
      </c>
      <c r="S375" s="94" t="str">
        <f>IF(Temp!fhor_indata=1,IF(S374=XobsHor,1,IF(COUNT($S$2:S374)&lt;=XobsHor,S374+1,IF(AND(COUNT($S$2:S374)&lt;=XobsHor+XfHor,IFERROR(MOD(S374,XobsHor)&lt;XfHor,FALSE)),S374+1,""))),IF(ISBLANK(F375),"",IF(S374=maxP,1,IF(S374&lt;maxP,S374+1,IF(COUNT($S$2:S375)&lt;=XobsHor,S374+1,"")))))</f>
        <v/>
      </c>
      <c r="T375" s="3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W375" s="122" t="str">
        <f t="shared" si="62"/>
        <v/>
      </c>
      <c r="AX375" s="123" t="str">
        <f t="shared" si="63"/>
        <v/>
      </c>
      <c r="AY375" s="124" t="str">
        <f t="shared" si="64"/>
        <v/>
      </c>
      <c r="AZ375" s="124" t="str">
        <f t="shared" si="65"/>
        <v/>
      </c>
      <c r="BF375" s="91"/>
    </row>
    <row r="376" spans="1:58" s="78" customFormat="1" ht="14.25" x14ac:dyDescent="0.2">
      <c r="A376" s="6"/>
      <c r="B376" s="6"/>
      <c r="C376" s="6"/>
      <c r="D376" s="3"/>
      <c r="E376" s="98" t="str">
        <f t="shared" si="61"/>
        <v/>
      </c>
      <c r="F376" s="117"/>
      <c r="G376" s="116" t="str">
        <f>IF(E376="","",IF(Temp!optSeasCoef=0,1,INDEX($C$2:$C$13,IF(MOD(COUNT($E$2:E376),seas_indx)=0,seas_indx,MOD(COUNT($E$2:E376),seas_indx)))))</f>
        <v/>
      </c>
      <c r="H376" s="97" t="str">
        <f>IFERROR(IF(Temp!fhor_indata=1,IF(COUNT($S$2:S376)&lt;=XobsHor,"in-sample",IF(AND(COUNT($S$2:S376)&lt;=XobsHor+XfHor,MOD(S375,XobsHor)&lt;XfHor),"out-sample","")),IF(ISBLANK(F376),"",IF(COUNT($F$2:F376)&lt;=XobsHor-XfHor,"in-sample","out-sample"))),"")</f>
        <v/>
      </c>
      <c r="I376" s="120" t="str">
        <f>IF(AND(ISBLANK(F375),H375="in-sample"),"",IF(AND(Temp!fhor_indata=1,H375="out-sample",H376="out-sample"),I375,IF(AND(ISBLANK(F376),H375="out-sample"),"",IF(AND(Temp!optSeasCoef=0,Temp!sts_add=1),IF(H375="in-sample",IF(Q375=bigT,((pCell/bigT)*F375)+((1-(pCell/bigT))*(I375+J375)),IF(OR(ISBLANK(F376),COUNT($F$2:F375)&lt;=pCell),F375,((pCell/COUNT($F$2:F375))*F375)+((1-(pCell/COUNT($F$2:F375)))*(I375+J375)))),I375),IF(AND(Temp!optSeasCoef=0,Temp!sts_multp=1),IF(H375="in-sample",IF(Q375=bigT,((pCell/bigT)*F375)+((1-(pCell/bigT))*(I375*J375)),IF(OR(ISBLANK(F376),COUNT(F$2:$F375)&lt;=pCell),F375,((pCell/COUNT($F$2:F375))*F375)+((1-(pCell/COUNT($F$2:F375)))*(I375*J375)))),I375),IF(Temp!sts_add=1,IF(H375="in-sample",IF(Q375=bigT,((pCell/bigT)*AX375)+((1-(pCell/bigT))*(I375+J375)),IF(OR(ISBLANK(F376),COUNT($AX$2:AX375)&lt;=pCell),AX375,((pCell/COUNT($AX$2:AX375))*AX375)+((1-(pCell/COUNT($AX$2:AX375)))*(I375+J375)))),I375),IF(H375="in-sample",IF(Q375=bigT,((pCell/bigT)*AX375)+((1-(pCell/bigT))*(I375*J375)),IF(OR(ISBLANK(F376),COUNT($AX$2:AX375)&lt;=pCell),AX375,((pCell/COUNT($AX$2:AX375))*AX375)+((1-(pCell/COUNT($AX$2:AX375)))*(I375*J375)))),I375)))))))</f>
        <v/>
      </c>
      <c r="J376" s="120" t="str">
        <f>IF(AND(ISBLANK(F375),H375="in-sample"),"",IF(AND(Temp!fhor_indata=1,H375="out-sample",H376="out-sample"),J375,IF(AND(ISBLANK(F376),H375="out-sample"),"",IF(AND(Temp!optSeasCoef=0,Temp!sts_add=1),IF(H375="in-sample",IF(Q375=bigT,((qCell/bigT)*(I376-I375))+((1-(qCell/bigT))*J375),IF(OR(ISBLANK(F376),COUNT($F$2:F375)&lt;=qCell),IF(COUNT($F$2:F375)=1,0,F375-F374),((qCell/COUNT($F$2:F375))*(I376-I375))+((1-(qCell/COUNT($F$2:F375)))*J375))),J375),IF(AND(Temp!optSeasCoef=0,Temp!sts_multp=1),IF(H375="in-sample",IF(Q375=bigT,((qCell/bigT)*(I376/I375))+((1-(qCell/bigT))*J375),IF(qCell=0,1,IF(OR(ISBLANK(F376),COUNT($F$2:F375)&lt;=qCell),IF(COUNT($F$2:F375)=1,1,F375/F374),((qCell/COUNT($F$2:F375))*(I376/I375))+((1-(qCell/COUNT($F$2:F375)))*J375)))),J375),IF(Temp!sts_add=1,IF(H375="in-sample",IF(Q375=bigT,((qCell/bigT)*(I376-I375))+((1-(qCell/bigT))*J375),IF(OR(ISBLANK(F376),COUNT($AX$2:AX375)&lt;=qCell),IF(COUNT($AX$2:AX375)=1,0,AX375-AX374),((qCell/COUNT($AX$2:AX375))*(I376-I375))+((1-(qCell/COUNT($AX$2:AX375)))*J375))),J375),IF(H375="in-sample",IF(Q375=bigT,((qCell/bigT)*(I376/I375))+((1-(qCell/bigT))*J375),IF(qCell=0,1,IF(OR(ISBLANK(F376),COUNT($AX$2:AX375)&lt;=qCell),IF(COUNT($AX$2:AX375)=1,1,AX375/AX374),((qCell/COUNT($AX$2:AX375))*(I376/I375))+((1-(qCell/COUNT($AX$2:AX375)))*J375)))),J375)))))))</f>
        <v/>
      </c>
      <c r="K376" s="120" t="str">
        <f>IF(H376="","",IF(AND(Temp!optSeasCoef=0,Temp!sts_add=1),IF(H376="out-sample",I376+(Q376*J376),I376+J376),IF(AND(Temp!optSeasCoef=0,Temp!sts_multp=1),IF(H376="out-sample",I376*(J376^Q376),I376*J376),IF(Temp!sts_add=1,IF(H376="out-sample",(I376+(Q376*J376))*G376,(I376+J376)*G376),IF(H376="out-sample",I376*(J376^Q376)*G376,I376*J376*G376)))))</f>
        <v/>
      </c>
      <c r="L376" s="116" t="str">
        <f t="shared" si="55"/>
        <v/>
      </c>
      <c r="M376" s="116" t="str">
        <f t="shared" si="56"/>
        <v/>
      </c>
      <c r="N376" s="116" t="str">
        <f t="shared" si="57"/>
        <v/>
      </c>
      <c r="O376" s="116" t="str">
        <f t="shared" si="58"/>
        <v/>
      </c>
      <c r="P376" s="116" t="str">
        <f t="shared" si="59"/>
        <v/>
      </c>
      <c r="Q376" s="94" t="str">
        <f>IF(AND(Temp!fhor_indata=1,ISBLANK(F376),H375="in-sample"),1,IF(AND(Temp!fhor_indata=1,H375="out-sample",Q375&lt;XfHor),Q375+1,IF(ISBLANK(F376),"",IF(AND(H376="out-sample",H375="in-sample"),1,IF(AND(H376="out-sample",H375="out-sample"),Q375+1,IF(ISNUMBER(Q375),Q375+1,1))))))</f>
        <v/>
      </c>
      <c r="R376" s="94" t="str">
        <f t="shared" si="60"/>
        <v/>
      </c>
      <c r="S376" s="94" t="str">
        <f>IF(Temp!fhor_indata=1,IF(S375=XobsHor,1,IF(COUNT($S$2:S375)&lt;=XobsHor,S375+1,IF(AND(COUNT($S$2:S375)&lt;=XobsHor+XfHor,IFERROR(MOD(S375,XobsHor)&lt;XfHor,FALSE)),S375+1,""))),IF(ISBLANK(F376),"",IF(S375=maxP,1,IF(S375&lt;maxP,S375+1,IF(COUNT($S$2:S376)&lt;=XobsHor,S375+1,"")))))</f>
        <v/>
      </c>
      <c r="T376" s="3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W376" s="122" t="str">
        <f t="shared" si="62"/>
        <v/>
      </c>
      <c r="AX376" s="123" t="str">
        <f t="shared" si="63"/>
        <v/>
      </c>
      <c r="AY376" s="124" t="str">
        <f t="shared" si="64"/>
        <v/>
      </c>
      <c r="AZ376" s="124" t="str">
        <f t="shared" si="65"/>
        <v/>
      </c>
      <c r="BF376" s="91"/>
    </row>
    <row r="377" spans="1:58" s="78" customFormat="1" ht="14.25" x14ac:dyDescent="0.2">
      <c r="A377" s="6"/>
      <c r="B377" s="6"/>
      <c r="C377" s="6"/>
      <c r="D377" s="3"/>
      <c r="E377" s="98" t="str">
        <f t="shared" si="61"/>
        <v/>
      </c>
      <c r="F377" s="117"/>
      <c r="G377" s="116" t="str">
        <f>IF(E377="","",IF(Temp!optSeasCoef=0,1,INDEX($C$2:$C$13,IF(MOD(COUNT($E$2:E377),seas_indx)=0,seas_indx,MOD(COUNT($E$2:E377),seas_indx)))))</f>
        <v/>
      </c>
      <c r="H377" s="97" t="str">
        <f>IFERROR(IF(Temp!fhor_indata=1,IF(COUNT($S$2:S377)&lt;=XobsHor,"in-sample",IF(AND(COUNT($S$2:S377)&lt;=XobsHor+XfHor,MOD(S376,XobsHor)&lt;XfHor),"out-sample","")),IF(ISBLANK(F377),"",IF(COUNT($F$2:F377)&lt;=XobsHor-XfHor,"in-sample","out-sample"))),"")</f>
        <v/>
      </c>
      <c r="I377" s="120" t="str">
        <f>IF(AND(ISBLANK(F376),H376="in-sample"),"",IF(AND(Temp!fhor_indata=1,H376="out-sample",H377="out-sample"),I376,IF(AND(ISBLANK(F377),H376="out-sample"),"",IF(AND(Temp!optSeasCoef=0,Temp!sts_add=1),IF(H376="in-sample",IF(Q376=bigT,((pCell/bigT)*F376)+((1-(pCell/bigT))*(I376+J376)),IF(OR(ISBLANK(F377),COUNT($F$2:F376)&lt;=pCell),F376,((pCell/COUNT($F$2:F376))*F376)+((1-(pCell/COUNT($F$2:F376)))*(I376+J376)))),I376),IF(AND(Temp!optSeasCoef=0,Temp!sts_multp=1),IF(H376="in-sample",IF(Q376=bigT,((pCell/bigT)*F376)+((1-(pCell/bigT))*(I376*J376)),IF(OR(ISBLANK(F377),COUNT(F$2:$F376)&lt;=pCell),F376,((pCell/COUNT($F$2:F376))*F376)+((1-(pCell/COUNT($F$2:F376)))*(I376*J376)))),I376),IF(Temp!sts_add=1,IF(H376="in-sample",IF(Q376=bigT,((pCell/bigT)*AX376)+((1-(pCell/bigT))*(I376+J376)),IF(OR(ISBLANK(F377),COUNT($AX$2:AX376)&lt;=pCell),AX376,((pCell/COUNT($AX$2:AX376))*AX376)+((1-(pCell/COUNT($AX$2:AX376)))*(I376+J376)))),I376),IF(H376="in-sample",IF(Q376=bigT,((pCell/bigT)*AX376)+((1-(pCell/bigT))*(I376*J376)),IF(OR(ISBLANK(F377),COUNT($AX$2:AX376)&lt;=pCell),AX376,((pCell/COUNT($AX$2:AX376))*AX376)+((1-(pCell/COUNT($AX$2:AX376)))*(I376*J376)))),I376)))))))</f>
        <v/>
      </c>
      <c r="J377" s="120" t="str">
        <f>IF(AND(ISBLANK(F376),H376="in-sample"),"",IF(AND(Temp!fhor_indata=1,H376="out-sample",H377="out-sample"),J376,IF(AND(ISBLANK(F377),H376="out-sample"),"",IF(AND(Temp!optSeasCoef=0,Temp!sts_add=1),IF(H376="in-sample",IF(Q376=bigT,((qCell/bigT)*(I377-I376))+((1-(qCell/bigT))*J376),IF(OR(ISBLANK(F377),COUNT($F$2:F376)&lt;=qCell),IF(COUNT($F$2:F376)=1,0,F376-F375),((qCell/COUNT($F$2:F376))*(I377-I376))+((1-(qCell/COUNT($F$2:F376)))*J376))),J376),IF(AND(Temp!optSeasCoef=0,Temp!sts_multp=1),IF(H376="in-sample",IF(Q376=bigT,((qCell/bigT)*(I377/I376))+((1-(qCell/bigT))*J376),IF(qCell=0,1,IF(OR(ISBLANK(F377),COUNT($F$2:F376)&lt;=qCell),IF(COUNT($F$2:F376)=1,1,F376/F375),((qCell/COUNT($F$2:F376))*(I377/I376))+((1-(qCell/COUNT($F$2:F376)))*J376)))),J376),IF(Temp!sts_add=1,IF(H376="in-sample",IF(Q376=bigT,((qCell/bigT)*(I377-I376))+((1-(qCell/bigT))*J376),IF(OR(ISBLANK(F377),COUNT($AX$2:AX376)&lt;=qCell),IF(COUNT($AX$2:AX376)=1,0,AX376-AX375),((qCell/COUNT($AX$2:AX376))*(I377-I376))+((1-(qCell/COUNT($AX$2:AX376)))*J376))),J376),IF(H376="in-sample",IF(Q376=bigT,((qCell/bigT)*(I377/I376))+((1-(qCell/bigT))*J376),IF(qCell=0,1,IF(OR(ISBLANK(F377),COUNT($AX$2:AX376)&lt;=qCell),IF(COUNT($AX$2:AX376)=1,1,AX376/AX375),((qCell/COUNT($AX$2:AX376))*(I377/I376))+((1-(qCell/COUNT($AX$2:AX376)))*J376)))),J376)))))))</f>
        <v/>
      </c>
      <c r="K377" s="120" t="str">
        <f>IF(H377="","",IF(AND(Temp!optSeasCoef=0,Temp!sts_add=1),IF(H377="out-sample",I377+(Q377*J377),I377+J377),IF(AND(Temp!optSeasCoef=0,Temp!sts_multp=1),IF(H377="out-sample",I377*(J377^Q377),I377*J377),IF(Temp!sts_add=1,IF(H377="out-sample",(I377+(Q377*J377))*G377,(I377+J377)*G377),IF(H377="out-sample",I377*(J377^Q377)*G377,I377*J377*G377)))))</f>
        <v/>
      </c>
      <c r="L377" s="116" t="str">
        <f t="shared" si="55"/>
        <v/>
      </c>
      <c r="M377" s="116" t="str">
        <f t="shared" si="56"/>
        <v/>
      </c>
      <c r="N377" s="116" t="str">
        <f t="shared" si="57"/>
        <v/>
      </c>
      <c r="O377" s="116" t="str">
        <f t="shared" si="58"/>
        <v/>
      </c>
      <c r="P377" s="116" t="str">
        <f t="shared" si="59"/>
        <v/>
      </c>
      <c r="Q377" s="94" t="str">
        <f>IF(AND(Temp!fhor_indata=1,ISBLANK(F377),H376="in-sample"),1,IF(AND(Temp!fhor_indata=1,H376="out-sample",Q376&lt;XfHor),Q376+1,IF(ISBLANK(F377),"",IF(AND(H377="out-sample",H376="in-sample"),1,IF(AND(H377="out-sample",H376="out-sample"),Q376+1,IF(ISNUMBER(Q376),Q376+1,1))))))</f>
        <v/>
      </c>
      <c r="R377" s="94" t="str">
        <f t="shared" si="60"/>
        <v/>
      </c>
      <c r="S377" s="94" t="str">
        <f>IF(Temp!fhor_indata=1,IF(S376=XobsHor,1,IF(COUNT($S$2:S376)&lt;=XobsHor,S376+1,IF(AND(COUNT($S$2:S376)&lt;=XobsHor+XfHor,IFERROR(MOD(S376,XobsHor)&lt;XfHor,FALSE)),S376+1,""))),IF(ISBLANK(F377),"",IF(S376=maxP,1,IF(S376&lt;maxP,S376+1,IF(COUNT($S$2:S377)&lt;=XobsHor,S376+1,"")))))</f>
        <v/>
      </c>
      <c r="T377" s="3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W377" s="122" t="str">
        <f t="shared" si="62"/>
        <v/>
      </c>
      <c r="AX377" s="123" t="str">
        <f t="shared" si="63"/>
        <v/>
      </c>
      <c r="AY377" s="124" t="str">
        <f t="shared" si="64"/>
        <v/>
      </c>
      <c r="AZ377" s="124" t="str">
        <f t="shared" si="65"/>
        <v/>
      </c>
      <c r="BF377" s="91"/>
    </row>
    <row r="378" spans="1:58" s="78" customFormat="1" ht="14.25" x14ac:dyDescent="0.2">
      <c r="A378" s="6"/>
      <c r="B378" s="6"/>
      <c r="C378" s="6"/>
      <c r="D378" s="3"/>
      <c r="E378" s="98" t="str">
        <f t="shared" si="61"/>
        <v/>
      </c>
      <c r="F378" s="117"/>
      <c r="G378" s="116" t="str">
        <f>IF(E378="","",IF(Temp!optSeasCoef=0,1,INDEX($C$2:$C$13,IF(MOD(COUNT($E$2:E378),seas_indx)=0,seas_indx,MOD(COUNT($E$2:E378),seas_indx)))))</f>
        <v/>
      </c>
      <c r="H378" s="97" t="str">
        <f>IFERROR(IF(Temp!fhor_indata=1,IF(COUNT($S$2:S378)&lt;=XobsHor,"in-sample",IF(AND(COUNT($S$2:S378)&lt;=XobsHor+XfHor,MOD(S377,XobsHor)&lt;XfHor),"out-sample","")),IF(ISBLANK(F378),"",IF(COUNT($F$2:F378)&lt;=XobsHor-XfHor,"in-sample","out-sample"))),"")</f>
        <v/>
      </c>
      <c r="I378" s="120" t="str">
        <f>IF(AND(ISBLANK(F377),H377="in-sample"),"",IF(AND(Temp!fhor_indata=1,H377="out-sample",H378="out-sample"),I377,IF(AND(ISBLANK(F378),H377="out-sample"),"",IF(AND(Temp!optSeasCoef=0,Temp!sts_add=1),IF(H377="in-sample",IF(Q377=bigT,((pCell/bigT)*F377)+((1-(pCell/bigT))*(I377+J377)),IF(OR(ISBLANK(F378),COUNT($F$2:F377)&lt;=pCell),F377,((pCell/COUNT($F$2:F377))*F377)+((1-(pCell/COUNT($F$2:F377)))*(I377+J377)))),I377),IF(AND(Temp!optSeasCoef=0,Temp!sts_multp=1),IF(H377="in-sample",IF(Q377=bigT,((pCell/bigT)*F377)+((1-(pCell/bigT))*(I377*J377)),IF(OR(ISBLANK(F378),COUNT(F$2:$F377)&lt;=pCell),F377,((pCell/COUNT($F$2:F377))*F377)+((1-(pCell/COUNT($F$2:F377)))*(I377*J377)))),I377),IF(Temp!sts_add=1,IF(H377="in-sample",IF(Q377=bigT,((pCell/bigT)*AX377)+((1-(pCell/bigT))*(I377+J377)),IF(OR(ISBLANK(F378),COUNT($AX$2:AX377)&lt;=pCell),AX377,((pCell/COUNT($AX$2:AX377))*AX377)+((1-(pCell/COUNT($AX$2:AX377)))*(I377+J377)))),I377),IF(H377="in-sample",IF(Q377=bigT,((pCell/bigT)*AX377)+((1-(pCell/bigT))*(I377*J377)),IF(OR(ISBLANK(F378),COUNT($AX$2:AX377)&lt;=pCell),AX377,((pCell/COUNT($AX$2:AX377))*AX377)+((1-(pCell/COUNT($AX$2:AX377)))*(I377*J377)))),I377)))))))</f>
        <v/>
      </c>
      <c r="J378" s="120" t="str">
        <f>IF(AND(ISBLANK(F377),H377="in-sample"),"",IF(AND(Temp!fhor_indata=1,H377="out-sample",H378="out-sample"),J377,IF(AND(ISBLANK(F378),H377="out-sample"),"",IF(AND(Temp!optSeasCoef=0,Temp!sts_add=1),IF(H377="in-sample",IF(Q377=bigT,((qCell/bigT)*(I378-I377))+((1-(qCell/bigT))*J377),IF(OR(ISBLANK(F378),COUNT($F$2:F377)&lt;=qCell),IF(COUNT($F$2:F377)=1,0,F377-F376),((qCell/COUNT($F$2:F377))*(I378-I377))+((1-(qCell/COUNT($F$2:F377)))*J377))),J377),IF(AND(Temp!optSeasCoef=0,Temp!sts_multp=1),IF(H377="in-sample",IF(Q377=bigT,((qCell/bigT)*(I378/I377))+((1-(qCell/bigT))*J377),IF(qCell=0,1,IF(OR(ISBLANK(F378),COUNT($F$2:F377)&lt;=qCell),IF(COUNT($F$2:F377)=1,1,F377/F376),((qCell/COUNT($F$2:F377))*(I378/I377))+((1-(qCell/COUNT($F$2:F377)))*J377)))),J377),IF(Temp!sts_add=1,IF(H377="in-sample",IF(Q377=bigT,((qCell/bigT)*(I378-I377))+((1-(qCell/bigT))*J377),IF(OR(ISBLANK(F378),COUNT($AX$2:AX377)&lt;=qCell),IF(COUNT($AX$2:AX377)=1,0,AX377-AX376),((qCell/COUNT($AX$2:AX377))*(I378-I377))+((1-(qCell/COUNT($AX$2:AX377)))*J377))),J377),IF(H377="in-sample",IF(Q377=bigT,((qCell/bigT)*(I378/I377))+((1-(qCell/bigT))*J377),IF(qCell=0,1,IF(OR(ISBLANK(F378),COUNT($AX$2:AX377)&lt;=qCell),IF(COUNT($AX$2:AX377)=1,1,AX377/AX376),((qCell/COUNT($AX$2:AX377))*(I378/I377))+((1-(qCell/COUNT($AX$2:AX377)))*J377)))),J377)))))))</f>
        <v/>
      </c>
      <c r="K378" s="120" t="str">
        <f>IF(H378="","",IF(AND(Temp!optSeasCoef=0,Temp!sts_add=1),IF(H378="out-sample",I378+(Q378*J378),I378+J378),IF(AND(Temp!optSeasCoef=0,Temp!sts_multp=1),IF(H378="out-sample",I378*(J378^Q378),I378*J378),IF(Temp!sts_add=1,IF(H378="out-sample",(I378+(Q378*J378))*G378,(I378+J378)*G378),IF(H378="out-sample",I378*(J378^Q378)*G378,I378*J378*G378)))))</f>
        <v/>
      </c>
      <c r="L378" s="116" t="str">
        <f t="shared" si="55"/>
        <v/>
      </c>
      <c r="M378" s="116" t="str">
        <f t="shared" si="56"/>
        <v/>
      </c>
      <c r="N378" s="116" t="str">
        <f t="shared" si="57"/>
        <v/>
      </c>
      <c r="O378" s="116" t="str">
        <f t="shared" si="58"/>
        <v/>
      </c>
      <c r="P378" s="116" t="str">
        <f t="shared" si="59"/>
        <v/>
      </c>
      <c r="Q378" s="94" t="str">
        <f>IF(AND(Temp!fhor_indata=1,ISBLANK(F378),H377="in-sample"),1,IF(AND(Temp!fhor_indata=1,H377="out-sample",Q377&lt;XfHor),Q377+1,IF(ISBLANK(F378),"",IF(AND(H378="out-sample",H377="in-sample"),1,IF(AND(H378="out-sample",H377="out-sample"),Q377+1,IF(ISNUMBER(Q377),Q377+1,1))))))</f>
        <v/>
      </c>
      <c r="R378" s="94" t="str">
        <f t="shared" si="60"/>
        <v/>
      </c>
      <c r="S378" s="94" t="str">
        <f>IF(Temp!fhor_indata=1,IF(S377=XobsHor,1,IF(COUNT($S$2:S377)&lt;=XobsHor,S377+1,IF(AND(COUNT($S$2:S377)&lt;=XobsHor+XfHor,IFERROR(MOD(S377,XobsHor)&lt;XfHor,FALSE)),S377+1,""))),IF(ISBLANK(F378),"",IF(S377=maxP,1,IF(S377&lt;maxP,S377+1,IF(COUNT($S$2:S378)&lt;=XobsHor,S377+1,"")))))</f>
        <v/>
      </c>
      <c r="T378" s="3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W378" s="122" t="str">
        <f t="shared" si="62"/>
        <v/>
      </c>
      <c r="AX378" s="123" t="str">
        <f t="shared" si="63"/>
        <v/>
      </c>
      <c r="AY378" s="124" t="str">
        <f t="shared" si="64"/>
        <v/>
      </c>
      <c r="AZ378" s="124" t="str">
        <f t="shared" si="65"/>
        <v/>
      </c>
      <c r="BF378" s="91"/>
    </row>
    <row r="379" spans="1:58" s="78" customFormat="1" ht="14.25" x14ac:dyDescent="0.2">
      <c r="A379" s="6"/>
      <c r="B379" s="6"/>
      <c r="C379" s="6"/>
      <c r="D379" s="3"/>
      <c r="E379" s="98" t="str">
        <f t="shared" si="61"/>
        <v/>
      </c>
      <c r="F379" s="117"/>
      <c r="G379" s="116" t="str">
        <f>IF(E379="","",IF(Temp!optSeasCoef=0,1,INDEX($C$2:$C$13,IF(MOD(COUNT($E$2:E379),seas_indx)=0,seas_indx,MOD(COUNT($E$2:E379),seas_indx)))))</f>
        <v/>
      </c>
      <c r="H379" s="97" t="str">
        <f>IFERROR(IF(Temp!fhor_indata=1,IF(COUNT($S$2:S379)&lt;=XobsHor,"in-sample",IF(AND(COUNT($S$2:S379)&lt;=XobsHor+XfHor,MOD(S378,XobsHor)&lt;XfHor),"out-sample","")),IF(ISBLANK(F379),"",IF(COUNT($F$2:F379)&lt;=XobsHor-XfHor,"in-sample","out-sample"))),"")</f>
        <v/>
      </c>
      <c r="I379" s="120" t="str">
        <f>IF(AND(ISBLANK(F378),H378="in-sample"),"",IF(AND(Temp!fhor_indata=1,H378="out-sample",H379="out-sample"),I378,IF(AND(ISBLANK(F379),H378="out-sample"),"",IF(AND(Temp!optSeasCoef=0,Temp!sts_add=1),IF(H378="in-sample",IF(Q378=bigT,((pCell/bigT)*F378)+((1-(pCell/bigT))*(I378+J378)),IF(OR(ISBLANK(F379),COUNT($F$2:F378)&lt;=pCell),F378,((pCell/COUNT($F$2:F378))*F378)+((1-(pCell/COUNT($F$2:F378)))*(I378+J378)))),I378),IF(AND(Temp!optSeasCoef=0,Temp!sts_multp=1),IF(H378="in-sample",IF(Q378=bigT,((pCell/bigT)*F378)+((1-(pCell/bigT))*(I378*J378)),IF(OR(ISBLANK(F379),COUNT(F$2:$F378)&lt;=pCell),F378,((pCell/COUNT($F$2:F378))*F378)+((1-(pCell/COUNT($F$2:F378)))*(I378*J378)))),I378),IF(Temp!sts_add=1,IF(H378="in-sample",IF(Q378=bigT,((pCell/bigT)*AX378)+((1-(pCell/bigT))*(I378+J378)),IF(OR(ISBLANK(F379),COUNT($AX$2:AX378)&lt;=pCell),AX378,((pCell/COUNT($AX$2:AX378))*AX378)+((1-(pCell/COUNT($AX$2:AX378)))*(I378+J378)))),I378),IF(H378="in-sample",IF(Q378=bigT,((pCell/bigT)*AX378)+((1-(pCell/bigT))*(I378*J378)),IF(OR(ISBLANK(F379),COUNT($AX$2:AX378)&lt;=pCell),AX378,((pCell/COUNT($AX$2:AX378))*AX378)+((1-(pCell/COUNT($AX$2:AX378)))*(I378*J378)))),I378)))))))</f>
        <v/>
      </c>
      <c r="J379" s="120" t="str">
        <f>IF(AND(ISBLANK(F378),H378="in-sample"),"",IF(AND(Temp!fhor_indata=1,H378="out-sample",H379="out-sample"),J378,IF(AND(ISBLANK(F379),H378="out-sample"),"",IF(AND(Temp!optSeasCoef=0,Temp!sts_add=1),IF(H378="in-sample",IF(Q378=bigT,((qCell/bigT)*(I379-I378))+((1-(qCell/bigT))*J378),IF(OR(ISBLANK(F379),COUNT($F$2:F378)&lt;=qCell),IF(COUNT($F$2:F378)=1,0,F378-F377),((qCell/COUNT($F$2:F378))*(I379-I378))+((1-(qCell/COUNT($F$2:F378)))*J378))),J378),IF(AND(Temp!optSeasCoef=0,Temp!sts_multp=1),IF(H378="in-sample",IF(Q378=bigT,((qCell/bigT)*(I379/I378))+((1-(qCell/bigT))*J378),IF(qCell=0,1,IF(OR(ISBLANK(F379),COUNT($F$2:F378)&lt;=qCell),IF(COUNT($F$2:F378)=1,1,F378/F377),((qCell/COUNT($F$2:F378))*(I379/I378))+((1-(qCell/COUNT($F$2:F378)))*J378)))),J378),IF(Temp!sts_add=1,IF(H378="in-sample",IF(Q378=bigT,((qCell/bigT)*(I379-I378))+((1-(qCell/bigT))*J378),IF(OR(ISBLANK(F379),COUNT($AX$2:AX378)&lt;=qCell),IF(COUNT($AX$2:AX378)=1,0,AX378-AX377),((qCell/COUNT($AX$2:AX378))*(I379-I378))+((1-(qCell/COUNT($AX$2:AX378)))*J378))),J378),IF(H378="in-sample",IF(Q378=bigT,((qCell/bigT)*(I379/I378))+((1-(qCell/bigT))*J378),IF(qCell=0,1,IF(OR(ISBLANK(F379),COUNT($AX$2:AX378)&lt;=qCell),IF(COUNT($AX$2:AX378)=1,1,AX378/AX377),((qCell/COUNT($AX$2:AX378))*(I379/I378))+((1-(qCell/COUNT($AX$2:AX378)))*J378)))),J378)))))))</f>
        <v/>
      </c>
      <c r="K379" s="120" t="str">
        <f>IF(H379="","",IF(AND(Temp!optSeasCoef=0,Temp!sts_add=1),IF(H379="out-sample",I379+(Q379*J379),I379+J379),IF(AND(Temp!optSeasCoef=0,Temp!sts_multp=1),IF(H379="out-sample",I379*(J379^Q379),I379*J379),IF(Temp!sts_add=1,IF(H379="out-sample",(I379+(Q379*J379))*G379,(I379+J379)*G379),IF(H379="out-sample",I379*(J379^Q379)*G379,I379*J379*G379)))))</f>
        <v/>
      </c>
      <c r="L379" s="116" t="str">
        <f t="shared" si="55"/>
        <v/>
      </c>
      <c r="M379" s="116" t="str">
        <f t="shared" si="56"/>
        <v/>
      </c>
      <c r="N379" s="116" t="str">
        <f t="shared" si="57"/>
        <v/>
      </c>
      <c r="O379" s="116" t="str">
        <f t="shared" si="58"/>
        <v/>
      </c>
      <c r="P379" s="116" t="str">
        <f t="shared" si="59"/>
        <v/>
      </c>
      <c r="Q379" s="94" t="str">
        <f>IF(AND(Temp!fhor_indata=1,ISBLANK(F379),H378="in-sample"),1,IF(AND(Temp!fhor_indata=1,H378="out-sample",Q378&lt;XfHor),Q378+1,IF(ISBLANK(F379),"",IF(AND(H379="out-sample",H378="in-sample"),1,IF(AND(H379="out-sample",H378="out-sample"),Q378+1,IF(ISNUMBER(Q378),Q378+1,1))))))</f>
        <v/>
      </c>
      <c r="R379" s="94" t="str">
        <f t="shared" si="60"/>
        <v/>
      </c>
      <c r="S379" s="94" t="str">
        <f>IF(Temp!fhor_indata=1,IF(S378=XobsHor,1,IF(COUNT($S$2:S378)&lt;=XobsHor,S378+1,IF(AND(COUNT($S$2:S378)&lt;=XobsHor+XfHor,IFERROR(MOD(S378,XobsHor)&lt;XfHor,FALSE)),S378+1,""))),IF(ISBLANK(F379),"",IF(S378=maxP,1,IF(S378&lt;maxP,S378+1,IF(COUNT($S$2:S379)&lt;=XobsHor,S378+1,"")))))</f>
        <v/>
      </c>
      <c r="T379" s="3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W379" s="122" t="str">
        <f t="shared" si="62"/>
        <v/>
      </c>
      <c r="AX379" s="123" t="str">
        <f t="shared" si="63"/>
        <v/>
      </c>
      <c r="AY379" s="124" t="str">
        <f t="shared" si="64"/>
        <v/>
      </c>
      <c r="AZ379" s="124" t="str">
        <f t="shared" si="65"/>
        <v/>
      </c>
      <c r="BF379" s="91"/>
    </row>
    <row r="380" spans="1:58" s="78" customFormat="1" ht="14.25" x14ac:dyDescent="0.2">
      <c r="A380" s="6"/>
      <c r="B380" s="6"/>
      <c r="C380" s="6"/>
      <c r="D380" s="3"/>
      <c r="E380" s="98" t="str">
        <f t="shared" si="61"/>
        <v/>
      </c>
      <c r="F380" s="117"/>
      <c r="G380" s="116" t="str">
        <f>IF(E380="","",IF(Temp!optSeasCoef=0,1,INDEX($C$2:$C$13,IF(MOD(COUNT($E$2:E380),seas_indx)=0,seas_indx,MOD(COUNT($E$2:E380),seas_indx)))))</f>
        <v/>
      </c>
      <c r="H380" s="97" t="str">
        <f>IFERROR(IF(Temp!fhor_indata=1,IF(COUNT($S$2:S380)&lt;=XobsHor,"in-sample",IF(AND(COUNT($S$2:S380)&lt;=XobsHor+XfHor,MOD(S379,XobsHor)&lt;XfHor),"out-sample","")),IF(ISBLANK(F380),"",IF(COUNT($F$2:F380)&lt;=XobsHor-XfHor,"in-sample","out-sample"))),"")</f>
        <v/>
      </c>
      <c r="I380" s="120" t="str">
        <f>IF(AND(ISBLANK(F379),H379="in-sample"),"",IF(AND(Temp!fhor_indata=1,H379="out-sample",H380="out-sample"),I379,IF(AND(ISBLANK(F380),H379="out-sample"),"",IF(AND(Temp!optSeasCoef=0,Temp!sts_add=1),IF(H379="in-sample",IF(Q379=bigT,((pCell/bigT)*F379)+((1-(pCell/bigT))*(I379+J379)),IF(OR(ISBLANK(F380),COUNT($F$2:F379)&lt;=pCell),F379,((pCell/COUNT($F$2:F379))*F379)+((1-(pCell/COUNT($F$2:F379)))*(I379+J379)))),I379),IF(AND(Temp!optSeasCoef=0,Temp!sts_multp=1),IF(H379="in-sample",IF(Q379=bigT,((pCell/bigT)*F379)+((1-(pCell/bigT))*(I379*J379)),IF(OR(ISBLANK(F380),COUNT(F$2:$F379)&lt;=pCell),F379,((pCell/COUNT($F$2:F379))*F379)+((1-(pCell/COUNT($F$2:F379)))*(I379*J379)))),I379),IF(Temp!sts_add=1,IF(H379="in-sample",IF(Q379=bigT,((pCell/bigT)*AX379)+((1-(pCell/bigT))*(I379+J379)),IF(OR(ISBLANK(F380),COUNT($AX$2:AX379)&lt;=pCell),AX379,((pCell/COUNT($AX$2:AX379))*AX379)+((1-(pCell/COUNT($AX$2:AX379)))*(I379+J379)))),I379),IF(H379="in-sample",IF(Q379=bigT,((pCell/bigT)*AX379)+((1-(pCell/bigT))*(I379*J379)),IF(OR(ISBLANK(F380),COUNT($AX$2:AX379)&lt;=pCell),AX379,((pCell/COUNT($AX$2:AX379))*AX379)+((1-(pCell/COUNT($AX$2:AX379)))*(I379*J379)))),I379)))))))</f>
        <v/>
      </c>
      <c r="J380" s="120" t="str">
        <f>IF(AND(ISBLANK(F379),H379="in-sample"),"",IF(AND(Temp!fhor_indata=1,H379="out-sample",H380="out-sample"),J379,IF(AND(ISBLANK(F380),H379="out-sample"),"",IF(AND(Temp!optSeasCoef=0,Temp!sts_add=1),IF(H379="in-sample",IF(Q379=bigT,((qCell/bigT)*(I380-I379))+((1-(qCell/bigT))*J379),IF(OR(ISBLANK(F380),COUNT($F$2:F379)&lt;=qCell),IF(COUNT($F$2:F379)=1,0,F379-F378),((qCell/COUNT($F$2:F379))*(I380-I379))+((1-(qCell/COUNT($F$2:F379)))*J379))),J379),IF(AND(Temp!optSeasCoef=0,Temp!sts_multp=1),IF(H379="in-sample",IF(Q379=bigT,((qCell/bigT)*(I380/I379))+((1-(qCell/bigT))*J379),IF(qCell=0,1,IF(OR(ISBLANK(F380),COUNT($F$2:F379)&lt;=qCell),IF(COUNT($F$2:F379)=1,1,F379/F378),((qCell/COUNT($F$2:F379))*(I380/I379))+((1-(qCell/COUNT($F$2:F379)))*J379)))),J379),IF(Temp!sts_add=1,IF(H379="in-sample",IF(Q379=bigT,((qCell/bigT)*(I380-I379))+((1-(qCell/bigT))*J379),IF(OR(ISBLANK(F380),COUNT($AX$2:AX379)&lt;=qCell),IF(COUNT($AX$2:AX379)=1,0,AX379-AX378),((qCell/COUNT($AX$2:AX379))*(I380-I379))+((1-(qCell/COUNT($AX$2:AX379)))*J379))),J379),IF(H379="in-sample",IF(Q379=bigT,((qCell/bigT)*(I380/I379))+((1-(qCell/bigT))*J379),IF(qCell=0,1,IF(OR(ISBLANK(F380),COUNT($AX$2:AX379)&lt;=qCell),IF(COUNT($AX$2:AX379)=1,1,AX379/AX378),((qCell/COUNT($AX$2:AX379))*(I380/I379))+((1-(qCell/COUNT($AX$2:AX379)))*J379)))),J379)))))))</f>
        <v/>
      </c>
      <c r="K380" s="120" t="str">
        <f>IF(H380="","",IF(AND(Temp!optSeasCoef=0,Temp!sts_add=1),IF(H380="out-sample",I380+(Q380*J380),I380+J380),IF(AND(Temp!optSeasCoef=0,Temp!sts_multp=1),IF(H380="out-sample",I380*(J380^Q380),I380*J380),IF(Temp!sts_add=1,IF(H380="out-sample",(I380+(Q380*J380))*G380,(I380+J380)*G380),IF(H380="out-sample",I380*(J380^Q380)*G380,I380*J380*G380)))))</f>
        <v/>
      </c>
      <c r="L380" s="116" t="str">
        <f t="shared" si="55"/>
        <v/>
      </c>
      <c r="M380" s="116" t="str">
        <f t="shared" si="56"/>
        <v/>
      </c>
      <c r="N380" s="116" t="str">
        <f t="shared" si="57"/>
        <v/>
      </c>
      <c r="O380" s="116" t="str">
        <f t="shared" si="58"/>
        <v/>
      </c>
      <c r="P380" s="116" t="str">
        <f t="shared" si="59"/>
        <v/>
      </c>
      <c r="Q380" s="94" t="str">
        <f>IF(AND(Temp!fhor_indata=1,ISBLANK(F380),H379="in-sample"),1,IF(AND(Temp!fhor_indata=1,H379="out-sample",Q379&lt;XfHor),Q379+1,IF(ISBLANK(F380),"",IF(AND(H380="out-sample",H379="in-sample"),1,IF(AND(H380="out-sample",H379="out-sample"),Q379+1,IF(ISNUMBER(Q379),Q379+1,1))))))</f>
        <v/>
      </c>
      <c r="R380" s="94" t="str">
        <f t="shared" si="60"/>
        <v/>
      </c>
      <c r="S380" s="94" t="str">
        <f>IF(Temp!fhor_indata=1,IF(S379=XobsHor,1,IF(COUNT($S$2:S379)&lt;=XobsHor,S379+1,IF(AND(COUNT($S$2:S379)&lt;=XobsHor+XfHor,IFERROR(MOD(S379,XobsHor)&lt;XfHor,FALSE)),S379+1,""))),IF(ISBLANK(F380),"",IF(S379=maxP,1,IF(S379&lt;maxP,S379+1,IF(COUNT($S$2:S380)&lt;=XobsHor,S379+1,"")))))</f>
        <v/>
      </c>
      <c r="T380" s="3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W380" s="122" t="str">
        <f t="shared" si="62"/>
        <v/>
      </c>
      <c r="AX380" s="123" t="str">
        <f t="shared" si="63"/>
        <v/>
      </c>
      <c r="AY380" s="124" t="str">
        <f t="shared" si="64"/>
        <v/>
      </c>
      <c r="AZ380" s="124" t="str">
        <f t="shared" si="65"/>
        <v/>
      </c>
      <c r="BF380" s="91"/>
    </row>
    <row r="381" spans="1:58" s="78" customFormat="1" ht="14.25" x14ac:dyDescent="0.2">
      <c r="A381" s="6"/>
      <c r="B381" s="6"/>
      <c r="C381" s="6"/>
      <c r="D381" s="3"/>
      <c r="E381" s="98" t="str">
        <f t="shared" si="61"/>
        <v/>
      </c>
      <c r="F381" s="117"/>
      <c r="G381" s="116" t="str">
        <f>IF(E381="","",IF(Temp!optSeasCoef=0,1,INDEX($C$2:$C$13,IF(MOD(COUNT($E$2:E381),seas_indx)=0,seas_indx,MOD(COUNT($E$2:E381),seas_indx)))))</f>
        <v/>
      </c>
      <c r="H381" s="97" t="str">
        <f>IFERROR(IF(Temp!fhor_indata=1,IF(COUNT($S$2:S381)&lt;=XobsHor,"in-sample",IF(AND(COUNT($S$2:S381)&lt;=XobsHor+XfHor,MOD(S380,XobsHor)&lt;XfHor),"out-sample","")),IF(ISBLANK(F381),"",IF(COUNT($F$2:F381)&lt;=XobsHor-XfHor,"in-sample","out-sample"))),"")</f>
        <v/>
      </c>
      <c r="I381" s="120" t="str">
        <f>IF(AND(ISBLANK(F380),H380="in-sample"),"",IF(AND(Temp!fhor_indata=1,H380="out-sample",H381="out-sample"),I380,IF(AND(ISBLANK(F381),H380="out-sample"),"",IF(AND(Temp!optSeasCoef=0,Temp!sts_add=1),IF(H380="in-sample",IF(Q380=bigT,((pCell/bigT)*F380)+((1-(pCell/bigT))*(I380+J380)),IF(OR(ISBLANK(F381),COUNT($F$2:F380)&lt;=pCell),F380,((pCell/COUNT($F$2:F380))*F380)+((1-(pCell/COUNT($F$2:F380)))*(I380+J380)))),I380),IF(AND(Temp!optSeasCoef=0,Temp!sts_multp=1),IF(H380="in-sample",IF(Q380=bigT,((pCell/bigT)*F380)+((1-(pCell/bigT))*(I380*J380)),IF(OR(ISBLANK(F381),COUNT(F$2:$F380)&lt;=pCell),F380,((pCell/COUNT($F$2:F380))*F380)+((1-(pCell/COUNT($F$2:F380)))*(I380*J380)))),I380),IF(Temp!sts_add=1,IF(H380="in-sample",IF(Q380=bigT,((pCell/bigT)*AX380)+((1-(pCell/bigT))*(I380+J380)),IF(OR(ISBLANK(F381),COUNT($AX$2:AX380)&lt;=pCell),AX380,((pCell/COUNT($AX$2:AX380))*AX380)+((1-(pCell/COUNT($AX$2:AX380)))*(I380+J380)))),I380),IF(H380="in-sample",IF(Q380=bigT,((pCell/bigT)*AX380)+((1-(pCell/bigT))*(I380*J380)),IF(OR(ISBLANK(F381),COUNT($AX$2:AX380)&lt;=pCell),AX380,((pCell/COUNT($AX$2:AX380))*AX380)+((1-(pCell/COUNT($AX$2:AX380)))*(I380*J380)))),I380)))))))</f>
        <v/>
      </c>
      <c r="J381" s="120" t="str">
        <f>IF(AND(ISBLANK(F380),H380="in-sample"),"",IF(AND(Temp!fhor_indata=1,H380="out-sample",H381="out-sample"),J380,IF(AND(ISBLANK(F381),H380="out-sample"),"",IF(AND(Temp!optSeasCoef=0,Temp!sts_add=1),IF(H380="in-sample",IF(Q380=bigT,((qCell/bigT)*(I381-I380))+((1-(qCell/bigT))*J380),IF(OR(ISBLANK(F381),COUNT($F$2:F380)&lt;=qCell),IF(COUNT($F$2:F380)=1,0,F380-F379),((qCell/COUNT($F$2:F380))*(I381-I380))+((1-(qCell/COUNT($F$2:F380)))*J380))),J380),IF(AND(Temp!optSeasCoef=0,Temp!sts_multp=1),IF(H380="in-sample",IF(Q380=bigT,((qCell/bigT)*(I381/I380))+((1-(qCell/bigT))*J380),IF(qCell=0,1,IF(OR(ISBLANK(F381),COUNT($F$2:F380)&lt;=qCell),IF(COUNT($F$2:F380)=1,1,F380/F379),((qCell/COUNT($F$2:F380))*(I381/I380))+((1-(qCell/COUNT($F$2:F380)))*J380)))),J380),IF(Temp!sts_add=1,IF(H380="in-sample",IF(Q380=bigT,((qCell/bigT)*(I381-I380))+((1-(qCell/bigT))*J380),IF(OR(ISBLANK(F381),COUNT($AX$2:AX380)&lt;=qCell),IF(COUNT($AX$2:AX380)=1,0,AX380-AX379),((qCell/COUNT($AX$2:AX380))*(I381-I380))+((1-(qCell/COUNT($AX$2:AX380)))*J380))),J380),IF(H380="in-sample",IF(Q380=bigT,((qCell/bigT)*(I381/I380))+((1-(qCell/bigT))*J380),IF(qCell=0,1,IF(OR(ISBLANK(F381),COUNT($AX$2:AX380)&lt;=qCell),IF(COUNT($AX$2:AX380)=1,1,AX380/AX379),((qCell/COUNT($AX$2:AX380))*(I381/I380))+((1-(qCell/COUNT($AX$2:AX380)))*J380)))),J380)))))))</f>
        <v/>
      </c>
      <c r="K381" s="120" t="str">
        <f>IF(H381="","",IF(AND(Temp!optSeasCoef=0,Temp!sts_add=1),IF(H381="out-sample",I381+(Q381*J381),I381+J381),IF(AND(Temp!optSeasCoef=0,Temp!sts_multp=1),IF(H381="out-sample",I381*(J381^Q381),I381*J381),IF(Temp!sts_add=1,IF(H381="out-sample",(I381+(Q381*J381))*G381,(I381+J381)*G381),IF(H381="out-sample",I381*(J381^Q381)*G381,I381*J381*G381)))))</f>
        <v/>
      </c>
      <c r="L381" s="116" t="str">
        <f t="shared" si="55"/>
        <v/>
      </c>
      <c r="M381" s="116" t="str">
        <f t="shared" si="56"/>
        <v/>
      </c>
      <c r="N381" s="116" t="str">
        <f t="shared" si="57"/>
        <v/>
      </c>
      <c r="O381" s="116" t="str">
        <f t="shared" si="58"/>
        <v/>
      </c>
      <c r="P381" s="116" t="str">
        <f t="shared" si="59"/>
        <v/>
      </c>
      <c r="Q381" s="94" t="str">
        <f>IF(AND(Temp!fhor_indata=1,ISBLANK(F381),H380="in-sample"),1,IF(AND(Temp!fhor_indata=1,H380="out-sample",Q380&lt;XfHor),Q380+1,IF(ISBLANK(F381),"",IF(AND(H381="out-sample",H380="in-sample"),1,IF(AND(H381="out-sample",H380="out-sample"),Q380+1,IF(ISNUMBER(Q380),Q380+1,1))))))</f>
        <v/>
      </c>
      <c r="R381" s="94" t="str">
        <f t="shared" si="60"/>
        <v/>
      </c>
      <c r="S381" s="94" t="str">
        <f>IF(Temp!fhor_indata=1,IF(S380=XobsHor,1,IF(COUNT($S$2:S380)&lt;=XobsHor,S380+1,IF(AND(COUNT($S$2:S380)&lt;=XobsHor+XfHor,IFERROR(MOD(S380,XobsHor)&lt;XfHor,FALSE)),S380+1,""))),IF(ISBLANK(F381),"",IF(S380=maxP,1,IF(S380&lt;maxP,S380+1,IF(COUNT($S$2:S381)&lt;=XobsHor,S380+1,"")))))</f>
        <v/>
      </c>
      <c r="T381" s="3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W381" s="122" t="str">
        <f t="shared" si="62"/>
        <v/>
      </c>
      <c r="AX381" s="123" t="str">
        <f t="shared" si="63"/>
        <v/>
      </c>
      <c r="AY381" s="124" t="str">
        <f t="shared" si="64"/>
        <v/>
      </c>
      <c r="AZ381" s="124" t="str">
        <f t="shared" si="65"/>
        <v/>
      </c>
      <c r="BF381" s="91"/>
    </row>
    <row r="382" spans="1:58" s="78" customFormat="1" ht="14.25" x14ac:dyDescent="0.2">
      <c r="A382" s="6"/>
      <c r="B382" s="6"/>
      <c r="C382" s="6"/>
      <c r="D382" s="3"/>
      <c r="E382" s="98" t="str">
        <f t="shared" si="61"/>
        <v/>
      </c>
      <c r="F382" s="117"/>
      <c r="G382" s="116" t="str">
        <f>IF(E382="","",IF(Temp!optSeasCoef=0,1,INDEX($C$2:$C$13,IF(MOD(COUNT($E$2:E382),seas_indx)=0,seas_indx,MOD(COUNT($E$2:E382),seas_indx)))))</f>
        <v/>
      </c>
      <c r="H382" s="97" t="str">
        <f>IFERROR(IF(Temp!fhor_indata=1,IF(COUNT($S$2:S382)&lt;=XobsHor,"in-sample",IF(AND(COUNT($S$2:S382)&lt;=XobsHor+XfHor,MOD(S381,XobsHor)&lt;XfHor),"out-sample","")),IF(ISBLANK(F382),"",IF(COUNT($F$2:F382)&lt;=XobsHor-XfHor,"in-sample","out-sample"))),"")</f>
        <v/>
      </c>
      <c r="I382" s="120" t="str">
        <f>IF(AND(ISBLANK(F381),H381="in-sample"),"",IF(AND(Temp!fhor_indata=1,H381="out-sample",H382="out-sample"),I381,IF(AND(ISBLANK(F382),H381="out-sample"),"",IF(AND(Temp!optSeasCoef=0,Temp!sts_add=1),IF(H381="in-sample",IF(Q381=bigT,((pCell/bigT)*F381)+((1-(pCell/bigT))*(I381+J381)),IF(OR(ISBLANK(F382),COUNT($F$2:F381)&lt;=pCell),F381,((pCell/COUNT($F$2:F381))*F381)+((1-(pCell/COUNT($F$2:F381)))*(I381+J381)))),I381),IF(AND(Temp!optSeasCoef=0,Temp!sts_multp=1),IF(H381="in-sample",IF(Q381=bigT,((pCell/bigT)*F381)+((1-(pCell/bigT))*(I381*J381)),IF(OR(ISBLANK(F382),COUNT(F$2:$F381)&lt;=pCell),F381,((pCell/COUNT($F$2:F381))*F381)+((1-(pCell/COUNT($F$2:F381)))*(I381*J381)))),I381),IF(Temp!sts_add=1,IF(H381="in-sample",IF(Q381=bigT,((pCell/bigT)*AX381)+((1-(pCell/bigT))*(I381+J381)),IF(OR(ISBLANK(F382),COUNT($AX$2:AX381)&lt;=pCell),AX381,((pCell/COUNT($AX$2:AX381))*AX381)+((1-(pCell/COUNT($AX$2:AX381)))*(I381+J381)))),I381),IF(H381="in-sample",IF(Q381=bigT,((pCell/bigT)*AX381)+((1-(pCell/bigT))*(I381*J381)),IF(OR(ISBLANK(F382),COUNT($AX$2:AX381)&lt;=pCell),AX381,((pCell/COUNT($AX$2:AX381))*AX381)+((1-(pCell/COUNT($AX$2:AX381)))*(I381*J381)))),I381)))))))</f>
        <v/>
      </c>
      <c r="J382" s="120" t="str">
        <f>IF(AND(ISBLANK(F381),H381="in-sample"),"",IF(AND(Temp!fhor_indata=1,H381="out-sample",H382="out-sample"),J381,IF(AND(ISBLANK(F382),H381="out-sample"),"",IF(AND(Temp!optSeasCoef=0,Temp!sts_add=1),IF(H381="in-sample",IF(Q381=bigT,((qCell/bigT)*(I382-I381))+((1-(qCell/bigT))*J381),IF(OR(ISBLANK(F382),COUNT($F$2:F381)&lt;=qCell),IF(COUNT($F$2:F381)=1,0,F381-F380),((qCell/COUNT($F$2:F381))*(I382-I381))+((1-(qCell/COUNT($F$2:F381)))*J381))),J381),IF(AND(Temp!optSeasCoef=0,Temp!sts_multp=1),IF(H381="in-sample",IF(Q381=bigT,((qCell/bigT)*(I382/I381))+((1-(qCell/bigT))*J381),IF(qCell=0,1,IF(OR(ISBLANK(F382),COUNT($F$2:F381)&lt;=qCell),IF(COUNT($F$2:F381)=1,1,F381/F380),((qCell/COUNT($F$2:F381))*(I382/I381))+((1-(qCell/COUNT($F$2:F381)))*J381)))),J381),IF(Temp!sts_add=1,IF(H381="in-sample",IF(Q381=bigT,((qCell/bigT)*(I382-I381))+((1-(qCell/bigT))*J381),IF(OR(ISBLANK(F382),COUNT($AX$2:AX381)&lt;=qCell),IF(COUNT($AX$2:AX381)=1,0,AX381-AX380),((qCell/COUNT($AX$2:AX381))*(I382-I381))+((1-(qCell/COUNT($AX$2:AX381)))*J381))),J381),IF(H381="in-sample",IF(Q381=bigT,((qCell/bigT)*(I382/I381))+((1-(qCell/bigT))*J381),IF(qCell=0,1,IF(OR(ISBLANK(F382),COUNT($AX$2:AX381)&lt;=qCell),IF(COUNT($AX$2:AX381)=1,1,AX381/AX380),((qCell/COUNT($AX$2:AX381))*(I382/I381))+((1-(qCell/COUNT($AX$2:AX381)))*J381)))),J381)))))))</f>
        <v/>
      </c>
      <c r="K382" s="120" t="str">
        <f>IF(H382="","",IF(AND(Temp!optSeasCoef=0,Temp!sts_add=1),IF(H382="out-sample",I382+(Q382*J382),I382+J382),IF(AND(Temp!optSeasCoef=0,Temp!sts_multp=1),IF(H382="out-sample",I382*(J382^Q382),I382*J382),IF(Temp!sts_add=1,IF(H382="out-sample",(I382+(Q382*J382))*G382,(I382+J382)*G382),IF(H382="out-sample",I382*(J382^Q382)*G382,I382*J382*G382)))))</f>
        <v/>
      </c>
      <c r="L382" s="116" t="str">
        <f t="shared" si="55"/>
        <v/>
      </c>
      <c r="M382" s="116" t="str">
        <f t="shared" si="56"/>
        <v/>
      </c>
      <c r="N382" s="116" t="str">
        <f t="shared" si="57"/>
        <v/>
      </c>
      <c r="O382" s="116" t="str">
        <f t="shared" si="58"/>
        <v/>
      </c>
      <c r="P382" s="116" t="str">
        <f t="shared" si="59"/>
        <v/>
      </c>
      <c r="Q382" s="94" t="str">
        <f>IF(AND(Temp!fhor_indata=1,ISBLANK(F382),H381="in-sample"),1,IF(AND(Temp!fhor_indata=1,H381="out-sample",Q381&lt;XfHor),Q381+1,IF(ISBLANK(F382),"",IF(AND(H382="out-sample",H381="in-sample"),1,IF(AND(H382="out-sample",H381="out-sample"),Q381+1,IF(ISNUMBER(Q381),Q381+1,1))))))</f>
        <v/>
      </c>
      <c r="R382" s="94" t="str">
        <f t="shared" si="60"/>
        <v/>
      </c>
      <c r="S382" s="94" t="str">
        <f>IF(Temp!fhor_indata=1,IF(S381=XobsHor,1,IF(COUNT($S$2:S381)&lt;=XobsHor,S381+1,IF(AND(COUNT($S$2:S381)&lt;=XobsHor+XfHor,IFERROR(MOD(S381,XobsHor)&lt;XfHor,FALSE)),S381+1,""))),IF(ISBLANK(F382),"",IF(S381=maxP,1,IF(S381&lt;maxP,S381+1,IF(COUNT($S$2:S382)&lt;=XobsHor,S381+1,"")))))</f>
        <v/>
      </c>
      <c r="T382" s="3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W382" s="122" t="str">
        <f t="shared" si="62"/>
        <v/>
      </c>
      <c r="AX382" s="123" t="str">
        <f t="shared" si="63"/>
        <v/>
      </c>
      <c r="AY382" s="124" t="str">
        <f t="shared" si="64"/>
        <v/>
      </c>
      <c r="AZ382" s="124" t="str">
        <f t="shared" si="65"/>
        <v/>
      </c>
      <c r="BF382" s="91"/>
    </row>
    <row r="383" spans="1:58" s="78" customFormat="1" ht="14.25" x14ac:dyDescent="0.2">
      <c r="A383" s="6"/>
      <c r="B383" s="6"/>
      <c r="C383" s="6"/>
      <c r="D383" s="3"/>
      <c r="E383" s="98" t="str">
        <f t="shared" si="61"/>
        <v/>
      </c>
      <c r="F383" s="117"/>
      <c r="G383" s="116" t="str">
        <f>IF(E383="","",IF(Temp!optSeasCoef=0,1,INDEX($C$2:$C$13,IF(MOD(COUNT($E$2:E383),seas_indx)=0,seas_indx,MOD(COUNT($E$2:E383),seas_indx)))))</f>
        <v/>
      </c>
      <c r="H383" s="97" t="str">
        <f>IFERROR(IF(Temp!fhor_indata=1,IF(COUNT($S$2:S383)&lt;=XobsHor,"in-sample",IF(AND(COUNT($S$2:S383)&lt;=XobsHor+XfHor,MOD(S382,XobsHor)&lt;XfHor),"out-sample","")),IF(ISBLANK(F383),"",IF(COUNT($F$2:F383)&lt;=XobsHor-XfHor,"in-sample","out-sample"))),"")</f>
        <v/>
      </c>
      <c r="I383" s="120" t="str">
        <f>IF(AND(ISBLANK(F382),H382="in-sample"),"",IF(AND(Temp!fhor_indata=1,H382="out-sample",H383="out-sample"),I382,IF(AND(ISBLANK(F383),H382="out-sample"),"",IF(AND(Temp!optSeasCoef=0,Temp!sts_add=1),IF(H382="in-sample",IF(Q382=bigT,((pCell/bigT)*F382)+((1-(pCell/bigT))*(I382+J382)),IF(OR(ISBLANK(F383),COUNT($F$2:F382)&lt;=pCell),F382,((pCell/COUNT($F$2:F382))*F382)+((1-(pCell/COUNT($F$2:F382)))*(I382+J382)))),I382),IF(AND(Temp!optSeasCoef=0,Temp!sts_multp=1),IF(H382="in-sample",IF(Q382=bigT,((pCell/bigT)*F382)+((1-(pCell/bigT))*(I382*J382)),IF(OR(ISBLANK(F383),COUNT(F$2:$F382)&lt;=pCell),F382,((pCell/COUNT($F$2:F382))*F382)+((1-(pCell/COUNT($F$2:F382)))*(I382*J382)))),I382),IF(Temp!sts_add=1,IF(H382="in-sample",IF(Q382=bigT,((pCell/bigT)*AX382)+((1-(pCell/bigT))*(I382+J382)),IF(OR(ISBLANK(F383),COUNT($AX$2:AX382)&lt;=pCell),AX382,((pCell/COUNT($AX$2:AX382))*AX382)+((1-(pCell/COUNT($AX$2:AX382)))*(I382+J382)))),I382),IF(H382="in-sample",IF(Q382=bigT,((pCell/bigT)*AX382)+((1-(pCell/bigT))*(I382*J382)),IF(OR(ISBLANK(F383),COUNT($AX$2:AX382)&lt;=pCell),AX382,((pCell/COUNT($AX$2:AX382))*AX382)+((1-(pCell/COUNT($AX$2:AX382)))*(I382*J382)))),I382)))))))</f>
        <v/>
      </c>
      <c r="J383" s="120" t="str">
        <f>IF(AND(ISBLANK(F382),H382="in-sample"),"",IF(AND(Temp!fhor_indata=1,H382="out-sample",H383="out-sample"),J382,IF(AND(ISBLANK(F383),H382="out-sample"),"",IF(AND(Temp!optSeasCoef=0,Temp!sts_add=1),IF(H382="in-sample",IF(Q382=bigT,((qCell/bigT)*(I383-I382))+((1-(qCell/bigT))*J382),IF(OR(ISBLANK(F383),COUNT($F$2:F382)&lt;=qCell),IF(COUNT($F$2:F382)=1,0,F382-F381),((qCell/COUNT($F$2:F382))*(I383-I382))+((1-(qCell/COUNT($F$2:F382)))*J382))),J382),IF(AND(Temp!optSeasCoef=0,Temp!sts_multp=1),IF(H382="in-sample",IF(Q382=bigT,((qCell/bigT)*(I383/I382))+((1-(qCell/bigT))*J382),IF(qCell=0,1,IF(OR(ISBLANK(F383),COUNT($F$2:F382)&lt;=qCell),IF(COUNT($F$2:F382)=1,1,F382/F381),((qCell/COUNT($F$2:F382))*(I383/I382))+((1-(qCell/COUNT($F$2:F382)))*J382)))),J382),IF(Temp!sts_add=1,IF(H382="in-sample",IF(Q382=bigT,((qCell/bigT)*(I383-I382))+((1-(qCell/bigT))*J382),IF(OR(ISBLANK(F383),COUNT($AX$2:AX382)&lt;=qCell),IF(COUNT($AX$2:AX382)=1,0,AX382-AX381),((qCell/COUNT($AX$2:AX382))*(I383-I382))+((1-(qCell/COUNT($AX$2:AX382)))*J382))),J382),IF(H382="in-sample",IF(Q382=bigT,((qCell/bigT)*(I383/I382))+((1-(qCell/bigT))*J382),IF(qCell=0,1,IF(OR(ISBLANK(F383),COUNT($AX$2:AX382)&lt;=qCell),IF(COUNT($AX$2:AX382)=1,1,AX382/AX381),((qCell/COUNT($AX$2:AX382))*(I383/I382))+((1-(qCell/COUNT($AX$2:AX382)))*J382)))),J382)))))))</f>
        <v/>
      </c>
      <c r="K383" s="120" t="str">
        <f>IF(H383="","",IF(AND(Temp!optSeasCoef=0,Temp!sts_add=1),IF(H383="out-sample",I383+(Q383*J383),I383+J383),IF(AND(Temp!optSeasCoef=0,Temp!sts_multp=1),IF(H383="out-sample",I383*(J383^Q383),I383*J383),IF(Temp!sts_add=1,IF(H383="out-sample",(I383+(Q383*J383))*G383,(I383+J383)*G383),IF(H383="out-sample",I383*(J383^Q383)*G383,I383*J383*G383)))))</f>
        <v/>
      </c>
      <c r="L383" s="116" t="str">
        <f t="shared" si="55"/>
        <v/>
      </c>
      <c r="M383" s="116" t="str">
        <f t="shared" si="56"/>
        <v/>
      </c>
      <c r="N383" s="116" t="str">
        <f t="shared" si="57"/>
        <v/>
      </c>
      <c r="O383" s="116" t="str">
        <f t="shared" si="58"/>
        <v/>
      </c>
      <c r="P383" s="116" t="str">
        <f t="shared" si="59"/>
        <v/>
      </c>
      <c r="Q383" s="94" t="str">
        <f>IF(AND(Temp!fhor_indata=1,ISBLANK(F383),H382="in-sample"),1,IF(AND(Temp!fhor_indata=1,H382="out-sample",Q382&lt;XfHor),Q382+1,IF(ISBLANK(F383),"",IF(AND(H383="out-sample",H382="in-sample"),1,IF(AND(H383="out-sample",H382="out-sample"),Q382+1,IF(ISNUMBER(Q382),Q382+1,1))))))</f>
        <v/>
      </c>
      <c r="R383" s="94" t="str">
        <f t="shared" si="60"/>
        <v/>
      </c>
      <c r="S383" s="94" t="str">
        <f>IF(Temp!fhor_indata=1,IF(S382=XobsHor,1,IF(COUNT($S$2:S382)&lt;=XobsHor,S382+1,IF(AND(COUNT($S$2:S382)&lt;=XobsHor+XfHor,IFERROR(MOD(S382,XobsHor)&lt;XfHor,FALSE)),S382+1,""))),IF(ISBLANK(F383),"",IF(S382=maxP,1,IF(S382&lt;maxP,S382+1,IF(COUNT($S$2:S383)&lt;=XobsHor,S382+1,"")))))</f>
        <v/>
      </c>
      <c r="T383" s="3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W383" s="122" t="str">
        <f t="shared" si="62"/>
        <v/>
      </c>
      <c r="AX383" s="123" t="str">
        <f t="shared" si="63"/>
        <v/>
      </c>
      <c r="AY383" s="124" t="str">
        <f t="shared" si="64"/>
        <v/>
      </c>
      <c r="AZ383" s="124" t="str">
        <f t="shared" si="65"/>
        <v/>
      </c>
      <c r="BF383" s="91"/>
    </row>
    <row r="384" spans="1:58" s="78" customFormat="1" ht="14.25" x14ac:dyDescent="0.2">
      <c r="A384" s="6"/>
      <c r="B384" s="6"/>
      <c r="C384" s="6"/>
      <c r="D384" s="3"/>
      <c r="E384" s="98" t="str">
        <f t="shared" si="61"/>
        <v/>
      </c>
      <c r="F384" s="117"/>
      <c r="G384" s="116" t="str">
        <f>IF(E384="","",IF(Temp!optSeasCoef=0,1,INDEX($C$2:$C$13,IF(MOD(COUNT($E$2:E384),seas_indx)=0,seas_indx,MOD(COUNT($E$2:E384),seas_indx)))))</f>
        <v/>
      </c>
      <c r="H384" s="97" t="str">
        <f>IFERROR(IF(Temp!fhor_indata=1,IF(COUNT($S$2:S384)&lt;=XobsHor,"in-sample",IF(AND(COUNT($S$2:S384)&lt;=XobsHor+XfHor,MOD(S383,XobsHor)&lt;XfHor),"out-sample","")),IF(ISBLANK(F384),"",IF(COUNT($F$2:F384)&lt;=XobsHor-XfHor,"in-sample","out-sample"))),"")</f>
        <v/>
      </c>
      <c r="I384" s="120" t="str">
        <f>IF(AND(ISBLANK(F383),H383="in-sample"),"",IF(AND(Temp!fhor_indata=1,H383="out-sample",H384="out-sample"),I383,IF(AND(ISBLANK(F384),H383="out-sample"),"",IF(AND(Temp!optSeasCoef=0,Temp!sts_add=1),IF(H383="in-sample",IF(Q383=bigT,((pCell/bigT)*F383)+((1-(pCell/bigT))*(I383+J383)),IF(OR(ISBLANK(F384),COUNT($F$2:F383)&lt;=pCell),F383,((pCell/COUNT($F$2:F383))*F383)+((1-(pCell/COUNT($F$2:F383)))*(I383+J383)))),I383),IF(AND(Temp!optSeasCoef=0,Temp!sts_multp=1),IF(H383="in-sample",IF(Q383=bigT,((pCell/bigT)*F383)+((1-(pCell/bigT))*(I383*J383)),IF(OR(ISBLANK(F384),COUNT(F$2:$F383)&lt;=pCell),F383,((pCell/COUNT($F$2:F383))*F383)+((1-(pCell/COUNT($F$2:F383)))*(I383*J383)))),I383),IF(Temp!sts_add=1,IF(H383="in-sample",IF(Q383=bigT,((pCell/bigT)*AX383)+((1-(pCell/bigT))*(I383+J383)),IF(OR(ISBLANK(F384),COUNT($AX$2:AX383)&lt;=pCell),AX383,((pCell/COUNT($AX$2:AX383))*AX383)+((1-(pCell/COUNT($AX$2:AX383)))*(I383+J383)))),I383),IF(H383="in-sample",IF(Q383=bigT,((pCell/bigT)*AX383)+((1-(pCell/bigT))*(I383*J383)),IF(OR(ISBLANK(F384),COUNT($AX$2:AX383)&lt;=pCell),AX383,((pCell/COUNT($AX$2:AX383))*AX383)+((1-(pCell/COUNT($AX$2:AX383)))*(I383*J383)))),I383)))))))</f>
        <v/>
      </c>
      <c r="J384" s="120" t="str">
        <f>IF(AND(ISBLANK(F383),H383="in-sample"),"",IF(AND(Temp!fhor_indata=1,H383="out-sample",H384="out-sample"),J383,IF(AND(ISBLANK(F384),H383="out-sample"),"",IF(AND(Temp!optSeasCoef=0,Temp!sts_add=1),IF(H383="in-sample",IF(Q383=bigT,((qCell/bigT)*(I384-I383))+((1-(qCell/bigT))*J383),IF(OR(ISBLANK(F384),COUNT($F$2:F383)&lt;=qCell),IF(COUNT($F$2:F383)=1,0,F383-F382),((qCell/COUNT($F$2:F383))*(I384-I383))+((1-(qCell/COUNT($F$2:F383)))*J383))),J383),IF(AND(Temp!optSeasCoef=0,Temp!sts_multp=1),IF(H383="in-sample",IF(Q383=bigT,((qCell/bigT)*(I384/I383))+((1-(qCell/bigT))*J383),IF(qCell=0,1,IF(OR(ISBLANK(F384),COUNT($F$2:F383)&lt;=qCell),IF(COUNT($F$2:F383)=1,1,F383/F382),((qCell/COUNT($F$2:F383))*(I384/I383))+((1-(qCell/COUNT($F$2:F383)))*J383)))),J383),IF(Temp!sts_add=1,IF(H383="in-sample",IF(Q383=bigT,((qCell/bigT)*(I384-I383))+((1-(qCell/bigT))*J383),IF(OR(ISBLANK(F384),COUNT($AX$2:AX383)&lt;=qCell),IF(COUNT($AX$2:AX383)=1,0,AX383-AX382),((qCell/COUNT($AX$2:AX383))*(I384-I383))+((1-(qCell/COUNT($AX$2:AX383)))*J383))),J383),IF(H383="in-sample",IF(Q383=bigT,((qCell/bigT)*(I384/I383))+((1-(qCell/bigT))*J383),IF(qCell=0,1,IF(OR(ISBLANK(F384),COUNT($AX$2:AX383)&lt;=qCell),IF(COUNT($AX$2:AX383)=1,1,AX383/AX382),((qCell/COUNT($AX$2:AX383))*(I384/I383))+((1-(qCell/COUNT($AX$2:AX383)))*J383)))),J383)))))))</f>
        <v/>
      </c>
      <c r="K384" s="120" t="str">
        <f>IF(H384="","",IF(AND(Temp!optSeasCoef=0,Temp!sts_add=1),IF(H384="out-sample",I384+(Q384*J384),I384+J384),IF(AND(Temp!optSeasCoef=0,Temp!sts_multp=1),IF(H384="out-sample",I384*(J384^Q384),I384*J384),IF(Temp!sts_add=1,IF(H384="out-sample",(I384+(Q384*J384))*G384,(I384+J384)*G384),IF(H384="out-sample",I384*(J384^Q384)*G384,I384*J384*G384)))))</f>
        <v/>
      </c>
      <c r="L384" s="116" t="str">
        <f t="shared" si="55"/>
        <v/>
      </c>
      <c r="M384" s="116" t="str">
        <f t="shared" si="56"/>
        <v/>
      </c>
      <c r="N384" s="116" t="str">
        <f t="shared" si="57"/>
        <v/>
      </c>
      <c r="O384" s="116" t="str">
        <f t="shared" si="58"/>
        <v/>
      </c>
      <c r="P384" s="116" t="str">
        <f t="shared" si="59"/>
        <v/>
      </c>
      <c r="Q384" s="94" t="str">
        <f>IF(AND(Temp!fhor_indata=1,ISBLANK(F384),H383="in-sample"),1,IF(AND(Temp!fhor_indata=1,H383="out-sample",Q383&lt;XfHor),Q383+1,IF(ISBLANK(F384),"",IF(AND(H384="out-sample",H383="in-sample"),1,IF(AND(H384="out-sample",H383="out-sample"),Q383+1,IF(ISNUMBER(Q383),Q383+1,1))))))</f>
        <v/>
      </c>
      <c r="R384" s="94" t="str">
        <f t="shared" si="60"/>
        <v/>
      </c>
      <c r="S384" s="94" t="str">
        <f>IF(Temp!fhor_indata=1,IF(S383=XobsHor,1,IF(COUNT($S$2:S383)&lt;=XobsHor,S383+1,IF(AND(COUNT($S$2:S383)&lt;=XobsHor+XfHor,IFERROR(MOD(S383,XobsHor)&lt;XfHor,FALSE)),S383+1,""))),IF(ISBLANK(F384),"",IF(S383=maxP,1,IF(S383&lt;maxP,S383+1,IF(COUNT($S$2:S384)&lt;=XobsHor,S383+1,"")))))</f>
        <v/>
      </c>
      <c r="T384" s="3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W384" s="122" t="str">
        <f t="shared" si="62"/>
        <v/>
      </c>
      <c r="AX384" s="123" t="str">
        <f t="shared" si="63"/>
        <v/>
      </c>
      <c r="AY384" s="124" t="str">
        <f t="shared" si="64"/>
        <v/>
      </c>
      <c r="AZ384" s="124" t="str">
        <f t="shared" si="65"/>
        <v/>
      </c>
      <c r="BF384" s="91"/>
    </row>
    <row r="385" spans="1:58" s="78" customFormat="1" ht="14.25" x14ac:dyDescent="0.2">
      <c r="A385" s="6"/>
      <c r="B385" s="6"/>
      <c r="C385" s="6"/>
      <c r="D385" s="3"/>
      <c r="E385" s="98" t="str">
        <f t="shared" si="61"/>
        <v/>
      </c>
      <c r="F385" s="117"/>
      <c r="G385" s="116" t="str">
        <f>IF(E385="","",IF(Temp!optSeasCoef=0,1,INDEX($C$2:$C$13,IF(MOD(COUNT($E$2:E385),seas_indx)=0,seas_indx,MOD(COUNT($E$2:E385),seas_indx)))))</f>
        <v/>
      </c>
      <c r="H385" s="97" t="str">
        <f>IFERROR(IF(Temp!fhor_indata=1,IF(COUNT($S$2:S385)&lt;=XobsHor,"in-sample",IF(AND(COUNT($S$2:S385)&lt;=XobsHor+XfHor,MOD(S384,XobsHor)&lt;XfHor),"out-sample","")),IF(ISBLANK(F385),"",IF(COUNT($F$2:F385)&lt;=XobsHor-XfHor,"in-sample","out-sample"))),"")</f>
        <v/>
      </c>
      <c r="I385" s="120" t="str">
        <f>IF(AND(ISBLANK(F384),H384="in-sample"),"",IF(AND(Temp!fhor_indata=1,H384="out-sample",H385="out-sample"),I384,IF(AND(ISBLANK(F385),H384="out-sample"),"",IF(AND(Temp!optSeasCoef=0,Temp!sts_add=1),IF(H384="in-sample",IF(Q384=bigT,((pCell/bigT)*F384)+((1-(pCell/bigT))*(I384+J384)),IF(OR(ISBLANK(F385),COUNT($F$2:F384)&lt;=pCell),F384,((pCell/COUNT($F$2:F384))*F384)+((1-(pCell/COUNT($F$2:F384)))*(I384+J384)))),I384),IF(AND(Temp!optSeasCoef=0,Temp!sts_multp=1),IF(H384="in-sample",IF(Q384=bigT,((pCell/bigT)*F384)+((1-(pCell/bigT))*(I384*J384)),IF(OR(ISBLANK(F385),COUNT(F$2:$F384)&lt;=pCell),F384,((pCell/COUNT($F$2:F384))*F384)+((1-(pCell/COUNT($F$2:F384)))*(I384*J384)))),I384),IF(Temp!sts_add=1,IF(H384="in-sample",IF(Q384=bigT,((pCell/bigT)*AX384)+((1-(pCell/bigT))*(I384+J384)),IF(OR(ISBLANK(F385),COUNT($AX$2:AX384)&lt;=pCell),AX384,((pCell/COUNT($AX$2:AX384))*AX384)+((1-(pCell/COUNT($AX$2:AX384)))*(I384+J384)))),I384),IF(H384="in-sample",IF(Q384=bigT,((pCell/bigT)*AX384)+((1-(pCell/bigT))*(I384*J384)),IF(OR(ISBLANK(F385),COUNT($AX$2:AX384)&lt;=pCell),AX384,((pCell/COUNT($AX$2:AX384))*AX384)+((1-(pCell/COUNT($AX$2:AX384)))*(I384*J384)))),I384)))))))</f>
        <v/>
      </c>
      <c r="J385" s="120" t="str">
        <f>IF(AND(ISBLANK(F384),H384="in-sample"),"",IF(AND(Temp!fhor_indata=1,H384="out-sample",H385="out-sample"),J384,IF(AND(ISBLANK(F385),H384="out-sample"),"",IF(AND(Temp!optSeasCoef=0,Temp!sts_add=1),IF(H384="in-sample",IF(Q384=bigT,((qCell/bigT)*(I385-I384))+((1-(qCell/bigT))*J384),IF(OR(ISBLANK(F385),COUNT($F$2:F384)&lt;=qCell),IF(COUNT($F$2:F384)=1,0,F384-F383),((qCell/COUNT($F$2:F384))*(I385-I384))+((1-(qCell/COUNT($F$2:F384)))*J384))),J384),IF(AND(Temp!optSeasCoef=0,Temp!sts_multp=1),IF(H384="in-sample",IF(Q384=bigT,((qCell/bigT)*(I385/I384))+((1-(qCell/bigT))*J384),IF(qCell=0,1,IF(OR(ISBLANK(F385),COUNT($F$2:F384)&lt;=qCell),IF(COUNT($F$2:F384)=1,1,F384/F383),((qCell/COUNT($F$2:F384))*(I385/I384))+((1-(qCell/COUNT($F$2:F384)))*J384)))),J384),IF(Temp!sts_add=1,IF(H384="in-sample",IF(Q384=bigT,((qCell/bigT)*(I385-I384))+((1-(qCell/bigT))*J384),IF(OR(ISBLANK(F385),COUNT($AX$2:AX384)&lt;=qCell),IF(COUNT($AX$2:AX384)=1,0,AX384-AX383),((qCell/COUNT($AX$2:AX384))*(I385-I384))+((1-(qCell/COUNT($AX$2:AX384)))*J384))),J384),IF(H384="in-sample",IF(Q384=bigT,((qCell/bigT)*(I385/I384))+((1-(qCell/bigT))*J384),IF(qCell=0,1,IF(OR(ISBLANK(F385),COUNT($AX$2:AX384)&lt;=qCell),IF(COUNT($AX$2:AX384)=1,1,AX384/AX383),((qCell/COUNT($AX$2:AX384))*(I385/I384))+((1-(qCell/COUNT($AX$2:AX384)))*J384)))),J384)))))))</f>
        <v/>
      </c>
      <c r="K385" s="120" t="str">
        <f>IF(H385="","",IF(AND(Temp!optSeasCoef=0,Temp!sts_add=1),IF(H385="out-sample",I385+(Q385*J385),I385+J385),IF(AND(Temp!optSeasCoef=0,Temp!sts_multp=1),IF(H385="out-sample",I385*(J385^Q385),I385*J385),IF(Temp!sts_add=1,IF(H385="out-sample",(I385+(Q385*J385))*G385,(I385+J385)*G385),IF(H385="out-sample",I385*(J385^Q385)*G385,I385*J385*G385)))))</f>
        <v/>
      </c>
      <c r="L385" s="116" t="str">
        <f t="shared" si="55"/>
        <v/>
      </c>
      <c r="M385" s="116" t="str">
        <f t="shared" si="56"/>
        <v/>
      </c>
      <c r="N385" s="116" t="str">
        <f t="shared" si="57"/>
        <v/>
      </c>
      <c r="O385" s="116" t="str">
        <f t="shared" si="58"/>
        <v/>
      </c>
      <c r="P385" s="116" t="str">
        <f t="shared" si="59"/>
        <v/>
      </c>
      <c r="Q385" s="94" t="str">
        <f>IF(AND(Temp!fhor_indata=1,ISBLANK(F385),H384="in-sample"),1,IF(AND(Temp!fhor_indata=1,H384="out-sample",Q384&lt;XfHor),Q384+1,IF(ISBLANK(F385),"",IF(AND(H385="out-sample",H384="in-sample"),1,IF(AND(H385="out-sample",H384="out-sample"),Q384+1,IF(ISNUMBER(Q384),Q384+1,1))))))</f>
        <v/>
      </c>
      <c r="R385" s="94" t="str">
        <f t="shared" si="60"/>
        <v/>
      </c>
      <c r="S385" s="94" t="str">
        <f>IF(Temp!fhor_indata=1,IF(S384=XobsHor,1,IF(COUNT($S$2:S384)&lt;=XobsHor,S384+1,IF(AND(COUNT($S$2:S384)&lt;=XobsHor+XfHor,IFERROR(MOD(S384,XobsHor)&lt;XfHor,FALSE)),S384+1,""))),IF(ISBLANK(F385),"",IF(S384=maxP,1,IF(S384&lt;maxP,S384+1,IF(COUNT($S$2:S385)&lt;=XobsHor,S384+1,"")))))</f>
        <v/>
      </c>
      <c r="T385" s="3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W385" s="122" t="str">
        <f t="shared" si="62"/>
        <v/>
      </c>
      <c r="AX385" s="123" t="str">
        <f t="shared" si="63"/>
        <v/>
      </c>
      <c r="AY385" s="124" t="str">
        <f t="shared" si="64"/>
        <v/>
      </c>
      <c r="AZ385" s="124" t="str">
        <f t="shared" si="65"/>
        <v/>
      </c>
      <c r="BF385" s="91"/>
    </row>
    <row r="386" spans="1:58" s="78" customFormat="1" ht="14.25" x14ac:dyDescent="0.2">
      <c r="A386" s="6"/>
      <c r="B386" s="6"/>
      <c r="C386" s="6"/>
      <c r="D386" s="3"/>
      <c r="E386" s="98" t="str">
        <f t="shared" si="61"/>
        <v/>
      </c>
      <c r="F386" s="117"/>
      <c r="G386" s="116" t="str">
        <f>IF(E386="","",IF(Temp!optSeasCoef=0,1,INDEX($C$2:$C$13,IF(MOD(COUNT($E$2:E386),seas_indx)=0,seas_indx,MOD(COUNT($E$2:E386),seas_indx)))))</f>
        <v/>
      </c>
      <c r="H386" s="97" t="str">
        <f>IFERROR(IF(Temp!fhor_indata=1,IF(COUNT($S$2:S386)&lt;=XobsHor,"in-sample",IF(AND(COUNT($S$2:S386)&lt;=XobsHor+XfHor,MOD(S385,XobsHor)&lt;XfHor),"out-sample","")),IF(ISBLANK(F386),"",IF(COUNT($F$2:F386)&lt;=XobsHor-XfHor,"in-sample","out-sample"))),"")</f>
        <v/>
      </c>
      <c r="I386" s="120" t="str">
        <f>IF(AND(ISBLANK(F385),H385="in-sample"),"",IF(AND(Temp!fhor_indata=1,H385="out-sample",H386="out-sample"),I385,IF(AND(ISBLANK(F386),H385="out-sample"),"",IF(AND(Temp!optSeasCoef=0,Temp!sts_add=1),IF(H385="in-sample",IF(Q385=bigT,((pCell/bigT)*F385)+((1-(pCell/bigT))*(I385+J385)),IF(OR(ISBLANK(F386),COUNT($F$2:F385)&lt;=pCell),F385,((pCell/COUNT($F$2:F385))*F385)+((1-(pCell/COUNT($F$2:F385)))*(I385+J385)))),I385),IF(AND(Temp!optSeasCoef=0,Temp!sts_multp=1),IF(H385="in-sample",IF(Q385=bigT,((pCell/bigT)*F385)+((1-(pCell/bigT))*(I385*J385)),IF(OR(ISBLANK(F386),COUNT(F$2:$F385)&lt;=pCell),F385,((pCell/COUNT($F$2:F385))*F385)+((1-(pCell/COUNT($F$2:F385)))*(I385*J385)))),I385),IF(Temp!sts_add=1,IF(H385="in-sample",IF(Q385=bigT,((pCell/bigT)*AX385)+((1-(pCell/bigT))*(I385+J385)),IF(OR(ISBLANK(F386),COUNT($AX$2:AX385)&lt;=pCell),AX385,((pCell/COUNT($AX$2:AX385))*AX385)+((1-(pCell/COUNT($AX$2:AX385)))*(I385+J385)))),I385),IF(H385="in-sample",IF(Q385=bigT,((pCell/bigT)*AX385)+((1-(pCell/bigT))*(I385*J385)),IF(OR(ISBLANK(F386),COUNT($AX$2:AX385)&lt;=pCell),AX385,((pCell/COUNT($AX$2:AX385))*AX385)+((1-(pCell/COUNT($AX$2:AX385)))*(I385*J385)))),I385)))))))</f>
        <v/>
      </c>
      <c r="J386" s="120" t="str">
        <f>IF(AND(ISBLANK(F385),H385="in-sample"),"",IF(AND(Temp!fhor_indata=1,H385="out-sample",H386="out-sample"),J385,IF(AND(ISBLANK(F386),H385="out-sample"),"",IF(AND(Temp!optSeasCoef=0,Temp!sts_add=1),IF(H385="in-sample",IF(Q385=bigT,((qCell/bigT)*(I386-I385))+((1-(qCell/bigT))*J385),IF(OR(ISBLANK(F386),COUNT($F$2:F385)&lt;=qCell),IF(COUNT($F$2:F385)=1,0,F385-F384),((qCell/COUNT($F$2:F385))*(I386-I385))+((1-(qCell/COUNT($F$2:F385)))*J385))),J385),IF(AND(Temp!optSeasCoef=0,Temp!sts_multp=1),IF(H385="in-sample",IF(Q385=bigT,((qCell/bigT)*(I386/I385))+((1-(qCell/bigT))*J385),IF(qCell=0,1,IF(OR(ISBLANK(F386),COUNT($F$2:F385)&lt;=qCell),IF(COUNT($F$2:F385)=1,1,F385/F384),((qCell/COUNT($F$2:F385))*(I386/I385))+((1-(qCell/COUNT($F$2:F385)))*J385)))),J385),IF(Temp!sts_add=1,IF(H385="in-sample",IF(Q385=bigT,((qCell/bigT)*(I386-I385))+((1-(qCell/bigT))*J385),IF(OR(ISBLANK(F386),COUNT($AX$2:AX385)&lt;=qCell),IF(COUNT($AX$2:AX385)=1,0,AX385-AX384),((qCell/COUNT($AX$2:AX385))*(I386-I385))+((1-(qCell/COUNT($AX$2:AX385)))*J385))),J385),IF(H385="in-sample",IF(Q385=bigT,((qCell/bigT)*(I386/I385))+((1-(qCell/bigT))*J385),IF(qCell=0,1,IF(OR(ISBLANK(F386),COUNT($AX$2:AX385)&lt;=qCell),IF(COUNT($AX$2:AX385)=1,1,AX385/AX384),((qCell/COUNT($AX$2:AX385))*(I386/I385))+((1-(qCell/COUNT($AX$2:AX385)))*J385)))),J385)))))))</f>
        <v/>
      </c>
      <c r="K386" s="120" t="str">
        <f>IF(H386="","",IF(AND(Temp!optSeasCoef=0,Temp!sts_add=1),IF(H386="out-sample",I386+(Q386*J386),I386+J386),IF(AND(Temp!optSeasCoef=0,Temp!sts_multp=1),IF(H386="out-sample",I386*(J386^Q386),I386*J386),IF(Temp!sts_add=1,IF(H386="out-sample",(I386+(Q386*J386))*G386,(I386+J386)*G386),IF(H386="out-sample",I386*(J386^Q386)*G386,I386*J386*G386)))))</f>
        <v/>
      </c>
      <c r="L386" s="116" t="str">
        <f t="shared" ref="L386:L449" si="66">IF(ISBLANK(F386),"",F386-K386)</f>
        <v/>
      </c>
      <c r="M386" s="116" t="str">
        <f t="shared" ref="M386:M449" si="67">IF(ISBLANK(F386),"",ABS(L386))</f>
        <v/>
      </c>
      <c r="N386" s="116" t="str">
        <f t="shared" ref="N386:N449" si="68">IF(ISBLANK(F386),"",L386^2)</f>
        <v/>
      </c>
      <c r="O386" s="116" t="str">
        <f t="shared" ref="O386:O449" si="69">IF(ISBLANK(F386),"",ABS((F386-K386)/K386)*100)</f>
        <v/>
      </c>
      <c r="P386" s="116" t="str">
        <f t="shared" ref="P386:P449" si="70">IF(ISBLANK(F386),"",(M386/(ABS(K386)+ABS(F386)))*200)</f>
        <v/>
      </c>
      <c r="Q386" s="94" t="str">
        <f>IF(AND(Temp!fhor_indata=1,ISBLANK(F386),H385="in-sample"),1,IF(AND(Temp!fhor_indata=1,H385="out-sample",Q385&lt;XfHor),Q385+1,IF(ISBLANK(F386),"",IF(AND(H386="out-sample",H385="in-sample"),1,IF(AND(H386="out-sample",H385="out-sample"),Q385+1,IF(ISNUMBER(Q385),Q385+1,1))))))</f>
        <v/>
      </c>
      <c r="R386" s="94" t="str">
        <f t="shared" ref="R386:R449" si="71">IF(ISBLANK(F386),"",bigT-Q386)</f>
        <v/>
      </c>
      <c r="S386" s="94" t="str">
        <f>IF(Temp!fhor_indata=1,IF(S385=XobsHor,1,IF(COUNT($S$2:S385)&lt;=XobsHor,S385+1,IF(AND(COUNT($S$2:S385)&lt;=XobsHor+XfHor,IFERROR(MOD(S385,XobsHor)&lt;XfHor,FALSE)),S385+1,""))),IF(ISBLANK(F386),"",IF(S385=maxP,1,IF(S385&lt;maxP,S385+1,IF(COUNT($S$2:S386)&lt;=XobsHor,S385+1,"")))))</f>
        <v/>
      </c>
      <c r="T386" s="3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W386" s="122" t="str">
        <f t="shared" si="62"/>
        <v/>
      </c>
      <c r="AX386" s="123" t="str">
        <f t="shared" si="63"/>
        <v/>
      </c>
      <c r="AY386" s="124" t="str">
        <f t="shared" si="64"/>
        <v/>
      </c>
      <c r="AZ386" s="124" t="str">
        <f t="shared" si="65"/>
        <v/>
      </c>
      <c r="BF386" s="91"/>
    </row>
    <row r="387" spans="1:58" s="78" customFormat="1" ht="14.25" x14ac:dyDescent="0.2">
      <c r="A387" s="6"/>
      <c r="B387" s="6"/>
      <c r="C387" s="6"/>
      <c r="D387" s="3"/>
      <c r="E387" s="98" t="str">
        <f t="shared" ref="E387:E450" si="72">Q387</f>
        <v/>
      </c>
      <c r="F387" s="117"/>
      <c r="G387" s="116" t="str">
        <f>IF(E387="","",IF(Temp!optSeasCoef=0,1,INDEX($C$2:$C$13,IF(MOD(COUNT($E$2:E387),seas_indx)=0,seas_indx,MOD(COUNT($E$2:E387),seas_indx)))))</f>
        <v/>
      </c>
      <c r="H387" s="97" t="str">
        <f>IFERROR(IF(Temp!fhor_indata=1,IF(COUNT($S$2:S387)&lt;=XobsHor,"in-sample",IF(AND(COUNT($S$2:S387)&lt;=XobsHor+XfHor,MOD(S386,XobsHor)&lt;XfHor),"out-sample","")),IF(ISBLANK(F387),"",IF(COUNT($F$2:F387)&lt;=XobsHor-XfHor,"in-sample","out-sample"))),"")</f>
        <v/>
      </c>
      <c r="I387" s="120" t="str">
        <f>IF(AND(ISBLANK(F386),H386="in-sample"),"",IF(AND(Temp!fhor_indata=1,H386="out-sample",H387="out-sample"),I386,IF(AND(ISBLANK(F387),H386="out-sample"),"",IF(AND(Temp!optSeasCoef=0,Temp!sts_add=1),IF(H386="in-sample",IF(Q386=bigT,((pCell/bigT)*F386)+((1-(pCell/bigT))*(I386+J386)),IF(OR(ISBLANK(F387),COUNT($F$2:F386)&lt;=pCell),F386,((pCell/COUNT($F$2:F386))*F386)+((1-(pCell/COUNT($F$2:F386)))*(I386+J386)))),I386),IF(AND(Temp!optSeasCoef=0,Temp!sts_multp=1),IF(H386="in-sample",IF(Q386=bigT,((pCell/bigT)*F386)+((1-(pCell/bigT))*(I386*J386)),IF(OR(ISBLANK(F387),COUNT(F$2:$F386)&lt;=pCell),F386,((pCell/COUNT($F$2:F386))*F386)+((1-(pCell/COUNT($F$2:F386)))*(I386*J386)))),I386),IF(Temp!sts_add=1,IF(H386="in-sample",IF(Q386=bigT,((pCell/bigT)*AX386)+((1-(pCell/bigT))*(I386+J386)),IF(OR(ISBLANK(F387),COUNT($AX$2:AX386)&lt;=pCell),AX386,((pCell/COUNT($AX$2:AX386))*AX386)+((1-(pCell/COUNT($AX$2:AX386)))*(I386+J386)))),I386),IF(H386="in-sample",IF(Q386=bigT,((pCell/bigT)*AX386)+((1-(pCell/bigT))*(I386*J386)),IF(OR(ISBLANK(F387),COUNT($AX$2:AX386)&lt;=pCell),AX386,((pCell/COUNT($AX$2:AX386))*AX386)+((1-(pCell/COUNT($AX$2:AX386)))*(I386*J386)))),I386)))))))</f>
        <v/>
      </c>
      <c r="J387" s="120" t="str">
        <f>IF(AND(ISBLANK(F386),H386="in-sample"),"",IF(AND(Temp!fhor_indata=1,H386="out-sample",H387="out-sample"),J386,IF(AND(ISBLANK(F387),H386="out-sample"),"",IF(AND(Temp!optSeasCoef=0,Temp!sts_add=1),IF(H386="in-sample",IF(Q386=bigT,((qCell/bigT)*(I387-I386))+((1-(qCell/bigT))*J386),IF(OR(ISBLANK(F387),COUNT($F$2:F386)&lt;=qCell),IF(COUNT($F$2:F386)=1,0,F386-F385),((qCell/COUNT($F$2:F386))*(I387-I386))+((1-(qCell/COUNT($F$2:F386)))*J386))),J386),IF(AND(Temp!optSeasCoef=0,Temp!sts_multp=1),IF(H386="in-sample",IF(Q386=bigT,((qCell/bigT)*(I387/I386))+((1-(qCell/bigT))*J386),IF(qCell=0,1,IF(OR(ISBLANK(F387),COUNT($F$2:F386)&lt;=qCell),IF(COUNT($F$2:F386)=1,1,F386/F385),((qCell/COUNT($F$2:F386))*(I387/I386))+((1-(qCell/COUNT($F$2:F386)))*J386)))),J386),IF(Temp!sts_add=1,IF(H386="in-sample",IF(Q386=bigT,((qCell/bigT)*(I387-I386))+((1-(qCell/bigT))*J386),IF(OR(ISBLANK(F387),COUNT($AX$2:AX386)&lt;=qCell),IF(COUNT($AX$2:AX386)=1,0,AX386-AX385),((qCell/COUNT($AX$2:AX386))*(I387-I386))+((1-(qCell/COUNT($AX$2:AX386)))*J386))),J386),IF(H386="in-sample",IF(Q386=bigT,((qCell/bigT)*(I387/I386))+((1-(qCell/bigT))*J386),IF(qCell=0,1,IF(OR(ISBLANK(F387),COUNT($AX$2:AX386)&lt;=qCell),IF(COUNT($AX$2:AX386)=1,1,AX386/AX385),((qCell/COUNT($AX$2:AX386))*(I387/I386))+((1-(qCell/COUNT($AX$2:AX386)))*J386)))),J386)))))))</f>
        <v/>
      </c>
      <c r="K387" s="120" t="str">
        <f>IF(H387="","",IF(AND(Temp!optSeasCoef=0,Temp!sts_add=1),IF(H387="out-sample",I387+(Q387*J387),I387+J387),IF(AND(Temp!optSeasCoef=0,Temp!sts_multp=1),IF(H387="out-sample",I387*(J387^Q387),I387*J387),IF(Temp!sts_add=1,IF(H387="out-sample",(I387+(Q387*J387))*G387,(I387+J387)*G387),IF(H387="out-sample",I387*(J387^Q387)*G387,I387*J387*G387)))))</f>
        <v/>
      </c>
      <c r="L387" s="116" t="str">
        <f t="shared" si="66"/>
        <v/>
      </c>
      <c r="M387" s="116" t="str">
        <f t="shared" si="67"/>
        <v/>
      </c>
      <c r="N387" s="116" t="str">
        <f t="shared" si="68"/>
        <v/>
      </c>
      <c r="O387" s="116" t="str">
        <f t="shared" si="69"/>
        <v/>
      </c>
      <c r="P387" s="116" t="str">
        <f t="shared" si="70"/>
        <v/>
      </c>
      <c r="Q387" s="94" t="str">
        <f>IF(AND(Temp!fhor_indata=1,ISBLANK(F387),H386="in-sample"),1,IF(AND(Temp!fhor_indata=1,H386="out-sample",Q386&lt;XfHor),Q386+1,IF(ISBLANK(F387),"",IF(AND(H387="out-sample",H386="in-sample"),1,IF(AND(H387="out-sample",H386="out-sample"),Q386+1,IF(ISNUMBER(Q386),Q386+1,1))))))</f>
        <v/>
      </c>
      <c r="R387" s="94" t="str">
        <f t="shared" si="71"/>
        <v/>
      </c>
      <c r="S387" s="94" t="str">
        <f>IF(Temp!fhor_indata=1,IF(S386=XobsHor,1,IF(COUNT($S$2:S386)&lt;=XobsHor,S386+1,IF(AND(COUNT($S$2:S386)&lt;=XobsHor+XfHor,IFERROR(MOD(S386,XobsHor)&lt;XfHor,FALSE)),S386+1,""))),IF(ISBLANK(F387),"",IF(S386=maxP,1,IF(S386&lt;maxP,S386+1,IF(COUNT($S$2:S387)&lt;=XobsHor,S386+1,"")))))</f>
        <v/>
      </c>
      <c r="T387" s="3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W387" s="122" t="str">
        <f t="shared" ref="AW387:AW450" si="73">IF(ISBLANK(F387),"",F387)</f>
        <v/>
      </c>
      <c r="AX387" s="123" t="str">
        <f t="shared" ref="AX387:AX450" si="74">IF(ISBLANK(F387),"",F387/G387)</f>
        <v/>
      </c>
      <c r="AY387" s="124" t="str">
        <f t="shared" ref="AY387:AY450" si="75">IF(H387="in-sample","",K387)</f>
        <v/>
      </c>
      <c r="AZ387" s="124" t="str">
        <f t="shared" ref="AZ387:AZ450" si="76">IF(H387="in-sample",K387,"")</f>
        <v/>
      </c>
      <c r="BF387" s="91"/>
    </row>
    <row r="388" spans="1:58" s="78" customFormat="1" ht="14.25" x14ac:dyDescent="0.2">
      <c r="A388" s="6"/>
      <c r="B388" s="6"/>
      <c r="C388" s="6"/>
      <c r="D388" s="3"/>
      <c r="E388" s="98" t="str">
        <f t="shared" si="72"/>
        <v/>
      </c>
      <c r="F388" s="117"/>
      <c r="G388" s="116" t="str">
        <f>IF(E388="","",IF(Temp!optSeasCoef=0,1,INDEX($C$2:$C$13,IF(MOD(COUNT($E$2:E388),seas_indx)=0,seas_indx,MOD(COUNT($E$2:E388),seas_indx)))))</f>
        <v/>
      </c>
      <c r="H388" s="97" t="str">
        <f>IFERROR(IF(Temp!fhor_indata=1,IF(COUNT($S$2:S388)&lt;=XobsHor,"in-sample",IF(AND(COUNT($S$2:S388)&lt;=XobsHor+XfHor,MOD(S387,XobsHor)&lt;XfHor),"out-sample","")),IF(ISBLANK(F388),"",IF(COUNT($F$2:F388)&lt;=XobsHor-XfHor,"in-sample","out-sample"))),"")</f>
        <v/>
      </c>
      <c r="I388" s="120" t="str">
        <f>IF(AND(ISBLANK(F387),H387="in-sample"),"",IF(AND(Temp!fhor_indata=1,H387="out-sample",H388="out-sample"),I387,IF(AND(ISBLANK(F388),H387="out-sample"),"",IF(AND(Temp!optSeasCoef=0,Temp!sts_add=1),IF(H387="in-sample",IF(Q387=bigT,((pCell/bigT)*F387)+((1-(pCell/bigT))*(I387+J387)),IF(OR(ISBLANK(F388),COUNT($F$2:F387)&lt;=pCell),F387,((pCell/COUNT($F$2:F387))*F387)+((1-(pCell/COUNT($F$2:F387)))*(I387+J387)))),I387),IF(AND(Temp!optSeasCoef=0,Temp!sts_multp=1),IF(H387="in-sample",IF(Q387=bigT,((pCell/bigT)*F387)+((1-(pCell/bigT))*(I387*J387)),IF(OR(ISBLANK(F388),COUNT(F$2:$F387)&lt;=pCell),F387,((pCell/COUNT($F$2:F387))*F387)+((1-(pCell/COUNT($F$2:F387)))*(I387*J387)))),I387),IF(Temp!sts_add=1,IF(H387="in-sample",IF(Q387=bigT,((pCell/bigT)*AX387)+((1-(pCell/bigT))*(I387+J387)),IF(OR(ISBLANK(F388),COUNT($AX$2:AX387)&lt;=pCell),AX387,((pCell/COUNT($AX$2:AX387))*AX387)+((1-(pCell/COUNT($AX$2:AX387)))*(I387+J387)))),I387),IF(H387="in-sample",IF(Q387=bigT,((pCell/bigT)*AX387)+((1-(pCell/bigT))*(I387*J387)),IF(OR(ISBLANK(F388),COUNT($AX$2:AX387)&lt;=pCell),AX387,((pCell/COUNT($AX$2:AX387))*AX387)+((1-(pCell/COUNT($AX$2:AX387)))*(I387*J387)))),I387)))))))</f>
        <v/>
      </c>
      <c r="J388" s="120" t="str">
        <f>IF(AND(ISBLANK(F387),H387="in-sample"),"",IF(AND(Temp!fhor_indata=1,H387="out-sample",H388="out-sample"),J387,IF(AND(ISBLANK(F388),H387="out-sample"),"",IF(AND(Temp!optSeasCoef=0,Temp!sts_add=1),IF(H387="in-sample",IF(Q387=bigT,((qCell/bigT)*(I388-I387))+((1-(qCell/bigT))*J387),IF(OR(ISBLANK(F388),COUNT($F$2:F387)&lt;=qCell),IF(COUNT($F$2:F387)=1,0,F387-F386),((qCell/COUNT($F$2:F387))*(I388-I387))+((1-(qCell/COUNT($F$2:F387)))*J387))),J387),IF(AND(Temp!optSeasCoef=0,Temp!sts_multp=1),IF(H387="in-sample",IF(Q387=bigT,((qCell/bigT)*(I388/I387))+((1-(qCell/bigT))*J387),IF(qCell=0,1,IF(OR(ISBLANK(F388),COUNT($F$2:F387)&lt;=qCell),IF(COUNT($F$2:F387)=1,1,F387/F386),((qCell/COUNT($F$2:F387))*(I388/I387))+((1-(qCell/COUNT($F$2:F387)))*J387)))),J387),IF(Temp!sts_add=1,IF(H387="in-sample",IF(Q387=bigT,((qCell/bigT)*(I388-I387))+((1-(qCell/bigT))*J387),IF(OR(ISBLANK(F388),COUNT($AX$2:AX387)&lt;=qCell),IF(COUNT($AX$2:AX387)=1,0,AX387-AX386),((qCell/COUNT($AX$2:AX387))*(I388-I387))+((1-(qCell/COUNT($AX$2:AX387)))*J387))),J387),IF(H387="in-sample",IF(Q387=bigT,((qCell/bigT)*(I388/I387))+((1-(qCell/bigT))*J387),IF(qCell=0,1,IF(OR(ISBLANK(F388),COUNT($AX$2:AX387)&lt;=qCell),IF(COUNT($AX$2:AX387)=1,1,AX387/AX386),((qCell/COUNT($AX$2:AX387))*(I388/I387))+((1-(qCell/COUNT($AX$2:AX387)))*J387)))),J387)))))))</f>
        <v/>
      </c>
      <c r="K388" s="120" t="str">
        <f>IF(H388="","",IF(AND(Temp!optSeasCoef=0,Temp!sts_add=1),IF(H388="out-sample",I388+(Q388*J388),I388+J388),IF(AND(Temp!optSeasCoef=0,Temp!sts_multp=1),IF(H388="out-sample",I388*(J388^Q388),I388*J388),IF(Temp!sts_add=1,IF(H388="out-sample",(I388+(Q388*J388))*G388,(I388+J388)*G388),IF(H388="out-sample",I388*(J388^Q388)*G388,I388*J388*G388)))))</f>
        <v/>
      </c>
      <c r="L388" s="116" t="str">
        <f t="shared" si="66"/>
        <v/>
      </c>
      <c r="M388" s="116" t="str">
        <f t="shared" si="67"/>
        <v/>
      </c>
      <c r="N388" s="116" t="str">
        <f t="shared" si="68"/>
        <v/>
      </c>
      <c r="O388" s="116" t="str">
        <f t="shared" si="69"/>
        <v/>
      </c>
      <c r="P388" s="116" t="str">
        <f t="shared" si="70"/>
        <v/>
      </c>
      <c r="Q388" s="94" t="str">
        <f>IF(AND(Temp!fhor_indata=1,ISBLANK(F388),H387="in-sample"),1,IF(AND(Temp!fhor_indata=1,H387="out-sample",Q387&lt;XfHor),Q387+1,IF(ISBLANK(F388),"",IF(AND(H388="out-sample",H387="in-sample"),1,IF(AND(H388="out-sample",H387="out-sample"),Q387+1,IF(ISNUMBER(Q387),Q387+1,1))))))</f>
        <v/>
      </c>
      <c r="R388" s="94" t="str">
        <f t="shared" si="71"/>
        <v/>
      </c>
      <c r="S388" s="94" t="str">
        <f>IF(Temp!fhor_indata=1,IF(S387=XobsHor,1,IF(COUNT($S$2:S387)&lt;=XobsHor,S387+1,IF(AND(COUNT($S$2:S387)&lt;=XobsHor+XfHor,IFERROR(MOD(S387,XobsHor)&lt;XfHor,FALSE)),S387+1,""))),IF(ISBLANK(F388),"",IF(S387=maxP,1,IF(S387&lt;maxP,S387+1,IF(COUNT($S$2:S388)&lt;=XobsHor,S387+1,"")))))</f>
        <v/>
      </c>
      <c r="T388" s="3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W388" s="122" t="str">
        <f t="shared" si="73"/>
        <v/>
      </c>
      <c r="AX388" s="123" t="str">
        <f t="shared" si="74"/>
        <v/>
      </c>
      <c r="AY388" s="124" t="str">
        <f t="shared" si="75"/>
        <v/>
      </c>
      <c r="AZ388" s="124" t="str">
        <f t="shared" si="76"/>
        <v/>
      </c>
      <c r="BF388" s="91"/>
    </row>
    <row r="389" spans="1:58" s="78" customFormat="1" ht="14.25" x14ac:dyDescent="0.2">
      <c r="A389" s="6"/>
      <c r="B389" s="6"/>
      <c r="C389" s="6"/>
      <c r="D389" s="3"/>
      <c r="E389" s="98" t="str">
        <f t="shared" si="72"/>
        <v/>
      </c>
      <c r="F389" s="117"/>
      <c r="G389" s="116" t="str">
        <f>IF(E389="","",IF(Temp!optSeasCoef=0,1,INDEX($C$2:$C$13,IF(MOD(COUNT($E$2:E389),seas_indx)=0,seas_indx,MOD(COUNT($E$2:E389),seas_indx)))))</f>
        <v/>
      </c>
      <c r="H389" s="97" t="str">
        <f>IFERROR(IF(Temp!fhor_indata=1,IF(COUNT($S$2:S389)&lt;=XobsHor,"in-sample",IF(AND(COUNT($S$2:S389)&lt;=XobsHor+XfHor,MOD(S388,XobsHor)&lt;XfHor),"out-sample","")),IF(ISBLANK(F389),"",IF(COUNT($F$2:F389)&lt;=XobsHor-XfHor,"in-sample","out-sample"))),"")</f>
        <v/>
      </c>
      <c r="I389" s="120" t="str">
        <f>IF(AND(ISBLANK(F388),H388="in-sample"),"",IF(AND(Temp!fhor_indata=1,H388="out-sample",H389="out-sample"),I388,IF(AND(ISBLANK(F389),H388="out-sample"),"",IF(AND(Temp!optSeasCoef=0,Temp!sts_add=1),IF(H388="in-sample",IF(Q388=bigT,((pCell/bigT)*F388)+((1-(pCell/bigT))*(I388+J388)),IF(OR(ISBLANK(F389),COUNT($F$2:F388)&lt;=pCell),F388,((pCell/COUNT($F$2:F388))*F388)+((1-(pCell/COUNT($F$2:F388)))*(I388+J388)))),I388),IF(AND(Temp!optSeasCoef=0,Temp!sts_multp=1),IF(H388="in-sample",IF(Q388=bigT,((pCell/bigT)*F388)+((1-(pCell/bigT))*(I388*J388)),IF(OR(ISBLANK(F389),COUNT(F$2:$F388)&lt;=pCell),F388,((pCell/COUNT($F$2:F388))*F388)+((1-(pCell/COUNT($F$2:F388)))*(I388*J388)))),I388),IF(Temp!sts_add=1,IF(H388="in-sample",IF(Q388=bigT,((pCell/bigT)*AX388)+((1-(pCell/bigT))*(I388+J388)),IF(OR(ISBLANK(F389),COUNT($AX$2:AX388)&lt;=pCell),AX388,((pCell/COUNT($AX$2:AX388))*AX388)+((1-(pCell/COUNT($AX$2:AX388)))*(I388+J388)))),I388),IF(H388="in-sample",IF(Q388=bigT,((pCell/bigT)*AX388)+((1-(pCell/bigT))*(I388*J388)),IF(OR(ISBLANK(F389),COUNT($AX$2:AX388)&lt;=pCell),AX388,((pCell/COUNT($AX$2:AX388))*AX388)+((1-(pCell/COUNT($AX$2:AX388)))*(I388*J388)))),I388)))))))</f>
        <v/>
      </c>
      <c r="J389" s="120" t="str">
        <f>IF(AND(ISBLANK(F388),H388="in-sample"),"",IF(AND(Temp!fhor_indata=1,H388="out-sample",H389="out-sample"),J388,IF(AND(ISBLANK(F389),H388="out-sample"),"",IF(AND(Temp!optSeasCoef=0,Temp!sts_add=1),IF(H388="in-sample",IF(Q388=bigT,((qCell/bigT)*(I389-I388))+((1-(qCell/bigT))*J388),IF(OR(ISBLANK(F389),COUNT($F$2:F388)&lt;=qCell),IF(COUNT($F$2:F388)=1,0,F388-F387),((qCell/COUNT($F$2:F388))*(I389-I388))+((1-(qCell/COUNT($F$2:F388)))*J388))),J388),IF(AND(Temp!optSeasCoef=0,Temp!sts_multp=1),IF(H388="in-sample",IF(Q388=bigT,((qCell/bigT)*(I389/I388))+((1-(qCell/bigT))*J388),IF(qCell=0,1,IF(OR(ISBLANK(F389),COUNT($F$2:F388)&lt;=qCell),IF(COUNT($F$2:F388)=1,1,F388/F387),((qCell/COUNT($F$2:F388))*(I389/I388))+((1-(qCell/COUNT($F$2:F388)))*J388)))),J388),IF(Temp!sts_add=1,IF(H388="in-sample",IF(Q388=bigT,((qCell/bigT)*(I389-I388))+((1-(qCell/bigT))*J388),IF(OR(ISBLANK(F389),COUNT($AX$2:AX388)&lt;=qCell),IF(COUNT($AX$2:AX388)=1,0,AX388-AX387),((qCell/COUNT($AX$2:AX388))*(I389-I388))+((1-(qCell/COUNT($AX$2:AX388)))*J388))),J388),IF(H388="in-sample",IF(Q388=bigT,((qCell/bigT)*(I389/I388))+((1-(qCell/bigT))*J388),IF(qCell=0,1,IF(OR(ISBLANK(F389),COUNT($AX$2:AX388)&lt;=qCell),IF(COUNT($AX$2:AX388)=1,1,AX388/AX387),((qCell/COUNT($AX$2:AX388))*(I389/I388))+((1-(qCell/COUNT($AX$2:AX388)))*J388)))),J388)))))))</f>
        <v/>
      </c>
      <c r="K389" s="120" t="str">
        <f>IF(H389="","",IF(AND(Temp!optSeasCoef=0,Temp!sts_add=1),IF(H389="out-sample",I389+(Q389*J389),I389+J389),IF(AND(Temp!optSeasCoef=0,Temp!sts_multp=1),IF(H389="out-sample",I389*(J389^Q389),I389*J389),IF(Temp!sts_add=1,IF(H389="out-sample",(I389+(Q389*J389))*G389,(I389+J389)*G389),IF(H389="out-sample",I389*(J389^Q389)*G389,I389*J389*G389)))))</f>
        <v/>
      </c>
      <c r="L389" s="116" t="str">
        <f t="shared" si="66"/>
        <v/>
      </c>
      <c r="M389" s="116" t="str">
        <f t="shared" si="67"/>
        <v/>
      </c>
      <c r="N389" s="116" t="str">
        <f t="shared" si="68"/>
        <v/>
      </c>
      <c r="O389" s="116" t="str">
        <f t="shared" si="69"/>
        <v/>
      </c>
      <c r="P389" s="116" t="str">
        <f t="shared" si="70"/>
        <v/>
      </c>
      <c r="Q389" s="94" t="str">
        <f>IF(AND(Temp!fhor_indata=1,ISBLANK(F389),H388="in-sample"),1,IF(AND(Temp!fhor_indata=1,H388="out-sample",Q388&lt;XfHor),Q388+1,IF(ISBLANK(F389),"",IF(AND(H389="out-sample",H388="in-sample"),1,IF(AND(H389="out-sample",H388="out-sample"),Q388+1,IF(ISNUMBER(Q388),Q388+1,1))))))</f>
        <v/>
      </c>
      <c r="R389" s="94" t="str">
        <f t="shared" si="71"/>
        <v/>
      </c>
      <c r="S389" s="94" t="str">
        <f>IF(Temp!fhor_indata=1,IF(S388=XobsHor,1,IF(COUNT($S$2:S388)&lt;=XobsHor,S388+1,IF(AND(COUNT($S$2:S388)&lt;=XobsHor+XfHor,IFERROR(MOD(S388,XobsHor)&lt;XfHor,FALSE)),S388+1,""))),IF(ISBLANK(F389),"",IF(S388=maxP,1,IF(S388&lt;maxP,S388+1,IF(COUNT($S$2:S389)&lt;=XobsHor,S388+1,"")))))</f>
        <v/>
      </c>
      <c r="T389" s="3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W389" s="122" t="str">
        <f t="shared" si="73"/>
        <v/>
      </c>
      <c r="AX389" s="123" t="str">
        <f t="shared" si="74"/>
        <v/>
      </c>
      <c r="AY389" s="124" t="str">
        <f t="shared" si="75"/>
        <v/>
      </c>
      <c r="AZ389" s="124" t="str">
        <f t="shared" si="76"/>
        <v/>
      </c>
      <c r="BF389" s="91"/>
    </row>
    <row r="390" spans="1:58" s="78" customFormat="1" ht="14.25" x14ac:dyDescent="0.2">
      <c r="A390" s="6"/>
      <c r="B390" s="6"/>
      <c r="C390" s="6"/>
      <c r="D390" s="3"/>
      <c r="E390" s="98" t="str">
        <f t="shared" si="72"/>
        <v/>
      </c>
      <c r="F390" s="117"/>
      <c r="G390" s="116" t="str">
        <f>IF(E390="","",IF(Temp!optSeasCoef=0,1,INDEX($C$2:$C$13,IF(MOD(COUNT($E$2:E390),seas_indx)=0,seas_indx,MOD(COUNT($E$2:E390),seas_indx)))))</f>
        <v/>
      </c>
      <c r="H390" s="97" t="str">
        <f>IFERROR(IF(Temp!fhor_indata=1,IF(COUNT($S$2:S390)&lt;=XobsHor,"in-sample",IF(AND(COUNT($S$2:S390)&lt;=XobsHor+XfHor,MOD(S389,XobsHor)&lt;XfHor),"out-sample","")),IF(ISBLANK(F390),"",IF(COUNT($F$2:F390)&lt;=XobsHor-XfHor,"in-sample","out-sample"))),"")</f>
        <v/>
      </c>
      <c r="I390" s="120" t="str">
        <f>IF(AND(ISBLANK(F389),H389="in-sample"),"",IF(AND(Temp!fhor_indata=1,H389="out-sample",H390="out-sample"),I389,IF(AND(ISBLANK(F390),H389="out-sample"),"",IF(AND(Temp!optSeasCoef=0,Temp!sts_add=1),IF(H389="in-sample",IF(Q389=bigT,((pCell/bigT)*F389)+((1-(pCell/bigT))*(I389+J389)),IF(OR(ISBLANK(F390),COUNT($F$2:F389)&lt;=pCell),F389,((pCell/COUNT($F$2:F389))*F389)+((1-(pCell/COUNT($F$2:F389)))*(I389+J389)))),I389),IF(AND(Temp!optSeasCoef=0,Temp!sts_multp=1),IF(H389="in-sample",IF(Q389=bigT,((pCell/bigT)*F389)+((1-(pCell/bigT))*(I389*J389)),IF(OR(ISBLANK(F390),COUNT(F$2:$F389)&lt;=pCell),F389,((pCell/COUNT($F$2:F389))*F389)+((1-(pCell/COUNT($F$2:F389)))*(I389*J389)))),I389),IF(Temp!sts_add=1,IF(H389="in-sample",IF(Q389=bigT,((pCell/bigT)*AX389)+((1-(pCell/bigT))*(I389+J389)),IF(OR(ISBLANK(F390),COUNT($AX$2:AX389)&lt;=pCell),AX389,((pCell/COUNT($AX$2:AX389))*AX389)+((1-(pCell/COUNT($AX$2:AX389)))*(I389+J389)))),I389),IF(H389="in-sample",IF(Q389=bigT,((pCell/bigT)*AX389)+((1-(pCell/bigT))*(I389*J389)),IF(OR(ISBLANK(F390),COUNT($AX$2:AX389)&lt;=pCell),AX389,((pCell/COUNT($AX$2:AX389))*AX389)+((1-(pCell/COUNT($AX$2:AX389)))*(I389*J389)))),I389)))))))</f>
        <v/>
      </c>
      <c r="J390" s="120" t="str">
        <f>IF(AND(ISBLANK(F389),H389="in-sample"),"",IF(AND(Temp!fhor_indata=1,H389="out-sample",H390="out-sample"),J389,IF(AND(ISBLANK(F390),H389="out-sample"),"",IF(AND(Temp!optSeasCoef=0,Temp!sts_add=1),IF(H389="in-sample",IF(Q389=bigT,((qCell/bigT)*(I390-I389))+((1-(qCell/bigT))*J389),IF(OR(ISBLANK(F390),COUNT($F$2:F389)&lt;=qCell),IF(COUNT($F$2:F389)=1,0,F389-F388),((qCell/COUNT($F$2:F389))*(I390-I389))+((1-(qCell/COUNT($F$2:F389)))*J389))),J389),IF(AND(Temp!optSeasCoef=0,Temp!sts_multp=1),IF(H389="in-sample",IF(Q389=bigT,((qCell/bigT)*(I390/I389))+((1-(qCell/bigT))*J389),IF(qCell=0,1,IF(OR(ISBLANK(F390),COUNT($F$2:F389)&lt;=qCell),IF(COUNT($F$2:F389)=1,1,F389/F388),((qCell/COUNT($F$2:F389))*(I390/I389))+((1-(qCell/COUNT($F$2:F389)))*J389)))),J389),IF(Temp!sts_add=1,IF(H389="in-sample",IF(Q389=bigT,((qCell/bigT)*(I390-I389))+((1-(qCell/bigT))*J389),IF(OR(ISBLANK(F390),COUNT($AX$2:AX389)&lt;=qCell),IF(COUNT($AX$2:AX389)=1,0,AX389-AX388),((qCell/COUNT($AX$2:AX389))*(I390-I389))+((1-(qCell/COUNT($AX$2:AX389)))*J389))),J389),IF(H389="in-sample",IF(Q389=bigT,((qCell/bigT)*(I390/I389))+((1-(qCell/bigT))*J389),IF(qCell=0,1,IF(OR(ISBLANK(F390),COUNT($AX$2:AX389)&lt;=qCell),IF(COUNT($AX$2:AX389)=1,1,AX389/AX388),((qCell/COUNT($AX$2:AX389))*(I390/I389))+((1-(qCell/COUNT($AX$2:AX389)))*J389)))),J389)))))))</f>
        <v/>
      </c>
      <c r="K390" s="120" t="str">
        <f>IF(H390="","",IF(AND(Temp!optSeasCoef=0,Temp!sts_add=1),IF(H390="out-sample",I390+(Q390*J390),I390+J390),IF(AND(Temp!optSeasCoef=0,Temp!sts_multp=1),IF(H390="out-sample",I390*(J390^Q390),I390*J390),IF(Temp!sts_add=1,IF(H390="out-sample",(I390+(Q390*J390))*G390,(I390+J390)*G390),IF(H390="out-sample",I390*(J390^Q390)*G390,I390*J390*G390)))))</f>
        <v/>
      </c>
      <c r="L390" s="116" t="str">
        <f t="shared" si="66"/>
        <v/>
      </c>
      <c r="M390" s="116" t="str">
        <f t="shared" si="67"/>
        <v/>
      </c>
      <c r="N390" s="116" t="str">
        <f t="shared" si="68"/>
        <v/>
      </c>
      <c r="O390" s="116" t="str">
        <f t="shared" si="69"/>
        <v/>
      </c>
      <c r="P390" s="116" t="str">
        <f t="shared" si="70"/>
        <v/>
      </c>
      <c r="Q390" s="94" t="str">
        <f>IF(AND(Temp!fhor_indata=1,ISBLANK(F390),H389="in-sample"),1,IF(AND(Temp!fhor_indata=1,H389="out-sample",Q389&lt;XfHor),Q389+1,IF(ISBLANK(F390),"",IF(AND(H390="out-sample",H389="in-sample"),1,IF(AND(H390="out-sample",H389="out-sample"),Q389+1,IF(ISNUMBER(Q389),Q389+1,1))))))</f>
        <v/>
      </c>
      <c r="R390" s="94" t="str">
        <f t="shared" si="71"/>
        <v/>
      </c>
      <c r="S390" s="94" t="str">
        <f>IF(Temp!fhor_indata=1,IF(S389=XobsHor,1,IF(COUNT($S$2:S389)&lt;=XobsHor,S389+1,IF(AND(COUNT($S$2:S389)&lt;=XobsHor+XfHor,IFERROR(MOD(S389,XobsHor)&lt;XfHor,FALSE)),S389+1,""))),IF(ISBLANK(F390),"",IF(S389=maxP,1,IF(S389&lt;maxP,S389+1,IF(COUNT($S$2:S390)&lt;=XobsHor,S389+1,"")))))</f>
        <v/>
      </c>
      <c r="T390" s="3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W390" s="122" t="str">
        <f t="shared" si="73"/>
        <v/>
      </c>
      <c r="AX390" s="123" t="str">
        <f t="shared" si="74"/>
        <v/>
      </c>
      <c r="AY390" s="124" t="str">
        <f t="shared" si="75"/>
        <v/>
      </c>
      <c r="AZ390" s="124" t="str">
        <f t="shared" si="76"/>
        <v/>
      </c>
      <c r="BF390" s="91"/>
    </row>
    <row r="391" spans="1:58" s="78" customFormat="1" ht="14.25" x14ac:dyDescent="0.2">
      <c r="A391" s="6"/>
      <c r="B391" s="6"/>
      <c r="C391" s="6"/>
      <c r="D391" s="3"/>
      <c r="E391" s="98" t="str">
        <f t="shared" si="72"/>
        <v/>
      </c>
      <c r="F391" s="117"/>
      <c r="G391" s="116" t="str">
        <f>IF(E391="","",IF(Temp!optSeasCoef=0,1,INDEX($C$2:$C$13,IF(MOD(COUNT($E$2:E391),seas_indx)=0,seas_indx,MOD(COUNT($E$2:E391),seas_indx)))))</f>
        <v/>
      </c>
      <c r="H391" s="97" t="str">
        <f>IFERROR(IF(Temp!fhor_indata=1,IF(COUNT($S$2:S391)&lt;=XobsHor,"in-sample",IF(AND(COUNT($S$2:S391)&lt;=XobsHor+XfHor,MOD(S390,XobsHor)&lt;XfHor),"out-sample","")),IF(ISBLANK(F391),"",IF(COUNT($F$2:F391)&lt;=XobsHor-XfHor,"in-sample","out-sample"))),"")</f>
        <v/>
      </c>
      <c r="I391" s="120" t="str">
        <f>IF(AND(ISBLANK(F390),H390="in-sample"),"",IF(AND(Temp!fhor_indata=1,H390="out-sample",H391="out-sample"),I390,IF(AND(ISBLANK(F391),H390="out-sample"),"",IF(AND(Temp!optSeasCoef=0,Temp!sts_add=1),IF(H390="in-sample",IF(Q390=bigT,((pCell/bigT)*F390)+((1-(pCell/bigT))*(I390+J390)),IF(OR(ISBLANK(F391),COUNT($F$2:F390)&lt;=pCell),F390,((pCell/COUNT($F$2:F390))*F390)+((1-(pCell/COUNT($F$2:F390)))*(I390+J390)))),I390),IF(AND(Temp!optSeasCoef=0,Temp!sts_multp=1),IF(H390="in-sample",IF(Q390=bigT,((pCell/bigT)*F390)+((1-(pCell/bigT))*(I390*J390)),IF(OR(ISBLANK(F391),COUNT(F$2:$F390)&lt;=pCell),F390,((pCell/COUNT($F$2:F390))*F390)+((1-(pCell/COUNT($F$2:F390)))*(I390*J390)))),I390),IF(Temp!sts_add=1,IF(H390="in-sample",IF(Q390=bigT,((pCell/bigT)*AX390)+((1-(pCell/bigT))*(I390+J390)),IF(OR(ISBLANK(F391),COUNT($AX$2:AX390)&lt;=pCell),AX390,((pCell/COUNT($AX$2:AX390))*AX390)+((1-(pCell/COUNT($AX$2:AX390)))*(I390+J390)))),I390),IF(H390="in-sample",IF(Q390=bigT,((pCell/bigT)*AX390)+((1-(pCell/bigT))*(I390*J390)),IF(OR(ISBLANK(F391),COUNT($AX$2:AX390)&lt;=pCell),AX390,((pCell/COUNT($AX$2:AX390))*AX390)+((1-(pCell/COUNT($AX$2:AX390)))*(I390*J390)))),I390)))))))</f>
        <v/>
      </c>
      <c r="J391" s="120" t="str">
        <f>IF(AND(ISBLANK(F390),H390="in-sample"),"",IF(AND(Temp!fhor_indata=1,H390="out-sample",H391="out-sample"),J390,IF(AND(ISBLANK(F391),H390="out-sample"),"",IF(AND(Temp!optSeasCoef=0,Temp!sts_add=1),IF(H390="in-sample",IF(Q390=bigT,((qCell/bigT)*(I391-I390))+((1-(qCell/bigT))*J390),IF(OR(ISBLANK(F391),COUNT($F$2:F390)&lt;=qCell),IF(COUNT($F$2:F390)=1,0,F390-F389),((qCell/COUNT($F$2:F390))*(I391-I390))+((1-(qCell/COUNT($F$2:F390)))*J390))),J390),IF(AND(Temp!optSeasCoef=0,Temp!sts_multp=1),IF(H390="in-sample",IF(Q390=bigT,((qCell/bigT)*(I391/I390))+((1-(qCell/bigT))*J390),IF(qCell=0,1,IF(OR(ISBLANK(F391),COUNT($F$2:F390)&lt;=qCell),IF(COUNT($F$2:F390)=1,1,F390/F389),((qCell/COUNT($F$2:F390))*(I391/I390))+((1-(qCell/COUNT($F$2:F390)))*J390)))),J390),IF(Temp!sts_add=1,IF(H390="in-sample",IF(Q390=bigT,((qCell/bigT)*(I391-I390))+((1-(qCell/bigT))*J390),IF(OR(ISBLANK(F391),COUNT($AX$2:AX390)&lt;=qCell),IF(COUNT($AX$2:AX390)=1,0,AX390-AX389),((qCell/COUNT($AX$2:AX390))*(I391-I390))+((1-(qCell/COUNT($AX$2:AX390)))*J390))),J390),IF(H390="in-sample",IF(Q390=bigT,((qCell/bigT)*(I391/I390))+((1-(qCell/bigT))*J390),IF(qCell=0,1,IF(OR(ISBLANK(F391),COUNT($AX$2:AX390)&lt;=qCell),IF(COUNT($AX$2:AX390)=1,1,AX390/AX389),((qCell/COUNT($AX$2:AX390))*(I391/I390))+((1-(qCell/COUNT($AX$2:AX390)))*J390)))),J390)))))))</f>
        <v/>
      </c>
      <c r="K391" s="120" t="str">
        <f>IF(H391="","",IF(AND(Temp!optSeasCoef=0,Temp!sts_add=1),IF(H391="out-sample",I391+(Q391*J391),I391+J391),IF(AND(Temp!optSeasCoef=0,Temp!sts_multp=1),IF(H391="out-sample",I391*(J391^Q391),I391*J391),IF(Temp!sts_add=1,IF(H391="out-sample",(I391+(Q391*J391))*G391,(I391+J391)*G391),IF(H391="out-sample",I391*(J391^Q391)*G391,I391*J391*G391)))))</f>
        <v/>
      </c>
      <c r="L391" s="116" t="str">
        <f t="shared" si="66"/>
        <v/>
      </c>
      <c r="M391" s="116" t="str">
        <f t="shared" si="67"/>
        <v/>
      </c>
      <c r="N391" s="116" t="str">
        <f t="shared" si="68"/>
        <v/>
      </c>
      <c r="O391" s="116" t="str">
        <f t="shared" si="69"/>
        <v/>
      </c>
      <c r="P391" s="116" t="str">
        <f t="shared" si="70"/>
        <v/>
      </c>
      <c r="Q391" s="94" t="str">
        <f>IF(AND(Temp!fhor_indata=1,ISBLANK(F391),H390="in-sample"),1,IF(AND(Temp!fhor_indata=1,H390="out-sample",Q390&lt;XfHor),Q390+1,IF(ISBLANK(F391),"",IF(AND(H391="out-sample",H390="in-sample"),1,IF(AND(H391="out-sample",H390="out-sample"),Q390+1,IF(ISNUMBER(Q390),Q390+1,1))))))</f>
        <v/>
      </c>
      <c r="R391" s="94" t="str">
        <f t="shared" si="71"/>
        <v/>
      </c>
      <c r="S391" s="94" t="str">
        <f>IF(Temp!fhor_indata=1,IF(S390=XobsHor,1,IF(COUNT($S$2:S390)&lt;=XobsHor,S390+1,IF(AND(COUNT($S$2:S390)&lt;=XobsHor+XfHor,IFERROR(MOD(S390,XobsHor)&lt;XfHor,FALSE)),S390+1,""))),IF(ISBLANK(F391),"",IF(S390=maxP,1,IF(S390&lt;maxP,S390+1,IF(COUNT($S$2:S391)&lt;=XobsHor,S390+1,"")))))</f>
        <v/>
      </c>
      <c r="T391" s="3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W391" s="122" t="str">
        <f t="shared" si="73"/>
        <v/>
      </c>
      <c r="AX391" s="123" t="str">
        <f t="shared" si="74"/>
        <v/>
      </c>
      <c r="AY391" s="124" t="str">
        <f t="shared" si="75"/>
        <v/>
      </c>
      <c r="AZ391" s="124" t="str">
        <f t="shared" si="76"/>
        <v/>
      </c>
      <c r="BF391" s="91"/>
    </row>
    <row r="392" spans="1:58" s="78" customFormat="1" ht="14.25" x14ac:dyDescent="0.2">
      <c r="A392" s="6"/>
      <c r="B392" s="6"/>
      <c r="C392" s="6"/>
      <c r="D392" s="3"/>
      <c r="E392" s="98" t="str">
        <f t="shared" si="72"/>
        <v/>
      </c>
      <c r="F392" s="117"/>
      <c r="G392" s="116" t="str">
        <f>IF(E392="","",IF(Temp!optSeasCoef=0,1,INDEX($C$2:$C$13,IF(MOD(COUNT($E$2:E392),seas_indx)=0,seas_indx,MOD(COUNT($E$2:E392),seas_indx)))))</f>
        <v/>
      </c>
      <c r="H392" s="97" t="str">
        <f>IFERROR(IF(Temp!fhor_indata=1,IF(COUNT($S$2:S392)&lt;=XobsHor,"in-sample",IF(AND(COUNT($S$2:S392)&lt;=XobsHor+XfHor,MOD(S391,XobsHor)&lt;XfHor),"out-sample","")),IF(ISBLANK(F392),"",IF(COUNT($F$2:F392)&lt;=XobsHor-XfHor,"in-sample","out-sample"))),"")</f>
        <v/>
      </c>
      <c r="I392" s="120" t="str">
        <f>IF(AND(ISBLANK(F391),H391="in-sample"),"",IF(AND(Temp!fhor_indata=1,H391="out-sample",H392="out-sample"),I391,IF(AND(ISBLANK(F392),H391="out-sample"),"",IF(AND(Temp!optSeasCoef=0,Temp!sts_add=1),IF(H391="in-sample",IF(Q391=bigT,((pCell/bigT)*F391)+((1-(pCell/bigT))*(I391+J391)),IF(OR(ISBLANK(F392),COUNT($F$2:F391)&lt;=pCell),F391,((pCell/COUNT($F$2:F391))*F391)+((1-(pCell/COUNT($F$2:F391)))*(I391+J391)))),I391),IF(AND(Temp!optSeasCoef=0,Temp!sts_multp=1),IF(H391="in-sample",IF(Q391=bigT,((pCell/bigT)*F391)+((1-(pCell/bigT))*(I391*J391)),IF(OR(ISBLANK(F392),COUNT(F$2:$F391)&lt;=pCell),F391,((pCell/COUNT($F$2:F391))*F391)+((1-(pCell/COUNT($F$2:F391)))*(I391*J391)))),I391),IF(Temp!sts_add=1,IF(H391="in-sample",IF(Q391=bigT,((pCell/bigT)*AX391)+((1-(pCell/bigT))*(I391+J391)),IF(OR(ISBLANK(F392),COUNT($AX$2:AX391)&lt;=pCell),AX391,((pCell/COUNT($AX$2:AX391))*AX391)+((1-(pCell/COUNT($AX$2:AX391)))*(I391+J391)))),I391),IF(H391="in-sample",IF(Q391=bigT,((pCell/bigT)*AX391)+((1-(pCell/bigT))*(I391*J391)),IF(OR(ISBLANK(F392),COUNT($AX$2:AX391)&lt;=pCell),AX391,((pCell/COUNT($AX$2:AX391))*AX391)+((1-(pCell/COUNT($AX$2:AX391)))*(I391*J391)))),I391)))))))</f>
        <v/>
      </c>
      <c r="J392" s="120" t="str">
        <f>IF(AND(ISBLANK(F391),H391="in-sample"),"",IF(AND(Temp!fhor_indata=1,H391="out-sample",H392="out-sample"),J391,IF(AND(ISBLANK(F392),H391="out-sample"),"",IF(AND(Temp!optSeasCoef=0,Temp!sts_add=1),IF(H391="in-sample",IF(Q391=bigT,((qCell/bigT)*(I392-I391))+((1-(qCell/bigT))*J391),IF(OR(ISBLANK(F392),COUNT($F$2:F391)&lt;=qCell),IF(COUNT($F$2:F391)=1,0,F391-F390),((qCell/COUNT($F$2:F391))*(I392-I391))+((1-(qCell/COUNT($F$2:F391)))*J391))),J391),IF(AND(Temp!optSeasCoef=0,Temp!sts_multp=1),IF(H391="in-sample",IF(Q391=bigT,((qCell/bigT)*(I392/I391))+((1-(qCell/bigT))*J391),IF(qCell=0,1,IF(OR(ISBLANK(F392),COUNT($F$2:F391)&lt;=qCell),IF(COUNT($F$2:F391)=1,1,F391/F390),((qCell/COUNT($F$2:F391))*(I392/I391))+((1-(qCell/COUNT($F$2:F391)))*J391)))),J391),IF(Temp!sts_add=1,IF(H391="in-sample",IF(Q391=bigT,((qCell/bigT)*(I392-I391))+((1-(qCell/bigT))*J391),IF(OR(ISBLANK(F392),COUNT($AX$2:AX391)&lt;=qCell),IF(COUNT($AX$2:AX391)=1,0,AX391-AX390),((qCell/COUNT($AX$2:AX391))*(I392-I391))+((1-(qCell/COUNT($AX$2:AX391)))*J391))),J391),IF(H391="in-sample",IF(Q391=bigT,((qCell/bigT)*(I392/I391))+((1-(qCell/bigT))*J391),IF(qCell=0,1,IF(OR(ISBLANK(F392),COUNT($AX$2:AX391)&lt;=qCell),IF(COUNT($AX$2:AX391)=1,1,AX391/AX390),((qCell/COUNT($AX$2:AX391))*(I392/I391))+((1-(qCell/COUNT($AX$2:AX391)))*J391)))),J391)))))))</f>
        <v/>
      </c>
      <c r="K392" s="120" t="str">
        <f>IF(H392="","",IF(AND(Temp!optSeasCoef=0,Temp!sts_add=1),IF(H392="out-sample",I392+(Q392*J392),I392+J392),IF(AND(Temp!optSeasCoef=0,Temp!sts_multp=1),IF(H392="out-sample",I392*(J392^Q392),I392*J392),IF(Temp!sts_add=1,IF(H392="out-sample",(I392+(Q392*J392))*G392,(I392+J392)*G392),IF(H392="out-sample",I392*(J392^Q392)*G392,I392*J392*G392)))))</f>
        <v/>
      </c>
      <c r="L392" s="116" t="str">
        <f t="shared" si="66"/>
        <v/>
      </c>
      <c r="M392" s="116" t="str">
        <f t="shared" si="67"/>
        <v/>
      </c>
      <c r="N392" s="116" t="str">
        <f t="shared" si="68"/>
        <v/>
      </c>
      <c r="O392" s="116" t="str">
        <f t="shared" si="69"/>
        <v/>
      </c>
      <c r="P392" s="116" t="str">
        <f t="shared" si="70"/>
        <v/>
      </c>
      <c r="Q392" s="94" t="str">
        <f>IF(AND(Temp!fhor_indata=1,ISBLANK(F392),H391="in-sample"),1,IF(AND(Temp!fhor_indata=1,H391="out-sample",Q391&lt;XfHor),Q391+1,IF(ISBLANK(F392),"",IF(AND(H392="out-sample",H391="in-sample"),1,IF(AND(H392="out-sample",H391="out-sample"),Q391+1,IF(ISNUMBER(Q391),Q391+1,1))))))</f>
        <v/>
      </c>
      <c r="R392" s="94" t="str">
        <f t="shared" si="71"/>
        <v/>
      </c>
      <c r="S392" s="94" t="str">
        <f>IF(Temp!fhor_indata=1,IF(S391=XobsHor,1,IF(COUNT($S$2:S391)&lt;=XobsHor,S391+1,IF(AND(COUNT($S$2:S391)&lt;=XobsHor+XfHor,IFERROR(MOD(S391,XobsHor)&lt;XfHor,FALSE)),S391+1,""))),IF(ISBLANK(F392),"",IF(S391=maxP,1,IF(S391&lt;maxP,S391+1,IF(COUNT($S$2:S392)&lt;=XobsHor,S391+1,"")))))</f>
        <v/>
      </c>
      <c r="T392" s="3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W392" s="122" t="str">
        <f t="shared" si="73"/>
        <v/>
      </c>
      <c r="AX392" s="123" t="str">
        <f t="shared" si="74"/>
        <v/>
      </c>
      <c r="AY392" s="124" t="str">
        <f t="shared" si="75"/>
        <v/>
      </c>
      <c r="AZ392" s="124" t="str">
        <f t="shared" si="76"/>
        <v/>
      </c>
      <c r="BF392" s="91"/>
    </row>
    <row r="393" spans="1:58" s="78" customFormat="1" ht="14.25" x14ac:dyDescent="0.2">
      <c r="A393" s="6"/>
      <c r="B393" s="6"/>
      <c r="C393" s="6"/>
      <c r="D393" s="3"/>
      <c r="E393" s="98" t="str">
        <f t="shared" si="72"/>
        <v/>
      </c>
      <c r="F393" s="117"/>
      <c r="G393" s="116" t="str">
        <f>IF(E393="","",IF(Temp!optSeasCoef=0,1,INDEX($C$2:$C$13,IF(MOD(COUNT($E$2:E393),seas_indx)=0,seas_indx,MOD(COUNT($E$2:E393),seas_indx)))))</f>
        <v/>
      </c>
      <c r="H393" s="97" t="str">
        <f>IFERROR(IF(Temp!fhor_indata=1,IF(COUNT($S$2:S393)&lt;=XobsHor,"in-sample",IF(AND(COUNT($S$2:S393)&lt;=XobsHor+XfHor,MOD(S392,XobsHor)&lt;XfHor),"out-sample","")),IF(ISBLANK(F393),"",IF(COUNT($F$2:F393)&lt;=XobsHor-XfHor,"in-sample","out-sample"))),"")</f>
        <v/>
      </c>
      <c r="I393" s="120" t="str">
        <f>IF(AND(ISBLANK(F392),H392="in-sample"),"",IF(AND(Temp!fhor_indata=1,H392="out-sample",H393="out-sample"),I392,IF(AND(ISBLANK(F393),H392="out-sample"),"",IF(AND(Temp!optSeasCoef=0,Temp!sts_add=1),IF(H392="in-sample",IF(Q392=bigT,((pCell/bigT)*F392)+((1-(pCell/bigT))*(I392+J392)),IF(OR(ISBLANK(F393),COUNT($F$2:F392)&lt;=pCell),F392,((pCell/COUNT($F$2:F392))*F392)+((1-(pCell/COUNT($F$2:F392)))*(I392+J392)))),I392),IF(AND(Temp!optSeasCoef=0,Temp!sts_multp=1),IF(H392="in-sample",IF(Q392=bigT,((pCell/bigT)*F392)+((1-(pCell/bigT))*(I392*J392)),IF(OR(ISBLANK(F393),COUNT(F$2:$F392)&lt;=pCell),F392,((pCell/COUNT($F$2:F392))*F392)+((1-(pCell/COUNT($F$2:F392)))*(I392*J392)))),I392),IF(Temp!sts_add=1,IF(H392="in-sample",IF(Q392=bigT,((pCell/bigT)*AX392)+((1-(pCell/bigT))*(I392+J392)),IF(OR(ISBLANK(F393),COUNT($AX$2:AX392)&lt;=pCell),AX392,((pCell/COUNT($AX$2:AX392))*AX392)+((1-(pCell/COUNT($AX$2:AX392)))*(I392+J392)))),I392),IF(H392="in-sample",IF(Q392=bigT,((pCell/bigT)*AX392)+((1-(pCell/bigT))*(I392*J392)),IF(OR(ISBLANK(F393),COUNT($AX$2:AX392)&lt;=pCell),AX392,((pCell/COUNT($AX$2:AX392))*AX392)+((1-(pCell/COUNT($AX$2:AX392)))*(I392*J392)))),I392)))))))</f>
        <v/>
      </c>
      <c r="J393" s="120" t="str">
        <f>IF(AND(ISBLANK(F392),H392="in-sample"),"",IF(AND(Temp!fhor_indata=1,H392="out-sample",H393="out-sample"),J392,IF(AND(ISBLANK(F393),H392="out-sample"),"",IF(AND(Temp!optSeasCoef=0,Temp!sts_add=1),IF(H392="in-sample",IF(Q392=bigT,((qCell/bigT)*(I393-I392))+((1-(qCell/bigT))*J392),IF(OR(ISBLANK(F393),COUNT($F$2:F392)&lt;=qCell),IF(COUNT($F$2:F392)=1,0,F392-F391),((qCell/COUNT($F$2:F392))*(I393-I392))+((1-(qCell/COUNT($F$2:F392)))*J392))),J392),IF(AND(Temp!optSeasCoef=0,Temp!sts_multp=1),IF(H392="in-sample",IF(Q392=bigT,((qCell/bigT)*(I393/I392))+((1-(qCell/bigT))*J392),IF(qCell=0,1,IF(OR(ISBLANK(F393),COUNT($F$2:F392)&lt;=qCell),IF(COUNT($F$2:F392)=1,1,F392/F391),((qCell/COUNT($F$2:F392))*(I393/I392))+((1-(qCell/COUNT($F$2:F392)))*J392)))),J392),IF(Temp!sts_add=1,IF(H392="in-sample",IF(Q392=bigT,((qCell/bigT)*(I393-I392))+((1-(qCell/bigT))*J392),IF(OR(ISBLANK(F393),COUNT($AX$2:AX392)&lt;=qCell),IF(COUNT($AX$2:AX392)=1,0,AX392-AX391),((qCell/COUNT($AX$2:AX392))*(I393-I392))+((1-(qCell/COUNT($AX$2:AX392)))*J392))),J392),IF(H392="in-sample",IF(Q392=bigT,((qCell/bigT)*(I393/I392))+((1-(qCell/bigT))*J392),IF(qCell=0,1,IF(OR(ISBLANK(F393),COUNT($AX$2:AX392)&lt;=qCell),IF(COUNT($AX$2:AX392)=1,1,AX392/AX391),((qCell/COUNT($AX$2:AX392))*(I393/I392))+((1-(qCell/COUNT($AX$2:AX392)))*J392)))),J392)))))))</f>
        <v/>
      </c>
      <c r="K393" s="120" t="str">
        <f>IF(H393="","",IF(AND(Temp!optSeasCoef=0,Temp!sts_add=1),IF(H393="out-sample",I393+(Q393*J393),I393+J393),IF(AND(Temp!optSeasCoef=0,Temp!sts_multp=1),IF(H393="out-sample",I393*(J393^Q393),I393*J393),IF(Temp!sts_add=1,IF(H393="out-sample",(I393+(Q393*J393))*G393,(I393+J393)*G393),IF(H393="out-sample",I393*(J393^Q393)*G393,I393*J393*G393)))))</f>
        <v/>
      </c>
      <c r="L393" s="116" t="str">
        <f t="shared" si="66"/>
        <v/>
      </c>
      <c r="M393" s="116" t="str">
        <f t="shared" si="67"/>
        <v/>
      </c>
      <c r="N393" s="116" t="str">
        <f t="shared" si="68"/>
        <v/>
      </c>
      <c r="O393" s="116" t="str">
        <f t="shared" si="69"/>
        <v/>
      </c>
      <c r="P393" s="116" t="str">
        <f t="shared" si="70"/>
        <v/>
      </c>
      <c r="Q393" s="94" t="str">
        <f>IF(AND(Temp!fhor_indata=1,ISBLANK(F393),H392="in-sample"),1,IF(AND(Temp!fhor_indata=1,H392="out-sample",Q392&lt;XfHor),Q392+1,IF(ISBLANK(F393),"",IF(AND(H393="out-sample",H392="in-sample"),1,IF(AND(H393="out-sample",H392="out-sample"),Q392+1,IF(ISNUMBER(Q392),Q392+1,1))))))</f>
        <v/>
      </c>
      <c r="R393" s="94" t="str">
        <f t="shared" si="71"/>
        <v/>
      </c>
      <c r="S393" s="94" t="str">
        <f>IF(Temp!fhor_indata=1,IF(S392=XobsHor,1,IF(COUNT($S$2:S392)&lt;=XobsHor,S392+1,IF(AND(COUNT($S$2:S392)&lt;=XobsHor+XfHor,IFERROR(MOD(S392,XobsHor)&lt;XfHor,FALSE)),S392+1,""))),IF(ISBLANK(F393),"",IF(S392=maxP,1,IF(S392&lt;maxP,S392+1,IF(COUNT($S$2:S393)&lt;=XobsHor,S392+1,"")))))</f>
        <v/>
      </c>
      <c r="T393" s="3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W393" s="122" t="str">
        <f t="shared" si="73"/>
        <v/>
      </c>
      <c r="AX393" s="123" t="str">
        <f t="shared" si="74"/>
        <v/>
      </c>
      <c r="AY393" s="124" t="str">
        <f t="shared" si="75"/>
        <v/>
      </c>
      <c r="AZ393" s="124" t="str">
        <f t="shared" si="76"/>
        <v/>
      </c>
      <c r="BF393" s="91"/>
    </row>
    <row r="394" spans="1:58" s="78" customFormat="1" ht="14.25" x14ac:dyDescent="0.2">
      <c r="A394" s="6"/>
      <c r="B394" s="6"/>
      <c r="C394" s="6"/>
      <c r="D394" s="3"/>
      <c r="E394" s="98" t="str">
        <f t="shared" si="72"/>
        <v/>
      </c>
      <c r="F394" s="117"/>
      <c r="G394" s="116" t="str">
        <f>IF(E394="","",IF(Temp!optSeasCoef=0,1,INDEX($C$2:$C$13,IF(MOD(COUNT($E$2:E394),seas_indx)=0,seas_indx,MOD(COUNT($E$2:E394),seas_indx)))))</f>
        <v/>
      </c>
      <c r="H394" s="97" t="str">
        <f>IFERROR(IF(Temp!fhor_indata=1,IF(COUNT($S$2:S394)&lt;=XobsHor,"in-sample",IF(AND(COUNT($S$2:S394)&lt;=XobsHor+XfHor,MOD(S393,XobsHor)&lt;XfHor),"out-sample","")),IF(ISBLANK(F394),"",IF(COUNT($F$2:F394)&lt;=XobsHor-XfHor,"in-sample","out-sample"))),"")</f>
        <v/>
      </c>
      <c r="I394" s="120" t="str">
        <f>IF(AND(ISBLANK(F393),H393="in-sample"),"",IF(AND(Temp!fhor_indata=1,H393="out-sample",H394="out-sample"),I393,IF(AND(ISBLANK(F394),H393="out-sample"),"",IF(AND(Temp!optSeasCoef=0,Temp!sts_add=1),IF(H393="in-sample",IF(Q393=bigT,((pCell/bigT)*F393)+((1-(pCell/bigT))*(I393+J393)),IF(OR(ISBLANK(F394),COUNT($F$2:F393)&lt;=pCell),F393,((pCell/COUNT($F$2:F393))*F393)+((1-(pCell/COUNT($F$2:F393)))*(I393+J393)))),I393),IF(AND(Temp!optSeasCoef=0,Temp!sts_multp=1),IF(H393="in-sample",IF(Q393=bigT,((pCell/bigT)*F393)+((1-(pCell/bigT))*(I393*J393)),IF(OR(ISBLANK(F394),COUNT(F$2:$F393)&lt;=pCell),F393,((pCell/COUNT($F$2:F393))*F393)+((1-(pCell/COUNT($F$2:F393)))*(I393*J393)))),I393),IF(Temp!sts_add=1,IF(H393="in-sample",IF(Q393=bigT,((pCell/bigT)*AX393)+((1-(pCell/bigT))*(I393+J393)),IF(OR(ISBLANK(F394),COUNT($AX$2:AX393)&lt;=pCell),AX393,((pCell/COUNT($AX$2:AX393))*AX393)+((1-(pCell/COUNT($AX$2:AX393)))*(I393+J393)))),I393),IF(H393="in-sample",IF(Q393=bigT,((pCell/bigT)*AX393)+((1-(pCell/bigT))*(I393*J393)),IF(OR(ISBLANK(F394),COUNT($AX$2:AX393)&lt;=pCell),AX393,((pCell/COUNT($AX$2:AX393))*AX393)+((1-(pCell/COUNT($AX$2:AX393)))*(I393*J393)))),I393)))))))</f>
        <v/>
      </c>
      <c r="J394" s="120" t="str">
        <f>IF(AND(ISBLANK(F393),H393="in-sample"),"",IF(AND(Temp!fhor_indata=1,H393="out-sample",H394="out-sample"),J393,IF(AND(ISBLANK(F394),H393="out-sample"),"",IF(AND(Temp!optSeasCoef=0,Temp!sts_add=1),IF(H393="in-sample",IF(Q393=bigT,((qCell/bigT)*(I394-I393))+((1-(qCell/bigT))*J393),IF(OR(ISBLANK(F394),COUNT($F$2:F393)&lt;=qCell),IF(COUNT($F$2:F393)=1,0,F393-F392),((qCell/COUNT($F$2:F393))*(I394-I393))+((1-(qCell/COUNT($F$2:F393)))*J393))),J393),IF(AND(Temp!optSeasCoef=0,Temp!sts_multp=1),IF(H393="in-sample",IF(Q393=bigT,((qCell/bigT)*(I394/I393))+((1-(qCell/bigT))*J393),IF(qCell=0,1,IF(OR(ISBLANK(F394),COUNT($F$2:F393)&lt;=qCell),IF(COUNT($F$2:F393)=1,1,F393/F392),((qCell/COUNT($F$2:F393))*(I394/I393))+((1-(qCell/COUNT($F$2:F393)))*J393)))),J393),IF(Temp!sts_add=1,IF(H393="in-sample",IF(Q393=bigT,((qCell/bigT)*(I394-I393))+((1-(qCell/bigT))*J393),IF(OR(ISBLANK(F394),COUNT($AX$2:AX393)&lt;=qCell),IF(COUNT($AX$2:AX393)=1,0,AX393-AX392),((qCell/COUNT($AX$2:AX393))*(I394-I393))+((1-(qCell/COUNT($AX$2:AX393)))*J393))),J393),IF(H393="in-sample",IF(Q393=bigT,((qCell/bigT)*(I394/I393))+((1-(qCell/bigT))*J393),IF(qCell=0,1,IF(OR(ISBLANK(F394),COUNT($AX$2:AX393)&lt;=qCell),IF(COUNT($AX$2:AX393)=1,1,AX393/AX392),((qCell/COUNT($AX$2:AX393))*(I394/I393))+((1-(qCell/COUNT($AX$2:AX393)))*J393)))),J393)))))))</f>
        <v/>
      </c>
      <c r="K394" s="120" t="str">
        <f>IF(H394="","",IF(AND(Temp!optSeasCoef=0,Temp!sts_add=1),IF(H394="out-sample",I394+(Q394*J394),I394+J394),IF(AND(Temp!optSeasCoef=0,Temp!sts_multp=1),IF(H394="out-sample",I394*(J394^Q394),I394*J394),IF(Temp!sts_add=1,IF(H394="out-sample",(I394+(Q394*J394))*G394,(I394+J394)*G394),IF(H394="out-sample",I394*(J394^Q394)*G394,I394*J394*G394)))))</f>
        <v/>
      </c>
      <c r="L394" s="116" t="str">
        <f t="shared" si="66"/>
        <v/>
      </c>
      <c r="M394" s="116" t="str">
        <f t="shared" si="67"/>
        <v/>
      </c>
      <c r="N394" s="116" t="str">
        <f t="shared" si="68"/>
        <v/>
      </c>
      <c r="O394" s="116" t="str">
        <f t="shared" si="69"/>
        <v/>
      </c>
      <c r="P394" s="116" t="str">
        <f t="shared" si="70"/>
        <v/>
      </c>
      <c r="Q394" s="94" t="str">
        <f>IF(AND(Temp!fhor_indata=1,ISBLANK(F394),H393="in-sample"),1,IF(AND(Temp!fhor_indata=1,H393="out-sample",Q393&lt;XfHor),Q393+1,IF(ISBLANK(F394),"",IF(AND(H394="out-sample",H393="in-sample"),1,IF(AND(H394="out-sample",H393="out-sample"),Q393+1,IF(ISNUMBER(Q393),Q393+1,1))))))</f>
        <v/>
      </c>
      <c r="R394" s="94" t="str">
        <f t="shared" si="71"/>
        <v/>
      </c>
      <c r="S394" s="94" t="str">
        <f>IF(Temp!fhor_indata=1,IF(S393=XobsHor,1,IF(COUNT($S$2:S393)&lt;=XobsHor,S393+1,IF(AND(COUNT($S$2:S393)&lt;=XobsHor+XfHor,IFERROR(MOD(S393,XobsHor)&lt;XfHor,FALSE)),S393+1,""))),IF(ISBLANK(F394),"",IF(S393=maxP,1,IF(S393&lt;maxP,S393+1,IF(COUNT($S$2:S394)&lt;=XobsHor,S393+1,"")))))</f>
        <v/>
      </c>
      <c r="T394" s="3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W394" s="122" t="str">
        <f t="shared" si="73"/>
        <v/>
      </c>
      <c r="AX394" s="123" t="str">
        <f t="shared" si="74"/>
        <v/>
      </c>
      <c r="AY394" s="124" t="str">
        <f t="shared" si="75"/>
        <v/>
      </c>
      <c r="AZ394" s="124" t="str">
        <f t="shared" si="76"/>
        <v/>
      </c>
      <c r="BF394" s="91"/>
    </row>
    <row r="395" spans="1:58" s="78" customFormat="1" ht="14.25" x14ac:dyDescent="0.2">
      <c r="A395" s="6"/>
      <c r="B395" s="6"/>
      <c r="C395" s="6"/>
      <c r="D395" s="3"/>
      <c r="E395" s="98" t="str">
        <f t="shared" si="72"/>
        <v/>
      </c>
      <c r="F395" s="117"/>
      <c r="G395" s="116" t="str">
        <f>IF(E395="","",IF(Temp!optSeasCoef=0,1,INDEX($C$2:$C$13,IF(MOD(COUNT($E$2:E395),seas_indx)=0,seas_indx,MOD(COUNT($E$2:E395),seas_indx)))))</f>
        <v/>
      </c>
      <c r="H395" s="97" t="str">
        <f>IFERROR(IF(Temp!fhor_indata=1,IF(COUNT($S$2:S395)&lt;=XobsHor,"in-sample",IF(AND(COUNT($S$2:S395)&lt;=XobsHor+XfHor,MOD(S394,XobsHor)&lt;XfHor),"out-sample","")),IF(ISBLANK(F395),"",IF(COUNT($F$2:F395)&lt;=XobsHor-XfHor,"in-sample","out-sample"))),"")</f>
        <v/>
      </c>
      <c r="I395" s="120" t="str">
        <f>IF(AND(ISBLANK(F394),H394="in-sample"),"",IF(AND(Temp!fhor_indata=1,H394="out-sample",H395="out-sample"),I394,IF(AND(ISBLANK(F395),H394="out-sample"),"",IF(AND(Temp!optSeasCoef=0,Temp!sts_add=1),IF(H394="in-sample",IF(Q394=bigT,((pCell/bigT)*F394)+((1-(pCell/bigT))*(I394+J394)),IF(OR(ISBLANK(F395),COUNT($F$2:F394)&lt;=pCell),F394,((pCell/COUNT($F$2:F394))*F394)+((1-(pCell/COUNT($F$2:F394)))*(I394+J394)))),I394),IF(AND(Temp!optSeasCoef=0,Temp!sts_multp=1),IF(H394="in-sample",IF(Q394=bigT,((pCell/bigT)*F394)+((1-(pCell/bigT))*(I394*J394)),IF(OR(ISBLANK(F395),COUNT(F$2:$F394)&lt;=pCell),F394,((pCell/COUNT($F$2:F394))*F394)+((1-(pCell/COUNT($F$2:F394)))*(I394*J394)))),I394),IF(Temp!sts_add=1,IF(H394="in-sample",IF(Q394=bigT,((pCell/bigT)*AX394)+((1-(pCell/bigT))*(I394+J394)),IF(OR(ISBLANK(F395),COUNT($AX$2:AX394)&lt;=pCell),AX394,((pCell/COUNT($AX$2:AX394))*AX394)+((1-(pCell/COUNT($AX$2:AX394)))*(I394+J394)))),I394),IF(H394="in-sample",IF(Q394=bigT,((pCell/bigT)*AX394)+((1-(pCell/bigT))*(I394*J394)),IF(OR(ISBLANK(F395),COUNT($AX$2:AX394)&lt;=pCell),AX394,((pCell/COUNT($AX$2:AX394))*AX394)+((1-(pCell/COUNT($AX$2:AX394)))*(I394*J394)))),I394)))))))</f>
        <v/>
      </c>
      <c r="J395" s="120" t="str">
        <f>IF(AND(ISBLANK(F394),H394="in-sample"),"",IF(AND(Temp!fhor_indata=1,H394="out-sample",H395="out-sample"),J394,IF(AND(ISBLANK(F395),H394="out-sample"),"",IF(AND(Temp!optSeasCoef=0,Temp!sts_add=1),IF(H394="in-sample",IF(Q394=bigT,((qCell/bigT)*(I395-I394))+((1-(qCell/bigT))*J394),IF(OR(ISBLANK(F395),COUNT($F$2:F394)&lt;=qCell),IF(COUNT($F$2:F394)=1,0,F394-F393),((qCell/COUNT($F$2:F394))*(I395-I394))+((1-(qCell/COUNT($F$2:F394)))*J394))),J394),IF(AND(Temp!optSeasCoef=0,Temp!sts_multp=1),IF(H394="in-sample",IF(Q394=bigT,((qCell/bigT)*(I395/I394))+((1-(qCell/bigT))*J394),IF(qCell=0,1,IF(OR(ISBLANK(F395),COUNT($F$2:F394)&lt;=qCell),IF(COUNT($F$2:F394)=1,1,F394/F393),((qCell/COUNT($F$2:F394))*(I395/I394))+((1-(qCell/COUNT($F$2:F394)))*J394)))),J394),IF(Temp!sts_add=1,IF(H394="in-sample",IF(Q394=bigT,((qCell/bigT)*(I395-I394))+((1-(qCell/bigT))*J394),IF(OR(ISBLANK(F395),COUNT($AX$2:AX394)&lt;=qCell),IF(COUNT($AX$2:AX394)=1,0,AX394-AX393),((qCell/COUNT($AX$2:AX394))*(I395-I394))+((1-(qCell/COUNT($AX$2:AX394)))*J394))),J394),IF(H394="in-sample",IF(Q394=bigT,((qCell/bigT)*(I395/I394))+((1-(qCell/bigT))*J394),IF(qCell=0,1,IF(OR(ISBLANK(F395),COUNT($AX$2:AX394)&lt;=qCell),IF(COUNT($AX$2:AX394)=1,1,AX394/AX393),((qCell/COUNT($AX$2:AX394))*(I395/I394))+((1-(qCell/COUNT($AX$2:AX394)))*J394)))),J394)))))))</f>
        <v/>
      </c>
      <c r="K395" s="120" t="str">
        <f>IF(H395="","",IF(AND(Temp!optSeasCoef=0,Temp!sts_add=1),IF(H395="out-sample",I395+(Q395*J395),I395+J395),IF(AND(Temp!optSeasCoef=0,Temp!sts_multp=1),IF(H395="out-sample",I395*(J395^Q395),I395*J395),IF(Temp!sts_add=1,IF(H395="out-sample",(I395+(Q395*J395))*G395,(I395+J395)*G395),IF(H395="out-sample",I395*(J395^Q395)*G395,I395*J395*G395)))))</f>
        <v/>
      </c>
      <c r="L395" s="116" t="str">
        <f t="shared" si="66"/>
        <v/>
      </c>
      <c r="M395" s="116" t="str">
        <f t="shared" si="67"/>
        <v/>
      </c>
      <c r="N395" s="116" t="str">
        <f t="shared" si="68"/>
        <v/>
      </c>
      <c r="O395" s="116" t="str">
        <f t="shared" si="69"/>
        <v/>
      </c>
      <c r="P395" s="116" t="str">
        <f t="shared" si="70"/>
        <v/>
      </c>
      <c r="Q395" s="94" t="str">
        <f>IF(AND(Temp!fhor_indata=1,ISBLANK(F395),H394="in-sample"),1,IF(AND(Temp!fhor_indata=1,H394="out-sample",Q394&lt;XfHor),Q394+1,IF(ISBLANK(F395),"",IF(AND(H395="out-sample",H394="in-sample"),1,IF(AND(H395="out-sample",H394="out-sample"),Q394+1,IF(ISNUMBER(Q394),Q394+1,1))))))</f>
        <v/>
      </c>
      <c r="R395" s="94" t="str">
        <f t="shared" si="71"/>
        <v/>
      </c>
      <c r="S395" s="94" t="str">
        <f>IF(Temp!fhor_indata=1,IF(S394=XobsHor,1,IF(COUNT($S$2:S394)&lt;=XobsHor,S394+1,IF(AND(COUNT($S$2:S394)&lt;=XobsHor+XfHor,IFERROR(MOD(S394,XobsHor)&lt;XfHor,FALSE)),S394+1,""))),IF(ISBLANK(F395),"",IF(S394=maxP,1,IF(S394&lt;maxP,S394+1,IF(COUNT($S$2:S395)&lt;=XobsHor,S394+1,"")))))</f>
        <v/>
      </c>
      <c r="T395" s="3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W395" s="122" t="str">
        <f t="shared" si="73"/>
        <v/>
      </c>
      <c r="AX395" s="123" t="str">
        <f t="shared" si="74"/>
        <v/>
      </c>
      <c r="AY395" s="124" t="str">
        <f t="shared" si="75"/>
        <v/>
      </c>
      <c r="AZ395" s="124" t="str">
        <f t="shared" si="76"/>
        <v/>
      </c>
      <c r="BF395" s="91"/>
    </row>
    <row r="396" spans="1:58" s="78" customFormat="1" ht="14.25" x14ac:dyDescent="0.2">
      <c r="A396" s="6"/>
      <c r="B396" s="6"/>
      <c r="C396" s="6"/>
      <c r="D396" s="3"/>
      <c r="E396" s="98" t="str">
        <f t="shared" si="72"/>
        <v/>
      </c>
      <c r="F396" s="117"/>
      <c r="G396" s="116" t="str">
        <f>IF(E396="","",IF(Temp!optSeasCoef=0,1,INDEX($C$2:$C$13,IF(MOD(COUNT($E$2:E396),seas_indx)=0,seas_indx,MOD(COUNT($E$2:E396),seas_indx)))))</f>
        <v/>
      </c>
      <c r="H396" s="97" t="str">
        <f>IFERROR(IF(Temp!fhor_indata=1,IF(COUNT($S$2:S396)&lt;=XobsHor,"in-sample",IF(AND(COUNT($S$2:S396)&lt;=XobsHor+XfHor,MOD(S395,XobsHor)&lt;XfHor),"out-sample","")),IF(ISBLANK(F396),"",IF(COUNT($F$2:F396)&lt;=XobsHor-XfHor,"in-sample","out-sample"))),"")</f>
        <v/>
      </c>
      <c r="I396" s="120" t="str">
        <f>IF(AND(ISBLANK(F395),H395="in-sample"),"",IF(AND(Temp!fhor_indata=1,H395="out-sample",H396="out-sample"),I395,IF(AND(ISBLANK(F396),H395="out-sample"),"",IF(AND(Temp!optSeasCoef=0,Temp!sts_add=1),IF(H395="in-sample",IF(Q395=bigT,((pCell/bigT)*F395)+((1-(pCell/bigT))*(I395+J395)),IF(OR(ISBLANK(F396),COUNT($F$2:F395)&lt;=pCell),F395,((pCell/COUNT($F$2:F395))*F395)+((1-(pCell/COUNT($F$2:F395)))*(I395+J395)))),I395),IF(AND(Temp!optSeasCoef=0,Temp!sts_multp=1),IF(H395="in-sample",IF(Q395=bigT,((pCell/bigT)*F395)+((1-(pCell/bigT))*(I395*J395)),IF(OR(ISBLANK(F396),COUNT(F$2:$F395)&lt;=pCell),F395,((pCell/COUNT($F$2:F395))*F395)+((1-(pCell/COUNT($F$2:F395)))*(I395*J395)))),I395),IF(Temp!sts_add=1,IF(H395="in-sample",IF(Q395=bigT,((pCell/bigT)*AX395)+((1-(pCell/bigT))*(I395+J395)),IF(OR(ISBLANK(F396),COUNT($AX$2:AX395)&lt;=pCell),AX395,((pCell/COUNT($AX$2:AX395))*AX395)+((1-(pCell/COUNT($AX$2:AX395)))*(I395+J395)))),I395),IF(H395="in-sample",IF(Q395=bigT,((pCell/bigT)*AX395)+((1-(pCell/bigT))*(I395*J395)),IF(OR(ISBLANK(F396),COUNT($AX$2:AX395)&lt;=pCell),AX395,((pCell/COUNT($AX$2:AX395))*AX395)+((1-(pCell/COUNT($AX$2:AX395)))*(I395*J395)))),I395)))))))</f>
        <v/>
      </c>
      <c r="J396" s="120" t="str">
        <f>IF(AND(ISBLANK(F395),H395="in-sample"),"",IF(AND(Temp!fhor_indata=1,H395="out-sample",H396="out-sample"),J395,IF(AND(ISBLANK(F396),H395="out-sample"),"",IF(AND(Temp!optSeasCoef=0,Temp!sts_add=1),IF(H395="in-sample",IF(Q395=bigT,((qCell/bigT)*(I396-I395))+((1-(qCell/bigT))*J395),IF(OR(ISBLANK(F396),COUNT($F$2:F395)&lt;=qCell),IF(COUNT($F$2:F395)=1,0,F395-F394),((qCell/COUNT($F$2:F395))*(I396-I395))+((1-(qCell/COUNT($F$2:F395)))*J395))),J395),IF(AND(Temp!optSeasCoef=0,Temp!sts_multp=1),IF(H395="in-sample",IF(Q395=bigT,((qCell/bigT)*(I396/I395))+((1-(qCell/bigT))*J395),IF(qCell=0,1,IF(OR(ISBLANK(F396),COUNT($F$2:F395)&lt;=qCell),IF(COUNT($F$2:F395)=1,1,F395/F394),((qCell/COUNT($F$2:F395))*(I396/I395))+((1-(qCell/COUNT($F$2:F395)))*J395)))),J395),IF(Temp!sts_add=1,IF(H395="in-sample",IF(Q395=bigT,((qCell/bigT)*(I396-I395))+((1-(qCell/bigT))*J395),IF(OR(ISBLANK(F396),COUNT($AX$2:AX395)&lt;=qCell),IF(COUNT($AX$2:AX395)=1,0,AX395-AX394),((qCell/COUNT($AX$2:AX395))*(I396-I395))+((1-(qCell/COUNT($AX$2:AX395)))*J395))),J395),IF(H395="in-sample",IF(Q395=bigT,((qCell/bigT)*(I396/I395))+((1-(qCell/bigT))*J395),IF(qCell=0,1,IF(OR(ISBLANK(F396),COUNT($AX$2:AX395)&lt;=qCell),IF(COUNT($AX$2:AX395)=1,1,AX395/AX394),((qCell/COUNT($AX$2:AX395))*(I396/I395))+((1-(qCell/COUNT($AX$2:AX395)))*J395)))),J395)))))))</f>
        <v/>
      </c>
      <c r="K396" s="120" t="str">
        <f>IF(H396="","",IF(AND(Temp!optSeasCoef=0,Temp!sts_add=1),IF(H396="out-sample",I396+(Q396*J396),I396+J396),IF(AND(Temp!optSeasCoef=0,Temp!sts_multp=1),IF(H396="out-sample",I396*(J396^Q396),I396*J396),IF(Temp!sts_add=1,IF(H396="out-sample",(I396+(Q396*J396))*G396,(I396+J396)*G396),IF(H396="out-sample",I396*(J396^Q396)*G396,I396*J396*G396)))))</f>
        <v/>
      </c>
      <c r="L396" s="116" t="str">
        <f t="shared" si="66"/>
        <v/>
      </c>
      <c r="M396" s="116" t="str">
        <f t="shared" si="67"/>
        <v/>
      </c>
      <c r="N396" s="116" t="str">
        <f t="shared" si="68"/>
        <v/>
      </c>
      <c r="O396" s="116" t="str">
        <f t="shared" si="69"/>
        <v/>
      </c>
      <c r="P396" s="116" t="str">
        <f t="shared" si="70"/>
        <v/>
      </c>
      <c r="Q396" s="94" t="str">
        <f>IF(AND(Temp!fhor_indata=1,ISBLANK(F396),H395="in-sample"),1,IF(AND(Temp!fhor_indata=1,H395="out-sample",Q395&lt;XfHor),Q395+1,IF(ISBLANK(F396),"",IF(AND(H396="out-sample",H395="in-sample"),1,IF(AND(H396="out-sample",H395="out-sample"),Q395+1,IF(ISNUMBER(Q395),Q395+1,1))))))</f>
        <v/>
      </c>
      <c r="R396" s="94" t="str">
        <f t="shared" si="71"/>
        <v/>
      </c>
      <c r="S396" s="94" t="str">
        <f>IF(Temp!fhor_indata=1,IF(S395=XobsHor,1,IF(COUNT($S$2:S395)&lt;=XobsHor,S395+1,IF(AND(COUNT($S$2:S395)&lt;=XobsHor+XfHor,IFERROR(MOD(S395,XobsHor)&lt;XfHor,FALSE)),S395+1,""))),IF(ISBLANK(F396),"",IF(S395=maxP,1,IF(S395&lt;maxP,S395+1,IF(COUNT($S$2:S396)&lt;=XobsHor,S395+1,"")))))</f>
        <v/>
      </c>
      <c r="T396" s="3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W396" s="122" t="str">
        <f t="shared" si="73"/>
        <v/>
      </c>
      <c r="AX396" s="123" t="str">
        <f t="shared" si="74"/>
        <v/>
      </c>
      <c r="AY396" s="124" t="str">
        <f t="shared" si="75"/>
        <v/>
      </c>
      <c r="AZ396" s="124" t="str">
        <f t="shared" si="76"/>
        <v/>
      </c>
      <c r="BF396" s="91"/>
    </row>
    <row r="397" spans="1:58" s="78" customFormat="1" ht="14.25" x14ac:dyDescent="0.2">
      <c r="A397" s="6"/>
      <c r="B397" s="6"/>
      <c r="C397" s="6"/>
      <c r="D397" s="3"/>
      <c r="E397" s="98" t="str">
        <f t="shared" si="72"/>
        <v/>
      </c>
      <c r="F397" s="117"/>
      <c r="G397" s="116" t="str">
        <f>IF(E397="","",IF(Temp!optSeasCoef=0,1,INDEX($C$2:$C$13,IF(MOD(COUNT($E$2:E397),seas_indx)=0,seas_indx,MOD(COUNT($E$2:E397),seas_indx)))))</f>
        <v/>
      </c>
      <c r="H397" s="97" t="str">
        <f>IFERROR(IF(Temp!fhor_indata=1,IF(COUNT($S$2:S397)&lt;=XobsHor,"in-sample",IF(AND(COUNT($S$2:S397)&lt;=XobsHor+XfHor,MOD(S396,XobsHor)&lt;XfHor),"out-sample","")),IF(ISBLANK(F397),"",IF(COUNT($F$2:F397)&lt;=XobsHor-XfHor,"in-sample","out-sample"))),"")</f>
        <v/>
      </c>
      <c r="I397" s="120" t="str">
        <f>IF(AND(ISBLANK(F396),H396="in-sample"),"",IF(AND(Temp!fhor_indata=1,H396="out-sample",H397="out-sample"),I396,IF(AND(ISBLANK(F397),H396="out-sample"),"",IF(AND(Temp!optSeasCoef=0,Temp!sts_add=1),IF(H396="in-sample",IF(Q396=bigT,((pCell/bigT)*F396)+((1-(pCell/bigT))*(I396+J396)),IF(OR(ISBLANK(F397),COUNT($F$2:F396)&lt;=pCell),F396,((pCell/COUNT($F$2:F396))*F396)+((1-(pCell/COUNT($F$2:F396)))*(I396+J396)))),I396),IF(AND(Temp!optSeasCoef=0,Temp!sts_multp=1),IF(H396="in-sample",IF(Q396=bigT,((pCell/bigT)*F396)+((1-(pCell/bigT))*(I396*J396)),IF(OR(ISBLANK(F397),COUNT(F$2:$F396)&lt;=pCell),F396,((pCell/COUNT($F$2:F396))*F396)+((1-(pCell/COUNT($F$2:F396)))*(I396*J396)))),I396),IF(Temp!sts_add=1,IF(H396="in-sample",IF(Q396=bigT,((pCell/bigT)*AX396)+((1-(pCell/bigT))*(I396+J396)),IF(OR(ISBLANK(F397),COUNT($AX$2:AX396)&lt;=pCell),AX396,((pCell/COUNT($AX$2:AX396))*AX396)+((1-(pCell/COUNT($AX$2:AX396)))*(I396+J396)))),I396),IF(H396="in-sample",IF(Q396=bigT,((pCell/bigT)*AX396)+((1-(pCell/bigT))*(I396*J396)),IF(OR(ISBLANK(F397),COUNT($AX$2:AX396)&lt;=pCell),AX396,((pCell/COUNT($AX$2:AX396))*AX396)+((1-(pCell/COUNT($AX$2:AX396)))*(I396*J396)))),I396)))))))</f>
        <v/>
      </c>
      <c r="J397" s="120" t="str">
        <f>IF(AND(ISBLANK(F396),H396="in-sample"),"",IF(AND(Temp!fhor_indata=1,H396="out-sample",H397="out-sample"),J396,IF(AND(ISBLANK(F397),H396="out-sample"),"",IF(AND(Temp!optSeasCoef=0,Temp!sts_add=1),IF(H396="in-sample",IF(Q396=bigT,((qCell/bigT)*(I397-I396))+((1-(qCell/bigT))*J396),IF(OR(ISBLANK(F397),COUNT($F$2:F396)&lt;=qCell),IF(COUNT($F$2:F396)=1,0,F396-F395),((qCell/COUNT($F$2:F396))*(I397-I396))+((1-(qCell/COUNT($F$2:F396)))*J396))),J396),IF(AND(Temp!optSeasCoef=0,Temp!sts_multp=1),IF(H396="in-sample",IF(Q396=bigT,((qCell/bigT)*(I397/I396))+((1-(qCell/bigT))*J396),IF(qCell=0,1,IF(OR(ISBLANK(F397),COUNT($F$2:F396)&lt;=qCell),IF(COUNT($F$2:F396)=1,1,F396/F395),((qCell/COUNT($F$2:F396))*(I397/I396))+((1-(qCell/COUNT($F$2:F396)))*J396)))),J396),IF(Temp!sts_add=1,IF(H396="in-sample",IF(Q396=bigT,((qCell/bigT)*(I397-I396))+((1-(qCell/bigT))*J396),IF(OR(ISBLANK(F397),COUNT($AX$2:AX396)&lt;=qCell),IF(COUNT($AX$2:AX396)=1,0,AX396-AX395),((qCell/COUNT($AX$2:AX396))*(I397-I396))+((1-(qCell/COUNT($AX$2:AX396)))*J396))),J396),IF(H396="in-sample",IF(Q396=bigT,((qCell/bigT)*(I397/I396))+((1-(qCell/bigT))*J396),IF(qCell=0,1,IF(OR(ISBLANK(F397),COUNT($AX$2:AX396)&lt;=qCell),IF(COUNT($AX$2:AX396)=1,1,AX396/AX395),((qCell/COUNT($AX$2:AX396))*(I397/I396))+((1-(qCell/COUNT($AX$2:AX396)))*J396)))),J396)))))))</f>
        <v/>
      </c>
      <c r="K397" s="120" t="str">
        <f>IF(H397="","",IF(AND(Temp!optSeasCoef=0,Temp!sts_add=1),IF(H397="out-sample",I397+(Q397*J397),I397+J397),IF(AND(Temp!optSeasCoef=0,Temp!sts_multp=1),IF(H397="out-sample",I397*(J397^Q397),I397*J397),IF(Temp!sts_add=1,IF(H397="out-sample",(I397+(Q397*J397))*G397,(I397+J397)*G397),IF(H397="out-sample",I397*(J397^Q397)*G397,I397*J397*G397)))))</f>
        <v/>
      </c>
      <c r="L397" s="116" t="str">
        <f t="shared" si="66"/>
        <v/>
      </c>
      <c r="M397" s="116" t="str">
        <f t="shared" si="67"/>
        <v/>
      </c>
      <c r="N397" s="116" t="str">
        <f t="shared" si="68"/>
        <v/>
      </c>
      <c r="O397" s="116" t="str">
        <f t="shared" si="69"/>
        <v/>
      </c>
      <c r="P397" s="116" t="str">
        <f t="shared" si="70"/>
        <v/>
      </c>
      <c r="Q397" s="94" t="str">
        <f>IF(AND(Temp!fhor_indata=1,ISBLANK(F397),H396="in-sample"),1,IF(AND(Temp!fhor_indata=1,H396="out-sample",Q396&lt;XfHor),Q396+1,IF(ISBLANK(F397),"",IF(AND(H397="out-sample",H396="in-sample"),1,IF(AND(H397="out-sample",H396="out-sample"),Q396+1,IF(ISNUMBER(Q396),Q396+1,1))))))</f>
        <v/>
      </c>
      <c r="R397" s="94" t="str">
        <f t="shared" si="71"/>
        <v/>
      </c>
      <c r="S397" s="94" t="str">
        <f>IF(Temp!fhor_indata=1,IF(S396=XobsHor,1,IF(COUNT($S$2:S396)&lt;=XobsHor,S396+1,IF(AND(COUNT($S$2:S396)&lt;=XobsHor+XfHor,IFERROR(MOD(S396,XobsHor)&lt;XfHor,FALSE)),S396+1,""))),IF(ISBLANK(F397),"",IF(S396=maxP,1,IF(S396&lt;maxP,S396+1,IF(COUNT($S$2:S397)&lt;=XobsHor,S396+1,"")))))</f>
        <v/>
      </c>
      <c r="T397" s="3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W397" s="122" t="str">
        <f t="shared" si="73"/>
        <v/>
      </c>
      <c r="AX397" s="123" t="str">
        <f t="shared" si="74"/>
        <v/>
      </c>
      <c r="AY397" s="124" t="str">
        <f t="shared" si="75"/>
        <v/>
      </c>
      <c r="AZ397" s="124" t="str">
        <f t="shared" si="76"/>
        <v/>
      </c>
      <c r="BF397" s="91"/>
    </row>
    <row r="398" spans="1:58" s="78" customFormat="1" ht="14.25" x14ac:dyDescent="0.2">
      <c r="A398" s="6"/>
      <c r="B398" s="6"/>
      <c r="C398" s="6"/>
      <c r="D398" s="3"/>
      <c r="E398" s="98" t="str">
        <f t="shared" si="72"/>
        <v/>
      </c>
      <c r="F398" s="117"/>
      <c r="G398" s="116" t="str">
        <f>IF(E398="","",IF(Temp!optSeasCoef=0,1,INDEX($C$2:$C$13,IF(MOD(COUNT($E$2:E398),seas_indx)=0,seas_indx,MOD(COUNT($E$2:E398),seas_indx)))))</f>
        <v/>
      </c>
      <c r="H398" s="97" t="str">
        <f>IFERROR(IF(Temp!fhor_indata=1,IF(COUNT($S$2:S398)&lt;=XobsHor,"in-sample",IF(AND(COUNT($S$2:S398)&lt;=XobsHor+XfHor,MOD(S397,XobsHor)&lt;XfHor),"out-sample","")),IF(ISBLANK(F398),"",IF(COUNT($F$2:F398)&lt;=XobsHor-XfHor,"in-sample","out-sample"))),"")</f>
        <v/>
      </c>
      <c r="I398" s="120" t="str">
        <f>IF(AND(ISBLANK(F397),H397="in-sample"),"",IF(AND(Temp!fhor_indata=1,H397="out-sample",H398="out-sample"),I397,IF(AND(ISBLANK(F398),H397="out-sample"),"",IF(AND(Temp!optSeasCoef=0,Temp!sts_add=1),IF(H397="in-sample",IF(Q397=bigT,((pCell/bigT)*F397)+((1-(pCell/bigT))*(I397+J397)),IF(OR(ISBLANK(F398),COUNT($F$2:F397)&lt;=pCell),F397,((pCell/COUNT($F$2:F397))*F397)+((1-(pCell/COUNT($F$2:F397)))*(I397+J397)))),I397),IF(AND(Temp!optSeasCoef=0,Temp!sts_multp=1),IF(H397="in-sample",IF(Q397=bigT,((pCell/bigT)*F397)+((1-(pCell/bigT))*(I397*J397)),IF(OR(ISBLANK(F398),COUNT(F$2:$F397)&lt;=pCell),F397,((pCell/COUNT($F$2:F397))*F397)+((1-(pCell/COUNT($F$2:F397)))*(I397*J397)))),I397),IF(Temp!sts_add=1,IF(H397="in-sample",IF(Q397=bigT,((pCell/bigT)*AX397)+((1-(pCell/bigT))*(I397+J397)),IF(OR(ISBLANK(F398),COUNT($AX$2:AX397)&lt;=pCell),AX397,((pCell/COUNT($AX$2:AX397))*AX397)+((1-(pCell/COUNT($AX$2:AX397)))*(I397+J397)))),I397),IF(H397="in-sample",IF(Q397=bigT,((pCell/bigT)*AX397)+((1-(pCell/bigT))*(I397*J397)),IF(OR(ISBLANK(F398),COUNT($AX$2:AX397)&lt;=pCell),AX397,((pCell/COUNT($AX$2:AX397))*AX397)+((1-(pCell/COUNT($AX$2:AX397)))*(I397*J397)))),I397)))))))</f>
        <v/>
      </c>
      <c r="J398" s="120" t="str">
        <f>IF(AND(ISBLANK(F397),H397="in-sample"),"",IF(AND(Temp!fhor_indata=1,H397="out-sample",H398="out-sample"),J397,IF(AND(ISBLANK(F398),H397="out-sample"),"",IF(AND(Temp!optSeasCoef=0,Temp!sts_add=1),IF(H397="in-sample",IF(Q397=bigT,((qCell/bigT)*(I398-I397))+((1-(qCell/bigT))*J397),IF(OR(ISBLANK(F398),COUNT($F$2:F397)&lt;=qCell),IF(COUNT($F$2:F397)=1,0,F397-F396),((qCell/COUNT($F$2:F397))*(I398-I397))+((1-(qCell/COUNT($F$2:F397)))*J397))),J397),IF(AND(Temp!optSeasCoef=0,Temp!sts_multp=1),IF(H397="in-sample",IF(Q397=bigT,((qCell/bigT)*(I398/I397))+((1-(qCell/bigT))*J397),IF(qCell=0,1,IF(OR(ISBLANK(F398),COUNT($F$2:F397)&lt;=qCell),IF(COUNT($F$2:F397)=1,1,F397/F396),((qCell/COUNT($F$2:F397))*(I398/I397))+((1-(qCell/COUNT($F$2:F397)))*J397)))),J397),IF(Temp!sts_add=1,IF(H397="in-sample",IF(Q397=bigT,((qCell/bigT)*(I398-I397))+((1-(qCell/bigT))*J397),IF(OR(ISBLANK(F398),COUNT($AX$2:AX397)&lt;=qCell),IF(COUNT($AX$2:AX397)=1,0,AX397-AX396),((qCell/COUNT($AX$2:AX397))*(I398-I397))+((1-(qCell/COUNT($AX$2:AX397)))*J397))),J397),IF(H397="in-sample",IF(Q397=bigT,((qCell/bigT)*(I398/I397))+((1-(qCell/bigT))*J397),IF(qCell=0,1,IF(OR(ISBLANK(F398),COUNT($AX$2:AX397)&lt;=qCell),IF(COUNT($AX$2:AX397)=1,1,AX397/AX396),((qCell/COUNT($AX$2:AX397))*(I398/I397))+((1-(qCell/COUNT($AX$2:AX397)))*J397)))),J397)))))))</f>
        <v/>
      </c>
      <c r="K398" s="120" t="str">
        <f>IF(H398="","",IF(AND(Temp!optSeasCoef=0,Temp!sts_add=1),IF(H398="out-sample",I398+(Q398*J398),I398+J398),IF(AND(Temp!optSeasCoef=0,Temp!sts_multp=1),IF(H398="out-sample",I398*(J398^Q398),I398*J398),IF(Temp!sts_add=1,IF(H398="out-sample",(I398+(Q398*J398))*G398,(I398+J398)*G398),IF(H398="out-sample",I398*(J398^Q398)*G398,I398*J398*G398)))))</f>
        <v/>
      </c>
      <c r="L398" s="116" t="str">
        <f t="shared" si="66"/>
        <v/>
      </c>
      <c r="M398" s="116" t="str">
        <f t="shared" si="67"/>
        <v/>
      </c>
      <c r="N398" s="116" t="str">
        <f t="shared" si="68"/>
        <v/>
      </c>
      <c r="O398" s="116" t="str">
        <f t="shared" si="69"/>
        <v/>
      </c>
      <c r="P398" s="116" t="str">
        <f t="shared" si="70"/>
        <v/>
      </c>
      <c r="Q398" s="94" t="str">
        <f>IF(AND(Temp!fhor_indata=1,ISBLANK(F398),H397="in-sample"),1,IF(AND(Temp!fhor_indata=1,H397="out-sample",Q397&lt;XfHor),Q397+1,IF(ISBLANK(F398),"",IF(AND(H398="out-sample",H397="in-sample"),1,IF(AND(H398="out-sample",H397="out-sample"),Q397+1,IF(ISNUMBER(Q397),Q397+1,1))))))</f>
        <v/>
      </c>
      <c r="R398" s="94" t="str">
        <f t="shared" si="71"/>
        <v/>
      </c>
      <c r="S398" s="94" t="str">
        <f>IF(Temp!fhor_indata=1,IF(S397=XobsHor,1,IF(COUNT($S$2:S397)&lt;=XobsHor,S397+1,IF(AND(COUNT($S$2:S397)&lt;=XobsHor+XfHor,IFERROR(MOD(S397,XobsHor)&lt;XfHor,FALSE)),S397+1,""))),IF(ISBLANK(F398),"",IF(S397=maxP,1,IF(S397&lt;maxP,S397+1,IF(COUNT($S$2:S398)&lt;=XobsHor,S397+1,"")))))</f>
        <v/>
      </c>
      <c r="T398" s="3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W398" s="122" t="str">
        <f t="shared" si="73"/>
        <v/>
      </c>
      <c r="AX398" s="123" t="str">
        <f t="shared" si="74"/>
        <v/>
      </c>
      <c r="AY398" s="124" t="str">
        <f t="shared" si="75"/>
        <v/>
      </c>
      <c r="AZ398" s="124" t="str">
        <f t="shared" si="76"/>
        <v/>
      </c>
      <c r="BF398" s="91"/>
    </row>
    <row r="399" spans="1:58" s="78" customFormat="1" ht="14.25" x14ac:dyDescent="0.2">
      <c r="A399" s="6"/>
      <c r="B399" s="6"/>
      <c r="C399" s="6"/>
      <c r="D399" s="3"/>
      <c r="E399" s="98" t="str">
        <f t="shared" si="72"/>
        <v/>
      </c>
      <c r="F399" s="117"/>
      <c r="G399" s="116" t="str">
        <f>IF(E399="","",IF(Temp!optSeasCoef=0,1,INDEX($C$2:$C$13,IF(MOD(COUNT($E$2:E399),seas_indx)=0,seas_indx,MOD(COUNT($E$2:E399),seas_indx)))))</f>
        <v/>
      </c>
      <c r="H399" s="97" t="str">
        <f>IFERROR(IF(Temp!fhor_indata=1,IF(COUNT($S$2:S399)&lt;=XobsHor,"in-sample",IF(AND(COUNT($S$2:S399)&lt;=XobsHor+XfHor,MOD(S398,XobsHor)&lt;XfHor),"out-sample","")),IF(ISBLANK(F399),"",IF(COUNT($F$2:F399)&lt;=XobsHor-XfHor,"in-sample","out-sample"))),"")</f>
        <v/>
      </c>
      <c r="I399" s="120" t="str">
        <f>IF(AND(ISBLANK(F398),H398="in-sample"),"",IF(AND(Temp!fhor_indata=1,H398="out-sample",H399="out-sample"),I398,IF(AND(ISBLANK(F399),H398="out-sample"),"",IF(AND(Temp!optSeasCoef=0,Temp!sts_add=1),IF(H398="in-sample",IF(Q398=bigT,((pCell/bigT)*F398)+((1-(pCell/bigT))*(I398+J398)),IF(OR(ISBLANK(F399),COUNT($F$2:F398)&lt;=pCell),F398,((pCell/COUNT($F$2:F398))*F398)+((1-(pCell/COUNT($F$2:F398)))*(I398+J398)))),I398),IF(AND(Temp!optSeasCoef=0,Temp!sts_multp=1),IF(H398="in-sample",IF(Q398=bigT,((pCell/bigT)*F398)+((1-(pCell/bigT))*(I398*J398)),IF(OR(ISBLANK(F399),COUNT(F$2:$F398)&lt;=pCell),F398,((pCell/COUNT($F$2:F398))*F398)+((1-(pCell/COUNT($F$2:F398)))*(I398*J398)))),I398),IF(Temp!sts_add=1,IF(H398="in-sample",IF(Q398=bigT,((pCell/bigT)*AX398)+((1-(pCell/bigT))*(I398+J398)),IF(OR(ISBLANK(F399),COUNT($AX$2:AX398)&lt;=pCell),AX398,((pCell/COUNT($AX$2:AX398))*AX398)+((1-(pCell/COUNT($AX$2:AX398)))*(I398+J398)))),I398),IF(H398="in-sample",IF(Q398=bigT,((pCell/bigT)*AX398)+((1-(pCell/bigT))*(I398*J398)),IF(OR(ISBLANK(F399),COUNT($AX$2:AX398)&lt;=pCell),AX398,((pCell/COUNT($AX$2:AX398))*AX398)+((1-(pCell/COUNT($AX$2:AX398)))*(I398*J398)))),I398)))))))</f>
        <v/>
      </c>
      <c r="J399" s="120" t="str">
        <f>IF(AND(ISBLANK(F398),H398="in-sample"),"",IF(AND(Temp!fhor_indata=1,H398="out-sample",H399="out-sample"),J398,IF(AND(ISBLANK(F399),H398="out-sample"),"",IF(AND(Temp!optSeasCoef=0,Temp!sts_add=1),IF(H398="in-sample",IF(Q398=bigT,((qCell/bigT)*(I399-I398))+((1-(qCell/bigT))*J398),IF(OR(ISBLANK(F399),COUNT($F$2:F398)&lt;=qCell),IF(COUNT($F$2:F398)=1,0,F398-F397),((qCell/COUNT($F$2:F398))*(I399-I398))+((1-(qCell/COUNT($F$2:F398)))*J398))),J398),IF(AND(Temp!optSeasCoef=0,Temp!sts_multp=1),IF(H398="in-sample",IF(Q398=bigT,((qCell/bigT)*(I399/I398))+((1-(qCell/bigT))*J398),IF(qCell=0,1,IF(OR(ISBLANK(F399),COUNT($F$2:F398)&lt;=qCell),IF(COUNT($F$2:F398)=1,1,F398/F397),((qCell/COUNT($F$2:F398))*(I399/I398))+((1-(qCell/COUNT($F$2:F398)))*J398)))),J398),IF(Temp!sts_add=1,IF(H398="in-sample",IF(Q398=bigT,((qCell/bigT)*(I399-I398))+((1-(qCell/bigT))*J398),IF(OR(ISBLANK(F399),COUNT($AX$2:AX398)&lt;=qCell),IF(COUNT($AX$2:AX398)=1,0,AX398-AX397),((qCell/COUNT($AX$2:AX398))*(I399-I398))+((1-(qCell/COUNT($AX$2:AX398)))*J398))),J398),IF(H398="in-sample",IF(Q398=bigT,((qCell/bigT)*(I399/I398))+((1-(qCell/bigT))*J398),IF(qCell=0,1,IF(OR(ISBLANK(F399),COUNT($AX$2:AX398)&lt;=qCell),IF(COUNT($AX$2:AX398)=1,1,AX398/AX397),((qCell/COUNT($AX$2:AX398))*(I399/I398))+((1-(qCell/COUNT($AX$2:AX398)))*J398)))),J398)))))))</f>
        <v/>
      </c>
      <c r="K399" s="120" t="str">
        <f>IF(H399="","",IF(AND(Temp!optSeasCoef=0,Temp!sts_add=1),IF(H399="out-sample",I399+(Q399*J399),I399+J399),IF(AND(Temp!optSeasCoef=0,Temp!sts_multp=1),IF(H399="out-sample",I399*(J399^Q399),I399*J399),IF(Temp!sts_add=1,IF(H399="out-sample",(I399+(Q399*J399))*G399,(I399+J399)*G399),IF(H399="out-sample",I399*(J399^Q399)*G399,I399*J399*G399)))))</f>
        <v/>
      </c>
      <c r="L399" s="116" t="str">
        <f t="shared" si="66"/>
        <v/>
      </c>
      <c r="M399" s="116" t="str">
        <f t="shared" si="67"/>
        <v/>
      </c>
      <c r="N399" s="116" t="str">
        <f t="shared" si="68"/>
        <v/>
      </c>
      <c r="O399" s="116" t="str">
        <f t="shared" si="69"/>
        <v/>
      </c>
      <c r="P399" s="116" t="str">
        <f t="shared" si="70"/>
        <v/>
      </c>
      <c r="Q399" s="94" t="str">
        <f>IF(AND(Temp!fhor_indata=1,ISBLANK(F399),H398="in-sample"),1,IF(AND(Temp!fhor_indata=1,H398="out-sample",Q398&lt;XfHor),Q398+1,IF(ISBLANK(F399),"",IF(AND(H399="out-sample",H398="in-sample"),1,IF(AND(H399="out-sample",H398="out-sample"),Q398+1,IF(ISNUMBER(Q398),Q398+1,1))))))</f>
        <v/>
      </c>
      <c r="R399" s="94" t="str">
        <f t="shared" si="71"/>
        <v/>
      </c>
      <c r="S399" s="94" t="str">
        <f>IF(Temp!fhor_indata=1,IF(S398=XobsHor,1,IF(COUNT($S$2:S398)&lt;=XobsHor,S398+1,IF(AND(COUNT($S$2:S398)&lt;=XobsHor+XfHor,IFERROR(MOD(S398,XobsHor)&lt;XfHor,FALSE)),S398+1,""))),IF(ISBLANK(F399),"",IF(S398=maxP,1,IF(S398&lt;maxP,S398+1,IF(COUNT($S$2:S399)&lt;=XobsHor,S398+1,"")))))</f>
        <v/>
      </c>
      <c r="T399" s="3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W399" s="122" t="str">
        <f t="shared" si="73"/>
        <v/>
      </c>
      <c r="AX399" s="123" t="str">
        <f t="shared" si="74"/>
        <v/>
      </c>
      <c r="AY399" s="124" t="str">
        <f t="shared" si="75"/>
        <v/>
      </c>
      <c r="AZ399" s="124" t="str">
        <f t="shared" si="76"/>
        <v/>
      </c>
      <c r="BF399" s="91"/>
    </row>
    <row r="400" spans="1:58" s="78" customFormat="1" ht="14.25" x14ac:dyDescent="0.2">
      <c r="A400" s="6"/>
      <c r="B400" s="6"/>
      <c r="C400" s="6"/>
      <c r="D400" s="3"/>
      <c r="E400" s="98" t="str">
        <f t="shared" si="72"/>
        <v/>
      </c>
      <c r="F400" s="117"/>
      <c r="G400" s="116" t="str">
        <f>IF(E400="","",IF(Temp!optSeasCoef=0,1,INDEX($C$2:$C$13,IF(MOD(COUNT($E$2:E400),seas_indx)=0,seas_indx,MOD(COUNT($E$2:E400),seas_indx)))))</f>
        <v/>
      </c>
      <c r="H400" s="97" t="str">
        <f>IFERROR(IF(Temp!fhor_indata=1,IF(COUNT($S$2:S400)&lt;=XobsHor,"in-sample",IF(AND(COUNT($S$2:S400)&lt;=XobsHor+XfHor,MOD(S399,XobsHor)&lt;XfHor),"out-sample","")),IF(ISBLANK(F400),"",IF(COUNT($F$2:F400)&lt;=XobsHor-XfHor,"in-sample","out-sample"))),"")</f>
        <v/>
      </c>
      <c r="I400" s="120" t="str">
        <f>IF(AND(ISBLANK(F399),H399="in-sample"),"",IF(AND(Temp!fhor_indata=1,H399="out-sample",H400="out-sample"),I399,IF(AND(ISBLANK(F400),H399="out-sample"),"",IF(AND(Temp!optSeasCoef=0,Temp!sts_add=1),IF(H399="in-sample",IF(Q399=bigT,((pCell/bigT)*F399)+((1-(pCell/bigT))*(I399+J399)),IF(OR(ISBLANK(F400),COUNT($F$2:F399)&lt;=pCell),F399,((pCell/COUNT($F$2:F399))*F399)+((1-(pCell/COUNT($F$2:F399)))*(I399+J399)))),I399),IF(AND(Temp!optSeasCoef=0,Temp!sts_multp=1),IF(H399="in-sample",IF(Q399=bigT,((pCell/bigT)*F399)+((1-(pCell/bigT))*(I399*J399)),IF(OR(ISBLANK(F400),COUNT(F$2:$F399)&lt;=pCell),F399,((pCell/COUNT($F$2:F399))*F399)+((1-(pCell/COUNT($F$2:F399)))*(I399*J399)))),I399),IF(Temp!sts_add=1,IF(H399="in-sample",IF(Q399=bigT,((pCell/bigT)*AX399)+((1-(pCell/bigT))*(I399+J399)),IF(OR(ISBLANK(F400),COUNT($AX$2:AX399)&lt;=pCell),AX399,((pCell/COUNT($AX$2:AX399))*AX399)+((1-(pCell/COUNT($AX$2:AX399)))*(I399+J399)))),I399),IF(H399="in-sample",IF(Q399=bigT,((pCell/bigT)*AX399)+((1-(pCell/bigT))*(I399*J399)),IF(OR(ISBLANK(F400),COUNT($AX$2:AX399)&lt;=pCell),AX399,((pCell/COUNT($AX$2:AX399))*AX399)+((1-(pCell/COUNT($AX$2:AX399)))*(I399*J399)))),I399)))))))</f>
        <v/>
      </c>
      <c r="J400" s="120" t="str">
        <f>IF(AND(ISBLANK(F399),H399="in-sample"),"",IF(AND(Temp!fhor_indata=1,H399="out-sample",H400="out-sample"),J399,IF(AND(ISBLANK(F400),H399="out-sample"),"",IF(AND(Temp!optSeasCoef=0,Temp!sts_add=1),IF(H399="in-sample",IF(Q399=bigT,((qCell/bigT)*(I400-I399))+((1-(qCell/bigT))*J399),IF(OR(ISBLANK(F400),COUNT($F$2:F399)&lt;=qCell),IF(COUNT($F$2:F399)=1,0,F399-F398),((qCell/COUNT($F$2:F399))*(I400-I399))+((1-(qCell/COUNT($F$2:F399)))*J399))),J399),IF(AND(Temp!optSeasCoef=0,Temp!sts_multp=1),IF(H399="in-sample",IF(Q399=bigT,((qCell/bigT)*(I400/I399))+((1-(qCell/bigT))*J399),IF(qCell=0,1,IF(OR(ISBLANK(F400),COUNT($F$2:F399)&lt;=qCell),IF(COUNT($F$2:F399)=1,1,F399/F398),((qCell/COUNT($F$2:F399))*(I400/I399))+((1-(qCell/COUNT($F$2:F399)))*J399)))),J399),IF(Temp!sts_add=1,IF(H399="in-sample",IF(Q399=bigT,((qCell/bigT)*(I400-I399))+((1-(qCell/bigT))*J399),IF(OR(ISBLANK(F400),COUNT($AX$2:AX399)&lt;=qCell),IF(COUNT($AX$2:AX399)=1,0,AX399-AX398),((qCell/COUNT($AX$2:AX399))*(I400-I399))+((1-(qCell/COUNT($AX$2:AX399)))*J399))),J399),IF(H399="in-sample",IF(Q399=bigT,((qCell/bigT)*(I400/I399))+((1-(qCell/bigT))*J399),IF(qCell=0,1,IF(OR(ISBLANK(F400),COUNT($AX$2:AX399)&lt;=qCell),IF(COUNT($AX$2:AX399)=1,1,AX399/AX398),((qCell/COUNT($AX$2:AX399))*(I400/I399))+((1-(qCell/COUNT($AX$2:AX399)))*J399)))),J399)))))))</f>
        <v/>
      </c>
      <c r="K400" s="120" t="str">
        <f>IF(H400="","",IF(AND(Temp!optSeasCoef=0,Temp!sts_add=1),IF(H400="out-sample",I400+(Q400*J400),I400+J400),IF(AND(Temp!optSeasCoef=0,Temp!sts_multp=1),IF(H400="out-sample",I400*(J400^Q400),I400*J400),IF(Temp!sts_add=1,IF(H400="out-sample",(I400+(Q400*J400))*G400,(I400+J400)*G400),IF(H400="out-sample",I400*(J400^Q400)*G400,I400*J400*G400)))))</f>
        <v/>
      </c>
      <c r="L400" s="116" t="str">
        <f t="shared" si="66"/>
        <v/>
      </c>
      <c r="M400" s="116" t="str">
        <f t="shared" si="67"/>
        <v/>
      </c>
      <c r="N400" s="116" t="str">
        <f t="shared" si="68"/>
        <v/>
      </c>
      <c r="O400" s="116" t="str">
        <f t="shared" si="69"/>
        <v/>
      </c>
      <c r="P400" s="116" t="str">
        <f t="shared" si="70"/>
        <v/>
      </c>
      <c r="Q400" s="94" t="str">
        <f>IF(AND(Temp!fhor_indata=1,ISBLANK(F400),H399="in-sample"),1,IF(AND(Temp!fhor_indata=1,H399="out-sample",Q399&lt;XfHor),Q399+1,IF(ISBLANK(F400),"",IF(AND(H400="out-sample",H399="in-sample"),1,IF(AND(H400="out-sample",H399="out-sample"),Q399+1,IF(ISNUMBER(Q399),Q399+1,1))))))</f>
        <v/>
      </c>
      <c r="R400" s="94" t="str">
        <f t="shared" si="71"/>
        <v/>
      </c>
      <c r="S400" s="94" t="str">
        <f>IF(Temp!fhor_indata=1,IF(S399=XobsHor,1,IF(COUNT($S$2:S399)&lt;=XobsHor,S399+1,IF(AND(COUNT($S$2:S399)&lt;=XobsHor+XfHor,IFERROR(MOD(S399,XobsHor)&lt;XfHor,FALSE)),S399+1,""))),IF(ISBLANK(F400),"",IF(S399=maxP,1,IF(S399&lt;maxP,S399+1,IF(COUNT($S$2:S400)&lt;=XobsHor,S399+1,"")))))</f>
        <v/>
      </c>
      <c r="T400" s="3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W400" s="122" t="str">
        <f t="shared" si="73"/>
        <v/>
      </c>
      <c r="AX400" s="123" t="str">
        <f t="shared" si="74"/>
        <v/>
      </c>
      <c r="AY400" s="124" t="str">
        <f t="shared" si="75"/>
        <v/>
      </c>
      <c r="AZ400" s="124" t="str">
        <f t="shared" si="76"/>
        <v/>
      </c>
      <c r="BF400" s="91"/>
    </row>
    <row r="401" spans="1:58" s="78" customFormat="1" ht="14.25" x14ac:dyDescent="0.2">
      <c r="A401" s="6"/>
      <c r="B401" s="6"/>
      <c r="C401" s="6"/>
      <c r="D401" s="3"/>
      <c r="E401" s="98" t="str">
        <f t="shared" si="72"/>
        <v/>
      </c>
      <c r="F401" s="117"/>
      <c r="G401" s="116" t="str">
        <f>IF(E401="","",IF(Temp!optSeasCoef=0,1,INDEX($C$2:$C$13,IF(MOD(COUNT($E$2:E401),seas_indx)=0,seas_indx,MOD(COUNT($E$2:E401),seas_indx)))))</f>
        <v/>
      </c>
      <c r="H401" s="97" t="str">
        <f>IFERROR(IF(Temp!fhor_indata=1,IF(COUNT($S$2:S401)&lt;=XobsHor,"in-sample",IF(AND(COUNT($S$2:S401)&lt;=XobsHor+XfHor,MOD(S400,XobsHor)&lt;XfHor),"out-sample","")),IF(ISBLANK(F401),"",IF(COUNT($F$2:F401)&lt;=XobsHor-XfHor,"in-sample","out-sample"))),"")</f>
        <v/>
      </c>
      <c r="I401" s="120" t="str">
        <f>IF(AND(ISBLANK(F400),H400="in-sample"),"",IF(AND(Temp!fhor_indata=1,H400="out-sample",H401="out-sample"),I400,IF(AND(ISBLANK(F401),H400="out-sample"),"",IF(AND(Temp!optSeasCoef=0,Temp!sts_add=1),IF(H400="in-sample",IF(Q400=bigT,((pCell/bigT)*F400)+((1-(pCell/bigT))*(I400+J400)),IF(OR(ISBLANK(F401),COUNT($F$2:F400)&lt;=pCell),F400,((pCell/COUNT($F$2:F400))*F400)+((1-(pCell/COUNT($F$2:F400)))*(I400+J400)))),I400),IF(AND(Temp!optSeasCoef=0,Temp!sts_multp=1),IF(H400="in-sample",IF(Q400=bigT,((pCell/bigT)*F400)+((1-(pCell/bigT))*(I400*J400)),IF(OR(ISBLANK(F401),COUNT(F$2:$F400)&lt;=pCell),F400,((pCell/COUNT($F$2:F400))*F400)+((1-(pCell/COUNT($F$2:F400)))*(I400*J400)))),I400),IF(Temp!sts_add=1,IF(H400="in-sample",IF(Q400=bigT,((pCell/bigT)*AX400)+((1-(pCell/bigT))*(I400+J400)),IF(OR(ISBLANK(F401),COUNT($AX$2:AX400)&lt;=pCell),AX400,((pCell/COUNT($AX$2:AX400))*AX400)+((1-(pCell/COUNT($AX$2:AX400)))*(I400+J400)))),I400),IF(H400="in-sample",IF(Q400=bigT,((pCell/bigT)*AX400)+((1-(pCell/bigT))*(I400*J400)),IF(OR(ISBLANK(F401),COUNT($AX$2:AX400)&lt;=pCell),AX400,((pCell/COUNT($AX$2:AX400))*AX400)+((1-(pCell/COUNT($AX$2:AX400)))*(I400*J400)))),I400)))))))</f>
        <v/>
      </c>
      <c r="J401" s="120" t="str">
        <f>IF(AND(ISBLANK(F400),H400="in-sample"),"",IF(AND(Temp!fhor_indata=1,H400="out-sample",H401="out-sample"),J400,IF(AND(ISBLANK(F401),H400="out-sample"),"",IF(AND(Temp!optSeasCoef=0,Temp!sts_add=1),IF(H400="in-sample",IF(Q400=bigT,((qCell/bigT)*(I401-I400))+((1-(qCell/bigT))*J400),IF(OR(ISBLANK(F401),COUNT($F$2:F400)&lt;=qCell),IF(COUNT($F$2:F400)=1,0,F400-F399),((qCell/COUNT($F$2:F400))*(I401-I400))+((1-(qCell/COUNT($F$2:F400)))*J400))),J400),IF(AND(Temp!optSeasCoef=0,Temp!sts_multp=1),IF(H400="in-sample",IF(Q400=bigT,((qCell/bigT)*(I401/I400))+((1-(qCell/bigT))*J400),IF(qCell=0,1,IF(OR(ISBLANK(F401),COUNT($F$2:F400)&lt;=qCell),IF(COUNT($F$2:F400)=1,1,F400/F399),((qCell/COUNT($F$2:F400))*(I401/I400))+((1-(qCell/COUNT($F$2:F400)))*J400)))),J400),IF(Temp!sts_add=1,IF(H400="in-sample",IF(Q400=bigT,((qCell/bigT)*(I401-I400))+((1-(qCell/bigT))*J400),IF(OR(ISBLANK(F401),COUNT($AX$2:AX400)&lt;=qCell),IF(COUNT($AX$2:AX400)=1,0,AX400-AX399),((qCell/COUNT($AX$2:AX400))*(I401-I400))+((1-(qCell/COUNT($AX$2:AX400)))*J400))),J400),IF(H400="in-sample",IF(Q400=bigT,((qCell/bigT)*(I401/I400))+((1-(qCell/bigT))*J400),IF(qCell=0,1,IF(OR(ISBLANK(F401),COUNT($AX$2:AX400)&lt;=qCell),IF(COUNT($AX$2:AX400)=1,1,AX400/AX399),((qCell/COUNT($AX$2:AX400))*(I401/I400))+((1-(qCell/COUNT($AX$2:AX400)))*J400)))),J400)))))))</f>
        <v/>
      </c>
      <c r="K401" s="120" t="str">
        <f>IF(H401="","",IF(AND(Temp!optSeasCoef=0,Temp!sts_add=1),IF(H401="out-sample",I401+(Q401*J401),I401+J401),IF(AND(Temp!optSeasCoef=0,Temp!sts_multp=1),IF(H401="out-sample",I401*(J401^Q401),I401*J401),IF(Temp!sts_add=1,IF(H401="out-sample",(I401+(Q401*J401))*G401,(I401+J401)*G401),IF(H401="out-sample",I401*(J401^Q401)*G401,I401*J401*G401)))))</f>
        <v/>
      </c>
      <c r="L401" s="116" t="str">
        <f t="shared" si="66"/>
        <v/>
      </c>
      <c r="M401" s="116" t="str">
        <f t="shared" si="67"/>
        <v/>
      </c>
      <c r="N401" s="116" t="str">
        <f t="shared" si="68"/>
        <v/>
      </c>
      <c r="O401" s="116" t="str">
        <f t="shared" si="69"/>
        <v/>
      </c>
      <c r="P401" s="116" t="str">
        <f t="shared" si="70"/>
        <v/>
      </c>
      <c r="Q401" s="94" t="str">
        <f>IF(AND(Temp!fhor_indata=1,ISBLANK(F401),H400="in-sample"),1,IF(AND(Temp!fhor_indata=1,H400="out-sample",Q400&lt;XfHor),Q400+1,IF(ISBLANK(F401),"",IF(AND(H401="out-sample",H400="in-sample"),1,IF(AND(H401="out-sample",H400="out-sample"),Q400+1,IF(ISNUMBER(Q400),Q400+1,1))))))</f>
        <v/>
      </c>
      <c r="R401" s="94" t="str">
        <f t="shared" si="71"/>
        <v/>
      </c>
      <c r="S401" s="94" t="str">
        <f>IF(Temp!fhor_indata=1,IF(S400=XobsHor,1,IF(COUNT($S$2:S400)&lt;=XobsHor,S400+1,IF(AND(COUNT($S$2:S400)&lt;=XobsHor+XfHor,IFERROR(MOD(S400,XobsHor)&lt;XfHor,FALSE)),S400+1,""))),IF(ISBLANK(F401),"",IF(S400=maxP,1,IF(S400&lt;maxP,S400+1,IF(COUNT($S$2:S401)&lt;=XobsHor,S400+1,"")))))</f>
        <v/>
      </c>
      <c r="T401" s="3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W401" s="122" t="str">
        <f t="shared" si="73"/>
        <v/>
      </c>
      <c r="AX401" s="123" t="str">
        <f t="shared" si="74"/>
        <v/>
      </c>
      <c r="AY401" s="124" t="str">
        <f t="shared" si="75"/>
        <v/>
      </c>
      <c r="AZ401" s="124" t="str">
        <f t="shared" si="76"/>
        <v/>
      </c>
      <c r="BF401" s="91"/>
    </row>
    <row r="402" spans="1:58" s="78" customFormat="1" ht="14.25" x14ac:dyDescent="0.2">
      <c r="A402" s="6"/>
      <c r="B402" s="6"/>
      <c r="C402" s="6"/>
      <c r="D402" s="3"/>
      <c r="E402" s="98" t="str">
        <f t="shared" si="72"/>
        <v/>
      </c>
      <c r="F402" s="117"/>
      <c r="G402" s="116" t="str">
        <f>IF(E402="","",IF(Temp!optSeasCoef=0,1,INDEX($C$2:$C$13,IF(MOD(COUNT($E$2:E402),seas_indx)=0,seas_indx,MOD(COUNT($E$2:E402),seas_indx)))))</f>
        <v/>
      </c>
      <c r="H402" s="97" t="str">
        <f>IFERROR(IF(Temp!fhor_indata=1,IF(COUNT($S$2:S402)&lt;=XobsHor,"in-sample",IF(AND(COUNT($S$2:S402)&lt;=XobsHor+XfHor,MOD(S401,XobsHor)&lt;XfHor),"out-sample","")),IF(ISBLANK(F402),"",IF(COUNT($F$2:F402)&lt;=XobsHor-XfHor,"in-sample","out-sample"))),"")</f>
        <v/>
      </c>
      <c r="I402" s="120" t="str">
        <f>IF(AND(ISBLANK(F401),H401="in-sample"),"",IF(AND(Temp!fhor_indata=1,H401="out-sample",H402="out-sample"),I401,IF(AND(ISBLANK(F402),H401="out-sample"),"",IF(AND(Temp!optSeasCoef=0,Temp!sts_add=1),IF(H401="in-sample",IF(Q401=bigT,((pCell/bigT)*F401)+((1-(pCell/bigT))*(I401+J401)),IF(OR(ISBLANK(F402),COUNT($F$2:F401)&lt;=pCell),F401,((pCell/COUNT($F$2:F401))*F401)+((1-(pCell/COUNT($F$2:F401)))*(I401+J401)))),I401),IF(AND(Temp!optSeasCoef=0,Temp!sts_multp=1),IF(H401="in-sample",IF(Q401=bigT,((pCell/bigT)*F401)+((1-(pCell/bigT))*(I401*J401)),IF(OR(ISBLANK(F402),COUNT(F$2:$F401)&lt;=pCell),F401,((pCell/COUNT($F$2:F401))*F401)+((1-(pCell/COUNT($F$2:F401)))*(I401*J401)))),I401),IF(Temp!sts_add=1,IF(H401="in-sample",IF(Q401=bigT,((pCell/bigT)*AX401)+((1-(pCell/bigT))*(I401+J401)),IF(OR(ISBLANK(F402),COUNT($AX$2:AX401)&lt;=pCell),AX401,((pCell/COUNT($AX$2:AX401))*AX401)+((1-(pCell/COUNT($AX$2:AX401)))*(I401+J401)))),I401),IF(H401="in-sample",IF(Q401=bigT,((pCell/bigT)*AX401)+((1-(pCell/bigT))*(I401*J401)),IF(OR(ISBLANK(F402),COUNT($AX$2:AX401)&lt;=pCell),AX401,((pCell/COUNT($AX$2:AX401))*AX401)+((1-(pCell/COUNT($AX$2:AX401)))*(I401*J401)))),I401)))))))</f>
        <v/>
      </c>
      <c r="J402" s="120" t="str">
        <f>IF(AND(ISBLANK(F401),H401="in-sample"),"",IF(AND(Temp!fhor_indata=1,H401="out-sample",H402="out-sample"),J401,IF(AND(ISBLANK(F402),H401="out-sample"),"",IF(AND(Temp!optSeasCoef=0,Temp!sts_add=1),IF(H401="in-sample",IF(Q401=bigT,((qCell/bigT)*(I402-I401))+((1-(qCell/bigT))*J401),IF(OR(ISBLANK(F402),COUNT($F$2:F401)&lt;=qCell),IF(COUNT($F$2:F401)=1,0,F401-F400),((qCell/COUNT($F$2:F401))*(I402-I401))+((1-(qCell/COUNT($F$2:F401)))*J401))),J401),IF(AND(Temp!optSeasCoef=0,Temp!sts_multp=1),IF(H401="in-sample",IF(Q401=bigT,((qCell/bigT)*(I402/I401))+((1-(qCell/bigT))*J401),IF(qCell=0,1,IF(OR(ISBLANK(F402),COUNT($F$2:F401)&lt;=qCell),IF(COUNT($F$2:F401)=1,1,F401/F400),((qCell/COUNT($F$2:F401))*(I402/I401))+((1-(qCell/COUNT($F$2:F401)))*J401)))),J401),IF(Temp!sts_add=1,IF(H401="in-sample",IF(Q401=bigT,((qCell/bigT)*(I402-I401))+((1-(qCell/bigT))*J401),IF(OR(ISBLANK(F402),COUNT($AX$2:AX401)&lt;=qCell),IF(COUNT($AX$2:AX401)=1,0,AX401-AX400),((qCell/COUNT($AX$2:AX401))*(I402-I401))+((1-(qCell/COUNT($AX$2:AX401)))*J401))),J401),IF(H401="in-sample",IF(Q401=bigT,((qCell/bigT)*(I402/I401))+((1-(qCell/bigT))*J401),IF(qCell=0,1,IF(OR(ISBLANK(F402),COUNT($AX$2:AX401)&lt;=qCell),IF(COUNT($AX$2:AX401)=1,1,AX401/AX400),((qCell/COUNT($AX$2:AX401))*(I402/I401))+((1-(qCell/COUNT($AX$2:AX401)))*J401)))),J401)))))))</f>
        <v/>
      </c>
      <c r="K402" s="120" t="str">
        <f>IF(H402="","",IF(AND(Temp!optSeasCoef=0,Temp!sts_add=1),IF(H402="out-sample",I402+(Q402*J402),I402+J402),IF(AND(Temp!optSeasCoef=0,Temp!sts_multp=1),IF(H402="out-sample",I402*(J402^Q402),I402*J402),IF(Temp!sts_add=1,IF(H402="out-sample",(I402+(Q402*J402))*G402,(I402+J402)*G402),IF(H402="out-sample",I402*(J402^Q402)*G402,I402*J402*G402)))))</f>
        <v/>
      </c>
      <c r="L402" s="116" t="str">
        <f t="shared" si="66"/>
        <v/>
      </c>
      <c r="M402" s="116" t="str">
        <f t="shared" si="67"/>
        <v/>
      </c>
      <c r="N402" s="116" t="str">
        <f t="shared" si="68"/>
        <v/>
      </c>
      <c r="O402" s="116" t="str">
        <f t="shared" si="69"/>
        <v/>
      </c>
      <c r="P402" s="116" t="str">
        <f t="shared" si="70"/>
        <v/>
      </c>
      <c r="Q402" s="94" t="str">
        <f>IF(AND(Temp!fhor_indata=1,ISBLANK(F402),H401="in-sample"),1,IF(AND(Temp!fhor_indata=1,H401="out-sample",Q401&lt;XfHor),Q401+1,IF(ISBLANK(F402),"",IF(AND(H402="out-sample",H401="in-sample"),1,IF(AND(H402="out-sample",H401="out-sample"),Q401+1,IF(ISNUMBER(Q401),Q401+1,1))))))</f>
        <v/>
      </c>
      <c r="R402" s="94" t="str">
        <f t="shared" si="71"/>
        <v/>
      </c>
      <c r="S402" s="94" t="str">
        <f>IF(Temp!fhor_indata=1,IF(S401=XobsHor,1,IF(COUNT($S$2:S401)&lt;=XobsHor,S401+1,IF(AND(COUNT($S$2:S401)&lt;=XobsHor+XfHor,IFERROR(MOD(S401,XobsHor)&lt;XfHor,FALSE)),S401+1,""))),IF(ISBLANK(F402),"",IF(S401=maxP,1,IF(S401&lt;maxP,S401+1,IF(COUNT($S$2:S402)&lt;=XobsHor,S401+1,"")))))</f>
        <v/>
      </c>
      <c r="T402" s="3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W402" s="122" t="str">
        <f t="shared" si="73"/>
        <v/>
      </c>
      <c r="AX402" s="123" t="str">
        <f t="shared" si="74"/>
        <v/>
      </c>
      <c r="AY402" s="124" t="str">
        <f t="shared" si="75"/>
        <v/>
      </c>
      <c r="AZ402" s="124" t="str">
        <f t="shared" si="76"/>
        <v/>
      </c>
      <c r="BF402" s="91"/>
    </row>
    <row r="403" spans="1:58" s="78" customFormat="1" ht="14.25" x14ac:dyDescent="0.2">
      <c r="A403" s="6"/>
      <c r="B403" s="6"/>
      <c r="C403" s="6"/>
      <c r="D403" s="3"/>
      <c r="E403" s="98" t="str">
        <f t="shared" si="72"/>
        <v/>
      </c>
      <c r="F403" s="117"/>
      <c r="G403" s="116" t="str">
        <f>IF(E403="","",IF(Temp!optSeasCoef=0,1,INDEX($C$2:$C$13,IF(MOD(COUNT($E$2:E403),seas_indx)=0,seas_indx,MOD(COUNT($E$2:E403),seas_indx)))))</f>
        <v/>
      </c>
      <c r="H403" s="97" t="str">
        <f>IFERROR(IF(Temp!fhor_indata=1,IF(COUNT($S$2:S403)&lt;=XobsHor,"in-sample",IF(AND(COUNT($S$2:S403)&lt;=XobsHor+XfHor,MOD(S402,XobsHor)&lt;XfHor),"out-sample","")),IF(ISBLANK(F403),"",IF(COUNT($F$2:F403)&lt;=XobsHor-XfHor,"in-sample","out-sample"))),"")</f>
        <v/>
      </c>
      <c r="I403" s="120" t="str">
        <f>IF(AND(ISBLANK(F402),H402="in-sample"),"",IF(AND(Temp!fhor_indata=1,H402="out-sample",H403="out-sample"),I402,IF(AND(ISBLANK(F403),H402="out-sample"),"",IF(AND(Temp!optSeasCoef=0,Temp!sts_add=1),IF(H402="in-sample",IF(Q402=bigT,((pCell/bigT)*F402)+((1-(pCell/bigT))*(I402+J402)),IF(OR(ISBLANK(F403),COUNT($F$2:F402)&lt;=pCell),F402,((pCell/COUNT($F$2:F402))*F402)+((1-(pCell/COUNT($F$2:F402)))*(I402+J402)))),I402),IF(AND(Temp!optSeasCoef=0,Temp!sts_multp=1),IF(H402="in-sample",IF(Q402=bigT,((pCell/bigT)*F402)+((1-(pCell/bigT))*(I402*J402)),IF(OR(ISBLANK(F403),COUNT(F$2:$F402)&lt;=pCell),F402,((pCell/COUNT($F$2:F402))*F402)+((1-(pCell/COUNT($F$2:F402)))*(I402*J402)))),I402),IF(Temp!sts_add=1,IF(H402="in-sample",IF(Q402=bigT,((pCell/bigT)*AX402)+((1-(pCell/bigT))*(I402+J402)),IF(OR(ISBLANK(F403),COUNT($AX$2:AX402)&lt;=pCell),AX402,((pCell/COUNT($AX$2:AX402))*AX402)+((1-(pCell/COUNT($AX$2:AX402)))*(I402+J402)))),I402),IF(H402="in-sample",IF(Q402=bigT,((pCell/bigT)*AX402)+((1-(pCell/bigT))*(I402*J402)),IF(OR(ISBLANK(F403),COUNT($AX$2:AX402)&lt;=pCell),AX402,((pCell/COUNT($AX$2:AX402))*AX402)+((1-(pCell/COUNT($AX$2:AX402)))*(I402*J402)))),I402)))))))</f>
        <v/>
      </c>
      <c r="J403" s="120" t="str">
        <f>IF(AND(ISBLANK(F402),H402="in-sample"),"",IF(AND(Temp!fhor_indata=1,H402="out-sample",H403="out-sample"),J402,IF(AND(ISBLANK(F403),H402="out-sample"),"",IF(AND(Temp!optSeasCoef=0,Temp!sts_add=1),IF(H402="in-sample",IF(Q402=bigT,((qCell/bigT)*(I403-I402))+((1-(qCell/bigT))*J402),IF(OR(ISBLANK(F403),COUNT($F$2:F402)&lt;=qCell),IF(COUNT($F$2:F402)=1,0,F402-F401),((qCell/COUNT($F$2:F402))*(I403-I402))+((1-(qCell/COUNT($F$2:F402)))*J402))),J402),IF(AND(Temp!optSeasCoef=0,Temp!sts_multp=1),IF(H402="in-sample",IF(Q402=bigT,((qCell/bigT)*(I403/I402))+((1-(qCell/bigT))*J402),IF(qCell=0,1,IF(OR(ISBLANK(F403),COUNT($F$2:F402)&lt;=qCell),IF(COUNT($F$2:F402)=1,1,F402/F401),((qCell/COUNT($F$2:F402))*(I403/I402))+((1-(qCell/COUNT($F$2:F402)))*J402)))),J402),IF(Temp!sts_add=1,IF(H402="in-sample",IF(Q402=bigT,((qCell/bigT)*(I403-I402))+((1-(qCell/bigT))*J402),IF(OR(ISBLANK(F403),COUNT($AX$2:AX402)&lt;=qCell),IF(COUNT($AX$2:AX402)=1,0,AX402-AX401),((qCell/COUNT($AX$2:AX402))*(I403-I402))+((1-(qCell/COUNT($AX$2:AX402)))*J402))),J402),IF(H402="in-sample",IF(Q402=bigT,((qCell/bigT)*(I403/I402))+((1-(qCell/bigT))*J402),IF(qCell=0,1,IF(OR(ISBLANK(F403),COUNT($AX$2:AX402)&lt;=qCell),IF(COUNT($AX$2:AX402)=1,1,AX402/AX401),((qCell/COUNT($AX$2:AX402))*(I403/I402))+((1-(qCell/COUNT($AX$2:AX402)))*J402)))),J402)))))))</f>
        <v/>
      </c>
      <c r="K403" s="120" t="str">
        <f>IF(H403="","",IF(AND(Temp!optSeasCoef=0,Temp!sts_add=1),IF(H403="out-sample",I403+(Q403*J403),I403+J403),IF(AND(Temp!optSeasCoef=0,Temp!sts_multp=1),IF(H403="out-sample",I403*(J403^Q403),I403*J403),IF(Temp!sts_add=1,IF(H403="out-sample",(I403+(Q403*J403))*G403,(I403+J403)*G403),IF(H403="out-sample",I403*(J403^Q403)*G403,I403*J403*G403)))))</f>
        <v/>
      </c>
      <c r="L403" s="116" t="str">
        <f t="shared" si="66"/>
        <v/>
      </c>
      <c r="M403" s="116" t="str">
        <f t="shared" si="67"/>
        <v/>
      </c>
      <c r="N403" s="116" t="str">
        <f t="shared" si="68"/>
        <v/>
      </c>
      <c r="O403" s="116" t="str">
        <f t="shared" si="69"/>
        <v/>
      </c>
      <c r="P403" s="116" t="str">
        <f t="shared" si="70"/>
        <v/>
      </c>
      <c r="Q403" s="94" t="str">
        <f>IF(AND(Temp!fhor_indata=1,ISBLANK(F403),H402="in-sample"),1,IF(AND(Temp!fhor_indata=1,H402="out-sample",Q402&lt;XfHor),Q402+1,IF(ISBLANK(F403),"",IF(AND(H403="out-sample",H402="in-sample"),1,IF(AND(H403="out-sample",H402="out-sample"),Q402+1,IF(ISNUMBER(Q402),Q402+1,1))))))</f>
        <v/>
      </c>
      <c r="R403" s="94" t="str">
        <f t="shared" si="71"/>
        <v/>
      </c>
      <c r="S403" s="94" t="str">
        <f>IF(Temp!fhor_indata=1,IF(S402=XobsHor,1,IF(COUNT($S$2:S402)&lt;=XobsHor,S402+1,IF(AND(COUNT($S$2:S402)&lt;=XobsHor+XfHor,IFERROR(MOD(S402,XobsHor)&lt;XfHor,FALSE)),S402+1,""))),IF(ISBLANK(F403),"",IF(S402=maxP,1,IF(S402&lt;maxP,S402+1,IF(COUNT($S$2:S403)&lt;=XobsHor,S402+1,"")))))</f>
        <v/>
      </c>
      <c r="T403" s="3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W403" s="122" t="str">
        <f t="shared" si="73"/>
        <v/>
      </c>
      <c r="AX403" s="123" t="str">
        <f t="shared" si="74"/>
        <v/>
      </c>
      <c r="AY403" s="124" t="str">
        <f t="shared" si="75"/>
        <v/>
      </c>
      <c r="AZ403" s="124" t="str">
        <f t="shared" si="76"/>
        <v/>
      </c>
      <c r="BF403" s="91"/>
    </row>
    <row r="404" spans="1:58" s="78" customFormat="1" ht="14.25" x14ac:dyDescent="0.2">
      <c r="A404" s="6"/>
      <c r="B404" s="6"/>
      <c r="C404" s="6"/>
      <c r="D404" s="3"/>
      <c r="E404" s="98" t="str">
        <f t="shared" si="72"/>
        <v/>
      </c>
      <c r="F404" s="117"/>
      <c r="G404" s="116" t="str">
        <f>IF(E404="","",IF(Temp!optSeasCoef=0,1,INDEX($C$2:$C$13,IF(MOD(COUNT($E$2:E404),seas_indx)=0,seas_indx,MOD(COUNT($E$2:E404),seas_indx)))))</f>
        <v/>
      </c>
      <c r="H404" s="97" t="str">
        <f>IFERROR(IF(Temp!fhor_indata=1,IF(COUNT($S$2:S404)&lt;=XobsHor,"in-sample",IF(AND(COUNT($S$2:S404)&lt;=XobsHor+XfHor,MOD(S403,XobsHor)&lt;XfHor),"out-sample","")),IF(ISBLANK(F404),"",IF(COUNT($F$2:F404)&lt;=XobsHor-XfHor,"in-sample","out-sample"))),"")</f>
        <v/>
      </c>
      <c r="I404" s="120" t="str">
        <f>IF(AND(ISBLANK(F403),H403="in-sample"),"",IF(AND(Temp!fhor_indata=1,H403="out-sample",H404="out-sample"),I403,IF(AND(ISBLANK(F404),H403="out-sample"),"",IF(AND(Temp!optSeasCoef=0,Temp!sts_add=1),IF(H403="in-sample",IF(Q403=bigT,((pCell/bigT)*F403)+((1-(pCell/bigT))*(I403+J403)),IF(OR(ISBLANK(F404),COUNT($F$2:F403)&lt;=pCell),F403,((pCell/COUNT($F$2:F403))*F403)+((1-(pCell/COUNT($F$2:F403)))*(I403+J403)))),I403),IF(AND(Temp!optSeasCoef=0,Temp!sts_multp=1),IF(H403="in-sample",IF(Q403=bigT,((pCell/bigT)*F403)+((1-(pCell/bigT))*(I403*J403)),IF(OR(ISBLANK(F404),COUNT(F$2:$F403)&lt;=pCell),F403,((pCell/COUNT($F$2:F403))*F403)+((1-(pCell/COUNT($F$2:F403)))*(I403*J403)))),I403),IF(Temp!sts_add=1,IF(H403="in-sample",IF(Q403=bigT,((pCell/bigT)*AX403)+((1-(pCell/bigT))*(I403+J403)),IF(OR(ISBLANK(F404),COUNT($AX$2:AX403)&lt;=pCell),AX403,((pCell/COUNT($AX$2:AX403))*AX403)+((1-(pCell/COUNT($AX$2:AX403)))*(I403+J403)))),I403),IF(H403="in-sample",IF(Q403=bigT,((pCell/bigT)*AX403)+((1-(pCell/bigT))*(I403*J403)),IF(OR(ISBLANK(F404),COUNT($AX$2:AX403)&lt;=pCell),AX403,((pCell/COUNT($AX$2:AX403))*AX403)+((1-(pCell/COUNT($AX$2:AX403)))*(I403*J403)))),I403)))))))</f>
        <v/>
      </c>
      <c r="J404" s="120" t="str">
        <f>IF(AND(ISBLANK(F403),H403="in-sample"),"",IF(AND(Temp!fhor_indata=1,H403="out-sample",H404="out-sample"),J403,IF(AND(ISBLANK(F404),H403="out-sample"),"",IF(AND(Temp!optSeasCoef=0,Temp!sts_add=1),IF(H403="in-sample",IF(Q403=bigT,((qCell/bigT)*(I404-I403))+((1-(qCell/bigT))*J403),IF(OR(ISBLANK(F404),COUNT($F$2:F403)&lt;=qCell),IF(COUNT($F$2:F403)=1,0,F403-F402),((qCell/COUNT($F$2:F403))*(I404-I403))+((1-(qCell/COUNT($F$2:F403)))*J403))),J403),IF(AND(Temp!optSeasCoef=0,Temp!sts_multp=1),IF(H403="in-sample",IF(Q403=bigT,((qCell/bigT)*(I404/I403))+((1-(qCell/bigT))*J403),IF(qCell=0,1,IF(OR(ISBLANK(F404),COUNT($F$2:F403)&lt;=qCell),IF(COUNT($F$2:F403)=1,1,F403/F402),((qCell/COUNT($F$2:F403))*(I404/I403))+((1-(qCell/COUNT($F$2:F403)))*J403)))),J403),IF(Temp!sts_add=1,IF(H403="in-sample",IF(Q403=bigT,((qCell/bigT)*(I404-I403))+((1-(qCell/bigT))*J403),IF(OR(ISBLANK(F404),COUNT($AX$2:AX403)&lt;=qCell),IF(COUNT($AX$2:AX403)=1,0,AX403-AX402),((qCell/COUNT($AX$2:AX403))*(I404-I403))+((1-(qCell/COUNT($AX$2:AX403)))*J403))),J403),IF(H403="in-sample",IF(Q403=bigT,((qCell/bigT)*(I404/I403))+((1-(qCell/bigT))*J403),IF(qCell=0,1,IF(OR(ISBLANK(F404),COUNT($AX$2:AX403)&lt;=qCell),IF(COUNT($AX$2:AX403)=1,1,AX403/AX402),((qCell/COUNT($AX$2:AX403))*(I404/I403))+((1-(qCell/COUNT($AX$2:AX403)))*J403)))),J403)))))))</f>
        <v/>
      </c>
      <c r="K404" s="120" t="str">
        <f>IF(H404="","",IF(AND(Temp!optSeasCoef=0,Temp!sts_add=1),IF(H404="out-sample",I404+(Q404*J404),I404+J404),IF(AND(Temp!optSeasCoef=0,Temp!sts_multp=1),IF(H404="out-sample",I404*(J404^Q404),I404*J404),IF(Temp!sts_add=1,IF(H404="out-sample",(I404+(Q404*J404))*G404,(I404+J404)*G404),IF(H404="out-sample",I404*(J404^Q404)*G404,I404*J404*G404)))))</f>
        <v/>
      </c>
      <c r="L404" s="116" t="str">
        <f t="shared" si="66"/>
        <v/>
      </c>
      <c r="M404" s="116" t="str">
        <f t="shared" si="67"/>
        <v/>
      </c>
      <c r="N404" s="116" t="str">
        <f t="shared" si="68"/>
        <v/>
      </c>
      <c r="O404" s="116" t="str">
        <f t="shared" si="69"/>
        <v/>
      </c>
      <c r="P404" s="116" t="str">
        <f t="shared" si="70"/>
        <v/>
      </c>
      <c r="Q404" s="94" t="str">
        <f>IF(AND(Temp!fhor_indata=1,ISBLANK(F404),H403="in-sample"),1,IF(AND(Temp!fhor_indata=1,H403="out-sample",Q403&lt;XfHor),Q403+1,IF(ISBLANK(F404),"",IF(AND(H404="out-sample",H403="in-sample"),1,IF(AND(H404="out-sample",H403="out-sample"),Q403+1,IF(ISNUMBER(Q403),Q403+1,1))))))</f>
        <v/>
      </c>
      <c r="R404" s="94" t="str">
        <f t="shared" si="71"/>
        <v/>
      </c>
      <c r="S404" s="94" t="str">
        <f>IF(Temp!fhor_indata=1,IF(S403=XobsHor,1,IF(COUNT($S$2:S403)&lt;=XobsHor,S403+1,IF(AND(COUNT($S$2:S403)&lt;=XobsHor+XfHor,IFERROR(MOD(S403,XobsHor)&lt;XfHor,FALSE)),S403+1,""))),IF(ISBLANK(F404),"",IF(S403=maxP,1,IF(S403&lt;maxP,S403+1,IF(COUNT($S$2:S404)&lt;=XobsHor,S403+1,"")))))</f>
        <v/>
      </c>
      <c r="T404" s="3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W404" s="122" t="str">
        <f t="shared" si="73"/>
        <v/>
      </c>
      <c r="AX404" s="123" t="str">
        <f t="shared" si="74"/>
        <v/>
      </c>
      <c r="AY404" s="124" t="str">
        <f t="shared" si="75"/>
        <v/>
      </c>
      <c r="AZ404" s="124" t="str">
        <f t="shared" si="76"/>
        <v/>
      </c>
      <c r="BF404" s="91"/>
    </row>
    <row r="405" spans="1:58" s="78" customFormat="1" ht="14.25" x14ac:dyDescent="0.2">
      <c r="A405" s="6"/>
      <c r="B405" s="6"/>
      <c r="C405" s="6"/>
      <c r="D405" s="3"/>
      <c r="E405" s="98" t="str">
        <f t="shared" si="72"/>
        <v/>
      </c>
      <c r="F405" s="117"/>
      <c r="G405" s="116" t="str">
        <f>IF(E405="","",IF(Temp!optSeasCoef=0,1,INDEX($C$2:$C$13,IF(MOD(COUNT($E$2:E405),seas_indx)=0,seas_indx,MOD(COUNT($E$2:E405),seas_indx)))))</f>
        <v/>
      </c>
      <c r="H405" s="97" t="str">
        <f>IFERROR(IF(Temp!fhor_indata=1,IF(COUNT($S$2:S405)&lt;=XobsHor,"in-sample",IF(AND(COUNT($S$2:S405)&lt;=XobsHor+XfHor,MOD(S404,XobsHor)&lt;XfHor),"out-sample","")),IF(ISBLANK(F405),"",IF(COUNT($F$2:F405)&lt;=XobsHor-XfHor,"in-sample","out-sample"))),"")</f>
        <v/>
      </c>
      <c r="I405" s="120" t="str">
        <f>IF(AND(ISBLANK(F404),H404="in-sample"),"",IF(AND(Temp!fhor_indata=1,H404="out-sample",H405="out-sample"),I404,IF(AND(ISBLANK(F405),H404="out-sample"),"",IF(AND(Temp!optSeasCoef=0,Temp!sts_add=1),IF(H404="in-sample",IF(Q404=bigT,((pCell/bigT)*F404)+((1-(pCell/bigT))*(I404+J404)),IF(OR(ISBLANK(F405),COUNT($F$2:F404)&lt;=pCell),F404,((pCell/COUNT($F$2:F404))*F404)+((1-(pCell/COUNT($F$2:F404)))*(I404+J404)))),I404),IF(AND(Temp!optSeasCoef=0,Temp!sts_multp=1),IF(H404="in-sample",IF(Q404=bigT,((pCell/bigT)*F404)+((1-(pCell/bigT))*(I404*J404)),IF(OR(ISBLANK(F405),COUNT(F$2:$F404)&lt;=pCell),F404,((pCell/COUNT($F$2:F404))*F404)+((1-(pCell/COUNT($F$2:F404)))*(I404*J404)))),I404),IF(Temp!sts_add=1,IF(H404="in-sample",IF(Q404=bigT,((pCell/bigT)*AX404)+((1-(pCell/bigT))*(I404+J404)),IF(OR(ISBLANK(F405),COUNT($AX$2:AX404)&lt;=pCell),AX404,((pCell/COUNT($AX$2:AX404))*AX404)+((1-(pCell/COUNT($AX$2:AX404)))*(I404+J404)))),I404),IF(H404="in-sample",IF(Q404=bigT,((pCell/bigT)*AX404)+((1-(pCell/bigT))*(I404*J404)),IF(OR(ISBLANK(F405),COUNT($AX$2:AX404)&lt;=pCell),AX404,((pCell/COUNT($AX$2:AX404))*AX404)+((1-(pCell/COUNT($AX$2:AX404)))*(I404*J404)))),I404)))))))</f>
        <v/>
      </c>
      <c r="J405" s="120" t="str">
        <f>IF(AND(ISBLANK(F404),H404="in-sample"),"",IF(AND(Temp!fhor_indata=1,H404="out-sample",H405="out-sample"),J404,IF(AND(ISBLANK(F405),H404="out-sample"),"",IF(AND(Temp!optSeasCoef=0,Temp!sts_add=1),IF(H404="in-sample",IF(Q404=bigT,((qCell/bigT)*(I405-I404))+((1-(qCell/bigT))*J404),IF(OR(ISBLANK(F405),COUNT($F$2:F404)&lt;=qCell),IF(COUNT($F$2:F404)=1,0,F404-F403),((qCell/COUNT($F$2:F404))*(I405-I404))+((1-(qCell/COUNT($F$2:F404)))*J404))),J404),IF(AND(Temp!optSeasCoef=0,Temp!sts_multp=1),IF(H404="in-sample",IF(Q404=bigT,((qCell/bigT)*(I405/I404))+((1-(qCell/bigT))*J404),IF(qCell=0,1,IF(OR(ISBLANK(F405),COUNT($F$2:F404)&lt;=qCell),IF(COUNT($F$2:F404)=1,1,F404/F403),((qCell/COUNT($F$2:F404))*(I405/I404))+((1-(qCell/COUNT($F$2:F404)))*J404)))),J404),IF(Temp!sts_add=1,IF(H404="in-sample",IF(Q404=bigT,((qCell/bigT)*(I405-I404))+((1-(qCell/bigT))*J404),IF(OR(ISBLANK(F405),COUNT($AX$2:AX404)&lt;=qCell),IF(COUNT($AX$2:AX404)=1,0,AX404-AX403),((qCell/COUNT($AX$2:AX404))*(I405-I404))+((1-(qCell/COUNT($AX$2:AX404)))*J404))),J404),IF(H404="in-sample",IF(Q404=bigT,((qCell/bigT)*(I405/I404))+((1-(qCell/bigT))*J404),IF(qCell=0,1,IF(OR(ISBLANK(F405),COUNT($AX$2:AX404)&lt;=qCell),IF(COUNT($AX$2:AX404)=1,1,AX404/AX403),((qCell/COUNT($AX$2:AX404))*(I405/I404))+((1-(qCell/COUNT($AX$2:AX404)))*J404)))),J404)))))))</f>
        <v/>
      </c>
      <c r="K405" s="120" t="str">
        <f>IF(H405="","",IF(AND(Temp!optSeasCoef=0,Temp!sts_add=1),IF(H405="out-sample",I405+(Q405*J405),I405+J405),IF(AND(Temp!optSeasCoef=0,Temp!sts_multp=1),IF(H405="out-sample",I405*(J405^Q405),I405*J405),IF(Temp!sts_add=1,IF(H405="out-sample",(I405+(Q405*J405))*G405,(I405+J405)*G405),IF(H405="out-sample",I405*(J405^Q405)*G405,I405*J405*G405)))))</f>
        <v/>
      </c>
      <c r="L405" s="116" t="str">
        <f t="shared" si="66"/>
        <v/>
      </c>
      <c r="M405" s="116" t="str">
        <f t="shared" si="67"/>
        <v/>
      </c>
      <c r="N405" s="116" t="str">
        <f t="shared" si="68"/>
        <v/>
      </c>
      <c r="O405" s="116" t="str">
        <f t="shared" si="69"/>
        <v/>
      </c>
      <c r="P405" s="116" t="str">
        <f t="shared" si="70"/>
        <v/>
      </c>
      <c r="Q405" s="94" t="str">
        <f>IF(AND(Temp!fhor_indata=1,ISBLANK(F405),H404="in-sample"),1,IF(AND(Temp!fhor_indata=1,H404="out-sample",Q404&lt;XfHor),Q404+1,IF(ISBLANK(F405),"",IF(AND(H405="out-sample",H404="in-sample"),1,IF(AND(H405="out-sample",H404="out-sample"),Q404+1,IF(ISNUMBER(Q404),Q404+1,1))))))</f>
        <v/>
      </c>
      <c r="R405" s="94" t="str">
        <f t="shared" si="71"/>
        <v/>
      </c>
      <c r="S405" s="94" t="str">
        <f>IF(Temp!fhor_indata=1,IF(S404=XobsHor,1,IF(COUNT($S$2:S404)&lt;=XobsHor,S404+1,IF(AND(COUNT($S$2:S404)&lt;=XobsHor+XfHor,IFERROR(MOD(S404,XobsHor)&lt;XfHor,FALSE)),S404+1,""))),IF(ISBLANK(F405),"",IF(S404=maxP,1,IF(S404&lt;maxP,S404+1,IF(COUNT($S$2:S405)&lt;=XobsHor,S404+1,"")))))</f>
        <v/>
      </c>
      <c r="T405" s="3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W405" s="122" t="str">
        <f t="shared" si="73"/>
        <v/>
      </c>
      <c r="AX405" s="123" t="str">
        <f t="shared" si="74"/>
        <v/>
      </c>
      <c r="AY405" s="124" t="str">
        <f t="shared" si="75"/>
        <v/>
      </c>
      <c r="AZ405" s="124" t="str">
        <f t="shared" si="76"/>
        <v/>
      </c>
      <c r="BF405" s="91"/>
    </row>
    <row r="406" spans="1:58" s="78" customFormat="1" ht="14.25" x14ac:dyDescent="0.2">
      <c r="A406" s="6"/>
      <c r="B406" s="6"/>
      <c r="C406" s="6"/>
      <c r="D406" s="3"/>
      <c r="E406" s="98" t="str">
        <f t="shared" si="72"/>
        <v/>
      </c>
      <c r="F406" s="117"/>
      <c r="G406" s="116" t="str">
        <f>IF(E406="","",IF(Temp!optSeasCoef=0,1,INDEX($C$2:$C$13,IF(MOD(COUNT($E$2:E406),seas_indx)=0,seas_indx,MOD(COUNT($E$2:E406),seas_indx)))))</f>
        <v/>
      </c>
      <c r="H406" s="97" t="str">
        <f>IFERROR(IF(Temp!fhor_indata=1,IF(COUNT($S$2:S406)&lt;=XobsHor,"in-sample",IF(AND(COUNT($S$2:S406)&lt;=XobsHor+XfHor,MOD(S405,XobsHor)&lt;XfHor),"out-sample","")),IF(ISBLANK(F406),"",IF(COUNT($F$2:F406)&lt;=XobsHor-XfHor,"in-sample","out-sample"))),"")</f>
        <v/>
      </c>
      <c r="I406" s="120" t="str">
        <f>IF(AND(ISBLANK(F405),H405="in-sample"),"",IF(AND(Temp!fhor_indata=1,H405="out-sample",H406="out-sample"),I405,IF(AND(ISBLANK(F406),H405="out-sample"),"",IF(AND(Temp!optSeasCoef=0,Temp!sts_add=1),IF(H405="in-sample",IF(Q405=bigT,((pCell/bigT)*F405)+((1-(pCell/bigT))*(I405+J405)),IF(OR(ISBLANK(F406),COUNT($F$2:F405)&lt;=pCell),F405,((pCell/COUNT($F$2:F405))*F405)+((1-(pCell/COUNT($F$2:F405)))*(I405+J405)))),I405),IF(AND(Temp!optSeasCoef=0,Temp!sts_multp=1),IF(H405="in-sample",IF(Q405=bigT,((pCell/bigT)*F405)+((1-(pCell/bigT))*(I405*J405)),IF(OR(ISBLANK(F406),COUNT(F$2:$F405)&lt;=pCell),F405,((pCell/COUNT($F$2:F405))*F405)+((1-(pCell/COUNT($F$2:F405)))*(I405*J405)))),I405),IF(Temp!sts_add=1,IF(H405="in-sample",IF(Q405=bigT,((pCell/bigT)*AX405)+((1-(pCell/bigT))*(I405+J405)),IF(OR(ISBLANK(F406),COUNT($AX$2:AX405)&lt;=pCell),AX405,((pCell/COUNT($AX$2:AX405))*AX405)+((1-(pCell/COUNT($AX$2:AX405)))*(I405+J405)))),I405),IF(H405="in-sample",IF(Q405=bigT,((pCell/bigT)*AX405)+((1-(pCell/bigT))*(I405*J405)),IF(OR(ISBLANK(F406),COUNT($AX$2:AX405)&lt;=pCell),AX405,((pCell/COUNT($AX$2:AX405))*AX405)+((1-(pCell/COUNT($AX$2:AX405)))*(I405*J405)))),I405)))))))</f>
        <v/>
      </c>
      <c r="J406" s="120" t="str">
        <f>IF(AND(ISBLANK(F405),H405="in-sample"),"",IF(AND(Temp!fhor_indata=1,H405="out-sample",H406="out-sample"),J405,IF(AND(ISBLANK(F406),H405="out-sample"),"",IF(AND(Temp!optSeasCoef=0,Temp!sts_add=1),IF(H405="in-sample",IF(Q405=bigT,((qCell/bigT)*(I406-I405))+((1-(qCell/bigT))*J405),IF(OR(ISBLANK(F406),COUNT($F$2:F405)&lt;=qCell),IF(COUNT($F$2:F405)=1,0,F405-F404),((qCell/COUNT($F$2:F405))*(I406-I405))+((1-(qCell/COUNT($F$2:F405)))*J405))),J405),IF(AND(Temp!optSeasCoef=0,Temp!sts_multp=1),IF(H405="in-sample",IF(Q405=bigT,((qCell/bigT)*(I406/I405))+((1-(qCell/bigT))*J405),IF(qCell=0,1,IF(OR(ISBLANK(F406),COUNT($F$2:F405)&lt;=qCell),IF(COUNT($F$2:F405)=1,1,F405/F404),((qCell/COUNT($F$2:F405))*(I406/I405))+((1-(qCell/COUNT($F$2:F405)))*J405)))),J405),IF(Temp!sts_add=1,IF(H405="in-sample",IF(Q405=bigT,((qCell/bigT)*(I406-I405))+((1-(qCell/bigT))*J405),IF(OR(ISBLANK(F406),COUNT($AX$2:AX405)&lt;=qCell),IF(COUNT($AX$2:AX405)=1,0,AX405-AX404),((qCell/COUNT($AX$2:AX405))*(I406-I405))+((1-(qCell/COUNT($AX$2:AX405)))*J405))),J405),IF(H405="in-sample",IF(Q405=bigT,((qCell/bigT)*(I406/I405))+((1-(qCell/bigT))*J405),IF(qCell=0,1,IF(OR(ISBLANK(F406),COUNT($AX$2:AX405)&lt;=qCell),IF(COUNT($AX$2:AX405)=1,1,AX405/AX404),((qCell/COUNT($AX$2:AX405))*(I406/I405))+((1-(qCell/COUNT($AX$2:AX405)))*J405)))),J405)))))))</f>
        <v/>
      </c>
      <c r="K406" s="120" t="str">
        <f>IF(H406="","",IF(AND(Temp!optSeasCoef=0,Temp!sts_add=1),IF(H406="out-sample",I406+(Q406*J406),I406+J406),IF(AND(Temp!optSeasCoef=0,Temp!sts_multp=1),IF(H406="out-sample",I406*(J406^Q406),I406*J406),IF(Temp!sts_add=1,IF(H406="out-sample",(I406+(Q406*J406))*G406,(I406+J406)*G406),IF(H406="out-sample",I406*(J406^Q406)*G406,I406*J406*G406)))))</f>
        <v/>
      </c>
      <c r="L406" s="116" t="str">
        <f t="shared" si="66"/>
        <v/>
      </c>
      <c r="M406" s="116" t="str">
        <f t="shared" si="67"/>
        <v/>
      </c>
      <c r="N406" s="116" t="str">
        <f t="shared" si="68"/>
        <v/>
      </c>
      <c r="O406" s="116" t="str">
        <f t="shared" si="69"/>
        <v/>
      </c>
      <c r="P406" s="116" t="str">
        <f t="shared" si="70"/>
        <v/>
      </c>
      <c r="Q406" s="94" t="str">
        <f>IF(AND(Temp!fhor_indata=1,ISBLANK(F406),H405="in-sample"),1,IF(AND(Temp!fhor_indata=1,H405="out-sample",Q405&lt;XfHor),Q405+1,IF(ISBLANK(F406),"",IF(AND(H406="out-sample",H405="in-sample"),1,IF(AND(H406="out-sample",H405="out-sample"),Q405+1,IF(ISNUMBER(Q405),Q405+1,1))))))</f>
        <v/>
      </c>
      <c r="R406" s="94" t="str">
        <f t="shared" si="71"/>
        <v/>
      </c>
      <c r="S406" s="94" t="str">
        <f>IF(Temp!fhor_indata=1,IF(S405=XobsHor,1,IF(COUNT($S$2:S405)&lt;=XobsHor,S405+1,IF(AND(COUNT($S$2:S405)&lt;=XobsHor+XfHor,IFERROR(MOD(S405,XobsHor)&lt;XfHor,FALSE)),S405+1,""))),IF(ISBLANK(F406),"",IF(S405=maxP,1,IF(S405&lt;maxP,S405+1,IF(COUNT($S$2:S406)&lt;=XobsHor,S405+1,"")))))</f>
        <v/>
      </c>
      <c r="T406" s="3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W406" s="122" t="str">
        <f t="shared" si="73"/>
        <v/>
      </c>
      <c r="AX406" s="123" t="str">
        <f t="shared" si="74"/>
        <v/>
      </c>
      <c r="AY406" s="124" t="str">
        <f t="shared" si="75"/>
        <v/>
      </c>
      <c r="AZ406" s="124" t="str">
        <f t="shared" si="76"/>
        <v/>
      </c>
      <c r="BF406" s="91"/>
    </row>
    <row r="407" spans="1:58" s="78" customFormat="1" ht="14.25" x14ac:dyDescent="0.2">
      <c r="A407" s="6"/>
      <c r="B407" s="6"/>
      <c r="C407" s="6"/>
      <c r="D407" s="3"/>
      <c r="E407" s="98" t="str">
        <f t="shared" si="72"/>
        <v/>
      </c>
      <c r="F407" s="117"/>
      <c r="G407" s="116" t="str">
        <f>IF(E407="","",IF(Temp!optSeasCoef=0,1,INDEX($C$2:$C$13,IF(MOD(COUNT($E$2:E407),seas_indx)=0,seas_indx,MOD(COUNT($E$2:E407),seas_indx)))))</f>
        <v/>
      </c>
      <c r="H407" s="97" t="str">
        <f>IFERROR(IF(Temp!fhor_indata=1,IF(COUNT($S$2:S407)&lt;=XobsHor,"in-sample",IF(AND(COUNT($S$2:S407)&lt;=XobsHor+XfHor,MOD(S406,XobsHor)&lt;XfHor),"out-sample","")),IF(ISBLANK(F407),"",IF(COUNT($F$2:F407)&lt;=XobsHor-XfHor,"in-sample","out-sample"))),"")</f>
        <v/>
      </c>
      <c r="I407" s="120" t="str">
        <f>IF(AND(ISBLANK(F406),H406="in-sample"),"",IF(AND(Temp!fhor_indata=1,H406="out-sample",H407="out-sample"),I406,IF(AND(ISBLANK(F407),H406="out-sample"),"",IF(AND(Temp!optSeasCoef=0,Temp!sts_add=1),IF(H406="in-sample",IF(Q406=bigT,((pCell/bigT)*F406)+((1-(pCell/bigT))*(I406+J406)),IF(OR(ISBLANK(F407),COUNT($F$2:F406)&lt;=pCell),F406,((pCell/COUNT($F$2:F406))*F406)+((1-(pCell/COUNT($F$2:F406)))*(I406+J406)))),I406),IF(AND(Temp!optSeasCoef=0,Temp!sts_multp=1),IF(H406="in-sample",IF(Q406=bigT,((pCell/bigT)*F406)+((1-(pCell/bigT))*(I406*J406)),IF(OR(ISBLANK(F407),COUNT(F$2:$F406)&lt;=pCell),F406,((pCell/COUNT($F$2:F406))*F406)+((1-(pCell/COUNT($F$2:F406)))*(I406*J406)))),I406),IF(Temp!sts_add=1,IF(H406="in-sample",IF(Q406=bigT,((pCell/bigT)*AX406)+((1-(pCell/bigT))*(I406+J406)),IF(OR(ISBLANK(F407),COUNT($AX$2:AX406)&lt;=pCell),AX406,((pCell/COUNT($AX$2:AX406))*AX406)+((1-(pCell/COUNT($AX$2:AX406)))*(I406+J406)))),I406),IF(H406="in-sample",IF(Q406=bigT,((pCell/bigT)*AX406)+((1-(pCell/bigT))*(I406*J406)),IF(OR(ISBLANK(F407),COUNT($AX$2:AX406)&lt;=pCell),AX406,((pCell/COUNT($AX$2:AX406))*AX406)+((1-(pCell/COUNT($AX$2:AX406)))*(I406*J406)))),I406)))))))</f>
        <v/>
      </c>
      <c r="J407" s="120" t="str">
        <f>IF(AND(ISBLANK(F406),H406="in-sample"),"",IF(AND(Temp!fhor_indata=1,H406="out-sample",H407="out-sample"),J406,IF(AND(ISBLANK(F407),H406="out-sample"),"",IF(AND(Temp!optSeasCoef=0,Temp!sts_add=1),IF(H406="in-sample",IF(Q406=bigT,((qCell/bigT)*(I407-I406))+((1-(qCell/bigT))*J406),IF(OR(ISBLANK(F407),COUNT($F$2:F406)&lt;=qCell),IF(COUNT($F$2:F406)=1,0,F406-F405),((qCell/COUNT($F$2:F406))*(I407-I406))+((1-(qCell/COUNT($F$2:F406)))*J406))),J406),IF(AND(Temp!optSeasCoef=0,Temp!sts_multp=1),IF(H406="in-sample",IF(Q406=bigT,((qCell/bigT)*(I407/I406))+((1-(qCell/bigT))*J406),IF(qCell=0,1,IF(OR(ISBLANK(F407),COUNT($F$2:F406)&lt;=qCell),IF(COUNT($F$2:F406)=1,1,F406/F405),((qCell/COUNT($F$2:F406))*(I407/I406))+((1-(qCell/COUNT($F$2:F406)))*J406)))),J406),IF(Temp!sts_add=1,IF(H406="in-sample",IF(Q406=bigT,((qCell/bigT)*(I407-I406))+((1-(qCell/bigT))*J406),IF(OR(ISBLANK(F407),COUNT($AX$2:AX406)&lt;=qCell),IF(COUNT($AX$2:AX406)=1,0,AX406-AX405),((qCell/COUNT($AX$2:AX406))*(I407-I406))+((1-(qCell/COUNT($AX$2:AX406)))*J406))),J406),IF(H406="in-sample",IF(Q406=bigT,((qCell/bigT)*(I407/I406))+((1-(qCell/bigT))*J406),IF(qCell=0,1,IF(OR(ISBLANK(F407),COUNT($AX$2:AX406)&lt;=qCell),IF(COUNT($AX$2:AX406)=1,1,AX406/AX405),((qCell/COUNT($AX$2:AX406))*(I407/I406))+((1-(qCell/COUNT($AX$2:AX406)))*J406)))),J406)))))))</f>
        <v/>
      </c>
      <c r="K407" s="120" t="str">
        <f>IF(H407="","",IF(AND(Temp!optSeasCoef=0,Temp!sts_add=1),IF(H407="out-sample",I407+(Q407*J407),I407+J407),IF(AND(Temp!optSeasCoef=0,Temp!sts_multp=1),IF(H407="out-sample",I407*(J407^Q407),I407*J407),IF(Temp!sts_add=1,IF(H407="out-sample",(I407+(Q407*J407))*G407,(I407+J407)*G407),IF(H407="out-sample",I407*(J407^Q407)*G407,I407*J407*G407)))))</f>
        <v/>
      </c>
      <c r="L407" s="116" t="str">
        <f t="shared" si="66"/>
        <v/>
      </c>
      <c r="M407" s="116" t="str">
        <f t="shared" si="67"/>
        <v/>
      </c>
      <c r="N407" s="116" t="str">
        <f t="shared" si="68"/>
        <v/>
      </c>
      <c r="O407" s="116" t="str">
        <f t="shared" si="69"/>
        <v/>
      </c>
      <c r="P407" s="116" t="str">
        <f t="shared" si="70"/>
        <v/>
      </c>
      <c r="Q407" s="94" t="str">
        <f>IF(AND(Temp!fhor_indata=1,ISBLANK(F407),H406="in-sample"),1,IF(AND(Temp!fhor_indata=1,H406="out-sample",Q406&lt;XfHor),Q406+1,IF(ISBLANK(F407),"",IF(AND(H407="out-sample",H406="in-sample"),1,IF(AND(H407="out-sample",H406="out-sample"),Q406+1,IF(ISNUMBER(Q406),Q406+1,1))))))</f>
        <v/>
      </c>
      <c r="R407" s="94" t="str">
        <f t="shared" si="71"/>
        <v/>
      </c>
      <c r="S407" s="94" t="str">
        <f>IF(Temp!fhor_indata=1,IF(S406=XobsHor,1,IF(COUNT($S$2:S406)&lt;=XobsHor,S406+1,IF(AND(COUNT($S$2:S406)&lt;=XobsHor+XfHor,IFERROR(MOD(S406,XobsHor)&lt;XfHor,FALSE)),S406+1,""))),IF(ISBLANK(F407),"",IF(S406=maxP,1,IF(S406&lt;maxP,S406+1,IF(COUNT($S$2:S407)&lt;=XobsHor,S406+1,"")))))</f>
        <v/>
      </c>
      <c r="T407" s="3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W407" s="122" t="str">
        <f t="shared" si="73"/>
        <v/>
      </c>
      <c r="AX407" s="123" t="str">
        <f t="shared" si="74"/>
        <v/>
      </c>
      <c r="AY407" s="124" t="str">
        <f t="shared" si="75"/>
        <v/>
      </c>
      <c r="AZ407" s="124" t="str">
        <f t="shared" si="76"/>
        <v/>
      </c>
      <c r="BF407" s="91"/>
    </row>
    <row r="408" spans="1:58" s="78" customFormat="1" ht="14.25" x14ac:dyDescent="0.2">
      <c r="A408" s="6"/>
      <c r="B408" s="6"/>
      <c r="C408" s="6"/>
      <c r="D408" s="3"/>
      <c r="E408" s="98" t="str">
        <f t="shared" si="72"/>
        <v/>
      </c>
      <c r="F408" s="117"/>
      <c r="G408" s="116" t="str">
        <f>IF(E408="","",IF(Temp!optSeasCoef=0,1,INDEX($C$2:$C$13,IF(MOD(COUNT($E$2:E408),seas_indx)=0,seas_indx,MOD(COUNT($E$2:E408),seas_indx)))))</f>
        <v/>
      </c>
      <c r="H408" s="97" t="str">
        <f>IFERROR(IF(Temp!fhor_indata=1,IF(COUNT($S$2:S408)&lt;=XobsHor,"in-sample",IF(AND(COUNT($S$2:S408)&lt;=XobsHor+XfHor,MOD(S407,XobsHor)&lt;XfHor),"out-sample","")),IF(ISBLANK(F408),"",IF(COUNT($F$2:F408)&lt;=XobsHor-XfHor,"in-sample","out-sample"))),"")</f>
        <v/>
      </c>
      <c r="I408" s="120" t="str">
        <f>IF(AND(ISBLANK(F407),H407="in-sample"),"",IF(AND(Temp!fhor_indata=1,H407="out-sample",H408="out-sample"),I407,IF(AND(ISBLANK(F408),H407="out-sample"),"",IF(AND(Temp!optSeasCoef=0,Temp!sts_add=1),IF(H407="in-sample",IF(Q407=bigT,((pCell/bigT)*F407)+((1-(pCell/bigT))*(I407+J407)),IF(OR(ISBLANK(F408),COUNT($F$2:F407)&lt;=pCell),F407,((pCell/COUNT($F$2:F407))*F407)+((1-(pCell/COUNT($F$2:F407)))*(I407+J407)))),I407),IF(AND(Temp!optSeasCoef=0,Temp!sts_multp=1),IF(H407="in-sample",IF(Q407=bigT,((pCell/bigT)*F407)+((1-(pCell/bigT))*(I407*J407)),IF(OR(ISBLANK(F408),COUNT(F$2:$F407)&lt;=pCell),F407,((pCell/COUNT($F$2:F407))*F407)+((1-(pCell/COUNT($F$2:F407)))*(I407*J407)))),I407),IF(Temp!sts_add=1,IF(H407="in-sample",IF(Q407=bigT,((pCell/bigT)*AX407)+((1-(pCell/bigT))*(I407+J407)),IF(OR(ISBLANK(F408),COUNT($AX$2:AX407)&lt;=pCell),AX407,((pCell/COUNT($AX$2:AX407))*AX407)+((1-(pCell/COUNT($AX$2:AX407)))*(I407+J407)))),I407),IF(H407="in-sample",IF(Q407=bigT,((pCell/bigT)*AX407)+((1-(pCell/bigT))*(I407*J407)),IF(OR(ISBLANK(F408),COUNT($AX$2:AX407)&lt;=pCell),AX407,((pCell/COUNT($AX$2:AX407))*AX407)+((1-(pCell/COUNT($AX$2:AX407)))*(I407*J407)))),I407)))))))</f>
        <v/>
      </c>
      <c r="J408" s="120" t="str">
        <f>IF(AND(ISBLANK(F407),H407="in-sample"),"",IF(AND(Temp!fhor_indata=1,H407="out-sample",H408="out-sample"),J407,IF(AND(ISBLANK(F408),H407="out-sample"),"",IF(AND(Temp!optSeasCoef=0,Temp!sts_add=1),IF(H407="in-sample",IF(Q407=bigT,((qCell/bigT)*(I408-I407))+((1-(qCell/bigT))*J407),IF(OR(ISBLANK(F408),COUNT($F$2:F407)&lt;=qCell),IF(COUNT($F$2:F407)=1,0,F407-F406),((qCell/COUNT($F$2:F407))*(I408-I407))+((1-(qCell/COUNT($F$2:F407)))*J407))),J407),IF(AND(Temp!optSeasCoef=0,Temp!sts_multp=1),IF(H407="in-sample",IF(Q407=bigT,((qCell/bigT)*(I408/I407))+((1-(qCell/bigT))*J407),IF(qCell=0,1,IF(OR(ISBLANK(F408),COUNT($F$2:F407)&lt;=qCell),IF(COUNT($F$2:F407)=1,1,F407/F406),((qCell/COUNT($F$2:F407))*(I408/I407))+((1-(qCell/COUNT($F$2:F407)))*J407)))),J407),IF(Temp!sts_add=1,IF(H407="in-sample",IF(Q407=bigT,((qCell/bigT)*(I408-I407))+((1-(qCell/bigT))*J407),IF(OR(ISBLANK(F408),COUNT($AX$2:AX407)&lt;=qCell),IF(COUNT($AX$2:AX407)=1,0,AX407-AX406),((qCell/COUNT($AX$2:AX407))*(I408-I407))+((1-(qCell/COUNT($AX$2:AX407)))*J407))),J407),IF(H407="in-sample",IF(Q407=bigT,((qCell/bigT)*(I408/I407))+((1-(qCell/bigT))*J407),IF(qCell=0,1,IF(OR(ISBLANK(F408),COUNT($AX$2:AX407)&lt;=qCell),IF(COUNT($AX$2:AX407)=1,1,AX407/AX406),((qCell/COUNT($AX$2:AX407))*(I408/I407))+((1-(qCell/COUNT($AX$2:AX407)))*J407)))),J407)))))))</f>
        <v/>
      </c>
      <c r="K408" s="120" t="str">
        <f>IF(H408="","",IF(AND(Temp!optSeasCoef=0,Temp!sts_add=1),IF(H408="out-sample",I408+(Q408*J408),I408+J408),IF(AND(Temp!optSeasCoef=0,Temp!sts_multp=1),IF(H408="out-sample",I408*(J408^Q408),I408*J408),IF(Temp!sts_add=1,IF(H408="out-sample",(I408+(Q408*J408))*G408,(I408+J408)*G408),IF(H408="out-sample",I408*(J408^Q408)*G408,I408*J408*G408)))))</f>
        <v/>
      </c>
      <c r="L408" s="116" t="str">
        <f t="shared" si="66"/>
        <v/>
      </c>
      <c r="M408" s="116" t="str">
        <f t="shared" si="67"/>
        <v/>
      </c>
      <c r="N408" s="116" t="str">
        <f t="shared" si="68"/>
        <v/>
      </c>
      <c r="O408" s="116" t="str">
        <f t="shared" si="69"/>
        <v/>
      </c>
      <c r="P408" s="116" t="str">
        <f t="shared" si="70"/>
        <v/>
      </c>
      <c r="Q408" s="94" t="str">
        <f>IF(AND(Temp!fhor_indata=1,ISBLANK(F408),H407="in-sample"),1,IF(AND(Temp!fhor_indata=1,H407="out-sample",Q407&lt;XfHor),Q407+1,IF(ISBLANK(F408),"",IF(AND(H408="out-sample",H407="in-sample"),1,IF(AND(H408="out-sample",H407="out-sample"),Q407+1,IF(ISNUMBER(Q407),Q407+1,1))))))</f>
        <v/>
      </c>
      <c r="R408" s="94" t="str">
        <f t="shared" si="71"/>
        <v/>
      </c>
      <c r="S408" s="94" t="str">
        <f>IF(Temp!fhor_indata=1,IF(S407=XobsHor,1,IF(COUNT($S$2:S407)&lt;=XobsHor,S407+1,IF(AND(COUNT($S$2:S407)&lt;=XobsHor+XfHor,IFERROR(MOD(S407,XobsHor)&lt;XfHor,FALSE)),S407+1,""))),IF(ISBLANK(F408),"",IF(S407=maxP,1,IF(S407&lt;maxP,S407+1,IF(COUNT($S$2:S408)&lt;=XobsHor,S407+1,"")))))</f>
        <v/>
      </c>
      <c r="T408" s="3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W408" s="122" t="str">
        <f t="shared" si="73"/>
        <v/>
      </c>
      <c r="AX408" s="123" t="str">
        <f t="shared" si="74"/>
        <v/>
      </c>
      <c r="AY408" s="124" t="str">
        <f t="shared" si="75"/>
        <v/>
      </c>
      <c r="AZ408" s="124" t="str">
        <f t="shared" si="76"/>
        <v/>
      </c>
      <c r="BF408" s="91"/>
    </row>
    <row r="409" spans="1:58" s="78" customFormat="1" ht="14.25" x14ac:dyDescent="0.2">
      <c r="A409" s="6"/>
      <c r="B409" s="6"/>
      <c r="C409" s="6"/>
      <c r="D409" s="3"/>
      <c r="E409" s="98" t="str">
        <f t="shared" si="72"/>
        <v/>
      </c>
      <c r="F409" s="117"/>
      <c r="G409" s="116" t="str">
        <f>IF(E409="","",IF(Temp!optSeasCoef=0,1,INDEX($C$2:$C$13,IF(MOD(COUNT($E$2:E409),seas_indx)=0,seas_indx,MOD(COUNT($E$2:E409),seas_indx)))))</f>
        <v/>
      </c>
      <c r="H409" s="97" t="str">
        <f>IFERROR(IF(Temp!fhor_indata=1,IF(COUNT($S$2:S409)&lt;=XobsHor,"in-sample",IF(AND(COUNT($S$2:S409)&lt;=XobsHor+XfHor,MOD(S408,XobsHor)&lt;XfHor),"out-sample","")),IF(ISBLANK(F409),"",IF(COUNT($F$2:F409)&lt;=XobsHor-XfHor,"in-sample","out-sample"))),"")</f>
        <v/>
      </c>
      <c r="I409" s="120" t="str">
        <f>IF(AND(ISBLANK(F408),H408="in-sample"),"",IF(AND(Temp!fhor_indata=1,H408="out-sample",H409="out-sample"),I408,IF(AND(ISBLANK(F409),H408="out-sample"),"",IF(AND(Temp!optSeasCoef=0,Temp!sts_add=1),IF(H408="in-sample",IF(Q408=bigT,((pCell/bigT)*F408)+((1-(pCell/bigT))*(I408+J408)),IF(OR(ISBLANK(F409),COUNT($F$2:F408)&lt;=pCell),F408,((pCell/COUNT($F$2:F408))*F408)+((1-(pCell/COUNT($F$2:F408)))*(I408+J408)))),I408),IF(AND(Temp!optSeasCoef=0,Temp!sts_multp=1),IF(H408="in-sample",IF(Q408=bigT,((pCell/bigT)*F408)+((1-(pCell/bigT))*(I408*J408)),IF(OR(ISBLANK(F409),COUNT(F$2:$F408)&lt;=pCell),F408,((pCell/COUNT($F$2:F408))*F408)+((1-(pCell/COUNT($F$2:F408)))*(I408*J408)))),I408),IF(Temp!sts_add=1,IF(H408="in-sample",IF(Q408=bigT,((pCell/bigT)*AX408)+((1-(pCell/bigT))*(I408+J408)),IF(OR(ISBLANK(F409),COUNT($AX$2:AX408)&lt;=pCell),AX408,((pCell/COUNT($AX$2:AX408))*AX408)+((1-(pCell/COUNT($AX$2:AX408)))*(I408+J408)))),I408),IF(H408="in-sample",IF(Q408=bigT,((pCell/bigT)*AX408)+((1-(pCell/bigT))*(I408*J408)),IF(OR(ISBLANK(F409),COUNT($AX$2:AX408)&lt;=pCell),AX408,((pCell/COUNT($AX$2:AX408))*AX408)+((1-(pCell/COUNT($AX$2:AX408)))*(I408*J408)))),I408)))))))</f>
        <v/>
      </c>
      <c r="J409" s="120" t="str">
        <f>IF(AND(ISBLANK(F408),H408="in-sample"),"",IF(AND(Temp!fhor_indata=1,H408="out-sample",H409="out-sample"),J408,IF(AND(ISBLANK(F409),H408="out-sample"),"",IF(AND(Temp!optSeasCoef=0,Temp!sts_add=1),IF(H408="in-sample",IF(Q408=bigT,((qCell/bigT)*(I409-I408))+((1-(qCell/bigT))*J408),IF(OR(ISBLANK(F409),COUNT($F$2:F408)&lt;=qCell),IF(COUNT($F$2:F408)=1,0,F408-F407),((qCell/COUNT($F$2:F408))*(I409-I408))+((1-(qCell/COUNT($F$2:F408)))*J408))),J408),IF(AND(Temp!optSeasCoef=0,Temp!sts_multp=1),IF(H408="in-sample",IF(Q408=bigT,((qCell/bigT)*(I409/I408))+((1-(qCell/bigT))*J408),IF(qCell=0,1,IF(OR(ISBLANK(F409),COUNT($F$2:F408)&lt;=qCell),IF(COUNT($F$2:F408)=1,1,F408/F407),((qCell/COUNT($F$2:F408))*(I409/I408))+((1-(qCell/COUNT($F$2:F408)))*J408)))),J408),IF(Temp!sts_add=1,IF(H408="in-sample",IF(Q408=bigT,((qCell/bigT)*(I409-I408))+((1-(qCell/bigT))*J408),IF(OR(ISBLANK(F409),COUNT($AX$2:AX408)&lt;=qCell),IF(COUNT($AX$2:AX408)=1,0,AX408-AX407),((qCell/COUNT($AX$2:AX408))*(I409-I408))+((1-(qCell/COUNT($AX$2:AX408)))*J408))),J408),IF(H408="in-sample",IF(Q408=bigT,((qCell/bigT)*(I409/I408))+((1-(qCell/bigT))*J408),IF(qCell=0,1,IF(OR(ISBLANK(F409),COUNT($AX$2:AX408)&lt;=qCell),IF(COUNT($AX$2:AX408)=1,1,AX408/AX407),((qCell/COUNT($AX$2:AX408))*(I409/I408))+((1-(qCell/COUNT($AX$2:AX408)))*J408)))),J408)))))))</f>
        <v/>
      </c>
      <c r="K409" s="120" t="str">
        <f>IF(H409="","",IF(AND(Temp!optSeasCoef=0,Temp!sts_add=1),IF(H409="out-sample",I409+(Q409*J409),I409+J409),IF(AND(Temp!optSeasCoef=0,Temp!sts_multp=1),IF(H409="out-sample",I409*(J409^Q409),I409*J409),IF(Temp!sts_add=1,IF(H409="out-sample",(I409+(Q409*J409))*G409,(I409+J409)*G409),IF(H409="out-sample",I409*(J409^Q409)*G409,I409*J409*G409)))))</f>
        <v/>
      </c>
      <c r="L409" s="116" t="str">
        <f t="shared" si="66"/>
        <v/>
      </c>
      <c r="M409" s="116" t="str">
        <f t="shared" si="67"/>
        <v/>
      </c>
      <c r="N409" s="116" t="str">
        <f t="shared" si="68"/>
        <v/>
      </c>
      <c r="O409" s="116" t="str">
        <f t="shared" si="69"/>
        <v/>
      </c>
      <c r="P409" s="116" t="str">
        <f t="shared" si="70"/>
        <v/>
      </c>
      <c r="Q409" s="94" t="str">
        <f>IF(AND(Temp!fhor_indata=1,ISBLANK(F409),H408="in-sample"),1,IF(AND(Temp!fhor_indata=1,H408="out-sample",Q408&lt;XfHor),Q408+1,IF(ISBLANK(F409),"",IF(AND(H409="out-sample",H408="in-sample"),1,IF(AND(H409="out-sample",H408="out-sample"),Q408+1,IF(ISNUMBER(Q408),Q408+1,1))))))</f>
        <v/>
      </c>
      <c r="R409" s="94" t="str">
        <f t="shared" si="71"/>
        <v/>
      </c>
      <c r="S409" s="94" t="str">
        <f>IF(Temp!fhor_indata=1,IF(S408=XobsHor,1,IF(COUNT($S$2:S408)&lt;=XobsHor,S408+1,IF(AND(COUNT($S$2:S408)&lt;=XobsHor+XfHor,IFERROR(MOD(S408,XobsHor)&lt;XfHor,FALSE)),S408+1,""))),IF(ISBLANK(F409),"",IF(S408=maxP,1,IF(S408&lt;maxP,S408+1,IF(COUNT($S$2:S409)&lt;=XobsHor,S408+1,"")))))</f>
        <v/>
      </c>
      <c r="T409" s="3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W409" s="122" t="str">
        <f t="shared" si="73"/>
        <v/>
      </c>
      <c r="AX409" s="123" t="str">
        <f t="shared" si="74"/>
        <v/>
      </c>
      <c r="AY409" s="124" t="str">
        <f t="shared" si="75"/>
        <v/>
      </c>
      <c r="AZ409" s="124" t="str">
        <f t="shared" si="76"/>
        <v/>
      </c>
      <c r="BF409" s="91"/>
    </row>
    <row r="410" spans="1:58" s="78" customFormat="1" ht="14.25" x14ac:dyDescent="0.2">
      <c r="A410" s="6"/>
      <c r="B410" s="6"/>
      <c r="C410" s="6"/>
      <c r="D410" s="3"/>
      <c r="E410" s="98" t="str">
        <f t="shared" si="72"/>
        <v/>
      </c>
      <c r="F410" s="117"/>
      <c r="G410" s="116" t="str">
        <f>IF(E410="","",IF(Temp!optSeasCoef=0,1,INDEX($C$2:$C$13,IF(MOD(COUNT($E$2:E410),seas_indx)=0,seas_indx,MOD(COUNT($E$2:E410),seas_indx)))))</f>
        <v/>
      </c>
      <c r="H410" s="97" t="str">
        <f>IFERROR(IF(Temp!fhor_indata=1,IF(COUNT($S$2:S410)&lt;=XobsHor,"in-sample",IF(AND(COUNT($S$2:S410)&lt;=XobsHor+XfHor,MOD(S409,XobsHor)&lt;XfHor),"out-sample","")),IF(ISBLANK(F410),"",IF(COUNT($F$2:F410)&lt;=XobsHor-XfHor,"in-sample","out-sample"))),"")</f>
        <v/>
      </c>
      <c r="I410" s="120" t="str">
        <f>IF(AND(ISBLANK(F409),H409="in-sample"),"",IF(AND(Temp!fhor_indata=1,H409="out-sample",H410="out-sample"),I409,IF(AND(ISBLANK(F410),H409="out-sample"),"",IF(AND(Temp!optSeasCoef=0,Temp!sts_add=1),IF(H409="in-sample",IF(Q409=bigT,((pCell/bigT)*F409)+((1-(pCell/bigT))*(I409+J409)),IF(OR(ISBLANK(F410),COUNT($F$2:F409)&lt;=pCell),F409,((pCell/COUNT($F$2:F409))*F409)+((1-(pCell/COUNT($F$2:F409)))*(I409+J409)))),I409),IF(AND(Temp!optSeasCoef=0,Temp!sts_multp=1),IF(H409="in-sample",IF(Q409=bigT,((pCell/bigT)*F409)+((1-(pCell/bigT))*(I409*J409)),IF(OR(ISBLANK(F410),COUNT(F$2:$F409)&lt;=pCell),F409,((pCell/COUNT($F$2:F409))*F409)+((1-(pCell/COUNT($F$2:F409)))*(I409*J409)))),I409),IF(Temp!sts_add=1,IF(H409="in-sample",IF(Q409=bigT,((pCell/bigT)*AX409)+((1-(pCell/bigT))*(I409+J409)),IF(OR(ISBLANK(F410),COUNT($AX$2:AX409)&lt;=pCell),AX409,((pCell/COUNT($AX$2:AX409))*AX409)+((1-(pCell/COUNT($AX$2:AX409)))*(I409+J409)))),I409),IF(H409="in-sample",IF(Q409=bigT,((pCell/bigT)*AX409)+((1-(pCell/bigT))*(I409*J409)),IF(OR(ISBLANK(F410),COUNT($AX$2:AX409)&lt;=pCell),AX409,((pCell/COUNT($AX$2:AX409))*AX409)+((1-(pCell/COUNT($AX$2:AX409)))*(I409*J409)))),I409)))))))</f>
        <v/>
      </c>
      <c r="J410" s="120" t="str">
        <f>IF(AND(ISBLANK(F409),H409="in-sample"),"",IF(AND(Temp!fhor_indata=1,H409="out-sample",H410="out-sample"),J409,IF(AND(ISBLANK(F410),H409="out-sample"),"",IF(AND(Temp!optSeasCoef=0,Temp!sts_add=1),IF(H409="in-sample",IF(Q409=bigT,((qCell/bigT)*(I410-I409))+((1-(qCell/bigT))*J409),IF(OR(ISBLANK(F410),COUNT($F$2:F409)&lt;=qCell),IF(COUNT($F$2:F409)=1,0,F409-F408),((qCell/COUNT($F$2:F409))*(I410-I409))+((1-(qCell/COUNT($F$2:F409)))*J409))),J409),IF(AND(Temp!optSeasCoef=0,Temp!sts_multp=1),IF(H409="in-sample",IF(Q409=bigT,((qCell/bigT)*(I410/I409))+((1-(qCell/bigT))*J409),IF(qCell=0,1,IF(OR(ISBLANK(F410),COUNT($F$2:F409)&lt;=qCell),IF(COUNT($F$2:F409)=1,1,F409/F408),((qCell/COUNT($F$2:F409))*(I410/I409))+((1-(qCell/COUNT($F$2:F409)))*J409)))),J409),IF(Temp!sts_add=1,IF(H409="in-sample",IF(Q409=bigT,((qCell/bigT)*(I410-I409))+((1-(qCell/bigT))*J409),IF(OR(ISBLANK(F410),COUNT($AX$2:AX409)&lt;=qCell),IF(COUNT($AX$2:AX409)=1,0,AX409-AX408),((qCell/COUNT($AX$2:AX409))*(I410-I409))+((1-(qCell/COUNT($AX$2:AX409)))*J409))),J409),IF(H409="in-sample",IF(Q409=bigT,((qCell/bigT)*(I410/I409))+((1-(qCell/bigT))*J409),IF(qCell=0,1,IF(OR(ISBLANK(F410),COUNT($AX$2:AX409)&lt;=qCell),IF(COUNT($AX$2:AX409)=1,1,AX409/AX408),((qCell/COUNT($AX$2:AX409))*(I410/I409))+((1-(qCell/COUNT($AX$2:AX409)))*J409)))),J409)))))))</f>
        <v/>
      </c>
      <c r="K410" s="120" t="str">
        <f>IF(H410="","",IF(AND(Temp!optSeasCoef=0,Temp!sts_add=1),IF(H410="out-sample",I410+(Q410*J410),I410+J410),IF(AND(Temp!optSeasCoef=0,Temp!sts_multp=1),IF(H410="out-sample",I410*(J410^Q410),I410*J410),IF(Temp!sts_add=1,IF(H410="out-sample",(I410+(Q410*J410))*G410,(I410+J410)*G410),IF(H410="out-sample",I410*(J410^Q410)*G410,I410*J410*G410)))))</f>
        <v/>
      </c>
      <c r="L410" s="116" t="str">
        <f t="shared" si="66"/>
        <v/>
      </c>
      <c r="M410" s="116" t="str">
        <f t="shared" si="67"/>
        <v/>
      </c>
      <c r="N410" s="116" t="str">
        <f t="shared" si="68"/>
        <v/>
      </c>
      <c r="O410" s="116" t="str">
        <f t="shared" si="69"/>
        <v/>
      </c>
      <c r="P410" s="116" t="str">
        <f t="shared" si="70"/>
        <v/>
      </c>
      <c r="Q410" s="94" t="str">
        <f>IF(AND(Temp!fhor_indata=1,ISBLANK(F410),H409="in-sample"),1,IF(AND(Temp!fhor_indata=1,H409="out-sample",Q409&lt;XfHor),Q409+1,IF(ISBLANK(F410),"",IF(AND(H410="out-sample",H409="in-sample"),1,IF(AND(H410="out-sample",H409="out-sample"),Q409+1,IF(ISNUMBER(Q409),Q409+1,1))))))</f>
        <v/>
      </c>
      <c r="R410" s="94" t="str">
        <f t="shared" si="71"/>
        <v/>
      </c>
      <c r="S410" s="94" t="str">
        <f>IF(Temp!fhor_indata=1,IF(S409=XobsHor,1,IF(COUNT($S$2:S409)&lt;=XobsHor,S409+1,IF(AND(COUNT($S$2:S409)&lt;=XobsHor+XfHor,IFERROR(MOD(S409,XobsHor)&lt;XfHor,FALSE)),S409+1,""))),IF(ISBLANK(F410),"",IF(S409=maxP,1,IF(S409&lt;maxP,S409+1,IF(COUNT($S$2:S410)&lt;=XobsHor,S409+1,"")))))</f>
        <v/>
      </c>
      <c r="T410" s="3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W410" s="122" t="str">
        <f t="shared" si="73"/>
        <v/>
      </c>
      <c r="AX410" s="123" t="str">
        <f t="shared" si="74"/>
        <v/>
      </c>
      <c r="AY410" s="124" t="str">
        <f t="shared" si="75"/>
        <v/>
      </c>
      <c r="AZ410" s="124" t="str">
        <f t="shared" si="76"/>
        <v/>
      </c>
      <c r="BF410" s="91"/>
    </row>
    <row r="411" spans="1:58" s="78" customFormat="1" ht="14.25" x14ac:dyDescent="0.2">
      <c r="A411" s="6"/>
      <c r="B411" s="6"/>
      <c r="C411" s="6"/>
      <c r="D411" s="3"/>
      <c r="E411" s="98" t="str">
        <f t="shared" si="72"/>
        <v/>
      </c>
      <c r="F411" s="117"/>
      <c r="G411" s="116" t="str">
        <f>IF(E411="","",IF(Temp!optSeasCoef=0,1,INDEX($C$2:$C$13,IF(MOD(COUNT($E$2:E411),seas_indx)=0,seas_indx,MOD(COUNT($E$2:E411),seas_indx)))))</f>
        <v/>
      </c>
      <c r="H411" s="97" t="str">
        <f>IFERROR(IF(Temp!fhor_indata=1,IF(COUNT($S$2:S411)&lt;=XobsHor,"in-sample",IF(AND(COUNT($S$2:S411)&lt;=XobsHor+XfHor,MOD(S410,XobsHor)&lt;XfHor),"out-sample","")),IF(ISBLANK(F411),"",IF(COUNT($F$2:F411)&lt;=XobsHor-XfHor,"in-sample","out-sample"))),"")</f>
        <v/>
      </c>
      <c r="I411" s="120" t="str">
        <f>IF(AND(ISBLANK(F410),H410="in-sample"),"",IF(AND(Temp!fhor_indata=1,H410="out-sample",H411="out-sample"),I410,IF(AND(ISBLANK(F411),H410="out-sample"),"",IF(AND(Temp!optSeasCoef=0,Temp!sts_add=1),IF(H410="in-sample",IF(Q410=bigT,((pCell/bigT)*F410)+((1-(pCell/bigT))*(I410+J410)),IF(OR(ISBLANK(F411),COUNT($F$2:F410)&lt;=pCell),F410,((pCell/COUNT($F$2:F410))*F410)+((1-(pCell/COUNT($F$2:F410)))*(I410+J410)))),I410),IF(AND(Temp!optSeasCoef=0,Temp!sts_multp=1),IF(H410="in-sample",IF(Q410=bigT,((pCell/bigT)*F410)+((1-(pCell/bigT))*(I410*J410)),IF(OR(ISBLANK(F411),COUNT(F$2:$F410)&lt;=pCell),F410,((pCell/COUNT($F$2:F410))*F410)+((1-(pCell/COUNT($F$2:F410)))*(I410*J410)))),I410),IF(Temp!sts_add=1,IF(H410="in-sample",IF(Q410=bigT,((pCell/bigT)*AX410)+((1-(pCell/bigT))*(I410+J410)),IF(OR(ISBLANK(F411),COUNT($AX$2:AX410)&lt;=pCell),AX410,((pCell/COUNT($AX$2:AX410))*AX410)+((1-(pCell/COUNT($AX$2:AX410)))*(I410+J410)))),I410),IF(H410="in-sample",IF(Q410=bigT,((pCell/bigT)*AX410)+((1-(pCell/bigT))*(I410*J410)),IF(OR(ISBLANK(F411),COUNT($AX$2:AX410)&lt;=pCell),AX410,((pCell/COUNT($AX$2:AX410))*AX410)+((1-(pCell/COUNT($AX$2:AX410)))*(I410*J410)))),I410)))))))</f>
        <v/>
      </c>
      <c r="J411" s="120" t="str">
        <f>IF(AND(ISBLANK(F410),H410="in-sample"),"",IF(AND(Temp!fhor_indata=1,H410="out-sample",H411="out-sample"),J410,IF(AND(ISBLANK(F411),H410="out-sample"),"",IF(AND(Temp!optSeasCoef=0,Temp!sts_add=1),IF(H410="in-sample",IF(Q410=bigT,((qCell/bigT)*(I411-I410))+((1-(qCell/bigT))*J410),IF(OR(ISBLANK(F411),COUNT($F$2:F410)&lt;=qCell),IF(COUNT($F$2:F410)=1,0,F410-F409),((qCell/COUNT($F$2:F410))*(I411-I410))+((1-(qCell/COUNT($F$2:F410)))*J410))),J410),IF(AND(Temp!optSeasCoef=0,Temp!sts_multp=1),IF(H410="in-sample",IF(Q410=bigT,((qCell/bigT)*(I411/I410))+((1-(qCell/bigT))*J410),IF(qCell=0,1,IF(OR(ISBLANK(F411),COUNT($F$2:F410)&lt;=qCell),IF(COUNT($F$2:F410)=1,1,F410/F409),((qCell/COUNT($F$2:F410))*(I411/I410))+((1-(qCell/COUNT($F$2:F410)))*J410)))),J410),IF(Temp!sts_add=1,IF(H410="in-sample",IF(Q410=bigT,((qCell/bigT)*(I411-I410))+((1-(qCell/bigT))*J410),IF(OR(ISBLANK(F411),COUNT($AX$2:AX410)&lt;=qCell),IF(COUNT($AX$2:AX410)=1,0,AX410-AX409),((qCell/COUNT($AX$2:AX410))*(I411-I410))+((1-(qCell/COUNT($AX$2:AX410)))*J410))),J410),IF(H410="in-sample",IF(Q410=bigT,((qCell/bigT)*(I411/I410))+((1-(qCell/bigT))*J410),IF(qCell=0,1,IF(OR(ISBLANK(F411),COUNT($AX$2:AX410)&lt;=qCell),IF(COUNT($AX$2:AX410)=1,1,AX410/AX409),((qCell/COUNT($AX$2:AX410))*(I411/I410))+((1-(qCell/COUNT($AX$2:AX410)))*J410)))),J410)))))))</f>
        <v/>
      </c>
      <c r="K411" s="120" t="str">
        <f>IF(H411="","",IF(AND(Temp!optSeasCoef=0,Temp!sts_add=1),IF(H411="out-sample",I411+(Q411*J411),I411+J411),IF(AND(Temp!optSeasCoef=0,Temp!sts_multp=1),IF(H411="out-sample",I411*(J411^Q411),I411*J411),IF(Temp!sts_add=1,IF(H411="out-sample",(I411+(Q411*J411))*G411,(I411+J411)*G411),IF(H411="out-sample",I411*(J411^Q411)*G411,I411*J411*G411)))))</f>
        <v/>
      </c>
      <c r="L411" s="116" t="str">
        <f t="shared" si="66"/>
        <v/>
      </c>
      <c r="M411" s="116" t="str">
        <f t="shared" si="67"/>
        <v/>
      </c>
      <c r="N411" s="116" t="str">
        <f t="shared" si="68"/>
        <v/>
      </c>
      <c r="O411" s="116" t="str">
        <f t="shared" si="69"/>
        <v/>
      </c>
      <c r="P411" s="116" t="str">
        <f t="shared" si="70"/>
        <v/>
      </c>
      <c r="Q411" s="94" t="str">
        <f>IF(AND(Temp!fhor_indata=1,ISBLANK(F411),H410="in-sample"),1,IF(AND(Temp!fhor_indata=1,H410="out-sample",Q410&lt;XfHor),Q410+1,IF(ISBLANK(F411),"",IF(AND(H411="out-sample",H410="in-sample"),1,IF(AND(H411="out-sample",H410="out-sample"),Q410+1,IF(ISNUMBER(Q410),Q410+1,1))))))</f>
        <v/>
      </c>
      <c r="R411" s="94" t="str">
        <f t="shared" si="71"/>
        <v/>
      </c>
      <c r="S411" s="94" t="str">
        <f>IF(Temp!fhor_indata=1,IF(S410=XobsHor,1,IF(COUNT($S$2:S410)&lt;=XobsHor,S410+1,IF(AND(COUNT($S$2:S410)&lt;=XobsHor+XfHor,IFERROR(MOD(S410,XobsHor)&lt;XfHor,FALSE)),S410+1,""))),IF(ISBLANK(F411),"",IF(S410=maxP,1,IF(S410&lt;maxP,S410+1,IF(COUNT($S$2:S411)&lt;=XobsHor,S410+1,"")))))</f>
        <v/>
      </c>
      <c r="T411" s="3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W411" s="122" t="str">
        <f t="shared" si="73"/>
        <v/>
      </c>
      <c r="AX411" s="123" t="str">
        <f t="shared" si="74"/>
        <v/>
      </c>
      <c r="AY411" s="124" t="str">
        <f t="shared" si="75"/>
        <v/>
      </c>
      <c r="AZ411" s="124" t="str">
        <f t="shared" si="76"/>
        <v/>
      </c>
      <c r="BF411" s="91"/>
    </row>
    <row r="412" spans="1:58" s="78" customFormat="1" ht="14.25" x14ac:dyDescent="0.2">
      <c r="A412" s="6"/>
      <c r="B412" s="6"/>
      <c r="C412" s="6"/>
      <c r="D412" s="3"/>
      <c r="E412" s="98" t="str">
        <f t="shared" si="72"/>
        <v/>
      </c>
      <c r="F412" s="117"/>
      <c r="G412" s="116" t="str">
        <f>IF(E412="","",IF(Temp!optSeasCoef=0,1,INDEX($C$2:$C$13,IF(MOD(COUNT($E$2:E412),seas_indx)=0,seas_indx,MOD(COUNT($E$2:E412),seas_indx)))))</f>
        <v/>
      </c>
      <c r="H412" s="97" t="str">
        <f>IFERROR(IF(Temp!fhor_indata=1,IF(COUNT($S$2:S412)&lt;=XobsHor,"in-sample",IF(AND(COUNT($S$2:S412)&lt;=XobsHor+XfHor,MOD(S411,XobsHor)&lt;XfHor),"out-sample","")),IF(ISBLANK(F412),"",IF(COUNT($F$2:F412)&lt;=XobsHor-XfHor,"in-sample","out-sample"))),"")</f>
        <v/>
      </c>
      <c r="I412" s="120" t="str">
        <f>IF(AND(ISBLANK(F411),H411="in-sample"),"",IF(AND(Temp!fhor_indata=1,H411="out-sample",H412="out-sample"),I411,IF(AND(ISBLANK(F412),H411="out-sample"),"",IF(AND(Temp!optSeasCoef=0,Temp!sts_add=1),IF(H411="in-sample",IF(Q411=bigT,((pCell/bigT)*F411)+((1-(pCell/bigT))*(I411+J411)),IF(OR(ISBLANK(F412),COUNT($F$2:F411)&lt;=pCell),F411,((pCell/COUNT($F$2:F411))*F411)+((1-(pCell/COUNT($F$2:F411)))*(I411+J411)))),I411),IF(AND(Temp!optSeasCoef=0,Temp!sts_multp=1),IF(H411="in-sample",IF(Q411=bigT,((pCell/bigT)*F411)+((1-(pCell/bigT))*(I411*J411)),IF(OR(ISBLANK(F412),COUNT(F$2:$F411)&lt;=pCell),F411,((pCell/COUNT($F$2:F411))*F411)+((1-(pCell/COUNT($F$2:F411)))*(I411*J411)))),I411),IF(Temp!sts_add=1,IF(H411="in-sample",IF(Q411=bigT,((pCell/bigT)*AX411)+((1-(pCell/bigT))*(I411+J411)),IF(OR(ISBLANK(F412),COUNT($AX$2:AX411)&lt;=pCell),AX411,((pCell/COUNT($AX$2:AX411))*AX411)+((1-(pCell/COUNT($AX$2:AX411)))*(I411+J411)))),I411),IF(H411="in-sample",IF(Q411=bigT,((pCell/bigT)*AX411)+((1-(pCell/bigT))*(I411*J411)),IF(OR(ISBLANK(F412),COUNT($AX$2:AX411)&lt;=pCell),AX411,((pCell/COUNT($AX$2:AX411))*AX411)+((1-(pCell/COUNT($AX$2:AX411)))*(I411*J411)))),I411)))))))</f>
        <v/>
      </c>
      <c r="J412" s="120" t="str">
        <f>IF(AND(ISBLANK(F411),H411="in-sample"),"",IF(AND(Temp!fhor_indata=1,H411="out-sample",H412="out-sample"),J411,IF(AND(ISBLANK(F412),H411="out-sample"),"",IF(AND(Temp!optSeasCoef=0,Temp!sts_add=1),IF(H411="in-sample",IF(Q411=bigT,((qCell/bigT)*(I412-I411))+((1-(qCell/bigT))*J411),IF(OR(ISBLANK(F412),COUNT($F$2:F411)&lt;=qCell),IF(COUNT($F$2:F411)=1,0,F411-F410),((qCell/COUNT($F$2:F411))*(I412-I411))+((1-(qCell/COUNT($F$2:F411)))*J411))),J411),IF(AND(Temp!optSeasCoef=0,Temp!sts_multp=1),IF(H411="in-sample",IF(Q411=bigT,((qCell/bigT)*(I412/I411))+((1-(qCell/bigT))*J411),IF(qCell=0,1,IF(OR(ISBLANK(F412),COUNT($F$2:F411)&lt;=qCell),IF(COUNT($F$2:F411)=1,1,F411/F410),((qCell/COUNT($F$2:F411))*(I412/I411))+((1-(qCell/COUNT($F$2:F411)))*J411)))),J411),IF(Temp!sts_add=1,IF(H411="in-sample",IF(Q411=bigT,((qCell/bigT)*(I412-I411))+((1-(qCell/bigT))*J411),IF(OR(ISBLANK(F412),COUNT($AX$2:AX411)&lt;=qCell),IF(COUNT($AX$2:AX411)=1,0,AX411-AX410),((qCell/COUNT($AX$2:AX411))*(I412-I411))+((1-(qCell/COUNT($AX$2:AX411)))*J411))),J411),IF(H411="in-sample",IF(Q411=bigT,((qCell/bigT)*(I412/I411))+((1-(qCell/bigT))*J411),IF(qCell=0,1,IF(OR(ISBLANK(F412),COUNT($AX$2:AX411)&lt;=qCell),IF(COUNT($AX$2:AX411)=1,1,AX411/AX410),((qCell/COUNT($AX$2:AX411))*(I412/I411))+((1-(qCell/COUNT($AX$2:AX411)))*J411)))),J411)))))))</f>
        <v/>
      </c>
      <c r="K412" s="120" t="str">
        <f>IF(H412="","",IF(AND(Temp!optSeasCoef=0,Temp!sts_add=1),IF(H412="out-sample",I412+(Q412*J412),I412+J412),IF(AND(Temp!optSeasCoef=0,Temp!sts_multp=1),IF(H412="out-sample",I412*(J412^Q412),I412*J412),IF(Temp!sts_add=1,IF(H412="out-sample",(I412+(Q412*J412))*G412,(I412+J412)*G412),IF(H412="out-sample",I412*(J412^Q412)*G412,I412*J412*G412)))))</f>
        <v/>
      </c>
      <c r="L412" s="116" t="str">
        <f t="shared" si="66"/>
        <v/>
      </c>
      <c r="M412" s="116" t="str">
        <f t="shared" si="67"/>
        <v/>
      </c>
      <c r="N412" s="116" t="str">
        <f t="shared" si="68"/>
        <v/>
      </c>
      <c r="O412" s="116" t="str">
        <f t="shared" si="69"/>
        <v/>
      </c>
      <c r="P412" s="116" t="str">
        <f t="shared" si="70"/>
        <v/>
      </c>
      <c r="Q412" s="94" t="str">
        <f>IF(AND(Temp!fhor_indata=1,ISBLANK(F412),H411="in-sample"),1,IF(AND(Temp!fhor_indata=1,H411="out-sample",Q411&lt;XfHor),Q411+1,IF(ISBLANK(F412),"",IF(AND(H412="out-sample",H411="in-sample"),1,IF(AND(H412="out-sample",H411="out-sample"),Q411+1,IF(ISNUMBER(Q411),Q411+1,1))))))</f>
        <v/>
      </c>
      <c r="R412" s="94" t="str">
        <f t="shared" si="71"/>
        <v/>
      </c>
      <c r="S412" s="94" t="str">
        <f>IF(Temp!fhor_indata=1,IF(S411=XobsHor,1,IF(COUNT($S$2:S411)&lt;=XobsHor,S411+1,IF(AND(COUNT($S$2:S411)&lt;=XobsHor+XfHor,IFERROR(MOD(S411,XobsHor)&lt;XfHor,FALSE)),S411+1,""))),IF(ISBLANK(F412),"",IF(S411=maxP,1,IF(S411&lt;maxP,S411+1,IF(COUNT($S$2:S412)&lt;=XobsHor,S411+1,"")))))</f>
        <v/>
      </c>
      <c r="T412" s="3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W412" s="122" t="str">
        <f t="shared" si="73"/>
        <v/>
      </c>
      <c r="AX412" s="123" t="str">
        <f t="shared" si="74"/>
        <v/>
      </c>
      <c r="AY412" s="124" t="str">
        <f t="shared" si="75"/>
        <v/>
      </c>
      <c r="AZ412" s="124" t="str">
        <f t="shared" si="76"/>
        <v/>
      </c>
      <c r="BF412" s="91"/>
    </row>
    <row r="413" spans="1:58" s="78" customFormat="1" ht="14.25" x14ac:dyDescent="0.2">
      <c r="A413" s="6"/>
      <c r="B413" s="6"/>
      <c r="C413" s="6"/>
      <c r="D413" s="3"/>
      <c r="E413" s="98" t="str">
        <f t="shared" si="72"/>
        <v/>
      </c>
      <c r="F413" s="117"/>
      <c r="G413" s="116" t="str">
        <f>IF(E413="","",IF(Temp!optSeasCoef=0,1,INDEX($C$2:$C$13,IF(MOD(COUNT($E$2:E413),seas_indx)=0,seas_indx,MOD(COUNT($E$2:E413),seas_indx)))))</f>
        <v/>
      </c>
      <c r="H413" s="97" t="str">
        <f>IFERROR(IF(Temp!fhor_indata=1,IF(COUNT($S$2:S413)&lt;=XobsHor,"in-sample",IF(AND(COUNT($S$2:S413)&lt;=XobsHor+XfHor,MOD(S412,XobsHor)&lt;XfHor),"out-sample","")),IF(ISBLANK(F413),"",IF(COUNT($F$2:F413)&lt;=XobsHor-XfHor,"in-sample","out-sample"))),"")</f>
        <v/>
      </c>
      <c r="I413" s="120" t="str">
        <f>IF(AND(ISBLANK(F412),H412="in-sample"),"",IF(AND(Temp!fhor_indata=1,H412="out-sample",H413="out-sample"),I412,IF(AND(ISBLANK(F413),H412="out-sample"),"",IF(AND(Temp!optSeasCoef=0,Temp!sts_add=1),IF(H412="in-sample",IF(Q412=bigT,((pCell/bigT)*F412)+((1-(pCell/bigT))*(I412+J412)),IF(OR(ISBLANK(F413),COUNT($F$2:F412)&lt;=pCell),F412,((pCell/COUNT($F$2:F412))*F412)+((1-(pCell/COUNT($F$2:F412)))*(I412+J412)))),I412),IF(AND(Temp!optSeasCoef=0,Temp!sts_multp=1),IF(H412="in-sample",IF(Q412=bigT,((pCell/bigT)*F412)+((1-(pCell/bigT))*(I412*J412)),IF(OR(ISBLANK(F413),COUNT(F$2:$F412)&lt;=pCell),F412,((pCell/COUNT($F$2:F412))*F412)+((1-(pCell/COUNT($F$2:F412)))*(I412*J412)))),I412),IF(Temp!sts_add=1,IF(H412="in-sample",IF(Q412=bigT,((pCell/bigT)*AX412)+((1-(pCell/bigT))*(I412+J412)),IF(OR(ISBLANK(F413),COUNT($AX$2:AX412)&lt;=pCell),AX412,((pCell/COUNT($AX$2:AX412))*AX412)+((1-(pCell/COUNT($AX$2:AX412)))*(I412+J412)))),I412),IF(H412="in-sample",IF(Q412=bigT,((pCell/bigT)*AX412)+((1-(pCell/bigT))*(I412*J412)),IF(OR(ISBLANK(F413),COUNT($AX$2:AX412)&lt;=pCell),AX412,((pCell/COUNT($AX$2:AX412))*AX412)+((1-(pCell/COUNT($AX$2:AX412)))*(I412*J412)))),I412)))))))</f>
        <v/>
      </c>
      <c r="J413" s="120" t="str">
        <f>IF(AND(ISBLANK(F412),H412="in-sample"),"",IF(AND(Temp!fhor_indata=1,H412="out-sample",H413="out-sample"),J412,IF(AND(ISBLANK(F413),H412="out-sample"),"",IF(AND(Temp!optSeasCoef=0,Temp!sts_add=1),IF(H412="in-sample",IF(Q412=bigT,((qCell/bigT)*(I413-I412))+((1-(qCell/bigT))*J412),IF(OR(ISBLANK(F413),COUNT($F$2:F412)&lt;=qCell),IF(COUNT($F$2:F412)=1,0,F412-F411),((qCell/COUNT($F$2:F412))*(I413-I412))+((1-(qCell/COUNT($F$2:F412)))*J412))),J412),IF(AND(Temp!optSeasCoef=0,Temp!sts_multp=1),IF(H412="in-sample",IF(Q412=bigT,((qCell/bigT)*(I413/I412))+((1-(qCell/bigT))*J412),IF(qCell=0,1,IF(OR(ISBLANK(F413),COUNT($F$2:F412)&lt;=qCell),IF(COUNT($F$2:F412)=1,1,F412/F411),((qCell/COUNT($F$2:F412))*(I413/I412))+((1-(qCell/COUNT($F$2:F412)))*J412)))),J412),IF(Temp!sts_add=1,IF(H412="in-sample",IF(Q412=bigT,((qCell/bigT)*(I413-I412))+((1-(qCell/bigT))*J412),IF(OR(ISBLANK(F413),COUNT($AX$2:AX412)&lt;=qCell),IF(COUNT($AX$2:AX412)=1,0,AX412-AX411),((qCell/COUNT($AX$2:AX412))*(I413-I412))+((1-(qCell/COUNT($AX$2:AX412)))*J412))),J412),IF(H412="in-sample",IF(Q412=bigT,((qCell/bigT)*(I413/I412))+((1-(qCell/bigT))*J412),IF(qCell=0,1,IF(OR(ISBLANK(F413),COUNT($AX$2:AX412)&lt;=qCell),IF(COUNT($AX$2:AX412)=1,1,AX412/AX411),((qCell/COUNT($AX$2:AX412))*(I413/I412))+((1-(qCell/COUNT($AX$2:AX412)))*J412)))),J412)))))))</f>
        <v/>
      </c>
      <c r="K413" s="120" t="str">
        <f>IF(H413="","",IF(AND(Temp!optSeasCoef=0,Temp!sts_add=1),IF(H413="out-sample",I413+(Q413*J413),I413+J413),IF(AND(Temp!optSeasCoef=0,Temp!sts_multp=1),IF(H413="out-sample",I413*(J413^Q413),I413*J413),IF(Temp!sts_add=1,IF(H413="out-sample",(I413+(Q413*J413))*G413,(I413+J413)*G413),IF(H413="out-sample",I413*(J413^Q413)*G413,I413*J413*G413)))))</f>
        <v/>
      </c>
      <c r="L413" s="116" t="str">
        <f t="shared" si="66"/>
        <v/>
      </c>
      <c r="M413" s="116" t="str">
        <f t="shared" si="67"/>
        <v/>
      </c>
      <c r="N413" s="116" t="str">
        <f t="shared" si="68"/>
        <v/>
      </c>
      <c r="O413" s="116" t="str">
        <f t="shared" si="69"/>
        <v/>
      </c>
      <c r="P413" s="116" t="str">
        <f t="shared" si="70"/>
        <v/>
      </c>
      <c r="Q413" s="94" t="str">
        <f>IF(AND(Temp!fhor_indata=1,ISBLANK(F413),H412="in-sample"),1,IF(AND(Temp!fhor_indata=1,H412="out-sample",Q412&lt;XfHor),Q412+1,IF(ISBLANK(F413),"",IF(AND(H413="out-sample",H412="in-sample"),1,IF(AND(H413="out-sample",H412="out-sample"),Q412+1,IF(ISNUMBER(Q412),Q412+1,1))))))</f>
        <v/>
      </c>
      <c r="R413" s="94" t="str">
        <f t="shared" si="71"/>
        <v/>
      </c>
      <c r="S413" s="94" t="str">
        <f>IF(Temp!fhor_indata=1,IF(S412=XobsHor,1,IF(COUNT($S$2:S412)&lt;=XobsHor,S412+1,IF(AND(COUNT($S$2:S412)&lt;=XobsHor+XfHor,IFERROR(MOD(S412,XobsHor)&lt;XfHor,FALSE)),S412+1,""))),IF(ISBLANK(F413),"",IF(S412=maxP,1,IF(S412&lt;maxP,S412+1,IF(COUNT($S$2:S413)&lt;=XobsHor,S412+1,"")))))</f>
        <v/>
      </c>
      <c r="T413" s="3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W413" s="122" t="str">
        <f t="shared" si="73"/>
        <v/>
      </c>
      <c r="AX413" s="123" t="str">
        <f t="shared" si="74"/>
        <v/>
      </c>
      <c r="AY413" s="124" t="str">
        <f t="shared" si="75"/>
        <v/>
      </c>
      <c r="AZ413" s="124" t="str">
        <f t="shared" si="76"/>
        <v/>
      </c>
      <c r="BF413" s="91"/>
    </row>
    <row r="414" spans="1:58" s="78" customFormat="1" ht="14.25" x14ac:dyDescent="0.2">
      <c r="A414" s="6"/>
      <c r="B414" s="6"/>
      <c r="C414" s="6"/>
      <c r="D414" s="3"/>
      <c r="E414" s="98" t="str">
        <f t="shared" si="72"/>
        <v/>
      </c>
      <c r="F414" s="117"/>
      <c r="G414" s="116" t="str">
        <f>IF(E414="","",IF(Temp!optSeasCoef=0,1,INDEX($C$2:$C$13,IF(MOD(COUNT($E$2:E414),seas_indx)=0,seas_indx,MOD(COUNT($E$2:E414),seas_indx)))))</f>
        <v/>
      </c>
      <c r="H414" s="97" t="str">
        <f>IFERROR(IF(Temp!fhor_indata=1,IF(COUNT($S$2:S414)&lt;=XobsHor,"in-sample",IF(AND(COUNT($S$2:S414)&lt;=XobsHor+XfHor,MOD(S413,XobsHor)&lt;XfHor),"out-sample","")),IF(ISBLANK(F414),"",IF(COUNT($F$2:F414)&lt;=XobsHor-XfHor,"in-sample","out-sample"))),"")</f>
        <v/>
      </c>
      <c r="I414" s="120" t="str">
        <f>IF(AND(ISBLANK(F413),H413="in-sample"),"",IF(AND(Temp!fhor_indata=1,H413="out-sample",H414="out-sample"),I413,IF(AND(ISBLANK(F414),H413="out-sample"),"",IF(AND(Temp!optSeasCoef=0,Temp!sts_add=1),IF(H413="in-sample",IF(Q413=bigT,((pCell/bigT)*F413)+((1-(pCell/bigT))*(I413+J413)),IF(OR(ISBLANK(F414),COUNT($F$2:F413)&lt;=pCell),F413,((pCell/COUNT($F$2:F413))*F413)+((1-(pCell/COUNT($F$2:F413)))*(I413+J413)))),I413),IF(AND(Temp!optSeasCoef=0,Temp!sts_multp=1),IF(H413="in-sample",IF(Q413=bigT,((pCell/bigT)*F413)+((1-(pCell/bigT))*(I413*J413)),IF(OR(ISBLANK(F414),COUNT(F$2:$F413)&lt;=pCell),F413,((pCell/COUNT($F$2:F413))*F413)+((1-(pCell/COUNT($F$2:F413)))*(I413*J413)))),I413),IF(Temp!sts_add=1,IF(H413="in-sample",IF(Q413=bigT,((pCell/bigT)*AX413)+((1-(pCell/bigT))*(I413+J413)),IF(OR(ISBLANK(F414),COUNT($AX$2:AX413)&lt;=pCell),AX413,((pCell/COUNT($AX$2:AX413))*AX413)+((1-(pCell/COUNT($AX$2:AX413)))*(I413+J413)))),I413),IF(H413="in-sample",IF(Q413=bigT,((pCell/bigT)*AX413)+((1-(pCell/bigT))*(I413*J413)),IF(OR(ISBLANK(F414),COUNT($AX$2:AX413)&lt;=pCell),AX413,((pCell/COUNT($AX$2:AX413))*AX413)+((1-(pCell/COUNT($AX$2:AX413)))*(I413*J413)))),I413)))))))</f>
        <v/>
      </c>
      <c r="J414" s="120" t="str">
        <f>IF(AND(ISBLANK(F413),H413="in-sample"),"",IF(AND(Temp!fhor_indata=1,H413="out-sample",H414="out-sample"),J413,IF(AND(ISBLANK(F414),H413="out-sample"),"",IF(AND(Temp!optSeasCoef=0,Temp!sts_add=1),IF(H413="in-sample",IF(Q413=bigT,((qCell/bigT)*(I414-I413))+((1-(qCell/bigT))*J413),IF(OR(ISBLANK(F414),COUNT($F$2:F413)&lt;=qCell),IF(COUNT($F$2:F413)=1,0,F413-F412),((qCell/COUNT($F$2:F413))*(I414-I413))+((1-(qCell/COUNT($F$2:F413)))*J413))),J413),IF(AND(Temp!optSeasCoef=0,Temp!sts_multp=1),IF(H413="in-sample",IF(Q413=bigT,((qCell/bigT)*(I414/I413))+((1-(qCell/bigT))*J413),IF(qCell=0,1,IF(OR(ISBLANK(F414),COUNT($F$2:F413)&lt;=qCell),IF(COUNT($F$2:F413)=1,1,F413/F412),((qCell/COUNT($F$2:F413))*(I414/I413))+((1-(qCell/COUNT($F$2:F413)))*J413)))),J413),IF(Temp!sts_add=1,IF(H413="in-sample",IF(Q413=bigT,((qCell/bigT)*(I414-I413))+((1-(qCell/bigT))*J413),IF(OR(ISBLANK(F414),COUNT($AX$2:AX413)&lt;=qCell),IF(COUNT($AX$2:AX413)=1,0,AX413-AX412),((qCell/COUNT($AX$2:AX413))*(I414-I413))+((1-(qCell/COUNT($AX$2:AX413)))*J413))),J413),IF(H413="in-sample",IF(Q413=bigT,((qCell/bigT)*(I414/I413))+((1-(qCell/bigT))*J413),IF(qCell=0,1,IF(OR(ISBLANK(F414),COUNT($AX$2:AX413)&lt;=qCell),IF(COUNT($AX$2:AX413)=1,1,AX413/AX412),((qCell/COUNT($AX$2:AX413))*(I414/I413))+((1-(qCell/COUNT($AX$2:AX413)))*J413)))),J413)))))))</f>
        <v/>
      </c>
      <c r="K414" s="120" t="str">
        <f>IF(H414="","",IF(AND(Temp!optSeasCoef=0,Temp!sts_add=1),IF(H414="out-sample",I414+(Q414*J414),I414+J414),IF(AND(Temp!optSeasCoef=0,Temp!sts_multp=1),IF(H414="out-sample",I414*(J414^Q414),I414*J414),IF(Temp!sts_add=1,IF(H414="out-sample",(I414+(Q414*J414))*G414,(I414+J414)*G414),IF(H414="out-sample",I414*(J414^Q414)*G414,I414*J414*G414)))))</f>
        <v/>
      </c>
      <c r="L414" s="116" t="str">
        <f t="shared" si="66"/>
        <v/>
      </c>
      <c r="M414" s="116" t="str">
        <f t="shared" si="67"/>
        <v/>
      </c>
      <c r="N414" s="116" t="str">
        <f t="shared" si="68"/>
        <v/>
      </c>
      <c r="O414" s="116" t="str">
        <f t="shared" si="69"/>
        <v/>
      </c>
      <c r="P414" s="116" t="str">
        <f t="shared" si="70"/>
        <v/>
      </c>
      <c r="Q414" s="94" t="str">
        <f>IF(AND(Temp!fhor_indata=1,ISBLANK(F414),H413="in-sample"),1,IF(AND(Temp!fhor_indata=1,H413="out-sample",Q413&lt;XfHor),Q413+1,IF(ISBLANK(F414),"",IF(AND(H414="out-sample",H413="in-sample"),1,IF(AND(H414="out-sample",H413="out-sample"),Q413+1,IF(ISNUMBER(Q413),Q413+1,1))))))</f>
        <v/>
      </c>
      <c r="R414" s="94" t="str">
        <f t="shared" si="71"/>
        <v/>
      </c>
      <c r="S414" s="94" t="str">
        <f>IF(Temp!fhor_indata=1,IF(S413=XobsHor,1,IF(COUNT($S$2:S413)&lt;=XobsHor,S413+1,IF(AND(COUNT($S$2:S413)&lt;=XobsHor+XfHor,IFERROR(MOD(S413,XobsHor)&lt;XfHor,FALSE)),S413+1,""))),IF(ISBLANK(F414),"",IF(S413=maxP,1,IF(S413&lt;maxP,S413+1,IF(COUNT($S$2:S414)&lt;=XobsHor,S413+1,"")))))</f>
        <v/>
      </c>
      <c r="T414" s="3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W414" s="122" t="str">
        <f t="shared" si="73"/>
        <v/>
      </c>
      <c r="AX414" s="123" t="str">
        <f t="shared" si="74"/>
        <v/>
      </c>
      <c r="AY414" s="124" t="str">
        <f t="shared" si="75"/>
        <v/>
      </c>
      <c r="AZ414" s="124" t="str">
        <f t="shared" si="76"/>
        <v/>
      </c>
      <c r="BF414" s="91"/>
    </row>
    <row r="415" spans="1:58" s="78" customFormat="1" ht="14.25" x14ac:dyDescent="0.2">
      <c r="A415" s="6"/>
      <c r="B415" s="6"/>
      <c r="C415" s="6"/>
      <c r="D415" s="3"/>
      <c r="E415" s="98" t="str">
        <f t="shared" si="72"/>
        <v/>
      </c>
      <c r="F415" s="117"/>
      <c r="G415" s="116" t="str">
        <f>IF(E415="","",IF(Temp!optSeasCoef=0,1,INDEX($C$2:$C$13,IF(MOD(COUNT($E$2:E415),seas_indx)=0,seas_indx,MOD(COUNT($E$2:E415),seas_indx)))))</f>
        <v/>
      </c>
      <c r="H415" s="97" t="str">
        <f>IFERROR(IF(Temp!fhor_indata=1,IF(COUNT($S$2:S415)&lt;=XobsHor,"in-sample",IF(AND(COUNT($S$2:S415)&lt;=XobsHor+XfHor,MOD(S414,XobsHor)&lt;XfHor),"out-sample","")),IF(ISBLANK(F415),"",IF(COUNT($F$2:F415)&lt;=XobsHor-XfHor,"in-sample","out-sample"))),"")</f>
        <v/>
      </c>
      <c r="I415" s="120" t="str">
        <f>IF(AND(ISBLANK(F414),H414="in-sample"),"",IF(AND(Temp!fhor_indata=1,H414="out-sample",H415="out-sample"),I414,IF(AND(ISBLANK(F415),H414="out-sample"),"",IF(AND(Temp!optSeasCoef=0,Temp!sts_add=1),IF(H414="in-sample",IF(Q414=bigT,((pCell/bigT)*F414)+((1-(pCell/bigT))*(I414+J414)),IF(OR(ISBLANK(F415),COUNT($F$2:F414)&lt;=pCell),F414,((pCell/COUNT($F$2:F414))*F414)+((1-(pCell/COUNT($F$2:F414)))*(I414+J414)))),I414),IF(AND(Temp!optSeasCoef=0,Temp!sts_multp=1),IF(H414="in-sample",IF(Q414=bigT,((pCell/bigT)*F414)+((1-(pCell/bigT))*(I414*J414)),IF(OR(ISBLANK(F415),COUNT(F$2:$F414)&lt;=pCell),F414,((pCell/COUNT($F$2:F414))*F414)+((1-(pCell/COUNT($F$2:F414)))*(I414*J414)))),I414),IF(Temp!sts_add=1,IF(H414="in-sample",IF(Q414=bigT,((pCell/bigT)*AX414)+((1-(pCell/bigT))*(I414+J414)),IF(OR(ISBLANK(F415),COUNT($AX$2:AX414)&lt;=pCell),AX414,((pCell/COUNT($AX$2:AX414))*AX414)+((1-(pCell/COUNT($AX$2:AX414)))*(I414+J414)))),I414),IF(H414="in-sample",IF(Q414=bigT,((pCell/bigT)*AX414)+((1-(pCell/bigT))*(I414*J414)),IF(OR(ISBLANK(F415),COUNT($AX$2:AX414)&lt;=pCell),AX414,((pCell/COUNT($AX$2:AX414))*AX414)+((1-(pCell/COUNT($AX$2:AX414)))*(I414*J414)))),I414)))))))</f>
        <v/>
      </c>
      <c r="J415" s="120" t="str">
        <f>IF(AND(ISBLANK(F414),H414="in-sample"),"",IF(AND(Temp!fhor_indata=1,H414="out-sample",H415="out-sample"),J414,IF(AND(ISBLANK(F415),H414="out-sample"),"",IF(AND(Temp!optSeasCoef=0,Temp!sts_add=1),IF(H414="in-sample",IF(Q414=bigT,((qCell/bigT)*(I415-I414))+((1-(qCell/bigT))*J414),IF(OR(ISBLANK(F415),COUNT($F$2:F414)&lt;=qCell),IF(COUNT($F$2:F414)=1,0,F414-F413),((qCell/COUNT($F$2:F414))*(I415-I414))+((1-(qCell/COUNT($F$2:F414)))*J414))),J414),IF(AND(Temp!optSeasCoef=0,Temp!sts_multp=1),IF(H414="in-sample",IF(Q414=bigT,((qCell/bigT)*(I415/I414))+((1-(qCell/bigT))*J414),IF(qCell=0,1,IF(OR(ISBLANK(F415),COUNT($F$2:F414)&lt;=qCell),IF(COUNT($F$2:F414)=1,1,F414/F413),((qCell/COUNT($F$2:F414))*(I415/I414))+((1-(qCell/COUNT($F$2:F414)))*J414)))),J414),IF(Temp!sts_add=1,IF(H414="in-sample",IF(Q414=bigT,((qCell/bigT)*(I415-I414))+((1-(qCell/bigT))*J414),IF(OR(ISBLANK(F415),COUNT($AX$2:AX414)&lt;=qCell),IF(COUNT($AX$2:AX414)=1,0,AX414-AX413),((qCell/COUNT($AX$2:AX414))*(I415-I414))+((1-(qCell/COUNT($AX$2:AX414)))*J414))),J414),IF(H414="in-sample",IF(Q414=bigT,((qCell/bigT)*(I415/I414))+((1-(qCell/bigT))*J414),IF(qCell=0,1,IF(OR(ISBLANK(F415),COUNT($AX$2:AX414)&lt;=qCell),IF(COUNT($AX$2:AX414)=1,1,AX414/AX413),((qCell/COUNT($AX$2:AX414))*(I415/I414))+((1-(qCell/COUNT($AX$2:AX414)))*J414)))),J414)))))))</f>
        <v/>
      </c>
      <c r="K415" s="120" t="str">
        <f>IF(H415="","",IF(AND(Temp!optSeasCoef=0,Temp!sts_add=1),IF(H415="out-sample",I415+(Q415*J415),I415+J415),IF(AND(Temp!optSeasCoef=0,Temp!sts_multp=1),IF(H415="out-sample",I415*(J415^Q415),I415*J415),IF(Temp!sts_add=1,IF(H415="out-sample",(I415+(Q415*J415))*G415,(I415+J415)*G415),IF(H415="out-sample",I415*(J415^Q415)*G415,I415*J415*G415)))))</f>
        <v/>
      </c>
      <c r="L415" s="116" t="str">
        <f t="shared" si="66"/>
        <v/>
      </c>
      <c r="M415" s="116" t="str">
        <f t="shared" si="67"/>
        <v/>
      </c>
      <c r="N415" s="116" t="str">
        <f t="shared" si="68"/>
        <v/>
      </c>
      <c r="O415" s="116" t="str">
        <f t="shared" si="69"/>
        <v/>
      </c>
      <c r="P415" s="116" t="str">
        <f t="shared" si="70"/>
        <v/>
      </c>
      <c r="Q415" s="94" t="str">
        <f>IF(AND(Temp!fhor_indata=1,ISBLANK(F415),H414="in-sample"),1,IF(AND(Temp!fhor_indata=1,H414="out-sample",Q414&lt;XfHor),Q414+1,IF(ISBLANK(F415),"",IF(AND(H415="out-sample",H414="in-sample"),1,IF(AND(H415="out-sample",H414="out-sample"),Q414+1,IF(ISNUMBER(Q414),Q414+1,1))))))</f>
        <v/>
      </c>
      <c r="R415" s="94" t="str">
        <f t="shared" si="71"/>
        <v/>
      </c>
      <c r="S415" s="94" t="str">
        <f>IF(Temp!fhor_indata=1,IF(S414=XobsHor,1,IF(COUNT($S$2:S414)&lt;=XobsHor,S414+1,IF(AND(COUNT($S$2:S414)&lt;=XobsHor+XfHor,IFERROR(MOD(S414,XobsHor)&lt;XfHor,FALSE)),S414+1,""))),IF(ISBLANK(F415),"",IF(S414=maxP,1,IF(S414&lt;maxP,S414+1,IF(COUNT($S$2:S415)&lt;=XobsHor,S414+1,"")))))</f>
        <v/>
      </c>
      <c r="T415" s="3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W415" s="122" t="str">
        <f t="shared" si="73"/>
        <v/>
      </c>
      <c r="AX415" s="123" t="str">
        <f t="shared" si="74"/>
        <v/>
      </c>
      <c r="AY415" s="124" t="str">
        <f t="shared" si="75"/>
        <v/>
      </c>
      <c r="AZ415" s="124" t="str">
        <f t="shared" si="76"/>
        <v/>
      </c>
      <c r="BF415" s="91"/>
    </row>
    <row r="416" spans="1:58" s="78" customFormat="1" ht="14.25" x14ac:dyDescent="0.2">
      <c r="A416" s="6"/>
      <c r="B416" s="6"/>
      <c r="C416" s="6"/>
      <c r="D416" s="3"/>
      <c r="E416" s="98" t="str">
        <f t="shared" si="72"/>
        <v/>
      </c>
      <c r="F416" s="117"/>
      <c r="G416" s="116" t="str">
        <f>IF(E416="","",IF(Temp!optSeasCoef=0,1,INDEX($C$2:$C$13,IF(MOD(COUNT($E$2:E416),seas_indx)=0,seas_indx,MOD(COUNT($E$2:E416),seas_indx)))))</f>
        <v/>
      </c>
      <c r="H416" s="97" t="str">
        <f>IFERROR(IF(Temp!fhor_indata=1,IF(COUNT($S$2:S416)&lt;=XobsHor,"in-sample",IF(AND(COUNT($S$2:S416)&lt;=XobsHor+XfHor,MOD(S415,XobsHor)&lt;XfHor),"out-sample","")),IF(ISBLANK(F416),"",IF(COUNT($F$2:F416)&lt;=XobsHor-XfHor,"in-sample","out-sample"))),"")</f>
        <v/>
      </c>
      <c r="I416" s="120" t="str">
        <f>IF(AND(ISBLANK(F415),H415="in-sample"),"",IF(AND(Temp!fhor_indata=1,H415="out-sample",H416="out-sample"),I415,IF(AND(ISBLANK(F416),H415="out-sample"),"",IF(AND(Temp!optSeasCoef=0,Temp!sts_add=1),IF(H415="in-sample",IF(Q415=bigT,((pCell/bigT)*F415)+((1-(pCell/bigT))*(I415+J415)),IF(OR(ISBLANK(F416),COUNT($F$2:F415)&lt;=pCell),F415,((pCell/COUNT($F$2:F415))*F415)+((1-(pCell/COUNT($F$2:F415)))*(I415+J415)))),I415),IF(AND(Temp!optSeasCoef=0,Temp!sts_multp=1),IF(H415="in-sample",IF(Q415=bigT,((pCell/bigT)*F415)+((1-(pCell/bigT))*(I415*J415)),IF(OR(ISBLANK(F416),COUNT(F$2:$F415)&lt;=pCell),F415,((pCell/COUNT($F$2:F415))*F415)+((1-(pCell/COUNT($F$2:F415)))*(I415*J415)))),I415),IF(Temp!sts_add=1,IF(H415="in-sample",IF(Q415=bigT,((pCell/bigT)*AX415)+((1-(pCell/bigT))*(I415+J415)),IF(OR(ISBLANK(F416),COUNT($AX$2:AX415)&lt;=pCell),AX415,((pCell/COUNT($AX$2:AX415))*AX415)+((1-(pCell/COUNT($AX$2:AX415)))*(I415+J415)))),I415),IF(H415="in-sample",IF(Q415=bigT,((pCell/bigT)*AX415)+((1-(pCell/bigT))*(I415*J415)),IF(OR(ISBLANK(F416),COUNT($AX$2:AX415)&lt;=pCell),AX415,((pCell/COUNT($AX$2:AX415))*AX415)+((1-(pCell/COUNT($AX$2:AX415)))*(I415*J415)))),I415)))))))</f>
        <v/>
      </c>
      <c r="J416" s="120" t="str">
        <f>IF(AND(ISBLANK(F415),H415="in-sample"),"",IF(AND(Temp!fhor_indata=1,H415="out-sample",H416="out-sample"),J415,IF(AND(ISBLANK(F416),H415="out-sample"),"",IF(AND(Temp!optSeasCoef=0,Temp!sts_add=1),IF(H415="in-sample",IF(Q415=bigT,((qCell/bigT)*(I416-I415))+((1-(qCell/bigT))*J415),IF(OR(ISBLANK(F416),COUNT($F$2:F415)&lt;=qCell),IF(COUNT($F$2:F415)=1,0,F415-F414),((qCell/COUNT($F$2:F415))*(I416-I415))+((1-(qCell/COUNT($F$2:F415)))*J415))),J415),IF(AND(Temp!optSeasCoef=0,Temp!sts_multp=1),IF(H415="in-sample",IF(Q415=bigT,((qCell/bigT)*(I416/I415))+((1-(qCell/bigT))*J415),IF(qCell=0,1,IF(OR(ISBLANK(F416),COUNT($F$2:F415)&lt;=qCell),IF(COUNT($F$2:F415)=1,1,F415/F414),((qCell/COUNT($F$2:F415))*(I416/I415))+((1-(qCell/COUNT($F$2:F415)))*J415)))),J415),IF(Temp!sts_add=1,IF(H415="in-sample",IF(Q415=bigT,((qCell/bigT)*(I416-I415))+((1-(qCell/bigT))*J415),IF(OR(ISBLANK(F416),COUNT($AX$2:AX415)&lt;=qCell),IF(COUNT($AX$2:AX415)=1,0,AX415-AX414),((qCell/COUNT($AX$2:AX415))*(I416-I415))+((1-(qCell/COUNT($AX$2:AX415)))*J415))),J415),IF(H415="in-sample",IF(Q415=bigT,((qCell/bigT)*(I416/I415))+((1-(qCell/bigT))*J415),IF(qCell=0,1,IF(OR(ISBLANK(F416),COUNT($AX$2:AX415)&lt;=qCell),IF(COUNT($AX$2:AX415)=1,1,AX415/AX414),((qCell/COUNT($AX$2:AX415))*(I416/I415))+((1-(qCell/COUNT($AX$2:AX415)))*J415)))),J415)))))))</f>
        <v/>
      </c>
      <c r="K416" s="120" t="str">
        <f>IF(H416="","",IF(AND(Temp!optSeasCoef=0,Temp!sts_add=1),IF(H416="out-sample",I416+(Q416*J416),I416+J416),IF(AND(Temp!optSeasCoef=0,Temp!sts_multp=1),IF(H416="out-sample",I416*(J416^Q416),I416*J416),IF(Temp!sts_add=1,IF(H416="out-sample",(I416+(Q416*J416))*G416,(I416+J416)*G416),IF(H416="out-sample",I416*(J416^Q416)*G416,I416*J416*G416)))))</f>
        <v/>
      </c>
      <c r="L416" s="116" t="str">
        <f t="shared" si="66"/>
        <v/>
      </c>
      <c r="M416" s="116" t="str">
        <f t="shared" si="67"/>
        <v/>
      </c>
      <c r="N416" s="116" t="str">
        <f t="shared" si="68"/>
        <v/>
      </c>
      <c r="O416" s="116" t="str">
        <f t="shared" si="69"/>
        <v/>
      </c>
      <c r="P416" s="116" t="str">
        <f t="shared" si="70"/>
        <v/>
      </c>
      <c r="Q416" s="94" t="str">
        <f>IF(AND(Temp!fhor_indata=1,ISBLANK(F416),H415="in-sample"),1,IF(AND(Temp!fhor_indata=1,H415="out-sample",Q415&lt;XfHor),Q415+1,IF(ISBLANK(F416),"",IF(AND(H416="out-sample",H415="in-sample"),1,IF(AND(H416="out-sample",H415="out-sample"),Q415+1,IF(ISNUMBER(Q415),Q415+1,1))))))</f>
        <v/>
      </c>
      <c r="R416" s="94" t="str">
        <f t="shared" si="71"/>
        <v/>
      </c>
      <c r="S416" s="94" t="str">
        <f>IF(Temp!fhor_indata=1,IF(S415=XobsHor,1,IF(COUNT($S$2:S415)&lt;=XobsHor,S415+1,IF(AND(COUNT($S$2:S415)&lt;=XobsHor+XfHor,IFERROR(MOD(S415,XobsHor)&lt;XfHor,FALSE)),S415+1,""))),IF(ISBLANK(F416),"",IF(S415=maxP,1,IF(S415&lt;maxP,S415+1,IF(COUNT($S$2:S416)&lt;=XobsHor,S415+1,"")))))</f>
        <v/>
      </c>
      <c r="T416" s="3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W416" s="122" t="str">
        <f t="shared" si="73"/>
        <v/>
      </c>
      <c r="AX416" s="123" t="str">
        <f t="shared" si="74"/>
        <v/>
      </c>
      <c r="AY416" s="124" t="str">
        <f t="shared" si="75"/>
        <v/>
      </c>
      <c r="AZ416" s="124" t="str">
        <f t="shared" si="76"/>
        <v/>
      </c>
      <c r="BF416" s="91"/>
    </row>
    <row r="417" spans="1:58" s="78" customFormat="1" ht="14.25" x14ac:dyDescent="0.2">
      <c r="A417" s="6"/>
      <c r="B417" s="6"/>
      <c r="C417" s="6"/>
      <c r="D417" s="3"/>
      <c r="E417" s="98" t="str">
        <f t="shared" si="72"/>
        <v/>
      </c>
      <c r="F417" s="117"/>
      <c r="G417" s="116" t="str">
        <f>IF(E417="","",IF(Temp!optSeasCoef=0,1,INDEX($C$2:$C$13,IF(MOD(COUNT($E$2:E417),seas_indx)=0,seas_indx,MOD(COUNT($E$2:E417),seas_indx)))))</f>
        <v/>
      </c>
      <c r="H417" s="97" t="str">
        <f>IFERROR(IF(Temp!fhor_indata=1,IF(COUNT($S$2:S417)&lt;=XobsHor,"in-sample",IF(AND(COUNT($S$2:S417)&lt;=XobsHor+XfHor,MOD(S416,XobsHor)&lt;XfHor),"out-sample","")),IF(ISBLANK(F417),"",IF(COUNT($F$2:F417)&lt;=XobsHor-XfHor,"in-sample","out-sample"))),"")</f>
        <v/>
      </c>
      <c r="I417" s="120" t="str">
        <f>IF(AND(ISBLANK(F416),H416="in-sample"),"",IF(AND(Temp!fhor_indata=1,H416="out-sample",H417="out-sample"),I416,IF(AND(ISBLANK(F417),H416="out-sample"),"",IF(AND(Temp!optSeasCoef=0,Temp!sts_add=1),IF(H416="in-sample",IF(Q416=bigT,((pCell/bigT)*F416)+((1-(pCell/bigT))*(I416+J416)),IF(OR(ISBLANK(F417),COUNT($F$2:F416)&lt;=pCell),F416,((pCell/COUNT($F$2:F416))*F416)+((1-(pCell/COUNT($F$2:F416)))*(I416+J416)))),I416),IF(AND(Temp!optSeasCoef=0,Temp!sts_multp=1),IF(H416="in-sample",IF(Q416=bigT,((pCell/bigT)*F416)+((1-(pCell/bigT))*(I416*J416)),IF(OR(ISBLANK(F417),COUNT(F$2:$F416)&lt;=pCell),F416,((pCell/COUNT($F$2:F416))*F416)+((1-(pCell/COUNT($F$2:F416)))*(I416*J416)))),I416),IF(Temp!sts_add=1,IF(H416="in-sample",IF(Q416=bigT,((pCell/bigT)*AX416)+((1-(pCell/bigT))*(I416+J416)),IF(OR(ISBLANK(F417),COUNT($AX$2:AX416)&lt;=pCell),AX416,((pCell/COUNT($AX$2:AX416))*AX416)+((1-(pCell/COUNT($AX$2:AX416)))*(I416+J416)))),I416),IF(H416="in-sample",IF(Q416=bigT,((pCell/bigT)*AX416)+((1-(pCell/bigT))*(I416*J416)),IF(OR(ISBLANK(F417),COUNT($AX$2:AX416)&lt;=pCell),AX416,((pCell/COUNT($AX$2:AX416))*AX416)+((1-(pCell/COUNT($AX$2:AX416)))*(I416*J416)))),I416)))))))</f>
        <v/>
      </c>
      <c r="J417" s="120" t="str">
        <f>IF(AND(ISBLANK(F416),H416="in-sample"),"",IF(AND(Temp!fhor_indata=1,H416="out-sample",H417="out-sample"),J416,IF(AND(ISBLANK(F417),H416="out-sample"),"",IF(AND(Temp!optSeasCoef=0,Temp!sts_add=1),IF(H416="in-sample",IF(Q416=bigT,((qCell/bigT)*(I417-I416))+((1-(qCell/bigT))*J416),IF(OR(ISBLANK(F417),COUNT($F$2:F416)&lt;=qCell),IF(COUNT($F$2:F416)=1,0,F416-F415),((qCell/COUNT($F$2:F416))*(I417-I416))+((1-(qCell/COUNT($F$2:F416)))*J416))),J416),IF(AND(Temp!optSeasCoef=0,Temp!sts_multp=1),IF(H416="in-sample",IF(Q416=bigT,((qCell/bigT)*(I417/I416))+((1-(qCell/bigT))*J416),IF(qCell=0,1,IF(OR(ISBLANK(F417),COUNT($F$2:F416)&lt;=qCell),IF(COUNT($F$2:F416)=1,1,F416/F415),((qCell/COUNT($F$2:F416))*(I417/I416))+((1-(qCell/COUNT($F$2:F416)))*J416)))),J416),IF(Temp!sts_add=1,IF(H416="in-sample",IF(Q416=bigT,((qCell/bigT)*(I417-I416))+((1-(qCell/bigT))*J416),IF(OR(ISBLANK(F417),COUNT($AX$2:AX416)&lt;=qCell),IF(COUNT($AX$2:AX416)=1,0,AX416-AX415),((qCell/COUNT($AX$2:AX416))*(I417-I416))+((1-(qCell/COUNT($AX$2:AX416)))*J416))),J416),IF(H416="in-sample",IF(Q416=bigT,((qCell/bigT)*(I417/I416))+((1-(qCell/bigT))*J416),IF(qCell=0,1,IF(OR(ISBLANK(F417),COUNT($AX$2:AX416)&lt;=qCell),IF(COUNT($AX$2:AX416)=1,1,AX416/AX415),((qCell/COUNT($AX$2:AX416))*(I417/I416))+((1-(qCell/COUNT($AX$2:AX416)))*J416)))),J416)))))))</f>
        <v/>
      </c>
      <c r="K417" s="120" t="str">
        <f>IF(H417="","",IF(AND(Temp!optSeasCoef=0,Temp!sts_add=1),IF(H417="out-sample",I417+(Q417*J417),I417+J417),IF(AND(Temp!optSeasCoef=0,Temp!sts_multp=1),IF(H417="out-sample",I417*(J417^Q417),I417*J417),IF(Temp!sts_add=1,IF(H417="out-sample",(I417+(Q417*J417))*G417,(I417+J417)*G417),IF(H417="out-sample",I417*(J417^Q417)*G417,I417*J417*G417)))))</f>
        <v/>
      </c>
      <c r="L417" s="116" t="str">
        <f t="shared" si="66"/>
        <v/>
      </c>
      <c r="M417" s="116" t="str">
        <f t="shared" si="67"/>
        <v/>
      </c>
      <c r="N417" s="116" t="str">
        <f t="shared" si="68"/>
        <v/>
      </c>
      <c r="O417" s="116" t="str">
        <f t="shared" si="69"/>
        <v/>
      </c>
      <c r="P417" s="116" t="str">
        <f t="shared" si="70"/>
        <v/>
      </c>
      <c r="Q417" s="94" t="str">
        <f>IF(AND(Temp!fhor_indata=1,ISBLANK(F417),H416="in-sample"),1,IF(AND(Temp!fhor_indata=1,H416="out-sample",Q416&lt;XfHor),Q416+1,IF(ISBLANK(F417),"",IF(AND(H417="out-sample",H416="in-sample"),1,IF(AND(H417="out-sample",H416="out-sample"),Q416+1,IF(ISNUMBER(Q416),Q416+1,1))))))</f>
        <v/>
      </c>
      <c r="R417" s="94" t="str">
        <f t="shared" si="71"/>
        <v/>
      </c>
      <c r="S417" s="94" t="str">
        <f>IF(Temp!fhor_indata=1,IF(S416=XobsHor,1,IF(COUNT($S$2:S416)&lt;=XobsHor,S416+1,IF(AND(COUNT($S$2:S416)&lt;=XobsHor+XfHor,IFERROR(MOD(S416,XobsHor)&lt;XfHor,FALSE)),S416+1,""))),IF(ISBLANK(F417),"",IF(S416=maxP,1,IF(S416&lt;maxP,S416+1,IF(COUNT($S$2:S417)&lt;=XobsHor,S416+1,"")))))</f>
        <v/>
      </c>
      <c r="T417" s="3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W417" s="122" t="str">
        <f t="shared" si="73"/>
        <v/>
      </c>
      <c r="AX417" s="123" t="str">
        <f t="shared" si="74"/>
        <v/>
      </c>
      <c r="AY417" s="124" t="str">
        <f t="shared" si="75"/>
        <v/>
      </c>
      <c r="AZ417" s="124" t="str">
        <f t="shared" si="76"/>
        <v/>
      </c>
      <c r="BF417" s="91"/>
    </row>
    <row r="418" spans="1:58" s="78" customFormat="1" ht="14.25" x14ac:dyDescent="0.2">
      <c r="A418" s="6"/>
      <c r="B418" s="6"/>
      <c r="C418" s="6"/>
      <c r="D418" s="3"/>
      <c r="E418" s="98" t="str">
        <f t="shared" si="72"/>
        <v/>
      </c>
      <c r="F418" s="117"/>
      <c r="G418" s="116" t="str">
        <f>IF(E418="","",IF(Temp!optSeasCoef=0,1,INDEX($C$2:$C$13,IF(MOD(COUNT($E$2:E418),seas_indx)=0,seas_indx,MOD(COUNT($E$2:E418),seas_indx)))))</f>
        <v/>
      </c>
      <c r="H418" s="97" t="str">
        <f>IFERROR(IF(Temp!fhor_indata=1,IF(COUNT($S$2:S418)&lt;=XobsHor,"in-sample",IF(AND(COUNT($S$2:S418)&lt;=XobsHor+XfHor,MOD(S417,XobsHor)&lt;XfHor),"out-sample","")),IF(ISBLANK(F418),"",IF(COUNT($F$2:F418)&lt;=XobsHor-XfHor,"in-sample","out-sample"))),"")</f>
        <v/>
      </c>
      <c r="I418" s="120" t="str">
        <f>IF(AND(ISBLANK(F417),H417="in-sample"),"",IF(AND(Temp!fhor_indata=1,H417="out-sample",H418="out-sample"),I417,IF(AND(ISBLANK(F418),H417="out-sample"),"",IF(AND(Temp!optSeasCoef=0,Temp!sts_add=1),IF(H417="in-sample",IF(Q417=bigT,((pCell/bigT)*F417)+((1-(pCell/bigT))*(I417+J417)),IF(OR(ISBLANK(F418),COUNT($F$2:F417)&lt;=pCell),F417,((pCell/COUNT($F$2:F417))*F417)+((1-(pCell/COUNT($F$2:F417)))*(I417+J417)))),I417),IF(AND(Temp!optSeasCoef=0,Temp!sts_multp=1),IF(H417="in-sample",IF(Q417=bigT,((pCell/bigT)*F417)+((1-(pCell/bigT))*(I417*J417)),IF(OR(ISBLANK(F418),COUNT(F$2:$F417)&lt;=pCell),F417,((pCell/COUNT($F$2:F417))*F417)+((1-(pCell/COUNT($F$2:F417)))*(I417*J417)))),I417),IF(Temp!sts_add=1,IF(H417="in-sample",IF(Q417=bigT,((pCell/bigT)*AX417)+((1-(pCell/bigT))*(I417+J417)),IF(OR(ISBLANK(F418),COUNT($AX$2:AX417)&lt;=pCell),AX417,((pCell/COUNT($AX$2:AX417))*AX417)+((1-(pCell/COUNT($AX$2:AX417)))*(I417+J417)))),I417),IF(H417="in-sample",IF(Q417=bigT,((pCell/bigT)*AX417)+((1-(pCell/bigT))*(I417*J417)),IF(OR(ISBLANK(F418),COUNT($AX$2:AX417)&lt;=pCell),AX417,((pCell/COUNT($AX$2:AX417))*AX417)+((1-(pCell/COUNT($AX$2:AX417)))*(I417*J417)))),I417)))))))</f>
        <v/>
      </c>
      <c r="J418" s="120" t="str">
        <f>IF(AND(ISBLANK(F417),H417="in-sample"),"",IF(AND(Temp!fhor_indata=1,H417="out-sample",H418="out-sample"),J417,IF(AND(ISBLANK(F418),H417="out-sample"),"",IF(AND(Temp!optSeasCoef=0,Temp!sts_add=1),IF(H417="in-sample",IF(Q417=bigT,((qCell/bigT)*(I418-I417))+((1-(qCell/bigT))*J417),IF(OR(ISBLANK(F418),COUNT($F$2:F417)&lt;=qCell),IF(COUNT($F$2:F417)=1,0,F417-F416),((qCell/COUNT($F$2:F417))*(I418-I417))+((1-(qCell/COUNT($F$2:F417)))*J417))),J417),IF(AND(Temp!optSeasCoef=0,Temp!sts_multp=1),IF(H417="in-sample",IF(Q417=bigT,((qCell/bigT)*(I418/I417))+((1-(qCell/bigT))*J417),IF(qCell=0,1,IF(OR(ISBLANK(F418),COUNT($F$2:F417)&lt;=qCell),IF(COUNT($F$2:F417)=1,1,F417/F416),((qCell/COUNT($F$2:F417))*(I418/I417))+((1-(qCell/COUNT($F$2:F417)))*J417)))),J417),IF(Temp!sts_add=1,IF(H417="in-sample",IF(Q417=bigT,((qCell/bigT)*(I418-I417))+((1-(qCell/bigT))*J417),IF(OR(ISBLANK(F418),COUNT($AX$2:AX417)&lt;=qCell),IF(COUNT($AX$2:AX417)=1,0,AX417-AX416),((qCell/COUNT($AX$2:AX417))*(I418-I417))+((1-(qCell/COUNT($AX$2:AX417)))*J417))),J417),IF(H417="in-sample",IF(Q417=bigT,((qCell/bigT)*(I418/I417))+((1-(qCell/bigT))*J417),IF(qCell=0,1,IF(OR(ISBLANK(F418),COUNT($AX$2:AX417)&lt;=qCell),IF(COUNT($AX$2:AX417)=1,1,AX417/AX416),((qCell/COUNT($AX$2:AX417))*(I418/I417))+((1-(qCell/COUNT($AX$2:AX417)))*J417)))),J417)))))))</f>
        <v/>
      </c>
      <c r="K418" s="120" t="str">
        <f>IF(H418="","",IF(AND(Temp!optSeasCoef=0,Temp!sts_add=1),IF(H418="out-sample",I418+(Q418*J418),I418+J418),IF(AND(Temp!optSeasCoef=0,Temp!sts_multp=1),IF(H418="out-sample",I418*(J418^Q418),I418*J418),IF(Temp!sts_add=1,IF(H418="out-sample",(I418+(Q418*J418))*G418,(I418+J418)*G418),IF(H418="out-sample",I418*(J418^Q418)*G418,I418*J418*G418)))))</f>
        <v/>
      </c>
      <c r="L418" s="116" t="str">
        <f t="shared" si="66"/>
        <v/>
      </c>
      <c r="M418" s="116" t="str">
        <f t="shared" si="67"/>
        <v/>
      </c>
      <c r="N418" s="116" t="str">
        <f t="shared" si="68"/>
        <v/>
      </c>
      <c r="O418" s="116" t="str">
        <f t="shared" si="69"/>
        <v/>
      </c>
      <c r="P418" s="116" t="str">
        <f t="shared" si="70"/>
        <v/>
      </c>
      <c r="Q418" s="94" t="str">
        <f>IF(AND(Temp!fhor_indata=1,ISBLANK(F418),H417="in-sample"),1,IF(AND(Temp!fhor_indata=1,H417="out-sample",Q417&lt;XfHor),Q417+1,IF(ISBLANK(F418),"",IF(AND(H418="out-sample",H417="in-sample"),1,IF(AND(H418="out-sample",H417="out-sample"),Q417+1,IF(ISNUMBER(Q417),Q417+1,1))))))</f>
        <v/>
      </c>
      <c r="R418" s="94" t="str">
        <f t="shared" si="71"/>
        <v/>
      </c>
      <c r="S418" s="94" t="str">
        <f>IF(Temp!fhor_indata=1,IF(S417=XobsHor,1,IF(COUNT($S$2:S417)&lt;=XobsHor,S417+1,IF(AND(COUNT($S$2:S417)&lt;=XobsHor+XfHor,IFERROR(MOD(S417,XobsHor)&lt;XfHor,FALSE)),S417+1,""))),IF(ISBLANK(F418),"",IF(S417=maxP,1,IF(S417&lt;maxP,S417+1,IF(COUNT($S$2:S418)&lt;=XobsHor,S417+1,"")))))</f>
        <v/>
      </c>
      <c r="T418" s="3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W418" s="122" t="str">
        <f t="shared" si="73"/>
        <v/>
      </c>
      <c r="AX418" s="123" t="str">
        <f t="shared" si="74"/>
        <v/>
      </c>
      <c r="AY418" s="124" t="str">
        <f t="shared" si="75"/>
        <v/>
      </c>
      <c r="AZ418" s="124" t="str">
        <f t="shared" si="76"/>
        <v/>
      </c>
      <c r="BF418" s="91"/>
    </row>
    <row r="419" spans="1:58" s="78" customFormat="1" ht="14.25" x14ac:dyDescent="0.2">
      <c r="A419" s="6"/>
      <c r="B419" s="6"/>
      <c r="C419" s="6"/>
      <c r="D419" s="3"/>
      <c r="E419" s="98" t="str">
        <f t="shared" si="72"/>
        <v/>
      </c>
      <c r="F419" s="117"/>
      <c r="G419" s="116" t="str">
        <f>IF(E419="","",IF(Temp!optSeasCoef=0,1,INDEX($C$2:$C$13,IF(MOD(COUNT($E$2:E419),seas_indx)=0,seas_indx,MOD(COUNT($E$2:E419),seas_indx)))))</f>
        <v/>
      </c>
      <c r="H419" s="97" t="str">
        <f>IFERROR(IF(Temp!fhor_indata=1,IF(COUNT($S$2:S419)&lt;=XobsHor,"in-sample",IF(AND(COUNT($S$2:S419)&lt;=XobsHor+XfHor,MOD(S418,XobsHor)&lt;XfHor),"out-sample","")),IF(ISBLANK(F419),"",IF(COUNT($F$2:F419)&lt;=XobsHor-XfHor,"in-sample","out-sample"))),"")</f>
        <v/>
      </c>
      <c r="I419" s="120" t="str">
        <f>IF(AND(ISBLANK(F418),H418="in-sample"),"",IF(AND(Temp!fhor_indata=1,H418="out-sample",H419="out-sample"),I418,IF(AND(ISBLANK(F419),H418="out-sample"),"",IF(AND(Temp!optSeasCoef=0,Temp!sts_add=1),IF(H418="in-sample",IF(Q418=bigT,((pCell/bigT)*F418)+((1-(pCell/bigT))*(I418+J418)),IF(OR(ISBLANK(F419),COUNT($F$2:F418)&lt;=pCell),F418,((pCell/COUNT($F$2:F418))*F418)+((1-(pCell/COUNT($F$2:F418)))*(I418+J418)))),I418),IF(AND(Temp!optSeasCoef=0,Temp!sts_multp=1),IF(H418="in-sample",IF(Q418=bigT,((pCell/bigT)*F418)+((1-(pCell/bigT))*(I418*J418)),IF(OR(ISBLANK(F419),COUNT(F$2:$F418)&lt;=pCell),F418,((pCell/COUNT($F$2:F418))*F418)+((1-(pCell/COUNT($F$2:F418)))*(I418*J418)))),I418),IF(Temp!sts_add=1,IF(H418="in-sample",IF(Q418=bigT,((pCell/bigT)*AX418)+((1-(pCell/bigT))*(I418+J418)),IF(OR(ISBLANK(F419),COUNT($AX$2:AX418)&lt;=pCell),AX418,((pCell/COUNT($AX$2:AX418))*AX418)+((1-(pCell/COUNT($AX$2:AX418)))*(I418+J418)))),I418),IF(H418="in-sample",IF(Q418=bigT,((pCell/bigT)*AX418)+((1-(pCell/bigT))*(I418*J418)),IF(OR(ISBLANK(F419),COUNT($AX$2:AX418)&lt;=pCell),AX418,((pCell/COUNT($AX$2:AX418))*AX418)+((1-(pCell/COUNT($AX$2:AX418)))*(I418*J418)))),I418)))))))</f>
        <v/>
      </c>
      <c r="J419" s="120" t="str">
        <f>IF(AND(ISBLANK(F418),H418="in-sample"),"",IF(AND(Temp!fhor_indata=1,H418="out-sample",H419="out-sample"),J418,IF(AND(ISBLANK(F419),H418="out-sample"),"",IF(AND(Temp!optSeasCoef=0,Temp!sts_add=1),IF(H418="in-sample",IF(Q418=bigT,((qCell/bigT)*(I419-I418))+((1-(qCell/bigT))*J418),IF(OR(ISBLANK(F419),COUNT($F$2:F418)&lt;=qCell),IF(COUNT($F$2:F418)=1,0,F418-F417),((qCell/COUNT($F$2:F418))*(I419-I418))+((1-(qCell/COUNT($F$2:F418)))*J418))),J418),IF(AND(Temp!optSeasCoef=0,Temp!sts_multp=1),IF(H418="in-sample",IF(Q418=bigT,((qCell/bigT)*(I419/I418))+((1-(qCell/bigT))*J418),IF(qCell=0,1,IF(OR(ISBLANK(F419),COUNT($F$2:F418)&lt;=qCell),IF(COUNT($F$2:F418)=1,1,F418/F417),((qCell/COUNT($F$2:F418))*(I419/I418))+((1-(qCell/COUNT($F$2:F418)))*J418)))),J418),IF(Temp!sts_add=1,IF(H418="in-sample",IF(Q418=bigT,((qCell/bigT)*(I419-I418))+((1-(qCell/bigT))*J418),IF(OR(ISBLANK(F419),COUNT($AX$2:AX418)&lt;=qCell),IF(COUNT($AX$2:AX418)=1,0,AX418-AX417),((qCell/COUNT($AX$2:AX418))*(I419-I418))+((1-(qCell/COUNT($AX$2:AX418)))*J418))),J418),IF(H418="in-sample",IF(Q418=bigT,((qCell/bigT)*(I419/I418))+((1-(qCell/bigT))*J418),IF(qCell=0,1,IF(OR(ISBLANK(F419),COUNT($AX$2:AX418)&lt;=qCell),IF(COUNT($AX$2:AX418)=1,1,AX418/AX417),((qCell/COUNT($AX$2:AX418))*(I419/I418))+((1-(qCell/COUNT($AX$2:AX418)))*J418)))),J418)))))))</f>
        <v/>
      </c>
      <c r="K419" s="120" t="str">
        <f>IF(H419="","",IF(AND(Temp!optSeasCoef=0,Temp!sts_add=1),IF(H419="out-sample",I419+(Q419*J419),I419+J419),IF(AND(Temp!optSeasCoef=0,Temp!sts_multp=1),IF(H419="out-sample",I419*(J419^Q419),I419*J419),IF(Temp!sts_add=1,IF(H419="out-sample",(I419+(Q419*J419))*G419,(I419+J419)*G419),IF(H419="out-sample",I419*(J419^Q419)*G419,I419*J419*G419)))))</f>
        <v/>
      </c>
      <c r="L419" s="116" t="str">
        <f t="shared" si="66"/>
        <v/>
      </c>
      <c r="M419" s="116" t="str">
        <f t="shared" si="67"/>
        <v/>
      </c>
      <c r="N419" s="116" t="str">
        <f t="shared" si="68"/>
        <v/>
      </c>
      <c r="O419" s="116" t="str">
        <f t="shared" si="69"/>
        <v/>
      </c>
      <c r="P419" s="116" t="str">
        <f t="shared" si="70"/>
        <v/>
      </c>
      <c r="Q419" s="94" t="str">
        <f>IF(AND(Temp!fhor_indata=1,ISBLANK(F419),H418="in-sample"),1,IF(AND(Temp!fhor_indata=1,H418="out-sample",Q418&lt;XfHor),Q418+1,IF(ISBLANK(F419),"",IF(AND(H419="out-sample",H418="in-sample"),1,IF(AND(H419="out-sample",H418="out-sample"),Q418+1,IF(ISNUMBER(Q418),Q418+1,1))))))</f>
        <v/>
      </c>
      <c r="R419" s="94" t="str">
        <f t="shared" si="71"/>
        <v/>
      </c>
      <c r="S419" s="94" t="str">
        <f>IF(Temp!fhor_indata=1,IF(S418=XobsHor,1,IF(COUNT($S$2:S418)&lt;=XobsHor,S418+1,IF(AND(COUNT($S$2:S418)&lt;=XobsHor+XfHor,IFERROR(MOD(S418,XobsHor)&lt;XfHor,FALSE)),S418+1,""))),IF(ISBLANK(F419),"",IF(S418=maxP,1,IF(S418&lt;maxP,S418+1,IF(COUNT($S$2:S419)&lt;=XobsHor,S418+1,"")))))</f>
        <v/>
      </c>
      <c r="T419" s="3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W419" s="122" t="str">
        <f t="shared" si="73"/>
        <v/>
      </c>
      <c r="AX419" s="123" t="str">
        <f t="shared" si="74"/>
        <v/>
      </c>
      <c r="AY419" s="124" t="str">
        <f t="shared" si="75"/>
        <v/>
      </c>
      <c r="AZ419" s="124" t="str">
        <f t="shared" si="76"/>
        <v/>
      </c>
      <c r="BF419" s="91"/>
    </row>
    <row r="420" spans="1:58" s="78" customFormat="1" ht="14.25" x14ac:dyDescent="0.2">
      <c r="A420" s="6"/>
      <c r="B420" s="6"/>
      <c r="C420" s="6"/>
      <c r="D420" s="3"/>
      <c r="E420" s="98" t="str">
        <f t="shared" si="72"/>
        <v/>
      </c>
      <c r="F420" s="117"/>
      <c r="G420" s="116" t="str">
        <f>IF(E420="","",IF(Temp!optSeasCoef=0,1,INDEX($C$2:$C$13,IF(MOD(COUNT($E$2:E420),seas_indx)=0,seas_indx,MOD(COUNT($E$2:E420),seas_indx)))))</f>
        <v/>
      </c>
      <c r="H420" s="97" t="str">
        <f>IFERROR(IF(Temp!fhor_indata=1,IF(COUNT($S$2:S420)&lt;=XobsHor,"in-sample",IF(AND(COUNT($S$2:S420)&lt;=XobsHor+XfHor,MOD(S419,XobsHor)&lt;XfHor),"out-sample","")),IF(ISBLANK(F420),"",IF(COUNT($F$2:F420)&lt;=XobsHor-XfHor,"in-sample","out-sample"))),"")</f>
        <v/>
      </c>
      <c r="I420" s="120" t="str">
        <f>IF(AND(ISBLANK(F419),H419="in-sample"),"",IF(AND(Temp!fhor_indata=1,H419="out-sample",H420="out-sample"),I419,IF(AND(ISBLANK(F420),H419="out-sample"),"",IF(AND(Temp!optSeasCoef=0,Temp!sts_add=1),IF(H419="in-sample",IF(Q419=bigT,((pCell/bigT)*F419)+((1-(pCell/bigT))*(I419+J419)),IF(OR(ISBLANK(F420),COUNT($F$2:F419)&lt;=pCell),F419,((pCell/COUNT($F$2:F419))*F419)+((1-(pCell/COUNT($F$2:F419)))*(I419+J419)))),I419),IF(AND(Temp!optSeasCoef=0,Temp!sts_multp=1),IF(H419="in-sample",IF(Q419=bigT,((pCell/bigT)*F419)+((1-(pCell/bigT))*(I419*J419)),IF(OR(ISBLANK(F420),COUNT(F$2:$F419)&lt;=pCell),F419,((pCell/COUNT($F$2:F419))*F419)+((1-(pCell/COUNT($F$2:F419)))*(I419*J419)))),I419),IF(Temp!sts_add=1,IF(H419="in-sample",IF(Q419=bigT,((pCell/bigT)*AX419)+((1-(pCell/bigT))*(I419+J419)),IF(OR(ISBLANK(F420),COUNT($AX$2:AX419)&lt;=pCell),AX419,((pCell/COUNT($AX$2:AX419))*AX419)+((1-(pCell/COUNT($AX$2:AX419)))*(I419+J419)))),I419),IF(H419="in-sample",IF(Q419=bigT,((pCell/bigT)*AX419)+((1-(pCell/bigT))*(I419*J419)),IF(OR(ISBLANK(F420),COUNT($AX$2:AX419)&lt;=pCell),AX419,((pCell/COUNT($AX$2:AX419))*AX419)+((1-(pCell/COUNT($AX$2:AX419)))*(I419*J419)))),I419)))))))</f>
        <v/>
      </c>
      <c r="J420" s="120" t="str">
        <f>IF(AND(ISBLANK(F419),H419="in-sample"),"",IF(AND(Temp!fhor_indata=1,H419="out-sample",H420="out-sample"),J419,IF(AND(ISBLANK(F420),H419="out-sample"),"",IF(AND(Temp!optSeasCoef=0,Temp!sts_add=1),IF(H419="in-sample",IF(Q419=bigT,((qCell/bigT)*(I420-I419))+((1-(qCell/bigT))*J419),IF(OR(ISBLANK(F420),COUNT($F$2:F419)&lt;=qCell),IF(COUNT($F$2:F419)=1,0,F419-F418),((qCell/COUNT($F$2:F419))*(I420-I419))+((1-(qCell/COUNT($F$2:F419)))*J419))),J419),IF(AND(Temp!optSeasCoef=0,Temp!sts_multp=1),IF(H419="in-sample",IF(Q419=bigT,((qCell/bigT)*(I420/I419))+((1-(qCell/bigT))*J419),IF(qCell=0,1,IF(OR(ISBLANK(F420),COUNT($F$2:F419)&lt;=qCell),IF(COUNT($F$2:F419)=1,1,F419/F418),((qCell/COUNT($F$2:F419))*(I420/I419))+((1-(qCell/COUNT($F$2:F419)))*J419)))),J419),IF(Temp!sts_add=1,IF(H419="in-sample",IF(Q419=bigT,((qCell/bigT)*(I420-I419))+((1-(qCell/bigT))*J419),IF(OR(ISBLANK(F420),COUNT($AX$2:AX419)&lt;=qCell),IF(COUNT($AX$2:AX419)=1,0,AX419-AX418),((qCell/COUNT($AX$2:AX419))*(I420-I419))+((1-(qCell/COUNT($AX$2:AX419)))*J419))),J419),IF(H419="in-sample",IF(Q419=bigT,((qCell/bigT)*(I420/I419))+((1-(qCell/bigT))*J419),IF(qCell=0,1,IF(OR(ISBLANK(F420),COUNT($AX$2:AX419)&lt;=qCell),IF(COUNT($AX$2:AX419)=1,1,AX419/AX418),((qCell/COUNT($AX$2:AX419))*(I420/I419))+((1-(qCell/COUNT($AX$2:AX419)))*J419)))),J419)))))))</f>
        <v/>
      </c>
      <c r="K420" s="120" t="str">
        <f>IF(H420="","",IF(AND(Temp!optSeasCoef=0,Temp!sts_add=1),IF(H420="out-sample",I420+(Q420*J420),I420+J420),IF(AND(Temp!optSeasCoef=0,Temp!sts_multp=1),IF(H420="out-sample",I420*(J420^Q420),I420*J420),IF(Temp!sts_add=1,IF(H420="out-sample",(I420+(Q420*J420))*G420,(I420+J420)*G420),IF(H420="out-sample",I420*(J420^Q420)*G420,I420*J420*G420)))))</f>
        <v/>
      </c>
      <c r="L420" s="116" t="str">
        <f t="shared" si="66"/>
        <v/>
      </c>
      <c r="M420" s="116" t="str">
        <f t="shared" si="67"/>
        <v/>
      </c>
      <c r="N420" s="116" t="str">
        <f t="shared" si="68"/>
        <v/>
      </c>
      <c r="O420" s="116" t="str">
        <f t="shared" si="69"/>
        <v/>
      </c>
      <c r="P420" s="116" t="str">
        <f t="shared" si="70"/>
        <v/>
      </c>
      <c r="Q420" s="94" t="str">
        <f>IF(AND(Temp!fhor_indata=1,ISBLANK(F420),H419="in-sample"),1,IF(AND(Temp!fhor_indata=1,H419="out-sample",Q419&lt;XfHor),Q419+1,IF(ISBLANK(F420),"",IF(AND(H420="out-sample",H419="in-sample"),1,IF(AND(H420="out-sample",H419="out-sample"),Q419+1,IF(ISNUMBER(Q419),Q419+1,1))))))</f>
        <v/>
      </c>
      <c r="R420" s="94" t="str">
        <f t="shared" si="71"/>
        <v/>
      </c>
      <c r="S420" s="94" t="str">
        <f>IF(Temp!fhor_indata=1,IF(S419=XobsHor,1,IF(COUNT($S$2:S419)&lt;=XobsHor,S419+1,IF(AND(COUNT($S$2:S419)&lt;=XobsHor+XfHor,IFERROR(MOD(S419,XobsHor)&lt;XfHor,FALSE)),S419+1,""))),IF(ISBLANK(F420),"",IF(S419=maxP,1,IF(S419&lt;maxP,S419+1,IF(COUNT($S$2:S420)&lt;=XobsHor,S419+1,"")))))</f>
        <v/>
      </c>
      <c r="T420" s="3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W420" s="122" t="str">
        <f t="shared" si="73"/>
        <v/>
      </c>
      <c r="AX420" s="123" t="str">
        <f t="shared" si="74"/>
        <v/>
      </c>
      <c r="AY420" s="124" t="str">
        <f t="shared" si="75"/>
        <v/>
      </c>
      <c r="AZ420" s="124" t="str">
        <f t="shared" si="76"/>
        <v/>
      </c>
      <c r="BF420" s="91"/>
    </row>
    <row r="421" spans="1:58" s="78" customFormat="1" ht="14.25" x14ac:dyDescent="0.2">
      <c r="A421" s="6"/>
      <c r="B421" s="6"/>
      <c r="C421" s="6"/>
      <c r="D421" s="3"/>
      <c r="E421" s="98" t="str">
        <f t="shared" si="72"/>
        <v/>
      </c>
      <c r="F421" s="117"/>
      <c r="G421" s="116" t="str">
        <f>IF(E421="","",IF(Temp!optSeasCoef=0,1,INDEX($C$2:$C$13,IF(MOD(COUNT($E$2:E421),seas_indx)=0,seas_indx,MOD(COUNT($E$2:E421),seas_indx)))))</f>
        <v/>
      </c>
      <c r="H421" s="97" t="str">
        <f>IFERROR(IF(Temp!fhor_indata=1,IF(COUNT($S$2:S421)&lt;=XobsHor,"in-sample",IF(AND(COUNT($S$2:S421)&lt;=XobsHor+XfHor,MOD(S420,XobsHor)&lt;XfHor),"out-sample","")),IF(ISBLANK(F421),"",IF(COUNT($F$2:F421)&lt;=XobsHor-XfHor,"in-sample","out-sample"))),"")</f>
        <v/>
      </c>
      <c r="I421" s="120" t="str">
        <f>IF(AND(ISBLANK(F420),H420="in-sample"),"",IF(AND(Temp!fhor_indata=1,H420="out-sample",H421="out-sample"),I420,IF(AND(ISBLANK(F421),H420="out-sample"),"",IF(AND(Temp!optSeasCoef=0,Temp!sts_add=1),IF(H420="in-sample",IF(Q420=bigT,((pCell/bigT)*F420)+((1-(pCell/bigT))*(I420+J420)),IF(OR(ISBLANK(F421),COUNT($F$2:F420)&lt;=pCell),F420,((pCell/COUNT($F$2:F420))*F420)+((1-(pCell/COUNT($F$2:F420)))*(I420+J420)))),I420),IF(AND(Temp!optSeasCoef=0,Temp!sts_multp=1),IF(H420="in-sample",IF(Q420=bigT,((pCell/bigT)*F420)+((1-(pCell/bigT))*(I420*J420)),IF(OR(ISBLANK(F421),COUNT(F$2:$F420)&lt;=pCell),F420,((pCell/COUNT($F$2:F420))*F420)+((1-(pCell/COUNT($F$2:F420)))*(I420*J420)))),I420),IF(Temp!sts_add=1,IF(H420="in-sample",IF(Q420=bigT,((pCell/bigT)*AX420)+((1-(pCell/bigT))*(I420+J420)),IF(OR(ISBLANK(F421),COUNT($AX$2:AX420)&lt;=pCell),AX420,((pCell/COUNT($AX$2:AX420))*AX420)+((1-(pCell/COUNT($AX$2:AX420)))*(I420+J420)))),I420),IF(H420="in-sample",IF(Q420=bigT,((pCell/bigT)*AX420)+((1-(pCell/bigT))*(I420*J420)),IF(OR(ISBLANK(F421),COUNT($AX$2:AX420)&lt;=pCell),AX420,((pCell/COUNT($AX$2:AX420))*AX420)+((1-(pCell/COUNT($AX$2:AX420)))*(I420*J420)))),I420)))))))</f>
        <v/>
      </c>
      <c r="J421" s="120" t="str">
        <f>IF(AND(ISBLANK(F420),H420="in-sample"),"",IF(AND(Temp!fhor_indata=1,H420="out-sample",H421="out-sample"),J420,IF(AND(ISBLANK(F421),H420="out-sample"),"",IF(AND(Temp!optSeasCoef=0,Temp!sts_add=1),IF(H420="in-sample",IF(Q420=bigT,((qCell/bigT)*(I421-I420))+((1-(qCell/bigT))*J420),IF(OR(ISBLANK(F421),COUNT($F$2:F420)&lt;=qCell),IF(COUNT($F$2:F420)=1,0,F420-F419),((qCell/COUNT($F$2:F420))*(I421-I420))+((1-(qCell/COUNT($F$2:F420)))*J420))),J420),IF(AND(Temp!optSeasCoef=0,Temp!sts_multp=1),IF(H420="in-sample",IF(Q420=bigT,((qCell/bigT)*(I421/I420))+((1-(qCell/bigT))*J420),IF(qCell=0,1,IF(OR(ISBLANK(F421),COUNT($F$2:F420)&lt;=qCell),IF(COUNT($F$2:F420)=1,1,F420/F419),((qCell/COUNT($F$2:F420))*(I421/I420))+((1-(qCell/COUNT($F$2:F420)))*J420)))),J420),IF(Temp!sts_add=1,IF(H420="in-sample",IF(Q420=bigT,((qCell/bigT)*(I421-I420))+((1-(qCell/bigT))*J420),IF(OR(ISBLANK(F421),COUNT($AX$2:AX420)&lt;=qCell),IF(COUNT($AX$2:AX420)=1,0,AX420-AX419),((qCell/COUNT($AX$2:AX420))*(I421-I420))+((1-(qCell/COUNT($AX$2:AX420)))*J420))),J420),IF(H420="in-sample",IF(Q420=bigT,((qCell/bigT)*(I421/I420))+((1-(qCell/bigT))*J420),IF(qCell=0,1,IF(OR(ISBLANK(F421),COUNT($AX$2:AX420)&lt;=qCell),IF(COUNT($AX$2:AX420)=1,1,AX420/AX419),((qCell/COUNT($AX$2:AX420))*(I421/I420))+((1-(qCell/COUNT($AX$2:AX420)))*J420)))),J420)))))))</f>
        <v/>
      </c>
      <c r="K421" s="120" t="str">
        <f>IF(H421="","",IF(AND(Temp!optSeasCoef=0,Temp!sts_add=1),IF(H421="out-sample",I421+(Q421*J421),I421+J421),IF(AND(Temp!optSeasCoef=0,Temp!sts_multp=1),IF(H421="out-sample",I421*(J421^Q421),I421*J421),IF(Temp!sts_add=1,IF(H421="out-sample",(I421+(Q421*J421))*G421,(I421+J421)*G421),IF(H421="out-sample",I421*(J421^Q421)*G421,I421*J421*G421)))))</f>
        <v/>
      </c>
      <c r="L421" s="116" t="str">
        <f t="shared" si="66"/>
        <v/>
      </c>
      <c r="M421" s="116" t="str">
        <f t="shared" si="67"/>
        <v/>
      </c>
      <c r="N421" s="116" t="str">
        <f t="shared" si="68"/>
        <v/>
      </c>
      <c r="O421" s="116" t="str">
        <f t="shared" si="69"/>
        <v/>
      </c>
      <c r="P421" s="116" t="str">
        <f t="shared" si="70"/>
        <v/>
      </c>
      <c r="Q421" s="94" t="str">
        <f>IF(AND(Temp!fhor_indata=1,ISBLANK(F421),H420="in-sample"),1,IF(AND(Temp!fhor_indata=1,H420="out-sample",Q420&lt;XfHor),Q420+1,IF(ISBLANK(F421),"",IF(AND(H421="out-sample",H420="in-sample"),1,IF(AND(H421="out-sample",H420="out-sample"),Q420+1,IF(ISNUMBER(Q420),Q420+1,1))))))</f>
        <v/>
      </c>
      <c r="R421" s="94" t="str">
        <f t="shared" si="71"/>
        <v/>
      </c>
      <c r="S421" s="94" t="str">
        <f>IF(Temp!fhor_indata=1,IF(S420=XobsHor,1,IF(COUNT($S$2:S420)&lt;=XobsHor,S420+1,IF(AND(COUNT($S$2:S420)&lt;=XobsHor+XfHor,IFERROR(MOD(S420,XobsHor)&lt;XfHor,FALSE)),S420+1,""))),IF(ISBLANK(F421),"",IF(S420=maxP,1,IF(S420&lt;maxP,S420+1,IF(COUNT($S$2:S421)&lt;=XobsHor,S420+1,"")))))</f>
        <v/>
      </c>
      <c r="T421" s="3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W421" s="122" t="str">
        <f t="shared" si="73"/>
        <v/>
      </c>
      <c r="AX421" s="123" t="str">
        <f t="shared" si="74"/>
        <v/>
      </c>
      <c r="AY421" s="124" t="str">
        <f t="shared" si="75"/>
        <v/>
      </c>
      <c r="AZ421" s="124" t="str">
        <f t="shared" si="76"/>
        <v/>
      </c>
      <c r="BF421" s="91"/>
    </row>
    <row r="422" spans="1:58" s="78" customFormat="1" ht="14.25" x14ac:dyDescent="0.2">
      <c r="A422" s="6"/>
      <c r="B422" s="6"/>
      <c r="C422" s="6"/>
      <c r="D422" s="3"/>
      <c r="E422" s="98" t="str">
        <f t="shared" si="72"/>
        <v/>
      </c>
      <c r="F422" s="117"/>
      <c r="G422" s="116" t="str">
        <f>IF(E422="","",IF(Temp!optSeasCoef=0,1,INDEX($C$2:$C$13,IF(MOD(COUNT($E$2:E422),seas_indx)=0,seas_indx,MOD(COUNT($E$2:E422),seas_indx)))))</f>
        <v/>
      </c>
      <c r="H422" s="97" t="str">
        <f>IFERROR(IF(Temp!fhor_indata=1,IF(COUNT($S$2:S422)&lt;=XobsHor,"in-sample",IF(AND(COUNT($S$2:S422)&lt;=XobsHor+XfHor,MOD(S421,XobsHor)&lt;XfHor),"out-sample","")),IF(ISBLANK(F422),"",IF(COUNT($F$2:F422)&lt;=XobsHor-XfHor,"in-sample","out-sample"))),"")</f>
        <v/>
      </c>
      <c r="I422" s="120" t="str">
        <f>IF(AND(ISBLANK(F421),H421="in-sample"),"",IF(AND(Temp!fhor_indata=1,H421="out-sample",H422="out-sample"),I421,IF(AND(ISBLANK(F422),H421="out-sample"),"",IF(AND(Temp!optSeasCoef=0,Temp!sts_add=1),IF(H421="in-sample",IF(Q421=bigT,((pCell/bigT)*F421)+((1-(pCell/bigT))*(I421+J421)),IF(OR(ISBLANK(F422),COUNT($F$2:F421)&lt;=pCell),F421,((pCell/COUNT($F$2:F421))*F421)+((1-(pCell/COUNT($F$2:F421)))*(I421+J421)))),I421),IF(AND(Temp!optSeasCoef=0,Temp!sts_multp=1),IF(H421="in-sample",IF(Q421=bigT,((pCell/bigT)*F421)+((1-(pCell/bigT))*(I421*J421)),IF(OR(ISBLANK(F422),COUNT(F$2:$F421)&lt;=pCell),F421,((pCell/COUNT($F$2:F421))*F421)+((1-(pCell/COUNT($F$2:F421)))*(I421*J421)))),I421),IF(Temp!sts_add=1,IF(H421="in-sample",IF(Q421=bigT,((pCell/bigT)*AX421)+((1-(pCell/bigT))*(I421+J421)),IF(OR(ISBLANK(F422),COUNT($AX$2:AX421)&lt;=pCell),AX421,((pCell/COUNT($AX$2:AX421))*AX421)+((1-(pCell/COUNT($AX$2:AX421)))*(I421+J421)))),I421),IF(H421="in-sample",IF(Q421=bigT,((pCell/bigT)*AX421)+((1-(pCell/bigT))*(I421*J421)),IF(OR(ISBLANK(F422),COUNT($AX$2:AX421)&lt;=pCell),AX421,((pCell/COUNT($AX$2:AX421))*AX421)+((1-(pCell/COUNT($AX$2:AX421)))*(I421*J421)))),I421)))))))</f>
        <v/>
      </c>
      <c r="J422" s="120" t="str">
        <f>IF(AND(ISBLANK(F421),H421="in-sample"),"",IF(AND(Temp!fhor_indata=1,H421="out-sample",H422="out-sample"),J421,IF(AND(ISBLANK(F422),H421="out-sample"),"",IF(AND(Temp!optSeasCoef=0,Temp!sts_add=1),IF(H421="in-sample",IF(Q421=bigT,((qCell/bigT)*(I422-I421))+((1-(qCell/bigT))*J421),IF(OR(ISBLANK(F422),COUNT($F$2:F421)&lt;=qCell),IF(COUNT($F$2:F421)=1,0,F421-F420),((qCell/COUNT($F$2:F421))*(I422-I421))+((1-(qCell/COUNT($F$2:F421)))*J421))),J421),IF(AND(Temp!optSeasCoef=0,Temp!sts_multp=1),IF(H421="in-sample",IF(Q421=bigT,((qCell/bigT)*(I422/I421))+((1-(qCell/bigT))*J421),IF(qCell=0,1,IF(OR(ISBLANK(F422),COUNT($F$2:F421)&lt;=qCell),IF(COUNT($F$2:F421)=1,1,F421/F420),((qCell/COUNT($F$2:F421))*(I422/I421))+((1-(qCell/COUNT($F$2:F421)))*J421)))),J421),IF(Temp!sts_add=1,IF(H421="in-sample",IF(Q421=bigT,((qCell/bigT)*(I422-I421))+((1-(qCell/bigT))*J421),IF(OR(ISBLANK(F422),COUNT($AX$2:AX421)&lt;=qCell),IF(COUNT($AX$2:AX421)=1,0,AX421-AX420),((qCell/COUNT($AX$2:AX421))*(I422-I421))+((1-(qCell/COUNT($AX$2:AX421)))*J421))),J421),IF(H421="in-sample",IF(Q421=bigT,((qCell/bigT)*(I422/I421))+((1-(qCell/bigT))*J421),IF(qCell=0,1,IF(OR(ISBLANK(F422),COUNT($AX$2:AX421)&lt;=qCell),IF(COUNT($AX$2:AX421)=1,1,AX421/AX420),((qCell/COUNT($AX$2:AX421))*(I422/I421))+((1-(qCell/COUNT($AX$2:AX421)))*J421)))),J421)))))))</f>
        <v/>
      </c>
      <c r="K422" s="120" t="str">
        <f>IF(H422="","",IF(AND(Temp!optSeasCoef=0,Temp!sts_add=1),IF(H422="out-sample",I422+(Q422*J422),I422+J422),IF(AND(Temp!optSeasCoef=0,Temp!sts_multp=1),IF(H422="out-sample",I422*(J422^Q422),I422*J422),IF(Temp!sts_add=1,IF(H422="out-sample",(I422+(Q422*J422))*G422,(I422+J422)*G422),IF(H422="out-sample",I422*(J422^Q422)*G422,I422*J422*G422)))))</f>
        <v/>
      </c>
      <c r="L422" s="116" t="str">
        <f t="shared" si="66"/>
        <v/>
      </c>
      <c r="M422" s="116" t="str">
        <f t="shared" si="67"/>
        <v/>
      </c>
      <c r="N422" s="116" t="str">
        <f t="shared" si="68"/>
        <v/>
      </c>
      <c r="O422" s="116" t="str">
        <f t="shared" si="69"/>
        <v/>
      </c>
      <c r="P422" s="116" t="str">
        <f t="shared" si="70"/>
        <v/>
      </c>
      <c r="Q422" s="94" t="str">
        <f>IF(AND(Temp!fhor_indata=1,ISBLANK(F422),H421="in-sample"),1,IF(AND(Temp!fhor_indata=1,H421="out-sample",Q421&lt;XfHor),Q421+1,IF(ISBLANK(F422),"",IF(AND(H422="out-sample",H421="in-sample"),1,IF(AND(H422="out-sample",H421="out-sample"),Q421+1,IF(ISNUMBER(Q421),Q421+1,1))))))</f>
        <v/>
      </c>
      <c r="R422" s="94" t="str">
        <f t="shared" si="71"/>
        <v/>
      </c>
      <c r="S422" s="94" t="str">
        <f>IF(Temp!fhor_indata=1,IF(S421=XobsHor,1,IF(COUNT($S$2:S421)&lt;=XobsHor,S421+1,IF(AND(COUNT($S$2:S421)&lt;=XobsHor+XfHor,IFERROR(MOD(S421,XobsHor)&lt;XfHor,FALSE)),S421+1,""))),IF(ISBLANK(F422),"",IF(S421=maxP,1,IF(S421&lt;maxP,S421+1,IF(COUNT($S$2:S422)&lt;=XobsHor,S421+1,"")))))</f>
        <v/>
      </c>
      <c r="T422" s="3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W422" s="122" t="str">
        <f t="shared" si="73"/>
        <v/>
      </c>
      <c r="AX422" s="123" t="str">
        <f t="shared" si="74"/>
        <v/>
      </c>
      <c r="AY422" s="124" t="str">
        <f t="shared" si="75"/>
        <v/>
      </c>
      <c r="AZ422" s="124" t="str">
        <f t="shared" si="76"/>
        <v/>
      </c>
      <c r="BF422" s="91"/>
    </row>
    <row r="423" spans="1:58" s="78" customFormat="1" ht="14.25" x14ac:dyDescent="0.2">
      <c r="A423" s="6"/>
      <c r="B423" s="6"/>
      <c r="C423" s="6"/>
      <c r="D423" s="3"/>
      <c r="E423" s="98" t="str">
        <f t="shared" si="72"/>
        <v/>
      </c>
      <c r="F423" s="117"/>
      <c r="G423" s="116" t="str">
        <f>IF(E423="","",IF(Temp!optSeasCoef=0,1,INDEX($C$2:$C$13,IF(MOD(COUNT($E$2:E423),seas_indx)=0,seas_indx,MOD(COUNT($E$2:E423),seas_indx)))))</f>
        <v/>
      </c>
      <c r="H423" s="97" t="str">
        <f>IFERROR(IF(Temp!fhor_indata=1,IF(COUNT($S$2:S423)&lt;=XobsHor,"in-sample",IF(AND(COUNT($S$2:S423)&lt;=XobsHor+XfHor,MOD(S422,XobsHor)&lt;XfHor),"out-sample","")),IF(ISBLANK(F423),"",IF(COUNT($F$2:F423)&lt;=XobsHor-XfHor,"in-sample","out-sample"))),"")</f>
        <v/>
      </c>
      <c r="I423" s="120" t="str">
        <f>IF(AND(ISBLANK(F422),H422="in-sample"),"",IF(AND(Temp!fhor_indata=1,H422="out-sample",H423="out-sample"),I422,IF(AND(ISBLANK(F423),H422="out-sample"),"",IF(AND(Temp!optSeasCoef=0,Temp!sts_add=1),IF(H422="in-sample",IF(Q422=bigT,((pCell/bigT)*F422)+((1-(pCell/bigT))*(I422+J422)),IF(OR(ISBLANK(F423),COUNT($F$2:F422)&lt;=pCell),F422,((pCell/COUNT($F$2:F422))*F422)+((1-(pCell/COUNT($F$2:F422)))*(I422+J422)))),I422),IF(AND(Temp!optSeasCoef=0,Temp!sts_multp=1),IF(H422="in-sample",IF(Q422=bigT,((pCell/bigT)*F422)+((1-(pCell/bigT))*(I422*J422)),IF(OR(ISBLANK(F423),COUNT(F$2:$F422)&lt;=pCell),F422,((pCell/COUNT($F$2:F422))*F422)+((1-(pCell/COUNT($F$2:F422)))*(I422*J422)))),I422),IF(Temp!sts_add=1,IF(H422="in-sample",IF(Q422=bigT,((pCell/bigT)*AX422)+((1-(pCell/bigT))*(I422+J422)),IF(OR(ISBLANK(F423),COUNT($AX$2:AX422)&lt;=pCell),AX422,((pCell/COUNT($AX$2:AX422))*AX422)+((1-(pCell/COUNT($AX$2:AX422)))*(I422+J422)))),I422),IF(H422="in-sample",IF(Q422=bigT,((pCell/bigT)*AX422)+((1-(pCell/bigT))*(I422*J422)),IF(OR(ISBLANK(F423),COUNT($AX$2:AX422)&lt;=pCell),AX422,((pCell/COUNT($AX$2:AX422))*AX422)+((1-(pCell/COUNT($AX$2:AX422)))*(I422*J422)))),I422)))))))</f>
        <v/>
      </c>
      <c r="J423" s="120" t="str">
        <f>IF(AND(ISBLANK(F422),H422="in-sample"),"",IF(AND(Temp!fhor_indata=1,H422="out-sample",H423="out-sample"),J422,IF(AND(ISBLANK(F423),H422="out-sample"),"",IF(AND(Temp!optSeasCoef=0,Temp!sts_add=1),IF(H422="in-sample",IF(Q422=bigT,((qCell/bigT)*(I423-I422))+((1-(qCell/bigT))*J422),IF(OR(ISBLANK(F423),COUNT($F$2:F422)&lt;=qCell),IF(COUNT($F$2:F422)=1,0,F422-F421),((qCell/COUNT($F$2:F422))*(I423-I422))+((1-(qCell/COUNT($F$2:F422)))*J422))),J422),IF(AND(Temp!optSeasCoef=0,Temp!sts_multp=1),IF(H422="in-sample",IF(Q422=bigT,((qCell/bigT)*(I423/I422))+((1-(qCell/bigT))*J422),IF(qCell=0,1,IF(OR(ISBLANK(F423),COUNT($F$2:F422)&lt;=qCell),IF(COUNT($F$2:F422)=1,1,F422/F421),((qCell/COUNT($F$2:F422))*(I423/I422))+((1-(qCell/COUNT($F$2:F422)))*J422)))),J422),IF(Temp!sts_add=1,IF(H422="in-sample",IF(Q422=bigT,((qCell/bigT)*(I423-I422))+((1-(qCell/bigT))*J422),IF(OR(ISBLANK(F423),COUNT($AX$2:AX422)&lt;=qCell),IF(COUNT($AX$2:AX422)=1,0,AX422-AX421),((qCell/COUNT($AX$2:AX422))*(I423-I422))+((1-(qCell/COUNT($AX$2:AX422)))*J422))),J422),IF(H422="in-sample",IF(Q422=bigT,((qCell/bigT)*(I423/I422))+((1-(qCell/bigT))*J422),IF(qCell=0,1,IF(OR(ISBLANK(F423),COUNT($AX$2:AX422)&lt;=qCell),IF(COUNT($AX$2:AX422)=1,1,AX422/AX421),((qCell/COUNT($AX$2:AX422))*(I423/I422))+((1-(qCell/COUNT($AX$2:AX422)))*J422)))),J422)))))))</f>
        <v/>
      </c>
      <c r="K423" s="120" t="str">
        <f>IF(H423="","",IF(AND(Temp!optSeasCoef=0,Temp!sts_add=1),IF(H423="out-sample",I423+(Q423*J423),I423+J423),IF(AND(Temp!optSeasCoef=0,Temp!sts_multp=1),IF(H423="out-sample",I423*(J423^Q423),I423*J423),IF(Temp!sts_add=1,IF(H423="out-sample",(I423+(Q423*J423))*G423,(I423+J423)*G423),IF(H423="out-sample",I423*(J423^Q423)*G423,I423*J423*G423)))))</f>
        <v/>
      </c>
      <c r="L423" s="116" t="str">
        <f t="shared" si="66"/>
        <v/>
      </c>
      <c r="M423" s="116" t="str">
        <f t="shared" si="67"/>
        <v/>
      </c>
      <c r="N423" s="116" t="str">
        <f t="shared" si="68"/>
        <v/>
      </c>
      <c r="O423" s="116" t="str">
        <f t="shared" si="69"/>
        <v/>
      </c>
      <c r="P423" s="116" t="str">
        <f t="shared" si="70"/>
        <v/>
      </c>
      <c r="Q423" s="94" t="str">
        <f>IF(AND(Temp!fhor_indata=1,ISBLANK(F423),H422="in-sample"),1,IF(AND(Temp!fhor_indata=1,H422="out-sample",Q422&lt;XfHor),Q422+1,IF(ISBLANK(F423),"",IF(AND(H423="out-sample",H422="in-sample"),1,IF(AND(H423="out-sample",H422="out-sample"),Q422+1,IF(ISNUMBER(Q422),Q422+1,1))))))</f>
        <v/>
      </c>
      <c r="R423" s="94" t="str">
        <f t="shared" si="71"/>
        <v/>
      </c>
      <c r="S423" s="94" t="str">
        <f>IF(Temp!fhor_indata=1,IF(S422=XobsHor,1,IF(COUNT($S$2:S422)&lt;=XobsHor,S422+1,IF(AND(COUNT($S$2:S422)&lt;=XobsHor+XfHor,IFERROR(MOD(S422,XobsHor)&lt;XfHor,FALSE)),S422+1,""))),IF(ISBLANK(F423),"",IF(S422=maxP,1,IF(S422&lt;maxP,S422+1,IF(COUNT($S$2:S423)&lt;=XobsHor,S422+1,"")))))</f>
        <v/>
      </c>
      <c r="T423" s="3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W423" s="122" t="str">
        <f t="shared" si="73"/>
        <v/>
      </c>
      <c r="AX423" s="123" t="str">
        <f t="shared" si="74"/>
        <v/>
      </c>
      <c r="AY423" s="124" t="str">
        <f t="shared" si="75"/>
        <v/>
      </c>
      <c r="AZ423" s="124" t="str">
        <f t="shared" si="76"/>
        <v/>
      </c>
      <c r="BF423" s="91"/>
    </row>
    <row r="424" spans="1:58" s="78" customFormat="1" ht="14.25" x14ac:dyDescent="0.2">
      <c r="A424" s="6"/>
      <c r="B424" s="6"/>
      <c r="C424" s="6"/>
      <c r="D424" s="3"/>
      <c r="E424" s="98" t="str">
        <f t="shared" si="72"/>
        <v/>
      </c>
      <c r="F424" s="117"/>
      <c r="G424" s="116" t="str">
        <f>IF(E424="","",IF(Temp!optSeasCoef=0,1,INDEX($C$2:$C$13,IF(MOD(COUNT($E$2:E424),seas_indx)=0,seas_indx,MOD(COUNT($E$2:E424),seas_indx)))))</f>
        <v/>
      </c>
      <c r="H424" s="97" t="str">
        <f>IFERROR(IF(Temp!fhor_indata=1,IF(COUNT($S$2:S424)&lt;=XobsHor,"in-sample",IF(AND(COUNT($S$2:S424)&lt;=XobsHor+XfHor,MOD(S423,XobsHor)&lt;XfHor),"out-sample","")),IF(ISBLANK(F424),"",IF(COUNT($F$2:F424)&lt;=XobsHor-XfHor,"in-sample","out-sample"))),"")</f>
        <v/>
      </c>
      <c r="I424" s="120" t="str">
        <f>IF(AND(ISBLANK(F423),H423="in-sample"),"",IF(AND(Temp!fhor_indata=1,H423="out-sample",H424="out-sample"),I423,IF(AND(ISBLANK(F424),H423="out-sample"),"",IF(AND(Temp!optSeasCoef=0,Temp!sts_add=1),IF(H423="in-sample",IF(Q423=bigT,((pCell/bigT)*F423)+((1-(pCell/bigT))*(I423+J423)),IF(OR(ISBLANK(F424),COUNT($F$2:F423)&lt;=pCell),F423,((pCell/COUNT($F$2:F423))*F423)+((1-(pCell/COUNT($F$2:F423)))*(I423+J423)))),I423),IF(AND(Temp!optSeasCoef=0,Temp!sts_multp=1),IF(H423="in-sample",IF(Q423=bigT,((pCell/bigT)*F423)+((1-(pCell/bigT))*(I423*J423)),IF(OR(ISBLANK(F424),COUNT(F$2:$F423)&lt;=pCell),F423,((pCell/COUNT($F$2:F423))*F423)+((1-(pCell/COUNT($F$2:F423)))*(I423*J423)))),I423),IF(Temp!sts_add=1,IF(H423="in-sample",IF(Q423=bigT,((pCell/bigT)*AX423)+((1-(pCell/bigT))*(I423+J423)),IF(OR(ISBLANK(F424),COUNT($AX$2:AX423)&lt;=pCell),AX423,((pCell/COUNT($AX$2:AX423))*AX423)+((1-(pCell/COUNT($AX$2:AX423)))*(I423+J423)))),I423),IF(H423="in-sample",IF(Q423=bigT,((pCell/bigT)*AX423)+((1-(pCell/bigT))*(I423*J423)),IF(OR(ISBLANK(F424),COUNT($AX$2:AX423)&lt;=pCell),AX423,((pCell/COUNT($AX$2:AX423))*AX423)+((1-(pCell/COUNT($AX$2:AX423)))*(I423*J423)))),I423)))))))</f>
        <v/>
      </c>
      <c r="J424" s="120" t="str">
        <f>IF(AND(ISBLANK(F423),H423="in-sample"),"",IF(AND(Temp!fhor_indata=1,H423="out-sample",H424="out-sample"),J423,IF(AND(ISBLANK(F424),H423="out-sample"),"",IF(AND(Temp!optSeasCoef=0,Temp!sts_add=1),IF(H423="in-sample",IF(Q423=bigT,((qCell/bigT)*(I424-I423))+((1-(qCell/bigT))*J423),IF(OR(ISBLANK(F424),COUNT($F$2:F423)&lt;=qCell),IF(COUNT($F$2:F423)=1,0,F423-F422),((qCell/COUNT($F$2:F423))*(I424-I423))+((1-(qCell/COUNT($F$2:F423)))*J423))),J423),IF(AND(Temp!optSeasCoef=0,Temp!sts_multp=1),IF(H423="in-sample",IF(Q423=bigT,((qCell/bigT)*(I424/I423))+((1-(qCell/bigT))*J423),IF(qCell=0,1,IF(OR(ISBLANK(F424),COUNT($F$2:F423)&lt;=qCell),IF(COUNT($F$2:F423)=1,1,F423/F422),((qCell/COUNT($F$2:F423))*(I424/I423))+((1-(qCell/COUNT($F$2:F423)))*J423)))),J423),IF(Temp!sts_add=1,IF(H423="in-sample",IF(Q423=bigT,((qCell/bigT)*(I424-I423))+((1-(qCell/bigT))*J423),IF(OR(ISBLANK(F424),COUNT($AX$2:AX423)&lt;=qCell),IF(COUNT($AX$2:AX423)=1,0,AX423-AX422),((qCell/COUNT($AX$2:AX423))*(I424-I423))+((1-(qCell/COUNT($AX$2:AX423)))*J423))),J423),IF(H423="in-sample",IF(Q423=bigT,((qCell/bigT)*(I424/I423))+((1-(qCell/bigT))*J423),IF(qCell=0,1,IF(OR(ISBLANK(F424),COUNT($AX$2:AX423)&lt;=qCell),IF(COUNT($AX$2:AX423)=1,1,AX423/AX422),((qCell/COUNT($AX$2:AX423))*(I424/I423))+((1-(qCell/COUNT($AX$2:AX423)))*J423)))),J423)))))))</f>
        <v/>
      </c>
      <c r="K424" s="120" t="str">
        <f>IF(H424="","",IF(AND(Temp!optSeasCoef=0,Temp!sts_add=1),IF(H424="out-sample",I424+(Q424*J424),I424+J424),IF(AND(Temp!optSeasCoef=0,Temp!sts_multp=1),IF(H424="out-sample",I424*(J424^Q424),I424*J424),IF(Temp!sts_add=1,IF(H424="out-sample",(I424+(Q424*J424))*G424,(I424+J424)*G424),IF(H424="out-sample",I424*(J424^Q424)*G424,I424*J424*G424)))))</f>
        <v/>
      </c>
      <c r="L424" s="116" t="str">
        <f t="shared" si="66"/>
        <v/>
      </c>
      <c r="M424" s="116" t="str">
        <f t="shared" si="67"/>
        <v/>
      </c>
      <c r="N424" s="116" t="str">
        <f t="shared" si="68"/>
        <v/>
      </c>
      <c r="O424" s="116" t="str">
        <f t="shared" si="69"/>
        <v/>
      </c>
      <c r="P424" s="116" t="str">
        <f t="shared" si="70"/>
        <v/>
      </c>
      <c r="Q424" s="94" t="str">
        <f>IF(AND(Temp!fhor_indata=1,ISBLANK(F424),H423="in-sample"),1,IF(AND(Temp!fhor_indata=1,H423="out-sample",Q423&lt;XfHor),Q423+1,IF(ISBLANK(F424),"",IF(AND(H424="out-sample",H423="in-sample"),1,IF(AND(H424="out-sample",H423="out-sample"),Q423+1,IF(ISNUMBER(Q423),Q423+1,1))))))</f>
        <v/>
      </c>
      <c r="R424" s="94" t="str">
        <f t="shared" si="71"/>
        <v/>
      </c>
      <c r="S424" s="94" t="str">
        <f>IF(Temp!fhor_indata=1,IF(S423=XobsHor,1,IF(COUNT($S$2:S423)&lt;=XobsHor,S423+1,IF(AND(COUNT($S$2:S423)&lt;=XobsHor+XfHor,IFERROR(MOD(S423,XobsHor)&lt;XfHor,FALSE)),S423+1,""))),IF(ISBLANK(F424),"",IF(S423=maxP,1,IF(S423&lt;maxP,S423+1,IF(COUNT($S$2:S424)&lt;=XobsHor,S423+1,"")))))</f>
        <v/>
      </c>
      <c r="T424" s="3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W424" s="122" t="str">
        <f t="shared" si="73"/>
        <v/>
      </c>
      <c r="AX424" s="123" t="str">
        <f t="shared" si="74"/>
        <v/>
      </c>
      <c r="AY424" s="124" t="str">
        <f t="shared" si="75"/>
        <v/>
      </c>
      <c r="AZ424" s="124" t="str">
        <f t="shared" si="76"/>
        <v/>
      </c>
      <c r="BF424" s="91"/>
    </row>
    <row r="425" spans="1:58" s="78" customFormat="1" ht="14.25" x14ac:dyDescent="0.2">
      <c r="A425" s="6"/>
      <c r="B425" s="6"/>
      <c r="C425" s="6"/>
      <c r="D425" s="3"/>
      <c r="E425" s="98" t="str">
        <f t="shared" si="72"/>
        <v/>
      </c>
      <c r="F425" s="117"/>
      <c r="G425" s="116" t="str">
        <f>IF(E425="","",IF(Temp!optSeasCoef=0,1,INDEX($C$2:$C$13,IF(MOD(COUNT($E$2:E425),seas_indx)=0,seas_indx,MOD(COUNT($E$2:E425),seas_indx)))))</f>
        <v/>
      </c>
      <c r="H425" s="97" t="str">
        <f>IFERROR(IF(Temp!fhor_indata=1,IF(COUNT($S$2:S425)&lt;=XobsHor,"in-sample",IF(AND(COUNT($S$2:S425)&lt;=XobsHor+XfHor,MOD(S424,XobsHor)&lt;XfHor),"out-sample","")),IF(ISBLANK(F425),"",IF(COUNT($F$2:F425)&lt;=XobsHor-XfHor,"in-sample","out-sample"))),"")</f>
        <v/>
      </c>
      <c r="I425" s="120" t="str">
        <f>IF(AND(ISBLANK(F424),H424="in-sample"),"",IF(AND(Temp!fhor_indata=1,H424="out-sample",H425="out-sample"),I424,IF(AND(ISBLANK(F425),H424="out-sample"),"",IF(AND(Temp!optSeasCoef=0,Temp!sts_add=1),IF(H424="in-sample",IF(Q424=bigT,((pCell/bigT)*F424)+((1-(pCell/bigT))*(I424+J424)),IF(OR(ISBLANK(F425),COUNT($F$2:F424)&lt;=pCell),F424,((pCell/COUNT($F$2:F424))*F424)+((1-(pCell/COUNT($F$2:F424)))*(I424+J424)))),I424),IF(AND(Temp!optSeasCoef=0,Temp!sts_multp=1),IF(H424="in-sample",IF(Q424=bigT,((pCell/bigT)*F424)+((1-(pCell/bigT))*(I424*J424)),IF(OR(ISBLANK(F425),COUNT(F$2:$F424)&lt;=pCell),F424,((pCell/COUNT($F$2:F424))*F424)+((1-(pCell/COUNT($F$2:F424)))*(I424*J424)))),I424),IF(Temp!sts_add=1,IF(H424="in-sample",IF(Q424=bigT,((pCell/bigT)*AX424)+((1-(pCell/bigT))*(I424+J424)),IF(OR(ISBLANK(F425),COUNT($AX$2:AX424)&lt;=pCell),AX424,((pCell/COUNT($AX$2:AX424))*AX424)+((1-(pCell/COUNT($AX$2:AX424)))*(I424+J424)))),I424),IF(H424="in-sample",IF(Q424=bigT,((pCell/bigT)*AX424)+((1-(pCell/bigT))*(I424*J424)),IF(OR(ISBLANK(F425),COUNT($AX$2:AX424)&lt;=pCell),AX424,((pCell/COUNT($AX$2:AX424))*AX424)+((1-(pCell/COUNT($AX$2:AX424)))*(I424*J424)))),I424)))))))</f>
        <v/>
      </c>
      <c r="J425" s="120" t="str">
        <f>IF(AND(ISBLANK(F424),H424="in-sample"),"",IF(AND(Temp!fhor_indata=1,H424="out-sample",H425="out-sample"),J424,IF(AND(ISBLANK(F425),H424="out-sample"),"",IF(AND(Temp!optSeasCoef=0,Temp!sts_add=1),IF(H424="in-sample",IF(Q424=bigT,((qCell/bigT)*(I425-I424))+((1-(qCell/bigT))*J424),IF(OR(ISBLANK(F425),COUNT($F$2:F424)&lt;=qCell),IF(COUNT($F$2:F424)=1,0,F424-F423),((qCell/COUNT($F$2:F424))*(I425-I424))+((1-(qCell/COUNT($F$2:F424)))*J424))),J424),IF(AND(Temp!optSeasCoef=0,Temp!sts_multp=1),IF(H424="in-sample",IF(Q424=bigT,((qCell/bigT)*(I425/I424))+((1-(qCell/bigT))*J424),IF(qCell=0,1,IF(OR(ISBLANK(F425),COUNT($F$2:F424)&lt;=qCell),IF(COUNT($F$2:F424)=1,1,F424/F423),((qCell/COUNT($F$2:F424))*(I425/I424))+((1-(qCell/COUNT($F$2:F424)))*J424)))),J424),IF(Temp!sts_add=1,IF(H424="in-sample",IF(Q424=bigT,((qCell/bigT)*(I425-I424))+((1-(qCell/bigT))*J424),IF(OR(ISBLANK(F425),COUNT($AX$2:AX424)&lt;=qCell),IF(COUNT($AX$2:AX424)=1,0,AX424-AX423),((qCell/COUNT($AX$2:AX424))*(I425-I424))+((1-(qCell/COUNT($AX$2:AX424)))*J424))),J424),IF(H424="in-sample",IF(Q424=bigT,((qCell/bigT)*(I425/I424))+((1-(qCell/bigT))*J424),IF(qCell=0,1,IF(OR(ISBLANK(F425),COUNT($AX$2:AX424)&lt;=qCell),IF(COUNT($AX$2:AX424)=1,1,AX424/AX423),((qCell/COUNT($AX$2:AX424))*(I425/I424))+((1-(qCell/COUNT($AX$2:AX424)))*J424)))),J424)))))))</f>
        <v/>
      </c>
      <c r="K425" s="120" t="str">
        <f>IF(H425="","",IF(AND(Temp!optSeasCoef=0,Temp!sts_add=1),IF(H425="out-sample",I425+(Q425*J425),I425+J425),IF(AND(Temp!optSeasCoef=0,Temp!sts_multp=1),IF(H425="out-sample",I425*(J425^Q425),I425*J425),IF(Temp!sts_add=1,IF(H425="out-sample",(I425+(Q425*J425))*G425,(I425+J425)*G425),IF(H425="out-sample",I425*(J425^Q425)*G425,I425*J425*G425)))))</f>
        <v/>
      </c>
      <c r="L425" s="116" t="str">
        <f t="shared" si="66"/>
        <v/>
      </c>
      <c r="M425" s="116" t="str">
        <f t="shared" si="67"/>
        <v/>
      </c>
      <c r="N425" s="116" t="str">
        <f t="shared" si="68"/>
        <v/>
      </c>
      <c r="O425" s="116" t="str">
        <f t="shared" si="69"/>
        <v/>
      </c>
      <c r="P425" s="116" t="str">
        <f t="shared" si="70"/>
        <v/>
      </c>
      <c r="Q425" s="94" t="str">
        <f>IF(AND(Temp!fhor_indata=1,ISBLANK(F425),H424="in-sample"),1,IF(AND(Temp!fhor_indata=1,H424="out-sample",Q424&lt;XfHor),Q424+1,IF(ISBLANK(F425),"",IF(AND(H425="out-sample",H424="in-sample"),1,IF(AND(H425="out-sample",H424="out-sample"),Q424+1,IF(ISNUMBER(Q424),Q424+1,1))))))</f>
        <v/>
      </c>
      <c r="R425" s="94" t="str">
        <f t="shared" si="71"/>
        <v/>
      </c>
      <c r="S425" s="94" t="str">
        <f>IF(Temp!fhor_indata=1,IF(S424=XobsHor,1,IF(COUNT($S$2:S424)&lt;=XobsHor,S424+1,IF(AND(COUNT($S$2:S424)&lt;=XobsHor+XfHor,IFERROR(MOD(S424,XobsHor)&lt;XfHor,FALSE)),S424+1,""))),IF(ISBLANK(F425),"",IF(S424=maxP,1,IF(S424&lt;maxP,S424+1,IF(COUNT($S$2:S425)&lt;=XobsHor,S424+1,"")))))</f>
        <v/>
      </c>
      <c r="T425" s="3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W425" s="122" t="str">
        <f t="shared" si="73"/>
        <v/>
      </c>
      <c r="AX425" s="123" t="str">
        <f t="shared" si="74"/>
        <v/>
      </c>
      <c r="AY425" s="124" t="str">
        <f t="shared" si="75"/>
        <v/>
      </c>
      <c r="AZ425" s="124" t="str">
        <f t="shared" si="76"/>
        <v/>
      </c>
      <c r="BF425" s="91"/>
    </row>
    <row r="426" spans="1:58" s="78" customFormat="1" ht="14.25" x14ac:dyDescent="0.2">
      <c r="A426" s="6"/>
      <c r="B426" s="6"/>
      <c r="C426" s="6"/>
      <c r="D426" s="3"/>
      <c r="E426" s="98" t="str">
        <f t="shared" si="72"/>
        <v/>
      </c>
      <c r="F426" s="117"/>
      <c r="G426" s="116" t="str">
        <f>IF(E426="","",IF(Temp!optSeasCoef=0,1,INDEX($C$2:$C$13,IF(MOD(COUNT($E$2:E426),seas_indx)=0,seas_indx,MOD(COUNT($E$2:E426),seas_indx)))))</f>
        <v/>
      </c>
      <c r="H426" s="97" t="str">
        <f>IFERROR(IF(Temp!fhor_indata=1,IF(COUNT($S$2:S426)&lt;=XobsHor,"in-sample",IF(AND(COUNT($S$2:S426)&lt;=XobsHor+XfHor,MOD(S425,XobsHor)&lt;XfHor),"out-sample","")),IF(ISBLANK(F426),"",IF(COUNT($F$2:F426)&lt;=XobsHor-XfHor,"in-sample","out-sample"))),"")</f>
        <v/>
      </c>
      <c r="I426" s="120" t="str">
        <f>IF(AND(ISBLANK(F425),H425="in-sample"),"",IF(AND(Temp!fhor_indata=1,H425="out-sample",H426="out-sample"),I425,IF(AND(ISBLANK(F426),H425="out-sample"),"",IF(AND(Temp!optSeasCoef=0,Temp!sts_add=1),IF(H425="in-sample",IF(Q425=bigT,((pCell/bigT)*F425)+((1-(pCell/bigT))*(I425+J425)),IF(OR(ISBLANK(F426),COUNT($F$2:F425)&lt;=pCell),F425,((pCell/COUNT($F$2:F425))*F425)+((1-(pCell/COUNT($F$2:F425)))*(I425+J425)))),I425),IF(AND(Temp!optSeasCoef=0,Temp!sts_multp=1),IF(H425="in-sample",IF(Q425=bigT,((pCell/bigT)*F425)+((1-(pCell/bigT))*(I425*J425)),IF(OR(ISBLANK(F426),COUNT(F$2:$F425)&lt;=pCell),F425,((pCell/COUNT($F$2:F425))*F425)+((1-(pCell/COUNT($F$2:F425)))*(I425*J425)))),I425),IF(Temp!sts_add=1,IF(H425="in-sample",IF(Q425=bigT,((pCell/bigT)*AX425)+((1-(pCell/bigT))*(I425+J425)),IF(OR(ISBLANK(F426),COUNT($AX$2:AX425)&lt;=pCell),AX425,((pCell/COUNT($AX$2:AX425))*AX425)+((1-(pCell/COUNT($AX$2:AX425)))*(I425+J425)))),I425),IF(H425="in-sample",IF(Q425=bigT,((pCell/bigT)*AX425)+((1-(pCell/bigT))*(I425*J425)),IF(OR(ISBLANK(F426),COUNT($AX$2:AX425)&lt;=pCell),AX425,((pCell/COUNT($AX$2:AX425))*AX425)+((1-(pCell/COUNT($AX$2:AX425)))*(I425*J425)))),I425)))))))</f>
        <v/>
      </c>
      <c r="J426" s="120" t="str">
        <f>IF(AND(ISBLANK(F425),H425="in-sample"),"",IF(AND(Temp!fhor_indata=1,H425="out-sample",H426="out-sample"),J425,IF(AND(ISBLANK(F426),H425="out-sample"),"",IF(AND(Temp!optSeasCoef=0,Temp!sts_add=1),IF(H425="in-sample",IF(Q425=bigT,((qCell/bigT)*(I426-I425))+((1-(qCell/bigT))*J425),IF(OR(ISBLANK(F426),COUNT($F$2:F425)&lt;=qCell),IF(COUNT($F$2:F425)=1,0,F425-F424),((qCell/COUNT($F$2:F425))*(I426-I425))+((1-(qCell/COUNT($F$2:F425)))*J425))),J425),IF(AND(Temp!optSeasCoef=0,Temp!sts_multp=1),IF(H425="in-sample",IF(Q425=bigT,((qCell/bigT)*(I426/I425))+((1-(qCell/bigT))*J425),IF(qCell=0,1,IF(OR(ISBLANK(F426),COUNT($F$2:F425)&lt;=qCell),IF(COUNT($F$2:F425)=1,1,F425/F424),((qCell/COUNT($F$2:F425))*(I426/I425))+((1-(qCell/COUNT($F$2:F425)))*J425)))),J425),IF(Temp!sts_add=1,IF(H425="in-sample",IF(Q425=bigT,((qCell/bigT)*(I426-I425))+((1-(qCell/bigT))*J425),IF(OR(ISBLANK(F426),COUNT($AX$2:AX425)&lt;=qCell),IF(COUNT($AX$2:AX425)=1,0,AX425-AX424),((qCell/COUNT($AX$2:AX425))*(I426-I425))+((1-(qCell/COUNT($AX$2:AX425)))*J425))),J425),IF(H425="in-sample",IF(Q425=bigT,((qCell/bigT)*(I426/I425))+((1-(qCell/bigT))*J425),IF(qCell=0,1,IF(OR(ISBLANK(F426),COUNT($AX$2:AX425)&lt;=qCell),IF(COUNT($AX$2:AX425)=1,1,AX425/AX424),((qCell/COUNT($AX$2:AX425))*(I426/I425))+((1-(qCell/COUNT($AX$2:AX425)))*J425)))),J425)))))))</f>
        <v/>
      </c>
      <c r="K426" s="120" t="str">
        <f>IF(H426="","",IF(AND(Temp!optSeasCoef=0,Temp!sts_add=1),IF(H426="out-sample",I426+(Q426*J426),I426+J426),IF(AND(Temp!optSeasCoef=0,Temp!sts_multp=1),IF(H426="out-sample",I426*(J426^Q426),I426*J426),IF(Temp!sts_add=1,IF(H426="out-sample",(I426+(Q426*J426))*G426,(I426+J426)*G426),IF(H426="out-sample",I426*(J426^Q426)*G426,I426*J426*G426)))))</f>
        <v/>
      </c>
      <c r="L426" s="116" t="str">
        <f t="shared" si="66"/>
        <v/>
      </c>
      <c r="M426" s="116" t="str">
        <f t="shared" si="67"/>
        <v/>
      </c>
      <c r="N426" s="116" t="str">
        <f t="shared" si="68"/>
        <v/>
      </c>
      <c r="O426" s="116" t="str">
        <f t="shared" si="69"/>
        <v/>
      </c>
      <c r="P426" s="116" t="str">
        <f t="shared" si="70"/>
        <v/>
      </c>
      <c r="Q426" s="94" t="str">
        <f>IF(AND(Temp!fhor_indata=1,ISBLANK(F426),H425="in-sample"),1,IF(AND(Temp!fhor_indata=1,H425="out-sample",Q425&lt;XfHor),Q425+1,IF(ISBLANK(F426),"",IF(AND(H426="out-sample",H425="in-sample"),1,IF(AND(H426="out-sample",H425="out-sample"),Q425+1,IF(ISNUMBER(Q425),Q425+1,1))))))</f>
        <v/>
      </c>
      <c r="R426" s="94" t="str">
        <f t="shared" si="71"/>
        <v/>
      </c>
      <c r="S426" s="94" t="str">
        <f>IF(Temp!fhor_indata=1,IF(S425=XobsHor,1,IF(COUNT($S$2:S425)&lt;=XobsHor,S425+1,IF(AND(COUNT($S$2:S425)&lt;=XobsHor+XfHor,IFERROR(MOD(S425,XobsHor)&lt;XfHor,FALSE)),S425+1,""))),IF(ISBLANK(F426),"",IF(S425=maxP,1,IF(S425&lt;maxP,S425+1,IF(COUNT($S$2:S426)&lt;=XobsHor,S425+1,"")))))</f>
        <v/>
      </c>
      <c r="T426" s="3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W426" s="122" t="str">
        <f t="shared" si="73"/>
        <v/>
      </c>
      <c r="AX426" s="123" t="str">
        <f t="shared" si="74"/>
        <v/>
      </c>
      <c r="AY426" s="124" t="str">
        <f t="shared" si="75"/>
        <v/>
      </c>
      <c r="AZ426" s="124" t="str">
        <f t="shared" si="76"/>
        <v/>
      </c>
      <c r="BF426" s="91"/>
    </row>
    <row r="427" spans="1:58" s="78" customFormat="1" ht="14.25" x14ac:dyDescent="0.2">
      <c r="A427" s="6"/>
      <c r="B427" s="6"/>
      <c r="C427" s="6"/>
      <c r="D427" s="3"/>
      <c r="E427" s="98" t="str">
        <f t="shared" si="72"/>
        <v/>
      </c>
      <c r="F427" s="117"/>
      <c r="G427" s="116" t="str">
        <f>IF(E427="","",IF(Temp!optSeasCoef=0,1,INDEX($C$2:$C$13,IF(MOD(COUNT($E$2:E427),seas_indx)=0,seas_indx,MOD(COUNT($E$2:E427),seas_indx)))))</f>
        <v/>
      </c>
      <c r="H427" s="97" t="str">
        <f>IFERROR(IF(Temp!fhor_indata=1,IF(COUNT($S$2:S427)&lt;=XobsHor,"in-sample",IF(AND(COUNT($S$2:S427)&lt;=XobsHor+XfHor,MOD(S426,XobsHor)&lt;XfHor),"out-sample","")),IF(ISBLANK(F427),"",IF(COUNT($F$2:F427)&lt;=XobsHor-XfHor,"in-sample","out-sample"))),"")</f>
        <v/>
      </c>
      <c r="I427" s="120" t="str">
        <f>IF(AND(ISBLANK(F426),H426="in-sample"),"",IF(AND(Temp!fhor_indata=1,H426="out-sample",H427="out-sample"),I426,IF(AND(ISBLANK(F427),H426="out-sample"),"",IF(AND(Temp!optSeasCoef=0,Temp!sts_add=1),IF(H426="in-sample",IF(Q426=bigT,((pCell/bigT)*F426)+((1-(pCell/bigT))*(I426+J426)),IF(OR(ISBLANK(F427),COUNT($F$2:F426)&lt;=pCell),F426,((pCell/COUNT($F$2:F426))*F426)+((1-(pCell/COUNT($F$2:F426)))*(I426+J426)))),I426),IF(AND(Temp!optSeasCoef=0,Temp!sts_multp=1),IF(H426="in-sample",IF(Q426=bigT,((pCell/bigT)*F426)+((1-(pCell/bigT))*(I426*J426)),IF(OR(ISBLANK(F427),COUNT(F$2:$F426)&lt;=pCell),F426,((pCell/COUNT($F$2:F426))*F426)+((1-(pCell/COUNT($F$2:F426)))*(I426*J426)))),I426),IF(Temp!sts_add=1,IF(H426="in-sample",IF(Q426=bigT,((pCell/bigT)*AX426)+((1-(pCell/bigT))*(I426+J426)),IF(OR(ISBLANK(F427),COUNT($AX$2:AX426)&lt;=pCell),AX426,((pCell/COUNT($AX$2:AX426))*AX426)+((1-(pCell/COUNT($AX$2:AX426)))*(I426+J426)))),I426),IF(H426="in-sample",IF(Q426=bigT,((pCell/bigT)*AX426)+((1-(pCell/bigT))*(I426*J426)),IF(OR(ISBLANK(F427),COUNT($AX$2:AX426)&lt;=pCell),AX426,((pCell/COUNT($AX$2:AX426))*AX426)+((1-(pCell/COUNT($AX$2:AX426)))*(I426*J426)))),I426)))))))</f>
        <v/>
      </c>
      <c r="J427" s="120" t="str">
        <f>IF(AND(ISBLANK(F426),H426="in-sample"),"",IF(AND(Temp!fhor_indata=1,H426="out-sample",H427="out-sample"),J426,IF(AND(ISBLANK(F427),H426="out-sample"),"",IF(AND(Temp!optSeasCoef=0,Temp!sts_add=1),IF(H426="in-sample",IF(Q426=bigT,((qCell/bigT)*(I427-I426))+((1-(qCell/bigT))*J426),IF(OR(ISBLANK(F427),COUNT($F$2:F426)&lt;=qCell),IF(COUNT($F$2:F426)=1,0,F426-F425),((qCell/COUNT($F$2:F426))*(I427-I426))+((1-(qCell/COUNT($F$2:F426)))*J426))),J426),IF(AND(Temp!optSeasCoef=0,Temp!sts_multp=1),IF(H426="in-sample",IF(Q426=bigT,((qCell/bigT)*(I427/I426))+((1-(qCell/bigT))*J426),IF(qCell=0,1,IF(OR(ISBLANK(F427),COUNT($F$2:F426)&lt;=qCell),IF(COUNT($F$2:F426)=1,1,F426/F425),((qCell/COUNT($F$2:F426))*(I427/I426))+((1-(qCell/COUNT($F$2:F426)))*J426)))),J426),IF(Temp!sts_add=1,IF(H426="in-sample",IF(Q426=bigT,((qCell/bigT)*(I427-I426))+((1-(qCell/bigT))*J426),IF(OR(ISBLANK(F427),COUNT($AX$2:AX426)&lt;=qCell),IF(COUNT($AX$2:AX426)=1,0,AX426-AX425),((qCell/COUNT($AX$2:AX426))*(I427-I426))+((1-(qCell/COUNT($AX$2:AX426)))*J426))),J426),IF(H426="in-sample",IF(Q426=bigT,((qCell/bigT)*(I427/I426))+((1-(qCell/bigT))*J426),IF(qCell=0,1,IF(OR(ISBLANK(F427),COUNT($AX$2:AX426)&lt;=qCell),IF(COUNT($AX$2:AX426)=1,1,AX426/AX425),((qCell/COUNT($AX$2:AX426))*(I427/I426))+((1-(qCell/COUNT($AX$2:AX426)))*J426)))),J426)))))))</f>
        <v/>
      </c>
      <c r="K427" s="120" t="str">
        <f>IF(H427="","",IF(AND(Temp!optSeasCoef=0,Temp!sts_add=1),IF(H427="out-sample",I427+(Q427*J427),I427+J427),IF(AND(Temp!optSeasCoef=0,Temp!sts_multp=1),IF(H427="out-sample",I427*(J427^Q427),I427*J427),IF(Temp!sts_add=1,IF(H427="out-sample",(I427+(Q427*J427))*G427,(I427+J427)*G427),IF(H427="out-sample",I427*(J427^Q427)*G427,I427*J427*G427)))))</f>
        <v/>
      </c>
      <c r="L427" s="116" t="str">
        <f t="shared" si="66"/>
        <v/>
      </c>
      <c r="M427" s="116" t="str">
        <f t="shared" si="67"/>
        <v/>
      </c>
      <c r="N427" s="116" t="str">
        <f t="shared" si="68"/>
        <v/>
      </c>
      <c r="O427" s="116" t="str">
        <f t="shared" si="69"/>
        <v/>
      </c>
      <c r="P427" s="116" t="str">
        <f t="shared" si="70"/>
        <v/>
      </c>
      <c r="Q427" s="94" t="str">
        <f>IF(AND(Temp!fhor_indata=1,ISBLANK(F427),H426="in-sample"),1,IF(AND(Temp!fhor_indata=1,H426="out-sample",Q426&lt;XfHor),Q426+1,IF(ISBLANK(F427),"",IF(AND(H427="out-sample",H426="in-sample"),1,IF(AND(H427="out-sample",H426="out-sample"),Q426+1,IF(ISNUMBER(Q426),Q426+1,1))))))</f>
        <v/>
      </c>
      <c r="R427" s="94" t="str">
        <f t="shared" si="71"/>
        <v/>
      </c>
      <c r="S427" s="94" t="str">
        <f>IF(Temp!fhor_indata=1,IF(S426=XobsHor,1,IF(COUNT($S$2:S426)&lt;=XobsHor,S426+1,IF(AND(COUNT($S$2:S426)&lt;=XobsHor+XfHor,IFERROR(MOD(S426,XobsHor)&lt;XfHor,FALSE)),S426+1,""))),IF(ISBLANK(F427),"",IF(S426=maxP,1,IF(S426&lt;maxP,S426+1,IF(COUNT($S$2:S427)&lt;=XobsHor,S426+1,"")))))</f>
        <v/>
      </c>
      <c r="T427" s="3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W427" s="122" t="str">
        <f t="shared" si="73"/>
        <v/>
      </c>
      <c r="AX427" s="123" t="str">
        <f t="shared" si="74"/>
        <v/>
      </c>
      <c r="AY427" s="124" t="str">
        <f t="shared" si="75"/>
        <v/>
      </c>
      <c r="AZ427" s="124" t="str">
        <f t="shared" si="76"/>
        <v/>
      </c>
      <c r="BF427" s="91"/>
    </row>
    <row r="428" spans="1:58" s="78" customFormat="1" ht="14.25" x14ac:dyDescent="0.2">
      <c r="A428" s="6"/>
      <c r="B428" s="6"/>
      <c r="C428" s="6"/>
      <c r="D428" s="3"/>
      <c r="E428" s="98" t="str">
        <f t="shared" si="72"/>
        <v/>
      </c>
      <c r="F428" s="117"/>
      <c r="G428" s="116" t="str">
        <f>IF(E428="","",IF(Temp!optSeasCoef=0,1,INDEX($C$2:$C$13,IF(MOD(COUNT($E$2:E428),seas_indx)=0,seas_indx,MOD(COUNT($E$2:E428),seas_indx)))))</f>
        <v/>
      </c>
      <c r="H428" s="97" t="str">
        <f>IFERROR(IF(Temp!fhor_indata=1,IF(COUNT($S$2:S428)&lt;=XobsHor,"in-sample",IF(AND(COUNT($S$2:S428)&lt;=XobsHor+XfHor,MOD(S427,XobsHor)&lt;XfHor),"out-sample","")),IF(ISBLANK(F428),"",IF(COUNT($F$2:F428)&lt;=XobsHor-XfHor,"in-sample","out-sample"))),"")</f>
        <v/>
      </c>
      <c r="I428" s="120" t="str">
        <f>IF(AND(ISBLANK(F427),H427="in-sample"),"",IF(AND(Temp!fhor_indata=1,H427="out-sample",H428="out-sample"),I427,IF(AND(ISBLANK(F428),H427="out-sample"),"",IF(AND(Temp!optSeasCoef=0,Temp!sts_add=1),IF(H427="in-sample",IF(Q427=bigT,((pCell/bigT)*F427)+((1-(pCell/bigT))*(I427+J427)),IF(OR(ISBLANK(F428),COUNT($F$2:F427)&lt;=pCell),F427,((pCell/COUNT($F$2:F427))*F427)+((1-(pCell/COUNT($F$2:F427)))*(I427+J427)))),I427),IF(AND(Temp!optSeasCoef=0,Temp!sts_multp=1),IF(H427="in-sample",IF(Q427=bigT,((pCell/bigT)*F427)+((1-(pCell/bigT))*(I427*J427)),IF(OR(ISBLANK(F428),COUNT(F$2:$F427)&lt;=pCell),F427,((pCell/COUNT($F$2:F427))*F427)+((1-(pCell/COUNT($F$2:F427)))*(I427*J427)))),I427),IF(Temp!sts_add=1,IF(H427="in-sample",IF(Q427=bigT,((pCell/bigT)*AX427)+((1-(pCell/bigT))*(I427+J427)),IF(OR(ISBLANK(F428),COUNT($AX$2:AX427)&lt;=pCell),AX427,((pCell/COUNT($AX$2:AX427))*AX427)+((1-(pCell/COUNT($AX$2:AX427)))*(I427+J427)))),I427),IF(H427="in-sample",IF(Q427=bigT,((pCell/bigT)*AX427)+((1-(pCell/bigT))*(I427*J427)),IF(OR(ISBLANK(F428),COUNT($AX$2:AX427)&lt;=pCell),AX427,((pCell/COUNT($AX$2:AX427))*AX427)+((1-(pCell/COUNT($AX$2:AX427)))*(I427*J427)))),I427)))))))</f>
        <v/>
      </c>
      <c r="J428" s="120" t="str">
        <f>IF(AND(ISBLANK(F427),H427="in-sample"),"",IF(AND(Temp!fhor_indata=1,H427="out-sample",H428="out-sample"),J427,IF(AND(ISBLANK(F428),H427="out-sample"),"",IF(AND(Temp!optSeasCoef=0,Temp!sts_add=1),IF(H427="in-sample",IF(Q427=bigT,((qCell/bigT)*(I428-I427))+((1-(qCell/bigT))*J427),IF(OR(ISBLANK(F428),COUNT($F$2:F427)&lt;=qCell),IF(COUNT($F$2:F427)=1,0,F427-F426),((qCell/COUNT($F$2:F427))*(I428-I427))+((1-(qCell/COUNT($F$2:F427)))*J427))),J427),IF(AND(Temp!optSeasCoef=0,Temp!sts_multp=1),IF(H427="in-sample",IF(Q427=bigT,((qCell/bigT)*(I428/I427))+((1-(qCell/bigT))*J427),IF(qCell=0,1,IF(OR(ISBLANK(F428),COUNT($F$2:F427)&lt;=qCell),IF(COUNT($F$2:F427)=1,1,F427/F426),((qCell/COUNT($F$2:F427))*(I428/I427))+((1-(qCell/COUNT($F$2:F427)))*J427)))),J427),IF(Temp!sts_add=1,IF(H427="in-sample",IF(Q427=bigT,((qCell/bigT)*(I428-I427))+((1-(qCell/bigT))*J427),IF(OR(ISBLANK(F428),COUNT($AX$2:AX427)&lt;=qCell),IF(COUNT($AX$2:AX427)=1,0,AX427-AX426),((qCell/COUNT($AX$2:AX427))*(I428-I427))+((1-(qCell/COUNT($AX$2:AX427)))*J427))),J427),IF(H427="in-sample",IF(Q427=bigT,((qCell/bigT)*(I428/I427))+((1-(qCell/bigT))*J427),IF(qCell=0,1,IF(OR(ISBLANK(F428),COUNT($AX$2:AX427)&lt;=qCell),IF(COUNT($AX$2:AX427)=1,1,AX427/AX426),((qCell/COUNT($AX$2:AX427))*(I428/I427))+((1-(qCell/COUNT($AX$2:AX427)))*J427)))),J427)))))))</f>
        <v/>
      </c>
      <c r="K428" s="120" t="str">
        <f>IF(H428="","",IF(AND(Temp!optSeasCoef=0,Temp!sts_add=1),IF(H428="out-sample",I428+(Q428*J428),I428+J428),IF(AND(Temp!optSeasCoef=0,Temp!sts_multp=1),IF(H428="out-sample",I428*(J428^Q428),I428*J428),IF(Temp!sts_add=1,IF(H428="out-sample",(I428+(Q428*J428))*G428,(I428+J428)*G428),IF(H428="out-sample",I428*(J428^Q428)*G428,I428*J428*G428)))))</f>
        <v/>
      </c>
      <c r="L428" s="116" t="str">
        <f t="shared" si="66"/>
        <v/>
      </c>
      <c r="M428" s="116" t="str">
        <f t="shared" si="67"/>
        <v/>
      </c>
      <c r="N428" s="116" t="str">
        <f t="shared" si="68"/>
        <v/>
      </c>
      <c r="O428" s="116" t="str">
        <f t="shared" si="69"/>
        <v/>
      </c>
      <c r="P428" s="116" t="str">
        <f t="shared" si="70"/>
        <v/>
      </c>
      <c r="Q428" s="94" t="str">
        <f>IF(AND(Temp!fhor_indata=1,ISBLANK(F428),H427="in-sample"),1,IF(AND(Temp!fhor_indata=1,H427="out-sample",Q427&lt;XfHor),Q427+1,IF(ISBLANK(F428),"",IF(AND(H428="out-sample",H427="in-sample"),1,IF(AND(H428="out-sample",H427="out-sample"),Q427+1,IF(ISNUMBER(Q427),Q427+1,1))))))</f>
        <v/>
      </c>
      <c r="R428" s="94" t="str">
        <f t="shared" si="71"/>
        <v/>
      </c>
      <c r="S428" s="94" t="str">
        <f>IF(Temp!fhor_indata=1,IF(S427=XobsHor,1,IF(COUNT($S$2:S427)&lt;=XobsHor,S427+1,IF(AND(COUNT($S$2:S427)&lt;=XobsHor+XfHor,IFERROR(MOD(S427,XobsHor)&lt;XfHor,FALSE)),S427+1,""))),IF(ISBLANK(F428),"",IF(S427=maxP,1,IF(S427&lt;maxP,S427+1,IF(COUNT($S$2:S428)&lt;=XobsHor,S427+1,"")))))</f>
        <v/>
      </c>
      <c r="T428" s="3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W428" s="122" t="str">
        <f t="shared" si="73"/>
        <v/>
      </c>
      <c r="AX428" s="123" t="str">
        <f t="shared" si="74"/>
        <v/>
      </c>
      <c r="AY428" s="124" t="str">
        <f t="shared" si="75"/>
        <v/>
      </c>
      <c r="AZ428" s="124" t="str">
        <f t="shared" si="76"/>
        <v/>
      </c>
      <c r="BF428" s="91"/>
    </row>
    <row r="429" spans="1:58" s="78" customFormat="1" ht="14.25" x14ac:dyDescent="0.2">
      <c r="A429" s="6"/>
      <c r="B429" s="6"/>
      <c r="C429" s="6"/>
      <c r="D429" s="3"/>
      <c r="E429" s="98" t="str">
        <f t="shared" si="72"/>
        <v/>
      </c>
      <c r="F429" s="117"/>
      <c r="G429" s="116" t="str">
        <f>IF(E429="","",IF(Temp!optSeasCoef=0,1,INDEX($C$2:$C$13,IF(MOD(COUNT($E$2:E429),seas_indx)=0,seas_indx,MOD(COUNT($E$2:E429),seas_indx)))))</f>
        <v/>
      </c>
      <c r="H429" s="97" t="str">
        <f>IFERROR(IF(Temp!fhor_indata=1,IF(COUNT($S$2:S429)&lt;=XobsHor,"in-sample",IF(AND(COUNT($S$2:S429)&lt;=XobsHor+XfHor,MOD(S428,XobsHor)&lt;XfHor),"out-sample","")),IF(ISBLANK(F429),"",IF(COUNT($F$2:F429)&lt;=XobsHor-XfHor,"in-sample","out-sample"))),"")</f>
        <v/>
      </c>
      <c r="I429" s="120" t="str">
        <f>IF(AND(ISBLANK(F428),H428="in-sample"),"",IF(AND(Temp!fhor_indata=1,H428="out-sample",H429="out-sample"),I428,IF(AND(ISBLANK(F429),H428="out-sample"),"",IF(AND(Temp!optSeasCoef=0,Temp!sts_add=1),IF(H428="in-sample",IF(Q428=bigT,((pCell/bigT)*F428)+((1-(pCell/bigT))*(I428+J428)),IF(OR(ISBLANK(F429),COUNT($F$2:F428)&lt;=pCell),F428,((pCell/COUNT($F$2:F428))*F428)+((1-(pCell/COUNT($F$2:F428)))*(I428+J428)))),I428),IF(AND(Temp!optSeasCoef=0,Temp!sts_multp=1),IF(H428="in-sample",IF(Q428=bigT,((pCell/bigT)*F428)+((1-(pCell/bigT))*(I428*J428)),IF(OR(ISBLANK(F429),COUNT(F$2:$F428)&lt;=pCell),F428,((pCell/COUNT($F$2:F428))*F428)+((1-(pCell/COUNT($F$2:F428)))*(I428*J428)))),I428),IF(Temp!sts_add=1,IF(H428="in-sample",IF(Q428=bigT,((pCell/bigT)*AX428)+((1-(pCell/bigT))*(I428+J428)),IF(OR(ISBLANK(F429),COUNT($AX$2:AX428)&lt;=pCell),AX428,((pCell/COUNT($AX$2:AX428))*AX428)+((1-(pCell/COUNT($AX$2:AX428)))*(I428+J428)))),I428),IF(H428="in-sample",IF(Q428=bigT,((pCell/bigT)*AX428)+((1-(pCell/bigT))*(I428*J428)),IF(OR(ISBLANK(F429),COUNT($AX$2:AX428)&lt;=pCell),AX428,((pCell/COUNT($AX$2:AX428))*AX428)+((1-(pCell/COUNT($AX$2:AX428)))*(I428*J428)))),I428)))))))</f>
        <v/>
      </c>
      <c r="J429" s="120" t="str">
        <f>IF(AND(ISBLANK(F428),H428="in-sample"),"",IF(AND(Temp!fhor_indata=1,H428="out-sample",H429="out-sample"),J428,IF(AND(ISBLANK(F429),H428="out-sample"),"",IF(AND(Temp!optSeasCoef=0,Temp!sts_add=1),IF(H428="in-sample",IF(Q428=bigT,((qCell/bigT)*(I429-I428))+((1-(qCell/bigT))*J428),IF(OR(ISBLANK(F429),COUNT($F$2:F428)&lt;=qCell),IF(COUNT($F$2:F428)=1,0,F428-F427),((qCell/COUNT($F$2:F428))*(I429-I428))+((1-(qCell/COUNT($F$2:F428)))*J428))),J428),IF(AND(Temp!optSeasCoef=0,Temp!sts_multp=1),IF(H428="in-sample",IF(Q428=bigT,((qCell/bigT)*(I429/I428))+((1-(qCell/bigT))*J428),IF(qCell=0,1,IF(OR(ISBLANK(F429),COUNT($F$2:F428)&lt;=qCell),IF(COUNT($F$2:F428)=1,1,F428/F427),((qCell/COUNT($F$2:F428))*(I429/I428))+((1-(qCell/COUNT($F$2:F428)))*J428)))),J428),IF(Temp!sts_add=1,IF(H428="in-sample",IF(Q428=bigT,((qCell/bigT)*(I429-I428))+((1-(qCell/bigT))*J428),IF(OR(ISBLANK(F429),COUNT($AX$2:AX428)&lt;=qCell),IF(COUNT($AX$2:AX428)=1,0,AX428-AX427),((qCell/COUNT($AX$2:AX428))*(I429-I428))+((1-(qCell/COUNT($AX$2:AX428)))*J428))),J428),IF(H428="in-sample",IF(Q428=bigT,((qCell/bigT)*(I429/I428))+((1-(qCell/bigT))*J428),IF(qCell=0,1,IF(OR(ISBLANK(F429),COUNT($AX$2:AX428)&lt;=qCell),IF(COUNT($AX$2:AX428)=1,1,AX428/AX427),((qCell/COUNT($AX$2:AX428))*(I429/I428))+((1-(qCell/COUNT($AX$2:AX428)))*J428)))),J428)))))))</f>
        <v/>
      </c>
      <c r="K429" s="120" t="str">
        <f>IF(H429="","",IF(AND(Temp!optSeasCoef=0,Temp!sts_add=1),IF(H429="out-sample",I429+(Q429*J429),I429+J429),IF(AND(Temp!optSeasCoef=0,Temp!sts_multp=1),IF(H429="out-sample",I429*(J429^Q429),I429*J429),IF(Temp!sts_add=1,IF(H429="out-sample",(I429+(Q429*J429))*G429,(I429+J429)*G429),IF(H429="out-sample",I429*(J429^Q429)*G429,I429*J429*G429)))))</f>
        <v/>
      </c>
      <c r="L429" s="116" t="str">
        <f t="shared" si="66"/>
        <v/>
      </c>
      <c r="M429" s="116" t="str">
        <f t="shared" si="67"/>
        <v/>
      </c>
      <c r="N429" s="116" t="str">
        <f t="shared" si="68"/>
        <v/>
      </c>
      <c r="O429" s="116" t="str">
        <f t="shared" si="69"/>
        <v/>
      </c>
      <c r="P429" s="116" t="str">
        <f t="shared" si="70"/>
        <v/>
      </c>
      <c r="Q429" s="94" t="str">
        <f>IF(AND(Temp!fhor_indata=1,ISBLANK(F429),H428="in-sample"),1,IF(AND(Temp!fhor_indata=1,H428="out-sample",Q428&lt;XfHor),Q428+1,IF(ISBLANK(F429),"",IF(AND(H429="out-sample",H428="in-sample"),1,IF(AND(H429="out-sample",H428="out-sample"),Q428+1,IF(ISNUMBER(Q428),Q428+1,1))))))</f>
        <v/>
      </c>
      <c r="R429" s="94" t="str">
        <f t="shared" si="71"/>
        <v/>
      </c>
      <c r="S429" s="94" t="str">
        <f>IF(Temp!fhor_indata=1,IF(S428=XobsHor,1,IF(COUNT($S$2:S428)&lt;=XobsHor,S428+1,IF(AND(COUNT($S$2:S428)&lt;=XobsHor+XfHor,IFERROR(MOD(S428,XobsHor)&lt;XfHor,FALSE)),S428+1,""))),IF(ISBLANK(F429),"",IF(S428=maxP,1,IF(S428&lt;maxP,S428+1,IF(COUNT($S$2:S429)&lt;=XobsHor,S428+1,"")))))</f>
        <v/>
      </c>
      <c r="T429" s="3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W429" s="122" t="str">
        <f t="shared" si="73"/>
        <v/>
      </c>
      <c r="AX429" s="123" t="str">
        <f t="shared" si="74"/>
        <v/>
      </c>
      <c r="AY429" s="124" t="str">
        <f t="shared" si="75"/>
        <v/>
      </c>
      <c r="AZ429" s="124" t="str">
        <f t="shared" si="76"/>
        <v/>
      </c>
      <c r="BF429" s="91"/>
    </row>
    <row r="430" spans="1:58" s="78" customFormat="1" ht="14.25" x14ac:dyDescent="0.2">
      <c r="A430" s="6"/>
      <c r="B430" s="6"/>
      <c r="C430" s="6"/>
      <c r="D430" s="3"/>
      <c r="E430" s="98" t="str">
        <f t="shared" si="72"/>
        <v/>
      </c>
      <c r="F430" s="117"/>
      <c r="G430" s="116" t="str">
        <f>IF(E430="","",IF(Temp!optSeasCoef=0,1,INDEX($C$2:$C$13,IF(MOD(COUNT($E$2:E430),seas_indx)=0,seas_indx,MOD(COUNT($E$2:E430),seas_indx)))))</f>
        <v/>
      </c>
      <c r="H430" s="97" t="str">
        <f>IFERROR(IF(Temp!fhor_indata=1,IF(COUNT($S$2:S430)&lt;=XobsHor,"in-sample",IF(AND(COUNT($S$2:S430)&lt;=XobsHor+XfHor,MOD(S429,XobsHor)&lt;XfHor),"out-sample","")),IF(ISBLANK(F430),"",IF(COUNT($F$2:F430)&lt;=XobsHor-XfHor,"in-sample","out-sample"))),"")</f>
        <v/>
      </c>
      <c r="I430" s="120" t="str">
        <f>IF(AND(ISBLANK(F429),H429="in-sample"),"",IF(AND(Temp!fhor_indata=1,H429="out-sample",H430="out-sample"),I429,IF(AND(ISBLANK(F430),H429="out-sample"),"",IF(AND(Temp!optSeasCoef=0,Temp!sts_add=1),IF(H429="in-sample",IF(Q429=bigT,((pCell/bigT)*F429)+((1-(pCell/bigT))*(I429+J429)),IF(OR(ISBLANK(F430),COUNT($F$2:F429)&lt;=pCell),F429,((pCell/COUNT($F$2:F429))*F429)+((1-(pCell/COUNT($F$2:F429)))*(I429+J429)))),I429),IF(AND(Temp!optSeasCoef=0,Temp!sts_multp=1),IF(H429="in-sample",IF(Q429=bigT,((pCell/bigT)*F429)+((1-(pCell/bigT))*(I429*J429)),IF(OR(ISBLANK(F430),COUNT(F$2:$F429)&lt;=pCell),F429,((pCell/COUNT($F$2:F429))*F429)+((1-(pCell/COUNT($F$2:F429)))*(I429*J429)))),I429),IF(Temp!sts_add=1,IF(H429="in-sample",IF(Q429=bigT,((pCell/bigT)*AX429)+((1-(pCell/bigT))*(I429+J429)),IF(OR(ISBLANK(F430),COUNT($AX$2:AX429)&lt;=pCell),AX429,((pCell/COUNT($AX$2:AX429))*AX429)+((1-(pCell/COUNT($AX$2:AX429)))*(I429+J429)))),I429),IF(H429="in-sample",IF(Q429=bigT,((pCell/bigT)*AX429)+((1-(pCell/bigT))*(I429*J429)),IF(OR(ISBLANK(F430),COUNT($AX$2:AX429)&lt;=pCell),AX429,((pCell/COUNT($AX$2:AX429))*AX429)+((1-(pCell/COUNT($AX$2:AX429)))*(I429*J429)))),I429)))))))</f>
        <v/>
      </c>
      <c r="J430" s="120" t="str">
        <f>IF(AND(ISBLANK(F429),H429="in-sample"),"",IF(AND(Temp!fhor_indata=1,H429="out-sample",H430="out-sample"),J429,IF(AND(ISBLANK(F430),H429="out-sample"),"",IF(AND(Temp!optSeasCoef=0,Temp!sts_add=1),IF(H429="in-sample",IF(Q429=bigT,((qCell/bigT)*(I430-I429))+((1-(qCell/bigT))*J429),IF(OR(ISBLANK(F430),COUNT($F$2:F429)&lt;=qCell),IF(COUNT($F$2:F429)=1,0,F429-F428),((qCell/COUNT($F$2:F429))*(I430-I429))+((1-(qCell/COUNT($F$2:F429)))*J429))),J429),IF(AND(Temp!optSeasCoef=0,Temp!sts_multp=1),IF(H429="in-sample",IF(Q429=bigT,((qCell/bigT)*(I430/I429))+((1-(qCell/bigT))*J429),IF(qCell=0,1,IF(OR(ISBLANK(F430),COUNT($F$2:F429)&lt;=qCell),IF(COUNT($F$2:F429)=1,1,F429/F428),((qCell/COUNT($F$2:F429))*(I430/I429))+((1-(qCell/COUNT($F$2:F429)))*J429)))),J429),IF(Temp!sts_add=1,IF(H429="in-sample",IF(Q429=bigT,((qCell/bigT)*(I430-I429))+((1-(qCell/bigT))*J429),IF(OR(ISBLANK(F430),COUNT($AX$2:AX429)&lt;=qCell),IF(COUNT($AX$2:AX429)=1,0,AX429-AX428),((qCell/COUNT($AX$2:AX429))*(I430-I429))+((1-(qCell/COUNT($AX$2:AX429)))*J429))),J429),IF(H429="in-sample",IF(Q429=bigT,((qCell/bigT)*(I430/I429))+((1-(qCell/bigT))*J429),IF(qCell=0,1,IF(OR(ISBLANK(F430),COUNT($AX$2:AX429)&lt;=qCell),IF(COUNT($AX$2:AX429)=1,1,AX429/AX428),((qCell/COUNT($AX$2:AX429))*(I430/I429))+((1-(qCell/COUNT($AX$2:AX429)))*J429)))),J429)))))))</f>
        <v/>
      </c>
      <c r="K430" s="120" t="str">
        <f>IF(H430="","",IF(AND(Temp!optSeasCoef=0,Temp!sts_add=1),IF(H430="out-sample",I430+(Q430*J430),I430+J430),IF(AND(Temp!optSeasCoef=0,Temp!sts_multp=1),IF(H430="out-sample",I430*(J430^Q430),I430*J430),IF(Temp!sts_add=1,IF(H430="out-sample",(I430+(Q430*J430))*G430,(I430+J430)*G430),IF(H430="out-sample",I430*(J430^Q430)*G430,I430*J430*G430)))))</f>
        <v/>
      </c>
      <c r="L430" s="116" t="str">
        <f t="shared" si="66"/>
        <v/>
      </c>
      <c r="M430" s="116" t="str">
        <f t="shared" si="67"/>
        <v/>
      </c>
      <c r="N430" s="116" t="str">
        <f t="shared" si="68"/>
        <v/>
      </c>
      <c r="O430" s="116" t="str">
        <f t="shared" si="69"/>
        <v/>
      </c>
      <c r="P430" s="116" t="str">
        <f t="shared" si="70"/>
        <v/>
      </c>
      <c r="Q430" s="94" t="str">
        <f>IF(AND(Temp!fhor_indata=1,ISBLANK(F430),H429="in-sample"),1,IF(AND(Temp!fhor_indata=1,H429="out-sample",Q429&lt;XfHor),Q429+1,IF(ISBLANK(F430),"",IF(AND(H430="out-sample",H429="in-sample"),1,IF(AND(H430="out-sample",H429="out-sample"),Q429+1,IF(ISNUMBER(Q429),Q429+1,1))))))</f>
        <v/>
      </c>
      <c r="R430" s="94" t="str">
        <f t="shared" si="71"/>
        <v/>
      </c>
      <c r="S430" s="94" t="str">
        <f>IF(Temp!fhor_indata=1,IF(S429=XobsHor,1,IF(COUNT($S$2:S429)&lt;=XobsHor,S429+1,IF(AND(COUNT($S$2:S429)&lt;=XobsHor+XfHor,IFERROR(MOD(S429,XobsHor)&lt;XfHor,FALSE)),S429+1,""))),IF(ISBLANK(F430),"",IF(S429=maxP,1,IF(S429&lt;maxP,S429+1,IF(COUNT($S$2:S430)&lt;=XobsHor,S429+1,"")))))</f>
        <v/>
      </c>
      <c r="T430" s="3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W430" s="122" t="str">
        <f t="shared" si="73"/>
        <v/>
      </c>
      <c r="AX430" s="123" t="str">
        <f t="shared" si="74"/>
        <v/>
      </c>
      <c r="AY430" s="124" t="str">
        <f t="shared" si="75"/>
        <v/>
      </c>
      <c r="AZ430" s="124" t="str">
        <f t="shared" si="76"/>
        <v/>
      </c>
      <c r="BF430" s="91"/>
    </row>
    <row r="431" spans="1:58" s="78" customFormat="1" ht="14.25" x14ac:dyDescent="0.2">
      <c r="A431" s="6"/>
      <c r="B431" s="6"/>
      <c r="C431" s="6"/>
      <c r="D431" s="3"/>
      <c r="E431" s="98" t="str">
        <f t="shared" si="72"/>
        <v/>
      </c>
      <c r="F431" s="117"/>
      <c r="G431" s="116" t="str">
        <f>IF(E431="","",IF(Temp!optSeasCoef=0,1,INDEX($C$2:$C$13,IF(MOD(COUNT($E$2:E431),seas_indx)=0,seas_indx,MOD(COUNT($E$2:E431),seas_indx)))))</f>
        <v/>
      </c>
      <c r="H431" s="97" t="str">
        <f>IFERROR(IF(Temp!fhor_indata=1,IF(COUNT($S$2:S431)&lt;=XobsHor,"in-sample",IF(AND(COUNT($S$2:S431)&lt;=XobsHor+XfHor,MOD(S430,XobsHor)&lt;XfHor),"out-sample","")),IF(ISBLANK(F431),"",IF(COUNT($F$2:F431)&lt;=XobsHor-XfHor,"in-sample","out-sample"))),"")</f>
        <v/>
      </c>
      <c r="I431" s="120" t="str">
        <f>IF(AND(ISBLANK(F430),H430="in-sample"),"",IF(AND(Temp!fhor_indata=1,H430="out-sample",H431="out-sample"),I430,IF(AND(ISBLANK(F431),H430="out-sample"),"",IF(AND(Temp!optSeasCoef=0,Temp!sts_add=1),IF(H430="in-sample",IF(Q430=bigT,((pCell/bigT)*F430)+((1-(pCell/bigT))*(I430+J430)),IF(OR(ISBLANK(F431),COUNT($F$2:F430)&lt;=pCell),F430,((pCell/COUNT($F$2:F430))*F430)+((1-(pCell/COUNT($F$2:F430)))*(I430+J430)))),I430),IF(AND(Temp!optSeasCoef=0,Temp!sts_multp=1),IF(H430="in-sample",IF(Q430=bigT,((pCell/bigT)*F430)+((1-(pCell/bigT))*(I430*J430)),IF(OR(ISBLANK(F431),COUNT(F$2:$F430)&lt;=pCell),F430,((pCell/COUNT($F$2:F430))*F430)+((1-(pCell/COUNT($F$2:F430)))*(I430*J430)))),I430),IF(Temp!sts_add=1,IF(H430="in-sample",IF(Q430=bigT,((pCell/bigT)*AX430)+((1-(pCell/bigT))*(I430+J430)),IF(OR(ISBLANK(F431),COUNT($AX$2:AX430)&lt;=pCell),AX430,((pCell/COUNT($AX$2:AX430))*AX430)+((1-(pCell/COUNT($AX$2:AX430)))*(I430+J430)))),I430),IF(H430="in-sample",IF(Q430=bigT,((pCell/bigT)*AX430)+((1-(pCell/bigT))*(I430*J430)),IF(OR(ISBLANK(F431),COUNT($AX$2:AX430)&lt;=pCell),AX430,((pCell/COUNT($AX$2:AX430))*AX430)+((1-(pCell/COUNT($AX$2:AX430)))*(I430*J430)))),I430)))))))</f>
        <v/>
      </c>
      <c r="J431" s="120" t="str">
        <f>IF(AND(ISBLANK(F430),H430="in-sample"),"",IF(AND(Temp!fhor_indata=1,H430="out-sample",H431="out-sample"),J430,IF(AND(ISBLANK(F431),H430="out-sample"),"",IF(AND(Temp!optSeasCoef=0,Temp!sts_add=1),IF(H430="in-sample",IF(Q430=bigT,((qCell/bigT)*(I431-I430))+((1-(qCell/bigT))*J430),IF(OR(ISBLANK(F431),COUNT($F$2:F430)&lt;=qCell),IF(COUNT($F$2:F430)=1,0,F430-F429),((qCell/COUNT($F$2:F430))*(I431-I430))+((1-(qCell/COUNT($F$2:F430)))*J430))),J430),IF(AND(Temp!optSeasCoef=0,Temp!sts_multp=1),IF(H430="in-sample",IF(Q430=bigT,((qCell/bigT)*(I431/I430))+((1-(qCell/bigT))*J430),IF(qCell=0,1,IF(OR(ISBLANK(F431),COUNT($F$2:F430)&lt;=qCell),IF(COUNT($F$2:F430)=1,1,F430/F429),((qCell/COUNT($F$2:F430))*(I431/I430))+((1-(qCell/COUNT($F$2:F430)))*J430)))),J430),IF(Temp!sts_add=1,IF(H430="in-sample",IF(Q430=bigT,((qCell/bigT)*(I431-I430))+((1-(qCell/bigT))*J430),IF(OR(ISBLANK(F431),COUNT($AX$2:AX430)&lt;=qCell),IF(COUNT($AX$2:AX430)=1,0,AX430-AX429),((qCell/COUNT($AX$2:AX430))*(I431-I430))+((1-(qCell/COUNT($AX$2:AX430)))*J430))),J430),IF(H430="in-sample",IF(Q430=bigT,((qCell/bigT)*(I431/I430))+((1-(qCell/bigT))*J430),IF(qCell=0,1,IF(OR(ISBLANK(F431),COUNT($AX$2:AX430)&lt;=qCell),IF(COUNT($AX$2:AX430)=1,1,AX430/AX429),((qCell/COUNT($AX$2:AX430))*(I431/I430))+((1-(qCell/COUNT($AX$2:AX430)))*J430)))),J430)))))))</f>
        <v/>
      </c>
      <c r="K431" s="120" t="str">
        <f>IF(H431="","",IF(AND(Temp!optSeasCoef=0,Temp!sts_add=1),IF(H431="out-sample",I431+(Q431*J431),I431+J431),IF(AND(Temp!optSeasCoef=0,Temp!sts_multp=1),IF(H431="out-sample",I431*(J431^Q431),I431*J431),IF(Temp!sts_add=1,IF(H431="out-sample",(I431+(Q431*J431))*G431,(I431+J431)*G431),IF(H431="out-sample",I431*(J431^Q431)*G431,I431*J431*G431)))))</f>
        <v/>
      </c>
      <c r="L431" s="116" t="str">
        <f t="shared" si="66"/>
        <v/>
      </c>
      <c r="M431" s="116" t="str">
        <f t="shared" si="67"/>
        <v/>
      </c>
      <c r="N431" s="116" t="str">
        <f t="shared" si="68"/>
        <v/>
      </c>
      <c r="O431" s="116" t="str">
        <f t="shared" si="69"/>
        <v/>
      </c>
      <c r="P431" s="116" t="str">
        <f t="shared" si="70"/>
        <v/>
      </c>
      <c r="Q431" s="94" t="str">
        <f>IF(AND(Temp!fhor_indata=1,ISBLANK(F431),H430="in-sample"),1,IF(AND(Temp!fhor_indata=1,H430="out-sample",Q430&lt;XfHor),Q430+1,IF(ISBLANK(F431),"",IF(AND(H431="out-sample",H430="in-sample"),1,IF(AND(H431="out-sample",H430="out-sample"),Q430+1,IF(ISNUMBER(Q430),Q430+1,1))))))</f>
        <v/>
      </c>
      <c r="R431" s="94" t="str">
        <f t="shared" si="71"/>
        <v/>
      </c>
      <c r="S431" s="94" t="str">
        <f>IF(Temp!fhor_indata=1,IF(S430=XobsHor,1,IF(COUNT($S$2:S430)&lt;=XobsHor,S430+1,IF(AND(COUNT($S$2:S430)&lt;=XobsHor+XfHor,IFERROR(MOD(S430,XobsHor)&lt;XfHor,FALSE)),S430+1,""))),IF(ISBLANK(F431),"",IF(S430=maxP,1,IF(S430&lt;maxP,S430+1,IF(COUNT($S$2:S431)&lt;=XobsHor,S430+1,"")))))</f>
        <v/>
      </c>
      <c r="T431" s="3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W431" s="122" t="str">
        <f t="shared" si="73"/>
        <v/>
      </c>
      <c r="AX431" s="123" t="str">
        <f t="shared" si="74"/>
        <v/>
      </c>
      <c r="AY431" s="124" t="str">
        <f t="shared" si="75"/>
        <v/>
      </c>
      <c r="AZ431" s="124" t="str">
        <f t="shared" si="76"/>
        <v/>
      </c>
      <c r="BF431" s="91"/>
    </row>
    <row r="432" spans="1:58" s="78" customFormat="1" ht="14.25" x14ac:dyDescent="0.2">
      <c r="A432" s="6"/>
      <c r="B432" s="6"/>
      <c r="C432" s="6"/>
      <c r="D432" s="3"/>
      <c r="E432" s="98" t="str">
        <f t="shared" si="72"/>
        <v/>
      </c>
      <c r="F432" s="117"/>
      <c r="G432" s="116" t="str">
        <f>IF(E432="","",IF(Temp!optSeasCoef=0,1,INDEX($C$2:$C$13,IF(MOD(COUNT($E$2:E432),seas_indx)=0,seas_indx,MOD(COUNT($E$2:E432),seas_indx)))))</f>
        <v/>
      </c>
      <c r="H432" s="97" t="str">
        <f>IFERROR(IF(Temp!fhor_indata=1,IF(COUNT($S$2:S432)&lt;=XobsHor,"in-sample",IF(AND(COUNT($S$2:S432)&lt;=XobsHor+XfHor,MOD(S431,XobsHor)&lt;XfHor),"out-sample","")),IF(ISBLANK(F432),"",IF(COUNT($F$2:F432)&lt;=XobsHor-XfHor,"in-sample","out-sample"))),"")</f>
        <v/>
      </c>
      <c r="I432" s="120" t="str">
        <f>IF(AND(ISBLANK(F431),H431="in-sample"),"",IF(AND(Temp!fhor_indata=1,H431="out-sample",H432="out-sample"),I431,IF(AND(ISBLANK(F432),H431="out-sample"),"",IF(AND(Temp!optSeasCoef=0,Temp!sts_add=1),IF(H431="in-sample",IF(Q431=bigT,((pCell/bigT)*F431)+((1-(pCell/bigT))*(I431+J431)),IF(OR(ISBLANK(F432),COUNT($F$2:F431)&lt;=pCell),F431,((pCell/COUNT($F$2:F431))*F431)+((1-(pCell/COUNT($F$2:F431)))*(I431+J431)))),I431),IF(AND(Temp!optSeasCoef=0,Temp!sts_multp=1),IF(H431="in-sample",IF(Q431=bigT,((pCell/bigT)*F431)+((1-(pCell/bigT))*(I431*J431)),IF(OR(ISBLANK(F432),COUNT(F$2:$F431)&lt;=pCell),F431,((pCell/COUNT($F$2:F431))*F431)+((1-(pCell/COUNT($F$2:F431)))*(I431*J431)))),I431),IF(Temp!sts_add=1,IF(H431="in-sample",IF(Q431=bigT,((pCell/bigT)*AX431)+((1-(pCell/bigT))*(I431+J431)),IF(OR(ISBLANK(F432),COUNT($AX$2:AX431)&lt;=pCell),AX431,((pCell/COUNT($AX$2:AX431))*AX431)+((1-(pCell/COUNT($AX$2:AX431)))*(I431+J431)))),I431),IF(H431="in-sample",IF(Q431=bigT,((pCell/bigT)*AX431)+((1-(pCell/bigT))*(I431*J431)),IF(OR(ISBLANK(F432),COUNT($AX$2:AX431)&lt;=pCell),AX431,((pCell/COUNT($AX$2:AX431))*AX431)+((1-(pCell/COUNT($AX$2:AX431)))*(I431*J431)))),I431)))))))</f>
        <v/>
      </c>
      <c r="J432" s="120" t="str">
        <f>IF(AND(ISBLANK(F431),H431="in-sample"),"",IF(AND(Temp!fhor_indata=1,H431="out-sample",H432="out-sample"),J431,IF(AND(ISBLANK(F432),H431="out-sample"),"",IF(AND(Temp!optSeasCoef=0,Temp!sts_add=1),IF(H431="in-sample",IF(Q431=bigT,((qCell/bigT)*(I432-I431))+((1-(qCell/bigT))*J431),IF(OR(ISBLANK(F432),COUNT($F$2:F431)&lt;=qCell),IF(COUNT($F$2:F431)=1,0,F431-F430),((qCell/COUNT($F$2:F431))*(I432-I431))+((1-(qCell/COUNT($F$2:F431)))*J431))),J431),IF(AND(Temp!optSeasCoef=0,Temp!sts_multp=1),IF(H431="in-sample",IF(Q431=bigT,((qCell/bigT)*(I432/I431))+((1-(qCell/bigT))*J431),IF(qCell=0,1,IF(OR(ISBLANK(F432),COUNT($F$2:F431)&lt;=qCell),IF(COUNT($F$2:F431)=1,1,F431/F430),((qCell/COUNT($F$2:F431))*(I432/I431))+((1-(qCell/COUNT($F$2:F431)))*J431)))),J431),IF(Temp!sts_add=1,IF(H431="in-sample",IF(Q431=bigT,((qCell/bigT)*(I432-I431))+((1-(qCell/bigT))*J431),IF(OR(ISBLANK(F432),COUNT($AX$2:AX431)&lt;=qCell),IF(COUNT($AX$2:AX431)=1,0,AX431-AX430),((qCell/COUNT($AX$2:AX431))*(I432-I431))+((1-(qCell/COUNT($AX$2:AX431)))*J431))),J431),IF(H431="in-sample",IF(Q431=bigT,((qCell/bigT)*(I432/I431))+((1-(qCell/bigT))*J431),IF(qCell=0,1,IF(OR(ISBLANK(F432),COUNT($AX$2:AX431)&lt;=qCell),IF(COUNT($AX$2:AX431)=1,1,AX431/AX430),((qCell/COUNT($AX$2:AX431))*(I432/I431))+((1-(qCell/COUNT($AX$2:AX431)))*J431)))),J431)))))))</f>
        <v/>
      </c>
      <c r="K432" s="120" t="str">
        <f>IF(H432="","",IF(AND(Temp!optSeasCoef=0,Temp!sts_add=1),IF(H432="out-sample",I432+(Q432*J432),I432+J432),IF(AND(Temp!optSeasCoef=0,Temp!sts_multp=1),IF(H432="out-sample",I432*(J432^Q432),I432*J432),IF(Temp!sts_add=1,IF(H432="out-sample",(I432+(Q432*J432))*G432,(I432+J432)*G432),IF(H432="out-sample",I432*(J432^Q432)*G432,I432*J432*G432)))))</f>
        <v/>
      </c>
      <c r="L432" s="116" t="str">
        <f t="shared" si="66"/>
        <v/>
      </c>
      <c r="M432" s="116" t="str">
        <f t="shared" si="67"/>
        <v/>
      </c>
      <c r="N432" s="116" t="str">
        <f t="shared" si="68"/>
        <v/>
      </c>
      <c r="O432" s="116" t="str">
        <f t="shared" si="69"/>
        <v/>
      </c>
      <c r="P432" s="116" t="str">
        <f t="shared" si="70"/>
        <v/>
      </c>
      <c r="Q432" s="94" t="str">
        <f>IF(AND(Temp!fhor_indata=1,ISBLANK(F432),H431="in-sample"),1,IF(AND(Temp!fhor_indata=1,H431="out-sample",Q431&lt;XfHor),Q431+1,IF(ISBLANK(F432),"",IF(AND(H432="out-sample",H431="in-sample"),1,IF(AND(H432="out-sample",H431="out-sample"),Q431+1,IF(ISNUMBER(Q431),Q431+1,1))))))</f>
        <v/>
      </c>
      <c r="R432" s="94" t="str">
        <f t="shared" si="71"/>
        <v/>
      </c>
      <c r="S432" s="94" t="str">
        <f>IF(Temp!fhor_indata=1,IF(S431=XobsHor,1,IF(COUNT($S$2:S431)&lt;=XobsHor,S431+1,IF(AND(COUNT($S$2:S431)&lt;=XobsHor+XfHor,IFERROR(MOD(S431,XobsHor)&lt;XfHor,FALSE)),S431+1,""))),IF(ISBLANK(F432),"",IF(S431=maxP,1,IF(S431&lt;maxP,S431+1,IF(COUNT($S$2:S432)&lt;=XobsHor,S431+1,"")))))</f>
        <v/>
      </c>
      <c r="T432" s="3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W432" s="122" t="str">
        <f t="shared" si="73"/>
        <v/>
      </c>
      <c r="AX432" s="123" t="str">
        <f t="shared" si="74"/>
        <v/>
      </c>
      <c r="AY432" s="124" t="str">
        <f t="shared" si="75"/>
        <v/>
      </c>
      <c r="AZ432" s="124" t="str">
        <f t="shared" si="76"/>
        <v/>
      </c>
      <c r="BF432" s="91"/>
    </row>
    <row r="433" spans="1:58" s="78" customFormat="1" ht="14.25" x14ac:dyDescent="0.2">
      <c r="A433" s="6"/>
      <c r="B433" s="6"/>
      <c r="C433" s="6"/>
      <c r="D433" s="3"/>
      <c r="E433" s="98" t="str">
        <f t="shared" si="72"/>
        <v/>
      </c>
      <c r="F433" s="117"/>
      <c r="G433" s="116" t="str">
        <f>IF(E433="","",IF(Temp!optSeasCoef=0,1,INDEX($C$2:$C$13,IF(MOD(COUNT($E$2:E433),seas_indx)=0,seas_indx,MOD(COUNT($E$2:E433),seas_indx)))))</f>
        <v/>
      </c>
      <c r="H433" s="97" t="str">
        <f>IFERROR(IF(Temp!fhor_indata=1,IF(COUNT($S$2:S433)&lt;=XobsHor,"in-sample",IF(AND(COUNT($S$2:S433)&lt;=XobsHor+XfHor,MOD(S432,XobsHor)&lt;XfHor),"out-sample","")),IF(ISBLANK(F433),"",IF(COUNT($F$2:F433)&lt;=XobsHor-XfHor,"in-sample","out-sample"))),"")</f>
        <v/>
      </c>
      <c r="I433" s="120" t="str">
        <f>IF(AND(ISBLANK(F432),H432="in-sample"),"",IF(AND(Temp!fhor_indata=1,H432="out-sample",H433="out-sample"),I432,IF(AND(ISBLANK(F433),H432="out-sample"),"",IF(AND(Temp!optSeasCoef=0,Temp!sts_add=1),IF(H432="in-sample",IF(Q432=bigT,((pCell/bigT)*F432)+((1-(pCell/bigT))*(I432+J432)),IF(OR(ISBLANK(F433),COUNT($F$2:F432)&lt;=pCell),F432,((pCell/COUNT($F$2:F432))*F432)+((1-(pCell/COUNT($F$2:F432)))*(I432+J432)))),I432),IF(AND(Temp!optSeasCoef=0,Temp!sts_multp=1),IF(H432="in-sample",IF(Q432=bigT,((pCell/bigT)*F432)+((1-(pCell/bigT))*(I432*J432)),IF(OR(ISBLANK(F433),COUNT(F$2:$F432)&lt;=pCell),F432,((pCell/COUNT($F$2:F432))*F432)+((1-(pCell/COUNT($F$2:F432)))*(I432*J432)))),I432),IF(Temp!sts_add=1,IF(H432="in-sample",IF(Q432=bigT,((pCell/bigT)*AX432)+((1-(pCell/bigT))*(I432+J432)),IF(OR(ISBLANK(F433),COUNT($AX$2:AX432)&lt;=pCell),AX432,((pCell/COUNT($AX$2:AX432))*AX432)+((1-(pCell/COUNT($AX$2:AX432)))*(I432+J432)))),I432),IF(H432="in-sample",IF(Q432=bigT,((pCell/bigT)*AX432)+((1-(pCell/bigT))*(I432*J432)),IF(OR(ISBLANK(F433),COUNT($AX$2:AX432)&lt;=pCell),AX432,((pCell/COUNT($AX$2:AX432))*AX432)+((1-(pCell/COUNT($AX$2:AX432)))*(I432*J432)))),I432)))))))</f>
        <v/>
      </c>
      <c r="J433" s="120" t="str">
        <f>IF(AND(ISBLANK(F432),H432="in-sample"),"",IF(AND(Temp!fhor_indata=1,H432="out-sample",H433="out-sample"),J432,IF(AND(ISBLANK(F433),H432="out-sample"),"",IF(AND(Temp!optSeasCoef=0,Temp!sts_add=1),IF(H432="in-sample",IF(Q432=bigT,((qCell/bigT)*(I433-I432))+((1-(qCell/bigT))*J432),IF(OR(ISBLANK(F433),COUNT($F$2:F432)&lt;=qCell),IF(COUNT($F$2:F432)=1,0,F432-F431),((qCell/COUNT($F$2:F432))*(I433-I432))+((1-(qCell/COUNT($F$2:F432)))*J432))),J432),IF(AND(Temp!optSeasCoef=0,Temp!sts_multp=1),IF(H432="in-sample",IF(Q432=bigT,((qCell/bigT)*(I433/I432))+((1-(qCell/bigT))*J432),IF(qCell=0,1,IF(OR(ISBLANK(F433),COUNT($F$2:F432)&lt;=qCell),IF(COUNT($F$2:F432)=1,1,F432/F431),((qCell/COUNT($F$2:F432))*(I433/I432))+((1-(qCell/COUNT($F$2:F432)))*J432)))),J432),IF(Temp!sts_add=1,IF(H432="in-sample",IF(Q432=bigT,((qCell/bigT)*(I433-I432))+((1-(qCell/bigT))*J432),IF(OR(ISBLANK(F433),COUNT($AX$2:AX432)&lt;=qCell),IF(COUNT($AX$2:AX432)=1,0,AX432-AX431),((qCell/COUNT($AX$2:AX432))*(I433-I432))+((1-(qCell/COUNT($AX$2:AX432)))*J432))),J432),IF(H432="in-sample",IF(Q432=bigT,((qCell/bigT)*(I433/I432))+((1-(qCell/bigT))*J432),IF(qCell=0,1,IF(OR(ISBLANK(F433),COUNT($AX$2:AX432)&lt;=qCell),IF(COUNT($AX$2:AX432)=1,1,AX432/AX431),((qCell/COUNT($AX$2:AX432))*(I433/I432))+((1-(qCell/COUNT($AX$2:AX432)))*J432)))),J432)))))))</f>
        <v/>
      </c>
      <c r="K433" s="120" t="str">
        <f>IF(H433="","",IF(AND(Temp!optSeasCoef=0,Temp!sts_add=1),IF(H433="out-sample",I433+(Q433*J433),I433+J433),IF(AND(Temp!optSeasCoef=0,Temp!sts_multp=1),IF(H433="out-sample",I433*(J433^Q433),I433*J433),IF(Temp!sts_add=1,IF(H433="out-sample",(I433+(Q433*J433))*G433,(I433+J433)*G433),IF(H433="out-sample",I433*(J433^Q433)*G433,I433*J433*G433)))))</f>
        <v/>
      </c>
      <c r="L433" s="116" t="str">
        <f t="shared" si="66"/>
        <v/>
      </c>
      <c r="M433" s="116" t="str">
        <f t="shared" si="67"/>
        <v/>
      </c>
      <c r="N433" s="116" t="str">
        <f t="shared" si="68"/>
        <v/>
      </c>
      <c r="O433" s="116" t="str">
        <f t="shared" si="69"/>
        <v/>
      </c>
      <c r="P433" s="116" t="str">
        <f t="shared" si="70"/>
        <v/>
      </c>
      <c r="Q433" s="94" t="str">
        <f>IF(AND(Temp!fhor_indata=1,ISBLANK(F433),H432="in-sample"),1,IF(AND(Temp!fhor_indata=1,H432="out-sample",Q432&lt;XfHor),Q432+1,IF(ISBLANK(F433),"",IF(AND(H433="out-sample",H432="in-sample"),1,IF(AND(H433="out-sample",H432="out-sample"),Q432+1,IF(ISNUMBER(Q432),Q432+1,1))))))</f>
        <v/>
      </c>
      <c r="R433" s="94" t="str">
        <f t="shared" si="71"/>
        <v/>
      </c>
      <c r="S433" s="94" t="str">
        <f>IF(Temp!fhor_indata=1,IF(S432=XobsHor,1,IF(COUNT($S$2:S432)&lt;=XobsHor,S432+1,IF(AND(COUNT($S$2:S432)&lt;=XobsHor+XfHor,IFERROR(MOD(S432,XobsHor)&lt;XfHor,FALSE)),S432+1,""))),IF(ISBLANK(F433),"",IF(S432=maxP,1,IF(S432&lt;maxP,S432+1,IF(COUNT($S$2:S433)&lt;=XobsHor,S432+1,"")))))</f>
        <v/>
      </c>
      <c r="T433" s="3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W433" s="122" t="str">
        <f t="shared" si="73"/>
        <v/>
      </c>
      <c r="AX433" s="123" t="str">
        <f t="shared" si="74"/>
        <v/>
      </c>
      <c r="AY433" s="124" t="str">
        <f t="shared" si="75"/>
        <v/>
      </c>
      <c r="AZ433" s="124" t="str">
        <f t="shared" si="76"/>
        <v/>
      </c>
      <c r="BF433" s="91"/>
    </row>
    <row r="434" spans="1:58" s="78" customFormat="1" ht="14.25" x14ac:dyDescent="0.2">
      <c r="A434" s="6"/>
      <c r="B434" s="6"/>
      <c r="C434" s="6"/>
      <c r="D434" s="3"/>
      <c r="E434" s="98" t="str">
        <f t="shared" si="72"/>
        <v/>
      </c>
      <c r="F434" s="117"/>
      <c r="G434" s="116" t="str">
        <f>IF(E434="","",IF(Temp!optSeasCoef=0,1,INDEX($C$2:$C$13,IF(MOD(COUNT($E$2:E434),seas_indx)=0,seas_indx,MOD(COUNT($E$2:E434),seas_indx)))))</f>
        <v/>
      </c>
      <c r="H434" s="97" t="str">
        <f>IFERROR(IF(Temp!fhor_indata=1,IF(COUNT($S$2:S434)&lt;=XobsHor,"in-sample",IF(AND(COUNT($S$2:S434)&lt;=XobsHor+XfHor,MOD(S433,XobsHor)&lt;XfHor),"out-sample","")),IF(ISBLANK(F434),"",IF(COUNT($F$2:F434)&lt;=XobsHor-XfHor,"in-sample","out-sample"))),"")</f>
        <v/>
      </c>
      <c r="I434" s="120" t="str">
        <f>IF(AND(ISBLANK(F433),H433="in-sample"),"",IF(AND(Temp!fhor_indata=1,H433="out-sample",H434="out-sample"),I433,IF(AND(ISBLANK(F434),H433="out-sample"),"",IF(AND(Temp!optSeasCoef=0,Temp!sts_add=1),IF(H433="in-sample",IF(Q433=bigT,((pCell/bigT)*F433)+((1-(pCell/bigT))*(I433+J433)),IF(OR(ISBLANK(F434),COUNT($F$2:F433)&lt;=pCell),F433,((pCell/COUNT($F$2:F433))*F433)+((1-(pCell/COUNT($F$2:F433)))*(I433+J433)))),I433),IF(AND(Temp!optSeasCoef=0,Temp!sts_multp=1),IF(H433="in-sample",IF(Q433=bigT,((pCell/bigT)*F433)+((1-(pCell/bigT))*(I433*J433)),IF(OR(ISBLANK(F434),COUNT(F$2:$F433)&lt;=pCell),F433,((pCell/COUNT($F$2:F433))*F433)+((1-(pCell/COUNT($F$2:F433)))*(I433*J433)))),I433),IF(Temp!sts_add=1,IF(H433="in-sample",IF(Q433=bigT,((pCell/bigT)*AX433)+((1-(pCell/bigT))*(I433+J433)),IF(OR(ISBLANK(F434),COUNT($AX$2:AX433)&lt;=pCell),AX433,((pCell/COUNT($AX$2:AX433))*AX433)+((1-(pCell/COUNT($AX$2:AX433)))*(I433+J433)))),I433),IF(H433="in-sample",IF(Q433=bigT,((pCell/bigT)*AX433)+((1-(pCell/bigT))*(I433*J433)),IF(OR(ISBLANK(F434),COUNT($AX$2:AX433)&lt;=pCell),AX433,((pCell/COUNT($AX$2:AX433))*AX433)+((1-(pCell/COUNT($AX$2:AX433)))*(I433*J433)))),I433)))))))</f>
        <v/>
      </c>
      <c r="J434" s="120" t="str">
        <f>IF(AND(ISBLANK(F433),H433="in-sample"),"",IF(AND(Temp!fhor_indata=1,H433="out-sample",H434="out-sample"),J433,IF(AND(ISBLANK(F434),H433="out-sample"),"",IF(AND(Temp!optSeasCoef=0,Temp!sts_add=1),IF(H433="in-sample",IF(Q433=bigT,((qCell/bigT)*(I434-I433))+((1-(qCell/bigT))*J433),IF(OR(ISBLANK(F434),COUNT($F$2:F433)&lt;=qCell),IF(COUNT($F$2:F433)=1,0,F433-F432),((qCell/COUNT($F$2:F433))*(I434-I433))+((1-(qCell/COUNT($F$2:F433)))*J433))),J433),IF(AND(Temp!optSeasCoef=0,Temp!sts_multp=1),IF(H433="in-sample",IF(Q433=bigT,((qCell/bigT)*(I434/I433))+((1-(qCell/bigT))*J433),IF(qCell=0,1,IF(OR(ISBLANK(F434),COUNT($F$2:F433)&lt;=qCell),IF(COUNT($F$2:F433)=1,1,F433/F432),((qCell/COUNT($F$2:F433))*(I434/I433))+((1-(qCell/COUNT($F$2:F433)))*J433)))),J433),IF(Temp!sts_add=1,IF(H433="in-sample",IF(Q433=bigT,((qCell/bigT)*(I434-I433))+((1-(qCell/bigT))*J433),IF(OR(ISBLANK(F434),COUNT($AX$2:AX433)&lt;=qCell),IF(COUNT($AX$2:AX433)=1,0,AX433-AX432),((qCell/COUNT($AX$2:AX433))*(I434-I433))+((1-(qCell/COUNT($AX$2:AX433)))*J433))),J433),IF(H433="in-sample",IF(Q433=bigT,((qCell/bigT)*(I434/I433))+((1-(qCell/bigT))*J433),IF(qCell=0,1,IF(OR(ISBLANK(F434),COUNT($AX$2:AX433)&lt;=qCell),IF(COUNT($AX$2:AX433)=1,1,AX433/AX432),((qCell/COUNT($AX$2:AX433))*(I434/I433))+((1-(qCell/COUNT($AX$2:AX433)))*J433)))),J433)))))))</f>
        <v/>
      </c>
      <c r="K434" s="120" t="str">
        <f>IF(H434="","",IF(AND(Temp!optSeasCoef=0,Temp!sts_add=1),IF(H434="out-sample",I434+(Q434*J434),I434+J434),IF(AND(Temp!optSeasCoef=0,Temp!sts_multp=1),IF(H434="out-sample",I434*(J434^Q434),I434*J434),IF(Temp!sts_add=1,IF(H434="out-sample",(I434+(Q434*J434))*G434,(I434+J434)*G434),IF(H434="out-sample",I434*(J434^Q434)*G434,I434*J434*G434)))))</f>
        <v/>
      </c>
      <c r="L434" s="116" t="str">
        <f t="shared" si="66"/>
        <v/>
      </c>
      <c r="M434" s="116" t="str">
        <f t="shared" si="67"/>
        <v/>
      </c>
      <c r="N434" s="116" t="str">
        <f t="shared" si="68"/>
        <v/>
      </c>
      <c r="O434" s="116" t="str">
        <f t="shared" si="69"/>
        <v/>
      </c>
      <c r="P434" s="116" t="str">
        <f t="shared" si="70"/>
        <v/>
      </c>
      <c r="Q434" s="94" t="str">
        <f>IF(AND(Temp!fhor_indata=1,ISBLANK(F434),H433="in-sample"),1,IF(AND(Temp!fhor_indata=1,H433="out-sample",Q433&lt;XfHor),Q433+1,IF(ISBLANK(F434),"",IF(AND(H434="out-sample",H433="in-sample"),1,IF(AND(H434="out-sample",H433="out-sample"),Q433+1,IF(ISNUMBER(Q433),Q433+1,1))))))</f>
        <v/>
      </c>
      <c r="R434" s="94" t="str">
        <f t="shared" si="71"/>
        <v/>
      </c>
      <c r="S434" s="94" t="str">
        <f>IF(Temp!fhor_indata=1,IF(S433=XobsHor,1,IF(COUNT($S$2:S433)&lt;=XobsHor,S433+1,IF(AND(COUNT($S$2:S433)&lt;=XobsHor+XfHor,IFERROR(MOD(S433,XobsHor)&lt;XfHor,FALSE)),S433+1,""))),IF(ISBLANK(F434),"",IF(S433=maxP,1,IF(S433&lt;maxP,S433+1,IF(COUNT($S$2:S434)&lt;=XobsHor,S433+1,"")))))</f>
        <v/>
      </c>
      <c r="T434" s="3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W434" s="122" t="str">
        <f t="shared" si="73"/>
        <v/>
      </c>
      <c r="AX434" s="123" t="str">
        <f t="shared" si="74"/>
        <v/>
      </c>
      <c r="AY434" s="124" t="str">
        <f t="shared" si="75"/>
        <v/>
      </c>
      <c r="AZ434" s="124" t="str">
        <f t="shared" si="76"/>
        <v/>
      </c>
      <c r="BF434" s="91"/>
    </row>
    <row r="435" spans="1:58" s="78" customFormat="1" ht="14.25" x14ac:dyDescent="0.2">
      <c r="A435" s="6"/>
      <c r="B435" s="6"/>
      <c r="C435" s="6"/>
      <c r="D435" s="3"/>
      <c r="E435" s="98" t="str">
        <f t="shared" si="72"/>
        <v/>
      </c>
      <c r="F435" s="117"/>
      <c r="G435" s="116" t="str">
        <f>IF(E435="","",IF(Temp!optSeasCoef=0,1,INDEX($C$2:$C$13,IF(MOD(COUNT($E$2:E435),seas_indx)=0,seas_indx,MOD(COUNT($E$2:E435),seas_indx)))))</f>
        <v/>
      </c>
      <c r="H435" s="97" t="str">
        <f>IFERROR(IF(Temp!fhor_indata=1,IF(COUNT($S$2:S435)&lt;=XobsHor,"in-sample",IF(AND(COUNT($S$2:S435)&lt;=XobsHor+XfHor,MOD(S434,XobsHor)&lt;XfHor),"out-sample","")),IF(ISBLANK(F435),"",IF(COUNT($F$2:F435)&lt;=XobsHor-XfHor,"in-sample","out-sample"))),"")</f>
        <v/>
      </c>
      <c r="I435" s="120" t="str">
        <f>IF(AND(ISBLANK(F434),H434="in-sample"),"",IF(AND(Temp!fhor_indata=1,H434="out-sample",H435="out-sample"),I434,IF(AND(ISBLANK(F435),H434="out-sample"),"",IF(AND(Temp!optSeasCoef=0,Temp!sts_add=1),IF(H434="in-sample",IF(Q434=bigT,((pCell/bigT)*F434)+((1-(pCell/bigT))*(I434+J434)),IF(OR(ISBLANK(F435),COUNT($F$2:F434)&lt;=pCell),F434,((pCell/COUNT($F$2:F434))*F434)+((1-(pCell/COUNT($F$2:F434)))*(I434+J434)))),I434),IF(AND(Temp!optSeasCoef=0,Temp!sts_multp=1),IF(H434="in-sample",IF(Q434=bigT,((pCell/bigT)*F434)+((1-(pCell/bigT))*(I434*J434)),IF(OR(ISBLANK(F435),COUNT(F$2:$F434)&lt;=pCell),F434,((pCell/COUNT($F$2:F434))*F434)+((1-(pCell/COUNT($F$2:F434)))*(I434*J434)))),I434),IF(Temp!sts_add=1,IF(H434="in-sample",IF(Q434=bigT,((pCell/bigT)*AX434)+((1-(pCell/bigT))*(I434+J434)),IF(OR(ISBLANK(F435),COUNT($AX$2:AX434)&lt;=pCell),AX434,((pCell/COUNT($AX$2:AX434))*AX434)+((1-(pCell/COUNT($AX$2:AX434)))*(I434+J434)))),I434),IF(H434="in-sample",IF(Q434=bigT,((pCell/bigT)*AX434)+((1-(pCell/bigT))*(I434*J434)),IF(OR(ISBLANK(F435),COUNT($AX$2:AX434)&lt;=pCell),AX434,((pCell/COUNT($AX$2:AX434))*AX434)+((1-(pCell/COUNT($AX$2:AX434)))*(I434*J434)))),I434)))))))</f>
        <v/>
      </c>
      <c r="J435" s="120" t="str">
        <f>IF(AND(ISBLANK(F434),H434="in-sample"),"",IF(AND(Temp!fhor_indata=1,H434="out-sample",H435="out-sample"),J434,IF(AND(ISBLANK(F435),H434="out-sample"),"",IF(AND(Temp!optSeasCoef=0,Temp!sts_add=1),IF(H434="in-sample",IF(Q434=bigT,((qCell/bigT)*(I435-I434))+((1-(qCell/bigT))*J434),IF(OR(ISBLANK(F435),COUNT($F$2:F434)&lt;=qCell),IF(COUNT($F$2:F434)=1,0,F434-F433),((qCell/COUNT($F$2:F434))*(I435-I434))+((1-(qCell/COUNT($F$2:F434)))*J434))),J434),IF(AND(Temp!optSeasCoef=0,Temp!sts_multp=1),IF(H434="in-sample",IF(Q434=bigT,((qCell/bigT)*(I435/I434))+((1-(qCell/bigT))*J434),IF(qCell=0,1,IF(OR(ISBLANK(F435),COUNT($F$2:F434)&lt;=qCell),IF(COUNT($F$2:F434)=1,1,F434/F433),((qCell/COUNT($F$2:F434))*(I435/I434))+((1-(qCell/COUNT($F$2:F434)))*J434)))),J434),IF(Temp!sts_add=1,IF(H434="in-sample",IF(Q434=bigT,((qCell/bigT)*(I435-I434))+((1-(qCell/bigT))*J434),IF(OR(ISBLANK(F435),COUNT($AX$2:AX434)&lt;=qCell),IF(COUNT($AX$2:AX434)=1,0,AX434-AX433),((qCell/COUNT($AX$2:AX434))*(I435-I434))+((1-(qCell/COUNT($AX$2:AX434)))*J434))),J434),IF(H434="in-sample",IF(Q434=bigT,((qCell/bigT)*(I435/I434))+((1-(qCell/bigT))*J434),IF(qCell=0,1,IF(OR(ISBLANK(F435),COUNT($AX$2:AX434)&lt;=qCell),IF(COUNT($AX$2:AX434)=1,1,AX434/AX433),((qCell/COUNT($AX$2:AX434))*(I435/I434))+((1-(qCell/COUNT($AX$2:AX434)))*J434)))),J434)))))))</f>
        <v/>
      </c>
      <c r="K435" s="120" t="str">
        <f>IF(H435="","",IF(AND(Temp!optSeasCoef=0,Temp!sts_add=1),IF(H435="out-sample",I435+(Q435*J435),I435+J435),IF(AND(Temp!optSeasCoef=0,Temp!sts_multp=1),IF(H435="out-sample",I435*(J435^Q435),I435*J435),IF(Temp!sts_add=1,IF(H435="out-sample",(I435+(Q435*J435))*G435,(I435+J435)*G435),IF(H435="out-sample",I435*(J435^Q435)*G435,I435*J435*G435)))))</f>
        <v/>
      </c>
      <c r="L435" s="116" t="str">
        <f t="shared" si="66"/>
        <v/>
      </c>
      <c r="M435" s="116" t="str">
        <f t="shared" si="67"/>
        <v/>
      </c>
      <c r="N435" s="116" t="str">
        <f t="shared" si="68"/>
        <v/>
      </c>
      <c r="O435" s="116" t="str">
        <f t="shared" si="69"/>
        <v/>
      </c>
      <c r="P435" s="116" t="str">
        <f t="shared" si="70"/>
        <v/>
      </c>
      <c r="Q435" s="94" t="str">
        <f>IF(AND(Temp!fhor_indata=1,ISBLANK(F435),H434="in-sample"),1,IF(AND(Temp!fhor_indata=1,H434="out-sample",Q434&lt;XfHor),Q434+1,IF(ISBLANK(F435),"",IF(AND(H435="out-sample",H434="in-sample"),1,IF(AND(H435="out-sample",H434="out-sample"),Q434+1,IF(ISNUMBER(Q434),Q434+1,1))))))</f>
        <v/>
      </c>
      <c r="R435" s="94" t="str">
        <f t="shared" si="71"/>
        <v/>
      </c>
      <c r="S435" s="94" t="str">
        <f>IF(Temp!fhor_indata=1,IF(S434=XobsHor,1,IF(COUNT($S$2:S434)&lt;=XobsHor,S434+1,IF(AND(COUNT($S$2:S434)&lt;=XobsHor+XfHor,IFERROR(MOD(S434,XobsHor)&lt;XfHor,FALSE)),S434+1,""))),IF(ISBLANK(F435),"",IF(S434=maxP,1,IF(S434&lt;maxP,S434+1,IF(COUNT($S$2:S435)&lt;=XobsHor,S434+1,"")))))</f>
        <v/>
      </c>
      <c r="T435" s="3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W435" s="122" t="str">
        <f t="shared" si="73"/>
        <v/>
      </c>
      <c r="AX435" s="123" t="str">
        <f t="shared" si="74"/>
        <v/>
      </c>
      <c r="AY435" s="124" t="str">
        <f t="shared" si="75"/>
        <v/>
      </c>
      <c r="AZ435" s="124" t="str">
        <f t="shared" si="76"/>
        <v/>
      </c>
      <c r="BF435" s="91"/>
    </row>
    <row r="436" spans="1:58" s="78" customFormat="1" ht="14.25" x14ac:dyDescent="0.2">
      <c r="A436" s="6"/>
      <c r="B436" s="6"/>
      <c r="C436" s="6"/>
      <c r="D436" s="3"/>
      <c r="E436" s="98" t="str">
        <f t="shared" si="72"/>
        <v/>
      </c>
      <c r="F436" s="117"/>
      <c r="G436" s="116" t="str">
        <f>IF(E436="","",IF(Temp!optSeasCoef=0,1,INDEX($C$2:$C$13,IF(MOD(COUNT($E$2:E436),seas_indx)=0,seas_indx,MOD(COUNT($E$2:E436),seas_indx)))))</f>
        <v/>
      </c>
      <c r="H436" s="97" t="str">
        <f>IFERROR(IF(Temp!fhor_indata=1,IF(COUNT($S$2:S436)&lt;=XobsHor,"in-sample",IF(AND(COUNT($S$2:S436)&lt;=XobsHor+XfHor,MOD(S435,XobsHor)&lt;XfHor),"out-sample","")),IF(ISBLANK(F436),"",IF(COUNT($F$2:F436)&lt;=XobsHor-XfHor,"in-sample","out-sample"))),"")</f>
        <v/>
      </c>
      <c r="I436" s="120" t="str">
        <f>IF(AND(ISBLANK(F435),H435="in-sample"),"",IF(AND(Temp!fhor_indata=1,H435="out-sample",H436="out-sample"),I435,IF(AND(ISBLANK(F436),H435="out-sample"),"",IF(AND(Temp!optSeasCoef=0,Temp!sts_add=1),IF(H435="in-sample",IF(Q435=bigT,((pCell/bigT)*F435)+((1-(pCell/bigT))*(I435+J435)),IF(OR(ISBLANK(F436),COUNT($F$2:F435)&lt;=pCell),F435,((pCell/COUNT($F$2:F435))*F435)+((1-(pCell/COUNT($F$2:F435)))*(I435+J435)))),I435),IF(AND(Temp!optSeasCoef=0,Temp!sts_multp=1),IF(H435="in-sample",IF(Q435=bigT,((pCell/bigT)*F435)+((1-(pCell/bigT))*(I435*J435)),IF(OR(ISBLANK(F436),COUNT(F$2:$F435)&lt;=pCell),F435,((pCell/COUNT($F$2:F435))*F435)+((1-(pCell/COUNT($F$2:F435)))*(I435*J435)))),I435),IF(Temp!sts_add=1,IF(H435="in-sample",IF(Q435=bigT,((pCell/bigT)*AX435)+((1-(pCell/bigT))*(I435+J435)),IF(OR(ISBLANK(F436),COUNT($AX$2:AX435)&lt;=pCell),AX435,((pCell/COUNT($AX$2:AX435))*AX435)+((1-(pCell/COUNT($AX$2:AX435)))*(I435+J435)))),I435),IF(H435="in-sample",IF(Q435=bigT,((pCell/bigT)*AX435)+((1-(pCell/bigT))*(I435*J435)),IF(OR(ISBLANK(F436),COUNT($AX$2:AX435)&lt;=pCell),AX435,((pCell/COUNT($AX$2:AX435))*AX435)+((1-(pCell/COUNT($AX$2:AX435)))*(I435*J435)))),I435)))))))</f>
        <v/>
      </c>
      <c r="J436" s="120" t="str">
        <f>IF(AND(ISBLANK(F435),H435="in-sample"),"",IF(AND(Temp!fhor_indata=1,H435="out-sample",H436="out-sample"),J435,IF(AND(ISBLANK(F436),H435="out-sample"),"",IF(AND(Temp!optSeasCoef=0,Temp!sts_add=1),IF(H435="in-sample",IF(Q435=bigT,((qCell/bigT)*(I436-I435))+((1-(qCell/bigT))*J435),IF(OR(ISBLANK(F436),COUNT($F$2:F435)&lt;=qCell),IF(COUNT($F$2:F435)=1,0,F435-F434),((qCell/COUNT($F$2:F435))*(I436-I435))+((1-(qCell/COUNT($F$2:F435)))*J435))),J435),IF(AND(Temp!optSeasCoef=0,Temp!sts_multp=1),IF(H435="in-sample",IF(Q435=bigT,((qCell/bigT)*(I436/I435))+((1-(qCell/bigT))*J435),IF(qCell=0,1,IF(OR(ISBLANK(F436),COUNT($F$2:F435)&lt;=qCell),IF(COUNT($F$2:F435)=1,1,F435/F434),((qCell/COUNT($F$2:F435))*(I436/I435))+((1-(qCell/COUNT($F$2:F435)))*J435)))),J435),IF(Temp!sts_add=1,IF(H435="in-sample",IF(Q435=bigT,((qCell/bigT)*(I436-I435))+((1-(qCell/bigT))*J435),IF(OR(ISBLANK(F436),COUNT($AX$2:AX435)&lt;=qCell),IF(COUNT($AX$2:AX435)=1,0,AX435-AX434),((qCell/COUNT($AX$2:AX435))*(I436-I435))+((1-(qCell/COUNT($AX$2:AX435)))*J435))),J435),IF(H435="in-sample",IF(Q435=bigT,((qCell/bigT)*(I436/I435))+((1-(qCell/bigT))*J435),IF(qCell=0,1,IF(OR(ISBLANK(F436),COUNT($AX$2:AX435)&lt;=qCell),IF(COUNT($AX$2:AX435)=1,1,AX435/AX434),((qCell/COUNT($AX$2:AX435))*(I436/I435))+((1-(qCell/COUNT($AX$2:AX435)))*J435)))),J435)))))))</f>
        <v/>
      </c>
      <c r="K436" s="120" t="str">
        <f>IF(H436="","",IF(AND(Temp!optSeasCoef=0,Temp!sts_add=1),IF(H436="out-sample",I436+(Q436*J436),I436+J436),IF(AND(Temp!optSeasCoef=0,Temp!sts_multp=1),IF(H436="out-sample",I436*(J436^Q436),I436*J436),IF(Temp!sts_add=1,IF(H436="out-sample",(I436+(Q436*J436))*G436,(I436+J436)*G436),IF(H436="out-sample",I436*(J436^Q436)*G436,I436*J436*G436)))))</f>
        <v/>
      </c>
      <c r="L436" s="116" t="str">
        <f t="shared" si="66"/>
        <v/>
      </c>
      <c r="M436" s="116" t="str">
        <f t="shared" si="67"/>
        <v/>
      </c>
      <c r="N436" s="116" t="str">
        <f t="shared" si="68"/>
        <v/>
      </c>
      <c r="O436" s="116" t="str">
        <f t="shared" si="69"/>
        <v/>
      </c>
      <c r="P436" s="116" t="str">
        <f t="shared" si="70"/>
        <v/>
      </c>
      <c r="Q436" s="94" t="str">
        <f>IF(AND(Temp!fhor_indata=1,ISBLANK(F436),H435="in-sample"),1,IF(AND(Temp!fhor_indata=1,H435="out-sample",Q435&lt;XfHor),Q435+1,IF(ISBLANK(F436),"",IF(AND(H436="out-sample",H435="in-sample"),1,IF(AND(H436="out-sample",H435="out-sample"),Q435+1,IF(ISNUMBER(Q435),Q435+1,1))))))</f>
        <v/>
      </c>
      <c r="R436" s="94" t="str">
        <f t="shared" si="71"/>
        <v/>
      </c>
      <c r="S436" s="94" t="str">
        <f>IF(Temp!fhor_indata=1,IF(S435=XobsHor,1,IF(COUNT($S$2:S435)&lt;=XobsHor,S435+1,IF(AND(COUNT($S$2:S435)&lt;=XobsHor+XfHor,IFERROR(MOD(S435,XobsHor)&lt;XfHor,FALSE)),S435+1,""))),IF(ISBLANK(F436),"",IF(S435=maxP,1,IF(S435&lt;maxP,S435+1,IF(COUNT($S$2:S436)&lt;=XobsHor,S435+1,"")))))</f>
        <v/>
      </c>
      <c r="T436" s="3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W436" s="122" t="str">
        <f t="shared" si="73"/>
        <v/>
      </c>
      <c r="AX436" s="123" t="str">
        <f t="shared" si="74"/>
        <v/>
      </c>
      <c r="AY436" s="124" t="str">
        <f t="shared" si="75"/>
        <v/>
      </c>
      <c r="AZ436" s="124" t="str">
        <f t="shared" si="76"/>
        <v/>
      </c>
      <c r="BF436" s="91"/>
    </row>
    <row r="437" spans="1:58" s="78" customFormat="1" ht="14.25" x14ac:dyDescent="0.2">
      <c r="A437" s="6"/>
      <c r="B437" s="6"/>
      <c r="C437" s="6"/>
      <c r="D437" s="3"/>
      <c r="E437" s="98" t="str">
        <f t="shared" si="72"/>
        <v/>
      </c>
      <c r="F437" s="117"/>
      <c r="G437" s="116" t="str">
        <f>IF(E437="","",IF(Temp!optSeasCoef=0,1,INDEX($C$2:$C$13,IF(MOD(COUNT($E$2:E437),seas_indx)=0,seas_indx,MOD(COUNT($E$2:E437),seas_indx)))))</f>
        <v/>
      </c>
      <c r="H437" s="97" t="str">
        <f>IFERROR(IF(Temp!fhor_indata=1,IF(COUNT($S$2:S437)&lt;=XobsHor,"in-sample",IF(AND(COUNT($S$2:S437)&lt;=XobsHor+XfHor,MOD(S436,XobsHor)&lt;XfHor),"out-sample","")),IF(ISBLANK(F437),"",IF(COUNT($F$2:F437)&lt;=XobsHor-XfHor,"in-sample","out-sample"))),"")</f>
        <v/>
      </c>
      <c r="I437" s="120" t="str">
        <f>IF(AND(ISBLANK(F436),H436="in-sample"),"",IF(AND(Temp!fhor_indata=1,H436="out-sample",H437="out-sample"),I436,IF(AND(ISBLANK(F437),H436="out-sample"),"",IF(AND(Temp!optSeasCoef=0,Temp!sts_add=1),IF(H436="in-sample",IF(Q436=bigT,((pCell/bigT)*F436)+((1-(pCell/bigT))*(I436+J436)),IF(OR(ISBLANK(F437),COUNT($F$2:F436)&lt;=pCell),F436,((pCell/COUNT($F$2:F436))*F436)+((1-(pCell/COUNT($F$2:F436)))*(I436+J436)))),I436),IF(AND(Temp!optSeasCoef=0,Temp!sts_multp=1),IF(H436="in-sample",IF(Q436=bigT,((pCell/bigT)*F436)+((1-(pCell/bigT))*(I436*J436)),IF(OR(ISBLANK(F437),COUNT(F$2:$F436)&lt;=pCell),F436,((pCell/COUNT($F$2:F436))*F436)+((1-(pCell/COUNT($F$2:F436)))*(I436*J436)))),I436),IF(Temp!sts_add=1,IF(H436="in-sample",IF(Q436=bigT,((pCell/bigT)*AX436)+((1-(pCell/bigT))*(I436+J436)),IF(OR(ISBLANK(F437),COUNT($AX$2:AX436)&lt;=pCell),AX436,((pCell/COUNT($AX$2:AX436))*AX436)+((1-(pCell/COUNT($AX$2:AX436)))*(I436+J436)))),I436),IF(H436="in-sample",IF(Q436=bigT,((pCell/bigT)*AX436)+((1-(pCell/bigT))*(I436*J436)),IF(OR(ISBLANK(F437),COUNT($AX$2:AX436)&lt;=pCell),AX436,((pCell/COUNT($AX$2:AX436))*AX436)+((1-(pCell/COUNT($AX$2:AX436)))*(I436*J436)))),I436)))))))</f>
        <v/>
      </c>
      <c r="J437" s="120" t="str">
        <f>IF(AND(ISBLANK(F436),H436="in-sample"),"",IF(AND(Temp!fhor_indata=1,H436="out-sample",H437="out-sample"),J436,IF(AND(ISBLANK(F437),H436="out-sample"),"",IF(AND(Temp!optSeasCoef=0,Temp!sts_add=1),IF(H436="in-sample",IF(Q436=bigT,((qCell/bigT)*(I437-I436))+((1-(qCell/bigT))*J436),IF(OR(ISBLANK(F437),COUNT($F$2:F436)&lt;=qCell),IF(COUNT($F$2:F436)=1,0,F436-F435),((qCell/COUNT($F$2:F436))*(I437-I436))+((1-(qCell/COUNT($F$2:F436)))*J436))),J436),IF(AND(Temp!optSeasCoef=0,Temp!sts_multp=1),IF(H436="in-sample",IF(Q436=bigT,((qCell/bigT)*(I437/I436))+((1-(qCell/bigT))*J436),IF(qCell=0,1,IF(OR(ISBLANK(F437),COUNT($F$2:F436)&lt;=qCell),IF(COUNT($F$2:F436)=1,1,F436/F435),((qCell/COUNT($F$2:F436))*(I437/I436))+((1-(qCell/COUNT($F$2:F436)))*J436)))),J436),IF(Temp!sts_add=1,IF(H436="in-sample",IF(Q436=bigT,((qCell/bigT)*(I437-I436))+((1-(qCell/bigT))*J436),IF(OR(ISBLANK(F437),COUNT($AX$2:AX436)&lt;=qCell),IF(COUNT($AX$2:AX436)=1,0,AX436-AX435),((qCell/COUNT($AX$2:AX436))*(I437-I436))+((1-(qCell/COUNT($AX$2:AX436)))*J436))),J436),IF(H436="in-sample",IF(Q436=bigT,((qCell/bigT)*(I437/I436))+((1-(qCell/bigT))*J436),IF(qCell=0,1,IF(OR(ISBLANK(F437),COUNT($AX$2:AX436)&lt;=qCell),IF(COUNT($AX$2:AX436)=1,1,AX436/AX435),((qCell/COUNT($AX$2:AX436))*(I437/I436))+((1-(qCell/COUNT($AX$2:AX436)))*J436)))),J436)))))))</f>
        <v/>
      </c>
      <c r="K437" s="120" t="str">
        <f>IF(H437="","",IF(AND(Temp!optSeasCoef=0,Temp!sts_add=1),IF(H437="out-sample",I437+(Q437*J437),I437+J437),IF(AND(Temp!optSeasCoef=0,Temp!sts_multp=1),IF(H437="out-sample",I437*(J437^Q437),I437*J437),IF(Temp!sts_add=1,IF(H437="out-sample",(I437+(Q437*J437))*G437,(I437+J437)*G437),IF(H437="out-sample",I437*(J437^Q437)*G437,I437*J437*G437)))))</f>
        <v/>
      </c>
      <c r="L437" s="116" t="str">
        <f t="shared" si="66"/>
        <v/>
      </c>
      <c r="M437" s="116" t="str">
        <f t="shared" si="67"/>
        <v/>
      </c>
      <c r="N437" s="116" t="str">
        <f t="shared" si="68"/>
        <v/>
      </c>
      <c r="O437" s="116" t="str">
        <f t="shared" si="69"/>
        <v/>
      </c>
      <c r="P437" s="116" t="str">
        <f t="shared" si="70"/>
        <v/>
      </c>
      <c r="Q437" s="94" t="str">
        <f>IF(AND(Temp!fhor_indata=1,ISBLANK(F437),H436="in-sample"),1,IF(AND(Temp!fhor_indata=1,H436="out-sample",Q436&lt;XfHor),Q436+1,IF(ISBLANK(F437),"",IF(AND(H437="out-sample",H436="in-sample"),1,IF(AND(H437="out-sample",H436="out-sample"),Q436+1,IF(ISNUMBER(Q436),Q436+1,1))))))</f>
        <v/>
      </c>
      <c r="R437" s="94" t="str">
        <f t="shared" si="71"/>
        <v/>
      </c>
      <c r="S437" s="94" t="str">
        <f>IF(Temp!fhor_indata=1,IF(S436=XobsHor,1,IF(COUNT($S$2:S436)&lt;=XobsHor,S436+1,IF(AND(COUNT($S$2:S436)&lt;=XobsHor+XfHor,IFERROR(MOD(S436,XobsHor)&lt;XfHor,FALSE)),S436+1,""))),IF(ISBLANK(F437),"",IF(S436=maxP,1,IF(S436&lt;maxP,S436+1,IF(COUNT($S$2:S437)&lt;=XobsHor,S436+1,"")))))</f>
        <v/>
      </c>
      <c r="T437" s="3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W437" s="122" t="str">
        <f t="shared" si="73"/>
        <v/>
      </c>
      <c r="AX437" s="123" t="str">
        <f t="shared" si="74"/>
        <v/>
      </c>
      <c r="AY437" s="124" t="str">
        <f t="shared" si="75"/>
        <v/>
      </c>
      <c r="AZ437" s="124" t="str">
        <f t="shared" si="76"/>
        <v/>
      </c>
      <c r="BF437" s="91"/>
    </row>
    <row r="438" spans="1:58" s="78" customFormat="1" ht="14.25" x14ac:dyDescent="0.2">
      <c r="A438" s="6"/>
      <c r="B438" s="6"/>
      <c r="C438" s="6"/>
      <c r="D438" s="3"/>
      <c r="E438" s="98" t="str">
        <f t="shared" si="72"/>
        <v/>
      </c>
      <c r="F438" s="117"/>
      <c r="G438" s="116" t="str">
        <f>IF(E438="","",IF(Temp!optSeasCoef=0,1,INDEX($C$2:$C$13,IF(MOD(COUNT($E$2:E438),seas_indx)=0,seas_indx,MOD(COUNT($E$2:E438),seas_indx)))))</f>
        <v/>
      </c>
      <c r="H438" s="97" t="str">
        <f>IFERROR(IF(Temp!fhor_indata=1,IF(COUNT($S$2:S438)&lt;=XobsHor,"in-sample",IF(AND(COUNT($S$2:S438)&lt;=XobsHor+XfHor,MOD(S437,XobsHor)&lt;XfHor),"out-sample","")),IF(ISBLANK(F438),"",IF(COUNT($F$2:F438)&lt;=XobsHor-XfHor,"in-sample","out-sample"))),"")</f>
        <v/>
      </c>
      <c r="I438" s="120" t="str">
        <f>IF(AND(ISBLANK(F437),H437="in-sample"),"",IF(AND(Temp!fhor_indata=1,H437="out-sample",H438="out-sample"),I437,IF(AND(ISBLANK(F438),H437="out-sample"),"",IF(AND(Temp!optSeasCoef=0,Temp!sts_add=1),IF(H437="in-sample",IF(Q437=bigT,((pCell/bigT)*F437)+((1-(pCell/bigT))*(I437+J437)),IF(OR(ISBLANK(F438),COUNT($F$2:F437)&lt;=pCell),F437,((pCell/COUNT($F$2:F437))*F437)+((1-(pCell/COUNT($F$2:F437)))*(I437+J437)))),I437),IF(AND(Temp!optSeasCoef=0,Temp!sts_multp=1),IF(H437="in-sample",IF(Q437=bigT,((pCell/bigT)*F437)+((1-(pCell/bigT))*(I437*J437)),IF(OR(ISBLANK(F438),COUNT(F$2:$F437)&lt;=pCell),F437,((pCell/COUNT($F$2:F437))*F437)+((1-(pCell/COUNT($F$2:F437)))*(I437*J437)))),I437),IF(Temp!sts_add=1,IF(H437="in-sample",IF(Q437=bigT,((pCell/bigT)*AX437)+((1-(pCell/bigT))*(I437+J437)),IF(OR(ISBLANK(F438),COUNT($AX$2:AX437)&lt;=pCell),AX437,((pCell/COUNT($AX$2:AX437))*AX437)+((1-(pCell/COUNT($AX$2:AX437)))*(I437+J437)))),I437),IF(H437="in-sample",IF(Q437=bigT,((pCell/bigT)*AX437)+((1-(pCell/bigT))*(I437*J437)),IF(OR(ISBLANK(F438),COUNT($AX$2:AX437)&lt;=pCell),AX437,((pCell/COUNT($AX$2:AX437))*AX437)+((1-(pCell/COUNT($AX$2:AX437)))*(I437*J437)))),I437)))))))</f>
        <v/>
      </c>
      <c r="J438" s="120" t="str">
        <f>IF(AND(ISBLANK(F437),H437="in-sample"),"",IF(AND(Temp!fhor_indata=1,H437="out-sample",H438="out-sample"),J437,IF(AND(ISBLANK(F438),H437="out-sample"),"",IF(AND(Temp!optSeasCoef=0,Temp!sts_add=1),IF(H437="in-sample",IF(Q437=bigT,((qCell/bigT)*(I438-I437))+((1-(qCell/bigT))*J437),IF(OR(ISBLANK(F438),COUNT($F$2:F437)&lt;=qCell),IF(COUNT($F$2:F437)=1,0,F437-F436),((qCell/COUNT($F$2:F437))*(I438-I437))+((1-(qCell/COUNT($F$2:F437)))*J437))),J437),IF(AND(Temp!optSeasCoef=0,Temp!sts_multp=1),IF(H437="in-sample",IF(Q437=bigT,((qCell/bigT)*(I438/I437))+((1-(qCell/bigT))*J437),IF(qCell=0,1,IF(OR(ISBLANK(F438),COUNT($F$2:F437)&lt;=qCell),IF(COUNT($F$2:F437)=1,1,F437/F436),((qCell/COUNT($F$2:F437))*(I438/I437))+((1-(qCell/COUNT($F$2:F437)))*J437)))),J437),IF(Temp!sts_add=1,IF(H437="in-sample",IF(Q437=bigT,((qCell/bigT)*(I438-I437))+((1-(qCell/bigT))*J437),IF(OR(ISBLANK(F438),COUNT($AX$2:AX437)&lt;=qCell),IF(COUNT($AX$2:AX437)=1,0,AX437-AX436),((qCell/COUNT($AX$2:AX437))*(I438-I437))+((1-(qCell/COUNT($AX$2:AX437)))*J437))),J437),IF(H437="in-sample",IF(Q437=bigT,((qCell/bigT)*(I438/I437))+((1-(qCell/bigT))*J437),IF(qCell=0,1,IF(OR(ISBLANK(F438),COUNT($AX$2:AX437)&lt;=qCell),IF(COUNT($AX$2:AX437)=1,1,AX437/AX436),((qCell/COUNT($AX$2:AX437))*(I438/I437))+((1-(qCell/COUNT($AX$2:AX437)))*J437)))),J437)))))))</f>
        <v/>
      </c>
      <c r="K438" s="120" t="str">
        <f>IF(H438="","",IF(AND(Temp!optSeasCoef=0,Temp!sts_add=1),IF(H438="out-sample",I438+(Q438*J438),I438+J438),IF(AND(Temp!optSeasCoef=0,Temp!sts_multp=1),IF(H438="out-sample",I438*(J438^Q438),I438*J438),IF(Temp!sts_add=1,IF(H438="out-sample",(I438+(Q438*J438))*G438,(I438+J438)*G438),IF(H438="out-sample",I438*(J438^Q438)*G438,I438*J438*G438)))))</f>
        <v/>
      </c>
      <c r="L438" s="116" t="str">
        <f t="shared" si="66"/>
        <v/>
      </c>
      <c r="M438" s="116" t="str">
        <f t="shared" si="67"/>
        <v/>
      </c>
      <c r="N438" s="116" t="str">
        <f t="shared" si="68"/>
        <v/>
      </c>
      <c r="O438" s="116" t="str">
        <f t="shared" si="69"/>
        <v/>
      </c>
      <c r="P438" s="116" t="str">
        <f t="shared" si="70"/>
        <v/>
      </c>
      <c r="Q438" s="94" t="str">
        <f>IF(AND(Temp!fhor_indata=1,ISBLANK(F438),H437="in-sample"),1,IF(AND(Temp!fhor_indata=1,H437="out-sample",Q437&lt;XfHor),Q437+1,IF(ISBLANK(F438),"",IF(AND(H438="out-sample",H437="in-sample"),1,IF(AND(H438="out-sample",H437="out-sample"),Q437+1,IF(ISNUMBER(Q437),Q437+1,1))))))</f>
        <v/>
      </c>
      <c r="R438" s="94" t="str">
        <f t="shared" si="71"/>
        <v/>
      </c>
      <c r="S438" s="94" t="str">
        <f>IF(Temp!fhor_indata=1,IF(S437=XobsHor,1,IF(COUNT($S$2:S437)&lt;=XobsHor,S437+1,IF(AND(COUNT($S$2:S437)&lt;=XobsHor+XfHor,IFERROR(MOD(S437,XobsHor)&lt;XfHor,FALSE)),S437+1,""))),IF(ISBLANK(F438),"",IF(S437=maxP,1,IF(S437&lt;maxP,S437+1,IF(COUNT($S$2:S438)&lt;=XobsHor,S437+1,"")))))</f>
        <v/>
      </c>
      <c r="T438" s="3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W438" s="122" t="str">
        <f t="shared" si="73"/>
        <v/>
      </c>
      <c r="AX438" s="123" t="str">
        <f t="shared" si="74"/>
        <v/>
      </c>
      <c r="AY438" s="124" t="str">
        <f t="shared" si="75"/>
        <v/>
      </c>
      <c r="AZ438" s="124" t="str">
        <f t="shared" si="76"/>
        <v/>
      </c>
      <c r="BF438" s="91"/>
    </row>
    <row r="439" spans="1:58" s="78" customFormat="1" ht="14.25" x14ac:dyDescent="0.2">
      <c r="A439" s="6"/>
      <c r="B439" s="6"/>
      <c r="C439" s="6"/>
      <c r="D439" s="3"/>
      <c r="E439" s="98" t="str">
        <f t="shared" si="72"/>
        <v/>
      </c>
      <c r="F439" s="117"/>
      <c r="G439" s="116" t="str">
        <f>IF(E439="","",IF(Temp!optSeasCoef=0,1,INDEX($C$2:$C$13,IF(MOD(COUNT($E$2:E439),seas_indx)=0,seas_indx,MOD(COUNT($E$2:E439),seas_indx)))))</f>
        <v/>
      </c>
      <c r="H439" s="97" t="str">
        <f>IFERROR(IF(Temp!fhor_indata=1,IF(COUNT($S$2:S439)&lt;=XobsHor,"in-sample",IF(AND(COUNT($S$2:S439)&lt;=XobsHor+XfHor,MOD(S438,XobsHor)&lt;XfHor),"out-sample","")),IF(ISBLANK(F439),"",IF(COUNT($F$2:F439)&lt;=XobsHor-XfHor,"in-sample","out-sample"))),"")</f>
        <v/>
      </c>
      <c r="I439" s="120" t="str">
        <f>IF(AND(ISBLANK(F438),H438="in-sample"),"",IF(AND(Temp!fhor_indata=1,H438="out-sample",H439="out-sample"),I438,IF(AND(ISBLANK(F439),H438="out-sample"),"",IF(AND(Temp!optSeasCoef=0,Temp!sts_add=1),IF(H438="in-sample",IF(Q438=bigT,((pCell/bigT)*F438)+((1-(pCell/bigT))*(I438+J438)),IF(OR(ISBLANK(F439),COUNT($F$2:F438)&lt;=pCell),F438,((pCell/COUNT($F$2:F438))*F438)+((1-(pCell/COUNT($F$2:F438)))*(I438+J438)))),I438),IF(AND(Temp!optSeasCoef=0,Temp!sts_multp=1),IF(H438="in-sample",IF(Q438=bigT,((pCell/bigT)*F438)+((1-(pCell/bigT))*(I438*J438)),IF(OR(ISBLANK(F439),COUNT(F$2:$F438)&lt;=pCell),F438,((pCell/COUNT($F$2:F438))*F438)+((1-(pCell/COUNT($F$2:F438)))*(I438*J438)))),I438),IF(Temp!sts_add=1,IF(H438="in-sample",IF(Q438=bigT,((pCell/bigT)*AX438)+((1-(pCell/bigT))*(I438+J438)),IF(OR(ISBLANK(F439),COUNT($AX$2:AX438)&lt;=pCell),AX438,((pCell/COUNT($AX$2:AX438))*AX438)+((1-(pCell/COUNT($AX$2:AX438)))*(I438+J438)))),I438),IF(H438="in-sample",IF(Q438=bigT,((pCell/bigT)*AX438)+((1-(pCell/bigT))*(I438*J438)),IF(OR(ISBLANK(F439),COUNT($AX$2:AX438)&lt;=pCell),AX438,((pCell/COUNT($AX$2:AX438))*AX438)+((1-(pCell/COUNT($AX$2:AX438)))*(I438*J438)))),I438)))))))</f>
        <v/>
      </c>
      <c r="J439" s="120" t="str">
        <f>IF(AND(ISBLANK(F438),H438="in-sample"),"",IF(AND(Temp!fhor_indata=1,H438="out-sample",H439="out-sample"),J438,IF(AND(ISBLANK(F439),H438="out-sample"),"",IF(AND(Temp!optSeasCoef=0,Temp!sts_add=1),IF(H438="in-sample",IF(Q438=bigT,((qCell/bigT)*(I439-I438))+((1-(qCell/bigT))*J438),IF(OR(ISBLANK(F439),COUNT($F$2:F438)&lt;=qCell),IF(COUNT($F$2:F438)=1,0,F438-F437),((qCell/COUNT($F$2:F438))*(I439-I438))+((1-(qCell/COUNT($F$2:F438)))*J438))),J438),IF(AND(Temp!optSeasCoef=0,Temp!sts_multp=1),IF(H438="in-sample",IF(Q438=bigT,((qCell/bigT)*(I439/I438))+((1-(qCell/bigT))*J438),IF(qCell=0,1,IF(OR(ISBLANK(F439),COUNT($F$2:F438)&lt;=qCell),IF(COUNT($F$2:F438)=1,1,F438/F437),((qCell/COUNT($F$2:F438))*(I439/I438))+((1-(qCell/COUNT($F$2:F438)))*J438)))),J438),IF(Temp!sts_add=1,IF(H438="in-sample",IF(Q438=bigT,((qCell/bigT)*(I439-I438))+((1-(qCell/bigT))*J438),IF(OR(ISBLANK(F439),COUNT($AX$2:AX438)&lt;=qCell),IF(COUNT($AX$2:AX438)=1,0,AX438-AX437),((qCell/COUNT($AX$2:AX438))*(I439-I438))+((1-(qCell/COUNT($AX$2:AX438)))*J438))),J438),IF(H438="in-sample",IF(Q438=bigT,((qCell/bigT)*(I439/I438))+((1-(qCell/bigT))*J438),IF(qCell=0,1,IF(OR(ISBLANK(F439),COUNT($AX$2:AX438)&lt;=qCell),IF(COUNT($AX$2:AX438)=1,1,AX438/AX437),((qCell/COUNT($AX$2:AX438))*(I439/I438))+((1-(qCell/COUNT($AX$2:AX438)))*J438)))),J438)))))))</f>
        <v/>
      </c>
      <c r="K439" s="120" t="str">
        <f>IF(H439="","",IF(AND(Temp!optSeasCoef=0,Temp!sts_add=1),IF(H439="out-sample",I439+(Q439*J439),I439+J439),IF(AND(Temp!optSeasCoef=0,Temp!sts_multp=1),IF(H439="out-sample",I439*(J439^Q439),I439*J439),IF(Temp!sts_add=1,IF(H439="out-sample",(I439+(Q439*J439))*G439,(I439+J439)*G439),IF(H439="out-sample",I439*(J439^Q439)*G439,I439*J439*G439)))))</f>
        <v/>
      </c>
      <c r="L439" s="116" t="str">
        <f t="shared" si="66"/>
        <v/>
      </c>
      <c r="M439" s="116" t="str">
        <f t="shared" si="67"/>
        <v/>
      </c>
      <c r="N439" s="116" t="str">
        <f t="shared" si="68"/>
        <v/>
      </c>
      <c r="O439" s="116" t="str">
        <f t="shared" si="69"/>
        <v/>
      </c>
      <c r="P439" s="116" t="str">
        <f t="shared" si="70"/>
        <v/>
      </c>
      <c r="Q439" s="94" t="str">
        <f>IF(AND(Temp!fhor_indata=1,ISBLANK(F439),H438="in-sample"),1,IF(AND(Temp!fhor_indata=1,H438="out-sample",Q438&lt;XfHor),Q438+1,IF(ISBLANK(F439),"",IF(AND(H439="out-sample",H438="in-sample"),1,IF(AND(H439="out-sample",H438="out-sample"),Q438+1,IF(ISNUMBER(Q438),Q438+1,1))))))</f>
        <v/>
      </c>
      <c r="R439" s="94" t="str">
        <f t="shared" si="71"/>
        <v/>
      </c>
      <c r="S439" s="94" t="str">
        <f>IF(Temp!fhor_indata=1,IF(S438=XobsHor,1,IF(COUNT($S$2:S438)&lt;=XobsHor,S438+1,IF(AND(COUNT($S$2:S438)&lt;=XobsHor+XfHor,IFERROR(MOD(S438,XobsHor)&lt;XfHor,FALSE)),S438+1,""))),IF(ISBLANK(F439),"",IF(S438=maxP,1,IF(S438&lt;maxP,S438+1,IF(COUNT($S$2:S439)&lt;=XobsHor,S438+1,"")))))</f>
        <v/>
      </c>
      <c r="T439" s="3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W439" s="122" t="str">
        <f t="shared" si="73"/>
        <v/>
      </c>
      <c r="AX439" s="123" t="str">
        <f t="shared" si="74"/>
        <v/>
      </c>
      <c r="AY439" s="124" t="str">
        <f t="shared" si="75"/>
        <v/>
      </c>
      <c r="AZ439" s="124" t="str">
        <f t="shared" si="76"/>
        <v/>
      </c>
      <c r="BF439" s="91"/>
    </row>
    <row r="440" spans="1:58" s="78" customFormat="1" ht="14.25" x14ac:dyDescent="0.2">
      <c r="A440" s="6"/>
      <c r="B440" s="6"/>
      <c r="C440" s="6"/>
      <c r="D440" s="3"/>
      <c r="E440" s="98" t="str">
        <f t="shared" si="72"/>
        <v/>
      </c>
      <c r="F440" s="117"/>
      <c r="G440" s="116" t="str">
        <f>IF(E440="","",IF(Temp!optSeasCoef=0,1,INDEX($C$2:$C$13,IF(MOD(COUNT($E$2:E440),seas_indx)=0,seas_indx,MOD(COUNT($E$2:E440),seas_indx)))))</f>
        <v/>
      </c>
      <c r="H440" s="97" t="str">
        <f>IFERROR(IF(Temp!fhor_indata=1,IF(COUNT($S$2:S440)&lt;=XobsHor,"in-sample",IF(AND(COUNT($S$2:S440)&lt;=XobsHor+XfHor,MOD(S439,XobsHor)&lt;XfHor),"out-sample","")),IF(ISBLANK(F440),"",IF(COUNT($F$2:F440)&lt;=XobsHor-XfHor,"in-sample","out-sample"))),"")</f>
        <v/>
      </c>
      <c r="I440" s="120" t="str">
        <f>IF(AND(ISBLANK(F439),H439="in-sample"),"",IF(AND(Temp!fhor_indata=1,H439="out-sample",H440="out-sample"),I439,IF(AND(ISBLANK(F440),H439="out-sample"),"",IF(AND(Temp!optSeasCoef=0,Temp!sts_add=1),IF(H439="in-sample",IF(Q439=bigT,((pCell/bigT)*F439)+((1-(pCell/bigT))*(I439+J439)),IF(OR(ISBLANK(F440),COUNT($F$2:F439)&lt;=pCell),F439,((pCell/COUNT($F$2:F439))*F439)+((1-(pCell/COUNT($F$2:F439)))*(I439+J439)))),I439),IF(AND(Temp!optSeasCoef=0,Temp!sts_multp=1),IF(H439="in-sample",IF(Q439=bigT,((pCell/bigT)*F439)+((1-(pCell/bigT))*(I439*J439)),IF(OR(ISBLANK(F440),COUNT(F$2:$F439)&lt;=pCell),F439,((pCell/COUNT($F$2:F439))*F439)+((1-(pCell/COUNT($F$2:F439)))*(I439*J439)))),I439),IF(Temp!sts_add=1,IF(H439="in-sample",IF(Q439=bigT,((pCell/bigT)*AX439)+((1-(pCell/bigT))*(I439+J439)),IF(OR(ISBLANK(F440),COUNT($AX$2:AX439)&lt;=pCell),AX439,((pCell/COUNT($AX$2:AX439))*AX439)+((1-(pCell/COUNT($AX$2:AX439)))*(I439+J439)))),I439),IF(H439="in-sample",IF(Q439=bigT,((pCell/bigT)*AX439)+((1-(pCell/bigT))*(I439*J439)),IF(OR(ISBLANK(F440),COUNT($AX$2:AX439)&lt;=pCell),AX439,((pCell/COUNT($AX$2:AX439))*AX439)+((1-(pCell/COUNT($AX$2:AX439)))*(I439*J439)))),I439)))))))</f>
        <v/>
      </c>
      <c r="J440" s="120" t="str">
        <f>IF(AND(ISBLANK(F439),H439="in-sample"),"",IF(AND(Temp!fhor_indata=1,H439="out-sample",H440="out-sample"),J439,IF(AND(ISBLANK(F440),H439="out-sample"),"",IF(AND(Temp!optSeasCoef=0,Temp!sts_add=1),IF(H439="in-sample",IF(Q439=bigT,((qCell/bigT)*(I440-I439))+((1-(qCell/bigT))*J439),IF(OR(ISBLANK(F440),COUNT($F$2:F439)&lt;=qCell),IF(COUNT($F$2:F439)=1,0,F439-F438),((qCell/COUNT($F$2:F439))*(I440-I439))+((1-(qCell/COUNT($F$2:F439)))*J439))),J439),IF(AND(Temp!optSeasCoef=0,Temp!sts_multp=1),IF(H439="in-sample",IF(Q439=bigT,((qCell/bigT)*(I440/I439))+((1-(qCell/bigT))*J439),IF(qCell=0,1,IF(OR(ISBLANK(F440),COUNT($F$2:F439)&lt;=qCell),IF(COUNT($F$2:F439)=1,1,F439/F438),((qCell/COUNT($F$2:F439))*(I440/I439))+((1-(qCell/COUNT($F$2:F439)))*J439)))),J439),IF(Temp!sts_add=1,IF(H439="in-sample",IF(Q439=bigT,((qCell/bigT)*(I440-I439))+((1-(qCell/bigT))*J439),IF(OR(ISBLANK(F440),COUNT($AX$2:AX439)&lt;=qCell),IF(COUNT($AX$2:AX439)=1,0,AX439-AX438),((qCell/COUNT($AX$2:AX439))*(I440-I439))+((1-(qCell/COUNT($AX$2:AX439)))*J439))),J439),IF(H439="in-sample",IF(Q439=bigT,((qCell/bigT)*(I440/I439))+((1-(qCell/bigT))*J439),IF(qCell=0,1,IF(OR(ISBLANK(F440),COUNT($AX$2:AX439)&lt;=qCell),IF(COUNT($AX$2:AX439)=1,1,AX439/AX438),((qCell/COUNT($AX$2:AX439))*(I440/I439))+((1-(qCell/COUNT($AX$2:AX439)))*J439)))),J439)))))))</f>
        <v/>
      </c>
      <c r="K440" s="120" t="str">
        <f>IF(H440="","",IF(AND(Temp!optSeasCoef=0,Temp!sts_add=1),IF(H440="out-sample",I440+(Q440*J440),I440+J440),IF(AND(Temp!optSeasCoef=0,Temp!sts_multp=1),IF(H440="out-sample",I440*(J440^Q440),I440*J440),IF(Temp!sts_add=1,IF(H440="out-sample",(I440+(Q440*J440))*G440,(I440+J440)*G440),IF(H440="out-sample",I440*(J440^Q440)*G440,I440*J440*G440)))))</f>
        <v/>
      </c>
      <c r="L440" s="116" t="str">
        <f t="shared" si="66"/>
        <v/>
      </c>
      <c r="M440" s="116" t="str">
        <f t="shared" si="67"/>
        <v/>
      </c>
      <c r="N440" s="116" t="str">
        <f t="shared" si="68"/>
        <v/>
      </c>
      <c r="O440" s="116" t="str">
        <f t="shared" si="69"/>
        <v/>
      </c>
      <c r="P440" s="116" t="str">
        <f t="shared" si="70"/>
        <v/>
      </c>
      <c r="Q440" s="94" t="str">
        <f>IF(AND(Temp!fhor_indata=1,ISBLANK(F440),H439="in-sample"),1,IF(AND(Temp!fhor_indata=1,H439="out-sample",Q439&lt;XfHor),Q439+1,IF(ISBLANK(F440),"",IF(AND(H440="out-sample",H439="in-sample"),1,IF(AND(H440="out-sample",H439="out-sample"),Q439+1,IF(ISNUMBER(Q439),Q439+1,1))))))</f>
        <v/>
      </c>
      <c r="R440" s="94" t="str">
        <f t="shared" si="71"/>
        <v/>
      </c>
      <c r="S440" s="94" t="str">
        <f>IF(Temp!fhor_indata=1,IF(S439=XobsHor,1,IF(COUNT($S$2:S439)&lt;=XobsHor,S439+1,IF(AND(COUNT($S$2:S439)&lt;=XobsHor+XfHor,IFERROR(MOD(S439,XobsHor)&lt;XfHor,FALSE)),S439+1,""))),IF(ISBLANK(F440),"",IF(S439=maxP,1,IF(S439&lt;maxP,S439+1,IF(COUNT($S$2:S440)&lt;=XobsHor,S439+1,"")))))</f>
        <v/>
      </c>
      <c r="T440" s="3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W440" s="122" t="str">
        <f t="shared" si="73"/>
        <v/>
      </c>
      <c r="AX440" s="123" t="str">
        <f t="shared" si="74"/>
        <v/>
      </c>
      <c r="AY440" s="124" t="str">
        <f t="shared" si="75"/>
        <v/>
      </c>
      <c r="AZ440" s="124" t="str">
        <f t="shared" si="76"/>
        <v/>
      </c>
      <c r="BF440" s="91"/>
    </row>
    <row r="441" spans="1:58" s="78" customFormat="1" ht="14.25" x14ac:dyDescent="0.2">
      <c r="A441" s="6"/>
      <c r="B441" s="6"/>
      <c r="C441" s="6"/>
      <c r="D441" s="3"/>
      <c r="E441" s="98" t="str">
        <f t="shared" si="72"/>
        <v/>
      </c>
      <c r="F441" s="117"/>
      <c r="G441" s="116" t="str">
        <f>IF(E441="","",IF(Temp!optSeasCoef=0,1,INDEX($C$2:$C$13,IF(MOD(COUNT($E$2:E441),seas_indx)=0,seas_indx,MOD(COUNT($E$2:E441),seas_indx)))))</f>
        <v/>
      </c>
      <c r="H441" s="97" t="str">
        <f>IFERROR(IF(Temp!fhor_indata=1,IF(COUNT($S$2:S441)&lt;=XobsHor,"in-sample",IF(AND(COUNT($S$2:S441)&lt;=XobsHor+XfHor,MOD(S440,XobsHor)&lt;XfHor),"out-sample","")),IF(ISBLANK(F441),"",IF(COUNT($F$2:F441)&lt;=XobsHor-XfHor,"in-sample","out-sample"))),"")</f>
        <v/>
      </c>
      <c r="I441" s="120" t="str">
        <f>IF(AND(ISBLANK(F440),H440="in-sample"),"",IF(AND(Temp!fhor_indata=1,H440="out-sample",H441="out-sample"),I440,IF(AND(ISBLANK(F441),H440="out-sample"),"",IF(AND(Temp!optSeasCoef=0,Temp!sts_add=1),IF(H440="in-sample",IF(Q440=bigT,((pCell/bigT)*F440)+((1-(pCell/bigT))*(I440+J440)),IF(OR(ISBLANK(F441),COUNT($F$2:F440)&lt;=pCell),F440,((pCell/COUNT($F$2:F440))*F440)+((1-(pCell/COUNT($F$2:F440)))*(I440+J440)))),I440),IF(AND(Temp!optSeasCoef=0,Temp!sts_multp=1),IF(H440="in-sample",IF(Q440=bigT,((pCell/bigT)*F440)+((1-(pCell/bigT))*(I440*J440)),IF(OR(ISBLANK(F441),COUNT(F$2:$F440)&lt;=pCell),F440,((pCell/COUNT($F$2:F440))*F440)+((1-(pCell/COUNT($F$2:F440)))*(I440*J440)))),I440),IF(Temp!sts_add=1,IF(H440="in-sample",IF(Q440=bigT,((pCell/bigT)*AX440)+((1-(pCell/bigT))*(I440+J440)),IF(OR(ISBLANK(F441),COUNT($AX$2:AX440)&lt;=pCell),AX440,((pCell/COUNT($AX$2:AX440))*AX440)+((1-(pCell/COUNT($AX$2:AX440)))*(I440+J440)))),I440),IF(H440="in-sample",IF(Q440=bigT,((pCell/bigT)*AX440)+((1-(pCell/bigT))*(I440*J440)),IF(OR(ISBLANK(F441),COUNT($AX$2:AX440)&lt;=pCell),AX440,((pCell/COUNT($AX$2:AX440))*AX440)+((1-(pCell/COUNT($AX$2:AX440)))*(I440*J440)))),I440)))))))</f>
        <v/>
      </c>
      <c r="J441" s="120" t="str">
        <f>IF(AND(ISBLANK(F440),H440="in-sample"),"",IF(AND(Temp!fhor_indata=1,H440="out-sample",H441="out-sample"),J440,IF(AND(ISBLANK(F441),H440="out-sample"),"",IF(AND(Temp!optSeasCoef=0,Temp!sts_add=1),IF(H440="in-sample",IF(Q440=bigT,((qCell/bigT)*(I441-I440))+((1-(qCell/bigT))*J440),IF(OR(ISBLANK(F441),COUNT($F$2:F440)&lt;=qCell),IF(COUNT($F$2:F440)=1,0,F440-F439),((qCell/COUNT($F$2:F440))*(I441-I440))+((1-(qCell/COUNT($F$2:F440)))*J440))),J440),IF(AND(Temp!optSeasCoef=0,Temp!sts_multp=1),IF(H440="in-sample",IF(Q440=bigT,((qCell/bigT)*(I441/I440))+((1-(qCell/bigT))*J440),IF(qCell=0,1,IF(OR(ISBLANK(F441),COUNT($F$2:F440)&lt;=qCell),IF(COUNT($F$2:F440)=1,1,F440/F439),((qCell/COUNT($F$2:F440))*(I441/I440))+((1-(qCell/COUNT($F$2:F440)))*J440)))),J440),IF(Temp!sts_add=1,IF(H440="in-sample",IF(Q440=bigT,((qCell/bigT)*(I441-I440))+((1-(qCell/bigT))*J440),IF(OR(ISBLANK(F441),COUNT($AX$2:AX440)&lt;=qCell),IF(COUNT($AX$2:AX440)=1,0,AX440-AX439),((qCell/COUNT($AX$2:AX440))*(I441-I440))+((1-(qCell/COUNT($AX$2:AX440)))*J440))),J440),IF(H440="in-sample",IF(Q440=bigT,((qCell/bigT)*(I441/I440))+((1-(qCell/bigT))*J440),IF(qCell=0,1,IF(OR(ISBLANK(F441),COUNT($AX$2:AX440)&lt;=qCell),IF(COUNT($AX$2:AX440)=1,1,AX440/AX439),((qCell/COUNT($AX$2:AX440))*(I441/I440))+((1-(qCell/COUNT($AX$2:AX440)))*J440)))),J440)))))))</f>
        <v/>
      </c>
      <c r="K441" s="120" t="str">
        <f>IF(H441="","",IF(AND(Temp!optSeasCoef=0,Temp!sts_add=1),IF(H441="out-sample",I441+(Q441*J441),I441+J441),IF(AND(Temp!optSeasCoef=0,Temp!sts_multp=1),IF(H441="out-sample",I441*(J441^Q441),I441*J441),IF(Temp!sts_add=1,IF(H441="out-sample",(I441+(Q441*J441))*G441,(I441+J441)*G441),IF(H441="out-sample",I441*(J441^Q441)*G441,I441*J441*G441)))))</f>
        <v/>
      </c>
      <c r="L441" s="116" t="str">
        <f t="shared" si="66"/>
        <v/>
      </c>
      <c r="M441" s="116" t="str">
        <f t="shared" si="67"/>
        <v/>
      </c>
      <c r="N441" s="116" t="str">
        <f t="shared" si="68"/>
        <v/>
      </c>
      <c r="O441" s="116" t="str">
        <f t="shared" si="69"/>
        <v/>
      </c>
      <c r="P441" s="116" t="str">
        <f t="shared" si="70"/>
        <v/>
      </c>
      <c r="Q441" s="94" t="str">
        <f>IF(AND(Temp!fhor_indata=1,ISBLANK(F441),H440="in-sample"),1,IF(AND(Temp!fhor_indata=1,H440="out-sample",Q440&lt;XfHor),Q440+1,IF(ISBLANK(F441),"",IF(AND(H441="out-sample",H440="in-sample"),1,IF(AND(H441="out-sample",H440="out-sample"),Q440+1,IF(ISNUMBER(Q440),Q440+1,1))))))</f>
        <v/>
      </c>
      <c r="R441" s="94" t="str">
        <f t="shared" si="71"/>
        <v/>
      </c>
      <c r="S441" s="94" t="str">
        <f>IF(Temp!fhor_indata=1,IF(S440=XobsHor,1,IF(COUNT($S$2:S440)&lt;=XobsHor,S440+1,IF(AND(COUNT($S$2:S440)&lt;=XobsHor+XfHor,IFERROR(MOD(S440,XobsHor)&lt;XfHor,FALSE)),S440+1,""))),IF(ISBLANK(F441),"",IF(S440=maxP,1,IF(S440&lt;maxP,S440+1,IF(COUNT($S$2:S441)&lt;=XobsHor,S440+1,"")))))</f>
        <v/>
      </c>
      <c r="T441" s="3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W441" s="122" t="str">
        <f t="shared" si="73"/>
        <v/>
      </c>
      <c r="AX441" s="123" t="str">
        <f t="shared" si="74"/>
        <v/>
      </c>
      <c r="AY441" s="124" t="str">
        <f t="shared" si="75"/>
        <v/>
      </c>
      <c r="AZ441" s="124" t="str">
        <f t="shared" si="76"/>
        <v/>
      </c>
      <c r="BF441" s="91"/>
    </row>
    <row r="442" spans="1:58" s="78" customFormat="1" ht="14.25" x14ac:dyDescent="0.2">
      <c r="A442" s="6"/>
      <c r="B442" s="6"/>
      <c r="C442" s="6"/>
      <c r="D442" s="3"/>
      <c r="E442" s="98" t="str">
        <f t="shared" si="72"/>
        <v/>
      </c>
      <c r="F442" s="117"/>
      <c r="G442" s="116" t="str">
        <f>IF(E442="","",IF(Temp!optSeasCoef=0,1,INDEX($C$2:$C$13,IF(MOD(COUNT($E$2:E442),seas_indx)=0,seas_indx,MOD(COUNT($E$2:E442),seas_indx)))))</f>
        <v/>
      </c>
      <c r="H442" s="97" t="str">
        <f>IFERROR(IF(Temp!fhor_indata=1,IF(COUNT($S$2:S442)&lt;=XobsHor,"in-sample",IF(AND(COUNT($S$2:S442)&lt;=XobsHor+XfHor,MOD(S441,XobsHor)&lt;XfHor),"out-sample","")),IF(ISBLANK(F442),"",IF(COUNT($F$2:F442)&lt;=XobsHor-XfHor,"in-sample","out-sample"))),"")</f>
        <v/>
      </c>
      <c r="I442" s="120" t="str">
        <f>IF(AND(ISBLANK(F441),H441="in-sample"),"",IF(AND(Temp!fhor_indata=1,H441="out-sample",H442="out-sample"),I441,IF(AND(ISBLANK(F442),H441="out-sample"),"",IF(AND(Temp!optSeasCoef=0,Temp!sts_add=1),IF(H441="in-sample",IF(Q441=bigT,((pCell/bigT)*F441)+((1-(pCell/bigT))*(I441+J441)),IF(OR(ISBLANK(F442),COUNT($F$2:F441)&lt;=pCell),F441,((pCell/COUNT($F$2:F441))*F441)+((1-(pCell/COUNT($F$2:F441)))*(I441+J441)))),I441),IF(AND(Temp!optSeasCoef=0,Temp!sts_multp=1),IF(H441="in-sample",IF(Q441=bigT,((pCell/bigT)*F441)+((1-(pCell/bigT))*(I441*J441)),IF(OR(ISBLANK(F442),COUNT(F$2:$F441)&lt;=pCell),F441,((pCell/COUNT($F$2:F441))*F441)+((1-(pCell/COUNT($F$2:F441)))*(I441*J441)))),I441),IF(Temp!sts_add=1,IF(H441="in-sample",IF(Q441=bigT,((pCell/bigT)*AX441)+((1-(pCell/bigT))*(I441+J441)),IF(OR(ISBLANK(F442),COUNT($AX$2:AX441)&lt;=pCell),AX441,((pCell/COUNT($AX$2:AX441))*AX441)+((1-(pCell/COUNT($AX$2:AX441)))*(I441+J441)))),I441),IF(H441="in-sample",IF(Q441=bigT,((pCell/bigT)*AX441)+((1-(pCell/bigT))*(I441*J441)),IF(OR(ISBLANK(F442),COUNT($AX$2:AX441)&lt;=pCell),AX441,((pCell/COUNT($AX$2:AX441))*AX441)+((1-(pCell/COUNT($AX$2:AX441)))*(I441*J441)))),I441)))))))</f>
        <v/>
      </c>
      <c r="J442" s="120" t="str">
        <f>IF(AND(ISBLANK(F441),H441="in-sample"),"",IF(AND(Temp!fhor_indata=1,H441="out-sample",H442="out-sample"),J441,IF(AND(ISBLANK(F442),H441="out-sample"),"",IF(AND(Temp!optSeasCoef=0,Temp!sts_add=1),IF(H441="in-sample",IF(Q441=bigT,((qCell/bigT)*(I442-I441))+((1-(qCell/bigT))*J441),IF(OR(ISBLANK(F442),COUNT($F$2:F441)&lt;=qCell),IF(COUNT($F$2:F441)=1,0,F441-F440),((qCell/COUNT($F$2:F441))*(I442-I441))+((1-(qCell/COUNT($F$2:F441)))*J441))),J441),IF(AND(Temp!optSeasCoef=0,Temp!sts_multp=1),IF(H441="in-sample",IF(Q441=bigT,((qCell/bigT)*(I442/I441))+((1-(qCell/bigT))*J441),IF(qCell=0,1,IF(OR(ISBLANK(F442),COUNT($F$2:F441)&lt;=qCell),IF(COUNT($F$2:F441)=1,1,F441/F440),((qCell/COUNT($F$2:F441))*(I442/I441))+((1-(qCell/COUNT($F$2:F441)))*J441)))),J441),IF(Temp!sts_add=1,IF(H441="in-sample",IF(Q441=bigT,((qCell/bigT)*(I442-I441))+((1-(qCell/bigT))*J441),IF(OR(ISBLANK(F442),COUNT($AX$2:AX441)&lt;=qCell),IF(COUNT($AX$2:AX441)=1,0,AX441-AX440),((qCell/COUNT($AX$2:AX441))*(I442-I441))+((1-(qCell/COUNT($AX$2:AX441)))*J441))),J441),IF(H441="in-sample",IF(Q441=bigT,((qCell/bigT)*(I442/I441))+((1-(qCell/bigT))*J441),IF(qCell=0,1,IF(OR(ISBLANK(F442),COUNT($AX$2:AX441)&lt;=qCell),IF(COUNT($AX$2:AX441)=1,1,AX441/AX440),((qCell/COUNT($AX$2:AX441))*(I442/I441))+((1-(qCell/COUNT($AX$2:AX441)))*J441)))),J441)))))))</f>
        <v/>
      </c>
      <c r="K442" s="120" t="str">
        <f>IF(H442="","",IF(AND(Temp!optSeasCoef=0,Temp!sts_add=1),IF(H442="out-sample",I442+(Q442*J442),I442+J442),IF(AND(Temp!optSeasCoef=0,Temp!sts_multp=1),IF(H442="out-sample",I442*(J442^Q442),I442*J442),IF(Temp!sts_add=1,IF(H442="out-sample",(I442+(Q442*J442))*G442,(I442+J442)*G442),IF(H442="out-sample",I442*(J442^Q442)*G442,I442*J442*G442)))))</f>
        <v/>
      </c>
      <c r="L442" s="116" t="str">
        <f t="shared" si="66"/>
        <v/>
      </c>
      <c r="M442" s="116" t="str">
        <f t="shared" si="67"/>
        <v/>
      </c>
      <c r="N442" s="116" t="str">
        <f t="shared" si="68"/>
        <v/>
      </c>
      <c r="O442" s="116" t="str">
        <f t="shared" si="69"/>
        <v/>
      </c>
      <c r="P442" s="116" t="str">
        <f t="shared" si="70"/>
        <v/>
      </c>
      <c r="Q442" s="94" t="str">
        <f>IF(AND(Temp!fhor_indata=1,ISBLANK(F442),H441="in-sample"),1,IF(AND(Temp!fhor_indata=1,H441="out-sample",Q441&lt;XfHor),Q441+1,IF(ISBLANK(F442),"",IF(AND(H442="out-sample",H441="in-sample"),1,IF(AND(H442="out-sample",H441="out-sample"),Q441+1,IF(ISNUMBER(Q441),Q441+1,1))))))</f>
        <v/>
      </c>
      <c r="R442" s="94" t="str">
        <f t="shared" si="71"/>
        <v/>
      </c>
      <c r="S442" s="94" t="str">
        <f>IF(Temp!fhor_indata=1,IF(S441=XobsHor,1,IF(COUNT($S$2:S441)&lt;=XobsHor,S441+1,IF(AND(COUNT($S$2:S441)&lt;=XobsHor+XfHor,IFERROR(MOD(S441,XobsHor)&lt;XfHor,FALSE)),S441+1,""))),IF(ISBLANK(F442),"",IF(S441=maxP,1,IF(S441&lt;maxP,S441+1,IF(COUNT($S$2:S442)&lt;=XobsHor,S441+1,"")))))</f>
        <v/>
      </c>
      <c r="T442" s="3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W442" s="122" t="str">
        <f t="shared" si="73"/>
        <v/>
      </c>
      <c r="AX442" s="123" t="str">
        <f t="shared" si="74"/>
        <v/>
      </c>
      <c r="AY442" s="124" t="str">
        <f t="shared" si="75"/>
        <v/>
      </c>
      <c r="AZ442" s="124" t="str">
        <f t="shared" si="76"/>
        <v/>
      </c>
      <c r="BF442" s="91"/>
    </row>
    <row r="443" spans="1:58" s="78" customFormat="1" ht="14.25" x14ac:dyDescent="0.2">
      <c r="A443" s="6"/>
      <c r="B443" s="6"/>
      <c r="C443" s="6"/>
      <c r="D443" s="3"/>
      <c r="E443" s="98" t="str">
        <f t="shared" si="72"/>
        <v/>
      </c>
      <c r="F443" s="117"/>
      <c r="G443" s="116" t="str">
        <f>IF(E443="","",IF(Temp!optSeasCoef=0,1,INDEX($C$2:$C$13,IF(MOD(COUNT($E$2:E443),seas_indx)=0,seas_indx,MOD(COUNT($E$2:E443),seas_indx)))))</f>
        <v/>
      </c>
      <c r="H443" s="97" t="str">
        <f>IFERROR(IF(Temp!fhor_indata=1,IF(COUNT($S$2:S443)&lt;=XobsHor,"in-sample",IF(AND(COUNT($S$2:S443)&lt;=XobsHor+XfHor,MOD(S442,XobsHor)&lt;XfHor),"out-sample","")),IF(ISBLANK(F443),"",IF(COUNT($F$2:F443)&lt;=XobsHor-XfHor,"in-sample","out-sample"))),"")</f>
        <v/>
      </c>
      <c r="I443" s="120" t="str">
        <f>IF(AND(ISBLANK(F442),H442="in-sample"),"",IF(AND(Temp!fhor_indata=1,H442="out-sample",H443="out-sample"),I442,IF(AND(ISBLANK(F443),H442="out-sample"),"",IF(AND(Temp!optSeasCoef=0,Temp!sts_add=1),IF(H442="in-sample",IF(Q442=bigT,((pCell/bigT)*F442)+((1-(pCell/bigT))*(I442+J442)),IF(OR(ISBLANK(F443),COUNT($F$2:F442)&lt;=pCell),F442,((pCell/COUNT($F$2:F442))*F442)+((1-(pCell/COUNT($F$2:F442)))*(I442+J442)))),I442),IF(AND(Temp!optSeasCoef=0,Temp!sts_multp=1),IF(H442="in-sample",IF(Q442=bigT,((pCell/bigT)*F442)+((1-(pCell/bigT))*(I442*J442)),IF(OR(ISBLANK(F443),COUNT(F$2:$F442)&lt;=pCell),F442,((pCell/COUNT($F$2:F442))*F442)+((1-(pCell/COUNT($F$2:F442)))*(I442*J442)))),I442),IF(Temp!sts_add=1,IF(H442="in-sample",IF(Q442=bigT,((pCell/bigT)*AX442)+((1-(pCell/bigT))*(I442+J442)),IF(OR(ISBLANK(F443),COUNT($AX$2:AX442)&lt;=pCell),AX442,((pCell/COUNT($AX$2:AX442))*AX442)+((1-(pCell/COUNT($AX$2:AX442)))*(I442+J442)))),I442),IF(H442="in-sample",IF(Q442=bigT,((pCell/bigT)*AX442)+((1-(pCell/bigT))*(I442*J442)),IF(OR(ISBLANK(F443),COUNT($AX$2:AX442)&lt;=pCell),AX442,((pCell/COUNT($AX$2:AX442))*AX442)+((1-(pCell/COUNT($AX$2:AX442)))*(I442*J442)))),I442)))))))</f>
        <v/>
      </c>
      <c r="J443" s="120" t="str">
        <f>IF(AND(ISBLANK(F442),H442="in-sample"),"",IF(AND(Temp!fhor_indata=1,H442="out-sample",H443="out-sample"),J442,IF(AND(ISBLANK(F443),H442="out-sample"),"",IF(AND(Temp!optSeasCoef=0,Temp!sts_add=1),IF(H442="in-sample",IF(Q442=bigT,((qCell/bigT)*(I443-I442))+((1-(qCell/bigT))*J442),IF(OR(ISBLANK(F443),COUNT($F$2:F442)&lt;=qCell),IF(COUNT($F$2:F442)=1,0,F442-F441),((qCell/COUNT($F$2:F442))*(I443-I442))+((1-(qCell/COUNT($F$2:F442)))*J442))),J442),IF(AND(Temp!optSeasCoef=0,Temp!sts_multp=1),IF(H442="in-sample",IF(Q442=bigT,((qCell/bigT)*(I443/I442))+((1-(qCell/bigT))*J442),IF(qCell=0,1,IF(OR(ISBLANK(F443),COUNT($F$2:F442)&lt;=qCell),IF(COUNT($F$2:F442)=1,1,F442/F441),((qCell/COUNT($F$2:F442))*(I443/I442))+((1-(qCell/COUNT($F$2:F442)))*J442)))),J442),IF(Temp!sts_add=1,IF(H442="in-sample",IF(Q442=bigT,((qCell/bigT)*(I443-I442))+((1-(qCell/bigT))*J442),IF(OR(ISBLANK(F443),COUNT($AX$2:AX442)&lt;=qCell),IF(COUNT($AX$2:AX442)=1,0,AX442-AX441),((qCell/COUNT($AX$2:AX442))*(I443-I442))+((1-(qCell/COUNT($AX$2:AX442)))*J442))),J442),IF(H442="in-sample",IF(Q442=bigT,((qCell/bigT)*(I443/I442))+((1-(qCell/bigT))*J442),IF(qCell=0,1,IF(OR(ISBLANK(F443),COUNT($AX$2:AX442)&lt;=qCell),IF(COUNT($AX$2:AX442)=1,1,AX442/AX441),((qCell/COUNT($AX$2:AX442))*(I443/I442))+((1-(qCell/COUNT($AX$2:AX442)))*J442)))),J442)))))))</f>
        <v/>
      </c>
      <c r="K443" s="120" t="str">
        <f>IF(H443="","",IF(AND(Temp!optSeasCoef=0,Temp!sts_add=1),IF(H443="out-sample",I443+(Q443*J443),I443+J443),IF(AND(Temp!optSeasCoef=0,Temp!sts_multp=1),IF(H443="out-sample",I443*(J443^Q443),I443*J443),IF(Temp!sts_add=1,IF(H443="out-sample",(I443+(Q443*J443))*G443,(I443+J443)*G443),IF(H443="out-sample",I443*(J443^Q443)*G443,I443*J443*G443)))))</f>
        <v/>
      </c>
      <c r="L443" s="116" t="str">
        <f t="shared" si="66"/>
        <v/>
      </c>
      <c r="M443" s="116" t="str">
        <f t="shared" si="67"/>
        <v/>
      </c>
      <c r="N443" s="116" t="str">
        <f t="shared" si="68"/>
        <v/>
      </c>
      <c r="O443" s="116" t="str">
        <f t="shared" si="69"/>
        <v/>
      </c>
      <c r="P443" s="116" t="str">
        <f t="shared" si="70"/>
        <v/>
      </c>
      <c r="Q443" s="94" t="str">
        <f>IF(AND(Temp!fhor_indata=1,ISBLANK(F443),H442="in-sample"),1,IF(AND(Temp!fhor_indata=1,H442="out-sample",Q442&lt;XfHor),Q442+1,IF(ISBLANK(F443),"",IF(AND(H443="out-sample",H442="in-sample"),1,IF(AND(H443="out-sample",H442="out-sample"),Q442+1,IF(ISNUMBER(Q442),Q442+1,1))))))</f>
        <v/>
      </c>
      <c r="R443" s="94" t="str">
        <f t="shared" si="71"/>
        <v/>
      </c>
      <c r="S443" s="94" t="str">
        <f>IF(Temp!fhor_indata=1,IF(S442=XobsHor,1,IF(COUNT($S$2:S442)&lt;=XobsHor,S442+1,IF(AND(COUNT($S$2:S442)&lt;=XobsHor+XfHor,IFERROR(MOD(S442,XobsHor)&lt;XfHor,FALSE)),S442+1,""))),IF(ISBLANK(F443),"",IF(S442=maxP,1,IF(S442&lt;maxP,S442+1,IF(COUNT($S$2:S443)&lt;=XobsHor,S442+1,"")))))</f>
        <v/>
      </c>
      <c r="T443" s="3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W443" s="122" t="str">
        <f t="shared" si="73"/>
        <v/>
      </c>
      <c r="AX443" s="123" t="str">
        <f t="shared" si="74"/>
        <v/>
      </c>
      <c r="AY443" s="124" t="str">
        <f t="shared" si="75"/>
        <v/>
      </c>
      <c r="AZ443" s="124" t="str">
        <f t="shared" si="76"/>
        <v/>
      </c>
      <c r="BF443" s="91"/>
    </row>
    <row r="444" spans="1:58" s="78" customFormat="1" ht="14.25" x14ac:dyDescent="0.2">
      <c r="A444" s="6"/>
      <c r="B444" s="6"/>
      <c r="C444" s="6"/>
      <c r="D444" s="3"/>
      <c r="E444" s="98" t="str">
        <f t="shared" si="72"/>
        <v/>
      </c>
      <c r="F444" s="117"/>
      <c r="G444" s="116" t="str">
        <f>IF(E444="","",IF(Temp!optSeasCoef=0,1,INDEX($C$2:$C$13,IF(MOD(COUNT($E$2:E444),seas_indx)=0,seas_indx,MOD(COUNT($E$2:E444),seas_indx)))))</f>
        <v/>
      </c>
      <c r="H444" s="97" t="str">
        <f>IFERROR(IF(Temp!fhor_indata=1,IF(COUNT($S$2:S444)&lt;=XobsHor,"in-sample",IF(AND(COUNT($S$2:S444)&lt;=XobsHor+XfHor,MOD(S443,XobsHor)&lt;XfHor),"out-sample","")),IF(ISBLANK(F444),"",IF(COUNT($F$2:F444)&lt;=XobsHor-XfHor,"in-sample","out-sample"))),"")</f>
        <v/>
      </c>
      <c r="I444" s="120" t="str">
        <f>IF(AND(ISBLANK(F443),H443="in-sample"),"",IF(AND(Temp!fhor_indata=1,H443="out-sample",H444="out-sample"),I443,IF(AND(ISBLANK(F444),H443="out-sample"),"",IF(AND(Temp!optSeasCoef=0,Temp!sts_add=1),IF(H443="in-sample",IF(Q443=bigT,((pCell/bigT)*F443)+((1-(pCell/bigT))*(I443+J443)),IF(OR(ISBLANK(F444),COUNT($F$2:F443)&lt;=pCell),F443,((pCell/COUNT($F$2:F443))*F443)+((1-(pCell/COUNT($F$2:F443)))*(I443+J443)))),I443),IF(AND(Temp!optSeasCoef=0,Temp!sts_multp=1),IF(H443="in-sample",IF(Q443=bigT,((pCell/bigT)*F443)+((1-(pCell/bigT))*(I443*J443)),IF(OR(ISBLANK(F444),COUNT(F$2:$F443)&lt;=pCell),F443,((pCell/COUNT($F$2:F443))*F443)+((1-(pCell/COUNT($F$2:F443)))*(I443*J443)))),I443),IF(Temp!sts_add=1,IF(H443="in-sample",IF(Q443=bigT,((pCell/bigT)*AX443)+((1-(pCell/bigT))*(I443+J443)),IF(OR(ISBLANK(F444),COUNT($AX$2:AX443)&lt;=pCell),AX443,((pCell/COUNT($AX$2:AX443))*AX443)+((1-(pCell/COUNT($AX$2:AX443)))*(I443+J443)))),I443),IF(H443="in-sample",IF(Q443=bigT,((pCell/bigT)*AX443)+((1-(pCell/bigT))*(I443*J443)),IF(OR(ISBLANK(F444),COUNT($AX$2:AX443)&lt;=pCell),AX443,((pCell/COUNT($AX$2:AX443))*AX443)+((1-(pCell/COUNT($AX$2:AX443)))*(I443*J443)))),I443)))))))</f>
        <v/>
      </c>
      <c r="J444" s="120" t="str">
        <f>IF(AND(ISBLANK(F443),H443="in-sample"),"",IF(AND(Temp!fhor_indata=1,H443="out-sample",H444="out-sample"),J443,IF(AND(ISBLANK(F444),H443="out-sample"),"",IF(AND(Temp!optSeasCoef=0,Temp!sts_add=1),IF(H443="in-sample",IF(Q443=bigT,((qCell/bigT)*(I444-I443))+((1-(qCell/bigT))*J443),IF(OR(ISBLANK(F444),COUNT($F$2:F443)&lt;=qCell),IF(COUNT($F$2:F443)=1,0,F443-F442),((qCell/COUNT($F$2:F443))*(I444-I443))+((1-(qCell/COUNT($F$2:F443)))*J443))),J443),IF(AND(Temp!optSeasCoef=0,Temp!sts_multp=1),IF(H443="in-sample",IF(Q443=bigT,((qCell/bigT)*(I444/I443))+((1-(qCell/bigT))*J443),IF(qCell=0,1,IF(OR(ISBLANK(F444),COUNT($F$2:F443)&lt;=qCell),IF(COUNT($F$2:F443)=1,1,F443/F442),((qCell/COUNT($F$2:F443))*(I444/I443))+((1-(qCell/COUNT($F$2:F443)))*J443)))),J443),IF(Temp!sts_add=1,IF(H443="in-sample",IF(Q443=bigT,((qCell/bigT)*(I444-I443))+((1-(qCell/bigT))*J443),IF(OR(ISBLANK(F444),COUNT($AX$2:AX443)&lt;=qCell),IF(COUNT($AX$2:AX443)=1,0,AX443-AX442),((qCell/COUNT($AX$2:AX443))*(I444-I443))+((1-(qCell/COUNT($AX$2:AX443)))*J443))),J443),IF(H443="in-sample",IF(Q443=bigT,((qCell/bigT)*(I444/I443))+((1-(qCell/bigT))*J443),IF(qCell=0,1,IF(OR(ISBLANK(F444),COUNT($AX$2:AX443)&lt;=qCell),IF(COUNT($AX$2:AX443)=1,1,AX443/AX442),((qCell/COUNT($AX$2:AX443))*(I444/I443))+((1-(qCell/COUNT($AX$2:AX443)))*J443)))),J443)))))))</f>
        <v/>
      </c>
      <c r="K444" s="120" t="str">
        <f>IF(H444="","",IF(AND(Temp!optSeasCoef=0,Temp!sts_add=1),IF(H444="out-sample",I444+(Q444*J444),I444+J444),IF(AND(Temp!optSeasCoef=0,Temp!sts_multp=1),IF(H444="out-sample",I444*(J444^Q444),I444*J444),IF(Temp!sts_add=1,IF(H444="out-sample",(I444+(Q444*J444))*G444,(I444+J444)*G444),IF(H444="out-sample",I444*(J444^Q444)*G444,I444*J444*G444)))))</f>
        <v/>
      </c>
      <c r="L444" s="116" t="str">
        <f t="shared" si="66"/>
        <v/>
      </c>
      <c r="M444" s="116" t="str">
        <f t="shared" si="67"/>
        <v/>
      </c>
      <c r="N444" s="116" t="str">
        <f t="shared" si="68"/>
        <v/>
      </c>
      <c r="O444" s="116" t="str">
        <f t="shared" si="69"/>
        <v/>
      </c>
      <c r="P444" s="116" t="str">
        <f t="shared" si="70"/>
        <v/>
      </c>
      <c r="Q444" s="94" t="str">
        <f>IF(AND(Temp!fhor_indata=1,ISBLANK(F444),H443="in-sample"),1,IF(AND(Temp!fhor_indata=1,H443="out-sample",Q443&lt;XfHor),Q443+1,IF(ISBLANK(F444),"",IF(AND(H444="out-sample",H443="in-sample"),1,IF(AND(H444="out-sample",H443="out-sample"),Q443+1,IF(ISNUMBER(Q443),Q443+1,1))))))</f>
        <v/>
      </c>
      <c r="R444" s="94" t="str">
        <f t="shared" si="71"/>
        <v/>
      </c>
      <c r="S444" s="94" t="str">
        <f>IF(Temp!fhor_indata=1,IF(S443=XobsHor,1,IF(COUNT($S$2:S443)&lt;=XobsHor,S443+1,IF(AND(COUNT($S$2:S443)&lt;=XobsHor+XfHor,IFERROR(MOD(S443,XobsHor)&lt;XfHor,FALSE)),S443+1,""))),IF(ISBLANK(F444),"",IF(S443=maxP,1,IF(S443&lt;maxP,S443+1,IF(COUNT($S$2:S444)&lt;=XobsHor,S443+1,"")))))</f>
        <v/>
      </c>
      <c r="T444" s="3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W444" s="122" t="str">
        <f t="shared" si="73"/>
        <v/>
      </c>
      <c r="AX444" s="123" t="str">
        <f t="shared" si="74"/>
        <v/>
      </c>
      <c r="AY444" s="124" t="str">
        <f t="shared" si="75"/>
        <v/>
      </c>
      <c r="AZ444" s="124" t="str">
        <f t="shared" si="76"/>
        <v/>
      </c>
      <c r="BF444" s="91"/>
    </row>
    <row r="445" spans="1:58" s="78" customFormat="1" ht="14.25" x14ac:dyDescent="0.2">
      <c r="A445" s="6"/>
      <c r="B445" s="6"/>
      <c r="C445" s="6"/>
      <c r="D445" s="3"/>
      <c r="E445" s="98" t="str">
        <f t="shared" si="72"/>
        <v/>
      </c>
      <c r="F445" s="117"/>
      <c r="G445" s="116" t="str">
        <f>IF(E445="","",IF(Temp!optSeasCoef=0,1,INDEX($C$2:$C$13,IF(MOD(COUNT($E$2:E445),seas_indx)=0,seas_indx,MOD(COUNT($E$2:E445),seas_indx)))))</f>
        <v/>
      </c>
      <c r="H445" s="97" t="str">
        <f>IFERROR(IF(Temp!fhor_indata=1,IF(COUNT($S$2:S445)&lt;=XobsHor,"in-sample",IF(AND(COUNT($S$2:S445)&lt;=XobsHor+XfHor,MOD(S444,XobsHor)&lt;XfHor),"out-sample","")),IF(ISBLANK(F445),"",IF(COUNT($F$2:F445)&lt;=XobsHor-XfHor,"in-sample","out-sample"))),"")</f>
        <v/>
      </c>
      <c r="I445" s="120" t="str">
        <f>IF(AND(ISBLANK(F444),H444="in-sample"),"",IF(AND(Temp!fhor_indata=1,H444="out-sample",H445="out-sample"),I444,IF(AND(ISBLANK(F445),H444="out-sample"),"",IF(AND(Temp!optSeasCoef=0,Temp!sts_add=1),IF(H444="in-sample",IF(Q444=bigT,((pCell/bigT)*F444)+((1-(pCell/bigT))*(I444+J444)),IF(OR(ISBLANK(F445),COUNT($F$2:F444)&lt;=pCell),F444,((pCell/COUNT($F$2:F444))*F444)+((1-(pCell/COUNT($F$2:F444)))*(I444+J444)))),I444),IF(AND(Temp!optSeasCoef=0,Temp!sts_multp=1),IF(H444="in-sample",IF(Q444=bigT,((pCell/bigT)*F444)+((1-(pCell/bigT))*(I444*J444)),IF(OR(ISBLANK(F445),COUNT(F$2:$F444)&lt;=pCell),F444,((pCell/COUNT($F$2:F444))*F444)+((1-(pCell/COUNT($F$2:F444)))*(I444*J444)))),I444),IF(Temp!sts_add=1,IF(H444="in-sample",IF(Q444=bigT,((pCell/bigT)*AX444)+((1-(pCell/bigT))*(I444+J444)),IF(OR(ISBLANK(F445),COUNT($AX$2:AX444)&lt;=pCell),AX444,((pCell/COUNT($AX$2:AX444))*AX444)+((1-(pCell/COUNT($AX$2:AX444)))*(I444+J444)))),I444),IF(H444="in-sample",IF(Q444=bigT,((pCell/bigT)*AX444)+((1-(pCell/bigT))*(I444*J444)),IF(OR(ISBLANK(F445),COUNT($AX$2:AX444)&lt;=pCell),AX444,((pCell/COUNT($AX$2:AX444))*AX444)+((1-(pCell/COUNT($AX$2:AX444)))*(I444*J444)))),I444)))))))</f>
        <v/>
      </c>
      <c r="J445" s="120" t="str">
        <f>IF(AND(ISBLANK(F444),H444="in-sample"),"",IF(AND(Temp!fhor_indata=1,H444="out-sample",H445="out-sample"),J444,IF(AND(ISBLANK(F445),H444="out-sample"),"",IF(AND(Temp!optSeasCoef=0,Temp!sts_add=1),IF(H444="in-sample",IF(Q444=bigT,((qCell/bigT)*(I445-I444))+((1-(qCell/bigT))*J444),IF(OR(ISBLANK(F445),COUNT($F$2:F444)&lt;=qCell),IF(COUNT($F$2:F444)=1,0,F444-F443),((qCell/COUNT($F$2:F444))*(I445-I444))+((1-(qCell/COUNT($F$2:F444)))*J444))),J444),IF(AND(Temp!optSeasCoef=0,Temp!sts_multp=1),IF(H444="in-sample",IF(Q444=bigT,((qCell/bigT)*(I445/I444))+((1-(qCell/bigT))*J444),IF(qCell=0,1,IF(OR(ISBLANK(F445),COUNT($F$2:F444)&lt;=qCell),IF(COUNT($F$2:F444)=1,1,F444/F443),((qCell/COUNT($F$2:F444))*(I445/I444))+((1-(qCell/COUNT($F$2:F444)))*J444)))),J444),IF(Temp!sts_add=1,IF(H444="in-sample",IF(Q444=bigT,((qCell/bigT)*(I445-I444))+((1-(qCell/bigT))*J444),IF(OR(ISBLANK(F445),COUNT($AX$2:AX444)&lt;=qCell),IF(COUNT($AX$2:AX444)=1,0,AX444-AX443),((qCell/COUNT($AX$2:AX444))*(I445-I444))+((1-(qCell/COUNT($AX$2:AX444)))*J444))),J444),IF(H444="in-sample",IF(Q444=bigT,((qCell/bigT)*(I445/I444))+((1-(qCell/bigT))*J444),IF(qCell=0,1,IF(OR(ISBLANK(F445),COUNT($AX$2:AX444)&lt;=qCell),IF(COUNT($AX$2:AX444)=1,1,AX444/AX443),((qCell/COUNT($AX$2:AX444))*(I445/I444))+((1-(qCell/COUNT($AX$2:AX444)))*J444)))),J444)))))))</f>
        <v/>
      </c>
      <c r="K445" s="120" t="str">
        <f>IF(H445="","",IF(AND(Temp!optSeasCoef=0,Temp!sts_add=1),IF(H445="out-sample",I445+(Q445*J445),I445+J445),IF(AND(Temp!optSeasCoef=0,Temp!sts_multp=1),IF(H445="out-sample",I445*(J445^Q445),I445*J445),IF(Temp!sts_add=1,IF(H445="out-sample",(I445+(Q445*J445))*G445,(I445+J445)*G445),IF(H445="out-sample",I445*(J445^Q445)*G445,I445*J445*G445)))))</f>
        <v/>
      </c>
      <c r="L445" s="116" t="str">
        <f t="shared" si="66"/>
        <v/>
      </c>
      <c r="M445" s="116" t="str">
        <f t="shared" si="67"/>
        <v/>
      </c>
      <c r="N445" s="116" t="str">
        <f t="shared" si="68"/>
        <v/>
      </c>
      <c r="O445" s="116" t="str">
        <f t="shared" si="69"/>
        <v/>
      </c>
      <c r="P445" s="116" t="str">
        <f t="shared" si="70"/>
        <v/>
      </c>
      <c r="Q445" s="94" t="str">
        <f>IF(AND(Temp!fhor_indata=1,ISBLANK(F445),H444="in-sample"),1,IF(AND(Temp!fhor_indata=1,H444="out-sample",Q444&lt;XfHor),Q444+1,IF(ISBLANK(F445),"",IF(AND(H445="out-sample",H444="in-sample"),1,IF(AND(H445="out-sample",H444="out-sample"),Q444+1,IF(ISNUMBER(Q444),Q444+1,1))))))</f>
        <v/>
      </c>
      <c r="R445" s="94" t="str">
        <f t="shared" si="71"/>
        <v/>
      </c>
      <c r="S445" s="94" t="str">
        <f>IF(Temp!fhor_indata=1,IF(S444=XobsHor,1,IF(COUNT($S$2:S444)&lt;=XobsHor,S444+1,IF(AND(COUNT($S$2:S444)&lt;=XobsHor+XfHor,IFERROR(MOD(S444,XobsHor)&lt;XfHor,FALSE)),S444+1,""))),IF(ISBLANK(F445),"",IF(S444=maxP,1,IF(S444&lt;maxP,S444+1,IF(COUNT($S$2:S445)&lt;=XobsHor,S444+1,"")))))</f>
        <v/>
      </c>
      <c r="T445" s="3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W445" s="122" t="str">
        <f t="shared" si="73"/>
        <v/>
      </c>
      <c r="AX445" s="123" t="str">
        <f t="shared" si="74"/>
        <v/>
      </c>
      <c r="AY445" s="124" t="str">
        <f t="shared" si="75"/>
        <v/>
      </c>
      <c r="AZ445" s="124" t="str">
        <f t="shared" si="76"/>
        <v/>
      </c>
      <c r="BF445" s="91"/>
    </row>
    <row r="446" spans="1:58" s="78" customFormat="1" ht="14.25" x14ac:dyDescent="0.2">
      <c r="A446" s="6"/>
      <c r="B446" s="6"/>
      <c r="C446" s="6"/>
      <c r="D446" s="3"/>
      <c r="E446" s="98" t="str">
        <f t="shared" si="72"/>
        <v/>
      </c>
      <c r="F446" s="117"/>
      <c r="G446" s="116" t="str">
        <f>IF(E446="","",IF(Temp!optSeasCoef=0,1,INDEX($C$2:$C$13,IF(MOD(COUNT($E$2:E446),seas_indx)=0,seas_indx,MOD(COUNT($E$2:E446),seas_indx)))))</f>
        <v/>
      </c>
      <c r="H446" s="97" t="str">
        <f>IFERROR(IF(Temp!fhor_indata=1,IF(COUNT($S$2:S446)&lt;=XobsHor,"in-sample",IF(AND(COUNT($S$2:S446)&lt;=XobsHor+XfHor,MOD(S445,XobsHor)&lt;XfHor),"out-sample","")),IF(ISBLANK(F446),"",IF(COUNT($F$2:F446)&lt;=XobsHor-XfHor,"in-sample","out-sample"))),"")</f>
        <v/>
      </c>
      <c r="I446" s="120" t="str">
        <f>IF(AND(ISBLANK(F445),H445="in-sample"),"",IF(AND(Temp!fhor_indata=1,H445="out-sample",H446="out-sample"),I445,IF(AND(ISBLANK(F446),H445="out-sample"),"",IF(AND(Temp!optSeasCoef=0,Temp!sts_add=1),IF(H445="in-sample",IF(Q445=bigT,((pCell/bigT)*F445)+((1-(pCell/bigT))*(I445+J445)),IF(OR(ISBLANK(F446),COUNT($F$2:F445)&lt;=pCell),F445,((pCell/COUNT($F$2:F445))*F445)+((1-(pCell/COUNT($F$2:F445)))*(I445+J445)))),I445),IF(AND(Temp!optSeasCoef=0,Temp!sts_multp=1),IF(H445="in-sample",IF(Q445=bigT,((pCell/bigT)*F445)+((1-(pCell/bigT))*(I445*J445)),IF(OR(ISBLANK(F446),COUNT(F$2:$F445)&lt;=pCell),F445,((pCell/COUNT($F$2:F445))*F445)+((1-(pCell/COUNT($F$2:F445)))*(I445*J445)))),I445),IF(Temp!sts_add=1,IF(H445="in-sample",IF(Q445=bigT,((pCell/bigT)*AX445)+((1-(pCell/bigT))*(I445+J445)),IF(OR(ISBLANK(F446),COUNT($AX$2:AX445)&lt;=pCell),AX445,((pCell/COUNT($AX$2:AX445))*AX445)+((1-(pCell/COUNT($AX$2:AX445)))*(I445+J445)))),I445),IF(H445="in-sample",IF(Q445=bigT,((pCell/bigT)*AX445)+((1-(pCell/bigT))*(I445*J445)),IF(OR(ISBLANK(F446),COUNT($AX$2:AX445)&lt;=pCell),AX445,((pCell/COUNT($AX$2:AX445))*AX445)+((1-(pCell/COUNT($AX$2:AX445)))*(I445*J445)))),I445)))))))</f>
        <v/>
      </c>
      <c r="J446" s="120" t="str">
        <f>IF(AND(ISBLANK(F445),H445="in-sample"),"",IF(AND(Temp!fhor_indata=1,H445="out-sample",H446="out-sample"),J445,IF(AND(ISBLANK(F446),H445="out-sample"),"",IF(AND(Temp!optSeasCoef=0,Temp!sts_add=1),IF(H445="in-sample",IF(Q445=bigT,((qCell/bigT)*(I446-I445))+((1-(qCell/bigT))*J445),IF(OR(ISBLANK(F446),COUNT($F$2:F445)&lt;=qCell),IF(COUNT($F$2:F445)=1,0,F445-F444),((qCell/COUNT($F$2:F445))*(I446-I445))+((1-(qCell/COUNT($F$2:F445)))*J445))),J445),IF(AND(Temp!optSeasCoef=0,Temp!sts_multp=1),IF(H445="in-sample",IF(Q445=bigT,((qCell/bigT)*(I446/I445))+((1-(qCell/bigT))*J445),IF(qCell=0,1,IF(OR(ISBLANK(F446),COUNT($F$2:F445)&lt;=qCell),IF(COUNT($F$2:F445)=1,1,F445/F444),((qCell/COUNT($F$2:F445))*(I446/I445))+((1-(qCell/COUNT($F$2:F445)))*J445)))),J445),IF(Temp!sts_add=1,IF(H445="in-sample",IF(Q445=bigT,((qCell/bigT)*(I446-I445))+((1-(qCell/bigT))*J445),IF(OR(ISBLANK(F446),COUNT($AX$2:AX445)&lt;=qCell),IF(COUNT($AX$2:AX445)=1,0,AX445-AX444),((qCell/COUNT($AX$2:AX445))*(I446-I445))+((1-(qCell/COUNT($AX$2:AX445)))*J445))),J445),IF(H445="in-sample",IF(Q445=bigT,((qCell/bigT)*(I446/I445))+((1-(qCell/bigT))*J445),IF(qCell=0,1,IF(OR(ISBLANK(F446),COUNT($AX$2:AX445)&lt;=qCell),IF(COUNT($AX$2:AX445)=1,1,AX445/AX444),((qCell/COUNT($AX$2:AX445))*(I446/I445))+((1-(qCell/COUNT($AX$2:AX445)))*J445)))),J445)))))))</f>
        <v/>
      </c>
      <c r="K446" s="120" t="str">
        <f>IF(H446="","",IF(AND(Temp!optSeasCoef=0,Temp!sts_add=1),IF(H446="out-sample",I446+(Q446*J446),I446+J446),IF(AND(Temp!optSeasCoef=0,Temp!sts_multp=1),IF(H446="out-sample",I446*(J446^Q446),I446*J446),IF(Temp!sts_add=1,IF(H446="out-sample",(I446+(Q446*J446))*G446,(I446+J446)*G446),IF(H446="out-sample",I446*(J446^Q446)*G446,I446*J446*G446)))))</f>
        <v/>
      </c>
      <c r="L446" s="116" t="str">
        <f t="shared" si="66"/>
        <v/>
      </c>
      <c r="M446" s="116" t="str">
        <f t="shared" si="67"/>
        <v/>
      </c>
      <c r="N446" s="116" t="str">
        <f t="shared" si="68"/>
        <v/>
      </c>
      <c r="O446" s="116" t="str">
        <f t="shared" si="69"/>
        <v/>
      </c>
      <c r="P446" s="116" t="str">
        <f t="shared" si="70"/>
        <v/>
      </c>
      <c r="Q446" s="94" t="str">
        <f>IF(AND(Temp!fhor_indata=1,ISBLANK(F446),H445="in-sample"),1,IF(AND(Temp!fhor_indata=1,H445="out-sample",Q445&lt;XfHor),Q445+1,IF(ISBLANK(F446),"",IF(AND(H446="out-sample",H445="in-sample"),1,IF(AND(H446="out-sample",H445="out-sample"),Q445+1,IF(ISNUMBER(Q445),Q445+1,1))))))</f>
        <v/>
      </c>
      <c r="R446" s="94" t="str">
        <f t="shared" si="71"/>
        <v/>
      </c>
      <c r="S446" s="94" t="str">
        <f>IF(Temp!fhor_indata=1,IF(S445=XobsHor,1,IF(COUNT($S$2:S445)&lt;=XobsHor,S445+1,IF(AND(COUNT($S$2:S445)&lt;=XobsHor+XfHor,IFERROR(MOD(S445,XobsHor)&lt;XfHor,FALSE)),S445+1,""))),IF(ISBLANK(F446),"",IF(S445=maxP,1,IF(S445&lt;maxP,S445+1,IF(COUNT($S$2:S446)&lt;=XobsHor,S445+1,"")))))</f>
        <v/>
      </c>
      <c r="T446" s="3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W446" s="122" t="str">
        <f t="shared" si="73"/>
        <v/>
      </c>
      <c r="AX446" s="123" t="str">
        <f t="shared" si="74"/>
        <v/>
      </c>
      <c r="AY446" s="124" t="str">
        <f t="shared" si="75"/>
        <v/>
      </c>
      <c r="AZ446" s="124" t="str">
        <f t="shared" si="76"/>
        <v/>
      </c>
      <c r="BF446" s="91"/>
    </row>
    <row r="447" spans="1:58" s="78" customFormat="1" ht="14.25" x14ac:dyDescent="0.2">
      <c r="A447" s="6"/>
      <c r="B447" s="6"/>
      <c r="C447" s="6"/>
      <c r="D447" s="3"/>
      <c r="E447" s="98" t="str">
        <f t="shared" si="72"/>
        <v/>
      </c>
      <c r="F447" s="117"/>
      <c r="G447" s="116" t="str">
        <f>IF(E447="","",IF(Temp!optSeasCoef=0,1,INDEX($C$2:$C$13,IF(MOD(COUNT($E$2:E447),seas_indx)=0,seas_indx,MOD(COUNT($E$2:E447),seas_indx)))))</f>
        <v/>
      </c>
      <c r="H447" s="97" t="str">
        <f>IFERROR(IF(Temp!fhor_indata=1,IF(COUNT($S$2:S447)&lt;=XobsHor,"in-sample",IF(AND(COUNT($S$2:S447)&lt;=XobsHor+XfHor,MOD(S446,XobsHor)&lt;XfHor),"out-sample","")),IF(ISBLANK(F447),"",IF(COUNT($F$2:F447)&lt;=XobsHor-XfHor,"in-sample","out-sample"))),"")</f>
        <v/>
      </c>
      <c r="I447" s="120" t="str">
        <f>IF(AND(ISBLANK(F446),H446="in-sample"),"",IF(AND(Temp!fhor_indata=1,H446="out-sample",H447="out-sample"),I446,IF(AND(ISBLANK(F447),H446="out-sample"),"",IF(AND(Temp!optSeasCoef=0,Temp!sts_add=1),IF(H446="in-sample",IF(Q446=bigT,((pCell/bigT)*F446)+((1-(pCell/bigT))*(I446+J446)),IF(OR(ISBLANK(F447),COUNT($F$2:F446)&lt;=pCell),F446,((pCell/COUNT($F$2:F446))*F446)+((1-(pCell/COUNT($F$2:F446)))*(I446+J446)))),I446),IF(AND(Temp!optSeasCoef=0,Temp!sts_multp=1),IF(H446="in-sample",IF(Q446=bigT,((pCell/bigT)*F446)+((1-(pCell/bigT))*(I446*J446)),IF(OR(ISBLANK(F447),COUNT(F$2:$F446)&lt;=pCell),F446,((pCell/COUNT($F$2:F446))*F446)+((1-(pCell/COUNT($F$2:F446)))*(I446*J446)))),I446),IF(Temp!sts_add=1,IF(H446="in-sample",IF(Q446=bigT,((pCell/bigT)*AX446)+((1-(pCell/bigT))*(I446+J446)),IF(OR(ISBLANK(F447),COUNT($AX$2:AX446)&lt;=pCell),AX446,((pCell/COUNT($AX$2:AX446))*AX446)+((1-(pCell/COUNT($AX$2:AX446)))*(I446+J446)))),I446),IF(H446="in-sample",IF(Q446=bigT,((pCell/bigT)*AX446)+((1-(pCell/bigT))*(I446*J446)),IF(OR(ISBLANK(F447),COUNT($AX$2:AX446)&lt;=pCell),AX446,((pCell/COUNT($AX$2:AX446))*AX446)+((1-(pCell/COUNT($AX$2:AX446)))*(I446*J446)))),I446)))))))</f>
        <v/>
      </c>
      <c r="J447" s="120" t="str">
        <f>IF(AND(ISBLANK(F446),H446="in-sample"),"",IF(AND(Temp!fhor_indata=1,H446="out-sample",H447="out-sample"),J446,IF(AND(ISBLANK(F447),H446="out-sample"),"",IF(AND(Temp!optSeasCoef=0,Temp!sts_add=1),IF(H446="in-sample",IF(Q446=bigT,((qCell/bigT)*(I447-I446))+((1-(qCell/bigT))*J446),IF(OR(ISBLANK(F447),COUNT($F$2:F446)&lt;=qCell),IF(COUNT($F$2:F446)=1,0,F446-F445),((qCell/COUNT($F$2:F446))*(I447-I446))+((1-(qCell/COUNT($F$2:F446)))*J446))),J446),IF(AND(Temp!optSeasCoef=0,Temp!sts_multp=1),IF(H446="in-sample",IF(Q446=bigT,((qCell/bigT)*(I447/I446))+((1-(qCell/bigT))*J446),IF(qCell=0,1,IF(OR(ISBLANK(F447),COUNT($F$2:F446)&lt;=qCell),IF(COUNT($F$2:F446)=1,1,F446/F445),((qCell/COUNT($F$2:F446))*(I447/I446))+((1-(qCell/COUNT($F$2:F446)))*J446)))),J446),IF(Temp!sts_add=1,IF(H446="in-sample",IF(Q446=bigT,((qCell/bigT)*(I447-I446))+((1-(qCell/bigT))*J446),IF(OR(ISBLANK(F447),COUNT($AX$2:AX446)&lt;=qCell),IF(COUNT($AX$2:AX446)=1,0,AX446-AX445),((qCell/COUNT($AX$2:AX446))*(I447-I446))+((1-(qCell/COUNT($AX$2:AX446)))*J446))),J446),IF(H446="in-sample",IF(Q446=bigT,((qCell/bigT)*(I447/I446))+((1-(qCell/bigT))*J446),IF(qCell=0,1,IF(OR(ISBLANK(F447),COUNT($AX$2:AX446)&lt;=qCell),IF(COUNT($AX$2:AX446)=1,1,AX446/AX445),((qCell/COUNT($AX$2:AX446))*(I447/I446))+((1-(qCell/COUNT($AX$2:AX446)))*J446)))),J446)))))))</f>
        <v/>
      </c>
      <c r="K447" s="120" t="str">
        <f>IF(H447="","",IF(AND(Temp!optSeasCoef=0,Temp!sts_add=1),IF(H447="out-sample",I447+(Q447*J447),I447+J447),IF(AND(Temp!optSeasCoef=0,Temp!sts_multp=1),IF(H447="out-sample",I447*(J447^Q447),I447*J447),IF(Temp!sts_add=1,IF(H447="out-sample",(I447+(Q447*J447))*G447,(I447+J447)*G447),IF(H447="out-sample",I447*(J447^Q447)*G447,I447*J447*G447)))))</f>
        <v/>
      </c>
      <c r="L447" s="116" t="str">
        <f t="shared" si="66"/>
        <v/>
      </c>
      <c r="M447" s="116" t="str">
        <f t="shared" si="67"/>
        <v/>
      </c>
      <c r="N447" s="116" t="str">
        <f t="shared" si="68"/>
        <v/>
      </c>
      <c r="O447" s="116" t="str">
        <f t="shared" si="69"/>
        <v/>
      </c>
      <c r="P447" s="116" t="str">
        <f t="shared" si="70"/>
        <v/>
      </c>
      <c r="Q447" s="94" t="str">
        <f>IF(AND(Temp!fhor_indata=1,ISBLANK(F447),H446="in-sample"),1,IF(AND(Temp!fhor_indata=1,H446="out-sample",Q446&lt;XfHor),Q446+1,IF(ISBLANK(F447),"",IF(AND(H447="out-sample",H446="in-sample"),1,IF(AND(H447="out-sample",H446="out-sample"),Q446+1,IF(ISNUMBER(Q446),Q446+1,1))))))</f>
        <v/>
      </c>
      <c r="R447" s="94" t="str">
        <f t="shared" si="71"/>
        <v/>
      </c>
      <c r="S447" s="94" t="str">
        <f>IF(Temp!fhor_indata=1,IF(S446=XobsHor,1,IF(COUNT($S$2:S446)&lt;=XobsHor,S446+1,IF(AND(COUNT($S$2:S446)&lt;=XobsHor+XfHor,IFERROR(MOD(S446,XobsHor)&lt;XfHor,FALSE)),S446+1,""))),IF(ISBLANK(F447),"",IF(S446=maxP,1,IF(S446&lt;maxP,S446+1,IF(COUNT($S$2:S447)&lt;=XobsHor,S446+1,"")))))</f>
        <v/>
      </c>
      <c r="T447" s="3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W447" s="122" t="str">
        <f t="shared" si="73"/>
        <v/>
      </c>
      <c r="AX447" s="123" t="str">
        <f t="shared" si="74"/>
        <v/>
      </c>
      <c r="AY447" s="124" t="str">
        <f t="shared" si="75"/>
        <v/>
      </c>
      <c r="AZ447" s="124" t="str">
        <f t="shared" si="76"/>
        <v/>
      </c>
      <c r="BF447" s="91"/>
    </row>
    <row r="448" spans="1:58" s="78" customFormat="1" ht="14.25" x14ac:dyDescent="0.2">
      <c r="A448" s="6"/>
      <c r="B448" s="6"/>
      <c r="C448" s="6"/>
      <c r="D448" s="3"/>
      <c r="E448" s="98" t="str">
        <f t="shared" si="72"/>
        <v/>
      </c>
      <c r="F448" s="117"/>
      <c r="G448" s="116" t="str">
        <f>IF(E448="","",IF(Temp!optSeasCoef=0,1,INDEX($C$2:$C$13,IF(MOD(COUNT($E$2:E448),seas_indx)=0,seas_indx,MOD(COUNT($E$2:E448),seas_indx)))))</f>
        <v/>
      </c>
      <c r="H448" s="97" t="str">
        <f>IFERROR(IF(Temp!fhor_indata=1,IF(COUNT($S$2:S448)&lt;=XobsHor,"in-sample",IF(AND(COUNT($S$2:S448)&lt;=XobsHor+XfHor,MOD(S447,XobsHor)&lt;XfHor),"out-sample","")),IF(ISBLANK(F448),"",IF(COUNT($F$2:F448)&lt;=XobsHor-XfHor,"in-sample","out-sample"))),"")</f>
        <v/>
      </c>
      <c r="I448" s="120" t="str">
        <f>IF(AND(ISBLANK(F447),H447="in-sample"),"",IF(AND(Temp!fhor_indata=1,H447="out-sample",H448="out-sample"),I447,IF(AND(ISBLANK(F448),H447="out-sample"),"",IF(AND(Temp!optSeasCoef=0,Temp!sts_add=1),IF(H447="in-sample",IF(Q447=bigT,((pCell/bigT)*F447)+((1-(pCell/bigT))*(I447+J447)),IF(OR(ISBLANK(F448),COUNT($F$2:F447)&lt;=pCell),F447,((pCell/COUNT($F$2:F447))*F447)+((1-(pCell/COUNT($F$2:F447)))*(I447+J447)))),I447),IF(AND(Temp!optSeasCoef=0,Temp!sts_multp=1),IF(H447="in-sample",IF(Q447=bigT,((pCell/bigT)*F447)+((1-(pCell/bigT))*(I447*J447)),IF(OR(ISBLANK(F448),COUNT(F$2:$F447)&lt;=pCell),F447,((pCell/COUNT($F$2:F447))*F447)+((1-(pCell/COUNT($F$2:F447)))*(I447*J447)))),I447),IF(Temp!sts_add=1,IF(H447="in-sample",IF(Q447=bigT,((pCell/bigT)*AX447)+((1-(pCell/bigT))*(I447+J447)),IF(OR(ISBLANK(F448),COUNT($AX$2:AX447)&lt;=pCell),AX447,((pCell/COUNT($AX$2:AX447))*AX447)+((1-(pCell/COUNT($AX$2:AX447)))*(I447+J447)))),I447),IF(H447="in-sample",IF(Q447=bigT,((pCell/bigT)*AX447)+((1-(pCell/bigT))*(I447*J447)),IF(OR(ISBLANK(F448),COUNT($AX$2:AX447)&lt;=pCell),AX447,((pCell/COUNT($AX$2:AX447))*AX447)+((1-(pCell/COUNT($AX$2:AX447)))*(I447*J447)))),I447)))))))</f>
        <v/>
      </c>
      <c r="J448" s="120" t="str">
        <f>IF(AND(ISBLANK(F447),H447="in-sample"),"",IF(AND(Temp!fhor_indata=1,H447="out-sample",H448="out-sample"),J447,IF(AND(ISBLANK(F448),H447="out-sample"),"",IF(AND(Temp!optSeasCoef=0,Temp!sts_add=1),IF(H447="in-sample",IF(Q447=bigT,((qCell/bigT)*(I448-I447))+((1-(qCell/bigT))*J447),IF(OR(ISBLANK(F448),COUNT($F$2:F447)&lt;=qCell),IF(COUNT($F$2:F447)=1,0,F447-F446),((qCell/COUNT($F$2:F447))*(I448-I447))+((1-(qCell/COUNT($F$2:F447)))*J447))),J447),IF(AND(Temp!optSeasCoef=0,Temp!sts_multp=1),IF(H447="in-sample",IF(Q447=bigT,((qCell/bigT)*(I448/I447))+((1-(qCell/bigT))*J447),IF(qCell=0,1,IF(OR(ISBLANK(F448),COUNT($F$2:F447)&lt;=qCell),IF(COUNT($F$2:F447)=1,1,F447/F446),((qCell/COUNT($F$2:F447))*(I448/I447))+((1-(qCell/COUNT($F$2:F447)))*J447)))),J447),IF(Temp!sts_add=1,IF(H447="in-sample",IF(Q447=bigT,((qCell/bigT)*(I448-I447))+((1-(qCell/bigT))*J447),IF(OR(ISBLANK(F448),COUNT($AX$2:AX447)&lt;=qCell),IF(COUNT($AX$2:AX447)=1,0,AX447-AX446),((qCell/COUNT($AX$2:AX447))*(I448-I447))+((1-(qCell/COUNT($AX$2:AX447)))*J447))),J447),IF(H447="in-sample",IF(Q447=bigT,((qCell/bigT)*(I448/I447))+((1-(qCell/bigT))*J447),IF(qCell=0,1,IF(OR(ISBLANK(F448),COUNT($AX$2:AX447)&lt;=qCell),IF(COUNT($AX$2:AX447)=1,1,AX447/AX446),((qCell/COUNT($AX$2:AX447))*(I448/I447))+((1-(qCell/COUNT($AX$2:AX447)))*J447)))),J447)))))))</f>
        <v/>
      </c>
      <c r="K448" s="120" t="str">
        <f>IF(H448="","",IF(AND(Temp!optSeasCoef=0,Temp!sts_add=1),IF(H448="out-sample",I448+(Q448*J448),I448+J448),IF(AND(Temp!optSeasCoef=0,Temp!sts_multp=1),IF(H448="out-sample",I448*(J448^Q448),I448*J448),IF(Temp!sts_add=1,IF(H448="out-sample",(I448+(Q448*J448))*G448,(I448+J448)*G448),IF(H448="out-sample",I448*(J448^Q448)*G448,I448*J448*G448)))))</f>
        <v/>
      </c>
      <c r="L448" s="116" t="str">
        <f t="shared" si="66"/>
        <v/>
      </c>
      <c r="M448" s="116" t="str">
        <f t="shared" si="67"/>
        <v/>
      </c>
      <c r="N448" s="116" t="str">
        <f t="shared" si="68"/>
        <v/>
      </c>
      <c r="O448" s="116" t="str">
        <f t="shared" si="69"/>
        <v/>
      </c>
      <c r="P448" s="116" t="str">
        <f t="shared" si="70"/>
        <v/>
      </c>
      <c r="Q448" s="94" t="str">
        <f>IF(AND(Temp!fhor_indata=1,ISBLANK(F448),H447="in-sample"),1,IF(AND(Temp!fhor_indata=1,H447="out-sample",Q447&lt;XfHor),Q447+1,IF(ISBLANK(F448),"",IF(AND(H448="out-sample",H447="in-sample"),1,IF(AND(H448="out-sample",H447="out-sample"),Q447+1,IF(ISNUMBER(Q447),Q447+1,1))))))</f>
        <v/>
      </c>
      <c r="R448" s="94" t="str">
        <f t="shared" si="71"/>
        <v/>
      </c>
      <c r="S448" s="94" t="str">
        <f>IF(Temp!fhor_indata=1,IF(S447=XobsHor,1,IF(COUNT($S$2:S447)&lt;=XobsHor,S447+1,IF(AND(COUNT($S$2:S447)&lt;=XobsHor+XfHor,IFERROR(MOD(S447,XobsHor)&lt;XfHor,FALSE)),S447+1,""))),IF(ISBLANK(F448),"",IF(S447=maxP,1,IF(S447&lt;maxP,S447+1,IF(COUNT($S$2:S448)&lt;=XobsHor,S447+1,"")))))</f>
        <v/>
      </c>
      <c r="T448" s="3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W448" s="122" t="str">
        <f t="shared" si="73"/>
        <v/>
      </c>
      <c r="AX448" s="123" t="str">
        <f t="shared" si="74"/>
        <v/>
      </c>
      <c r="AY448" s="124" t="str">
        <f t="shared" si="75"/>
        <v/>
      </c>
      <c r="AZ448" s="124" t="str">
        <f t="shared" si="76"/>
        <v/>
      </c>
      <c r="BF448" s="91"/>
    </row>
    <row r="449" spans="1:58" s="78" customFormat="1" ht="14.25" x14ac:dyDescent="0.2">
      <c r="A449" s="6"/>
      <c r="B449" s="6"/>
      <c r="C449" s="6"/>
      <c r="D449" s="3"/>
      <c r="E449" s="98" t="str">
        <f t="shared" si="72"/>
        <v/>
      </c>
      <c r="F449" s="117"/>
      <c r="G449" s="116" t="str">
        <f>IF(E449="","",IF(Temp!optSeasCoef=0,1,INDEX($C$2:$C$13,IF(MOD(COUNT($E$2:E449),seas_indx)=0,seas_indx,MOD(COUNT($E$2:E449),seas_indx)))))</f>
        <v/>
      </c>
      <c r="H449" s="97" t="str">
        <f>IFERROR(IF(Temp!fhor_indata=1,IF(COUNT($S$2:S449)&lt;=XobsHor,"in-sample",IF(AND(COUNT($S$2:S449)&lt;=XobsHor+XfHor,MOD(S448,XobsHor)&lt;XfHor),"out-sample","")),IF(ISBLANK(F449),"",IF(COUNT($F$2:F449)&lt;=XobsHor-XfHor,"in-sample","out-sample"))),"")</f>
        <v/>
      </c>
      <c r="I449" s="120" t="str">
        <f>IF(AND(ISBLANK(F448),H448="in-sample"),"",IF(AND(Temp!fhor_indata=1,H448="out-sample",H449="out-sample"),I448,IF(AND(ISBLANK(F449),H448="out-sample"),"",IF(AND(Temp!optSeasCoef=0,Temp!sts_add=1),IF(H448="in-sample",IF(Q448=bigT,((pCell/bigT)*F448)+((1-(pCell/bigT))*(I448+J448)),IF(OR(ISBLANK(F449),COUNT($F$2:F448)&lt;=pCell),F448,((pCell/COUNT($F$2:F448))*F448)+((1-(pCell/COUNT($F$2:F448)))*(I448+J448)))),I448),IF(AND(Temp!optSeasCoef=0,Temp!sts_multp=1),IF(H448="in-sample",IF(Q448=bigT,((pCell/bigT)*F448)+((1-(pCell/bigT))*(I448*J448)),IF(OR(ISBLANK(F449),COUNT(F$2:$F448)&lt;=pCell),F448,((pCell/COUNT($F$2:F448))*F448)+((1-(pCell/COUNT($F$2:F448)))*(I448*J448)))),I448),IF(Temp!sts_add=1,IF(H448="in-sample",IF(Q448=bigT,((pCell/bigT)*AX448)+((1-(pCell/bigT))*(I448+J448)),IF(OR(ISBLANK(F449),COUNT($AX$2:AX448)&lt;=pCell),AX448,((pCell/COUNT($AX$2:AX448))*AX448)+((1-(pCell/COUNT($AX$2:AX448)))*(I448+J448)))),I448),IF(H448="in-sample",IF(Q448=bigT,((pCell/bigT)*AX448)+((1-(pCell/bigT))*(I448*J448)),IF(OR(ISBLANK(F449),COUNT($AX$2:AX448)&lt;=pCell),AX448,((pCell/COUNT($AX$2:AX448))*AX448)+((1-(pCell/COUNT($AX$2:AX448)))*(I448*J448)))),I448)))))))</f>
        <v/>
      </c>
      <c r="J449" s="120" t="str">
        <f>IF(AND(ISBLANK(F448),H448="in-sample"),"",IF(AND(Temp!fhor_indata=1,H448="out-sample",H449="out-sample"),J448,IF(AND(ISBLANK(F449),H448="out-sample"),"",IF(AND(Temp!optSeasCoef=0,Temp!sts_add=1),IF(H448="in-sample",IF(Q448=bigT,((qCell/bigT)*(I449-I448))+((1-(qCell/bigT))*J448),IF(OR(ISBLANK(F449),COUNT($F$2:F448)&lt;=qCell),IF(COUNT($F$2:F448)=1,0,F448-F447),((qCell/COUNT($F$2:F448))*(I449-I448))+((1-(qCell/COUNT($F$2:F448)))*J448))),J448),IF(AND(Temp!optSeasCoef=0,Temp!sts_multp=1),IF(H448="in-sample",IF(Q448=bigT,((qCell/bigT)*(I449/I448))+((1-(qCell/bigT))*J448),IF(qCell=0,1,IF(OR(ISBLANK(F449),COUNT($F$2:F448)&lt;=qCell),IF(COUNT($F$2:F448)=1,1,F448/F447),((qCell/COUNT($F$2:F448))*(I449/I448))+((1-(qCell/COUNT($F$2:F448)))*J448)))),J448),IF(Temp!sts_add=1,IF(H448="in-sample",IF(Q448=bigT,((qCell/bigT)*(I449-I448))+((1-(qCell/bigT))*J448),IF(OR(ISBLANK(F449),COUNT($AX$2:AX448)&lt;=qCell),IF(COUNT($AX$2:AX448)=1,0,AX448-AX447),((qCell/COUNT($AX$2:AX448))*(I449-I448))+((1-(qCell/COUNT($AX$2:AX448)))*J448))),J448),IF(H448="in-sample",IF(Q448=bigT,((qCell/bigT)*(I449/I448))+((1-(qCell/bigT))*J448),IF(qCell=0,1,IF(OR(ISBLANK(F449),COUNT($AX$2:AX448)&lt;=qCell),IF(COUNT($AX$2:AX448)=1,1,AX448/AX447),((qCell/COUNT($AX$2:AX448))*(I449/I448))+((1-(qCell/COUNT($AX$2:AX448)))*J448)))),J448)))))))</f>
        <v/>
      </c>
      <c r="K449" s="120" t="str">
        <f>IF(H449="","",IF(AND(Temp!optSeasCoef=0,Temp!sts_add=1),IF(H449="out-sample",I449+(Q449*J449),I449+J449),IF(AND(Temp!optSeasCoef=0,Temp!sts_multp=1),IF(H449="out-sample",I449*(J449^Q449),I449*J449),IF(Temp!sts_add=1,IF(H449="out-sample",(I449+(Q449*J449))*G449,(I449+J449)*G449),IF(H449="out-sample",I449*(J449^Q449)*G449,I449*J449*G449)))))</f>
        <v/>
      </c>
      <c r="L449" s="116" t="str">
        <f t="shared" si="66"/>
        <v/>
      </c>
      <c r="M449" s="116" t="str">
        <f t="shared" si="67"/>
        <v/>
      </c>
      <c r="N449" s="116" t="str">
        <f t="shared" si="68"/>
        <v/>
      </c>
      <c r="O449" s="116" t="str">
        <f t="shared" si="69"/>
        <v/>
      </c>
      <c r="P449" s="116" t="str">
        <f t="shared" si="70"/>
        <v/>
      </c>
      <c r="Q449" s="94" t="str">
        <f>IF(AND(Temp!fhor_indata=1,ISBLANK(F449),H448="in-sample"),1,IF(AND(Temp!fhor_indata=1,H448="out-sample",Q448&lt;XfHor),Q448+1,IF(ISBLANK(F449),"",IF(AND(H449="out-sample",H448="in-sample"),1,IF(AND(H449="out-sample",H448="out-sample"),Q448+1,IF(ISNUMBER(Q448),Q448+1,1))))))</f>
        <v/>
      </c>
      <c r="R449" s="94" t="str">
        <f t="shared" si="71"/>
        <v/>
      </c>
      <c r="S449" s="94" t="str">
        <f>IF(Temp!fhor_indata=1,IF(S448=XobsHor,1,IF(COUNT($S$2:S448)&lt;=XobsHor,S448+1,IF(AND(COUNT($S$2:S448)&lt;=XobsHor+XfHor,IFERROR(MOD(S448,XobsHor)&lt;XfHor,FALSE)),S448+1,""))),IF(ISBLANK(F449),"",IF(S448=maxP,1,IF(S448&lt;maxP,S448+1,IF(COUNT($S$2:S449)&lt;=XobsHor,S448+1,"")))))</f>
        <v/>
      </c>
      <c r="T449" s="3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W449" s="122" t="str">
        <f t="shared" si="73"/>
        <v/>
      </c>
      <c r="AX449" s="123" t="str">
        <f t="shared" si="74"/>
        <v/>
      </c>
      <c r="AY449" s="124" t="str">
        <f t="shared" si="75"/>
        <v/>
      </c>
      <c r="AZ449" s="124" t="str">
        <f t="shared" si="76"/>
        <v/>
      </c>
      <c r="BF449" s="91"/>
    </row>
    <row r="450" spans="1:58" s="78" customFormat="1" ht="14.25" x14ac:dyDescent="0.2">
      <c r="A450" s="6"/>
      <c r="B450" s="6"/>
      <c r="C450" s="6"/>
      <c r="D450" s="3"/>
      <c r="E450" s="98" t="str">
        <f t="shared" si="72"/>
        <v/>
      </c>
      <c r="F450" s="117"/>
      <c r="G450" s="116" t="str">
        <f>IF(E450="","",IF(Temp!optSeasCoef=0,1,INDEX($C$2:$C$13,IF(MOD(COUNT($E$2:E450),seas_indx)=0,seas_indx,MOD(COUNT($E$2:E450),seas_indx)))))</f>
        <v/>
      </c>
      <c r="H450" s="97" t="str">
        <f>IFERROR(IF(Temp!fhor_indata=1,IF(COUNT($S$2:S450)&lt;=XobsHor,"in-sample",IF(AND(COUNT($S$2:S450)&lt;=XobsHor+XfHor,MOD(S449,XobsHor)&lt;XfHor),"out-sample","")),IF(ISBLANK(F450),"",IF(COUNT($F$2:F450)&lt;=XobsHor-XfHor,"in-sample","out-sample"))),"")</f>
        <v/>
      </c>
      <c r="I450" s="120" t="str">
        <f>IF(AND(ISBLANK(F449),H449="in-sample"),"",IF(AND(Temp!fhor_indata=1,H449="out-sample",H450="out-sample"),I449,IF(AND(ISBLANK(F450),H449="out-sample"),"",IF(AND(Temp!optSeasCoef=0,Temp!sts_add=1),IF(H449="in-sample",IF(Q449=bigT,((pCell/bigT)*F449)+((1-(pCell/bigT))*(I449+J449)),IF(OR(ISBLANK(F450),COUNT($F$2:F449)&lt;=pCell),F449,((pCell/COUNT($F$2:F449))*F449)+((1-(pCell/COUNT($F$2:F449)))*(I449+J449)))),I449),IF(AND(Temp!optSeasCoef=0,Temp!sts_multp=1),IF(H449="in-sample",IF(Q449=bigT,((pCell/bigT)*F449)+((1-(pCell/bigT))*(I449*J449)),IF(OR(ISBLANK(F450),COUNT(F$2:$F449)&lt;=pCell),F449,((pCell/COUNT($F$2:F449))*F449)+((1-(pCell/COUNT($F$2:F449)))*(I449*J449)))),I449),IF(Temp!sts_add=1,IF(H449="in-sample",IF(Q449=bigT,((pCell/bigT)*AX449)+((1-(pCell/bigT))*(I449+J449)),IF(OR(ISBLANK(F450),COUNT($AX$2:AX449)&lt;=pCell),AX449,((pCell/COUNT($AX$2:AX449))*AX449)+((1-(pCell/COUNT($AX$2:AX449)))*(I449+J449)))),I449),IF(H449="in-sample",IF(Q449=bigT,((pCell/bigT)*AX449)+((1-(pCell/bigT))*(I449*J449)),IF(OR(ISBLANK(F450),COUNT($AX$2:AX449)&lt;=pCell),AX449,((pCell/COUNT($AX$2:AX449))*AX449)+((1-(pCell/COUNT($AX$2:AX449)))*(I449*J449)))),I449)))))))</f>
        <v/>
      </c>
      <c r="J450" s="120" t="str">
        <f>IF(AND(ISBLANK(F449),H449="in-sample"),"",IF(AND(Temp!fhor_indata=1,H449="out-sample",H450="out-sample"),J449,IF(AND(ISBLANK(F450),H449="out-sample"),"",IF(AND(Temp!optSeasCoef=0,Temp!sts_add=1),IF(H449="in-sample",IF(Q449=bigT,((qCell/bigT)*(I450-I449))+((1-(qCell/bigT))*J449),IF(OR(ISBLANK(F450),COUNT($F$2:F449)&lt;=qCell),IF(COUNT($F$2:F449)=1,0,F449-F448),((qCell/COUNT($F$2:F449))*(I450-I449))+((1-(qCell/COUNT($F$2:F449)))*J449))),J449),IF(AND(Temp!optSeasCoef=0,Temp!sts_multp=1),IF(H449="in-sample",IF(Q449=bigT,((qCell/bigT)*(I450/I449))+((1-(qCell/bigT))*J449),IF(qCell=0,1,IF(OR(ISBLANK(F450),COUNT($F$2:F449)&lt;=qCell),IF(COUNT($F$2:F449)=1,1,F449/F448),((qCell/COUNT($F$2:F449))*(I450/I449))+((1-(qCell/COUNT($F$2:F449)))*J449)))),J449),IF(Temp!sts_add=1,IF(H449="in-sample",IF(Q449=bigT,((qCell/bigT)*(I450-I449))+((1-(qCell/bigT))*J449),IF(OR(ISBLANK(F450),COUNT($AX$2:AX449)&lt;=qCell),IF(COUNT($AX$2:AX449)=1,0,AX449-AX448),((qCell/COUNT($AX$2:AX449))*(I450-I449))+((1-(qCell/COUNT($AX$2:AX449)))*J449))),J449),IF(H449="in-sample",IF(Q449=bigT,((qCell/bigT)*(I450/I449))+((1-(qCell/bigT))*J449),IF(qCell=0,1,IF(OR(ISBLANK(F450),COUNT($AX$2:AX449)&lt;=qCell),IF(COUNT($AX$2:AX449)=1,1,AX449/AX448),((qCell/COUNT($AX$2:AX449))*(I450/I449))+((1-(qCell/COUNT($AX$2:AX449)))*J449)))),J449)))))))</f>
        <v/>
      </c>
      <c r="K450" s="120" t="str">
        <f>IF(H450="","",IF(AND(Temp!optSeasCoef=0,Temp!sts_add=1),IF(H450="out-sample",I450+(Q450*J450),I450+J450),IF(AND(Temp!optSeasCoef=0,Temp!sts_multp=1),IF(H450="out-sample",I450*(J450^Q450),I450*J450),IF(Temp!sts_add=1,IF(H450="out-sample",(I450+(Q450*J450))*G450,(I450+J450)*G450),IF(H450="out-sample",I450*(J450^Q450)*G450,I450*J450*G450)))))</f>
        <v/>
      </c>
      <c r="L450" s="116" t="str">
        <f t="shared" ref="L450:L513" si="77">IF(ISBLANK(F450),"",F450-K450)</f>
        <v/>
      </c>
      <c r="M450" s="116" t="str">
        <f t="shared" ref="M450:M513" si="78">IF(ISBLANK(F450),"",ABS(L450))</f>
        <v/>
      </c>
      <c r="N450" s="116" t="str">
        <f t="shared" ref="N450:N513" si="79">IF(ISBLANK(F450),"",L450^2)</f>
        <v/>
      </c>
      <c r="O450" s="116" t="str">
        <f t="shared" ref="O450:O513" si="80">IF(ISBLANK(F450),"",ABS((F450-K450)/K450)*100)</f>
        <v/>
      </c>
      <c r="P450" s="116" t="str">
        <f t="shared" ref="P450:P513" si="81">IF(ISBLANK(F450),"",(M450/(ABS(K450)+ABS(F450)))*200)</f>
        <v/>
      </c>
      <c r="Q450" s="94" t="str">
        <f>IF(AND(Temp!fhor_indata=1,ISBLANK(F450),H449="in-sample"),1,IF(AND(Temp!fhor_indata=1,H449="out-sample",Q449&lt;XfHor),Q449+1,IF(ISBLANK(F450),"",IF(AND(H450="out-sample",H449="in-sample"),1,IF(AND(H450="out-sample",H449="out-sample"),Q449+1,IF(ISNUMBER(Q449),Q449+1,1))))))</f>
        <v/>
      </c>
      <c r="R450" s="94" t="str">
        <f t="shared" ref="R450:R513" si="82">IF(ISBLANK(F450),"",bigT-Q450)</f>
        <v/>
      </c>
      <c r="S450" s="94" t="str">
        <f>IF(Temp!fhor_indata=1,IF(S449=XobsHor,1,IF(COUNT($S$2:S449)&lt;=XobsHor,S449+1,IF(AND(COUNT($S$2:S449)&lt;=XobsHor+XfHor,IFERROR(MOD(S449,XobsHor)&lt;XfHor,FALSE)),S449+1,""))),IF(ISBLANK(F450),"",IF(S449=maxP,1,IF(S449&lt;maxP,S449+1,IF(COUNT($S$2:S450)&lt;=XobsHor,S449+1,"")))))</f>
        <v/>
      </c>
      <c r="T450" s="3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W450" s="122" t="str">
        <f t="shared" si="73"/>
        <v/>
      </c>
      <c r="AX450" s="123" t="str">
        <f t="shared" si="74"/>
        <v/>
      </c>
      <c r="AY450" s="124" t="str">
        <f t="shared" si="75"/>
        <v/>
      </c>
      <c r="AZ450" s="124" t="str">
        <f t="shared" si="76"/>
        <v/>
      </c>
      <c r="BF450" s="91"/>
    </row>
    <row r="451" spans="1:58" s="78" customFormat="1" ht="14.25" x14ac:dyDescent="0.2">
      <c r="A451" s="6"/>
      <c r="B451" s="6"/>
      <c r="C451" s="6"/>
      <c r="D451" s="3"/>
      <c r="E451" s="98" t="str">
        <f t="shared" ref="E451:E514" si="83">Q451</f>
        <v/>
      </c>
      <c r="F451" s="117"/>
      <c r="G451" s="116" t="str">
        <f>IF(E451="","",IF(Temp!optSeasCoef=0,1,INDEX($C$2:$C$13,IF(MOD(COUNT($E$2:E451),seas_indx)=0,seas_indx,MOD(COUNT($E$2:E451),seas_indx)))))</f>
        <v/>
      </c>
      <c r="H451" s="97" t="str">
        <f>IFERROR(IF(Temp!fhor_indata=1,IF(COUNT($S$2:S451)&lt;=XobsHor,"in-sample",IF(AND(COUNT($S$2:S451)&lt;=XobsHor+XfHor,MOD(S450,XobsHor)&lt;XfHor),"out-sample","")),IF(ISBLANK(F451),"",IF(COUNT($F$2:F451)&lt;=XobsHor-XfHor,"in-sample","out-sample"))),"")</f>
        <v/>
      </c>
      <c r="I451" s="120" t="str">
        <f>IF(AND(ISBLANK(F450),H450="in-sample"),"",IF(AND(Temp!fhor_indata=1,H450="out-sample",H451="out-sample"),I450,IF(AND(ISBLANK(F451),H450="out-sample"),"",IF(AND(Temp!optSeasCoef=0,Temp!sts_add=1),IF(H450="in-sample",IF(Q450=bigT,((pCell/bigT)*F450)+((1-(pCell/bigT))*(I450+J450)),IF(OR(ISBLANK(F451),COUNT($F$2:F450)&lt;=pCell),F450,((pCell/COUNT($F$2:F450))*F450)+((1-(pCell/COUNT($F$2:F450)))*(I450+J450)))),I450),IF(AND(Temp!optSeasCoef=0,Temp!sts_multp=1),IF(H450="in-sample",IF(Q450=bigT,((pCell/bigT)*F450)+((1-(pCell/bigT))*(I450*J450)),IF(OR(ISBLANK(F451),COUNT(F$2:$F450)&lt;=pCell),F450,((pCell/COUNT($F$2:F450))*F450)+((1-(pCell/COUNT($F$2:F450)))*(I450*J450)))),I450),IF(Temp!sts_add=1,IF(H450="in-sample",IF(Q450=bigT,((pCell/bigT)*AX450)+((1-(pCell/bigT))*(I450+J450)),IF(OR(ISBLANK(F451),COUNT($AX$2:AX450)&lt;=pCell),AX450,((pCell/COUNT($AX$2:AX450))*AX450)+((1-(pCell/COUNT($AX$2:AX450)))*(I450+J450)))),I450),IF(H450="in-sample",IF(Q450=bigT,((pCell/bigT)*AX450)+((1-(pCell/bigT))*(I450*J450)),IF(OR(ISBLANK(F451),COUNT($AX$2:AX450)&lt;=pCell),AX450,((pCell/COUNT($AX$2:AX450))*AX450)+((1-(pCell/COUNT($AX$2:AX450)))*(I450*J450)))),I450)))))))</f>
        <v/>
      </c>
      <c r="J451" s="120" t="str">
        <f>IF(AND(ISBLANK(F450),H450="in-sample"),"",IF(AND(Temp!fhor_indata=1,H450="out-sample",H451="out-sample"),J450,IF(AND(ISBLANK(F451),H450="out-sample"),"",IF(AND(Temp!optSeasCoef=0,Temp!sts_add=1),IF(H450="in-sample",IF(Q450=bigT,((qCell/bigT)*(I451-I450))+((1-(qCell/bigT))*J450),IF(OR(ISBLANK(F451),COUNT($F$2:F450)&lt;=qCell),IF(COUNT($F$2:F450)=1,0,F450-F449),((qCell/COUNT($F$2:F450))*(I451-I450))+((1-(qCell/COUNT($F$2:F450)))*J450))),J450),IF(AND(Temp!optSeasCoef=0,Temp!sts_multp=1),IF(H450="in-sample",IF(Q450=bigT,((qCell/bigT)*(I451/I450))+((1-(qCell/bigT))*J450),IF(qCell=0,1,IF(OR(ISBLANK(F451),COUNT($F$2:F450)&lt;=qCell),IF(COUNT($F$2:F450)=1,1,F450/F449),((qCell/COUNT($F$2:F450))*(I451/I450))+((1-(qCell/COUNT($F$2:F450)))*J450)))),J450),IF(Temp!sts_add=1,IF(H450="in-sample",IF(Q450=bigT,((qCell/bigT)*(I451-I450))+((1-(qCell/bigT))*J450),IF(OR(ISBLANK(F451),COUNT($AX$2:AX450)&lt;=qCell),IF(COUNT($AX$2:AX450)=1,0,AX450-AX449),((qCell/COUNT($AX$2:AX450))*(I451-I450))+((1-(qCell/COUNT($AX$2:AX450)))*J450))),J450),IF(H450="in-sample",IF(Q450=bigT,((qCell/bigT)*(I451/I450))+((1-(qCell/bigT))*J450),IF(qCell=0,1,IF(OR(ISBLANK(F451),COUNT($AX$2:AX450)&lt;=qCell),IF(COUNT($AX$2:AX450)=1,1,AX450/AX449),((qCell/COUNT($AX$2:AX450))*(I451/I450))+((1-(qCell/COUNT($AX$2:AX450)))*J450)))),J450)))))))</f>
        <v/>
      </c>
      <c r="K451" s="120" t="str">
        <f>IF(H451="","",IF(AND(Temp!optSeasCoef=0,Temp!sts_add=1),IF(H451="out-sample",I451+(Q451*J451),I451+J451),IF(AND(Temp!optSeasCoef=0,Temp!sts_multp=1),IF(H451="out-sample",I451*(J451^Q451),I451*J451),IF(Temp!sts_add=1,IF(H451="out-sample",(I451+(Q451*J451))*G451,(I451+J451)*G451),IF(H451="out-sample",I451*(J451^Q451)*G451,I451*J451*G451)))))</f>
        <v/>
      </c>
      <c r="L451" s="116" t="str">
        <f t="shared" si="77"/>
        <v/>
      </c>
      <c r="M451" s="116" t="str">
        <f t="shared" si="78"/>
        <v/>
      </c>
      <c r="N451" s="116" t="str">
        <f t="shared" si="79"/>
        <v/>
      </c>
      <c r="O451" s="116" t="str">
        <f t="shared" si="80"/>
        <v/>
      </c>
      <c r="P451" s="116" t="str">
        <f t="shared" si="81"/>
        <v/>
      </c>
      <c r="Q451" s="94" t="str">
        <f>IF(AND(Temp!fhor_indata=1,ISBLANK(F451),H450="in-sample"),1,IF(AND(Temp!fhor_indata=1,H450="out-sample",Q450&lt;XfHor),Q450+1,IF(ISBLANK(F451),"",IF(AND(H451="out-sample",H450="in-sample"),1,IF(AND(H451="out-sample",H450="out-sample"),Q450+1,IF(ISNUMBER(Q450),Q450+1,1))))))</f>
        <v/>
      </c>
      <c r="R451" s="94" t="str">
        <f t="shared" si="82"/>
        <v/>
      </c>
      <c r="S451" s="94" t="str">
        <f>IF(Temp!fhor_indata=1,IF(S450=XobsHor,1,IF(COUNT($S$2:S450)&lt;=XobsHor,S450+1,IF(AND(COUNT($S$2:S450)&lt;=XobsHor+XfHor,IFERROR(MOD(S450,XobsHor)&lt;XfHor,FALSE)),S450+1,""))),IF(ISBLANK(F451),"",IF(S450=maxP,1,IF(S450&lt;maxP,S450+1,IF(COUNT($S$2:S451)&lt;=XobsHor,S450+1,"")))))</f>
        <v/>
      </c>
      <c r="T451" s="3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W451" s="122" t="str">
        <f t="shared" ref="AW451:AW514" si="84">IF(ISBLANK(F451),"",F451)</f>
        <v/>
      </c>
      <c r="AX451" s="123" t="str">
        <f t="shared" ref="AX451:AX514" si="85">IF(ISBLANK(F451),"",F451/G451)</f>
        <v/>
      </c>
      <c r="AY451" s="124" t="str">
        <f t="shared" ref="AY451:AY514" si="86">IF(H451="in-sample","",K451)</f>
        <v/>
      </c>
      <c r="AZ451" s="124" t="str">
        <f t="shared" ref="AZ451:AZ514" si="87">IF(H451="in-sample",K451,"")</f>
        <v/>
      </c>
      <c r="BF451" s="91"/>
    </row>
    <row r="452" spans="1:58" s="78" customFormat="1" ht="14.25" x14ac:dyDescent="0.2">
      <c r="A452" s="6"/>
      <c r="B452" s="6"/>
      <c r="C452" s="6"/>
      <c r="D452" s="3"/>
      <c r="E452" s="98" t="str">
        <f t="shared" si="83"/>
        <v/>
      </c>
      <c r="F452" s="117"/>
      <c r="G452" s="116" t="str">
        <f>IF(E452="","",IF(Temp!optSeasCoef=0,1,INDEX($C$2:$C$13,IF(MOD(COUNT($E$2:E452),seas_indx)=0,seas_indx,MOD(COUNT($E$2:E452),seas_indx)))))</f>
        <v/>
      </c>
      <c r="H452" s="97" t="str">
        <f>IFERROR(IF(Temp!fhor_indata=1,IF(COUNT($S$2:S452)&lt;=XobsHor,"in-sample",IF(AND(COUNT($S$2:S452)&lt;=XobsHor+XfHor,MOD(S451,XobsHor)&lt;XfHor),"out-sample","")),IF(ISBLANK(F452),"",IF(COUNT($F$2:F452)&lt;=XobsHor-XfHor,"in-sample","out-sample"))),"")</f>
        <v/>
      </c>
      <c r="I452" s="120" t="str">
        <f>IF(AND(ISBLANK(F451),H451="in-sample"),"",IF(AND(Temp!fhor_indata=1,H451="out-sample",H452="out-sample"),I451,IF(AND(ISBLANK(F452),H451="out-sample"),"",IF(AND(Temp!optSeasCoef=0,Temp!sts_add=1),IF(H451="in-sample",IF(Q451=bigT,((pCell/bigT)*F451)+((1-(pCell/bigT))*(I451+J451)),IF(OR(ISBLANK(F452),COUNT($F$2:F451)&lt;=pCell),F451,((pCell/COUNT($F$2:F451))*F451)+((1-(pCell/COUNT($F$2:F451)))*(I451+J451)))),I451),IF(AND(Temp!optSeasCoef=0,Temp!sts_multp=1),IF(H451="in-sample",IF(Q451=bigT,((pCell/bigT)*F451)+((1-(pCell/bigT))*(I451*J451)),IF(OR(ISBLANK(F452),COUNT(F$2:$F451)&lt;=pCell),F451,((pCell/COUNT($F$2:F451))*F451)+((1-(pCell/COUNT($F$2:F451)))*(I451*J451)))),I451),IF(Temp!sts_add=1,IF(H451="in-sample",IF(Q451=bigT,((pCell/bigT)*AX451)+((1-(pCell/bigT))*(I451+J451)),IF(OR(ISBLANK(F452),COUNT($AX$2:AX451)&lt;=pCell),AX451,((pCell/COUNT($AX$2:AX451))*AX451)+((1-(pCell/COUNT($AX$2:AX451)))*(I451+J451)))),I451),IF(H451="in-sample",IF(Q451=bigT,((pCell/bigT)*AX451)+((1-(pCell/bigT))*(I451*J451)),IF(OR(ISBLANK(F452),COUNT($AX$2:AX451)&lt;=pCell),AX451,((pCell/COUNT($AX$2:AX451))*AX451)+((1-(pCell/COUNT($AX$2:AX451)))*(I451*J451)))),I451)))))))</f>
        <v/>
      </c>
      <c r="J452" s="120" t="str">
        <f>IF(AND(ISBLANK(F451),H451="in-sample"),"",IF(AND(Temp!fhor_indata=1,H451="out-sample",H452="out-sample"),J451,IF(AND(ISBLANK(F452),H451="out-sample"),"",IF(AND(Temp!optSeasCoef=0,Temp!sts_add=1),IF(H451="in-sample",IF(Q451=bigT,((qCell/bigT)*(I452-I451))+((1-(qCell/bigT))*J451),IF(OR(ISBLANK(F452),COUNT($F$2:F451)&lt;=qCell),IF(COUNT($F$2:F451)=1,0,F451-F450),((qCell/COUNT($F$2:F451))*(I452-I451))+((1-(qCell/COUNT($F$2:F451)))*J451))),J451),IF(AND(Temp!optSeasCoef=0,Temp!sts_multp=1),IF(H451="in-sample",IF(Q451=bigT,((qCell/bigT)*(I452/I451))+((1-(qCell/bigT))*J451),IF(qCell=0,1,IF(OR(ISBLANK(F452),COUNT($F$2:F451)&lt;=qCell),IF(COUNT($F$2:F451)=1,1,F451/F450),((qCell/COUNT($F$2:F451))*(I452/I451))+((1-(qCell/COUNT($F$2:F451)))*J451)))),J451),IF(Temp!sts_add=1,IF(H451="in-sample",IF(Q451=bigT,((qCell/bigT)*(I452-I451))+((1-(qCell/bigT))*J451),IF(OR(ISBLANK(F452),COUNT($AX$2:AX451)&lt;=qCell),IF(COUNT($AX$2:AX451)=1,0,AX451-AX450),((qCell/COUNT($AX$2:AX451))*(I452-I451))+((1-(qCell/COUNT($AX$2:AX451)))*J451))),J451),IF(H451="in-sample",IF(Q451=bigT,((qCell/bigT)*(I452/I451))+((1-(qCell/bigT))*J451),IF(qCell=0,1,IF(OR(ISBLANK(F452),COUNT($AX$2:AX451)&lt;=qCell),IF(COUNT($AX$2:AX451)=1,1,AX451/AX450),((qCell/COUNT($AX$2:AX451))*(I452/I451))+((1-(qCell/COUNT($AX$2:AX451)))*J451)))),J451)))))))</f>
        <v/>
      </c>
      <c r="K452" s="120" t="str">
        <f>IF(H452="","",IF(AND(Temp!optSeasCoef=0,Temp!sts_add=1),IF(H452="out-sample",I452+(Q452*J452),I452+J452),IF(AND(Temp!optSeasCoef=0,Temp!sts_multp=1),IF(H452="out-sample",I452*(J452^Q452),I452*J452),IF(Temp!sts_add=1,IF(H452="out-sample",(I452+(Q452*J452))*G452,(I452+J452)*G452),IF(H452="out-sample",I452*(J452^Q452)*G452,I452*J452*G452)))))</f>
        <v/>
      </c>
      <c r="L452" s="116" t="str">
        <f t="shared" si="77"/>
        <v/>
      </c>
      <c r="M452" s="116" t="str">
        <f t="shared" si="78"/>
        <v/>
      </c>
      <c r="N452" s="116" t="str">
        <f t="shared" si="79"/>
        <v/>
      </c>
      <c r="O452" s="116" t="str">
        <f t="shared" si="80"/>
        <v/>
      </c>
      <c r="P452" s="116" t="str">
        <f t="shared" si="81"/>
        <v/>
      </c>
      <c r="Q452" s="94" t="str">
        <f>IF(AND(Temp!fhor_indata=1,ISBLANK(F452),H451="in-sample"),1,IF(AND(Temp!fhor_indata=1,H451="out-sample",Q451&lt;XfHor),Q451+1,IF(ISBLANK(F452),"",IF(AND(H452="out-sample",H451="in-sample"),1,IF(AND(H452="out-sample",H451="out-sample"),Q451+1,IF(ISNUMBER(Q451),Q451+1,1))))))</f>
        <v/>
      </c>
      <c r="R452" s="94" t="str">
        <f t="shared" si="82"/>
        <v/>
      </c>
      <c r="S452" s="94" t="str">
        <f>IF(Temp!fhor_indata=1,IF(S451=XobsHor,1,IF(COUNT($S$2:S451)&lt;=XobsHor,S451+1,IF(AND(COUNT($S$2:S451)&lt;=XobsHor+XfHor,IFERROR(MOD(S451,XobsHor)&lt;XfHor,FALSE)),S451+1,""))),IF(ISBLANK(F452),"",IF(S451=maxP,1,IF(S451&lt;maxP,S451+1,IF(COUNT($S$2:S452)&lt;=XobsHor,S451+1,"")))))</f>
        <v/>
      </c>
      <c r="T452" s="3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W452" s="122" t="str">
        <f t="shared" si="84"/>
        <v/>
      </c>
      <c r="AX452" s="123" t="str">
        <f t="shared" si="85"/>
        <v/>
      </c>
      <c r="AY452" s="124" t="str">
        <f t="shared" si="86"/>
        <v/>
      </c>
      <c r="AZ452" s="124" t="str">
        <f t="shared" si="87"/>
        <v/>
      </c>
      <c r="BF452" s="91"/>
    </row>
    <row r="453" spans="1:58" s="78" customFormat="1" ht="14.25" x14ac:dyDescent="0.2">
      <c r="A453" s="6"/>
      <c r="B453" s="6"/>
      <c r="C453" s="6"/>
      <c r="D453" s="3"/>
      <c r="E453" s="98" t="str">
        <f t="shared" si="83"/>
        <v/>
      </c>
      <c r="F453" s="117"/>
      <c r="G453" s="116" t="str">
        <f>IF(E453="","",IF(Temp!optSeasCoef=0,1,INDEX($C$2:$C$13,IF(MOD(COUNT($E$2:E453),seas_indx)=0,seas_indx,MOD(COUNT($E$2:E453),seas_indx)))))</f>
        <v/>
      </c>
      <c r="H453" s="97" t="str">
        <f>IFERROR(IF(Temp!fhor_indata=1,IF(COUNT($S$2:S453)&lt;=XobsHor,"in-sample",IF(AND(COUNT($S$2:S453)&lt;=XobsHor+XfHor,MOD(S452,XobsHor)&lt;XfHor),"out-sample","")),IF(ISBLANK(F453),"",IF(COUNT($F$2:F453)&lt;=XobsHor-XfHor,"in-sample","out-sample"))),"")</f>
        <v/>
      </c>
      <c r="I453" s="120" t="str">
        <f>IF(AND(ISBLANK(F452),H452="in-sample"),"",IF(AND(Temp!fhor_indata=1,H452="out-sample",H453="out-sample"),I452,IF(AND(ISBLANK(F453),H452="out-sample"),"",IF(AND(Temp!optSeasCoef=0,Temp!sts_add=1),IF(H452="in-sample",IF(Q452=bigT,((pCell/bigT)*F452)+((1-(pCell/bigT))*(I452+J452)),IF(OR(ISBLANK(F453),COUNT($F$2:F452)&lt;=pCell),F452,((pCell/COUNT($F$2:F452))*F452)+((1-(pCell/COUNT($F$2:F452)))*(I452+J452)))),I452),IF(AND(Temp!optSeasCoef=0,Temp!sts_multp=1),IF(H452="in-sample",IF(Q452=bigT,((pCell/bigT)*F452)+((1-(pCell/bigT))*(I452*J452)),IF(OR(ISBLANK(F453),COUNT(F$2:$F452)&lt;=pCell),F452,((pCell/COUNT($F$2:F452))*F452)+((1-(pCell/COUNT($F$2:F452)))*(I452*J452)))),I452),IF(Temp!sts_add=1,IF(H452="in-sample",IF(Q452=bigT,((pCell/bigT)*AX452)+((1-(pCell/bigT))*(I452+J452)),IF(OR(ISBLANK(F453),COUNT($AX$2:AX452)&lt;=pCell),AX452,((pCell/COUNT($AX$2:AX452))*AX452)+((1-(pCell/COUNT($AX$2:AX452)))*(I452+J452)))),I452),IF(H452="in-sample",IF(Q452=bigT,((pCell/bigT)*AX452)+((1-(pCell/bigT))*(I452*J452)),IF(OR(ISBLANK(F453),COUNT($AX$2:AX452)&lt;=pCell),AX452,((pCell/COUNT($AX$2:AX452))*AX452)+((1-(pCell/COUNT($AX$2:AX452)))*(I452*J452)))),I452)))))))</f>
        <v/>
      </c>
      <c r="J453" s="120" t="str">
        <f>IF(AND(ISBLANK(F452),H452="in-sample"),"",IF(AND(Temp!fhor_indata=1,H452="out-sample",H453="out-sample"),J452,IF(AND(ISBLANK(F453),H452="out-sample"),"",IF(AND(Temp!optSeasCoef=0,Temp!sts_add=1),IF(H452="in-sample",IF(Q452=bigT,((qCell/bigT)*(I453-I452))+((1-(qCell/bigT))*J452),IF(OR(ISBLANK(F453),COUNT($F$2:F452)&lt;=qCell),IF(COUNT($F$2:F452)=1,0,F452-F451),((qCell/COUNT($F$2:F452))*(I453-I452))+((1-(qCell/COUNT($F$2:F452)))*J452))),J452),IF(AND(Temp!optSeasCoef=0,Temp!sts_multp=1),IF(H452="in-sample",IF(Q452=bigT,((qCell/bigT)*(I453/I452))+((1-(qCell/bigT))*J452),IF(qCell=0,1,IF(OR(ISBLANK(F453),COUNT($F$2:F452)&lt;=qCell),IF(COUNT($F$2:F452)=1,1,F452/F451),((qCell/COUNT($F$2:F452))*(I453/I452))+((1-(qCell/COUNT($F$2:F452)))*J452)))),J452),IF(Temp!sts_add=1,IF(H452="in-sample",IF(Q452=bigT,((qCell/bigT)*(I453-I452))+((1-(qCell/bigT))*J452),IF(OR(ISBLANK(F453),COUNT($AX$2:AX452)&lt;=qCell),IF(COUNT($AX$2:AX452)=1,0,AX452-AX451),((qCell/COUNT($AX$2:AX452))*(I453-I452))+((1-(qCell/COUNT($AX$2:AX452)))*J452))),J452),IF(H452="in-sample",IF(Q452=bigT,((qCell/bigT)*(I453/I452))+((1-(qCell/bigT))*J452),IF(qCell=0,1,IF(OR(ISBLANK(F453),COUNT($AX$2:AX452)&lt;=qCell),IF(COUNT($AX$2:AX452)=1,1,AX452/AX451),((qCell/COUNT($AX$2:AX452))*(I453/I452))+((1-(qCell/COUNT($AX$2:AX452)))*J452)))),J452)))))))</f>
        <v/>
      </c>
      <c r="K453" s="120" t="str">
        <f>IF(H453="","",IF(AND(Temp!optSeasCoef=0,Temp!sts_add=1),IF(H453="out-sample",I453+(Q453*J453),I453+J453),IF(AND(Temp!optSeasCoef=0,Temp!sts_multp=1),IF(H453="out-sample",I453*(J453^Q453),I453*J453),IF(Temp!sts_add=1,IF(H453="out-sample",(I453+(Q453*J453))*G453,(I453+J453)*G453),IF(H453="out-sample",I453*(J453^Q453)*G453,I453*J453*G453)))))</f>
        <v/>
      </c>
      <c r="L453" s="116" t="str">
        <f t="shared" si="77"/>
        <v/>
      </c>
      <c r="M453" s="116" t="str">
        <f t="shared" si="78"/>
        <v/>
      </c>
      <c r="N453" s="116" t="str">
        <f t="shared" si="79"/>
        <v/>
      </c>
      <c r="O453" s="116" t="str">
        <f t="shared" si="80"/>
        <v/>
      </c>
      <c r="P453" s="116" t="str">
        <f t="shared" si="81"/>
        <v/>
      </c>
      <c r="Q453" s="94" t="str">
        <f>IF(AND(Temp!fhor_indata=1,ISBLANK(F453),H452="in-sample"),1,IF(AND(Temp!fhor_indata=1,H452="out-sample",Q452&lt;XfHor),Q452+1,IF(ISBLANK(F453),"",IF(AND(H453="out-sample",H452="in-sample"),1,IF(AND(H453="out-sample",H452="out-sample"),Q452+1,IF(ISNUMBER(Q452),Q452+1,1))))))</f>
        <v/>
      </c>
      <c r="R453" s="94" t="str">
        <f t="shared" si="82"/>
        <v/>
      </c>
      <c r="S453" s="94" t="str">
        <f>IF(Temp!fhor_indata=1,IF(S452=XobsHor,1,IF(COUNT($S$2:S452)&lt;=XobsHor,S452+1,IF(AND(COUNT($S$2:S452)&lt;=XobsHor+XfHor,IFERROR(MOD(S452,XobsHor)&lt;XfHor,FALSE)),S452+1,""))),IF(ISBLANK(F453),"",IF(S452=maxP,1,IF(S452&lt;maxP,S452+1,IF(COUNT($S$2:S453)&lt;=XobsHor,S452+1,"")))))</f>
        <v/>
      </c>
      <c r="T453" s="3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W453" s="122" t="str">
        <f t="shared" si="84"/>
        <v/>
      </c>
      <c r="AX453" s="123" t="str">
        <f t="shared" si="85"/>
        <v/>
      </c>
      <c r="AY453" s="124" t="str">
        <f t="shared" si="86"/>
        <v/>
      </c>
      <c r="AZ453" s="124" t="str">
        <f t="shared" si="87"/>
        <v/>
      </c>
      <c r="BF453" s="91"/>
    </row>
    <row r="454" spans="1:58" s="78" customFormat="1" ht="14.25" x14ac:dyDescent="0.2">
      <c r="A454" s="6"/>
      <c r="B454" s="6"/>
      <c r="C454" s="6"/>
      <c r="D454" s="3"/>
      <c r="E454" s="98" t="str">
        <f t="shared" si="83"/>
        <v/>
      </c>
      <c r="F454" s="117"/>
      <c r="G454" s="116" t="str">
        <f>IF(E454="","",IF(Temp!optSeasCoef=0,1,INDEX($C$2:$C$13,IF(MOD(COUNT($E$2:E454),seas_indx)=0,seas_indx,MOD(COUNT($E$2:E454),seas_indx)))))</f>
        <v/>
      </c>
      <c r="H454" s="97" t="str">
        <f>IFERROR(IF(Temp!fhor_indata=1,IF(COUNT($S$2:S454)&lt;=XobsHor,"in-sample",IF(AND(COUNT($S$2:S454)&lt;=XobsHor+XfHor,MOD(S453,XobsHor)&lt;XfHor),"out-sample","")),IF(ISBLANK(F454),"",IF(COUNT($F$2:F454)&lt;=XobsHor-XfHor,"in-sample","out-sample"))),"")</f>
        <v/>
      </c>
      <c r="I454" s="120" t="str">
        <f>IF(AND(ISBLANK(F453),H453="in-sample"),"",IF(AND(Temp!fhor_indata=1,H453="out-sample",H454="out-sample"),I453,IF(AND(ISBLANK(F454),H453="out-sample"),"",IF(AND(Temp!optSeasCoef=0,Temp!sts_add=1),IF(H453="in-sample",IF(Q453=bigT,((pCell/bigT)*F453)+((1-(pCell/bigT))*(I453+J453)),IF(OR(ISBLANK(F454),COUNT($F$2:F453)&lt;=pCell),F453,((pCell/COUNT($F$2:F453))*F453)+((1-(pCell/COUNT($F$2:F453)))*(I453+J453)))),I453),IF(AND(Temp!optSeasCoef=0,Temp!sts_multp=1),IF(H453="in-sample",IF(Q453=bigT,((pCell/bigT)*F453)+((1-(pCell/bigT))*(I453*J453)),IF(OR(ISBLANK(F454),COUNT(F$2:$F453)&lt;=pCell),F453,((pCell/COUNT($F$2:F453))*F453)+((1-(pCell/COUNT($F$2:F453)))*(I453*J453)))),I453),IF(Temp!sts_add=1,IF(H453="in-sample",IF(Q453=bigT,((pCell/bigT)*AX453)+((1-(pCell/bigT))*(I453+J453)),IF(OR(ISBLANK(F454),COUNT($AX$2:AX453)&lt;=pCell),AX453,((pCell/COUNT($AX$2:AX453))*AX453)+((1-(pCell/COUNT($AX$2:AX453)))*(I453+J453)))),I453),IF(H453="in-sample",IF(Q453=bigT,((pCell/bigT)*AX453)+((1-(pCell/bigT))*(I453*J453)),IF(OR(ISBLANK(F454),COUNT($AX$2:AX453)&lt;=pCell),AX453,((pCell/COUNT($AX$2:AX453))*AX453)+((1-(pCell/COUNT($AX$2:AX453)))*(I453*J453)))),I453)))))))</f>
        <v/>
      </c>
      <c r="J454" s="120" t="str">
        <f>IF(AND(ISBLANK(F453),H453="in-sample"),"",IF(AND(Temp!fhor_indata=1,H453="out-sample",H454="out-sample"),J453,IF(AND(ISBLANK(F454),H453="out-sample"),"",IF(AND(Temp!optSeasCoef=0,Temp!sts_add=1),IF(H453="in-sample",IF(Q453=bigT,((qCell/bigT)*(I454-I453))+((1-(qCell/bigT))*J453),IF(OR(ISBLANK(F454),COUNT($F$2:F453)&lt;=qCell),IF(COUNT($F$2:F453)=1,0,F453-F452),((qCell/COUNT($F$2:F453))*(I454-I453))+((1-(qCell/COUNT($F$2:F453)))*J453))),J453),IF(AND(Temp!optSeasCoef=0,Temp!sts_multp=1),IF(H453="in-sample",IF(Q453=bigT,((qCell/bigT)*(I454/I453))+((1-(qCell/bigT))*J453),IF(qCell=0,1,IF(OR(ISBLANK(F454),COUNT($F$2:F453)&lt;=qCell),IF(COUNT($F$2:F453)=1,1,F453/F452),((qCell/COUNT($F$2:F453))*(I454/I453))+((1-(qCell/COUNT($F$2:F453)))*J453)))),J453),IF(Temp!sts_add=1,IF(H453="in-sample",IF(Q453=bigT,((qCell/bigT)*(I454-I453))+((1-(qCell/bigT))*J453),IF(OR(ISBLANK(F454),COUNT($AX$2:AX453)&lt;=qCell),IF(COUNT($AX$2:AX453)=1,0,AX453-AX452),((qCell/COUNT($AX$2:AX453))*(I454-I453))+((1-(qCell/COUNT($AX$2:AX453)))*J453))),J453),IF(H453="in-sample",IF(Q453=bigT,((qCell/bigT)*(I454/I453))+((1-(qCell/bigT))*J453),IF(qCell=0,1,IF(OR(ISBLANK(F454),COUNT($AX$2:AX453)&lt;=qCell),IF(COUNT($AX$2:AX453)=1,1,AX453/AX452),((qCell/COUNT($AX$2:AX453))*(I454/I453))+((1-(qCell/COUNT($AX$2:AX453)))*J453)))),J453)))))))</f>
        <v/>
      </c>
      <c r="K454" s="120" t="str">
        <f>IF(H454="","",IF(AND(Temp!optSeasCoef=0,Temp!sts_add=1),IF(H454="out-sample",I454+(Q454*J454),I454+J454),IF(AND(Temp!optSeasCoef=0,Temp!sts_multp=1),IF(H454="out-sample",I454*(J454^Q454),I454*J454),IF(Temp!sts_add=1,IF(H454="out-sample",(I454+(Q454*J454))*G454,(I454+J454)*G454),IF(H454="out-sample",I454*(J454^Q454)*G454,I454*J454*G454)))))</f>
        <v/>
      </c>
      <c r="L454" s="116" t="str">
        <f t="shared" si="77"/>
        <v/>
      </c>
      <c r="M454" s="116" t="str">
        <f t="shared" si="78"/>
        <v/>
      </c>
      <c r="N454" s="116" t="str">
        <f t="shared" si="79"/>
        <v/>
      </c>
      <c r="O454" s="116" t="str">
        <f t="shared" si="80"/>
        <v/>
      </c>
      <c r="P454" s="116" t="str">
        <f t="shared" si="81"/>
        <v/>
      </c>
      <c r="Q454" s="94" t="str">
        <f>IF(AND(Temp!fhor_indata=1,ISBLANK(F454),H453="in-sample"),1,IF(AND(Temp!fhor_indata=1,H453="out-sample",Q453&lt;XfHor),Q453+1,IF(ISBLANK(F454),"",IF(AND(H454="out-sample",H453="in-sample"),1,IF(AND(H454="out-sample",H453="out-sample"),Q453+1,IF(ISNUMBER(Q453),Q453+1,1))))))</f>
        <v/>
      </c>
      <c r="R454" s="94" t="str">
        <f t="shared" si="82"/>
        <v/>
      </c>
      <c r="S454" s="94" t="str">
        <f>IF(Temp!fhor_indata=1,IF(S453=XobsHor,1,IF(COUNT($S$2:S453)&lt;=XobsHor,S453+1,IF(AND(COUNT($S$2:S453)&lt;=XobsHor+XfHor,IFERROR(MOD(S453,XobsHor)&lt;XfHor,FALSE)),S453+1,""))),IF(ISBLANK(F454),"",IF(S453=maxP,1,IF(S453&lt;maxP,S453+1,IF(COUNT($S$2:S454)&lt;=XobsHor,S453+1,"")))))</f>
        <v/>
      </c>
      <c r="T454" s="3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W454" s="122" t="str">
        <f t="shared" si="84"/>
        <v/>
      </c>
      <c r="AX454" s="123" t="str">
        <f t="shared" si="85"/>
        <v/>
      </c>
      <c r="AY454" s="124" t="str">
        <f t="shared" si="86"/>
        <v/>
      </c>
      <c r="AZ454" s="124" t="str">
        <f t="shared" si="87"/>
        <v/>
      </c>
      <c r="BF454" s="91"/>
    </row>
    <row r="455" spans="1:58" s="78" customFormat="1" ht="14.25" x14ac:dyDescent="0.2">
      <c r="A455" s="6"/>
      <c r="B455" s="6"/>
      <c r="C455" s="6"/>
      <c r="D455" s="3"/>
      <c r="E455" s="98" t="str">
        <f t="shared" si="83"/>
        <v/>
      </c>
      <c r="F455" s="117"/>
      <c r="G455" s="116" t="str">
        <f>IF(E455="","",IF(Temp!optSeasCoef=0,1,INDEX($C$2:$C$13,IF(MOD(COUNT($E$2:E455),seas_indx)=0,seas_indx,MOD(COUNT($E$2:E455),seas_indx)))))</f>
        <v/>
      </c>
      <c r="H455" s="97" t="str">
        <f>IFERROR(IF(Temp!fhor_indata=1,IF(COUNT($S$2:S455)&lt;=XobsHor,"in-sample",IF(AND(COUNT($S$2:S455)&lt;=XobsHor+XfHor,MOD(S454,XobsHor)&lt;XfHor),"out-sample","")),IF(ISBLANK(F455),"",IF(COUNT($F$2:F455)&lt;=XobsHor-XfHor,"in-sample","out-sample"))),"")</f>
        <v/>
      </c>
      <c r="I455" s="120" t="str">
        <f>IF(AND(ISBLANK(F454),H454="in-sample"),"",IF(AND(Temp!fhor_indata=1,H454="out-sample",H455="out-sample"),I454,IF(AND(ISBLANK(F455),H454="out-sample"),"",IF(AND(Temp!optSeasCoef=0,Temp!sts_add=1),IF(H454="in-sample",IF(Q454=bigT,((pCell/bigT)*F454)+((1-(pCell/bigT))*(I454+J454)),IF(OR(ISBLANK(F455),COUNT($F$2:F454)&lt;=pCell),F454,((pCell/COUNT($F$2:F454))*F454)+((1-(pCell/COUNT($F$2:F454)))*(I454+J454)))),I454),IF(AND(Temp!optSeasCoef=0,Temp!sts_multp=1),IF(H454="in-sample",IF(Q454=bigT,((pCell/bigT)*F454)+((1-(pCell/bigT))*(I454*J454)),IF(OR(ISBLANK(F455),COUNT(F$2:$F454)&lt;=pCell),F454,((pCell/COUNT($F$2:F454))*F454)+((1-(pCell/COUNT($F$2:F454)))*(I454*J454)))),I454),IF(Temp!sts_add=1,IF(H454="in-sample",IF(Q454=bigT,((pCell/bigT)*AX454)+((1-(pCell/bigT))*(I454+J454)),IF(OR(ISBLANK(F455),COUNT($AX$2:AX454)&lt;=pCell),AX454,((pCell/COUNT($AX$2:AX454))*AX454)+((1-(pCell/COUNT($AX$2:AX454)))*(I454+J454)))),I454),IF(H454="in-sample",IF(Q454=bigT,((pCell/bigT)*AX454)+((1-(pCell/bigT))*(I454*J454)),IF(OR(ISBLANK(F455),COUNT($AX$2:AX454)&lt;=pCell),AX454,((pCell/COUNT($AX$2:AX454))*AX454)+((1-(pCell/COUNT($AX$2:AX454)))*(I454*J454)))),I454)))))))</f>
        <v/>
      </c>
      <c r="J455" s="120" t="str">
        <f>IF(AND(ISBLANK(F454),H454="in-sample"),"",IF(AND(Temp!fhor_indata=1,H454="out-sample",H455="out-sample"),J454,IF(AND(ISBLANK(F455),H454="out-sample"),"",IF(AND(Temp!optSeasCoef=0,Temp!sts_add=1),IF(H454="in-sample",IF(Q454=bigT,((qCell/bigT)*(I455-I454))+((1-(qCell/bigT))*J454),IF(OR(ISBLANK(F455),COUNT($F$2:F454)&lt;=qCell),IF(COUNT($F$2:F454)=1,0,F454-F453),((qCell/COUNT($F$2:F454))*(I455-I454))+((1-(qCell/COUNT($F$2:F454)))*J454))),J454),IF(AND(Temp!optSeasCoef=0,Temp!sts_multp=1),IF(H454="in-sample",IF(Q454=bigT,((qCell/bigT)*(I455/I454))+((1-(qCell/bigT))*J454),IF(qCell=0,1,IF(OR(ISBLANK(F455),COUNT($F$2:F454)&lt;=qCell),IF(COUNT($F$2:F454)=1,1,F454/F453),((qCell/COUNT($F$2:F454))*(I455/I454))+((1-(qCell/COUNT($F$2:F454)))*J454)))),J454),IF(Temp!sts_add=1,IF(H454="in-sample",IF(Q454=bigT,((qCell/bigT)*(I455-I454))+((1-(qCell/bigT))*J454),IF(OR(ISBLANK(F455),COUNT($AX$2:AX454)&lt;=qCell),IF(COUNT($AX$2:AX454)=1,0,AX454-AX453),((qCell/COUNT($AX$2:AX454))*(I455-I454))+((1-(qCell/COUNT($AX$2:AX454)))*J454))),J454),IF(H454="in-sample",IF(Q454=bigT,((qCell/bigT)*(I455/I454))+((1-(qCell/bigT))*J454),IF(qCell=0,1,IF(OR(ISBLANK(F455),COUNT($AX$2:AX454)&lt;=qCell),IF(COUNT($AX$2:AX454)=1,1,AX454/AX453),((qCell/COUNT($AX$2:AX454))*(I455/I454))+((1-(qCell/COUNT($AX$2:AX454)))*J454)))),J454)))))))</f>
        <v/>
      </c>
      <c r="K455" s="120" t="str">
        <f>IF(H455="","",IF(AND(Temp!optSeasCoef=0,Temp!sts_add=1),IF(H455="out-sample",I455+(Q455*J455),I455+J455),IF(AND(Temp!optSeasCoef=0,Temp!sts_multp=1),IF(H455="out-sample",I455*(J455^Q455),I455*J455),IF(Temp!sts_add=1,IF(H455="out-sample",(I455+(Q455*J455))*G455,(I455+J455)*G455),IF(H455="out-sample",I455*(J455^Q455)*G455,I455*J455*G455)))))</f>
        <v/>
      </c>
      <c r="L455" s="116" t="str">
        <f t="shared" si="77"/>
        <v/>
      </c>
      <c r="M455" s="116" t="str">
        <f t="shared" si="78"/>
        <v/>
      </c>
      <c r="N455" s="116" t="str">
        <f t="shared" si="79"/>
        <v/>
      </c>
      <c r="O455" s="116" t="str">
        <f t="shared" si="80"/>
        <v/>
      </c>
      <c r="P455" s="116" t="str">
        <f t="shared" si="81"/>
        <v/>
      </c>
      <c r="Q455" s="94" t="str">
        <f>IF(AND(Temp!fhor_indata=1,ISBLANK(F455),H454="in-sample"),1,IF(AND(Temp!fhor_indata=1,H454="out-sample",Q454&lt;XfHor),Q454+1,IF(ISBLANK(F455),"",IF(AND(H455="out-sample",H454="in-sample"),1,IF(AND(H455="out-sample",H454="out-sample"),Q454+1,IF(ISNUMBER(Q454),Q454+1,1))))))</f>
        <v/>
      </c>
      <c r="R455" s="94" t="str">
        <f t="shared" si="82"/>
        <v/>
      </c>
      <c r="S455" s="94" t="str">
        <f>IF(Temp!fhor_indata=1,IF(S454=XobsHor,1,IF(COUNT($S$2:S454)&lt;=XobsHor,S454+1,IF(AND(COUNT($S$2:S454)&lt;=XobsHor+XfHor,IFERROR(MOD(S454,XobsHor)&lt;XfHor,FALSE)),S454+1,""))),IF(ISBLANK(F455),"",IF(S454=maxP,1,IF(S454&lt;maxP,S454+1,IF(COUNT($S$2:S455)&lt;=XobsHor,S454+1,"")))))</f>
        <v/>
      </c>
      <c r="T455" s="3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W455" s="122" t="str">
        <f t="shared" si="84"/>
        <v/>
      </c>
      <c r="AX455" s="123" t="str">
        <f t="shared" si="85"/>
        <v/>
      </c>
      <c r="AY455" s="124" t="str">
        <f t="shared" si="86"/>
        <v/>
      </c>
      <c r="AZ455" s="124" t="str">
        <f t="shared" si="87"/>
        <v/>
      </c>
      <c r="BF455" s="91"/>
    </row>
    <row r="456" spans="1:58" s="78" customFormat="1" ht="14.25" x14ac:dyDescent="0.2">
      <c r="A456" s="6"/>
      <c r="B456" s="6"/>
      <c r="C456" s="6"/>
      <c r="D456" s="3"/>
      <c r="E456" s="98" t="str">
        <f t="shared" si="83"/>
        <v/>
      </c>
      <c r="F456" s="117"/>
      <c r="G456" s="116" t="str">
        <f>IF(E456="","",IF(Temp!optSeasCoef=0,1,INDEX($C$2:$C$13,IF(MOD(COUNT($E$2:E456),seas_indx)=0,seas_indx,MOD(COUNT($E$2:E456),seas_indx)))))</f>
        <v/>
      </c>
      <c r="H456" s="97" t="str">
        <f>IFERROR(IF(Temp!fhor_indata=1,IF(COUNT($S$2:S456)&lt;=XobsHor,"in-sample",IF(AND(COUNT($S$2:S456)&lt;=XobsHor+XfHor,MOD(S455,XobsHor)&lt;XfHor),"out-sample","")),IF(ISBLANK(F456),"",IF(COUNT($F$2:F456)&lt;=XobsHor-XfHor,"in-sample","out-sample"))),"")</f>
        <v/>
      </c>
      <c r="I456" s="120" t="str">
        <f>IF(AND(ISBLANK(F455),H455="in-sample"),"",IF(AND(Temp!fhor_indata=1,H455="out-sample",H456="out-sample"),I455,IF(AND(ISBLANK(F456),H455="out-sample"),"",IF(AND(Temp!optSeasCoef=0,Temp!sts_add=1),IF(H455="in-sample",IF(Q455=bigT,((pCell/bigT)*F455)+((1-(pCell/bigT))*(I455+J455)),IF(OR(ISBLANK(F456),COUNT($F$2:F455)&lt;=pCell),F455,((pCell/COUNT($F$2:F455))*F455)+((1-(pCell/COUNT($F$2:F455)))*(I455+J455)))),I455),IF(AND(Temp!optSeasCoef=0,Temp!sts_multp=1),IF(H455="in-sample",IF(Q455=bigT,((pCell/bigT)*F455)+((1-(pCell/bigT))*(I455*J455)),IF(OR(ISBLANK(F456),COUNT(F$2:$F455)&lt;=pCell),F455,((pCell/COUNT($F$2:F455))*F455)+((1-(pCell/COUNT($F$2:F455)))*(I455*J455)))),I455),IF(Temp!sts_add=1,IF(H455="in-sample",IF(Q455=bigT,((pCell/bigT)*AX455)+((1-(pCell/bigT))*(I455+J455)),IF(OR(ISBLANK(F456),COUNT($AX$2:AX455)&lt;=pCell),AX455,((pCell/COUNT($AX$2:AX455))*AX455)+((1-(pCell/COUNT($AX$2:AX455)))*(I455+J455)))),I455),IF(H455="in-sample",IF(Q455=bigT,((pCell/bigT)*AX455)+((1-(pCell/bigT))*(I455*J455)),IF(OR(ISBLANK(F456),COUNT($AX$2:AX455)&lt;=pCell),AX455,((pCell/COUNT($AX$2:AX455))*AX455)+((1-(pCell/COUNT($AX$2:AX455)))*(I455*J455)))),I455)))))))</f>
        <v/>
      </c>
      <c r="J456" s="120" t="str">
        <f>IF(AND(ISBLANK(F455),H455="in-sample"),"",IF(AND(Temp!fhor_indata=1,H455="out-sample",H456="out-sample"),J455,IF(AND(ISBLANK(F456),H455="out-sample"),"",IF(AND(Temp!optSeasCoef=0,Temp!sts_add=1),IF(H455="in-sample",IF(Q455=bigT,((qCell/bigT)*(I456-I455))+((1-(qCell/bigT))*J455),IF(OR(ISBLANK(F456),COUNT($F$2:F455)&lt;=qCell),IF(COUNT($F$2:F455)=1,0,F455-F454),((qCell/COUNT($F$2:F455))*(I456-I455))+((1-(qCell/COUNT($F$2:F455)))*J455))),J455),IF(AND(Temp!optSeasCoef=0,Temp!sts_multp=1),IF(H455="in-sample",IF(Q455=bigT,((qCell/bigT)*(I456/I455))+((1-(qCell/bigT))*J455),IF(qCell=0,1,IF(OR(ISBLANK(F456),COUNT($F$2:F455)&lt;=qCell),IF(COUNT($F$2:F455)=1,1,F455/F454),((qCell/COUNT($F$2:F455))*(I456/I455))+((1-(qCell/COUNT($F$2:F455)))*J455)))),J455),IF(Temp!sts_add=1,IF(H455="in-sample",IF(Q455=bigT,((qCell/bigT)*(I456-I455))+((1-(qCell/bigT))*J455),IF(OR(ISBLANK(F456),COUNT($AX$2:AX455)&lt;=qCell),IF(COUNT($AX$2:AX455)=1,0,AX455-AX454),((qCell/COUNT($AX$2:AX455))*(I456-I455))+((1-(qCell/COUNT($AX$2:AX455)))*J455))),J455),IF(H455="in-sample",IF(Q455=bigT,((qCell/bigT)*(I456/I455))+((1-(qCell/bigT))*J455),IF(qCell=0,1,IF(OR(ISBLANK(F456),COUNT($AX$2:AX455)&lt;=qCell),IF(COUNT($AX$2:AX455)=1,1,AX455/AX454),((qCell/COUNT($AX$2:AX455))*(I456/I455))+((1-(qCell/COUNT($AX$2:AX455)))*J455)))),J455)))))))</f>
        <v/>
      </c>
      <c r="K456" s="120" t="str">
        <f>IF(H456="","",IF(AND(Temp!optSeasCoef=0,Temp!sts_add=1),IF(H456="out-sample",I456+(Q456*J456),I456+J456),IF(AND(Temp!optSeasCoef=0,Temp!sts_multp=1),IF(H456="out-sample",I456*(J456^Q456),I456*J456),IF(Temp!sts_add=1,IF(H456="out-sample",(I456+(Q456*J456))*G456,(I456+J456)*G456),IF(H456="out-sample",I456*(J456^Q456)*G456,I456*J456*G456)))))</f>
        <v/>
      </c>
      <c r="L456" s="116" t="str">
        <f t="shared" si="77"/>
        <v/>
      </c>
      <c r="M456" s="116" t="str">
        <f t="shared" si="78"/>
        <v/>
      </c>
      <c r="N456" s="116" t="str">
        <f t="shared" si="79"/>
        <v/>
      </c>
      <c r="O456" s="116" t="str">
        <f t="shared" si="80"/>
        <v/>
      </c>
      <c r="P456" s="116" t="str">
        <f t="shared" si="81"/>
        <v/>
      </c>
      <c r="Q456" s="94" t="str">
        <f>IF(AND(Temp!fhor_indata=1,ISBLANK(F456),H455="in-sample"),1,IF(AND(Temp!fhor_indata=1,H455="out-sample",Q455&lt;XfHor),Q455+1,IF(ISBLANK(F456),"",IF(AND(H456="out-sample",H455="in-sample"),1,IF(AND(H456="out-sample",H455="out-sample"),Q455+1,IF(ISNUMBER(Q455),Q455+1,1))))))</f>
        <v/>
      </c>
      <c r="R456" s="94" t="str">
        <f t="shared" si="82"/>
        <v/>
      </c>
      <c r="S456" s="94" t="str">
        <f>IF(Temp!fhor_indata=1,IF(S455=XobsHor,1,IF(COUNT($S$2:S455)&lt;=XobsHor,S455+1,IF(AND(COUNT($S$2:S455)&lt;=XobsHor+XfHor,IFERROR(MOD(S455,XobsHor)&lt;XfHor,FALSE)),S455+1,""))),IF(ISBLANK(F456),"",IF(S455=maxP,1,IF(S455&lt;maxP,S455+1,IF(COUNT($S$2:S456)&lt;=XobsHor,S455+1,"")))))</f>
        <v/>
      </c>
      <c r="T456" s="3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W456" s="122" t="str">
        <f t="shared" si="84"/>
        <v/>
      </c>
      <c r="AX456" s="123" t="str">
        <f t="shared" si="85"/>
        <v/>
      </c>
      <c r="AY456" s="124" t="str">
        <f t="shared" si="86"/>
        <v/>
      </c>
      <c r="AZ456" s="124" t="str">
        <f t="shared" si="87"/>
        <v/>
      </c>
      <c r="BF456" s="91"/>
    </row>
    <row r="457" spans="1:58" s="78" customFormat="1" ht="14.25" x14ac:dyDescent="0.2">
      <c r="A457" s="6"/>
      <c r="B457" s="6"/>
      <c r="C457" s="6"/>
      <c r="D457" s="3"/>
      <c r="E457" s="98" t="str">
        <f t="shared" si="83"/>
        <v/>
      </c>
      <c r="F457" s="117"/>
      <c r="G457" s="116" t="str">
        <f>IF(E457="","",IF(Temp!optSeasCoef=0,1,INDEX($C$2:$C$13,IF(MOD(COUNT($E$2:E457),seas_indx)=0,seas_indx,MOD(COUNT($E$2:E457),seas_indx)))))</f>
        <v/>
      </c>
      <c r="H457" s="97" t="str">
        <f>IFERROR(IF(Temp!fhor_indata=1,IF(COUNT($S$2:S457)&lt;=XobsHor,"in-sample",IF(AND(COUNT($S$2:S457)&lt;=XobsHor+XfHor,MOD(S456,XobsHor)&lt;XfHor),"out-sample","")),IF(ISBLANK(F457),"",IF(COUNT($F$2:F457)&lt;=XobsHor-XfHor,"in-sample","out-sample"))),"")</f>
        <v/>
      </c>
      <c r="I457" s="120" t="str">
        <f>IF(AND(ISBLANK(F456),H456="in-sample"),"",IF(AND(Temp!fhor_indata=1,H456="out-sample",H457="out-sample"),I456,IF(AND(ISBLANK(F457),H456="out-sample"),"",IF(AND(Temp!optSeasCoef=0,Temp!sts_add=1),IF(H456="in-sample",IF(Q456=bigT,((pCell/bigT)*F456)+((1-(pCell/bigT))*(I456+J456)),IF(OR(ISBLANK(F457),COUNT($F$2:F456)&lt;=pCell),F456,((pCell/COUNT($F$2:F456))*F456)+((1-(pCell/COUNT($F$2:F456)))*(I456+J456)))),I456),IF(AND(Temp!optSeasCoef=0,Temp!sts_multp=1),IF(H456="in-sample",IF(Q456=bigT,((pCell/bigT)*F456)+((1-(pCell/bigT))*(I456*J456)),IF(OR(ISBLANK(F457),COUNT(F$2:$F456)&lt;=pCell),F456,((pCell/COUNT($F$2:F456))*F456)+((1-(pCell/COUNT($F$2:F456)))*(I456*J456)))),I456),IF(Temp!sts_add=1,IF(H456="in-sample",IF(Q456=bigT,((pCell/bigT)*AX456)+((1-(pCell/bigT))*(I456+J456)),IF(OR(ISBLANK(F457),COUNT($AX$2:AX456)&lt;=pCell),AX456,((pCell/COUNT($AX$2:AX456))*AX456)+((1-(pCell/COUNT($AX$2:AX456)))*(I456+J456)))),I456),IF(H456="in-sample",IF(Q456=bigT,((pCell/bigT)*AX456)+((1-(pCell/bigT))*(I456*J456)),IF(OR(ISBLANK(F457),COUNT($AX$2:AX456)&lt;=pCell),AX456,((pCell/COUNT($AX$2:AX456))*AX456)+((1-(pCell/COUNT($AX$2:AX456)))*(I456*J456)))),I456)))))))</f>
        <v/>
      </c>
      <c r="J457" s="120" t="str">
        <f>IF(AND(ISBLANK(F456),H456="in-sample"),"",IF(AND(Temp!fhor_indata=1,H456="out-sample",H457="out-sample"),J456,IF(AND(ISBLANK(F457),H456="out-sample"),"",IF(AND(Temp!optSeasCoef=0,Temp!sts_add=1),IF(H456="in-sample",IF(Q456=bigT,((qCell/bigT)*(I457-I456))+((1-(qCell/bigT))*J456),IF(OR(ISBLANK(F457),COUNT($F$2:F456)&lt;=qCell),IF(COUNT($F$2:F456)=1,0,F456-F455),((qCell/COUNT($F$2:F456))*(I457-I456))+((1-(qCell/COUNT($F$2:F456)))*J456))),J456),IF(AND(Temp!optSeasCoef=0,Temp!sts_multp=1),IF(H456="in-sample",IF(Q456=bigT,((qCell/bigT)*(I457/I456))+((1-(qCell/bigT))*J456),IF(qCell=0,1,IF(OR(ISBLANK(F457),COUNT($F$2:F456)&lt;=qCell),IF(COUNT($F$2:F456)=1,1,F456/F455),((qCell/COUNT($F$2:F456))*(I457/I456))+((1-(qCell/COUNT($F$2:F456)))*J456)))),J456),IF(Temp!sts_add=1,IF(H456="in-sample",IF(Q456=bigT,((qCell/bigT)*(I457-I456))+((1-(qCell/bigT))*J456),IF(OR(ISBLANK(F457),COUNT($AX$2:AX456)&lt;=qCell),IF(COUNT($AX$2:AX456)=1,0,AX456-AX455),((qCell/COUNT($AX$2:AX456))*(I457-I456))+((1-(qCell/COUNT($AX$2:AX456)))*J456))),J456),IF(H456="in-sample",IF(Q456=bigT,((qCell/bigT)*(I457/I456))+((1-(qCell/bigT))*J456),IF(qCell=0,1,IF(OR(ISBLANK(F457),COUNT($AX$2:AX456)&lt;=qCell),IF(COUNT($AX$2:AX456)=1,1,AX456/AX455),((qCell/COUNT($AX$2:AX456))*(I457/I456))+((1-(qCell/COUNT($AX$2:AX456)))*J456)))),J456)))))))</f>
        <v/>
      </c>
      <c r="K457" s="120" t="str">
        <f>IF(H457="","",IF(AND(Temp!optSeasCoef=0,Temp!sts_add=1),IF(H457="out-sample",I457+(Q457*J457),I457+J457),IF(AND(Temp!optSeasCoef=0,Temp!sts_multp=1),IF(H457="out-sample",I457*(J457^Q457),I457*J457),IF(Temp!sts_add=1,IF(H457="out-sample",(I457+(Q457*J457))*G457,(I457+J457)*G457),IF(H457="out-sample",I457*(J457^Q457)*G457,I457*J457*G457)))))</f>
        <v/>
      </c>
      <c r="L457" s="116" t="str">
        <f t="shared" si="77"/>
        <v/>
      </c>
      <c r="M457" s="116" t="str">
        <f t="shared" si="78"/>
        <v/>
      </c>
      <c r="N457" s="116" t="str">
        <f t="shared" si="79"/>
        <v/>
      </c>
      <c r="O457" s="116" t="str">
        <f t="shared" si="80"/>
        <v/>
      </c>
      <c r="P457" s="116" t="str">
        <f t="shared" si="81"/>
        <v/>
      </c>
      <c r="Q457" s="94" t="str">
        <f>IF(AND(Temp!fhor_indata=1,ISBLANK(F457),H456="in-sample"),1,IF(AND(Temp!fhor_indata=1,H456="out-sample",Q456&lt;XfHor),Q456+1,IF(ISBLANK(F457),"",IF(AND(H457="out-sample",H456="in-sample"),1,IF(AND(H457="out-sample",H456="out-sample"),Q456+1,IF(ISNUMBER(Q456),Q456+1,1))))))</f>
        <v/>
      </c>
      <c r="R457" s="94" t="str">
        <f t="shared" si="82"/>
        <v/>
      </c>
      <c r="S457" s="94" t="str">
        <f>IF(Temp!fhor_indata=1,IF(S456=XobsHor,1,IF(COUNT($S$2:S456)&lt;=XobsHor,S456+1,IF(AND(COUNT($S$2:S456)&lt;=XobsHor+XfHor,IFERROR(MOD(S456,XobsHor)&lt;XfHor,FALSE)),S456+1,""))),IF(ISBLANK(F457),"",IF(S456=maxP,1,IF(S456&lt;maxP,S456+1,IF(COUNT($S$2:S457)&lt;=XobsHor,S456+1,"")))))</f>
        <v/>
      </c>
      <c r="T457" s="3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W457" s="122" t="str">
        <f t="shared" si="84"/>
        <v/>
      </c>
      <c r="AX457" s="123" t="str">
        <f t="shared" si="85"/>
        <v/>
      </c>
      <c r="AY457" s="124" t="str">
        <f t="shared" si="86"/>
        <v/>
      </c>
      <c r="AZ457" s="124" t="str">
        <f t="shared" si="87"/>
        <v/>
      </c>
      <c r="BF457" s="91"/>
    </row>
    <row r="458" spans="1:58" s="78" customFormat="1" ht="14.25" x14ac:dyDescent="0.2">
      <c r="A458" s="6"/>
      <c r="B458" s="6"/>
      <c r="C458" s="6"/>
      <c r="D458" s="3"/>
      <c r="E458" s="98" t="str">
        <f t="shared" si="83"/>
        <v/>
      </c>
      <c r="F458" s="117"/>
      <c r="G458" s="116" t="str">
        <f>IF(E458="","",IF(Temp!optSeasCoef=0,1,INDEX($C$2:$C$13,IF(MOD(COUNT($E$2:E458),seas_indx)=0,seas_indx,MOD(COUNT($E$2:E458),seas_indx)))))</f>
        <v/>
      </c>
      <c r="H458" s="97" t="str">
        <f>IFERROR(IF(Temp!fhor_indata=1,IF(COUNT($S$2:S458)&lt;=XobsHor,"in-sample",IF(AND(COUNT($S$2:S458)&lt;=XobsHor+XfHor,MOD(S457,XobsHor)&lt;XfHor),"out-sample","")),IF(ISBLANK(F458),"",IF(COUNT($F$2:F458)&lt;=XobsHor-XfHor,"in-sample","out-sample"))),"")</f>
        <v/>
      </c>
      <c r="I458" s="120" t="str">
        <f>IF(AND(ISBLANK(F457),H457="in-sample"),"",IF(AND(Temp!fhor_indata=1,H457="out-sample",H458="out-sample"),I457,IF(AND(ISBLANK(F458),H457="out-sample"),"",IF(AND(Temp!optSeasCoef=0,Temp!sts_add=1),IF(H457="in-sample",IF(Q457=bigT,((pCell/bigT)*F457)+((1-(pCell/bigT))*(I457+J457)),IF(OR(ISBLANK(F458),COUNT($F$2:F457)&lt;=pCell),F457,((pCell/COUNT($F$2:F457))*F457)+((1-(pCell/COUNT($F$2:F457)))*(I457+J457)))),I457),IF(AND(Temp!optSeasCoef=0,Temp!sts_multp=1),IF(H457="in-sample",IF(Q457=bigT,((pCell/bigT)*F457)+((1-(pCell/bigT))*(I457*J457)),IF(OR(ISBLANK(F458),COUNT(F$2:$F457)&lt;=pCell),F457,((pCell/COUNT($F$2:F457))*F457)+((1-(pCell/COUNT($F$2:F457)))*(I457*J457)))),I457),IF(Temp!sts_add=1,IF(H457="in-sample",IF(Q457=bigT,((pCell/bigT)*AX457)+((1-(pCell/bigT))*(I457+J457)),IF(OR(ISBLANK(F458),COUNT($AX$2:AX457)&lt;=pCell),AX457,((pCell/COUNT($AX$2:AX457))*AX457)+((1-(pCell/COUNT($AX$2:AX457)))*(I457+J457)))),I457),IF(H457="in-sample",IF(Q457=bigT,((pCell/bigT)*AX457)+((1-(pCell/bigT))*(I457*J457)),IF(OR(ISBLANK(F458),COUNT($AX$2:AX457)&lt;=pCell),AX457,((pCell/COUNT($AX$2:AX457))*AX457)+((1-(pCell/COUNT($AX$2:AX457)))*(I457*J457)))),I457)))))))</f>
        <v/>
      </c>
      <c r="J458" s="120" t="str">
        <f>IF(AND(ISBLANK(F457),H457="in-sample"),"",IF(AND(Temp!fhor_indata=1,H457="out-sample",H458="out-sample"),J457,IF(AND(ISBLANK(F458),H457="out-sample"),"",IF(AND(Temp!optSeasCoef=0,Temp!sts_add=1),IF(H457="in-sample",IF(Q457=bigT,((qCell/bigT)*(I458-I457))+((1-(qCell/bigT))*J457),IF(OR(ISBLANK(F458),COUNT($F$2:F457)&lt;=qCell),IF(COUNT($F$2:F457)=1,0,F457-F456),((qCell/COUNT($F$2:F457))*(I458-I457))+((1-(qCell/COUNT($F$2:F457)))*J457))),J457),IF(AND(Temp!optSeasCoef=0,Temp!sts_multp=1),IF(H457="in-sample",IF(Q457=bigT,((qCell/bigT)*(I458/I457))+((1-(qCell/bigT))*J457),IF(qCell=0,1,IF(OR(ISBLANK(F458),COUNT($F$2:F457)&lt;=qCell),IF(COUNT($F$2:F457)=1,1,F457/F456),((qCell/COUNT($F$2:F457))*(I458/I457))+((1-(qCell/COUNT($F$2:F457)))*J457)))),J457),IF(Temp!sts_add=1,IF(H457="in-sample",IF(Q457=bigT,((qCell/bigT)*(I458-I457))+((1-(qCell/bigT))*J457),IF(OR(ISBLANK(F458),COUNT($AX$2:AX457)&lt;=qCell),IF(COUNT($AX$2:AX457)=1,0,AX457-AX456),((qCell/COUNT($AX$2:AX457))*(I458-I457))+((1-(qCell/COUNT($AX$2:AX457)))*J457))),J457),IF(H457="in-sample",IF(Q457=bigT,((qCell/bigT)*(I458/I457))+((1-(qCell/bigT))*J457),IF(qCell=0,1,IF(OR(ISBLANK(F458),COUNT($AX$2:AX457)&lt;=qCell),IF(COUNT($AX$2:AX457)=1,1,AX457/AX456),((qCell/COUNT($AX$2:AX457))*(I458/I457))+((1-(qCell/COUNT($AX$2:AX457)))*J457)))),J457)))))))</f>
        <v/>
      </c>
      <c r="K458" s="120" t="str">
        <f>IF(H458="","",IF(AND(Temp!optSeasCoef=0,Temp!sts_add=1),IF(H458="out-sample",I458+(Q458*J458),I458+J458),IF(AND(Temp!optSeasCoef=0,Temp!sts_multp=1),IF(H458="out-sample",I458*(J458^Q458),I458*J458),IF(Temp!sts_add=1,IF(H458="out-sample",(I458+(Q458*J458))*G458,(I458+J458)*G458),IF(H458="out-sample",I458*(J458^Q458)*G458,I458*J458*G458)))))</f>
        <v/>
      </c>
      <c r="L458" s="116" t="str">
        <f t="shared" si="77"/>
        <v/>
      </c>
      <c r="M458" s="116" t="str">
        <f t="shared" si="78"/>
        <v/>
      </c>
      <c r="N458" s="116" t="str">
        <f t="shared" si="79"/>
        <v/>
      </c>
      <c r="O458" s="116" t="str">
        <f t="shared" si="80"/>
        <v/>
      </c>
      <c r="P458" s="116" t="str">
        <f t="shared" si="81"/>
        <v/>
      </c>
      <c r="Q458" s="94" t="str">
        <f>IF(AND(Temp!fhor_indata=1,ISBLANK(F458),H457="in-sample"),1,IF(AND(Temp!fhor_indata=1,H457="out-sample",Q457&lt;XfHor),Q457+1,IF(ISBLANK(F458),"",IF(AND(H458="out-sample",H457="in-sample"),1,IF(AND(H458="out-sample",H457="out-sample"),Q457+1,IF(ISNUMBER(Q457),Q457+1,1))))))</f>
        <v/>
      </c>
      <c r="R458" s="94" t="str">
        <f t="shared" si="82"/>
        <v/>
      </c>
      <c r="S458" s="94" t="str">
        <f>IF(Temp!fhor_indata=1,IF(S457=XobsHor,1,IF(COUNT($S$2:S457)&lt;=XobsHor,S457+1,IF(AND(COUNT($S$2:S457)&lt;=XobsHor+XfHor,IFERROR(MOD(S457,XobsHor)&lt;XfHor,FALSE)),S457+1,""))),IF(ISBLANK(F458),"",IF(S457=maxP,1,IF(S457&lt;maxP,S457+1,IF(COUNT($S$2:S458)&lt;=XobsHor,S457+1,"")))))</f>
        <v/>
      </c>
      <c r="T458" s="3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W458" s="122" t="str">
        <f t="shared" si="84"/>
        <v/>
      </c>
      <c r="AX458" s="123" t="str">
        <f t="shared" si="85"/>
        <v/>
      </c>
      <c r="AY458" s="124" t="str">
        <f t="shared" si="86"/>
        <v/>
      </c>
      <c r="AZ458" s="124" t="str">
        <f t="shared" si="87"/>
        <v/>
      </c>
      <c r="BF458" s="91"/>
    </row>
    <row r="459" spans="1:58" s="78" customFormat="1" ht="14.25" x14ac:dyDescent="0.2">
      <c r="A459" s="6"/>
      <c r="B459" s="6"/>
      <c r="C459" s="6"/>
      <c r="D459" s="3"/>
      <c r="E459" s="98" t="str">
        <f t="shared" si="83"/>
        <v/>
      </c>
      <c r="F459" s="117"/>
      <c r="G459" s="116" t="str">
        <f>IF(E459="","",IF(Temp!optSeasCoef=0,1,INDEX($C$2:$C$13,IF(MOD(COUNT($E$2:E459),seas_indx)=0,seas_indx,MOD(COUNT($E$2:E459),seas_indx)))))</f>
        <v/>
      </c>
      <c r="H459" s="97" t="str">
        <f>IFERROR(IF(Temp!fhor_indata=1,IF(COUNT($S$2:S459)&lt;=XobsHor,"in-sample",IF(AND(COUNT($S$2:S459)&lt;=XobsHor+XfHor,MOD(S458,XobsHor)&lt;XfHor),"out-sample","")),IF(ISBLANK(F459),"",IF(COUNT($F$2:F459)&lt;=XobsHor-XfHor,"in-sample","out-sample"))),"")</f>
        <v/>
      </c>
      <c r="I459" s="120" t="str">
        <f>IF(AND(ISBLANK(F458),H458="in-sample"),"",IF(AND(Temp!fhor_indata=1,H458="out-sample",H459="out-sample"),I458,IF(AND(ISBLANK(F459),H458="out-sample"),"",IF(AND(Temp!optSeasCoef=0,Temp!sts_add=1),IF(H458="in-sample",IF(Q458=bigT,((pCell/bigT)*F458)+((1-(pCell/bigT))*(I458+J458)),IF(OR(ISBLANK(F459),COUNT($F$2:F458)&lt;=pCell),F458,((pCell/COUNT($F$2:F458))*F458)+((1-(pCell/COUNT($F$2:F458)))*(I458+J458)))),I458),IF(AND(Temp!optSeasCoef=0,Temp!sts_multp=1),IF(H458="in-sample",IF(Q458=bigT,((pCell/bigT)*F458)+((1-(pCell/bigT))*(I458*J458)),IF(OR(ISBLANK(F459),COUNT(F$2:$F458)&lt;=pCell),F458,((pCell/COUNT($F$2:F458))*F458)+((1-(pCell/COUNT($F$2:F458)))*(I458*J458)))),I458),IF(Temp!sts_add=1,IF(H458="in-sample",IF(Q458=bigT,((pCell/bigT)*AX458)+((1-(pCell/bigT))*(I458+J458)),IF(OR(ISBLANK(F459),COUNT($AX$2:AX458)&lt;=pCell),AX458,((pCell/COUNT($AX$2:AX458))*AX458)+((1-(pCell/COUNT($AX$2:AX458)))*(I458+J458)))),I458),IF(H458="in-sample",IF(Q458=bigT,((pCell/bigT)*AX458)+((1-(pCell/bigT))*(I458*J458)),IF(OR(ISBLANK(F459),COUNT($AX$2:AX458)&lt;=pCell),AX458,((pCell/COUNT($AX$2:AX458))*AX458)+((1-(pCell/COUNT($AX$2:AX458)))*(I458*J458)))),I458)))))))</f>
        <v/>
      </c>
      <c r="J459" s="120" t="str">
        <f>IF(AND(ISBLANK(F458),H458="in-sample"),"",IF(AND(Temp!fhor_indata=1,H458="out-sample",H459="out-sample"),J458,IF(AND(ISBLANK(F459),H458="out-sample"),"",IF(AND(Temp!optSeasCoef=0,Temp!sts_add=1),IF(H458="in-sample",IF(Q458=bigT,((qCell/bigT)*(I459-I458))+((1-(qCell/bigT))*J458),IF(OR(ISBLANK(F459),COUNT($F$2:F458)&lt;=qCell),IF(COUNT($F$2:F458)=1,0,F458-F457),((qCell/COUNT($F$2:F458))*(I459-I458))+((1-(qCell/COUNT($F$2:F458)))*J458))),J458),IF(AND(Temp!optSeasCoef=0,Temp!sts_multp=1),IF(H458="in-sample",IF(Q458=bigT,((qCell/bigT)*(I459/I458))+((1-(qCell/bigT))*J458),IF(qCell=0,1,IF(OR(ISBLANK(F459),COUNT($F$2:F458)&lt;=qCell),IF(COUNT($F$2:F458)=1,1,F458/F457),((qCell/COUNT($F$2:F458))*(I459/I458))+((1-(qCell/COUNT($F$2:F458)))*J458)))),J458),IF(Temp!sts_add=1,IF(H458="in-sample",IF(Q458=bigT,((qCell/bigT)*(I459-I458))+((1-(qCell/bigT))*J458),IF(OR(ISBLANK(F459),COUNT($AX$2:AX458)&lt;=qCell),IF(COUNT($AX$2:AX458)=1,0,AX458-AX457),((qCell/COUNT($AX$2:AX458))*(I459-I458))+((1-(qCell/COUNT($AX$2:AX458)))*J458))),J458),IF(H458="in-sample",IF(Q458=bigT,((qCell/bigT)*(I459/I458))+((1-(qCell/bigT))*J458),IF(qCell=0,1,IF(OR(ISBLANK(F459),COUNT($AX$2:AX458)&lt;=qCell),IF(COUNT($AX$2:AX458)=1,1,AX458/AX457),((qCell/COUNT($AX$2:AX458))*(I459/I458))+((1-(qCell/COUNT($AX$2:AX458)))*J458)))),J458)))))))</f>
        <v/>
      </c>
      <c r="K459" s="120" t="str">
        <f>IF(H459="","",IF(AND(Temp!optSeasCoef=0,Temp!sts_add=1),IF(H459="out-sample",I459+(Q459*J459),I459+J459),IF(AND(Temp!optSeasCoef=0,Temp!sts_multp=1),IF(H459="out-sample",I459*(J459^Q459),I459*J459),IF(Temp!sts_add=1,IF(H459="out-sample",(I459+(Q459*J459))*G459,(I459+J459)*G459),IF(H459="out-sample",I459*(J459^Q459)*G459,I459*J459*G459)))))</f>
        <v/>
      </c>
      <c r="L459" s="116" t="str">
        <f t="shared" si="77"/>
        <v/>
      </c>
      <c r="M459" s="116" t="str">
        <f t="shared" si="78"/>
        <v/>
      </c>
      <c r="N459" s="116" t="str">
        <f t="shared" si="79"/>
        <v/>
      </c>
      <c r="O459" s="116" t="str">
        <f t="shared" si="80"/>
        <v/>
      </c>
      <c r="P459" s="116" t="str">
        <f t="shared" si="81"/>
        <v/>
      </c>
      <c r="Q459" s="94" t="str">
        <f>IF(AND(Temp!fhor_indata=1,ISBLANK(F459),H458="in-sample"),1,IF(AND(Temp!fhor_indata=1,H458="out-sample",Q458&lt;XfHor),Q458+1,IF(ISBLANK(F459),"",IF(AND(H459="out-sample",H458="in-sample"),1,IF(AND(H459="out-sample",H458="out-sample"),Q458+1,IF(ISNUMBER(Q458),Q458+1,1))))))</f>
        <v/>
      </c>
      <c r="R459" s="94" t="str">
        <f t="shared" si="82"/>
        <v/>
      </c>
      <c r="S459" s="94" t="str">
        <f>IF(Temp!fhor_indata=1,IF(S458=XobsHor,1,IF(COUNT($S$2:S458)&lt;=XobsHor,S458+1,IF(AND(COUNT($S$2:S458)&lt;=XobsHor+XfHor,IFERROR(MOD(S458,XobsHor)&lt;XfHor,FALSE)),S458+1,""))),IF(ISBLANK(F459),"",IF(S458=maxP,1,IF(S458&lt;maxP,S458+1,IF(COUNT($S$2:S459)&lt;=XobsHor,S458+1,"")))))</f>
        <v/>
      </c>
      <c r="T459" s="3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W459" s="122" t="str">
        <f t="shared" si="84"/>
        <v/>
      </c>
      <c r="AX459" s="123" t="str">
        <f t="shared" si="85"/>
        <v/>
      </c>
      <c r="AY459" s="124" t="str">
        <f t="shared" si="86"/>
        <v/>
      </c>
      <c r="AZ459" s="124" t="str">
        <f t="shared" si="87"/>
        <v/>
      </c>
      <c r="BF459" s="91"/>
    </row>
    <row r="460" spans="1:58" s="78" customFormat="1" ht="14.25" x14ac:dyDescent="0.2">
      <c r="A460" s="6"/>
      <c r="B460" s="6"/>
      <c r="C460" s="6"/>
      <c r="D460" s="3"/>
      <c r="E460" s="98" t="str">
        <f t="shared" si="83"/>
        <v/>
      </c>
      <c r="F460" s="117"/>
      <c r="G460" s="116" t="str">
        <f>IF(E460="","",IF(Temp!optSeasCoef=0,1,INDEX($C$2:$C$13,IF(MOD(COUNT($E$2:E460),seas_indx)=0,seas_indx,MOD(COUNT($E$2:E460),seas_indx)))))</f>
        <v/>
      </c>
      <c r="H460" s="97" t="str">
        <f>IFERROR(IF(Temp!fhor_indata=1,IF(COUNT($S$2:S460)&lt;=XobsHor,"in-sample",IF(AND(COUNT($S$2:S460)&lt;=XobsHor+XfHor,MOD(S459,XobsHor)&lt;XfHor),"out-sample","")),IF(ISBLANK(F460),"",IF(COUNT($F$2:F460)&lt;=XobsHor-XfHor,"in-sample","out-sample"))),"")</f>
        <v/>
      </c>
      <c r="I460" s="120" t="str">
        <f>IF(AND(ISBLANK(F459),H459="in-sample"),"",IF(AND(Temp!fhor_indata=1,H459="out-sample",H460="out-sample"),I459,IF(AND(ISBLANK(F460),H459="out-sample"),"",IF(AND(Temp!optSeasCoef=0,Temp!sts_add=1),IF(H459="in-sample",IF(Q459=bigT,((pCell/bigT)*F459)+((1-(pCell/bigT))*(I459+J459)),IF(OR(ISBLANK(F460),COUNT($F$2:F459)&lt;=pCell),F459,((pCell/COUNT($F$2:F459))*F459)+((1-(pCell/COUNT($F$2:F459)))*(I459+J459)))),I459),IF(AND(Temp!optSeasCoef=0,Temp!sts_multp=1),IF(H459="in-sample",IF(Q459=bigT,((pCell/bigT)*F459)+((1-(pCell/bigT))*(I459*J459)),IF(OR(ISBLANK(F460),COUNT(F$2:$F459)&lt;=pCell),F459,((pCell/COUNT($F$2:F459))*F459)+((1-(pCell/COUNT($F$2:F459)))*(I459*J459)))),I459),IF(Temp!sts_add=1,IF(H459="in-sample",IF(Q459=bigT,((pCell/bigT)*AX459)+((1-(pCell/bigT))*(I459+J459)),IF(OR(ISBLANK(F460),COUNT($AX$2:AX459)&lt;=pCell),AX459,((pCell/COUNT($AX$2:AX459))*AX459)+((1-(pCell/COUNT($AX$2:AX459)))*(I459+J459)))),I459),IF(H459="in-sample",IF(Q459=bigT,((pCell/bigT)*AX459)+((1-(pCell/bigT))*(I459*J459)),IF(OR(ISBLANK(F460),COUNT($AX$2:AX459)&lt;=pCell),AX459,((pCell/COUNT($AX$2:AX459))*AX459)+((1-(pCell/COUNT($AX$2:AX459)))*(I459*J459)))),I459)))))))</f>
        <v/>
      </c>
      <c r="J460" s="120" t="str">
        <f>IF(AND(ISBLANK(F459),H459="in-sample"),"",IF(AND(Temp!fhor_indata=1,H459="out-sample",H460="out-sample"),J459,IF(AND(ISBLANK(F460),H459="out-sample"),"",IF(AND(Temp!optSeasCoef=0,Temp!sts_add=1),IF(H459="in-sample",IF(Q459=bigT,((qCell/bigT)*(I460-I459))+((1-(qCell/bigT))*J459),IF(OR(ISBLANK(F460),COUNT($F$2:F459)&lt;=qCell),IF(COUNT($F$2:F459)=1,0,F459-F458),((qCell/COUNT($F$2:F459))*(I460-I459))+((1-(qCell/COUNT($F$2:F459)))*J459))),J459),IF(AND(Temp!optSeasCoef=0,Temp!sts_multp=1),IF(H459="in-sample",IF(Q459=bigT,((qCell/bigT)*(I460/I459))+((1-(qCell/bigT))*J459),IF(qCell=0,1,IF(OR(ISBLANK(F460),COUNT($F$2:F459)&lt;=qCell),IF(COUNT($F$2:F459)=1,1,F459/F458),((qCell/COUNT($F$2:F459))*(I460/I459))+((1-(qCell/COUNT($F$2:F459)))*J459)))),J459),IF(Temp!sts_add=1,IF(H459="in-sample",IF(Q459=bigT,((qCell/bigT)*(I460-I459))+((1-(qCell/bigT))*J459),IF(OR(ISBLANK(F460),COUNT($AX$2:AX459)&lt;=qCell),IF(COUNT($AX$2:AX459)=1,0,AX459-AX458),((qCell/COUNT($AX$2:AX459))*(I460-I459))+((1-(qCell/COUNT($AX$2:AX459)))*J459))),J459),IF(H459="in-sample",IF(Q459=bigT,((qCell/bigT)*(I460/I459))+((1-(qCell/bigT))*J459),IF(qCell=0,1,IF(OR(ISBLANK(F460),COUNT($AX$2:AX459)&lt;=qCell),IF(COUNT($AX$2:AX459)=1,1,AX459/AX458),((qCell/COUNT($AX$2:AX459))*(I460/I459))+((1-(qCell/COUNT($AX$2:AX459)))*J459)))),J459)))))))</f>
        <v/>
      </c>
      <c r="K460" s="120" t="str">
        <f>IF(H460="","",IF(AND(Temp!optSeasCoef=0,Temp!sts_add=1),IF(H460="out-sample",I460+(Q460*J460),I460+J460),IF(AND(Temp!optSeasCoef=0,Temp!sts_multp=1),IF(H460="out-sample",I460*(J460^Q460),I460*J460),IF(Temp!sts_add=1,IF(H460="out-sample",(I460+(Q460*J460))*G460,(I460+J460)*G460),IF(H460="out-sample",I460*(J460^Q460)*G460,I460*J460*G460)))))</f>
        <v/>
      </c>
      <c r="L460" s="116" t="str">
        <f t="shared" si="77"/>
        <v/>
      </c>
      <c r="M460" s="116" t="str">
        <f t="shared" si="78"/>
        <v/>
      </c>
      <c r="N460" s="116" t="str">
        <f t="shared" si="79"/>
        <v/>
      </c>
      <c r="O460" s="116" t="str">
        <f t="shared" si="80"/>
        <v/>
      </c>
      <c r="P460" s="116" t="str">
        <f t="shared" si="81"/>
        <v/>
      </c>
      <c r="Q460" s="94" t="str">
        <f>IF(AND(Temp!fhor_indata=1,ISBLANK(F460),H459="in-sample"),1,IF(AND(Temp!fhor_indata=1,H459="out-sample",Q459&lt;XfHor),Q459+1,IF(ISBLANK(F460),"",IF(AND(H460="out-sample",H459="in-sample"),1,IF(AND(H460="out-sample",H459="out-sample"),Q459+1,IF(ISNUMBER(Q459),Q459+1,1))))))</f>
        <v/>
      </c>
      <c r="R460" s="94" t="str">
        <f t="shared" si="82"/>
        <v/>
      </c>
      <c r="S460" s="94" t="str">
        <f>IF(Temp!fhor_indata=1,IF(S459=XobsHor,1,IF(COUNT($S$2:S459)&lt;=XobsHor,S459+1,IF(AND(COUNT($S$2:S459)&lt;=XobsHor+XfHor,IFERROR(MOD(S459,XobsHor)&lt;XfHor,FALSE)),S459+1,""))),IF(ISBLANK(F460),"",IF(S459=maxP,1,IF(S459&lt;maxP,S459+1,IF(COUNT($S$2:S460)&lt;=XobsHor,S459+1,"")))))</f>
        <v/>
      </c>
      <c r="T460" s="3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W460" s="122" t="str">
        <f t="shared" si="84"/>
        <v/>
      </c>
      <c r="AX460" s="123" t="str">
        <f t="shared" si="85"/>
        <v/>
      </c>
      <c r="AY460" s="124" t="str">
        <f t="shared" si="86"/>
        <v/>
      </c>
      <c r="AZ460" s="124" t="str">
        <f t="shared" si="87"/>
        <v/>
      </c>
      <c r="BF460" s="91"/>
    </row>
    <row r="461" spans="1:58" s="78" customFormat="1" ht="14.25" x14ac:dyDescent="0.2">
      <c r="A461" s="6"/>
      <c r="B461" s="6"/>
      <c r="C461" s="6"/>
      <c r="D461" s="3"/>
      <c r="E461" s="98" t="str">
        <f t="shared" si="83"/>
        <v/>
      </c>
      <c r="F461" s="117"/>
      <c r="G461" s="116" t="str">
        <f>IF(E461="","",IF(Temp!optSeasCoef=0,1,INDEX($C$2:$C$13,IF(MOD(COUNT($E$2:E461),seas_indx)=0,seas_indx,MOD(COUNT($E$2:E461),seas_indx)))))</f>
        <v/>
      </c>
      <c r="H461" s="97" t="str">
        <f>IFERROR(IF(Temp!fhor_indata=1,IF(COUNT($S$2:S461)&lt;=XobsHor,"in-sample",IF(AND(COUNT($S$2:S461)&lt;=XobsHor+XfHor,MOD(S460,XobsHor)&lt;XfHor),"out-sample","")),IF(ISBLANK(F461),"",IF(COUNT($F$2:F461)&lt;=XobsHor-XfHor,"in-sample","out-sample"))),"")</f>
        <v/>
      </c>
      <c r="I461" s="120" t="str">
        <f>IF(AND(ISBLANK(F460),H460="in-sample"),"",IF(AND(Temp!fhor_indata=1,H460="out-sample",H461="out-sample"),I460,IF(AND(ISBLANK(F461),H460="out-sample"),"",IF(AND(Temp!optSeasCoef=0,Temp!sts_add=1),IF(H460="in-sample",IF(Q460=bigT,((pCell/bigT)*F460)+((1-(pCell/bigT))*(I460+J460)),IF(OR(ISBLANK(F461),COUNT($F$2:F460)&lt;=pCell),F460,((pCell/COUNT($F$2:F460))*F460)+((1-(pCell/COUNT($F$2:F460)))*(I460+J460)))),I460),IF(AND(Temp!optSeasCoef=0,Temp!sts_multp=1),IF(H460="in-sample",IF(Q460=bigT,((pCell/bigT)*F460)+((1-(pCell/bigT))*(I460*J460)),IF(OR(ISBLANK(F461),COUNT(F$2:$F460)&lt;=pCell),F460,((pCell/COUNT($F$2:F460))*F460)+((1-(pCell/COUNT($F$2:F460)))*(I460*J460)))),I460),IF(Temp!sts_add=1,IF(H460="in-sample",IF(Q460=bigT,((pCell/bigT)*AX460)+((1-(pCell/bigT))*(I460+J460)),IF(OR(ISBLANK(F461),COUNT($AX$2:AX460)&lt;=pCell),AX460,((pCell/COUNT($AX$2:AX460))*AX460)+((1-(pCell/COUNT($AX$2:AX460)))*(I460+J460)))),I460),IF(H460="in-sample",IF(Q460=bigT,((pCell/bigT)*AX460)+((1-(pCell/bigT))*(I460*J460)),IF(OR(ISBLANK(F461),COUNT($AX$2:AX460)&lt;=pCell),AX460,((pCell/COUNT($AX$2:AX460))*AX460)+((1-(pCell/COUNT($AX$2:AX460)))*(I460*J460)))),I460)))))))</f>
        <v/>
      </c>
      <c r="J461" s="120" t="str">
        <f>IF(AND(ISBLANK(F460),H460="in-sample"),"",IF(AND(Temp!fhor_indata=1,H460="out-sample",H461="out-sample"),J460,IF(AND(ISBLANK(F461),H460="out-sample"),"",IF(AND(Temp!optSeasCoef=0,Temp!sts_add=1),IF(H460="in-sample",IF(Q460=bigT,((qCell/bigT)*(I461-I460))+((1-(qCell/bigT))*J460),IF(OR(ISBLANK(F461),COUNT($F$2:F460)&lt;=qCell),IF(COUNT($F$2:F460)=1,0,F460-F459),((qCell/COUNT($F$2:F460))*(I461-I460))+((1-(qCell/COUNT($F$2:F460)))*J460))),J460),IF(AND(Temp!optSeasCoef=0,Temp!sts_multp=1),IF(H460="in-sample",IF(Q460=bigT,((qCell/bigT)*(I461/I460))+((1-(qCell/bigT))*J460),IF(qCell=0,1,IF(OR(ISBLANK(F461),COUNT($F$2:F460)&lt;=qCell),IF(COUNT($F$2:F460)=1,1,F460/F459),((qCell/COUNT($F$2:F460))*(I461/I460))+((1-(qCell/COUNT($F$2:F460)))*J460)))),J460),IF(Temp!sts_add=1,IF(H460="in-sample",IF(Q460=bigT,((qCell/bigT)*(I461-I460))+((1-(qCell/bigT))*J460),IF(OR(ISBLANK(F461),COUNT($AX$2:AX460)&lt;=qCell),IF(COUNT($AX$2:AX460)=1,0,AX460-AX459),((qCell/COUNT($AX$2:AX460))*(I461-I460))+((1-(qCell/COUNT($AX$2:AX460)))*J460))),J460),IF(H460="in-sample",IF(Q460=bigT,((qCell/bigT)*(I461/I460))+((1-(qCell/bigT))*J460),IF(qCell=0,1,IF(OR(ISBLANK(F461),COUNT($AX$2:AX460)&lt;=qCell),IF(COUNT($AX$2:AX460)=1,1,AX460/AX459),((qCell/COUNT($AX$2:AX460))*(I461/I460))+((1-(qCell/COUNT($AX$2:AX460)))*J460)))),J460)))))))</f>
        <v/>
      </c>
      <c r="K461" s="120" t="str">
        <f>IF(H461="","",IF(AND(Temp!optSeasCoef=0,Temp!sts_add=1),IF(H461="out-sample",I461+(Q461*J461),I461+J461),IF(AND(Temp!optSeasCoef=0,Temp!sts_multp=1),IF(H461="out-sample",I461*(J461^Q461),I461*J461),IF(Temp!sts_add=1,IF(H461="out-sample",(I461+(Q461*J461))*G461,(I461+J461)*G461),IF(H461="out-sample",I461*(J461^Q461)*G461,I461*J461*G461)))))</f>
        <v/>
      </c>
      <c r="L461" s="116" t="str">
        <f t="shared" si="77"/>
        <v/>
      </c>
      <c r="M461" s="116" t="str">
        <f t="shared" si="78"/>
        <v/>
      </c>
      <c r="N461" s="116" t="str">
        <f t="shared" si="79"/>
        <v/>
      </c>
      <c r="O461" s="116" t="str">
        <f t="shared" si="80"/>
        <v/>
      </c>
      <c r="P461" s="116" t="str">
        <f t="shared" si="81"/>
        <v/>
      </c>
      <c r="Q461" s="94" t="str">
        <f>IF(AND(Temp!fhor_indata=1,ISBLANK(F461),H460="in-sample"),1,IF(AND(Temp!fhor_indata=1,H460="out-sample",Q460&lt;XfHor),Q460+1,IF(ISBLANK(F461),"",IF(AND(H461="out-sample",H460="in-sample"),1,IF(AND(H461="out-sample",H460="out-sample"),Q460+1,IF(ISNUMBER(Q460),Q460+1,1))))))</f>
        <v/>
      </c>
      <c r="R461" s="94" t="str">
        <f t="shared" si="82"/>
        <v/>
      </c>
      <c r="S461" s="94" t="str">
        <f>IF(Temp!fhor_indata=1,IF(S460=XobsHor,1,IF(COUNT($S$2:S460)&lt;=XobsHor,S460+1,IF(AND(COUNT($S$2:S460)&lt;=XobsHor+XfHor,IFERROR(MOD(S460,XobsHor)&lt;XfHor,FALSE)),S460+1,""))),IF(ISBLANK(F461),"",IF(S460=maxP,1,IF(S460&lt;maxP,S460+1,IF(COUNT($S$2:S461)&lt;=XobsHor,S460+1,"")))))</f>
        <v/>
      </c>
      <c r="T461" s="3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W461" s="122" t="str">
        <f t="shared" si="84"/>
        <v/>
      </c>
      <c r="AX461" s="123" t="str">
        <f t="shared" si="85"/>
        <v/>
      </c>
      <c r="AY461" s="124" t="str">
        <f t="shared" si="86"/>
        <v/>
      </c>
      <c r="AZ461" s="124" t="str">
        <f t="shared" si="87"/>
        <v/>
      </c>
      <c r="BF461" s="91"/>
    </row>
    <row r="462" spans="1:58" s="78" customFormat="1" ht="14.25" x14ac:dyDescent="0.2">
      <c r="A462" s="6"/>
      <c r="B462" s="6"/>
      <c r="C462" s="6"/>
      <c r="D462" s="3"/>
      <c r="E462" s="98" t="str">
        <f t="shared" si="83"/>
        <v/>
      </c>
      <c r="F462" s="117"/>
      <c r="G462" s="116" t="str">
        <f>IF(E462="","",IF(Temp!optSeasCoef=0,1,INDEX($C$2:$C$13,IF(MOD(COUNT($E$2:E462),seas_indx)=0,seas_indx,MOD(COUNT($E$2:E462),seas_indx)))))</f>
        <v/>
      </c>
      <c r="H462" s="97" t="str">
        <f>IFERROR(IF(Temp!fhor_indata=1,IF(COUNT($S$2:S462)&lt;=XobsHor,"in-sample",IF(AND(COUNT($S$2:S462)&lt;=XobsHor+XfHor,MOD(S461,XobsHor)&lt;XfHor),"out-sample","")),IF(ISBLANK(F462),"",IF(COUNT($F$2:F462)&lt;=XobsHor-XfHor,"in-sample","out-sample"))),"")</f>
        <v/>
      </c>
      <c r="I462" s="120" t="str">
        <f>IF(AND(ISBLANK(F461),H461="in-sample"),"",IF(AND(Temp!fhor_indata=1,H461="out-sample",H462="out-sample"),I461,IF(AND(ISBLANK(F462),H461="out-sample"),"",IF(AND(Temp!optSeasCoef=0,Temp!sts_add=1),IF(H461="in-sample",IF(Q461=bigT,((pCell/bigT)*F461)+((1-(pCell/bigT))*(I461+J461)),IF(OR(ISBLANK(F462),COUNT($F$2:F461)&lt;=pCell),F461,((pCell/COUNT($F$2:F461))*F461)+((1-(pCell/COUNT($F$2:F461)))*(I461+J461)))),I461),IF(AND(Temp!optSeasCoef=0,Temp!sts_multp=1),IF(H461="in-sample",IF(Q461=bigT,((pCell/bigT)*F461)+((1-(pCell/bigT))*(I461*J461)),IF(OR(ISBLANK(F462),COUNT(F$2:$F461)&lt;=pCell),F461,((pCell/COUNT($F$2:F461))*F461)+((1-(pCell/COUNT($F$2:F461)))*(I461*J461)))),I461),IF(Temp!sts_add=1,IF(H461="in-sample",IF(Q461=bigT,((pCell/bigT)*AX461)+((1-(pCell/bigT))*(I461+J461)),IF(OR(ISBLANK(F462),COUNT($AX$2:AX461)&lt;=pCell),AX461,((pCell/COUNT($AX$2:AX461))*AX461)+((1-(pCell/COUNT($AX$2:AX461)))*(I461+J461)))),I461),IF(H461="in-sample",IF(Q461=bigT,((pCell/bigT)*AX461)+((1-(pCell/bigT))*(I461*J461)),IF(OR(ISBLANK(F462),COUNT($AX$2:AX461)&lt;=pCell),AX461,((pCell/COUNT($AX$2:AX461))*AX461)+((1-(pCell/COUNT($AX$2:AX461)))*(I461*J461)))),I461)))))))</f>
        <v/>
      </c>
      <c r="J462" s="120" t="str">
        <f>IF(AND(ISBLANK(F461),H461="in-sample"),"",IF(AND(Temp!fhor_indata=1,H461="out-sample",H462="out-sample"),J461,IF(AND(ISBLANK(F462),H461="out-sample"),"",IF(AND(Temp!optSeasCoef=0,Temp!sts_add=1),IF(H461="in-sample",IF(Q461=bigT,((qCell/bigT)*(I462-I461))+((1-(qCell/bigT))*J461),IF(OR(ISBLANK(F462),COUNT($F$2:F461)&lt;=qCell),IF(COUNT($F$2:F461)=1,0,F461-F460),((qCell/COUNT($F$2:F461))*(I462-I461))+((1-(qCell/COUNT($F$2:F461)))*J461))),J461),IF(AND(Temp!optSeasCoef=0,Temp!sts_multp=1),IF(H461="in-sample",IF(Q461=bigT,((qCell/bigT)*(I462/I461))+((1-(qCell/bigT))*J461),IF(qCell=0,1,IF(OR(ISBLANK(F462),COUNT($F$2:F461)&lt;=qCell),IF(COUNT($F$2:F461)=1,1,F461/F460),((qCell/COUNT($F$2:F461))*(I462/I461))+((1-(qCell/COUNT($F$2:F461)))*J461)))),J461),IF(Temp!sts_add=1,IF(H461="in-sample",IF(Q461=bigT,((qCell/bigT)*(I462-I461))+((1-(qCell/bigT))*J461),IF(OR(ISBLANK(F462),COUNT($AX$2:AX461)&lt;=qCell),IF(COUNT($AX$2:AX461)=1,0,AX461-AX460),((qCell/COUNT($AX$2:AX461))*(I462-I461))+((1-(qCell/COUNT($AX$2:AX461)))*J461))),J461),IF(H461="in-sample",IF(Q461=bigT,((qCell/bigT)*(I462/I461))+((1-(qCell/bigT))*J461),IF(qCell=0,1,IF(OR(ISBLANK(F462),COUNT($AX$2:AX461)&lt;=qCell),IF(COUNT($AX$2:AX461)=1,1,AX461/AX460),((qCell/COUNT($AX$2:AX461))*(I462/I461))+((1-(qCell/COUNT($AX$2:AX461)))*J461)))),J461)))))))</f>
        <v/>
      </c>
      <c r="K462" s="120" t="str">
        <f>IF(H462="","",IF(AND(Temp!optSeasCoef=0,Temp!sts_add=1),IF(H462="out-sample",I462+(Q462*J462),I462+J462),IF(AND(Temp!optSeasCoef=0,Temp!sts_multp=1),IF(H462="out-sample",I462*(J462^Q462),I462*J462),IF(Temp!sts_add=1,IF(H462="out-sample",(I462+(Q462*J462))*G462,(I462+J462)*G462),IF(H462="out-sample",I462*(J462^Q462)*G462,I462*J462*G462)))))</f>
        <v/>
      </c>
      <c r="L462" s="116" t="str">
        <f t="shared" si="77"/>
        <v/>
      </c>
      <c r="M462" s="116" t="str">
        <f t="shared" si="78"/>
        <v/>
      </c>
      <c r="N462" s="116" t="str">
        <f t="shared" si="79"/>
        <v/>
      </c>
      <c r="O462" s="116" t="str">
        <f t="shared" si="80"/>
        <v/>
      </c>
      <c r="P462" s="116" t="str">
        <f t="shared" si="81"/>
        <v/>
      </c>
      <c r="Q462" s="94" t="str">
        <f>IF(AND(Temp!fhor_indata=1,ISBLANK(F462),H461="in-sample"),1,IF(AND(Temp!fhor_indata=1,H461="out-sample",Q461&lt;XfHor),Q461+1,IF(ISBLANK(F462),"",IF(AND(H462="out-sample",H461="in-sample"),1,IF(AND(H462="out-sample",H461="out-sample"),Q461+1,IF(ISNUMBER(Q461),Q461+1,1))))))</f>
        <v/>
      </c>
      <c r="R462" s="94" t="str">
        <f t="shared" si="82"/>
        <v/>
      </c>
      <c r="S462" s="94" t="str">
        <f>IF(Temp!fhor_indata=1,IF(S461=XobsHor,1,IF(COUNT($S$2:S461)&lt;=XobsHor,S461+1,IF(AND(COUNT($S$2:S461)&lt;=XobsHor+XfHor,IFERROR(MOD(S461,XobsHor)&lt;XfHor,FALSE)),S461+1,""))),IF(ISBLANK(F462),"",IF(S461=maxP,1,IF(S461&lt;maxP,S461+1,IF(COUNT($S$2:S462)&lt;=XobsHor,S461+1,"")))))</f>
        <v/>
      </c>
      <c r="T462" s="3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W462" s="122" t="str">
        <f t="shared" si="84"/>
        <v/>
      </c>
      <c r="AX462" s="123" t="str">
        <f t="shared" si="85"/>
        <v/>
      </c>
      <c r="AY462" s="124" t="str">
        <f t="shared" si="86"/>
        <v/>
      </c>
      <c r="AZ462" s="124" t="str">
        <f t="shared" si="87"/>
        <v/>
      </c>
      <c r="BF462" s="91"/>
    </row>
    <row r="463" spans="1:58" s="78" customFormat="1" ht="14.25" x14ac:dyDescent="0.2">
      <c r="A463" s="6"/>
      <c r="B463" s="6"/>
      <c r="C463" s="6"/>
      <c r="D463" s="3"/>
      <c r="E463" s="98" t="str">
        <f t="shared" si="83"/>
        <v/>
      </c>
      <c r="F463" s="117"/>
      <c r="G463" s="116" t="str">
        <f>IF(E463="","",IF(Temp!optSeasCoef=0,1,INDEX($C$2:$C$13,IF(MOD(COUNT($E$2:E463),seas_indx)=0,seas_indx,MOD(COUNT($E$2:E463),seas_indx)))))</f>
        <v/>
      </c>
      <c r="H463" s="97" t="str">
        <f>IFERROR(IF(Temp!fhor_indata=1,IF(COUNT($S$2:S463)&lt;=XobsHor,"in-sample",IF(AND(COUNT($S$2:S463)&lt;=XobsHor+XfHor,MOD(S462,XobsHor)&lt;XfHor),"out-sample","")),IF(ISBLANK(F463),"",IF(COUNT($F$2:F463)&lt;=XobsHor-XfHor,"in-sample","out-sample"))),"")</f>
        <v/>
      </c>
      <c r="I463" s="120" t="str">
        <f>IF(AND(ISBLANK(F462),H462="in-sample"),"",IF(AND(Temp!fhor_indata=1,H462="out-sample",H463="out-sample"),I462,IF(AND(ISBLANK(F463),H462="out-sample"),"",IF(AND(Temp!optSeasCoef=0,Temp!sts_add=1),IF(H462="in-sample",IF(Q462=bigT,((pCell/bigT)*F462)+((1-(pCell/bigT))*(I462+J462)),IF(OR(ISBLANK(F463),COUNT($F$2:F462)&lt;=pCell),F462,((pCell/COUNT($F$2:F462))*F462)+((1-(pCell/COUNT($F$2:F462)))*(I462+J462)))),I462),IF(AND(Temp!optSeasCoef=0,Temp!sts_multp=1),IF(H462="in-sample",IF(Q462=bigT,((pCell/bigT)*F462)+((1-(pCell/bigT))*(I462*J462)),IF(OR(ISBLANK(F463),COUNT(F$2:$F462)&lt;=pCell),F462,((pCell/COUNT($F$2:F462))*F462)+((1-(pCell/COUNT($F$2:F462)))*(I462*J462)))),I462),IF(Temp!sts_add=1,IF(H462="in-sample",IF(Q462=bigT,((pCell/bigT)*AX462)+((1-(pCell/bigT))*(I462+J462)),IF(OR(ISBLANK(F463),COUNT($AX$2:AX462)&lt;=pCell),AX462,((pCell/COUNT($AX$2:AX462))*AX462)+((1-(pCell/COUNT($AX$2:AX462)))*(I462+J462)))),I462),IF(H462="in-sample",IF(Q462=bigT,((pCell/bigT)*AX462)+((1-(pCell/bigT))*(I462*J462)),IF(OR(ISBLANK(F463),COUNT($AX$2:AX462)&lt;=pCell),AX462,((pCell/COUNT($AX$2:AX462))*AX462)+((1-(pCell/COUNT($AX$2:AX462)))*(I462*J462)))),I462)))))))</f>
        <v/>
      </c>
      <c r="J463" s="120" t="str">
        <f>IF(AND(ISBLANK(F462),H462="in-sample"),"",IF(AND(Temp!fhor_indata=1,H462="out-sample",H463="out-sample"),J462,IF(AND(ISBLANK(F463),H462="out-sample"),"",IF(AND(Temp!optSeasCoef=0,Temp!sts_add=1),IF(H462="in-sample",IF(Q462=bigT,((qCell/bigT)*(I463-I462))+((1-(qCell/bigT))*J462),IF(OR(ISBLANK(F463),COUNT($F$2:F462)&lt;=qCell),IF(COUNT($F$2:F462)=1,0,F462-F461),((qCell/COUNT($F$2:F462))*(I463-I462))+((1-(qCell/COUNT($F$2:F462)))*J462))),J462),IF(AND(Temp!optSeasCoef=0,Temp!sts_multp=1),IF(H462="in-sample",IF(Q462=bigT,((qCell/bigT)*(I463/I462))+((1-(qCell/bigT))*J462),IF(qCell=0,1,IF(OR(ISBLANK(F463),COUNT($F$2:F462)&lt;=qCell),IF(COUNT($F$2:F462)=1,1,F462/F461),((qCell/COUNT($F$2:F462))*(I463/I462))+((1-(qCell/COUNT($F$2:F462)))*J462)))),J462),IF(Temp!sts_add=1,IF(H462="in-sample",IF(Q462=bigT,((qCell/bigT)*(I463-I462))+((1-(qCell/bigT))*J462),IF(OR(ISBLANK(F463),COUNT($AX$2:AX462)&lt;=qCell),IF(COUNT($AX$2:AX462)=1,0,AX462-AX461),((qCell/COUNT($AX$2:AX462))*(I463-I462))+((1-(qCell/COUNT($AX$2:AX462)))*J462))),J462),IF(H462="in-sample",IF(Q462=bigT,((qCell/bigT)*(I463/I462))+((1-(qCell/bigT))*J462),IF(qCell=0,1,IF(OR(ISBLANK(F463),COUNT($AX$2:AX462)&lt;=qCell),IF(COUNT($AX$2:AX462)=1,1,AX462/AX461),((qCell/COUNT($AX$2:AX462))*(I463/I462))+((1-(qCell/COUNT($AX$2:AX462)))*J462)))),J462)))))))</f>
        <v/>
      </c>
      <c r="K463" s="120" t="str">
        <f>IF(H463="","",IF(AND(Temp!optSeasCoef=0,Temp!sts_add=1),IF(H463="out-sample",I463+(Q463*J463),I463+J463),IF(AND(Temp!optSeasCoef=0,Temp!sts_multp=1),IF(H463="out-sample",I463*(J463^Q463),I463*J463),IF(Temp!sts_add=1,IF(H463="out-sample",(I463+(Q463*J463))*G463,(I463+J463)*G463),IF(H463="out-sample",I463*(J463^Q463)*G463,I463*J463*G463)))))</f>
        <v/>
      </c>
      <c r="L463" s="116" t="str">
        <f t="shared" si="77"/>
        <v/>
      </c>
      <c r="M463" s="116" t="str">
        <f t="shared" si="78"/>
        <v/>
      </c>
      <c r="N463" s="116" t="str">
        <f t="shared" si="79"/>
        <v/>
      </c>
      <c r="O463" s="116" t="str">
        <f t="shared" si="80"/>
        <v/>
      </c>
      <c r="P463" s="116" t="str">
        <f t="shared" si="81"/>
        <v/>
      </c>
      <c r="Q463" s="94" t="str">
        <f>IF(AND(Temp!fhor_indata=1,ISBLANK(F463),H462="in-sample"),1,IF(AND(Temp!fhor_indata=1,H462="out-sample",Q462&lt;XfHor),Q462+1,IF(ISBLANK(F463),"",IF(AND(H463="out-sample",H462="in-sample"),1,IF(AND(H463="out-sample",H462="out-sample"),Q462+1,IF(ISNUMBER(Q462),Q462+1,1))))))</f>
        <v/>
      </c>
      <c r="R463" s="94" t="str">
        <f t="shared" si="82"/>
        <v/>
      </c>
      <c r="S463" s="94" t="str">
        <f>IF(Temp!fhor_indata=1,IF(S462=XobsHor,1,IF(COUNT($S$2:S462)&lt;=XobsHor,S462+1,IF(AND(COUNT($S$2:S462)&lt;=XobsHor+XfHor,IFERROR(MOD(S462,XobsHor)&lt;XfHor,FALSE)),S462+1,""))),IF(ISBLANK(F463),"",IF(S462=maxP,1,IF(S462&lt;maxP,S462+1,IF(COUNT($S$2:S463)&lt;=XobsHor,S462+1,"")))))</f>
        <v/>
      </c>
      <c r="T463" s="3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W463" s="122" t="str">
        <f t="shared" si="84"/>
        <v/>
      </c>
      <c r="AX463" s="123" t="str">
        <f t="shared" si="85"/>
        <v/>
      </c>
      <c r="AY463" s="124" t="str">
        <f t="shared" si="86"/>
        <v/>
      </c>
      <c r="AZ463" s="124" t="str">
        <f t="shared" si="87"/>
        <v/>
      </c>
      <c r="BF463" s="91"/>
    </row>
    <row r="464" spans="1:58" s="78" customFormat="1" ht="14.25" x14ac:dyDescent="0.2">
      <c r="A464" s="6"/>
      <c r="B464" s="6"/>
      <c r="C464" s="6"/>
      <c r="D464" s="3"/>
      <c r="E464" s="98" t="str">
        <f t="shared" si="83"/>
        <v/>
      </c>
      <c r="F464" s="117"/>
      <c r="G464" s="116" t="str">
        <f>IF(E464="","",IF(Temp!optSeasCoef=0,1,INDEX($C$2:$C$13,IF(MOD(COUNT($E$2:E464),seas_indx)=0,seas_indx,MOD(COUNT($E$2:E464),seas_indx)))))</f>
        <v/>
      </c>
      <c r="H464" s="97" t="str">
        <f>IFERROR(IF(Temp!fhor_indata=1,IF(COUNT($S$2:S464)&lt;=XobsHor,"in-sample",IF(AND(COUNT($S$2:S464)&lt;=XobsHor+XfHor,MOD(S463,XobsHor)&lt;XfHor),"out-sample","")),IF(ISBLANK(F464),"",IF(COUNT($F$2:F464)&lt;=XobsHor-XfHor,"in-sample","out-sample"))),"")</f>
        <v/>
      </c>
      <c r="I464" s="120" t="str">
        <f>IF(AND(ISBLANK(F463),H463="in-sample"),"",IF(AND(Temp!fhor_indata=1,H463="out-sample",H464="out-sample"),I463,IF(AND(ISBLANK(F464),H463="out-sample"),"",IF(AND(Temp!optSeasCoef=0,Temp!sts_add=1),IF(H463="in-sample",IF(Q463=bigT,((pCell/bigT)*F463)+((1-(pCell/bigT))*(I463+J463)),IF(OR(ISBLANK(F464),COUNT($F$2:F463)&lt;=pCell),F463,((pCell/COUNT($F$2:F463))*F463)+((1-(pCell/COUNT($F$2:F463)))*(I463+J463)))),I463),IF(AND(Temp!optSeasCoef=0,Temp!sts_multp=1),IF(H463="in-sample",IF(Q463=bigT,((pCell/bigT)*F463)+((1-(pCell/bigT))*(I463*J463)),IF(OR(ISBLANK(F464),COUNT(F$2:$F463)&lt;=pCell),F463,((pCell/COUNT($F$2:F463))*F463)+((1-(pCell/COUNT($F$2:F463)))*(I463*J463)))),I463),IF(Temp!sts_add=1,IF(H463="in-sample",IF(Q463=bigT,((pCell/bigT)*AX463)+((1-(pCell/bigT))*(I463+J463)),IF(OR(ISBLANK(F464),COUNT($AX$2:AX463)&lt;=pCell),AX463,((pCell/COUNT($AX$2:AX463))*AX463)+((1-(pCell/COUNT($AX$2:AX463)))*(I463+J463)))),I463),IF(H463="in-sample",IF(Q463=bigT,((pCell/bigT)*AX463)+((1-(pCell/bigT))*(I463*J463)),IF(OR(ISBLANK(F464),COUNT($AX$2:AX463)&lt;=pCell),AX463,((pCell/COUNT($AX$2:AX463))*AX463)+((1-(pCell/COUNT($AX$2:AX463)))*(I463*J463)))),I463)))))))</f>
        <v/>
      </c>
      <c r="J464" s="120" t="str">
        <f>IF(AND(ISBLANK(F463),H463="in-sample"),"",IF(AND(Temp!fhor_indata=1,H463="out-sample",H464="out-sample"),J463,IF(AND(ISBLANK(F464),H463="out-sample"),"",IF(AND(Temp!optSeasCoef=0,Temp!sts_add=1),IF(H463="in-sample",IF(Q463=bigT,((qCell/bigT)*(I464-I463))+((1-(qCell/bigT))*J463),IF(OR(ISBLANK(F464),COUNT($F$2:F463)&lt;=qCell),IF(COUNT($F$2:F463)=1,0,F463-F462),((qCell/COUNT($F$2:F463))*(I464-I463))+((1-(qCell/COUNT($F$2:F463)))*J463))),J463),IF(AND(Temp!optSeasCoef=0,Temp!sts_multp=1),IF(H463="in-sample",IF(Q463=bigT,((qCell/bigT)*(I464/I463))+((1-(qCell/bigT))*J463),IF(qCell=0,1,IF(OR(ISBLANK(F464),COUNT($F$2:F463)&lt;=qCell),IF(COUNT($F$2:F463)=1,1,F463/F462),((qCell/COUNT($F$2:F463))*(I464/I463))+((1-(qCell/COUNT($F$2:F463)))*J463)))),J463),IF(Temp!sts_add=1,IF(H463="in-sample",IF(Q463=bigT,((qCell/bigT)*(I464-I463))+((1-(qCell/bigT))*J463),IF(OR(ISBLANK(F464),COUNT($AX$2:AX463)&lt;=qCell),IF(COUNT($AX$2:AX463)=1,0,AX463-AX462),((qCell/COUNT($AX$2:AX463))*(I464-I463))+((1-(qCell/COUNT($AX$2:AX463)))*J463))),J463),IF(H463="in-sample",IF(Q463=bigT,((qCell/bigT)*(I464/I463))+((1-(qCell/bigT))*J463),IF(qCell=0,1,IF(OR(ISBLANK(F464),COUNT($AX$2:AX463)&lt;=qCell),IF(COUNT($AX$2:AX463)=1,1,AX463/AX462),((qCell/COUNT($AX$2:AX463))*(I464/I463))+((1-(qCell/COUNT($AX$2:AX463)))*J463)))),J463)))))))</f>
        <v/>
      </c>
      <c r="K464" s="120" t="str">
        <f>IF(H464="","",IF(AND(Temp!optSeasCoef=0,Temp!sts_add=1),IF(H464="out-sample",I464+(Q464*J464),I464+J464),IF(AND(Temp!optSeasCoef=0,Temp!sts_multp=1),IF(H464="out-sample",I464*(J464^Q464),I464*J464),IF(Temp!sts_add=1,IF(H464="out-sample",(I464+(Q464*J464))*G464,(I464+J464)*G464),IF(H464="out-sample",I464*(J464^Q464)*G464,I464*J464*G464)))))</f>
        <v/>
      </c>
      <c r="L464" s="116" t="str">
        <f t="shared" si="77"/>
        <v/>
      </c>
      <c r="M464" s="116" t="str">
        <f t="shared" si="78"/>
        <v/>
      </c>
      <c r="N464" s="116" t="str">
        <f t="shared" si="79"/>
        <v/>
      </c>
      <c r="O464" s="116" t="str">
        <f t="shared" si="80"/>
        <v/>
      </c>
      <c r="P464" s="116" t="str">
        <f t="shared" si="81"/>
        <v/>
      </c>
      <c r="Q464" s="94" t="str">
        <f>IF(AND(Temp!fhor_indata=1,ISBLANK(F464),H463="in-sample"),1,IF(AND(Temp!fhor_indata=1,H463="out-sample",Q463&lt;XfHor),Q463+1,IF(ISBLANK(F464),"",IF(AND(H464="out-sample",H463="in-sample"),1,IF(AND(H464="out-sample",H463="out-sample"),Q463+1,IF(ISNUMBER(Q463),Q463+1,1))))))</f>
        <v/>
      </c>
      <c r="R464" s="94" t="str">
        <f t="shared" si="82"/>
        <v/>
      </c>
      <c r="S464" s="94" t="str">
        <f>IF(Temp!fhor_indata=1,IF(S463=XobsHor,1,IF(COUNT($S$2:S463)&lt;=XobsHor,S463+1,IF(AND(COUNT($S$2:S463)&lt;=XobsHor+XfHor,IFERROR(MOD(S463,XobsHor)&lt;XfHor,FALSE)),S463+1,""))),IF(ISBLANK(F464),"",IF(S463=maxP,1,IF(S463&lt;maxP,S463+1,IF(COUNT($S$2:S464)&lt;=XobsHor,S463+1,"")))))</f>
        <v/>
      </c>
      <c r="T464" s="3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W464" s="122" t="str">
        <f t="shared" si="84"/>
        <v/>
      </c>
      <c r="AX464" s="123" t="str">
        <f t="shared" si="85"/>
        <v/>
      </c>
      <c r="AY464" s="124" t="str">
        <f t="shared" si="86"/>
        <v/>
      </c>
      <c r="AZ464" s="124" t="str">
        <f t="shared" si="87"/>
        <v/>
      </c>
      <c r="BF464" s="91"/>
    </row>
    <row r="465" spans="1:58" s="78" customFormat="1" ht="14.25" x14ac:dyDescent="0.2">
      <c r="A465" s="6"/>
      <c r="B465" s="6"/>
      <c r="C465" s="6"/>
      <c r="D465" s="3"/>
      <c r="E465" s="98" t="str">
        <f t="shared" si="83"/>
        <v/>
      </c>
      <c r="F465" s="117"/>
      <c r="G465" s="116" t="str">
        <f>IF(E465="","",IF(Temp!optSeasCoef=0,1,INDEX($C$2:$C$13,IF(MOD(COUNT($E$2:E465),seas_indx)=0,seas_indx,MOD(COUNT($E$2:E465),seas_indx)))))</f>
        <v/>
      </c>
      <c r="H465" s="97" t="str">
        <f>IFERROR(IF(Temp!fhor_indata=1,IF(COUNT($S$2:S465)&lt;=XobsHor,"in-sample",IF(AND(COUNT($S$2:S465)&lt;=XobsHor+XfHor,MOD(S464,XobsHor)&lt;XfHor),"out-sample","")),IF(ISBLANK(F465),"",IF(COUNT($F$2:F465)&lt;=XobsHor-XfHor,"in-sample","out-sample"))),"")</f>
        <v/>
      </c>
      <c r="I465" s="120" t="str">
        <f>IF(AND(ISBLANK(F464),H464="in-sample"),"",IF(AND(Temp!fhor_indata=1,H464="out-sample",H465="out-sample"),I464,IF(AND(ISBLANK(F465),H464="out-sample"),"",IF(AND(Temp!optSeasCoef=0,Temp!sts_add=1),IF(H464="in-sample",IF(Q464=bigT,((pCell/bigT)*F464)+((1-(pCell/bigT))*(I464+J464)),IF(OR(ISBLANK(F465),COUNT($F$2:F464)&lt;=pCell),F464,((pCell/COUNT($F$2:F464))*F464)+((1-(pCell/COUNT($F$2:F464)))*(I464+J464)))),I464),IF(AND(Temp!optSeasCoef=0,Temp!sts_multp=1),IF(H464="in-sample",IF(Q464=bigT,((pCell/bigT)*F464)+((1-(pCell/bigT))*(I464*J464)),IF(OR(ISBLANK(F465),COUNT(F$2:$F464)&lt;=pCell),F464,((pCell/COUNT($F$2:F464))*F464)+((1-(pCell/COUNT($F$2:F464)))*(I464*J464)))),I464),IF(Temp!sts_add=1,IF(H464="in-sample",IF(Q464=bigT,((pCell/bigT)*AX464)+((1-(pCell/bigT))*(I464+J464)),IF(OR(ISBLANK(F465),COUNT($AX$2:AX464)&lt;=pCell),AX464,((pCell/COUNT($AX$2:AX464))*AX464)+((1-(pCell/COUNT($AX$2:AX464)))*(I464+J464)))),I464),IF(H464="in-sample",IF(Q464=bigT,((pCell/bigT)*AX464)+((1-(pCell/bigT))*(I464*J464)),IF(OR(ISBLANK(F465),COUNT($AX$2:AX464)&lt;=pCell),AX464,((pCell/COUNT($AX$2:AX464))*AX464)+((1-(pCell/COUNT($AX$2:AX464)))*(I464*J464)))),I464)))))))</f>
        <v/>
      </c>
      <c r="J465" s="120" t="str">
        <f>IF(AND(ISBLANK(F464),H464="in-sample"),"",IF(AND(Temp!fhor_indata=1,H464="out-sample",H465="out-sample"),J464,IF(AND(ISBLANK(F465),H464="out-sample"),"",IF(AND(Temp!optSeasCoef=0,Temp!sts_add=1),IF(H464="in-sample",IF(Q464=bigT,((qCell/bigT)*(I465-I464))+((1-(qCell/bigT))*J464),IF(OR(ISBLANK(F465),COUNT($F$2:F464)&lt;=qCell),IF(COUNT($F$2:F464)=1,0,F464-F463),((qCell/COUNT($F$2:F464))*(I465-I464))+((1-(qCell/COUNT($F$2:F464)))*J464))),J464),IF(AND(Temp!optSeasCoef=0,Temp!sts_multp=1),IF(H464="in-sample",IF(Q464=bigT,((qCell/bigT)*(I465/I464))+((1-(qCell/bigT))*J464),IF(qCell=0,1,IF(OR(ISBLANK(F465),COUNT($F$2:F464)&lt;=qCell),IF(COUNT($F$2:F464)=1,1,F464/F463),((qCell/COUNT($F$2:F464))*(I465/I464))+((1-(qCell/COUNT($F$2:F464)))*J464)))),J464),IF(Temp!sts_add=1,IF(H464="in-sample",IF(Q464=bigT,((qCell/bigT)*(I465-I464))+((1-(qCell/bigT))*J464),IF(OR(ISBLANK(F465),COUNT($AX$2:AX464)&lt;=qCell),IF(COUNT($AX$2:AX464)=1,0,AX464-AX463),((qCell/COUNT($AX$2:AX464))*(I465-I464))+((1-(qCell/COUNT($AX$2:AX464)))*J464))),J464),IF(H464="in-sample",IF(Q464=bigT,((qCell/bigT)*(I465/I464))+((1-(qCell/bigT))*J464),IF(qCell=0,1,IF(OR(ISBLANK(F465),COUNT($AX$2:AX464)&lt;=qCell),IF(COUNT($AX$2:AX464)=1,1,AX464/AX463),((qCell/COUNT($AX$2:AX464))*(I465/I464))+((1-(qCell/COUNT($AX$2:AX464)))*J464)))),J464)))))))</f>
        <v/>
      </c>
      <c r="K465" s="120" t="str">
        <f>IF(H465="","",IF(AND(Temp!optSeasCoef=0,Temp!sts_add=1),IF(H465="out-sample",I465+(Q465*J465),I465+J465),IF(AND(Temp!optSeasCoef=0,Temp!sts_multp=1),IF(H465="out-sample",I465*(J465^Q465),I465*J465),IF(Temp!sts_add=1,IF(H465="out-sample",(I465+(Q465*J465))*G465,(I465+J465)*G465),IF(H465="out-sample",I465*(J465^Q465)*G465,I465*J465*G465)))))</f>
        <v/>
      </c>
      <c r="L465" s="116" t="str">
        <f t="shared" si="77"/>
        <v/>
      </c>
      <c r="M465" s="116" t="str">
        <f t="shared" si="78"/>
        <v/>
      </c>
      <c r="N465" s="116" t="str">
        <f t="shared" si="79"/>
        <v/>
      </c>
      <c r="O465" s="116" t="str">
        <f t="shared" si="80"/>
        <v/>
      </c>
      <c r="P465" s="116" t="str">
        <f t="shared" si="81"/>
        <v/>
      </c>
      <c r="Q465" s="94" t="str">
        <f>IF(AND(Temp!fhor_indata=1,ISBLANK(F465),H464="in-sample"),1,IF(AND(Temp!fhor_indata=1,H464="out-sample",Q464&lt;XfHor),Q464+1,IF(ISBLANK(F465),"",IF(AND(H465="out-sample",H464="in-sample"),1,IF(AND(H465="out-sample",H464="out-sample"),Q464+1,IF(ISNUMBER(Q464),Q464+1,1))))))</f>
        <v/>
      </c>
      <c r="R465" s="94" t="str">
        <f t="shared" si="82"/>
        <v/>
      </c>
      <c r="S465" s="94" t="str">
        <f>IF(Temp!fhor_indata=1,IF(S464=XobsHor,1,IF(COUNT($S$2:S464)&lt;=XobsHor,S464+1,IF(AND(COUNT($S$2:S464)&lt;=XobsHor+XfHor,IFERROR(MOD(S464,XobsHor)&lt;XfHor,FALSE)),S464+1,""))),IF(ISBLANK(F465),"",IF(S464=maxP,1,IF(S464&lt;maxP,S464+1,IF(COUNT($S$2:S465)&lt;=XobsHor,S464+1,"")))))</f>
        <v/>
      </c>
      <c r="T465" s="3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W465" s="122" t="str">
        <f t="shared" si="84"/>
        <v/>
      </c>
      <c r="AX465" s="123" t="str">
        <f t="shared" si="85"/>
        <v/>
      </c>
      <c r="AY465" s="124" t="str">
        <f t="shared" si="86"/>
        <v/>
      </c>
      <c r="AZ465" s="124" t="str">
        <f t="shared" si="87"/>
        <v/>
      </c>
      <c r="BF465" s="91"/>
    </row>
    <row r="466" spans="1:58" s="78" customFormat="1" ht="14.25" x14ac:dyDescent="0.2">
      <c r="A466" s="6"/>
      <c r="B466" s="6"/>
      <c r="C466" s="6"/>
      <c r="D466" s="3"/>
      <c r="E466" s="98" t="str">
        <f t="shared" si="83"/>
        <v/>
      </c>
      <c r="F466" s="117"/>
      <c r="G466" s="116" t="str">
        <f>IF(E466="","",IF(Temp!optSeasCoef=0,1,INDEX($C$2:$C$13,IF(MOD(COUNT($E$2:E466),seas_indx)=0,seas_indx,MOD(COUNT($E$2:E466),seas_indx)))))</f>
        <v/>
      </c>
      <c r="H466" s="97" t="str">
        <f>IFERROR(IF(Temp!fhor_indata=1,IF(COUNT($S$2:S466)&lt;=XobsHor,"in-sample",IF(AND(COUNT($S$2:S466)&lt;=XobsHor+XfHor,MOD(S465,XobsHor)&lt;XfHor),"out-sample","")),IF(ISBLANK(F466),"",IF(COUNT($F$2:F466)&lt;=XobsHor-XfHor,"in-sample","out-sample"))),"")</f>
        <v/>
      </c>
      <c r="I466" s="120" t="str">
        <f>IF(AND(ISBLANK(F465),H465="in-sample"),"",IF(AND(Temp!fhor_indata=1,H465="out-sample",H466="out-sample"),I465,IF(AND(ISBLANK(F466),H465="out-sample"),"",IF(AND(Temp!optSeasCoef=0,Temp!sts_add=1),IF(H465="in-sample",IF(Q465=bigT,((pCell/bigT)*F465)+((1-(pCell/bigT))*(I465+J465)),IF(OR(ISBLANK(F466),COUNT($F$2:F465)&lt;=pCell),F465,((pCell/COUNT($F$2:F465))*F465)+((1-(pCell/COUNT($F$2:F465)))*(I465+J465)))),I465),IF(AND(Temp!optSeasCoef=0,Temp!sts_multp=1),IF(H465="in-sample",IF(Q465=bigT,((pCell/bigT)*F465)+((1-(pCell/bigT))*(I465*J465)),IF(OR(ISBLANK(F466),COUNT(F$2:$F465)&lt;=pCell),F465,((pCell/COUNT($F$2:F465))*F465)+((1-(pCell/COUNT($F$2:F465)))*(I465*J465)))),I465),IF(Temp!sts_add=1,IF(H465="in-sample",IF(Q465=bigT,((pCell/bigT)*AX465)+((1-(pCell/bigT))*(I465+J465)),IF(OR(ISBLANK(F466),COUNT($AX$2:AX465)&lt;=pCell),AX465,((pCell/COUNT($AX$2:AX465))*AX465)+((1-(pCell/COUNT($AX$2:AX465)))*(I465+J465)))),I465),IF(H465="in-sample",IF(Q465=bigT,((pCell/bigT)*AX465)+((1-(pCell/bigT))*(I465*J465)),IF(OR(ISBLANK(F466),COUNT($AX$2:AX465)&lt;=pCell),AX465,((pCell/COUNT($AX$2:AX465))*AX465)+((1-(pCell/COUNT($AX$2:AX465)))*(I465*J465)))),I465)))))))</f>
        <v/>
      </c>
      <c r="J466" s="120" t="str">
        <f>IF(AND(ISBLANK(F465),H465="in-sample"),"",IF(AND(Temp!fhor_indata=1,H465="out-sample",H466="out-sample"),J465,IF(AND(ISBLANK(F466),H465="out-sample"),"",IF(AND(Temp!optSeasCoef=0,Temp!sts_add=1),IF(H465="in-sample",IF(Q465=bigT,((qCell/bigT)*(I466-I465))+((1-(qCell/bigT))*J465),IF(OR(ISBLANK(F466),COUNT($F$2:F465)&lt;=qCell),IF(COUNT($F$2:F465)=1,0,F465-F464),((qCell/COUNT($F$2:F465))*(I466-I465))+((1-(qCell/COUNT($F$2:F465)))*J465))),J465),IF(AND(Temp!optSeasCoef=0,Temp!sts_multp=1),IF(H465="in-sample",IF(Q465=bigT,((qCell/bigT)*(I466/I465))+((1-(qCell/bigT))*J465),IF(qCell=0,1,IF(OR(ISBLANK(F466),COUNT($F$2:F465)&lt;=qCell),IF(COUNT($F$2:F465)=1,1,F465/F464),((qCell/COUNT($F$2:F465))*(I466/I465))+((1-(qCell/COUNT($F$2:F465)))*J465)))),J465),IF(Temp!sts_add=1,IF(H465="in-sample",IF(Q465=bigT,((qCell/bigT)*(I466-I465))+((1-(qCell/bigT))*J465),IF(OR(ISBLANK(F466),COUNT($AX$2:AX465)&lt;=qCell),IF(COUNT($AX$2:AX465)=1,0,AX465-AX464),((qCell/COUNT($AX$2:AX465))*(I466-I465))+((1-(qCell/COUNT($AX$2:AX465)))*J465))),J465),IF(H465="in-sample",IF(Q465=bigT,((qCell/bigT)*(I466/I465))+((1-(qCell/bigT))*J465),IF(qCell=0,1,IF(OR(ISBLANK(F466),COUNT($AX$2:AX465)&lt;=qCell),IF(COUNT($AX$2:AX465)=1,1,AX465/AX464),((qCell/COUNT($AX$2:AX465))*(I466/I465))+((1-(qCell/COUNT($AX$2:AX465)))*J465)))),J465)))))))</f>
        <v/>
      </c>
      <c r="K466" s="120" t="str">
        <f>IF(H466="","",IF(AND(Temp!optSeasCoef=0,Temp!sts_add=1),IF(H466="out-sample",I466+(Q466*J466),I466+J466),IF(AND(Temp!optSeasCoef=0,Temp!sts_multp=1),IF(H466="out-sample",I466*(J466^Q466),I466*J466),IF(Temp!sts_add=1,IF(H466="out-sample",(I466+(Q466*J466))*G466,(I466+J466)*G466),IF(H466="out-sample",I466*(J466^Q466)*G466,I466*J466*G466)))))</f>
        <v/>
      </c>
      <c r="L466" s="116" t="str">
        <f t="shared" si="77"/>
        <v/>
      </c>
      <c r="M466" s="116" t="str">
        <f t="shared" si="78"/>
        <v/>
      </c>
      <c r="N466" s="116" t="str">
        <f t="shared" si="79"/>
        <v/>
      </c>
      <c r="O466" s="116" t="str">
        <f t="shared" si="80"/>
        <v/>
      </c>
      <c r="P466" s="116" t="str">
        <f t="shared" si="81"/>
        <v/>
      </c>
      <c r="Q466" s="94" t="str">
        <f>IF(AND(Temp!fhor_indata=1,ISBLANK(F466),H465="in-sample"),1,IF(AND(Temp!fhor_indata=1,H465="out-sample",Q465&lt;XfHor),Q465+1,IF(ISBLANK(F466),"",IF(AND(H466="out-sample",H465="in-sample"),1,IF(AND(H466="out-sample",H465="out-sample"),Q465+1,IF(ISNUMBER(Q465),Q465+1,1))))))</f>
        <v/>
      </c>
      <c r="R466" s="94" t="str">
        <f t="shared" si="82"/>
        <v/>
      </c>
      <c r="S466" s="94" t="str">
        <f>IF(Temp!fhor_indata=1,IF(S465=XobsHor,1,IF(COUNT($S$2:S465)&lt;=XobsHor,S465+1,IF(AND(COUNT($S$2:S465)&lt;=XobsHor+XfHor,IFERROR(MOD(S465,XobsHor)&lt;XfHor,FALSE)),S465+1,""))),IF(ISBLANK(F466),"",IF(S465=maxP,1,IF(S465&lt;maxP,S465+1,IF(COUNT($S$2:S466)&lt;=XobsHor,S465+1,"")))))</f>
        <v/>
      </c>
      <c r="T466" s="3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W466" s="122" t="str">
        <f t="shared" si="84"/>
        <v/>
      </c>
      <c r="AX466" s="123" t="str">
        <f t="shared" si="85"/>
        <v/>
      </c>
      <c r="AY466" s="124" t="str">
        <f t="shared" si="86"/>
        <v/>
      </c>
      <c r="AZ466" s="124" t="str">
        <f t="shared" si="87"/>
        <v/>
      </c>
      <c r="BF466" s="91"/>
    </row>
    <row r="467" spans="1:58" s="78" customFormat="1" ht="14.25" x14ac:dyDescent="0.2">
      <c r="A467" s="6"/>
      <c r="B467" s="6"/>
      <c r="C467" s="6"/>
      <c r="D467" s="3"/>
      <c r="E467" s="98" t="str">
        <f t="shared" si="83"/>
        <v/>
      </c>
      <c r="F467" s="117"/>
      <c r="G467" s="116" t="str">
        <f>IF(E467="","",IF(Temp!optSeasCoef=0,1,INDEX($C$2:$C$13,IF(MOD(COUNT($E$2:E467),seas_indx)=0,seas_indx,MOD(COUNT($E$2:E467),seas_indx)))))</f>
        <v/>
      </c>
      <c r="H467" s="97" t="str">
        <f>IFERROR(IF(Temp!fhor_indata=1,IF(COUNT($S$2:S467)&lt;=XobsHor,"in-sample",IF(AND(COUNT($S$2:S467)&lt;=XobsHor+XfHor,MOD(S466,XobsHor)&lt;XfHor),"out-sample","")),IF(ISBLANK(F467),"",IF(COUNT($F$2:F467)&lt;=XobsHor-XfHor,"in-sample","out-sample"))),"")</f>
        <v/>
      </c>
      <c r="I467" s="120" t="str">
        <f>IF(AND(ISBLANK(F466),H466="in-sample"),"",IF(AND(Temp!fhor_indata=1,H466="out-sample",H467="out-sample"),I466,IF(AND(ISBLANK(F467),H466="out-sample"),"",IF(AND(Temp!optSeasCoef=0,Temp!sts_add=1),IF(H466="in-sample",IF(Q466=bigT,((pCell/bigT)*F466)+((1-(pCell/bigT))*(I466+J466)),IF(OR(ISBLANK(F467),COUNT($F$2:F466)&lt;=pCell),F466,((pCell/COUNT($F$2:F466))*F466)+((1-(pCell/COUNT($F$2:F466)))*(I466+J466)))),I466),IF(AND(Temp!optSeasCoef=0,Temp!sts_multp=1),IF(H466="in-sample",IF(Q466=bigT,((pCell/bigT)*F466)+((1-(pCell/bigT))*(I466*J466)),IF(OR(ISBLANK(F467),COUNT(F$2:$F466)&lt;=pCell),F466,((pCell/COUNT($F$2:F466))*F466)+((1-(pCell/COUNT($F$2:F466)))*(I466*J466)))),I466),IF(Temp!sts_add=1,IF(H466="in-sample",IF(Q466=bigT,((pCell/bigT)*AX466)+((1-(pCell/bigT))*(I466+J466)),IF(OR(ISBLANK(F467),COUNT($AX$2:AX466)&lt;=pCell),AX466,((pCell/COUNT($AX$2:AX466))*AX466)+((1-(pCell/COUNT($AX$2:AX466)))*(I466+J466)))),I466),IF(H466="in-sample",IF(Q466=bigT,((pCell/bigT)*AX466)+((1-(pCell/bigT))*(I466*J466)),IF(OR(ISBLANK(F467),COUNT($AX$2:AX466)&lt;=pCell),AX466,((pCell/COUNT($AX$2:AX466))*AX466)+((1-(pCell/COUNT($AX$2:AX466)))*(I466*J466)))),I466)))))))</f>
        <v/>
      </c>
      <c r="J467" s="120" t="str">
        <f>IF(AND(ISBLANK(F466),H466="in-sample"),"",IF(AND(Temp!fhor_indata=1,H466="out-sample",H467="out-sample"),J466,IF(AND(ISBLANK(F467),H466="out-sample"),"",IF(AND(Temp!optSeasCoef=0,Temp!sts_add=1),IF(H466="in-sample",IF(Q466=bigT,((qCell/bigT)*(I467-I466))+((1-(qCell/bigT))*J466),IF(OR(ISBLANK(F467),COUNT($F$2:F466)&lt;=qCell),IF(COUNT($F$2:F466)=1,0,F466-F465),((qCell/COUNT($F$2:F466))*(I467-I466))+((1-(qCell/COUNT($F$2:F466)))*J466))),J466),IF(AND(Temp!optSeasCoef=0,Temp!sts_multp=1),IF(H466="in-sample",IF(Q466=bigT,((qCell/bigT)*(I467/I466))+((1-(qCell/bigT))*J466),IF(qCell=0,1,IF(OR(ISBLANK(F467),COUNT($F$2:F466)&lt;=qCell),IF(COUNT($F$2:F466)=1,1,F466/F465),((qCell/COUNT($F$2:F466))*(I467/I466))+((1-(qCell/COUNT($F$2:F466)))*J466)))),J466),IF(Temp!sts_add=1,IF(H466="in-sample",IF(Q466=bigT,((qCell/bigT)*(I467-I466))+((1-(qCell/bigT))*J466),IF(OR(ISBLANK(F467),COUNT($AX$2:AX466)&lt;=qCell),IF(COUNT($AX$2:AX466)=1,0,AX466-AX465),((qCell/COUNT($AX$2:AX466))*(I467-I466))+((1-(qCell/COUNT($AX$2:AX466)))*J466))),J466),IF(H466="in-sample",IF(Q466=bigT,((qCell/bigT)*(I467/I466))+((1-(qCell/bigT))*J466),IF(qCell=0,1,IF(OR(ISBLANK(F467),COUNT($AX$2:AX466)&lt;=qCell),IF(COUNT($AX$2:AX466)=1,1,AX466/AX465),((qCell/COUNT($AX$2:AX466))*(I467/I466))+((1-(qCell/COUNT($AX$2:AX466)))*J466)))),J466)))))))</f>
        <v/>
      </c>
      <c r="K467" s="120" t="str">
        <f>IF(H467="","",IF(AND(Temp!optSeasCoef=0,Temp!sts_add=1),IF(H467="out-sample",I467+(Q467*J467),I467+J467),IF(AND(Temp!optSeasCoef=0,Temp!sts_multp=1),IF(H467="out-sample",I467*(J467^Q467),I467*J467),IF(Temp!sts_add=1,IF(H467="out-sample",(I467+(Q467*J467))*G467,(I467+J467)*G467),IF(H467="out-sample",I467*(J467^Q467)*G467,I467*J467*G467)))))</f>
        <v/>
      </c>
      <c r="L467" s="116" t="str">
        <f t="shared" si="77"/>
        <v/>
      </c>
      <c r="M467" s="116" t="str">
        <f t="shared" si="78"/>
        <v/>
      </c>
      <c r="N467" s="116" t="str">
        <f t="shared" si="79"/>
        <v/>
      </c>
      <c r="O467" s="116" t="str">
        <f t="shared" si="80"/>
        <v/>
      </c>
      <c r="P467" s="116" t="str">
        <f t="shared" si="81"/>
        <v/>
      </c>
      <c r="Q467" s="94" t="str">
        <f>IF(AND(Temp!fhor_indata=1,ISBLANK(F467),H466="in-sample"),1,IF(AND(Temp!fhor_indata=1,H466="out-sample",Q466&lt;XfHor),Q466+1,IF(ISBLANK(F467),"",IF(AND(H467="out-sample",H466="in-sample"),1,IF(AND(H467="out-sample",H466="out-sample"),Q466+1,IF(ISNUMBER(Q466),Q466+1,1))))))</f>
        <v/>
      </c>
      <c r="R467" s="94" t="str">
        <f t="shared" si="82"/>
        <v/>
      </c>
      <c r="S467" s="94" t="str">
        <f>IF(Temp!fhor_indata=1,IF(S466=XobsHor,1,IF(COUNT($S$2:S466)&lt;=XobsHor,S466+1,IF(AND(COUNT($S$2:S466)&lt;=XobsHor+XfHor,IFERROR(MOD(S466,XobsHor)&lt;XfHor,FALSE)),S466+1,""))),IF(ISBLANK(F467),"",IF(S466=maxP,1,IF(S466&lt;maxP,S466+1,IF(COUNT($S$2:S467)&lt;=XobsHor,S466+1,"")))))</f>
        <v/>
      </c>
      <c r="T467" s="3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W467" s="122" t="str">
        <f t="shared" si="84"/>
        <v/>
      </c>
      <c r="AX467" s="123" t="str">
        <f t="shared" si="85"/>
        <v/>
      </c>
      <c r="AY467" s="124" t="str">
        <f t="shared" si="86"/>
        <v/>
      </c>
      <c r="AZ467" s="124" t="str">
        <f t="shared" si="87"/>
        <v/>
      </c>
      <c r="BF467" s="91"/>
    </row>
    <row r="468" spans="1:58" s="78" customFormat="1" ht="14.25" x14ac:dyDescent="0.2">
      <c r="A468" s="6"/>
      <c r="B468" s="6"/>
      <c r="C468" s="6"/>
      <c r="D468" s="3"/>
      <c r="E468" s="98" t="str">
        <f t="shared" si="83"/>
        <v/>
      </c>
      <c r="F468" s="117"/>
      <c r="G468" s="116" t="str">
        <f>IF(E468="","",IF(Temp!optSeasCoef=0,1,INDEX($C$2:$C$13,IF(MOD(COUNT($E$2:E468),seas_indx)=0,seas_indx,MOD(COUNT($E$2:E468),seas_indx)))))</f>
        <v/>
      </c>
      <c r="H468" s="97" t="str">
        <f>IFERROR(IF(Temp!fhor_indata=1,IF(COUNT($S$2:S468)&lt;=XobsHor,"in-sample",IF(AND(COUNT($S$2:S468)&lt;=XobsHor+XfHor,MOD(S467,XobsHor)&lt;XfHor),"out-sample","")),IF(ISBLANK(F468),"",IF(COUNT($F$2:F468)&lt;=XobsHor-XfHor,"in-sample","out-sample"))),"")</f>
        <v/>
      </c>
      <c r="I468" s="120" t="str">
        <f>IF(AND(ISBLANK(F467),H467="in-sample"),"",IF(AND(Temp!fhor_indata=1,H467="out-sample",H468="out-sample"),I467,IF(AND(ISBLANK(F468),H467="out-sample"),"",IF(AND(Temp!optSeasCoef=0,Temp!sts_add=1),IF(H467="in-sample",IF(Q467=bigT,((pCell/bigT)*F467)+((1-(pCell/bigT))*(I467+J467)),IF(OR(ISBLANK(F468),COUNT($F$2:F467)&lt;=pCell),F467,((pCell/COUNT($F$2:F467))*F467)+((1-(pCell/COUNT($F$2:F467)))*(I467+J467)))),I467),IF(AND(Temp!optSeasCoef=0,Temp!sts_multp=1),IF(H467="in-sample",IF(Q467=bigT,((pCell/bigT)*F467)+((1-(pCell/bigT))*(I467*J467)),IF(OR(ISBLANK(F468),COUNT(F$2:$F467)&lt;=pCell),F467,((pCell/COUNT($F$2:F467))*F467)+((1-(pCell/COUNT($F$2:F467)))*(I467*J467)))),I467),IF(Temp!sts_add=1,IF(H467="in-sample",IF(Q467=bigT,((pCell/bigT)*AX467)+((1-(pCell/bigT))*(I467+J467)),IF(OR(ISBLANK(F468),COUNT($AX$2:AX467)&lt;=pCell),AX467,((pCell/COUNT($AX$2:AX467))*AX467)+((1-(pCell/COUNT($AX$2:AX467)))*(I467+J467)))),I467),IF(H467="in-sample",IF(Q467=bigT,((pCell/bigT)*AX467)+((1-(pCell/bigT))*(I467*J467)),IF(OR(ISBLANK(F468),COUNT($AX$2:AX467)&lt;=pCell),AX467,((pCell/COUNT($AX$2:AX467))*AX467)+((1-(pCell/COUNT($AX$2:AX467)))*(I467*J467)))),I467)))))))</f>
        <v/>
      </c>
      <c r="J468" s="120" t="str">
        <f>IF(AND(ISBLANK(F467),H467="in-sample"),"",IF(AND(Temp!fhor_indata=1,H467="out-sample",H468="out-sample"),J467,IF(AND(ISBLANK(F468),H467="out-sample"),"",IF(AND(Temp!optSeasCoef=0,Temp!sts_add=1),IF(H467="in-sample",IF(Q467=bigT,((qCell/bigT)*(I468-I467))+((1-(qCell/bigT))*J467),IF(OR(ISBLANK(F468),COUNT($F$2:F467)&lt;=qCell),IF(COUNT($F$2:F467)=1,0,F467-F466),((qCell/COUNT($F$2:F467))*(I468-I467))+((1-(qCell/COUNT($F$2:F467)))*J467))),J467),IF(AND(Temp!optSeasCoef=0,Temp!sts_multp=1),IF(H467="in-sample",IF(Q467=bigT,((qCell/bigT)*(I468/I467))+((1-(qCell/bigT))*J467),IF(qCell=0,1,IF(OR(ISBLANK(F468),COUNT($F$2:F467)&lt;=qCell),IF(COUNT($F$2:F467)=1,1,F467/F466),((qCell/COUNT($F$2:F467))*(I468/I467))+((1-(qCell/COUNT($F$2:F467)))*J467)))),J467),IF(Temp!sts_add=1,IF(H467="in-sample",IF(Q467=bigT,((qCell/bigT)*(I468-I467))+((1-(qCell/bigT))*J467),IF(OR(ISBLANK(F468),COUNT($AX$2:AX467)&lt;=qCell),IF(COUNT($AX$2:AX467)=1,0,AX467-AX466),((qCell/COUNT($AX$2:AX467))*(I468-I467))+((1-(qCell/COUNT($AX$2:AX467)))*J467))),J467),IF(H467="in-sample",IF(Q467=bigT,((qCell/bigT)*(I468/I467))+((1-(qCell/bigT))*J467),IF(qCell=0,1,IF(OR(ISBLANK(F468),COUNT($AX$2:AX467)&lt;=qCell),IF(COUNT($AX$2:AX467)=1,1,AX467/AX466),((qCell/COUNT($AX$2:AX467))*(I468/I467))+((1-(qCell/COUNT($AX$2:AX467)))*J467)))),J467)))))))</f>
        <v/>
      </c>
      <c r="K468" s="120" t="str">
        <f>IF(H468="","",IF(AND(Temp!optSeasCoef=0,Temp!sts_add=1),IF(H468="out-sample",I468+(Q468*J468),I468+J468),IF(AND(Temp!optSeasCoef=0,Temp!sts_multp=1),IF(H468="out-sample",I468*(J468^Q468),I468*J468),IF(Temp!sts_add=1,IF(H468="out-sample",(I468+(Q468*J468))*G468,(I468+J468)*G468),IF(H468="out-sample",I468*(J468^Q468)*G468,I468*J468*G468)))))</f>
        <v/>
      </c>
      <c r="L468" s="116" t="str">
        <f t="shared" si="77"/>
        <v/>
      </c>
      <c r="M468" s="116" t="str">
        <f t="shared" si="78"/>
        <v/>
      </c>
      <c r="N468" s="116" t="str">
        <f t="shared" si="79"/>
        <v/>
      </c>
      <c r="O468" s="116" t="str">
        <f t="shared" si="80"/>
        <v/>
      </c>
      <c r="P468" s="116" t="str">
        <f t="shared" si="81"/>
        <v/>
      </c>
      <c r="Q468" s="94" t="str">
        <f>IF(AND(Temp!fhor_indata=1,ISBLANK(F468),H467="in-sample"),1,IF(AND(Temp!fhor_indata=1,H467="out-sample",Q467&lt;XfHor),Q467+1,IF(ISBLANK(F468),"",IF(AND(H468="out-sample",H467="in-sample"),1,IF(AND(H468="out-sample",H467="out-sample"),Q467+1,IF(ISNUMBER(Q467),Q467+1,1))))))</f>
        <v/>
      </c>
      <c r="R468" s="94" t="str">
        <f t="shared" si="82"/>
        <v/>
      </c>
      <c r="S468" s="94" t="str">
        <f>IF(Temp!fhor_indata=1,IF(S467=XobsHor,1,IF(COUNT($S$2:S467)&lt;=XobsHor,S467+1,IF(AND(COUNT($S$2:S467)&lt;=XobsHor+XfHor,IFERROR(MOD(S467,XobsHor)&lt;XfHor,FALSE)),S467+1,""))),IF(ISBLANK(F468),"",IF(S467=maxP,1,IF(S467&lt;maxP,S467+1,IF(COUNT($S$2:S468)&lt;=XobsHor,S467+1,"")))))</f>
        <v/>
      </c>
      <c r="T468" s="3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W468" s="122" t="str">
        <f t="shared" si="84"/>
        <v/>
      </c>
      <c r="AX468" s="123" t="str">
        <f t="shared" si="85"/>
        <v/>
      </c>
      <c r="AY468" s="124" t="str">
        <f t="shared" si="86"/>
        <v/>
      </c>
      <c r="AZ468" s="124" t="str">
        <f t="shared" si="87"/>
        <v/>
      </c>
      <c r="BF468" s="91"/>
    </row>
    <row r="469" spans="1:58" s="78" customFormat="1" ht="14.25" x14ac:dyDescent="0.2">
      <c r="A469" s="6"/>
      <c r="B469" s="6"/>
      <c r="C469" s="6"/>
      <c r="D469" s="3"/>
      <c r="E469" s="98" t="str">
        <f t="shared" si="83"/>
        <v/>
      </c>
      <c r="F469" s="117"/>
      <c r="G469" s="116" t="str">
        <f>IF(E469="","",IF(Temp!optSeasCoef=0,1,INDEX($C$2:$C$13,IF(MOD(COUNT($E$2:E469),seas_indx)=0,seas_indx,MOD(COUNT($E$2:E469),seas_indx)))))</f>
        <v/>
      </c>
      <c r="H469" s="97" t="str">
        <f>IFERROR(IF(Temp!fhor_indata=1,IF(COUNT($S$2:S469)&lt;=XobsHor,"in-sample",IF(AND(COUNT($S$2:S469)&lt;=XobsHor+XfHor,MOD(S468,XobsHor)&lt;XfHor),"out-sample","")),IF(ISBLANK(F469),"",IF(COUNT($F$2:F469)&lt;=XobsHor-XfHor,"in-sample","out-sample"))),"")</f>
        <v/>
      </c>
      <c r="I469" s="120" t="str">
        <f>IF(AND(ISBLANK(F468),H468="in-sample"),"",IF(AND(Temp!fhor_indata=1,H468="out-sample",H469="out-sample"),I468,IF(AND(ISBLANK(F469),H468="out-sample"),"",IF(AND(Temp!optSeasCoef=0,Temp!sts_add=1),IF(H468="in-sample",IF(Q468=bigT,((pCell/bigT)*F468)+((1-(pCell/bigT))*(I468+J468)),IF(OR(ISBLANK(F469),COUNT($F$2:F468)&lt;=pCell),F468,((pCell/COUNT($F$2:F468))*F468)+((1-(pCell/COUNT($F$2:F468)))*(I468+J468)))),I468),IF(AND(Temp!optSeasCoef=0,Temp!sts_multp=1),IF(H468="in-sample",IF(Q468=bigT,((pCell/bigT)*F468)+((1-(pCell/bigT))*(I468*J468)),IF(OR(ISBLANK(F469),COUNT(F$2:$F468)&lt;=pCell),F468,((pCell/COUNT($F$2:F468))*F468)+((1-(pCell/COUNT($F$2:F468)))*(I468*J468)))),I468),IF(Temp!sts_add=1,IF(H468="in-sample",IF(Q468=bigT,((pCell/bigT)*AX468)+((1-(pCell/bigT))*(I468+J468)),IF(OR(ISBLANK(F469),COUNT($AX$2:AX468)&lt;=pCell),AX468,((pCell/COUNT($AX$2:AX468))*AX468)+((1-(pCell/COUNT($AX$2:AX468)))*(I468+J468)))),I468),IF(H468="in-sample",IF(Q468=bigT,((pCell/bigT)*AX468)+((1-(pCell/bigT))*(I468*J468)),IF(OR(ISBLANK(F469),COUNT($AX$2:AX468)&lt;=pCell),AX468,((pCell/COUNT($AX$2:AX468))*AX468)+((1-(pCell/COUNT($AX$2:AX468)))*(I468*J468)))),I468)))))))</f>
        <v/>
      </c>
      <c r="J469" s="120" t="str">
        <f>IF(AND(ISBLANK(F468),H468="in-sample"),"",IF(AND(Temp!fhor_indata=1,H468="out-sample",H469="out-sample"),J468,IF(AND(ISBLANK(F469),H468="out-sample"),"",IF(AND(Temp!optSeasCoef=0,Temp!sts_add=1),IF(H468="in-sample",IF(Q468=bigT,((qCell/bigT)*(I469-I468))+((1-(qCell/bigT))*J468),IF(OR(ISBLANK(F469),COUNT($F$2:F468)&lt;=qCell),IF(COUNT($F$2:F468)=1,0,F468-F467),((qCell/COUNT($F$2:F468))*(I469-I468))+((1-(qCell/COUNT($F$2:F468)))*J468))),J468),IF(AND(Temp!optSeasCoef=0,Temp!sts_multp=1),IF(H468="in-sample",IF(Q468=bigT,((qCell/bigT)*(I469/I468))+((1-(qCell/bigT))*J468),IF(qCell=0,1,IF(OR(ISBLANK(F469),COUNT($F$2:F468)&lt;=qCell),IF(COUNT($F$2:F468)=1,1,F468/F467),((qCell/COUNT($F$2:F468))*(I469/I468))+((1-(qCell/COUNT($F$2:F468)))*J468)))),J468),IF(Temp!sts_add=1,IF(H468="in-sample",IF(Q468=bigT,((qCell/bigT)*(I469-I468))+((1-(qCell/bigT))*J468),IF(OR(ISBLANK(F469),COUNT($AX$2:AX468)&lt;=qCell),IF(COUNT($AX$2:AX468)=1,0,AX468-AX467),((qCell/COUNT($AX$2:AX468))*(I469-I468))+((1-(qCell/COUNT($AX$2:AX468)))*J468))),J468),IF(H468="in-sample",IF(Q468=bigT,((qCell/bigT)*(I469/I468))+((1-(qCell/bigT))*J468),IF(qCell=0,1,IF(OR(ISBLANK(F469),COUNT($AX$2:AX468)&lt;=qCell),IF(COUNT($AX$2:AX468)=1,1,AX468/AX467),((qCell/COUNT($AX$2:AX468))*(I469/I468))+((1-(qCell/COUNT($AX$2:AX468)))*J468)))),J468)))))))</f>
        <v/>
      </c>
      <c r="K469" s="120" t="str">
        <f>IF(H469="","",IF(AND(Temp!optSeasCoef=0,Temp!sts_add=1),IF(H469="out-sample",I469+(Q469*J469),I469+J469),IF(AND(Temp!optSeasCoef=0,Temp!sts_multp=1),IF(H469="out-sample",I469*(J469^Q469),I469*J469),IF(Temp!sts_add=1,IF(H469="out-sample",(I469+(Q469*J469))*G469,(I469+J469)*G469),IF(H469="out-sample",I469*(J469^Q469)*G469,I469*J469*G469)))))</f>
        <v/>
      </c>
      <c r="L469" s="116" t="str">
        <f t="shared" si="77"/>
        <v/>
      </c>
      <c r="M469" s="116" t="str">
        <f t="shared" si="78"/>
        <v/>
      </c>
      <c r="N469" s="116" t="str">
        <f t="shared" si="79"/>
        <v/>
      </c>
      <c r="O469" s="116" t="str">
        <f t="shared" si="80"/>
        <v/>
      </c>
      <c r="P469" s="116" t="str">
        <f t="shared" si="81"/>
        <v/>
      </c>
      <c r="Q469" s="94" t="str">
        <f>IF(AND(Temp!fhor_indata=1,ISBLANK(F469),H468="in-sample"),1,IF(AND(Temp!fhor_indata=1,H468="out-sample",Q468&lt;XfHor),Q468+1,IF(ISBLANK(F469),"",IF(AND(H469="out-sample",H468="in-sample"),1,IF(AND(H469="out-sample",H468="out-sample"),Q468+1,IF(ISNUMBER(Q468),Q468+1,1))))))</f>
        <v/>
      </c>
      <c r="R469" s="94" t="str">
        <f t="shared" si="82"/>
        <v/>
      </c>
      <c r="S469" s="94" t="str">
        <f>IF(Temp!fhor_indata=1,IF(S468=XobsHor,1,IF(COUNT($S$2:S468)&lt;=XobsHor,S468+1,IF(AND(COUNT($S$2:S468)&lt;=XobsHor+XfHor,IFERROR(MOD(S468,XobsHor)&lt;XfHor,FALSE)),S468+1,""))),IF(ISBLANK(F469),"",IF(S468=maxP,1,IF(S468&lt;maxP,S468+1,IF(COUNT($S$2:S469)&lt;=XobsHor,S468+1,"")))))</f>
        <v/>
      </c>
      <c r="T469" s="3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W469" s="122" t="str">
        <f t="shared" si="84"/>
        <v/>
      </c>
      <c r="AX469" s="123" t="str">
        <f t="shared" si="85"/>
        <v/>
      </c>
      <c r="AY469" s="124" t="str">
        <f t="shared" si="86"/>
        <v/>
      </c>
      <c r="AZ469" s="124" t="str">
        <f t="shared" si="87"/>
        <v/>
      </c>
      <c r="BF469" s="91"/>
    </row>
    <row r="470" spans="1:58" s="78" customFormat="1" ht="14.25" x14ac:dyDescent="0.2">
      <c r="A470" s="6"/>
      <c r="B470" s="6"/>
      <c r="C470" s="6"/>
      <c r="D470" s="3"/>
      <c r="E470" s="98" t="str">
        <f t="shared" si="83"/>
        <v/>
      </c>
      <c r="F470" s="117"/>
      <c r="G470" s="116" t="str">
        <f>IF(E470="","",IF(Temp!optSeasCoef=0,1,INDEX($C$2:$C$13,IF(MOD(COUNT($E$2:E470),seas_indx)=0,seas_indx,MOD(COUNT($E$2:E470),seas_indx)))))</f>
        <v/>
      </c>
      <c r="H470" s="97" t="str">
        <f>IFERROR(IF(Temp!fhor_indata=1,IF(COUNT($S$2:S470)&lt;=XobsHor,"in-sample",IF(AND(COUNT($S$2:S470)&lt;=XobsHor+XfHor,MOD(S469,XobsHor)&lt;XfHor),"out-sample","")),IF(ISBLANK(F470),"",IF(COUNT($F$2:F470)&lt;=XobsHor-XfHor,"in-sample","out-sample"))),"")</f>
        <v/>
      </c>
      <c r="I470" s="120" t="str">
        <f>IF(AND(ISBLANK(F469),H469="in-sample"),"",IF(AND(Temp!fhor_indata=1,H469="out-sample",H470="out-sample"),I469,IF(AND(ISBLANK(F470),H469="out-sample"),"",IF(AND(Temp!optSeasCoef=0,Temp!sts_add=1),IF(H469="in-sample",IF(Q469=bigT,((pCell/bigT)*F469)+((1-(pCell/bigT))*(I469+J469)),IF(OR(ISBLANK(F470),COUNT($F$2:F469)&lt;=pCell),F469,((pCell/COUNT($F$2:F469))*F469)+((1-(pCell/COUNT($F$2:F469)))*(I469+J469)))),I469),IF(AND(Temp!optSeasCoef=0,Temp!sts_multp=1),IF(H469="in-sample",IF(Q469=bigT,((pCell/bigT)*F469)+((1-(pCell/bigT))*(I469*J469)),IF(OR(ISBLANK(F470),COUNT(F$2:$F469)&lt;=pCell),F469,((pCell/COUNT($F$2:F469))*F469)+((1-(pCell/COUNT($F$2:F469)))*(I469*J469)))),I469),IF(Temp!sts_add=1,IF(H469="in-sample",IF(Q469=bigT,((pCell/bigT)*AX469)+((1-(pCell/bigT))*(I469+J469)),IF(OR(ISBLANK(F470),COUNT($AX$2:AX469)&lt;=pCell),AX469,((pCell/COUNT($AX$2:AX469))*AX469)+((1-(pCell/COUNT($AX$2:AX469)))*(I469+J469)))),I469),IF(H469="in-sample",IF(Q469=bigT,((pCell/bigT)*AX469)+((1-(pCell/bigT))*(I469*J469)),IF(OR(ISBLANK(F470),COUNT($AX$2:AX469)&lt;=pCell),AX469,((pCell/COUNT($AX$2:AX469))*AX469)+((1-(pCell/COUNT($AX$2:AX469)))*(I469*J469)))),I469)))))))</f>
        <v/>
      </c>
      <c r="J470" s="120" t="str">
        <f>IF(AND(ISBLANK(F469),H469="in-sample"),"",IF(AND(Temp!fhor_indata=1,H469="out-sample",H470="out-sample"),J469,IF(AND(ISBLANK(F470),H469="out-sample"),"",IF(AND(Temp!optSeasCoef=0,Temp!sts_add=1),IF(H469="in-sample",IF(Q469=bigT,((qCell/bigT)*(I470-I469))+((1-(qCell/bigT))*J469),IF(OR(ISBLANK(F470),COUNT($F$2:F469)&lt;=qCell),IF(COUNT($F$2:F469)=1,0,F469-F468),((qCell/COUNT($F$2:F469))*(I470-I469))+((1-(qCell/COUNT($F$2:F469)))*J469))),J469),IF(AND(Temp!optSeasCoef=0,Temp!sts_multp=1),IF(H469="in-sample",IF(Q469=bigT,((qCell/bigT)*(I470/I469))+((1-(qCell/bigT))*J469),IF(qCell=0,1,IF(OR(ISBLANK(F470),COUNT($F$2:F469)&lt;=qCell),IF(COUNT($F$2:F469)=1,1,F469/F468),((qCell/COUNT($F$2:F469))*(I470/I469))+((1-(qCell/COUNT($F$2:F469)))*J469)))),J469),IF(Temp!sts_add=1,IF(H469="in-sample",IF(Q469=bigT,((qCell/bigT)*(I470-I469))+((1-(qCell/bigT))*J469),IF(OR(ISBLANK(F470),COUNT($AX$2:AX469)&lt;=qCell),IF(COUNT($AX$2:AX469)=1,0,AX469-AX468),((qCell/COUNT($AX$2:AX469))*(I470-I469))+((1-(qCell/COUNT($AX$2:AX469)))*J469))),J469),IF(H469="in-sample",IF(Q469=bigT,((qCell/bigT)*(I470/I469))+((1-(qCell/bigT))*J469),IF(qCell=0,1,IF(OR(ISBLANK(F470),COUNT($AX$2:AX469)&lt;=qCell),IF(COUNT($AX$2:AX469)=1,1,AX469/AX468),((qCell/COUNT($AX$2:AX469))*(I470/I469))+((1-(qCell/COUNT($AX$2:AX469)))*J469)))),J469)))))))</f>
        <v/>
      </c>
      <c r="K470" s="120" t="str">
        <f>IF(H470="","",IF(AND(Temp!optSeasCoef=0,Temp!sts_add=1),IF(H470="out-sample",I470+(Q470*J470),I470+J470),IF(AND(Temp!optSeasCoef=0,Temp!sts_multp=1),IF(H470="out-sample",I470*(J470^Q470),I470*J470),IF(Temp!sts_add=1,IF(H470="out-sample",(I470+(Q470*J470))*G470,(I470+J470)*G470),IF(H470="out-sample",I470*(J470^Q470)*G470,I470*J470*G470)))))</f>
        <v/>
      </c>
      <c r="L470" s="116" t="str">
        <f t="shared" si="77"/>
        <v/>
      </c>
      <c r="M470" s="116" t="str">
        <f t="shared" si="78"/>
        <v/>
      </c>
      <c r="N470" s="116" t="str">
        <f t="shared" si="79"/>
        <v/>
      </c>
      <c r="O470" s="116" t="str">
        <f t="shared" si="80"/>
        <v/>
      </c>
      <c r="P470" s="116" t="str">
        <f t="shared" si="81"/>
        <v/>
      </c>
      <c r="Q470" s="94" t="str">
        <f>IF(AND(Temp!fhor_indata=1,ISBLANK(F470),H469="in-sample"),1,IF(AND(Temp!fhor_indata=1,H469="out-sample",Q469&lt;XfHor),Q469+1,IF(ISBLANK(F470),"",IF(AND(H470="out-sample",H469="in-sample"),1,IF(AND(H470="out-sample",H469="out-sample"),Q469+1,IF(ISNUMBER(Q469),Q469+1,1))))))</f>
        <v/>
      </c>
      <c r="R470" s="94" t="str">
        <f t="shared" si="82"/>
        <v/>
      </c>
      <c r="S470" s="94" t="str">
        <f>IF(Temp!fhor_indata=1,IF(S469=XobsHor,1,IF(COUNT($S$2:S469)&lt;=XobsHor,S469+1,IF(AND(COUNT($S$2:S469)&lt;=XobsHor+XfHor,IFERROR(MOD(S469,XobsHor)&lt;XfHor,FALSE)),S469+1,""))),IF(ISBLANK(F470),"",IF(S469=maxP,1,IF(S469&lt;maxP,S469+1,IF(COUNT($S$2:S470)&lt;=XobsHor,S469+1,"")))))</f>
        <v/>
      </c>
      <c r="T470" s="3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W470" s="122" t="str">
        <f t="shared" si="84"/>
        <v/>
      </c>
      <c r="AX470" s="123" t="str">
        <f t="shared" si="85"/>
        <v/>
      </c>
      <c r="AY470" s="124" t="str">
        <f t="shared" si="86"/>
        <v/>
      </c>
      <c r="AZ470" s="124" t="str">
        <f t="shared" si="87"/>
        <v/>
      </c>
      <c r="BF470" s="91"/>
    </row>
    <row r="471" spans="1:58" s="78" customFormat="1" ht="14.25" x14ac:dyDescent="0.2">
      <c r="A471" s="6"/>
      <c r="B471" s="6"/>
      <c r="C471" s="6"/>
      <c r="D471" s="3"/>
      <c r="E471" s="98" t="str">
        <f t="shared" si="83"/>
        <v/>
      </c>
      <c r="F471" s="117"/>
      <c r="G471" s="116" t="str">
        <f>IF(E471="","",IF(Temp!optSeasCoef=0,1,INDEX($C$2:$C$13,IF(MOD(COUNT($E$2:E471),seas_indx)=0,seas_indx,MOD(COUNT($E$2:E471),seas_indx)))))</f>
        <v/>
      </c>
      <c r="H471" s="97" t="str">
        <f>IFERROR(IF(Temp!fhor_indata=1,IF(COUNT($S$2:S471)&lt;=XobsHor,"in-sample",IF(AND(COUNT($S$2:S471)&lt;=XobsHor+XfHor,MOD(S470,XobsHor)&lt;XfHor),"out-sample","")),IF(ISBLANK(F471),"",IF(COUNT($F$2:F471)&lt;=XobsHor-XfHor,"in-sample","out-sample"))),"")</f>
        <v/>
      </c>
      <c r="I471" s="120" t="str">
        <f>IF(AND(ISBLANK(F470),H470="in-sample"),"",IF(AND(Temp!fhor_indata=1,H470="out-sample",H471="out-sample"),I470,IF(AND(ISBLANK(F471),H470="out-sample"),"",IF(AND(Temp!optSeasCoef=0,Temp!sts_add=1),IF(H470="in-sample",IF(Q470=bigT,((pCell/bigT)*F470)+((1-(pCell/bigT))*(I470+J470)),IF(OR(ISBLANK(F471),COUNT($F$2:F470)&lt;=pCell),F470,((pCell/COUNT($F$2:F470))*F470)+((1-(pCell/COUNT($F$2:F470)))*(I470+J470)))),I470),IF(AND(Temp!optSeasCoef=0,Temp!sts_multp=1),IF(H470="in-sample",IF(Q470=bigT,((pCell/bigT)*F470)+((1-(pCell/bigT))*(I470*J470)),IF(OR(ISBLANK(F471),COUNT(F$2:$F470)&lt;=pCell),F470,((pCell/COUNT($F$2:F470))*F470)+((1-(pCell/COUNT($F$2:F470)))*(I470*J470)))),I470),IF(Temp!sts_add=1,IF(H470="in-sample",IF(Q470=bigT,((pCell/bigT)*AX470)+((1-(pCell/bigT))*(I470+J470)),IF(OR(ISBLANK(F471),COUNT($AX$2:AX470)&lt;=pCell),AX470,((pCell/COUNT($AX$2:AX470))*AX470)+((1-(pCell/COUNT($AX$2:AX470)))*(I470+J470)))),I470),IF(H470="in-sample",IF(Q470=bigT,((pCell/bigT)*AX470)+((1-(pCell/bigT))*(I470*J470)),IF(OR(ISBLANK(F471),COUNT($AX$2:AX470)&lt;=pCell),AX470,((pCell/COUNT($AX$2:AX470))*AX470)+((1-(pCell/COUNT($AX$2:AX470)))*(I470*J470)))),I470)))))))</f>
        <v/>
      </c>
      <c r="J471" s="120" t="str">
        <f>IF(AND(ISBLANK(F470),H470="in-sample"),"",IF(AND(Temp!fhor_indata=1,H470="out-sample",H471="out-sample"),J470,IF(AND(ISBLANK(F471),H470="out-sample"),"",IF(AND(Temp!optSeasCoef=0,Temp!sts_add=1),IF(H470="in-sample",IF(Q470=bigT,((qCell/bigT)*(I471-I470))+((1-(qCell/bigT))*J470),IF(OR(ISBLANK(F471),COUNT($F$2:F470)&lt;=qCell),IF(COUNT($F$2:F470)=1,0,F470-F469),((qCell/COUNT($F$2:F470))*(I471-I470))+((1-(qCell/COUNT($F$2:F470)))*J470))),J470),IF(AND(Temp!optSeasCoef=0,Temp!sts_multp=1),IF(H470="in-sample",IF(Q470=bigT,((qCell/bigT)*(I471/I470))+((1-(qCell/bigT))*J470),IF(qCell=0,1,IF(OR(ISBLANK(F471),COUNT($F$2:F470)&lt;=qCell),IF(COUNT($F$2:F470)=1,1,F470/F469),((qCell/COUNT($F$2:F470))*(I471/I470))+((1-(qCell/COUNT($F$2:F470)))*J470)))),J470),IF(Temp!sts_add=1,IF(H470="in-sample",IF(Q470=bigT,((qCell/bigT)*(I471-I470))+((1-(qCell/bigT))*J470),IF(OR(ISBLANK(F471),COUNT($AX$2:AX470)&lt;=qCell),IF(COUNT($AX$2:AX470)=1,0,AX470-AX469),((qCell/COUNT($AX$2:AX470))*(I471-I470))+((1-(qCell/COUNT($AX$2:AX470)))*J470))),J470),IF(H470="in-sample",IF(Q470=bigT,((qCell/bigT)*(I471/I470))+((1-(qCell/bigT))*J470),IF(qCell=0,1,IF(OR(ISBLANK(F471),COUNT($AX$2:AX470)&lt;=qCell),IF(COUNT($AX$2:AX470)=1,1,AX470/AX469),((qCell/COUNT($AX$2:AX470))*(I471/I470))+((1-(qCell/COUNT($AX$2:AX470)))*J470)))),J470)))))))</f>
        <v/>
      </c>
      <c r="K471" s="120" t="str">
        <f>IF(H471="","",IF(AND(Temp!optSeasCoef=0,Temp!sts_add=1),IF(H471="out-sample",I471+(Q471*J471),I471+J471),IF(AND(Temp!optSeasCoef=0,Temp!sts_multp=1),IF(H471="out-sample",I471*(J471^Q471),I471*J471),IF(Temp!sts_add=1,IF(H471="out-sample",(I471+(Q471*J471))*G471,(I471+J471)*G471),IF(H471="out-sample",I471*(J471^Q471)*G471,I471*J471*G471)))))</f>
        <v/>
      </c>
      <c r="L471" s="116" t="str">
        <f t="shared" si="77"/>
        <v/>
      </c>
      <c r="M471" s="116" t="str">
        <f t="shared" si="78"/>
        <v/>
      </c>
      <c r="N471" s="116" t="str">
        <f t="shared" si="79"/>
        <v/>
      </c>
      <c r="O471" s="116" t="str">
        <f t="shared" si="80"/>
        <v/>
      </c>
      <c r="P471" s="116" t="str">
        <f t="shared" si="81"/>
        <v/>
      </c>
      <c r="Q471" s="94" t="str">
        <f>IF(AND(Temp!fhor_indata=1,ISBLANK(F471),H470="in-sample"),1,IF(AND(Temp!fhor_indata=1,H470="out-sample",Q470&lt;XfHor),Q470+1,IF(ISBLANK(F471),"",IF(AND(H471="out-sample",H470="in-sample"),1,IF(AND(H471="out-sample",H470="out-sample"),Q470+1,IF(ISNUMBER(Q470),Q470+1,1))))))</f>
        <v/>
      </c>
      <c r="R471" s="94" t="str">
        <f t="shared" si="82"/>
        <v/>
      </c>
      <c r="S471" s="94" t="str">
        <f>IF(Temp!fhor_indata=1,IF(S470=XobsHor,1,IF(COUNT($S$2:S470)&lt;=XobsHor,S470+1,IF(AND(COUNT($S$2:S470)&lt;=XobsHor+XfHor,IFERROR(MOD(S470,XobsHor)&lt;XfHor,FALSE)),S470+1,""))),IF(ISBLANK(F471),"",IF(S470=maxP,1,IF(S470&lt;maxP,S470+1,IF(COUNT($S$2:S471)&lt;=XobsHor,S470+1,"")))))</f>
        <v/>
      </c>
      <c r="T471" s="3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W471" s="122" t="str">
        <f t="shared" si="84"/>
        <v/>
      </c>
      <c r="AX471" s="123" t="str">
        <f t="shared" si="85"/>
        <v/>
      </c>
      <c r="AY471" s="124" t="str">
        <f t="shared" si="86"/>
        <v/>
      </c>
      <c r="AZ471" s="124" t="str">
        <f t="shared" si="87"/>
        <v/>
      </c>
      <c r="BF471" s="91"/>
    </row>
    <row r="472" spans="1:58" s="78" customFormat="1" ht="14.25" x14ac:dyDescent="0.2">
      <c r="A472" s="6"/>
      <c r="B472" s="6"/>
      <c r="C472" s="6"/>
      <c r="D472" s="3"/>
      <c r="E472" s="98" t="str">
        <f t="shared" si="83"/>
        <v/>
      </c>
      <c r="F472" s="117"/>
      <c r="G472" s="116" t="str">
        <f>IF(E472="","",IF(Temp!optSeasCoef=0,1,INDEX($C$2:$C$13,IF(MOD(COUNT($E$2:E472),seas_indx)=0,seas_indx,MOD(COUNT($E$2:E472),seas_indx)))))</f>
        <v/>
      </c>
      <c r="H472" s="97" t="str">
        <f>IFERROR(IF(Temp!fhor_indata=1,IF(COUNT($S$2:S472)&lt;=XobsHor,"in-sample",IF(AND(COUNT($S$2:S472)&lt;=XobsHor+XfHor,MOD(S471,XobsHor)&lt;XfHor),"out-sample","")),IF(ISBLANK(F472),"",IF(COUNT($F$2:F472)&lt;=XobsHor-XfHor,"in-sample","out-sample"))),"")</f>
        <v/>
      </c>
      <c r="I472" s="120" t="str">
        <f>IF(AND(ISBLANK(F471),H471="in-sample"),"",IF(AND(Temp!fhor_indata=1,H471="out-sample",H472="out-sample"),I471,IF(AND(ISBLANK(F472),H471="out-sample"),"",IF(AND(Temp!optSeasCoef=0,Temp!sts_add=1),IF(H471="in-sample",IF(Q471=bigT,((pCell/bigT)*F471)+((1-(pCell/bigT))*(I471+J471)),IF(OR(ISBLANK(F472),COUNT($F$2:F471)&lt;=pCell),F471,((pCell/COUNT($F$2:F471))*F471)+((1-(pCell/COUNT($F$2:F471)))*(I471+J471)))),I471),IF(AND(Temp!optSeasCoef=0,Temp!sts_multp=1),IF(H471="in-sample",IF(Q471=bigT,((pCell/bigT)*F471)+((1-(pCell/bigT))*(I471*J471)),IF(OR(ISBLANK(F472),COUNT(F$2:$F471)&lt;=pCell),F471,((pCell/COUNT($F$2:F471))*F471)+((1-(pCell/COUNT($F$2:F471)))*(I471*J471)))),I471),IF(Temp!sts_add=1,IF(H471="in-sample",IF(Q471=bigT,((pCell/bigT)*AX471)+((1-(pCell/bigT))*(I471+J471)),IF(OR(ISBLANK(F472),COUNT($AX$2:AX471)&lt;=pCell),AX471,((pCell/COUNT($AX$2:AX471))*AX471)+((1-(pCell/COUNT($AX$2:AX471)))*(I471+J471)))),I471),IF(H471="in-sample",IF(Q471=bigT,((pCell/bigT)*AX471)+((1-(pCell/bigT))*(I471*J471)),IF(OR(ISBLANK(F472),COUNT($AX$2:AX471)&lt;=pCell),AX471,((pCell/COUNT($AX$2:AX471))*AX471)+((1-(pCell/COUNT($AX$2:AX471)))*(I471*J471)))),I471)))))))</f>
        <v/>
      </c>
      <c r="J472" s="120" t="str">
        <f>IF(AND(ISBLANK(F471),H471="in-sample"),"",IF(AND(Temp!fhor_indata=1,H471="out-sample",H472="out-sample"),J471,IF(AND(ISBLANK(F472),H471="out-sample"),"",IF(AND(Temp!optSeasCoef=0,Temp!sts_add=1),IF(H471="in-sample",IF(Q471=bigT,((qCell/bigT)*(I472-I471))+((1-(qCell/bigT))*J471),IF(OR(ISBLANK(F472),COUNT($F$2:F471)&lt;=qCell),IF(COUNT($F$2:F471)=1,0,F471-F470),((qCell/COUNT($F$2:F471))*(I472-I471))+((1-(qCell/COUNT($F$2:F471)))*J471))),J471),IF(AND(Temp!optSeasCoef=0,Temp!sts_multp=1),IF(H471="in-sample",IF(Q471=bigT,((qCell/bigT)*(I472/I471))+((1-(qCell/bigT))*J471),IF(qCell=0,1,IF(OR(ISBLANK(F472),COUNT($F$2:F471)&lt;=qCell),IF(COUNT($F$2:F471)=1,1,F471/F470),((qCell/COUNT($F$2:F471))*(I472/I471))+((1-(qCell/COUNT($F$2:F471)))*J471)))),J471),IF(Temp!sts_add=1,IF(H471="in-sample",IF(Q471=bigT,((qCell/bigT)*(I472-I471))+((1-(qCell/bigT))*J471),IF(OR(ISBLANK(F472),COUNT($AX$2:AX471)&lt;=qCell),IF(COUNT($AX$2:AX471)=1,0,AX471-AX470),((qCell/COUNT($AX$2:AX471))*(I472-I471))+((1-(qCell/COUNT($AX$2:AX471)))*J471))),J471),IF(H471="in-sample",IF(Q471=bigT,((qCell/bigT)*(I472/I471))+((1-(qCell/bigT))*J471),IF(qCell=0,1,IF(OR(ISBLANK(F472),COUNT($AX$2:AX471)&lt;=qCell),IF(COUNT($AX$2:AX471)=1,1,AX471/AX470),((qCell/COUNT($AX$2:AX471))*(I472/I471))+((1-(qCell/COUNT($AX$2:AX471)))*J471)))),J471)))))))</f>
        <v/>
      </c>
      <c r="K472" s="120" t="str">
        <f>IF(H472="","",IF(AND(Temp!optSeasCoef=0,Temp!sts_add=1),IF(H472="out-sample",I472+(Q472*J472),I472+J472),IF(AND(Temp!optSeasCoef=0,Temp!sts_multp=1),IF(H472="out-sample",I472*(J472^Q472),I472*J472),IF(Temp!sts_add=1,IF(H472="out-sample",(I472+(Q472*J472))*G472,(I472+J472)*G472),IF(H472="out-sample",I472*(J472^Q472)*G472,I472*J472*G472)))))</f>
        <v/>
      </c>
      <c r="L472" s="116" t="str">
        <f t="shared" si="77"/>
        <v/>
      </c>
      <c r="M472" s="116" t="str">
        <f t="shared" si="78"/>
        <v/>
      </c>
      <c r="N472" s="116" t="str">
        <f t="shared" si="79"/>
        <v/>
      </c>
      <c r="O472" s="116" t="str">
        <f t="shared" si="80"/>
        <v/>
      </c>
      <c r="P472" s="116" t="str">
        <f t="shared" si="81"/>
        <v/>
      </c>
      <c r="Q472" s="94" t="str">
        <f>IF(AND(Temp!fhor_indata=1,ISBLANK(F472),H471="in-sample"),1,IF(AND(Temp!fhor_indata=1,H471="out-sample",Q471&lt;XfHor),Q471+1,IF(ISBLANK(F472),"",IF(AND(H472="out-sample",H471="in-sample"),1,IF(AND(H472="out-sample",H471="out-sample"),Q471+1,IF(ISNUMBER(Q471),Q471+1,1))))))</f>
        <v/>
      </c>
      <c r="R472" s="94" t="str">
        <f t="shared" si="82"/>
        <v/>
      </c>
      <c r="S472" s="94" t="str">
        <f>IF(Temp!fhor_indata=1,IF(S471=XobsHor,1,IF(COUNT($S$2:S471)&lt;=XobsHor,S471+1,IF(AND(COUNT($S$2:S471)&lt;=XobsHor+XfHor,IFERROR(MOD(S471,XobsHor)&lt;XfHor,FALSE)),S471+1,""))),IF(ISBLANK(F472),"",IF(S471=maxP,1,IF(S471&lt;maxP,S471+1,IF(COUNT($S$2:S472)&lt;=XobsHor,S471+1,"")))))</f>
        <v/>
      </c>
      <c r="T472" s="3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W472" s="122" t="str">
        <f t="shared" si="84"/>
        <v/>
      </c>
      <c r="AX472" s="123" t="str">
        <f t="shared" si="85"/>
        <v/>
      </c>
      <c r="AY472" s="124" t="str">
        <f t="shared" si="86"/>
        <v/>
      </c>
      <c r="AZ472" s="124" t="str">
        <f t="shared" si="87"/>
        <v/>
      </c>
      <c r="BF472" s="91"/>
    </row>
    <row r="473" spans="1:58" s="78" customFormat="1" ht="14.25" x14ac:dyDescent="0.2">
      <c r="A473" s="6"/>
      <c r="B473" s="6"/>
      <c r="C473" s="6"/>
      <c r="D473" s="3"/>
      <c r="E473" s="98" t="str">
        <f t="shared" si="83"/>
        <v/>
      </c>
      <c r="F473" s="117"/>
      <c r="G473" s="116" t="str">
        <f>IF(E473="","",IF(Temp!optSeasCoef=0,1,INDEX($C$2:$C$13,IF(MOD(COUNT($E$2:E473),seas_indx)=0,seas_indx,MOD(COUNT($E$2:E473),seas_indx)))))</f>
        <v/>
      </c>
      <c r="H473" s="97" t="str">
        <f>IFERROR(IF(Temp!fhor_indata=1,IF(COUNT($S$2:S473)&lt;=XobsHor,"in-sample",IF(AND(COUNT($S$2:S473)&lt;=XobsHor+XfHor,MOD(S472,XobsHor)&lt;XfHor),"out-sample","")),IF(ISBLANK(F473),"",IF(COUNT($F$2:F473)&lt;=XobsHor-XfHor,"in-sample","out-sample"))),"")</f>
        <v/>
      </c>
      <c r="I473" s="120" t="str">
        <f>IF(AND(ISBLANK(F472),H472="in-sample"),"",IF(AND(Temp!fhor_indata=1,H472="out-sample",H473="out-sample"),I472,IF(AND(ISBLANK(F473),H472="out-sample"),"",IF(AND(Temp!optSeasCoef=0,Temp!sts_add=1),IF(H472="in-sample",IF(Q472=bigT,((pCell/bigT)*F472)+((1-(pCell/bigT))*(I472+J472)),IF(OR(ISBLANK(F473),COUNT($F$2:F472)&lt;=pCell),F472,((pCell/COUNT($F$2:F472))*F472)+((1-(pCell/COUNT($F$2:F472)))*(I472+J472)))),I472),IF(AND(Temp!optSeasCoef=0,Temp!sts_multp=1),IF(H472="in-sample",IF(Q472=bigT,((pCell/bigT)*F472)+((1-(pCell/bigT))*(I472*J472)),IF(OR(ISBLANK(F473),COUNT(F$2:$F472)&lt;=pCell),F472,((pCell/COUNT($F$2:F472))*F472)+((1-(pCell/COUNT($F$2:F472)))*(I472*J472)))),I472),IF(Temp!sts_add=1,IF(H472="in-sample",IF(Q472=bigT,((pCell/bigT)*AX472)+((1-(pCell/bigT))*(I472+J472)),IF(OR(ISBLANK(F473),COUNT($AX$2:AX472)&lt;=pCell),AX472,((pCell/COUNT($AX$2:AX472))*AX472)+((1-(pCell/COUNT($AX$2:AX472)))*(I472+J472)))),I472),IF(H472="in-sample",IF(Q472=bigT,((pCell/bigT)*AX472)+((1-(pCell/bigT))*(I472*J472)),IF(OR(ISBLANK(F473),COUNT($AX$2:AX472)&lt;=pCell),AX472,((pCell/COUNT($AX$2:AX472))*AX472)+((1-(pCell/COUNT($AX$2:AX472)))*(I472*J472)))),I472)))))))</f>
        <v/>
      </c>
      <c r="J473" s="120" t="str">
        <f>IF(AND(ISBLANK(F472),H472="in-sample"),"",IF(AND(Temp!fhor_indata=1,H472="out-sample",H473="out-sample"),J472,IF(AND(ISBLANK(F473),H472="out-sample"),"",IF(AND(Temp!optSeasCoef=0,Temp!sts_add=1),IF(H472="in-sample",IF(Q472=bigT,((qCell/bigT)*(I473-I472))+((1-(qCell/bigT))*J472),IF(OR(ISBLANK(F473),COUNT($F$2:F472)&lt;=qCell),IF(COUNT($F$2:F472)=1,0,F472-F471),((qCell/COUNT($F$2:F472))*(I473-I472))+((1-(qCell/COUNT($F$2:F472)))*J472))),J472),IF(AND(Temp!optSeasCoef=0,Temp!sts_multp=1),IF(H472="in-sample",IF(Q472=bigT,((qCell/bigT)*(I473/I472))+((1-(qCell/bigT))*J472),IF(qCell=0,1,IF(OR(ISBLANK(F473),COUNT($F$2:F472)&lt;=qCell),IF(COUNT($F$2:F472)=1,1,F472/F471),((qCell/COUNT($F$2:F472))*(I473/I472))+((1-(qCell/COUNT($F$2:F472)))*J472)))),J472),IF(Temp!sts_add=1,IF(H472="in-sample",IF(Q472=bigT,((qCell/bigT)*(I473-I472))+((1-(qCell/bigT))*J472),IF(OR(ISBLANK(F473),COUNT($AX$2:AX472)&lt;=qCell),IF(COUNT($AX$2:AX472)=1,0,AX472-AX471),((qCell/COUNT($AX$2:AX472))*(I473-I472))+((1-(qCell/COUNT($AX$2:AX472)))*J472))),J472),IF(H472="in-sample",IF(Q472=bigT,((qCell/bigT)*(I473/I472))+((1-(qCell/bigT))*J472),IF(qCell=0,1,IF(OR(ISBLANK(F473),COUNT($AX$2:AX472)&lt;=qCell),IF(COUNT($AX$2:AX472)=1,1,AX472/AX471),((qCell/COUNT($AX$2:AX472))*(I473/I472))+((1-(qCell/COUNT($AX$2:AX472)))*J472)))),J472)))))))</f>
        <v/>
      </c>
      <c r="K473" s="120" t="str">
        <f>IF(H473="","",IF(AND(Temp!optSeasCoef=0,Temp!sts_add=1),IF(H473="out-sample",I473+(Q473*J473),I473+J473),IF(AND(Temp!optSeasCoef=0,Temp!sts_multp=1),IF(H473="out-sample",I473*(J473^Q473),I473*J473),IF(Temp!sts_add=1,IF(H473="out-sample",(I473+(Q473*J473))*G473,(I473+J473)*G473),IF(H473="out-sample",I473*(J473^Q473)*G473,I473*J473*G473)))))</f>
        <v/>
      </c>
      <c r="L473" s="116" t="str">
        <f t="shared" si="77"/>
        <v/>
      </c>
      <c r="M473" s="116" t="str">
        <f t="shared" si="78"/>
        <v/>
      </c>
      <c r="N473" s="116" t="str">
        <f t="shared" si="79"/>
        <v/>
      </c>
      <c r="O473" s="116" t="str">
        <f t="shared" si="80"/>
        <v/>
      </c>
      <c r="P473" s="116" t="str">
        <f t="shared" si="81"/>
        <v/>
      </c>
      <c r="Q473" s="94" t="str">
        <f>IF(AND(Temp!fhor_indata=1,ISBLANK(F473),H472="in-sample"),1,IF(AND(Temp!fhor_indata=1,H472="out-sample",Q472&lt;XfHor),Q472+1,IF(ISBLANK(F473),"",IF(AND(H473="out-sample",H472="in-sample"),1,IF(AND(H473="out-sample",H472="out-sample"),Q472+1,IF(ISNUMBER(Q472),Q472+1,1))))))</f>
        <v/>
      </c>
      <c r="R473" s="94" t="str">
        <f t="shared" si="82"/>
        <v/>
      </c>
      <c r="S473" s="94" t="str">
        <f>IF(Temp!fhor_indata=1,IF(S472=XobsHor,1,IF(COUNT($S$2:S472)&lt;=XobsHor,S472+1,IF(AND(COUNT($S$2:S472)&lt;=XobsHor+XfHor,IFERROR(MOD(S472,XobsHor)&lt;XfHor,FALSE)),S472+1,""))),IF(ISBLANK(F473),"",IF(S472=maxP,1,IF(S472&lt;maxP,S472+1,IF(COUNT($S$2:S473)&lt;=XobsHor,S472+1,"")))))</f>
        <v/>
      </c>
      <c r="T473" s="3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W473" s="122" t="str">
        <f t="shared" si="84"/>
        <v/>
      </c>
      <c r="AX473" s="123" t="str">
        <f t="shared" si="85"/>
        <v/>
      </c>
      <c r="AY473" s="124" t="str">
        <f t="shared" si="86"/>
        <v/>
      </c>
      <c r="AZ473" s="124" t="str">
        <f t="shared" si="87"/>
        <v/>
      </c>
      <c r="BF473" s="91"/>
    </row>
    <row r="474" spans="1:58" s="78" customFormat="1" ht="14.25" x14ac:dyDescent="0.2">
      <c r="A474" s="6"/>
      <c r="B474" s="6"/>
      <c r="C474" s="6"/>
      <c r="D474" s="3"/>
      <c r="E474" s="98" t="str">
        <f t="shared" si="83"/>
        <v/>
      </c>
      <c r="F474" s="117"/>
      <c r="G474" s="116" t="str">
        <f>IF(E474="","",IF(Temp!optSeasCoef=0,1,INDEX($C$2:$C$13,IF(MOD(COUNT($E$2:E474),seas_indx)=0,seas_indx,MOD(COUNT($E$2:E474),seas_indx)))))</f>
        <v/>
      </c>
      <c r="H474" s="97" t="str">
        <f>IFERROR(IF(Temp!fhor_indata=1,IF(COUNT($S$2:S474)&lt;=XobsHor,"in-sample",IF(AND(COUNT($S$2:S474)&lt;=XobsHor+XfHor,MOD(S473,XobsHor)&lt;XfHor),"out-sample","")),IF(ISBLANK(F474),"",IF(COUNT($F$2:F474)&lt;=XobsHor-XfHor,"in-sample","out-sample"))),"")</f>
        <v/>
      </c>
      <c r="I474" s="120" t="str">
        <f>IF(AND(ISBLANK(F473),H473="in-sample"),"",IF(AND(Temp!fhor_indata=1,H473="out-sample",H474="out-sample"),I473,IF(AND(ISBLANK(F474),H473="out-sample"),"",IF(AND(Temp!optSeasCoef=0,Temp!sts_add=1),IF(H473="in-sample",IF(Q473=bigT,((pCell/bigT)*F473)+((1-(pCell/bigT))*(I473+J473)),IF(OR(ISBLANK(F474),COUNT($F$2:F473)&lt;=pCell),F473,((pCell/COUNT($F$2:F473))*F473)+((1-(pCell/COUNT($F$2:F473)))*(I473+J473)))),I473),IF(AND(Temp!optSeasCoef=0,Temp!sts_multp=1),IF(H473="in-sample",IF(Q473=bigT,((pCell/bigT)*F473)+((1-(pCell/bigT))*(I473*J473)),IF(OR(ISBLANK(F474),COUNT(F$2:$F473)&lt;=pCell),F473,((pCell/COUNT($F$2:F473))*F473)+((1-(pCell/COUNT($F$2:F473)))*(I473*J473)))),I473),IF(Temp!sts_add=1,IF(H473="in-sample",IF(Q473=bigT,((pCell/bigT)*AX473)+((1-(pCell/bigT))*(I473+J473)),IF(OR(ISBLANK(F474),COUNT($AX$2:AX473)&lt;=pCell),AX473,((pCell/COUNT($AX$2:AX473))*AX473)+((1-(pCell/COUNT($AX$2:AX473)))*(I473+J473)))),I473),IF(H473="in-sample",IF(Q473=bigT,((pCell/bigT)*AX473)+((1-(pCell/bigT))*(I473*J473)),IF(OR(ISBLANK(F474),COUNT($AX$2:AX473)&lt;=pCell),AX473,((pCell/COUNT($AX$2:AX473))*AX473)+((1-(pCell/COUNT($AX$2:AX473)))*(I473*J473)))),I473)))))))</f>
        <v/>
      </c>
      <c r="J474" s="120" t="str">
        <f>IF(AND(ISBLANK(F473),H473="in-sample"),"",IF(AND(Temp!fhor_indata=1,H473="out-sample",H474="out-sample"),J473,IF(AND(ISBLANK(F474),H473="out-sample"),"",IF(AND(Temp!optSeasCoef=0,Temp!sts_add=1),IF(H473="in-sample",IF(Q473=bigT,((qCell/bigT)*(I474-I473))+((1-(qCell/bigT))*J473),IF(OR(ISBLANK(F474),COUNT($F$2:F473)&lt;=qCell),IF(COUNT($F$2:F473)=1,0,F473-F472),((qCell/COUNT($F$2:F473))*(I474-I473))+((1-(qCell/COUNT($F$2:F473)))*J473))),J473),IF(AND(Temp!optSeasCoef=0,Temp!sts_multp=1),IF(H473="in-sample",IF(Q473=bigT,((qCell/bigT)*(I474/I473))+((1-(qCell/bigT))*J473),IF(qCell=0,1,IF(OR(ISBLANK(F474),COUNT($F$2:F473)&lt;=qCell),IF(COUNT($F$2:F473)=1,1,F473/F472),((qCell/COUNT($F$2:F473))*(I474/I473))+((1-(qCell/COUNT($F$2:F473)))*J473)))),J473),IF(Temp!sts_add=1,IF(H473="in-sample",IF(Q473=bigT,((qCell/bigT)*(I474-I473))+((1-(qCell/bigT))*J473),IF(OR(ISBLANK(F474),COUNT($AX$2:AX473)&lt;=qCell),IF(COUNT($AX$2:AX473)=1,0,AX473-AX472),((qCell/COUNT($AX$2:AX473))*(I474-I473))+((1-(qCell/COUNT($AX$2:AX473)))*J473))),J473),IF(H473="in-sample",IF(Q473=bigT,((qCell/bigT)*(I474/I473))+((1-(qCell/bigT))*J473),IF(qCell=0,1,IF(OR(ISBLANK(F474),COUNT($AX$2:AX473)&lt;=qCell),IF(COUNT($AX$2:AX473)=1,1,AX473/AX472),((qCell/COUNT($AX$2:AX473))*(I474/I473))+((1-(qCell/COUNT($AX$2:AX473)))*J473)))),J473)))))))</f>
        <v/>
      </c>
      <c r="K474" s="120" t="str">
        <f>IF(H474="","",IF(AND(Temp!optSeasCoef=0,Temp!sts_add=1),IF(H474="out-sample",I474+(Q474*J474),I474+J474),IF(AND(Temp!optSeasCoef=0,Temp!sts_multp=1),IF(H474="out-sample",I474*(J474^Q474),I474*J474),IF(Temp!sts_add=1,IF(H474="out-sample",(I474+(Q474*J474))*G474,(I474+J474)*G474),IF(H474="out-sample",I474*(J474^Q474)*G474,I474*J474*G474)))))</f>
        <v/>
      </c>
      <c r="L474" s="116" t="str">
        <f t="shared" si="77"/>
        <v/>
      </c>
      <c r="M474" s="116" t="str">
        <f t="shared" si="78"/>
        <v/>
      </c>
      <c r="N474" s="116" t="str">
        <f t="shared" si="79"/>
        <v/>
      </c>
      <c r="O474" s="116" t="str">
        <f t="shared" si="80"/>
        <v/>
      </c>
      <c r="P474" s="116" t="str">
        <f t="shared" si="81"/>
        <v/>
      </c>
      <c r="Q474" s="94" t="str">
        <f>IF(AND(Temp!fhor_indata=1,ISBLANK(F474),H473="in-sample"),1,IF(AND(Temp!fhor_indata=1,H473="out-sample",Q473&lt;XfHor),Q473+1,IF(ISBLANK(F474),"",IF(AND(H474="out-sample",H473="in-sample"),1,IF(AND(H474="out-sample",H473="out-sample"),Q473+1,IF(ISNUMBER(Q473),Q473+1,1))))))</f>
        <v/>
      </c>
      <c r="R474" s="94" t="str">
        <f t="shared" si="82"/>
        <v/>
      </c>
      <c r="S474" s="94" t="str">
        <f>IF(Temp!fhor_indata=1,IF(S473=XobsHor,1,IF(COUNT($S$2:S473)&lt;=XobsHor,S473+1,IF(AND(COUNT($S$2:S473)&lt;=XobsHor+XfHor,IFERROR(MOD(S473,XobsHor)&lt;XfHor,FALSE)),S473+1,""))),IF(ISBLANK(F474),"",IF(S473=maxP,1,IF(S473&lt;maxP,S473+1,IF(COUNT($S$2:S474)&lt;=XobsHor,S473+1,"")))))</f>
        <v/>
      </c>
      <c r="T474" s="3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W474" s="122" t="str">
        <f t="shared" si="84"/>
        <v/>
      </c>
      <c r="AX474" s="123" t="str">
        <f t="shared" si="85"/>
        <v/>
      </c>
      <c r="AY474" s="124" t="str">
        <f t="shared" si="86"/>
        <v/>
      </c>
      <c r="AZ474" s="124" t="str">
        <f t="shared" si="87"/>
        <v/>
      </c>
      <c r="BF474" s="91"/>
    </row>
    <row r="475" spans="1:58" s="78" customFormat="1" ht="14.25" x14ac:dyDescent="0.2">
      <c r="A475" s="6"/>
      <c r="B475" s="6"/>
      <c r="C475" s="6"/>
      <c r="D475" s="3"/>
      <c r="E475" s="98" t="str">
        <f t="shared" si="83"/>
        <v/>
      </c>
      <c r="F475" s="117"/>
      <c r="G475" s="116" t="str">
        <f>IF(E475="","",IF(Temp!optSeasCoef=0,1,INDEX($C$2:$C$13,IF(MOD(COUNT($E$2:E475),seas_indx)=0,seas_indx,MOD(COUNT($E$2:E475),seas_indx)))))</f>
        <v/>
      </c>
      <c r="H475" s="97" t="str">
        <f>IFERROR(IF(Temp!fhor_indata=1,IF(COUNT($S$2:S475)&lt;=XobsHor,"in-sample",IF(AND(COUNT($S$2:S475)&lt;=XobsHor+XfHor,MOD(S474,XobsHor)&lt;XfHor),"out-sample","")),IF(ISBLANK(F475),"",IF(COUNT($F$2:F475)&lt;=XobsHor-XfHor,"in-sample","out-sample"))),"")</f>
        <v/>
      </c>
      <c r="I475" s="120" t="str">
        <f>IF(AND(ISBLANK(F474),H474="in-sample"),"",IF(AND(Temp!fhor_indata=1,H474="out-sample",H475="out-sample"),I474,IF(AND(ISBLANK(F475),H474="out-sample"),"",IF(AND(Temp!optSeasCoef=0,Temp!sts_add=1),IF(H474="in-sample",IF(Q474=bigT,((pCell/bigT)*F474)+((1-(pCell/bigT))*(I474+J474)),IF(OR(ISBLANK(F475),COUNT($F$2:F474)&lt;=pCell),F474,((pCell/COUNT($F$2:F474))*F474)+((1-(pCell/COUNT($F$2:F474)))*(I474+J474)))),I474),IF(AND(Temp!optSeasCoef=0,Temp!sts_multp=1),IF(H474="in-sample",IF(Q474=bigT,((pCell/bigT)*F474)+((1-(pCell/bigT))*(I474*J474)),IF(OR(ISBLANK(F475),COUNT(F$2:$F474)&lt;=pCell),F474,((pCell/COUNT($F$2:F474))*F474)+((1-(pCell/COUNT($F$2:F474)))*(I474*J474)))),I474),IF(Temp!sts_add=1,IF(H474="in-sample",IF(Q474=bigT,((pCell/bigT)*AX474)+((1-(pCell/bigT))*(I474+J474)),IF(OR(ISBLANK(F475),COUNT($AX$2:AX474)&lt;=pCell),AX474,((pCell/COUNT($AX$2:AX474))*AX474)+((1-(pCell/COUNT($AX$2:AX474)))*(I474+J474)))),I474),IF(H474="in-sample",IF(Q474=bigT,((pCell/bigT)*AX474)+((1-(pCell/bigT))*(I474*J474)),IF(OR(ISBLANK(F475),COUNT($AX$2:AX474)&lt;=pCell),AX474,((pCell/COUNT($AX$2:AX474))*AX474)+((1-(pCell/COUNT($AX$2:AX474)))*(I474*J474)))),I474)))))))</f>
        <v/>
      </c>
      <c r="J475" s="120" t="str">
        <f>IF(AND(ISBLANK(F474),H474="in-sample"),"",IF(AND(Temp!fhor_indata=1,H474="out-sample",H475="out-sample"),J474,IF(AND(ISBLANK(F475),H474="out-sample"),"",IF(AND(Temp!optSeasCoef=0,Temp!sts_add=1),IF(H474="in-sample",IF(Q474=bigT,((qCell/bigT)*(I475-I474))+((1-(qCell/bigT))*J474),IF(OR(ISBLANK(F475),COUNT($F$2:F474)&lt;=qCell),IF(COUNT($F$2:F474)=1,0,F474-F473),((qCell/COUNT($F$2:F474))*(I475-I474))+((1-(qCell/COUNT($F$2:F474)))*J474))),J474),IF(AND(Temp!optSeasCoef=0,Temp!sts_multp=1),IF(H474="in-sample",IF(Q474=bigT,((qCell/bigT)*(I475/I474))+((1-(qCell/bigT))*J474),IF(qCell=0,1,IF(OR(ISBLANK(F475),COUNT($F$2:F474)&lt;=qCell),IF(COUNT($F$2:F474)=1,1,F474/F473),((qCell/COUNT($F$2:F474))*(I475/I474))+((1-(qCell/COUNT($F$2:F474)))*J474)))),J474),IF(Temp!sts_add=1,IF(H474="in-sample",IF(Q474=bigT,((qCell/bigT)*(I475-I474))+((1-(qCell/bigT))*J474),IF(OR(ISBLANK(F475),COUNT($AX$2:AX474)&lt;=qCell),IF(COUNT($AX$2:AX474)=1,0,AX474-AX473),((qCell/COUNT($AX$2:AX474))*(I475-I474))+((1-(qCell/COUNT($AX$2:AX474)))*J474))),J474),IF(H474="in-sample",IF(Q474=bigT,((qCell/bigT)*(I475/I474))+((1-(qCell/bigT))*J474),IF(qCell=0,1,IF(OR(ISBLANK(F475),COUNT($AX$2:AX474)&lt;=qCell),IF(COUNT($AX$2:AX474)=1,1,AX474/AX473),((qCell/COUNT($AX$2:AX474))*(I475/I474))+((1-(qCell/COUNT($AX$2:AX474)))*J474)))),J474)))))))</f>
        <v/>
      </c>
      <c r="K475" s="120" t="str">
        <f>IF(H475="","",IF(AND(Temp!optSeasCoef=0,Temp!sts_add=1),IF(H475="out-sample",I475+(Q475*J475),I475+J475),IF(AND(Temp!optSeasCoef=0,Temp!sts_multp=1),IF(H475="out-sample",I475*(J475^Q475),I475*J475),IF(Temp!sts_add=1,IF(H475="out-sample",(I475+(Q475*J475))*G475,(I475+J475)*G475),IF(H475="out-sample",I475*(J475^Q475)*G475,I475*J475*G475)))))</f>
        <v/>
      </c>
      <c r="L475" s="116" t="str">
        <f t="shared" si="77"/>
        <v/>
      </c>
      <c r="M475" s="116" t="str">
        <f t="shared" si="78"/>
        <v/>
      </c>
      <c r="N475" s="116" t="str">
        <f t="shared" si="79"/>
        <v/>
      </c>
      <c r="O475" s="116" t="str">
        <f t="shared" si="80"/>
        <v/>
      </c>
      <c r="P475" s="116" t="str">
        <f t="shared" si="81"/>
        <v/>
      </c>
      <c r="Q475" s="94" t="str">
        <f>IF(AND(Temp!fhor_indata=1,ISBLANK(F475),H474="in-sample"),1,IF(AND(Temp!fhor_indata=1,H474="out-sample",Q474&lt;XfHor),Q474+1,IF(ISBLANK(F475),"",IF(AND(H475="out-sample",H474="in-sample"),1,IF(AND(H475="out-sample",H474="out-sample"),Q474+1,IF(ISNUMBER(Q474),Q474+1,1))))))</f>
        <v/>
      </c>
      <c r="R475" s="94" t="str">
        <f t="shared" si="82"/>
        <v/>
      </c>
      <c r="S475" s="94" t="str">
        <f>IF(Temp!fhor_indata=1,IF(S474=XobsHor,1,IF(COUNT($S$2:S474)&lt;=XobsHor,S474+1,IF(AND(COUNT($S$2:S474)&lt;=XobsHor+XfHor,IFERROR(MOD(S474,XobsHor)&lt;XfHor,FALSE)),S474+1,""))),IF(ISBLANK(F475),"",IF(S474=maxP,1,IF(S474&lt;maxP,S474+1,IF(COUNT($S$2:S475)&lt;=XobsHor,S474+1,"")))))</f>
        <v/>
      </c>
      <c r="T475" s="3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W475" s="122" t="str">
        <f t="shared" si="84"/>
        <v/>
      </c>
      <c r="AX475" s="123" t="str">
        <f t="shared" si="85"/>
        <v/>
      </c>
      <c r="AY475" s="124" t="str">
        <f t="shared" si="86"/>
        <v/>
      </c>
      <c r="AZ475" s="124" t="str">
        <f t="shared" si="87"/>
        <v/>
      </c>
      <c r="BF475" s="91"/>
    </row>
    <row r="476" spans="1:58" s="78" customFormat="1" ht="14.25" x14ac:dyDescent="0.2">
      <c r="A476" s="6"/>
      <c r="B476" s="6"/>
      <c r="C476" s="6"/>
      <c r="D476" s="3"/>
      <c r="E476" s="98" t="str">
        <f t="shared" si="83"/>
        <v/>
      </c>
      <c r="F476" s="117"/>
      <c r="G476" s="116" t="str">
        <f>IF(E476="","",IF(Temp!optSeasCoef=0,1,INDEX($C$2:$C$13,IF(MOD(COUNT($E$2:E476),seas_indx)=0,seas_indx,MOD(COUNT($E$2:E476),seas_indx)))))</f>
        <v/>
      </c>
      <c r="H476" s="97" t="str">
        <f>IFERROR(IF(Temp!fhor_indata=1,IF(COUNT($S$2:S476)&lt;=XobsHor,"in-sample",IF(AND(COUNT($S$2:S476)&lt;=XobsHor+XfHor,MOD(S475,XobsHor)&lt;XfHor),"out-sample","")),IF(ISBLANK(F476),"",IF(COUNT($F$2:F476)&lt;=XobsHor-XfHor,"in-sample","out-sample"))),"")</f>
        <v/>
      </c>
      <c r="I476" s="120" t="str">
        <f>IF(AND(ISBLANK(F475),H475="in-sample"),"",IF(AND(Temp!fhor_indata=1,H475="out-sample",H476="out-sample"),I475,IF(AND(ISBLANK(F476),H475="out-sample"),"",IF(AND(Temp!optSeasCoef=0,Temp!sts_add=1),IF(H475="in-sample",IF(Q475=bigT,((pCell/bigT)*F475)+((1-(pCell/bigT))*(I475+J475)),IF(OR(ISBLANK(F476),COUNT($F$2:F475)&lt;=pCell),F475,((pCell/COUNT($F$2:F475))*F475)+((1-(pCell/COUNT($F$2:F475)))*(I475+J475)))),I475),IF(AND(Temp!optSeasCoef=0,Temp!sts_multp=1),IF(H475="in-sample",IF(Q475=bigT,((pCell/bigT)*F475)+((1-(pCell/bigT))*(I475*J475)),IF(OR(ISBLANK(F476),COUNT(F$2:$F475)&lt;=pCell),F475,((pCell/COUNT($F$2:F475))*F475)+((1-(pCell/COUNT($F$2:F475)))*(I475*J475)))),I475),IF(Temp!sts_add=1,IF(H475="in-sample",IF(Q475=bigT,((pCell/bigT)*AX475)+((1-(pCell/bigT))*(I475+J475)),IF(OR(ISBLANK(F476),COUNT($AX$2:AX475)&lt;=pCell),AX475,((pCell/COUNT($AX$2:AX475))*AX475)+((1-(pCell/COUNT($AX$2:AX475)))*(I475+J475)))),I475),IF(H475="in-sample",IF(Q475=bigT,((pCell/bigT)*AX475)+((1-(pCell/bigT))*(I475*J475)),IF(OR(ISBLANK(F476),COUNT($AX$2:AX475)&lt;=pCell),AX475,((pCell/COUNT($AX$2:AX475))*AX475)+((1-(pCell/COUNT($AX$2:AX475)))*(I475*J475)))),I475)))))))</f>
        <v/>
      </c>
      <c r="J476" s="120" t="str">
        <f>IF(AND(ISBLANK(F475),H475="in-sample"),"",IF(AND(Temp!fhor_indata=1,H475="out-sample",H476="out-sample"),J475,IF(AND(ISBLANK(F476),H475="out-sample"),"",IF(AND(Temp!optSeasCoef=0,Temp!sts_add=1),IF(H475="in-sample",IF(Q475=bigT,((qCell/bigT)*(I476-I475))+((1-(qCell/bigT))*J475),IF(OR(ISBLANK(F476),COUNT($F$2:F475)&lt;=qCell),IF(COUNT($F$2:F475)=1,0,F475-F474),((qCell/COUNT($F$2:F475))*(I476-I475))+((1-(qCell/COUNT($F$2:F475)))*J475))),J475),IF(AND(Temp!optSeasCoef=0,Temp!sts_multp=1),IF(H475="in-sample",IF(Q475=bigT,((qCell/bigT)*(I476/I475))+((1-(qCell/bigT))*J475),IF(qCell=0,1,IF(OR(ISBLANK(F476),COUNT($F$2:F475)&lt;=qCell),IF(COUNT($F$2:F475)=1,1,F475/F474),((qCell/COUNT($F$2:F475))*(I476/I475))+((1-(qCell/COUNT($F$2:F475)))*J475)))),J475),IF(Temp!sts_add=1,IF(H475="in-sample",IF(Q475=bigT,((qCell/bigT)*(I476-I475))+((1-(qCell/bigT))*J475),IF(OR(ISBLANK(F476),COUNT($AX$2:AX475)&lt;=qCell),IF(COUNT($AX$2:AX475)=1,0,AX475-AX474),((qCell/COUNT($AX$2:AX475))*(I476-I475))+((1-(qCell/COUNT($AX$2:AX475)))*J475))),J475),IF(H475="in-sample",IF(Q475=bigT,((qCell/bigT)*(I476/I475))+((1-(qCell/bigT))*J475),IF(qCell=0,1,IF(OR(ISBLANK(F476),COUNT($AX$2:AX475)&lt;=qCell),IF(COUNT($AX$2:AX475)=1,1,AX475/AX474),((qCell/COUNT($AX$2:AX475))*(I476/I475))+((1-(qCell/COUNT($AX$2:AX475)))*J475)))),J475)))))))</f>
        <v/>
      </c>
      <c r="K476" s="120" t="str">
        <f>IF(H476="","",IF(AND(Temp!optSeasCoef=0,Temp!sts_add=1),IF(H476="out-sample",I476+(Q476*J476),I476+J476),IF(AND(Temp!optSeasCoef=0,Temp!sts_multp=1),IF(H476="out-sample",I476*(J476^Q476),I476*J476),IF(Temp!sts_add=1,IF(H476="out-sample",(I476+(Q476*J476))*G476,(I476+J476)*G476),IF(H476="out-sample",I476*(J476^Q476)*G476,I476*J476*G476)))))</f>
        <v/>
      </c>
      <c r="L476" s="116" t="str">
        <f t="shared" si="77"/>
        <v/>
      </c>
      <c r="M476" s="116" t="str">
        <f t="shared" si="78"/>
        <v/>
      </c>
      <c r="N476" s="116" t="str">
        <f t="shared" si="79"/>
        <v/>
      </c>
      <c r="O476" s="116" t="str">
        <f t="shared" si="80"/>
        <v/>
      </c>
      <c r="P476" s="116" t="str">
        <f t="shared" si="81"/>
        <v/>
      </c>
      <c r="Q476" s="94" t="str">
        <f>IF(AND(Temp!fhor_indata=1,ISBLANK(F476),H475="in-sample"),1,IF(AND(Temp!fhor_indata=1,H475="out-sample",Q475&lt;XfHor),Q475+1,IF(ISBLANK(F476),"",IF(AND(H476="out-sample",H475="in-sample"),1,IF(AND(H476="out-sample",H475="out-sample"),Q475+1,IF(ISNUMBER(Q475),Q475+1,1))))))</f>
        <v/>
      </c>
      <c r="R476" s="94" t="str">
        <f t="shared" si="82"/>
        <v/>
      </c>
      <c r="S476" s="94" t="str">
        <f>IF(Temp!fhor_indata=1,IF(S475=XobsHor,1,IF(COUNT($S$2:S475)&lt;=XobsHor,S475+1,IF(AND(COUNT($S$2:S475)&lt;=XobsHor+XfHor,IFERROR(MOD(S475,XobsHor)&lt;XfHor,FALSE)),S475+1,""))),IF(ISBLANK(F476),"",IF(S475=maxP,1,IF(S475&lt;maxP,S475+1,IF(COUNT($S$2:S476)&lt;=XobsHor,S475+1,"")))))</f>
        <v/>
      </c>
      <c r="T476" s="3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W476" s="122" t="str">
        <f t="shared" si="84"/>
        <v/>
      </c>
      <c r="AX476" s="123" t="str">
        <f t="shared" si="85"/>
        <v/>
      </c>
      <c r="AY476" s="124" t="str">
        <f t="shared" si="86"/>
        <v/>
      </c>
      <c r="AZ476" s="124" t="str">
        <f t="shared" si="87"/>
        <v/>
      </c>
      <c r="BF476" s="91"/>
    </row>
    <row r="477" spans="1:58" s="78" customFormat="1" ht="14.25" x14ac:dyDescent="0.2">
      <c r="A477" s="6"/>
      <c r="B477" s="6"/>
      <c r="C477" s="6"/>
      <c r="D477" s="3"/>
      <c r="E477" s="98" t="str">
        <f t="shared" si="83"/>
        <v/>
      </c>
      <c r="F477" s="117"/>
      <c r="G477" s="116" t="str">
        <f>IF(E477="","",IF(Temp!optSeasCoef=0,1,INDEX($C$2:$C$13,IF(MOD(COUNT($E$2:E477),seas_indx)=0,seas_indx,MOD(COUNT($E$2:E477),seas_indx)))))</f>
        <v/>
      </c>
      <c r="H477" s="97" t="str">
        <f>IFERROR(IF(Temp!fhor_indata=1,IF(COUNT($S$2:S477)&lt;=XobsHor,"in-sample",IF(AND(COUNT($S$2:S477)&lt;=XobsHor+XfHor,MOD(S476,XobsHor)&lt;XfHor),"out-sample","")),IF(ISBLANK(F477),"",IF(COUNT($F$2:F477)&lt;=XobsHor-XfHor,"in-sample","out-sample"))),"")</f>
        <v/>
      </c>
      <c r="I477" s="120" t="str">
        <f>IF(AND(ISBLANK(F476),H476="in-sample"),"",IF(AND(Temp!fhor_indata=1,H476="out-sample",H477="out-sample"),I476,IF(AND(ISBLANK(F477),H476="out-sample"),"",IF(AND(Temp!optSeasCoef=0,Temp!sts_add=1),IF(H476="in-sample",IF(Q476=bigT,((pCell/bigT)*F476)+((1-(pCell/bigT))*(I476+J476)),IF(OR(ISBLANK(F477),COUNT($F$2:F476)&lt;=pCell),F476,((pCell/COUNT($F$2:F476))*F476)+((1-(pCell/COUNT($F$2:F476)))*(I476+J476)))),I476),IF(AND(Temp!optSeasCoef=0,Temp!sts_multp=1),IF(H476="in-sample",IF(Q476=bigT,((pCell/bigT)*F476)+((1-(pCell/bigT))*(I476*J476)),IF(OR(ISBLANK(F477),COUNT(F$2:$F476)&lt;=pCell),F476,((pCell/COUNT($F$2:F476))*F476)+((1-(pCell/COUNT($F$2:F476)))*(I476*J476)))),I476),IF(Temp!sts_add=1,IF(H476="in-sample",IF(Q476=bigT,((pCell/bigT)*AX476)+((1-(pCell/bigT))*(I476+J476)),IF(OR(ISBLANK(F477),COUNT($AX$2:AX476)&lt;=pCell),AX476,((pCell/COUNT($AX$2:AX476))*AX476)+((1-(pCell/COUNT($AX$2:AX476)))*(I476+J476)))),I476),IF(H476="in-sample",IF(Q476=bigT,((pCell/bigT)*AX476)+((1-(pCell/bigT))*(I476*J476)),IF(OR(ISBLANK(F477),COUNT($AX$2:AX476)&lt;=pCell),AX476,((pCell/COUNT($AX$2:AX476))*AX476)+((1-(pCell/COUNT($AX$2:AX476)))*(I476*J476)))),I476)))))))</f>
        <v/>
      </c>
      <c r="J477" s="120" t="str">
        <f>IF(AND(ISBLANK(F476),H476="in-sample"),"",IF(AND(Temp!fhor_indata=1,H476="out-sample",H477="out-sample"),J476,IF(AND(ISBLANK(F477),H476="out-sample"),"",IF(AND(Temp!optSeasCoef=0,Temp!sts_add=1),IF(H476="in-sample",IF(Q476=bigT,((qCell/bigT)*(I477-I476))+((1-(qCell/bigT))*J476),IF(OR(ISBLANK(F477),COUNT($F$2:F476)&lt;=qCell),IF(COUNT($F$2:F476)=1,0,F476-F475),((qCell/COUNT($F$2:F476))*(I477-I476))+((1-(qCell/COUNT($F$2:F476)))*J476))),J476),IF(AND(Temp!optSeasCoef=0,Temp!sts_multp=1),IF(H476="in-sample",IF(Q476=bigT,((qCell/bigT)*(I477/I476))+((1-(qCell/bigT))*J476),IF(qCell=0,1,IF(OR(ISBLANK(F477),COUNT($F$2:F476)&lt;=qCell),IF(COUNT($F$2:F476)=1,1,F476/F475),((qCell/COUNT($F$2:F476))*(I477/I476))+((1-(qCell/COUNT($F$2:F476)))*J476)))),J476),IF(Temp!sts_add=1,IF(H476="in-sample",IF(Q476=bigT,((qCell/bigT)*(I477-I476))+((1-(qCell/bigT))*J476),IF(OR(ISBLANK(F477),COUNT($AX$2:AX476)&lt;=qCell),IF(COUNT($AX$2:AX476)=1,0,AX476-AX475),((qCell/COUNT($AX$2:AX476))*(I477-I476))+((1-(qCell/COUNT($AX$2:AX476)))*J476))),J476),IF(H476="in-sample",IF(Q476=bigT,((qCell/bigT)*(I477/I476))+((1-(qCell/bigT))*J476),IF(qCell=0,1,IF(OR(ISBLANK(F477),COUNT($AX$2:AX476)&lt;=qCell),IF(COUNT($AX$2:AX476)=1,1,AX476/AX475),((qCell/COUNT($AX$2:AX476))*(I477/I476))+((1-(qCell/COUNT($AX$2:AX476)))*J476)))),J476)))))))</f>
        <v/>
      </c>
      <c r="K477" s="120" t="str">
        <f>IF(H477="","",IF(AND(Temp!optSeasCoef=0,Temp!sts_add=1),IF(H477="out-sample",I477+(Q477*J477),I477+J477),IF(AND(Temp!optSeasCoef=0,Temp!sts_multp=1),IF(H477="out-sample",I477*(J477^Q477),I477*J477),IF(Temp!sts_add=1,IF(H477="out-sample",(I477+(Q477*J477))*G477,(I477+J477)*G477),IF(H477="out-sample",I477*(J477^Q477)*G477,I477*J477*G477)))))</f>
        <v/>
      </c>
      <c r="L477" s="116" t="str">
        <f t="shared" si="77"/>
        <v/>
      </c>
      <c r="M477" s="116" t="str">
        <f t="shared" si="78"/>
        <v/>
      </c>
      <c r="N477" s="116" t="str">
        <f t="shared" si="79"/>
        <v/>
      </c>
      <c r="O477" s="116" t="str">
        <f t="shared" si="80"/>
        <v/>
      </c>
      <c r="P477" s="116" t="str">
        <f t="shared" si="81"/>
        <v/>
      </c>
      <c r="Q477" s="94" t="str">
        <f>IF(AND(Temp!fhor_indata=1,ISBLANK(F477),H476="in-sample"),1,IF(AND(Temp!fhor_indata=1,H476="out-sample",Q476&lt;XfHor),Q476+1,IF(ISBLANK(F477),"",IF(AND(H477="out-sample",H476="in-sample"),1,IF(AND(H477="out-sample",H476="out-sample"),Q476+1,IF(ISNUMBER(Q476),Q476+1,1))))))</f>
        <v/>
      </c>
      <c r="R477" s="94" t="str">
        <f t="shared" si="82"/>
        <v/>
      </c>
      <c r="S477" s="94" t="str">
        <f>IF(Temp!fhor_indata=1,IF(S476=XobsHor,1,IF(COUNT($S$2:S476)&lt;=XobsHor,S476+1,IF(AND(COUNT($S$2:S476)&lt;=XobsHor+XfHor,IFERROR(MOD(S476,XobsHor)&lt;XfHor,FALSE)),S476+1,""))),IF(ISBLANK(F477),"",IF(S476=maxP,1,IF(S476&lt;maxP,S476+1,IF(COUNT($S$2:S477)&lt;=XobsHor,S476+1,"")))))</f>
        <v/>
      </c>
      <c r="T477" s="3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W477" s="122" t="str">
        <f t="shared" si="84"/>
        <v/>
      </c>
      <c r="AX477" s="123" t="str">
        <f t="shared" si="85"/>
        <v/>
      </c>
      <c r="AY477" s="124" t="str">
        <f t="shared" si="86"/>
        <v/>
      </c>
      <c r="AZ477" s="124" t="str">
        <f t="shared" si="87"/>
        <v/>
      </c>
      <c r="BF477" s="91"/>
    </row>
    <row r="478" spans="1:58" s="78" customFormat="1" ht="14.25" x14ac:dyDescent="0.2">
      <c r="A478" s="6"/>
      <c r="B478" s="6"/>
      <c r="C478" s="6"/>
      <c r="D478" s="3"/>
      <c r="E478" s="98" t="str">
        <f t="shared" si="83"/>
        <v/>
      </c>
      <c r="F478" s="117"/>
      <c r="G478" s="116" t="str">
        <f>IF(E478="","",IF(Temp!optSeasCoef=0,1,INDEX($C$2:$C$13,IF(MOD(COUNT($E$2:E478),seas_indx)=0,seas_indx,MOD(COUNT($E$2:E478),seas_indx)))))</f>
        <v/>
      </c>
      <c r="H478" s="97" t="str">
        <f>IFERROR(IF(Temp!fhor_indata=1,IF(COUNT($S$2:S478)&lt;=XobsHor,"in-sample",IF(AND(COUNT($S$2:S478)&lt;=XobsHor+XfHor,MOD(S477,XobsHor)&lt;XfHor),"out-sample","")),IF(ISBLANK(F478),"",IF(COUNT($F$2:F478)&lt;=XobsHor-XfHor,"in-sample","out-sample"))),"")</f>
        <v/>
      </c>
      <c r="I478" s="120" t="str">
        <f>IF(AND(ISBLANK(F477),H477="in-sample"),"",IF(AND(Temp!fhor_indata=1,H477="out-sample",H478="out-sample"),I477,IF(AND(ISBLANK(F478),H477="out-sample"),"",IF(AND(Temp!optSeasCoef=0,Temp!sts_add=1),IF(H477="in-sample",IF(Q477=bigT,((pCell/bigT)*F477)+((1-(pCell/bigT))*(I477+J477)),IF(OR(ISBLANK(F478),COUNT($F$2:F477)&lt;=pCell),F477,((pCell/COUNT($F$2:F477))*F477)+((1-(pCell/COUNT($F$2:F477)))*(I477+J477)))),I477),IF(AND(Temp!optSeasCoef=0,Temp!sts_multp=1),IF(H477="in-sample",IF(Q477=bigT,((pCell/bigT)*F477)+((1-(pCell/bigT))*(I477*J477)),IF(OR(ISBLANK(F478),COUNT(F$2:$F477)&lt;=pCell),F477,((pCell/COUNT($F$2:F477))*F477)+((1-(pCell/COUNT($F$2:F477)))*(I477*J477)))),I477),IF(Temp!sts_add=1,IF(H477="in-sample",IF(Q477=bigT,((pCell/bigT)*AX477)+((1-(pCell/bigT))*(I477+J477)),IF(OR(ISBLANK(F478),COUNT($AX$2:AX477)&lt;=pCell),AX477,((pCell/COUNT($AX$2:AX477))*AX477)+((1-(pCell/COUNT($AX$2:AX477)))*(I477+J477)))),I477),IF(H477="in-sample",IF(Q477=bigT,((pCell/bigT)*AX477)+((1-(pCell/bigT))*(I477*J477)),IF(OR(ISBLANK(F478),COUNT($AX$2:AX477)&lt;=pCell),AX477,((pCell/COUNT($AX$2:AX477))*AX477)+((1-(pCell/COUNT($AX$2:AX477)))*(I477*J477)))),I477)))))))</f>
        <v/>
      </c>
      <c r="J478" s="120" t="str">
        <f>IF(AND(ISBLANK(F477),H477="in-sample"),"",IF(AND(Temp!fhor_indata=1,H477="out-sample",H478="out-sample"),J477,IF(AND(ISBLANK(F478),H477="out-sample"),"",IF(AND(Temp!optSeasCoef=0,Temp!sts_add=1),IF(H477="in-sample",IF(Q477=bigT,((qCell/bigT)*(I478-I477))+((1-(qCell/bigT))*J477),IF(OR(ISBLANK(F478),COUNT($F$2:F477)&lt;=qCell),IF(COUNT($F$2:F477)=1,0,F477-F476),((qCell/COUNT($F$2:F477))*(I478-I477))+((1-(qCell/COUNT($F$2:F477)))*J477))),J477),IF(AND(Temp!optSeasCoef=0,Temp!sts_multp=1),IF(H477="in-sample",IF(Q477=bigT,((qCell/bigT)*(I478/I477))+((1-(qCell/bigT))*J477),IF(qCell=0,1,IF(OR(ISBLANK(F478),COUNT($F$2:F477)&lt;=qCell),IF(COUNT($F$2:F477)=1,1,F477/F476),((qCell/COUNT($F$2:F477))*(I478/I477))+((1-(qCell/COUNT($F$2:F477)))*J477)))),J477),IF(Temp!sts_add=1,IF(H477="in-sample",IF(Q477=bigT,((qCell/bigT)*(I478-I477))+((1-(qCell/bigT))*J477),IF(OR(ISBLANK(F478),COUNT($AX$2:AX477)&lt;=qCell),IF(COUNT($AX$2:AX477)=1,0,AX477-AX476),((qCell/COUNT($AX$2:AX477))*(I478-I477))+((1-(qCell/COUNT($AX$2:AX477)))*J477))),J477),IF(H477="in-sample",IF(Q477=bigT,((qCell/bigT)*(I478/I477))+((1-(qCell/bigT))*J477),IF(qCell=0,1,IF(OR(ISBLANK(F478),COUNT($AX$2:AX477)&lt;=qCell),IF(COUNT($AX$2:AX477)=1,1,AX477/AX476),((qCell/COUNT($AX$2:AX477))*(I478/I477))+((1-(qCell/COUNT($AX$2:AX477)))*J477)))),J477)))))))</f>
        <v/>
      </c>
      <c r="K478" s="120" t="str">
        <f>IF(H478="","",IF(AND(Temp!optSeasCoef=0,Temp!sts_add=1),IF(H478="out-sample",I478+(Q478*J478),I478+J478),IF(AND(Temp!optSeasCoef=0,Temp!sts_multp=1),IF(H478="out-sample",I478*(J478^Q478),I478*J478),IF(Temp!sts_add=1,IF(H478="out-sample",(I478+(Q478*J478))*G478,(I478+J478)*G478),IF(H478="out-sample",I478*(J478^Q478)*G478,I478*J478*G478)))))</f>
        <v/>
      </c>
      <c r="L478" s="116" t="str">
        <f t="shared" si="77"/>
        <v/>
      </c>
      <c r="M478" s="116" t="str">
        <f t="shared" si="78"/>
        <v/>
      </c>
      <c r="N478" s="116" t="str">
        <f t="shared" si="79"/>
        <v/>
      </c>
      <c r="O478" s="116" t="str">
        <f t="shared" si="80"/>
        <v/>
      </c>
      <c r="P478" s="116" t="str">
        <f t="shared" si="81"/>
        <v/>
      </c>
      <c r="Q478" s="94" t="str">
        <f>IF(AND(Temp!fhor_indata=1,ISBLANK(F478),H477="in-sample"),1,IF(AND(Temp!fhor_indata=1,H477="out-sample",Q477&lt;XfHor),Q477+1,IF(ISBLANK(F478),"",IF(AND(H478="out-sample",H477="in-sample"),1,IF(AND(H478="out-sample",H477="out-sample"),Q477+1,IF(ISNUMBER(Q477),Q477+1,1))))))</f>
        <v/>
      </c>
      <c r="R478" s="94" t="str">
        <f t="shared" si="82"/>
        <v/>
      </c>
      <c r="S478" s="94" t="str">
        <f>IF(Temp!fhor_indata=1,IF(S477=XobsHor,1,IF(COUNT($S$2:S477)&lt;=XobsHor,S477+1,IF(AND(COUNT($S$2:S477)&lt;=XobsHor+XfHor,IFERROR(MOD(S477,XobsHor)&lt;XfHor,FALSE)),S477+1,""))),IF(ISBLANK(F478),"",IF(S477=maxP,1,IF(S477&lt;maxP,S477+1,IF(COUNT($S$2:S478)&lt;=XobsHor,S477+1,"")))))</f>
        <v/>
      </c>
      <c r="T478" s="3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W478" s="122" t="str">
        <f t="shared" si="84"/>
        <v/>
      </c>
      <c r="AX478" s="123" t="str">
        <f t="shared" si="85"/>
        <v/>
      </c>
      <c r="AY478" s="124" t="str">
        <f t="shared" si="86"/>
        <v/>
      </c>
      <c r="AZ478" s="124" t="str">
        <f t="shared" si="87"/>
        <v/>
      </c>
      <c r="BF478" s="91"/>
    </row>
    <row r="479" spans="1:58" s="78" customFormat="1" ht="14.25" x14ac:dyDescent="0.2">
      <c r="A479" s="6"/>
      <c r="B479" s="6"/>
      <c r="C479" s="6"/>
      <c r="D479" s="3"/>
      <c r="E479" s="98" t="str">
        <f t="shared" si="83"/>
        <v/>
      </c>
      <c r="F479" s="117"/>
      <c r="G479" s="116" t="str">
        <f>IF(E479="","",IF(Temp!optSeasCoef=0,1,INDEX($C$2:$C$13,IF(MOD(COUNT($E$2:E479),seas_indx)=0,seas_indx,MOD(COUNT($E$2:E479),seas_indx)))))</f>
        <v/>
      </c>
      <c r="H479" s="97" t="str">
        <f>IFERROR(IF(Temp!fhor_indata=1,IF(COUNT($S$2:S479)&lt;=XobsHor,"in-sample",IF(AND(COUNT($S$2:S479)&lt;=XobsHor+XfHor,MOD(S478,XobsHor)&lt;XfHor),"out-sample","")),IF(ISBLANK(F479),"",IF(COUNT($F$2:F479)&lt;=XobsHor-XfHor,"in-sample","out-sample"))),"")</f>
        <v/>
      </c>
      <c r="I479" s="120" t="str">
        <f>IF(AND(ISBLANK(F478),H478="in-sample"),"",IF(AND(Temp!fhor_indata=1,H478="out-sample",H479="out-sample"),I478,IF(AND(ISBLANK(F479),H478="out-sample"),"",IF(AND(Temp!optSeasCoef=0,Temp!sts_add=1),IF(H478="in-sample",IF(Q478=bigT,((pCell/bigT)*F478)+((1-(pCell/bigT))*(I478+J478)),IF(OR(ISBLANK(F479),COUNT($F$2:F478)&lt;=pCell),F478,((pCell/COUNT($F$2:F478))*F478)+((1-(pCell/COUNT($F$2:F478)))*(I478+J478)))),I478),IF(AND(Temp!optSeasCoef=0,Temp!sts_multp=1),IF(H478="in-sample",IF(Q478=bigT,((pCell/bigT)*F478)+((1-(pCell/bigT))*(I478*J478)),IF(OR(ISBLANK(F479),COUNT(F$2:$F478)&lt;=pCell),F478,((pCell/COUNT($F$2:F478))*F478)+((1-(pCell/COUNT($F$2:F478)))*(I478*J478)))),I478),IF(Temp!sts_add=1,IF(H478="in-sample",IF(Q478=bigT,((pCell/bigT)*AX478)+((1-(pCell/bigT))*(I478+J478)),IF(OR(ISBLANK(F479),COUNT($AX$2:AX478)&lt;=pCell),AX478,((pCell/COUNT($AX$2:AX478))*AX478)+((1-(pCell/COUNT($AX$2:AX478)))*(I478+J478)))),I478),IF(H478="in-sample",IF(Q478=bigT,((pCell/bigT)*AX478)+((1-(pCell/bigT))*(I478*J478)),IF(OR(ISBLANK(F479),COUNT($AX$2:AX478)&lt;=pCell),AX478,((pCell/COUNT($AX$2:AX478))*AX478)+((1-(pCell/COUNT($AX$2:AX478)))*(I478*J478)))),I478)))))))</f>
        <v/>
      </c>
      <c r="J479" s="120" t="str">
        <f>IF(AND(ISBLANK(F478),H478="in-sample"),"",IF(AND(Temp!fhor_indata=1,H478="out-sample",H479="out-sample"),J478,IF(AND(ISBLANK(F479),H478="out-sample"),"",IF(AND(Temp!optSeasCoef=0,Temp!sts_add=1),IF(H478="in-sample",IF(Q478=bigT,((qCell/bigT)*(I479-I478))+((1-(qCell/bigT))*J478),IF(OR(ISBLANK(F479),COUNT($F$2:F478)&lt;=qCell),IF(COUNT($F$2:F478)=1,0,F478-F477),((qCell/COUNT($F$2:F478))*(I479-I478))+((1-(qCell/COUNT($F$2:F478)))*J478))),J478),IF(AND(Temp!optSeasCoef=0,Temp!sts_multp=1),IF(H478="in-sample",IF(Q478=bigT,((qCell/bigT)*(I479/I478))+((1-(qCell/bigT))*J478),IF(qCell=0,1,IF(OR(ISBLANK(F479),COUNT($F$2:F478)&lt;=qCell),IF(COUNT($F$2:F478)=1,1,F478/F477),((qCell/COUNT($F$2:F478))*(I479/I478))+((1-(qCell/COUNT($F$2:F478)))*J478)))),J478),IF(Temp!sts_add=1,IF(H478="in-sample",IF(Q478=bigT,((qCell/bigT)*(I479-I478))+((1-(qCell/bigT))*J478),IF(OR(ISBLANK(F479),COUNT($AX$2:AX478)&lt;=qCell),IF(COUNT($AX$2:AX478)=1,0,AX478-AX477),((qCell/COUNT($AX$2:AX478))*(I479-I478))+((1-(qCell/COUNT($AX$2:AX478)))*J478))),J478),IF(H478="in-sample",IF(Q478=bigT,((qCell/bigT)*(I479/I478))+((1-(qCell/bigT))*J478),IF(qCell=0,1,IF(OR(ISBLANK(F479),COUNT($AX$2:AX478)&lt;=qCell),IF(COUNT($AX$2:AX478)=1,1,AX478/AX477),((qCell/COUNT($AX$2:AX478))*(I479/I478))+((1-(qCell/COUNT($AX$2:AX478)))*J478)))),J478)))))))</f>
        <v/>
      </c>
      <c r="K479" s="120" t="str">
        <f>IF(H479="","",IF(AND(Temp!optSeasCoef=0,Temp!sts_add=1),IF(H479="out-sample",I479+(Q479*J479),I479+J479),IF(AND(Temp!optSeasCoef=0,Temp!sts_multp=1),IF(H479="out-sample",I479*(J479^Q479),I479*J479),IF(Temp!sts_add=1,IF(H479="out-sample",(I479+(Q479*J479))*G479,(I479+J479)*G479),IF(H479="out-sample",I479*(J479^Q479)*G479,I479*J479*G479)))))</f>
        <v/>
      </c>
      <c r="L479" s="116" t="str">
        <f t="shared" si="77"/>
        <v/>
      </c>
      <c r="M479" s="116" t="str">
        <f t="shared" si="78"/>
        <v/>
      </c>
      <c r="N479" s="116" t="str">
        <f t="shared" si="79"/>
        <v/>
      </c>
      <c r="O479" s="116" t="str">
        <f t="shared" si="80"/>
        <v/>
      </c>
      <c r="P479" s="116" t="str">
        <f t="shared" si="81"/>
        <v/>
      </c>
      <c r="Q479" s="94" t="str">
        <f>IF(AND(Temp!fhor_indata=1,ISBLANK(F479),H478="in-sample"),1,IF(AND(Temp!fhor_indata=1,H478="out-sample",Q478&lt;XfHor),Q478+1,IF(ISBLANK(F479),"",IF(AND(H479="out-sample",H478="in-sample"),1,IF(AND(H479="out-sample",H478="out-sample"),Q478+1,IF(ISNUMBER(Q478),Q478+1,1))))))</f>
        <v/>
      </c>
      <c r="R479" s="94" t="str">
        <f t="shared" si="82"/>
        <v/>
      </c>
      <c r="S479" s="94" t="str">
        <f>IF(Temp!fhor_indata=1,IF(S478=XobsHor,1,IF(COUNT($S$2:S478)&lt;=XobsHor,S478+1,IF(AND(COUNT($S$2:S478)&lt;=XobsHor+XfHor,IFERROR(MOD(S478,XobsHor)&lt;XfHor,FALSE)),S478+1,""))),IF(ISBLANK(F479),"",IF(S478=maxP,1,IF(S478&lt;maxP,S478+1,IF(COUNT($S$2:S479)&lt;=XobsHor,S478+1,"")))))</f>
        <v/>
      </c>
      <c r="T479" s="3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W479" s="122" t="str">
        <f t="shared" si="84"/>
        <v/>
      </c>
      <c r="AX479" s="123" t="str">
        <f t="shared" si="85"/>
        <v/>
      </c>
      <c r="AY479" s="124" t="str">
        <f t="shared" si="86"/>
        <v/>
      </c>
      <c r="AZ479" s="124" t="str">
        <f t="shared" si="87"/>
        <v/>
      </c>
      <c r="BF479" s="91"/>
    </row>
    <row r="480" spans="1:58" s="78" customFormat="1" ht="14.25" x14ac:dyDescent="0.2">
      <c r="A480" s="6"/>
      <c r="B480" s="6"/>
      <c r="C480" s="6"/>
      <c r="D480" s="3"/>
      <c r="E480" s="98" t="str">
        <f t="shared" si="83"/>
        <v/>
      </c>
      <c r="F480" s="117"/>
      <c r="G480" s="116" t="str">
        <f>IF(E480="","",IF(Temp!optSeasCoef=0,1,INDEX($C$2:$C$13,IF(MOD(COUNT($E$2:E480),seas_indx)=0,seas_indx,MOD(COUNT($E$2:E480),seas_indx)))))</f>
        <v/>
      </c>
      <c r="H480" s="97" t="str">
        <f>IFERROR(IF(Temp!fhor_indata=1,IF(COUNT($S$2:S480)&lt;=XobsHor,"in-sample",IF(AND(COUNT($S$2:S480)&lt;=XobsHor+XfHor,MOD(S479,XobsHor)&lt;XfHor),"out-sample","")),IF(ISBLANK(F480),"",IF(COUNT($F$2:F480)&lt;=XobsHor-XfHor,"in-sample","out-sample"))),"")</f>
        <v/>
      </c>
      <c r="I480" s="120" t="str">
        <f>IF(AND(ISBLANK(F479),H479="in-sample"),"",IF(AND(Temp!fhor_indata=1,H479="out-sample",H480="out-sample"),I479,IF(AND(ISBLANK(F480),H479="out-sample"),"",IF(AND(Temp!optSeasCoef=0,Temp!sts_add=1),IF(H479="in-sample",IF(Q479=bigT,((pCell/bigT)*F479)+((1-(pCell/bigT))*(I479+J479)),IF(OR(ISBLANK(F480),COUNT($F$2:F479)&lt;=pCell),F479,((pCell/COUNT($F$2:F479))*F479)+((1-(pCell/COUNT($F$2:F479)))*(I479+J479)))),I479),IF(AND(Temp!optSeasCoef=0,Temp!sts_multp=1),IF(H479="in-sample",IF(Q479=bigT,((pCell/bigT)*F479)+((1-(pCell/bigT))*(I479*J479)),IF(OR(ISBLANK(F480),COUNT(F$2:$F479)&lt;=pCell),F479,((pCell/COUNT($F$2:F479))*F479)+((1-(pCell/COUNT($F$2:F479)))*(I479*J479)))),I479),IF(Temp!sts_add=1,IF(H479="in-sample",IF(Q479=bigT,((pCell/bigT)*AX479)+((1-(pCell/bigT))*(I479+J479)),IF(OR(ISBLANK(F480),COUNT($AX$2:AX479)&lt;=pCell),AX479,((pCell/COUNT($AX$2:AX479))*AX479)+((1-(pCell/COUNT($AX$2:AX479)))*(I479+J479)))),I479),IF(H479="in-sample",IF(Q479=bigT,((pCell/bigT)*AX479)+((1-(pCell/bigT))*(I479*J479)),IF(OR(ISBLANK(F480),COUNT($AX$2:AX479)&lt;=pCell),AX479,((pCell/COUNT($AX$2:AX479))*AX479)+((1-(pCell/COUNT($AX$2:AX479)))*(I479*J479)))),I479)))))))</f>
        <v/>
      </c>
      <c r="J480" s="120" t="str">
        <f>IF(AND(ISBLANK(F479),H479="in-sample"),"",IF(AND(Temp!fhor_indata=1,H479="out-sample",H480="out-sample"),J479,IF(AND(ISBLANK(F480),H479="out-sample"),"",IF(AND(Temp!optSeasCoef=0,Temp!sts_add=1),IF(H479="in-sample",IF(Q479=bigT,((qCell/bigT)*(I480-I479))+((1-(qCell/bigT))*J479),IF(OR(ISBLANK(F480),COUNT($F$2:F479)&lt;=qCell),IF(COUNT($F$2:F479)=1,0,F479-F478),((qCell/COUNT($F$2:F479))*(I480-I479))+((1-(qCell/COUNT($F$2:F479)))*J479))),J479),IF(AND(Temp!optSeasCoef=0,Temp!sts_multp=1),IF(H479="in-sample",IF(Q479=bigT,((qCell/bigT)*(I480/I479))+((1-(qCell/bigT))*J479),IF(qCell=0,1,IF(OR(ISBLANK(F480),COUNT($F$2:F479)&lt;=qCell),IF(COUNT($F$2:F479)=1,1,F479/F478),((qCell/COUNT($F$2:F479))*(I480/I479))+((1-(qCell/COUNT($F$2:F479)))*J479)))),J479),IF(Temp!sts_add=1,IF(H479="in-sample",IF(Q479=bigT,((qCell/bigT)*(I480-I479))+((1-(qCell/bigT))*J479),IF(OR(ISBLANK(F480),COUNT($AX$2:AX479)&lt;=qCell),IF(COUNT($AX$2:AX479)=1,0,AX479-AX478),((qCell/COUNT($AX$2:AX479))*(I480-I479))+((1-(qCell/COUNT($AX$2:AX479)))*J479))),J479),IF(H479="in-sample",IF(Q479=bigT,((qCell/bigT)*(I480/I479))+((1-(qCell/bigT))*J479),IF(qCell=0,1,IF(OR(ISBLANK(F480),COUNT($AX$2:AX479)&lt;=qCell),IF(COUNT($AX$2:AX479)=1,1,AX479/AX478),((qCell/COUNT($AX$2:AX479))*(I480/I479))+((1-(qCell/COUNT($AX$2:AX479)))*J479)))),J479)))))))</f>
        <v/>
      </c>
      <c r="K480" s="120" t="str">
        <f>IF(H480="","",IF(AND(Temp!optSeasCoef=0,Temp!sts_add=1),IF(H480="out-sample",I480+(Q480*J480),I480+J480),IF(AND(Temp!optSeasCoef=0,Temp!sts_multp=1),IF(H480="out-sample",I480*(J480^Q480),I480*J480),IF(Temp!sts_add=1,IF(H480="out-sample",(I480+(Q480*J480))*G480,(I480+J480)*G480),IF(H480="out-sample",I480*(J480^Q480)*G480,I480*J480*G480)))))</f>
        <v/>
      </c>
      <c r="L480" s="116" t="str">
        <f t="shared" si="77"/>
        <v/>
      </c>
      <c r="M480" s="116" t="str">
        <f t="shared" si="78"/>
        <v/>
      </c>
      <c r="N480" s="116" t="str">
        <f t="shared" si="79"/>
        <v/>
      </c>
      <c r="O480" s="116" t="str">
        <f t="shared" si="80"/>
        <v/>
      </c>
      <c r="P480" s="116" t="str">
        <f t="shared" si="81"/>
        <v/>
      </c>
      <c r="Q480" s="94" t="str">
        <f>IF(AND(Temp!fhor_indata=1,ISBLANK(F480),H479="in-sample"),1,IF(AND(Temp!fhor_indata=1,H479="out-sample",Q479&lt;XfHor),Q479+1,IF(ISBLANK(F480),"",IF(AND(H480="out-sample",H479="in-sample"),1,IF(AND(H480="out-sample",H479="out-sample"),Q479+1,IF(ISNUMBER(Q479),Q479+1,1))))))</f>
        <v/>
      </c>
      <c r="R480" s="94" t="str">
        <f t="shared" si="82"/>
        <v/>
      </c>
      <c r="S480" s="94" t="str">
        <f>IF(Temp!fhor_indata=1,IF(S479=XobsHor,1,IF(COUNT($S$2:S479)&lt;=XobsHor,S479+1,IF(AND(COUNT($S$2:S479)&lt;=XobsHor+XfHor,IFERROR(MOD(S479,XobsHor)&lt;XfHor,FALSE)),S479+1,""))),IF(ISBLANK(F480),"",IF(S479=maxP,1,IF(S479&lt;maxP,S479+1,IF(COUNT($S$2:S480)&lt;=XobsHor,S479+1,"")))))</f>
        <v/>
      </c>
      <c r="T480" s="3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W480" s="122" t="str">
        <f t="shared" si="84"/>
        <v/>
      </c>
      <c r="AX480" s="123" t="str">
        <f t="shared" si="85"/>
        <v/>
      </c>
      <c r="AY480" s="124" t="str">
        <f t="shared" si="86"/>
        <v/>
      </c>
      <c r="AZ480" s="124" t="str">
        <f t="shared" si="87"/>
        <v/>
      </c>
      <c r="BF480" s="91"/>
    </row>
    <row r="481" spans="1:58" s="78" customFormat="1" ht="14.25" x14ac:dyDescent="0.2">
      <c r="A481" s="6"/>
      <c r="B481" s="6"/>
      <c r="C481" s="6"/>
      <c r="D481" s="3"/>
      <c r="E481" s="98" t="str">
        <f t="shared" si="83"/>
        <v/>
      </c>
      <c r="F481" s="117"/>
      <c r="G481" s="116" t="str">
        <f>IF(E481="","",IF(Temp!optSeasCoef=0,1,INDEX($C$2:$C$13,IF(MOD(COUNT($E$2:E481),seas_indx)=0,seas_indx,MOD(COUNT($E$2:E481),seas_indx)))))</f>
        <v/>
      </c>
      <c r="H481" s="97" t="str">
        <f>IFERROR(IF(Temp!fhor_indata=1,IF(COUNT($S$2:S481)&lt;=XobsHor,"in-sample",IF(AND(COUNT($S$2:S481)&lt;=XobsHor+XfHor,MOD(S480,XobsHor)&lt;XfHor),"out-sample","")),IF(ISBLANK(F481),"",IF(COUNT($F$2:F481)&lt;=XobsHor-XfHor,"in-sample","out-sample"))),"")</f>
        <v/>
      </c>
      <c r="I481" s="120" t="str">
        <f>IF(AND(ISBLANK(F480),H480="in-sample"),"",IF(AND(Temp!fhor_indata=1,H480="out-sample",H481="out-sample"),I480,IF(AND(ISBLANK(F481),H480="out-sample"),"",IF(AND(Temp!optSeasCoef=0,Temp!sts_add=1),IF(H480="in-sample",IF(Q480=bigT,((pCell/bigT)*F480)+((1-(pCell/bigT))*(I480+J480)),IF(OR(ISBLANK(F481),COUNT($F$2:F480)&lt;=pCell),F480,((pCell/COUNT($F$2:F480))*F480)+((1-(pCell/COUNT($F$2:F480)))*(I480+J480)))),I480),IF(AND(Temp!optSeasCoef=0,Temp!sts_multp=1),IF(H480="in-sample",IF(Q480=bigT,((pCell/bigT)*F480)+((1-(pCell/bigT))*(I480*J480)),IF(OR(ISBLANK(F481),COUNT(F$2:$F480)&lt;=pCell),F480,((pCell/COUNT($F$2:F480))*F480)+((1-(pCell/COUNT($F$2:F480)))*(I480*J480)))),I480),IF(Temp!sts_add=1,IF(H480="in-sample",IF(Q480=bigT,((pCell/bigT)*AX480)+((1-(pCell/bigT))*(I480+J480)),IF(OR(ISBLANK(F481),COUNT($AX$2:AX480)&lt;=pCell),AX480,((pCell/COUNT($AX$2:AX480))*AX480)+((1-(pCell/COUNT($AX$2:AX480)))*(I480+J480)))),I480),IF(H480="in-sample",IF(Q480=bigT,((pCell/bigT)*AX480)+((1-(pCell/bigT))*(I480*J480)),IF(OR(ISBLANK(F481),COUNT($AX$2:AX480)&lt;=pCell),AX480,((pCell/COUNT($AX$2:AX480))*AX480)+((1-(pCell/COUNT($AX$2:AX480)))*(I480*J480)))),I480)))))))</f>
        <v/>
      </c>
      <c r="J481" s="120" t="str">
        <f>IF(AND(ISBLANK(F480),H480="in-sample"),"",IF(AND(Temp!fhor_indata=1,H480="out-sample",H481="out-sample"),J480,IF(AND(ISBLANK(F481),H480="out-sample"),"",IF(AND(Temp!optSeasCoef=0,Temp!sts_add=1),IF(H480="in-sample",IF(Q480=bigT,((qCell/bigT)*(I481-I480))+((1-(qCell/bigT))*J480),IF(OR(ISBLANK(F481),COUNT($F$2:F480)&lt;=qCell),IF(COUNT($F$2:F480)=1,0,F480-F479),((qCell/COUNT($F$2:F480))*(I481-I480))+((1-(qCell/COUNT($F$2:F480)))*J480))),J480),IF(AND(Temp!optSeasCoef=0,Temp!sts_multp=1),IF(H480="in-sample",IF(Q480=bigT,((qCell/bigT)*(I481/I480))+((1-(qCell/bigT))*J480),IF(qCell=0,1,IF(OR(ISBLANK(F481),COUNT($F$2:F480)&lt;=qCell),IF(COUNT($F$2:F480)=1,1,F480/F479),((qCell/COUNT($F$2:F480))*(I481/I480))+((1-(qCell/COUNT($F$2:F480)))*J480)))),J480),IF(Temp!sts_add=1,IF(H480="in-sample",IF(Q480=bigT,((qCell/bigT)*(I481-I480))+((1-(qCell/bigT))*J480),IF(OR(ISBLANK(F481),COUNT($AX$2:AX480)&lt;=qCell),IF(COUNT($AX$2:AX480)=1,0,AX480-AX479),((qCell/COUNT($AX$2:AX480))*(I481-I480))+((1-(qCell/COUNT($AX$2:AX480)))*J480))),J480),IF(H480="in-sample",IF(Q480=bigT,((qCell/bigT)*(I481/I480))+((1-(qCell/bigT))*J480),IF(qCell=0,1,IF(OR(ISBLANK(F481),COUNT($AX$2:AX480)&lt;=qCell),IF(COUNT($AX$2:AX480)=1,1,AX480/AX479),((qCell/COUNT($AX$2:AX480))*(I481/I480))+((1-(qCell/COUNT($AX$2:AX480)))*J480)))),J480)))))))</f>
        <v/>
      </c>
      <c r="K481" s="120" t="str">
        <f>IF(H481="","",IF(AND(Temp!optSeasCoef=0,Temp!sts_add=1),IF(H481="out-sample",I481+(Q481*J481),I481+J481),IF(AND(Temp!optSeasCoef=0,Temp!sts_multp=1),IF(H481="out-sample",I481*(J481^Q481),I481*J481),IF(Temp!sts_add=1,IF(H481="out-sample",(I481+(Q481*J481))*G481,(I481+J481)*G481),IF(H481="out-sample",I481*(J481^Q481)*G481,I481*J481*G481)))))</f>
        <v/>
      </c>
      <c r="L481" s="116" t="str">
        <f t="shared" si="77"/>
        <v/>
      </c>
      <c r="M481" s="116" t="str">
        <f t="shared" si="78"/>
        <v/>
      </c>
      <c r="N481" s="116" t="str">
        <f t="shared" si="79"/>
        <v/>
      </c>
      <c r="O481" s="116" t="str">
        <f t="shared" si="80"/>
        <v/>
      </c>
      <c r="P481" s="116" t="str">
        <f t="shared" si="81"/>
        <v/>
      </c>
      <c r="Q481" s="94" t="str">
        <f>IF(AND(Temp!fhor_indata=1,ISBLANK(F481),H480="in-sample"),1,IF(AND(Temp!fhor_indata=1,H480="out-sample",Q480&lt;XfHor),Q480+1,IF(ISBLANK(F481),"",IF(AND(H481="out-sample",H480="in-sample"),1,IF(AND(H481="out-sample",H480="out-sample"),Q480+1,IF(ISNUMBER(Q480),Q480+1,1))))))</f>
        <v/>
      </c>
      <c r="R481" s="94" t="str">
        <f t="shared" si="82"/>
        <v/>
      </c>
      <c r="S481" s="94" t="str">
        <f>IF(Temp!fhor_indata=1,IF(S480=XobsHor,1,IF(COUNT($S$2:S480)&lt;=XobsHor,S480+1,IF(AND(COUNT($S$2:S480)&lt;=XobsHor+XfHor,IFERROR(MOD(S480,XobsHor)&lt;XfHor,FALSE)),S480+1,""))),IF(ISBLANK(F481),"",IF(S480=maxP,1,IF(S480&lt;maxP,S480+1,IF(COUNT($S$2:S481)&lt;=XobsHor,S480+1,"")))))</f>
        <v/>
      </c>
      <c r="T481" s="3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W481" s="122" t="str">
        <f t="shared" si="84"/>
        <v/>
      </c>
      <c r="AX481" s="123" t="str">
        <f t="shared" si="85"/>
        <v/>
      </c>
      <c r="AY481" s="124" t="str">
        <f t="shared" si="86"/>
        <v/>
      </c>
      <c r="AZ481" s="124" t="str">
        <f t="shared" si="87"/>
        <v/>
      </c>
      <c r="BF481" s="91"/>
    </row>
    <row r="482" spans="1:58" s="78" customFormat="1" ht="14.25" x14ac:dyDescent="0.2">
      <c r="A482" s="6"/>
      <c r="B482" s="6"/>
      <c r="C482" s="6"/>
      <c r="D482" s="3"/>
      <c r="E482" s="98" t="str">
        <f t="shared" si="83"/>
        <v/>
      </c>
      <c r="F482" s="117"/>
      <c r="G482" s="116" t="str">
        <f>IF(E482="","",IF(Temp!optSeasCoef=0,1,INDEX($C$2:$C$13,IF(MOD(COUNT($E$2:E482),seas_indx)=0,seas_indx,MOD(COUNT($E$2:E482),seas_indx)))))</f>
        <v/>
      </c>
      <c r="H482" s="97" t="str">
        <f>IFERROR(IF(Temp!fhor_indata=1,IF(COUNT($S$2:S482)&lt;=XobsHor,"in-sample",IF(AND(COUNT($S$2:S482)&lt;=XobsHor+XfHor,MOD(S481,XobsHor)&lt;XfHor),"out-sample","")),IF(ISBLANK(F482),"",IF(COUNT($F$2:F482)&lt;=XobsHor-XfHor,"in-sample","out-sample"))),"")</f>
        <v/>
      </c>
      <c r="I482" s="120" t="str">
        <f>IF(AND(ISBLANK(F481),H481="in-sample"),"",IF(AND(Temp!fhor_indata=1,H481="out-sample",H482="out-sample"),I481,IF(AND(ISBLANK(F482),H481="out-sample"),"",IF(AND(Temp!optSeasCoef=0,Temp!sts_add=1),IF(H481="in-sample",IF(Q481=bigT,((pCell/bigT)*F481)+((1-(pCell/bigT))*(I481+J481)),IF(OR(ISBLANK(F482),COUNT($F$2:F481)&lt;=pCell),F481,((pCell/COUNT($F$2:F481))*F481)+((1-(pCell/COUNT($F$2:F481)))*(I481+J481)))),I481),IF(AND(Temp!optSeasCoef=0,Temp!sts_multp=1),IF(H481="in-sample",IF(Q481=bigT,((pCell/bigT)*F481)+((1-(pCell/bigT))*(I481*J481)),IF(OR(ISBLANK(F482),COUNT(F$2:$F481)&lt;=pCell),F481,((pCell/COUNT($F$2:F481))*F481)+((1-(pCell/COUNT($F$2:F481)))*(I481*J481)))),I481),IF(Temp!sts_add=1,IF(H481="in-sample",IF(Q481=bigT,((pCell/bigT)*AX481)+((1-(pCell/bigT))*(I481+J481)),IF(OR(ISBLANK(F482),COUNT($AX$2:AX481)&lt;=pCell),AX481,((pCell/COUNT($AX$2:AX481))*AX481)+((1-(pCell/COUNT($AX$2:AX481)))*(I481+J481)))),I481),IF(H481="in-sample",IF(Q481=bigT,((pCell/bigT)*AX481)+((1-(pCell/bigT))*(I481*J481)),IF(OR(ISBLANK(F482),COUNT($AX$2:AX481)&lt;=pCell),AX481,((pCell/COUNT($AX$2:AX481))*AX481)+((1-(pCell/COUNT($AX$2:AX481)))*(I481*J481)))),I481)))))))</f>
        <v/>
      </c>
      <c r="J482" s="120" t="str">
        <f>IF(AND(ISBLANK(F481),H481="in-sample"),"",IF(AND(Temp!fhor_indata=1,H481="out-sample",H482="out-sample"),J481,IF(AND(ISBLANK(F482),H481="out-sample"),"",IF(AND(Temp!optSeasCoef=0,Temp!sts_add=1),IF(H481="in-sample",IF(Q481=bigT,((qCell/bigT)*(I482-I481))+((1-(qCell/bigT))*J481),IF(OR(ISBLANK(F482),COUNT($F$2:F481)&lt;=qCell),IF(COUNT($F$2:F481)=1,0,F481-F480),((qCell/COUNT($F$2:F481))*(I482-I481))+((1-(qCell/COUNT($F$2:F481)))*J481))),J481),IF(AND(Temp!optSeasCoef=0,Temp!sts_multp=1),IF(H481="in-sample",IF(Q481=bigT,((qCell/bigT)*(I482/I481))+((1-(qCell/bigT))*J481),IF(qCell=0,1,IF(OR(ISBLANK(F482),COUNT($F$2:F481)&lt;=qCell),IF(COUNT($F$2:F481)=1,1,F481/F480),((qCell/COUNT($F$2:F481))*(I482/I481))+((1-(qCell/COUNT($F$2:F481)))*J481)))),J481),IF(Temp!sts_add=1,IF(H481="in-sample",IF(Q481=bigT,((qCell/bigT)*(I482-I481))+((1-(qCell/bigT))*J481),IF(OR(ISBLANK(F482),COUNT($AX$2:AX481)&lt;=qCell),IF(COUNT($AX$2:AX481)=1,0,AX481-AX480),((qCell/COUNT($AX$2:AX481))*(I482-I481))+((1-(qCell/COUNT($AX$2:AX481)))*J481))),J481),IF(H481="in-sample",IF(Q481=bigT,((qCell/bigT)*(I482/I481))+((1-(qCell/bigT))*J481),IF(qCell=0,1,IF(OR(ISBLANK(F482),COUNT($AX$2:AX481)&lt;=qCell),IF(COUNT($AX$2:AX481)=1,1,AX481/AX480),((qCell/COUNT($AX$2:AX481))*(I482/I481))+((1-(qCell/COUNT($AX$2:AX481)))*J481)))),J481)))))))</f>
        <v/>
      </c>
      <c r="K482" s="120" t="str">
        <f>IF(H482="","",IF(AND(Temp!optSeasCoef=0,Temp!sts_add=1),IF(H482="out-sample",I482+(Q482*J482),I482+J482),IF(AND(Temp!optSeasCoef=0,Temp!sts_multp=1),IF(H482="out-sample",I482*(J482^Q482),I482*J482),IF(Temp!sts_add=1,IF(H482="out-sample",(I482+(Q482*J482))*G482,(I482+J482)*G482),IF(H482="out-sample",I482*(J482^Q482)*G482,I482*J482*G482)))))</f>
        <v/>
      </c>
      <c r="L482" s="116" t="str">
        <f t="shared" si="77"/>
        <v/>
      </c>
      <c r="M482" s="116" t="str">
        <f t="shared" si="78"/>
        <v/>
      </c>
      <c r="N482" s="116" t="str">
        <f t="shared" si="79"/>
        <v/>
      </c>
      <c r="O482" s="116" t="str">
        <f t="shared" si="80"/>
        <v/>
      </c>
      <c r="P482" s="116" t="str">
        <f t="shared" si="81"/>
        <v/>
      </c>
      <c r="Q482" s="94" t="str">
        <f>IF(AND(Temp!fhor_indata=1,ISBLANK(F482),H481="in-sample"),1,IF(AND(Temp!fhor_indata=1,H481="out-sample",Q481&lt;XfHor),Q481+1,IF(ISBLANK(F482),"",IF(AND(H482="out-sample",H481="in-sample"),1,IF(AND(H482="out-sample",H481="out-sample"),Q481+1,IF(ISNUMBER(Q481),Q481+1,1))))))</f>
        <v/>
      </c>
      <c r="R482" s="94" t="str">
        <f t="shared" si="82"/>
        <v/>
      </c>
      <c r="S482" s="94" t="str">
        <f>IF(Temp!fhor_indata=1,IF(S481=XobsHor,1,IF(COUNT($S$2:S481)&lt;=XobsHor,S481+1,IF(AND(COUNT($S$2:S481)&lt;=XobsHor+XfHor,IFERROR(MOD(S481,XobsHor)&lt;XfHor,FALSE)),S481+1,""))),IF(ISBLANK(F482),"",IF(S481=maxP,1,IF(S481&lt;maxP,S481+1,IF(COUNT($S$2:S482)&lt;=XobsHor,S481+1,"")))))</f>
        <v/>
      </c>
      <c r="T482" s="3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W482" s="122" t="str">
        <f t="shared" si="84"/>
        <v/>
      </c>
      <c r="AX482" s="123" t="str">
        <f t="shared" si="85"/>
        <v/>
      </c>
      <c r="AY482" s="124" t="str">
        <f t="shared" si="86"/>
        <v/>
      </c>
      <c r="AZ482" s="124" t="str">
        <f t="shared" si="87"/>
        <v/>
      </c>
      <c r="BF482" s="91"/>
    </row>
    <row r="483" spans="1:58" s="78" customFormat="1" ht="14.25" x14ac:dyDescent="0.2">
      <c r="A483" s="6"/>
      <c r="B483" s="6"/>
      <c r="C483" s="6"/>
      <c r="D483" s="3"/>
      <c r="E483" s="98" t="str">
        <f t="shared" si="83"/>
        <v/>
      </c>
      <c r="F483" s="117"/>
      <c r="G483" s="116" t="str">
        <f>IF(E483="","",IF(Temp!optSeasCoef=0,1,INDEX($C$2:$C$13,IF(MOD(COUNT($E$2:E483),seas_indx)=0,seas_indx,MOD(COUNT($E$2:E483),seas_indx)))))</f>
        <v/>
      </c>
      <c r="H483" s="97" t="str">
        <f>IFERROR(IF(Temp!fhor_indata=1,IF(COUNT($S$2:S483)&lt;=XobsHor,"in-sample",IF(AND(COUNT($S$2:S483)&lt;=XobsHor+XfHor,MOD(S482,XobsHor)&lt;XfHor),"out-sample","")),IF(ISBLANK(F483),"",IF(COUNT($F$2:F483)&lt;=XobsHor-XfHor,"in-sample","out-sample"))),"")</f>
        <v/>
      </c>
      <c r="I483" s="120" t="str">
        <f>IF(AND(ISBLANK(F482),H482="in-sample"),"",IF(AND(Temp!fhor_indata=1,H482="out-sample",H483="out-sample"),I482,IF(AND(ISBLANK(F483),H482="out-sample"),"",IF(AND(Temp!optSeasCoef=0,Temp!sts_add=1),IF(H482="in-sample",IF(Q482=bigT,((pCell/bigT)*F482)+((1-(pCell/bigT))*(I482+J482)),IF(OR(ISBLANK(F483),COUNT($F$2:F482)&lt;=pCell),F482,((pCell/COUNT($F$2:F482))*F482)+((1-(pCell/COUNT($F$2:F482)))*(I482+J482)))),I482),IF(AND(Temp!optSeasCoef=0,Temp!sts_multp=1),IF(H482="in-sample",IF(Q482=bigT,((pCell/bigT)*F482)+((1-(pCell/bigT))*(I482*J482)),IF(OR(ISBLANK(F483),COUNT(F$2:$F482)&lt;=pCell),F482,((pCell/COUNT($F$2:F482))*F482)+((1-(pCell/COUNT($F$2:F482)))*(I482*J482)))),I482),IF(Temp!sts_add=1,IF(H482="in-sample",IF(Q482=bigT,((pCell/bigT)*AX482)+((1-(pCell/bigT))*(I482+J482)),IF(OR(ISBLANK(F483),COUNT($AX$2:AX482)&lt;=pCell),AX482,((pCell/COUNT($AX$2:AX482))*AX482)+((1-(pCell/COUNT($AX$2:AX482)))*(I482+J482)))),I482),IF(H482="in-sample",IF(Q482=bigT,((pCell/bigT)*AX482)+((1-(pCell/bigT))*(I482*J482)),IF(OR(ISBLANK(F483),COUNT($AX$2:AX482)&lt;=pCell),AX482,((pCell/COUNT($AX$2:AX482))*AX482)+((1-(pCell/COUNT($AX$2:AX482)))*(I482*J482)))),I482)))))))</f>
        <v/>
      </c>
      <c r="J483" s="120" t="str">
        <f>IF(AND(ISBLANK(F482),H482="in-sample"),"",IF(AND(Temp!fhor_indata=1,H482="out-sample",H483="out-sample"),J482,IF(AND(ISBLANK(F483),H482="out-sample"),"",IF(AND(Temp!optSeasCoef=0,Temp!sts_add=1),IF(H482="in-sample",IF(Q482=bigT,((qCell/bigT)*(I483-I482))+((1-(qCell/bigT))*J482),IF(OR(ISBLANK(F483),COUNT($F$2:F482)&lt;=qCell),IF(COUNT($F$2:F482)=1,0,F482-F481),((qCell/COUNT($F$2:F482))*(I483-I482))+((1-(qCell/COUNT($F$2:F482)))*J482))),J482),IF(AND(Temp!optSeasCoef=0,Temp!sts_multp=1),IF(H482="in-sample",IF(Q482=bigT,((qCell/bigT)*(I483/I482))+((1-(qCell/bigT))*J482),IF(qCell=0,1,IF(OR(ISBLANK(F483),COUNT($F$2:F482)&lt;=qCell),IF(COUNT($F$2:F482)=1,1,F482/F481),((qCell/COUNT($F$2:F482))*(I483/I482))+((1-(qCell/COUNT($F$2:F482)))*J482)))),J482),IF(Temp!sts_add=1,IF(H482="in-sample",IF(Q482=bigT,((qCell/bigT)*(I483-I482))+((1-(qCell/bigT))*J482),IF(OR(ISBLANK(F483),COUNT($AX$2:AX482)&lt;=qCell),IF(COUNT($AX$2:AX482)=1,0,AX482-AX481),((qCell/COUNT($AX$2:AX482))*(I483-I482))+((1-(qCell/COUNT($AX$2:AX482)))*J482))),J482),IF(H482="in-sample",IF(Q482=bigT,((qCell/bigT)*(I483/I482))+((1-(qCell/bigT))*J482),IF(qCell=0,1,IF(OR(ISBLANK(F483),COUNT($AX$2:AX482)&lt;=qCell),IF(COUNT($AX$2:AX482)=1,1,AX482/AX481),((qCell/COUNT($AX$2:AX482))*(I483/I482))+((1-(qCell/COUNT($AX$2:AX482)))*J482)))),J482)))))))</f>
        <v/>
      </c>
      <c r="K483" s="120" t="str">
        <f>IF(H483="","",IF(AND(Temp!optSeasCoef=0,Temp!sts_add=1),IF(H483="out-sample",I483+(Q483*J483),I483+J483),IF(AND(Temp!optSeasCoef=0,Temp!sts_multp=1),IF(H483="out-sample",I483*(J483^Q483),I483*J483),IF(Temp!sts_add=1,IF(H483="out-sample",(I483+(Q483*J483))*G483,(I483+J483)*G483),IF(H483="out-sample",I483*(J483^Q483)*G483,I483*J483*G483)))))</f>
        <v/>
      </c>
      <c r="L483" s="116" t="str">
        <f t="shared" si="77"/>
        <v/>
      </c>
      <c r="M483" s="116" t="str">
        <f t="shared" si="78"/>
        <v/>
      </c>
      <c r="N483" s="116" t="str">
        <f t="shared" si="79"/>
        <v/>
      </c>
      <c r="O483" s="116" t="str">
        <f t="shared" si="80"/>
        <v/>
      </c>
      <c r="P483" s="116" t="str">
        <f t="shared" si="81"/>
        <v/>
      </c>
      <c r="Q483" s="94" t="str">
        <f>IF(AND(Temp!fhor_indata=1,ISBLANK(F483),H482="in-sample"),1,IF(AND(Temp!fhor_indata=1,H482="out-sample",Q482&lt;XfHor),Q482+1,IF(ISBLANK(F483),"",IF(AND(H483="out-sample",H482="in-sample"),1,IF(AND(H483="out-sample",H482="out-sample"),Q482+1,IF(ISNUMBER(Q482),Q482+1,1))))))</f>
        <v/>
      </c>
      <c r="R483" s="94" t="str">
        <f t="shared" si="82"/>
        <v/>
      </c>
      <c r="S483" s="94" t="str">
        <f>IF(Temp!fhor_indata=1,IF(S482=XobsHor,1,IF(COUNT($S$2:S482)&lt;=XobsHor,S482+1,IF(AND(COUNT($S$2:S482)&lt;=XobsHor+XfHor,IFERROR(MOD(S482,XobsHor)&lt;XfHor,FALSE)),S482+1,""))),IF(ISBLANK(F483),"",IF(S482=maxP,1,IF(S482&lt;maxP,S482+1,IF(COUNT($S$2:S483)&lt;=XobsHor,S482+1,"")))))</f>
        <v/>
      </c>
      <c r="T483" s="3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W483" s="122" t="str">
        <f t="shared" si="84"/>
        <v/>
      </c>
      <c r="AX483" s="123" t="str">
        <f t="shared" si="85"/>
        <v/>
      </c>
      <c r="AY483" s="124" t="str">
        <f t="shared" si="86"/>
        <v/>
      </c>
      <c r="AZ483" s="124" t="str">
        <f t="shared" si="87"/>
        <v/>
      </c>
      <c r="BF483" s="91"/>
    </row>
    <row r="484" spans="1:58" s="78" customFormat="1" ht="14.25" x14ac:dyDescent="0.2">
      <c r="A484" s="6"/>
      <c r="B484" s="6"/>
      <c r="C484" s="6"/>
      <c r="D484" s="3"/>
      <c r="E484" s="98" t="str">
        <f t="shared" si="83"/>
        <v/>
      </c>
      <c r="F484" s="117"/>
      <c r="G484" s="116" t="str">
        <f>IF(E484="","",IF(Temp!optSeasCoef=0,1,INDEX($C$2:$C$13,IF(MOD(COUNT($E$2:E484),seas_indx)=0,seas_indx,MOD(COUNT($E$2:E484),seas_indx)))))</f>
        <v/>
      </c>
      <c r="H484" s="97" t="str">
        <f>IFERROR(IF(Temp!fhor_indata=1,IF(COUNT($S$2:S484)&lt;=XobsHor,"in-sample",IF(AND(COUNT($S$2:S484)&lt;=XobsHor+XfHor,MOD(S483,XobsHor)&lt;XfHor),"out-sample","")),IF(ISBLANK(F484),"",IF(COUNT($F$2:F484)&lt;=XobsHor-XfHor,"in-sample","out-sample"))),"")</f>
        <v/>
      </c>
      <c r="I484" s="120" t="str">
        <f>IF(AND(ISBLANK(F483),H483="in-sample"),"",IF(AND(Temp!fhor_indata=1,H483="out-sample",H484="out-sample"),I483,IF(AND(ISBLANK(F484),H483="out-sample"),"",IF(AND(Temp!optSeasCoef=0,Temp!sts_add=1),IF(H483="in-sample",IF(Q483=bigT,((pCell/bigT)*F483)+((1-(pCell/bigT))*(I483+J483)),IF(OR(ISBLANK(F484),COUNT($F$2:F483)&lt;=pCell),F483,((pCell/COUNT($F$2:F483))*F483)+((1-(pCell/COUNT($F$2:F483)))*(I483+J483)))),I483),IF(AND(Temp!optSeasCoef=0,Temp!sts_multp=1),IF(H483="in-sample",IF(Q483=bigT,((pCell/bigT)*F483)+((1-(pCell/bigT))*(I483*J483)),IF(OR(ISBLANK(F484),COUNT(F$2:$F483)&lt;=pCell),F483,((pCell/COUNT($F$2:F483))*F483)+((1-(pCell/COUNT($F$2:F483)))*(I483*J483)))),I483),IF(Temp!sts_add=1,IF(H483="in-sample",IF(Q483=bigT,((pCell/bigT)*AX483)+((1-(pCell/bigT))*(I483+J483)),IF(OR(ISBLANK(F484),COUNT($AX$2:AX483)&lt;=pCell),AX483,((pCell/COUNT($AX$2:AX483))*AX483)+((1-(pCell/COUNT($AX$2:AX483)))*(I483+J483)))),I483),IF(H483="in-sample",IF(Q483=bigT,((pCell/bigT)*AX483)+((1-(pCell/bigT))*(I483*J483)),IF(OR(ISBLANK(F484),COUNT($AX$2:AX483)&lt;=pCell),AX483,((pCell/COUNT($AX$2:AX483))*AX483)+((1-(pCell/COUNT($AX$2:AX483)))*(I483*J483)))),I483)))))))</f>
        <v/>
      </c>
      <c r="J484" s="120" t="str">
        <f>IF(AND(ISBLANK(F483),H483="in-sample"),"",IF(AND(Temp!fhor_indata=1,H483="out-sample",H484="out-sample"),J483,IF(AND(ISBLANK(F484),H483="out-sample"),"",IF(AND(Temp!optSeasCoef=0,Temp!sts_add=1),IF(H483="in-sample",IF(Q483=bigT,((qCell/bigT)*(I484-I483))+((1-(qCell/bigT))*J483),IF(OR(ISBLANK(F484),COUNT($F$2:F483)&lt;=qCell),IF(COUNT($F$2:F483)=1,0,F483-F482),((qCell/COUNT($F$2:F483))*(I484-I483))+((1-(qCell/COUNT($F$2:F483)))*J483))),J483),IF(AND(Temp!optSeasCoef=0,Temp!sts_multp=1),IF(H483="in-sample",IF(Q483=bigT,((qCell/bigT)*(I484/I483))+((1-(qCell/bigT))*J483),IF(qCell=0,1,IF(OR(ISBLANK(F484),COUNT($F$2:F483)&lt;=qCell),IF(COUNT($F$2:F483)=1,1,F483/F482),((qCell/COUNT($F$2:F483))*(I484/I483))+((1-(qCell/COUNT($F$2:F483)))*J483)))),J483),IF(Temp!sts_add=1,IF(H483="in-sample",IF(Q483=bigT,((qCell/bigT)*(I484-I483))+((1-(qCell/bigT))*J483),IF(OR(ISBLANK(F484),COUNT($AX$2:AX483)&lt;=qCell),IF(COUNT($AX$2:AX483)=1,0,AX483-AX482),((qCell/COUNT($AX$2:AX483))*(I484-I483))+((1-(qCell/COUNT($AX$2:AX483)))*J483))),J483),IF(H483="in-sample",IF(Q483=bigT,((qCell/bigT)*(I484/I483))+((1-(qCell/bigT))*J483),IF(qCell=0,1,IF(OR(ISBLANK(F484),COUNT($AX$2:AX483)&lt;=qCell),IF(COUNT($AX$2:AX483)=1,1,AX483/AX482),((qCell/COUNT($AX$2:AX483))*(I484/I483))+((1-(qCell/COUNT($AX$2:AX483)))*J483)))),J483)))))))</f>
        <v/>
      </c>
      <c r="K484" s="120" t="str">
        <f>IF(H484="","",IF(AND(Temp!optSeasCoef=0,Temp!sts_add=1),IF(H484="out-sample",I484+(Q484*J484),I484+J484),IF(AND(Temp!optSeasCoef=0,Temp!sts_multp=1),IF(H484="out-sample",I484*(J484^Q484),I484*J484),IF(Temp!sts_add=1,IF(H484="out-sample",(I484+(Q484*J484))*G484,(I484+J484)*G484),IF(H484="out-sample",I484*(J484^Q484)*G484,I484*J484*G484)))))</f>
        <v/>
      </c>
      <c r="L484" s="116" t="str">
        <f t="shared" si="77"/>
        <v/>
      </c>
      <c r="M484" s="116" t="str">
        <f t="shared" si="78"/>
        <v/>
      </c>
      <c r="N484" s="116" t="str">
        <f t="shared" si="79"/>
        <v/>
      </c>
      <c r="O484" s="116" t="str">
        <f t="shared" si="80"/>
        <v/>
      </c>
      <c r="P484" s="116" t="str">
        <f t="shared" si="81"/>
        <v/>
      </c>
      <c r="Q484" s="94" t="str">
        <f>IF(AND(Temp!fhor_indata=1,ISBLANK(F484),H483="in-sample"),1,IF(AND(Temp!fhor_indata=1,H483="out-sample",Q483&lt;XfHor),Q483+1,IF(ISBLANK(F484),"",IF(AND(H484="out-sample",H483="in-sample"),1,IF(AND(H484="out-sample",H483="out-sample"),Q483+1,IF(ISNUMBER(Q483),Q483+1,1))))))</f>
        <v/>
      </c>
      <c r="R484" s="94" t="str">
        <f t="shared" si="82"/>
        <v/>
      </c>
      <c r="S484" s="94" t="str">
        <f>IF(Temp!fhor_indata=1,IF(S483=XobsHor,1,IF(COUNT($S$2:S483)&lt;=XobsHor,S483+1,IF(AND(COUNT($S$2:S483)&lt;=XobsHor+XfHor,IFERROR(MOD(S483,XobsHor)&lt;XfHor,FALSE)),S483+1,""))),IF(ISBLANK(F484),"",IF(S483=maxP,1,IF(S483&lt;maxP,S483+1,IF(COUNT($S$2:S484)&lt;=XobsHor,S483+1,"")))))</f>
        <v/>
      </c>
      <c r="T484" s="3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W484" s="122" t="str">
        <f t="shared" si="84"/>
        <v/>
      </c>
      <c r="AX484" s="123" t="str">
        <f t="shared" si="85"/>
        <v/>
      </c>
      <c r="AY484" s="124" t="str">
        <f t="shared" si="86"/>
        <v/>
      </c>
      <c r="AZ484" s="124" t="str">
        <f t="shared" si="87"/>
        <v/>
      </c>
      <c r="BF484" s="91"/>
    </row>
    <row r="485" spans="1:58" s="78" customFormat="1" ht="14.25" x14ac:dyDescent="0.2">
      <c r="A485" s="6"/>
      <c r="B485" s="6"/>
      <c r="C485" s="6"/>
      <c r="D485" s="3"/>
      <c r="E485" s="98" t="str">
        <f t="shared" si="83"/>
        <v/>
      </c>
      <c r="F485" s="117"/>
      <c r="G485" s="116" t="str">
        <f>IF(E485="","",IF(Temp!optSeasCoef=0,1,INDEX($C$2:$C$13,IF(MOD(COUNT($E$2:E485),seas_indx)=0,seas_indx,MOD(COUNT($E$2:E485),seas_indx)))))</f>
        <v/>
      </c>
      <c r="H485" s="97" t="str">
        <f>IFERROR(IF(Temp!fhor_indata=1,IF(COUNT($S$2:S485)&lt;=XobsHor,"in-sample",IF(AND(COUNT($S$2:S485)&lt;=XobsHor+XfHor,MOD(S484,XobsHor)&lt;XfHor),"out-sample","")),IF(ISBLANK(F485),"",IF(COUNT($F$2:F485)&lt;=XobsHor-XfHor,"in-sample","out-sample"))),"")</f>
        <v/>
      </c>
      <c r="I485" s="120" t="str">
        <f>IF(AND(ISBLANK(F484),H484="in-sample"),"",IF(AND(Temp!fhor_indata=1,H484="out-sample",H485="out-sample"),I484,IF(AND(ISBLANK(F485),H484="out-sample"),"",IF(AND(Temp!optSeasCoef=0,Temp!sts_add=1),IF(H484="in-sample",IF(Q484=bigT,((pCell/bigT)*F484)+((1-(pCell/bigT))*(I484+J484)),IF(OR(ISBLANK(F485),COUNT($F$2:F484)&lt;=pCell),F484,((pCell/COUNT($F$2:F484))*F484)+((1-(pCell/COUNT($F$2:F484)))*(I484+J484)))),I484),IF(AND(Temp!optSeasCoef=0,Temp!sts_multp=1),IF(H484="in-sample",IF(Q484=bigT,((pCell/bigT)*F484)+((1-(pCell/bigT))*(I484*J484)),IF(OR(ISBLANK(F485),COUNT(F$2:$F484)&lt;=pCell),F484,((pCell/COUNT($F$2:F484))*F484)+((1-(pCell/COUNT($F$2:F484)))*(I484*J484)))),I484),IF(Temp!sts_add=1,IF(H484="in-sample",IF(Q484=bigT,((pCell/bigT)*AX484)+((1-(pCell/bigT))*(I484+J484)),IF(OR(ISBLANK(F485),COUNT($AX$2:AX484)&lt;=pCell),AX484,((pCell/COUNT($AX$2:AX484))*AX484)+((1-(pCell/COUNT($AX$2:AX484)))*(I484+J484)))),I484),IF(H484="in-sample",IF(Q484=bigT,((pCell/bigT)*AX484)+((1-(pCell/bigT))*(I484*J484)),IF(OR(ISBLANK(F485),COUNT($AX$2:AX484)&lt;=pCell),AX484,((pCell/COUNT($AX$2:AX484))*AX484)+((1-(pCell/COUNT($AX$2:AX484)))*(I484*J484)))),I484)))))))</f>
        <v/>
      </c>
      <c r="J485" s="120" t="str">
        <f>IF(AND(ISBLANK(F484),H484="in-sample"),"",IF(AND(Temp!fhor_indata=1,H484="out-sample",H485="out-sample"),J484,IF(AND(ISBLANK(F485),H484="out-sample"),"",IF(AND(Temp!optSeasCoef=0,Temp!sts_add=1),IF(H484="in-sample",IF(Q484=bigT,((qCell/bigT)*(I485-I484))+((1-(qCell/bigT))*J484),IF(OR(ISBLANK(F485),COUNT($F$2:F484)&lt;=qCell),IF(COUNT($F$2:F484)=1,0,F484-F483),((qCell/COUNT($F$2:F484))*(I485-I484))+((1-(qCell/COUNT($F$2:F484)))*J484))),J484),IF(AND(Temp!optSeasCoef=0,Temp!sts_multp=1),IF(H484="in-sample",IF(Q484=bigT,((qCell/bigT)*(I485/I484))+((1-(qCell/bigT))*J484),IF(qCell=0,1,IF(OR(ISBLANK(F485),COUNT($F$2:F484)&lt;=qCell),IF(COUNT($F$2:F484)=1,1,F484/F483),((qCell/COUNT($F$2:F484))*(I485/I484))+((1-(qCell/COUNT($F$2:F484)))*J484)))),J484),IF(Temp!sts_add=1,IF(H484="in-sample",IF(Q484=bigT,((qCell/bigT)*(I485-I484))+((1-(qCell/bigT))*J484),IF(OR(ISBLANK(F485),COUNT($AX$2:AX484)&lt;=qCell),IF(COUNT($AX$2:AX484)=1,0,AX484-AX483),((qCell/COUNT($AX$2:AX484))*(I485-I484))+((1-(qCell/COUNT($AX$2:AX484)))*J484))),J484),IF(H484="in-sample",IF(Q484=bigT,((qCell/bigT)*(I485/I484))+((1-(qCell/bigT))*J484),IF(qCell=0,1,IF(OR(ISBLANK(F485),COUNT($AX$2:AX484)&lt;=qCell),IF(COUNT($AX$2:AX484)=1,1,AX484/AX483),((qCell/COUNT($AX$2:AX484))*(I485/I484))+((1-(qCell/COUNT($AX$2:AX484)))*J484)))),J484)))))))</f>
        <v/>
      </c>
      <c r="K485" s="120" t="str">
        <f>IF(H485="","",IF(AND(Temp!optSeasCoef=0,Temp!sts_add=1),IF(H485="out-sample",I485+(Q485*J485),I485+J485),IF(AND(Temp!optSeasCoef=0,Temp!sts_multp=1),IF(H485="out-sample",I485*(J485^Q485),I485*J485),IF(Temp!sts_add=1,IF(H485="out-sample",(I485+(Q485*J485))*G485,(I485+J485)*G485),IF(H485="out-sample",I485*(J485^Q485)*G485,I485*J485*G485)))))</f>
        <v/>
      </c>
      <c r="L485" s="116" t="str">
        <f t="shared" si="77"/>
        <v/>
      </c>
      <c r="M485" s="116" t="str">
        <f t="shared" si="78"/>
        <v/>
      </c>
      <c r="N485" s="116" t="str">
        <f t="shared" si="79"/>
        <v/>
      </c>
      <c r="O485" s="116" t="str">
        <f t="shared" si="80"/>
        <v/>
      </c>
      <c r="P485" s="116" t="str">
        <f t="shared" si="81"/>
        <v/>
      </c>
      <c r="Q485" s="94" t="str">
        <f>IF(AND(Temp!fhor_indata=1,ISBLANK(F485),H484="in-sample"),1,IF(AND(Temp!fhor_indata=1,H484="out-sample",Q484&lt;XfHor),Q484+1,IF(ISBLANK(F485),"",IF(AND(H485="out-sample",H484="in-sample"),1,IF(AND(H485="out-sample",H484="out-sample"),Q484+1,IF(ISNUMBER(Q484),Q484+1,1))))))</f>
        <v/>
      </c>
      <c r="R485" s="94" t="str">
        <f t="shared" si="82"/>
        <v/>
      </c>
      <c r="S485" s="94" t="str">
        <f>IF(Temp!fhor_indata=1,IF(S484=XobsHor,1,IF(COUNT($S$2:S484)&lt;=XobsHor,S484+1,IF(AND(COUNT($S$2:S484)&lt;=XobsHor+XfHor,IFERROR(MOD(S484,XobsHor)&lt;XfHor,FALSE)),S484+1,""))),IF(ISBLANK(F485),"",IF(S484=maxP,1,IF(S484&lt;maxP,S484+1,IF(COUNT($S$2:S485)&lt;=XobsHor,S484+1,"")))))</f>
        <v/>
      </c>
      <c r="T485" s="3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W485" s="122" t="str">
        <f t="shared" si="84"/>
        <v/>
      </c>
      <c r="AX485" s="123" t="str">
        <f t="shared" si="85"/>
        <v/>
      </c>
      <c r="AY485" s="124" t="str">
        <f t="shared" si="86"/>
        <v/>
      </c>
      <c r="AZ485" s="124" t="str">
        <f t="shared" si="87"/>
        <v/>
      </c>
      <c r="BF485" s="91"/>
    </row>
    <row r="486" spans="1:58" s="78" customFormat="1" ht="14.25" x14ac:dyDescent="0.2">
      <c r="A486" s="6"/>
      <c r="B486" s="6"/>
      <c r="C486" s="6"/>
      <c r="D486" s="3"/>
      <c r="E486" s="98" t="str">
        <f t="shared" si="83"/>
        <v/>
      </c>
      <c r="F486" s="117"/>
      <c r="G486" s="116" t="str">
        <f>IF(E486="","",IF(Temp!optSeasCoef=0,1,INDEX($C$2:$C$13,IF(MOD(COUNT($E$2:E486),seas_indx)=0,seas_indx,MOD(COUNT($E$2:E486),seas_indx)))))</f>
        <v/>
      </c>
      <c r="H486" s="97" t="str">
        <f>IFERROR(IF(Temp!fhor_indata=1,IF(COUNT($S$2:S486)&lt;=XobsHor,"in-sample",IF(AND(COUNT($S$2:S486)&lt;=XobsHor+XfHor,MOD(S485,XobsHor)&lt;XfHor),"out-sample","")),IF(ISBLANK(F486),"",IF(COUNT($F$2:F486)&lt;=XobsHor-XfHor,"in-sample","out-sample"))),"")</f>
        <v/>
      </c>
      <c r="I486" s="120" t="str">
        <f>IF(AND(ISBLANK(F485),H485="in-sample"),"",IF(AND(Temp!fhor_indata=1,H485="out-sample",H486="out-sample"),I485,IF(AND(ISBLANK(F486),H485="out-sample"),"",IF(AND(Temp!optSeasCoef=0,Temp!sts_add=1),IF(H485="in-sample",IF(Q485=bigT,((pCell/bigT)*F485)+((1-(pCell/bigT))*(I485+J485)),IF(OR(ISBLANK(F486),COUNT($F$2:F485)&lt;=pCell),F485,((pCell/COUNT($F$2:F485))*F485)+((1-(pCell/COUNT($F$2:F485)))*(I485+J485)))),I485),IF(AND(Temp!optSeasCoef=0,Temp!sts_multp=1),IF(H485="in-sample",IF(Q485=bigT,((pCell/bigT)*F485)+((1-(pCell/bigT))*(I485*J485)),IF(OR(ISBLANK(F486),COUNT(F$2:$F485)&lt;=pCell),F485,((pCell/COUNT($F$2:F485))*F485)+((1-(pCell/COUNT($F$2:F485)))*(I485*J485)))),I485),IF(Temp!sts_add=1,IF(H485="in-sample",IF(Q485=bigT,((pCell/bigT)*AX485)+((1-(pCell/bigT))*(I485+J485)),IF(OR(ISBLANK(F486),COUNT($AX$2:AX485)&lt;=pCell),AX485,((pCell/COUNT($AX$2:AX485))*AX485)+((1-(pCell/COUNT($AX$2:AX485)))*(I485+J485)))),I485),IF(H485="in-sample",IF(Q485=bigT,((pCell/bigT)*AX485)+((1-(pCell/bigT))*(I485*J485)),IF(OR(ISBLANK(F486),COUNT($AX$2:AX485)&lt;=pCell),AX485,((pCell/COUNT($AX$2:AX485))*AX485)+((1-(pCell/COUNT($AX$2:AX485)))*(I485*J485)))),I485)))))))</f>
        <v/>
      </c>
      <c r="J486" s="120" t="str">
        <f>IF(AND(ISBLANK(F485),H485="in-sample"),"",IF(AND(Temp!fhor_indata=1,H485="out-sample",H486="out-sample"),J485,IF(AND(ISBLANK(F486),H485="out-sample"),"",IF(AND(Temp!optSeasCoef=0,Temp!sts_add=1),IF(H485="in-sample",IF(Q485=bigT,((qCell/bigT)*(I486-I485))+((1-(qCell/bigT))*J485),IF(OR(ISBLANK(F486),COUNT($F$2:F485)&lt;=qCell),IF(COUNT($F$2:F485)=1,0,F485-F484),((qCell/COUNT($F$2:F485))*(I486-I485))+((1-(qCell/COUNT($F$2:F485)))*J485))),J485),IF(AND(Temp!optSeasCoef=0,Temp!sts_multp=1),IF(H485="in-sample",IF(Q485=bigT,((qCell/bigT)*(I486/I485))+((1-(qCell/bigT))*J485),IF(qCell=0,1,IF(OR(ISBLANK(F486),COUNT($F$2:F485)&lt;=qCell),IF(COUNT($F$2:F485)=1,1,F485/F484),((qCell/COUNT($F$2:F485))*(I486/I485))+((1-(qCell/COUNT($F$2:F485)))*J485)))),J485),IF(Temp!sts_add=1,IF(H485="in-sample",IF(Q485=bigT,((qCell/bigT)*(I486-I485))+((1-(qCell/bigT))*J485),IF(OR(ISBLANK(F486),COUNT($AX$2:AX485)&lt;=qCell),IF(COUNT($AX$2:AX485)=1,0,AX485-AX484),((qCell/COUNT($AX$2:AX485))*(I486-I485))+((1-(qCell/COUNT($AX$2:AX485)))*J485))),J485),IF(H485="in-sample",IF(Q485=bigT,((qCell/bigT)*(I486/I485))+((1-(qCell/bigT))*J485),IF(qCell=0,1,IF(OR(ISBLANK(F486),COUNT($AX$2:AX485)&lt;=qCell),IF(COUNT($AX$2:AX485)=1,1,AX485/AX484),((qCell/COUNT($AX$2:AX485))*(I486/I485))+((1-(qCell/COUNT($AX$2:AX485)))*J485)))),J485)))))))</f>
        <v/>
      </c>
      <c r="K486" s="120" t="str">
        <f>IF(H486="","",IF(AND(Temp!optSeasCoef=0,Temp!sts_add=1),IF(H486="out-sample",I486+(Q486*J486),I486+J486),IF(AND(Temp!optSeasCoef=0,Temp!sts_multp=1),IF(H486="out-sample",I486*(J486^Q486),I486*J486),IF(Temp!sts_add=1,IF(H486="out-sample",(I486+(Q486*J486))*G486,(I486+J486)*G486),IF(H486="out-sample",I486*(J486^Q486)*G486,I486*J486*G486)))))</f>
        <v/>
      </c>
      <c r="L486" s="116" t="str">
        <f t="shared" si="77"/>
        <v/>
      </c>
      <c r="M486" s="116" t="str">
        <f t="shared" si="78"/>
        <v/>
      </c>
      <c r="N486" s="116" t="str">
        <f t="shared" si="79"/>
        <v/>
      </c>
      <c r="O486" s="116" t="str">
        <f t="shared" si="80"/>
        <v/>
      </c>
      <c r="P486" s="116" t="str">
        <f t="shared" si="81"/>
        <v/>
      </c>
      <c r="Q486" s="94" t="str">
        <f>IF(AND(Temp!fhor_indata=1,ISBLANK(F486),H485="in-sample"),1,IF(AND(Temp!fhor_indata=1,H485="out-sample",Q485&lt;XfHor),Q485+1,IF(ISBLANK(F486),"",IF(AND(H486="out-sample",H485="in-sample"),1,IF(AND(H486="out-sample",H485="out-sample"),Q485+1,IF(ISNUMBER(Q485),Q485+1,1))))))</f>
        <v/>
      </c>
      <c r="R486" s="94" t="str">
        <f t="shared" si="82"/>
        <v/>
      </c>
      <c r="S486" s="94" t="str">
        <f>IF(Temp!fhor_indata=1,IF(S485=XobsHor,1,IF(COUNT($S$2:S485)&lt;=XobsHor,S485+1,IF(AND(COUNT($S$2:S485)&lt;=XobsHor+XfHor,IFERROR(MOD(S485,XobsHor)&lt;XfHor,FALSE)),S485+1,""))),IF(ISBLANK(F486),"",IF(S485=maxP,1,IF(S485&lt;maxP,S485+1,IF(COUNT($S$2:S486)&lt;=XobsHor,S485+1,"")))))</f>
        <v/>
      </c>
      <c r="T486" s="3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W486" s="122" t="str">
        <f t="shared" si="84"/>
        <v/>
      </c>
      <c r="AX486" s="123" t="str">
        <f t="shared" si="85"/>
        <v/>
      </c>
      <c r="AY486" s="124" t="str">
        <f t="shared" si="86"/>
        <v/>
      </c>
      <c r="AZ486" s="124" t="str">
        <f t="shared" si="87"/>
        <v/>
      </c>
      <c r="BF486" s="91"/>
    </row>
    <row r="487" spans="1:58" s="78" customFormat="1" ht="14.25" x14ac:dyDescent="0.2">
      <c r="A487" s="6"/>
      <c r="B487" s="6"/>
      <c r="C487" s="6"/>
      <c r="D487" s="3"/>
      <c r="E487" s="98" t="str">
        <f t="shared" si="83"/>
        <v/>
      </c>
      <c r="F487" s="117"/>
      <c r="G487" s="116" t="str">
        <f>IF(E487="","",IF(Temp!optSeasCoef=0,1,INDEX($C$2:$C$13,IF(MOD(COUNT($E$2:E487),seas_indx)=0,seas_indx,MOD(COUNT($E$2:E487),seas_indx)))))</f>
        <v/>
      </c>
      <c r="H487" s="97" t="str">
        <f>IFERROR(IF(Temp!fhor_indata=1,IF(COUNT($S$2:S487)&lt;=XobsHor,"in-sample",IF(AND(COUNT($S$2:S487)&lt;=XobsHor+XfHor,MOD(S486,XobsHor)&lt;XfHor),"out-sample","")),IF(ISBLANK(F487),"",IF(COUNT($F$2:F487)&lt;=XobsHor-XfHor,"in-sample","out-sample"))),"")</f>
        <v/>
      </c>
      <c r="I487" s="120" t="str">
        <f>IF(AND(ISBLANK(F486),H486="in-sample"),"",IF(AND(Temp!fhor_indata=1,H486="out-sample",H487="out-sample"),I486,IF(AND(ISBLANK(F487),H486="out-sample"),"",IF(AND(Temp!optSeasCoef=0,Temp!sts_add=1),IF(H486="in-sample",IF(Q486=bigT,((pCell/bigT)*F486)+((1-(pCell/bigT))*(I486+J486)),IF(OR(ISBLANK(F487),COUNT($F$2:F486)&lt;=pCell),F486,((pCell/COUNT($F$2:F486))*F486)+((1-(pCell/COUNT($F$2:F486)))*(I486+J486)))),I486),IF(AND(Temp!optSeasCoef=0,Temp!sts_multp=1),IF(H486="in-sample",IF(Q486=bigT,((pCell/bigT)*F486)+((1-(pCell/bigT))*(I486*J486)),IF(OR(ISBLANK(F487),COUNT(F$2:$F486)&lt;=pCell),F486,((pCell/COUNT($F$2:F486))*F486)+((1-(pCell/COUNT($F$2:F486)))*(I486*J486)))),I486),IF(Temp!sts_add=1,IF(H486="in-sample",IF(Q486=bigT,((pCell/bigT)*AX486)+((1-(pCell/bigT))*(I486+J486)),IF(OR(ISBLANK(F487),COUNT($AX$2:AX486)&lt;=pCell),AX486,((pCell/COUNT($AX$2:AX486))*AX486)+((1-(pCell/COUNT($AX$2:AX486)))*(I486+J486)))),I486),IF(H486="in-sample",IF(Q486=bigT,((pCell/bigT)*AX486)+((1-(pCell/bigT))*(I486*J486)),IF(OR(ISBLANK(F487),COUNT($AX$2:AX486)&lt;=pCell),AX486,((pCell/COUNT($AX$2:AX486))*AX486)+((1-(pCell/COUNT($AX$2:AX486)))*(I486*J486)))),I486)))))))</f>
        <v/>
      </c>
      <c r="J487" s="120" t="str">
        <f>IF(AND(ISBLANK(F486),H486="in-sample"),"",IF(AND(Temp!fhor_indata=1,H486="out-sample",H487="out-sample"),J486,IF(AND(ISBLANK(F487),H486="out-sample"),"",IF(AND(Temp!optSeasCoef=0,Temp!sts_add=1),IF(H486="in-sample",IF(Q486=bigT,((qCell/bigT)*(I487-I486))+((1-(qCell/bigT))*J486),IF(OR(ISBLANK(F487),COUNT($F$2:F486)&lt;=qCell),IF(COUNT($F$2:F486)=1,0,F486-F485),((qCell/COUNT($F$2:F486))*(I487-I486))+((1-(qCell/COUNT($F$2:F486)))*J486))),J486),IF(AND(Temp!optSeasCoef=0,Temp!sts_multp=1),IF(H486="in-sample",IF(Q486=bigT,((qCell/bigT)*(I487/I486))+((1-(qCell/bigT))*J486),IF(qCell=0,1,IF(OR(ISBLANK(F487),COUNT($F$2:F486)&lt;=qCell),IF(COUNT($F$2:F486)=1,1,F486/F485),((qCell/COUNT($F$2:F486))*(I487/I486))+((1-(qCell/COUNT($F$2:F486)))*J486)))),J486),IF(Temp!sts_add=1,IF(H486="in-sample",IF(Q486=bigT,((qCell/bigT)*(I487-I486))+((1-(qCell/bigT))*J486),IF(OR(ISBLANK(F487),COUNT($AX$2:AX486)&lt;=qCell),IF(COUNT($AX$2:AX486)=1,0,AX486-AX485),((qCell/COUNT($AX$2:AX486))*(I487-I486))+((1-(qCell/COUNT($AX$2:AX486)))*J486))),J486),IF(H486="in-sample",IF(Q486=bigT,((qCell/bigT)*(I487/I486))+((1-(qCell/bigT))*J486),IF(qCell=0,1,IF(OR(ISBLANK(F487),COUNT($AX$2:AX486)&lt;=qCell),IF(COUNT($AX$2:AX486)=1,1,AX486/AX485),((qCell/COUNT($AX$2:AX486))*(I487/I486))+((1-(qCell/COUNT($AX$2:AX486)))*J486)))),J486)))))))</f>
        <v/>
      </c>
      <c r="K487" s="120" t="str">
        <f>IF(H487="","",IF(AND(Temp!optSeasCoef=0,Temp!sts_add=1),IF(H487="out-sample",I487+(Q487*J487),I487+J487),IF(AND(Temp!optSeasCoef=0,Temp!sts_multp=1),IF(H487="out-sample",I487*(J487^Q487),I487*J487),IF(Temp!sts_add=1,IF(H487="out-sample",(I487+(Q487*J487))*G487,(I487+J487)*G487),IF(H487="out-sample",I487*(J487^Q487)*G487,I487*J487*G487)))))</f>
        <v/>
      </c>
      <c r="L487" s="116" t="str">
        <f t="shared" si="77"/>
        <v/>
      </c>
      <c r="M487" s="116" t="str">
        <f t="shared" si="78"/>
        <v/>
      </c>
      <c r="N487" s="116" t="str">
        <f t="shared" si="79"/>
        <v/>
      </c>
      <c r="O487" s="116" t="str">
        <f t="shared" si="80"/>
        <v/>
      </c>
      <c r="P487" s="116" t="str">
        <f t="shared" si="81"/>
        <v/>
      </c>
      <c r="Q487" s="94" t="str">
        <f>IF(AND(Temp!fhor_indata=1,ISBLANK(F487),H486="in-sample"),1,IF(AND(Temp!fhor_indata=1,H486="out-sample",Q486&lt;XfHor),Q486+1,IF(ISBLANK(F487),"",IF(AND(H487="out-sample",H486="in-sample"),1,IF(AND(H487="out-sample",H486="out-sample"),Q486+1,IF(ISNUMBER(Q486),Q486+1,1))))))</f>
        <v/>
      </c>
      <c r="R487" s="94" t="str">
        <f t="shared" si="82"/>
        <v/>
      </c>
      <c r="S487" s="94" t="str">
        <f>IF(Temp!fhor_indata=1,IF(S486=XobsHor,1,IF(COUNT($S$2:S486)&lt;=XobsHor,S486+1,IF(AND(COUNT($S$2:S486)&lt;=XobsHor+XfHor,IFERROR(MOD(S486,XobsHor)&lt;XfHor,FALSE)),S486+1,""))),IF(ISBLANK(F487),"",IF(S486=maxP,1,IF(S486&lt;maxP,S486+1,IF(COUNT($S$2:S487)&lt;=XobsHor,S486+1,"")))))</f>
        <v/>
      </c>
      <c r="T487" s="3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W487" s="122" t="str">
        <f t="shared" si="84"/>
        <v/>
      </c>
      <c r="AX487" s="123" t="str">
        <f t="shared" si="85"/>
        <v/>
      </c>
      <c r="AY487" s="124" t="str">
        <f t="shared" si="86"/>
        <v/>
      </c>
      <c r="AZ487" s="124" t="str">
        <f t="shared" si="87"/>
        <v/>
      </c>
      <c r="BF487" s="91"/>
    </row>
    <row r="488" spans="1:58" s="78" customFormat="1" ht="14.25" x14ac:dyDescent="0.2">
      <c r="A488" s="6"/>
      <c r="B488" s="6"/>
      <c r="C488" s="6"/>
      <c r="D488" s="3"/>
      <c r="E488" s="98" t="str">
        <f t="shared" si="83"/>
        <v/>
      </c>
      <c r="F488" s="117"/>
      <c r="G488" s="116" t="str">
        <f>IF(E488="","",IF(Temp!optSeasCoef=0,1,INDEX($C$2:$C$13,IF(MOD(COUNT($E$2:E488),seas_indx)=0,seas_indx,MOD(COUNT($E$2:E488),seas_indx)))))</f>
        <v/>
      </c>
      <c r="H488" s="97" t="str">
        <f>IFERROR(IF(Temp!fhor_indata=1,IF(COUNT($S$2:S488)&lt;=XobsHor,"in-sample",IF(AND(COUNT($S$2:S488)&lt;=XobsHor+XfHor,MOD(S487,XobsHor)&lt;XfHor),"out-sample","")),IF(ISBLANK(F488),"",IF(COUNT($F$2:F488)&lt;=XobsHor-XfHor,"in-sample","out-sample"))),"")</f>
        <v/>
      </c>
      <c r="I488" s="120" t="str">
        <f>IF(AND(ISBLANK(F487),H487="in-sample"),"",IF(AND(Temp!fhor_indata=1,H487="out-sample",H488="out-sample"),I487,IF(AND(ISBLANK(F488),H487="out-sample"),"",IF(AND(Temp!optSeasCoef=0,Temp!sts_add=1),IF(H487="in-sample",IF(Q487=bigT,((pCell/bigT)*F487)+((1-(pCell/bigT))*(I487+J487)),IF(OR(ISBLANK(F488),COUNT($F$2:F487)&lt;=pCell),F487,((pCell/COUNT($F$2:F487))*F487)+((1-(pCell/COUNT($F$2:F487)))*(I487+J487)))),I487),IF(AND(Temp!optSeasCoef=0,Temp!sts_multp=1),IF(H487="in-sample",IF(Q487=bigT,((pCell/bigT)*F487)+((1-(pCell/bigT))*(I487*J487)),IF(OR(ISBLANK(F488),COUNT(F$2:$F487)&lt;=pCell),F487,((pCell/COUNT($F$2:F487))*F487)+((1-(pCell/COUNT($F$2:F487)))*(I487*J487)))),I487),IF(Temp!sts_add=1,IF(H487="in-sample",IF(Q487=bigT,((pCell/bigT)*AX487)+((1-(pCell/bigT))*(I487+J487)),IF(OR(ISBLANK(F488),COUNT($AX$2:AX487)&lt;=pCell),AX487,((pCell/COUNT($AX$2:AX487))*AX487)+((1-(pCell/COUNT($AX$2:AX487)))*(I487+J487)))),I487),IF(H487="in-sample",IF(Q487=bigT,((pCell/bigT)*AX487)+((1-(pCell/bigT))*(I487*J487)),IF(OR(ISBLANK(F488),COUNT($AX$2:AX487)&lt;=pCell),AX487,((pCell/COUNT($AX$2:AX487))*AX487)+((1-(pCell/COUNT($AX$2:AX487)))*(I487*J487)))),I487)))))))</f>
        <v/>
      </c>
      <c r="J488" s="120" t="str">
        <f>IF(AND(ISBLANK(F487),H487="in-sample"),"",IF(AND(Temp!fhor_indata=1,H487="out-sample",H488="out-sample"),J487,IF(AND(ISBLANK(F488),H487="out-sample"),"",IF(AND(Temp!optSeasCoef=0,Temp!sts_add=1),IF(H487="in-sample",IF(Q487=bigT,((qCell/bigT)*(I488-I487))+((1-(qCell/bigT))*J487),IF(OR(ISBLANK(F488),COUNT($F$2:F487)&lt;=qCell),IF(COUNT($F$2:F487)=1,0,F487-F486),((qCell/COUNT($F$2:F487))*(I488-I487))+((1-(qCell/COUNT($F$2:F487)))*J487))),J487),IF(AND(Temp!optSeasCoef=0,Temp!sts_multp=1),IF(H487="in-sample",IF(Q487=bigT,((qCell/bigT)*(I488/I487))+((1-(qCell/bigT))*J487),IF(qCell=0,1,IF(OR(ISBLANK(F488),COUNT($F$2:F487)&lt;=qCell),IF(COUNT($F$2:F487)=1,1,F487/F486),((qCell/COUNT($F$2:F487))*(I488/I487))+((1-(qCell/COUNT($F$2:F487)))*J487)))),J487),IF(Temp!sts_add=1,IF(H487="in-sample",IF(Q487=bigT,((qCell/bigT)*(I488-I487))+((1-(qCell/bigT))*J487),IF(OR(ISBLANK(F488),COUNT($AX$2:AX487)&lt;=qCell),IF(COUNT($AX$2:AX487)=1,0,AX487-AX486),((qCell/COUNT($AX$2:AX487))*(I488-I487))+((1-(qCell/COUNT($AX$2:AX487)))*J487))),J487),IF(H487="in-sample",IF(Q487=bigT,((qCell/bigT)*(I488/I487))+((1-(qCell/bigT))*J487),IF(qCell=0,1,IF(OR(ISBLANK(F488),COUNT($AX$2:AX487)&lt;=qCell),IF(COUNT($AX$2:AX487)=1,1,AX487/AX486),((qCell/COUNT($AX$2:AX487))*(I488/I487))+((1-(qCell/COUNT($AX$2:AX487)))*J487)))),J487)))))))</f>
        <v/>
      </c>
      <c r="K488" s="120" t="str">
        <f>IF(H488="","",IF(AND(Temp!optSeasCoef=0,Temp!sts_add=1),IF(H488="out-sample",I488+(Q488*J488),I488+J488),IF(AND(Temp!optSeasCoef=0,Temp!sts_multp=1),IF(H488="out-sample",I488*(J488^Q488),I488*J488),IF(Temp!sts_add=1,IF(H488="out-sample",(I488+(Q488*J488))*G488,(I488+J488)*G488),IF(H488="out-sample",I488*(J488^Q488)*G488,I488*J488*G488)))))</f>
        <v/>
      </c>
      <c r="L488" s="116" t="str">
        <f t="shared" si="77"/>
        <v/>
      </c>
      <c r="M488" s="116" t="str">
        <f t="shared" si="78"/>
        <v/>
      </c>
      <c r="N488" s="116" t="str">
        <f t="shared" si="79"/>
        <v/>
      </c>
      <c r="O488" s="116" t="str">
        <f t="shared" si="80"/>
        <v/>
      </c>
      <c r="P488" s="116" t="str">
        <f t="shared" si="81"/>
        <v/>
      </c>
      <c r="Q488" s="94" t="str">
        <f>IF(AND(Temp!fhor_indata=1,ISBLANK(F488),H487="in-sample"),1,IF(AND(Temp!fhor_indata=1,H487="out-sample",Q487&lt;XfHor),Q487+1,IF(ISBLANK(F488),"",IF(AND(H488="out-sample",H487="in-sample"),1,IF(AND(H488="out-sample",H487="out-sample"),Q487+1,IF(ISNUMBER(Q487),Q487+1,1))))))</f>
        <v/>
      </c>
      <c r="R488" s="94" t="str">
        <f t="shared" si="82"/>
        <v/>
      </c>
      <c r="S488" s="94" t="str">
        <f>IF(Temp!fhor_indata=1,IF(S487=XobsHor,1,IF(COUNT($S$2:S487)&lt;=XobsHor,S487+1,IF(AND(COUNT($S$2:S487)&lt;=XobsHor+XfHor,IFERROR(MOD(S487,XobsHor)&lt;XfHor,FALSE)),S487+1,""))),IF(ISBLANK(F488),"",IF(S487=maxP,1,IF(S487&lt;maxP,S487+1,IF(COUNT($S$2:S488)&lt;=XobsHor,S487+1,"")))))</f>
        <v/>
      </c>
      <c r="T488" s="3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W488" s="122" t="str">
        <f t="shared" si="84"/>
        <v/>
      </c>
      <c r="AX488" s="123" t="str">
        <f t="shared" si="85"/>
        <v/>
      </c>
      <c r="AY488" s="124" t="str">
        <f t="shared" si="86"/>
        <v/>
      </c>
      <c r="AZ488" s="124" t="str">
        <f t="shared" si="87"/>
        <v/>
      </c>
      <c r="BF488" s="91"/>
    </row>
    <row r="489" spans="1:58" s="78" customFormat="1" ht="14.25" x14ac:dyDescent="0.2">
      <c r="A489" s="6"/>
      <c r="B489" s="6"/>
      <c r="C489" s="6"/>
      <c r="D489" s="3"/>
      <c r="E489" s="98" t="str">
        <f t="shared" si="83"/>
        <v/>
      </c>
      <c r="F489" s="117"/>
      <c r="G489" s="116" t="str">
        <f>IF(E489="","",IF(Temp!optSeasCoef=0,1,INDEX($C$2:$C$13,IF(MOD(COUNT($E$2:E489),seas_indx)=0,seas_indx,MOD(COUNT($E$2:E489),seas_indx)))))</f>
        <v/>
      </c>
      <c r="H489" s="97" t="str">
        <f>IFERROR(IF(Temp!fhor_indata=1,IF(COUNT($S$2:S489)&lt;=XobsHor,"in-sample",IF(AND(COUNT($S$2:S489)&lt;=XobsHor+XfHor,MOD(S488,XobsHor)&lt;XfHor),"out-sample","")),IF(ISBLANK(F489),"",IF(COUNT($F$2:F489)&lt;=XobsHor-XfHor,"in-sample","out-sample"))),"")</f>
        <v/>
      </c>
      <c r="I489" s="120" t="str">
        <f>IF(AND(ISBLANK(F488),H488="in-sample"),"",IF(AND(Temp!fhor_indata=1,H488="out-sample",H489="out-sample"),I488,IF(AND(ISBLANK(F489),H488="out-sample"),"",IF(AND(Temp!optSeasCoef=0,Temp!sts_add=1),IF(H488="in-sample",IF(Q488=bigT,((pCell/bigT)*F488)+((1-(pCell/bigT))*(I488+J488)),IF(OR(ISBLANK(F489),COUNT($F$2:F488)&lt;=pCell),F488,((pCell/COUNT($F$2:F488))*F488)+((1-(pCell/COUNT($F$2:F488)))*(I488+J488)))),I488),IF(AND(Temp!optSeasCoef=0,Temp!sts_multp=1),IF(H488="in-sample",IF(Q488=bigT,((pCell/bigT)*F488)+((1-(pCell/bigT))*(I488*J488)),IF(OR(ISBLANK(F489),COUNT(F$2:$F488)&lt;=pCell),F488,((pCell/COUNT($F$2:F488))*F488)+((1-(pCell/COUNT($F$2:F488)))*(I488*J488)))),I488),IF(Temp!sts_add=1,IF(H488="in-sample",IF(Q488=bigT,((pCell/bigT)*AX488)+((1-(pCell/bigT))*(I488+J488)),IF(OR(ISBLANK(F489),COUNT($AX$2:AX488)&lt;=pCell),AX488,((pCell/COUNT($AX$2:AX488))*AX488)+((1-(pCell/COUNT($AX$2:AX488)))*(I488+J488)))),I488),IF(H488="in-sample",IF(Q488=bigT,((pCell/bigT)*AX488)+((1-(pCell/bigT))*(I488*J488)),IF(OR(ISBLANK(F489),COUNT($AX$2:AX488)&lt;=pCell),AX488,((pCell/COUNT($AX$2:AX488))*AX488)+((1-(pCell/COUNT($AX$2:AX488)))*(I488*J488)))),I488)))))))</f>
        <v/>
      </c>
      <c r="J489" s="120" t="str">
        <f>IF(AND(ISBLANK(F488),H488="in-sample"),"",IF(AND(Temp!fhor_indata=1,H488="out-sample",H489="out-sample"),J488,IF(AND(ISBLANK(F489),H488="out-sample"),"",IF(AND(Temp!optSeasCoef=0,Temp!sts_add=1),IF(H488="in-sample",IF(Q488=bigT,((qCell/bigT)*(I489-I488))+((1-(qCell/bigT))*J488),IF(OR(ISBLANK(F489),COUNT($F$2:F488)&lt;=qCell),IF(COUNT($F$2:F488)=1,0,F488-F487),((qCell/COUNT($F$2:F488))*(I489-I488))+((1-(qCell/COUNT($F$2:F488)))*J488))),J488),IF(AND(Temp!optSeasCoef=0,Temp!sts_multp=1),IF(H488="in-sample",IF(Q488=bigT,((qCell/bigT)*(I489/I488))+((1-(qCell/bigT))*J488),IF(qCell=0,1,IF(OR(ISBLANK(F489),COUNT($F$2:F488)&lt;=qCell),IF(COUNT($F$2:F488)=1,1,F488/F487),((qCell/COUNT($F$2:F488))*(I489/I488))+((1-(qCell/COUNT($F$2:F488)))*J488)))),J488),IF(Temp!sts_add=1,IF(H488="in-sample",IF(Q488=bigT,((qCell/bigT)*(I489-I488))+((1-(qCell/bigT))*J488),IF(OR(ISBLANK(F489),COUNT($AX$2:AX488)&lt;=qCell),IF(COUNT($AX$2:AX488)=1,0,AX488-AX487),((qCell/COUNT($AX$2:AX488))*(I489-I488))+((1-(qCell/COUNT($AX$2:AX488)))*J488))),J488),IF(H488="in-sample",IF(Q488=bigT,((qCell/bigT)*(I489/I488))+((1-(qCell/bigT))*J488),IF(qCell=0,1,IF(OR(ISBLANK(F489),COUNT($AX$2:AX488)&lt;=qCell),IF(COUNT($AX$2:AX488)=1,1,AX488/AX487),((qCell/COUNT($AX$2:AX488))*(I489/I488))+((1-(qCell/COUNT($AX$2:AX488)))*J488)))),J488)))))))</f>
        <v/>
      </c>
      <c r="K489" s="120" t="str">
        <f>IF(H489="","",IF(AND(Temp!optSeasCoef=0,Temp!sts_add=1),IF(H489="out-sample",I489+(Q489*J489),I489+J489),IF(AND(Temp!optSeasCoef=0,Temp!sts_multp=1),IF(H489="out-sample",I489*(J489^Q489),I489*J489),IF(Temp!sts_add=1,IF(H489="out-sample",(I489+(Q489*J489))*G489,(I489+J489)*G489),IF(H489="out-sample",I489*(J489^Q489)*G489,I489*J489*G489)))))</f>
        <v/>
      </c>
      <c r="L489" s="116" t="str">
        <f t="shared" si="77"/>
        <v/>
      </c>
      <c r="M489" s="116" t="str">
        <f t="shared" si="78"/>
        <v/>
      </c>
      <c r="N489" s="116" t="str">
        <f t="shared" si="79"/>
        <v/>
      </c>
      <c r="O489" s="116" t="str">
        <f t="shared" si="80"/>
        <v/>
      </c>
      <c r="P489" s="116" t="str">
        <f t="shared" si="81"/>
        <v/>
      </c>
      <c r="Q489" s="94" t="str">
        <f>IF(AND(Temp!fhor_indata=1,ISBLANK(F489),H488="in-sample"),1,IF(AND(Temp!fhor_indata=1,H488="out-sample",Q488&lt;XfHor),Q488+1,IF(ISBLANK(F489),"",IF(AND(H489="out-sample",H488="in-sample"),1,IF(AND(H489="out-sample",H488="out-sample"),Q488+1,IF(ISNUMBER(Q488),Q488+1,1))))))</f>
        <v/>
      </c>
      <c r="R489" s="94" t="str">
        <f t="shared" si="82"/>
        <v/>
      </c>
      <c r="S489" s="94" t="str">
        <f>IF(Temp!fhor_indata=1,IF(S488=XobsHor,1,IF(COUNT($S$2:S488)&lt;=XobsHor,S488+1,IF(AND(COUNT($S$2:S488)&lt;=XobsHor+XfHor,IFERROR(MOD(S488,XobsHor)&lt;XfHor,FALSE)),S488+1,""))),IF(ISBLANK(F489),"",IF(S488=maxP,1,IF(S488&lt;maxP,S488+1,IF(COUNT($S$2:S489)&lt;=XobsHor,S488+1,"")))))</f>
        <v/>
      </c>
      <c r="T489" s="3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W489" s="122" t="str">
        <f t="shared" si="84"/>
        <v/>
      </c>
      <c r="AX489" s="123" t="str">
        <f t="shared" si="85"/>
        <v/>
      </c>
      <c r="AY489" s="124" t="str">
        <f t="shared" si="86"/>
        <v/>
      </c>
      <c r="AZ489" s="124" t="str">
        <f t="shared" si="87"/>
        <v/>
      </c>
      <c r="BF489" s="91"/>
    </row>
    <row r="490" spans="1:58" s="78" customFormat="1" ht="14.25" x14ac:dyDescent="0.2">
      <c r="A490" s="6"/>
      <c r="B490" s="6"/>
      <c r="C490" s="6"/>
      <c r="D490" s="3"/>
      <c r="E490" s="98" t="str">
        <f t="shared" si="83"/>
        <v/>
      </c>
      <c r="F490" s="117"/>
      <c r="G490" s="116" t="str">
        <f>IF(E490="","",IF(Temp!optSeasCoef=0,1,INDEX($C$2:$C$13,IF(MOD(COUNT($E$2:E490),seas_indx)=0,seas_indx,MOD(COUNT($E$2:E490),seas_indx)))))</f>
        <v/>
      </c>
      <c r="H490" s="97" t="str">
        <f>IFERROR(IF(Temp!fhor_indata=1,IF(COUNT($S$2:S490)&lt;=XobsHor,"in-sample",IF(AND(COUNT($S$2:S490)&lt;=XobsHor+XfHor,MOD(S489,XobsHor)&lt;XfHor),"out-sample","")),IF(ISBLANK(F490),"",IF(COUNT($F$2:F490)&lt;=XobsHor-XfHor,"in-sample","out-sample"))),"")</f>
        <v/>
      </c>
      <c r="I490" s="120" t="str">
        <f>IF(AND(ISBLANK(F489),H489="in-sample"),"",IF(AND(Temp!fhor_indata=1,H489="out-sample",H490="out-sample"),I489,IF(AND(ISBLANK(F490),H489="out-sample"),"",IF(AND(Temp!optSeasCoef=0,Temp!sts_add=1),IF(H489="in-sample",IF(Q489=bigT,((pCell/bigT)*F489)+((1-(pCell/bigT))*(I489+J489)),IF(OR(ISBLANK(F490),COUNT($F$2:F489)&lt;=pCell),F489,((pCell/COUNT($F$2:F489))*F489)+((1-(pCell/COUNT($F$2:F489)))*(I489+J489)))),I489),IF(AND(Temp!optSeasCoef=0,Temp!sts_multp=1),IF(H489="in-sample",IF(Q489=bigT,((pCell/bigT)*F489)+((1-(pCell/bigT))*(I489*J489)),IF(OR(ISBLANK(F490),COUNT(F$2:$F489)&lt;=pCell),F489,((pCell/COUNT($F$2:F489))*F489)+((1-(pCell/COUNT($F$2:F489)))*(I489*J489)))),I489),IF(Temp!sts_add=1,IF(H489="in-sample",IF(Q489=bigT,((pCell/bigT)*AX489)+((1-(pCell/bigT))*(I489+J489)),IF(OR(ISBLANK(F490),COUNT($AX$2:AX489)&lt;=pCell),AX489,((pCell/COUNT($AX$2:AX489))*AX489)+((1-(pCell/COUNT($AX$2:AX489)))*(I489+J489)))),I489),IF(H489="in-sample",IF(Q489=bigT,((pCell/bigT)*AX489)+((1-(pCell/bigT))*(I489*J489)),IF(OR(ISBLANK(F490),COUNT($AX$2:AX489)&lt;=pCell),AX489,((pCell/COUNT($AX$2:AX489))*AX489)+((1-(pCell/COUNT($AX$2:AX489)))*(I489*J489)))),I489)))))))</f>
        <v/>
      </c>
      <c r="J490" s="120" t="str">
        <f>IF(AND(ISBLANK(F489),H489="in-sample"),"",IF(AND(Temp!fhor_indata=1,H489="out-sample",H490="out-sample"),J489,IF(AND(ISBLANK(F490),H489="out-sample"),"",IF(AND(Temp!optSeasCoef=0,Temp!sts_add=1),IF(H489="in-sample",IF(Q489=bigT,((qCell/bigT)*(I490-I489))+((1-(qCell/bigT))*J489),IF(OR(ISBLANK(F490),COUNT($F$2:F489)&lt;=qCell),IF(COUNT($F$2:F489)=1,0,F489-F488),((qCell/COUNT($F$2:F489))*(I490-I489))+((1-(qCell/COUNT($F$2:F489)))*J489))),J489),IF(AND(Temp!optSeasCoef=0,Temp!sts_multp=1),IF(H489="in-sample",IF(Q489=bigT,((qCell/bigT)*(I490/I489))+((1-(qCell/bigT))*J489),IF(qCell=0,1,IF(OR(ISBLANK(F490),COUNT($F$2:F489)&lt;=qCell),IF(COUNT($F$2:F489)=1,1,F489/F488),((qCell/COUNT($F$2:F489))*(I490/I489))+((1-(qCell/COUNT($F$2:F489)))*J489)))),J489),IF(Temp!sts_add=1,IF(H489="in-sample",IF(Q489=bigT,((qCell/bigT)*(I490-I489))+((1-(qCell/bigT))*J489),IF(OR(ISBLANK(F490),COUNT($AX$2:AX489)&lt;=qCell),IF(COUNT($AX$2:AX489)=1,0,AX489-AX488),((qCell/COUNT($AX$2:AX489))*(I490-I489))+((1-(qCell/COUNT($AX$2:AX489)))*J489))),J489),IF(H489="in-sample",IF(Q489=bigT,((qCell/bigT)*(I490/I489))+((1-(qCell/bigT))*J489),IF(qCell=0,1,IF(OR(ISBLANK(F490),COUNT($AX$2:AX489)&lt;=qCell),IF(COUNT($AX$2:AX489)=1,1,AX489/AX488),((qCell/COUNT($AX$2:AX489))*(I490/I489))+((1-(qCell/COUNT($AX$2:AX489)))*J489)))),J489)))))))</f>
        <v/>
      </c>
      <c r="K490" s="120" t="str">
        <f>IF(H490="","",IF(AND(Temp!optSeasCoef=0,Temp!sts_add=1),IF(H490="out-sample",I490+(Q490*J490),I490+J490),IF(AND(Temp!optSeasCoef=0,Temp!sts_multp=1),IF(H490="out-sample",I490*(J490^Q490),I490*J490),IF(Temp!sts_add=1,IF(H490="out-sample",(I490+(Q490*J490))*G490,(I490+J490)*G490),IF(H490="out-sample",I490*(J490^Q490)*G490,I490*J490*G490)))))</f>
        <v/>
      </c>
      <c r="L490" s="116" t="str">
        <f t="shared" si="77"/>
        <v/>
      </c>
      <c r="M490" s="116" t="str">
        <f t="shared" si="78"/>
        <v/>
      </c>
      <c r="N490" s="116" t="str">
        <f t="shared" si="79"/>
        <v/>
      </c>
      <c r="O490" s="116" t="str">
        <f t="shared" si="80"/>
        <v/>
      </c>
      <c r="P490" s="116" t="str">
        <f t="shared" si="81"/>
        <v/>
      </c>
      <c r="Q490" s="94" t="str">
        <f>IF(AND(Temp!fhor_indata=1,ISBLANK(F490),H489="in-sample"),1,IF(AND(Temp!fhor_indata=1,H489="out-sample",Q489&lt;XfHor),Q489+1,IF(ISBLANK(F490),"",IF(AND(H490="out-sample",H489="in-sample"),1,IF(AND(H490="out-sample",H489="out-sample"),Q489+1,IF(ISNUMBER(Q489),Q489+1,1))))))</f>
        <v/>
      </c>
      <c r="R490" s="94" t="str">
        <f t="shared" si="82"/>
        <v/>
      </c>
      <c r="S490" s="94" t="str">
        <f>IF(Temp!fhor_indata=1,IF(S489=XobsHor,1,IF(COUNT($S$2:S489)&lt;=XobsHor,S489+1,IF(AND(COUNT($S$2:S489)&lt;=XobsHor+XfHor,IFERROR(MOD(S489,XobsHor)&lt;XfHor,FALSE)),S489+1,""))),IF(ISBLANK(F490),"",IF(S489=maxP,1,IF(S489&lt;maxP,S489+1,IF(COUNT($S$2:S490)&lt;=XobsHor,S489+1,"")))))</f>
        <v/>
      </c>
      <c r="T490" s="3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W490" s="122" t="str">
        <f t="shared" si="84"/>
        <v/>
      </c>
      <c r="AX490" s="123" t="str">
        <f t="shared" si="85"/>
        <v/>
      </c>
      <c r="AY490" s="124" t="str">
        <f t="shared" si="86"/>
        <v/>
      </c>
      <c r="AZ490" s="124" t="str">
        <f t="shared" si="87"/>
        <v/>
      </c>
      <c r="BF490" s="91"/>
    </row>
    <row r="491" spans="1:58" s="78" customFormat="1" ht="14.25" x14ac:dyDescent="0.2">
      <c r="A491" s="6"/>
      <c r="B491" s="6"/>
      <c r="C491" s="6"/>
      <c r="D491" s="3"/>
      <c r="E491" s="98" t="str">
        <f t="shared" si="83"/>
        <v/>
      </c>
      <c r="F491" s="117"/>
      <c r="G491" s="116" t="str">
        <f>IF(E491="","",IF(Temp!optSeasCoef=0,1,INDEX($C$2:$C$13,IF(MOD(COUNT($E$2:E491),seas_indx)=0,seas_indx,MOD(COUNT($E$2:E491),seas_indx)))))</f>
        <v/>
      </c>
      <c r="H491" s="97" t="str">
        <f>IFERROR(IF(Temp!fhor_indata=1,IF(COUNT($S$2:S491)&lt;=XobsHor,"in-sample",IF(AND(COUNT($S$2:S491)&lt;=XobsHor+XfHor,MOD(S490,XobsHor)&lt;XfHor),"out-sample","")),IF(ISBLANK(F491),"",IF(COUNT($F$2:F491)&lt;=XobsHor-XfHor,"in-sample","out-sample"))),"")</f>
        <v/>
      </c>
      <c r="I491" s="120" t="str">
        <f>IF(AND(ISBLANK(F490),H490="in-sample"),"",IF(AND(Temp!fhor_indata=1,H490="out-sample",H491="out-sample"),I490,IF(AND(ISBLANK(F491),H490="out-sample"),"",IF(AND(Temp!optSeasCoef=0,Temp!sts_add=1),IF(H490="in-sample",IF(Q490=bigT,((pCell/bigT)*F490)+((1-(pCell/bigT))*(I490+J490)),IF(OR(ISBLANK(F491),COUNT($F$2:F490)&lt;=pCell),F490,((pCell/COUNT($F$2:F490))*F490)+((1-(pCell/COUNT($F$2:F490)))*(I490+J490)))),I490),IF(AND(Temp!optSeasCoef=0,Temp!sts_multp=1),IF(H490="in-sample",IF(Q490=bigT,((pCell/bigT)*F490)+((1-(pCell/bigT))*(I490*J490)),IF(OR(ISBLANK(F491),COUNT(F$2:$F490)&lt;=pCell),F490,((pCell/COUNT($F$2:F490))*F490)+((1-(pCell/COUNT($F$2:F490)))*(I490*J490)))),I490),IF(Temp!sts_add=1,IF(H490="in-sample",IF(Q490=bigT,((pCell/bigT)*AX490)+((1-(pCell/bigT))*(I490+J490)),IF(OR(ISBLANK(F491),COUNT($AX$2:AX490)&lt;=pCell),AX490,((pCell/COUNT($AX$2:AX490))*AX490)+((1-(pCell/COUNT($AX$2:AX490)))*(I490+J490)))),I490),IF(H490="in-sample",IF(Q490=bigT,((pCell/bigT)*AX490)+((1-(pCell/bigT))*(I490*J490)),IF(OR(ISBLANK(F491),COUNT($AX$2:AX490)&lt;=pCell),AX490,((pCell/COUNT($AX$2:AX490))*AX490)+((1-(pCell/COUNT($AX$2:AX490)))*(I490*J490)))),I490)))))))</f>
        <v/>
      </c>
      <c r="J491" s="120" t="str">
        <f>IF(AND(ISBLANK(F490),H490="in-sample"),"",IF(AND(Temp!fhor_indata=1,H490="out-sample",H491="out-sample"),J490,IF(AND(ISBLANK(F491),H490="out-sample"),"",IF(AND(Temp!optSeasCoef=0,Temp!sts_add=1),IF(H490="in-sample",IF(Q490=bigT,((qCell/bigT)*(I491-I490))+((1-(qCell/bigT))*J490),IF(OR(ISBLANK(F491),COUNT($F$2:F490)&lt;=qCell),IF(COUNT($F$2:F490)=1,0,F490-F489),((qCell/COUNT($F$2:F490))*(I491-I490))+((1-(qCell/COUNT($F$2:F490)))*J490))),J490),IF(AND(Temp!optSeasCoef=0,Temp!sts_multp=1),IF(H490="in-sample",IF(Q490=bigT,((qCell/bigT)*(I491/I490))+((1-(qCell/bigT))*J490),IF(qCell=0,1,IF(OR(ISBLANK(F491),COUNT($F$2:F490)&lt;=qCell),IF(COUNT($F$2:F490)=1,1,F490/F489),((qCell/COUNT($F$2:F490))*(I491/I490))+((1-(qCell/COUNT($F$2:F490)))*J490)))),J490),IF(Temp!sts_add=1,IF(H490="in-sample",IF(Q490=bigT,((qCell/bigT)*(I491-I490))+((1-(qCell/bigT))*J490),IF(OR(ISBLANK(F491),COUNT($AX$2:AX490)&lt;=qCell),IF(COUNT($AX$2:AX490)=1,0,AX490-AX489),((qCell/COUNT($AX$2:AX490))*(I491-I490))+((1-(qCell/COUNT($AX$2:AX490)))*J490))),J490),IF(H490="in-sample",IF(Q490=bigT,((qCell/bigT)*(I491/I490))+((1-(qCell/bigT))*J490),IF(qCell=0,1,IF(OR(ISBLANK(F491),COUNT($AX$2:AX490)&lt;=qCell),IF(COUNT($AX$2:AX490)=1,1,AX490/AX489),((qCell/COUNT($AX$2:AX490))*(I491/I490))+((1-(qCell/COUNT($AX$2:AX490)))*J490)))),J490)))))))</f>
        <v/>
      </c>
      <c r="K491" s="120" t="str">
        <f>IF(H491="","",IF(AND(Temp!optSeasCoef=0,Temp!sts_add=1),IF(H491="out-sample",I491+(Q491*J491),I491+J491),IF(AND(Temp!optSeasCoef=0,Temp!sts_multp=1),IF(H491="out-sample",I491*(J491^Q491),I491*J491),IF(Temp!sts_add=1,IF(H491="out-sample",(I491+(Q491*J491))*G491,(I491+J491)*G491),IF(H491="out-sample",I491*(J491^Q491)*G491,I491*J491*G491)))))</f>
        <v/>
      </c>
      <c r="L491" s="116" t="str">
        <f t="shared" si="77"/>
        <v/>
      </c>
      <c r="M491" s="116" t="str">
        <f t="shared" si="78"/>
        <v/>
      </c>
      <c r="N491" s="116" t="str">
        <f t="shared" si="79"/>
        <v/>
      </c>
      <c r="O491" s="116" t="str">
        <f t="shared" si="80"/>
        <v/>
      </c>
      <c r="P491" s="116" t="str">
        <f t="shared" si="81"/>
        <v/>
      </c>
      <c r="Q491" s="94" t="str">
        <f>IF(AND(Temp!fhor_indata=1,ISBLANK(F491),H490="in-sample"),1,IF(AND(Temp!fhor_indata=1,H490="out-sample",Q490&lt;XfHor),Q490+1,IF(ISBLANK(F491),"",IF(AND(H491="out-sample",H490="in-sample"),1,IF(AND(H491="out-sample",H490="out-sample"),Q490+1,IF(ISNUMBER(Q490),Q490+1,1))))))</f>
        <v/>
      </c>
      <c r="R491" s="94" t="str">
        <f t="shared" si="82"/>
        <v/>
      </c>
      <c r="S491" s="94" t="str">
        <f>IF(Temp!fhor_indata=1,IF(S490=XobsHor,1,IF(COUNT($S$2:S490)&lt;=XobsHor,S490+1,IF(AND(COUNT($S$2:S490)&lt;=XobsHor+XfHor,IFERROR(MOD(S490,XobsHor)&lt;XfHor,FALSE)),S490+1,""))),IF(ISBLANK(F491),"",IF(S490=maxP,1,IF(S490&lt;maxP,S490+1,IF(COUNT($S$2:S491)&lt;=XobsHor,S490+1,"")))))</f>
        <v/>
      </c>
      <c r="T491" s="3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W491" s="122" t="str">
        <f t="shared" si="84"/>
        <v/>
      </c>
      <c r="AX491" s="123" t="str">
        <f t="shared" si="85"/>
        <v/>
      </c>
      <c r="AY491" s="124" t="str">
        <f t="shared" si="86"/>
        <v/>
      </c>
      <c r="AZ491" s="124" t="str">
        <f t="shared" si="87"/>
        <v/>
      </c>
      <c r="BF491" s="91"/>
    </row>
    <row r="492" spans="1:58" s="78" customFormat="1" ht="14.25" x14ac:dyDescent="0.2">
      <c r="A492" s="6"/>
      <c r="B492" s="6"/>
      <c r="C492" s="6"/>
      <c r="D492" s="3"/>
      <c r="E492" s="98" t="str">
        <f t="shared" si="83"/>
        <v/>
      </c>
      <c r="F492" s="117"/>
      <c r="G492" s="116" t="str">
        <f>IF(E492="","",IF(Temp!optSeasCoef=0,1,INDEX($C$2:$C$13,IF(MOD(COUNT($E$2:E492),seas_indx)=0,seas_indx,MOD(COUNT($E$2:E492),seas_indx)))))</f>
        <v/>
      </c>
      <c r="H492" s="97" t="str">
        <f>IFERROR(IF(Temp!fhor_indata=1,IF(COUNT($S$2:S492)&lt;=XobsHor,"in-sample",IF(AND(COUNT($S$2:S492)&lt;=XobsHor+XfHor,MOD(S491,XobsHor)&lt;XfHor),"out-sample","")),IF(ISBLANK(F492),"",IF(COUNT($F$2:F492)&lt;=XobsHor-XfHor,"in-sample","out-sample"))),"")</f>
        <v/>
      </c>
      <c r="I492" s="120" t="str">
        <f>IF(AND(ISBLANK(F491),H491="in-sample"),"",IF(AND(Temp!fhor_indata=1,H491="out-sample",H492="out-sample"),I491,IF(AND(ISBLANK(F492),H491="out-sample"),"",IF(AND(Temp!optSeasCoef=0,Temp!sts_add=1),IF(H491="in-sample",IF(Q491=bigT,((pCell/bigT)*F491)+((1-(pCell/bigT))*(I491+J491)),IF(OR(ISBLANK(F492),COUNT($F$2:F491)&lt;=pCell),F491,((pCell/COUNT($F$2:F491))*F491)+((1-(pCell/COUNT($F$2:F491)))*(I491+J491)))),I491),IF(AND(Temp!optSeasCoef=0,Temp!sts_multp=1),IF(H491="in-sample",IF(Q491=bigT,((pCell/bigT)*F491)+((1-(pCell/bigT))*(I491*J491)),IF(OR(ISBLANK(F492),COUNT(F$2:$F491)&lt;=pCell),F491,((pCell/COUNT($F$2:F491))*F491)+((1-(pCell/COUNT($F$2:F491)))*(I491*J491)))),I491),IF(Temp!sts_add=1,IF(H491="in-sample",IF(Q491=bigT,((pCell/bigT)*AX491)+((1-(pCell/bigT))*(I491+J491)),IF(OR(ISBLANK(F492),COUNT($AX$2:AX491)&lt;=pCell),AX491,((pCell/COUNT($AX$2:AX491))*AX491)+((1-(pCell/COUNT($AX$2:AX491)))*(I491+J491)))),I491),IF(H491="in-sample",IF(Q491=bigT,((pCell/bigT)*AX491)+((1-(pCell/bigT))*(I491*J491)),IF(OR(ISBLANK(F492),COUNT($AX$2:AX491)&lt;=pCell),AX491,((pCell/COUNT($AX$2:AX491))*AX491)+((1-(pCell/COUNT($AX$2:AX491)))*(I491*J491)))),I491)))))))</f>
        <v/>
      </c>
      <c r="J492" s="120" t="str">
        <f>IF(AND(ISBLANK(F491),H491="in-sample"),"",IF(AND(Temp!fhor_indata=1,H491="out-sample",H492="out-sample"),J491,IF(AND(ISBLANK(F492),H491="out-sample"),"",IF(AND(Temp!optSeasCoef=0,Temp!sts_add=1),IF(H491="in-sample",IF(Q491=bigT,((qCell/bigT)*(I492-I491))+((1-(qCell/bigT))*J491),IF(OR(ISBLANK(F492),COUNT($F$2:F491)&lt;=qCell),IF(COUNT($F$2:F491)=1,0,F491-F490),((qCell/COUNT($F$2:F491))*(I492-I491))+((1-(qCell/COUNT($F$2:F491)))*J491))),J491),IF(AND(Temp!optSeasCoef=0,Temp!sts_multp=1),IF(H491="in-sample",IF(Q491=bigT,((qCell/bigT)*(I492/I491))+((1-(qCell/bigT))*J491),IF(qCell=0,1,IF(OR(ISBLANK(F492),COUNT($F$2:F491)&lt;=qCell),IF(COUNT($F$2:F491)=1,1,F491/F490),((qCell/COUNT($F$2:F491))*(I492/I491))+((1-(qCell/COUNT($F$2:F491)))*J491)))),J491),IF(Temp!sts_add=1,IF(H491="in-sample",IF(Q491=bigT,((qCell/bigT)*(I492-I491))+((1-(qCell/bigT))*J491),IF(OR(ISBLANK(F492),COUNT($AX$2:AX491)&lt;=qCell),IF(COUNT($AX$2:AX491)=1,0,AX491-AX490),((qCell/COUNT($AX$2:AX491))*(I492-I491))+((1-(qCell/COUNT($AX$2:AX491)))*J491))),J491),IF(H491="in-sample",IF(Q491=bigT,((qCell/bigT)*(I492/I491))+((1-(qCell/bigT))*J491),IF(qCell=0,1,IF(OR(ISBLANK(F492),COUNT($AX$2:AX491)&lt;=qCell),IF(COUNT($AX$2:AX491)=1,1,AX491/AX490),((qCell/COUNT($AX$2:AX491))*(I492/I491))+((1-(qCell/COUNT($AX$2:AX491)))*J491)))),J491)))))))</f>
        <v/>
      </c>
      <c r="K492" s="120" t="str">
        <f>IF(H492="","",IF(AND(Temp!optSeasCoef=0,Temp!sts_add=1),IF(H492="out-sample",I492+(Q492*J492),I492+J492),IF(AND(Temp!optSeasCoef=0,Temp!sts_multp=1),IF(H492="out-sample",I492*(J492^Q492),I492*J492),IF(Temp!sts_add=1,IF(H492="out-sample",(I492+(Q492*J492))*G492,(I492+J492)*G492),IF(H492="out-sample",I492*(J492^Q492)*G492,I492*J492*G492)))))</f>
        <v/>
      </c>
      <c r="L492" s="116" t="str">
        <f t="shared" si="77"/>
        <v/>
      </c>
      <c r="M492" s="116" t="str">
        <f t="shared" si="78"/>
        <v/>
      </c>
      <c r="N492" s="116" t="str">
        <f t="shared" si="79"/>
        <v/>
      </c>
      <c r="O492" s="116" t="str">
        <f t="shared" si="80"/>
        <v/>
      </c>
      <c r="P492" s="116" t="str">
        <f t="shared" si="81"/>
        <v/>
      </c>
      <c r="Q492" s="94" t="str">
        <f>IF(AND(Temp!fhor_indata=1,ISBLANK(F492),H491="in-sample"),1,IF(AND(Temp!fhor_indata=1,H491="out-sample",Q491&lt;XfHor),Q491+1,IF(ISBLANK(F492),"",IF(AND(H492="out-sample",H491="in-sample"),1,IF(AND(H492="out-sample",H491="out-sample"),Q491+1,IF(ISNUMBER(Q491),Q491+1,1))))))</f>
        <v/>
      </c>
      <c r="R492" s="94" t="str">
        <f t="shared" si="82"/>
        <v/>
      </c>
      <c r="S492" s="94" t="str">
        <f>IF(Temp!fhor_indata=1,IF(S491=XobsHor,1,IF(COUNT($S$2:S491)&lt;=XobsHor,S491+1,IF(AND(COUNT($S$2:S491)&lt;=XobsHor+XfHor,IFERROR(MOD(S491,XobsHor)&lt;XfHor,FALSE)),S491+1,""))),IF(ISBLANK(F492),"",IF(S491=maxP,1,IF(S491&lt;maxP,S491+1,IF(COUNT($S$2:S492)&lt;=XobsHor,S491+1,"")))))</f>
        <v/>
      </c>
      <c r="T492" s="3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W492" s="122" t="str">
        <f t="shared" si="84"/>
        <v/>
      </c>
      <c r="AX492" s="123" t="str">
        <f t="shared" si="85"/>
        <v/>
      </c>
      <c r="AY492" s="124" t="str">
        <f t="shared" si="86"/>
        <v/>
      </c>
      <c r="AZ492" s="124" t="str">
        <f t="shared" si="87"/>
        <v/>
      </c>
      <c r="BF492" s="91"/>
    </row>
    <row r="493" spans="1:58" s="78" customFormat="1" ht="14.25" x14ac:dyDescent="0.2">
      <c r="A493" s="6"/>
      <c r="B493" s="6"/>
      <c r="C493" s="6"/>
      <c r="D493" s="3"/>
      <c r="E493" s="98" t="str">
        <f t="shared" si="83"/>
        <v/>
      </c>
      <c r="F493" s="117"/>
      <c r="G493" s="116" t="str">
        <f>IF(E493="","",IF(Temp!optSeasCoef=0,1,INDEX($C$2:$C$13,IF(MOD(COUNT($E$2:E493),seas_indx)=0,seas_indx,MOD(COUNT($E$2:E493),seas_indx)))))</f>
        <v/>
      </c>
      <c r="H493" s="97" t="str">
        <f>IFERROR(IF(Temp!fhor_indata=1,IF(COUNT($S$2:S493)&lt;=XobsHor,"in-sample",IF(AND(COUNT($S$2:S493)&lt;=XobsHor+XfHor,MOD(S492,XobsHor)&lt;XfHor),"out-sample","")),IF(ISBLANK(F493),"",IF(COUNT($F$2:F493)&lt;=XobsHor-XfHor,"in-sample","out-sample"))),"")</f>
        <v/>
      </c>
      <c r="I493" s="120" t="str">
        <f>IF(AND(ISBLANK(F492),H492="in-sample"),"",IF(AND(Temp!fhor_indata=1,H492="out-sample",H493="out-sample"),I492,IF(AND(ISBLANK(F493),H492="out-sample"),"",IF(AND(Temp!optSeasCoef=0,Temp!sts_add=1),IF(H492="in-sample",IF(Q492=bigT,((pCell/bigT)*F492)+((1-(pCell/bigT))*(I492+J492)),IF(OR(ISBLANK(F493),COUNT($F$2:F492)&lt;=pCell),F492,((pCell/COUNT($F$2:F492))*F492)+((1-(pCell/COUNT($F$2:F492)))*(I492+J492)))),I492),IF(AND(Temp!optSeasCoef=0,Temp!sts_multp=1),IF(H492="in-sample",IF(Q492=bigT,((pCell/bigT)*F492)+((1-(pCell/bigT))*(I492*J492)),IF(OR(ISBLANK(F493),COUNT(F$2:$F492)&lt;=pCell),F492,((pCell/COUNT($F$2:F492))*F492)+((1-(pCell/COUNT($F$2:F492)))*(I492*J492)))),I492),IF(Temp!sts_add=1,IF(H492="in-sample",IF(Q492=bigT,((pCell/bigT)*AX492)+((1-(pCell/bigT))*(I492+J492)),IF(OR(ISBLANK(F493),COUNT($AX$2:AX492)&lt;=pCell),AX492,((pCell/COUNT($AX$2:AX492))*AX492)+((1-(pCell/COUNT($AX$2:AX492)))*(I492+J492)))),I492),IF(H492="in-sample",IF(Q492=bigT,((pCell/bigT)*AX492)+((1-(pCell/bigT))*(I492*J492)),IF(OR(ISBLANK(F493),COUNT($AX$2:AX492)&lt;=pCell),AX492,((pCell/COUNT($AX$2:AX492))*AX492)+((1-(pCell/COUNT($AX$2:AX492)))*(I492*J492)))),I492)))))))</f>
        <v/>
      </c>
      <c r="J493" s="120" t="str">
        <f>IF(AND(ISBLANK(F492),H492="in-sample"),"",IF(AND(Temp!fhor_indata=1,H492="out-sample",H493="out-sample"),J492,IF(AND(ISBLANK(F493),H492="out-sample"),"",IF(AND(Temp!optSeasCoef=0,Temp!sts_add=1),IF(H492="in-sample",IF(Q492=bigT,((qCell/bigT)*(I493-I492))+((1-(qCell/bigT))*J492),IF(OR(ISBLANK(F493),COUNT($F$2:F492)&lt;=qCell),IF(COUNT($F$2:F492)=1,0,F492-F491),((qCell/COUNT($F$2:F492))*(I493-I492))+((1-(qCell/COUNT($F$2:F492)))*J492))),J492),IF(AND(Temp!optSeasCoef=0,Temp!sts_multp=1),IF(H492="in-sample",IF(Q492=bigT,((qCell/bigT)*(I493/I492))+((1-(qCell/bigT))*J492),IF(qCell=0,1,IF(OR(ISBLANK(F493),COUNT($F$2:F492)&lt;=qCell),IF(COUNT($F$2:F492)=1,1,F492/F491),((qCell/COUNT($F$2:F492))*(I493/I492))+((1-(qCell/COUNT($F$2:F492)))*J492)))),J492),IF(Temp!sts_add=1,IF(H492="in-sample",IF(Q492=bigT,((qCell/bigT)*(I493-I492))+((1-(qCell/bigT))*J492),IF(OR(ISBLANK(F493),COUNT($AX$2:AX492)&lt;=qCell),IF(COUNT($AX$2:AX492)=1,0,AX492-AX491),((qCell/COUNT($AX$2:AX492))*(I493-I492))+((1-(qCell/COUNT($AX$2:AX492)))*J492))),J492),IF(H492="in-sample",IF(Q492=bigT,((qCell/bigT)*(I493/I492))+((1-(qCell/bigT))*J492),IF(qCell=0,1,IF(OR(ISBLANK(F493),COUNT($AX$2:AX492)&lt;=qCell),IF(COUNT($AX$2:AX492)=1,1,AX492/AX491),((qCell/COUNT($AX$2:AX492))*(I493/I492))+((1-(qCell/COUNT($AX$2:AX492)))*J492)))),J492)))))))</f>
        <v/>
      </c>
      <c r="K493" s="120" t="str">
        <f>IF(H493="","",IF(AND(Temp!optSeasCoef=0,Temp!sts_add=1),IF(H493="out-sample",I493+(Q493*J493),I493+J493),IF(AND(Temp!optSeasCoef=0,Temp!sts_multp=1),IF(H493="out-sample",I493*(J493^Q493),I493*J493),IF(Temp!sts_add=1,IF(H493="out-sample",(I493+(Q493*J493))*G493,(I493+J493)*G493),IF(H493="out-sample",I493*(J493^Q493)*G493,I493*J493*G493)))))</f>
        <v/>
      </c>
      <c r="L493" s="116" t="str">
        <f t="shared" si="77"/>
        <v/>
      </c>
      <c r="M493" s="116" t="str">
        <f t="shared" si="78"/>
        <v/>
      </c>
      <c r="N493" s="116" t="str">
        <f t="shared" si="79"/>
        <v/>
      </c>
      <c r="O493" s="116" t="str">
        <f t="shared" si="80"/>
        <v/>
      </c>
      <c r="P493" s="116" t="str">
        <f t="shared" si="81"/>
        <v/>
      </c>
      <c r="Q493" s="94" t="str">
        <f>IF(AND(Temp!fhor_indata=1,ISBLANK(F493),H492="in-sample"),1,IF(AND(Temp!fhor_indata=1,H492="out-sample",Q492&lt;XfHor),Q492+1,IF(ISBLANK(F493),"",IF(AND(H493="out-sample",H492="in-sample"),1,IF(AND(H493="out-sample",H492="out-sample"),Q492+1,IF(ISNUMBER(Q492),Q492+1,1))))))</f>
        <v/>
      </c>
      <c r="R493" s="94" t="str">
        <f t="shared" si="82"/>
        <v/>
      </c>
      <c r="S493" s="94" t="str">
        <f>IF(Temp!fhor_indata=1,IF(S492=XobsHor,1,IF(COUNT($S$2:S492)&lt;=XobsHor,S492+1,IF(AND(COUNT($S$2:S492)&lt;=XobsHor+XfHor,IFERROR(MOD(S492,XobsHor)&lt;XfHor,FALSE)),S492+1,""))),IF(ISBLANK(F493),"",IF(S492=maxP,1,IF(S492&lt;maxP,S492+1,IF(COUNT($S$2:S493)&lt;=XobsHor,S492+1,"")))))</f>
        <v/>
      </c>
      <c r="T493" s="3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W493" s="122" t="str">
        <f t="shared" si="84"/>
        <v/>
      </c>
      <c r="AX493" s="123" t="str">
        <f t="shared" si="85"/>
        <v/>
      </c>
      <c r="AY493" s="124" t="str">
        <f t="shared" si="86"/>
        <v/>
      </c>
      <c r="AZ493" s="124" t="str">
        <f t="shared" si="87"/>
        <v/>
      </c>
      <c r="BF493" s="91"/>
    </row>
    <row r="494" spans="1:58" s="78" customFormat="1" ht="14.25" x14ac:dyDescent="0.2">
      <c r="A494" s="6"/>
      <c r="B494" s="6"/>
      <c r="C494" s="6"/>
      <c r="D494" s="3"/>
      <c r="E494" s="98" t="str">
        <f t="shared" si="83"/>
        <v/>
      </c>
      <c r="F494" s="117"/>
      <c r="G494" s="116" t="str">
        <f>IF(E494="","",IF(Temp!optSeasCoef=0,1,INDEX($C$2:$C$13,IF(MOD(COUNT($E$2:E494),seas_indx)=0,seas_indx,MOD(COUNT($E$2:E494),seas_indx)))))</f>
        <v/>
      </c>
      <c r="H494" s="97" t="str">
        <f>IFERROR(IF(Temp!fhor_indata=1,IF(COUNT($S$2:S494)&lt;=XobsHor,"in-sample",IF(AND(COUNT($S$2:S494)&lt;=XobsHor+XfHor,MOD(S493,XobsHor)&lt;XfHor),"out-sample","")),IF(ISBLANK(F494),"",IF(COUNT($F$2:F494)&lt;=XobsHor-XfHor,"in-sample","out-sample"))),"")</f>
        <v/>
      </c>
      <c r="I494" s="120" t="str">
        <f>IF(AND(ISBLANK(F493),H493="in-sample"),"",IF(AND(Temp!fhor_indata=1,H493="out-sample",H494="out-sample"),I493,IF(AND(ISBLANK(F494),H493="out-sample"),"",IF(AND(Temp!optSeasCoef=0,Temp!sts_add=1),IF(H493="in-sample",IF(Q493=bigT,((pCell/bigT)*F493)+((1-(pCell/bigT))*(I493+J493)),IF(OR(ISBLANK(F494),COUNT($F$2:F493)&lt;=pCell),F493,((pCell/COUNT($F$2:F493))*F493)+((1-(pCell/COUNT($F$2:F493)))*(I493+J493)))),I493),IF(AND(Temp!optSeasCoef=0,Temp!sts_multp=1),IF(H493="in-sample",IF(Q493=bigT,((pCell/bigT)*F493)+((1-(pCell/bigT))*(I493*J493)),IF(OR(ISBLANK(F494),COUNT(F$2:$F493)&lt;=pCell),F493,((pCell/COUNT($F$2:F493))*F493)+((1-(pCell/COUNT($F$2:F493)))*(I493*J493)))),I493),IF(Temp!sts_add=1,IF(H493="in-sample",IF(Q493=bigT,((pCell/bigT)*AX493)+((1-(pCell/bigT))*(I493+J493)),IF(OR(ISBLANK(F494),COUNT($AX$2:AX493)&lt;=pCell),AX493,((pCell/COUNT($AX$2:AX493))*AX493)+((1-(pCell/COUNT($AX$2:AX493)))*(I493+J493)))),I493),IF(H493="in-sample",IF(Q493=bigT,((pCell/bigT)*AX493)+((1-(pCell/bigT))*(I493*J493)),IF(OR(ISBLANK(F494),COUNT($AX$2:AX493)&lt;=pCell),AX493,((pCell/COUNT($AX$2:AX493))*AX493)+((1-(pCell/COUNT($AX$2:AX493)))*(I493*J493)))),I493)))))))</f>
        <v/>
      </c>
      <c r="J494" s="120" t="str">
        <f>IF(AND(ISBLANK(F493),H493="in-sample"),"",IF(AND(Temp!fhor_indata=1,H493="out-sample",H494="out-sample"),J493,IF(AND(ISBLANK(F494),H493="out-sample"),"",IF(AND(Temp!optSeasCoef=0,Temp!sts_add=1),IF(H493="in-sample",IF(Q493=bigT,((qCell/bigT)*(I494-I493))+((1-(qCell/bigT))*J493),IF(OR(ISBLANK(F494),COUNT($F$2:F493)&lt;=qCell),IF(COUNT($F$2:F493)=1,0,F493-F492),((qCell/COUNT($F$2:F493))*(I494-I493))+((1-(qCell/COUNT($F$2:F493)))*J493))),J493),IF(AND(Temp!optSeasCoef=0,Temp!sts_multp=1),IF(H493="in-sample",IF(Q493=bigT,((qCell/bigT)*(I494/I493))+((1-(qCell/bigT))*J493),IF(qCell=0,1,IF(OR(ISBLANK(F494),COUNT($F$2:F493)&lt;=qCell),IF(COUNT($F$2:F493)=1,1,F493/F492),((qCell/COUNT($F$2:F493))*(I494/I493))+((1-(qCell/COUNT($F$2:F493)))*J493)))),J493),IF(Temp!sts_add=1,IF(H493="in-sample",IF(Q493=bigT,((qCell/bigT)*(I494-I493))+((1-(qCell/bigT))*J493),IF(OR(ISBLANK(F494),COUNT($AX$2:AX493)&lt;=qCell),IF(COUNT($AX$2:AX493)=1,0,AX493-AX492),((qCell/COUNT($AX$2:AX493))*(I494-I493))+((1-(qCell/COUNT($AX$2:AX493)))*J493))),J493),IF(H493="in-sample",IF(Q493=bigT,((qCell/bigT)*(I494/I493))+((1-(qCell/bigT))*J493),IF(qCell=0,1,IF(OR(ISBLANK(F494),COUNT($AX$2:AX493)&lt;=qCell),IF(COUNT($AX$2:AX493)=1,1,AX493/AX492),((qCell/COUNT($AX$2:AX493))*(I494/I493))+((1-(qCell/COUNT($AX$2:AX493)))*J493)))),J493)))))))</f>
        <v/>
      </c>
      <c r="K494" s="120" t="str">
        <f>IF(H494="","",IF(AND(Temp!optSeasCoef=0,Temp!sts_add=1),IF(H494="out-sample",I494+(Q494*J494),I494+J494),IF(AND(Temp!optSeasCoef=0,Temp!sts_multp=1),IF(H494="out-sample",I494*(J494^Q494),I494*J494),IF(Temp!sts_add=1,IF(H494="out-sample",(I494+(Q494*J494))*G494,(I494+J494)*G494),IF(H494="out-sample",I494*(J494^Q494)*G494,I494*J494*G494)))))</f>
        <v/>
      </c>
      <c r="L494" s="116" t="str">
        <f t="shared" si="77"/>
        <v/>
      </c>
      <c r="M494" s="116" t="str">
        <f t="shared" si="78"/>
        <v/>
      </c>
      <c r="N494" s="116" t="str">
        <f t="shared" si="79"/>
        <v/>
      </c>
      <c r="O494" s="116" t="str">
        <f t="shared" si="80"/>
        <v/>
      </c>
      <c r="P494" s="116" t="str">
        <f t="shared" si="81"/>
        <v/>
      </c>
      <c r="Q494" s="94" t="str">
        <f>IF(AND(Temp!fhor_indata=1,ISBLANK(F494),H493="in-sample"),1,IF(AND(Temp!fhor_indata=1,H493="out-sample",Q493&lt;XfHor),Q493+1,IF(ISBLANK(F494),"",IF(AND(H494="out-sample",H493="in-sample"),1,IF(AND(H494="out-sample",H493="out-sample"),Q493+1,IF(ISNUMBER(Q493),Q493+1,1))))))</f>
        <v/>
      </c>
      <c r="R494" s="94" t="str">
        <f t="shared" si="82"/>
        <v/>
      </c>
      <c r="S494" s="94" t="str">
        <f>IF(Temp!fhor_indata=1,IF(S493=XobsHor,1,IF(COUNT($S$2:S493)&lt;=XobsHor,S493+1,IF(AND(COUNT($S$2:S493)&lt;=XobsHor+XfHor,IFERROR(MOD(S493,XobsHor)&lt;XfHor,FALSE)),S493+1,""))),IF(ISBLANK(F494),"",IF(S493=maxP,1,IF(S493&lt;maxP,S493+1,IF(COUNT($S$2:S494)&lt;=XobsHor,S493+1,"")))))</f>
        <v/>
      </c>
      <c r="T494" s="3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W494" s="122" t="str">
        <f t="shared" si="84"/>
        <v/>
      </c>
      <c r="AX494" s="123" t="str">
        <f t="shared" si="85"/>
        <v/>
      </c>
      <c r="AY494" s="124" t="str">
        <f t="shared" si="86"/>
        <v/>
      </c>
      <c r="AZ494" s="124" t="str">
        <f t="shared" si="87"/>
        <v/>
      </c>
      <c r="BF494" s="91"/>
    </row>
    <row r="495" spans="1:58" s="78" customFormat="1" ht="14.25" x14ac:dyDescent="0.2">
      <c r="A495" s="6"/>
      <c r="B495" s="6"/>
      <c r="C495" s="6"/>
      <c r="D495" s="3"/>
      <c r="E495" s="98" t="str">
        <f t="shared" si="83"/>
        <v/>
      </c>
      <c r="F495" s="117"/>
      <c r="G495" s="116" t="str">
        <f>IF(E495="","",IF(Temp!optSeasCoef=0,1,INDEX($C$2:$C$13,IF(MOD(COUNT($E$2:E495),seas_indx)=0,seas_indx,MOD(COUNT($E$2:E495),seas_indx)))))</f>
        <v/>
      </c>
      <c r="H495" s="97" t="str">
        <f>IFERROR(IF(Temp!fhor_indata=1,IF(COUNT($S$2:S495)&lt;=XobsHor,"in-sample",IF(AND(COUNT($S$2:S495)&lt;=XobsHor+XfHor,MOD(S494,XobsHor)&lt;XfHor),"out-sample","")),IF(ISBLANK(F495),"",IF(COUNT($F$2:F495)&lt;=XobsHor-XfHor,"in-sample","out-sample"))),"")</f>
        <v/>
      </c>
      <c r="I495" s="120" t="str">
        <f>IF(AND(ISBLANK(F494),H494="in-sample"),"",IF(AND(Temp!fhor_indata=1,H494="out-sample",H495="out-sample"),I494,IF(AND(ISBLANK(F495),H494="out-sample"),"",IF(AND(Temp!optSeasCoef=0,Temp!sts_add=1),IF(H494="in-sample",IF(Q494=bigT,((pCell/bigT)*F494)+((1-(pCell/bigT))*(I494+J494)),IF(OR(ISBLANK(F495),COUNT($F$2:F494)&lt;=pCell),F494,((pCell/COUNT($F$2:F494))*F494)+((1-(pCell/COUNT($F$2:F494)))*(I494+J494)))),I494),IF(AND(Temp!optSeasCoef=0,Temp!sts_multp=1),IF(H494="in-sample",IF(Q494=bigT,((pCell/bigT)*F494)+((1-(pCell/bigT))*(I494*J494)),IF(OR(ISBLANK(F495),COUNT(F$2:$F494)&lt;=pCell),F494,((pCell/COUNT($F$2:F494))*F494)+((1-(pCell/COUNT($F$2:F494)))*(I494*J494)))),I494),IF(Temp!sts_add=1,IF(H494="in-sample",IF(Q494=bigT,((pCell/bigT)*AX494)+((1-(pCell/bigT))*(I494+J494)),IF(OR(ISBLANK(F495),COUNT($AX$2:AX494)&lt;=pCell),AX494,((pCell/COUNT($AX$2:AX494))*AX494)+((1-(pCell/COUNT($AX$2:AX494)))*(I494+J494)))),I494),IF(H494="in-sample",IF(Q494=bigT,((pCell/bigT)*AX494)+((1-(pCell/bigT))*(I494*J494)),IF(OR(ISBLANK(F495),COUNT($AX$2:AX494)&lt;=pCell),AX494,((pCell/COUNT($AX$2:AX494))*AX494)+((1-(pCell/COUNT($AX$2:AX494)))*(I494*J494)))),I494)))))))</f>
        <v/>
      </c>
      <c r="J495" s="120" t="str">
        <f>IF(AND(ISBLANK(F494),H494="in-sample"),"",IF(AND(Temp!fhor_indata=1,H494="out-sample",H495="out-sample"),J494,IF(AND(ISBLANK(F495),H494="out-sample"),"",IF(AND(Temp!optSeasCoef=0,Temp!sts_add=1),IF(H494="in-sample",IF(Q494=bigT,((qCell/bigT)*(I495-I494))+((1-(qCell/bigT))*J494),IF(OR(ISBLANK(F495),COUNT($F$2:F494)&lt;=qCell),IF(COUNT($F$2:F494)=1,0,F494-F493),((qCell/COUNT($F$2:F494))*(I495-I494))+((1-(qCell/COUNT($F$2:F494)))*J494))),J494),IF(AND(Temp!optSeasCoef=0,Temp!sts_multp=1),IF(H494="in-sample",IF(Q494=bigT,((qCell/bigT)*(I495/I494))+((1-(qCell/bigT))*J494),IF(qCell=0,1,IF(OR(ISBLANK(F495),COUNT($F$2:F494)&lt;=qCell),IF(COUNT($F$2:F494)=1,1,F494/F493),((qCell/COUNT($F$2:F494))*(I495/I494))+((1-(qCell/COUNT($F$2:F494)))*J494)))),J494),IF(Temp!sts_add=1,IF(H494="in-sample",IF(Q494=bigT,((qCell/bigT)*(I495-I494))+((1-(qCell/bigT))*J494),IF(OR(ISBLANK(F495),COUNT($AX$2:AX494)&lt;=qCell),IF(COUNT($AX$2:AX494)=1,0,AX494-AX493),((qCell/COUNT($AX$2:AX494))*(I495-I494))+((1-(qCell/COUNT($AX$2:AX494)))*J494))),J494),IF(H494="in-sample",IF(Q494=bigT,((qCell/bigT)*(I495/I494))+((1-(qCell/bigT))*J494),IF(qCell=0,1,IF(OR(ISBLANK(F495),COUNT($AX$2:AX494)&lt;=qCell),IF(COUNT($AX$2:AX494)=1,1,AX494/AX493),((qCell/COUNT($AX$2:AX494))*(I495/I494))+((1-(qCell/COUNT($AX$2:AX494)))*J494)))),J494)))))))</f>
        <v/>
      </c>
      <c r="K495" s="120" t="str">
        <f>IF(H495="","",IF(AND(Temp!optSeasCoef=0,Temp!sts_add=1),IF(H495="out-sample",I495+(Q495*J495),I495+J495),IF(AND(Temp!optSeasCoef=0,Temp!sts_multp=1),IF(H495="out-sample",I495*(J495^Q495),I495*J495),IF(Temp!sts_add=1,IF(H495="out-sample",(I495+(Q495*J495))*G495,(I495+J495)*G495),IF(H495="out-sample",I495*(J495^Q495)*G495,I495*J495*G495)))))</f>
        <v/>
      </c>
      <c r="L495" s="116" t="str">
        <f t="shared" si="77"/>
        <v/>
      </c>
      <c r="M495" s="116" t="str">
        <f t="shared" si="78"/>
        <v/>
      </c>
      <c r="N495" s="116" t="str">
        <f t="shared" si="79"/>
        <v/>
      </c>
      <c r="O495" s="116" t="str">
        <f t="shared" si="80"/>
        <v/>
      </c>
      <c r="P495" s="116" t="str">
        <f t="shared" si="81"/>
        <v/>
      </c>
      <c r="Q495" s="94" t="str">
        <f>IF(AND(Temp!fhor_indata=1,ISBLANK(F495),H494="in-sample"),1,IF(AND(Temp!fhor_indata=1,H494="out-sample",Q494&lt;XfHor),Q494+1,IF(ISBLANK(F495),"",IF(AND(H495="out-sample",H494="in-sample"),1,IF(AND(H495="out-sample",H494="out-sample"),Q494+1,IF(ISNUMBER(Q494),Q494+1,1))))))</f>
        <v/>
      </c>
      <c r="R495" s="94" t="str">
        <f t="shared" si="82"/>
        <v/>
      </c>
      <c r="S495" s="94" t="str">
        <f>IF(Temp!fhor_indata=1,IF(S494=XobsHor,1,IF(COUNT($S$2:S494)&lt;=XobsHor,S494+1,IF(AND(COUNT($S$2:S494)&lt;=XobsHor+XfHor,IFERROR(MOD(S494,XobsHor)&lt;XfHor,FALSE)),S494+1,""))),IF(ISBLANK(F495),"",IF(S494=maxP,1,IF(S494&lt;maxP,S494+1,IF(COUNT($S$2:S495)&lt;=XobsHor,S494+1,"")))))</f>
        <v/>
      </c>
      <c r="T495" s="3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W495" s="122" t="str">
        <f t="shared" si="84"/>
        <v/>
      </c>
      <c r="AX495" s="123" t="str">
        <f t="shared" si="85"/>
        <v/>
      </c>
      <c r="AY495" s="124" t="str">
        <f t="shared" si="86"/>
        <v/>
      </c>
      <c r="AZ495" s="124" t="str">
        <f t="shared" si="87"/>
        <v/>
      </c>
      <c r="BF495" s="91"/>
    </row>
    <row r="496" spans="1:58" s="78" customFormat="1" ht="14.25" x14ac:dyDescent="0.2">
      <c r="A496" s="6"/>
      <c r="B496" s="6"/>
      <c r="C496" s="6"/>
      <c r="D496" s="3"/>
      <c r="E496" s="98" t="str">
        <f t="shared" si="83"/>
        <v/>
      </c>
      <c r="F496" s="117"/>
      <c r="G496" s="116" t="str">
        <f>IF(E496="","",IF(Temp!optSeasCoef=0,1,INDEX($C$2:$C$13,IF(MOD(COUNT($E$2:E496),seas_indx)=0,seas_indx,MOD(COUNT($E$2:E496),seas_indx)))))</f>
        <v/>
      </c>
      <c r="H496" s="97" t="str">
        <f>IFERROR(IF(Temp!fhor_indata=1,IF(COUNT($S$2:S496)&lt;=XobsHor,"in-sample",IF(AND(COUNT($S$2:S496)&lt;=XobsHor+XfHor,MOD(S495,XobsHor)&lt;XfHor),"out-sample","")),IF(ISBLANK(F496),"",IF(COUNT($F$2:F496)&lt;=XobsHor-XfHor,"in-sample","out-sample"))),"")</f>
        <v/>
      </c>
      <c r="I496" s="120" t="str">
        <f>IF(AND(ISBLANK(F495),H495="in-sample"),"",IF(AND(Temp!fhor_indata=1,H495="out-sample",H496="out-sample"),I495,IF(AND(ISBLANK(F496),H495="out-sample"),"",IF(AND(Temp!optSeasCoef=0,Temp!sts_add=1),IF(H495="in-sample",IF(Q495=bigT,((pCell/bigT)*F495)+((1-(pCell/bigT))*(I495+J495)),IF(OR(ISBLANK(F496),COUNT($F$2:F495)&lt;=pCell),F495,((pCell/COUNT($F$2:F495))*F495)+((1-(pCell/COUNT($F$2:F495)))*(I495+J495)))),I495),IF(AND(Temp!optSeasCoef=0,Temp!sts_multp=1),IF(H495="in-sample",IF(Q495=bigT,((pCell/bigT)*F495)+((1-(pCell/bigT))*(I495*J495)),IF(OR(ISBLANK(F496),COUNT(F$2:$F495)&lt;=pCell),F495,((pCell/COUNT($F$2:F495))*F495)+((1-(pCell/COUNT($F$2:F495)))*(I495*J495)))),I495),IF(Temp!sts_add=1,IF(H495="in-sample",IF(Q495=bigT,((pCell/bigT)*AX495)+((1-(pCell/bigT))*(I495+J495)),IF(OR(ISBLANK(F496),COUNT($AX$2:AX495)&lt;=pCell),AX495,((pCell/COUNT($AX$2:AX495))*AX495)+((1-(pCell/COUNT($AX$2:AX495)))*(I495+J495)))),I495),IF(H495="in-sample",IF(Q495=bigT,((pCell/bigT)*AX495)+((1-(pCell/bigT))*(I495*J495)),IF(OR(ISBLANK(F496),COUNT($AX$2:AX495)&lt;=pCell),AX495,((pCell/COUNT($AX$2:AX495))*AX495)+((1-(pCell/COUNT($AX$2:AX495)))*(I495*J495)))),I495)))))))</f>
        <v/>
      </c>
      <c r="J496" s="120" t="str">
        <f>IF(AND(ISBLANK(F495),H495="in-sample"),"",IF(AND(Temp!fhor_indata=1,H495="out-sample",H496="out-sample"),J495,IF(AND(ISBLANK(F496),H495="out-sample"),"",IF(AND(Temp!optSeasCoef=0,Temp!sts_add=1),IF(H495="in-sample",IF(Q495=bigT,((qCell/bigT)*(I496-I495))+((1-(qCell/bigT))*J495),IF(OR(ISBLANK(F496),COUNT($F$2:F495)&lt;=qCell),IF(COUNT($F$2:F495)=1,0,F495-F494),((qCell/COUNT($F$2:F495))*(I496-I495))+((1-(qCell/COUNT($F$2:F495)))*J495))),J495),IF(AND(Temp!optSeasCoef=0,Temp!sts_multp=1),IF(H495="in-sample",IF(Q495=bigT,((qCell/bigT)*(I496/I495))+((1-(qCell/bigT))*J495),IF(qCell=0,1,IF(OR(ISBLANK(F496),COUNT($F$2:F495)&lt;=qCell),IF(COUNT($F$2:F495)=1,1,F495/F494),((qCell/COUNT($F$2:F495))*(I496/I495))+((1-(qCell/COUNT($F$2:F495)))*J495)))),J495),IF(Temp!sts_add=1,IF(H495="in-sample",IF(Q495=bigT,((qCell/bigT)*(I496-I495))+((1-(qCell/bigT))*J495),IF(OR(ISBLANK(F496),COUNT($AX$2:AX495)&lt;=qCell),IF(COUNT($AX$2:AX495)=1,0,AX495-AX494),((qCell/COUNT($AX$2:AX495))*(I496-I495))+((1-(qCell/COUNT($AX$2:AX495)))*J495))),J495),IF(H495="in-sample",IF(Q495=bigT,((qCell/bigT)*(I496/I495))+((1-(qCell/bigT))*J495),IF(qCell=0,1,IF(OR(ISBLANK(F496),COUNT($AX$2:AX495)&lt;=qCell),IF(COUNT($AX$2:AX495)=1,1,AX495/AX494),((qCell/COUNT($AX$2:AX495))*(I496/I495))+((1-(qCell/COUNT($AX$2:AX495)))*J495)))),J495)))))))</f>
        <v/>
      </c>
      <c r="K496" s="120" t="str">
        <f>IF(H496="","",IF(AND(Temp!optSeasCoef=0,Temp!sts_add=1),IF(H496="out-sample",I496+(Q496*J496),I496+J496),IF(AND(Temp!optSeasCoef=0,Temp!sts_multp=1),IF(H496="out-sample",I496*(J496^Q496),I496*J496),IF(Temp!sts_add=1,IF(H496="out-sample",(I496+(Q496*J496))*G496,(I496+J496)*G496),IF(H496="out-sample",I496*(J496^Q496)*G496,I496*J496*G496)))))</f>
        <v/>
      </c>
      <c r="L496" s="116" t="str">
        <f t="shared" si="77"/>
        <v/>
      </c>
      <c r="M496" s="116" t="str">
        <f t="shared" si="78"/>
        <v/>
      </c>
      <c r="N496" s="116" t="str">
        <f t="shared" si="79"/>
        <v/>
      </c>
      <c r="O496" s="116" t="str">
        <f t="shared" si="80"/>
        <v/>
      </c>
      <c r="P496" s="116" t="str">
        <f t="shared" si="81"/>
        <v/>
      </c>
      <c r="Q496" s="94" t="str">
        <f>IF(AND(Temp!fhor_indata=1,ISBLANK(F496),H495="in-sample"),1,IF(AND(Temp!fhor_indata=1,H495="out-sample",Q495&lt;XfHor),Q495+1,IF(ISBLANK(F496),"",IF(AND(H496="out-sample",H495="in-sample"),1,IF(AND(H496="out-sample",H495="out-sample"),Q495+1,IF(ISNUMBER(Q495),Q495+1,1))))))</f>
        <v/>
      </c>
      <c r="R496" s="94" t="str">
        <f t="shared" si="82"/>
        <v/>
      </c>
      <c r="S496" s="94" t="str">
        <f>IF(Temp!fhor_indata=1,IF(S495=XobsHor,1,IF(COUNT($S$2:S495)&lt;=XobsHor,S495+1,IF(AND(COUNT($S$2:S495)&lt;=XobsHor+XfHor,IFERROR(MOD(S495,XobsHor)&lt;XfHor,FALSE)),S495+1,""))),IF(ISBLANK(F496),"",IF(S495=maxP,1,IF(S495&lt;maxP,S495+1,IF(COUNT($S$2:S496)&lt;=XobsHor,S495+1,"")))))</f>
        <v/>
      </c>
      <c r="T496" s="3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W496" s="122" t="str">
        <f t="shared" si="84"/>
        <v/>
      </c>
      <c r="AX496" s="123" t="str">
        <f t="shared" si="85"/>
        <v/>
      </c>
      <c r="AY496" s="124" t="str">
        <f t="shared" si="86"/>
        <v/>
      </c>
      <c r="AZ496" s="124" t="str">
        <f t="shared" si="87"/>
        <v/>
      </c>
      <c r="BF496" s="91"/>
    </row>
    <row r="497" spans="1:58" s="78" customFormat="1" ht="14.25" x14ac:dyDescent="0.2">
      <c r="A497" s="6"/>
      <c r="B497" s="6"/>
      <c r="C497" s="6"/>
      <c r="D497" s="3"/>
      <c r="E497" s="98" t="str">
        <f t="shared" si="83"/>
        <v/>
      </c>
      <c r="F497" s="117"/>
      <c r="G497" s="116" t="str">
        <f>IF(E497="","",IF(Temp!optSeasCoef=0,1,INDEX($C$2:$C$13,IF(MOD(COUNT($E$2:E497),seas_indx)=0,seas_indx,MOD(COUNT($E$2:E497),seas_indx)))))</f>
        <v/>
      </c>
      <c r="H497" s="97" t="str">
        <f>IFERROR(IF(Temp!fhor_indata=1,IF(COUNT($S$2:S497)&lt;=XobsHor,"in-sample",IF(AND(COUNT($S$2:S497)&lt;=XobsHor+XfHor,MOD(S496,XobsHor)&lt;XfHor),"out-sample","")),IF(ISBLANK(F497),"",IF(COUNT($F$2:F497)&lt;=XobsHor-XfHor,"in-sample","out-sample"))),"")</f>
        <v/>
      </c>
      <c r="I497" s="120" t="str">
        <f>IF(AND(ISBLANK(F496),H496="in-sample"),"",IF(AND(Temp!fhor_indata=1,H496="out-sample",H497="out-sample"),I496,IF(AND(ISBLANK(F497),H496="out-sample"),"",IF(AND(Temp!optSeasCoef=0,Temp!sts_add=1),IF(H496="in-sample",IF(Q496=bigT,((pCell/bigT)*F496)+((1-(pCell/bigT))*(I496+J496)),IF(OR(ISBLANK(F497),COUNT($F$2:F496)&lt;=pCell),F496,((pCell/COUNT($F$2:F496))*F496)+((1-(pCell/COUNT($F$2:F496)))*(I496+J496)))),I496),IF(AND(Temp!optSeasCoef=0,Temp!sts_multp=1),IF(H496="in-sample",IF(Q496=bigT,((pCell/bigT)*F496)+((1-(pCell/bigT))*(I496*J496)),IF(OR(ISBLANK(F497),COUNT(F$2:$F496)&lt;=pCell),F496,((pCell/COUNT($F$2:F496))*F496)+((1-(pCell/COUNT($F$2:F496)))*(I496*J496)))),I496),IF(Temp!sts_add=1,IF(H496="in-sample",IF(Q496=bigT,((pCell/bigT)*AX496)+((1-(pCell/bigT))*(I496+J496)),IF(OR(ISBLANK(F497),COUNT($AX$2:AX496)&lt;=pCell),AX496,((pCell/COUNT($AX$2:AX496))*AX496)+((1-(pCell/COUNT($AX$2:AX496)))*(I496+J496)))),I496),IF(H496="in-sample",IF(Q496=bigT,((pCell/bigT)*AX496)+((1-(pCell/bigT))*(I496*J496)),IF(OR(ISBLANK(F497),COUNT($AX$2:AX496)&lt;=pCell),AX496,((pCell/COUNT($AX$2:AX496))*AX496)+((1-(pCell/COUNT($AX$2:AX496)))*(I496*J496)))),I496)))))))</f>
        <v/>
      </c>
      <c r="J497" s="120" t="str">
        <f>IF(AND(ISBLANK(F496),H496="in-sample"),"",IF(AND(Temp!fhor_indata=1,H496="out-sample",H497="out-sample"),J496,IF(AND(ISBLANK(F497),H496="out-sample"),"",IF(AND(Temp!optSeasCoef=0,Temp!sts_add=1),IF(H496="in-sample",IF(Q496=bigT,((qCell/bigT)*(I497-I496))+((1-(qCell/bigT))*J496),IF(OR(ISBLANK(F497),COUNT($F$2:F496)&lt;=qCell),IF(COUNT($F$2:F496)=1,0,F496-F495),((qCell/COUNT($F$2:F496))*(I497-I496))+((1-(qCell/COUNT($F$2:F496)))*J496))),J496),IF(AND(Temp!optSeasCoef=0,Temp!sts_multp=1),IF(H496="in-sample",IF(Q496=bigT,((qCell/bigT)*(I497/I496))+((1-(qCell/bigT))*J496),IF(qCell=0,1,IF(OR(ISBLANK(F497),COUNT($F$2:F496)&lt;=qCell),IF(COUNT($F$2:F496)=1,1,F496/F495),((qCell/COUNT($F$2:F496))*(I497/I496))+((1-(qCell/COUNT($F$2:F496)))*J496)))),J496),IF(Temp!sts_add=1,IF(H496="in-sample",IF(Q496=bigT,((qCell/bigT)*(I497-I496))+((1-(qCell/bigT))*J496),IF(OR(ISBLANK(F497),COUNT($AX$2:AX496)&lt;=qCell),IF(COUNT($AX$2:AX496)=1,0,AX496-AX495),((qCell/COUNT($AX$2:AX496))*(I497-I496))+((1-(qCell/COUNT($AX$2:AX496)))*J496))),J496),IF(H496="in-sample",IF(Q496=bigT,((qCell/bigT)*(I497/I496))+((1-(qCell/bigT))*J496),IF(qCell=0,1,IF(OR(ISBLANK(F497),COUNT($AX$2:AX496)&lt;=qCell),IF(COUNT($AX$2:AX496)=1,1,AX496/AX495),((qCell/COUNT($AX$2:AX496))*(I497/I496))+((1-(qCell/COUNT($AX$2:AX496)))*J496)))),J496)))))))</f>
        <v/>
      </c>
      <c r="K497" s="120" t="str">
        <f>IF(H497="","",IF(AND(Temp!optSeasCoef=0,Temp!sts_add=1),IF(H497="out-sample",I497+(Q497*J497),I497+J497),IF(AND(Temp!optSeasCoef=0,Temp!sts_multp=1),IF(H497="out-sample",I497*(J497^Q497),I497*J497),IF(Temp!sts_add=1,IF(H497="out-sample",(I497+(Q497*J497))*G497,(I497+J497)*G497),IF(H497="out-sample",I497*(J497^Q497)*G497,I497*J497*G497)))))</f>
        <v/>
      </c>
      <c r="L497" s="116" t="str">
        <f t="shared" si="77"/>
        <v/>
      </c>
      <c r="M497" s="116" t="str">
        <f t="shared" si="78"/>
        <v/>
      </c>
      <c r="N497" s="116" t="str">
        <f t="shared" si="79"/>
        <v/>
      </c>
      <c r="O497" s="116" t="str">
        <f t="shared" si="80"/>
        <v/>
      </c>
      <c r="P497" s="116" t="str">
        <f t="shared" si="81"/>
        <v/>
      </c>
      <c r="Q497" s="94" t="str">
        <f>IF(AND(Temp!fhor_indata=1,ISBLANK(F497),H496="in-sample"),1,IF(AND(Temp!fhor_indata=1,H496="out-sample",Q496&lt;XfHor),Q496+1,IF(ISBLANK(F497),"",IF(AND(H497="out-sample",H496="in-sample"),1,IF(AND(H497="out-sample",H496="out-sample"),Q496+1,IF(ISNUMBER(Q496),Q496+1,1))))))</f>
        <v/>
      </c>
      <c r="R497" s="94" t="str">
        <f t="shared" si="82"/>
        <v/>
      </c>
      <c r="S497" s="94" t="str">
        <f>IF(Temp!fhor_indata=1,IF(S496=XobsHor,1,IF(COUNT($S$2:S496)&lt;=XobsHor,S496+1,IF(AND(COUNT($S$2:S496)&lt;=XobsHor+XfHor,IFERROR(MOD(S496,XobsHor)&lt;XfHor,FALSE)),S496+1,""))),IF(ISBLANK(F497),"",IF(S496=maxP,1,IF(S496&lt;maxP,S496+1,IF(COUNT($S$2:S497)&lt;=XobsHor,S496+1,"")))))</f>
        <v/>
      </c>
      <c r="T497" s="3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W497" s="122" t="str">
        <f t="shared" si="84"/>
        <v/>
      </c>
      <c r="AX497" s="123" t="str">
        <f t="shared" si="85"/>
        <v/>
      </c>
      <c r="AY497" s="124" t="str">
        <f t="shared" si="86"/>
        <v/>
      </c>
      <c r="AZ497" s="124" t="str">
        <f t="shared" si="87"/>
        <v/>
      </c>
      <c r="BF497" s="91"/>
    </row>
    <row r="498" spans="1:58" s="78" customFormat="1" ht="14.25" x14ac:dyDescent="0.2">
      <c r="A498" s="6"/>
      <c r="B498" s="6"/>
      <c r="C498" s="6"/>
      <c r="D498" s="3"/>
      <c r="E498" s="98" t="str">
        <f t="shared" si="83"/>
        <v/>
      </c>
      <c r="F498" s="117"/>
      <c r="G498" s="116" t="str">
        <f>IF(E498="","",IF(Temp!optSeasCoef=0,1,INDEX($C$2:$C$13,IF(MOD(COUNT($E$2:E498),seas_indx)=0,seas_indx,MOD(COUNT($E$2:E498),seas_indx)))))</f>
        <v/>
      </c>
      <c r="H498" s="97" t="str">
        <f>IFERROR(IF(Temp!fhor_indata=1,IF(COUNT($S$2:S498)&lt;=XobsHor,"in-sample",IF(AND(COUNT($S$2:S498)&lt;=XobsHor+XfHor,MOD(S497,XobsHor)&lt;XfHor),"out-sample","")),IF(ISBLANK(F498),"",IF(COUNT($F$2:F498)&lt;=XobsHor-XfHor,"in-sample","out-sample"))),"")</f>
        <v/>
      </c>
      <c r="I498" s="120" t="str">
        <f>IF(AND(ISBLANK(F497),H497="in-sample"),"",IF(AND(Temp!fhor_indata=1,H497="out-sample",H498="out-sample"),I497,IF(AND(ISBLANK(F498),H497="out-sample"),"",IF(AND(Temp!optSeasCoef=0,Temp!sts_add=1),IF(H497="in-sample",IF(Q497=bigT,((pCell/bigT)*F497)+((1-(pCell/bigT))*(I497+J497)),IF(OR(ISBLANK(F498),COUNT($F$2:F497)&lt;=pCell),F497,((pCell/COUNT($F$2:F497))*F497)+((1-(pCell/COUNT($F$2:F497)))*(I497+J497)))),I497),IF(AND(Temp!optSeasCoef=0,Temp!sts_multp=1),IF(H497="in-sample",IF(Q497=bigT,((pCell/bigT)*F497)+((1-(pCell/bigT))*(I497*J497)),IF(OR(ISBLANK(F498),COUNT(F$2:$F497)&lt;=pCell),F497,((pCell/COUNT($F$2:F497))*F497)+((1-(pCell/COUNT($F$2:F497)))*(I497*J497)))),I497),IF(Temp!sts_add=1,IF(H497="in-sample",IF(Q497=bigT,((pCell/bigT)*AX497)+((1-(pCell/bigT))*(I497+J497)),IF(OR(ISBLANK(F498),COUNT($AX$2:AX497)&lt;=pCell),AX497,((pCell/COUNT($AX$2:AX497))*AX497)+((1-(pCell/COUNT($AX$2:AX497)))*(I497+J497)))),I497),IF(H497="in-sample",IF(Q497=bigT,((pCell/bigT)*AX497)+((1-(pCell/bigT))*(I497*J497)),IF(OR(ISBLANK(F498),COUNT($AX$2:AX497)&lt;=pCell),AX497,((pCell/COUNT($AX$2:AX497))*AX497)+((1-(pCell/COUNT($AX$2:AX497)))*(I497*J497)))),I497)))))))</f>
        <v/>
      </c>
      <c r="J498" s="120" t="str">
        <f>IF(AND(ISBLANK(F497),H497="in-sample"),"",IF(AND(Temp!fhor_indata=1,H497="out-sample",H498="out-sample"),J497,IF(AND(ISBLANK(F498),H497="out-sample"),"",IF(AND(Temp!optSeasCoef=0,Temp!sts_add=1),IF(H497="in-sample",IF(Q497=bigT,((qCell/bigT)*(I498-I497))+((1-(qCell/bigT))*J497),IF(OR(ISBLANK(F498),COUNT($F$2:F497)&lt;=qCell),IF(COUNT($F$2:F497)=1,0,F497-F496),((qCell/COUNT($F$2:F497))*(I498-I497))+((1-(qCell/COUNT($F$2:F497)))*J497))),J497),IF(AND(Temp!optSeasCoef=0,Temp!sts_multp=1),IF(H497="in-sample",IF(Q497=bigT,((qCell/bigT)*(I498/I497))+((1-(qCell/bigT))*J497),IF(qCell=0,1,IF(OR(ISBLANK(F498),COUNT($F$2:F497)&lt;=qCell),IF(COUNT($F$2:F497)=1,1,F497/F496),((qCell/COUNT($F$2:F497))*(I498/I497))+((1-(qCell/COUNT($F$2:F497)))*J497)))),J497),IF(Temp!sts_add=1,IF(H497="in-sample",IF(Q497=bigT,((qCell/bigT)*(I498-I497))+((1-(qCell/bigT))*J497),IF(OR(ISBLANK(F498),COUNT($AX$2:AX497)&lt;=qCell),IF(COUNT($AX$2:AX497)=1,0,AX497-AX496),((qCell/COUNT($AX$2:AX497))*(I498-I497))+((1-(qCell/COUNT($AX$2:AX497)))*J497))),J497),IF(H497="in-sample",IF(Q497=bigT,((qCell/bigT)*(I498/I497))+((1-(qCell/bigT))*J497),IF(qCell=0,1,IF(OR(ISBLANK(F498),COUNT($AX$2:AX497)&lt;=qCell),IF(COUNT($AX$2:AX497)=1,1,AX497/AX496),((qCell/COUNT($AX$2:AX497))*(I498/I497))+((1-(qCell/COUNT($AX$2:AX497)))*J497)))),J497)))))))</f>
        <v/>
      </c>
      <c r="K498" s="120" t="str">
        <f>IF(H498="","",IF(AND(Temp!optSeasCoef=0,Temp!sts_add=1),IF(H498="out-sample",I498+(Q498*J498),I498+J498),IF(AND(Temp!optSeasCoef=0,Temp!sts_multp=1),IF(H498="out-sample",I498*(J498^Q498),I498*J498),IF(Temp!sts_add=1,IF(H498="out-sample",(I498+(Q498*J498))*G498,(I498+J498)*G498),IF(H498="out-sample",I498*(J498^Q498)*G498,I498*J498*G498)))))</f>
        <v/>
      </c>
      <c r="L498" s="116" t="str">
        <f t="shared" si="77"/>
        <v/>
      </c>
      <c r="M498" s="116" t="str">
        <f t="shared" si="78"/>
        <v/>
      </c>
      <c r="N498" s="116" t="str">
        <f t="shared" si="79"/>
        <v/>
      </c>
      <c r="O498" s="116" t="str">
        <f t="shared" si="80"/>
        <v/>
      </c>
      <c r="P498" s="116" t="str">
        <f t="shared" si="81"/>
        <v/>
      </c>
      <c r="Q498" s="94" t="str">
        <f>IF(AND(Temp!fhor_indata=1,ISBLANK(F498),H497="in-sample"),1,IF(AND(Temp!fhor_indata=1,H497="out-sample",Q497&lt;XfHor),Q497+1,IF(ISBLANK(F498),"",IF(AND(H498="out-sample",H497="in-sample"),1,IF(AND(H498="out-sample",H497="out-sample"),Q497+1,IF(ISNUMBER(Q497),Q497+1,1))))))</f>
        <v/>
      </c>
      <c r="R498" s="94" t="str">
        <f t="shared" si="82"/>
        <v/>
      </c>
      <c r="S498" s="94" t="str">
        <f>IF(Temp!fhor_indata=1,IF(S497=XobsHor,1,IF(COUNT($S$2:S497)&lt;=XobsHor,S497+1,IF(AND(COUNT($S$2:S497)&lt;=XobsHor+XfHor,IFERROR(MOD(S497,XobsHor)&lt;XfHor,FALSE)),S497+1,""))),IF(ISBLANK(F498),"",IF(S497=maxP,1,IF(S497&lt;maxP,S497+1,IF(COUNT($S$2:S498)&lt;=XobsHor,S497+1,"")))))</f>
        <v/>
      </c>
      <c r="T498" s="3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W498" s="122" t="str">
        <f t="shared" si="84"/>
        <v/>
      </c>
      <c r="AX498" s="123" t="str">
        <f t="shared" si="85"/>
        <v/>
      </c>
      <c r="AY498" s="124" t="str">
        <f t="shared" si="86"/>
        <v/>
      </c>
      <c r="AZ498" s="124" t="str">
        <f t="shared" si="87"/>
        <v/>
      </c>
      <c r="BF498" s="91"/>
    </row>
    <row r="499" spans="1:58" s="78" customFormat="1" ht="14.25" x14ac:dyDescent="0.2">
      <c r="A499" s="6"/>
      <c r="B499" s="6"/>
      <c r="C499" s="6"/>
      <c r="D499" s="3"/>
      <c r="E499" s="98" t="str">
        <f t="shared" si="83"/>
        <v/>
      </c>
      <c r="F499" s="117"/>
      <c r="G499" s="116" t="str">
        <f>IF(E499="","",IF(Temp!optSeasCoef=0,1,INDEX($C$2:$C$13,IF(MOD(COUNT($E$2:E499),seas_indx)=0,seas_indx,MOD(COUNT($E$2:E499),seas_indx)))))</f>
        <v/>
      </c>
      <c r="H499" s="97" t="str">
        <f>IFERROR(IF(Temp!fhor_indata=1,IF(COUNT($S$2:S499)&lt;=XobsHor,"in-sample",IF(AND(COUNT($S$2:S499)&lt;=XobsHor+XfHor,MOD(S498,XobsHor)&lt;XfHor),"out-sample","")),IF(ISBLANK(F499),"",IF(COUNT($F$2:F499)&lt;=XobsHor-XfHor,"in-sample","out-sample"))),"")</f>
        <v/>
      </c>
      <c r="I499" s="120" t="str">
        <f>IF(AND(ISBLANK(F498),H498="in-sample"),"",IF(AND(Temp!fhor_indata=1,H498="out-sample",H499="out-sample"),I498,IF(AND(ISBLANK(F499),H498="out-sample"),"",IF(AND(Temp!optSeasCoef=0,Temp!sts_add=1),IF(H498="in-sample",IF(Q498=bigT,((pCell/bigT)*F498)+((1-(pCell/bigT))*(I498+J498)),IF(OR(ISBLANK(F499),COUNT($F$2:F498)&lt;=pCell),F498,((pCell/COUNT($F$2:F498))*F498)+((1-(pCell/COUNT($F$2:F498)))*(I498+J498)))),I498),IF(AND(Temp!optSeasCoef=0,Temp!sts_multp=1),IF(H498="in-sample",IF(Q498=bigT,((pCell/bigT)*F498)+((1-(pCell/bigT))*(I498*J498)),IF(OR(ISBLANK(F499),COUNT(F$2:$F498)&lt;=pCell),F498,((pCell/COUNT($F$2:F498))*F498)+((1-(pCell/COUNT($F$2:F498)))*(I498*J498)))),I498),IF(Temp!sts_add=1,IF(H498="in-sample",IF(Q498=bigT,((pCell/bigT)*AX498)+((1-(pCell/bigT))*(I498+J498)),IF(OR(ISBLANK(F499),COUNT($AX$2:AX498)&lt;=pCell),AX498,((pCell/COUNT($AX$2:AX498))*AX498)+((1-(pCell/COUNT($AX$2:AX498)))*(I498+J498)))),I498),IF(H498="in-sample",IF(Q498=bigT,((pCell/bigT)*AX498)+((1-(pCell/bigT))*(I498*J498)),IF(OR(ISBLANK(F499),COUNT($AX$2:AX498)&lt;=pCell),AX498,((pCell/COUNT($AX$2:AX498))*AX498)+((1-(pCell/COUNT($AX$2:AX498)))*(I498*J498)))),I498)))))))</f>
        <v/>
      </c>
      <c r="J499" s="120" t="str">
        <f>IF(AND(ISBLANK(F498),H498="in-sample"),"",IF(AND(Temp!fhor_indata=1,H498="out-sample",H499="out-sample"),J498,IF(AND(ISBLANK(F499),H498="out-sample"),"",IF(AND(Temp!optSeasCoef=0,Temp!sts_add=1),IF(H498="in-sample",IF(Q498=bigT,((qCell/bigT)*(I499-I498))+((1-(qCell/bigT))*J498),IF(OR(ISBLANK(F499),COUNT($F$2:F498)&lt;=qCell),IF(COUNT($F$2:F498)=1,0,F498-F497),((qCell/COUNT($F$2:F498))*(I499-I498))+((1-(qCell/COUNT($F$2:F498)))*J498))),J498),IF(AND(Temp!optSeasCoef=0,Temp!sts_multp=1),IF(H498="in-sample",IF(Q498=bigT,((qCell/bigT)*(I499/I498))+((1-(qCell/bigT))*J498),IF(qCell=0,1,IF(OR(ISBLANK(F499),COUNT($F$2:F498)&lt;=qCell),IF(COUNT($F$2:F498)=1,1,F498/F497),((qCell/COUNT($F$2:F498))*(I499/I498))+((1-(qCell/COUNT($F$2:F498)))*J498)))),J498),IF(Temp!sts_add=1,IF(H498="in-sample",IF(Q498=bigT,((qCell/bigT)*(I499-I498))+((1-(qCell/bigT))*J498),IF(OR(ISBLANK(F499),COUNT($AX$2:AX498)&lt;=qCell),IF(COUNT($AX$2:AX498)=1,0,AX498-AX497),((qCell/COUNT($AX$2:AX498))*(I499-I498))+((1-(qCell/COUNT($AX$2:AX498)))*J498))),J498),IF(H498="in-sample",IF(Q498=bigT,((qCell/bigT)*(I499/I498))+((1-(qCell/bigT))*J498),IF(qCell=0,1,IF(OR(ISBLANK(F499),COUNT($AX$2:AX498)&lt;=qCell),IF(COUNT($AX$2:AX498)=1,1,AX498/AX497),((qCell/COUNT($AX$2:AX498))*(I499/I498))+((1-(qCell/COUNT($AX$2:AX498)))*J498)))),J498)))))))</f>
        <v/>
      </c>
      <c r="K499" s="120" t="str">
        <f>IF(H499="","",IF(AND(Temp!optSeasCoef=0,Temp!sts_add=1),IF(H499="out-sample",I499+(Q499*J499),I499+J499),IF(AND(Temp!optSeasCoef=0,Temp!sts_multp=1),IF(H499="out-sample",I499*(J499^Q499),I499*J499),IF(Temp!sts_add=1,IF(H499="out-sample",(I499+(Q499*J499))*G499,(I499+J499)*G499),IF(H499="out-sample",I499*(J499^Q499)*G499,I499*J499*G499)))))</f>
        <v/>
      </c>
      <c r="L499" s="116" t="str">
        <f t="shared" si="77"/>
        <v/>
      </c>
      <c r="M499" s="116" t="str">
        <f t="shared" si="78"/>
        <v/>
      </c>
      <c r="N499" s="116" t="str">
        <f t="shared" si="79"/>
        <v/>
      </c>
      <c r="O499" s="116" t="str">
        <f t="shared" si="80"/>
        <v/>
      </c>
      <c r="P499" s="116" t="str">
        <f t="shared" si="81"/>
        <v/>
      </c>
      <c r="Q499" s="94" t="str">
        <f>IF(AND(Temp!fhor_indata=1,ISBLANK(F499),H498="in-sample"),1,IF(AND(Temp!fhor_indata=1,H498="out-sample",Q498&lt;XfHor),Q498+1,IF(ISBLANK(F499),"",IF(AND(H499="out-sample",H498="in-sample"),1,IF(AND(H499="out-sample",H498="out-sample"),Q498+1,IF(ISNUMBER(Q498),Q498+1,1))))))</f>
        <v/>
      </c>
      <c r="R499" s="94" t="str">
        <f t="shared" si="82"/>
        <v/>
      </c>
      <c r="S499" s="94" t="str">
        <f>IF(Temp!fhor_indata=1,IF(S498=XobsHor,1,IF(COUNT($S$2:S498)&lt;=XobsHor,S498+1,IF(AND(COUNT($S$2:S498)&lt;=XobsHor+XfHor,IFERROR(MOD(S498,XobsHor)&lt;XfHor,FALSE)),S498+1,""))),IF(ISBLANK(F499),"",IF(S498=maxP,1,IF(S498&lt;maxP,S498+1,IF(COUNT($S$2:S499)&lt;=XobsHor,S498+1,"")))))</f>
        <v/>
      </c>
      <c r="T499" s="3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W499" s="122" t="str">
        <f t="shared" si="84"/>
        <v/>
      </c>
      <c r="AX499" s="123" t="str">
        <f t="shared" si="85"/>
        <v/>
      </c>
      <c r="AY499" s="124" t="str">
        <f t="shared" si="86"/>
        <v/>
      </c>
      <c r="AZ499" s="124" t="str">
        <f t="shared" si="87"/>
        <v/>
      </c>
      <c r="BF499" s="91"/>
    </row>
    <row r="500" spans="1:58" s="78" customFormat="1" ht="14.25" x14ac:dyDescent="0.2">
      <c r="A500" s="6"/>
      <c r="B500" s="6"/>
      <c r="C500" s="6"/>
      <c r="D500" s="3"/>
      <c r="E500" s="98" t="str">
        <f t="shared" si="83"/>
        <v/>
      </c>
      <c r="F500" s="117"/>
      <c r="G500" s="116" t="str">
        <f>IF(E500="","",IF(Temp!optSeasCoef=0,1,INDEX($C$2:$C$13,IF(MOD(COUNT($E$2:E500),seas_indx)=0,seas_indx,MOD(COUNT($E$2:E500),seas_indx)))))</f>
        <v/>
      </c>
      <c r="H500" s="97" t="str">
        <f>IFERROR(IF(Temp!fhor_indata=1,IF(COUNT($S$2:S500)&lt;=XobsHor,"in-sample",IF(AND(COUNT($S$2:S500)&lt;=XobsHor+XfHor,MOD(S499,XobsHor)&lt;XfHor),"out-sample","")),IF(ISBLANK(F500),"",IF(COUNT($F$2:F500)&lt;=XobsHor-XfHor,"in-sample","out-sample"))),"")</f>
        <v/>
      </c>
      <c r="I500" s="120" t="str">
        <f>IF(AND(ISBLANK(F499),H499="in-sample"),"",IF(AND(Temp!fhor_indata=1,H499="out-sample",H500="out-sample"),I499,IF(AND(ISBLANK(F500),H499="out-sample"),"",IF(AND(Temp!optSeasCoef=0,Temp!sts_add=1),IF(H499="in-sample",IF(Q499=bigT,((pCell/bigT)*F499)+((1-(pCell/bigT))*(I499+J499)),IF(OR(ISBLANK(F500),COUNT($F$2:F499)&lt;=pCell),F499,((pCell/COUNT($F$2:F499))*F499)+((1-(pCell/COUNT($F$2:F499)))*(I499+J499)))),I499),IF(AND(Temp!optSeasCoef=0,Temp!sts_multp=1),IF(H499="in-sample",IF(Q499=bigT,((pCell/bigT)*F499)+((1-(pCell/bigT))*(I499*J499)),IF(OR(ISBLANK(F500),COUNT(F$2:$F499)&lt;=pCell),F499,((pCell/COUNT($F$2:F499))*F499)+((1-(pCell/COUNT($F$2:F499)))*(I499*J499)))),I499),IF(Temp!sts_add=1,IF(H499="in-sample",IF(Q499=bigT,((pCell/bigT)*AX499)+((1-(pCell/bigT))*(I499+J499)),IF(OR(ISBLANK(F500),COUNT($AX$2:AX499)&lt;=pCell),AX499,((pCell/COUNT($AX$2:AX499))*AX499)+((1-(pCell/COUNT($AX$2:AX499)))*(I499+J499)))),I499),IF(H499="in-sample",IF(Q499=bigT,((pCell/bigT)*AX499)+((1-(pCell/bigT))*(I499*J499)),IF(OR(ISBLANK(F500),COUNT($AX$2:AX499)&lt;=pCell),AX499,((pCell/COUNT($AX$2:AX499))*AX499)+((1-(pCell/COUNT($AX$2:AX499)))*(I499*J499)))),I499)))))))</f>
        <v/>
      </c>
      <c r="J500" s="120" t="str">
        <f>IF(AND(ISBLANK(F499),H499="in-sample"),"",IF(AND(Temp!fhor_indata=1,H499="out-sample",H500="out-sample"),J499,IF(AND(ISBLANK(F500),H499="out-sample"),"",IF(AND(Temp!optSeasCoef=0,Temp!sts_add=1),IF(H499="in-sample",IF(Q499=bigT,((qCell/bigT)*(I500-I499))+((1-(qCell/bigT))*J499),IF(OR(ISBLANK(F500),COUNT($F$2:F499)&lt;=qCell),IF(COUNT($F$2:F499)=1,0,F499-F498),((qCell/COUNT($F$2:F499))*(I500-I499))+((1-(qCell/COUNT($F$2:F499)))*J499))),J499),IF(AND(Temp!optSeasCoef=0,Temp!sts_multp=1),IF(H499="in-sample",IF(Q499=bigT,((qCell/bigT)*(I500/I499))+((1-(qCell/bigT))*J499),IF(qCell=0,1,IF(OR(ISBLANK(F500),COUNT($F$2:F499)&lt;=qCell),IF(COUNT($F$2:F499)=1,1,F499/F498),((qCell/COUNT($F$2:F499))*(I500/I499))+((1-(qCell/COUNT($F$2:F499)))*J499)))),J499),IF(Temp!sts_add=1,IF(H499="in-sample",IF(Q499=bigT,((qCell/bigT)*(I500-I499))+((1-(qCell/bigT))*J499),IF(OR(ISBLANK(F500),COUNT($AX$2:AX499)&lt;=qCell),IF(COUNT($AX$2:AX499)=1,0,AX499-AX498),((qCell/COUNT($AX$2:AX499))*(I500-I499))+((1-(qCell/COUNT($AX$2:AX499)))*J499))),J499),IF(H499="in-sample",IF(Q499=bigT,((qCell/bigT)*(I500/I499))+((1-(qCell/bigT))*J499),IF(qCell=0,1,IF(OR(ISBLANK(F500),COUNT($AX$2:AX499)&lt;=qCell),IF(COUNT($AX$2:AX499)=1,1,AX499/AX498),((qCell/COUNT($AX$2:AX499))*(I500/I499))+((1-(qCell/COUNT($AX$2:AX499)))*J499)))),J499)))))))</f>
        <v/>
      </c>
      <c r="K500" s="120" t="str">
        <f>IF(H500="","",IF(AND(Temp!optSeasCoef=0,Temp!sts_add=1),IF(H500="out-sample",I500+(Q500*J500),I500+J500),IF(AND(Temp!optSeasCoef=0,Temp!sts_multp=1),IF(H500="out-sample",I500*(J500^Q500),I500*J500),IF(Temp!sts_add=1,IF(H500="out-sample",(I500+(Q500*J500))*G500,(I500+J500)*G500),IF(H500="out-sample",I500*(J500^Q500)*G500,I500*J500*G500)))))</f>
        <v/>
      </c>
      <c r="L500" s="116" t="str">
        <f t="shared" si="77"/>
        <v/>
      </c>
      <c r="M500" s="116" t="str">
        <f t="shared" si="78"/>
        <v/>
      </c>
      <c r="N500" s="116" t="str">
        <f t="shared" si="79"/>
        <v/>
      </c>
      <c r="O500" s="116" t="str">
        <f t="shared" si="80"/>
        <v/>
      </c>
      <c r="P500" s="116" t="str">
        <f t="shared" si="81"/>
        <v/>
      </c>
      <c r="Q500" s="94" t="str">
        <f>IF(AND(Temp!fhor_indata=1,ISBLANK(F500),H499="in-sample"),1,IF(AND(Temp!fhor_indata=1,H499="out-sample",Q499&lt;XfHor),Q499+1,IF(ISBLANK(F500),"",IF(AND(H500="out-sample",H499="in-sample"),1,IF(AND(H500="out-sample",H499="out-sample"),Q499+1,IF(ISNUMBER(Q499),Q499+1,1))))))</f>
        <v/>
      </c>
      <c r="R500" s="94" t="str">
        <f t="shared" si="82"/>
        <v/>
      </c>
      <c r="S500" s="94" t="str">
        <f>IF(Temp!fhor_indata=1,IF(S499=XobsHor,1,IF(COUNT($S$2:S499)&lt;=XobsHor,S499+1,IF(AND(COUNT($S$2:S499)&lt;=XobsHor+XfHor,IFERROR(MOD(S499,XobsHor)&lt;XfHor,FALSE)),S499+1,""))),IF(ISBLANK(F500),"",IF(S499=maxP,1,IF(S499&lt;maxP,S499+1,IF(COUNT($S$2:S500)&lt;=XobsHor,S499+1,"")))))</f>
        <v/>
      </c>
      <c r="T500" s="3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W500" s="122" t="str">
        <f t="shared" si="84"/>
        <v/>
      </c>
      <c r="AX500" s="123" t="str">
        <f t="shared" si="85"/>
        <v/>
      </c>
      <c r="AY500" s="124" t="str">
        <f t="shared" si="86"/>
        <v/>
      </c>
      <c r="AZ500" s="124" t="str">
        <f t="shared" si="87"/>
        <v/>
      </c>
      <c r="BF500" s="91"/>
    </row>
    <row r="501" spans="1:58" s="78" customFormat="1" ht="14.25" x14ac:dyDescent="0.2">
      <c r="A501" s="6"/>
      <c r="B501" s="6"/>
      <c r="C501" s="6"/>
      <c r="D501" s="3"/>
      <c r="E501" s="98" t="str">
        <f t="shared" si="83"/>
        <v/>
      </c>
      <c r="F501" s="117"/>
      <c r="G501" s="116" t="str">
        <f>IF(E501="","",IF(Temp!optSeasCoef=0,1,INDEX($C$2:$C$13,IF(MOD(COUNT($E$2:E501),seas_indx)=0,seas_indx,MOD(COUNT($E$2:E501),seas_indx)))))</f>
        <v/>
      </c>
      <c r="H501" s="97" t="str">
        <f>IFERROR(IF(Temp!fhor_indata=1,IF(COUNT($S$2:S501)&lt;=XobsHor,"in-sample",IF(AND(COUNT($S$2:S501)&lt;=XobsHor+XfHor,MOD(S500,XobsHor)&lt;XfHor),"out-sample","")),IF(ISBLANK(F501),"",IF(COUNT($F$2:F501)&lt;=XobsHor-XfHor,"in-sample","out-sample"))),"")</f>
        <v/>
      </c>
      <c r="I501" s="120" t="str">
        <f>IF(AND(ISBLANK(F500),H500="in-sample"),"",IF(AND(Temp!fhor_indata=1,H500="out-sample",H501="out-sample"),I500,IF(AND(ISBLANK(F501),H500="out-sample"),"",IF(AND(Temp!optSeasCoef=0,Temp!sts_add=1),IF(H500="in-sample",IF(Q500=bigT,((pCell/bigT)*F500)+((1-(pCell/bigT))*(I500+J500)),IF(OR(ISBLANK(F501),COUNT($F$2:F500)&lt;=pCell),F500,((pCell/COUNT($F$2:F500))*F500)+((1-(pCell/COUNT($F$2:F500)))*(I500+J500)))),I500),IF(AND(Temp!optSeasCoef=0,Temp!sts_multp=1),IF(H500="in-sample",IF(Q500=bigT,((pCell/bigT)*F500)+((1-(pCell/bigT))*(I500*J500)),IF(OR(ISBLANK(F501),COUNT(F$2:$F500)&lt;=pCell),F500,((pCell/COUNT($F$2:F500))*F500)+((1-(pCell/COUNT($F$2:F500)))*(I500*J500)))),I500),IF(Temp!sts_add=1,IF(H500="in-sample",IF(Q500=bigT,((pCell/bigT)*AX500)+((1-(pCell/bigT))*(I500+J500)),IF(OR(ISBLANK(F501),COUNT($AX$2:AX500)&lt;=pCell),AX500,((pCell/COUNT($AX$2:AX500))*AX500)+((1-(pCell/COUNT($AX$2:AX500)))*(I500+J500)))),I500),IF(H500="in-sample",IF(Q500=bigT,((pCell/bigT)*AX500)+((1-(pCell/bigT))*(I500*J500)),IF(OR(ISBLANK(F501),COUNT($AX$2:AX500)&lt;=pCell),AX500,((pCell/COUNT($AX$2:AX500))*AX500)+((1-(pCell/COUNT($AX$2:AX500)))*(I500*J500)))),I500)))))))</f>
        <v/>
      </c>
      <c r="J501" s="120" t="str">
        <f>IF(AND(ISBLANK(F500),H500="in-sample"),"",IF(AND(Temp!fhor_indata=1,H500="out-sample",H501="out-sample"),J500,IF(AND(ISBLANK(F501),H500="out-sample"),"",IF(AND(Temp!optSeasCoef=0,Temp!sts_add=1),IF(H500="in-sample",IF(Q500=bigT,((qCell/bigT)*(I501-I500))+((1-(qCell/bigT))*J500),IF(OR(ISBLANK(F501),COUNT($F$2:F500)&lt;=qCell),IF(COUNT($F$2:F500)=1,0,F500-F499),((qCell/COUNT($F$2:F500))*(I501-I500))+((1-(qCell/COUNT($F$2:F500)))*J500))),J500),IF(AND(Temp!optSeasCoef=0,Temp!sts_multp=1),IF(H500="in-sample",IF(Q500=bigT,((qCell/bigT)*(I501/I500))+((1-(qCell/bigT))*J500),IF(qCell=0,1,IF(OR(ISBLANK(F501),COUNT($F$2:F500)&lt;=qCell),IF(COUNT($F$2:F500)=1,1,F500/F499),((qCell/COUNT($F$2:F500))*(I501/I500))+((1-(qCell/COUNT($F$2:F500)))*J500)))),J500),IF(Temp!sts_add=1,IF(H500="in-sample",IF(Q500=bigT,((qCell/bigT)*(I501-I500))+((1-(qCell/bigT))*J500),IF(OR(ISBLANK(F501),COUNT($AX$2:AX500)&lt;=qCell),IF(COUNT($AX$2:AX500)=1,0,AX500-AX499),((qCell/COUNT($AX$2:AX500))*(I501-I500))+((1-(qCell/COUNT($AX$2:AX500)))*J500))),J500),IF(H500="in-sample",IF(Q500=bigT,((qCell/bigT)*(I501/I500))+((1-(qCell/bigT))*J500),IF(qCell=0,1,IF(OR(ISBLANK(F501),COUNT($AX$2:AX500)&lt;=qCell),IF(COUNT($AX$2:AX500)=1,1,AX500/AX499),((qCell/COUNT($AX$2:AX500))*(I501/I500))+((1-(qCell/COUNT($AX$2:AX500)))*J500)))),J500)))))))</f>
        <v/>
      </c>
      <c r="K501" s="120" t="str">
        <f>IF(H501="","",IF(AND(Temp!optSeasCoef=0,Temp!sts_add=1),IF(H501="out-sample",I501+(Q501*J501),I501+J501),IF(AND(Temp!optSeasCoef=0,Temp!sts_multp=1),IF(H501="out-sample",I501*(J501^Q501),I501*J501),IF(Temp!sts_add=1,IF(H501="out-sample",(I501+(Q501*J501))*G501,(I501+J501)*G501),IF(H501="out-sample",I501*(J501^Q501)*G501,I501*J501*G501)))))</f>
        <v/>
      </c>
      <c r="L501" s="116" t="str">
        <f t="shared" si="77"/>
        <v/>
      </c>
      <c r="M501" s="116" t="str">
        <f t="shared" si="78"/>
        <v/>
      </c>
      <c r="N501" s="116" t="str">
        <f t="shared" si="79"/>
        <v/>
      </c>
      <c r="O501" s="116" t="str">
        <f t="shared" si="80"/>
        <v/>
      </c>
      <c r="P501" s="116" t="str">
        <f t="shared" si="81"/>
        <v/>
      </c>
      <c r="Q501" s="94" t="str">
        <f>IF(AND(Temp!fhor_indata=1,ISBLANK(F501),H500="in-sample"),1,IF(AND(Temp!fhor_indata=1,H500="out-sample",Q500&lt;XfHor),Q500+1,IF(ISBLANK(F501),"",IF(AND(H501="out-sample",H500="in-sample"),1,IF(AND(H501="out-sample",H500="out-sample"),Q500+1,IF(ISNUMBER(Q500),Q500+1,1))))))</f>
        <v/>
      </c>
      <c r="R501" s="94" t="str">
        <f t="shared" si="82"/>
        <v/>
      </c>
      <c r="S501" s="94" t="str">
        <f>IF(Temp!fhor_indata=1,IF(S500=XobsHor,1,IF(COUNT($S$2:S500)&lt;=XobsHor,S500+1,IF(AND(COUNT($S$2:S500)&lt;=XobsHor+XfHor,IFERROR(MOD(S500,XobsHor)&lt;XfHor,FALSE)),S500+1,""))),IF(ISBLANK(F501),"",IF(S500=maxP,1,IF(S500&lt;maxP,S500+1,IF(COUNT($S$2:S501)&lt;=XobsHor,S500+1,"")))))</f>
        <v/>
      </c>
      <c r="T501" s="3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W501" s="122" t="str">
        <f t="shared" si="84"/>
        <v/>
      </c>
      <c r="AX501" s="123" t="str">
        <f t="shared" si="85"/>
        <v/>
      </c>
      <c r="AY501" s="124" t="str">
        <f t="shared" si="86"/>
        <v/>
      </c>
      <c r="AZ501" s="124" t="str">
        <f t="shared" si="87"/>
        <v/>
      </c>
      <c r="BF501" s="91"/>
    </row>
    <row r="502" spans="1:58" s="78" customFormat="1" ht="14.25" x14ac:dyDescent="0.2">
      <c r="A502" s="6"/>
      <c r="B502" s="6"/>
      <c r="C502" s="6"/>
      <c r="D502" s="3"/>
      <c r="E502" s="98" t="str">
        <f t="shared" si="83"/>
        <v/>
      </c>
      <c r="F502" s="117"/>
      <c r="G502" s="116" t="str">
        <f>IF(E502="","",IF(Temp!optSeasCoef=0,1,INDEX($C$2:$C$13,IF(MOD(COUNT($E$2:E502),seas_indx)=0,seas_indx,MOD(COUNT($E$2:E502),seas_indx)))))</f>
        <v/>
      </c>
      <c r="H502" s="97" t="str">
        <f>IFERROR(IF(Temp!fhor_indata=1,IF(COUNT($S$2:S502)&lt;=XobsHor,"in-sample",IF(AND(COUNT($S$2:S502)&lt;=XobsHor+XfHor,MOD(S501,XobsHor)&lt;XfHor),"out-sample","")),IF(ISBLANK(F502),"",IF(COUNT($F$2:F502)&lt;=XobsHor-XfHor,"in-sample","out-sample"))),"")</f>
        <v/>
      </c>
      <c r="I502" s="120" t="str">
        <f>IF(AND(ISBLANK(F501),H501="in-sample"),"",IF(AND(Temp!fhor_indata=1,H501="out-sample",H502="out-sample"),I501,IF(AND(ISBLANK(F502),H501="out-sample"),"",IF(AND(Temp!optSeasCoef=0,Temp!sts_add=1),IF(H501="in-sample",IF(Q501=bigT,((pCell/bigT)*F501)+((1-(pCell/bigT))*(I501+J501)),IF(OR(ISBLANK(F502),COUNT($F$2:F501)&lt;=pCell),F501,((pCell/COUNT($F$2:F501))*F501)+((1-(pCell/COUNT($F$2:F501)))*(I501+J501)))),I501),IF(AND(Temp!optSeasCoef=0,Temp!sts_multp=1),IF(H501="in-sample",IF(Q501=bigT,((pCell/bigT)*F501)+((1-(pCell/bigT))*(I501*J501)),IF(OR(ISBLANK(F502),COUNT(F$2:$F501)&lt;=pCell),F501,((pCell/COUNT($F$2:F501))*F501)+((1-(pCell/COUNT($F$2:F501)))*(I501*J501)))),I501),IF(Temp!sts_add=1,IF(H501="in-sample",IF(Q501=bigT,((pCell/bigT)*AX501)+((1-(pCell/bigT))*(I501+J501)),IF(OR(ISBLANK(F502),COUNT($AX$2:AX501)&lt;=pCell),AX501,((pCell/COUNT($AX$2:AX501))*AX501)+((1-(pCell/COUNT($AX$2:AX501)))*(I501+J501)))),I501),IF(H501="in-sample",IF(Q501=bigT,((pCell/bigT)*AX501)+((1-(pCell/bigT))*(I501*J501)),IF(OR(ISBLANK(F502),COUNT($AX$2:AX501)&lt;=pCell),AX501,((pCell/COUNT($AX$2:AX501))*AX501)+((1-(pCell/COUNT($AX$2:AX501)))*(I501*J501)))),I501)))))))</f>
        <v/>
      </c>
      <c r="J502" s="120" t="str">
        <f>IF(AND(ISBLANK(F501),H501="in-sample"),"",IF(AND(Temp!fhor_indata=1,H501="out-sample",H502="out-sample"),J501,IF(AND(ISBLANK(F502),H501="out-sample"),"",IF(AND(Temp!optSeasCoef=0,Temp!sts_add=1),IF(H501="in-sample",IF(Q501=bigT,((qCell/bigT)*(I502-I501))+((1-(qCell/bigT))*J501),IF(OR(ISBLANK(F502),COUNT($F$2:F501)&lt;=qCell),IF(COUNT($F$2:F501)=1,0,F501-F500),((qCell/COUNT($F$2:F501))*(I502-I501))+((1-(qCell/COUNT($F$2:F501)))*J501))),J501),IF(AND(Temp!optSeasCoef=0,Temp!sts_multp=1),IF(H501="in-sample",IF(Q501=bigT,((qCell/bigT)*(I502/I501))+((1-(qCell/bigT))*J501),IF(qCell=0,1,IF(OR(ISBLANK(F502),COUNT($F$2:F501)&lt;=qCell),IF(COUNT($F$2:F501)=1,1,F501/F500),((qCell/COUNT($F$2:F501))*(I502/I501))+((1-(qCell/COUNT($F$2:F501)))*J501)))),J501),IF(Temp!sts_add=1,IF(H501="in-sample",IF(Q501=bigT,((qCell/bigT)*(I502-I501))+((1-(qCell/bigT))*J501),IF(OR(ISBLANK(F502),COUNT($AX$2:AX501)&lt;=qCell),IF(COUNT($AX$2:AX501)=1,0,AX501-AX500),((qCell/COUNT($AX$2:AX501))*(I502-I501))+((1-(qCell/COUNT($AX$2:AX501)))*J501))),J501),IF(H501="in-sample",IF(Q501=bigT,((qCell/bigT)*(I502/I501))+((1-(qCell/bigT))*J501),IF(qCell=0,1,IF(OR(ISBLANK(F502),COUNT($AX$2:AX501)&lt;=qCell),IF(COUNT($AX$2:AX501)=1,1,AX501/AX500),((qCell/COUNT($AX$2:AX501))*(I502/I501))+((1-(qCell/COUNT($AX$2:AX501)))*J501)))),J501)))))))</f>
        <v/>
      </c>
      <c r="K502" s="120" t="str">
        <f>IF(H502="","",IF(AND(Temp!optSeasCoef=0,Temp!sts_add=1),IF(H502="out-sample",I502+(Q502*J502),I502+J502),IF(AND(Temp!optSeasCoef=0,Temp!sts_multp=1),IF(H502="out-sample",I502*(J502^Q502),I502*J502),IF(Temp!sts_add=1,IF(H502="out-sample",(I502+(Q502*J502))*G502,(I502+J502)*G502),IF(H502="out-sample",I502*(J502^Q502)*G502,I502*J502*G502)))))</f>
        <v/>
      </c>
      <c r="L502" s="116" t="str">
        <f t="shared" si="77"/>
        <v/>
      </c>
      <c r="M502" s="116" t="str">
        <f t="shared" si="78"/>
        <v/>
      </c>
      <c r="N502" s="116" t="str">
        <f t="shared" si="79"/>
        <v/>
      </c>
      <c r="O502" s="116" t="str">
        <f t="shared" si="80"/>
        <v/>
      </c>
      <c r="P502" s="116" t="str">
        <f t="shared" si="81"/>
        <v/>
      </c>
      <c r="Q502" s="94" t="str">
        <f>IF(AND(Temp!fhor_indata=1,ISBLANK(F502),H501="in-sample"),1,IF(AND(Temp!fhor_indata=1,H501="out-sample",Q501&lt;XfHor),Q501+1,IF(ISBLANK(F502),"",IF(AND(H502="out-sample",H501="in-sample"),1,IF(AND(H502="out-sample",H501="out-sample"),Q501+1,IF(ISNUMBER(Q501),Q501+1,1))))))</f>
        <v/>
      </c>
      <c r="R502" s="94" t="str">
        <f t="shared" si="82"/>
        <v/>
      </c>
      <c r="S502" s="94" t="str">
        <f>IF(Temp!fhor_indata=1,IF(S501=XobsHor,1,IF(COUNT($S$2:S501)&lt;=XobsHor,S501+1,IF(AND(COUNT($S$2:S501)&lt;=XobsHor+XfHor,IFERROR(MOD(S501,XobsHor)&lt;XfHor,FALSE)),S501+1,""))),IF(ISBLANK(F502),"",IF(S501=maxP,1,IF(S501&lt;maxP,S501+1,IF(COUNT($S$2:S502)&lt;=XobsHor,S501+1,"")))))</f>
        <v/>
      </c>
      <c r="T502" s="3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W502" s="122" t="str">
        <f t="shared" si="84"/>
        <v/>
      </c>
      <c r="AX502" s="123" t="str">
        <f t="shared" si="85"/>
        <v/>
      </c>
      <c r="AY502" s="124" t="str">
        <f t="shared" si="86"/>
        <v/>
      </c>
      <c r="AZ502" s="124" t="str">
        <f t="shared" si="87"/>
        <v/>
      </c>
      <c r="BF502" s="91"/>
    </row>
    <row r="503" spans="1:58" s="78" customFormat="1" ht="14.25" x14ac:dyDescent="0.2">
      <c r="A503" s="6"/>
      <c r="B503" s="6"/>
      <c r="C503" s="6"/>
      <c r="D503" s="3"/>
      <c r="E503" s="98" t="str">
        <f t="shared" si="83"/>
        <v/>
      </c>
      <c r="F503" s="117"/>
      <c r="G503" s="116" t="str">
        <f>IF(E503="","",IF(Temp!optSeasCoef=0,1,INDEX($C$2:$C$13,IF(MOD(COUNT($E$2:E503),seas_indx)=0,seas_indx,MOD(COUNT($E$2:E503),seas_indx)))))</f>
        <v/>
      </c>
      <c r="H503" s="97" t="str">
        <f>IFERROR(IF(Temp!fhor_indata=1,IF(COUNT($S$2:S503)&lt;=XobsHor,"in-sample",IF(AND(COUNT($S$2:S503)&lt;=XobsHor+XfHor,MOD(S502,XobsHor)&lt;XfHor),"out-sample","")),IF(ISBLANK(F503),"",IF(COUNT($F$2:F503)&lt;=XobsHor-XfHor,"in-sample","out-sample"))),"")</f>
        <v/>
      </c>
      <c r="I503" s="120" t="str">
        <f>IF(AND(ISBLANK(F502),H502="in-sample"),"",IF(AND(Temp!fhor_indata=1,H502="out-sample",H503="out-sample"),I502,IF(AND(ISBLANK(F503),H502="out-sample"),"",IF(AND(Temp!optSeasCoef=0,Temp!sts_add=1),IF(H502="in-sample",IF(Q502=bigT,((pCell/bigT)*F502)+((1-(pCell/bigT))*(I502+J502)),IF(OR(ISBLANK(F503),COUNT($F$2:F502)&lt;=pCell),F502,((pCell/COUNT($F$2:F502))*F502)+((1-(pCell/COUNT($F$2:F502)))*(I502+J502)))),I502),IF(AND(Temp!optSeasCoef=0,Temp!sts_multp=1),IF(H502="in-sample",IF(Q502=bigT,((pCell/bigT)*F502)+((1-(pCell/bigT))*(I502*J502)),IF(OR(ISBLANK(F503),COUNT(F$2:$F502)&lt;=pCell),F502,((pCell/COUNT($F$2:F502))*F502)+((1-(pCell/COUNT($F$2:F502)))*(I502*J502)))),I502),IF(Temp!sts_add=1,IF(H502="in-sample",IF(Q502=bigT,((pCell/bigT)*AX502)+((1-(pCell/bigT))*(I502+J502)),IF(OR(ISBLANK(F503),COUNT($AX$2:AX502)&lt;=pCell),AX502,((pCell/COUNT($AX$2:AX502))*AX502)+((1-(pCell/COUNT($AX$2:AX502)))*(I502+J502)))),I502),IF(H502="in-sample",IF(Q502=bigT,((pCell/bigT)*AX502)+((1-(pCell/bigT))*(I502*J502)),IF(OR(ISBLANK(F503),COUNT($AX$2:AX502)&lt;=pCell),AX502,((pCell/COUNT($AX$2:AX502))*AX502)+((1-(pCell/COUNT($AX$2:AX502)))*(I502*J502)))),I502)))))))</f>
        <v/>
      </c>
      <c r="J503" s="120" t="str">
        <f>IF(AND(ISBLANK(F502),H502="in-sample"),"",IF(AND(Temp!fhor_indata=1,H502="out-sample",H503="out-sample"),J502,IF(AND(ISBLANK(F503),H502="out-sample"),"",IF(AND(Temp!optSeasCoef=0,Temp!sts_add=1),IF(H502="in-sample",IF(Q502=bigT,((qCell/bigT)*(I503-I502))+((1-(qCell/bigT))*J502),IF(OR(ISBLANK(F503),COUNT($F$2:F502)&lt;=qCell),IF(COUNT($F$2:F502)=1,0,F502-F501),((qCell/COUNT($F$2:F502))*(I503-I502))+((1-(qCell/COUNT($F$2:F502)))*J502))),J502),IF(AND(Temp!optSeasCoef=0,Temp!sts_multp=1),IF(H502="in-sample",IF(Q502=bigT,((qCell/bigT)*(I503/I502))+((1-(qCell/bigT))*J502),IF(qCell=0,1,IF(OR(ISBLANK(F503),COUNT($F$2:F502)&lt;=qCell),IF(COUNT($F$2:F502)=1,1,F502/F501),((qCell/COUNT($F$2:F502))*(I503/I502))+((1-(qCell/COUNT($F$2:F502)))*J502)))),J502),IF(Temp!sts_add=1,IF(H502="in-sample",IF(Q502=bigT,((qCell/bigT)*(I503-I502))+((1-(qCell/bigT))*J502),IF(OR(ISBLANK(F503),COUNT($AX$2:AX502)&lt;=qCell),IF(COUNT($AX$2:AX502)=1,0,AX502-AX501),((qCell/COUNT($AX$2:AX502))*(I503-I502))+((1-(qCell/COUNT($AX$2:AX502)))*J502))),J502),IF(H502="in-sample",IF(Q502=bigT,((qCell/bigT)*(I503/I502))+((1-(qCell/bigT))*J502),IF(qCell=0,1,IF(OR(ISBLANK(F503),COUNT($AX$2:AX502)&lt;=qCell),IF(COUNT($AX$2:AX502)=1,1,AX502/AX501),((qCell/COUNT($AX$2:AX502))*(I503/I502))+((1-(qCell/COUNT($AX$2:AX502)))*J502)))),J502)))))))</f>
        <v/>
      </c>
      <c r="K503" s="120" t="str">
        <f>IF(H503="","",IF(AND(Temp!optSeasCoef=0,Temp!sts_add=1),IF(H503="out-sample",I503+(Q503*J503),I503+J503),IF(AND(Temp!optSeasCoef=0,Temp!sts_multp=1),IF(H503="out-sample",I503*(J503^Q503),I503*J503),IF(Temp!sts_add=1,IF(H503="out-sample",(I503+(Q503*J503))*G503,(I503+J503)*G503),IF(H503="out-sample",I503*(J503^Q503)*G503,I503*J503*G503)))))</f>
        <v/>
      </c>
      <c r="L503" s="116" t="str">
        <f t="shared" si="77"/>
        <v/>
      </c>
      <c r="M503" s="116" t="str">
        <f t="shared" si="78"/>
        <v/>
      </c>
      <c r="N503" s="116" t="str">
        <f t="shared" si="79"/>
        <v/>
      </c>
      <c r="O503" s="116" t="str">
        <f t="shared" si="80"/>
        <v/>
      </c>
      <c r="P503" s="116" t="str">
        <f t="shared" si="81"/>
        <v/>
      </c>
      <c r="Q503" s="94" t="str">
        <f>IF(AND(Temp!fhor_indata=1,ISBLANK(F503),H502="in-sample"),1,IF(AND(Temp!fhor_indata=1,H502="out-sample",Q502&lt;XfHor),Q502+1,IF(ISBLANK(F503),"",IF(AND(H503="out-sample",H502="in-sample"),1,IF(AND(H503="out-sample",H502="out-sample"),Q502+1,IF(ISNUMBER(Q502),Q502+1,1))))))</f>
        <v/>
      </c>
      <c r="R503" s="94" t="str">
        <f t="shared" si="82"/>
        <v/>
      </c>
      <c r="S503" s="94" t="str">
        <f>IF(Temp!fhor_indata=1,IF(S502=XobsHor,1,IF(COUNT($S$2:S502)&lt;=XobsHor,S502+1,IF(AND(COUNT($S$2:S502)&lt;=XobsHor+XfHor,IFERROR(MOD(S502,XobsHor)&lt;XfHor,FALSE)),S502+1,""))),IF(ISBLANK(F503),"",IF(S502=maxP,1,IF(S502&lt;maxP,S502+1,IF(COUNT($S$2:S503)&lt;=XobsHor,S502+1,"")))))</f>
        <v/>
      </c>
      <c r="T503" s="3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W503" s="122" t="str">
        <f t="shared" si="84"/>
        <v/>
      </c>
      <c r="AX503" s="123" t="str">
        <f t="shared" si="85"/>
        <v/>
      </c>
      <c r="AY503" s="124" t="str">
        <f t="shared" si="86"/>
        <v/>
      </c>
      <c r="AZ503" s="124" t="str">
        <f t="shared" si="87"/>
        <v/>
      </c>
      <c r="BF503" s="91"/>
    </row>
    <row r="504" spans="1:58" s="78" customFormat="1" ht="14.25" x14ac:dyDescent="0.2">
      <c r="A504" s="6"/>
      <c r="B504" s="6"/>
      <c r="C504" s="6"/>
      <c r="D504" s="3"/>
      <c r="E504" s="98" t="str">
        <f t="shared" si="83"/>
        <v/>
      </c>
      <c r="F504" s="117"/>
      <c r="G504" s="116" t="str">
        <f>IF(E504="","",IF(Temp!optSeasCoef=0,1,INDEX($C$2:$C$13,IF(MOD(COUNT($E$2:E504),seas_indx)=0,seas_indx,MOD(COUNT($E$2:E504),seas_indx)))))</f>
        <v/>
      </c>
      <c r="H504" s="97" t="str">
        <f>IFERROR(IF(Temp!fhor_indata=1,IF(COUNT($S$2:S504)&lt;=XobsHor,"in-sample",IF(AND(COUNT($S$2:S504)&lt;=XobsHor+XfHor,MOD(S503,XobsHor)&lt;XfHor),"out-sample","")),IF(ISBLANK(F504),"",IF(COUNT($F$2:F504)&lt;=XobsHor-XfHor,"in-sample","out-sample"))),"")</f>
        <v/>
      </c>
      <c r="I504" s="120" t="str">
        <f>IF(AND(ISBLANK(F503),H503="in-sample"),"",IF(AND(Temp!fhor_indata=1,H503="out-sample",H504="out-sample"),I503,IF(AND(ISBLANK(F504),H503="out-sample"),"",IF(AND(Temp!optSeasCoef=0,Temp!sts_add=1),IF(H503="in-sample",IF(Q503=bigT,((pCell/bigT)*F503)+((1-(pCell/bigT))*(I503+J503)),IF(OR(ISBLANK(F504),COUNT($F$2:F503)&lt;=pCell),F503,((pCell/COUNT($F$2:F503))*F503)+((1-(pCell/COUNT($F$2:F503)))*(I503+J503)))),I503),IF(AND(Temp!optSeasCoef=0,Temp!sts_multp=1),IF(H503="in-sample",IF(Q503=bigT,((pCell/bigT)*F503)+((1-(pCell/bigT))*(I503*J503)),IF(OR(ISBLANK(F504),COUNT(F$2:$F503)&lt;=pCell),F503,((pCell/COUNT($F$2:F503))*F503)+((1-(pCell/COUNT($F$2:F503)))*(I503*J503)))),I503),IF(Temp!sts_add=1,IF(H503="in-sample",IF(Q503=bigT,((pCell/bigT)*AX503)+((1-(pCell/bigT))*(I503+J503)),IF(OR(ISBLANK(F504),COUNT($AX$2:AX503)&lt;=pCell),AX503,((pCell/COUNT($AX$2:AX503))*AX503)+((1-(pCell/COUNT($AX$2:AX503)))*(I503+J503)))),I503),IF(H503="in-sample",IF(Q503=bigT,((pCell/bigT)*AX503)+((1-(pCell/bigT))*(I503*J503)),IF(OR(ISBLANK(F504),COUNT($AX$2:AX503)&lt;=pCell),AX503,((pCell/COUNT($AX$2:AX503))*AX503)+((1-(pCell/COUNT($AX$2:AX503)))*(I503*J503)))),I503)))))))</f>
        <v/>
      </c>
      <c r="J504" s="120" t="str">
        <f>IF(AND(ISBLANK(F503),H503="in-sample"),"",IF(AND(Temp!fhor_indata=1,H503="out-sample",H504="out-sample"),J503,IF(AND(ISBLANK(F504),H503="out-sample"),"",IF(AND(Temp!optSeasCoef=0,Temp!sts_add=1),IF(H503="in-sample",IF(Q503=bigT,((qCell/bigT)*(I504-I503))+((1-(qCell/bigT))*J503),IF(OR(ISBLANK(F504),COUNT($F$2:F503)&lt;=qCell),IF(COUNT($F$2:F503)=1,0,F503-F502),((qCell/COUNT($F$2:F503))*(I504-I503))+((1-(qCell/COUNT($F$2:F503)))*J503))),J503),IF(AND(Temp!optSeasCoef=0,Temp!sts_multp=1),IF(H503="in-sample",IF(Q503=bigT,((qCell/bigT)*(I504/I503))+((1-(qCell/bigT))*J503),IF(qCell=0,1,IF(OR(ISBLANK(F504),COUNT($F$2:F503)&lt;=qCell),IF(COUNT($F$2:F503)=1,1,F503/F502),((qCell/COUNT($F$2:F503))*(I504/I503))+((1-(qCell/COUNT($F$2:F503)))*J503)))),J503),IF(Temp!sts_add=1,IF(H503="in-sample",IF(Q503=bigT,((qCell/bigT)*(I504-I503))+((1-(qCell/bigT))*J503),IF(OR(ISBLANK(F504),COUNT($AX$2:AX503)&lt;=qCell),IF(COUNT($AX$2:AX503)=1,0,AX503-AX502),((qCell/COUNT($AX$2:AX503))*(I504-I503))+((1-(qCell/COUNT($AX$2:AX503)))*J503))),J503),IF(H503="in-sample",IF(Q503=bigT,((qCell/bigT)*(I504/I503))+((1-(qCell/bigT))*J503),IF(qCell=0,1,IF(OR(ISBLANK(F504),COUNT($AX$2:AX503)&lt;=qCell),IF(COUNT($AX$2:AX503)=1,1,AX503/AX502),((qCell/COUNT($AX$2:AX503))*(I504/I503))+((1-(qCell/COUNT($AX$2:AX503)))*J503)))),J503)))))))</f>
        <v/>
      </c>
      <c r="K504" s="120" t="str">
        <f>IF(H504="","",IF(AND(Temp!optSeasCoef=0,Temp!sts_add=1),IF(H504="out-sample",I504+(Q504*J504),I504+J504),IF(AND(Temp!optSeasCoef=0,Temp!sts_multp=1),IF(H504="out-sample",I504*(J504^Q504),I504*J504),IF(Temp!sts_add=1,IF(H504="out-sample",(I504+(Q504*J504))*G504,(I504+J504)*G504),IF(H504="out-sample",I504*(J504^Q504)*G504,I504*J504*G504)))))</f>
        <v/>
      </c>
      <c r="L504" s="116" t="str">
        <f t="shared" si="77"/>
        <v/>
      </c>
      <c r="M504" s="116" t="str">
        <f t="shared" si="78"/>
        <v/>
      </c>
      <c r="N504" s="116" t="str">
        <f t="shared" si="79"/>
        <v/>
      </c>
      <c r="O504" s="116" t="str">
        <f t="shared" si="80"/>
        <v/>
      </c>
      <c r="P504" s="116" t="str">
        <f t="shared" si="81"/>
        <v/>
      </c>
      <c r="Q504" s="94" t="str">
        <f>IF(AND(Temp!fhor_indata=1,ISBLANK(F504),H503="in-sample"),1,IF(AND(Temp!fhor_indata=1,H503="out-sample",Q503&lt;XfHor),Q503+1,IF(ISBLANK(F504),"",IF(AND(H504="out-sample",H503="in-sample"),1,IF(AND(H504="out-sample",H503="out-sample"),Q503+1,IF(ISNUMBER(Q503),Q503+1,1))))))</f>
        <v/>
      </c>
      <c r="R504" s="94" t="str">
        <f t="shared" si="82"/>
        <v/>
      </c>
      <c r="S504" s="94" t="str">
        <f>IF(Temp!fhor_indata=1,IF(S503=XobsHor,1,IF(COUNT($S$2:S503)&lt;=XobsHor,S503+1,IF(AND(COUNT($S$2:S503)&lt;=XobsHor+XfHor,IFERROR(MOD(S503,XobsHor)&lt;XfHor,FALSE)),S503+1,""))),IF(ISBLANK(F504),"",IF(S503=maxP,1,IF(S503&lt;maxP,S503+1,IF(COUNT($S$2:S504)&lt;=XobsHor,S503+1,"")))))</f>
        <v/>
      </c>
      <c r="T504" s="3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W504" s="122" t="str">
        <f t="shared" si="84"/>
        <v/>
      </c>
      <c r="AX504" s="123" t="str">
        <f t="shared" si="85"/>
        <v/>
      </c>
      <c r="AY504" s="124" t="str">
        <f t="shared" si="86"/>
        <v/>
      </c>
      <c r="AZ504" s="124" t="str">
        <f t="shared" si="87"/>
        <v/>
      </c>
      <c r="BF504" s="91"/>
    </row>
    <row r="505" spans="1:58" s="78" customFormat="1" ht="14.25" x14ac:dyDescent="0.2">
      <c r="A505" s="6"/>
      <c r="B505" s="6"/>
      <c r="C505" s="6"/>
      <c r="D505" s="3"/>
      <c r="E505" s="98" t="str">
        <f t="shared" si="83"/>
        <v/>
      </c>
      <c r="F505" s="117"/>
      <c r="G505" s="116" t="str">
        <f>IF(E505="","",IF(Temp!optSeasCoef=0,1,INDEX($C$2:$C$13,IF(MOD(COUNT($E$2:E505),seas_indx)=0,seas_indx,MOD(COUNT($E$2:E505),seas_indx)))))</f>
        <v/>
      </c>
      <c r="H505" s="97" t="str">
        <f>IFERROR(IF(Temp!fhor_indata=1,IF(COUNT($S$2:S505)&lt;=XobsHor,"in-sample",IF(AND(COUNT($S$2:S505)&lt;=XobsHor+XfHor,MOD(S504,XobsHor)&lt;XfHor),"out-sample","")),IF(ISBLANK(F505),"",IF(COUNT($F$2:F505)&lt;=XobsHor-XfHor,"in-sample","out-sample"))),"")</f>
        <v/>
      </c>
      <c r="I505" s="120" t="str">
        <f>IF(AND(ISBLANK(F504),H504="in-sample"),"",IF(AND(Temp!fhor_indata=1,H504="out-sample",H505="out-sample"),I504,IF(AND(ISBLANK(F505),H504="out-sample"),"",IF(AND(Temp!optSeasCoef=0,Temp!sts_add=1),IF(H504="in-sample",IF(Q504=bigT,((pCell/bigT)*F504)+((1-(pCell/bigT))*(I504+J504)),IF(OR(ISBLANK(F505),COUNT($F$2:F504)&lt;=pCell),F504,((pCell/COUNT($F$2:F504))*F504)+((1-(pCell/COUNT($F$2:F504)))*(I504+J504)))),I504),IF(AND(Temp!optSeasCoef=0,Temp!sts_multp=1),IF(H504="in-sample",IF(Q504=bigT,((pCell/bigT)*F504)+((1-(pCell/bigT))*(I504*J504)),IF(OR(ISBLANK(F505),COUNT(F$2:$F504)&lt;=pCell),F504,((pCell/COUNT($F$2:F504))*F504)+((1-(pCell/COUNT($F$2:F504)))*(I504*J504)))),I504),IF(Temp!sts_add=1,IF(H504="in-sample",IF(Q504=bigT,((pCell/bigT)*AX504)+((1-(pCell/bigT))*(I504+J504)),IF(OR(ISBLANK(F505),COUNT($AX$2:AX504)&lt;=pCell),AX504,((pCell/COUNT($AX$2:AX504))*AX504)+((1-(pCell/COUNT($AX$2:AX504)))*(I504+J504)))),I504),IF(H504="in-sample",IF(Q504=bigT,((pCell/bigT)*AX504)+((1-(pCell/bigT))*(I504*J504)),IF(OR(ISBLANK(F505),COUNT($AX$2:AX504)&lt;=pCell),AX504,((pCell/COUNT($AX$2:AX504))*AX504)+((1-(pCell/COUNT($AX$2:AX504)))*(I504*J504)))),I504)))))))</f>
        <v/>
      </c>
      <c r="J505" s="120" t="str">
        <f>IF(AND(ISBLANK(F504),H504="in-sample"),"",IF(AND(Temp!fhor_indata=1,H504="out-sample",H505="out-sample"),J504,IF(AND(ISBLANK(F505),H504="out-sample"),"",IF(AND(Temp!optSeasCoef=0,Temp!sts_add=1),IF(H504="in-sample",IF(Q504=bigT,((qCell/bigT)*(I505-I504))+((1-(qCell/bigT))*J504),IF(OR(ISBLANK(F505),COUNT($F$2:F504)&lt;=qCell),IF(COUNT($F$2:F504)=1,0,F504-F503),((qCell/COUNT($F$2:F504))*(I505-I504))+((1-(qCell/COUNT($F$2:F504)))*J504))),J504),IF(AND(Temp!optSeasCoef=0,Temp!sts_multp=1),IF(H504="in-sample",IF(Q504=bigT,((qCell/bigT)*(I505/I504))+((1-(qCell/bigT))*J504),IF(qCell=0,1,IF(OR(ISBLANK(F505),COUNT($F$2:F504)&lt;=qCell),IF(COUNT($F$2:F504)=1,1,F504/F503),((qCell/COUNT($F$2:F504))*(I505/I504))+((1-(qCell/COUNT($F$2:F504)))*J504)))),J504),IF(Temp!sts_add=1,IF(H504="in-sample",IF(Q504=bigT,((qCell/bigT)*(I505-I504))+((1-(qCell/bigT))*J504),IF(OR(ISBLANK(F505),COUNT($AX$2:AX504)&lt;=qCell),IF(COUNT($AX$2:AX504)=1,0,AX504-AX503),((qCell/COUNT($AX$2:AX504))*(I505-I504))+((1-(qCell/COUNT($AX$2:AX504)))*J504))),J504),IF(H504="in-sample",IF(Q504=bigT,((qCell/bigT)*(I505/I504))+((1-(qCell/bigT))*J504),IF(qCell=0,1,IF(OR(ISBLANK(F505),COUNT($AX$2:AX504)&lt;=qCell),IF(COUNT($AX$2:AX504)=1,1,AX504/AX503),((qCell/COUNT($AX$2:AX504))*(I505/I504))+((1-(qCell/COUNT($AX$2:AX504)))*J504)))),J504)))))))</f>
        <v/>
      </c>
      <c r="K505" s="120" t="str">
        <f>IF(H505="","",IF(AND(Temp!optSeasCoef=0,Temp!sts_add=1),IF(H505="out-sample",I505+(Q505*J505),I505+J505),IF(AND(Temp!optSeasCoef=0,Temp!sts_multp=1),IF(H505="out-sample",I505*(J505^Q505),I505*J505),IF(Temp!sts_add=1,IF(H505="out-sample",(I505+(Q505*J505))*G505,(I505+J505)*G505),IF(H505="out-sample",I505*(J505^Q505)*G505,I505*J505*G505)))))</f>
        <v/>
      </c>
      <c r="L505" s="116" t="str">
        <f t="shared" si="77"/>
        <v/>
      </c>
      <c r="M505" s="116" t="str">
        <f t="shared" si="78"/>
        <v/>
      </c>
      <c r="N505" s="116" t="str">
        <f t="shared" si="79"/>
        <v/>
      </c>
      <c r="O505" s="116" t="str">
        <f t="shared" si="80"/>
        <v/>
      </c>
      <c r="P505" s="116" t="str">
        <f t="shared" si="81"/>
        <v/>
      </c>
      <c r="Q505" s="94" t="str">
        <f>IF(AND(Temp!fhor_indata=1,ISBLANK(F505),H504="in-sample"),1,IF(AND(Temp!fhor_indata=1,H504="out-sample",Q504&lt;XfHor),Q504+1,IF(ISBLANK(F505),"",IF(AND(H505="out-sample",H504="in-sample"),1,IF(AND(H505="out-sample",H504="out-sample"),Q504+1,IF(ISNUMBER(Q504),Q504+1,1))))))</f>
        <v/>
      </c>
      <c r="R505" s="94" t="str">
        <f t="shared" si="82"/>
        <v/>
      </c>
      <c r="S505" s="94" t="str">
        <f>IF(Temp!fhor_indata=1,IF(S504=XobsHor,1,IF(COUNT($S$2:S504)&lt;=XobsHor,S504+1,IF(AND(COUNT($S$2:S504)&lt;=XobsHor+XfHor,IFERROR(MOD(S504,XobsHor)&lt;XfHor,FALSE)),S504+1,""))),IF(ISBLANK(F505),"",IF(S504=maxP,1,IF(S504&lt;maxP,S504+1,IF(COUNT($S$2:S505)&lt;=XobsHor,S504+1,"")))))</f>
        <v/>
      </c>
      <c r="T505" s="3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W505" s="122" t="str">
        <f t="shared" si="84"/>
        <v/>
      </c>
      <c r="AX505" s="123" t="str">
        <f t="shared" si="85"/>
        <v/>
      </c>
      <c r="AY505" s="124" t="str">
        <f t="shared" si="86"/>
        <v/>
      </c>
      <c r="AZ505" s="124" t="str">
        <f t="shared" si="87"/>
        <v/>
      </c>
      <c r="BF505" s="91"/>
    </row>
    <row r="506" spans="1:58" s="78" customFormat="1" ht="14.25" x14ac:dyDescent="0.2">
      <c r="A506" s="6"/>
      <c r="B506" s="6"/>
      <c r="C506" s="6"/>
      <c r="D506" s="3"/>
      <c r="E506" s="98" t="str">
        <f t="shared" si="83"/>
        <v/>
      </c>
      <c r="F506" s="117"/>
      <c r="G506" s="116" t="str">
        <f>IF(E506="","",IF(Temp!optSeasCoef=0,1,INDEX($C$2:$C$13,IF(MOD(COUNT($E$2:E506),seas_indx)=0,seas_indx,MOD(COUNT($E$2:E506),seas_indx)))))</f>
        <v/>
      </c>
      <c r="H506" s="97" t="str">
        <f>IFERROR(IF(Temp!fhor_indata=1,IF(COUNT($S$2:S506)&lt;=XobsHor,"in-sample",IF(AND(COUNT($S$2:S506)&lt;=XobsHor+XfHor,MOD(S505,XobsHor)&lt;XfHor),"out-sample","")),IF(ISBLANK(F506),"",IF(COUNT($F$2:F506)&lt;=XobsHor-XfHor,"in-sample","out-sample"))),"")</f>
        <v/>
      </c>
      <c r="I506" s="120" t="str">
        <f>IF(AND(ISBLANK(F505),H505="in-sample"),"",IF(AND(Temp!fhor_indata=1,H505="out-sample",H506="out-sample"),I505,IF(AND(ISBLANK(F506),H505="out-sample"),"",IF(AND(Temp!optSeasCoef=0,Temp!sts_add=1),IF(H505="in-sample",IF(Q505=bigT,((pCell/bigT)*F505)+((1-(pCell/bigT))*(I505+J505)),IF(OR(ISBLANK(F506),COUNT($F$2:F505)&lt;=pCell),F505,((pCell/COUNT($F$2:F505))*F505)+((1-(pCell/COUNT($F$2:F505)))*(I505+J505)))),I505),IF(AND(Temp!optSeasCoef=0,Temp!sts_multp=1),IF(H505="in-sample",IF(Q505=bigT,((pCell/bigT)*F505)+((1-(pCell/bigT))*(I505*J505)),IF(OR(ISBLANK(F506),COUNT(F$2:$F505)&lt;=pCell),F505,((pCell/COUNT($F$2:F505))*F505)+((1-(pCell/COUNT($F$2:F505)))*(I505*J505)))),I505),IF(Temp!sts_add=1,IF(H505="in-sample",IF(Q505=bigT,((pCell/bigT)*AX505)+((1-(pCell/bigT))*(I505+J505)),IF(OR(ISBLANK(F506),COUNT($AX$2:AX505)&lt;=pCell),AX505,((pCell/COUNT($AX$2:AX505))*AX505)+((1-(pCell/COUNT($AX$2:AX505)))*(I505+J505)))),I505),IF(H505="in-sample",IF(Q505=bigT,((pCell/bigT)*AX505)+((1-(pCell/bigT))*(I505*J505)),IF(OR(ISBLANK(F506),COUNT($AX$2:AX505)&lt;=pCell),AX505,((pCell/COUNT($AX$2:AX505))*AX505)+((1-(pCell/COUNT($AX$2:AX505)))*(I505*J505)))),I505)))))))</f>
        <v/>
      </c>
      <c r="J506" s="120" t="str">
        <f>IF(AND(ISBLANK(F505),H505="in-sample"),"",IF(AND(Temp!fhor_indata=1,H505="out-sample",H506="out-sample"),J505,IF(AND(ISBLANK(F506),H505="out-sample"),"",IF(AND(Temp!optSeasCoef=0,Temp!sts_add=1),IF(H505="in-sample",IF(Q505=bigT,((qCell/bigT)*(I506-I505))+((1-(qCell/bigT))*J505),IF(OR(ISBLANK(F506),COUNT($F$2:F505)&lt;=qCell),IF(COUNT($F$2:F505)=1,0,F505-F504),((qCell/COUNT($F$2:F505))*(I506-I505))+((1-(qCell/COUNT($F$2:F505)))*J505))),J505),IF(AND(Temp!optSeasCoef=0,Temp!sts_multp=1),IF(H505="in-sample",IF(Q505=bigT,((qCell/bigT)*(I506/I505))+((1-(qCell/bigT))*J505),IF(qCell=0,1,IF(OR(ISBLANK(F506),COUNT($F$2:F505)&lt;=qCell),IF(COUNT($F$2:F505)=1,1,F505/F504),((qCell/COUNT($F$2:F505))*(I506/I505))+((1-(qCell/COUNT($F$2:F505)))*J505)))),J505),IF(Temp!sts_add=1,IF(H505="in-sample",IF(Q505=bigT,((qCell/bigT)*(I506-I505))+((1-(qCell/bigT))*J505),IF(OR(ISBLANK(F506),COUNT($AX$2:AX505)&lt;=qCell),IF(COUNT($AX$2:AX505)=1,0,AX505-AX504),((qCell/COUNT($AX$2:AX505))*(I506-I505))+((1-(qCell/COUNT($AX$2:AX505)))*J505))),J505),IF(H505="in-sample",IF(Q505=bigT,((qCell/bigT)*(I506/I505))+((1-(qCell/bigT))*J505),IF(qCell=0,1,IF(OR(ISBLANK(F506),COUNT($AX$2:AX505)&lt;=qCell),IF(COUNT($AX$2:AX505)=1,1,AX505/AX504),((qCell/COUNT($AX$2:AX505))*(I506/I505))+((1-(qCell/COUNT($AX$2:AX505)))*J505)))),J505)))))))</f>
        <v/>
      </c>
      <c r="K506" s="120" t="str">
        <f>IF(H506="","",IF(AND(Temp!optSeasCoef=0,Temp!sts_add=1),IF(H506="out-sample",I506+(Q506*J506),I506+J506),IF(AND(Temp!optSeasCoef=0,Temp!sts_multp=1),IF(H506="out-sample",I506*(J506^Q506),I506*J506),IF(Temp!sts_add=1,IF(H506="out-sample",(I506+(Q506*J506))*G506,(I506+J506)*G506),IF(H506="out-sample",I506*(J506^Q506)*G506,I506*J506*G506)))))</f>
        <v/>
      </c>
      <c r="L506" s="116" t="str">
        <f t="shared" si="77"/>
        <v/>
      </c>
      <c r="M506" s="116" t="str">
        <f t="shared" si="78"/>
        <v/>
      </c>
      <c r="N506" s="116" t="str">
        <f t="shared" si="79"/>
        <v/>
      </c>
      <c r="O506" s="116" t="str">
        <f t="shared" si="80"/>
        <v/>
      </c>
      <c r="P506" s="116" t="str">
        <f t="shared" si="81"/>
        <v/>
      </c>
      <c r="Q506" s="94" t="str">
        <f>IF(AND(Temp!fhor_indata=1,ISBLANK(F506),H505="in-sample"),1,IF(AND(Temp!fhor_indata=1,H505="out-sample",Q505&lt;XfHor),Q505+1,IF(ISBLANK(F506),"",IF(AND(H506="out-sample",H505="in-sample"),1,IF(AND(H506="out-sample",H505="out-sample"),Q505+1,IF(ISNUMBER(Q505),Q505+1,1))))))</f>
        <v/>
      </c>
      <c r="R506" s="94" t="str">
        <f t="shared" si="82"/>
        <v/>
      </c>
      <c r="S506" s="94" t="str">
        <f>IF(Temp!fhor_indata=1,IF(S505=XobsHor,1,IF(COUNT($S$2:S505)&lt;=XobsHor,S505+1,IF(AND(COUNT($S$2:S505)&lt;=XobsHor+XfHor,IFERROR(MOD(S505,XobsHor)&lt;XfHor,FALSE)),S505+1,""))),IF(ISBLANK(F506),"",IF(S505=maxP,1,IF(S505&lt;maxP,S505+1,IF(COUNT($S$2:S506)&lt;=XobsHor,S505+1,"")))))</f>
        <v/>
      </c>
      <c r="T506" s="3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W506" s="122" t="str">
        <f t="shared" si="84"/>
        <v/>
      </c>
      <c r="AX506" s="123" t="str">
        <f t="shared" si="85"/>
        <v/>
      </c>
      <c r="AY506" s="124" t="str">
        <f t="shared" si="86"/>
        <v/>
      </c>
      <c r="AZ506" s="124" t="str">
        <f t="shared" si="87"/>
        <v/>
      </c>
      <c r="BF506" s="91"/>
    </row>
    <row r="507" spans="1:58" s="78" customFormat="1" ht="14.25" x14ac:dyDescent="0.2">
      <c r="A507" s="6"/>
      <c r="B507" s="6"/>
      <c r="C507" s="6"/>
      <c r="D507" s="3"/>
      <c r="E507" s="98" t="str">
        <f t="shared" si="83"/>
        <v/>
      </c>
      <c r="F507" s="117"/>
      <c r="G507" s="116" t="str">
        <f>IF(E507="","",IF(Temp!optSeasCoef=0,1,INDEX($C$2:$C$13,IF(MOD(COUNT($E$2:E507),seas_indx)=0,seas_indx,MOD(COUNT($E$2:E507),seas_indx)))))</f>
        <v/>
      </c>
      <c r="H507" s="97" t="str">
        <f>IFERROR(IF(Temp!fhor_indata=1,IF(COUNT($S$2:S507)&lt;=XobsHor,"in-sample",IF(AND(COUNT($S$2:S507)&lt;=XobsHor+XfHor,MOD(S506,XobsHor)&lt;XfHor),"out-sample","")),IF(ISBLANK(F507),"",IF(COUNT($F$2:F507)&lt;=XobsHor-XfHor,"in-sample","out-sample"))),"")</f>
        <v/>
      </c>
      <c r="I507" s="120" t="str">
        <f>IF(AND(ISBLANK(F506),H506="in-sample"),"",IF(AND(Temp!fhor_indata=1,H506="out-sample",H507="out-sample"),I506,IF(AND(ISBLANK(F507),H506="out-sample"),"",IF(AND(Temp!optSeasCoef=0,Temp!sts_add=1),IF(H506="in-sample",IF(Q506=bigT,((pCell/bigT)*F506)+((1-(pCell/bigT))*(I506+J506)),IF(OR(ISBLANK(F507),COUNT($F$2:F506)&lt;=pCell),F506,((pCell/COUNT($F$2:F506))*F506)+((1-(pCell/COUNT($F$2:F506)))*(I506+J506)))),I506),IF(AND(Temp!optSeasCoef=0,Temp!sts_multp=1),IF(H506="in-sample",IF(Q506=bigT,((pCell/bigT)*F506)+((1-(pCell/bigT))*(I506*J506)),IF(OR(ISBLANK(F507),COUNT(F$2:$F506)&lt;=pCell),F506,((pCell/COUNT($F$2:F506))*F506)+((1-(pCell/COUNT($F$2:F506)))*(I506*J506)))),I506),IF(Temp!sts_add=1,IF(H506="in-sample",IF(Q506=bigT,((pCell/bigT)*AX506)+((1-(pCell/bigT))*(I506+J506)),IF(OR(ISBLANK(F507),COUNT($AX$2:AX506)&lt;=pCell),AX506,((pCell/COUNT($AX$2:AX506))*AX506)+((1-(pCell/COUNT($AX$2:AX506)))*(I506+J506)))),I506),IF(H506="in-sample",IF(Q506=bigT,((pCell/bigT)*AX506)+((1-(pCell/bigT))*(I506*J506)),IF(OR(ISBLANK(F507),COUNT($AX$2:AX506)&lt;=pCell),AX506,((pCell/COUNT($AX$2:AX506))*AX506)+((1-(pCell/COUNT($AX$2:AX506)))*(I506*J506)))),I506)))))))</f>
        <v/>
      </c>
      <c r="J507" s="120" t="str">
        <f>IF(AND(ISBLANK(F506),H506="in-sample"),"",IF(AND(Temp!fhor_indata=1,H506="out-sample",H507="out-sample"),J506,IF(AND(ISBLANK(F507),H506="out-sample"),"",IF(AND(Temp!optSeasCoef=0,Temp!sts_add=1),IF(H506="in-sample",IF(Q506=bigT,((qCell/bigT)*(I507-I506))+((1-(qCell/bigT))*J506),IF(OR(ISBLANK(F507),COUNT($F$2:F506)&lt;=qCell),IF(COUNT($F$2:F506)=1,0,F506-F505),((qCell/COUNT($F$2:F506))*(I507-I506))+((1-(qCell/COUNT($F$2:F506)))*J506))),J506),IF(AND(Temp!optSeasCoef=0,Temp!sts_multp=1),IF(H506="in-sample",IF(Q506=bigT,((qCell/bigT)*(I507/I506))+((1-(qCell/bigT))*J506),IF(qCell=0,1,IF(OR(ISBLANK(F507),COUNT($F$2:F506)&lt;=qCell),IF(COUNT($F$2:F506)=1,1,F506/F505),((qCell/COUNT($F$2:F506))*(I507/I506))+((1-(qCell/COUNT($F$2:F506)))*J506)))),J506),IF(Temp!sts_add=1,IF(H506="in-sample",IF(Q506=bigT,((qCell/bigT)*(I507-I506))+((1-(qCell/bigT))*J506),IF(OR(ISBLANK(F507),COUNT($AX$2:AX506)&lt;=qCell),IF(COUNT($AX$2:AX506)=1,0,AX506-AX505),((qCell/COUNT($AX$2:AX506))*(I507-I506))+((1-(qCell/COUNT($AX$2:AX506)))*J506))),J506),IF(H506="in-sample",IF(Q506=bigT,((qCell/bigT)*(I507/I506))+((1-(qCell/bigT))*J506),IF(qCell=0,1,IF(OR(ISBLANK(F507),COUNT($AX$2:AX506)&lt;=qCell),IF(COUNT($AX$2:AX506)=1,1,AX506/AX505),((qCell/COUNT($AX$2:AX506))*(I507/I506))+((1-(qCell/COUNT($AX$2:AX506)))*J506)))),J506)))))))</f>
        <v/>
      </c>
      <c r="K507" s="120" t="str">
        <f>IF(H507="","",IF(AND(Temp!optSeasCoef=0,Temp!sts_add=1),IF(H507="out-sample",I507+(Q507*J507),I507+J507),IF(AND(Temp!optSeasCoef=0,Temp!sts_multp=1),IF(H507="out-sample",I507*(J507^Q507),I507*J507),IF(Temp!sts_add=1,IF(H507="out-sample",(I507+(Q507*J507))*G507,(I507+J507)*G507),IF(H507="out-sample",I507*(J507^Q507)*G507,I507*J507*G507)))))</f>
        <v/>
      </c>
      <c r="L507" s="116" t="str">
        <f t="shared" si="77"/>
        <v/>
      </c>
      <c r="M507" s="116" t="str">
        <f t="shared" si="78"/>
        <v/>
      </c>
      <c r="N507" s="116" t="str">
        <f t="shared" si="79"/>
        <v/>
      </c>
      <c r="O507" s="116" t="str">
        <f t="shared" si="80"/>
        <v/>
      </c>
      <c r="P507" s="116" t="str">
        <f t="shared" si="81"/>
        <v/>
      </c>
      <c r="Q507" s="94" t="str">
        <f>IF(AND(Temp!fhor_indata=1,ISBLANK(F507),H506="in-sample"),1,IF(AND(Temp!fhor_indata=1,H506="out-sample",Q506&lt;XfHor),Q506+1,IF(ISBLANK(F507),"",IF(AND(H507="out-sample",H506="in-sample"),1,IF(AND(H507="out-sample",H506="out-sample"),Q506+1,IF(ISNUMBER(Q506),Q506+1,1))))))</f>
        <v/>
      </c>
      <c r="R507" s="94" t="str">
        <f t="shared" si="82"/>
        <v/>
      </c>
      <c r="S507" s="94" t="str">
        <f>IF(Temp!fhor_indata=1,IF(S506=XobsHor,1,IF(COUNT($S$2:S506)&lt;=XobsHor,S506+1,IF(AND(COUNT($S$2:S506)&lt;=XobsHor+XfHor,IFERROR(MOD(S506,XobsHor)&lt;XfHor,FALSE)),S506+1,""))),IF(ISBLANK(F507),"",IF(S506=maxP,1,IF(S506&lt;maxP,S506+1,IF(COUNT($S$2:S507)&lt;=XobsHor,S506+1,"")))))</f>
        <v/>
      </c>
      <c r="T507" s="3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W507" s="122" t="str">
        <f t="shared" si="84"/>
        <v/>
      </c>
      <c r="AX507" s="123" t="str">
        <f t="shared" si="85"/>
        <v/>
      </c>
      <c r="AY507" s="124" t="str">
        <f t="shared" si="86"/>
        <v/>
      </c>
      <c r="AZ507" s="124" t="str">
        <f t="shared" si="87"/>
        <v/>
      </c>
      <c r="BF507" s="91"/>
    </row>
    <row r="508" spans="1:58" s="78" customFormat="1" ht="14.25" x14ac:dyDescent="0.2">
      <c r="A508" s="6"/>
      <c r="B508" s="6"/>
      <c r="C508" s="6"/>
      <c r="D508" s="3"/>
      <c r="E508" s="98" t="str">
        <f t="shared" si="83"/>
        <v/>
      </c>
      <c r="F508" s="117"/>
      <c r="G508" s="116" t="str">
        <f>IF(E508="","",IF(Temp!optSeasCoef=0,1,INDEX($C$2:$C$13,IF(MOD(COUNT($E$2:E508),seas_indx)=0,seas_indx,MOD(COUNT($E$2:E508),seas_indx)))))</f>
        <v/>
      </c>
      <c r="H508" s="97" t="str">
        <f>IFERROR(IF(Temp!fhor_indata=1,IF(COUNT($S$2:S508)&lt;=XobsHor,"in-sample",IF(AND(COUNT($S$2:S508)&lt;=XobsHor+XfHor,MOD(S507,XobsHor)&lt;XfHor),"out-sample","")),IF(ISBLANK(F508),"",IF(COUNT($F$2:F508)&lt;=XobsHor-XfHor,"in-sample","out-sample"))),"")</f>
        <v/>
      </c>
      <c r="I508" s="120" t="str">
        <f>IF(AND(ISBLANK(F507),H507="in-sample"),"",IF(AND(Temp!fhor_indata=1,H507="out-sample",H508="out-sample"),I507,IF(AND(ISBLANK(F508),H507="out-sample"),"",IF(AND(Temp!optSeasCoef=0,Temp!sts_add=1),IF(H507="in-sample",IF(Q507=bigT,((pCell/bigT)*F507)+((1-(pCell/bigT))*(I507+J507)),IF(OR(ISBLANK(F508),COUNT($F$2:F507)&lt;=pCell),F507,((pCell/COUNT($F$2:F507))*F507)+((1-(pCell/COUNT($F$2:F507)))*(I507+J507)))),I507),IF(AND(Temp!optSeasCoef=0,Temp!sts_multp=1),IF(H507="in-sample",IF(Q507=bigT,((pCell/bigT)*F507)+((1-(pCell/bigT))*(I507*J507)),IF(OR(ISBLANK(F508),COUNT(F$2:$F507)&lt;=pCell),F507,((pCell/COUNT($F$2:F507))*F507)+((1-(pCell/COUNT($F$2:F507)))*(I507*J507)))),I507),IF(Temp!sts_add=1,IF(H507="in-sample",IF(Q507=bigT,((pCell/bigT)*AX507)+((1-(pCell/bigT))*(I507+J507)),IF(OR(ISBLANK(F508),COUNT($AX$2:AX507)&lt;=pCell),AX507,((pCell/COUNT($AX$2:AX507))*AX507)+((1-(pCell/COUNT($AX$2:AX507)))*(I507+J507)))),I507),IF(H507="in-sample",IF(Q507=bigT,((pCell/bigT)*AX507)+((1-(pCell/bigT))*(I507*J507)),IF(OR(ISBLANK(F508),COUNT($AX$2:AX507)&lt;=pCell),AX507,((pCell/COUNT($AX$2:AX507))*AX507)+((1-(pCell/COUNT($AX$2:AX507)))*(I507*J507)))),I507)))))))</f>
        <v/>
      </c>
      <c r="J508" s="120" t="str">
        <f>IF(AND(ISBLANK(F507),H507="in-sample"),"",IF(AND(Temp!fhor_indata=1,H507="out-sample",H508="out-sample"),J507,IF(AND(ISBLANK(F508),H507="out-sample"),"",IF(AND(Temp!optSeasCoef=0,Temp!sts_add=1),IF(H507="in-sample",IF(Q507=bigT,((qCell/bigT)*(I508-I507))+((1-(qCell/bigT))*J507),IF(OR(ISBLANK(F508),COUNT($F$2:F507)&lt;=qCell),IF(COUNT($F$2:F507)=1,0,F507-F506),((qCell/COUNT($F$2:F507))*(I508-I507))+((1-(qCell/COUNT($F$2:F507)))*J507))),J507),IF(AND(Temp!optSeasCoef=0,Temp!sts_multp=1),IF(H507="in-sample",IF(Q507=bigT,((qCell/bigT)*(I508/I507))+((1-(qCell/bigT))*J507),IF(qCell=0,1,IF(OR(ISBLANK(F508),COUNT($F$2:F507)&lt;=qCell),IF(COUNT($F$2:F507)=1,1,F507/F506),((qCell/COUNT($F$2:F507))*(I508/I507))+((1-(qCell/COUNT($F$2:F507)))*J507)))),J507),IF(Temp!sts_add=1,IF(H507="in-sample",IF(Q507=bigT,((qCell/bigT)*(I508-I507))+((1-(qCell/bigT))*J507),IF(OR(ISBLANK(F508),COUNT($AX$2:AX507)&lt;=qCell),IF(COUNT($AX$2:AX507)=1,0,AX507-AX506),((qCell/COUNT($AX$2:AX507))*(I508-I507))+((1-(qCell/COUNT($AX$2:AX507)))*J507))),J507),IF(H507="in-sample",IF(Q507=bigT,((qCell/bigT)*(I508/I507))+((1-(qCell/bigT))*J507),IF(qCell=0,1,IF(OR(ISBLANK(F508),COUNT($AX$2:AX507)&lt;=qCell),IF(COUNT($AX$2:AX507)=1,1,AX507/AX506),((qCell/COUNT($AX$2:AX507))*(I508/I507))+((1-(qCell/COUNT($AX$2:AX507)))*J507)))),J507)))))))</f>
        <v/>
      </c>
      <c r="K508" s="120" t="str">
        <f>IF(H508="","",IF(AND(Temp!optSeasCoef=0,Temp!sts_add=1),IF(H508="out-sample",I508+(Q508*J508),I508+J508),IF(AND(Temp!optSeasCoef=0,Temp!sts_multp=1),IF(H508="out-sample",I508*(J508^Q508),I508*J508),IF(Temp!sts_add=1,IF(H508="out-sample",(I508+(Q508*J508))*G508,(I508+J508)*G508),IF(H508="out-sample",I508*(J508^Q508)*G508,I508*J508*G508)))))</f>
        <v/>
      </c>
      <c r="L508" s="116" t="str">
        <f t="shared" si="77"/>
        <v/>
      </c>
      <c r="M508" s="116" t="str">
        <f t="shared" si="78"/>
        <v/>
      </c>
      <c r="N508" s="116" t="str">
        <f t="shared" si="79"/>
        <v/>
      </c>
      <c r="O508" s="116" t="str">
        <f t="shared" si="80"/>
        <v/>
      </c>
      <c r="P508" s="116" t="str">
        <f t="shared" si="81"/>
        <v/>
      </c>
      <c r="Q508" s="94" t="str">
        <f>IF(AND(Temp!fhor_indata=1,ISBLANK(F508),H507="in-sample"),1,IF(AND(Temp!fhor_indata=1,H507="out-sample",Q507&lt;XfHor),Q507+1,IF(ISBLANK(F508),"",IF(AND(H508="out-sample",H507="in-sample"),1,IF(AND(H508="out-sample",H507="out-sample"),Q507+1,IF(ISNUMBER(Q507),Q507+1,1))))))</f>
        <v/>
      </c>
      <c r="R508" s="94" t="str">
        <f t="shared" si="82"/>
        <v/>
      </c>
      <c r="S508" s="94" t="str">
        <f>IF(Temp!fhor_indata=1,IF(S507=XobsHor,1,IF(COUNT($S$2:S507)&lt;=XobsHor,S507+1,IF(AND(COUNT($S$2:S507)&lt;=XobsHor+XfHor,IFERROR(MOD(S507,XobsHor)&lt;XfHor,FALSE)),S507+1,""))),IF(ISBLANK(F508),"",IF(S507=maxP,1,IF(S507&lt;maxP,S507+1,IF(COUNT($S$2:S508)&lt;=XobsHor,S507+1,"")))))</f>
        <v/>
      </c>
      <c r="T508" s="3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W508" s="122" t="str">
        <f t="shared" si="84"/>
        <v/>
      </c>
      <c r="AX508" s="123" t="str">
        <f t="shared" si="85"/>
        <v/>
      </c>
      <c r="AY508" s="124" t="str">
        <f t="shared" si="86"/>
        <v/>
      </c>
      <c r="AZ508" s="124" t="str">
        <f t="shared" si="87"/>
        <v/>
      </c>
      <c r="BF508" s="91"/>
    </row>
    <row r="509" spans="1:58" s="78" customFormat="1" ht="14.25" x14ac:dyDescent="0.2">
      <c r="A509" s="6"/>
      <c r="B509" s="6"/>
      <c r="C509" s="6"/>
      <c r="D509" s="3"/>
      <c r="E509" s="98" t="str">
        <f t="shared" si="83"/>
        <v/>
      </c>
      <c r="F509" s="117"/>
      <c r="G509" s="116" t="str">
        <f>IF(E509="","",IF(Temp!optSeasCoef=0,1,INDEX($C$2:$C$13,IF(MOD(COUNT($E$2:E509),seas_indx)=0,seas_indx,MOD(COUNT($E$2:E509),seas_indx)))))</f>
        <v/>
      </c>
      <c r="H509" s="97" t="str">
        <f>IFERROR(IF(Temp!fhor_indata=1,IF(COUNT($S$2:S509)&lt;=XobsHor,"in-sample",IF(AND(COUNT($S$2:S509)&lt;=XobsHor+XfHor,MOD(S508,XobsHor)&lt;XfHor),"out-sample","")),IF(ISBLANK(F509),"",IF(COUNT($F$2:F509)&lt;=XobsHor-XfHor,"in-sample","out-sample"))),"")</f>
        <v/>
      </c>
      <c r="I509" s="120" t="str">
        <f>IF(AND(ISBLANK(F508),H508="in-sample"),"",IF(AND(Temp!fhor_indata=1,H508="out-sample",H509="out-sample"),I508,IF(AND(ISBLANK(F509),H508="out-sample"),"",IF(AND(Temp!optSeasCoef=0,Temp!sts_add=1),IF(H508="in-sample",IF(Q508=bigT,((pCell/bigT)*F508)+((1-(pCell/bigT))*(I508+J508)),IF(OR(ISBLANK(F509),COUNT($F$2:F508)&lt;=pCell),F508,((pCell/COUNT($F$2:F508))*F508)+((1-(pCell/COUNT($F$2:F508)))*(I508+J508)))),I508),IF(AND(Temp!optSeasCoef=0,Temp!sts_multp=1),IF(H508="in-sample",IF(Q508=bigT,((pCell/bigT)*F508)+((1-(pCell/bigT))*(I508*J508)),IF(OR(ISBLANK(F509),COUNT(F$2:$F508)&lt;=pCell),F508,((pCell/COUNT($F$2:F508))*F508)+((1-(pCell/COUNT($F$2:F508)))*(I508*J508)))),I508),IF(Temp!sts_add=1,IF(H508="in-sample",IF(Q508=bigT,((pCell/bigT)*AX508)+((1-(pCell/bigT))*(I508+J508)),IF(OR(ISBLANK(F509),COUNT($AX$2:AX508)&lt;=pCell),AX508,((pCell/COUNT($AX$2:AX508))*AX508)+((1-(pCell/COUNT($AX$2:AX508)))*(I508+J508)))),I508),IF(H508="in-sample",IF(Q508=bigT,((pCell/bigT)*AX508)+((1-(pCell/bigT))*(I508*J508)),IF(OR(ISBLANK(F509),COUNT($AX$2:AX508)&lt;=pCell),AX508,((pCell/COUNT($AX$2:AX508))*AX508)+((1-(pCell/COUNT($AX$2:AX508)))*(I508*J508)))),I508)))))))</f>
        <v/>
      </c>
      <c r="J509" s="120" t="str">
        <f>IF(AND(ISBLANK(F508),H508="in-sample"),"",IF(AND(Temp!fhor_indata=1,H508="out-sample",H509="out-sample"),J508,IF(AND(ISBLANK(F509),H508="out-sample"),"",IF(AND(Temp!optSeasCoef=0,Temp!sts_add=1),IF(H508="in-sample",IF(Q508=bigT,((qCell/bigT)*(I509-I508))+((1-(qCell/bigT))*J508),IF(OR(ISBLANK(F509),COUNT($F$2:F508)&lt;=qCell),IF(COUNT($F$2:F508)=1,0,F508-F507),((qCell/COUNT($F$2:F508))*(I509-I508))+((1-(qCell/COUNT($F$2:F508)))*J508))),J508),IF(AND(Temp!optSeasCoef=0,Temp!sts_multp=1),IF(H508="in-sample",IF(Q508=bigT,((qCell/bigT)*(I509/I508))+((1-(qCell/bigT))*J508),IF(qCell=0,1,IF(OR(ISBLANK(F509),COUNT($F$2:F508)&lt;=qCell),IF(COUNT($F$2:F508)=1,1,F508/F507),((qCell/COUNT($F$2:F508))*(I509/I508))+((1-(qCell/COUNT($F$2:F508)))*J508)))),J508),IF(Temp!sts_add=1,IF(H508="in-sample",IF(Q508=bigT,((qCell/bigT)*(I509-I508))+((1-(qCell/bigT))*J508),IF(OR(ISBLANK(F509),COUNT($AX$2:AX508)&lt;=qCell),IF(COUNT($AX$2:AX508)=1,0,AX508-AX507),((qCell/COUNT($AX$2:AX508))*(I509-I508))+((1-(qCell/COUNT($AX$2:AX508)))*J508))),J508),IF(H508="in-sample",IF(Q508=bigT,((qCell/bigT)*(I509/I508))+((1-(qCell/bigT))*J508),IF(qCell=0,1,IF(OR(ISBLANK(F509),COUNT($AX$2:AX508)&lt;=qCell),IF(COUNT($AX$2:AX508)=1,1,AX508/AX507),((qCell/COUNT($AX$2:AX508))*(I509/I508))+((1-(qCell/COUNT($AX$2:AX508)))*J508)))),J508)))))))</f>
        <v/>
      </c>
      <c r="K509" s="120" t="str">
        <f>IF(H509="","",IF(AND(Temp!optSeasCoef=0,Temp!sts_add=1),IF(H509="out-sample",I509+(Q509*J509),I509+J509),IF(AND(Temp!optSeasCoef=0,Temp!sts_multp=1),IF(H509="out-sample",I509*(J509^Q509),I509*J509),IF(Temp!sts_add=1,IF(H509="out-sample",(I509+(Q509*J509))*G509,(I509+J509)*G509),IF(H509="out-sample",I509*(J509^Q509)*G509,I509*J509*G509)))))</f>
        <v/>
      </c>
      <c r="L509" s="116" t="str">
        <f t="shared" si="77"/>
        <v/>
      </c>
      <c r="M509" s="116" t="str">
        <f t="shared" si="78"/>
        <v/>
      </c>
      <c r="N509" s="116" t="str">
        <f t="shared" si="79"/>
        <v/>
      </c>
      <c r="O509" s="116" t="str">
        <f t="shared" si="80"/>
        <v/>
      </c>
      <c r="P509" s="116" t="str">
        <f t="shared" si="81"/>
        <v/>
      </c>
      <c r="Q509" s="94" t="str">
        <f>IF(AND(Temp!fhor_indata=1,ISBLANK(F509),H508="in-sample"),1,IF(AND(Temp!fhor_indata=1,H508="out-sample",Q508&lt;XfHor),Q508+1,IF(ISBLANK(F509),"",IF(AND(H509="out-sample",H508="in-sample"),1,IF(AND(H509="out-sample",H508="out-sample"),Q508+1,IF(ISNUMBER(Q508),Q508+1,1))))))</f>
        <v/>
      </c>
      <c r="R509" s="94" t="str">
        <f t="shared" si="82"/>
        <v/>
      </c>
      <c r="S509" s="94" t="str">
        <f>IF(Temp!fhor_indata=1,IF(S508=XobsHor,1,IF(COUNT($S$2:S508)&lt;=XobsHor,S508+1,IF(AND(COUNT($S$2:S508)&lt;=XobsHor+XfHor,IFERROR(MOD(S508,XobsHor)&lt;XfHor,FALSE)),S508+1,""))),IF(ISBLANK(F509),"",IF(S508=maxP,1,IF(S508&lt;maxP,S508+1,IF(COUNT($S$2:S509)&lt;=XobsHor,S508+1,"")))))</f>
        <v/>
      </c>
      <c r="T509" s="3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W509" s="122" t="str">
        <f t="shared" si="84"/>
        <v/>
      </c>
      <c r="AX509" s="123" t="str">
        <f t="shared" si="85"/>
        <v/>
      </c>
      <c r="AY509" s="124" t="str">
        <f t="shared" si="86"/>
        <v/>
      </c>
      <c r="AZ509" s="124" t="str">
        <f t="shared" si="87"/>
        <v/>
      </c>
      <c r="BF509" s="91"/>
    </row>
    <row r="510" spans="1:58" s="78" customFormat="1" ht="14.25" x14ac:dyDescent="0.2">
      <c r="A510" s="6"/>
      <c r="B510" s="6"/>
      <c r="C510" s="6"/>
      <c r="D510" s="3"/>
      <c r="E510" s="98" t="str">
        <f t="shared" si="83"/>
        <v/>
      </c>
      <c r="F510" s="117"/>
      <c r="G510" s="116" t="str">
        <f>IF(E510="","",IF(Temp!optSeasCoef=0,1,INDEX($C$2:$C$13,IF(MOD(COUNT($E$2:E510),seas_indx)=0,seas_indx,MOD(COUNT($E$2:E510),seas_indx)))))</f>
        <v/>
      </c>
      <c r="H510" s="97" t="str">
        <f>IFERROR(IF(Temp!fhor_indata=1,IF(COUNT($S$2:S510)&lt;=XobsHor,"in-sample",IF(AND(COUNT($S$2:S510)&lt;=XobsHor+XfHor,MOD(S509,XobsHor)&lt;XfHor),"out-sample","")),IF(ISBLANK(F510),"",IF(COUNT($F$2:F510)&lt;=XobsHor-XfHor,"in-sample","out-sample"))),"")</f>
        <v/>
      </c>
      <c r="I510" s="120" t="str">
        <f>IF(AND(ISBLANK(F509),H509="in-sample"),"",IF(AND(Temp!fhor_indata=1,H509="out-sample",H510="out-sample"),I509,IF(AND(ISBLANK(F510),H509="out-sample"),"",IF(AND(Temp!optSeasCoef=0,Temp!sts_add=1),IF(H509="in-sample",IF(Q509=bigT,((pCell/bigT)*F509)+((1-(pCell/bigT))*(I509+J509)),IF(OR(ISBLANK(F510),COUNT($F$2:F509)&lt;=pCell),F509,((pCell/COUNT($F$2:F509))*F509)+((1-(pCell/COUNT($F$2:F509)))*(I509+J509)))),I509),IF(AND(Temp!optSeasCoef=0,Temp!sts_multp=1),IF(H509="in-sample",IF(Q509=bigT,((pCell/bigT)*F509)+((1-(pCell/bigT))*(I509*J509)),IF(OR(ISBLANK(F510),COUNT(F$2:$F509)&lt;=pCell),F509,((pCell/COUNT($F$2:F509))*F509)+((1-(pCell/COUNT($F$2:F509)))*(I509*J509)))),I509),IF(Temp!sts_add=1,IF(H509="in-sample",IF(Q509=bigT,((pCell/bigT)*AX509)+((1-(pCell/bigT))*(I509+J509)),IF(OR(ISBLANK(F510),COUNT($AX$2:AX509)&lt;=pCell),AX509,((pCell/COUNT($AX$2:AX509))*AX509)+((1-(pCell/COUNT($AX$2:AX509)))*(I509+J509)))),I509),IF(H509="in-sample",IF(Q509=bigT,((pCell/bigT)*AX509)+((1-(pCell/bigT))*(I509*J509)),IF(OR(ISBLANK(F510),COUNT($AX$2:AX509)&lt;=pCell),AX509,((pCell/COUNT($AX$2:AX509))*AX509)+((1-(pCell/COUNT($AX$2:AX509)))*(I509*J509)))),I509)))))))</f>
        <v/>
      </c>
      <c r="J510" s="120" t="str">
        <f>IF(AND(ISBLANK(F509),H509="in-sample"),"",IF(AND(Temp!fhor_indata=1,H509="out-sample",H510="out-sample"),J509,IF(AND(ISBLANK(F510),H509="out-sample"),"",IF(AND(Temp!optSeasCoef=0,Temp!sts_add=1),IF(H509="in-sample",IF(Q509=bigT,((qCell/bigT)*(I510-I509))+((1-(qCell/bigT))*J509),IF(OR(ISBLANK(F510),COUNT($F$2:F509)&lt;=qCell),IF(COUNT($F$2:F509)=1,0,F509-F508),((qCell/COUNT($F$2:F509))*(I510-I509))+((1-(qCell/COUNT($F$2:F509)))*J509))),J509),IF(AND(Temp!optSeasCoef=0,Temp!sts_multp=1),IF(H509="in-sample",IF(Q509=bigT,((qCell/bigT)*(I510/I509))+((1-(qCell/bigT))*J509),IF(qCell=0,1,IF(OR(ISBLANK(F510),COUNT($F$2:F509)&lt;=qCell),IF(COUNT($F$2:F509)=1,1,F509/F508),((qCell/COUNT($F$2:F509))*(I510/I509))+((1-(qCell/COUNT($F$2:F509)))*J509)))),J509),IF(Temp!sts_add=1,IF(H509="in-sample",IF(Q509=bigT,((qCell/bigT)*(I510-I509))+((1-(qCell/bigT))*J509),IF(OR(ISBLANK(F510),COUNT($AX$2:AX509)&lt;=qCell),IF(COUNT($AX$2:AX509)=1,0,AX509-AX508),((qCell/COUNT($AX$2:AX509))*(I510-I509))+((1-(qCell/COUNT($AX$2:AX509)))*J509))),J509),IF(H509="in-sample",IF(Q509=bigT,((qCell/bigT)*(I510/I509))+((1-(qCell/bigT))*J509),IF(qCell=0,1,IF(OR(ISBLANK(F510),COUNT($AX$2:AX509)&lt;=qCell),IF(COUNT($AX$2:AX509)=1,1,AX509/AX508),((qCell/COUNT($AX$2:AX509))*(I510/I509))+((1-(qCell/COUNT($AX$2:AX509)))*J509)))),J509)))))))</f>
        <v/>
      </c>
      <c r="K510" s="120" t="str">
        <f>IF(H510="","",IF(AND(Temp!optSeasCoef=0,Temp!sts_add=1),IF(H510="out-sample",I510+(Q510*J510),I510+J510),IF(AND(Temp!optSeasCoef=0,Temp!sts_multp=1),IF(H510="out-sample",I510*(J510^Q510),I510*J510),IF(Temp!sts_add=1,IF(H510="out-sample",(I510+(Q510*J510))*G510,(I510+J510)*G510),IF(H510="out-sample",I510*(J510^Q510)*G510,I510*J510*G510)))))</f>
        <v/>
      </c>
      <c r="L510" s="116" t="str">
        <f t="shared" si="77"/>
        <v/>
      </c>
      <c r="M510" s="116" t="str">
        <f t="shared" si="78"/>
        <v/>
      </c>
      <c r="N510" s="116" t="str">
        <f t="shared" si="79"/>
        <v/>
      </c>
      <c r="O510" s="116" t="str">
        <f t="shared" si="80"/>
        <v/>
      </c>
      <c r="P510" s="116" t="str">
        <f t="shared" si="81"/>
        <v/>
      </c>
      <c r="Q510" s="94" t="str">
        <f>IF(AND(Temp!fhor_indata=1,ISBLANK(F510),H509="in-sample"),1,IF(AND(Temp!fhor_indata=1,H509="out-sample",Q509&lt;XfHor),Q509+1,IF(ISBLANK(F510),"",IF(AND(H510="out-sample",H509="in-sample"),1,IF(AND(H510="out-sample",H509="out-sample"),Q509+1,IF(ISNUMBER(Q509),Q509+1,1))))))</f>
        <v/>
      </c>
      <c r="R510" s="94" t="str">
        <f t="shared" si="82"/>
        <v/>
      </c>
      <c r="S510" s="94" t="str">
        <f>IF(Temp!fhor_indata=1,IF(S509=XobsHor,1,IF(COUNT($S$2:S509)&lt;=XobsHor,S509+1,IF(AND(COUNT($S$2:S509)&lt;=XobsHor+XfHor,IFERROR(MOD(S509,XobsHor)&lt;XfHor,FALSE)),S509+1,""))),IF(ISBLANK(F510),"",IF(S509=maxP,1,IF(S509&lt;maxP,S509+1,IF(COUNT($S$2:S510)&lt;=XobsHor,S509+1,"")))))</f>
        <v/>
      </c>
      <c r="T510" s="3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W510" s="122" t="str">
        <f t="shared" si="84"/>
        <v/>
      </c>
      <c r="AX510" s="123" t="str">
        <f t="shared" si="85"/>
        <v/>
      </c>
      <c r="AY510" s="124" t="str">
        <f t="shared" si="86"/>
        <v/>
      </c>
      <c r="AZ510" s="124" t="str">
        <f t="shared" si="87"/>
        <v/>
      </c>
      <c r="BF510" s="91"/>
    </row>
    <row r="511" spans="1:58" s="78" customFormat="1" ht="14.25" x14ac:dyDescent="0.2">
      <c r="A511" s="6"/>
      <c r="B511" s="6"/>
      <c r="C511" s="6"/>
      <c r="D511" s="3"/>
      <c r="E511" s="98" t="str">
        <f t="shared" si="83"/>
        <v/>
      </c>
      <c r="F511" s="117"/>
      <c r="G511" s="116" t="str">
        <f>IF(E511="","",IF(Temp!optSeasCoef=0,1,INDEX($C$2:$C$13,IF(MOD(COUNT($E$2:E511),seas_indx)=0,seas_indx,MOD(COUNT($E$2:E511),seas_indx)))))</f>
        <v/>
      </c>
      <c r="H511" s="97" t="str">
        <f>IFERROR(IF(Temp!fhor_indata=1,IF(COUNT($S$2:S511)&lt;=XobsHor,"in-sample",IF(AND(COUNT($S$2:S511)&lt;=XobsHor+XfHor,MOD(S510,XobsHor)&lt;XfHor),"out-sample","")),IF(ISBLANK(F511),"",IF(COUNT($F$2:F511)&lt;=XobsHor-XfHor,"in-sample","out-sample"))),"")</f>
        <v/>
      </c>
      <c r="I511" s="120" t="str">
        <f>IF(AND(ISBLANK(F510),H510="in-sample"),"",IF(AND(Temp!fhor_indata=1,H510="out-sample",H511="out-sample"),I510,IF(AND(ISBLANK(F511),H510="out-sample"),"",IF(AND(Temp!optSeasCoef=0,Temp!sts_add=1),IF(H510="in-sample",IF(Q510=bigT,((pCell/bigT)*F510)+((1-(pCell/bigT))*(I510+J510)),IF(OR(ISBLANK(F511),COUNT($F$2:F510)&lt;=pCell),F510,((pCell/COUNT($F$2:F510))*F510)+((1-(pCell/COUNT($F$2:F510)))*(I510+J510)))),I510),IF(AND(Temp!optSeasCoef=0,Temp!sts_multp=1),IF(H510="in-sample",IF(Q510=bigT,((pCell/bigT)*F510)+((1-(pCell/bigT))*(I510*J510)),IF(OR(ISBLANK(F511),COUNT(F$2:$F510)&lt;=pCell),F510,((pCell/COUNT($F$2:F510))*F510)+((1-(pCell/COUNT($F$2:F510)))*(I510*J510)))),I510),IF(Temp!sts_add=1,IF(H510="in-sample",IF(Q510=bigT,((pCell/bigT)*AX510)+((1-(pCell/bigT))*(I510+J510)),IF(OR(ISBLANK(F511),COUNT($AX$2:AX510)&lt;=pCell),AX510,((pCell/COUNT($AX$2:AX510))*AX510)+((1-(pCell/COUNT($AX$2:AX510)))*(I510+J510)))),I510),IF(H510="in-sample",IF(Q510=bigT,((pCell/bigT)*AX510)+((1-(pCell/bigT))*(I510*J510)),IF(OR(ISBLANK(F511),COUNT($AX$2:AX510)&lt;=pCell),AX510,((pCell/COUNT($AX$2:AX510))*AX510)+((1-(pCell/COUNT($AX$2:AX510)))*(I510*J510)))),I510)))))))</f>
        <v/>
      </c>
      <c r="J511" s="120" t="str">
        <f>IF(AND(ISBLANK(F510),H510="in-sample"),"",IF(AND(Temp!fhor_indata=1,H510="out-sample",H511="out-sample"),J510,IF(AND(ISBLANK(F511),H510="out-sample"),"",IF(AND(Temp!optSeasCoef=0,Temp!sts_add=1),IF(H510="in-sample",IF(Q510=bigT,((qCell/bigT)*(I511-I510))+((1-(qCell/bigT))*J510),IF(OR(ISBLANK(F511),COUNT($F$2:F510)&lt;=qCell),IF(COUNT($F$2:F510)=1,0,F510-F509),((qCell/COUNT($F$2:F510))*(I511-I510))+((1-(qCell/COUNT($F$2:F510)))*J510))),J510),IF(AND(Temp!optSeasCoef=0,Temp!sts_multp=1),IF(H510="in-sample",IF(Q510=bigT,((qCell/bigT)*(I511/I510))+((1-(qCell/bigT))*J510),IF(qCell=0,1,IF(OR(ISBLANK(F511),COUNT($F$2:F510)&lt;=qCell),IF(COUNT($F$2:F510)=1,1,F510/F509),((qCell/COUNT($F$2:F510))*(I511/I510))+((1-(qCell/COUNT($F$2:F510)))*J510)))),J510),IF(Temp!sts_add=1,IF(H510="in-sample",IF(Q510=bigT,((qCell/bigT)*(I511-I510))+((1-(qCell/bigT))*J510),IF(OR(ISBLANK(F511),COUNT($AX$2:AX510)&lt;=qCell),IF(COUNT($AX$2:AX510)=1,0,AX510-AX509),((qCell/COUNT($AX$2:AX510))*(I511-I510))+((1-(qCell/COUNT($AX$2:AX510)))*J510))),J510),IF(H510="in-sample",IF(Q510=bigT,((qCell/bigT)*(I511/I510))+((1-(qCell/bigT))*J510),IF(qCell=0,1,IF(OR(ISBLANK(F511),COUNT($AX$2:AX510)&lt;=qCell),IF(COUNT($AX$2:AX510)=1,1,AX510/AX509),((qCell/COUNT($AX$2:AX510))*(I511/I510))+((1-(qCell/COUNT($AX$2:AX510)))*J510)))),J510)))))))</f>
        <v/>
      </c>
      <c r="K511" s="120" t="str">
        <f>IF(H511="","",IF(AND(Temp!optSeasCoef=0,Temp!sts_add=1),IF(H511="out-sample",I511+(Q511*J511),I511+J511),IF(AND(Temp!optSeasCoef=0,Temp!sts_multp=1),IF(H511="out-sample",I511*(J511^Q511),I511*J511),IF(Temp!sts_add=1,IF(H511="out-sample",(I511+(Q511*J511))*G511,(I511+J511)*G511),IF(H511="out-sample",I511*(J511^Q511)*G511,I511*J511*G511)))))</f>
        <v/>
      </c>
      <c r="L511" s="116" t="str">
        <f t="shared" si="77"/>
        <v/>
      </c>
      <c r="M511" s="116" t="str">
        <f t="shared" si="78"/>
        <v/>
      </c>
      <c r="N511" s="116" t="str">
        <f t="shared" si="79"/>
        <v/>
      </c>
      <c r="O511" s="116" t="str">
        <f t="shared" si="80"/>
        <v/>
      </c>
      <c r="P511" s="116" t="str">
        <f t="shared" si="81"/>
        <v/>
      </c>
      <c r="Q511" s="94" t="str">
        <f>IF(AND(Temp!fhor_indata=1,ISBLANK(F511),H510="in-sample"),1,IF(AND(Temp!fhor_indata=1,H510="out-sample",Q510&lt;XfHor),Q510+1,IF(ISBLANK(F511),"",IF(AND(H511="out-sample",H510="in-sample"),1,IF(AND(H511="out-sample",H510="out-sample"),Q510+1,IF(ISNUMBER(Q510),Q510+1,1))))))</f>
        <v/>
      </c>
      <c r="R511" s="94" t="str">
        <f t="shared" si="82"/>
        <v/>
      </c>
      <c r="S511" s="94" t="str">
        <f>IF(Temp!fhor_indata=1,IF(S510=XobsHor,1,IF(COUNT($S$2:S510)&lt;=XobsHor,S510+1,IF(AND(COUNT($S$2:S510)&lt;=XobsHor+XfHor,IFERROR(MOD(S510,XobsHor)&lt;XfHor,FALSE)),S510+1,""))),IF(ISBLANK(F511),"",IF(S510=maxP,1,IF(S510&lt;maxP,S510+1,IF(COUNT($S$2:S511)&lt;=XobsHor,S510+1,"")))))</f>
        <v/>
      </c>
      <c r="T511" s="3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W511" s="122" t="str">
        <f t="shared" si="84"/>
        <v/>
      </c>
      <c r="AX511" s="123" t="str">
        <f t="shared" si="85"/>
        <v/>
      </c>
      <c r="AY511" s="124" t="str">
        <f t="shared" si="86"/>
        <v/>
      </c>
      <c r="AZ511" s="124" t="str">
        <f t="shared" si="87"/>
        <v/>
      </c>
      <c r="BF511" s="91"/>
    </row>
    <row r="512" spans="1:58" s="78" customFormat="1" ht="14.25" x14ac:dyDescent="0.2">
      <c r="A512" s="6"/>
      <c r="B512" s="6"/>
      <c r="C512" s="6"/>
      <c r="D512" s="3"/>
      <c r="E512" s="98" t="str">
        <f t="shared" si="83"/>
        <v/>
      </c>
      <c r="F512" s="117"/>
      <c r="G512" s="116" t="str">
        <f>IF(E512="","",IF(Temp!optSeasCoef=0,1,INDEX($C$2:$C$13,IF(MOD(COUNT($E$2:E512),seas_indx)=0,seas_indx,MOD(COUNT($E$2:E512),seas_indx)))))</f>
        <v/>
      </c>
      <c r="H512" s="97" t="str">
        <f>IFERROR(IF(Temp!fhor_indata=1,IF(COUNT($S$2:S512)&lt;=XobsHor,"in-sample",IF(AND(COUNT($S$2:S512)&lt;=XobsHor+XfHor,MOD(S511,XobsHor)&lt;XfHor),"out-sample","")),IF(ISBLANK(F512),"",IF(COUNT($F$2:F512)&lt;=XobsHor-XfHor,"in-sample","out-sample"))),"")</f>
        <v/>
      </c>
      <c r="I512" s="120" t="str">
        <f>IF(AND(ISBLANK(F511),H511="in-sample"),"",IF(AND(Temp!fhor_indata=1,H511="out-sample",H512="out-sample"),I511,IF(AND(ISBLANK(F512),H511="out-sample"),"",IF(AND(Temp!optSeasCoef=0,Temp!sts_add=1),IF(H511="in-sample",IF(Q511=bigT,((pCell/bigT)*F511)+((1-(pCell/bigT))*(I511+J511)),IF(OR(ISBLANK(F512),COUNT($F$2:F511)&lt;=pCell),F511,((pCell/COUNT($F$2:F511))*F511)+((1-(pCell/COUNT($F$2:F511)))*(I511+J511)))),I511),IF(AND(Temp!optSeasCoef=0,Temp!sts_multp=1),IF(H511="in-sample",IF(Q511=bigT,((pCell/bigT)*F511)+((1-(pCell/bigT))*(I511*J511)),IF(OR(ISBLANK(F512),COUNT(F$2:$F511)&lt;=pCell),F511,((pCell/COUNT($F$2:F511))*F511)+((1-(pCell/COUNT($F$2:F511)))*(I511*J511)))),I511),IF(Temp!sts_add=1,IF(H511="in-sample",IF(Q511=bigT,((pCell/bigT)*AX511)+((1-(pCell/bigT))*(I511+J511)),IF(OR(ISBLANK(F512),COUNT($AX$2:AX511)&lt;=pCell),AX511,((pCell/COUNT($AX$2:AX511))*AX511)+((1-(pCell/COUNT($AX$2:AX511)))*(I511+J511)))),I511),IF(H511="in-sample",IF(Q511=bigT,((pCell/bigT)*AX511)+((1-(pCell/bigT))*(I511*J511)),IF(OR(ISBLANK(F512),COUNT($AX$2:AX511)&lt;=pCell),AX511,((pCell/COUNT($AX$2:AX511))*AX511)+((1-(pCell/COUNT($AX$2:AX511)))*(I511*J511)))),I511)))))))</f>
        <v/>
      </c>
      <c r="J512" s="120" t="str">
        <f>IF(AND(ISBLANK(F511),H511="in-sample"),"",IF(AND(Temp!fhor_indata=1,H511="out-sample",H512="out-sample"),J511,IF(AND(ISBLANK(F512),H511="out-sample"),"",IF(AND(Temp!optSeasCoef=0,Temp!sts_add=1),IF(H511="in-sample",IF(Q511=bigT,((qCell/bigT)*(I512-I511))+((1-(qCell/bigT))*J511),IF(OR(ISBLANK(F512),COUNT($F$2:F511)&lt;=qCell),IF(COUNT($F$2:F511)=1,0,F511-F510),((qCell/COUNT($F$2:F511))*(I512-I511))+((1-(qCell/COUNT($F$2:F511)))*J511))),J511),IF(AND(Temp!optSeasCoef=0,Temp!sts_multp=1),IF(H511="in-sample",IF(Q511=bigT,((qCell/bigT)*(I512/I511))+((1-(qCell/bigT))*J511),IF(qCell=0,1,IF(OR(ISBLANK(F512),COUNT($F$2:F511)&lt;=qCell),IF(COUNT($F$2:F511)=1,1,F511/F510),((qCell/COUNT($F$2:F511))*(I512/I511))+((1-(qCell/COUNT($F$2:F511)))*J511)))),J511),IF(Temp!sts_add=1,IF(H511="in-sample",IF(Q511=bigT,((qCell/bigT)*(I512-I511))+((1-(qCell/bigT))*J511),IF(OR(ISBLANK(F512),COUNT($AX$2:AX511)&lt;=qCell),IF(COUNT($AX$2:AX511)=1,0,AX511-AX510),((qCell/COUNT($AX$2:AX511))*(I512-I511))+((1-(qCell/COUNT($AX$2:AX511)))*J511))),J511),IF(H511="in-sample",IF(Q511=bigT,((qCell/bigT)*(I512/I511))+((1-(qCell/bigT))*J511),IF(qCell=0,1,IF(OR(ISBLANK(F512),COUNT($AX$2:AX511)&lt;=qCell),IF(COUNT($AX$2:AX511)=1,1,AX511/AX510),((qCell/COUNT($AX$2:AX511))*(I512/I511))+((1-(qCell/COUNT($AX$2:AX511)))*J511)))),J511)))))))</f>
        <v/>
      </c>
      <c r="K512" s="120" t="str">
        <f>IF(H512="","",IF(AND(Temp!optSeasCoef=0,Temp!sts_add=1),IF(H512="out-sample",I512+(Q512*J512),I512+J512),IF(AND(Temp!optSeasCoef=0,Temp!sts_multp=1),IF(H512="out-sample",I512*(J512^Q512),I512*J512),IF(Temp!sts_add=1,IF(H512="out-sample",(I512+(Q512*J512))*G512,(I512+J512)*G512),IF(H512="out-sample",I512*(J512^Q512)*G512,I512*J512*G512)))))</f>
        <v/>
      </c>
      <c r="L512" s="116" t="str">
        <f t="shared" si="77"/>
        <v/>
      </c>
      <c r="M512" s="116" t="str">
        <f t="shared" si="78"/>
        <v/>
      </c>
      <c r="N512" s="116" t="str">
        <f t="shared" si="79"/>
        <v/>
      </c>
      <c r="O512" s="116" t="str">
        <f t="shared" si="80"/>
        <v/>
      </c>
      <c r="P512" s="116" t="str">
        <f t="shared" si="81"/>
        <v/>
      </c>
      <c r="Q512" s="94" t="str">
        <f>IF(AND(Temp!fhor_indata=1,ISBLANK(F512),H511="in-sample"),1,IF(AND(Temp!fhor_indata=1,H511="out-sample",Q511&lt;XfHor),Q511+1,IF(ISBLANK(F512),"",IF(AND(H512="out-sample",H511="in-sample"),1,IF(AND(H512="out-sample",H511="out-sample"),Q511+1,IF(ISNUMBER(Q511),Q511+1,1))))))</f>
        <v/>
      </c>
      <c r="R512" s="94" t="str">
        <f t="shared" si="82"/>
        <v/>
      </c>
      <c r="S512" s="94" t="str">
        <f>IF(Temp!fhor_indata=1,IF(S511=XobsHor,1,IF(COUNT($S$2:S511)&lt;=XobsHor,S511+1,IF(AND(COUNT($S$2:S511)&lt;=XobsHor+XfHor,IFERROR(MOD(S511,XobsHor)&lt;XfHor,FALSE)),S511+1,""))),IF(ISBLANK(F512),"",IF(S511=maxP,1,IF(S511&lt;maxP,S511+1,IF(COUNT($S$2:S512)&lt;=XobsHor,S511+1,"")))))</f>
        <v/>
      </c>
      <c r="T512" s="3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W512" s="122" t="str">
        <f t="shared" si="84"/>
        <v/>
      </c>
      <c r="AX512" s="123" t="str">
        <f t="shared" si="85"/>
        <v/>
      </c>
      <c r="AY512" s="124" t="str">
        <f t="shared" si="86"/>
        <v/>
      </c>
      <c r="AZ512" s="124" t="str">
        <f t="shared" si="87"/>
        <v/>
      </c>
      <c r="BF512" s="91"/>
    </row>
    <row r="513" spans="1:58" s="78" customFormat="1" ht="14.25" x14ac:dyDescent="0.2">
      <c r="A513" s="6"/>
      <c r="B513" s="6"/>
      <c r="C513" s="6"/>
      <c r="D513" s="3"/>
      <c r="E513" s="98" t="str">
        <f t="shared" si="83"/>
        <v/>
      </c>
      <c r="F513" s="117"/>
      <c r="G513" s="116" t="str">
        <f>IF(E513="","",IF(Temp!optSeasCoef=0,1,INDEX($C$2:$C$13,IF(MOD(COUNT($E$2:E513),seas_indx)=0,seas_indx,MOD(COUNT($E$2:E513),seas_indx)))))</f>
        <v/>
      </c>
      <c r="H513" s="97" t="str">
        <f>IFERROR(IF(Temp!fhor_indata=1,IF(COUNT($S$2:S513)&lt;=XobsHor,"in-sample",IF(AND(COUNT($S$2:S513)&lt;=XobsHor+XfHor,MOD(S512,XobsHor)&lt;XfHor),"out-sample","")),IF(ISBLANK(F513),"",IF(COUNT($F$2:F513)&lt;=XobsHor-XfHor,"in-sample","out-sample"))),"")</f>
        <v/>
      </c>
      <c r="I513" s="120" t="str">
        <f>IF(AND(ISBLANK(F512),H512="in-sample"),"",IF(AND(Temp!fhor_indata=1,H512="out-sample",H513="out-sample"),I512,IF(AND(ISBLANK(F513),H512="out-sample"),"",IF(AND(Temp!optSeasCoef=0,Temp!sts_add=1),IF(H512="in-sample",IF(Q512=bigT,((pCell/bigT)*F512)+((1-(pCell/bigT))*(I512+J512)),IF(OR(ISBLANK(F513),COUNT($F$2:F512)&lt;=pCell),F512,((pCell/COUNT($F$2:F512))*F512)+((1-(pCell/COUNT($F$2:F512)))*(I512+J512)))),I512),IF(AND(Temp!optSeasCoef=0,Temp!sts_multp=1),IF(H512="in-sample",IF(Q512=bigT,((pCell/bigT)*F512)+((1-(pCell/bigT))*(I512*J512)),IF(OR(ISBLANK(F513),COUNT(F$2:$F512)&lt;=pCell),F512,((pCell/COUNT($F$2:F512))*F512)+((1-(pCell/COUNT($F$2:F512)))*(I512*J512)))),I512),IF(Temp!sts_add=1,IF(H512="in-sample",IF(Q512=bigT,((pCell/bigT)*AX512)+((1-(pCell/bigT))*(I512+J512)),IF(OR(ISBLANK(F513),COUNT($AX$2:AX512)&lt;=pCell),AX512,((pCell/COUNT($AX$2:AX512))*AX512)+((1-(pCell/COUNT($AX$2:AX512)))*(I512+J512)))),I512),IF(H512="in-sample",IF(Q512=bigT,((pCell/bigT)*AX512)+((1-(pCell/bigT))*(I512*J512)),IF(OR(ISBLANK(F513),COUNT($AX$2:AX512)&lt;=pCell),AX512,((pCell/COUNT($AX$2:AX512))*AX512)+((1-(pCell/COUNT($AX$2:AX512)))*(I512*J512)))),I512)))))))</f>
        <v/>
      </c>
      <c r="J513" s="120" t="str">
        <f>IF(AND(ISBLANK(F512),H512="in-sample"),"",IF(AND(Temp!fhor_indata=1,H512="out-sample",H513="out-sample"),J512,IF(AND(ISBLANK(F513),H512="out-sample"),"",IF(AND(Temp!optSeasCoef=0,Temp!sts_add=1),IF(H512="in-sample",IF(Q512=bigT,((qCell/bigT)*(I513-I512))+((1-(qCell/bigT))*J512),IF(OR(ISBLANK(F513),COUNT($F$2:F512)&lt;=qCell),IF(COUNT($F$2:F512)=1,0,F512-F511),((qCell/COUNT($F$2:F512))*(I513-I512))+((1-(qCell/COUNT($F$2:F512)))*J512))),J512),IF(AND(Temp!optSeasCoef=0,Temp!sts_multp=1),IF(H512="in-sample",IF(Q512=bigT,((qCell/bigT)*(I513/I512))+((1-(qCell/bigT))*J512),IF(qCell=0,1,IF(OR(ISBLANK(F513),COUNT($F$2:F512)&lt;=qCell),IF(COUNT($F$2:F512)=1,1,F512/F511),((qCell/COUNT($F$2:F512))*(I513/I512))+((1-(qCell/COUNT($F$2:F512)))*J512)))),J512),IF(Temp!sts_add=1,IF(H512="in-sample",IF(Q512=bigT,((qCell/bigT)*(I513-I512))+((1-(qCell/bigT))*J512),IF(OR(ISBLANK(F513),COUNT($AX$2:AX512)&lt;=qCell),IF(COUNT($AX$2:AX512)=1,0,AX512-AX511),((qCell/COUNT($AX$2:AX512))*(I513-I512))+((1-(qCell/COUNT($AX$2:AX512)))*J512))),J512),IF(H512="in-sample",IF(Q512=bigT,((qCell/bigT)*(I513/I512))+((1-(qCell/bigT))*J512),IF(qCell=0,1,IF(OR(ISBLANK(F513),COUNT($AX$2:AX512)&lt;=qCell),IF(COUNT($AX$2:AX512)=1,1,AX512/AX511),((qCell/COUNT($AX$2:AX512))*(I513/I512))+((1-(qCell/COUNT($AX$2:AX512)))*J512)))),J512)))))))</f>
        <v/>
      </c>
      <c r="K513" s="120" t="str">
        <f>IF(H513="","",IF(AND(Temp!optSeasCoef=0,Temp!sts_add=1),IF(H513="out-sample",I513+(Q513*J513),I513+J513),IF(AND(Temp!optSeasCoef=0,Temp!sts_multp=1),IF(H513="out-sample",I513*(J513^Q513),I513*J513),IF(Temp!sts_add=1,IF(H513="out-sample",(I513+(Q513*J513))*G513,(I513+J513)*G513),IF(H513="out-sample",I513*(J513^Q513)*G513,I513*J513*G513)))))</f>
        <v/>
      </c>
      <c r="L513" s="116" t="str">
        <f t="shared" si="77"/>
        <v/>
      </c>
      <c r="M513" s="116" t="str">
        <f t="shared" si="78"/>
        <v/>
      </c>
      <c r="N513" s="116" t="str">
        <f t="shared" si="79"/>
        <v/>
      </c>
      <c r="O513" s="116" t="str">
        <f t="shared" si="80"/>
        <v/>
      </c>
      <c r="P513" s="116" t="str">
        <f t="shared" si="81"/>
        <v/>
      </c>
      <c r="Q513" s="94" t="str">
        <f>IF(AND(Temp!fhor_indata=1,ISBLANK(F513),H512="in-sample"),1,IF(AND(Temp!fhor_indata=1,H512="out-sample",Q512&lt;XfHor),Q512+1,IF(ISBLANK(F513),"",IF(AND(H513="out-sample",H512="in-sample"),1,IF(AND(H513="out-sample",H512="out-sample"),Q512+1,IF(ISNUMBER(Q512),Q512+1,1))))))</f>
        <v/>
      </c>
      <c r="R513" s="94" t="str">
        <f t="shared" si="82"/>
        <v/>
      </c>
      <c r="S513" s="94" t="str">
        <f>IF(Temp!fhor_indata=1,IF(S512=XobsHor,1,IF(COUNT($S$2:S512)&lt;=XobsHor,S512+1,IF(AND(COUNT($S$2:S512)&lt;=XobsHor+XfHor,IFERROR(MOD(S512,XobsHor)&lt;XfHor,FALSE)),S512+1,""))),IF(ISBLANK(F513),"",IF(S512=maxP,1,IF(S512&lt;maxP,S512+1,IF(COUNT($S$2:S513)&lt;=XobsHor,S512+1,"")))))</f>
        <v/>
      </c>
      <c r="T513" s="3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W513" s="122" t="str">
        <f t="shared" si="84"/>
        <v/>
      </c>
      <c r="AX513" s="123" t="str">
        <f t="shared" si="85"/>
        <v/>
      </c>
      <c r="AY513" s="124" t="str">
        <f t="shared" si="86"/>
        <v/>
      </c>
      <c r="AZ513" s="124" t="str">
        <f t="shared" si="87"/>
        <v/>
      </c>
      <c r="BF513" s="91"/>
    </row>
    <row r="514" spans="1:58" s="78" customFormat="1" ht="14.25" x14ac:dyDescent="0.2">
      <c r="A514" s="6"/>
      <c r="B514" s="6"/>
      <c r="C514" s="6"/>
      <c r="D514" s="3"/>
      <c r="E514" s="98" t="str">
        <f t="shared" si="83"/>
        <v/>
      </c>
      <c r="F514" s="117"/>
      <c r="G514" s="116" t="str">
        <f>IF(E514="","",IF(Temp!optSeasCoef=0,1,INDEX($C$2:$C$13,IF(MOD(COUNT($E$2:E514),seas_indx)=0,seas_indx,MOD(COUNT($E$2:E514),seas_indx)))))</f>
        <v/>
      </c>
      <c r="H514" s="97" t="str">
        <f>IFERROR(IF(Temp!fhor_indata=1,IF(COUNT($S$2:S514)&lt;=XobsHor,"in-sample",IF(AND(COUNT($S$2:S514)&lt;=XobsHor+XfHor,MOD(S513,XobsHor)&lt;XfHor),"out-sample","")),IF(ISBLANK(F514),"",IF(COUNT($F$2:F514)&lt;=XobsHor-XfHor,"in-sample","out-sample"))),"")</f>
        <v/>
      </c>
      <c r="I514" s="120" t="str">
        <f>IF(AND(ISBLANK(F513),H513="in-sample"),"",IF(AND(Temp!fhor_indata=1,H513="out-sample",H514="out-sample"),I513,IF(AND(ISBLANK(F514),H513="out-sample"),"",IF(AND(Temp!optSeasCoef=0,Temp!sts_add=1),IF(H513="in-sample",IF(Q513=bigT,((pCell/bigT)*F513)+((1-(pCell/bigT))*(I513+J513)),IF(OR(ISBLANK(F514),COUNT($F$2:F513)&lt;=pCell),F513,((pCell/COUNT($F$2:F513))*F513)+((1-(pCell/COUNT($F$2:F513)))*(I513+J513)))),I513),IF(AND(Temp!optSeasCoef=0,Temp!sts_multp=1),IF(H513="in-sample",IF(Q513=bigT,((pCell/bigT)*F513)+((1-(pCell/bigT))*(I513*J513)),IF(OR(ISBLANK(F514),COUNT(F$2:$F513)&lt;=pCell),F513,((pCell/COUNT($F$2:F513))*F513)+((1-(pCell/COUNT($F$2:F513)))*(I513*J513)))),I513),IF(Temp!sts_add=1,IF(H513="in-sample",IF(Q513=bigT,((pCell/bigT)*AX513)+((1-(pCell/bigT))*(I513+J513)),IF(OR(ISBLANK(F514),COUNT($AX$2:AX513)&lt;=pCell),AX513,((pCell/COUNT($AX$2:AX513))*AX513)+((1-(pCell/COUNT($AX$2:AX513)))*(I513+J513)))),I513),IF(H513="in-sample",IF(Q513=bigT,((pCell/bigT)*AX513)+((1-(pCell/bigT))*(I513*J513)),IF(OR(ISBLANK(F514),COUNT($AX$2:AX513)&lt;=pCell),AX513,((pCell/COUNT($AX$2:AX513))*AX513)+((1-(pCell/COUNT($AX$2:AX513)))*(I513*J513)))),I513)))))))</f>
        <v/>
      </c>
      <c r="J514" s="120" t="str">
        <f>IF(AND(ISBLANK(F513),H513="in-sample"),"",IF(AND(Temp!fhor_indata=1,H513="out-sample",H514="out-sample"),J513,IF(AND(ISBLANK(F514),H513="out-sample"),"",IF(AND(Temp!optSeasCoef=0,Temp!sts_add=1),IF(H513="in-sample",IF(Q513=bigT,((qCell/bigT)*(I514-I513))+((1-(qCell/bigT))*J513),IF(OR(ISBLANK(F514),COUNT($F$2:F513)&lt;=qCell),IF(COUNT($F$2:F513)=1,0,F513-F512),((qCell/COUNT($F$2:F513))*(I514-I513))+((1-(qCell/COUNT($F$2:F513)))*J513))),J513),IF(AND(Temp!optSeasCoef=0,Temp!sts_multp=1),IF(H513="in-sample",IF(Q513=bigT,((qCell/bigT)*(I514/I513))+((1-(qCell/bigT))*J513),IF(qCell=0,1,IF(OR(ISBLANK(F514),COUNT($F$2:F513)&lt;=qCell),IF(COUNT($F$2:F513)=1,1,F513/F512),((qCell/COUNT($F$2:F513))*(I514/I513))+((1-(qCell/COUNT($F$2:F513)))*J513)))),J513),IF(Temp!sts_add=1,IF(H513="in-sample",IF(Q513=bigT,((qCell/bigT)*(I514-I513))+((1-(qCell/bigT))*J513),IF(OR(ISBLANK(F514),COUNT($AX$2:AX513)&lt;=qCell),IF(COUNT($AX$2:AX513)=1,0,AX513-AX512),((qCell/COUNT($AX$2:AX513))*(I514-I513))+((1-(qCell/COUNT($AX$2:AX513)))*J513))),J513),IF(H513="in-sample",IF(Q513=bigT,((qCell/bigT)*(I514/I513))+((1-(qCell/bigT))*J513),IF(qCell=0,1,IF(OR(ISBLANK(F514),COUNT($AX$2:AX513)&lt;=qCell),IF(COUNT($AX$2:AX513)=1,1,AX513/AX512),((qCell/COUNT($AX$2:AX513))*(I514/I513))+((1-(qCell/COUNT($AX$2:AX513)))*J513)))),J513)))))))</f>
        <v/>
      </c>
      <c r="K514" s="120" t="str">
        <f>IF(H514="","",IF(AND(Temp!optSeasCoef=0,Temp!sts_add=1),IF(H514="out-sample",I514+(Q514*J514),I514+J514),IF(AND(Temp!optSeasCoef=0,Temp!sts_multp=1),IF(H514="out-sample",I514*(J514^Q514),I514*J514),IF(Temp!sts_add=1,IF(H514="out-sample",(I514+(Q514*J514))*G514,(I514+J514)*G514),IF(H514="out-sample",I514*(J514^Q514)*G514,I514*J514*G514)))))</f>
        <v/>
      </c>
      <c r="L514" s="116" t="str">
        <f t="shared" ref="L514:L577" si="88">IF(ISBLANK(F514),"",F514-K514)</f>
        <v/>
      </c>
      <c r="M514" s="116" t="str">
        <f t="shared" ref="M514:M577" si="89">IF(ISBLANK(F514),"",ABS(L514))</f>
        <v/>
      </c>
      <c r="N514" s="116" t="str">
        <f t="shared" ref="N514:N577" si="90">IF(ISBLANK(F514),"",L514^2)</f>
        <v/>
      </c>
      <c r="O514" s="116" t="str">
        <f t="shared" ref="O514:O577" si="91">IF(ISBLANK(F514),"",ABS((F514-K514)/K514)*100)</f>
        <v/>
      </c>
      <c r="P514" s="116" t="str">
        <f t="shared" ref="P514:P577" si="92">IF(ISBLANK(F514),"",(M514/(ABS(K514)+ABS(F514)))*200)</f>
        <v/>
      </c>
      <c r="Q514" s="94" t="str">
        <f>IF(AND(Temp!fhor_indata=1,ISBLANK(F514),H513="in-sample"),1,IF(AND(Temp!fhor_indata=1,H513="out-sample",Q513&lt;XfHor),Q513+1,IF(ISBLANK(F514),"",IF(AND(H514="out-sample",H513="in-sample"),1,IF(AND(H514="out-sample",H513="out-sample"),Q513+1,IF(ISNUMBER(Q513),Q513+1,1))))))</f>
        <v/>
      </c>
      <c r="R514" s="94" t="str">
        <f t="shared" ref="R514:R577" si="93">IF(ISBLANK(F514),"",bigT-Q514)</f>
        <v/>
      </c>
      <c r="S514" s="94" t="str">
        <f>IF(Temp!fhor_indata=1,IF(S513=XobsHor,1,IF(COUNT($S$2:S513)&lt;=XobsHor,S513+1,IF(AND(COUNT($S$2:S513)&lt;=XobsHor+XfHor,IFERROR(MOD(S513,XobsHor)&lt;XfHor,FALSE)),S513+1,""))),IF(ISBLANK(F514),"",IF(S513=maxP,1,IF(S513&lt;maxP,S513+1,IF(COUNT($S$2:S514)&lt;=XobsHor,S513+1,"")))))</f>
        <v/>
      </c>
      <c r="T514" s="3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W514" s="122" t="str">
        <f t="shared" si="84"/>
        <v/>
      </c>
      <c r="AX514" s="123" t="str">
        <f t="shared" si="85"/>
        <v/>
      </c>
      <c r="AY514" s="124" t="str">
        <f t="shared" si="86"/>
        <v/>
      </c>
      <c r="AZ514" s="124" t="str">
        <f t="shared" si="87"/>
        <v/>
      </c>
      <c r="BF514" s="91"/>
    </row>
    <row r="515" spans="1:58" s="78" customFormat="1" ht="14.25" x14ac:dyDescent="0.2">
      <c r="A515" s="6"/>
      <c r="B515" s="6"/>
      <c r="C515" s="6"/>
      <c r="D515" s="3"/>
      <c r="E515" s="98" t="str">
        <f t="shared" ref="E515:E578" si="94">Q515</f>
        <v/>
      </c>
      <c r="F515" s="117"/>
      <c r="G515" s="116" t="str">
        <f>IF(E515="","",IF(Temp!optSeasCoef=0,1,INDEX($C$2:$C$13,IF(MOD(COUNT($E$2:E515),seas_indx)=0,seas_indx,MOD(COUNT($E$2:E515),seas_indx)))))</f>
        <v/>
      </c>
      <c r="H515" s="97" t="str">
        <f>IFERROR(IF(Temp!fhor_indata=1,IF(COUNT($S$2:S515)&lt;=XobsHor,"in-sample",IF(AND(COUNT($S$2:S515)&lt;=XobsHor+XfHor,MOD(S514,XobsHor)&lt;XfHor),"out-sample","")),IF(ISBLANK(F515),"",IF(COUNT($F$2:F515)&lt;=XobsHor-XfHor,"in-sample","out-sample"))),"")</f>
        <v/>
      </c>
      <c r="I515" s="120" t="str">
        <f>IF(AND(ISBLANK(F514),H514="in-sample"),"",IF(AND(Temp!fhor_indata=1,H514="out-sample",H515="out-sample"),I514,IF(AND(ISBLANK(F515),H514="out-sample"),"",IF(AND(Temp!optSeasCoef=0,Temp!sts_add=1),IF(H514="in-sample",IF(Q514=bigT,((pCell/bigT)*F514)+((1-(pCell/bigT))*(I514+J514)),IF(OR(ISBLANK(F515),COUNT($F$2:F514)&lt;=pCell),F514,((pCell/COUNT($F$2:F514))*F514)+((1-(pCell/COUNT($F$2:F514)))*(I514+J514)))),I514),IF(AND(Temp!optSeasCoef=0,Temp!sts_multp=1),IF(H514="in-sample",IF(Q514=bigT,((pCell/bigT)*F514)+((1-(pCell/bigT))*(I514*J514)),IF(OR(ISBLANK(F515),COUNT(F$2:$F514)&lt;=pCell),F514,((pCell/COUNT($F$2:F514))*F514)+((1-(pCell/COUNT($F$2:F514)))*(I514*J514)))),I514),IF(Temp!sts_add=1,IF(H514="in-sample",IF(Q514=bigT,((pCell/bigT)*AX514)+((1-(pCell/bigT))*(I514+J514)),IF(OR(ISBLANK(F515),COUNT($AX$2:AX514)&lt;=pCell),AX514,((pCell/COUNT($AX$2:AX514))*AX514)+((1-(pCell/COUNT($AX$2:AX514)))*(I514+J514)))),I514),IF(H514="in-sample",IF(Q514=bigT,((pCell/bigT)*AX514)+((1-(pCell/bigT))*(I514*J514)),IF(OR(ISBLANK(F515),COUNT($AX$2:AX514)&lt;=pCell),AX514,((pCell/COUNT($AX$2:AX514))*AX514)+((1-(pCell/COUNT($AX$2:AX514)))*(I514*J514)))),I514)))))))</f>
        <v/>
      </c>
      <c r="J515" s="120" t="str">
        <f>IF(AND(ISBLANK(F514),H514="in-sample"),"",IF(AND(Temp!fhor_indata=1,H514="out-sample",H515="out-sample"),J514,IF(AND(ISBLANK(F515),H514="out-sample"),"",IF(AND(Temp!optSeasCoef=0,Temp!sts_add=1),IF(H514="in-sample",IF(Q514=bigT,((qCell/bigT)*(I515-I514))+((1-(qCell/bigT))*J514),IF(OR(ISBLANK(F515),COUNT($F$2:F514)&lt;=qCell),IF(COUNT($F$2:F514)=1,0,F514-F513),((qCell/COUNT($F$2:F514))*(I515-I514))+((1-(qCell/COUNT($F$2:F514)))*J514))),J514),IF(AND(Temp!optSeasCoef=0,Temp!sts_multp=1),IF(H514="in-sample",IF(Q514=bigT,((qCell/bigT)*(I515/I514))+((1-(qCell/bigT))*J514),IF(qCell=0,1,IF(OR(ISBLANK(F515),COUNT($F$2:F514)&lt;=qCell),IF(COUNT($F$2:F514)=1,1,F514/F513),((qCell/COUNT($F$2:F514))*(I515/I514))+((1-(qCell/COUNT($F$2:F514)))*J514)))),J514),IF(Temp!sts_add=1,IF(H514="in-sample",IF(Q514=bigT,((qCell/bigT)*(I515-I514))+((1-(qCell/bigT))*J514),IF(OR(ISBLANK(F515),COUNT($AX$2:AX514)&lt;=qCell),IF(COUNT($AX$2:AX514)=1,0,AX514-AX513),((qCell/COUNT($AX$2:AX514))*(I515-I514))+((1-(qCell/COUNT($AX$2:AX514)))*J514))),J514),IF(H514="in-sample",IF(Q514=bigT,((qCell/bigT)*(I515/I514))+((1-(qCell/bigT))*J514),IF(qCell=0,1,IF(OR(ISBLANK(F515),COUNT($AX$2:AX514)&lt;=qCell),IF(COUNT($AX$2:AX514)=1,1,AX514/AX513),((qCell/COUNT($AX$2:AX514))*(I515/I514))+((1-(qCell/COUNT($AX$2:AX514)))*J514)))),J514)))))))</f>
        <v/>
      </c>
      <c r="K515" s="120" t="str">
        <f>IF(H515="","",IF(AND(Temp!optSeasCoef=0,Temp!sts_add=1),IF(H515="out-sample",I515+(Q515*J515),I515+J515),IF(AND(Temp!optSeasCoef=0,Temp!sts_multp=1),IF(H515="out-sample",I515*(J515^Q515),I515*J515),IF(Temp!sts_add=1,IF(H515="out-sample",(I515+(Q515*J515))*G515,(I515+J515)*G515),IF(H515="out-sample",I515*(J515^Q515)*G515,I515*J515*G515)))))</f>
        <v/>
      </c>
      <c r="L515" s="116" t="str">
        <f t="shared" si="88"/>
        <v/>
      </c>
      <c r="M515" s="116" t="str">
        <f t="shared" si="89"/>
        <v/>
      </c>
      <c r="N515" s="116" t="str">
        <f t="shared" si="90"/>
        <v/>
      </c>
      <c r="O515" s="116" t="str">
        <f t="shared" si="91"/>
        <v/>
      </c>
      <c r="P515" s="116" t="str">
        <f t="shared" si="92"/>
        <v/>
      </c>
      <c r="Q515" s="94" t="str">
        <f>IF(AND(Temp!fhor_indata=1,ISBLANK(F515),H514="in-sample"),1,IF(AND(Temp!fhor_indata=1,H514="out-sample",Q514&lt;XfHor),Q514+1,IF(ISBLANK(F515),"",IF(AND(H515="out-sample",H514="in-sample"),1,IF(AND(H515="out-sample",H514="out-sample"),Q514+1,IF(ISNUMBER(Q514),Q514+1,1))))))</f>
        <v/>
      </c>
      <c r="R515" s="94" t="str">
        <f t="shared" si="93"/>
        <v/>
      </c>
      <c r="S515" s="94" t="str">
        <f>IF(Temp!fhor_indata=1,IF(S514=XobsHor,1,IF(COUNT($S$2:S514)&lt;=XobsHor,S514+1,IF(AND(COUNT($S$2:S514)&lt;=XobsHor+XfHor,IFERROR(MOD(S514,XobsHor)&lt;XfHor,FALSE)),S514+1,""))),IF(ISBLANK(F515),"",IF(S514=maxP,1,IF(S514&lt;maxP,S514+1,IF(COUNT($S$2:S515)&lt;=XobsHor,S514+1,"")))))</f>
        <v/>
      </c>
      <c r="T515" s="3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W515" s="122" t="str">
        <f t="shared" ref="AW515:AW578" si="95">IF(ISBLANK(F515),"",F515)</f>
        <v/>
      </c>
      <c r="AX515" s="123" t="str">
        <f t="shared" ref="AX515:AX578" si="96">IF(ISBLANK(F515),"",F515/G515)</f>
        <v/>
      </c>
      <c r="AY515" s="124" t="str">
        <f t="shared" ref="AY515:AY578" si="97">IF(H515="in-sample","",K515)</f>
        <v/>
      </c>
      <c r="AZ515" s="124" t="str">
        <f t="shared" ref="AZ515:AZ578" si="98">IF(H515="in-sample",K515,"")</f>
        <v/>
      </c>
      <c r="BF515" s="91"/>
    </row>
    <row r="516" spans="1:58" s="78" customFormat="1" ht="14.25" x14ac:dyDescent="0.2">
      <c r="A516" s="6"/>
      <c r="B516" s="6"/>
      <c r="C516" s="6"/>
      <c r="D516" s="3"/>
      <c r="E516" s="98" t="str">
        <f t="shared" si="94"/>
        <v/>
      </c>
      <c r="F516" s="117"/>
      <c r="G516" s="116" t="str">
        <f>IF(E516="","",IF(Temp!optSeasCoef=0,1,INDEX($C$2:$C$13,IF(MOD(COUNT($E$2:E516),seas_indx)=0,seas_indx,MOD(COUNT($E$2:E516),seas_indx)))))</f>
        <v/>
      </c>
      <c r="H516" s="97" t="str">
        <f>IFERROR(IF(Temp!fhor_indata=1,IF(COUNT($S$2:S516)&lt;=XobsHor,"in-sample",IF(AND(COUNT($S$2:S516)&lt;=XobsHor+XfHor,MOD(S515,XobsHor)&lt;XfHor),"out-sample","")),IF(ISBLANK(F516),"",IF(COUNT($F$2:F516)&lt;=XobsHor-XfHor,"in-sample","out-sample"))),"")</f>
        <v/>
      </c>
      <c r="I516" s="120" t="str">
        <f>IF(AND(ISBLANK(F515),H515="in-sample"),"",IF(AND(Temp!fhor_indata=1,H515="out-sample",H516="out-sample"),I515,IF(AND(ISBLANK(F516),H515="out-sample"),"",IF(AND(Temp!optSeasCoef=0,Temp!sts_add=1),IF(H515="in-sample",IF(Q515=bigT,((pCell/bigT)*F515)+((1-(pCell/bigT))*(I515+J515)),IF(OR(ISBLANK(F516),COUNT($F$2:F515)&lt;=pCell),F515,((pCell/COUNT($F$2:F515))*F515)+((1-(pCell/COUNT($F$2:F515)))*(I515+J515)))),I515),IF(AND(Temp!optSeasCoef=0,Temp!sts_multp=1),IF(H515="in-sample",IF(Q515=bigT,((pCell/bigT)*F515)+((1-(pCell/bigT))*(I515*J515)),IF(OR(ISBLANK(F516),COUNT(F$2:$F515)&lt;=pCell),F515,((pCell/COUNT($F$2:F515))*F515)+((1-(pCell/COUNT($F$2:F515)))*(I515*J515)))),I515),IF(Temp!sts_add=1,IF(H515="in-sample",IF(Q515=bigT,((pCell/bigT)*AX515)+((1-(pCell/bigT))*(I515+J515)),IF(OR(ISBLANK(F516),COUNT($AX$2:AX515)&lt;=pCell),AX515,((pCell/COUNT($AX$2:AX515))*AX515)+((1-(pCell/COUNT($AX$2:AX515)))*(I515+J515)))),I515),IF(H515="in-sample",IF(Q515=bigT,((pCell/bigT)*AX515)+((1-(pCell/bigT))*(I515*J515)),IF(OR(ISBLANK(F516),COUNT($AX$2:AX515)&lt;=pCell),AX515,((pCell/COUNT($AX$2:AX515))*AX515)+((1-(pCell/COUNT($AX$2:AX515)))*(I515*J515)))),I515)))))))</f>
        <v/>
      </c>
      <c r="J516" s="120" t="str">
        <f>IF(AND(ISBLANK(F515),H515="in-sample"),"",IF(AND(Temp!fhor_indata=1,H515="out-sample",H516="out-sample"),J515,IF(AND(ISBLANK(F516),H515="out-sample"),"",IF(AND(Temp!optSeasCoef=0,Temp!sts_add=1),IF(H515="in-sample",IF(Q515=bigT,((qCell/bigT)*(I516-I515))+((1-(qCell/bigT))*J515),IF(OR(ISBLANK(F516),COUNT($F$2:F515)&lt;=qCell),IF(COUNT($F$2:F515)=1,0,F515-F514),((qCell/COUNT($F$2:F515))*(I516-I515))+((1-(qCell/COUNT($F$2:F515)))*J515))),J515),IF(AND(Temp!optSeasCoef=0,Temp!sts_multp=1),IF(H515="in-sample",IF(Q515=bigT,((qCell/bigT)*(I516/I515))+((1-(qCell/bigT))*J515),IF(qCell=0,1,IF(OR(ISBLANK(F516),COUNT($F$2:F515)&lt;=qCell),IF(COUNT($F$2:F515)=1,1,F515/F514),((qCell/COUNT($F$2:F515))*(I516/I515))+((1-(qCell/COUNT($F$2:F515)))*J515)))),J515),IF(Temp!sts_add=1,IF(H515="in-sample",IF(Q515=bigT,((qCell/bigT)*(I516-I515))+((1-(qCell/bigT))*J515),IF(OR(ISBLANK(F516),COUNT($AX$2:AX515)&lt;=qCell),IF(COUNT($AX$2:AX515)=1,0,AX515-AX514),((qCell/COUNT($AX$2:AX515))*(I516-I515))+((1-(qCell/COUNT($AX$2:AX515)))*J515))),J515),IF(H515="in-sample",IF(Q515=bigT,((qCell/bigT)*(I516/I515))+((1-(qCell/bigT))*J515),IF(qCell=0,1,IF(OR(ISBLANK(F516),COUNT($AX$2:AX515)&lt;=qCell),IF(COUNT($AX$2:AX515)=1,1,AX515/AX514),((qCell/COUNT($AX$2:AX515))*(I516/I515))+((1-(qCell/COUNT($AX$2:AX515)))*J515)))),J515)))))))</f>
        <v/>
      </c>
      <c r="K516" s="120" t="str">
        <f>IF(H516="","",IF(AND(Temp!optSeasCoef=0,Temp!sts_add=1),IF(H516="out-sample",I516+(Q516*J516),I516+J516),IF(AND(Temp!optSeasCoef=0,Temp!sts_multp=1),IF(H516="out-sample",I516*(J516^Q516),I516*J516),IF(Temp!sts_add=1,IF(H516="out-sample",(I516+(Q516*J516))*G516,(I516+J516)*G516),IF(H516="out-sample",I516*(J516^Q516)*G516,I516*J516*G516)))))</f>
        <v/>
      </c>
      <c r="L516" s="116" t="str">
        <f t="shared" si="88"/>
        <v/>
      </c>
      <c r="M516" s="116" t="str">
        <f t="shared" si="89"/>
        <v/>
      </c>
      <c r="N516" s="116" t="str">
        <f t="shared" si="90"/>
        <v/>
      </c>
      <c r="O516" s="116" t="str">
        <f t="shared" si="91"/>
        <v/>
      </c>
      <c r="P516" s="116" t="str">
        <f t="shared" si="92"/>
        <v/>
      </c>
      <c r="Q516" s="94" t="str">
        <f>IF(AND(Temp!fhor_indata=1,ISBLANK(F516),H515="in-sample"),1,IF(AND(Temp!fhor_indata=1,H515="out-sample",Q515&lt;XfHor),Q515+1,IF(ISBLANK(F516),"",IF(AND(H516="out-sample",H515="in-sample"),1,IF(AND(H516="out-sample",H515="out-sample"),Q515+1,IF(ISNUMBER(Q515),Q515+1,1))))))</f>
        <v/>
      </c>
      <c r="R516" s="94" t="str">
        <f t="shared" si="93"/>
        <v/>
      </c>
      <c r="S516" s="94" t="str">
        <f>IF(Temp!fhor_indata=1,IF(S515=XobsHor,1,IF(COUNT($S$2:S515)&lt;=XobsHor,S515+1,IF(AND(COUNT($S$2:S515)&lt;=XobsHor+XfHor,IFERROR(MOD(S515,XobsHor)&lt;XfHor,FALSE)),S515+1,""))),IF(ISBLANK(F516),"",IF(S515=maxP,1,IF(S515&lt;maxP,S515+1,IF(COUNT($S$2:S516)&lt;=XobsHor,S515+1,"")))))</f>
        <v/>
      </c>
      <c r="T516" s="3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W516" s="122" t="str">
        <f t="shared" si="95"/>
        <v/>
      </c>
      <c r="AX516" s="123" t="str">
        <f t="shared" si="96"/>
        <v/>
      </c>
      <c r="AY516" s="124" t="str">
        <f t="shared" si="97"/>
        <v/>
      </c>
      <c r="AZ516" s="124" t="str">
        <f t="shared" si="98"/>
        <v/>
      </c>
      <c r="BF516" s="91"/>
    </row>
    <row r="517" spans="1:58" s="78" customFormat="1" ht="14.25" x14ac:dyDescent="0.2">
      <c r="A517" s="6"/>
      <c r="B517" s="6"/>
      <c r="C517" s="6"/>
      <c r="D517" s="3"/>
      <c r="E517" s="98" t="str">
        <f t="shared" si="94"/>
        <v/>
      </c>
      <c r="F517" s="117"/>
      <c r="G517" s="116" t="str">
        <f>IF(E517="","",IF(Temp!optSeasCoef=0,1,INDEX($C$2:$C$13,IF(MOD(COUNT($E$2:E517),seas_indx)=0,seas_indx,MOD(COUNT($E$2:E517),seas_indx)))))</f>
        <v/>
      </c>
      <c r="H517" s="97" t="str">
        <f>IFERROR(IF(Temp!fhor_indata=1,IF(COUNT($S$2:S517)&lt;=XobsHor,"in-sample",IF(AND(COUNT($S$2:S517)&lt;=XobsHor+XfHor,MOD(S516,XobsHor)&lt;XfHor),"out-sample","")),IF(ISBLANK(F517),"",IF(COUNT($F$2:F517)&lt;=XobsHor-XfHor,"in-sample","out-sample"))),"")</f>
        <v/>
      </c>
      <c r="I517" s="120" t="str">
        <f>IF(AND(ISBLANK(F516),H516="in-sample"),"",IF(AND(Temp!fhor_indata=1,H516="out-sample",H517="out-sample"),I516,IF(AND(ISBLANK(F517),H516="out-sample"),"",IF(AND(Temp!optSeasCoef=0,Temp!sts_add=1),IF(H516="in-sample",IF(Q516=bigT,((pCell/bigT)*F516)+((1-(pCell/bigT))*(I516+J516)),IF(OR(ISBLANK(F517),COUNT($F$2:F516)&lt;=pCell),F516,((pCell/COUNT($F$2:F516))*F516)+((1-(pCell/COUNT($F$2:F516)))*(I516+J516)))),I516),IF(AND(Temp!optSeasCoef=0,Temp!sts_multp=1),IF(H516="in-sample",IF(Q516=bigT,((pCell/bigT)*F516)+((1-(pCell/bigT))*(I516*J516)),IF(OR(ISBLANK(F517),COUNT(F$2:$F516)&lt;=pCell),F516,((pCell/COUNT($F$2:F516))*F516)+((1-(pCell/COUNT($F$2:F516)))*(I516*J516)))),I516),IF(Temp!sts_add=1,IF(H516="in-sample",IF(Q516=bigT,((pCell/bigT)*AX516)+((1-(pCell/bigT))*(I516+J516)),IF(OR(ISBLANK(F517),COUNT($AX$2:AX516)&lt;=pCell),AX516,((pCell/COUNT($AX$2:AX516))*AX516)+((1-(pCell/COUNT($AX$2:AX516)))*(I516+J516)))),I516),IF(H516="in-sample",IF(Q516=bigT,((pCell/bigT)*AX516)+((1-(pCell/bigT))*(I516*J516)),IF(OR(ISBLANK(F517),COUNT($AX$2:AX516)&lt;=pCell),AX516,((pCell/COUNT($AX$2:AX516))*AX516)+((1-(pCell/COUNT($AX$2:AX516)))*(I516*J516)))),I516)))))))</f>
        <v/>
      </c>
      <c r="J517" s="120" t="str">
        <f>IF(AND(ISBLANK(F516),H516="in-sample"),"",IF(AND(Temp!fhor_indata=1,H516="out-sample",H517="out-sample"),J516,IF(AND(ISBLANK(F517),H516="out-sample"),"",IF(AND(Temp!optSeasCoef=0,Temp!sts_add=1),IF(H516="in-sample",IF(Q516=bigT,((qCell/bigT)*(I517-I516))+((1-(qCell/bigT))*J516),IF(OR(ISBLANK(F517),COUNT($F$2:F516)&lt;=qCell),IF(COUNT($F$2:F516)=1,0,F516-F515),((qCell/COUNT($F$2:F516))*(I517-I516))+((1-(qCell/COUNT($F$2:F516)))*J516))),J516),IF(AND(Temp!optSeasCoef=0,Temp!sts_multp=1),IF(H516="in-sample",IF(Q516=bigT,((qCell/bigT)*(I517/I516))+((1-(qCell/bigT))*J516),IF(qCell=0,1,IF(OR(ISBLANK(F517),COUNT($F$2:F516)&lt;=qCell),IF(COUNT($F$2:F516)=1,1,F516/F515),((qCell/COUNT($F$2:F516))*(I517/I516))+((1-(qCell/COUNT($F$2:F516)))*J516)))),J516),IF(Temp!sts_add=1,IF(H516="in-sample",IF(Q516=bigT,((qCell/bigT)*(I517-I516))+((1-(qCell/bigT))*J516),IF(OR(ISBLANK(F517),COUNT($AX$2:AX516)&lt;=qCell),IF(COUNT($AX$2:AX516)=1,0,AX516-AX515),((qCell/COUNT($AX$2:AX516))*(I517-I516))+((1-(qCell/COUNT($AX$2:AX516)))*J516))),J516),IF(H516="in-sample",IF(Q516=bigT,((qCell/bigT)*(I517/I516))+((1-(qCell/bigT))*J516),IF(qCell=0,1,IF(OR(ISBLANK(F517),COUNT($AX$2:AX516)&lt;=qCell),IF(COUNT($AX$2:AX516)=1,1,AX516/AX515),((qCell/COUNT($AX$2:AX516))*(I517/I516))+((1-(qCell/COUNT($AX$2:AX516)))*J516)))),J516)))))))</f>
        <v/>
      </c>
      <c r="K517" s="120" t="str">
        <f>IF(H517="","",IF(AND(Temp!optSeasCoef=0,Temp!sts_add=1),IF(H517="out-sample",I517+(Q517*J517),I517+J517),IF(AND(Temp!optSeasCoef=0,Temp!sts_multp=1),IF(H517="out-sample",I517*(J517^Q517),I517*J517),IF(Temp!sts_add=1,IF(H517="out-sample",(I517+(Q517*J517))*G517,(I517+J517)*G517),IF(H517="out-sample",I517*(J517^Q517)*G517,I517*J517*G517)))))</f>
        <v/>
      </c>
      <c r="L517" s="116" t="str">
        <f t="shared" si="88"/>
        <v/>
      </c>
      <c r="M517" s="116" t="str">
        <f t="shared" si="89"/>
        <v/>
      </c>
      <c r="N517" s="116" t="str">
        <f t="shared" si="90"/>
        <v/>
      </c>
      <c r="O517" s="116" t="str">
        <f t="shared" si="91"/>
        <v/>
      </c>
      <c r="P517" s="116" t="str">
        <f t="shared" si="92"/>
        <v/>
      </c>
      <c r="Q517" s="94" t="str">
        <f>IF(AND(Temp!fhor_indata=1,ISBLANK(F517),H516="in-sample"),1,IF(AND(Temp!fhor_indata=1,H516="out-sample",Q516&lt;XfHor),Q516+1,IF(ISBLANK(F517),"",IF(AND(H517="out-sample",H516="in-sample"),1,IF(AND(H517="out-sample",H516="out-sample"),Q516+1,IF(ISNUMBER(Q516),Q516+1,1))))))</f>
        <v/>
      </c>
      <c r="R517" s="94" t="str">
        <f t="shared" si="93"/>
        <v/>
      </c>
      <c r="S517" s="94" t="str">
        <f>IF(Temp!fhor_indata=1,IF(S516=XobsHor,1,IF(COUNT($S$2:S516)&lt;=XobsHor,S516+1,IF(AND(COUNT($S$2:S516)&lt;=XobsHor+XfHor,IFERROR(MOD(S516,XobsHor)&lt;XfHor,FALSE)),S516+1,""))),IF(ISBLANK(F517),"",IF(S516=maxP,1,IF(S516&lt;maxP,S516+1,IF(COUNT($S$2:S517)&lt;=XobsHor,S516+1,"")))))</f>
        <v/>
      </c>
      <c r="T517" s="3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W517" s="122" t="str">
        <f t="shared" si="95"/>
        <v/>
      </c>
      <c r="AX517" s="123" t="str">
        <f t="shared" si="96"/>
        <v/>
      </c>
      <c r="AY517" s="124" t="str">
        <f t="shared" si="97"/>
        <v/>
      </c>
      <c r="AZ517" s="124" t="str">
        <f t="shared" si="98"/>
        <v/>
      </c>
      <c r="BF517" s="91"/>
    </row>
    <row r="518" spans="1:58" s="78" customFormat="1" ht="14.25" x14ac:dyDescent="0.2">
      <c r="A518" s="6"/>
      <c r="B518" s="6"/>
      <c r="C518" s="6"/>
      <c r="D518" s="3"/>
      <c r="E518" s="98" t="str">
        <f t="shared" si="94"/>
        <v/>
      </c>
      <c r="F518" s="117"/>
      <c r="G518" s="116" t="str">
        <f>IF(E518="","",IF(Temp!optSeasCoef=0,1,INDEX($C$2:$C$13,IF(MOD(COUNT($E$2:E518),seas_indx)=0,seas_indx,MOD(COUNT($E$2:E518),seas_indx)))))</f>
        <v/>
      </c>
      <c r="H518" s="97" t="str">
        <f>IFERROR(IF(Temp!fhor_indata=1,IF(COUNT($S$2:S518)&lt;=XobsHor,"in-sample",IF(AND(COUNT($S$2:S518)&lt;=XobsHor+XfHor,MOD(S517,XobsHor)&lt;XfHor),"out-sample","")),IF(ISBLANK(F518),"",IF(COUNT($F$2:F518)&lt;=XobsHor-XfHor,"in-sample","out-sample"))),"")</f>
        <v/>
      </c>
      <c r="I518" s="120" t="str">
        <f>IF(AND(ISBLANK(F517),H517="in-sample"),"",IF(AND(Temp!fhor_indata=1,H517="out-sample",H518="out-sample"),I517,IF(AND(ISBLANK(F518),H517="out-sample"),"",IF(AND(Temp!optSeasCoef=0,Temp!sts_add=1),IF(H517="in-sample",IF(Q517=bigT,((pCell/bigT)*F517)+((1-(pCell/bigT))*(I517+J517)),IF(OR(ISBLANK(F518),COUNT($F$2:F517)&lt;=pCell),F517,((pCell/COUNT($F$2:F517))*F517)+((1-(pCell/COUNT($F$2:F517)))*(I517+J517)))),I517),IF(AND(Temp!optSeasCoef=0,Temp!sts_multp=1),IF(H517="in-sample",IF(Q517=bigT,((pCell/bigT)*F517)+((1-(pCell/bigT))*(I517*J517)),IF(OR(ISBLANK(F518),COUNT(F$2:$F517)&lt;=pCell),F517,((pCell/COUNT($F$2:F517))*F517)+((1-(pCell/COUNT($F$2:F517)))*(I517*J517)))),I517),IF(Temp!sts_add=1,IF(H517="in-sample",IF(Q517=bigT,((pCell/bigT)*AX517)+((1-(pCell/bigT))*(I517+J517)),IF(OR(ISBLANK(F518),COUNT($AX$2:AX517)&lt;=pCell),AX517,((pCell/COUNT($AX$2:AX517))*AX517)+((1-(pCell/COUNT($AX$2:AX517)))*(I517+J517)))),I517),IF(H517="in-sample",IF(Q517=bigT,((pCell/bigT)*AX517)+((1-(pCell/bigT))*(I517*J517)),IF(OR(ISBLANK(F518),COUNT($AX$2:AX517)&lt;=pCell),AX517,((pCell/COUNT($AX$2:AX517))*AX517)+((1-(pCell/COUNT($AX$2:AX517)))*(I517*J517)))),I517)))))))</f>
        <v/>
      </c>
      <c r="J518" s="120" t="str">
        <f>IF(AND(ISBLANK(F517),H517="in-sample"),"",IF(AND(Temp!fhor_indata=1,H517="out-sample",H518="out-sample"),J517,IF(AND(ISBLANK(F518),H517="out-sample"),"",IF(AND(Temp!optSeasCoef=0,Temp!sts_add=1),IF(H517="in-sample",IF(Q517=bigT,((qCell/bigT)*(I518-I517))+((1-(qCell/bigT))*J517),IF(OR(ISBLANK(F518),COUNT($F$2:F517)&lt;=qCell),IF(COUNT($F$2:F517)=1,0,F517-F516),((qCell/COUNT($F$2:F517))*(I518-I517))+((1-(qCell/COUNT($F$2:F517)))*J517))),J517),IF(AND(Temp!optSeasCoef=0,Temp!sts_multp=1),IF(H517="in-sample",IF(Q517=bigT,((qCell/bigT)*(I518/I517))+((1-(qCell/bigT))*J517),IF(qCell=0,1,IF(OR(ISBLANK(F518),COUNT($F$2:F517)&lt;=qCell),IF(COUNT($F$2:F517)=1,1,F517/F516),((qCell/COUNT($F$2:F517))*(I518/I517))+((1-(qCell/COUNT($F$2:F517)))*J517)))),J517),IF(Temp!sts_add=1,IF(H517="in-sample",IF(Q517=bigT,((qCell/bigT)*(I518-I517))+((1-(qCell/bigT))*J517),IF(OR(ISBLANK(F518),COUNT($AX$2:AX517)&lt;=qCell),IF(COUNT($AX$2:AX517)=1,0,AX517-AX516),((qCell/COUNT($AX$2:AX517))*(I518-I517))+((1-(qCell/COUNT($AX$2:AX517)))*J517))),J517),IF(H517="in-sample",IF(Q517=bigT,((qCell/bigT)*(I518/I517))+((1-(qCell/bigT))*J517),IF(qCell=0,1,IF(OR(ISBLANK(F518),COUNT($AX$2:AX517)&lt;=qCell),IF(COUNT($AX$2:AX517)=1,1,AX517/AX516),((qCell/COUNT($AX$2:AX517))*(I518/I517))+((1-(qCell/COUNT($AX$2:AX517)))*J517)))),J517)))))))</f>
        <v/>
      </c>
      <c r="K518" s="120" t="str">
        <f>IF(H518="","",IF(AND(Temp!optSeasCoef=0,Temp!sts_add=1),IF(H518="out-sample",I518+(Q518*J518),I518+J518),IF(AND(Temp!optSeasCoef=0,Temp!sts_multp=1),IF(H518="out-sample",I518*(J518^Q518),I518*J518),IF(Temp!sts_add=1,IF(H518="out-sample",(I518+(Q518*J518))*G518,(I518+J518)*G518),IF(H518="out-sample",I518*(J518^Q518)*G518,I518*J518*G518)))))</f>
        <v/>
      </c>
      <c r="L518" s="116" t="str">
        <f t="shared" si="88"/>
        <v/>
      </c>
      <c r="M518" s="116" t="str">
        <f t="shared" si="89"/>
        <v/>
      </c>
      <c r="N518" s="116" t="str">
        <f t="shared" si="90"/>
        <v/>
      </c>
      <c r="O518" s="116" t="str">
        <f t="shared" si="91"/>
        <v/>
      </c>
      <c r="P518" s="116" t="str">
        <f t="shared" si="92"/>
        <v/>
      </c>
      <c r="Q518" s="94" t="str">
        <f>IF(AND(Temp!fhor_indata=1,ISBLANK(F518),H517="in-sample"),1,IF(AND(Temp!fhor_indata=1,H517="out-sample",Q517&lt;XfHor),Q517+1,IF(ISBLANK(F518),"",IF(AND(H518="out-sample",H517="in-sample"),1,IF(AND(H518="out-sample",H517="out-sample"),Q517+1,IF(ISNUMBER(Q517),Q517+1,1))))))</f>
        <v/>
      </c>
      <c r="R518" s="94" t="str">
        <f t="shared" si="93"/>
        <v/>
      </c>
      <c r="S518" s="94" t="str">
        <f>IF(Temp!fhor_indata=1,IF(S517=XobsHor,1,IF(COUNT($S$2:S517)&lt;=XobsHor,S517+1,IF(AND(COUNT($S$2:S517)&lt;=XobsHor+XfHor,IFERROR(MOD(S517,XobsHor)&lt;XfHor,FALSE)),S517+1,""))),IF(ISBLANK(F518),"",IF(S517=maxP,1,IF(S517&lt;maxP,S517+1,IF(COUNT($S$2:S518)&lt;=XobsHor,S517+1,"")))))</f>
        <v/>
      </c>
      <c r="T518" s="3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W518" s="122" t="str">
        <f t="shared" si="95"/>
        <v/>
      </c>
      <c r="AX518" s="123" t="str">
        <f t="shared" si="96"/>
        <v/>
      </c>
      <c r="AY518" s="124" t="str">
        <f t="shared" si="97"/>
        <v/>
      </c>
      <c r="AZ518" s="124" t="str">
        <f t="shared" si="98"/>
        <v/>
      </c>
      <c r="BF518" s="91"/>
    </row>
    <row r="519" spans="1:58" s="78" customFormat="1" ht="14.25" x14ac:dyDescent="0.2">
      <c r="A519" s="6"/>
      <c r="B519" s="6"/>
      <c r="C519" s="6"/>
      <c r="D519" s="3"/>
      <c r="E519" s="98" t="str">
        <f t="shared" si="94"/>
        <v/>
      </c>
      <c r="F519" s="117"/>
      <c r="G519" s="116" t="str">
        <f>IF(E519="","",IF(Temp!optSeasCoef=0,1,INDEX($C$2:$C$13,IF(MOD(COUNT($E$2:E519),seas_indx)=0,seas_indx,MOD(COUNT($E$2:E519),seas_indx)))))</f>
        <v/>
      </c>
      <c r="H519" s="97" t="str">
        <f>IFERROR(IF(Temp!fhor_indata=1,IF(COUNT($S$2:S519)&lt;=XobsHor,"in-sample",IF(AND(COUNT($S$2:S519)&lt;=XobsHor+XfHor,MOD(S518,XobsHor)&lt;XfHor),"out-sample","")),IF(ISBLANK(F519),"",IF(COUNT($F$2:F519)&lt;=XobsHor-XfHor,"in-sample","out-sample"))),"")</f>
        <v/>
      </c>
      <c r="I519" s="120" t="str">
        <f>IF(AND(ISBLANK(F518),H518="in-sample"),"",IF(AND(Temp!fhor_indata=1,H518="out-sample",H519="out-sample"),I518,IF(AND(ISBLANK(F519),H518="out-sample"),"",IF(AND(Temp!optSeasCoef=0,Temp!sts_add=1),IF(H518="in-sample",IF(Q518=bigT,((pCell/bigT)*F518)+((1-(pCell/bigT))*(I518+J518)),IF(OR(ISBLANK(F519),COUNT($F$2:F518)&lt;=pCell),F518,((pCell/COUNT($F$2:F518))*F518)+((1-(pCell/COUNT($F$2:F518)))*(I518+J518)))),I518),IF(AND(Temp!optSeasCoef=0,Temp!sts_multp=1),IF(H518="in-sample",IF(Q518=bigT,((pCell/bigT)*F518)+((1-(pCell/bigT))*(I518*J518)),IF(OR(ISBLANK(F519),COUNT(F$2:$F518)&lt;=pCell),F518,((pCell/COUNT($F$2:F518))*F518)+((1-(pCell/COUNT($F$2:F518)))*(I518*J518)))),I518),IF(Temp!sts_add=1,IF(H518="in-sample",IF(Q518=bigT,((pCell/bigT)*AX518)+((1-(pCell/bigT))*(I518+J518)),IF(OR(ISBLANK(F519),COUNT($AX$2:AX518)&lt;=pCell),AX518,((pCell/COUNT($AX$2:AX518))*AX518)+((1-(pCell/COUNT($AX$2:AX518)))*(I518+J518)))),I518),IF(H518="in-sample",IF(Q518=bigT,((pCell/bigT)*AX518)+((1-(pCell/bigT))*(I518*J518)),IF(OR(ISBLANK(F519),COUNT($AX$2:AX518)&lt;=pCell),AX518,((pCell/COUNT($AX$2:AX518))*AX518)+((1-(pCell/COUNT($AX$2:AX518)))*(I518*J518)))),I518)))))))</f>
        <v/>
      </c>
      <c r="J519" s="120" t="str">
        <f>IF(AND(ISBLANK(F518),H518="in-sample"),"",IF(AND(Temp!fhor_indata=1,H518="out-sample",H519="out-sample"),J518,IF(AND(ISBLANK(F519),H518="out-sample"),"",IF(AND(Temp!optSeasCoef=0,Temp!sts_add=1),IF(H518="in-sample",IF(Q518=bigT,((qCell/bigT)*(I519-I518))+((1-(qCell/bigT))*J518),IF(OR(ISBLANK(F519),COUNT($F$2:F518)&lt;=qCell),IF(COUNT($F$2:F518)=1,0,F518-F517),((qCell/COUNT($F$2:F518))*(I519-I518))+((1-(qCell/COUNT($F$2:F518)))*J518))),J518),IF(AND(Temp!optSeasCoef=0,Temp!sts_multp=1),IF(H518="in-sample",IF(Q518=bigT,((qCell/bigT)*(I519/I518))+((1-(qCell/bigT))*J518),IF(qCell=0,1,IF(OR(ISBLANK(F519),COUNT($F$2:F518)&lt;=qCell),IF(COUNT($F$2:F518)=1,1,F518/F517),((qCell/COUNT($F$2:F518))*(I519/I518))+((1-(qCell/COUNT($F$2:F518)))*J518)))),J518),IF(Temp!sts_add=1,IF(H518="in-sample",IF(Q518=bigT,((qCell/bigT)*(I519-I518))+((1-(qCell/bigT))*J518),IF(OR(ISBLANK(F519),COUNT($AX$2:AX518)&lt;=qCell),IF(COUNT($AX$2:AX518)=1,0,AX518-AX517),((qCell/COUNT($AX$2:AX518))*(I519-I518))+((1-(qCell/COUNT($AX$2:AX518)))*J518))),J518),IF(H518="in-sample",IF(Q518=bigT,((qCell/bigT)*(I519/I518))+((1-(qCell/bigT))*J518),IF(qCell=0,1,IF(OR(ISBLANK(F519),COUNT($AX$2:AX518)&lt;=qCell),IF(COUNT($AX$2:AX518)=1,1,AX518/AX517),((qCell/COUNT($AX$2:AX518))*(I519/I518))+((1-(qCell/COUNT($AX$2:AX518)))*J518)))),J518)))))))</f>
        <v/>
      </c>
      <c r="K519" s="120" t="str">
        <f>IF(H519="","",IF(AND(Temp!optSeasCoef=0,Temp!sts_add=1),IF(H519="out-sample",I519+(Q519*J519),I519+J519),IF(AND(Temp!optSeasCoef=0,Temp!sts_multp=1),IF(H519="out-sample",I519*(J519^Q519),I519*J519),IF(Temp!sts_add=1,IF(H519="out-sample",(I519+(Q519*J519))*G519,(I519+J519)*G519),IF(H519="out-sample",I519*(J519^Q519)*G519,I519*J519*G519)))))</f>
        <v/>
      </c>
      <c r="L519" s="116" t="str">
        <f t="shared" si="88"/>
        <v/>
      </c>
      <c r="M519" s="116" t="str">
        <f t="shared" si="89"/>
        <v/>
      </c>
      <c r="N519" s="116" t="str">
        <f t="shared" si="90"/>
        <v/>
      </c>
      <c r="O519" s="116" t="str">
        <f t="shared" si="91"/>
        <v/>
      </c>
      <c r="P519" s="116" t="str">
        <f t="shared" si="92"/>
        <v/>
      </c>
      <c r="Q519" s="94" t="str">
        <f>IF(AND(Temp!fhor_indata=1,ISBLANK(F519),H518="in-sample"),1,IF(AND(Temp!fhor_indata=1,H518="out-sample",Q518&lt;XfHor),Q518+1,IF(ISBLANK(F519),"",IF(AND(H519="out-sample",H518="in-sample"),1,IF(AND(H519="out-sample",H518="out-sample"),Q518+1,IF(ISNUMBER(Q518),Q518+1,1))))))</f>
        <v/>
      </c>
      <c r="R519" s="94" t="str">
        <f t="shared" si="93"/>
        <v/>
      </c>
      <c r="S519" s="94" t="str">
        <f>IF(Temp!fhor_indata=1,IF(S518=XobsHor,1,IF(COUNT($S$2:S518)&lt;=XobsHor,S518+1,IF(AND(COUNT($S$2:S518)&lt;=XobsHor+XfHor,IFERROR(MOD(S518,XobsHor)&lt;XfHor,FALSE)),S518+1,""))),IF(ISBLANK(F519),"",IF(S518=maxP,1,IF(S518&lt;maxP,S518+1,IF(COUNT($S$2:S519)&lt;=XobsHor,S518+1,"")))))</f>
        <v/>
      </c>
      <c r="T519" s="3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W519" s="122" t="str">
        <f t="shared" si="95"/>
        <v/>
      </c>
      <c r="AX519" s="123" t="str">
        <f t="shared" si="96"/>
        <v/>
      </c>
      <c r="AY519" s="124" t="str">
        <f t="shared" si="97"/>
        <v/>
      </c>
      <c r="AZ519" s="124" t="str">
        <f t="shared" si="98"/>
        <v/>
      </c>
      <c r="BF519" s="91"/>
    </row>
    <row r="520" spans="1:58" s="78" customFormat="1" ht="14.25" x14ac:dyDescent="0.2">
      <c r="A520" s="6"/>
      <c r="B520" s="6"/>
      <c r="C520" s="6"/>
      <c r="D520" s="3"/>
      <c r="E520" s="98" t="str">
        <f t="shared" si="94"/>
        <v/>
      </c>
      <c r="F520" s="117"/>
      <c r="G520" s="116" t="str">
        <f>IF(E520="","",IF(Temp!optSeasCoef=0,1,INDEX($C$2:$C$13,IF(MOD(COUNT($E$2:E520),seas_indx)=0,seas_indx,MOD(COUNT($E$2:E520),seas_indx)))))</f>
        <v/>
      </c>
      <c r="H520" s="97" t="str">
        <f>IFERROR(IF(Temp!fhor_indata=1,IF(COUNT($S$2:S520)&lt;=XobsHor,"in-sample",IF(AND(COUNT($S$2:S520)&lt;=XobsHor+XfHor,MOD(S519,XobsHor)&lt;XfHor),"out-sample","")),IF(ISBLANK(F520),"",IF(COUNT($F$2:F520)&lt;=XobsHor-XfHor,"in-sample","out-sample"))),"")</f>
        <v/>
      </c>
      <c r="I520" s="120" t="str">
        <f>IF(AND(ISBLANK(F519),H519="in-sample"),"",IF(AND(Temp!fhor_indata=1,H519="out-sample",H520="out-sample"),I519,IF(AND(ISBLANK(F520),H519="out-sample"),"",IF(AND(Temp!optSeasCoef=0,Temp!sts_add=1),IF(H519="in-sample",IF(Q519=bigT,((pCell/bigT)*F519)+((1-(pCell/bigT))*(I519+J519)),IF(OR(ISBLANK(F520),COUNT($F$2:F519)&lt;=pCell),F519,((pCell/COUNT($F$2:F519))*F519)+((1-(pCell/COUNT($F$2:F519)))*(I519+J519)))),I519),IF(AND(Temp!optSeasCoef=0,Temp!sts_multp=1),IF(H519="in-sample",IF(Q519=bigT,((pCell/bigT)*F519)+((1-(pCell/bigT))*(I519*J519)),IF(OR(ISBLANK(F520),COUNT(F$2:$F519)&lt;=pCell),F519,((pCell/COUNT($F$2:F519))*F519)+((1-(pCell/COUNT($F$2:F519)))*(I519*J519)))),I519),IF(Temp!sts_add=1,IF(H519="in-sample",IF(Q519=bigT,((pCell/bigT)*AX519)+((1-(pCell/bigT))*(I519+J519)),IF(OR(ISBLANK(F520),COUNT($AX$2:AX519)&lt;=pCell),AX519,((pCell/COUNT($AX$2:AX519))*AX519)+((1-(pCell/COUNT($AX$2:AX519)))*(I519+J519)))),I519),IF(H519="in-sample",IF(Q519=bigT,((pCell/bigT)*AX519)+((1-(pCell/bigT))*(I519*J519)),IF(OR(ISBLANK(F520),COUNT($AX$2:AX519)&lt;=pCell),AX519,((pCell/COUNT($AX$2:AX519))*AX519)+((1-(pCell/COUNT($AX$2:AX519)))*(I519*J519)))),I519)))))))</f>
        <v/>
      </c>
      <c r="J520" s="120" t="str">
        <f>IF(AND(ISBLANK(F519),H519="in-sample"),"",IF(AND(Temp!fhor_indata=1,H519="out-sample",H520="out-sample"),J519,IF(AND(ISBLANK(F520),H519="out-sample"),"",IF(AND(Temp!optSeasCoef=0,Temp!sts_add=1),IF(H519="in-sample",IF(Q519=bigT,((qCell/bigT)*(I520-I519))+((1-(qCell/bigT))*J519),IF(OR(ISBLANK(F520),COUNT($F$2:F519)&lt;=qCell),IF(COUNT($F$2:F519)=1,0,F519-F518),((qCell/COUNT($F$2:F519))*(I520-I519))+((1-(qCell/COUNT($F$2:F519)))*J519))),J519),IF(AND(Temp!optSeasCoef=0,Temp!sts_multp=1),IF(H519="in-sample",IF(Q519=bigT,((qCell/bigT)*(I520/I519))+((1-(qCell/bigT))*J519),IF(qCell=0,1,IF(OR(ISBLANK(F520),COUNT($F$2:F519)&lt;=qCell),IF(COUNT($F$2:F519)=1,1,F519/F518),((qCell/COUNT($F$2:F519))*(I520/I519))+((1-(qCell/COUNT($F$2:F519)))*J519)))),J519),IF(Temp!sts_add=1,IF(H519="in-sample",IF(Q519=bigT,((qCell/bigT)*(I520-I519))+((1-(qCell/bigT))*J519),IF(OR(ISBLANK(F520),COUNT($AX$2:AX519)&lt;=qCell),IF(COUNT($AX$2:AX519)=1,0,AX519-AX518),((qCell/COUNT($AX$2:AX519))*(I520-I519))+((1-(qCell/COUNT($AX$2:AX519)))*J519))),J519),IF(H519="in-sample",IF(Q519=bigT,((qCell/bigT)*(I520/I519))+((1-(qCell/bigT))*J519),IF(qCell=0,1,IF(OR(ISBLANK(F520),COUNT($AX$2:AX519)&lt;=qCell),IF(COUNT($AX$2:AX519)=1,1,AX519/AX518),((qCell/COUNT($AX$2:AX519))*(I520/I519))+((1-(qCell/COUNT($AX$2:AX519)))*J519)))),J519)))))))</f>
        <v/>
      </c>
      <c r="K520" s="120" t="str">
        <f>IF(H520="","",IF(AND(Temp!optSeasCoef=0,Temp!sts_add=1),IF(H520="out-sample",I520+(Q520*J520),I520+J520),IF(AND(Temp!optSeasCoef=0,Temp!sts_multp=1),IF(H520="out-sample",I520*(J520^Q520),I520*J520),IF(Temp!sts_add=1,IF(H520="out-sample",(I520+(Q520*J520))*G520,(I520+J520)*G520),IF(H520="out-sample",I520*(J520^Q520)*G520,I520*J520*G520)))))</f>
        <v/>
      </c>
      <c r="L520" s="116" t="str">
        <f t="shared" si="88"/>
        <v/>
      </c>
      <c r="M520" s="116" t="str">
        <f t="shared" si="89"/>
        <v/>
      </c>
      <c r="N520" s="116" t="str">
        <f t="shared" si="90"/>
        <v/>
      </c>
      <c r="O520" s="116" t="str">
        <f t="shared" si="91"/>
        <v/>
      </c>
      <c r="P520" s="116" t="str">
        <f t="shared" si="92"/>
        <v/>
      </c>
      <c r="Q520" s="94" t="str">
        <f>IF(AND(Temp!fhor_indata=1,ISBLANK(F520),H519="in-sample"),1,IF(AND(Temp!fhor_indata=1,H519="out-sample",Q519&lt;XfHor),Q519+1,IF(ISBLANK(F520),"",IF(AND(H520="out-sample",H519="in-sample"),1,IF(AND(H520="out-sample",H519="out-sample"),Q519+1,IF(ISNUMBER(Q519),Q519+1,1))))))</f>
        <v/>
      </c>
      <c r="R520" s="94" t="str">
        <f t="shared" si="93"/>
        <v/>
      </c>
      <c r="S520" s="94" t="str">
        <f>IF(Temp!fhor_indata=1,IF(S519=XobsHor,1,IF(COUNT($S$2:S519)&lt;=XobsHor,S519+1,IF(AND(COUNT($S$2:S519)&lt;=XobsHor+XfHor,IFERROR(MOD(S519,XobsHor)&lt;XfHor,FALSE)),S519+1,""))),IF(ISBLANK(F520),"",IF(S519=maxP,1,IF(S519&lt;maxP,S519+1,IF(COUNT($S$2:S520)&lt;=XobsHor,S519+1,"")))))</f>
        <v/>
      </c>
      <c r="T520" s="3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W520" s="122" t="str">
        <f t="shared" si="95"/>
        <v/>
      </c>
      <c r="AX520" s="123" t="str">
        <f t="shared" si="96"/>
        <v/>
      </c>
      <c r="AY520" s="124" t="str">
        <f t="shared" si="97"/>
        <v/>
      </c>
      <c r="AZ520" s="124" t="str">
        <f t="shared" si="98"/>
        <v/>
      </c>
      <c r="BF520" s="91"/>
    </row>
    <row r="521" spans="1:58" s="78" customFormat="1" ht="14.25" x14ac:dyDescent="0.2">
      <c r="A521" s="6"/>
      <c r="B521" s="6"/>
      <c r="C521" s="6"/>
      <c r="D521" s="3"/>
      <c r="E521" s="98" t="str">
        <f t="shared" si="94"/>
        <v/>
      </c>
      <c r="F521" s="117"/>
      <c r="G521" s="116" t="str">
        <f>IF(E521="","",IF(Temp!optSeasCoef=0,1,INDEX($C$2:$C$13,IF(MOD(COUNT($E$2:E521),seas_indx)=0,seas_indx,MOD(COUNT($E$2:E521),seas_indx)))))</f>
        <v/>
      </c>
      <c r="H521" s="97" t="str">
        <f>IFERROR(IF(Temp!fhor_indata=1,IF(COUNT($S$2:S521)&lt;=XobsHor,"in-sample",IF(AND(COUNT($S$2:S521)&lt;=XobsHor+XfHor,MOD(S520,XobsHor)&lt;XfHor),"out-sample","")),IF(ISBLANK(F521),"",IF(COUNT($F$2:F521)&lt;=XobsHor-XfHor,"in-sample","out-sample"))),"")</f>
        <v/>
      </c>
      <c r="I521" s="120" t="str">
        <f>IF(AND(ISBLANK(F520),H520="in-sample"),"",IF(AND(Temp!fhor_indata=1,H520="out-sample",H521="out-sample"),I520,IF(AND(ISBLANK(F521),H520="out-sample"),"",IF(AND(Temp!optSeasCoef=0,Temp!sts_add=1),IF(H520="in-sample",IF(Q520=bigT,((pCell/bigT)*F520)+((1-(pCell/bigT))*(I520+J520)),IF(OR(ISBLANK(F521),COUNT($F$2:F520)&lt;=pCell),F520,((pCell/COUNT($F$2:F520))*F520)+((1-(pCell/COUNT($F$2:F520)))*(I520+J520)))),I520),IF(AND(Temp!optSeasCoef=0,Temp!sts_multp=1),IF(H520="in-sample",IF(Q520=bigT,((pCell/bigT)*F520)+((1-(pCell/bigT))*(I520*J520)),IF(OR(ISBLANK(F521),COUNT(F$2:$F520)&lt;=pCell),F520,((pCell/COUNT($F$2:F520))*F520)+((1-(pCell/COUNT($F$2:F520)))*(I520*J520)))),I520),IF(Temp!sts_add=1,IF(H520="in-sample",IF(Q520=bigT,((pCell/bigT)*AX520)+((1-(pCell/bigT))*(I520+J520)),IF(OR(ISBLANK(F521),COUNT($AX$2:AX520)&lt;=pCell),AX520,((pCell/COUNT($AX$2:AX520))*AX520)+((1-(pCell/COUNT($AX$2:AX520)))*(I520+J520)))),I520),IF(H520="in-sample",IF(Q520=bigT,((pCell/bigT)*AX520)+((1-(pCell/bigT))*(I520*J520)),IF(OR(ISBLANK(F521),COUNT($AX$2:AX520)&lt;=pCell),AX520,((pCell/COUNT($AX$2:AX520))*AX520)+((1-(pCell/COUNT($AX$2:AX520)))*(I520*J520)))),I520)))))))</f>
        <v/>
      </c>
      <c r="J521" s="120" t="str">
        <f>IF(AND(ISBLANK(F520),H520="in-sample"),"",IF(AND(Temp!fhor_indata=1,H520="out-sample",H521="out-sample"),J520,IF(AND(ISBLANK(F521),H520="out-sample"),"",IF(AND(Temp!optSeasCoef=0,Temp!sts_add=1),IF(H520="in-sample",IF(Q520=bigT,((qCell/bigT)*(I521-I520))+((1-(qCell/bigT))*J520),IF(OR(ISBLANK(F521),COUNT($F$2:F520)&lt;=qCell),IF(COUNT($F$2:F520)=1,0,F520-F519),((qCell/COUNT($F$2:F520))*(I521-I520))+((1-(qCell/COUNT($F$2:F520)))*J520))),J520),IF(AND(Temp!optSeasCoef=0,Temp!sts_multp=1),IF(H520="in-sample",IF(Q520=bigT,((qCell/bigT)*(I521/I520))+((1-(qCell/bigT))*J520),IF(qCell=0,1,IF(OR(ISBLANK(F521),COUNT($F$2:F520)&lt;=qCell),IF(COUNT($F$2:F520)=1,1,F520/F519),((qCell/COUNT($F$2:F520))*(I521/I520))+((1-(qCell/COUNT($F$2:F520)))*J520)))),J520),IF(Temp!sts_add=1,IF(H520="in-sample",IF(Q520=bigT,((qCell/bigT)*(I521-I520))+((1-(qCell/bigT))*J520),IF(OR(ISBLANK(F521),COUNT($AX$2:AX520)&lt;=qCell),IF(COUNT($AX$2:AX520)=1,0,AX520-AX519),((qCell/COUNT($AX$2:AX520))*(I521-I520))+((1-(qCell/COUNT($AX$2:AX520)))*J520))),J520),IF(H520="in-sample",IF(Q520=bigT,((qCell/bigT)*(I521/I520))+((1-(qCell/bigT))*J520),IF(qCell=0,1,IF(OR(ISBLANK(F521),COUNT($AX$2:AX520)&lt;=qCell),IF(COUNT($AX$2:AX520)=1,1,AX520/AX519),((qCell/COUNT($AX$2:AX520))*(I521/I520))+((1-(qCell/COUNT($AX$2:AX520)))*J520)))),J520)))))))</f>
        <v/>
      </c>
      <c r="K521" s="120" t="str">
        <f>IF(H521="","",IF(AND(Temp!optSeasCoef=0,Temp!sts_add=1),IF(H521="out-sample",I521+(Q521*J521),I521+J521),IF(AND(Temp!optSeasCoef=0,Temp!sts_multp=1),IF(H521="out-sample",I521*(J521^Q521),I521*J521),IF(Temp!sts_add=1,IF(H521="out-sample",(I521+(Q521*J521))*G521,(I521+J521)*G521),IF(H521="out-sample",I521*(J521^Q521)*G521,I521*J521*G521)))))</f>
        <v/>
      </c>
      <c r="L521" s="116" t="str">
        <f t="shared" si="88"/>
        <v/>
      </c>
      <c r="M521" s="116" t="str">
        <f t="shared" si="89"/>
        <v/>
      </c>
      <c r="N521" s="116" t="str">
        <f t="shared" si="90"/>
        <v/>
      </c>
      <c r="O521" s="116" t="str">
        <f t="shared" si="91"/>
        <v/>
      </c>
      <c r="P521" s="116" t="str">
        <f t="shared" si="92"/>
        <v/>
      </c>
      <c r="Q521" s="94" t="str">
        <f>IF(AND(Temp!fhor_indata=1,ISBLANK(F521),H520="in-sample"),1,IF(AND(Temp!fhor_indata=1,H520="out-sample",Q520&lt;XfHor),Q520+1,IF(ISBLANK(F521),"",IF(AND(H521="out-sample",H520="in-sample"),1,IF(AND(H521="out-sample",H520="out-sample"),Q520+1,IF(ISNUMBER(Q520),Q520+1,1))))))</f>
        <v/>
      </c>
      <c r="R521" s="94" t="str">
        <f t="shared" si="93"/>
        <v/>
      </c>
      <c r="S521" s="94" t="str">
        <f>IF(Temp!fhor_indata=1,IF(S520=XobsHor,1,IF(COUNT($S$2:S520)&lt;=XobsHor,S520+1,IF(AND(COUNT($S$2:S520)&lt;=XobsHor+XfHor,IFERROR(MOD(S520,XobsHor)&lt;XfHor,FALSE)),S520+1,""))),IF(ISBLANK(F521),"",IF(S520=maxP,1,IF(S520&lt;maxP,S520+1,IF(COUNT($S$2:S521)&lt;=XobsHor,S520+1,"")))))</f>
        <v/>
      </c>
      <c r="T521" s="3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W521" s="122" t="str">
        <f t="shared" si="95"/>
        <v/>
      </c>
      <c r="AX521" s="123" t="str">
        <f t="shared" si="96"/>
        <v/>
      </c>
      <c r="AY521" s="124" t="str">
        <f t="shared" si="97"/>
        <v/>
      </c>
      <c r="AZ521" s="124" t="str">
        <f t="shared" si="98"/>
        <v/>
      </c>
      <c r="BF521" s="91"/>
    </row>
    <row r="522" spans="1:58" s="78" customFormat="1" ht="14.25" x14ac:dyDescent="0.2">
      <c r="A522" s="6"/>
      <c r="B522" s="6"/>
      <c r="C522" s="6"/>
      <c r="D522" s="3"/>
      <c r="E522" s="98" t="str">
        <f t="shared" si="94"/>
        <v/>
      </c>
      <c r="F522" s="117"/>
      <c r="G522" s="116" t="str">
        <f>IF(E522="","",IF(Temp!optSeasCoef=0,1,INDEX($C$2:$C$13,IF(MOD(COUNT($E$2:E522),seas_indx)=0,seas_indx,MOD(COUNT($E$2:E522),seas_indx)))))</f>
        <v/>
      </c>
      <c r="H522" s="97" t="str">
        <f>IFERROR(IF(Temp!fhor_indata=1,IF(COUNT($S$2:S522)&lt;=XobsHor,"in-sample",IF(AND(COUNT($S$2:S522)&lt;=XobsHor+XfHor,MOD(S521,XobsHor)&lt;XfHor),"out-sample","")),IF(ISBLANK(F522),"",IF(COUNT($F$2:F522)&lt;=XobsHor-XfHor,"in-sample","out-sample"))),"")</f>
        <v/>
      </c>
      <c r="I522" s="120" t="str">
        <f>IF(AND(ISBLANK(F521),H521="in-sample"),"",IF(AND(Temp!fhor_indata=1,H521="out-sample",H522="out-sample"),I521,IF(AND(ISBLANK(F522),H521="out-sample"),"",IF(AND(Temp!optSeasCoef=0,Temp!sts_add=1),IF(H521="in-sample",IF(Q521=bigT,((pCell/bigT)*F521)+((1-(pCell/bigT))*(I521+J521)),IF(OR(ISBLANK(F522),COUNT($F$2:F521)&lt;=pCell),F521,((pCell/COUNT($F$2:F521))*F521)+((1-(pCell/COUNT($F$2:F521)))*(I521+J521)))),I521),IF(AND(Temp!optSeasCoef=0,Temp!sts_multp=1),IF(H521="in-sample",IF(Q521=bigT,((pCell/bigT)*F521)+((1-(pCell/bigT))*(I521*J521)),IF(OR(ISBLANK(F522),COUNT(F$2:$F521)&lt;=pCell),F521,((pCell/COUNT($F$2:F521))*F521)+((1-(pCell/COUNT($F$2:F521)))*(I521*J521)))),I521),IF(Temp!sts_add=1,IF(H521="in-sample",IF(Q521=bigT,((pCell/bigT)*AX521)+((1-(pCell/bigT))*(I521+J521)),IF(OR(ISBLANK(F522),COUNT($AX$2:AX521)&lt;=pCell),AX521,((pCell/COUNT($AX$2:AX521))*AX521)+((1-(pCell/COUNT($AX$2:AX521)))*(I521+J521)))),I521),IF(H521="in-sample",IF(Q521=bigT,((pCell/bigT)*AX521)+((1-(pCell/bigT))*(I521*J521)),IF(OR(ISBLANK(F522),COUNT($AX$2:AX521)&lt;=pCell),AX521,((pCell/COUNT($AX$2:AX521))*AX521)+((1-(pCell/COUNT($AX$2:AX521)))*(I521*J521)))),I521)))))))</f>
        <v/>
      </c>
      <c r="J522" s="120" t="str">
        <f>IF(AND(ISBLANK(F521),H521="in-sample"),"",IF(AND(Temp!fhor_indata=1,H521="out-sample",H522="out-sample"),J521,IF(AND(ISBLANK(F522),H521="out-sample"),"",IF(AND(Temp!optSeasCoef=0,Temp!sts_add=1),IF(H521="in-sample",IF(Q521=bigT,((qCell/bigT)*(I522-I521))+((1-(qCell/bigT))*J521),IF(OR(ISBLANK(F522),COUNT($F$2:F521)&lt;=qCell),IF(COUNT($F$2:F521)=1,0,F521-F520),((qCell/COUNT($F$2:F521))*(I522-I521))+((1-(qCell/COUNT($F$2:F521)))*J521))),J521),IF(AND(Temp!optSeasCoef=0,Temp!sts_multp=1),IF(H521="in-sample",IF(Q521=bigT,((qCell/bigT)*(I522/I521))+((1-(qCell/bigT))*J521),IF(qCell=0,1,IF(OR(ISBLANK(F522),COUNT($F$2:F521)&lt;=qCell),IF(COUNT($F$2:F521)=1,1,F521/F520),((qCell/COUNT($F$2:F521))*(I522/I521))+((1-(qCell/COUNT($F$2:F521)))*J521)))),J521),IF(Temp!sts_add=1,IF(H521="in-sample",IF(Q521=bigT,((qCell/bigT)*(I522-I521))+((1-(qCell/bigT))*J521),IF(OR(ISBLANK(F522),COUNT($AX$2:AX521)&lt;=qCell),IF(COUNT($AX$2:AX521)=1,0,AX521-AX520),((qCell/COUNT($AX$2:AX521))*(I522-I521))+((1-(qCell/COUNT($AX$2:AX521)))*J521))),J521),IF(H521="in-sample",IF(Q521=bigT,((qCell/bigT)*(I522/I521))+((1-(qCell/bigT))*J521),IF(qCell=0,1,IF(OR(ISBLANK(F522),COUNT($AX$2:AX521)&lt;=qCell),IF(COUNT($AX$2:AX521)=1,1,AX521/AX520),((qCell/COUNT($AX$2:AX521))*(I522/I521))+((1-(qCell/COUNT($AX$2:AX521)))*J521)))),J521)))))))</f>
        <v/>
      </c>
      <c r="K522" s="120" t="str">
        <f>IF(H522="","",IF(AND(Temp!optSeasCoef=0,Temp!sts_add=1),IF(H522="out-sample",I522+(Q522*J522),I522+J522),IF(AND(Temp!optSeasCoef=0,Temp!sts_multp=1),IF(H522="out-sample",I522*(J522^Q522),I522*J522),IF(Temp!sts_add=1,IF(H522="out-sample",(I522+(Q522*J522))*G522,(I522+J522)*G522),IF(H522="out-sample",I522*(J522^Q522)*G522,I522*J522*G522)))))</f>
        <v/>
      </c>
      <c r="L522" s="116" t="str">
        <f t="shared" si="88"/>
        <v/>
      </c>
      <c r="M522" s="116" t="str">
        <f t="shared" si="89"/>
        <v/>
      </c>
      <c r="N522" s="116" t="str">
        <f t="shared" si="90"/>
        <v/>
      </c>
      <c r="O522" s="116" t="str">
        <f t="shared" si="91"/>
        <v/>
      </c>
      <c r="P522" s="116" t="str">
        <f t="shared" si="92"/>
        <v/>
      </c>
      <c r="Q522" s="94" t="str">
        <f>IF(AND(Temp!fhor_indata=1,ISBLANK(F522),H521="in-sample"),1,IF(AND(Temp!fhor_indata=1,H521="out-sample",Q521&lt;XfHor),Q521+1,IF(ISBLANK(F522),"",IF(AND(H522="out-sample",H521="in-sample"),1,IF(AND(H522="out-sample",H521="out-sample"),Q521+1,IF(ISNUMBER(Q521),Q521+1,1))))))</f>
        <v/>
      </c>
      <c r="R522" s="94" t="str">
        <f t="shared" si="93"/>
        <v/>
      </c>
      <c r="S522" s="94" t="str">
        <f>IF(Temp!fhor_indata=1,IF(S521=XobsHor,1,IF(COUNT($S$2:S521)&lt;=XobsHor,S521+1,IF(AND(COUNT($S$2:S521)&lt;=XobsHor+XfHor,IFERROR(MOD(S521,XobsHor)&lt;XfHor,FALSE)),S521+1,""))),IF(ISBLANK(F522),"",IF(S521=maxP,1,IF(S521&lt;maxP,S521+1,IF(COUNT($S$2:S522)&lt;=XobsHor,S521+1,"")))))</f>
        <v/>
      </c>
      <c r="T522" s="3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W522" s="122" t="str">
        <f t="shared" si="95"/>
        <v/>
      </c>
      <c r="AX522" s="123" t="str">
        <f t="shared" si="96"/>
        <v/>
      </c>
      <c r="AY522" s="124" t="str">
        <f t="shared" si="97"/>
        <v/>
      </c>
      <c r="AZ522" s="124" t="str">
        <f t="shared" si="98"/>
        <v/>
      </c>
      <c r="BF522" s="91"/>
    </row>
    <row r="523" spans="1:58" s="78" customFormat="1" ht="14.25" x14ac:dyDescent="0.2">
      <c r="A523" s="6"/>
      <c r="B523" s="6"/>
      <c r="C523" s="6"/>
      <c r="D523" s="3"/>
      <c r="E523" s="98" t="str">
        <f t="shared" si="94"/>
        <v/>
      </c>
      <c r="F523" s="117"/>
      <c r="G523" s="116" t="str">
        <f>IF(E523="","",IF(Temp!optSeasCoef=0,1,INDEX($C$2:$C$13,IF(MOD(COUNT($E$2:E523),seas_indx)=0,seas_indx,MOD(COUNT($E$2:E523),seas_indx)))))</f>
        <v/>
      </c>
      <c r="H523" s="97" t="str">
        <f>IFERROR(IF(Temp!fhor_indata=1,IF(COUNT($S$2:S523)&lt;=XobsHor,"in-sample",IF(AND(COUNT($S$2:S523)&lt;=XobsHor+XfHor,MOD(S522,XobsHor)&lt;XfHor),"out-sample","")),IF(ISBLANK(F523),"",IF(COUNT($F$2:F523)&lt;=XobsHor-XfHor,"in-sample","out-sample"))),"")</f>
        <v/>
      </c>
      <c r="I523" s="120" t="str">
        <f>IF(AND(ISBLANK(F522),H522="in-sample"),"",IF(AND(Temp!fhor_indata=1,H522="out-sample",H523="out-sample"),I522,IF(AND(ISBLANK(F523),H522="out-sample"),"",IF(AND(Temp!optSeasCoef=0,Temp!sts_add=1),IF(H522="in-sample",IF(Q522=bigT,((pCell/bigT)*F522)+((1-(pCell/bigT))*(I522+J522)),IF(OR(ISBLANK(F523),COUNT($F$2:F522)&lt;=pCell),F522,((pCell/COUNT($F$2:F522))*F522)+((1-(pCell/COUNT($F$2:F522)))*(I522+J522)))),I522),IF(AND(Temp!optSeasCoef=0,Temp!sts_multp=1),IF(H522="in-sample",IF(Q522=bigT,((pCell/bigT)*F522)+((1-(pCell/bigT))*(I522*J522)),IF(OR(ISBLANK(F523),COUNT(F$2:$F522)&lt;=pCell),F522,((pCell/COUNT($F$2:F522))*F522)+((1-(pCell/COUNT($F$2:F522)))*(I522*J522)))),I522),IF(Temp!sts_add=1,IF(H522="in-sample",IF(Q522=bigT,((pCell/bigT)*AX522)+((1-(pCell/bigT))*(I522+J522)),IF(OR(ISBLANK(F523),COUNT($AX$2:AX522)&lt;=pCell),AX522,((pCell/COUNT($AX$2:AX522))*AX522)+((1-(pCell/COUNT($AX$2:AX522)))*(I522+J522)))),I522),IF(H522="in-sample",IF(Q522=bigT,((pCell/bigT)*AX522)+((1-(pCell/bigT))*(I522*J522)),IF(OR(ISBLANK(F523),COUNT($AX$2:AX522)&lt;=pCell),AX522,((pCell/COUNT($AX$2:AX522))*AX522)+((1-(pCell/COUNT($AX$2:AX522)))*(I522*J522)))),I522)))))))</f>
        <v/>
      </c>
      <c r="J523" s="120" t="str">
        <f>IF(AND(ISBLANK(F522),H522="in-sample"),"",IF(AND(Temp!fhor_indata=1,H522="out-sample",H523="out-sample"),J522,IF(AND(ISBLANK(F523),H522="out-sample"),"",IF(AND(Temp!optSeasCoef=0,Temp!sts_add=1),IF(H522="in-sample",IF(Q522=bigT,((qCell/bigT)*(I523-I522))+((1-(qCell/bigT))*J522),IF(OR(ISBLANK(F523),COUNT($F$2:F522)&lt;=qCell),IF(COUNT($F$2:F522)=1,0,F522-F521),((qCell/COUNT($F$2:F522))*(I523-I522))+((1-(qCell/COUNT($F$2:F522)))*J522))),J522),IF(AND(Temp!optSeasCoef=0,Temp!sts_multp=1),IF(H522="in-sample",IF(Q522=bigT,((qCell/bigT)*(I523/I522))+((1-(qCell/bigT))*J522),IF(qCell=0,1,IF(OR(ISBLANK(F523),COUNT($F$2:F522)&lt;=qCell),IF(COUNT($F$2:F522)=1,1,F522/F521),((qCell/COUNT($F$2:F522))*(I523/I522))+((1-(qCell/COUNT($F$2:F522)))*J522)))),J522),IF(Temp!sts_add=1,IF(H522="in-sample",IF(Q522=bigT,((qCell/bigT)*(I523-I522))+((1-(qCell/bigT))*J522),IF(OR(ISBLANK(F523),COUNT($AX$2:AX522)&lt;=qCell),IF(COUNT($AX$2:AX522)=1,0,AX522-AX521),((qCell/COUNT($AX$2:AX522))*(I523-I522))+((1-(qCell/COUNT($AX$2:AX522)))*J522))),J522),IF(H522="in-sample",IF(Q522=bigT,((qCell/bigT)*(I523/I522))+((1-(qCell/bigT))*J522),IF(qCell=0,1,IF(OR(ISBLANK(F523),COUNT($AX$2:AX522)&lt;=qCell),IF(COUNT($AX$2:AX522)=1,1,AX522/AX521),((qCell/COUNT($AX$2:AX522))*(I523/I522))+((1-(qCell/COUNT($AX$2:AX522)))*J522)))),J522)))))))</f>
        <v/>
      </c>
      <c r="K523" s="120" t="str">
        <f>IF(H523="","",IF(AND(Temp!optSeasCoef=0,Temp!sts_add=1),IF(H523="out-sample",I523+(Q523*J523),I523+J523),IF(AND(Temp!optSeasCoef=0,Temp!sts_multp=1),IF(H523="out-sample",I523*(J523^Q523),I523*J523),IF(Temp!sts_add=1,IF(H523="out-sample",(I523+(Q523*J523))*G523,(I523+J523)*G523),IF(H523="out-sample",I523*(J523^Q523)*G523,I523*J523*G523)))))</f>
        <v/>
      </c>
      <c r="L523" s="116" t="str">
        <f t="shared" si="88"/>
        <v/>
      </c>
      <c r="M523" s="116" t="str">
        <f t="shared" si="89"/>
        <v/>
      </c>
      <c r="N523" s="116" t="str">
        <f t="shared" si="90"/>
        <v/>
      </c>
      <c r="O523" s="116" t="str">
        <f t="shared" si="91"/>
        <v/>
      </c>
      <c r="P523" s="116" t="str">
        <f t="shared" si="92"/>
        <v/>
      </c>
      <c r="Q523" s="94" t="str">
        <f>IF(AND(Temp!fhor_indata=1,ISBLANK(F523),H522="in-sample"),1,IF(AND(Temp!fhor_indata=1,H522="out-sample",Q522&lt;XfHor),Q522+1,IF(ISBLANK(F523),"",IF(AND(H523="out-sample",H522="in-sample"),1,IF(AND(H523="out-sample",H522="out-sample"),Q522+1,IF(ISNUMBER(Q522),Q522+1,1))))))</f>
        <v/>
      </c>
      <c r="R523" s="94" t="str">
        <f t="shared" si="93"/>
        <v/>
      </c>
      <c r="S523" s="94" t="str">
        <f>IF(Temp!fhor_indata=1,IF(S522=XobsHor,1,IF(COUNT($S$2:S522)&lt;=XobsHor,S522+1,IF(AND(COUNT($S$2:S522)&lt;=XobsHor+XfHor,IFERROR(MOD(S522,XobsHor)&lt;XfHor,FALSE)),S522+1,""))),IF(ISBLANK(F523),"",IF(S522=maxP,1,IF(S522&lt;maxP,S522+1,IF(COUNT($S$2:S523)&lt;=XobsHor,S522+1,"")))))</f>
        <v/>
      </c>
      <c r="T523" s="3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W523" s="122" t="str">
        <f t="shared" si="95"/>
        <v/>
      </c>
      <c r="AX523" s="123" t="str">
        <f t="shared" si="96"/>
        <v/>
      </c>
      <c r="AY523" s="124" t="str">
        <f t="shared" si="97"/>
        <v/>
      </c>
      <c r="AZ523" s="124" t="str">
        <f t="shared" si="98"/>
        <v/>
      </c>
      <c r="BF523" s="91"/>
    </row>
    <row r="524" spans="1:58" s="78" customFormat="1" ht="14.25" x14ac:dyDescent="0.2">
      <c r="A524" s="6"/>
      <c r="B524" s="6"/>
      <c r="C524" s="6"/>
      <c r="D524" s="3"/>
      <c r="E524" s="98" t="str">
        <f t="shared" si="94"/>
        <v/>
      </c>
      <c r="F524" s="117"/>
      <c r="G524" s="116" t="str">
        <f>IF(E524="","",IF(Temp!optSeasCoef=0,1,INDEX($C$2:$C$13,IF(MOD(COUNT($E$2:E524),seas_indx)=0,seas_indx,MOD(COUNT($E$2:E524),seas_indx)))))</f>
        <v/>
      </c>
      <c r="H524" s="97" t="str">
        <f>IFERROR(IF(Temp!fhor_indata=1,IF(COUNT($S$2:S524)&lt;=XobsHor,"in-sample",IF(AND(COUNT($S$2:S524)&lt;=XobsHor+XfHor,MOD(S523,XobsHor)&lt;XfHor),"out-sample","")),IF(ISBLANK(F524),"",IF(COUNT($F$2:F524)&lt;=XobsHor-XfHor,"in-sample","out-sample"))),"")</f>
        <v/>
      </c>
      <c r="I524" s="120" t="str">
        <f>IF(AND(ISBLANK(F523),H523="in-sample"),"",IF(AND(Temp!fhor_indata=1,H523="out-sample",H524="out-sample"),I523,IF(AND(ISBLANK(F524),H523="out-sample"),"",IF(AND(Temp!optSeasCoef=0,Temp!sts_add=1),IF(H523="in-sample",IF(Q523=bigT,((pCell/bigT)*F523)+((1-(pCell/bigT))*(I523+J523)),IF(OR(ISBLANK(F524),COUNT($F$2:F523)&lt;=pCell),F523,((pCell/COUNT($F$2:F523))*F523)+((1-(pCell/COUNT($F$2:F523)))*(I523+J523)))),I523),IF(AND(Temp!optSeasCoef=0,Temp!sts_multp=1),IF(H523="in-sample",IF(Q523=bigT,((pCell/bigT)*F523)+((1-(pCell/bigT))*(I523*J523)),IF(OR(ISBLANK(F524),COUNT(F$2:$F523)&lt;=pCell),F523,((pCell/COUNT($F$2:F523))*F523)+((1-(pCell/COUNT($F$2:F523)))*(I523*J523)))),I523),IF(Temp!sts_add=1,IF(H523="in-sample",IF(Q523=bigT,((pCell/bigT)*AX523)+((1-(pCell/bigT))*(I523+J523)),IF(OR(ISBLANK(F524),COUNT($AX$2:AX523)&lt;=pCell),AX523,((pCell/COUNT($AX$2:AX523))*AX523)+((1-(pCell/COUNT($AX$2:AX523)))*(I523+J523)))),I523),IF(H523="in-sample",IF(Q523=bigT,((pCell/bigT)*AX523)+((1-(pCell/bigT))*(I523*J523)),IF(OR(ISBLANK(F524),COUNT($AX$2:AX523)&lt;=pCell),AX523,((pCell/COUNT($AX$2:AX523))*AX523)+((1-(pCell/COUNT($AX$2:AX523)))*(I523*J523)))),I523)))))))</f>
        <v/>
      </c>
      <c r="J524" s="120" t="str">
        <f>IF(AND(ISBLANK(F523),H523="in-sample"),"",IF(AND(Temp!fhor_indata=1,H523="out-sample",H524="out-sample"),J523,IF(AND(ISBLANK(F524),H523="out-sample"),"",IF(AND(Temp!optSeasCoef=0,Temp!sts_add=1),IF(H523="in-sample",IF(Q523=bigT,((qCell/bigT)*(I524-I523))+((1-(qCell/bigT))*J523),IF(OR(ISBLANK(F524),COUNT($F$2:F523)&lt;=qCell),IF(COUNT($F$2:F523)=1,0,F523-F522),((qCell/COUNT($F$2:F523))*(I524-I523))+((1-(qCell/COUNT($F$2:F523)))*J523))),J523),IF(AND(Temp!optSeasCoef=0,Temp!sts_multp=1),IF(H523="in-sample",IF(Q523=bigT,((qCell/bigT)*(I524/I523))+((1-(qCell/bigT))*J523),IF(qCell=0,1,IF(OR(ISBLANK(F524),COUNT($F$2:F523)&lt;=qCell),IF(COUNT($F$2:F523)=1,1,F523/F522),((qCell/COUNT($F$2:F523))*(I524/I523))+((1-(qCell/COUNT($F$2:F523)))*J523)))),J523),IF(Temp!sts_add=1,IF(H523="in-sample",IF(Q523=bigT,((qCell/bigT)*(I524-I523))+((1-(qCell/bigT))*J523),IF(OR(ISBLANK(F524),COUNT($AX$2:AX523)&lt;=qCell),IF(COUNT($AX$2:AX523)=1,0,AX523-AX522),((qCell/COUNT($AX$2:AX523))*(I524-I523))+((1-(qCell/COUNT($AX$2:AX523)))*J523))),J523),IF(H523="in-sample",IF(Q523=bigT,((qCell/bigT)*(I524/I523))+((1-(qCell/bigT))*J523),IF(qCell=0,1,IF(OR(ISBLANK(F524),COUNT($AX$2:AX523)&lt;=qCell),IF(COUNT($AX$2:AX523)=1,1,AX523/AX522),((qCell/COUNT($AX$2:AX523))*(I524/I523))+((1-(qCell/COUNT($AX$2:AX523)))*J523)))),J523)))))))</f>
        <v/>
      </c>
      <c r="K524" s="120" t="str">
        <f>IF(H524="","",IF(AND(Temp!optSeasCoef=0,Temp!sts_add=1),IF(H524="out-sample",I524+(Q524*J524),I524+J524),IF(AND(Temp!optSeasCoef=0,Temp!sts_multp=1),IF(H524="out-sample",I524*(J524^Q524),I524*J524),IF(Temp!sts_add=1,IF(H524="out-sample",(I524+(Q524*J524))*G524,(I524+J524)*G524),IF(H524="out-sample",I524*(J524^Q524)*G524,I524*J524*G524)))))</f>
        <v/>
      </c>
      <c r="L524" s="116" t="str">
        <f t="shared" si="88"/>
        <v/>
      </c>
      <c r="M524" s="116" t="str">
        <f t="shared" si="89"/>
        <v/>
      </c>
      <c r="N524" s="116" t="str">
        <f t="shared" si="90"/>
        <v/>
      </c>
      <c r="O524" s="116" t="str">
        <f t="shared" si="91"/>
        <v/>
      </c>
      <c r="P524" s="116" t="str">
        <f t="shared" si="92"/>
        <v/>
      </c>
      <c r="Q524" s="94" t="str">
        <f>IF(AND(Temp!fhor_indata=1,ISBLANK(F524),H523="in-sample"),1,IF(AND(Temp!fhor_indata=1,H523="out-sample",Q523&lt;XfHor),Q523+1,IF(ISBLANK(F524),"",IF(AND(H524="out-sample",H523="in-sample"),1,IF(AND(H524="out-sample",H523="out-sample"),Q523+1,IF(ISNUMBER(Q523),Q523+1,1))))))</f>
        <v/>
      </c>
      <c r="R524" s="94" t="str">
        <f t="shared" si="93"/>
        <v/>
      </c>
      <c r="S524" s="94" t="str">
        <f>IF(Temp!fhor_indata=1,IF(S523=XobsHor,1,IF(COUNT($S$2:S523)&lt;=XobsHor,S523+1,IF(AND(COUNT($S$2:S523)&lt;=XobsHor+XfHor,IFERROR(MOD(S523,XobsHor)&lt;XfHor,FALSE)),S523+1,""))),IF(ISBLANK(F524),"",IF(S523=maxP,1,IF(S523&lt;maxP,S523+1,IF(COUNT($S$2:S524)&lt;=XobsHor,S523+1,"")))))</f>
        <v/>
      </c>
      <c r="T524" s="3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W524" s="122" t="str">
        <f t="shared" si="95"/>
        <v/>
      </c>
      <c r="AX524" s="123" t="str">
        <f t="shared" si="96"/>
        <v/>
      </c>
      <c r="AY524" s="124" t="str">
        <f t="shared" si="97"/>
        <v/>
      </c>
      <c r="AZ524" s="124" t="str">
        <f t="shared" si="98"/>
        <v/>
      </c>
      <c r="BF524" s="91"/>
    </row>
    <row r="525" spans="1:58" s="78" customFormat="1" ht="14.25" x14ac:dyDescent="0.2">
      <c r="A525" s="6"/>
      <c r="B525" s="6"/>
      <c r="C525" s="6"/>
      <c r="D525" s="3"/>
      <c r="E525" s="98" t="str">
        <f t="shared" si="94"/>
        <v/>
      </c>
      <c r="F525" s="117"/>
      <c r="G525" s="116" t="str">
        <f>IF(E525="","",IF(Temp!optSeasCoef=0,1,INDEX($C$2:$C$13,IF(MOD(COUNT($E$2:E525),seas_indx)=0,seas_indx,MOD(COUNT($E$2:E525),seas_indx)))))</f>
        <v/>
      </c>
      <c r="H525" s="97" t="str">
        <f>IFERROR(IF(Temp!fhor_indata=1,IF(COUNT($S$2:S525)&lt;=XobsHor,"in-sample",IF(AND(COUNT($S$2:S525)&lt;=XobsHor+XfHor,MOD(S524,XobsHor)&lt;XfHor),"out-sample","")),IF(ISBLANK(F525),"",IF(COUNT($F$2:F525)&lt;=XobsHor-XfHor,"in-sample","out-sample"))),"")</f>
        <v/>
      </c>
      <c r="I525" s="120" t="str">
        <f>IF(AND(ISBLANK(F524),H524="in-sample"),"",IF(AND(Temp!fhor_indata=1,H524="out-sample",H525="out-sample"),I524,IF(AND(ISBLANK(F525),H524="out-sample"),"",IF(AND(Temp!optSeasCoef=0,Temp!sts_add=1),IF(H524="in-sample",IF(Q524=bigT,((pCell/bigT)*F524)+((1-(pCell/bigT))*(I524+J524)),IF(OR(ISBLANK(F525),COUNT($F$2:F524)&lt;=pCell),F524,((pCell/COUNT($F$2:F524))*F524)+((1-(pCell/COUNT($F$2:F524)))*(I524+J524)))),I524),IF(AND(Temp!optSeasCoef=0,Temp!sts_multp=1),IF(H524="in-sample",IF(Q524=bigT,((pCell/bigT)*F524)+((1-(pCell/bigT))*(I524*J524)),IF(OR(ISBLANK(F525),COUNT(F$2:$F524)&lt;=pCell),F524,((pCell/COUNT($F$2:F524))*F524)+((1-(pCell/COUNT($F$2:F524)))*(I524*J524)))),I524),IF(Temp!sts_add=1,IF(H524="in-sample",IF(Q524=bigT,((pCell/bigT)*AX524)+((1-(pCell/bigT))*(I524+J524)),IF(OR(ISBLANK(F525),COUNT($AX$2:AX524)&lt;=pCell),AX524,((pCell/COUNT($AX$2:AX524))*AX524)+((1-(pCell/COUNT($AX$2:AX524)))*(I524+J524)))),I524),IF(H524="in-sample",IF(Q524=bigT,((pCell/bigT)*AX524)+((1-(pCell/bigT))*(I524*J524)),IF(OR(ISBLANK(F525),COUNT($AX$2:AX524)&lt;=pCell),AX524,((pCell/COUNT($AX$2:AX524))*AX524)+((1-(pCell/COUNT($AX$2:AX524)))*(I524*J524)))),I524)))))))</f>
        <v/>
      </c>
      <c r="J525" s="120" t="str">
        <f>IF(AND(ISBLANK(F524),H524="in-sample"),"",IF(AND(Temp!fhor_indata=1,H524="out-sample",H525="out-sample"),J524,IF(AND(ISBLANK(F525),H524="out-sample"),"",IF(AND(Temp!optSeasCoef=0,Temp!sts_add=1),IF(H524="in-sample",IF(Q524=bigT,((qCell/bigT)*(I525-I524))+((1-(qCell/bigT))*J524),IF(OR(ISBLANK(F525),COUNT($F$2:F524)&lt;=qCell),IF(COUNT($F$2:F524)=1,0,F524-F523),((qCell/COUNT($F$2:F524))*(I525-I524))+((1-(qCell/COUNT($F$2:F524)))*J524))),J524),IF(AND(Temp!optSeasCoef=0,Temp!sts_multp=1),IF(H524="in-sample",IF(Q524=bigT,((qCell/bigT)*(I525/I524))+((1-(qCell/bigT))*J524),IF(qCell=0,1,IF(OR(ISBLANK(F525),COUNT($F$2:F524)&lt;=qCell),IF(COUNT($F$2:F524)=1,1,F524/F523),((qCell/COUNT($F$2:F524))*(I525/I524))+((1-(qCell/COUNT($F$2:F524)))*J524)))),J524),IF(Temp!sts_add=1,IF(H524="in-sample",IF(Q524=bigT,((qCell/bigT)*(I525-I524))+((1-(qCell/bigT))*J524),IF(OR(ISBLANK(F525),COUNT($AX$2:AX524)&lt;=qCell),IF(COUNT($AX$2:AX524)=1,0,AX524-AX523),((qCell/COUNT($AX$2:AX524))*(I525-I524))+((1-(qCell/COUNT($AX$2:AX524)))*J524))),J524),IF(H524="in-sample",IF(Q524=bigT,((qCell/bigT)*(I525/I524))+((1-(qCell/bigT))*J524),IF(qCell=0,1,IF(OR(ISBLANK(F525),COUNT($AX$2:AX524)&lt;=qCell),IF(COUNT($AX$2:AX524)=1,1,AX524/AX523),((qCell/COUNT($AX$2:AX524))*(I525/I524))+((1-(qCell/COUNT($AX$2:AX524)))*J524)))),J524)))))))</f>
        <v/>
      </c>
      <c r="K525" s="120" t="str">
        <f>IF(H525="","",IF(AND(Temp!optSeasCoef=0,Temp!sts_add=1),IF(H525="out-sample",I525+(Q525*J525),I525+J525),IF(AND(Temp!optSeasCoef=0,Temp!sts_multp=1),IF(H525="out-sample",I525*(J525^Q525),I525*J525),IF(Temp!sts_add=1,IF(H525="out-sample",(I525+(Q525*J525))*G525,(I525+J525)*G525),IF(H525="out-sample",I525*(J525^Q525)*G525,I525*J525*G525)))))</f>
        <v/>
      </c>
      <c r="L525" s="116" t="str">
        <f t="shared" si="88"/>
        <v/>
      </c>
      <c r="M525" s="116" t="str">
        <f t="shared" si="89"/>
        <v/>
      </c>
      <c r="N525" s="116" t="str">
        <f t="shared" si="90"/>
        <v/>
      </c>
      <c r="O525" s="116" t="str">
        <f t="shared" si="91"/>
        <v/>
      </c>
      <c r="P525" s="116" t="str">
        <f t="shared" si="92"/>
        <v/>
      </c>
      <c r="Q525" s="94" t="str">
        <f>IF(AND(Temp!fhor_indata=1,ISBLANK(F525),H524="in-sample"),1,IF(AND(Temp!fhor_indata=1,H524="out-sample",Q524&lt;XfHor),Q524+1,IF(ISBLANK(F525),"",IF(AND(H525="out-sample",H524="in-sample"),1,IF(AND(H525="out-sample",H524="out-sample"),Q524+1,IF(ISNUMBER(Q524),Q524+1,1))))))</f>
        <v/>
      </c>
      <c r="R525" s="94" t="str">
        <f t="shared" si="93"/>
        <v/>
      </c>
      <c r="S525" s="94" t="str">
        <f>IF(Temp!fhor_indata=1,IF(S524=XobsHor,1,IF(COUNT($S$2:S524)&lt;=XobsHor,S524+1,IF(AND(COUNT($S$2:S524)&lt;=XobsHor+XfHor,IFERROR(MOD(S524,XobsHor)&lt;XfHor,FALSE)),S524+1,""))),IF(ISBLANK(F525),"",IF(S524=maxP,1,IF(S524&lt;maxP,S524+1,IF(COUNT($S$2:S525)&lt;=XobsHor,S524+1,"")))))</f>
        <v/>
      </c>
      <c r="T525" s="3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W525" s="122" t="str">
        <f t="shared" si="95"/>
        <v/>
      </c>
      <c r="AX525" s="123" t="str">
        <f t="shared" si="96"/>
        <v/>
      </c>
      <c r="AY525" s="124" t="str">
        <f t="shared" si="97"/>
        <v/>
      </c>
      <c r="AZ525" s="124" t="str">
        <f t="shared" si="98"/>
        <v/>
      </c>
      <c r="BF525" s="91"/>
    </row>
    <row r="526" spans="1:58" s="78" customFormat="1" ht="14.25" x14ac:dyDescent="0.2">
      <c r="A526" s="6"/>
      <c r="B526" s="6"/>
      <c r="C526" s="6"/>
      <c r="D526" s="3"/>
      <c r="E526" s="98" t="str">
        <f t="shared" si="94"/>
        <v/>
      </c>
      <c r="F526" s="117"/>
      <c r="G526" s="116" t="str">
        <f>IF(E526="","",IF(Temp!optSeasCoef=0,1,INDEX($C$2:$C$13,IF(MOD(COUNT($E$2:E526),seas_indx)=0,seas_indx,MOD(COUNT($E$2:E526),seas_indx)))))</f>
        <v/>
      </c>
      <c r="H526" s="97" t="str">
        <f>IFERROR(IF(Temp!fhor_indata=1,IF(COUNT($S$2:S526)&lt;=XobsHor,"in-sample",IF(AND(COUNT($S$2:S526)&lt;=XobsHor+XfHor,MOD(S525,XobsHor)&lt;XfHor),"out-sample","")),IF(ISBLANK(F526),"",IF(COUNT($F$2:F526)&lt;=XobsHor-XfHor,"in-sample","out-sample"))),"")</f>
        <v/>
      </c>
      <c r="I526" s="120" t="str">
        <f>IF(AND(ISBLANK(F525),H525="in-sample"),"",IF(AND(Temp!fhor_indata=1,H525="out-sample",H526="out-sample"),I525,IF(AND(ISBLANK(F526),H525="out-sample"),"",IF(AND(Temp!optSeasCoef=0,Temp!sts_add=1),IF(H525="in-sample",IF(Q525=bigT,((pCell/bigT)*F525)+((1-(pCell/bigT))*(I525+J525)),IF(OR(ISBLANK(F526),COUNT($F$2:F525)&lt;=pCell),F525,((pCell/COUNT($F$2:F525))*F525)+((1-(pCell/COUNT($F$2:F525)))*(I525+J525)))),I525),IF(AND(Temp!optSeasCoef=0,Temp!sts_multp=1),IF(H525="in-sample",IF(Q525=bigT,((pCell/bigT)*F525)+((1-(pCell/bigT))*(I525*J525)),IF(OR(ISBLANK(F526),COUNT(F$2:$F525)&lt;=pCell),F525,((pCell/COUNT($F$2:F525))*F525)+((1-(pCell/COUNT($F$2:F525)))*(I525*J525)))),I525),IF(Temp!sts_add=1,IF(H525="in-sample",IF(Q525=bigT,((pCell/bigT)*AX525)+((1-(pCell/bigT))*(I525+J525)),IF(OR(ISBLANK(F526),COUNT($AX$2:AX525)&lt;=pCell),AX525,((pCell/COUNT($AX$2:AX525))*AX525)+((1-(pCell/COUNT($AX$2:AX525)))*(I525+J525)))),I525),IF(H525="in-sample",IF(Q525=bigT,((pCell/bigT)*AX525)+((1-(pCell/bigT))*(I525*J525)),IF(OR(ISBLANK(F526),COUNT($AX$2:AX525)&lt;=pCell),AX525,((pCell/COUNT($AX$2:AX525))*AX525)+((1-(pCell/COUNT($AX$2:AX525)))*(I525*J525)))),I525)))))))</f>
        <v/>
      </c>
      <c r="J526" s="120" t="str">
        <f>IF(AND(ISBLANK(F525),H525="in-sample"),"",IF(AND(Temp!fhor_indata=1,H525="out-sample",H526="out-sample"),J525,IF(AND(ISBLANK(F526),H525="out-sample"),"",IF(AND(Temp!optSeasCoef=0,Temp!sts_add=1),IF(H525="in-sample",IF(Q525=bigT,((qCell/bigT)*(I526-I525))+((1-(qCell/bigT))*J525),IF(OR(ISBLANK(F526),COUNT($F$2:F525)&lt;=qCell),IF(COUNT($F$2:F525)=1,0,F525-F524),((qCell/COUNT($F$2:F525))*(I526-I525))+((1-(qCell/COUNT($F$2:F525)))*J525))),J525),IF(AND(Temp!optSeasCoef=0,Temp!sts_multp=1),IF(H525="in-sample",IF(Q525=bigT,((qCell/bigT)*(I526/I525))+((1-(qCell/bigT))*J525),IF(qCell=0,1,IF(OR(ISBLANK(F526),COUNT($F$2:F525)&lt;=qCell),IF(COUNT($F$2:F525)=1,1,F525/F524),((qCell/COUNT($F$2:F525))*(I526/I525))+((1-(qCell/COUNT($F$2:F525)))*J525)))),J525),IF(Temp!sts_add=1,IF(H525="in-sample",IF(Q525=bigT,((qCell/bigT)*(I526-I525))+((1-(qCell/bigT))*J525),IF(OR(ISBLANK(F526),COUNT($AX$2:AX525)&lt;=qCell),IF(COUNT($AX$2:AX525)=1,0,AX525-AX524),((qCell/COUNT($AX$2:AX525))*(I526-I525))+((1-(qCell/COUNT($AX$2:AX525)))*J525))),J525),IF(H525="in-sample",IF(Q525=bigT,((qCell/bigT)*(I526/I525))+((1-(qCell/bigT))*J525),IF(qCell=0,1,IF(OR(ISBLANK(F526),COUNT($AX$2:AX525)&lt;=qCell),IF(COUNT($AX$2:AX525)=1,1,AX525/AX524),((qCell/COUNT($AX$2:AX525))*(I526/I525))+((1-(qCell/COUNT($AX$2:AX525)))*J525)))),J525)))))))</f>
        <v/>
      </c>
      <c r="K526" s="120" t="str">
        <f>IF(H526="","",IF(AND(Temp!optSeasCoef=0,Temp!sts_add=1),IF(H526="out-sample",I526+(Q526*J526),I526+J526),IF(AND(Temp!optSeasCoef=0,Temp!sts_multp=1),IF(H526="out-sample",I526*(J526^Q526),I526*J526),IF(Temp!sts_add=1,IF(H526="out-sample",(I526+(Q526*J526))*G526,(I526+J526)*G526),IF(H526="out-sample",I526*(J526^Q526)*G526,I526*J526*G526)))))</f>
        <v/>
      </c>
      <c r="L526" s="116" t="str">
        <f t="shared" si="88"/>
        <v/>
      </c>
      <c r="M526" s="116" t="str">
        <f t="shared" si="89"/>
        <v/>
      </c>
      <c r="N526" s="116" t="str">
        <f t="shared" si="90"/>
        <v/>
      </c>
      <c r="O526" s="116" t="str">
        <f t="shared" si="91"/>
        <v/>
      </c>
      <c r="P526" s="116" t="str">
        <f t="shared" si="92"/>
        <v/>
      </c>
      <c r="Q526" s="94" t="str">
        <f>IF(AND(Temp!fhor_indata=1,ISBLANK(F526),H525="in-sample"),1,IF(AND(Temp!fhor_indata=1,H525="out-sample",Q525&lt;XfHor),Q525+1,IF(ISBLANK(F526),"",IF(AND(H526="out-sample",H525="in-sample"),1,IF(AND(H526="out-sample",H525="out-sample"),Q525+1,IF(ISNUMBER(Q525),Q525+1,1))))))</f>
        <v/>
      </c>
      <c r="R526" s="94" t="str">
        <f t="shared" si="93"/>
        <v/>
      </c>
      <c r="S526" s="94" t="str">
        <f>IF(Temp!fhor_indata=1,IF(S525=XobsHor,1,IF(COUNT($S$2:S525)&lt;=XobsHor,S525+1,IF(AND(COUNT($S$2:S525)&lt;=XobsHor+XfHor,IFERROR(MOD(S525,XobsHor)&lt;XfHor,FALSE)),S525+1,""))),IF(ISBLANK(F526),"",IF(S525=maxP,1,IF(S525&lt;maxP,S525+1,IF(COUNT($S$2:S526)&lt;=XobsHor,S525+1,"")))))</f>
        <v/>
      </c>
      <c r="T526" s="3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W526" s="122" t="str">
        <f t="shared" si="95"/>
        <v/>
      </c>
      <c r="AX526" s="123" t="str">
        <f t="shared" si="96"/>
        <v/>
      </c>
      <c r="AY526" s="124" t="str">
        <f t="shared" si="97"/>
        <v/>
      </c>
      <c r="AZ526" s="124" t="str">
        <f t="shared" si="98"/>
        <v/>
      </c>
      <c r="BF526" s="91"/>
    </row>
    <row r="527" spans="1:58" s="78" customFormat="1" ht="14.25" x14ac:dyDescent="0.2">
      <c r="A527" s="6"/>
      <c r="B527" s="6"/>
      <c r="C527" s="6"/>
      <c r="D527" s="3"/>
      <c r="E527" s="98" t="str">
        <f t="shared" si="94"/>
        <v/>
      </c>
      <c r="F527" s="117"/>
      <c r="G527" s="116" t="str">
        <f>IF(E527="","",IF(Temp!optSeasCoef=0,1,INDEX($C$2:$C$13,IF(MOD(COUNT($E$2:E527),seas_indx)=0,seas_indx,MOD(COUNT($E$2:E527),seas_indx)))))</f>
        <v/>
      </c>
      <c r="H527" s="97" t="str">
        <f>IFERROR(IF(Temp!fhor_indata=1,IF(COUNT($S$2:S527)&lt;=XobsHor,"in-sample",IF(AND(COUNT($S$2:S527)&lt;=XobsHor+XfHor,MOD(S526,XobsHor)&lt;XfHor),"out-sample","")),IF(ISBLANK(F527),"",IF(COUNT($F$2:F527)&lt;=XobsHor-XfHor,"in-sample","out-sample"))),"")</f>
        <v/>
      </c>
      <c r="I527" s="120" t="str">
        <f>IF(AND(ISBLANK(F526),H526="in-sample"),"",IF(AND(Temp!fhor_indata=1,H526="out-sample",H527="out-sample"),I526,IF(AND(ISBLANK(F527),H526="out-sample"),"",IF(AND(Temp!optSeasCoef=0,Temp!sts_add=1),IF(H526="in-sample",IF(Q526=bigT,((pCell/bigT)*F526)+((1-(pCell/bigT))*(I526+J526)),IF(OR(ISBLANK(F527),COUNT($F$2:F526)&lt;=pCell),F526,((pCell/COUNT($F$2:F526))*F526)+((1-(pCell/COUNT($F$2:F526)))*(I526+J526)))),I526),IF(AND(Temp!optSeasCoef=0,Temp!sts_multp=1),IF(H526="in-sample",IF(Q526=bigT,((pCell/bigT)*F526)+((1-(pCell/bigT))*(I526*J526)),IF(OR(ISBLANK(F527),COUNT(F$2:$F526)&lt;=pCell),F526,((pCell/COUNT($F$2:F526))*F526)+((1-(pCell/COUNT($F$2:F526)))*(I526*J526)))),I526),IF(Temp!sts_add=1,IF(H526="in-sample",IF(Q526=bigT,((pCell/bigT)*AX526)+((1-(pCell/bigT))*(I526+J526)),IF(OR(ISBLANK(F527),COUNT($AX$2:AX526)&lt;=pCell),AX526,((pCell/COUNT($AX$2:AX526))*AX526)+((1-(pCell/COUNT($AX$2:AX526)))*(I526+J526)))),I526),IF(H526="in-sample",IF(Q526=bigT,((pCell/bigT)*AX526)+((1-(pCell/bigT))*(I526*J526)),IF(OR(ISBLANK(F527),COUNT($AX$2:AX526)&lt;=pCell),AX526,((pCell/COUNT($AX$2:AX526))*AX526)+((1-(pCell/COUNT($AX$2:AX526)))*(I526*J526)))),I526)))))))</f>
        <v/>
      </c>
      <c r="J527" s="120" t="str">
        <f>IF(AND(ISBLANK(F526),H526="in-sample"),"",IF(AND(Temp!fhor_indata=1,H526="out-sample",H527="out-sample"),J526,IF(AND(ISBLANK(F527),H526="out-sample"),"",IF(AND(Temp!optSeasCoef=0,Temp!sts_add=1),IF(H526="in-sample",IF(Q526=bigT,((qCell/bigT)*(I527-I526))+((1-(qCell/bigT))*J526),IF(OR(ISBLANK(F527),COUNT($F$2:F526)&lt;=qCell),IF(COUNT($F$2:F526)=1,0,F526-F525),((qCell/COUNT($F$2:F526))*(I527-I526))+((1-(qCell/COUNT($F$2:F526)))*J526))),J526),IF(AND(Temp!optSeasCoef=0,Temp!sts_multp=1),IF(H526="in-sample",IF(Q526=bigT,((qCell/bigT)*(I527/I526))+((1-(qCell/bigT))*J526),IF(qCell=0,1,IF(OR(ISBLANK(F527),COUNT($F$2:F526)&lt;=qCell),IF(COUNT($F$2:F526)=1,1,F526/F525),((qCell/COUNT($F$2:F526))*(I527/I526))+((1-(qCell/COUNT($F$2:F526)))*J526)))),J526),IF(Temp!sts_add=1,IF(H526="in-sample",IF(Q526=bigT,((qCell/bigT)*(I527-I526))+((1-(qCell/bigT))*J526),IF(OR(ISBLANK(F527),COUNT($AX$2:AX526)&lt;=qCell),IF(COUNT($AX$2:AX526)=1,0,AX526-AX525),((qCell/COUNT($AX$2:AX526))*(I527-I526))+((1-(qCell/COUNT($AX$2:AX526)))*J526))),J526),IF(H526="in-sample",IF(Q526=bigT,((qCell/bigT)*(I527/I526))+((1-(qCell/bigT))*J526),IF(qCell=0,1,IF(OR(ISBLANK(F527),COUNT($AX$2:AX526)&lt;=qCell),IF(COUNT($AX$2:AX526)=1,1,AX526/AX525),((qCell/COUNT($AX$2:AX526))*(I527/I526))+((1-(qCell/COUNT($AX$2:AX526)))*J526)))),J526)))))))</f>
        <v/>
      </c>
      <c r="K527" s="120" t="str">
        <f>IF(H527="","",IF(AND(Temp!optSeasCoef=0,Temp!sts_add=1),IF(H527="out-sample",I527+(Q527*J527),I527+J527),IF(AND(Temp!optSeasCoef=0,Temp!sts_multp=1),IF(H527="out-sample",I527*(J527^Q527),I527*J527),IF(Temp!sts_add=1,IF(H527="out-sample",(I527+(Q527*J527))*G527,(I527+J527)*G527),IF(H527="out-sample",I527*(J527^Q527)*G527,I527*J527*G527)))))</f>
        <v/>
      </c>
      <c r="L527" s="116" t="str">
        <f t="shared" si="88"/>
        <v/>
      </c>
      <c r="M527" s="116" t="str">
        <f t="shared" si="89"/>
        <v/>
      </c>
      <c r="N527" s="116" t="str">
        <f t="shared" si="90"/>
        <v/>
      </c>
      <c r="O527" s="116" t="str">
        <f t="shared" si="91"/>
        <v/>
      </c>
      <c r="P527" s="116" t="str">
        <f t="shared" si="92"/>
        <v/>
      </c>
      <c r="Q527" s="94" t="str">
        <f>IF(AND(Temp!fhor_indata=1,ISBLANK(F527),H526="in-sample"),1,IF(AND(Temp!fhor_indata=1,H526="out-sample",Q526&lt;XfHor),Q526+1,IF(ISBLANK(F527),"",IF(AND(H527="out-sample",H526="in-sample"),1,IF(AND(H527="out-sample",H526="out-sample"),Q526+1,IF(ISNUMBER(Q526),Q526+1,1))))))</f>
        <v/>
      </c>
      <c r="R527" s="94" t="str">
        <f t="shared" si="93"/>
        <v/>
      </c>
      <c r="S527" s="94" t="str">
        <f>IF(Temp!fhor_indata=1,IF(S526=XobsHor,1,IF(COUNT($S$2:S526)&lt;=XobsHor,S526+1,IF(AND(COUNT($S$2:S526)&lt;=XobsHor+XfHor,IFERROR(MOD(S526,XobsHor)&lt;XfHor,FALSE)),S526+1,""))),IF(ISBLANK(F527),"",IF(S526=maxP,1,IF(S526&lt;maxP,S526+1,IF(COUNT($S$2:S527)&lt;=XobsHor,S526+1,"")))))</f>
        <v/>
      </c>
      <c r="T527" s="3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W527" s="122" t="str">
        <f t="shared" si="95"/>
        <v/>
      </c>
      <c r="AX527" s="123" t="str">
        <f t="shared" si="96"/>
        <v/>
      </c>
      <c r="AY527" s="124" t="str">
        <f t="shared" si="97"/>
        <v/>
      </c>
      <c r="AZ527" s="124" t="str">
        <f t="shared" si="98"/>
        <v/>
      </c>
      <c r="BF527" s="91"/>
    </row>
    <row r="528" spans="1:58" s="78" customFormat="1" ht="14.25" x14ac:dyDescent="0.2">
      <c r="A528" s="6"/>
      <c r="B528" s="6"/>
      <c r="C528" s="6"/>
      <c r="D528" s="3"/>
      <c r="E528" s="98" t="str">
        <f t="shared" si="94"/>
        <v/>
      </c>
      <c r="F528" s="117"/>
      <c r="G528" s="116" t="str">
        <f>IF(E528="","",IF(Temp!optSeasCoef=0,1,INDEX($C$2:$C$13,IF(MOD(COUNT($E$2:E528),seas_indx)=0,seas_indx,MOD(COUNT($E$2:E528),seas_indx)))))</f>
        <v/>
      </c>
      <c r="H528" s="97" t="str">
        <f>IFERROR(IF(Temp!fhor_indata=1,IF(COUNT($S$2:S528)&lt;=XobsHor,"in-sample",IF(AND(COUNT($S$2:S528)&lt;=XobsHor+XfHor,MOD(S527,XobsHor)&lt;XfHor),"out-sample","")),IF(ISBLANK(F528),"",IF(COUNT($F$2:F528)&lt;=XobsHor-XfHor,"in-sample","out-sample"))),"")</f>
        <v/>
      </c>
      <c r="I528" s="120" t="str">
        <f>IF(AND(ISBLANK(F527),H527="in-sample"),"",IF(AND(Temp!fhor_indata=1,H527="out-sample",H528="out-sample"),I527,IF(AND(ISBLANK(F528),H527="out-sample"),"",IF(AND(Temp!optSeasCoef=0,Temp!sts_add=1),IF(H527="in-sample",IF(Q527=bigT,((pCell/bigT)*F527)+((1-(pCell/bigT))*(I527+J527)),IF(OR(ISBLANK(F528),COUNT($F$2:F527)&lt;=pCell),F527,((pCell/COUNT($F$2:F527))*F527)+((1-(pCell/COUNT($F$2:F527)))*(I527+J527)))),I527),IF(AND(Temp!optSeasCoef=0,Temp!sts_multp=1),IF(H527="in-sample",IF(Q527=bigT,((pCell/bigT)*F527)+((1-(pCell/bigT))*(I527*J527)),IF(OR(ISBLANK(F528),COUNT(F$2:$F527)&lt;=pCell),F527,((pCell/COUNT($F$2:F527))*F527)+((1-(pCell/COUNT($F$2:F527)))*(I527*J527)))),I527),IF(Temp!sts_add=1,IF(H527="in-sample",IF(Q527=bigT,((pCell/bigT)*AX527)+((1-(pCell/bigT))*(I527+J527)),IF(OR(ISBLANK(F528),COUNT($AX$2:AX527)&lt;=pCell),AX527,((pCell/COUNT($AX$2:AX527))*AX527)+((1-(pCell/COUNT($AX$2:AX527)))*(I527+J527)))),I527),IF(H527="in-sample",IF(Q527=bigT,((pCell/bigT)*AX527)+((1-(pCell/bigT))*(I527*J527)),IF(OR(ISBLANK(F528),COUNT($AX$2:AX527)&lt;=pCell),AX527,((pCell/COUNT($AX$2:AX527))*AX527)+((1-(pCell/COUNT($AX$2:AX527)))*(I527*J527)))),I527)))))))</f>
        <v/>
      </c>
      <c r="J528" s="120" t="str">
        <f>IF(AND(ISBLANK(F527),H527="in-sample"),"",IF(AND(Temp!fhor_indata=1,H527="out-sample",H528="out-sample"),J527,IF(AND(ISBLANK(F528),H527="out-sample"),"",IF(AND(Temp!optSeasCoef=0,Temp!sts_add=1),IF(H527="in-sample",IF(Q527=bigT,((qCell/bigT)*(I528-I527))+((1-(qCell/bigT))*J527),IF(OR(ISBLANK(F528),COUNT($F$2:F527)&lt;=qCell),IF(COUNT($F$2:F527)=1,0,F527-F526),((qCell/COUNT($F$2:F527))*(I528-I527))+((1-(qCell/COUNT($F$2:F527)))*J527))),J527),IF(AND(Temp!optSeasCoef=0,Temp!sts_multp=1),IF(H527="in-sample",IF(Q527=bigT,((qCell/bigT)*(I528/I527))+((1-(qCell/bigT))*J527),IF(qCell=0,1,IF(OR(ISBLANK(F528),COUNT($F$2:F527)&lt;=qCell),IF(COUNT($F$2:F527)=1,1,F527/F526),((qCell/COUNT($F$2:F527))*(I528/I527))+((1-(qCell/COUNT($F$2:F527)))*J527)))),J527),IF(Temp!sts_add=1,IF(H527="in-sample",IF(Q527=bigT,((qCell/bigT)*(I528-I527))+((1-(qCell/bigT))*J527),IF(OR(ISBLANK(F528),COUNT($AX$2:AX527)&lt;=qCell),IF(COUNT($AX$2:AX527)=1,0,AX527-AX526),((qCell/COUNT($AX$2:AX527))*(I528-I527))+((1-(qCell/COUNT($AX$2:AX527)))*J527))),J527),IF(H527="in-sample",IF(Q527=bigT,((qCell/bigT)*(I528/I527))+((1-(qCell/bigT))*J527),IF(qCell=0,1,IF(OR(ISBLANK(F528),COUNT($AX$2:AX527)&lt;=qCell),IF(COUNT($AX$2:AX527)=1,1,AX527/AX526),((qCell/COUNT($AX$2:AX527))*(I528/I527))+((1-(qCell/COUNT($AX$2:AX527)))*J527)))),J527)))))))</f>
        <v/>
      </c>
      <c r="K528" s="120" t="str">
        <f>IF(H528="","",IF(AND(Temp!optSeasCoef=0,Temp!sts_add=1),IF(H528="out-sample",I528+(Q528*J528),I528+J528),IF(AND(Temp!optSeasCoef=0,Temp!sts_multp=1),IF(H528="out-sample",I528*(J528^Q528),I528*J528),IF(Temp!sts_add=1,IF(H528="out-sample",(I528+(Q528*J528))*G528,(I528+J528)*G528),IF(H528="out-sample",I528*(J528^Q528)*G528,I528*J528*G528)))))</f>
        <v/>
      </c>
      <c r="L528" s="116" t="str">
        <f t="shared" si="88"/>
        <v/>
      </c>
      <c r="M528" s="116" t="str">
        <f t="shared" si="89"/>
        <v/>
      </c>
      <c r="N528" s="116" t="str">
        <f t="shared" si="90"/>
        <v/>
      </c>
      <c r="O528" s="116" t="str">
        <f t="shared" si="91"/>
        <v/>
      </c>
      <c r="P528" s="116" t="str">
        <f t="shared" si="92"/>
        <v/>
      </c>
      <c r="Q528" s="94" t="str">
        <f>IF(AND(Temp!fhor_indata=1,ISBLANK(F528),H527="in-sample"),1,IF(AND(Temp!fhor_indata=1,H527="out-sample",Q527&lt;XfHor),Q527+1,IF(ISBLANK(F528),"",IF(AND(H528="out-sample",H527="in-sample"),1,IF(AND(H528="out-sample",H527="out-sample"),Q527+1,IF(ISNUMBER(Q527),Q527+1,1))))))</f>
        <v/>
      </c>
      <c r="R528" s="94" t="str">
        <f t="shared" si="93"/>
        <v/>
      </c>
      <c r="S528" s="94" t="str">
        <f>IF(Temp!fhor_indata=1,IF(S527=XobsHor,1,IF(COUNT($S$2:S527)&lt;=XobsHor,S527+1,IF(AND(COUNT($S$2:S527)&lt;=XobsHor+XfHor,IFERROR(MOD(S527,XobsHor)&lt;XfHor,FALSE)),S527+1,""))),IF(ISBLANK(F528),"",IF(S527=maxP,1,IF(S527&lt;maxP,S527+1,IF(COUNT($S$2:S528)&lt;=XobsHor,S527+1,"")))))</f>
        <v/>
      </c>
      <c r="T528" s="3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W528" s="122" t="str">
        <f t="shared" si="95"/>
        <v/>
      </c>
      <c r="AX528" s="123" t="str">
        <f t="shared" si="96"/>
        <v/>
      </c>
      <c r="AY528" s="124" t="str">
        <f t="shared" si="97"/>
        <v/>
      </c>
      <c r="AZ528" s="124" t="str">
        <f t="shared" si="98"/>
        <v/>
      </c>
      <c r="BF528" s="91"/>
    </row>
    <row r="529" spans="1:58" s="78" customFormat="1" ht="14.25" x14ac:dyDescent="0.2">
      <c r="A529" s="6"/>
      <c r="B529" s="6"/>
      <c r="C529" s="6"/>
      <c r="D529" s="3"/>
      <c r="E529" s="98" t="str">
        <f t="shared" si="94"/>
        <v/>
      </c>
      <c r="F529" s="117"/>
      <c r="G529" s="116" t="str">
        <f>IF(E529="","",IF(Temp!optSeasCoef=0,1,INDEX($C$2:$C$13,IF(MOD(COUNT($E$2:E529),seas_indx)=0,seas_indx,MOD(COUNT($E$2:E529),seas_indx)))))</f>
        <v/>
      </c>
      <c r="H529" s="97" t="str">
        <f>IFERROR(IF(Temp!fhor_indata=1,IF(COUNT($S$2:S529)&lt;=XobsHor,"in-sample",IF(AND(COUNT($S$2:S529)&lt;=XobsHor+XfHor,MOD(S528,XobsHor)&lt;XfHor),"out-sample","")),IF(ISBLANK(F529),"",IF(COUNT($F$2:F529)&lt;=XobsHor-XfHor,"in-sample","out-sample"))),"")</f>
        <v/>
      </c>
      <c r="I529" s="120" t="str">
        <f>IF(AND(ISBLANK(F528),H528="in-sample"),"",IF(AND(Temp!fhor_indata=1,H528="out-sample",H529="out-sample"),I528,IF(AND(ISBLANK(F529),H528="out-sample"),"",IF(AND(Temp!optSeasCoef=0,Temp!sts_add=1),IF(H528="in-sample",IF(Q528=bigT,((pCell/bigT)*F528)+((1-(pCell/bigT))*(I528+J528)),IF(OR(ISBLANK(F529),COUNT($F$2:F528)&lt;=pCell),F528,((pCell/COUNT($F$2:F528))*F528)+((1-(pCell/COUNT($F$2:F528)))*(I528+J528)))),I528),IF(AND(Temp!optSeasCoef=0,Temp!sts_multp=1),IF(H528="in-sample",IF(Q528=bigT,((pCell/bigT)*F528)+((1-(pCell/bigT))*(I528*J528)),IF(OR(ISBLANK(F529),COUNT(F$2:$F528)&lt;=pCell),F528,((pCell/COUNT($F$2:F528))*F528)+((1-(pCell/COUNT($F$2:F528)))*(I528*J528)))),I528),IF(Temp!sts_add=1,IF(H528="in-sample",IF(Q528=bigT,((pCell/bigT)*AX528)+((1-(pCell/bigT))*(I528+J528)),IF(OR(ISBLANK(F529),COUNT($AX$2:AX528)&lt;=pCell),AX528,((pCell/COUNT($AX$2:AX528))*AX528)+((1-(pCell/COUNT($AX$2:AX528)))*(I528+J528)))),I528),IF(H528="in-sample",IF(Q528=bigT,((pCell/bigT)*AX528)+((1-(pCell/bigT))*(I528*J528)),IF(OR(ISBLANK(F529),COUNT($AX$2:AX528)&lt;=pCell),AX528,((pCell/COUNT($AX$2:AX528))*AX528)+((1-(pCell/COUNT($AX$2:AX528)))*(I528*J528)))),I528)))))))</f>
        <v/>
      </c>
      <c r="J529" s="120" t="str">
        <f>IF(AND(ISBLANK(F528),H528="in-sample"),"",IF(AND(Temp!fhor_indata=1,H528="out-sample",H529="out-sample"),J528,IF(AND(ISBLANK(F529),H528="out-sample"),"",IF(AND(Temp!optSeasCoef=0,Temp!sts_add=1),IF(H528="in-sample",IF(Q528=bigT,((qCell/bigT)*(I529-I528))+((1-(qCell/bigT))*J528),IF(OR(ISBLANK(F529),COUNT($F$2:F528)&lt;=qCell),IF(COUNT($F$2:F528)=1,0,F528-F527),((qCell/COUNT($F$2:F528))*(I529-I528))+((1-(qCell/COUNT($F$2:F528)))*J528))),J528),IF(AND(Temp!optSeasCoef=0,Temp!sts_multp=1),IF(H528="in-sample",IF(Q528=bigT,((qCell/bigT)*(I529/I528))+((1-(qCell/bigT))*J528),IF(qCell=0,1,IF(OR(ISBLANK(F529),COUNT($F$2:F528)&lt;=qCell),IF(COUNT($F$2:F528)=1,1,F528/F527),((qCell/COUNT($F$2:F528))*(I529/I528))+((1-(qCell/COUNT($F$2:F528)))*J528)))),J528),IF(Temp!sts_add=1,IF(H528="in-sample",IF(Q528=bigT,((qCell/bigT)*(I529-I528))+((1-(qCell/bigT))*J528),IF(OR(ISBLANK(F529),COUNT($AX$2:AX528)&lt;=qCell),IF(COUNT($AX$2:AX528)=1,0,AX528-AX527),((qCell/COUNT($AX$2:AX528))*(I529-I528))+((1-(qCell/COUNT($AX$2:AX528)))*J528))),J528),IF(H528="in-sample",IF(Q528=bigT,((qCell/bigT)*(I529/I528))+((1-(qCell/bigT))*J528),IF(qCell=0,1,IF(OR(ISBLANK(F529),COUNT($AX$2:AX528)&lt;=qCell),IF(COUNT($AX$2:AX528)=1,1,AX528/AX527),((qCell/COUNT($AX$2:AX528))*(I529/I528))+((1-(qCell/COUNT($AX$2:AX528)))*J528)))),J528)))))))</f>
        <v/>
      </c>
      <c r="K529" s="120" t="str">
        <f>IF(H529="","",IF(AND(Temp!optSeasCoef=0,Temp!sts_add=1),IF(H529="out-sample",I529+(Q529*J529),I529+J529),IF(AND(Temp!optSeasCoef=0,Temp!sts_multp=1),IF(H529="out-sample",I529*(J529^Q529),I529*J529),IF(Temp!sts_add=1,IF(H529="out-sample",(I529+(Q529*J529))*G529,(I529+J529)*G529),IF(H529="out-sample",I529*(J529^Q529)*G529,I529*J529*G529)))))</f>
        <v/>
      </c>
      <c r="L529" s="116" t="str">
        <f t="shared" si="88"/>
        <v/>
      </c>
      <c r="M529" s="116" t="str">
        <f t="shared" si="89"/>
        <v/>
      </c>
      <c r="N529" s="116" t="str">
        <f t="shared" si="90"/>
        <v/>
      </c>
      <c r="O529" s="116" t="str">
        <f t="shared" si="91"/>
        <v/>
      </c>
      <c r="P529" s="116" t="str">
        <f t="shared" si="92"/>
        <v/>
      </c>
      <c r="Q529" s="94" t="str">
        <f>IF(AND(Temp!fhor_indata=1,ISBLANK(F529),H528="in-sample"),1,IF(AND(Temp!fhor_indata=1,H528="out-sample",Q528&lt;XfHor),Q528+1,IF(ISBLANK(F529),"",IF(AND(H529="out-sample",H528="in-sample"),1,IF(AND(H529="out-sample",H528="out-sample"),Q528+1,IF(ISNUMBER(Q528),Q528+1,1))))))</f>
        <v/>
      </c>
      <c r="R529" s="94" t="str">
        <f t="shared" si="93"/>
        <v/>
      </c>
      <c r="S529" s="94" t="str">
        <f>IF(Temp!fhor_indata=1,IF(S528=XobsHor,1,IF(COUNT($S$2:S528)&lt;=XobsHor,S528+1,IF(AND(COUNT($S$2:S528)&lt;=XobsHor+XfHor,IFERROR(MOD(S528,XobsHor)&lt;XfHor,FALSE)),S528+1,""))),IF(ISBLANK(F529),"",IF(S528=maxP,1,IF(S528&lt;maxP,S528+1,IF(COUNT($S$2:S529)&lt;=XobsHor,S528+1,"")))))</f>
        <v/>
      </c>
      <c r="T529" s="3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W529" s="122" t="str">
        <f t="shared" si="95"/>
        <v/>
      </c>
      <c r="AX529" s="123" t="str">
        <f t="shared" si="96"/>
        <v/>
      </c>
      <c r="AY529" s="124" t="str">
        <f t="shared" si="97"/>
        <v/>
      </c>
      <c r="AZ529" s="124" t="str">
        <f t="shared" si="98"/>
        <v/>
      </c>
      <c r="BF529" s="91"/>
    </row>
    <row r="530" spans="1:58" s="78" customFormat="1" ht="14.25" x14ac:dyDescent="0.2">
      <c r="A530" s="6"/>
      <c r="B530" s="6"/>
      <c r="C530" s="6"/>
      <c r="D530" s="3"/>
      <c r="E530" s="98" t="str">
        <f t="shared" si="94"/>
        <v/>
      </c>
      <c r="F530" s="117"/>
      <c r="G530" s="116" t="str">
        <f>IF(E530="","",IF(Temp!optSeasCoef=0,1,INDEX($C$2:$C$13,IF(MOD(COUNT($E$2:E530),seas_indx)=0,seas_indx,MOD(COUNT($E$2:E530),seas_indx)))))</f>
        <v/>
      </c>
      <c r="H530" s="97" t="str">
        <f>IFERROR(IF(Temp!fhor_indata=1,IF(COUNT($S$2:S530)&lt;=XobsHor,"in-sample",IF(AND(COUNT($S$2:S530)&lt;=XobsHor+XfHor,MOD(S529,XobsHor)&lt;XfHor),"out-sample","")),IF(ISBLANK(F530),"",IF(COUNT($F$2:F530)&lt;=XobsHor-XfHor,"in-sample","out-sample"))),"")</f>
        <v/>
      </c>
      <c r="I530" s="120" t="str">
        <f>IF(AND(ISBLANK(F529),H529="in-sample"),"",IF(AND(Temp!fhor_indata=1,H529="out-sample",H530="out-sample"),I529,IF(AND(ISBLANK(F530),H529="out-sample"),"",IF(AND(Temp!optSeasCoef=0,Temp!sts_add=1),IF(H529="in-sample",IF(Q529=bigT,((pCell/bigT)*F529)+((1-(pCell/bigT))*(I529+J529)),IF(OR(ISBLANK(F530),COUNT($F$2:F529)&lt;=pCell),F529,((pCell/COUNT($F$2:F529))*F529)+((1-(pCell/COUNT($F$2:F529)))*(I529+J529)))),I529),IF(AND(Temp!optSeasCoef=0,Temp!sts_multp=1),IF(H529="in-sample",IF(Q529=bigT,((pCell/bigT)*F529)+((1-(pCell/bigT))*(I529*J529)),IF(OR(ISBLANK(F530),COUNT(F$2:$F529)&lt;=pCell),F529,((pCell/COUNT($F$2:F529))*F529)+((1-(pCell/COUNT($F$2:F529)))*(I529*J529)))),I529),IF(Temp!sts_add=1,IF(H529="in-sample",IF(Q529=bigT,((pCell/bigT)*AX529)+((1-(pCell/bigT))*(I529+J529)),IF(OR(ISBLANK(F530),COUNT($AX$2:AX529)&lt;=pCell),AX529,((pCell/COUNT($AX$2:AX529))*AX529)+((1-(pCell/COUNT($AX$2:AX529)))*(I529+J529)))),I529),IF(H529="in-sample",IF(Q529=bigT,((pCell/bigT)*AX529)+((1-(pCell/bigT))*(I529*J529)),IF(OR(ISBLANK(F530),COUNT($AX$2:AX529)&lt;=pCell),AX529,((pCell/COUNT($AX$2:AX529))*AX529)+((1-(pCell/COUNT($AX$2:AX529)))*(I529*J529)))),I529)))))))</f>
        <v/>
      </c>
      <c r="J530" s="120" t="str">
        <f>IF(AND(ISBLANK(F529),H529="in-sample"),"",IF(AND(Temp!fhor_indata=1,H529="out-sample",H530="out-sample"),J529,IF(AND(ISBLANK(F530),H529="out-sample"),"",IF(AND(Temp!optSeasCoef=0,Temp!sts_add=1),IF(H529="in-sample",IF(Q529=bigT,((qCell/bigT)*(I530-I529))+((1-(qCell/bigT))*J529),IF(OR(ISBLANK(F530),COUNT($F$2:F529)&lt;=qCell),IF(COUNT($F$2:F529)=1,0,F529-F528),((qCell/COUNT($F$2:F529))*(I530-I529))+((1-(qCell/COUNT($F$2:F529)))*J529))),J529),IF(AND(Temp!optSeasCoef=0,Temp!sts_multp=1),IF(H529="in-sample",IF(Q529=bigT,((qCell/bigT)*(I530/I529))+((1-(qCell/bigT))*J529),IF(qCell=0,1,IF(OR(ISBLANK(F530),COUNT($F$2:F529)&lt;=qCell),IF(COUNT($F$2:F529)=1,1,F529/F528),((qCell/COUNT($F$2:F529))*(I530/I529))+((1-(qCell/COUNT($F$2:F529)))*J529)))),J529),IF(Temp!sts_add=1,IF(H529="in-sample",IF(Q529=bigT,((qCell/bigT)*(I530-I529))+((1-(qCell/bigT))*J529),IF(OR(ISBLANK(F530),COUNT($AX$2:AX529)&lt;=qCell),IF(COUNT($AX$2:AX529)=1,0,AX529-AX528),((qCell/COUNT($AX$2:AX529))*(I530-I529))+((1-(qCell/COUNT($AX$2:AX529)))*J529))),J529),IF(H529="in-sample",IF(Q529=bigT,((qCell/bigT)*(I530/I529))+((1-(qCell/bigT))*J529),IF(qCell=0,1,IF(OR(ISBLANK(F530),COUNT($AX$2:AX529)&lt;=qCell),IF(COUNT($AX$2:AX529)=1,1,AX529/AX528),((qCell/COUNT($AX$2:AX529))*(I530/I529))+((1-(qCell/COUNT($AX$2:AX529)))*J529)))),J529)))))))</f>
        <v/>
      </c>
      <c r="K530" s="120" t="str">
        <f>IF(H530="","",IF(AND(Temp!optSeasCoef=0,Temp!sts_add=1),IF(H530="out-sample",I530+(Q530*J530),I530+J530),IF(AND(Temp!optSeasCoef=0,Temp!sts_multp=1),IF(H530="out-sample",I530*(J530^Q530),I530*J530),IF(Temp!sts_add=1,IF(H530="out-sample",(I530+(Q530*J530))*G530,(I530+J530)*G530),IF(H530="out-sample",I530*(J530^Q530)*G530,I530*J530*G530)))))</f>
        <v/>
      </c>
      <c r="L530" s="116" t="str">
        <f t="shared" si="88"/>
        <v/>
      </c>
      <c r="M530" s="116" t="str">
        <f t="shared" si="89"/>
        <v/>
      </c>
      <c r="N530" s="116" t="str">
        <f t="shared" si="90"/>
        <v/>
      </c>
      <c r="O530" s="116" t="str">
        <f t="shared" si="91"/>
        <v/>
      </c>
      <c r="P530" s="116" t="str">
        <f t="shared" si="92"/>
        <v/>
      </c>
      <c r="Q530" s="94" t="str">
        <f>IF(AND(Temp!fhor_indata=1,ISBLANK(F530),H529="in-sample"),1,IF(AND(Temp!fhor_indata=1,H529="out-sample",Q529&lt;XfHor),Q529+1,IF(ISBLANK(F530),"",IF(AND(H530="out-sample",H529="in-sample"),1,IF(AND(H530="out-sample",H529="out-sample"),Q529+1,IF(ISNUMBER(Q529),Q529+1,1))))))</f>
        <v/>
      </c>
      <c r="R530" s="94" t="str">
        <f t="shared" si="93"/>
        <v/>
      </c>
      <c r="S530" s="94" t="str">
        <f>IF(Temp!fhor_indata=1,IF(S529=XobsHor,1,IF(COUNT($S$2:S529)&lt;=XobsHor,S529+1,IF(AND(COUNT($S$2:S529)&lt;=XobsHor+XfHor,IFERROR(MOD(S529,XobsHor)&lt;XfHor,FALSE)),S529+1,""))),IF(ISBLANK(F530),"",IF(S529=maxP,1,IF(S529&lt;maxP,S529+1,IF(COUNT($S$2:S530)&lt;=XobsHor,S529+1,"")))))</f>
        <v/>
      </c>
      <c r="T530" s="3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W530" s="122" t="str">
        <f t="shared" si="95"/>
        <v/>
      </c>
      <c r="AX530" s="123" t="str">
        <f t="shared" si="96"/>
        <v/>
      </c>
      <c r="AY530" s="124" t="str">
        <f t="shared" si="97"/>
        <v/>
      </c>
      <c r="AZ530" s="124" t="str">
        <f t="shared" si="98"/>
        <v/>
      </c>
      <c r="BF530" s="91"/>
    </row>
    <row r="531" spans="1:58" s="78" customFormat="1" ht="14.25" x14ac:dyDescent="0.2">
      <c r="A531" s="6"/>
      <c r="B531" s="6"/>
      <c r="C531" s="6"/>
      <c r="D531" s="3"/>
      <c r="E531" s="98" t="str">
        <f t="shared" si="94"/>
        <v/>
      </c>
      <c r="F531" s="117"/>
      <c r="G531" s="116" t="str">
        <f>IF(E531="","",IF(Temp!optSeasCoef=0,1,INDEX($C$2:$C$13,IF(MOD(COUNT($E$2:E531),seas_indx)=0,seas_indx,MOD(COUNT($E$2:E531),seas_indx)))))</f>
        <v/>
      </c>
      <c r="H531" s="97" t="str">
        <f>IFERROR(IF(Temp!fhor_indata=1,IF(COUNT($S$2:S531)&lt;=XobsHor,"in-sample",IF(AND(COUNT($S$2:S531)&lt;=XobsHor+XfHor,MOD(S530,XobsHor)&lt;XfHor),"out-sample","")),IF(ISBLANK(F531),"",IF(COUNT($F$2:F531)&lt;=XobsHor-XfHor,"in-sample","out-sample"))),"")</f>
        <v/>
      </c>
      <c r="I531" s="120" t="str">
        <f>IF(AND(ISBLANK(F530),H530="in-sample"),"",IF(AND(Temp!fhor_indata=1,H530="out-sample",H531="out-sample"),I530,IF(AND(ISBLANK(F531),H530="out-sample"),"",IF(AND(Temp!optSeasCoef=0,Temp!sts_add=1),IF(H530="in-sample",IF(Q530=bigT,((pCell/bigT)*F530)+((1-(pCell/bigT))*(I530+J530)),IF(OR(ISBLANK(F531),COUNT($F$2:F530)&lt;=pCell),F530,((pCell/COUNT($F$2:F530))*F530)+((1-(pCell/COUNT($F$2:F530)))*(I530+J530)))),I530),IF(AND(Temp!optSeasCoef=0,Temp!sts_multp=1),IF(H530="in-sample",IF(Q530=bigT,((pCell/bigT)*F530)+((1-(pCell/bigT))*(I530*J530)),IF(OR(ISBLANK(F531),COUNT(F$2:$F530)&lt;=pCell),F530,((pCell/COUNT($F$2:F530))*F530)+((1-(pCell/COUNT($F$2:F530)))*(I530*J530)))),I530),IF(Temp!sts_add=1,IF(H530="in-sample",IF(Q530=bigT,((pCell/bigT)*AX530)+((1-(pCell/bigT))*(I530+J530)),IF(OR(ISBLANK(F531),COUNT($AX$2:AX530)&lt;=pCell),AX530,((pCell/COUNT($AX$2:AX530))*AX530)+((1-(pCell/COUNT($AX$2:AX530)))*(I530+J530)))),I530),IF(H530="in-sample",IF(Q530=bigT,((pCell/bigT)*AX530)+((1-(pCell/bigT))*(I530*J530)),IF(OR(ISBLANK(F531),COUNT($AX$2:AX530)&lt;=pCell),AX530,((pCell/COUNT($AX$2:AX530))*AX530)+((1-(pCell/COUNT($AX$2:AX530)))*(I530*J530)))),I530)))))))</f>
        <v/>
      </c>
      <c r="J531" s="120" t="str">
        <f>IF(AND(ISBLANK(F530),H530="in-sample"),"",IF(AND(Temp!fhor_indata=1,H530="out-sample",H531="out-sample"),J530,IF(AND(ISBLANK(F531),H530="out-sample"),"",IF(AND(Temp!optSeasCoef=0,Temp!sts_add=1),IF(H530="in-sample",IF(Q530=bigT,((qCell/bigT)*(I531-I530))+((1-(qCell/bigT))*J530),IF(OR(ISBLANK(F531),COUNT($F$2:F530)&lt;=qCell),IF(COUNT($F$2:F530)=1,0,F530-F529),((qCell/COUNT($F$2:F530))*(I531-I530))+((1-(qCell/COUNT($F$2:F530)))*J530))),J530),IF(AND(Temp!optSeasCoef=0,Temp!sts_multp=1),IF(H530="in-sample",IF(Q530=bigT,((qCell/bigT)*(I531/I530))+((1-(qCell/bigT))*J530),IF(qCell=0,1,IF(OR(ISBLANK(F531),COUNT($F$2:F530)&lt;=qCell),IF(COUNT($F$2:F530)=1,1,F530/F529),((qCell/COUNT($F$2:F530))*(I531/I530))+((1-(qCell/COUNT($F$2:F530)))*J530)))),J530),IF(Temp!sts_add=1,IF(H530="in-sample",IF(Q530=bigT,((qCell/bigT)*(I531-I530))+((1-(qCell/bigT))*J530),IF(OR(ISBLANK(F531),COUNT($AX$2:AX530)&lt;=qCell),IF(COUNT($AX$2:AX530)=1,0,AX530-AX529),((qCell/COUNT($AX$2:AX530))*(I531-I530))+((1-(qCell/COUNT($AX$2:AX530)))*J530))),J530),IF(H530="in-sample",IF(Q530=bigT,((qCell/bigT)*(I531/I530))+((1-(qCell/bigT))*J530),IF(qCell=0,1,IF(OR(ISBLANK(F531),COUNT($AX$2:AX530)&lt;=qCell),IF(COUNT($AX$2:AX530)=1,1,AX530/AX529),((qCell/COUNT($AX$2:AX530))*(I531/I530))+((1-(qCell/COUNT($AX$2:AX530)))*J530)))),J530)))))))</f>
        <v/>
      </c>
      <c r="K531" s="120" t="str">
        <f>IF(H531="","",IF(AND(Temp!optSeasCoef=0,Temp!sts_add=1),IF(H531="out-sample",I531+(Q531*J531),I531+J531),IF(AND(Temp!optSeasCoef=0,Temp!sts_multp=1),IF(H531="out-sample",I531*(J531^Q531),I531*J531),IF(Temp!sts_add=1,IF(H531="out-sample",(I531+(Q531*J531))*G531,(I531+J531)*G531),IF(H531="out-sample",I531*(J531^Q531)*G531,I531*J531*G531)))))</f>
        <v/>
      </c>
      <c r="L531" s="116" t="str">
        <f t="shared" si="88"/>
        <v/>
      </c>
      <c r="M531" s="116" t="str">
        <f t="shared" si="89"/>
        <v/>
      </c>
      <c r="N531" s="116" t="str">
        <f t="shared" si="90"/>
        <v/>
      </c>
      <c r="O531" s="116" t="str">
        <f t="shared" si="91"/>
        <v/>
      </c>
      <c r="P531" s="116" t="str">
        <f t="shared" si="92"/>
        <v/>
      </c>
      <c r="Q531" s="94" t="str">
        <f>IF(AND(Temp!fhor_indata=1,ISBLANK(F531),H530="in-sample"),1,IF(AND(Temp!fhor_indata=1,H530="out-sample",Q530&lt;XfHor),Q530+1,IF(ISBLANK(F531),"",IF(AND(H531="out-sample",H530="in-sample"),1,IF(AND(H531="out-sample",H530="out-sample"),Q530+1,IF(ISNUMBER(Q530),Q530+1,1))))))</f>
        <v/>
      </c>
      <c r="R531" s="94" t="str">
        <f t="shared" si="93"/>
        <v/>
      </c>
      <c r="S531" s="94" t="str">
        <f>IF(Temp!fhor_indata=1,IF(S530=XobsHor,1,IF(COUNT($S$2:S530)&lt;=XobsHor,S530+1,IF(AND(COUNT($S$2:S530)&lt;=XobsHor+XfHor,IFERROR(MOD(S530,XobsHor)&lt;XfHor,FALSE)),S530+1,""))),IF(ISBLANK(F531),"",IF(S530=maxP,1,IF(S530&lt;maxP,S530+1,IF(COUNT($S$2:S531)&lt;=XobsHor,S530+1,"")))))</f>
        <v/>
      </c>
      <c r="T531" s="3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W531" s="122" t="str">
        <f t="shared" si="95"/>
        <v/>
      </c>
      <c r="AX531" s="123" t="str">
        <f t="shared" si="96"/>
        <v/>
      </c>
      <c r="AY531" s="124" t="str">
        <f t="shared" si="97"/>
        <v/>
      </c>
      <c r="AZ531" s="124" t="str">
        <f t="shared" si="98"/>
        <v/>
      </c>
      <c r="BF531" s="91"/>
    </row>
    <row r="532" spans="1:58" s="78" customFormat="1" ht="14.25" x14ac:dyDescent="0.2">
      <c r="A532" s="6"/>
      <c r="B532" s="6"/>
      <c r="C532" s="6"/>
      <c r="D532" s="3"/>
      <c r="E532" s="98" t="str">
        <f t="shared" si="94"/>
        <v/>
      </c>
      <c r="F532" s="117"/>
      <c r="G532" s="116" t="str">
        <f>IF(E532="","",IF(Temp!optSeasCoef=0,1,INDEX($C$2:$C$13,IF(MOD(COUNT($E$2:E532),seas_indx)=0,seas_indx,MOD(COUNT($E$2:E532),seas_indx)))))</f>
        <v/>
      </c>
      <c r="H532" s="97" t="str">
        <f>IFERROR(IF(Temp!fhor_indata=1,IF(COUNT($S$2:S532)&lt;=XobsHor,"in-sample",IF(AND(COUNT($S$2:S532)&lt;=XobsHor+XfHor,MOD(S531,XobsHor)&lt;XfHor),"out-sample","")),IF(ISBLANK(F532),"",IF(COUNT($F$2:F532)&lt;=XobsHor-XfHor,"in-sample","out-sample"))),"")</f>
        <v/>
      </c>
      <c r="I532" s="120" t="str">
        <f>IF(AND(ISBLANK(F531),H531="in-sample"),"",IF(AND(Temp!fhor_indata=1,H531="out-sample",H532="out-sample"),I531,IF(AND(ISBLANK(F532),H531="out-sample"),"",IF(AND(Temp!optSeasCoef=0,Temp!sts_add=1),IF(H531="in-sample",IF(Q531=bigT,((pCell/bigT)*F531)+((1-(pCell/bigT))*(I531+J531)),IF(OR(ISBLANK(F532),COUNT($F$2:F531)&lt;=pCell),F531,((pCell/COUNT($F$2:F531))*F531)+((1-(pCell/COUNT($F$2:F531)))*(I531+J531)))),I531),IF(AND(Temp!optSeasCoef=0,Temp!sts_multp=1),IF(H531="in-sample",IF(Q531=bigT,((pCell/bigT)*F531)+((1-(pCell/bigT))*(I531*J531)),IF(OR(ISBLANK(F532),COUNT(F$2:$F531)&lt;=pCell),F531,((pCell/COUNT($F$2:F531))*F531)+((1-(pCell/COUNT($F$2:F531)))*(I531*J531)))),I531),IF(Temp!sts_add=1,IF(H531="in-sample",IF(Q531=bigT,((pCell/bigT)*AX531)+((1-(pCell/bigT))*(I531+J531)),IF(OR(ISBLANK(F532),COUNT($AX$2:AX531)&lt;=pCell),AX531,((pCell/COUNT($AX$2:AX531))*AX531)+((1-(pCell/COUNT($AX$2:AX531)))*(I531+J531)))),I531),IF(H531="in-sample",IF(Q531=bigT,((pCell/bigT)*AX531)+((1-(pCell/bigT))*(I531*J531)),IF(OR(ISBLANK(F532),COUNT($AX$2:AX531)&lt;=pCell),AX531,((pCell/COUNT($AX$2:AX531))*AX531)+((1-(pCell/COUNT($AX$2:AX531)))*(I531*J531)))),I531)))))))</f>
        <v/>
      </c>
      <c r="J532" s="120" t="str">
        <f>IF(AND(ISBLANK(F531),H531="in-sample"),"",IF(AND(Temp!fhor_indata=1,H531="out-sample",H532="out-sample"),J531,IF(AND(ISBLANK(F532),H531="out-sample"),"",IF(AND(Temp!optSeasCoef=0,Temp!sts_add=1),IF(H531="in-sample",IF(Q531=bigT,((qCell/bigT)*(I532-I531))+((1-(qCell/bigT))*J531),IF(OR(ISBLANK(F532),COUNT($F$2:F531)&lt;=qCell),IF(COUNT($F$2:F531)=1,0,F531-F530),((qCell/COUNT($F$2:F531))*(I532-I531))+((1-(qCell/COUNT($F$2:F531)))*J531))),J531),IF(AND(Temp!optSeasCoef=0,Temp!sts_multp=1),IF(H531="in-sample",IF(Q531=bigT,((qCell/bigT)*(I532/I531))+((1-(qCell/bigT))*J531),IF(qCell=0,1,IF(OR(ISBLANK(F532),COUNT($F$2:F531)&lt;=qCell),IF(COUNT($F$2:F531)=1,1,F531/F530),((qCell/COUNT($F$2:F531))*(I532/I531))+((1-(qCell/COUNT($F$2:F531)))*J531)))),J531),IF(Temp!sts_add=1,IF(H531="in-sample",IF(Q531=bigT,((qCell/bigT)*(I532-I531))+((1-(qCell/bigT))*J531),IF(OR(ISBLANK(F532),COUNT($AX$2:AX531)&lt;=qCell),IF(COUNT($AX$2:AX531)=1,0,AX531-AX530),((qCell/COUNT($AX$2:AX531))*(I532-I531))+((1-(qCell/COUNT($AX$2:AX531)))*J531))),J531),IF(H531="in-sample",IF(Q531=bigT,((qCell/bigT)*(I532/I531))+((1-(qCell/bigT))*J531),IF(qCell=0,1,IF(OR(ISBLANK(F532),COUNT($AX$2:AX531)&lt;=qCell),IF(COUNT($AX$2:AX531)=1,1,AX531/AX530),((qCell/COUNT($AX$2:AX531))*(I532/I531))+((1-(qCell/COUNT($AX$2:AX531)))*J531)))),J531)))))))</f>
        <v/>
      </c>
      <c r="K532" s="120" t="str">
        <f>IF(H532="","",IF(AND(Temp!optSeasCoef=0,Temp!sts_add=1),IF(H532="out-sample",I532+(Q532*J532),I532+J532),IF(AND(Temp!optSeasCoef=0,Temp!sts_multp=1),IF(H532="out-sample",I532*(J532^Q532),I532*J532),IF(Temp!sts_add=1,IF(H532="out-sample",(I532+(Q532*J532))*G532,(I532+J532)*G532),IF(H532="out-sample",I532*(J532^Q532)*G532,I532*J532*G532)))))</f>
        <v/>
      </c>
      <c r="L532" s="116" t="str">
        <f t="shared" si="88"/>
        <v/>
      </c>
      <c r="M532" s="116" t="str">
        <f t="shared" si="89"/>
        <v/>
      </c>
      <c r="N532" s="116" t="str">
        <f t="shared" si="90"/>
        <v/>
      </c>
      <c r="O532" s="116" t="str">
        <f t="shared" si="91"/>
        <v/>
      </c>
      <c r="P532" s="116" t="str">
        <f t="shared" si="92"/>
        <v/>
      </c>
      <c r="Q532" s="94" t="str">
        <f>IF(AND(Temp!fhor_indata=1,ISBLANK(F532),H531="in-sample"),1,IF(AND(Temp!fhor_indata=1,H531="out-sample",Q531&lt;XfHor),Q531+1,IF(ISBLANK(F532),"",IF(AND(H532="out-sample",H531="in-sample"),1,IF(AND(H532="out-sample",H531="out-sample"),Q531+1,IF(ISNUMBER(Q531),Q531+1,1))))))</f>
        <v/>
      </c>
      <c r="R532" s="94" t="str">
        <f t="shared" si="93"/>
        <v/>
      </c>
      <c r="S532" s="94" t="str">
        <f>IF(Temp!fhor_indata=1,IF(S531=XobsHor,1,IF(COUNT($S$2:S531)&lt;=XobsHor,S531+1,IF(AND(COUNT($S$2:S531)&lt;=XobsHor+XfHor,IFERROR(MOD(S531,XobsHor)&lt;XfHor,FALSE)),S531+1,""))),IF(ISBLANK(F532),"",IF(S531=maxP,1,IF(S531&lt;maxP,S531+1,IF(COUNT($S$2:S532)&lt;=XobsHor,S531+1,"")))))</f>
        <v/>
      </c>
      <c r="T532" s="3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W532" s="122" t="str">
        <f t="shared" si="95"/>
        <v/>
      </c>
      <c r="AX532" s="123" t="str">
        <f t="shared" si="96"/>
        <v/>
      </c>
      <c r="AY532" s="124" t="str">
        <f t="shared" si="97"/>
        <v/>
      </c>
      <c r="AZ532" s="124" t="str">
        <f t="shared" si="98"/>
        <v/>
      </c>
      <c r="BF532" s="91"/>
    </row>
    <row r="533" spans="1:58" s="78" customFormat="1" ht="14.25" x14ac:dyDescent="0.2">
      <c r="A533" s="6"/>
      <c r="B533" s="6"/>
      <c r="C533" s="6"/>
      <c r="D533" s="3"/>
      <c r="E533" s="98" t="str">
        <f t="shared" si="94"/>
        <v/>
      </c>
      <c r="F533" s="117"/>
      <c r="G533" s="116" t="str">
        <f>IF(E533="","",IF(Temp!optSeasCoef=0,1,INDEX($C$2:$C$13,IF(MOD(COUNT($E$2:E533),seas_indx)=0,seas_indx,MOD(COUNT($E$2:E533),seas_indx)))))</f>
        <v/>
      </c>
      <c r="H533" s="97" t="str">
        <f>IFERROR(IF(Temp!fhor_indata=1,IF(COUNT($S$2:S533)&lt;=XobsHor,"in-sample",IF(AND(COUNT($S$2:S533)&lt;=XobsHor+XfHor,MOD(S532,XobsHor)&lt;XfHor),"out-sample","")),IF(ISBLANK(F533),"",IF(COUNT($F$2:F533)&lt;=XobsHor-XfHor,"in-sample","out-sample"))),"")</f>
        <v/>
      </c>
      <c r="I533" s="120" t="str">
        <f>IF(AND(ISBLANK(F532),H532="in-sample"),"",IF(AND(Temp!fhor_indata=1,H532="out-sample",H533="out-sample"),I532,IF(AND(ISBLANK(F533),H532="out-sample"),"",IF(AND(Temp!optSeasCoef=0,Temp!sts_add=1),IF(H532="in-sample",IF(Q532=bigT,((pCell/bigT)*F532)+((1-(pCell/bigT))*(I532+J532)),IF(OR(ISBLANK(F533),COUNT($F$2:F532)&lt;=pCell),F532,((pCell/COUNT($F$2:F532))*F532)+((1-(pCell/COUNT($F$2:F532)))*(I532+J532)))),I532),IF(AND(Temp!optSeasCoef=0,Temp!sts_multp=1),IF(H532="in-sample",IF(Q532=bigT,((pCell/bigT)*F532)+((1-(pCell/bigT))*(I532*J532)),IF(OR(ISBLANK(F533),COUNT(F$2:$F532)&lt;=pCell),F532,((pCell/COUNT($F$2:F532))*F532)+((1-(pCell/COUNT($F$2:F532)))*(I532*J532)))),I532),IF(Temp!sts_add=1,IF(H532="in-sample",IF(Q532=bigT,((pCell/bigT)*AX532)+((1-(pCell/bigT))*(I532+J532)),IF(OR(ISBLANK(F533),COUNT($AX$2:AX532)&lt;=pCell),AX532,((pCell/COUNT($AX$2:AX532))*AX532)+((1-(pCell/COUNT($AX$2:AX532)))*(I532+J532)))),I532),IF(H532="in-sample",IF(Q532=bigT,((pCell/bigT)*AX532)+((1-(pCell/bigT))*(I532*J532)),IF(OR(ISBLANK(F533),COUNT($AX$2:AX532)&lt;=pCell),AX532,((pCell/COUNT($AX$2:AX532))*AX532)+((1-(pCell/COUNT($AX$2:AX532)))*(I532*J532)))),I532)))))))</f>
        <v/>
      </c>
      <c r="J533" s="120" t="str">
        <f>IF(AND(ISBLANK(F532),H532="in-sample"),"",IF(AND(Temp!fhor_indata=1,H532="out-sample",H533="out-sample"),J532,IF(AND(ISBLANK(F533),H532="out-sample"),"",IF(AND(Temp!optSeasCoef=0,Temp!sts_add=1),IF(H532="in-sample",IF(Q532=bigT,((qCell/bigT)*(I533-I532))+((1-(qCell/bigT))*J532),IF(OR(ISBLANK(F533),COUNT($F$2:F532)&lt;=qCell),IF(COUNT($F$2:F532)=1,0,F532-F531),((qCell/COUNT($F$2:F532))*(I533-I532))+((1-(qCell/COUNT($F$2:F532)))*J532))),J532),IF(AND(Temp!optSeasCoef=0,Temp!sts_multp=1),IF(H532="in-sample",IF(Q532=bigT,((qCell/bigT)*(I533/I532))+((1-(qCell/bigT))*J532),IF(qCell=0,1,IF(OR(ISBLANK(F533),COUNT($F$2:F532)&lt;=qCell),IF(COUNT($F$2:F532)=1,1,F532/F531),((qCell/COUNT($F$2:F532))*(I533/I532))+((1-(qCell/COUNT($F$2:F532)))*J532)))),J532),IF(Temp!sts_add=1,IF(H532="in-sample",IF(Q532=bigT,((qCell/bigT)*(I533-I532))+((1-(qCell/bigT))*J532),IF(OR(ISBLANK(F533),COUNT($AX$2:AX532)&lt;=qCell),IF(COUNT($AX$2:AX532)=1,0,AX532-AX531),((qCell/COUNT($AX$2:AX532))*(I533-I532))+((1-(qCell/COUNT($AX$2:AX532)))*J532))),J532),IF(H532="in-sample",IF(Q532=bigT,((qCell/bigT)*(I533/I532))+((1-(qCell/bigT))*J532),IF(qCell=0,1,IF(OR(ISBLANK(F533),COUNT($AX$2:AX532)&lt;=qCell),IF(COUNT($AX$2:AX532)=1,1,AX532/AX531),((qCell/COUNT($AX$2:AX532))*(I533/I532))+((1-(qCell/COUNT($AX$2:AX532)))*J532)))),J532)))))))</f>
        <v/>
      </c>
      <c r="K533" s="120" t="str">
        <f>IF(H533="","",IF(AND(Temp!optSeasCoef=0,Temp!sts_add=1),IF(H533="out-sample",I533+(Q533*J533),I533+J533),IF(AND(Temp!optSeasCoef=0,Temp!sts_multp=1),IF(H533="out-sample",I533*(J533^Q533),I533*J533),IF(Temp!sts_add=1,IF(H533="out-sample",(I533+(Q533*J533))*G533,(I533+J533)*G533),IF(H533="out-sample",I533*(J533^Q533)*G533,I533*J533*G533)))))</f>
        <v/>
      </c>
      <c r="L533" s="116" t="str">
        <f t="shared" si="88"/>
        <v/>
      </c>
      <c r="M533" s="116" t="str">
        <f t="shared" si="89"/>
        <v/>
      </c>
      <c r="N533" s="116" t="str">
        <f t="shared" si="90"/>
        <v/>
      </c>
      <c r="O533" s="116" t="str">
        <f t="shared" si="91"/>
        <v/>
      </c>
      <c r="P533" s="116" t="str">
        <f t="shared" si="92"/>
        <v/>
      </c>
      <c r="Q533" s="94" t="str">
        <f>IF(AND(Temp!fhor_indata=1,ISBLANK(F533),H532="in-sample"),1,IF(AND(Temp!fhor_indata=1,H532="out-sample",Q532&lt;XfHor),Q532+1,IF(ISBLANK(F533),"",IF(AND(H533="out-sample",H532="in-sample"),1,IF(AND(H533="out-sample",H532="out-sample"),Q532+1,IF(ISNUMBER(Q532),Q532+1,1))))))</f>
        <v/>
      </c>
      <c r="R533" s="94" t="str">
        <f t="shared" si="93"/>
        <v/>
      </c>
      <c r="S533" s="94" t="str">
        <f>IF(Temp!fhor_indata=1,IF(S532=XobsHor,1,IF(COUNT($S$2:S532)&lt;=XobsHor,S532+1,IF(AND(COUNT($S$2:S532)&lt;=XobsHor+XfHor,IFERROR(MOD(S532,XobsHor)&lt;XfHor,FALSE)),S532+1,""))),IF(ISBLANK(F533),"",IF(S532=maxP,1,IF(S532&lt;maxP,S532+1,IF(COUNT($S$2:S533)&lt;=XobsHor,S532+1,"")))))</f>
        <v/>
      </c>
      <c r="T533" s="3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W533" s="122" t="str">
        <f t="shared" si="95"/>
        <v/>
      </c>
      <c r="AX533" s="123" t="str">
        <f t="shared" si="96"/>
        <v/>
      </c>
      <c r="AY533" s="124" t="str">
        <f t="shared" si="97"/>
        <v/>
      </c>
      <c r="AZ533" s="124" t="str">
        <f t="shared" si="98"/>
        <v/>
      </c>
      <c r="BF533" s="91"/>
    </row>
    <row r="534" spans="1:58" s="78" customFormat="1" ht="14.25" x14ac:dyDescent="0.2">
      <c r="A534" s="6"/>
      <c r="B534" s="6"/>
      <c r="C534" s="6"/>
      <c r="D534" s="3"/>
      <c r="E534" s="98" t="str">
        <f t="shared" si="94"/>
        <v/>
      </c>
      <c r="F534" s="117"/>
      <c r="G534" s="116" t="str">
        <f>IF(E534="","",IF(Temp!optSeasCoef=0,1,INDEX($C$2:$C$13,IF(MOD(COUNT($E$2:E534),seas_indx)=0,seas_indx,MOD(COUNT($E$2:E534),seas_indx)))))</f>
        <v/>
      </c>
      <c r="H534" s="97" t="str">
        <f>IFERROR(IF(Temp!fhor_indata=1,IF(COUNT($S$2:S534)&lt;=XobsHor,"in-sample",IF(AND(COUNT($S$2:S534)&lt;=XobsHor+XfHor,MOD(S533,XobsHor)&lt;XfHor),"out-sample","")),IF(ISBLANK(F534),"",IF(COUNT($F$2:F534)&lt;=XobsHor-XfHor,"in-sample","out-sample"))),"")</f>
        <v/>
      </c>
      <c r="I534" s="120" t="str">
        <f>IF(AND(ISBLANK(F533),H533="in-sample"),"",IF(AND(Temp!fhor_indata=1,H533="out-sample",H534="out-sample"),I533,IF(AND(ISBLANK(F534),H533="out-sample"),"",IF(AND(Temp!optSeasCoef=0,Temp!sts_add=1),IF(H533="in-sample",IF(Q533=bigT,((pCell/bigT)*F533)+((1-(pCell/bigT))*(I533+J533)),IF(OR(ISBLANK(F534),COUNT($F$2:F533)&lt;=pCell),F533,((pCell/COUNT($F$2:F533))*F533)+((1-(pCell/COUNT($F$2:F533)))*(I533+J533)))),I533),IF(AND(Temp!optSeasCoef=0,Temp!sts_multp=1),IF(H533="in-sample",IF(Q533=bigT,((pCell/bigT)*F533)+((1-(pCell/bigT))*(I533*J533)),IF(OR(ISBLANK(F534),COUNT(F$2:$F533)&lt;=pCell),F533,((pCell/COUNT($F$2:F533))*F533)+((1-(pCell/COUNT($F$2:F533)))*(I533*J533)))),I533),IF(Temp!sts_add=1,IF(H533="in-sample",IF(Q533=bigT,((pCell/bigT)*AX533)+((1-(pCell/bigT))*(I533+J533)),IF(OR(ISBLANK(F534),COUNT($AX$2:AX533)&lt;=pCell),AX533,((pCell/COUNT($AX$2:AX533))*AX533)+((1-(pCell/COUNT($AX$2:AX533)))*(I533+J533)))),I533),IF(H533="in-sample",IF(Q533=bigT,((pCell/bigT)*AX533)+((1-(pCell/bigT))*(I533*J533)),IF(OR(ISBLANK(F534),COUNT($AX$2:AX533)&lt;=pCell),AX533,((pCell/COUNT($AX$2:AX533))*AX533)+((1-(pCell/COUNT($AX$2:AX533)))*(I533*J533)))),I533)))))))</f>
        <v/>
      </c>
      <c r="J534" s="120" t="str">
        <f>IF(AND(ISBLANK(F533),H533="in-sample"),"",IF(AND(Temp!fhor_indata=1,H533="out-sample",H534="out-sample"),J533,IF(AND(ISBLANK(F534),H533="out-sample"),"",IF(AND(Temp!optSeasCoef=0,Temp!sts_add=1),IF(H533="in-sample",IF(Q533=bigT,((qCell/bigT)*(I534-I533))+((1-(qCell/bigT))*J533),IF(OR(ISBLANK(F534),COUNT($F$2:F533)&lt;=qCell),IF(COUNT($F$2:F533)=1,0,F533-F532),((qCell/COUNT($F$2:F533))*(I534-I533))+((1-(qCell/COUNT($F$2:F533)))*J533))),J533),IF(AND(Temp!optSeasCoef=0,Temp!sts_multp=1),IF(H533="in-sample",IF(Q533=bigT,((qCell/bigT)*(I534/I533))+((1-(qCell/bigT))*J533),IF(qCell=0,1,IF(OR(ISBLANK(F534),COUNT($F$2:F533)&lt;=qCell),IF(COUNT($F$2:F533)=1,1,F533/F532),((qCell/COUNT($F$2:F533))*(I534/I533))+((1-(qCell/COUNT($F$2:F533)))*J533)))),J533),IF(Temp!sts_add=1,IF(H533="in-sample",IF(Q533=bigT,((qCell/bigT)*(I534-I533))+((1-(qCell/bigT))*J533),IF(OR(ISBLANK(F534),COUNT($AX$2:AX533)&lt;=qCell),IF(COUNT($AX$2:AX533)=1,0,AX533-AX532),((qCell/COUNT($AX$2:AX533))*(I534-I533))+((1-(qCell/COUNT($AX$2:AX533)))*J533))),J533),IF(H533="in-sample",IF(Q533=bigT,((qCell/bigT)*(I534/I533))+((1-(qCell/bigT))*J533),IF(qCell=0,1,IF(OR(ISBLANK(F534),COUNT($AX$2:AX533)&lt;=qCell),IF(COUNT($AX$2:AX533)=1,1,AX533/AX532),((qCell/COUNT($AX$2:AX533))*(I534/I533))+((1-(qCell/COUNT($AX$2:AX533)))*J533)))),J533)))))))</f>
        <v/>
      </c>
      <c r="K534" s="120" t="str">
        <f>IF(H534="","",IF(AND(Temp!optSeasCoef=0,Temp!sts_add=1),IF(H534="out-sample",I534+(Q534*J534),I534+J534),IF(AND(Temp!optSeasCoef=0,Temp!sts_multp=1),IF(H534="out-sample",I534*(J534^Q534),I534*J534),IF(Temp!sts_add=1,IF(H534="out-sample",(I534+(Q534*J534))*G534,(I534+J534)*G534),IF(H534="out-sample",I534*(J534^Q534)*G534,I534*J534*G534)))))</f>
        <v/>
      </c>
      <c r="L534" s="116" t="str">
        <f t="shared" si="88"/>
        <v/>
      </c>
      <c r="M534" s="116" t="str">
        <f t="shared" si="89"/>
        <v/>
      </c>
      <c r="N534" s="116" t="str">
        <f t="shared" si="90"/>
        <v/>
      </c>
      <c r="O534" s="116" t="str">
        <f t="shared" si="91"/>
        <v/>
      </c>
      <c r="P534" s="116" t="str">
        <f t="shared" si="92"/>
        <v/>
      </c>
      <c r="Q534" s="94" t="str">
        <f>IF(AND(Temp!fhor_indata=1,ISBLANK(F534),H533="in-sample"),1,IF(AND(Temp!fhor_indata=1,H533="out-sample",Q533&lt;XfHor),Q533+1,IF(ISBLANK(F534),"",IF(AND(H534="out-sample",H533="in-sample"),1,IF(AND(H534="out-sample",H533="out-sample"),Q533+1,IF(ISNUMBER(Q533),Q533+1,1))))))</f>
        <v/>
      </c>
      <c r="R534" s="94" t="str">
        <f t="shared" si="93"/>
        <v/>
      </c>
      <c r="S534" s="94" t="str">
        <f>IF(Temp!fhor_indata=1,IF(S533=XobsHor,1,IF(COUNT($S$2:S533)&lt;=XobsHor,S533+1,IF(AND(COUNT($S$2:S533)&lt;=XobsHor+XfHor,IFERROR(MOD(S533,XobsHor)&lt;XfHor,FALSE)),S533+1,""))),IF(ISBLANK(F534),"",IF(S533=maxP,1,IF(S533&lt;maxP,S533+1,IF(COUNT($S$2:S534)&lt;=XobsHor,S533+1,"")))))</f>
        <v/>
      </c>
      <c r="T534" s="3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W534" s="122" t="str">
        <f t="shared" si="95"/>
        <v/>
      </c>
      <c r="AX534" s="123" t="str">
        <f t="shared" si="96"/>
        <v/>
      </c>
      <c r="AY534" s="124" t="str">
        <f t="shared" si="97"/>
        <v/>
      </c>
      <c r="AZ534" s="124" t="str">
        <f t="shared" si="98"/>
        <v/>
      </c>
      <c r="BF534" s="91"/>
    </row>
    <row r="535" spans="1:58" s="78" customFormat="1" ht="14.25" x14ac:dyDescent="0.2">
      <c r="A535" s="6"/>
      <c r="B535" s="6"/>
      <c r="C535" s="6"/>
      <c r="D535" s="3"/>
      <c r="E535" s="98" t="str">
        <f t="shared" si="94"/>
        <v/>
      </c>
      <c r="F535" s="117"/>
      <c r="G535" s="116" t="str">
        <f>IF(E535="","",IF(Temp!optSeasCoef=0,1,INDEX($C$2:$C$13,IF(MOD(COUNT($E$2:E535),seas_indx)=0,seas_indx,MOD(COUNT($E$2:E535),seas_indx)))))</f>
        <v/>
      </c>
      <c r="H535" s="97" t="str">
        <f>IFERROR(IF(Temp!fhor_indata=1,IF(COUNT($S$2:S535)&lt;=XobsHor,"in-sample",IF(AND(COUNT($S$2:S535)&lt;=XobsHor+XfHor,MOD(S534,XobsHor)&lt;XfHor),"out-sample","")),IF(ISBLANK(F535),"",IF(COUNT($F$2:F535)&lt;=XobsHor-XfHor,"in-sample","out-sample"))),"")</f>
        <v/>
      </c>
      <c r="I535" s="120" t="str">
        <f>IF(AND(ISBLANK(F534),H534="in-sample"),"",IF(AND(Temp!fhor_indata=1,H534="out-sample",H535="out-sample"),I534,IF(AND(ISBLANK(F535),H534="out-sample"),"",IF(AND(Temp!optSeasCoef=0,Temp!sts_add=1),IF(H534="in-sample",IF(Q534=bigT,((pCell/bigT)*F534)+((1-(pCell/bigT))*(I534+J534)),IF(OR(ISBLANK(F535),COUNT($F$2:F534)&lt;=pCell),F534,((pCell/COUNT($F$2:F534))*F534)+((1-(pCell/COUNT($F$2:F534)))*(I534+J534)))),I534),IF(AND(Temp!optSeasCoef=0,Temp!sts_multp=1),IF(H534="in-sample",IF(Q534=bigT,((pCell/bigT)*F534)+((1-(pCell/bigT))*(I534*J534)),IF(OR(ISBLANK(F535),COUNT(F$2:$F534)&lt;=pCell),F534,((pCell/COUNT($F$2:F534))*F534)+((1-(pCell/COUNT($F$2:F534)))*(I534*J534)))),I534),IF(Temp!sts_add=1,IF(H534="in-sample",IF(Q534=bigT,((pCell/bigT)*AX534)+((1-(pCell/bigT))*(I534+J534)),IF(OR(ISBLANK(F535),COUNT($AX$2:AX534)&lt;=pCell),AX534,((pCell/COUNT($AX$2:AX534))*AX534)+((1-(pCell/COUNT($AX$2:AX534)))*(I534+J534)))),I534),IF(H534="in-sample",IF(Q534=bigT,((pCell/bigT)*AX534)+((1-(pCell/bigT))*(I534*J534)),IF(OR(ISBLANK(F535),COUNT($AX$2:AX534)&lt;=pCell),AX534,((pCell/COUNT($AX$2:AX534))*AX534)+((1-(pCell/COUNT($AX$2:AX534)))*(I534*J534)))),I534)))))))</f>
        <v/>
      </c>
      <c r="J535" s="120" t="str">
        <f>IF(AND(ISBLANK(F534),H534="in-sample"),"",IF(AND(Temp!fhor_indata=1,H534="out-sample",H535="out-sample"),J534,IF(AND(ISBLANK(F535),H534="out-sample"),"",IF(AND(Temp!optSeasCoef=0,Temp!sts_add=1),IF(H534="in-sample",IF(Q534=bigT,((qCell/bigT)*(I535-I534))+((1-(qCell/bigT))*J534),IF(OR(ISBLANK(F535),COUNT($F$2:F534)&lt;=qCell),IF(COUNT($F$2:F534)=1,0,F534-F533),((qCell/COUNT($F$2:F534))*(I535-I534))+((1-(qCell/COUNT($F$2:F534)))*J534))),J534),IF(AND(Temp!optSeasCoef=0,Temp!sts_multp=1),IF(H534="in-sample",IF(Q534=bigT,((qCell/bigT)*(I535/I534))+((1-(qCell/bigT))*J534),IF(qCell=0,1,IF(OR(ISBLANK(F535),COUNT($F$2:F534)&lt;=qCell),IF(COUNT($F$2:F534)=1,1,F534/F533),((qCell/COUNT($F$2:F534))*(I535/I534))+((1-(qCell/COUNT($F$2:F534)))*J534)))),J534),IF(Temp!sts_add=1,IF(H534="in-sample",IF(Q534=bigT,((qCell/bigT)*(I535-I534))+((1-(qCell/bigT))*J534),IF(OR(ISBLANK(F535),COUNT($AX$2:AX534)&lt;=qCell),IF(COUNT($AX$2:AX534)=1,0,AX534-AX533),((qCell/COUNT($AX$2:AX534))*(I535-I534))+((1-(qCell/COUNT($AX$2:AX534)))*J534))),J534),IF(H534="in-sample",IF(Q534=bigT,((qCell/bigT)*(I535/I534))+((1-(qCell/bigT))*J534),IF(qCell=0,1,IF(OR(ISBLANK(F535),COUNT($AX$2:AX534)&lt;=qCell),IF(COUNT($AX$2:AX534)=1,1,AX534/AX533),((qCell/COUNT($AX$2:AX534))*(I535/I534))+((1-(qCell/COUNT($AX$2:AX534)))*J534)))),J534)))))))</f>
        <v/>
      </c>
      <c r="K535" s="120" t="str">
        <f>IF(H535="","",IF(AND(Temp!optSeasCoef=0,Temp!sts_add=1),IF(H535="out-sample",I535+(Q535*J535),I535+J535),IF(AND(Temp!optSeasCoef=0,Temp!sts_multp=1),IF(H535="out-sample",I535*(J535^Q535),I535*J535),IF(Temp!sts_add=1,IF(H535="out-sample",(I535+(Q535*J535))*G535,(I535+J535)*G535),IF(H535="out-sample",I535*(J535^Q535)*G535,I535*J535*G535)))))</f>
        <v/>
      </c>
      <c r="L535" s="116" t="str">
        <f t="shared" si="88"/>
        <v/>
      </c>
      <c r="M535" s="116" t="str">
        <f t="shared" si="89"/>
        <v/>
      </c>
      <c r="N535" s="116" t="str">
        <f t="shared" si="90"/>
        <v/>
      </c>
      <c r="O535" s="116" t="str">
        <f t="shared" si="91"/>
        <v/>
      </c>
      <c r="P535" s="116" t="str">
        <f t="shared" si="92"/>
        <v/>
      </c>
      <c r="Q535" s="94" t="str">
        <f>IF(AND(Temp!fhor_indata=1,ISBLANK(F535),H534="in-sample"),1,IF(AND(Temp!fhor_indata=1,H534="out-sample",Q534&lt;XfHor),Q534+1,IF(ISBLANK(F535),"",IF(AND(H535="out-sample",H534="in-sample"),1,IF(AND(H535="out-sample",H534="out-sample"),Q534+1,IF(ISNUMBER(Q534),Q534+1,1))))))</f>
        <v/>
      </c>
      <c r="R535" s="94" t="str">
        <f t="shared" si="93"/>
        <v/>
      </c>
      <c r="S535" s="94" t="str">
        <f>IF(Temp!fhor_indata=1,IF(S534=XobsHor,1,IF(COUNT($S$2:S534)&lt;=XobsHor,S534+1,IF(AND(COUNT($S$2:S534)&lt;=XobsHor+XfHor,IFERROR(MOD(S534,XobsHor)&lt;XfHor,FALSE)),S534+1,""))),IF(ISBLANK(F535),"",IF(S534=maxP,1,IF(S534&lt;maxP,S534+1,IF(COUNT($S$2:S535)&lt;=XobsHor,S534+1,"")))))</f>
        <v/>
      </c>
      <c r="T535" s="3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W535" s="122" t="str">
        <f t="shared" si="95"/>
        <v/>
      </c>
      <c r="AX535" s="123" t="str">
        <f t="shared" si="96"/>
        <v/>
      </c>
      <c r="AY535" s="124" t="str">
        <f t="shared" si="97"/>
        <v/>
      </c>
      <c r="AZ535" s="124" t="str">
        <f t="shared" si="98"/>
        <v/>
      </c>
      <c r="BF535" s="91"/>
    </row>
    <row r="536" spans="1:58" s="78" customFormat="1" ht="14.25" x14ac:dyDescent="0.2">
      <c r="A536" s="6"/>
      <c r="B536" s="6"/>
      <c r="C536" s="6"/>
      <c r="D536" s="3"/>
      <c r="E536" s="98" t="str">
        <f t="shared" si="94"/>
        <v/>
      </c>
      <c r="F536" s="117"/>
      <c r="G536" s="116" t="str">
        <f>IF(E536="","",IF(Temp!optSeasCoef=0,1,INDEX($C$2:$C$13,IF(MOD(COUNT($E$2:E536),seas_indx)=0,seas_indx,MOD(COUNT($E$2:E536),seas_indx)))))</f>
        <v/>
      </c>
      <c r="H536" s="97" t="str">
        <f>IFERROR(IF(Temp!fhor_indata=1,IF(COUNT($S$2:S536)&lt;=XobsHor,"in-sample",IF(AND(COUNT($S$2:S536)&lt;=XobsHor+XfHor,MOD(S535,XobsHor)&lt;XfHor),"out-sample","")),IF(ISBLANK(F536),"",IF(COUNT($F$2:F536)&lt;=XobsHor-XfHor,"in-sample","out-sample"))),"")</f>
        <v/>
      </c>
      <c r="I536" s="120" t="str">
        <f>IF(AND(ISBLANK(F535),H535="in-sample"),"",IF(AND(Temp!fhor_indata=1,H535="out-sample",H536="out-sample"),I535,IF(AND(ISBLANK(F536),H535="out-sample"),"",IF(AND(Temp!optSeasCoef=0,Temp!sts_add=1),IF(H535="in-sample",IF(Q535=bigT,((pCell/bigT)*F535)+((1-(pCell/bigT))*(I535+J535)),IF(OR(ISBLANK(F536),COUNT($F$2:F535)&lt;=pCell),F535,((pCell/COUNT($F$2:F535))*F535)+((1-(pCell/COUNT($F$2:F535)))*(I535+J535)))),I535),IF(AND(Temp!optSeasCoef=0,Temp!sts_multp=1),IF(H535="in-sample",IF(Q535=bigT,((pCell/bigT)*F535)+((1-(pCell/bigT))*(I535*J535)),IF(OR(ISBLANK(F536),COUNT(F$2:$F535)&lt;=pCell),F535,((pCell/COUNT($F$2:F535))*F535)+((1-(pCell/COUNT($F$2:F535)))*(I535*J535)))),I535),IF(Temp!sts_add=1,IF(H535="in-sample",IF(Q535=bigT,((pCell/bigT)*AX535)+((1-(pCell/bigT))*(I535+J535)),IF(OR(ISBLANK(F536),COUNT($AX$2:AX535)&lt;=pCell),AX535,((pCell/COUNT($AX$2:AX535))*AX535)+((1-(pCell/COUNT($AX$2:AX535)))*(I535+J535)))),I535),IF(H535="in-sample",IF(Q535=bigT,((pCell/bigT)*AX535)+((1-(pCell/bigT))*(I535*J535)),IF(OR(ISBLANK(F536),COUNT($AX$2:AX535)&lt;=pCell),AX535,((pCell/COUNT($AX$2:AX535))*AX535)+((1-(pCell/COUNT($AX$2:AX535)))*(I535*J535)))),I535)))))))</f>
        <v/>
      </c>
      <c r="J536" s="120" t="str">
        <f>IF(AND(ISBLANK(F535),H535="in-sample"),"",IF(AND(Temp!fhor_indata=1,H535="out-sample",H536="out-sample"),J535,IF(AND(ISBLANK(F536),H535="out-sample"),"",IF(AND(Temp!optSeasCoef=0,Temp!sts_add=1),IF(H535="in-sample",IF(Q535=bigT,((qCell/bigT)*(I536-I535))+((1-(qCell/bigT))*J535),IF(OR(ISBLANK(F536),COUNT($F$2:F535)&lt;=qCell),IF(COUNT($F$2:F535)=1,0,F535-F534),((qCell/COUNT($F$2:F535))*(I536-I535))+((1-(qCell/COUNT($F$2:F535)))*J535))),J535),IF(AND(Temp!optSeasCoef=0,Temp!sts_multp=1),IF(H535="in-sample",IF(Q535=bigT,((qCell/bigT)*(I536/I535))+((1-(qCell/bigT))*J535),IF(qCell=0,1,IF(OR(ISBLANK(F536),COUNT($F$2:F535)&lt;=qCell),IF(COUNT($F$2:F535)=1,1,F535/F534),((qCell/COUNT($F$2:F535))*(I536/I535))+((1-(qCell/COUNT($F$2:F535)))*J535)))),J535),IF(Temp!sts_add=1,IF(H535="in-sample",IF(Q535=bigT,((qCell/bigT)*(I536-I535))+((1-(qCell/bigT))*J535),IF(OR(ISBLANK(F536),COUNT($AX$2:AX535)&lt;=qCell),IF(COUNT($AX$2:AX535)=1,0,AX535-AX534),((qCell/COUNT($AX$2:AX535))*(I536-I535))+((1-(qCell/COUNT($AX$2:AX535)))*J535))),J535),IF(H535="in-sample",IF(Q535=bigT,((qCell/bigT)*(I536/I535))+((1-(qCell/bigT))*J535),IF(qCell=0,1,IF(OR(ISBLANK(F536),COUNT($AX$2:AX535)&lt;=qCell),IF(COUNT($AX$2:AX535)=1,1,AX535/AX534),((qCell/COUNT($AX$2:AX535))*(I536/I535))+((1-(qCell/COUNT($AX$2:AX535)))*J535)))),J535)))))))</f>
        <v/>
      </c>
      <c r="K536" s="120" t="str">
        <f>IF(H536="","",IF(AND(Temp!optSeasCoef=0,Temp!sts_add=1),IF(H536="out-sample",I536+(Q536*J536),I536+J536),IF(AND(Temp!optSeasCoef=0,Temp!sts_multp=1),IF(H536="out-sample",I536*(J536^Q536),I536*J536),IF(Temp!sts_add=1,IF(H536="out-sample",(I536+(Q536*J536))*G536,(I536+J536)*G536),IF(H536="out-sample",I536*(J536^Q536)*G536,I536*J536*G536)))))</f>
        <v/>
      </c>
      <c r="L536" s="116" t="str">
        <f t="shared" si="88"/>
        <v/>
      </c>
      <c r="M536" s="116" t="str">
        <f t="shared" si="89"/>
        <v/>
      </c>
      <c r="N536" s="116" t="str">
        <f t="shared" si="90"/>
        <v/>
      </c>
      <c r="O536" s="116" t="str">
        <f t="shared" si="91"/>
        <v/>
      </c>
      <c r="P536" s="116" t="str">
        <f t="shared" si="92"/>
        <v/>
      </c>
      <c r="Q536" s="94" t="str">
        <f>IF(AND(Temp!fhor_indata=1,ISBLANK(F536),H535="in-sample"),1,IF(AND(Temp!fhor_indata=1,H535="out-sample",Q535&lt;XfHor),Q535+1,IF(ISBLANK(F536),"",IF(AND(H536="out-sample",H535="in-sample"),1,IF(AND(H536="out-sample",H535="out-sample"),Q535+1,IF(ISNUMBER(Q535),Q535+1,1))))))</f>
        <v/>
      </c>
      <c r="R536" s="94" t="str">
        <f t="shared" si="93"/>
        <v/>
      </c>
      <c r="S536" s="94" t="str">
        <f>IF(Temp!fhor_indata=1,IF(S535=XobsHor,1,IF(COUNT($S$2:S535)&lt;=XobsHor,S535+1,IF(AND(COUNT($S$2:S535)&lt;=XobsHor+XfHor,IFERROR(MOD(S535,XobsHor)&lt;XfHor,FALSE)),S535+1,""))),IF(ISBLANK(F536),"",IF(S535=maxP,1,IF(S535&lt;maxP,S535+1,IF(COUNT($S$2:S536)&lt;=XobsHor,S535+1,"")))))</f>
        <v/>
      </c>
      <c r="T536" s="3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W536" s="122" t="str">
        <f t="shared" si="95"/>
        <v/>
      </c>
      <c r="AX536" s="123" t="str">
        <f t="shared" si="96"/>
        <v/>
      </c>
      <c r="AY536" s="124" t="str">
        <f t="shared" si="97"/>
        <v/>
      </c>
      <c r="AZ536" s="124" t="str">
        <f t="shared" si="98"/>
        <v/>
      </c>
      <c r="BF536" s="91"/>
    </row>
    <row r="537" spans="1:58" s="78" customFormat="1" ht="14.25" x14ac:dyDescent="0.2">
      <c r="A537" s="6"/>
      <c r="B537" s="6"/>
      <c r="C537" s="6"/>
      <c r="D537" s="3"/>
      <c r="E537" s="98" t="str">
        <f t="shared" si="94"/>
        <v/>
      </c>
      <c r="F537" s="117"/>
      <c r="G537" s="116" t="str">
        <f>IF(E537="","",IF(Temp!optSeasCoef=0,1,INDEX($C$2:$C$13,IF(MOD(COUNT($E$2:E537),seas_indx)=0,seas_indx,MOD(COUNT($E$2:E537),seas_indx)))))</f>
        <v/>
      </c>
      <c r="H537" s="97" t="str">
        <f>IFERROR(IF(Temp!fhor_indata=1,IF(COUNT($S$2:S537)&lt;=XobsHor,"in-sample",IF(AND(COUNT($S$2:S537)&lt;=XobsHor+XfHor,MOD(S536,XobsHor)&lt;XfHor),"out-sample","")),IF(ISBLANK(F537),"",IF(COUNT($F$2:F537)&lt;=XobsHor-XfHor,"in-sample","out-sample"))),"")</f>
        <v/>
      </c>
      <c r="I537" s="120" t="str">
        <f>IF(AND(ISBLANK(F536),H536="in-sample"),"",IF(AND(Temp!fhor_indata=1,H536="out-sample",H537="out-sample"),I536,IF(AND(ISBLANK(F537),H536="out-sample"),"",IF(AND(Temp!optSeasCoef=0,Temp!sts_add=1),IF(H536="in-sample",IF(Q536=bigT,((pCell/bigT)*F536)+((1-(pCell/bigT))*(I536+J536)),IF(OR(ISBLANK(F537),COUNT($F$2:F536)&lt;=pCell),F536,((pCell/COUNT($F$2:F536))*F536)+((1-(pCell/COUNT($F$2:F536)))*(I536+J536)))),I536),IF(AND(Temp!optSeasCoef=0,Temp!sts_multp=1),IF(H536="in-sample",IF(Q536=bigT,((pCell/bigT)*F536)+((1-(pCell/bigT))*(I536*J536)),IF(OR(ISBLANK(F537),COUNT(F$2:$F536)&lt;=pCell),F536,((pCell/COUNT($F$2:F536))*F536)+((1-(pCell/COUNT($F$2:F536)))*(I536*J536)))),I536),IF(Temp!sts_add=1,IF(H536="in-sample",IF(Q536=bigT,((pCell/bigT)*AX536)+((1-(pCell/bigT))*(I536+J536)),IF(OR(ISBLANK(F537),COUNT($AX$2:AX536)&lt;=pCell),AX536,((pCell/COUNT($AX$2:AX536))*AX536)+((1-(pCell/COUNT($AX$2:AX536)))*(I536+J536)))),I536),IF(H536="in-sample",IF(Q536=bigT,((pCell/bigT)*AX536)+((1-(pCell/bigT))*(I536*J536)),IF(OR(ISBLANK(F537),COUNT($AX$2:AX536)&lt;=pCell),AX536,((pCell/COUNT($AX$2:AX536))*AX536)+((1-(pCell/COUNT($AX$2:AX536)))*(I536*J536)))),I536)))))))</f>
        <v/>
      </c>
      <c r="J537" s="120" t="str">
        <f>IF(AND(ISBLANK(F536),H536="in-sample"),"",IF(AND(Temp!fhor_indata=1,H536="out-sample",H537="out-sample"),J536,IF(AND(ISBLANK(F537),H536="out-sample"),"",IF(AND(Temp!optSeasCoef=0,Temp!sts_add=1),IF(H536="in-sample",IF(Q536=bigT,((qCell/bigT)*(I537-I536))+((1-(qCell/bigT))*J536),IF(OR(ISBLANK(F537),COUNT($F$2:F536)&lt;=qCell),IF(COUNT($F$2:F536)=1,0,F536-F535),((qCell/COUNT($F$2:F536))*(I537-I536))+((1-(qCell/COUNT($F$2:F536)))*J536))),J536),IF(AND(Temp!optSeasCoef=0,Temp!sts_multp=1),IF(H536="in-sample",IF(Q536=bigT,((qCell/bigT)*(I537/I536))+((1-(qCell/bigT))*J536),IF(qCell=0,1,IF(OR(ISBLANK(F537),COUNT($F$2:F536)&lt;=qCell),IF(COUNT($F$2:F536)=1,1,F536/F535),((qCell/COUNT($F$2:F536))*(I537/I536))+((1-(qCell/COUNT($F$2:F536)))*J536)))),J536),IF(Temp!sts_add=1,IF(H536="in-sample",IF(Q536=bigT,((qCell/bigT)*(I537-I536))+((1-(qCell/bigT))*J536),IF(OR(ISBLANK(F537),COUNT($AX$2:AX536)&lt;=qCell),IF(COUNT($AX$2:AX536)=1,0,AX536-AX535),((qCell/COUNT($AX$2:AX536))*(I537-I536))+((1-(qCell/COUNT($AX$2:AX536)))*J536))),J536),IF(H536="in-sample",IF(Q536=bigT,((qCell/bigT)*(I537/I536))+((1-(qCell/bigT))*J536),IF(qCell=0,1,IF(OR(ISBLANK(F537),COUNT($AX$2:AX536)&lt;=qCell),IF(COUNT($AX$2:AX536)=1,1,AX536/AX535),((qCell/COUNT($AX$2:AX536))*(I537/I536))+((1-(qCell/COUNT($AX$2:AX536)))*J536)))),J536)))))))</f>
        <v/>
      </c>
      <c r="K537" s="120" t="str">
        <f>IF(H537="","",IF(AND(Temp!optSeasCoef=0,Temp!sts_add=1),IF(H537="out-sample",I537+(Q537*J537),I537+J537),IF(AND(Temp!optSeasCoef=0,Temp!sts_multp=1),IF(H537="out-sample",I537*(J537^Q537),I537*J537),IF(Temp!sts_add=1,IF(H537="out-sample",(I537+(Q537*J537))*G537,(I537+J537)*G537),IF(H537="out-sample",I537*(J537^Q537)*G537,I537*J537*G537)))))</f>
        <v/>
      </c>
      <c r="L537" s="116" t="str">
        <f t="shared" si="88"/>
        <v/>
      </c>
      <c r="M537" s="116" t="str">
        <f t="shared" si="89"/>
        <v/>
      </c>
      <c r="N537" s="116" t="str">
        <f t="shared" si="90"/>
        <v/>
      </c>
      <c r="O537" s="116" t="str">
        <f t="shared" si="91"/>
        <v/>
      </c>
      <c r="P537" s="116" t="str">
        <f t="shared" si="92"/>
        <v/>
      </c>
      <c r="Q537" s="94" t="str">
        <f>IF(AND(Temp!fhor_indata=1,ISBLANK(F537),H536="in-sample"),1,IF(AND(Temp!fhor_indata=1,H536="out-sample",Q536&lt;XfHor),Q536+1,IF(ISBLANK(F537),"",IF(AND(H537="out-sample",H536="in-sample"),1,IF(AND(H537="out-sample",H536="out-sample"),Q536+1,IF(ISNUMBER(Q536),Q536+1,1))))))</f>
        <v/>
      </c>
      <c r="R537" s="94" t="str">
        <f t="shared" si="93"/>
        <v/>
      </c>
      <c r="S537" s="94" t="str">
        <f>IF(Temp!fhor_indata=1,IF(S536=XobsHor,1,IF(COUNT($S$2:S536)&lt;=XobsHor,S536+1,IF(AND(COUNT($S$2:S536)&lt;=XobsHor+XfHor,IFERROR(MOD(S536,XobsHor)&lt;XfHor,FALSE)),S536+1,""))),IF(ISBLANK(F537),"",IF(S536=maxP,1,IF(S536&lt;maxP,S536+1,IF(COUNT($S$2:S537)&lt;=XobsHor,S536+1,"")))))</f>
        <v/>
      </c>
      <c r="T537" s="3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W537" s="122" t="str">
        <f t="shared" si="95"/>
        <v/>
      </c>
      <c r="AX537" s="123" t="str">
        <f t="shared" si="96"/>
        <v/>
      </c>
      <c r="AY537" s="124" t="str">
        <f t="shared" si="97"/>
        <v/>
      </c>
      <c r="AZ537" s="124" t="str">
        <f t="shared" si="98"/>
        <v/>
      </c>
      <c r="BF537" s="91"/>
    </row>
    <row r="538" spans="1:58" s="78" customFormat="1" ht="14.25" x14ac:dyDescent="0.2">
      <c r="A538" s="6"/>
      <c r="B538" s="6"/>
      <c r="C538" s="6"/>
      <c r="D538" s="3"/>
      <c r="E538" s="98" t="str">
        <f t="shared" si="94"/>
        <v/>
      </c>
      <c r="F538" s="117"/>
      <c r="G538" s="116" t="str">
        <f>IF(E538="","",IF(Temp!optSeasCoef=0,1,INDEX($C$2:$C$13,IF(MOD(COUNT($E$2:E538),seas_indx)=0,seas_indx,MOD(COUNT($E$2:E538),seas_indx)))))</f>
        <v/>
      </c>
      <c r="H538" s="97" t="str">
        <f>IFERROR(IF(Temp!fhor_indata=1,IF(COUNT($S$2:S538)&lt;=XobsHor,"in-sample",IF(AND(COUNT($S$2:S538)&lt;=XobsHor+XfHor,MOD(S537,XobsHor)&lt;XfHor),"out-sample","")),IF(ISBLANK(F538),"",IF(COUNT($F$2:F538)&lt;=XobsHor-XfHor,"in-sample","out-sample"))),"")</f>
        <v/>
      </c>
      <c r="I538" s="120" t="str">
        <f>IF(AND(ISBLANK(F537),H537="in-sample"),"",IF(AND(Temp!fhor_indata=1,H537="out-sample",H538="out-sample"),I537,IF(AND(ISBLANK(F538),H537="out-sample"),"",IF(AND(Temp!optSeasCoef=0,Temp!sts_add=1),IF(H537="in-sample",IF(Q537=bigT,((pCell/bigT)*F537)+((1-(pCell/bigT))*(I537+J537)),IF(OR(ISBLANK(F538),COUNT($F$2:F537)&lt;=pCell),F537,((pCell/COUNT($F$2:F537))*F537)+((1-(pCell/COUNT($F$2:F537)))*(I537+J537)))),I537),IF(AND(Temp!optSeasCoef=0,Temp!sts_multp=1),IF(H537="in-sample",IF(Q537=bigT,((pCell/bigT)*F537)+((1-(pCell/bigT))*(I537*J537)),IF(OR(ISBLANK(F538),COUNT(F$2:$F537)&lt;=pCell),F537,((pCell/COUNT($F$2:F537))*F537)+((1-(pCell/COUNT($F$2:F537)))*(I537*J537)))),I537),IF(Temp!sts_add=1,IF(H537="in-sample",IF(Q537=bigT,((pCell/bigT)*AX537)+((1-(pCell/bigT))*(I537+J537)),IF(OR(ISBLANK(F538),COUNT($AX$2:AX537)&lt;=pCell),AX537,((pCell/COUNT($AX$2:AX537))*AX537)+((1-(pCell/COUNT($AX$2:AX537)))*(I537+J537)))),I537),IF(H537="in-sample",IF(Q537=bigT,((pCell/bigT)*AX537)+((1-(pCell/bigT))*(I537*J537)),IF(OR(ISBLANK(F538),COUNT($AX$2:AX537)&lt;=pCell),AX537,((pCell/COUNT($AX$2:AX537))*AX537)+((1-(pCell/COUNT($AX$2:AX537)))*(I537*J537)))),I537)))))))</f>
        <v/>
      </c>
      <c r="J538" s="120" t="str">
        <f>IF(AND(ISBLANK(F537),H537="in-sample"),"",IF(AND(Temp!fhor_indata=1,H537="out-sample",H538="out-sample"),J537,IF(AND(ISBLANK(F538),H537="out-sample"),"",IF(AND(Temp!optSeasCoef=0,Temp!sts_add=1),IF(H537="in-sample",IF(Q537=bigT,((qCell/bigT)*(I538-I537))+((1-(qCell/bigT))*J537),IF(OR(ISBLANK(F538),COUNT($F$2:F537)&lt;=qCell),IF(COUNT($F$2:F537)=1,0,F537-F536),((qCell/COUNT($F$2:F537))*(I538-I537))+((1-(qCell/COUNT($F$2:F537)))*J537))),J537),IF(AND(Temp!optSeasCoef=0,Temp!sts_multp=1),IF(H537="in-sample",IF(Q537=bigT,((qCell/bigT)*(I538/I537))+((1-(qCell/bigT))*J537),IF(qCell=0,1,IF(OR(ISBLANK(F538),COUNT($F$2:F537)&lt;=qCell),IF(COUNT($F$2:F537)=1,1,F537/F536),((qCell/COUNT($F$2:F537))*(I538/I537))+((1-(qCell/COUNT($F$2:F537)))*J537)))),J537),IF(Temp!sts_add=1,IF(H537="in-sample",IF(Q537=bigT,((qCell/bigT)*(I538-I537))+((1-(qCell/bigT))*J537),IF(OR(ISBLANK(F538),COUNT($AX$2:AX537)&lt;=qCell),IF(COUNT($AX$2:AX537)=1,0,AX537-AX536),((qCell/COUNT($AX$2:AX537))*(I538-I537))+((1-(qCell/COUNT($AX$2:AX537)))*J537))),J537),IF(H537="in-sample",IF(Q537=bigT,((qCell/bigT)*(I538/I537))+((1-(qCell/bigT))*J537),IF(qCell=0,1,IF(OR(ISBLANK(F538),COUNT($AX$2:AX537)&lt;=qCell),IF(COUNT($AX$2:AX537)=1,1,AX537/AX536),((qCell/COUNT($AX$2:AX537))*(I538/I537))+((1-(qCell/COUNT($AX$2:AX537)))*J537)))),J537)))))))</f>
        <v/>
      </c>
      <c r="K538" s="120" t="str">
        <f>IF(H538="","",IF(AND(Temp!optSeasCoef=0,Temp!sts_add=1),IF(H538="out-sample",I538+(Q538*J538),I538+J538),IF(AND(Temp!optSeasCoef=0,Temp!sts_multp=1),IF(H538="out-sample",I538*(J538^Q538),I538*J538),IF(Temp!sts_add=1,IF(H538="out-sample",(I538+(Q538*J538))*G538,(I538+J538)*G538),IF(H538="out-sample",I538*(J538^Q538)*G538,I538*J538*G538)))))</f>
        <v/>
      </c>
      <c r="L538" s="116" t="str">
        <f t="shared" si="88"/>
        <v/>
      </c>
      <c r="M538" s="116" t="str">
        <f t="shared" si="89"/>
        <v/>
      </c>
      <c r="N538" s="116" t="str">
        <f t="shared" si="90"/>
        <v/>
      </c>
      <c r="O538" s="116" t="str">
        <f t="shared" si="91"/>
        <v/>
      </c>
      <c r="P538" s="116" t="str">
        <f t="shared" si="92"/>
        <v/>
      </c>
      <c r="Q538" s="94" t="str">
        <f>IF(AND(Temp!fhor_indata=1,ISBLANK(F538),H537="in-sample"),1,IF(AND(Temp!fhor_indata=1,H537="out-sample",Q537&lt;XfHor),Q537+1,IF(ISBLANK(F538),"",IF(AND(H538="out-sample",H537="in-sample"),1,IF(AND(H538="out-sample",H537="out-sample"),Q537+1,IF(ISNUMBER(Q537),Q537+1,1))))))</f>
        <v/>
      </c>
      <c r="R538" s="94" t="str">
        <f t="shared" si="93"/>
        <v/>
      </c>
      <c r="S538" s="94" t="str">
        <f>IF(Temp!fhor_indata=1,IF(S537=XobsHor,1,IF(COUNT($S$2:S537)&lt;=XobsHor,S537+1,IF(AND(COUNT($S$2:S537)&lt;=XobsHor+XfHor,IFERROR(MOD(S537,XobsHor)&lt;XfHor,FALSE)),S537+1,""))),IF(ISBLANK(F538),"",IF(S537=maxP,1,IF(S537&lt;maxP,S537+1,IF(COUNT($S$2:S538)&lt;=XobsHor,S537+1,"")))))</f>
        <v/>
      </c>
      <c r="T538" s="3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W538" s="122" t="str">
        <f t="shared" si="95"/>
        <v/>
      </c>
      <c r="AX538" s="123" t="str">
        <f t="shared" si="96"/>
        <v/>
      </c>
      <c r="AY538" s="124" t="str">
        <f t="shared" si="97"/>
        <v/>
      </c>
      <c r="AZ538" s="124" t="str">
        <f t="shared" si="98"/>
        <v/>
      </c>
      <c r="BF538" s="91"/>
    </row>
    <row r="539" spans="1:58" s="78" customFormat="1" ht="14.25" x14ac:dyDescent="0.2">
      <c r="A539" s="6"/>
      <c r="B539" s="6"/>
      <c r="C539" s="6"/>
      <c r="D539" s="3"/>
      <c r="E539" s="98" t="str">
        <f t="shared" si="94"/>
        <v/>
      </c>
      <c r="F539" s="117"/>
      <c r="G539" s="116" t="str">
        <f>IF(E539="","",IF(Temp!optSeasCoef=0,1,INDEX($C$2:$C$13,IF(MOD(COUNT($E$2:E539),seas_indx)=0,seas_indx,MOD(COUNT($E$2:E539),seas_indx)))))</f>
        <v/>
      </c>
      <c r="H539" s="97" t="str">
        <f>IFERROR(IF(Temp!fhor_indata=1,IF(COUNT($S$2:S539)&lt;=XobsHor,"in-sample",IF(AND(COUNT($S$2:S539)&lt;=XobsHor+XfHor,MOD(S538,XobsHor)&lt;XfHor),"out-sample","")),IF(ISBLANK(F539),"",IF(COUNT($F$2:F539)&lt;=XobsHor-XfHor,"in-sample","out-sample"))),"")</f>
        <v/>
      </c>
      <c r="I539" s="120" t="str">
        <f>IF(AND(ISBLANK(F538),H538="in-sample"),"",IF(AND(Temp!fhor_indata=1,H538="out-sample",H539="out-sample"),I538,IF(AND(ISBLANK(F539),H538="out-sample"),"",IF(AND(Temp!optSeasCoef=0,Temp!sts_add=1),IF(H538="in-sample",IF(Q538=bigT,((pCell/bigT)*F538)+((1-(pCell/bigT))*(I538+J538)),IF(OR(ISBLANK(F539),COUNT($F$2:F538)&lt;=pCell),F538,((pCell/COUNT($F$2:F538))*F538)+((1-(pCell/COUNT($F$2:F538)))*(I538+J538)))),I538),IF(AND(Temp!optSeasCoef=0,Temp!sts_multp=1),IF(H538="in-sample",IF(Q538=bigT,((pCell/bigT)*F538)+((1-(pCell/bigT))*(I538*J538)),IF(OR(ISBLANK(F539),COUNT(F$2:$F538)&lt;=pCell),F538,((pCell/COUNT($F$2:F538))*F538)+((1-(pCell/COUNT($F$2:F538)))*(I538*J538)))),I538),IF(Temp!sts_add=1,IF(H538="in-sample",IF(Q538=bigT,((pCell/bigT)*AX538)+((1-(pCell/bigT))*(I538+J538)),IF(OR(ISBLANK(F539),COUNT($AX$2:AX538)&lt;=pCell),AX538,((pCell/COUNT($AX$2:AX538))*AX538)+((1-(pCell/COUNT($AX$2:AX538)))*(I538+J538)))),I538),IF(H538="in-sample",IF(Q538=bigT,((pCell/bigT)*AX538)+((1-(pCell/bigT))*(I538*J538)),IF(OR(ISBLANK(F539),COUNT($AX$2:AX538)&lt;=pCell),AX538,((pCell/COUNT($AX$2:AX538))*AX538)+((1-(pCell/COUNT($AX$2:AX538)))*(I538*J538)))),I538)))))))</f>
        <v/>
      </c>
      <c r="J539" s="120" t="str">
        <f>IF(AND(ISBLANK(F538),H538="in-sample"),"",IF(AND(Temp!fhor_indata=1,H538="out-sample",H539="out-sample"),J538,IF(AND(ISBLANK(F539),H538="out-sample"),"",IF(AND(Temp!optSeasCoef=0,Temp!sts_add=1),IF(H538="in-sample",IF(Q538=bigT,((qCell/bigT)*(I539-I538))+((1-(qCell/bigT))*J538),IF(OR(ISBLANK(F539),COUNT($F$2:F538)&lt;=qCell),IF(COUNT($F$2:F538)=1,0,F538-F537),((qCell/COUNT($F$2:F538))*(I539-I538))+((1-(qCell/COUNT($F$2:F538)))*J538))),J538),IF(AND(Temp!optSeasCoef=0,Temp!sts_multp=1),IF(H538="in-sample",IF(Q538=bigT,((qCell/bigT)*(I539/I538))+((1-(qCell/bigT))*J538),IF(qCell=0,1,IF(OR(ISBLANK(F539),COUNT($F$2:F538)&lt;=qCell),IF(COUNT($F$2:F538)=1,1,F538/F537),((qCell/COUNT($F$2:F538))*(I539/I538))+((1-(qCell/COUNT($F$2:F538)))*J538)))),J538),IF(Temp!sts_add=1,IF(H538="in-sample",IF(Q538=bigT,((qCell/bigT)*(I539-I538))+((1-(qCell/bigT))*J538),IF(OR(ISBLANK(F539),COUNT($AX$2:AX538)&lt;=qCell),IF(COUNT($AX$2:AX538)=1,0,AX538-AX537),((qCell/COUNT($AX$2:AX538))*(I539-I538))+((1-(qCell/COUNT($AX$2:AX538)))*J538))),J538),IF(H538="in-sample",IF(Q538=bigT,((qCell/bigT)*(I539/I538))+((1-(qCell/bigT))*J538),IF(qCell=0,1,IF(OR(ISBLANK(F539),COUNT($AX$2:AX538)&lt;=qCell),IF(COUNT($AX$2:AX538)=1,1,AX538/AX537),((qCell/COUNT($AX$2:AX538))*(I539/I538))+((1-(qCell/COUNT($AX$2:AX538)))*J538)))),J538)))))))</f>
        <v/>
      </c>
      <c r="K539" s="120" t="str">
        <f>IF(H539="","",IF(AND(Temp!optSeasCoef=0,Temp!sts_add=1),IF(H539="out-sample",I539+(Q539*J539),I539+J539),IF(AND(Temp!optSeasCoef=0,Temp!sts_multp=1),IF(H539="out-sample",I539*(J539^Q539),I539*J539),IF(Temp!sts_add=1,IF(H539="out-sample",(I539+(Q539*J539))*G539,(I539+J539)*G539),IF(H539="out-sample",I539*(J539^Q539)*G539,I539*J539*G539)))))</f>
        <v/>
      </c>
      <c r="L539" s="116" t="str">
        <f t="shared" si="88"/>
        <v/>
      </c>
      <c r="M539" s="116" t="str">
        <f t="shared" si="89"/>
        <v/>
      </c>
      <c r="N539" s="116" t="str">
        <f t="shared" si="90"/>
        <v/>
      </c>
      <c r="O539" s="116" t="str">
        <f t="shared" si="91"/>
        <v/>
      </c>
      <c r="P539" s="116" t="str">
        <f t="shared" si="92"/>
        <v/>
      </c>
      <c r="Q539" s="94" t="str">
        <f>IF(AND(Temp!fhor_indata=1,ISBLANK(F539),H538="in-sample"),1,IF(AND(Temp!fhor_indata=1,H538="out-sample",Q538&lt;XfHor),Q538+1,IF(ISBLANK(F539),"",IF(AND(H539="out-sample",H538="in-sample"),1,IF(AND(H539="out-sample",H538="out-sample"),Q538+1,IF(ISNUMBER(Q538),Q538+1,1))))))</f>
        <v/>
      </c>
      <c r="R539" s="94" t="str">
        <f t="shared" si="93"/>
        <v/>
      </c>
      <c r="S539" s="94" t="str">
        <f>IF(Temp!fhor_indata=1,IF(S538=XobsHor,1,IF(COUNT($S$2:S538)&lt;=XobsHor,S538+1,IF(AND(COUNT($S$2:S538)&lt;=XobsHor+XfHor,IFERROR(MOD(S538,XobsHor)&lt;XfHor,FALSE)),S538+1,""))),IF(ISBLANK(F539),"",IF(S538=maxP,1,IF(S538&lt;maxP,S538+1,IF(COUNT($S$2:S539)&lt;=XobsHor,S538+1,"")))))</f>
        <v/>
      </c>
      <c r="T539" s="3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W539" s="122" t="str">
        <f t="shared" si="95"/>
        <v/>
      </c>
      <c r="AX539" s="123" t="str">
        <f t="shared" si="96"/>
        <v/>
      </c>
      <c r="AY539" s="124" t="str">
        <f t="shared" si="97"/>
        <v/>
      </c>
      <c r="AZ539" s="124" t="str">
        <f t="shared" si="98"/>
        <v/>
      </c>
      <c r="BF539" s="91"/>
    </row>
    <row r="540" spans="1:58" s="78" customFormat="1" ht="14.25" x14ac:dyDescent="0.2">
      <c r="A540" s="6"/>
      <c r="B540" s="6"/>
      <c r="C540" s="6"/>
      <c r="D540" s="3"/>
      <c r="E540" s="98" t="str">
        <f t="shared" si="94"/>
        <v/>
      </c>
      <c r="F540" s="117"/>
      <c r="G540" s="116" t="str">
        <f>IF(E540="","",IF(Temp!optSeasCoef=0,1,INDEX($C$2:$C$13,IF(MOD(COUNT($E$2:E540),seas_indx)=0,seas_indx,MOD(COUNT($E$2:E540),seas_indx)))))</f>
        <v/>
      </c>
      <c r="H540" s="97" t="str">
        <f>IFERROR(IF(Temp!fhor_indata=1,IF(COUNT($S$2:S540)&lt;=XobsHor,"in-sample",IF(AND(COUNT($S$2:S540)&lt;=XobsHor+XfHor,MOD(S539,XobsHor)&lt;XfHor),"out-sample","")),IF(ISBLANK(F540),"",IF(COUNT($F$2:F540)&lt;=XobsHor-XfHor,"in-sample","out-sample"))),"")</f>
        <v/>
      </c>
      <c r="I540" s="120" t="str">
        <f>IF(AND(ISBLANK(F539),H539="in-sample"),"",IF(AND(Temp!fhor_indata=1,H539="out-sample",H540="out-sample"),I539,IF(AND(ISBLANK(F540),H539="out-sample"),"",IF(AND(Temp!optSeasCoef=0,Temp!sts_add=1),IF(H539="in-sample",IF(Q539=bigT,((pCell/bigT)*F539)+((1-(pCell/bigT))*(I539+J539)),IF(OR(ISBLANK(F540),COUNT($F$2:F539)&lt;=pCell),F539,((pCell/COUNT($F$2:F539))*F539)+((1-(pCell/COUNT($F$2:F539)))*(I539+J539)))),I539),IF(AND(Temp!optSeasCoef=0,Temp!sts_multp=1),IF(H539="in-sample",IF(Q539=bigT,((pCell/bigT)*F539)+((1-(pCell/bigT))*(I539*J539)),IF(OR(ISBLANK(F540),COUNT(F$2:$F539)&lt;=pCell),F539,((pCell/COUNT($F$2:F539))*F539)+((1-(pCell/COUNT($F$2:F539)))*(I539*J539)))),I539),IF(Temp!sts_add=1,IF(H539="in-sample",IF(Q539=bigT,((pCell/bigT)*AX539)+((1-(pCell/bigT))*(I539+J539)),IF(OR(ISBLANK(F540),COUNT($AX$2:AX539)&lt;=pCell),AX539,((pCell/COUNT($AX$2:AX539))*AX539)+((1-(pCell/COUNT($AX$2:AX539)))*(I539+J539)))),I539),IF(H539="in-sample",IF(Q539=bigT,((pCell/bigT)*AX539)+((1-(pCell/bigT))*(I539*J539)),IF(OR(ISBLANK(F540),COUNT($AX$2:AX539)&lt;=pCell),AX539,((pCell/COUNT($AX$2:AX539))*AX539)+((1-(pCell/COUNT($AX$2:AX539)))*(I539*J539)))),I539)))))))</f>
        <v/>
      </c>
      <c r="J540" s="120" t="str">
        <f>IF(AND(ISBLANK(F539),H539="in-sample"),"",IF(AND(Temp!fhor_indata=1,H539="out-sample",H540="out-sample"),J539,IF(AND(ISBLANK(F540),H539="out-sample"),"",IF(AND(Temp!optSeasCoef=0,Temp!sts_add=1),IF(H539="in-sample",IF(Q539=bigT,((qCell/bigT)*(I540-I539))+((1-(qCell/bigT))*J539),IF(OR(ISBLANK(F540),COUNT($F$2:F539)&lt;=qCell),IF(COUNT($F$2:F539)=1,0,F539-F538),((qCell/COUNT($F$2:F539))*(I540-I539))+((1-(qCell/COUNT($F$2:F539)))*J539))),J539),IF(AND(Temp!optSeasCoef=0,Temp!sts_multp=1),IF(H539="in-sample",IF(Q539=bigT,((qCell/bigT)*(I540/I539))+((1-(qCell/bigT))*J539),IF(qCell=0,1,IF(OR(ISBLANK(F540),COUNT($F$2:F539)&lt;=qCell),IF(COUNT($F$2:F539)=1,1,F539/F538),((qCell/COUNT($F$2:F539))*(I540/I539))+((1-(qCell/COUNT($F$2:F539)))*J539)))),J539),IF(Temp!sts_add=1,IF(H539="in-sample",IF(Q539=bigT,((qCell/bigT)*(I540-I539))+((1-(qCell/bigT))*J539),IF(OR(ISBLANK(F540),COUNT($AX$2:AX539)&lt;=qCell),IF(COUNT($AX$2:AX539)=1,0,AX539-AX538),((qCell/COUNT($AX$2:AX539))*(I540-I539))+((1-(qCell/COUNT($AX$2:AX539)))*J539))),J539),IF(H539="in-sample",IF(Q539=bigT,((qCell/bigT)*(I540/I539))+((1-(qCell/bigT))*J539),IF(qCell=0,1,IF(OR(ISBLANK(F540),COUNT($AX$2:AX539)&lt;=qCell),IF(COUNT($AX$2:AX539)=1,1,AX539/AX538),((qCell/COUNT($AX$2:AX539))*(I540/I539))+((1-(qCell/COUNT($AX$2:AX539)))*J539)))),J539)))))))</f>
        <v/>
      </c>
      <c r="K540" s="120" t="str">
        <f>IF(H540="","",IF(AND(Temp!optSeasCoef=0,Temp!sts_add=1),IF(H540="out-sample",I540+(Q540*J540),I540+J540),IF(AND(Temp!optSeasCoef=0,Temp!sts_multp=1),IF(H540="out-sample",I540*(J540^Q540),I540*J540),IF(Temp!sts_add=1,IF(H540="out-sample",(I540+(Q540*J540))*G540,(I540+J540)*G540),IF(H540="out-sample",I540*(J540^Q540)*G540,I540*J540*G540)))))</f>
        <v/>
      </c>
      <c r="L540" s="116" t="str">
        <f t="shared" si="88"/>
        <v/>
      </c>
      <c r="M540" s="116" t="str">
        <f t="shared" si="89"/>
        <v/>
      </c>
      <c r="N540" s="116" t="str">
        <f t="shared" si="90"/>
        <v/>
      </c>
      <c r="O540" s="116" t="str">
        <f t="shared" si="91"/>
        <v/>
      </c>
      <c r="P540" s="116" t="str">
        <f t="shared" si="92"/>
        <v/>
      </c>
      <c r="Q540" s="94" t="str">
        <f>IF(AND(Temp!fhor_indata=1,ISBLANK(F540),H539="in-sample"),1,IF(AND(Temp!fhor_indata=1,H539="out-sample",Q539&lt;XfHor),Q539+1,IF(ISBLANK(F540),"",IF(AND(H540="out-sample",H539="in-sample"),1,IF(AND(H540="out-sample",H539="out-sample"),Q539+1,IF(ISNUMBER(Q539),Q539+1,1))))))</f>
        <v/>
      </c>
      <c r="R540" s="94" t="str">
        <f t="shared" si="93"/>
        <v/>
      </c>
      <c r="S540" s="94" t="str">
        <f>IF(Temp!fhor_indata=1,IF(S539=XobsHor,1,IF(COUNT($S$2:S539)&lt;=XobsHor,S539+1,IF(AND(COUNT($S$2:S539)&lt;=XobsHor+XfHor,IFERROR(MOD(S539,XobsHor)&lt;XfHor,FALSE)),S539+1,""))),IF(ISBLANK(F540),"",IF(S539=maxP,1,IF(S539&lt;maxP,S539+1,IF(COUNT($S$2:S540)&lt;=XobsHor,S539+1,"")))))</f>
        <v/>
      </c>
      <c r="T540" s="3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W540" s="122" t="str">
        <f t="shared" si="95"/>
        <v/>
      </c>
      <c r="AX540" s="123" t="str">
        <f t="shared" si="96"/>
        <v/>
      </c>
      <c r="AY540" s="124" t="str">
        <f t="shared" si="97"/>
        <v/>
      </c>
      <c r="AZ540" s="124" t="str">
        <f t="shared" si="98"/>
        <v/>
      </c>
      <c r="BF540" s="91"/>
    </row>
    <row r="541" spans="1:58" s="78" customFormat="1" ht="14.25" x14ac:dyDescent="0.2">
      <c r="A541" s="6"/>
      <c r="B541" s="6"/>
      <c r="C541" s="6"/>
      <c r="D541" s="3"/>
      <c r="E541" s="98" t="str">
        <f t="shared" si="94"/>
        <v/>
      </c>
      <c r="F541" s="117"/>
      <c r="G541" s="116" t="str">
        <f>IF(E541="","",IF(Temp!optSeasCoef=0,1,INDEX($C$2:$C$13,IF(MOD(COUNT($E$2:E541),seas_indx)=0,seas_indx,MOD(COUNT($E$2:E541),seas_indx)))))</f>
        <v/>
      </c>
      <c r="H541" s="97" t="str">
        <f>IFERROR(IF(Temp!fhor_indata=1,IF(COUNT($S$2:S541)&lt;=XobsHor,"in-sample",IF(AND(COUNT($S$2:S541)&lt;=XobsHor+XfHor,MOD(S540,XobsHor)&lt;XfHor),"out-sample","")),IF(ISBLANK(F541),"",IF(COUNT($F$2:F541)&lt;=XobsHor-XfHor,"in-sample","out-sample"))),"")</f>
        <v/>
      </c>
      <c r="I541" s="120" t="str">
        <f>IF(AND(ISBLANK(F540),H540="in-sample"),"",IF(AND(Temp!fhor_indata=1,H540="out-sample",H541="out-sample"),I540,IF(AND(ISBLANK(F541),H540="out-sample"),"",IF(AND(Temp!optSeasCoef=0,Temp!sts_add=1),IF(H540="in-sample",IF(Q540=bigT,((pCell/bigT)*F540)+((1-(pCell/bigT))*(I540+J540)),IF(OR(ISBLANK(F541),COUNT($F$2:F540)&lt;=pCell),F540,((pCell/COUNT($F$2:F540))*F540)+((1-(pCell/COUNT($F$2:F540)))*(I540+J540)))),I540),IF(AND(Temp!optSeasCoef=0,Temp!sts_multp=1),IF(H540="in-sample",IF(Q540=bigT,((pCell/bigT)*F540)+((1-(pCell/bigT))*(I540*J540)),IF(OR(ISBLANK(F541),COUNT(F$2:$F540)&lt;=pCell),F540,((pCell/COUNT($F$2:F540))*F540)+((1-(pCell/COUNT($F$2:F540)))*(I540*J540)))),I540),IF(Temp!sts_add=1,IF(H540="in-sample",IF(Q540=bigT,((pCell/bigT)*AX540)+((1-(pCell/bigT))*(I540+J540)),IF(OR(ISBLANK(F541),COUNT($AX$2:AX540)&lt;=pCell),AX540,((pCell/COUNT($AX$2:AX540))*AX540)+((1-(pCell/COUNT($AX$2:AX540)))*(I540+J540)))),I540),IF(H540="in-sample",IF(Q540=bigT,((pCell/bigT)*AX540)+((1-(pCell/bigT))*(I540*J540)),IF(OR(ISBLANK(F541),COUNT($AX$2:AX540)&lt;=pCell),AX540,((pCell/COUNT($AX$2:AX540))*AX540)+((1-(pCell/COUNT($AX$2:AX540)))*(I540*J540)))),I540)))))))</f>
        <v/>
      </c>
      <c r="J541" s="120" t="str">
        <f>IF(AND(ISBLANK(F540),H540="in-sample"),"",IF(AND(Temp!fhor_indata=1,H540="out-sample",H541="out-sample"),J540,IF(AND(ISBLANK(F541),H540="out-sample"),"",IF(AND(Temp!optSeasCoef=0,Temp!sts_add=1),IF(H540="in-sample",IF(Q540=bigT,((qCell/bigT)*(I541-I540))+((1-(qCell/bigT))*J540),IF(OR(ISBLANK(F541),COUNT($F$2:F540)&lt;=qCell),IF(COUNT($F$2:F540)=1,0,F540-F539),((qCell/COUNT($F$2:F540))*(I541-I540))+((1-(qCell/COUNT($F$2:F540)))*J540))),J540),IF(AND(Temp!optSeasCoef=0,Temp!sts_multp=1),IF(H540="in-sample",IF(Q540=bigT,((qCell/bigT)*(I541/I540))+((1-(qCell/bigT))*J540),IF(qCell=0,1,IF(OR(ISBLANK(F541),COUNT($F$2:F540)&lt;=qCell),IF(COUNT($F$2:F540)=1,1,F540/F539),((qCell/COUNT($F$2:F540))*(I541/I540))+((1-(qCell/COUNT($F$2:F540)))*J540)))),J540),IF(Temp!sts_add=1,IF(H540="in-sample",IF(Q540=bigT,((qCell/bigT)*(I541-I540))+((1-(qCell/bigT))*J540),IF(OR(ISBLANK(F541),COUNT($AX$2:AX540)&lt;=qCell),IF(COUNT($AX$2:AX540)=1,0,AX540-AX539),((qCell/COUNT($AX$2:AX540))*(I541-I540))+((1-(qCell/COUNT($AX$2:AX540)))*J540))),J540),IF(H540="in-sample",IF(Q540=bigT,((qCell/bigT)*(I541/I540))+((1-(qCell/bigT))*J540),IF(qCell=0,1,IF(OR(ISBLANK(F541),COUNT($AX$2:AX540)&lt;=qCell),IF(COUNT($AX$2:AX540)=1,1,AX540/AX539),((qCell/COUNT($AX$2:AX540))*(I541/I540))+((1-(qCell/COUNT($AX$2:AX540)))*J540)))),J540)))))))</f>
        <v/>
      </c>
      <c r="K541" s="120" t="str">
        <f>IF(H541="","",IF(AND(Temp!optSeasCoef=0,Temp!sts_add=1),IF(H541="out-sample",I541+(Q541*J541),I541+J541),IF(AND(Temp!optSeasCoef=0,Temp!sts_multp=1),IF(H541="out-sample",I541*(J541^Q541),I541*J541),IF(Temp!sts_add=1,IF(H541="out-sample",(I541+(Q541*J541))*G541,(I541+J541)*G541),IF(H541="out-sample",I541*(J541^Q541)*G541,I541*J541*G541)))))</f>
        <v/>
      </c>
      <c r="L541" s="116" t="str">
        <f t="shared" si="88"/>
        <v/>
      </c>
      <c r="M541" s="116" t="str">
        <f t="shared" si="89"/>
        <v/>
      </c>
      <c r="N541" s="116" t="str">
        <f t="shared" si="90"/>
        <v/>
      </c>
      <c r="O541" s="116" t="str">
        <f t="shared" si="91"/>
        <v/>
      </c>
      <c r="P541" s="116" t="str">
        <f t="shared" si="92"/>
        <v/>
      </c>
      <c r="Q541" s="94" t="str">
        <f>IF(AND(Temp!fhor_indata=1,ISBLANK(F541),H540="in-sample"),1,IF(AND(Temp!fhor_indata=1,H540="out-sample",Q540&lt;XfHor),Q540+1,IF(ISBLANK(F541),"",IF(AND(H541="out-sample",H540="in-sample"),1,IF(AND(H541="out-sample",H540="out-sample"),Q540+1,IF(ISNUMBER(Q540),Q540+1,1))))))</f>
        <v/>
      </c>
      <c r="R541" s="94" t="str">
        <f t="shared" si="93"/>
        <v/>
      </c>
      <c r="S541" s="94" t="str">
        <f>IF(Temp!fhor_indata=1,IF(S540=XobsHor,1,IF(COUNT($S$2:S540)&lt;=XobsHor,S540+1,IF(AND(COUNT($S$2:S540)&lt;=XobsHor+XfHor,IFERROR(MOD(S540,XobsHor)&lt;XfHor,FALSE)),S540+1,""))),IF(ISBLANK(F541),"",IF(S540=maxP,1,IF(S540&lt;maxP,S540+1,IF(COUNT($S$2:S541)&lt;=XobsHor,S540+1,"")))))</f>
        <v/>
      </c>
      <c r="T541" s="3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W541" s="122" t="str">
        <f t="shared" si="95"/>
        <v/>
      </c>
      <c r="AX541" s="123" t="str">
        <f t="shared" si="96"/>
        <v/>
      </c>
      <c r="AY541" s="124" t="str">
        <f t="shared" si="97"/>
        <v/>
      </c>
      <c r="AZ541" s="124" t="str">
        <f t="shared" si="98"/>
        <v/>
      </c>
      <c r="BF541" s="91"/>
    </row>
    <row r="542" spans="1:58" s="78" customFormat="1" ht="14.25" x14ac:dyDescent="0.2">
      <c r="A542" s="6"/>
      <c r="B542" s="6"/>
      <c r="C542" s="6"/>
      <c r="D542" s="3"/>
      <c r="E542" s="98" t="str">
        <f t="shared" si="94"/>
        <v/>
      </c>
      <c r="F542" s="117"/>
      <c r="G542" s="116" t="str">
        <f>IF(E542="","",IF(Temp!optSeasCoef=0,1,INDEX($C$2:$C$13,IF(MOD(COUNT($E$2:E542),seas_indx)=0,seas_indx,MOD(COUNT($E$2:E542),seas_indx)))))</f>
        <v/>
      </c>
      <c r="H542" s="97" t="str">
        <f>IFERROR(IF(Temp!fhor_indata=1,IF(COUNT($S$2:S542)&lt;=XobsHor,"in-sample",IF(AND(COUNT($S$2:S542)&lt;=XobsHor+XfHor,MOD(S541,XobsHor)&lt;XfHor),"out-sample","")),IF(ISBLANK(F542),"",IF(COUNT($F$2:F542)&lt;=XobsHor-XfHor,"in-sample","out-sample"))),"")</f>
        <v/>
      </c>
      <c r="I542" s="120" t="str">
        <f>IF(AND(ISBLANK(F541),H541="in-sample"),"",IF(AND(Temp!fhor_indata=1,H541="out-sample",H542="out-sample"),I541,IF(AND(ISBLANK(F542),H541="out-sample"),"",IF(AND(Temp!optSeasCoef=0,Temp!sts_add=1),IF(H541="in-sample",IF(Q541=bigT,((pCell/bigT)*F541)+((1-(pCell/bigT))*(I541+J541)),IF(OR(ISBLANK(F542),COUNT($F$2:F541)&lt;=pCell),F541,((pCell/COUNT($F$2:F541))*F541)+((1-(pCell/COUNT($F$2:F541)))*(I541+J541)))),I541),IF(AND(Temp!optSeasCoef=0,Temp!sts_multp=1),IF(H541="in-sample",IF(Q541=bigT,((pCell/bigT)*F541)+((1-(pCell/bigT))*(I541*J541)),IF(OR(ISBLANK(F542),COUNT(F$2:$F541)&lt;=pCell),F541,((pCell/COUNT($F$2:F541))*F541)+((1-(pCell/COUNT($F$2:F541)))*(I541*J541)))),I541),IF(Temp!sts_add=1,IF(H541="in-sample",IF(Q541=bigT,((pCell/bigT)*AX541)+((1-(pCell/bigT))*(I541+J541)),IF(OR(ISBLANK(F542),COUNT($AX$2:AX541)&lt;=pCell),AX541,((pCell/COUNT($AX$2:AX541))*AX541)+((1-(pCell/COUNT($AX$2:AX541)))*(I541+J541)))),I541),IF(H541="in-sample",IF(Q541=bigT,((pCell/bigT)*AX541)+((1-(pCell/bigT))*(I541*J541)),IF(OR(ISBLANK(F542),COUNT($AX$2:AX541)&lt;=pCell),AX541,((pCell/COUNT($AX$2:AX541))*AX541)+((1-(pCell/COUNT($AX$2:AX541)))*(I541*J541)))),I541)))))))</f>
        <v/>
      </c>
      <c r="J542" s="120" t="str">
        <f>IF(AND(ISBLANK(F541),H541="in-sample"),"",IF(AND(Temp!fhor_indata=1,H541="out-sample",H542="out-sample"),J541,IF(AND(ISBLANK(F542),H541="out-sample"),"",IF(AND(Temp!optSeasCoef=0,Temp!sts_add=1),IF(H541="in-sample",IF(Q541=bigT,((qCell/bigT)*(I542-I541))+((1-(qCell/bigT))*J541),IF(OR(ISBLANK(F542),COUNT($F$2:F541)&lt;=qCell),IF(COUNT($F$2:F541)=1,0,F541-F540),((qCell/COUNT($F$2:F541))*(I542-I541))+((1-(qCell/COUNT($F$2:F541)))*J541))),J541),IF(AND(Temp!optSeasCoef=0,Temp!sts_multp=1),IF(H541="in-sample",IF(Q541=bigT,((qCell/bigT)*(I542/I541))+((1-(qCell/bigT))*J541),IF(qCell=0,1,IF(OR(ISBLANK(F542),COUNT($F$2:F541)&lt;=qCell),IF(COUNT($F$2:F541)=1,1,F541/F540),((qCell/COUNT($F$2:F541))*(I542/I541))+((1-(qCell/COUNT($F$2:F541)))*J541)))),J541),IF(Temp!sts_add=1,IF(H541="in-sample",IF(Q541=bigT,((qCell/bigT)*(I542-I541))+((1-(qCell/bigT))*J541),IF(OR(ISBLANK(F542),COUNT($AX$2:AX541)&lt;=qCell),IF(COUNT($AX$2:AX541)=1,0,AX541-AX540),((qCell/COUNT($AX$2:AX541))*(I542-I541))+((1-(qCell/COUNT($AX$2:AX541)))*J541))),J541),IF(H541="in-sample",IF(Q541=bigT,((qCell/bigT)*(I542/I541))+((1-(qCell/bigT))*J541),IF(qCell=0,1,IF(OR(ISBLANK(F542),COUNT($AX$2:AX541)&lt;=qCell),IF(COUNT($AX$2:AX541)=1,1,AX541/AX540),((qCell/COUNT($AX$2:AX541))*(I542/I541))+((1-(qCell/COUNT($AX$2:AX541)))*J541)))),J541)))))))</f>
        <v/>
      </c>
      <c r="K542" s="120" t="str">
        <f>IF(H542="","",IF(AND(Temp!optSeasCoef=0,Temp!sts_add=1),IF(H542="out-sample",I542+(Q542*J542),I542+J542),IF(AND(Temp!optSeasCoef=0,Temp!sts_multp=1),IF(H542="out-sample",I542*(J542^Q542),I542*J542),IF(Temp!sts_add=1,IF(H542="out-sample",(I542+(Q542*J542))*G542,(I542+J542)*G542),IF(H542="out-sample",I542*(J542^Q542)*G542,I542*J542*G542)))))</f>
        <v/>
      </c>
      <c r="L542" s="116" t="str">
        <f t="shared" si="88"/>
        <v/>
      </c>
      <c r="M542" s="116" t="str">
        <f t="shared" si="89"/>
        <v/>
      </c>
      <c r="N542" s="116" t="str">
        <f t="shared" si="90"/>
        <v/>
      </c>
      <c r="O542" s="116" t="str">
        <f t="shared" si="91"/>
        <v/>
      </c>
      <c r="P542" s="116" t="str">
        <f t="shared" si="92"/>
        <v/>
      </c>
      <c r="Q542" s="94" t="str">
        <f>IF(AND(Temp!fhor_indata=1,ISBLANK(F542),H541="in-sample"),1,IF(AND(Temp!fhor_indata=1,H541="out-sample",Q541&lt;XfHor),Q541+1,IF(ISBLANK(F542),"",IF(AND(H542="out-sample",H541="in-sample"),1,IF(AND(H542="out-sample",H541="out-sample"),Q541+1,IF(ISNUMBER(Q541),Q541+1,1))))))</f>
        <v/>
      </c>
      <c r="R542" s="94" t="str">
        <f t="shared" si="93"/>
        <v/>
      </c>
      <c r="S542" s="94" t="str">
        <f>IF(Temp!fhor_indata=1,IF(S541=XobsHor,1,IF(COUNT($S$2:S541)&lt;=XobsHor,S541+1,IF(AND(COUNT($S$2:S541)&lt;=XobsHor+XfHor,IFERROR(MOD(S541,XobsHor)&lt;XfHor,FALSE)),S541+1,""))),IF(ISBLANK(F542),"",IF(S541=maxP,1,IF(S541&lt;maxP,S541+1,IF(COUNT($S$2:S542)&lt;=XobsHor,S541+1,"")))))</f>
        <v/>
      </c>
      <c r="T542" s="3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W542" s="122" t="str">
        <f t="shared" si="95"/>
        <v/>
      </c>
      <c r="AX542" s="123" t="str">
        <f t="shared" si="96"/>
        <v/>
      </c>
      <c r="AY542" s="124" t="str">
        <f t="shared" si="97"/>
        <v/>
      </c>
      <c r="AZ542" s="124" t="str">
        <f t="shared" si="98"/>
        <v/>
      </c>
      <c r="BF542" s="91"/>
    </row>
    <row r="543" spans="1:58" s="78" customFormat="1" ht="14.25" x14ac:dyDescent="0.2">
      <c r="A543" s="6"/>
      <c r="B543" s="6"/>
      <c r="C543" s="6"/>
      <c r="D543" s="3"/>
      <c r="E543" s="98" t="str">
        <f t="shared" si="94"/>
        <v/>
      </c>
      <c r="F543" s="117"/>
      <c r="G543" s="116" t="str">
        <f>IF(E543="","",IF(Temp!optSeasCoef=0,1,INDEX($C$2:$C$13,IF(MOD(COUNT($E$2:E543),seas_indx)=0,seas_indx,MOD(COUNT($E$2:E543),seas_indx)))))</f>
        <v/>
      </c>
      <c r="H543" s="97" t="str">
        <f>IFERROR(IF(Temp!fhor_indata=1,IF(COUNT($S$2:S543)&lt;=XobsHor,"in-sample",IF(AND(COUNT($S$2:S543)&lt;=XobsHor+XfHor,MOD(S542,XobsHor)&lt;XfHor),"out-sample","")),IF(ISBLANK(F543),"",IF(COUNT($F$2:F543)&lt;=XobsHor-XfHor,"in-sample","out-sample"))),"")</f>
        <v/>
      </c>
      <c r="I543" s="120" t="str">
        <f>IF(AND(ISBLANK(F542),H542="in-sample"),"",IF(AND(Temp!fhor_indata=1,H542="out-sample",H543="out-sample"),I542,IF(AND(ISBLANK(F543),H542="out-sample"),"",IF(AND(Temp!optSeasCoef=0,Temp!sts_add=1),IF(H542="in-sample",IF(Q542=bigT,((pCell/bigT)*F542)+((1-(pCell/bigT))*(I542+J542)),IF(OR(ISBLANK(F543),COUNT($F$2:F542)&lt;=pCell),F542,((pCell/COUNT($F$2:F542))*F542)+((1-(pCell/COUNT($F$2:F542)))*(I542+J542)))),I542),IF(AND(Temp!optSeasCoef=0,Temp!sts_multp=1),IF(H542="in-sample",IF(Q542=bigT,((pCell/bigT)*F542)+((1-(pCell/bigT))*(I542*J542)),IF(OR(ISBLANK(F543),COUNT(F$2:$F542)&lt;=pCell),F542,((pCell/COUNT($F$2:F542))*F542)+((1-(pCell/COUNT($F$2:F542)))*(I542*J542)))),I542),IF(Temp!sts_add=1,IF(H542="in-sample",IF(Q542=bigT,((pCell/bigT)*AX542)+((1-(pCell/bigT))*(I542+J542)),IF(OR(ISBLANK(F543),COUNT($AX$2:AX542)&lt;=pCell),AX542,((pCell/COUNT($AX$2:AX542))*AX542)+((1-(pCell/COUNT($AX$2:AX542)))*(I542+J542)))),I542),IF(H542="in-sample",IF(Q542=bigT,((pCell/bigT)*AX542)+((1-(pCell/bigT))*(I542*J542)),IF(OR(ISBLANK(F543),COUNT($AX$2:AX542)&lt;=pCell),AX542,((pCell/COUNT($AX$2:AX542))*AX542)+((1-(pCell/COUNT($AX$2:AX542)))*(I542*J542)))),I542)))))))</f>
        <v/>
      </c>
      <c r="J543" s="120" t="str">
        <f>IF(AND(ISBLANK(F542),H542="in-sample"),"",IF(AND(Temp!fhor_indata=1,H542="out-sample",H543="out-sample"),J542,IF(AND(ISBLANK(F543),H542="out-sample"),"",IF(AND(Temp!optSeasCoef=0,Temp!sts_add=1),IF(H542="in-sample",IF(Q542=bigT,((qCell/bigT)*(I543-I542))+((1-(qCell/bigT))*J542),IF(OR(ISBLANK(F543),COUNT($F$2:F542)&lt;=qCell),IF(COUNT($F$2:F542)=1,0,F542-F541),((qCell/COUNT($F$2:F542))*(I543-I542))+((1-(qCell/COUNT($F$2:F542)))*J542))),J542),IF(AND(Temp!optSeasCoef=0,Temp!sts_multp=1),IF(H542="in-sample",IF(Q542=bigT,((qCell/bigT)*(I543/I542))+((1-(qCell/bigT))*J542),IF(qCell=0,1,IF(OR(ISBLANK(F543),COUNT($F$2:F542)&lt;=qCell),IF(COUNT($F$2:F542)=1,1,F542/F541),((qCell/COUNT($F$2:F542))*(I543/I542))+((1-(qCell/COUNT($F$2:F542)))*J542)))),J542),IF(Temp!sts_add=1,IF(H542="in-sample",IF(Q542=bigT,((qCell/bigT)*(I543-I542))+((1-(qCell/bigT))*J542),IF(OR(ISBLANK(F543),COUNT($AX$2:AX542)&lt;=qCell),IF(COUNT($AX$2:AX542)=1,0,AX542-AX541),((qCell/COUNT($AX$2:AX542))*(I543-I542))+((1-(qCell/COUNT($AX$2:AX542)))*J542))),J542),IF(H542="in-sample",IF(Q542=bigT,((qCell/bigT)*(I543/I542))+((1-(qCell/bigT))*J542),IF(qCell=0,1,IF(OR(ISBLANK(F543),COUNT($AX$2:AX542)&lt;=qCell),IF(COUNT($AX$2:AX542)=1,1,AX542/AX541),((qCell/COUNT($AX$2:AX542))*(I543/I542))+((1-(qCell/COUNT($AX$2:AX542)))*J542)))),J542)))))))</f>
        <v/>
      </c>
      <c r="K543" s="120" t="str">
        <f>IF(H543="","",IF(AND(Temp!optSeasCoef=0,Temp!sts_add=1),IF(H543="out-sample",I543+(Q543*J543),I543+J543),IF(AND(Temp!optSeasCoef=0,Temp!sts_multp=1),IF(H543="out-sample",I543*(J543^Q543),I543*J543),IF(Temp!sts_add=1,IF(H543="out-sample",(I543+(Q543*J543))*G543,(I543+J543)*G543),IF(H543="out-sample",I543*(J543^Q543)*G543,I543*J543*G543)))))</f>
        <v/>
      </c>
      <c r="L543" s="116" t="str">
        <f t="shared" si="88"/>
        <v/>
      </c>
      <c r="M543" s="116" t="str">
        <f t="shared" si="89"/>
        <v/>
      </c>
      <c r="N543" s="116" t="str">
        <f t="shared" si="90"/>
        <v/>
      </c>
      <c r="O543" s="116" t="str">
        <f t="shared" si="91"/>
        <v/>
      </c>
      <c r="P543" s="116" t="str">
        <f t="shared" si="92"/>
        <v/>
      </c>
      <c r="Q543" s="94" t="str">
        <f>IF(AND(Temp!fhor_indata=1,ISBLANK(F543),H542="in-sample"),1,IF(AND(Temp!fhor_indata=1,H542="out-sample",Q542&lt;XfHor),Q542+1,IF(ISBLANK(F543),"",IF(AND(H543="out-sample",H542="in-sample"),1,IF(AND(H543="out-sample",H542="out-sample"),Q542+1,IF(ISNUMBER(Q542),Q542+1,1))))))</f>
        <v/>
      </c>
      <c r="R543" s="94" t="str">
        <f t="shared" si="93"/>
        <v/>
      </c>
      <c r="S543" s="94" t="str">
        <f>IF(Temp!fhor_indata=1,IF(S542=XobsHor,1,IF(COUNT($S$2:S542)&lt;=XobsHor,S542+1,IF(AND(COUNT($S$2:S542)&lt;=XobsHor+XfHor,IFERROR(MOD(S542,XobsHor)&lt;XfHor,FALSE)),S542+1,""))),IF(ISBLANK(F543),"",IF(S542=maxP,1,IF(S542&lt;maxP,S542+1,IF(COUNT($S$2:S543)&lt;=XobsHor,S542+1,"")))))</f>
        <v/>
      </c>
      <c r="T543" s="3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W543" s="122" t="str">
        <f t="shared" si="95"/>
        <v/>
      </c>
      <c r="AX543" s="123" t="str">
        <f t="shared" si="96"/>
        <v/>
      </c>
      <c r="AY543" s="124" t="str">
        <f t="shared" si="97"/>
        <v/>
      </c>
      <c r="AZ543" s="124" t="str">
        <f t="shared" si="98"/>
        <v/>
      </c>
      <c r="BF543" s="91"/>
    </row>
    <row r="544" spans="1:58" s="78" customFormat="1" ht="14.25" x14ac:dyDescent="0.2">
      <c r="A544" s="6"/>
      <c r="B544" s="6"/>
      <c r="C544" s="6"/>
      <c r="D544" s="3"/>
      <c r="E544" s="98" t="str">
        <f t="shared" si="94"/>
        <v/>
      </c>
      <c r="F544" s="117"/>
      <c r="G544" s="116" t="str">
        <f>IF(E544="","",IF(Temp!optSeasCoef=0,1,INDEX($C$2:$C$13,IF(MOD(COUNT($E$2:E544),seas_indx)=0,seas_indx,MOD(COUNT($E$2:E544),seas_indx)))))</f>
        <v/>
      </c>
      <c r="H544" s="97" t="str">
        <f>IFERROR(IF(Temp!fhor_indata=1,IF(COUNT($S$2:S544)&lt;=XobsHor,"in-sample",IF(AND(COUNT($S$2:S544)&lt;=XobsHor+XfHor,MOD(S543,XobsHor)&lt;XfHor),"out-sample","")),IF(ISBLANK(F544),"",IF(COUNT($F$2:F544)&lt;=XobsHor-XfHor,"in-sample","out-sample"))),"")</f>
        <v/>
      </c>
      <c r="I544" s="120" t="str">
        <f>IF(AND(ISBLANK(F543),H543="in-sample"),"",IF(AND(Temp!fhor_indata=1,H543="out-sample",H544="out-sample"),I543,IF(AND(ISBLANK(F544),H543="out-sample"),"",IF(AND(Temp!optSeasCoef=0,Temp!sts_add=1),IF(H543="in-sample",IF(Q543=bigT,((pCell/bigT)*F543)+((1-(pCell/bigT))*(I543+J543)),IF(OR(ISBLANK(F544),COUNT($F$2:F543)&lt;=pCell),F543,((pCell/COUNT($F$2:F543))*F543)+((1-(pCell/COUNT($F$2:F543)))*(I543+J543)))),I543),IF(AND(Temp!optSeasCoef=0,Temp!sts_multp=1),IF(H543="in-sample",IF(Q543=bigT,((pCell/bigT)*F543)+((1-(pCell/bigT))*(I543*J543)),IF(OR(ISBLANK(F544),COUNT(F$2:$F543)&lt;=pCell),F543,((pCell/COUNT($F$2:F543))*F543)+((1-(pCell/COUNT($F$2:F543)))*(I543*J543)))),I543),IF(Temp!sts_add=1,IF(H543="in-sample",IF(Q543=bigT,((pCell/bigT)*AX543)+((1-(pCell/bigT))*(I543+J543)),IF(OR(ISBLANK(F544),COUNT($AX$2:AX543)&lt;=pCell),AX543,((pCell/COUNT($AX$2:AX543))*AX543)+((1-(pCell/COUNT($AX$2:AX543)))*(I543+J543)))),I543),IF(H543="in-sample",IF(Q543=bigT,((pCell/bigT)*AX543)+((1-(pCell/bigT))*(I543*J543)),IF(OR(ISBLANK(F544),COUNT($AX$2:AX543)&lt;=pCell),AX543,((pCell/COUNT($AX$2:AX543))*AX543)+((1-(pCell/COUNT($AX$2:AX543)))*(I543*J543)))),I543)))))))</f>
        <v/>
      </c>
      <c r="J544" s="120" t="str">
        <f>IF(AND(ISBLANK(F543),H543="in-sample"),"",IF(AND(Temp!fhor_indata=1,H543="out-sample",H544="out-sample"),J543,IF(AND(ISBLANK(F544),H543="out-sample"),"",IF(AND(Temp!optSeasCoef=0,Temp!sts_add=1),IF(H543="in-sample",IF(Q543=bigT,((qCell/bigT)*(I544-I543))+((1-(qCell/bigT))*J543),IF(OR(ISBLANK(F544),COUNT($F$2:F543)&lt;=qCell),IF(COUNT($F$2:F543)=1,0,F543-F542),((qCell/COUNT($F$2:F543))*(I544-I543))+((1-(qCell/COUNT($F$2:F543)))*J543))),J543),IF(AND(Temp!optSeasCoef=0,Temp!sts_multp=1),IF(H543="in-sample",IF(Q543=bigT,((qCell/bigT)*(I544/I543))+((1-(qCell/bigT))*J543),IF(qCell=0,1,IF(OR(ISBLANK(F544),COUNT($F$2:F543)&lt;=qCell),IF(COUNT($F$2:F543)=1,1,F543/F542),((qCell/COUNT($F$2:F543))*(I544/I543))+((1-(qCell/COUNT($F$2:F543)))*J543)))),J543),IF(Temp!sts_add=1,IF(H543="in-sample",IF(Q543=bigT,((qCell/bigT)*(I544-I543))+((1-(qCell/bigT))*J543),IF(OR(ISBLANK(F544),COUNT($AX$2:AX543)&lt;=qCell),IF(COUNT($AX$2:AX543)=1,0,AX543-AX542),((qCell/COUNT($AX$2:AX543))*(I544-I543))+((1-(qCell/COUNT($AX$2:AX543)))*J543))),J543),IF(H543="in-sample",IF(Q543=bigT,((qCell/bigT)*(I544/I543))+((1-(qCell/bigT))*J543),IF(qCell=0,1,IF(OR(ISBLANK(F544),COUNT($AX$2:AX543)&lt;=qCell),IF(COUNT($AX$2:AX543)=1,1,AX543/AX542),((qCell/COUNT($AX$2:AX543))*(I544/I543))+((1-(qCell/COUNT($AX$2:AX543)))*J543)))),J543)))))))</f>
        <v/>
      </c>
      <c r="K544" s="120" t="str">
        <f>IF(H544="","",IF(AND(Temp!optSeasCoef=0,Temp!sts_add=1),IF(H544="out-sample",I544+(Q544*J544),I544+J544),IF(AND(Temp!optSeasCoef=0,Temp!sts_multp=1),IF(H544="out-sample",I544*(J544^Q544),I544*J544),IF(Temp!sts_add=1,IF(H544="out-sample",(I544+(Q544*J544))*G544,(I544+J544)*G544),IF(H544="out-sample",I544*(J544^Q544)*G544,I544*J544*G544)))))</f>
        <v/>
      </c>
      <c r="L544" s="116" t="str">
        <f t="shared" si="88"/>
        <v/>
      </c>
      <c r="M544" s="116" t="str">
        <f t="shared" si="89"/>
        <v/>
      </c>
      <c r="N544" s="116" t="str">
        <f t="shared" si="90"/>
        <v/>
      </c>
      <c r="O544" s="116" t="str">
        <f t="shared" si="91"/>
        <v/>
      </c>
      <c r="P544" s="116" t="str">
        <f t="shared" si="92"/>
        <v/>
      </c>
      <c r="Q544" s="94" t="str">
        <f>IF(AND(Temp!fhor_indata=1,ISBLANK(F544),H543="in-sample"),1,IF(AND(Temp!fhor_indata=1,H543="out-sample",Q543&lt;XfHor),Q543+1,IF(ISBLANK(F544),"",IF(AND(H544="out-sample",H543="in-sample"),1,IF(AND(H544="out-sample",H543="out-sample"),Q543+1,IF(ISNUMBER(Q543),Q543+1,1))))))</f>
        <v/>
      </c>
      <c r="R544" s="94" t="str">
        <f t="shared" si="93"/>
        <v/>
      </c>
      <c r="S544" s="94" t="str">
        <f>IF(Temp!fhor_indata=1,IF(S543=XobsHor,1,IF(COUNT($S$2:S543)&lt;=XobsHor,S543+1,IF(AND(COUNT($S$2:S543)&lt;=XobsHor+XfHor,IFERROR(MOD(S543,XobsHor)&lt;XfHor,FALSE)),S543+1,""))),IF(ISBLANK(F544),"",IF(S543=maxP,1,IF(S543&lt;maxP,S543+1,IF(COUNT($S$2:S544)&lt;=XobsHor,S543+1,"")))))</f>
        <v/>
      </c>
      <c r="T544" s="3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W544" s="122" t="str">
        <f t="shared" si="95"/>
        <v/>
      </c>
      <c r="AX544" s="123" t="str">
        <f t="shared" si="96"/>
        <v/>
      </c>
      <c r="AY544" s="124" t="str">
        <f t="shared" si="97"/>
        <v/>
      </c>
      <c r="AZ544" s="124" t="str">
        <f t="shared" si="98"/>
        <v/>
      </c>
      <c r="BF544" s="91"/>
    </row>
    <row r="545" spans="1:58" s="78" customFormat="1" ht="14.25" x14ac:dyDescent="0.2">
      <c r="A545" s="6"/>
      <c r="B545" s="6"/>
      <c r="C545" s="6"/>
      <c r="D545" s="3"/>
      <c r="E545" s="98" t="str">
        <f t="shared" si="94"/>
        <v/>
      </c>
      <c r="F545" s="117"/>
      <c r="G545" s="116" t="str">
        <f>IF(E545="","",IF(Temp!optSeasCoef=0,1,INDEX($C$2:$C$13,IF(MOD(COUNT($E$2:E545),seas_indx)=0,seas_indx,MOD(COUNT($E$2:E545),seas_indx)))))</f>
        <v/>
      </c>
      <c r="H545" s="97" t="str">
        <f>IFERROR(IF(Temp!fhor_indata=1,IF(COUNT($S$2:S545)&lt;=XobsHor,"in-sample",IF(AND(COUNT($S$2:S545)&lt;=XobsHor+XfHor,MOD(S544,XobsHor)&lt;XfHor),"out-sample","")),IF(ISBLANK(F545),"",IF(COUNT($F$2:F545)&lt;=XobsHor-XfHor,"in-sample","out-sample"))),"")</f>
        <v/>
      </c>
      <c r="I545" s="120" t="str">
        <f>IF(AND(ISBLANK(F544),H544="in-sample"),"",IF(AND(Temp!fhor_indata=1,H544="out-sample",H545="out-sample"),I544,IF(AND(ISBLANK(F545),H544="out-sample"),"",IF(AND(Temp!optSeasCoef=0,Temp!sts_add=1),IF(H544="in-sample",IF(Q544=bigT,((pCell/bigT)*F544)+((1-(pCell/bigT))*(I544+J544)),IF(OR(ISBLANK(F545),COUNT($F$2:F544)&lt;=pCell),F544,((pCell/COUNT($F$2:F544))*F544)+((1-(pCell/COUNT($F$2:F544)))*(I544+J544)))),I544),IF(AND(Temp!optSeasCoef=0,Temp!sts_multp=1),IF(H544="in-sample",IF(Q544=bigT,((pCell/bigT)*F544)+((1-(pCell/bigT))*(I544*J544)),IF(OR(ISBLANK(F545),COUNT(F$2:$F544)&lt;=pCell),F544,((pCell/COUNT($F$2:F544))*F544)+((1-(pCell/COUNT($F$2:F544)))*(I544*J544)))),I544),IF(Temp!sts_add=1,IF(H544="in-sample",IF(Q544=bigT,((pCell/bigT)*AX544)+((1-(pCell/bigT))*(I544+J544)),IF(OR(ISBLANK(F545),COUNT($AX$2:AX544)&lt;=pCell),AX544,((pCell/COUNT($AX$2:AX544))*AX544)+((1-(pCell/COUNT($AX$2:AX544)))*(I544+J544)))),I544),IF(H544="in-sample",IF(Q544=bigT,((pCell/bigT)*AX544)+((1-(pCell/bigT))*(I544*J544)),IF(OR(ISBLANK(F545),COUNT($AX$2:AX544)&lt;=pCell),AX544,((pCell/COUNT($AX$2:AX544))*AX544)+((1-(pCell/COUNT($AX$2:AX544)))*(I544*J544)))),I544)))))))</f>
        <v/>
      </c>
      <c r="J545" s="120" t="str">
        <f>IF(AND(ISBLANK(F544),H544="in-sample"),"",IF(AND(Temp!fhor_indata=1,H544="out-sample",H545="out-sample"),J544,IF(AND(ISBLANK(F545),H544="out-sample"),"",IF(AND(Temp!optSeasCoef=0,Temp!sts_add=1),IF(H544="in-sample",IF(Q544=bigT,((qCell/bigT)*(I545-I544))+((1-(qCell/bigT))*J544),IF(OR(ISBLANK(F545),COUNT($F$2:F544)&lt;=qCell),IF(COUNT($F$2:F544)=1,0,F544-F543),((qCell/COUNT($F$2:F544))*(I545-I544))+((1-(qCell/COUNT($F$2:F544)))*J544))),J544),IF(AND(Temp!optSeasCoef=0,Temp!sts_multp=1),IF(H544="in-sample",IF(Q544=bigT,((qCell/bigT)*(I545/I544))+((1-(qCell/bigT))*J544),IF(qCell=0,1,IF(OR(ISBLANK(F545),COUNT($F$2:F544)&lt;=qCell),IF(COUNT($F$2:F544)=1,1,F544/F543),((qCell/COUNT($F$2:F544))*(I545/I544))+((1-(qCell/COUNT($F$2:F544)))*J544)))),J544),IF(Temp!sts_add=1,IF(H544="in-sample",IF(Q544=bigT,((qCell/bigT)*(I545-I544))+((1-(qCell/bigT))*J544),IF(OR(ISBLANK(F545),COUNT($AX$2:AX544)&lt;=qCell),IF(COUNT($AX$2:AX544)=1,0,AX544-AX543),((qCell/COUNT($AX$2:AX544))*(I545-I544))+((1-(qCell/COUNT($AX$2:AX544)))*J544))),J544),IF(H544="in-sample",IF(Q544=bigT,((qCell/bigT)*(I545/I544))+((1-(qCell/bigT))*J544),IF(qCell=0,1,IF(OR(ISBLANK(F545),COUNT($AX$2:AX544)&lt;=qCell),IF(COUNT($AX$2:AX544)=1,1,AX544/AX543),((qCell/COUNT($AX$2:AX544))*(I545/I544))+((1-(qCell/COUNT($AX$2:AX544)))*J544)))),J544)))))))</f>
        <v/>
      </c>
      <c r="K545" s="120" t="str">
        <f>IF(H545="","",IF(AND(Temp!optSeasCoef=0,Temp!sts_add=1),IF(H545="out-sample",I545+(Q545*J545),I545+J545),IF(AND(Temp!optSeasCoef=0,Temp!sts_multp=1),IF(H545="out-sample",I545*(J545^Q545),I545*J545),IF(Temp!sts_add=1,IF(H545="out-sample",(I545+(Q545*J545))*G545,(I545+J545)*G545),IF(H545="out-sample",I545*(J545^Q545)*G545,I545*J545*G545)))))</f>
        <v/>
      </c>
      <c r="L545" s="116" t="str">
        <f t="shared" si="88"/>
        <v/>
      </c>
      <c r="M545" s="116" t="str">
        <f t="shared" si="89"/>
        <v/>
      </c>
      <c r="N545" s="116" t="str">
        <f t="shared" si="90"/>
        <v/>
      </c>
      <c r="O545" s="116" t="str">
        <f t="shared" si="91"/>
        <v/>
      </c>
      <c r="P545" s="116" t="str">
        <f t="shared" si="92"/>
        <v/>
      </c>
      <c r="Q545" s="94" t="str">
        <f>IF(AND(Temp!fhor_indata=1,ISBLANK(F545),H544="in-sample"),1,IF(AND(Temp!fhor_indata=1,H544="out-sample",Q544&lt;XfHor),Q544+1,IF(ISBLANK(F545),"",IF(AND(H545="out-sample",H544="in-sample"),1,IF(AND(H545="out-sample",H544="out-sample"),Q544+1,IF(ISNUMBER(Q544),Q544+1,1))))))</f>
        <v/>
      </c>
      <c r="R545" s="94" t="str">
        <f t="shared" si="93"/>
        <v/>
      </c>
      <c r="S545" s="94" t="str">
        <f>IF(Temp!fhor_indata=1,IF(S544=XobsHor,1,IF(COUNT($S$2:S544)&lt;=XobsHor,S544+1,IF(AND(COUNT($S$2:S544)&lt;=XobsHor+XfHor,IFERROR(MOD(S544,XobsHor)&lt;XfHor,FALSE)),S544+1,""))),IF(ISBLANK(F545),"",IF(S544=maxP,1,IF(S544&lt;maxP,S544+1,IF(COUNT($S$2:S545)&lt;=XobsHor,S544+1,"")))))</f>
        <v/>
      </c>
      <c r="T545" s="3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W545" s="122" t="str">
        <f t="shared" si="95"/>
        <v/>
      </c>
      <c r="AX545" s="123" t="str">
        <f t="shared" si="96"/>
        <v/>
      </c>
      <c r="AY545" s="124" t="str">
        <f t="shared" si="97"/>
        <v/>
      </c>
      <c r="AZ545" s="124" t="str">
        <f t="shared" si="98"/>
        <v/>
      </c>
      <c r="BF545" s="91"/>
    </row>
    <row r="546" spans="1:58" s="78" customFormat="1" ht="14.25" x14ac:dyDescent="0.2">
      <c r="A546" s="6"/>
      <c r="B546" s="6"/>
      <c r="C546" s="6"/>
      <c r="D546" s="3"/>
      <c r="E546" s="98" t="str">
        <f t="shared" si="94"/>
        <v/>
      </c>
      <c r="F546" s="117"/>
      <c r="G546" s="116" t="str">
        <f>IF(E546="","",IF(Temp!optSeasCoef=0,1,INDEX($C$2:$C$13,IF(MOD(COUNT($E$2:E546),seas_indx)=0,seas_indx,MOD(COUNT($E$2:E546),seas_indx)))))</f>
        <v/>
      </c>
      <c r="H546" s="97" t="str">
        <f>IFERROR(IF(Temp!fhor_indata=1,IF(COUNT($S$2:S546)&lt;=XobsHor,"in-sample",IF(AND(COUNT($S$2:S546)&lt;=XobsHor+XfHor,MOD(S545,XobsHor)&lt;XfHor),"out-sample","")),IF(ISBLANK(F546),"",IF(COUNT($F$2:F546)&lt;=XobsHor-XfHor,"in-sample","out-sample"))),"")</f>
        <v/>
      </c>
      <c r="I546" s="120" t="str">
        <f>IF(AND(ISBLANK(F545),H545="in-sample"),"",IF(AND(Temp!fhor_indata=1,H545="out-sample",H546="out-sample"),I545,IF(AND(ISBLANK(F546),H545="out-sample"),"",IF(AND(Temp!optSeasCoef=0,Temp!sts_add=1),IF(H545="in-sample",IF(Q545=bigT,((pCell/bigT)*F545)+((1-(pCell/bigT))*(I545+J545)),IF(OR(ISBLANK(F546),COUNT($F$2:F545)&lt;=pCell),F545,((pCell/COUNT($F$2:F545))*F545)+((1-(pCell/COUNT($F$2:F545)))*(I545+J545)))),I545),IF(AND(Temp!optSeasCoef=0,Temp!sts_multp=1),IF(H545="in-sample",IF(Q545=bigT,((pCell/bigT)*F545)+((1-(pCell/bigT))*(I545*J545)),IF(OR(ISBLANK(F546),COUNT(F$2:$F545)&lt;=pCell),F545,((pCell/COUNT($F$2:F545))*F545)+((1-(pCell/COUNT($F$2:F545)))*(I545*J545)))),I545),IF(Temp!sts_add=1,IF(H545="in-sample",IF(Q545=bigT,((pCell/bigT)*AX545)+((1-(pCell/bigT))*(I545+J545)),IF(OR(ISBLANK(F546),COUNT($AX$2:AX545)&lt;=pCell),AX545,((pCell/COUNT($AX$2:AX545))*AX545)+((1-(pCell/COUNT($AX$2:AX545)))*(I545+J545)))),I545),IF(H545="in-sample",IF(Q545=bigT,((pCell/bigT)*AX545)+((1-(pCell/bigT))*(I545*J545)),IF(OR(ISBLANK(F546),COUNT($AX$2:AX545)&lt;=pCell),AX545,((pCell/COUNT($AX$2:AX545))*AX545)+((1-(pCell/COUNT($AX$2:AX545)))*(I545*J545)))),I545)))))))</f>
        <v/>
      </c>
      <c r="J546" s="120" t="str">
        <f>IF(AND(ISBLANK(F545),H545="in-sample"),"",IF(AND(Temp!fhor_indata=1,H545="out-sample",H546="out-sample"),J545,IF(AND(ISBLANK(F546),H545="out-sample"),"",IF(AND(Temp!optSeasCoef=0,Temp!sts_add=1),IF(H545="in-sample",IF(Q545=bigT,((qCell/bigT)*(I546-I545))+((1-(qCell/bigT))*J545),IF(OR(ISBLANK(F546),COUNT($F$2:F545)&lt;=qCell),IF(COUNT($F$2:F545)=1,0,F545-F544),((qCell/COUNT($F$2:F545))*(I546-I545))+((1-(qCell/COUNT($F$2:F545)))*J545))),J545),IF(AND(Temp!optSeasCoef=0,Temp!sts_multp=1),IF(H545="in-sample",IF(Q545=bigT,((qCell/bigT)*(I546/I545))+((1-(qCell/bigT))*J545),IF(qCell=0,1,IF(OR(ISBLANK(F546),COUNT($F$2:F545)&lt;=qCell),IF(COUNT($F$2:F545)=1,1,F545/F544),((qCell/COUNT($F$2:F545))*(I546/I545))+((1-(qCell/COUNT($F$2:F545)))*J545)))),J545),IF(Temp!sts_add=1,IF(H545="in-sample",IF(Q545=bigT,((qCell/bigT)*(I546-I545))+((1-(qCell/bigT))*J545),IF(OR(ISBLANK(F546),COUNT($AX$2:AX545)&lt;=qCell),IF(COUNT($AX$2:AX545)=1,0,AX545-AX544),((qCell/COUNT($AX$2:AX545))*(I546-I545))+((1-(qCell/COUNT($AX$2:AX545)))*J545))),J545),IF(H545="in-sample",IF(Q545=bigT,((qCell/bigT)*(I546/I545))+((1-(qCell/bigT))*J545),IF(qCell=0,1,IF(OR(ISBLANK(F546),COUNT($AX$2:AX545)&lt;=qCell),IF(COUNT($AX$2:AX545)=1,1,AX545/AX544),((qCell/COUNT($AX$2:AX545))*(I546/I545))+((1-(qCell/COUNT($AX$2:AX545)))*J545)))),J545)))))))</f>
        <v/>
      </c>
      <c r="K546" s="120" t="str">
        <f>IF(H546="","",IF(AND(Temp!optSeasCoef=0,Temp!sts_add=1),IF(H546="out-sample",I546+(Q546*J546),I546+J546),IF(AND(Temp!optSeasCoef=0,Temp!sts_multp=1),IF(H546="out-sample",I546*(J546^Q546),I546*J546),IF(Temp!sts_add=1,IF(H546="out-sample",(I546+(Q546*J546))*G546,(I546+J546)*G546),IF(H546="out-sample",I546*(J546^Q546)*G546,I546*J546*G546)))))</f>
        <v/>
      </c>
      <c r="L546" s="116" t="str">
        <f t="shared" si="88"/>
        <v/>
      </c>
      <c r="M546" s="116" t="str">
        <f t="shared" si="89"/>
        <v/>
      </c>
      <c r="N546" s="116" t="str">
        <f t="shared" si="90"/>
        <v/>
      </c>
      <c r="O546" s="116" t="str">
        <f t="shared" si="91"/>
        <v/>
      </c>
      <c r="P546" s="116" t="str">
        <f t="shared" si="92"/>
        <v/>
      </c>
      <c r="Q546" s="94" t="str">
        <f>IF(AND(Temp!fhor_indata=1,ISBLANK(F546),H545="in-sample"),1,IF(AND(Temp!fhor_indata=1,H545="out-sample",Q545&lt;XfHor),Q545+1,IF(ISBLANK(F546),"",IF(AND(H546="out-sample",H545="in-sample"),1,IF(AND(H546="out-sample",H545="out-sample"),Q545+1,IF(ISNUMBER(Q545),Q545+1,1))))))</f>
        <v/>
      </c>
      <c r="R546" s="94" t="str">
        <f t="shared" si="93"/>
        <v/>
      </c>
      <c r="S546" s="94" t="str">
        <f>IF(Temp!fhor_indata=1,IF(S545=XobsHor,1,IF(COUNT($S$2:S545)&lt;=XobsHor,S545+1,IF(AND(COUNT($S$2:S545)&lt;=XobsHor+XfHor,IFERROR(MOD(S545,XobsHor)&lt;XfHor,FALSE)),S545+1,""))),IF(ISBLANK(F546),"",IF(S545=maxP,1,IF(S545&lt;maxP,S545+1,IF(COUNT($S$2:S546)&lt;=XobsHor,S545+1,"")))))</f>
        <v/>
      </c>
      <c r="T546" s="3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W546" s="122" t="str">
        <f t="shared" si="95"/>
        <v/>
      </c>
      <c r="AX546" s="123" t="str">
        <f t="shared" si="96"/>
        <v/>
      </c>
      <c r="AY546" s="124" t="str">
        <f t="shared" si="97"/>
        <v/>
      </c>
      <c r="AZ546" s="124" t="str">
        <f t="shared" si="98"/>
        <v/>
      </c>
      <c r="BF546" s="91"/>
    </row>
    <row r="547" spans="1:58" s="78" customFormat="1" ht="14.25" x14ac:dyDescent="0.2">
      <c r="A547" s="6"/>
      <c r="B547" s="6"/>
      <c r="C547" s="6"/>
      <c r="D547" s="3"/>
      <c r="E547" s="98" t="str">
        <f t="shared" si="94"/>
        <v/>
      </c>
      <c r="F547" s="117"/>
      <c r="G547" s="116" t="str">
        <f>IF(E547="","",IF(Temp!optSeasCoef=0,1,INDEX($C$2:$C$13,IF(MOD(COUNT($E$2:E547),seas_indx)=0,seas_indx,MOD(COUNT($E$2:E547),seas_indx)))))</f>
        <v/>
      </c>
      <c r="H547" s="97" t="str">
        <f>IFERROR(IF(Temp!fhor_indata=1,IF(COUNT($S$2:S547)&lt;=XobsHor,"in-sample",IF(AND(COUNT($S$2:S547)&lt;=XobsHor+XfHor,MOD(S546,XobsHor)&lt;XfHor),"out-sample","")),IF(ISBLANK(F547),"",IF(COUNT($F$2:F547)&lt;=XobsHor-XfHor,"in-sample","out-sample"))),"")</f>
        <v/>
      </c>
      <c r="I547" s="120" t="str">
        <f>IF(AND(ISBLANK(F546),H546="in-sample"),"",IF(AND(Temp!fhor_indata=1,H546="out-sample",H547="out-sample"),I546,IF(AND(ISBLANK(F547),H546="out-sample"),"",IF(AND(Temp!optSeasCoef=0,Temp!sts_add=1),IF(H546="in-sample",IF(Q546=bigT,((pCell/bigT)*F546)+((1-(pCell/bigT))*(I546+J546)),IF(OR(ISBLANK(F547),COUNT($F$2:F546)&lt;=pCell),F546,((pCell/COUNT($F$2:F546))*F546)+((1-(pCell/COUNT($F$2:F546)))*(I546+J546)))),I546),IF(AND(Temp!optSeasCoef=0,Temp!sts_multp=1),IF(H546="in-sample",IF(Q546=bigT,((pCell/bigT)*F546)+((1-(pCell/bigT))*(I546*J546)),IF(OR(ISBLANK(F547),COUNT(F$2:$F546)&lt;=pCell),F546,((pCell/COUNT($F$2:F546))*F546)+((1-(pCell/COUNT($F$2:F546)))*(I546*J546)))),I546),IF(Temp!sts_add=1,IF(H546="in-sample",IF(Q546=bigT,((pCell/bigT)*AX546)+((1-(pCell/bigT))*(I546+J546)),IF(OR(ISBLANK(F547),COUNT($AX$2:AX546)&lt;=pCell),AX546,((pCell/COUNT($AX$2:AX546))*AX546)+((1-(pCell/COUNT($AX$2:AX546)))*(I546+J546)))),I546),IF(H546="in-sample",IF(Q546=bigT,((pCell/bigT)*AX546)+((1-(pCell/bigT))*(I546*J546)),IF(OR(ISBLANK(F547),COUNT($AX$2:AX546)&lt;=pCell),AX546,((pCell/COUNT($AX$2:AX546))*AX546)+((1-(pCell/COUNT($AX$2:AX546)))*(I546*J546)))),I546)))))))</f>
        <v/>
      </c>
      <c r="J547" s="120" t="str">
        <f>IF(AND(ISBLANK(F546),H546="in-sample"),"",IF(AND(Temp!fhor_indata=1,H546="out-sample",H547="out-sample"),J546,IF(AND(ISBLANK(F547),H546="out-sample"),"",IF(AND(Temp!optSeasCoef=0,Temp!sts_add=1),IF(H546="in-sample",IF(Q546=bigT,((qCell/bigT)*(I547-I546))+((1-(qCell/bigT))*J546),IF(OR(ISBLANK(F547),COUNT($F$2:F546)&lt;=qCell),IF(COUNT($F$2:F546)=1,0,F546-F545),((qCell/COUNT($F$2:F546))*(I547-I546))+((1-(qCell/COUNT($F$2:F546)))*J546))),J546),IF(AND(Temp!optSeasCoef=0,Temp!sts_multp=1),IF(H546="in-sample",IF(Q546=bigT,((qCell/bigT)*(I547/I546))+((1-(qCell/bigT))*J546),IF(qCell=0,1,IF(OR(ISBLANK(F547),COUNT($F$2:F546)&lt;=qCell),IF(COUNT($F$2:F546)=1,1,F546/F545),((qCell/COUNT($F$2:F546))*(I547/I546))+((1-(qCell/COUNT($F$2:F546)))*J546)))),J546),IF(Temp!sts_add=1,IF(H546="in-sample",IF(Q546=bigT,((qCell/bigT)*(I547-I546))+((1-(qCell/bigT))*J546),IF(OR(ISBLANK(F547),COUNT($AX$2:AX546)&lt;=qCell),IF(COUNT($AX$2:AX546)=1,0,AX546-AX545),((qCell/COUNT($AX$2:AX546))*(I547-I546))+((1-(qCell/COUNT($AX$2:AX546)))*J546))),J546),IF(H546="in-sample",IF(Q546=bigT,((qCell/bigT)*(I547/I546))+((1-(qCell/bigT))*J546),IF(qCell=0,1,IF(OR(ISBLANK(F547),COUNT($AX$2:AX546)&lt;=qCell),IF(COUNT($AX$2:AX546)=1,1,AX546/AX545),((qCell/COUNT($AX$2:AX546))*(I547/I546))+((1-(qCell/COUNT($AX$2:AX546)))*J546)))),J546)))))))</f>
        <v/>
      </c>
      <c r="K547" s="120" t="str">
        <f>IF(H547="","",IF(AND(Temp!optSeasCoef=0,Temp!sts_add=1),IF(H547="out-sample",I547+(Q547*J547),I547+J547),IF(AND(Temp!optSeasCoef=0,Temp!sts_multp=1),IF(H547="out-sample",I547*(J547^Q547),I547*J547),IF(Temp!sts_add=1,IF(H547="out-sample",(I547+(Q547*J547))*G547,(I547+J547)*G547),IF(H547="out-sample",I547*(J547^Q547)*G547,I547*J547*G547)))))</f>
        <v/>
      </c>
      <c r="L547" s="116" t="str">
        <f t="shared" si="88"/>
        <v/>
      </c>
      <c r="M547" s="116" t="str">
        <f t="shared" si="89"/>
        <v/>
      </c>
      <c r="N547" s="116" t="str">
        <f t="shared" si="90"/>
        <v/>
      </c>
      <c r="O547" s="116" t="str">
        <f t="shared" si="91"/>
        <v/>
      </c>
      <c r="P547" s="116" t="str">
        <f t="shared" si="92"/>
        <v/>
      </c>
      <c r="Q547" s="94" t="str">
        <f>IF(AND(Temp!fhor_indata=1,ISBLANK(F547),H546="in-sample"),1,IF(AND(Temp!fhor_indata=1,H546="out-sample",Q546&lt;XfHor),Q546+1,IF(ISBLANK(F547),"",IF(AND(H547="out-sample",H546="in-sample"),1,IF(AND(H547="out-sample",H546="out-sample"),Q546+1,IF(ISNUMBER(Q546),Q546+1,1))))))</f>
        <v/>
      </c>
      <c r="R547" s="94" t="str">
        <f t="shared" si="93"/>
        <v/>
      </c>
      <c r="S547" s="94" t="str">
        <f>IF(Temp!fhor_indata=1,IF(S546=XobsHor,1,IF(COUNT($S$2:S546)&lt;=XobsHor,S546+1,IF(AND(COUNT($S$2:S546)&lt;=XobsHor+XfHor,IFERROR(MOD(S546,XobsHor)&lt;XfHor,FALSE)),S546+1,""))),IF(ISBLANK(F547),"",IF(S546=maxP,1,IF(S546&lt;maxP,S546+1,IF(COUNT($S$2:S547)&lt;=XobsHor,S546+1,"")))))</f>
        <v/>
      </c>
      <c r="T547" s="3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W547" s="122" t="str">
        <f t="shared" si="95"/>
        <v/>
      </c>
      <c r="AX547" s="123" t="str">
        <f t="shared" si="96"/>
        <v/>
      </c>
      <c r="AY547" s="124" t="str">
        <f t="shared" si="97"/>
        <v/>
      </c>
      <c r="AZ547" s="124" t="str">
        <f t="shared" si="98"/>
        <v/>
      </c>
      <c r="BF547" s="91"/>
    </row>
    <row r="548" spans="1:58" s="78" customFormat="1" ht="14.25" x14ac:dyDescent="0.2">
      <c r="A548" s="6"/>
      <c r="B548" s="6"/>
      <c r="C548" s="6"/>
      <c r="D548" s="3"/>
      <c r="E548" s="98" t="str">
        <f t="shared" si="94"/>
        <v/>
      </c>
      <c r="F548" s="117"/>
      <c r="G548" s="116" t="str">
        <f>IF(E548="","",IF(Temp!optSeasCoef=0,1,INDEX($C$2:$C$13,IF(MOD(COUNT($E$2:E548),seas_indx)=0,seas_indx,MOD(COUNT($E$2:E548),seas_indx)))))</f>
        <v/>
      </c>
      <c r="H548" s="97" t="str">
        <f>IFERROR(IF(Temp!fhor_indata=1,IF(COUNT($S$2:S548)&lt;=XobsHor,"in-sample",IF(AND(COUNT($S$2:S548)&lt;=XobsHor+XfHor,MOD(S547,XobsHor)&lt;XfHor),"out-sample","")),IF(ISBLANK(F548),"",IF(COUNT($F$2:F548)&lt;=XobsHor-XfHor,"in-sample","out-sample"))),"")</f>
        <v/>
      </c>
      <c r="I548" s="120" t="str">
        <f>IF(AND(ISBLANK(F547),H547="in-sample"),"",IF(AND(Temp!fhor_indata=1,H547="out-sample",H548="out-sample"),I547,IF(AND(ISBLANK(F548),H547="out-sample"),"",IF(AND(Temp!optSeasCoef=0,Temp!sts_add=1),IF(H547="in-sample",IF(Q547=bigT,((pCell/bigT)*F547)+((1-(pCell/bigT))*(I547+J547)),IF(OR(ISBLANK(F548),COUNT($F$2:F547)&lt;=pCell),F547,((pCell/COUNT($F$2:F547))*F547)+((1-(pCell/COUNT($F$2:F547)))*(I547+J547)))),I547),IF(AND(Temp!optSeasCoef=0,Temp!sts_multp=1),IF(H547="in-sample",IF(Q547=bigT,((pCell/bigT)*F547)+((1-(pCell/bigT))*(I547*J547)),IF(OR(ISBLANK(F548),COUNT(F$2:$F547)&lt;=pCell),F547,((pCell/COUNT($F$2:F547))*F547)+((1-(pCell/COUNT($F$2:F547)))*(I547*J547)))),I547),IF(Temp!sts_add=1,IF(H547="in-sample",IF(Q547=bigT,((pCell/bigT)*AX547)+((1-(pCell/bigT))*(I547+J547)),IF(OR(ISBLANK(F548),COUNT($AX$2:AX547)&lt;=pCell),AX547,((pCell/COUNT($AX$2:AX547))*AX547)+((1-(pCell/COUNT($AX$2:AX547)))*(I547+J547)))),I547),IF(H547="in-sample",IF(Q547=bigT,((pCell/bigT)*AX547)+((1-(pCell/bigT))*(I547*J547)),IF(OR(ISBLANK(F548),COUNT($AX$2:AX547)&lt;=pCell),AX547,((pCell/COUNT($AX$2:AX547))*AX547)+((1-(pCell/COUNT($AX$2:AX547)))*(I547*J547)))),I547)))))))</f>
        <v/>
      </c>
      <c r="J548" s="120" t="str">
        <f>IF(AND(ISBLANK(F547),H547="in-sample"),"",IF(AND(Temp!fhor_indata=1,H547="out-sample",H548="out-sample"),J547,IF(AND(ISBLANK(F548),H547="out-sample"),"",IF(AND(Temp!optSeasCoef=0,Temp!sts_add=1),IF(H547="in-sample",IF(Q547=bigT,((qCell/bigT)*(I548-I547))+((1-(qCell/bigT))*J547),IF(OR(ISBLANK(F548),COUNT($F$2:F547)&lt;=qCell),IF(COUNT($F$2:F547)=1,0,F547-F546),((qCell/COUNT($F$2:F547))*(I548-I547))+((1-(qCell/COUNT($F$2:F547)))*J547))),J547),IF(AND(Temp!optSeasCoef=0,Temp!sts_multp=1),IF(H547="in-sample",IF(Q547=bigT,((qCell/bigT)*(I548/I547))+((1-(qCell/bigT))*J547),IF(qCell=0,1,IF(OR(ISBLANK(F548),COUNT($F$2:F547)&lt;=qCell),IF(COUNT($F$2:F547)=1,1,F547/F546),((qCell/COUNT($F$2:F547))*(I548/I547))+((1-(qCell/COUNT($F$2:F547)))*J547)))),J547),IF(Temp!sts_add=1,IF(H547="in-sample",IF(Q547=bigT,((qCell/bigT)*(I548-I547))+((1-(qCell/bigT))*J547),IF(OR(ISBLANK(F548),COUNT($AX$2:AX547)&lt;=qCell),IF(COUNT($AX$2:AX547)=1,0,AX547-AX546),((qCell/COUNT($AX$2:AX547))*(I548-I547))+((1-(qCell/COUNT($AX$2:AX547)))*J547))),J547),IF(H547="in-sample",IF(Q547=bigT,((qCell/bigT)*(I548/I547))+((1-(qCell/bigT))*J547),IF(qCell=0,1,IF(OR(ISBLANK(F548),COUNT($AX$2:AX547)&lt;=qCell),IF(COUNT($AX$2:AX547)=1,1,AX547/AX546),((qCell/COUNT($AX$2:AX547))*(I548/I547))+((1-(qCell/COUNT($AX$2:AX547)))*J547)))),J547)))))))</f>
        <v/>
      </c>
      <c r="K548" s="120" t="str">
        <f>IF(H548="","",IF(AND(Temp!optSeasCoef=0,Temp!sts_add=1),IF(H548="out-sample",I548+(Q548*J548),I548+J548),IF(AND(Temp!optSeasCoef=0,Temp!sts_multp=1),IF(H548="out-sample",I548*(J548^Q548),I548*J548),IF(Temp!sts_add=1,IF(H548="out-sample",(I548+(Q548*J548))*G548,(I548+J548)*G548),IF(H548="out-sample",I548*(J548^Q548)*G548,I548*J548*G548)))))</f>
        <v/>
      </c>
      <c r="L548" s="116" t="str">
        <f t="shared" si="88"/>
        <v/>
      </c>
      <c r="M548" s="116" t="str">
        <f t="shared" si="89"/>
        <v/>
      </c>
      <c r="N548" s="116" t="str">
        <f t="shared" si="90"/>
        <v/>
      </c>
      <c r="O548" s="116" t="str">
        <f t="shared" si="91"/>
        <v/>
      </c>
      <c r="P548" s="116" t="str">
        <f t="shared" si="92"/>
        <v/>
      </c>
      <c r="Q548" s="94" t="str">
        <f>IF(AND(Temp!fhor_indata=1,ISBLANK(F548),H547="in-sample"),1,IF(AND(Temp!fhor_indata=1,H547="out-sample",Q547&lt;XfHor),Q547+1,IF(ISBLANK(F548),"",IF(AND(H548="out-sample",H547="in-sample"),1,IF(AND(H548="out-sample",H547="out-sample"),Q547+1,IF(ISNUMBER(Q547),Q547+1,1))))))</f>
        <v/>
      </c>
      <c r="R548" s="94" t="str">
        <f t="shared" si="93"/>
        <v/>
      </c>
      <c r="S548" s="94" t="str">
        <f>IF(Temp!fhor_indata=1,IF(S547=XobsHor,1,IF(COUNT($S$2:S547)&lt;=XobsHor,S547+1,IF(AND(COUNT($S$2:S547)&lt;=XobsHor+XfHor,IFERROR(MOD(S547,XobsHor)&lt;XfHor,FALSE)),S547+1,""))),IF(ISBLANK(F548),"",IF(S547=maxP,1,IF(S547&lt;maxP,S547+1,IF(COUNT($S$2:S548)&lt;=XobsHor,S547+1,"")))))</f>
        <v/>
      </c>
      <c r="T548" s="3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W548" s="122" t="str">
        <f t="shared" si="95"/>
        <v/>
      </c>
      <c r="AX548" s="123" t="str">
        <f t="shared" si="96"/>
        <v/>
      </c>
      <c r="AY548" s="124" t="str">
        <f t="shared" si="97"/>
        <v/>
      </c>
      <c r="AZ548" s="124" t="str">
        <f t="shared" si="98"/>
        <v/>
      </c>
      <c r="BF548" s="91"/>
    </row>
    <row r="549" spans="1:58" s="78" customFormat="1" ht="14.25" x14ac:dyDescent="0.2">
      <c r="A549" s="6"/>
      <c r="B549" s="6"/>
      <c r="C549" s="6"/>
      <c r="D549" s="3"/>
      <c r="E549" s="98" t="str">
        <f t="shared" si="94"/>
        <v/>
      </c>
      <c r="F549" s="117"/>
      <c r="G549" s="116" t="str">
        <f>IF(E549="","",IF(Temp!optSeasCoef=0,1,INDEX($C$2:$C$13,IF(MOD(COUNT($E$2:E549),seas_indx)=0,seas_indx,MOD(COUNT($E$2:E549),seas_indx)))))</f>
        <v/>
      </c>
      <c r="H549" s="97" t="str">
        <f>IFERROR(IF(Temp!fhor_indata=1,IF(COUNT($S$2:S549)&lt;=XobsHor,"in-sample",IF(AND(COUNT($S$2:S549)&lt;=XobsHor+XfHor,MOD(S548,XobsHor)&lt;XfHor),"out-sample","")),IF(ISBLANK(F549),"",IF(COUNT($F$2:F549)&lt;=XobsHor-XfHor,"in-sample","out-sample"))),"")</f>
        <v/>
      </c>
      <c r="I549" s="120" t="str">
        <f>IF(AND(ISBLANK(F548),H548="in-sample"),"",IF(AND(Temp!fhor_indata=1,H548="out-sample",H549="out-sample"),I548,IF(AND(ISBLANK(F549),H548="out-sample"),"",IF(AND(Temp!optSeasCoef=0,Temp!sts_add=1),IF(H548="in-sample",IF(Q548=bigT,((pCell/bigT)*F548)+((1-(pCell/bigT))*(I548+J548)),IF(OR(ISBLANK(F549),COUNT($F$2:F548)&lt;=pCell),F548,((pCell/COUNT($F$2:F548))*F548)+((1-(pCell/COUNT($F$2:F548)))*(I548+J548)))),I548),IF(AND(Temp!optSeasCoef=0,Temp!sts_multp=1),IF(H548="in-sample",IF(Q548=bigT,((pCell/bigT)*F548)+((1-(pCell/bigT))*(I548*J548)),IF(OR(ISBLANK(F549),COUNT(F$2:$F548)&lt;=pCell),F548,((pCell/COUNT($F$2:F548))*F548)+((1-(pCell/COUNT($F$2:F548)))*(I548*J548)))),I548),IF(Temp!sts_add=1,IF(H548="in-sample",IF(Q548=bigT,((pCell/bigT)*AX548)+((1-(pCell/bigT))*(I548+J548)),IF(OR(ISBLANK(F549),COUNT($AX$2:AX548)&lt;=pCell),AX548,((pCell/COUNT($AX$2:AX548))*AX548)+((1-(pCell/COUNT($AX$2:AX548)))*(I548+J548)))),I548),IF(H548="in-sample",IF(Q548=bigT,((pCell/bigT)*AX548)+((1-(pCell/bigT))*(I548*J548)),IF(OR(ISBLANK(F549),COUNT($AX$2:AX548)&lt;=pCell),AX548,((pCell/COUNT($AX$2:AX548))*AX548)+((1-(pCell/COUNT($AX$2:AX548)))*(I548*J548)))),I548)))))))</f>
        <v/>
      </c>
      <c r="J549" s="120" t="str">
        <f>IF(AND(ISBLANK(F548),H548="in-sample"),"",IF(AND(Temp!fhor_indata=1,H548="out-sample",H549="out-sample"),J548,IF(AND(ISBLANK(F549),H548="out-sample"),"",IF(AND(Temp!optSeasCoef=0,Temp!sts_add=1),IF(H548="in-sample",IF(Q548=bigT,((qCell/bigT)*(I549-I548))+((1-(qCell/bigT))*J548),IF(OR(ISBLANK(F549),COUNT($F$2:F548)&lt;=qCell),IF(COUNT($F$2:F548)=1,0,F548-F547),((qCell/COUNT($F$2:F548))*(I549-I548))+((1-(qCell/COUNT($F$2:F548)))*J548))),J548),IF(AND(Temp!optSeasCoef=0,Temp!sts_multp=1),IF(H548="in-sample",IF(Q548=bigT,((qCell/bigT)*(I549/I548))+((1-(qCell/bigT))*J548),IF(qCell=0,1,IF(OR(ISBLANK(F549),COUNT($F$2:F548)&lt;=qCell),IF(COUNT($F$2:F548)=1,1,F548/F547),((qCell/COUNT($F$2:F548))*(I549/I548))+((1-(qCell/COUNT($F$2:F548)))*J548)))),J548),IF(Temp!sts_add=1,IF(H548="in-sample",IF(Q548=bigT,((qCell/bigT)*(I549-I548))+((1-(qCell/bigT))*J548),IF(OR(ISBLANK(F549),COUNT($AX$2:AX548)&lt;=qCell),IF(COUNT($AX$2:AX548)=1,0,AX548-AX547),((qCell/COUNT($AX$2:AX548))*(I549-I548))+((1-(qCell/COUNT($AX$2:AX548)))*J548))),J548),IF(H548="in-sample",IF(Q548=bigT,((qCell/bigT)*(I549/I548))+((1-(qCell/bigT))*J548),IF(qCell=0,1,IF(OR(ISBLANK(F549),COUNT($AX$2:AX548)&lt;=qCell),IF(COUNT($AX$2:AX548)=1,1,AX548/AX547),((qCell/COUNT($AX$2:AX548))*(I549/I548))+((1-(qCell/COUNT($AX$2:AX548)))*J548)))),J548)))))))</f>
        <v/>
      </c>
      <c r="K549" s="120" t="str">
        <f>IF(H549="","",IF(AND(Temp!optSeasCoef=0,Temp!sts_add=1),IF(H549="out-sample",I549+(Q549*J549),I549+J549),IF(AND(Temp!optSeasCoef=0,Temp!sts_multp=1),IF(H549="out-sample",I549*(J549^Q549),I549*J549),IF(Temp!sts_add=1,IF(H549="out-sample",(I549+(Q549*J549))*G549,(I549+J549)*G549),IF(H549="out-sample",I549*(J549^Q549)*G549,I549*J549*G549)))))</f>
        <v/>
      </c>
      <c r="L549" s="116" t="str">
        <f t="shared" si="88"/>
        <v/>
      </c>
      <c r="M549" s="116" t="str">
        <f t="shared" si="89"/>
        <v/>
      </c>
      <c r="N549" s="116" t="str">
        <f t="shared" si="90"/>
        <v/>
      </c>
      <c r="O549" s="116" t="str">
        <f t="shared" si="91"/>
        <v/>
      </c>
      <c r="P549" s="116" t="str">
        <f t="shared" si="92"/>
        <v/>
      </c>
      <c r="Q549" s="94" t="str">
        <f>IF(AND(Temp!fhor_indata=1,ISBLANK(F549),H548="in-sample"),1,IF(AND(Temp!fhor_indata=1,H548="out-sample",Q548&lt;XfHor),Q548+1,IF(ISBLANK(F549),"",IF(AND(H549="out-sample",H548="in-sample"),1,IF(AND(H549="out-sample",H548="out-sample"),Q548+1,IF(ISNUMBER(Q548),Q548+1,1))))))</f>
        <v/>
      </c>
      <c r="R549" s="94" t="str">
        <f t="shared" si="93"/>
        <v/>
      </c>
      <c r="S549" s="94" t="str">
        <f>IF(Temp!fhor_indata=1,IF(S548=XobsHor,1,IF(COUNT($S$2:S548)&lt;=XobsHor,S548+1,IF(AND(COUNT($S$2:S548)&lt;=XobsHor+XfHor,IFERROR(MOD(S548,XobsHor)&lt;XfHor,FALSE)),S548+1,""))),IF(ISBLANK(F549),"",IF(S548=maxP,1,IF(S548&lt;maxP,S548+1,IF(COUNT($S$2:S549)&lt;=XobsHor,S548+1,"")))))</f>
        <v/>
      </c>
      <c r="T549" s="3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W549" s="122" t="str">
        <f t="shared" si="95"/>
        <v/>
      </c>
      <c r="AX549" s="123" t="str">
        <f t="shared" si="96"/>
        <v/>
      </c>
      <c r="AY549" s="124" t="str">
        <f t="shared" si="97"/>
        <v/>
      </c>
      <c r="AZ549" s="124" t="str">
        <f t="shared" si="98"/>
        <v/>
      </c>
      <c r="BF549" s="91"/>
    </row>
    <row r="550" spans="1:58" s="78" customFormat="1" ht="14.25" x14ac:dyDescent="0.2">
      <c r="A550" s="6"/>
      <c r="B550" s="6"/>
      <c r="C550" s="6"/>
      <c r="D550" s="3"/>
      <c r="E550" s="98" t="str">
        <f t="shared" si="94"/>
        <v/>
      </c>
      <c r="F550" s="117"/>
      <c r="G550" s="116" t="str">
        <f>IF(E550="","",IF(Temp!optSeasCoef=0,1,INDEX($C$2:$C$13,IF(MOD(COUNT($E$2:E550),seas_indx)=0,seas_indx,MOD(COUNT($E$2:E550),seas_indx)))))</f>
        <v/>
      </c>
      <c r="H550" s="97" t="str">
        <f>IFERROR(IF(Temp!fhor_indata=1,IF(COUNT($S$2:S550)&lt;=XobsHor,"in-sample",IF(AND(COUNT($S$2:S550)&lt;=XobsHor+XfHor,MOD(S549,XobsHor)&lt;XfHor),"out-sample","")),IF(ISBLANK(F550),"",IF(COUNT($F$2:F550)&lt;=XobsHor-XfHor,"in-sample","out-sample"))),"")</f>
        <v/>
      </c>
      <c r="I550" s="120" t="str">
        <f>IF(AND(ISBLANK(F549),H549="in-sample"),"",IF(AND(Temp!fhor_indata=1,H549="out-sample",H550="out-sample"),I549,IF(AND(ISBLANK(F550),H549="out-sample"),"",IF(AND(Temp!optSeasCoef=0,Temp!sts_add=1),IF(H549="in-sample",IF(Q549=bigT,((pCell/bigT)*F549)+((1-(pCell/bigT))*(I549+J549)),IF(OR(ISBLANK(F550),COUNT($F$2:F549)&lt;=pCell),F549,((pCell/COUNT($F$2:F549))*F549)+((1-(pCell/COUNT($F$2:F549)))*(I549+J549)))),I549),IF(AND(Temp!optSeasCoef=0,Temp!sts_multp=1),IF(H549="in-sample",IF(Q549=bigT,((pCell/bigT)*F549)+((1-(pCell/bigT))*(I549*J549)),IF(OR(ISBLANK(F550),COUNT(F$2:$F549)&lt;=pCell),F549,((pCell/COUNT($F$2:F549))*F549)+((1-(pCell/COUNT($F$2:F549)))*(I549*J549)))),I549),IF(Temp!sts_add=1,IF(H549="in-sample",IF(Q549=bigT,((pCell/bigT)*AX549)+((1-(pCell/bigT))*(I549+J549)),IF(OR(ISBLANK(F550),COUNT($AX$2:AX549)&lt;=pCell),AX549,((pCell/COUNT($AX$2:AX549))*AX549)+((1-(pCell/COUNT($AX$2:AX549)))*(I549+J549)))),I549),IF(H549="in-sample",IF(Q549=bigT,((pCell/bigT)*AX549)+((1-(pCell/bigT))*(I549*J549)),IF(OR(ISBLANK(F550),COUNT($AX$2:AX549)&lt;=pCell),AX549,((pCell/COUNT($AX$2:AX549))*AX549)+((1-(pCell/COUNT($AX$2:AX549)))*(I549*J549)))),I549)))))))</f>
        <v/>
      </c>
      <c r="J550" s="120" t="str">
        <f>IF(AND(ISBLANK(F549),H549="in-sample"),"",IF(AND(Temp!fhor_indata=1,H549="out-sample",H550="out-sample"),J549,IF(AND(ISBLANK(F550),H549="out-sample"),"",IF(AND(Temp!optSeasCoef=0,Temp!sts_add=1),IF(H549="in-sample",IF(Q549=bigT,((qCell/bigT)*(I550-I549))+((1-(qCell/bigT))*J549),IF(OR(ISBLANK(F550),COUNT($F$2:F549)&lt;=qCell),IF(COUNT($F$2:F549)=1,0,F549-F548),((qCell/COUNT($F$2:F549))*(I550-I549))+((1-(qCell/COUNT($F$2:F549)))*J549))),J549),IF(AND(Temp!optSeasCoef=0,Temp!sts_multp=1),IF(H549="in-sample",IF(Q549=bigT,((qCell/bigT)*(I550/I549))+((1-(qCell/bigT))*J549),IF(qCell=0,1,IF(OR(ISBLANK(F550),COUNT($F$2:F549)&lt;=qCell),IF(COUNT($F$2:F549)=1,1,F549/F548),((qCell/COUNT($F$2:F549))*(I550/I549))+((1-(qCell/COUNT($F$2:F549)))*J549)))),J549),IF(Temp!sts_add=1,IF(H549="in-sample",IF(Q549=bigT,((qCell/bigT)*(I550-I549))+((1-(qCell/bigT))*J549),IF(OR(ISBLANK(F550),COUNT($AX$2:AX549)&lt;=qCell),IF(COUNT($AX$2:AX549)=1,0,AX549-AX548),((qCell/COUNT($AX$2:AX549))*(I550-I549))+((1-(qCell/COUNT($AX$2:AX549)))*J549))),J549),IF(H549="in-sample",IF(Q549=bigT,((qCell/bigT)*(I550/I549))+((1-(qCell/bigT))*J549),IF(qCell=0,1,IF(OR(ISBLANK(F550),COUNT($AX$2:AX549)&lt;=qCell),IF(COUNT($AX$2:AX549)=1,1,AX549/AX548),((qCell/COUNT($AX$2:AX549))*(I550/I549))+((1-(qCell/COUNT($AX$2:AX549)))*J549)))),J549)))))))</f>
        <v/>
      </c>
      <c r="K550" s="120" t="str">
        <f>IF(H550="","",IF(AND(Temp!optSeasCoef=0,Temp!sts_add=1),IF(H550="out-sample",I550+(Q550*J550),I550+J550),IF(AND(Temp!optSeasCoef=0,Temp!sts_multp=1),IF(H550="out-sample",I550*(J550^Q550),I550*J550),IF(Temp!sts_add=1,IF(H550="out-sample",(I550+(Q550*J550))*G550,(I550+J550)*G550),IF(H550="out-sample",I550*(J550^Q550)*G550,I550*J550*G550)))))</f>
        <v/>
      </c>
      <c r="L550" s="116" t="str">
        <f t="shared" si="88"/>
        <v/>
      </c>
      <c r="M550" s="116" t="str">
        <f t="shared" si="89"/>
        <v/>
      </c>
      <c r="N550" s="116" t="str">
        <f t="shared" si="90"/>
        <v/>
      </c>
      <c r="O550" s="116" t="str">
        <f t="shared" si="91"/>
        <v/>
      </c>
      <c r="P550" s="116" t="str">
        <f t="shared" si="92"/>
        <v/>
      </c>
      <c r="Q550" s="94" t="str">
        <f>IF(AND(Temp!fhor_indata=1,ISBLANK(F550),H549="in-sample"),1,IF(AND(Temp!fhor_indata=1,H549="out-sample",Q549&lt;XfHor),Q549+1,IF(ISBLANK(F550),"",IF(AND(H550="out-sample",H549="in-sample"),1,IF(AND(H550="out-sample",H549="out-sample"),Q549+1,IF(ISNUMBER(Q549),Q549+1,1))))))</f>
        <v/>
      </c>
      <c r="R550" s="94" t="str">
        <f t="shared" si="93"/>
        <v/>
      </c>
      <c r="S550" s="94" t="str">
        <f>IF(Temp!fhor_indata=1,IF(S549=XobsHor,1,IF(COUNT($S$2:S549)&lt;=XobsHor,S549+1,IF(AND(COUNT($S$2:S549)&lt;=XobsHor+XfHor,IFERROR(MOD(S549,XobsHor)&lt;XfHor,FALSE)),S549+1,""))),IF(ISBLANK(F550),"",IF(S549=maxP,1,IF(S549&lt;maxP,S549+1,IF(COUNT($S$2:S550)&lt;=XobsHor,S549+1,"")))))</f>
        <v/>
      </c>
      <c r="T550" s="3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W550" s="122" t="str">
        <f t="shared" si="95"/>
        <v/>
      </c>
      <c r="AX550" s="123" t="str">
        <f t="shared" si="96"/>
        <v/>
      </c>
      <c r="AY550" s="124" t="str">
        <f t="shared" si="97"/>
        <v/>
      </c>
      <c r="AZ550" s="124" t="str">
        <f t="shared" si="98"/>
        <v/>
      </c>
      <c r="BF550" s="91"/>
    </row>
    <row r="551" spans="1:58" s="78" customFormat="1" ht="14.25" x14ac:dyDescent="0.2">
      <c r="A551" s="6"/>
      <c r="B551" s="6"/>
      <c r="C551" s="6"/>
      <c r="D551" s="3"/>
      <c r="E551" s="98" t="str">
        <f t="shared" si="94"/>
        <v/>
      </c>
      <c r="F551" s="117"/>
      <c r="G551" s="116" t="str">
        <f>IF(E551="","",IF(Temp!optSeasCoef=0,1,INDEX($C$2:$C$13,IF(MOD(COUNT($E$2:E551),seas_indx)=0,seas_indx,MOD(COUNT($E$2:E551),seas_indx)))))</f>
        <v/>
      </c>
      <c r="H551" s="97" t="str">
        <f>IFERROR(IF(Temp!fhor_indata=1,IF(COUNT($S$2:S551)&lt;=XobsHor,"in-sample",IF(AND(COUNT($S$2:S551)&lt;=XobsHor+XfHor,MOD(S550,XobsHor)&lt;XfHor),"out-sample","")),IF(ISBLANK(F551),"",IF(COUNT($F$2:F551)&lt;=XobsHor-XfHor,"in-sample","out-sample"))),"")</f>
        <v/>
      </c>
      <c r="I551" s="120" t="str">
        <f>IF(AND(ISBLANK(F550),H550="in-sample"),"",IF(AND(Temp!fhor_indata=1,H550="out-sample",H551="out-sample"),I550,IF(AND(ISBLANK(F551),H550="out-sample"),"",IF(AND(Temp!optSeasCoef=0,Temp!sts_add=1),IF(H550="in-sample",IF(Q550=bigT,((pCell/bigT)*F550)+((1-(pCell/bigT))*(I550+J550)),IF(OR(ISBLANK(F551),COUNT($F$2:F550)&lt;=pCell),F550,((pCell/COUNT($F$2:F550))*F550)+((1-(pCell/COUNT($F$2:F550)))*(I550+J550)))),I550),IF(AND(Temp!optSeasCoef=0,Temp!sts_multp=1),IF(H550="in-sample",IF(Q550=bigT,((pCell/bigT)*F550)+((1-(pCell/bigT))*(I550*J550)),IF(OR(ISBLANK(F551),COUNT(F$2:$F550)&lt;=pCell),F550,((pCell/COUNT($F$2:F550))*F550)+((1-(pCell/COUNT($F$2:F550)))*(I550*J550)))),I550),IF(Temp!sts_add=1,IF(H550="in-sample",IF(Q550=bigT,((pCell/bigT)*AX550)+((1-(pCell/bigT))*(I550+J550)),IF(OR(ISBLANK(F551),COUNT($AX$2:AX550)&lt;=pCell),AX550,((pCell/COUNT($AX$2:AX550))*AX550)+((1-(pCell/COUNT($AX$2:AX550)))*(I550+J550)))),I550),IF(H550="in-sample",IF(Q550=bigT,((pCell/bigT)*AX550)+((1-(pCell/bigT))*(I550*J550)),IF(OR(ISBLANK(F551),COUNT($AX$2:AX550)&lt;=pCell),AX550,((pCell/COUNT($AX$2:AX550))*AX550)+((1-(pCell/COUNT($AX$2:AX550)))*(I550*J550)))),I550)))))))</f>
        <v/>
      </c>
      <c r="J551" s="120" t="str">
        <f>IF(AND(ISBLANK(F550),H550="in-sample"),"",IF(AND(Temp!fhor_indata=1,H550="out-sample",H551="out-sample"),J550,IF(AND(ISBLANK(F551),H550="out-sample"),"",IF(AND(Temp!optSeasCoef=0,Temp!sts_add=1),IF(H550="in-sample",IF(Q550=bigT,((qCell/bigT)*(I551-I550))+((1-(qCell/bigT))*J550),IF(OR(ISBLANK(F551),COUNT($F$2:F550)&lt;=qCell),IF(COUNT($F$2:F550)=1,0,F550-F549),((qCell/COUNT($F$2:F550))*(I551-I550))+((1-(qCell/COUNT($F$2:F550)))*J550))),J550),IF(AND(Temp!optSeasCoef=0,Temp!sts_multp=1),IF(H550="in-sample",IF(Q550=bigT,((qCell/bigT)*(I551/I550))+((1-(qCell/bigT))*J550),IF(qCell=0,1,IF(OR(ISBLANK(F551),COUNT($F$2:F550)&lt;=qCell),IF(COUNT($F$2:F550)=1,1,F550/F549),((qCell/COUNT($F$2:F550))*(I551/I550))+((1-(qCell/COUNT($F$2:F550)))*J550)))),J550),IF(Temp!sts_add=1,IF(H550="in-sample",IF(Q550=bigT,((qCell/bigT)*(I551-I550))+((1-(qCell/bigT))*J550),IF(OR(ISBLANK(F551),COUNT($AX$2:AX550)&lt;=qCell),IF(COUNT($AX$2:AX550)=1,0,AX550-AX549),((qCell/COUNT($AX$2:AX550))*(I551-I550))+((1-(qCell/COUNT($AX$2:AX550)))*J550))),J550),IF(H550="in-sample",IF(Q550=bigT,((qCell/bigT)*(I551/I550))+((1-(qCell/bigT))*J550),IF(qCell=0,1,IF(OR(ISBLANK(F551),COUNT($AX$2:AX550)&lt;=qCell),IF(COUNT($AX$2:AX550)=1,1,AX550/AX549),((qCell/COUNT($AX$2:AX550))*(I551/I550))+((1-(qCell/COUNT($AX$2:AX550)))*J550)))),J550)))))))</f>
        <v/>
      </c>
      <c r="K551" s="120" t="str">
        <f>IF(H551="","",IF(AND(Temp!optSeasCoef=0,Temp!sts_add=1),IF(H551="out-sample",I551+(Q551*J551),I551+J551),IF(AND(Temp!optSeasCoef=0,Temp!sts_multp=1),IF(H551="out-sample",I551*(J551^Q551),I551*J551),IF(Temp!sts_add=1,IF(H551="out-sample",(I551+(Q551*J551))*G551,(I551+J551)*G551),IF(H551="out-sample",I551*(J551^Q551)*G551,I551*J551*G551)))))</f>
        <v/>
      </c>
      <c r="L551" s="116" t="str">
        <f t="shared" si="88"/>
        <v/>
      </c>
      <c r="M551" s="116" t="str">
        <f t="shared" si="89"/>
        <v/>
      </c>
      <c r="N551" s="116" t="str">
        <f t="shared" si="90"/>
        <v/>
      </c>
      <c r="O551" s="116" t="str">
        <f t="shared" si="91"/>
        <v/>
      </c>
      <c r="P551" s="116" t="str">
        <f t="shared" si="92"/>
        <v/>
      </c>
      <c r="Q551" s="94" t="str">
        <f>IF(AND(Temp!fhor_indata=1,ISBLANK(F551),H550="in-sample"),1,IF(AND(Temp!fhor_indata=1,H550="out-sample",Q550&lt;XfHor),Q550+1,IF(ISBLANK(F551),"",IF(AND(H551="out-sample",H550="in-sample"),1,IF(AND(H551="out-sample",H550="out-sample"),Q550+1,IF(ISNUMBER(Q550),Q550+1,1))))))</f>
        <v/>
      </c>
      <c r="R551" s="94" t="str">
        <f t="shared" si="93"/>
        <v/>
      </c>
      <c r="S551" s="94" t="str">
        <f>IF(Temp!fhor_indata=1,IF(S550=XobsHor,1,IF(COUNT($S$2:S550)&lt;=XobsHor,S550+1,IF(AND(COUNT($S$2:S550)&lt;=XobsHor+XfHor,IFERROR(MOD(S550,XobsHor)&lt;XfHor,FALSE)),S550+1,""))),IF(ISBLANK(F551),"",IF(S550=maxP,1,IF(S550&lt;maxP,S550+1,IF(COUNT($S$2:S551)&lt;=XobsHor,S550+1,"")))))</f>
        <v/>
      </c>
      <c r="T551" s="3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W551" s="122" t="str">
        <f t="shared" si="95"/>
        <v/>
      </c>
      <c r="AX551" s="123" t="str">
        <f t="shared" si="96"/>
        <v/>
      </c>
      <c r="AY551" s="124" t="str">
        <f t="shared" si="97"/>
        <v/>
      </c>
      <c r="AZ551" s="124" t="str">
        <f t="shared" si="98"/>
        <v/>
      </c>
      <c r="BF551" s="91"/>
    </row>
    <row r="552" spans="1:58" s="78" customFormat="1" ht="14.25" x14ac:dyDescent="0.2">
      <c r="A552" s="6"/>
      <c r="B552" s="6"/>
      <c r="C552" s="6"/>
      <c r="D552" s="3"/>
      <c r="E552" s="98" t="str">
        <f t="shared" si="94"/>
        <v/>
      </c>
      <c r="F552" s="117"/>
      <c r="G552" s="116" t="str">
        <f>IF(E552="","",IF(Temp!optSeasCoef=0,1,INDEX($C$2:$C$13,IF(MOD(COUNT($E$2:E552),seas_indx)=0,seas_indx,MOD(COUNT($E$2:E552),seas_indx)))))</f>
        <v/>
      </c>
      <c r="H552" s="97" t="str">
        <f>IFERROR(IF(Temp!fhor_indata=1,IF(COUNT($S$2:S552)&lt;=XobsHor,"in-sample",IF(AND(COUNT($S$2:S552)&lt;=XobsHor+XfHor,MOD(S551,XobsHor)&lt;XfHor),"out-sample","")),IF(ISBLANK(F552),"",IF(COUNT($F$2:F552)&lt;=XobsHor-XfHor,"in-sample","out-sample"))),"")</f>
        <v/>
      </c>
      <c r="I552" s="120" t="str">
        <f>IF(AND(ISBLANK(F551),H551="in-sample"),"",IF(AND(Temp!fhor_indata=1,H551="out-sample",H552="out-sample"),I551,IF(AND(ISBLANK(F552),H551="out-sample"),"",IF(AND(Temp!optSeasCoef=0,Temp!sts_add=1),IF(H551="in-sample",IF(Q551=bigT,((pCell/bigT)*F551)+((1-(pCell/bigT))*(I551+J551)),IF(OR(ISBLANK(F552),COUNT($F$2:F551)&lt;=pCell),F551,((pCell/COUNT($F$2:F551))*F551)+((1-(pCell/COUNT($F$2:F551)))*(I551+J551)))),I551),IF(AND(Temp!optSeasCoef=0,Temp!sts_multp=1),IF(H551="in-sample",IF(Q551=bigT,((pCell/bigT)*F551)+((1-(pCell/bigT))*(I551*J551)),IF(OR(ISBLANK(F552),COUNT(F$2:$F551)&lt;=pCell),F551,((pCell/COUNT($F$2:F551))*F551)+((1-(pCell/COUNT($F$2:F551)))*(I551*J551)))),I551),IF(Temp!sts_add=1,IF(H551="in-sample",IF(Q551=bigT,((pCell/bigT)*AX551)+((1-(pCell/bigT))*(I551+J551)),IF(OR(ISBLANK(F552),COUNT($AX$2:AX551)&lt;=pCell),AX551,((pCell/COUNT($AX$2:AX551))*AX551)+((1-(pCell/COUNT($AX$2:AX551)))*(I551+J551)))),I551),IF(H551="in-sample",IF(Q551=bigT,((pCell/bigT)*AX551)+((1-(pCell/bigT))*(I551*J551)),IF(OR(ISBLANK(F552),COUNT($AX$2:AX551)&lt;=pCell),AX551,((pCell/COUNT($AX$2:AX551))*AX551)+((1-(pCell/COUNT($AX$2:AX551)))*(I551*J551)))),I551)))))))</f>
        <v/>
      </c>
      <c r="J552" s="120" t="str">
        <f>IF(AND(ISBLANK(F551),H551="in-sample"),"",IF(AND(Temp!fhor_indata=1,H551="out-sample",H552="out-sample"),J551,IF(AND(ISBLANK(F552),H551="out-sample"),"",IF(AND(Temp!optSeasCoef=0,Temp!sts_add=1),IF(H551="in-sample",IF(Q551=bigT,((qCell/bigT)*(I552-I551))+((1-(qCell/bigT))*J551),IF(OR(ISBLANK(F552),COUNT($F$2:F551)&lt;=qCell),IF(COUNT($F$2:F551)=1,0,F551-F550),((qCell/COUNT($F$2:F551))*(I552-I551))+((1-(qCell/COUNT($F$2:F551)))*J551))),J551),IF(AND(Temp!optSeasCoef=0,Temp!sts_multp=1),IF(H551="in-sample",IF(Q551=bigT,((qCell/bigT)*(I552/I551))+((1-(qCell/bigT))*J551),IF(qCell=0,1,IF(OR(ISBLANK(F552),COUNT($F$2:F551)&lt;=qCell),IF(COUNT($F$2:F551)=1,1,F551/F550),((qCell/COUNT($F$2:F551))*(I552/I551))+((1-(qCell/COUNT($F$2:F551)))*J551)))),J551),IF(Temp!sts_add=1,IF(H551="in-sample",IF(Q551=bigT,((qCell/bigT)*(I552-I551))+((1-(qCell/bigT))*J551),IF(OR(ISBLANK(F552),COUNT($AX$2:AX551)&lt;=qCell),IF(COUNT($AX$2:AX551)=1,0,AX551-AX550),((qCell/COUNT($AX$2:AX551))*(I552-I551))+((1-(qCell/COUNT($AX$2:AX551)))*J551))),J551),IF(H551="in-sample",IF(Q551=bigT,((qCell/bigT)*(I552/I551))+((1-(qCell/bigT))*J551),IF(qCell=0,1,IF(OR(ISBLANK(F552),COUNT($AX$2:AX551)&lt;=qCell),IF(COUNT($AX$2:AX551)=1,1,AX551/AX550),((qCell/COUNT($AX$2:AX551))*(I552/I551))+((1-(qCell/COUNT($AX$2:AX551)))*J551)))),J551)))))))</f>
        <v/>
      </c>
      <c r="K552" s="120" t="str">
        <f>IF(H552="","",IF(AND(Temp!optSeasCoef=0,Temp!sts_add=1),IF(H552="out-sample",I552+(Q552*J552),I552+J552),IF(AND(Temp!optSeasCoef=0,Temp!sts_multp=1),IF(H552="out-sample",I552*(J552^Q552),I552*J552),IF(Temp!sts_add=1,IF(H552="out-sample",(I552+(Q552*J552))*G552,(I552+J552)*G552),IF(H552="out-sample",I552*(J552^Q552)*G552,I552*J552*G552)))))</f>
        <v/>
      </c>
      <c r="L552" s="116" t="str">
        <f t="shared" si="88"/>
        <v/>
      </c>
      <c r="M552" s="116" t="str">
        <f t="shared" si="89"/>
        <v/>
      </c>
      <c r="N552" s="116" t="str">
        <f t="shared" si="90"/>
        <v/>
      </c>
      <c r="O552" s="116" t="str">
        <f t="shared" si="91"/>
        <v/>
      </c>
      <c r="P552" s="116" t="str">
        <f t="shared" si="92"/>
        <v/>
      </c>
      <c r="Q552" s="94" t="str">
        <f>IF(AND(Temp!fhor_indata=1,ISBLANK(F552),H551="in-sample"),1,IF(AND(Temp!fhor_indata=1,H551="out-sample",Q551&lt;XfHor),Q551+1,IF(ISBLANK(F552),"",IF(AND(H552="out-sample",H551="in-sample"),1,IF(AND(H552="out-sample",H551="out-sample"),Q551+1,IF(ISNUMBER(Q551),Q551+1,1))))))</f>
        <v/>
      </c>
      <c r="R552" s="94" t="str">
        <f t="shared" si="93"/>
        <v/>
      </c>
      <c r="S552" s="94" t="str">
        <f>IF(Temp!fhor_indata=1,IF(S551=XobsHor,1,IF(COUNT($S$2:S551)&lt;=XobsHor,S551+1,IF(AND(COUNT($S$2:S551)&lt;=XobsHor+XfHor,IFERROR(MOD(S551,XobsHor)&lt;XfHor,FALSE)),S551+1,""))),IF(ISBLANK(F552),"",IF(S551=maxP,1,IF(S551&lt;maxP,S551+1,IF(COUNT($S$2:S552)&lt;=XobsHor,S551+1,"")))))</f>
        <v/>
      </c>
      <c r="T552" s="3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W552" s="122" t="str">
        <f t="shared" si="95"/>
        <v/>
      </c>
      <c r="AX552" s="123" t="str">
        <f t="shared" si="96"/>
        <v/>
      </c>
      <c r="AY552" s="124" t="str">
        <f t="shared" si="97"/>
        <v/>
      </c>
      <c r="AZ552" s="124" t="str">
        <f t="shared" si="98"/>
        <v/>
      </c>
      <c r="BF552" s="91"/>
    </row>
    <row r="553" spans="1:58" s="78" customFormat="1" ht="14.25" x14ac:dyDescent="0.2">
      <c r="A553" s="6"/>
      <c r="B553" s="6"/>
      <c r="C553" s="6"/>
      <c r="D553" s="3"/>
      <c r="E553" s="98" t="str">
        <f t="shared" si="94"/>
        <v/>
      </c>
      <c r="F553" s="117"/>
      <c r="G553" s="116" t="str">
        <f>IF(E553="","",IF(Temp!optSeasCoef=0,1,INDEX($C$2:$C$13,IF(MOD(COUNT($E$2:E553),seas_indx)=0,seas_indx,MOD(COUNT($E$2:E553),seas_indx)))))</f>
        <v/>
      </c>
      <c r="H553" s="97" t="str">
        <f>IFERROR(IF(Temp!fhor_indata=1,IF(COUNT($S$2:S553)&lt;=XobsHor,"in-sample",IF(AND(COUNT($S$2:S553)&lt;=XobsHor+XfHor,MOD(S552,XobsHor)&lt;XfHor),"out-sample","")),IF(ISBLANK(F553),"",IF(COUNT($F$2:F553)&lt;=XobsHor-XfHor,"in-sample","out-sample"))),"")</f>
        <v/>
      </c>
      <c r="I553" s="120" t="str">
        <f>IF(AND(ISBLANK(F552),H552="in-sample"),"",IF(AND(Temp!fhor_indata=1,H552="out-sample",H553="out-sample"),I552,IF(AND(ISBLANK(F553),H552="out-sample"),"",IF(AND(Temp!optSeasCoef=0,Temp!sts_add=1),IF(H552="in-sample",IF(Q552=bigT,((pCell/bigT)*F552)+((1-(pCell/bigT))*(I552+J552)),IF(OR(ISBLANK(F553),COUNT($F$2:F552)&lt;=pCell),F552,((pCell/COUNT($F$2:F552))*F552)+((1-(pCell/COUNT($F$2:F552)))*(I552+J552)))),I552),IF(AND(Temp!optSeasCoef=0,Temp!sts_multp=1),IF(H552="in-sample",IF(Q552=bigT,((pCell/bigT)*F552)+((1-(pCell/bigT))*(I552*J552)),IF(OR(ISBLANK(F553),COUNT(F$2:$F552)&lt;=pCell),F552,((pCell/COUNT($F$2:F552))*F552)+((1-(pCell/COUNT($F$2:F552)))*(I552*J552)))),I552),IF(Temp!sts_add=1,IF(H552="in-sample",IF(Q552=bigT,((pCell/bigT)*AX552)+((1-(pCell/bigT))*(I552+J552)),IF(OR(ISBLANK(F553),COUNT($AX$2:AX552)&lt;=pCell),AX552,((pCell/COUNT($AX$2:AX552))*AX552)+((1-(pCell/COUNT($AX$2:AX552)))*(I552+J552)))),I552),IF(H552="in-sample",IF(Q552=bigT,((pCell/bigT)*AX552)+((1-(pCell/bigT))*(I552*J552)),IF(OR(ISBLANK(F553),COUNT($AX$2:AX552)&lt;=pCell),AX552,((pCell/COUNT($AX$2:AX552))*AX552)+((1-(pCell/COUNT($AX$2:AX552)))*(I552*J552)))),I552)))))))</f>
        <v/>
      </c>
      <c r="J553" s="120" t="str">
        <f>IF(AND(ISBLANK(F552),H552="in-sample"),"",IF(AND(Temp!fhor_indata=1,H552="out-sample",H553="out-sample"),J552,IF(AND(ISBLANK(F553),H552="out-sample"),"",IF(AND(Temp!optSeasCoef=0,Temp!sts_add=1),IF(H552="in-sample",IF(Q552=bigT,((qCell/bigT)*(I553-I552))+((1-(qCell/bigT))*J552),IF(OR(ISBLANK(F553),COUNT($F$2:F552)&lt;=qCell),IF(COUNT($F$2:F552)=1,0,F552-F551),((qCell/COUNT($F$2:F552))*(I553-I552))+((1-(qCell/COUNT($F$2:F552)))*J552))),J552),IF(AND(Temp!optSeasCoef=0,Temp!sts_multp=1),IF(H552="in-sample",IF(Q552=bigT,((qCell/bigT)*(I553/I552))+((1-(qCell/bigT))*J552),IF(qCell=0,1,IF(OR(ISBLANK(F553),COUNT($F$2:F552)&lt;=qCell),IF(COUNT($F$2:F552)=1,1,F552/F551),((qCell/COUNT($F$2:F552))*(I553/I552))+((1-(qCell/COUNT($F$2:F552)))*J552)))),J552),IF(Temp!sts_add=1,IF(H552="in-sample",IF(Q552=bigT,((qCell/bigT)*(I553-I552))+((1-(qCell/bigT))*J552),IF(OR(ISBLANK(F553),COUNT($AX$2:AX552)&lt;=qCell),IF(COUNT($AX$2:AX552)=1,0,AX552-AX551),((qCell/COUNT($AX$2:AX552))*(I553-I552))+((1-(qCell/COUNT($AX$2:AX552)))*J552))),J552),IF(H552="in-sample",IF(Q552=bigT,((qCell/bigT)*(I553/I552))+((1-(qCell/bigT))*J552),IF(qCell=0,1,IF(OR(ISBLANK(F553),COUNT($AX$2:AX552)&lt;=qCell),IF(COUNT($AX$2:AX552)=1,1,AX552/AX551),((qCell/COUNT($AX$2:AX552))*(I553/I552))+((1-(qCell/COUNT($AX$2:AX552)))*J552)))),J552)))))))</f>
        <v/>
      </c>
      <c r="K553" s="120" t="str">
        <f>IF(H553="","",IF(AND(Temp!optSeasCoef=0,Temp!sts_add=1),IF(H553="out-sample",I553+(Q553*J553),I553+J553),IF(AND(Temp!optSeasCoef=0,Temp!sts_multp=1),IF(H553="out-sample",I553*(J553^Q553),I553*J553),IF(Temp!sts_add=1,IF(H553="out-sample",(I553+(Q553*J553))*G553,(I553+J553)*G553),IF(H553="out-sample",I553*(J553^Q553)*G553,I553*J553*G553)))))</f>
        <v/>
      </c>
      <c r="L553" s="116" t="str">
        <f t="shared" si="88"/>
        <v/>
      </c>
      <c r="M553" s="116" t="str">
        <f t="shared" si="89"/>
        <v/>
      </c>
      <c r="N553" s="116" t="str">
        <f t="shared" si="90"/>
        <v/>
      </c>
      <c r="O553" s="116" t="str">
        <f t="shared" si="91"/>
        <v/>
      </c>
      <c r="P553" s="116" t="str">
        <f t="shared" si="92"/>
        <v/>
      </c>
      <c r="Q553" s="94" t="str">
        <f>IF(AND(Temp!fhor_indata=1,ISBLANK(F553),H552="in-sample"),1,IF(AND(Temp!fhor_indata=1,H552="out-sample",Q552&lt;XfHor),Q552+1,IF(ISBLANK(F553),"",IF(AND(H553="out-sample",H552="in-sample"),1,IF(AND(H553="out-sample",H552="out-sample"),Q552+1,IF(ISNUMBER(Q552),Q552+1,1))))))</f>
        <v/>
      </c>
      <c r="R553" s="94" t="str">
        <f t="shared" si="93"/>
        <v/>
      </c>
      <c r="S553" s="94" t="str">
        <f>IF(Temp!fhor_indata=1,IF(S552=XobsHor,1,IF(COUNT($S$2:S552)&lt;=XobsHor,S552+1,IF(AND(COUNT($S$2:S552)&lt;=XobsHor+XfHor,IFERROR(MOD(S552,XobsHor)&lt;XfHor,FALSE)),S552+1,""))),IF(ISBLANK(F553),"",IF(S552=maxP,1,IF(S552&lt;maxP,S552+1,IF(COUNT($S$2:S553)&lt;=XobsHor,S552+1,"")))))</f>
        <v/>
      </c>
      <c r="T553" s="3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W553" s="122" t="str">
        <f t="shared" si="95"/>
        <v/>
      </c>
      <c r="AX553" s="123" t="str">
        <f t="shared" si="96"/>
        <v/>
      </c>
      <c r="AY553" s="124" t="str">
        <f t="shared" si="97"/>
        <v/>
      </c>
      <c r="AZ553" s="124" t="str">
        <f t="shared" si="98"/>
        <v/>
      </c>
      <c r="BF553" s="91"/>
    </row>
    <row r="554" spans="1:58" s="78" customFormat="1" ht="14.25" x14ac:dyDescent="0.2">
      <c r="A554" s="6"/>
      <c r="B554" s="6"/>
      <c r="C554" s="6"/>
      <c r="D554" s="3"/>
      <c r="E554" s="98" t="str">
        <f t="shared" si="94"/>
        <v/>
      </c>
      <c r="F554" s="117"/>
      <c r="G554" s="116" t="str">
        <f>IF(E554="","",IF(Temp!optSeasCoef=0,1,INDEX($C$2:$C$13,IF(MOD(COUNT($E$2:E554),seas_indx)=0,seas_indx,MOD(COUNT($E$2:E554),seas_indx)))))</f>
        <v/>
      </c>
      <c r="H554" s="97" t="str">
        <f>IFERROR(IF(Temp!fhor_indata=1,IF(COUNT($S$2:S554)&lt;=XobsHor,"in-sample",IF(AND(COUNT($S$2:S554)&lt;=XobsHor+XfHor,MOD(S553,XobsHor)&lt;XfHor),"out-sample","")),IF(ISBLANK(F554),"",IF(COUNT($F$2:F554)&lt;=XobsHor-XfHor,"in-sample","out-sample"))),"")</f>
        <v/>
      </c>
      <c r="I554" s="120" t="str">
        <f>IF(AND(ISBLANK(F553),H553="in-sample"),"",IF(AND(Temp!fhor_indata=1,H553="out-sample",H554="out-sample"),I553,IF(AND(ISBLANK(F554),H553="out-sample"),"",IF(AND(Temp!optSeasCoef=0,Temp!sts_add=1),IF(H553="in-sample",IF(Q553=bigT,((pCell/bigT)*F553)+((1-(pCell/bigT))*(I553+J553)),IF(OR(ISBLANK(F554),COUNT($F$2:F553)&lt;=pCell),F553,((pCell/COUNT($F$2:F553))*F553)+((1-(pCell/COUNT($F$2:F553)))*(I553+J553)))),I553),IF(AND(Temp!optSeasCoef=0,Temp!sts_multp=1),IF(H553="in-sample",IF(Q553=bigT,((pCell/bigT)*F553)+((1-(pCell/bigT))*(I553*J553)),IF(OR(ISBLANK(F554),COUNT(F$2:$F553)&lt;=pCell),F553,((pCell/COUNT($F$2:F553))*F553)+((1-(pCell/COUNT($F$2:F553)))*(I553*J553)))),I553),IF(Temp!sts_add=1,IF(H553="in-sample",IF(Q553=bigT,((pCell/bigT)*AX553)+((1-(pCell/bigT))*(I553+J553)),IF(OR(ISBLANK(F554),COUNT($AX$2:AX553)&lt;=pCell),AX553,((pCell/COUNT($AX$2:AX553))*AX553)+((1-(pCell/COUNT($AX$2:AX553)))*(I553+J553)))),I553),IF(H553="in-sample",IF(Q553=bigT,((pCell/bigT)*AX553)+((1-(pCell/bigT))*(I553*J553)),IF(OR(ISBLANK(F554),COUNT($AX$2:AX553)&lt;=pCell),AX553,((pCell/COUNT($AX$2:AX553))*AX553)+((1-(pCell/COUNT($AX$2:AX553)))*(I553*J553)))),I553)))))))</f>
        <v/>
      </c>
      <c r="J554" s="120" t="str">
        <f>IF(AND(ISBLANK(F553),H553="in-sample"),"",IF(AND(Temp!fhor_indata=1,H553="out-sample",H554="out-sample"),J553,IF(AND(ISBLANK(F554),H553="out-sample"),"",IF(AND(Temp!optSeasCoef=0,Temp!sts_add=1),IF(H553="in-sample",IF(Q553=bigT,((qCell/bigT)*(I554-I553))+((1-(qCell/bigT))*J553),IF(OR(ISBLANK(F554),COUNT($F$2:F553)&lt;=qCell),IF(COUNT($F$2:F553)=1,0,F553-F552),((qCell/COUNT($F$2:F553))*(I554-I553))+((1-(qCell/COUNT($F$2:F553)))*J553))),J553),IF(AND(Temp!optSeasCoef=0,Temp!sts_multp=1),IF(H553="in-sample",IF(Q553=bigT,((qCell/bigT)*(I554/I553))+((1-(qCell/bigT))*J553),IF(qCell=0,1,IF(OR(ISBLANK(F554),COUNT($F$2:F553)&lt;=qCell),IF(COUNT($F$2:F553)=1,1,F553/F552),((qCell/COUNT($F$2:F553))*(I554/I553))+((1-(qCell/COUNT($F$2:F553)))*J553)))),J553),IF(Temp!sts_add=1,IF(H553="in-sample",IF(Q553=bigT,((qCell/bigT)*(I554-I553))+((1-(qCell/bigT))*J553),IF(OR(ISBLANK(F554),COUNT($AX$2:AX553)&lt;=qCell),IF(COUNT($AX$2:AX553)=1,0,AX553-AX552),((qCell/COUNT($AX$2:AX553))*(I554-I553))+((1-(qCell/COUNT($AX$2:AX553)))*J553))),J553),IF(H553="in-sample",IF(Q553=bigT,((qCell/bigT)*(I554/I553))+((1-(qCell/bigT))*J553),IF(qCell=0,1,IF(OR(ISBLANK(F554),COUNT($AX$2:AX553)&lt;=qCell),IF(COUNT($AX$2:AX553)=1,1,AX553/AX552),((qCell/COUNT($AX$2:AX553))*(I554/I553))+((1-(qCell/COUNT($AX$2:AX553)))*J553)))),J553)))))))</f>
        <v/>
      </c>
      <c r="K554" s="120" t="str">
        <f>IF(H554="","",IF(AND(Temp!optSeasCoef=0,Temp!sts_add=1),IF(H554="out-sample",I554+(Q554*J554),I554+J554),IF(AND(Temp!optSeasCoef=0,Temp!sts_multp=1),IF(H554="out-sample",I554*(J554^Q554),I554*J554),IF(Temp!sts_add=1,IF(H554="out-sample",(I554+(Q554*J554))*G554,(I554+J554)*G554),IF(H554="out-sample",I554*(J554^Q554)*G554,I554*J554*G554)))))</f>
        <v/>
      </c>
      <c r="L554" s="116" t="str">
        <f t="shared" si="88"/>
        <v/>
      </c>
      <c r="M554" s="116" t="str">
        <f t="shared" si="89"/>
        <v/>
      </c>
      <c r="N554" s="116" t="str">
        <f t="shared" si="90"/>
        <v/>
      </c>
      <c r="O554" s="116" t="str">
        <f t="shared" si="91"/>
        <v/>
      </c>
      <c r="P554" s="116" t="str">
        <f t="shared" si="92"/>
        <v/>
      </c>
      <c r="Q554" s="94" t="str">
        <f>IF(AND(Temp!fhor_indata=1,ISBLANK(F554),H553="in-sample"),1,IF(AND(Temp!fhor_indata=1,H553="out-sample",Q553&lt;XfHor),Q553+1,IF(ISBLANK(F554),"",IF(AND(H554="out-sample",H553="in-sample"),1,IF(AND(H554="out-sample",H553="out-sample"),Q553+1,IF(ISNUMBER(Q553),Q553+1,1))))))</f>
        <v/>
      </c>
      <c r="R554" s="94" t="str">
        <f t="shared" si="93"/>
        <v/>
      </c>
      <c r="S554" s="94" t="str">
        <f>IF(Temp!fhor_indata=1,IF(S553=XobsHor,1,IF(COUNT($S$2:S553)&lt;=XobsHor,S553+1,IF(AND(COUNT($S$2:S553)&lt;=XobsHor+XfHor,IFERROR(MOD(S553,XobsHor)&lt;XfHor,FALSE)),S553+1,""))),IF(ISBLANK(F554),"",IF(S553=maxP,1,IF(S553&lt;maxP,S553+1,IF(COUNT($S$2:S554)&lt;=XobsHor,S553+1,"")))))</f>
        <v/>
      </c>
      <c r="T554" s="3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W554" s="122" t="str">
        <f t="shared" si="95"/>
        <v/>
      </c>
      <c r="AX554" s="123" t="str">
        <f t="shared" si="96"/>
        <v/>
      </c>
      <c r="AY554" s="124" t="str">
        <f t="shared" si="97"/>
        <v/>
      </c>
      <c r="AZ554" s="124" t="str">
        <f t="shared" si="98"/>
        <v/>
      </c>
      <c r="BF554" s="91"/>
    </row>
    <row r="555" spans="1:58" s="78" customFormat="1" ht="14.25" x14ac:dyDescent="0.2">
      <c r="A555" s="6"/>
      <c r="B555" s="6"/>
      <c r="C555" s="6"/>
      <c r="D555" s="3"/>
      <c r="E555" s="98" t="str">
        <f t="shared" si="94"/>
        <v/>
      </c>
      <c r="F555" s="117"/>
      <c r="G555" s="116" t="str">
        <f>IF(E555="","",IF(Temp!optSeasCoef=0,1,INDEX($C$2:$C$13,IF(MOD(COUNT($E$2:E555),seas_indx)=0,seas_indx,MOD(COUNT($E$2:E555),seas_indx)))))</f>
        <v/>
      </c>
      <c r="H555" s="97" t="str">
        <f>IFERROR(IF(Temp!fhor_indata=1,IF(COUNT($S$2:S555)&lt;=XobsHor,"in-sample",IF(AND(COUNT($S$2:S555)&lt;=XobsHor+XfHor,MOD(S554,XobsHor)&lt;XfHor),"out-sample","")),IF(ISBLANK(F555),"",IF(COUNT($F$2:F555)&lt;=XobsHor-XfHor,"in-sample","out-sample"))),"")</f>
        <v/>
      </c>
      <c r="I555" s="120" t="str">
        <f>IF(AND(ISBLANK(F554),H554="in-sample"),"",IF(AND(Temp!fhor_indata=1,H554="out-sample",H555="out-sample"),I554,IF(AND(ISBLANK(F555),H554="out-sample"),"",IF(AND(Temp!optSeasCoef=0,Temp!sts_add=1),IF(H554="in-sample",IF(Q554=bigT,((pCell/bigT)*F554)+((1-(pCell/bigT))*(I554+J554)),IF(OR(ISBLANK(F555),COUNT($F$2:F554)&lt;=pCell),F554,((pCell/COUNT($F$2:F554))*F554)+((1-(pCell/COUNT($F$2:F554)))*(I554+J554)))),I554),IF(AND(Temp!optSeasCoef=0,Temp!sts_multp=1),IF(H554="in-sample",IF(Q554=bigT,((pCell/bigT)*F554)+((1-(pCell/bigT))*(I554*J554)),IF(OR(ISBLANK(F555),COUNT(F$2:$F554)&lt;=pCell),F554,((pCell/COUNT($F$2:F554))*F554)+((1-(pCell/COUNT($F$2:F554)))*(I554*J554)))),I554),IF(Temp!sts_add=1,IF(H554="in-sample",IF(Q554=bigT,((pCell/bigT)*AX554)+((1-(pCell/bigT))*(I554+J554)),IF(OR(ISBLANK(F555),COUNT($AX$2:AX554)&lt;=pCell),AX554,((pCell/COUNT($AX$2:AX554))*AX554)+((1-(pCell/COUNT($AX$2:AX554)))*(I554+J554)))),I554),IF(H554="in-sample",IF(Q554=bigT,((pCell/bigT)*AX554)+((1-(pCell/bigT))*(I554*J554)),IF(OR(ISBLANK(F555),COUNT($AX$2:AX554)&lt;=pCell),AX554,((pCell/COUNT($AX$2:AX554))*AX554)+((1-(pCell/COUNT($AX$2:AX554)))*(I554*J554)))),I554)))))))</f>
        <v/>
      </c>
      <c r="J555" s="120" t="str">
        <f>IF(AND(ISBLANK(F554),H554="in-sample"),"",IF(AND(Temp!fhor_indata=1,H554="out-sample",H555="out-sample"),J554,IF(AND(ISBLANK(F555),H554="out-sample"),"",IF(AND(Temp!optSeasCoef=0,Temp!sts_add=1),IF(H554="in-sample",IF(Q554=bigT,((qCell/bigT)*(I555-I554))+((1-(qCell/bigT))*J554),IF(OR(ISBLANK(F555),COUNT($F$2:F554)&lt;=qCell),IF(COUNT($F$2:F554)=1,0,F554-F553),((qCell/COUNT($F$2:F554))*(I555-I554))+((1-(qCell/COUNT($F$2:F554)))*J554))),J554),IF(AND(Temp!optSeasCoef=0,Temp!sts_multp=1),IF(H554="in-sample",IF(Q554=bigT,((qCell/bigT)*(I555/I554))+((1-(qCell/bigT))*J554),IF(qCell=0,1,IF(OR(ISBLANK(F555),COUNT($F$2:F554)&lt;=qCell),IF(COUNT($F$2:F554)=1,1,F554/F553),((qCell/COUNT($F$2:F554))*(I555/I554))+((1-(qCell/COUNT($F$2:F554)))*J554)))),J554),IF(Temp!sts_add=1,IF(H554="in-sample",IF(Q554=bigT,((qCell/bigT)*(I555-I554))+((1-(qCell/bigT))*J554),IF(OR(ISBLANK(F555),COUNT($AX$2:AX554)&lt;=qCell),IF(COUNT($AX$2:AX554)=1,0,AX554-AX553),((qCell/COUNT($AX$2:AX554))*(I555-I554))+((1-(qCell/COUNT($AX$2:AX554)))*J554))),J554),IF(H554="in-sample",IF(Q554=bigT,((qCell/bigT)*(I555/I554))+((1-(qCell/bigT))*J554),IF(qCell=0,1,IF(OR(ISBLANK(F555),COUNT($AX$2:AX554)&lt;=qCell),IF(COUNT($AX$2:AX554)=1,1,AX554/AX553),((qCell/COUNT($AX$2:AX554))*(I555/I554))+((1-(qCell/COUNT($AX$2:AX554)))*J554)))),J554)))))))</f>
        <v/>
      </c>
      <c r="K555" s="120" t="str">
        <f>IF(H555="","",IF(AND(Temp!optSeasCoef=0,Temp!sts_add=1),IF(H555="out-sample",I555+(Q555*J555),I555+J555),IF(AND(Temp!optSeasCoef=0,Temp!sts_multp=1),IF(H555="out-sample",I555*(J555^Q555),I555*J555),IF(Temp!sts_add=1,IF(H555="out-sample",(I555+(Q555*J555))*G555,(I555+J555)*G555),IF(H555="out-sample",I555*(J555^Q555)*G555,I555*J555*G555)))))</f>
        <v/>
      </c>
      <c r="L555" s="116" t="str">
        <f t="shared" si="88"/>
        <v/>
      </c>
      <c r="M555" s="116" t="str">
        <f t="shared" si="89"/>
        <v/>
      </c>
      <c r="N555" s="116" t="str">
        <f t="shared" si="90"/>
        <v/>
      </c>
      <c r="O555" s="116" t="str">
        <f t="shared" si="91"/>
        <v/>
      </c>
      <c r="P555" s="116" t="str">
        <f t="shared" si="92"/>
        <v/>
      </c>
      <c r="Q555" s="94" t="str">
        <f>IF(AND(Temp!fhor_indata=1,ISBLANK(F555),H554="in-sample"),1,IF(AND(Temp!fhor_indata=1,H554="out-sample",Q554&lt;XfHor),Q554+1,IF(ISBLANK(F555),"",IF(AND(H555="out-sample",H554="in-sample"),1,IF(AND(H555="out-sample",H554="out-sample"),Q554+1,IF(ISNUMBER(Q554),Q554+1,1))))))</f>
        <v/>
      </c>
      <c r="R555" s="94" t="str">
        <f t="shared" si="93"/>
        <v/>
      </c>
      <c r="S555" s="94" t="str">
        <f>IF(Temp!fhor_indata=1,IF(S554=XobsHor,1,IF(COUNT($S$2:S554)&lt;=XobsHor,S554+1,IF(AND(COUNT($S$2:S554)&lt;=XobsHor+XfHor,IFERROR(MOD(S554,XobsHor)&lt;XfHor,FALSE)),S554+1,""))),IF(ISBLANK(F555),"",IF(S554=maxP,1,IF(S554&lt;maxP,S554+1,IF(COUNT($S$2:S555)&lt;=XobsHor,S554+1,"")))))</f>
        <v/>
      </c>
      <c r="T555" s="3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W555" s="122" t="str">
        <f t="shared" si="95"/>
        <v/>
      </c>
      <c r="AX555" s="123" t="str">
        <f t="shared" si="96"/>
        <v/>
      </c>
      <c r="AY555" s="124" t="str">
        <f t="shared" si="97"/>
        <v/>
      </c>
      <c r="AZ555" s="124" t="str">
        <f t="shared" si="98"/>
        <v/>
      </c>
      <c r="BF555" s="91"/>
    </row>
    <row r="556" spans="1:58" s="78" customFormat="1" ht="14.25" x14ac:dyDescent="0.2">
      <c r="A556" s="6"/>
      <c r="B556" s="6"/>
      <c r="C556" s="6"/>
      <c r="D556" s="3"/>
      <c r="E556" s="98" t="str">
        <f t="shared" si="94"/>
        <v/>
      </c>
      <c r="F556" s="117"/>
      <c r="G556" s="116" t="str">
        <f>IF(E556="","",IF(Temp!optSeasCoef=0,1,INDEX($C$2:$C$13,IF(MOD(COUNT($E$2:E556),seas_indx)=0,seas_indx,MOD(COUNT($E$2:E556),seas_indx)))))</f>
        <v/>
      </c>
      <c r="H556" s="97" t="str">
        <f>IFERROR(IF(Temp!fhor_indata=1,IF(COUNT($S$2:S556)&lt;=XobsHor,"in-sample",IF(AND(COUNT($S$2:S556)&lt;=XobsHor+XfHor,MOD(S555,XobsHor)&lt;XfHor),"out-sample","")),IF(ISBLANK(F556),"",IF(COUNT($F$2:F556)&lt;=XobsHor-XfHor,"in-sample","out-sample"))),"")</f>
        <v/>
      </c>
      <c r="I556" s="120" t="str">
        <f>IF(AND(ISBLANK(F555),H555="in-sample"),"",IF(AND(Temp!fhor_indata=1,H555="out-sample",H556="out-sample"),I555,IF(AND(ISBLANK(F556),H555="out-sample"),"",IF(AND(Temp!optSeasCoef=0,Temp!sts_add=1),IF(H555="in-sample",IF(Q555=bigT,((pCell/bigT)*F555)+((1-(pCell/bigT))*(I555+J555)),IF(OR(ISBLANK(F556),COUNT($F$2:F555)&lt;=pCell),F555,((pCell/COUNT($F$2:F555))*F555)+((1-(pCell/COUNT($F$2:F555)))*(I555+J555)))),I555),IF(AND(Temp!optSeasCoef=0,Temp!sts_multp=1),IF(H555="in-sample",IF(Q555=bigT,((pCell/bigT)*F555)+((1-(pCell/bigT))*(I555*J555)),IF(OR(ISBLANK(F556),COUNT(F$2:$F555)&lt;=pCell),F555,((pCell/COUNT($F$2:F555))*F555)+((1-(pCell/COUNT($F$2:F555)))*(I555*J555)))),I555),IF(Temp!sts_add=1,IF(H555="in-sample",IF(Q555=bigT,((pCell/bigT)*AX555)+((1-(pCell/bigT))*(I555+J555)),IF(OR(ISBLANK(F556),COUNT($AX$2:AX555)&lt;=pCell),AX555,((pCell/COUNT($AX$2:AX555))*AX555)+((1-(pCell/COUNT($AX$2:AX555)))*(I555+J555)))),I555),IF(H555="in-sample",IF(Q555=bigT,((pCell/bigT)*AX555)+((1-(pCell/bigT))*(I555*J555)),IF(OR(ISBLANK(F556),COUNT($AX$2:AX555)&lt;=pCell),AX555,((pCell/COUNT($AX$2:AX555))*AX555)+((1-(pCell/COUNT($AX$2:AX555)))*(I555*J555)))),I555)))))))</f>
        <v/>
      </c>
      <c r="J556" s="120" t="str">
        <f>IF(AND(ISBLANK(F555),H555="in-sample"),"",IF(AND(Temp!fhor_indata=1,H555="out-sample",H556="out-sample"),J555,IF(AND(ISBLANK(F556),H555="out-sample"),"",IF(AND(Temp!optSeasCoef=0,Temp!sts_add=1),IF(H555="in-sample",IF(Q555=bigT,((qCell/bigT)*(I556-I555))+((1-(qCell/bigT))*J555),IF(OR(ISBLANK(F556),COUNT($F$2:F555)&lt;=qCell),IF(COUNT($F$2:F555)=1,0,F555-F554),((qCell/COUNT($F$2:F555))*(I556-I555))+((1-(qCell/COUNT($F$2:F555)))*J555))),J555),IF(AND(Temp!optSeasCoef=0,Temp!sts_multp=1),IF(H555="in-sample",IF(Q555=bigT,((qCell/bigT)*(I556/I555))+((1-(qCell/bigT))*J555),IF(qCell=0,1,IF(OR(ISBLANK(F556),COUNT($F$2:F555)&lt;=qCell),IF(COUNT($F$2:F555)=1,1,F555/F554),((qCell/COUNT($F$2:F555))*(I556/I555))+((1-(qCell/COUNT($F$2:F555)))*J555)))),J555),IF(Temp!sts_add=1,IF(H555="in-sample",IF(Q555=bigT,((qCell/bigT)*(I556-I555))+((1-(qCell/bigT))*J555),IF(OR(ISBLANK(F556),COUNT($AX$2:AX555)&lt;=qCell),IF(COUNT($AX$2:AX555)=1,0,AX555-AX554),((qCell/COUNT($AX$2:AX555))*(I556-I555))+((1-(qCell/COUNT($AX$2:AX555)))*J555))),J555),IF(H555="in-sample",IF(Q555=bigT,((qCell/bigT)*(I556/I555))+((1-(qCell/bigT))*J555),IF(qCell=0,1,IF(OR(ISBLANK(F556),COUNT($AX$2:AX555)&lt;=qCell),IF(COUNT($AX$2:AX555)=1,1,AX555/AX554),((qCell/COUNT($AX$2:AX555))*(I556/I555))+((1-(qCell/COUNT($AX$2:AX555)))*J555)))),J555)))))))</f>
        <v/>
      </c>
      <c r="K556" s="120" t="str">
        <f>IF(H556="","",IF(AND(Temp!optSeasCoef=0,Temp!sts_add=1),IF(H556="out-sample",I556+(Q556*J556),I556+J556),IF(AND(Temp!optSeasCoef=0,Temp!sts_multp=1),IF(H556="out-sample",I556*(J556^Q556),I556*J556),IF(Temp!sts_add=1,IF(H556="out-sample",(I556+(Q556*J556))*G556,(I556+J556)*G556),IF(H556="out-sample",I556*(J556^Q556)*G556,I556*J556*G556)))))</f>
        <v/>
      </c>
      <c r="L556" s="116" t="str">
        <f t="shared" si="88"/>
        <v/>
      </c>
      <c r="M556" s="116" t="str">
        <f t="shared" si="89"/>
        <v/>
      </c>
      <c r="N556" s="116" t="str">
        <f t="shared" si="90"/>
        <v/>
      </c>
      <c r="O556" s="116" t="str">
        <f t="shared" si="91"/>
        <v/>
      </c>
      <c r="P556" s="116" t="str">
        <f t="shared" si="92"/>
        <v/>
      </c>
      <c r="Q556" s="94" t="str">
        <f>IF(AND(Temp!fhor_indata=1,ISBLANK(F556),H555="in-sample"),1,IF(AND(Temp!fhor_indata=1,H555="out-sample",Q555&lt;XfHor),Q555+1,IF(ISBLANK(F556),"",IF(AND(H556="out-sample",H555="in-sample"),1,IF(AND(H556="out-sample",H555="out-sample"),Q555+1,IF(ISNUMBER(Q555),Q555+1,1))))))</f>
        <v/>
      </c>
      <c r="R556" s="94" t="str">
        <f t="shared" si="93"/>
        <v/>
      </c>
      <c r="S556" s="94" t="str">
        <f>IF(Temp!fhor_indata=1,IF(S555=XobsHor,1,IF(COUNT($S$2:S555)&lt;=XobsHor,S555+1,IF(AND(COUNT($S$2:S555)&lt;=XobsHor+XfHor,IFERROR(MOD(S555,XobsHor)&lt;XfHor,FALSE)),S555+1,""))),IF(ISBLANK(F556),"",IF(S555=maxP,1,IF(S555&lt;maxP,S555+1,IF(COUNT($S$2:S556)&lt;=XobsHor,S555+1,"")))))</f>
        <v/>
      </c>
      <c r="T556" s="3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W556" s="122" t="str">
        <f t="shared" si="95"/>
        <v/>
      </c>
      <c r="AX556" s="123" t="str">
        <f t="shared" si="96"/>
        <v/>
      </c>
      <c r="AY556" s="124" t="str">
        <f t="shared" si="97"/>
        <v/>
      </c>
      <c r="AZ556" s="124" t="str">
        <f t="shared" si="98"/>
        <v/>
      </c>
      <c r="BF556" s="91"/>
    </row>
    <row r="557" spans="1:58" s="78" customFormat="1" ht="14.25" x14ac:dyDescent="0.2">
      <c r="A557" s="6"/>
      <c r="B557" s="6"/>
      <c r="C557" s="6"/>
      <c r="D557" s="3"/>
      <c r="E557" s="98" t="str">
        <f t="shared" si="94"/>
        <v/>
      </c>
      <c r="F557" s="117"/>
      <c r="G557" s="116" t="str">
        <f>IF(E557="","",IF(Temp!optSeasCoef=0,1,INDEX($C$2:$C$13,IF(MOD(COUNT($E$2:E557),seas_indx)=0,seas_indx,MOD(COUNT($E$2:E557),seas_indx)))))</f>
        <v/>
      </c>
      <c r="H557" s="97" t="str">
        <f>IFERROR(IF(Temp!fhor_indata=1,IF(COUNT($S$2:S557)&lt;=XobsHor,"in-sample",IF(AND(COUNT($S$2:S557)&lt;=XobsHor+XfHor,MOD(S556,XobsHor)&lt;XfHor),"out-sample","")),IF(ISBLANK(F557),"",IF(COUNT($F$2:F557)&lt;=XobsHor-XfHor,"in-sample","out-sample"))),"")</f>
        <v/>
      </c>
      <c r="I557" s="120" t="str">
        <f>IF(AND(ISBLANK(F556),H556="in-sample"),"",IF(AND(Temp!fhor_indata=1,H556="out-sample",H557="out-sample"),I556,IF(AND(ISBLANK(F557),H556="out-sample"),"",IF(AND(Temp!optSeasCoef=0,Temp!sts_add=1),IF(H556="in-sample",IF(Q556=bigT,((pCell/bigT)*F556)+((1-(pCell/bigT))*(I556+J556)),IF(OR(ISBLANK(F557),COUNT($F$2:F556)&lt;=pCell),F556,((pCell/COUNT($F$2:F556))*F556)+((1-(pCell/COUNT($F$2:F556)))*(I556+J556)))),I556),IF(AND(Temp!optSeasCoef=0,Temp!sts_multp=1),IF(H556="in-sample",IF(Q556=bigT,((pCell/bigT)*F556)+((1-(pCell/bigT))*(I556*J556)),IF(OR(ISBLANK(F557),COUNT(F$2:$F556)&lt;=pCell),F556,((pCell/COUNT($F$2:F556))*F556)+((1-(pCell/COUNT($F$2:F556)))*(I556*J556)))),I556),IF(Temp!sts_add=1,IF(H556="in-sample",IF(Q556=bigT,((pCell/bigT)*AX556)+((1-(pCell/bigT))*(I556+J556)),IF(OR(ISBLANK(F557),COUNT($AX$2:AX556)&lt;=pCell),AX556,((pCell/COUNT($AX$2:AX556))*AX556)+((1-(pCell/COUNT($AX$2:AX556)))*(I556+J556)))),I556),IF(H556="in-sample",IF(Q556=bigT,((pCell/bigT)*AX556)+((1-(pCell/bigT))*(I556*J556)),IF(OR(ISBLANK(F557),COUNT($AX$2:AX556)&lt;=pCell),AX556,((pCell/COUNT($AX$2:AX556))*AX556)+((1-(pCell/COUNT($AX$2:AX556)))*(I556*J556)))),I556)))))))</f>
        <v/>
      </c>
      <c r="J557" s="120" t="str">
        <f>IF(AND(ISBLANK(F556),H556="in-sample"),"",IF(AND(Temp!fhor_indata=1,H556="out-sample",H557="out-sample"),J556,IF(AND(ISBLANK(F557),H556="out-sample"),"",IF(AND(Temp!optSeasCoef=0,Temp!sts_add=1),IF(H556="in-sample",IF(Q556=bigT,((qCell/bigT)*(I557-I556))+((1-(qCell/bigT))*J556),IF(OR(ISBLANK(F557),COUNT($F$2:F556)&lt;=qCell),IF(COUNT($F$2:F556)=1,0,F556-F555),((qCell/COUNT($F$2:F556))*(I557-I556))+((1-(qCell/COUNT($F$2:F556)))*J556))),J556),IF(AND(Temp!optSeasCoef=0,Temp!sts_multp=1),IF(H556="in-sample",IF(Q556=bigT,((qCell/bigT)*(I557/I556))+((1-(qCell/bigT))*J556),IF(qCell=0,1,IF(OR(ISBLANK(F557),COUNT($F$2:F556)&lt;=qCell),IF(COUNT($F$2:F556)=1,1,F556/F555),((qCell/COUNT($F$2:F556))*(I557/I556))+((1-(qCell/COUNT($F$2:F556)))*J556)))),J556),IF(Temp!sts_add=1,IF(H556="in-sample",IF(Q556=bigT,((qCell/bigT)*(I557-I556))+((1-(qCell/bigT))*J556),IF(OR(ISBLANK(F557),COUNT($AX$2:AX556)&lt;=qCell),IF(COUNT($AX$2:AX556)=1,0,AX556-AX555),((qCell/COUNT($AX$2:AX556))*(I557-I556))+((1-(qCell/COUNT($AX$2:AX556)))*J556))),J556),IF(H556="in-sample",IF(Q556=bigT,((qCell/bigT)*(I557/I556))+((1-(qCell/bigT))*J556),IF(qCell=0,1,IF(OR(ISBLANK(F557),COUNT($AX$2:AX556)&lt;=qCell),IF(COUNT($AX$2:AX556)=1,1,AX556/AX555),((qCell/COUNT($AX$2:AX556))*(I557/I556))+((1-(qCell/COUNT($AX$2:AX556)))*J556)))),J556)))))))</f>
        <v/>
      </c>
      <c r="K557" s="120" t="str">
        <f>IF(H557="","",IF(AND(Temp!optSeasCoef=0,Temp!sts_add=1),IF(H557="out-sample",I557+(Q557*J557),I557+J557),IF(AND(Temp!optSeasCoef=0,Temp!sts_multp=1),IF(H557="out-sample",I557*(J557^Q557),I557*J557),IF(Temp!sts_add=1,IF(H557="out-sample",(I557+(Q557*J557))*G557,(I557+J557)*G557),IF(H557="out-sample",I557*(J557^Q557)*G557,I557*J557*G557)))))</f>
        <v/>
      </c>
      <c r="L557" s="116" t="str">
        <f t="shared" si="88"/>
        <v/>
      </c>
      <c r="M557" s="116" t="str">
        <f t="shared" si="89"/>
        <v/>
      </c>
      <c r="N557" s="116" t="str">
        <f t="shared" si="90"/>
        <v/>
      </c>
      <c r="O557" s="116" t="str">
        <f t="shared" si="91"/>
        <v/>
      </c>
      <c r="P557" s="116" t="str">
        <f t="shared" si="92"/>
        <v/>
      </c>
      <c r="Q557" s="94" t="str">
        <f>IF(AND(Temp!fhor_indata=1,ISBLANK(F557),H556="in-sample"),1,IF(AND(Temp!fhor_indata=1,H556="out-sample",Q556&lt;XfHor),Q556+1,IF(ISBLANK(F557),"",IF(AND(H557="out-sample",H556="in-sample"),1,IF(AND(H557="out-sample",H556="out-sample"),Q556+1,IF(ISNUMBER(Q556),Q556+1,1))))))</f>
        <v/>
      </c>
      <c r="R557" s="94" t="str">
        <f t="shared" si="93"/>
        <v/>
      </c>
      <c r="S557" s="94" t="str">
        <f>IF(Temp!fhor_indata=1,IF(S556=XobsHor,1,IF(COUNT($S$2:S556)&lt;=XobsHor,S556+1,IF(AND(COUNT($S$2:S556)&lt;=XobsHor+XfHor,IFERROR(MOD(S556,XobsHor)&lt;XfHor,FALSE)),S556+1,""))),IF(ISBLANK(F557),"",IF(S556=maxP,1,IF(S556&lt;maxP,S556+1,IF(COUNT($S$2:S557)&lt;=XobsHor,S556+1,"")))))</f>
        <v/>
      </c>
      <c r="T557" s="3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W557" s="122" t="str">
        <f t="shared" si="95"/>
        <v/>
      </c>
      <c r="AX557" s="123" t="str">
        <f t="shared" si="96"/>
        <v/>
      </c>
      <c r="AY557" s="124" t="str">
        <f t="shared" si="97"/>
        <v/>
      </c>
      <c r="AZ557" s="124" t="str">
        <f t="shared" si="98"/>
        <v/>
      </c>
      <c r="BF557" s="91"/>
    </row>
    <row r="558" spans="1:58" s="78" customFormat="1" ht="14.25" x14ac:dyDescent="0.2">
      <c r="A558" s="6"/>
      <c r="B558" s="6"/>
      <c r="C558" s="6"/>
      <c r="D558" s="3"/>
      <c r="E558" s="98" t="str">
        <f t="shared" si="94"/>
        <v/>
      </c>
      <c r="F558" s="117"/>
      <c r="G558" s="116" t="str">
        <f>IF(E558="","",IF(Temp!optSeasCoef=0,1,INDEX($C$2:$C$13,IF(MOD(COUNT($E$2:E558),seas_indx)=0,seas_indx,MOD(COUNT($E$2:E558),seas_indx)))))</f>
        <v/>
      </c>
      <c r="H558" s="97" t="str">
        <f>IFERROR(IF(Temp!fhor_indata=1,IF(COUNT($S$2:S558)&lt;=XobsHor,"in-sample",IF(AND(COUNT($S$2:S558)&lt;=XobsHor+XfHor,MOD(S557,XobsHor)&lt;XfHor),"out-sample","")),IF(ISBLANK(F558),"",IF(COUNT($F$2:F558)&lt;=XobsHor-XfHor,"in-sample","out-sample"))),"")</f>
        <v/>
      </c>
      <c r="I558" s="120" t="str">
        <f>IF(AND(ISBLANK(F557),H557="in-sample"),"",IF(AND(Temp!fhor_indata=1,H557="out-sample",H558="out-sample"),I557,IF(AND(ISBLANK(F558),H557="out-sample"),"",IF(AND(Temp!optSeasCoef=0,Temp!sts_add=1),IF(H557="in-sample",IF(Q557=bigT,((pCell/bigT)*F557)+((1-(pCell/bigT))*(I557+J557)),IF(OR(ISBLANK(F558),COUNT($F$2:F557)&lt;=pCell),F557,((pCell/COUNT($F$2:F557))*F557)+((1-(pCell/COUNT($F$2:F557)))*(I557+J557)))),I557),IF(AND(Temp!optSeasCoef=0,Temp!sts_multp=1),IF(H557="in-sample",IF(Q557=bigT,((pCell/bigT)*F557)+((1-(pCell/bigT))*(I557*J557)),IF(OR(ISBLANK(F558),COUNT(F$2:$F557)&lt;=pCell),F557,((pCell/COUNT($F$2:F557))*F557)+((1-(pCell/COUNT($F$2:F557)))*(I557*J557)))),I557),IF(Temp!sts_add=1,IF(H557="in-sample",IF(Q557=bigT,((pCell/bigT)*AX557)+((1-(pCell/bigT))*(I557+J557)),IF(OR(ISBLANK(F558),COUNT($AX$2:AX557)&lt;=pCell),AX557,((pCell/COUNT($AX$2:AX557))*AX557)+((1-(pCell/COUNT($AX$2:AX557)))*(I557+J557)))),I557),IF(H557="in-sample",IF(Q557=bigT,((pCell/bigT)*AX557)+((1-(pCell/bigT))*(I557*J557)),IF(OR(ISBLANK(F558),COUNT($AX$2:AX557)&lt;=pCell),AX557,((pCell/COUNT($AX$2:AX557))*AX557)+((1-(pCell/COUNT($AX$2:AX557)))*(I557*J557)))),I557)))))))</f>
        <v/>
      </c>
      <c r="J558" s="120" t="str">
        <f>IF(AND(ISBLANK(F557),H557="in-sample"),"",IF(AND(Temp!fhor_indata=1,H557="out-sample",H558="out-sample"),J557,IF(AND(ISBLANK(F558),H557="out-sample"),"",IF(AND(Temp!optSeasCoef=0,Temp!sts_add=1),IF(H557="in-sample",IF(Q557=bigT,((qCell/bigT)*(I558-I557))+((1-(qCell/bigT))*J557),IF(OR(ISBLANK(F558),COUNT($F$2:F557)&lt;=qCell),IF(COUNT($F$2:F557)=1,0,F557-F556),((qCell/COUNT($F$2:F557))*(I558-I557))+((1-(qCell/COUNT($F$2:F557)))*J557))),J557),IF(AND(Temp!optSeasCoef=0,Temp!sts_multp=1),IF(H557="in-sample",IF(Q557=bigT,((qCell/bigT)*(I558/I557))+((1-(qCell/bigT))*J557),IF(qCell=0,1,IF(OR(ISBLANK(F558),COUNT($F$2:F557)&lt;=qCell),IF(COUNT($F$2:F557)=1,1,F557/F556),((qCell/COUNT($F$2:F557))*(I558/I557))+((1-(qCell/COUNT($F$2:F557)))*J557)))),J557),IF(Temp!sts_add=1,IF(H557="in-sample",IF(Q557=bigT,((qCell/bigT)*(I558-I557))+((1-(qCell/bigT))*J557),IF(OR(ISBLANK(F558),COUNT($AX$2:AX557)&lt;=qCell),IF(COUNT($AX$2:AX557)=1,0,AX557-AX556),((qCell/COUNT($AX$2:AX557))*(I558-I557))+((1-(qCell/COUNT($AX$2:AX557)))*J557))),J557),IF(H557="in-sample",IF(Q557=bigT,((qCell/bigT)*(I558/I557))+((1-(qCell/bigT))*J557),IF(qCell=0,1,IF(OR(ISBLANK(F558),COUNT($AX$2:AX557)&lt;=qCell),IF(COUNT($AX$2:AX557)=1,1,AX557/AX556),((qCell/COUNT($AX$2:AX557))*(I558/I557))+((1-(qCell/COUNT($AX$2:AX557)))*J557)))),J557)))))))</f>
        <v/>
      </c>
      <c r="K558" s="120" t="str">
        <f>IF(H558="","",IF(AND(Temp!optSeasCoef=0,Temp!sts_add=1),IF(H558="out-sample",I558+(Q558*J558),I558+J558),IF(AND(Temp!optSeasCoef=0,Temp!sts_multp=1),IF(H558="out-sample",I558*(J558^Q558),I558*J558),IF(Temp!sts_add=1,IF(H558="out-sample",(I558+(Q558*J558))*G558,(I558+J558)*G558),IF(H558="out-sample",I558*(J558^Q558)*G558,I558*J558*G558)))))</f>
        <v/>
      </c>
      <c r="L558" s="116" t="str">
        <f t="shared" si="88"/>
        <v/>
      </c>
      <c r="M558" s="116" t="str">
        <f t="shared" si="89"/>
        <v/>
      </c>
      <c r="N558" s="116" t="str">
        <f t="shared" si="90"/>
        <v/>
      </c>
      <c r="O558" s="116" t="str">
        <f t="shared" si="91"/>
        <v/>
      </c>
      <c r="P558" s="116" t="str">
        <f t="shared" si="92"/>
        <v/>
      </c>
      <c r="Q558" s="94" t="str">
        <f>IF(AND(Temp!fhor_indata=1,ISBLANK(F558),H557="in-sample"),1,IF(AND(Temp!fhor_indata=1,H557="out-sample",Q557&lt;XfHor),Q557+1,IF(ISBLANK(F558),"",IF(AND(H558="out-sample",H557="in-sample"),1,IF(AND(H558="out-sample",H557="out-sample"),Q557+1,IF(ISNUMBER(Q557),Q557+1,1))))))</f>
        <v/>
      </c>
      <c r="R558" s="94" t="str">
        <f t="shared" si="93"/>
        <v/>
      </c>
      <c r="S558" s="94" t="str">
        <f>IF(Temp!fhor_indata=1,IF(S557=XobsHor,1,IF(COUNT($S$2:S557)&lt;=XobsHor,S557+1,IF(AND(COUNT($S$2:S557)&lt;=XobsHor+XfHor,IFERROR(MOD(S557,XobsHor)&lt;XfHor,FALSE)),S557+1,""))),IF(ISBLANK(F558),"",IF(S557=maxP,1,IF(S557&lt;maxP,S557+1,IF(COUNT($S$2:S558)&lt;=XobsHor,S557+1,"")))))</f>
        <v/>
      </c>
      <c r="T558" s="3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W558" s="122" t="str">
        <f t="shared" si="95"/>
        <v/>
      </c>
      <c r="AX558" s="123" t="str">
        <f t="shared" si="96"/>
        <v/>
      </c>
      <c r="AY558" s="124" t="str">
        <f t="shared" si="97"/>
        <v/>
      </c>
      <c r="AZ558" s="124" t="str">
        <f t="shared" si="98"/>
        <v/>
      </c>
      <c r="BF558" s="91"/>
    </row>
    <row r="559" spans="1:58" s="78" customFormat="1" ht="14.25" x14ac:dyDescent="0.2">
      <c r="A559" s="6"/>
      <c r="B559" s="6"/>
      <c r="C559" s="6"/>
      <c r="D559" s="3"/>
      <c r="E559" s="98" t="str">
        <f t="shared" si="94"/>
        <v/>
      </c>
      <c r="F559" s="117"/>
      <c r="G559" s="116" t="str">
        <f>IF(E559="","",IF(Temp!optSeasCoef=0,1,INDEX($C$2:$C$13,IF(MOD(COUNT($E$2:E559),seas_indx)=0,seas_indx,MOD(COUNT($E$2:E559),seas_indx)))))</f>
        <v/>
      </c>
      <c r="H559" s="97" t="str">
        <f>IFERROR(IF(Temp!fhor_indata=1,IF(COUNT($S$2:S559)&lt;=XobsHor,"in-sample",IF(AND(COUNT($S$2:S559)&lt;=XobsHor+XfHor,MOD(S558,XobsHor)&lt;XfHor),"out-sample","")),IF(ISBLANK(F559),"",IF(COUNT($F$2:F559)&lt;=XobsHor-XfHor,"in-sample","out-sample"))),"")</f>
        <v/>
      </c>
      <c r="I559" s="120" t="str">
        <f>IF(AND(ISBLANK(F558),H558="in-sample"),"",IF(AND(Temp!fhor_indata=1,H558="out-sample",H559="out-sample"),I558,IF(AND(ISBLANK(F559),H558="out-sample"),"",IF(AND(Temp!optSeasCoef=0,Temp!sts_add=1),IF(H558="in-sample",IF(Q558=bigT,((pCell/bigT)*F558)+((1-(pCell/bigT))*(I558+J558)),IF(OR(ISBLANK(F559),COUNT($F$2:F558)&lt;=pCell),F558,((pCell/COUNT($F$2:F558))*F558)+((1-(pCell/COUNT($F$2:F558)))*(I558+J558)))),I558),IF(AND(Temp!optSeasCoef=0,Temp!sts_multp=1),IF(H558="in-sample",IF(Q558=bigT,((pCell/bigT)*F558)+((1-(pCell/bigT))*(I558*J558)),IF(OR(ISBLANK(F559),COUNT(F$2:$F558)&lt;=pCell),F558,((pCell/COUNT($F$2:F558))*F558)+((1-(pCell/COUNT($F$2:F558)))*(I558*J558)))),I558),IF(Temp!sts_add=1,IF(H558="in-sample",IF(Q558=bigT,((pCell/bigT)*AX558)+((1-(pCell/bigT))*(I558+J558)),IF(OR(ISBLANK(F559),COUNT($AX$2:AX558)&lt;=pCell),AX558,((pCell/COUNT($AX$2:AX558))*AX558)+((1-(pCell/COUNT($AX$2:AX558)))*(I558+J558)))),I558),IF(H558="in-sample",IF(Q558=bigT,((pCell/bigT)*AX558)+((1-(pCell/bigT))*(I558*J558)),IF(OR(ISBLANK(F559),COUNT($AX$2:AX558)&lt;=pCell),AX558,((pCell/COUNT($AX$2:AX558))*AX558)+((1-(pCell/COUNT($AX$2:AX558)))*(I558*J558)))),I558)))))))</f>
        <v/>
      </c>
      <c r="J559" s="120" t="str">
        <f>IF(AND(ISBLANK(F558),H558="in-sample"),"",IF(AND(Temp!fhor_indata=1,H558="out-sample",H559="out-sample"),J558,IF(AND(ISBLANK(F559),H558="out-sample"),"",IF(AND(Temp!optSeasCoef=0,Temp!sts_add=1),IF(H558="in-sample",IF(Q558=bigT,((qCell/bigT)*(I559-I558))+((1-(qCell/bigT))*J558),IF(OR(ISBLANK(F559),COUNT($F$2:F558)&lt;=qCell),IF(COUNT($F$2:F558)=1,0,F558-F557),((qCell/COUNT($F$2:F558))*(I559-I558))+((1-(qCell/COUNT($F$2:F558)))*J558))),J558),IF(AND(Temp!optSeasCoef=0,Temp!sts_multp=1),IF(H558="in-sample",IF(Q558=bigT,((qCell/bigT)*(I559/I558))+((1-(qCell/bigT))*J558),IF(qCell=0,1,IF(OR(ISBLANK(F559),COUNT($F$2:F558)&lt;=qCell),IF(COUNT($F$2:F558)=1,1,F558/F557),((qCell/COUNT($F$2:F558))*(I559/I558))+((1-(qCell/COUNT($F$2:F558)))*J558)))),J558),IF(Temp!sts_add=1,IF(H558="in-sample",IF(Q558=bigT,((qCell/bigT)*(I559-I558))+((1-(qCell/bigT))*J558),IF(OR(ISBLANK(F559),COUNT($AX$2:AX558)&lt;=qCell),IF(COUNT($AX$2:AX558)=1,0,AX558-AX557),((qCell/COUNT($AX$2:AX558))*(I559-I558))+((1-(qCell/COUNT($AX$2:AX558)))*J558))),J558),IF(H558="in-sample",IF(Q558=bigT,((qCell/bigT)*(I559/I558))+((1-(qCell/bigT))*J558),IF(qCell=0,1,IF(OR(ISBLANK(F559),COUNT($AX$2:AX558)&lt;=qCell),IF(COUNT($AX$2:AX558)=1,1,AX558/AX557),((qCell/COUNT($AX$2:AX558))*(I559/I558))+((1-(qCell/COUNT($AX$2:AX558)))*J558)))),J558)))))))</f>
        <v/>
      </c>
      <c r="K559" s="120" t="str">
        <f>IF(H559="","",IF(AND(Temp!optSeasCoef=0,Temp!sts_add=1),IF(H559="out-sample",I559+(Q559*J559),I559+J559),IF(AND(Temp!optSeasCoef=0,Temp!sts_multp=1),IF(H559="out-sample",I559*(J559^Q559),I559*J559),IF(Temp!sts_add=1,IF(H559="out-sample",(I559+(Q559*J559))*G559,(I559+J559)*G559),IF(H559="out-sample",I559*(J559^Q559)*G559,I559*J559*G559)))))</f>
        <v/>
      </c>
      <c r="L559" s="116" t="str">
        <f t="shared" si="88"/>
        <v/>
      </c>
      <c r="M559" s="116" t="str">
        <f t="shared" si="89"/>
        <v/>
      </c>
      <c r="N559" s="116" t="str">
        <f t="shared" si="90"/>
        <v/>
      </c>
      <c r="O559" s="116" t="str">
        <f t="shared" si="91"/>
        <v/>
      </c>
      <c r="P559" s="116" t="str">
        <f t="shared" si="92"/>
        <v/>
      </c>
      <c r="Q559" s="94" t="str">
        <f>IF(AND(Temp!fhor_indata=1,ISBLANK(F559),H558="in-sample"),1,IF(AND(Temp!fhor_indata=1,H558="out-sample",Q558&lt;XfHor),Q558+1,IF(ISBLANK(F559),"",IF(AND(H559="out-sample",H558="in-sample"),1,IF(AND(H559="out-sample",H558="out-sample"),Q558+1,IF(ISNUMBER(Q558),Q558+1,1))))))</f>
        <v/>
      </c>
      <c r="R559" s="94" t="str">
        <f t="shared" si="93"/>
        <v/>
      </c>
      <c r="S559" s="94" t="str">
        <f>IF(Temp!fhor_indata=1,IF(S558=XobsHor,1,IF(COUNT($S$2:S558)&lt;=XobsHor,S558+1,IF(AND(COUNT($S$2:S558)&lt;=XobsHor+XfHor,IFERROR(MOD(S558,XobsHor)&lt;XfHor,FALSE)),S558+1,""))),IF(ISBLANK(F559),"",IF(S558=maxP,1,IF(S558&lt;maxP,S558+1,IF(COUNT($S$2:S559)&lt;=XobsHor,S558+1,"")))))</f>
        <v/>
      </c>
      <c r="T559" s="3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W559" s="122" t="str">
        <f t="shared" si="95"/>
        <v/>
      </c>
      <c r="AX559" s="123" t="str">
        <f t="shared" si="96"/>
        <v/>
      </c>
      <c r="AY559" s="124" t="str">
        <f t="shared" si="97"/>
        <v/>
      </c>
      <c r="AZ559" s="124" t="str">
        <f t="shared" si="98"/>
        <v/>
      </c>
      <c r="BF559" s="91"/>
    </row>
    <row r="560" spans="1:58" s="78" customFormat="1" ht="14.25" x14ac:dyDescent="0.2">
      <c r="A560" s="6"/>
      <c r="B560" s="6"/>
      <c r="C560" s="6"/>
      <c r="D560" s="3"/>
      <c r="E560" s="98" t="str">
        <f t="shared" si="94"/>
        <v/>
      </c>
      <c r="F560" s="117"/>
      <c r="G560" s="116" t="str">
        <f>IF(E560="","",IF(Temp!optSeasCoef=0,1,INDEX($C$2:$C$13,IF(MOD(COUNT($E$2:E560),seas_indx)=0,seas_indx,MOD(COUNT($E$2:E560),seas_indx)))))</f>
        <v/>
      </c>
      <c r="H560" s="97" t="str">
        <f>IFERROR(IF(Temp!fhor_indata=1,IF(COUNT($S$2:S560)&lt;=XobsHor,"in-sample",IF(AND(COUNT($S$2:S560)&lt;=XobsHor+XfHor,MOD(S559,XobsHor)&lt;XfHor),"out-sample","")),IF(ISBLANK(F560),"",IF(COUNT($F$2:F560)&lt;=XobsHor-XfHor,"in-sample","out-sample"))),"")</f>
        <v/>
      </c>
      <c r="I560" s="120" t="str">
        <f>IF(AND(ISBLANK(F559),H559="in-sample"),"",IF(AND(Temp!fhor_indata=1,H559="out-sample",H560="out-sample"),I559,IF(AND(ISBLANK(F560),H559="out-sample"),"",IF(AND(Temp!optSeasCoef=0,Temp!sts_add=1),IF(H559="in-sample",IF(Q559=bigT,((pCell/bigT)*F559)+((1-(pCell/bigT))*(I559+J559)),IF(OR(ISBLANK(F560),COUNT($F$2:F559)&lt;=pCell),F559,((pCell/COUNT($F$2:F559))*F559)+((1-(pCell/COUNT($F$2:F559)))*(I559+J559)))),I559),IF(AND(Temp!optSeasCoef=0,Temp!sts_multp=1),IF(H559="in-sample",IF(Q559=bigT,((pCell/bigT)*F559)+((1-(pCell/bigT))*(I559*J559)),IF(OR(ISBLANK(F560),COUNT(F$2:$F559)&lt;=pCell),F559,((pCell/COUNT($F$2:F559))*F559)+((1-(pCell/COUNT($F$2:F559)))*(I559*J559)))),I559),IF(Temp!sts_add=1,IF(H559="in-sample",IF(Q559=bigT,((pCell/bigT)*AX559)+((1-(pCell/bigT))*(I559+J559)),IF(OR(ISBLANK(F560),COUNT($AX$2:AX559)&lt;=pCell),AX559,((pCell/COUNT($AX$2:AX559))*AX559)+((1-(pCell/COUNT($AX$2:AX559)))*(I559+J559)))),I559),IF(H559="in-sample",IF(Q559=bigT,((pCell/bigT)*AX559)+((1-(pCell/bigT))*(I559*J559)),IF(OR(ISBLANK(F560),COUNT($AX$2:AX559)&lt;=pCell),AX559,((pCell/COUNT($AX$2:AX559))*AX559)+((1-(pCell/COUNT($AX$2:AX559)))*(I559*J559)))),I559)))))))</f>
        <v/>
      </c>
      <c r="J560" s="120" t="str">
        <f>IF(AND(ISBLANK(F559),H559="in-sample"),"",IF(AND(Temp!fhor_indata=1,H559="out-sample",H560="out-sample"),J559,IF(AND(ISBLANK(F560),H559="out-sample"),"",IF(AND(Temp!optSeasCoef=0,Temp!sts_add=1),IF(H559="in-sample",IF(Q559=bigT,((qCell/bigT)*(I560-I559))+((1-(qCell/bigT))*J559),IF(OR(ISBLANK(F560),COUNT($F$2:F559)&lt;=qCell),IF(COUNT($F$2:F559)=1,0,F559-F558),((qCell/COUNT($F$2:F559))*(I560-I559))+((1-(qCell/COUNT($F$2:F559)))*J559))),J559),IF(AND(Temp!optSeasCoef=0,Temp!sts_multp=1),IF(H559="in-sample",IF(Q559=bigT,((qCell/bigT)*(I560/I559))+((1-(qCell/bigT))*J559),IF(qCell=0,1,IF(OR(ISBLANK(F560),COUNT($F$2:F559)&lt;=qCell),IF(COUNT($F$2:F559)=1,1,F559/F558),((qCell/COUNT($F$2:F559))*(I560/I559))+((1-(qCell/COUNT($F$2:F559)))*J559)))),J559),IF(Temp!sts_add=1,IF(H559="in-sample",IF(Q559=bigT,((qCell/bigT)*(I560-I559))+((1-(qCell/bigT))*J559),IF(OR(ISBLANK(F560),COUNT($AX$2:AX559)&lt;=qCell),IF(COUNT($AX$2:AX559)=1,0,AX559-AX558),((qCell/COUNT($AX$2:AX559))*(I560-I559))+((1-(qCell/COUNT($AX$2:AX559)))*J559))),J559),IF(H559="in-sample",IF(Q559=bigT,((qCell/bigT)*(I560/I559))+((1-(qCell/bigT))*J559),IF(qCell=0,1,IF(OR(ISBLANK(F560),COUNT($AX$2:AX559)&lt;=qCell),IF(COUNT($AX$2:AX559)=1,1,AX559/AX558),((qCell/COUNT($AX$2:AX559))*(I560/I559))+((1-(qCell/COUNT($AX$2:AX559)))*J559)))),J559)))))))</f>
        <v/>
      </c>
      <c r="K560" s="120" t="str">
        <f>IF(H560="","",IF(AND(Temp!optSeasCoef=0,Temp!sts_add=1),IF(H560="out-sample",I560+(Q560*J560),I560+J560),IF(AND(Temp!optSeasCoef=0,Temp!sts_multp=1),IF(H560="out-sample",I560*(J560^Q560),I560*J560),IF(Temp!sts_add=1,IF(H560="out-sample",(I560+(Q560*J560))*G560,(I560+J560)*G560),IF(H560="out-sample",I560*(J560^Q560)*G560,I560*J560*G560)))))</f>
        <v/>
      </c>
      <c r="L560" s="116" t="str">
        <f t="shared" si="88"/>
        <v/>
      </c>
      <c r="M560" s="116" t="str">
        <f t="shared" si="89"/>
        <v/>
      </c>
      <c r="N560" s="116" t="str">
        <f t="shared" si="90"/>
        <v/>
      </c>
      <c r="O560" s="116" t="str">
        <f t="shared" si="91"/>
        <v/>
      </c>
      <c r="P560" s="116" t="str">
        <f t="shared" si="92"/>
        <v/>
      </c>
      <c r="Q560" s="94" t="str">
        <f>IF(AND(Temp!fhor_indata=1,ISBLANK(F560),H559="in-sample"),1,IF(AND(Temp!fhor_indata=1,H559="out-sample",Q559&lt;XfHor),Q559+1,IF(ISBLANK(F560),"",IF(AND(H560="out-sample",H559="in-sample"),1,IF(AND(H560="out-sample",H559="out-sample"),Q559+1,IF(ISNUMBER(Q559),Q559+1,1))))))</f>
        <v/>
      </c>
      <c r="R560" s="94" t="str">
        <f t="shared" si="93"/>
        <v/>
      </c>
      <c r="S560" s="94" t="str">
        <f>IF(Temp!fhor_indata=1,IF(S559=XobsHor,1,IF(COUNT($S$2:S559)&lt;=XobsHor,S559+1,IF(AND(COUNT($S$2:S559)&lt;=XobsHor+XfHor,IFERROR(MOD(S559,XobsHor)&lt;XfHor,FALSE)),S559+1,""))),IF(ISBLANK(F560),"",IF(S559=maxP,1,IF(S559&lt;maxP,S559+1,IF(COUNT($S$2:S560)&lt;=XobsHor,S559+1,"")))))</f>
        <v/>
      </c>
      <c r="T560" s="3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W560" s="122" t="str">
        <f t="shared" si="95"/>
        <v/>
      </c>
      <c r="AX560" s="123" t="str">
        <f t="shared" si="96"/>
        <v/>
      </c>
      <c r="AY560" s="124" t="str">
        <f t="shared" si="97"/>
        <v/>
      </c>
      <c r="AZ560" s="124" t="str">
        <f t="shared" si="98"/>
        <v/>
      </c>
      <c r="BF560" s="91"/>
    </row>
    <row r="561" spans="1:58" s="78" customFormat="1" ht="14.25" x14ac:dyDescent="0.2">
      <c r="A561" s="6"/>
      <c r="B561" s="6"/>
      <c r="C561" s="6"/>
      <c r="D561" s="3"/>
      <c r="E561" s="98" t="str">
        <f t="shared" si="94"/>
        <v/>
      </c>
      <c r="F561" s="117"/>
      <c r="G561" s="116" t="str">
        <f>IF(E561="","",IF(Temp!optSeasCoef=0,1,INDEX($C$2:$C$13,IF(MOD(COUNT($E$2:E561),seas_indx)=0,seas_indx,MOD(COUNT($E$2:E561),seas_indx)))))</f>
        <v/>
      </c>
      <c r="H561" s="97" t="str">
        <f>IFERROR(IF(Temp!fhor_indata=1,IF(COUNT($S$2:S561)&lt;=XobsHor,"in-sample",IF(AND(COUNT($S$2:S561)&lt;=XobsHor+XfHor,MOD(S560,XobsHor)&lt;XfHor),"out-sample","")),IF(ISBLANK(F561),"",IF(COUNT($F$2:F561)&lt;=XobsHor-XfHor,"in-sample","out-sample"))),"")</f>
        <v/>
      </c>
      <c r="I561" s="120" t="str">
        <f>IF(AND(ISBLANK(F560),H560="in-sample"),"",IF(AND(Temp!fhor_indata=1,H560="out-sample",H561="out-sample"),I560,IF(AND(ISBLANK(F561),H560="out-sample"),"",IF(AND(Temp!optSeasCoef=0,Temp!sts_add=1),IF(H560="in-sample",IF(Q560=bigT,((pCell/bigT)*F560)+((1-(pCell/bigT))*(I560+J560)),IF(OR(ISBLANK(F561),COUNT($F$2:F560)&lt;=pCell),F560,((pCell/COUNT($F$2:F560))*F560)+((1-(pCell/COUNT($F$2:F560)))*(I560+J560)))),I560),IF(AND(Temp!optSeasCoef=0,Temp!sts_multp=1),IF(H560="in-sample",IF(Q560=bigT,((pCell/bigT)*F560)+((1-(pCell/bigT))*(I560*J560)),IF(OR(ISBLANK(F561),COUNT(F$2:$F560)&lt;=pCell),F560,((pCell/COUNT($F$2:F560))*F560)+((1-(pCell/COUNT($F$2:F560)))*(I560*J560)))),I560),IF(Temp!sts_add=1,IF(H560="in-sample",IF(Q560=bigT,((pCell/bigT)*AX560)+((1-(pCell/bigT))*(I560+J560)),IF(OR(ISBLANK(F561),COUNT($AX$2:AX560)&lt;=pCell),AX560,((pCell/COUNT($AX$2:AX560))*AX560)+((1-(pCell/COUNT($AX$2:AX560)))*(I560+J560)))),I560),IF(H560="in-sample",IF(Q560=bigT,((pCell/bigT)*AX560)+((1-(pCell/bigT))*(I560*J560)),IF(OR(ISBLANK(F561),COUNT($AX$2:AX560)&lt;=pCell),AX560,((pCell/COUNT($AX$2:AX560))*AX560)+((1-(pCell/COUNT($AX$2:AX560)))*(I560*J560)))),I560)))))))</f>
        <v/>
      </c>
      <c r="J561" s="120" t="str">
        <f>IF(AND(ISBLANK(F560),H560="in-sample"),"",IF(AND(Temp!fhor_indata=1,H560="out-sample",H561="out-sample"),J560,IF(AND(ISBLANK(F561),H560="out-sample"),"",IF(AND(Temp!optSeasCoef=0,Temp!sts_add=1),IF(H560="in-sample",IF(Q560=bigT,((qCell/bigT)*(I561-I560))+((1-(qCell/bigT))*J560),IF(OR(ISBLANK(F561),COUNT($F$2:F560)&lt;=qCell),IF(COUNT($F$2:F560)=1,0,F560-F559),((qCell/COUNT($F$2:F560))*(I561-I560))+((1-(qCell/COUNT($F$2:F560)))*J560))),J560),IF(AND(Temp!optSeasCoef=0,Temp!sts_multp=1),IF(H560="in-sample",IF(Q560=bigT,((qCell/bigT)*(I561/I560))+((1-(qCell/bigT))*J560),IF(qCell=0,1,IF(OR(ISBLANK(F561),COUNT($F$2:F560)&lt;=qCell),IF(COUNT($F$2:F560)=1,1,F560/F559),((qCell/COUNT($F$2:F560))*(I561/I560))+((1-(qCell/COUNT($F$2:F560)))*J560)))),J560),IF(Temp!sts_add=1,IF(H560="in-sample",IF(Q560=bigT,((qCell/bigT)*(I561-I560))+((1-(qCell/bigT))*J560),IF(OR(ISBLANK(F561),COUNT($AX$2:AX560)&lt;=qCell),IF(COUNT($AX$2:AX560)=1,0,AX560-AX559),((qCell/COUNT($AX$2:AX560))*(I561-I560))+((1-(qCell/COUNT($AX$2:AX560)))*J560))),J560),IF(H560="in-sample",IF(Q560=bigT,((qCell/bigT)*(I561/I560))+((1-(qCell/bigT))*J560),IF(qCell=0,1,IF(OR(ISBLANK(F561),COUNT($AX$2:AX560)&lt;=qCell),IF(COUNT($AX$2:AX560)=1,1,AX560/AX559),((qCell/COUNT($AX$2:AX560))*(I561/I560))+((1-(qCell/COUNT($AX$2:AX560)))*J560)))),J560)))))))</f>
        <v/>
      </c>
      <c r="K561" s="120" t="str">
        <f>IF(H561="","",IF(AND(Temp!optSeasCoef=0,Temp!sts_add=1),IF(H561="out-sample",I561+(Q561*J561),I561+J561),IF(AND(Temp!optSeasCoef=0,Temp!sts_multp=1),IF(H561="out-sample",I561*(J561^Q561),I561*J561),IF(Temp!sts_add=1,IF(H561="out-sample",(I561+(Q561*J561))*G561,(I561+J561)*G561),IF(H561="out-sample",I561*(J561^Q561)*G561,I561*J561*G561)))))</f>
        <v/>
      </c>
      <c r="L561" s="116" t="str">
        <f t="shared" si="88"/>
        <v/>
      </c>
      <c r="M561" s="116" t="str">
        <f t="shared" si="89"/>
        <v/>
      </c>
      <c r="N561" s="116" t="str">
        <f t="shared" si="90"/>
        <v/>
      </c>
      <c r="O561" s="116" t="str">
        <f t="shared" si="91"/>
        <v/>
      </c>
      <c r="P561" s="116" t="str">
        <f t="shared" si="92"/>
        <v/>
      </c>
      <c r="Q561" s="94" t="str">
        <f>IF(AND(Temp!fhor_indata=1,ISBLANK(F561),H560="in-sample"),1,IF(AND(Temp!fhor_indata=1,H560="out-sample",Q560&lt;XfHor),Q560+1,IF(ISBLANK(F561),"",IF(AND(H561="out-sample",H560="in-sample"),1,IF(AND(H561="out-sample",H560="out-sample"),Q560+1,IF(ISNUMBER(Q560),Q560+1,1))))))</f>
        <v/>
      </c>
      <c r="R561" s="94" t="str">
        <f t="shared" si="93"/>
        <v/>
      </c>
      <c r="S561" s="94" t="str">
        <f>IF(Temp!fhor_indata=1,IF(S560=XobsHor,1,IF(COUNT($S$2:S560)&lt;=XobsHor,S560+1,IF(AND(COUNT($S$2:S560)&lt;=XobsHor+XfHor,IFERROR(MOD(S560,XobsHor)&lt;XfHor,FALSE)),S560+1,""))),IF(ISBLANK(F561),"",IF(S560=maxP,1,IF(S560&lt;maxP,S560+1,IF(COUNT($S$2:S561)&lt;=XobsHor,S560+1,"")))))</f>
        <v/>
      </c>
      <c r="T561" s="3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W561" s="122" t="str">
        <f t="shared" si="95"/>
        <v/>
      </c>
      <c r="AX561" s="123" t="str">
        <f t="shared" si="96"/>
        <v/>
      </c>
      <c r="AY561" s="124" t="str">
        <f t="shared" si="97"/>
        <v/>
      </c>
      <c r="AZ561" s="124" t="str">
        <f t="shared" si="98"/>
        <v/>
      </c>
      <c r="BF561" s="91"/>
    </row>
    <row r="562" spans="1:58" s="78" customFormat="1" ht="14.25" x14ac:dyDescent="0.2">
      <c r="A562" s="6"/>
      <c r="B562" s="6"/>
      <c r="C562" s="6"/>
      <c r="D562" s="3"/>
      <c r="E562" s="98" t="str">
        <f t="shared" si="94"/>
        <v/>
      </c>
      <c r="F562" s="117"/>
      <c r="G562" s="116" t="str">
        <f>IF(E562="","",IF(Temp!optSeasCoef=0,1,INDEX($C$2:$C$13,IF(MOD(COUNT($E$2:E562),seas_indx)=0,seas_indx,MOD(COUNT($E$2:E562),seas_indx)))))</f>
        <v/>
      </c>
      <c r="H562" s="97" t="str">
        <f>IFERROR(IF(Temp!fhor_indata=1,IF(COUNT($S$2:S562)&lt;=XobsHor,"in-sample",IF(AND(COUNT($S$2:S562)&lt;=XobsHor+XfHor,MOD(S561,XobsHor)&lt;XfHor),"out-sample","")),IF(ISBLANK(F562),"",IF(COUNT($F$2:F562)&lt;=XobsHor-XfHor,"in-sample","out-sample"))),"")</f>
        <v/>
      </c>
      <c r="I562" s="120" t="str">
        <f>IF(AND(ISBLANK(F561),H561="in-sample"),"",IF(AND(Temp!fhor_indata=1,H561="out-sample",H562="out-sample"),I561,IF(AND(ISBLANK(F562),H561="out-sample"),"",IF(AND(Temp!optSeasCoef=0,Temp!sts_add=1),IF(H561="in-sample",IF(Q561=bigT,((pCell/bigT)*F561)+((1-(pCell/bigT))*(I561+J561)),IF(OR(ISBLANK(F562),COUNT($F$2:F561)&lt;=pCell),F561,((pCell/COUNT($F$2:F561))*F561)+((1-(pCell/COUNT($F$2:F561)))*(I561+J561)))),I561),IF(AND(Temp!optSeasCoef=0,Temp!sts_multp=1),IF(H561="in-sample",IF(Q561=bigT,((pCell/bigT)*F561)+((1-(pCell/bigT))*(I561*J561)),IF(OR(ISBLANK(F562),COUNT(F$2:$F561)&lt;=pCell),F561,((pCell/COUNT($F$2:F561))*F561)+((1-(pCell/COUNT($F$2:F561)))*(I561*J561)))),I561),IF(Temp!sts_add=1,IF(H561="in-sample",IF(Q561=bigT,((pCell/bigT)*AX561)+((1-(pCell/bigT))*(I561+J561)),IF(OR(ISBLANK(F562),COUNT($AX$2:AX561)&lt;=pCell),AX561,((pCell/COUNT($AX$2:AX561))*AX561)+((1-(pCell/COUNT($AX$2:AX561)))*(I561+J561)))),I561),IF(H561="in-sample",IF(Q561=bigT,((pCell/bigT)*AX561)+((1-(pCell/bigT))*(I561*J561)),IF(OR(ISBLANK(F562),COUNT($AX$2:AX561)&lt;=pCell),AX561,((pCell/COUNT($AX$2:AX561))*AX561)+((1-(pCell/COUNT($AX$2:AX561)))*(I561*J561)))),I561)))))))</f>
        <v/>
      </c>
      <c r="J562" s="120" t="str">
        <f>IF(AND(ISBLANK(F561),H561="in-sample"),"",IF(AND(Temp!fhor_indata=1,H561="out-sample",H562="out-sample"),J561,IF(AND(ISBLANK(F562),H561="out-sample"),"",IF(AND(Temp!optSeasCoef=0,Temp!sts_add=1),IF(H561="in-sample",IF(Q561=bigT,((qCell/bigT)*(I562-I561))+((1-(qCell/bigT))*J561),IF(OR(ISBLANK(F562),COUNT($F$2:F561)&lt;=qCell),IF(COUNT($F$2:F561)=1,0,F561-F560),((qCell/COUNT($F$2:F561))*(I562-I561))+((1-(qCell/COUNT($F$2:F561)))*J561))),J561),IF(AND(Temp!optSeasCoef=0,Temp!sts_multp=1),IF(H561="in-sample",IF(Q561=bigT,((qCell/bigT)*(I562/I561))+((1-(qCell/bigT))*J561),IF(qCell=0,1,IF(OR(ISBLANK(F562),COUNT($F$2:F561)&lt;=qCell),IF(COUNT($F$2:F561)=1,1,F561/F560),((qCell/COUNT($F$2:F561))*(I562/I561))+((1-(qCell/COUNT($F$2:F561)))*J561)))),J561),IF(Temp!sts_add=1,IF(H561="in-sample",IF(Q561=bigT,((qCell/bigT)*(I562-I561))+((1-(qCell/bigT))*J561),IF(OR(ISBLANK(F562),COUNT($AX$2:AX561)&lt;=qCell),IF(COUNT($AX$2:AX561)=1,0,AX561-AX560),((qCell/COUNT($AX$2:AX561))*(I562-I561))+((1-(qCell/COUNT($AX$2:AX561)))*J561))),J561),IF(H561="in-sample",IF(Q561=bigT,((qCell/bigT)*(I562/I561))+((1-(qCell/bigT))*J561),IF(qCell=0,1,IF(OR(ISBLANK(F562),COUNT($AX$2:AX561)&lt;=qCell),IF(COUNT($AX$2:AX561)=1,1,AX561/AX560),((qCell/COUNT($AX$2:AX561))*(I562/I561))+((1-(qCell/COUNT($AX$2:AX561)))*J561)))),J561)))))))</f>
        <v/>
      </c>
      <c r="K562" s="120" t="str">
        <f>IF(H562="","",IF(AND(Temp!optSeasCoef=0,Temp!sts_add=1),IF(H562="out-sample",I562+(Q562*J562),I562+J562),IF(AND(Temp!optSeasCoef=0,Temp!sts_multp=1),IF(H562="out-sample",I562*(J562^Q562),I562*J562),IF(Temp!sts_add=1,IF(H562="out-sample",(I562+(Q562*J562))*G562,(I562+J562)*G562),IF(H562="out-sample",I562*(J562^Q562)*G562,I562*J562*G562)))))</f>
        <v/>
      </c>
      <c r="L562" s="116" t="str">
        <f t="shared" si="88"/>
        <v/>
      </c>
      <c r="M562" s="116" t="str">
        <f t="shared" si="89"/>
        <v/>
      </c>
      <c r="N562" s="116" t="str">
        <f t="shared" si="90"/>
        <v/>
      </c>
      <c r="O562" s="116" t="str">
        <f t="shared" si="91"/>
        <v/>
      </c>
      <c r="P562" s="116" t="str">
        <f t="shared" si="92"/>
        <v/>
      </c>
      <c r="Q562" s="94" t="str">
        <f>IF(AND(Temp!fhor_indata=1,ISBLANK(F562),H561="in-sample"),1,IF(AND(Temp!fhor_indata=1,H561="out-sample",Q561&lt;XfHor),Q561+1,IF(ISBLANK(F562),"",IF(AND(H562="out-sample",H561="in-sample"),1,IF(AND(H562="out-sample",H561="out-sample"),Q561+1,IF(ISNUMBER(Q561),Q561+1,1))))))</f>
        <v/>
      </c>
      <c r="R562" s="94" t="str">
        <f t="shared" si="93"/>
        <v/>
      </c>
      <c r="S562" s="94" t="str">
        <f>IF(Temp!fhor_indata=1,IF(S561=XobsHor,1,IF(COUNT($S$2:S561)&lt;=XobsHor,S561+1,IF(AND(COUNT($S$2:S561)&lt;=XobsHor+XfHor,IFERROR(MOD(S561,XobsHor)&lt;XfHor,FALSE)),S561+1,""))),IF(ISBLANK(F562),"",IF(S561=maxP,1,IF(S561&lt;maxP,S561+1,IF(COUNT($S$2:S562)&lt;=XobsHor,S561+1,"")))))</f>
        <v/>
      </c>
      <c r="T562" s="3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W562" s="122" t="str">
        <f t="shared" si="95"/>
        <v/>
      </c>
      <c r="AX562" s="123" t="str">
        <f t="shared" si="96"/>
        <v/>
      </c>
      <c r="AY562" s="124" t="str">
        <f t="shared" si="97"/>
        <v/>
      </c>
      <c r="AZ562" s="124" t="str">
        <f t="shared" si="98"/>
        <v/>
      </c>
      <c r="BF562" s="91"/>
    </row>
    <row r="563" spans="1:58" s="78" customFormat="1" ht="14.25" x14ac:dyDescent="0.2">
      <c r="A563" s="6"/>
      <c r="B563" s="6"/>
      <c r="C563" s="6"/>
      <c r="D563" s="3"/>
      <c r="E563" s="98" t="str">
        <f t="shared" si="94"/>
        <v/>
      </c>
      <c r="F563" s="117"/>
      <c r="G563" s="116" t="str">
        <f>IF(E563="","",IF(Temp!optSeasCoef=0,1,INDEX($C$2:$C$13,IF(MOD(COUNT($E$2:E563),seas_indx)=0,seas_indx,MOD(COUNT($E$2:E563),seas_indx)))))</f>
        <v/>
      </c>
      <c r="H563" s="97" t="str">
        <f>IFERROR(IF(Temp!fhor_indata=1,IF(COUNT($S$2:S563)&lt;=XobsHor,"in-sample",IF(AND(COUNT($S$2:S563)&lt;=XobsHor+XfHor,MOD(S562,XobsHor)&lt;XfHor),"out-sample","")),IF(ISBLANK(F563),"",IF(COUNT($F$2:F563)&lt;=XobsHor-XfHor,"in-sample","out-sample"))),"")</f>
        <v/>
      </c>
      <c r="I563" s="120" t="str">
        <f>IF(AND(ISBLANK(F562),H562="in-sample"),"",IF(AND(Temp!fhor_indata=1,H562="out-sample",H563="out-sample"),I562,IF(AND(ISBLANK(F563),H562="out-sample"),"",IF(AND(Temp!optSeasCoef=0,Temp!sts_add=1),IF(H562="in-sample",IF(Q562=bigT,((pCell/bigT)*F562)+((1-(pCell/bigT))*(I562+J562)),IF(OR(ISBLANK(F563),COUNT($F$2:F562)&lt;=pCell),F562,((pCell/COUNT($F$2:F562))*F562)+((1-(pCell/COUNT($F$2:F562)))*(I562+J562)))),I562),IF(AND(Temp!optSeasCoef=0,Temp!sts_multp=1),IF(H562="in-sample",IF(Q562=bigT,((pCell/bigT)*F562)+((1-(pCell/bigT))*(I562*J562)),IF(OR(ISBLANK(F563),COUNT(F$2:$F562)&lt;=pCell),F562,((pCell/COUNT($F$2:F562))*F562)+((1-(pCell/COUNT($F$2:F562)))*(I562*J562)))),I562),IF(Temp!sts_add=1,IF(H562="in-sample",IF(Q562=bigT,((pCell/bigT)*AX562)+((1-(pCell/bigT))*(I562+J562)),IF(OR(ISBLANK(F563),COUNT($AX$2:AX562)&lt;=pCell),AX562,((pCell/COUNT($AX$2:AX562))*AX562)+((1-(pCell/COUNT($AX$2:AX562)))*(I562+J562)))),I562),IF(H562="in-sample",IF(Q562=bigT,((pCell/bigT)*AX562)+((1-(pCell/bigT))*(I562*J562)),IF(OR(ISBLANK(F563),COUNT($AX$2:AX562)&lt;=pCell),AX562,((pCell/COUNT($AX$2:AX562))*AX562)+((1-(pCell/COUNT($AX$2:AX562)))*(I562*J562)))),I562)))))))</f>
        <v/>
      </c>
      <c r="J563" s="120" t="str">
        <f>IF(AND(ISBLANK(F562),H562="in-sample"),"",IF(AND(Temp!fhor_indata=1,H562="out-sample",H563="out-sample"),J562,IF(AND(ISBLANK(F563),H562="out-sample"),"",IF(AND(Temp!optSeasCoef=0,Temp!sts_add=1),IF(H562="in-sample",IF(Q562=bigT,((qCell/bigT)*(I563-I562))+((1-(qCell/bigT))*J562),IF(OR(ISBLANK(F563),COUNT($F$2:F562)&lt;=qCell),IF(COUNT($F$2:F562)=1,0,F562-F561),((qCell/COUNT($F$2:F562))*(I563-I562))+((1-(qCell/COUNT($F$2:F562)))*J562))),J562),IF(AND(Temp!optSeasCoef=0,Temp!sts_multp=1),IF(H562="in-sample",IF(Q562=bigT,((qCell/bigT)*(I563/I562))+((1-(qCell/bigT))*J562),IF(qCell=0,1,IF(OR(ISBLANK(F563),COUNT($F$2:F562)&lt;=qCell),IF(COUNT($F$2:F562)=1,1,F562/F561),((qCell/COUNT($F$2:F562))*(I563/I562))+((1-(qCell/COUNT($F$2:F562)))*J562)))),J562),IF(Temp!sts_add=1,IF(H562="in-sample",IF(Q562=bigT,((qCell/bigT)*(I563-I562))+((1-(qCell/bigT))*J562),IF(OR(ISBLANK(F563),COUNT($AX$2:AX562)&lt;=qCell),IF(COUNT($AX$2:AX562)=1,0,AX562-AX561),((qCell/COUNT($AX$2:AX562))*(I563-I562))+((1-(qCell/COUNT($AX$2:AX562)))*J562))),J562),IF(H562="in-sample",IF(Q562=bigT,((qCell/bigT)*(I563/I562))+((1-(qCell/bigT))*J562),IF(qCell=0,1,IF(OR(ISBLANK(F563),COUNT($AX$2:AX562)&lt;=qCell),IF(COUNT($AX$2:AX562)=1,1,AX562/AX561),((qCell/COUNT($AX$2:AX562))*(I563/I562))+((1-(qCell/COUNT($AX$2:AX562)))*J562)))),J562)))))))</f>
        <v/>
      </c>
      <c r="K563" s="120" t="str">
        <f>IF(H563="","",IF(AND(Temp!optSeasCoef=0,Temp!sts_add=1),IF(H563="out-sample",I563+(Q563*J563),I563+J563),IF(AND(Temp!optSeasCoef=0,Temp!sts_multp=1),IF(H563="out-sample",I563*(J563^Q563),I563*J563),IF(Temp!sts_add=1,IF(H563="out-sample",(I563+(Q563*J563))*G563,(I563+J563)*G563),IF(H563="out-sample",I563*(J563^Q563)*G563,I563*J563*G563)))))</f>
        <v/>
      </c>
      <c r="L563" s="116" t="str">
        <f t="shared" si="88"/>
        <v/>
      </c>
      <c r="M563" s="116" t="str">
        <f t="shared" si="89"/>
        <v/>
      </c>
      <c r="N563" s="116" t="str">
        <f t="shared" si="90"/>
        <v/>
      </c>
      <c r="O563" s="116" t="str">
        <f t="shared" si="91"/>
        <v/>
      </c>
      <c r="P563" s="116" t="str">
        <f t="shared" si="92"/>
        <v/>
      </c>
      <c r="Q563" s="94" t="str">
        <f>IF(AND(Temp!fhor_indata=1,ISBLANK(F563),H562="in-sample"),1,IF(AND(Temp!fhor_indata=1,H562="out-sample",Q562&lt;XfHor),Q562+1,IF(ISBLANK(F563),"",IF(AND(H563="out-sample",H562="in-sample"),1,IF(AND(H563="out-sample",H562="out-sample"),Q562+1,IF(ISNUMBER(Q562),Q562+1,1))))))</f>
        <v/>
      </c>
      <c r="R563" s="94" t="str">
        <f t="shared" si="93"/>
        <v/>
      </c>
      <c r="S563" s="94" t="str">
        <f>IF(Temp!fhor_indata=1,IF(S562=XobsHor,1,IF(COUNT($S$2:S562)&lt;=XobsHor,S562+1,IF(AND(COUNT($S$2:S562)&lt;=XobsHor+XfHor,IFERROR(MOD(S562,XobsHor)&lt;XfHor,FALSE)),S562+1,""))),IF(ISBLANK(F563),"",IF(S562=maxP,1,IF(S562&lt;maxP,S562+1,IF(COUNT($S$2:S563)&lt;=XobsHor,S562+1,"")))))</f>
        <v/>
      </c>
      <c r="T563" s="3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W563" s="122" t="str">
        <f t="shared" si="95"/>
        <v/>
      </c>
      <c r="AX563" s="123" t="str">
        <f t="shared" si="96"/>
        <v/>
      </c>
      <c r="AY563" s="124" t="str">
        <f t="shared" si="97"/>
        <v/>
      </c>
      <c r="AZ563" s="124" t="str">
        <f t="shared" si="98"/>
        <v/>
      </c>
      <c r="BF563" s="91"/>
    </row>
    <row r="564" spans="1:58" s="78" customFormat="1" ht="14.25" x14ac:dyDescent="0.2">
      <c r="A564" s="6"/>
      <c r="B564" s="6"/>
      <c r="C564" s="6"/>
      <c r="D564" s="3"/>
      <c r="E564" s="98" t="str">
        <f t="shared" si="94"/>
        <v/>
      </c>
      <c r="F564" s="117"/>
      <c r="G564" s="116" t="str">
        <f>IF(E564="","",IF(Temp!optSeasCoef=0,1,INDEX($C$2:$C$13,IF(MOD(COUNT($E$2:E564),seas_indx)=0,seas_indx,MOD(COUNT($E$2:E564),seas_indx)))))</f>
        <v/>
      </c>
      <c r="H564" s="97" t="str">
        <f>IFERROR(IF(Temp!fhor_indata=1,IF(COUNT($S$2:S564)&lt;=XobsHor,"in-sample",IF(AND(COUNT($S$2:S564)&lt;=XobsHor+XfHor,MOD(S563,XobsHor)&lt;XfHor),"out-sample","")),IF(ISBLANK(F564),"",IF(COUNT($F$2:F564)&lt;=XobsHor-XfHor,"in-sample","out-sample"))),"")</f>
        <v/>
      </c>
      <c r="I564" s="120" t="str">
        <f>IF(AND(ISBLANK(F563),H563="in-sample"),"",IF(AND(Temp!fhor_indata=1,H563="out-sample",H564="out-sample"),I563,IF(AND(ISBLANK(F564),H563="out-sample"),"",IF(AND(Temp!optSeasCoef=0,Temp!sts_add=1),IF(H563="in-sample",IF(Q563=bigT,((pCell/bigT)*F563)+((1-(pCell/bigT))*(I563+J563)),IF(OR(ISBLANK(F564),COUNT($F$2:F563)&lt;=pCell),F563,((pCell/COUNT($F$2:F563))*F563)+((1-(pCell/COUNT($F$2:F563)))*(I563+J563)))),I563),IF(AND(Temp!optSeasCoef=0,Temp!sts_multp=1),IF(H563="in-sample",IF(Q563=bigT,((pCell/bigT)*F563)+((1-(pCell/bigT))*(I563*J563)),IF(OR(ISBLANK(F564),COUNT(F$2:$F563)&lt;=pCell),F563,((pCell/COUNT($F$2:F563))*F563)+((1-(pCell/COUNT($F$2:F563)))*(I563*J563)))),I563),IF(Temp!sts_add=1,IF(H563="in-sample",IF(Q563=bigT,((pCell/bigT)*AX563)+((1-(pCell/bigT))*(I563+J563)),IF(OR(ISBLANK(F564),COUNT($AX$2:AX563)&lt;=pCell),AX563,((pCell/COUNT($AX$2:AX563))*AX563)+((1-(pCell/COUNT($AX$2:AX563)))*(I563+J563)))),I563),IF(H563="in-sample",IF(Q563=bigT,((pCell/bigT)*AX563)+((1-(pCell/bigT))*(I563*J563)),IF(OR(ISBLANK(F564),COUNT($AX$2:AX563)&lt;=pCell),AX563,((pCell/COUNT($AX$2:AX563))*AX563)+((1-(pCell/COUNT($AX$2:AX563)))*(I563*J563)))),I563)))))))</f>
        <v/>
      </c>
      <c r="J564" s="120" t="str">
        <f>IF(AND(ISBLANK(F563),H563="in-sample"),"",IF(AND(Temp!fhor_indata=1,H563="out-sample",H564="out-sample"),J563,IF(AND(ISBLANK(F564),H563="out-sample"),"",IF(AND(Temp!optSeasCoef=0,Temp!sts_add=1),IF(H563="in-sample",IF(Q563=bigT,((qCell/bigT)*(I564-I563))+((1-(qCell/bigT))*J563),IF(OR(ISBLANK(F564),COUNT($F$2:F563)&lt;=qCell),IF(COUNT($F$2:F563)=1,0,F563-F562),((qCell/COUNT($F$2:F563))*(I564-I563))+((1-(qCell/COUNT($F$2:F563)))*J563))),J563),IF(AND(Temp!optSeasCoef=0,Temp!sts_multp=1),IF(H563="in-sample",IF(Q563=bigT,((qCell/bigT)*(I564/I563))+((1-(qCell/bigT))*J563),IF(qCell=0,1,IF(OR(ISBLANK(F564),COUNT($F$2:F563)&lt;=qCell),IF(COUNT($F$2:F563)=1,1,F563/F562),((qCell/COUNT($F$2:F563))*(I564/I563))+((1-(qCell/COUNT($F$2:F563)))*J563)))),J563),IF(Temp!sts_add=1,IF(H563="in-sample",IF(Q563=bigT,((qCell/bigT)*(I564-I563))+((1-(qCell/bigT))*J563),IF(OR(ISBLANK(F564),COUNT($AX$2:AX563)&lt;=qCell),IF(COUNT($AX$2:AX563)=1,0,AX563-AX562),((qCell/COUNT($AX$2:AX563))*(I564-I563))+((1-(qCell/COUNT($AX$2:AX563)))*J563))),J563),IF(H563="in-sample",IF(Q563=bigT,((qCell/bigT)*(I564/I563))+((1-(qCell/bigT))*J563),IF(qCell=0,1,IF(OR(ISBLANK(F564),COUNT($AX$2:AX563)&lt;=qCell),IF(COUNT($AX$2:AX563)=1,1,AX563/AX562),((qCell/COUNT($AX$2:AX563))*(I564/I563))+((1-(qCell/COUNT($AX$2:AX563)))*J563)))),J563)))))))</f>
        <v/>
      </c>
      <c r="K564" s="120" t="str">
        <f>IF(H564="","",IF(AND(Temp!optSeasCoef=0,Temp!sts_add=1),IF(H564="out-sample",I564+(Q564*J564),I564+J564),IF(AND(Temp!optSeasCoef=0,Temp!sts_multp=1),IF(H564="out-sample",I564*(J564^Q564),I564*J564),IF(Temp!sts_add=1,IF(H564="out-sample",(I564+(Q564*J564))*G564,(I564+J564)*G564),IF(H564="out-sample",I564*(J564^Q564)*G564,I564*J564*G564)))))</f>
        <v/>
      </c>
      <c r="L564" s="116" t="str">
        <f t="shared" si="88"/>
        <v/>
      </c>
      <c r="M564" s="116" t="str">
        <f t="shared" si="89"/>
        <v/>
      </c>
      <c r="N564" s="116" t="str">
        <f t="shared" si="90"/>
        <v/>
      </c>
      <c r="O564" s="116" t="str">
        <f t="shared" si="91"/>
        <v/>
      </c>
      <c r="P564" s="116" t="str">
        <f t="shared" si="92"/>
        <v/>
      </c>
      <c r="Q564" s="94" t="str">
        <f>IF(AND(Temp!fhor_indata=1,ISBLANK(F564),H563="in-sample"),1,IF(AND(Temp!fhor_indata=1,H563="out-sample",Q563&lt;XfHor),Q563+1,IF(ISBLANK(F564),"",IF(AND(H564="out-sample",H563="in-sample"),1,IF(AND(H564="out-sample",H563="out-sample"),Q563+1,IF(ISNUMBER(Q563),Q563+1,1))))))</f>
        <v/>
      </c>
      <c r="R564" s="94" t="str">
        <f t="shared" si="93"/>
        <v/>
      </c>
      <c r="S564" s="94" t="str">
        <f>IF(Temp!fhor_indata=1,IF(S563=XobsHor,1,IF(COUNT($S$2:S563)&lt;=XobsHor,S563+1,IF(AND(COUNT($S$2:S563)&lt;=XobsHor+XfHor,IFERROR(MOD(S563,XobsHor)&lt;XfHor,FALSE)),S563+1,""))),IF(ISBLANK(F564),"",IF(S563=maxP,1,IF(S563&lt;maxP,S563+1,IF(COUNT($S$2:S564)&lt;=XobsHor,S563+1,"")))))</f>
        <v/>
      </c>
      <c r="T564" s="3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W564" s="122" t="str">
        <f t="shared" si="95"/>
        <v/>
      </c>
      <c r="AX564" s="123" t="str">
        <f t="shared" si="96"/>
        <v/>
      </c>
      <c r="AY564" s="124" t="str">
        <f t="shared" si="97"/>
        <v/>
      </c>
      <c r="AZ564" s="124" t="str">
        <f t="shared" si="98"/>
        <v/>
      </c>
      <c r="BF564" s="91"/>
    </row>
    <row r="565" spans="1:58" s="78" customFormat="1" ht="14.25" x14ac:dyDescent="0.2">
      <c r="A565" s="6"/>
      <c r="B565" s="6"/>
      <c r="C565" s="6"/>
      <c r="D565" s="3"/>
      <c r="E565" s="98" t="str">
        <f t="shared" si="94"/>
        <v/>
      </c>
      <c r="F565" s="117"/>
      <c r="G565" s="116" t="str">
        <f>IF(E565="","",IF(Temp!optSeasCoef=0,1,INDEX($C$2:$C$13,IF(MOD(COUNT($E$2:E565),seas_indx)=0,seas_indx,MOD(COUNT($E$2:E565),seas_indx)))))</f>
        <v/>
      </c>
      <c r="H565" s="97" t="str">
        <f>IFERROR(IF(Temp!fhor_indata=1,IF(COUNT($S$2:S565)&lt;=XobsHor,"in-sample",IF(AND(COUNT($S$2:S565)&lt;=XobsHor+XfHor,MOD(S564,XobsHor)&lt;XfHor),"out-sample","")),IF(ISBLANK(F565),"",IF(COUNT($F$2:F565)&lt;=XobsHor-XfHor,"in-sample","out-sample"))),"")</f>
        <v/>
      </c>
      <c r="I565" s="120" t="str">
        <f>IF(AND(ISBLANK(F564),H564="in-sample"),"",IF(AND(Temp!fhor_indata=1,H564="out-sample",H565="out-sample"),I564,IF(AND(ISBLANK(F565),H564="out-sample"),"",IF(AND(Temp!optSeasCoef=0,Temp!sts_add=1),IF(H564="in-sample",IF(Q564=bigT,((pCell/bigT)*F564)+((1-(pCell/bigT))*(I564+J564)),IF(OR(ISBLANK(F565),COUNT($F$2:F564)&lt;=pCell),F564,((pCell/COUNT($F$2:F564))*F564)+((1-(pCell/COUNT($F$2:F564)))*(I564+J564)))),I564),IF(AND(Temp!optSeasCoef=0,Temp!sts_multp=1),IF(H564="in-sample",IF(Q564=bigT,((pCell/bigT)*F564)+((1-(pCell/bigT))*(I564*J564)),IF(OR(ISBLANK(F565),COUNT(F$2:$F564)&lt;=pCell),F564,((pCell/COUNT($F$2:F564))*F564)+((1-(pCell/COUNT($F$2:F564)))*(I564*J564)))),I564),IF(Temp!sts_add=1,IF(H564="in-sample",IF(Q564=bigT,((pCell/bigT)*AX564)+((1-(pCell/bigT))*(I564+J564)),IF(OR(ISBLANK(F565),COUNT($AX$2:AX564)&lt;=pCell),AX564,((pCell/COUNT($AX$2:AX564))*AX564)+((1-(pCell/COUNT($AX$2:AX564)))*(I564+J564)))),I564),IF(H564="in-sample",IF(Q564=bigT,((pCell/bigT)*AX564)+((1-(pCell/bigT))*(I564*J564)),IF(OR(ISBLANK(F565),COUNT($AX$2:AX564)&lt;=pCell),AX564,((pCell/COUNT($AX$2:AX564))*AX564)+((1-(pCell/COUNT($AX$2:AX564)))*(I564*J564)))),I564)))))))</f>
        <v/>
      </c>
      <c r="J565" s="120" t="str">
        <f>IF(AND(ISBLANK(F564),H564="in-sample"),"",IF(AND(Temp!fhor_indata=1,H564="out-sample",H565="out-sample"),J564,IF(AND(ISBLANK(F565),H564="out-sample"),"",IF(AND(Temp!optSeasCoef=0,Temp!sts_add=1),IF(H564="in-sample",IF(Q564=bigT,((qCell/bigT)*(I565-I564))+((1-(qCell/bigT))*J564),IF(OR(ISBLANK(F565),COUNT($F$2:F564)&lt;=qCell),IF(COUNT($F$2:F564)=1,0,F564-F563),((qCell/COUNT($F$2:F564))*(I565-I564))+((1-(qCell/COUNT($F$2:F564)))*J564))),J564),IF(AND(Temp!optSeasCoef=0,Temp!sts_multp=1),IF(H564="in-sample",IF(Q564=bigT,((qCell/bigT)*(I565/I564))+((1-(qCell/bigT))*J564),IF(qCell=0,1,IF(OR(ISBLANK(F565),COUNT($F$2:F564)&lt;=qCell),IF(COUNT($F$2:F564)=1,1,F564/F563),((qCell/COUNT($F$2:F564))*(I565/I564))+((1-(qCell/COUNT($F$2:F564)))*J564)))),J564),IF(Temp!sts_add=1,IF(H564="in-sample",IF(Q564=bigT,((qCell/bigT)*(I565-I564))+((1-(qCell/bigT))*J564),IF(OR(ISBLANK(F565),COUNT($AX$2:AX564)&lt;=qCell),IF(COUNT($AX$2:AX564)=1,0,AX564-AX563),((qCell/COUNT($AX$2:AX564))*(I565-I564))+((1-(qCell/COUNT($AX$2:AX564)))*J564))),J564),IF(H564="in-sample",IF(Q564=bigT,((qCell/bigT)*(I565/I564))+((1-(qCell/bigT))*J564),IF(qCell=0,1,IF(OR(ISBLANK(F565),COUNT($AX$2:AX564)&lt;=qCell),IF(COUNT($AX$2:AX564)=1,1,AX564/AX563),((qCell/COUNT($AX$2:AX564))*(I565/I564))+((1-(qCell/COUNT($AX$2:AX564)))*J564)))),J564)))))))</f>
        <v/>
      </c>
      <c r="K565" s="120" t="str">
        <f>IF(H565="","",IF(AND(Temp!optSeasCoef=0,Temp!sts_add=1),IF(H565="out-sample",I565+(Q565*J565),I565+J565),IF(AND(Temp!optSeasCoef=0,Temp!sts_multp=1),IF(H565="out-sample",I565*(J565^Q565),I565*J565),IF(Temp!sts_add=1,IF(H565="out-sample",(I565+(Q565*J565))*G565,(I565+J565)*G565),IF(H565="out-sample",I565*(J565^Q565)*G565,I565*J565*G565)))))</f>
        <v/>
      </c>
      <c r="L565" s="116" t="str">
        <f t="shared" si="88"/>
        <v/>
      </c>
      <c r="M565" s="116" t="str">
        <f t="shared" si="89"/>
        <v/>
      </c>
      <c r="N565" s="116" t="str">
        <f t="shared" si="90"/>
        <v/>
      </c>
      <c r="O565" s="116" t="str">
        <f t="shared" si="91"/>
        <v/>
      </c>
      <c r="P565" s="116" t="str">
        <f t="shared" si="92"/>
        <v/>
      </c>
      <c r="Q565" s="94" t="str">
        <f>IF(AND(Temp!fhor_indata=1,ISBLANK(F565),H564="in-sample"),1,IF(AND(Temp!fhor_indata=1,H564="out-sample",Q564&lt;XfHor),Q564+1,IF(ISBLANK(F565),"",IF(AND(H565="out-sample",H564="in-sample"),1,IF(AND(H565="out-sample",H564="out-sample"),Q564+1,IF(ISNUMBER(Q564),Q564+1,1))))))</f>
        <v/>
      </c>
      <c r="R565" s="94" t="str">
        <f t="shared" si="93"/>
        <v/>
      </c>
      <c r="S565" s="94" t="str">
        <f>IF(Temp!fhor_indata=1,IF(S564=XobsHor,1,IF(COUNT($S$2:S564)&lt;=XobsHor,S564+1,IF(AND(COUNT($S$2:S564)&lt;=XobsHor+XfHor,IFERROR(MOD(S564,XobsHor)&lt;XfHor,FALSE)),S564+1,""))),IF(ISBLANK(F565),"",IF(S564=maxP,1,IF(S564&lt;maxP,S564+1,IF(COUNT($S$2:S565)&lt;=XobsHor,S564+1,"")))))</f>
        <v/>
      </c>
      <c r="T565" s="3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W565" s="122" t="str">
        <f t="shared" si="95"/>
        <v/>
      </c>
      <c r="AX565" s="123" t="str">
        <f t="shared" si="96"/>
        <v/>
      </c>
      <c r="AY565" s="124" t="str">
        <f t="shared" si="97"/>
        <v/>
      </c>
      <c r="AZ565" s="124" t="str">
        <f t="shared" si="98"/>
        <v/>
      </c>
      <c r="BF565" s="91"/>
    </row>
    <row r="566" spans="1:58" s="78" customFormat="1" ht="14.25" x14ac:dyDescent="0.2">
      <c r="A566" s="6"/>
      <c r="B566" s="6"/>
      <c r="C566" s="6"/>
      <c r="D566" s="3"/>
      <c r="E566" s="98" t="str">
        <f t="shared" si="94"/>
        <v/>
      </c>
      <c r="F566" s="117"/>
      <c r="G566" s="116" t="str">
        <f>IF(E566="","",IF(Temp!optSeasCoef=0,1,INDEX($C$2:$C$13,IF(MOD(COUNT($E$2:E566),seas_indx)=0,seas_indx,MOD(COUNT($E$2:E566),seas_indx)))))</f>
        <v/>
      </c>
      <c r="H566" s="97" t="str">
        <f>IFERROR(IF(Temp!fhor_indata=1,IF(COUNT($S$2:S566)&lt;=XobsHor,"in-sample",IF(AND(COUNT($S$2:S566)&lt;=XobsHor+XfHor,MOD(S565,XobsHor)&lt;XfHor),"out-sample","")),IF(ISBLANK(F566),"",IF(COUNT($F$2:F566)&lt;=XobsHor-XfHor,"in-sample","out-sample"))),"")</f>
        <v/>
      </c>
      <c r="I566" s="120" t="str">
        <f>IF(AND(ISBLANK(F565),H565="in-sample"),"",IF(AND(Temp!fhor_indata=1,H565="out-sample",H566="out-sample"),I565,IF(AND(ISBLANK(F566),H565="out-sample"),"",IF(AND(Temp!optSeasCoef=0,Temp!sts_add=1),IF(H565="in-sample",IF(Q565=bigT,((pCell/bigT)*F565)+((1-(pCell/bigT))*(I565+J565)),IF(OR(ISBLANK(F566),COUNT($F$2:F565)&lt;=pCell),F565,((pCell/COUNT($F$2:F565))*F565)+((1-(pCell/COUNT($F$2:F565)))*(I565+J565)))),I565),IF(AND(Temp!optSeasCoef=0,Temp!sts_multp=1),IF(H565="in-sample",IF(Q565=bigT,((pCell/bigT)*F565)+((1-(pCell/bigT))*(I565*J565)),IF(OR(ISBLANK(F566),COUNT(F$2:$F565)&lt;=pCell),F565,((pCell/COUNT($F$2:F565))*F565)+((1-(pCell/COUNT($F$2:F565)))*(I565*J565)))),I565),IF(Temp!sts_add=1,IF(H565="in-sample",IF(Q565=bigT,((pCell/bigT)*AX565)+((1-(pCell/bigT))*(I565+J565)),IF(OR(ISBLANK(F566),COUNT($AX$2:AX565)&lt;=pCell),AX565,((pCell/COUNT($AX$2:AX565))*AX565)+((1-(pCell/COUNT($AX$2:AX565)))*(I565+J565)))),I565),IF(H565="in-sample",IF(Q565=bigT,((pCell/bigT)*AX565)+((1-(pCell/bigT))*(I565*J565)),IF(OR(ISBLANK(F566),COUNT($AX$2:AX565)&lt;=pCell),AX565,((pCell/COUNT($AX$2:AX565))*AX565)+((1-(pCell/COUNT($AX$2:AX565)))*(I565*J565)))),I565)))))))</f>
        <v/>
      </c>
      <c r="J566" s="120" t="str">
        <f>IF(AND(ISBLANK(F565),H565="in-sample"),"",IF(AND(Temp!fhor_indata=1,H565="out-sample",H566="out-sample"),J565,IF(AND(ISBLANK(F566),H565="out-sample"),"",IF(AND(Temp!optSeasCoef=0,Temp!sts_add=1),IF(H565="in-sample",IF(Q565=bigT,((qCell/bigT)*(I566-I565))+((1-(qCell/bigT))*J565),IF(OR(ISBLANK(F566),COUNT($F$2:F565)&lt;=qCell),IF(COUNT($F$2:F565)=1,0,F565-F564),((qCell/COUNT($F$2:F565))*(I566-I565))+((1-(qCell/COUNT($F$2:F565)))*J565))),J565),IF(AND(Temp!optSeasCoef=0,Temp!sts_multp=1),IF(H565="in-sample",IF(Q565=bigT,((qCell/bigT)*(I566/I565))+((1-(qCell/bigT))*J565),IF(qCell=0,1,IF(OR(ISBLANK(F566),COUNT($F$2:F565)&lt;=qCell),IF(COUNT($F$2:F565)=1,1,F565/F564),((qCell/COUNT($F$2:F565))*(I566/I565))+((1-(qCell/COUNT($F$2:F565)))*J565)))),J565),IF(Temp!sts_add=1,IF(H565="in-sample",IF(Q565=bigT,((qCell/bigT)*(I566-I565))+((1-(qCell/bigT))*J565),IF(OR(ISBLANK(F566),COUNT($AX$2:AX565)&lt;=qCell),IF(COUNT($AX$2:AX565)=1,0,AX565-AX564),((qCell/COUNT($AX$2:AX565))*(I566-I565))+((1-(qCell/COUNT($AX$2:AX565)))*J565))),J565),IF(H565="in-sample",IF(Q565=bigT,((qCell/bigT)*(I566/I565))+((1-(qCell/bigT))*J565),IF(qCell=0,1,IF(OR(ISBLANK(F566),COUNT($AX$2:AX565)&lt;=qCell),IF(COUNT($AX$2:AX565)=1,1,AX565/AX564),((qCell/COUNT($AX$2:AX565))*(I566/I565))+((1-(qCell/COUNT($AX$2:AX565)))*J565)))),J565)))))))</f>
        <v/>
      </c>
      <c r="K566" s="120" t="str">
        <f>IF(H566="","",IF(AND(Temp!optSeasCoef=0,Temp!sts_add=1),IF(H566="out-sample",I566+(Q566*J566),I566+J566),IF(AND(Temp!optSeasCoef=0,Temp!sts_multp=1),IF(H566="out-sample",I566*(J566^Q566),I566*J566),IF(Temp!sts_add=1,IF(H566="out-sample",(I566+(Q566*J566))*G566,(I566+J566)*G566),IF(H566="out-sample",I566*(J566^Q566)*G566,I566*J566*G566)))))</f>
        <v/>
      </c>
      <c r="L566" s="116" t="str">
        <f t="shared" si="88"/>
        <v/>
      </c>
      <c r="M566" s="116" t="str">
        <f t="shared" si="89"/>
        <v/>
      </c>
      <c r="N566" s="116" t="str">
        <f t="shared" si="90"/>
        <v/>
      </c>
      <c r="O566" s="116" t="str">
        <f t="shared" si="91"/>
        <v/>
      </c>
      <c r="P566" s="116" t="str">
        <f t="shared" si="92"/>
        <v/>
      </c>
      <c r="Q566" s="94" t="str">
        <f>IF(AND(Temp!fhor_indata=1,ISBLANK(F566),H565="in-sample"),1,IF(AND(Temp!fhor_indata=1,H565="out-sample",Q565&lt;XfHor),Q565+1,IF(ISBLANK(F566),"",IF(AND(H566="out-sample",H565="in-sample"),1,IF(AND(H566="out-sample",H565="out-sample"),Q565+1,IF(ISNUMBER(Q565),Q565+1,1))))))</f>
        <v/>
      </c>
      <c r="R566" s="94" t="str">
        <f t="shared" si="93"/>
        <v/>
      </c>
      <c r="S566" s="94" t="str">
        <f>IF(Temp!fhor_indata=1,IF(S565=XobsHor,1,IF(COUNT($S$2:S565)&lt;=XobsHor,S565+1,IF(AND(COUNT($S$2:S565)&lt;=XobsHor+XfHor,IFERROR(MOD(S565,XobsHor)&lt;XfHor,FALSE)),S565+1,""))),IF(ISBLANK(F566),"",IF(S565=maxP,1,IF(S565&lt;maxP,S565+1,IF(COUNT($S$2:S566)&lt;=XobsHor,S565+1,"")))))</f>
        <v/>
      </c>
      <c r="T566" s="3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W566" s="122" t="str">
        <f t="shared" si="95"/>
        <v/>
      </c>
      <c r="AX566" s="123" t="str">
        <f t="shared" si="96"/>
        <v/>
      </c>
      <c r="AY566" s="124" t="str">
        <f t="shared" si="97"/>
        <v/>
      </c>
      <c r="AZ566" s="124" t="str">
        <f t="shared" si="98"/>
        <v/>
      </c>
      <c r="BF566" s="91"/>
    </row>
    <row r="567" spans="1:58" s="78" customFormat="1" ht="14.25" x14ac:dyDescent="0.2">
      <c r="A567" s="6"/>
      <c r="B567" s="6"/>
      <c r="C567" s="6"/>
      <c r="D567" s="3"/>
      <c r="E567" s="98" t="str">
        <f t="shared" si="94"/>
        <v/>
      </c>
      <c r="F567" s="117"/>
      <c r="G567" s="116" t="str">
        <f>IF(E567="","",IF(Temp!optSeasCoef=0,1,INDEX($C$2:$C$13,IF(MOD(COUNT($E$2:E567),seas_indx)=0,seas_indx,MOD(COUNT($E$2:E567),seas_indx)))))</f>
        <v/>
      </c>
      <c r="H567" s="97" t="str">
        <f>IFERROR(IF(Temp!fhor_indata=1,IF(COUNT($S$2:S567)&lt;=XobsHor,"in-sample",IF(AND(COUNT($S$2:S567)&lt;=XobsHor+XfHor,MOD(S566,XobsHor)&lt;XfHor),"out-sample","")),IF(ISBLANK(F567),"",IF(COUNT($F$2:F567)&lt;=XobsHor-XfHor,"in-sample","out-sample"))),"")</f>
        <v/>
      </c>
      <c r="I567" s="120" t="str">
        <f>IF(AND(ISBLANK(F566),H566="in-sample"),"",IF(AND(Temp!fhor_indata=1,H566="out-sample",H567="out-sample"),I566,IF(AND(ISBLANK(F567),H566="out-sample"),"",IF(AND(Temp!optSeasCoef=0,Temp!sts_add=1),IF(H566="in-sample",IF(Q566=bigT,((pCell/bigT)*F566)+((1-(pCell/bigT))*(I566+J566)),IF(OR(ISBLANK(F567),COUNT($F$2:F566)&lt;=pCell),F566,((pCell/COUNT($F$2:F566))*F566)+((1-(pCell/COUNT($F$2:F566)))*(I566+J566)))),I566),IF(AND(Temp!optSeasCoef=0,Temp!sts_multp=1),IF(H566="in-sample",IF(Q566=bigT,((pCell/bigT)*F566)+((1-(pCell/bigT))*(I566*J566)),IF(OR(ISBLANK(F567),COUNT(F$2:$F566)&lt;=pCell),F566,((pCell/COUNT($F$2:F566))*F566)+((1-(pCell/COUNT($F$2:F566)))*(I566*J566)))),I566),IF(Temp!sts_add=1,IF(H566="in-sample",IF(Q566=bigT,((pCell/bigT)*AX566)+((1-(pCell/bigT))*(I566+J566)),IF(OR(ISBLANK(F567),COUNT($AX$2:AX566)&lt;=pCell),AX566,((pCell/COUNT($AX$2:AX566))*AX566)+((1-(pCell/COUNT($AX$2:AX566)))*(I566+J566)))),I566),IF(H566="in-sample",IF(Q566=bigT,((pCell/bigT)*AX566)+((1-(pCell/bigT))*(I566*J566)),IF(OR(ISBLANK(F567),COUNT($AX$2:AX566)&lt;=pCell),AX566,((pCell/COUNT($AX$2:AX566))*AX566)+((1-(pCell/COUNT($AX$2:AX566)))*(I566*J566)))),I566)))))))</f>
        <v/>
      </c>
      <c r="J567" s="120" t="str">
        <f>IF(AND(ISBLANK(F566),H566="in-sample"),"",IF(AND(Temp!fhor_indata=1,H566="out-sample",H567="out-sample"),J566,IF(AND(ISBLANK(F567),H566="out-sample"),"",IF(AND(Temp!optSeasCoef=0,Temp!sts_add=1),IF(H566="in-sample",IF(Q566=bigT,((qCell/bigT)*(I567-I566))+((1-(qCell/bigT))*J566),IF(OR(ISBLANK(F567),COUNT($F$2:F566)&lt;=qCell),IF(COUNT($F$2:F566)=1,0,F566-F565),((qCell/COUNT($F$2:F566))*(I567-I566))+((1-(qCell/COUNT($F$2:F566)))*J566))),J566),IF(AND(Temp!optSeasCoef=0,Temp!sts_multp=1),IF(H566="in-sample",IF(Q566=bigT,((qCell/bigT)*(I567/I566))+((1-(qCell/bigT))*J566),IF(qCell=0,1,IF(OR(ISBLANK(F567),COUNT($F$2:F566)&lt;=qCell),IF(COUNT($F$2:F566)=1,1,F566/F565),((qCell/COUNT($F$2:F566))*(I567/I566))+((1-(qCell/COUNT($F$2:F566)))*J566)))),J566),IF(Temp!sts_add=1,IF(H566="in-sample",IF(Q566=bigT,((qCell/bigT)*(I567-I566))+((1-(qCell/bigT))*J566),IF(OR(ISBLANK(F567),COUNT($AX$2:AX566)&lt;=qCell),IF(COUNT($AX$2:AX566)=1,0,AX566-AX565),((qCell/COUNT($AX$2:AX566))*(I567-I566))+((1-(qCell/COUNT($AX$2:AX566)))*J566))),J566),IF(H566="in-sample",IF(Q566=bigT,((qCell/bigT)*(I567/I566))+((1-(qCell/bigT))*J566),IF(qCell=0,1,IF(OR(ISBLANK(F567),COUNT($AX$2:AX566)&lt;=qCell),IF(COUNT($AX$2:AX566)=1,1,AX566/AX565),((qCell/COUNT($AX$2:AX566))*(I567/I566))+((1-(qCell/COUNT($AX$2:AX566)))*J566)))),J566)))))))</f>
        <v/>
      </c>
      <c r="K567" s="120" t="str">
        <f>IF(H567="","",IF(AND(Temp!optSeasCoef=0,Temp!sts_add=1),IF(H567="out-sample",I567+(Q567*J567),I567+J567),IF(AND(Temp!optSeasCoef=0,Temp!sts_multp=1),IF(H567="out-sample",I567*(J567^Q567),I567*J567),IF(Temp!sts_add=1,IF(H567="out-sample",(I567+(Q567*J567))*G567,(I567+J567)*G567),IF(H567="out-sample",I567*(J567^Q567)*G567,I567*J567*G567)))))</f>
        <v/>
      </c>
      <c r="L567" s="116" t="str">
        <f t="shared" si="88"/>
        <v/>
      </c>
      <c r="M567" s="116" t="str">
        <f t="shared" si="89"/>
        <v/>
      </c>
      <c r="N567" s="116" t="str">
        <f t="shared" si="90"/>
        <v/>
      </c>
      <c r="O567" s="116" t="str">
        <f t="shared" si="91"/>
        <v/>
      </c>
      <c r="P567" s="116" t="str">
        <f t="shared" si="92"/>
        <v/>
      </c>
      <c r="Q567" s="94" t="str">
        <f>IF(AND(Temp!fhor_indata=1,ISBLANK(F567),H566="in-sample"),1,IF(AND(Temp!fhor_indata=1,H566="out-sample",Q566&lt;XfHor),Q566+1,IF(ISBLANK(F567),"",IF(AND(H567="out-sample",H566="in-sample"),1,IF(AND(H567="out-sample",H566="out-sample"),Q566+1,IF(ISNUMBER(Q566),Q566+1,1))))))</f>
        <v/>
      </c>
      <c r="R567" s="94" t="str">
        <f t="shared" si="93"/>
        <v/>
      </c>
      <c r="S567" s="94" t="str">
        <f>IF(Temp!fhor_indata=1,IF(S566=XobsHor,1,IF(COUNT($S$2:S566)&lt;=XobsHor,S566+1,IF(AND(COUNT($S$2:S566)&lt;=XobsHor+XfHor,IFERROR(MOD(S566,XobsHor)&lt;XfHor,FALSE)),S566+1,""))),IF(ISBLANK(F567),"",IF(S566=maxP,1,IF(S566&lt;maxP,S566+1,IF(COUNT($S$2:S567)&lt;=XobsHor,S566+1,"")))))</f>
        <v/>
      </c>
      <c r="T567" s="3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W567" s="122" t="str">
        <f t="shared" si="95"/>
        <v/>
      </c>
      <c r="AX567" s="123" t="str">
        <f t="shared" si="96"/>
        <v/>
      </c>
      <c r="AY567" s="124" t="str">
        <f t="shared" si="97"/>
        <v/>
      </c>
      <c r="AZ567" s="124" t="str">
        <f t="shared" si="98"/>
        <v/>
      </c>
      <c r="BF567" s="91"/>
    </row>
    <row r="568" spans="1:58" s="78" customFormat="1" ht="14.25" x14ac:dyDescent="0.2">
      <c r="A568" s="6"/>
      <c r="B568" s="6"/>
      <c r="C568" s="6"/>
      <c r="D568" s="3"/>
      <c r="E568" s="98" t="str">
        <f t="shared" si="94"/>
        <v/>
      </c>
      <c r="F568" s="117"/>
      <c r="G568" s="116" t="str">
        <f>IF(E568="","",IF(Temp!optSeasCoef=0,1,INDEX($C$2:$C$13,IF(MOD(COUNT($E$2:E568),seas_indx)=0,seas_indx,MOD(COUNT($E$2:E568),seas_indx)))))</f>
        <v/>
      </c>
      <c r="H568" s="97" t="str">
        <f>IFERROR(IF(Temp!fhor_indata=1,IF(COUNT($S$2:S568)&lt;=XobsHor,"in-sample",IF(AND(COUNT($S$2:S568)&lt;=XobsHor+XfHor,MOD(S567,XobsHor)&lt;XfHor),"out-sample","")),IF(ISBLANK(F568),"",IF(COUNT($F$2:F568)&lt;=XobsHor-XfHor,"in-sample","out-sample"))),"")</f>
        <v/>
      </c>
      <c r="I568" s="120" t="str">
        <f>IF(AND(ISBLANK(F567),H567="in-sample"),"",IF(AND(Temp!fhor_indata=1,H567="out-sample",H568="out-sample"),I567,IF(AND(ISBLANK(F568),H567="out-sample"),"",IF(AND(Temp!optSeasCoef=0,Temp!sts_add=1),IF(H567="in-sample",IF(Q567=bigT,((pCell/bigT)*F567)+((1-(pCell/bigT))*(I567+J567)),IF(OR(ISBLANK(F568),COUNT($F$2:F567)&lt;=pCell),F567,((pCell/COUNT($F$2:F567))*F567)+((1-(pCell/COUNT($F$2:F567)))*(I567+J567)))),I567),IF(AND(Temp!optSeasCoef=0,Temp!sts_multp=1),IF(H567="in-sample",IF(Q567=bigT,((pCell/bigT)*F567)+((1-(pCell/bigT))*(I567*J567)),IF(OR(ISBLANK(F568),COUNT(F$2:$F567)&lt;=pCell),F567,((pCell/COUNT($F$2:F567))*F567)+((1-(pCell/COUNT($F$2:F567)))*(I567*J567)))),I567),IF(Temp!sts_add=1,IF(H567="in-sample",IF(Q567=bigT,((pCell/bigT)*AX567)+((1-(pCell/bigT))*(I567+J567)),IF(OR(ISBLANK(F568),COUNT($AX$2:AX567)&lt;=pCell),AX567,((pCell/COUNT($AX$2:AX567))*AX567)+((1-(pCell/COUNT($AX$2:AX567)))*(I567+J567)))),I567),IF(H567="in-sample",IF(Q567=bigT,((pCell/bigT)*AX567)+((1-(pCell/bigT))*(I567*J567)),IF(OR(ISBLANK(F568),COUNT($AX$2:AX567)&lt;=pCell),AX567,((pCell/COUNT($AX$2:AX567))*AX567)+((1-(pCell/COUNT($AX$2:AX567)))*(I567*J567)))),I567)))))))</f>
        <v/>
      </c>
      <c r="J568" s="120" t="str">
        <f>IF(AND(ISBLANK(F567),H567="in-sample"),"",IF(AND(Temp!fhor_indata=1,H567="out-sample",H568="out-sample"),J567,IF(AND(ISBLANK(F568),H567="out-sample"),"",IF(AND(Temp!optSeasCoef=0,Temp!sts_add=1),IF(H567="in-sample",IF(Q567=bigT,((qCell/bigT)*(I568-I567))+((1-(qCell/bigT))*J567),IF(OR(ISBLANK(F568),COUNT($F$2:F567)&lt;=qCell),IF(COUNT($F$2:F567)=1,0,F567-F566),((qCell/COUNT($F$2:F567))*(I568-I567))+((1-(qCell/COUNT($F$2:F567)))*J567))),J567),IF(AND(Temp!optSeasCoef=0,Temp!sts_multp=1),IF(H567="in-sample",IF(Q567=bigT,((qCell/bigT)*(I568/I567))+((1-(qCell/bigT))*J567),IF(qCell=0,1,IF(OR(ISBLANK(F568),COUNT($F$2:F567)&lt;=qCell),IF(COUNT($F$2:F567)=1,1,F567/F566),((qCell/COUNT($F$2:F567))*(I568/I567))+((1-(qCell/COUNT($F$2:F567)))*J567)))),J567),IF(Temp!sts_add=1,IF(H567="in-sample",IF(Q567=bigT,((qCell/bigT)*(I568-I567))+((1-(qCell/bigT))*J567),IF(OR(ISBLANK(F568),COUNT($AX$2:AX567)&lt;=qCell),IF(COUNT($AX$2:AX567)=1,0,AX567-AX566),((qCell/COUNT($AX$2:AX567))*(I568-I567))+((1-(qCell/COUNT($AX$2:AX567)))*J567))),J567),IF(H567="in-sample",IF(Q567=bigT,((qCell/bigT)*(I568/I567))+((1-(qCell/bigT))*J567),IF(qCell=0,1,IF(OR(ISBLANK(F568),COUNT($AX$2:AX567)&lt;=qCell),IF(COUNT($AX$2:AX567)=1,1,AX567/AX566),((qCell/COUNT($AX$2:AX567))*(I568/I567))+((1-(qCell/COUNT($AX$2:AX567)))*J567)))),J567)))))))</f>
        <v/>
      </c>
      <c r="K568" s="120" t="str">
        <f>IF(H568="","",IF(AND(Temp!optSeasCoef=0,Temp!sts_add=1),IF(H568="out-sample",I568+(Q568*J568),I568+J568),IF(AND(Temp!optSeasCoef=0,Temp!sts_multp=1),IF(H568="out-sample",I568*(J568^Q568),I568*J568),IF(Temp!sts_add=1,IF(H568="out-sample",(I568+(Q568*J568))*G568,(I568+J568)*G568),IF(H568="out-sample",I568*(J568^Q568)*G568,I568*J568*G568)))))</f>
        <v/>
      </c>
      <c r="L568" s="116" t="str">
        <f t="shared" si="88"/>
        <v/>
      </c>
      <c r="M568" s="116" t="str">
        <f t="shared" si="89"/>
        <v/>
      </c>
      <c r="N568" s="116" t="str">
        <f t="shared" si="90"/>
        <v/>
      </c>
      <c r="O568" s="116" t="str">
        <f t="shared" si="91"/>
        <v/>
      </c>
      <c r="P568" s="116" t="str">
        <f t="shared" si="92"/>
        <v/>
      </c>
      <c r="Q568" s="94" t="str">
        <f>IF(AND(Temp!fhor_indata=1,ISBLANK(F568),H567="in-sample"),1,IF(AND(Temp!fhor_indata=1,H567="out-sample",Q567&lt;XfHor),Q567+1,IF(ISBLANK(F568),"",IF(AND(H568="out-sample",H567="in-sample"),1,IF(AND(H568="out-sample",H567="out-sample"),Q567+1,IF(ISNUMBER(Q567),Q567+1,1))))))</f>
        <v/>
      </c>
      <c r="R568" s="94" t="str">
        <f t="shared" si="93"/>
        <v/>
      </c>
      <c r="S568" s="94" t="str">
        <f>IF(Temp!fhor_indata=1,IF(S567=XobsHor,1,IF(COUNT($S$2:S567)&lt;=XobsHor,S567+1,IF(AND(COUNT($S$2:S567)&lt;=XobsHor+XfHor,IFERROR(MOD(S567,XobsHor)&lt;XfHor,FALSE)),S567+1,""))),IF(ISBLANK(F568),"",IF(S567=maxP,1,IF(S567&lt;maxP,S567+1,IF(COUNT($S$2:S568)&lt;=XobsHor,S567+1,"")))))</f>
        <v/>
      </c>
      <c r="T568" s="3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W568" s="122" t="str">
        <f t="shared" si="95"/>
        <v/>
      </c>
      <c r="AX568" s="123" t="str">
        <f t="shared" si="96"/>
        <v/>
      </c>
      <c r="AY568" s="124" t="str">
        <f t="shared" si="97"/>
        <v/>
      </c>
      <c r="AZ568" s="124" t="str">
        <f t="shared" si="98"/>
        <v/>
      </c>
      <c r="BF568" s="91"/>
    </row>
    <row r="569" spans="1:58" s="78" customFormat="1" ht="14.25" x14ac:dyDescent="0.2">
      <c r="A569" s="6"/>
      <c r="B569" s="6"/>
      <c r="C569" s="6"/>
      <c r="D569" s="3"/>
      <c r="E569" s="98" t="str">
        <f t="shared" si="94"/>
        <v/>
      </c>
      <c r="F569" s="117"/>
      <c r="G569" s="116" t="str">
        <f>IF(E569="","",IF(Temp!optSeasCoef=0,1,INDEX($C$2:$C$13,IF(MOD(COUNT($E$2:E569),seas_indx)=0,seas_indx,MOD(COUNT($E$2:E569),seas_indx)))))</f>
        <v/>
      </c>
      <c r="H569" s="97" t="str">
        <f>IFERROR(IF(Temp!fhor_indata=1,IF(COUNT($S$2:S569)&lt;=XobsHor,"in-sample",IF(AND(COUNT($S$2:S569)&lt;=XobsHor+XfHor,MOD(S568,XobsHor)&lt;XfHor),"out-sample","")),IF(ISBLANK(F569),"",IF(COUNT($F$2:F569)&lt;=XobsHor-XfHor,"in-sample","out-sample"))),"")</f>
        <v/>
      </c>
      <c r="I569" s="120" t="str">
        <f>IF(AND(ISBLANK(F568),H568="in-sample"),"",IF(AND(Temp!fhor_indata=1,H568="out-sample",H569="out-sample"),I568,IF(AND(ISBLANK(F569),H568="out-sample"),"",IF(AND(Temp!optSeasCoef=0,Temp!sts_add=1),IF(H568="in-sample",IF(Q568=bigT,((pCell/bigT)*F568)+((1-(pCell/bigT))*(I568+J568)),IF(OR(ISBLANK(F569),COUNT($F$2:F568)&lt;=pCell),F568,((pCell/COUNT($F$2:F568))*F568)+((1-(pCell/COUNT($F$2:F568)))*(I568+J568)))),I568),IF(AND(Temp!optSeasCoef=0,Temp!sts_multp=1),IF(H568="in-sample",IF(Q568=bigT,((pCell/bigT)*F568)+((1-(pCell/bigT))*(I568*J568)),IF(OR(ISBLANK(F569),COUNT(F$2:$F568)&lt;=pCell),F568,((pCell/COUNT($F$2:F568))*F568)+((1-(pCell/COUNT($F$2:F568)))*(I568*J568)))),I568),IF(Temp!sts_add=1,IF(H568="in-sample",IF(Q568=bigT,((pCell/bigT)*AX568)+((1-(pCell/bigT))*(I568+J568)),IF(OR(ISBLANK(F569),COUNT($AX$2:AX568)&lt;=pCell),AX568,((pCell/COUNT($AX$2:AX568))*AX568)+((1-(pCell/COUNT($AX$2:AX568)))*(I568+J568)))),I568),IF(H568="in-sample",IF(Q568=bigT,((pCell/bigT)*AX568)+((1-(pCell/bigT))*(I568*J568)),IF(OR(ISBLANK(F569),COUNT($AX$2:AX568)&lt;=pCell),AX568,((pCell/COUNT($AX$2:AX568))*AX568)+((1-(pCell/COUNT($AX$2:AX568)))*(I568*J568)))),I568)))))))</f>
        <v/>
      </c>
      <c r="J569" s="120" t="str">
        <f>IF(AND(ISBLANK(F568),H568="in-sample"),"",IF(AND(Temp!fhor_indata=1,H568="out-sample",H569="out-sample"),J568,IF(AND(ISBLANK(F569),H568="out-sample"),"",IF(AND(Temp!optSeasCoef=0,Temp!sts_add=1),IF(H568="in-sample",IF(Q568=bigT,((qCell/bigT)*(I569-I568))+((1-(qCell/bigT))*J568),IF(OR(ISBLANK(F569),COUNT($F$2:F568)&lt;=qCell),IF(COUNT($F$2:F568)=1,0,F568-F567),((qCell/COUNT($F$2:F568))*(I569-I568))+((1-(qCell/COUNT($F$2:F568)))*J568))),J568),IF(AND(Temp!optSeasCoef=0,Temp!sts_multp=1),IF(H568="in-sample",IF(Q568=bigT,((qCell/bigT)*(I569/I568))+((1-(qCell/bigT))*J568),IF(qCell=0,1,IF(OR(ISBLANK(F569),COUNT($F$2:F568)&lt;=qCell),IF(COUNT($F$2:F568)=1,1,F568/F567),((qCell/COUNT($F$2:F568))*(I569/I568))+((1-(qCell/COUNT($F$2:F568)))*J568)))),J568),IF(Temp!sts_add=1,IF(H568="in-sample",IF(Q568=bigT,((qCell/bigT)*(I569-I568))+((1-(qCell/bigT))*J568),IF(OR(ISBLANK(F569),COUNT($AX$2:AX568)&lt;=qCell),IF(COUNT($AX$2:AX568)=1,0,AX568-AX567),((qCell/COUNT($AX$2:AX568))*(I569-I568))+((1-(qCell/COUNT($AX$2:AX568)))*J568))),J568),IF(H568="in-sample",IF(Q568=bigT,((qCell/bigT)*(I569/I568))+((1-(qCell/bigT))*J568),IF(qCell=0,1,IF(OR(ISBLANK(F569),COUNT($AX$2:AX568)&lt;=qCell),IF(COUNT($AX$2:AX568)=1,1,AX568/AX567),((qCell/COUNT($AX$2:AX568))*(I569/I568))+((1-(qCell/COUNT($AX$2:AX568)))*J568)))),J568)))))))</f>
        <v/>
      </c>
      <c r="K569" s="120" t="str">
        <f>IF(H569="","",IF(AND(Temp!optSeasCoef=0,Temp!sts_add=1),IF(H569="out-sample",I569+(Q569*J569),I569+J569),IF(AND(Temp!optSeasCoef=0,Temp!sts_multp=1),IF(H569="out-sample",I569*(J569^Q569),I569*J569),IF(Temp!sts_add=1,IF(H569="out-sample",(I569+(Q569*J569))*G569,(I569+J569)*G569),IF(H569="out-sample",I569*(J569^Q569)*G569,I569*J569*G569)))))</f>
        <v/>
      </c>
      <c r="L569" s="116" t="str">
        <f t="shared" si="88"/>
        <v/>
      </c>
      <c r="M569" s="116" t="str">
        <f t="shared" si="89"/>
        <v/>
      </c>
      <c r="N569" s="116" t="str">
        <f t="shared" si="90"/>
        <v/>
      </c>
      <c r="O569" s="116" t="str">
        <f t="shared" si="91"/>
        <v/>
      </c>
      <c r="P569" s="116" t="str">
        <f t="shared" si="92"/>
        <v/>
      </c>
      <c r="Q569" s="94" t="str">
        <f>IF(AND(Temp!fhor_indata=1,ISBLANK(F569),H568="in-sample"),1,IF(AND(Temp!fhor_indata=1,H568="out-sample",Q568&lt;XfHor),Q568+1,IF(ISBLANK(F569),"",IF(AND(H569="out-sample",H568="in-sample"),1,IF(AND(H569="out-sample",H568="out-sample"),Q568+1,IF(ISNUMBER(Q568),Q568+1,1))))))</f>
        <v/>
      </c>
      <c r="R569" s="94" t="str">
        <f t="shared" si="93"/>
        <v/>
      </c>
      <c r="S569" s="94" t="str">
        <f>IF(Temp!fhor_indata=1,IF(S568=XobsHor,1,IF(COUNT($S$2:S568)&lt;=XobsHor,S568+1,IF(AND(COUNT($S$2:S568)&lt;=XobsHor+XfHor,IFERROR(MOD(S568,XobsHor)&lt;XfHor,FALSE)),S568+1,""))),IF(ISBLANK(F569),"",IF(S568=maxP,1,IF(S568&lt;maxP,S568+1,IF(COUNT($S$2:S569)&lt;=XobsHor,S568+1,"")))))</f>
        <v/>
      </c>
      <c r="T569" s="3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W569" s="122" t="str">
        <f t="shared" si="95"/>
        <v/>
      </c>
      <c r="AX569" s="123" t="str">
        <f t="shared" si="96"/>
        <v/>
      </c>
      <c r="AY569" s="124" t="str">
        <f t="shared" si="97"/>
        <v/>
      </c>
      <c r="AZ569" s="124" t="str">
        <f t="shared" si="98"/>
        <v/>
      </c>
      <c r="BF569" s="91"/>
    </row>
    <row r="570" spans="1:58" s="78" customFormat="1" ht="14.25" x14ac:dyDescent="0.2">
      <c r="A570" s="6"/>
      <c r="B570" s="6"/>
      <c r="C570" s="6"/>
      <c r="D570" s="3"/>
      <c r="E570" s="98" t="str">
        <f t="shared" si="94"/>
        <v/>
      </c>
      <c r="F570" s="117"/>
      <c r="G570" s="116" t="str">
        <f>IF(E570="","",IF(Temp!optSeasCoef=0,1,INDEX($C$2:$C$13,IF(MOD(COUNT($E$2:E570),seas_indx)=0,seas_indx,MOD(COUNT($E$2:E570),seas_indx)))))</f>
        <v/>
      </c>
      <c r="H570" s="97" t="str">
        <f>IFERROR(IF(Temp!fhor_indata=1,IF(COUNT($S$2:S570)&lt;=XobsHor,"in-sample",IF(AND(COUNT($S$2:S570)&lt;=XobsHor+XfHor,MOD(S569,XobsHor)&lt;XfHor),"out-sample","")),IF(ISBLANK(F570),"",IF(COUNT($F$2:F570)&lt;=XobsHor-XfHor,"in-sample","out-sample"))),"")</f>
        <v/>
      </c>
      <c r="I570" s="120" t="str">
        <f>IF(AND(ISBLANK(F569),H569="in-sample"),"",IF(AND(Temp!fhor_indata=1,H569="out-sample",H570="out-sample"),I569,IF(AND(ISBLANK(F570),H569="out-sample"),"",IF(AND(Temp!optSeasCoef=0,Temp!sts_add=1),IF(H569="in-sample",IF(Q569=bigT,((pCell/bigT)*F569)+((1-(pCell/bigT))*(I569+J569)),IF(OR(ISBLANK(F570),COUNT($F$2:F569)&lt;=pCell),F569,((pCell/COUNT($F$2:F569))*F569)+((1-(pCell/COUNT($F$2:F569)))*(I569+J569)))),I569),IF(AND(Temp!optSeasCoef=0,Temp!sts_multp=1),IF(H569="in-sample",IF(Q569=bigT,((pCell/bigT)*F569)+((1-(pCell/bigT))*(I569*J569)),IF(OR(ISBLANK(F570),COUNT(F$2:$F569)&lt;=pCell),F569,((pCell/COUNT($F$2:F569))*F569)+((1-(pCell/COUNT($F$2:F569)))*(I569*J569)))),I569),IF(Temp!sts_add=1,IF(H569="in-sample",IF(Q569=bigT,((pCell/bigT)*AX569)+((1-(pCell/bigT))*(I569+J569)),IF(OR(ISBLANK(F570),COUNT($AX$2:AX569)&lt;=pCell),AX569,((pCell/COUNT($AX$2:AX569))*AX569)+((1-(pCell/COUNT($AX$2:AX569)))*(I569+J569)))),I569),IF(H569="in-sample",IF(Q569=bigT,((pCell/bigT)*AX569)+((1-(pCell/bigT))*(I569*J569)),IF(OR(ISBLANK(F570),COUNT($AX$2:AX569)&lt;=pCell),AX569,((pCell/COUNT($AX$2:AX569))*AX569)+((1-(pCell/COUNT($AX$2:AX569)))*(I569*J569)))),I569)))))))</f>
        <v/>
      </c>
      <c r="J570" s="120" t="str">
        <f>IF(AND(ISBLANK(F569),H569="in-sample"),"",IF(AND(Temp!fhor_indata=1,H569="out-sample",H570="out-sample"),J569,IF(AND(ISBLANK(F570),H569="out-sample"),"",IF(AND(Temp!optSeasCoef=0,Temp!sts_add=1),IF(H569="in-sample",IF(Q569=bigT,((qCell/bigT)*(I570-I569))+((1-(qCell/bigT))*J569),IF(OR(ISBLANK(F570),COUNT($F$2:F569)&lt;=qCell),IF(COUNT($F$2:F569)=1,0,F569-F568),((qCell/COUNT($F$2:F569))*(I570-I569))+((1-(qCell/COUNT($F$2:F569)))*J569))),J569),IF(AND(Temp!optSeasCoef=0,Temp!sts_multp=1),IF(H569="in-sample",IF(Q569=bigT,((qCell/bigT)*(I570/I569))+((1-(qCell/bigT))*J569),IF(qCell=0,1,IF(OR(ISBLANK(F570),COUNT($F$2:F569)&lt;=qCell),IF(COUNT($F$2:F569)=1,1,F569/F568),((qCell/COUNT($F$2:F569))*(I570/I569))+((1-(qCell/COUNT($F$2:F569)))*J569)))),J569),IF(Temp!sts_add=1,IF(H569="in-sample",IF(Q569=bigT,((qCell/bigT)*(I570-I569))+((1-(qCell/bigT))*J569),IF(OR(ISBLANK(F570),COUNT($AX$2:AX569)&lt;=qCell),IF(COUNT($AX$2:AX569)=1,0,AX569-AX568),((qCell/COUNT($AX$2:AX569))*(I570-I569))+((1-(qCell/COUNT($AX$2:AX569)))*J569))),J569),IF(H569="in-sample",IF(Q569=bigT,((qCell/bigT)*(I570/I569))+((1-(qCell/bigT))*J569),IF(qCell=0,1,IF(OR(ISBLANK(F570),COUNT($AX$2:AX569)&lt;=qCell),IF(COUNT($AX$2:AX569)=1,1,AX569/AX568),((qCell/COUNT($AX$2:AX569))*(I570/I569))+((1-(qCell/COUNT($AX$2:AX569)))*J569)))),J569)))))))</f>
        <v/>
      </c>
      <c r="K570" s="120" t="str">
        <f>IF(H570="","",IF(AND(Temp!optSeasCoef=0,Temp!sts_add=1),IF(H570="out-sample",I570+(Q570*J570),I570+J570),IF(AND(Temp!optSeasCoef=0,Temp!sts_multp=1),IF(H570="out-sample",I570*(J570^Q570),I570*J570),IF(Temp!sts_add=1,IF(H570="out-sample",(I570+(Q570*J570))*G570,(I570+J570)*G570),IF(H570="out-sample",I570*(J570^Q570)*G570,I570*J570*G570)))))</f>
        <v/>
      </c>
      <c r="L570" s="116" t="str">
        <f t="shared" si="88"/>
        <v/>
      </c>
      <c r="M570" s="116" t="str">
        <f t="shared" si="89"/>
        <v/>
      </c>
      <c r="N570" s="116" t="str">
        <f t="shared" si="90"/>
        <v/>
      </c>
      <c r="O570" s="116" t="str">
        <f t="shared" si="91"/>
        <v/>
      </c>
      <c r="P570" s="116" t="str">
        <f t="shared" si="92"/>
        <v/>
      </c>
      <c r="Q570" s="94" t="str">
        <f>IF(AND(Temp!fhor_indata=1,ISBLANK(F570),H569="in-sample"),1,IF(AND(Temp!fhor_indata=1,H569="out-sample",Q569&lt;XfHor),Q569+1,IF(ISBLANK(F570),"",IF(AND(H570="out-sample",H569="in-sample"),1,IF(AND(H570="out-sample",H569="out-sample"),Q569+1,IF(ISNUMBER(Q569),Q569+1,1))))))</f>
        <v/>
      </c>
      <c r="R570" s="94" t="str">
        <f t="shared" si="93"/>
        <v/>
      </c>
      <c r="S570" s="94" t="str">
        <f>IF(Temp!fhor_indata=1,IF(S569=XobsHor,1,IF(COUNT($S$2:S569)&lt;=XobsHor,S569+1,IF(AND(COUNT($S$2:S569)&lt;=XobsHor+XfHor,IFERROR(MOD(S569,XobsHor)&lt;XfHor,FALSE)),S569+1,""))),IF(ISBLANK(F570),"",IF(S569=maxP,1,IF(S569&lt;maxP,S569+1,IF(COUNT($S$2:S570)&lt;=XobsHor,S569+1,"")))))</f>
        <v/>
      </c>
      <c r="T570" s="3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W570" s="122" t="str">
        <f t="shared" si="95"/>
        <v/>
      </c>
      <c r="AX570" s="123" t="str">
        <f t="shared" si="96"/>
        <v/>
      </c>
      <c r="AY570" s="124" t="str">
        <f t="shared" si="97"/>
        <v/>
      </c>
      <c r="AZ570" s="124" t="str">
        <f t="shared" si="98"/>
        <v/>
      </c>
      <c r="BF570" s="91"/>
    </row>
    <row r="571" spans="1:58" s="78" customFormat="1" ht="14.25" x14ac:dyDescent="0.2">
      <c r="A571" s="6"/>
      <c r="B571" s="6"/>
      <c r="C571" s="6"/>
      <c r="D571" s="3"/>
      <c r="E571" s="98" t="str">
        <f t="shared" si="94"/>
        <v/>
      </c>
      <c r="F571" s="117"/>
      <c r="G571" s="116" t="str">
        <f>IF(E571="","",IF(Temp!optSeasCoef=0,1,INDEX($C$2:$C$13,IF(MOD(COUNT($E$2:E571),seas_indx)=0,seas_indx,MOD(COUNT($E$2:E571),seas_indx)))))</f>
        <v/>
      </c>
      <c r="H571" s="97" t="str">
        <f>IFERROR(IF(Temp!fhor_indata=1,IF(COUNT($S$2:S571)&lt;=XobsHor,"in-sample",IF(AND(COUNT($S$2:S571)&lt;=XobsHor+XfHor,MOD(S570,XobsHor)&lt;XfHor),"out-sample","")),IF(ISBLANK(F571),"",IF(COUNT($F$2:F571)&lt;=XobsHor-XfHor,"in-sample","out-sample"))),"")</f>
        <v/>
      </c>
      <c r="I571" s="120" t="str">
        <f>IF(AND(ISBLANK(F570),H570="in-sample"),"",IF(AND(Temp!fhor_indata=1,H570="out-sample",H571="out-sample"),I570,IF(AND(ISBLANK(F571),H570="out-sample"),"",IF(AND(Temp!optSeasCoef=0,Temp!sts_add=1),IF(H570="in-sample",IF(Q570=bigT,((pCell/bigT)*F570)+((1-(pCell/bigT))*(I570+J570)),IF(OR(ISBLANK(F571),COUNT($F$2:F570)&lt;=pCell),F570,((pCell/COUNT($F$2:F570))*F570)+((1-(pCell/COUNT($F$2:F570)))*(I570+J570)))),I570),IF(AND(Temp!optSeasCoef=0,Temp!sts_multp=1),IF(H570="in-sample",IF(Q570=bigT,((pCell/bigT)*F570)+((1-(pCell/bigT))*(I570*J570)),IF(OR(ISBLANK(F571),COUNT(F$2:$F570)&lt;=pCell),F570,((pCell/COUNT($F$2:F570))*F570)+((1-(pCell/COUNT($F$2:F570)))*(I570*J570)))),I570),IF(Temp!sts_add=1,IF(H570="in-sample",IF(Q570=bigT,((pCell/bigT)*AX570)+((1-(pCell/bigT))*(I570+J570)),IF(OR(ISBLANK(F571),COUNT($AX$2:AX570)&lt;=pCell),AX570,((pCell/COUNT($AX$2:AX570))*AX570)+((1-(pCell/COUNT($AX$2:AX570)))*(I570+J570)))),I570),IF(H570="in-sample",IF(Q570=bigT,((pCell/bigT)*AX570)+((1-(pCell/bigT))*(I570*J570)),IF(OR(ISBLANK(F571),COUNT($AX$2:AX570)&lt;=pCell),AX570,((pCell/COUNT($AX$2:AX570))*AX570)+((1-(pCell/COUNT($AX$2:AX570)))*(I570*J570)))),I570)))))))</f>
        <v/>
      </c>
      <c r="J571" s="120" t="str">
        <f>IF(AND(ISBLANK(F570),H570="in-sample"),"",IF(AND(Temp!fhor_indata=1,H570="out-sample",H571="out-sample"),J570,IF(AND(ISBLANK(F571),H570="out-sample"),"",IF(AND(Temp!optSeasCoef=0,Temp!sts_add=1),IF(H570="in-sample",IF(Q570=bigT,((qCell/bigT)*(I571-I570))+((1-(qCell/bigT))*J570),IF(OR(ISBLANK(F571),COUNT($F$2:F570)&lt;=qCell),IF(COUNT($F$2:F570)=1,0,F570-F569),((qCell/COUNT($F$2:F570))*(I571-I570))+((1-(qCell/COUNT($F$2:F570)))*J570))),J570),IF(AND(Temp!optSeasCoef=0,Temp!sts_multp=1),IF(H570="in-sample",IF(Q570=bigT,((qCell/bigT)*(I571/I570))+((1-(qCell/bigT))*J570),IF(qCell=0,1,IF(OR(ISBLANK(F571),COUNT($F$2:F570)&lt;=qCell),IF(COUNT($F$2:F570)=1,1,F570/F569),((qCell/COUNT($F$2:F570))*(I571/I570))+((1-(qCell/COUNT($F$2:F570)))*J570)))),J570),IF(Temp!sts_add=1,IF(H570="in-sample",IF(Q570=bigT,((qCell/bigT)*(I571-I570))+((1-(qCell/bigT))*J570),IF(OR(ISBLANK(F571),COUNT($AX$2:AX570)&lt;=qCell),IF(COUNT($AX$2:AX570)=1,0,AX570-AX569),((qCell/COUNT($AX$2:AX570))*(I571-I570))+((1-(qCell/COUNT($AX$2:AX570)))*J570))),J570),IF(H570="in-sample",IF(Q570=bigT,((qCell/bigT)*(I571/I570))+((1-(qCell/bigT))*J570),IF(qCell=0,1,IF(OR(ISBLANK(F571),COUNT($AX$2:AX570)&lt;=qCell),IF(COUNT($AX$2:AX570)=1,1,AX570/AX569),((qCell/COUNT($AX$2:AX570))*(I571/I570))+((1-(qCell/COUNT($AX$2:AX570)))*J570)))),J570)))))))</f>
        <v/>
      </c>
      <c r="K571" s="120" t="str">
        <f>IF(H571="","",IF(AND(Temp!optSeasCoef=0,Temp!sts_add=1),IF(H571="out-sample",I571+(Q571*J571),I571+J571),IF(AND(Temp!optSeasCoef=0,Temp!sts_multp=1),IF(H571="out-sample",I571*(J571^Q571),I571*J571),IF(Temp!sts_add=1,IF(H571="out-sample",(I571+(Q571*J571))*G571,(I571+J571)*G571),IF(H571="out-sample",I571*(J571^Q571)*G571,I571*J571*G571)))))</f>
        <v/>
      </c>
      <c r="L571" s="116" t="str">
        <f t="shared" si="88"/>
        <v/>
      </c>
      <c r="M571" s="116" t="str">
        <f t="shared" si="89"/>
        <v/>
      </c>
      <c r="N571" s="116" t="str">
        <f t="shared" si="90"/>
        <v/>
      </c>
      <c r="O571" s="116" t="str">
        <f t="shared" si="91"/>
        <v/>
      </c>
      <c r="P571" s="116" t="str">
        <f t="shared" si="92"/>
        <v/>
      </c>
      <c r="Q571" s="94" t="str">
        <f>IF(AND(Temp!fhor_indata=1,ISBLANK(F571),H570="in-sample"),1,IF(AND(Temp!fhor_indata=1,H570="out-sample",Q570&lt;XfHor),Q570+1,IF(ISBLANK(F571),"",IF(AND(H571="out-sample",H570="in-sample"),1,IF(AND(H571="out-sample",H570="out-sample"),Q570+1,IF(ISNUMBER(Q570),Q570+1,1))))))</f>
        <v/>
      </c>
      <c r="R571" s="94" t="str">
        <f t="shared" si="93"/>
        <v/>
      </c>
      <c r="S571" s="94" t="str">
        <f>IF(Temp!fhor_indata=1,IF(S570=XobsHor,1,IF(COUNT($S$2:S570)&lt;=XobsHor,S570+1,IF(AND(COUNT($S$2:S570)&lt;=XobsHor+XfHor,IFERROR(MOD(S570,XobsHor)&lt;XfHor,FALSE)),S570+1,""))),IF(ISBLANK(F571),"",IF(S570=maxP,1,IF(S570&lt;maxP,S570+1,IF(COUNT($S$2:S571)&lt;=XobsHor,S570+1,"")))))</f>
        <v/>
      </c>
      <c r="T571" s="3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W571" s="122" t="str">
        <f t="shared" si="95"/>
        <v/>
      </c>
      <c r="AX571" s="123" t="str">
        <f t="shared" si="96"/>
        <v/>
      </c>
      <c r="AY571" s="124" t="str">
        <f t="shared" si="97"/>
        <v/>
      </c>
      <c r="AZ571" s="124" t="str">
        <f t="shared" si="98"/>
        <v/>
      </c>
      <c r="BF571" s="91"/>
    </row>
    <row r="572" spans="1:58" s="78" customFormat="1" ht="14.25" x14ac:dyDescent="0.2">
      <c r="A572" s="6"/>
      <c r="B572" s="6"/>
      <c r="C572" s="6"/>
      <c r="D572" s="3"/>
      <c r="E572" s="98" t="str">
        <f t="shared" si="94"/>
        <v/>
      </c>
      <c r="F572" s="117"/>
      <c r="G572" s="116" t="str">
        <f>IF(E572="","",IF(Temp!optSeasCoef=0,1,INDEX($C$2:$C$13,IF(MOD(COUNT($E$2:E572),seas_indx)=0,seas_indx,MOD(COUNT($E$2:E572),seas_indx)))))</f>
        <v/>
      </c>
      <c r="H572" s="97" t="str">
        <f>IFERROR(IF(Temp!fhor_indata=1,IF(COUNT($S$2:S572)&lt;=XobsHor,"in-sample",IF(AND(COUNT($S$2:S572)&lt;=XobsHor+XfHor,MOD(S571,XobsHor)&lt;XfHor),"out-sample","")),IF(ISBLANK(F572),"",IF(COUNT($F$2:F572)&lt;=XobsHor-XfHor,"in-sample","out-sample"))),"")</f>
        <v/>
      </c>
      <c r="I572" s="120" t="str">
        <f>IF(AND(ISBLANK(F571),H571="in-sample"),"",IF(AND(Temp!fhor_indata=1,H571="out-sample",H572="out-sample"),I571,IF(AND(ISBLANK(F572),H571="out-sample"),"",IF(AND(Temp!optSeasCoef=0,Temp!sts_add=1),IF(H571="in-sample",IF(Q571=bigT,((pCell/bigT)*F571)+((1-(pCell/bigT))*(I571+J571)),IF(OR(ISBLANK(F572),COUNT($F$2:F571)&lt;=pCell),F571,((pCell/COUNT($F$2:F571))*F571)+((1-(pCell/COUNT($F$2:F571)))*(I571+J571)))),I571),IF(AND(Temp!optSeasCoef=0,Temp!sts_multp=1),IF(H571="in-sample",IF(Q571=bigT,((pCell/bigT)*F571)+((1-(pCell/bigT))*(I571*J571)),IF(OR(ISBLANK(F572),COUNT(F$2:$F571)&lt;=pCell),F571,((pCell/COUNT($F$2:F571))*F571)+((1-(pCell/COUNT($F$2:F571)))*(I571*J571)))),I571),IF(Temp!sts_add=1,IF(H571="in-sample",IF(Q571=bigT,((pCell/bigT)*AX571)+((1-(pCell/bigT))*(I571+J571)),IF(OR(ISBLANK(F572),COUNT($AX$2:AX571)&lt;=pCell),AX571,((pCell/COUNT($AX$2:AX571))*AX571)+((1-(pCell/COUNT($AX$2:AX571)))*(I571+J571)))),I571),IF(H571="in-sample",IF(Q571=bigT,((pCell/bigT)*AX571)+((1-(pCell/bigT))*(I571*J571)),IF(OR(ISBLANK(F572),COUNT($AX$2:AX571)&lt;=pCell),AX571,((pCell/COUNT($AX$2:AX571))*AX571)+((1-(pCell/COUNT($AX$2:AX571)))*(I571*J571)))),I571)))))))</f>
        <v/>
      </c>
      <c r="J572" s="120" t="str">
        <f>IF(AND(ISBLANK(F571),H571="in-sample"),"",IF(AND(Temp!fhor_indata=1,H571="out-sample",H572="out-sample"),J571,IF(AND(ISBLANK(F572),H571="out-sample"),"",IF(AND(Temp!optSeasCoef=0,Temp!sts_add=1),IF(H571="in-sample",IF(Q571=bigT,((qCell/bigT)*(I572-I571))+((1-(qCell/bigT))*J571),IF(OR(ISBLANK(F572),COUNT($F$2:F571)&lt;=qCell),IF(COUNT($F$2:F571)=1,0,F571-F570),((qCell/COUNT($F$2:F571))*(I572-I571))+((1-(qCell/COUNT($F$2:F571)))*J571))),J571),IF(AND(Temp!optSeasCoef=0,Temp!sts_multp=1),IF(H571="in-sample",IF(Q571=bigT,((qCell/bigT)*(I572/I571))+((1-(qCell/bigT))*J571),IF(qCell=0,1,IF(OR(ISBLANK(F572),COUNT($F$2:F571)&lt;=qCell),IF(COUNT($F$2:F571)=1,1,F571/F570),((qCell/COUNT($F$2:F571))*(I572/I571))+((1-(qCell/COUNT($F$2:F571)))*J571)))),J571),IF(Temp!sts_add=1,IF(H571="in-sample",IF(Q571=bigT,((qCell/bigT)*(I572-I571))+((1-(qCell/bigT))*J571),IF(OR(ISBLANK(F572),COUNT($AX$2:AX571)&lt;=qCell),IF(COUNT($AX$2:AX571)=1,0,AX571-AX570),((qCell/COUNT($AX$2:AX571))*(I572-I571))+((1-(qCell/COUNT($AX$2:AX571)))*J571))),J571),IF(H571="in-sample",IF(Q571=bigT,((qCell/bigT)*(I572/I571))+((1-(qCell/bigT))*J571),IF(qCell=0,1,IF(OR(ISBLANK(F572),COUNT($AX$2:AX571)&lt;=qCell),IF(COUNT($AX$2:AX571)=1,1,AX571/AX570),((qCell/COUNT($AX$2:AX571))*(I572/I571))+((1-(qCell/COUNT($AX$2:AX571)))*J571)))),J571)))))))</f>
        <v/>
      </c>
      <c r="K572" s="120" t="str">
        <f>IF(H572="","",IF(AND(Temp!optSeasCoef=0,Temp!sts_add=1),IF(H572="out-sample",I572+(Q572*J572),I572+J572),IF(AND(Temp!optSeasCoef=0,Temp!sts_multp=1),IF(H572="out-sample",I572*(J572^Q572),I572*J572),IF(Temp!sts_add=1,IF(H572="out-sample",(I572+(Q572*J572))*G572,(I572+J572)*G572),IF(H572="out-sample",I572*(J572^Q572)*G572,I572*J572*G572)))))</f>
        <v/>
      </c>
      <c r="L572" s="116" t="str">
        <f t="shared" si="88"/>
        <v/>
      </c>
      <c r="M572" s="116" t="str">
        <f t="shared" si="89"/>
        <v/>
      </c>
      <c r="N572" s="116" t="str">
        <f t="shared" si="90"/>
        <v/>
      </c>
      <c r="O572" s="116" t="str">
        <f t="shared" si="91"/>
        <v/>
      </c>
      <c r="P572" s="116" t="str">
        <f t="shared" si="92"/>
        <v/>
      </c>
      <c r="Q572" s="94" t="str">
        <f>IF(AND(Temp!fhor_indata=1,ISBLANK(F572),H571="in-sample"),1,IF(AND(Temp!fhor_indata=1,H571="out-sample",Q571&lt;XfHor),Q571+1,IF(ISBLANK(F572),"",IF(AND(H572="out-sample",H571="in-sample"),1,IF(AND(H572="out-sample",H571="out-sample"),Q571+1,IF(ISNUMBER(Q571),Q571+1,1))))))</f>
        <v/>
      </c>
      <c r="R572" s="94" t="str">
        <f t="shared" si="93"/>
        <v/>
      </c>
      <c r="S572" s="94" t="str">
        <f>IF(Temp!fhor_indata=1,IF(S571=XobsHor,1,IF(COUNT($S$2:S571)&lt;=XobsHor,S571+1,IF(AND(COUNT($S$2:S571)&lt;=XobsHor+XfHor,IFERROR(MOD(S571,XobsHor)&lt;XfHor,FALSE)),S571+1,""))),IF(ISBLANK(F572),"",IF(S571=maxP,1,IF(S571&lt;maxP,S571+1,IF(COUNT($S$2:S572)&lt;=XobsHor,S571+1,"")))))</f>
        <v/>
      </c>
      <c r="T572" s="3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W572" s="122" t="str">
        <f t="shared" si="95"/>
        <v/>
      </c>
      <c r="AX572" s="123" t="str">
        <f t="shared" si="96"/>
        <v/>
      </c>
      <c r="AY572" s="124" t="str">
        <f t="shared" si="97"/>
        <v/>
      </c>
      <c r="AZ572" s="124" t="str">
        <f t="shared" si="98"/>
        <v/>
      </c>
      <c r="BF572" s="91"/>
    </row>
    <row r="573" spans="1:58" s="78" customFormat="1" ht="14.25" x14ac:dyDescent="0.2">
      <c r="A573" s="6"/>
      <c r="B573" s="6"/>
      <c r="C573" s="6"/>
      <c r="D573" s="3"/>
      <c r="E573" s="98" t="str">
        <f t="shared" si="94"/>
        <v/>
      </c>
      <c r="F573" s="117"/>
      <c r="G573" s="116" t="str">
        <f>IF(E573="","",IF(Temp!optSeasCoef=0,1,INDEX($C$2:$C$13,IF(MOD(COUNT($E$2:E573),seas_indx)=0,seas_indx,MOD(COUNT($E$2:E573),seas_indx)))))</f>
        <v/>
      </c>
      <c r="H573" s="97" t="str">
        <f>IFERROR(IF(Temp!fhor_indata=1,IF(COUNT($S$2:S573)&lt;=XobsHor,"in-sample",IF(AND(COUNT($S$2:S573)&lt;=XobsHor+XfHor,MOD(S572,XobsHor)&lt;XfHor),"out-sample","")),IF(ISBLANK(F573),"",IF(COUNT($F$2:F573)&lt;=XobsHor-XfHor,"in-sample","out-sample"))),"")</f>
        <v/>
      </c>
      <c r="I573" s="120" t="str">
        <f>IF(AND(ISBLANK(F572),H572="in-sample"),"",IF(AND(Temp!fhor_indata=1,H572="out-sample",H573="out-sample"),I572,IF(AND(ISBLANK(F573),H572="out-sample"),"",IF(AND(Temp!optSeasCoef=0,Temp!sts_add=1),IF(H572="in-sample",IF(Q572=bigT,((pCell/bigT)*F572)+((1-(pCell/bigT))*(I572+J572)),IF(OR(ISBLANK(F573),COUNT($F$2:F572)&lt;=pCell),F572,((pCell/COUNT($F$2:F572))*F572)+((1-(pCell/COUNT($F$2:F572)))*(I572+J572)))),I572),IF(AND(Temp!optSeasCoef=0,Temp!sts_multp=1),IF(H572="in-sample",IF(Q572=bigT,((pCell/bigT)*F572)+((1-(pCell/bigT))*(I572*J572)),IF(OR(ISBLANK(F573),COUNT(F$2:$F572)&lt;=pCell),F572,((pCell/COUNT($F$2:F572))*F572)+((1-(pCell/COUNT($F$2:F572)))*(I572*J572)))),I572),IF(Temp!sts_add=1,IF(H572="in-sample",IF(Q572=bigT,((pCell/bigT)*AX572)+((1-(pCell/bigT))*(I572+J572)),IF(OR(ISBLANK(F573),COUNT($AX$2:AX572)&lt;=pCell),AX572,((pCell/COUNT($AX$2:AX572))*AX572)+((1-(pCell/COUNT($AX$2:AX572)))*(I572+J572)))),I572),IF(H572="in-sample",IF(Q572=bigT,((pCell/bigT)*AX572)+((1-(pCell/bigT))*(I572*J572)),IF(OR(ISBLANK(F573),COUNT($AX$2:AX572)&lt;=pCell),AX572,((pCell/COUNT($AX$2:AX572))*AX572)+((1-(pCell/COUNT($AX$2:AX572)))*(I572*J572)))),I572)))))))</f>
        <v/>
      </c>
      <c r="J573" s="120" t="str">
        <f>IF(AND(ISBLANK(F572),H572="in-sample"),"",IF(AND(Temp!fhor_indata=1,H572="out-sample",H573="out-sample"),J572,IF(AND(ISBLANK(F573),H572="out-sample"),"",IF(AND(Temp!optSeasCoef=0,Temp!sts_add=1),IF(H572="in-sample",IF(Q572=bigT,((qCell/bigT)*(I573-I572))+((1-(qCell/bigT))*J572),IF(OR(ISBLANK(F573),COUNT($F$2:F572)&lt;=qCell),IF(COUNT($F$2:F572)=1,0,F572-F571),((qCell/COUNT($F$2:F572))*(I573-I572))+((1-(qCell/COUNT($F$2:F572)))*J572))),J572),IF(AND(Temp!optSeasCoef=0,Temp!sts_multp=1),IF(H572="in-sample",IF(Q572=bigT,((qCell/bigT)*(I573/I572))+((1-(qCell/bigT))*J572),IF(qCell=0,1,IF(OR(ISBLANK(F573),COUNT($F$2:F572)&lt;=qCell),IF(COUNT($F$2:F572)=1,1,F572/F571),((qCell/COUNT($F$2:F572))*(I573/I572))+((1-(qCell/COUNT($F$2:F572)))*J572)))),J572),IF(Temp!sts_add=1,IF(H572="in-sample",IF(Q572=bigT,((qCell/bigT)*(I573-I572))+((1-(qCell/bigT))*J572),IF(OR(ISBLANK(F573),COUNT($AX$2:AX572)&lt;=qCell),IF(COUNT($AX$2:AX572)=1,0,AX572-AX571),((qCell/COUNT($AX$2:AX572))*(I573-I572))+((1-(qCell/COUNT($AX$2:AX572)))*J572))),J572),IF(H572="in-sample",IF(Q572=bigT,((qCell/bigT)*(I573/I572))+((1-(qCell/bigT))*J572),IF(qCell=0,1,IF(OR(ISBLANK(F573),COUNT($AX$2:AX572)&lt;=qCell),IF(COUNT($AX$2:AX572)=1,1,AX572/AX571),((qCell/COUNT($AX$2:AX572))*(I573/I572))+((1-(qCell/COUNT($AX$2:AX572)))*J572)))),J572)))))))</f>
        <v/>
      </c>
      <c r="K573" s="120" t="str">
        <f>IF(H573="","",IF(AND(Temp!optSeasCoef=0,Temp!sts_add=1),IF(H573="out-sample",I573+(Q573*J573),I573+J573),IF(AND(Temp!optSeasCoef=0,Temp!sts_multp=1),IF(H573="out-sample",I573*(J573^Q573),I573*J573),IF(Temp!sts_add=1,IF(H573="out-sample",(I573+(Q573*J573))*G573,(I573+J573)*G573),IF(H573="out-sample",I573*(J573^Q573)*G573,I573*J573*G573)))))</f>
        <v/>
      </c>
      <c r="L573" s="116" t="str">
        <f t="shared" si="88"/>
        <v/>
      </c>
      <c r="M573" s="116" t="str">
        <f t="shared" si="89"/>
        <v/>
      </c>
      <c r="N573" s="116" t="str">
        <f t="shared" si="90"/>
        <v/>
      </c>
      <c r="O573" s="116" t="str">
        <f t="shared" si="91"/>
        <v/>
      </c>
      <c r="P573" s="116" t="str">
        <f t="shared" si="92"/>
        <v/>
      </c>
      <c r="Q573" s="94" t="str">
        <f>IF(AND(Temp!fhor_indata=1,ISBLANK(F573),H572="in-sample"),1,IF(AND(Temp!fhor_indata=1,H572="out-sample",Q572&lt;XfHor),Q572+1,IF(ISBLANK(F573),"",IF(AND(H573="out-sample",H572="in-sample"),1,IF(AND(H573="out-sample",H572="out-sample"),Q572+1,IF(ISNUMBER(Q572),Q572+1,1))))))</f>
        <v/>
      </c>
      <c r="R573" s="94" t="str">
        <f t="shared" si="93"/>
        <v/>
      </c>
      <c r="S573" s="94" t="str">
        <f>IF(Temp!fhor_indata=1,IF(S572=XobsHor,1,IF(COUNT($S$2:S572)&lt;=XobsHor,S572+1,IF(AND(COUNT($S$2:S572)&lt;=XobsHor+XfHor,IFERROR(MOD(S572,XobsHor)&lt;XfHor,FALSE)),S572+1,""))),IF(ISBLANK(F573),"",IF(S572=maxP,1,IF(S572&lt;maxP,S572+1,IF(COUNT($S$2:S573)&lt;=XobsHor,S572+1,"")))))</f>
        <v/>
      </c>
      <c r="T573" s="3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W573" s="122" t="str">
        <f t="shared" si="95"/>
        <v/>
      </c>
      <c r="AX573" s="123" t="str">
        <f t="shared" si="96"/>
        <v/>
      </c>
      <c r="AY573" s="124" t="str">
        <f t="shared" si="97"/>
        <v/>
      </c>
      <c r="AZ573" s="124" t="str">
        <f t="shared" si="98"/>
        <v/>
      </c>
      <c r="BF573" s="91"/>
    </row>
    <row r="574" spans="1:58" s="78" customFormat="1" ht="14.25" x14ac:dyDescent="0.2">
      <c r="A574" s="6"/>
      <c r="B574" s="6"/>
      <c r="C574" s="6"/>
      <c r="D574" s="3"/>
      <c r="E574" s="98" t="str">
        <f t="shared" si="94"/>
        <v/>
      </c>
      <c r="F574" s="117"/>
      <c r="G574" s="116" t="str">
        <f>IF(E574="","",IF(Temp!optSeasCoef=0,1,INDEX($C$2:$C$13,IF(MOD(COUNT($E$2:E574),seas_indx)=0,seas_indx,MOD(COUNT($E$2:E574),seas_indx)))))</f>
        <v/>
      </c>
      <c r="H574" s="97" t="str">
        <f>IFERROR(IF(Temp!fhor_indata=1,IF(COUNT($S$2:S574)&lt;=XobsHor,"in-sample",IF(AND(COUNT($S$2:S574)&lt;=XobsHor+XfHor,MOD(S573,XobsHor)&lt;XfHor),"out-sample","")),IF(ISBLANK(F574),"",IF(COUNT($F$2:F574)&lt;=XobsHor-XfHor,"in-sample","out-sample"))),"")</f>
        <v/>
      </c>
      <c r="I574" s="120" t="str">
        <f>IF(AND(ISBLANK(F573),H573="in-sample"),"",IF(AND(Temp!fhor_indata=1,H573="out-sample",H574="out-sample"),I573,IF(AND(ISBLANK(F574),H573="out-sample"),"",IF(AND(Temp!optSeasCoef=0,Temp!sts_add=1),IF(H573="in-sample",IF(Q573=bigT,((pCell/bigT)*F573)+((1-(pCell/bigT))*(I573+J573)),IF(OR(ISBLANK(F574),COUNT($F$2:F573)&lt;=pCell),F573,((pCell/COUNT($F$2:F573))*F573)+((1-(pCell/COUNT($F$2:F573)))*(I573+J573)))),I573),IF(AND(Temp!optSeasCoef=0,Temp!sts_multp=1),IF(H573="in-sample",IF(Q573=bigT,((pCell/bigT)*F573)+((1-(pCell/bigT))*(I573*J573)),IF(OR(ISBLANK(F574),COUNT(F$2:$F573)&lt;=pCell),F573,((pCell/COUNT($F$2:F573))*F573)+((1-(pCell/COUNT($F$2:F573)))*(I573*J573)))),I573),IF(Temp!sts_add=1,IF(H573="in-sample",IF(Q573=bigT,((pCell/bigT)*AX573)+((1-(pCell/bigT))*(I573+J573)),IF(OR(ISBLANK(F574),COUNT($AX$2:AX573)&lt;=pCell),AX573,((pCell/COUNT($AX$2:AX573))*AX573)+((1-(pCell/COUNT($AX$2:AX573)))*(I573+J573)))),I573),IF(H573="in-sample",IF(Q573=bigT,((pCell/bigT)*AX573)+((1-(pCell/bigT))*(I573*J573)),IF(OR(ISBLANK(F574),COUNT($AX$2:AX573)&lt;=pCell),AX573,((pCell/COUNT($AX$2:AX573))*AX573)+((1-(pCell/COUNT($AX$2:AX573)))*(I573*J573)))),I573)))))))</f>
        <v/>
      </c>
      <c r="J574" s="120" t="str">
        <f>IF(AND(ISBLANK(F573),H573="in-sample"),"",IF(AND(Temp!fhor_indata=1,H573="out-sample",H574="out-sample"),J573,IF(AND(ISBLANK(F574),H573="out-sample"),"",IF(AND(Temp!optSeasCoef=0,Temp!sts_add=1),IF(H573="in-sample",IF(Q573=bigT,((qCell/bigT)*(I574-I573))+((1-(qCell/bigT))*J573),IF(OR(ISBLANK(F574),COUNT($F$2:F573)&lt;=qCell),IF(COUNT($F$2:F573)=1,0,F573-F572),((qCell/COUNT($F$2:F573))*(I574-I573))+((1-(qCell/COUNT($F$2:F573)))*J573))),J573),IF(AND(Temp!optSeasCoef=0,Temp!sts_multp=1),IF(H573="in-sample",IF(Q573=bigT,((qCell/bigT)*(I574/I573))+((1-(qCell/bigT))*J573),IF(qCell=0,1,IF(OR(ISBLANK(F574),COUNT($F$2:F573)&lt;=qCell),IF(COUNT($F$2:F573)=1,1,F573/F572),((qCell/COUNT($F$2:F573))*(I574/I573))+((1-(qCell/COUNT($F$2:F573)))*J573)))),J573),IF(Temp!sts_add=1,IF(H573="in-sample",IF(Q573=bigT,((qCell/bigT)*(I574-I573))+((1-(qCell/bigT))*J573),IF(OR(ISBLANK(F574),COUNT($AX$2:AX573)&lt;=qCell),IF(COUNT($AX$2:AX573)=1,0,AX573-AX572),((qCell/COUNT($AX$2:AX573))*(I574-I573))+((1-(qCell/COUNT($AX$2:AX573)))*J573))),J573),IF(H573="in-sample",IF(Q573=bigT,((qCell/bigT)*(I574/I573))+((1-(qCell/bigT))*J573),IF(qCell=0,1,IF(OR(ISBLANK(F574),COUNT($AX$2:AX573)&lt;=qCell),IF(COUNT($AX$2:AX573)=1,1,AX573/AX572),((qCell/COUNT($AX$2:AX573))*(I574/I573))+((1-(qCell/COUNT($AX$2:AX573)))*J573)))),J573)))))))</f>
        <v/>
      </c>
      <c r="K574" s="120" t="str">
        <f>IF(H574="","",IF(AND(Temp!optSeasCoef=0,Temp!sts_add=1),IF(H574="out-sample",I574+(Q574*J574),I574+J574),IF(AND(Temp!optSeasCoef=0,Temp!sts_multp=1),IF(H574="out-sample",I574*(J574^Q574),I574*J574),IF(Temp!sts_add=1,IF(H574="out-sample",(I574+(Q574*J574))*G574,(I574+J574)*G574),IF(H574="out-sample",I574*(J574^Q574)*G574,I574*J574*G574)))))</f>
        <v/>
      </c>
      <c r="L574" s="116" t="str">
        <f t="shared" si="88"/>
        <v/>
      </c>
      <c r="M574" s="116" t="str">
        <f t="shared" si="89"/>
        <v/>
      </c>
      <c r="N574" s="116" t="str">
        <f t="shared" si="90"/>
        <v/>
      </c>
      <c r="O574" s="116" t="str">
        <f t="shared" si="91"/>
        <v/>
      </c>
      <c r="P574" s="116" t="str">
        <f t="shared" si="92"/>
        <v/>
      </c>
      <c r="Q574" s="94" t="str">
        <f>IF(AND(Temp!fhor_indata=1,ISBLANK(F574),H573="in-sample"),1,IF(AND(Temp!fhor_indata=1,H573="out-sample",Q573&lt;XfHor),Q573+1,IF(ISBLANK(F574),"",IF(AND(H574="out-sample",H573="in-sample"),1,IF(AND(H574="out-sample",H573="out-sample"),Q573+1,IF(ISNUMBER(Q573),Q573+1,1))))))</f>
        <v/>
      </c>
      <c r="R574" s="94" t="str">
        <f t="shared" si="93"/>
        <v/>
      </c>
      <c r="S574" s="94" t="str">
        <f>IF(Temp!fhor_indata=1,IF(S573=XobsHor,1,IF(COUNT($S$2:S573)&lt;=XobsHor,S573+1,IF(AND(COUNT($S$2:S573)&lt;=XobsHor+XfHor,IFERROR(MOD(S573,XobsHor)&lt;XfHor,FALSE)),S573+1,""))),IF(ISBLANK(F574),"",IF(S573=maxP,1,IF(S573&lt;maxP,S573+1,IF(COUNT($S$2:S574)&lt;=XobsHor,S573+1,"")))))</f>
        <v/>
      </c>
      <c r="T574" s="3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W574" s="122" t="str">
        <f t="shared" si="95"/>
        <v/>
      </c>
      <c r="AX574" s="123" t="str">
        <f t="shared" si="96"/>
        <v/>
      </c>
      <c r="AY574" s="124" t="str">
        <f t="shared" si="97"/>
        <v/>
      </c>
      <c r="AZ574" s="124" t="str">
        <f t="shared" si="98"/>
        <v/>
      </c>
      <c r="BF574" s="91"/>
    </row>
    <row r="575" spans="1:58" s="78" customFormat="1" ht="14.25" x14ac:dyDescent="0.2">
      <c r="A575" s="6"/>
      <c r="B575" s="6"/>
      <c r="C575" s="6"/>
      <c r="D575" s="3"/>
      <c r="E575" s="98" t="str">
        <f t="shared" si="94"/>
        <v/>
      </c>
      <c r="F575" s="117"/>
      <c r="G575" s="116" t="str">
        <f>IF(E575="","",IF(Temp!optSeasCoef=0,1,INDEX($C$2:$C$13,IF(MOD(COUNT($E$2:E575),seas_indx)=0,seas_indx,MOD(COUNT($E$2:E575),seas_indx)))))</f>
        <v/>
      </c>
      <c r="H575" s="97" t="str">
        <f>IFERROR(IF(Temp!fhor_indata=1,IF(COUNT($S$2:S575)&lt;=XobsHor,"in-sample",IF(AND(COUNT($S$2:S575)&lt;=XobsHor+XfHor,MOD(S574,XobsHor)&lt;XfHor),"out-sample","")),IF(ISBLANK(F575),"",IF(COUNT($F$2:F575)&lt;=XobsHor-XfHor,"in-sample","out-sample"))),"")</f>
        <v/>
      </c>
      <c r="I575" s="120" t="str">
        <f>IF(AND(ISBLANK(F574),H574="in-sample"),"",IF(AND(Temp!fhor_indata=1,H574="out-sample",H575="out-sample"),I574,IF(AND(ISBLANK(F575),H574="out-sample"),"",IF(AND(Temp!optSeasCoef=0,Temp!sts_add=1),IF(H574="in-sample",IF(Q574=bigT,((pCell/bigT)*F574)+((1-(pCell/bigT))*(I574+J574)),IF(OR(ISBLANK(F575),COUNT($F$2:F574)&lt;=pCell),F574,((pCell/COUNT($F$2:F574))*F574)+((1-(pCell/COUNT($F$2:F574)))*(I574+J574)))),I574),IF(AND(Temp!optSeasCoef=0,Temp!sts_multp=1),IF(H574="in-sample",IF(Q574=bigT,((pCell/bigT)*F574)+((1-(pCell/bigT))*(I574*J574)),IF(OR(ISBLANK(F575),COUNT(F$2:$F574)&lt;=pCell),F574,((pCell/COUNT($F$2:F574))*F574)+((1-(pCell/COUNT($F$2:F574)))*(I574*J574)))),I574),IF(Temp!sts_add=1,IF(H574="in-sample",IF(Q574=bigT,((pCell/bigT)*AX574)+((1-(pCell/bigT))*(I574+J574)),IF(OR(ISBLANK(F575),COUNT($AX$2:AX574)&lt;=pCell),AX574,((pCell/COUNT($AX$2:AX574))*AX574)+((1-(pCell/COUNT($AX$2:AX574)))*(I574+J574)))),I574),IF(H574="in-sample",IF(Q574=bigT,((pCell/bigT)*AX574)+((1-(pCell/bigT))*(I574*J574)),IF(OR(ISBLANK(F575),COUNT($AX$2:AX574)&lt;=pCell),AX574,((pCell/COUNT($AX$2:AX574))*AX574)+((1-(pCell/COUNT($AX$2:AX574)))*(I574*J574)))),I574)))))))</f>
        <v/>
      </c>
      <c r="J575" s="120" t="str">
        <f>IF(AND(ISBLANK(F574),H574="in-sample"),"",IF(AND(Temp!fhor_indata=1,H574="out-sample",H575="out-sample"),J574,IF(AND(ISBLANK(F575),H574="out-sample"),"",IF(AND(Temp!optSeasCoef=0,Temp!sts_add=1),IF(H574="in-sample",IF(Q574=bigT,((qCell/bigT)*(I575-I574))+((1-(qCell/bigT))*J574),IF(OR(ISBLANK(F575),COUNT($F$2:F574)&lt;=qCell),IF(COUNT($F$2:F574)=1,0,F574-F573),((qCell/COUNT($F$2:F574))*(I575-I574))+((1-(qCell/COUNT($F$2:F574)))*J574))),J574),IF(AND(Temp!optSeasCoef=0,Temp!sts_multp=1),IF(H574="in-sample",IF(Q574=bigT,((qCell/bigT)*(I575/I574))+((1-(qCell/bigT))*J574),IF(qCell=0,1,IF(OR(ISBLANK(F575),COUNT($F$2:F574)&lt;=qCell),IF(COUNT($F$2:F574)=1,1,F574/F573),((qCell/COUNT($F$2:F574))*(I575/I574))+((1-(qCell/COUNT($F$2:F574)))*J574)))),J574),IF(Temp!sts_add=1,IF(H574="in-sample",IF(Q574=bigT,((qCell/bigT)*(I575-I574))+((1-(qCell/bigT))*J574),IF(OR(ISBLANK(F575),COUNT($AX$2:AX574)&lt;=qCell),IF(COUNT($AX$2:AX574)=1,0,AX574-AX573),((qCell/COUNT($AX$2:AX574))*(I575-I574))+((1-(qCell/COUNT($AX$2:AX574)))*J574))),J574),IF(H574="in-sample",IF(Q574=bigT,((qCell/bigT)*(I575/I574))+((1-(qCell/bigT))*J574),IF(qCell=0,1,IF(OR(ISBLANK(F575),COUNT($AX$2:AX574)&lt;=qCell),IF(COUNT($AX$2:AX574)=1,1,AX574/AX573),((qCell/COUNT($AX$2:AX574))*(I575/I574))+((1-(qCell/COUNT($AX$2:AX574)))*J574)))),J574)))))))</f>
        <v/>
      </c>
      <c r="K575" s="120" t="str">
        <f>IF(H575="","",IF(AND(Temp!optSeasCoef=0,Temp!sts_add=1),IF(H575="out-sample",I575+(Q575*J575),I575+J575),IF(AND(Temp!optSeasCoef=0,Temp!sts_multp=1),IF(H575="out-sample",I575*(J575^Q575),I575*J575),IF(Temp!sts_add=1,IF(H575="out-sample",(I575+(Q575*J575))*G575,(I575+J575)*G575),IF(H575="out-sample",I575*(J575^Q575)*G575,I575*J575*G575)))))</f>
        <v/>
      </c>
      <c r="L575" s="116" t="str">
        <f t="shared" si="88"/>
        <v/>
      </c>
      <c r="M575" s="116" t="str">
        <f t="shared" si="89"/>
        <v/>
      </c>
      <c r="N575" s="116" t="str">
        <f t="shared" si="90"/>
        <v/>
      </c>
      <c r="O575" s="116" t="str">
        <f t="shared" si="91"/>
        <v/>
      </c>
      <c r="P575" s="116" t="str">
        <f t="shared" si="92"/>
        <v/>
      </c>
      <c r="Q575" s="94" t="str">
        <f>IF(AND(Temp!fhor_indata=1,ISBLANK(F575),H574="in-sample"),1,IF(AND(Temp!fhor_indata=1,H574="out-sample",Q574&lt;XfHor),Q574+1,IF(ISBLANK(F575),"",IF(AND(H575="out-sample",H574="in-sample"),1,IF(AND(H575="out-sample",H574="out-sample"),Q574+1,IF(ISNUMBER(Q574),Q574+1,1))))))</f>
        <v/>
      </c>
      <c r="R575" s="94" t="str">
        <f t="shared" si="93"/>
        <v/>
      </c>
      <c r="S575" s="94" t="str">
        <f>IF(Temp!fhor_indata=1,IF(S574=XobsHor,1,IF(COUNT($S$2:S574)&lt;=XobsHor,S574+1,IF(AND(COUNT($S$2:S574)&lt;=XobsHor+XfHor,IFERROR(MOD(S574,XobsHor)&lt;XfHor,FALSE)),S574+1,""))),IF(ISBLANK(F575),"",IF(S574=maxP,1,IF(S574&lt;maxP,S574+1,IF(COUNT($S$2:S575)&lt;=XobsHor,S574+1,"")))))</f>
        <v/>
      </c>
      <c r="T575" s="3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W575" s="122" t="str">
        <f t="shared" si="95"/>
        <v/>
      </c>
      <c r="AX575" s="123" t="str">
        <f t="shared" si="96"/>
        <v/>
      </c>
      <c r="AY575" s="124" t="str">
        <f t="shared" si="97"/>
        <v/>
      </c>
      <c r="AZ575" s="124" t="str">
        <f t="shared" si="98"/>
        <v/>
      </c>
      <c r="BF575" s="91"/>
    </row>
    <row r="576" spans="1:58" s="78" customFormat="1" ht="14.25" x14ac:dyDescent="0.2">
      <c r="A576" s="6"/>
      <c r="B576" s="6"/>
      <c r="C576" s="6"/>
      <c r="D576" s="3"/>
      <c r="E576" s="98" t="str">
        <f t="shared" si="94"/>
        <v/>
      </c>
      <c r="F576" s="117"/>
      <c r="G576" s="116" t="str">
        <f>IF(E576="","",IF(Temp!optSeasCoef=0,1,INDEX($C$2:$C$13,IF(MOD(COUNT($E$2:E576),seas_indx)=0,seas_indx,MOD(COUNT($E$2:E576),seas_indx)))))</f>
        <v/>
      </c>
      <c r="H576" s="97" t="str">
        <f>IFERROR(IF(Temp!fhor_indata=1,IF(COUNT($S$2:S576)&lt;=XobsHor,"in-sample",IF(AND(COUNT($S$2:S576)&lt;=XobsHor+XfHor,MOD(S575,XobsHor)&lt;XfHor),"out-sample","")),IF(ISBLANK(F576),"",IF(COUNT($F$2:F576)&lt;=XobsHor-XfHor,"in-sample","out-sample"))),"")</f>
        <v/>
      </c>
      <c r="I576" s="120" t="str">
        <f>IF(AND(ISBLANK(F575),H575="in-sample"),"",IF(AND(Temp!fhor_indata=1,H575="out-sample",H576="out-sample"),I575,IF(AND(ISBLANK(F576),H575="out-sample"),"",IF(AND(Temp!optSeasCoef=0,Temp!sts_add=1),IF(H575="in-sample",IF(Q575=bigT,((pCell/bigT)*F575)+((1-(pCell/bigT))*(I575+J575)),IF(OR(ISBLANK(F576),COUNT($F$2:F575)&lt;=pCell),F575,((pCell/COUNT($F$2:F575))*F575)+((1-(pCell/COUNT($F$2:F575)))*(I575+J575)))),I575),IF(AND(Temp!optSeasCoef=0,Temp!sts_multp=1),IF(H575="in-sample",IF(Q575=bigT,((pCell/bigT)*F575)+((1-(pCell/bigT))*(I575*J575)),IF(OR(ISBLANK(F576),COUNT(F$2:$F575)&lt;=pCell),F575,((pCell/COUNT($F$2:F575))*F575)+((1-(pCell/COUNT($F$2:F575)))*(I575*J575)))),I575),IF(Temp!sts_add=1,IF(H575="in-sample",IF(Q575=bigT,((pCell/bigT)*AX575)+((1-(pCell/bigT))*(I575+J575)),IF(OR(ISBLANK(F576),COUNT($AX$2:AX575)&lt;=pCell),AX575,((pCell/COUNT($AX$2:AX575))*AX575)+((1-(pCell/COUNT($AX$2:AX575)))*(I575+J575)))),I575),IF(H575="in-sample",IF(Q575=bigT,((pCell/bigT)*AX575)+((1-(pCell/bigT))*(I575*J575)),IF(OR(ISBLANK(F576),COUNT($AX$2:AX575)&lt;=pCell),AX575,((pCell/COUNT($AX$2:AX575))*AX575)+((1-(pCell/COUNT($AX$2:AX575)))*(I575*J575)))),I575)))))))</f>
        <v/>
      </c>
      <c r="J576" s="120" t="str">
        <f>IF(AND(ISBLANK(F575),H575="in-sample"),"",IF(AND(Temp!fhor_indata=1,H575="out-sample",H576="out-sample"),J575,IF(AND(ISBLANK(F576),H575="out-sample"),"",IF(AND(Temp!optSeasCoef=0,Temp!sts_add=1),IF(H575="in-sample",IF(Q575=bigT,((qCell/bigT)*(I576-I575))+((1-(qCell/bigT))*J575),IF(OR(ISBLANK(F576),COUNT($F$2:F575)&lt;=qCell),IF(COUNT($F$2:F575)=1,0,F575-F574),((qCell/COUNT($F$2:F575))*(I576-I575))+((1-(qCell/COUNT($F$2:F575)))*J575))),J575),IF(AND(Temp!optSeasCoef=0,Temp!sts_multp=1),IF(H575="in-sample",IF(Q575=bigT,((qCell/bigT)*(I576/I575))+((1-(qCell/bigT))*J575),IF(qCell=0,1,IF(OR(ISBLANK(F576),COUNT($F$2:F575)&lt;=qCell),IF(COUNT($F$2:F575)=1,1,F575/F574),((qCell/COUNT($F$2:F575))*(I576/I575))+((1-(qCell/COUNT($F$2:F575)))*J575)))),J575),IF(Temp!sts_add=1,IF(H575="in-sample",IF(Q575=bigT,((qCell/bigT)*(I576-I575))+((1-(qCell/bigT))*J575),IF(OR(ISBLANK(F576),COUNT($AX$2:AX575)&lt;=qCell),IF(COUNT($AX$2:AX575)=1,0,AX575-AX574),((qCell/COUNT($AX$2:AX575))*(I576-I575))+((1-(qCell/COUNT($AX$2:AX575)))*J575))),J575),IF(H575="in-sample",IF(Q575=bigT,((qCell/bigT)*(I576/I575))+((1-(qCell/bigT))*J575),IF(qCell=0,1,IF(OR(ISBLANK(F576),COUNT($AX$2:AX575)&lt;=qCell),IF(COUNT($AX$2:AX575)=1,1,AX575/AX574),((qCell/COUNT($AX$2:AX575))*(I576/I575))+((1-(qCell/COUNT($AX$2:AX575)))*J575)))),J575)))))))</f>
        <v/>
      </c>
      <c r="K576" s="120" t="str">
        <f>IF(H576="","",IF(AND(Temp!optSeasCoef=0,Temp!sts_add=1),IF(H576="out-sample",I576+(Q576*J576),I576+J576),IF(AND(Temp!optSeasCoef=0,Temp!sts_multp=1),IF(H576="out-sample",I576*(J576^Q576),I576*J576),IF(Temp!sts_add=1,IF(H576="out-sample",(I576+(Q576*J576))*G576,(I576+J576)*G576),IF(H576="out-sample",I576*(J576^Q576)*G576,I576*J576*G576)))))</f>
        <v/>
      </c>
      <c r="L576" s="116" t="str">
        <f t="shared" si="88"/>
        <v/>
      </c>
      <c r="M576" s="116" t="str">
        <f t="shared" si="89"/>
        <v/>
      </c>
      <c r="N576" s="116" t="str">
        <f t="shared" si="90"/>
        <v/>
      </c>
      <c r="O576" s="116" t="str">
        <f t="shared" si="91"/>
        <v/>
      </c>
      <c r="P576" s="116" t="str">
        <f t="shared" si="92"/>
        <v/>
      </c>
      <c r="Q576" s="94" t="str">
        <f>IF(AND(Temp!fhor_indata=1,ISBLANK(F576),H575="in-sample"),1,IF(AND(Temp!fhor_indata=1,H575="out-sample",Q575&lt;XfHor),Q575+1,IF(ISBLANK(F576),"",IF(AND(H576="out-sample",H575="in-sample"),1,IF(AND(H576="out-sample",H575="out-sample"),Q575+1,IF(ISNUMBER(Q575),Q575+1,1))))))</f>
        <v/>
      </c>
      <c r="R576" s="94" t="str">
        <f t="shared" si="93"/>
        <v/>
      </c>
      <c r="S576" s="94" t="str">
        <f>IF(Temp!fhor_indata=1,IF(S575=XobsHor,1,IF(COUNT($S$2:S575)&lt;=XobsHor,S575+1,IF(AND(COUNT($S$2:S575)&lt;=XobsHor+XfHor,IFERROR(MOD(S575,XobsHor)&lt;XfHor,FALSE)),S575+1,""))),IF(ISBLANK(F576),"",IF(S575=maxP,1,IF(S575&lt;maxP,S575+1,IF(COUNT($S$2:S576)&lt;=XobsHor,S575+1,"")))))</f>
        <v/>
      </c>
      <c r="T576" s="3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W576" s="122" t="str">
        <f t="shared" si="95"/>
        <v/>
      </c>
      <c r="AX576" s="123" t="str">
        <f t="shared" si="96"/>
        <v/>
      </c>
      <c r="AY576" s="124" t="str">
        <f t="shared" si="97"/>
        <v/>
      </c>
      <c r="AZ576" s="124" t="str">
        <f t="shared" si="98"/>
        <v/>
      </c>
      <c r="BF576" s="91"/>
    </row>
    <row r="577" spans="1:58" s="78" customFormat="1" ht="14.25" x14ac:dyDescent="0.2">
      <c r="A577" s="6"/>
      <c r="B577" s="6"/>
      <c r="C577" s="6"/>
      <c r="D577" s="3"/>
      <c r="E577" s="98" t="str">
        <f t="shared" si="94"/>
        <v/>
      </c>
      <c r="F577" s="117"/>
      <c r="G577" s="116" t="str">
        <f>IF(E577="","",IF(Temp!optSeasCoef=0,1,INDEX($C$2:$C$13,IF(MOD(COUNT($E$2:E577),seas_indx)=0,seas_indx,MOD(COUNT($E$2:E577),seas_indx)))))</f>
        <v/>
      </c>
      <c r="H577" s="97" t="str">
        <f>IFERROR(IF(Temp!fhor_indata=1,IF(COUNT($S$2:S577)&lt;=XobsHor,"in-sample",IF(AND(COUNT($S$2:S577)&lt;=XobsHor+XfHor,MOD(S576,XobsHor)&lt;XfHor),"out-sample","")),IF(ISBLANK(F577),"",IF(COUNT($F$2:F577)&lt;=XobsHor-XfHor,"in-sample","out-sample"))),"")</f>
        <v/>
      </c>
      <c r="I577" s="120" t="str">
        <f>IF(AND(ISBLANK(F576),H576="in-sample"),"",IF(AND(Temp!fhor_indata=1,H576="out-sample",H577="out-sample"),I576,IF(AND(ISBLANK(F577),H576="out-sample"),"",IF(AND(Temp!optSeasCoef=0,Temp!sts_add=1),IF(H576="in-sample",IF(Q576=bigT,((pCell/bigT)*F576)+((1-(pCell/bigT))*(I576+J576)),IF(OR(ISBLANK(F577),COUNT($F$2:F576)&lt;=pCell),F576,((pCell/COUNT($F$2:F576))*F576)+((1-(pCell/COUNT($F$2:F576)))*(I576+J576)))),I576),IF(AND(Temp!optSeasCoef=0,Temp!sts_multp=1),IF(H576="in-sample",IF(Q576=bigT,((pCell/bigT)*F576)+((1-(pCell/bigT))*(I576*J576)),IF(OR(ISBLANK(F577),COUNT(F$2:$F576)&lt;=pCell),F576,((pCell/COUNT($F$2:F576))*F576)+((1-(pCell/COUNT($F$2:F576)))*(I576*J576)))),I576),IF(Temp!sts_add=1,IF(H576="in-sample",IF(Q576=bigT,((pCell/bigT)*AX576)+((1-(pCell/bigT))*(I576+J576)),IF(OR(ISBLANK(F577),COUNT($AX$2:AX576)&lt;=pCell),AX576,((pCell/COUNT($AX$2:AX576))*AX576)+((1-(pCell/COUNT($AX$2:AX576)))*(I576+J576)))),I576),IF(H576="in-sample",IF(Q576=bigT,((pCell/bigT)*AX576)+((1-(pCell/bigT))*(I576*J576)),IF(OR(ISBLANK(F577),COUNT($AX$2:AX576)&lt;=pCell),AX576,((pCell/COUNT($AX$2:AX576))*AX576)+((1-(pCell/COUNT($AX$2:AX576)))*(I576*J576)))),I576)))))))</f>
        <v/>
      </c>
      <c r="J577" s="120" t="str">
        <f>IF(AND(ISBLANK(F576),H576="in-sample"),"",IF(AND(Temp!fhor_indata=1,H576="out-sample",H577="out-sample"),J576,IF(AND(ISBLANK(F577),H576="out-sample"),"",IF(AND(Temp!optSeasCoef=0,Temp!sts_add=1),IF(H576="in-sample",IF(Q576=bigT,((qCell/bigT)*(I577-I576))+((1-(qCell/bigT))*J576),IF(OR(ISBLANK(F577),COUNT($F$2:F576)&lt;=qCell),IF(COUNT($F$2:F576)=1,0,F576-F575),((qCell/COUNT($F$2:F576))*(I577-I576))+((1-(qCell/COUNT($F$2:F576)))*J576))),J576),IF(AND(Temp!optSeasCoef=0,Temp!sts_multp=1),IF(H576="in-sample",IF(Q576=bigT,((qCell/bigT)*(I577/I576))+((1-(qCell/bigT))*J576),IF(qCell=0,1,IF(OR(ISBLANK(F577),COUNT($F$2:F576)&lt;=qCell),IF(COUNT($F$2:F576)=1,1,F576/F575),((qCell/COUNT($F$2:F576))*(I577/I576))+((1-(qCell/COUNT($F$2:F576)))*J576)))),J576),IF(Temp!sts_add=1,IF(H576="in-sample",IF(Q576=bigT,((qCell/bigT)*(I577-I576))+((1-(qCell/bigT))*J576),IF(OR(ISBLANK(F577),COUNT($AX$2:AX576)&lt;=qCell),IF(COUNT($AX$2:AX576)=1,0,AX576-AX575),((qCell/COUNT($AX$2:AX576))*(I577-I576))+((1-(qCell/COUNT($AX$2:AX576)))*J576))),J576),IF(H576="in-sample",IF(Q576=bigT,((qCell/bigT)*(I577/I576))+((1-(qCell/bigT))*J576),IF(qCell=0,1,IF(OR(ISBLANK(F577),COUNT($AX$2:AX576)&lt;=qCell),IF(COUNT($AX$2:AX576)=1,1,AX576/AX575),((qCell/COUNT($AX$2:AX576))*(I577/I576))+((1-(qCell/COUNT($AX$2:AX576)))*J576)))),J576)))))))</f>
        <v/>
      </c>
      <c r="K577" s="120" t="str">
        <f>IF(H577="","",IF(AND(Temp!optSeasCoef=0,Temp!sts_add=1),IF(H577="out-sample",I577+(Q577*J577),I577+J577),IF(AND(Temp!optSeasCoef=0,Temp!sts_multp=1),IF(H577="out-sample",I577*(J577^Q577),I577*J577),IF(Temp!sts_add=1,IF(H577="out-sample",(I577+(Q577*J577))*G577,(I577+J577)*G577),IF(H577="out-sample",I577*(J577^Q577)*G577,I577*J577*G577)))))</f>
        <v/>
      </c>
      <c r="L577" s="116" t="str">
        <f t="shared" si="88"/>
        <v/>
      </c>
      <c r="M577" s="116" t="str">
        <f t="shared" si="89"/>
        <v/>
      </c>
      <c r="N577" s="116" t="str">
        <f t="shared" si="90"/>
        <v/>
      </c>
      <c r="O577" s="116" t="str">
        <f t="shared" si="91"/>
        <v/>
      </c>
      <c r="P577" s="116" t="str">
        <f t="shared" si="92"/>
        <v/>
      </c>
      <c r="Q577" s="94" t="str">
        <f>IF(AND(Temp!fhor_indata=1,ISBLANK(F577),H576="in-sample"),1,IF(AND(Temp!fhor_indata=1,H576="out-sample",Q576&lt;XfHor),Q576+1,IF(ISBLANK(F577),"",IF(AND(H577="out-sample",H576="in-sample"),1,IF(AND(H577="out-sample",H576="out-sample"),Q576+1,IF(ISNUMBER(Q576),Q576+1,1))))))</f>
        <v/>
      </c>
      <c r="R577" s="94" t="str">
        <f t="shared" si="93"/>
        <v/>
      </c>
      <c r="S577" s="94" t="str">
        <f>IF(Temp!fhor_indata=1,IF(S576=XobsHor,1,IF(COUNT($S$2:S576)&lt;=XobsHor,S576+1,IF(AND(COUNT($S$2:S576)&lt;=XobsHor+XfHor,IFERROR(MOD(S576,XobsHor)&lt;XfHor,FALSE)),S576+1,""))),IF(ISBLANK(F577),"",IF(S576=maxP,1,IF(S576&lt;maxP,S576+1,IF(COUNT($S$2:S577)&lt;=XobsHor,S576+1,"")))))</f>
        <v/>
      </c>
      <c r="T577" s="3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W577" s="122" t="str">
        <f t="shared" si="95"/>
        <v/>
      </c>
      <c r="AX577" s="123" t="str">
        <f t="shared" si="96"/>
        <v/>
      </c>
      <c r="AY577" s="124" t="str">
        <f t="shared" si="97"/>
        <v/>
      </c>
      <c r="AZ577" s="124" t="str">
        <f t="shared" si="98"/>
        <v/>
      </c>
      <c r="BF577" s="91"/>
    </row>
    <row r="578" spans="1:58" s="78" customFormat="1" ht="14.25" x14ac:dyDescent="0.2">
      <c r="A578" s="6"/>
      <c r="B578" s="6"/>
      <c r="C578" s="6"/>
      <c r="D578" s="3"/>
      <c r="E578" s="98" t="str">
        <f t="shared" si="94"/>
        <v/>
      </c>
      <c r="F578" s="117"/>
      <c r="G578" s="116" t="str">
        <f>IF(E578="","",IF(Temp!optSeasCoef=0,1,INDEX($C$2:$C$13,IF(MOD(COUNT($E$2:E578),seas_indx)=0,seas_indx,MOD(COUNT($E$2:E578),seas_indx)))))</f>
        <v/>
      </c>
      <c r="H578" s="97" t="str">
        <f>IFERROR(IF(Temp!fhor_indata=1,IF(COUNT($S$2:S578)&lt;=XobsHor,"in-sample",IF(AND(COUNT($S$2:S578)&lt;=XobsHor+XfHor,MOD(S577,XobsHor)&lt;XfHor),"out-sample","")),IF(ISBLANK(F578),"",IF(COUNT($F$2:F578)&lt;=XobsHor-XfHor,"in-sample","out-sample"))),"")</f>
        <v/>
      </c>
      <c r="I578" s="120" t="str">
        <f>IF(AND(ISBLANK(F577),H577="in-sample"),"",IF(AND(Temp!fhor_indata=1,H577="out-sample",H578="out-sample"),I577,IF(AND(ISBLANK(F578),H577="out-sample"),"",IF(AND(Temp!optSeasCoef=0,Temp!sts_add=1),IF(H577="in-sample",IF(Q577=bigT,((pCell/bigT)*F577)+((1-(pCell/bigT))*(I577+J577)),IF(OR(ISBLANK(F578),COUNT($F$2:F577)&lt;=pCell),F577,((pCell/COUNT($F$2:F577))*F577)+((1-(pCell/COUNT($F$2:F577)))*(I577+J577)))),I577),IF(AND(Temp!optSeasCoef=0,Temp!sts_multp=1),IF(H577="in-sample",IF(Q577=bigT,((pCell/bigT)*F577)+((1-(pCell/bigT))*(I577*J577)),IF(OR(ISBLANK(F578),COUNT(F$2:$F577)&lt;=pCell),F577,((pCell/COUNT($F$2:F577))*F577)+((1-(pCell/COUNT($F$2:F577)))*(I577*J577)))),I577),IF(Temp!sts_add=1,IF(H577="in-sample",IF(Q577=bigT,((pCell/bigT)*AX577)+((1-(pCell/bigT))*(I577+J577)),IF(OR(ISBLANK(F578),COUNT($AX$2:AX577)&lt;=pCell),AX577,((pCell/COUNT($AX$2:AX577))*AX577)+((1-(pCell/COUNT($AX$2:AX577)))*(I577+J577)))),I577),IF(H577="in-sample",IF(Q577=bigT,((pCell/bigT)*AX577)+((1-(pCell/bigT))*(I577*J577)),IF(OR(ISBLANK(F578),COUNT($AX$2:AX577)&lt;=pCell),AX577,((pCell/COUNT($AX$2:AX577))*AX577)+((1-(pCell/COUNT($AX$2:AX577)))*(I577*J577)))),I577)))))))</f>
        <v/>
      </c>
      <c r="J578" s="120" t="str">
        <f>IF(AND(ISBLANK(F577),H577="in-sample"),"",IF(AND(Temp!fhor_indata=1,H577="out-sample",H578="out-sample"),J577,IF(AND(ISBLANK(F578),H577="out-sample"),"",IF(AND(Temp!optSeasCoef=0,Temp!sts_add=1),IF(H577="in-sample",IF(Q577=bigT,((qCell/bigT)*(I578-I577))+((1-(qCell/bigT))*J577),IF(OR(ISBLANK(F578),COUNT($F$2:F577)&lt;=qCell),IF(COUNT($F$2:F577)=1,0,F577-F576),((qCell/COUNT($F$2:F577))*(I578-I577))+((1-(qCell/COUNT($F$2:F577)))*J577))),J577),IF(AND(Temp!optSeasCoef=0,Temp!sts_multp=1),IF(H577="in-sample",IF(Q577=bigT,((qCell/bigT)*(I578/I577))+((1-(qCell/bigT))*J577),IF(qCell=0,1,IF(OR(ISBLANK(F578),COUNT($F$2:F577)&lt;=qCell),IF(COUNT($F$2:F577)=1,1,F577/F576),((qCell/COUNT($F$2:F577))*(I578/I577))+((1-(qCell/COUNT($F$2:F577)))*J577)))),J577),IF(Temp!sts_add=1,IF(H577="in-sample",IF(Q577=bigT,((qCell/bigT)*(I578-I577))+((1-(qCell/bigT))*J577),IF(OR(ISBLANK(F578),COUNT($AX$2:AX577)&lt;=qCell),IF(COUNT($AX$2:AX577)=1,0,AX577-AX576),((qCell/COUNT($AX$2:AX577))*(I578-I577))+((1-(qCell/COUNT($AX$2:AX577)))*J577))),J577),IF(H577="in-sample",IF(Q577=bigT,((qCell/bigT)*(I578/I577))+((1-(qCell/bigT))*J577),IF(qCell=0,1,IF(OR(ISBLANK(F578),COUNT($AX$2:AX577)&lt;=qCell),IF(COUNT($AX$2:AX577)=1,1,AX577/AX576),((qCell/COUNT($AX$2:AX577))*(I578/I577))+((1-(qCell/COUNT($AX$2:AX577)))*J577)))),J577)))))))</f>
        <v/>
      </c>
      <c r="K578" s="120" t="str">
        <f>IF(H578="","",IF(AND(Temp!optSeasCoef=0,Temp!sts_add=1),IF(H578="out-sample",I578+(Q578*J578),I578+J578),IF(AND(Temp!optSeasCoef=0,Temp!sts_multp=1),IF(H578="out-sample",I578*(J578^Q578),I578*J578),IF(Temp!sts_add=1,IF(H578="out-sample",(I578+(Q578*J578))*G578,(I578+J578)*G578),IF(H578="out-sample",I578*(J578^Q578)*G578,I578*J578*G578)))))</f>
        <v/>
      </c>
      <c r="L578" s="116" t="str">
        <f t="shared" ref="L578:L641" si="99">IF(ISBLANK(F578),"",F578-K578)</f>
        <v/>
      </c>
      <c r="M578" s="116" t="str">
        <f t="shared" ref="M578:M641" si="100">IF(ISBLANK(F578),"",ABS(L578))</f>
        <v/>
      </c>
      <c r="N578" s="116" t="str">
        <f t="shared" ref="N578:N641" si="101">IF(ISBLANK(F578),"",L578^2)</f>
        <v/>
      </c>
      <c r="O578" s="116" t="str">
        <f t="shared" ref="O578:O641" si="102">IF(ISBLANK(F578),"",ABS((F578-K578)/K578)*100)</f>
        <v/>
      </c>
      <c r="P578" s="116" t="str">
        <f t="shared" ref="P578:P641" si="103">IF(ISBLANK(F578),"",(M578/(ABS(K578)+ABS(F578)))*200)</f>
        <v/>
      </c>
      <c r="Q578" s="94" t="str">
        <f>IF(AND(Temp!fhor_indata=1,ISBLANK(F578),H577="in-sample"),1,IF(AND(Temp!fhor_indata=1,H577="out-sample",Q577&lt;XfHor),Q577+1,IF(ISBLANK(F578),"",IF(AND(H578="out-sample",H577="in-sample"),1,IF(AND(H578="out-sample",H577="out-sample"),Q577+1,IF(ISNUMBER(Q577),Q577+1,1))))))</f>
        <v/>
      </c>
      <c r="R578" s="94" t="str">
        <f t="shared" ref="R578:R641" si="104">IF(ISBLANK(F578),"",bigT-Q578)</f>
        <v/>
      </c>
      <c r="S578" s="94" t="str">
        <f>IF(Temp!fhor_indata=1,IF(S577=XobsHor,1,IF(COUNT($S$2:S577)&lt;=XobsHor,S577+1,IF(AND(COUNT($S$2:S577)&lt;=XobsHor+XfHor,IFERROR(MOD(S577,XobsHor)&lt;XfHor,FALSE)),S577+1,""))),IF(ISBLANK(F578),"",IF(S577=maxP,1,IF(S577&lt;maxP,S577+1,IF(COUNT($S$2:S578)&lt;=XobsHor,S577+1,"")))))</f>
        <v/>
      </c>
      <c r="T578" s="3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W578" s="122" t="str">
        <f t="shared" si="95"/>
        <v/>
      </c>
      <c r="AX578" s="123" t="str">
        <f t="shared" si="96"/>
        <v/>
      </c>
      <c r="AY578" s="124" t="str">
        <f t="shared" si="97"/>
        <v/>
      </c>
      <c r="AZ578" s="124" t="str">
        <f t="shared" si="98"/>
        <v/>
      </c>
      <c r="BF578" s="91"/>
    </row>
    <row r="579" spans="1:58" s="78" customFormat="1" ht="14.25" x14ac:dyDescent="0.2">
      <c r="A579" s="6"/>
      <c r="B579" s="6"/>
      <c r="C579" s="6"/>
      <c r="D579" s="3"/>
      <c r="E579" s="98" t="str">
        <f t="shared" ref="E579:E642" si="105">Q579</f>
        <v/>
      </c>
      <c r="F579" s="117"/>
      <c r="G579" s="116" t="str">
        <f>IF(E579="","",IF(Temp!optSeasCoef=0,1,INDEX($C$2:$C$13,IF(MOD(COUNT($E$2:E579),seas_indx)=0,seas_indx,MOD(COUNT($E$2:E579),seas_indx)))))</f>
        <v/>
      </c>
      <c r="H579" s="97" t="str">
        <f>IFERROR(IF(Temp!fhor_indata=1,IF(COUNT($S$2:S579)&lt;=XobsHor,"in-sample",IF(AND(COUNT($S$2:S579)&lt;=XobsHor+XfHor,MOD(S578,XobsHor)&lt;XfHor),"out-sample","")),IF(ISBLANK(F579),"",IF(COUNT($F$2:F579)&lt;=XobsHor-XfHor,"in-sample","out-sample"))),"")</f>
        <v/>
      </c>
      <c r="I579" s="120" t="str">
        <f>IF(AND(ISBLANK(F578),H578="in-sample"),"",IF(AND(Temp!fhor_indata=1,H578="out-sample",H579="out-sample"),I578,IF(AND(ISBLANK(F579),H578="out-sample"),"",IF(AND(Temp!optSeasCoef=0,Temp!sts_add=1),IF(H578="in-sample",IF(Q578=bigT,((pCell/bigT)*F578)+((1-(pCell/bigT))*(I578+J578)),IF(OR(ISBLANK(F579),COUNT($F$2:F578)&lt;=pCell),F578,((pCell/COUNT($F$2:F578))*F578)+((1-(pCell/COUNT($F$2:F578)))*(I578+J578)))),I578),IF(AND(Temp!optSeasCoef=0,Temp!sts_multp=1),IF(H578="in-sample",IF(Q578=bigT,((pCell/bigT)*F578)+((1-(pCell/bigT))*(I578*J578)),IF(OR(ISBLANK(F579),COUNT(F$2:$F578)&lt;=pCell),F578,((pCell/COUNT($F$2:F578))*F578)+((1-(pCell/COUNT($F$2:F578)))*(I578*J578)))),I578),IF(Temp!sts_add=1,IF(H578="in-sample",IF(Q578=bigT,((pCell/bigT)*AX578)+((1-(pCell/bigT))*(I578+J578)),IF(OR(ISBLANK(F579),COUNT($AX$2:AX578)&lt;=pCell),AX578,((pCell/COUNT($AX$2:AX578))*AX578)+((1-(pCell/COUNT($AX$2:AX578)))*(I578+J578)))),I578),IF(H578="in-sample",IF(Q578=bigT,((pCell/bigT)*AX578)+((1-(pCell/bigT))*(I578*J578)),IF(OR(ISBLANK(F579),COUNT($AX$2:AX578)&lt;=pCell),AX578,((pCell/COUNT($AX$2:AX578))*AX578)+((1-(pCell/COUNT($AX$2:AX578)))*(I578*J578)))),I578)))))))</f>
        <v/>
      </c>
      <c r="J579" s="120" t="str">
        <f>IF(AND(ISBLANK(F578),H578="in-sample"),"",IF(AND(Temp!fhor_indata=1,H578="out-sample",H579="out-sample"),J578,IF(AND(ISBLANK(F579),H578="out-sample"),"",IF(AND(Temp!optSeasCoef=0,Temp!sts_add=1),IF(H578="in-sample",IF(Q578=bigT,((qCell/bigT)*(I579-I578))+((1-(qCell/bigT))*J578),IF(OR(ISBLANK(F579),COUNT($F$2:F578)&lt;=qCell),IF(COUNT($F$2:F578)=1,0,F578-F577),((qCell/COUNT($F$2:F578))*(I579-I578))+((1-(qCell/COUNT($F$2:F578)))*J578))),J578),IF(AND(Temp!optSeasCoef=0,Temp!sts_multp=1),IF(H578="in-sample",IF(Q578=bigT,((qCell/bigT)*(I579/I578))+((1-(qCell/bigT))*J578),IF(qCell=0,1,IF(OR(ISBLANK(F579),COUNT($F$2:F578)&lt;=qCell),IF(COUNT($F$2:F578)=1,1,F578/F577),((qCell/COUNT($F$2:F578))*(I579/I578))+((1-(qCell/COUNT($F$2:F578)))*J578)))),J578),IF(Temp!sts_add=1,IF(H578="in-sample",IF(Q578=bigT,((qCell/bigT)*(I579-I578))+((1-(qCell/bigT))*J578),IF(OR(ISBLANK(F579),COUNT($AX$2:AX578)&lt;=qCell),IF(COUNT($AX$2:AX578)=1,0,AX578-AX577),((qCell/COUNT($AX$2:AX578))*(I579-I578))+((1-(qCell/COUNT($AX$2:AX578)))*J578))),J578),IF(H578="in-sample",IF(Q578=bigT,((qCell/bigT)*(I579/I578))+((1-(qCell/bigT))*J578),IF(qCell=0,1,IF(OR(ISBLANK(F579),COUNT($AX$2:AX578)&lt;=qCell),IF(COUNT($AX$2:AX578)=1,1,AX578/AX577),((qCell/COUNT($AX$2:AX578))*(I579/I578))+((1-(qCell/COUNT($AX$2:AX578)))*J578)))),J578)))))))</f>
        <v/>
      </c>
      <c r="K579" s="120" t="str">
        <f>IF(H579="","",IF(AND(Temp!optSeasCoef=0,Temp!sts_add=1),IF(H579="out-sample",I579+(Q579*J579),I579+J579),IF(AND(Temp!optSeasCoef=0,Temp!sts_multp=1),IF(H579="out-sample",I579*(J579^Q579),I579*J579),IF(Temp!sts_add=1,IF(H579="out-sample",(I579+(Q579*J579))*G579,(I579+J579)*G579),IF(H579="out-sample",I579*(J579^Q579)*G579,I579*J579*G579)))))</f>
        <v/>
      </c>
      <c r="L579" s="116" t="str">
        <f t="shared" si="99"/>
        <v/>
      </c>
      <c r="M579" s="116" t="str">
        <f t="shared" si="100"/>
        <v/>
      </c>
      <c r="N579" s="116" t="str">
        <f t="shared" si="101"/>
        <v/>
      </c>
      <c r="O579" s="116" t="str">
        <f t="shared" si="102"/>
        <v/>
      </c>
      <c r="P579" s="116" t="str">
        <f t="shared" si="103"/>
        <v/>
      </c>
      <c r="Q579" s="94" t="str">
        <f>IF(AND(Temp!fhor_indata=1,ISBLANK(F579),H578="in-sample"),1,IF(AND(Temp!fhor_indata=1,H578="out-sample",Q578&lt;XfHor),Q578+1,IF(ISBLANK(F579),"",IF(AND(H579="out-sample",H578="in-sample"),1,IF(AND(H579="out-sample",H578="out-sample"),Q578+1,IF(ISNUMBER(Q578),Q578+1,1))))))</f>
        <v/>
      </c>
      <c r="R579" s="94" t="str">
        <f t="shared" si="104"/>
        <v/>
      </c>
      <c r="S579" s="94" t="str">
        <f>IF(Temp!fhor_indata=1,IF(S578=XobsHor,1,IF(COUNT($S$2:S578)&lt;=XobsHor,S578+1,IF(AND(COUNT($S$2:S578)&lt;=XobsHor+XfHor,IFERROR(MOD(S578,XobsHor)&lt;XfHor,FALSE)),S578+1,""))),IF(ISBLANK(F579),"",IF(S578=maxP,1,IF(S578&lt;maxP,S578+1,IF(COUNT($S$2:S579)&lt;=XobsHor,S578+1,"")))))</f>
        <v/>
      </c>
      <c r="T579" s="3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W579" s="122" t="str">
        <f t="shared" ref="AW579:AW642" si="106">IF(ISBLANK(F579),"",F579)</f>
        <v/>
      </c>
      <c r="AX579" s="123" t="str">
        <f t="shared" ref="AX579:AX642" si="107">IF(ISBLANK(F579),"",F579/G579)</f>
        <v/>
      </c>
      <c r="AY579" s="124" t="str">
        <f t="shared" ref="AY579:AY642" si="108">IF(H579="in-sample","",K579)</f>
        <v/>
      </c>
      <c r="AZ579" s="124" t="str">
        <f t="shared" ref="AZ579:AZ642" si="109">IF(H579="in-sample",K579,"")</f>
        <v/>
      </c>
      <c r="BF579" s="91"/>
    </row>
    <row r="580" spans="1:58" s="78" customFormat="1" ht="14.25" x14ac:dyDescent="0.2">
      <c r="A580" s="6"/>
      <c r="B580" s="6"/>
      <c r="C580" s="6"/>
      <c r="D580" s="3"/>
      <c r="E580" s="98" t="str">
        <f t="shared" si="105"/>
        <v/>
      </c>
      <c r="F580" s="117"/>
      <c r="G580" s="116" t="str">
        <f>IF(E580="","",IF(Temp!optSeasCoef=0,1,INDEX($C$2:$C$13,IF(MOD(COUNT($E$2:E580),seas_indx)=0,seas_indx,MOD(COUNT($E$2:E580),seas_indx)))))</f>
        <v/>
      </c>
      <c r="H580" s="97" t="str">
        <f>IFERROR(IF(Temp!fhor_indata=1,IF(COUNT($S$2:S580)&lt;=XobsHor,"in-sample",IF(AND(COUNT($S$2:S580)&lt;=XobsHor+XfHor,MOD(S579,XobsHor)&lt;XfHor),"out-sample","")),IF(ISBLANK(F580),"",IF(COUNT($F$2:F580)&lt;=XobsHor-XfHor,"in-sample","out-sample"))),"")</f>
        <v/>
      </c>
      <c r="I580" s="120" t="str">
        <f>IF(AND(ISBLANK(F579),H579="in-sample"),"",IF(AND(Temp!fhor_indata=1,H579="out-sample",H580="out-sample"),I579,IF(AND(ISBLANK(F580),H579="out-sample"),"",IF(AND(Temp!optSeasCoef=0,Temp!sts_add=1),IF(H579="in-sample",IF(Q579=bigT,((pCell/bigT)*F579)+((1-(pCell/bigT))*(I579+J579)),IF(OR(ISBLANK(F580),COUNT($F$2:F579)&lt;=pCell),F579,((pCell/COUNT($F$2:F579))*F579)+((1-(pCell/COUNT($F$2:F579)))*(I579+J579)))),I579),IF(AND(Temp!optSeasCoef=0,Temp!sts_multp=1),IF(H579="in-sample",IF(Q579=bigT,((pCell/bigT)*F579)+((1-(pCell/bigT))*(I579*J579)),IF(OR(ISBLANK(F580),COUNT(F$2:$F579)&lt;=pCell),F579,((pCell/COUNT($F$2:F579))*F579)+((1-(pCell/COUNT($F$2:F579)))*(I579*J579)))),I579),IF(Temp!sts_add=1,IF(H579="in-sample",IF(Q579=bigT,((pCell/bigT)*AX579)+((1-(pCell/bigT))*(I579+J579)),IF(OR(ISBLANK(F580),COUNT($AX$2:AX579)&lt;=pCell),AX579,((pCell/COUNT($AX$2:AX579))*AX579)+((1-(pCell/COUNT($AX$2:AX579)))*(I579+J579)))),I579),IF(H579="in-sample",IF(Q579=bigT,((pCell/bigT)*AX579)+((1-(pCell/bigT))*(I579*J579)),IF(OR(ISBLANK(F580),COUNT($AX$2:AX579)&lt;=pCell),AX579,((pCell/COUNT($AX$2:AX579))*AX579)+((1-(pCell/COUNT($AX$2:AX579)))*(I579*J579)))),I579)))))))</f>
        <v/>
      </c>
      <c r="J580" s="120" t="str">
        <f>IF(AND(ISBLANK(F579),H579="in-sample"),"",IF(AND(Temp!fhor_indata=1,H579="out-sample",H580="out-sample"),J579,IF(AND(ISBLANK(F580),H579="out-sample"),"",IF(AND(Temp!optSeasCoef=0,Temp!sts_add=1),IF(H579="in-sample",IF(Q579=bigT,((qCell/bigT)*(I580-I579))+((1-(qCell/bigT))*J579),IF(OR(ISBLANK(F580),COUNT($F$2:F579)&lt;=qCell),IF(COUNT($F$2:F579)=1,0,F579-F578),((qCell/COUNT($F$2:F579))*(I580-I579))+((1-(qCell/COUNT($F$2:F579)))*J579))),J579),IF(AND(Temp!optSeasCoef=0,Temp!sts_multp=1),IF(H579="in-sample",IF(Q579=bigT,((qCell/bigT)*(I580/I579))+((1-(qCell/bigT))*J579),IF(qCell=0,1,IF(OR(ISBLANK(F580),COUNT($F$2:F579)&lt;=qCell),IF(COUNT($F$2:F579)=1,1,F579/F578),((qCell/COUNT($F$2:F579))*(I580/I579))+((1-(qCell/COUNT($F$2:F579)))*J579)))),J579),IF(Temp!sts_add=1,IF(H579="in-sample",IF(Q579=bigT,((qCell/bigT)*(I580-I579))+((1-(qCell/bigT))*J579),IF(OR(ISBLANK(F580),COUNT($AX$2:AX579)&lt;=qCell),IF(COUNT($AX$2:AX579)=1,0,AX579-AX578),((qCell/COUNT($AX$2:AX579))*(I580-I579))+((1-(qCell/COUNT($AX$2:AX579)))*J579))),J579),IF(H579="in-sample",IF(Q579=bigT,((qCell/bigT)*(I580/I579))+((1-(qCell/bigT))*J579),IF(qCell=0,1,IF(OR(ISBLANK(F580),COUNT($AX$2:AX579)&lt;=qCell),IF(COUNT($AX$2:AX579)=1,1,AX579/AX578),((qCell/COUNT($AX$2:AX579))*(I580/I579))+((1-(qCell/COUNT($AX$2:AX579)))*J579)))),J579)))))))</f>
        <v/>
      </c>
      <c r="K580" s="120" t="str">
        <f>IF(H580="","",IF(AND(Temp!optSeasCoef=0,Temp!sts_add=1),IF(H580="out-sample",I580+(Q580*J580),I580+J580),IF(AND(Temp!optSeasCoef=0,Temp!sts_multp=1),IF(H580="out-sample",I580*(J580^Q580),I580*J580),IF(Temp!sts_add=1,IF(H580="out-sample",(I580+(Q580*J580))*G580,(I580+J580)*G580),IF(H580="out-sample",I580*(J580^Q580)*G580,I580*J580*G580)))))</f>
        <v/>
      </c>
      <c r="L580" s="116" t="str">
        <f t="shared" si="99"/>
        <v/>
      </c>
      <c r="M580" s="116" t="str">
        <f t="shared" si="100"/>
        <v/>
      </c>
      <c r="N580" s="116" t="str">
        <f t="shared" si="101"/>
        <v/>
      </c>
      <c r="O580" s="116" t="str">
        <f t="shared" si="102"/>
        <v/>
      </c>
      <c r="P580" s="116" t="str">
        <f t="shared" si="103"/>
        <v/>
      </c>
      <c r="Q580" s="94" t="str">
        <f>IF(AND(Temp!fhor_indata=1,ISBLANK(F580),H579="in-sample"),1,IF(AND(Temp!fhor_indata=1,H579="out-sample",Q579&lt;XfHor),Q579+1,IF(ISBLANK(F580),"",IF(AND(H580="out-sample",H579="in-sample"),1,IF(AND(H580="out-sample",H579="out-sample"),Q579+1,IF(ISNUMBER(Q579),Q579+1,1))))))</f>
        <v/>
      </c>
      <c r="R580" s="94" t="str">
        <f t="shared" si="104"/>
        <v/>
      </c>
      <c r="S580" s="94" t="str">
        <f>IF(Temp!fhor_indata=1,IF(S579=XobsHor,1,IF(COUNT($S$2:S579)&lt;=XobsHor,S579+1,IF(AND(COUNT($S$2:S579)&lt;=XobsHor+XfHor,IFERROR(MOD(S579,XobsHor)&lt;XfHor,FALSE)),S579+1,""))),IF(ISBLANK(F580),"",IF(S579=maxP,1,IF(S579&lt;maxP,S579+1,IF(COUNT($S$2:S580)&lt;=XobsHor,S579+1,"")))))</f>
        <v/>
      </c>
      <c r="T580" s="3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W580" s="122" t="str">
        <f t="shared" si="106"/>
        <v/>
      </c>
      <c r="AX580" s="123" t="str">
        <f t="shared" si="107"/>
        <v/>
      </c>
      <c r="AY580" s="124" t="str">
        <f t="shared" si="108"/>
        <v/>
      </c>
      <c r="AZ580" s="124" t="str">
        <f t="shared" si="109"/>
        <v/>
      </c>
      <c r="BF580" s="91"/>
    </row>
    <row r="581" spans="1:58" s="78" customFormat="1" ht="14.25" x14ac:dyDescent="0.2">
      <c r="A581" s="6"/>
      <c r="B581" s="6"/>
      <c r="C581" s="6"/>
      <c r="D581" s="3"/>
      <c r="E581" s="98" t="str">
        <f t="shared" si="105"/>
        <v/>
      </c>
      <c r="F581" s="117"/>
      <c r="G581" s="116" t="str">
        <f>IF(E581="","",IF(Temp!optSeasCoef=0,1,INDEX($C$2:$C$13,IF(MOD(COUNT($E$2:E581),seas_indx)=0,seas_indx,MOD(COUNT($E$2:E581),seas_indx)))))</f>
        <v/>
      </c>
      <c r="H581" s="97" t="str">
        <f>IFERROR(IF(Temp!fhor_indata=1,IF(COUNT($S$2:S581)&lt;=XobsHor,"in-sample",IF(AND(COUNT($S$2:S581)&lt;=XobsHor+XfHor,MOD(S580,XobsHor)&lt;XfHor),"out-sample","")),IF(ISBLANK(F581),"",IF(COUNT($F$2:F581)&lt;=XobsHor-XfHor,"in-sample","out-sample"))),"")</f>
        <v/>
      </c>
      <c r="I581" s="120" t="str">
        <f>IF(AND(ISBLANK(F580),H580="in-sample"),"",IF(AND(Temp!fhor_indata=1,H580="out-sample",H581="out-sample"),I580,IF(AND(ISBLANK(F581),H580="out-sample"),"",IF(AND(Temp!optSeasCoef=0,Temp!sts_add=1),IF(H580="in-sample",IF(Q580=bigT,((pCell/bigT)*F580)+((1-(pCell/bigT))*(I580+J580)),IF(OR(ISBLANK(F581),COUNT($F$2:F580)&lt;=pCell),F580,((pCell/COUNT($F$2:F580))*F580)+((1-(pCell/COUNT($F$2:F580)))*(I580+J580)))),I580),IF(AND(Temp!optSeasCoef=0,Temp!sts_multp=1),IF(H580="in-sample",IF(Q580=bigT,((pCell/bigT)*F580)+((1-(pCell/bigT))*(I580*J580)),IF(OR(ISBLANK(F581),COUNT(F$2:$F580)&lt;=pCell),F580,((pCell/COUNT($F$2:F580))*F580)+((1-(pCell/COUNT($F$2:F580)))*(I580*J580)))),I580),IF(Temp!sts_add=1,IF(H580="in-sample",IF(Q580=bigT,((pCell/bigT)*AX580)+((1-(pCell/bigT))*(I580+J580)),IF(OR(ISBLANK(F581),COUNT($AX$2:AX580)&lt;=pCell),AX580,((pCell/COUNT($AX$2:AX580))*AX580)+((1-(pCell/COUNT($AX$2:AX580)))*(I580+J580)))),I580),IF(H580="in-sample",IF(Q580=bigT,((pCell/bigT)*AX580)+((1-(pCell/bigT))*(I580*J580)),IF(OR(ISBLANK(F581),COUNT($AX$2:AX580)&lt;=pCell),AX580,((pCell/COUNT($AX$2:AX580))*AX580)+((1-(pCell/COUNT($AX$2:AX580)))*(I580*J580)))),I580)))))))</f>
        <v/>
      </c>
      <c r="J581" s="120" t="str">
        <f>IF(AND(ISBLANK(F580),H580="in-sample"),"",IF(AND(Temp!fhor_indata=1,H580="out-sample",H581="out-sample"),J580,IF(AND(ISBLANK(F581),H580="out-sample"),"",IF(AND(Temp!optSeasCoef=0,Temp!sts_add=1),IF(H580="in-sample",IF(Q580=bigT,((qCell/bigT)*(I581-I580))+((1-(qCell/bigT))*J580),IF(OR(ISBLANK(F581),COUNT($F$2:F580)&lt;=qCell),IF(COUNT($F$2:F580)=1,0,F580-F579),((qCell/COUNT($F$2:F580))*(I581-I580))+((1-(qCell/COUNT($F$2:F580)))*J580))),J580),IF(AND(Temp!optSeasCoef=0,Temp!sts_multp=1),IF(H580="in-sample",IF(Q580=bigT,((qCell/bigT)*(I581/I580))+((1-(qCell/bigT))*J580),IF(qCell=0,1,IF(OR(ISBLANK(F581),COUNT($F$2:F580)&lt;=qCell),IF(COUNT($F$2:F580)=1,1,F580/F579),((qCell/COUNT($F$2:F580))*(I581/I580))+((1-(qCell/COUNT($F$2:F580)))*J580)))),J580),IF(Temp!sts_add=1,IF(H580="in-sample",IF(Q580=bigT,((qCell/bigT)*(I581-I580))+((1-(qCell/bigT))*J580),IF(OR(ISBLANK(F581),COUNT($AX$2:AX580)&lt;=qCell),IF(COUNT($AX$2:AX580)=1,0,AX580-AX579),((qCell/COUNT($AX$2:AX580))*(I581-I580))+((1-(qCell/COUNT($AX$2:AX580)))*J580))),J580),IF(H580="in-sample",IF(Q580=bigT,((qCell/bigT)*(I581/I580))+((1-(qCell/bigT))*J580),IF(qCell=0,1,IF(OR(ISBLANK(F581),COUNT($AX$2:AX580)&lt;=qCell),IF(COUNT($AX$2:AX580)=1,1,AX580/AX579),((qCell/COUNT($AX$2:AX580))*(I581/I580))+((1-(qCell/COUNT($AX$2:AX580)))*J580)))),J580)))))))</f>
        <v/>
      </c>
      <c r="K581" s="120" t="str">
        <f>IF(H581="","",IF(AND(Temp!optSeasCoef=0,Temp!sts_add=1),IF(H581="out-sample",I581+(Q581*J581),I581+J581),IF(AND(Temp!optSeasCoef=0,Temp!sts_multp=1),IF(H581="out-sample",I581*(J581^Q581),I581*J581),IF(Temp!sts_add=1,IF(H581="out-sample",(I581+(Q581*J581))*G581,(I581+J581)*G581),IF(H581="out-sample",I581*(J581^Q581)*G581,I581*J581*G581)))))</f>
        <v/>
      </c>
      <c r="L581" s="116" t="str">
        <f t="shared" si="99"/>
        <v/>
      </c>
      <c r="M581" s="116" t="str">
        <f t="shared" si="100"/>
        <v/>
      </c>
      <c r="N581" s="116" t="str">
        <f t="shared" si="101"/>
        <v/>
      </c>
      <c r="O581" s="116" t="str">
        <f t="shared" si="102"/>
        <v/>
      </c>
      <c r="P581" s="116" t="str">
        <f t="shared" si="103"/>
        <v/>
      </c>
      <c r="Q581" s="94" t="str">
        <f>IF(AND(Temp!fhor_indata=1,ISBLANK(F581),H580="in-sample"),1,IF(AND(Temp!fhor_indata=1,H580="out-sample",Q580&lt;XfHor),Q580+1,IF(ISBLANK(F581),"",IF(AND(H581="out-sample",H580="in-sample"),1,IF(AND(H581="out-sample",H580="out-sample"),Q580+1,IF(ISNUMBER(Q580),Q580+1,1))))))</f>
        <v/>
      </c>
      <c r="R581" s="94" t="str">
        <f t="shared" si="104"/>
        <v/>
      </c>
      <c r="S581" s="94" t="str">
        <f>IF(Temp!fhor_indata=1,IF(S580=XobsHor,1,IF(COUNT($S$2:S580)&lt;=XobsHor,S580+1,IF(AND(COUNT($S$2:S580)&lt;=XobsHor+XfHor,IFERROR(MOD(S580,XobsHor)&lt;XfHor,FALSE)),S580+1,""))),IF(ISBLANK(F581),"",IF(S580=maxP,1,IF(S580&lt;maxP,S580+1,IF(COUNT($S$2:S581)&lt;=XobsHor,S580+1,"")))))</f>
        <v/>
      </c>
      <c r="T581" s="3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W581" s="122" t="str">
        <f t="shared" si="106"/>
        <v/>
      </c>
      <c r="AX581" s="123" t="str">
        <f t="shared" si="107"/>
        <v/>
      </c>
      <c r="AY581" s="124" t="str">
        <f t="shared" si="108"/>
        <v/>
      </c>
      <c r="AZ581" s="124" t="str">
        <f t="shared" si="109"/>
        <v/>
      </c>
      <c r="BF581" s="91"/>
    </row>
    <row r="582" spans="1:58" s="78" customFormat="1" ht="14.25" x14ac:dyDescent="0.2">
      <c r="A582" s="6"/>
      <c r="B582" s="6"/>
      <c r="C582" s="6"/>
      <c r="D582" s="3"/>
      <c r="E582" s="98" t="str">
        <f t="shared" si="105"/>
        <v/>
      </c>
      <c r="F582" s="117"/>
      <c r="G582" s="116" t="str">
        <f>IF(E582="","",IF(Temp!optSeasCoef=0,1,INDEX($C$2:$C$13,IF(MOD(COUNT($E$2:E582),seas_indx)=0,seas_indx,MOD(COUNT($E$2:E582),seas_indx)))))</f>
        <v/>
      </c>
      <c r="H582" s="97" t="str">
        <f>IFERROR(IF(Temp!fhor_indata=1,IF(COUNT($S$2:S582)&lt;=XobsHor,"in-sample",IF(AND(COUNT($S$2:S582)&lt;=XobsHor+XfHor,MOD(S581,XobsHor)&lt;XfHor),"out-sample","")),IF(ISBLANK(F582),"",IF(COUNT($F$2:F582)&lt;=XobsHor-XfHor,"in-sample","out-sample"))),"")</f>
        <v/>
      </c>
      <c r="I582" s="120" t="str">
        <f>IF(AND(ISBLANK(F581),H581="in-sample"),"",IF(AND(Temp!fhor_indata=1,H581="out-sample",H582="out-sample"),I581,IF(AND(ISBLANK(F582),H581="out-sample"),"",IF(AND(Temp!optSeasCoef=0,Temp!sts_add=1),IF(H581="in-sample",IF(Q581=bigT,((pCell/bigT)*F581)+((1-(pCell/bigT))*(I581+J581)),IF(OR(ISBLANK(F582),COUNT($F$2:F581)&lt;=pCell),F581,((pCell/COUNT($F$2:F581))*F581)+((1-(pCell/COUNT($F$2:F581)))*(I581+J581)))),I581),IF(AND(Temp!optSeasCoef=0,Temp!sts_multp=1),IF(H581="in-sample",IF(Q581=bigT,((pCell/bigT)*F581)+((1-(pCell/bigT))*(I581*J581)),IF(OR(ISBLANK(F582),COUNT(F$2:$F581)&lt;=pCell),F581,((pCell/COUNT($F$2:F581))*F581)+((1-(pCell/COUNT($F$2:F581)))*(I581*J581)))),I581),IF(Temp!sts_add=1,IF(H581="in-sample",IF(Q581=bigT,((pCell/bigT)*AX581)+((1-(pCell/bigT))*(I581+J581)),IF(OR(ISBLANK(F582),COUNT($AX$2:AX581)&lt;=pCell),AX581,((pCell/COUNT($AX$2:AX581))*AX581)+((1-(pCell/COUNT($AX$2:AX581)))*(I581+J581)))),I581),IF(H581="in-sample",IF(Q581=bigT,((pCell/bigT)*AX581)+((1-(pCell/bigT))*(I581*J581)),IF(OR(ISBLANK(F582),COUNT($AX$2:AX581)&lt;=pCell),AX581,((pCell/COUNT($AX$2:AX581))*AX581)+((1-(pCell/COUNT($AX$2:AX581)))*(I581*J581)))),I581)))))))</f>
        <v/>
      </c>
      <c r="J582" s="120" t="str">
        <f>IF(AND(ISBLANK(F581),H581="in-sample"),"",IF(AND(Temp!fhor_indata=1,H581="out-sample",H582="out-sample"),J581,IF(AND(ISBLANK(F582),H581="out-sample"),"",IF(AND(Temp!optSeasCoef=0,Temp!sts_add=1),IF(H581="in-sample",IF(Q581=bigT,((qCell/bigT)*(I582-I581))+((1-(qCell/bigT))*J581),IF(OR(ISBLANK(F582),COUNT($F$2:F581)&lt;=qCell),IF(COUNT($F$2:F581)=1,0,F581-F580),((qCell/COUNT($F$2:F581))*(I582-I581))+((1-(qCell/COUNT($F$2:F581)))*J581))),J581),IF(AND(Temp!optSeasCoef=0,Temp!sts_multp=1),IF(H581="in-sample",IF(Q581=bigT,((qCell/bigT)*(I582/I581))+((1-(qCell/bigT))*J581),IF(qCell=0,1,IF(OR(ISBLANK(F582),COUNT($F$2:F581)&lt;=qCell),IF(COUNT($F$2:F581)=1,1,F581/F580),((qCell/COUNT($F$2:F581))*(I582/I581))+((1-(qCell/COUNT($F$2:F581)))*J581)))),J581),IF(Temp!sts_add=1,IF(H581="in-sample",IF(Q581=bigT,((qCell/bigT)*(I582-I581))+((1-(qCell/bigT))*J581),IF(OR(ISBLANK(F582),COUNT($AX$2:AX581)&lt;=qCell),IF(COUNT($AX$2:AX581)=1,0,AX581-AX580),((qCell/COUNT($AX$2:AX581))*(I582-I581))+((1-(qCell/COUNT($AX$2:AX581)))*J581))),J581),IF(H581="in-sample",IF(Q581=bigT,((qCell/bigT)*(I582/I581))+((1-(qCell/bigT))*J581),IF(qCell=0,1,IF(OR(ISBLANK(F582),COUNT($AX$2:AX581)&lt;=qCell),IF(COUNT($AX$2:AX581)=1,1,AX581/AX580),((qCell/COUNT($AX$2:AX581))*(I582/I581))+((1-(qCell/COUNT($AX$2:AX581)))*J581)))),J581)))))))</f>
        <v/>
      </c>
      <c r="K582" s="120" t="str">
        <f>IF(H582="","",IF(AND(Temp!optSeasCoef=0,Temp!sts_add=1),IF(H582="out-sample",I582+(Q582*J582),I582+J582),IF(AND(Temp!optSeasCoef=0,Temp!sts_multp=1),IF(H582="out-sample",I582*(J582^Q582),I582*J582),IF(Temp!sts_add=1,IF(H582="out-sample",(I582+(Q582*J582))*G582,(I582+J582)*G582),IF(H582="out-sample",I582*(J582^Q582)*G582,I582*J582*G582)))))</f>
        <v/>
      </c>
      <c r="L582" s="116" t="str">
        <f t="shared" si="99"/>
        <v/>
      </c>
      <c r="M582" s="116" t="str">
        <f t="shared" si="100"/>
        <v/>
      </c>
      <c r="N582" s="116" t="str">
        <f t="shared" si="101"/>
        <v/>
      </c>
      <c r="O582" s="116" t="str">
        <f t="shared" si="102"/>
        <v/>
      </c>
      <c r="P582" s="116" t="str">
        <f t="shared" si="103"/>
        <v/>
      </c>
      <c r="Q582" s="94" t="str">
        <f>IF(AND(Temp!fhor_indata=1,ISBLANK(F582),H581="in-sample"),1,IF(AND(Temp!fhor_indata=1,H581="out-sample",Q581&lt;XfHor),Q581+1,IF(ISBLANK(F582),"",IF(AND(H582="out-sample",H581="in-sample"),1,IF(AND(H582="out-sample",H581="out-sample"),Q581+1,IF(ISNUMBER(Q581),Q581+1,1))))))</f>
        <v/>
      </c>
      <c r="R582" s="94" t="str">
        <f t="shared" si="104"/>
        <v/>
      </c>
      <c r="S582" s="94" t="str">
        <f>IF(Temp!fhor_indata=1,IF(S581=XobsHor,1,IF(COUNT($S$2:S581)&lt;=XobsHor,S581+1,IF(AND(COUNT($S$2:S581)&lt;=XobsHor+XfHor,IFERROR(MOD(S581,XobsHor)&lt;XfHor,FALSE)),S581+1,""))),IF(ISBLANK(F582),"",IF(S581=maxP,1,IF(S581&lt;maxP,S581+1,IF(COUNT($S$2:S582)&lt;=XobsHor,S581+1,"")))))</f>
        <v/>
      </c>
      <c r="T582" s="3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W582" s="122" t="str">
        <f t="shared" si="106"/>
        <v/>
      </c>
      <c r="AX582" s="123" t="str">
        <f t="shared" si="107"/>
        <v/>
      </c>
      <c r="AY582" s="124" t="str">
        <f t="shared" si="108"/>
        <v/>
      </c>
      <c r="AZ582" s="124" t="str">
        <f t="shared" si="109"/>
        <v/>
      </c>
      <c r="BF582" s="91"/>
    </row>
    <row r="583" spans="1:58" s="78" customFormat="1" ht="14.25" x14ac:dyDescent="0.2">
      <c r="A583" s="6"/>
      <c r="B583" s="6"/>
      <c r="C583" s="6"/>
      <c r="D583" s="3"/>
      <c r="E583" s="98" t="str">
        <f t="shared" si="105"/>
        <v/>
      </c>
      <c r="F583" s="117"/>
      <c r="G583" s="116" t="str">
        <f>IF(E583="","",IF(Temp!optSeasCoef=0,1,INDEX($C$2:$C$13,IF(MOD(COUNT($E$2:E583),seas_indx)=0,seas_indx,MOD(COUNT($E$2:E583),seas_indx)))))</f>
        <v/>
      </c>
      <c r="H583" s="97" t="str">
        <f>IFERROR(IF(Temp!fhor_indata=1,IF(COUNT($S$2:S583)&lt;=XobsHor,"in-sample",IF(AND(COUNT($S$2:S583)&lt;=XobsHor+XfHor,MOD(S582,XobsHor)&lt;XfHor),"out-sample","")),IF(ISBLANK(F583),"",IF(COUNT($F$2:F583)&lt;=XobsHor-XfHor,"in-sample","out-sample"))),"")</f>
        <v/>
      </c>
      <c r="I583" s="120" t="str">
        <f>IF(AND(ISBLANK(F582),H582="in-sample"),"",IF(AND(Temp!fhor_indata=1,H582="out-sample",H583="out-sample"),I582,IF(AND(ISBLANK(F583),H582="out-sample"),"",IF(AND(Temp!optSeasCoef=0,Temp!sts_add=1),IF(H582="in-sample",IF(Q582=bigT,((pCell/bigT)*F582)+((1-(pCell/bigT))*(I582+J582)),IF(OR(ISBLANK(F583),COUNT($F$2:F582)&lt;=pCell),F582,((pCell/COUNT($F$2:F582))*F582)+((1-(pCell/COUNT($F$2:F582)))*(I582+J582)))),I582),IF(AND(Temp!optSeasCoef=0,Temp!sts_multp=1),IF(H582="in-sample",IF(Q582=bigT,((pCell/bigT)*F582)+((1-(pCell/bigT))*(I582*J582)),IF(OR(ISBLANK(F583),COUNT(F$2:$F582)&lt;=pCell),F582,((pCell/COUNT($F$2:F582))*F582)+((1-(pCell/COUNT($F$2:F582)))*(I582*J582)))),I582),IF(Temp!sts_add=1,IF(H582="in-sample",IF(Q582=bigT,((pCell/bigT)*AX582)+((1-(pCell/bigT))*(I582+J582)),IF(OR(ISBLANK(F583),COUNT($AX$2:AX582)&lt;=pCell),AX582,((pCell/COUNT($AX$2:AX582))*AX582)+((1-(pCell/COUNT($AX$2:AX582)))*(I582+J582)))),I582),IF(H582="in-sample",IF(Q582=bigT,((pCell/bigT)*AX582)+((1-(pCell/bigT))*(I582*J582)),IF(OR(ISBLANK(F583),COUNT($AX$2:AX582)&lt;=pCell),AX582,((pCell/COUNT($AX$2:AX582))*AX582)+((1-(pCell/COUNT($AX$2:AX582)))*(I582*J582)))),I582)))))))</f>
        <v/>
      </c>
      <c r="J583" s="120" t="str">
        <f>IF(AND(ISBLANK(F582),H582="in-sample"),"",IF(AND(Temp!fhor_indata=1,H582="out-sample",H583="out-sample"),J582,IF(AND(ISBLANK(F583),H582="out-sample"),"",IF(AND(Temp!optSeasCoef=0,Temp!sts_add=1),IF(H582="in-sample",IF(Q582=bigT,((qCell/bigT)*(I583-I582))+((1-(qCell/bigT))*J582),IF(OR(ISBLANK(F583),COUNT($F$2:F582)&lt;=qCell),IF(COUNT($F$2:F582)=1,0,F582-F581),((qCell/COUNT($F$2:F582))*(I583-I582))+((1-(qCell/COUNT($F$2:F582)))*J582))),J582),IF(AND(Temp!optSeasCoef=0,Temp!sts_multp=1),IF(H582="in-sample",IF(Q582=bigT,((qCell/bigT)*(I583/I582))+((1-(qCell/bigT))*J582),IF(qCell=0,1,IF(OR(ISBLANK(F583),COUNT($F$2:F582)&lt;=qCell),IF(COUNT($F$2:F582)=1,1,F582/F581),((qCell/COUNT($F$2:F582))*(I583/I582))+((1-(qCell/COUNT($F$2:F582)))*J582)))),J582),IF(Temp!sts_add=1,IF(H582="in-sample",IF(Q582=bigT,((qCell/bigT)*(I583-I582))+((1-(qCell/bigT))*J582),IF(OR(ISBLANK(F583),COUNT($AX$2:AX582)&lt;=qCell),IF(COUNT($AX$2:AX582)=1,0,AX582-AX581),((qCell/COUNT($AX$2:AX582))*(I583-I582))+((1-(qCell/COUNT($AX$2:AX582)))*J582))),J582),IF(H582="in-sample",IF(Q582=bigT,((qCell/bigT)*(I583/I582))+((1-(qCell/bigT))*J582),IF(qCell=0,1,IF(OR(ISBLANK(F583),COUNT($AX$2:AX582)&lt;=qCell),IF(COUNT($AX$2:AX582)=1,1,AX582/AX581),((qCell/COUNT($AX$2:AX582))*(I583/I582))+((1-(qCell/COUNT($AX$2:AX582)))*J582)))),J582)))))))</f>
        <v/>
      </c>
      <c r="K583" s="120" t="str">
        <f>IF(H583="","",IF(AND(Temp!optSeasCoef=0,Temp!sts_add=1),IF(H583="out-sample",I583+(Q583*J583),I583+J583),IF(AND(Temp!optSeasCoef=0,Temp!sts_multp=1),IF(H583="out-sample",I583*(J583^Q583),I583*J583),IF(Temp!sts_add=1,IF(H583="out-sample",(I583+(Q583*J583))*G583,(I583+J583)*G583),IF(H583="out-sample",I583*(J583^Q583)*G583,I583*J583*G583)))))</f>
        <v/>
      </c>
      <c r="L583" s="116" t="str">
        <f t="shared" si="99"/>
        <v/>
      </c>
      <c r="M583" s="116" t="str">
        <f t="shared" si="100"/>
        <v/>
      </c>
      <c r="N583" s="116" t="str">
        <f t="shared" si="101"/>
        <v/>
      </c>
      <c r="O583" s="116" t="str">
        <f t="shared" si="102"/>
        <v/>
      </c>
      <c r="P583" s="116" t="str">
        <f t="shared" si="103"/>
        <v/>
      </c>
      <c r="Q583" s="94" t="str">
        <f>IF(AND(Temp!fhor_indata=1,ISBLANK(F583),H582="in-sample"),1,IF(AND(Temp!fhor_indata=1,H582="out-sample",Q582&lt;XfHor),Q582+1,IF(ISBLANK(F583),"",IF(AND(H583="out-sample",H582="in-sample"),1,IF(AND(H583="out-sample",H582="out-sample"),Q582+1,IF(ISNUMBER(Q582),Q582+1,1))))))</f>
        <v/>
      </c>
      <c r="R583" s="94" t="str">
        <f t="shared" si="104"/>
        <v/>
      </c>
      <c r="S583" s="94" t="str">
        <f>IF(Temp!fhor_indata=1,IF(S582=XobsHor,1,IF(COUNT($S$2:S582)&lt;=XobsHor,S582+1,IF(AND(COUNT($S$2:S582)&lt;=XobsHor+XfHor,IFERROR(MOD(S582,XobsHor)&lt;XfHor,FALSE)),S582+1,""))),IF(ISBLANK(F583),"",IF(S582=maxP,1,IF(S582&lt;maxP,S582+1,IF(COUNT($S$2:S583)&lt;=XobsHor,S582+1,"")))))</f>
        <v/>
      </c>
      <c r="T583" s="3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W583" s="122" t="str">
        <f t="shared" si="106"/>
        <v/>
      </c>
      <c r="AX583" s="123" t="str">
        <f t="shared" si="107"/>
        <v/>
      </c>
      <c r="AY583" s="124" t="str">
        <f t="shared" si="108"/>
        <v/>
      </c>
      <c r="AZ583" s="124" t="str">
        <f t="shared" si="109"/>
        <v/>
      </c>
      <c r="BF583" s="91"/>
    </row>
    <row r="584" spans="1:58" s="78" customFormat="1" ht="14.25" x14ac:dyDescent="0.2">
      <c r="A584" s="6"/>
      <c r="B584" s="6"/>
      <c r="C584" s="6"/>
      <c r="D584" s="3"/>
      <c r="E584" s="98" t="str">
        <f t="shared" si="105"/>
        <v/>
      </c>
      <c r="F584" s="117"/>
      <c r="G584" s="116" t="str">
        <f>IF(E584="","",IF(Temp!optSeasCoef=0,1,INDEX($C$2:$C$13,IF(MOD(COUNT($E$2:E584),seas_indx)=0,seas_indx,MOD(COUNT($E$2:E584),seas_indx)))))</f>
        <v/>
      </c>
      <c r="H584" s="97" t="str">
        <f>IFERROR(IF(Temp!fhor_indata=1,IF(COUNT($S$2:S584)&lt;=XobsHor,"in-sample",IF(AND(COUNT($S$2:S584)&lt;=XobsHor+XfHor,MOD(S583,XobsHor)&lt;XfHor),"out-sample","")),IF(ISBLANK(F584),"",IF(COUNT($F$2:F584)&lt;=XobsHor-XfHor,"in-sample","out-sample"))),"")</f>
        <v/>
      </c>
      <c r="I584" s="120" t="str">
        <f>IF(AND(ISBLANK(F583),H583="in-sample"),"",IF(AND(Temp!fhor_indata=1,H583="out-sample",H584="out-sample"),I583,IF(AND(ISBLANK(F584),H583="out-sample"),"",IF(AND(Temp!optSeasCoef=0,Temp!sts_add=1),IF(H583="in-sample",IF(Q583=bigT,((pCell/bigT)*F583)+((1-(pCell/bigT))*(I583+J583)),IF(OR(ISBLANK(F584),COUNT($F$2:F583)&lt;=pCell),F583,((pCell/COUNT($F$2:F583))*F583)+((1-(pCell/COUNT($F$2:F583)))*(I583+J583)))),I583),IF(AND(Temp!optSeasCoef=0,Temp!sts_multp=1),IF(H583="in-sample",IF(Q583=bigT,((pCell/bigT)*F583)+((1-(pCell/bigT))*(I583*J583)),IF(OR(ISBLANK(F584),COUNT(F$2:$F583)&lt;=pCell),F583,((pCell/COUNT($F$2:F583))*F583)+((1-(pCell/COUNT($F$2:F583)))*(I583*J583)))),I583),IF(Temp!sts_add=1,IF(H583="in-sample",IF(Q583=bigT,((pCell/bigT)*AX583)+((1-(pCell/bigT))*(I583+J583)),IF(OR(ISBLANK(F584),COUNT($AX$2:AX583)&lt;=pCell),AX583,((pCell/COUNT($AX$2:AX583))*AX583)+((1-(pCell/COUNT($AX$2:AX583)))*(I583+J583)))),I583),IF(H583="in-sample",IF(Q583=bigT,((pCell/bigT)*AX583)+((1-(pCell/bigT))*(I583*J583)),IF(OR(ISBLANK(F584),COUNT($AX$2:AX583)&lt;=pCell),AX583,((pCell/COUNT($AX$2:AX583))*AX583)+((1-(pCell/COUNT($AX$2:AX583)))*(I583*J583)))),I583)))))))</f>
        <v/>
      </c>
      <c r="J584" s="120" t="str">
        <f>IF(AND(ISBLANK(F583),H583="in-sample"),"",IF(AND(Temp!fhor_indata=1,H583="out-sample",H584="out-sample"),J583,IF(AND(ISBLANK(F584),H583="out-sample"),"",IF(AND(Temp!optSeasCoef=0,Temp!sts_add=1),IF(H583="in-sample",IF(Q583=bigT,((qCell/bigT)*(I584-I583))+((1-(qCell/bigT))*J583),IF(OR(ISBLANK(F584),COUNT($F$2:F583)&lt;=qCell),IF(COUNT($F$2:F583)=1,0,F583-F582),((qCell/COUNT($F$2:F583))*(I584-I583))+((1-(qCell/COUNT($F$2:F583)))*J583))),J583),IF(AND(Temp!optSeasCoef=0,Temp!sts_multp=1),IF(H583="in-sample",IF(Q583=bigT,((qCell/bigT)*(I584/I583))+((1-(qCell/bigT))*J583),IF(qCell=0,1,IF(OR(ISBLANK(F584),COUNT($F$2:F583)&lt;=qCell),IF(COUNT($F$2:F583)=1,1,F583/F582),((qCell/COUNT($F$2:F583))*(I584/I583))+((1-(qCell/COUNT($F$2:F583)))*J583)))),J583),IF(Temp!sts_add=1,IF(H583="in-sample",IF(Q583=bigT,((qCell/bigT)*(I584-I583))+((1-(qCell/bigT))*J583),IF(OR(ISBLANK(F584),COUNT($AX$2:AX583)&lt;=qCell),IF(COUNT($AX$2:AX583)=1,0,AX583-AX582),((qCell/COUNT($AX$2:AX583))*(I584-I583))+((1-(qCell/COUNT($AX$2:AX583)))*J583))),J583),IF(H583="in-sample",IF(Q583=bigT,((qCell/bigT)*(I584/I583))+((1-(qCell/bigT))*J583),IF(qCell=0,1,IF(OR(ISBLANK(F584),COUNT($AX$2:AX583)&lt;=qCell),IF(COUNT($AX$2:AX583)=1,1,AX583/AX582),((qCell/COUNT($AX$2:AX583))*(I584/I583))+((1-(qCell/COUNT($AX$2:AX583)))*J583)))),J583)))))))</f>
        <v/>
      </c>
      <c r="K584" s="120" t="str">
        <f>IF(H584="","",IF(AND(Temp!optSeasCoef=0,Temp!sts_add=1),IF(H584="out-sample",I584+(Q584*J584),I584+J584),IF(AND(Temp!optSeasCoef=0,Temp!sts_multp=1),IF(H584="out-sample",I584*(J584^Q584),I584*J584),IF(Temp!sts_add=1,IF(H584="out-sample",(I584+(Q584*J584))*G584,(I584+J584)*G584),IF(H584="out-sample",I584*(J584^Q584)*G584,I584*J584*G584)))))</f>
        <v/>
      </c>
      <c r="L584" s="116" t="str">
        <f t="shared" si="99"/>
        <v/>
      </c>
      <c r="M584" s="116" t="str">
        <f t="shared" si="100"/>
        <v/>
      </c>
      <c r="N584" s="116" t="str">
        <f t="shared" si="101"/>
        <v/>
      </c>
      <c r="O584" s="116" t="str">
        <f t="shared" si="102"/>
        <v/>
      </c>
      <c r="P584" s="116" t="str">
        <f t="shared" si="103"/>
        <v/>
      </c>
      <c r="Q584" s="94" t="str">
        <f>IF(AND(Temp!fhor_indata=1,ISBLANK(F584),H583="in-sample"),1,IF(AND(Temp!fhor_indata=1,H583="out-sample",Q583&lt;XfHor),Q583+1,IF(ISBLANK(F584),"",IF(AND(H584="out-sample",H583="in-sample"),1,IF(AND(H584="out-sample",H583="out-sample"),Q583+1,IF(ISNUMBER(Q583),Q583+1,1))))))</f>
        <v/>
      </c>
      <c r="R584" s="94" t="str">
        <f t="shared" si="104"/>
        <v/>
      </c>
      <c r="S584" s="94" t="str">
        <f>IF(Temp!fhor_indata=1,IF(S583=XobsHor,1,IF(COUNT($S$2:S583)&lt;=XobsHor,S583+1,IF(AND(COUNT($S$2:S583)&lt;=XobsHor+XfHor,IFERROR(MOD(S583,XobsHor)&lt;XfHor,FALSE)),S583+1,""))),IF(ISBLANK(F584),"",IF(S583=maxP,1,IF(S583&lt;maxP,S583+1,IF(COUNT($S$2:S584)&lt;=XobsHor,S583+1,"")))))</f>
        <v/>
      </c>
      <c r="T584" s="3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W584" s="122" t="str">
        <f t="shared" si="106"/>
        <v/>
      </c>
      <c r="AX584" s="123" t="str">
        <f t="shared" si="107"/>
        <v/>
      </c>
      <c r="AY584" s="124" t="str">
        <f t="shared" si="108"/>
        <v/>
      </c>
      <c r="AZ584" s="124" t="str">
        <f t="shared" si="109"/>
        <v/>
      </c>
      <c r="BF584" s="91"/>
    </row>
    <row r="585" spans="1:58" s="78" customFormat="1" ht="14.25" x14ac:dyDescent="0.2">
      <c r="A585" s="6"/>
      <c r="B585" s="6"/>
      <c r="C585" s="6"/>
      <c r="D585" s="3"/>
      <c r="E585" s="98" t="str">
        <f t="shared" si="105"/>
        <v/>
      </c>
      <c r="F585" s="117"/>
      <c r="G585" s="116" t="str">
        <f>IF(E585="","",IF(Temp!optSeasCoef=0,1,INDEX($C$2:$C$13,IF(MOD(COUNT($E$2:E585),seas_indx)=0,seas_indx,MOD(COUNT($E$2:E585),seas_indx)))))</f>
        <v/>
      </c>
      <c r="H585" s="97" t="str">
        <f>IFERROR(IF(Temp!fhor_indata=1,IF(COUNT($S$2:S585)&lt;=XobsHor,"in-sample",IF(AND(COUNT($S$2:S585)&lt;=XobsHor+XfHor,MOD(S584,XobsHor)&lt;XfHor),"out-sample","")),IF(ISBLANK(F585),"",IF(COUNT($F$2:F585)&lt;=XobsHor-XfHor,"in-sample","out-sample"))),"")</f>
        <v/>
      </c>
      <c r="I585" s="120" t="str">
        <f>IF(AND(ISBLANK(F584),H584="in-sample"),"",IF(AND(Temp!fhor_indata=1,H584="out-sample",H585="out-sample"),I584,IF(AND(ISBLANK(F585),H584="out-sample"),"",IF(AND(Temp!optSeasCoef=0,Temp!sts_add=1),IF(H584="in-sample",IF(Q584=bigT,((pCell/bigT)*F584)+((1-(pCell/bigT))*(I584+J584)),IF(OR(ISBLANK(F585),COUNT($F$2:F584)&lt;=pCell),F584,((pCell/COUNT($F$2:F584))*F584)+((1-(pCell/COUNT($F$2:F584)))*(I584+J584)))),I584),IF(AND(Temp!optSeasCoef=0,Temp!sts_multp=1),IF(H584="in-sample",IF(Q584=bigT,((pCell/bigT)*F584)+((1-(pCell/bigT))*(I584*J584)),IF(OR(ISBLANK(F585),COUNT(F$2:$F584)&lt;=pCell),F584,((pCell/COUNT($F$2:F584))*F584)+((1-(pCell/COUNT($F$2:F584)))*(I584*J584)))),I584),IF(Temp!sts_add=1,IF(H584="in-sample",IF(Q584=bigT,((pCell/bigT)*AX584)+((1-(pCell/bigT))*(I584+J584)),IF(OR(ISBLANK(F585),COUNT($AX$2:AX584)&lt;=pCell),AX584,((pCell/COUNT($AX$2:AX584))*AX584)+((1-(pCell/COUNT($AX$2:AX584)))*(I584+J584)))),I584),IF(H584="in-sample",IF(Q584=bigT,((pCell/bigT)*AX584)+((1-(pCell/bigT))*(I584*J584)),IF(OR(ISBLANK(F585),COUNT($AX$2:AX584)&lt;=pCell),AX584,((pCell/COUNT($AX$2:AX584))*AX584)+((1-(pCell/COUNT($AX$2:AX584)))*(I584*J584)))),I584)))))))</f>
        <v/>
      </c>
      <c r="J585" s="120" t="str">
        <f>IF(AND(ISBLANK(F584),H584="in-sample"),"",IF(AND(Temp!fhor_indata=1,H584="out-sample",H585="out-sample"),J584,IF(AND(ISBLANK(F585),H584="out-sample"),"",IF(AND(Temp!optSeasCoef=0,Temp!sts_add=1),IF(H584="in-sample",IF(Q584=bigT,((qCell/bigT)*(I585-I584))+((1-(qCell/bigT))*J584),IF(OR(ISBLANK(F585),COUNT($F$2:F584)&lt;=qCell),IF(COUNT($F$2:F584)=1,0,F584-F583),((qCell/COUNT($F$2:F584))*(I585-I584))+((1-(qCell/COUNT($F$2:F584)))*J584))),J584),IF(AND(Temp!optSeasCoef=0,Temp!sts_multp=1),IF(H584="in-sample",IF(Q584=bigT,((qCell/bigT)*(I585/I584))+((1-(qCell/bigT))*J584),IF(qCell=0,1,IF(OR(ISBLANK(F585),COUNT($F$2:F584)&lt;=qCell),IF(COUNT($F$2:F584)=1,1,F584/F583),((qCell/COUNT($F$2:F584))*(I585/I584))+((1-(qCell/COUNT($F$2:F584)))*J584)))),J584),IF(Temp!sts_add=1,IF(H584="in-sample",IF(Q584=bigT,((qCell/bigT)*(I585-I584))+((1-(qCell/bigT))*J584),IF(OR(ISBLANK(F585),COUNT($AX$2:AX584)&lt;=qCell),IF(COUNT($AX$2:AX584)=1,0,AX584-AX583),((qCell/COUNT($AX$2:AX584))*(I585-I584))+((1-(qCell/COUNT($AX$2:AX584)))*J584))),J584),IF(H584="in-sample",IF(Q584=bigT,((qCell/bigT)*(I585/I584))+((1-(qCell/bigT))*J584),IF(qCell=0,1,IF(OR(ISBLANK(F585),COUNT($AX$2:AX584)&lt;=qCell),IF(COUNT($AX$2:AX584)=1,1,AX584/AX583),((qCell/COUNT($AX$2:AX584))*(I585/I584))+((1-(qCell/COUNT($AX$2:AX584)))*J584)))),J584)))))))</f>
        <v/>
      </c>
      <c r="K585" s="120" t="str">
        <f>IF(H585="","",IF(AND(Temp!optSeasCoef=0,Temp!sts_add=1),IF(H585="out-sample",I585+(Q585*J585),I585+J585),IF(AND(Temp!optSeasCoef=0,Temp!sts_multp=1),IF(H585="out-sample",I585*(J585^Q585),I585*J585),IF(Temp!sts_add=1,IF(H585="out-sample",(I585+(Q585*J585))*G585,(I585+J585)*G585),IF(H585="out-sample",I585*(J585^Q585)*G585,I585*J585*G585)))))</f>
        <v/>
      </c>
      <c r="L585" s="116" t="str">
        <f t="shared" si="99"/>
        <v/>
      </c>
      <c r="M585" s="116" t="str">
        <f t="shared" si="100"/>
        <v/>
      </c>
      <c r="N585" s="116" t="str">
        <f t="shared" si="101"/>
        <v/>
      </c>
      <c r="O585" s="116" t="str">
        <f t="shared" si="102"/>
        <v/>
      </c>
      <c r="P585" s="116" t="str">
        <f t="shared" si="103"/>
        <v/>
      </c>
      <c r="Q585" s="94" t="str">
        <f>IF(AND(Temp!fhor_indata=1,ISBLANK(F585),H584="in-sample"),1,IF(AND(Temp!fhor_indata=1,H584="out-sample",Q584&lt;XfHor),Q584+1,IF(ISBLANK(F585),"",IF(AND(H585="out-sample",H584="in-sample"),1,IF(AND(H585="out-sample",H584="out-sample"),Q584+1,IF(ISNUMBER(Q584),Q584+1,1))))))</f>
        <v/>
      </c>
      <c r="R585" s="94" t="str">
        <f t="shared" si="104"/>
        <v/>
      </c>
      <c r="S585" s="94" t="str">
        <f>IF(Temp!fhor_indata=1,IF(S584=XobsHor,1,IF(COUNT($S$2:S584)&lt;=XobsHor,S584+1,IF(AND(COUNT($S$2:S584)&lt;=XobsHor+XfHor,IFERROR(MOD(S584,XobsHor)&lt;XfHor,FALSE)),S584+1,""))),IF(ISBLANK(F585),"",IF(S584=maxP,1,IF(S584&lt;maxP,S584+1,IF(COUNT($S$2:S585)&lt;=XobsHor,S584+1,"")))))</f>
        <v/>
      </c>
      <c r="T585" s="3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W585" s="122" t="str">
        <f t="shared" si="106"/>
        <v/>
      </c>
      <c r="AX585" s="123" t="str">
        <f t="shared" si="107"/>
        <v/>
      </c>
      <c r="AY585" s="124" t="str">
        <f t="shared" si="108"/>
        <v/>
      </c>
      <c r="AZ585" s="124" t="str">
        <f t="shared" si="109"/>
        <v/>
      </c>
      <c r="BF585" s="91"/>
    </row>
    <row r="586" spans="1:58" s="78" customFormat="1" ht="14.25" x14ac:dyDescent="0.2">
      <c r="A586" s="6"/>
      <c r="B586" s="6"/>
      <c r="C586" s="6"/>
      <c r="D586" s="3"/>
      <c r="E586" s="98" t="str">
        <f t="shared" si="105"/>
        <v/>
      </c>
      <c r="F586" s="117"/>
      <c r="G586" s="116" t="str">
        <f>IF(E586="","",IF(Temp!optSeasCoef=0,1,INDEX($C$2:$C$13,IF(MOD(COUNT($E$2:E586),seas_indx)=0,seas_indx,MOD(COUNT($E$2:E586),seas_indx)))))</f>
        <v/>
      </c>
      <c r="H586" s="97" t="str">
        <f>IFERROR(IF(Temp!fhor_indata=1,IF(COUNT($S$2:S586)&lt;=XobsHor,"in-sample",IF(AND(COUNT($S$2:S586)&lt;=XobsHor+XfHor,MOD(S585,XobsHor)&lt;XfHor),"out-sample","")),IF(ISBLANK(F586),"",IF(COUNT($F$2:F586)&lt;=XobsHor-XfHor,"in-sample","out-sample"))),"")</f>
        <v/>
      </c>
      <c r="I586" s="120" t="str">
        <f>IF(AND(ISBLANK(F585),H585="in-sample"),"",IF(AND(Temp!fhor_indata=1,H585="out-sample",H586="out-sample"),I585,IF(AND(ISBLANK(F586),H585="out-sample"),"",IF(AND(Temp!optSeasCoef=0,Temp!sts_add=1),IF(H585="in-sample",IF(Q585=bigT,((pCell/bigT)*F585)+((1-(pCell/bigT))*(I585+J585)),IF(OR(ISBLANK(F586),COUNT($F$2:F585)&lt;=pCell),F585,((pCell/COUNT($F$2:F585))*F585)+((1-(pCell/COUNT($F$2:F585)))*(I585+J585)))),I585),IF(AND(Temp!optSeasCoef=0,Temp!sts_multp=1),IF(H585="in-sample",IF(Q585=bigT,((pCell/bigT)*F585)+((1-(pCell/bigT))*(I585*J585)),IF(OR(ISBLANK(F586),COUNT(F$2:$F585)&lt;=pCell),F585,((pCell/COUNT($F$2:F585))*F585)+((1-(pCell/COUNT($F$2:F585)))*(I585*J585)))),I585),IF(Temp!sts_add=1,IF(H585="in-sample",IF(Q585=bigT,((pCell/bigT)*AX585)+((1-(pCell/bigT))*(I585+J585)),IF(OR(ISBLANK(F586),COUNT($AX$2:AX585)&lt;=pCell),AX585,((pCell/COUNT($AX$2:AX585))*AX585)+((1-(pCell/COUNT($AX$2:AX585)))*(I585+J585)))),I585),IF(H585="in-sample",IF(Q585=bigT,((pCell/bigT)*AX585)+((1-(pCell/bigT))*(I585*J585)),IF(OR(ISBLANK(F586),COUNT($AX$2:AX585)&lt;=pCell),AX585,((pCell/COUNT($AX$2:AX585))*AX585)+((1-(pCell/COUNT($AX$2:AX585)))*(I585*J585)))),I585)))))))</f>
        <v/>
      </c>
      <c r="J586" s="120" t="str">
        <f>IF(AND(ISBLANK(F585),H585="in-sample"),"",IF(AND(Temp!fhor_indata=1,H585="out-sample",H586="out-sample"),J585,IF(AND(ISBLANK(F586),H585="out-sample"),"",IF(AND(Temp!optSeasCoef=0,Temp!sts_add=1),IF(H585="in-sample",IF(Q585=bigT,((qCell/bigT)*(I586-I585))+((1-(qCell/bigT))*J585),IF(OR(ISBLANK(F586),COUNT($F$2:F585)&lt;=qCell),IF(COUNT($F$2:F585)=1,0,F585-F584),((qCell/COUNT($F$2:F585))*(I586-I585))+((1-(qCell/COUNT($F$2:F585)))*J585))),J585),IF(AND(Temp!optSeasCoef=0,Temp!sts_multp=1),IF(H585="in-sample",IF(Q585=bigT,((qCell/bigT)*(I586/I585))+((1-(qCell/bigT))*J585),IF(qCell=0,1,IF(OR(ISBLANK(F586),COUNT($F$2:F585)&lt;=qCell),IF(COUNT($F$2:F585)=1,1,F585/F584),((qCell/COUNT($F$2:F585))*(I586/I585))+((1-(qCell/COUNT($F$2:F585)))*J585)))),J585),IF(Temp!sts_add=1,IF(H585="in-sample",IF(Q585=bigT,((qCell/bigT)*(I586-I585))+((1-(qCell/bigT))*J585),IF(OR(ISBLANK(F586),COUNT($AX$2:AX585)&lt;=qCell),IF(COUNT($AX$2:AX585)=1,0,AX585-AX584),((qCell/COUNT($AX$2:AX585))*(I586-I585))+((1-(qCell/COUNT($AX$2:AX585)))*J585))),J585),IF(H585="in-sample",IF(Q585=bigT,((qCell/bigT)*(I586/I585))+((1-(qCell/bigT))*J585),IF(qCell=0,1,IF(OR(ISBLANK(F586),COUNT($AX$2:AX585)&lt;=qCell),IF(COUNT($AX$2:AX585)=1,1,AX585/AX584),((qCell/COUNT($AX$2:AX585))*(I586/I585))+((1-(qCell/COUNT($AX$2:AX585)))*J585)))),J585)))))))</f>
        <v/>
      </c>
      <c r="K586" s="120" t="str">
        <f>IF(H586="","",IF(AND(Temp!optSeasCoef=0,Temp!sts_add=1),IF(H586="out-sample",I586+(Q586*J586),I586+J586),IF(AND(Temp!optSeasCoef=0,Temp!sts_multp=1),IF(H586="out-sample",I586*(J586^Q586),I586*J586),IF(Temp!sts_add=1,IF(H586="out-sample",(I586+(Q586*J586))*G586,(I586+J586)*G586),IF(H586="out-sample",I586*(J586^Q586)*G586,I586*J586*G586)))))</f>
        <v/>
      </c>
      <c r="L586" s="116" t="str">
        <f t="shared" si="99"/>
        <v/>
      </c>
      <c r="M586" s="116" t="str">
        <f t="shared" si="100"/>
        <v/>
      </c>
      <c r="N586" s="116" t="str">
        <f t="shared" si="101"/>
        <v/>
      </c>
      <c r="O586" s="116" t="str">
        <f t="shared" si="102"/>
        <v/>
      </c>
      <c r="P586" s="116" t="str">
        <f t="shared" si="103"/>
        <v/>
      </c>
      <c r="Q586" s="94" t="str">
        <f>IF(AND(Temp!fhor_indata=1,ISBLANK(F586),H585="in-sample"),1,IF(AND(Temp!fhor_indata=1,H585="out-sample",Q585&lt;XfHor),Q585+1,IF(ISBLANK(F586),"",IF(AND(H586="out-sample",H585="in-sample"),1,IF(AND(H586="out-sample",H585="out-sample"),Q585+1,IF(ISNUMBER(Q585),Q585+1,1))))))</f>
        <v/>
      </c>
      <c r="R586" s="94" t="str">
        <f t="shared" si="104"/>
        <v/>
      </c>
      <c r="S586" s="94" t="str">
        <f>IF(Temp!fhor_indata=1,IF(S585=XobsHor,1,IF(COUNT($S$2:S585)&lt;=XobsHor,S585+1,IF(AND(COUNT($S$2:S585)&lt;=XobsHor+XfHor,IFERROR(MOD(S585,XobsHor)&lt;XfHor,FALSE)),S585+1,""))),IF(ISBLANK(F586),"",IF(S585=maxP,1,IF(S585&lt;maxP,S585+1,IF(COUNT($S$2:S586)&lt;=XobsHor,S585+1,"")))))</f>
        <v/>
      </c>
      <c r="T586" s="3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W586" s="122" t="str">
        <f t="shared" si="106"/>
        <v/>
      </c>
      <c r="AX586" s="123" t="str">
        <f t="shared" si="107"/>
        <v/>
      </c>
      <c r="AY586" s="124" t="str">
        <f t="shared" si="108"/>
        <v/>
      </c>
      <c r="AZ586" s="124" t="str">
        <f t="shared" si="109"/>
        <v/>
      </c>
      <c r="BF586" s="91"/>
    </row>
    <row r="587" spans="1:58" s="78" customFormat="1" ht="14.25" x14ac:dyDescent="0.2">
      <c r="A587" s="6"/>
      <c r="B587" s="6"/>
      <c r="C587" s="6"/>
      <c r="D587" s="3"/>
      <c r="E587" s="98" t="str">
        <f t="shared" si="105"/>
        <v/>
      </c>
      <c r="F587" s="117"/>
      <c r="G587" s="116" t="str">
        <f>IF(E587="","",IF(Temp!optSeasCoef=0,1,INDEX($C$2:$C$13,IF(MOD(COUNT($E$2:E587),seas_indx)=0,seas_indx,MOD(COUNT($E$2:E587),seas_indx)))))</f>
        <v/>
      </c>
      <c r="H587" s="97" t="str">
        <f>IFERROR(IF(Temp!fhor_indata=1,IF(COUNT($S$2:S587)&lt;=XobsHor,"in-sample",IF(AND(COUNT($S$2:S587)&lt;=XobsHor+XfHor,MOD(S586,XobsHor)&lt;XfHor),"out-sample","")),IF(ISBLANK(F587),"",IF(COUNT($F$2:F587)&lt;=XobsHor-XfHor,"in-sample","out-sample"))),"")</f>
        <v/>
      </c>
      <c r="I587" s="120" t="str">
        <f>IF(AND(ISBLANK(F586),H586="in-sample"),"",IF(AND(Temp!fhor_indata=1,H586="out-sample",H587="out-sample"),I586,IF(AND(ISBLANK(F587),H586="out-sample"),"",IF(AND(Temp!optSeasCoef=0,Temp!sts_add=1),IF(H586="in-sample",IF(Q586=bigT,((pCell/bigT)*F586)+((1-(pCell/bigT))*(I586+J586)),IF(OR(ISBLANK(F587),COUNT($F$2:F586)&lt;=pCell),F586,((pCell/COUNT($F$2:F586))*F586)+((1-(pCell/COUNT($F$2:F586)))*(I586+J586)))),I586),IF(AND(Temp!optSeasCoef=0,Temp!sts_multp=1),IF(H586="in-sample",IF(Q586=bigT,((pCell/bigT)*F586)+((1-(pCell/bigT))*(I586*J586)),IF(OR(ISBLANK(F587),COUNT(F$2:$F586)&lt;=pCell),F586,((pCell/COUNT($F$2:F586))*F586)+((1-(pCell/COUNT($F$2:F586)))*(I586*J586)))),I586),IF(Temp!sts_add=1,IF(H586="in-sample",IF(Q586=bigT,((pCell/bigT)*AX586)+((1-(pCell/bigT))*(I586+J586)),IF(OR(ISBLANK(F587),COUNT($AX$2:AX586)&lt;=pCell),AX586,((pCell/COUNT($AX$2:AX586))*AX586)+((1-(pCell/COUNT($AX$2:AX586)))*(I586+J586)))),I586),IF(H586="in-sample",IF(Q586=bigT,((pCell/bigT)*AX586)+((1-(pCell/bigT))*(I586*J586)),IF(OR(ISBLANK(F587),COUNT($AX$2:AX586)&lt;=pCell),AX586,((pCell/COUNT($AX$2:AX586))*AX586)+((1-(pCell/COUNT($AX$2:AX586)))*(I586*J586)))),I586)))))))</f>
        <v/>
      </c>
      <c r="J587" s="120" t="str">
        <f>IF(AND(ISBLANK(F586),H586="in-sample"),"",IF(AND(Temp!fhor_indata=1,H586="out-sample",H587="out-sample"),J586,IF(AND(ISBLANK(F587),H586="out-sample"),"",IF(AND(Temp!optSeasCoef=0,Temp!sts_add=1),IF(H586="in-sample",IF(Q586=bigT,((qCell/bigT)*(I587-I586))+((1-(qCell/bigT))*J586),IF(OR(ISBLANK(F587),COUNT($F$2:F586)&lt;=qCell),IF(COUNT($F$2:F586)=1,0,F586-F585),((qCell/COUNT($F$2:F586))*(I587-I586))+((1-(qCell/COUNT($F$2:F586)))*J586))),J586),IF(AND(Temp!optSeasCoef=0,Temp!sts_multp=1),IF(H586="in-sample",IF(Q586=bigT,((qCell/bigT)*(I587/I586))+((1-(qCell/bigT))*J586),IF(qCell=0,1,IF(OR(ISBLANK(F587),COUNT($F$2:F586)&lt;=qCell),IF(COUNT($F$2:F586)=1,1,F586/F585),((qCell/COUNT($F$2:F586))*(I587/I586))+((1-(qCell/COUNT($F$2:F586)))*J586)))),J586),IF(Temp!sts_add=1,IF(H586="in-sample",IF(Q586=bigT,((qCell/bigT)*(I587-I586))+((1-(qCell/bigT))*J586),IF(OR(ISBLANK(F587),COUNT($AX$2:AX586)&lt;=qCell),IF(COUNT($AX$2:AX586)=1,0,AX586-AX585),((qCell/COUNT($AX$2:AX586))*(I587-I586))+((1-(qCell/COUNT($AX$2:AX586)))*J586))),J586),IF(H586="in-sample",IF(Q586=bigT,((qCell/bigT)*(I587/I586))+((1-(qCell/bigT))*J586),IF(qCell=0,1,IF(OR(ISBLANK(F587),COUNT($AX$2:AX586)&lt;=qCell),IF(COUNT($AX$2:AX586)=1,1,AX586/AX585),((qCell/COUNT($AX$2:AX586))*(I587/I586))+((1-(qCell/COUNT($AX$2:AX586)))*J586)))),J586)))))))</f>
        <v/>
      </c>
      <c r="K587" s="120" t="str">
        <f>IF(H587="","",IF(AND(Temp!optSeasCoef=0,Temp!sts_add=1),IF(H587="out-sample",I587+(Q587*J587),I587+J587),IF(AND(Temp!optSeasCoef=0,Temp!sts_multp=1),IF(H587="out-sample",I587*(J587^Q587),I587*J587),IF(Temp!sts_add=1,IF(H587="out-sample",(I587+(Q587*J587))*G587,(I587+J587)*G587),IF(H587="out-sample",I587*(J587^Q587)*G587,I587*J587*G587)))))</f>
        <v/>
      </c>
      <c r="L587" s="116" t="str">
        <f t="shared" si="99"/>
        <v/>
      </c>
      <c r="M587" s="116" t="str">
        <f t="shared" si="100"/>
        <v/>
      </c>
      <c r="N587" s="116" t="str">
        <f t="shared" si="101"/>
        <v/>
      </c>
      <c r="O587" s="116" t="str">
        <f t="shared" si="102"/>
        <v/>
      </c>
      <c r="P587" s="116" t="str">
        <f t="shared" si="103"/>
        <v/>
      </c>
      <c r="Q587" s="94" t="str">
        <f>IF(AND(Temp!fhor_indata=1,ISBLANK(F587),H586="in-sample"),1,IF(AND(Temp!fhor_indata=1,H586="out-sample",Q586&lt;XfHor),Q586+1,IF(ISBLANK(F587),"",IF(AND(H587="out-sample",H586="in-sample"),1,IF(AND(H587="out-sample",H586="out-sample"),Q586+1,IF(ISNUMBER(Q586),Q586+1,1))))))</f>
        <v/>
      </c>
      <c r="R587" s="94" t="str">
        <f t="shared" si="104"/>
        <v/>
      </c>
      <c r="S587" s="94" t="str">
        <f>IF(Temp!fhor_indata=1,IF(S586=XobsHor,1,IF(COUNT($S$2:S586)&lt;=XobsHor,S586+1,IF(AND(COUNT($S$2:S586)&lt;=XobsHor+XfHor,IFERROR(MOD(S586,XobsHor)&lt;XfHor,FALSE)),S586+1,""))),IF(ISBLANK(F587),"",IF(S586=maxP,1,IF(S586&lt;maxP,S586+1,IF(COUNT($S$2:S587)&lt;=XobsHor,S586+1,"")))))</f>
        <v/>
      </c>
      <c r="T587" s="3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W587" s="122" t="str">
        <f t="shared" si="106"/>
        <v/>
      </c>
      <c r="AX587" s="123" t="str">
        <f t="shared" si="107"/>
        <v/>
      </c>
      <c r="AY587" s="124" t="str">
        <f t="shared" si="108"/>
        <v/>
      </c>
      <c r="AZ587" s="124" t="str">
        <f t="shared" si="109"/>
        <v/>
      </c>
      <c r="BF587" s="91"/>
    </row>
    <row r="588" spans="1:58" s="78" customFormat="1" ht="14.25" x14ac:dyDescent="0.2">
      <c r="A588" s="6"/>
      <c r="B588" s="6"/>
      <c r="C588" s="6"/>
      <c r="D588" s="3"/>
      <c r="E588" s="98" t="str">
        <f t="shared" si="105"/>
        <v/>
      </c>
      <c r="F588" s="117"/>
      <c r="G588" s="116" t="str">
        <f>IF(E588="","",IF(Temp!optSeasCoef=0,1,INDEX($C$2:$C$13,IF(MOD(COUNT($E$2:E588),seas_indx)=0,seas_indx,MOD(COUNT($E$2:E588),seas_indx)))))</f>
        <v/>
      </c>
      <c r="H588" s="97" t="str">
        <f>IFERROR(IF(Temp!fhor_indata=1,IF(COUNT($S$2:S588)&lt;=XobsHor,"in-sample",IF(AND(COUNT($S$2:S588)&lt;=XobsHor+XfHor,MOD(S587,XobsHor)&lt;XfHor),"out-sample","")),IF(ISBLANK(F588),"",IF(COUNT($F$2:F588)&lt;=XobsHor-XfHor,"in-sample","out-sample"))),"")</f>
        <v/>
      </c>
      <c r="I588" s="120" t="str">
        <f>IF(AND(ISBLANK(F587),H587="in-sample"),"",IF(AND(Temp!fhor_indata=1,H587="out-sample",H588="out-sample"),I587,IF(AND(ISBLANK(F588),H587="out-sample"),"",IF(AND(Temp!optSeasCoef=0,Temp!sts_add=1),IF(H587="in-sample",IF(Q587=bigT,((pCell/bigT)*F587)+((1-(pCell/bigT))*(I587+J587)),IF(OR(ISBLANK(F588),COUNT($F$2:F587)&lt;=pCell),F587,((pCell/COUNT($F$2:F587))*F587)+((1-(pCell/COUNT($F$2:F587)))*(I587+J587)))),I587),IF(AND(Temp!optSeasCoef=0,Temp!sts_multp=1),IF(H587="in-sample",IF(Q587=bigT,((pCell/bigT)*F587)+((1-(pCell/bigT))*(I587*J587)),IF(OR(ISBLANK(F588),COUNT(F$2:$F587)&lt;=pCell),F587,((pCell/COUNT($F$2:F587))*F587)+((1-(pCell/COUNT($F$2:F587)))*(I587*J587)))),I587),IF(Temp!sts_add=1,IF(H587="in-sample",IF(Q587=bigT,((pCell/bigT)*AX587)+((1-(pCell/bigT))*(I587+J587)),IF(OR(ISBLANK(F588),COUNT($AX$2:AX587)&lt;=pCell),AX587,((pCell/COUNT($AX$2:AX587))*AX587)+((1-(pCell/COUNT($AX$2:AX587)))*(I587+J587)))),I587),IF(H587="in-sample",IF(Q587=bigT,((pCell/bigT)*AX587)+((1-(pCell/bigT))*(I587*J587)),IF(OR(ISBLANK(F588),COUNT($AX$2:AX587)&lt;=pCell),AX587,((pCell/COUNT($AX$2:AX587))*AX587)+((1-(pCell/COUNT($AX$2:AX587)))*(I587*J587)))),I587)))))))</f>
        <v/>
      </c>
      <c r="J588" s="120" t="str">
        <f>IF(AND(ISBLANK(F587),H587="in-sample"),"",IF(AND(Temp!fhor_indata=1,H587="out-sample",H588="out-sample"),J587,IF(AND(ISBLANK(F588),H587="out-sample"),"",IF(AND(Temp!optSeasCoef=0,Temp!sts_add=1),IF(H587="in-sample",IF(Q587=bigT,((qCell/bigT)*(I588-I587))+((1-(qCell/bigT))*J587),IF(OR(ISBLANK(F588),COUNT($F$2:F587)&lt;=qCell),IF(COUNT($F$2:F587)=1,0,F587-F586),((qCell/COUNT($F$2:F587))*(I588-I587))+((1-(qCell/COUNT($F$2:F587)))*J587))),J587),IF(AND(Temp!optSeasCoef=0,Temp!sts_multp=1),IF(H587="in-sample",IF(Q587=bigT,((qCell/bigT)*(I588/I587))+((1-(qCell/bigT))*J587),IF(qCell=0,1,IF(OR(ISBLANK(F588),COUNT($F$2:F587)&lt;=qCell),IF(COUNT($F$2:F587)=1,1,F587/F586),((qCell/COUNT($F$2:F587))*(I588/I587))+((1-(qCell/COUNT($F$2:F587)))*J587)))),J587),IF(Temp!sts_add=1,IF(H587="in-sample",IF(Q587=bigT,((qCell/bigT)*(I588-I587))+((1-(qCell/bigT))*J587),IF(OR(ISBLANK(F588),COUNT($AX$2:AX587)&lt;=qCell),IF(COUNT($AX$2:AX587)=1,0,AX587-AX586),((qCell/COUNT($AX$2:AX587))*(I588-I587))+((1-(qCell/COUNT($AX$2:AX587)))*J587))),J587),IF(H587="in-sample",IF(Q587=bigT,((qCell/bigT)*(I588/I587))+((1-(qCell/bigT))*J587),IF(qCell=0,1,IF(OR(ISBLANK(F588),COUNT($AX$2:AX587)&lt;=qCell),IF(COUNT($AX$2:AX587)=1,1,AX587/AX586),((qCell/COUNT($AX$2:AX587))*(I588/I587))+((1-(qCell/COUNT($AX$2:AX587)))*J587)))),J587)))))))</f>
        <v/>
      </c>
      <c r="K588" s="120" t="str">
        <f>IF(H588="","",IF(AND(Temp!optSeasCoef=0,Temp!sts_add=1),IF(H588="out-sample",I588+(Q588*J588),I588+J588),IF(AND(Temp!optSeasCoef=0,Temp!sts_multp=1),IF(H588="out-sample",I588*(J588^Q588),I588*J588),IF(Temp!sts_add=1,IF(H588="out-sample",(I588+(Q588*J588))*G588,(I588+J588)*G588),IF(H588="out-sample",I588*(J588^Q588)*G588,I588*J588*G588)))))</f>
        <v/>
      </c>
      <c r="L588" s="116" t="str">
        <f t="shared" si="99"/>
        <v/>
      </c>
      <c r="M588" s="116" t="str">
        <f t="shared" si="100"/>
        <v/>
      </c>
      <c r="N588" s="116" t="str">
        <f t="shared" si="101"/>
        <v/>
      </c>
      <c r="O588" s="116" t="str">
        <f t="shared" si="102"/>
        <v/>
      </c>
      <c r="P588" s="116" t="str">
        <f t="shared" si="103"/>
        <v/>
      </c>
      <c r="Q588" s="94" t="str">
        <f>IF(AND(Temp!fhor_indata=1,ISBLANK(F588),H587="in-sample"),1,IF(AND(Temp!fhor_indata=1,H587="out-sample",Q587&lt;XfHor),Q587+1,IF(ISBLANK(F588),"",IF(AND(H588="out-sample",H587="in-sample"),1,IF(AND(H588="out-sample",H587="out-sample"),Q587+1,IF(ISNUMBER(Q587),Q587+1,1))))))</f>
        <v/>
      </c>
      <c r="R588" s="94" t="str">
        <f t="shared" si="104"/>
        <v/>
      </c>
      <c r="S588" s="94" t="str">
        <f>IF(Temp!fhor_indata=1,IF(S587=XobsHor,1,IF(COUNT($S$2:S587)&lt;=XobsHor,S587+1,IF(AND(COUNT($S$2:S587)&lt;=XobsHor+XfHor,IFERROR(MOD(S587,XobsHor)&lt;XfHor,FALSE)),S587+1,""))),IF(ISBLANK(F588),"",IF(S587=maxP,1,IF(S587&lt;maxP,S587+1,IF(COUNT($S$2:S588)&lt;=XobsHor,S587+1,"")))))</f>
        <v/>
      </c>
      <c r="T588" s="3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W588" s="122" t="str">
        <f t="shared" si="106"/>
        <v/>
      </c>
      <c r="AX588" s="123" t="str">
        <f t="shared" si="107"/>
        <v/>
      </c>
      <c r="AY588" s="124" t="str">
        <f t="shared" si="108"/>
        <v/>
      </c>
      <c r="AZ588" s="124" t="str">
        <f t="shared" si="109"/>
        <v/>
      </c>
      <c r="BF588" s="91"/>
    </row>
    <row r="589" spans="1:58" s="78" customFormat="1" ht="14.25" x14ac:dyDescent="0.2">
      <c r="A589" s="6"/>
      <c r="B589" s="6"/>
      <c r="C589" s="6"/>
      <c r="D589" s="3"/>
      <c r="E589" s="98" t="str">
        <f t="shared" si="105"/>
        <v/>
      </c>
      <c r="F589" s="117"/>
      <c r="G589" s="116" t="str">
        <f>IF(E589="","",IF(Temp!optSeasCoef=0,1,INDEX($C$2:$C$13,IF(MOD(COUNT($E$2:E589),seas_indx)=0,seas_indx,MOD(COUNT($E$2:E589),seas_indx)))))</f>
        <v/>
      </c>
      <c r="H589" s="97" t="str">
        <f>IFERROR(IF(Temp!fhor_indata=1,IF(COUNT($S$2:S589)&lt;=XobsHor,"in-sample",IF(AND(COUNT($S$2:S589)&lt;=XobsHor+XfHor,MOD(S588,XobsHor)&lt;XfHor),"out-sample","")),IF(ISBLANK(F589),"",IF(COUNT($F$2:F589)&lt;=XobsHor-XfHor,"in-sample","out-sample"))),"")</f>
        <v/>
      </c>
      <c r="I589" s="120" t="str">
        <f>IF(AND(ISBLANK(F588),H588="in-sample"),"",IF(AND(Temp!fhor_indata=1,H588="out-sample",H589="out-sample"),I588,IF(AND(ISBLANK(F589),H588="out-sample"),"",IF(AND(Temp!optSeasCoef=0,Temp!sts_add=1),IF(H588="in-sample",IF(Q588=bigT,((pCell/bigT)*F588)+((1-(pCell/bigT))*(I588+J588)),IF(OR(ISBLANK(F589),COUNT($F$2:F588)&lt;=pCell),F588,((pCell/COUNT($F$2:F588))*F588)+((1-(pCell/COUNT($F$2:F588)))*(I588+J588)))),I588),IF(AND(Temp!optSeasCoef=0,Temp!sts_multp=1),IF(H588="in-sample",IF(Q588=bigT,((pCell/bigT)*F588)+((1-(pCell/bigT))*(I588*J588)),IF(OR(ISBLANK(F589),COUNT(F$2:$F588)&lt;=pCell),F588,((pCell/COUNT($F$2:F588))*F588)+((1-(pCell/COUNT($F$2:F588)))*(I588*J588)))),I588),IF(Temp!sts_add=1,IF(H588="in-sample",IF(Q588=bigT,((pCell/bigT)*AX588)+((1-(pCell/bigT))*(I588+J588)),IF(OR(ISBLANK(F589),COUNT($AX$2:AX588)&lt;=pCell),AX588,((pCell/COUNT($AX$2:AX588))*AX588)+((1-(pCell/COUNT($AX$2:AX588)))*(I588+J588)))),I588),IF(H588="in-sample",IF(Q588=bigT,((pCell/bigT)*AX588)+((1-(pCell/bigT))*(I588*J588)),IF(OR(ISBLANK(F589),COUNT($AX$2:AX588)&lt;=pCell),AX588,((pCell/COUNT($AX$2:AX588))*AX588)+((1-(pCell/COUNT($AX$2:AX588)))*(I588*J588)))),I588)))))))</f>
        <v/>
      </c>
      <c r="J589" s="120" t="str">
        <f>IF(AND(ISBLANK(F588),H588="in-sample"),"",IF(AND(Temp!fhor_indata=1,H588="out-sample",H589="out-sample"),J588,IF(AND(ISBLANK(F589),H588="out-sample"),"",IF(AND(Temp!optSeasCoef=0,Temp!sts_add=1),IF(H588="in-sample",IF(Q588=bigT,((qCell/bigT)*(I589-I588))+((1-(qCell/bigT))*J588),IF(OR(ISBLANK(F589),COUNT($F$2:F588)&lt;=qCell),IF(COUNT($F$2:F588)=1,0,F588-F587),((qCell/COUNT($F$2:F588))*(I589-I588))+((1-(qCell/COUNT($F$2:F588)))*J588))),J588),IF(AND(Temp!optSeasCoef=0,Temp!sts_multp=1),IF(H588="in-sample",IF(Q588=bigT,((qCell/bigT)*(I589/I588))+((1-(qCell/bigT))*J588),IF(qCell=0,1,IF(OR(ISBLANK(F589),COUNT($F$2:F588)&lt;=qCell),IF(COUNT($F$2:F588)=1,1,F588/F587),((qCell/COUNT($F$2:F588))*(I589/I588))+((1-(qCell/COUNT($F$2:F588)))*J588)))),J588),IF(Temp!sts_add=1,IF(H588="in-sample",IF(Q588=bigT,((qCell/bigT)*(I589-I588))+((1-(qCell/bigT))*J588),IF(OR(ISBLANK(F589),COUNT($AX$2:AX588)&lt;=qCell),IF(COUNT($AX$2:AX588)=1,0,AX588-AX587),((qCell/COUNT($AX$2:AX588))*(I589-I588))+((1-(qCell/COUNT($AX$2:AX588)))*J588))),J588),IF(H588="in-sample",IF(Q588=bigT,((qCell/bigT)*(I589/I588))+((1-(qCell/bigT))*J588),IF(qCell=0,1,IF(OR(ISBLANK(F589),COUNT($AX$2:AX588)&lt;=qCell),IF(COUNT($AX$2:AX588)=1,1,AX588/AX587),((qCell/COUNT($AX$2:AX588))*(I589/I588))+((1-(qCell/COUNT($AX$2:AX588)))*J588)))),J588)))))))</f>
        <v/>
      </c>
      <c r="K589" s="120" t="str">
        <f>IF(H589="","",IF(AND(Temp!optSeasCoef=0,Temp!sts_add=1),IF(H589="out-sample",I589+(Q589*J589),I589+J589),IF(AND(Temp!optSeasCoef=0,Temp!sts_multp=1),IF(H589="out-sample",I589*(J589^Q589),I589*J589),IF(Temp!sts_add=1,IF(H589="out-sample",(I589+(Q589*J589))*G589,(I589+J589)*G589),IF(H589="out-sample",I589*(J589^Q589)*G589,I589*J589*G589)))))</f>
        <v/>
      </c>
      <c r="L589" s="116" t="str">
        <f t="shared" si="99"/>
        <v/>
      </c>
      <c r="M589" s="116" t="str">
        <f t="shared" si="100"/>
        <v/>
      </c>
      <c r="N589" s="116" t="str">
        <f t="shared" si="101"/>
        <v/>
      </c>
      <c r="O589" s="116" t="str">
        <f t="shared" si="102"/>
        <v/>
      </c>
      <c r="P589" s="116" t="str">
        <f t="shared" si="103"/>
        <v/>
      </c>
      <c r="Q589" s="94" t="str">
        <f>IF(AND(Temp!fhor_indata=1,ISBLANK(F589),H588="in-sample"),1,IF(AND(Temp!fhor_indata=1,H588="out-sample",Q588&lt;XfHor),Q588+1,IF(ISBLANK(F589),"",IF(AND(H589="out-sample",H588="in-sample"),1,IF(AND(H589="out-sample",H588="out-sample"),Q588+1,IF(ISNUMBER(Q588),Q588+1,1))))))</f>
        <v/>
      </c>
      <c r="R589" s="94" t="str">
        <f t="shared" si="104"/>
        <v/>
      </c>
      <c r="S589" s="94" t="str">
        <f>IF(Temp!fhor_indata=1,IF(S588=XobsHor,1,IF(COUNT($S$2:S588)&lt;=XobsHor,S588+1,IF(AND(COUNT($S$2:S588)&lt;=XobsHor+XfHor,IFERROR(MOD(S588,XobsHor)&lt;XfHor,FALSE)),S588+1,""))),IF(ISBLANK(F589),"",IF(S588=maxP,1,IF(S588&lt;maxP,S588+1,IF(COUNT($S$2:S589)&lt;=XobsHor,S588+1,"")))))</f>
        <v/>
      </c>
      <c r="T589" s="3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W589" s="122" t="str">
        <f t="shared" si="106"/>
        <v/>
      </c>
      <c r="AX589" s="123" t="str">
        <f t="shared" si="107"/>
        <v/>
      </c>
      <c r="AY589" s="124" t="str">
        <f t="shared" si="108"/>
        <v/>
      </c>
      <c r="AZ589" s="124" t="str">
        <f t="shared" si="109"/>
        <v/>
      </c>
      <c r="BF589" s="91"/>
    </row>
    <row r="590" spans="1:58" s="78" customFormat="1" ht="14.25" x14ac:dyDescent="0.2">
      <c r="A590" s="6"/>
      <c r="B590" s="6"/>
      <c r="C590" s="6"/>
      <c r="D590" s="3"/>
      <c r="E590" s="98" t="str">
        <f t="shared" si="105"/>
        <v/>
      </c>
      <c r="F590" s="117"/>
      <c r="G590" s="116" t="str">
        <f>IF(E590="","",IF(Temp!optSeasCoef=0,1,INDEX($C$2:$C$13,IF(MOD(COUNT($E$2:E590),seas_indx)=0,seas_indx,MOD(COUNT($E$2:E590),seas_indx)))))</f>
        <v/>
      </c>
      <c r="H590" s="97" t="str">
        <f>IFERROR(IF(Temp!fhor_indata=1,IF(COUNT($S$2:S590)&lt;=XobsHor,"in-sample",IF(AND(COUNT($S$2:S590)&lt;=XobsHor+XfHor,MOD(S589,XobsHor)&lt;XfHor),"out-sample","")),IF(ISBLANK(F590),"",IF(COUNT($F$2:F590)&lt;=XobsHor-XfHor,"in-sample","out-sample"))),"")</f>
        <v/>
      </c>
      <c r="I590" s="120" t="str">
        <f>IF(AND(ISBLANK(F589),H589="in-sample"),"",IF(AND(Temp!fhor_indata=1,H589="out-sample",H590="out-sample"),I589,IF(AND(ISBLANK(F590),H589="out-sample"),"",IF(AND(Temp!optSeasCoef=0,Temp!sts_add=1),IF(H589="in-sample",IF(Q589=bigT,((pCell/bigT)*F589)+((1-(pCell/bigT))*(I589+J589)),IF(OR(ISBLANK(F590),COUNT($F$2:F589)&lt;=pCell),F589,((pCell/COUNT($F$2:F589))*F589)+((1-(pCell/COUNT($F$2:F589)))*(I589+J589)))),I589),IF(AND(Temp!optSeasCoef=0,Temp!sts_multp=1),IF(H589="in-sample",IF(Q589=bigT,((pCell/bigT)*F589)+((1-(pCell/bigT))*(I589*J589)),IF(OR(ISBLANK(F590),COUNT(F$2:$F589)&lt;=pCell),F589,((pCell/COUNT($F$2:F589))*F589)+((1-(pCell/COUNT($F$2:F589)))*(I589*J589)))),I589),IF(Temp!sts_add=1,IF(H589="in-sample",IF(Q589=bigT,((pCell/bigT)*AX589)+((1-(pCell/bigT))*(I589+J589)),IF(OR(ISBLANK(F590),COUNT($AX$2:AX589)&lt;=pCell),AX589,((pCell/COUNT($AX$2:AX589))*AX589)+((1-(pCell/COUNT($AX$2:AX589)))*(I589+J589)))),I589),IF(H589="in-sample",IF(Q589=bigT,((pCell/bigT)*AX589)+((1-(pCell/bigT))*(I589*J589)),IF(OR(ISBLANK(F590),COUNT($AX$2:AX589)&lt;=pCell),AX589,((pCell/COUNT($AX$2:AX589))*AX589)+((1-(pCell/COUNT($AX$2:AX589)))*(I589*J589)))),I589)))))))</f>
        <v/>
      </c>
      <c r="J590" s="120" t="str">
        <f>IF(AND(ISBLANK(F589),H589="in-sample"),"",IF(AND(Temp!fhor_indata=1,H589="out-sample",H590="out-sample"),J589,IF(AND(ISBLANK(F590),H589="out-sample"),"",IF(AND(Temp!optSeasCoef=0,Temp!sts_add=1),IF(H589="in-sample",IF(Q589=bigT,((qCell/bigT)*(I590-I589))+((1-(qCell/bigT))*J589),IF(OR(ISBLANK(F590),COUNT($F$2:F589)&lt;=qCell),IF(COUNT($F$2:F589)=1,0,F589-F588),((qCell/COUNT($F$2:F589))*(I590-I589))+((1-(qCell/COUNT($F$2:F589)))*J589))),J589),IF(AND(Temp!optSeasCoef=0,Temp!sts_multp=1),IF(H589="in-sample",IF(Q589=bigT,((qCell/bigT)*(I590/I589))+((1-(qCell/bigT))*J589),IF(qCell=0,1,IF(OR(ISBLANK(F590),COUNT($F$2:F589)&lt;=qCell),IF(COUNT($F$2:F589)=1,1,F589/F588),((qCell/COUNT($F$2:F589))*(I590/I589))+((1-(qCell/COUNT($F$2:F589)))*J589)))),J589),IF(Temp!sts_add=1,IF(H589="in-sample",IF(Q589=bigT,((qCell/bigT)*(I590-I589))+((1-(qCell/bigT))*J589),IF(OR(ISBLANK(F590),COUNT($AX$2:AX589)&lt;=qCell),IF(COUNT($AX$2:AX589)=1,0,AX589-AX588),((qCell/COUNT($AX$2:AX589))*(I590-I589))+((1-(qCell/COUNT($AX$2:AX589)))*J589))),J589),IF(H589="in-sample",IF(Q589=bigT,((qCell/bigT)*(I590/I589))+((1-(qCell/bigT))*J589),IF(qCell=0,1,IF(OR(ISBLANK(F590),COUNT($AX$2:AX589)&lt;=qCell),IF(COUNT($AX$2:AX589)=1,1,AX589/AX588),((qCell/COUNT($AX$2:AX589))*(I590/I589))+((1-(qCell/COUNT($AX$2:AX589)))*J589)))),J589)))))))</f>
        <v/>
      </c>
      <c r="K590" s="120" t="str">
        <f>IF(H590="","",IF(AND(Temp!optSeasCoef=0,Temp!sts_add=1),IF(H590="out-sample",I590+(Q590*J590),I590+J590),IF(AND(Temp!optSeasCoef=0,Temp!sts_multp=1),IF(H590="out-sample",I590*(J590^Q590),I590*J590),IF(Temp!sts_add=1,IF(H590="out-sample",(I590+(Q590*J590))*G590,(I590+J590)*G590),IF(H590="out-sample",I590*(J590^Q590)*G590,I590*J590*G590)))))</f>
        <v/>
      </c>
      <c r="L590" s="116" t="str">
        <f t="shared" si="99"/>
        <v/>
      </c>
      <c r="M590" s="116" t="str">
        <f t="shared" si="100"/>
        <v/>
      </c>
      <c r="N590" s="116" t="str">
        <f t="shared" si="101"/>
        <v/>
      </c>
      <c r="O590" s="116" t="str">
        <f t="shared" si="102"/>
        <v/>
      </c>
      <c r="P590" s="116" t="str">
        <f t="shared" si="103"/>
        <v/>
      </c>
      <c r="Q590" s="94" t="str">
        <f>IF(AND(Temp!fhor_indata=1,ISBLANK(F590),H589="in-sample"),1,IF(AND(Temp!fhor_indata=1,H589="out-sample",Q589&lt;XfHor),Q589+1,IF(ISBLANK(F590),"",IF(AND(H590="out-sample",H589="in-sample"),1,IF(AND(H590="out-sample",H589="out-sample"),Q589+1,IF(ISNUMBER(Q589),Q589+1,1))))))</f>
        <v/>
      </c>
      <c r="R590" s="94" t="str">
        <f t="shared" si="104"/>
        <v/>
      </c>
      <c r="S590" s="94" t="str">
        <f>IF(Temp!fhor_indata=1,IF(S589=XobsHor,1,IF(COUNT($S$2:S589)&lt;=XobsHor,S589+1,IF(AND(COUNT($S$2:S589)&lt;=XobsHor+XfHor,IFERROR(MOD(S589,XobsHor)&lt;XfHor,FALSE)),S589+1,""))),IF(ISBLANK(F590),"",IF(S589=maxP,1,IF(S589&lt;maxP,S589+1,IF(COUNT($S$2:S590)&lt;=XobsHor,S589+1,"")))))</f>
        <v/>
      </c>
      <c r="T590" s="3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W590" s="122" t="str">
        <f t="shared" si="106"/>
        <v/>
      </c>
      <c r="AX590" s="123" t="str">
        <f t="shared" si="107"/>
        <v/>
      </c>
      <c r="AY590" s="124" t="str">
        <f t="shared" si="108"/>
        <v/>
      </c>
      <c r="AZ590" s="124" t="str">
        <f t="shared" si="109"/>
        <v/>
      </c>
      <c r="BF590" s="91"/>
    </row>
    <row r="591" spans="1:58" s="78" customFormat="1" ht="14.25" x14ac:dyDescent="0.2">
      <c r="A591" s="6"/>
      <c r="B591" s="6"/>
      <c r="C591" s="6"/>
      <c r="D591" s="3"/>
      <c r="E591" s="98" t="str">
        <f t="shared" si="105"/>
        <v/>
      </c>
      <c r="F591" s="117"/>
      <c r="G591" s="116" t="str">
        <f>IF(E591="","",IF(Temp!optSeasCoef=0,1,INDEX($C$2:$C$13,IF(MOD(COUNT($E$2:E591),seas_indx)=0,seas_indx,MOD(COUNT($E$2:E591),seas_indx)))))</f>
        <v/>
      </c>
      <c r="H591" s="97" t="str">
        <f>IFERROR(IF(Temp!fhor_indata=1,IF(COUNT($S$2:S591)&lt;=XobsHor,"in-sample",IF(AND(COUNT($S$2:S591)&lt;=XobsHor+XfHor,MOD(S590,XobsHor)&lt;XfHor),"out-sample","")),IF(ISBLANK(F591),"",IF(COUNT($F$2:F591)&lt;=XobsHor-XfHor,"in-sample","out-sample"))),"")</f>
        <v/>
      </c>
      <c r="I591" s="120" t="str">
        <f>IF(AND(ISBLANK(F590),H590="in-sample"),"",IF(AND(Temp!fhor_indata=1,H590="out-sample",H591="out-sample"),I590,IF(AND(ISBLANK(F591),H590="out-sample"),"",IF(AND(Temp!optSeasCoef=0,Temp!sts_add=1),IF(H590="in-sample",IF(Q590=bigT,((pCell/bigT)*F590)+((1-(pCell/bigT))*(I590+J590)),IF(OR(ISBLANK(F591),COUNT($F$2:F590)&lt;=pCell),F590,((pCell/COUNT($F$2:F590))*F590)+((1-(pCell/COUNT($F$2:F590)))*(I590+J590)))),I590),IF(AND(Temp!optSeasCoef=0,Temp!sts_multp=1),IF(H590="in-sample",IF(Q590=bigT,((pCell/bigT)*F590)+((1-(pCell/bigT))*(I590*J590)),IF(OR(ISBLANK(F591),COUNT(F$2:$F590)&lt;=pCell),F590,((pCell/COUNT($F$2:F590))*F590)+((1-(pCell/COUNT($F$2:F590)))*(I590*J590)))),I590),IF(Temp!sts_add=1,IF(H590="in-sample",IF(Q590=bigT,((pCell/bigT)*AX590)+((1-(pCell/bigT))*(I590+J590)),IF(OR(ISBLANK(F591),COUNT($AX$2:AX590)&lt;=pCell),AX590,((pCell/COUNT($AX$2:AX590))*AX590)+((1-(pCell/COUNT($AX$2:AX590)))*(I590+J590)))),I590),IF(H590="in-sample",IF(Q590=bigT,((pCell/bigT)*AX590)+((1-(pCell/bigT))*(I590*J590)),IF(OR(ISBLANK(F591),COUNT($AX$2:AX590)&lt;=pCell),AX590,((pCell/COUNT($AX$2:AX590))*AX590)+((1-(pCell/COUNT($AX$2:AX590)))*(I590*J590)))),I590)))))))</f>
        <v/>
      </c>
      <c r="J591" s="120" t="str">
        <f>IF(AND(ISBLANK(F590),H590="in-sample"),"",IF(AND(Temp!fhor_indata=1,H590="out-sample",H591="out-sample"),J590,IF(AND(ISBLANK(F591),H590="out-sample"),"",IF(AND(Temp!optSeasCoef=0,Temp!sts_add=1),IF(H590="in-sample",IF(Q590=bigT,((qCell/bigT)*(I591-I590))+((1-(qCell/bigT))*J590),IF(OR(ISBLANK(F591),COUNT($F$2:F590)&lt;=qCell),IF(COUNT($F$2:F590)=1,0,F590-F589),((qCell/COUNT($F$2:F590))*(I591-I590))+((1-(qCell/COUNT($F$2:F590)))*J590))),J590),IF(AND(Temp!optSeasCoef=0,Temp!sts_multp=1),IF(H590="in-sample",IF(Q590=bigT,((qCell/bigT)*(I591/I590))+((1-(qCell/bigT))*J590),IF(qCell=0,1,IF(OR(ISBLANK(F591),COUNT($F$2:F590)&lt;=qCell),IF(COUNT($F$2:F590)=1,1,F590/F589),((qCell/COUNT($F$2:F590))*(I591/I590))+((1-(qCell/COUNT($F$2:F590)))*J590)))),J590),IF(Temp!sts_add=1,IF(H590="in-sample",IF(Q590=bigT,((qCell/bigT)*(I591-I590))+((1-(qCell/bigT))*J590),IF(OR(ISBLANK(F591),COUNT($AX$2:AX590)&lt;=qCell),IF(COUNT($AX$2:AX590)=1,0,AX590-AX589),((qCell/COUNT($AX$2:AX590))*(I591-I590))+((1-(qCell/COUNT($AX$2:AX590)))*J590))),J590),IF(H590="in-sample",IF(Q590=bigT,((qCell/bigT)*(I591/I590))+((1-(qCell/bigT))*J590),IF(qCell=0,1,IF(OR(ISBLANK(F591),COUNT($AX$2:AX590)&lt;=qCell),IF(COUNT($AX$2:AX590)=1,1,AX590/AX589),((qCell/COUNT($AX$2:AX590))*(I591/I590))+((1-(qCell/COUNT($AX$2:AX590)))*J590)))),J590)))))))</f>
        <v/>
      </c>
      <c r="K591" s="120" t="str">
        <f>IF(H591="","",IF(AND(Temp!optSeasCoef=0,Temp!sts_add=1),IF(H591="out-sample",I591+(Q591*J591),I591+J591),IF(AND(Temp!optSeasCoef=0,Temp!sts_multp=1),IF(H591="out-sample",I591*(J591^Q591),I591*J591),IF(Temp!sts_add=1,IF(H591="out-sample",(I591+(Q591*J591))*G591,(I591+J591)*G591),IF(H591="out-sample",I591*(J591^Q591)*G591,I591*J591*G591)))))</f>
        <v/>
      </c>
      <c r="L591" s="116" t="str">
        <f t="shared" si="99"/>
        <v/>
      </c>
      <c r="M591" s="116" t="str">
        <f t="shared" si="100"/>
        <v/>
      </c>
      <c r="N591" s="116" t="str">
        <f t="shared" si="101"/>
        <v/>
      </c>
      <c r="O591" s="116" t="str">
        <f t="shared" si="102"/>
        <v/>
      </c>
      <c r="P591" s="116" t="str">
        <f t="shared" si="103"/>
        <v/>
      </c>
      <c r="Q591" s="94" t="str">
        <f>IF(AND(Temp!fhor_indata=1,ISBLANK(F591),H590="in-sample"),1,IF(AND(Temp!fhor_indata=1,H590="out-sample",Q590&lt;XfHor),Q590+1,IF(ISBLANK(F591),"",IF(AND(H591="out-sample",H590="in-sample"),1,IF(AND(H591="out-sample",H590="out-sample"),Q590+1,IF(ISNUMBER(Q590),Q590+1,1))))))</f>
        <v/>
      </c>
      <c r="R591" s="94" t="str">
        <f t="shared" si="104"/>
        <v/>
      </c>
      <c r="S591" s="94" t="str">
        <f>IF(Temp!fhor_indata=1,IF(S590=XobsHor,1,IF(COUNT($S$2:S590)&lt;=XobsHor,S590+1,IF(AND(COUNT($S$2:S590)&lt;=XobsHor+XfHor,IFERROR(MOD(S590,XobsHor)&lt;XfHor,FALSE)),S590+1,""))),IF(ISBLANK(F591),"",IF(S590=maxP,1,IF(S590&lt;maxP,S590+1,IF(COUNT($S$2:S591)&lt;=XobsHor,S590+1,"")))))</f>
        <v/>
      </c>
      <c r="T591" s="3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W591" s="122" t="str">
        <f t="shared" si="106"/>
        <v/>
      </c>
      <c r="AX591" s="123" t="str">
        <f t="shared" si="107"/>
        <v/>
      </c>
      <c r="AY591" s="124" t="str">
        <f t="shared" si="108"/>
        <v/>
      </c>
      <c r="AZ591" s="124" t="str">
        <f t="shared" si="109"/>
        <v/>
      </c>
      <c r="BF591" s="91"/>
    </row>
    <row r="592" spans="1:58" s="78" customFormat="1" ht="14.25" x14ac:dyDescent="0.2">
      <c r="A592" s="6"/>
      <c r="B592" s="6"/>
      <c r="C592" s="6"/>
      <c r="D592" s="3"/>
      <c r="E592" s="98" t="str">
        <f t="shared" si="105"/>
        <v/>
      </c>
      <c r="F592" s="117"/>
      <c r="G592" s="116" t="str">
        <f>IF(E592="","",IF(Temp!optSeasCoef=0,1,INDEX($C$2:$C$13,IF(MOD(COUNT($E$2:E592),seas_indx)=0,seas_indx,MOD(COUNT($E$2:E592),seas_indx)))))</f>
        <v/>
      </c>
      <c r="H592" s="97" t="str">
        <f>IFERROR(IF(Temp!fhor_indata=1,IF(COUNT($S$2:S592)&lt;=XobsHor,"in-sample",IF(AND(COUNT($S$2:S592)&lt;=XobsHor+XfHor,MOD(S591,XobsHor)&lt;XfHor),"out-sample","")),IF(ISBLANK(F592),"",IF(COUNT($F$2:F592)&lt;=XobsHor-XfHor,"in-sample","out-sample"))),"")</f>
        <v/>
      </c>
      <c r="I592" s="120" t="str">
        <f>IF(AND(ISBLANK(F591),H591="in-sample"),"",IF(AND(Temp!fhor_indata=1,H591="out-sample",H592="out-sample"),I591,IF(AND(ISBLANK(F592),H591="out-sample"),"",IF(AND(Temp!optSeasCoef=0,Temp!sts_add=1),IF(H591="in-sample",IF(Q591=bigT,((pCell/bigT)*F591)+((1-(pCell/bigT))*(I591+J591)),IF(OR(ISBLANK(F592),COUNT($F$2:F591)&lt;=pCell),F591,((pCell/COUNT($F$2:F591))*F591)+((1-(pCell/COUNT($F$2:F591)))*(I591+J591)))),I591),IF(AND(Temp!optSeasCoef=0,Temp!sts_multp=1),IF(H591="in-sample",IF(Q591=bigT,((pCell/bigT)*F591)+((1-(pCell/bigT))*(I591*J591)),IF(OR(ISBLANK(F592),COUNT(F$2:$F591)&lt;=pCell),F591,((pCell/COUNT($F$2:F591))*F591)+((1-(pCell/COUNT($F$2:F591)))*(I591*J591)))),I591),IF(Temp!sts_add=1,IF(H591="in-sample",IF(Q591=bigT,((pCell/bigT)*AX591)+((1-(pCell/bigT))*(I591+J591)),IF(OR(ISBLANK(F592),COUNT($AX$2:AX591)&lt;=pCell),AX591,((pCell/COUNT($AX$2:AX591))*AX591)+((1-(pCell/COUNT($AX$2:AX591)))*(I591+J591)))),I591),IF(H591="in-sample",IF(Q591=bigT,((pCell/bigT)*AX591)+((1-(pCell/bigT))*(I591*J591)),IF(OR(ISBLANK(F592),COUNT($AX$2:AX591)&lt;=pCell),AX591,((pCell/COUNT($AX$2:AX591))*AX591)+((1-(pCell/COUNT($AX$2:AX591)))*(I591*J591)))),I591)))))))</f>
        <v/>
      </c>
      <c r="J592" s="120" t="str">
        <f>IF(AND(ISBLANK(F591),H591="in-sample"),"",IF(AND(Temp!fhor_indata=1,H591="out-sample",H592="out-sample"),J591,IF(AND(ISBLANK(F592),H591="out-sample"),"",IF(AND(Temp!optSeasCoef=0,Temp!sts_add=1),IF(H591="in-sample",IF(Q591=bigT,((qCell/bigT)*(I592-I591))+((1-(qCell/bigT))*J591),IF(OR(ISBLANK(F592),COUNT($F$2:F591)&lt;=qCell),IF(COUNT($F$2:F591)=1,0,F591-F590),((qCell/COUNT($F$2:F591))*(I592-I591))+((1-(qCell/COUNT($F$2:F591)))*J591))),J591),IF(AND(Temp!optSeasCoef=0,Temp!sts_multp=1),IF(H591="in-sample",IF(Q591=bigT,((qCell/bigT)*(I592/I591))+((1-(qCell/bigT))*J591),IF(qCell=0,1,IF(OR(ISBLANK(F592),COUNT($F$2:F591)&lt;=qCell),IF(COUNT($F$2:F591)=1,1,F591/F590),((qCell/COUNT($F$2:F591))*(I592/I591))+((1-(qCell/COUNT($F$2:F591)))*J591)))),J591),IF(Temp!sts_add=1,IF(H591="in-sample",IF(Q591=bigT,((qCell/bigT)*(I592-I591))+((1-(qCell/bigT))*J591),IF(OR(ISBLANK(F592),COUNT($AX$2:AX591)&lt;=qCell),IF(COUNT($AX$2:AX591)=1,0,AX591-AX590),((qCell/COUNT($AX$2:AX591))*(I592-I591))+((1-(qCell/COUNT($AX$2:AX591)))*J591))),J591),IF(H591="in-sample",IF(Q591=bigT,((qCell/bigT)*(I592/I591))+((1-(qCell/bigT))*J591),IF(qCell=0,1,IF(OR(ISBLANK(F592),COUNT($AX$2:AX591)&lt;=qCell),IF(COUNT($AX$2:AX591)=1,1,AX591/AX590),((qCell/COUNT($AX$2:AX591))*(I592/I591))+((1-(qCell/COUNT($AX$2:AX591)))*J591)))),J591)))))))</f>
        <v/>
      </c>
      <c r="K592" s="120" t="str">
        <f>IF(H592="","",IF(AND(Temp!optSeasCoef=0,Temp!sts_add=1),IF(H592="out-sample",I592+(Q592*J592),I592+J592),IF(AND(Temp!optSeasCoef=0,Temp!sts_multp=1),IF(H592="out-sample",I592*(J592^Q592),I592*J592),IF(Temp!sts_add=1,IF(H592="out-sample",(I592+(Q592*J592))*G592,(I592+J592)*G592),IF(H592="out-sample",I592*(J592^Q592)*G592,I592*J592*G592)))))</f>
        <v/>
      </c>
      <c r="L592" s="116" t="str">
        <f t="shared" si="99"/>
        <v/>
      </c>
      <c r="M592" s="116" t="str">
        <f t="shared" si="100"/>
        <v/>
      </c>
      <c r="N592" s="116" t="str">
        <f t="shared" si="101"/>
        <v/>
      </c>
      <c r="O592" s="116" t="str">
        <f t="shared" si="102"/>
        <v/>
      </c>
      <c r="P592" s="116" t="str">
        <f t="shared" si="103"/>
        <v/>
      </c>
      <c r="Q592" s="94" t="str">
        <f>IF(AND(Temp!fhor_indata=1,ISBLANK(F592),H591="in-sample"),1,IF(AND(Temp!fhor_indata=1,H591="out-sample",Q591&lt;XfHor),Q591+1,IF(ISBLANK(F592),"",IF(AND(H592="out-sample",H591="in-sample"),1,IF(AND(H592="out-sample",H591="out-sample"),Q591+1,IF(ISNUMBER(Q591),Q591+1,1))))))</f>
        <v/>
      </c>
      <c r="R592" s="94" t="str">
        <f t="shared" si="104"/>
        <v/>
      </c>
      <c r="S592" s="94" t="str">
        <f>IF(Temp!fhor_indata=1,IF(S591=XobsHor,1,IF(COUNT($S$2:S591)&lt;=XobsHor,S591+1,IF(AND(COUNT($S$2:S591)&lt;=XobsHor+XfHor,IFERROR(MOD(S591,XobsHor)&lt;XfHor,FALSE)),S591+1,""))),IF(ISBLANK(F592),"",IF(S591=maxP,1,IF(S591&lt;maxP,S591+1,IF(COUNT($S$2:S592)&lt;=XobsHor,S591+1,"")))))</f>
        <v/>
      </c>
      <c r="T592" s="3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W592" s="122" t="str">
        <f t="shared" si="106"/>
        <v/>
      </c>
      <c r="AX592" s="123" t="str">
        <f t="shared" si="107"/>
        <v/>
      </c>
      <c r="AY592" s="124" t="str">
        <f t="shared" si="108"/>
        <v/>
      </c>
      <c r="AZ592" s="124" t="str">
        <f t="shared" si="109"/>
        <v/>
      </c>
      <c r="BF592" s="91"/>
    </row>
    <row r="593" spans="1:58" s="78" customFormat="1" ht="14.25" x14ac:dyDescent="0.2">
      <c r="A593" s="6"/>
      <c r="B593" s="6"/>
      <c r="C593" s="6"/>
      <c r="D593" s="3"/>
      <c r="E593" s="98" t="str">
        <f t="shared" si="105"/>
        <v/>
      </c>
      <c r="F593" s="117"/>
      <c r="G593" s="116" t="str">
        <f>IF(E593="","",IF(Temp!optSeasCoef=0,1,INDEX($C$2:$C$13,IF(MOD(COUNT($E$2:E593),seas_indx)=0,seas_indx,MOD(COUNT($E$2:E593),seas_indx)))))</f>
        <v/>
      </c>
      <c r="H593" s="97" t="str">
        <f>IFERROR(IF(Temp!fhor_indata=1,IF(COUNT($S$2:S593)&lt;=XobsHor,"in-sample",IF(AND(COUNT($S$2:S593)&lt;=XobsHor+XfHor,MOD(S592,XobsHor)&lt;XfHor),"out-sample","")),IF(ISBLANK(F593),"",IF(COUNT($F$2:F593)&lt;=XobsHor-XfHor,"in-sample","out-sample"))),"")</f>
        <v/>
      </c>
      <c r="I593" s="120" t="str">
        <f>IF(AND(ISBLANK(F592),H592="in-sample"),"",IF(AND(Temp!fhor_indata=1,H592="out-sample",H593="out-sample"),I592,IF(AND(ISBLANK(F593),H592="out-sample"),"",IF(AND(Temp!optSeasCoef=0,Temp!sts_add=1),IF(H592="in-sample",IF(Q592=bigT,((pCell/bigT)*F592)+((1-(pCell/bigT))*(I592+J592)),IF(OR(ISBLANK(F593),COUNT($F$2:F592)&lt;=pCell),F592,((pCell/COUNT($F$2:F592))*F592)+((1-(pCell/COUNT($F$2:F592)))*(I592+J592)))),I592),IF(AND(Temp!optSeasCoef=0,Temp!sts_multp=1),IF(H592="in-sample",IF(Q592=bigT,((pCell/bigT)*F592)+((1-(pCell/bigT))*(I592*J592)),IF(OR(ISBLANK(F593),COUNT(F$2:$F592)&lt;=pCell),F592,((pCell/COUNT($F$2:F592))*F592)+((1-(pCell/COUNT($F$2:F592)))*(I592*J592)))),I592),IF(Temp!sts_add=1,IF(H592="in-sample",IF(Q592=bigT,((pCell/bigT)*AX592)+((1-(pCell/bigT))*(I592+J592)),IF(OR(ISBLANK(F593),COUNT($AX$2:AX592)&lt;=pCell),AX592,((pCell/COUNT($AX$2:AX592))*AX592)+((1-(pCell/COUNT($AX$2:AX592)))*(I592+J592)))),I592),IF(H592="in-sample",IF(Q592=bigT,((pCell/bigT)*AX592)+((1-(pCell/bigT))*(I592*J592)),IF(OR(ISBLANK(F593),COUNT($AX$2:AX592)&lt;=pCell),AX592,((pCell/COUNT($AX$2:AX592))*AX592)+((1-(pCell/COUNT($AX$2:AX592)))*(I592*J592)))),I592)))))))</f>
        <v/>
      </c>
      <c r="J593" s="120" t="str">
        <f>IF(AND(ISBLANK(F592),H592="in-sample"),"",IF(AND(Temp!fhor_indata=1,H592="out-sample",H593="out-sample"),J592,IF(AND(ISBLANK(F593),H592="out-sample"),"",IF(AND(Temp!optSeasCoef=0,Temp!sts_add=1),IF(H592="in-sample",IF(Q592=bigT,((qCell/bigT)*(I593-I592))+((1-(qCell/bigT))*J592),IF(OR(ISBLANK(F593),COUNT($F$2:F592)&lt;=qCell),IF(COUNT($F$2:F592)=1,0,F592-F591),((qCell/COUNT($F$2:F592))*(I593-I592))+((1-(qCell/COUNT($F$2:F592)))*J592))),J592),IF(AND(Temp!optSeasCoef=0,Temp!sts_multp=1),IF(H592="in-sample",IF(Q592=bigT,((qCell/bigT)*(I593/I592))+((1-(qCell/bigT))*J592),IF(qCell=0,1,IF(OR(ISBLANK(F593),COUNT($F$2:F592)&lt;=qCell),IF(COUNT($F$2:F592)=1,1,F592/F591),((qCell/COUNT($F$2:F592))*(I593/I592))+((1-(qCell/COUNT($F$2:F592)))*J592)))),J592),IF(Temp!sts_add=1,IF(H592="in-sample",IF(Q592=bigT,((qCell/bigT)*(I593-I592))+((1-(qCell/bigT))*J592),IF(OR(ISBLANK(F593),COUNT($AX$2:AX592)&lt;=qCell),IF(COUNT($AX$2:AX592)=1,0,AX592-AX591),((qCell/COUNT($AX$2:AX592))*(I593-I592))+((1-(qCell/COUNT($AX$2:AX592)))*J592))),J592),IF(H592="in-sample",IF(Q592=bigT,((qCell/bigT)*(I593/I592))+((1-(qCell/bigT))*J592),IF(qCell=0,1,IF(OR(ISBLANK(F593),COUNT($AX$2:AX592)&lt;=qCell),IF(COUNT($AX$2:AX592)=1,1,AX592/AX591),((qCell/COUNT($AX$2:AX592))*(I593/I592))+((1-(qCell/COUNT($AX$2:AX592)))*J592)))),J592)))))))</f>
        <v/>
      </c>
      <c r="K593" s="120" t="str">
        <f>IF(H593="","",IF(AND(Temp!optSeasCoef=0,Temp!sts_add=1),IF(H593="out-sample",I593+(Q593*J593),I593+J593),IF(AND(Temp!optSeasCoef=0,Temp!sts_multp=1),IF(H593="out-sample",I593*(J593^Q593),I593*J593),IF(Temp!sts_add=1,IF(H593="out-sample",(I593+(Q593*J593))*G593,(I593+J593)*G593),IF(H593="out-sample",I593*(J593^Q593)*G593,I593*J593*G593)))))</f>
        <v/>
      </c>
      <c r="L593" s="116" t="str">
        <f t="shared" si="99"/>
        <v/>
      </c>
      <c r="M593" s="116" t="str">
        <f t="shared" si="100"/>
        <v/>
      </c>
      <c r="N593" s="116" t="str">
        <f t="shared" si="101"/>
        <v/>
      </c>
      <c r="O593" s="116" t="str">
        <f t="shared" si="102"/>
        <v/>
      </c>
      <c r="P593" s="116" t="str">
        <f t="shared" si="103"/>
        <v/>
      </c>
      <c r="Q593" s="94" t="str">
        <f>IF(AND(Temp!fhor_indata=1,ISBLANK(F593),H592="in-sample"),1,IF(AND(Temp!fhor_indata=1,H592="out-sample",Q592&lt;XfHor),Q592+1,IF(ISBLANK(F593),"",IF(AND(H593="out-sample",H592="in-sample"),1,IF(AND(H593="out-sample",H592="out-sample"),Q592+1,IF(ISNUMBER(Q592),Q592+1,1))))))</f>
        <v/>
      </c>
      <c r="R593" s="94" t="str">
        <f t="shared" si="104"/>
        <v/>
      </c>
      <c r="S593" s="94" t="str">
        <f>IF(Temp!fhor_indata=1,IF(S592=XobsHor,1,IF(COUNT($S$2:S592)&lt;=XobsHor,S592+1,IF(AND(COUNT($S$2:S592)&lt;=XobsHor+XfHor,IFERROR(MOD(S592,XobsHor)&lt;XfHor,FALSE)),S592+1,""))),IF(ISBLANK(F593),"",IF(S592=maxP,1,IF(S592&lt;maxP,S592+1,IF(COUNT($S$2:S593)&lt;=XobsHor,S592+1,"")))))</f>
        <v/>
      </c>
      <c r="T593" s="3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W593" s="122" t="str">
        <f t="shared" si="106"/>
        <v/>
      </c>
      <c r="AX593" s="123" t="str">
        <f t="shared" si="107"/>
        <v/>
      </c>
      <c r="AY593" s="124" t="str">
        <f t="shared" si="108"/>
        <v/>
      </c>
      <c r="AZ593" s="124" t="str">
        <f t="shared" si="109"/>
        <v/>
      </c>
      <c r="BF593" s="91"/>
    </row>
    <row r="594" spans="1:58" s="78" customFormat="1" ht="14.25" x14ac:dyDescent="0.2">
      <c r="A594" s="6"/>
      <c r="B594" s="6"/>
      <c r="C594" s="6"/>
      <c r="D594" s="3"/>
      <c r="E594" s="98" t="str">
        <f t="shared" si="105"/>
        <v/>
      </c>
      <c r="F594" s="117"/>
      <c r="G594" s="116" t="str">
        <f>IF(E594="","",IF(Temp!optSeasCoef=0,1,INDEX($C$2:$C$13,IF(MOD(COUNT($E$2:E594),seas_indx)=0,seas_indx,MOD(COUNT($E$2:E594),seas_indx)))))</f>
        <v/>
      </c>
      <c r="H594" s="97" t="str">
        <f>IFERROR(IF(Temp!fhor_indata=1,IF(COUNT($S$2:S594)&lt;=XobsHor,"in-sample",IF(AND(COUNT($S$2:S594)&lt;=XobsHor+XfHor,MOD(S593,XobsHor)&lt;XfHor),"out-sample","")),IF(ISBLANK(F594),"",IF(COUNT($F$2:F594)&lt;=XobsHor-XfHor,"in-sample","out-sample"))),"")</f>
        <v/>
      </c>
      <c r="I594" s="120" t="str">
        <f>IF(AND(ISBLANK(F593),H593="in-sample"),"",IF(AND(Temp!fhor_indata=1,H593="out-sample",H594="out-sample"),I593,IF(AND(ISBLANK(F594),H593="out-sample"),"",IF(AND(Temp!optSeasCoef=0,Temp!sts_add=1),IF(H593="in-sample",IF(Q593=bigT,((pCell/bigT)*F593)+((1-(pCell/bigT))*(I593+J593)),IF(OR(ISBLANK(F594),COUNT($F$2:F593)&lt;=pCell),F593,((pCell/COUNT($F$2:F593))*F593)+((1-(pCell/COUNT($F$2:F593)))*(I593+J593)))),I593),IF(AND(Temp!optSeasCoef=0,Temp!sts_multp=1),IF(H593="in-sample",IF(Q593=bigT,((pCell/bigT)*F593)+((1-(pCell/bigT))*(I593*J593)),IF(OR(ISBLANK(F594),COUNT(F$2:$F593)&lt;=pCell),F593,((pCell/COUNT($F$2:F593))*F593)+((1-(pCell/COUNT($F$2:F593)))*(I593*J593)))),I593),IF(Temp!sts_add=1,IF(H593="in-sample",IF(Q593=bigT,((pCell/bigT)*AX593)+((1-(pCell/bigT))*(I593+J593)),IF(OR(ISBLANK(F594),COUNT($AX$2:AX593)&lt;=pCell),AX593,((pCell/COUNT($AX$2:AX593))*AX593)+((1-(pCell/COUNT($AX$2:AX593)))*(I593+J593)))),I593),IF(H593="in-sample",IF(Q593=bigT,((pCell/bigT)*AX593)+((1-(pCell/bigT))*(I593*J593)),IF(OR(ISBLANK(F594),COUNT($AX$2:AX593)&lt;=pCell),AX593,((pCell/COUNT($AX$2:AX593))*AX593)+((1-(pCell/COUNT($AX$2:AX593)))*(I593*J593)))),I593)))))))</f>
        <v/>
      </c>
      <c r="J594" s="120" t="str">
        <f>IF(AND(ISBLANK(F593),H593="in-sample"),"",IF(AND(Temp!fhor_indata=1,H593="out-sample",H594="out-sample"),J593,IF(AND(ISBLANK(F594),H593="out-sample"),"",IF(AND(Temp!optSeasCoef=0,Temp!sts_add=1),IF(H593="in-sample",IF(Q593=bigT,((qCell/bigT)*(I594-I593))+((1-(qCell/bigT))*J593),IF(OR(ISBLANK(F594),COUNT($F$2:F593)&lt;=qCell),IF(COUNT($F$2:F593)=1,0,F593-F592),((qCell/COUNT($F$2:F593))*(I594-I593))+((1-(qCell/COUNT($F$2:F593)))*J593))),J593),IF(AND(Temp!optSeasCoef=0,Temp!sts_multp=1),IF(H593="in-sample",IF(Q593=bigT,((qCell/bigT)*(I594/I593))+((1-(qCell/bigT))*J593),IF(qCell=0,1,IF(OR(ISBLANK(F594),COUNT($F$2:F593)&lt;=qCell),IF(COUNT($F$2:F593)=1,1,F593/F592),((qCell/COUNT($F$2:F593))*(I594/I593))+((1-(qCell/COUNT($F$2:F593)))*J593)))),J593),IF(Temp!sts_add=1,IF(H593="in-sample",IF(Q593=bigT,((qCell/bigT)*(I594-I593))+((1-(qCell/bigT))*J593),IF(OR(ISBLANK(F594),COUNT($AX$2:AX593)&lt;=qCell),IF(COUNT($AX$2:AX593)=1,0,AX593-AX592),((qCell/COUNT($AX$2:AX593))*(I594-I593))+((1-(qCell/COUNT($AX$2:AX593)))*J593))),J593),IF(H593="in-sample",IF(Q593=bigT,((qCell/bigT)*(I594/I593))+((1-(qCell/bigT))*J593),IF(qCell=0,1,IF(OR(ISBLANK(F594),COUNT($AX$2:AX593)&lt;=qCell),IF(COUNT($AX$2:AX593)=1,1,AX593/AX592),((qCell/COUNT($AX$2:AX593))*(I594/I593))+((1-(qCell/COUNT($AX$2:AX593)))*J593)))),J593)))))))</f>
        <v/>
      </c>
      <c r="K594" s="120" t="str">
        <f>IF(H594="","",IF(AND(Temp!optSeasCoef=0,Temp!sts_add=1),IF(H594="out-sample",I594+(Q594*J594),I594+J594),IF(AND(Temp!optSeasCoef=0,Temp!sts_multp=1),IF(H594="out-sample",I594*(J594^Q594),I594*J594),IF(Temp!sts_add=1,IF(H594="out-sample",(I594+(Q594*J594))*G594,(I594+J594)*G594),IF(H594="out-sample",I594*(J594^Q594)*G594,I594*J594*G594)))))</f>
        <v/>
      </c>
      <c r="L594" s="116" t="str">
        <f t="shared" si="99"/>
        <v/>
      </c>
      <c r="M594" s="116" t="str">
        <f t="shared" si="100"/>
        <v/>
      </c>
      <c r="N594" s="116" t="str">
        <f t="shared" si="101"/>
        <v/>
      </c>
      <c r="O594" s="116" t="str">
        <f t="shared" si="102"/>
        <v/>
      </c>
      <c r="P594" s="116" t="str">
        <f t="shared" si="103"/>
        <v/>
      </c>
      <c r="Q594" s="94" t="str">
        <f>IF(AND(Temp!fhor_indata=1,ISBLANK(F594),H593="in-sample"),1,IF(AND(Temp!fhor_indata=1,H593="out-sample",Q593&lt;XfHor),Q593+1,IF(ISBLANK(F594),"",IF(AND(H594="out-sample",H593="in-sample"),1,IF(AND(H594="out-sample",H593="out-sample"),Q593+1,IF(ISNUMBER(Q593),Q593+1,1))))))</f>
        <v/>
      </c>
      <c r="R594" s="94" t="str">
        <f t="shared" si="104"/>
        <v/>
      </c>
      <c r="S594" s="94" t="str">
        <f>IF(Temp!fhor_indata=1,IF(S593=XobsHor,1,IF(COUNT($S$2:S593)&lt;=XobsHor,S593+1,IF(AND(COUNT($S$2:S593)&lt;=XobsHor+XfHor,IFERROR(MOD(S593,XobsHor)&lt;XfHor,FALSE)),S593+1,""))),IF(ISBLANK(F594),"",IF(S593=maxP,1,IF(S593&lt;maxP,S593+1,IF(COUNT($S$2:S594)&lt;=XobsHor,S593+1,"")))))</f>
        <v/>
      </c>
      <c r="T594" s="3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W594" s="122" t="str">
        <f t="shared" si="106"/>
        <v/>
      </c>
      <c r="AX594" s="123" t="str">
        <f t="shared" si="107"/>
        <v/>
      </c>
      <c r="AY594" s="124" t="str">
        <f t="shared" si="108"/>
        <v/>
      </c>
      <c r="AZ594" s="124" t="str">
        <f t="shared" si="109"/>
        <v/>
      </c>
      <c r="BF594" s="91"/>
    </row>
    <row r="595" spans="1:58" s="78" customFormat="1" ht="14.25" x14ac:dyDescent="0.2">
      <c r="A595" s="6"/>
      <c r="B595" s="6"/>
      <c r="C595" s="6"/>
      <c r="D595" s="3"/>
      <c r="E595" s="98" t="str">
        <f t="shared" si="105"/>
        <v/>
      </c>
      <c r="F595" s="117"/>
      <c r="G595" s="116" t="str">
        <f>IF(E595="","",IF(Temp!optSeasCoef=0,1,INDEX($C$2:$C$13,IF(MOD(COUNT($E$2:E595),seas_indx)=0,seas_indx,MOD(COUNT($E$2:E595),seas_indx)))))</f>
        <v/>
      </c>
      <c r="H595" s="97" t="str">
        <f>IFERROR(IF(Temp!fhor_indata=1,IF(COUNT($S$2:S595)&lt;=XobsHor,"in-sample",IF(AND(COUNT($S$2:S595)&lt;=XobsHor+XfHor,MOD(S594,XobsHor)&lt;XfHor),"out-sample","")),IF(ISBLANK(F595),"",IF(COUNT($F$2:F595)&lt;=XobsHor-XfHor,"in-sample","out-sample"))),"")</f>
        <v/>
      </c>
      <c r="I595" s="120" t="str">
        <f>IF(AND(ISBLANK(F594),H594="in-sample"),"",IF(AND(Temp!fhor_indata=1,H594="out-sample",H595="out-sample"),I594,IF(AND(ISBLANK(F595),H594="out-sample"),"",IF(AND(Temp!optSeasCoef=0,Temp!sts_add=1),IF(H594="in-sample",IF(Q594=bigT,((pCell/bigT)*F594)+((1-(pCell/bigT))*(I594+J594)),IF(OR(ISBLANK(F595),COUNT($F$2:F594)&lt;=pCell),F594,((pCell/COUNT($F$2:F594))*F594)+((1-(pCell/COUNT($F$2:F594)))*(I594+J594)))),I594),IF(AND(Temp!optSeasCoef=0,Temp!sts_multp=1),IF(H594="in-sample",IF(Q594=bigT,((pCell/bigT)*F594)+((1-(pCell/bigT))*(I594*J594)),IF(OR(ISBLANK(F595),COUNT(F$2:$F594)&lt;=pCell),F594,((pCell/COUNT($F$2:F594))*F594)+((1-(pCell/COUNT($F$2:F594)))*(I594*J594)))),I594),IF(Temp!sts_add=1,IF(H594="in-sample",IF(Q594=bigT,((pCell/bigT)*AX594)+((1-(pCell/bigT))*(I594+J594)),IF(OR(ISBLANK(F595),COUNT($AX$2:AX594)&lt;=pCell),AX594,((pCell/COUNT($AX$2:AX594))*AX594)+((1-(pCell/COUNT($AX$2:AX594)))*(I594+J594)))),I594),IF(H594="in-sample",IF(Q594=bigT,((pCell/bigT)*AX594)+((1-(pCell/bigT))*(I594*J594)),IF(OR(ISBLANK(F595),COUNT($AX$2:AX594)&lt;=pCell),AX594,((pCell/COUNT($AX$2:AX594))*AX594)+((1-(pCell/COUNT($AX$2:AX594)))*(I594*J594)))),I594)))))))</f>
        <v/>
      </c>
      <c r="J595" s="120" t="str">
        <f>IF(AND(ISBLANK(F594),H594="in-sample"),"",IF(AND(Temp!fhor_indata=1,H594="out-sample",H595="out-sample"),J594,IF(AND(ISBLANK(F595),H594="out-sample"),"",IF(AND(Temp!optSeasCoef=0,Temp!sts_add=1),IF(H594="in-sample",IF(Q594=bigT,((qCell/bigT)*(I595-I594))+((1-(qCell/bigT))*J594),IF(OR(ISBLANK(F595),COUNT($F$2:F594)&lt;=qCell),IF(COUNT($F$2:F594)=1,0,F594-F593),((qCell/COUNT($F$2:F594))*(I595-I594))+((1-(qCell/COUNT($F$2:F594)))*J594))),J594),IF(AND(Temp!optSeasCoef=0,Temp!sts_multp=1),IF(H594="in-sample",IF(Q594=bigT,((qCell/bigT)*(I595/I594))+((1-(qCell/bigT))*J594),IF(qCell=0,1,IF(OR(ISBLANK(F595),COUNT($F$2:F594)&lt;=qCell),IF(COUNT($F$2:F594)=1,1,F594/F593),((qCell/COUNT($F$2:F594))*(I595/I594))+((1-(qCell/COUNT($F$2:F594)))*J594)))),J594),IF(Temp!sts_add=1,IF(H594="in-sample",IF(Q594=bigT,((qCell/bigT)*(I595-I594))+((1-(qCell/bigT))*J594),IF(OR(ISBLANK(F595),COUNT($AX$2:AX594)&lt;=qCell),IF(COUNT($AX$2:AX594)=1,0,AX594-AX593),((qCell/COUNT($AX$2:AX594))*(I595-I594))+((1-(qCell/COUNT($AX$2:AX594)))*J594))),J594),IF(H594="in-sample",IF(Q594=bigT,((qCell/bigT)*(I595/I594))+((1-(qCell/bigT))*J594),IF(qCell=0,1,IF(OR(ISBLANK(F595),COUNT($AX$2:AX594)&lt;=qCell),IF(COUNT($AX$2:AX594)=1,1,AX594/AX593),((qCell/COUNT($AX$2:AX594))*(I595/I594))+((1-(qCell/COUNT($AX$2:AX594)))*J594)))),J594)))))))</f>
        <v/>
      </c>
      <c r="K595" s="120" t="str">
        <f>IF(H595="","",IF(AND(Temp!optSeasCoef=0,Temp!sts_add=1),IF(H595="out-sample",I595+(Q595*J595),I595+J595),IF(AND(Temp!optSeasCoef=0,Temp!sts_multp=1),IF(H595="out-sample",I595*(J595^Q595),I595*J595),IF(Temp!sts_add=1,IF(H595="out-sample",(I595+(Q595*J595))*G595,(I595+J595)*G595),IF(H595="out-sample",I595*(J595^Q595)*G595,I595*J595*G595)))))</f>
        <v/>
      </c>
      <c r="L595" s="116" t="str">
        <f t="shared" si="99"/>
        <v/>
      </c>
      <c r="M595" s="116" t="str">
        <f t="shared" si="100"/>
        <v/>
      </c>
      <c r="N595" s="116" t="str">
        <f t="shared" si="101"/>
        <v/>
      </c>
      <c r="O595" s="116" t="str">
        <f t="shared" si="102"/>
        <v/>
      </c>
      <c r="P595" s="116" t="str">
        <f t="shared" si="103"/>
        <v/>
      </c>
      <c r="Q595" s="94" t="str">
        <f>IF(AND(Temp!fhor_indata=1,ISBLANK(F595),H594="in-sample"),1,IF(AND(Temp!fhor_indata=1,H594="out-sample",Q594&lt;XfHor),Q594+1,IF(ISBLANK(F595),"",IF(AND(H595="out-sample",H594="in-sample"),1,IF(AND(H595="out-sample",H594="out-sample"),Q594+1,IF(ISNUMBER(Q594),Q594+1,1))))))</f>
        <v/>
      </c>
      <c r="R595" s="94" t="str">
        <f t="shared" si="104"/>
        <v/>
      </c>
      <c r="S595" s="94" t="str">
        <f>IF(Temp!fhor_indata=1,IF(S594=XobsHor,1,IF(COUNT($S$2:S594)&lt;=XobsHor,S594+1,IF(AND(COUNT($S$2:S594)&lt;=XobsHor+XfHor,IFERROR(MOD(S594,XobsHor)&lt;XfHor,FALSE)),S594+1,""))),IF(ISBLANK(F595),"",IF(S594=maxP,1,IF(S594&lt;maxP,S594+1,IF(COUNT($S$2:S595)&lt;=XobsHor,S594+1,"")))))</f>
        <v/>
      </c>
      <c r="T595" s="3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W595" s="122" t="str">
        <f t="shared" si="106"/>
        <v/>
      </c>
      <c r="AX595" s="123" t="str">
        <f t="shared" si="107"/>
        <v/>
      </c>
      <c r="AY595" s="124" t="str">
        <f t="shared" si="108"/>
        <v/>
      </c>
      <c r="AZ595" s="124" t="str">
        <f t="shared" si="109"/>
        <v/>
      </c>
      <c r="BF595" s="91"/>
    </row>
    <row r="596" spans="1:58" s="78" customFormat="1" ht="14.25" x14ac:dyDescent="0.2">
      <c r="A596" s="6"/>
      <c r="B596" s="6"/>
      <c r="C596" s="6"/>
      <c r="D596" s="3"/>
      <c r="E596" s="98" t="str">
        <f t="shared" si="105"/>
        <v/>
      </c>
      <c r="F596" s="117"/>
      <c r="G596" s="116" t="str">
        <f>IF(E596="","",IF(Temp!optSeasCoef=0,1,INDEX($C$2:$C$13,IF(MOD(COUNT($E$2:E596),seas_indx)=0,seas_indx,MOD(COUNT($E$2:E596),seas_indx)))))</f>
        <v/>
      </c>
      <c r="H596" s="97" t="str">
        <f>IFERROR(IF(Temp!fhor_indata=1,IF(COUNT($S$2:S596)&lt;=XobsHor,"in-sample",IF(AND(COUNT($S$2:S596)&lt;=XobsHor+XfHor,MOD(S595,XobsHor)&lt;XfHor),"out-sample","")),IF(ISBLANK(F596),"",IF(COUNT($F$2:F596)&lt;=XobsHor-XfHor,"in-sample","out-sample"))),"")</f>
        <v/>
      </c>
      <c r="I596" s="120" t="str">
        <f>IF(AND(ISBLANK(F595),H595="in-sample"),"",IF(AND(Temp!fhor_indata=1,H595="out-sample",H596="out-sample"),I595,IF(AND(ISBLANK(F596),H595="out-sample"),"",IF(AND(Temp!optSeasCoef=0,Temp!sts_add=1),IF(H595="in-sample",IF(Q595=bigT,((pCell/bigT)*F595)+((1-(pCell/bigT))*(I595+J595)),IF(OR(ISBLANK(F596),COUNT($F$2:F595)&lt;=pCell),F595,((pCell/COUNT($F$2:F595))*F595)+((1-(pCell/COUNT($F$2:F595)))*(I595+J595)))),I595),IF(AND(Temp!optSeasCoef=0,Temp!sts_multp=1),IF(H595="in-sample",IF(Q595=bigT,((pCell/bigT)*F595)+((1-(pCell/bigT))*(I595*J595)),IF(OR(ISBLANK(F596),COUNT(F$2:$F595)&lt;=pCell),F595,((pCell/COUNT($F$2:F595))*F595)+((1-(pCell/COUNT($F$2:F595)))*(I595*J595)))),I595),IF(Temp!sts_add=1,IF(H595="in-sample",IF(Q595=bigT,((pCell/bigT)*AX595)+((1-(pCell/bigT))*(I595+J595)),IF(OR(ISBLANK(F596),COUNT($AX$2:AX595)&lt;=pCell),AX595,((pCell/COUNT($AX$2:AX595))*AX595)+((1-(pCell/COUNT($AX$2:AX595)))*(I595+J595)))),I595),IF(H595="in-sample",IF(Q595=bigT,((pCell/bigT)*AX595)+((1-(pCell/bigT))*(I595*J595)),IF(OR(ISBLANK(F596),COUNT($AX$2:AX595)&lt;=pCell),AX595,((pCell/COUNT($AX$2:AX595))*AX595)+((1-(pCell/COUNT($AX$2:AX595)))*(I595*J595)))),I595)))))))</f>
        <v/>
      </c>
      <c r="J596" s="120" t="str">
        <f>IF(AND(ISBLANK(F595),H595="in-sample"),"",IF(AND(Temp!fhor_indata=1,H595="out-sample",H596="out-sample"),J595,IF(AND(ISBLANK(F596),H595="out-sample"),"",IF(AND(Temp!optSeasCoef=0,Temp!sts_add=1),IF(H595="in-sample",IF(Q595=bigT,((qCell/bigT)*(I596-I595))+((1-(qCell/bigT))*J595),IF(OR(ISBLANK(F596),COUNT($F$2:F595)&lt;=qCell),IF(COUNT($F$2:F595)=1,0,F595-F594),((qCell/COUNT($F$2:F595))*(I596-I595))+((1-(qCell/COUNT($F$2:F595)))*J595))),J595),IF(AND(Temp!optSeasCoef=0,Temp!sts_multp=1),IF(H595="in-sample",IF(Q595=bigT,((qCell/bigT)*(I596/I595))+((1-(qCell/bigT))*J595),IF(qCell=0,1,IF(OR(ISBLANK(F596),COUNT($F$2:F595)&lt;=qCell),IF(COUNT($F$2:F595)=1,1,F595/F594),((qCell/COUNT($F$2:F595))*(I596/I595))+((1-(qCell/COUNT($F$2:F595)))*J595)))),J595),IF(Temp!sts_add=1,IF(H595="in-sample",IF(Q595=bigT,((qCell/bigT)*(I596-I595))+((1-(qCell/bigT))*J595),IF(OR(ISBLANK(F596),COUNT($AX$2:AX595)&lt;=qCell),IF(COUNT($AX$2:AX595)=1,0,AX595-AX594),((qCell/COUNT($AX$2:AX595))*(I596-I595))+((1-(qCell/COUNT($AX$2:AX595)))*J595))),J595),IF(H595="in-sample",IF(Q595=bigT,((qCell/bigT)*(I596/I595))+((1-(qCell/bigT))*J595),IF(qCell=0,1,IF(OR(ISBLANK(F596),COUNT($AX$2:AX595)&lt;=qCell),IF(COUNT($AX$2:AX595)=1,1,AX595/AX594),((qCell/COUNT($AX$2:AX595))*(I596/I595))+((1-(qCell/COUNT($AX$2:AX595)))*J595)))),J595)))))))</f>
        <v/>
      </c>
      <c r="K596" s="120" t="str">
        <f>IF(H596="","",IF(AND(Temp!optSeasCoef=0,Temp!sts_add=1),IF(H596="out-sample",I596+(Q596*J596),I596+J596),IF(AND(Temp!optSeasCoef=0,Temp!sts_multp=1),IF(H596="out-sample",I596*(J596^Q596),I596*J596),IF(Temp!sts_add=1,IF(H596="out-sample",(I596+(Q596*J596))*G596,(I596+J596)*G596),IF(H596="out-sample",I596*(J596^Q596)*G596,I596*J596*G596)))))</f>
        <v/>
      </c>
      <c r="L596" s="116" t="str">
        <f t="shared" si="99"/>
        <v/>
      </c>
      <c r="M596" s="116" t="str">
        <f t="shared" si="100"/>
        <v/>
      </c>
      <c r="N596" s="116" t="str">
        <f t="shared" si="101"/>
        <v/>
      </c>
      <c r="O596" s="116" t="str">
        <f t="shared" si="102"/>
        <v/>
      </c>
      <c r="P596" s="116" t="str">
        <f t="shared" si="103"/>
        <v/>
      </c>
      <c r="Q596" s="94" t="str">
        <f>IF(AND(Temp!fhor_indata=1,ISBLANK(F596),H595="in-sample"),1,IF(AND(Temp!fhor_indata=1,H595="out-sample",Q595&lt;XfHor),Q595+1,IF(ISBLANK(F596),"",IF(AND(H596="out-sample",H595="in-sample"),1,IF(AND(H596="out-sample",H595="out-sample"),Q595+1,IF(ISNUMBER(Q595),Q595+1,1))))))</f>
        <v/>
      </c>
      <c r="R596" s="94" t="str">
        <f t="shared" si="104"/>
        <v/>
      </c>
      <c r="S596" s="94" t="str">
        <f>IF(Temp!fhor_indata=1,IF(S595=XobsHor,1,IF(COUNT($S$2:S595)&lt;=XobsHor,S595+1,IF(AND(COUNT($S$2:S595)&lt;=XobsHor+XfHor,IFERROR(MOD(S595,XobsHor)&lt;XfHor,FALSE)),S595+1,""))),IF(ISBLANK(F596),"",IF(S595=maxP,1,IF(S595&lt;maxP,S595+1,IF(COUNT($S$2:S596)&lt;=XobsHor,S595+1,"")))))</f>
        <v/>
      </c>
      <c r="T596" s="3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W596" s="122" t="str">
        <f t="shared" si="106"/>
        <v/>
      </c>
      <c r="AX596" s="123" t="str">
        <f t="shared" si="107"/>
        <v/>
      </c>
      <c r="AY596" s="124" t="str">
        <f t="shared" si="108"/>
        <v/>
      </c>
      <c r="AZ596" s="124" t="str">
        <f t="shared" si="109"/>
        <v/>
      </c>
      <c r="BF596" s="91"/>
    </row>
    <row r="597" spans="1:58" s="78" customFormat="1" ht="14.25" x14ac:dyDescent="0.2">
      <c r="A597" s="6"/>
      <c r="B597" s="6"/>
      <c r="C597" s="6"/>
      <c r="D597" s="3"/>
      <c r="E597" s="98" t="str">
        <f t="shared" si="105"/>
        <v/>
      </c>
      <c r="F597" s="117"/>
      <c r="G597" s="116" t="str">
        <f>IF(E597="","",IF(Temp!optSeasCoef=0,1,INDEX($C$2:$C$13,IF(MOD(COUNT($E$2:E597),seas_indx)=0,seas_indx,MOD(COUNT($E$2:E597),seas_indx)))))</f>
        <v/>
      </c>
      <c r="H597" s="97" t="str">
        <f>IFERROR(IF(Temp!fhor_indata=1,IF(COUNT($S$2:S597)&lt;=XobsHor,"in-sample",IF(AND(COUNT($S$2:S597)&lt;=XobsHor+XfHor,MOD(S596,XobsHor)&lt;XfHor),"out-sample","")),IF(ISBLANK(F597),"",IF(COUNT($F$2:F597)&lt;=XobsHor-XfHor,"in-sample","out-sample"))),"")</f>
        <v/>
      </c>
      <c r="I597" s="120" t="str">
        <f>IF(AND(ISBLANK(F596),H596="in-sample"),"",IF(AND(Temp!fhor_indata=1,H596="out-sample",H597="out-sample"),I596,IF(AND(ISBLANK(F597),H596="out-sample"),"",IF(AND(Temp!optSeasCoef=0,Temp!sts_add=1),IF(H596="in-sample",IF(Q596=bigT,((pCell/bigT)*F596)+((1-(pCell/bigT))*(I596+J596)),IF(OR(ISBLANK(F597),COUNT($F$2:F596)&lt;=pCell),F596,((pCell/COUNT($F$2:F596))*F596)+((1-(pCell/COUNT($F$2:F596)))*(I596+J596)))),I596),IF(AND(Temp!optSeasCoef=0,Temp!sts_multp=1),IF(H596="in-sample",IF(Q596=bigT,((pCell/bigT)*F596)+((1-(pCell/bigT))*(I596*J596)),IF(OR(ISBLANK(F597),COUNT(F$2:$F596)&lt;=pCell),F596,((pCell/COUNT($F$2:F596))*F596)+((1-(pCell/COUNT($F$2:F596)))*(I596*J596)))),I596),IF(Temp!sts_add=1,IF(H596="in-sample",IF(Q596=bigT,((pCell/bigT)*AX596)+((1-(pCell/bigT))*(I596+J596)),IF(OR(ISBLANK(F597),COUNT($AX$2:AX596)&lt;=pCell),AX596,((pCell/COUNT($AX$2:AX596))*AX596)+((1-(pCell/COUNT($AX$2:AX596)))*(I596+J596)))),I596),IF(H596="in-sample",IF(Q596=bigT,((pCell/bigT)*AX596)+((1-(pCell/bigT))*(I596*J596)),IF(OR(ISBLANK(F597),COUNT($AX$2:AX596)&lt;=pCell),AX596,((pCell/COUNT($AX$2:AX596))*AX596)+((1-(pCell/COUNT($AX$2:AX596)))*(I596*J596)))),I596)))))))</f>
        <v/>
      </c>
      <c r="J597" s="120" t="str">
        <f>IF(AND(ISBLANK(F596),H596="in-sample"),"",IF(AND(Temp!fhor_indata=1,H596="out-sample",H597="out-sample"),J596,IF(AND(ISBLANK(F597),H596="out-sample"),"",IF(AND(Temp!optSeasCoef=0,Temp!sts_add=1),IF(H596="in-sample",IF(Q596=bigT,((qCell/bigT)*(I597-I596))+((1-(qCell/bigT))*J596),IF(OR(ISBLANK(F597),COUNT($F$2:F596)&lt;=qCell),IF(COUNT($F$2:F596)=1,0,F596-F595),((qCell/COUNT($F$2:F596))*(I597-I596))+((1-(qCell/COUNT($F$2:F596)))*J596))),J596),IF(AND(Temp!optSeasCoef=0,Temp!sts_multp=1),IF(H596="in-sample",IF(Q596=bigT,((qCell/bigT)*(I597/I596))+((1-(qCell/bigT))*J596),IF(qCell=0,1,IF(OR(ISBLANK(F597),COUNT($F$2:F596)&lt;=qCell),IF(COUNT($F$2:F596)=1,1,F596/F595),((qCell/COUNT($F$2:F596))*(I597/I596))+((1-(qCell/COUNT($F$2:F596)))*J596)))),J596),IF(Temp!sts_add=1,IF(H596="in-sample",IF(Q596=bigT,((qCell/bigT)*(I597-I596))+((1-(qCell/bigT))*J596),IF(OR(ISBLANK(F597),COUNT($AX$2:AX596)&lt;=qCell),IF(COUNT($AX$2:AX596)=1,0,AX596-AX595),((qCell/COUNT($AX$2:AX596))*(I597-I596))+((1-(qCell/COUNT($AX$2:AX596)))*J596))),J596),IF(H596="in-sample",IF(Q596=bigT,((qCell/bigT)*(I597/I596))+((1-(qCell/bigT))*J596),IF(qCell=0,1,IF(OR(ISBLANK(F597),COUNT($AX$2:AX596)&lt;=qCell),IF(COUNT($AX$2:AX596)=1,1,AX596/AX595),((qCell/COUNT($AX$2:AX596))*(I597/I596))+((1-(qCell/COUNT($AX$2:AX596)))*J596)))),J596)))))))</f>
        <v/>
      </c>
      <c r="K597" s="120" t="str">
        <f>IF(H597="","",IF(AND(Temp!optSeasCoef=0,Temp!sts_add=1),IF(H597="out-sample",I597+(Q597*J597),I597+J597),IF(AND(Temp!optSeasCoef=0,Temp!sts_multp=1),IF(H597="out-sample",I597*(J597^Q597),I597*J597),IF(Temp!sts_add=1,IF(H597="out-sample",(I597+(Q597*J597))*G597,(I597+J597)*G597),IF(H597="out-sample",I597*(J597^Q597)*G597,I597*J597*G597)))))</f>
        <v/>
      </c>
      <c r="L597" s="116" t="str">
        <f t="shared" si="99"/>
        <v/>
      </c>
      <c r="M597" s="116" t="str">
        <f t="shared" si="100"/>
        <v/>
      </c>
      <c r="N597" s="116" t="str">
        <f t="shared" si="101"/>
        <v/>
      </c>
      <c r="O597" s="116" t="str">
        <f t="shared" si="102"/>
        <v/>
      </c>
      <c r="P597" s="116" t="str">
        <f t="shared" si="103"/>
        <v/>
      </c>
      <c r="Q597" s="94" t="str">
        <f>IF(AND(Temp!fhor_indata=1,ISBLANK(F597),H596="in-sample"),1,IF(AND(Temp!fhor_indata=1,H596="out-sample",Q596&lt;XfHor),Q596+1,IF(ISBLANK(F597),"",IF(AND(H597="out-sample",H596="in-sample"),1,IF(AND(H597="out-sample",H596="out-sample"),Q596+1,IF(ISNUMBER(Q596),Q596+1,1))))))</f>
        <v/>
      </c>
      <c r="R597" s="94" t="str">
        <f t="shared" si="104"/>
        <v/>
      </c>
      <c r="S597" s="94" t="str">
        <f>IF(Temp!fhor_indata=1,IF(S596=XobsHor,1,IF(COUNT($S$2:S596)&lt;=XobsHor,S596+1,IF(AND(COUNT($S$2:S596)&lt;=XobsHor+XfHor,IFERROR(MOD(S596,XobsHor)&lt;XfHor,FALSE)),S596+1,""))),IF(ISBLANK(F597),"",IF(S596=maxP,1,IF(S596&lt;maxP,S596+1,IF(COUNT($S$2:S597)&lt;=XobsHor,S596+1,"")))))</f>
        <v/>
      </c>
      <c r="T597" s="3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W597" s="122" t="str">
        <f t="shared" si="106"/>
        <v/>
      </c>
      <c r="AX597" s="123" t="str">
        <f t="shared" si="107"/>
        <v/>
      </c>
      <c r="AY597" s="124" t="str">
        <f t="shared" si="108"/>
        <v/>
      </c>
      <c r="AZ597" s="124" t="str">
        <f t="shared" si="109"/>
        <v/>
      </c>
      <c r="BF597" s="91"/>
    </row>
    <row r="598" spans="1:58" s="78" customFormat="1" ht="14.25" x14ac:dyDescent="0.2">
      <c r="A598" s="6"/>
      <c r="B598" s="6"/>
      <c r="C598" s="6"/>
      <c r="D598" s="3"/>
      <c r="E598" s="98" t="str">
        <f t="shared" si="105"/>
        <v/>
      </c>
      <c r="F598" s="117"/>
      <c r="G598" s="116" t="str">
        <f>IF(E598="","",IF(Temp!optSeasCoef=0,1,INDEX($C$2:$C$13,IF(MOD(COUNT($E$2:E598),seas_indx)=0,seas_indx,MOD(COUNT($E$2:E598),seas_indx)))))</f>
        <v/>
      </c>
      <c r="H598" s="97" t="str">
        <f>IFERROR(IF(Temp!fhor_indata=1,IF(COUNT($S$2:S598)&lt;=XobsHor,"in-sample",IF(AND(COUNT($S$2:S598)&lt;=XobsHor+XfHor,MOD(S597,XobsHor)&lt;XfHor),"out-sample","")),IF(ISBLANK(F598),"",IF(COUNT($F$2:F598)&lt;=XobsHor-XfHor,"in-sample","out-sample"))),"")</f>
        <v/>
      </c>
      <c r="I598" s="120" t="str">
        <f>IF(AND(ISBLANK(F597),H597="in-sample"),"",IF(AND(Temp!fhor_indata=1,H597="out-sample",H598="out-sample"),I597,IF(AND(ISBLANK(F598),H597="out-sample"),"",IF(AND(Temp!optSeasCoef=0,Temp!sts_add=1),IF(H597="in-sample",IF(Q597=bigT,((pCell/bigT)*F597)+((1-(pCell/bigT))*(I597+J597)),IF(OR(ISBLANK(F598),COUNT($F$2:F597)&lt;=pCell),F597,((pCell/COUNT($F$2:F597))*F597)+((1-(pCell/COUNT($F$2:F597)))*(I597+J597)))),I597),IF(AND(Temp!optSeasCoef=0,Temp!sts_multp=1),IF(H597="in-sample",IF(Q597=bigT,((pCell/bigT)*F597)+((1-(pCell/bigT))*(I597*J597)),IF(OR(ISBLANK(F598),COUNT(F$2:$F597)&lt;=pCell),F597,((pCell/COUNT($F$2:F597))*F597)+((1-(pCell/COUNT($F$2:F597)))*(I597*J597)))),I597),IF(Temp!sts_add=1,IF(H597="in-sample",IF(Q597=bigT,((pCell/bigT)*AX597)+((1-(pCell/bigT))*(I597+J597)),IF(OR(ISBLANK(F598),COUNT($AX$2:AX597)&lt;=pCell),AX597,((pCell/COUNT($AX$2:AX597))*AX597)+((1-(pCell/COUNT($AX$2:AX597)))*(I597+J597)))),I597),IF(H597="in-sample",IF(Q597=bigT,((pCell/bigT)*AX597)+((1-(pCell/bigT))*(I597*J597)),IF(OR(ISBLANK(F598),COUNT($AX$2:AX597)&lt;=pCell),AX597,((pCell/COUNT($AX$2:AX597))*AX597)+((1-(pCell/COUNT($AX$2:AX597)))*(I597*J597)))),I597)))))))</f>
        <v/>
      </c>
      <c r="J598" s="120" t="str">
        <f>IF(AND(ISBLANK(F597),H597="in-sample"),"",IF(AND(Temp!fhor_indata=1,H597="out-sample",H598="out-sample"),J597,IF(AND(ISBLANK(F598),H597="out-sample"),"",IF(AND(Temp!optSeasCoef=0,Temp!sts_add=1),IF(H597="in-sample",IF(Q597=bigT,((qCell/bigT)*(I598-I597))+((1-(qCell/bigT))*J597),IF(OR(ISBLANK(F598),COUNT($F$2:F597)&lt;=qCell),IF(COUNT($F$2:F597)=1,0,F597-F596),((qCell/COUNT($F$2:F597))*(I598-I597))+((1-(qCell/COUNT($F$2:F597)))*J597))),J597),IF(AND(Temp!optSeasCoef=0,Temp!sts_multp=1),IF(H597="in-sample",IF(Q597=bigT,((qCell/bigT)*(I598/I597))+((1-(qCell/bigT))*J597),IF(qCell=0,1,IF(OR(ISBLANK(F598),COUNT($F$2:F597)&lt;=qCell),IF(COUNT($F$2:F597)=1,1,F597/F596),((qCell/COUNT($F$2:F597))*(I598/I597))+((1-(qCell/COUNT($F$2:F597)))*J597)))),J597),IF(Temp!sts_add=1,IF(H597="in-sample",IF(Q597=bigT,((qCell/bigT)*(I598-I597))+((1-(qCell/bigT))*J597),IF(OR(ISBLANK(F598),COUNT($AX$2:AX597)&lt;=qCell),IF(COUNT($AX$2:AX597)=1,0,AX597-AX596),((qCell/COUNT($AX$2:AX597))*(I598-I597))+((1-(qCell/COUNT($AX$2:AX597)))*J597))),J597),IF(H597="in-sample",IF(Q597=bigT,((qCell/bigT)*(I598/I597))+((1-(qCell/bigT))*J597),IF(qCell=0,1,IF(OR(ISBLANK(F598),COUNT($AX$2:AX597)&lt;=qCell),IF(COUNT($AX$2:AX597)=1,1,AX597/AX596),((qCell/COUNT($AX$2:AX597))*(I598/I597))+((1-(qCell/COUNT($AX$2:AX597)))*J597)))),J597)))))))</f>
        <v/>
      </c>
      <c r="K598" s="120" t="str">
        <f>IF(H598="","",IF(AND(Temp!optSeasCoef=0,Temp!sts_add=1),IF(H598="out-sample",I598+(Q598*J598),I598+J598),IF(AND(Temp!optSeasCoef=0,Temp!sts_multp=1),IF(H598="out-sample",I598*(J598^Q598),I598*J598),IF(Temp!sts_add=1,IF(H598="out-sample",(I598+(Q598*J598))*G598,(I598+J598)*G598),IF(H598="out-sample",I598*(J598^Q598)*G598,I598*J598*G598)))))</f>
        <v/>
      </c>
      <c r="L598" s="116" t="str">
        <f t="shared" si="99"/>
        <v/>
      </c>
      <c r="M598" s="116" t="str">
        <f t="shared" si="100"/>
        <v/>
      </c>
      <c r="N598" s="116" t="str">
        <f t="shared" si="101"/>
        <v/>
      </c>
      <c r="O598" s="116" t="str">
        <f t="shared" si="102"/>
        <v/>
      </c>
      <c r="P598" s="116" t="str">
        <f t="shared" si="103"/>
        <v/>
      </c>
      <c r="Q598" s="94" t="str">
        <f>IF(AND(Temp!fhor_indata=1,ISBLANK(F598),H597="in-sample"),1,IF(AND(Temp!fhor_indata=1,H597="out-sample",Q597&lt;XfHor),Q597+1,IF(ISBLANK(F598),"",IF(AND(H598="out-sample",H597="in-sample"),1,IF(AND(H598="out-sample",H597="out-sample"),Q597+1,IF(ISNUMBER(Q597),Q597+1,1))))))</f>
        <v/>
      </c>
      <c r="R598" s="94" t="str">
        <f t="shared" si="104"/>
        <v/>
      </c>
      <c r="S598" s="94" t="str">
        <f>IF(Temp!fhor_indata=1,IF(S597=XobsHor,1,IF(COUNT($S$2:S597)&lt;=XobsHor,S597+1,IF(AND(COUNT($S$2:S597)&lt;=XobsHor+XfHor,IFERROR(MOD(S597,XobsHor)&lt;XfHor,FALSE)),S597+1,""))),IF(ISBLANK(F598),"",IF(S597=maxP,1,IF(S597&lt;maxP,S597+1,IF(COUNT($S$2:S598)&lt;=XobsHor,S597+1,"")))))</f>
        <v/>
      </c>
      <c r="T598" s="3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W598" s="122" t="str">
        <f t="shared" si="106"/>
        <v/>
      </c>
      <c r="AX598" s="123" t="str">
        <f t="shared" si="107"/>
        <v/>
      </c>
      <c r="AY598" s="124" t="str">
        <f t="shared" si="108"/>
        <v/>
      </c>
      <c r="AZ598" s="124" t="str">
        <f t="shared" si="109"/>
        <v/>
      </c>
      <c r="BF598" s="91"/>
    </row>
    <row r="599" spans="1:58" s="78" customFormat="1" ht="14.25" x14ac:dyDescent="0.2">
      <c r="A599" s="6"/>
      <c r="B599" s="6"/>
      <c r="C599" s="6"/>
      <c r="D599" s="3"/>
      <c r="E599" s="98" t="str">
        <f t="shared" si="105"/>
        <v/>
      </c>
      <c r="F599" s="117"/>
      <c r="G599" s="116" t="str">
        <f>IF(E599="","",IF(Temp!optSeasCoef=0,1,INDEX($C$2:$C$13,IF(MOD(COUNT($E$2:E599),seas_indx)=0,seas_indx,MOD(COUNT($E$2:E599),seas_indx)))))</f>
        <v/>
      </c>
      <c r="H599" s="97" t="str">
        <f>IFERROR(IF(Temp!fhor_indata=1,IF(COUNT($S$2:S599)&lt;=XobsHor,"in-sample",IF(AND(COUNT($S$2:S599)&lt;=XobsHor+XfHor,MOD(S598,XobsHor)&lt;XfHor),"out-sample","")),IF(ISBLANK(F599),"",IF(COUNT($F$2:F599)&lt;=XobsHor-XfHor,"in-sample","out-sample"))),"")</f>
        <v/>
      </c>
      <c r="I599" s="120" t="str">
        <f>IF(AND(ISBLANK(F598),H598="in-sample"),"",IF(AND(Temp!fhor_indata=1,H598="out-sample",H599="out-sample"),I598,IF(AND(ISBLANK(F599),H598="out-sample"),"",IF(AND(Temp!optSeasCoef=0,Temp!sts_add=1),IF(H598="in-sample",IF(Q598=bigT,((pCell/bigT)*F598)+((1-(pCell/bigT))*(I598+J598)),IF(OR(ISBLANK(F599),COUNT($F$2:F598)&lt;=pCell),F598,((pCell/COUNT($F$2:F598))*F598)+((1-(pCell/COUNT($F$2:F598)))*(I598+J598)))),I598),IF(AND(Temp!optSeasCoef=0,Temp!sts_multp=1),IF(H598="in-sample",IF(Q598=bigT,((pCell/bigT)*F598)+((1-(pCell/bigT))*(I598*J598)),IF(OR(ISBLANK(F599),COUNT(F$2:$F598)&lt;=pCell),F598,((pCell/COUNT($F$2:F598))*F598)+((1-(pCell/COUNT($F$2:F598)))*(I598*J598)))),I598),IF(Temp!sts_add=1,IF(H598="in-sample",IF(Q598=bigT,((pCell/bigT)*AX598)+((1-(pCell/bigT))*(I598+J598)),IF(OR(ISBLANK(F599),COUNT($AX$2:AX598)&lt;=pCell),AX598,((pCell/COUNT($AX$2:AX598))*AX598)+((1-(pCell/COUNT($AX$2:AX598)))*(I598+J598)))),I598),IF(H598="in-sample",IF(Q598=bigT,((pCell/bigT)*AX598)+((1-(pCell/bigT))*(I598*J598)),IF(OR(ISBLANK(F599),COUNT($AX$2:AX598)&lt;=pCell),AX598,((pCell/COUNT($AX$2:AX598))*AX598)+((1-(pCell/COUNT($AX$2:AX598)))*(I598*J598)))),I598)))))))</f>
        <v/>
      </c>
      <c r="J599" s="120" t="str">
        <f>IF(AND(ISBLANK(F598),H598="in-sample"),"",IF(AND(Temp!fhor_indata=1,H598="out-sample",H599="out-sample"),J598,IF(AND(ISBLANK(F599),H598="out-sample"),"",IF(AND(Temp!optSeasCoef=0,Temp!sts_add=1),IF(H598="in-sample",IF(Q598=bigT,((qCell/bigT)*(I599-I598))+((1-(qCell/bigT))*J598),IF(OR(ISBLANK(F599),COUNT($F$2:F598)&lt;=qCell),IF(COUNT($F$2:F598)=1,0,F598-F597),((qCell/COUNT($F$2:F598))*(I599-I598))+((1-(qCell/COUNT($F$2:F598)))*J598))),J598),IF(AND(Temp!optSeasCoef=0,Temp!sts_multp=1),IF(H598="in-sample",IF(Q598=bigT,((qCell/bigT)*(I599/I598))+((1-(qCell/bigT))*J598),IF(qCell=0,1,IF(OR(ISBLANK(F599),COUNT($F$2:F598)&lt;=qCell),IF(COUNT($F$2:F598)=1,1,F598/F597),((qCell/COUNT($F$2:F598))*(I599/I598))+((1-(qCell/COUNT($F$2:F598)))*J598)))),J598),IF(Temp!sts_add=1,IF(H598="in-sample",IF(Q598=bigT,((qCell/bigT)*(I599-I598))+((1-(qCell/bigT))*J598),IF(OR(ISBLANK(F599),COUNT($AX$2:AX598)&lt;=qCell),IF(COUNT($AX$2:AX598)=1,0,AX598-AX597),((qCell/COUNT($AX$2:AX598))*(I599-I598))+((1-(qCell/COUNT($AX$2:AX598)))*J598))),J598),IF(H598="in-sample",IF(Q598=bigT,((qCell/bigT)*(I599/I598))+((1-(qCell/bigT))*J598),IF(qCell=0,1,IF(OR(ISBLANK(F599),COUNT($AX$2:AX598)&lt;=qCell),IF(COUNT($AX$2:AX598)=1,1,AX598/AX597),((qCell/COUNT($AX$2:AX598))*(I599/I598))+((1-(qCell/COUNT($AX$2:AX598)))*J598)))),J598)))))))</f>
        <v/>
      </c>
      <c r="K599" s="120" t="str">
        <f>IF(H599="","",IF(AND(Temp!optSeasCoef=0,Temp!sts_add=1),IF(H599="out-sample",I599+(Q599*J599),I599+J599),IF(AND(Temp!optSeasCoef=0,Temp!sts_multp=1),IF(H599="out-sample",I599*(J599^Q599),I599*J599),IF(Temp!sts_add=1,IF(H599="out-sample",(I599+(Q599*J599))*G599,(I599+J599)*G599),IF(H599="out-sample",I599*(J599^Q599)*G599,I599*J599*G599)))))</f>
        <v/>
      </c>
      <c r="L599" s="116" t="str">
        <f t="shared" si="99"/>
        <v/>
      </c>
      <c r="M599" s="116" t="str">
        <f t="shared" si="100"/>
        <v/>
      </c>
      <c r="N599" s="116" t="str">
        <f t="shared" si="101"/>
        <v/>
      </c>
      <c r="O599" s="116" t="str">
        <f t="shared" si="102"/>
        <v/>
      </c>
      <c r="P599" s="116" t="str">
        <f t="shared" si="103"/>
        <v/>
      </c>
      <c r="Q599" s="94" t="str">
        <f>IF(AND(Temp!fhor_indata=1,ISBLANK(F599),H598="in-sample"),1,IF(AND(Temp!fhor_indata=1,H598="out-sample",Q598&lt;XfHor),Q598+1,IF(ISBLANK(F599),"",IF(AND(H599="out-sample",H598="in-sample"),1,IF(AND(H599="out-sample",H598="out-sample"),Q598+1,IF(ISNUMBER(Q598),Q598+1,1))))))</f>
        <v/>
      </c>
      <c r="R599" s="94" t="str">
        <f t="shared" si="104"/>
        <v/>
      </c>
      <c r="S599" s="94" t="str">
        <f>IF(Temp!fhor_indata=1,IF(S598=XobsHor,1,IF(COUNT($S$2:S598)&lt;=XobsHor,S598+1,IF(AND(COUNT($S$2:S598)&lt;=XobsHor+XfHor,IFERROR(MOD(S598,XobsHor)&lt;XfHor,FALSE)),S598+1,""))),IF(ISBLANK(F599),"",IF(S598=maxP,1,IF(S598&lt;maxP,S598+1,IF(COUNT($S$2:S599)&lt;=XobsHor,S598+1,"")))))</f>
        <v/>
      </c>
      <c r="T599" s="3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W599" s="122" t="str">
        <f t="shared" si="106"/>
        <v/>
      </c>
      <c r="AX599" s="123" t="str">
        <f t="shared" si="107"/>
        <v/>
      </c>
      <c r="AY599" s="124" t="str">
        <f t="shared" si="108"/>
        <v/>
      </c>
      <c r="AZ599" s="124" t="str">
        <f t="shared" si="109"/>
        <v/>
      </c>
      <c r="BF599" s="91"/>
    </row>
    <row r="600" spans="1:58" s="78" customFormat="1" ht="14.25" x14ac:dyDescent="0.2">
      <c r="A600" s="6"/>
      <c r="B600" s="6"/>
      <c r="C600" s="6"/>
      <c r="D600" s="3"/>
      <c r="E600" s="98" t="str">
        <f t="shared" si="105"/>
        <v/>
      </c>
      <c r="F600" s="117"/>
      <c r="G600" s="116" t="str">
        <f>IF(E600="","",IF(Temp!optSeasCoef=0,1,INDEX($C$2:$C$13,IF(MOD(COUNT($E$2:E600),seas_indx)=0,seas_indx,MOD(COUNT($E$2:E600),seas_indx)))))</f>
        <v/>
      </c>
      <c r="H600" s="97" t="str">
        <f>IFERROR(IF(Temp!fhor_indata=1,IF(COUNT($S$2:S600)&lt;=XobsHor,"in-sample",IF(AND(COUNT($S$2:S600)&lt;=XobsHor+XfHor,MOD(S599,XobsHor)&lt;XfHor),"out-sample","")),IF(ISBLANK(F600),"",IF(COUNT($F$2:F600)&lt;=XobsHor-XfHor,"in-sample","out-sample"))),"")</f>
        <v/>
      </c>
      <c r="I600" s="120" t="str">
        <f>IF(AND(ISBLANK(F599),H599="in-sample"),"",IF(AND(Temp!fhor_indata=1,H599="out-sample",H600="out-sample"),I599,IF(AND(ISBLANK(F600),H599="out-sample"),"",IF(AND(Temp!optSeasCoef=0,Temp!sts_add=1),IF(H599="in-sample",IF(Q599=bigT,((pCell/bigT)*F599)+((1-(pCell/bigT))*(I599+J599)),IF(OR(ISBLANK(F600),COUNT($F$2:F599)&lt;=pCell),F599,((pCell/COUNT($F$2:F599))*F599)+((1-(pCell/COUNT($F$2:F599)))*(I599+J599)))),I599),IF(AND(Temp!optSeasCoef=0,Temp!sts_multp=1),IF(H599="in-sample",IF(Q599=bigT,((pCell/bigT)*F599)+((1-(pCell/bigT))*(I599*J599)),IF(OR(ISBLANK(F600),COUNT(F$2:$F599)&lt;=pCell),F599,((pCell/COUNT($F$2:F599))*F599)+((1-(pCell/COUNT($F$2:F599)))*(I599*J599)))),I599),IF(Temp!sts_add=1,IF(H599="in-sample",IF(Q599=bigT,((pCell/bigT)*AX599)+((1-(pCell/bigT))*(I599+J599)),IF(OR(ISBLANK(F600),COUNT($AX$2:AX599)&lt;=pCell),AX599,((pCell/COUNT($AX$2:AX599))*AX599)+((1-(pCell/COUNT($AX$2:AX599)))*(I599+J599)))),I599),IF(H599="in-sample",IF(Q599=bigT,((pCell/bigT)*AX599)+((1-(pCell/bigT))*(I599*J599)),IF(OR(ISBLANK(F600),COUNT($AX$2:AX599)&lt;=pCell),AX599,((pCell/COUNT($AX$2:AX599))*AX599)+((1-(pCell/COUNT($AX$2:AX599)))*(I599*J599)))),I599)))))))</f>
        <v/>
      </c>
      <c r="J600" s="120" t="str">
        <f>IF(AND(ISBLANK(F599),H599="in-sample"),"",IF(AND(Temp!fhor_indata=1,H599="out-sample",H600="out-sample"),J599,IF(AND(ISBLANK(F600),H599="out-sample"),"",IF(AND(Temp!optSeasCoef=0,Temp!sts_add=1),IF(H599="in-sample",IF(Q599=bigT,((qCell/bigT)*(I600-I599))+((1-(qCell/bigT))*J599),IF(OR(ISBLANK(F600),COUNT($F$2:F599)&lt;=qCell),IF(COUNT($F$2:F599)=1,0,F599-F598),((qCell/COUNT($F$2:F599))*(I600-I599))+((1-(qCell/COUNT($F$2:F599)))*J599))),J599),IF(AND(Temp!optSeasCoef=0,Temp!sts_multp=1),IF(H599="in-sample",IF(Q599=bigT,((qCell/bigT)*(I600/I599))+((1-(qCell/bigT))*J599),IF(qCell=0,1,IF(OR(ISBLANK(F600),COUNT($F$2:F599)&lt;=qCell),IF(COUNT($F$2:F599)=1,1,F599/F598),((qCell/COUNT($F$2:F599))*(I600/I599))+((1-(qCell/COUNT($F$2:F599)))*J599)))),J599),IF(Temp!sts_add=1,IF(H599="in-sample",IF(Q599=bigT,((qCell/bigT)*(I600-I599))+((1-(qCell/bigT))*J599),IF(OR(ISBLANK(F600),COUNT($AX$2:AX599)&lt;=qCell),IF(COUNT($AX$2:AX599)=1,0,AX599-AX598),((qCell/COUNT($AX$2:AX599))*(I600-I599))+((1-(qCell/COUNT($AX$2:AX599)))*J599))),J599),IF(H599="in-sample",IF(Q599=bigT,((qCell/bigT)*(I600/I599))+((1-(qCell/bigT))*J599),IF(qCell=0,1,IF(OR(ISBLANK(F600),COUNT($AX$2:AX599)&lt;=qCell),IF(COUNT($AX$2:AX599)=1,1,AX599/AX598),((qCell/COUNT($AX$2:AX599))*(I600/I599))+((1-(qCell/COUNT($AX$2:AX599)))*J599)))),J599)))))))</f>
        <v/>
      </c>
      <c r="K600" s="120" t="str">
        <f>IF(H600="","",IF(AND(Temp!optSeasCoef=0,Temp!sts_add=1),IF(H600="out-sample",I600+(Q600*J600),I600+J600),IF(AND(Temp!optSeasCoef=0,Temp!sts_multp=1),IF(H600="out-sample",I600*(J600^Q600),I600*J600),IF(Temp!sts_add=1,IF(H600="out-sample",(I600+(Q600*J600))*G600,(I600+J600)*G600),IF(H600="out-sample",I600*(J600^Q600)*G600,I600*J600*G600)))))</f>
        <v/>
      </c>
      <c r="L600" s="116" t="str">
        <f t="shared" si="99"/>
        <v/>
      </c>
      <c r="M600" s="116" t="str">
        <f t="shared" si="100"/>
        <v/>
      </c>
      <c r="N600" s="116" t="str">
        <f t="shared" si="101"/>
        <v/>
      </c>
      <c r="O600" s="116" t="str">
        <f t="shared" si="102"/>
        <v/>
      </c>
      <c r="P600" s="116" t="str">
        <f t="shared" si="103"/>
        <v/>
      </c>
      <c r="Q600" s="94" t="str">
        <f>IF(AND(Temp!fhor_indata=1,ISBLANK(F600),H599="in-sample"),1,IF(AND(Temp!fhor_indata=1,H599="out-sample",Q599&lt;XfHor),Q599+1,IF(ISBLANK(F600),"",IF(AND(H600="out-sample",H599="in-sample"),1,IF(AND(H600="out-sample",H599="out-sample"),Q599+1,IF(ISNUMBER(Q599),Q599+1,1))))))</f>
        <v/>
      </c>
      <c r="R600" s="94" t="str">
        <f t="shared" si="104"/>
        <v/>
      </c>
      <c r="S600" s="94" t="str">
        <f>IF(Temp!fhor_indata=1,IF(S599=XobsHor,1,IF(COUNT($S$2:S599)&lt;=XobsHor,S599+1,IF(AND(COUNT($S$2:S599)&lt;=XobsHor+XfHor,IFERROR(MOD(S599,XobsHor)&lt;XfHor,FALSE)),S599+1,""))),IF(ISBLANK(F600),"",IF(S599=maxP,1,IF(S599&lt;maxP,S599+1,IF(COUNT($S$2:S600)&lt;=XobsHor,S599+1,"")))))</f>
        <v/>
      </c>
      <c r="T600" s="3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W600" s="122" t="str">
        <f t="shared" si="106"/>
        <v/>
      </c>
      <c r="AX600" s="123" t="str">
        <f t="shared" si="107"/>
        <v/>
      </c>
      <c r="AY600" s="124" t="str">
        <f t="shared" si="108"/>
        <v/>
      </c>
      <c r="AZ600" s="124" t="str">
        <f t="shared" si="109"/>
        <v/>
      </c>
      <c r="BF600" s="91"/>
    </row>
    <row r="601" spans="1:58" s="78" customFormat="1" ht="14.25" x14ac:dyDescent="0.2">
      <c r="A601" s="6"/>
      <c r="B601" s="6"/>
      <c r="C601" s="6"/>
      <c r="D601" s="3"/>
      <c r="E601" s="98" t="str">
        <f t="shared" si="105"/>
        <v/>
      </c>
      <c r="F601" s="117"/>
      <c r="G601" s="116" t="str">
        <f>IF(E601="","",IF(Temp!optSeasCoef=0,1,INDEX($C$2:$C$13,IF(MOD(COUNT($E$2:E601),seas_indx)=0,seas_indx,MOD(COUNT($E$2:E601),seas_indx)))))</f>
        <v/>
      </c>
      <c r="H601" s="97" t="str">
        <f>IFERROR(IF(Temp!fhor_indata=1,IF(COUNT($S$2:S601)&lt;=XobsHor,"in-sample",IF(AND(COUNT($S$2:S601)&lt;=XobsHor+XfHor,MOD(S600,XobsHor)&lt;XfHor),"out-sample","")),IF(ISBLANK(F601),"",IF(COUNT($F$2:F601)&lt;=XobsHor-XfHor,"in-sample","out-sample"))),"")</f>
        <v/>
      </c>
      <c r="I601" s="120" t="str">
        <f>IF(AND(ISBLANK(F600),H600="in-sample"),"",IF(AND(Temp!fhor_indata=1,H600="out-sample",H601="out-sample"),I600,IF(AND(ISBLANK(F601),H600="out-sample"),"",IF(AND(Temp!optSeasCoef=0,Temp!sts_add=1),IF(H600="in-sample",IF(Q600=bigT,((pCell/bigT)*F600)+((1-(pCell/bigT))*(I600+J600)),IF(OR(ISBLANK(F601),COUNT($F$2:F600)&lt;=pCell),F600,((pCell/COUNT($F$2:F600))*F600)+((1-(pCell/COUNT($F$2:F600)))*(I600+J600)))),I600),IF(AND(Temp!optSeasCoef=0,Temp!sts_multp=1),IF(H600="in-sample",IF(Q600=bigT,((pCell/bigT)*F600)+((1-(pCell/bigT))*(I600*J600)),IF(OR(ISBLANK(F601),COUNT(F$2:$F600)&lt;=pCell),F600,((pCell/COUNT($F$2:F600))*F600)+((1-(pCell/COUNT($F$2:F600)))*(I600*J600)))),I600),IF(Temp!sts_add=1,IF(H600="in-sample",IF(Q600=bigT,((pCell/bigT)*AX600)+((1-(pCell/bigT))*(I600+J600)),IF(OR(ISBLANK(F601),COUNT($AX$2:AX600)&lt;=pCell),AX600,((pCell/COUNT($AX$2:AX600))*AX600)+((1-(pCell/COUNT($AX$2:AX600)))*(I600+J600)))),I600),IF(H600="in-sample",IF(Q600=bigT,((pCell/bigT)*AX600)+((1-(pCell/bigT))*(I600*J600)),IF(OR(ISBLANK(F601),COUNT($AX$2:AX600)&lt;=pCell),AX600,((pCell/COUNT($AX$2:AX600))*AX600)+((1-(pCell/COUNT($AX$2:AX600)))*(I600*J600)))),I600)))))))</f>
        <v/>
      </c>
      <c r="J601" s="120" t="str">
        <f>IF(AND(ISBLANK(F600),H600="in-sample"),"",IF(AND(Temp!fhor_indata=1,H600="out-sample",H601="out-sample"),J600,IF(AND(ISBLANK(F601),H600="out-sample"),"",IF(AND(Temp!optSeasCoef=0,Temp!sts_add=1),IF(H600="in-sample",IF(Q600=bigT,((qCell/bigT)*(I601-I600))+((1-(qCell/bigT))*J600),IF(OR(ISBLANK(F601),COUNT($F$2:F600)&lt;=qCell),IF(COUNT($F$2:F600)=1,0,F600-F599),((qCell/COUNT($F$2:F600))*(I601-I600))+((1-(qCell/COUNT($F$2:F600)))*J600))),J600),IF(AND(Temp!optSeasCoef=0,Temp!sts_multp=1),IF(H600="in-sample",IF(Q600=bigT,((qCell/bigT)*(I601/I600))+((1-(qCell/bigT))*J600),IF(qCell=0,1,IF(OR(ISBLANK(F601),COUNT($F$2:F600)&lt;=qCell),IF(COUNT($F$2:F600)=1,1,F600/F599),((qCell/COUNT($F$2:F600))*(I601/I600))+((1-(qCell/COUNT($F$2:F600)))*J600)))),J600),IF(Temp!sts_add=1,IF(H600="in-sample",IF(Q600=bigT,((qCell/bigT)*(I601-I600))+((1-(qCell/bigT))*J600),IF(OR(ISBLANK(F601),COUNT($AX$2:AX600)&lt;=qCell),IF(COUNT($AX$2:AX600)=1,0,AX600-AX599),((qCell/COUNT($AX$2:AX600))*(I601-I600))+((1-(qCell/COUNT($AX$2:AX600)))*J600))),J600),IF(H600="in-sample",IF(Q600=bigT,((qCell/bigT)*(I601/I600))+((1-(qCell/bigT))*J600),IF(qCell=0,1,IF(OR(ISBLANK(F601),COUNT($AX$2:AX600)&lt;=qCell),IF(COUNT($AX$2:AX600)=1,1,AX600/AX599),((qCell/COUNT($AX$2:AX600))*(I601/I600))+((1-(qCell/COUNT($AX$2:AX600)))*J600)))),J600)))))))</f>
        <v/>
      </c>
      <c r="K601" s="120" t="str">
        <f>IF(H601="","",IF(AND(Temp!optSeasCoef=0,Temp!sts_add=1),IF(H601="out-sample",I601+(Q601*J601),I601+J601),IF(AND(Temp!optSeasCoef=0,Temp!sts_multp=1),IF(H601="out-sample",I601*(J601^Q601),I601*J601),IF(Temp!sts_add=1,IF(H601="out-sample",(I601+(Q601*J601))*G601,(I601+J601)*G601),IF(H601="out-sample",I601*(J601^Q601)*G601,I601*J601*G601)))))</f>
        <v/>
      </c>
      <c r="L601" s="116" t="str">
        <f t="shared" si="99"/>
        <v/>
      </c>
      <c r="M601" s="116" t="str">
        <f t="shared" si="100"/>
        <v/>
      </c>
      <c r="N601" s="116" t="str">
        <f t="shared" si="101"/>
        <v/>
      </c>
      <c r="O601" s="116" t="str">
        <f t="shared" si="102"/>
        <v/>
      </c>
      <c r="P601" s="116" t="str">
        <f t="shared" si="103"/>
        <v/>
      </c>
      <c r="Q601" s="94" t="str">
        <f>IF(AND(Temp!fhor_indata=1,ISBLANK(F601),H600="in-sample"),1,IF(AND(Temp!fhor_indata=1,H600="out-sample",Q600&lt;XfHor),Q600+1,IF(ISBLANK(F601),"",IF(AND(H601="out-sample",H600="in-sample"),1,IF(AND(H601="out-sample",H600="out-sample"),Q600+1,IF(ISNUMBER(Q600),Q600+1,1))))))</f>
        <v/>
      </c>
      <c r="R601" s="94" t="str">
        <f t="shared" si="104"/>
        <v/>
      </c>
      <c r="S601" s="94" t="str">
        <f>IF(Temp!fhor_indata=1,IF(S600=XobsHor,1,IF(COUNT($S$2:S600)&lt;=XobsHor,S600+1,IF(AND(COUNT($S$2:S600)&lt;=XobsHor+XfHor,IFERROR(MOD(S600,XobsHor)&lt;XfHor,FALSE)),S600+1,""))),IF(ISBLANK(F601),"",IF(S600=maxP,1,IF(S600&lt;maxP,S600+1,IF(COUNT($S$2:S601)&lt;=XobsHor,S600+1,"")))))</f>
        <v/>
      </c>
      <c r="T601" s="3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W601" s="122" t="str">
        <f t="shared" si="106"/>
        <v/>
      </c>
      <c r="AX601" s="123" t="str">
        <f t="shared" si="107"/>
        <v/>
      </c>
      <c r="AY601" s="124" t="str">
        <f t="shared" si="108"/>
        <v/>
      </c>
      <c r="AZ601" s="124" t="str">
        <f t="shared" si="109"/>
        <v/>
      </c>
      <c r="BF601" s="91"/>
    </row>
    <row r="602" spans="1:58" s="78" customFormat="1" ht="14.25" x14ac:dyDescent="0.2">
      <c r="A602" s="6"/>
      <c r="B602" s="6"/>
      <c r="C602" s="6"/>
      <c r="D602" s="3"/>
      <c r="E602" s="98" t="str">
        <f t="shared" si="105"/>
        <v/>
      </c>
      <c r="F602" s="117"/>
      <c r="G602" s="116" t="str">
        <f>IF(E602="","",IF(Temp!optSeasCoef=0,1,INDEX($C$2:$C$13,IF(MOD(COUNT($E$2:E602),seas_indx)=0,seas_indx,MOD(COUNT($E$2:E602),seas_indx)))))</f>
        <v/>
      </c>
      <c r="H602" s="97" t="str">
        <f>IFERROR(IF(Temp!fhor_indata=1,IF(COUNT($S$2:S602)&lt;=XobsHor,"in-sample",IF(AND(COUNT($S$2:S602)&lt;=XobsHor+XfHor,MOD(S601,XobsHor)&lt;XfHor),"out-sample","")),IF(ISBLANK(F602),"",IF(COUNT($F$2:F602)&lt;=XobsHor-XfHor,"in-sample","out-sample"))),"")</f>
        <v/>
      </c>
      <c r="I602" s="120" t="str">
        <f>IF(AND(ISBLANK(F601),H601="in-sample"),"",IF(AND(Temp!fhor_indata=1,H601="out-sample",H602="out-sample"),I601,IF(AND(ISBLANK(F602),H601="out-sample"),"",IF(AND(Temp!optSeasCoef=0,Temp!sts_add=1),IF(H601="in-sample",IF(Q601=bigT,((pCell/bigT)*F601)+((1-(pCell/bigT))*(I601+J601)),IF(OR(ISBLANK(F602),COUNT($F$2:F601)&lt;=pCell),F601,((pCell/COUNT($F$2:F601))*F601)+((1-(pCell/COUNT($F$2:F601)))*(I601+J601)))),I601),IF(AND(Temp!optSeasCoef=0,Temp!sts_multp=1),IF(H601="in-sample",IF(Q601=bigT,((pCell/bigT)*F601)+((1-(pCell/bigT))*(I601*J601)),IF(OR(ISBLANK(F602),COUNT(F$2:$F601)&lt;=pCell),F601,((pCell/COUNT($F$2:F601))*F601)+((1-(pCell/COUNT($F$2:F601)))*(I601*J601)))),I601),IF(Temp!sts_add=1,IF(H601="in-sample",IF(Q601=bigT,((pCell/bigT)*AX601)+((1-(pCell/bigT))*(I601+J601)),IF(OR(ISBLANK(F602),COUNT($AX$2:AX601)&lt;=pCell),AX601,((pCell/COUNT($AX$2:AX601))*AX601)+((1-(pCell/COUNT($AX$2:AX601)))*(I601+J601)))),I601),IF(H601="in-sample",IF(Q601=bigT,((pCell/bigT)*AX601)+((1-(pCell/bigT))*(I601*J601)),IF(OR(ISBLANK(F602),COUNT($AX$2:AX601)&lt;=pCell),AX601,((pCell/COUNT($AX$2:AX601))*AX601)+((1-(pCell/COUNT($AX$2:AX601)))*(I601*J601)))),I601)))))))</f>
        <v/>
      </c>
      <c r="J602" s="120" t="str">
        <f>IF(AND(ISBLANK(F601),H601="in-sample"),"",IF(AND(Temp!fhor_indata=1,H601="out-sample",H602="out-sample"),J601,IF(AND(ISBLANK(F602),H601="out-sample"),"",IF(AND(Temp!optSeasCoef=0,Temp!sts_add=1),IF(H601="in-sample",IF(Q601=bigT,((qCell/bigT)*(I602-I601))+((1-(qCell/bigT))*J601),IF(OR(ISBLANK(F602),COUNT($F$2:F601)&lt;=qCell),IF(COUNT($F$2:F601)=1,0,F601-F600),((qCell/COUNT($F$2:F601))*(I602-I601))+((1-(qCell/COUNT($F$2:F601)))*J601))),J601),IF(AND(Temp!optSeasCoef=0,Temp!sts_multp=1),IF(H601="in-sample",IF(Q601=bigT,((qCell/bigT)*(I602/I601))+((1-(qCell/bigT))*J601),IF(qCell=0,1,IF(OR(ISBLANK(F602),COUNT($F$2:F601)&lt;=qCell),IF(COUNT($F$2:F601)=1,1,F601/F600),((qCell/COUNT($F$2:F601))*(I602/I601))+((1-(qCell/COUNT($F$2:F601)))*J601)))),J601),IF(Temp!sts_add=1,IF(H601="in-sample",IF(Q601=bigT,((qCell/bigT)*(I602-I601))+((1-(qCell/bigT))*J601),IF(OR(ISBLANK(F602),COUNT($AX$2:AX601)&lt;=qCell),IF(COUNT($AX$2:AX601)=1,0,AX601-AX600),((qCell/COUNT($AX$2:AX601))*(I602-I601))+((1-(qCell/COUNT($AX$2:AX601)))*J601))),J601),IF(H601="in-sample",IF(Q601=bigT,((qCell/bigT)*(I602/I601))+((1-(qCell/bigT))*J601),IF(qCell=0,1,IF(OR(ISBLANK(F602),COUNT($AX$2:AX601)&lt;=qCell),IF(COUNT($AX$2:AX601)=1,1,AX601/AX600),((qCell/COUNT($AX$2:AX601))*(I602/I601))+((1-(qCell/COUNT($AX$2:AX601)))*J601)))),J601)))))))</f>
        <v/>
      </c>
      <c r="K602" s="120" t="str">
        <f>IF(H602="","",IF(AND(Temp!optSeasCoef=0,Temp!sts_add=1),IF(H602="out-sample",I602+(Q602*J602),I602+J602),IF(AND(Temp!optSeasCoef=0,Temp!sts_multp=1),IF(H602="out-sample",I602*(J602^Q602),I602*J602),IF(Temp!sts_add=1,IF(H602="out-sample",(I602+(Q602*J602))*G602,(I602+J602)*G602),IF(H602="out-sample",I602*(J602^Q602)*G602,I602*J602*G602)))))</f>
        <v/>
      </c>
      <c r="L602" s="116" t="str">
        <f t="shared" si="99"/>
        <v/>
      </c>
      <c r="M602" s="116" t="str">
        <f t="shared" si="100"/>
        <v/>
      </c>
      <c r="N602" s="116" t="str">
        <f t="shared" si="101"/>
        <v/>
      </c>
      <c r="O602" s="116" t="str">
        <f t="shared" si="102"/>
        <v/>
      </c>
      <c r="P602" s="116" t="str">
        <f t="shared" si="103"/>
        <v/>
      </c>
      <c r="Q602" s="94" t="str">
        <f>IF(AND(Temp!fhor_indata=1,ISBLANK(F602),H601="in-sample"),1,IF(AND(Temp!fhor_indata=1,H601="out-sample",Q601&lt;XfHor),Q601+1,IF(ISBLANK(F602),"",IF(AND(H602="out-sample",H601="in-sample"),1,IF(AND(H602="out-sample",H601="out-sample"),Q601+1,IF(ISNUMBER(Q601),Q601+1,1))))))</f>
        <v/>
      </c>
      <c r="R602" s="94" t="str">
        <f t="shared" si="104"/>
        <v/>
      </c>
      <c r="S602" s="94" t="str">
        <f>IF(Temp!fhor_indata=1,IF(S601=XobsHor,1,IF(COUNT($S$2:S601)&lt;=XobsHor,S601+1,IF(AND(COUNT($S$2:S601)&lt;=XobsHor+XfHor,IFERROR(MOD(S601,XobsHor)&lt;XfHor,FALSE)),S601+1,""))),IF(ISBLANK(F602),"",IF(S601=maxP,1,IF(S601&lt;maxP,S601+1,IF(COUNT($S$2:S602)&lt;=XobsHor,S601+1,"")))))</f>
        <v/>
      </c>
      <c r="T602" s="3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W602" s="122" t="str">
        <f t="shared" si="106"/>
        <v/>
      </c>
      <c r="AX602" s="123" t="str">
        <f t="shared" si="107"/>
        <v/>
      </c>
      <c r="AY602" s="124" t="str">
        <f t="shared" si="108"/>
        <v/>
      </c>
      <c r="AZ602" s="124" t="str">
        <f t="shared" si="109"/>
        <v/>
      </c>
      <c r="BF602" s="91"/>
    </row>
    <row r="603" spans="1:58" s="78" customFormat="1" ht="14.25" x14ac:dyDescent="0.2">
      <c r="A603" s="6"/>
      <c r="B603" s="6"/>
      <c r="C603" s="6"/>
      <c r="D603" s="3"/>
      <c r="E603" s="98" t="str">
        <f t="shared" si="105"/>
        <v/>
      </c>
      <c r="F603" s="117"/>
      <c r="G603" s="116" t="str">
        <f>IF(E603="","",IF(Temp!optSeasCoef=0,1,INDEX($C$2:$C$13,IF(MOD(COUNT($E$2:E603),seas_indx)=0,seas_indx,MOD(COUNT($E$2:E603),seas_indx)))))</f>
        <v/>
      </c>
      <c r="H603" s="97" t="str">
        <f>IFERROR(IF(Temp!fhor_indata=1,IF(COUNT($S$2:S603)&lt;=XobsHor,"in-sample",IF(AND(COUNT($S$2:S603)&lt;=XobsHor+XfHor,MOD(S602,XobsHor)&lt;XfHor),"out-sample","")),IF(ISBLANK(F603),"",IF(COUNT($F$2:F603)&lt;=XobsHor-XfHor,"in-sample","out-sample"))),"")</f>
        <v/>
      </c>
      <c r="I603" s="120" t="str">
        <f>IF(AND(ISBLANK(F602),H602="in-sample"),"",IF(AND(Temp!fhor_indata=1,H602="out-sample",H603="out-sample"),I602,IF(AND(ISBLANK(F603),H602="out-sample"),"",IF(AND(Temp!optSeasCoef=0,Temp!sts_add=1),IF(H602="in-sample",IF(Q602=bigT,((pCell/bigT)*F602)+((1-(pCell/bigT))*(I602+J602)),IF(OR(ISBLANK(F603),COUNT($F$2:F602)&lt;=pCell),F602,((pCell/COUNT($F$2:F602))*F602)+((1-(pCell/COUNT($F$2:F602)))*(I602+J602)))),I602),IF(AND(Temp!optSeasCoef=0,Temp!sts_multp=1),IF(H602="in-sample",IF(Q602=bigT,((pCell/bigT)*F602)+((1-(pCell/bigT))*(I602*J602)),IF(OR(ISBLANK(F603),COUNT(F$2:$F602)&lt;=pCell),F602,((pCell/COUNT($F$2:F602))*F602)+((1-(pCell/COUNT($F$2:F602)))*(I602*J602)))),I602),IF(Temp!sts_add=1,IF(H602="in-sample",IF(Q602=bigT,((pCell/bigT)*AX602)+((1-(pCell/bigT))*(I602+J602)),IF(OR(ISBLANK(F603),COUNT($AX$2:AX602)&lt;=pCell),AX602,((pCell/COUNT($AX$2:AX602))*AX602)+((1-(pCell/COUNT($AX$2:AX602)))*(I602+J602)))),I602),IF(H602="in-sample",IF(Q602=bigT,((pCell/bigT)*AX602)+((1-(pCell/bigT))*(I602*J602)),IF(OR(ISBLANK(F603),COUNT($AX$2:AX602)&lt;=pCell),AX602,((pCell/COUNT($AX$2:AX602))*AX602)+((1-(pCell/COUNT($AX$2:AX602)))*(I602*J602)))),I602)))))))</f>
        <v/>
      </c>
      <c r="J603" s="120" t="str">
        <f>IF(AND(ISBLANK(F602),H602="in-sample"),"",IF(AND(Temp!fhor_indata=1,H602="out-sample",H603="out-sample"),J602,IF(AND(ISBLANK(F603),H602="out-sample"),"",IF(AND(Temp!optSeasCoef=0,Temp!sts_add=1),IF(H602="in-sample",IF(Q602=bigT,((qCell/bigT)*(I603-I602))+((1-(qCell/bigT))*J602),IF(OR(ISBLANK(F603),COUNT($F$2:F602)&lt;=qCell),IF(COUNT($F$2:F602)=1,0,F602-F601),((qCell/COUNT($F$2:F602))*(I603-I602))+((1-(qCell/COUNT($F$2:F602)))*J602))),J602),IF(AND(Temp!optSeasCoef=0,Temp!sts_multp=1),IF(H602="in-sample",IF(Q602=bigT,((qCell/bigT)*(I603/I602))+((1-(qCell/bigT))*J602),IF(qCell=0,1,IF(OR(ISBLANK(F603),COUNT($F$2:F602)&lt;=qCell),IF(COUNT($F$2:F602)=1,1,F602/F601),((qCell/COUNT($F$2:F602))*(I603/I602))+((1-(qCell/COUNT($F$2:F602)))*J602)))),J602),IF(Temp!sts_add=1,IF(H602="in-sample",IF(Q602=bigT,((qCell/bigT)*(I603-I602))+((1-(qCell/bigT))*J602),IF(OR(ISBLANK(F603),COUNT($AX$2:AX602)&lt;=qCell),IF(COUNT($AX$2:AX602)=1,0,AX602-AX601),((qCell/COUNT($AX$2:AX602))*(I603-I602))+((1-(qCell/COUNT($AX$2:AX602)))*J602))),J602),IF(H602="in-sample",IF(Q602=bigT,((qCell/bigT)*(I603/I602))+((1-(qCell/bigT))*J602),IF(qCell=0,1,IF(OR(ISBLANK(F603),COUNT($AX$2:AX602)&lt;=qCell),IF(COUNT($AX$2:AX602)=1,1,AX602/AX601),((qCell/COUNT($AX$2:AX602))*(I603/I602))+((1-(qCell/COUNT($AX$2:AX602)))*J602)))),J602)))))))</f>
        <v/>
      </c>
      <c r="K603" s="120" t="str">
        <f>IF(H603="","",IF(AND(Temp!optSeasCoef=0,Temp!sts_add=1),IF(H603="out-sample",I603+(Q603*J603),I603+J603),IF(AND(Temp!optSeasCoef=0,Temp!sts_multp=1),IF(H603="out-sample",I603*(J603^Q603),I603*J603),IF(Temp!sts_add=1,IF(H603="out-sample",(I603+(Q603*J603))*G603,(I603+J603)*G603),IF(H603="out-sample",I603*(J603^Q603)*G603,I603*J603*G603)))))</f>
        <v/>
      </c>
      <c r="L603" s="116" t="str">
        <f t="shared" si="99"/>
        <v/>
      </c>
      <c r="M603" s="116" t="str">
        <f t="shared" si="100"/>
        <v/>
      </c>
      <c r="N603" s="116" t="str">
        <f t="shared" si="101"/>
        <v/>
      </c>
      <c r="O603" s="116" t="str">
        <f t="shared" si="102"/>
        <v/>
      </c>
      <c r="P603" s="116" t="str">
        <f t="shared" si="103"/>
        <v/>
      </c>
      <c r="Q603" s="94" t="str">
        <f>IF(AND(Temp!fhor_indata=1,ISBLANK(F603),H602="in-sample"),1,IF(AND(Temp!fhor_indata=1,H602="out-sample",Q602&lt;XfHor),Q602+1,IF(ISBLANK(F603),"",IF(AND(H603="out-sample",H602="in-sample"),1,IF(AND(H603="out-sample",H602="out-sample"),Q602+1,IF(ISNUMBER(Q602),Q602+1,1))))))</f>
        <v/>
      </c>
      <c r="R603" s="94" t="str">
        <f t="shared" si="104"/>
        <v/>
      </c>
      <c r="S603" s="94" t="str">
        <f>IF(Temp!fhor_indata=1,IF(S602=XobsHor,1,IF(COUNT($S$2:S602)&lt;=XobsHor,S602+1,IF(AND(COUNT($S$2:S602)&lt;=XobsHor+XfHor,IFERROR(MOD(S602,XobsHor)&lt;XfHor,FALSE)),S602+1,""))),IF(ISBLANK(F603),"",IF(S602=maxP,1,IF(S602&lt;maxP,S602+1,IF(COUNT($S$2:S603)&lt;=XobsHor,S602+1,"")))))</f>
        <v/>
      </c>
      <c r="T603" s="3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W603" s="122" t="str">
        <f t="shared" si="106"/>
        <v/>
      </c>
      <c r="AX603" s="123" t="str">
        <f t="shared" si="107"/>
        <v/>
      </c>
      <c r="AY603" s="124" t="str">
        <f t="shared" si="108"/>
        <v/>
      </c>
      <c r="AZ603" s="124" t="str">
        <f t="shared" si="109"/>
        <v/>
      </c>
      <c r="BF603" s="91"/>
    </row>
    <row r="604" spans="1:58" s="78" customFormat="1" ht="14.25" x14ac:dyDescent="0.2">
      <c r="A604" s="6"/>
      <c r="B604" s="6"/>
      <c r="C604" s="6"/>
      <c r="D604" s="3"/>
      <c r="E604" s="98" t="str">
        <f t="shared" si="105"/>
        <v/>
      </c>
      <c r="F604" s="117"/>
      <c r="G604" s="116" t="str">
        <f>IF(E604="","",IF(Temp!optSeasCoef=0,1,INDEX($C$2:$C$13,IF(MOD(COUNT($E$2:E604),seas_indx)=0,seas_indx,MOD(COUNT($E$2:E604),seas_indx)))))</f>
        <v/>
      </c>
      <c r="H604" s="97" t="str">
        <f>IFERROR(IF(Temp!fhor_indata=1,IF(COUNT($S$2:S604)&lt;=XobsHor,"in-sample",IF(AND(COUNT($S$2:S604)&lt;=XobsHor+XfHor,MOD(S603,XobsHor)&lt;XfHor),"out-sample","")),IF(ISBLANK(F604),"",IF(COUNT($F$2:F604)&lt;=XobsHor-XfHor,"in-sample","out-sample"))),"")</f>
        <v/>
      </c>
      <c r="I604" s="120" t="str">
        <f>IF(AND(ISBLANK(F603),H603="in-sample"),"",IF(AND(Temp!fhor_indata=1,H603="out-sample",H604="out-sample"),I603,IF(AND(ISBLANK(F604),H603="out-sample"),"",IF(AND(Temp!optSeasCoef=0,Temp!sts_add=1),IF(H603="in-sample",IF(Q603=bigT,((pCell/bigT)*F603)+((1-(pCell/bigT))*(I603+J603)),IF(OR(ISBLANK(F604),COUNT($F$2:F603)&lt;=pCell),F603,((pCell/COUNT($F$2:F603))*F603)+((1-(pCell/COUNT($F$2:F603)))*(I603+J603)))),I603),IF(AND(Temp!optSeasCoef=0,Temp!sts_multp=1),IF(H603="in-sample",IF(Q603=bigT,((pCell/bigT)*F603)+((1-(pCell/bigT))*(I603*J603)),IF(OR(ISBLANK(F604),COUNT(F$2:$F603)&lt;=pCell),F603,((pCell/COUNT($F$2:F603))*F603)+((1-(pCell/COUNT($F$2:F603)))*(I603*J603)))),I603),IF(Temp!sts_add=1,IF(H603="in-sample",IF(Q603=bigT,((pCell/bigT)*AX603)+((1-(pCell/bigT))*(I603+J603)),IF(OR(ISBLANK(F604),COUNT($AX$2:AX603)&lt;=pCell),AX603,((pCell/COUNT($AX$2:AX603))*AX603)+((1-(pCell/COUNT($AX$2:AX603)))*(I603+J603)))),I603),IF(H603="in-sample",IF(Q603=bigT,((pCell/bigT)*AX603)+((1-(pCell/bigT))*(I603*J603)),IF(OR(ISBLANK(F604),COUNT($AX$2:AX603)&lt;=pCell),AX603,((pCell/COUNT($AX$2:AX603))*AX603)+((1-(pCell/COUNT($AX$2:AX603)))*(I603*J603)))),I603)))))))</f>
        <v/>
      </c>
      <c r="J604" s="120" t="str">
        <f>IF(AND(ISBLANK(F603),H603="in-sample"),"",IF(AND(Temp!fhor_indata=1,H603="out-sample",H604="out-sample"),J603,IF(AND(ISBLANK(F604),H603="out-sample"),"",IF(AND(Temp!optSeasCoef=0,Temp!sts_add=1),IF(H603="in-sample",IF(Q603=bigT,((qCell/bigT)*(I604-I603))+((1-(qCell/bigT))*J603),IF(OR(ISBLANK(F604),COUNT($F$2:F603)&lt;=qCell),IF(COUNT($F$2:F603)=1,0,F603-F602),((qCell/COUNT($F$2:F603))*(I604-I603))+((1-(qCell/COUNT($F$2:F603)))*J603))),J603),IF(AND(Temp!optSeasCoef=0,Temp!sts_multp=1),IF(H603="in-sample",IF(Q603=bigT,((qCell/bigT)*(I604/I603))+((1-(qCell/bigT))*J603),IF(qCell=0,1,IF(OR(ISBLANK(F604),COUNT($F$2:F603)&lt;=qCell),IF(COUNT($F$2:F603)=1,1,F603/F602),((qCell/COUNT($F$2:F603))*(I604/I603))+((1-(qCell/COUNT($F$2:F603)))*J603)))),J603),IF(Temp!sts_add=1,IF(H603="in-sample",IF(Q603=bigT,((qCell/bigT)*(I604-I603))+((1-(qCell/bigT))*J603),IF(OR(ISBLANK(F604),COUNT($AX$2:AX603)&lt;=qCell),IF(COUNT($AX$2:AX603)=1,0,AX603-AX602),((qCell/COUNT($AX$2:AX603))*(I604-I603))+((1-(qCell/COUNT($AX$2:AX603)))*J603))),J603),IF(H603="in-sample",IF(Q603=bigT,((qCell/bigT)*(I604/I603))+((1-(qCell/bigT))*J603),IF(qCell=0,1,IF(OR(ISBLANK(F604),COUNT($AX$2:AX603)&lt;=qCell),IF(COUNT($AX$2:AX603)=1,1,AX603/AX602),((qCell/COUNT($AX$2:AX603))*(I604/I603))+((1-(qCell/COUNT($AX$2:AX603)))*J603)))),J603)))))))</f>
        <v/>
      </c>
      <c r="K604" s="120" t="str">
        <f>IF(H604="","",IF(AND(Temp!optSeasCoef=0,Temp!sts_add=1),IF(H604="out-sample",I604+(Q604*J604),I604+J604),IF(AND(Temp!optSeasCoef=0,Temp!sts_multp=1),IF(H604="out-sample",I604*(J604^Q604),I604*J604),IF(Temp!sts_add=1,IF(H604="out-sample",(I604+(Q604*J604))*G604,(I604+J604)*G604),IF(H604="out-sample",I604*(J604^Q604)*G604,I604*J604*G604)))))</f>
        <v/>
      </c>
      <c r="L604" s="116" t="str">
        <f t="shared" si="99"/>
        <v/>
      </c>
      <c r="M604" s="116" t="str">
        <f t="shared" si="100"/>
        <v/>
      </c>
      <c r="N604" s="116" t="str">
        <f t="shared" si="101"/>
        <v/>
      </c>
      <c r="O604" s="116" t="str">
        <f t="shared" si="102"/>
        <v/>
      </c>
      <c r="P604" s="116" t="str">
        <f t="shared" si="103"/>
        <v/>
      </c>
      <c r="Q604" s="94" t="str">
        <f>IF(AND(Temp!fhor_indata=1,ISBLANK(F604),H603="in-sample"),1,IF(AND(Temp!fhor_indata=1,H603="out-sample",Q603&lt;XfHor),Q603+1,IF(ISBLANK(F604),"",IF(AND(H604="out-sample",H603="in-sample"),1,IF(AND(H604="out-sample",H603="out-sample"),Q603+1,IF(ISNUMBER(Q603),Q603+1,1))))))</f>
        <v/>
      </c>
      <c r="R604" s="94" t="str">
        <f t="shared" si="104"/>
        <v/>
      </c>
      <c r="S604" s="94" t="str">
        <f>IF(Temp!fhor_indata=1,IF(S603=XobsHor,1,IF(COUNT($S$2:S603)&lt;=XobsHor,S603+1,IF(AND(COUNT($S$2:S603)&lt;=XobsHor+XfHor,IFERROR(MOD(S603,XobsHor)&lt;XfHor,FALSE)),S603+1,""))),IF(ISBLANK(F604),"",IF(S603=maxP,1,IF(S603&lt;maxP,S603+1,IF(COUNT($S$2:S604)&lt;=XobsHor,S603+1,"")))))</f>
        <v/>
      </c>
      <c r="T604" s="3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W604" s="122" t="str">
        <f t="shared" si="106"/>
        <v/>
      </c>
      <c r="AX604" s="123" t="str">
        <f t="shared" si="107"/>
        <v/>
      </c>
      <c r="AY604" s="124" t="str">
        <f t="shared" si="108"/>
        <v/>
      </c>
      <c r="AZ604" s="124" t="str">
        <f t="shared" si="109"/>
        <v/>
      </c>
      <c r="BF604" s="91"/>
    </row>
    <row r="605" spans="1:58" s="78" customFormat="1" ht="14.25" x14ac:dyDescent="0.2">
      <c r="A605" s="6"/>
      <c r="B605" s="6"/>
      <c r="C605" s="6"/>
      <c r="D605" s="3"/>
      <c r="E605" s="98" t="str">
        <f t="shared" si="105"/>
        <v/>
      </c>
      <c r="F605" s="117"/>
      <c r="G605" s="116" t="str">
        <f>IF(E605="","",IF(Temp!optSeasCoef=0,1,INDEX($C$2:$C$13,IF(MOD(COUNT($E$2:E605),seas_indx)=0,seas_indx,MOD(COUNT($E$2:E605),seas_indx)))))</f>
        <v/>
      </c>
      <c r="H605" s="97" t="str">
        <f>IFERROR(IF(Temp!fhor_indata=1,IF(COUNT($S$2:S605)&lt;=XobsHor,"in-sample",IF(AND(COUNT($S$2:S605)&lt;=XobsHor+XfHor,MOD(S604,XobsHor)&lt;XfHor),"out-sample","")),IF(ISBLANK(F605),"",IF(COUNT($F$2:F605)&lt;=XobsHor-XfHor,"in-sample","out-sample"))),"")</f>
        <v/>
      </c>
      <c r="I605" s="120" t="str">
        <f>IF(AND(ISBLANK(F604),H604="in-sample"),"",IF(AND(Temp!fhor_indata=1,H604="out-sample",H605="out-sample"),I604,IF(AND(ISBLANK(F605),H604="out-sample"),"",IF(AND(Temp!optSeasCoef=0,Temp!sts_add=1),IF(H604="in-sample",IF(Q604=bigT,((pCell/bigT)*F604)+((1-(pCell/bigT))*(I604+J604)),IF(OR(ISBLANK(F605),COUNT($F$2:F604)&lt;=pCell),F604,((pCell/COUNT($F$2:F604))*F604)+((1-(pCell/COUNT($F$2:F604)))*(I604+J604)))),I604),IF(AND(Temp!optSeasCoef=0,Temp!sts_multp=1),IF(H604="in-sample",IF(Q604=bigT,((pCell/bigT)*F604)+((1-(pCell/bigT))*(I604*J604)),IF(OR(ISBLANK(F605),COUNT(F$2:$F604)&lt;=pCell),F604,((pCell/COUNT($F$2:F604))*F604)+((1-(pCell/COUNT($F$2:F604)))*(I604*J604)))),I604),IF(Temp!sts_add=1,IF(H604="in-sample",IF(Q604=bigT,((pCell/bigT)*AX604)+((1-(pCell/bigT))*(I604+J604)),IF(OR(ISBLANK(F605),COUNT($AX$2:AX604)&lt;=pCell),AX604,((pCell/COUNT($AX$2:AX604))*AX604)+((1-(pCell/COUNT($AX$2:AX604)))*(I604+J604)))),I604),IF(H604="in-sample",IF(Q604=bigT,((pCell/bigT)*AX604)+((1-(pCell/bigT))*(I604*J604)),IF(OR(ISBLANK(F605),COUNT($AX$2:AX604)&lt;=pCell),AX604,((pCell/COUNT($AX$2:AX604))*AX604)+((1-(pCell/COUNT($AX$2:AX604)))*(I604*J604)))),I604)))))))</f>
        <v/>
      </c>
      <c r="J605" s="120" t="str">
        <f>IF(AND(ISBLANK(F604),H604="in-sample"),"",IF(AND(Temp!fhor_indata=1,H604="out-sample",H605="out-sample"),J604,IF(AND(ISBLANK(F605),H604="out-sample"),"",IF(AND(Temp!optSeasCoef=0,Temp!sts_add=1),IF(H604="in-sample",IF(Q604=bigT,((qCell/bigT)*(I605-I604))+((1-(qCell/bigT))*J604),IF(OR(ISBLANK(F605),COUNT($F$2:F604)&lt;=qCell),IF(COUNT($F$2:F604)=1,0,F604-F603),((qCell/COUNT($F$2:F604))*(I605-I604))+((1-(qCell/COUNT($F$2:F604)))*J604))),J604),IF(AND(Temp!optSeasCoef=0,Temp!sts_multp=1),IF(H604="in-sample",IF(Q604=bigT,((qCell/bigT)*(I605/I604))+((1-(qCell/bigT))*J604),IF(qCell=0,1,IF(OR(ISBLANK(F605),COUNT($F$2:F604)&lt;=qCell),IF(COUNT($F$2:F604)=1,1,F604/F603),((qCell/COUNT($F$2:F604))*(I605/I604))+((1-(qCell/COUNT($F$2:F604)))*J604)))),J604),IF(Temp!sts_add=1,IF(H604="in-sample",IF(Q604=bigT,((qCell/bigT)*(I605-I604))+((1-(qCell/bigT))*J604),IF(OR(ISBLANK(F605),COUNT($AX$2:AX604)&lt;=qCell),IF(COUNT($AX$2:AX604)=1,0,AX604-AX603),((qCell/COUNT($AX$2:AX604))*(I605-I604))+((1-(qCell/COUNT($AX$2:AX604)))*J604))),J604),IF(H604="in-sample",IF(Q604=bigT,((qCell/bigT)*(I605/I604))+((1-(qCell/bigT))*J604),IF(qCell=0,1,IF(OR(ISBLANK(F605),COUNT($AX$2:AX604)&lt;=qCell),IF(COUNT($AX$2:AX604)=1,1,AX604/AX603),((qCell/COUNT($AX$2:AX604))*(I605/I604))+((1-(qCell/COUNT($AX$2:AX604)))*J604)))),J604)))))))</f>
        <v/>
      </c>
      <c r="K605" s="120" t="str">
        <f>IF(H605="","",IF(AND(Temp!optSeasCoef=0,Temp!sts_add=1),IF(H605="out-sample",I605+(Q605*J605),I605+J605),IF(AND(Temp!optSeasCoef=0,Temp!sts_multp=1),IF(H605="out-sample",I605*(J605^Q605),I605*J605),IF(Temp!sts_add=1,IF(H605="out-sample",(I605+(Q605*J605))*G605,(I605+J605)*G605),IF(H605="out-sample",I605*(J605^Q605)*G605,I605*J605*G605)))))</f>
        <v/>
      </c>
      <c r="L605" s="116" t="str">
        <f t="shared" si="99"/>
        <v/>
      </c>
      <c r="M605" s="116" t="str">
        <f t="shared" si="100"/>
        <v/>
      </c>
      <c r="N605" s="116" t="str">
        <f t="shared" si="101"/>
        <v/>
      </c>
      <c r="O605" s="116" t="str">
        <f t="shared" si="102"/>
        <v/>
      </c>
      <c r="P605" s="116" t="str">
        <f t="shared" si="103"/>
        <v/>
      </c>
      <c r="Q605" s="94" t="str">
        <f>IF(AND(Temp!fhor_indata=1,ISBLANK(F605),H604="in-sample"),1,IF(AND(Temp!fhor_indata=1,H604="out-sample",Q604&lt;XfHor),Q604+1,IF(ISBLANK(F605),"",IF(AND(H605="out-sample",H604="in-sample"),1,IF(AND(H605="out-sample",H604="out-sample"),Q604+1,IF(ISNUMBER(Q604),Q604+1,1))))))</f>
        <v/>
      </c>
      <c r="R605" s="94" t="str">
        <f t="shared" si="104"/>
        <v/>
      </c>
      <c r="S605" s="94" t="str">
        <f>IF(Temp!fhor_indata=1,IF(S604=XobsHor,1,IF(COUNT($S$2:S604)&lt;=XobsHor,S604+1,IF(AND(COUNT($S$2:S604)&lt;=XobsHor+XfHor,IFERROR(MOD(S604,XobsHor)&lt;XfHor,FALSE)),S604+1,""))),IF(ISBLANK(F605),"",IF(S604=maxP,1,IF(S604&lt;maxP,S604+1,IF(COUNT($S$2:S605)&lt;=XobsHor,S604+1,"")))))</f>
        <v/>
      </c>
      <c r="T605" s="3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W605" s="122" t="str">
        <f t="shared" si="106"/>
        <v/>
      </c>
      <c r="AX605" s="123" t="str">
        <f t="shared" si="107"/>
        <v/>
      </c>
      <c r="AY605" s="124" t="str">
        <f t="shared" si="108"/>
        <v/>
      </c>
      <c r="AZ605" s="124" t="str">
        <f t="shared" si="109"/>
        <v/>
      </c>
      <c r="BF605" s="91"/>
    </row>
    <row r="606" spans="1:58" s="78" customFormat="1" ht="14.25" x14ac:dyDescent="0.2">
      <c r="A606" s="6"/>
      <c r="B606" s="6"/>
      <c r="C606" s="6"/>
      <c r="D606" s="3"/>
      <c r="E606" s="98" t="str">
        <f t="shared" si="105"/>
        <v/>
      </c>
      <c r="F606" s="117"/>
      <c r="G606" s="116" t="str">
        <f>IF(E606="","",IF(Temp!optSeasCoef=0,1,INDEX($C$2:$C$13,IF(MOD(COUNT($E$2:E606),seas_indx)=0,seas_indx,MOD(COUNT($E$2:E606),seas_indx)))))</f>
        <v/>
      </c>
      <c r="H606" s="97" t="str">
        <f>IFERROR(IF(Temp!fhor_indata=1,IF(COUNT($S$2:S606)&lt;=XobsHor,"in-sample",IF(AND(COUNT($S$2:S606)&lt;=XobsHor+XfHor,MOD(S605,XobsHor)&lt;XfHor),"out-sample","")),IF(ISBLANK(F606),"",IF(COUNT($F$2:F606)&lt;=XobsHor-XfHor,"in-sample","out-sample"))),"")</f>
        <v/>
      </c>
      <c r="I606" s="120" t="str">
        <f>IF(AND(ISBLANK(F605),H605="in-sample"),"",IF(AND(Temp!fhor_indata=1,H605="out-sample",H606="out-sample"),I605,IF(AND(ISBLANK(F606),H605="out-sample"),"",IF(AND(Temp!optSeasCoef=0,Temp!sts_add=1),IF(H605="in-sample",IF(Q605=bigT,((pCell/bigT)*F605)+((1-(pCell/bigT))*(I605+J605)),IF(OR(ISBLANK(F606),COUNT($F$2:F605)&lt;=pCell),F605,((pCell/COUNT($F$2:F605))*F605)+((1-(pCell/COUNT($F$2:F605)))*(I605+J605)))),I605),IF(AND(Temp!optSeasCoef=0,Temp!sts_multp=1),IF(H605="in-sample",IF(Q605=bigT,((pCell/bigT)*F605)+((1-(pCell/bigT))*(I605*J605)),IF(OR(ISBLANK(F606),COUNT(F$2:$F605)&lt;=pCell),F605,((pCell/COUNT($F$2:F605))*F605)+((1-(pCell/COUNT($F$2:F605)))*(I605*J605)))),I605),IF(Temp!sts_add=1,IF(H605="in-sample",IF(Q605=bigT,((pCell/bigT)*AX605)+((1-(pCell/bigT))*(I605+J605)),IF(OR(ISBLANK(F606),COUNT($AX$2:AX605)&lt;=pCell),AX605,((pCell/COUNT($AX$2:AX605))*AX605)+((1-(pCell/COUNT($AX$2:AX605)))*(I605+J605)))),I605),IF(H605="in-sample",IF(Q605=bigT,((pCell/bigT)*AX605)+((1-(pCell/bigT))*(I605*J605)),IF(OR(ISBLANK(F606),COUNT($AX$2:AX605)&lt;=pCell),AX605,((pCell/COUNT($AX$2:AX605))*AX605)+((1-(pCell/COUNT($AX$2:AX605)))*(I605*J605)))),I605)))))))</f>
        <v/>
      </c>
      <c r="J606" s="120" t="str">
        <f>IF(AND(ISBLANK(F605),H605="in-sample"),"",IF(AND(Temp!fhor_indata=1,H605="out-sample",H606="out-sample"),J605,IF(AND(ISBLANK(F606),H605="out-sample"),"",IF(AND(Temp!optSeasCoef=0,Temp!sts_add=1),IF(H605="in-sample",IF(Q605=bigT,((qCell/bigT)*(I606-I605))+((1-(qCell/bigT))*J605),IF(OR(ISBLANK(F606),COUNT($F$2:F605)&lt;=qCell),IF(COUNT($F$2:F605)=1,0,F605-F604),((qCell/COUNT($F$2:F605))*(I606-I605))+((1-(qCell/COUNT($F$2:F605)))*J605))),J605),IF(AND(Temp!optSeasCoef=0,Temp!sts_multp=1),IF(H605="in-sample",IF(Q605=bigT,((qCell/bigT)*(I606/I605))+((1-(qCell/bigT))*J605),IF(qCell=0,1,IF(OR(ISBLANK(F606),COUNT($F$2:F605)&lt;=qCell),IF(COUNT($F$2:F605)=1,1,F605/F604),((qCell/COUNT($F$2:F605))*(I606/I605))+((1-(qCell/COUNT($F$2:F605)))*J605)))),J605),IF(Temp!sts_add=1,IF(H605="in-sample",IF(Q605=bigT,((qCell/bigT)*(I606-I605))+((1-(qCell/bigT))*J605),IF(OR(ISBLANK(F606),COUNT($AX$2:AX605)&lt;=qCell),IF(COUNT($AX$2:AX605)=1,0,AX605-AX604),((qCell/COUNT($AX$2:AX605))*(I606-I605))+((1-(qCell/COUNT($AX$2:AX605)))*J605))),J605),IF(H605="in-sample",IF(Q605=bigT,((qCell/bigT)*(I606/I605))+((1-(qCell/bigT))*J605),IF(qCell=0,1,IF(OR(ISBLANK(F606),COUNT($AX$2:AX605)&lt;=qCell),IF(COUNT($AX$2:AX605)=1,1,AX605/AX604),((qCell/COUNT($AX$2:AX605))*(I606/I605))+((1-(qCell/COUNT($AX$2:AX605)))*J605)))),J605)))))))</f>
        <v/>
      </c>
      <c r="K606" s="120" t="str">
        <f>IF(H606="","",IF(AND(Temp!optSeasCoef=0,Temp!sts_add=1),IF(H606="out-sample",I606+(Q606*J606),I606+J606),IF(AND(Temp!optSeasCoef=0,Temp!sts_multp=1),IF(H606="out-sample",I606*(J606^Q606),I606*J606),IF(Temp!sts_add=1,IF(H606="out-sample",(I606+(Q606*J606))*G606,(I606+J606)*G606),IF(H606="out-sample",I606*(J606^Q606)*G606,I606*J606*G606)))))</f>
        <v/>
      </c>
      <c r="L606" s="116" t="str">
        <f t="shared" si="99"/>
        <v/>
      </c>
      <c r="M606" s="116" t="str">
        <f t="shared" si="100"/>
        <v/>
      </c>
      <c r="N606" s="116" t="str">
        <f t="shared" si="101"/>
        <v/>
      </c>
      <c r="O606" s="116" t="str">
        <f t="shared" si="102"/>
        <v/>
      </c>
      <c r="P606" s="116" t="str">
        <f t="shared" si="103"/>
        <v/>
      </c>
      <c r="Q606" s="94" t="str">
        <f>IF(AND(Temp!fhor_indata=1,ISBLANK(F606),H605="in-sample"),1,IF(AND(Temp!fhor_indata=1,H605="out-sample",Q605&lt;XfHor),Q605+1,IF(ISBLANK(F606),"",IF(AND(H606="out-sample",H605="in-sample"),1,IF(AND(H606="out-sample",H605="out-sample"),Q605+1,IF(ISNUMBER(Q605),Q605+1,1))))))</f>
        <v/>
      </c>
      <c r="R606" s="94" t="str">
        <f t="shared" si="104"/>
        <v/>
      </c>
      <c r="S606" s="94" t="str">
        <f>IF(Temp!fhor_indata=1,IF(S605=XobsHor,1,IF(COUNT($S$2:S605)&lt;=XobsHor,S605+1,IF(AND(COUNT($S$2:S605)&lt;=XobsHor+XfHor,IFERROR(MOD(S605,XobsHor)&lt;XfHor,FALSE)),S605+1,""))),IF(ISBLANK(F606),"",IF(S605=maxP,1,IF(S605&lt;maxP,S605+1,IF(COUNT($S$2:S606)&lt;=XobsHor,S605+1,"")))))</f>
        <v/>
      </c>
      <c r="T606" s="3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W606" s="122" t="str">
        <f t="shared" si="106"/>
        <v/>
      </c>
      <c r="AX606" s="123" t="str">
        <f t="shared" si="107"/>
        <v/>
      </c>
      <c r="AY606" s="124" t="str">
        <f t="shared" si="108"/>
        <v/>
      </c>
      <c r="AZ606" s="124" t="str">
        <f t="shared" si="109"/>
        <v/>
      </c>
      <c r="BF606" s="91"/>
    </row>
    <row r="607" spans="1:58" s="78" customFormat="1" ht="14.25" x14ac:dyDescent="0.2">
      <c r="A607" s="6"/>
      <c r="B607" s="6"/>
      <c r="C607" s="6"/>
      <c r="D607" s="3"/>
      <c r="E607" s="98" t="str">
        <f t="shared" si="105"/>
        <v/>
      </c>
      <c r="F607" s="117"/>
      <c r="G607" s="116" t="str">
        <f>IF(E607="","",IF(Temp!optSeasCoef=0,1,INDEX($C$2:$C$13,IF(MOD(COUNT($E$2:E607),seas_indx)=0,seas_indx,MOD(COUNT($E$2:E607),seas_indx)))))</f>
        <v/>
      </c>
      <c r="H607" s="97" t="str">
        <f>IFERROR(IF(Temp!fhor_indata=1,IF(COUNT($S$2:S607)&lt;=XobsHor,"in-sample",IF(AND(COUNT($S$2:S607)&lt;=XobsHor+XfHor,MOD(S606,XobsHor)&lt;XfHor),"out-sample","")),IF(ISBLANK(F607),"",IF(COUNT($F$2:F607)&lt;=XobsHor-XfHor,"in-sample","out-sample"))),"")</f>
        <v/>
      </c>
      <c r="I607" s="120" t="str">
        <f>IF(AND(ISBLANK(F606),H606="in-sample"),"",IF(AND(Temp!fhor_indata=1,H606="out-sample",H607="out-sample"),I606,IF(AND(ISBLANK(F607),H606="out-sample"),"",IF(AND(Temp!optSeasCoef=0,Temp!sts_add=1),IF(H606="in-sample",IF(Q606=bigT,((pCell/bigT)*F606)+((1-(pCell/bigT))*(I606+J606)),IF(OR(ISBLANK(F607),COUNT($F$2:F606)&lt;=pCell),F606,((pCell/COUNT($F$2:F606))*F606)+((1-(pCell/COUNT($F$2:F606)))*(I606+J606)))),I606),IF(AND(Temp!optSeasCoef=0,Temp!sts_multp=1),IF(H606="in-sample",IF(Q606=bigT,((pCell/bigT)*F606)+((1-(pCell/bigT))*(I606*J606)),IF(OR(ISBLANK(F607),COUNT(F$2:$F606)&lt;=pCell),F606,((pCell/COUNT($F$2:F606))*F606)+((1-(pCell/COUNT($F$2:F606)))*(I606*J606)))),I606),IF(Temp!sts_add=1,IF(H606="in-sample",IF(Q606=bigT,((pCell/bigT)*AX606)+((1-(pCell/bigT))*(I606+J606)),IF(OR(ISBLANK(F607),COUNT($AX$2:AX606)&lt;=pCell),AX606,((pCell/COUNT($AX$2:AX606))*AX606)+((1-(pCell/COUNT($AX$2:AX606)))*(I606+J606)))),I606),IF(H606="in-sample",IF(Q606=bigT,((pCell/bigT)*AX606)+((1-(pCell/bigT))*(I606*J606)),IF(OR(ISBLANK(F607),COUNT($AX$2:AX606)&lt;=pCell),AX606,((pCell/COUNT($AX$2:AX606))*AX606)+((1-(pCell/COUNT($AX$2:AX606)))*(I606*J606)))),I606)))))))</f>
        <v/>
      </c>
      <c r="J607" s="120" t="str">
        <f>IF(AND(ISBLANK(F606),H606="in-sample"),"",IF(AND(Temp!fhor_indata=1,H606="out-sample",H607="out-sample"),J606,IF(AND(ISBLANK(F607),H606="out-sample"),"",IF(AND(Temp!optSeasCoef=0,Temp!sts_add=1),IF(H606="in-sample",IF(Q606=bigT,((qCell/bigT)*(I607-I606))+((1-(qCell/bigT))*J606),IF(OR(ISBLANK(F607),COUNT($F$2:F606)&lt;=qCell),IF(COUNT($F$2:F606)=1,0,F606-F605),((qCell/COUNT($F$2:F606))*(I607-I606))+((1-(qCell/COUNT($F$2:F606)))*J606))),J606),IF(AND(Temp!optSeasCoef=0,Temp!sts_multp=1),IF(H606="in-sample",IF(Q606=bigT,((qCell/bigT)*(I607/I606))+((1-(qCell/bigT))*J606),IF(qCell=0,1,IF(OR(ISBLANK(F607),COUNT($F$2:F606)&lt;=qCell),IF(COUNT($F$2:F606)=1,1,F606/F605),((qCell/COUNT($F$2:F606))*(I607/I606))+((1-(qCell/COUNT($F$2:F606)))*J606)))),J606),IF(Temp!sts_add=1,IF(H606="in-sample",IF(Q606=bigT,((qCell/bigT)*(I607-I606))+((1-(qCell/bigT))*J606),IF(OR(ISBLANK(F607),COUNT($AX$2:AX606)&lt;=qCell),IF(COUNT($AX$2:AX606)=1,0,AX606-AX605),((qCell/COUNT($AX$2:AX606))*(I607-I606))+((1-(qCell/COUNT($AX$2:AX606)))*J606))),J606),IF(H606="in-sample",IF(Q606=bigT,((qCell/bigT)*(I607/I606))+((1-(qCell/bigT))*J606),IF(qCell=0,1,IF(OR(ISBLANK(F607),COUNT($AX$2:AX606)&lt;=qCell),IF(COUNT($AX$2:AX606)=1,1,AX606/AX605),((qCell/COUNT($AX$2:AX606))*(I607/I606))+((1-(qCell/COUNT($AX$2:AX606)))*J606)))),J606)))))))</f>
        <v/>
      </c>
      <c r="K607" s="120" t="str">
        <f>IF(H607="","",IF(AND(Temp!optSeasCoef=0,Temp!sts_add=1),IF(H607="out-sample",I607+(Q607*J607),I607+J607),IF(AND(Temp!optSeasCoef=0,Temp!sts_multp=1),IF(H607="out-sample",I607*(J607^Q607),I607*J607),IF(Temp!sts_add=1,IF(H607="out-sample",(I607+(Q607*J607))*G607,(I607+J607)*G607),IF(H607="out-sample",I607*(J607^Q607)*G607,I607*J607*G607)))))</f>
        <v/>
      </c>
      <c r="L607" s="116" t="str">
        <f t="shared" si="99"/>
        <v/>
      </c>
      <c r="M607" s="116" t="str">
        <f t="shared" si="100"/>
        <v/>
      </c>
      <c r="N607" s="116" t="str">
        <f t="shared" si="101"/>
        <v/>
      </c>
      <c r="O607" s="116" t="str">
        <f t="shared" si="102"/>
        <v/>
      </c>
      <c r="P607" s="116" t="str">
        <f t="shared" si="103"/>
        <v/>
      </c>
      <c r="Q607" s="94" t="str">
        <f>IF(AND(Temp!fhor_indata=1,ISBLANK(F607),H606="in-sample"),1,IF(AND(Temp!fhor_indata=1,H606="out-sample",Q606&lt;XfHor),Q606+1,IF(ISBLANK(F607),"",IF(AND(H607="out-sample",H606="in-sample"),1,IF(AND(H607="out-sample",H606="out-sample"),Q606+1,IF(ISNUMBER(Q606),Q606+1,1))))))</f>
        <v/>
      </c>
      <c r="R607" s="94" t="str">
        <f t="shared" si="104"/>
        <v/>
      </c>
      <c r="S607" s="94" t="str">
        <f>IF(Temp!fhor_indata=1,IF(S606=XobsHor,1,IF(COUNT($S$2:S606)&lt;=XobsHor,S606+1,IF(AND(COUNT($S$2:S606)&lt;=XobsHor+XfHor,IFERROR(MOD(S606,XobsHor)&lt;XfHor,FALSE)),S606+1,""))),IF(ISBLANK(F607),"",IF(S606=maxP,1,IF(S606&lt;maxP,S606+1,IF(COUNT($S$2:S607)&lt;=XobsHor,S606+1,"")))))</f>
        <v/>
      </c>
      <c r="T607" s="3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W607" s="122" t="str">
        <f t="shared" si="106"/>
        <v/>
      </c>
      <c r="AX607" s="123" t="str">
        <f t="shared" si="107"/>
        <v/>
      </c>
      <c r="AY607" s="124" t="str">
        <f t="shared" si="108"/>
        <v/>
      </c>
      <c r="AZ607" s="124" t="str">
        <f t="shared" si="109"/>
        <v/>
      </c>
      <c r="BF607" s="91"/>
    </row>
    <row r="608" spans="1:58" s="78" customFormat="1" ht="14.25" x14ac:dyDescent="0.2">
      <c r="A608" s="6"/>
      <c r="B608" s="6"/>
      <c r="C608" s="6"/>
      <c r="D608" s="3"/>
      <c r="E608" s="98" t="str">
        <f t="shared" si="105"/>
        <v/>
      </c>
      <c r="F608" s="117"/>
      <c r="G608" s="116" t="str">
        <f>IF(E608="","",IF(Temp!optSeasCoef=0,1,INDEX($C$2:$C$13,IF(MOD(COUNT($E$2:E608),seas_indx)=0,seas_indx,MOD(COUNT($E$2:E608),seas_indx)))))</f>
        <v/>
      </c>
      <c r="H608" s="97" t="str">
        <f>IFERROR(IF(Temp!fhor_indata=1,IF(COUNT($S$2:S608)&lt;=XobsHor,"in-sample",IF(AND(COUNT($S$2:S608)&lt;=XobsHor+XfHor,MOD(S607,XobsHor)&lt;XfHor),"out-sample","")),IF(ISBLANK(F608),"",IF(COUNT($F$2:F608)&lt;=XobsHor-XfHor,"in-sample","out-sample"))),"")</f>
        <v/>
      </c>
      <c r="I608" s="120" t="str">
        <f>IF(AND(ISBLANK(F607),H607="in-sample"),"",IF(AND(Temp!fhor_indata=1,H607="out-sample",H608="out-sample"),I607,IF(AND(ISBLANK(F608),H607="out-sample"),"",IF(AND(Temp!optSeasCoef=0,Temp!sts_add=1),IF(H607="in-sample",IF(Q607=bigT,((pCell/bigT)*F607)+((1-(pCell/bigT))*(I607+J607)),IF(OR(ISBLANK(F608),COUNT($F$2:F607)&lt;=pCell),F607,((pCell/COUNT($F$2:F607))*F607)+((1-(pCell/COUNT($F$2:F607)))*(I607+J607)))),I607),IF(AND(Temp!optSeasCoef=0,Temp!sts_multp=1),IF(H607="in-sample",IF(Q607=bigT,((pCell/bigT)*F607)+((1-(pCell/bigT))*(I607*J607)),IF(OR(ISBLANK(F608),COUNT(F$2:$F607)&lt;=pCell),F607,((pCell/COUNT($F$2:F607))*F607)+((1-(pCell/COUNT($F$2:F607)))*(I607*J607)))),I607),IF(Temp!sts_add=1,IF(H607="in-sample",IF(Q607=bigT,((pCell/bigT)*AX607)+((1-(pCell/bigT))*(I607+J607)),IF(OR(ISBLANK(F608),COUNT($AX$2:AX607)&lt;=pCell),AX607,((pCell/COUNT($AX$2:AX607))*AX607)+((1-(pCell/COUNT($AX$2:AX607)))*(I607+J607)))),I607),IF(H607="in-sample",IF(Q607=bigT,((pCell/bigT)*AX607)+((1-(pCell/bigT))*(I607*J607)),IF(OR(ISBLANK(F608),COUNT($AX$2:AX607)&lt;=pCell),AX607,((pCell/COUNT($AX$2:AX607))*AX607)+((1-(pCell/COUNT($AX$2:AX607)))*(I607*J607)))),I607)))))))</f>
        <v/>
      </c>
      <c r="J608" s="120" t="str">
        <f>IF(AND(ISBLANK(F607),H607="in-sample"),"",IF(AND(Temp!fhor_indata=1,H607="out-sample",H608="out-sample"),J607,IF(AND(ISBLANK(F608),H607="out-sample"),"",IF(AND(Temp!optSeasCoef=0,Temp!sts_add=1),IF(H607="in-sample",IF(Q607=bigT,((qCell/bigT)*(I608-I607))+((1-(qCell/bigT))*J607),IF(OR(ISBLANK(F608),COUNT($F$2:F607)&lt;=qCell),IF(COUNT($F$2:F607)=1,0,F607-F606),((qCell/COUNT($F$2:F607))*(I608-I607))+((1-(qCell/COUNT($F$2:F607)))*J607))),J607),IF(AND(Temp!optSeasCoef=0,Temp!sts_multp=1),IF(H607="in-sample",IF(Q607=bigT,((qCell/bigT)*(I608/I607))+((1-(qCell/bigT))*J607),IF(qCell=0,1,IF(OR(ISBLANK(F608),COUNT($F$2:F607)&lt;=qCell),IF(COUNT($F$2:F607)=1,1,F607/F606),((qCell/COUNT($F$2:F607))*(I608/I607))+((1-(qCell/COUNT($F$2:F607)))*J607)))),J607),IF(Temp!sts_add=1,IF(H607="in-sample",IF(Q607=bigT,((qCell/bigT)*(I608-I607))+((1-(qCell/bigT))*J607),IF(OR(ISBLANK(F608),COUNT($AX$2:AX607)&lt;=qCell),IF(COUNT($AX$2:AX607)=1,0,AX607-AX606),((qCell/COUNT($AX$2:AX607))*(I608-I607))+((1-(qCell/COUNT($AX$2:AX607)))*J607))),J607),IF(H607="in-sample",IF(Q607=bigT,((qCell/bigT)*(I608/I607))+((1-(qCell/bigT))*J607),IF(qCell=0,1,IF(OR(ISBLANK(F608),COUNT($AX$2:AX607)&lt;=qCell),IF(COUNT($AX$2:AX607)=1,1,AX607/AX606),((qCell/COUNT($AX$2:AX607))*(I608/I607))+((1-(qCell/COUNT($AX$2:AX607)))*J607)))),J607)))))))</f>
        <v/>
      </c>
      <c r="K608" s="120" t="str">
        <f>IF(H608="","",IF(AND(Temp!optSeasCoef=0,Temp!sts_add=1),IF(H608="out-sample",I608+(Q608*J608),I608+J608),IF(AND(Temp!optSeasCoef=0,Temp!sts_multp=1),IF(H608="out-sample",I608*(J608^Q608),I608*J608),IF(Temp!sts_add=1,IF(H608="out-sample",(I608+(Q608*J608))*G608,(I608+J608)*G608),IF(H608="out-sample",I608*(J608^Q608)*G608,I608*J608*G608)))))</f>
        <v/>
      </c>
      <c r="L608" s="116" t="str">
        <f t="shared" si="99"/>
        <v/>
      </c>
      <c r="M608" s="116" t="str">
        <f t="shared" si="100"/>
        <v/>
      </c>
      <c r="N608" s="116" t="str">
        <f t="shared" si="101"/>
        <v/>
      </c>
      <c r="O608" s="116" t="str">
        <f t="shared" si="102"/>
        <v/>
      </c>
      <c r="P608" s="116" t="str">
        <f t="shared" si="103"/>
        <v/>
      </c>
      <c r="Q608" s="94" t="str">
        <f>IF(AND(Temp!fhor_indata=1,ISBLANK(F608),H607="in-sample"),1,IF(AND(Temp!fhor_indata=1,H607="out-sample",Q607&lt;XfHor),Q607+1,IF(ISBLANK(F608),"",IF(AND(H608="out-sample",H607="in-sample"),1,IF(AND(H608="out-sample",H607="out-sample"),Q607+1,IF(ISNUMBER(Q607),Q607+1,1))))))</f>
        <v/>
      </c>
      <c r="R608" s="94" t="str">
        <f t="shared" si="104"/>
        <v/>
      </c>
      <c r="S608" s="94" t="str">
        <f>IF(Temp!fhor_indata=1,IF(S607=XobsHor,1,IF(COUNT($S$2:S607)&lt;=XobsHor,S607+1,IF(AND(COUNT($S$2:S607)&lt;=XobsHor+XfHor,IFERROR(MOD(S607,XobsHor)&lt;XfHor,FALSE)),S607+1,""))),IF(ISBLANK(F608),"",IF(S607=maxP,1,IF(S607&lt;maxP,S607+1,IF(COUNT($S$2:S608)&lt;=XobsHor,S607+1,"")))))</f>
        <v/>
      </c>
      <c r="T608" s="3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W608" s="122" t="str">
        <f t="shared" si="106"/>
        <v/>
      </c>
      <c r="AX608" s="123" t="str">
        <f t="shared" si="107"/>
        <v/>
      </c>
      <c r="AY608" s="124" t="str">
        <f t="shared" si="108"/>
        <v/>
      </c>
      <c r="AZ608" s="124" t="str">
        <f t="shared" si="109"/>
        <v/>
      </c>
      <c r="BF608" s="91"/>
    </row>
    <row r="609" spans="1:58" s="78" customFormat="1" ht="14.25" x14ac:dyDescent="0.2">
      <c r="A609" s="6"/>
      <c r="B609" s="6"/>
      <c r="C609" s="6"/>
      <c r="D609" s="3"/>
      <c r="E609" s="98" t="str">
        <f t="shared" si="105"/>
        <v/>
      </c>
      <c r="F609" s="117"/>
      <c r="G609" s="116" t="str">
        <f>IF(E609="","",IF(Temp!optSeasCoef=0,1,INDEX($C$2:$C$13,IF(MOD(COUNT($E$2:E609),seas_indx)=0,seas_indx,MOD(COUNT($E$2:E609),seas_indx)))))</f>
        <v/>
      </c>
      <c r="H609" s="97" t="str">
        <f>IFERROR(IF(Temp!fhor_indata=1,IF(COUNT($S$2:S609)&lt;=XobsHor,"in-sample",IF(AND(COUNT($S$2:S609)&lt;=XobsHor+XfHor,MOD(S608,XobsHor)&lt;XfHor),"out-sample","")),IF(ISBLANK(F609),"",IF(COUNT($F$2:F609)&lt;=XobsHor-XfHor,"in-sample","out-sample"))),"")</f>
        <v/>
      </c>
      <c r="I609" s="120" t="str">
        <f>IF(AND(ISBLANK(F608),H608="in-sample"),"",IF(AND(Temp!fhor_indata=1,H608="out-sample",H609="out-sample"),I608,IF(AND(ISBLANK(F609),H608="out-sample"),"",IF(AND(Temp!optSeasCoef=0,Temp!sts_add=1),IF(H608="in-sample",IF(Q608=bigT,((pCell/bigT)*F608)+((1-(pCell/bigT))*(I608+J608)),IF(OR(ISBLANK(F609),COUNT($F$2:F608)&lt;=pCell),F608,((pCell/COUNT($F$2:F608))*F608)+((1-(pCell/COUNT($F$2:F608)))*(I608+J608)))),I608),IF(AND(Temp!optSeasCoef=0,Temp!sts_multp=1),IF(H608="in-sample",IF(Q608=bigT,((pCell/bigT)*F608)+((1-(pCell/bigT))*(I608*J608)),IF(OR(ISBLANK(F609),COUNT(F$2:$F608)&lt;=pCell),F608,((pCell/COUNT($F$2:F608))*F608)+((1-(pCell/COUNT($F$2:F608)))*(I608*J608)))),I608),IF(Temp!sts_add=1,IF(H608="in-sample",IF(Q608=bigT,((pCell/bigT)*AX608)+((1-(pCell/bigT))*(I608+J608)),IF(OR(ISBLANK(F609),COUNT($AX$2:AX608)&lt;=pCell),AX608,((pCell/COUNT($AX$2:AX608))*AX608)+((1-(pCell/COUNT($AX$2:AX608)))*(I608+J608)))),I608),IF(H608="in-sample",IF(Q608=bigT,((pCell/bigT)*AX608)+((1-(pCell/bigT))*(I608*J608)),IF(OR(ISBLANK(F609),COUNT($AX$2:AX608)&lt;=pCell),AX608,((pCell/COUNT($AX$2:AX608))*AX608)+((1-(pCell/COUNT($AX$2:AX608)))*(I608*J608)))),I608)))))))</f>
        <v/>
      </c>
      <c r="J609" s="120" t="str">
        <f>IF(AND(ISBLANK(F608),H608="in-sample"),"",IF(AND(Temp!fhor_indata=1,H608="out-sample",H609="out-sample"),J608,IF(AND(ISBLANK(F609),H608="out-sample"),"",IF(AND(Temp!optSeasCoef=0,Temp!sts_add=1),IF(H608="in-sample",IF(Q608=bigT,((qCell/bigT)*(I609-I608))+((1-(qCell/bigT))*J608),IF(OR(ISBLANK(F609),COUNT($F$2:F608)&lt;=qCell),IF(COUNT($F$2:F608)=1,0,F608-F607),((qCell/COUNT($F$2:F608))*(I609-I608))+((1-(qCell/COUNT($F$2:F608)))*J608))),J608),IF(AND(Temp!optSeasCoef=0,Temp!sts_multp=1),IF(H608="in-sample",IF(Q608=bigT,((qCell/bigT)*(I609/I608))+((1-(qCell/bigT))*J608),IF(qCell=0,1,IF(OR(ISBLANK(F609),COUNT($F$2:F608)&lt;=qCell),IF(COUNT($F$2:F608)=1,1,F608/F607),((qCell/COUNT($F$2:F608))*(I609/I608))+((1-(qCell/COUNT($F$2:F608)))*J608)))),J608),IF(Temp!sts_add=1,IF(H608="in-sample",IF(Q608=bigT,((qCell/bigT)*(I609-I608))+((1-(qCell/bigT))*J608),IF(OR(ISBLANK(F609),COUNT($AX$2:AX608)&lt;=qCell),IF(COUNT($AX$2:AX608)=1,0,AX608-AX607),((qCell/COUNT($AX$2:AX608))*(I609-I608))+((1-(qCell/COUNT($AX$2:AX608)))*J608))),J608),IF(H608="in-sample",IF(Q608=bigT,((qCell/bigT)*(I609/I608))+((1-(qCell/bigT))*J608),IF(qCell=0,1,IF(OR(ISBLANK(F609),COUNT($AX$2:AX608)&lt;=qCell),IF(COUNT($AX$2:AX608)=1,1,AX608/AX607),((qCell/COUNT($AX$2:AX608))*(I609/I608))+((1-(qCell/COUNT($AX$2:AX608)))*J608)))),J608)))))))</f>
        <v/>
      </c>
      <c r="K609" s="120" t="str">
        <f>IF(H609="","",IF(AND(Temp!optSeasCoef=0,Temp!sts_add=1),IF(H609="out-sample",I609+(Q609*J609),I609+J609),IF(AND(Temp!optSeasCoef=0,Temp!sts_multp=1),IF(H609="out-sample",I609*(J609^Q609),I609*J609),IF(Temp!sts_add=1,IF(H609="out-sample",(I609+(Q609*J609))*G609,(I609+J609)*G609),IF(H609="out-sample",I609*(J609^Q609)*G609,I609*J609*G609)))))</f>
        <v/>
      </c>
      <c r="L609" s="116" t="str">
        <f t="shared" si="99"/>
        <v/>
      </c>
      <c r="M609" s="116" t="str">
        <f t="shared" si="100"/>
        <v/>
      </c>
      <c r="N609" s="116" t="str">
        <f t="shared" si="101"/>
        <v/>
      </c>
      <c r="O609" s="116" t="str">
        <f t="shared" si="102"/>
        <v/>
      </c>
      <c r="P609" s="116" t="str">
        <f t="shared" si="103"/>
        <v/>
      </c>
      <c r="Q609" s="94" t="str">
        <f>IF(AND(Temp!fhor_indata=1,ISBLANK(F609),H608="in-sample"),1,IF(AND(Temp!fhor_indata=1,H608="out-sample",Q608&lt;XfHor),Q608+1,IF(ISBLANK(F609),"",IF(AND(H609="out-sample",H608="in-sample"),1,IF(AND(H609="out-sample",H608="out-sample"),Q608+1,IF(ISNUMBER(Q608),Q608+1,1))))))</f>
        <v/>
      </c>
      <c r="R609" s="94" t="str">
        <f t="shared" si="104"/>
        <v/>
      </c>
      <c r="S609" s="94" t="str">
        <f>IF(Temp!fhor_indata=1,IF(S608=XobsHor,1,IF(COUNT($S$2:S608)&lt;=XobsHor,S608+1,IF(AND(COUNT($S$2:S608)&lt;=XobsHor+XfHor,IFERROR(MOD(S608,XobsHor)&lt;XfHor,FALSE)),S608+1,""))),IF(ISBLANK(F609),"",IF(S608=maxP,1,IF(S608&lt;maxP,S608+1,IF(COUNT($S$2:S609)&lt;=XobsHor,S608+1,"")))))</f>
        <v/>
      </c>
      <c r="T609" s="3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W609" s="122" t="str">
        <f t="shared" si="106"/>
        <v/>
      </c>
      <c r="AX609" s="123" t="str">
        <f t="shared" si="107"/>
        <v/>
      </c>
      <c r="AY609" s="124" t="str">
        <f t="shared" si="108"/>
        <v/>
      </c>
      <c r="AZ609" s="124" t="str">
        <f t="shared" si="109"/>
        <v/>
      </c>
      <c r="BF609" s="91"/>
    </row>
    <row r="610" spans="1:58" s="78" customFormat="1" ht="14.25" x14ac:dyDescent="0.2">
      <c r="A610" s="6"/>
      <c r="B610" s="6"/>
      <c r="C610" s="6"/>
      <c r="D610" s="3"/>
      <c r="E610" s="98" t="str">
        <f t="shared" si="105"/>
        <v/>
      </c>
      <c r="F610" s="117"/>
      <c r="G610" s="116" t="str">
        <f>IF(E610="","",IF(Temp!optSeasCoef=0,1,INDEX($C$2:$C$13,IF(MOD(COUNT($E$2:E610),seas_indx)=0,seas_indx,MOD(COUNT($E$2:E610),seas_indx)))))</f>
        <v/>
      </c>
      <c r="H610" s="97" t="str">
        <f>IFERROR(IF(Temp!fhor_indata=1,IF(COUNT($S$2:S610)&lt;=XobsHor,"in-sample",IF(AND(COUNT($S$2:S610)&lt;=XobsHor+XfHor,MOD(S609,XobsHor)&lt;XfHor),"out-sample","")),IF(ISBLANK(F610),"",IF(COUNT($F$2:F610)&lt;=XobsHor-XfHor,"in-sample","out-sample"))),"")</f>
        <v/>
      </c>
      <c r="I610" s="120" t="str">
        <f>IF(AND(ISBLANK(F609),H609="in-sample"),"",IF(AND(Temp!fhor_indata=1,H609="out-sample",H610="out-sample"),I609,IF(AND(ISBLANK(F610),H609="out-sample"),"",IF(AND(Temp!optSeasCoef=0,Temp!sts_add=1),IF(H609="in-sample",IF(Q609=bigT,((pCell/bigT)*F609)+((1-(pCell/bigT))*(I609+J609)),IF(OR(ISBLANK(F610),COUNT($F$2:F609)&lt;=pCell),F609,((pCell/COUNT($F$2:F609))*F609)+((1-(pCell/COUNT($F$2:F609)))*(I609+J609)))),I609),IF(AND(Temp!optSeasCoef=0,Temp!sts_multp=1),IF(H609="in-sample",IF(Q609=bigT,((pCell/bigT)*F609)+((1-(pCell/bigT))*(I609*J609)),IF(OR(ISBLANK(F610),COUNT(F$2:$F609)&lt;=pCell),F609,((pCell/COUNT($F$2:F609))*F609)+((1-(pCell/COUNT($F$2:F609)))*(I609*J609)))),I609),IF(Temp!sts_add=1,IF(H609="in-sample",IF(Q609=bigT,((pCell/bigT)*AX609)+((1-(pCell/bigT))*(I609+J609)),IF(OR(ISBLANK(F610),COUNT($AX$2:AX609)&lt;=pCell),AX609,((pCell/COUNT($AX$2:AX609))*AX609)+((1-(pCell/COUNT($AX$2:AX609)))*(I609+J609)))),I609),IF(H609="in-sample",IF(Q609=bigT,((pCell/bigT)*AX609)+((1-(pCell/bigT))*(I609*J609)),IF(OR(ISBLANK(F610),COUNT($AX$2:AX609)&lt;=pCell),AX609,((pCell/COUNT($AX$2:AX609))*AX609)+((1-(pCell/COUNT($AX$2:AX609)))*(I609*J609)))),I609)))))))</f>
        <v/>
      </c>
      <c r="J610" s="120" t="str">
        <f>IF(AND(ISBLANK(F609),H609="in-sample"),"",IF(AND(Temp!fhor_indata=1,H609="out-sample",H610="out-sample"),J609,IF(AND(ISBLANK(F610),H609="out-sample"),"",IF(AND(Temp!optSeasCoef=0,Temp!sts_add=1),IF(H609="in-sample",IF(Q609=bigT,((qCell/bigT)*(I610-I609))+((1-(qCell/bigT))*J609),IF(OR(ISBLANK(F610),COUNT($F$2:F609)&lt;=qCell),IF(COUNT($F$2:F609)=1,0,F609-F608),((qCell/COUNT($F$2:F609))*(I610-I609))+((1-(qCell/COUNT($F$2:F609)))*J609))),J609),IF(AND(Temp!optSeasCoef=0,Temp!sts_multp=1),IF(H609="in-sample",IF(Q609=bigT,((qCell/bigT)*(I610/I609))+((1-(qCell/bigT))*J609),IF(qCell=0,1,IF(OR(ISBLANK(F610),COUNT($F$2:F609)&lt;=qCell),IF(COUNT($F$2:F609)=1,1,F609/F608),((qCell/COUNT($F$2:F609))*(I610/I609))+((1-(qCell/COUNT($F$2:F609)))*J609)))),J609),IF(Temp!sts_add=1,IF(H609="in-sample",IF(Q609=bigT,((qCell/bigT)*(I610-I609))+((1-(qCell/bigT))*J609),IF(OR(ISBLANK(F610),COUNT($AX$2:AX609)&lt;=qCell),IF(COUNT($AX$2:AX609)=1,0,AX609-AX608),((qCell/COUNT($AX$2:AX609))*(I610-I609))+((1-(qCell/COUNT($AX$2:AX609)))*J609))),J609),IF(H609="in-sample",IF(Q609=bigT,((qCell/bigT)*(I610/I609))+((1-(qCell/bigT))*J609),IF(qCell=0,1,IF(OR(ISBLANK(F610),COUNT($AX$2:AX609)&lt;=qCell),IF(COUNT($AX$2:AX609)=1,1,AX609/AX608),((qCell/COUNT($AX$2:AX609))*(I610/I609))+((1-(qCell/COUNT($AX$2:AX609)))*J609)))),J609)))))))</f>
        <v/>
      </c>
      <c r="K610" s="120" t="str">
        <f>IF(H610="","",IF(AND(Temp!optSeasCoef=0,Temp!sts_add=1),IF(H610="out-sample",I610+(Q610*J610),I610+J610),IF(AND(Temp!optSeasCoef=0,Temp!sts_multp=1),IF(H610="out-sample",I610*(J610^Q610),I610*J610),IF(Temp!sts_add=1,IF(H610="out-sample",(I610+(Q610*J610))*G610,(I610+J610)*G610),IF(H610="out-sample",I610*(J610^Q610)*G610,I610*J610*G610)))))</f>
        <v/>
      </c>
      <c r="L610" s="116" t="str">
        <f t="shared" si="99"/>
        <v/>
      </c>
      <c r="M610" s="116" t="str">
        <f t="shared" si="100"/>
        <v/>
      </c>
      <c r="N610" s="116" t="str">
        <f t="shared" si="101"/>
        <v/>
      </c>
      <c r="O610" s="116" t="str">
        <f t="shared" si="102"/>
        <v/>
      </c>
      <c r="P610" s="116" t="str">
        <f t="shared" si="103"/>
        <v/>
      </c>
      <c r="Q610" s="94" t="str">
        <f>IF(AND(Temp!fhor_indata=1,ISBLANK(F610),H609="in-sample"),1,IF(AND(Temp!fhor_indata=1,H609="out-sample",Q609&lt;XfHor),Q609+1,IF(ISBLANK(F610),"",IF(AND(H610="out-sample",H609="in-sample"),1,IF(AND(H610="out-sample",H609="out-sample"),Q609+1,IF(ISNUMBER(Q609),Q609+1,1))))))</f>
        <v/>
      </c>
      <c r="R610" s="94" t="str">
        <f t="shared" si="104"/>
        <v/>
      </c>
      <c r="S610" s="94" t="str">
        <f>IF(Temp!fhor_indata=1,IF(S609=XobsHor,1,IF(COUNT($S$2:S609)&lt;=XobsHor,S609+1,IF(AND(COUNT($S$2:S609)&lt;=XobsHor+XfHor,IFERROR(MOD(S609,XobsHor)&lt;XfHor,FALSE)),S609+1,""))),IF(ISBLANK(F610),"",IF(S609=maxP,1,IF(S609&lt;maxP,S609+1,IF(COUNT($S$2:S610)&lt;=XobsHor,S609+1,"")))))</f>
        <v/>
      </c>
      <c r="T610" s="3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W610" s="122" t="str">
        <f t="shared" si="106"/>
        <v/>
      </c>
      <c r="AX610" s="123" t="str">
        <f t="shared" si="107"/>
        <v/>
      </c>
      <c r="AY610" s="124" t="str">
        <f t="shared" si="108"/>
        <v/>
      </c>
      <c r="AZ610" s="124" t="str">
        <f t="shared" si="109"/>
        <v/>
      </c>
      <c r="BF610" s="91"/>
    </row>
    <row r="611" spans="1:58" s="78" customFormat="1" ht="14.25" x14ac:dyDescent="0.2">
      <c r="A611" s="6"/>
      <c r="B611" s="6"/>
      <c r="C611" s="6"/>
      <c r="D611" s="3"/>
      <c r="E611" s="98" t="str">
        <f t="shared" si="105"/>
        <v/>
      </c>
      <c r="F611" s="117"/>
      <c r="G611" s="116" t="str">
        <f>IF(E611="","",IF(Temp!optSeasCoef=0,1,INDEX($C$2:$C$13,IF(MOD(COUNT($E$2:E611),seas_indx)=0,seas_indx,MOD(COUNT($E$2:E611),seas_indx)))))</f>
        <v/>
      </c>
      <c r="H611" s="97" t="str">
        <f>IFERROR(IF(Temp!fhor_indata=1,IF(COUNT($S$2:S611)&lt;=XobsHor,"in-sample",IF(AND(COUNT($S$2:S611)&lt;=XobsHor+XfHor,MOD(S610,XobsHor)&lt;XfHor),"out-sample","")),IF(ISBLANK(F611),"",IF(COUNT($F$2:F611)&lt;=XobsHor-XfHor,"in-sample","out-sample"))),"")</f>
        <v/>
      </c>
      <c r="I611" s="120" t="str">
        <f>IF(AND(ISBLANK(F610),H610="in-sample"),"",IF(AND(Temp!fhor_indata=1,H610="out-sample",H611="out-sample"),I610,IF(AND(ISBLANK(F611),H610="out-sample"),"",IF(AND(Temp!optSeasCoef=0,Temp!sts_add=1),IF(H610="in-sample",IF(Q610=bigT,((pCell/bigT)*F610)+((1-(pCell/bigT))*(I610+J610)),IF(OR(ISBLANK(F611),COUNT($F$2:F610)&lt;=pCell),F610,((pCell/COUNT($F$2:F610))*F610)+((1-(pCell/COUNT($F$2:F610)))*(I610+J610)))),I610),IF(AND(Temp!optSeasCoef=0,Temp!sts_multp=1),IF(H610="in-sample",IF(Q610=bigT,((pCell/bigT)*F610)+((1-(pCell/bigT))*(I610*J610)),IF(OR(ISBLANK(F611),COUNT(F$2:$F610)&lt;=pCell),F610,((pCell/COUNT($F$2:F610))*F610)+((1-(pCell/COUNT($F$2:F610)))*(I610*J610)))),I610),IF(Temp!sts_add=1,IF(H610="in-sample",IF(Q610=bigT,((pCell/bigT)*AX610)+((1-(pCell/bigT))*(I610+J610)),IF(OR(ISBLANK(F611),COUNT($AX$2:AX610)&lt;=pCell),AX610,((pCell/COUNT($AX$2:AX610))*AX610)+((1-(pCell/COUNT($AX$2:AX610)))*(I610+J610)))),I610),IF(H610="in-sample",IF(Q610=bigT,((pCell/bigT)*AX610)+((1-(pCell/bigT))*(I610*J610)),IF(OR(ISBLANK(F611),COUNT($AX$2:AX610)&lt;=pCell),AX610,((pCell/COUNT($AX$2:AX610))*AX610)+((1-(pCell/COUNT($AX$2:AX610)))*(I610*J610)))),I610)))))))</f>
        <v/>
      </c>
      <c r="J611" s="120" t="str">
        <f>IF(AND(ISBLANK(F610),H610="in-sample"),"",IF(AND(Temp!fhor_indata=1,H610="out-sample",H611="out-sample"),J610,IF(AND(ISBLANK(F611),H610="out-sample"),"",IF(AND(Temp!optSeasCoef=0,Temp!sts_add=1),IF(H610="in-sample",IF(Q610=bigT,((qCell/bigT)*(I611-I610))+((1-(qCell/bigT))*J610),IF(OR(ISBLANK(F611),COUNT($F$2:F610)&lt;=qCell),IF(COUNT($F$2:F610)=1,0,F610-F609),((qCell/COUNT($F$2:F610))*(I611-I610))+((1-(qCell/COUNT($F$2:F610)))*J610))),J610),IF(AND(Temp!optSeasCoef=0,Temp!sts_multp=1),IF(H610="in-sample",IF(Q610=bigT,((qCell/bigT)*(I611/I610))+((1-(qCell/bigT))*J610),IF(qCell=0,1,IF(OR(ISBLANK(F611),COUNT($F$2:F610)&lt;=qCell),IF(COUNT($F$2:F610)=1,1,F610/F609),((qCell/COUNT($F$2:F610))*(I611/I610))+((1-(qCell/COUNT($F$2:F610)))*J610)))),J610),IF(Temp!sts_add=1,IF(H610="in-sample",IF(Q610=bigT,((qCell/bigT)*(I611-I610))+((1-(qCell/bigT))*J610),IF(OR(ISBLANK(F611),COUNT($AX$2:AX610)&lt;=qCell),IF(COUNT($AX$2:AX610)=1,0,AX610-AX609),((qCell/COUNT($AX$2:AX610))*(I611-I610))+((1-(qCell/COUNT($AX$2:AX610)))*J610))),J610),IF(H610="in-sample",IF(Q610=bigT,((qCell/bigT)*(I611/I610))+((1-(qCell/bigT))*J610),IF(qCell=0,1,IF(OR(ISBLANK(F611),COUNT($AX$2:AX610)&lt;=qCell),IF(COUNT($AX$2:AX610)=1,1,AX610/AX609),((qCell/COUNT($AX$2:AX610))*(I611/I610))+((1-(qCell/COUNT($AX$2:AX610)))*J610)))),J610)))))))</f>
        <v/>
      </c>
      <c r="K611" s="120" t="str">
        <f>IF(H611="","",IF(AND(Temp!optSeasCoef=0,Temp!sts_add=1),IF(H611="out-sample",I611+(Q611*J611),I611+J611),IF(AND(Temp!optSeasCoef=0,Temp!sts_multp=1),IF(H611="out-sample",I611*(J611^Q611),I611*J611),IF(Temp!sts_add=1,IF(H611="out-sample",(I611+(Q611*J611))*G611,(I611+J611)*G611),IF(H611="out-sample",I611*(J611^Q611)*G611,I611*J611*G611)))))</f>
        <v/>
      </c>
      <c r="L611" s="116" t="str">
        <f t="shared" si="99"/>
        <v/>
      </c>
      <c r="M611" s="116" t="str">
        <f t="shared" si="100"/>
        <v/>
      </c>
      <c r="N611" s="116" t="str">
        <f t="shared" si="101"/>
        <v/>
      </c>
      <c r="O611" s="116" t="str">
        <f t="shared" si="102"/>
        <v/>
      </c>
      <c r="P611" s="116" t="str">
        <f t="shared" si="103"/>
        <v/>
      </c>
      <c r="Q611" s="94" t="str">
        <f>IF(AND(Temp!fhor_indata=1,ISBLANK(F611),H610="in-sample"),1,IF(AND(Temp!fhor_indata=1,H610="out-sample",Q610&lt;XfHor),Q610+1,IF(ISBLANK(F611),"",IF(AND(H611="out-sample",H610="in-sample"),1,IF(AND(H611="out-sample",H610="out-sample"),Q610+1,IF(ISNUMBER(Q610),Q610+1,1))))))</f>
        <v/>
      </c>
      <c r="R611" s="94" t="str">
        <f t="shared" si="104"/>
        <v/>
      </c>
      <c r="S611" s="94" t="str">
        <f>IF(Temp!fhor_indata=1,IF(S610=XobsHor,1,IF(COUNT($S$2:S610)&lt;=XobsHor,S610+1,IF(AND(COUNT($S$2:S610)&lt;=XobsHor+XfHor,IFERROR(MOD(S610,XobsHor)&lt;XfHor,FALSE)),S610+1,""))),IF(ISBLANK(F611),"",IF(S610=maxP,1,IF(S610&lt;maxP,S610+1,IF(COUNT($S$2:S611)&lt;=XobsHor,S610+1,"")))))</f>
        <v/>
      </c>
      <c r="T611" s="3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W611" s="122" t="str">
        <f t="shared" si="106"/>
        <v/>
      </c>
      <c r="AX611" s="123" t="str">
        <f t="shared" si="107"/>
        <v/>
      </c>
      <c r="AY611" s="124" t="str">
        <f t="shared" si="108"/>
        <v/>
      </c>
      <c r="AZ611" s="124" t="str">
        <f t="shared" si="109"/>
        <v/>
      </c>
      <c r="BF611" s="91"/>
    </row>
    <row r="612" spans="1:58" s="78" customFormat="1" ht="14.25" x14ac:dyDescent="0.2">
      <c r="A612" s="6"/>
      <c r="B612" s="6"/>
      <c r="C612" s="6"/>
      <c r="D612" s="3"/>
      <c r="E612" s="98" t="str">
        <f t="shared" si="105"/>
        <v/>
      </c>
      <c r="F612" s="117"/>
      <c r="G612" s="116" t="str">
        <f>IF(E612="","",IF(Temp!optSeasCoef=0,1,INDEX($C$2:$C$13,IF(MOD(COUNT($E$2:E612),seas_indx)=0,seas_indx,MOD(COUNT($E$2:E612),seas_indx)))))</f>
        <v/>
      </c>
      <c r="H612" s="97" t="str">
        <f>IFERROR(IF(Temp!fhor_indata=1,IF(COUNT($S$2:S612)&lt;=XobsHor,"in-sample",IF(AND(COUNT($S$2:S612)&lt;=XobsHor+XfHor,MOD(S611,XobsHor)&lt;XfHor),"out-sample","")),IF(ISBLANK(F612),"",IF(COUNT($F$2:F612)&lt;=XobsHor-XfHor,"in-sample","out-sample"))),"")</f>
        <v/>
      </c>
      <c r="I612" s="120" t="str">
        <f>IF(AND(ISBLANK(F611),H611="in-sample"),"",IF(AND(Temp!fhor_indata=1,H611="out-sample",H612="out-sample"),I611,IF(AND(ISBLANK(F612),H611="out-sample"),"",IF(AND(Temp!optSeasCoef=0,Temp!sts_add=1),IF(H611="in-sample",IF(Q611=bigT,((pCell/bigT)*F611)+((1-(pCell/bigT))*(I611+J611)),IF(OR(ISBLANK(F612),COUNT($F$2:F611)&lt;=pCell),F611,((pCell/COUNT($F$2:F611))*F611)+((1-(pCell/COUNT($F$2:F611)))*(I611+J611)))),I611),IF(AND(Temp!optSeasCoef=0,Temp!sts_multp=1),IF(H611="in-sample",IF(Q611=bigT,((pCell/bigT)*F611)+((1-(pCell/bigT))*(I611*J611)),IF(OR(ISBLANK(F612),COUNT(F$2:$F611)&lt;=pCell),F611,((pCell/COUNT($F$2:F611))*F611)+((1-(pCell/COUNT($F$2:F611)))*(I611*J611)))),I611),IF(Temp!sts_add=1,IF(H611="in-sample",IF(Q611=bigT,((pCell/bigT)*AX611)+((1-(pCell/bigT))*(I611+J611)),IF(OR(ISBLANK(F612),COUNT($AX$2:AX611)&lt;=pCell),AX611,((pCell/COUNT($AX$2:AX611))*AX611)+((1-(pCell/COUNT($AX$2:AX611)))*(I611+J611)))),I611),IF(H611="in-sample",IF(Q611=bigT,((pCell/bigT)*AX611)+((1-(pCell/bigT))*(I611*J611)),IF(OR(ISBLANK(F612),COUNT($AX$2:AX611)&lt;=pCell),AX611,((pCell/COUNT($AX$2:AX611))*AX611)+((1-(pCell/COUNT($AX$2:AX611)))*(I611*J611)))),I611)))))))</f>
        <v/>
      </c>
      <c r="J612" s="120" t="str">
        <f>IF(AND(ISBLANK(F611),H611="in-sample"),"",IF(AND(Temp!fhor_indata=1,H611="out-sample",H612="out-sample"),J611,IF(AND(ISBLANK(F612),H611="out-sample"),"",IF(AND(Temp!optSeasCoef=0,Temp!sts_add=1),IF(H611="in-sample",IF(Q611=bigT,((qCell/bigT)*(I612-I611))+((1-(qCell/bigT))*J611),IF(OR(ISBLANK(F612),COUNT($F$2:F611)&lt;=qCell),IF(COUNT($F$2:F611)=1,0,F611-F610),((qCell/COUNT($F$2:F611))*(I612-I611))+((1-(qCell/COUNT($F$2:F611)))*J611))),J611),IF(AND(Temp!optSeasCoef=0,Temp!sts_multp=1),IF(H611="in-sample",IF(Q611=bigT,((qCell/bigT)*(I612/I611))+((1-(qCell/bigT))*J611),IF(qCell=0,1,IF(OR(ISBLANK(F612),COUNT($F$2:F611)&lt;=qCell),IF(COUNT($F$2:F611)=1,1,F611/F610),((qCell/COUNT($F$2:F611))*(I612/I611))+((1-(qCell/COUNT($F$2:F611)))*J611)))),J611),IF(Temp!sts_add=1,IF(H611="in-sample",IF(Q611=bigT,((qCell/bigT)*(I612-I611))+((1-(qCell/bigT))*J611),IF(OR(ISBLANK(F612),COUNT($AX$2:AX611)&lt;=qCell),IF(COUNT($AX$2:AX611)=1,0,AX611-AX610),((qCell/COUNT($AX$2:AX611))*(I612-I611))+((1-(qCell/COUNT($AX$2:AX611)))*J611))),J611),IF(H611="in-sample",IF(Q611=bigT,((qCell/bigT)*(I612/I611))+((1-(qCell/bigT))*J611),IF(qCell=0,1,IF(OR(ISBLANK(F612),COUNT($AX$2:AX611)&lt;=qCell),IF(COUNT($AX$2:AX611)=1,1,AX611/AX610),((qCell/COUNT($AX$2:AX611))*(I612/I611))+((1-(qCell/COUNT($AX$2:AX611)))*J611)))),J611)))))))</f>
        <v/>
      </c>
      <c r="K612" s="120" t="str">
        <f>IF(H612="","",IF(AND(Temp!optSeasCoef=0,Temp!sts_add=1),IF(H612="out-sample",I612+(Q612*J612),I612+J612),IF(AND(Temp!optSeasCoef=0,Temp!sts_multp=1),IF(H612="out-sample",I612*(J612^Q612),I612*J612),IF(Temp!sts_add=1,IF(H612="out-sample",(I612+(Q612*J612))*G612,(I612+J612)*G612),IF(H612="out-sample",I612*(J612^Q612)*G612,I612*J612*G612)))))</f>
        <v/>
      </c>
      <c r="L612" s="116" t="str">
        <f t="shared" si="99"/>
        <v/>
      </c>
      <c r="M612" s="116" t="str">
        <f t="shared" si="100"/>
        <v/>
      </c>
      <c r="N612" s="116" t="str">
        <f t="shared" si="101"/>
        <v/>
      </c>
      <c r="O612" s="116" t="str">
        <f t="shared" si="102"/>
        <v/>
      </c>
      <c r="P612" s="116" t="str">
        <f t="shared" si="103"/>
        <v/>
      </c>
      <c r="Q612" s="94" t="str">
        <f>IF(AND(Temp!fhor_indata=1,ISBLANK(F612),H611="in-sample"),1,IF(AND(Temp!fhor_indata=1,H611="out-sample",Q611&lt;XfHor),Q611+1,IF(ISBLANK(F612),"",IF(AND(H612="out-sample",H611="in-sample"),1,IF(AND(H612="out-sample",H611="out-sample"),Q611+1,IF(ISNUMBER(Q611),Q611+1,1))))))</f>
        <v/>
      </c>
      <c r="R612" s="94" t="str">
        <f t="shared" si="104"/>
        <v/>
      </c>
      <c r="S612" s="94" t="str">
        <f>IF(Temp!fhor_indata=1,IF(S611=XobsHor,1,IF(COUNT($S$2:S611)&lt;=XobsHor,S611+1,IF(AND(COUNT($S$2:S611)&lt;=XobsHor+XfHor,IFERROR(MOD(S611,XobsHor)&lt;XfHor,FALSE)),S611+1,""))),IF(ISBLANK(F612),"",IF(S611=maxP,1,IF(S611&lt;maxP,S611+1,IF(COUNT($S$2:S612)&lt;=XobsHor,S611+1,"")))))</f>
        <v/>
      </c>
      <c r="T612" s="3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W612" s="122" t="str">
        <f t="shared" si="106"/>
        <v/>
      </c>
      <c r="AX612" s="123" t="str">
        <f t="shared" si="107"/>
        <v/>
      </c>
      <c r="AY612" s="124" t="str">
        <f t="shared" si="108"/>
        <v/>
      </c>
      <c r="AZ612" s="124" t="str">
        <f t="shared" si="109"/>
        <v/>
      </c>
      <c r="BF612" s="91"/>
    </row>
    <row r="613" spans="1:58" s="78" customFormat="1" ht="14.25" x14ac:dyDescent="0.2">
      <c r="A613" s="6"/>
      <c r="B613" s="6"/>
      <c r="C613" s="6"/>
      <c r="D613" s="3"/>
      <c r="E613" s="98" t="str">
        <f t="shared" si="105"/>
        <v/>
      </c>
      <c r="F613" s="117"/>
      <c r="G613" s="116" t="str">
        <f>IF(E613="","",IF(Temp!optSeasCoef=0,1,INDEX($C$2:$C$13,IF(MOD(COUNT($E$2:E613),seas_indx)=0,seas_indx,MOD(COUNT($E$2:E613),seas_indx)))))</f>
        <v/>
      </c>
      <c r="H613" s="97" t="str">
        <f>IFERROR(IF(Temp!fhor_indata=1,IF(COUNT($S$2:S613)&lt;=XobsHor,"in-sample",IF(AND(COUNT($S$2:S613)&lt;=XobsHor+XfHor,MOD(S612,XobsHor)&lt;XfHor),"out-sample","")),IF(ISBLANK(F613),"",IF(COUNT($F$2:F613)&lt;=XobsHor-XfHor,"in-sample","out-sample"))),"")</f>
        <v/>
      </c>
      <c r="I613" s="120" t="str">
        <f>IF(AND(ISBLANK(F612),H612="in-sample"),"",IF(AND(Temp!fhor_indata=1,H612="out-sample",H613="out-sample"),I612,IF(AND(ISBLANK(F613),H612="out-sample"),"",IF(AND(Temp!optSeasCoef=0,Temp!sts_add=1),IF(H612="in-sample",IF(Q612=bigT,((pCell/bigT)*F612)+((1-(pCell/bigT))*(I612+J612)),IF(OR(ISBLANK(F613),COUNT($F$2:F612)&lt;=pCell),F612,((pCell/COUNT($F$2:F612))*F612)+((1-(pCell/COUNT($F$2:F612)))*(I612+J612)))),I612),IF(AND(Temp!optSeasCoef=0,Temp!sts_multp=1),IF(H612="in-sample",IF(Q612=bigT,((pCell/bigT)*F612)+((1-(pCell/bigT))*(I612*J612)),IF(OR(ISBLANK(F613),COUNT(F$2:$F612)&lt;=pCell),F612,((pCell/COUNT($F$2:F612))*F612)+((1-(pCell/COUNT($F$2:F612)))*(I612*J612)))),I612),IF(Temp!sts_add=1,IF(H612="in-sample",IF(Q612=bigT,((pCell/bigT)*AX612)+((1-(pCell/bigT))*(I612+J612)),IF(OR(ISBLANK(F613),COUNT($AX$2:AX612)&lt;=pCell),AX612,((pCell/COUNT($AX$2:AX612))*AX612)+((1-(pCell/COUNT($AX$2:AX612)))*(I612+J612)))),I612),IF(H612="in-sample",IF(Q612=bigT,((pCell/bigT)*AX612)+((1-(pCell/bigT))*(I612*J612)),IF(OR(ISBLANK(F613),COUNT($AX$2:AX612)&lt;=pCell),AX612,((pCell/COUNT($AX$2:AX612))*AX612)+((1-(pCell/COUNT($AX$2:AX612)))*(I612*J612)))),I612)))))))</f>
        <v/>
      </c>
      <c r="J613" s="120" t="str">
        <f>IF(AND(ISBLANK(F612),H612="in-sample"),"",IF(AND(Temp!fhor_indata=1,H612="out-sample",H613="out-sample"),J612,IF(AND(ISBLANK(F613),H612="out-sample"),"",IF(AND(Temp!optSeasCoef=0,Temp!sts_add=1),IF(H612="in-sample",IF(Q612=bigT,((qCell/bigT)*(I613-I612))+((1-(qCell/bigT))*J612),IF(OR(ISBLANK(F613),COUNT($F$2:F612)&lt;=qCell),IF(COUNT($F$2:F612)=1,0,F612-F611),((qCell/COUNT($F$2:F612))*(I613-I612))+((1-(qCell/COUNT($F$2:F612)))*J612))),J612),IF(AND(Temp!optSeasCoef=0,Temp!sts_multp=1),IF(H612="in-sample",IF(Q612=bigT,((qCell/bigT)*(I613/I612))+((1-(qCell/bigT))*J612),IF(qCell=0,1,IF(OR(ISBLANK(F613),COUNT($F$2:F612)&lt;=qCell),IF(COUNT($F$2:F612)=1,1,F612/F611),((qCell/COUNT($F$2:F612))*(I613/I612))+((1-(qCell/COUNT($F$2:F612)))*J612)))),J612),IF(Temp!sts_add=1,IF(H612="in-sample",IF(Q612=bigT,((qCell/bigT)*(I613-I612))+((1-(qCell/bigT))*J612),IF(OR(ISBLANK(F613),COUNT($AX$2:AX612)&lt;=qCell),IF(COUNT($AX$2:AX612)=1,0,AX612-AX611),((qCell/COUNT($AX$2:AX612))*(I613-I612))+((1-(qCell/COUNT($AX$2:AX612)))*J612))),J612),IF(H612="in-sample",IF(Q612=bigT,((qCell/bigT)*(I613/I612))+((1-(qCell/bigT))*J612),IF(qCell=0,1,IF(OR(ISBLANK(F613),COUNT($AX$2:AX612)&lt;=qCell),IF(COUNT($AX$2:AX612)=1,1,AX612/AX611),((qCell/COUNT($AX$2:AX612))*(I613/I612))+((1-(qCell/COUNT($AX$2:AX612)))*J612)))),J612)))))))</f>
        <v/>
      </c>
      <c r="K613" s="120" t="str">
        <f>IF(H613="","",IF(AND(Temp!optSeasCoef=0,Temp!sts_add=1),IF(H613="out-sample",I613+(Q613*J613),I613+J613),IF(AND(Temp!optSeasCoef=0,Temp!sts_multp=1),IF(H613="out-sample",I613*(J613^Q613),I613*J613),IF(Temp!sts_add=1,IF(H613="out-sample",(I613+(Q613*J613))*G613,(I613+J613)*G613),IF(H613="out-sample",I613*(J613^Q613)*G613,I613*J613*G613)))))</f>
        <v/>
      </c>
      <c r="L613" s="116" t="str">
        <f t="shared" si="99"/>
        <v/>
      </c>
      <c r="M613" s="116" t="str">
        <f t="shared" si="100"/>
        <v/>
      </c>
      <c r="N613" s="116" t="str">
        <f t="shared" si="101"/>
        <v/>
      </c>
      <c r="O613" s="116" t="str">
        <f t="shared" si="102"/>
        <v/>
      </c>
      <c r="P613" s="116" t="str">
        <f t="shared" si="103"/>
        <v/>
      </c>
      <c r="Q613" s="94" t="str">
        <f>IF(AND(Temp!fhor_indata=1,ISBLANK(F613),H612="in-sample"),1,IF(AND(Temp!fhor_indata=1,H612="out-sample",Q612&lt;XfHor),Q612+1,IF(ISBLANK(F613),"",IF(AND(H613="out-sample",H612="in-sample"),1,IF(AND(H613="out-sample",H612="out-sample"),Q612+1,IF(ISNUMBER(Q612),Q612+1,1))))))</f>
        <v/>
      </c>
      <c r="R613" s="94" t="str">
        <f t="shared" si="104"/>
        <v/>
      </c>
      <c r="S613" s="94" t="str">
        <f>IF(Temp!fhor_indata=1,IF(S612=XobsHor,1,IF(COUNT($S$2:S612)&lt;=XobsHor,S612+1,IF(AND(COUNT($S$2:S612)&lt;=XobsHor+XfHor,IFERROR(MOD(S612,XobsHor)&lt;XfHor,FALSE)),S612+1,""))),IF(ISBLANK(F613),"",IF(S612=maxP,1,IF(S612&lt;maxP,S612+1,IF(COUNT($S$2:S613)&lt;=XobsHor,S612+1,"")))))</f>
        <v/>
      </c>
      <c r="T613" s="3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W613" s="122" t="str">
        <f t="shared" si="106"/>
        <v/>
      </c>
      <c r="AX613" s="123" t="str">
        <f t="shared" si="107"/>
        <v/>
      </c>
      <c r="AY613" s="124" t="str">
        <f t="shared" si="108"/>
        <v/>
      </c>
      <c r="AZ613" s="124" t="str">
        <f t="shared" si="109"/>
        <v/>
      </c>
      <c r="BF613" s="91"/>
    </row>
    <row r="614" spans="1:58" s="78" customFormat="1" ht="14.25" x14ac:dyDescent="0.2">
      <c r="A614" s="6"/>
      <c r="B614" s="6"/>
      <c r="C614" s="6"/>
      <c r="D614" s="3"/>
      <c r="E614" s="98" t="str">
        <f t="shared" si="105"/>
        <v/>
      </c>
      <c r="F614" s="117"/>
      <c r="G614" s="116" t="str">
        <f>IF(E614="","",IF(Temp!optSeasCoef=0,1,INDEX($C$2:$C$13,IF(MOD(COUNT($E$2:E614),seas_indx)=0,seas_indx,MOD(COUNT($E$2:E614),seas_indx)))))</f>
        <v/>
      </c>
      <c r="H614" s="97" t="str">
        <f>IFERROR(IF(Temp!fhor_indata=1,IF(COUNT($S$2:S614)&lt;=XobsHor,"in-sample",IF(AND(COUNT($S$2:S614)&lt;=XobsHor+XfHor,MOD(S613,XobsHor)&lt;XfHor),"out-sample","")),IF(ISBLANK(F614),"",IF(COUNT($F$2:F614)&lt;=XobsHor-XfHor,"in-sample","out-sample"))),"")</f>
        <v/>
      </c>
      <c r="I614" s="120" t="str">
        <f>IF(AND(ISBLANK(F613),H613="in-sample"),"",IF(AND(Temp!fhor_indata=1,H613="out-sample",H614="out-sample"),I613,IF(AND(ISBLANK(F614),H613="out-sample"),"",IF(AND(Temp!optSeasCoef=0,Temp!sts_add=1),IF(H613="in-sample",IF(Q613=bigT,((pCell/bigT)*F613)+((1-(pCell/bigT))*(I613+J613)),IF(OR(ISBLANK(F614),COUNT($F$2:F613)&lt;=pCell),F613,((pCell/COUNT($F$2:F613))*F613)+((1-(pCell/COUNT($F$2:F613)))*(I613+J613)))),I613),IF(AND(Temp!optSeasCoef=0,Temp!sts_multp=1),IF(H613="in-sample",IF(Q613=bigT,((pCell/bigT)*F613)+((1-(pCell/bigT))*(I613*J613)),IF(OR(ISBLANK(F614),COUNT(F$2:$F613)&lt;=pCell),F613,((pCell/COUNT($F$2:F613))*F613)+((1-(pCell/COUNT($F$2:F613)))*(I613*J613)))),I613),IF(Temp!sts_add=1,IF(H613="in-sample",IF(Q613=bigT,((pCell/bigT)*AX613)+((1-(pCell/bigT))*(I613+J613)),IF(OR(ISBLANK(F614),COUNT($AX$2:AX613)&lt;=pCell),AX613,((pCell/COUNT($AX$2:AX613))*AX613)+((1-(pCell/COUNT($AX$2:AX613)))*(I613+J613)))),I613),IF(H613="in-sample",IF(Q613=bigT,((pCell/bigT)*AX613)+((1-(pCell/bigT))*(I613*J613)),IF(OR(ISBLANK(F614),COUNT($AX$2:AX613)&lt;=pCell),AX613,((pCell/COUNT($AX$2:AX613))*AX613)+((1-(pCell/COUNT($AX$2:AX613)))*(I613*J613)))),I613)))))))</f>
        <v/>
      </c>
      <c r="J614" s="120" t="str">
        <f>IF(AND(ISBLANK(F613),H613="in-sample"),"",IF(AND(Temp!fhor_indata=1,H613="out-sample",H614="out-sample"),J613,IF(AND(ISBLANK(F614),H613="out-sample"),"",IF(AND(Temp!optSeasCoef=0,Temp!sts_add=1),IF(H613="in-sample",IF(Q613=bigT,((qCell/bigT)*(I614-I613))+((1-(qCell/bigT))*J613),IF(OR(ISBLANK(F614),COUNT($F$2:F613)&lt;=qCell),IF(COUNT($F$2:F613)=1,0,F613-F612),((qCell/COUNT($F$2:F613))*(I614-I613))+((1-(qCell/COUNT($F$2:F613)))*J613))),J613),IF(AND(Temp!optSeasCoef=0,Temp!sts_multp=1),IF(H613="in-sample",IF(Q613=bigT,((qCell/bigT)*(I614/I613))+((1-(qCell/bigT))*J613),IF(qCell=0,1,IF(OR(ISBLANK(F614),COUNT($F$2:F613)&lt;=qCell),IF(COUNT($F$2:F613)=1,1,F613/F612),((qCell/COUNT($F$2:F613))*(I614/I613))+((1-(qCell/COUNT($F$2:F613)))*J613)))),J613),IF(Temp!sts_add=1,IF(H613="in-sample",IF(Q613=bigT,((qCell/bigT)*(I614-I613))+((1-(qCell/bigT))*J613),IF(OR(ISBLANK(F614),COUNT($AX$2:AX613)&lt;=qCell),IF(COUNT($AX$2:AX613)=1,0,AX613-AX612),((qCell/COUNT($AX$2:AX613))*(I614-I613))+((1-(qCell/COUNT($AX$2:AX613)))*J613))),J613),IF(H613="in-sample",IF(Q613=bigT,((qCell/bigT)*(I614/I613))+((1-(qCell/bigT))*J613),IF(qCell=0,1,IF(OR(ISBLANK(F614),COUNT($AX$2:AX613)&lt;=qCell),IF(COUNT($AX$2:AX613)=1,1,AX613/AX612),((qCell/COUNT($AX$2:AX613))*(I614/I613))+((1-(qCell/COUNT($AX$2:AX613)))*J613)))),J613)))))))</f>
        <v/>
      </c>
      <c r="K614" s="120" t="str">
        <f>IF(H614="","",IF(AND(Temp!optSeasCoef=0,Temp!sts_add=1),IF(H614="out-sample",I614+(Q614*J614),I614+J614),IF(AND(Temp!optSeasCoef=0,Temp!sts_multp=1),IF(H614="out-sample",I614*(J614^Q614),I614*J614),IF(Temp!sts_add=1,IF(H614="out-sample",(I614+(Q614*J614))*G614,(I614+J614)*G614),IF(H614="out-sample",I614*(J614^Q614)*G614,I614*J614*G614)))))</f>
        <v/>
      </c>
      <c r="L614" s="116" t="str">
        <f t="shared" si="99"/>
        <v/>
      </c>
      <c r="M614" s="116" t="str">
        <f t="shared" si="100"/>
        <v/>
      </c>
      <c r="N614" s="116" t="str">
        <f t="shared" si="101"/>
        <v/>
      </c>
      <c r="O614" s="116" t="str">
        <f t="shared" si="102"/>
        <v/>
      </c>
      <c r="P614" s="116" t="str">
        <f t="shared" si="103"/>
        <v/>
      </c>
      <c r="Q614" s="94" t="str">
        <f>IF(AND(Temp!fhor_indata=1,ISBLANK(F614),H613="in-sample"),1,IF(AND(Temp!fhor_indata=1,H613="out-sample",Q613&lt;XfHor),Q613+1,IF(ISBLANK(F614),"",IF(AND(H614="out-sample",H613="in-sample"),1,IF(AND(H614="out-sample",H613="out-sample"),Q613+1,IF(ISNUMBER(Q613),Q613+1,1))))))</f>
        <v/>
      </c>
      <c r="R614" s="94" t="str">
        <f t="shared" si="104"/>
        <v/>
      </c>
      <c r="S614" s="94" t="str">
        <f>IF(Temp!fhor_indata=1,IF(S613=XobsHor,1,IF(COUNT($S$2:S613)&lt;=XobsHor,S613+1,IF(AND(COUNT($S$2:S613)&lt;=XobsHor+XfHor,IFERROR(MOD(S613,XobsHor)&lt;XfHor,FALSE)),S613+1,""))),IF(ISBLANK(F614),"",IF(S613=maxP,1,IF(S613&lt;maxP,S613+1,IF(COUNT($S$2:S614)&lt;=XobsHor,S613+1,"")))))</f>
        <v/>
      </c>
      <c r="T614" s="3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W614" s="122" t="str">
        <f t="shared" si="106"/>
        <v/>
      </c>
      <c r="AX614" s="123" t="str">
        <f t="shared" si="107"/>
        <v/>
      </c>
      <c r="AY614" s="124" t="str">
        <f t="shared" si="108"/>
        <v/>
      </c>
      <c r="AZ614" s="124" t="str">
        <f t="shared" si="109"/>
        <v/>
      </c>
      <c r="BF614" s="91"/>
    </row>
    <row r="615" spans="1:58" s="78" customFormat="1" ht="14.25" x14ac:dyDescent="0.2">
      <c r="A615" s="6"/>
      <c r="B615" s="6"/>
      <c r="C615" s="6"/>
      <c r="D615" s="3"/>
      <c r="E615" s="98" t="str">
        <f t="shared" si="105"/>
        <v/>
      </c>
      <c r="F615" s="117"/>
      <c r="G615" s="116" t="str">
        <f>IF(E615="","",IF(Temp!optSeasCoef=0,1,INDEX($C$2:$C$13,IF(MOD(COUNT($E$2:E615),seas_indx)=0,seas_indx,MOD(COUNT($E$2:E615),seas_indx)))))</f>
        <v/>
      </c>
      <c r="H615" s="97" t="str">
        <f>IFERROR(IF(Temp!fhor_indata=1,IF(COUNT($S$2:S615)&lt;=XobsHor,"in-sample",IF(AND(COUNT($S$2:S615)&lt;=XobsHor+XfHor,MOD(S614,XobsHor)&lt;XfHor),"out-sample","")),IF(ISBLANK(F615),"",IF(COUNT($F$2:F615)&lt;=XobsHor-XfHor,"in-sample","out-sample"))),"")</f>
        <v/>
      </c>
      <c r="I615" s="120" t="str">
        <f>IF(AND(ISBLANK(F614),H614="in-sample"),"",IF(AND(Temp!fhor_indata=1,H614="out-sample",H615="out-sample"),I614,IF(AND(ISBLANK(F615),H614="out-sample"),"",IF(AND(Temp!optSeasCoef=0,Temp!sts_add=1),IF(H614="in-sample",IF(Q614=bigT,((pCell/bigT)*F614)+((1-(pCell/bigT))*(I614+J614)),IF(OR(ISBLANK(F615),COUNT($F$2:F614)&lt;=pCell),F614,((pCell/COUNT($F$2:F614))*F614)+((1-(pCell/COUNT($F$2:F614)))*(I614+J614)))),I614),IF(AND(Temp!optSeasCoef=0,Temp!sts_multp=1),IF(H614="in-sample",IF(Q614=bigT,((pCell/bigT)*F614)+((1-(pCell/bigT))*(I614*J614)),IF(OR(ISBLANK(F615),COUNT(F$2:$F614)&lt;=pCell),F614,((pCell/COUNT($F$2:F614))*F614)+((1-(pCell/COUNT($F$2:F614)))*(I614*J614)))),I614),IF(Temp!sts_add=1,IF(H614="in-sample",IF(Q614=bigT,((pCell/bigT)*AX614)+((1-(pCell/bigT))*(I614+J614)),IF(OR(ISBLANK(F615),COUNT($AX$2:AX614)&lt;=pCell),AX614,((pCell/COUNT($AX$2:AX614))*AX614)+((1-(pCell/COUNT($AX$2:AX614)))*(I614+J614)))),I614),IF(H614="in-sample",IF(Q614=bigT,((pCell/bigT)*AX614)+((1-(pCell/bigT))*(I614*J614)),IF(OR(ISBLANK(F615),COUNT($AX$2:AX614)&lt;=pCell),AX614,((pCell/COUNT($AX$2:AX614))*AX614)+((1-(pCell/COUNT($AX$2:AX614)))*(I614*J614)))),I614)))))))</f>
        <v/>
      </c>
      <c r="J615" s="120" t="str">
        <f>IF(AND(ISBLANK(F614),H614="in-sample"),"",IF(AND(Temp!fhor_indata=1,H614="out-sample",H615="out-sample"),J614,IF(AND(ISBLANK(F615),H614="out-sample"),"",IF(AND(Temp!optSeasCoef=0,Temp!sts_add=1),IF(H614="in-sample",IF(Q614=bigT,((qCell/bigT)*(I615-I614))+((1-(qCell/bigT))*J614),IF(OR(ISBLANK(F615),COUNT($F$2:F614)&lt;=qCell),IF(COUNT($F$2:F614)=1,0,F614-F613),((qCell/COUNT($F$2:F614))*(I615-I614))+((1-(qCell/COUNT($F$2:F614)))*J614))),J614),IF(AND(Temp!optSeasCoef=0,Temp!sts_multp=1),IF(H614="in-sample",IF(Q614=bigT,((qCell/bigT)*(I615/I614))+((1-(qCell/bigT))*J614),IF(qCell=0,1,IF(OR(ISBLANK(F615),COUNT($F$2:F614)&lt;=qCell),IF(COUNT($F$2:F614)=1,1,F614/F613),((qCell/COUNT($F$2:F614))*(I615/I614))+((1-(qCell/COUNT($F$2:F614)))*J614)))),J614),IF(Temp!sts_add=1,IF(H614="in-sample",IF(Q614=bigT,((qCell/bigT)*(I615-I614))+((1-(qCell/bigT))*J614),IF(OR(ISBLANK(F615),COUNT($AX$2:AX614)&lt;=qCell),IF(COUNT($AX$2:AX614)=1,0,AX614-AX613),((qCell/COUNT($AX$2:AX614))*(I615-I614))+((1-(qCell/COUNT($AX$2:AX614)))*J614))),J614),IF(H614="in-sample",IF(Q614=bigT,((qCell/bigT)*(I615/I614))+((1-(qCell/bigT))*J614),IF(qCell=0,1,IF(OR(ISBLANK(F615),COUNT($AX$2:AX614)&lt;=qCell),IF(COUNT($AX$2:AX614)=1,1,AX614/AX613),((qCell/COUNT($AX$2:AX614))*(I615/I614))+((1-(qCell/COUNT($AX$2:AX614)))*J614)))),J614)))))))</f>
        <v/>
      </c>
      <c r="K615" s="120" t="str">
        <f>IF(H615="","",IF(AND(Temp!optSeasCoef=0,Temp!sts_add=1),IF(H615="out-sample",I615+(Q615*J615),I615+J615),IF(AND(Temp!optSeasCoef=0,Temp!sts_multp=1),IF(H615="out-sample",I615*(J615^Q615),I615*J615),IF(Temp!sts_add=1,IF(H615="out-sample",(I615+(Q615*J615))*G615,(I615+J615)*G615),IF(H615="out-sample",I615*(J615^Q615)*G615,I615*J615*G615)))))</f>
        <v/>
      </c>
      <c r="L615" s="116" t="str">
        <f t="shared" si="99"/>
        <v/>
      </c>
      <c r="M615" s="116" t="str">
        <f t="shared" si="100"/>
        <v/>
      </c>
      <c r="N615" s="116" t="str">
        <f t="shared" si="101"/>
        <v/>
      </c>
      <c r="O615" s="116" t="str">
        <f t="shared" si="102"/>
        <v/>
      </c>
      <c r="P615" s="116" t="str">
        <f t="shared" si="103"/>
        <v/>
      </c>
      <c r="Q615" s="94" t="str">
        <f>IF(AND(Temp!fhor_indata=1,ISBLANK(F615),H614="in-sample"),1,IF(AND(Temp!fhor_indata=1,H614="out-sample",Q614&lt;XfHor),Q614+1,IF(ISBLANK(F615),"",IF(AND(H615="out-sample",H614="in-sample"),1,IF(AND(H615="out-sample",H614="out-sample"),Q614+1,IF(ISNUMBER(Q614),Q614+1,1))))))</f>
        <v/>
      </c>
      <c r="R615" s="94" t="str">
        <f t="shared" si="104"/>
        <v/>
      </c>
      <c r="S615" s="94" t="str">
        <f>IF(Temp!fhor_indata=1,IF(S614=XobsHor,1,IF(COUNT($S$2:S614)&lt;=XobsHor,S614+1,IF(AND(COUNT($S$2:S614)&lt;=XobsHor+XfHor,IFERROR(MOD(S614,XobsHor)&lt;XfHor,FALSE)),S614+1,""))),IF(ISBLANK(F615),"",IF(S614=maxP,1,IF(S614&lt;maxP,S614+1,IF(COUNT($S$2:S615)&lt;=XobsHor,S614+1,"")))))</f>
        <v/>
      </c>
      <c r="T615" s="3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W615" s="122" t="str">
        <f t="shared" si="106"/>
        <v/>
      </c>
      <c r="AX615" s="123" t="str">
        <f t="shared" si="107"/>
        <v/>
      </c>
      <c r="AY615" s="124" t="str">
        <f t="shared" si="108"/>
        <v/>
      </c>
      <c r="AZ615" s="124" t="str">
        <f t="shared" si="109"/>
        <v/>
      </c>
      <c r="BF615" s="91"/>
    </row>
    <row r="616" spans="1:58" s="78" customFormat="1" ht="14.25" x14ac:dyDescent="0.2">
      <c r="A616" s="6"/>
      <c r="B616" s="6"/>
      <c r="C616" s="6"/>
      <c r="D616" s="3"/>
      <c r="E616" s="98" t="str">
        <f t="shared" si="105"/>
        <v/>
      </c>
      <c r="F616" s="117"/>
      <c r="G616" s="116" t="str">
        <f>IF(E616="","",IF(Temp!optSeasCoef=0,1,INDEX($C$2:$C$13,IF(MOD(COUNT($E$2:E616),seas_indx)=0,seas_indx,MOD(COUNT($E$2:E616),seas_indx)))))</f>
        <v/>
      </c>
      <c r="H616" s="97" t="str">
        <f>IFERROR(IF(Temp!fhor_indata=1,IF(COUNT($S$2:S616)&lt;=XobsHor,"in-sample",IF(AND(COUNT($S$2:S616)&lt;=XobsHor+XfHor,MOD(S615,XobsHor)&lt;XfHor),"out-sample","")),IF(ISBLANK(F616),"",IF(COUNT($F$2:F616)&lt;=XobsHor-XfHor,"in-sample","out-sample"))),"")</f>
        <v/>
      </c>
      <c r="I616" s="120" t="str">
        <f>IF(AND(ISBLANK(F615),H615="in-sample"),"",IF(AND(Temp!fhor_indata=1,H615="out-sample",H616="out-sample"),I615,IF(AND(ISBLANK(F616),H615="out-sample"),"",IF(AND(Temp!optSeasCoef=0,Temp!sts_add=1),IF(H615="in-sample",IF(Q615=bigT,((pCell/bigT)*F615)+((1-(pCell/bigT))*(I615+J615)),IF(OR(ISBLANK(F616),COUNT($F$2:F615)&lt;=pCell),F615,((pCell/COUNT($F$2:F615))*F615)+((1-(pCell/COUNT($F$2:F615)))*(I615+J615)))),I615),IF(AND(Temp!optSeasCoef=0,Temp!sts_multp=1),IF(H615="in-sample",IF(Q615=bigT,((pCell/bigT)*F615)+((1-(pCell/bigT))*(I615*J615)),IF(OR(ISBLANK(F616),COUNT(F$2:$F615)&lt;=pCell),F615,((pCell/COUNT($F$2:F615))*F615)+((1-(pCell/COUNT($F$2:F615)))*(I615*J615)))),I615),IF(Temp!sts_add=1,IF(H615="in-sample",IF(Q615=bigT,((pCell/bigT)*AX615)+((1-(pCell/bigT))*(I615+J615)),IF(OR(ISBLANK(F616),COUNT($AX$2:AX615)&lt;=pCell),AX615,((pCell/COUNT($AX$2:AX615))*AX615)+((1-(pCell/COUNT($AX$2:AX615)))*(I615+J615)))),I615),IF(H615="in-sample",IF(Q615=bigT,((pCell/bigT)*AX615)+((1-(pCell/bigT))*(I615*J615)),IF(OR(ISBLANK(F616),COUNT($AX$2:AX615)&lt;=pCell),AX615,((pCell/COUNT($AX$2:AX615))*AX615)+((1-(pCell/COUNT($AX$2:AX615)))*(I615*J615)))),I615)))))))</f>
        <v/>
      </c>
      <c r="J616" s="120" t="str">
        <f>IF(AND(ISBLANK(F615),H615="in-sample"),"",IF(AND(Temp!fhor_indata=1,H615="out-sample",H616="out-sample"),J615,IF(AND(ISBLANK(F616),H615="out-sample"),"",IF(AND(Temp!optSeasCoef=0,Temp!sts_add=1),IF(H615="in-sample",IF(Q615=bigT,((qCell/bigT)*(I616-I615))+((1-(qCell/bigT))*J615),IF(OR(ISBLANK(F616),COUNT($F$2:F615)&lt;=qCell),IF(COUNT($F$2:F615)=1,0,F615-F614),((qCell/COUNT($F$2:F615))*(I616-I615))+((1-(qCell/COUNT($F$2:F615)))*J615))),J615),IF(AND(Temp!optSeasCoef=0,Temp!sts_multp=1),IF(H615="in-sample",IF(Q615=bigT,((qCell/bigT)*(I616/I615))+((1-(qCell/bigT))*J615),IF(qCell=0,1,IF(OR(ISBLANK(F616),COUNT($F$2:F615)&lt;=qCell),IF(COUNT($F$2:F615)=1,1,F615/F614),((qCell/COUNT($F$2:F615))*(I616/I615))+((1-(qCell/COUNT($F$2:F615)))*J615)))),J615),IF(Temp!sts_add=1,IF(H615="in-sample",IF(Q615=bigT,((qCell/bigT)*(I616-I615))+((1-(qCell/bigT))*J615),IF(OR(ISBLANK(F616),COUNT($AX$2:AX615)&lt;=qCell),IF(COUNT($AX$2:AX615)=1,0,AX615-AX614),((qCell/COUNT($AX$2:AX615))*(I616-I615))+((1-(qCell/COUNT($AX$2:AX615)))*J615))),J615),IF(H615="in-sample",IF(Q615=bigT,((qCell/bigT)*(I616/I615))+((1-(qCell/bigT))*J615),IF(qCell=0,1,IF(OR(ISBLANK(F616),COUNT($AX$2:AX615)&lt;=qCell),IF(COUNT($AX$2:AX615)=1,1,AX615/AX614),((qCell/COUNT($AX$2:AX615))*(I616/I615))+((1-(qCell/COUNT($AX$2:AX615)))*J615)))),J615)))))))</f>
        <v/>
      </c>
      <c r="K616" s="120" t="str">
        <f>IF(H616="","",IF(AND(Temp!optSeasCoef=0,Temp!sts_add=1),IF(H616="out-sample",I616+(Q616*J616),I616+J616),IF(AND(Temp!optSeasCoef=0,Temp!sts_multp=1),IF(H616="out-sample",I616*(J616^Q616),I616*J616),IF(Temp!sts_add=1,IF(H616="out-sample",(I616+(Q616*J616))*G616,(I616+J616)*G616),IF(H616="out-sample",I616*(J616^Q616)*G616,I616*J616*G616)))))</f>
        <v/>
      </c>
      <c r="L616" s="116" t="str">
        <f t="shared" si="99"/>
        <v/>
      </c>
      <c r="M616" s="116" t="str">
        <f t="shared" si="100"/>
        <v/>
      </c>
      <c r="N616" s="116" t="str">
        <f t="shared" si="101"/>
        <v/>
      </c>
      <c r="O616" s="116" t="str">
        <f t="shared" si="102"/>
        <v/>
      </c>
      <c r="P616" s="116" t="str">
        <f t="shared" si="103"/>
        <v/>
      </c>
      <c r="Q616" s="94" t="str">
        <f>IF(AND(Temp!fhor_indata=1,ISBLANK(F616),H615="in-sample"),1,IF(AND(Temp!fhor_indata=1,H615="out-sample",Q615&lt;XfHor),Q615+1,IF(ISBLANK(F616),"",IF(AND(H616="out-sample",H615="in-sample"),1,IF(AND(H616="out-sample",H615="out-sample"),Q615+1,IF(ISNUMBER(Q615),Q615+1,1))))))</f>
        <v/>
      </c>
      <c r="R616" s="94" t="str">
        <f t="shared" si="104"/>
        <v/>
      </c>
      <c r="S616" s="94" t="str">
        <f>IF(Temp!fhor_indata=1,IF(S615=XobsHor,1,IF(COUNT($S$2:S615)&lt;=XobsHor,S615+1,IF(AND(COUNT($S$2:S615)&lt;=XobsHor+XfHor,IFERROR(MOD(S615,XobsHor)&lt;XfHor,FALSE)),S615+1,""))),IF(ISBLANK(F616),"",IF(S615=maxP,1,IF(S615&lt;maxP,S615+1,IF(COUNT($S$2:S616)&lt;=XobsHor,S615+1,"")))))</f>
        <v/>
      </c>
      <c r="T616" s="3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W616" s="122" t="str">
        <f t="shared" si="106"/>
        <v/>
      </c>
      <c r="AX616" s="123" t="str">
        <f t="shared" si="107"/>
        <v/>
      </c>
      <c r="AY616" s="124" t="str">
        <f t="shared" si="108"/>
        <v/>
      </c>
      <c r="AZ616" s="124" t="str">
        <f t="shared" si="109"/>
        <v/>
      </c>
      <c r="BF616" s="91"/>
    </row>
    <row r="617" spans="1:58" s="78" customFormat="1" ht="14.25" x14ac:dyDescent="0.2">
      <c r="A617" s="6"/>
      <c r="B617" s="6"/>
      <c r="C617" s="6"/>
      <c r="D617" s="3"/>
      <c r="E617" s="98" t="str">
        <f t="shared" si="105"/>
        <v/>
      </c>
      <c r="F617" s="117"/>
      <c r="G617" s="116" t="str">
        <f>IF(E617="","",IF(Temp!optSeasCoef=0,1,INDEX($C$2:$C$13,IF(MOD(COUNT($E$2:E617),seas_indx)=0,seas_indx,MOD(COUNT($E$2:E617),seas_indx)))))</f>
        <v/>
      </c>
      <c r="H617" s="97" t="str">
        <f>IFERROR(IF(Temp!fhor_indata=1,IF(COUNT($S$2:S617)&lt;=XobsHor,"in-sample",IF(AND(COUNT($S$2:S617)&lt;=XobsHor+XfHor,MOD(S616,XobsHor)&lt;XfHor),"out-sample","")),IF(ISBLANK(F617),"",IF(COUNT($F$2:F617)&lt;=XobsHor-XfHor,"in-sample","out-sample"))),"")</f>
        <v/>
      </c>
      <c r="I617" s="120" t="str">
        <f>IF(AND(ISBLANK(F616),H616="in-sample"),"",IF(AND(Temp!fhor_indata=1,H616="out-sample",H617="out-sample"),I616,IF(AND(ISBLANK(F617),H616="out-sample"),"",IF(AND(Temp!optSeasCoef=0,Temp!sts_add=1),IF(H616="in-sample",IF(Q616=bigT,((pCell/bigT)*F616)+((1-(pCell/bigT))*(I616+J616)),IF(OR(ISBLANK(F617),COUNT($F$2:F616)&lt;=pCell),F616,((pCell/COUNT($F$2:F616))*F616)+((1-(pCell/COUNT($F$2:F616)))*(I616+J616)))),I616),IF(AND(Temp!optSeasCoef=0,Temp!sts_multp=1),IF(H616="in-sample",IF(Q616=bigT,((pCell/bigT)*F616)+((1-(pCell/bigT))*(I616*J616)),IF(OR(ISBLANK(F617),COUNT(F$2:$F616)&lt;=pCell),F616,((pCell/COUNT($F$2:F616))*F616)+((1-(pCell/COUNT($F$2:F616)))*(I616*J616)))),I616),IF(Temp!sts_add=1,IF(H616="in-sample",IF(Q616=bigT,((pCell/bigT)*AX616)+((1-(pCell/bigT))*(I616+J616)),IF(OR(ISBLANK(F617),COUNT($AX$2:AX616)&lt;=pCell),AX616,((pCell/COUNT($AX$2:AX616))*AX616)+((1-(pCell/COUNT($AX$2:AX616)))*(I616+J616)))),I616),IF(H616="in-sample",IF(Q616=bigT,((pCell/bigT)*AX616)+((1-(pCell/bigT))*(I616*J616)),IF(OR(ISBLANK(F617),COUNT($AX$2:AX616)&lt;=pCell),AX616,((pCell/COUNT($AX$2:AX616))*AX616)+((1-(pCell/COUNT($AX$2:AX616)))*(I616*J616)))),I616)))))))</f>
        <v/>
      </c>
      <c r="J617" s="120" t="str">
        <f>IF(AND(ISBLANK(F616),H616="in-sample"),"",IF(AND(Temp!fhor_indata=1,H616="out-sample",H617="out-sample"),J616,IF(AND(ISBLANK(F617),H616="out-sample"),"",IF(AND(Temp!optSeasCoef=0,Temp!sts_add=1),IF(H616="in-sample",IF(Q616=bigT,((qCell/bigT)*(I617-I616))+((1-(qCell/bigT))*J616),IF(OR(ISBLANK(F617),COUNT($F$2:F616)&lt;=qCell),IF(COUNT($F$2:F616)=1,0,F616-F615),((qCell/COUNT($F$2:F616))*(I617-I616))+((1-(qCell/COUNT($F$2:F616)))*J616))),J616),IF(AND(Temp!optSeasCoef=0,Temp!sts_multp=1),IF(H616="in-sample",IF(Q616=bigT,((qCell/bigT)*(I617/I616))+((1-(qCell/bigT))*J616),IF(qCell=0,1,IF(OR(ISBLANK(F617),COUNT($F$2:F616)&lt;=qCell),IF(COUNT($F$2:F616)=1,1,F616/F615),((qCell/COUNT($F$2:F616))*(I617/I616))+((1-(qCell/COUNT($F$2:F616)))*J616)))),J616),IF(Temp!sts_add=1,IF(H616="in-sample",IF(Q616=bigT,((qCell/bigT)*(I617-I616))+((1-(qCell/bigT))*J616),IF(OR(ISBLANK(F617),COUNT($AX$2:AX616)&lt;=qCell),IF(COUNT($AX$2:AX616)=1,0,AX616-AX615),((qCell/COUNT($AX$2:AX616))*(I617-I616))+((1-(qCell/COUNT($AX$2:AX616)))*J616))),J616),IF(H616="in-sample",IF(Q616=bigT,((qCell/bigT)*(I617/I616))+((1-(qCell/bigT))*J616),IF(qCell=0,1,IF(OR(ISBLANK(F617),COUNT($AX$2:AX616)&lt;=qCell),IF(COUNT($AX$2:AX616)=1,1,AX616/AX615),((qCell/COUNT($AX$2:AX616))*(I617/I616))+((1-(qCell/COUNT($AX$2:AX616)))*J616)))),J616)))))))</f>
        <v/>
      </c>
      <c r="K617" s="120" t="str">
        <f>IF(H617="","",IF(AND(Temp!optSeasCoef=0,Temp!sts_add=1),IF(H617="out-sample",I617+(Q617*J617),I617+J617),IF(AND(Temp!optSeasCoef=0,Temp!sts_multp=1),IF(H617="out-sample",I617*(J617^Q617),I617*J617),IF(Temp!sts_add=1,IF(H617="out-sample",(I617+(Q617*J617))*G617,(I617+J617)*G617),IF(H617="out-sample",I617*(J617^Q617)*G617,I617*J617*G617)))))</f>
        <v/>
      </c>
      <c r="L617" s="116" t="str">
        <f t="shared" si="99"/>
        <v/>
      </c>
      <c r="M617" s="116" t="str">
        <f t="shared" si="100"/>
        <v/>
      </c>
      <c r="N617" s="116" t="str">
        <f t="shared" si="101"/>
        <v/>
      </c>
      <c r="O617" s="116" t="str">
        <f t="shared" si="102"/>
        <v/>
      </c>
      <c r="P617" s="116" t="str">
        <f t="shared" si="103"/>
        <v/>
      </c>
      <c r="Q617" s="94" t="str">
        <f>IF(AND(Temp!fhor_indata=1,ISBLANK(F617),H616="in-sample"),1,IF(AND(Temp!fhor_indata=1,H616="out-sample",Q616&lt;XfHor),Q616+1,IF(ISBLANK(F617),"",IF(AND(H617="out-sample",H616="in-sample"),1,IF(AND(H617="out-sample",H616="out-sample"),Q616+1,IF(ISNUMBER(Q616),Q616+1,1))))))</f>
        <v/>
      </c>
      <c r="R617" s="94" t="str">
        <f t="shared" si="104"/>
        <v/>
      </c>
      <c r="S617" s="94" t="str">
        <f>IF(Temp!fhor_indata=1,IF(S616=XobsHor,1,IF(COUNT($S$2:S616)&lt;=XobsHor,S616+1,IF(AND(COUNT($S$2:S616)&lt;=XobsHor+XfHor,IFERROR(MOD(S616,XobsHor)&lt;XfHor,FALSE)),S616+1,""))),IF(ISBLANK(F617),"",IF(S616=maxP,1,IF(S616&lt;maxP,S616+1,IF(COUNT($S$2:S617)&lt;=XobsHor,S616+1,"")))))</f>
        <v/>
      </c>
      <c r="T617" s="3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W617" s="122" t="str">
        <f t="shared" si="106"/>
        <v/>
      </c>
      <c r="AX617" s="123" t="str">
        <f t="shared" si="107"/>
        <v/>
      </c>
      <c r="AY617" s="124" t="str">
        <f t="shared" si="108"/>
        <v/>
      </c>
      <c r="AZ617" s="124" t="str">
        <f t="shared" si="109"/>
        <v/>
      </c>
      <c r="BF617" s="91"/>
    </row>
    <row r="618" spans="1:58" s="78" customFormat="1" ht="14.25" x14ac:dyDescent="0.2">
      <c r="A618" s="6"/>
      <c r="B618" s="6"/>
      <c r="C618" s="6"/>
      <c r="D618" s="3"/>
      <c r="E618" s="98" t="str">
        <f t="shared" si="105"/>
        <v/>
      </c>
      <c r="F618" s="117"/>
      <c r="G618" s="116" t="str">
        <f>IF(E618="","",IF(Temp!optSeasCoef=0,1,INDEX($C$2:$C$13,IF(MOD(COUNT($E$2:E618),seas_indx)=0,seas_indx,MOD(COUNT($E$2:E618),seas_indx)))))</f>
        <v/>
      </c>
      <c r="H618" s="97" t="str">
        <f>IFERROR(IF(Temp!fhor_indata=1,IF(COUNT($S$2:S618)&lt;=XobsHor,"in-sample",IF(AND(COUNT($S$2:S618)&lt;=XobsHor+XfHor,MOD(S617,XobsHor)&lt;XfHor),"out-sample","")),IF(ISBLANK(F618),"",IF(COUNT($F$2:F618)&lt;=XobsHor-XfHor,"in-sample","out-sample"))),"")</f>
        <v/>
      </c>
      <c r="I618" s="120" t="str">
        <f>IF(AND(ISBLANK(F617),H617="in-sample"),"",IF(AND(Temp!fhor_indata=1,H617="out-sample",H618="out-sample"),I617,IF(AND(ISBLANK(F618),H617="out-sample"),"",IF(AND(Temp!optSeasCoef=0,Temp!sts_add=1),IF(H617="in-sample",IF(Q617=bigT,((pCell/bigT)*F617)+((1-(pCell/bigT))*(I617+J617)),IF(OR(ISBLANK(F618),COUNT($F$2:F617)&lt;=pCell),F617,((pCell/COUNT($F$2:F617))*F617)+((1-(pCell/COUNT($F$2:F617)))*(I617+J617)))),I617),IF(AND(Temp!optSeasCoef=0,Temp!sts_multp=1),IF(H617="in-sample",IF(Q617=bigT,((pCell/bigT)*F617)+((1-(pCell/bigT))*(I617*J617)),IF(OR(ISBLANK(F618),COUNT(F$2:$F617)&lt;=pCell),F617,((pCell/COUNT($F$2:F617))*F617)+((1-(pCell/COUNT($F$2:F617)))*(I617*J617)))),I617),IF(Temp!sts_add=1,IF(H617="in-sample",IF(Q617=bigT,((pCell/bigT)*AX617)+((1-(pCell/bigT))*(I617+J617)),IF(OR(ISBLANK(F618),COUNT($AX$2:AX617)&lt;=pCell),AX617,((pCell/COUNT($AX$2:AX617))*AX617)+((1-(pCell/COUNT($AX$2:AX617)))*(I617+J617)))),I617),IF(H617="in-sample",IF(Q617=bigT,((pCell/bigT)*AX617)+((1-(pCell/bigT))*(I617*J617)),IF(OR(ISBLANK(F618),COUNT($AX$2:AX617)&lt;=pCell),AX617,((pCell/COUNT($AX$2:AX617))*AX617)+((1-(pCell/COUNT($AX$2:AX617)))*(I617*J617)))),I617)))))))</f>
        <v/>
      </c>
      <c r="J618" s="120" t="str">
        <f>IF(AND(ISBLANK(F617),H617="in-sample"),"",IF(AND(Temp!fhor_indata=1,H617="out-sample",H618="out-sample"),J617,IF(AND(ISBLANK(F618),H617="out-sample"),"",IF(AND(Temp!optSeasCoef=0,Temp!sts_add=1),IF(H617="in-sample",IF(Q617=bigT,((qCell/bigT)*(I618-I617))+((1-(qCell/bigT))*J617),IF(OR(ISBLANK(F618),COUNT($F$2:F617)&lt;=qCell),IF(COUNT($F$2:F617)=1,0,F617-F616),((qCell/COUNT($F$2:F617))*(I618-I617))+((1-(qCell/COUNT($F$2:F617)))*J617))),J617),IF(AND(Temp!optSeasCoef=0,Temp!sts_multp=1),IF(H617="in-sample",IF(Q617=bigT,((qCell/bigT)*(I618/I617))+((1-(qCell/bigT))*J617),IF(qCell=0,1,IF(OR(ISBLANK(F618),COUNT($F$2:F617)&lt;=qCell),IF(COUNT($F$2:F617)=1,1,F617/F616),((qCell/COUNT($F$2:F617))*(I618/I617))+((1-(qCell/COUNT($F$2:F617)))*J617)))),J617),IF(Temp!sts_add=1,IF(H617="in-sample",IF(Q617=bigT,((qCell/bigT)*(I618-I617))+((1-(qCell/bigT))*J617),IF(OR(ISBLANK(F618),COUNT($AX$2:AX617)&lt;=qCell),IF(COUNT($AX$2:AX617)=1,0,AX617-AX616),((qCell/COUNT($AX$2:AX617))*(I618-I617))+((1-(qCell/COUNT($AX$2:AX617)))*J617))),J617),IF(H617="in-sample",IF(Q617=bigT,((qCell/bigT)*(I618/I617))+((1-(qCell/bigT))*J617),IF(qCell=0,1,IF(OR(ISBLANK(F618),COUNT($AX$2:AX617)&lt;=qCell),IF(COUNT($AX$2:AX617)=1,1,AX617/AX616),((qCell/COUNT($AX$2:AX617))*(I618/I617))+((1-(qCell/COUNT($AX$2:AX617)))*J617)))),J617)))))))</f>
        <v/>
      </c>
      <c r="K618" s="120" t="str">
        <f>IF(H618="","",IF(AND(Temp!optSeasCoef=0,Temp!sts_add=1),IF(H618="out-sample",I618+(Q618*J618),I618+J618),IF(AND(Temp!optSeasCoef=0,Temp!sts_multp=1),IF(H618="out-sample",I618*(J618^Q618),I618*J618),IF(Temp!sts_add=1,IF(H618="out-sample",(I618+(Q618*J618))*G618,(I618+J618)*G618),IF(H618="out-sample",I618*(J618^Q618)*G618,I618*J618*G618)))))</f>
        <v/>
      </c>
      <c r="L618" s="116" t="str">
        <f t="shared" si="99"/>
        <v/>
      </c>
      <c r="M618" s="116" t="str">
        <f t="shared" si="100"/>
        <v/>
      </c>
      <c r="N618" s="116" t="str">
        <f t="shared" si="101"/>
        <v/>
      </c>
      <c r="O618" s="116" t="str">
        <f t="shared" si="102"/>
        <v/>
      </c>
      <c r="P618" s="116" t="str">
        <f t="shared" si="103"/>
        <v/>
      </c>
      <c r="Q618" s="94" t="str">
        <f>IF(AND(Temp!fhor_indata=1,ISBLANK(F618),H617="in-sample"),1,IF(AND(Temp!fhor_indata=1,H617="out-sample",Q617&lt;XfHor),Q617+1,IF(ISBLANK(F618),"",IF(AND(H618="out-sample",H617="in-sample"),1,IF(AND(H618="out-sample",H617="out-sample"),Q617+1,IF(ISNUMBER(Q617),Q617+1,1))))))</f>
        <v/>
      </c>
      <c r="R618" s="94" t="str">
        <f t="shared" si="104"/>
        <v/>
      </c>
      <c r="S618" s="94" t="str">
        <f>IF(Temp!fhor_indata=1,IF(S617=XobsHor,1,IF(COUNT($S$2:S617)&lt;=XobsHor,S617+1,IF(AND(COUNT($S$2:S617)&lt;=XobsHor+XfHor,IFERROR(MOD(S617,XobsHor)&lt;XfHor,FALSE)),S617+1,""))),IF(ISBLANK(F618),"",IF(S617=maxP,1,IF(S617&lt;maxP,S617+1,IF(COUNT($S$2:S618)&lt;=XobsHor,S617+1,"")))))</f>
        <v/>
      </c>
      <c r="T618" s="3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W618" s="122" t="str">
        <f t="shared" si="106"/>
        <v/>
      </c>
      <c r="AX618" s="123" t="str">
        <f t="shared" si="107"/>
        <v/>
      </c>
      <c r="AY618" s="124" t="str">
        <f t="shared" si="108"/>
        <v/>
      </c>
      <c r="AZ618" s="124" t="str">
        <f t="shared" si="109"/>
        <v/>
      </c>
      <c r="BF618" s="91"/>
    </row>
    <row r="619" spans="1:58" s="78" customFormat="1" ht="14.25" x14ac:dyDescent="0.2">
      <c r="A619" s="6"/>
      <c r="B619" s="6"/>
      <c r="C619" s="6"/>
      <c r="D619" s="3"/>
      <c r="E619" s="98" t="str">
        <f t="shared" si="105"/>
        <v/>
      </c>
      <c r="F619" s="117"/>
      <c r="G619" s="116" t="str">
        <f>IF(E619="","",IF(Temp!optSeasCoef=0,1,INDEX($C$2:$C$13,IF(MOD(COUNT($E$2:E619),seas_indx)=0,seas_indx,MOD(COUNT($E$2:E619),seas_indx)))))</f>
        <v/>
      </c>
      <c r="H619" s="97" t="str">
        <f>IFERROR(IF(Temp!fhor_indata=1,IF(COUNT($S$2:S619)&lt;=XobsHor,"in-sample",IF(AND(COUNT($S$2:S619)&lt;=XobsHor+XfHor,MOD(S618,XobsHor)&lt;XfHor),"out-sample","")),IF(ISBLANK(F619),"",IF(COUNT($F$2:F619)&lt;=XobsHor-XfHor,"in-sample","out-sample"))),"")</f>
        <v/>
      </c>
      <c r="I619" s="120" t="str">
        <f>IF(AND(ISBLANK(F618),H618="in-sample"),"",IF(AND(Temp!fhor_indata=1,H618="out-sample",H619="out-sample"),I618,IF(AND(ISBLANK(F619),H618="out-sample"),"",IF(AND(Temp!optSeasCoef=0,Temp!sts_add=1),IF(H618="in-sample",IF(Q618=bigT,((pCell/bigT)*F618)+((1-(pCell/bigT))*(I618+J618)),IF(OR(ISBLANK(F619),COUNT($F$2:F618)&lt;=pCell),F618,((pCell/COUNT($F$2:F618))*F618)+((1-(pCell/COUNT($F$2:F618)))*(I618+J618)))),I618),IF(AND(Temp!optSeasCoef=0,Temp!sts_multp=1),IF(H618="in-sample",IF(Q618=bigT,((pCell/bigT)*F618)+((1-(pCell/bigT))*(I618*J618)),IF(OR(ISBLANK(F619),COUNT(F$2:$F618)&lt;=pCell),F618,((pCell/COUNT($F$2:F618))*F618)+((1-(pCell/COUNT($F$2:F618)))*(I618*J618)))),I618),IF(Temp!sts_add=1,IF(H618="in-sample",IF(Q618=bigT,((pCell/bigT)*AX618)+((1-(pCell/bigT))*(I618+J618)),IF(OR(ISBLANK(F619),COUNT($AX$2:AX618)&lt;=pCell),AX618,((pCell/COUNT($AX$2:AX618))*AX618)+((1-(pCell/COUNT($AX$2:AX618)))*(I618+J618)))),I618),IF(H618="in-sample",IF(Q618=bigT,((pCell/bigT)*AX618)+((1-(pCell/bigT))*(I618*J618)),IF(OR(ISBLANK(F619),COUNT($AX$2:AX618)&lt;=pCell),AX618,((pCell/COUNT($AX$2:AX618))*AX618)+((1-(pCell/COUNT($AX$2:AX618)))*(I618*J618)))),I618)))))))</f>
        <v/>
      </c>
      <c r="J619" s="120" t="str">
        <f>IF(AND(ISBLANK(F618),H618="in-sample"),"",IF(AND(Temp!fhor_indata=1,H618="out-sample",H619="out-sample"),J618,IF(AND(ISBLANK(F619),H618="out-sample"),"",IF(AND(Temp!optSeasCoef=0,Temp!sts_add=1),IF(H618="in-sample",IF(Q618=bigT,((qCell/bigT)*(I619-I618))+((1-(qCell/bigT))*J618),IF(OR(ISBLANK(F619),COUNT($F$2:F618)&lt;=qCell),IF(COUNT($F$2:F618)=1,0,F618-F617),((qCell/COUNT($F$2:F618))*(I619-I618))+((1-(qCell/COUNT($F$2:F618)))*J618))),J618),IF(AND(Temp!optSeasCoef=0,Temp!sts_multp=1),IF(H618="in-sample",IF(Q618=bigT,((qCell/bigT)*(I619/I618))+((1-(qCell/bigT))*J618),IF(qCell=0,1,IF(OR(ISBLANK(F619),COUNT($F$2:F618)&lt;=qCell),IF(COUNT($F$2:F618)=1,1,F618/F617),((qCell/COUNT($F$2:F618))*(I619/I618))+((1-(qCell/COUNT($F$2:F618)))*J618)))),J618),IF(Temp!sts_add=1,IF(H618="in-sample",IF(Q618=bigT,((qCell/bigT)*(I619-I618))+((1-(qCell/bigT))*J618),IF(OR(ISBLANK(F619),COUNT($AX$2:AX618)&lt;=qCell),IF(COUNT($AX$2:AX618)=1,0,AX618-AX617),((qCell/COUNT($AX$2:AX618))*(I619-I618))+((1-(qCell/COUNT($AX$2:AX618)))*J618))),J618),IF(H618="in-sample",IF(Q618=bigT,((qCell/bigT)*(I619/I618))+((1-(qCell/bigT))*J618),IF(qCell=0,1,IF(OR(ISBLANK(F619),COUNT($AX$2:AX618)&lt;=qCell),IF(COUNT($AX$2:AX618)=1,1,AX618/AX617),((qCell/COUNT($AX$2:AX618))*(I619/I618))+((1-(qCell/COUNT($AX$2:AX618)))*J618)))),J618)))))))</f>
        <v/>
      </c>
      <c r="K619" s="120" t="str">
        <f>IF(H619="","",IF(AND(Temp!optSeasCoef=0,Temp!sts_add=1),IF(H619="out-sample",I619+(Q619*J619),I619+J619),IF(AND(Temp!optSeasCoef=0,Temp!sts_multp=1),IF(H619="out-sample",I619*(J619^Q619),I619*J619),IF(Temp!sts_add=1,IF(H619="out-sample",(I619+(Q619*J619))*G619,(I619+J619)*G619),IF(H619="out-sample",I619*(J619^Q619)*G619,I619*J619*G619)))))</f>
        <v/>
      </c>
      <c r="L619" s="116" t="str">
        <f t="shared" si="99"/>
        <v/>
      </c>
      <c r="M619" s="116" t="str">
        <f t="shared" si="100"/>
        <v/>
      </c>
      <c r="N619" s="116" t="str">
        <f t="shared" si="101"/>
        <v/>
      </c>
      <c r="O619" s="116" t="str">
        <f t="shared" si="102"/>
        <v/>
      </c>
      <c r="P619" s="116" t="str">
        <f t="shared" si="103"/>
        <v/>
      </c>
      <c r="Q619" s="94" t="str">
        <f>IF(AND(Temp!fhor_indata=1,ISBLANK(F619),H618="in-sample"),1,IF(AND(Temp!fhor_indata=1,H618="out-sample",Q618&lt;XfHor),Q618+1,IF(ISBLANK(F619),"",IF(AND(H619="out-sample",H618="in-sample"),1,IF(AND(H619="out-sample",H618="out-sample"),Q618+1,IF(ISNUMBER(Q618),Q618+1,1))))))</f>
        <v/>
      </c>
      <c r="R619" s="94" t="str">
        <f t="shared" si="104"/>
        <v/>
      </c>
      <c r="S619" s="94" t="str">
        <f>IF(Temp!fhor_indata=1,IF(S618=XobsHor,1,IF(COUNT($S$2:S618)&lt;=XobsHor,S618+1,IF(AND(COUNT($S$2:S618)&lt;=XobsHor+XfHor,IFERROR(MOD(S618,XobsHor)&lt;XfHor,FALSE)),S618+1,""))),IF(ISBLANK(F619),"",IF(S618=maxP,1,IF(S618&lt;maxP,S618+1,IF(COUNT($S$2:S619)&lt;=XobsHor,S618+1,"")))))</f>
        <v/>
      </c>
      <c r="T619" s="3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W619" s="122" t="str">
        <f t="shared" si="106"/>
        <v/>
      </c>
      <c r="AX619" s="123" t="str">
        <f t="shared" si="107"/>
        <v/>
      </c>
      <c r="AY619" s="124" t="str">
        <f t="shared" si="108"/>
        <v/>
      </c>
      <c r="AZ619" s="124" t="str">
        <f t="shared" si="109"/>
        <v/>
      </c>
      <c r="BF619" s="91"/>
    </row>
    <row r="620" spans="1:58" s="78" customFormat="1" ht="14.25" x14ac:dyDescent="0.2">
      <c r="A620" s="6"/>
      <c r="B620" s="6"/>
      <c r="C620" s="6"/>
      <c r="D620" s="3"/>
      <c r="E620" s="98" t="str">
        <f t="shared" si="105"/>
        <v/>
      </c>
      <c r="F620" s="117"/>
      <c r="G620" s="116" t="str">
        <f>IF(E620="","",IF(Temp!optSeasCoef=0,1,INDEX($C$2:$C$13,IF(MOD(COUNT($E$2:E620),seas_indx)=0,seas_indx,MOD(COUNT($E$2:E620),seas_indx)))))</f>
        <v/>
      </c>
      <c r="H620" s="97" t="str">
        <f>IFERROR(IF(Temp!fhor_indata=1,IF(COUNT($S$2:S620)&lt;=XobsHor,"in-sample",IF(AND(COUNT($S$2:S620)&lt;=XobsHor+XfHor,MOD(S619,XobsHor)&lt;XfHor),"out-sample","")),IF(ISBLANK(F620),"",IF(COUNT($F$2:F620)&lt;=XobsHor-XfHor,"in-sample","out-sample"))),"")</f>
        <v/>
      </c>
      <c r="I620" s="120" t="str">
        <f>IF(AND(ISBLANK(F619),H619="in-sample"),"",IF(AND(Temp!fhor_indata=1,H619="out-sample",H620="out-sample"),I619,IF(AND(ISBLANK(F620),H619="out-sample"),"",IF(AND(Temp!optSeasCoef=0,Temp!sts_add=1),IF(H619="in-sample",IF(Q619=bigT,((pCell/bigT)*F619)+((1-(pCell/bigT))*(I619+J619)),IF(OR(ISBLANK(F620),COUNT($F$2:F619)&lt;=pCell),F619,((pCell/COUNT($F$2:F619))*F619)+((1-(pCell/COUNT($F$2:F619)))*(I619+J619)))),I619),IF(AND(Temp!optSeasCoef=0,Temp!sts_multp=1),IF(H619="in-sample",IF(Q619=bigT,((pCell/bigT)*F619)+((1-(pCell/bigT))*(I619*J619)),IF(OR(ISBLANK(F620),COUNT(F$2:$F619)&lt;=pCell),F619,((pCell/COUNT($F$2:F619))*F619)+((1-(pCell/COUNT($F$2:F619)))*(I619*J619)))),I619),IF(Temp!sts_add=1,IF(H619="in-sample",IF(Q619=bigT,((pCell/bigT)*AX619)+((1-(pCell/bigT))*(I619+J619)),IF(OR(ISBLANK(F620),COUNT($AX$2:AX619)&lt;=pCell),AX619,((pCell/COUNT($AX$2:AX619))*AX619)+((1-(pCell/COUNT($AX$2:AX619)))*(I619+J619)))),I619),IF(H619="in-sample",IF(Q619=bigT,((pCell/bigT)*AX619)+((1-(pCell/bigT))*(I619*J619)),IF(OR(ISBLANK(F620),COUNT($AX$2:AX619)&lt;=pCell),AX619,((pCell/COUNT($AX$2:AX619))*AX619)+((1-(pCell/COUNT($AX$2:AX619)))*(I619*J619)))),I619)))))))</f>
        <v/>
      </c>
      <c r="J620" s="120" t="str">
        <f>IF(AND(ISBLANK(F619),H619="in-sample"),"",IF(AND(Temp!fhor_indata=1,H619="out-sample",H620="out-sample"),J619,IF(AND(ISBLANK(F620),H619="out-sample"),"",IF(AND(Temp!optSeasCoef=0,Temp!sts_add=1),IF(H619="in-sample",IF(Q619=bigT,((qCell/bigT)*(I620-I619))+((1-(qCell/bigT))*J619),IF(OR(ISBLANK(F620),COUNT($F$2:F619)&lt;=qCell),IF(COUNT($F$2:F619)=1,0,F619-F618),((qCell/COUNT($F$2:F619))*(I620-I619))+((1-(qCell/COUNT($F$2:F619)))*J619))),J619),IF(AND(Temp!optSeasCoef=0,Temp!sts_multp=1),IF(H619="in-sample",IF(Q619=bigT,((qCell/bigT)*(I620/I619))+((1-(qCell/bigT))*J619),IF(qCell=0,1,IF(OR(ISBLANK(F620),COUNT($F$2:F619)&lt;=qCell),IF(COUNT($F$2:F619)=1,1,F619/F618),((qCell/COUNT($F$2:F619))*(I620/I619))+((1-(qCell/COUNT($F$2:F619)))*J619)))),J619),IF(Temp!sts_add=1,IF(H619="in-sample",IF(Q619=bigT,((qCell/bigT)*(I620-I619))+((1-(qCell/bigT))*J619),IF(OR(ISBLANK(F620),COUNT($AX$2:AX619)&lt;=qCell),IF(COUNT($AX$2:AX619)=1,0,AX619-AX618),((qCell/COUNT($AX$2:AX619))*(I620-I619))+((1-(qCell/COUNT($AX$2:AX619)))*J619))),J619),IF(H619="in-sample",IF(Q619=bigT,((qCell/bigT)*(I620/I619))+((1-(qCell/bigT))*J619),IF(qCell=0,1,IF(OR(ISBLANK(F620),COUNT($AX$2:AX619)&lt;=qCell),IF(COUNT($AX$2:AX619)=1,1,AX619/AX618),((qCell/COUNT($AX$2:AX619))*(I620/I619))+((1-(qCell/COUNT($AX$2:AX619)))*J619)))),J619)))))))</f>
        <v/>
      </c>
      <c r="K620" s="120" t="str">
        <f>IF(H620="","",IF(AND(Temp!optSeasCoef=0,Temp!sts_add=1),IF(H620="out-sample",I620+(Q620*J620),I620+J620),IF(AND(Temp!optSeasCoef=0,Temp!sts_multp=1),IF(H620="out-sample",I620*(J620^Q620),I620*J620),IF(Temp!sts_add=1,IF(H620="out-sample",(I620+(Q620*J620))*G620,(I620+J620)*G620),IF(H620="out-sample",I620*(J620^Q620)*G620,I620*J620*G620)))))</f>
        <v/>
      </c>
      <c r="L620" s="116" t="str">
        <f t="shared" si="99"/>
        <v/>
      </c>
      <c r="M620" s="116" t="str">
        <f t="shared" si="100"/>
        <v/>
      </c>
      <c r="N620" s="116" t="str">
        <f t="shared" si="101"/>
        <v/>
      </c>
      <c r="O620" s="116" t="str">
        <f t="shared" si="102"/>
        <v/>
      </c>
      <c r="P620" s="116" t="str">
        <f t="shared" si="103"/>
        <v/>
      </c>
      <c r="Q620" s="94" t="str">
        <f>IF(AND(Temp!fhor_indata=1,ISBLANK(F620),H619="in-sample"),1,IF(AND(Temp!fhor_indata=1,H619="out-sample",Q619&lt;XfHor),Q619+1,IF(ISBLANK(F620),"",IF(AND(H620="out-sample",H619="in-sample"),1,IF(AND(H620="out-sample",H619="out-sample"),Q619+1,IF(ISNUMBER(Q619),Q619+1,1))))))</f>
        <v/>
      </c>
      <c r="R620" s="94" t="str">
        <f t="shared" si="104"/>
        <v/>
      </c>
      <c r="S620" s="94" t="str">
        <f>IF(Temp!fhor_indata=1,IF(S619=XobsHor,1,IF(COUNT($S$2:S619)&lt;=XobsHor,S619+1,IF(AND(COUNT($S$2:S619)&lt;=XobsHor+XfHor,IFERROR(MOD(S619,XobsHor)&lt;XfHor,FALSE)),S619+1,""))),IF(ISBLANK(F620),"",IF(S619=maxP,1,IF(S619&lt;maxP,S619+1,IF(COUNT($S$2:S620)&lt;=XobsHor,S619+1,"")))))</f>
        <v/>
      </c>
      <c r="T620" s="3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W620" s="122" t="str">
        <f t="shared" si="106"/>
        <v/>
      </c>
      <c r="AX620" s="123" t="str">
        <f t="shared" si="107"/>
        <v/>
      </c>
      <c r="AY620" s="124" t="str">
        <f t="shared" si="108"/>
        <v/>
      </c>
      <c r="AZ620" s="124" t="str">
        <f t="shared" si="109"/>
        <v/>
      </c>
      <c r="BF620" s="91"/>
    </row>
    <row r="621" spans="1:58" s="78" customFormat="1" ht="14.25" x14ac:dyDescent="0.2">
      <c r="A621" s="6"/>
      <c r="B621" s="6"/>
      <c r="C621" s="6"/>
      <c r="D621" s="3"/>
      <c r="E621" s="98" t="str">
        <f t="shared" si="105"/>
        <v/>
      </c>
      <c r="F621" s="117"/>
      <c r="G621" s="116" t="str">
        <f>IF(E621="","",IF(Temp!optSeasCoef=0,1,INDEX($C$2:$C$13,IF(MOD(COUNT($E$2:E621),seas_indx)=0,seas_indx,MOD(COUNT($E$2:E621),seas_indx)))))</f>
        <v/>
      </c>
      <c r="H621" s="97" t="str">
        <f>IFERROR(IF(Temp!fhor_indata=1,IF(COUNT($S$2:S621)&lt;=XobsHor,"in-sample",IF(AND(COUNT($S$2:S621)&lt;=XobsHor+XfHor,MOD(S620,XobsHor)&lt;XfHor),"out-sample","")),IF(ISBLANK(F621),"",IF(COUNT($F$2:F621)&lt;=XobsHor-XfHor,"in-sample","out-sample"))),"")</f>
        <v/>
      </c>
      <c r="I621" s="120" t="str">
        <f>IF(AND(ISBLANK(F620),H620="in-sample"),"",IF(AND(Temp!fhor_indata=1,H620="out-sample",H621="out-sample"),I620,IF(AND(ISBLANK(F621),H620="out-sample"),"",IF(AND(Temp!optSeasCoef=0,Temp!sts_add=1),IF(H620="in-sample",IF(Q620=bigT,((pCell/bigT)*F620)+((1-(pCell/bigT))*(I620+J620)),IF(OR(ISBLANK(F621),COUNT($F$2:F620)&lt;=pCell),F620,((pCell/COUNT($F$2:F620))*F620)+((1-(pCell/COUNT($F$2:F620)))*(I620+J620)))),I620),IF(AND(Temp!optSeasCoef=0,Temp!sts_multp=1),IF(H620="in-sample",IF(Q620=bigT,((pCell/bigT)*F620)+((1-(pCell/bigT))*(I620*J620)),IF(OR(ISBLANK(F621),COUNT(F$2:$F620)&lt;=pCell),F620,((pCell/COUNT($F$2:F620))*F620)+((1-(pCell/COUNT($F$2:F620)))*(I620*J620)))),I620),IF(Temp!sts_add=1,IF(H620="in-sample",IF(Q620=bigT,((pCell/bigT)*AX620)+((1-(pCell/bigT))*(I620+J620)),IF(OR(ISBLANK(F621),COUNT($AX$2:AX620)&lt;=pCell),AX620,((pCell/COUNT($AX$2:AX620))*AX620)+((1-(pCell/COUNT($AX$2:AX620)))*(I620+J620)))),I620),IF(H620="in-sample",IF(Q620=bigT,((pCell/bigT)*AX620)+((1-(pCell/bigT))*(I620*J620)),IF(OR(ISBLANK(F621),COUNT($AX$2:AX620)&lt;=pCell),AX620,((pCell/COUNT($AX$2:AX620))*AX620)+((1-(pCell/COUNT($AX$2:AX620)))*(I620*J620)))),I620)))))))</f>
        <v/>
      </c>
      <c r="J621" s="120" t="str">
        <f>IF(AND(ISBLANK(F620),H620="in-sample"),"",IF(AND(Temp!fhor_indata=1,H620="out-sample",H621="out-sample"),J620,IF(AND(ISBLANK(F621),H620="out-sample"),"",IF(AND(Temp!optSeasCoef=0,Temp!sts_add=1),IF(H620="in-sample",IF(Q620=bigT,((qCell/bigT)*(I621-I620))+((1-(qCell/bigT))*J620),IF(OR(ISBLANK(F621),COUNT($F$2:F620)&lt;=qCell),IF(COUNT($F$2:F620)=1,0,F620-F619),((qCell/COUNT($F$2:F620))*(I621-I620))+((1-(qCell/COUNT($F$2:F620)))*J620))),J620),IF(AND(Temp!optSeasCoef=0,Temp!sts_multp=1),IF(H620="in-sample",IF(Q620=bigT,((qCell/bigT)*(I621/I620))+((1-(qCell/bigT))*J620),IF(qCell=0,1,IF(OR(ISBLANK(F621),COUNT($F$2:F620)&lt;=qCell),IF(COUNT($F$2:F620)=1,1,F620/F619),((qCell/COUNT($F$2:F620))*(I621/I620))+((1-(qCell/COUNT($F$2:F620)))*J620)))),J620),IF(Temp!sts_add=1,IF(H620="in-sample",IF(Q620=bigT,((qCell/bigT)*(I621-I620))+((1-(qCell/bigT))*J620),IF(OR(ISBLANK(F621),COUNT($AX$2:AX620)&lt;=qCell),IF(COUNT($AX$2:AX620)=1,0,AX620-AX619),((qCell/COUNT($AX$2:AX620))*(I621-I620))+((1-(qCell/COUNT($AX$2:AX620)))*J620))),J620),IF(H620="in-sample",IF(Q620=bigT,((qCell/bigT)*(I621/I620))+((1-(qCell/bigT))*J620),IF(qCell=0,1,IF(OR(ISBLANK(F621),COUNT($AX$2:AX620)&lt;=qCell),IF(COUNT($AX$2:AX620)=1,1,AX620/AX619),((qCell/COUNT($AX$2:AX620))*(I621/I620))+((1-(qCell/COUNT($AX$2:AX620)))*J620)))),J620)))))))</f>
        <v/>
      </c>
      <c r="K621" s="120" t="str">
        <f>IF(H621="","",IF(AND(Temp!optSeasCoef=0,Temp!sts_add=1),IF(H621="out-sample",I621+(Q621*J621),I621+J621),IF(AND(Temp!optSeasCoef=0,Temp!sts_multp=1),IF(H621="out-sample",I621*(J621^Q621),I621*J621),IF(Temp!sts_add=1,IF(H621="out-sample",(I621+(Q621*J621))*G621,(I621+J621)*G621),IF(H621="out-sample",I621*(J621^Q621)*G621,I621*J621*G621)))))</f>
        <v/>
      </c>
      <c r="L621" s="116" t="str">
        <f t="shared" si="99"/>
        <v/>
      </c>
      <c r="M621" s="116" t="str">
        <f t="shared" si="100"/>
        <v/>
      </c>
      <c r="N621" s="116" t="str">
        <f t="shared" si="101"/>
        <v/>
      </c>
      <c r="O621" s="116" t="str">
        <f t="shared" si="102"/>
        <v/>
      </c>
      <c r="P621" s="116" t="str">
        <f t="shared" si="103"/>
        <v/>
      </c>
      <c r="Q621" s="94" t="str">
        <f>IF(AND(Temp!fhor_indata=1,ISBLANK(F621),H620="in-sample"),1,IF(AND(Temp!fhor_indata=1,H620="out-sample",Q620&lt;XfHor),Q620+1,IF(ISBLANK(F621),"",IF(AND(H621="out-sample",H620="in-sample"),1,IF(AND(H621="out-sample",H620="out-sample"),Q620+1,IF(ISNUMBER(Q620),Q620+1,1))))))</f>
        <v/>
      </c>
      <c r="R621" s="94" t="str">
        <f t="shared" si="104"/>
        <v/>
      </c>
      <c r="S621" s="94" t="str">
        <f>IF(Temp!fhor_indata=1,IF(S620=XobsHor,1,IF(COUNT($S$2:S620)&lt;=XobsHor,S620+1,IF(AND(COUNT($S$2:S620)&lt;=XobsHor+XfHor,IFERROR(MOD(S620,XobsHor)&lt;XfHor,FALSE)),S620+1,""))),IF(ISBLANK(F621),"",IF(S620=maxP,1,IF(S620&lt;maxP,S620+1,IF(COUNT($S$2:S621)&lt;=XobsHor,S620+1,"")))))</f>
        <v/>
      </c>
      <c r="T621" s="3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W621" s="122" t="str">
        <f t="shared" si="106"/>
        <v/>
      </c>
      <c r="AX621" s="123" t="str">
        <f t="shared" si="107"/>
        <v/>
      </c>
      <c r="AY621" s="124" t="str">
        <f t="shared" si="108"/>
        <v/>
      </c>
      <c r="AZ621" s="124" t="str">
        <f t="shared" si="109"/>
        <v/>
      </c>
      <c r="BF621" s="91"/>
    </row>
    <row r="622" spans="1:58" s="78" customFormat="1" ht="14.25" x14ac:dyDescent="0.2">
      <c r="A622" s="6"/>
      <c r="B622" s="6"/>
      <c r="C622" s="6"/>
      <c r="D622" s="3"/>
      <c r="E622" s="98" t="str">
        <f t="shared" si="105"/>
        <v/>
      </c>
      <c r="F622" s="117"/>
      <c r="G622" s="116" t="str">
        <f>IF(E622="","",IF(Temp!optSeasCoef=0,1,INDEX($C$2:$C$13,IF(MOD(COUNT($E$2:E622),seas_indx)=0,seas_indx,MOD(COUNT($E$2:E622),seas_indx)))))</f>
        <v/>
      </c>
      <c r="H622" s="97" t="str">
        <f>IFERROR(IF(Temp!fhor_indata=1,IF(COUNT($S$2:S622)&lt;=XobsHor,"in-sample",IF(AND(COUNT($S$2:S622)&lt;=XobsHor+XfHor,MOD(S621,XobsHor)&lt;XfHor),"out-sample","")),IF(ISBLANK(F622),"",IF(COUNT($F$2:F622)&lt;=XobsHor-XfHor,"in-sample","out-sample"))),"")</f>
        <v/>
      </c>
      <c r="I622" s="120" t="str">
        <f>IF(AND(ISBLANK(F621),H621="in-sample"),"",IF(AND(Temp!fhor_indata=1,H621="out-sample",H622="out-sample"),I621,IF(AND(ISBLANK(F622),H621="out-sample"),"",IF(AND(Temp!optSeasCoef=0,Temp!sts_add=1),IF(H621="in-sample",IF(Q621=bigT,((pCell/bigT)*F621)+((1-(pCell/bigT))*(I621+J621)),IF(OR(ISBLANK(F622),COUNT($F$2:F621)&lt;=pCell),F621,((pCell/COUNT($F$2:F621))*F621)+((1-(pCell/COUNT($F$2:F621)))*(I621+J621)))),I621),IF(AND(Temp!optSeasCoef=0,Temp!sts_multp=1),IF(H621="in-sample",IF(Q621=bigT,((pCell/bigT)*F621)+((1-(pCell/bigT))*(I621*J621)),IF(OR(ISBLANK(F622),COUNT(F$2:$F621)&lt;=pCell),F621,((pCell/COUNT($F$2:F621))*F621)+((1-(pCell/COUNT($F$2:F621)))*(I621*J621)))),I621),IF(Temp!sts_add=1,IF(H621="in-sample",IF(Q621=bigT,((pCell/bigT)*AX621)+((1-(pCell/bigT))*(I621+J621)),IF(OR(ISBLANK(F622),COUNT($AX$2:AX621)&lt;=pCell),AX621,((pCell/COUNT($AX$2:AX621))*AX621)+((1-(pCell/COUNT($AX$2:AX621)))*(I621+J621)))),I621),IF(H621="in-sample",IF(Q621=bigT,((pCell/bigT)*AX621)+((1-(pCell/bigT))*(I621*J621)),IF(OR(ISBLANK(F622),COUNT($AX$2:AX621)&lt;=pCell),AX621,((pCell/COUNT($AX$2:AX621))*AX621)+((1-(pCell/COUNT($AX$2:AX621)))*(I621*J621)))),I621)))))))</f>
        <v/>
      </c>
      <c r="J622" s="120" t="str">
        <f>IF(AND(ISBLANK(F621),H621="in-sample"),"",IF(AND(Temp!fhor_indata=1,H621="out-sample",H622="out-sample"),J621,IF(AND(ISBLANK(F622),H621="out-sample"),"",IF(AND(Temp!optSeasCoef=0,Temp!sts_add=1),IF(H621="in-sample",IF(Q621=bigT,((qCell/bigT)*(I622-I621))+((1-(qCell/bigT))*J621),IF(OR(ISBLANK(F622),COUNT($F$2:F621)&lt;=qCell),IF(COUNT($F$2:F621)=1,0,F621-F620),((qCell/COUNT($F$2:F621))*(I622-I621))+((1-(qCell/COUNT($F$2:F621)))*J621))),J621),IF(AND(Temp!optSeasCoef=0,Temp!sts_multp=1),IF(H621="in-sample",IF(Q621=bigT,((qCell/bigT)*(I622/I621))+((1-(qCell/bigT))*J621),IF(qCell=0,1,IF(OR(ISBLANK(F622),COUNT($F$2:F621)&lt;=qCell),IF(COUNT($F$2:F621)=1,1,F621/F620),((qCell/COUNT($F$2:F621))*(I622/I621))+((1-(qCell/COUNT($F$2:F621)))*J621)))),J621),IF(Temp!sts_add=1,IF(H621="in-sample",IF(Q621=bigT,((qCell/bigT)*(I622-I621))+((1-(qCell/bigT))*J621),IF(OR(ISBLANK(F622),COUNT($AX$2:AX621)&lt;=qCell),IF(COUNT($AX$2:AX621)=1,0,AX621-AX620),((qCell/COUNT($AX$2:AX621))*(I622-I621))+((1-(qCell/COUNT($AX$2:AX621)))*J621))),J621),IF(H621="in-sample",IF(Q621=bigT,((qCell/bigT)*(I622/I621))+((1-(qCell/bigT))*J621),IF(qCell=0,1,IF(OR(ISBLANK(F622),COUNT($AX$2:AX621)&lt;=qCell),IF(COUNT($AX$2:AX621)=1,1,AX621/AX620),((qCell/COUNT($AX$2:AX621))*(I622/I621))+((1-(qCell/COUNT($AX$2:AX621)))*J621)))),J621)))))))</f>
        <v/>
      </c>
      <c r="K622" s="120" t="str">
        <f>IF(H622="","",IF(AND(Temp!optSeasCoef=0,Temp!sts_add=1),IF(H622="out-sample",I622+(Q622*J622),I622+J622),IF(AND(Temp!optSeasCoef=0,Temp!sts_multp=1),IF(H622="out-sample",I622*(J622^Q622),I622*J622),IF(Temp!sts_add=1,IF(H622="out-sample",(I622+(Q622*J622))*G622,(I622+J622)*G622),IF(H622="out-sample",I622*(J622^Q622)*G622,I622*J622*G622)))))</f>
        <v/>
      </c>
      <c r="L622" s="116" t="str">
        <f t="shared" si="99"/>
        <v/>
      </c>
      <c r="M622" s="116" t="str">
        <f t="shared" si="100"/>
        <v/>
      </c>
      <c r="N622" s="116" t="str">
        <f t="shared" si="101"/>
        <v/>
      </c>
      <c r="O622" s="116" t="str">
        <f t="shared" si="102"/>
        <v/>
      </c>
      <c r="P622" s="116" t="str">
        <f t="shared" si="103"/>
        <v/>
      </c>
      <c r="Q622" s="94" t="str">
        <f>IF(AND(Temp!fhor_indata=1,ISBLANK(F622),H621="in-sample"),1,IF(AND(Temp!fhor_indata=1,H621="out-sample",Q621&lt;XfHor),Q621+1,IF(ISBLANK(F622),"",IF(AND(H622="out-sample",H621="in-sample"),1,IF(AND(H622="out-sample",H621="out-sample"),Q621+1,IF(ISNUMBER(Q621),Q621+1,1))))))</f>
        <v/>
      </c>
      <c r="R622" s="94" t="str">
        <f t="shared" si="104"/>
        <v/>
      </c>
      <c r="S622" s="94" t="str">
        <f>IF(Temp!fhor_indata=1,IF(S621=XobsHor,1,IF(COUNT($S$2:S621)&lt;=XobsHor,S621+1,IF(AND(COUNT($S$2:S621)&lt;=XobsHor+XfHor,IFERROR(MOD(S621,XobsHor)&lt;XfHor,FALSE)),S621+1,""))),IF(ISBLANK(F622),"",IF(S621=maxP,1,IF(S621&lt;maxP,S621+1,IF(COUNT($S$2:S622)&lt;=XobsHor,S621+1,"")))))</f>
        <v/>
      </c>
      <c r="T622" s="3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W622" s="122" t="str">
        <f t="shared" si="106"/>
        <v/>
      </c>
      <c r="AX622" s="123" t="str">
        <f t="shared" si="107"/>
        <v/>
      </c>
      <c r="AY622" s="124" t="str">
        <f t="shared" si="108"/>
        <v/>
      </c>
      <c r="AZ622" s="124" t="str">
        <f t="shared" si="109"/>
        <v/>
      </c>
      <c r="BF622" s="91"/>
    </row>
    <row r="623" spans="1:58" s="78" customFormat="1" ht="14.25" x14ac:dyDescent="0.2">
      <c r="A623" s="6"/>
      <c r="B623" s="6"/>
      <c r="C623" s="6"/>
      <c r="D623" s="3"/>
      <c r="E623" s="98" t="str">
        <f t="shared" si="105"/>
        <v/>
      </c>
      <c r="F623" s="117"/>
      <c r="G623" s="116" t="str">
        <f>IF(E623="","",IF(Temp!optSeasCoef=0,1,INDEX($C$2:$C$13,IF(MOD(COUNT($E$2:E623),seas_indx)=0,seas_indx,MOD(COUNT($E$2:E623),seas_indx)))))</f>
        <v/>
      </c>
      <c r="H623" s="97" t="str">
        <f>IFERROR(IF(Temp!fhor_indata=1,IF(COUNT($S$2:S623)&lt;=XobsHor,"in-sample",IF(AND(COUNT($S$2:S623)&lt;=XobsHor+XfHor,MOD(S622,XobsHor)&lt;XfHor),"out-sample","")),IF(ISBLANK(F623),"",IF(COUNT($F$2:F623)&lt;=XobsHor-XfHor,"in-sample","out-sample"))),"")</f>
        <v/>
      </c>
      <c r="I623" s="120" t="str">
        <f>IF(AND(ISBLANK(F622),H622="in-sample"),"",IF(AND(Temp!fhor_indata=1,H622="out-sample",H623="out-sample"),I622,IF(AND(ISBLANK(F623),H622="out-sample"),"",IF(AND(Temp!optSeasCoef=0,Temp!sts_add=1),IF(H622="in-sample",IF(Q622=bigT,((pCell/bigT)*F622)+((1-(pCell/bigT))*(I622+J622)),IF(OR(ISBLANK(F623),COUNT($F$2:F622)&lt;=pCell),F622,((pCell/COUNT($F$2:F622))*F622)+((1-(pCell/COUNT($F$2:F622)))*(I622+J622)))),I622),IF(AND(Temp!optSeasCoef=0,Temp!sts_multp=1),IF(H622="in-sample",IF(Q622=bigT,((pCell/bigT)*F622)+((1-(pCell/bigT))*(I622*J622)),IF(OR(ISBLANK(F623),COUNT(F$2:$F622)&lt;=pCell),F622,((pCell/COUNT($F$2:F622))*F622)+((1-(pCell/COUNT($F$2:F622)))*(I622*J622)))),I622),IF(Temp!sts_add=1,IF(H622="in-sample",IF(Q622=bigT,((pCell/bigT)*AX622)+((1-(pCell/bigT))*(I622+J622)),IF(OR(ISBLANK(F623),COUNT($AX$2:AX622)&lt;=pCell),AX622,((pCell/COUNT($AX$2:AX622))*AX622)+((1-(pCell/COUNT($AX$2:AX622)))*(I622+J622)))),I622),IF(H622="in-sample",IF(Q622=bigT,((pCell/bigT)*AX622)+((1-(pCell/bigT))*(I622*J622)),IF(OR(ISBLANK(F623),COUNT($AX$2:AX622)&lt;=pCell),AX622,((pCell/COUNT($AX$2:AX622))*AX622)+((1-(pCell/COUNT($AX$2:AX622)))*(I622*J622)))),I622)))))))</f>
        <v/>
      </c>
      <c r="J623" s="120" t="str">
        <f>IF(AND(ISBLANK(F622),H622="in-sample"),"",IF(AND(Temp!fhor_indata=1,H622="out-sample",H623="out-sample"),J622,IF(AND(ISBLANK(F623),H622="out-sample"),"",IF(AND(Temp!optSeasCoef=0,Temp!sts_add=1),IF(H622="in-sample",IF(Q622=bigT,((qCell/bigT)*(I623-I622))+((1-(qCell/bigT))*J622),IF(OR(ISBLANK(F623),COUNT($F$2:F622)&lt;=qCell),IF(COUNT($F$2:F622)=1,0,F622-F621),((qCell/COUNT($F$2:F622))*(I623-I622))+((1-(qCell/COUNT($F$2:F622)))*J622))),J622),IF(AND(Temp!optSeasCoef=0,Temp!sts_multp=1),IF(H622="in-sample",IF(Q622=bigT,((qCell/bigT)*(I623/I622))+((1-(qCell/bigT))*J622),IF(qCell=0,1,IF(OR(ISBLANK(F623),COUNT($F$2:F622)&lt;=qCell),IF(COUNT($F$2:F622)=1,1,F622/F621),((qCell/COUNT($F$2:F622))*(I623/I622))+((1-(qCell/COUNT($F$2:F622)))*J622)))),J622),IF(Temp!sts_add=1,IF(H622="in-sample",IF(Q622=bigT,((qCell/bigT)*(I623-I622))+((1-(qCell/bigT))*J622),IF(OR(ISBLANK(F623),COUNT($AX$2:AX622)&lt;=qCell),IF(COUNT($AX$2:AX622)=1,0,AX622-AX621),((qCell/COUNT($AX$2:AX622))*(I623-I622))+((1-(qCell/COUNT($AX$2:AX622)))*J622))),J622),IF(H622="in-sample",IF(Q622=bigT,((qCell/bigT)*(I623/I622))+((1-(qCell/bigT))*J622),IF(qCell=0,1,IF(OR(ISBLANK(F623),COUNT($AX$2:AX622)&lt;=qCell),IF(COUNT($AX$2:AX622)=1,1,AX622/AX621),((qCell/COUNT($AX$2:AX622))*(I623/I622))+((1-(qCell/COUNT($AX$2:AX622)))*J622)))),J622)))))))</f>
        <v/>
      </c>
      <c r="K623" s="120" t="str">
        <f>IF(H623="","",IF(AND(Temp!optSeasCoef=0,Temp!sts_add=1),IF(H623="out-sample",I623+(Q623*J623),I623+J623),IF(AND(Temp!optSeasCoef=0,Temp!sts_multp=1),IF(H623="out-sample",I623*(J623^Q623),I623*J623),IF(Temp!sts_add=1,IF(H623="out-sample",(I623+(Q623*J623))*G623,(I623+J623)*G623),IF(H623="out-sample",I623*(J623^Q623)*G623,I623*J623*G623)))))</f>
        <v/>
      </c>
      <c r="L623" s="116" t="str">
        <f t="shared" si="99"/>
        <v/>
      </c>
      <c r="M623" s="116" t="str">
        <f t="shared" si="100"/>
        <v/>
      </c>
      <c r="N623" s="116" t="str">
        <f t="shared" si="101"/>
        <v/>
      </c>
      <c r="O623" s="116" t="str">
        <f t="shared" si="102"/>
        <v/>
      </c>
      <c r="P623" s="116" t="str">
        <f t="shared" si="103"/>
        <v/>
      </c>
      <c r="Q623" s="94" t="str">
        <f>IF(AND(Temp!fhor_indata=1,ISBLANK(F623),H622="in-sample"),1,IF(AND(Temp!fhor_indata=1,H622="out-sample",Q622&lt;XfHor),Q622+1,IF(ISBLANK(F623),"",IF(AND(H623="out-sample",H622="in-sample"),1,IF(AND(H623="out-sample",H622="out-sample"),Q622+1,IF(ISNUMBER(Q622),Q622+1,1))))))</f>
        <v/>
      </c>
      <c r="R623" s="94" t="str">
        <f t="shared" si="104"/>
        <v/>
      </c>
      <c r="S623" s="94" t="str">
        <f>IF(Temp!fhor_indata=1,IF(S622=XobsHor,1,IF(COUNT($S$2:S622)&lt;=XobsHor,S622+1,IF(AND(COUNT($S$2:S622)&lt;=XobsHor+XfHor,IFERROR(MOD(S622,XobsHor)&lt;XfHor,FALSE)),S622+1,""))),IF(ISBLANK(F623),"",IF(S622=maxP,1,IF(S622&lt;maxP,S622+1,IF(COUNT($S$2:S623)&lt;=XobsHor,S622+1,"")))))</f>
        <v/>
      </c>
      <c r="T623" s="3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W623" s="122" t="str">
        <f t="shared" si="106"/>
        <v/>
      </c>
      <c r="AX623" s="123" t="str">
        <f t="shared" si="107"/>
        <v/>
      </c>
      <c r="AY623" s="124" t="str">
        <f t="shared" si="108"/>
        <v/>
      </c>
      <c r="AZ623" s="124" t="str">
        <f t="shared" si="109"/>
        <v/>
      </c>
      <c r="BF623" s="91"/>
    </row>
    <row r="624" spans="1:58" s="78" customFormat="1" ht="14.25" x14ac:dyDescent="0.2">
      <c r="A624" s="6"/>
      <c r="B624" s="6"/>
      <c r="C624" s="6"/>
      <c r="D624" s="3"/>
      <c r="E624" s="98" t="str">
        <f t="shared" si="105"/>
        <v/>
      </c>
      <c r="F624" s="117"/>
      <c r="G624" s="116" t="str">
        <f>IF(E624="","",IF(Temp!optSeasCoef=0,1,INDEX($C$2:$C$13,IF(MOD(COUNT($E$2:E624),seas_indx)=0,seas_indx,MOD(COUNT($E$2:E624),seas_indx)))))</f>
        <v/>
      </c>
      <c r="H624" s="97" t="str">
        <f>IFERROR(IF(Temp!fhor_indata=1,IF(COUNT($S$2:S624)&lt;=XobsHor,"in-sample",IF(AND(COUNT($S$2:S624)&lt;=XobsHor+XfHor,MOD(S623,XobsHor)&lt;XfHor),"out-sample","")),IF(ISBLANK(F624),"",IF(COUNT($F$2:F624)&lt;=XobsHor-XfHor,"in-sample","out-sample"))),"")</f>
        <v/>
      </c>
      <c r="I624" s="120" t="str">
        <f>IF(AND(ISBLANK(F623),H623="in-sample"),"",IF(AND(Temp!fhor_indata=1,H623="out-sample",H624="out-sample"),I623,IF(AND(ISBLANK(F624),H623="out-sample"),"",IF(AND(Temp!optSeasCoef=0,Temp!sts_add=1),IF(H623="in-sample",IF(Q623=bigT,((pCell/bigT)*F623)+((1-(pCell/bigT))*(I623+J623)),IF(OR(ISBLANK(F624),COUNT($F$2:F623)&lt;=pCell),F623,((pCell/COUNT($F$2:F623))*F623)+((1-(pCell/COUNT($F$2:F623)))*(I623+J623)))),I623),IF(AND(Temp!optSeasCoef=0,Temp!sts_multp=1),IF(H623="in-sample",IF(Q623=bigT,((pCell/bigT)*F623)+((1-(pCell/bigT))*(I623*J623)),IF(OR(ISBLANK(F624),COUNT(F$2:$F623)&lt;=pCell),F623,((pCell/COUNT($F$2:F623))*F623)+((1-(pCell/COUNT($F$2:F623)))*(I623*J623)))),I623),IF(Temp!sts_add=1,IF(H623="in-sample",IF(Q623=bigT,((pCell/bigT)*AX623)+((1-(pCell/bigT))*(I623+J623)),IF(OR(ISBLANK(F624),COUNT($AX$2:AX623)&lt;=pCell),AX623,((pCell/COUNT($AX$2:AX623))*AX623)+((1-(pCell/COUNT($AX$2:AX623)))*(I623+J623)))),I623),IF(H623="in-sample",IF(Q623=bigT,((pCell/bigT)*AX623)+((1-(pCell/bigT))*(I623*J623)),IF(OR(ISBLANK(F624),COUNT($AX$2:AX623)&lt;=pCell),AX623,((pCell/COUNT($AX$2:AX623))*AX623)+((1-(pCell/COUNT($AX$2:AX623)))*(I623*J623)))),I623)))))))</f>
        <v/>
      </c>
      <c r="J624" s="120" t="str">
        <f>IF(AND(ISBLANK(F623),H623="in-sample"),"",IF(AND(Temp!fhor_indata=1,H623="out-sample",H624="out-sample"),J623,IF(AND(ISBLANK(F624),H623="out-sample"),"",IF(AND(Temp!optSeasCoef=0,Temp!sts_add=1),IF(H623="in-sample",IF(Q623=bigT,((qCell/bigT)*(I624-I623))+((1-(qCell/bigT))*J623),IF(OR(ISBLANK(F624),COUNT($F$2:F623)&lt;=qCell),IF(COUNT($F$2:F623)=1,0,F623-F622),((qCell/COUNT($F$2:F623))*(I624-I623))+((1-(qCell/COUNT($F$2:F623)))*J623))),J623),IF(AND(Temp!optSeasCoef=0,Temp!sts_multp=1),IF(H623="in-sample",IF(Q623=bigT,((qCell/bigT)*(I624/I623))+((1-(qCell/bigT))*J623),IF(qCell=0,1,IF(OR(ISBLANK(F624),COUNT($F$2:F623)&lt;=qCell),IF(COUNT($F$2:F623)=1,1,F623/F622),((qCell/COUNT($F$2:F623))*(I624/I623))+((1-(qCell/COUNT($F$2:F623)))*J623)))),J623),IF(Temp!sts_add=1,IF(H623="in-sample",IF(Q623=bigT,((qCell/bigT)*(I624-I623))+((1-(qCell/bigT))*J623),IF(OR(ISBLANK(F624),COUNT($AX$2:AX623)&lt;=qCell),IF(COUNT($AX$2:AX623)=1,0,AX623-AX622),((qCell/COUNT($AX$2:AX623))*(I624-I623))+((1-(qCell/COUNT($AX$2:AX623)))*J623))),J623),IF(H623="in-sample",IF(Q623=bigT,((qCell/bigT)*(I624/I623))+((1-(qCell/bigT))*J623),IF(qCell=0,1,IF(OR(ISBLANK(F624),COUNT($AX$2:AX623)&lt;=qCell),IF(COUNT($AX$2:AX623)=1,1,AX623/AX622),((qCell/COUNT($AX$2:AX623))*(I624/I623))+((1-(qCell/COUNT($AX$2:AX623)))*J623)))),J623)))))))</f>
        <v/>
      </c>
      <c r="K624" s="120" t="str">
        <f>IF(H624="","",IF(AND(Temp!optSeasCoef=0,Temp!sts_add=1),IF(H624="out-sample",I624+(Q624*J624),I624+J624),IF(AND(Temp!optSeasCoef=0,Temp!sts_multp=1),IF(H624="out-sample",I624*(J624^Q624),I624*J624),IF(Temp!sts_add=1,IF(H624="out-sample",(I624+(Q624*J624))*G624,(I624+J624)*G624),IF(H624="out-sample",I624*(J624^Q624)*G624,I624*J624*G624)))))</f>
        <v/>
      </c>
      <c r="L624" s="116" t="str">
        <f t="shared" si="99"/>
        <v/>
      </c>
      <c r="M624" s="116" t="str">
        <f t="shared" si="100"/>
        <v/>
      </c>
      <c r="N624" s="116" t="str">
        <f t="shared" si="101"/>
        <v/>
      </c>
      <c r="O624" s="116" t="str">
        <f t="shared" si="102"/>
        <v/>
      </c>
      <c r="P624" s="116" t="str">
        <f t="shared" si="103"/>
        <v/>
      </c>
      <c r="Q624" s="94" t="str">
        <f>IF(AND(Temp!fhor_indata=1,ISBLANK(F624),H623="in-sample"),1,IF(AND(Temp!fhor_indata=1,H623="out-sample",Q623&lt;XfHor),Q623+1,IF(ISBLANK(F624),"",IF(AND(H624="out-sample",H623="in-sample"),1,IF(AND(H624="out-sample",H623="out-sample"),Q623+1,IF(ISNUMBER(Q623),Q623+1,1))))))</f>
        <v/>
      </c>
      <c r="R624" s="94" t="str">
        <f t="shared" si="104"/>
        <v/>
      </c>
      <c r="S624" s="94" t="str">
        <f>IF(Temp!fhor_indata=1,IF(S623=XobsHor,1,IF(COUNT($S$2:S623)&lt;=XobsHor,S623+1,IF(AND(COUNT($S$2:S623)&lt;=XobsHor+XfHor,IFERROR(MOD(S623,XobsHor)&lt;XfHor,FALSE)),S623+1,""))),IF(ISBLANK(F624),"",IF(S623=maxP,1,IF(S623&lt;maxP,S623+1,IF(COUNT($S$2:S624)&lt;=XobsHor,S623+1,"")))))</f>
        <v/>
      </c>
      <c r="T624" s="3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W624" s="122" t="str">
        <f t="shared" si="106"/>
        <v/>
      </c>
      <c r="AX624" s="123" t="str">
        <f t="shared" si="107"/>
        <v/>
      </c>
      <c r="AY624" s="124" t="str">
        <f t="shared" si="108"/>
        <v/>
      </c>
      <c r="AZ624" s="124" t="str">
        <f t="shared" si="109"/>
        <v/>
      </c>
      <c r="BF624" s="91"/>
    </row>
    <row r="625" spans="1:58" s="78" customFormat="1" ht="14.25" x14ac:dyDescent="0.2">
      <c r="A625" s="6"/>
      <c r="B625" s="6"/>
      <c r="C625" s="6"/>
      <c r="D625" s="3"/>
      <c r="E625" s="98" t="str">
        <f t="shared" si="105"/>
        <v/>
      </c>
      <c r="F625" s="117"/>
      <c r="G625" s="116" t="str">
        <f>IF(E625="","",IF(Temp!optSeasCoef=0,1,INDEX($C$2:$C$13,IF(MOD(COUNT($E$2:E625),seas_indx)=0,seas_indx,MOD(COUNT($E$2:E625),seas_indx)))))</f>
        <v/>
      </c>
      <c r="H625" s="97" t="str">
        <f>IFERROR(IF(Temp!fhor_indata=1,IF(COUNT($S$2:S625)&lt;=XobsHor,"in-sample",IF(AND(COUNT($S$2:S625)&lt;=XobsHor+XfHor,MOD(S624,XobsHor)&lt;XfHor),"out-sample","")),IF(ISBLANK(F625),"",IF(COUNT($F$2:F625)&lt;=XobsHor-XfHor,"in-sample","out-sample"))),"")</f>
        <v/>
      </c>
      <c r="I625" s="120" t="str">
        <f>IF(AND(ISBLANK(F624),H624="in-sample"),"",IF(AND(Temp!fhor_indata=1,H624="out-sample",H625="out-sample"),I624,IF(AND(ISBLANK(F625),H624="out-sample"),"",IF(AND(Temp!optSeasCoef=0,Temp!sts_add=1),IF(H624="in-sample",IF(Q624=bigT,((pCell/bigT)*F624)+((1-(pCell/bigT))*(I624+J624)),IF(OR(ISBLANK(F625),COUNT($F$2:F624)&lt;=pCell),F624,((pCell/COUNT($F$2:F624))*F624)+((1-(pCell/COUNT($F$2:F624)))*(I624+J624)))),I624),IF(AND(Temp!optSeasCoef=0,Temp!sts_multp=1),IF(H624="in-sample",IF(Q624=bigT,((pCell/bigT)*F624)+((1-(pCell/bigT))*(I624*J624)),IF(OR(ISBLANK(F625),COUNT(F$2:$F624)&lt;=pCell),F624,((pCell/COUNT($F$2:F624))*F624)+((1-(pCell/COUNT($F$2:F624)))*(I624*J624)))),I624),IF(Temp!sts_add=1,IF(H624="in-sample",IF(Q624=bigT,((pCell/bigT)*AX624)+((1-(pCell/bigT))*(I624+J624)),IF(OR(ISBLANK(F625),COUNT($AX$2:AX624)&lt;=pCell),AX624,((pCell/COUNT($AX$2:AX624))*AX624)+((1-(pCell/COUNT($AX$2:AX624)))*(I624+J624)))),I624),IF(H624="in-sample",IF(Q624=bigT,((pCell/bigT)*AX624)+((1-(pCell/bigT))*(I624*J624)),IF(OR(ISBLANK(F625),COUNT($AX$2:AX624)&lt;=pCell),AX624,((pCell/COUNT($AX$2:AX624))*AX624)+((1-(pCell/COUNT($AX$2:AX624)))*(I624*J624)))),I624)))))))</f>
        <v/>
      </c>
      <c r="J625" s="120" t="str">
        <f>IF(AND(ISBLANK(F624),H624="in-sample"),"",IF(AND(Temp!fhor_indata=1,H624="out-sample",H625="out-sample"),J624,IF(AND(ISBLANK(F625),H624="out-sample"),"",IF(AND(Temp!optSeasCoef=0,Temp!sts_add=1),IF(H624="in-sample",IF(Q624=bigT,((qCell/bigT)*(I625-I624))+((1-(qCell/bigT))*J624),IF(OR(ISBLANK(F625),COUNT($F$2:F624)&lt;=qCell),IF(COUNT($F$2:F624)=1,0,F624-F623),((qCell/COUNT($F$2:F624))*(I625-I624))+((1-(qCell/COUNT($F$2:F624)))*J624))),J624),IF(AND(Temp!optSeasCoef=0,Temp!sts_multp=1),IF(H624="in-sample",IF(Q624=bigT,((qCell/bigT)*(I625/I624))+((1-(qCell/bigT))*J624),IF(qCell=0,1,IF(OR(ISBLANK(F625),COUNT($F$2:F624)&lt;=qCell),IF(COUNT($F$2:F624)=1,1,F624/F623),((qCell/COUNT($F$2:F624))*(I625/I624))+((1-(qCell/COUNT($F$2:F624)))*J624)))),J624),IF(Temp!sts_add=1,IF(H624="in-sample",IF(Q624=bigT,((qCell/bigT)*(I625-I624))+((1-(qCell/bigT))*J624),IF(OR(ISBLANK(F625),COUNT($AX$2:AX624)&lt;=qCell),IF(COUNT($AX$2:AX624)=1,0,AX624-AX623),((qCell/COUNT($AX$2:AX624))*(I625-I624))+((1-(qCell/COUNT($AX$2:AX624)))*J624))),J624),IF(H624="in-sample",IF(Q624=bigT,((qCell/bigT)*(I625/I624))+((1-(qCell/bigT))*J624),IF(qCell=0,1,IF(OR(ISBLANK(F625),COUNT($AX$2:AX624)&lt;=qCell),IF(COUNT($AX$2:AX624)=1,1,AX624/AX623),((qCell/COUNT($AX$2:AX624))*(I625/I624))+((1-(qCell/COUNT($AX$2:AX624)))*J624)))),J624)))))))</f>
        <v/>
      </c>
      <c r="K625" s="120" t="str">
        <f>IF(H625="","",IF(AND(Temp!optSeasCoef=0,Temp!sts_add=1),IF(H625="out-sample",I625+(Q625*J625),I625+J625),IF(AND(Temp!optSeasCoef=0,Temp!sts_multp=1),IF(H625="out-sample",I625*(J625^Q625),I625*J625),IF(Temp!sts_add=1,IF(H625="out-sample",(I625+(Q625*J625))*G625,(I625+J625)*G625),IF(H625="out-sample",I625*(J625^Q625)*G625,I625*J625*G625)))))</f>
        <v/>
      </c>
      <c r="L625" s="116" t="str">
        <f t="shared" si="99"/>
        <v/>
      </c>
      <c r="M625" s="116" t="str">
        <f t="shared" si="100"/>
        <v/>
      </c>
      <c r="N625" s="116" t="str">
        <f t="shared" si="101"/>
        <v/>
      </c>
      <c r="O625" s="116" t="str">
        <f t="shared" si="102"/>
        <v/>
      </c>
      <c r="P625" s="116" t="str">
        <f t="shared" si="103"/>
        <v/>
      </c>
      <c r="Q625" s="94" t="str">
        <f>IF(AND(Temp!fhor_indata=1,ISBLANK(F625),H624="in-sample"),1,IF(AND(Temp!fhor_indata=1,H624="out-sample",Q624&lt;XfHor),Q624+1,IF(ISBLANK(F625),"",IF(AND(H625="out-sample",H624="in-sample"),1,IF(AND(H625="out-sample",H624="out-sample"),Q624+1,IF(ISNUMBER(Q624),Q624+1,1))))))</f>
        <v/>
      </c>
      <c r="R625" s="94" t="str">
        <f t="shared" si="104"/>
        <v/>
      </c>
      <c r="S625" s="94" t="str">
        <f>IF(Temp!fhor_indata=1,IF(S624=XobsHor,1,IF(COUNT($S$2:S624)&lt;=XobsHor,S624+1,IF(AND(COUNT($S$2:S624)&lt;=XobsHor+XfHor,IFERROR(MOD(S624,XobsHor)&lt;XfHor,FALSE)),S624+1,""))),IF(ISBLANK(F625),"",IF(S624=maxP,1,IF(S624&lt;maxP,S624+1,IF(COUNT($S$2:S625)&lt;=XobsHor,S624+1,"")))))</f>
        <v/>
      </c>
      <c r="T625" s="3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W625" s="122" t="str">
        <f t="shared" si="106"/>
        <v/>
      </c>
      <c r="AX625" s="123" t="str">
        <f t="shared" si="107"/>
        <v/>
      </c>
      <c r="AY625" s="124" t="str">
        <f t="shared" si="108"/>
        <v/>
      </c>
      <c r="AZ625" s="124" t="str">
        <f t="shared" si="109"/>
        <v/>
      </c>
      <c r="BF625" s="91"/>
    </row>
    <row r="626" spans="1:58" s="78" customFormat="1" ht="14.25" x14ac:dyDescent="0.2">
      <c r="A626" s="6"/>
      <c r="B626" s="6"/>
      <c r="C626" s="6"/>
      <c r="D626" s="3"/>
      <c r="E626" s="98" t="str">
        <f t="shared" si="105"/>
        <v/>
      </c>
      <c r="F626" s="117"/>
      <c r="G626" s="116" t="str">
        <f>IF(E626="","",IF(Temp!optSeasCoef=0,1,INDEX($C$2:$C$13,IF(MOD(COUNT($E$2:E626),seas_indx)=0,seas_indx,MOD(COUNT($E$2:E626),seas_indx)))))</f>
        <v/>
      </c>
      <c r="H626" s="97" t="str">
        <f>IFERROR(IF(Temp!fhor_indata=1,IF(COUNT($S$2:S626)&lt;=XobsHor,"in-sample",IF(AND(COUNT($S$2:S626)&lt;=XobsHor+XfHor,MOD(S625,XobsHor)&lt;XfHor),"out-sample","")),IF(ISBLANK(F626),"",IF(COUNT($F$2:F626)&lt;=XobsHor-XfHor,"in-sample","out-sample"))),"")</f>
        <v/>
      </c>
      <c r="I626" s="120" t="str">
        <f>IF(AND(ISBLANK(F625),H625="in-sample"),"",IF(AND(Temp!fhor_indata=1,H625="out-sample",H626="out-sample"),I625,IF(AND(ISBLANK(F626),H625="out-sample"),"",IF(AND(Temp!optSeasCoef=0,Temp!sts_add=1),IF(H625="in-sample",IF(Q625=bigT,((pCell/bigT)*F625)+((1-(pCell/bigT))*(I625+J625)),IF(OR(ISBLANK(F626),COUNT($F$2:F625)&lt;=pCell),F625,((pCell/COUNT($F$2:F625))*F625)+((1-(pCell/COUNT($F$2:F625)))*(I625+J625)))),I625),IF(AND(Temp!optSeasCoef=0,Temp!sts_multp=1),IF(H625="in-sample",IF(Q625=bigT,((pCell/bigT)*F625)+((1-(pCell/bigT))*(I625*J625)),IF(OR(ISBLANK(F626),COUNT(F$2:$F625)&lt;=pCell),F625,((pCell/COUNT($F$2:F625))*F625)+((1-(pCell/COUNT($F$2:F625)))*(I625*J625)))),I625),IF(Temp!sts_add=1,IF(H625="in-sample",IF(Q625=bigT,((pCell/bigT)*AX625)+((1-(pCell/bigT))*(I625+J625)),IF(OR(ISBLANK(F626),COUNT($AX$2:AX625)&lt;=pCell),AX625,((pCell/COUNT($AX$2:AX625))*AX625)+((1-(pCell/COUNT($AX$2:AX625)))*(I625+J625)))),I625),IF(H625="in-sample",IF(Q625=bigT,((pCell/bigT)*AX625)+((1-(pCell/bigT))*(I625*J625)),IF(OR(ISBLANK(F626),COUNT($AX$2:AX625)&lt;=pCell),AX625,((pCell/COUNT($AX$2:AX625))*AX625)+((1-(pCell/COUNT($AX$2:AX625)))*(I625*J625)))),I625)))))))</f>
        <v/>
      </c>
      <c r="J626" s="120" t="str">
        <f>IF(AND(ISBLANK(F625),H625="in-sample"),"",IF(AND(Temp!fhor_indata=1,H625="out-sample",H626="out-sample"),J625,IF(AND(ISBLANK(F626),H625="out-sample"),"",IF(AND(Temp!optSeasCoef=0,Temp!sts_add=1),IF(H625="in-sample",IF(Q625=bigT,((qCell/bigT)*(I626-I625))+((1-(qCell/bigT))*J625),IF(OR(ISBLANK(F626),COUNT($F$2:F625)&lt;=qCell),IF(COUNT($F$2:F625)=1,0,F625-F624),((qCell/COUNT($F$2:F625))*(I626-I625))+((1-(qCell/COUNT($F$2:F625)))*J625))),J625),IF(AND(Temp!optSeasCoef=0,Temp!sts_multp=1),IF(H625="in-sample",IF(Q625=bigT,((qCell/bigT)*(I626/I625))+((1-(qCell/bigT))*J625),IF(qCell=0,1,IF(OR(ISBLANK(F626),COUNT($F$2:F625)&lt;=qCell),IF(COUNT($F$2:F625)=1,1,F625/F624),((qCell/COUNT($F$2:F625))*(I626/I625))+((1-(qCell/COUNT($F$2:F625)))*J625)))),J625),IF(Temp!sts_add=1,IF(H625="in-sample",IF(Q625=bigT,((qCell/bigT)*(I626-I625))+((1-(qCell/bigT))*J625),IF(OR(ISBLANK(F626),COUNT($AX$2:AX625)&lt;=qCell),IF(COUNT($AX$2:AX625)=1,0,AX625-AX624),((qCell/COUNT($AX$2:AX625))*(I626-I625))+((1-(qCell/COUNT($AX$2:AX625)))*J625))),J625),IF(H625="in-sample",IF(Q625=bigT,((qCell/bigT)*(I626/I625))+((1-(qCell/bigT))*J625),IF(qCell=0,1,IF(OR(ISBLANK(F626),COUNT($AX$2:AX625)&lt;=qCell),IF(COUNT($AX$2:AX625)=1,1,AX625/AX624),((qCell/COUNT($AX$2:AX625))*(I626/I625))+((1-(qCell/COUNT($AX$2:AX625)))*J625)))),J625)))))))</f>
        <v/>
      </c>
      <c r="K626" s="120" t="str">
        <f>IF(H626="","",IF(AND(Temp!optSeasCoef=0,Temp!sts_add=1),IF(H626="out-sample",I626+(Q626*J626),I626+J626),IF(AND(Temp!optSeasCoef=0,Temp!sts_multp=1),IF(H626="out-sample",I626*(J626^Q626),I626*J626),IF(Temp!sts_add=1,IF(H626="out-sample",(I626+(Q626*J626))*G626,(I626+J626)*G626),IF(H626="out-sample",I626*(J626^Q626)*G626,I626*J626*G626)))))</f>
        <v/>
      </c>
      <c r="L626" s="116" t="str">
        <f t="shared" si="99"/>
        <v/>
      </c>
      <c r="M626" s="116" t="str">
        <f t="shared" si="100"/>
        <v/>
      </c>
      <c r="N626" s="116" t="str">
        <f t="shared" si="101"/>
        <v/>
      </c>
      <c r="O626" s="116" t="str">
        <f t="shared" si="102"/>
        <v/>
      </c>
      <c r="P626" s="116" t="str">
        <f t="shared" si="103"/>
        <v/>
      </c>
      <c r="Q626" s="94" t="str">
        <f>IF(AND(Temp!fhor_indata=1,ISBLANK(F626),H625="in-sample"),1,IF(AND(Temp!fhor_indata=1,H625="out-sample",Q625&lt;XfHor),Q625+1,IF(ISBLANK(F626),"",IF(AND(H626="out-sample",H625="in-sample"),1,IF(AND(H626="out-sample",H625="out-sample"),Q625+1,IF(ISNUMBER(Q625),Q625+1,1))))))</f>
        <v/>
      </c>
      <c r="R626" s="94" t="str">
        <f t="shared" si="104"/>
        <v/>
      </c>
      <c r="S626" s="94" t="str">
        <f>IF(Temp!fhor_indata=1,IF(S625=XobsHor,1,IF(COUNT($S$2:S625)&lt;=XobsHor,S625+1,IF(AND(COUNT($S$2:S625)&lt;=XobsHor+XfHor,IFERROR(MOD(S625,XobsHor)&lt;XfHor,FALSE)),S625+1,""))),IF(ISBLANK(F626),"",IF(S625=maxP,1,IF(S625&lt;maxP,S625+1,IF(COUNT($S$2:S626)&lt;=XobsHor,S625+1,"")))))</f>
        <v/>
      </c>
      <c r="T626" s="3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W626" s="122" t="str">
        <f t="shared" si="106"/>
        <v/>
      </c>
      <c r="AX626" s="123" t="str">
        <f t="shared" si="107"/>
        <v/>
      </c>
      <c r="AY626" s="124" t="str">
        <f t="shared" si="108"/>
        <v/>
      </c>
      <c r="AZ626" s="124" t="str">
        <f t="shared" si="109"/>
        <v/>
      </c>
      <c r="BF626" s="91"/>
    </row>
    <row r="627" spans="1:58" s="78" customFormat="1" ht="14.25" x14ac:dyDescent="0.2">
      <c r="A627" s="6"/>
      <c r="B627" s="6"/>
      <c r="C627" s="6"/>
      <c r="D627" s="3"/>
      <c r="E627" s="98" t="str">
        <f t="shared" si="105"/>
        <v/>
      </c>
      <c r="F627" s="117"/>
      <c r="G627" s="116" t="str">
        <f>IF(E627="","",IF(Temp!optSeasCoef=0,1,INDEX($C$2:$C$13,IF(MOD(COUNT($E$2:E627),seas_indx)=0,seas_indx,MOD(COUNT($E$2:E627),seas_indx)))))</f>
        <v/>
      </c>
      <c r="H627" s="97" t="str">
        <f>IFERROR(IF(Temp!fhor_indata=1,IF(COUNT($S$2:S627)&lt;=XobsHor,"in-sample",IF(AND(COUNT($S$2:S627)&lt;=XobsHor+XfHor,MOD(S626,XobsHor)&lt;XfHor),"out-sample","")),IF(ISBLANK(F627),"",IF(COUNT($F$2:F627)&lt;=XobsHor-XfHor,"in-sample","out-sample"))),"")</f>
        <v/>
      </c>
      <c r="I627" s="120" t="str">
        <f>IF(AND(ISBLANK(F626),H626="in-sample"),"",IF(AND(Temp!fhor_indata=1,H626="out-sample",H627="out-sample"),I626,IF(AND(ISBLANK(F627),H626="out-sample"),"",IF(AND(Temp!optSeasCoef=0,Temp!sts_add=1),IF(H626="in-sample",IF(Q626=bigT,((pCell/bigT)*F626)+((1-(pCell/bigT))*(I626+J626)),IF(OR(ISBLANK(F627),COUNT($F$2:F626)&lt;=pCell),F626,((pCell/COUNT($F$2:F626))*F626)+((1-(pCell/COUNT($F$2:F626)))*(I626+J626)))),I626),IF(AND(Temp!optSeasCoef=0,Temp!sts_multp=1),IF(H626="in-sample",IF(Q626=bigT,((pCell/bigT)*F626)+((1-(pCell/bigT))*(I626*J626)),IF(OR(ISBLANK(F627),COUNT(F$2:$F626)&lt;=pCell),F626,((pCell/COUNT($F$2:F626))*F626)+((1-(pCell/COUNT($F$2:F626)))*(I626*J626)))),I626),IF(Temp!sts_add=1,IF(H626="in-sample",IF(Q626=bigT,((pCell/bigT)*AX626)+((1-(pCell/bigT))*(I626+J626)),IF(OR(ISBLANK(F627),COUNT($AX$2:AX626)&lt;=pCell),AX626,((pCell/COUNT($AX$2:AX626))*AX626)+((1-(pCell/COUNT($AX$2:AX626)))*(I626+J626)))),I626),IF(H626="in-sample",IF(Q626=bigT,((pCell/bigT)*AX626)+((1-(pCell/bigT))*(I626*J626)),IF(OR(ISBLANK(F627),COUNT($AX$2:AX626)&lt;=pCell),AX626,((pCell/COUNT($AX$2:AX626))*AX626)+((1-(pCell/COUNT($AX$2:AX626)))*(I626*J626)))),I626)))))))</f>
        <v/>
      </c>
      <c r="J627" s="120" t="str">
        <f>IF(AND(ISBLANK(F626),H626="in-sample"),"",IF(AND(Temp!fhor_indata=1,H626="out-sample",H627="out-sample"),J626,IF(AND(ISBLANK(F627),H626="out-sample"),"",IF(AND(Temp!optSeasCoef=0,Temp!sts_add=1),IF(H626="in-sample",IF(Q626=bigT,((qCell/bigT)*(I627-I626))+((1-(qCell/bigT))*J626),IF(OR(ISBLANK(F627),COUNT($F$2:F626)&lt;=qCell),IF(COUNT($F$2:F626)=1,0,F626-F625),((qCell/COUNT($F$2:F626))*(I627-I626))+((1-(qCell/COUNT($F$2:F626)))*J626))),J626),IF(AND(Temp!optSeasCoef=0,Temp!sts_multp=1),IF(H626="in-sample",IF(Q626=bigT,((qCell/bigT)*(I627/I626))+((1-(qCell/bigT))*J626),IF(qCell=0,1,IF(OR(ISBLANK(F627),COUNT($F$2:F626)&lt;=qCell),IF(COUNT($F$2:F626)=1,1,F626/F625),((qCell/COUNT($F$2:F626))*(I627/I626))+((1-(qCell/COUNT($F$2:F626)))*J626)))),J626),IF(Temp!sts_add=1,IF(H626="in-sample",IF(Q626=bigT,((qCell/bigT)*(I627-I626))+((1-(qCell/bigT))*J626),IF(OR(ISBLANK(F627),COUNT($AX$2:AX626)&lt;=qCell),IF(COUNT($AX$2:AX626)=1,0,AX626-AX625),((qCell/COUNT($AX$2:AX626))*(I627-I626))+((1-(qCell/COUNT($AX$2:AX626)))*J626))),J626),IF(H626="in-sample",IF(Q626=bigT,((qCell/bigT)*(I627/I626))+((1-(qCell/bigT))*J626),IF(qCell=0,1,IF(OR(ISBLANK(F627),COUNT($AX$2:AX626)&lt;=qCell),IF(COUNT($AX$2:AX626)=1,1,AX626/AX625),((qCell/COUNT($AX$2:AX626))*(I627/I626))+((1-(qCell/COUNT($AX$2:AX626)))*J626)))),J626)))))))</f>
        <v/>
      </c>
      <c r="K627" s="120" t="str">
        <f>IF(H627="","",IF(AND(Temp!optSeasCoef=0,Temp!sts_add=1),IF(H627="out-sample",I627+(Q627*J627),I627+J627),IF(AND(Temp!optSeasCoef=0,Temp!sts_multp=1),IF(H627="out-sample",I627*(J627^Q627),I627*J627),IF(Temp!sts_add=1,IF(H627="out-sample",(I627+(Q627*J627))*G627,(I627+J627)*G627),IF(H627="out-sample",I627*(J627^Q627)*G627,I627*J627*G627)))))</f>
        <v/>
      </c>
      <c r="L627" s="116" t="str">
        <f t="shared" si="99"/>
        <v/>
      </c>
      <c r="M627" s="116" t="str">
        <f t="shared" si="100"/>
        <v/>
      </c>
      <c r="N627" s="116" t="str">
        <f t="shared" si="101"/>
        <v/>
      </c>
      <c r="O627" s="116" t="str">
        <f t="shared" si="102"/>
        <v/>
      </c>
      <c r="P627" s="116" t="str">
        <f t="shared" si="103"/>
        <v/>
      </c>
      <c r="Q627" s="94" t="str">
        <f>IF(AND(Temp!fhor_indata=1,ISBLANK(F627),H626="in-sample"),1,IF(AND(Temp!fhor_indata=1,H626="out-sample",Q626&lt;XfHor),Q626+1,IF(ISBLANK(F627),"",IF(AND(H627="out-sample",H626="in-sample"),1,IF(AND(H627="out-sample",H626="out-sample"),Q626+1,IF(ISNUMBER(Q626),Q626+1,1))))))</f>
        <v/>
      </c>
      <c r="R627" s="94" t="str">
        <f t="shared" si="104"/>
        <v/>
      </c>
      <c r="S627" s="94" t="str">
        <f>IF(Temp!fhor_indata=1,IF(S626=XobsHor,1,IF(COUNT($S$2:S626)&lt;=XobsHor,S626+1,IF(AND(COUNT($S$2:S626)&lt;=XobsHor+XfHor,IFERROR(MOD(S626,XobsHor)&lt;XfHor,FALSE)),S626+1,""))),IF(ISBLANK(F627),"",IF(S626=maxP,1,IF(S626&lt;maxP,S626+1,IF(COUNT($S$2:S627)&lt;=XobsHor,S626+1,"")))))</f>
        <v/>
      </c>
      <c r="T627" s="3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W627" s="122" t="str">
        <f t="shared" si="106"/>
        <v/>
      </c>
      <c r="AX627" s="123" t="str">
        <f t="shared" si="107"/>
        <v/>
      </c>
      <c r="AY627" s="124" t="str">
        <f t="shared" si="108"/>
        <v/>
      </c>
      <c r="AZ627" s="124" t="str">
        <f t="shared" si="109"/>
        <v/>
      </c>
      <c r="BF627" s="91"/>
    </row>
    <row r="628" spans="1:58" s="78" customFormat="1" ht="14.25" x14ac:dyDescent="0.2">
      <c r="A628" s="6"/>
      <c r="B628" s="6"/>
      <c r="C628" s="6"/>
      <c r="D628" s="3"/>
      <c r="E628" s="98" t="str">
        <f t="shared" si="105"/>
        <v/>
      </c>
      <c r="F628" s="117"/>
      <c r="G628" s="116" t="str">
        <f>IF(E628="","",IF(Temp!optSeasCoef=0,1,INDEX($C$2:$C$13,IF(MOD(COUNT($E$2:E628),seas_indx)=0,seas_indx,MOD(COUNT($E$2:E628),seas_indx)))))</f>
        <v/>
      </c>
      <c r="H628" s="97" t="str">
        <f>IFERROR(IF(Temp!fhor_indata=1,IF(COUNT($S$2:S628)&lt;=XobsHor,"in-sample",IF(AND(COUNT($S$2:S628)&lt;=XobsHor+XfHor,MOD(S627,XobsHor)&lt;XfHor),"out-sample","")),IF(ISBLANK(F628),"",IF(COUNT($F$2:F628)&lt;=XobsHor-XfHor,"in-sample","out-sample"))),"")</f>
        <v/>
      </c>
      <c r="I628" s="120" t="str">
        <f>IF(AND(ISBLANK(F627),H627="in-sample"),"",IF(AND(Temp!fhor_indata=1,H627="out-sample",H628="out-sample"),I627,IF(AND(ISBLANK(F628),H627="out-sample"),"",IF(AND(Temp!optSeasCoef=0,Temp!sts_add=1),IF(H627="in-sample",IF(Q627=bigT,((pCell/bigT)*F627)+((1-(pCell/bigT))*(I627+J627)),IF(OR(ISBLANK(F628),COUNT($F$2:F627)&lt;=pCell),F627,((pCell/COUNT($F$2:F627))*F627)+((1-(pCell/COUNT($F$2:F627)))*(I627+J627)))),I627),IF(AND(Temp!optSeasCoef=0,Temp!sts_multp=1),IF(H627="in-sample",IF(Q627=bigT,((pCell/bigT)*F627)+((1-(pCell/bigT))*(I627*J627)),IF(OR(ISBLANK(F628),COUNT(F$2:$F627)&lt;=pCell),F627,((pCell/COUNT($F$2:F627))*F627)+((1-(pCell/COUNT($F$2:F627)))*(I627*J627)))),I627),IF(Temp!sts_add=1,IF(H627="in-sample",IF(Q627=bigT,((pCell/bigT)*AX627)+((1-(pCell/bigT))*(I627+J627)),IF(OR(ISBLANK(F628),COUNT($AX$2:AX627)&lt;=pCell),AX627,((pCell/COUNT($AX$2:AX627))*AX627)+((1-(pCell/COUNT($AX$2:AX627)))*(I627+J627)))),I627),IF(H627="in-sample",IF(Q627=bigT,((pCell/bigT)*AX627)+((1-(pCell/bigT))*(I627*J627)),IF(OR(ISBLANK(F628),COUNT($AX$2:AX627)&lt;=pCell),AX627,((pCell/COUNT($AX$2:AX627))*AX627)+((1-(pCell/COUNT($AX$2:AX627)))*(I627*J627)))),I627)))))))</f>
        <v/>
      </c>
      <c r="J628" s="120" t="str">
        <f>IF(AND(ISBLANK(F627),H627="in-sample"),"",IF(AND(Temp!fhor_indata=1,H627="out-sample",H628="out-sample"),J627,IF(AND(ISBLANK(F628),H627="out-sample"),"",IF(AND(Temp!optSeasCoef=0,Temp!sts_add=1),IF(H627="in-sample",IF(Q627=bigT,((qCell/bigT)*(I628-I627))+((1-(qCell/bigT))*J627),IF(OR(ISBLANK(F628),COUNT($F$2:F627)&lt;=qCell),IF(COUNT($F$2:F627)=1,0,F627-F626),((qCell/COUNT($F$2:F627))*(I628-I627))+((1-(qCell/COUNT($F$2:F627)))*J627))),J627),IF(AND(Temp!optSeasCoef=0,Temp!sts_multp=1),IF(H627="in-sample",IF(Q627=bigT,((qCell/bigT)*(I628/I627))+((1-(qCell/bigT))*J627),IF(qCell=0,1,IF(OR(ISBLANK(F628),COUNT($F$2:F627)&lt;=qCell),IF(COUNT($F$2:F627)=1,1,F627/F626),((qCell/COUNT($F$2:F627))*(I628/I627))+((1-(qCell/COUNT($F$2:F627)))*J627)))),J627),IF(Temp!sts_add=1,IF(H627="in-sample",IF(Q627=bigT,((qCell/bigT)*(I628-I627))+((1-(qCell/bigT))*J627),IF(OR(ISBLANK(F628),COUNT($AX$2:AX627)&lt;=qCell),IF(COUNT($AX$2:AX627)=1,0,AX627-AX626),((qCell/COUNT($AX$2:AX627))*(I628-I627))+((1-(qCell/COUNT($AX$2:AX627)))*J627))),J627),IF(H627="in-sample",IF(Q627=bigT,((qCell/bigT)*(I628/I627))+((1-(qCell/bigT))*J627),IF(qCell=0,1,IF(OR(ISBLANK(F628),COUNT($AX$2:AX627)&lt;=qCell),IF(COUNT($AX$2:AX627)=1,1,AX627/AX626),((qCell/COUNT($AX$2:AX627))*(I628/I627))+((1-(qCell/COUNT($AX$2:AX627)))*J627)))),J627)))))))</f>
        <v/>
      </c>
      <c r="K628" s="120" t="str">
        <f>IF(H628="","",IF(AND(Temp!optSeasCoef=0,Temp!sts_add=1),IF(H628="out-sample",I628+(Q628*J628),I628+J628),IF(AND(Temp!optSeasCoef=0,Temp!sts_multp=1),IF(H628="out-sample",I628*(J628^Q628),I628*J628),IF(Temp!sts_add=1,IF(H628="out-sample",(I628+(Q628*J628))*G628,(I628+J628)*G628),IF(H628="out-sample",I628*(J628^Q628)*G628,I628*J628*G628)))))</f>
        <v/>
      </c>
      <c r="L628" s="116" t="str">
        <f t="shared" si="99"/>
        <v/>
      </c>
      <c r="M628" s="116" t="str">
        <f t="shared" si="100"/>
        <v/>
      </c>
      <c r="N628" s="116" t="str">
        <f t="shared" si="101"/>
        <v/>
      </c>
      <c r="O628" s="116" t="str">
        <f t="shared" si="102"/>
        <v/>
      </c>
      <c r="P628" s="116" t="str">
        <f t="shared" si="103"/>
        <v/>
      </c>
      <c r="Q628" s="94" t="str">
        <f>IF(AND(Temp!fhor_indata=1,ISBLANK(F628),H627="in-sample"),1,IF(AND(Temp!fhor_indata=1,H627="out-sample",Q627&lt;XfHor),Q627+1,IF(ISBLANK(F628),"",IF(AND(H628="out-sample",H627="in-sample"),1,IF(AND(H628="out-sample",H627="out-sample"),Q627+1,IF(ISNUMBER(Q627),Q627+1,1))))))</f>
        <v/>
      </c>
      <c r="R628" s="94" t="str">
        <f t="shared" si="104"/>
        <v/>
      </c>
      <c r="S628" s="94" t="str">
        <f>IF(Temp!fhor_indata=1,IF(S627=XobsHor,1,IF(COUNT($S$2:S627)&lt;=XobsHor,S627+1,IF(AND(COUNT($S$2:S627)&lt;=XobsHor+XfHor,IFERROR(MOD(S627,XobsHor)&lt;XfHor,FALSE)),S627+1,""))),IF(ISBLANK(F628),"",IF(S627=maxP,1,IF(S627&lt;maxP,S627+1,IF(COUNT($S$2:S628)&lt;=XobsHor,S627+1,"")))))</f>
        <v/>
      </c>
      <c r="T628" s="3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W628" s="122" t="str">
        <f t="shared" si="106"/>
        <v/>
      </c>
      <c r="AX628" s="123" t="str">
        <f t="shared" si="107"/>
        <v/>
      </c>
      <c r="AY628" s="124" t="str">
        <f t="shared" si="108"/>
        <v/>
      </c>
      <c r="AZ628" s="124" t="str">
        <f t="shared" si="109"/>
        <v/>
      </c>
      <c r="BF628" s="91"/>
    </row>
    <row r="629" spans="1:58" s="78" customFormat="1" ht="14.25" x14ac:dyDescent="0.2">
      <c r="A629" s="6"/>
      <c r="B629" s="6"/>
      <c r="C629" s="6"/>
      <c r="D629" s="3"/>
      <c r="E629" s="98" t="str">
        <f t="shared" si="105"/>
        <v/>
      </c>
      <c r="F629" s="117"/>
      <c r="G629" s="116" t="str">
        <f>IF(E629="","",IF(Temp!optSeasCoef=0,1,INDEX($C$2:$C$13,IF(MOD(COUNT($E$2:E629),seas_indx)=0,seas_indx,MOD(COUNT($E$2:E629),seas_indx)))))</f>
        <v/>
      </c>
      <c r="H629" s="97" t="str">
        <f>IFERROR(IF(Temp!fhor_indata=1,IF(COUNT($S$2:S629)&lt;=XobsHor,"in-sample",IF(AND(COUNT($S$2:S629)&lt;=XobsHor+XfHor,MOD(S628,XobsHor)&lt;XfHor),"out-sample","")),IF(ISBLANK(F629),"",IF(COUNT($F$2:F629)&lt;=XobsHor-XfHor,"in-sample","out-sample"))),"")</f>
        <v/>
      </c>
      <c r="I629" s="120" t="str">
        <f>IF(AND(ISBLANK(F628),H628="in-sample"),"",IF(AND(Temp!fhor_indata=1,H628="out-sample",H629="out-sample"),I628,IF(AND(ISBLANK(F629),H628="out-sample"),"",IF(AND(Temp!optSeasCoef=0,Temp!sts_add=1),IF(H628="in-sample",IF(Q628=bigT,((pCell/bigT)*F628)+((1-(pCell/bigT))*(I628+J628)),IF(OR(ISBLANK(F629),COUNT($F$2:F628)&lt;=pCell),F628,((pCell/COUNT($F$2:F628))*F628)+((1-(pCell/COUNT($F$2:F628)))*(I628+J628)))),I628),IF(AND(Temp!optSeasCoef=0,Temp!sts_multp=1),IF(H628="in-sample",IF(Q628=bigT,((pCell/bigT)*F628)+((1-(pCell/bigT))*(I628*J628)),IF(OR(ISBLANK(F629),COUNT(F$2:$F628)&lt;=pCell),F628,((pCell/COUNT($F$2:F628))*F628)+((1-(pCell/COUNT($F$2:F628)))*(I628*J628)))),I628),IF(Temp!sts_add=1,IF(H628="in-sample",IF(Q628=bigT,((pCell/bigT)*AX628)+((1-(pCell/bigT))*(I628+J628)),IF(OR(ISBLANK(F629),COUNT($AX$2:AX628)&lt;=pCell),AX628,((pCell/COUNT($AX$2:AX628))*AX628)+((1-(pCell/COUNT($AX$2:AX628)))*(I628+J628)))),I628),IF(H628="in-sample",IF(Q628=bigT,((pCell/bigT)*AX628)+((1-(pCell/bigT))*(I628*J628)),IF(OR(ISBLANK(F629),COUNT($AX$2:AX628)&lt;=pCell),AX628,((pCell/COUNT($AX$2:AX628))*AX628)+((1-(pCell/COUNT($AX$2:AX628)))*(I628*J628)))),I628)))))))</f>
        <v/>
      </c>
      <c r="J629" s="120" t="str">
        <f>IF(AND(ISBLANK(F628),H628="in-sample"),"",IF(AND(Temp!fhor_indata=1,H628="out-sample",H629="out-sample"),J628,IF(AND(ISBLANK(F629),H628="out-sample"),"",IF(AND(Temp!optSeasCoef=0,Temp!sts_add=1),IF(H628="in-sample",IF(Q628=bigT,((qCell/bigT)*(I629-I628))+((1-(qCell/bigT))*J628),IF(OR(ISBLANK(F629),COUNT($F$2:F628)&lt;=qCell),IF(COUNT($F$2:F628)=1,0,F628-F627),((qCell/COUNT($F$2:F628))*(I629-I628))+((1-(qCell/COUNT($F$2:F628)))*J628))),J628),IF(AND(Temp!optSeasCoef=0,Temp!sts_multp=1),IF(H628="in-sample",IF(Q628=bigT,((qCell/bigT)*(I629/I628))+((1-(qCell/bigT))*J628),IF(qCell=0,1,IF(OR(ISBLANK(F629),COUNT($F$2:F628)&lt;=qCell),IF(COUNT($F$2:F628)=1,1,F628/F627),((qCell/COUNT($F$2:F628))*(I629/I628))+((1-(qCell/COUNT($F$2:F628)))*J628)))),J628),IF(Temp!sts_add=1,IF(H628="in-sample",IF(Q628=bigT,((qCell/bigT)*(I629-I628))+((1-(qCell/bigT))*J628),IF(OR(ISBLANK(F629),COUNT($AX$2:AX628)&lt;=qCell),IF(COUNT($AX$2:AX628)=1,0,AX628-AX627),((qCell/COUNT($AX$2:AX628))*(I629-I628))+((1-(qCell/COUNT($AX$2:AX628)))*J628))),J628),IF(H628="in-sample",IF(Q628=bigT,((qCell/bigT)*(I629/I628))+((1-(qCell/bigT))*J628),IF(qCell=0,1,IF(OR(ISBLANK(F629),COUNT($AX$2:AX628)&lt;=qCell),IF(COUNT($AX$2:AX628)=1,1,AX628/AX627),((qCell/COUNT($AX$2:AX628))*(I629/I628))+((1-(qCell/COUNT($AX$2:AX628)))*J628)))),J628)))))))</f>
        <v/>
      </c>
      <c r="K629" s="120" t="str">
        <f>IF(H629="","",IF(AND(Temp!optSeasCoef=0,Temp!sts_add=1),IF(H629="out-sample",I629+(Q629*J629),I629+J629),IF(AND(Temp!optSeasCoef=0,Temp!sts_multp=1),IF(H629="out-sample",I629*(J629^Q629),I629*J629),IF(Temp!sts_add=1,IF(H629="out-sample",(I629+(Q629*J629))*G629,(I629+J629)*G629),IF(H629="out-sample",I629*(J629^Q629)*G629,I629*J629*G629)))))</f>
        <v/>
      </c>
      <c r="L629" s="116" t="str">
        <f t="shared" si="99"/>
        <v/>
      </c>
      <c r="M629" s="116" t="str">
        <f t="shared" si="100"/>
        <v/>
      </c>
      <c r="N629" s="116" t="str">
        <f t="shared" si="101"/>
        <v/>
      </c>
      <c r="O629" s="116" t="str">
        <f t="shared" si="102"/>
        <v/>
      </c>
      <c r="P629" s="116" t="str">
        <f t="shared" si="103"/>
        <v/>
      </c>
      <c r="Q629" s="94" t="str">
        <f>IF(AND(Temp!fhor_indata=1,ISBLANK(F629),H628="in-sample"),1,IF(AND(Temp!fhor_indata=1,H628="out-sample",Q628&lt;XfHor),Q628+1,IF(ISBLANK(F629),"",IF(AND(H629="out-sample",H628="in-sample"),1,IF(AND(H629="out-sample",H628="out-sample"),Q628+1,IF(ISNUMBER(Q628),Q628+1,1))))))</f>
        <v/>
      </c>
      <c r="R629" s="94" t="str">
        <f t="shared" si="104"/>
        <v/>
      </c>
      <c r="S629" s="94" t="str">
        <f>IF(Temp!fhor_indata=1,IF(S628=XobsHor,1,IF(COUNT($S$2:S628)&lt;=XobsHor,S628+1,IF(AND(COUNT($S$2:S628)&lt;=XobsHor+XfHor,IFERROR(MOD(S628,XobsHor)&lt;XfHor,FALSE)),S628+1,""))),IF(ISBLANK(F629),"",IF(S628=maxP,1,IF(S628&lt;maxP,S628+1,IF(COUNT($S$2:S629)&lt;=XobsHor,S628+1,"")))))</f>
        <v/>
      </c>
      <c r="T629" s="3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W629" s="122" t="str">
        <f t="shared" si="106"/>
        <v/>
      </c>
      <c r="AX629" s="123" t="str">
        <f t="shared" si="107"/>
        <v/>
      </c>
      <c r="AY629" s="124" t="str">
        <f t="shared" si="108"/>
        <v/>
      </c>
      <c r="AZ629" s="124" t="str">
        <f t="shared" si="109"/>
        <v/>
      </c>
      <c r="BF629" s="91"/>
    </row>
    <row r="630" spans="1:58" s="78" customFormat="1" ht="14.25" x14ac:dyDescent="0.2">
      <c r="A630" s="6"/>
      <c r="B630" s="6"/>
      <c r="C630" s="6"/>
      <c r="D630" s="3"/>
      <c r="E630" s="98" t="str">
        <f t="shared" si="105"/>
        <v/>
      </c>
      <c r="F630" s="117"/>
      <c r="G630" s="116" t="str">
        <f>IF(E630="","",IF(Temp!optSeasCoef=0,1,INDEX($C$2:$C$13,IF(MOD(COUNT($E$2:E630),seas_indx)=0,seas_indx,MOD(COUNT($E$2:E630),seas_indx)))))</f>
        <v/>
      </c>
      <c r="H630" s="97" t="str">
        <f>IFERROR(IF(Temp!fhor_indata=1,IF(COUNT($S$2:S630)&lt;=XobsHor,"in-sample",IF(AND(COUNT($S$2:S630)&lt;=XobsHor+XfHor,MOD(S629,XobsHor)&lt;XfHor),"out-sample","")),IF(ISBLANK(F630),"",IF(COUNT($F$2:F630)&lt;=XobsHor-XfHor,"in-sample","out-sample"))),"")</f>
        <v/>
      </c>
      <c r="I630" s="120" t="str">
        <f>IF(AND(ISBLANK(F629),H629="in-sample"),"",IF(AND(Temp!fhor_indata=1,H629="out-sample",H630="out-sample"),I629,IF(AND(ISBLANK(F630),H629="out-sample"),"",IF(AND(Temp!optSeasCoef=0,Temp!sts_add=1),IF(H629="in-sample",IF(Q629=bigT,((pCell/bigT)*F629)+((1-(pCell/bigT))*(I629+J629)),IF(OR(ISBLANK(F630),COUNT($F$2:F629)&lt;=pCell),F629,((pCell/COUNT($F$2:F629))*F629)+((1-(pCell/COUNT($F$2:F629)))*(I629+J629)))),I629),IF(AND(Temp!optSeasCoef=0,Temp!sts_multp=1),IF(H629="in-sample",IF(Q629=bigT,((pCell/bigT)*F629)+((1-(pCell/bigT))*(I629*J629)),IF(OR(ISBLANK(F630),COUNT(F$2:$F629)&lt;=pCell),F629,((pCell/COUNT($F$2:F629))*F629)+((1-(pCell/COUNT($F$2:F629)))*(I629*J629)))),I629),IF(Temp!sts_add=1,IF(H629="in-sample",IF(Q629=bigT,((pCell/bigT)*AX629)+((1-(pCell/bigT))*(I629+J629)),IF(OR(ISBLANK(F630),COUNT($AX$2:AX629)&lt;=pCell),AX629,((pCell/COUNT($AX$2:AX629))*AX629)+((1-(pCell/COUNT($AX$2:AX629)))*(I629+J629)))),I629),IF(H629="in-sample",IF(Q629=bigT,((pCell/bigT)*AX629)+((1-(pCell/bigT))*(I629*J629)),IF(OR(ISBLANK(F630),COUNT($AX$2:AX629)&lt;=pCell),AX629,((pCell/COUNT($AX$2:AX629))*AX629)+((1-(pCell/COUNT($AX$2:AX629)))*(I629*J629)))),I629)))))))</f>
        <v/>
      </c>
      <c r="J630" s="120" t="str">
        <f>IF(AND(ISBLANK(F629),H629="in-sample"),"",IF(AND(Temp!fhor_indata=1,H629="out-sample",H630="out-sample"),J629,IF(AND(ISBLANK(F630),H629="out-sample"),"",IF(AND(Temp!optSeasCoef=0,Temp!sts_add=1),IF(H629="in-sample",IF(Q629=bigT,((qCell/bigT)*(I630-I629))+((1-(qCell/bigT))*J629),IF(OR(ISBLANK(F630),COUNT($F$2:F629)&lt;=qCell),IF(COUNT($F$2:F629)=1,0,F629-F628),((qCell/COUNT($F$2:F629))*(I630-I629))+((1-(qCell/COUNT($F$2:F629)))*J629))),J629),IF(AND(Temp!optSeasCoef=0,Temp!sts_multp=1),IF(H629="in-sample",IF(Q629=bigT,((qCell/bigT)*(I630/I629))+((1-(qCell/bigT))*J629),IF(qCell=0,1,IF(OR(ISBLANK(F630),COUNT($F$2:F629)&lt;=qCell),IF(COUNT($F$2:F629)=1,1,F629/F628),((qCell/COUNT($F$2:F629))*(I630/I629))+((1-(qCell/COUNT($F$2:F629)))*J629)))),J629),IF(Temp!sts_add=1,IF(H629="in-sample",IF(Q629=bigT,((qCell/bigT)*(I630-I629))+((1-(qCell/bigT))*J629),IF(OR(ISBLANK(F630),COUNT($AX$2:AX629)&lt;=qCell),IF(COUNT($AX$2:AX629)=1,0,AX629-AX628),((qCell/COUNT($AX$2:AX629))*(I630-I629))+((1-(qCell/COUNT($AX$2:AX629)))*J629))),J629),IF(H629="in-sample",IF(Q629=bigT,((qCell/bigT)*(I630/I629))+((1-(qCell/bigT))*J629),IF(qCell=0,1,IF(OR(ISBLANK(F630),COUNT($AX$2:AX629)&lt;=qCell),IF(COUNT($AX$2:AX629)=1,1,AX629/AX628),((qCell/COUNT($AX$2:AX629))*(I630/I629))+((1-(qCell/COUNT($AX$2:AX629)))*J629)))),J629)))))))</f>
        <v/>
      </c>
      <c r="K630" s="120" t="str">
        <f>IF(H630="","",IF(AND(Temp!optSeasCoef=0,Temp!sts_add=1),IF(H630="out-sample",I630+(Q630*J630),I630+J630),IF(AND(Temp!optSeasCoef=0,Temp!sts_multp=1),IF(H630="out-sample",I630*(J630^Q630),I630*J630),IF(Temp!sts_add=1,IF(H630="out-sample",(I630+(Q630*J630))*G630,(I630+J630)*G630),IF(H630="out-sample",I630*(J630^Q630)*G630,I630*J630*G630)))))</f>
        <v/>
      </c>
      <c r="L630" s="116" t="str">
        <f t="shared" si="99"/>
        <v/>
      </c>
      <c r="M630" s="116" t="str">
        <f t="shared" si="100"/>
        <v/>
      </c>
      <c r="N630" s="116" t="str">
        <f t="shared" si="101"/>
        <v/>
      </c>
      <c r="O630" s="116" t="str">
        <f t="shared" si="102"/>
        <v/>
      </c>
      <c r="P630" s="116" t="str">
        <f t="shared" si="103"/>
        <v/>
      </c>
      <c r="Q630" s="94" t="str">
        <f>IF(AND(Temp!fhor_indata=1,ISBLANK(F630),H629="in-sample"),1,IF(AND(Temp!fhor_indata=1,H629="out-sample",Q629&lt;XfHor),Q629+1,IF(ISBLANK(F630),"",IF(AND(H630="out-sample",H629="in-sample"),1,IF(AND(H630="out-sample",H629="out-sample"),Q629+1,IF(ISNUMBER(Q629),Q629+1,1))))))</f>
        <v/>
      </c>
      <c r="R630" s="94" t="str">
        <f t="shared" si="104"/>
        <v/>
      </c>
      <c r="S630" s="94" t="str">
        <f>IF(Temp!fhor_indata=1,IF(S629=XobsHor,1,IF(COUNT($S$2:S629)&lt;=XobsHor,S629+1,IF(AND(COUNT($S$2:S629)&lt;=XobsHor+XfHor,IFERROR(MOD(S629,XobsHor)&lt;XfHor,FALSE)),S629+1,""))),IF(ISBLANK(F630),"",IF(S629=maxP,1,IF(S629&lt;maxP,S629+1,IF(COUNT($S$2:S630)&lt;=XobsHor,S629+1,"")))))</f>
        <v/>
      </c>
      <c r="T630" s="3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W630" s="122" t="str">
        <f t="shared" si="106"/>
        <v/>
      </c>
      <c r="AX630" s="123" t="str">
        <f t="shared" si="107"/>
        <v/>
      </c>
      <c r="AY630" s="124" t="str">
        <f t="shared" si="108"/>
        <v/>
      </c>
      <c r="AZ630" s="124" t="str">
        <f t="shared" si="109"/>
        <v/>
      </c>
      <c r="BF630" s="91"/>
    </row>
    <row r="631" spans="1:58" s="78" customFormat="1" ht="14.25" x14ac:dyDescent="0.2">
      <c r="A631" s="6"/>
      <c r="B631" s="6"/>
      <c r="C631" s="6"/>
      <c r="D631" s="3"/>
      <c r="E631" s="98" t="str">
        <f t="shared" si="105"/>
        <v/>
      </c>
      <c r="F631" s="117"/>
      <c r="G631" s="116" t="str">
        <f>IF(E631="","",IF(Temp!optSeasCoef=0,1,INDEX($C$2:$C$13,IF(MOD(COUNT($E$2:E631),seas_indx)=0,seas_indx,MOD(COUNT($E$2:E631),seas_indx)))))</f>
        <v/>
      </c>
      <c r="H631" s="97" t="str">
        <f>IFERROR(IF(Temp!fhor_indata=1,IF(COUNT($S$2:S631)&lt;=XobsHor,"in-sample",IF(AND(COUNT($S$2:S631)&lt;=XobsHor+XfHor,MOD(S630,XobsHor)&lt;XfHor),"out-sample","")),IF(ISBLANK(F631),"",IF(COUNT($F$2:F631)&lt;=XobsHor-XfHor,"in-sample","out-sample"))),"")</f>
        <v/>
      </c>
      <c r="I631" s="120" t="str">
        <f>IF(AND(ISBLANK(F630),H630="in-sample"),"",IF(AND(Temp!fhor_indata=1,H630="out-sample",H631="out-sample"),I630,IF(AND(ISBLANK(F631),H630="out-sample"),"",IF(AND(Temp!optSeasCoef=0,Temp!sts_add=1),IF(H630="in-sample",IF(Q630=bigT,((pCell/bigT)*F630)+((1-(pCell/bigT))*(I630+J630)),IF(OR(ISBLANK(F631),COUNT($F$2:F630)&lt;=pCell),F630,((pCell/COUNT($F$2:F630))*F630)+((1-(pCell/COUNT($F$2:F630)))*(I630+J630)))),I630),IF(AND(Temp!optSeasCoef=0,Temp!sts_multp=1),IF(H630="in-sample",IF(Q630=bigT,((pCell/bigT)*F630)+((1-(pCell/bigT))*(I630*J630)),IF(OR(ISBLANK(F631),COUNT(F$2:$F630)&lt;=pCell),F630,((pCell/COUNT($F$2:F630))*F630)+((1-(pCell/COUNT($F$2:F630)))*(I630*J630)))),I630),IF(Temp!sts_add=1,IF(H630="in-sample",IF(Q630=bigT,((pCell/bigT)*AX630)+((1-(pCell/bigT))*(I630+J630)),IF(OR(ISBLANK(F631),COUNT($AX$2:AX630)&lt;=pCell),AX630,((pCell/COUNT($AX$2:AX630))*AX630)+((1-(pCell/COUNT($AX$2:AX630)))*(I630+J630)))),I630),IF(H630="in-sample",IF(Q630=bigT,((pCell/bigT)*AX630)+((1-(pCell/bigT))*(I630*J630)),IF(OR(ISBLANK(F631),COUNT($AX$2:AX630)&lt;=pCell),AX630,((pCell/COUNT($AX$2:AX630))*AX630)+((1-(pCell/COUNT($AX$2:AX630)))*(I630*J630)))),I630)))))))</f>
        <v/>
      </c>
      <c r="J631" s="120" t="str">
        <f>IF(AND(ISBLANK(F630),H630="in-sample"),"",IF(AND(Temp!fhor_indata=1,H630="out-sample",H631="out-sample"),J630,IF(AND(ISBLANK(F631),H630="out-sample"),"",IF(AND(Temp!optSeasCoef=0,Temp!sts_add=1),IF(H630="in-sample",IF(Q630=bigT,((qCell/bigT)*(I631-I630))+((1-(qCell/bigT))*J630),IF(OR(ISBLANK(F631),COUNT($F$2:F630)&lt;=qCell),IF(COUNT($F$2:F630)=1,0,F630-F629),((qCell/COUNT($F$2:F630))*(I631-I630))+((1-(qCell/COUNT($F$2:F630)))*J630))),J630),IF(AND(Temp!optSeasCoef=0,Temp!sts_multp=1),IF(H630="in-sample",IF(Q630=bigT,((qCell/bigT)*(I631/I630))+((1-(qCell/bigT))*J630),IF(qCell=0,1,IF(OR(ISBLANK(F631),COUNT($F$2:F630)&lt;=qCell),IF(COUNT($F$2:F630)=1,1,F630/F629),((qCell/COUNT($F$2:F630))*(I631/I630))+((1-(qCell/COUNT($F$2:F630)))*J630)))),J630),IF(Temp!sts_add=1,IF(H630="in-sample",IF(Q630=bigT,((qCell/bigT)*(I631-I630))+((1-(qCell/bigT))*J630),IF(OR(ISBLANK(F631),COUNT($AX$2:AX630)&lt;=qCell),IF(COUNT($AX$2:AX630)=1,0,AX630-AX629),((qCell/COUNT($AX$2:AX630))*(I631-I630))+((1-(qCell/COUNT($AX$2:AX630)))*J630))),J630),IF(H630="in-sample",IF(Q630=bigT,((qCell/bigT)*(I631/I630))+((1-(qCell/bigT))*J630),IF(qCell=0,1,IF(OR(ISBLANK(F631),COUNT($AX$2:AX630)&lt;=qCell),IF(COUNT($AX$2:AX630)=1,1,AX630/AX629),((qCell/COUNT($AX$2:AX630))*(I631/I630))+((1-(qCell/COUNT($AX$2:AX630)))*J630)))),J630)))))))</f>
        <v/>
      </c>
      <c r="K631" s="120" t="str">
        <f>IF(H631="","",IF(AND(Temp!optSeasCoef=0,Temp!sts_add=1),IF(H631="out-sample",I631+(Q631*J631),I631+J631),IF(AND(Temp!optSeasCoef=0,Temp!sts_multp=1),IF(H631="out-sample",I631*(J631^Q631),I631*J631),IF(Temp!sts_add=1,IF(H631="out-sample",(I631+(Q631*J631))*G631,(I631+J631)*G631),IF(H631="out-sample",I631*(J631^Q631)*G631,I631*J631*G631)))))</f>
        <v/>
      </c>
      <c r="L631" s="116" t="str">
        <f t="shared" si="99"/>
        <v/>
      </c>
      <c r="M631" s="116" t="str">
        <f t="shared" si="100"/>
        <v/>
      </c>
      <c r="N631" s="116" t="str">
        <f t="shared" si="101"/>
        <v/>
      </c>
      <c r="O631" s="116" t="str">
        <f t="shared" si="102"/>
        <v/>
      </c>
      <c r="P631" s="116" t="str">
        <f t="shared" si="103"/>
        <v/>
      </c>
      <c r="Q631" s="94" t="str">
        <f>IF(AND(Temp!fhor_indata=1,ISBLANK(F631),H630="in-sample"),1,IF(AND(Temp!fhor_indata=1,H630="out-sample",Q630&lt;XfHor),Q630+1,IF(ISBLANK(F631),"",IF(AND(H631="out-sample",H630="in-sample"),1,IF(AND(H631="out-sample",H630="out-sample"),Q630+1,IF(ISNUMBER(Q630),Q630+1,1))))))</f>
        <v/>
      </c>
      <c r="R631" s="94" t="str">
        <f t="shared" si="104"/>
        <v/>
      </c>
      <c r="S631" s="94" t="str">
        <f>IF(Temp!fhor_indata=1,IF(S630=XobsHor,1,IF(COUNT($S$2:S630)&lt;=XobsHor,S630+1,IF(AND(COUNT($S$2:S630)&lt;=XobsHor+XfHor,IFERROR(MOD(S630,XobsHor)&lt;XfHor,FALSE)),S630+1,""))),IF(ISBLANK(F631),"",IF(S630=maxP,1,IF(S630&lt;maxP,S630+1,IF(COUNT($S$2:S631)&lt;=XobsHor,S630+1,"")))))</f>
        <v/>
      </c>
      <c r="T631" s="3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W631" s="122" t="str">
        <f t="shared" si="106"/>
        <v/>
      </c>
      <c r="AX631" s="123" t="str">
        <f t="shared" si="107"/>
        <v/>
      </c>
      <c r="AY631" s="124" t="str">
        <f t="shared" si="108"/>
        <v/>
      </c>
      <c r="AZ631" s="124" t="str">
        <f t="shared" si="109"/>
        <v/>
      </c>
      <c r="BF631" s="91"/>
    </row>
    <row r="632" spans="1:58" s="78" customFormat="1" ht="14.25" x14ac:dyDescent="0.2">
      <c r="A632" s="6"/>
      <c r="B632" s="6"/>
      <c r="C632" s="6"/>
      <c r="D632" s="3"/>
      <c r="E632" s="98" t="str">
        <f t="shared" si="105"/>
        <v/>
      </c>
      <c r="F632" s="117"/>
      <c r="G632" s="116" t="str">
        <f>IF(E632="","",IF(Temp!optSeasCoef=0,1,INDEX($C$2:$C$13,IF(MOD(COUNT($E$2:E632),seas_indx)=0,seas_indx,MOD(COUNT($E$2:E632),seas_indx)))))</f>
        <v/>
      </c>
      <c r="H632" s="97" t="str">
        <f>IFERROR(IF(Temp!fhor_indata=1,IF(COUNT($S$2:S632)&lt;=XobsHor,"in-sample",IF(AND(COUNT($S$2:S632)&lt;=XobsHor+XfHor,MOD(S631,XobsHor)&lt;XfHor),"out-sample","")),IF(ISBLANK(F632),"",IF(COUNT($F$2:F632)&lt;=XobsHor-XfHor,"in-sample","out-sample"))),"")</f>
        <v/>
      </c>
      <c r="I632" s="120" t="str">
        <f>IF(AND(ISBLANK(F631),H631="in-sample"),"",IF(AND(Temp!fhor_indata=1,H631="out-sample",H632="out-sample"),I631,IF(AND(ISBLANK(F632),H631="out-sample"),"",IF(AND(Temp!optSeasCoef=0,Temp!sts_add=1),IF(H631="in-sample",IF(Q631=bigT,((pCell/bigT)*F631)+((1-(pCell/bigT))*(I631+J631)),IF(OR(ISBLANK(F632),COUNT($F$2:F631)&lt;=pCell),F631,((pCell/COUNT($F$2:F631))*F631)+((1-(pCell/COUNT($F$2:F631)))*(I631+J631)))),I631),IF(AND(Temp!optSeasCoef=0,Temp!sts_multp=1),IF(H631="in-sample",IF(Q631=bigT,((pCell/bigT)*F631)+((1-(pCell/bigT))*(I631*J631)),IF(OR(ISBLANK(F632),COUNT(F$2:$F631)&lt;=pCell),F631,((pCell/COUNT($F$2:F631))*F631)+((1-(pCell/COUNT($F$2:F631)))*(I631*J631)))),I631),IF(Temp!sts_add=1,IF(H631="in-sample",IF(Q631=bigT,((pCell/bigT)*AX631)+((1-(pCell/bigT))*(I631+J631)),IF(OR(ISBLANK(F632),COUNT($AX$2:AX631)&lt;=pCell),AX631,((pCell/COUNT($AX$2:AX631))*AX631)+((1-(pCell/COUNT($AX$2:AX631)))*(I631+J631)))),I631),IF(H631="in-sample",IF(Q631=bigT,((pCell/bigT)*AX631)+((1-(pCell/bigT))*(I631*J631)),IF(OR(ISBLANK(F632),COUNT($AX$2:AX631)&lt;=pCell),AX631,((pCell/COUNT($AX$2:AX631))*AX631)+((1-(pCell/COUNT($AX$2:AX631)))*(I631*J631)))),I631)))))))</f>
        <v/>
      </c>
      <c r="J632" s="120" t="str">
        <f>IF(AND(ISBLANK(F631),H631="in-sample"),"",IF(AND(Temp!fhor_indata=1,H631="out-sample",H632="out-sample"),J631,IF(AND(ISBLANK(F632),H631="out-sample"),"",IF(AND(Temp!optSeasCoef=0,Temp!sts_add=1),IF(H631="in-sample",IF(Q631=bigT,((qCell/bigT)*(I632-I631))+((1-(qCell/bigT))*J631),IF(OR(ISBLANK(F632),COUNT($F$2:F631)&lt;=qCell),IF(COUNT($F$2:F631)=1,0,F631-F630),((qCell/COUNT($F$2:F631))*(I632-I631))+((1-(qCell/COUNT($F$2:F631)))*J631))),J631),IF(AND(Temp!optSeasCoef=0,Temp!sts_multp=1),IF(H631="in-sample",IF(Q631=bigT,((qCell/bigT)*(I632/I631))+((1-(qCell/bigT))*J631),IF(qCell=0,1,IF(OR(ISBLANK(F632),COUNT($F$2:F631)&lt;=qCell),IF(COUNT($F$2:F631)=1,1,F631/F630),((qCell/COUNT($F$2:F631))*(I632/I631))+((1-(qCell/COUNT($F$2:F631)))*J631)))),J631),IF(Temp!sts_add=1,IF(H631="in-sample",IF(Q631=bigT,((qCell/bigT)*(I632-I631))+((1-(qCell/bigT))*J631),IF(OR(ISBLANK(F632),COUNT($AX$2:AX631)&lt;=qCell),IF(COUNT($AX$2:AX631)=1,0,AX631-AX630),((qCell/COUNT($AX$2:AX631))*(I632-I631))+((1-(qCell/COUNT($AX$2:AX631)))*J631))),J631),IF(H631="in-sample",IF(Q631=bigT,((qCell/bigT)*(I632/I631))+((1-(qCell/bigT))*J631),IF(qCell=0,1,IF(OR(ISBLANK(F632),COUNT($AX$2:AX631)&lt;=qCell),IF(COUNT($AX$2:AX631)=1,1,AX631/AX630),((qCell/COUNT($AX$2:AX631))*(I632/I631))+((1-(qCell/COUNT($AX$2:AX631)))*J631)))),J631)))))))</f>
        <v/>
      </c>
      <c r="K632" s="120" t="str">
        <f>IF(H632="","",IF(AND(Temp!optSeasCoef=0,Temp!sts_add=1),IF(H632="out-sample",I632+(Q632*J632),I632+J632),IF(AND(Temp!optSeasCoef=0,Temp!sts_multp=1),IF(H632="out-sample",I632*(J632^Q632),I632*J632),IF(Temp!sts_add=1,IF(H632="out-sample",(I632+(Q632*J632))*G632,(I632+J632)*G632),IF(H632="out-sample",I632*(J632^Q632)*G632,I632*J632*G632)))))</f>
        <v/>
      </c>
      <c r="L632" s="116" t="str">
        <f t="shared" si="99"/>
        <v/>
      </c>
      <c r="M632" s="116" t="str">
        <f t="shared" si="100"/>
        <v/>
      </c>
      <c r="N632" s="116" t="str">
        <f t="shared" si="101"/>
        <v/>
      </c>
      <c r="O632" s="116" t="str">
        <f t="shared" si="102"/>
        <v/>
      </c>
      <c r="P632" s="116" t="str">
        <f t="shared" si="103"/>
        <v/>
      </c>
      <c r="Q632" s="94" t="str">
        <f>IF(AND(Temp!fhor_indata=1,ISBLANK(F632),H631="in-sample"),1,IF(AND(Temp!fhor_indata=1,H631="out-sample",Q631&lt;XfHor),Q631+1,IF(ISBLANK(F632),"",IF(AND(H632="out-sample",H631="in-sample"),1,IF(AND(H632="out-sample",H631="out-sample"),Q631+1,IF(ISNUMBER(Q631),Q631+1,1))))))</f>
        <v/>
      </c>
      <c r="R632" s="94" t="str">
        <f t="shared" si="104"/>
        <v/>
      </c>
      <c r="S632" s="94" t="str">
        <f>IF(Temp!fhor_indata=1,IF(S631=XobsHor,1,IF(COUNT($S$2:S631)&lt;=XobsHor,S631+1,IF(AND(COUNT($S$2:S631)&lt;=XobsHor+XfHor,IFERROR(MOD(S631,XobsHor)&lt;XfHor,FALSE)),S631+1,""))),IF(ISBLANK(F632),"",IF(S631=maxP,1,IF(S631&lt;maxP,S631+1,IF(COUNT($S$2:S632)&lt;=XobsHor,S631+1,"")))))</f>
        <v/>
      </c>
      <c r="T632" s="3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W632" s="122" t="str">
        <f t="shared" si="106"/>
        <v/>
      </c>
      <c r="AX632" s="123" t="str">
        <f t="shared" si="107"/>
        <v/>
      </c>
      <c r="AY632" s="124" t="str">
        <f t="shared" si="108"/>
        <v/>
      </c>
      <c r="AZ632" s="124" t="str">
        <f t="shared" si="109"/>
        <v/>
      </c>
      <c r="BF632" s="91"/>
    </row>
    <row r="633" spans="1:58" s="78" customFormat="1" ht="14.25" x14ac:dyDescent="0.2">
      <c r="A633" s="6"/>
      <c r="B633" s="6"/>
      <c r="C633" s="6"/>
      <c r="D633" s="3"/>
      <c r="E633" s="98" t="str">
        <f t="shared" si="105"/>
        <v/>
      </c>
      <c r="F633" s="117"/>
      <c r="G633" s="116" t="str">
        <f>IF(E633="","",IF(Temp!optSeasCoef=0,1,INDEX($C$2:$C$13,IF(MOD(COUNT($E$2:E633),seas_indx)=0,seas_indx,MOD(COUNT($E$2:E633),seas_indx)))))</f>
        <v/>
      </c>
      <c r="H633" s="97" t="str">
        <f>IFERROR(IF(Temp!fhor_indata=1,IF(COUNT($S$2:S633)&lt;=XobsHor,"in-sample",IF(AND(COUNT($S$2:S633)&lt;=XobsHor+XfHor,MOD(S632,XobsHor)&lt;XfHor),"out-sample","")),IF(ISBLANK(F633),"",IF(COUNT($F$2:F633)&lt;=XobsHor-XfHor,"in-sample","out-sample"))),"")</f>
        <v/>
      </c>
      <c r="I633" s="120" t="str">
        <f>IF(AND(ISBLANK(F632),H632="in-sample"),"",IF(AND(Temp!fhor_indata=1,H632="out-sample",H633="out-sample"),I632,IF(AND(ISBLANK(F633),H632="out-sample"),"",IF(AND(Temp!optSeasCoef=0,Temp!sts_add=1),IF(H632="in-sample",IF(Q632=bigT,((pCell/bigT)*F632)+((1-(pCell/bigT))*(I632+J632)),IF(OR(ISBLANK(F633),COUNT($F$2:F632)&lt;=pCell),F632,((pCell/COUNT($F$2:F632))*F632)+((1-(pCell/COUNT($F$2:F632)))*(I632+J632)))),I632),IF(AND(Temp!optSeasCoef=0,Temp!sts_multp=1),IF(H632="in-sample",IF(Q632=bigT,((pCell/bigT)*F632)+((1-(pCell/bigT))*(I632*J632)),IF(OR(ISBLANK(F633),COUNT(F$2:$F632)&lt;=pCell),F632,((pCell/COUNT($F$2:F632))*F632)+((1-(pCell/COUNT($F$2:F632)))*(I632*J632)))),I632),IF(Temp!sts_add=1,IF(H632="in-sample",IF(Q632=bigT,((pCell/bigT)*AX632)+((1-(pCell/bigT))*(I632+J632)),IF(OR(ISBLANK(F633),COUNT($AX$2:AX632)&lt;=pCell),AX632,((pCell/COUNT($AX$2:AX632))*AX632)+((1-(pCell/COUNT($AX$2:AX632)))*(I632+J632)))),I632),IF(H632="in-sample",IF(Q632=bigT,((pCell/bigT)*AX632)+((1-(pCell/bigT))*(I632*J632)),IF(OR(ISBLANK(F633),COUNT($AX$2:AX632)&lt;=pCell),AX632,((pCell/COUNT($AX$2:AX632))*AX632)+((1-(pCell/COUNT($AX$2:AX632)))*(I632*J632)))),I632)))))))</f>
        <v/>
      </c>
      <c r="J633" s="120" t="str">
        <f>IF(AND(ISBLANK(F632),H632="in-sample"),"",IF(AND(Temp!fhor_indata=1,H632="out-sample",H633="out-sample"),J632,IF(AND(ISBLANK(F633),H632="out-sample"),"",IF(AND(Temp!optSeasCoef=0,Temp!sts_add=1),IF(H632="in-sample",IF(Q632=bigT,((qCell/bigT)*(I633-I632))+((1-(qCell/bigT))*J632),IF(OR(ISBLANK(F633),COUNT($F$2:F632)&lt;=qCell),IF(COUNT($F$2:F632)=1,0,F632-F631),((qCell/COUNT($F$2:F632))*(I633-I632))+((1-(qCell/COUNT($F$2:F632)))*J632))),J632),IF(AND(Temp!optSeasCoef=0,Temp!sts_multp=1),IF(H632="in-sample",IF(Q632=bigT,((qCell/bigT)*(I633/I632))+((1-(qCell/bigT))*J632),IF(qCell=0,1,IF(OR(ISBLANK(F633),COUNT($F$2:F632)&lt;=qCell),IF(COUNT($F$2:F632)=1,1,F632/F631),((qCell/COUNT($F$2:F632))*(I633/I632))+((1-(qCell/COUNT($F$2:F632)))*J632)))),J632),IF(Temp!sts_add=1,IF(H632="in-sample",IF(Q632=bigT,((qCell/bigT)*(I633-I632))+((1-(qCell/bigT))*J632),IF(OR(ISBLANK(F633),COUNT($AX$2:AX632)&lt;=qCell),IF(COUNT($AX$2:AX632)=1,0,AX632-AX631),((qCell/COUNT($AX$2:AX632))*(I633-I632))+((1-(qCell/COUNT($AX$2:AX632)))*J632))),J632),IF(H632="in-sample",IF(Q632=bigT,((qCell/bigT)*(I633/I632))+((1-(qCell/bigT))*J632),IF(qCell=0,1,IF(OR(ISBLANK(F633),COUNT($AX$2:AX632)&lt;=qCell),IF(COUNT($AX$2:AX632)=1,1,AX632/AX631),((qCell/COUNT($AX$2:AX632))*(I633/I632))+((1-(qCell/COUNT($AX$2:AX632)))*J632)))),J632)))))))</f>
        <v/>
      </c>
      <c r="K633" s="120" t="str">
        <f>IF(H633="","",IF(AND(Temp!optSeasCoef=0,Temp!sts_add=1),IF(H633="out-sample",I633+(Q633*J633),I633+J633),IF(AND(Temp!optSeasCoef=0,Temp!sts_multp=1),IF(H633="out-sample",I633*(J633^Q633),I633*J633),IF(Temp!sts_add=1,IF(H633="out-sample",(I633+(Q633*J633))*G633,(I633+J633)*G633),IF(H633="out-sample",I633*(J633^Q633)*G633,I633*J633*G633)))))</f>
        <v/>
      </c>
      <c r="L633" s="116" t="str">
        <f t="shared" si="99"/>
        <v/>
      </c>
      <c r="M633" s="116" t="str">
        <f t="shared" si="100"/>
        <v/>
      </c>
      <c r="N633" s="116" t="str">
        <f t="shared" si="101"/>
        <v/>
      </c>
      <c r="O633" s="116" t="str">
        <f t="shared" si="102"/>
        <v/>
      </c>
      <c r="P633" s="116" t="str">
        <f t="shared" si="103"/>
        <v/>
      </c>
      <c r="Q633" s="94" t="str">
        <f>IF(AND(Temp!fhor_indata=1,ISBLANK(F633),H632="in-sample"),1,IF(AND(Temp!fhor_indata=1,H632="out-sample",Q632&lt;XfHor),Q632+1,IF(ISBLANK(F633),"",IF(AND(H633="out-sample",H632="in-sample"),1,IF(AND(H633="out-sample",H632="out-sample"),Q632+1,IF(ISNUMBER(Q632),Q632+1,1))))))</f>
        <v/>
      </c>
      <c r="R633" s="94" t="str">
        <f t="shared" si="104"/>
        <v/>
      </c>
      <c r="S633" s="94" t="str">
        <f>IF(Temp!fhor_indata=1,IF(S632=XobsHor,1,IF(COUNT($S$2:S632)&lt;=XobsHor,S632+1,IF(AND(COUNT($S$2:S632)&lt;=XobsHor+XfHor,IFERROR(MOD(S632,XobsHor)&lt;XfHor,FALSE)),S632+1,""))),IF(ISBLANK(F633),"",IF(S632=maxP,1,IF(S632&lt;maxP,S632+1,IF(COUNT($S$2:S633)&lt;=XobsHor,S632+1,"")))))</f>
        <v/>
      </c>
      <c r="T633" s="3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W633" s="122" t="str">
        <f t="shared" si="106"/>
        <v/>
      </c>
      <c r="AX633" s="123" t="str">
        <f t="shared" si="107"/>
        <v/>
      </c>
      <c r="AY633" s="124" t="str">
        <f t="shared" si="108"/>
        <v/>
      </c>
      <c r="AZ633" s="124" t="str">
        <f t="shared" si="109"/>
        <v/>
      </c>
      <c r="BF633" s="91"/>
    </row>
    <row r="634" spans="1:58" s="78" customFormat="1" ht="14.25" x14ac:dyDescent="0.2">
      <c r="A634" s="6"/>
      <c r="B634" s="6"/>
      <c r="C634" s="6"/>
      <c r="D634" s="3"/>
      <c r="E634" s="98" t="str">
        <f t="shared" si="105"/>
        <v/>
      </c>
      <c r="F634" s="117"/>
      <c r="G634" s="116" t="str">
        <f>IF(E634="","",IF(Temp!optSeasCoef=0,1,INDEX($C$2:$C$13,IF(MOD(COUNT($E$2:E634),seas_indx)=0,seas_indx,MOD(COUNT($E$2:E634),seas_indx)))))</f>
        <v/>
      </c>
      <c r="H634" s="97" t="str">
        <f>IFERROR(IF(Temp!fhor_indata=1,IF(COUNT($S$2:S634)&lt;=XobsHor,"in-sample",IF(AND(COUNT($S$2:S634)&lt;=XobsHor+XfHor,MOD(S633,XobsHor)&lt;XfHor),"out-sample","")),IF(ISBLANK(F634),"",IF(COUNT($F$2:F634)&lt;=XobsHor-XfHor,"in-sample","out-sample"))),"")</f>
        <v/>
      </c>
      <c r="I634" s="120" t="str">
        <f>IF(AND(ISBLANK(F633),H633="in-sample"),"",IF(AND(Temp!fhor_indata=1,H633="out-sample",H634="out-sample"),I633,IF(AND(ISBLANK(F634),H633="out-sample"),"",IF(AND(Temp!optSeasCoef=0,Temp!sts_add=1),IF(H633="in-sample",IF(Q633=bigT,((pCell/bigT)*F633)+((1-(pCell/bigT))*(I633+J633)),IF(OR(ISBLANK(F634),COUNT($F$2:F633)&lt;=pCell),F633,((pCell/COUNT($F$2:F633))*F633)+((1-(pCell/COUNT($F$2:F633)))*(I633+J633)))),I633),IF(AND(Temp!optSeasCoef=0,Temp!sts_multp=1),IF(H633="in-sample",IF(Q633=bigT,((pCell/bigT)*F633)+((1-(pCell/bigT))*(I633*J633)),IF(OR(ISBLANK(F634),COUNT(F$2:$F633)&lt;=pCell),F633,((pCell/COUNT($F$2:F633))*F633)+((1-(pCell/COUNT($F$2:F633)))*(I633*J633)))),I633),IF(Temp!sts_add=1,IF(H633="in-sample",IF(Q633=bigT,((pCell/bigT)*AX633)+((1-(pCell/bigT))*(I633+J633)),IF(OR(ISBLANK(F634),COUNT($AX$2:AX633)&lt;=pCell),AX633,((pCell/COUNT($AX$2:AX633))*AX633)+((1-(pCell/COUNT($AX$2:AX633)))*(I633+J633)))),I633),IF(H633="in-sample",IF(Q633=bigT,((pCell/bigT)*AX633)+((1-(pCell/bigT))*(I633*J633)),IF(OR(ISBLANK(F634),COUNT($AX$2:AX633)&lt;=pCell),AX633,((pCell/COUNT($AX$2:AX633))*AX633)+((1-(pCell/COUNT($AX$2:AX633)))*(I633*J633)))),I633)))))))</f>
        <v/>
      </c>
      <c r="J634" s="120" t="str">
        <f>IF(AND(ISBLANK(F633),H633="in-sample"),"",IF(AND(Temp!fhor_indata=1,H633="out-sample",H634="out-sample"),J633,IF(AND(ISBLANK(F634),H633="out-sample"),"",IF(AND(Temp!optSeasCoef=0,Temp!sts_add=1),IF(H633="in-sample",IF(Q633=bigT,((qCell/bigT)*(I634-I633))+((1-(qCell/bigT))*J633),IF(OR(ISBLANK(F634),COUNT($F$2:F633)&lt;=qCell),IF(COUNT($F$2:F633)=1,0,F633-F632),((qCell/COUNT($F$2:F633))*(I634-I633))+((1-(qCell/COUNT($F$2:F633)))*J633))),J633),IF(AND(Temp!optSeasCoef=0,Temp!sts_multp=1),IF(H633="in-sample",IF(Q633=bigT,((qCell/bigT)*(I634/I633))+((1-(qCell/bigT))*J633),IF(qCell=0,1,IF(OR(ISBLANK(F634),COUNT($F$2:F633)&lt;=qCell),IF(COUNT($F$2:F633)=1,1,F633/F632),((qCell/COUNT($F$2:F633))*(I634/I633))+((1-(qCell/COUNT($F$2:F633)))*J633)))),J633),IF(Temp!sts_add=1,IF(H633="in-sample",IF(Q633=bigT,((qCell/bigT)*(I634-I633))+((1-(qCell/bigT))*J633),IF(OR(ISBLANK(F634),COUNT($AX$2:AX633)&lt;=qCell),IF(COUNT($AX$2:AX633)=1,0,AX633-AX632),((qCell/COUNT($AX$2:AX633))*(I634-I633))+((1-(qCell/COUNT($AX$2:AX633)))*J633))),J633),IF(H633="in-sample",IF(Q633=bigT,((qCell/bigT)*(I634/I633))+((1-(qCell/bigT))*J633),IF(qCell=0,1,IF(OR(ISBLANK(F634),COUNT($AX$2:AX633)&lt;=qCell),IF(COUNT($AX$2:AX633)=1,1,AX633/AX632),((qCell/COUNT($AX$2:AX633))*(I634/I633))+((1-(qCell/COUNT($AX$2:AX633)))*J633)))),J633)))))))</f>
        <v/>
      </c>
      <c r="K634" s="120" t="str">
        <f>IF(H634="","",IF(AND(Temp!optSeasCoef=0,Temp!sts_add=1),IF(H634="out-sample",I634+(Q634*J634),I634+J634),IF(AND(Temp!optSeasCoef=0,Temp!sts_multp=1),IF(H634="out-sample",I634*(J634^Q634),I634*J634),IF(Temp!sts_add=1,IF(H634="out-sample",(I634+(Q634*J634))*G634,(I634+J634)*G634),IF(H634="out-sample",I634*(J634^Q634)*G634,I634*J634*G634)))))</f>
        <v/>
      </c>
      <c r="L634" s="116" t="str">
        <f t="shared" si="99"/>
        <v/>
      </c>
      <c r="M634" s="116" t="str">
        <f t="shared" si="100"/>
        <v/>
      </c>
      <c r="N634" s="116" t="str">
        <f t="shared" si="101"/>
        <v/>
      </c>
      <c r="O634" s="116" t="str">
        <f t="shared" si="102"/>
        <v/>
      </c>
      <c r="P634" s="116" t="str">
        <f t="shared" si="103"/>
        <v/>
      </c>
      <c r="Q634" s="94" t="str">
        <f>IF(AND(Temp!fhor_indata=1,ISBLANK(F634),H633="in-sample"),1,IF(AND(Temp!fhor_indata=1,H633="out-sample",Q633&lt;XfHor),Q633+1,IF(ISBLANK(F634),"",IF(AND(H634="out-sample",H633="in-sample"),1,IF(AND(H634="out-sample",H633="out-sample"),Q633+1,IF(ISNUMBER(Q633),Q633+1,1))))))</f>
        <v/>
      </c>
      <c r="R634" s="94" t="str">
        <f t="shared" si="104"/>
        <v/>
      </c>
      <c r="S634" s="94" t="str">
        <f>IF(Temp!fhor_indata=1,IF(S633=XobsHor,1,IF(COUNT($S$2:S633)&lt;=XobsHor,S633+1,IF(AND(COUNT($S$2:S633)&lt;=XobsHor+XfHor,IFERROR(MOD(S633,XobsHor)&lt;XfHor,FALSE)),S633+1,""))),IF(ISBLANK(F634),"",IF(S633=maxP,1,IF(S633&lt;maxP,S633+1,IF(COUNT($S$2:S634)&lt;=XobsHor,S633+1,"")))))</f>
        <v/>
      </c>
      <c r="T634" s="3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W634" s="122" t="str">
        <f t="shared" si="106"/>
        <v/>
      </c>
      <c r="AX634" s="123" t="str">
        <f t="shared" si="107"/>
        <v/>
      </c>
      <c r="AY634" s="124" t="str">
        <f t="shared" si="108"/>
        <v/>
      </c>
      <c r="AZ634" s="124" t="str">
        <f t="shared" si="109"/>
        <v/>
      </c>
      <c r="BF634" s="91"/>
    </row>
    <row r="635" spans="1:58" s="78" customFormat="1" ht="14.25" x14ac:dyDescent="0.2">
      <c r="A635" s="6"/>
      <c r="B635" s="6"/>
      <c r="C635" s="6"/>
      <c r="D635" s="3"/>
      <c r="E635" s="98" t="str">
        <f t="shared" si="105"/>
        <v/>
      </c>
      <c r="F635" s="117"/>
      <c r="G635" s="116" t="str">
        <f>IF(E635="","",IF(Temp!optSeasCoef=0,1,INDEX($C$2:$C$13,IF(MOD(COUNT($E$2:E635),seas_indx)=0,seas_indx,MOD(COUNT($E$2:E635),seas_indx)))))</f>
        <v/>
      </c>
      <c r="H635" s="97" t="str">
        <f>IFERROR(IF(Temp!fhor_indata=1,IF(COUNT($S$2:S635)&lt;=XobsHor,"in-sample",IF(AND(COUNT($S$2:S635)&lt;=XobsHor+XfHor,MOD(S634,XobsHor)&lt;XfHor),"out-sample","")),IF(ISBLANK(F635),"",IF(COUNT($F$2:F635)&lt;=XobsHor-XfHor,"in-sample","out-sample"))),"")</f>
        <v/>
      </c>
      <c r="I635" s="120" t="str">
        <f>IF(AND(ISBLANK(F634),H634="in-sample"),"",IF(AND(Temp!fhor_indata=1,H634="out-sample",H635="out-sample"),I634,IF(AND(ISBLANK(F635),H634="out-sample"),"",IF(AND(Temp!optSeasCoef=0,Temp!sts_add=1),IF(H634="in-sample",IF(Q634=bigT,((pCell/bigT)*F634)+((1-(pCell/bigT))*(I634+J634)),IF(OR(ISBLANK(F635),COUNT($F$2:F634)&lt;=pCell),F634,((pCell/COUNT($F$2:F634))*F634)+((1-(pCell/COUNT($F$2:F634)))*(I634+J634)))),I634),IF(AND(Temp!optSeasCoef=0,Temp!sts_multp=1),IF(H634="in-sample",IF(Q634=bigT,((pCell/bigT)*F634)+((1-(pCell/bigT))*(I634*J634)),IF(OR(ISBLANK(F635),COUNT(F$2:$F634)&lt;=pCell),F634,((pCell/COUNT($F$2:F634))*F634)+((1-(pCell/COUNT($F$2:F634)))*(I634*J634)))),I634),IF(Temp!sts_add=1,IF(H634="in-sample",IF(Q634=bigT,((pCell/bigT)*AX634)+((1-(pCell/bigT))*(I634+J634)),IF(OR(ISBLANK(F635),COUNT($AX$2:AX634)&lt;=pCell),AX634,((pCell/COUNT($AX$2:AX634))*AX634)+((1-(pCell/COUNT($AX$2:AX634)))*(I634+J634)))),I634),IF(H634="in-sample",IF(Q634=bigT,((pCell/bigT)*AX634)+((1-(pCell/bigT))*(I634*J634)),IF(OR(ISBLANK(F635),COUNT($AX$2:AX634)&lt;=pCell),AX634,((pCell/COUNT($AX$2:AX634))*AX634)+((1-(pCell/COUNT($AX$2:AX634)))*(I634*J634)))),I634)))))))</f>
        <v/>
      </c>
      <c r="J635" s="120" t="str">
        <f>IF(AND(ISBLANK(F634),H634="in-sample"),"",IF(AND(Temp!fhor_indata=1,H634="out-sample",H635="out-sample"),J634,IF(AND(ISBLANK(F635),H634="out-sample"),"",IF(AND(Temp!optSeasCoef=0,Temp!sts_add=1),IF(H634="in-sample",IF(Q634=bigT,((qCell/bigT)*(I635-I634))+((1-(qCell/bigT))*J634),IF(OR(ISBLANK(F635),COUNT($F$2:F634)&lt;=qCell),IF(COUNT($F$2:F634)=1,0,F634-F633),((qCell/COUNT($F$2:F634))*(I635-I634))+((1-(qCell/COUNT($F$2:F634)))*J634))),J634),IF(AND(Temp!optSeasCoef=0,Temp!sts_multp=1),IF(H634="in-sample",IF(Q634=bigT,((qCell/bigT)*(I635/I634))+((1-(qCell/bigT))*J634),IF(qCell=0,1,IF(OR(ISBLANK(F635),COUNT($F$2:F634)&lt;=qCell),IF(COUNT($F$2:F634)=1,1,F634/F633),((qCell/COUNT($F$2:F634))*(I635/I634))+((1-(qCell/COUNT($F$2:F634)))*J634)))),J634),IF(Temp!sts_add=1,IF(H634="in-sample",IF(Q634=bigT,((qCell/bigT)*(I635-I634))+((1-(qCell/bigT))*J634),IF(OR(ISBLANK(F635),COUNT($AX$2:AX634)&lt;=qCell),IF(COUNT($AX$2:AX634)=1,0,AX634-AX633),((qCell/COUNT($AX$2:AX634))*(I635-I634))+((1-(qCell/COUNT($AX$2:AX634)))*J634))),J634),IF(H634="in-sample",IF(Q634=bigT,((qCell/bigT)*(I635/I634))+((1-(qCell/bigT))*J634),IF(qCell=0,1,IF(OR(ISBLANK(F635),COUNT($AX$2:AX634)&lt;=qCell),IF(COUNT($AX$2:AX634)=1,1,AX634/AX633),((qCell/COUNT($AX$2:AX634))*(I635/I634))+((1-(qCell/COUNT($AX$2:AX634)))*J634)))),J634)))))))</f>
        <v/>
      </c>
      <c r="K635" s="120" t="str">
        <f>IF(H635="","",IF(AND(Temp!optSeasCoef=0,Temp!sts_add=1),IF(H635="out-sample",I635+(Q635*J635),I635+J635),IF(AND(Temp!optSeasCoef=0,Temp!sts_multp=1),IF(H635="out-sample",I635*(J635^Q635),I635*J635),IF(Temp!sts_add=1,IF(H635="out-sample",(I635+(Q635*J635))*G635,(I635+J635)*G635),IF(H635="out-sample",I635*(J635^Q635)*G635,I635*J635*G635)))))</f>
        <v/>
      </c>
      <c r="L635" s="116" t="str">
        <f t="shared" si="99"/>
        <v/>
      </c>
      <c r="M635" s="116" t="str">
        <f t="shared" si="100"/>
        <v/>
      </c>
      <c r="N635" s="116" t="str">
        <f t="shared" si="101"/>
        <v/>
      </c>
      <c r="O635" s="116" t="str">
        <f t="shared" si="102"/>
        <v/>
      </c>
      <c r="P635" s="116" t="str">
        <f t="shared" si="103"/>
        <v/>
      </c>
      <c r="Q635" s="94" t="str">
        <f>IF(AND(Temp!fhor_indata=1,ISBLANK(F635),H634="in-sample"),1,IF(AND(Temp!fhor_indata=1,H634="out-sample",Q634&lt;XfHor),Q634+1,IF(ISBLANK(F635),"",IF(AND(H635="out-sample",H634="in-sample"),1,IF(AND(H635="out-sample",H634="out-sample"),Q634+1,IF(ISNUMBER(Q634),Q634+1,1))))))</f>
        <v/>
      </c>
      <c r="R635" s="94" t="str">
        <f t="shared" si="104"/>
        <v/>
      </c>
      <c r="S635" s="94" t="str">
        <f>IF(Temp!fhor_indata=1,IF(S634=XobsHor,1,IF(COUNT($S$2:S634)&lt;=XobsHor,S634+1,IF(AND(COUNT($S$2:S634)&lt;=XobsHor+XfHor,IFERROR(MOD(S634,XobsHor)&lt;XfHor,FALSE)),S634+1,""))),IF(ISBLANK(F635),"",IF(S634=maxP,1,IF(S634&lt;maxP,S634+1,IF(COUNT($S$2:S635)&lt;=XobsHor,S634+1,"")))))</f>
        <v/>
      </c>
      <c r="T635" s="3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W635" s="122" t="str">
        <f t="shared" si="106"/>
        <v/>
      </c>
      <c r="AX635" s="123" t="str">
        <f t="shared" si="107"/>
        <v/>
      </c>
      <c r="AY635" s="124" t="str">
        <f t="shared" si="108"/>
        <v/>
      </c>
      <c r="AZ635" s="124" t="str">
        <f t="shared" si="109"/>
        <v/>
      </c>
      <c r="BF635" s="91"/>
    </row>
    <row r="636" spans="1:58" s="78" customFormat="1" ht="14.25" x14ac:dyDescent="0.2">
      <c r="A636" s="6"/>
      <c r="B636" s="6"/>
      <c r="C636" s="6"/>
      <c r="D636" s="3"/>
      <c r="E636" s="98" t="str">
        <f t="shared" si="105"/>
        <v/>
      </c>
      <c r="F636" s="117"/>
      <c r="G636" s="116" t="str">
        <f>IF(E636="","",IF(Temp!optSeasCoef=0,1,INDEX($C$2:$C$13,IF(MOD(COUNT($E$2:E636),seas_indx)=0,seas_indx,MOD(COUNT($E$2:E636),seas_indx)))))</f>
        <v/>
      </c>
      <c r="H636" s="97" t="str">
        <f>IFERROR(IF(Temp!fhor_indata=1,IF(COUNT($S$2:S636)&lt;=XobsHor,"in-sample",IF(AND(COUNT($S$2:S636)&lt;=XobsHor+XfHor,MOD(S635,XobsHor)&lt;XfHor),"out-sample","")),IF(ISBLANK(F636),"",IF(COUNT($F$2:F636)&lt;=XobsHor-XfHor,"in-sample","out-sample"))),"")</f>
        <v/>
      </c>
      <c r="I636" s="120" t="str">
        <f>IF(AND(ISBLANK(F635),H635="in-sample"),"",IF(AND(Temp!fhor_indata=1,H635="out-sample",H636="out-sample"),I635,IF(AND(ISBLANK(F636),H635="out-sample"),"",IF(AND(Temp!optSeasCoef=0,Temp!sts_add=1),IF(H635="in-sample",IF(Q635=bigT,((pCell/bigT)*F635)+((1-(pCell/bigT))*(I635+J635)),IF(OR(ISBLANK(F636),COUNT($F$2:F635)&lt;=pCell),F635,((pCell/COUNT($F$2:F635))*F635)+((1-(pCell/COUNT($F$2:F635)))*(I635+J635)))),I635),IF(AND(Temp!optSeasCoef=0,Temp!sts_multp=1),IF(H635="in-sample",IF(Q635=bigT,((pCell/bigT)*F635)+((1-(pCell/bigT))*(I635*J635)),IF(OR(ISBLANK(F636),COUNT(F$2:$F635)&lt;=pCell),F635,((pCell/COUNT($F$2:F635))*F635)+((1-(pCell/COUNT($F$2:F635)))*(I635*J635)))),I635),IF(Temp!sts_add=1,IF(H635="in-sample",IF(Q635=bigT,((pCell/bigT)*AX635)+((1-(pCell/bigT))*(I635+J635)),IF(OR(ISBLANK(F636),COUNT($AX$2:AX635)&lt;=pCell),AX635,((pCell/COUNT($AX$2:AX635))*AX635)+((1-(pCell/COUNT($AX$2:AX635)))*(I635+J635)))),I635),IF(H635="in-sample",IF(Q635=bigT,((pCell/bigT)*AX635)+((1-(pCell/bigT))*(I635*J635)),IF(OR(ISBLANK(F636),COUNT($AX$2:AX635)&lt;=pCell),AX635,((pCell/COUNT($AX$2:AX635))*AX635)+((1-(pCell/COUNT($AX$2:AX635)))*(I635*J635)))),I635)))))))</f>
        <v/>
      </c>
      <c r="J636" s="120" t="str">
        <f>IF(AND(ISBLANK(F635),H635="in-sample"),"",IF(AND(Temp!fhor_indata=1,H635="out-sample",H636="out-sample"),J635,IF(AND(ISBLANK(F636),H635="out-sample"),"",IF(AND(Temp!optSeasCoef=0,Temp!sts_add=1),IF(H635="in-sample",IF(Q635=bigT,((qCell/bigT)*(I636-I635))+((1-(qCell/bigT))*J635),IF(OR(ISBLANK(F636),COUNT($F$2:F635)&lt;=qCell),IF(COUNT($F$2:F635)=1,0,F635-F634),((qCell/COUNT($F$2:F635))*(I636-I635))+((1-(qCell/COUNT($F$2:F635)))*J635))),J635),IF(AND(Temp!optSeasCoef=0,Temp!sts_multp=1),IF(H635="in-sample",IF(Q635=bigT,((qCell/bigT)*(I636/I635))+((1-(qCell/bigT))*J635),IF(qCell=0,1,IF(OR(ISBLANK(F636),COUNT($F$2:F635)&lt;=qCell),IF(COUNT($F$2:F635)=1,1,F635/F634),((qCell/COUNT($F$2:F635))*(I636/I635))+((1-(qCell/COUNT($F$2:F635)))*J635)))),J635),IF(Temp!sts_add=1,IF(H635="in-sample",IF(Q635=bigT,((qCell/bigT)*(I636-I635))+((1-(qCell/bigT))*J635),IF(OR(ISBLANK(F636),COUNT($AX$2:AX635)&lt;=qCell),IF(COUNT($AX$2:AX635)=1,0,AX635-AX634),((qCell/COUNT($AX$2:AX635))*(I636-I635))+((1-(qCell/COUNT($AX$2:AX635)))*J635))),J635),IF(H635="in-sample",IF(Q635=bigT,((qCell/bigT)*(I636/I635))+((1-(qCell/bigT))*J635),IF(qCell=0,1,IF(OR(ISBLANK(F636),COUNT($AX$2:AX635)&lt;=qCell),IF(COUNT($AX$2:AX635)=1,1,AX635/AX634),((qCell/COUNT($AX$2:AX635))*(I636/I635))+((1-(qCell/COUNT($AX$2:AX635)))*J635)))),J635)))))))</f>
        <v/>
      </c>
      <c r="K636" s="120" t="str">
        <f>IF(H636="","",IF(AND(Temp!optSeasCoef=0,Temp!sts_add=1),IF(H636="out-sample",I636+(Q636*J636),I636+J636),IF(AND(Temp!optSeasCoef=0,Temp!sts_multp=1),IF(H636="out-sample",I636*(J636^Q636),I636*J636),IF(Temp!sts_add=1,IF(H636="out-sample",(I636+(Q636*J636))*G636,(I636+J636)*G636),IF(H636="out-sample",I636*(J636^Q636)*G636,I636*J636*G636)))))</f>
        <v/>
      </c>
      <c r="L636" s="116" t="str">
        <f t="shared" si="99"/>
        <v/>
      </c>
      <c r="M636" s="116" t="str">
        <f t="shared" si="100"/>
        <v/>
      </c>
      <c r="N636" s="116" t="str">
        <f t="shared" si="101"/>
        <v/>
      </c>
      <c r="O636" s="116" t="str">
        <f t="shared" si="102"/>
        <v/>
      </c>
      <c r="P636" s="116" t="str">
        <f t="shared" si="103"/>
        <v/>
      </c>
      <c r="Q636" s="94" t="str">
        <f>IF(AND(Temp!fhor_indata=1,ISBLANK(F636),H635="in-sample"),1,IF(AND(Temp!fhor_indata=1,H635="out-sample",Q635&lt;XfHor),Q635+1,IF(ISBLANK(F636),"",IF(AND(H636="out-sample",H635="in-sample"),1,IF(AND(H636="out-sample",H635="out-sample"),Q635+1,IF(ISNUMBER(Q635),Q635+1,1))))))</f>
        <v/>
      </c>
      <c r="R636" s="94" t="str">
        <f t="shared" si="104"/>
        <v/>
      </c>
      <c r="S636" s="94" t="str">
        <f>IF(Temp!fhor_indata=1,IF(S635=XobsHor,1,IF(COUNT($S$2:S635)&lt;=XobsHor,S635+1,IF(AND(COUNT($S$2:S635)&lt;=XobsHor+XfHor,IFERROR(MOD(S635,XobsHor)&lt;XfHor,FALSE)),S635+1,""))),IF(ISBLANK(F636),"",IF(S635=maxP,1,IF(S635&lt;maxP,S635+1,IF(COUNT($S$2:S636)&lt;=XobsHor,S635+1,"")))))</f>
        <v/>
      </c>
      <c r="T636" s="3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W636" s="122" t="str">
        <f t="shared" si="106"/>
        <v/>
      </c>
      <c r="AX636" s="123" t="str">
        <f t="shared" si="107"/>
        <v/>
      </c>
      <c r="AY636" s="124" t="str">
        <f t="shared" si="108"/>
        <v/>
      </c>
      <c r="AZ636" s="124" t="str">
        <f t="shared" si="109"/>
        <v/>
      </c>
      <c r="BF636" s="91"/>
    </row>
    <row r="637" spans="1:58" s="78" customFormat="1" ht="14.25" x14ac:dyDescent="0.2">
      <c r="A637" s="6"/>
      <c r="B637" s="6"/>
      <c r="C637" s="6"/>
      <c r="D637" s="3"/>
      <c r="E637" s="98" t="str">
        <f t="shared" si="105"/>
        <v/>
      </c>
      <c r="F637" s="117"/>
      <c r="G637" s="116" t="str">
        <f>IF(E637="","",IF(Temp!optSeasCoef=0,1,INDEX($C$2:$C$13,IF(MOD(COUNT($E$2:E637),seas_indx)=0,seas_indx,MOD(COUNT($E$2:E637),seas_indx)))))</f>
        <v/>
      </c>
      <c r="H637" s="97" t="str">
        <f>IFERROR(IF(Temp!fhor_indata=1,IF(COUNT($S$2:S637)&lt;=XobsHor,"in-sample",IF(AND(COUNT($S$2:S637)&lt;=XobsHor+XfHor,MOD(S636,XobsHor)&lt;XfHor),"out-sample","")),IF(ISBLANK(F637),"",IF(COUNT($F$2:F637)&lt;=XobsHor-XfHor,"in-sample","out-sample"))),"")</f>
        <v/>
      </c>
      <c r="I637" s="120" t="str">
        <f>IF(AND(ISBLANK(F636),H636="in-sample"),"",IF(AND(Temp!fhor_indata=1,H636="out-sample",H637="out-sample"),I636,IF(AND(ISBLANK(F637),H636="out-sample"),"",IF(AND(Temp!optSeasCoef=0,Temp!sts_add=1),IF(H636="in-sample",IF(Q636=bigT,((pCell/bigT)*F636)+((1-(pCell/bigT))*(I636+J636)),IF(OR(ISBLANK(F637),COUNT($F$2:F636)&lt;=pCell),F636,((pCell/COUNT($F$2:F636))*F636)+((1-(pCell/COUNT($F$2:F636)))*(I636+J636)))),I636),IF(AND(Temp!optSeasCoef=0,Temp!sts_multp=1),IF(H636="in-sample",IF(Q636=bigT,((pCell/bigT)*F636)+((1-(pCell/bigT))*(I636*J636)),IF(OR(ISBLANK(F637),COUNT(F$2:$F636)&lt;=pCell),F636,((pCell/COUNT($F$2:F636))*F636)+((1-(pCell/COUNT($F$2:F636)))*(I636*J636)))),I636),IF(Temp!sts_add=1,IF(H636="in-sample",IF(Q636=bigT,((pCell/bigT)*AX636)+((1-(pCell/bigT))*(I636+J636)),IF(OR(ISBLANK(F637),COUNT($AX$2:AX636)&lt;=pCell),AX636,((pCell/COUNT($AX$2:AX636))*AX636)+((1-(pCell/COUNT($AX$2:AX636)))*(I636+J636)))),I636),IF(H636="in-sample",IF(Q636=bigT,((pCell/bigT)*AX636)+((1-(pCell/bigT))*(I636*J636)),IF(OR(ISBLANK(F637),COUNT($AX$2:AX636)&lt;=pCell),AX636,((pCell/COUNT($AX$2:AX636))*AX636)+((1-(pCell/COUNT($AX$2:AX636)))*(I636*J636)))),I636)))))))</f>
        <v/>
      </c>
      <c r="J637" s="120" t="str">
        <f>IF(AND(ISBLANK(F636),H636="in-sample"),"",IF(AND(Temp!fhor_indata=1,H636="out-sample",H637="out-sample"),J636,IF(AND(ISBLANK(F637),H636="out-sample"),"",IF(AND(Temp!optSeasCoef=0,Temp!sts_add=1),IF(H636="in-sample",IF(Q636=bigT,((qCell/bigT)*(I637-I636))+((1-(qCell/bigT))*J636),IF(OR(ISBLANK(F637),COUNT($F$2:F636)&lt;=qCell),IF(COUNT($F$2:F636)=1,0,F636-F635),((qCell/COUNT($F$2:F636))*(I637-I636))+((1-(qCell/COUNT($F$2:F636)))*J636))),J636),IF(AND(Temp!optSeasCoef=0,Temp!sts_multp=1),IF(H636="in-sample",IF(Q636=bigT,((qCell/bigT)*(I637/I636))+((1-(qCell/bigT))*J636),IF(qCell=0,1,IF(OR(ISBLANK(F637),COUNT($F$2:F636)&lt;=qCell),IF(COUNT($F$2:F636)=1,1,F636/F635),((qCell/COUNT($F$2:F636))*(I637/I636))+((1-(qCell/COUNT($F$2:F636)))*J636)))),J636),IF(Temp!sts_add=1,IF(H636="in-sample",IF(Q636=bigT,((qCell/bigT)*(I637-I636))+((1-(qCell/bigT))*J636),IF(OR(ISBLANK(F637),COUNT($AX$2:AX636)&lt;=qCell),IF(COUNT($AX$2:AX636)=1,0,AX636-AX635),((qCell/COUNT($AX$2:AX636))*(I637-I636))+((1-(qCell/COUNT($AX$2:AX636)))*J636))),J636),IF(H636="in-sample",IF(Q636=bigT,((qCell/bigT)*(I637/I636))+((1-(qCell/bigT))*J636),IF(qCell=0,1,IF(OR(ISBLANK(F637),COUNT($AX$2:AX636)&lt;=qCell),IF(COUNT($AX$2:AX636)=1,1,AX636/AX635),((qCell/COUNT($AX$2:AX636))*(I637/I636))+((1-(qCell/COUNT($AX$2:AX636)))*J636)))),J636)))))))</f>
        <v/>
      </c>
      <c r="K637" s="120" t="str">
        <f>IF(H637="","",IF(AND(Temp!optSeasCoef=0,Temp!sts_add=1),IF(H637="out-sample",I637+(Q637*J637),I637+J637),IF(AND(Temp!optSeasCoef=0,Temp!sts_multp=1),IF(H637="out-sample",I637*(J637^Q637),I637*J637),IF(Temp!sts_add=1,IF(H637="out-sample",(I637+(Q637*J637))*G637,(I637+J637)*G637),IF(H637="out-sample",I637*(J637^Q637)*G637,I637*J637*G637)))))</f>
        <v/>
      </c>
      <c r="L637" s="116" t="str">
        <f t="shared" si="99"/>
        <v/>
      </c>
      <c r="M637" s="116" t="str">
        <f t="shared" si="100"/>
        <v/>
      </c>
      <c r="N637" s="116" t="str">
        <f t="shared" si="101"/>
        <v/>
      </c>
      <c r="O637" s="116" t="str">
        <f t="shared" si="102"/>
        <v/>
      </c>
      <c r="P637" s="116" t="str">
        <f t="shared" si="103"/>
        <v/>
      </c>
      <c r="Q637" s="94" t="str">
        <f>IF(AND(Temp!fhor_indata=1,ISBLANK(F637),H636="in-sample"),1,IF(AND(Temp!fhor_indata=1,H636="out-sample",Q636&lt;XfHor),Q636+1,IF(ISBLANK(F637),"",IF(AND(H637="out-sample",H636="in-sample"),1,IF(AND(H637="out-sample",H636="out-sample"),Q636+1,IF(ISNUMBER(Q636),Q636+1,1))))))</f>
        <v/>
      </c>
      <c r="R637" s="94" t="str">
        <f t="shared" si="104"/>
        <v/>
      </c>
      <c r="S637" s="94" t="str">
        <f>IF(Temp!fhor_indata=1,IF(S636=XobsHor,1,IF(COUNT($S$2:S636)&lt;=XobsHor,S636+1,IF(AND(COUNT($S$2:S636)&lt;=XobsHor+XfHor,IFERROR(MOD(S636,XobsHor)&lt;XfHor,FALSE)),S636+1,""))),IF(ISBLANK(F637),"",IF(S636=maxP,1,IF(S636&lt;maxP,S636+1,IF(COUNT($S$2:S637)&lt;=XobsHor,S636+1,"")))))</f>
        <v/>
      </c>
      <c r="T637" s="3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W637" s="122" t="str">
        <f t="shared" si="106"/>
        <v/>
      </c>
      <c r="AX637" s="123" t="str">
        <f t="shared" si="107"/>
        <v/>
      </c>
      <c r="AY637" s="124" t="str">
        <f t="shared" si="108"/>
        <v/>
      </c>
      <c r="AZ637" s="124" t="str">
        <f t="shared" si="109"/>
        <v/>
      </c>
      <c r="BF637" s="91"/>
    </row>
    <row r="638" spans="1:58" s="78" customFormat="1" ht="14.25" x14ac:dyDescent="0.2">
      <c r="A638" s="6"/>
      <c r="B638" s="6"/>
      <c r="C638" s="6"/>
      <c r="D638" s="3"/>
      <c r="E638" s="98" t="str">
        <f t="shared" si="105"/>
        <v/>
      </c>
      <c r="F638" s="117"/>
      <c r="G638" s="116" t="str">
        <f>IF(E638="","",IF(Temp!optSeasCoef=0,1,INDEX($C$2:$C$13,IF(MOD(COUNT($E$2:E638),seas_indx)=0,seas_indx,MOD(COUNT($E$2:E638),seas_indx)))))</f>
        <v/>
      </c>
      <c r="H638" s="97" t="str">
        <f>IFERROR(IF(Temp!fhor_indata=1,IF(COUNT($S$2:S638)&lt;=XobsHor,"in-sample",IF(AND(COUNT($S$2:S638)&lt;=XobsHor+XfHor,MOD(S637,XobsHor)&lt;XfHor),"out-sample","")),IF(ISBLANK(F638),"",IF(COUNT($F$2:F638)&lt;=XobsHor-XfHor,"in-sample","out-sample"))),"")</f>
        <v/>
      </c>
      <c r="I638" s="120" t="str">
        <f>IF(AND(ISBLANK(F637),H637="in-sample"),"",IF(AND(Temp!fhor_indata=1,H637="out-sample",H638="out-sample"),I637,IF(AND(ISBLANK(F638),H637="out-sample"),"",IF(AND(Temp!optSeasCoef=0,Temp!sts_add=1),IF(H637="in-sample",IF(Q637=bigT,((pCell/bigT)*F637)+((1-(pCell/bigT))*(I637+J637)),IF(OR(ISBLANK(F638),COUNT($F$2:F637)&lt;=pCell),F637,((pCell/COUNT($F$2:F637))*F637)+((1-(pCell/COUNT($F$2:F637)))*(I637+J637)))),I637),IF(AND(Temp!optSeasCoef=0,Temp!sts_multp=1),IF(H637="in-sample",IF(Q637=bigT,((pCell/bigT)*F637)+((1-(pCell/bigT))*(I637*J637)),IF(OR(ISBLANK(F638),COUNT(F$2:$F637)&lt;=pCell),F637,((pCell/COUNT($F$2:F637))*F637)+((1-(pCell/COUNT($F$2:F637)))*(I637*J637)))),I637),IF(Temp!sts_add=1,IF(H637="in-sample",IF(Q637=bigT,((pCell/bigT)*AX637)+((1-(pCell/bigT))*(I637+J637)),IF(OR(ISBLANK(F638),COUNT($AX$2:AX637)&lt;=pCell),AX637,((pCell/COUNT($AX$2:AX637))*AX637)+((1-(pCell/COUNT($AX$2:AX637)))*(I637+J637)))),I637),IF(H637="in-sample",IF(Q637=bigT,((pCell/bigT)*AX637)+((1-(pCell/bigT))*(I637*J637)),IF(OR(ISBLANK(F638),COUNT($AX$2:AX637)&lt;=pCell),AX637,((pCell/COUNT($AX$2:AX637))*AX637)+((1-(pCell/COUNT($AX$2:AX637)))*(I637*J637)))),I637)))))))</f>
        <v/>
      </c>
      <c r="J638" s="120" t="str">
        <f>IF(AND(ISBLANK(F637),H637="in-sample"),"",IF(AND(Temp!fhor_indata=1,H637="out-sample",H638="out-sample"),J637,IF(AND(ISBLANK(F638),H637="out-sample"),"",IF(AND(Temp!optSeasCoef=0,Temp!sts_add=1),IF(H637="in-sample",IF(Q637=bigT,((qCell/bigT)*(I638-I637))+((1-(qCell/bigT))*J637),IF(OR(ISBLANK(F638),COUNT($F$2:F637)&lt;=qCell),IF(COUNT($F$2:F637)=1,0,F637-F636),((qCell/COUNT($F$2:F637))*(I638-I637))+((1-(qCell/COUNT($F$2:F637)))*J637))),J637),IF(AND(Temp!optSeasCoef=0,Temp!sts_multp=1),IF(H637="in-sample",IF(Q637=bigT,((qCell/bigT)*(I638/I637))+((1-(qCell/bigT))*J637),IF(qCell=0,1,IF(OR(ISBLANK(F638),COUNT($F$2:F637)&lt;=qCell),IF(COUNT($F$2:F637)=1,1,F637/F636),((qCell/COUNT($F$2:F637))*(I638/I637))+((1-(qCell/COUNT($F$2:F637)))*J637)))),J637),IF(Temp!sts_add=1,IF(H637="in-sample",IF(Q637=bigT,((qCell/bigT)*(I638-I637))+((1-(qCell/bigT))*J637),IF(OR(ISBLANK(F638),COUNT($AX$2:AX637)&lt;=qCell),IF(COUNT($AX$2:AX637)=1,0,AX637-AX636),((qCell/COUNT($AX$2:AX637))*(I638-I637))+((1-(qCell/COUNT($AX$2:AX637)))*J637))),J637),IF(H637="in-sample",IF(Q637=bigT,((qCell/bigT)*(I638/I637))+((1-(qCell/bigT))*J637),IF(qCell=0,1,IF(OR(ISBLANK(F638),COUNT($AX$2:AX637)&lt;=qCell),IF(COUNT($AX$2:AX637)=1,1,AX637/AX636),((qCell/COUNT($AX$2:AX637))*(I638/I637))+((1-(qCell/COUNT($AX$2:AX637)))*J637)))),J637)))))))</f>
        <v/>
      </c>
      <c r="K638" s="120" t="str">
        <f>IF(H638="","",IF(AND(Temp!optSeasCoef=0,Temp!sts_add=1),IF(H638="out-sample",I638+(Q638*J638),I638+J638),IF(AND(Temp!optSeasCoef=0,Temp!sts_multp=1),IF(H638="out-sample",I638*(J638^Q638),I638*J638),IF(Temp!sts_add=1,IF(H638="out-sample",(I638+(Q638*J638))*G638,(I638+J638)*G638),IF(H638="out-sample",I638*(J638^Q638)*G638,I638*J638*G638)))))</f>
        <v/>
      </c>
      <c r="L638" s="116" t="str">
        <f t="shared" si="99"/>
        <v/>
      </c>
      <c r="M638" s="116" t="str">
        <f t="shared" si="100"/>
        <v/>
      </c>
      <c r="N638" s="116" t="str">
        <f t="shared" si="101"/>
        <v/>
      </c>
      <c r="O638" s="116" t="str">
        <f t="shared" si="102"/>
        <v/>
      </c>
      <c r="P638" s="116" t="str">
        <f t="shared" si="103"/>
        <v/>
      </c>
      <c r="Q638" s="94" t="str">
        <f>IF(AND(Temp!fhor_indata=1,ISBLANK(F638),H637="in-sample"),1,IF(AND(Temp!fhor_indata=1,H637="out-sample",Q637&lt;XfHor),Q637+1,IF(ISBLANK(F638),"",IF(AND(H638="out-sample",H637="in-sample"),1,IF(AND(H638="out-sample",H637="out-sample"),Q637+1,IF(ISNUMBER(Q637),Q637+1,1))))))</f>
        <v/>
      </c>
      <c r="R638" s="94" t="str">
        <f t="shared" si="104"/>
        <v/>
      </c>
      <c r="S638" s="94" t="str">
        <f>IF(Temp!fhor_indata=1,IF(S637=XobsHor,1,IF(COUNT($S$2:S637)&lt;=XobsHor,S637+1,IF(AND(COUNT($S$2:S637)&lt;=XobsHor+XfHor,IFERROR(MOD(S637,XobsHor)&lt;XfHor,FALSE)),S637+1,""))),IF(ISBLANK(F638),"",IF(S637=maxP,1,IF(S637&lt;maxP,S637+1,IF(COUNT($S$2:S638)&lt;=XobsHor,S637+1,"")))))</f>
        <v/>
      </c>
      <c r="T638" s="3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W638" s="122" t="str">
        <f t="shared" si="106"/>
        <v/>
      </c>
      <c r="AX638" s="123" t="str">
        <f t="shared" si="107"/>
        <v/>
      </c>
      <c r="AY638" s="124" t="str">
        <f t="shared" si="108"/>
        <v/>
      </c>
      <c r="AZ638" s="124" t="str">
        <f t="shared" si="109"/>
        <v/>
      </c>
      <c r="BF638" s="91"/>
    </row>
    <row r="639" spans="1:58" s="78" customFormat="1" ht="14.25" x14ac:dyDescent="0.2">
      <c r="A639" s="6"/>
      <c r="B639" s="6"/>
      <c r="C639" s="6"/>
      <c r="D639" s="3"/>
      <c r="E639" s="98" t="str">
        <f t="shared" si="105"/>
        <v/>
      </c>
      <c r="F639" s="117"/>
      <c r="G639" s="116" t="str">
        <f>IF(E639="","",IF(Temp!optSeasCoef=0,1,INDEX($C$2:$C$13,IF(MOD(COUNT($E$2:E639),seas_indx)=0,seas_indx,MOD(COUNT($E$2:E639),seas_indx)))))</f>
        <v/>
      </c>
      <c r="H639" s="97" t="str">
        <f>IFERROR(IF(Temp!fhor_indata=1,IF(COUNT($S$2:S639)&lt;=XobsHor,"in-sample",IF(AND(COUNT($S$2:S639)&lt;=XobsHor+XfHor,MOD(S638,XobsHor)&lt;XfHor),"out-sample","")),IF(ISBLANK(F639),"",IF(COUNT($F$2:F639)&lt;=XobsHor-XfHor,"in-sample","out-sample"))),"")</f>
        <v/>
      </c>
      <c r="I639" s="120" t="str">
        <f>IF(AND(ISBLANK(F638),H638="in-sample"),"",IF(AND(Temp!fhor_indata=1,H638="out-sample",H639="out-sample"),I638,IF(AND(ISBLANK(F639),H638="out-sample"),"",IF(AND(Temp!optSeasCoef=0,Temp!sts_add=1),IF(H638="in-sample",IF(Q638=bigT,((pCell/bigT)*F638)+((1-(pCell/bigT))*(I638+J638)),IF(OR(ISBLANK(F639),COUNT($F$2:F638)&lt;=pCell),F638,((pCell/COUNT($F$2:F638))*F638)+((1-(pCell/COUNT($F$2:F638)))*(I638+J638)))),I638),IF(AND(Temp!optSeasCoef=0,Temp!sts_multp=1),IF(H638="in-sample",IF(Q638=bigT,((pCell/bigT)*F638)+((1-(pCell/bigT))*(I638*J638)),IF(OR(ISBLANK(F639),COUNT(F$2:$F638)&lt;=pCell),F638,((pCell/COUNT($F$2:F638))*F638)+((1-(pCell/COUNT($F$2:F638)))*(I638*J638)))),I638),IF(Temp!sts_add=1,IF(H638="in-sample",IF(Q638=bigT,((pCell/bigT)*AX638)+((1-(pCell/bigT))*(I638+J638)),IF(OR(ISBLANK(F639),COUNT($AX$2:AX638)&lt;=pCell),AX638,((pCell/COUNT($AX$2:AX638))*AX638)+((1-(pCell/COUNT($AX$2:AX638)))*(I638+J638)))),I638),IF(H638="in-sample",IF(Q638=bigT,((pCell/bigT)*AX638)+((1-(pCell/bigT))*(I638*J638)),IF(OR(ISBLANK(F639),COUNT($AX$2:AX638)&lt;=pCell),AX638,((pCell/COUNT($AX$2:AX638))*AX638)+((1-(pCell/COUNT($AX$2:AX638)))*(I638*J638)))),I638)))))))</f>
        <v/>
      </c>
      <c r="J639" s="120" t="str">
        <f>IF(AND(ISBLANK(F638),H638="in-sample"),"",IF(AND(Temp!fhor_indata=1,H638="out-sample",H639="out-sample"),J638,IF(AND(ISBLANK(F639),H638="out-sample"),"",IF(AND(Temp!optSeasCoef=0,Temp!sts_add=1),IF(H638="in-sample",IF(Q638=bigT,((qCell/bigT)*(I639-I638))+((1-(qCell/bigT))*J638),IF(OR(ISBLANK(F639),COUNT($F$2:F638)&lt;=qCell),IF(COUNT($F$2:F638)=1,0,F638-F637),((qCell/COUNT($F$2:F638))*(I639-I638))+((1-(qCell/COUNT($F$2:F638)))*J638))),J638),IF(AND(Temp!optSeasCoef=0,Temp!sts_multp=1),IF(H638="in-sample",IF(Q638=bigT,((qCell/bigT)*(I639/I638))+((1-(qCell/bigT))*J638),IF(qCell=0,1,IF(OR(ISBLANK(F639),COUNT($F$2:F638)&lt;=qCell),IF(COUNT($F$2:F638)=1,1,F638/F637),((qCell/COUNT($F$2:F638))*(I639/I638))+((1-(qCell/COUNT($F$2:F638)))*J638)))),J638),IF(Temp!sts_add=1,IF(H638="in-sample",IF(Q638=bigT,((qCell/bigT)*(I639-I638))+((1-(qCell/bigT))*J638),IF(OR(ISBLANK(F639),COUNT($AX$2:AX638)&lt;=qCell),IF(COUNT($AX$2:AX638)=1,0,AX638-AX637),((qCell/COUNT($AX$2:AX638))*(I639-I638))+((1-(qCell/COUNT($AX$2:AX638)))*J638))),J638),IF(H638="in-sample",IF(Q638=bigT,((qCell/bigT)*(I639/I638))+((1-(qCell/bigT))*J638),IF(qCell=0,1,IF(OR(ISBLANK(F639),COUNT($AX$2:AX638)&lt;=qCell),IF(COUNT($AX$2:AX638)=1,1,AX638/AX637),((qCell/COUNT($AX$2:AX638))*(I639/I638))+((1-(qCell/COUNT($AX$2:AX638)))*J638)))),J638)))))))</f>
        <v/>
      </c>
      <c r="K639" s="120" t="str">
        <f>IF(H639="","",IF(AND(Temp!optSeasCoef=0,Temp!sts_add=1),IF(H639="out-sample",I639+(Q639*J639),I639+J639),IF(AND(Temp!optSeasCoef=0,Temp!sts_multp=1),IF(H639="out-sample",I639*(J639^Q639),I639*J639),IF(Temp!sts_add=1,IF(H639="out-sample",(I639+(Q639*J639))*G639,(I639+J639)*G639),IF(H639="out-sample",I639*(J639^Q639)*G639,I639*J639*G639)))))</f>
        <v/>
      </c>
      <c r="L639" s="116" t="str">
        <f t="shared" si="99"/>
        <v/>
      </c>
      <c r="M639" s="116" t="str">
        <f t="shared" si="100"/>
        <v/>
      </c>
      <c r="N639" s="116" t="str">
        <f t="shared" si="101"/>
        <v/>
      </c>
      <c r="O639" s="116" t="str">
        <f t="shared" si="102"/>
        <v/>
      </c>
      <c r="P639" s="116" t="str">
        <f t="shared" si="103"/>
        <v/>
      </c>
      <c r="Q639" s="94" t="str">
        <f>IF(AND(Temp!fhor_indata=1,ISBLANK(F639),H638="in-sample"),1,IF(AND(Temp!fhor_indata=1,H638="out-sample",Q638&lt;XfHor),Q638+1,IF(ISBLANK(F639),"",IF(AND(H639="out-sample",H638="in-sample"),1,IF(AND(H639="out-sample",H638="out-sample"),Q638+1,IF(ISNUMBER(Q638),Q638+1,1))))))</f>
        <v/>
      </c>
      <c r="R639" s="94" t="str">
        <f t="shared" si="104"/>
        <v/>
      </c>
      <c r="S639" s="94" t="str">
        <f>IF(Temp!fhor_indata=1,IF(S638=XobsHor,1,IF(COUNT($S$2:S638)&lt;=XobsHor,S638+1,IF(AND(COUNT($S$2:S638)&lt;=XobsHor+XfHor,IFERROR(MOD(S638,XobsHor)&lt;XfHor,FALSE)),S638+1,""))),IF(ISBLANK(F639),"",IF(S638=maxP,1,IF(S638&lt;maxP,S638+1,IF(COUNT($S$2:S639)&lt;=XobsHor,S638+1,"")))))</f>
        <v/>
      </c>
      <c r="T639" s="3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W639" s="122" t="str">
        <f t="shared" si="106"/>
        <v/>
      </c>
      <c r="AX639" s="123" t="str">
        <f t="shared" si="107"/>
        <v/>
      </c>
      <c r="AY639" s="124" t="str">
        <f t="shared" si="108"/>
        <v/>
      </c>
      <c r="AZ639" s="124" t="str">
        <f t="shared" si="109"/>
        <v/>
      </c>
      <c r="BF639" s="91"/>
    </row>
    <row r="640" spans="1:58" s="78" customFormat="1" ht="14.25" x14ac:dyDescent="0.2">
      <c r="A640" s="6"/>
      <c r="B640" s="6"/>
      <c r="C640" s="6"/>
      <c r="D640" s="3"/>
      <c r="E640" s="98" t="str">
        <f t="shared" si="105"/>
        <v/>
      </c>
      <c r="F640" s="117"/>
      <c r="G640" s="116" t="str">
        <f>IF(E640="","",IF(Temp!optSeasCoef=0,1,INDEX($C$2:$C$13,IF(MOD(COUNT($E$2:E640),seas_indx)=0,seas_indx,MOD(COUNT($E$2:E640),seas_indx)))))</f>
        <v/>
      </c>
      <c r="H640" s="97" t="str">
        <f>IFERROR(IF(Temp!fhor_indata=1,IF(COUNT($S$2:S640)&lt;=XobsHor,"in-sample",IF(AND(COUNT($S$2:S640)&lt;=XobsHor+XfHor,MOD(S639,XobsHor)&lt;XfHor),"out-sample","")),IF(ISBLANK(F640),"",IF(COUNT($F$2:F640)&lt;=XobsHor-XfHor,"in-sample","out-sample"))),"")</f>
        <v/>
      </c>
      <c r="I640" s="120" t="str">
        <f>IF(AND(ISBLANK(F639),H639="in-sample"),"",IF(AND(Temp!fhor_indata=1,H639="out-sample",H640="out-sample"),I639,IF(AND(ISBLANK(F640),H639="out-sample"),"",IF(AND(Temp!optSeasCoef=0,Temp!sts_add=1),IF(H639="in-sample",IF(Q639=bigT,((pCell/bigT)*F639)+((1-(pCell/bigT))*(I639+J639)),IF(OR(ISBLANK(F640),COUNT($F$2:F639)&lt;=pCell),F639,((pCell/COUNT($F$2:F639))*F639)+((1-(pCell/COUNT($F$2:F639)))*(I639+J639)))),I639),IF(AND(Temp!optSeasCoef=0,Temp!sts_multp=1),IF(H639="in-sample",IF(Q639=bigT,((pCell/bigT)*F639)+((1-(pCell/bigT))*(I639*J639)),IF(OR(ISBLANK(F640),COUNT(F$2:$F639)&lt;=pCell),F639,((pCell/COUNT($F$2:F639))*F639)+((1-(pCell/COUNT($F$2:F639)))*(I639*J639)))),I639),IF(Temp!sts_add=1,IF(H639="in-sample",IF(Q639=bigT,((pCell/bigT)*AX639)+((1-(pCell/bigT))*(I639+J639)),IF(OR(ISBLANK(F640),COUNT($AX$2:AX639)&lt;=pCell),AX639,((pCell/COUNT($AX$2:AX639))*AX639)+((1-(pCell/COUNT($AX$2:AX639)))*(I639+J639)))),I639),IF(H639="in-sample",IF(Q639=bigT,((pCell/bigT)*AX639)+((1-(pCell/bigT))*(I639*J639)),IF(OR(ISBLANK(F640),COUNT($AX$2:AX639)&lt;=pCell),AX639,((pCell/COUNT($AX$2:AX639))*AX639)+((1-(pCell/COUNT($AX$2:AX639)))*(I639*J639)))),I639)))))))</f>
        <v/>
      </c>
      <c r="J640" s="120" t="str">
        <f>IF(AND(ISBLANK(F639),H639="in-sample"),"",IF(AND(Temp!fhor_indata=1,H639="out-sample",H640="out-sample"),J639,IF(AND(ISBLANK(F640),H639="out-sample"),"",IF(AND(Temp!optSeasCoef=0,Temp!sts_add=1),IF(H639="in-sample",IF(Q639=bigT,((qCell/bigT)*(I640-I639))+((1-(qCell/bigT))*J639),IF(OR(ISBLANK(F640),COUNT($F$2:F639)&lt;=qCell),IF(COUNT($F$2:F639)=1,0,F639-F638),((qCell/COUNT($F$2:F639))*(I640-I639))+((1-(qCell/COUNT($F$2:F639)))*J639))),J639),IF(AND(Temp!optSeasCoef=0,Temp!sts_multp=1),IF(H639="in-sample",IF(Q639=bigT,((qCell/bigT)*(I640/I639))+((1-(qCell/bigT))*J639),IF(qCell=0,1,IF(OR(ISBLANK(F640),COUNT($F$2:F639)&lt;=qCell),IF(COUNT($F$2:F639)=1,1,F639/F638),((qCell/COUNT($F$2:F639))*(I640/I639))+((1-(qCell/COUNT($F$2:F639)))*J639)))),J639),IF(Temp!sts_add=1,IF(H639="in-sample",IF(Q639=bigT,((qCell/bigT)*(I640-I639))+((1-(qCell/bigT))*J639),IF(OR(ISBLANK(F640),COUNT($AX$2:AX639)&lt;=qCell),IF(COUNT($AX$2:AX639)=1,0,AX639-AX638),((qCell/COUNT($AX$2:AX639))*(I640-I639))+((1-(qCell/COUNT($AX$2:AX639)))*J639))),J639),IF(H639="in-sample",IF(Q639=bigT,((qCell/bigT)*(I640/I639))+((1-(qCell/bigT))*J639),IF(qCell=0,1,IF(OR(ISBLANK(F640),COUNT($AX$2:AX639)&lt;=qCell),IF(COUNT($AX$2:AX639)=1,1,AX639/AX638),((qCell/COUNT($AX$2:AX639))*(I640/I639))+((1-(qCell/COUNT($AX$2:AX639)))*J639)))),J639)))))))</f>
        <v/>
      </c>
      <c r="K640" s="120" t="str">
        <f>IF(H640="","",IF(AND(Temp!optSeasCoef=0,Temp!sts_add=1),IF(H640="out-sample",I640+(Q640*J640),I640+J640),IF(AND(Temp!optSeasCoef=0,Temp!sts_multp=1),IF(H640="out-sample",I640*(J640^Q640),I640*J640),IF(Temp!sts_add=1,IF(H640="out-sample",(I640+(Q640*J640))*G640,(I640+J640)*G640),IF(H640="out-sample",I640*(J640^Q640)*G640,I640*J640*G640)))))</f>
        <v/>
      </c>
      <c r="L640" s="116" t="str">
        <f t="shared" si="99"/>
        <v/>
      </c>
      <c r="M640" s="116" t="str">
        <f t="shared" si="100"/>
        <v/>
      </c>
      <c r="N640" s="116" t="str">
        <f t="shared" si="101"/>
        <v/>
      </c>
      <c r="O640" s="116" t="str">
        <f t="shared" si="102"/>
        <v/>
      </c>
      <c r="P640" s="116" t="str">
        <f t="shared" si="103"/>
        <v/>
      </c>
      <c r="Q640" s="94" t="str">
        <f>IF(AND(Temp!fhor_indata=1,ISBLANK(F640),H639="in-sample"),1,IF(AND(Temp!fhor_indata=1,H639="out-sample",Q639&lt;XfHor),Q639+1,IF(ISBLANK(F640),"",IF(AND(H640="out-sample",H639="in-sample"),1,IF(AND(H640="out-sample",H639="out-sample"),Q639+1,IF(ISNUMBER(Q639),Q639+1,1))))))</f>
        <v/>
      </c>
      <c r="R640" s="94" t="str">
        <f t="shared" si="104"/>
        <v/>
      </c>
      <c r="S640" s="94" t="str">
        <f>IF(Temp!fhor_indata=1,IF(S639=XobsHor,1,IF(COUNT($S$2:S639)&lt;=XobsHor,S639+1,IF(AND(COUNT($S$2:S639)&lt;=XobsHor+XfHor,IFERROR(MOD(S639,XobsHor)&lt;XfHor,FALSE)),S639+1,""))),IF(ISBLANK(F640),"",IF(S639=maxP,1,IF(S639&lt;maxP,S639+1,IF(COUNT($S$2:S640)&lt;=XobsHor,S639+1,"")))))</f>
        <v/>
      </c>
      <c r="T640" s="3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W640" s="122" t="str">
        <f t="shared" si="106"/>
        <v/>
      </c>
      <c r="AX640" s="123" t="str">
        <f t="shared" si="107"/>
        <v/>
      </c>
      <c r="AY640" s="124" t="str">
        <f t="shared" si="108"/>
        <v/>
      </c>
      <c r="AZ640" s="124" t="str">
        <f t="shared" si="109"/>
        <v/>
      </c>
      <c r="BF640" s="91"/>
    </row>
    <row r="641" spans="1:58" s="78" customFormat="1" ht="14.25" x14ac:dyDescent="0.2">
      <c r="A641" s="6"/>
      <c r="B641" s="6"/>
      <c r="C641" s="6"/>
      <c r="D641" s="3"/>
      <c r="E641" s="98" t="str">
        <f t="shared" si="105"/>
        <v/>
      </c>
      <c r="F641" s="117"/>
      <c r="G641" s="116" t="str">
        <f>IF(E641="","",IF(Temp!optSeasCoef=0,1,INDEX($C$2:$C$13,IF(MOD(COUNT($E$2:E641),seas_indx)=0,seas_indx,MOD(COUNT($E$2:E641),seas_indx)))))</f>
        <v/>
      </c>
      <c r="H641" s="97" t="str">
        <f>IFERROR(IF(Temp!fhor_indata=1,IF(COUNT($S$2:S641)&lt;=XobsHor,"in-sample",IF(AND(COUNT($S$2:S641)&lt;=XobsHor+XfHor,MOD(S640,XobsHor)&lt;XfHor),"out-sample","")),IF(ISBLANK(F641),"",IF(COUNT($F$2:F641)&lt;=XobsHor-XfHor,"in-sample","out-sample"))),"")</f>
        <v/>
      </c>
      <c r="I641" s="120" t="str">
        <f>IF(AND(ISBLANK(F640),H640="in-sample"),"",IF(AND(Temp!fhor_indata=1,H640="out-sample",H641="out-sample"),I640,IF(AND(ISBLANK(F641),H640="out-sample"),"",IF(AND(Temp!optSeasCoef=0,Temp!sts_add=1),IF(H640="in-sample",IF(Q640=bigT,((pCell/bigT)*F640)+((1-(pCell/bigT))*(I640+J640)),IF(OR(ISBLANK(F641),COUNT($F$2:F640)&lt;=pCell),F640,((pCell/COUNT($F$2:F640))*F640)+((1-(pCell/COUNT($F$2:F640)))*(I640+J640)))),I640),IF(AND(Temp!optSeasCoef=0,Temp!sts_multp=1),IF(H640="in-sample",IF(Q640=bigT,((pCell/bigT)*F640)+((1-(pCell/bigT))*(I640*J640)),IF(OR(ISBLANK(F641),COUNT(F$2:$F640)&lt;=pCell),F640,((pCell/COUNT($F$2:F640))*F640)+((1-(pCell/COUNT($F$2:F640)))*(I640*J640)))),I640),IF(Temp!sts_add=1,IF(H640="in-sample",IF(Q640=bigT,((pCell/bigT)*AX640)+((1-(pCell/bigT))*(I640+J640)),IF(OR(ISBLANK(F641),COUNT($AX$2:AX640)&lt;=pCell),AX640,((pCell/COUNT($AX$2:AX640))*AX640)+((1-(pCell/COUNT($AX$2:AX640)))*(I640+J640)))),I640),IF(H640="in-sample",IF(Q640=bigT,((pCell/bigT)*AX640)+((1-(pCell/bigT))*(I640*J640)),IF(OR(ISBLANK(F641),COUNT($AX$2:AX640)&lt;=pCell),AX640,((pCell/COUNT($AX$2:AX640))*AX640)+((1-(pCell/COUNT($AX$2:AX640)))*(I640*J640)))),I640)))))))</f>
        <v/>
      </c>
      <c r="J641" s="120" t="str">
        <f>IF(AND(ISBLANK(F640),H640="in-sample"),"",IF(AND(Temp!fhor_indata=1,H640="out-sample",H641="out-sample"),J640,IF(AND(ISBLANK(F641),H640="out-sample"),"",IF(AND(Temp!optSeasCoef=0,Temp!sts_add=1),IF(H640="in-sample",IF(Q640=bigT,((qCell/bigT)*(I641-I640))+((1-(qCell/bigT))*J640),IF(OR(ISBLANK(F641),COUNT($F$2:F640)&lt;=qCell),IF(COUNT($F$2:F640)=1,0,F640-F639),((qCell/COUNT($F$2:F640))*(I641-I640))+((1-(qCell/COUNT($F$2:F640)))*J640))),J640),IF(AND(Temp!optSeasCoef=0,Temp!sts_multp=1),IF(H640="in-sample",IF(Q640=bigT,((qCell/bigT)*(I641/I640))+((1-(qCell/bigT))*J640),IF(qCell=0,1,IF(OR(ISBLANK(F641),COUNT($F$2:F640)&lt;=qCell),IF(COUNT($F$2:F640)=1,1,F640/F639),((qCell/COUNT($F$2:F640))*(I641/I640))+((1-(qCell/COUNT($F$2:F640)))*J640)))),J640),IF(Temp!sts_add=1,IF(H640="in-sample",IF(Q640=bigT,((qCell/bigT)*(I641-I640))+((1-(qCell/bigT))*J640),IF(OR(ISBLANK(F641),COUNT($AX$2:AX640)&lt;=qCell),IF(COUNT($AX$2:AX640)=1,0,AX640-AX639),((qCell/COUNT($AX$2:AX640))*(I641-I640))+((1-(qCell/COUNT($AX$2:AX640)))*J640))),J640),IF(H640="in-sample",IF(Q640=bigT,((qCell/bigT)*(I641/I640))+((1-(qCell/bigT))*J640),IF(qCell=0,1,IF(OR(ISBLANK(F641),COUNT($AX$2:AX640)&lt;=qCell),IF(COUNT($AX$2:AX640)=1,1,AX640/AX639),((qCell/COUNT($AX$2:AX640))*(I641/I640))+((1-(qCell/COUNT($AX$2:AX640)))*J640)))),J640)))))))</f>
        <v/>
      </c>
      <c r="K641" s="120" t="str">
        <f>IF(H641="","",IF(AND(Temp!optSeasCoef=0,Temp!sts_add=1),IF(H641="out-sample",I641+(Q641*J641),I641+J641),IF(AND(Temp!optSeasCoef=0,Temp!sts_multp=1),IF(H641="out-sample",I641*(J641^Q641),I641*J641),IF(Temp!sts_add=1,IF(H641="out-sample",(I641+(Q641*J641))*G641,(I641+J641)*G641),IF(H641="out-sample",I641*(J641^Q641)*G641,I641*J641*G641)))))</f>
        <v/>
      </c>
      <c r="L641" s="116" t="str">
        <f t="shared" si="99"/>
        <v/>
      </c>
      <c r="M641" s="116" t="str">
        <f t="shared" si="100"/>
        <v/>
      </c>
      <c r="N641" s="116" t="str">
        <f t="shared" si="101"/>
        <v/>
      </c>
      <c r="O641" s="116" t="str">
        <f t="shared" si="102"/>
        <v/>
      </c>
      <c r="P641" s="116" t="str">
        <f t="shared" si="103"/>
        <v/>
      </c>
      <c r="Q641" s="94" t="str">
        <f>IF(AND(Temp!fhor_indata=1,ISBLANK(F641),H640="in-sample"),1,IF(AND(Temp!fhor_indata=1,H640="out-sample",Q640&lt;XfHor),Q640+1,IF(ISBLANK(F641),"",IF(AND(H641="out-sample",H640="in-sample"),1,IF(AND(H641="out-sample",H640="out-sample"),Q640+1,IF(ISNUMBER(Q640),Q640+1,1))))))</f>
        <v/>
      </c>
      <c r="R641" s="94" t="str">
        <f t="shared" si="104"/>
        <v/>
      </c>
      <c r="S641" s="94" t="str">
        <f>IF(Temp!fhor_indata=1,IF(S640=XobsHor,1,IF(COUNT($S$2:S640)&lt;=XobsHor,S640+1,IF(AND(COUNT($S$2:S640)&lt;=XobsHor+XfHor,IFERROR(MOD(S640,XobsHor)&lt;XfHor,FALSE)),S640+1,""))),IF(ISBLANK(F641),"",IF(S640=maxP,1,IF(S640&lt;maxP,S640+1,IF(COUNT($S$2:S641)&lt;=XobsHor,S640+1,"")))))</f>
        <v/>
      </c>
      <c r="T641" s="3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W641" s="122" t="str">
        <f t="shared" si="106"/>
        <v/>
      </c>
      <c r="AX641" s="123" t="str">
        <f t="shared" si="107"/>
        <v/>
      </c>
      <c r="AY641" s="124" t="str">
        <f t="shared" si="108"/>
        <v/>
      </c>
      <c r="AZ641" s="124" t="str">
        <f t="shared" si="109"/>
        <v/>
      </c>
      <c r="BF641" s="91"/>
    </row>
    <row r="642" spans="1:58" s="78" customFormat="1" ht="14.25" x14ac:dyDescent="0.2">
      <c r="A642" s="6"/>
      <c r="B642" s="6"/>
      <c r="C642" s="6"/>
      <c r="D642" s="3"/>
      <c r="E642" s="98" t="str">
        <f t="shared" si="105"/>
        <v/>
      </c>
      <c r="F642" s="117"/>
      <c r="G642" s="116" t="str">
        <f>IF(E642="","",IF(Temp!optSeasCoef=0,1,INDEX($C$2:$C$13,IF(MOD(COUNT($E$2:E642),seas_indx)=0,seas_indx,MOD(COUNT($E$2:E642),seas_indx)))))</f>
        <v/>
      </c>
      <c r="H642" s="97" t="str">
        <f>IFERROR(IF(Temp!fhor_indata=1,IF(COUNT($S$2:S642)&lt;=XobsHor,"in-sample",IF(AND(COUNT($S$2:S642)&lt;=XobsHor+XfHor,MOD(S641,XobsHor)&lt;XfHor),"out-sample","")),IF(ISBLANK(F642),"",IF(COUNT($F$2:F642)&lt;=XobsHor-XfHor,"in-sample","out-sample"))),"")</f>
        <v/>
      </c>
      <c r="I642" s="120" t="str">
        <f>IF(AND(ISBLANK(F641),H641="in-sample"),"",IF(AND(Temp!fhor_indata=1,H641="out-sample",H642="out-sample"),I641,IF(AND(ISBLANK(F642),H641="out-sample"),"",IF(AND(Temp!optSeasCoef=0,Temp!sts_add=1),IF(H641="in-sample",IF(Q641=bigT,((pCell/bigT)*F641)+((1-(pCell/bigT))*(I641+J641)),IF(OR(ISBLANK(F642),COUNT($F$2:F641)&lt;=pCell),F641,((pCell/COUNT($F$2:F641))*F641)+((1-(pCell/COUNT($F$2:F641)))*(I641+J641)))),I641),IF(AND(Temp!optSeasCoef=0,Temp!sts_multp=1),IF(H641="in-sample",IF(Q641=bigT,((pCell/bigT)*F641)+((1-(pCell/bigT))*(I641*J641)),IF(OR(ISBLANK(F642),COUNT(F$2:$F641)&lt;=pCell),F641,((pCell/COUNT($F$2:F641))*F641)+((1-(pCell/COUNT($F$2:F641)))*(I641*J641)))),I641),IF(Temp!sts_add=1,IF(H641="in-sample",IF(Q641=bigT,((pCell/bigT)*AX641)+((1-(pCell/bigT))*(I641+J641)),IF(OR(ISBLANK(F642),COUNT($AX$2:AX641)&lt;=pCell),AX641,((pCell/COUNT($AX$2:AX641))*AX641)+((1-(pCell/COUNT($AX$2:AX641)))*(I641+J641)))),I641),IF(H641="in-sample",IF(Q641=bigT,((pCell/bigT)*AX641)+((1-(pCell/bigT))*(I641*J641)),IF(OR(ISBLANK(F642),COUNT($AX$2:AX641)&lt;=pCell),AX641,((pCell/COUNT($AX$2:AX641))*AX641)+((1-(pCell/COUNT($AX$2:AX641)))*(I641*J641)))),I641)))))))</f>
        <v/>
      </c>
      <c r="J642" s="120" t="str">
        <f>IF(AND(ISBLANK(F641),H641="in-sample"),"",IF(AND(Temp!fhor_indata=1,H641="out-sample",H642="out-sample"),J641,IF(AND(ISBLANK(F642),H641="out-sample"),"",IF(AND(Temp!optSeasCoef=0,Temp!sts_add=1),IF(H641="in-sample",IF(Q641=bigT,((qCell/bigT)*(I642-I641))+((1-(qCell/bigT))*J641),IF(OR(ISBLANK(F642),COUNT($F$2:F641)&lt;=qCell),IF(COUNT($F$2:F641)=1,0,F641-F640),((qCell/COUNT($F$2:F641))*(I642-I641))+((1-(qCell/COUNT($F$2:F641)))*J641))),J641),IF(AND(Temp!optSeasCoef=0,Temp!sts_multp=1),IF(H641="in-sample",IF(Q641=bigT,((qCell/bigT)*(I642/I641))+((1-(qCell/bigT))*J641),IF(qCell=0,1,IF(OR(ISBLANK(F642),COUNT($F$2:F641)&lt;=qCell),IF(COUNT($F$2:F641)=1,1,F641/F640),((qCell/COUNT($F$2:F641))*(I642/I641))+((1-(qCell/COUNT($F$2:F641)))*J641)))),J641),IF(Temp!sts_add=1,IF(H641="in-sample",IF(Q641=bigT,((qCell/bigT)*(I642-I641))+((1-(qCell/bigT))*J641),IF(OR(ISBLANK(F642),COUNT($AX$2:AX641)&lt;=qCell),IF(COUNT($AX$2:AX641)=1,0,AX641-AX640),((qCell/COUNT($AX$2:AX641))*(I642-I641))+((1-(qCell/COUNT($AX$2:AX641)))*J641))),J641),IF(H641="in-sample",IF(Q641=bigT,((qCell/bigT)*(I642/I641))+((1-(qCell/bigT))*J641),IF(qCell=0,1,IF(OR(ISBLANK(F642),COUNT($AX$2:AX641)&lt;=qCell),IF(COUNT($AX$2:AX641)=1,1,AX641/AX640),((qCell/COUNT($AX$2:AX641))*(I642/I641))+((1-(qCell/COUNT($AX$2:AX641)))*J641)))),J641)))))))</f>
        <v/>
      </c>
      <c r="K642" s="120" t="str">
        <f>IF(H642="","",IF(AND(Temp!optSeasCoef=0,Temp!sts_add=1),IF(H642="out-sample",I642+(Q642*J642),I642+J642),IF(AND(Temp!optSeasCoef=0,Temp!sts_multp=1),IF(H642="out-sample",I642*(J642^Q642),I642*J642),IF(Temp!sts_add=1,IF(H642="out-sample",(I642+(Q642*J642))*G642,(I642+J642)*G642),IF(H642="out-sample",I642*(J642^Q642)*G642,I642*J642*G642)))))</f>
        <v/>
      </c>
      <c r="L642" s="116" t="str">
        <f t="shared" ref="L642:L705" si="110">IF(ISBLANK(F642),"",F642-K642)</f>
        <v/>
      </c>
      <c r="M642" s="116" t="str">
        <f t="shared" ref="M642:M705" si="111">IF(ISBLANK(F642),"",ABS(L642))</f>
        <v/>
      </c>
      <c r="N642" s="116" t="str">
        <f t="shared" ref="N642:N705" si="112">IF(ISBLANK(F642),"",L642^2)</f>
        <v/>
      </c>
      <c r="O642" s="116" t="str">
        <f t="shared" ref="O642:O705" si="113">IF(ISBLANK(F642),"",ABS((F642-K642)/K642)*100)</f>
        <v/>
      </c>
      <c r="P642" s="116" t="str">
        <f t="shared" ref="P642:P705" si="114">IF(ISBLANK(F642),"",(M642/(ABS(K642)+ABS(F642)))*200)</f>
        <v/>
      </c>
      <c r="Q642" s="94" t="str">
        <f>IF(AND(Temp!fhor_indata=1,ISBLANK(F642),H641="in-sample"),1,IF(AND(Temp!fhor_indata=1,H641="out-sample",Q641&lt;XfHor),Q641+1,IF(ISBLANK(F642),"",IF(AND(H642="out-sample",H641="in-sample"),1,IF(AND(H642="out-sample",H641="out-sample"),Q641+1,IF(ISNUMBER(Q641),Q641+1,1))))))</f>
        <v/>
      </c>
      <c r="R642" s="94" t="str">
        <f t="shared" ref="R642:R705" si="115">IF(ISBLANK(F642),"",bigT-Q642)</f>
        <v/>
      </c>
      <c r="S642" s="94" t="str">
        <f>IF(Temp!fhor_indata=1,IF(S641=XobsHor,1,IF(COUNT($S$2:S641)&lt;=XobsHor,S641+1,IF(AND(COUNT($S$2:S641)&lt;=XobsHor+XfHor,IFERROR(MOD(S641,XobsHor)&lt;XfHor,FALSE)),S641+1,""))),IF(ISBLANK(F642),"",IF(S641=maxP,1,IF(S641&lt;maxP,S641+1,IF(COUNT($S$2:S642)&lt;=XobsHor,S641+1,"")))))</f>
        <v/>
      </c>
      <c r="T642" s="3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W642" s="122" t="str">
        <f t="shared" si="106"/>
        <v/>
      </c>
      <c r="AX642" s="123" t="str">
        <f t="shared" si="107"/>
        <v/>
      </c>
      <c r="AY642" s="124" t="str">
        <f t="shared" si="108"/>
        <v/>
      </c>
      <c r="AZ642" s="124" t="str">
        <f t="shared" si="109"/>
        <v/>
      </c>
      <c r="BF642" s="91"/>
    </row>
    <row r="643" spans="1:58" s="78" customFormat="1" ht="14.25" x14ac:dyDescent="0.2">
      <c r="A643" s="6"/>
      <c r="B643" s="6"/>
      <c r="C643" s="6"/>
      <c r="D643" s="3"/>
      <c r="E643" s="98" t="str">
        <f t="shared" ref="E643:E706" si="116">Q643</f>
        <v/>
      </c>
      <c r="F643" s="117"/>
      <c r="G643" s="116" t="str">
        <f>IF(E643="","",IF(Temp!optSeasCoef=0,1,INDEX($C$2:$C$13,IF(MOD(COUNT($E$2:E643),seas_indx)=0,seas_indx,MOD(COUNT($E$2:E643),seas_indx)))))</f>
        <v/>
      </c>
      <c r="H643" s="97" t="str">
        <f>IFERROR(IF(Temp!fhor_indata=1,IF(COUNT($S$2:S643)&lt;=XobsHor,"in-sample",IF(AND(COUNT($S$2:S643)&lt;=XobsHor+XfHor,MOD(S642,XobsHor)&lt;XfHor),"out-sample","")),IF(ISBLANK(F643),"",IF(COUNT($F$2:F643)&lt;=XobsHor-XfHor,"in-sample","out-sample"))),"")</f>
        <v/>
      </c>
      <c r="I643" s="120" t="str">
        <f>IF(AND(ISBLANK(F642),H642="in-sample"),"",IF(AND(Temp!fhor_indata=1,H642="out-sample",H643="out-sample"),I642,IF(AND(ISBLANK(F643),H642="out-sample"),"",IF(AND(Temp!optSeasCoef=0,Temp!sts_add=1),IF(H642="in-sample",IF(Q642=bigT,((pCell/bigT)*F642)+((1-(pCell/bigT))*(I642+J642)),IF(OR(ISBLANK(F643),COUNT($F$2:F642)&lt;=pCell),F642,((pCell/COUNT($F$2:F642))*F642)+((1-(pCell/COUNT($F$2:F642)))*(I642+J642)))),I642),IF(AND(Temp!optSeasCoef=0,Temp!sts_multp=1),IF(H642="in-sample",IF(Q642=bigT,((pCell/bigT)*F642)+((1-(pCell/bigT))*(I642*J642)),IF(OR(ISBLANK(F643),COUNT(F$2:$F642)&lt;=pCell),F642,((pCell/COUNT($F$2:F642))*F642)+((1-(pCell/COUNT($F$2:F642)))*(I642*J642)))),I642),IF(Temp!sts_add=1,IF(H642="in-sample",IF(Q642=bigT,((pCell/bigT)*AX642)+((1-(pCell/bigT))*(I642+J642)),IF(OR(ISBLANK(F643),COUNT($AX$2:AX642)&lt;=pCell),AX642,((pCell/COUNT($AX$2:AX642))*AX642)+((1-(pCell/COUNT($AX$2:AX642)))*(I642+J642)))),I642),IF(H642="in-sample",IF(Q642=bigT,((pCell/bigT)*AX642)+((1-(pCell/bigT))*(I642*J642)),IF(OR(ISBLANK(F643),COUNT($AX$2:AX642)&lt;=pCell),AX642,((pCell/COUNT($AX$2:AX642))*AX642)+((1-(pCell/COUNT($AX$2:AX642)))*(I642*J642)))),I642)))))))</f>
        <v/>
      </c>
      <c r="J643" s="120" t="str">
        <f>IF(AND(ISBLANK(F642),H642="in-sample"),"",IF(AND(Temp!fhor_indata=1,H642="out-sample",H643="out-sample"),J642,IF(AND(ISBLANK(F643),H642="out-sample"),"",IF(AND(Temp!optSeasCoef=0,Temp!sts_add=1),IF(H642="in-sample",IF(Q642=bigT,((qCell/bigT)*(I643-I642))+((1-(qCell/bigT))*J642),IF(OR(ISBLANK(F643),COUNT($F$2:F642)&lt;=qCell),IF(COUNT($F$2:F642)=1,0,F642-F641),((qCell/COUNT($F$2:F642))*(I643-I642))+((1-(qCell/COUNT($F$2:F642)))*J642))),J642),IF(AND(Temp!optSeasCoef=0,Temp!sts_multp=1),IF(H642="in-sample",IF(Q642=bigT,((qCell/bigT)*(I643/I642))+((1-(qCell/bigT))*J642),IF(qCell=0,1,IF(OR(ISBLANK(F643),COUNT($F$2:F642)&lt;=qCell),IF(COUNT($F$2:F642)=1,1,F642/F641),((qCell/COUNT($F$2:F642))*(I643/I642))+((1-(qCell/COUNT($F$2:F642)))*J642)))),J642),IF(Temp!sts_add=1,IF(H642="in-sample",IF(Q642=bigT,((qCell/bigT)*(I643-I642))+((1-(qCell/bigT))*J642),IF(OR(ISBLANK(F643),COUNT($AX$2:AX642)&lt;=qCell),IF(COUNT($AX$2:AX642)=1,0,AX642-AX641),((qCell/COUNT($AX$2:AX642))*(I643-I642))+((1-(qCell/COUNT($AX$2:AX642)))*J642))),J642),IF(H642="in-sample",IF(Q642=bigT,((qCell/bigT)*(I643/I642))+((1-(qCell/bigT))*J642),IF(qCell=0,1,IF(OR(ISBLANK(F643),COUNT($AX$2:AX642)&lt;=qCell),IF(COUNT($AX$2:AX642)=1,1,AX642/AX641),((qCell/COUNT($AX$2:AX642))*(I643/I642))+((1-(qCell/COUNT($AX$2:AX642)))*J642)))),J642)))))))</f>
        <v/>
      </c>
      <c r="K643" s="120" t="str">
        <f>IF(H643="","",IF(AND(Temp!optSeasCoef=0,Temp!sts_add=1),IF(H643="out-sample",I643+(Q643*J643),I643+J643),IF(AND(Temp!optSeasCoef=0,Temp!sts_multp=1),IF(H643="out-sample",I643*(J643^Q643),I643*J643),IF(Temp!sts_add=1,IF(H643="out-sample",(I643+(Q643*J643))*G643,(I643+J643)*G643),IF(H643="out-sample",I643*(J643^Q643)*G643,I643*J643*G643)))))</f>
        <v/>
      </c>
      <c r="L643" s="116" t="str">
        <f t="shared" si="110"/>
        <v/>
      </c>
      <c r="M643" s="116" t="str">
        <f t="shared" si="111"/>
        <v/>
      </c>
      <c r="N643" s="116" t="str">
        <f t="shared" si="112"/>
        <v/>
      </c>
      <c r="O643" s="116" t="str">
        <f t="shared" si="113"/>
        <v/>
      </c>
      <c r="P643" s="116" t="str">
        <f t="shared" si="114"/>
        <v/>
      </c>
      <c r="Q643" s="94" t="str">
        <f>IF(AND(Temp!fhor_indata=1,ISBLANK(F643),H642="in-sample"),1,IF(AND(Temp!fhor_indata=1,H642="out-sample",Q642&lt;XfHor),Q642+1,IF(ISBLANK(F643),"",IF(AND(H643="out-sample",H642="in-sample"),1,IF(AND(H643="out-sample",H642="out-sample"),Q642+1,IF(ISNUMBER(Q642),Q642+1,1))))))</f>
        <v/>
      </c>
      <c r="R643" s="94" t="str">
        <f t="shared" si="115"/>
        <v/>
      </c>
      <c r="S643" s="94" t="str">
        <f>IF(Temp!fhor_indata=1,IF(S642=XobsHor,1,IF(COUNT($S$2:S642)&lt;=XobsHor,S642+1,IF(AND(COUNT($S$2:S642)&lt;=XobsHor+XfHor,IFERROR(MOD(S642,XobsHor)&lt;XfHor,FALSE)),S642+1,""))),IF(ISBLANK(F643),"",IF(S642=maxP,1,IF(S642&lt;maxP,S642+1,IF(COUNT($S$2:S643)&lt;=XobsHor,S642+1,"")))))</f>
        <v/>
      </c>
      <c r="T643" s="3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W643" s="122" t="str">
        <f t="shared" ref="AW643:AW706" si="117">IF(ISBLANK(F643),"",F643)</f>
        <v/>
      </c>
      <c r="AX643" s="123" t="str">
        <f t="shared" ref="AX643:AX706" si="118">IF(ISBLANK(F643),"",F643/G643)</f>
        <v/>
      </c>
      <c r="AY643" s="124" t="str">
        <f t="shared" ref="AY643:AY706" si="119">IF(H643="in-sample","",K643)</f>
        <v/>
      </c>
      <c r="AZ643" s="124" t="str">
        <f t="shared" ref="AZ643:AZ706" si="120">IF(H643="in-sample",K643,"")</f>
        <v/>
      </c>
      <c r="BF643" s="91"/>
    </row>
    <row r="644" spans="1:58" s="78" customFormat="1" ht="14.25" x14ac:dyDescent="0.2">
      <c r="A644" s="6"/>
      <c r="B644" s="6"/>
      <c r="C644" s="6"/>
      <c r="D644" s="3"/>
      <c r="E644" s="98" t="str">
        <f t="shared" si="116"/>
        <v/>
      </c>
      <c r="F644" s="117"/>
      <c r="G644" s="116" t="str">
        <f>IF(E644="","",IF(Temp!optSeasCoef=0,1,INDEX($C$2:$C$13,IF(MOD(COUNT($E$2:E644),seas_indx)=0,seas_indx,MOD(COUNT($E$2:E644),seas_indx)))))</f>
        <v/>
      </c>
      <c r="H644" s="97" t="str">
        <f>IFERROR(IF(Temp!fhor_indata=1,IF(COUNT($S$2:S644)&lt;=XobsHor,"in-sample",IF(AND(COUNT($S$2:S644)&lt;=XobsHor+XfHor,MOD(S643,XobsHor)&lt;XfHor),"out-sample","")),IF(ISBLANK(F644),"",IF(COUNT($F$2:F644)&lt;=XobsHor-XfHor,"in-sample","out-sample"))),"")</f>
        <v/>
      </c>
      <c r="I644" s="120" t="str">
        <f>IF(AND(ISBLANK(F643),H643="in-sample"),"",IF(AND(Temp!fhor_indata=1,H643="out-sample",H644="out-sample"),I643,IF(AND(ISBLANK(F644),H643="out-sample"),"",IF(AND(Temp!optSeasCoef=0,Temp!sts_add=1),IF(H643="in-sample",IF(Q643=bigT,((pCell/bigT)*F643)+((1-(pCell/bigT))*(I643+J643)),IF(OR(ISBLANK(F644),COUNT($F$2:F643)&lt;=pCell),F643,((pCell/COUNT($F$2:F643))*F643)+((1-(pCell/COUNT($F$2:F643)))*(I643+J643)))),I643),IF(AND(Temp!optSeasCoef=0,Temp!sts_multp=1),IF(H643="in-sample",IF(Q643=bigT,((pCell/bigT)*F643)+((1-(pCell/bigT))*(I643*J643)),IF(OR(ISBLANK(F644),COUNT(F$2:$F643)&lt;=pCell),F643,((pCell/COUNT($F$2:F643))*F643)+((1-(pCell/COUNT($F$2:F643)))*(I643*J643)))),I643),IF(Temp!sts_add=1,IF(H643="in-sample",IF(Q643=bigT,((pCell/bigT)*AX643)+((1-(pCell/bigT))*(I643+J643)),IF(OR(ISBLANK(F644),COUNT($AX$2:AX643)&lt;=pCell),AX643,((pCell/COUNT($AX$2:AX643))*AX643)+((1-(pCell/COUNT($AX$2:AX643)))*(I643+J643)))),I643),IF(H643="in-sample",IF(Q643=bigT,((pCell/bigT)*AX643)+((1-(pCell/bigT))*(I643*J643)),IF(OR(ISBLANK(F644),COUNT($AX$2:AX643)&lt;=pCell),AX643,((pCell/COUNT($AX$2:AX643))*AX643)+((1-(pCell/COUNT($AX$2:AX643)))*(I643*J643)))),I643)))))))</f>
        <v/>
      </c>
      <c r="J644" s="120" t="str">
        <f>IF(AND(ISBLANK(F643),H643="in-sample"),"",IF(AND(Temp!fhor_indata=1,H643="out-sample",H644="out-sample"),J643,IF(AND(ISBLANK(F644),H643="out-sample"),"",IF(AND(Temp!optSeasCoef=0,Temp!sts_add=1),IF(H643="in-sample",IF(Q643=bigT,((qCell/bigT)*(I644-I643))+((1-(qCell/bigT))*J643),IF(OR(ISBLANK(F644),COUNT($F$2:F643)&lt;=qCell),IF(COUNT($F$2:F643)=1,0,F643-F642),((qCell/COUNT($F$2:F643))*(I644-I643))+((1-(qCell/COUNT($F$2:F643)))*J643))),J643),IF(AND(Temp!optSeasCoef=0,Temp!sts_multp=1),IF(H643="in-sample",IF(Q643=bigT,((qCell/bigT)*(I644/I643))+((1-(qCell/bigT))*J643),IF(qCell=0,1,IF(OR(ISBLANK(F644),COUNT($F$2:F643)&lt;=qCell),IF(COUNT($F$2:F643)=1,1,F643/F642),((qCell/COUNT($F$2:F643))*(I644/I643))+((1-(qCell/COUNT($F$2:F643)))*J643)))),J643),IF(Temp!sts_add=1,IF(H643="in-sample",IF(Q643=bigT,((qCell/bigT)*(I644-I643))+((1-(qCell/bigT))*J643),IF(OR(ISBLANK(F644),COUNT($AX$2:AX643)&lt;=qCell),IF(COUNT($AX$2:AX643)=1,0,AX643-AX642),((qCell/COUNT($AX$2:AX643))*(I644-I643))+((1-(qCell/COUNT($AX$2:AX643)))*J643))),J643),IF(H643="in-sample",IF(Q643=bigT,((qCell/bigT)*(I644/I643))+((1-(qCell/bigT))*J643),IF(qCell=0,1,IF(OR(ISBLANK(F644),COUNT($AX$2:AX643)&lt;=qCell),IF(COUNT($AX$2:AX643)=1,1,AX643/AX642),((qCell/COUNT($AX$2:AX643))*(I644/I643))+((1-(qCell/COUNT($AX$2:AX643)))*J643)))),J643)))))))</f>
        <v/>
      </c>
      <c r="K644" s="120" t="str">
        <f>IF(H644="","",IF(AND(Temp!optSeasCoef=0,Temp!sts_add=1),IF(H644="out-sample",I644+(Q644*J644),I644+J644),IF(AND(Temp!optSeasCoef=0,Temp!sts_multp=1),IF(H644="out-sample",I644*(J644^Q644),I644*J644),IF(Temp!sts_add=1,IF(H644="out-sample",(I644+(Q644*J644))*G644,(I644+J644)*G644),IF(H644="out-sample",I644*(J644^Q644)*G644,I644*J644*G644)))))</f>
        <v/>
      </c>
      <c r="L644" s="116" t="str">
        <f t="shared" si="110"/>
        <v/>
      </c>
      <c r="M644" s="116" t="str">
        <f t="shared" si="111"/>
        <v/>
      </c>
      <c r="N644" s="116" t="str">
        <f t="shared" si="112"/>
        <v/>
      </c>
      <c r="O644" s="116" t="str">
        <f t="shared" si="113"/>
        <v/>
      </c>
      <c r="P644" s="116" t="str">
        <f t="shared" si="114"/>
        <v/>
      </c>
      <c r="Q644" s="94" t="str">
        <f>IF(AND(Temp!fhor_indata=1,ISBLANK(F644),H643="in-sample"),1,IF(AND(Temp!fhor_indata=1,H643="out-sample",Q643&lt;XfHor),Q643+1,IF(ISBLANK(F644),"",IF(AND(H644="out-sample",H643="in-sample"),1,IF(AND(H644="out-sample",H643="out-sample"),Q643+1,IF(ISNUMBER(Q643),Q643+1,1))))))</f>
        <v/>
      </c>
      <c r="R644" s="94" t="str">
        <f t="shared" si="115"/>
        <v/>
      </c>
      <c r="S644" s="94" t="str">
        <f>IF(Temp!fhor_indata=1,IF(S643=XobsHor,1,IF(COUNT($S$2:S643)&lt;=XobsHor,S643+1,IF(AND(COUNT($S$2:S643)&lt;=XobsHor+XfHor,IFERROR(MOD(S643,XobsHor)&lt;XfHor,FALSE)),S643+1,""))),IF(ISBLANK(F644),"",IF(S643=maxP,1,IF(S643&lt;maxP,S643+1,IF(COUNT($S$2:S644)&lt;=XobsHor,S643+1,"")))))</f>
        <v/>
      </c>
      <c r="T644" s="3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W644" s="122" t="str">
        <f t="shared" si="117"/>
        <v/>
      </c>
      <c r="AX644" s="123" t="str">
        <f t="shared" si="118"/>
        <v/>
      </c>
      <c r="AY644" s="124" t="str">
        <f t="shared" si="119"/>
        <v/>
      </c>
      <c r="AZ644" s="124" t="str">
        <f t="shared" si="120"/>
        <v/>
      </c>
      <c r="BF644" s="91"/>
    </row>
    <row r="645" spans="1:58" s="78" customFormat="1" ht="14.25" x14ac:dyDescent="0.2">
      <c r="A645" s="6"/>
      <c r="B645" s="6"/>
      <c r="C645" s="6"/>
      <c r="D645" s="3"/>
      <c r="E645" s="98" t="str">
        <f t="shared" si="116"/>
        <v/>
      </c>
      <c r="F645" s="117"/>
      <c r="G645" s="116" t="str">
        <f>IF(E645="","",IF(Temp!optSeasCoef=0,1,INDEX($C$2:$C$13,IF(MOD(COUNT($E$2:E645),seas_indx)=0,seas_indx,MOD(COUNT($E$2:E645),seas_indx)))))</f>
        <v/>
      </c>
      <c r="H645" s="97" t="str">
        <f>IFERROR(IF(Temp!fhor_indata=1,IF(COUNT($S$2:S645)&lt;=XobsHor,"in-sample",IF(AND(COUNT($S$2:S645)&lt;=XobsHor+XfHor,MOD(S644,XobsHor)&lt;XfHor),"out-sample","")),IF(ISBLANK(F645),"",IF(COUNT($F$2:F645)&lt;=XobsHor-XfHor,"in-sample","out-sample"))),"")</f>
        <v/>
      </c>
      <c r="I645" s="120" t="str">
        <f>IF(AND(ISBLANK(F644),H644="in-sample"),"",IF(AND(Temp!fhor_indata=1,H644="out-sample",H645="out-sample"),I644,IF(AND(ISBLANK(F645),H644="out-sample"),"",IF(AND(Temp!optSeasCoef=0,Temp!sts_add=1),IF(H644="in-sample",IF(Q644=bigT,((pCell/bigT)*F644)+((1-(pCell/bigT))*(I644+J644)),IF(OR(ISBLANK(F645),COUNT($F$2:F644)&lt;=pCell),F644,((pCell/COUNT($F$2:F644))*F644)+((1-(pCell/COUNT($F$2:F644)))*(I644+J644)))),I644),IF(AND(Temp!optSeasCoef=0,Temp!sts_multp=1),IF(H644="in-sample",IF(Q644=bigT,((pCell/bigT)*F644)+((1-(pCell/bigT))*(I644*J644)),IF(OR(ISBLANK(F645),COUNT(F$2:$F644)&lt;=pCell),F644,((pCell/COUNT($F$2:F644))*F644)+((1-(pCell/COUNT($F$2:F644)))*(I644*J644)))),I644),IF(Temp!sts_add=1,IF(H644="in-sample",IF(Q644=bigT,((pCell/bigT)*AX644)+((1-(pCell/bigT))*(I644+J644)),IF(OR(ISBLANK(F645),COUNT($AX$2:AX644)&lt;=pCell),AX644,((pCell/COUNT($AX$2:AX644))*AX644)+((1-(pCell/COUNT($AX$2:AX644)))*(I644+J644)))),I644),IF(H644="in-sample",IF(Q644=bigT,((pCell/bigT)*AX644)+((1-(pCell/bigT))*(I644*J644)),IF(OR(ISBLANK(F645),COUNT($AX$2:AX644)&lt;=pCell),AX644,((pCell/COUNT($AX$2:AX644))*AX644)+((1-(pCell/COUNT($AX$2:AX644)))*(I644*J644)))),I644)))))))</f>
        <v/>
      </c>
      <c r="J645" s="120" t="str">
        <f>IF(AND(ISBLANK(F644),H644="in-sample"),"",IF(AND(Temp!fhor_indata=1,H644="out-sample",H645="out-sample"),J644,IF(AND(ISBLANK(F645),H644="out-sample"),"",IF(AND(Temp!optSeasCoef=0,Temp!sts_add=1),IF(H644="in-sample",IF(Q644=bigT,((qCell/bigT)*(I645-I644))+((1-(qCell/bigT))*J644),IF(OR(ISBLANK(F645),COUNT($F$2:F644)&lt;=qCell),IF(COUNT($F$2:F644)=1,0,F644-F643),((qCell/COUNT($F$2:F644))*(I645-I644))+((1-(qCell/COUNT($F$2:F644)))*J644))),J644),IF(AND(Temp!optSeasCoef=0,Temp!sts_multp=1),IF(H644="in-sample",IF(Q644=bigT,((qCell/bigT)*(I645/I644))+((1-(qCell/bigT))*J644),IF(qCell=0,1,IF(OR(ISBLANK(F645),COUNT($F$2:F644)&lt;=qCell),IF(COUNT($F$2:F644)=1,1,F644/F643),((qCell/COUNT($F$2:F644))*(I645/I644))+((1-(qCell/COUNT($F$2:F644)))*J644)))),J644),IF(Temp!sts_add=1,IF(H644="in-sample",IF(Q644=bigT,((qCell/bigT)*(I645-I644))+((1-(qCell/bigT))*J644),IF(OR(ISBLANK(F645),COUNT($AX$2:AX644)&lt;=qCell),IF(COUNT($AX$2:AX644)=1,0,AX644-AX643),((qCell/COUNT($AX$2:AX644))*(I645-I644))+((1-(qCell/COUNT($AX$2:AX644)))*J644))),J644),IF(H644="in-sample",IF(Q644=bigT,((qCell/bigT)*(I645/I644))+((1-(qCell/bigT))*J644),IF(qCell=0,1,IF(OR(ISBLANK(F645),COUNT($AX$2:AX644)&lt;=qCell),IF(COUNT($AX$2:AX644)=1,1,AX644/AX643),((qCell/COUNT($AX$2:AX644))*(I645/I644))+((1-(qCell/COUNT($AX$2:AX644)))*J644)))),J644)))))))</f>
        <v/>
      </c>
      <c r="K645" s="120" t="str">
        <f>IF(H645="","",IF(AND(Temp!optSeasCoef=0,Temp!sts_add=1),IF(H645="out-sample",I645+(Q645*J645),I645+J645),IF(AND(Temp!optSeasCoef=0,Temp!sts_multp=1),IF(H645="out-sample",I645*(J645^Q645),I645*J645),IF(Temp!sts_add=1,IF(H645="out-sample",(I645+(Q645*J645))*G645,(I645+J645)*G645),IF(H645="out-sample",I645*(J645^Q645)*G645,I645*J645*G645)))))</f>
        <v/>
      </c>
      <c r="L645" s="116" t="str">
        <f t="shared" si="110"/>
        <v/>
      </c>
      <c r="M645" s="116" t="str">
        <f t="shared" si="111"/>
        <v/>
      </c>
      <c r="N645" s="116" t="str">
        <f t="shared" si="112"/>
        <v/>
      </c>
      <c r="O645" s="116" t="str">
        <f t="shared" si="113"/>
        <v/>
      </c>
      <c r="P645" s="116" t="str">
        <f t="shared" si="114"/>
        <v/>
      </c>
      <c r="Q645" s="94" t="str">
        <f>IF(AND(Temp!fhor_indata=1,ISBLANK(F645),H644="in-sample"),1,IF(AND(Temp!fhor_indata=1,H644="out-sample",Q644&lt;XfHor),Q644+1,IF(ISBLANK(F645),"",IF(AND(H645="out-sample",H644="in-sample"),1,IF(AND(H645="out-sample",H644="out-sample"),Q644+1,IF(ISNUMBER(Q644),Q644+1,1))))))</f>
        <v/>
      </c>
      <c r="R645" s="94" t="str">
        <f t="shared" si="115"/>
        <v/>
      </c>
      <c r="S645" s="94" t="str">
        <f>IF(Temp!fhor_indata=1,IF(S644=XobsHor,1,IF(COUNT($S$2:S644)&lt;=XobsHor,S644+1,IF(AND(COUNT($S$2:S644)&lt;=XobsHor+XfHor,IFERROR(MOD(S644,XobsHor)&lt;XfHor,FALSE)),S644+1,""))),IF(ISBLANK(F645),"",IF(S644=maxP,1,IF(S644&lt;maxP,S644+1,IF(COUNT($S$2:S645)&lt;=XobsHor,S644+1,"")))))</f>
        <v/>
      </c>
      <c r="T645" s="3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W645" s="122" t="str">
        <f t="shared" si="117"/>
        <v/>
      </c>
      <c r="AX645" s="123" t="str">
        <f t="shared" si="118"/>
        <v/>
      </c>
      <c r="AY645" s="124" t="str">
        <f t="shared" si="119"/>
        <v/>
      </c>
      <c r="AZ645" s="124" t="str">
        <f t="shared" si="120"/>
        <v/>
      </c>
      <c r="BF645" s="91"/>
    </row>
    <row r="646" spans="1:58" s="78" customFormat="1" ht="14.25" x14ac:dyDescent="0.2">
      <c r="A646" s="6"/>
      <c r="B646" s="6"/>
      <c r="C646" s="6"/>
      <c r="D646" s="3"/>
      <c r="E646" s="98" t="str">
        <f t="shared" si="116"/>
        <v/>
      </c>
      <c r="F646" s="117"/>
      <c r="G646" s="116" t="str">
        <f>IF(E646="","",IF(Temp!optSeasCoef=0,1,INDEX($C$2:$C$13,IF(MOD(COUNT($E$2:E646),seas_indx)=0,seas_indx,MOD(COUNT($E$2:E646),seas_indx)))))</f>
        <v/>
      </c>
      <c r="H646" s="97" t="str">
        <f>IFERROR(IF(Temp!fhor_indata=1,IF(COUNT($S$2:S646)&lt;=XobsHor,"in-sample",IF(AND(COUNT($S$2:S646)&lt;=XobsHor+XfHor,MOD(S645,XobsHor)&lt;XfHor),"out-sample","")),IF(ISBLANK(F646),"",IF(COUNT($F$2:F646)&lt;=XobsHor-XfHor,"in-sample","out-sample"))),"")</f>
        <v/>
      </c>
      <c r="I646" s="120" t="str">
        <f>IF(AND(ISBLANK(F645),H645="in-sample"),"",IF(AND(Temp!fhor_indata=1,H645="out-sample",H646="out-sample"),I645,IF(AND(ISBLANK(F646),H645="out-sample"),"",IF(AND(Temp!optSeasCoef=0,Temp!sts_add=1),IF(H645="in-sample",IF(Q645=bigT,((pCell/bigT)*F645)+((1-(pCell/bigT))*(I645+J645)),IF(OR(ISBLANK(F646),COUNT($F$2:F645)&lt;=pCell),F645,((pCell/COUNT($F$2:F645))*F645)+((1-(pCell/COUNT($F$2:F645)))*(I645+J645)))),I645),IF(AND(Temp!optSeasCoef=0,Temp!sts_multp=1),IF(H645="in-sample",IF(Q645=bigT,((pCell/bigT)*F645)+((1-(pCell/bigT))*(I645*J645)),IF(OR(ISBLANK(F646),COUNT(F$2:$F645)&lt;=pCell),F645,((pCell/COUNT($F$2:F645))*F645)+((1-(pCell/COUNT($F$2:F645)))*(I645*J645)))),I645),IF(Temp!sts_add=1,IF(H645="in-sample",IF(Q645=bigT,((pCell/bigT)*AX645)+((1-(pCell/bigT))*(I645+J645)),IF(OR(ISBLANK(F646),COUNT($AX$2:AX645)&lt;=pCell),AX645,((pCell/COUNT($AX$2:AX645))*AX645)+((1-(pCell/COUNT($AX$2:AX645)))*(I645+J645)))),I645),IF(H645="in-sample",IF(Q645=bigT,((pCell/bigT)*AX645)+((1-(pCell/bigT))*(I645*J645)),IF(OR(ISBLANK(F646),COUNT($AX$2:AX645)&lt;=pCell),AX645,((pCell/COUNT($AX$2:AX645))*AX645)+((1-(pCell/COUNT($AX$2:AX645)))*(I645*J645)))),I645)))))))</f>
        <v/>
      </c>
      <c r="J646" s="120" t="str">
        <f>IF(AND(ISBLANK(F645),H645="in-sample"),"",IF(AND(Temp!fhor_indata=1,H645="out-sample",H646="out-sample"),J645,IF(AND(ISBLANK(F646),H645="out-sample"),"",IF(AND(Temp!optSeasCoef=0,Temp!sts_add=1),IF(H645="in-sample",IF(Q645=bigT,((qCell/bigT)*(I646-I645))+((1-(qCell/bigT))*J645),IF(OR(ISBLANK(F646),COUNT($F$2:F645)&lt;=qCell),IF(COUNT($F$2:F645)=1,0,F645-F644),((qCell/COUNT($F$2:F645))*(I646-I645))+((1-(qCell/COUNT($F$2:F645)))*J645))),J645),IF(AND(Temp!optSeasCoef=0,Temp!sts_multp=1),IF(H645="in-sample",IF(Q645=bigT,((qCell/bigT)*(I646/I645))+((1-(qCell/bigT))*J645),IF(qCell=0,1,IF(OR(ISBLANK(F646),COUNT($F$2:F645)&lt;=qCell),IF(COUNT($F$2:F645)=1,1,F645/F644),((qCell/COUNT($F$2:F645))*(I646/I645))+((1-(qCell/COUNT($F$2:F645)))*J645)))),J645),IF(Temp!sts_add=1,IF(H645="in-sample",IF(Q645=bigT,((qCell/bigT)*(I646-I645))+((1-(qCell/bigT))*J645),IF(OR(ISBLANK(F646),COUNT($AX$2:AX645)&lt;=qCell),IF(COUNT($AX$2:AX645)=1,0,AX645-AX644),((qCell/COUNT($AX$2:AX645))*(I646-I645))+((1-(qCell/COUNT($AX$2:AX645)))*J645))),J645),IF(H645="in-sample",IF(Q645=bigT,((qCell/bigT)*(I646/I645))+((1-(qCell/bigT))*J645),IF(qCell=0,1,IF(OR(ISBLANK(F646),COUNT($AX$2:AX645)&lt;=qCell),IF(COUNT($AX$2:AX645)=1,1,AX645/AX644),((qCell/COUNT($AX$2:AX645))*(I646/I645))+((1-(qCell/COUNT($AX$2:AX645)))*J645)))),J645)))))))</f>
        <v/>
      </c>
      <c r="K646" s="120" t="str">
        <f>IF(H646="","",IF(AND(Temp!optSeasCoef=0,Temp!sts_add=1),IF(H646="out-sample",I646+(Q646*J646),I646+J646),IF(AND(Temp!optSeasCoef=0,Temp!sts_multp=1),IF(H646="out-sample",I646*(J646^Q646),I646*J646),IF(Temp!sts_add=1,IF(H646="out-sample",(I646+(Q646*J646))*G646,(I646+J646)*G646),IF(H646="out-sample",I646*(J646^Q646)*G646,I646*J646*G646)))))</f>
        <v/>
      </c>
      <c r="L646" s="116" t="str">
        <f t="shared" si="110"/>
        <v/>
      </c>
      <c r="M646" s="116" t="str">
        <f t="shared" si="111"/>
        <v/>
      </c>
      <c r="N646" s="116" t="str">
        <f t="shared" si="112"/>
        <v/>
      </c>
      <c r="O646" s="116" t="str">
        <f t="shared" si="113"/>
        <v/>
      </c>
      <c r="P646" s="116" t="str">
        <f t="shared" si="114"/>
        <v/>
      </c>
      <c r="Q646" s="94" t="str">
        <f>IF(AND(Temp!fhor_indata=1,ISBLANK(F646),H645="in-sample"),1,IF(AND(Temp!fhor_indata=1,H645="out-sample",Q645&lt;XfHor),Q645+1,IF(ISBLANK(F646),"",IF(AND(H646="out-sample",H645="in-sample"),1,IF(AND(H646="out-sample",H645="out-sample"),Q645+1,IF(ISNUMBER(Q645),Q645+1,1))))))</f>
        <v/>
      </c>
      <c r="R646" s="94" t="str">
        <f t="shared" si="115"/>
        <v/>
      </c>
      <c r="S646" s="94" t="str">
        <f>IF(Temp!fhor_indata=1,IF(S645=XobsHor,1,IF(COUNT($S$2:S645)&lt;=XobsHor,S645+1,IF(AND(COUNT($S$2:S645)&lt;=XobsHor+XfHor,IFERROR(MOD(S645,XobsHor)&lt;XfHor,FALSE)),S645+1,""))),IF(ISBLANK(F646),"",IF(S645=maxP,1,IF(S645&lt;maxP,S645+1,IF(COUNT($S$2:S646)&lt;=XobsHor,S645+1,"")))))</f>
        <v/>
      </c>
      <c r="T646" s="3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W646" s="122" t="str">
        <f t="shared" si="117"/>
        <v/>
      </c>
      <c r="AX646" s="123" t="str">
        <f t="shared" si="118"/>
        <v/>
      </c>
      <c r="AY646" s="124" t="str">
        <f t="shared" si="119"/>
        <v/>
      </c>
      <c r="AZ646" s="124" t="str">
        <f t="shared" si="120"/>
        <v/>
      </c>
      <c r="BF646" s="91"/>
    </row>
    <row r="647" spans="1:58" s="78" customFormat="1" ht="14.25" x14ac:dyDescent="0.2">
      <c r="A647" s="6"/>
      <c r="B647" s="6"/>
      <c r="C647" s="6"/>
      <c r="D647" s="3"/>
      <c r="E647" s="98" t="str">
        <f t="shared" si="116"/>
        <v/>
      </c>
      <c r="F647" s="117"/>
      <c r="G647" s="116" t="str">
        <f>IF(E647="","",IF(Temp!optSeasCoef=0,1,INDEX($C$2:$C$13,IF(MOD(COUNT($E$2:E647),seas_indx)=0,seas_indx,MOD(COUNT($E$2:E647),seas_indx)))))</f>
        <v/>
      </c>
      <c r="H647" s="97" t="str">
        <f>IFERROR(IF(Temp!fhor_indata=1,IF(COUNT($S$2:S647)&lt;=XobsHor,"in-sample",IF(AND(COUNT($S$2:S647)&lt;=XobsHor+XfHor,MOD(S646,XobsHor)&lt;XfHor),"out-sample","")),IF(ISBLANK(F647),"",IF(COUNT($F$2:F647)&lt;=XobsHor-XfHor,"in-sample","out-sample"))),"")</f>
        <v/>
      </c>
      <c r="I647" s="120" t="str">
        <f>IF(AND(ISBLANK(F646),H646="in-sample"),"",IF(AND(Temp!fhor_indata=1,H646="out-sample",H647="out-sample"),I646,IF(AND(ISBLANK(F647),H646="out-sample"),"",IF(AND(Temp!optSeasCoef=0,Temp!sts_add=1),IF(H646="in-sample",IF(Q646=bigT,((pCell/bigT)*F646)+((1-(pCell/bigT))*(I646+J646)),IF(OR(ISBLANK(F647),COUNT($F$2:F646)&lt;=pCell),F646,((pCell/COUNT($F$2:F646))*F646)+((1-(pCell/COUNT($F$2:F646)))*(I646+J646)))),I646),IF(AND(Temp!optSeasCoef=0,Temp!sts_multp=1),IF(H646="in-sample",IF(Q646=bigT,((pCell/bigT)*F646)+((1-(pCell/bigT))*(I646*J646)),IF(OR(ISBLANK(F647),COUNT(F$2:$F646)&lt;=pCell),F646,((pCell/COUNT($F$2:F646))*F646)+((1-(pCell/COUNT($F$2:F646)))*(I646*J646)))),I646),IF(Temp!sts_add=1,IF(H646="in-sample",IF(Q646=bigT,((pCell/bigT)*AX646)+((1-(pCell/bigT))*(I646+J646)),IF(OR(ISBLANK(F647),COUNT($AX$2:AX646)&lt;=pCell),AX646,((pCell/COUNT($AX$2:AX646))*AX646)+((1-(pCell/COUNT($AX$2:AX646)))*(I646+J646)))),I646),IF(H646="in-sample",IF(Q646=bigT,((pCell/bigT)*AX646)+((1-(pCell/bigT))*(I646*J646)),IF(OR(ISBLANK(F647),COUNT($AX$2:AX646)&lt;=pCell),AX646,((pCell/COUNT($AX$2:AX646))*AX646)+((1-(pCell/COUNT($AX$2:AX646)))*(I646*J646)))),I646)))))))</f>
        <v/>
      </c>
      <c r="J647" s="120" t="str">
        <f>IF(AND(ISBLANK(F646),H646="in-sample"),"",IF(AND(Temp!fhor_indata=1,H646="out-sample",H647="out-sample"),J646,IF(AND(ISBLANK(F647),H646="out-sample"),"",IF(AND(Temp!optSeasCoef=0,Temp!sts_add=1),IF(H646="in-sample",IF(Q646=bigT,((qCell/bigT)*(I647-I646))+((1-(qCell/bigT))*J646),IF(OR(ISBLANK(F647),COUNT($F$2:F646)&lt;=qCell),IF(COUNT($F$2:F646)=1,0,F646-F645),((qCell/COUNT($F$2:F646))*(I647-I646))+((1-(qCell/COUNT($F$2:F646)))*J646))),J646),IF(AND(Temp!optSeasCoef=0,Temp!sts_multp=1),IF(H646="in-sample",IF(Q646=bigT,((qCell/bigT)*(I647/I646))+((1-(qCell/bigT))*J646),IF(qCell=0,1,IF(OR(ISBLANK(F647),COUNT($F$2:F646)&lt;=qCell),IF(COUNT($F$2:F646)=1,1,F646/F645),((qCell/COUNT($F$2:F646))*(I647/I646))+((1-(qCell/COUNT($F$2:F646)))*J646)))),J646),IF(Temp!sts_add=1,IF(H646="in-sample",IF(Q646=bigT,((qCell/bigT)*(I647-I646))+((1-(qCell/bigT))*J646),IF(OR(ISBLANK(F647),COUNT($AX$2:AX646)&lt;=qCell),IF(COUNT($AX$2:AX646)=1,0,AX646-AX645),((qCell/COUNT($AX$2:AX646))*(I647-I646))+((1-(qCell/COUNT($AX$2:AX646)))*J646))),J646),IF(H646="in-sample",IF(Q646=bigT,((qCell/bigT)*(I647/I646))+((1-(qCell/bigT))*J646),IF(qCell=0,1,IF(OR(ISBLANK(F647),COUNT($AX$2:AX646)&lt;=qCell),IF(COUNT($AX$2:AX646)=1,1,AX646/AX645),((qCell/COUNT($AX$2:AX646))*(I647/I646))+((1-(qCell/COUNT($AX$2:AX646)))*J646)))),J646)))))))</f>
        <v/>
      </c>
      <c r="K647" s="120" t="str">
        <f>IF(H647="","",IF(AND(Temp!optSeasCoef=0,Temp!sts_add=1),IF(H647="out-sample",I647+(Q647*J647),I647+J647),IF(AND(Temp!optSeasCoef=0,Temp!sts_multp=1),IF(H647="out-sample",I647*(J647^Q647),I647*J647),IF(Temp!sts_add=1,IF(H647="out-sample",(I647+(Q647*J647))*G647,(I647+J647)*G647),IF(H647="out-sample",I647*(J647^Q647)*G647,I647*J647*G647)))))</f>
        <v/>
      </c>
      <c r="L647" s="116" t="str">
        <f t="shared" si="110"/>
        <v/>
      </c>
      <c r="M647" s="116" t="str">
        <f t="shared" si="111"/>
        <v/>
      </c>
      <c r="N647" s="116" t="str">
        <f t="shared" si="112"/>
        <v/>
      </c>
      <c r="O647" s="116" t="str">
        <f t="shared" si="113"/>
        <v/>
      </c>
      <c r="P647" s="116" t="str">
        <f t="shared" si="114"/>
        <v/>
      </c>
      <c r="Q647" s="94" t="str">
        <f>IF(AND(Temp!fhor_indata=1,ISBLANK(F647),H646="in-sample"),1,IF(AND(Temp!fhor_indata=1,H646="out-sample",Q646&lt;XfHor),Q646+1,IF(ISBLANK(F647),"",IF(AND(H647="out-sample",H646="in-sample"),1,IF(AND(H647="out-sample",H646="out-sample"),Q646+1,IF(ISNUMBER(Q646),Q646+1,1))))))</f>
        <v/>
      </c>
      <c r="R647" s="94" t="str">
        <f t="shared" si="115"/>
        <v/>
      </c>
      <c r="S647" s="94" t="str">
        <f>IF(Temp!fhor_indata=1,IF(S646=XobsHor,1,IF(COUNT($S$2:S646)&lt;=XobsHor,S646+1,IF(AND(COUNT($S$2:S646)&lt;=XobsHor+XfHor,IFERROR(MOD(S646,XobsHor)&lt;XfHor,FALSE)),S646+1,""))),IF(ISBLANK(F647),"",IF(S646=maxP,1,IF(S646&lt;maxP,S646+1,IF(COUNT($S$2:S647)&lt;=XobsHor,S646+1,"")))))</f>
        <v/>
      </c>
      <c r="T647" s="3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W647" s="122" t="str">
        <f t="shared" si="117"/>
        <v/>
      </c>
      <c r="AX647" s="123" t="str">
        <f t="shared" si="118"/>
        <v/>
      </c>
      <c r="AY647" s="124" t="str">
        <f t="shared" si="119"/>
        <v/>
      </c>
      <c r="AZ647" s="124" t="str">
        <f t="shared" si="120"/>
        <v/>
      </c>
      <c r="BF647" s="91"/>
    </row>
    <row r="648" spans="1:58" s="78" customFormat="1" ht="14.25" x14ac:dyDescent="0.2">
      <c r="A648" s="6"/>
      <c r="B648" s="6"/>
      <c r="C648" s="6"/>
      <c r="D648" s="3"/>
      <c r="E648" s="98" t="str">
        <f t="shared" si="116"/>
        <v/>
      </c>
      <c r="F648" s="117"/>
      <c r="G648" s="116" t="str">
        <f>IF(E648="","",IF(Temp!optSeasCoef=0,1,INDEX($C$2:$C$13,IF(MOD(COUNT($E$2:E648),seas_indx)=0,seas_indx,MOD(COUNT($E$2:E648),seas_indx)))))</f>
        <v/>
      </c>
      <c r="H648" s="97" t="str">
        <f>IFERROR(IF(Temp!fhor_indata=1,IF(COUNT($S$2:S648)&lt;=XobsHor,"in-sample",IF(AND(COUNT($S$2:S648)&lt;=XobsHor+XfHor,MOD(S647,XobsHor)&lt;XfHor),"out-sample","")),IF(ISBLANK(F648),"",IF(COUNT($F$2:F648)&lt;=XobsHor-XfHor,"in-sample","out-sample"))),"")</f>
        <v/>
      </c>
      <c r="I648" s="120" t="str">
        <f>IF(AND(ISBLANK(F647),H647="in-sample"),"",IF(AND(Temp!fhor_indata=1,H647="out-sample",H648="out-sample"),I647,IF(AND(ISBLANK(F648),H647="out-sample"),"",IF(AND(Temp!optSeasCoef=0,Temp!sts_add=1),IF(H647="in-sample",IF(Q647=bigT,((pCell/bigT)*F647)+((1-(pCell/bigT))*(I647+J647)),IF(OR(ISBLANK(F648),COUNT($F$2:F647)&lt;=pCell),F647,((pCell/COUNT($F$2:F647))*F647)+((1-(pCell/COUNT($F$2:F647)))*(I647+J647)))),I647),IF(AND(Temp!optSeasCoef=0,Temp!sts_multp=1),IF(H647="in-sample",IF(Q647=bigT,((pCell/bigT)*F647)+((1-(pCell/bigT))*(I647*J647)),IF(OR(ISBLANK(F648),COUNT(F$2:$F647)&lt;=pCell),F647,((pCell/COUNT($F$2:F647))*F647)+((1-(pCell/COUNT($F$2:F647)))*(I647*J647)))),I647),IF(Temp!sts_add=1,IF(H647="in-sample",IF(Q647=bigT,((pCell/bigT)*AX647)+((1-(pCell/bigT))*(I647+J647)),IF(OR(ISBLANK(F648),COUNT($AX$2:AX647)&lt;=pCell),AX647,((pCell/COUNT($AX$2:AX647))*AX647)+((1-(pCell/COUNT($AX$2:AX647)))*(I647+J647)))),I647),IF(H647="in-sample",IF(Q647=bigT,((pCell/bigT)*AX647)+((1-(pCell/bigT))*(I647*J647)),IF(OR(ISBLANK(F648),COUNT($AX$2:AX647)&lt;=pCell),AX647,((pCell/COUNT($AX$2:AX647))*AX647)+((1-(pCell/COUNT($AX$2:AX647)))*(I647*J647)))),I647)))))))</f>
        <v/>
      </c>
      <c r="J648" s="120" t="str">
        <f>IF(AND(ISBLANK(F647),H647="in-sample"),"",IF(AND(Temp!fhor_indata=1,H647="out-sample",H648="out-sample"),J647,IF(AND(ISBLANK(F648),H647="out-sample"),"",IF(AND(Temp!optSeasCoef=0,Temp!sts_add=1),IF(H647="in-sample",IF(Q647=bigT,((qCell/bigT)*(I648-I647))+((1-(qCell/bigT))*J647),IF(OR(ISBLANK(F648),COUNT($F$2:F647)&lt;=qCell),IF(COUNT($F$2:F647)=1,0,F647-F646),((qCell/COUNT($F$2:F647))*(I648-I647))+((1-(qCell/COUNT($F$2:F647)))*J647))),J647),IF(AND(Temp!optSeasCoef=0,Temp!sts_multp=1),IF(H647="in-sample",IF(Q647=bigT,((qCell/bigT)*(I648/I647))+((1-(qCell/bigT))*J647),IF(qCell=0,1,IF(OR(ISBLANK(F648),COUNT($F$2:F647)&lt;=qCell),IF(COUNT($F$2:F647)=1,1,F647/F646),((qCell/COUNT($F$2:F647))*(I648/I647))+((1-(qCell/COUNT($F$2:F647)))*J647)))),J647),IF(Temp!sts_add=1,IF(H647="in-sample",IF(Q647=bigT,((qCell/bigT)*(I648-I647))+((1-(qCell/bigT))*J647),IF(OR(ISBLANK(F648),COUNT($AX$2:AX647)&lt;=qCell),IF(COUNT($AX$2:AX647)=1,0,AX647-AX646),((qCell/COUNT($AX$2:AX647))*(I648-I647))+((1-(qCell/COUNT($AX$2:AX647)))*J647))),J647),IF(H647="in-sample",IF(Q647=bigT,((qCell/bigT)*(I648/I647))+((1-(qCell/bigT))*J647),IF(qCell=0,1,IF(OR(ISBLANK(F648),COUNT($AX$2:AX647)&lt;=qCell),IF(COUNT($AX$2:AX647)=1,1,AX647/AX646),((qCell/COUNT($AX$2:AX647))*(I648/I647))+((1-(qCell/COUNT($AX$2:AX647)))*J647)))),J647)))))))</f>
        <v/>
      </c>
      <c r="K648" s="120" t="str">
        <f>IF(H648="","",IF(AND(Temp!optSeasCoef=0,Temp!sts_add=1),IF(H648="out-sample",I648+(Q648*J648),I648+J648),IF(AND(Temp!optSeasCoef=0,Temp!sts_multp=1),IF(H648="out-sample",I648*(J648^Q648),I648*J648),IF(Temp!sts_add=1,IF(H648="out-sample",(I648+(Q648*J648))*G648,(I648+J648)*G648),IF(H648="out-sample",I648*(J648^Q648)*G648,I648*J648*G648)))))</f>
        <v/>
      </c>
      <c r="L648" s="116" t="str">
        <f t="shared" si="110"/>
        <v/>
      </c>
      <c r="M648" s="116" t="str">
        <f t="shared" si="111"/>
        <v/>
      </c>
      <c r="N648" s="116" t="str">
        <f t="shared" si="112"/>
        <v/>
      </c>
      <c r="O648" s="116" t="str">
        <f t="shared" si="113"/>
        <v/>
      </c>
      <c r="P648" s="116" t="str">
        <f t="shared" si="114"/>
        <v/>
      </c>
      <c r="Q648" s="94" t="str">
        <f>IF(AND(Temp!fhor_indata=1,ISBLANK(F648),H647="in-sample"),1,IF(AND(Temp!fhor_indata=1,H647="out-sample",Q647&lt;XfHor),Q647+1,IF(ISBLANK(F648),"",IF(AND(H648="out-sample",H647="in-sample"),1,IF(AND(H648="out-sample",H647="out-sample"),Q647+1,IF(ISNUMBER(Q647),Q647+1,1))))))</f>
        <v/>
      </c>
      <c r="R648" s="94" t="str">
        <f t="shared" si="115"/>
        <v/>
      </c>
      <c r="S648" s="94" t="str">
        <f>IF(Temp!fhor_indata=1,IF(S647=XobsHor,1,IF(COUNT($S$2:S647)&lt;=XobsHor,S647+1,IF(AND(COUNT($S$2:S647)&lt;=XobsHor+XfHor,IFERROR(MOD(S647,XobsHor)&lt;XfHor,FALSE)),S647+1,""))),IF(ISBLANK(F648),"",IF(S647=maxP,1,IF(S647&lt;maxP,S647+1,IF(COUNT($S$2:S648)&lt;=XobsHor,S647+1,"")))))</f>
        <v/>
      </c>
      <c r="T648" s="3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W648" s="122" t="str">
        <f t="shared" si="117"/>
        <v/>
      </c>
      <c r="AX648" s="123" t="str">
        <f t="shared" si="118"/>
        <v/>
      </c>
      <c r="AY648" s="124" t="str">
        <f t="shared" si="119"/>
        <v/>
      </c>
      <c r="AZ648" s="124" t="str">
        <f t="shared" si="120"/>
        <v/>
      </c>
      <c r="BF648" s="91"/>
    </row>
    <row r="649" spans="1:58" s="78" customFormat="1" ht="14.25" x14ac:dyDescent="0.2">
      <c r="A649" s="6"/>
      <c r="B649" s="6"/>
      <c r="C649" s="6"/>
      <c r="D649" s="3"/>
      <c r="E649" s="98" t="str">
        <f t="shared" si="116"/>
        <v/>
      </c>
      <c r="F649" s="117"/>
      <c r="G649" s="116" t="str">
        <f>IF(E649="","",IF(Temp!optSeasCoef=0,1,INDEX($C$2:$C$13,IF(MOD(COUNT($E$2:E649),seas_indx)=0,seas_indx,MOD(COUNT($E$2:E649),seas_indx)))))</f>
        <v/>
      </c>
      <c r="H649" s="97" t="str">
        <f>IFERROR(IF(Temp!fhor_indata=1,IF(COUNT($S$2:S649)&lt;=XobsHor,"in-sample",IF(AND(COUNT($S$2:S649)&lt;=XobsHor+XfHor,MOD(S648,XobsHor)&lt;XfHor),"out-sample","")),IF(ISBLANK(F649),"",IF(COUNT($F$2:F649)&lt;=XobsHor-XfHor,"in-sample","out-sample"))),"")</f>
        <v/>
      </c>
      <c r="I649" s="120" t="str">
        <f>IF(AND(ISBLANK(F648),H648="in-sample"),"",IF(AND(Temp!fhor_indata=1,H648="out-sample",H649="out-sample"),I648,IF(AND(ISBLANK(F649),H648="out-sample"),"",IF(AND(Temp!optSeasCoef=0,Temp!sts_add=1),IF(H648="in-sample",IF(Q648=bigT,((pCell/bigT)*F648)+((1-(pCell/bigT))*(I648+J648)),IF(OR(ISBLANK(F649),COUNT($F$2:F648)&lt;=pCell),F648,((pCell/COUNT($F$2:F648))*F648)+((1-(pCell/COUNT($F$2:F648)))*(I648+J648)))),I648),IF(AND(Temp!optSeasCoef=0,Temp!sts_multp=1),IF(H648="in-sample",IF(Q648=bigT,((pCell/bigT)*F648)+((1-(pCell/bigT))*(I648*J648)),IF(OR(ISBLANK(F649),COUNT(F$2:$F648)&lt;=pCell),F648,((pCell/COUNT($F$2:F648))*F648)+((1-(pCell/COUNT($F$2:F648)))*(I648*J648)))),I648),IF(Temp!sts_add=1,IF(H648="in-sample",IF(Q648=bigT,((pCell/bigT)*AX648)+((1-(pCell/bigT))*(I648+J648)),IF(OR(ISBLANK(F649),COUNT($AX$2:AX648)&lt;=pCell),AX648,((pCell/COUNT($AX$2:AX648))*AX648)+((1-(pCell/COUNT($AX$2:AX648)))*(I648+J648)))),I648),IF(H648="in-sample",IF(Q648=bigT,((pCell/bigT)*AX648)+((1-(pCell/bigT))*(I648*J648)),IF(OR(ISBLANK(F649),COUNT($AX$2:AX648)&lt;=pCell),AX648,((pCell/COUNT($AX$2:AX648))*AX648)+((1-(pCell/COUNT($AX$2:AX648)))*(I648*J648)))),I648)))))))</f>
        <v/>
      </c>
      <c r="J649" s="120" t="str">
        <f>IF(AND(ISBLANK(F648),H648="in-sample"),"",IF(AND(Temp!fhor_indata=1,H648="out-sample",H649="out-sample"),J648,IF(AND(ISBLANK(F649),H648="out-sample"),"",IF(AND(Temp!optSeasCoef=0,Temp!sts_add=1),IF(H648="in-sample",IF(Q648=bigT,((qCell/bigT)*(I649-I648))+((1-(qCell/bigT))*J648),IF(OR(ISBLANK(F649),COUNT($F$2:F648)&lt;=qCell),IF(COUNT($F$2:F648)=1,0,F648-F647),((qCell/COUNT($F$2:F648))*(I649-I648))+((1-(qCell/COUNT($F$2:F648)))*J648))),J648),IF(AND(Temp!optSeasCoef=0,Temp!sts_multp=1),IF(H648="in-sample",IF(Q648=bigT,((qCell/bigT)*(I649/I648))+((1-(qCell/bigT))*J648),IF(qCell=0,1,IF(OR(ISBLANK(F649),COUNT($F$2:F648)&lt;=qCell),IF(COUNT($F$2:F648)=1,1,F648/F647),((qCell/COUNT($F$2:F648))*(I649/I648))+((1-(qCell/COUNT($F$2:F648)))*J648)))),J648),IF(Temp!sts_add=1,IF(H648="in-sample",IF(Q648=bigT,((qCell/bigT)*(I649-I648))+((1-(qCell/bigT))*J648),IF(OR(ISBLANK(F649),COUNT($AX$2:AX648)&lt;=qCell),IF(COUNT($AX$2:AX648)=1,0,AX648-AX647),((qCell/COUNT($AX$2:AX648))*(I649-I648))+((1-(qCell/COUNT($AX$2:AX648)))*J648))),J648),IF(H648="in-sample",IF(Q648=bigT,((qCell/bigT)*(I649/I648))+((1-(qCell/bigT))*J648),IF(qCell=0,1,IF(OR(ISBLANK(F649),COUNT($AX$2:AX648)&lt;=qCell),IF(COUNT($AX$2:AX648)=1,1,AX648/AX647),((qCell/COUNT($AX$2:AX648))*(I649/I648))+((1-(qCell/COUNT($AX$2:AX648)))*J648)))),J648)))))))</f>
        <v/>
      </c>
      <c r="K649" s="120" t="str">
        <f>IF(H649="","",IF(AND(Temp!optSeasCoef=0,Temp!sts_add=1),IF(H649="out-sample",I649+(Q649*J649),I649+J649),IF(AND(Temp!optSeasCoef=0,Temp!sts_multp=1),IF(H649="out-sample",I649*(J649^Q649),I649*J649),IF(Temp!sts_add=1,IF(H649="out-sample",(I649+(Q649*J649))*G649,(I649+J649)*G649),IF(H649="out-sample",I649*(J649^Q649)*G649,I649*J649*G649)))))</f>
        <v/>
      </c>
      <c r="L649" s="116" t="str">
        <f t="shared" si="110"/>
        <v/>
      </c>
      <c r="M649" s="116" t="str">
        <f t="shared" si="111"/>
        <v/>
      </c>
      <c r="N649" s="116" t="str">
        <f t="shared" si="112"/>
        <v/>
      </c>
      <c r="O649" s="116" t="str">
        <f t="shared" si="113"/>
        <v/>
      </c>
      <c r="P649" s="116" t="str">
        <f t="shared" si="114"/>
        <v/>
      </c>
      <c r="Q649" s="94" t="str">
        <f>IF(AND(Temp!fhor_indata=1,ISBLANK(F649),H648="in-sample"),1,IF(AND(Temp!fhor_indata=1,H648="out-sample",Q648&lt;XfHor),Q648+1,IF(ISBLANK(F649),"",IF(AND(H649="out-sample",H648="in-sample"),1,IF(AND(H649="out-sample",H648="out-sample"),Q648+1,IF(ISNUMBER(Q648),Q648+1,1))))))</f>
        <v/>
      </c>
      <c r="R649" s="94" t="str">
        <f t="shared" si="115"/>
        <v/>
      </c>
      <c r="S649" s="94" t="str">
        <f>IF(Temp!fhor_indata=1,IF(S648=XobsHor,1,IF(COUNT($S$2:S648)&lt;=XobsHor,S648+1,IF(AND(COUNT($S$2:S648)&lt;=XobsHor+XfHor,IFERROR(MOD(S648,XobsHor)&lt;XfHor,FALSE)),S648+1,""))),IF(ISBLANK(F649),"",IF(S648=maxP,1,IF(S648&lt;maxP,S648+1,IF(COUNT($S$2:S649)&lt;=XobsHor,S648+1,"")))))</f>
        <v/>
      </c>
      <c r="T649" s="3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W649" s="122" t="str">
        <f t="shared" si="117"/>
        <v/>
      </c>
      <c r="AX649" s="123" t="str">
        <f t="shared" si="118"/>
        <v/>
      </c>
      <c r="AY649" s="124" t="str">
        <f t="shared" si="119"/>
        <v/>
      </c>
      <c r="AZ649" s="124" t="str">
        <f t="shared" si="120"/>
        <v/>
      </c>
      <c r="BF649" s="91"/>
    </row>
    <row r="650" spans="1:58" s="78" customFormat="1" ht="14.25" x14ac:dyDescent="0.2">
      <c r="A650" s="6"/>
      <c r="B650" s="6"/>
      <c r="C650" s="6"/>
      <c r="D650" s="3"/>
      <c r="E650" s="98" t="str">
        <f t="shared" si="116"/>
        <v/>
      </c>
      <c r="F650" s="117"/>
      <c r="G650" s="116" t="str">
        <f>IF(E650="","",IF(Temp!optSeasCoef=0,1,INDEX($C$2:$C$13,IF(MOD(COUNT($E$2:E650),seas_indx)=0,seas_indx,MOD(COUNT($E$2:E650),seas_indx)))))</f>
        <v/>
      </c>
      <c r="H650" s="97" t="str">
        <f>IFERROR(IF(Temp!fhor_indata=1,IF(COUNT($S$2:S650)&lt;=XobsHor,"in-sample",IF(AND(COUNT($S$2:S650)&lt;=XobsHor+XfHor,MOD(S649,XobsHor)&lt;XfHor),"out-sample","")),IF(ISBLANK(F650),"",IF(COUNT($F$2:F650)&lt;=XobsHor-XfHor,"in-sample","out-sample"))),"")</f>
        <v/>
      </c>
      <c r="I650" s="120" t="str">
        <f>IF(AND(ISBLANK(F649),H649="in-sample"),"",IF(AND(Temp!fhor_indata=1,H649="out-sample",H650="out-sample"),I649,IF(AND(ISBLANK(F650),H649="out-sample"),"",IF(AND(Temp!optSeasCoef=0,Temp!sts_add=1),IF(H649="in-sample",IF(Q649=bigT,((pCell/bigT)*F649)+((1-(pCell/bigT))*(I649+J649)),IF(OR(ISBLANK(F650),COUNT($F$2:F649)&lt;=pCell),F649,((pCell/COUNT($F$2:F649))*F649)+((1-(pCell/COUNT($F$2:F649)))*(I649+J649)))),I649),IF(AND(Temp!optSeasCoef=0,Temp!sts_multp=1),IF(H649="in-sample",IF(Q649=bigT,((pCell/bigT)*F649)+((1-(pCell/bigT))*(I649*J649)),IF(OR(ISBLANK(F650),COUNT(F$2:$F649)&lt;=pCell),F649,((pCell/COUNT($F$2:F649))*F649)+((1-(pCell/COUNT($F$2:F649)))*(I649*J649)))),I649),IF(Temp!sts_add=1,IF(H649="in-sample",IF(Q649=bigT,((pCell/bigT)*AX649)+((1-(pCell/bigT))*(I649+J649)),IF(OR(ISBLANK(F650),COUNT($AX$2:AX649)&lt;=pCell),AX649,((pCell/COUNT($AX$2:AX649))*AX649)+((1-(pCell/COUNT($AX$2:AX649)))*(I649+J649)))),I649),IF(H649="in-sample",IF(Q649=bigT,((pCell/bigT)*AX649)+((1-(pCell/bigT))*(I649*J649)),IF(OR(ISBLANK(F650),COUNT($AX$2:AX649)&lt;=pCell),AX649,((pCell/COUNT($AX$2:AX649))*AX649)+((1-(pCell/COUNT($AX$2:AX649)))*(I649*J649)))),I649)))))))</f>
        <v/>
      </c>
      <c r="J650" s="120" t="str">
        <f>IF(AND(ISBLANK(F649),H649="in-sample"),"",IF(AND(Temp!fhor_indata=1,H649="out-sample",H650="out-sample"),J649,IF(AND(ISBLANK(F650),H649="out-sample"),"",IF(AND(Temp!optSeasCoef=0,Temp!sts_add=1),IF(H649="in-sample",IF(Q649=bigT,((qCell/bigT)*(I650-I649))+((1-(qCell/bigT))*J649),IF(OR(ISBLANK(F650),COUNT($F$2:F649)&lt;=qCell),IF(COUNT($F$2:F649)=1,0,F649-F648),((qCell/COUNT($F$2:F649))*(I650-I649))+((1-(qCell/COUNT($F$2:F649)))*J649))),J649),IF(AND(Temp!optSeasCoef=0,Temp!sts_multp=1),IF(H649="in-sample",IF(Q649=bigT,((qCell/bigT)*(I650/I649))+((1-(qCell/bigT))*J649),IF(qCell=0,1,IF(OR(ISBLANK(F650),COUNT($F$2:F649)&lt;=qCell),IF(COUNT($F$2:F649)=1,1,F649/F648),((qCell/COUNT($F$2:F649))*(I650/I649))+((1-(qCell/COUNT($F$2:F649)))*J649)))),J649),IF(Temp!sts_add=1,IF(H649="in-sample",IF(Q649=bigT,((qCell/bigT)*(I650-I649))+((1-(qCell/bigT))*J649),IF(OR(ISBLANK(F650),COUNT($AX$2:AX649)&lt;=qCell),IF(COUNT($AX$2:AX649)=1,0,AX649-AX648),((qCell/COUNT($AX$2:AX649))*(I650-I649))+((1-(qCell/COUNT($AX$2:AX649)))*J649))),J649),IF(H649="in-sample",IF(Q649=bigT,((qCell/bigT)*(I650/I649))+((1-(qCell/bigT))*J649),IF(qCell=0,1,IF(OR(ISBLANK(F650),COUNT($AX$2:AX649)&lt;=qCell),IF(COUNT($AX$2:AX649)=1,1,AX649/AX648),((qCell/COUNT($AX$2:AX649))*(I650/I649))+((1-(qCell/COUNT($AX$2:AX649)))*J649)))),J649)))))))</f>
        <v/>
      </c>
      <c r="K650" s="120" t="str">
        <f>IF(H650="","",IF(AND(Temp!optSeasCoef=0,Temp!sts_add=1),IF(H650="out-sample",I650+(Q650*J650),I650+J650),IF(AND(Temp!optSeasCoef=0,Temp!sts_multp=1),IF(H650="out-sample",I650*(J650^Q650),I650*J650),IF(Temp!sts_add=1,IF(H650="out-sample",(I650+(Q650*J650))*G650,(I650+J650)*G650),IF(H650="out-sample",I650*(J650^Q650)*G650,I650*J650*G650)))))</f>
        <v/>
      </c>
      <c r="L650" s="116" t="str">
        <f t="shared" si="110"/>
        <v/>
      </c>
      <c r="M650" s="116" t="str">
        <f t="shared" si="111"/>
        <v/>
      </c>
      <c r="N650" s="116" t="str">
        <f t="shared" si="112"/>
        <v/>
      </c>
      <c r="O650" s="116" t="str">
        <f t="shared" si="113"/>
        <v/>
      </c>
      <c r="P650" s="116" t="str">
        <f t="shared" si="114"/>
        <v/>
      </c>
      <c r="Q650" s="94" t="str">
        <f>IF(AND(Temp!fhor_indata=1,ISBLANK(F650),H649="in-sample"),1,IF(AND(Temp!fhor_indata=1,H649="out-sample",Q649&lt;XfHor),Q649+1,IF(ISBLANK(F650),"",IF(AND(H650="out-sample",H649="in-sample"),1,IF(AND(H650="out-sample",H649="out-sample"),Q649+1,IF(ISNUMBER(Q649),Q649+1,1))))))</f>
        <v/>
      </c>
      <c r="R650" s="94" t="str">
        <f t="shared" si="115"/>
        <v/>
      </c>
      <c r="S650" s="94" t="str">
        <f>IF(Temp!fhor_indata=1,IF(S649=XobsHor,1,IF(COUNT($S$2:S649)&lt;=XobsHor,S649+1,IF(AND(COUNT($S$2:S649)&lt;=XobsHor+XfHor,IFERROR(MOD(S649,XobsHor)&lt;XfHor,FALSE)),S649+1,""))),IF(ISBLANK(F650),"",IF(S649=maxP,1,IF(S649&lt;maxP,S649+1,IF(COUNT($S$2:S650)&lt;=XobsHor,S649+1,"")))))</f>
        <v/>
      </c>
      <c r="T650" s="3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W650" s="122" t="str">
        <f t="shared" si="117"/>
        <v/>
      </c>
      <c r="AX650" s="123" t="str">
        <f t="shared" si="118"/>
        <v/>
      </c>
      <c r="AY650" s="124" t="str">
        <f t="shared" si="119"/>
        <v/>
      </c>
      <c r="AZ650" s="124" t="str">
        <f t="shared" si="120"/>
        <v/>
      </c>
      <c r="BF650" s="91"/>
    </row>
    <row r="651" spans="1:58" s="78" customFormat="1" ht="14.25" x14ac:dyDescent="0.2">
      <c r="A651" s="6"/>
      <c r="B651" s="6"/>
      <c r="C651" s="6"/>
      <c r="D651" s="3"/>
      <c r="E651" s="98" t="str">
        <f t="shared" si="116"/>
        <v/>
      </c>
      <c r="F651" s="117"/>
      <c r="G651" s="116" t="str">
        <f>IF(E651="","",IF(Temp!optSeasCoef=0,1,INDEX($C$2:$C$13,IF(MOD(COUNT($E$2:E651),seas_indx)=0,seas_indx,MOD(COUNT($E$2:E651),seas_indx)))))</f>
        <v/>
      </c>
      <c r="H651" s="97" t="str">
        <f>IFERROR(IF(Temp!fhor_indata=1,IF(COUNT($S$2:S651)&lt;=XobsHor,"in-sample",IF(AND(COUNT($S$2:S651)&lt;=XobsHor+XfHor,MOD(S650,XobsHor)&lt;XfHor),"out-sample","")),IF(ISBLANK(F651),"",IF(COUNT($F$2:F651)&lt;=XobsHor-XfHor,"in-sample","out-sample"))),"")</f>
        <v/>
      </c>
      <c r="I651" s="120" t="str">
        <f>IF(AND(ISBLANK(F650),H650="in-sample"),"",IF(AND(Temp!fhor_indata=1,H650="out-sample",H651="out-sample"),I650,IF(AND(ISBLANK(F651),H650="out-sample"),"",IF(AND(Temp!optSeasCoef=0,Temp!sts_add=1),IF(H650="in-sample",IF(Q650=bigT,((pCell/bigT)*F650)+((1-(pCell/bigT))*(I650+J650)),IF(OR(ISBLANK(F651),COUNT($F$2:F650)&lt;=pCell),F650,((pCell/COUNT($F$2:F650))*F650)+((1-(pCell/COUNT($F$2:F650)))*(I650+J650)))),I650),IF(AND(Temp!optSeasCoef=0,Temp!sts_multp=1),IF(H650="in-sample",IF(Q650=bigT,((pCell/bigT)*F650)+((1-(pCell/bigT))*(I650*J650)),IF(OR(ISBLANK(F651),COUNT(F$2:$F650)&lt;=pCell),F650,((pCell/COUNT($F$2:F650))*F650)+((1-(pCell/COUNT($F$2:F650)))*(I650*J650)))),I650),IF(Temp!sts_add=1,IF(H650="in-sample",IF(Q650=bigT,((pCell/bigT)*AX650)+((1-(pCell/bigT))*(I650+J650)),IF(OR(ISBLANK(F651),COUNT($AX$2:AX650)&lt;=pCell),AX650,((pCell/COUNT($AX$2:AX650))*AX650)+((1-(pCell/COUNT($AX$2:AX650)))*(I650+J650)))),I650),IF(H650="in-sample",IF(Q650=bigT,((pCell/bigT)*AX650)+((1-(pCell/bigT))*(I650*J650)),IF(OR(ISBLANK(F651),COUNT($AX$2:AX650)&lt;=pCell),AX650,((pCell/COUNT($AX$2:AX650))*AX650)+((1-(pCell/COUNT($AX$2:AX650)))*(I650*J650)))),I650)))))))</f>
        <v/>
      </c>
      <c r="J651" s="120" t="str">
        <f>IF(AND(ISBLANK(F650),H650="in-sample"),"",IF(AND(Temp!fhor_indata=1,H650="out-sample",H651="out-sample"),J650,IF(AND(ISBLANK(F651),H650="out-sample"),"",IF(AND(Temp!optSeasCoef=0,Temp!sts_add=1),IF(H650="in-sample",IF(Q650=bigT,((qCell/bigT)*(I651-I650))+((1-(qCell/bigT))*J650),IF(OR(ISBLANK(F651),COUNT($F$2:F650)&lt;=qCell),IF(COUNT($F$2:F650)=1,0,F650-F649),((qCell/COUNT($F$2:F650))*(I651-I650))+((1-(qCell/COUNT($F$2:F650)))*J650))),J650),IF(AND(Temp!optSeasCoef=0,Temp!sts_multp=1),IF(H650="in-sample",IF(Q650=bigT,((qCell/bigT)*(I651/I650))+((1-(qCell/bigT))*J650),IF(qCell=0,1,IF(OR(ISBLANK(F651),COUNT($F$2:F650)&lt;=qCell),IF(COUNT($F$2:F650)=1,1,F650/F649),((qCell/COUNT($F$2:F650))*(I651/I650))+((1-(qCell/COUNT($F$2:F650)))*J650)))),J650),IF(Temp!sts_add=1,IF(H650="in-sample",IF(Q650=bigT,((qCell/bigT)*(I651-I650))+((1-(qCell/bigT))*J650),IF(OR(ISBLANK(F651),COUNT($AX$2:AX650)&lt;=qCell),IF(COUNT($AX$2:AX650)=1,0,AX650-AX649),((qCell/COUNT($AX$2:AX650))*(I651-I650))+((1-(qCell/COUNT($AX$2:AX650)))*J650))),J650),IF(H650="in-sample",IF(Q650=bigT,((qCell/bigT)*(I651/I650))+((1-(qCell/bigT))*J650),IF(qCell=0,1,IF(OR(ISBLANK(F651),COUNT($AX$2:AX650)&lt;=qCell),IF(COUNT($AX$2:AX650)=1,1,AX650/AX649),((qCell/COUNT($AX$2:AX650))*(I651/I650))+((1-(qCell/COUNT($AX$2:AX650)))*J650)))),J650)))))))</f>
        <v/>
      </c>
      <c r="K651" s="120" t="str">
        <f>IF(H651="","",IF(AND(Temp!optSeasCoef=0,Temp!sts_add=1),IF(H651="out-sample",I651+(Q651*J651),I651+J651),IF(AND(Temp!optSeasCoef=0,Temp!sts_multp=1),IF(H651="out-sample",I651*(J651^Q651),I651*J651),IF(Temp!sts_add=1,IF(H651="out-sample",(I651+(Q651*J651))*G651,(I651+J651)*G651),IF(H651="out-sample",I651*(J651^Q651)*G651,I651*J651*G651)))))</f>
        <v/>
      </c>
      <c r="L651" s="116" t="str">
        <f t="shared" si="110"/>
        <v/>
      </c>
      <c r="M651" s="116" t="str">
        <f t="shared" si="111"/>
        <v/>
      </c>
      <c r="N651" s="116" t="str">
        <f t="shared" si="112"/>
        <v/>
      </c>
      <c r="O651" s="116" t="str">
        <f t="shared" si="113"/>
        <v/>
      </c>
      <c r="P651" s="116" t="str">
        <f t="shared" si="114"/>
        <v/>
      </c>
      <c r="Q651" s="94" t="str">
        <f>IF(AND(Temp!fhor_indata=1,ISBLANK(F651),H650="in-sample"),1,IF(AND(Temp!fhor_indata=1,H650="out-sample",Q650&lt;XfHor),Q650+1,IF(ISBLANK(F651),"",IF(AND(H651="out-sample",H650="in-sample"),1,IF(AND(H651="out-sample",H650="out-sample"),Q650+1,IF(ISNUMBER(Q650),Q650+1,1))))))</f>
        <v/>
      </c>
      <c r="R651" s="94" t="str">
        <f t="shared" si="115"/>
        <v/>
      </c>
      <c r="S651" s="94" t="str">
        <f>IF(Temp!fhor_indata=1,IF(S650=XobsHor,1,IF(COUNT($S$2:S650)&lt;=XobsHor,S650+1,IF(AND(COUNT($S$2:S650)&lt;=XobsHor+XfHor,IFERROR(MOD(S650,XobsHor)&lt;XfHor,FALSE)),S650+1,""))),IF(ISBLANK(F651),"",IF(S650=maxP,1,IF(S650&lt;maxP,S650+1,IF(COUNT($S$2:S651)&lt;=XobsHor,S650+1,"")))))</f>
        <v/>
      </c>
      <c r="T651" s="3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W651" s="122" t="str">
        <f t="shared" si="117"/>
        <v/>
      </c>
      <c r="AX651" s="123" t="str">
        <f t="shared" si="118"/>
        <v/>
      </c>
      <c r="AY651" s="124" t="str">
        <f t="shared" si="119"/>
        <v/>
      </c>
      <c r="AZ651" s="124" t="str">
        <f t="shared" si="120"/>
        <v/>
      </c>
      <c r="BF651" s="91"/>
    </row>
    <row r="652" spans="1:58" s="78" customFormat="1" ht="14.25" x14ac:dyDescent="0.2">
      <c r="A652" s="6"/>
      <c r="B652" s="6"/>
      <c r="C652" s="6"/>
      <c r="D652" s="3"/>
      <c r="E652" s="98" t="str">
        <f t="shared" si="116"/>
        <v/>
      </c>
      <c r="F652" s="117"/>
      <c r="G652" s="116" t="str">
        <f>IF(E652="","",IF(Temp!optSeasCoef=0,1,INDEX($C$2:$C$13,IF(MOD(COUNT($E$2:E652),seas_indx)=0,seas_indx,MOD(COUNT($E$2:E652),seas_indx)))))</f>
        <v/>
      </c>
      <c r="H652" s="97" t="str">
        <f>IFERROR(IF(Temp!fhor_indata=1,IF(COUNT($S$2:S652)&lt;=XobsHor,"in-sample",IF(AND(COUNT($S$2:S652)&lt;=XobsHor+XfHor,MOD(S651,XobsHor)&lt;XfHor),"out-sample","")),IF(ISBLANK(F652),"",IF(COUNT($F$2:F652)&lt;=XobsHor-XfHor,"in-sample","out-sample"))),"")</f>
        <v/>
      </c>
      <c r="I652" s="120" t="str">
        <f>IF(AND(ISBLANK(F651),H651="in-sample"),"",IF(AND(Temp!fhor_indata=1,H651="out-sample",H652="out-sample"),I651,IF(AND(ISBLANK(F652),H651="out-sample"),"",IF(AND(Temp!optSeasCoef=0,Temp!sts_add=1),IF(H651="in-sample",IF(Q651=bigT,((pCell/bigT)*F651)+((1-(pCell/bigT))*(I651+J651)),IF(OR(ISBLANK(F652),COUNT($F$2:F651)&lt;=pCell),F651,((pCell/COUNT($F$2:F651))*F651)+((1-(pCell/COUNT($F$2:F651)))*(I651+J651)))),I651),IF(AND(Temp!optSeasCoef=0,Temp!sts_multp=1),IF(H651="in-sample",IF(Q651=bigT,((pCell/bigT)*F651)+((1-(pCell/bigT))*(I651*J651)),IF(OR(ISBLANK(F652),COUNT(F$2:$F651)&lt;=pCell),F651,((pCell/COUNT($F$2:F651))*F651)+((1-(pCell/COUNT($F$2:F651)))*(I651*J651)))),I651),IF(Temp!sts_add=1,IF(H651="in-sample",IF(Q651=bigT,((pCell/bigT)*AX651)+((1-(pCell/bigT))*(I651+J651)),IF(OR(ISBLANK(F652),COUNT($AX$2:AX651)&lt;=pCell),AX651,((pCell/COUNT($AX$2:AX651))*AX651)+((1-(pCell/COUNT($AX$2:AX651)))*(I651+J651)))),I651),IF(H651="in-sample",IF(Q651=bigT,((pCell/bigT)*AX651)+((1-(pCell/bigT))*(I651*J651)),IF(OR(ISBLANK(F652),COUNT($AX$2:AX651)&lt;=pCell),AX651,((pCell/COUNT($AX$2:AX651))*AX651)+((1-(pCell/COUNT($AX$2:AX651)))*(I651*J651)))),I651)))))))</f>
        <v/>
      </c>
      <c r="J652" s="120" t="str">
        <f>IF(AND(ISBLANK(F651),H651="in-sample"),"",IF(AND(Temp!fhor_indata=1,H651="out-sample",H652="out-sample"),J651,IF(AND(ISBLANK(F652),H651="out-sample"),"",IF(AND(Temp!optSeasCoef=0,Temp!sts_add=1),IF(H651="in-sample",IF(Q651=bigT,((qCell/bigT)*(I652-I651))+((1-(qCell/bigT))*J651),IF(OR(ISBLANK(F652),COUNT($F$2:F651)&lt;=qCell),IF(COUNT($F$2:F651)=1,0,F651-F650),((qCell/COUNT($F$2:F651))*(I652-I651))+((1-(qCell/COUNT($F$2:F651)))*J651))),J651),IF(AND(Temp!optSeasCoef=0,Temp!sts_multp=1),IF(H651="in-sample",IF(Q651=bigT,((qCell/bigT)*(I652/I651))+((1-(qCell/bigT))*J651),IF(qCell=0,1,IF(OR(ISBLANK(F652),COUNT($F$2:F651)&lt;=qCell),IF(COUNT($F$2:F651)=1,1,F651/F650),((qCell/COUNT($F$2:F651))*(I652/I651))+((1-(qCell/COUNT($F$2:F651)))*J651)))),J651),IF(Temp!sts_add=1,IF(H651="in-sample",IF(Q651=bigT,((qCell/bigT)*(I652-I651))+((1-(qCell/bigT))*J651),IF(OR(ISBLANK(F652),COUNT($AX$2:AX651)&lt;=qCell),IF(COUNT($AX$2:AX651)=1,0,AX651-AX650),((qCell/COUNT($AX$2:AX651))*(I652-I651))+((1-(qCell/COUNT($AX$2:AX651)))*J651))),J651),IF(H651="in-sample",IF(Q651=bigT,((qCell/bigT)*(I652/I651))+((1-(qCell/bigT))*J651),IF(qCell=0,1,IF(OR(ISBLANK(F652),COUNT($AX$2:AX651)&lt;=qCell),IF(COUNT($AX$2:AX651)=1,1,AX651/AX650),((qCell/COUNT($AX$2:AX651))*(I652/I651))+((1-(qCell/COUNT($AX$2:AX651)))*J651)))),J651)))))))</f>
        <v/>
      </c>
      <c r="K652" s="120" t="str">
        <f>IF(H652="","",IF(AND(Temp!optSeasCoef=0,Temp!sts_add=1),IF(H652="out-sample",I652+(Q652*J652),I652+J652),IF(AND(Temp!optSeasCoef=0,Temp!sts_multp=1),IF(H652="out-sample",I652*(J652^Q652),I652*J652),IF(Temp!sts_add=1,IF(H652="out-sample",(I652+(Q652*J652))*G652,(I652+J652)*G652),IF(H652="out-sample",I652*(J652^Q652)*G652,I652*J652*G652)))))</f>
        <v/>
      </c>
      <c r="L652" s="116" t="str">
        <f t="shared" si="110"/>
        <v/>
      </c>
      <c r="M652" s="116" t="str">
        <f t="shared" si="111"/>
        <v/>
      </c>
      <c r="N652" s="116" t="str">
        <f t="shared" si="112"/>
        <v/>
      </c>
      <c r="O652" s="116" t="str">
        <f t="shared" si="113"/>
        <v/>
      </c>
      <c r="P652" s="116" t="str">
        <f t="shared" si="114"/>
        <v/>
      </c>
      <c r="Q652" s="94" t="str">
        <f>IF(AND(Temp!fhor_indata=1,ISBLANK(F652),H651="in-sample"),1,IF(AND(Temp!fhor_indata=1,H651="out-sample",Q651&lt;XfHor),Q651+1,IF(ISBLANK(F652),"",IF(AND(H652="out-sample",H651="in-sample"),1,IF(AND(H652="out-sample",H651="out-sample"),Q651+1,IF(ISNUMBER(Q651),Q651+1,1))))))</f>
        <v/>
      </c>
      <c r="R652" s="94" t="str">
        <f t="shared" si="115"/>
        <v/>
      </c>
      <c r="S652" s="94" t="str">
        <f>IF(Temp!fhor_indata=1,IF(S651=XobsHor,1,IF(COUNT($S$2:S651)&lt;=XobsHor,S651+1,IF(AND(COUNT($S$2:S651)&lt;=XobsHor+XfHor,IFERROR(MOD(S651,XobsHor)&lt;XfHor,FALSE)),S651+1,""))),IF(ISBLANK(F652),"",IF(S651=maxP,1,IF(S651&lt;maxP,S651+1,IF(COUNT($S$2:S652)&lt;=XobsHor,S651+1,"")))))</f>
        <v/>
      </c>
      <c r="T652" s="3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W652" s="122" t="str">
        <f t="shared" si="117"/>
        <v/>
      </c>
      <c r="AX652" s="123" t="str">
        <f t="shared" si="118"/>
        <v/>
      </c>
      <c r="AY652" s="124" t="str">
        <f t="shared" si="119"/>
        <v/>
      </c>
      <c r="AZ652" s="124" t="str">
        <f t="shared" si="120"/>
        <v/>
      </c>
      <c r="BF652" s="91"/>
    </row>
    <row r="653" spans="1:58" s="78" customFormat="1" ht="14.25" x14ac:dyDescent="0.2">
      <c r="A653" s="6"/>
      <c r="B653" s="6"/>
      <c r="C653" s="6"/>
      <c r="D653" s="3"/>
      <c r="E653" s="98" t="str">
        <f t="shared" si="116"/>
        <v/>
      </c>
      <c r="F653" s="117"/>
      <c r="G653" s="116" t="str">
        <f>IF(E653="","",IF(Temp!optSeasCoef=0,1,INDEX($C$2:$C$13,IF(MOD(COUNT($E$2:E653),seas_indx)=0,seas_indx,MOD(COUNT($E$2:E653),seas_indx)))))</f>
        <v/>
      </c>
      <c r="H653" s="97" t="str">
        <f>IFERROR(IF(Temp!fhor_indata=1,IF(COUNT($S$2:S653)&lt;=XobsHor,"in-sample",IF(AND(COUNT($S$2:S653)&lt;=XobsHor+XfHor,MOD(S652,XobsHor)&lt;XfHor),"out-sample","")),IF(ISBLANK(F653),"",IF(COUNT($F$2:F653)&lt;=XobsHor-XfHor,"in-sample","out-sample"))),"")</f>
        <v/>
      </c>
      <c r="I653" s="120" t="str">
        <f>IF(AND(ISBLANK(F652),H652="in-sample"),"",IF(AND(Temp!fhor_indata=1,H652="out-sample",H653="out-sample"),I652,IF(AND(ISBLANK(F653),H652="out-sample"),"",IF(AND(Temp!optSeasCoef=0,Temp!sts_add=1),IF(H652="in-sample",IF(Q652=bigT,((pCell/bigT)*F652)+((1-(pCell/bigT))*(I652+J652)),IF(OR(ISBLANK(F653),COUNT($F$2:F652)&lt;=pCell),F652,((pCell/COUNT($F$2:F652))*F652)+((1-(pCell/COUNT($F$2:F652)))*(I652+J652)))),I652),IF(AND(Temp!optSeasCoef=0,Temp!sts_multp=1),IF(H652="in-sample",IF(Q652=bigT,((pCell/bigT)*F652)+((1-(pCell/bigT))*(I652*J652)),IF(OR(ISBLANK(F653),COUNT(F$2:$F652)&lt;=pCell),F652,((pCell/COUNT($F$2:F652))*F652)+((1-(pCell/COUNT($F$2:F652)))*(I652*J652)))),I652),IF(Temp!sts_add=1,IF(H652="in-sample",IF(Q652=bigT,((pCell/bigT)*AX652)+((1-(pCell/bigT))*(I652+J652)),IF(OR(ISBLANK(F653),COUNT($AX$2:AX652)&lt;=pCell),AX652,((pCell/COUNT($AX$2:AX652))*AX652)+((1-(pCell/COUNT($AX$2:AX652)))*(I652+J652)))),I652),IF(H652="in-sample",IF(Q652=bigT,((pCell/bigT)*AX652)+((1-(pCell/bigT))*(I652*J652)),IF(OR(ISBLANK(F653),COUNT($AX$2:AX652)&lt;=pCell),AX652,((pCell/COUNT($AX$2:AX652))*AX652)+((1-(pCell/COUNT($AX$2:AX652)))*(I652*J652)))),I652)))))))</f>
        <v/>
      </c>
      <c r="J653" s="120" t="str">
        <f>IF(AND(ISBLANK(F652),H652="in-sample"),"",IF(AND(Temp!fhor_indata=1,H652="out-sample",H653="out-sample"),J652,IF(AND(ISBLANK(F653),H652="out-sample"),"",IF(AND(Temp!optSeasCoef=0,Temp!sts_add=1),IF(H652="in-sample",IF(Q652=bigT,((qCell/bigT)*(I653-I652))+((1-(qCell/bigT))*J652),IF(OR(ISBLANK(F653),COUNT($F$2:F652)&lt;=qCell),IF(COUNT($F$2:F652)=1,0,F652-F651),((qCell/COUNT($F$2:F652))*(I653-I652))+((1-(qCell/COUNT($F$2:F652)))*J652))),J652),IF(AND(Temp!optSeasCoef=0,Temp!sts_multp=1),IF(H652="in-sample",IF(Q652=bigT,((qCell/bigT)*(I653/I652))+((1-(qCell/bigT))*J652),IF(qCell=0,1,IF(OR(ISBLANK(F653),COUNT($F$2:F652)&lt;=qCell),IF(COUNT($F$2:F652)=1,1,F652/F651),((qCell/COUNT($F$2:F652))*(I653/I652))+((1-(qCell/COUNT($F$2:F652)))*J652)))),J652),IF(Temp!sts_add=1,IF(H652="in-sample",IF(Q652=bigT,((qCell/bigT)*(I653-I652))+((1-(qCell/bigT))*J652),IF(OR(ISBLANK(F653),COUNT($AX$2:AX652)&lt;=qCell),IF(COUNT($AX$2:AX652)=1,0,AX652-AX651),((qCell/COUNT($AX$2:AX652))*(I653-I652))+((1-(qCell/COUNT($AX$2:AX652)))*J652))),J652),IF(H652="in-sample",IF(Q652=bigT,((qCell/bigT)*(I653/I652))+((1-(qCell/bigT))*J652),IF(qCell=0,1,IF(OR(ISBLANK(F653),COUNT($AX$2:AX652)&lt;=qCell),IF(COUNT($AX$2:AX652)=1,1,AX652/AX651),((qCell/COUNT($AX$2:AX652))*(I653/I652))+((1-(qCell/COUNT($AX$2:AX652)))*J652)))),J652)))))))</f>
        <v/>
      </c>
      <c r="K653" s="120" t="str">
        <f>IF(H653="","",IF(AND(Temp!optSeasCoef=0,Temp!sts_add=1),IF(H653="out-sample",I653+(Q653*J653),I653+J653),IF(AND(Temp!optSeasCoef=0,Temp!sts_multp=1),IF(H653="out-sample",I653*(J653^Q653),I653*J653),IF(Temp!sts_add=1,IF(H653="out-sample",(I653+(Q653*J653))*G653,(I653+J653)*G653),IF(H653="out-sample",I653*(J653^Q653)*G653,I653*J653*G653)))))</f>
        <v/>
      </c>
      <c r="L653" s="116" t="str">
        <f t="shared" si="110"/>
        <v/>
      </c>
      <c r="M653" s="116" t="str">
        <f t="shared" si="111"/>
        <v/>
      </c>
      <c r="N653" s="116" t="str">
        <f t="shared" si="112"/>
        <v/>
      </c>
      <c r="O653" s="116" t="str">
        <f t="shared" si="113"/>
        <v/>
      </c>
      <c r="P653" s="116" t="str">
        <f t="shared" si="114"/>
        <v/>
      </c>
      <c r="Q653" s="94" t="str">
        <f>IF(AND(Temp!fhor_indata=1,ISBLANK(F653),H652="in-sample"),1,IF(AND(Temp!fhor_indata=1,H652="out-sample",Q652&lt;XfHor),Q652+1,IF(ISBLANK(F653),"",IF(AND(H653="out-sample",H652="in-sample"),1,IF(AND(H653="out-sample",H652="out-sample"),Q652+1,IF(ISNUMBER(Q652),Q652+1,1))))))</f>
        <v/>
      </c>
      <c r="R653" s="94" t="str">
        <f t="shared" si="115"/>
        <v/>
      </c>
      <c r="S653" s="94" t="str">
        <f>IF(Temp!fhor_indata=1,IF(S652=XobsHor,1,IF(COUNT($S$2:S652)&lt;=XobsHor,S652+1,IF(AND(COUNT($S$2:S652)&lt;=XobsHor+XfHor,IFERROR(MOD(S652,XobsHor)&lt;XfHor,FALSE)),S652+1,""))),IF(ISBLANK(F653),"",IF(S652=maxP,1,IF(S652&lt;maxP,S652+1,IF(COUNT($S$2:S653)&lt;=XobsHor,S652+1,"")))))</f>
        <v/>
      </c>
      <c r="T653" s="3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W653" s="122" t="str">
        <f t="shared" si="117"/>
        <v/>
      </c>
      <c r="AX653" s="123" t="str">
        <f t="shared" si="118"/>
        <v/>
      </c>
      <c r="AY653" s="124" t="str">
        <f t="shared" si="119"/>
        <v/>
      </c>
      <c r="AZ653" s="124" t="str">
        <f t="shared" si="120"/>
        <v/>
      </c>
      <c r="BF653" s="91"/>
    </row>
    <row r="654" spans="1:58" s="78" customFormat="1" ht="14.25" x14ac:dyDescent="0.2">
      <c r="A654" s="6"/>
      <c r="B654" s="6"/>
      <c r="C654" s="6"/>
      <c r="D654" s="3"/>
      <c r="E654" s="98" t="str">
        <f t="shared" si="116"/>
        <v/>
      </c>
      <c r="F654" s="117"/>
      <c r="G654" s="116" t="str">
        <f>IF(E654="","",IF(Temp!optSeasCoef=0,1,INDEX($C$2:$C$13,IF(MOD(COUNT($E$2:E654),seas_indx)=0,seas_indx,MOD(COUNT($E$2:E654),seas_indx)))))</f>
        <v/>
      </c>
      <c r="H654" s="97" t="str">
        <f>IFERROR(IF(Temp!fhor_indata=1,IF(COUNT($S$2:S654)&lt;=XobsHor,"in-sample",IF(AND(COUNT($S$2:S654)&lt;=XobsHor+XfHor,MOD(S653,XobsHor)&lt;XfHor),"out-sample","")),IF(ISBLANK(F654),"",IF(COUNT($F$2:F654)&lt;=XobsHor-XfHor,"in-sample","out-sample"))),"")</f>
        <v/>
      </c>
      <c r="I654" s="120" t="str">
        <f>IF(AND(ISBLANK(F653),H653="in-sample"),"",IF(AND(Temp!fhor_indata=1,H653="out-sample",H654="out-sample"),I653,IF(AND(ISBLANK(F654),H653="out-sample"),"",IF(AND(Temp!optSeasCoef=0,Temp!sts_add=1),IF(H653="in-sample",IF(Q653=bigT,((pCell/bigT)*F653)+((1-(pCell/bigT))*(I653+J653)),IF(OR(ISBLANK(F654),COUNT($F$2:F653)&lt;=pCell),F653,((pCell/COUNT($F$2:F653))*F653)+((1-(pCell/COUNT($F$2:F653)))*(I653+J653)))),I653),IF(AND(Temp!optSeasCoef=0,Temp!sts_multp=1),IF(H653="in-sample",IF(Q653=bigT,((pCell/bigT)*F653)+((1-(pCell/bigT))*(I653*J653)),IF(OR(ISBLANK(F654),COUNT(F$2:$F653)&lt;=pCell),F653,((pCell/COUNT($F$2:F653))*F653)+((1-(pCell/COUNT($F$2:F653)))*(I653*J653)))),I653),IF(Temp!sts_add=1,IF(H653="in-sample",IF(Q653=bigT,((pCell/bigT)*AX653)+((1-(pCell/bigT))*(I653+J653)),IF(OR(ISBLANK(F654),COUNT($AX$2:AX653)&lt;=pCell),AX653,((pCell/COUNT($AX$2:AX653))*AX653)+((1-(pCell/COUNT($AX$2:AX653)))*(I653+J653)))),I653),IF(H653="in-sample",IF(Q653=bigT,((pCell/bigT)*AX653)+((1-(pCell/bigT))*(I653*J653)),IF(OR(ISBLANK(F654),COUNT($AX$2:AX653)&lt;=pCell),AX653,((pCell/COUNT($AX$2:AX653))*AX653)+((1-(pCell/COUNT($AX$2:AX653)))*(I653*J653)))),I653)))))))</f>
        <v/>
      </c>
      <c r="J654" s="120" t="str">
        <f>IF(AND(ISBLANK(F653),H653="in-sample"),"",IF(AND(Temp!fhor_indata=1,H653="out-sample",H654="out-sample"),J653,IF(AND(ISBLANK(F654),H653="out-sample"),"",IF(AND(Temp!optSeasCoef=0,Temp!sts_add=1),IF(H653="in-sample",IF(Q653=bigT,((qCell/bigT)*(I654-I653))+((1-(qCell/bigT))*J653),IF(OR(ISBLANK(F654),COUNT($F$2:F653)&lt;=qCell),IF(COUNT($F$2:F653)=1,0,F653-F652),((qCell/COUNT($F$2:F653))*(I654-I653))+((1-(qCell/COUNT($F$2:F653)))*J653))),J653),IF(AND(Temp!optSeasCoef=0,Temp!sts_multp=1),IF(H653="in-sample",IF(Q653=bigT,((qCell/bigT)*(I654/I653))+((1-(qCell/bigT))*J653),IF(qCell=0,1,IF(OR(ISBLANK(F654),COUNT($F$2:F653)&lt;=qCell),IF(COUNT($F$2:F653)=1,1,F653/F652),((qCell/COUNT($F$2:F653))*(I654/I653))+((1-(qCell/COUNT($F$2:F653)))*J653)))),J653),IF(Temp!sts_add=1,IF(H653="in-sample",IF(Q653=bigT,((qCell/bigT)*(I654-I653))+((1-(qCell/bigT))*J653),IF(OR(ISBLANK(F654),COUNT($AX$2:AX653)&lt;=qCell),IF(COUNT($AX$2:AX653)=1,0,AX653-AX652),((qCell/COUNT($AX$2:AX653))*(I654-I653))+((1-(qCell/COUNT($AX$2:AX653)))*J653))),J653),IF(H653="in-sample",IF(Q653=bigT,((qCell/bigT)*(I654/I653))+((1-(qCell/bigT))*J653),IF(qCell=0,1,IF(OR(ISBLANK(F654),COUNT($AX$2:AX653)&lt;=qCell),IF(COUNT($AX$2:AX653)=1,1,AX653/AX652),((qCell/COUNT($AX$2:AX653))*(I654/I653))+((1-(qCell/COUNT($AX$2:AX653)))*J653)))),J653)))))))</f>
        <v/>
      </c>
      <c r="K654" s="120" t="str">
        <f>IF(H654="","",IF(AND(Temp!optSeasCoef=0,Temp!sts_add=1),IF(H654="out-sample",I654+(Q654*J654),I654+J654),IF(AND(Temp!optSeasCoef=0,Temp!sts_multp=1),IF(H654="out-sample",I654*(J654^Q654),I654*J654),IF(Temp!sts_add=1,IF(H654="out-sample",(I654+(Q654*J654))*G654,(I654+J654)*G654),IF(H654="out-sample",I654*(J654^Q654)*G654,I654*J654*G654)))))</f>
        <v/>
      </c>
      <c r="L654" s="116" t="str">
        <f t="shared" si="110"/>
        <v/>
      </c>
      <c r="M654" s="116" t="str">
        <f t="shared" si="111"/>
        <v/>
      </c>
      <c r="N654" s="116" t="str">
        <f t="shared" si="112"/>
        <v/>
      </c>
      <c r="O654" s="116" t="str">
        <f t="shared" si="113"/>
        <v/>
      </c>
      <c r="P654" s="116" t="str">
        <f t="shared" si="114"/>
        <v/>
      </c>
      <c r="Q654" s="94" t="str">
        <f>IF(AND(Temp!fhor_indata=1,ISBLANK(F654),H653="in-sample"),1,IF(AND(Temp!fhor_indata=1,H653="out-sample",Q653&lt;XfHor),Q653+1,IF(ISBLANK(F654),"",IF(AND(H654="out-sample",H653="in-sample"),1,IF(AND(H654="out-sample",H653="out-sample"),Q653+1,IF(ISNUMBER(Q653),Q653+1,1))))))</f>
        <v/>
      </c>
      <c r="R654" s="94" t="str">
        <f t="shared" si="115"/>
        <v/>
      </c>
      <c r="S654" s="94" t="str">
        <f>IF(Temp!fhor_indata=1,IF(S653=XobsHor,1,IF(COUNT($S$2:S653)&lt;=XobsHor,S653+1,IF(AND(COUNT($S$2:S653)&lt;=XobsHor+XfHor,IFERROR(MOD(S653,XobsHor)&lt;XfHor,FALSE)),S653+1,""))),IF(ISBLANK(F654),"",IF(S653=maxP,1,IF(S653&lt;maxP,S653+1,IF(COUNT($S$2:S654)&lt;=XobsHor,S653+1,"")))))</f>
        <v/>
      </c>
      <c r="T654" s="3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W654" s="122" t="str">
        <f t="shared" si="117"/>
        <v/>
      </c>
      <c r="AX654" s="123" t="str">
        <f t="shared" si="118"/>
        <v/>
      </c>
      <c r="AY654" s="124" t="str">
        <f t="shared" si="119"/>
        <v/>
      </c>
      <c r="AZ654" s="124" t="str">
        <f t="shared" si="120"/>
        <v/>
      </c>
      <c r="BF654" s="91"/>
    </row>
    <row r="655" spans="1:58" s="78" customFormat="1" ht="14.25" x14ac:dyDescent="0.2">
      <c r="A655" s="6"/>
      <c r="B655" s="6"/>
      <c r="C655" s="6"/>
      <c r="D655" s="3"/>
      <c r="E655" s="98" t="str">
        <f t="shared" si="116"/>
        <v/>
      </c>
      <c r="F655" s="117"/>
      <c r="G655" s="116" t="str">
        <f>IF(E655="","",IF(Temp!optSeasCoef=0,1,INDEX($C$2:$C$13,IF(MOD(COUNT($E$2:E655),seas_indx)=0,seas_indx,MOD(COUNT($E$2:E655),seas_indx)))))</f>
        <v/>
      </c>
      <c r="H655" s="97" t="str">
        <f>IFERROR(IF(Temp!fhor_indata=1,IF(COUNT($S$2:S655)&lt;=XobsHor,"in-sample",IF(AND(COUNT($S$2:S655)&lt;=XobsHor+XfHor,MOD(S654,XobsHor)&lt;XfHor),"out-sample","")),IF(ISBLANK(F655),"",IF(COUNT($F$2:F655)&lt;=XobsHor-XfHor,"in-sample","out-sample"))),"")</f>
        <v/>
      </c>
      <c r="I655" s="120" t="str">
        <f>IF(AND(ISBLANK(F654),H654="in-sample"),"",IF(AND(Temp!fhor_indata=1,H654="out-sample",H655="out-sample"),I654,IF(AND(ISBLANK(F655),H654="out-sample"),"",IF(AND(Temp!optSeasCoef=0,Temp!sts_add=1),IF(H654="in-sample",IF(Q654=bigT,((pCell/bigT)*F654)+((1-(pCell/bigT))*(I654+J654)),IF(OR(ISBLANK(F655),COUNT($F$2:F654)&lt;=pCell),F654,((pCell/COUNT($F$2:F654))*F654)+((1-(pCell/COUNT($F$2:F654)))*(I654+J654)))),I654),IF(AND(Temp!optSeasCoef=0,Temp!sts_multp=1),IF(H654="in-sample",IF(Q654=bigT,((pCell/bigT)*F654)+((1-(pCell/bigT))*(I654*J654)),IF(OR(ISBLANK(F655),COUNT(F$2:$F654)&lt;=pCell),F654,((pCell/COUNT($F$2:F654))*F654)+((1-(pCell/COUNT($F$2:F654)))*(I654*J654)))),I654),IF(Temp!sts_add=1,IF(H654="in-sample",IF(Q654=bigT,((pCell/bigT)*AX654)+((1-(pCell/bigT))*(I654+J654)),IF(OR(ISBLANK(F655),COUNT($AX$2:AX654)&lt;=pCell),AX654,((pCell/COUNT($AX$2:AX654))*AX654)+((1-(pCell/COUNT($AX$2:AX654)))*(I654+J654)))),I654),IF(H654="in-sample",IF(Q654=bigT,((pCell/bigT)*AX654)+((1-(pCell/bigT))*(I654*J654)),IF(OR(ISBLANK(F655),COUNT($AX$2:AX654)&lt;=pCell),AX654,((pCell/COUNT($AX$2:AX654))*AX654)+((1-(pCell/COUNT($AX$2:AX654)))*(I654*J654)))),I654)))))))</f>
        <v/>
      </c>
      <c r="J655" s="120" t="str">
        <f>IF(AND(ISBLANK(F654),H654="in-sample"),"",IF(AND(Temp!fhor_indata=1,H654="out-sample",H655="out-sample"),J654,IF(AND(ISBLANK(F655),H654="out-sample"),"",IF(AND(Temp!optSeasCoef=0,Temp!sts_add=1),IF(H654="in-sample",IF(Q654=bigT,((qCell/bigT)*(I655-I654))+((1-(qCell/bigT))*J654),IF(OR(ISBLANK(F655),COUNT($F$2:F654)&lt;=qCell),IF(COUNT($F$2:F654)=1,0,F654-F653),((qCell/COUNT($F$2:F654))*(I655-I654))+((1-(qCell/COUNT($F$2:F654)))*J654))),J654),IF(AND(Temp!optSeasCoef=0,Temp!sts_multp=1),IF(H654="in-sample",IF(Q654=bigT,((qCell/bigT)*(I655/I654))+((1-(qCell/bigT))*J654),IF(qCell=0,1,IF(OR(ISBLANK(F655),COUNT($F$2:F654)&lt;=qCell),IF(COUNT($F$2:F654)=1,1,F654/F653),((qCell/COUNT($F$2:F654))*(I655/I654))+((1-(qCell/COUNT($F$2:F654)))*J654)))),J654),IF(Temp!sts_add=1,IF(H654="in-sample",IF(Q654=bigT,((qCell/bigT)*(I655-I654))+((1-(qCell/bigT))*J654),IF(OR(ISBLANK(F655),COUNT($AX$2:AX654)&lt;=qCell),IF(COUNT($AX$2:AX654)=1,0,AX654-AX653),((qCell/COUNT($AX$2:AX654))*(I655-I654))+((1-(qCell/COUNT($AX$2:AX654)))*J654))),J654),IF(H654="in-sample",IF(Q654=bigT,((qCell/bigT)*(I655/I654))+((1-(qCell/bigT))*J654),IF(qCell=0,1,IF(OR(ISBLANK(F655),COUNT($AX$2:AX654)&lt;=qCell),IF(COUNT($AX$2:AX654)=1,1,AX654/AX653),((qCell/COUNT($AX$2:AX654))*(I655/I654))+((1-(qCell/COUNT($AX$2:AX654)))*J654)))),J654)))))))</f>
        <v/>
      </c>
      <c r="K655" s="120" t="str">
        <f>IF(H655="","",IF(AND(Temp!optSeasCoef=0,Temp!sts_add=1),IF(H655="out-sample",I655+(Q655*J655),I655+J655),IF(AND(Temp!optSeasCoef=0,Temp!sts_multp=1),IF(H655="out-sample",I655*(J655^Q655),I655*J655),IF(Temp!sts_add=1,IF(H655="out-sample",(I655+(Q655*J655))*G655,(I655+J655)*G655),IF(H655="out-sample",I655*(J655^Q655)*G655,I655*J655*G655)))))</f>
        <v/>
      </c>
      <c r="L655" s="116" t="str">
        <f t="shared" si="110"/>
        <v/>
      </c>
      <c r="M655" s="116" t="str">
        <f t="shared" si="111"/>
        <v/>
      </c>
      <c r="N655" s="116" t="str">
        <f t="shared" si="112"/>
        <v/>
      </c>
      <c r="O655" s="116" t="str">
        <f t="shared" si="113"/>
        <v/>
      </c>
      <c r="P655" s="116" t="str">
        <f t="shared" si="114"/>
        <v/>
      </c>
      <c r="Q655" s="94" t="str">
        <f>IF(AND(Temp!fhor_indata=1,ISBLANK(F655),H654="in-sample"),1,IF(AND(Temp!fhor_indata=1,H654="out-sample",Q654&lt;XfHor),Q654+1,IF(ISBLANK(F655),"",IF(AND(H655="out-sample",H654="in-sample"),1,IF(AND(H655="out-sample",H654="out-sample"),Q654+1,IF(ISNUMBER(Q654),Q654+1,1))))))</f>
        <v/>
      </c>
      <c r="R655" s="94" t="str">
        <f t="shared" si="115"/>
        <v/>
      </c>
      <c r="S655" s="94" t="str">
        <f>IF(Temp!fhor_indata=1,IF(S654=XobsHor,1,IF(COUNT($S$2:S654)&lt;=XobsHor,S654+1,IF(AND(COUNT($S$2:S654)&lt;=XobsHor+XfHor,IFERROR(MOD(S654,XobsHor)&lt;XfHor,FALSE)),S654+1,""))),IF(ISBLANK(F655),"",IF(S654=maxP,1,IF(S654&lt;maxP,S654+1,IF(COUNT($S$2:S655)&lt;=XobsHor,S654+1,"")))))</f>
        <v/>
      </c>
      <c r="T655" s="3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W655" s="122" t="str">
        <f t="shared" si="117"/>
        <v/>
      </c>
      <c r="AX655" s="123" t="str">
        <f t="shared" si="118"/>
        <v/>
      </c>
      <c r="AY655" s="124" t="str">
        <f t="shared" si="119"/>
        <v/>
      </c>
      <c r="AZ655" s="124" t="str">
        <f t="shared" si="120"/>
        <v/>
      </c>
      <c r="BF655" s="91"/>
    </row>
    <row r="656" spans="1:58" s="78" customFormat="1" ht="14.25" x14ac:dyDescent="0.2">
      <c r="A656" s="6"/>
      <c r="B656" s="6"/>
      <c r="C656" s="6"/>
      <c r="D656" s="3"/>
      <c r="E656" s="98" t="str">
        <f t="shared" si="116"/>
        <v/>
      </c>
      <c r="F656" s="117"/>
      <c r="G656" s="116" t="str">
        <f>IF(E656="","",IF(Temp!optSeasCoef=0,1,INDEX($C$2:$C$13,IF(MOD(COUNT($E$2:E656),seas_indx)=0,seas_indx,MOD(COUNT($E$2:E656),seas_indx)))))</f>
        <v/>
      </c>
      <c r="H656" s="97" t="str">
        <f>IFERROR(IF(Temp!fhor_indata=1,IF(COUNT($S$2:S656)&lt;=XobsHor,"in-sample",IF(AND(COUNT($S$2:S656)&lt;=XobsHor+XfHor,MOD(S655,XobsHor)&lt;XfHor),"out-sample","")),IF(ISBLANK(F656),"",IF(COUNT($F$2:F656)&lt;=XobsHor-XfHor,"in-sample","out-sample"))),"")</f>
        <v/>
      </c>
      <c r="I656" s="120" t="str">
        <f>IF(AND(ISBLANK(F655),H655="in-sample"),"",IF(AND(Temp!fhor_indata=1,H655="out-sample",H656="out-sample"),I655,IF(AND(ISBLANK(F656),H655="out-sample"),"",IF(AND(Temp!optSeasCoef=0,Temp!sts_add=1),IF(H655="in-sample",IF(Q655=bigT,((pCell/bigT)*F655)+((1-(pCell/bigT))*(I655+J655)),IF(OR(ISBLANK(F656),COUNT($F$2:F655)&lt;=pCell),F655,((pCell/COUNT($F$2:F655))*F655)+((1-(pCell/COUNT($F$2:F655)))*(I655+J655)))),I655),IF(AND(Temp!optSeasCoef=0,Temp!sts_multp=1),IF(H655="in-sample",IF(Q655=bigT,((pCell/bigT)*F655)+((1-(pCell/bigT))*(I655*J655)),IF(OR(ISBLANK(F656),COUNT(F$2:$F655)&lt;=pCell),F655,((pCell/COUNT($F$2:F655))*F655)+((1-(pCell/COUNT($F$2:F655)))*(I655*J655)))),I655),IF(Temp!sts_add=1,IF(H655="in-sample",IF(Q655=bigT,((pCell/bigT)*AX655)+((1-(pCell/bigT))*(I655+J655)),IF(OR(ISBLANK(F656),COUNT($AX$2:AX655)&lt;=pCell),AX655,((pCell/COUNT($AX$2:AX655))*AX655)+((1-(pCell/COUNT($AX$2:AX655)))*(I655+J655)))),I655),IF(H655="in-sample",IF(Q655=bigT,((pCell/bigT)*AX655)+((1-(pCell/bigT))*(I655*J655)),IF(OR(ISBLANK(F656),COUNT($AX$2:AX655)&lt;=pCell),AX655,((pCell/COUNT($AX$2:AX655))*AX655)+((1-(pCell/COUNT($AX$2:AX655)))*(I655*J655)))),I655)))))))</f>
        <v/>
      </c>
      <c r="J656" s="120" t="str">
        <f>IF(AND(ISBLANK(F655),H655="in-sample"),"",IF(AND(Temp!fhor_indata=1,H655="out-sample",H656="out-sample"),J655,IF(AND(ISBLANK(F656),H655="out-sample"),"",IF(AND(Temp!optSeasCoef=0,Temp!sts_add=1),IF(H655="in-sample",IF(Q655=bigT,((qCell/bigT)*(I656-I655))+((1-(qCell/bigT))*J655),IF(OR(ISBLANK(F656),COUNT($F$2:F655)&lt;=qCell),IF(COUNT($F$2:F655)=1,0,F655-F654),((qCell/COUNT($F$2:F655))*(I656-I655))+((1-(qCell/COUNT($F$2:F655)))*J655))),J655),IF(AND(Temp!optSeasCoef=0,Temp!sts_multp=1),IF(H655="in-sample",IF(Q655=bigT,((qCell/bigT)*(I656/I655))+((1-(qCell/bigT))*J655),IF(qCell=0,1,IF(OR(ISBLANK(F656),COUNT($F$2:F655)&lt;=qCell),IF(COUNT($F$2:F655)=1,1,F655/F654),((qCell/COUNT($F$2:F655))*(I656/I655))+((1-(qCell/COUNT($F$2:F655)))*J655)))),J655),IF(Temp!sts_add=1,IF(H655="in-sample",IF(Q655=bigT,((qCell/bigT)*(I656-I655))+((1-(qCell/bigT))*J655),IF(OR(ISBLANK(F656),COUNT($AX$2:AX655)&lt;=qCell),IF(COUNT($AX$2:AX655)=1,0,AX655-AX654),((qCell/COUNT($AX$2:AX655))*(I656-I655))+((1-(qCell/COUNT($AX$2:AX655)))*J655))),J655),IF(H655="in-sample",IF(Q655=bigT,((qCell/bigT)*(I656/I655))+((1-(qCell/bigT))*J655),IF(qCell=0,1,IF(OR(ISBLANK(F656),COUNT($AX$2:AX655)&lt;=qCell),IF(COUNT($AX$2:AX655)=1,1,AX655/AX654),((qCell/COUNT($AX$2:AX655))*(I656/I655))+((1-(qCell/COUNT($AX$2:AX655)))*J655)))),J655)))))))</f>
        <v/>
      </c>
      <c r="K656" s="120" t="str">
        <f>IF(H656="","",IF(AND(Temp!optSeasCoef=0,Temp!sts_add=1),IF(H656="out-sample",I656+(Q656*J656),I656+J656),IF(AND(Temp!optSeasCoef=0,Temp!sts_multp=1),IF(H656="out-sample",I656*(J656^Q656),I656*J656),IF(Temp!sts_add=1,IF(H656="out-sample",(I656+(Q656*J656))*G656,(I656+J656)*G656),IF(H656="out-sample",I656*(J656^Q656)*G656,I656*J656*G656)))))</f>
        <v/>
      </c>
      <c r="L656" s="116" t="str">
        <f t="shared" si="110"/>
        <v/>
      </c>
      <c r="M656" s="116" t="str">
        <f t="shared" si="111"/>
        <v/>
      </c>
      <c r="N656" s="116" t="str">
        <f t="shared" si="112"/>
        <v/>
      </c>
      <c r="O656" s="116" t="str">
        <f t="shared" si="113"/>
        <v/>
      </c>
      <c r="P656" s="116" t="str">
        <f t="shared" si="114"/>
        <v/>
      </c>
      <c r="Q656" s="94" t="str">
        <f>IF(AND(Temp!fhor_indata=1,ISBLANK(F656),H655="in-sample"),1,IF(AND(Temp!fhor_indata=1,H655="out-sample",Q655&lt;XfHor),Q655+1,IF(ISBLANK(F656),"",IF(AND(H656="out-sample",H655="in-sample"),1,IF(AND(H656="out-sample",H655="out-sample"),Q655+1,IF(ISNUMBER(Q655),Q655+1,1))))))</f>
        <v/>
      </c>
      <c r="R656" s="94" t="str">
        <f t="shared" si="115"/>
        <v/>
      </c>
      <c r="S656" s="94" t="str">
        <f>IF(Temp!fhor_indata=1,IF(S655=XobsHor,1,IF(COUNT($S$2:S655)&lt;=XobsHor,S655+1,IF(AND(COUNT($S$2:S655)&lt;=XobsHor+XfHor,IFERROR(MOD(S655,XobsHor)&lt;XfHor,FALSE)),S655+1,""))),IF(ISBLANK(F656),"",IF(S655=maxP,1,IF(S655&lt;maxP,S655+1,IF(COUNT($S$2:S656)&lt;=XobsHor,S655+1,"")))))</f>
        <v/>
      </c>
      <c r="T656" s="3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W656" s="122" t="str">
        <f t="shared" si="117"/>
        <v/>
      </c>
      <c r="AX656" s="123" t="str">
        <f t="shared" si="118"/>
        <v/>
      </c>
      <c r="AY656" s="124" t="str">
        <f t="shared" si="119"/>
        <v/>
      </c>
      <c r="AZ656" s="124" t="str">
        <f t="shared" si="120"/>
        <v/>
      </c>
      <c r="BF656" s="91"/>
    </row>
    <row r="657" spans="1:58" s="78" customFormat="1" ht="14.25" x14ac:dyDescent="0.2">
      <c r="A657" s="6"/>
      <c r="B657" s="6"/>
      <c r="C657" s="6"/>
      <c r="D657" s="3"/>
      <c r="E657" s="98" t="str">
        <f t="shared" si="116"/>
        <v/>
      </c>
      <c r="F657" s="117"/>
      <c r="G657" s="116" t="str">
        <f>IF(E657="","",IF(Temp!optSeasCoef=0,1,INDEX($C$2:$C$13,IF(MOD(COUNT($E$2:E657),seas_indx)=0,seas_indx,MOD(COUNT($E$2:E657),seas_indx)))))</f>
        <v/>
      </c>
      <c r="H657" s="97" t="str">
        <f>IFERROR(IF(Temp!fhor_indata=1,IF(COUNT($S$2:S657)&lt;=XobsHor,"in-sample",IF(AND(COUNT($S$2:S657)&lt;=XobsHor+XfHor,MOD(S656,XobsHor)&lt;XfHor),"out-sample","")),IF(ISBLANK(F657),"",IF(COUNT($F$2:F657)&lt;=XobsHor-XfHor,"in-sample","out-sample"))),"")</f>
        <v/>
      </c>
      <c r="I657" s="120" t="str">
        <f>IF(AND(ISBLANK(F656),H656="in-sample"),"",IF(AND(Temp!fhor_indata=1,H656="out-sample",H657="out-sample"),I656,IF(AND(ISBLANK(F657),H656="out-sample"),"",IF(AND(Temp!optSeasCoef=0,Temp!sts_add=1),IF(H656="in-sample",IF(Q656=bigT,((pCell/bigT)*F656)+((1-(pCell/bigT))*(I656+J656)),IF(OR(ISBLANK(F657),COUNT($F$2:F656)&lt;=pCell),F656,((pCell/COUNT($F$2:F656))*F656)+((1-(pCell/COUNT($F$2:F656)))*(I656+J656)))),I656),IF(AND(Temp!optSeasCoef=0,Temp!sts_multp=1),IF(H656="in-sample",IF(Q656=bigT,((pCell/bigT)*F656)+((1-(pCell/bigT))*(I656*J656)),IF(OR(ISBLANK(F657),COUNT(F$2:$F656)&lt;=pCell),F656,((pCell/COUNT($F$2:F656))*F656)+((1-(pCell/COUNT($F$2:F656)))*(I656*J656)))),I656),IF(Temp!sts_add=1,IF(H656="in-sample",IF(Q656=bigT,((pCell/bigT)*AX656)+((1-(pCell/bigT))*(I656+J656)),IF(OR(ISBLANK(F657),COUNT($AX$2:AX656)&lt;=pCell),AX656,((pCell/COUNT($AX$2:AX656))*AX656)+((1-(pCell/COUNT($AX$2:AX656)))*(I656+J656)))),I656),IF(H656="in-sample",IF(Q656=bigT,((pCell/bigT)*AX656)+((1-(pCell/bigT))*(I656*J656)),IF(OR(ISBLANK(F657),COUNT($AX$2:AX656)&lt;=pCell),AX656,((pCell/COUNT($AX$2:AX656))*AX656)+((1-(pCell/COUNT($AX$2:AX656)))*(I656*J656)))),I656)))))))</f>
        <v/>
      </c>
      <c r="J657" s="120" t="str">
        <f>IF(AND(ISBLANK(F656),H656="in-sample"),"",IF(AND(Temp!fhor_indata=1,H656="out-sample",H657="out-sample"),J656,IF(AND(ISBLANK(F657),H656="out-sample"),"",IF(AND(Temp!optSeasCoef=0,Temp!sts_add=1),IF(H656="in-sample",IF(Q656=bigT,((qCell/bigT)*(I657-I656))+((1-(qCell/bigT))*J656),IF(OR(ISBLANK(F657),COUNT($F$2:F656)&lt;=qCell),IF(COUNT($F$2:F656)=1,0,F656-F655),((qCell/COUNT($F$2:F656))*(I657-I656))+((1-(qCell/COUNT($F$2:F656)))*J656))),J656),IF(AND(Temp!optSeasCoef=0,Temp!sts_multp=1),IF(H656="in-sample",IF(Q656=bigT,((qCell/bigT)*(I657/I656))+((1-(qCell/bigT))*J656),IF(qCell=0,1,IF(OR(ISBLANK(F657),COUNT($F$2:F656)&lt;=qCell),IF(COUNT($F$2:F656)=1,1,F656/F655),((qCell/COUNT($F$2:F656))*(I657/I656))+((1-(qCell/COUNT($F$2:F656)))*J656)))),J656),IF(Temp!sts_add=1,IF(H656="in-sample",IF(Q656=bigT,((qCell/bigT)*(I657-I656))+((1-(qCell/bigT))*J656),IF(OR(ISBLANK(F657),COUNT($AX$2:AX656)&lt;=qCell),IF(COUNT($AX$2:AX656)=1,0,AX656-AX655),((qCell/COUNT($AX$2:AX656))*(I657-I656))+((1-(qCell/COUNT($AX$2:AX656)))*J656))),J656),IF(H656="in-sample",IF(Q656=bigT,((qCell/bigT)*(I657/I656))+((1-(qCell/bigT))*J656),IF(qCell=0,1,IF(OR(ISBLANK(F657),COUNT($AX$2:AX656)&lt;=qCell),IF(COUNT($AX$2:AX656)=1,1,AX656/AX655),((qCell/COUNT($AX$2:AX656))*(I657/I656))+((1-(qCell/COUNT($AX$2:AX656)))*J656)))),J656)))))))</f>
        <v/>
      </c>
      <c r="K657" s="120" t="str">
        <f>IF(H657="","",IF(AND(Temp!optSeasCoef=0,Temp!sts_add=1),IF(H657="out-sample",I657+(Q657*J657),I657+J657),IF(AND(Temp!optSeasCoef=0,Temp!sts_multp=1),IF(H657="out-sample",I657*(J657^Q657),I657*J657),IF(Temp!sts_add=1,IF(H657="out-sample",(I657+(Q657*J657))*G657,(I657+J657)*G657),IF(H657="out-sample",I657*(J657^Q657)*G657,I657*J657*G657)))))</f>
        <v/>
      </c>
      <c r="L657" s="116" t="str">
        <f t="shared" si="110"/>
        <v/>
      </c>
      <c r="M657" s="116" t="str">
        <f t="shared" si="111"/>
        <v/>
      </c>
      <c r="N657" s="116" t="str">
        <f t="shared" si="112"/>
        <v/>
      </c>
      <c r="O657" s="116" t="str">
        <f t="shared" si="113"/>
        <v/>
      </c>
      <c r="P657" s="116" t="str">
        <f t="shared" si="114"/>
        <v/>
      </c>
      <c r="Q657" s="94" t="str">
        <f>IF(AND(Temp!fhor_indata=1,ISBLANK(F657),H656="in-sample"),1,IF(AND(Temp!fhor_indata=1,H656="out-sample",Q656&lt;XfHor),Q656+1,IF(ISBLANK(F657),"",IF(AND(H657="out-sample",H656="in-sample"),1,IF(AND(H657="out-sample",H656="out-sample"),Q656+1,IF(ISNUMBER(Q656),Q656+1,1))))))</f>
        <v/>
      </c>
      <c r="R657" s="94" t="str">
        <f t="shared" si="115"/>
        <v/>
      </c>
      <c r="S657" s="94" t="str">
        <f>IF(Temp!fhor_indata=1,IF(S656=XobsHor,1,IF(COUNT($S$2:S656)&lt;=XobsHor,S656+1,IF(AND(COUNT($S$2:S656)&lt;=XobsHor+XfHor,IFERROR(MOD(S656,XobsHor)&lt;XfHor,FALSE)),S656+1,""))),IF(ISBLANK(F657),"",IF(S656=maxP,1,IF(S656&lt;maxP,S656+1,IF(COUNT($S$2:S657)&lt;=XobsHor,S656+1,"")))))</f>
        <v/>
      </c>
      <c r="T657" s="3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W657" s="122" t="str">
        <f t="shared" si="117"/>
        <v/>
      </c>
      <c r="AX657" s="123" t="str">
        <f t="shared" si="118"/>
        <v/>
      </c>
      <c r="AY657" s="124" t="str">
        <f t="shared" si="119"/>
        <v/>
      </c>
      <c r="AZ657" s="124" t="str">
        <f t="shared" si="120"/>
        <v/>
      </c>
      <c r="BF657" s="91"/>
    </row>
    <row r="658" spans="1:58" s="78" customFormat="1" ht="14.25" x14ac:dyDescent="0.2">
      <c r="A658" s="6"/>
      <c r="B658" s="6"/>
      <c r="C658" s="6"/>
      <c r="D658" s="3"/>
      <c r="E658" s="98" t="str">
        <f t="shared" si="116"/>
        <v/>
      </c>
      <c r="F658" s="117"/>
      <c r="G658" s="116" t="str">
        <f>IF(E658="","",IF(Temp!optSeasCoef=0,1,INDEX($C$2:$C$13,IF(MOD(COUNT($E$2:E658),seas_indx)=0,seas_indx,MOD(COUNT($E$2:E658),seas_indx)))))</f>
        <v/>
      </c>
      <c r="H658" s="97" t="str">
        <f>IFERROR(IF(Temp!fhor_indata=1,IF(COUNT($S$2:S658)&lt;=XobsHor,"in-sample",IF(AND(COUNT($S$2:S658)&lt;=XobsHor+XfHor,MOD(S657,XobsHor)&lt;XfHor),"out-sample","")),IF(ISBLANK(F658),"",IF(COUNT($F$2:F658)&lt;=XobsHor-XfHor,"in-sample","out-sample"))),"")</f>
        <v/>
      </c>
      <c r="I658" s="120" t="str">
        <f>IF(AND(ISBLANK(F657),H657="in-sample"),"",IF(AND(Temp!fhor_indata=1,H657="out-sample",H658="out-sample"),I657,IF(AND(ISBLANK(F658),H657="out-sample"),"",IF(AND(Temp!optSeasCoef=0,Temp!sts_add=1),IF(H657="in-sample",IF(Q657=bigT,((pCell/bigT)*F657)+((1-(pCell/bigT))*(I657+J657)),IF(OR(ISBLANK(F658),COUNT($F$2:F657)&lt;=pCell),F657,((pCell/COUNT($F$2:F657))*F657)+((1-(pCell/COUNT($F$2:F657)))*(I657+J657)))),I657),IF(AND(Temp!optSeasCoef=0,Temp!sts_multp=1),IF(H657="in-sample",IF(Q657=bigT,((pCell/bigT)*F657)+((1-(pCell/bigT))*(I657*J657)),IF(OR(ISBLANK(F658),COUNT(F$2:$F657)&lt;=pCell),F657,((pCell/COUNT($F$2:F657))*F657)+((1-(pCell/COUNT($F$2:F657)))*(I657*J657)))),I657),IF(Temp!sts_add=1,IF(H657="in-sample",IF(Q657=bigT,((pCell/bigT)*AX657)+((1-(pCell/bigT))*(I657+J657)),IF(OR(ISBLANK(F658),COUNT($AX$2:AX657)&lt;=pCell),AX657,((pCell/COUNT($AX$2:AX657))*AX657)+((1-(pCell/COUNT($AX$2:AX657)))*(I657+J657)))),I657),IF(H657="in-sample",IF(Q657=bigT,((pCell/bigT)*AX657)+((1-(pCell/bigT))*(I657*J657)),IF(OR(ISBLANK(F658),COUNT($AX$2:AX657)&lt;=pCell),AX657,((pCell/COUNT($AX$2:AX657))*AX657)+((1-(pCell/COUNT($AX$2:AX657)))*(I657*J657)))),I657)))))))</f>
        <v/>
      </c>
      <c r="J658" s="120" t="str">
        <f>IF(AND(ISBLANK(F657),H657="in-sample"),"",IF(AND(Temp!fhor_indata=1,H657="out-sample",H658="out-sample"),J657,IF(AND(ISBLANK(F658),H657="out-sample"),"",IF(AND(Temp!optSeasCoef=0,Temp!sts_add=1),IF(H657="in-sample",IF(Q657=bigT,((qCell/bigT)*(I658-I657))+((1-(qCell/bigT))*J657),IF(OR(ISBLANK(F658),COUNT($F$2:F657)&lt;=qCell),IF(COUNT($F$2:F657)=1,0,F657-F656),((qCell/COUNT($F$2:F657))*(I658-I657))+((1-(qCell/COUNT($F$2:F657)))*J657))),J657),IF(AND(Temp!optSeasCoef=0,Temp!sts_multp=1),IF(H657="in-sample",IF(Q657=bigT,((qCell/bigT)*(I658/I657))+((1-(qCell/bigT))*J657),IF(qCell=0,1,IF(OR(ISBLANK(F658),COUNT($F$2:F657)&lt;=qCell),IF(COUNT($F$2:F657)=1,1,F657/F656),((qCell/COUNT($F$2:F657))*(I658/I657))+((1-(qCell/COUNT($F$2:F657)))*J657)))),J657),IF(Temp!sts_add=1,IF(H657="in-sample",IF(Q657=bigT,((qCell/bigT)*(I658-I657))+((1-(qCell/bigT))*J657),IF(OR(ISBLANK(F658),COUNT($AX$2:AX657)&lt;=qCell),IF(COUNT($AX$2:AX657)=1,0,AX657-AX656),((qCell/COUNT($AX$2:AX657))*(I658-I657))+((1-(qCell/COUNT($AX$2:AX657)))*J657))),J657),IF(H657="in-sample",IF(Q657=bigT,((qCell/bigT)*(I658/I657))+((1-(qCell/bigT))*J657),IF(qCell=0,1,IF(OR(ISBLANK(F658),COUNT($AX$2:AX657)&lt;=qCell),IF(COUNT($AX$2:AX657)=1,1,AX657/AX656),((qCell/COUNT($AX$2:AX657))*(I658/I657))+((1-(qCell/COUNT($AX$2:AX657)))*J657)))),J657)))))))</f>
        <v/>
      </c>
      <c r="K658" s="120" t="str">
        <f>IF(H658="","",IF(AND(Temp!optSeasCoef=0,Temp!sts_add=1),IF(H658="out-sample",I658+(Q658*J658),I658+J658),IF(AND(Temp!optSeasCoef=0,Temp!sts_multp=1),IF(H658="out-sample",I658*(J658^Q658),I658*J658),IF(Temp!sts_add=1,IF(H658="out-sample",(I658+(Q658*J658))*G658,(I658+J658)*G658),IF(H658="out-sample",I658*(J658^Q658)*G658,I658*J658*G658)))))</f>
        <v/>
      </c>
      <c r="L658" s="116" t="str">
        <f t="shared" si="110"/>
        <v/>
      </c>
      <c r="M658" s="116" t="str">
        <f t="shared" si="111"/>
        <v/>
      </c>
      <c r="N658" s="116" t="str">
        <f t="shared" si="112"/>
        <v/>
      </c>
      <c r="O658" s="116" t="str">
        <f t="shared" si="113"/>
        <v/>
      </c>
      <c r="P658" s="116" t="str">
        <f t="shared" si="114"/>
        <v/>
      </c>
      <c r="Q658" s="94" t="str">
        <f>IF(AND(Temp!fhor_indata=1,ISBLANK(F658),H657="in-sample"),1,IF(AND(Temp!fhor_indata=1,H657="out-sample",Q657&lt;XfHor),Q657+1,IF(ISBLANK(F658),"",IF(AND(H658="out-sample",H657="in-sample"),1,IF(AND(H658="out-sample",H657="out-sample"),Q657+1,IF(ISNUMBER(Q657),Q657+1,1))))))</f>
        <v/>
      </c>
      <c r="R658" s="94" t="str">
        <f t="shared" si="115"/>
        <v/>
      </c>
      <c r="S658" s="94" t="str">
        <f>IF(Temp!fhor_indata=1,IF(S657=XobsHor,1,IF(COUNT($S$2:S657)&lt;=XobsHor,S657+1,IF(AND(COUNT($S$2:S657)&lt;=XobsHor+XfHor,IFERROR(MOD(S657,XobsHor)&lt;XfHor,FALSE)),S657+1,""))),IF(ISBLANK(F658),"",IF(S657=maxP,1,IF(S657&lt;maxP,S657+1,IF(COUNT($S$2:S658)&lt;=XobsHor,S657+1,"")))))</f>
        <v/>
      </c>
      <c r="T658" s="3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W658" s="122" t="str">
        <f t="shared" si="117"/>
        <v/>
      </c>
      <c r="AX658" s="123" t="str">
        <f t="shared" si="118"/>
        <v/>
      </c>
      <c r="AY658" s="124" t="str">
        <f t="shared" si="119"/>
        <v/>
      </c>
      <c r="AZ658" s="124" t="str">
        <f t="shared" si="120"/>
        <v/>
      </c>
      <c r="BF658" s="91"/>
    </row>
    <row r="659" spans="1:58" s="78" customFormat="1" ht="14.25" x14ac:dyDescent="0.2">
      <c r="A659" s="6"/>
      <c r="B659" s="6"/>
      <c r="C659" s="6"/>
      <c r="D659" s="3"/>
      <c r="E659" s="98" t="str">
        <f t="shared" si="116"/>
        <v/>
      </c>
      <c r="F659" s="117"/>
      <c r="G659" s="116" t="str">
        <f>IF(E659="","",IF(Temp!optSeasCoef=0,1,INDEX($C$2:$C$13,IF(MOD(COUNT($E$2:E659),seas_indx)=0,seas_indx,MOD(COUNT($E$2:E659),seas_indx)))))</f>
        <v/>
      </c>
      <c r="H659" s="97" t="str">
        <f>IFERROR(IF(Temp!fhor_indata=1,IF(COUNT($S$2:S659)&lt;=XobsHor,"in-sample",IF(AND(COUNT($S$2:S659)&lt;=XobsHor+XfHor,MOD(S658,XobsHor)&lt;XfHor),"out-sample","")),IF(ISBLANK(F659),"",IF(COUNT($F$2:F659)&lt;=XobsHor-XfHor,"in-sample","out-sample"))),"")</f>
        <v/>
      </c>
      <c r="I659" s="120" t="str">
        <f>IF(AND(ISBLANK(F658),H658="in-sample"),"",IF(AND(Temp!fhor_indata=1,H658="out-sample",H659="out-sample"),I658,IF(AND(ISBLANK(F659),H658="out-sample"),"",IF(AND(Temp!optSeasCoef=0,Temp!sts_add=1),IF(H658="in-sample",IF(Q658=bigT,((pCell/bigT)*F658)+((1-(pCell/bigT))*(I658+J658)),IF(OR(ISBLANK(F659),COUNT($F$2:F658)&lt;=pCell),F658,((pCell/COUNT($F$2:F658))*F658)+((1-(pCell/COUNT($F$2:F658)))*(I658+J658)))),I658),IF(AND(Temp!optSeasCoef=0,Temp!sts_multp=1),IF(H658="in-sample",IF(Q658=bigT,((pCell/bigT)*F658)+((1-(pCell/bigT))*(I658*J658)),IF(OR(ISBLANK(F659),COUNT(F$2:$F658)&lt;=pCell),F658,((pCell/COUNT($F$2:F658))*F658)+((1-(pCell/COUNT($F$2:F658)))*(I658*J658)))),I658),IF(Temp!sts_add=1,IF(H658="in-sample",IF(Q658=bigT,((pCell/bigT)*AX658)+((1-(pCell/bigT))*(I658+J658)),IF(OR(ISBLANK(F659),COUNT($AX$2:AX658)&lt;=pCell),AX658,((pCell/COUNT($AX$2:AX658))*AX658)+((1-(pCell/COUNT($AX$2:AX658)))*(I658+J658)))),I658),IF(H658="in-sample",IF(Q658=bigT,((pCell/bigT)*AX658)+((1-(pCell/bigT))*(I658*J658)),IF(OR(ISBLANK(F659),COUNT($AX$2:AX658)&lt;=pCell),AX658,((pCell/COUNT($AX$2:AX658))*AX658)+((1-(pCell/COUNT($AX$2:AX658)))*(I658*J658)))),I658)))))))</f>
        <v/>
      </c>
      <c r="J659" s="120" t="str">
        <f>IF(AND(ISBLANK(F658),H658="in-sample"),"",IF(AND(Temp!fhor_indata=1,H658="out-sample",H659="out-sample"),J658,IF(AND(ISBLANK(F659),H658="out-sample"),"",IF(AND(Temp!optSeasCoef=0,Temp!sts_add=1),IF(H658="in-sample",IF(Q658=bigT,((qCell/bigT)*(I659-I658))+((1-(qCell/bigT))*J658),IF(OR(ISBLANK(F659),COUNT($F$2:F658)&lt;=qCell),IF(COUNT($F$2:F658)=1,0,F658-F657),((qCell/COUNT($F$2:F658))*(I659-I658))+((1-(qCell/COUNT($F$2:F658)))*J658))),J658),IF(AND(Temp!optSeasCoef=0,Temp!sts_multp=1),IF(H658="in-sample",IF(Q658=bigT,((qCell/bigT)*(I659/I658))+((1-(qCell/bigT))*J658),IF(qCell=0,1,IF(OR(ISBLANK(F659),COUNT($F$2:F658)&lt;=qCell),IF(COUNT($F$2:F658)=1,1,F658/F657),((qCell/COUNT($F$2:F658))*(I659/I658))+((1-(qCell/COUNT($F$2:F658)))*J658)))),J658),IF(Temp!sts_add=1,IF(H658="in-sample",IF(Q658=bigT,((qCell/bigT)*(I659-I658))+((1-(qCell/bigT))*J658),IF(OR(ISBLANK(F659),COUNT($AX$2:AX658)&lt;=qCell),IF(COUNT($AX$2:AX658)=1,0,AX658-AX657),((qCell/COUNT($AX$2:AX658))*(I659-I658))+((1-(qCell/COUNT($AX$2:AX658)))*J658))),J658),IF(H658="in-sample",IF(Q658=bigT,((qCell/bigT)*(I659/I658))+((1-(qCell/bigT))*J658),IF(qCell=0,1,IF(OR(ISBLANK(F659),COUNT($AX$2:AX658)&lt;=qCell),IF(COUNT($AX$2:AX658)=1,1,AX658/AX657),((qCell/COUNT($AX$2:AX658))*(I659/I658))+((1-(qCell/COUNT($AX$2:AX658)))*J658)))),J658)))))))</f>
        <v/>
      </c>
      <c r="K659" s="120" t="str">
        <f>IF(H659="","",IF(AND(Temp!optSeasCoef=0,Temp!sts_add=1),IF(H659="out-sample",I659+(Q659*J659),I659+J659),IF(AND(Temp!optSeasCoef=0,Temp!sts_multp=1),IF(H659="out-sample",I659*(J659^Q659),I659*J659),IF(Temp!sts_add=1,IF(H659="out-sample",(I659+(Q659*J659))*G659,(I659+J659)*G659),IF(H659="out-sample",I659*(J659^Q659)*G659,I659*J659*G659)))))</f>
        <v/>
      </c>
      <c r="L659" s="116" t="str">
        <f t="shared" si="110"/>
        <v/>
      </c>
      <c r="M659" s="116" t="str">
        <f t="shared" si="111"/>
        <v/>
      </c>
      <c r="N659" s="116" t="str">
        <f t="shared" si="112"/>
        <v/>
      </c>
      <c r="O659" s="116" t="str">
        <f t="shared" si="113"/>
        <v/>
      </c>
      <c r="P659" s="116" t="str">
        <f t="shared" si="114"/>
        <v/>
      </c>
      <c r="Q659" s="94" t="str">
        <f>IF(AND(Temp!fhor_indata=1,ISBLANK(F659),H658="in-sample"),1,IF(AND(Temp!fhor_indata=1,H658="out-sample",Q658&lt;XfHor),Q658+1,IF(ISBLANK(F659),"",IF(AND(H659="out-sample",H658="in-sample"),1,IF(AND(H659="out-sample",H658="out-sample"),Q658+1,IF(ISNUMBER(Q658),Q658+1,1))))))</f>
        <v/>
      </c>
      <c r="R659" s="94" t="str">
        <f t="shared" si="115"/>
        <v/>
      </c>
      <c r="S659" s="94" t="str">
        <f>IF(Temp!fhor_indata=1,IF(S658=XobsHor,1,IF(COUNT($S$2:S658)&lt;=XobsHor,S658+1,IF(AND(COUNT($S$2:S658)&lt;=XobsHor+XfHor,IFERROR(MOD(S658,XobsHor)&lt;XfHor,FALSE)),S658+1,""))),IF(ISBLANK(F659),"",IF(S658=maxP,1,IF(S658&lt;maxP,S658+1,IF(COUNT($S$2:S659)&lt;=XobsHor,S658+1,"")))))</f>
        <v/>
      </c>
      <c r="T659" s="3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W659" s="122" t="str">
        <f t="shared" si="117"/>
        <v/>
      </c>
      <c r="AX659" s="123" t="str">
        <f t="shared" si="118"/>
        <v/>
      </c>
      <c r="AY659" s="124" t="str">
        <f t="shared" si="119"/>
        <v/>
      </c>
      <c r="AZ659" s="124" t="str">
        <f t="shared" si="120"/>
        <v/>
      </c>
      <c r="BF659" s="91"/>
    </row>
    <row r="660" spans="1:58" s="78" customFormat="1" ht="14.25" x14ac:dyDescent="0.2">
      <c r="A660" s="6"/>
      <c r="B660" s="6"/>
      <c r="C660" s="6"/>
      <c r="D660" s="3"/>
      <c r="E660" s="98" t="str">
        <f t="shared" si="116"/>
        <v/>
      </c>
      <c r="F660" s="117"/>
      <c r="G660" s="116" t="str">
        <f>IF(E660="","",IF(Temp!optSeasCoef=0,1,INDEX($C$2:$C$13,IF(MOD(COUNT($E$2:E660),seas_indx)=0,seas_indx,MOD(COUNT($E$2:E660),seas_indx)))))</f>
        <v/>
      </c>
      <c r="H660" s="97" t="str">
        <f>IFERROR(IF(Temp!fhor_indata=1,IF(COUNT($S$2:S660)&lt;=XobsHor,"in-sample",IF(AND(COUNT($S$2:S660)&lt;=XobsHor+XfHor,MOD(S659,XobsHor)&lt;XfHor),"out-sample","")),IF(ISBLANK(F660),"",IF(COUNT($F$2:F660)&lt;=XobsHor-XfHor,"in-sample","out-sample"))),"")</f>
        <v/>
      </c>
      <c r="I660" s="120" t="str">
        <f>IF(AND(ISBLANK(F659),H659="in-sample"),"",IF(AND(Temp!fhor_indata=1,H659="out-sample",H660="out-sample"),I659,IF(AND(ISBLANK(F660),H659="out-sample"),"",IF(AND(Temp!optSeasCoef=0,Temp!sts_add=1),IF(H659="in-sample",IF(Q659=bigT,((pCell/bigT)*F659)+((1-(pCell/bigT))*(I659+J659)),IF(OR(ISBLANK(F660),COUNT($F$2:F659)&lt;=pCell),F659,((pCell/COUNT($F$2:F659))*F659)+((1-(pCell/COUNT($F$2:F659)))*(I659+J659)))),I659),IF(AND(Temp!optSeasCoef=0,Temp!sts_multp=1),IF(H659="in-sample",IF(Q659=bigT,((pCell/bigT)*F659)+((1-(pCell/bigT))*(I659*J659)),IF(OR(ISBLANK(F660),COUNT(F$2:$F659)&lt;=pCell),F659,((pCell/COUNT($F$2:F659))*F659)+((1-(pCell/COUNT($F$2:F659)))*(I659*J659)))),I659),IF(Temp!sts_add=1,IF(H659="in-sample",IF(Q659=bigT,((pCell/bigT)*AX659)+((1-(pCell/bigT))*(I659+J659)),IF(OR(ISBLANK(F660),COUNT($AX$2:AX659)&lt;=pCell),AX659,((pCell/COUNT($AX$2:AX659))*AX659)+((1-(pCell/COUNT($AX$2:AX659)))*(I659+J659)))),I659),IF(H659="in-sample",IF(Q659=bigT,((pCell/bigT)*AX659)+((1-(pCell/bigT))*(I659*J659)),IF(OR(ISBLANK(F660),COUNT($AX$2:AX659)&lt;=pCell),AX659,((pCell/COUNT($AX$2:AX659))*AX659)+((1-(pCell/COUNT($AX$2:AX659)))*(I659*J659)))),I659)))))))</f>
        <v/>
      </c>
      <c r="J660" s="120" t="str">
        <f>IF(AND(ISBLANK(F659),H659="in-sample"),"",IF(AND(Temp!fhor_indata=1,H659="out-sample",H660="out-sample"),J659,IF(AND(ISBLANK(F660),H659="out-sample"),"",IF(AND(Temp!optSeasCoef=0,Temp!sts_add=1),IF(H659="in-sample",IF(Q659=bigT,((qCell/bigT)*(I660-I659))+((1-(qCell/bigT))*J659),IF(OR(ISBLANK(F660),COUNT($F$2:F659)&lt;=qCell),IF(COUNT($F$2:F659)=1,0,F659-F658),((qCell/COUNT($F$2:F659))*(I660-I659))+((1-(qCell/COUNT($F$2:F659)))*J659))),J659),IF(AND(Temp!optSeasCoef=0,Temp!sts_multp=1),IF(H659="in-sample",IF(Q659=bigT,((qCell/bigT)*(I660/I659))+((1-(qCell/bigT))*J659),IF(qCell=0,1,IF(OR(ISBLANK(F660),COUNT($F$2:F659)&lt;=qCell),IF(COUNT($F$2:F659)=1,1,F659/F658),((qCell/COUNT($F$2:F659))*(I660/I659))+((1-(qCell/COUNT($F$2:F659)))*J659)))),J659),IF(Temp!sts_add=1,IF(H659="in-sample",IF(Q659=bigT,((qCell/bigT)*(I660-I659))+((1-(qCell/bigT))*J659),IF(OR(ISBLANK(F660),COUNT($AX$2:AX659)&lt;=qCell),IF(COUNT($AX$2:AX659)=1,0,AX659-AX658),((qCell/COUNT($AX$2:AX659))*(I660-I659))+((1-(qCell/COUNT($AX$2:AX659)))*J659))),J659),IF(H659="in-sample",IF(Q659=bigT,((qCell/bigT)*(I660/I659))+((1-(qCell/bigT))*J659),IF(qCell=0,1,IF(OR(ISBLANK(F660),COUNT($AX$2:AX659)&lt;=qCell),IF(COUNT($AX$2:AX659)=1,1,AX659/AX658),((qCell/COUNT($AX$2:AX659))*(I660/I659))+((1-(qCell/COUNT($AX$2:AX659)))*J659)))),J659)))))))</f>
        <v/>
      </c>
      <c r="K660" s="120" t="str">
        <f>IF(H660="","",IF(AND(Temp!optSeasCoef=0,Temp!sts_add=1),IF(H660="out-sample",I660+(Q660*J660),I660+J660),IF(AND(Temp!optSeasCoef=0,Temp!sts_multp=1),IF(H660="out-sample",I660*(J660^Q660),I660*J660),IF(Temp!sts_add=1,IF(H660="out-sample",(I660+(Q660*J660))*G660,(I660+J660)*G660),IF(H660="out-sample",I660*(J660^Q660)*G660,I660*J660*G660)))))</f>
        <v/>
      </c>
      <c r="L660" s="116" t="str">
        <f t="shared" si="110"/>
        <v/>
      </c>
      <c r="M660" s="116" t="str">
        <f t="shared" si="111"/>
        <v/>
      </c>
      <c r="N660" s="116" t="str">
        <f t="shared" si="112"/>
        <v/>
      </c>
      <c r="O660" s="116" t="str">
        <f t="shared" si="113"/>
        <v/>
      </c>
      <c r="P660" s="116" t="str">
        <f t="shared" si="114"/>
        <v/>
      </c>
      <c r="Q660" s="94" t="str">
        <f>IF(AND(Temp!fhor_indata=1,ISBLANK(F660),H659="in-sample"),1,IF(AND(Temp!fhor_indata=1,H659="out-sample",Q659&lt;XfHor),Q659+1,IF(ISBLANK(F660),"",IF(AND(H660="out-sample",H659="in-sample"),1,IF(AND(H660="out-sample",H659="out-sample"),Q659+1,IF(ISNUMBER(Q659),Q659+1,1))))))</f>
        <v/>
      </c>
      <c r="R660" s="94" t="str">
        <f t="shared" si="115"/>
        <v/>
      </c>
      <c r="S660" s="94" t="str">
        <f>IF(Temp!fhor_indata=1,IF(S659=XobsHor,1,IF(COUNT($S$2:S659)&lt;=XobsHor,S659+1,IF(AND(COUNT($S$2:S659)&lt;=XobsHor+XfHor,IFERROR(MOD(S659,XobsHor)&lt;XfHor,FALSE)),S659+1,""))),IF(ISBLANK(F660),"",IF(S659=maxP,1,IF(S659&lt;maxP,S659+1,IF(COUNT($S$2:S660)&lt;=XobsHor,S659+1,"")))))</f>
        <v/>
      </c>
      <c r="T660" s="3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W660" s="122" t="str">
        <f t="shared" si="117"/>
        <v/>
      </c>
      <c r="AX660" s="123" t="str">
        <f t="shared" si="118"/>
        <v/>
      </c>
      <c r="AY660" s="124" t="str">
        <f t="shared" si="119"/>
        <v/>
      </c>
      <c r="AZ660" s="124" t="str">
        <f t="shared" si="120"/>
        <v/>
      </c>
      <c r="BF660" s="91"/>
    </row>
    <row r="661" spans="1:58" s="78" customFormat="1" ht="14.25" x14ac:dyDescent="0.2">
      <c r="A661" s="6"/>
      <c r="B661" s="6"/>
      <c r="C661" s="6"/>
      <c r="D661" s="3"/>
      <c r="E661" s="98" t="str">
        <f t="shared" si="116"/>
        <v/>
      </c>
      <c r="F661" s="117"/>
      <c r="G661" s="116" t="str">
        <f>IF(E661="","",IF(Temp!optSeasCoef=0,1,INDEX($C$2:$C$13,IF(MOD(COUNT($E$2:E661),seas_indx)=0,seas_indx,MOD(COUNT($E$2:E661),seas_indx)))))</f>
        <v/>
      </c>
      <c r="H661" s="97" t="str">
        <f>IFERROR(IF(Temp!fhor_indata=1,IF(COUNT($S$2:S661)&lt;=XobsHor,"in-sample",IF(AND(COUNT($S$2:S661)&lt;=XobsHor+XfHor,MOD(S660,XobsHor)&lt;XfHor),"out-sample","")),IF(ISBLANK(F661),"",IF(COUNT($F$2:F661)&lt;=XobsHor-XfHor,"in-sample","out-sample"))),"")</f>
        <v/>
      </c>
      <c r="I661" s="120" t="str">
        <f>IF(AND(ISBLANK(F660),H660="in-sample"),"",IF(AND(Temp!fhor_indata=1,H660="out-sample",H661="out-sample"),I660,IF(AND(ISBLANK(F661),H660="out-sample"),"",IF(AND(Temp!optSeasCoef=0,Temp!sts_add=1),IF(H660="in-sample",IF(Q660=bigT,((pCell/bigT)*F660)+((1-(pCell/bigT))*(I660+J660)),IF(OR(ISBLANK(F661),COUNT($F$2:F660)&lt;=pCell),F660,((pCell/COUNT($F$2:F660))*F660)+((1-(pCell/COUNT($F$2:F660)))*(I660+J660)))),I660),IF(AND(Temp!optSeasCoef=0,Temp!sts_multp=1),IF(H660="in-sample",IF(Q660=bigT,((pCell/bigT)*F660)+((1-(pCell/bigT))*(I660*J660)),IF(OR(ISBLANK(F661),COUNT(F$2:$F660)&lt;=pCell),F660,((pCell/COUNT($F$2:F660))*F660)+((1-(pCell/COUNT($F$2:F660)))*(I660*J660)))),I660),IF(Temp!sts_add=1,IF(H660="in-sample",IF(Q660=bigT,((pCell/bigT)*AX660)+((1-(pCell/bigT))*(I660+J660)),IF(OR(ISBLANK(F661),COUNT($AX$2:AX660)&lt;=pCell),AX660,((pCell/COUNT($AX$2:AX660))*AX660)+((1-(pCell/COUNT($AX$2:AX660)))*(I660+J660)))),I660),IF(H660="in-sample",IF(Q660=bigT,((pCell/bigT)*AX660)+((1-(pCell/bigT))*(I660*J660)),IF(OR(ISBLANK(F661),COUNT($AX$2:AX660)&lt;=pCell),AX660,((pCell/COUNT($AX$2:AX660))*AX660)+((1-(pCell/COUNT($AX$2:AX660)))*(I660*J660)))),I660)))))))</f>
        <v/>
      </c>
      <c r="J661" s="120" t="str">
        <f>IF(AND(ISBLANK(F660),H660="in-sample"),"",IF(AND(Temp!fhor_indata=1,H660="out-sample",H661="out-sample"),J660,IF(AND(ISBLANK(F661),H660="out-sample"),"",IF(AND(Temp!optSeasCoef=0,Temp!sts_add=1),IF(H660="in-sample",IF(Q660=bigT,((qCell/bigT)*(I661-I660))+((1-(qCell/bigT))*J660),IF(OR(ISBLANK(F661),COUNT($F$2:F660)&lt;=qCell),IF(COUNT($F$2:F660)=1,0,F660-F659),((qCell/COUNT($F$2:F660))*(I661-I660))+((1-(qCell/COUNT($F$2:F660)))*J660))),J660),IF(AND(Temp!optSeasCoef=0,Temp!sts_multp=1),IF(H660="in-sample",IF(Q660=bigT,((qCell/bigT)*(I661/I660))+((1-(qCell/bigT))*J660),IF(qCell=0,1,IF(OR(ISBLANK(F661),COUNT($F$2:F660)&lt;=qCell),IF(COUNT($F$2:F660)=1,1,F660/F659),((qCell/COUNT($F$2:F660))*(I661/I660))+((1-(qCell/COUNT($F$2:F660)))*J660)))),J660),IF(Temp!sts_add=1,IF(H660="in-sample",IF(Q660=bigT,((qCell/bigT)*(I661-I660))+((1-(qCell/bigT))*J660),IF(OR(ISBLANK(F661),COUNT($AX$2:AX660)&lt;=qCell),IF(COUNT($AX$2:AX660)=1,0,AX660-AX659),((qCell/COUNT($AX$2:AX660))*(I661-I660))+((1-(qCell/COUNT($AX$2:AX660)))*J660))),J660),IF(H660="in-sample",IF(Q660=bigT,((qCell/bigT)*(I661/I660))+((1-(qCell/bigT))*J660),IF(qCell=0,1,IF(OR(ISBLANK(F661),COUNT($AX$2:AX660)&lt;=qCell),IF(COUNT($AX$2:AX660)=1,1,AX660/AX659),((qCell/COUNT($AX$2:AX660))*(I661/I660))+((1-(qCell/COUNT($AX$2:AX660)))*J660)))),J660)))))))</f>
        <v/>
      </c>
      <c r="K661" s="120" t="str">
        <f>IF(H661="","",IF(AND(Temp!optSeasCoef=0,Temp!sts_add=1),IF(H661="out-sample",I661+(Q661*J661),I661+J661),IF(AND(Temp!optSeasCoef=0,Temp!sts_multp=1),IF(H661="out-sample",I661*(J661^Q661),I661*J661),IF(Temp!sts_add=1,IF(H661="out-sample",(I661+(Q661*J661))*G661,(I661+J661)*G661),IF(H661="out-sample",I661*(J661^Q661)*G661,I661*J661*G661)))))</f>
        <v/>
      </c>
      <c r="L661" s="116" t="str">
        <f t="shared" si="110"/>
        <v/>
      </c>
      <c r="M661" s="116" t="str">
        <f t="shared" si="111"/>
        <v/>
      </c>
      <c r="N661" s="116" t="str">
        <f t="shared" si="112"/>
        <v/>
      </c>
      <c r="O661" s="116" t="str">
        <f t="shared" si="113"/>
        <v/>
      </c>
      <c r="P661" s="116" t="str">
        <f t="shared" si="114"/>
        <v/>
      </c>
      <c r="Q661" s="94" t="str">
        <f>IF(AND(Temp!fhor_indata=1,ISBLANK(F661),H660="in-sample"),1,IF(AND(Temp!fhor_indata=1,H660="out-sample",Q660&lt;XfHor),Q660+1,IF(ISBLANK(F661),"",IF(AND(H661="out-sample",H660="in-sample"),1,IF(AND(H661="out-sample",H660="out-sample"),Q660+1,IF(ISNUMBER(Q660),Q660+1,1))))))</f>
        <v/>
      </c>
      <c r="R661" s="94" t="str">
        <f t="shared" si="115"/>
        <v/>
      </c>
      <c r="S661" s="94" t="str">
        <f>IF(Temp!fhor_indata=1,IF(S660=XobsHor,1,IF(COUNT($S$2:S660)&lt;=XobsHor,S660+1,IF(AND(COUNT($S$2:S660)&lt;=XobsHor+XfHor,IFERROR(MOD(S660,XobsHor)&lt;XfHor,FALSE)),S660+1,""))),IF(ISBLANK(F661),"",IF(S660=maxP,1,IF(S660&lt;maxP,S660+1,IF(COUNT($S$2:S661)&lt;=XobsHor,S660+1,"")))))</f>
        <v/>
      </c>
      <c r="T661" s="3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W661" s="122" t="str">
        <f t="shared" si="117"/>
        <v/>
      </c>
      <c r="AX661" s="123" t="str">
        <f t="shared" si="118"/>
        <v/>
      </c>
      <c r="AY661" s="124" t="str">
        <f t="shared" si="119"/>
        <v/>
      </c>
      <c r="AZ661" s="124" t="str">
        <f t="shared" si="120"/>
        <v/>
      </c>
      <c r="BF661" s="91"/>
    </row>
    <row r="662" spans="1:58" s="78" customFormat="1" ht="14.25" x14ac:dyDescent="0.2">
      <c r="A662" s="6"/>
      <c r="B662" s="6"/>
      <c r="C662" s="6"/>
      <c r="D662" s="3"/>
      <c r="E662" s="98" t="str">
        <f t="shared" si="116"/>
        <v/>
      </c>
      <c r="F662" s="117"/>
      <c r="G662" s="116" t="str">
        <f>IF(E662="","",IF(Temp!optSeasCoef=0,1,INDEX($C$2:$C$13,IF(MOD(COUNT($E$2:E662),seas_indx)=0,seas_indx,MOD(COUNT($E$2:E662),seas_indx)))))</f>
        <v/>
      </c>
      <c r="H662" s="97" t="str">
        <f>IFERROR(IF(Temp!fhor_indata=1,IF(COUNT($S$2:S662)&lt;=XobsHor,"in-sample",IF(AND(COUNT($S$2:S662)&lt;=XobsHor+XfHor,MOD(S661,XobsHor)&lt;XfHor),"out-sample","")),IF(ISBLANK(F662),"",IF(COUNT($F$2:F662)&lt;=XobsHor-XfHor,"in-sample","out-sample"))),"")</f>
        <v/>
      </c>
      <c r="I662" s="120" t="str">
        <f>IF(AND(ISBLANK(F661),H661="in-sample"),"",IF(AND(Temp!fhor_indata=1,H661="out-sample",H662="out-sample"),I661,IF(AND(ISBLANK(F662),H661="out-sample"),"",IF(AND(Temp!optSeasCoef=0,Temp!sts_add=1),IF(H661="in-sample",IF(Q661=bigT,((pCell/bigT)*F661)+((1-(pCell/bigT))*(I661+J661)),IF(OR(ISBLANK(F662),COUNT($F$2:F661)&lt;=pCell),F661,((pCell/COUNT($F$2:F661))*F661)+((1-(pCell/COUNT($F$2:F661)))*(I661+J661)))),I661),IF(AND(Temp!optSeasCoef=0,Temp!sts_multp=1),IF(H661="in-sample",IF(Q661=bigT,((pCell/bigT)*F661)+((1-(pCell/bigT))*(I661*J661)),IF(OR(ISBLANK(F662),COUNT(F$2:$F661)&lt;=pCell),F661,((pCell/COUNT($F$2:F661))*F661)+((1-(pCell/COUNT($F$2:F661)))*(I661*J661)))),I661),IF(Temp!sts_add=1,IF(H661="in-sample",IF(Q661=bigT,((pCell/bigT)*AX661)+((1-(pCell/bigT))*(I661+J661)),IF(OR(ISBLANK(F662),COUNT($AX$2:AX661)&lt;=pCell),AX661,((pCell/COUNT($AX$2:AX661))*AX661)+((1-(pCell/COUNT($AX$2:AX661)))*(I661+J661)))),I661),IF(H661="in-sample",IF(Q661=bigT,((pCell/bigT)*AX661)+((1-(pCell/bigT))*(I661*J661)),IF(OR(ISBLANK(F662),COUNT($AX$2:AX661)&lt;=pCell),AX661,((pCell/COUNT($AX$2:AX661))*AX661)+((1-(pCell/COUNT($AX$2:AX661)))*(I661*J661)))),I661)))))))</f>
        <v/>
      </c>
      <c r="J662" s="120" t="str">
        <f>IF(AND(ISBLANK(F661),H661="in-sample"),"",IF(AND(Temp!fhor_indata=1,H661="out-sample",H662="out-sample"),J661,IF(AND(ISBLANK(F662),H661="out-sample"),"",IF(AND(Temp!optSeasCoef=0,Temp!sts_add=1),IF(H661="in-sample",IF(Q661=bigT,((qCell/bigT)*(I662-I661))+((1-(qCell/bigT))*J661),IF(OR(ISBLANK(F662),COUNT($F$2:F661)&lt;=qCell),IF(COUNT($F$2:F661)=1,0,F661-F660),((qCell/COUNT($F$2:F661))*(I662-I661))+((1-(qCell/COUNT($F$2:F661)))*J661))),J661),IF(AND(Temp!optSeasCoef=0,Temp!sts_multp=1),IF(H661="in-sample",IF(Q661=bigT,((qCell/bigT)*(I662/I661))+((1-(qCell/bigT))*J661),IF(qCell=0,1,IF(OR(ISBLANK(F662),COUNT($F$2:F661)&lt;=qCell),IF(COUNT($F$2:F661)=1,1,F661/F660),((qCell/COUNT($F$2:F661))*(I662/I661))+((1-(qCell/COUNT($F$2:F661)))*J661)))),J661),IF(Temp!sts_add=1,IF(H661="in-sample",IF(Q661=bigT,((qCell/bigT)*(I662-I661))+((1-(qCell/bigT))*J661),IF(OR(ISBLANK(F662),COUNT($AX$2:AX661)&lt;=qCell),IF(COUNT($AX$2:AX661)=1,0,AX661-AX660),((qCell/COUNT($AX$2:AX661))*(I662-I661))+((1-(qCell/COUNT($AX$2:AX661)))*J661))),J661),IF(H661="in-sample",IF(Q661=bigT,((qCell/bigT)*(I662/I661))+((1-(qCell/bigT))*J661),IF(qCell=0,1,IF(OR(ISBLANK(F662),COUNT($AX$2:AX661)&lt;=qCell),IF(COUNT($AX$2:AX661)=1,1,AX661/AX660),((qCell/COUNT($AX$2:AX661))*(I662/I661))+((1-(qCell/COUNT($AX$2:AX661)))*J661)))),J661)))))))</f>
        <v/>
      </c>
      <c r="K662" s="120" t="str">
        <f>IF(H662="","",IF(AND(Temp!optSeasCoef=0,Temp!sts_add=1),IF(H662="out-sample",I662+(Q662*J662),I662+J662),IF(AND(Temp!optSeasCoef=0,Temp!sts_multp=1),IF(H662="out-sample",I662*(J662^Q662),I662*J662),IF(Temp!sts_add=1,IF(H662="out-sample",(I662+(Q662*J662))*G662,(I662+J662)*G662),IF(H662="out-sample",I662*(J662^Q662)*G662,I662*J662*G662)))))</f>
        <v/>
      </c>
      <c r="L662" s="116" t="str">
        <f t="shared" si="110"/>
        <v/>
      </c>
      <c r="M662" s="116" t="str">
        <f t="shared" si="111"/>
        <v/>
      </c>
      <c r="N662" s="116" t="str">
        <f t="shared" si="112"/>
        <v/>
      </c>
      <c r="O662" s="116" t="str">
        <f t="shared" si="113"/>
        <v/>
      </c>
      <c r="P662" s="116" t="str">
        <f t="shared" si="114"/>
        <v/>
      </c>
      <c r="Q662" s="94" t="str">
        <f>IF(AND(Temp!fhor_indata=1,ISBLANK(F662),H661="in-sample"),1,IF(AND(Temp!fhor_indata=1,H661="out-sample",Q661&lt;XfHor),Q661+1,IF(ISBLANK(F662),"",IF(AND(H662="out-sample",H661="in-sample"),1,IF(AND(H662="out-sample",H661="out-sample"),Q661+1,IF(ISNUMBER(Q661),Q661+1,1))))))</f>
        <v/>
      </c>
      <c r="R662" s="94" t="str">
        <f t="shared" si="115"/>
        <v/>
      </c>
      <c r="S662" s="94" t="str">
        <f>IF(Temp!fhor_indata=1,IF(S661=XobsHor,1,IF(COUNT($S$2:S661)&lt;=XobsHor,S661+1,IF(AND(COUNT($S$2:S661)&lt;=XobsHor+XfHor,IFERROR(MOD(S661,XobsHor)&lt;XfHor,FALSE)),S661+1,""))),IF(ISBLANK(F662),"",IF(S661=maxP,1,IF(S661&lt;maxP,S661+1,IF(COUNT($S$2:S662)&lt;=XobsHor,S661+1,"")))))</f>
        <v/>
      </c>
      <c r="T662" s="3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W662" s="122" t="str">
        <f t="shared" si="117"/>
        <v/>
      </c>
      <c r="AX662" s="123" t="str">
        <f t="shared" si="118"/>
        <v/>
      </c>
      <c r="AY662" s="124" t="str">
        <f t="shared" si="119"/>
        <v/>
      </c>
      <c r="AZ662" s="124" t="str">
        <f t="shared" si="120"/>
        <v/>
      </c>
      <c r="BF662" s="91"/>
    </row>
    <row r="663" spans="1:58" s="78" customFormat="1" ht="14.25" x14ac:dyDescent="0.2">
      <c r="A663" s="6"/>
      <c r="B663" s="6"/>
      <c r="C663" s="6"/>
      <c r="D663" s="3"/>
      <c r="E663" s="98" t="str">
        <f t="shared" si="116"/>
        <v/>
      </c>
      <c r="F663" s="117"/>
      <c r="G663" s="116" t="str">
        <f>IF(E663="","",IF(Temp!optSeasCoef=0,1,INDEX($C$2:$C$13,IF(MOD(COUNT($E$2:E663),seas_indx)=0,seas_indx,MOD(COUNT($E$2:E663),seas_indx)))))</f>
        <v/>
      </c>
      <c r="H663" s="97" t="str">
        <f>IFERROR(IF(Temp!fhor_indata=1,IF(COUNT($S$2:S663)&lt;=XobsHor,"in-sample",IF(AND(COUNT($S$2:S663)&lt;=XobsHor+XfHor,MOD(S662,XobsHor)&lt;XfHor),"out-sample","")),IF(ISBLANK(F663),"",IF(COUNT($F$2:F663)&lt;=XobsHor-XfHor,"in-sample","out-sample"))),"")</f>
        <v/>
      </c>
      <c r="I663" s="120" t="str">
        <f>IF(AND(ISBLANK(F662),H662="in-sample"),"",IF(AND(Temp!fhor_indata=1,H662="out-sample",H663="out-sample"),I662,IF(AND(ISBLANK(F663),H662="out-sample"),"",IF(AND(Temp!optSeasCoef=0,Temp!sts_add=1),IF(H662="in-sample",IF(Q662=bigT,((pCell/bigT)*F662)+((1-(pCell/bigT))*(I662+J662)),IF(OR(ISBLANK(F663),COUNT($F$2:F662)&lt;=pCell),F662,((pCell/COUNT($F$2:F662))*F662)+((1-(pCell/COUNT($F$2:F662)))*(I662+J662)))),I662),IF(AND(Temp!optSeasCoef=0,Temp!sts_multp=1),IF(H662="in-sample",IF(Q662=bigT,((pCell/bigT)*F662)+((1-(pCell/bigT))*(I662*J662)),IF(OR(ISBLANK(F663),COUNT(F$2:$F662)&lt;=pCell),F662,((pCell/COUNT($F$2:F662))*F662)+((1-(pCell/COUNT($F$2:F662)))*(I662*J662)))),I662),IF(Temp!sts_add=1,IF(H662="in-sample",IF(Q662=bigT,((pCell/bigT)*AX662)+((1-(pCell/bigT))*(I662+J662)),IF(OR(ISBLANK(F663),COUNT($AX$2:AX662)&lt;=pCell),AX662,((pCell/COUNT($AX$2:AX662))*AX662)+((1-(pCell/COUNT($AX$2:AX662)))*(I662+J662)))),I662),IF(H662="in-sample",IF(Q662=bigT,((pCell/bigT)*AX662)+((1-(pCell/bigT))*(I662*J662)),IF(OR(ISBLANK(F663),COUNT($AX$2:AX662)&lt;=pCell),AX662,((pCell/COUNT($AX$2:AX662))*AX662)+((1-(pCell/COUNT($AX$2:AX662)))*(I662*J662)))),I662)))))))</f>
        <v/>
      </c>
      <c r="J663" s="120" t="str">
        <f>IF(AND(ISBLANK(F662),H662="in-sample"),"",IF(AND(Temp!fhor_indata=1,H662="out-sample",H663="out-sample"),J662,IF(AND(ISBLANK(F663),H662="out-sample"),"",IF(AND(Temp!optSeasCoef=0,Temp!sts_add=1),IF(H662="in-sample",IF(Q662=bigT,((qCell/bigT)*(I663-I662))+((1-(qCell/bigT))*J662),IF(OR(ISBLANK(F663),COUNT($F$2:F662)&lt;=qCell),IF(COUNT($F$2:F662)=1,0,F662-F661),((qCell/COUNT($F$2:F662))*(I663-I662))+((1-(qCell/COUNT($F$2:F662)))*J662))),J662),IF(AND(Temp!optSeasCoef=0,Temp!sts_multp=1),IF(H662="in-sample",IF(Q662=bigT,((qCell/bigT)*(I663/I662))+((1-(qCell/bigT))*J662),IF(qCell=0,1,IF(OR(ISBLANK(F663),COUNT($F$2:F662)&lt;=qCell),IF(COUNT($F$2:F662)=1,1,F662/F661),((qCell/COUNT($F$2:F662))*(I663/I662))+((1-(qCell/COUNT($F$2:F662)))*J662)))),J662),IF(Temp!sts_add=1,IF(H662="in-sample",IF(Q662=bigT,((qCell/bigT)*(I663-I662))+((1-(qCell/bigT))*J662),IF(OR(ISBLANK(F663),COUNT($AX$2:AX662)&lt;=qCell),IF(COUNT($AX$2:AX662)=1,0,AX662-AX661),((qCell/COUNT($AX$2:AX662))*(I663-I662))+((1-(qCell/COUNT($AX$2:AX662)))*J662))),J662),IF(H662="in-sample",IF(Q662=bigT,((qCell/bigT)*(I663/I662))+((1-(qCell/bigT))*J662),IF(qCell=0,1,IF(OR(ISBLANK(F663),COUNT($AX$2:AX662)&lt;=qCell),IF(COUNT($AX$2:AX662)=1,1,AX662/AX661),((qCell/COUNT($AX$2:AX662))*(I663/I662))+((1-(qCell/COUNT($AX$2:AX662)))*J662)))),J662)))))))</f>
        <v/>
      </c>
      <c r="K663" s="120" t="str">
        <f>IF(H663="","",IF(AND(Temp!optSeasCoef=0,Temp!sts_add=1),IF(H663="out-sample",I663+(Q663*J663),I663+J663),IF(AND(Temp!optSeasCoef=0,Temp!sts_multp=1),IF(H663="out-sample",I663*(J663^Q663),I663*J663),IF(Temp!sts_add=1,IF(H663="out-sample",(I663+(Q663*J663))*G663,(I663+J663)*G663),IF(H663="out-sample",I663*(J663^Q663)*G663,I663*J663*G663)))))</f>
        <v/>
      </c>
      <c r="L663" s="116" t="str">
        <f t="shared" si="110"/>
        <v/>
      </c>
      <c r="M663" s="116" t="str">
        <f t="shared" si="111"/>
        <v/>
      </c>
      <c r="N663" s="116" t="str">
        <f t="shared" si="112"/>
        <v/>
      </c>
      <c r="O663" s="116" t="str">
        <f t="shared" si="113"/>
        <v/>
      </c>
      <c r="P663" s="116" t="str">
        <f t="shared" si="114"/>
        <v/>
      </c>
      <c r="Q663" s="94" t="str">
        <f>IF(AND(Temp!fhor_indata=1,ISBLANK(F663),H662="in-sample"),1,IF(AND(Temp!fhor_indata=1,H662="out-sample",Q662&lt;XfHor),Q662+1,IF(ISBLANK(F663),"",IF(AND(H663="out-sample",H662="in-sample"),1,IF(AND(H663="out-sample",H662="out-sample"),Q662+1,IF(ISNUMBER(Q662),Q662+1,1))))))</f>
        <v/>
      </c>
      <c r="R663" s="94" t="str">
        <f t="shared" si="115"/>
        <v/>
      </c>
      <c r="S663" s="94" t="str">
        <f>IF(Temp!fhor_indata=1,IF(S662=XobsHor,1,IF(COUNT($S$2:S662)&lt;=XobsHor,S662+1,IF(AND(COUNT($S$2:S662)&lt;=XobsHor+XfHor,IFERROR(MOD(S662,XobsHor)&lt;XfHor,FALSE)),S662+1,""))),IF(ISBLANK(F663),"",IF(S662=maxP,1,IF(S662&lt;maxP,S662+1,IF(COUNT($S$2:S663)&lt;=XobsHor,S662+1,"")))))</f>
        <v/>
      </c>
      <c r="T663" s="3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W663" s="122" t="str">
        <f t="shared" si="117"/>
        <v/>
      </c>
      <c r="AX663" s="123" t="str">
        <f t="shared" si="118"/>
        <v/>
      </c>
      <c r="AY663" s="124" t="str">
        <f t="shared" si="119"/>
        <v/>
      </c>
      <c r="AZ663" s="124" t="str">
        <f t="shared" si="120"/>
        <v/>
      </c>
      <c r="BF663" s="91"/>
    </row>
    <row r="664" spans="1:58" s="78" customFormat="1" ht="14.25" x14ac:dyDescent="0.2">
      <c r="A664" s="6"/>
      <c r="B664" s="6"/>
      <c r="C664" s="6"/>
      <c r="D664" s="3"/>
      <c r="E664" s="98" t="str">
        <f t="shared" si="116"/>
        <v/>
      </c>
      <c r="F664" s="117"/>
      <c r="G664" s="116" t="str">
        <f>IF(E664="","",IF(Temp!optSeasCoef=0,1,INDEX($C$2:$C$13,IF(MOD(COUNT($E$2:E664),seas_indx)=0,seas_indx,MOD(COUNT($E$2:E664),seas_indx)))))</f>
        <v/>
      </c>
      <c r="H664" s="97" t="str">
        <f>IFERROR(IF(Temp!fhor_indata=1,IF(COUNT($S$2:S664)&lt;=XobsHor,"in-sample",IF(AND(COUNT($S$2:S664)&lt;=XobsHor+XfHor,MOD(S663,XobsHor)&lt;XfHor),"out-sample","")),IF(ISBLANK(F664),"",IF(COUNT($F$2:F664)&lt;=XobsHor-XfHor,"in-sample","out-sample"))),"")</f>
        <v/>
      </c>
      <c r="I664" s="120" t="str">
        <f>IF(AND(ISBLANK(F663),H663="in-sample"),"",IF(AND(Temp!fhor_indata=1,H663="out-sample",H664="out-sample"),I663,IF(AND(ISBLANK(F664),H663="out-sample"),"",IF(AND(Temp!optSeasCoef=0,Temp!sts_add=1),IF(H663="in-sample",IF(Q663=bigT,((pCell/bigT)*F663)+((1-(pCell/bigT))*(I663+J663)),IF(OR(ISBLANK(F664),COUNT($F$2:F663)&lt;=pCell),F663,((pCell/COUNT($F$2:F663))*F663)+((1-(pCell/COUNT($F$2:F663)))*(I663+J663)))),I663),IF(AND(Temp!optSeasCoef=0,Temp!sts_multp=1),IF(H663="in-sample",IF(Q663=bigT,((pCell/bigT)*F663)+((1-(pCell/bigT))*(I663*J663)),IF(OR(ISBLANK(F664),COUNT(F$2:$F663)&lt;=pCell),F663,((pCell/COUNT($F$2:F663))*F663)+((1-(pCell/COUNT($F$2:F663)))*(I663*J663)))),I663),IF(Temp!sts_add=1,IF(H663="in-sample",IF(Q663=bigT,((pCell/bigT)*AX663)+((1-(pCell/bigT))*(I663+J663)),IF(OR(ISBLANK(F664),COUNT($AX$2:AX663)&lt;=pCell),AX663,((pCell/COUNT($AX$2:AX663))*AX663)+((1-(pCell/COUNT($AX$2:AX663)))*(I663+J663)))),I663),IF(H663="in-sample",IF(Q663=bigT,((pCell/bigT)*AX663)+((1-(pCell/bigT))*(I663*J663)),IF(OR(ISBLANK(F664),COUNT($AX$2:AX663)&lt;=pCell),AX663,((pCell/COUNT($AX$2:AX663))*AX663)+((1-(pCell/COUNT($AX$2:AX663)))*(I663*J663)))),I663)))))))</f>
        <v/>
      </c>
      <c r="J664" s="120" t="str">
        <f>IF(AND(ISBLANK(F663),H663="in-sample"),"",IF(AND(Temp!fhor_indata=1,H663="out-sample",H664="out-sample"),J663,IF(AND(ISBLANK(F664),H663="out-sample"),"",IF(AND(Temp!optSeasCoef=0,Temp!sts_add=1),IF(H663="in-sample",IF(Q663=bigT,((qCell/bigT)*(I664-I663))+((1-(qCell/bigT))*J663),IF(OR(ISBLANK(F664),COUNT($F$2:F663)&lt;=qCell),IF(COUNT($F$2:F663)=1,0,F663-F662),((qCell/COUNT($F$2:F663))*(I664-I663))+((1-(qCell/COUNT($F$2:F663)))*J663))),J663),IF(AND(Temp!optSeasCoef=0,Temp!sts_multp=1),IF(H663="in-sample",IF(Q663=bigT,((qCell/bigT)*(I664/I663))+((1-(qCell/bigT))*J663),IF(qCell=0,1,IF(OR(ISBLANK(F664),COUNT($F$2:F663)&lt;=qCell),IF(COUNT($F$2:F663)=1,1,F663/F662),((qCell/COUNT($F$2:F663))*(I664/I663))+((1-(qCell/COUNT($F$2:F663)))*J663)))),J663),IF(Temp!sts_add=1,IF(H663="in-sample",IF(Q663=bigT,((qCell/bigT)*(I664-I663))+((1-(qCell/bigT))*J663),IF(OR(ISBLANK(F664),COUNT($AX$2:AX663)&lt;=qCell),IF(COUNT($AX$2:AX663)=1,0,AX663-AX662),((qCell/COUNT($AX$2:AX663))*(I664-I663))+((1-(qCell/COUNT($AX$2:AX663)))*J663))),J663),IF(H663="in-sample",IF(Q663=bigT,((qCell/bigT)*(I664/I663))+((1-(qCell/bigT))*J663),IF(qCell=0,1,IF(OR(ISBLANK(F664),COUNT($AX$2:AX663)&lt;=qCell),IF(COUNT($AX$2:AX663)=1,1,AX663/AX662),((qCell/COUNT($AX$2:AX663))*(I664/I663))+((1-(qCell/COUNT($AX$2:AX663)))*J663)))),J663)))))))</f>
        <v/>
      </c>
      <c r="K664" s="120" t="str">
        <f>IF(H664="","",IF(AND(Temp!optSeasCoef=0,Temp!sts_add=1),IF(H664="out-sample",I664+(Q664*J664),I664+J664),IF(AND(Temp!optSeasCoef=0,Temp!sts_multp=1),IF(H664="out-sample",I664*(J664^Q664),I664*J664),IF(Temp!sts_add=1,IF(H664="out-sample",(I664+(Q664*J664))*G664,(I664+J664)*G664),IF(H664="out-sample",I664*(J664^Q664)*G664,I664*J664*G664)))))</f>
        <v/>
      </c>
      <c r="L664" s="116" t="str">
        <f t="shared" si="110"/>
        <v/>
      </c>
      <c r="M664" s="116" t="str">
        <f t="shared" si="111"/>
        <v/>
      </c>
      <c r="N664" s="116" t="str">
        <f t="shared" si="112"/>
        <v/>
      </c>
      <c r="O664" s="116" t="str">
        <f t="shared" si="113"/>
        <v/>
      </c>
      <c r="P664" s="116" t="str">
        <f t="shared" si="114"/>
        <v/>
      </c>
      <c r="Q664" s="94" t="str">
        <f>IF(AND(Temp!fhor_indata=1,ISBLANK(F664),H663="in-sample"),1,IF(AND(Temp!fhor_indata=1,H663="out-sample",Q663&lt;XfHor),Q663+1,IF(ISBLANK(F664),"",IF(AND(H664="out-sample",H663="in-sample"),1,IF(AND(H664="out-sample",H663="out-sample"),Q663+1,IF(ISNUMBER(Q663),Q663+1,1))))))</f>
        <v/>
      </c>
      <c r="R664" s="94" t="str">
        <f t="shared" si="115"/>
        <v/>
      </c>
      <c r="S664" s="94" t="str">
        <f>IF(Temp!fhor_indata=1,IF(S663=XobsHor,1,IF(COUNT($S$2:S663)&lt;=XobsHor,S663+1,IF(AND(COUNT($S$2:S663)&lt;=XobsHor+XfHor,IFERROR(MOD(S663,XobsHor)&lt;XfHor,FALSE)),S663+1,""))),IF(ISBLANK(F664),"",IF(S663=maxP,1,IF(S663&lt;maxP,S663+1,IF(COUNT($S$2:S664)&lt;=XobsHor,S663+1,"")))))</f>
        <v/>
      </c>
      <c r="T664" s="3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W664" s="122" t="str">
        <f t="shared" si="117"/>
        <v/>
      </c>
      <c r="AX664" s="123" t="str">
        <f t="shared" si="118"/>
        <v/>
      </c>
      <c r="AY664" s="124" t="str">
        <f t="shared" si="119"/>
        <v/>
      </c>
      <c r="AZ664" s="124" t="str">
        <f t="shared" si="120"/>
        <v/>
      </c>
      <c r="BF664" s="91"/>
    </row>
    <row r="665" spans="1:58" s="78" customFormat="1" ht="14.25" x14ac:dyDescent="0.2">
      <c r="A665" s="6"/>
      <c r="B665" s="6"/>
      <c r="C665" s="6"/>
      <c r="D665" s="3"/>
      <c r="E665" s="98" t="str">
        <f t="shared" si="116"/>
        <v/>
      </c>
      <c r="F665" s="117"/>
      <c r="G665" s="116" t="str">
        <f>IF(E665="","",IF(Temp!optSeasCoef=0,1,INDEX($C$2:$C$13,IF(MOD(COUNT($E$2:E665),seas_indx)=0,seas_indx,MOD(COUNT($E$2:E665),seas_indx)))))</f>
        <v/>
      </c>
      <c r="H665" s="97" t="str">
        <f>IFERROR(IF(Temp!fhor_indata=1,IF(COUNT($S$2:S665)&lt;=XobsHor,"in-sample",IF(AND(COUNT($S$2:S665)&lt;=XobsHor+XfHor,MOD(S664,XobsHor)&lt;XfHor),"out-sample","")),IF(ISBLANK(F665),"",IF(COUNT($F$2:F665)&lt;=XobsHor-XfHor,"in-sample","out-sample"))),"")</f>
        <v/>
      </c>
      <c r="I665" s="120" t="str">
        <f>IF(AND(ISBLANK(F664),H664="in-sample"),"",IF(AND(Temp!fhor_indata=1,H664="out-sample",H665="out-sample"),I664,IF(AND(ISBLANK(F665),H664="out-sample"),"",IF(AND(Temp!optSeasCoef=0,Temp!sts_add=1),IF(H664="in-sample",IF(Q664=bigT,((pCell/bigT)*F664)+((1-(pCell/bigT))*(I664+J664)),IF(OR(ISBLANK(F665),COUNT($F$2:F664)&lt;=pCell),F664,((pCell/COUNT($F$2:F664))*F664)+((1-(pCell/COUNT($F$2:F664)))*(I664+J664)))),I664),IF(AND(Temp!optSeasCoef=0,Temp!sts_multp=1),IF(H664="in-sample",IF(Q664=bigT,((pCell/bigT)*F664)+((1-(pCell/bigT))*(I664*J664)),IF(OR(ISBLANK(F665),COUNT(F$2:$F664)&lt;=pCell),F664,((pCell/COUNT($F$2:F664))*F664)+((1-(pCell/COUNT($F$2:F664)))*(I664*J664)))),I664),IF(Temp!sts_add=1,IF(H664="in-sample",IF(Q664=bigT,((pCell/bigT)*AX664)+((1-(pCell/bigT))*(I664+J664)),IF(OR(ISBLANK(F665),COUNT($AX$2:AX664)&lt;=pCell),AX664,((pCell/COUNT($AX$2:AX664))*AX664)+((1-(pCell/COUNT($AX$2:AX664)))*(I664+J664)))),I664),IF(H664="in-sample",IF(Q664=bigT,((pCell/bigT)*AX664)+((1-(pCell/bigT))*(I664*J664)),IF(OR(ISBLANK(F665),COUNT($AX$2:AX664)&lt;=pCell),AX664,((pCell/COUNT($AX$2:AX664))*AX664)+((1-(pCell/COUNT($AX$2:AX664)))*(I664*J664)))),I664)))))))</f>
        <v/>
      </c>
      <c r="J665" s="120" t="str">
        <f>IF(AND(ISBLANK(F664),H664="in-sample"),"",IF(AND(Temp!fhor_indata=1,H664="out-sample",H665="out-sample"),J664,IF(AND(ISBLANK(F665),H664="out-sample"),"",IF(AND(Temp!optSeasCoef=0,Temp!sts_add=1),IF(H664="in-sample",IF(Q664=bigT,((qCell/bigT)*(I665-I664))+((1-(qCell/bigT))*J664),IF(OR(ISBLANK(F665),COUNT($F$2:F664)&lt;=qCell),IF(COUNT($F$2:F664)=1,0,F664-F663),((qCell/COUNT($F$2:F664))*(I665-I664))+((1-(qCell/COUNT($F$2:F664)))*J664))),J664),IF(AND(Temp!optSeasCoef=0,Temp!sts_multp=1),IF(H664="in-sample",IF(Q664=bigT,((qCell/bigT)*(I665/I664))+((1-(qCell/bigT))*J664),IF(qCell=0,1,IF(OR(ISBLANK(F665),COUNT($F$2:F664)&lt;=qCell),IF(COUNT($F$2:F664)=1,1,F664/F663),((qCell/COUNT($F$2:F664))*(I665/I664))+((1-(qCell/COUNT($F$2:F664)))*J664)))),J664),IF(Temp!sts_add=1,IF(H664="in-sample",IF(Q664=bigT,((qCell/bigT)*(I665-I664))+((1-(qCell/bigT))*J664),IF(OR(ISBLANK(F665),COUNT($AX$2:AX664)&lt;=qCell),IF(COUNT($AX$2:AX664)=1,0,AX664-AX663),((qCell/COUNT($AX$2:AX664))*(I665-I664))+((1-(qCell/COUNT($AX$2:AX664)))*J664))),J664),IF(H664="in-sample",IF(Q664=bigT,((qCell/bigT)*(I665/I664))+((1-(qCell/bigT))*J664),IF(qCell=0,1,IF(OR(ISBLANK(F665),COUNT($AX$2:AX664)&lt;=qCell),IF(COUNT($AX$2:AX664)=1,1,AX664/AX663),((qCell/COUNT($AX$2:AX664))*(I665/I664))+((1-(qCell/COUNT($AX$2:AX664)))*J664)))),J664)))))))</f>
        <v/>
      </c>
      <c r="K665" s="120" t="str">
        <f>IF(H665="","",IF(AND(Temp!optSeasCoef=0,Temp!sts_add=1),IF(H665="out-sample",I665+(Q665*J665),I665+J665),IF(AND(Temp!optSeasCoef=0,Temp!sts_multp=1),IF(H665="out-sample",I665*(J665^Q665),I665*J665),IF(Temp!sts_add=1,IF(H665="out-sample",(I665+(Q665*J665))*G665,(I665+J665)*G665),IF(H665="out-sample",I665*(J665^Q665)*G665,I665*J665*G665)))))</f>
        <v/>
      </c>
      <c r="L665" s="116" t="str">
        <f t="shared" si="110"/>
        <v/>
      </c>
      <c r="M665" s="116" t="str">
        <f t="shared" si="111"/>
        <v/>
      </c>
      <c r="N665" s="116" t="str">
        <f t="shared" si="112"/>
        <v/>
      </c>
      <c r="O665" s="116" t="str">
        <f t="shared" si="113"/>
        <v/>
      </c>
      <c r="P665" s="116" t="str">
        <f t="shared" si="114"/>
        <v/>
      </c>
      <c r="Q665" s="94" t="str">
        <f>IF(AND(Temp!fhor_indata=1,ISBLANK(F665),H664="in-sample"),1,IF(AND(Temp!fhor_indata=1,H664="out-sample",Q664&lt;XfHor),Q664+1,IF(ISBLANK(F665),"",IF(AND(H665="out-sample",H664="in-sample"),1,IF(AND(H665="out-sample",H664="out-sample"),Q664+1,IF(ISNUMBER(Q664),Q664+1,1))))))</f>
        <v/>
      </c>
      <c r="R665" s="94" t="str">
        <f t="shared" si="115"/>
        <v/>
      </c>
      <c r="S665" s="94" t="str">
        <f>IF(Temp!fhor_indata=1,IF(S664=XobsHor,1,IF(COUNT($S$2:S664)&lt;=XobsHor,S664+1,IF(AND(COUNT($S$2:S664)&lt;=XobsHor+XfHor,IFERROR(MOD(S664,XobsHor)&lt;XfHor,FALSE)),S664+1,""))),IF(ISBLANK(F665),"",IF(S664=maxP,1,IF(S664&lt;maxP,S664+1,IF(COUNT($S$2:S665)&lt;=XobsHor,S664+1,"")))))</f>
        <v/>
      </c>
      <c r="T665" s="3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W665" s="122" t="str">
        <f t="shared" si="117"/>
        <v/>
      </c>
      <c r="AX665" s="123" t="str">
        <f t="shared" si="118"/>
        <v/>
      </c>
      <c r="AY665" s="124" t="str">
        <f t="shared" si="119"/>
        <v/>
      </c>
      <c r="AZ665" s="124" t="str">
        <f t="shared" si="120"/>
        <v/>
      </c>
      <c r="BF665" s="91"/>
    </row>
    <row r="666" spans="1:58" s="78" customFormat="1" ht="14.25" x14ac:dyDescent="0.2">
      <c r="A666" s="6"/>
      <c r="B666" s="6"/>
      <c r="C666" s="6"/>
      <c r="D666" s="3"/>
      <c r="E666" s="98" t="str">
        <f t="shared" si="116"/>
        <v/>
      </c>
      <c r="F666" s="117"/>
      <c r="G666" s="116" t="str">
        <f>IF(E666="","",IF(Temp!optSeasCoef=0,1,INDEX($C$2:$C$13,IF(MOD(COUNT($E$2:E666),seas_indx)=0,seas_indx,MOD(COUNT($E$2:E666),seas_indx)))))</f>
        <v/>
      </c>
      <c r="H666" s="97" t="str">
        <f>IFERROR(IF(Temp!fhor_indata=1,IF(COUNT($S$2:S666)&lt;=XobsHor,"in-sample",IF(AND(COUNT($S$2:S666)&lt;=XobsHor+XfHor,MOD(S665,XobsHor)&lt;XfHor),"out-sample","")),IF(ISBLANK(F666),"",IF(COUNT($F$2:F666)&lt;=XobsHor-XfHor,"in-sample","out-sample"))),"")</f>
        <v/>
      </c>
      <c r="I666" s="120" t="str">
        <f>IF(AND(ISBLANK(F665),H665="in-sample"),"",IF(AND(Temp!fhor_indata=1,H665="out-sample",H666="out-sample"),I665,IF(AND(ISBLANK(F666),H665="out-sample"),"",IF(AND(Temp!optSeasCoef=0,Temp!sts_add=1),IF(H665="in-sample",IF(Q665=bigT,((pCell/bigT)*F665)+((1-(pCell/bigT))*(I665+J665)),IF(OR(ISBLANK(F666),COUNT($F$2:F665)&lt;=pCell),F665,((pCell/COUNT($F$2:F665))*F665)+((1-(pCell/COUNT($F$2:F665)))*(I665+J665)))),I665),IF(AND(Temp!optSeasCoef=0,Temp!sts_multp=1),IF(H665="in-sample",IF(Q665=bigT,((pCell/bigT)*F665)+((1-(pCell/bigT))*(I665*J665)),IF(OR(ISBLANK(F666),COUNT(F$2:$F665)&lt;=pCell),F665,((pCell/COUNT($F$2:F665))*F665)+((1-(pCell/COUNT($F$2:F665)))*(I665*J665)))),I665),IF(Temp!sts_add=1,IF(H665="in-sample",IF(Q665=bigT,((pCell/bigT)*AX665)+((1-(pCell/bigT))*(I665+J665)),IF(OR(ISBLANK(F666),COUNT($AX$2:AX665)&lt;=pCell),AX665,((pCell/COUNT($AX$2:AX665))*AX665)+((1-(pCell/COUNT($AX$2:AX665)))*(I665+J665)))),I665),IF(H665="in-sample",IF(Q665=bigT,((pCell/bigT)*AX665)+((1-(pCell/bigT))*(I665*J665)),IF(OR(ISBLANK(F666),COUNT($AX$2:AX665)&lt;=pCell),AX665,((pCell/COUNT($AX$2:AX665))*AX665)+((1-(pCell/COUNT($AX$2:AX665)))*(I665*J665)))),I665)))))))</f>
        <v/>
      </c>
      <c r="J666" s="120" t="str">
        <f>IF(AND(ISBLANK(F665),H665="in-sample"),"",IF(AND(Temp!fhor_indata=1,H665="out-sample",H666="out-sample"),J665,IF(AND(ISBLANK(F666),H665="out-sample"),"",IF(AND(Temp!optSeasCoef=0,Temp!sts_add=1),IF(H665="in-sample",IF(Q665=bigT,((qCell/bigT)*(I666-I665))+((1-(qCell/bigT))*J665),IF(OR(ISBLANK(F666),COUNT($F$2:F665)&lt;=qCell),IF(COUNT($F$2:F665)=1,0,F665-F664),((qCell/COUNT($F$2:F665))*(I666-I665))+((1-(qCell/COUNT($F$2:F665)))*J665))),J665),IF(AND(Temp!optSeasCoef=0,Temp!sts_multp=1),IF(H665="in-sample",IF(Q665=bigT,((qCell/bigT)*(I666/I665))+((1-(qCell/bigT))*J665),IF(qCell=0,1,IF(OR(ISBLANK(F666),COUNT($F$2:F665)&lt;=qCell),IF(COUNT($F$2:F665)=1,1,F665/F664),((qCell/COUNT($F$2:F665))*(I666/I665))+((1-(qCell/COUNT($F$2:F665)))*J665)))),J665),IF(Temp!sts_add=1,IF(H665="in-sample",IF(Q665=bigT,((qCell/bigT)*(I666-I665))+((1-(qCell/bigT))*J665),IF(OR(ISBLANK(F666),COUNT($AX$2:AX665)&lt;=qCell),IF(COUNT($AX$2:AX665)=1,0,AX665-AX664),((qCell/COUNT($AX$2:AX665))*(I666-I665))+((1-(qCell/COUNT($AX$2:AX665)))*J665))),J665),IF(H665="in-sample",IF(Q665=bigT,((qCell/bigT)*(I666/I665))+((1-(qCell/bigT))*J665),IF(qCell=0,1,IF(OR(ISBLANK(F666),COUNT($AX$2:AX665)&lt;=qCell),IF(COUNT($AX$2:AX665)=1,1,AX665/AX664),((qCell/COUNT($AX$2:AX665))*(I666/I665))+((1-(qCell/COUNT($AX$2:AX665)))*J665)))),J665)))))))</f>
        <v/>
      </c>
      <c r="K666" s="120" t="str">
        <f>IF(H666="","",IF(AND(Temp!optSeasCoef=0,Temp!sts_add=1),IF(H666="out-sample",I666+(Q666*J666),I666+J666),IF(AND(Temp!optSeasCoef=0,Temp!sts_multp=1),IF(H666="out-sample",I666*(J666^Q666),I666*J666),IF(Temp!sts_add=1,IF(H666="out-sample",(I666+(Q666*J666))*G666,(I666+J666)*G666),IF(H666="out-sample",I666*(J666^Q666)*G666,I666*J666*G666)))))</f>
        <v/>
      </c>
      <c r="L666" s="116" t="str">
        <f t="shared" si="110"/>
        <v/>
      </c>
      <c r="M666" s="116" t="str">
        <f t="shared" si="111"/>
        <v/>
      </c>
      <c r="N666" s="116" t="str">
        <f t="shared" si="112"/>
        <v/>
      </c>
      <c r="O666" s="116" t="str">
        <f t="shared" si="113"/>
        <v/>
      </c>
      <c r="P666" s="116" t="str">
        <f t="shared" si="114"/>
        <v/>
      </c>
      <c r="Q666" s="94" t="str">
        <f>IF(AND(Temp!fhor_indata=1,ISBLANK(F666),H665="in-sample"),1,IF(AND(Temp!fhor_indata=1,H665="out-sample",Q665&lt;XfHor),Q665+1,IF(ISBLANK(F666),"",IF(AND(H666="out-sample",H665="in-sample"),1,IF(AND(H666="out-sample",H665="out-sample"),Q665+1,IF(ISNUMBER(Q665),Q665+1,1))))))</f>
        <v/>
      </c>
      <c r="R666" s="94" t="str">
        <f t="shared" si="115"/>
        <v/>
      </c>
      <c r="S666" s="94" t="str">
        <f>IF(Temp!fhor_indata=1,IF(S665=XobsHor,1,IF(COUNT($S$2:S665)&lt;=XobsHor,S665+1,IF(AND(COUNT($S$2:S665)&lt;=XobsHor+XfHor,IFERROR(MOD(S665,XobsHor)&lt;XfHor,FALSE)),S665+1,""))),IF(ISBLANK(F666),"",IF(S665=maxP,1,IF(S665&lt;maxP,S665+1,IF(COUNT($S$2:S666)&lt;=XobsHor,S665+1,"")))))</f>
        <v/>
      </c>
      <c r="T666" s="3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W666" s="122" t="str">
        <f t="shared" si="117"/>
        <v/>
      </c>
      <c r="AX666" s="123" t="str">
        <f t="shared" si="118"/>
        <v/>
      </c>
      <c r="AY666" s="124" t="str">
        <f t="shared" si="119"/>
        <v/>
      </c>
      <c r="AZ666" s="124" t="str">
        <f t="shared" si="120"/>
        <v/>
      </c>
      <c r="BF666" s="91"/>
    </row>
    <row r="667" spans="1:58" s="78" customFormat="1" ht="14.25" x14ac:dyDescent="0.2">
      <c r="A667" s="6"/>
      <c r="B667" s="6"/>
      <c r="C667" s="6"/>
      <c r="D667" s="3"/>
      <c r="E667" s="98" t="str">
        <f t="shared" si="116"/>
        <v/>
      </c>
      <c r="F667" s="117"/>
      <c r="G667" s="116" t="str">
        <f>IF(E667="","",IF(Temp!optSeasCoef=0,1,INDEX($C$2:$C$13,IF(MOD(COUNT($E$2:E667),seas_indx)=0,seas_indx,MOD(COUNT($E$2:E667),seas_indx)))))</f>
        <v/>
      </c>
      <c r="H667" s="97" t="str">
        <f>IFERROR(IF(Temp!fhor_indata=1,IF(COUNT($S$2:S667)&lt;=XobsHor,"in-sample",IF(AND(COUNT($S$2:S667)&lt;=XobsHor+XfHor,MOD(S666,XobsHor)&lt;XfHor),"out-sample","")),IF(ISBLANK(F667),"",IF(COUNT($F$2:F667)&lt;=XobsHor-XfHor,"in-sample","out-sample"))),"")</f>
        <v/>
      </c>
      <c r="I667" s="120" t="str">
        <f>IF(AND(ISBLANK(F666),H666="in-sample"),"",IF(AND(Temp!fhor_indata=1,H666="out-sample",H667="out-sample"),I666,IF(AND(ISBLANK(F667),H666="out-sample"),"",IF(AND(Temp!optSeasCoef=0,Temp!sts_add=1),IF(H666="in-sample",IF(Q666=bigT,((pCell/bigT)*F666)+((1-(pCell/bigT))*(I666+J666)),IF(OR(ISBLANK(F667),COUNT($F$2:F666)&lt;=pCell),F666,((pCell/COUNT($F$2:F666))*F666)+((1-(pCell/COUNT($F$2:F666)))*(I666+J666)))),I666),IF(AND(Temp!optSeasCoef=0,Temp!sts_multp=1),IF(H666="in-sample",IF(Q666=bigT,((pCell/bigT)*F666)+((1-(pCell/bigT))*(I666*J666)),IF(OR(ISBLANK(F667),COUNT(F$2:$F666)&lt;=pCell),F666,((pCell/COUNT($F$2:F666))*F666)+((1-(pCell/COUNT($F$2:F666)))*(I666*J666)))),I666),IF(Temp!sts_add=1,IF(H666="in-sample",IF(Q666=bigT,((pCell/bigT)*AX666)+((1-(pCell/bigT))*(I666+J666)),IF(OR(ISBLANK(F667),COUNT($AX$2:AX666)&lt;=pCell),AX666,((pCell/COUNT($AX$2:AX666))*AX666)+((1-(pCell/COUNT($AX$2:AX666)))*(I666+J666)))),I666),IF(H666="in-sample",IF(Q666=bigT,((pCell/bigT)*AX666)+((1-(pCell/bigT))*(I666*J666)),IF(OR(ISBLANK(F667),COUNT($AX$2:AX666)&lt;=pCell),AX666,((pCell/COUNT($AX$2:AX666))*AX666)+((1-(pCell/COUNT($AX$2:AX666)))*(I666*J666)))),I666)))))))</f>
        <v/>
      </c>
      <c r="J667" s="120" t="str">
        <f>IF(AND(ISBLANK(F666),H666="in-sample"),"",IF(AND(Temp!fhor_indata=1,H666="out-sample",H667="out-sample"),J666,IF(AND(ISBLANK(F667),H666="out-sample"),"",IF(AND(Temp!optSeasCoef=0,Temp!sts_add=1),IF(H666="in-sample",IF(Q666=bigT,((qCell/bigT)*(I667-I666))+((1-(qCell/bigT))*J666),IF(OR(ISBLANK(F667),COUNT($F$2:F666)&lt;=qCell),IF(COUNT($F$2:F666)=1,0,F666-F665),((qCell/COUNT($F$2:F666))*(I667-I666))+((1-(qCell/COUNT($F$2:F666)))*J666))),J666),IF(AND(Temp!optSeasCoef=0,Temp!sts_multp=1),IF(H666="in-sample",IF(Q666=bigT,((qCell/bigT)*(I667/I666))+((1-(qCell/bigT))*J666),IF(qCell=0,1,IF(OR(ISBLANK(F667),COUNT($F$2:F666)&lt;=qCell),IF(COUNT($F$2:F666)=1,1,F666/F665),((qCell/COUNT($F$2:F666))*(I667/I666))+((1-(qCell/COUNT($F$2:F666)))*J666)))),J666),IF(Temp!sts_add=1,IF(H666="in-sample",IF(Q666=bigT,((qCell/bigT)*(I667-I666))+((1-(qCell/bigT))*J666),IF(OR(ISBLANK(F667),COUNT($AX$2:AX666)&lt;=qCell),IF(COUNT($AX$2:AX666)=1,0,AX666-AX665),((qCell/COUNT($AX$2:AX666))*(I667-I666))+((1-(qCell/COUNT($AX$2:AX666)))*J666))),J666),IF(H666="in-sample",IF(Q666=bigT,((qCell/bigT)*(I667/I666))+((1-(qCell/bigT))*J666),IF(qCell=0,1,IF(OR(ISBLANK(F667),COUNT($AX$2:AX666)&lt;=qCell),IF(COUNT($AX$2:AX666)=1,1,AX666/AX665),((qCell/COUNT($AX$2:AX666))*(I667/I666))+((1-(qCell/COUNT($AX$2:AX666)))*J666)))),J666)))))))</f>
        <v/>
      </c>
      <c r="K667" s="120" t="str">
        <f>IF(H667="","",IF(AND(Temp!optSeasCoef=0,Temp!sts_add=1),IF(H667="out-sample",I667+(Q667*J667),I667+J667),IF(AND(Temp!optSeasCoef=0,Temp!sts_multp=1),IF(H667="out-sample",I667*(J667^Q667),I667*J667),IF(Temp!sts_add=1,IF(H667="out-sample",(I667+(Q667*J667))*G667,(I667+J667)*G667),IF(H667="out-sample",I667*(J667^Q667)*G667,I667*J667*G667)))))</f>
        <v/>
      </c>
      <c r="L667" s="116" t="str">
        <f t="shared" si="110"/>
        <v/>
      </c>
      <c r="M667" s="116" t="str">
        <f t="shared" si="111"/>
        <v/>
      </c>
      <c r="N667" s="116" t="str">
        <f t="shared" si="112"/>
        <v/>
      </c>
      <c r="O667" s="116" t="str">
        <f t="shared" si="113"/>
        <v/>
      </c>
      <c r="P667" s="116" t="str">
        <f t="shared" si="114"/>
        <v/>
      </c>
      <c r="Q667" s="94" t="str">
        <f>IF(AND(Temp!fhor_indata=1,ISBLANK(F667),H666="in-sample"),1,IF(AND(Temp!fhor_indata=1,H666="out-sample",Q666&lt;XfHor),Q666+1,IF(ISBLANK(F667),"",IF(AND(H667="out-sample",H666="in-sample"),1,IF(AND(H667="out-sample",H666="out-sample"),Q666+1,IF(ISNUMBER(Q666),Q666+1,1))))))</f>
        <v/>
      </c>
      <c r="R667" s="94" t="str">
        <f t="shared" si="115"/>
        <v/>
      </c>
      <c r="S667" s="94" t="str">
        <f>IF(Temp!fhor_indata=1,IF(S666=XobsHor,1,IF(COUNT($S$2:S666)&lt;=XobsHor,S666+1,IF(AND(COUNT($S$2:S666)&lt;=XobsHor+XfHor,IFERROR(MOD(S666,XobsHor)&lt;XfHor,FALSE)),S666+1,""))),IF(ISBLANK(F667),"",IF(S666=maxP,1,IF(S666&lt;maxP,S666+1,IF(COUNT($S$2:S667)&lt;=XobsHor,S666+1,"")))))</f>
        <v/>
      </c>
      <c r="T667" s="3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W667" s="122" t="str">
        <f t="shared" si="117"/>
        <v/>
      </c>
      <c r="AX667" s="123" t="str">
        <f t="shared" si="118"/>
        <v/>
      </c>
      <c r="AY667" s="124" t="str">
        <f t="shared" si="119"/>
        <v/>
      </c>
      <c r="AZ667" s="124" t="str">
        <f t="shared" si="120"/>
        <v/>
      </c>
      <c r="BF667" s="91"/>
    </row>
    <row r="668" spans="1:58" s="78" customFormat="1" ht="14.25" x14ac:dyDescent="0.2">
      <c r="A668" s="6"/>
      <c r="B668" s="6"/>
      <c r="C668" s="6"/>
      <c r="D668" s="3"/>
      <c r="E668" s="98" t="str">
        <f t="shared" si="116"/>
        <v/>
      </c>
      <c r="F668" s="117"/>
      <c r="G668" s="116" t="str">
        <f>IF(E668="","",IF(Temp!optSeasCoef=0,1,INDEX($C$2:$C$13,IF(MOD(COUNT($E$2:E668),seas_indx)=0,seas_indx,MOD(COUNT($E$2:E668),seas_indx)))))</f>
        <v/>
      </c>
      <c r="H668" s="97" t="str">
        <f>IFERROR(IF(Temp!fhor_indata=1,IF(COUNT($S$2:S668)&lt;=XobsHor,"in-sample",IF(AND(COUNT($S$2:S668)&lt;=XobsHor+XfHor,MOD(S667,XobsHor)&lt;XfHor),"out-sample","")),IF(ISBLANK(F668),"",IF(COUNT($F$2:F668)&lt;=XobsHor-XfHor,"in-sample","out-sample"))),"")</f>
        <v/>
      </c>
      <c r="I668" s="120" t="str">
        <f>IF(AND(ISBLANK(F667),H667="in-sample"),"",IF(AND(Temp!fhor_indata=1,H667="out-sample",H668="out-sample"),I667,IF(AND(ISBLANK(F668),H667="out-sample"),"",IF(AND(Temp!optSeasCoef=0,Temp!sts_add=1),IF(H667="in-sample",IF(Q667=bigT,((pCell/bigT)*F667)+((1-(pCell/bigT))*(I667+J667)),IF(OR(ISBLANK(F668),COUNT($F$2:F667)&lt;=pCell),F667,((pCell/COUNT($F$2:F667))*F667)+((1-(pCell/COUNT($F$2:F667)))*(I667+J667)))),I667),IF(AND(Temp!optSeasCoef=0,Temp!sts_multp=1),IF(H667="in-sample",IF(Q667=bigT,((pCell/bigT)*F667)+((1-(pCell/bigT))*(I667*J667)),IF(OR(ISBLANK(F668),COUNT(F$2:$F667)&lt;=pCell),F667,((pCell/COUNT($F$2:F667))*F667)+((1-(pCell/COUNT($F$2:F667)))*(I667*J667)))),I667),IF(Temp!sts_add=1,IF(H667="in-sample",IF(Q667=bigT,((pCell/bigT)*AX667)+((1-(pCell/bigT))*(I667+J667)),IF(OR(ISBLANK(F668),COUNT($AX$2:AX667)&lt;=pCell),AX667,((pCell/COUNT($AX$2:AX667))*AX667)+((1-(pCell/COUNT($AX$2:AX667)))*(I667+J667)))),I667),IF(H667="in-sample",IF(Q667=bigT,((pCell/bigT)*AX667)+((1-(pCell/bigT))*(I667*J667)),IF(OR(ISBLANK(F668),COUNT($AX$2:AX667)&lt;=pCell),AX667,((pCell/COUNT($AX$2:AX667))*AX667)+((1-(pCell/COUNT($AX$2:AX667)))*(I667*J667)))),I667)))))))</f>
        <v/>
      </c>
      <c r="J668" s="120" t="str">
        <f>IF(AND(ISBLANK(F667),H667="in-sample"),"",IF(AND(Temp!fhor_indata=1,H667="out-sample",H668="out-sample"),J667,IF(AND(ISBLANK(F668),H667="out-sample"),"",IF(AND(Temp!optSeasCoef=0,Temp!sts_add=1),IF(H667="in-sample",IF(Q667=bigT,((qCell/bigT)*(I668-I667))+((1-(qCell/bigT))*J667),IF(OR(ISBLANK(F668),COUNT($F$2:F667)&lt;=qCell),IF(COUNT($F$2:F667)=1,0,F667-F666),((qCell/COUNT($F$2:F667))*(I668-I667))+((1-(qCell/COUNT($F$2:F667)))*J667))),J667),IF(AND(Temp!optSeasCoef=0,Temp!sts_multp=1),IF(H667="in-sample",IF(Q667=bigT,((qCell/bigT)*(I668/I667))+((1-(qCell/bigT))*J667),IF(qCell=0,1,IF(OR(ISBLANK(F668),COUNT($F$2:F667)&lt;=qCell),IF(COUNT($F$2:F667)=1,1,F667/F666),((qCell/COUNT($F$2:F667))*(I668/I667))+((1-(qCell/COUNT($F$2:F667)))*J667)))),J667),IF(Temp!sts_add=1,IF(H667="in-sample",IF(Q667=bigT,((qCell/bigT)*(I668-I667))+((1-(qCell/bigT))*J667),IF(OR(ISBLANK(F668),COUNT($AX$2:AX667)&lt;=qCell),IF(COUNT($AX$2:AX667)=1,0,AX667-AX666),((qCell/COUNT($AX$2:AX667))*(I668-I667))+((1-(qCell/COUNT($AX$2:AX667)))*J667))),J667),IF(H667="in-sample",IF(Q667=bigT,((qCell/bigT)*(I668/I667))+((1-(qCell/bigT))*J667),IF(qCell=0,1,IF(OR(ISBLANK(F668),COUNT($AX$2:AX667)&lt;=qCell),IF(COUNT($AX$2:AX667)=1,1,AX667/AX666),((qCell/COUNT($AX$2:AX667))*(I668/I667))+((1-(qCell/COUNT($AX$2:AX667)))*J667)))),J667)))))))</f>
        <v/>
      </c>
      <c r="K668" s="120" t="str">
        <f>IF(H668="","",IF(AND(Temp!optSeasCoef=0,Temp!sts_add=1),IF(H668="out-sample",I668+(Q668*J668),I668+J668),IF(AND(Temp!optSeasCoef=0,Temp!sts_multp=1),IF(H668="out-sample",I668*(J668^Q668),I668*J668),IF(Temp!sts_add=1,IF(H668="out-sample",(I668+(Q668*J668))*G668,(I668+J668)*G668),IF(H668="out-sample",I668*(J668^Q668)*G668,I668*J668*G668)))))</f>
        <v/>
      </c>
      <c r="L668" s="116" t="str">
        <f t="shared" si="110"/>
        <v/>
      </c>
      <c r="M668" s="116" t="str">
        <f t="shared" si="111"/>
        <v/>
      </c>
      <c r="N668" s="116" t="str">
        <f t="shared" si="112"/>
        <v/>
      </c>
      <c r="O668" s="116" t="str">
        <f t="shared" si="113"/>
        <v/>
      </c>
      <c r="P668" s="116" t="str">
        <f t="shared" si="114"/>
        <v/>
      </c>
      <c r="Q668" s="94" t="str">
        <f>IF(AND(Temp!fhor_indata=1,ISBLANK(F668),H667="in-sample"),1,IF(AND(Temp!fhor_indata=1,H667="out-sample",Q667&lt;XfHor),Q667+1,IF(ISBLANK(F668),"",IF(AND(H668="out-sample",H667="in-sample"),1,IF(AND(H668="out-sample",H667="out-sample"),Q667+1,IF(ISNUMBER(Q667),Q667+1,1))))))</f>
        <v/>
      </c>
      <c r="R668" s="94" t="str">
        <f t="shared" si="115"/>
        <v/>
      </c>
      <c r="S668" s="94" t="str">
        <f>IF(Temp!fhor_indata=1,IF(S667=XobsHor,1,IF(COUNT($S$2:S667)&lt;=XobsHor,S667+1,IF(AND(COUNT($S$2:S667)&lt;=XobsHor+XfHor,IFERROR(MOD(S667,XobsHor)&lt;XfHor,FALSE)),S667+1,""))),IF(ISBLANK(F668),"",IF(S667=maxP,1,IF(S667&lt;maxP,S667+1,IF(COUNT($S$2:S668)&lt;=XobsHor,S667+1,"")))))</f>
        <v/>
      </c>
      <c r="T668" s="3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W668" s="122" t="str">
        <f t="shared" si="117"/>
        <v/>
      </c>
      <c r="AX668" s="123" t="str">
        <f t="shared" si="118"/>
        <v/>
      </c>
      <c r="AY668" s="124" t="str">
        <f t="shared" si="119"/>
        <v/>
      </c>
      <c r="AZ668" s="124" t="str">
        <f t="shared" si="120"/>
        <v/>
      </c>
      <c r="BF668" s="91"/>
    </row>
    <row r="669" spans="1:58" s="78" customFormat="1" ht="14.25" x14ac:dyDescent="0.2">
      <c r="A669" s="6"/>
      <c r="B669" s="6"/>
      <c r="C669" s="6"/>
      <c r="D669" s="3"/>
      <c r="E669" s="98" t="str">
        <f t="shared" si="116"/>
        <v/>
      </c>
      <c r="F669" s="117"/>
      <c r="G669" s="116" t="str">
        <f>IF(E669="","",IF(Temp!optSeasCoef=0,1,INDEX($C$2:$C$13,IF(MOD(COUNT($E$2:E669),seas_indx)=0,seas_indx,MOD(COUNT($E$2:E669),seas_indx)))))</f>
        <v/>
      </c>
      <c r="H669" s="97" t="str">
        <f>IFERROR(IF(Temp!fhor_indata=1,IF(COUNT($S$2:S669)&lt;=XobsHor,"in-sample",IF(AND(COUNT($S$2:S669)&lt;=XobsHor+XfHor,MOD(S668,XobsHor)&lt;XfHor),"out-sample","")),IF(ISBLANK(F669),"",IF(COUNT($F$2:F669)&lt;=XobsHor-XfHor,"in-sample","out-sample"))),"")</f>
        <v/>
      </c>
      <c r="I669" s="120" t="str">
        <f>IF(AND(ISBLANK(F668),H668="in-sample"),"",IF(AND(Temp!fhor_indata=1,H668="out-sample",H669="out-sample"),I668,IF(AND(ISBLANK(F669),H668="out-sample"),"",IF(AND(Temp!optSeasCoef=0,Temp!sts_add=1),IF(H668="in-sample",IF(Q668=bigT,((pCell/bigT)*F668)+((1-(pCell/bigT))*(I668+J668)),IF(OR(ISBLANK(F669),COUNT($F$2:F668)&lt;=pCell),F668,((pCell/COUNT($F$2:F668))*F668)+((1-(pCell/COUNT($F$2:F668)))*(I668+J668)))),I668),IF(AND(Temp!optSeasCoef=0,Temp!sts_multp=1),IF(H668="in-sample",IF(Q668=bigT,((pCell/bigT)*F668)+((1-(pCell/bigT))*(I668*J668)),IF(OR(ISBLANK(F669),COUNT(F$2:$F668)&lt;=pCell),F668,((pCell/COUNT($F$2:F668))*F668)+((1-(pCell/COUNT($F$2:F668)))*(I668*J668)))),I668),IF(Temp!sts_add=1,IF(H668="in-sample",IF(Q668=bigT,((pCell/bigT)*AX668)+((1-(pCell/bigT))*(I668+J668)),IF(OR(ISBLANK(F669),COUNT($AX$2:AX668)&lt;=pCell),AX668,((pCell/COUNT($AX$2:AX668))*AX668)+((1-(pCell/COUNT($AX$2:AX668)))*(I668+J668)))),I668),IF(H668="in-sample",IF(Q668=bigT,((pCell/bigT)*AX668)+((1-(pCell/bigT))*(I668*J668)),IF(OR(ISBLANK(F669),COUNT($AX$2:AX668)&lt;=pCell),AX668,((pCell/COUNT($AX$2:AX668))*AX668)+((1-(pCell/COUNT($AX$2:AX668)))*(I668*J668)))),I668)))))))</f>
        <v/>
      </c>
      <c r="J669" s="120" t="str">
        <f>IF(AND(ISBLANK(F668),H668="in-sample"),"",IF(AND(Temp!fhor_indata=1,H668="out-sample",H669="out-sample"),J668,IF(AND(ISBLANK(F669),H668="out-sample"),"",IF(AND(Temp!optSeasCoef=0,Temp!sts_add=1),IF(H668="in-sample",IF(Q668=bigT,((qCell/bigT)*(I669-I668))+((1-(qCell/bigT))*J668),IF(OR(ISBLANK(F669),COUNT($F$2:F668)&lt;=qCell),IF(COUNT($F$2:F668)=1,0,F668-F667),((qCell/COUNT($F$2:F668))*(I669-I668))+((1-(qCell/COUNT($F$2:F668)))*J668))),J668),IF(AND(Temp!optSeasCoef=0,Temp!sts_multp=1),IF(H668="in-sample",IF(Q668=bigT,((qCell/bigT)*(I669/I668))+((1-(qCell/bigT))*J668),IF(qCell=0,1,IF(OR(ISBLANK(F669),COUNT($F$2:F668)&lt;=qCell),IF(COUNT($F$2:F668)=1,1,F668/F667),((qCell/COUNT($F$2:F668))*(I669/I668))+((1-(qCell/COUNT($F$2:F668)))*J668)))),J668),IF(Temp!sts_add=1,IF(H668="in-sample",IF(Q668=bigT,((qCell/bigT)*(I669-I668))+((1-(qCell/bigT))*J668),IF(OR(ISBLANK(F669),COUNT($AX$2:AX668)&lt;=qCell),IF(COUNT($AX$2:AX668)=1,0,AX668-AX667),((qCell/COUNT($AX$2:AX668))*(I669-I668))+((1-(qCell/COUNT($AX$2:AX668)))*J668))),J668),IF(H668="in-sample",IF(Q668=bigT,((qCell/bigT)*(I669/I668))+((1-(qCell/bigT))*J668),IF(qCell=0,1,IF(OR(ISBLANK(F669),COUNT($AX$2:AX668)&lt;=qCell),IF(COUNT($AX$2:AX668)=1,1,AX668/AX667),((qCell/COUNT($AX$2:AX668))*(I669/I668))+((1-(qCell/COUNT($AX$2:AX668)))*J668)))),J668)))))))</f>
        <v/>
      </c>
      <c r="K669" s="120" t="str">
        <f>IF(H669="","",IF(AND(Temp!optSeasCoef=0,Temp!sts_add=1),IF(H669="out-sample",I669+(Q669*J669),I669+J669),IF(AND(Temp!optSeasCoef=0,Temp!sts_multp=1),IF(H669="out-sample",I669*(J669^Q669),I669*J669),IF(Temp!sts_add=1,IF(H669="out-sample",(I669+(Q669*J669))*G669,(I669+J669)*G669),IF(H669="out-sample",I669*(J669^Q669)*G669,I669*J669*G669)))))</f>
        <v/>
      </c>
      <c r="L669" s="116" t="str">
        <f t="shared" si="110"/>
        <v/>
      </c>
      <c r="M669" s="116" t="str">
        <f t="shared" si="111"/>
        <v/>
      </c>
      <c r="N669" s="116" t="str">
        <f t="shared" si="112"/>
        <v/>
      </c>
      <c r="O669" s="116" t="str">
        <f t="shared" si="113"/>
        <v/>
      </c>
      <c r="P669" s="116" t="str">
        <f t="shared" si="114"/>
        <v/>
      </c>
      <c r="Q669" s="94" t="str">
        <f>IF(AND(Temp!fhor_indata=1,ISBLANK(F669),H668="in-sample"),1,IF(AND(Temp!fhor_indata=1,H668="out-sample",Q668&lt;XfHor),Q668+1,IF(ISBLANK(F669),"",IF(AND(H669="out-sample",H668="in-sample"),1,IF(AND(H669="out-sample",H668="out-sample"),Q668+1,IF(ISNUMBER(Q668),Q668+1,1))))))</f>
        <v/>
      </c>
      <c r="R669" s="94" t="str">
        <f t="shared" si="115"/>
        <v/>
      </c>
      <c r="S669" s="94" t="str">
        <f>IF(Temp!fhor_indata=1,IF(S668=XobsHor,1,IF(COUNT($S$2:S668)&lt;=XobsHor,S668+1,IF(AND(COUNT($S$2:S668)&lt;=XobsHor+XfHor,IFERROR(MOD(S668,XobsHor)&lt;XfHor,FALSE)),S668+1,""))),IF(ISBLANK(F669),"",IF(S668=maxP,1,IF(S668&lt;maxP,S668+1,IF(COUNT($S$2:S669)&lt;=XobsHor,S668+1,"")))))</f>
        <v/>
      </c>
      <c r="T669" s="3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W669" s="122" t="str">
        <f t="shared" si="117"/>
        <v/>
      </c>
      <c r="AX669" s="123" t="str">
        <f t="shared" si="118"/>
        <v/>
      </c>
      <c r="AY669" s="124" t="str">
        <f t="shared" si="119"/>
        <v/>
      </c>
      <c r="AZ669" s="124" t="str">
        <f t="shared" si="120"/>
        <v/>
      </c>
      <c r="BF669" s="91"/>
    </row>
    <row r="670" spans="1:58" s="78" customFormat="1" ht="14.25" x14ac:dyDescent="0.2">
      <c r="A670" s="6"/>
      <c r="B670" s="6"/>
      <c r="C670" s="6"/>
      <c r="D670" s="3"/>
      <c r="E670" s="98" t="str">
        <f t="shared" si="116"/>
        <v/>
      </c>
      <c r="F670" s="117"/>
      <c r="G670" s="116" t="str">
        <f>IF(E670="","",IF(Temp!optSeasCoef=0,1,INDEX($C$2:$C$13,IF(MOD(COUNT($E$2:E670),seas_indx)=0,seas_indx,MOD(COUNT($E$2:E670),seas_indx)))))</f>
        <v/>
      </c>
      <c r="H670" s="97" t="str">
        <f>IFERROR(IF(Temp!fhor_indata=1,IF(COUNT($S$2:S670)&lt;=XobsHor,"in-sample",IF(AND(COUNT($S$2:S670)&lt;=XobsHor+XfHor,MOD(S669,XobsHor)&lt;XfHor),"out-sample","")),IF(ISBLANK(F670),"",IF(COUNT($F$2:F670)&lt;=XobsHor-XfHor,"in-sample","out-sample"))),"")</f>
        <v/>
      </c>
      <c r="I670" s="120" t="str">
        <f>IF(AND(ISBLANK(F669),H669="in-sample"),"",IF(AND(Temp!fhor_indata=1,H669="out-sample",H670="out-sample"),I669,IF(AND(ISBLANK(F670),H669="out-sample"),"",IF(AND(Temp!optSeasCoef=0,Temp!sts_add=1),IF(H669="in-sample",IF(Q669=bigT,((pCell/bigT)*F669)+((1-(pCell/bigT))*(I669+J669)),IF(OR(ISBLANK(F670),COUNT($F$2:F669)&lt;=pCell),F669,((pCell/COUNT($F$2:F669))*F669)+((1-(pCell/COUNT($F$2:F669)))*(I669+J669)))),I669),IF(AND(Temp!optSeasCoef=0,Temp!sts_multp=1),IF(H669="in-sample",IF(Q669=bigT,((pCell/bigT)*F669)+((1-(pCell/bigT))*(I669*J669)),IF(OR(ISBLANK(F670),COUNT(F$2:$F669)&lt;=pCell),F669,((pCell/COUNT($F$2:F669))*F669)+((1-(pCell/COUNT($F$2:F669)))*(I669*J669)))),I669),IF(Temp!sts_add=1,IF(H669="in-sample",IF(Q669=bigT,((pCell/bigT)*AX669)+((1-(pCell/bigT))*(I669+J669)),IF(OR(ISBLANK(F670),COUNT($AX$2:AX669)&lt;=pCell),AX669,((pCell/COUNT($AX$2:AX669))*AX669)+((1-(pCell/COUNT($AX$2:AX669)))*(I669+J669)))),I669),IF(H669="in-sample",IF(Q669=bigT,((pCell/bigT)*AX669)+((1-(pCell/bigT))*(I669*J669)),IF(OR(ISBLANK(F670),COUNT($AX$2:AX669)&lt;=pCell),AX669,((pCell/COUNT($AX$2:AX669))*AX669)+((1-(pCell/COUNT($AX$2:AX669)))*(I669*J669)))),I669)))))))</f>
        <v/>
      </c>
      <c r="J670" s="120" t="str">
        <f>IF(AND(ISBLANK(F669),H669="in-sample"),"",IF(AND(Temp!fhor_indata=1,H669="out-sample",H670="out-sample"),J669,IF(AND(ISBLANK(F670),H669="out-sample"),"",IF(AND(Temp!optSeasCoef=0,Temp!sts_add=1),IF(H669="in-sample",IF(Q669=bigT,((qCell/bigT)*(I670-I669))+((1-(qCell/bigT))*J669),IF(OR(ISBLANK(F670),COUNT($F$2:F669)&lt;=qCell),IF(COUNT($F$2:F669)=1,0,F669-F668),((qCell/COUNT($F$2:F669))*(I670-I669))+((1-(qCell/COUNT($F$2:F669)))*J669))),J669),IF(AND(Temp!optSeasCoef=0,Temp!sts_multp=1),IF(H669="in-sample",IF(Q669=bigT,((qCell/bigT)*(I670/I669))+((1-(qCell/bigT))*J669),IF(qCell=0,1,IF(OR(ISBLANK(F670),COUNT($F$2:F669)&lt;=qCell),IF(COUNT($F$2:F669)=1,1,F669/F668),((qCell/COUNT($F$2:F669))*(I670/I669))+((1-(qCell/COUNT($F$2:F669)))*J669)))),J669),IF(Temp!sts_add=1,IF(H669="in-sample",IF(Q669=bigT,((qCell/bigT)*(I670-I669))+((1-(qCell/bigT))*J669),IF(OR(ISBLANK(F670),COUNT($AX$2:AX669)&lt;=qCell),IF(COUNT($AX$2:AX669)=1,0,AX669-AX668),((qCell/COUNT($AX$2:AX669))*(I670-I669))+((1-(qCell/COUNT($AX$2:AX669)))*J669))),J669),IF(H669="in-sample",IF(Q669=bigT,((qCell/bigT)*(I670/I669))+((1-(qCell/bigT))*J669),IF(qCell=0,1,IF(OR(ISBLANK(F670),COUNT($AX$2:AX669)&lt;=qCell),IF(COUNT($AX$2:AX669)=1,1,AX669/AX668),((qCell/COUNT($AX$2:AX669))*(I670/I669))+((1-(qCell/COUNT($AX$2:AX669)))*J669)))),J669)))))))</f>
        <v/>
      </c>
      <c r="K670" s="120" t="str">
        <f>IF(H670="","",IF(AND(Temp!optSeasCoef=0,Temp!sts_add=1),IF(H670="out-sample",I670+(Q670*J670),I670+J670),IF(AND(Temp!optSeasCoef=0,Temp!sts_multp=1),IF(H670="out-sample",I670*(J670^Q670),I670*J670),IF(Temp!sts_add=1,IF(H670="out-sample",(I670+(Q670*J670))*G670,(I670+J670)*G670),IF(H670="out-sample",I670*(J670^Q670)*G670,I670*J670*G670)))))</f>
        <v/>
      </c>
      <c r="L670" s="116" t="str">
        <f t="shared" si="110"/>
        <v/>
      </c>
      <c r="M670" s="116" t="str">
        <f t="shared" si="111"/>
        <v/>
      </c>
      <c r="N670" s="116" t="str">
        <f t="shared" si="112"/>
        <v/>
      </c>
      <c r="O670" s="116" t="str">
        <f t="shared" si="113"/>
        <v/>
      </c>
      <c r="P670" s="116" t="str">
        <f t="shared" si="114"/>
        <v/>
      </c>
      <c r="Q670" s="94" t="str">
        <f>IF(AND(Temp!fhor_indata=1,ISBLANK(F670),H669="in-sample"),1,IF(AND(Temp!fhor_indata=1,H669="out-sample",Q669&lt;XfHor),Q669+1,IF(ISBLANK(F670),"",IF(AND(H670="out-sample",H669="in-sample"),1,IF(AND(H670="out-sample",H669="out-sample"),Q669+1,IF(ISNUMBER(Q669),Q669+1,1))))))</f>
        <v/>
      </c>
      <c r="R670" s="94" t="str">
        <f t="shared" si="115"/>
        <v/>
      </c>
      <c r="S670" s="94" t="str">
        <f>IF(Temp!fhor_indata=1,IF(S669=XobsHor,1,IF(COUNT($S$2:S669)&lt;=XobsHor,S669+1,IF(AND(COUNT($S$2:S669)&lt;=XobsHor+XfHor,IFERROR(MOD(S669,XobsHor)&lt;XfHor,FALSE)),S669+1,""))),IF(ISBLANK(F670),"",IF(S669=maxP,1,IF(S669&lt;maxP,S669+1,IF(COUNT($S$2:S670)&lt;=XobsHor,S669+1,"")))))</f>
        <v/>
      </c>
      <c r="T670" s="3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W670" s="122" t="str">
        <f t="shared" si="117"/>
        <v/>
      </c>
      <c r="AX670" s="123" t="str">
        <f t="shared" si="118"/>
        <v/>
      </c>
      <c r="AY670" s="124" t="str">
        <f t="shared" si="119"/>
        <v/>
      </c>
      <c r="AZ670" s="124" t="str">
        <f t="shared" si="120"/>
        <v/>
      </c>
      <c r="BF670" s="91"/>
    </row>
    <row r="671" spans="1:58" s="78" customFormat="1" ht="14.25" x14ac:dyDescent="0.2">
      <c r="A671" s="6"/>
      <c r="B671" s="6"/>
      <c r="C671" s="6"/>
      <c r="D671" s="3"/>
      <c r="E671" s="98" t="str">
        <f t="shared" si="116"/>
        <v/>
      </c>
      <c r="F671" s="117"/>
      <c r="G671" s="116" t="str">
        <f>IF(E671="","",IF(Temp!optSeasCoef=0,1,INDEX($C$2:$C$13,IF(MOD(COUNT($E$2:E671),seas_indx)=0,seas_indx,MOD(COUNT($E$2:E671),seas_indx)))))</f>
        <v/>
      </c>
      <c r="H671" s="97" t="str">
        <f>IFERROR(IF(Temp!fhor_indata=1,IF(COUNT($S$2:S671)&lt;=XobsHor,"in-sample",IF(AND(COUNT($S$2:S671)&lt;=XobsHor+XfHor,MOD(S670,XobsHor)&lt;XfHor),"out-sample","")),IF(ISBLANK(F671),"",IF(COUNT($F$2:F671)&lt;=XobsHor-XfHor,"in-sample","out-sample"))),"")</f>
        <v/>
      </c>
      <c r="I671" s="120" t="str">
        <f>IF(AND(ISBLANK(F670),H670="in-sample"),"",IF(AND(Temp!fhor_indata=1,H670="out-sample",H671="out-sample"),I670,IF(AND(ISBLANK(F671),H670="out-sample"),"",IF(AND(Temp!optSeasCoef=0,Temp!sts_add=1),IF(H670="in-sample",IF(Q670=bigT,((pCell/bigT)*F670)+((1-(pCell/bigT))*(I670+J670)),IF(OR(ISBLANK(F671),COUNT($F$2:F670)&lt;=pCell),F670,((pCell/COUNT($F$2:F670))*F670)+((1-(pCell/COUNT($F$2:F670)))*(I670+J670)))),I670),IF(AND(Temp!optSeasCoef=0,Temp!sts_multp=1),IF(H670="in-sample",IF(Q670=bigT,((pCell/bigT)*F670)+((1-(pCell/bigT))*(I670*J670)),IF(OR(ISBLANK(F671),COUNT(F$2:$F670)&lt;=pCell),F670,((pCell/COUNT($F$2:F670))*F670)+((1-(pCell/COUNT($F$2:F670)))*(I670*J670)))),I670),IF(Temp!sts_add=1,IF(H670="in-sample",IF(Q670=bigT,((pCell/bigT)*AX670)+((1-(pCell/bigT))*(I670+J670)),IF(OR(ISBLANK(F671),COUNT($AX$2:AX670)&lt;=pCell),AX670,((pCell/COUNT($AX$2:AX670))*AX670)+((1-(pCell/COUNT($AX$2:AX670)))*(I670+J670)))),I670),IF(H670="in-sample",IF(Q670=bigT,((pCell/bigT)*AX670)+((1-(pCell/bigT))*(I670*J670)),IF(OR(ISBLANK(F671),COUNT($AX$2:AX670)&lt;=pCell),AX670,((pCell/COUNT($AX$2:AX670))*AX670)+((1-(pCell/COUNT($AX$2:AX670)))*(I670*J670)))),I670)))))))</f>
        <v/>
      </c>
      <c r="J671" s="120" t="str">
        <f>IF(AND(ISBLANK(F670),H670="in-sample"),"",IF(AND(Temp!fhor_indata=1,H670="out-sample",H671="out-sample"),J670,IF(AND(ISBLANK(F671),H670="out-sample"),"",IF(AND(Temp!optSeasCoef=0,Temp!sts_add=1),IF(H670="in-sample",IF(Q670=bigT,((qCell/bigT)*(I671-I670))+((1-(qCell/bigT))*J670),IF(OR(ISBLANK(F671),COUNT($F$2:F670)&lt;=qCell),IF(COUNT($F$2:F670)=1,0,F670-F669),((qCell/COUNT($F$2:F670))*(I671-I670))+((1-(qCell/COUNT($F$2:F670)))*J670))),J670),IF(AND(Temp!optSeasCoef=0,Temp!sts_multp=1),IF(H670="in-sample",IF(Q670=bigT,((qCell/bigT)*(I671/I670))+((1-(qCell/bigT))*J670),IF(qCell=0,1,IF(OR(ISBLANK(F671),COUNT($F$2:F670)&lt;=qCell),IF(COUNT($F$2:F670)=1,1,F670/F669),((qCell/COUNT($F$2:F670))*(I671/I670))+((1-(qCell/COUNT($F$2:F670)))*J670)))),J670),IF(Temp!sts_add=1,IF(H670="in-sample",IF(Q670=bigT,((qCell/bigT)*(I671-I670))+((1-(qCell/bigT))*J670),IF(OR(ISBLANK(F671),COUNT($AX$2:AX670)&lt;=qCell),IF(COUNT($AX$2:AX670)=1,0,AX670-AX669),((qCell/COUNT($AX$2:AX670))*(I671-I670))+((1-(qCell/COUNT($AX$2:AX670)))*J670))),J670),IF(H670="in-sample",IF(Q670=bigT,((qCell/bigT)*(I671/I670))+((1-(qCell/bigT))*J670),IF(qCell=0,1,IF(OR(ISBLANK(F671),COUNT($AX$2:AX670)&lt;=qCell),IF(COUNT($AX$2:AX670)=1,1,AX670/AX669),((qCell/COUNT($AX$2:AX670))*(I671/I670))+((1-(qCell/COUNT($AX$2:AX670)))*J670)))),J670)))))))</f>
        <v/>
      </c>
      <c r="K671" s="120" t="str">
        <f>IF(H671="","",IF(AND(Temp!optSeasCoef=0,Temp!sts_add=1),IF(H671="out-sample",I671+(Q671*J671),I671+J671),IF(AND(Temp!optSeasCoef=0,Temp!sts_multp=1),IF(H671="out-sample",I671*(J671^Q671),I671*J671),IF(Temp!sts_add=1,IF(H671="out-sample",(I671+(Q671*J671))*G671,(I671+J671)*G671),IF(H671="out-sample",I671*(J671^Q671)*G671,I671*J671*G671)))))</f>
        <v/>
      </c>
      <c r="L671" s="116" t="str">
        <f t="shared" si="110"/>
        <v/>
      </c>
      <c r="M671" s="116" t="str">
        <f t="shared" si="111"/>
        <v/>
      </c>
      <c r="N671" s="116" t="str">
        <f t="shared" si="112"/>
        <v/>
      </c>
      <c r="O671" s="116" t="str">
        <f t="shared" si="113"/>
        <v/>
      </c>
      <c r="P671" s="116" t="str">
        <f t="shared" si="114"/>
        <v/>
      </c>
      <c r="Q671" s="94" t="str">
        <f>IF(AND(Temp!fhor_indata=1,ISBLANK(F671),H670="in-sample"),1,IF(AND(Temp!fhor_indata=1,H670="out-sample",Q670&lt;XfHor),Q670+1,IF(ISBLANK(F671),"",IF(AND(H671="out-sample",H670="in-sample"),1,IF(AND(H671="out-sample",H670="out-sample"),Q670+1,IF(ISNUMBER(Q670),Q670+1,1))))))</f>
        <v/>
      </c>
      <c r="R671" s="94" t="str">
        <f t="shared" si="115"/>
        <v/>
      </c>
      <c r="S671" s="94" t="str">
        <f>IF(Temp!fhor_indata=1,IF(S670=XobsHor,1,IF(COUNT($S$2:S670)&lt;=XobsHor,S670+1,IF(AND(COUNT($S$2:S670)&lt;=XobsHor+XfHor,IFERROR(MOD(S670,XobsHor)&lt;XfHor,FALSE)),S670+1,""))),IF(ISBLANK(F671),"",IF(S670=maxP,1,IF(S670&lt;maxP,S670+1,IF(COUNT($S$2:S671)&lt;=XobsHor,S670+1,"")))))</f>
        <v/>
      </c>
      <c r="T671" s="3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W671" s="122" t="str">
        <f t="shared" si="117"/>
        <v/>
      </c>
      <c r="AX671" s="123" t="str">
        <f t="shared" si="118"/>
        <v/>
      </c>
      <c r="AY671" s="124" t="str">
        <f t="shared" si="119"/>
        <v/>
      </c>
      <c r="AZ671" s="124" t="str">
        <f t="shared" si="120"/>
        <v/>
      </c>
      <c r="BF671" s="91"/>
    </row>
    <row r="672" spans="1:58" s="78" customFormat="1" ht="14.25" x14ac:dyDescent="0.2">
      <c r="A672" s="6"/>
      <c r="B672" s="6"/>
      <c r="C672" s="6"/>
      <c r="D672" s="3"/>
      <c r="E672" s="98" t="str">
        <f t="shared" si="116"/>
        <v/>
      </c>
      <c r="F672" s="117"/>
      <c r="G672" s="116" t="str">
        <f>IF(E672="","",IF(Temp!optSeasCoef=0,1,INDEX($C$2:$C$13,IF(MOD(COUNT($E$2:E672),seas_indx)=0,seas_indx,MOD(COUNT($E$2:E672),seas_indx)))))</f>
        <v/>
      </c>
      <c r="H672" s="97" t="str">
        <f>IFERROR(IF(Temp!fhor_indata=1,IF(COUNT($S$2:S672)&lt;=XobsHor,"in-sample",IF(AND(COUNT($S$2:S672)&lt;=XobsHor+XfHor,MOD(S671,XobsHor)&lt;XfHor),"out-sample","")),IF(ISBLANK(F672),"",IF(COUNT($F$2:F672)&lt;=XobsHor-XfHor,"in-sample","out-sample"))),"")</f>
        <v/>
      </c>
      <c r="I672" s="120" t="str">
        <f>IF(AND(ISBLANK(F671),H671="in-sample"),"",IF(AND(Temp!fhor_indata=1,H671="out-sample",H672="out-sample"),I671,IF(AND(ISBLANK(F672),H671="out-sample"),"",IF(AND(Temp!optSeasCoef=0,Temp!sts_add=1),IF(H671="in-sample",IF(Q671=bigT,((pCell/bigT)*F671)+((1-(pCell/bigT))*(I671+J671)),IF(OR(ISBLANK(F672),COUNT($F$2:F671)&lt;=pCell),F671,((pCell/COUNT($F$2:F671))*F671)+((1-(pCell/COUNT($F$2:F671)))*(I671+J671)))),I671),IF(AND(Temp!optSeasCoef=0,Temp!sts_multp=1),IF(H671="in-sample",IF(Q671=bigT,((pCell/bigT)*F671)+((1-(pCell/bigT))*(I671*J671)),IF(OR(ISBLANK(F672),COUNT(F$2:$F671)&lt;=pCell),F671,((pCell/COUNT($F$2:F671))*F671)+((1-(pCell/COUNT($F$2:F671)))*(I671*J671)))),I671),IF(Temp!sts_add=1,IF(H671="in-sample",IF(Q671=bigT,((pCell/bigT)*AX671)+((1-(pCell/bigT))*(I671+J671)),IF(OR(ISBLANK(F672),COUNT($AX$2:AX671)&lt;=pCell),AX671,((pCell/COUNT($AX$2:AX671))*AX671)+((1-(pCell/COUNT($AX$2:AX671)))*(I671+J671)))),I671),IF(H671="in-sample",IF(Q671=bigT,((pCell/bigT)*AX671)+((1-(pCell/bigT))*(I671*J671)),IF(OR(ISBLANK(F672),COUNT($AX$2:AX671)&lt;=pCell),AX671,((pCell/COUNT($AX$2:AX671))*AX671)+((1-(pCell/COUNT($AX$2:AX671)))*(I671*J671)))),I671)))))))</f>
        <v/>
      </c>
      <c r="J672" s="120" t="str">
        <f>IF(AND(ISBLANK(F671),H671="in-sample"),"",IF(AND(Temp!fhor_indata=1,H671="out-sample",H672="out-sample"),J671,IF(AND(ISBLANK(F672),H671="out-sample"),"",IF(AND(Temp!optSeasCoef=0,Temp!sts_add=1),IF(H671="in-sample",IF(Q671=bigT,((qCell/bigT)*(I672-I671))+((1-(qCell/bigT))*J671),IF(OR(ISBLANK(F672),COUNT($F$2:F671)&lt;=qCell),IF(COUNT($F$2:F671)=1,0,F671-F670),((qCell/COUNT($F$2:F671))*(I672-I671))+((1-(qCell/COUNT($F$2:F671)))*J671))),J671),IF(AND(Temp!optSeasCoef=0,Temp!sts_multp=1),IF(H671="in-sample",IF(Q671=bigT,((qCell/bigT)*(I672/I671))+((1-(qCell/bigT))*J671),IF(qCell=0,1,IF(OR(ISBLANK(F672),COUNT($F$2:F671)&lt;=qCell),IF(COUNT($F$2:F671)=1,1,F671/F670),((qCell/COUNT($F$2:F671))*(I672/I671))+((1-(qCell/COUNT($F$2:F671)))*J671)))),J671),IF(Temp!sts_add=1,IF(H671="in-sample",IF(Q671=bigT,((qCell/bigT)*(I672-I671))+((1-(qCell/bigT))*J671),IF(OR(ISBLANK(F672),COUNT($AX$2:AX671)&lt;=qCell),IF(COUNT($AX$2:AX671)=1,0,AX671-AX670),((qCell/COUNT($AX$2:AX671))*(I672-I671))+((1-(qCell/COUNT($AX$2:AX671)))*J671))),J671),IF(H671="in-sample",IF(Q671=bigT,((qCell/bigT)*(I672/I671))+((1-(qCell/bigT))*J671),IF(qCell=0,1,IF(OR(ISBLANK(F672),COUNT($AX$2:AX671)&lt;=qCell),IF(COUNT($AX$2:AX671)=1,1,AX671/AX670),((qCell/COUNT($AX$2:AX671))*(I672/I671))+((1-(qCell/COUNT($AX$2:AX671)))*J671)))),J671)))))))</f>
        <v/>
      </c>
      <c r="K672" s="120" t="str">
        <f>IF(H672="","",IF(AND(Temp!optSeasCoef=0,Temp!sts_add=1),IF(H672="out-sample",I672+(Q672*J672),I672+J672),IF(AND(Temp!optSeasCoef=0,Temp!sts_multp=1),IF(H672="out-sample",I672*(J672^Q672),I672*J672),IF(Temp!sts_add=1,IF(H672="out-sample",(I672+(Q672*J672))*G672,(I672+J672)*G672),IF(H672="out-sample",I672*(J672^Q672)*G672,I672*J672*G672)))))</f>
        <v/>
      </c>
      <c r="L672" s="116" t="str">
        <f t="shared" si="110"/>
        <v/>
      </c>
      <c r="M672" s="116" t="str">
        <f t="shared" si="111"/>
        <v/>
      </c>
      <c r="N672" s="116" t="str">
        <f t="shared" si="112"/>
        <v/>
      </c>
      <c r="O672" s="116" t="str">
        <f t="shared" si="113"/>
        <v/>
      </c>
      <c r="P672" s="116" t="str">
        <f t="shared" si="114"/>
        <v/>
      </c>
      <c r="Q672" s="94" t="str">
        <f>IF(AND(Temp!fhor_indata=1,ISBLANK(F672),H671="in-sample"),1,IF(AND(Temp!fhor_indata=1,H671="out-sample",Q671&lt;XfHor),Q671+1,IF(ISBLANK(F672),"",IF(AND(H672="out-sample",H671="in-sample"),1,IF(AND(H672="out-sample",H671="out-sample"),Q671+1,IF(ISNUMBER(Q671),Q671+1,1))))))</f>
        <v/>
      </c>
      <c r="R672" s="94" t="str">
        <f t="shared" si="115"/>
        <v/>
      </c>
      <c r="S672" s="94" t="str">
        <f>IF(Temp!fhor_indata=1,IF(S671=XobsHor,1,IF(COUNT($S$2:S671)&lt;=XobsHor,S671+1,IF(AND(COUNT($S$2:S671)&lt;=XobsHor+XfHor,IFERROR(MOD(S671,XobsHor)&lt;XfHor,FALSE)),S671+1,""))),IF(ISBLANK(F672),"",IF(S671=maxP,1,IF(S671&lt;maxP,S671+1,IF(COUNT($S$2:S672)&lt;=XobsHor,S671+1,"")))))</f>
        <v/>
      </c>
      <c r="T672" s="3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W672" s="122" t="str">
        <f t="shared" si="117"/>
        <v/>
      </c>
      <c r="AX672" s="123" t="str">
        <f t="shared" si="118"/>
        <v/>
      </c>
      <c r="AY672" s="124" t="str">
        <f t="shared" si="119"/>
        <v/>
      </c>
      <c r="AZ672" s="124" t="str">
        <f t="shared" si="120"/>
        <v/>
      </c>
      <c r="BF672" s="91"/>
    </row>
    <row r="673" spans="1:58" s="78" customFormat="1" ht="14.25" x14ac:dyDescent="0.2">
      <c r="A673" s="6"/>
      <c r="B673" s="6"/>
      <c r="C673" s="6"/>
      <c r="D673" s="3"/>
      <c r="E673" s="98" t="str">
        <f t="shared" si="116"/>
        <v/>
      </c>
      <c r="F673" s="117"/>
      <c r="G673" s="116" t="str">
        <f>IF(E673="","",IF(Temp!optSeasCoef=0,1,INDEX($C$2:$C$13,IF(MOD(COUNT($E$2:E673),seas_indx)=0,seas_indx,MOD(COUNT($E$2:E673),seas_indx)))))</f>
        <v/>
      </c>
      <c r="H673" s="97" t="str">
        <f>IFERROR(IF(Temp!fhor_indata=1,IF(COUNT($S$2:S673)&lt;=XobsHor,"in-sample",IF(AND(COUNT($S$2:S673)&lt;=XobsHor+XfHor,MOD(S672,XobsHor)&lt;XfHor),"out-sample","")),IF(ISBLANK(F673),"",IF(COUNT($F$2:F673)&lt;=XobsHor-XfHor,"in-sample","out-sample"))),"")</f>
        <v/>
      </c>
      <c r="I673" s="120" t="str">
        <f>IF(AND(ISBLANK(F672),H672="in-sample"),"",IF(AND(Temp!fhor_indata=1,H672="out-sample",H673="out-sample"),I672,IF(AND(ISBLANK(F673),H672="out-sample"),"",IF(AND(Temp!optSeasCoef=0,Temp!sts_add=1),IF(H672="in-sample",IF(Q672=bigT,((pCell/bigT)*F672)+((1-(pCell/bigT))*(I672+J672)),IF(OR(ISBLANK(F673),COUNT($F$2:F672)&lt;=pCell),F672,((pCell/COUNT($F$2:F672))*F672)+((1-(pCell/COUNT($F$2:F672)))*(I672+J672)))),I672),IF(AND(Temp!optSeasCoef=0,Temp!sts_multp=1),IF(H672="in-sample",IF(Q672=bigT,((pCell/bigT)*F672)+((1-(pCell/bigT))*(I672*J672)),IF(OR(ISBLANK(F673),COUNT(F$2:$F672)&lt;=pCell),F672,((pCell/COUNT($F$2:F672))*F672)+((1-(pCell/COUNT($F$2:F672)))*(I672*J672)))),I672),IF(Temp!sts_add=1,IF(H672="in-sample",IF(Q672=bigT,((pCell/bigT)*AX672)+((1-(pCell/bigT))*(I672+J672)),IF(OR(ISBLANK(F673),COUNT($AX$2:AX672)&lt;=pCell),AX672,((pCell/COUNT($AX$2:AX672))*AX672)+((1-(pCell/COUNT($AX$2:AX672)))*(I672+J672)))),I672),IF(H672="in-sample",IF(Q672=bigT,((pCell/bigT)*AX672)+((1-(pCell/bigT))*(I672*J672)),IF(OR(ISBLANK(F673),COUNT($AX$2:AX672)&lt;=pCell),AX672,((pCell/COUNT($AX$2:AX672))*AX672)+((1-(pCell/COUNT($AX$2:AX672)))*(I672*J672)))),I672)))))))</f>
        <v/>
      </c>
      <c r="J673" s="120" t="str">
        <f>IF(AND(ISBLANK(F672),H672="in-sample"),"",IF(AND(Temp!fhor_indata=1,H672="out-sample",H673="out-sample"),J672,IF(AND(ISBLANK(F673),H672="out-sample"),"",IF(AND(Temp!optSeasCoef=0,Temp!sts_add=1),IF(H672="in-sample",IF(Q672=bigT,((qCell/bigT)*(I673-I672))+((1-(qCell/bigT))*J672),IF(OR(ISBLANK(F673),COUNT($F$2:F672)&lt;=qCell),IF(COUNT($F$2:F672)=1,0,F672-F671),((qCell/COUNT($F$2:F672))*(I673-I672))+((1-(qCell/COUNT($F$2:F672)))*J672))),J672),IF(AND(Temp!optSeasCoef=0,Temp!sts_multp=1),IF(H672="in-sample",IF(Q672=bigT,((qCell/bigT)*(I673/I672))+((1-(qCell/bigT))*J672),IF(qCell=0,1,IF(OR(ISBLANK(F673),COUNT($F$2:F672)&lt;=qCell),IF(COUNT($F$2:F672)=1,1,F672/F671),((qCell/COUNT($F$2:F672))*(I673/I672))+((1-(qCell/COUNT($F$2:F672)))*J672)))),J672),IF(Temp!sts_add=1,IF(H672="in-sample",IF(Q672=bigT,((qCell/bigT)*(I673-I672))+((1-(qCell/bigT))*J672),IF(OR(ISBLANK(F673),COUNT($AX$2:AX672)&lt;=qCell),IF(COUNT($AX$2:AX672)=1,0,AX672-AX671),((qCell/COUNT($AX$2:AX672))*(I673-I672))+((1-(qCell/COUNT($AX$2:AX672)))*J672))),J672),IF(H672="in-sample",IF(Q672=bigT,((qCell/bigT)*(I673/I672))+((1-(qCell/bigT))*J672),IF(qCell=0,1,IF(OR(ISBLANK(F673),COUNT($AX$2:AX672)&lt;=qCell),IF(COUNT($AX$2:AX672)=1,1,AX672/AX671),((qCell/COUNT($AX$2:AX672))*(I673/I672))+((1-(qCell/COUNT($AX$2:AX672)))*J672)))),J672)))))))</f>
        <v/>
      </c>
      <c r="K673" s="120" t="str">
        <f>IF(H673="","",IF(AND(Temp!optSeasCoef=0,Temp!sts_add=1),IF(H673="out-sample",I673+(Q673*J673),I673+J673),IF(AND(Temp!optSeasCoef=0,Temp!sts_multp=1),IF(H673="out-sample",I673*(J673^Q673),I673*J673),IF(Temp!sts_add=1,IF(H673="out-sample",(I673+(Q673*J673))*G673,(I673+J673)*G673),IF(H673="out-sample",I673*(J673^Q673)*G673,I673*J673*G673)))))</f>
        <v/>
      </c>
      <c r="L673" s="116" t="str">
        <f t="shared" si="110"/>
        <v/>
      </c>
      <c r="M673" s="116" t="str">
        <f t="shared" si="111"/>
        <v/>
      </c>
      <c r="N673" s="116" t="str">
        <f t="shared" si="112"/>
        <v/>
      </c>
      <c r="O673" s="116" t="str">
        <f t="shared" si="113"/>
        <v/>
      </c>
      <c r="P673" s="116" t="str">
        <f t="shared" si="114"/>
        <v/>
      </c>
      <c r="Q673" s="94" t="str">
        <f>IF(AND(Temp!fhor_indata=1,ISBLANK(F673),H672="in-sample"),1,IF(AND(Temp!fhor_indata=1,H672="out-sample",Q672&lt;XfHor),Q672+1,IF(ISBLANK(F673),"",IF(AND(H673="out-sample",H672="in-sample"),1,IF(AND(H673="out-sample",H672="out-sample"),Q672+1,IF(ISNUMBER(Q672),Q672+1,1))))))</f>
        <v/>
      </c>
      <c r="R673" s="94" t="str">
        <f t="shared" si="115"/>
        <v/>
      </c>
      <c r="S673" s="94" t="str">
        <f>IF(Temp!fhor_indata=1,IF(S672=XobsHor,1,IF(COUNT($S$2:S672)&lt;=XobsHor,S672+1,IF(AND(COUNT($S$2:S672)&lt;=XobsHor+XfHor,IFERROR(MOD(S672,XobsHor)&lt;XfHor,FALSE)),S672+1,""))),IF(ISBLANK(F673),"",IF(S672=maxP,1,IF(S672&lt;maxP,S672+1,IF(COUNT($S$2:S673)&lt;=XobsHor,S672+1,"")))))</f>
        <v/>
      </c>
      <c r="T673" s="3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W673" s="122" t="str">
        <f t="shared" si="117"/>
        <v/>
      </c>
      <c r="AX673" s="123" t="str">
        <f t="shared" si="118"/>
        <v/>
      </c>
      <c r="AY673" s="124" t="str">
        <f t="shared" si="119"/>
        <v/>
      </c>
      <c r="AZ673" s="124" t="str">
        <f t="shared" si="120"/>
        <v/>
      </c>
      <c r="BF673" s="91"/>
    </row>
    <row r="674" spans="1:58" s="78" customFormat="1" ht="14.25" x14ac:dyDescent="0.2">
      <c r="A674" s="6"/>
      <c r="B674" s="6"/>
      <c r="C674" s="6"/>
      <c r="D674" s="3"/>
      <c r="E674" s="98" t="str">
        <f t="shared" si="116"/>
        <v/>
      </c>
      <c r="F674" s="117"/>
      <c r="G674" s="116" t="str">
        <f>IF(E674="","",IF(Temp!optSeasCoef=0,1,INDEX($C$2:$C$13,IF(MOD(COUNT($E$2:E674),seas_indx)=0,seas_indx,MOD(COUNT($E$2:E674),seas_indx)))))</f>
        <v/>
      </c>
      <c r="H674" s="97" t="str">
        <f>IFERROR(IF(Temp!fhor_indata=1,IF(COUNT($S$2:S674)&lt;=XobsHor,"in-sample",IF(AND(COUNT($S$2:S674)&lt;=XobsHor+XfHor,MOD(S673,XobsHor)&lt;XfHor),"out-sample","")),IF(ISBLANK(F674),"",IF(COUNT($F$2:F674)&lt;=XobsHor-XfHor,"in-sample","out-sample"))),"")</f>
        <v/>
      </c>
      <c r="I674" s="120" t="str">
        <f>IF(AND(ISBLANK(F673),H673="in-sample"),"",IF(AND(Temp!fhor_indata=1,H673="out-sample",H674="out-sample"),I673,IF(AND(ISBLANK(F674),H673="out-sample"),"",IF(AND(Temp!optSeasCoef=0,Temp!sts_add=1),IF(H673="in-sample",IF(Q673=bigT,((pCell/bigT)*F673)+((1-(pCell/bigT))*(I673+J673)),IF(OR(ISBLANK(F674),COUNT($F$2:F673)&lt;=pCell),F673,((pCell/COUNT($F$2:F673))*F673)+((1-(pCell/COUNT($F$2:F673)))*(I673+J673)))),I673),IF(AND(Temp!optSeasCoef=0,Temp!sts_multp=1),IF(H673="in-sample",IF(Q673=bigT,((pCell/bigT)*F673)+((1-(pCell/bigT))*(I673*J673)),IF(OR(ISBLANK(F674),COUNT(F$2:$F673)&lt;=pCell),F673,((pCell/COUNT($F$2:F673))*F673)+((1-(pCell/COUNT($F$2:F673)))*(I673*J673)))),I673),IF(Temp!sts_add=1,IF(H673="in-sample",IF(Q673=bigT,((pCell/bigT)*AX673)+((1-(pCell/bigT))*(I673+J673)),IF(OR(ISBLANK(F674),COUNT($AX$2:AX673)&lt;=pCell),AX673,((pCell/COUNT($AX$2:AX673))*AX673)+((1-(pCell/COUNT($AX$2:AX673)))*(I673+J673)))),I673),IF(H673="in-sample",IF(Q673=bigT,((pCell/bigT)*AX673)+((1-(pCell/bigT))*(I673*J673)),IF(OR(ISBLANK(F674),COUNT($AX$2:AX673)&lt;=pCell),AX673,((pCell/COUNT($AX$2:AX673))*AX673)+((1-(pCell/COUNT($AX$2:AX673)))*(I673*J673)))),I673)))))))</f>
        <v/>
      </c>
      <c r="J674" s="120" t="str">
        <f>IF(AND(ISBLANK(F673),H673="in-sample"),"",IF(AND(Temp!fhor_indata=1,H673="out-sample",H674="out-sample"),J673,IF(AND(ISBLANK(F674),H673="out-sample"),"",IF(AND(Temp!optSeasCoef=0,Temp!sts_add=1),IF(H673="in-sample",IF(Q673=bigT,((qCell/bigT)*(I674-I673))+((1-(qCell/bigT))*J673),IF(OR(ISBLANK(F674),COUNT($F$2:F673)&lt;=qCell),IF(COUNT($F$2:F673)=1,0,F673-F672),((qCell/COUNT($F$2:F673))*(I674-I673))+((1-(qCell/COUNT($F$2:F673)))*J673))),J673),IF(AND(Temp!optSeasCoef=0,Temp!sts_multp=1),IF(H673="in-sample",IF(Q673=bigT,((qCell/bigT)*(I674/I673))+((1-(qCell/bigT))*J673),IF(qCell=0,1,IF(OR(ISBLANK(F674),COUNT($F$2:F673)&lt;=qCell),IF(COUNT($F$2:F673)=1,1,F673/F672),((qCell/COUNT($F$2:F673))*(I674/I673))+((1-(qCell/COUNT($F$2:F673)))*J673)))),J673),IF(Temp!sts_add=1,IF(H673="in-sample",IF(Q673=bigT,((qCell/bigT)*(I674-I673))+((1-(qCell/bigT))*J673),IF(OR(ISBLANK(F674),COUNT($AX$2:AX673)&lt;=qCell),IF(COUNT($AX$2:AX673)=1,0,AX673-AX672),((qCell/COUNT($AX$2:AX673))*(I674-I673))+((1-(qCell/COUNT($AX$2:AX673)))*J673))),J673),IF(H673="in-sample",IF(Q673=bigT,((qCell/bigT)*(I674/I673))+((1-(qCell/bigT))*J673),IF(qCell=0,1,IF(OR(ISBLANK(F674),COUNT($AX$2:AX673)&lt;=qCell),IF(COUNT($AX$2:AX673)=1,1,AX673/AX672),((qCell/COUNT($AX$2:AX673))*(I674/I673))+((1-(qCell/COUNT($AX$2:AX673)))*J673)))),J673)))))))</f>
        <v/>
      </c>
      <c r="K674" s="120" t="str">
        <f>IF(H674="","",IF(AND(Temp!optSeasCoef=0,Temp!sts_add=1),IF(H674="out-sample",I674+(Q674*J674),I674+J674),IF(AND(Temp!optSeasCoef=0,Temp!sts_multp=1),IF(H674="out-sample",I674*(J674^Q674),I674*J674),IF(Temp!sts_add=1,IF(H674="out-sample",(I674+(Q674*J674))*G674,(I674+J674)*G674),IF(H674="out-sample",I674*(J674^Q674)*G674,I674*J674*G674)))))</f>
        <v/>
      </c>
      <c r="L674" s="116" t="str">
        <f t="shared" si="110"/>
        <v/>
      </c>
      <c r="M674" s="116" t="str">
        <f t="shared" si="111"/>
        <v/>
      </c>
      <c r="N674" s="116" t="str">
        <f t="shared" si="112"/>
        <v/>
      </c>
      <c r="O674" s="116" t="str">
        <f t="shared" si="113"/>
        <v/>
      </c>
      <c r="P674" s="116" t="str">
        <f t="shared" si="114"/>
        <v/>
      </c>
      <c r="Q674" s="94" t="str">
        <f>IF(AND(Temp!fhor_indata=1,ISBLANK(F674),H673="in-sample"),1,IF(AND(Temp!fhor_indata=1,H673="out-sample",Q673&lt;XfHor),Q673+1,IF(ISBLANK(F674),"",IF(AND(H674="out-sample",H673="in-sample"),1,IF(AND(H674="out-sample",H673="out-sample"),Q673+1,IF(ISNUMBER(Q673),Q673+1,1))))))</f>
        <v/>
      </c>
      <c r="R674" s="94" t="str">
        <f t="shared" si="115"/>
        <v/>
      </c>
      <c r="S674" s="94" t="str">
        <f>IF(Temp!fhor_indata=1,IF(S673=XobsHor,1,IF(COUNT($S$2:S673)&lt;=XobsHor,S673+1,IF(AND(COUNT($S$2:S673)&lt;=XobsHor+XfHor,IFERROR(MOD(S673,XobsHor)&lt;XfHor,FALSE)),S673+1,""))),IF(ISBLANK(F674),"",IF(S673=maxP,1,IF(S673&lt;maxP,S673+1,IF(COUNT($S$2:S674)&lt;=XobsHor,S673+1,"")))))</f>
        <v/>
      </c>
      <c r="T674" s="3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W674" s="122" t="str">
        <f t="shared" si="117"/>
        <v/>
      </c>
      <c r="AX674" s="123" t="str">
        <f t="shared" si="118"/>
        <v/>
      </c>
      <c r="AY674" s="124" t="str">
        <f t="shared" si="119"/>
        <v/>
      </c>
      <c r="AZ674" s="124" t="str">
        <f t="shared" si="120"/>
        <v/>
      </c>
      <c r="BF674" s="91"/>
    </row>
    <row r="675" spans="1:58" s="78" customFormat="1" ht="14.25" x14ac:dyDescent="0.2">
      <c r="A675" s="6"/>
      <c r="B675" s="6"/>
      <c r="C675" s="6"/>
      <c r="D675" s="3"/>
      <c r="E675" s="98" t="str">
        <f t="shared" si="116"/>
        <v/>
      </c>
      <c r="F675" s="117"/>
      <c r="G675" s="116" t="str">
        <f>IF(E675="","",IF(Temp!optSeasCoef=0,1,INDEX($C$2:$C$13,IF(MOD(COUNT($E$2:E675),seas_indx)=0,seas_indx,MOD(COUNT($E$2:E675),seas_indx)))))</f>
        <v/>
      </c>
      <c r="H675" s="97" t="str">
        <f>IFERROR(IF(Temp!fhor_indata=1,IF(COUNT($S$2:S675)&lt;=XobsHor,"in-sample",IF(AND(COUNT($S$2:S675)&lt;=XobsHor+XfHor,MOD(S674,XobsHor)&lt;XfHor),"out-sample","")),IF(ISBLANK(F675),"",IF(COUNT($F$2:F675)&lt;=XobsHor-XfHor,"in-sample","out-sample"))),"")</f>
        <v/>
      </c>
      <c r="I675" s="120" t="str">
        <f>IF(AND(ISBLANK(F674),H674="in-sample"),"",IF(AND(Temp!fhor_indata=1,H674="out-sample",H675="out-sample"),I674,IF(AND(ISBLANK(F675),H674="out-sample"),"",IF(AND(Temp!optSeasCoef=0,Temp!sts_add=1),IF(H674="in-sample",IF(Q674=bigT,((pCell/bigT)*F674)+((1-(pCell/bigT))*(I674+J674)),IF(OR(ISBLANK(F675),COUNT($F$2:F674)&lt;=pCell),F674,((pCell/COUNT($F$2:F674))*F674)+((1-(pCell/COUNT($F$2:F674)))*(I674+J674)))),I674),IF(AND(Temp!optSeasCoef=0,Temp!sts_multp=1),IF(H674="in-sample",IF(Q674=bigT,((pCell/bigT)*F674)+((1-(pCell/bigT))*(I674*J674)),IF(OR(ISBLANK(F675),COUNT(F$2:$F674)&lt;=pCell),F674,((pCell/COUNT($F$2:F674))*F674)+((1-(pCell/COUNT($F$2:F674)))*(I674*J674)))),I674),IF(Temp!sts_add=1,IF(H674="in-sample",IF(Q674=bigT,((pCell/bigT)*AX674)+((1-(pCell/bigT))*(I674+J674)),IF(OR(ISBLANK(F675),COUNT($AX$2:AX674)&lt;=pCell),AX674,((pCell/COUNT($AX$2:AX674))*AX674)+((1-(pCell/COUNT($AX$2:AX674)))*(I674+J674)))),I674),IF(H674="in-sample",IF(Q674=bigT,((pCell/bigT)*AX674)+((1-(pCell/bigT))*(I674*J674)),IF(OR(ISBLANK(F675),COUNT($AX$2:AX674)&lt;=pCell),AX674,((pCell/COUNT($AX$2:AX674))*AX674)+((1-(pCell/COUNT($AX$2:AX674)))*(I674*J674)))),I674)))))))</f>
        <v/>
      </c>
      <c r="J675" s="120" t="str">
        <f>IF(AND(ISBLANK(F674),H674="in-sample"),"",IF(AND(Temp!fhor_indata=1,H674="out-sample",H675="out-sample"),J674,IF(AND(ISBLANK(F675),H674="out-sample"),"",IF(AND(Temp!optSeasCoef=0,Temp!sts_add=1),IF(H674="in-sample",IF(Q674=bigT,((qCell/bigT)*(I675-I674))+((1-(qCell/bigT))*J674),IF(OR(ISBLANK(F675),COUNT($F$2:F674)&lt;=qCell),IF(COUNT($F$2:F674)=1,0,F674-F673),((qCell/COUNT($F$2:F674))*(I675-I674))+((1-(qCell/COUNT($F$2:F674)))*J674))),J674),IF(AND(Temp!optSeasCoef=0,Temp!sts_multp=1),IF(H674="in-sample",IF(Q674=bigT,((qCell/bigT)*(I675/I674))+((1-(qCell/bigT))*J674),IF(qCell=0,1,IF(OR(ISBLANK(F675),COUNT($F$2:F674)&lt;=qCell),IF(COUNT($F$2:F674)=1,1,F674/F673),((qCell/COUNT($F$2:F674))*(I675/I674))+((1-(qCell/COUNT($F$2:F674)))*J674)))),J674),IF(Temp!sts_add=1,IF(H674="in-sample",IF(Q674=bigT,((qCell/bigT)*(I675-I674))+((1-(qCell/bigT))*J674),IF(OR(ISBLANK(F675),COUNT($AX$2:AX674)&lt;=qCell),IF(COUNT($AX$2:AX674)=1,0,AX674-AX673),((qCell/COUNT($AX$2:AX674))*(I675-I674))+((1-(qCell/COUNT($AX$2:AX674)))*J674))),J674),IF(H674="in-sample",IF(Q674=bigT,((qCell/bigT)*(I675/I674))+((1-(qCell/bigT))*J674),IF(qCell=0,1,IF(OR(ISBLANK(F675),COUNT($AX$2:AX674)&lt;=qCell),IF(COUNT($AX$2:AX674)=1,1,AX674/AX673),((qCell/COUNT($AX$2:AX674))*(I675/I674))+((1-(qCell/COUNT($AX$2:AX674)))*J674)))),J674)))))))</f>
        <v/>
      </c>
      <c r="K675" s="120" t="str">
        <f>IF(H675="","",IF(AND(Temp!optSeasCoef=0,Temp!sts_add=1),IF(H675="out-sample",I675+(Q675*J675),I675+J675),IF(AND(Temp!optSeasCoef=0,Temp!sts_multp=1),IF(H675="out-sample",I675*(J675^Q675),I675*J675),IF(Temp!sts_add=1,IF(H675="out-sample",(I675+(Q675*J675))*G675,(I675+J675)*G675),IF(H675="out-sample",I675*(J675^Q675)*G675,I675*J675*G675)))))</f>
        <v/>
      </c>
      <c r="L675" s="116" t="str">
        <f t="shared" si="110"/>
        <v/>
      </c>
      <c r="M675" s="116" t="str">
        <f t="shared" si="111"/>
        <v/>
      </c>
      <c r="N675" s="116" t="str">
        <f t="shared" si="112"/>
        <v/>
      </c>
      <c r="O675" s="116" t="str">
        <f t="shared" si="113"/>
        <v/>
      </c>
      <c r="P675" s="116" t="str">
        <f t="shared" si="114"/>
        <v/>
      </c>
      <c r="Q675" s="94" t="str">
        <f>IF(AND(Temp!fhor_indata=1,ISBLANK(F675),H674="in-sample"),1,IF(AND(Temp!fhor_indata=1,H674="out-sample",Q674&lt;XfHor),Q674+1,IF(ISBLANK(F675),"",IF(AND(H675="out-sample",H674="in-sample"),1,IF(AND(H675="out-sample",H674="out-sample"),Q674+1,IF(ISNUMBER(Q674),Q674+1,1))))))</f>
        <v/>
      </c>
      <c r="R675" s="94" t="str">
        <f t="shared" si="115"/>
        <v/>
      </c>
      <c r="S675" s="94" t="str">
        <f>IF(Temp!fhor_indata=1,IF(S674=XobsHor,1,IF(COUNT($S$2:S674)&lt;=XobsHor,S674+1,IF(AND(COUNT($S$2:S674)&lt;=XobsHor+XfHor,IFERROR(MOD(S674,XobsHor)&lt;XfHor,FALSE)),S674+1,""))),IF(ISBLANK(F675),"",IF(S674=maxP,1,IF(S674&lt;maxP,S674+1,IF(COUNT($S$2:S675)&lt;=XobsHor,S674+1,"")))))</f>
        <v/>
      </c>
      <c r="T675" s="3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W675" s="122" t="str">
        <f t="shared" si="117"/>
        <v/>
      </c>
      <c r="AX675" s="123" t="str">
        <f t="shared" si="118"/>
        <v/>
      </c>
      <c r="AY675" s="124" t="str">
        <f t="shared" si="119"/>
        <v/>
      </c>
      <c r="AZ675" s="124" t="str">
        <f t="shared" si="120"/>
        <v/>
      </c>
      <c r="BF675" s="91"/>
    </row>
    <row r="676" spans="1:58" s="78" customFormat="1" ht="14.25" x14ac:dyDescent="0.2">
      <c r="A676" s="6"/>
      <c r="B676" s="6"/>
      <c r="C676" s="6"/>
      <c r="D676" s="3"/>
      <c r="E676" s="98" t="str">
        <f t="shared" si="116"/>
        <v/>
      </c>
      <c r="F676" s="117"/>
      <c r="G676" s="116" t="str">
        <f>IF(E676="","",IF(Temp!optSeasCoef=0,1,INDEX($C$2:$C$13,IF(MOD(COUNT($E$2:E676),seas_indx)=0,seas_indx,MOD(COUNT($E$2:E676),seas_indx)))))</f>
        <v/>
      </c>
      <c r="H676" s="97" t="str">
        <f>IFERROR(IF(Temp!fhor_indata=1,IF(COUNT($S$2:S676)&lt;=XobsHor,"in-sample",IF(AND(COUNT($S$2:S676)&lt;=XobsHor+XfHor,MOD(S675,XobsHor)&lt;XfHor),"out-sample","")),IF(ISBLANK(F676),"",IF(COUNT($F$2:F676)&lt;=XobsHor-XfHor,"in-sample","out-sample"))),"")</f>
        <v/>
      </c>
      <c r="I676" s="120" t="str">
        <f>IF(AND(ISBLANK(F675),H675="in-sample"),"",IF(AND(Temp!fhor_indata=1,H675="out-sample",H676="out-sample"),I675,IF(AND(ISBLANK(F676),H675="out-sample"),"",IF(AND(Temp!optSeasCoef=0,Temp!sts_add=1),IF(H675="in-sample",IF(Q675=bigT,((pCell/bigT)*F675)+((1-(pCell/bigT))*(I675+J675)),IF(OR(ISBLANK(F676),COUNT($F$2:F675)&lt;=pCell),F675,((pCell/COUNT($F$2:F675))*F675)+((1-(pCell/COUNT($F$2:F675)))*(I675+J675)))),I675),IF(AND(Temp!optSeasCoef=0,Temp!sts_multp=1),IF(H675="in-sample",IF(Q675=bigT,((pCell/bigT)*F675)+((1-(pCell/bigT))*(I675*J675)),IF(OR(ISBLANK(F676),COUNT(F$2:$F675)&lt;=pCell),F675,((pCell/COUNT($F$2:F675))*F675)+((1-(pCell/COUNT($F$2:F675)))*(I675*J675)))),I675),IF(Temp!sts_add=1,IF(H675="in-sample",IF(Q675=bigT,((pCell/bigT)*AX675)+((1-(pCell/bigT))*(I675+J675)),IF(OR(ISBLANK(F676),COUNT($AX$2:AX675)&lt;=pCell),AX675,((pCell/COUNT($AX$2:AX675))*AX675)+((1-(pCell/COUNT($AX$2:AX675)))*(I675+J675)))),I675),IF(H675="in-sample",IF(Q675=bigT,((pCell/bigT)*AX675)+((1-(pCell/bigT))*(I675*J675)),IF(OR(ISBLANK(F676),COUNT($AX$2:AX675)&lt;=pCell),AX675,((pCell/COUNT($AX$2:AX675))*AX675)+((1-(pCell/COUNT($AX$2:AX675)))*(I675*J675)))),I675)))))))</f>
        <v/>
      </c>
      <c r="J676" s="120" t="str">
        <f>IF(AND(ISBLANK(F675),H675="in-sample"),"",IF(AND(Temp!fhor_indata=1,H675="out-sample",H676="out-sample"),J675,IF(AND(ISBLANK(F676),H675="out-sample"),"",IF(AND(Temp!optSeasCoef=0,Temp!sts_add=1),IF(H675="in-sample",IF(Q675=bigT,((qCell/bigT)*(I676-I675))+((1-(qCell/bigT))*J675),IF(OR(ISBLANK(F676),COUNT($F$2:F675)&lt;=qCell),IF(COUNT($F$2:F675)=1,0,F675-F674),((qCell/COUNT($F$2:F675))*(I676-I675))+((1-(qCell/COUNT($F$2:F675)))*J675))),J675),IF(AND(Temp!optSeasCoef=0,Temp!sts_multp=1),IF(H675="in-sample",IF(Q675=bigT,((qCell/bigT)*(I676/I675))+((1-(qCell/bigT))*J675),IF(qCell=0,1,IF(OR(ISBLANK(F676),COUNT($F$2:F675)&lt;=qCell),IF(COUNT($F$2:F675)=1,1,F675/F674),((qCell/COUNT($F$2:F675))*(I676/I675))+((1-(qCell/COUNT($F$2:F675)))*J675)))),J675),IF(Temp!sts_add=1,IF(H675="in-sample",IF(Q675=bigT,((qCell/bigT)*(I676-I675))+((1-(qCell/bigT))*J675),IF(OR(ISBLANK(F676),COUNT($AX$2:AX675)&lt;=qCell),IF(COUNT($AX$2:AX675)=1,0,AX675-AX674),((qCell/COUNT($AX$2:AX675))*(I676-I675))+((1-(qCell/COUNT($AX$2:AX675)))*J675))),J675),IF(H675="in-sample",IF(Q675=bigT,((qCell/bigT)*(I676/I675))+((1-(qCell/bigT))*J675),IF(qCell=0,1,IF(OR(ISBLANK(F676),COUNT($AX$2:AX675)&lt;=qCell),IF(COUNT($AX$2:AX675)=1,1,AX675/AX674),((qCell/COUNT($AX$2:AX675))*(I676/I675))+((1-(qCell/COUNT($AX$2:AX675)))*J675)))),J675)))))))</f>
        <v/>
      </c>
      <c r="K676" s="120" t="str">
        <f>IF(H676="","",IF(AND(Temp!optSeasCoef=0,Temp!sts_add=1),IF(H676="out-sample",I676+(Q676*J676),I676+J676),IF(AND(Temp!optSeasCoef=0,Temp!sts_multp=1),IF(H676="out-sample",I676*(J676^Q676),I676*J676),IF(Temp!sts_add=1,IF(H676="out-sample",(I676+(Q676*J676))*G676,(I676+J676)*G676),IF(H676="out-sample",I676*(J676^Q676)*G676,I676*J676*G676)))))</f>
        <v/>
      </c>
      <c r="L676" s="116" t="str">
        <f t="shared" si="110"/>
        <v/>
      </c>
      <c r="M676" s="116" t="str">
        <f t="shared" si="111"/>
        <v/>
      </c>
      <c r="N676" s="116" t="str">
        <f t="shared" si="112"/>
        <v/>
      </c>
      <c r="O676" s="116" t="str">
        <f t="shared" si="113"/>
        <v/>
      </c>
      <c r="P676" s="116" t="str">
        <f t="shared" si="114"/>
        <v/>
      </c>
      <c r="Q676" s="94" t="str">
        <f>IF(AND(Temp!fhor_indata=1,ISBLANK(F676),H675="in-sample"),1,IF(AND(Temp!fhor_indata=1,H675="out-sample",Q675&lt;XfHor),Q675+1,IF(ISBLANK(F676),"",IF(AND(H676="out-sample",H675="in-sample"),1,IF(AND(H676="out-sample",H675="out-sample"),Q675+1,IF(ISNUMBER(Q675),Q675+1,1))))))</f>
        <v/>
      </c>
      <c r="R676" s="94" t="str">
        <f t="shared" si="115"/>
        <v/>
      </c>
      <c r="S676" s="94" t="str">
        <f>IF(Temp!fhor_indata=1,IF(S675=XobsHor,1,IF(COUNT($S$2:S675)&lt;=XobsHor,S675+1,IF(AND(COUNT($S$2:S675)&lt;=XobsHor+XfHor,IFERROR(MOD(S675,XobsHor)&lt;XfHor,FALSE)),S675+1,""))),IF(ISBLANK(F676),"",IF(S675=maxP,1,IF(S675&lt;maxP,S675+1,IF(COUNT($S$2:S676)&lt;=XobsHor,S675+1,"")))))</f>
        <v/>
      </c>
      <c r="T676" s="3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W676" s="122" t="str">
        <f t="shared" si="117"/>
        <v/>
      </c>
      <c r="AX676" s="123" t="str">
        <f t="shared" si="118"/>
        <v/>
      </c>
      <c r="AY676" s="124" t="str">
        <f t="shared" si="119"/>
        <v/>
      </c>
      <c r="AZ676" s="124" t="str">
        <f t="shared" si="120"/>
        <v/>
      </c>
      <c r="BF676" s="91"/>
    </row>
    <row r="677" spans="1:58" s="78" customFormat="1" ht="14.25" x14ac:dyDescent="0.2">
      <c r="A677" s="6"/>
      <c r="B677" s="6"/>
      <c r="C677" s="6"/>
      <c r="D677" s="3"/>
      <c r="E677" s="98" t="str">
        <f t="shared" si="116"/>
        <v/>
      </c>
      <c r="F677" s="117"/>
      <c r="G677" s="116" t="str">
        <f>IF(E677="","",IF(Temp!optSeasCoef=0,1,INDEX($C$2:$C$13,IF(MOD(COUNT($E$2:E677),seas_indx)=0,seas_indx,MOD(COUNT($E$2:E677),seas_indx)))))</f>
        <v/>
      </c>
      <c r="H677" s="97" t="str">
        <f>IFERROR(IF(Temp!fhor_indata=1,IF(COUNT($S$2:S677)&lt;=XobsHor,"in-sample",IF(AND(COUNT($S$2:S677)&lt;=XobsHor+XfHor,MOD(S676,XobsHor)&lt;XfHor),"out-sample","")),IF(ISBLANK(F677),"",IF(COUNT($F$2:F677)&lt;=XobsHor-XfHor,"in-sample","out-sample"))),"")</f>
        <v/>
      </c>
      <c r="I677" s="120" t="str">
        <f>IF(AND(ISBLANK(F676),H676="in-sample"),"",IF(AND(Temp!fhor_indata=1,H676="out-sample",H677="out-sample"),I676,IF(AND(ISBLANK(F677),H676="out-sample"),"",IF(AND(Temp!optSeasCoef=0,Temp!sts_add=1),IF(H676="in-sample",IF(Q676=bigT,((pCell/bigT)*F676)+((1-(pCell/bigT))*(I676+J676)),IF(OR(ISBLANK(F677),COUNT($F$2:F676)&lt;=pCell),F676,((pCell/COUNT($F$2:F676))*F676)+((1-(pCell/COUNT($F$2:F676)))*(I676+J676)))),I676),IF(AND(Temp!optSeasCoef=0,Temp!sts_multp=1),IF(H676="in-sample",IF(Q676=bigT,((pCell/bigT)*F676)+((1-(pCell/bigT))*(I676*J676)),IF(OR(ISBLANK(F677),COUNT(F$2:$F676)&lt;=pCell),F676,((pCell/COUNT($F$2:F676))*F676)+((1-(pCell/COUNT($F$2:F676)))*(I676*J676)))),I676),IF(Temp!sts_add=1,IF(H676="in-sample",IF(Q676=bigT,((pCell/bigT)*AX676)+((1-(pCell/bigT))*(I676+J676)),IF(OR(ISBLANK(F677),COUNT($AX$2:AX676)&lt;=pCell),AX676,((pCell/COUNT($AX$2:AX676))*AX676)+((1-(pCell/COUNT($AX$2:AX676)))*(I676+J676)))),I676),IF(H676="in-sample",IF(Q676=bigT,((pCell/bigT)*AX676)+((1-(pCell/bigT))*(I676*J676)),IF(OR(ISBLANK(F677),COUNT($AX$2:AX676)&lt;=pCell),AX676,((pCell/COUNT($AX$2:AX676))*AX676)+((1-(pCell/COUNT($AX$2:AX676)))*(I676*J676)))),I676)))))))</f>
        <v/>
      </c>
      <c r="J677" s="120" t="str">
        <f>IF(AND(ISBLANK(F676),H676="in-sample"),"",IF(AND(Temp!fhor_indata=1,H676="out-sample",H677="out-sample"),J676,IF(AND(ISBLANK(F677),H676="out-sample"),"",IF(AND(Temp!optSeasCoef=0,Temp!sts_add=1),IF(H676="in-sample",IF(Q676=bigT,((qCell/bigT)*(I677-I676))+((1-(qCell/bigT))*J676),IF(OR(ISBLANK(F677),COUNT($F$2:F676)&lt;=qCell),IF(COUNT($F$2:F676)=1,0,F676-F675),((qCell/COUNT($F$2:F676))*(I677-I676))+((1-(qCell/COUNT($F$2:F676)))*J676))),J676),IF(AND(Temp!optSeasCoef=0,Temp!sts_multp=1),IF(H676="in-sample",IF(Q676=bigT,((qCell/bigT)*(I677/I676))+((1-(qCell/bigT))*J676),IF(qCell=0,1,IF(OR(ISBLANK(F677),COUNT($F$2:F676)&lt;=qCell),IF(COUNT($F$2:F676)=1,1,F676/F675),((qCell/COUNT($F$2:F676))*(I677/I676))+((1-(qCell/COUNT($F$2:F676)))*J676)))),J676),IF(Temp!sts_add=1,IF(H676="in-sample",IF(Q676=bigT,((qCell/bigT)*(I677-I676))+((1-(qCell/bigT))*J676),IF(OR(ISBLANK(F677),COUNT($AX$2:AX676)&lt;=qCell),IF(COUNT($AX$2:AX676)=1,0,AX676-AX675),((qCell/COUNT($AX$2:AX676))*(I677-I676))+((1-(qCell/COUNT($AX$2:AX676)))*J676))),J676),IF(H676="in-sample",IF(Q676=bigT,((qCell/bigT)*(I677/I676))+((1-(qCell/bigT))*J676),IF(qCell=0,1,IF(OR(ISBLANK(F677),COUNT($AX$2:AX676)&lt;=qCell),IF(COUNT($AX$2:AX676)=1,1,AX676/AX675),((qCell/COUNT($AX$2:AX676))*(I677/I676))+((1-(qCell/COUNT($AX$2:AX676)))*J676)))),J676)))))))</f>
        <v/>
      </c>
      <c r="K677" s="120" t="str">
        <f>IF(H677="","",IF(AND(Temp!optSeasCoef=0,Temp!sts_add=1),IF(H677="out-sample",I677+(Q677*J677),I677+J677),IF(AND(Temp!optSeasCoef=0,Temp!sts_multp=1),IF(H677="out-sample",I677*(J677^Q677),I677*J677),IF(Temp!sts_add=1,IF(H677="out-sample",(I677+(Q677*J677))*G677,(I677+J677)*G677),IF(H677="out-sample",I677*(J677^Q677)*G677,I677*J677*G677)))))</f>
        <v/>
      </c>
      <c r="L677" s="116" t="str">
        <f t="shared" si="110"/>
        <v/>
      </c>
      <c r="M677" s="116" t="str">
        <f t="shared" si="111"/>
        <v/>
      </c>
      <c r="N677" s="116" t="str">
        <f t="shared" si="112"/>
        <v/>
      </c>
      <c r="O677" s="116" t="str">
        <f t="shared" si="113"/>
        <v/>
      </c>
      <c r="P677" s="116" t="str">
        <f t="shared" si="114"/>
        <v/>
      </c>
      <c r="Q677" s="94" t="str">
        <f>IF(AND(Temp!fhor_indata=1,ISBLANK(F677),H676="in-sample"),1,IF(AND(Temp!fhor_indata=1,H676="out-sample",Q676&lt;XfHor),Q676+1,IF(ISBLANK(F677),"",IF(AND(H677="out-sample",H676="in-sample"),1,IF(AND(H677="out-sample",H676="out-sample"),Q676+1,IF(ISNUMBER(Q676),Q676+1,1))))))</f>
        <v/>
      </c>
      <c r="R677" s="94" t="str">
        <f t="shared" si="115"/>
        <v/>
      </c>
      <c r="S677" s="94" t="str">
        <f>IF(Temp!fhor_indata=1,IF(S676=XobsHor,1,IF(COUNT($S$2:S676)&lt;=XobsHor,S676+1,IF(AND(COUNT($S$2:S676)&lt;=XobsHor+XfHor,IFERROR(MOD(S676,XobsHor)&lt;XfHor,FALSE)),S676+1,""))),IF(ISBLANK(F677),"",IF(S676=maxP,1,IF(S676&lt;maxP,S676+1,IF(COUNT($S$2:S677)&lt;=XobsHor,S676+1,"")))))</f>
        <v/>
      </c>
      <c r="T677" s="3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W677" s="122" t="str">
        <f t="shared" si="117"/>
        <v/>
      </c>
      <c r="AX677" s="123" t="str">
        <f t="shared" si="118"/>
        <v/>
      </c>
      <c r="AY677" s="124" t="str">
        <f t="shared" si="119"/>
        <v/>
      </c>
      <c r="AZ677" s="124" t="str">
        <f t="shared" si="120"/>
        <v/>
      </c>
      <c r="BF677" s="91"/>
    </row>
    <row r="678" spans="1:58" s="78" customFormat="1" ht="14.25" x14ac:dyDescent="0.2">
      <c r="A678" s="6"/>
      <c r="B678" s="6"/>
      <c r="C678" s="6"/>
      <c r="D678" s="3"/>
      <c r="E678" s="98" t="str">
        <f t="shared" si="116"/>
        <v/>
      </c>
      <c r="F678" s="117"/>
      <c r="G678" s="116" t="str">
        <f>IF(E678="","",IF(Temp!optSeasCoef=0,1,INDEX($C$2:$C$13,IF(MOD(COUNT($E$2:E678),seas_indx)=0,seas_indx,MOD(COUNT($E$2:E678),seas_indx)))))</f>
        <v/>
      </c>
      <c r="H678" s="97" t="str">
        <f>IFERROR(IF(Temp!fhor_indata=1,IF(COUNT($S$2:S678)&lt;=XobsHor,"in-sample",IF(AND(COUNT($S$2:S678)&lt;=XobsHor+XfHor,MOD(S677,XobsHor)&lt;XfHor),"out-sample","")),IF(ISBLANK(F678),"",IF(COUNT($F$2:F678)&lt;=XobsHor-XfHor,"in-sample","out-sample"))),"")</f>
        <v/>
      </c>
      <c r="I678" s="120" t="str">
        <f>IF(AND(ISBLANK(F677),H677="in-sample"),"",IF(AND(Temp!fhor_indata=1,H677="out-sample",H678="out-sample"),I677,IF(AND(ISBLANK(F678),H677="out-sample"),"",IF(AND(Temp!optSeasCoef=0,Temp!sts_add=1),IF(H677="in-sample",IF(Q677=bigT,((pCell/bigT)*F677)+((1-(pCell/bigT))*(I677+J677)),IF(OR(ISBLANK(F678),COUNT($F$2:F677)&lt;=pCell),F677,((pCell/COUNT($F$2:F677))*F677)+((1-(pCell/COUNT($F$2:F677)))*(I677+J677)))),I677),IF(AND(Temp!optSeasCoef=0,Temp!sts_multp=1),IF(H677="in-sample",IF(Q677=bigT,((pCell/bigT)*F677)+((1-(pCell/bigT))*(I677*J677)),IF(OR(ISBLANK(F678),COUNT(F$2:$F677)&lt;=pCell),F677,((pCell/COUNT($F$2:F677))*F677)+((1-(pCell/COUNT($F$2:F677)))*(I677*J677)))),I677),IF(Temp!sts_add=1,IF(H677="in-sample",IF(Q677=bigT,((pCell/bigT)*AX677)+((1-(pCell/bigT))*(I677+J677)),IF(OR(ISBLANK(F678),COUNT($AX$2:AX677)&lt;=pCell),AX677,((pCell/COUNT($AX$2:AX677))*AX677)+((1-(pCell/COUNT($AX$2:AX677)))*(I677+J677)))),I677),IF(H677="in-sample",IF(Q677=bigT,((pCell/bigT)*AX677)+((1-(pCell/bigT))*(I677*J677)),IF(OR(ISBLANK(F678),COUNT($AX$2:AX677)&lt;=pCell),AX677,((pCell/COUNT($AX$2:AX677))*AX677)+((1-(pCell/COUNT($AX$2:AX677)))*(I677*J677)))),I677)))))))</f>
        <v/>
      </c>
      <c r="J678" s="120" t="str">
        <f>IF(AND(ISBLANK(F677),H677="in-sample"),"",IF(AND(Temp!fhor_indata=1,H677="out-sample",H678="out-sample"),J677,IF(AND(ISBLANK(F678),H677="out-sample"),"",IF(AND(Temp!optSeasCoef=0,Temp!sts_add=1),IF(H677="in-sample",IF(Q677=bigT,((qCell/bigT)*(I678-I677))+((1-(qCell/bigT))*J677),IF(OR(ISBLANK(F678),COUNT($F$2:F677)&lt;=qCell),IF(COUNT($F$2:F677)=1,0,F677-F676),((qCell/COUNT($F$2:F677))*(I678-I677))+((1-(qCell/COUNT($F$2:F677)))*J677))),J677),IF(AND(Temp!optSeasCoef=0,Temp!sts_multp=1),IF(H677="in-sample",IF(Q677=bigT,((qCell/bigT)*(I678/I677))+((1-(qCell/bigT))*J677),IF(qCell=0,1,IF(OR(ISBLANK(F678),COUNT($F$2:F677)&lt;=qCell),IF(COUNT($F$2:F677)=1,1,F677/F676),((qCell/COUNT($F$2:F677))*(I678/I677))+((1-(qCell/COUNT($F$2:F677)))*J677)))),J677),IF(Temp!sts_add=1,IF(H677="in-sample",IF(Q677=bigT,((qCell/bigT)*(I678-I677))+((1-(qCell/bigT))*J677),IF(OR(ISBLANK(F678),COUNT($AX$2:AX677)&lt;=qCell),IF(COUNT($AX$2:AX677)=1,0,AX677-AX676),((qCell/COUNT($AX$2:AX677))*(I678-I677))+((1-(qCell/COUNT($AX$2:AX677)))*J677))),J677),IF(H677="in-sample",IF(Q677=bigT,((qCell/bigT)*(I678/I677))+((1-(qCell/bigT))*J677),IF(qCell=0,1,IF(OR(ISBLANK(F678),COUNT($AX$2:AX677)&lt;=qCell),IF(COUNT($AX$2:AX677)=1,1,AX677/AX676),((qCell/COUNT($AX$2:AX677))*(I678/I677))+((1-(qCell/COUNT($AX$2:AX677)))*J677)))),J677)))))))</f>
        <v/>
      </c>
      <c r="K678" s="120" t="str">
        <f>IF(H678="","",IF(AND(Temp!optSeasCoef=0,Temp!sts_add=1),IF(H678="out-sample",I678+(Q678*J678),I678+J678),IF(AND(Temp!optSeasCoef=0,Temp!sts_multp=1),IF(H678="out-sample",I678*(J678^Q678),I678*J678),IF(Temp!sts_add=1,IF(H678="out-sample",(I678+(Q678*J678))*G678,(I678+J678)*G678),IF(H678="out-sample",I678*(J678^Q678)*G678,I678*J678*G678)))))</f>
        <v/>
      </c>
      <c r="L678" s="116" t="str">
        <f t="shared" si="110"/>
        <v/>
      </c>
      <c r="M678" s="116" t="str">
        <f t="shared" si="111"/>
        <v/>
      </c>
      <c r="N678" s="116" t="str">
        <f t="shared" si="112"/>
        <v/>
      </c>
      <c r="O678" s="116" t="str">
        <f t="shared" si="113"/>
        <v/>
      </c>
      <c r="P678" s="116" t="str">
        <f t="shared" si="114"/>
        <v/>
      </c>
      <c r="Q678" s="94" t="str">
        <f>IF(AND(Temp!fhor_indata=1,ISBLANK(F678),H677="in-sample"),1,IF(AND(Temp!fhor_indata=1,H677="out-sample",Q677&lt;XfHor),Q677+1,IF(ISBLANK(F678),"",IF(AND(H678="out-sample",H677="in-sample"),1,IF(AND(H678="out-sample",H677="out-sample"),Q677+1,IF(ISNUMBER(Q677),Q677+1,1))))))</f>
        <v/>
      </c>
      <c r="R678" s="94" t="str">
        <f t="shared" si="115"/>
        <v/>
      </c>
      <c r="S678" s="94" t="str">
        <f>IF(Temp!fhor_indata=1,IF(S677=XobsHor,1,IF(COUNT($S$2:S677)&lt;=XobsHor,S677+1,IF(AND(COUNT($S$2:S677)&lt;=XobsHor+XfHor,IFERROR(MOD(S677,XobsHor)&lt;XfHor,FALSE)),S677+1,""))),IF(ISBLANK(F678),"",IF(S677=maxP,1,IF(S677&lt;maxP,S677+1,IF(COUNT($S$2:S678)&lt;=XobsHor,S677+1,"")))))</f>
        <v/>
      </c>
      <c r="T678" s="3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W678" s="122" t="str">
        <f t="shared" si="117"/>
        <v/>
      </c>
      <c r="AX678" s="123" t="str">
        <f t="shared" si="118"/>
        <v/>
      </c>
      <c r="AY678" s="124" t="str">
        <f t="shared" si="119"/>
        <v/>
      </c>
      <c r="AZ678" s="124" t="str">
        <f t="shared" si="120"/>
        <v/>
      </c>
      <c r="BF678" s="91"/>
    </row>
    <row r="679" spans="1:58" s="78" customFormat="1" ht="14.25" x14ac:dyDescent="0.2">
      <c r="A679" s="6"/>
      <c r="B679" s="6"/>
      <c r="C679" s="6"/>
      <c r="D679" s="3"/>
      <c r="E679" s="98" t="str">
        <f t="shared" si="116"/>
        <v/>
      </c>
      <c r="F679" s="117"/>
      <c r="G679" s="116" t="str">
        <f>IF(E679="","",IF(Temp!optSeasCoef=0,1,INDEX($C$2:$C$13,IF(MOD(COUNT($E$2:E679),seas_indx)=0,seas_indx,MOD(COUNT($E$2:E679),seas_indx)))))</f>
        <v/>
      </c>
      <c r="H679" s="97" t="str">
        <f>IFERROR(IF(Temp!fhor_indata=1,IF(COUNT($S$2:S679)&lt;=XobsHor,"in-sample",IF(AND(COUNT($S$2:S679)&lt;=XobsHor+XfHor,MOD(S678,XobsHor)&lt;XfHor),"out-sample","")),IF(ISBLANK(F679),"",IF(COUNT($F$2:F679)&lt;=XobsHor-XfHor,"in-sample","out-sample"))),"")</f>
        <v/>
      </c>
      <c r="I679" s="120" t="str">
        <f>IF(AND(ISBLANK(F678),H678="in-sample"),"",IF(AND(Temp!fhor_indata=1,H678="out-sample",H679="out-sample"),I678,IF(AND(ISBLANK(F679),H678="out-sample"),"",IF(AND(Temp!optSeasCoef=0,Temp!sts_add=1),IF(H678="in-sample",IF(Q678=bigT,((pCell/bigT)*F678)+((1-(pCell/bigT))*(I678+J678)),IF(OR(ISBLANK(F679),COUNT($F$2:F678)&lt;=pCell),F678,((pCell/COUNT($F$2:F678))*F678)+((1-(pCell/COUNT($F$2:F678)))*(I678+J678)))),I678),IF(AND(Temp!optSeasCoef=0,Temp!sts_multp=1),IF(H678="in-sample",IF(Q678=bigT,((pCell/bigT)*F678)+((1-(pCell/bigT))*(I678*J678)),IF(OR(ISBLANK(F679),COUNT(F$2:$F678)&lt;=pCell),F678,((pCell/COUNT($F$2:F678))*F678)+((1-(pCell/COUNT($F$2:F678)))*(I678*J678)))),I678),IF(Temp!sts_add=1,IF(H678="in-sample",IF(Q678=bigT,((pCell/bigT)*AX678)+((1-(pCell/bigT))*(I678+J678)),IF(OR(ISBLANK(F679),COUNT($AX$2:AX678)&lt;=pCell),AX678,((pCell/COUNT($AX$2:AX678))*AX678)+((1-(pCell/COUNT($AX$2:AX678)))*(I678+J678)))),I678),IF(H678="in-sample",IF(Q678=bigT,((pCell/bigT)*AX678)+((1-(pCell/bigT))*(I678*J678)),IF(OR(ISBLANK(F679),COUNT($AX$2:AX678)&lt;=pCell),AX678,((pCell/COUNT($AX$2:AX678))*AX678)+((1-(pCell/COUNT($AX$2:AX678)))*(I678*J678)))),I678)))))))</f>
        <v/>
      </c>
      <c r="J679" s="120" t="str">
        <f>IF(AND(ISBLANK(F678),H678="in-sample"),"",IF(AND(Temp!fhor_indata=1,H678="out-sample",H679="out-sample"),J678,IF(AND(ISBLANK(F679),H678="out-sample"),"",IF(AND(Temp!optSeasCoef=0,Temp!sts_add=1),IF(H678="in-sample",IF(Q678=bigT,((qCell/bigT)*(I679-I678))+((1-(qCell/bigT))*J678),IF(OR(ISBLANK(F679),COUNT($F$2:F678)&lt;=qCell),IF(COUNT($F$2:F678)=1,0,F678-F677),((qCell/COUNT($F$2:F678))*(I679-I678))+((1-(qCell/COUNT($F$2:F678)))*J678))),J678),IF(AND(Temp!optSeasCoef=0,Temp!sts_multp=1),IF(H678="in-sample",IF(Q678=bigT,((qCell/bigT)*(I679/I678))+((1-(qCell/bigT))*J678),IF(qCell=0,1,IF(OR(ISBLANK(F679),COUNT($F$2:F678)&lt;=qCell),IF(COUNT($F$2:F678)=1,1,F678/F677),((qCell/COUNT($F$2:F678))*(I679/I678))+((1-(qCell/COUNT($F$2:F678)))*J678)))),J678),IF(Temp!sts_add=1,IF(H678="in-sample",IF(Q678=bigT,((qCell/bigT)*(I679-I678))+((1-(qCell/bigT))*J678),IF(OR(ISBLANK(F679),COUNT($AX$2:AX678)&lt;=qCell),IF(COUNT($AX$2:AX678)=1,0,AX678-AX677),((qCell/COUNT($AX$2:AX678))*(I679-I678))+((1-(qCell/COUNT($AX$2:AX678)))*J678))),J678),IF(H678="in-sample",IF(Q678=bigT,((qCell/bigT)*(I679/I678))+((1-(qCell/bigT))*J678),IF(qCell=0,1,IF(OR(ISBLANK(F679),COUNT($AX$2:AX678)&lt;=qCell),IF(COUNT($AX$2:AX678)=1,1,AX678/AX677),((qCell/COUNT($AX$2:AX678))*(I679/I678))+((1-(qCell/COUNT($AX$2:AX678)))*J678)))),J678)))))))</f>
        <v/>
      </c>
      <c r="K679" s="120" t="str">
        <f>IF(H679="","",IF(AND(Temp!optSeasCoef=0,Temp!sts_add=1),IF(H679="out-sample",I679+(Q679*J679),I679+J679),IF(AND(Temp!optSeasCoef=0,Temp!sts_multp=1),IF(H679="out-sample",I679*(J679^Q679),I679*J679),IF(Temp!sts_add=1,IF(H679="out-sample",(I679+(Q679*J679))*G679,(I679+J679)*G679),IF(H679="out-sample",I679*(J679^Q679)*G679,I679*J679*G679)))))</f>
        <v/>
      </c>
      <c r="L679" s="116" t="str">
        <f t="shared" si="110"/>
        <v/>
      </c>
      <c r="M679" s="116" t="str">
        <f t="shared" si="111"/>
        <v/>
      </c>
      <c r="N679" s="116" t="str">
        <f t="shared" si="112"/>
        <v/>
      </c>
      <c r="O679" s="116" t="str">
        <f t="shared" si="113"/>
        <v/>
      </c>
      <c r="P679" s="116" t="str">
        <f t="shared" si="114"/>
        <v/>
      </c>
      <c r="Q679" s="94" t="str">
        <f>IF(AND(Temp!fhor_indata=1,ISBLANK(F679),H678="in-sample"),1,IF(AND(Temp!fhor_indata=1,H678="out-sample",Q678&lt;XfHor),Q678+1,IF(ISBLANK(F679),"",IF(AND(H679="out-sample",H678="in-sample"),1,IF(AND(H679="out-sample",H678="out-sample"),Q678+1,IF(ISNUMBER(Q678),Q678+1,1))))))</f>
        <v/>
      </c>
      <c r="R679" s="94" t="str">
        <f t="shared" si="115"/>
        <v/>
      </c>
      <c r="S679" s="94" t="str">
        <f>IF(Temp!fhor_indata=1,IF(S678=XobsHor,1,IF(COUNT($S$2:S678)&lt;=XobsHor,S678+1,IF(AND(COUNT($S$2:S678)&lt;=XobsHor+XfHor,IFERROR(MOD(S678,XobsHor)&lt;XfHor,FALSE)),S678+1,""))),IF(ISBLANK(F679),"",IF(S678=maxP,1,IF(S678&lt;maxP,S678+1,IF(COUNT($S$2:S679)&lt;=XobsHor,S678+1,"")))))</f>
        <v/>
      </c>
      <c r="T679" s="3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W679" s="122" t="str">
        <f t="shared" si="117"/>
        <v/>
      </c>
      <c r="AX679" s="123" t="str">
        <f t="shared" si="118"/>
        <v/>
      </c>
      <c r="AY679" s="124" t="str">
        <f t="shared" si="119"/>
        <v/>
      </c>
      <c r="AZ679" s="124" t="str">
        <f t="shared" si="120"/>
        <v/>
      </c>
      <c r="BF679" s="91"/>
    </row>
    <row r="680" spans="1:58" s="78" customFormat="1" ht="14.25" x14ac:dyDescent="0.2">
      <c r="A680" s="6"/>
      <c r="B680" s="6"/>
      <c r="C680" s="6"/>
      <c r="D680" s="3"/>
      <c r="E680" s="98" t="str">
        <f t="shared" si="116"/>
        <v/>
      </c>
      <c r="F680" s="117"/>
      <c r="G680" s="116" t="str">
        <f>IF(E680="","",IF(Temp!optSeasCoef=0,1,INDEX($C$2:$C$13,IF(MOD(COUNT($E$2:E680),seas_indx)=0,seas_indx,MOD(COUNT($E$2:E680),seas_indx)))))</f>
        <v/>
      </c>
      <c r="H680" s="97" t="str">
        <f>IFERROR(IF(Temp!fhor_indata=1,IF(COUNT($S$2:S680)&lt;=XobsHor,"in-sample",IF(AND(COUNT($S$2:S680)&lt;=XobsHor+XfHor,MOD(S679,XobsHor)&lt;XfHor),"out-sample","")),IF(ISBLANK(F680),"",IF(COUNT($F$2:F680)&lt;=XobsHor-XfHor,"in-sample","out-sample"))),"")</f>
        <v/>
      </c>
      <c r="I680" s="120" t="str">
        <f>IF(AND(ISBLANK(F679),H679="in-sample"),"",IF(AND(Temp!fhor_indata=1,H679="out-sample",H680="out-sample"),I679,IF(AND(ISBLANK(F680),H679="out-sample"),"",IF(AND(Temp!optSeasCoef=0,Temp!sts_add=1),IF(H679="in-sample",IF(Q679=bigT,((pCell/bigT)*F679)+((1-(pCell/bigT))*(I679+J679)),IF(OR(ISBLANK(F680),COUNT($F$2:F679)&lt;=pCell),F679,((pCell/COUNT($F$2:F679))*F679)+((1-(pCell/COUNT($F$2:F679)))*(I679+J679)))),I679),IF(AND(Temp!optSeasCoef=0,Temp!sts_multp=1),IF(H679="in-sample",IF(Q679=bigT,((pCell/bigT)*F679)+((1-(pCell/bigT))*(I679*J679)),IF(OR(ISBLANK(F680),COUNT(F$2:$F679)&lt;=pCell),F679,((pCell/COUNT($F$2:F679))*F679)+((1-(pCell/COUNT($F$2:F679)))*(I679*J679)))),I679),IF(Temp!sts_add=1,IF(H679="in-sample",IF(Q679=bigT,((pCell/bigT)*AX679)+((1-(pCell/bigT))*(I679+J679)),IF(OR(ISBLANK(F680),COUNT($AX$2:AX679)&lt;=pCell),AX679,((pCell/COUNT($AX$2:AX679))*AX679)+((1-(pCell/COUNT($AX$2:AX679)))*(I679+J679)))),I679),IF(H679="in-sample",IF(Q679=bigT,((pCell/bigT)*AX679)+((1-(pCell/bigT))*(I679*J679)),IF(OR(ISBLANK(F680),COUNT($AX$2:AX679)&lt;=pCell),AX679,((pCell/COUNT($AX$2:AX679))*AX679)+((1-(pCell/COUNT($AX$2:AX679)))*(I679*J679)))),I679)))))))</f>
        <v/>
      </c>
      <c r="J680" s="120" t="str">
        <f>IF(AND(ISBLANK(F679),H679="in-sample"),"",IF(AND(Temp!fhor_indata=1,H679="out-sample",H680="out-sample"),J679,IF(AND(ISBLANK(F680),H679="out-sample"),"",IF(AND(Temp!optSeasCoef=0,Temp!sts_add=1),IF(H679="in-sample",IF(Q679=bigT,((qCell/bigT)*(I680-I679))+((1-(qCell/bigT))*J679),IF(OR(ISBLANK(F680),COUNT($F$2:F679)&lt;=qCell),IF(COUNT($F$2:F679)=1,0,F679-F678),((qCell/COUNT($F$2:F679))*(I680-I679))+((1-(qCell/COUNT($F$2:F679)))*J679))),J679),IF(AND(Temp!optSeasCoef=0,Temp!sts_multp=1),IF(H679="in-sample",IF(Q679=bigT,((qCell/bigT)*(I680/I679))+((1-(qCell/bigT))*J679),IF(qCell=0,1,IF(OR(ISBLANK(F680),COUNT($F$2:F679)&lt;=qCell),IF(COUNT($F$2:F679)=1,1,F679/F678),((qCell/COUNT($F$2:F679))*(I680/I679))+((1-(qCell/COUNT($F$2:F679)))*J679)))),J679),IF(Temp!sts_add=1,IF(H679="in-sample",IF(Q679=bigT,((qCell/bigT)*(I680-I679))+((1-(qCell/bigT))*J679),IF(OR(ISBLANK(F680),COUNT($AX$2:AX679)&lt;=qCell),IF(COUNT($AX$2:AX679)=1,0,AX679-AX678),((qCell/COUNT($AX$2:AX679))*(I680-I679))+((1-(qCell/COUNT($AX$2:AX679)))*J679))),J679),IF(H679="in-sample",IF(Q679=bigT,((qCell/bigT)*(I680/I679))+((1-(qCell/bigT))*J679),IF(qCell=0,1,IF(OR(ISBLANK(F680),COUNT($AX$2:AX679)&lt;=qCell),IF(COUNT($AX$2:AX679)=1,1,AX679/AX678),((qCell/COUNT($AX$2:AX679))*(I680/I679))+((1-(qCell/COUNT($AX$2:AX679)))*J679)))),J679)))))))</f>
        <v/>
      </c>
      <c r="K680" s="120" t="str">
        <f>IF(H680="","",IF(AND(Temp!optSeasCoef=0,Temp!sts_add=1),IF(H680="out-sample",I680+(Q680*J680),I680+J680),IF(AND(Temp!optSeasCoef=0,Temp!sts_multp=1),IF(H680="out-sample",I680*(J680^Q680),I680*J680),IF(Temp!sts_add=1,IF(H680="out-sample",(I680+(Q680*J680))*G680,(I680+J680)*G680),IF(H680="out-sample",I680*(J680^Q680)*G680,I680*J680*G680)))))</f>
        <v/>
      </c>
      <c r="L680" s="116" t="str">
        <f t="shared" si="110"/>
        <v/>
      </c>
      <c r="M680" s="116" t="str">
        <f t="shared" si="111"/>
        <v/>
      </c>
      <c r="N680" s="116" t="str">
        <f t="shared" si="112"/>
        <v/>
      </c>
      <c r="O680" s="116" t="str">
        <f t="shared" si="113"/>
        <v/>
      </c>
      <c r="P680" s="116" t="str">
        <f t="shared" si="114"/>
        <v/>
      </c>
      <c r="Q680" s="94" t="str">
        <f>IF(AND(Temp!fhor_indata=1,ISBLANK(F680),H679="in-sample"),1,IF(AND(Temp!fhor_indata=1,H679="out-sample",Q679&lt;XfHor),Q679+1,IF(ISBLANK(F680),"",IF(AND(H680="out-sample",H679="in-sample"),1,IF(AND(H680="out-sample",H679="out-sample"),Q679+1,IF(ISNUMBER(Q679),Q679+1,1))))))</f>
        <v/>
      </c>
      <c r="R680" s="94" t="str">
        <f t="shared" si="115"/>
        <v/>
      </c>
      <c r="S680" s="94" t="str">
        <f>IF(Temp!fhor_indata=1,IF(S679=XobsHor,1,IF(COUNT($S$2:S679)&lt;=XobsHor,S679+1,IF(AND(COUNT($S$2:S679)&lt;=XobsHor+XfHor,IFERROR(MOD(S679,XobsHor)&lt;XfHor,FALSE)),S679+1,""))),IF(ISBLANK(F680),"",IF(S679=maxP,1,IF(S679&lt;maxP,S679+1,IF(COUNT($S$2:S680)&lt;=XobsHor,S679+1,"")))))</f>
        <v/>
      </c>
      <c r="T680" s="3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W680" s="122" t="str">
        <f t="shared" si="117"/>
        <v/>
      </c>
      <c r="AX680" s="123" t="str">
        <f t="shared" si="118"/>
        <v/>
      </c>
      <c r="AY680" s="124" t="str">
        <f t="shared" si="119"/>
        <v/>
      </c>
      <c r="AZ680" s="124" t="str">
        <f t="shared" si="120"/>
        <v/>
      </c>
      <c r="BF680" s="91"/>
    </row>
    <row r="681" spans="1:58" s="78" customFormat="1" ht="14.25" x14ac:dyDescent="0.2">
      <c r="A681" s="6"/>
      <c r="B681" s="6"/>
      <c r="C681" s="6"/>
      <c r="D681" s="3"/>
      <c r="E681" s="98" t="str">
        <f t="shared" si="116"/>
        <v/>
      </c>
      <c r="F681" s="117"/>
      <c r="G681" s="116" t="str">
        <f>IF(E681="","",IF(Temp!optSeasCoef=0,1,INDEX($C$2:$C$13,IF(MOD(COUNT($E$2:E681),seas_indx)=0,seas_indx,MOD(COUNT($E$2:E681),seas_indx)))))</f>
        <v/>
      </c>
      <c r="H681" s="97" t="str">
        <f>IFERROR(IF(Temp!fhor_indata=1,IF(COUNT($S$2:S681)&lt;=XobsHor,"in-sample",IF(AND(COUNT($S$2:S681)&lt;=XobsHor+XfHor,MOD(S680,XobsHor)&lt;XfHor),"out-sample","")),IF(ISBLANK(F681),"",IF(COUNT($F$2:F681)&lt;=XobsHor-XfHor,"in-sample","out-sample"))),"")</f>
        <v/>
      </c>
      <c r="I681" s="120" t="str">
        <f>IF(AND(ISBLANK(F680),H680="in-sample"),"",IF(AND(Temp!fhor_indata=1,H680="out-sample",H681="out-sample"),I680,IF(AND(ISBLANK(F681),H680="out-sample"),"",IF(AND(Temp!optSeasCoef=0,Temp!sts_add=1),IF(H680="in-sample",IF(Q680=bigT,((pCell/bigT)*F680)+((1-(pCell/bigT))*(I680+J680)),IF(OR(ISBLANK(F681),COUNT($F$2:F680)&lt;=pCell),F680,((pCell/COUNT($F$2:F680))*F680)+((1-(pCell/COUNT($F$2:F680)))*(I680+J680)))),I680),IF(AND(Temp!optSeasCoef=0,Temp!sts_multp=1),IF(H680="in-sample",IF(Q680=bigT,((pCell/bigT)*F680)+((1-(pCell/bigT))*(I680*J680)),IF(OR(ISBLANK(F681),COUNT(F$2:$F680)&lt;=pCell),F680,((pCell/COUNT($F$2:F680))*F680)+((1-(pCell/COUNT($F$2:F680)))*(I680*J680)))),I680),IF(Temp!sts_add=1,IF(H680="in-sample",IF(Q680=bigT,((pCell/bigT)*AX680)+((1-(pCell/bigT))*(I680+J680)),IF(OR(ISBLANK(F681),COUNT($AX$2:AX680)&lt;=pCell),AX680,((pCell/COUNT($AX$2:AX680))*AX680)+((1-(pCell/COUNT($AX$2:AX680)))*(I680+J680)))),I680),IF(H680="in-sample",IF(Q680=bigT,((pCell/bigT)*AX680)+((1-(pCell/bigT))*(I680*J680)),IF(OR(ISBLANK(F681),COUNT($AX$2:AX680)&lt;=pCell),AX680,((pCell/COUNT($AX$2:AX680))*AX680)+((1-(pCell/COUNT($AX$2:AX680)))*(I680*J680)))),I680)))))))</f>
        <v/>
      </c>
      <c r="J681" s="120" t="str">
        <f>IF(AND(ISBLANK(F680),H680="in-sample"),"",IF(AND(Temp!fhor_indata=1,H680="out-sample",H681="out-sample"),J680,IF(AND(ISBLANK(F681),H680="out-sample"),"",IF(AND(Temp!optSeasCoef=0,Temp!sts_add=1),IF(H680="in-sample",IF(Q680=bigT,((qCell/bigT)*(I681-I680))+((1-(qCell/bigT))*J680),IF(OR(ISBLANK(F681),COUNT($F$2:F680)&lt;=qCell),IF(COUNT($F$2:F680)=1,0,F680-F679),((qCell/COUNT($F$2:F680))*(I681-I680))+((1-(qCell/COUNT($F$2:F680)))*J680))),J680),IF(AND(Temp!optSeasCoef=0,Temp!sts_multp=1),IF(H680="in-sample",IF(Q680=bigT,((qCell/bigT)*(I681/I680))+((1-(qCell/bigT))*J680),IF(qCell=0,1,IF(OR(ISBLANK(F681),COUNT($F$2:F680)&lt;=qCell),IF(COUNT($F$2:F680)=1,1,F680/F679),((qCell/COUNT($F$2:F680))*(I681/I680))+((1-(qCell/COUNT($F$2:F680)))*J680)))),J680),IF(Temp!sts_add=1,IF(H680="in-sample",IF(Q680=bigT,((qCell/bigT)*(I681-I680))+((1-(qCell/bigT))*J680),IF(OR(ISBLANK(F681),COUNT($AX$2:AX680)&lt;=qCell),IF(COUNT($AX$2:AX680)=1,0,AX680-AX679),((qCell/COUNT($AX$2:AX680))*(I681-I680))+((1-(qCell/COUNT($AX$2:AX680)))*J680))),J680),IF(H680="in-sample",IF(Q680=bigT,((qCell/bigT)*(I681/I680))+((1-(qCell/bigT))*J680),IF(qCell=0,1,IF(OR(ISBLANK(F681),COUNT($AX$2:AX680)&lt;=qCell),IF(COUNT($AX$2:AX680)=1,1,AX680/AX679),((qCell/COUNT($AX$2:AX680))*(I681/I680))+((1-(qCell/COUNT($AX$2:AX680)))*J680)))),J680)))))))</f>
        <v/>
      </c>
      <c r="K681" s="120" t="str">
        <f>IF(H681="","",IF(AND(Temp!optSeasCoef=0,Temp!sts_add=1),IF(H681="out-sample",I681+(Q681*J681),I681+J681),IF(AND(Temp!optSeasCoef=0,Temp!sts_multp=1),IF(H681="out-sample",I681*(J681^Q681),I681*J681),IF(Temp!sts_add=1,IF(H681="out-sample",(I681+(Q681*J681))*G681,(I681+J681)*G681),IF(H681="out-sample",I681*(J681^Q681)*G681,I681*J681*G681)))))</f>
        <v/>
      </c>
      <c r="L681" s="116" t="str">
        <f t="shared" si="110"/>
        <v/>
      </c>
      <c r="M681" s="116" t="str">
        <f t="shared" si="111"/>
        <v/>
      </c>
      <c r="N681" s="116" t="str">
        <f t="shared" si="112"/>
        <v/>
      </c>
      <c r="O681" s="116" t="str">
        <f t="shared" si="113"/>
        <v/>
      </c>
      <c r="P681" s="116" t="str">
        <f t="shared" si="114"/>
        <v/>
      </c>
      <c r="Q681" s="94" t="str">
        <f>IF(AND(Temp!fhor_indata=1,ISBLANK(F681),H680="in-sample"),1,IF(AND(Temp!fhor_indata=1,H680="out-sample",Q680&lt;XfHor),Q680+1,IF(ISBLANK(F681),"",IF(AND(H681="out-sample",H680="in-sample"),1,IF(AND(H681="out-sample",H680="out-sample"),Q680+1,IF(ISNUMBER(Q680),Q680+1,1))))))</f>
        <v/>
      </c>
      <c r="R681" s="94" t="str">
        <f t="shared" si="115"/>
        <v/>
      </c>
      <c r="S681" s="94" t="str">
        <f>IF(Temp!fhor_indata=1,IF(S680=XobsHor,1,IF(COUNT($S$2:S680)&lt;=XobsHor,S680+1,IF(AND(COUNT($S$2:S680)&lt;=XobsHor+XfHor,IFERROR(MOD(S680,XobsHor)&lt;XfHor,FALSE)),S680+1,""))),IF(ISBLANK(F681),"",IF(S680=maxP,1,IF(S680&lt;maxP,S680+1,IF(COUNT($S$2:S681)&lt;=XobsHor,S680+1,"")))))</f>
        <v/>
      </c>
      <c r="T681" s="3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W681" s="122" t="str">
        <f t="shared" si="117"/>
        <v/>
      </c>
      <c r="AX681" s="123" t="str">
        <f t="shared" si="118"/>
        <v/>
      </c>
      <c r="AY681" s="124" t="str">
        <f t="shared" si="119"/>
        <v/>
      </c>
      <c r="AZ681" s="124" t="str">
        <f t="shared" si="120"/>
        <v/>
      </c>
      <c r="BF681" s="91"/>
    </row>
    <row r="682" spans="1:58" s="78" customFormat="1" ht="14.25" x14ac:dyDescent="0.2">
      <c r="A682" s="6"/>
      <c r="B682" s="6"/>
      <c r="C682" s="6"/>
      <c r="D682" s="3"/>
      <c r="E682" s="98" t="str">
        <f t="shared" si="116"/>
        <v/>
      </c>
      <c r="F682" s="117"/>
      <c r="G682" s="116" t="str">
        <f>IF(E682="","",IF(Temp!optSeasCoef=0,1,INDEX($C$2:$C$13,IF(MOD(COUNT($E$2:E682),seas_indx)=0,seas_indx,MOD(COUNT($E$2:E682),seas_indx)))))</f>
        <v/>
      </c>
      <c r="H682" s="97" t="str">
        <f>IFERROR(IF(Temp!fhor_indata=1,IF(COUNT($S$2:S682)&lt;=XobsHor,"in-sample",IF(AND(COUNT($S$2:S682)&lt;=XobsHor+XfHor,MOD(S681,XobsHor)&lt;XfHor),"out-sample","")),IF(ISBLANK(F682),"",IF(COUNT($F$2:F682)&lt;=XobsHor-XfHor,"in-sample","out-sample"))),"")</f>
        <v/>
      </c>
      <c r="I682" s="120" t="str">
        <f>IF(AND(ISBLANK(F681),H681="in-sample"),"",IF(AND(Temp!fhor_indata=1,H681="out-sample",H682="out-sample"),I681,IF(AND(ISBLANK(F682),H681="out-sample"),"",IF(AND(Temp!optSeasCoef=0,Temp!sts_add=1),IF(H681="in-sample",IF(Q681=bigT,((pCell/bigT)*F681)+((1-(pCell/bigT))*(I681+J681)),IF(OR(ISBLANK(F682),COUNT($F$2:F681)&lt;=pCell),F681,((pCell/COUNT($F$2:F681))*F681)+((1-(pCell/COUNT($F$2:F681)))*(I681+J681)))),I681),IF(AND(Temp!optSeasCoef=0,Temp!sts_multp=1),IF(H681="in-sample",IF(Q681=bigT,((pCell/bigT)*F681)+((1-(pCell/bigT))*(I681*J681)),IF(OR(ISBLANK(F682),COUNT(F$2:$F681)&lt;=pCell),F681,((pCell/COUNT($F$2:F681))*F681)+((1-(pCell/COUNT($F$2:F681)))*(I681*J681)))),I681),IF(Temp!sts_add=1,IF(H681="in-sample",IF(Q681=bigT,((pCell/bigT)*AX681)+((1-(pCell/bigT))*(I681+J681)),IF(OR(ISBLANK(F682),COUNT($AX$2:AX681)&lt;=pCell),AX681,((pCell/COUNT($AX$2:AX681))*AX681)+((1-(pCell/COUNT($AX$2:AX681)))*(I681+J681)))),I681),IF(H681="in-sample",IF(Q681=bigT,((pCell/bigT)*AX681)+((1-(pCell/bigT))*(I681*J681)),IF(OR(ISBLANK(F682),COUNT($AX$2:AX681)&lt;=pCell),AX681,((pCell/COUNT($AX$2:AX681))*AX681)+((1-(pCell/COUNT($AX$2:AX681)))*(I681*J681)))),I681)))))))</f>
        <v/>
      </c>
      <c r="J682" s="120" t="str">
        <f>IF(AND(ISBLANK(F681),H681="in-sample"),"",IF(AND(Temp!fhor_indata=1,H681="out-sample",H682="out-sample"),J681,IF(AND(ISBLANK(F682),H681="out-sample"),"",IF(AND(Temp!optSeasCoef=0,Temp!sts_add=1),IF(H681="in-sample",IF(Q681=bigT,((qCell/bigT)*(I682-I681))+((1-(qCell/bigT))*J681),IF(OR(ISBLANK(F682),COUNT($F$2:F681)&lt;=qCell),IF(COUNT($F$2:F681)=1,0,F681-F680),((qCell/COUNT($F$2:F681))*(I682-I681))+((1-(qCell/COUNT($F$2:F681)))*J681))),J681),IF(AND(Temp!optSeasCoef=0,Temp!sts_multp=1),IF(H681="in-sample",IF(Q681=bigT,((qCell/bigT)*(I682/I681))+((1-(qCell/bigT))*J681),IF(qCell=0,1,IF(OR(ISBLANK(F682),COUNT($F$2:F681)&lt;=qCell),IF(COUNT($F$2:F681)=1,1,F681/F680),((qCell/COUNT($F$2:F681))*(I682/I681))+((1-(qCell/COUNT($F$2:F681)))*J681)))),J681),IF(Temp!sts_add=1,IF(H681="in-sample",IF(Q681=bigT,((qCell/bigT)*(I682-I681))+((1-(qCell/bigT))*J681),IF(OR(ISBLANK(F682),COUNT($AX$2:AX681)&lt;=qCell),IF(COUNT($AX$2:AX681)=1,0,AX681-AX680),((qCell/COUNT($AX$2:AX681))*(I682-I681))+((1-(qCell/COUNT($AX$2:AX681)))*J681))),J681),IF(H681="in-sample",IF(Q681=bigT,((qCell/bigT)*(I682/I681))+((1-(qCell/bigT))*J681),IF(qCell=0,1,IF(OR(ISBLANK(F682),COUNT($AX$2:AX681)&lt;=qCell),IF(COUNT($AX$2:AX681)=1,1,AX681/AX680),((qCell/COUNT($AX$2:AX681))*(I682/I681))+((1-(qCell/COUNT($AX$2:AX681)))*J681)))),J681)))))))</f>
        <v/>
      </c>
      <c r="K682" s="120" t="str">
        <f>IF(H682="","",IF(AND(Temp!optSeasCoef=0,Temp!sts_add=1),IF(H682="out-sample",I682+(Q682*J682),I682+J682),IF(AND(Temp!optSeasCoef=0,Temp!sts_multp=1),IF(H682="out-sample",I682*(J682^Q682),I682*J682),IF(Temp!sts_add=1,IF(H682="out-sample",(I682+(Q682*J682))*G682,(I682+J682)*G682),IF(H682="out-sample",I682*(J682^Q682)*G682,I682*J682*G682)))))</f>
        <v/>
      </c>
      <c r="L682" s="116" t="str">
        <f t="shared" si="110"/>
        <v/>
      </c>
      <c r="M682" s="116" t="str">
        <f t="shared" si="111"/>
        <v/>
      </c>
      <c r="N682" s="116" t="str">
        <f t="shared" si="112"/>
        <v/>
      </c>
      <c r="O682" s="116" t="str">
        <f t="shared" si="113"/>
        <v/>
      </c>
      <c r="P682" s="116" t="str">
        <f t="shared" si="114"/>
        <v/>
      </c>
      <c r="Q682" s="94" t="str">
        <f>IF(AND(Temp!fhor_indata=1,ISBLANK(F682),H681="in-sample"),1,IF(AND(Temp!fhor_indata=1,H681="out-sample",Q681&lt;XfHor),Q681+1,IF(ISBLANK(F682),"",IF(AND(H682="out-sample",H681="in-sample"),1,IF(AND(H682="out-sample",H681="out-sample"),Q681+1,IF(ISNUMBER(Q681),Q681+1,1))))))</f>
        <v/>
      </c>
      <c r="R682" s="94" t="str">
        <f t="shared" si="115"/>
        <v/>
      </c>
      <c r="S682" s="94" t="str">
        <f>IF(Temp!fhor_indata=1,IF(S681=XobsHor,1,IF(COUNT($S$2:S681)&lt;=XobsHor,S681+1,IF(AND(COUNT($S$2:S681)&lt;=XobsHor+XfHor,IFERROR(MOD(S681,XobsHor)&lt;XfHor,FALSE)),S681+1,""))),IF(ISBLANK(F682),"",IF(S681=maxP,1,IF(S681&lt;maxP,S681+1,IF(COUNT($S$2:S682)&lt;=XobsHor,S681+1,"")))))</f>
        <v/>
      </c>
      <c r="T682" s="3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W682" s="122" t="str">
        <f t="shared" si="117"/>
        <v/>
      </c>
      <c r="AX682" s="123" t="str">
        <f t="shared" si="118"/>
        <v/>
      </c>
      <c r="AY682" s="124" t="str">
        <f t="shared" si="119"/>
        <v/>
      </c>
      <c r="AZ682" s="124" t="str">
        <f t="shared" si="120"/>
        <v/>
      </c>
      <c r="BF682" s="91"/>
    </row>
    <row r="683" spans="1:58" s="78" customFormat="1" ht="14.25" x14ac:dyDescent="0.2">
      <c r="A683" s="6"/>
      <c r="B683" s="6"/>
      <c r="C683" s="6"/>
      <c r="D683" s="3"/>
      <c r="E683" s="98" t="str">
        <f t="shared" si="116"/>
        <v/>
      </c>
      <c r="F683" s="117"/>
      <c r="G683" s="116" t="str">
        <f>IF(E683="","",IF(Temp!optSeasCoef=0,1,INDEX($C$2:$C$13,IF(MOD(COUNT($E$2:E683),seas_indx)=0,seas_indx,MOD(COUNT($E$2:E683),seas_indx)))))</f>
        <v/>
      </c>
      <c r="H683" s="97" t="str">
        <f>IFERROR(IF(Temp!fhor_indata=1,IF(COUNT($S$2:S683)&lt;=XobsHor,"in-sample",IF(AND(COUNT($S$2:S683)&lt;=XobsHor+XfHor,MOD(S682,XobsHor)&lt;XfHor),"out-sample","")),IF(ISBLANK(F683),"",IF(COUNT($F$2:F683)&lt;=XobsHor-XfHor,"in-sample","out-sample"))),"")</f>
        <v/>
      </c>
      <c r="I683" s="120" t="str">
        <f>IF(AND(ISBLANK(F682),H682="in-sample"),"",IF(AND(Temp!fhor_indata=1,H682="out-sample",H683="out-sample"),I682,IF(AND(ISBLANK(F683),H682="out-sample"),"",IF(AND(Temp!optSeasCoef=0,Temp!sts_add=1),IF(H682="in-sample",IF(Q682=bigT,((pCell/bigT)*F682)+((1-(pCell/bigT))*(I682+J682)),IF(OR(ISBLANK(F683),COUNT($F$2:F682)&lt;=pCell),F682,((pCell/COUNT($F$2:F682))*F682)+((1-(pCell/COUNT($F$2:F682)))*(I682+J682)))),I682),IF(AND(Temp!optSeasCoef=0,Temp!sts_multp=1),IF(H682="in-sample",IF(Q682=bigT,((pCell/bigT)*F682)+((1-(pCell/bigT))*(I682*J682)),IF(OR(ISBLANK(F683),COUNT(F$2:$F682)&lt;=pCell),F682,((pCell/COUNT($F$2:F682))*F682)+((1-(pCell/COUNT($F$2:F682)))*(I682*J682)))),I682),IF(Temp!sts_add=1,IF(H682="in-sample",IF(Q682=bigT,((pCell/bigT)*AX682)+((1-(pCell/bigT))*(I682+J682)),IF(OR(ISBLANK(F683),COUNT($AX$2:AX682)&lt;=pCell),AX682,((pCell/COUNT($AX$2:AX682))*AX682)+((1-(pCell/COUNT($AX$2:AX682)))*(I682+J682)))),I682),IF(H682="in-sample",IF(Q682=bigT,((pCell/bigT)*AX682)+((1-(pCell/bigT))*(I682*J682)),IF(OR(ISBLANK(F683),COUNT($AX$2:AX682)&lt;=pCell),AX682,((pCell/COUNT($AX$2:AX682))*AX682)+((1-(pCell/COUNT($AX$2:AX682)))*(I682*J682)))),I682)))))))</f>
        <v/>
      </c>
      <c r="J683" s="120" t="str">
        <f>IF(AND(ISBLANK(F682),H682="in-sample"),"",IF(AND(Temp!fhor_indata=1,H682="out-sample",H683="out-sample"),J682,IF(AND(ISBLANK(F683),H682="out-sample"),"",IF(AND(Temp!optSeasCoef=0,Temp!sts_add=1),IF(H682="in-sample",IF(Q682=bigT,((qCell/bigT)*(I683-I682))+((1-(qCell/bigT))*J682),IF(OR(ISBLANK(F683),COUNT($F$2:F682)&lt;=qCell),IF(COUNT($F$2:F682)=1,0,F682-F681),((qCell/COUNT($F$2:F682))*(I683-I682))+((1-(qCell/COUNT($F$2:F682)))*J682))),J682),IF(AND(Temp!optSeasCoef=0,Temp!sts_multp=1),IF(H682="in-sample",IF(Q682=bigT,((qCell/bigT)*(I683/I682))+((1-(qCell/bigT))*J682),IF(qCell=0,1,IF(OR(ISBLANK(F683),COUNT($F$2:F682)&lt;=qCell),IF(COUNT($F$2:F682)=1,1,F682/F681),((qCell/COUNT($F$2:F682))*(I683/I682))+((1-(qCell/COUNT($F$2:F682)))*J682)))),J682),IF(Temp!sts_add=1,IF(H682="in-sample",IF(Q682=bigT,((qCell/bigT)*(I683-I682))+((1-(qCell/bigT))*J682),IF(OR(ISBLANK(F683),COUNT($AX$2:AX682)&lt;=qCell),IF(COUNT($AX$2:AX682)=1,0,AX682-AX681),((qCell/COUNT($AX$2:AX682))*(I683-I682))+((1-(qCell/COUNT($AX$2:AX682)))*J682))),J682),IF(H682="in-sample",IF(Q682=bigT,((qCell/bigT)*(I683/I682))+((1-(qCell/bigT))*J682),IF(qCell=0,1,IF(OR(ISBLANK(F683),COUNT($AX$2:AX682)&lt;=qCell),IF(COUNT($AX$2:AX682)=1,1,AX682/AX681),((qCell/COUNT($AX$2:AX682))*(I683/I682))+((1-(qCell/COUNT($AX$2:AX682)))*J682)))),J682)))))))</f>
        <v/>
      </c>
      <c r="K683" s="120" t="str">
        <f>IF(H683="","",IF(AND(Temp!optSeasCoef=0,Temp!sts_add=1),IF(H683="out-sample",I683+(Q683*J683),I683+J683),IF(AND(Temp!optSeasCoef=0,Temp!sts_multp=1),IF(H683="out-sample",I683*(J683^Q683),I683*J683),IF(Temp!sts_add=1,IF(H683="out-sample",(I683+(Q683*J683))*G683,(I683+J683)*G683),IF(H683="out-sample",I683*(J683^Q683)*G683,I683*J683*G683)))))</f>
        <v/>
      </c>
      <c r="L683" s="116" t="str">
        <f t="shared" si="110"/>
        <v/>
      </c>
      <c r="M683" s="116" t="str">
        <f t="shared" si="111"/>
        <v/>
      </c>
      <c r="N683" s="116" t="str">
        <f t="shared" si="112"/>
        <v/>
      </c>
      <c r="O683" s="116" t="str">
        <f t="shared" si="113"/>
        <v/>
      </c>
      <c r="P683" s="116" t="str">
        <f t="shared" si="114"/>
        <v/>
      </c>
      <c r="Q683" s="94" t="str">
        <f>IF(AND(Temp!fhor_indata=1,ISBLANK(F683),H682="in-sample"),1,IF(AND(Temp!fhor_indata=1,H682="out-sample",Q682&lt;XfHor),Q682+1,IF(ISBLANK(F683),"",IF(AND(H683="out-sample",H682="in-sample"),1,IF(AND(H683="out-sample",H682="out-sample"),Q682+1,IF(ISNUMBER(Q682),Q682+1,1))))))</f>
        <v/>
      </c>
      <c r="R683" s="94" t="str">
        <f t="shared" si="115"/>
        <v/>
      </c>
      <c r="S683" s="94" t="str">
        <f>IF(Temp!fhor_indata=1,IF(S682=XobsHor,1,IF(COUNT($S$2:S682)&lt;=XobsHor,S682+1,IF(AND(COUNT($S$2:S682)&lt;=XobsHor+XfHor,IFERROR(MOD(S682,XobsHor)&lt;XfHor,FALSE)),S682+1,""))),IF(ISBLANK(F683),"",IF(S682=maxP,1,IF(S682&lt;maxP,S682+1,IF(COUNT($S$2:S683)&lt;=XobsHor,S682+1,"")))))</f>
        <v/>
      </c>
      <c r="T683" s="3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W683" s="122" t="str">
        <f t="shared" si="117"/>
        <v/>
      </c>
      <c r="AX683" s="123" t="str">
        <f t="shared" si="118"/>
        <v/>
      </c>
      <c r="AY683" s="124" t="str">
        <f t="shared" si="119"/>
        <v/>
      </c>
      <c r="AZ683" s="124" t="str">
        <f t="shared" si="120"/>
        <v/>
      </c>
      <c r="BF683" s="91"/>
    </row>
    <row r="684" spans="1:58" s="78" customFormat="1" ht="14.25" x14ac:dyDescent="0.2">
      <c r="A684" s="6"/>
      <c r="B684" s="6"/>
      <c r="C684" s="6"/>
      <c r="D684" s="3"/>
      <c r="E684" s="98" t="str">
        <f t="shared" si="116"/>
        <v/>
      </c>
      <c r="F684" s="117"/>
      <c r="G684" s="116" t="str">
        <f>IF(E684="","",IF(Temp!optSeasCoef=0,1,INDEX($C$2:$C$13,IF(MOD(COUNT($E$2:E684),seas_indx)=0,seas_indx,MOD(COUNT($E$2:E684),seas_indx)))))</f>
        <v/>
      </c>
      <c r="H684" s="97" t="str">
        <f>IFERROR(IF(Temp!fhor_indata=1,IF(COUNT($S$2:S684)&lt;=XobsHor,"in-sample",IF(AND(COUNT($S$2:S684)&lt;=XobsHor+XfHor,MOD(S683,XobsHor)&lt;XfHor),"out-sample","")),IF(ISBLANK(F684),"",IF(COUNT($F$2:F684)&lt;=XobsHor-XfHor,"in-sample","out-sample"))),"")</f>
        <v/>
      </c>
      <c r="I684" s="120" t="str">
        <f>IF(AND(ISBLANK(F683),H683="in-sample"),"",IF(AND(Temp!fhor_indata=1,H683="out-sample",H684="out-sample"),I683,IF(AND(ISBLANK(F684),H683="out-sample"),"",IF(AND(Temp!optSeasCoef=0,Temp!sts_add=1),IF(H683="in-sample",IF(Q683=bigT,((pCell/bigT)*F683)+((1-(pCell/bigT))*(I683+J683)),IF(OR(ISBLANK(F684),COUNT($F$2:F683)&lt;=pCell),F683,((pCell/COUNT($F$2:F683))*F683)+((1-(pCell/COUNT($F$2:F683)))*(I683+J683)))),I683),IF(AND(Temp!optSeasCoef=0,Temp!sts_multp=1),IF(H683="in-sample",IF(Q683=bigT,((pCell/bigT)*F683)+((1-(pCell/bigT))*(I683*J683)),IF(OR(ISBLANK(F684),COUNT(F$2:$F683)&lt;=pCell),F683,((pCell/COUNT($F$2:F683))*F683)+((1-(pCell/COUNT($F$2:F683)))*(I683*J683)))),I683),IF(Temp!sts_add=1,IF(H683="in-sample",IF(Q683=bigT,((pCell/bigT)*AX683)+((1-(pCell/bigT))*(I683+J683)),IF(OR(ISBLANK(F684),COUNT($AX$2:AX683)&lt;=pCell),AX683,((pCell/COUNT($AX$2:AX683))*AX683)+((1-(pCell/COUNT($AX$2:AX683)))*(I683+J683)))),I683),IF(H683="in-sample",IF(Q683=bigT,((pCell/bigT)*AX683)+((1-(pCell/bigT))*(I683*J683)),IF(OR(ISBLANK(F684),COUNT($AX$2:AX683)&lt;=pCell),AX683,((pCell/COUNT($AX$2:AX683))*AX683)+((1-(pCell/COUNT($AX$2:AX683)))*(I683*J683)))),I683)))))))</f>
        <v/>
      </c>
      <c r="J684" s="120" t="str">
        <f>IF(AND(ISBLANK(F683),H683="in-sample"),"",IF(AND(Temp!fhor_indata=1,H683="out-sample",H684="out-sample"),J683,IF(AND(ISBLANK(F684),H683="out-sample"),"",IF(AND(Temp!optSeasCoef=0,Temp!sts_add=1),IF(H683="in-sample",IF(Q683=bigT,((qCell/bigT)*(I684-I683))+((1-(qCell/bigT))*J683),IF(OR(ISBLANK(F684),COUNT($F$2:F683)&lt;=qCell),IF(COUNT($F$2:F683)=1,0,F683-F682),((qCell/COUNT($F$2:F683))*(I684-I683))+((1-(qCell/COUNT($F$2:F683)))*J683))),J683),IF(AND(Temp!optSeasCoef=0,Temp!sts_multp=1),IF(H683="in-sample",IF(Q683=bigT,((qCell/bigT)*(I684/I683))+((1-(qCell/bigT))*J683),IF(qCell=0,1,IF(OR(ISBLANK(F684),COUNT($F$2:F683)&lt;=qCell),IF(COUNT($F$2:F683)=1,1,F683/F682),((qCell/COUNT($F$2:F683))*(I684/I683))+((1-(qCell/COUNT($F$2:F683)))*J683)))),J683),IF(Temp!sts_add=1,IF(H683="in-sample",IF(Q683=bigT,((qCell/bigT)*(I684-I683))+((1-(qCell/bigT))*J683),IF(OR(ISBLANK(F684),COUNT($AX$2:AX683)&lt;=qCell),IF(COUNT($AX$2:AX683)=1,0,AX683-AX682),((qCell/COUNT($AX$2:AX683))*(I684-I683))+((1-(qCell/COUNT($AX$2:AX683)))*J683))),J683),IF(H683="in-sample",IF(Q683=bigT,((qCell/bigT)*(I684/I683))+((1-(qCell/bigT))*J683),IF(qCell=0,1,IF(OR(ISBLANK(F684),COUNT($AX$2:AX683)&lt;=qCell),IF(COUNT($AX$2:AX683)=1,1,AX683/AX682),((qCell/COUNT($AX$2:AX683))*(I684/I683))+((1-(qCell/COUNT($AX$2:AX683)))*J683)))),J683)))))))</f>
        <v/>
      </c>
      <c r="K684" s="120" t="str">
        <f>IF(H684="","",IF(AND(Temp!optSeasCoef=0,Temp!sts_add=1),IF(H684="out-sample",I684+(Q684*J684),I684+J684),IF(AND(Temp!optSeasCoef=0,Temp!sts_multp=1),IF(H684="out-sample",I684*(J684^Q684),I684*J684),IF(Temp!sts_add=1,IF(H684="out-sample",(I684+(Q684*J684))*G684,(I684+J684)*G684),IF(H684="out-sample",I684*(J684^Q684)*G684,I684*J684*G684)))))</f>
        <v/>
      </c>
      <c r="L684" s="116" t="str">
        <f t="shared" si="110"/>
        <v/>
      </c>
      <c r="M684" s="116" t="str">
        <f t="shared" si="111"/>
        <v/>
      </c>
      <c r="N684" s="116" t="str">
        <f t="shared" si="112"/>
        <v/>
      </c>
      <c r="O684" s="116" t="str">
        <f t="shared" si="113"/>
        <v/>
      </c>
      <c r="P684" s="116" t="str">
        <f t="shared" si="114"/>
        <v/>
      </c>
      <c r="Q684" s="94" t="str">
        <f>IF(AND(Temp!fhor_indata=1,ISBLANK(F684),H683="in-sample"),1,IF(AND(Temp!fhor_indata=1,H683="out-sample",Q683&lt;XfHor),Q683+1,IF(ISBLANK(F684),"",IF(AND(H684="out-sample",H683="in-sample"),1,IF(AND(H684="out-sample",H683="out-sample"),Q683+1,IF(ISNUMBER(Q683),Q683+1,1))))))</f>
        <v/>
      </c>
      <c r="R684" s="94" t="str">
        <f t="shared" si="115"/>
        <v/>
      </c>
      <c r="S684" s="94" t="str">
        <f>IF(Temp!fhor_indata=1,IF(S683=XobsHor,1,IF(COUNT($S$2:S683)&lt;=XobsHor,S683+1,IF(AND(COUNT($S$2:S683)&lt;=XobsHor+XfHor,IFERROR(MOD(S683,XobsHor)&lt;XfHor,FALSE)),S683+1,""))),IF(ISBLANK(F684),"",IF(S683=maxP,1,IF(S683&lt;maxP,S683+1,IF(COUNT($S$2:S684)&lt;=XobsHor,S683+1,"")))))</f>
        <v/>
      </c>
      <c r="T684" s="3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W684" s="122" t="str">
        <f t="shared" si="117"/>
        <v/>
      </c>
      <c r="AX684" s="123" t="str">
        <f t="shared" si="118"/>
        <v/>
      </c>
      <c r="AY684" s="124" t="str">
        <f t="shared" si="119"/>
        <v/>
      </c>
      <c r="AZ684" s="124" t="str">
        <f t="shared" si="120"/>
        <v/>
      </c>
      <c r="BF684" s="91"/>
    </row>
    <row r="685" spans="1:58" s="78" customFormat="1" ht="14.25" x14ac:dyDescent="0.2">
      <c r="A685" s="6"/>
      <c r="B685" s="6"/>
      <c r="C685" s="6"/>
      <c r="D685" s="3"/>
      <c r="E685" s="98" t="str">
        <f t="shared" si="116"/>
        <v/>
      </c>
      <c r="F685" s="117"/>
      <c r="G685" s="116" t="str">
        <f>IF(E685="","",IF(Temp!optSeasCoef=0,1,INDEX($C$2:$C$13,IF(MOD(COUNT($E$2:E685),seas_indx)=0,seas_indx,MOD(COUNT($E$2:E685),seas_indx)))))</f>
        <v/>
      </c>
      <c r="H685" s="97" t="str">
        <f>IFERROR(IF(Temp!fhor_indata=1,IF(COUNT($S$2:S685)&lt;=XobsHor,"in-sample",IF(AND(COUNT($S$2:S685)&lt;=XobsHor+XfHor,MOD(S684,XobsHor)&lt;XfHor),"out-sample","")),IF(ISBLANK(F685),"",IF(COUNT($F$2:F685)&lt;=XobsHor-XfHor,"in-sample","out-sample"))),"")</f>
        <v/>
      </c>
      <c r="I685" s="120" t="str">
        <f>IF(AND(ISBLANK(F684),H684="in-sample"),"",IF(AND(Temp!fhor_indata=1,H684="out-sample",H685="out-sample"),I684,IF(AND(ISBLANK(F685),H684="out-sample"),"",IF(AND(Temp!optSeasCoef=0,Temp!sts_add=1),IF(H684="in-sample",IF(Q684=bigT,((pCell/bigT)*F684)+((1-(pCell/bigT))*(I684+J684)),IF(OR(ISBLANK(F685),COUNT($F$2:F684)&lt;=pCell),F684,((pCell/COUNT($F$2:F684))*F684)+((1-(pCell/COUNT($F$2:F684)))*(I684+J684)))),I684),IF(AND(Temp!optSeasCoef=0,Temp!sts_multp=1),IF(H684="in-sample",IF(Q684=bigT,((pCell/bigT)*F684)+((1-(pCell/bigT))*(I684*J684)),IF(OR(ISBLANK(F685),COUNT(F$2:$F684)&lt;=pCell),F684,((pCell/COUNT($F$2:F684))*F684)+((1-(pCell/COUNT($F$2:F684)))*(I684*J684)))),I684),IF(Temp!sts_add=1,IF(H684="in-sample",IF(Q684=bigT,((pCell/bigT)*AX684)+((1-(pCell/bigT))*(I684+J684)),IF(OR(ISBLANK(F685),COUNT($AX$2:AX684)&lt;=pCell),AX684,((pCell/COUNT($AX$2:AX684))*AX684)+((1-(pCell/COUNT($AX$2:AX684)))*(I684+J684)))),I684),IF(H684="in-sample",IF(Q684=bigT,((pCell/bigT)*AX684)+((1-(pCell/bigT))*(I684*J684)),IF(OR(ISBLANK(F685),COUNT($AX$2:AX684)&lt;=pCell),AX684,((pCell/COUNT($AX$2:AX684))*AX684)+((1-(pCell/COUNT($AX$2:AX684)))*(I684*J684)))),I684)))))))</f>
        <v/>
      </c>
      <c r="J685" s="120" t="str">
        <f>IF(AND(ISBLANK(F684),H684="in-sample"),"",IF(AND(Temp!fhor_indata=1,H684="out-sample",H685="out-sample"),J684,IF(AND(ISBLANK(F685),H684="out-sample"),"",IF(AND(Temp!optSeasCoef=0,Temp!sts_add=1),IF(H684="in-sample",IF(Q684=bigT,((qCell/bigT)*(I685-I684))+((1-(qCell/bigT))*J684),IF(OR(ISBLANK(F685),COUNT($F$2:F684)&lt;=qCell),IF(COUNT($F$2:F684)=1,0,F684-F683),((qCell/COUNT($F$2:F684))*(I685-I684))+((1-(qCell/COUNT($F$2:F684)))*J684))),J684),IF(AND(Temp!optSeasCoef=0,Temp!sts_multp=1),IF(H684="in-sample",IF(Q684=bigT,((qCell/bigT)*(I685/I684))+((1-(qCell/bigT))*J684),IF(qCell=0,1,IF(OR(ISBLANK(F685),COUNT($F$2:F684)&lt;=qCell),IF(COUNT($F$2:F684)=1,1,F684/F683),((qCell/COUNT($F$2:F684))*(I685/I684))+((1-(qCell/COUNT($F$2:F684)))*J684)))),J684),IF(Temp!sts_add=1,IF(H684="in-sample",IF(Q684=bigT,((qCell/bigT)*(I685-I684))+((1-(qCell/bigT))*J684),IF(OR(ISBLANK(F685),COUNT($AX$2:AX684)&lt;=qCell),IF(COUNT($AX$2:AX684)=1,0,AX684-AX683),((qCell/COUNT($AX$2:AX684))*(I685-I684))+((1-(qCell/COUNT($AX$2:AX684)))*J684))),J684),IF(H684="in-sample",IF(Q684=bigT,((qCell/bigT)*(I685/I684))+((1-(qCell/bigT))*J684),IF(qCell=0,1,IF(OR(ISBLANK(F685),COUNT($AX$2:AX684)&lt;=qCell),IF(COUNT($AX$2:AX684)=1,1,AX684/AX683),((qCell/COUNT($AX$2:AX684))*(I685/I684))+((1-(qCell/COUNT($AX$2:AX684)))*J684)))),J684)))))))</f>
        <v/>
      </c>
      <c r="K685" s="120" t="str">
        <f>IF(H685="","",IF(AND(Temp!optSeasCoef=0,Temp!sts_add=1),IF(H685="out-sample",I685+(Q685*J685),I685+J685),IF(AND(Temp!optSeasCoef=0,Temp!sts_multp=1),IF(H685="out-sample",I685*(J685^Q685),I685*J685),IF(Temp!sts_add=1,IF(H685="out-sample",(I685+(Q685*J685))*G685,(I685+J685)*G685),IF(H685="out-sample",I685*(J685^Q685)*G685,I685*J685*G685)))))</f>
        <v/>
      </c>
      <c r="L685" s="116" t="str">
        <f t="shared" si="110"/>
        <v/>
      </c>
      <c r="M685" s="116" t="str">
        <f t="shared" si="111"/>
        <v/>
      </c>
      <c r="N685" s="116" t="str">
        <f t="shared" si="112"/>
        <v/>
      </c>
      <c r="O685" s="116" t="str">
        <f t="shared" si="113"/>
        <v/>
      </c>
      <c r="P685" s="116" t="str">
        <f t="shared" si="114"/>
        <v/>
      </c>
      <c r="Q685" s="94" t="str">
        <f>IF(AND(Temp!fhor_indata=1,ISBLANK(F685),H684="in-sample"),1,IF(AND(Temp!fhor_indata=1,H684="out-sample",Q684&lt;XfHor),Q684+1,IF(ISBLANK(F685),"",IF(AND(H685="out-sample",H684="in-sample"),1,IF(AND(H685="out-sample",H684="out-sample"),Q684+1,IF(ISNUMBER(Q684),Q684+1,1))))))</f>
        <v/>
      </c>
      <c r="R685" s="94" t="str">
        <f t="shared" si="115"/>
        <v/>
      </c>
      <c r="S685" s="94" t="str">
        <f>IF(Temp!fhor_indata=1,IF(S684=XobsHor,1,IF(COUNT($S$2:S684)&lt;=XobsHor,S684+1,IF(AND(COUNT($S$2:S684)&lt;=XobsHor+XfHor,IFERROR(MOD(S684,XobsHor)&lt;XfHor,FALSE)),S684+1,""))),IF(ISBLANK(F685),"",IF(S684=maxP,1,IF(S684&lt;maxP,S684+1,IF(COUNT($S$2:S685)&lt;=XobsHor,S684+1,"")))))</f>
        <v/>
      </c>
      <c r="T685" s="3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W685" s="122" t="str">
        <f t="shared" si="117"/>
        <v/>
      </c>
      <c r="AX685" s="123" t="str">
        <f t="shared" si="118"/>
        <v/>
      </c>
      <c r="AY685" s="124" t="str">
        <f t="shared" si="119"/>
        <v/>
      </c>
      <c r="AZ685" s="124" t="str">
        <f t="shared" si="120"/>
        <v/>
      </c>
      <c r="BF685" s="91"/>
    </row>
    <row r="686" spans="1:58" s="78" customFormat="1" ht="14.25" x14ac:dyDescent="0.2">
      <c r="A686" s="6"/>
      <c r="B686" s="6"/>
      <c r="C686" s="6"/>
      <c r="D686" s="3"/>
      <c r="E686" s="98" t="str">
        <f t="shared" si="116"/>
        <v/>
      </c>
      <c r="F686" s="117"/>
      <c r="G686" s="116" t="str">
        <f>IF(E686="","",IF(Temp!optSeasCoef=0,1,INDEX($C$2:$C$13,IF(MOD(COUNT($E$2:E686),seas_indx)=0,seas_indx,MOD(COUNT($E$2:E686),seas_indx)))))</f>
        <v/>
      </c>
      <c r="H686" s="97" t="str">
        <f>IFERROR(IF(Temp!fhor_indata=1,IF(COUNT($S$2:S686)&lt;=XobsHor,"in-sample",IF(AND(COUNT($S$2:S686)&lt;=XobsHor+XfHor,MOD(S685,XobsHor)&lt;XfHor),"out-sample","")),IF(ISBLANK(F686),"",IF(COUNT($F$2:F686)&lt;=XobsHor-XfHor,"in-sample","out-sample"))),"")</f>
        <v/>
      </c>
      <c r="I686" s="120" t="str">
        <f>IF(AND(ISBLANK(F685),H685="in-sample"),"",IF(AND(Temp!fhor_indata=1,H685="out-sample",H686="out-sample"),I685,IF(AND(ISBLANK(F686),H685="out-sample"),"",IF(AND(Temp!optSeasCoef=0,Temp!sts_add=1),IF(H685="in-sample",IF(Q685=bigT,((pCell/bigT)*F685)+((1-(pCell/bigT))*(I685+J685)),IF(OR(ISBLANK(F686),COUNT($F$2:F685)&lt;=pCell),F685,((pCell/COUNT($F$2:F685))*F685)+((1-(pCell/COUNT($F$2:F685)))*(I685+J685)))),I685),IF(AND(Temp!optSeasCoef=0,Temp!sts_multp=1),IF(H685="in-sample",IF(Q685=bigT,((pCell/bigT)*F685)+((1-(pCell/bigT))*(I685*J685)),IF(OR(ISBLANK(F686),COUNT(F$2:$F685)&lt;=pCell),F685,((pCell/COUNT($F$2:F685))*F685)+((1-(pCell/COUNT($F$2:F685)))*(I685*J685)))),I685),IF(Temp!sts_add=1,IF(H685="in-sample",IF(Q685=bigT,((pCell/bigT)*AX685)+((1-(pCell/bigT))*(I685+J685)),IF(OR(ISBLANK(F686),COUNT($AX$2:AX685)&lt;=pCell),AX685,((pCell/COUNT($AX$2:AX685))*AX685)+((1-(pCell/COUNT($AX$2:AX685)))*(I685+J685)))),I685),IF(H685="in-sample",IF(Q685=bigT,((pCell/bigT)*AX685)+((1-(pCell/bigT))*(I685*J685)),IF(OR(ISBLANK(F686),COUNT($AX$2:AX685)&lt;=pCell),AX685,((pCell/COUNT($AX$2:AX685))*AX685)+((1-(pCell/COUNT($AX$2:AX685)))*(I685*J685)))),I685)))))))</f>
        <v/>
      </c>
      <c r="J686" s="120" t="str">
        <f>IF(AND(ISBLANK(F685),H685="in-sample"),"",IF(AND(Temp!fhor_indata=1,H685="out-sample",H686="out-sample"),J685,IF(AND(ISBLANK(F686),H685="out-sample"),"",IF(AND(Temp!optSeasCoef=0,Temp!sts_add=1),IF(H685="in-sample",IF(Q685=bigT,((qCell/bigT)*(I686-I685))+((1-(qCell/bigT))*J685),IF(OR(ISBLANK(F686),COUNT($F$2:F685)&lt;=qCell),IF(COUNT($F$2:F685)=1,0,F685-F684),((qCell/COUNT($F$2:F685))*(I686-I685))+((1-(qCell/COUNT($F$2:F685)))*J685))),J685),IF(AND(Temp!optSeasCoef=0,Temp!sts_multp=1),IF(H685="in-sample",IF(Q685=bigT,((qCell/bigT)*(I686/I685))+((1-(qCell/bigT))*J685),IF(qCell=0,1,IF(OR(ISBLANK(F686),COUNT($F$2:F685)&lt;=qCell),IF(COUNT($F$2:F685)=1,1,F685/F684),((qCell/COUNT($F$2:F685))*(I686/I685))+((1-(qCell/COUNT($F$2:F685)))*J685)))),J685),IF(Temp!sts_add=1,IF(H685="in-sample",IF(Q685=bigT,((qCell/bigT)*(I686-I685))+((1-(qCell/bigT))*J685),IF(OR(ISBLANK(F686),COUNT($AX$2:AX685)&lt;=qCell),IF(COUNT($AX$2:AX685)=1,0,AX685-AX684),((qCell/COUNT($AX$2:AX685))*(I686-I685))+((1-(qCell/COUNT($AX$2:AX685)))*J685))),J685),IF(H685="in-sample",IF(Q685=bigT,((qCell/bigT)*(I686/I685))+((1-(qCell/bigT))*J685),IF(qCell=0,1,IF(OR(ISBLANK(F686),COUNT($AX$2:AX685)&lt;=qCell),IF(COUNT($AX$2:AX685)=1,1,AX685/AX684),((qCell/COUNT($AX$2:AX685))*(I686/I685))+((1-(qCell/COUNT($AX$2:AX685)))*J685)))),J685)))))))</f>
        <v/>
      </c>
      <c r="K686" s="120" t="str">
        <f>IF(H686="","",IF(AND(Temp!optSeasCoef=0,Temp!sts_add=1),IF(H686="out-sample",I686+(Q686*J686),I686+J686),IF(AND(Temp!optSeasCoef=0,Temp!sts_multp=1),IF(H686="out-sample",I686*(J686^Q686),I686*J686),IF(Temp!sts_add=1,IF(H686="out-sample",(I686+(Q686*J686))*G686,(I686+J686)*G686),IF(H686="out-sample",I686*(J686^Q686)*G686,I686*J686*G686)))))</f>
        <v/>
      </c>
      <c r="L686" s="116" t="str">
        <f t="shared" si="110"/>
        <v/>
      </c>
      <c r="M686" s="116" t="str">
        <f t="shared" si="111"/>
        <v/>
      </c>
      <c r="N686" s="116" t="str">
        <f t="shared" si="112"/>
        <v/>
      </c>
      <c r="O686" s="116" t="str">
        <f t="shared" si="113"/>
        <v/>
      </c>
      <c r="P686" s="116" t="str">
        <f t="shared" si="114"/>
        <v/>
      </c>
      <c r="Q686" s="94" t="str">
        <f>IF(AND(Temp!fhor_indata=1,ISBLANK(F686),H685="in-sample"),1,IF(AND(Temp!fhor_indata=1,H685="out-sample",Q685&lt;XfHor),Q685+1,IF(ISBLANK(F686),"",IF(AND(H686="out-sample",H685="in-sample"),1,IF(AND(H686="out-sample",H685="out-sample"),Q685+1,IF(ISNUMBER(Q685),Q685+1,1))))))</f>
        <v/>
      </c>
      <c r="R686" s="94" t="str">
        <f t="shared" si="115"/>
        <v/>
      </c>
      <c r="S686" s="94" t="str">
        <f>IF(Temp!fhor_indata=1,IF(S685=XobsHor,1,IF(COUNT($S$2:S685)&lt;=XobsHor,S685+1,IF(AND(COUNT($S$2:S685)&lt;=XobsHor+XfHor,IFERROR(MOD(S685,XobsHor)&lt;XfHor,FALSE)),S685+1,""))),IF(ISBLANK(F686),"",IF(S685=maxP,1,IF(S685&lt;maxP,S685+1,IF(COUNT($S$2:S686)&lt;=XobsHor,S685+1,"")))))</f>
        <v/>
      </c>
      <c r="T686" s="3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W686" s="122" t="str">
        <f t="shared" si="117"/>
        <v/>
      </c>
      <c r="AX686" s="123" t="str">
        <f t="shared" si="118"/>
        <v/>
      </c>
      <c r="AY686" s="124" t="str">
        <f t="shared" si="119"/>
        <v/>
      </c>
      <c r="AZ686" s="124" t="str">
        <f t="shared" si="120"/>
        <v/>
      </c>
      <c r="BF686" s="91"/>
    </row>
    <row r="687" spans="1:58" s="78" customFormat="1" ht="14.25" x14ac:dyDescent="0.2">
      <c r="A687" s="6"/>
      <c r="B687" s="6"/>
      <c r="C687" s="6"/>
      <c r="D687" s="3"/>
      <c r="E687" s="98" t="str">
        <f t="shared" si="116"/>
        <v/>
      </c>
      <c r="F687" s="117"/>
      <c r="G687" s="116" t="str">
        <f>IF(E687="","",IF(Temp!optSeasCoef=0,1,INDEX($C$2:$C$13,IF(MOD(COUNT($E$2:E687),seas_indx)=0,seas_indx,MOD(COUNT($E$2:E687),seas_indx)))))</f>
        <v/>
      </c>
      <c r="H687" s="97" t="str">
        <f>IFERROR(IF(Temp!fhor_indata=1,IF(COUNT($S$2:S687)&lt;=XobsHor,"in-sample",IF(AND(COUNT($S$2:S687)&lt;=XobsHor+XfHor,MOD(S686,XobsHor)&lt;XfHor),"out-sample","")),IF(ISBLANK(F687),"",IF(COUNT($F$2:F687)&lt;=XobsHor-XfHor,"in-sample","out-sample"))),"")</f>
        <v/>
      </c>
      <c r="I687" s="120" t="str">
        <f>IF(AND(ISBLANK(F686),H686="in-sample"),"",IF(AND(Temp!fhor_indata=1,H686="out-sample",H687="out-sample"),I686,IF(AND(ISBLANK(F687),H686="out-sample"),"",IF(AND(Temp!optSeasCoef=0,Temp!sts_add=1),IF(H686="in-sample",IF(Q686=bigT,((pCell/bigT)*F686)+((1-(pCell/bigT))*(I686+J686)),IF(OR(ISBLANK(F687),COUNT($F$2:F686)&lt;=pCell),F686,((pCell/COUNT($F$2:F686))*F686)+((1-(pCell/COUNT($F$2:F686)))*(I686+J686)))),I686),IF(AND(Temp!optSeasCoef=0,Temp!sts_multp=1),IF(H686="in-sample",IF(Q686=bigT,((pCell/bigT)*F686)+((1-(pCell/bigT))*(I686*J686)),IF(OR(ISBLANK(F687),COUNT(F$2:$F686)&lt;=pCell),F686,((pCell/COUNT($F$2:F686))*F686)+((1-(pCell/COUNT($F$2:F686)))*(I686*J686)))),I686),IF(Temp!sts_add=1,IF(H686="in-sample",IF(Q686=bigT,((pCell/bigT)*AX686)+((1-(pCell/bigT))*(I686+J686)),IF(OR(ISBLANK(F687),COUNT($AX$2:AX686)&lt;=pCell),AX686,((pCell/COUNT($AX$2:AX686))*AX686)+((1-(pCell/COUNT($AX$2:AX686)))*(I686+J686)))),I686),IF(H686="in-sample",IF(Q686=bigT,((pCell/bigT)*AX686)+((1-(pCell/bigT))*(I686*J686)),IF(OR(ISBLANK(F687),COUNT($AX$2:AX686)&lt;=pCell),AX686,((pCell/COUNT($AX$2:AX686))*AX686)+((1-(pCell/COUNT($AX$2:AX686)))*(I686*J686)))),I686)))))))</f>
        <v/>
      </c>
      <c r="J687" s="120" t="str">
        <f>IF(AND(ISBLANK(F686),H686="in-sample"),"",IF(AND(Temp!fhor_indata=1,H686="out-sample",H687="out-sample"),J686,IF(AND(ISBLANK(F687),H686="out-sample"),"",IF(AND(Temp!optSeasCoef=0,Temp!sts_add=1),IF(H686="in-sample",IF(Q686=bigT,((qCell/bigT)*(I687-I686))+((1-(qCell/bigT))*J686),IF(OR(ISBLANK(F687),COUNT($F$2:F686)&lt;=qCell),IF(COUNT($F$2:F686)=1,0,F686-F685),((qCell/COUNT($F$2:F686))*(I687-I686))+((1-(qCell/COUNT($F$2:F686)))*J686))),J686),IF(AND(Temp!optSeasCoef=0,Temp!sts_multp=1),IF(H686="in-sample",IF(Q686=bigT,((qCell/bigT)*(I687/I686))+((1-(qCell/bigT))*J686),IF(qCell=0,1,IF(OR(ISBLANK(F687),COUNT($F$2:F686)&lt;=qCell),IF(COUNT($F$2:F686)=1,1,F686/F685),((qCell/COUNT($F$2:F686))*(I687/I686))+((1-(qCell/COUNT($F$2:F686)))*J686)))),J686),IF(Temp!sts_add=1,IF(H686="in-sample",IF(Q686=bigT,((qCell/bigT)*(I687-I686))+((1-(qCell/bigT))*J686),IF(OR(ISBLANK(F687),COUNT($AX$2:AX686)&lt;=qCell),IF(COUNT($AX$2:AX686)=1,0,AX686-AX685),((qCell/COUNT($AX$2:AX686))*(I687-I686))+((1-(qCell/COUNT($AX$2:AX686)))*J686))),J686),IF(H686="in-sample",IF(Q686=bigT,((qCell/bigT)*(I687/I686))+((1-(qCell/bigT))*J686),IF(qCell=0,1,IF(OR(ISBLANK(F687),COUNT($AX$2:AX686)&lt;=qCell),IF(COUNT($AX$2:AX686)=1,1,AX686/AX685),((qCell/COUNT($AX$2:AX686))*(I687/I686))+((1-(qCell/COUNT($AX$2:AX686)))*J686)))),J686)))))))</f>
        <v/>
      </c>
      <c r="K687" s="120" t="str">
        <f>IF(H687="","",IF(AND(Temp!optSeasCoef=0,Temp!sts_add=1),IF(H687="out-sample",I687+(Q687*J687),I687+J687),IF(AND(Temp!optSeasCoef=0,Temp!sts_multp=1),IF(H687="out-sample",I687*(J687^Q687),I687*J687),IF(Temp!sts_add=1,IF(H687="out-sample",(I687+(Q687*J687))*G687,(I687+J687)*G687),IF(H687="out-sample",I687*(J687^Q687)*G687,I687*J687*G687)))))</f>
        <v/>
      </c>
      <c r="L687" s="116" t="str">
        <f t="shared" si="110"/>
        <v/>
      </c>
      <c r="M687" s="116" t="str">
        <f t="shared" si="111"/>
        <v/>
      </c>
      <c r="N687" s="116" t="str">
        <f t="shared" si="112"/>
        <v/>
      </c>
      <c r="O687" s="116" t="str">
        <f t="shared" si="113"/>
        <v/>
      </c>
      <c r="P687" s="116" t="str">
        <f t="shared" si="114"/>
        <v/>
      </c>
      <c r="Q687" s="94" t="str">
        <f>IF(AND(Temp!fhor_indata=1,ISBLANK(F687),H686="in-sample"),1,IF(AND(Temp!fhor_indata=1,H686="out-sample",Q686&lt;XfHor),Q686+1,IF(ISBLANK(F687),"",IF(AND(H687="out-sample",H686="in-sample"),1,IF(AND(H687="out-sample",H686="out-sample"),Q686+1,IF(ISNUMBER(Q686),Q686+1,1))))))</f>
        <v/>
      </c>
      <c r="R687" s="94" t="str">
        <f t="shared" si="115"/>
        <v/>
      </c>
      <c r="S687" s="94" t="str">
        <f>IF(Temp!fhor_indata=1,IF(S686=XobsHor,1,IF(COUNT($S$2:S686)&lt;=XobsHor,S686+1,IF(AND(COUNT($S$2:S686)&lt;=XobsHor+XfHor,IFERROR(MOD(S686,XobsHor)&lt;XfHor,FALSE)),S686+1,""))),IF(ISBLANK(F687),"",IF(S686=maxP,1,IF(S686&lt;maxP,S686+1,IF(COUNT($S$2:S687)&lt;=XobsHor,S686+1,"")))))</f>
        <v/>
      </c>
      <c r="T687" s="3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W687" s="122" t="str">
        <f t="shared" si="117"/>
        <v/>
      </c>
      <c r="AX687" s="123" t="str">
        <f t="shared" si="118"/>
        <v/>
      </c>
      <c r="AY687" s="124" t="str">
        <f t="shared" si="119"/>
        <v/>
      </c>
      <c r="AZ687" s="124" t="str">
        <f t="shared" si="120"/>
        <v/>
      </c>
      <c r="BF687" s="91"/>
    </row>
    <row r="688" spans="1:58" s="78" customFormat="1" ht="14.25" x14ac:dyDescent="0.2">
      <c r="A688" s="6"/>
      <c r="B688" s="6"/>
      <c r="C688" s="6"/>
      <c r="D688" s="3"/>
      <c r="E688" s="98" t="str">
        <f t="shared" si="116"/>
        <v/>
      </c>
      <c r="F688" s="117"/>
      <c r="G688" s="116" t="str">
        <f>IF(E688="","",IF(Temp!optSeasCoef=0,1,INDEX($C$2:$C$13,IF(MOD(COUNT($E$2:E688),seas_indx)=0,seas_indx,MOD(COUNT($E$2:E688),seas_indx)))))</f>
        <v/>
      </c>
      <c r="H688" s="97" t="str">
        <f>IFERROR(IF(Temp!fhor_indata=1,IF(COUNT($S$2:S688)&lt;=XobsHor,"in-sample",IF(AND(COUNT($S$2:S688)&lt;=XobsHor+XfHor,MOD(S687,XobsHor)&lt;XfHor),"out-sample","")),IF(ISBLANK(F688),"",IF(COUNT($F$2:F688)&lt;=XobsHor-XfHor,"in-sample","out-sample"))),"")</f>
        <v/>
      </c>
      <c r="I688" s="120" t="str">
        <f>IF(AND(ISBLANK(F687),H687="in-sample"),"",IF(AND(Temp!fhor_indata=1,H687="out-sample",H688="out-sample"),I687,IF(AND(ISBLANK(F688),H687="out-sample"),"",IF(AND(Temp!optSeasCoef=0,Temp!sts_add=1),IF(H687="in-sample",IF(Q687=bigT,((pCell/bigT)*F687)+((1-(pCell/bigT))*(I687+J687)),IF(OR(ISBLANK(F688),COUNT($F$2:F687)&lt;=pCell),F687,((pCell/COUNT($F$2:F687))*F687)+((1-(pCell/COUNT($F$2:F687)))*(I687+J687)))),I687),IF(AND(Temp!optSeasCoef=0,Temp!sts_multp=1),IF(H687="in-sample",IF(Q687=bigT,((pCell/bigT)*F687)+((1-(pCell/bigT))*(I687*J687)),IF(OR(ISBLANK(F688),COUNT(F$2:$F687)&lt;=pCell),F687,((pCell/COUNT($F$2:F687))*F687)+((1-(pCell/COUNT($F$2:F687)))*(I687*J687)))),I687),IF(Temp!sts_add=1,IF(H687="in-sample",IF(Q687=bigT,((pCell/bigT)*AX687)+((1-(pCell/bigT))*(I687+J687)),IF(OR(ISBLANK(F688),COUNT($AX$2:AX687)&lt;=pCell),AX687,((pCell/COUNT($AX$2:AX687))*AX687)+((1-(pCell/COUNT($AX$2:AX687)))*(I687+J687)))),I687),IF(H687="in-sample",IF(Q687=bigT,((pCell/bigT)*AX687)+((1-(pCell/bigT))*(I687*J687)),IF(OR(ISBLANK(F688),COUNT($AX$2:AX687)&lt;=pCell),AX687,((pCell/COUNT($AX$2:AX687))*AX687)+((1-(pCell/COUNT($AX$2:AX687)))*(I687*J687)))),I687)))))))</f>
        <v/>
      </c>
      <c r="J688" s="120" t="str">
        <f>IF(AND(ISBLANK(F687),H687="in-sample"),"",IF(AND(Temp!fhor_indata=1,H687="out-sample",H688="out-sample"),J687,IF(AND(ISBLANK(F688),H687="out-sample"),"",IF(AND(Temp!optSeasCoef=0,Temp!sts_add=1),IF(H687="in-sample",IF(Q687=bigT,((qCell/bigT)*(I688-I687))+((1-(qCell/bigT))*J687),IF(OR(ISBLANK(F688),COUNT($F$2:F687)&lt;=qCell),IF(COUNT($F$2:F687)=1,0,F687-F686),((qCell/COUNT($F$2:F687))*(I688-I687))+((1-(qCell/COUNT($F$2:F687)))*J687))),J687),IF(AND(Temp!optSeasCoef=0,Temp!sts_multp=1),IF(H687="in-sample",IF(Q687=bigT,((qCell/bigT)*(I688/I687))+((1-(qCell/bigT))*J687),IF(qCell=0,1,IF(OR(ISBLANK(F688),COUNT($F$2:F687)&lt;=qCell),IF(COUNT($F$2:F687)=1,1,F687/F686),((qCell/COUNT($F$2:F687))*(I688/I687))+((1-(qCell/COUNT($F$2:F687)))*J687)))),J687),IF(Temp!sts_add=1,IF(H687="in-sample",IF(Q687=bigT,((qCell/bigT)*(I688-I687))+((1-(qCell/bigT))*J687),IF(OR(ISBLANK(F688),COUNT($AX$2:AX687)&lt;=qCell),IF(COUNT($AX$2:AX687)=1,0,AX687-AX686),((qCell/COUNT($AX$2:AX687))*(I688-I687))+((1-(qCell/COUNT($AX$2:AX687)))*J687))),J687),IF(H687="in-sample",IF(Q687=bigT,((qCell/bigT)*(I688/I687))+((1-(qCell/bigT))*J687),IF(qCell=0,1,IF(OR(ISBLANK(F688),COUNT($AX$2:AX687)&lt;=qCell),IF(COUNT($AX$2:AX687)=1,1,AX687/AX686),((qCell/COUNT($AX$2:AX687))*(I688/I687))+((1-(qCell/COUNT($AX$2:AX687)))*J687)))),J687)))))))</f>
        <v/>
      </c>
      <c r="K688" s="120" t="str">
        <f>IF(H688="","",IF(AND(Temp!optSeasCoef=0,Temp!sts_add=1),IF(H688="out-sample",I688+(Q688*J688),I688+J688),IF(AND(Temp!optSeasCoef=0,Temp!sts_multp=1),IF(H688="out-sample",I688*(J688^Q688),I688*J688),IF(Temp!sts_add=1,IF(H688="out-sample",(I688+(Q688*J688))*G688,(I688+J688)*G688),IF(H688="out-sample",I688*(J688^Q688)*G688,I688*J688*G688)))))</f>
        <v/>
      </c>
      <c r="L688" s="116" t="str">
        <f t="shared" si="110"/>
        <v/>
      </c>
      <c r="M688" s="116" t="str">
        <f t="shared" si="111"/>
        <v/>
      </c>
      <c r="N688" s="116" t="str">
        <f t="shared" si="112"/>
        <v/>
      </c>
      <c r="O688" s="116" t="str">
        <f t="shared" si="113"/>
        <v/>
      </c>
      <c r="P688" s="116" t="str">
        <f t="shared" si="114"/>
        <v/>
      </c>
      <c r="Q688" s="94" t="str">
        <f>IF(AND(Temp!fhor_indata=1,ISBLANK(F688),H687="in-sample"),1,IF(AND(Temp!fhor_indata=1,H687="out-sample",Q687&lt;XfHor),Q687+1,IF(ISBLANK(F688),"",IF(AND(H688="out-sample",H687="in-sample"),1,IF(AND(H688="out-sample",H687="out-sample"),Q687+1,IF(ISNUMBER(Q687),Q687+1,1))))))</f>
        <v/>
      </c>
      <c r="R688" s="94" t="str">
        <f t="shared" si="115"/>
        <v/>
      </c>
      <c r="S688" s="94" t="str">
        <f>IF(Temp!fhor_indata=1,IF(S687=XobsHor,1,IF(COUNT($S$2:S687)&lt;=XobsHor,S687+1,IF(AND(COUNT($S$2:S687)&lt;=XobsHor+XfHor,IFERROR(MOD(S687,XobsHor)&lt;XfHor,FALSE)),S687+1,""))),IF(ISBLANK(F688),"",IF(S687=maxP,1,IF(S687&lt;maxP,S687+1,IF(COUNT($S$2:S688)&lt;=XobsHor,S687+1,"")))))</f>
        <v/>
      </c>
      <c r="T688" s="3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W688" s="122" t="str">
        <f t="shared" si="117"/>
        <v/>
      </c>
      <c r="AX688" s="123" t="str">
        <f t="shared" si="118"/>
        <v/>
      </c>
      <c r="AY688" s="124" t="str">
        <f t="shared" si="119"/>
        <v/>
      </c>
      <c r="AZ688" s="124" t="str">
        <f t="shared" si="120"/>
        <v/>
      </c>
      <c r="BF688" s="91"/>
    </row>
    <row r="689" spans="1:58" s="78" customFormat="1" ht="14.25" x14ac:dyDescent="0.2">
      <c r="A689" s="6"/>
      <c r="B689" s="6"/>
      <c r="C689" s="6"/>
      <c r="D689" s="3"/>
      <c r="E689" s="98" t="str">
        <f t="shared" si="116"/>
        <v/>
      </c>
      <c r="F689" s="117"/>
      <c r="G689" s="116" t="str">
        <f>IF(E689="","",IF(Temp!optSeasCoef=0,1,INDEX($C$2:$C$13,IF(MOD(COUNT($E$2:E689),seas_indx)=0,seas_indx,MOD(COUNT($E$2:E689),seas_indx)))))</f>
        <v/>
      </c>
      <c r="H689" s="97" t="str">
        <f>IFERROR(IF(Temp!fhor_indata=1,IF(COUNT($S$2:S689)&lt;=XobsHor,"in-sample",IF(AND(COUNT($S$2:S689)&lt;=XobsHor+XfHor,MOD(S688,XobsHor)&lt;XfHor),"out-sample","")),IF(ISBLANK(F689),"",IF(COUNT($F$2:F689)&lt;=XobsHor-XfHor,"in-sample","out-sample"))),"")</f>
        <v/>
      </c>
      <c r="I689" s="120" t="str">
        <f>IF(AND(ISBLANK(F688),H688="in-sample"),"",IF(AND(Temp!fhor_indata=1,H688="out-sample",H689="out-sample"),I688,IF(AND(ISBLANK(F689),H688="out-sample"),"",IF(AND(Temp!optSeasCoef=0,Temp!sts_add=1),IF(H688="in-sample",IF(Q688=bigT,((pCell/bigT)*F688)+((1-(pCell/bigT))*(I688+J688)),IF(OR(ISBLANK(F689),COUNT($F$2:F688)&lt;=pCell),F688,((pCell/COUNT($F$2:F688))*F688)+((1-(pCell/COUNT($F$2:F688)))*(I688+J688)))),I688),IF(AND(Temp!optSeasCoef=0,Temp!sts_multp=1),IF(H688="in-sample",IF(Q688=bigT,((pCell/bigT)*F688)+((1-(pCell/bigT))*(I688*J688)),IF(OR(ISBLANK(F689),COUNT(F$2:$F688)&lt;=pCell),F688,((pCell/COUNT($F$2:F688))*F688)+((1-(pCell/COUNT($F$2:F688)))*(I688*J688)))),I688),IF(Temp!sts_add=1,IF(H688="in-sample",IF(Q688=bigT,((pCell/bigT)*AX688)+((1-(pCell/bigT))*(I688+J688)),IF(OR(ISBLANK(F689),COUNT($AX$2:AX688)&lt;=pCell),AX688,((pCell/COUNT($AX$2:AX688))*AX688)+((1-(pCell/COUNT($AX$2:AX688)))*(I688+J688)))),I688),IF(H688="in-sample",IF(Q688=bigT,((pCell/bigT)*AX688)+((1-(pCell/bigT))*(I688*J688)),IF(OR(ISBLANK(F689),COUNT($AX$2:AX688)&lt;=pCell),AX688,((pCell/COUNT($AX$2:AX688))*AX688)+((1-(pCell/COUNT($AX$2:AX688)))*(I688*J688)))),I688)))))))</f>
        <v/>
      </c>
      <c r="J689" s="120" t="str">
        <f>IF(AND(ISBLANK(F688),H688="in-sample"),"",IF(AND(Temp!fhor_indata=1,H688="out-sample",H689="out-sample"),J688,IF(AND(ISBLANK(F689),H688="out-sample"),"",IF(AND(Temp!optSeasCoef=0,Temp!sts_add=1),IF(H688="in-sample",IF(Q688=bigT,((qCell/bigT)*(I689-I688))+((1-(qCell/bigT))*J688),IF(OR(ISBLANK(F689),COUNT($F$2:F688)&lt;=qCell),IF(COUNT($F$2:F688)=1,0,F688-F687),((qCell/COUNT($F$2:F688))*(I689-I688))+((1-(qCell/COUNT($F$2:F688)))*J688))),J688),IF(AND(Temp!optSeasCoef=0,Temp!sts_multp=1),IF(H688="in-sample",IF(Q688=bigT,((qCell/bigT)*(I689/I688))+((1-(qCell/bigT))*J688),IF(qCell=0,1,IF(OR(ISBLANK(F689),COUNT($F$2:F688)&lt;=qCell),IF(COUNT($F$2:F688)=1,1,F688/F687),((qCell/COUNT($F$2:F688))*(I689/I688))+((1-(qCell/COUNT($F$2:F688)))*J688)))),J688),IF(Temp!sts_add=1,IF(H688="in-sample",IF(Q688=bigT,((qCell/bigT)*(I689-I688))+((1-(qCell/bigT))*J688),IF(OR(ISBLANK(F689),COUNT($AX$2:AX688)&lt;=qCell),IF(COUNT($AX$2:AX688)=1,0,AX688-AX687),((qCell/COUNT($AX$2:AX688))*(I689-I688))+((1-(qCell/COUNT($AX$2:AX688)))*J688))),J688),IF(H688="in-sample",IF(Q688=bigT,((qCell/bigT)*(I689/I688))+((1-(qCell/bigT))*J688),IF(qCell=0,1,IF(OR(ISBLANK(F689),COUNT($AX$2:AX688)&lt;=qCell),IF(COUNT($AX$2:AX688)=1,1,AX688/AX687),((qCell/COUNT($AX$2:AX688))*(I689/I688))+((1-(qCell/COUNT($AX$2:AX688)))*J688)))),J688)))))))</f>
        <v/>
      </c>
      <c r="K689" s="120" t="str">
        <f>IF(H689="","",IF(AND(Temp!optSeasCoef=0,Temp!sts_add=1),IF(H689="out-sample",I689+(Q689*J689),I689+J689),IF(AND(Temp!optSeasCoef=0,Temp!sts_multp=1),IF(H689="out-sample",I689*(J689^Q689),I689*J689),IF(Temp!sts_add=1,IF(H689="out-sample",(I689+(Q689*J689))*G689,(I689+J689)*G689),IF(H689="out-sample",I689*(J689^Q689)*G689,I689*J689*G689)))))</f>
        <v/>
      </c>
      <c r="L689" s="116" t="str">
        <f t="shared" si="110"/>
        <v/>
      </c>
      <c r="M689" s="116" t="str">
        <f t="shared" si="111"/>
        <v/>
      </c>
      <c r="N689" s="116" t="str">
        <f t="shared" si="112"/>
        <v/>
      </c>
      <c r="O689" s="116" t="str">
        <f t="shared" si="113"/>
        <v/>
      </c>
      <c r="P689" s="116" t="str">
        <f t="shared" si="114"/>
        <v/>
      </c>
      <c r="Q689" s="94" t="str">
        <f>IF(AND(Temp!fhor_indata=1,ISBLANK(F689),H688="in-sample"),1,IF(AND(Temp!fhor_indata=1,H688="out-sample",Q688&lt;XfHor),Q688+1,IF(ISBLANK(F689),"",IF(AND(H689="out-sample",H688="in-sample"),1,IF(AND(H689="out-sample",H688="out-sample"),Q688+1,IF(ISNUMBER(Q688),Q688+1,1))))))</f>
        <v/>
      </c>
      <c r="R689" s="94" t="str">
        <f t="shared" si="115"/>
        <v/>
      </c>
      <c r="S689" s="94" t="str">
        <f>IF(Temp!fhor_indata=1,IF(S688=XobsHor,1,IF(COUNT($S$2:S688)&lt;=XobsHor,S688+1,IF(AND(COUNT($S$2:S688)&lt;=XobsHor+XfHor,IFERROR(MOD(S688,XobsHor)&lt;XfHor,FALSE)),S688+1,""))),IF(ISBLANK(F689),"",IF(S688=maxP,1,IF(S688&lt;maxP,S688+1,IF(COUNT($S$2:S689)&lt;=XobsHor,S688+1,"")))))</f>
        <v/>
      </c>
      <c r="T689" s="3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W689" s="122" t="str">
        <f t="shared" si="117"/>
        <v/>
      </c>
      <c r="AX689" s="123" t="str">
        <f t="shared" si="118"/>
        <v/>
      </c>
      <c r="AY689" s="124" t="str">
        <f t="shared" si="119"/>
        <v/>
      </c>
      <c r="AZ689" s="124" t="str">
        <f t="shared" si="120"/>
        <v/>
      </c>
      <c r="BF689" s="91"/>
    </row>
    <row r="690" spans="1:58" s="78" customFormat="1" ht="14.25" x14ac:dyDescent="0.2">
      <c r="A690" s="6"/>
      <c r="B690" s="6"/>
      <c r="C690" s="6"/>
      <c r="D690" s="3"/>
      <c r="E690" s="98" t="str">
        <f t="shared" si="116"/>
        <v/>
      </c>
      <c r="F690" s="117"/>
      <c r="G690" s="116" t="str">
        <f>IF(E690="","",IF(Temp!optSeasCoef=0,1,INDEX($C$2:$C$13,IF(MOD(COUNT($E$2:E690),seas_indx)=0,seas_indx,MOD(COUNT($E$2:E690),seas_indx)))))</f>
        <v/>
      </c>
      <c r="H690" s="97" t="str">
        <f>IFERROR(IF(Temp!fhor_indata=1,IF(COUNT($S$2:S690)&lt;=XobsHor,"in-sample",IF(AND(COUNT($S$2:S690)&lt;=XobsHor+XfHor,MOD(S689,XobsHor)&lt;XfHor),"out-sample","")),IF(ISBLANK(F690),"",IF(COUNT($F$2:F690)&lt;=XobsHor-XfHor,"in-sample","out-sample"))),"")</f>
        <v/>
      </c>
      <c r="I690" s="120" t="str">
        <f>IF(AND(ISBLANK(F689),H689="in-sample"),"",IF(AND(Temp!fhor_indata=1,H689="out-sample",H690="out-sample"),I689,IF(AND(ISBLANK(F690),H689="out-sample"),"",IF(AND(Temp!optSeasCoef=0,Temp!sts_add=1),IF(H689="in-sample",IF(Q689=bigT,((pCell/bigT)*F689)+((1-(pCell/bigT))*(I689+J689)),IF(OR(ISBLANK(F690),COUNT($F$2:F689)&lt;=pCell),F689,((pCell/COUNT($F$2:F689))*F689)+((1-(pCell/COUNT($F$2:F689)))*(I689+J689)))),I689),IF(AND(Temp!optSeasCoef=0,Temp!sts_multp=1),IF(H689="in-sample",IF(Q689=bigT,((pCell/bigT)*F689)+((1-(pCell/bigT))*(I689*J689)),IF(OR(ISBLANK(F690),COUNT(F$2:$F689)&lt;=pCell),F689,((pCell/COUNT($F$2:F689))*F689)+((1-(pCell/COUNT($F$2:F689)))*(I689*J689)))),I689),IF(Temp!sts_add=1,IF(H689="in-sample",IF(Q689=bigT,((pCell/bigT)*AX689)+((1-(pCell/bigT))*(I689+J689)),IF(OR(ISBLANK(F690),COUNT($AX$2:AX689)&lt;=pCell),AX689,((pCell/COUNT($AX$2:AX689))*AX689)+((1-(pCell/COUNT($AX$2:AX689)))*(I689+J689)))),I689),IF(H689="in-sample",IF(Q689=bigT,((pCell/bigT)*AX689)+((1-(pCell/bigT))*(I689*J689)),IF(OR(ISBLANK(F690),COUNT($AX$2:AX689)&lt;=pCell),AX689,((pCell/COUNT($AX$2:AX689))*AX689)+((1-(pCell/COUNT($AX$2:AX689)))*(I689*J689)))),I689)))))))</f>
        <v/>
      </c>
      <c r="J690" s="120" t="str">
        <f>IF(AND(ISBLANK(F689),H689="in-sample"),"",IF(AND(Temp!fhor_indata=1,H689="out-sample",H690="out-sample"),J689,IF(AND(ISBLANK(F690),H689="out-sample"),"",IF(AND(Temp!optSeasCoef=0,Temp!sts_add=1),IF(H689="in-sample",IF(Q689=bigT,((qCell/bigT)*(I690-I689))+((1-(qCell/bigT))*J689),IF(OR(ISBLANK(F690),COUNT($F$2:F689)&lt;=qCell),IF(COUNT($F$2:F689)=1,0,F689-F688),((qCell/COUNT($F$2:F689))*(I690-I689))+((1-(qCell/COUNT($F$2:F689)))*J689))),J689),IF(AND(Temp!optSeasCoef=0,Temp!sts_multp=1),IF(H689="in-sample",IF(Q689=bigT,((qCell/bigT)*(I690/I689))+((1-(qCell/bigT))*J689),IF(qCell=0,1,IF(OR(ISBLANK(F690),COUNT($F$2:F689)&lt;=qCell),IF(COUNT($F$2:F689)=1,1,F689/F688),((qCell/COUNT($F$2:F689))*(I690/I689))+((1-(qCell/COUNT($F$2:F689)))*J689)))),J689),IF(Temp!sts_add=1,IF(H689="in-sample",IF(Q689=bigT,((qCell/bigT)*(I690-I689))+((1-(qCell/bigT))*J689),IF(OR(ISBLANK(F690),COUNT($AX$2:AX689)&lt;=qCell),IF(COUNT($AX$2:AX689)=1,0,AX689-AX688),((qCell/COUNT($AX$2:AX689))*(I690-I689))+((1-(qCell/COUNT($AX$2:AX689)))*J689))),J689),IF(H689="in-sample",IF(Q689=bigT,((qCell/bigT)*(I690/I689))+((1-(qCell/bigT))*J689),IF(qCell=0,1,IF(OR(ISBLANK(F690),COUNT($AX$2:AX689)&lt;=qCell),IF(COUNT($AX$2:AX689)=1,1,AX689/AX688),((qCell/COUNT($AX$2:AX689))*(I690/I689))+((1-(qCell/COUNT($AX$2:AX689)))*J689)))),J689)))))))</f>
        <v/>
      </c>
      <c r="K690" s="120" t="str">
        <f>IF(H690="","",IF(AND(Temp!optSeasCoef=0,Temp!sts_add=1),IF(H690="out-sample",I690+(Q690*J690),I690+J690),IF(AND(Temp!optSeasCoef=0,Temp!sts_multp=1),IF(H690="out-sample",I690*(J690^Q690),I690*J690),IF(Temp!sts_add=1,IF(H690="out-sample",(I690+(Q690*J690))*G690,(I690+J690)*G690),IF(H690="out-sample",I690*(J690^Q690)*G690,I690*J690*G690)))))</f>
        <v/>
      </c>
      <c r="L690" s="116" t="str">
        <f t="shared" si="110"/>
        <v/>
      </c>
      <c r="M690" s="116" t="str">
        <f t="shared" si="111"/>
        <v/>
      </c>
      <c r="N690" s="116" t="str">
        <f t="shared" si="112"/>
        <v/>
      </c>
      <c r="O690" s="116" t="str">
        <f t="shared" si="113"/>
        <v/>
      </c>
      <c r="P690" s="116" t="str">
        <f t="shared" si="114"/>
        <v/>
      </c>
      <c r="Q690" s="94" t="str">
        <f>IF(AND(Temp!fhor_indata=1,ISBLANK(F690),H689="in-sample"),1,IF(AND(Temp!fhor_indata=1,H689="out-sample",Q689&lt;XfHor),Q689+1,IF(ISBLANK(F690),"",IF(AND(H690="out-sample",H689="in-sample"),1,IF(AND(H690="out-sample",H689="out-sample"),Q689+1,IF(ISNUMBER(Q689),Q689+1,1))))))</f>
        <v/>
      </c>
      <c r="R690" s="94" t="str">
        <f t="shared" si="115"/>
        <v/>
      </c>
      <c r="S690" s="94" t="str">
        <f>IF(Temp!fhor_indata=1,IF(S689=XobsHor,1,IF(COUNT($S$2:S689)&lt;=XobsHor,S689+1,IF(AND(COUNT($S$2:S689)&lt;=XobsHor+XfHor,IFERROR(MOD(S689,XobsHor)&lt;XfHor,FALSE)),S689+1,""))),IF(ISBLANK(F690),"",IF(S689=maxP,1,IF(S689&lt;maxP,S689+1,IF(COUNT($S$2:S690)&lt;=XobsHor,S689+1,"")))))</f>
        <v/>
      </c>
      <c r="T690" s="3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W690" s="122" t="str">
        <f t="shared" si="117"/>
        <v/>
      </c>
      <c r="AX690" s="123" t="str">
        <f t="shared" si="118"/>
        <v/>
      </c>
      <c r="AY690" s="124" t="str">
        <f t="shared" si="119"/>
        <v/>
      </c>
      <c r="AZ690" s="124" t="str">
        <f t="shared" si="120"/>
        <v/>
      </c>
      <c r="BF690" s="91"/>
    </row>
    <row r="691" spans="1:58" s="78" customFormat="1" ht="14.25" x14ac:dyDescent="0.2">
      <c r="A691" s="6"/>
      <c r="B691" s="6"/>
      <c r="C691" s="6"/>
      <c r="D691" s="3"/>
      <c r="E691" s="98" t="str">
        <f t="shared" si="116"/>
        <v/>
      </c>
      <c r="F691" s="117"/>
      <c r="G691" s="116" t="str">
        <f>IF(E691="","",IF(Temp!optSeasCoef=0,1,INDEX($C$2:$C$13,IF(MOD(COUNT($E$2:E691),seas_indx)=0,seas_indx,MOD(COUNT($E$2:E691),seas_indx)))))</f>
        <v/>
      </c>
      <c r="H691" s="97" t="str">
        <f>IFERROR(IF(Temp!fhor_indata=1,IF(COUNT($S$2:S691)&lt;=XobsHor,"in-sample",IF(AND(COUNT($S$2:S691)&lt;=XobsHor+XfHor,MOD(S690,XobsHor)&lt;XfHor),"out-sample","")),IF(ISBLANK(F691),"",IF(COUNT($F$2:F691)&lt;=XobsHor-XfHor,"in-sample","out-sample"))),"")</f>
        <v/>
      </c>
      <c r="I691" s="120" t="str">
        <f>IF(AND(ISBLANK(F690),H690="in-sample"),"",IF(AND(Temp!fhor_indata=1,H690="out-sample",H691="out-sample"),I690,IF(AND(ISBLANK(F691),H690="out-sample"),"",IF(AND(Temp!optSeasCoef=0,Temp!sts_add=1),IF(H690="in-sample",IF(Q690=bigT,((pCell/bigT)*F690)+((1-(pCell/bigT))*(I690+J690)),IF(OR(ISBLANK(F691),COUNT($F$2:F690)&lt;=pCell),F690,((pCell/COUNT($F$2:F690))*F690)+((1-(pCell/COUNT($F$2:F690)))*(I690+J690)))),I690),IF(AND(Temp!optSeasCoef=0,Temp!sts_multp=1),IF(H690="in-sample",IF(Q690=bigT,((pCell/bigT)*F690)+((1-(pCell/bigT))*(I690*J690)),IF(OR(ISBLANK(F691),COUNT(F$2:$F690)&lt;=pCell),F690,((pCell/COUNT($F$2:F690))*F690)+((1-(pCell/COUNT($F$2:F690)))*(I690*J690)))),I690),IF(Temp!sts_add=1,IF(H690="in-sample",IF(Q690=bigT,((pCell/bigT)*AX690)+((1-(pCell/bigT))*(I690+J690)),IF(OR(ISBLANK(F691),COUNT($AX$2:AX690)&lt;=pCell),AX690,((pCell/COUNT($AX$2:AX690))*AX690)+((1-(pCell/COUNT($AX$2:AX690)))*(I690+J690)))),I690),IF(H690="in-sample",IF(Q690=bigT,((pCell/bigT)*AX690)+((1-(pCell/bigT))*(I690*J690)),IF(OR(ISBLANK(F691),COUNT($AX$2:AX690)&lt;=pCell),AX690,((pCell/COUNT($AX$2:AX690))*AX690)+((1-(pCell/COUNT($AX$2:AX690)))*(I690*J690)))),I690)))))))</f>
        <v/>
      </c>
      <c r="J691" s="120" t="str">
        <f>IF(AND(ISBLANK(F690),H690="in-sample"),"",IF(AND(Temp!fhor_indata=1,H690="out-sample",H691="out-sample"),J690,IF(AND(ISBLANK(F691),H690="out-sample"),"",IF(AND(Temp!optSeasCoef=0,Temp!sts_add=1),IF(H690="in-sample",IF(Q690=bigT,((qCell/bigT)*(I691-I690))+((1-(qCell/bigT))*J690),IF(OR(ISBLANK(F691),COUNT($F$2:F690)&lt;=qCell),IF(COUNT($F$2:F690)=1,0,F690-F689),((qCell/COUNT($F$2:F690))*(I691-I690))+((1-(qCell/COUNT($F$2:F690)))*J690))),J690),IF(AND(Temp!optSeasCoef=0,Temp!sts_multp=1),IF(H690="in-sample",IF(Q690=bigT,((qCell/bigT)*(I691/I690))+((1-(qCell/bigT))*J690),IF(qCell=0,1,IF(OR(ISBLANK(F691),COUNT($F$2:F690)&lt;=qCell),IF(COUNT($F$2:F690)=1,1,F690/F689),((qCell/COUNT($F$2:F690))*(I691/I690))+((1-(qCell/COUNT($F$2:F690)))*J690)))),J690),IF(Temp!sts_add=1,IF(H690="in-sample",IF(Q690=bigT,((qCell/bigT)*(I691-I690))+((1-(qCell/bigT))*J690),IF(OR(ISBLANK(F691),COUNT($AX$2:AX690)&lt;=qCell),IF(COUNT($AX$2:AX690)=1,0,AX690-AX689),((qCell/COUNT($AX$2:AX690))*(I691-I690))+((1-(qCell/COUNT($AX$2:AX690)))*J690))),J690),IF(H690="in-sample",IF(Q690=bigT,((qCell/bigT)*(I691/I690))+((1-(qCell/bigT))*J690),IF(qCell=0,1,IF(OR(ISBLANK(F691),COUNT($AX$2:AX690)&lt;=qCell),IF(COUNT($AX$2:AX690)=1,1,AX690/AX689),((qCell/COUNT($AX$2:AX690))*(I691/I690))+((1-(qCell/COUNT($AX$2:AX690)))*J690)))),J690)))))))</f>
        <v/>
      </c>
      <c r="K691" s="120" t="str">
        <f>IF(H691="","",IF(AND(Temp!optSeasCoef=0,Temp!sts_add=1),IF(H691="out-sample",I691+(Q691*J691),I691+J691),IF(AND(Temp!optSeasCoef=0,Temp!sts_multp=1),IF(H691="out-sample",I691*(J691^Q691),I691*J691),IF(Temp!sts_add=1,IF(H691="out-sample",(I691+(Q691*J691))*G691,(I691+J691)*G691),IF(H691="out-sample",I691*(J691^Q691)*G691,I691*J691*G691)))))</f>
        <v/>
      </c>
      <c r="L691" s="116" t="str">
        <f t="shared" si="110"/>
        <v/>
      </c>
      <c r="M691" s="116" t="str">
        <f t="shared" si="111"/>
        <v/>
      </c>
      <c r="N691" s="116" t="str">
        <f t="shared" si="112"/>
        <v/>
      </c>
      <c r="O691" s="116" t="str">
        <f t="shared" si="113"/>
        <v/>
      </c>
      <c r="P691" s="116" t="str">
        <f t="shared" si="114"/>
        <v/>
      </c>
      <c r="Q691" s="94" t="str">
        <f>IF(AND(Temp!fhor_indata=1,ISBLANK(F691),H690="in-sample"),1,IF(AND(Temp!fhor_indata=1,H690="out-sample",Q690&lt;XfHor),Q690+1,IF(ISBLANK(F691),"",IF(AND(H691="out-sample",H690="in-sample"),1,IF(AND(H691="out-sample",H690="out-sample"),Q690+1,IF(ISNUMBER(Q690),Q690+1,1))))))</f>
        <v/>
      </c>
      <c r="R691" s="94" t="str">
        <f t="shared" si="115"/>
        <v/>
      </c>
      <c r="S691" s="94" t="str">
        <f>IF(Temp!fhor_indata=1,IF(S690=XobsHor,1,IF(COUNT($S$2:S690)&lt;=XobsHor,S690+1,IF(AND(COUNT($S$2:S690)&lt;=XobsHor+XfHor,IFERROR(MOD(S690,XobsHor)&lt;XfHor,FALSE)),S690+1,""))),IF(ISBLANK(F691),"",IF(S690=maxP,1,IF(S690&lt;maxP,S690+1,IF(COUNT($S$2:S691)&lt;=XobsHor,S690+1,"")))))</f>
        <v/>
      </c>
      <c r="T691" s="3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W691" s="122" t="str">
        <f t="shared" si="117"/>
        <v/>
      </c>
      <c r="AX691" s="123" t="str">
        <f t="shared" si="118"/>
        <v/>
      </c>
      <c r="AY691" s="124" t="str">
        <f t="shared" si="119"/>
        <v/>
      </c>
      <c r="AZ691" s="124" t="str">
        <f t="shared" si="120"/>
        <v/>
      </c>
      <c r="BF691" s="91"/>
    </row>
    <row r="692" spans="1:58" s="78" customFormat="1" ht="14.25" x14ac:dyDescent="0.2">
      <c r="A692" s="6"/>
      <c r="B692" s="6"/>
      <c r="C692" s="6"/>
      <c r="D692" s="3"/>
      <c r="E692" s="98" t="str">
        <f t="shared" si="116"/>
        <v/>
      </c>
      <c r="F692" s="117"/>
      <c r="G692" s="116" t="str">
        <f>IF(E692="","",IF(Temp!optSeasCoef=0,1,INDEX($C$2:$C$13,IF(MOD(COUNT($E$2:E692),seas_indx)=0,seas_indx,MOD(COUNT($E$2:E692),seas_indx)))))</f>
        <v/>
      </c>
      <c r="H692" s="97" t="str">
        <f>IFERROR(IF(Temp!fhor_indata=1,IF(COUNT($S$2:S692)&lt;=XobsHor,"in-sample",IF(AND(COUNT($S$2:S692)&lt;=XobsHor+XfHor,MOD(S691,XobsHor)&lt;XfHor),"out-sample","")),IF(ISBLANK(F692),"",IF(COUNT($F$2:F692)&lt;=XobsHor-XfHor,"in-sample","out-sample"))),"")</f>
        <v/>
      </c>
      <c r="I692" s="120" t="str">
        <f>IF(AND(ISBLANK(F691),H691="in-sample"),"",IF(AND(Temp!fhor_indata=1,H691="out-sample",H692="out-sample"),I691,IF(AND(ISBLANK(F692),H691="out-sample"),"",IF(AND(Temp!optSeasCoef=0,Temp!sts_add=1),IF(H691="in-sample",IF(Q691=bigT,((pCell/bigT)*F691)+((1-(pCell/bigT))*(I691+J691)),IF(OR(ISBLANK(F692),COUNT($F$2:F691)&lt;=pCell),F691,((pCell/COUNT($F$2:F691))*F691)+((1-(pCell/COUNT($F$2:F691)))*(I691+J691)))),I691),IF(AND(Temp!optSeasCoef=0,Temp!sts_multp=1),IF(H691="in-sample",IF(Q691=bigT,((pCell/bigT)*F691)+((1-(pCell/bigT))*(I691*J691)),IF(OR(ISBLANK(F692),COUNT(F$2:$F691)&lt;=pCell),F691,((pCell/COUNT($F$2:F691))*F691)+((1-(pCell/COUNT($F$2:F691)))*(I691*J691)))),I691),IF(Temp!sts_add=1,IF(H691="in-sample",IF(Q691=bigT,((pCell/bigT)*AX691)+((1-(pCell/bigT))*(I691+J691)),IF(OR(ISBLANK(F692),COUNT($AX$2:AX691)&lt;=pCell),AX691,((pCell/COUNT($AX$2:AX691))*AX691)+((1-(pCell/COUNT($AX$2:AX691)))*(I691+J691)))),I691),IF(H691="in-sample",IF(Q691=bigT,((pCell/bigT)*AX691)+((1-(pCell/bigT))*(I691*J691)),IF(OR(ISBLANK(F692),COUNT($AX$2:AX691)&lt;=pCell),AX691,((pCell/COUNT($AX$2:AX691))*AX691)+((1-(pCell/COUNT($AX$2:AX691)))*(I691*J691)))),I691)))))))</f>
        <v/>
      </c>
      <c r="J692" s="120" t="str">
        <f>IF(AND(ISBLANK(F691),H691="in-sample"),"",IF(AND(Temp!fhor_indata=1,H691="out-sample",H692="out-sample"),J691,IF(AND(ISBLANK(F692),H691="out-sample"),"",IF(AND(Temp!optSeasCoef=0,Temp!sts_add=1),IF(H691="in-sample",IF(Q691=bigT,((qCell/bigT)*(I692-I691))+((1-(qCell/bigT))*J691),IF(OR(ISBLANK(F692),COUNT($F$2:F691)&lt;=qCell),IF(COUNT($F$2:F691)=1,0,F691-F690),((qCell/COUNT($F$2:F691))*(I692-I691))+((1-(qCell/COUNT($F$2:F691)))*J691))),J691),IF(AND(Temp!optSeasCoef=0,Temp!sts_multp=1),IF(H691="in-sample",IF(Q691=bigT,((qCell/bigT)*(I692/I691))+((1-(qCell/bigT))*J691),IF(qCell=0,1,IF(OR(ISBLANK(F692),COUNT($F$2:F691)&lt;=qCell),IF(COUNT($F$2:F691)=1,1,F691/F690),((qCell/COUNT($F$2:F691))*(I692/I691))+((1-(qCell/COUNT($F$2:F691)))*J691)))),J691),IF(Temp!sts_add=1,IF(H691="in-sample",IF(Q691=bigT,((qCell/bigT)*(I692-I691))+((1-(qCell/bigT))*J691),IF(OR(ISBLANK(F692),COUNT($AX$2:AX691)&lt;=qCell),IF(COUNT($AX$2:AX691)=1,0,AX691-AX690),((qCell/COUNT($AX$2:AX691))*(I692-I691))+((1-(qCell/COUNT($AX$2:AX691)))*J691))),J691),IF(H691="in-sample",IF(Q691=bigT,((qCell/bigT)*(I692/I691))+((1-(qCell/bigT))*J691),IF(qCell=0,1,IF(OR(ISBLANK(F692),COUNT($AX$2:AX691)&lt;=qCell),IF(COUNT($AX$2:AX691)=1,1,AX691/AX690),((qCell/COUNT($AX$2:AX691))*(I692/I691))+((1-(qCell/COUNT($AX$2:AX691)))*J691)))),J691)))))))</f>
        <v/>
      </c>
      <c r="K692" s="120" t="str">
        <f>IF(H692="","",IF(AND(Temp!optSeasCoef=0,Temp!sts_add=1),IF(H692="out-sample",I692+(Q692*J692),I692+J692),IF(AND(Temp!optSeasCoef=0,Temp!sts_multp=1),IF(H692="out-sample",I692*(J692^Q692),I692*J692),IF(Temp!sts_add=1,IF(H692="out-sample",(I692+(Q692*J692))*G692,(I692+J692)*G692),IF(H692="out-sample",I692*(J692^Q692)*G692,I692*J692*G692)))))</f>
        <v/>
      </c>
      <c r="L692" s="116" t="str">
        <f t="shared" si="110"/>
        <v/>
      </c>
      <c r="M692" s="116" t="str">
        <f t="shared" si="111"/>
        <v/>
      </c>
      <c r="N692" s="116" t="str">
        <f t="shared" si="112"/>
        <v/>
      </c>
      <c r="O692" s="116" t="str">
        <f t="shared" si="113"/>
        <v/>
      </c>
      <c r="P692" s="116" t="str">
        <f t="shared" si="114"/>
        <v/>
      </c>
      <c r="Q692" s="94" t="str">
        <f>IF(AND(Temp!fhor_indata=1,ISBLANK(F692),H691="in-sample"),1,IF(AND(Temp!fhor_indata=1,H691="out-sample",Q691&lt;XfHor),Q691+1,IF(ISBLANK(F692),"",IF(AND(H692="out-sample",H691="in-sample"),1,IF(AND(H692="out-sample",H691="out-sample"),Q691+1,IF(ISNUMBER(Q691),Q691+1,1))))))</f>
        <v/>
      </c>
      <c r="R692" s="94" t="str">
        <f t="shared" si="115"/>
        <v/>
      </c>
      <c r="S692" s="94" t="str">
        <f>IF(Temp!fhor_indata=1,IF(S691=XobsHor,1,IF(COUNT($S$2:S691)&lt;=XobsHor,S691+1,IF(AND(COUNT($S$2:S691)&lt;=XobsHor+XfHor,IFERROR(MOD(S691,XobsHor)&lt;XfHor,FALSE)),S691+1,""))),IF(ISBLANK(F692),"",IF(S691=maxP,1,IF(S691&lt;maxP,S691+1,IF(COUNT($S$2:S692)&lt;=XobsHor,S691+1,"")))))</f>
        <v/>
      </c>
      <c r="T692" s="3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W692" s="122" t="str">
        <f t="shared" si="117"/>
        <v/>
      </c>
      <c r="AX692" s="123" t="str">
        <f t="shared" si="118"/>
        <v/>
      </c>
      <c r="AY692" s="124" t="str">
        <f t="shared" si="119"/>
        <v/>
      </c>
      <c r="AZ692" s="124" t="str">
        <f t="shared" si="120"/>
        <v/>
      </c>
      <c r="BF692" s="91"/>
    </row>
    <row r="693" spans="1:58" s="78" customFormat="1" ht="14.25" x14ac:dyDescent="0.2">
      <c r="A693" s="6"/>
      <c r="B693" s="6"/>
      <c r="C693" s="6"/>
      <c r="D693" s="3"/>
      <c r="E693" s="98" t="str">
        <f t="shared" si="116"/>
        <v/>
      </c>
      <c r="F693" s="117"/>
      <c r="G693" s="116" t="str">
        <f>IF(E693="","",IF(Temp!optSeasCoef=0,1,INDEX($C$2:$C$13,IF(MOD(COUNT($E$2:E693),seas_indx)=0,seas_indx,MOD(COUNT($E$2:E693),seas_indx)))))</f>
        <v/>
      </c>
      <c r="H693" s="97" t="str">
        <f>IFERROR(IF(Temp!fhor_indata=1,IF(COUNT($S$2:S693)&lt;=XobsHor,"in-sample",IF(AND(COUNT($S$2:S693)&lt;=XobsHor+XfHor,MOD(S692,XobsHor)&lt;XfHor),"out-sample","")),IF(ISBLANK(F693),"",IF(COUNT($F$2:F693)&lt;=XobsHor-XfHor,"in-sample","out-sample"))),"")</f>
        <v/>
      </c>
      <c r="I693" s="120" t="str">
        <f>IF(AND(ISBLANK(F692),H692="in-sample"),"",IF(AND(Temp!fhor_indata=1,H692="out-sample",H693="out-sample"),I692,IF(AND(ISBLANK(F693),H692="out-sample"),"",IF(AND(Temp!optSeasCoef=0,Temp!sts_add=1),IF(H692="in-sample",IF(Q692=bigT,((pCell/bigT)*F692)+((1-(pCell/bigT))*(I692+J692)),IF(OR(ISBLANK(F693),COUNT($F$2:F692)&lt;=pCell),F692,((pCell/COUNT($F$2:F692))*F692)+((1-(pCell/COUNT($F$2:F692)))*(I692+J692)))),I692),IF(AND(Temp!optSeasCoef=0,Temp!sts_multp=1),IF(H692="in-sample",IF(Q692=bigT,((pCell/bigT)*F692)+((1-(pCell/bigT))*(I692*J692)),IF(OR(ISBLANK(F693),COUNT(F$2:$F692)&lt;=pCell),F692,((pCell/COUNT($F$2:F692))*F692)+((1-(pCell/COUNT($F$2:F692)))*(I692*J692)))),I692),IF(Temp!sts_add=1,IF(H692="in-sample",IF(Q692=bigT,((pCell/bigT)*AX692)+((1-(pCell/bigT))*(I692+J692)),IF(OR(ISBLANK(F693),COUNT($AX$2:AX692)&lt;=pCell),AX692,((pCell/COUNT($AX$2:AX692))*AX692)+((1-(pCell/COUNT($AX$2:AX692)))*(I692+J692)))),I692),IF(H692="in-sample",IF(Q692=bigT,((pCell/bigT)*AX692)+((1-(pCell/bigT))*(I692*J692)),IF(OR(ISBLANK(F693),COUNT($AX$2:AX692)&lt;=pCell),AX692,((pCell/COUNT($AX$2:AX692))*AX692)+((1-(pCell/COUNT($AX$2:AX692)))*(I692*J692)))),I692)))))))</f>
        <v/>
      </c>
      <c r="J693" s="120" t="str">
        <f>IF(AND(ISBLANK(F692),H692="in-sample"),"",IF(AND(Temp!fhor_indata=1,H692="out-sample",H693="out-sample"),J692,IF(AND(ISBLANK(F693),H692="out-sample"),"",IF(AND(Temp!optSeasCoef=0,Temp!sts_add=1),IF(H692="in-sample",IF(Q692=bigT,((qCell/bigT)*(I693-I692))+((1-(qCell/bigT))*J692),IF(OR(ISBLANK(F693),COUNT($F$2:F692)&lt;=qCell),IF(COUNT($F$2:F692)=1,0,F692-F691),((qCell/COUNT($F$2:F692))*(I693-I692))+((1-(qCell/COUNT($F$2:F692)))*J692))),J692),IF(AND(Temp!optSeasCoef=0,Temp!sts_multp=1),IF(H692="in-sample",IF(Q692=bigT,((qCell/bigT)*(I693/I692))+((1-(qCell/bigT))*J692),IF(qCell=0,1,IF(OR(ISBLANK(F693),COUNT($F$2:F692)&lt;=qCell),IF(COUNT($F$2:F692)=1,1,F692/F691),((qCell/COUNT($F$2:F692))*(I693/I692))+((1-(qCell/COUNT($F$2:F692)))*J692)))),J692),IF(Temp!sts_add=1,IF(H692="in-sample",IF(Q692=bigT,((qCell/bigT)*(I693-I692))+((1-(qCell/bigT))*J692),IF(OR(ISBLANK(F693),COUNT($AX$2:AX692)&lt;=qCell),IF(COUNT($AX$2:AX692)=1,0,AX692-AX691),((qCell/COUNT($AX$2:AX692))*(I693-I692))+((1-(qCell/COUNT($AX$2:AX692)))*J692))),J692),IF(H692="in-sample",IF(Q692=bigT,((qCell/bigT)*(I693/I692))+((1-(qCell/bigT))*J692),IF(qCell=0,1,IF(OR(ISBLANK(F693),COUNT($AX$2:AX692)&lt;=qCell),IF(COUNT($AX$2:AX692)=1,1,AX692/AX691),((qCell/COUNT($AX$2:AX692))*(I693/I692))+((1-(qCell/COUNT($AX$2:AX692)))*J692)))),J692)))))))</f>
        <v/>
      </c>
      <c r="K693" s="120" t="str">
        <f>IF(H693="","",IF(AND(Temp!optSeasCoef=0,Temp!sts_add=1),IF(H693="out-sample",I693+(Q693*J693),I693+J693),IF(AND(Temp!optSeasCoef=0,Temp!sts_multp=1),IF(H693="out-sample",I693*(J693^Q693),I693*J693),IF(Temp!sts_add=1,IF(H693="out-sample",(I693+(Q693*J693))*G693,(I693+J693)*G693),IF(H693="out-sample",I693*(J693^Q693)*G693,I693*J693*G693)))))</f>
        <v/>
      </c>
      <c r="L693" s="116" t="str">
        <f t="shared" si="110"/>
        <v/>
      </c>
      <c r="M693" s="116" t="str">
        <f t="shared" si="111"/>
        <v/>
      </c>
      <c r="N693" s="116" t="str">
        <f t="shared" si="112"/>
        <v/>
      </c>
      <c r="O693" s="116" t="str">
        <f t="shared" si="113"/>
        <v/>
      </c>
      <c r="P693" s="116" t="str">
        <f t="shared" si="114"/>
        <v/>
      </c>
      <c r="Q693" s="94" t="str">
        <f>IF(AND(Temp!fhor_indata=1,ISBLANK(F693),H692="in-sample"),1,IF(AND(Temp!fhor_indata=1,H692="out-sample",Q692&lt;XfHor),Q692+1,IF(ISBLANK(F693),"",IF(AND(H693="out-sample",H692="in-sample"),1,IF(AND(H693="out-sample",H692="out-sample"),Q692+1,IF(ISNUMBER(Q692),Q692+1,1))))))</f>
        <v/>
      </c>
      <c r="R693" s="94" t="str">
        <f t="shared" si="115"/>
        <v/>
      </c>
      <c r="S693" s="94" t="str">
        <f>IF(Temp!fhor_indata=1,IF(S692=XobsHor,1,IF(COUNT($S$2:S692)&lt;=XobsHor,S692+1,IF(AND(COUNT($S$2:S692)&lt;=XobsHor+XfHor,IFERROR(MOD(S692,XobsHor)&lt;XfHor,FALSE)),S692+1,""))),IF(ISBLANK(F693),"",IF(S692=maxP,1,IF(S692&lt;maxP,S692+1,IF(COUNT($S$2:S693)&lt;=XobsHor,S692+1,"")))))</f>
        <v/>
      </c>
      <c r="T693" s="3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W693" s="122" t="str">
        <f t="shared" si="117"/>
        <v/>
      </c>
      <c r="AX693" s="123" t="str">
        <f t="shared" si="118"/>
        <v/>
      </c>
      <c r="AY693" s="124" t="str">
        <f t="shared" si="119"/>
        <v/>
      </c>
      <c r="AZ693" s="124" t="str">
        <f t="shared" si="120"/>
        <v/>
      </c>
      <c r="BF693" s="91"/>
    </row>
    <row r="694" spans="1:58" s="78" customFormat="1" ht="14.25" x14ac:dyDescent="0.2">
      <c r="A694" s="6"/>
      <c r="B694" s="6"/>
      <c r="C694" s="6"/>
      <c r="D694" s="3"/>
      <c r="E694" s="98" t="str">
        <f t="shared" si="116"/>
        <v/>
      </c>
      <c r="F694" s="117"/>
      <c r="G694" s="116" t="str">
        <f>IF(E694="","",IF(Temp!optSeasCoef=0,1,INDEX($C$2:$C$13,IF(MOD(COUNT($E$2:E694),seas_indx)=0,seas_indx,MOD(COUNT($E$2:E694),seas_indx)))))</f>
        <v/>
      </c>
      <c r="H694" s="97" t="str">
        <f>IFERROR(IF(Temp!fhor_indata=1,IF(COUNT($S$2:S694)&lt;=XobsHor,"in-sample",IF(AND(COUNT($S$2:S694)&lt;=XobsHor+XfHor,MOD(S693,XobsHor)&lt;XfHor),"out-sample","")),IF(ISBLANK(F694),"",IF(COUNT($F$2:F694)&lt;=XobsHor-XfHor,"in-sample","out-sample"))),"")</f>
        <v/>
      </c>
      <c r="I694" s="120" t="str">
        <f>IF(AND(ISBLANK(F693),H693="in-sample"),"",IF(AND(Temp!fhor_indata=1,H693="out-sample",H694="out-sample"),I693,IF(AND(ISBLANK(F694),H693="out-sample"),"",IF(AND(Temp!optSeasCoef=0,Temp!sts_add=1),IF(H693="in-sample",IF(Q693=bigT,((pCell/bigT)*F693)+((1-(pCell/bigT))*(I693+J693)),IF(OR(ISBLANK(F694),COUNT($F$2:F693)&lt;=pCell),F693,((pCell/COUNT($F$2:F693))*F693)+((1-(pCell/COUNT($F$2:F693)))*(I693+J693)))),I693),IF(AND(Temp!optSeasCoef=0,Temp!sts_multp=1),IF(H693="in-sample",IF(Q693=bigT,((pCell/bigT)*F693)+((1-(pCell/bigT))*(I693*J693)),IF(OR(ISBLANK(F694),COUNT(F$2:$F693)&lt;=pCell),F693,((pCell/COUNT($F$2:F693))*F693)+((1-(pCell/COUNT($F$2:F693)))*(I693*J693)))),I693),IF(Temp!sts_add=1,IF(H693="in-sample",IF(Q693=bigT,((pCell/bigT)*AX693)+((1-(pCell/bigT))*(I693+J693)),IF(OR(ISBLANK(F694),COUNT($AX$2:AX693)&lt;=pCell),AX693,((pCell/COUNT($AX$2:AX693))*AX693)+((1-(pCell/COUNT($AX$2:AX693)))*(I693+J693)))),I693),IF(H693="in-sample",IF(Q693=bigT,((pCell/bigT)*AX693)+((1-(pCell/bigT))*(I693*J693)),IF(OR(ISBLANK(F694),COUNT($AX$2:AX693)&lt;=pCell),AX693,((pCell/COUNT($AX$2:AX693))*AX693)+((1-(pCell/COUNT($AX$2:AX693)))*(I693*J693)))),I693)))))))</f>
        <v/>
      </c>
      <c r="J694" s="120" t="str">
        <f>IF(AND(ISBLANK(F693),H693="in-sample"),"",IF(AND(Temp!fhor_indata=1,H693="out-sample",H694="out-sample"),J693,IF(AND(ISBLANK(F694),H693="out-sample"),"",IF(AND(Temp!optSeasCoef=0,Temp!sts_add=1),IF(H693="in-sample",IF(Q693=bigT,((qCell/bigT)*(I694-I693))+((1-(qCell/bigT))*J693),IF(OR(ISBLANK(F694),COUNT($F$2:F693)&lt;=qCell),IF(COUNT($F$2:F693)=1,0,F693-F692),((qCell/COUNT($F$2:F693))*(I694-I693))+((1-(qCell/COUNT($F$2:F693)))*J693))),J693),IF(AND(Temp!optSeasCoef=0,Temp!sts_multp=1),IF(H693="in-sample",IF(Q693=bigT,((qCell/bigT)*(I694/I693))+((1-(qCell/bigT))*J693),IF(qCell=0,1,IF(OR(ISBLANK(F694),COUNT($F$2:F693)&lt;=qCell),IF(COUNT($F$2:F693)=1,1,F693/F692),((qCell/COUNT($F$2:F693))*(I694/I693))+((1-(qCell/COUNT($F$2:F693)))*J693)))),J693),IF(Temp!sts_add=1,IF(H693="in-sample",IF(Q693=bigT,((qCell/bigT)*(I694-I693))+((1-(qCell/bigT))*J693),IF(OR(ISBLANK(F694),COUNT($AX$2:AX693)&lt;=qCell),IF(COUNT($AX$2:AX693)=1,0,AX693-AX692),((qCell/COUNT($AX$2:AX693))*(I694-I693))+((1-(qCell/COUNT($AX$2:AX693)))*J693))),J693),IF(H693="in-sample",IF(Q693=bigT,((qCell/bigT)*(I694/I693))+((1-(qCell/bigT))*J693),IF(qCell=0,1,IF(OR(ISBLANK(F694),COUNT($AX$2:AX693)&lt;=qCell),IF(COUNT($AX$2:AX693)=1,1,AX693/AX692),((qCell/COUNT($AX$2:AX693))*(I694/I693))+((1-(qCell/COUNT($AX$2:AX693)))*J693)))),J693)))))))</f>
        <v/>
      </c>
      <c r="K694" s="120" t="str">
        <f>IF(H694="","",IF(AND(Temp!optSeasCoef=0,Temp!sts_add=1),IF(H694="out-sample",I694+(Q694*J694),I694+J694),IF(AND(Temp!optSeasCoef=0,Temp!sts_multp=1),IF(H694="out-sample",I694*(J694^Q694),I694*J694),IF(Temp!sts_add=1,IF(H694="out-sample",(I694+(Q694*J694))*G694,(I694+J694)*G694),IF(H694="out-sample",I694*(J694^Q694)*G694,I694*J694*G694)))))</f>
        <v/>
      </c>
      <c r="L694" s="116" t="str">
        <f t="shared" si="110"/>
        <v/>
      </c>
      <c r="M694" s="116" t="str">
        <f t="shared" si="111"/>
        <v/>
      </c>
      <c r="N694" s="116" t="str">
        <f t="shared" si="112"/>
        <v/>
      </c>
      <c r="O694" s="116" t="str">
        <f t="shared" si="113"/>
        <v/>
      </c>
      <c r="P694" s="116" t="str">
        <f t="shared" si="114"/>
        <v/>
      </c>
      <c r="Q694" s="94" t="str">
        <f>IF(AND(Temp!fhor_indata=1,ISBLANK(F694),H693="in-sample"),1,IF(AND(Temp!fhor_indata=1,H693="out-sample",Q693&lt;XfHor),Q693+1,IF(ISBLANK(F694),"",IF(AND(H694="out-sample",H693="in-sample"),1,IF(AND(H694="out-sample",H693="out-sample"),Q693+1,IF(ISNUMBER(Q693),Q693+1,1))))))</f>
        <v/>
      </c>
      <c r="R694" s="94" t="str">
        <f t="shared" si="115"/>
        <v/>
      </c>
      <c r="S694" s="94" t="str">
        <f>IF(Temp!fhor_indata=1,IF(S693=XobsHor,1,IF(COUNT($S$2:S693)&lt;=XobsHor,S693+1,IF(AND(COUNT($S$2:S693)&lt;=XobsHor+XfHor,IFERROR(MOD(S693,XobsHor)&lt;XfHor,FALSE)),S693+1,""))),IF(ISBLANK(F694),"",IF(S693=maxP,1,IF(S693&lt;maxP,S693+1,IF(COUNT($S$2:S694)&lt;=XobsHor,S693+1,"")))))</f>
        <v/>
      </c>
      <c r="T694" s="3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W694" s="122" t="str">
        <f t="shared" si="117"/>
        <v/>
      </c>
      <c r="AX694" s="123" t="str">
        <f t="shared" si="118"/>
        <v/>
      </c>
      <c r="AY694" s="124" t="str">
        <f t="shared" si="119"/>
        <v/>
      </c>
      <c r="AZ694" s="124" t="str">
        <f t="shared" si="120"/>
        <v/>
      </c>
      <c r="BF694" s="91"/>
    </row>
    <row r="695" spans="1:58" s="78" customFormat="1" ht="14.25" x14ac:dyDescent="0.2">
      <c r="A695" s="6"/>
      <c r="B695" s="6"/>
      <c r="C695" s="6"/>
      <c r="D695" s="3"/>
      <c r="E695" s="98" t="str">
        <f t="shared" si="116"/>
        <v/>
      </c>
      <c r="F695" s="117"/>
      <c r="G695" s="116" t="str">
        <f>IF(E695="","",IF(Temp!optSeasCoef=0,1,INDEX($C$2:$C$13,IF(MOD(COUNT($E$2:E695),seas_indx)=0,seas_indx,MOD(COUNT($E$2:E695),seas_indx)))))</f>
        <v/>
      </c>
      <c r="H695" s="97" t="str">
        <f>IFERROR(IF(Temp!fhor_indata=1,IF(COUNT($S$2:S695)&lt;=XobsHor,"in-sample",IF(AND(COUNT($S$2:S695)&lt;=XobsHor+XfHor,MOD(S694,XobsHor)&lt;XfHor),"out-sample","")),IF(ISBLANK(F695),"",IF(COUNT($F$2:F695)&lt;=XobsHor-XfHor,"in-sample","out-sample"))),"")</f>
        <v/>
      </c>
      <c r="I695" s="120" t="str">
        <f>IF(AND(ISBLANK(F694),H694="in-sample"),"",IF(AND(Temp!fhor_indata=1,H694="out-sample",H695="out-sample"),I694,IF(AND(ISBLANK(F695),H694="out-sample"),"",IF(AND(Temp!optSeasCoef=0,Temp!sts_add=1),IF(H694="in-sample",IF(Q694=bigT,((pCell/bigT)*F694)+((1-(pCell/bigT))*(I694+J694)),IF(OR(ISBLANK(F695),COUNT($F$2:F694)&lt;=pCell),F694,((pCell/COUNT($F$2:F694))*F694)+((1-(pCell/COUNT($F$2:F694)))*(I694+J694)))),I694),IF(AND(Temp!optSeasCoef=0,Temp!sts_multp=1),IF(H694="in-sample",IF(Q694=bigT,((pCell/bigT)*F694)+((1-(pCell/bigT))*(I694*J694)),IF(OR(ISBLANK(F695),COUNT(F$2:$F694)&lt;=pCell),F694,((pCell/COUNT($F$2:F694))*F694)+((1-(pCell/COUNT($F$2:F694)))*(I694*J694)))),I694),IF(Temp!sts_add=1,IF(H694="in-sample",IF(Q694=bigT,((pCell/bigT)*AX694)+((1-(pCell/bigT))*(I694+J694)),IF(OR(ISBLANK(F695),COUNT($AX$2:AX694)&lt;=pCell),AX694,((pCell/COUNT($AX$2:AX694))*AX694)+((1-(pCell/COUNT($AX$2:AX694)))*(I694+J694)))),I694),IF(H694="in-sample",IF(Q694=bigT,((pCell/bigT)*AX694)+((1-(pCell/bigT))*(I694*J694)),IF(OR(ISBLANK(F695),COUNT($AX$2:AX694)&lt;=pCell),AX694,((pCell/COUNT($AX$2:AX694))*AX694)+((1-(pCell/COUNT($AX$2:AX694)))*(I694*J694)))),I694)))))))</f>
        <v/>
      </c>
      <c r="J695" s="120" t="str">
        <f>IF(AND(ISBLANK(F694),H694="in-sample"),"",IF(AND(Temp!fhor_indata=1,H694="out-sample",H695="out-sample"),J694,IF(AND(ISBLANK(F695),H694="out-sample"),"",IF(AND(Temp!optSeasCoef=0,Temp!sts_add=1),IF(H694="in-sample",IF(Q694=bigT,((qCell/bigT)*(I695-I694))+((1-(qCell/bigT))*J694),IF(OR(ISBLANK(F695),COUNT($F$2:F694)&lt;=qCell),IF(COUNT($F$2:F694)=1,0,F694-F693),((qCell/COUNT($F$2:F694))*(I695-I694))+((1-(qCell/COUNT($F$2:F694)))*J694))),J694),IF(AND(Temp!optSeasCoef=0,Temp!sts_multp=1),IF(H694="in-sample",IF(Q694=bigT,((qCell/bigT)*(I695/I694))+((1-(qCell/bigT))*J694),IF(qCell=0,1,IF(OR(ISBLANK(F695),COUNT($F$2:F694)&lt;=qCell),IF(COUNT($F$2:F694)=1,1,F694/F693),((qCell/COUNT($F$2:F694))*(I695/I694))+((1-(qCell/COUNT($F$2:F694)))*J694)))),J694),IF(Temp!sts_add=1,IF(H694="in-sample",IF(Q694=bigT,((qCell/bigT)*(I695-I694))+((1-(qCell/bigT))*J694),IF(OR(ISBLANK(F695),COUNT($AX$2:AX694)&lt;=qCell),IF(COUNT($AX$2:AX694)=1,0,AX694-AX693),((qCell/COUNT($AX$2:AX694))*(I695-I694))+((1-(qCell/COUNT($AX$2:AX694)))*J694))),J694),IF(H694="in-sample",IF(Q694=bigT,((qCell/bigT)*(I695/I694))+((1-(qCell/bigT))*J694),IF(qCell=0,1,IF(OR(ISBLANK(F695),COUNT($AX$2:AX694)&lt;=qCell),IF(COUNT($AX$2:AX694)=1,1,AX694/AX693),((qCell/COUNT($AX$2:AX694))*(I695/I694))+((1-(qCell/COUNT($AX$2:AX694)))*J694)))),J694)))))))</f>
        <v/>
      </c>
      <c r="K695" s="120" t="str">
        <f>IF(H695="","",IF(AND(Temp!optSeasCoef=0,Temp!sts_add=1),IF(H695="out-sample",I695+(Q695*J695),I695+J695),IF(AND(Temp!optSeasCoef=0,Temp!sts_multp=1),IF(H695="out-sample",I695*(J695^Q695),I695*J695),IF(Temp!sts_add=1,IF(H695="out-sample",(I695+(Q695*J695))*G695,(I695+J695)*G695),IF(H695="out-sample",I695*(J695^Q695)*G695,I695*J695*G695)))))</f>
        <v/>
      </c>
      <c r="L695" s="116" t="str">
        <f t="shared" si="110"/>
        <v/>
      </c>
      <c r="M695" s="116" t="str">
        <f t="shared" si="111"/>
        <v/>
      </c>
      <c r="N695" s="116" t="str">
        <f t="shared" si="112"/>
        <v/>
      </c>
      <c r="O695" s="116" t="str">
        <f t="shared" si="113"/>
        <v/>
      </c>
      <c r="P695" s="116" t="str">
        <f t="shared" si="114"/>
        <v/>
      </c>
      <c r="Q695" s="94" t="str">
        <f>IF(AND(Temp!fhor_indata=1,ISBLANK(F695),H694="in-sample"),1,IF(AND(Temp!fhor_indata=1,H694="out-sample",Q694&lt;XfHor),Q694+1,IF(ISBLANK(F695),"",IF(AND(H695="out-sample",H694="in-sample"),1,IF(AND(H695="out-sample",H694="out-sample"),Q694+1,IF(ISNUMBER(Q694),Q694+1,1))))))</f>
        <v/>
      </c>
      <c r="R695" s="94" t="str">
        <f t="shared" si="115"/>
        <v/>
      </c>
      <c r="S695" s="94" t="str">
        <f>IF(Temp!fhor_indata=1,IF(S694=XobsHor,1,IF(COUNT($S$2:S694)&lt;=XobsHor,S694+1,IF(AND(COUNT($S$2:S694)&lt;=XobsHor+XfHor,IFERROR(MOD(S694,XobsHor)&lt;XfHor,FALSE)),S694+1,""))),IF(ISBLANK(F695),"",IF(S694=maxP,1,IF(S694&lt;maxP,S694+1,IF(COUNT($S$2:S695)&lt;=XobsHor,S694+1,"")))))</f>
        <v/>
      </c>
      <c r="T695" s="3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W695" s="122" t="str">
        <f t="shared" si="117"/>
        <v/>
      </c>
      <c r="AX695" s="123" t="str">
        <f t="shared" si="118"/>
        <v/>
      </c>
      <c r="AY695" s="124" t="str">
        <f t="shared" si="119"/>
        <v/>
      </c>
      <c r="AZ695" s="124" t="str">
        <f t="shared" si="120"/>
        <v/>
      </c>
      <c r="BF695" s="91"/>
    </row>
    <row r="696" spans="1:58" s="78" customFormat="1" ht="14.25" x14ac:dyDescent="0.2">
      <c r="A696" s="6"/>
      <c r="B696" s="6"/>
      <c r="C696" s="6"/>
      <c r="D696" s="3"/>
      <c r="E696" s="98" t="str">
        <f t="shared" si="116"/>
        <v/>
      </c>
      <c r="F696" s="117"/>
      <c r="G696" s="116" t="str">
        <f>IF(E696="","",IF(Temp!optSeasCoef=0,1,INDEX($C$2:$C$13,IF(MOD(COUNT($E$2:E696),seas_indx)=0,seas_indx,MOD(COUNT($E$2:E696),seas_indx)))))</f>
        <v/>
      </c>
      <c r="H696" s="97" t="str">
        <f>IFERROR(IF(Temp!fhor_indata=1,IF(COUNT($S$2:S696)&lt;=XobsHor,"in-sample",IF(AND(COUNT($S$2:S696)&lt;=XobsHor+XfHor,MOD(S695,XobsHor)&lt;XfHor),"out-sample","")),IF(ISBLANK(F696),"",IF(COUNT($F$2:F696)&lt;=XobsHor-XfHor,"in-sample","out-sample"))),"")</f>
        <v/>
      </c>
      <c r="I696" s="120" t="str">
        <f>IF(AND(ISBLANK(F695),H695="in-sample"),"",IF(AND(Temp!fhor_indata=1,H695="out-sample",H696="out-sample"),I695,IF(AND(ISBLANK(F696),H695="out-sample"),"",IF(AND(Temp!optSeasCoef=0,Temp!sts_add=1),IF(H695="in-sample",IF(Q695=bigT,((pCell/bigT)*F695)+((1-(pCell/bigT))*(I695+J695)),IF(OR(ISBLANK(F696),COUNT($F$2:F695)&lt;=pCell),F695,((pCell/COUNT($F$2:F695))*F695)+((1-(pCell/COUNT($F$2:F695)))*(I695+J695)))),I695),IF(AND(Temp!optSeasCoef=0,Temp!sts_multp=1),IF(H695="in-sample",IF(Q695=bigT,((pCell/bigT)*F695)+((1-(pCell/bigT))*(I695*J695)),IF(OR(ISBLANK(F696),COUNT(F$2:$F695)&lt;=pCell),F695,((pCell/COUNT($F$2:F695))*F695)+((1-(pCell/COUNT($F$2:F695)))*(I695*J695)))),I695),IF(Temp!sts_add=1,IF(H695="in-sample",IF(Q695=bigT,((pCell/bigT)*AX695)+((1-(pCell/bigT))*(I695+J695)),IF(OR(ISBLANK(F696),COUNT($AX$2:AX695)&lt;=pCell),AX695,((pCell/COUNT($AX$2:AX695))*AX695)+((1-(pCell/COUNT($AX$2:AX695)))*(I695+J695)))),I695),IF(H695="in-sample",IF(Q695=bigT,((pCell/bigT)*AX695)+((1-(pCell/bigT))*(I695*J695)),IF(OR(ISBLANK(F696),COUNT($AX$2:AX695)&lt;=pCell),AX695,((pCell/COUNT($AX$2:AX695))*AX695)+((1-(pCell/COUNT($AX$2:AX695)))*(I695*J695)))),I695)))))))</f>
        <v/>
      </c>
      <c r="J696" s="120" t="str">
        <f>IF(AND(ISBLANK(F695),H695="in-sample"),"",IF(AND(Temp!fhor_indata=1,H695="out-sample",H696="out-sample"),J695,IF(AND(ISBLANK(F696),H695="out-sample"),"",IF(AND(Temp!optSeasCoef=0,Temp!sts_add=1),IF(H695="in-sample",IF(Q695=bigT,((qCell/bigT)*(I696-I695))+((1-(qCell/bigT))*J695),IF(OR(ISBLANK(F696),COUNT($F$2:F695)&lt;=qCell),IF(COUNT($F$2:F695)=1,0,F695-F694),((qCell/COUNT($F$2:F695))*(I696-I695))+((1-(qCell/COUNT($F$2:F695)))*J695))),J695),IF(AND(Temp!optSeasCoef=0,Temp!sts_multp=1),IF(H695="in-sample",IF(Q695=bigT,((qCell/bigT)*(I696/I695))+((1-(qCell/bigT))*J695),IF(qCell=0,1,IF(OR(ISBLANK(F696),COUNT($F$2:F695)&lt;=qCell),IF(COUNT($F$2:F695)=1,1,F695/F694),((qCell/COUNT($F$2:F695))*(I696/I695))+((1-(qCell/COUNT($F$2:F695)))*J695)))),J695),IF(Temp!sts_add=1,IF(H695="in-sample",IF(Q695=bigT,((qCell/bigT)*(I696-I695))+((1-(qCell/bigT))*J695),IF(OR(ISBLANK(F696),COUNT($AX$2:AX695)&lt;=qCell),IF(COUNT($AX$2:AX695)=1,0,AX695-AX694),((qCell/COUNT($AX$2:AX695))*(I696-I695))+((1-(qCell/COUNT($AX$2:AX695)))*J695))),J695),IF(H695="in-sample",IF(Q695=bigT,((qCell/bigT)*(I696/I695))+((1-(qCell/bigT))*J695),IF(qCell=0,1,IF(OR(ISBLANK(F696),COUNT($AX$2:AX695)&lt;=qCell),IF(COUNT($AX$2:AX695)=1,1,AX695/AX694),((qCell/COUNT($AX$2:AX695))*(I696/I695))+((1-(qCell/COUNT($AX$2:AX695)))*J695)))),J695)))))))</f>
        <v/>
      </c>
      <c r="K696" s="120" t="str">
        <f>IF(H696="","",IF(AND(Temp!optSeasCoef=0,Temp!sts_add=1),IF(H696="out-sample",I696+(Q696*J696),I696+J696),IF(AND(Temp!optSeasCoef=0,Temp!sts_multp=1),IF(H696="out-sample",I696*(J696^Q696),I696*J696),IF(Temp!sts_add=1,IF(H696="out-sample",(I696+(Q696*J696))*G696,(I696+J696)*G696),IF(H696="out-sample",I696*(J696^Q696)*G696,I696*J696*G696)))))</f>
        <v/>
      </c>
      <c r="L696" s="116" t="str">
        <f t="shared" si="110"/>
        <v/>
      </c>
      <c r="M696" s="116" t="str">
        <f t="shared" si="111"/>
        <v/>
      </c>
      <c r="N696" s="116" t="str">
        <f t="shared" si="112"/>
        <v/>
      </c>
      <c r="O696" s="116" t="str">
        <f t="shared" si="113"/>
        <v/>
      </c>
      <c r="P696" s="116" t="str">
        <f t="shared" si="114"/>
        <v/>
      </c>
      <c r="Q696" s="94" t="str">
        <f>IF(AND(Temp!fhor_indata=1,ISBLANK(F696),H695="in-sample"),1,IF(AND(Temp!fhor_indata=1,H695="out-sample",Q695&lt;XfHor),Q695+1,IF(ISBLANK(F696),"",IF(AND(H696="out-sample",H695="in-sample"),1,IF(AND(H696="out-sample",H695="out-sample"),Q695+1,IF(ISNUMBER(Q695),Q695+1,1))))))</f>
        <v/>
      </c>
      <c r="R696" s="94" t="str">
        <f t="shared" si="115"/>
        <v/>
      </c>
      <c r="S696" s="94" t="str">
        <f>IF(Temp!fhor_indata=1,IF(S695=XobsHor,1,IF(COUNT($S$2:S695)&lt;=XobsHor,S695+1,IF(AND(COUNT($S$2:S695)&lt;=XobsHor+XfHor,IFERROR(MOD(S695,XobsHor)&lt;XfHor,FALSE)),S695+1,""))),IF(ISBLANK(F696),"",IF(S695=maxP,1,IF(S695&lt;maxP,S695+1,IF(COUNT($S$2:S696)&lt;=XobsHor,S695+1,"")))))</f>
        <v/>
      </c>
      <c r="T696" s="3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W696" s="122" t="str">
        <f t="shared" si="117"/>
        <v/>
      </c>
      <c r="AX696" s="123" t="str">
        <f t="shared" si="118"/>
        <v/>
      </c>
      <c r="AY696" s="124" t="str">
        <f t="shared" si="119"/>
        <v/>
      </c>
      <c r="AZ696" s="124" t="str">
        <f t="shared" si="120"/>
        <v/>
      </c>
      <c r="BF696" s="91"/>
    </row>
    <row r="697" spans="1:58" s="78" customFormat="1" ht="14.25" x14ac:dyDescent="0.2">
      <c r="A697" s="6"/>
      <c r="B697" s="6"/>
      <c r="C697" s="6"/>
      <c r="D697" s="3"/>
      <c r="E697" s="98" t="str">
        <f t="shared" si="116"/>
        <v/>
      </c>
      <c r="F697" s="117"/>
      <c r="G697" s="116" t="str">
        <f>IF(E697="","",IF(Temp!optSeasCoef=0,1,INDEX($C$2:$C$13,IF(MOD(COUNT($E$2:E697),seas_indx)=0,seas_indx,MOD(COUNT($E$2:E697),seas_indx)))))</f>
        <v/>
      </c>
      <c r="H697" s="97" t="str">
        <f>IFERROR(IF(Temp!fhor_indata=1,IF(COUNT($S$2:S697)&lt;=XobsHor,"in-sample",IF(AND(COUNT($S$2:S697)&lt;=XobsHor+XfHor,MOD(S696,XobsHor)&lt;XfHor),"out-sample","")),IF(ISBLANK(F697),"",IF(COUNT($F$2:F697)&lt;=XobsHor-XfHor,"in-sample","out-sample"))),"")</f>
        <v/>
      </c>
      <c r="I697" s="120" t="str">
        <f>IF(AND(ISBLANK(F696),H696="in-sample"),"",IF(AND(Temp!fhor_indata=1,H696="out-sample",H697="out-sample"),I696,IF(AND(ISBLANK(F697),H696="out-sample"),"",IF(AND(Temp!optSeasCoef=0,Temp!sts_add=1),IF(H696="in-sample",IF(Q696=bigT,((pCell/bigT)*F696)+((1-(pCell/bigT))*(I696+J696)),IF(OR(ISBLANK(F697),COUNT($F$2:F696)&lt;=pCell),F696,((pCell/COUNT($F$2:F696))*F696)+((1-(pCell/COUNT($F$2:F696)))*(I696+J696)))),I696),IF(AND(Temp!optSeasCoef=0,Temp!sts_multp=1),IF(H696="in-sample",IF(Q696=bigT,((pCell/bigT)*F696)+((1-(pCell/bigT))*(I696*J696)),IF(OR(ISBLANK(F697),COUNT(F$2:$F696)&lt;=pCell),F696,((pCell/COUNT($F$2:F696))*F696)+((1-(pCell/COUNT($F$2:F696)))*(I696*J696)))),I696),IF(Temp!sts_add=1,IF(H696="in-sample",IF(Q696=bigT,((pCell/bigT)*AX696)+((1-(pCell/bigT))*(I696+J696)),IF(OR(ISBLANK(F697),COUNT($AX$2:AX696)&lt;=pCell),AX696,((pCell/COUNT($AX$2:AX696))*AX696)+((1-(pCell/COUNT($AX$2:AX696)))*(I696+J696)))),I696),IF(H696="in-sample",IF(Q696=bigT,((pCell/bigT)*AX696)+((1-(pCell/bigT))*(I696*J696)),IF(OR(ISBLANK(F697),COUNT($AX$2:AX696)&lt;=pCell),AX696,((pCell/COUNT($AX$2:AX696))*AX696)+((1-(pCell/COUNT($AX$2:AX696)))*(I696*J696)))),I696)))))))</f>
        <v/>
      </c>
      <c r="J697" s="120" t="str">
        <f>IF(AND(ISBLANK(F696),H696="in-sample"),"",IF(AND(Temp!fhor_indata=1,H696="out-sample",H697="out-sample"),J696,IF(AND(ISBLANK(F697),H696="out-sample"),"",IF(AND(Temp!optSeasCoef=0,Temp!sts_add=1),IF(H696="in-sample",IF(Q696=bigT,((qCell/bigT)*(I697-I696))+((1-(qCell/bigT))*J696),IF(OR(ISBLANK(F697),COUNT($F$2:F696)&lt;=qCell),IF(COUNT($F$2:F696)=1,0,F696-F695),((qCell/COUNT($F$2:F696))*(I697-I696))+((1-(qCell/COUNT($F$2:F696)))*J696))),J696),IF(AND(Temp!optSeasCoef=0,Temp!sts_multp=1),IF(H696="in-sample",IF(Q696=bigT,((qCell/bigT)*(I697/I696))+((1-(qCell/bigT))*J696),IF(qCell=0,1,IF(OR(ISBLANK(F697),COUNT($F$2:F696)&lt;=qCell),IF(COUNT($F$2:F696)=1,1,F696/F695),((qCell/COUNT($F$2:F696))*(I697/I696))+((1-(qCell/COUNT($F$2:F696)))*J696)))),J696),IF(Temp!sts_add=1,IF(H696="in-sample",IF(Q696=bigT,((qCell/bigT)*(I697-I696))+((1-(qCell/bigT))*J696),IF(OR(ISBLANK(F697),COUNT($AX$2:AX696)&lt;=qCell),IF(COUNT($AX$2:AX696)=1,0,AX696-AX695),((qCell/COUNT($AX$2:AX696))*(I697-I696))+((1-(qCell/COUNT($AX$2:AX696)))*J696))),J696),IF(H696="in-sample",IF(Q696=bigT,((qCell/bigT)*(I697/I696))+((1-(qCell/bigT))*J696),IF(qCell=0,1,IF(OR(ISBLANK(F697),COUNT($AX$2:AX696)&lt;=qCell),IF(COUNT($AX$2:AX696)=1,1,AX696/AX695),((qCell/COUNT($AX$2:AX696))*(I697/I696))+((1-(qCell/COUNT($AX$2:AX696)))*J696)))),J696)))))))</f>
        <v/>
      </c>
      <c r="K697" s="120" t="str">
        <f>IF(H697="","",IF(AND(Temp!optSeasCoef=0,Temp!sts_add=1),IF(H697="out-sample",I697+(Q697*J697),I697+J697),IF(AND(Temp!optSeasCoef=0,Temp!sts_multp=1),IF(H697="out-sample",I697*(J697^Q697),I697*J697),IF(Temp!sts_add=1,IF(H697="out-sample",(I697+(Q697*J697))*G697,(I697+J697)*G697),IF(H697="out-sample",I697*(J697^Q697)*G697,I697*J697*G697)))))</f>
        <v/>
      </c>
      <c r="L697" s="116" t="str">
        <f t="shared" si="110"/>
        <v/>
      </c>
      <c r="M697" s="116" t="str">
        <f t="shared" si="111"/>
        <v/>
      </c>
      <c r="N697" s="116" t="str">
        <f t="shared" si="112"/>
        <v/>
      </c>
      <c r="O697" s="116" t="str">
        <f t="shared" si="113"/>
        <v/>
      </c>
      <c r="P697" s="116" t="str">
        <f t="shared" si="114"/>
        <v/>
      </c>
      <c r="Q697" s="94" t="str">
        <f>IF(AND(Temp!fhor_indata=1,ISBLANK(F697),H696="in-sample"),1,IF(AND(Temp!fhor_indata=1,H696="out-sample",Q696&lt;XfHor),Q696+1,IF(ISBLANK(F697),"",IF(AND(H697="out-sample",H696="in-sample"),1,IF(AND(H697="out-sample",H696="out-sample"),Q696+1,IF(ISNUMBER(Q696),Q696+1,1))))))</f>
        <v/>
      </c>
      <c r="R697" s="94" t="str">
        <f t="shared" si="115"/>
        <v/>
      </c>
      <c r="S697" s="94" t="str">
        <f>IF(Temp!fhor_indata=1,IF(S696=XobsHor,1,IF(COUNT($S$2:S696)&lt;=XobsHor,S696+1,IF(AND(COUNT($S$2:S696)&lt;=XobsHor+XfHor,IFERROR(MOD(S696,XobsHor)&lt;XfHor,FALSE)),S696+1,""))),IF(ISBLANK(F697),"",IF(S696=maxP,1,IF(S696&lt;maxP,S696+1,IF(COUNT($S$2:S697)&lt;=XobsHor,S696+1,"")))))</f>
        <v/>
      </c>
      <c r="T697" s="3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W697" s="122" t="str">
        <f t="shared" si="117"/>
        <v/>
      </c>
      <c r="AX697" s="123" t="str">
        <f t="shared" si="118"/>
        <v/>
      </c>
      <c r="AY697" s="124" t="str">
        <f t="shared" si="119"/>
        <v/>
      </c>
      <c r="AZ697" s="124" t="str">
        <f t="shared" si="120"/>
        <v/>
      </c>
      <c r="BF697" s="91"/>
    </row>
    <row r="698" spans="1:58" s="78" customFormat="1" ht="14.25" x14ac:dyDescent="0.2">
      <c r="A698" s="6"/>
      <c r="B698" s="6"/>
      <c r="C698" s="6"/>
      <c r="D698" s="3"/>
      <c r="E698" s="98" t="str">
        <f t="shared" si="116"/>
        <v/>
      </c>
      <c r="F698" s="117"/>
      <c r="G698" s="116" t="str">
        <f>IF(E698="","",IF(Temp!optSeasCoef=0,1,INDEX($C$2:$C$13,IF(MOD(COUNT($E$2:E698),seas_indx)=0,seas_indx,MOD(COUNT($E$2:E698),seas_indx)))))</f>
        <v/>
      </c>
      <c r="H698" s="97" t="str">
        <f>IFERROR(IF(Temp!fhor_indata=1,IF(COUNT($S$2:S698)&lt;=XobsHor,"in-sample",IF(AND(COUNT($S$2:S698)&lt;=XobsHor+XfHor,MOD(S697,XobsHor)&lt;XfHor),"out-sample","")),IF(ISBLANK(F698),"",IF(COUNT($F$2:F698)&lt;=XobsHor-XfHor,"in-sample","out-sample"))),"")</f>
        <v/>
      </c>
      <c r="I698" s="120" t="str">
        <f>IF(AND(ISBLANK(F697),H697="in-sample"),"",IF(AND(Temp!fhor_indata=1,H697="out-sample",H698="out-sample"),I697,IF(AND(ISBLANK(F698),H697="out-sample"),"",IF(AND(Temp!optSeasCoef=0,Temp!sts_add=1),IF(H697="in-sample",IF(Q697=bigT,((pCell/bigT)*F697)+((1-(pCell/bigT))*(I697+J697)),IF(OR(ISBLANK(F698),COUNT($F$2:F697)&lt;=pCell),F697,((pCell/COUNT($F$2:F697))*F697)+((1-(pCell/COUNT($F$2:F697)))*(I697+J697)))),I697),IF(AND(Temp!optSeasCoef=0,Temp!sts_multp=1),IF(H697="in-sample",IF(Q697=bigT,((pCell/bigT)*F697)+((1-(pCell/bigT))*(I697*J697)),IF(OR(ISBLANK(F698),COUNT(F$2:$F697)&lt;=pCell),F697,((pCell/COUNT($F$2:F697))*F697)+((1-(pCell/COUNT($F$2:F697)))*(I697*J697)))),I697),IF(Temp!sts_add=1,IF(H697="in-sample",IF(Q697=bigT,((pCell/bigT)*AX697)+((1-(pCell/bigT))*(I697+J697)),IF(OR(ISBLANK(F698),COUNT($AX$2:AX697)&lt;=pCell),AX697,((pCell/COUNT($AX$2:AX697))*AX697)+((1-(pCell/COUNT($AX$2:AX697)))*(I697+J697)))),I697),IF(H697="in-sample",IF(Q697=bigT,((pCell/bigT)*AX697)+((1-(pCell/bigT))*(I697*J697)),IF(OR(ISBLANK(F698),COUNT($AX$2:AX697)&lt;=pCell),AX697,((pCell/COUNT($AX$2:AX697))*AX697)+((1-(pCell/COUNT($AX$2:AX697)))*(I697*J697)))),I697)))))))</f>
        <v/>
      </c>
      <c r="J698" s="120" t="str">
        <f>IF(AND(ISBLANK(F697),H697="in-sample"),"",IF(AND(Temp!fhor_indata=1,H697="out-sample",H698="out-sample"),J697,IF(AND(ISBLANK(F698),H697="out-sample"),"",IF(AND(Temp!optSeasCoef=0,Temp!sts_add=1),IF(H697="in-sample",IF(Q697=bigT,((qCell/bigT)*(I698-I697))+((1-(qCell/bigT))*J697),IF(OR(ISBLANK(F698),COUNT($F$2:F697)&lt;=qCell),IF(COUNT($F$2:F697)=1,0,F697-F696),((qCell/COUNT($F$2:F697))*(I698-I697))+((1-(qCell/COUNT($F$2:F697)))*J697))),J697),IF(AND(Temp!optSeasCoef=0,Temp!sts_multp=1),IF(H697="in-sample",IF(Q697=bigT,((qCell/bigT)*(I698/I697))+((1-(qCell/bigT))*J697),IF(qCell=0,1,IF(OR(ISBLANK(F698),COUNT($F$2:F697)&lt;=qCell),IF(COUNT($F$2:F697)=1,1,F697/F696),((qCell/COUNT($F$2:F697))*(I698/I697))+((1-(qCell/COUNT($F$2:F697)))*J697)))),J697),IF(Temp!sts_add=1,IF(H697="in-sample",IF(Q697=bigT,((qCell/bigT)*(I698-I697))+((1-(qCell/bigT))*J697),IF(OR(ISBLANK(F698),COUNT($AX$2:AX697)&lt;=qCell),IF(COUNT($AX$2:AX697)=1,0,AX697-AX696),((qCell/COUNT($AX$2:AX697))*(I698-I697))+((1-(qCell/COUNT($AX$2:AX697)))*J697))),J697),IF(H697="in-sample",IF(Q697=bigT,((qCell/bigT)*(I698/I697))+((1-(qCell/bigT))*J697),IF(qCell=0,1,IF(OR(ISBLANK(F698),COUNT($AX$2:AX697)&lt;=qCell),IF(COUNT($AX$2:AX697)=1,1,AX697/AX696),((qCell/COUNT($AX$2:AX697))*(I698/I697))+((1-(qCell/COUNT($AX$2:AX697)))*J697)))),J697)))))))</f>
        <v/>
      </c>
      <c r="K698" s="120" t="str">
        <f>IF(H698="","",IF(AND(Temp!optSeasCoef=0,Temp!sts_add=1),IF(H698="out-sample",I698+(Q698*J698),I698+J698),IF(AND(Temp!optSeasCoef=0,Temp!sts_multp=1),IF(H698="out-sample",I698*(J698^Q698),I698*J698),IF(Temp!sts_add=1,IF(H698="out-sample",(I698+(Q698*J698))*G698,(I698+J698)*G698),IF(H698="out-sample",I698*(J698^Q698)*G698,I698*J698*G698)))))</f>
        <v/>
      </c>
      <c r="L698" s="116" t="str">
        <f t="shared" si="110"/>
        <v/>
      </c>
      <c r="M698" s="116" t="str">
        <f t="shared" si="111"/>
        <v/>
      </c>
      <c r="N698" s="116" t="str">
        <f t="shared" si="112"/>
        <v/>
      </c>
      <c r="O698" s="116" t="str">
        <f t="shared" si="113"/>
        <v/>
      </c>
      <c r="P698" s="116" t="str">
        <f t="shared" si="114"/>
        <v/>
      </c>
      <c r="Q698" s="94" t="str">
        <f>IF(AND(Temp!fhor_indata=1,ISBLANK(F698),H697="in-sample"),1,IF(AND(Temp!fhor_indata=1,H697="out-sample",Q697&lt;XfHor),Q697+1,IF(ISBLANK(F698),"",IF(AND(H698="out-sample",H697="in-sample"),1,IF(AND(H698="out-sample",H697="out-sample"),Q697+1,IF(ISNUMBER(Q697),Q697+1,1))))))</f>
        <v/>
      </c>
      <c r="R698" s="94" t="str">
        <f t="shared" si="115"/>
        <v/>
      </c>
      <c r="S698" s="94" t="str">
        <f>IF(Temp!fhor_indata=1,IF(S697=XobsHor,1,IF(COUNT($S$2:S697)&lt;=XobsHor,S697+1,IF(AND(COUNT($S$2:S697)&lt;=XobsHor+XfHor,IFERROR(MOD(S697,XobsHor)&lt;XfHor,FALSE)),S697+1,""))),IF(ISBLANK(F698),"",IF(S697=maxP,1,IF(S697&lt;maxP,S697+1,IF(COUNT($S$2:S698)&lt;=XobsHor,S697+1,"")))))</f>
        <v/>
      </c>
      <c r="T698" s="3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W698" s="122" t="str">
        <f t="shared" si="117"/>
        <v/>
      </c>
      <c r="AX698" s="123" t="str">
        <f t="shared" si="118"/>
        <v/>
      </c>
      <c r="AY698" s="124" t="str">
        <f t="shared" si="119"/>
        <v/>
      </c>
      <c r="AZ698" s="124" t="str">
        <f t="shared" si="120"/>
        <v/>
      </c>
      <c r="BF698" s="91"/>
    </row>
    <row r="699" spans="1:58" s="78" customFormat="1" ht="14.25" x14ac:dyDescent="0.2">
      <c r="A699" s="6"/>
      <c r="B699" s="6"/>
      <c r="C699" s="6"/>
      <c r="D699" s="3"/>
      <c r="E699" s="98" t="str">
        <f t="shared" si="116"/>
        <v/>
      </c>
      <c r="F699" s="117"/>
      <c r="G699" s="116" t="str">
        <f>IF(E699="","",IF(Temp!optSeasCoef=0,1,INDEX($C$2:$C$13,IF(MOD(COUNT($E$2:E699),seas_indx)=0,seas_indx,MOD(COUNT($E$2:E699),seas_indx)))))</f>
        <v/>
      </c>
      <c r="H699" s="97" t="str">
        <f>IFERROR(IF(Temp!fhor_indata=1,IF(COUNT($S$2:S699)&lt;=XobsHor,"in-sample",IF(AND(COUNT($S$2:S699)&lt;=XobsHor+XfHor,MOD(S698,XobsHor)&lt;XfHor),"out-sample","")),IF(ISBLANK(F699),"",IF(COUNT($F$2:F699)&lt;=XobsHor-XfHor,"in-sample","out-sample"))),"")</f>
        <v/>
      </c>
      <c r="I699" s="120" t="str">
        <f>IF(AND(ISBLANK(F698),H698="in-sample"),"",IF(AND(Temp!fhor_indata=1,H698="out-sample",H699="out-sample"),I698,IF(AND(ISBLANK(F699),H698="out-sample"),"",IF(AND(Temp!optSeasCoef=0,Temp!sts_add=1),IF(H698="in-sample",IF(Q698=bigT,((pCell/bigT)*F698)+((1-(pCell/bigT))*(I698+J698)),IF(OR(ISBLANK(F699),COUNT($F$2:F698)&lt;=pCell),F698,((pCell/COUNT($F$2:F698))*F698)+((1-(pCell/COUNT($F$2:F698)))*(I698+J698)))),I698),IF(AND(Temp!optSeasCoef=0,Temp!sts_multp=1),IF(H698="in-sample",IF(Q698=bigT,((pCell/bigT)*F698)+((1-(pCell/bigT))*(I698*J698)),IF(OR(ISBLANK(F699),COUNT(F$2:$F698)&lt;=pCell),F698,((pCell/COUNT($F$2:F698))*F698)+((1-(pCell/COUNT($F$2:F698)))*(I698*J698)))),I698),IF(Temp!sts_add=1,IF(H698="in-sample",IF(Q698=bigT,((pCell/bigT)*AX698)+((1-(pCell/bigT))*(I698+J698)),IF(OR(ISBLANK(F699),COUNT($AX$2:AX698)&lt;=pCell),AX698,((pCell/COUNT($AX$2:AX698))*AX698)+((1-(pCell/COUNT($AX$2:AX698)))*(I698+J698)))),I698),IF(H698="in-sample",IF(Q698=bigT,((pCell/bigT)*AX698)+((1-(pCell/bigT))*(I698*J698)),IF(OR(ISBLANK(F699),COUNT($AX$2:AX698)&lt;=pCell),AX698,((pCell/COUNT($AX$2:AX698))*AX698)+((1-(pCell/COUNT($AX$2:AX698)))*(I698*J698)))),I698)))))))</f>
        <v/>
      </c>
      <c r="J699" s="120" t="str">
        <f>IF(AND(ISBLANK(F698),H698="in-sample"),"",IF(AND(Temp!fhor_indata=1,H698="out-sample",H699="out-sample"),J698,IF(AND(ISBLANK(F699),H698="out-sample"),"",IF(AND(Temp!optSeasCoef=0,Temp!sts_add=1),IF(H698="in-sample",IF(Q698=bigT,((qCell/bigT)*(I699-I698))+((1-(qCell/bigT))*J698),IF(OR(ISBLANK(F699),COUNT($F$2:F698)&lt;=qCell),IF(COUNT($F$2:F698)=1,0,F698-F697),((qCell/COUNT($F$2:F698))*(I699-I698))+((1-(qCell/COUNT($F$2:F698)))*J698))),J698),IF(AND(Temp!optSeasCoef=0,Temp!sts_multp=1),IF(H698="in-sample",IF(Q698=bigT,((qCell/bigT)*(I699/I698))+((1-(qCell/bigT))*J698),IF(qCell=0,1,IF(OR(ISBLANK(F699),COUNT($F$2:F698)&lt;=qCell),IF(COUNT($F$2:F698)=1,1,F698/F697),((qCell/COUNT($F$2:F698))*(I699/I698))+((1-(qCell/COUNT($F$2:F698)))*J698)))),J698),IF(Temp!sts_add=1,IF(H698="in-sample",IF(Q698=bigT,((qCell/bigT)*(I699-I698))+((1-(qCell/bigT))*J698),IF(OR(ISBLANK(F699),COUNT($AX$2:AX698)&lt;=qCell),IF(COUNT($AX$2:AX698)=1,0,AX698-AX697),((qCell/COUNT($AX$2:AX698))*(I699-I698))+((1-(qCell/COUNT($AX$2:AX698)))*J698))),J698),IF(H698="in-sample",IF(Q698=bigT,((qCell/bigT)*(I699/I698))+((1-(qCell/bigT))*J698),IF(qCell=0,1,IF(OR(ISBLANK(F699),COUNT($AX$2:AX698)&lt;=qCell),IF(COUNT($AX$2:AX698)=1,1,AX698/AX697),((qCell/COUNT($AX$2:AX698))*(I699/I698))+((1-(qCell/COUNT($AX$2:AX698)))*J698)))),J698)))))))</f>
        <v/>
      </c>
      <c r="K699" s="120" t="str">
        <f>IF(H699="","",IF(AND(Temp!optSeasCoef=0,Temp!sts_add=1),IF(H699="out-sample",I699+(Q699*J699),I699+J699),IF(AND(Temp!optSeasCoef=0,Temp!sts_multp=1),IF(H699="out-sample",I699*(J699^Q699),I699*J699),IF(Temp!sts_add=1,IF(H699="out-sample",(I699+(Q699*J699))*G699,(I699+J699)*G699),IF(H699="out-sample",I699*(J699^Q699)*G699,I699*J699*G699)))))</f>
        <v/>
      </c>
      <c r="L699" s="116" t="str">
        <f t="shared" si="110"/>
        <v/>
      </c>
      <c r="M699" s="116" t="str">
        <f t="shared" si="111"/>
        <v/>
      </c>
      <c r="N699" s="116" t="str">
        <f t="shared" si="112"/>
        <v/>
      </c>
      <c r="O699" s="116" t="str">
        <f t="shared" si="113"/>
        <v/>
      </c>
      <c r="P699" s="116" t="str">
        <f t="shared" si="114"/>
        <v/>
      </c>
      <c r="Q699" s="94" t="str">
        <f>IF(AND(Temp!fhor_indata=1,ISBLANK(F699),H698="in-sample"),1,IF(AND(Temp!fhor_indata=1,H698="out-sample",Q698&lt;XfHor),Q698+1,IF(ISBLANK(F699),"",IF(AND(H699="out-sample",H698="in-sample"),1,IF(AND(H699="out-sample",H698="out-sample"),Q698+1,IF(ISNUMBER(Q698),Q698+1,1))))))</f>
        <v/>
      </c>
      <c r="R699" s="94" t="str">
        <f t="shared" si="115"/>
        <v/>
      </c>
      <c r="S699" s="94" t="str">
        <f>IF(Temp!fhor_indata=1,IF(S698=XobsHor,1,IF(COUNT($S$2:S698)&lt;=XobsHor,S698+1,IF(AND(COUNT($S$2:S698)&lt;=XobsHor+XfHor,IFERROR(MOD(S698,XobsHor)&lt;XfHor,FALSE)),S698+1,""))),IF(ISBLANK(F699),"",IF(S698=maxP,1,IF(S698&lt;maxP,S698+1,IF(COUNT($S$2:S699)&lt;=XobsHor,S698+1,"")))))</f>
        <v/>
      </c>
      <c r="T699" s="3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W699" s="122" t="str">
        <f t="shared" si="117"/>
        <v/>
      </c>
      <c r="AX699" s="123" t="str">
        <f t="shared" si="118"/>
        <v/>
      </c>
      <c r="AY699" s="124" t="str">
        <f t="shared" si="119"/>
        <v/>
      </c>
      <c r="AZ699" s="124" t="str">
        <f t="shared" si="120"/>
        <v/>
      </c>
      <c r="BF699" s="91"/>
    </row>
    <row r="700" spans="1:58" s="78" customFormat="1" ht="14.25" x14ac:dyDescent="0.2">
      <c r="A700" s="6"/>
      <c r="B700" s="6"/>
      <c r="C700" s="6"/>
      <c r="D700" s="3"/>
      <c r="E700" s="98" t="str">
        <f t="shared" si="116"/>
        <v/>
      </c>
      <c r="F700" s="117"/>
      <c r="G700" s="116" t="str">
        <f>IF(E700="","",IF(Temp!optSeasCoef=0,1,INDEX($C$2:$C$13,IF(MOD(COUNT($E$2:E700),seas_indx)=0,seas_indx,MOD(COUNT($E$2:E700),seas_indx)))))</f>
        <v/>
      </c>
      <c r="H700" s="97" t="str">
        <f>IFERROR(IF(Temp!fhor_indata=1,IF(COUNT($S$2:S700)&lt;=XobsHor,"in-sample",IF(AND(COUNT($S$2:S700)&lt;=XobsHor+XfHor,MOD(S699,XobsHor)&lt;XfHor),"out-sample","")),IF(ISBLANK(F700),"",IF(COUNT($F$2:F700)&lt;=XobsHor-XfHor,"in-sample","out-sample"))),"")</f>
        <v/>
      </c>
      <c r="I700" s="120" t="str">
        <f>IF(AND(ISBLANK(F699),H699="in-sample"),"",IF(AND(Temp!fhor_indata=1,H699="out-sample",H700="out-sample"),I699,IF(AND(ISBLANK(F700),H699="out-sample"),"",IF(AND(Temp!optSeasCoef=0,Temp!sts_add=1),IF(H699="in-sample",IF(Q699=bigT,((pCell/bigT)*F699)+((1-(pCell/bigT))*(I699+J699)),IF(OR(ISBLANK(F700),COUNT($F$2:F699)&lt;=pCell),F699,((pCell/COUNT($F$2:F699))*F699)+((1-(pCell/COUNT($F$2:F699)))*(I699+J699)))),I699),IF(AND(Temp!optSeasCoef=0,Temp!sts_multp=1),IF(H699="in-sample",IF(Q699=bigT,((pCell/bigT)*F699)+((1-(pCell/bigT))*(I699*J699)),IF(OR(ISBLANK(F700),COUNT(F$2:$F699)&lt;=pCell),F699,((pCell/COUNT($F$2:F699))*F699)+((1-(pCell/COUNT($F$2:F699)))*(I699*J699)))),I699),IF(Temp!sts_add=1,IF(H699="in-sample",IF(Q699=bigT,((pCell/bigT)*AX699)+((1-(pCell/bigT))*(I699+J699)),IF(OR(ISBLANK(F700),COUNT($AX$2:AX699)&lt;=pCell),AX699,((pCell/COUNT($AX$2:AX699))*AX699)+((1-(pCell/COUNT($AX$2:AX699)))*(I699+J699)))),I699),IF(H699="in-sample",IF(Q699=bigT,((pCell/bigT)*AX699)+((1-(pCell/bigT))*(I699*J699)),IF(OR(ISBLANK(F700),COUNT($AX$2:AX699)&lt;=pCell),AX699,((pCell/COUNT($AX$2:AX699))*AX699)+((1-(pCell/COUNT($AX$2:AX699)))*(I699*J699)))),I699)))))))</f>
        <v/>
      </c>
      <c r="J700" s="120" t="str">
        <f>IF(AND(ISBLANK(F699),H699="in-sample"),"",IF(AND(Temp!fhor_indata=1,H699="out-sample",H700="out-sample"),J699,IF(AND(ISBLANK(F700),H699="out-sample"),"",IF(AND(Temp!optSeasCoef=0,Temp!sts_add=1),IF(H699="in-sample",IF(Q699=bigT,((qCell/bigT)*(I700-I699))+((1-(qCell/bigT))*J699),IF(OR(ISBLANK(F700),COUNT($F$2:F699)&lt;=qCell),IF(COUNT($F$2:F699)=1,0,F699-F698),((qCell/COUNT($F$2:F699))*(I700-I699))+((1-(qCell/COUNT($F$2:F699)))*J699))),J699),IF(AND(Temp!optSeasCoef=0,Temp!sts_multp=1),IF(H699="in-sample",IF(Q699=bigT,((qCell/bigT)*(I700/I699))+((1-(qCell/bigT))*J699),IF(qCell=0,1,IF(OR(ISBLANK(F700),COUNT($F$2:F699)&lt;=qCell),IF(COUNT($F$2:F699)=1,1,F699/F698),((qCell/COUNT($F$2:F699))*(I700/I699))+((1-(qCell/COUNT($F$2:F699)))*J699)))),J699),IF(Temp!sts_add=1,IF(H699="in-sample",IF(Q699=bigT,((qCell/bigT)*(I700-I699))+((1-(qCell/bigT))*J699),IF(OR(ISBLANK(F700),COUNT($AX$2:AX699)&lt;=qCell),IF(COUNT($AX$2:AX699)=1,0,AX699-AX698),((qCell/COUNT($AX$2:AX699))*(I700-I699))+((1-(qCell/COUNT($AX$2:AX699)))*J699))),J699),IF(H699="in-sample",IF(Q699=bigT,((qCell/bigT)*(I700/I699))+((1-(qCell/bigT))*J699),IF(qCell=0,1,IF(OR(ISBLANK(F700),COUNT($AX$2:AX699)&lt;=qCell),IF(COUNT($AX$2:AX699)=1,1,AX699/AX698),((qCell/COUNT($AX$2:AX699))*(I700/I699))+((1-(qCell/COUNT($AX$2:AX699)))*J699)))),J699)))))))</f>
        <v/>
      </c>
      <c r="K700" s="120" t="str">
        <f>IF(H700="","",IF(AND(Temp!optSeasCoef=0,Temp!sts_add=1),IF(H700="out-sample",I700+(Q700*J700),I700+J700),IF(AND(Temp!optSeasCoef=0,Temp!sts_multp=1),IF(H700="out-sample",I700*(J700^Q700),I700*J700),IF(Temp!sts_add=1,IF(H700="out-sample",(I700+(Q700*J700))*G700,(I700+J700)*G700),IF(H700="out-sample",I700*(J700^Q700)*G700,I700*J700*G700)))))</f>
        <v/>
      </c>
      <c r="L700" s="116" t="str">
        <f t="shared" si="110"/>
        <v/>
      </c>
      <c r="M700" s="116" t="str">
        <f t="shared" si="111"/>
        <v/>
      </c>
      <c r="N700" s="116" t="str">
        <f t="shared" si="112"/>
        <v/>
      </c>
      <c r="O700" s="116" t="str">
        <f t="shared" si="113"/>
        <v/>
      </c>
      <c r="P700" s="116" t="str">
        <f t="shared" si="114"/>
        <v/>
      </c>
      <c r="Q700" s="94" t="str">
        <f>IF(AND(Temp!fhor_indata=1,ISBLANK(F700),H699="in-sample"),1,IF(AND(Temp!fhor_indata=1,H699="out-sample",Q699&lt;XfHor),Q699+1,IF(ISBLANK(F700),"",IF(AND(H700="out-sample",H699="in-sample"),1,IF(AND(H700="out-sample",H699="out-sample"),Q699+1,IF(ISNUMBER(Q699),Q699+1,1))))))</f>
        <v/>
      </c>
      <c r="R700" s="94" t="str">
        <f t="shared" si="115"/>
        <v/>
      </c>
      <c r="S700" s="94" t="str">
        <f>IF(Temp!fhor_indata=1,IF(S699=XobsHor,1,IF(COUNT($S$2:S699)&lt;=XobsHor,S699+1,IF(AND(COUNT($S$2:S699)&lt;=XobsHor+XfHor,IFERROR(MOD(S699,XobsHor)&lt;XfHor,FALSE)),S699+1,""))),IF(ISBLANK(F700),"",IF(S699=maxP,1,IF(S699&lt;maxP,S699+1,IF(COUNT($S$2:S700)&lt;=XobsHor,S699+1,"")))))</f>
        <v/>
      </c>
      <c r="T700" s="3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W700" s="122" t="str">
        <f t="shared" si="117"/>
        <v/>
      </c>
      <c r="AX700" s="123" t="str">
        <f t="shared" si="118"/>
        <v/>
      </c>
      <c r="AY700" s="124" t="str">
        <f t="shared" si="119"/>
        <v/>
      </c>
      <c r="AZ700" s="124" t="str">
        <f t="shared" si="120"/>
        <v/>
      </c>
      <c r="BF700" s="91"/>
    </row>
    <row r="701" spans="1:58" s="78" customFormat="1" ht="14.25" x14ac:dyDescent="0.2">
      <c r="A701" s="6"/>
      <c r="B701" s="6"/>
      <c r="C701" s="6"/>
      <c r="D701" s="3"/>
      <c r="E701" s="98" t="str">
        <f t="shared" si="116"/>
        <v/>
      </c>
      <c r="F701" s="117"/>
      <c r="G701" s="116" t="str">
        <f>IF(E701="","",IF(Temp!optSeasCoef=0,1,INDEX($C$2:$C$13,IF(MOD(COUNT($E$2:E701),seas_indx)=0,seas_indx,MOD(COUNT($E$2:E701),seas_indx)))))</f>
        <v/>
      </c>
      <c r="H701" s="97" t="str">
        <f>IFERROR(IF(Temp!fhor_indata=1,IF(COUNT($S$2:S701)&lt;=XobsHor,"in-sample",IF(AND(COUNT($S$2:S701)&lt;=XobsHor+XfHor,MOD(S700,XobsHor)&lt;XfHor),"out-sample","")),IF(ISBLANK(F701),"",IF(COUNT($F$2:F701)&lt;=XobsHor-XfHor,"in-sample","out-sample"))),"")</f>
        <v/>
      </c>
      <c r="I701" s="120" t="str">
        <f>IF(AND(ISBLANK(F700),H700="in-sample"),"",IF(AND(Temp!fhor_indata=1,H700="out-sample",H701="out-sample"),I700,IF(AND(ISBLANK(F701),H700="out-sample"),"",IF(AND(Temp!optSeasCoef=0,Temp!sts_add=1),IF(H700="in-sample",IF(Q700=bigT,((pCell/bigT)*F700)+((1-(pCell/bigT))*(I700+J700)),IF(OR(ISBLANK(F701),COUNT($F$2:F700)&lt;=pCell),F700,((pCell/COUNT($F$2:F700))*F700)+((1-(pCell/COUNT($F$2:F700)))*(I700+J700)))),I700),IF(AND(Temp!optSeasCoef=0,Temp!sts_multp=1),IF(H700="in-sample",IF(Q700=bigT,((pCell/bigT)*F700)+((1-(pCell/bigT))*(I700*J700)),IF(OR(ISBLANK(F701),COUNT(F$2:$F700)&lt;=pCell),F700,((pCell/COUNT($F$2:F700))*F700)+((1-(pCell/COUNT($F$2:F700)))*(I700*J700)))),I700),IF(Temp!sts_add=1,IF(H700="in-sample",IF(Q700=bigT,((pCell/bigT)*AX700)+((1-(pCell/bigT))*(I700+J700)),IF(OR(ISBLANK(F701),COUNT($AX$2:AX700)&lt;=pCell),AX700,((pCell/COUNT($AX$2:AX700))*AX700)+((1-(pCell/COUNT($AX$2:AX700)))*(I700+J700)))),I700),IF(H700="in-sample",IF(Q700=bigT,((pCell/bigT)*AX700)+((1-(pCell/bigT))*(I700*J700)),IF(OR(ISBLANK(F701),COUNT($AX$2:AX700)&lt;=pCell),AX700,((pCell/COUNT($AX$2:AX700))*AX700)+((1-(pCell/COUNT($AX$2:AX700)))*(I700*J700)))),I700)))))))</f>
        <v/>
      </c>
      <c r="J701" s="120" t="str">
        <f>IF(AND(ISBLANK(F700),H700="in-sample"),"",IF(AND(Temp!fhor_indata=1,H700="out-sample",H701="out-sample"),J700,IF(AND(ISBLANK(F701),H700="out-sample"),"",IF(AND(Temp!optSeasCoef=0,Temp!sts_add=1),IF(H700="in-sample",IF(Q700=bigT,((qCell/bigT)*(I701-I700))+((1-(qCell/bigT))*J700),IF(OR(ISBLANK(F701),COUNT($F$2:F700)&lt;=qCell),IF(COUNT($F$2:F700)=1,0,F700-F699),((qCell/COUNT($F$2:F700))*(I701-I700))+((1-(qCell/COUNT($F$2:F700)))*J700))),J700),IF(AND(Temp!optSeasCoef=0,Temp!sts_multp=1),IF(H700="in-sample",IF(Q700=bigT,((qCell/bigT)*(I701/I700))+((1-(qCell/bigT))*J700),IF(qCell=0,1,IF(OR(ISBLANK(F701),COUNT($F$2:F700)&lt;=qCell),IF(COUNT($F$2:F700)=1,1,F700/F699),((qCell/COUNT($F$2:F700))*(I701/I700))+((1-(qCell/COUNT($F$2:F700)))*J700)))),J700),IF(Temp!sts_add=1,IF(H700="in-sample",IF(Q700=bigT,((qCell/bigT)*(I701-I700))+((1-(qCell/bigT))*J700),IF(OR(ISBLANK(F701),COUNT($AX$2:AX700)&lt;=qCell),IF(COUNT($AX$2:AX700)=1,0,AX700-AX699),((qCell/COUNT($AX$2:AX700))*(I701-I700))+((1-(qCell/COUNT($AX$2:AX700)))*J700))),J700),IF(H700="in-sample",IF(Q700=bigT,((qCell/bigT)*(I701/I700))+((1-(qCell/bigT))*J700),IF(qCell=0,1,IF(OR(ISBLANK(F701),COUNT($AX$2:AX700)&lt;=qCell),IF(COUNT($AX$2:AX700)=1,1,AX700/AX699),((qCell/COUNT($AX$2:AX700))*(I701/I700))+((1-(qCell/COUNT($AX$2:AX700)))*J700)))),J700)))))))</f>
        <v/>
      </c>
      <c r="K701" s="120" t="str">
        <f>IF(H701="","",IF(AND(Temp!optSeasCoef=0,Temp!sts_add=1),IF(H701="out-sample",I701+(Q701*J701),I701+J701),IF(AND(Temp!optSeasCoef=0,Temp!sts_multp=1),IF(H701="out-sample",I701*(J701^Q701),I701*J701),IF(Temp!sts_add=1,IF(H701="out-sample",(I701+(Q701*J701))*G701,(I701+J701)*G701),IF(H701="out-sample",I701*(J701^Q701)*G701,I701*J701*G701)))))</f>
        <v/>
      </c>
      <c r="L701" s="116" t="str">
        <f t="shared" si="110"/>
        <v/>
      </c>
      <c r="M701" s="116" t="str">
        <f t="shared" si="111"/>
        <v/>
      </c>
      <c r="N701" s="116" t="str">
        <f t="shared" si="112"/>
        <v/>
      </c>
      <c r="O701" s="116" t="str">
        <f t="shared" si="113"/>
        <v/>
      </c>
      <c r="P701" s="116" t="str">
        <f t="shared" si="114"/>
        <v/>
      </c>
      <c r="Q701" s="94" t="str">
        <f>IF(AND(Temp!fhor_indata=1,ISBLANK(F701),H700="in-sample"),1,IF(AND(Temp!fhor_indata=1,H700="out-sample",Q700&lt;XfHor),Q700+1,IF(ISBLANK(F701),"",IF(AND(H701="out-sample",H700="in-sample"),1,IF(AND(H701="out-sample",H700="out-sample"),Q700+1,IF(ISNUMBER(Q700),Q700+1,1))))))</f>
        <v/>
      </c>
      <c r="R701" s="94" t="str">
        <f t="shared" si="115"/>
        <v/>
      </c>
      <c r="S701" s="94" t="str">
        <f>IF(Temp!fhor_indata=1,IF(S700=XobsHor,1,IF(COUNT($S$2:S700)&lt;=XobsHor,S700+1,IF(AND(COUNT($S$2:S700)&lt;=XobsHor+XfHor,IFERROR(MOD(S700,XobsHor)&lt;XfHor,FALSE)),S700+1,""))),IF(ISBLANK(F701),"",IF(S700=maxP,1,IF(S700&lt;maxP,S700+1,IF(COUNT($S$2:S701)&lt;=XobsHor,S700+1,"")))))</f>
        <v/>
      </c>
      <c r="T701" s="3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W701" s="122" t="str">
        <f t="shared" si="117"/>
        <v/>
      </c>
      <c r="AX701" s="123" t="str">
        <f t="shared" si="118"/>
        <v/>
      </c>
      <c r="AY701" s="124" t="str">
        <f t="shared" si="119"/>
        <v/>
      </c>
      <c r="AZ701" s="124" t="str">
        <f t="shared" si="120"/>
        <v/>
      </c>
      <c r="BF701" s="91"/>
    </row>
    <row r="702" spans="1:58" s="78" customFormat="1" ht="14.25" x14ac:dyDescent="0.2">
      <c r="A702" s="6"/>
      <c r="B702" s="6"/>
      <c r="C702" s="6"/>
      <c r="D702" s="3"/>
      <c r="E702" s="98" t="str">
        <f t="shared" si="116"/>
        <v/>
      </c>
      <c r="F702" s="117"/>
      <c r="G702" s="116" t="str">
        <f>IF(E702="","",IF(Temp!optSeasCoef=0,1,INDEX($C$2:$C$13,IF(MOD(COUNT($E$2:E702),seas_indx)=0,seas_indx,MOD(COUNT($E$2:E702),seas_indx)))))</f>
        <v/>
      </c>
      <c r="H702" s="97" t="str">
        <f>IFERROR(IF(Temp!fhor_indata=1,IF(COUNT($S$2:S702)&lt;=XobsHor,"in-sample",IF(AND(COUNT($S$2:S702)&lt;=XobsHor+XfHor,MOD(S701,XobsHor)&lt;XfHor),"out-sample","")),IF(ISBLANK(F702),"",IF(COUNT($F$2:F702)&lt;=XobsHor-XfHor,"in-sample","out-sample"))),"")</f>
        <v/>
      </c>
      <c r="I702" s="120" t="str">
        <f>IF(AND(ISBLANK(F701),H701="in-sample"),"",IF(AND(Temp!fhor_indata=1,H701="out-sample",H702="out-sample"),I701,IF(AND(ISBLANK(F702),H701="out-sample"),"",IF(AND(Temp!optSeasCoef=0,Temp!sts_add=1),IF(H701="in-sample",IF(Q701=bigT,((pCell/bigT)*F701)+((1-(pCell/bigT))*(I701+J701)),IF(OR(ISBLANK(F702),COUNT($F$2:F701)&lt;=pCell),F701,((pCell/COUNT($F$2:F701))*F701)+((1-(pCell/COUNT($F$2:F701)))*(I701+J701)))),I701),IF(AND(Temp!optSeasCoef=0,Temp!sts_multp=1),IF(H701="in-sample",IF(Q701=bigT,((pCell/bigT)*F701)+((1-(pCell/bigT))*(I701*J701)),IF(OR(ISBLANK(F702),COUNT(F$2:$F701)&lt;=pCell),F701,((pCell/COUNT($F$2:F701))*F701)+((1-(pCell/COUNT($F$2:F701)))*(I701*J701)))),I701),IF(Temp!sts_add=1,IF(H701="in-sample",IF(Q701=bigT,((pCell/bigT)*AX701)+((1-(pCell/bigT))*(I701+J701)),IF(OR(ISBLANK(F702),COUNT($AX$2:AX701)&lt;=pCell),AX701,((pCell/COUNT($AX$2:AX701))*AX701)+((1-(pCell/COUNT($AX$2:AX701)))*(I701+J701)))),I701),IF(H701="in-sample",IF(Q701=bigT,((pCell/bigT)*AX701)+((1-(pCell/bigT))*(I701*J701)),IF(OR(ISBLANK(F702),COUNT($AX$2:AX701)&lt;=pCell),AX701,((pCell/COUNT($AX$2:AX701))*AX701)+((1-(pCell/COUNT($AX$2:AX701)))*(I701*J701)))),I701)))))))</f>
        <v/>
      </c>
      <c r="J702" s="120" t="str">
        <f>IF(AND(ISBLANK(F701),H701="in-sample"),"",IF(AND(Temp!fhor_indata=1,H701="out-sample",H702="out-sample"),J701,IF(AND(ISBLANK(F702),H701="out-sample"),"",IF(AND(Temp!optSeasCoef=0,Temp!sts_add=1),IF(H701="in-sample",IF(Q701=bigT,((qCell/bigT)*(I702-I701))+((1-(qCell/bigT))*J701),IF(OR(ISBLANK(F702),COUNT($F$2:F701)&lt;=qCell),IF(COUNT($F$2:F701)=1,0,F701-F700),((qCell/COUNT($F$2:F701))*(I702-I701))+((1-(qCell/COUNT($F$2:F701)))*J701))),J701),IF(AND(Temp!optSeasCoef=0,Temp!sts_multp=1),IF(H701="in-sample",IF(Q701=bigT,((qCell/bigT)*(I702/I701))+((1-(qCell/bigT))*J701),IF(qCell=0,1,IF(OR(ISBLANK(F702),COUNT($F$2:F701)&lt;=qCell),IF(COUNT($F$2:F701)=1,1,F701/F700),((qCell/COUNT($F$2:F701))*(I702/I701))+((1-(qCell/COUNT($F$2:F701)))*J701)))),J701),IF(Temp!sts_add=1,IF(H701="in-sample",IF(Q701=bigT,((qCell/bigT)*(I702-I701))+((1-(qCell/bigT))*J701),IF(OR(ISBLANK(F702),COUNT($AX$2:AX701)&lt;=qCell),IF(COUNT($AX$2:AX701)=1,0,AX701-AX700),((qCell/COUNT($AX$2:AX701))*(I702-I701))+((1-(qCell/COUNT($AX$2:AX701)))*J701))),J701),IF(H701="in-sample",IF(Q701=bigT,((qCell/bigT)*(I702/I701))+((1-(qCell/bigT))*J701),IF(qCell=0,1,IF(OR(ISBLANK(F702),COUNT($AX$2:AX701)&lt;=qCell),IF(COUNT($AX$2:AX701)=1,1,AX701/AX700),((qCell/COUNT($AX$2:AX701))*(I702/I701))+((1-(qCell/COUNT($AX$2:AX701)))*J701)))),J701)))))))</f>
        <v/>
      </c>
      <c r="K702" s="120" t="str">
        <f>IF(H702="","",IF(AND(Temp!optSeasCoef=0,Temp!sts_add=1),IF(H702="out-sample",I702+(Q702*J702),I702+J702),IF(AND(Temp!optSeasCoef=0,Temp!sts_multp=1),IF(H702="out-sample",I702*(J702^Q702),I702*J702),IF(Temp!sts_add=1,IF(H702="out-sample",(I702+(Q702*J702))*G702,(I702+J702)*G702),IF(H702="out-sample",I702*(J702^Q702)*G702,I702*J702*G702)))))</f>
        <v/>
      </c>
      <c r="L702" s="116" t="str">
        <f t="shared" si="110"/>
        <v/>
      </c>
      <c r="M702" s="116" t="str">
        <f t="shared" si="111"/>
        <v/>
      </c>
      <c r="N702" s="116" t="str">
        <f t="shared" si="112"/>
        <v/>
      </c>
      <c r="O702" s="116" t="str">
        <f t="shared" si="113"/>
        <v/>
      </c>
      <c r="P702" s="116" t="str">
        <f t="shared" si="114"/>
        <v/>
      </c>
      <c r="Q702" s="94" t="str">
        <f>IF(AND(Temp!fhor_indata=1,ISBLANK(F702),H701="in-sample"),1,IF(AND(Temp!fhor_indata=1,H701="out-sample",Q701&lt;XfHor),Q701+1,IF(ISBLANK(F702),"",IF(AND(H702="out-sample",H701="in-sample"),1,IF(AND(H702="out-sample",H701="out-sample"),Q701+1,IF(ISNUMBER(Q701),Q701+1,1))))))</f>
        <v/>
      </c>
      <c r="R702" s="94" t="str">
        <f t="shared" si="115"/>
        <v/>
      </c>
      <c r="S702" s="94" t="str">
        <f>IF(Temp!fhor_indata=1,IF(S701=XobsHor,1,IF(COUNT($S$2:S701)&lt;=XobsHor,S701+1,IF(AND(COUNT($S$2:S701)&lt;=XobsHor+XfHor,IFERROR(MOD(S701,XobsHor)&lt;XfHor,FALSE)),S701+1,""))),IF(ISBLANK(F702),"",IF(S701=maxP,1,IF(S701&lt;maxP,S701+1,IF(COUNT($S$2:S702)&lt;=XobsHor,S701+1,"")))))</f>
        <v/>
      </c>
      <c r="T702" s="3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W702" s="122" t="str">
        <f t="shared" si="117"/>
        <v/>
      </c>
      <c r="AX702" s="123" t="str">
        <f t="shared" si="118"/>
        <v/>
      </c>
      <c r="AY702" s="124" t="str">
        <f t="shared" si="119"/>
        <v/>
      </c>
      <c r="AZ702" s="124" t="str">
        <f t="shared" si="120"/>
        <v/>
      </c>
      <c r="BF702" s="91"/>
    </row>
    <row r="703" spans="1:58" s="78" customFormat="1" ht="14.25" x14ac:dyDescent="0.2">
      <c r="A703" s="6"/>
      <c r="B703" s="6"/>
      <c r="C703" s="6"/>
      <c r="D703" s="3"/>
      <c r="E703" s="98" t="str">
        <f t="shared" si="116"/>
        <v/>
      </c>
      <c r="F703" s="117"/>
      <c r="G703" s="116" t="str">
        <f>IF(E703="","",IF(Temp!optSeasCoef=0,1,INDEX($C$2:$C$13,IF(MOD(COUNT($E$2:E703),seas_indx)=0,seas_indx,MOD(COUNT($E$2:E703),seas_indx)))))</f>
        <v/>
      </c>
      <c r="H703" s="97" t="str">
        <f>IFERROR(IF(Temp!fhor_indata=1,IF(COUNT($S$2:S703)&lt;=XobsHor,"in-sample",IF(AND(COUNT($S$2:S703)&lt;=XobsHor+XfHor,MOD(S702,XobsHor)&lt;XfHor),"out-sample","")),IF(ISBLANK(F703),"",IF(COUNT($F$2:F703)&lt;=XobsHor-XfHor,"in-sample","out-sample"))),"")</f>
        <v/>
      </c>
      <c r="I703" s="120" t="str">
        <f>IF(AND(ISBLANK(F702),H702="in-sample"),"",IF(AND(Temp!fhor_indata=1,H702="out-sample",H703="out-sample"),I702,IF(AND(ISBLANK(F703),H702="out-sample"),"",IF(AND(Temp!optSeasCoef=0,Temp!sts_add=1),IF(H702="in-sample",IF(Q702=bigT,((pCell/bigT)*F702)+((1-(pCell/bigT))*(I702+J702)),IF(OR(ISBLANK(F703),COUNT($F$2:F702)&lt;=pCell),F702,((pCell/COUNT($F$2:F702))*F702)+((1-(pCell/COUNT($F$2:F702)))*(I702+J702)))),I702),IF(AND(Temp!optSeasCoef=0,Temp!sts_multp=1),IF(H702="in-sample",IF(Q702=bigT,((pCell/bigT)*F702)+((1-(pCell/bigT))*(I702*J702)),IF(OR(ISBLANK(F703),COUNT(F$2:$F702)&lt;=pCell),F702,((pCell/COUNT($F$2:F702))*F702)+((1-(pCell/COUNT($F$2:F702)))*(I702*J702)))),I702),IF(Temp!sts_add=1,IF(H702="in-sample",IF(Q702=bigT,((pCell/bigT)*AX702)+((1-(pCell/bigT))*(I702+J702)),IF(OR(ISBLANK(F703),COUNT($AX$2:AX702)&lt;=pCell),AX702,((pCell/COUNT($AX$2:AX702))*AX702)+((1-(pCell/COUNT($AX$2:AX702)))*(I702+J702)))),I702),IF(H702="in-sample",IF(Q702=bigT,((pCell/bigT)*AX702)+((1-(pCell/bigT))*(I702*J702)),IF(OR(ISBLANK(F703),COUNT($AX$2:AX702)&lt;=pCell),AX702,((pCell/COUNT($AX$2:AX702))*AX702)+((1-(pCell/COUNT($AX$2:AX702)))*(I702*J702)))),I702)))))))</f>
        <v/>
      </c>
      <c r="J703" s="120" t="str">
        <f>IF(AND(ISBLANK(F702),H702="in-sample"),"",IF(AND(Temp!fhor_indata=1,H702="out-sample",H703="out-sample"),J702,IF(AND(ISBLANK(F703),H702="out-sample"),"",IF(AND(Temp!optSeasCoef=0,Temp!sts_add=1),IF(H702="in-sample",IF(Q702=bigT,((qCell/bigT)*(I703-I702))+((1-(qCell/bigT))*J702),IF(OR(ISBLANK(F703),COUNT($F$2:F702)&lt;=qCell),IF(COUNT($F$2:F702)=1,0,F702-F701),((qCell/COUNT($F$2:F702))*(I703-I702))+((1-(qCell/COUNT($F$2:F702)))*J702))),J702),IF(AND(Temp!optSeasCoef=0,Temp!sts_multp=1),IF(H702="in-sample",IF(Q702=bigT,((qCell/bigT)*(I703/I702))+((1-(qCell/bigT))*J702),IF(qCell=0,1,IF(OR(ISBLANK(F703),COUNT($F$2:F702)&lt;=qCell),IF(COUNT($F$2:F702)=1,1,F702/F701),((qCell/COUNT($F$2:F702))*(I703/I702))+((1-(qCell/COUNT($F$2:F702)))*J702)))),J702),IF(Temp!sts_add=1,IF(H702="in-sample",IF(Q702=bigT,((qCell/bigT)*(I703-I702))+((1-(qCell/bigT))*J702),IF(OR(ISBLANK(F703),COUNT($AX$2:AX702)&lt;=qCell),IF(COUNT($AX$2:AX702)=1,0,AX702-AX701),((qCell/COUNT($AX$2:AX702))*(I703-I702))+((1-(qCell/COUNT($AX$2:AX702)))*J702))),J702),IF(H702="in-sample",IF(Q702=bigT,((qCell/bigT)*(I703/I702))+((1-(qCell/bigT))*J702),IF(qCell=0,1,IF(OR(ISBLANK(F703),COUNT($AX$2:AX702)&lt;=qCell),IF(COUNT($AX$2:AX702)=1,1,AX702/AX701),((qCell/COUNT($AX$2:AX702))*(I703/I702))+((1-(qCell/COUNT($AX$2:AX702)))*J702)))),J702)))))))</f>
        <v/>
      </c>
      <c r="K703" s="120" t="str">
        <f>IF(H703="","",IF(AND(Temp!optSeasCoef=0,Temp!sts_add=1),IF(H703="out-sample",I703+(Q703*J703),I703+J703),IF(AND(Temp!optSeasCoef=0,Temp!sts_multp=1),IF(H703="out-sample",I703*(J703^Q703),I703*J703),IF(Temp!sts_add=1,IF(H703="out-sample",(I703+(Q703*J703))*G703,(I703+J703)*G703),IF(H703="out-sample",I703*(J703^Q703)*G703,I703*J703*G703)))))</f>
        <v/>
      </c>
      <c r="L703" s="116" t="str">
        <f t="shared" si="110"/>
        <v/>
      </c>
      <c r="M703" s="116" t="str">
        <f t="shared" si="111"/>
        <v/>
      </c>
      <c r="N703" s="116" t="str">
        <f t="shared" si="112"/>
        <v/>
      </c>
      <c r="O703" s="116" t="str">
        <f t="shared" si="113"/>
        <v/>
      </c>
      <c r="P703" s="116" t="str">
        <f t="shared" si="114"/>
        <v/>
      </c>
      <c r="Q703" s="94" t="str">
        <f>IF(AND(Temp!fhor_indata=1,ISBLANK(F703),H702="in-sample"),1,IF(AND(Temp!fhor_indata=1,H702="out-sample",Q702&lt;XfHor),Q702+1,IF(ISBLANK(F703),"",IF(AND(H703="out-sample",H702="in-sample"),1,IF(AND(H703="out-sample",H702="out-sample"),Q702+1,IF(ISNUMBER(Q702),Q702+1,1))))))</f>
        <v/>
      </c>
      <c r="R703" s="94" t="str">
        <f t="shared" si="115"/>
        <v/>
      </c>
      <c r="S703" s="94" t="str">
        <f>IF(Temp!fhor_indata=1,IF(S702=XobsHor,1,IF(COUNT($S$2:S702)&lt;=XobsHor,S702+1,IF(AND(COUNT($S$2:S702)&lt;=XobsHor+XfHor,IFERROR(MOD(S702,XobsHor)&lt;XfHor,FALSE)),S702+1,""))),IF(ISBLANK(F703),"",IF(S702=maxP,1,IF(S702&lt;maxP,S702+1,IF(COUNT($S$2:S703)&lt;=XobsHor,S702+1,"")))))</f>
        <v/>
      </c>
      <c r="T703" s="3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W703" s="122" t="str">
        <f t="shared" si="117"/>
        <v/>
      </c>
      <c r="AX703" s="123" t="str">
        <f t="shared" si="118"/>
        <v/>
      </c>
      <c r="AY703" s="124" t="str">
        <f t="shared" si="119"/>
        <v/>
      </c>
      <c r="AZ703" s="124" t="str">
        <f t="shared" si="120"/>
        <v/>
      </c>
      <c r="BF703" s="91"/>
    </row>
    <row r="704" spans="1:58" s="78" customFormat="1" ht="14.25" x14ac:dyDescent="0.2">
      <c r="A704" s="6"/>
      <c r="B704" s="6"/>
      <c r="C704" s="6"/>
      <c r="D704" s="3"/>
      <c r="E704" s="98" t="str">
        <f t="shared" si="116"/>
        <v/>
      </c>
      <c r="F704" s="117"/>
      <c r="G704" s="116" t="str">
        <f>IF(E704="","",IF(Temp!optSeasCoef=0,1,INDEX($C$2:$C$13,IF(MOD(COUNT($E$2:E704),seas_indx)=0,seas_indx,MOD(COUNT($E$2:E704),seas_indx)))))</f>
        <v/>
      </c>
      <c r="H704" s="97" t="str">
        <f>IFERROR(IF(Temp!fhor_indata=1,IF(COUNT($S$2:S704)&lt;=XobsHor,"in-sample",IF(AND(COUNT($S$2:S704)&lt;=XobsHor+XfHor,MOD(S703,XobsHor)&lt;XfHor),"out-sample","")),IF(ISBLANK(F704),"",IF(COUNT($F$2:F704)&lt;=XobsHor-XfHor,"in-sample","out-sample"))),"")</f>
        <v/>
      </c>
      <c r="I704" s="120" t="str">
        <f>IF(AND(ISBLANK(F703),H703="in-sample"),"",IF(AND(Temp!fhor_indata=1,H703="out-sample",H704="out-sample"),I703,IF(AND(ISBLANK(F704),H703="out-sample"),"",IF(AND(Temp!optSeasCoef=0,Temp!sts_add=1),IF(H703="in-sample",IF(Q703=bigT,((pCell/bigT)*F703)+((1-(pCell/bigT))*(I703+J703)),IF(OR(ISBLANK(F704),COUNT($F$2:F703)&lt;=pCell),F703,((pCell/COUNT($F$2:F703))*F703)+((1-(pCell/COUNT($F$2:F703)))*(I703+J703)))),I703),IF(AND(Temp!optSeasCoef=0,Temp!sts_multp=1),IF(H703="in-sample",IF(Q703=bigT,((pCell/bigT)*F703)+((1-(pCell/bigT))*(I703*J703)),IF(OR(ISBLANK(F704),COUNT(F$2:$F703)&lt;=pCell),F703,((pCell/COUNT($F$2:F703))*F703)+((1-(pCell/COUNT($F$2:F703)))*(I703*J703)))),I703),IF(Temp!sts_add=1,IF(H703="in-sample",IF(Q703=bigT,((pCell/bigT)*AX703)+((1-(pCell/bigT))*(I703+J703)),IF(OR(ISBLANK(F704),COUNT($AX$2:AX703)&lt;=pCell),AX703,((pCell/COUNT($AX$2:AX703))*AX703)+((1-(pCell/COUNT($AX$2:AX703)))*(I703+J703)))),I703),IF(H703="in-sample",IF(Q703=bigT,((pCell/bigT)*AX703)+((1-(pCell/bigT))*(I703*J703)),IF(OR(ISBLANK(F704),COUNT($AX$2:AX703)&lt;=pCell),AX703,((pCell/COUNT($AX$2:AX703))*AX703)+((1-(pCell/COUNT($AX$2:AX703)))*(I703*J703)))),I703)))))))</f>
        <v/>
      </c>
      <c r="J704" s="120" t="str">
        <f>IF(AND(ISBLANK(F703),H703="in-sample"),"",IF(AND(Temp!fhor_indata=1,H703="out-sample",H704="out-sample"),J703,IF(AND(ISBLANK(F704),H703="out-sample"),"",IF(AND(Temp!optSeasCoef=0,Temp!sts_add=1),IF(H703="in-sample",IF(Q703=bigT,((qCell/bigT)*(I704-I703))+((1-(qCell/bigT))*J703),IF(OR(ISBLANK(F704),COUNT($F$2:F703)&lt;=qCell),IF(COUNT($F$2:F703)=1,0,F703-F702),((qCell/COUNT($F$2:F703))*(I704-I703))+((1-(qCell/COUNT($F$2:F703)))*J703))),J703),IF(AND(Temp!optSeasCoef=0,Temp!sts_multp=1),IF(H703="in-sample",IF(Q703=bigT,((qCell/bigT)*(I704/I703))+((1-(qCell/bigT))*J703),IF(qCell=0,1,IF(OR(ISBLANK(F704),COUNT($F$2:F703)&lt;=qCell),IF(COUNT($F$2:F703)=1,1,F703/F702),((qCell/COUNT($F$2:F703))*(I704/I703))+((1-(qCell/COUNT($F$2:F703)))*J703)))),J703),IF(Temp!sts_add=1,IF(H703="in-sample",IF(Q703=bigT,((qCell/bigT)*(I704-I703))+((1-(qCell/bigT))*J703),IF(OR(ISBLANK(F704),COUNT($AX$2:AX703)&lt;=qCell),IF(COUNT($AX$2:AX703)=1,0,AX703-AX702),((qCell/COUNT($AX$2:AX703))*(I704-I703))+((1-(qCell/COUNT($AX$2:AX703)))*J703))),J703),IF(H703="in-sample",IF(Q703=bigT,((qCell/bigT)*(I704/I703))+((1-(qCell/bigT))*J703),IF(qCell=0,1,IF(OR(ISBLANK(F704),COUNT($AX$2:AX703)&lt;=qCell),IF(COUNT($AX$2:AX703)=1,1,AX703/AX702),((qCell/COUNT($AX$2:AX703))*(I704/I703))+((1-(qCell/COUNT($AX$2:AX703)))*J703)))),J703)))))))</f>
        <v/>
      </c>
      <c r="K704" s="120" t="str">
        <f>IF(H704="","",IF(AND(Temp!optSeasCoef=0,Temp!sts_add=1),IF(H704="out-sample",I704+(Q704*J704),I704+J704),IF(AND(Temp!optSeasCoef=0,Temp!sts_multp=1),IF(H704="out-sample",I704*(J704^Q704),I704*J704),IF(Temp!sts_add=1,IF(H704="out-sample",(I704+(Q704*J704))*G704,(I704+J704)*G704),IF(H704="out-sample",I704*(J704^Q704)*G704,I704*J704*G704)))))</f>
        <v/>
      </c>
      <c r="L704" s="116" t="str">
        <f t="shared" si="110"/>
        <v/>
      </c>
      <c r="M704" s="116" t="str">
        <f t="shared" si="111"/>
        <v/>
      </c>
      <c r="N704" s="116" t="str">
        <f t="shared" si="112"/>
        <v/>
      </c>
      <c r="O704" s="116" t="str">
        <f t="shared" si="113"/>
        <v/>
      </c>
      <c r="P704" s="116" t="str">
        <f t="shared" si="114"/>
        <v/>
      </c>
      <c r="Q704" s="94" t="str">
        <f>IF(AND(Temp!fhor_indata=1,ISBLANK(F704),H703="in-sample"),1,IF(AND(Temp!fhor_indata=1,H703="out-sample",Q703&lt;XfHor),Q703+1,IF(ISBLANK(F704),"",IF(AND(H704="out-sample",H703="in-sample"),1,IF(AND(H704="out-sample",H703="out-sample"),Q703+1,IF(ISNUMBER(Q703),Q703+1,1))))))</f>
        <v/>
      </c>
      <c r="R704" s="94" t="str">
        <f t="shared" si="115"/>
        <v/>
      </c>
      <c r="S704" s="94" t="str">
        <f>IF(Temp!fhor_indata=1,IF(S703=XobsHor,1,IF(COUNT($S$2:S703)&lt;=XobsHor,S703+1,IF(AND(COUNT($S$2:S703)&lt;=XobsHor+XfHor,IFERROR(MOD(S703,XobsHor)&lt;XfHor,FALSE)),S703+1,""))),IF(ISBLANK(F704),"",IF(S703=maxP,1,IF(S703&lt;maxP,S703+1,IF(COUNT($S$2:S704)&lt;=XobsHor,S703+1,"")))))</f>
        <v/>
      </c>
      <c r="T704" s="3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W704" s="122" t="str">
        <f t="shared" si="117"/>
        <v/>
      </c>
      <c r="AX704" s="123" t="str">
        <f t="shared" si="118"/>
        <v/>
      </c>
      <c r="AY704" s="124" t="str">
        <f t="shared" si="119"/>
        <v/>
      </c>
      <c r="AZ704" s="124" t="str">
        <f t="shared" si="120"/>
        <v/>
      </c>
      <c r="BF704" s="91"/>
    </row>
    <row r="705" spans="1:58" s="78" customFormat="1" ht="14.25" x14ac:dyDescent="0.2">
      <c r="A705" s="6"/>
      <c r="B705" s="6"/>
      <c r="C705" s="6"/>
      <c r="D705" s="3"/>
      <c r="E705" s="98" t="str">
        <f t="shared" si="116"/>
        <v/>
      </c>
      <c r="F705" s="117"/>
      <c r="G705" s="116" t="str">
        <f>IF(E705="","",IF(Temp!optSeasCoef=0,1,INDEX($C$2:$C$13,IF(MOD(COUNT($E$2:E705),seas_indx)=0,seas_indx,MOD(COUNT($E$2:E705),seas_indx)))))</f>
        <v/>
      </c>
      <c r="H705" s="97" t="str">
        <f>IFERROR(IF(Temp!fhor_indata=1,IF(COUNT($S$2:S705)&lt;=XobsHor,"in-sample",IF(AND(COUNT($S$2:S705)&lt;=XobsHor+XfHor,MOD(S704,XobsHor)&lt;XfHor),"out-sample","")),IF(ISBLANK(F705),"",IF(COUNT($F$2:F705)&lt;=XobsHor-XfHor,"in-sample","out-sample"))),"")</f>
        <v/>
      </c>
      <c r="I705" s="120" t="str">
        <f>IF(AND(ISBLANK(F704),H704="in-sample"),"",IF(AND(Temp!fhor_indata=1,H704="out-sample",H705="out-sample"),I704,IF(AND(ISBLANK(F705),H704="out-sample"),"",IF(AND(Temp!optSeasCoef=0,Temp!sts_add=1),IF(H704="in-sample",IF(Q704=bigT,((pCell/bigT)*F704)+((1-(pCell/bigT))*(I704+J704)),IF(OR(ISBLANK(F705),COUNT($F$2:F704)&lt;=pCell),F704,((pCell/COUNT($F$2:F704))*F704)+((1-(pCell/COUNT($F$2:F704)))*(I704+J704)))),I704),IF(AND(Temp!optSeasCoef=0,Temp!sts_multp=1),IF(H704="in-sample",IF(Q704=bigT,((pCell/bigT)*F704)+((1-(pCell/bigT))*(I704*J704)),IF(OR(ISBLANK(F705),COUNT(F$2:$F704)&lt;=pCell),F704,((pCell/COUNT($F$2:F704))*F704)+((1-(pCell/COUNT($F$2:F704)))*(I704*J704)))),I704),IF(Temp!sts_add=1,IF(H704="in-sample",IF(Q704=bigT,((pCell/bigT)*AX704)+((1-(pCell/bigT))*(I704+J704)),IF(OR(ISBLANK(F705),COUNT($AX$2:AX704)&lt;=pCell),AX704,((pCell/COUNT($AX$2:AX704))*AX704)+((1-(pCell/COUNT($AX$2:AX704)))*(I704+J704)))),I704),IF(H704="in-sample",IF(Q704=bigT,((pCell/bigT)*AX704)+((1-(pCell/bigT))*(I704*J704)),IF(OR(ISBLANK(F705),COUNT($AX$2:AX704)&lt;=pCell),AX704,((pCell/COUNT($AX$2:AX704))*AX704)+((1-(pCell/COUNT($AX$2:AX704)))*(I704*J704)))),I704)))))))</f>
        <v/>
      </c>
      <c r="J705" s="120" t="str">
        <f>IF(AND(ISBLANK(F704),H704="in-sample"),"",IF(AND(Temp!fhor_indata=1,H704="out-sample",H705="out-sample"),J704,IF(AND(ISBLANK(F705),H704="out-sample"),"",IF(AND(Temp!optSeasCoef=0,Temp!sts_add=1),IF(H704="in-sample",IF(Q704=bigT,((qCell/bigT)*(I705-I704))+((1-(qCell/bigT))*J704),IF(OR(ISBLANK(F705),COUNT($F$2:F704)&lt;=qCell),IF(COUNT($F$2:F704)=1,0,F704-F703),((qCell/COUNT($F$2:F704))*(I705-I704))+((1-(qCell/COUNT($F$2:F704)))*J704))),J704),IF(AND(Temp!optSeasCoef=0,Temp!sts_multp=1),IF(H704="in-sample",IF(Q704=bigT,((qCell/bigT)*(I705/I704))+((1-(qCell/bigT))*J704),IF(qCell=0,1,IF(OR(ISBLANK(F705),COUNT($F$2:F704)&lt;=qCell),IF(COUNT($F$2:F704)=1,1,F704/F703),((qCell/COUNT($F$2:F704))*(I705/I704))+((1-(qCell/COUNT($F$2:F704)))*J704)))),J704),IF(Temp!sts_add=1,IF(H704="in-sample",IF(Q704=bigT,((qCell/bigT)*(I705-I704))+((1-(qCell/bigT))*J704),IF(OR(ISBLANK(F705),COUNT($AX$2:AX704)&lt;=qCell),IF(COUNT($AX$2:AX704)=1,0,AX704-AX703),((qCell/COUNT($AX$2:AX704))*(I705-I704))+((1-(qCell/COUNT($AX$2:AX704)))*J704))),J704),IF(H704="in-sample",IF(Q704=bigT,((qCell/bigT)*(I705/I704))+((1-(qCell/bigT))*J704),IF(qCell=0,1,IF(OR(ISBLANK(F705),COUNT($AX$2:AX704)&lt;=qCell),IF(COUNT($AX$2:AX704)=1,1,AX704/AX703),((qCell/COUNT($AX$2:AX704))*(I705/I704))+((1-(qCell/COUNT($AX$2:AX704)))*J704)))),J704)))))))</f>
        <v/>
      </c>
      <c r="K705" s="120" t="str">
        <f>IF(H705="","",IF(AND(Temp!optSeasCoef=0,Temp!sts_add=1),IF(H705="out-sample",I705+(Q705*J705),I705+J705),IF(AND(Temp!optSeasCoef=0,Temp!sts_multp=1),IF(H705="out-sample",I705*(J705^Q705),I705*J705),IF(Temp!sts_add=1,IF(H705="out-sample",(I705+(Q705*J705))*G705,(I705+J705)*G705),IF(H705="out-sample",I705*(J705^Q705)*G705,I705*J705*G705)))))</f>
        <v/>
      </c>
      <c r="L705" s="116" t="str">
        <f t="shared" si="110"/>
        <v/>
      </c>
      <c r="M705" s="116" t="str">
        <f t="shared" si="111"/>
        <v/>
      </c>
      <c r="N705" s="116" t="str">
        <f t="shared" si="112"/>
        <v/>
      </c>
      <c r="O705" s="116" t="str">
        <f t="shared" si="113"/>
        <v/>
      </c>
      <c r="P705" s="116" t="str">
        <f t="shared" si="114"/>
        <v/>
      </c>
      <c r="Q705" s="94" t="str">
        <f>IF(AND(Temp!fhor_indata=1,ISBLANK(F705),H704="in-sample"),1,IF(AND(Temp!fhor_indata=1,H704="out-sample",Q704&lt;XfHor),Q704+1,IF(ISBLANK(F705),"",IF(AND(H705="out-sample",H704="in-sample"),1,IF(AND(H705="out-sample",H704="out-sample"),Q704+1,IF(ISNUMBER(Q704),Q704+1,1))))))</f>
        <v/>
      </c>
      <c r="R705" s="94" t="str">
        <f t="shared" si="115"/>
        <v/>
      </c>
      <c r="S705" s="94" t="str">
        <f>IF(Temp!fhor_indata=1,IF(S704=XobsHor,1,IF(COUNT($S$2:S704)&lt;=XobsHor,S704+1,IF(AND(COUNT($S$2:S704)&lt;=XobsHor+XfHor,IFERROR(MOD(S704,XobsHor)&lt;XfHor,FALSE)),S704+1,""))),IF(ISBLANK(F705),"",IF(S704=maxP,1,IF(S704&lt;maxP,S704+1,IF(COUNT($S$2:S705)&lt;=XobsHor,S704+1,"")))))</f>
        <v/>
      </c>
      <c r="T705" s="3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W705" s="122" t="str">
        <f t="shared" si="117"/>
        <v/>
      </c>
      <c r="AX705" s="123" t="str">
        <f t="shared" si="118"/>
        <v/>
      </c>
      <c r="AY705" s="124" t="str">
        <f t="shared" si="119"/>
        <v/>
      </c>
      <c r="AZ705" s="124" t="str">
        <f t="shared" si="120"/>
        <v/>
      </c>
      <c r="BF705" s="91"/>
    </row>
    <row r="706" spans="1:58" s="78" customFormat="1" ht="14.25" x14ac:dyDescent="0.2">
      <c r="A706" s="6"/>
      <c r="B706" s="6"/>
      <c r="C706" s="6"/>
      <c r="D706" s="3"/>
      <c r="E706" s="98" t="str">
        <f t="shared" si="116"/>
        <v/>
      </c>
      <c r="F706" s="117"/>
      <c r="G706" s="116" t="str">
        <f>IF(E706="","",IF(Temp!optSeasCoef=0,1,INDEX($C$2:$C$13,IF(MOD(COUNT($E$2:E706),seas_indx)=0,seas_indx,MOD(COUNT($E$2:E706),seas_indx)))))</f>
        <v/>
      </c>
      <c r="H706" s="97" t="str">
        <f>IFERROR(IF(Temp!fhor_indata=1,IF(COUNT($S$2:S706)&lt;=XobsHor,"in-sample",IF(AND(COUNT($S$2:S706)&lt;=XobsHor+XfHor,MOD(S705,XobsHor)&lt;XfHor),"out-sample","")),IF(ISBLANK(F706),"",IF(COUNT($F$2:F706)&lt;=XobsHor-XfHor,"in-sample","out-sample"))),"")</f>
        <v/>
      </c>
      <c r="I706" s="120" t="str">
        <f>IF(AND(ISBLANK(F705),H705="in-sample"),"",IF(AND(Temp!fhor_indata=1,H705="out-sample",H706="out-sample"),I705,IF(AND(ISBLANK(F706),H705="out-sample"),"",IF(AND(Temp!optSeasCoef=0,Temp!sts_add=1),IF(H705="in-sample",IF(Q705=bigT,((pCell/bigT)*F705)+((1-(pCell/bigT))*(I705+J705)),IF(OR(ISBLANK(F706),COUNT($F$2:F705)&lt;=pCell),F705,((pCell/COUNT($F$2:F705))*F705)+((1-(pCell/COUNT($F$2:F705)))*(I705+J705)))),I705),IF(AND(Temp!optSeasCoef=0,Temp!sts_multp=1),IF(H705="in-sample",IF(Q705=bigT,((pCell/bigT)*F705)+((1-(pCell/bigT))*(I705*J705)),IF(OR(ISBLANK(F706),COUNT(F$2:$F705)&lt;=pCell),F705,((pCell/COUNT($F$2:F705))*F705)+((1-(pCell/COUNT($F$2:F705)))*(I705*J705)))),I705),IF(Temp!sts_add=1,IF(H705="in-sample",IF(Q705=bigT,((pCell/bigT)*AX705)+((1-(pCell/bigT))*(I705+J705)),IF(OR(ISBLANK(F706),COUNT($AX$2:AX705)&lt;=pCell),AX705,((pCell/COUNT($AX$2:AX705))*AX705)+((1-(pCell/COUNT($AX$2:AX705)))*(I705+J705)))),I705),IF(H705="in-sample",IF(Q705=bigT,((pCell/bigT)*AX705)+((1-(pCell/bigT))*(I705*J705)),IF(OR(ISBLANK(F706),COUNT($AX$2:AX705)&lt;=pCell),AX705,((pCell/COUNT($AX$2:AX705))*AX705)+((1-(pCell/COUNT($AX$2:AX705)))*(I705*J705)))),I705)))))))</f>
        <v/>
      </c>
      <c r="J706" s="120" t="str">
        <f>IF(AND(ISBLANK(F705),H705="in-sample"),"",IF(AND(Temp!fhor_indata=1,H705="out-sample",H706="out-sample"),J705,IF(AND(ISBLANK(F706),H705="out-sample"),"",IF(AND(Temp!optSeasCoef=0,Temp!sts_add=1),IF(H705="in-sample",IF(Q705=bigT,((qCell/bigT)*(I706-I705))+((1-(qCell/bigT))*J705),IF(OR(ISBLANK(F706),COUNT($F$2:F705)&lt;=qCell),IF(COUNT($F$2:F705)=1,0,F705-F704),((qCell/COUNT($F$2:F705))*(I706-I705))+((1-(qCell/COUNT($F$2:F705)))*J705))),J705),IF(AND(Temp!optSeasCoef=0,Temp!sts_multp=1),IF(H705="in-sample",IF(Q705=bigT,((qCell/bigT)*(I706/I705))+((1-(qCell/bigT))*J705),IF(qCell=0,1,IF(OR(ISBLANK(F706),COUNT($F$2:F705)&lt;=qCell),IF(COUNT($F$2:F705)=1,1,F705/F704),((qCell/COUNT($F$2:F705))*(I706/I705))+((1-(qCell/COUNT($F$2:F705)))*J705)))),J705),IF(Temp!sts_add=1,IF(H705="in-sample",IF(Q705=bigT,((qCell/bigT)*(I706-I705))+((1-(qCell/bigT))*J705),IF(OR(ISBLANK(F706),COUNT($AX$2:AX705)&lt;=qCell),IF(COUNT($AX$2:AX705)=1,0,AX705-AX704),((qCell/COUNT($AX$2:AX705))*(I706-I705))+((1-(qCell/COUNT($AX$2:AX705)))*J705))),J705),IF(H705="in-sample",IF(Q705=bigT,((qCell/bigT)*(I706/I705))+((1-(qCell/bigT))*J705),IF(qCell=0,1,IF(OR(ISBLANK(F706),COUNT($AX$2:AX705)&lt;=qCell),IF(COUNT($AX$2:AX705)=1,1,AX705/AX704),((qCell/COUNT($AX$2:AX705))*(I706/I705))+((1-(qCell/COUNT($AX$2:AX705)))*J705)))),J705)))))))</f>
        <v/>
      </c>
      <c r="K706" s="120" t="str">
        <f>IF(H706="","",IF(AND(Temp!optSeasCoef=0,Temp!sts_add=1),IF(H706="out-sample",I706+(Q706*J706),I706+J706),IF(AND(Temp!optSeasCoef=0,Temp!sts_multp=1),IF(H706="out-sample",I706*(J706^Q706),I706*J706),IF(Temp!sts_add=1,IF(H706="out-sample",(I706+(Q706*J706))*G706,(I706+J706)*G706),IF(H706="out-sample",I706*(J706^Q706)*G706,I706*J706*G706)))))</f>
        <v/>
      </c>
      <c r="L706" s="116" t="str">
        <f t="shared" ref="L706:L769" si="121">IF(ISBLANK(F706),"",F706-K706)</f>
        <v/>
      </c>
      <c r="M706" s="116" t="str">
        <f t="shared" ref="M706:M769" si="122">IF(ISBLANK(F706),"",ABS(L706))</f>
        <v/>
      </c>
      <c r="N706" s="116" t="str">
        <f t="shared" ref="N706:N769" si="123">IF(ISBLANK(F706),"",L706^2)</f>
        <v/>
      </c>
      <c r="O706" s="116" t="str">
        <f t="shared" ref="O706:O769" si="124">IF(ISBLANK(F706),"",ABS((F706-K706)/K706)*100)</f>
        <v/>
      </c>
      <c r="P706" s="116" t="str">
        <f t="shared" ref="P706:P769" si="125">IF(ISBLANK(F706),"",(M706/(ABS(K706)+ABS(F706)))*200)</f>
        <v/>
      </c>
      <c r="Q706" s="94" t="str">
        <f>IF(AND(Temp!fhor_indata=1,ISBLANK(F706),H705="in-sample"),1,IF(AND(Temp!fhor_indata=1,H705="out-sample",Q705&lt;XfHor),Q705+1,IF(ISBLANK(F706),"",IF(AND(H706="out-sample",H705="in-sample"),1,IF(AND(H706="out-sample",H705="out-sample"),Q705+1,IF(ISNUMBER(Q705),Q705+1,1))))))</f>
        <v/>
      </c>
      <c r="R706" s="94" t="str">
        <f t="shared" ref="R706:R769" si="126">IF(ISBLANK(F706),"",bigT-Q706)</f>
        <v/>
      </c>
      <c r="S706" s="94" t="str">
        <f>IF(Temp!fhor_indata=1,IF(S705=XobsHor,1,IF(COUNT($S$2:S705)&lt;=XobsHor,S705+1,IF(AND(COUNT($S$2:S705)&lt;=XobsHor+XfHor,IFERROR(MOD(S705,XobsHor)&lt;XfHor,FALSE)),S705+1,""))),IF(ISBLANK(F706),"",IF(S705=maxP,1,IF(S705&lt;maxP,S705+1,IF(COUNT($S$2:S706)&lt;=XobsHor,S705+1,"")))))</f>
        <v/>
      </c>
      <c r="T706" s="3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W706" s="122" t="str">
        <f t="shared" si="117"/>
        <v/>
      </c>
      <c r="AX706" s="123" t="str">
        <f t="shared" si="118"/>
        <v/>
      </c>
      <c r="AY706" s="124" t="str">
        <f t="shared" si="119"/>
        <v/>
      </c>
      <c r="AZ706" s="124" t="str">
        <f t="shared" si="120"/>
        <v/>
      </c>
      <c r="BF706" s="91"/>
    </row>
    <row r="707" spans="1:58" s="78" customFormat="1" ht="14.25" x14ac:dyDescent="0.2">
      <c r="A707" s="6"/>
      <c r="B707" s="6"/>
      <c r="C707" s="6"/>
      <c r="D707" s="3"/>
      <c r="E707" s="98" t="str">
        <f t="shared" ref="E707:E770" si="127">Q707</f>
        <v/>
      </c>
      <c r="F707" s="117"/>
      <c r="G707" s="116" t="str">
        <f>IF(E707="","",IF(Temp!optSeasCoef=0,1,INDEX($C$2:$C$13,IF(MOD(COUNT($E$2:E707),seas_indx)=0,seas_indx,MOD(COUNT($E$2:E707),seas_indx)))))</f>
        <v/>
      </c>
      <c r="H707" s="97" t="str">
        <f>IFERROR(IF(Temp!fhor_indata=1,IF(COUNT($S$2:S707)&lt;=XobsHor,"in-sample",IF(AND(COUNT($S$2:S707)&lt;=XobsHor+XfHor,MOD(S706,XobsHor)&lt;XfHor),"out-sample","")),IF(ISBLANK(F707),"",IF(COUNT($F$2:F707)&lt;=XobsHor-XfHor,"in-sample","out-sample"))),"")</f>
        <v/>
      </c>
      <c r="I707" s="120" t="str">
        <f>IF(AND(ISBLANK(F706),H706="in-sample"),"",IF(AND(Temp!fhor_indata=1,H706="out-sample",H707="out-sample"),I706,IF(AND(ISBLANK(F707),H706="out-sample"),"",IF(AND(Temp!optSeasCoef=0,Temp!sts_add=1),IF(H706="in-sample",IF(Q706=bigT,((pCell/bigT)*F706)+((1-(pCell/bigT))*(I706+J706)),IF(OR(ISBLANK(F707),COUNT($F$2:F706)&lt;=pCell),F706,((pCell/COUNT($F$2:F706))*F706)+((1-(pCell/COUNT($F$2:F706)))*(I706+J706)))),I706),IF(AND(Temp!optSeasCoef=0,Temp!sts_multp=1),IF(H706="in-sample",IF(Q706=bigT,((pCell/bigT)*F706)+((1-(pCell/bigT))*(I706*J706)),IF(OR(ISBLANK(F707),COUNT(F$2:$F706)&lt;=pCell),F706,((pCell/COUNT($F$2:F706))*F706)+((1-(pCell/COUNT($F$2:F706)))*(I706*J706)))),I706),IF(Temp!sts_add=1,IF(H706="in-sample",IF(Q706=bigT,((pCell/bigT)*AX706)+((1-(pCell/bigT))*(I706+J706)),IF(OR(ISBLANK(F707),COUNT($AX$2:AX706)&lt;=pCell),AX706,((pCell/COUNT($AX$2:AX706))*AX706)+((1-(pCell/COUNT($AX$2:AX706)))*(I706+J706)))),I706),IF(H706="in-sample",IF(Q706=bigT,((pCell/bigT)*AX706)+((1-(pCell/bigT))*(I706*J706)),IF(OR(ISBLANK(F707),COUNT($AX$2:AX706)&lt;=pCell),AX706,((pCell/COUNT($AX$2:AX706))*AX706)+((1-(pCell/COUNT($AX$2:AX706)))*(I706*J706)))),I706)))))))</f>
        <v/>
      </c>
      <c r="J707" s="120" t="str">
        <f>IF(AND(ISBLANK(F706),H706="in-sample"),"",IF(AND(Temp!fhor_indata=1,H706="out-sample",H707="out-sample"),J706,IF(AND(ISBLANK(F707),H706="out-sample"),"",IF(AND(Temp!optSeasCoef=0,Temp!sts_add=1),IF(H706="in-sample",IF(Q706=bigT,((qCell/bigT)*(I707-I706))+((1-(qCell/bigT))*J706),IF(OR(ISBLANK(F707),COUNT($F$2:F706)&lt;=qCell),IF(COUNT($F$2:F706)=1,0,F706-F705),((qCell/COUNT($F$2:F706))*(I707-I706))+((1-(qCell/COUNT($F$2:F706)))*J706))),J706),IF(AND(Temp!optSeasCoef=0,Temp!sts_multp=1),IF(H706="in-sample",IF(Q706=bigT,((qCell/bigT)*(I707/I706))+((1-(qCell/bigT))*J706),IF(qCell=0,1,IF(OR(ISBLANK(F707),COUNT($F$2:F706)&lt;=qCell),IF(COUNT($F$2:F706)=1,1,F706/F705),((qCell/COUNT($F$2:F706))*(I707/I706))+((1-(qCell/COUNT($F$2:F706)))*J706)))),J706),IF(Temp!sts_add=1,IF(H706="in-sample",IF(Q706=bigT,((qCell/bigT)*(I707-I706))+((1-(qCell/bigT))*J706),IF(OR(ISBLANK(F707),COUNT($AX$2:AX706)&lt;=qCell),IF(COUNT($AX$2:AX706)=1,0,AX706-AX705),((qCell/COUNT($AX$2:AX706))*(I707-I706))+((1-(qCell/COUNT($AX$2:AX706)))*J706))),J706),IF(H706="in-sample",IF(Q706=bigT,((qCell/bigT)*(I707/I706))+((1-(qCell/bigT))*J706),IF(qCell=0,1,IF(OR(ISBLANK(F707),COUNT($AX$2:AX706)&lt;=qCell),IF(COUNT($AX$2:AX706)=1,1,AX706/AX705),((qCell/COUNT($AX$2:AX706))*(I707/I706))+((1-(qCell/COUNT($AX$2:AX706)))*J706)))),J706)))))))</f>
        <v/>
      </c>
      <c r="K707" s="120" t="str">
        <f>IF(H707="","",IF(AND(Temp!optSeasCoef=0,Temp!sts_add=1),IF(H707="out-sample",I707+(Q707*J707),I707+J707),IF(AND(Temp!optSeasCoef=0,Temp!sts_multp=1),IF(H707="out-sample",I707*(J707^Q707),I707*J707),IF(Temp!sts_add=1,IF(H707="out-sample",(I707+(Q707*J707))*G707,(I707+J707)*G707),IF(H707="out-sample",I707*(J707^Q707)*G707,I707*J707*G707)))))</f>
        <v/>
      </c>
      <c r="L707" s="116" t="str">
        <f t="shared" si="121"/>
        <v/>
      </c>
      <c r="M707" s="116" t="str">
        <f t="shared" si="122"/>
        <v/>
      </c>
      <c r="N707" s="116" t="str">
        <f t="shared" si="123"/>
        <v/>
      </c>
      <c r="O707" s="116" t="str">
        <f t="shared" si="124"/>
        <v/>
      </c>
      <c r="P707" s="116" t="str">
        <f t="shared" si="125"/>
        <v/>
      </c>
      <c r="Q707" s="94" t="str">
        <f>IF(AND(Temp!fhor_indata=1,ISBLANK(F707),H706="in-sample"),1,IF(AND(Temp!fhor_indata=1,H706="out-sample",Q706&lt;XfHor),Q706+1,IF(ISBLANK(F707),"",IF(AND(H707="out-sample",H706="in-sample"),1,IF(AND(H707="out-sample",H706="out-sample"),Q706+1,IF(ISNUMBER(Q706),Q706+1,1))))))</f>
        <v/>
      </c>
      <c r="R707" s="94" t="str">
        <f t="shared" si="126"/>
        <v/>
      </c>
      <c r="S707" s="94" t="str">
        <f>IF(Temp!fhor_indata=1,IF(S706=XobsHor,1,IF(COUNT($S$2:S706)&lt;=XobsHor,S706+1,IF(AND(COUNT($S$2:S706)&lt;=XobsHor+XfHor,IFERROR(MOD(S706,XobsHor)&lt;XfHor,FALSE)),S706+1,""))),IF(ISBLANK(F707),"",IF(S706=maxP,1,IF(S706&lt;maxP,S706+1,IF(COUNT($S$2:S707)&lt;=XobsHor,S706+1,"")))))</f>
        <v/>
      </c>
      <c r="T707" s="3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W707" s="122" t="str">
        <f t="shared" ref="AW707:AW770" si="128">IF(ISBLANK(F707),"",F707)</f>
        <v/>
      </c>
      <c r="AX707" s="123" t="str">
        <f t="shared" ref="AX707:AX770" si="129">IF(ISBLANK(F707),"",F707/G707)</f>
        <v/>
      </c>
      <c r="AY707" s="124" t="str">
        <f t="shared" ref="AY707:AY770" si="130">IF(H707="in-sample","",K707)</f>
        <v/>
      </c>
      <c r="AZ707" s="124" t="str">
        <f t="shared" ref="AZ707:AZ770" si="131">IF(H707="in-sample",K707,"")</f>
        <v/>
      </c>
      <c r="BF707" s="91"/>
    </row>
    <row r="708" spans="1:58" s="78" customFormat="1" ht="14.25" x14ac:dyDescent="0.2">
      <c r="A708" s="6"/>
      <c r="B708" s="6"/>
      <c r="C708" s="6"/>
      <c r="D708" s="3"/>
      <c r="E708" s="98" t="str">
        <f t="shared" si="127"/>
        <v/>
      </c>
      <c r="F708" s="117"/>
      <c r="G708" s="116" t="str">
        <f>IF(E708="","",IF(Temp!optSeasCoef=0,1,INDEX($C$2:$C$13,IF(MOD(COUNT($E$2:E708),seas_indx)=0,seas_indx,MOD(COUNT($E$2:E708),seas_indx)))))</f>
        <v/>
      </c>
      <c r="H708" s="97" t="str">
        <f>IFERROR(IF(Temp!fhor_indata=1,IF(COUNT($S$2:S708)&lt;=XobsHor,"in-sample",IF(AND(COUNT($S$2:S708)&lt;=XobsHor+XfHor,MOD(S707,XobsHor)&lt;XfHor),"out-sample","")),IF(ISBLANK(F708),"",IF(COUNT($F$2:F708)&lt;=XobsHor-XfHor,"in-sample","out-sample"))),"")</f>
        <v/>
      </c>
      <c r="I708" s="120" t="str">
        <f>IF(AND(ISBLANK(F707),H707="in-sample"),"",IF(AND(Temp!fhor_indata=1,H707="out-sample",H708="out-sample"),I707,IF(AND(ISBLANK(F708),H707="out-sample"),"",IF(AND(Temp!optSeasCoef=0,Temp!sts_add=1),IF(H707="in-sample",IF(Q707=bigT,((pCell/bigT)*F707)+((1-(pCell/bigT))*(I707+J707)),IF(OR(ISBLANK(F708),COUNT($F$2:F707)&lt;=pCell),F707,((pCell/COUNT($F$2:F707))*F707)+((1-(pCell/COUNT($F$2:F707)))*(I707+J707)))),I707),IF(AND(Temp!optSeasCoef=0,Temp!sts_multp=1),IF(H707="in-sample",IF(Q707=bigT,((pCell/bigT)*F707)+((1-(pCell/bigT))*(I707*J707)),IF(OR(ISBLANK(F708),COUNT(F$2:$F707)&lt;=pCell),F707,((pCell/COUNT($F$2:F707))*F707)+((1-(pCell/COUNT($F$2:F707)))*(I707*J707)))),I707),IF(Temp!sts_add=1,IF(H707="in-sample",IF(Q707=bigT,((pCell/bigT)*AX707)+((1-(pCell/bigT))*(I707+J707)),IF(OR(ISBLANK(F708),COUNT($AX$2:AX707)&lt;=pCell),AX707,((pCell/COUNT($AX$2:AX707))*AX707)+((1-(pCell/COUNT($AX$2:AX707)))*(I707+J707)))),I707),IF(H707="in-sample",IF(Q707=bigT,((pCell/bigT)*AX707)+((1-(pCell/bigT))*(I707*J707)),IF(OR(ISBLANK(F708),COUNT($AX$2:AX707)&lt;=pCell),AX707,((pCell/COUNT($AX$2:AX707))*AX707)+((1-(pCell/COUNT($AX$2:AX707)))*(I707*J707)))),I707)))))))</f>
        <v/>
      </c>
      <c r="J708" s="120" t="str">
        <f>IF(AND(ISBLANK(F707),H707="in-sample"),"",IF(AND(Temp!fhor_indata=1,H707="out-sample",H708="out-sample"),J707,IF(AND(ISBLANK(F708),H707="out-sample"),"",IF(AND(Temp!optSeasCoef=0,Temp!sts_add=1),IF(H707="in-sample",IF(Q707=bigT,((qCell/bigT)*(I708-I707))+((1-(qCell/bigT))*J707),IF(OR(ISBLANK(F708),COUNT($F$2:F707)&lt;=qCell),IF(COUNT($F$2:F707)=1,0,F707-F706),((qCell/COUNT($F$2:F707))*(I708-I707))+((1-(qCell/COUNT($F$2:F707)))*J707))),J707),IF(AND(Temp!optSeasCoef=0,Temp!sts_multp=1),IF(H707="in-sample",IF(Q707=bigT,((qCell/bigT)*(I708/I707))+((1-(qCell/bigT))*J707),IF(qCell=0,1,IF(OR(ISBLANK(F708),COUNT($F$2:F707)&lt;=qCell),IF(COUNT($F$2:F707)=1,1,F707/F706),((qCell/COUNT($F$2:F707))*(I708/I707))+((1-(qCell/COUNT($F$2:F707)))*J707)))),J707),IF(Temp!sts_add=1,IF(H707="in-sample",IF(Q707=bigT,((qCell/bigT)*(I708-I707))+((1-(qCell/bigT))*J707),IF(OR(ISBLANK(F708),COUNT($AX$2:AX707)&lt;=qCell),IF(COUNT($AX$2:AX707)=1,0,AX707-AX706),((qCell/COUNT($AX$2:AX707))*(I708-I707))+((1-(qCell/COUNT($AX$2:AX707)))*J707))),J707),IF(H707="in-sample",IF(Q707=bigT,((qCell/bigT)*(I708/I707))+((1-(qCell/bigT))*J707),IF(qCell=0,1,IF(OR(ISBLANK(F708),COUNT($AX$2:AX707)&lt;=qCell),IF(COUNT($AX$2:AX707)=1,1,AX707/AX706),((qCell/COUNT($AX$2:AX707))*(I708/I707))+((1-(qCell/COUNT($AX$2:AX707)))*J707)))),J707)))))))</f>
        <v/>
      </c>
      <c r="K708" s="120" t="str">
        <f>IF(H708="","",IF(AND(Temp!optSeasCoef=0,Temp!sts_add=1),IF(H708="out-sample",I708+(Q708*J708),I708+J708),IF(AND(Temp!optSeasCoef=0,Temp!sts_multp=1),IF(H708="out-sample",I708*(J708^Q708),I708*J708),IF(Temp!sts_add=1,IF(H708="out-sample",(I708+(Q708*J708))*G708,(I708+J708)*G708),IF(H708="out-sample",I708*(J708^Q708)*G708,I708*J708*G708)))))</f>
        <v/>
      </c>
      <c r="L708" s="116" t="str">
        <f t="shared" si="121"/>
        <v/>
      </c>
      <c r="M708" s="116" t="str">
        <f t="shared" si="122"/>
        <v/>
      </c>
      <c r="N708" s="116" t="str">
        <f t="shared" si="123"/>
        <v/>
      </c>
      <c r="O708" s="116" t="str">
        <f t="shared" si="124"/>
        <v/>
      </c>
      <c r="P708" s="116" t="str">
        <f t="shared" si="125"/>
        <v/>
      </c>
      <c r="Q708" s="94" t="str">
        <f>IF(AND(Temp!fhor_indata=1,ISBLANK(F708),H707="in-sample"),1,IF(AND(Temp!fhor_indata=1,H707="out-sample",Q707&lt;XfHor),Q707+1,IF(ISBLANK(F708),"",IF(AND(H708="out-sample",H707="in-sample"),1,IF(AND(H708="out-sample",H707="out-sample"),Q707+1,IF(ISNUMBER(Q707),Q707+1,1))))))</f>
        <v/>
      </c>
      <c r="R708" s="94" t="str">
        <f t="shared" si="126"/>
        <v/>
      </c>
      <c r="S708" s="94" t="str">
        <f>IF(Temp!fhor_indata=1,IF(S707=XobsHor,1,IF(COUNT($S$2:S707)&lt;=XobsHor,S707+1,IF(AND(COUNT($S$2:S707)&lt;=XobsHor+XfHor,IFERROR(MOD(S707,XobsHor)&lt;XfHor,FALSE)),S707+1,""))),IF(ISBLANK(F708),"",IF(S707=maxP,1,IF(S707&lt;maxP,S707+1,IF(COUNT($S$2:S708)&lt;=XobsHor,S707+1,"")))))</f>
        <v/>
      </c>
      <c r="T708" s="3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W708" s="122" t="str">
        <f t="shared" si="128"/>
        <v/>
      </c>
      <c r="AX708" s="123" t="str">
        <f t="shared" si="129"/>
        <v/>
      </c>
      <c r="AY708" s="124" t="str">
        <f t="shared" si="130"/>
        <v/>
      </c>
      <c r="AZ708" s="124" t="str">
        <f t="shared" si="131"/>
        <v/>
      </c>
      <c r="BF708" s="91"/>
    </row>
    <row r="709" spans="1:58" s="78" customFormat="1" ht="14.25" x14ac:dyDescent="0.2">
      <c r="A709" s="6"/>
      <c r="B709" s="6"/>
      <c r="C709" s="6"/>
      <c r="D709" s="3"/>
      <c r="E709" s="98" t="str">
        <f t="shared" si="127"/>
        <v/>
      </c>
      <c r="F709" s="117"/>
      <c r="G709" s="116" t="str">
        <f>IF(E709="","",IF(Temp!optSeasCoef=0,1,INDEX($C$2:$C$13,IF(MOD(COUNT($E$2:E709),seas_indx)=0,seas_indx,MOD(COUNT($E$2:E709),seas_indx)))))</f>
        <v/>
      </c>
      <c r="H709" s="97" t="str">
        <f>IFERROR(IF(Temp!fhor_indata=1,IF(COUNT($S$2:S709)&lt;=XobsHor,"in-sample",IF(AND(COUNT($S$2:S709)&lt;=XobsHor+XfHor,MOD(S708,XobsHor)&lt;XfHor),"out-sample","")),IF(ISBLANK(F709),"",IF(COUNT($F$2:F709)&lt;=XobsHor-XfHor,"in-sample","out-sample"))),"")</f>
        <v/>
      </c>
      <c r="I709" s="120" t="str">
        <f>IF(AND(ISBLANK(F708),H708="in-sample"),"",IF(AND(Temp!fhor_indata=1,H708="out-sample",H709="out-sample"),I708,IF(AND(ISBLANK(F709),H708="out-sample"),"",IF(AND(Temp!optSeasCoef=0,Temp!sts_add=1),IF(H708="in-sample",IF(Q708=bigT,((pCell/bigT)*F708)+((1-(pCell/bigT))*(I708+J708)),IF(OR(ISBLANK(F709),COUNT($F$2:F708)&lt;=pCell),F708,((pCell/COUNT($F$2:F708))*F708)+((1-(pCell/COUNT($F$2:F708)))*(I708+J708)))),I708),IF(AND(Temp!optSeasCoef=0,Temp!sts_multp=1),IF(H708="in-sample",IF(Q708=bigT,((pCell/bigT)*F708)+((1-(pCell/bigT))*(I708*J708)),IF(OR(ISBLANK(F709),COUNT(F$2:$F708)&lt;=pCell),F708,((pCell/COUNT($F$2:F708))*F708)+((1-(pCell/COUNT($F$2:F708)))*(I708*J708)))),I708),IF(Temp!sts_add=1,IF(H708="in-sample",IF(Q708=bigT,((pCell/bigT)*AX708)+((1-(pCell/bigT))*(I708+J708)),IF(OR(ISBLANK(F709),COUNT($AX$2:AX708)&lt;=pCell),AX708,((pCell/COUNT($AX$2:AX708))*AX708)+((1-(pCell/COUNT($AX$2:AX708)))*(I708+J708)))),I708),IF(H708="in-sample",IF(Q708=bigT,((pCell/bigT)*AX708)+((1-(pCell/bigT))*(I708*J708)),IF(OR(ISBLANK(F709),COUNT($AX$2:AX708)&lt;=pCell),AX708,((pCell/COUNT($AX$2:AX708))*AX708)+((1-(pCell/COUNT($AX$2:AX708)))*(I708*J708)))),I708)))))))</f>
        <v/>
      </c>
      <c r="J709" s="120" t="str">
        <f>IF(AND(ISBLANK(F708),H708="in-sample"),"",IF(AND(Temp!fhor_indata=1,H708="out-sample",H709="out-sample"),J708,IF(AND(ISBLANK(F709),H708="out-sample"),"",IF(AND(Temp!optSeasCoef=0,Temp!sts_add=1),IF(H708="in-sample",IF(Q708=bigT,((qCell/bigT)*(I709-I708))+((1-(qCell/bigT))*J708),IF(OR(ISBLANK(F709),COUNT($F$2:F708)&lt;=qCell),IF(COUNT($F$2:F708)=1,0,F708-F707),((qCell/COUNT($F$2:F708))*(I709-I708))+((1-(qCell/COUNT($F$2:F708)))*J708))),J708),IF(AND(Temp!optSeasCoef=0,Temp!sts_multp=1),IF(H708="in-sample",IF(Q708=bigT,((qCell/bigT)*(I709/I708))+((1-(qCell/bigT))*J708),IF(qCell=0,1,IF(OR(ISBLANK(F709),COUNT($F$2:F708)&lt;=qCell),IF(COUNT($F$2:F708)=1,1,F708/F707),((qCell/COUNT($F$2:F708))*(I709/I708))+((1-(qCell/COUNT($F$2:F708)))*J708)))),J708),IF(Temp!sts_add=1,IF(H708="in-sample",IF(Q708=bigT,((qCell/bigT)*(I709-I708))+((1-(qCell/bigT))*J708),IF(OR(ISBLANK(F709),COUNT($AX$2:AX708)&lt;=qCell),IF(COUNT($AX$2:AX708)=1,0,AX708-AX707),((qCell/COUNT($AX$2:AX708))*(I709-I708))+((1-(qCell/COUNT($AX$2:AX708)))*J708))),J708),IF(H708="in-sample",IF(Q708=bigT,((qCell/bigT)*(I709/I708))+((1-(qCell/bigT))*J708),IF(qCell=0,1,IF(OR(ISBLANK(F709),COUNT($AX$2:AX708)&lt;=qCell),IF(COUNT($AX$2:AX708)=1,1,AX708/AX707),((qCell/COUNT($AX$2:AX708))*(I709/I708))+((1-(qCell/COUNT($AX$2:AX708)))*J708)))),J708)))))))</f>
        <v/>
      </c>
      <c r="K709" s="120" t="str">
        <f>IF(H709="","",IF(AND(Temp!optSeasCoef=0,Temp!sts_add=1),IF(H709="out-sample",I709+(Q709*J709),I709+J709),IF(AND(Temp!optSeasCoef=0,Temp!sts_multp=1),IF(H709="out-sample",I709*(J709^Q709),I709*J709),IF(Temp!sts_add=1,IF(H709="out-sample",(I709+(Q709*J709))*G709,(I709+J709)*G709),IF(H709="out-sample",I709*(J709^Q709)*G709,I709*J709*G709)))))</f>
        <v/>
      </c>
      <c r="L709" s="116" t="str">
        <f t="shared" si="121"/>
        <v/>
      </c>
      <c r="M709" s="116" t="str">
        <f t="shared" si="122"/>
        <v/>
      </c>
      <c r="N709" s="116" t="str">
        <f t="shared" si="123"/>
        <v/>
      </c>
      <c r="O709" s="116" t="str">
        <f t="shared" si="124"/>
        <v/>
      </c>
      <c r="P709" s="116" t="str">
        <f t="shared" si="125"/>
        <v/>
      </c>
      <c r="Q709" s="94" t="str">
        <f>IF(AND(Temp!fhor_indata=1,ISBLANK(F709),H708="in-sample"),1,IF(AND(Temp!fhor_indata=1,H708="out-sample",Q708&lt;XfHor),Q708+1,IF(ISBLANK(F709),"",IF(AND(H709="out-sample",H708="in-sample"),1,IF(AND(H709="out-sample",H708="out-sample"),Q708+1,IF(ISNUMBER(Q708),Q708+1,1))))))</f>
        <v/>
      </c>
      <c r="R709" s="94" t="str">
        <f t="shared" si="126"/>
        <v/>
      </c>
      <c r="S709" s="94" t="str">
        <f>IF(Temp!fhor_indata=1,IF(S708=XobsHor,1,IF(COUNT($S$2:S708)&lt;=XobsHor,S708+1,IF(AND(COUNT($S$2:S708)&lt;=XobsHor+XfHor,IFERROR(MOD(S708,XobsHor)&lt;XfHor,FALSE)),S708+1,""))),IF(ISBLANK(F709),"",IF(S708=maxP,1,IF(S708&lt;maxP,S708+1,IF(COUNT($S$2:S709)&lt;=XobsHor,S708+1,"")))))</f>
        <v/>
      </c>
      <c r="T709" s="3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W709" s="122" t="str">
        <f t="shared" si="128"/>
        <v/>
      </c>
      <c r="AX709" s="123" t="str">
        <f t="shared" si="129"/>
        <v/>
      </c>
      <c r="AY709" s="124" t="str">
        <f t="shared" si="130"/>
        <v/>
      </c>
      <c r="AZ709" s="124" t="str">
        <f t="shared" si="131"/>
        <v/>
      </c>
      <c r="BF709" s="91"/>
    </row>
    <row r="710" spans="1:58" s="78" customFormat="1" ht="14.25" x14ac:dyDescent="0.2">
      <c r="A710" s="6"/>
      <c r="B710" s="6"/>
      <c r="C710" s="6"/>
      <c r="D710" s="3"/>
      <c r="E710" s="98" t="str">
        <f t="shared" si="127"/>
        <v/>
      </c>
      <c r="F710" s="117"/>
      <c r="G710" s="116" t="str">
        <f>IF(E710="","",IF(Temp!optSeasCoef=0,1,INDEX($C$2:$C$13,IF(MOD(COUNT($E$2:E710),seas_indx)=0,seas_indx,MOD(COUNT($E$2:E710),seas_indx)))))</f>
        <v/>
      </c>
      <c r="H710" s="97" t="str">
        <f>IFERROR(IF(Temp!fhor_indata=1,IF(COUNT($S$2:S710)&lt;=XobsHor,"in-sample",IF(AND(COUNT($S$2:S710)&lt;=XobsHor+XfHor,MOD(S709,XobsHor)&lt;XfHor),"out-sample","")),IF(ISBLANK(F710),"",IF(COUNT($F$2:F710)&lt;=XobsHor-XfHor,"in-sample","out-sample"))),"")</f>
        <v/>
      </c>
      <c r="I710" s="120" t="str">
        <f>IF(AND(ISBLANK(F709),H709="in-sample"),"",IF(AND(Temp!fhor_indata=1,H709="out-sample",H710="out-sample"),I709,IF(AND(ISBLANK(F710),H709="out-sample"),"",IF(AND(Temp!optSeasCoef=0,Temp!sts_add=1),IF(H709="in-sample",IF(Q709=bigT,((pCell/bigT)*F709)+((1-(pCell/bigT))*(I709+J709)),IF(OR(ISBLANK(F710),COUNT($F$2:F709)&lt;=pCell),F709,((pCell/COUNT($F$2:F709))*F709)+((1-(pCell/COUNT($F$2:F709)))*(I709+J709)))),I709),IF(AND(Temp!optSeasCoef=0,Temp!sts_multp=1),IF(H709="in-sample",IF(Q709=bigT,((pCell/bigT)*F709)+((1-(pCell/bigT))*(I709*J709)),IF(OR(ISBLANK(F710),COUNT(F$2:$F709)&lt;=pCell),F709,((pCell/COUNT($F$2:F709))*F709)+((1-(pCell/COUNT($F$2:F709)))*(I709*J709)))),I709),IF(Temp!sts_add=1,IF(H709="in-sample",IF(Q709=bigT,((pCell/bigT)*AX709)+((1-(pCell/bigT))*(I709+J709)),IF(OR(ISBLANK(F710),COUNT($AX$2:AX709)&lt;=pCell),AX709,((pCell/COUNT($AX$2:AX709))*AX709)+((1-(pCell/COUNT($AX$2:AX709)))*(I709+J709)))),I709),IF(H709="in-sample",IF(Q709=bigT,((pCell/bigT)*AX709)+((1-(pCell/bigT))*(I709*J709)),IF(OR(ISBLANK(F710),COUNT($AX$2:AX709)&lt;=pCell),AX709,((pCell/COUNT($AX$2:AX709))*AX709)+((1-(pCell/COUNT($AX$2:AX709)))*(I709*J709)))),I709)))))))</f>
        <v/>
      </c>
      <c r="J710" s="120" t="str">
        <f>IF(AND(ISBLANK(F709),H709="in-sample"),"",IF(AND(Temp!fhor_indata=1,H709="out-sample",H710="out-sample"),J709,IF(AND(ISBLANK(F710),H709="out-sample"),"",IF(AND(Temp!optSeasCoef=0,Temp!sts_add=1),IF(H709="in-sample",IF(Q709=bigT,((qCell/bigT)*(I710-I709))+((1-(qCell/bigT))*J709),IF(OR(ISBLANK(F710),COUNT($F$2:F709)&lt;=qCell),IF(COUNT($F$2:F709)=1,0,F709-F708),((qCell/COUNT($F$2:F709))*(I710-I709))+((1-(qCell/COUNT($F$2:F709)))*J709))),J709),IF(AND(Temp!optSeasCoef=0,Temp!sts_multp=1),IF(H709="in-sample",IF(Q709=bigT,((qCell/bigT)*(I710/I709))+((1-(qCell/bigT))*J709),IF(qCell=0,1,IF(OR(ISBLANK(F710),COUNT($F$2:F709)&lt;=qCell),IF(COUNT($F$2:F709)=1,1,F709/F708),((qCell/COUNT($F$2:F709))*(I710/I709))+((1-(qCell/COUNT($F$2:F709)))*J709)))),J709),IF(Temp!sts_add=1,IF(H709="in-sample",IF(Q709=bigT,((qCell/bigT)*(I710-I709))+((1-(qCell/bigT))*J709),IF(OR(ISBLANK(F710),COUNT($AX$2:AX709)&lt;=qCell),IF(COUNT($AX$2:AX709)=1,0,AX709-AX708),((qCell/COUNT($AX$2:AX709))*(I710-I709))+((1-(qCell/COUNT($AX$2:AX709)))*J709))),J709),IF(H709="in-sample",IF(Q709=bigT,((qCell/bigT)*(I710/I709))+((1-(qCell/bigT))*J709),IF(qCell=0,1,IF(OR(ISBLANK(F710),COUNT($AX$2:AX709)&lt;=qCell),IF(COUNT($AX$2:AX709)=1,1,AX709/AX708),((qCell/COUNT($AX$2:AX709))*(I710/I709))+((1-(qCell/COUNT($AX$2:AX709)))*J709)))),J709)))))))</f>
        <v/>
      </c>
      <c r="K710" s="120" t="str">
        <f>IF(H710="","",IF(AND(Temp!optSeasCoef=0,Temp!sts_add=1),IF(H710="out-sample",I710+(Q710*J710),I710+J710),IF(AND(Temp!optSeasCoef=0,Temp!sts_multp=1),IF(H710="out-sample",I710*(J710^Q710),I710*J710),IF(Temp!sts_add=1,IF(H710="out-sample",(I710+(Q710*J710))*G710,(I710+J710)*G710),IF(H710="out-sample",I710*(J710^Q710)*G710,I710*J710*G710)))))</f>
        <v/>
      </c>
      <c r="L710" s="116" t="str">
        <f t="shared" si="121"/>
        <v/>
      </c>
      <c r="M710" s="116" t="str">
        <f t="shared" si="122"/>
        <v/>
      </c>
      <c r="N710" s="116" t="str">
        <f t="shared" si="123"/>
        <v/>
      </c>
      <c r="O710" s="116" t="str">
        <f t="shared" si="124"/>
        <v/>
      </c>
      <c r="P710" s="116" t="str">
        <f t="shared" si="125"/>
        <v/>
      </c>
      <c r="Q710" s="94" t="str">
        <f>IF(AND(Temp!fhor_indata=1,ISBLANK(F710),H709="in-sample"),1,IF(AND(Temp!fhor_indata=1,H709="out-sample",Q709&lt;XfHor),Q709+1,IF(ISBLANK(F710),"",IF(AND(H710="out-sample",H709="in-sample"),1,IF(AND(H710="out-sample",H709="out-sample"),Q709+1,IF(ISNUMBER(Q709),Q709+1,1))))))</f>
        <v/>
      </c>
      <c r="R710" s="94" t="str">
        <f t="shared" si="126"/>
        <v/>
      </c>
      <c r="S710" s="94" t="str">
        <f>IF(Temp!fhor_indata=1,IF(S709=XobsHor,1,IF(COUNT($S$2:S709)&lt;=XobsHor,S709+1,IF(AND(COUNT($S$2:S709)&lt;=XobsHor+XfHor,IFERROR(MOD(S709,XobsHor)&lt;XfHor,FALSE)),S709+1,""))),IF(ISBLANK(F710),"",IF(S709=maxP,1,IF(S709&lt;maxP,S709+1,IF(COUNT($S$2:S710)&lt;=XobsHor,S709+1,"")))))</f>
        <v/>
      </c>
      <c r="T710" s="3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W710" s="122" t="str">
        <f t="shared" si="128"/>
        <v/>
      </c>
      <c r="AX710" s="123" t="str">
        <f t="shared" si="129"/>
        <v/>
      </c>
      <c r="AY710" s="124" t="str">
        <f t="shared" si="130"/>
        <v/>
      </c>
      <c r="AZ710" s="124" t="str">
        <f t="shared" si="131"/>
        <v/>
      </c>
      <c r="BF710" s="91"/>
    </row>
    <row r="711" spans="1:58" s="78" customFormat="1" ht="14.25" x14ac:dyDescent="0.2">
      <c r="A711" s="6"/>
      <c r="B711" s="6"/>
      <c r="C711" s="6"/>
      <c r="D711" s="3"/>
      <c r="E711" s="98" t="str">
        <f t="shared" si="127"/>
        <v/>
      </c>
      <c r="F711" s="117"/>
      <c r="G711" s="116" t="str">
        <f>IF(E711="","",IF(Temp!optSeasCoef=0,1,INDEX($C$2:$C$13,IF(MOD(COUNT($E$2:E711),seas_indx)=0,seas_indx,MOD(COUNT($E$2:E711),seas_indx)))))</f>
        <v/>
      </c>
      <c r="H711" s="97" t="str">
        <f>IFERROR(IF(Temp!fhor_indata=1,IF(COUNT($S$2:S711)&lt;=XobsHor,"in-sample",IF(AND(COUNT($S$2:S711)&lt;=XobsHor+XfHor,MOD(S710,XobsHor)&lt;XfHor),"out-sample","")),IF(ISBLANK(F711),"",IF(COUNT($F$2:F711)&lt;=XobsHor-XfHor,"in-sample","out-sample"))),"")</f>
        <v/>
      </c>
      <c r="I711" s="120" t="str">
        <f>IF(AND(ISBLANK(F710),H710="in-sample"),"",IF(AND(Temp!fhor_indata=1,H710="out-sample",H711="out-sample"),I710,IF(AND(ISBLANK(F711),H710="out-sample"),"",IF(AND(Temp!optSeasCoef=0,Temp!sts_add=1),IF(H710="in-sample",IF(Q710=bigT,((pCell/bigT)*F710)+((1-(pCell/bigT))*(I710+J710)),IF(OR(ISBLANK(F711),COUNT($F$2:F710)&lt;=pCell),F710,((pCell/COUNT($F$2:F710))*F710)+((1-(pCell/COUNT($F$2:F710)))*(I710+J710)))),I710),IF(AND(Temp!optSeasCoef=0,Temp!sts_multp=1),IF(H710="in-sample",IF(Q710=bigT,((pCell/bigT)*F710)+((1-(pCell/bigT))*(I710*J710)),IF(OR(ISBLANK(F711),COUNT(F$2:$F710)&lt;=pCell),F710,((pCell/COUNT($F$2:F710))*F710)+((1-(pCell/COUNT($F$2:F710)))*(I710*J710)))),I710),IF(Temp!sts_add=1,IF(H710="in-sample",IF(Q710=bigT,((pCell/bigT)*AX710)+((1-(pCell/bigT))*(I710+J710)),IF(OR(ISBLANK(F711),COUNT($AX$2:AX710)&lt;=pCell),AX710,((pCell/COUNT($AX$2:AX710))*AX710)+((1-(pCell/COUNT($AX$2:AX710)))*(I710+J710)))),I710),IF(H710="in-sample",IF(Q710=bigT,((pCell/bigT)*AX710)+((1-(pCell/bigT))*(I710*J710)),IF(OR(ISBLANK(F711),COUNT($AX$2:AX710)&lt;=pCell),AX710,((pCell/COUNT($AX$2:AX710))*AX710)+((1-(pCell/COUNT($AX$2:AX710)))*(I710*J710)))),I710)))))))</f>
        <v/>
      </c>
      <c r="J711" s="120" t="str">
        <f>IF(AND(ISBLANK(F710),H710="in-sample"),"",IF(AND(Temp!fhor_indata=1,H710="out-sample",H711="out-sample"),J710,IF(AND(ISBLANK(F711),H710="out-sample"),"",IF(AND(Temp!optSeasCoef=0,Temp!sts_add=1),IF(H710="in-sample",IF(Q710=bigT,((qCell/bigT)*(I711-I710))+((1-(qCell/bigT))*J710),IF(OR(ISBLANK(F711),COUNT($F$2:F710)&lt;=qCell),IF(COUNT($F$2:F710)=1,0,F710-F709),((qCell/COUNT($F$2:F710))*(I711-I710))+((1-(qCell/COUNT($F$2:F710)))*J710))),J710),IF(AND(Temp!optSeasCoef=0,Temp!sts_multp=1),IF(H710="in-sample",IF(Q710=bigT,((qCell/bigT)*(I711/I710))+((1-(qCell/bigT))*J710),IF(qCell=0,1,IF(OR(ISBLANK(F711),COUNT($F$2:F710)&lt;=qCell),IF(COUNT($F$2:F710)=1,1,F710/F709),((qCell/COUNT($F$2:F710))*(I711/I710))+((1-(qCell/COUNT($F$2:F710)))*J710)))),J710),IF(Temp!sts_add=1,IF(H710="in-sample",IF(Q710=bigT,((qCell/bigT)*(I711-I710))+((1-(qCell/bigT))*J710),IF(OR(ISBLANK(F711),COUNT($AX$2:AX710)&lt;=qCell),IF(COUNT($AX$2:AX710)=1,0,AX710-AX709),((qCell/COUNT($AX$2:AX710))*(I711-I710))+((1-(qCell/COUNT($AX$2:AX710)))*J710))),J710),IF(H710="in-sample",IF(Q710=bigT,((qCell/bigT)*(I711/I710))+((1-(qCell/bigT))*J710),IF(qCell=0,1,IF(OR(ISBLANK(F711),COUNT($AX$2:AX710)&lt;=qCell),IF(COUNT($AX$2:AX710)=1,1,AX710/AX709),((qCell/COUNT($AX$2:AX710))*(I711/I710))+((1-(qCell/COUNT($AX$2:AX710)))*J710)))),J710)))))))</f>
        <v/>
      </c>
      <c r="K711" s="120" t="str">
        <f>IF(H711="","",IF(AND(Temp!optSeasCoef=0,Temp!sts_add=1),IF(H711="out-sample",I711+(Q711*J711),I711+J711),IF(AND(Temp!optSeasCoef=0,Temp!sts_multp=1),IF(H711="out-sample",I711*(J711^Q711),I711*J711),IF(Temp!sts_add=1,IF(H711="out-sample",(I711+(Q711*J711))*G711,(I711+J711)*G711),IF(H711="out-sample",I711*(J711^Q711)*G711,I711*J711*G711)))))</f>
        <v/>
      </c>
      <c r="L711" s="116" t="str">
        <f t="shared" si="121"/>
        <v/>
      </c>
      <c r="M711" s="116" t="str">
        <f t="shared" si="122"/>
        <v/>
      </c>
      <c r="N711" s="116" t="str">
        <f t="shared" si="123"/>
        <v/>
      </c>
      <c r="O711" s="116" t="str">
        <f t="shared" si="124"/>
        <v/>
      </c>
      <c r="P711" s="116" t="str">
        <f t="shared" si="125"/>
        <v/>
      </c>
      <c r="Q711" s="94" t="str">
        <f>IF(AND(Temp!fhor_indata=1,ISBLANK(F711),H710="in-sample"),1,IF(AND(Temp!fhor_indata=1,H710="out-sample",Q710&lt;XfHor),Q710+1,IF(ISBLANK(F711),"",IF(AND(H711="out-sample",H710="in-sample"),1,IF(AND(H711="out-sample",H710="out-sample"),Q710+1,IF(ISNUMBER(Q710),Q710+1,1))))))</f>
        <v/>
      </c>
      <c r="R711" s="94" t="str">
        <f t="shared" si="126"/>
        <v/>
      </c>
      <c r="S711" s="94" t="str">
        <f>IF(Temp!fhor_indata=1,IF(S710=XobsHor,1,IF(COUNT($S$2:S710)&lt;=XobsHor,S710+1,IF(AND(COUNT($S$2:S710)&lt;=XobsHor+XfHor,IFERROR(MOD(S710,XobsHor)&lt;XfHor,FALSE)),S710+1,""))),IF(ISBLANK(F711),"",IF(S710=maxP,1,IF(S710&lt;maxP,S710+1,IF(COUNT($S$2:S711)&lt;=XobsHor,S710+1,"")))))</f>
        <v/>
      </c>
      <c r="T711" s="3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W711" s="122" t="str">
        <f t="shared" si="128"/>
        <v/>
      </c>
      <c r="AX711" s="123" t="str">
        <f t="shared" si="129"/>
        <v/>
      </c>
      <c r="AY711" s="124" t="str">
        <f t="shared" si="130"/>
        <v/>
      </c>
      <c r="AZ711" s="124" t="str">
        <f t="shared" si="131"/>
        <v/>
      </c>
      <c r="BF711" s="91"/>
    </row>
    <row r="712" spans="1:58" s="78" customFormat="1" ht="14.25" x14ac:dyDescent="0.2">
      <c r="A712" s="6"/>
      <c r="B712" s="6"/>
      <c r="C712" s="6"/>
      <c r="D712" s="3"/>
      <c r="E712" s="98" t="str">
        <f t="shared" si="127"/>
        <v/>
      </c>
      <c r="F712" s="117"/>
      <c r="G712" s="116" t="str">
        <f>IF(E712="","",IF(Temp!optSeasCoef=0,1,INDEX($C$2:$C$13,IF(MOD(COUNT($E$2:E712),seas_indx)=0,seas_indx,MOD(COUNT($E$2:E712),seas_indx)))))</f>
        <v/>
      </c>
      <c r="H712" s="97" t="str">
        <f>IFERROR(IF(Temp!fhor_indata=1,IF(COUNT($S$2:S712)&lt;=XobsHor,"in-sample",IF(AND(COUNT($S$2:S712)&lt;=XobsHor+XfHor,MOD(S711,XobsHor)&lt;XfHor),"out-sample","")),IF(ISBLANK(F712),"",IF(COUNT($F$2:F712)&lt;=XobsHor-XfHor,"in-sample","out-sample"))),"")</f>
        <v/>
      </c>
      <c r="I712" s="120" t="str">
        <f>IF(AND(ISBLANK(F711),H711="in-sample"),"",IF(AND(Temp!fhor_indata=1,H711="out-sample",H712="out-sample"),I711,IF(AND(ISBLANK(F712),H711="out-sample"),"",IF(AND(Temp!optSeasCoef=0,Temp!sts_add=1),IF(H711="in-sample",IF(Q711=bigT,((pCell/bigT)*F711)+((1-(pCell/bigT))*(I711+J711)),IF(OR(ISBLANK(F712),COUNT($F$2:F711)&lt;=pCell),F711,((pCell/COUNT($F$2:F711))*F711)+((1-(pCell/COUNT($F$2:F711)))*(I711+J711)))),I711),IF(AND(Temp!optSeasCoef=0,Temp!sts_multp=1),IF(H711="in-sample",IF(Q711=bigT,((pCell/bigT)*F711)+((1-(pCell/bigT))*(I711*J711)),IF(OR(ISBLANK(F712),COUNT(F$2:$F711)&lt;=pCell),F711,((pCell/COUNT($F$2:F711))*F711)+((1-(pCell/COUNT($F$2:F711)))*(I711*J711)))),I711),IF(Temp!sts_add=1,IF(H711="in-sample",IF(Q711=bigT,((pCell/bigT)*AX711)+((1-(pCell/bigT))*(I711+J711)),IF(OR(ISBLANK(F712),COUNT($AX$2:AX711)&lt;=pCell),AX711,((pCell/COUNT($AX$2:AX711))*AX711)+((1-(pCell/COUNT($AX$2:AX711)))*(I711+J711)))),I711),IF(H711="in-sample",IF(Q711=bigT,((pCell/bigT)*AX711)+((1-(pCell/bigT))*(I711*J711)),IF(OR(ISBLANK(F712),COUNT($AX$2:AX711)&lt;=pCell),AX711,((pCell/COUNT($AX$2:AX711))*AX711)+((1-(pCell/COUNT($AX$2:AX711)))*(I711*J711)))),I711)))))))</f>
        <v/>
      </c>
      <c r="J712" s="120" t="str">
        <f>IF(AND(ISBLANK(F711),H711="in-sample"),"",IF(AND(Temp!fhor_indata=1,H711="out-sample",H712="out-sample"),J711,IF(AND(ISBLANK(F712),H711="out-sample"),"",IF(AND(Temp!optSeasCoef=0,Temp!sts_add=1),IF(H711="in-sample",IF(Q711=bigT,((qCell/bigT)*(I712-I711))+((1-(qCell/bigT))*J711),IF(OR(ISBLANK(F712),COUNT($F$2:F711)&lt;=qCell),IF(COUNT($F$2:F711)=1,0,F711-F710),((qCell/COUNT($F$2:F711))*(I712-I711))+((1-(qCell/COUNT($F$2:F711)))*J711))),J711),IF(AND(Temp!optSeasCoef=0,Temp!sts_multp=1),IF(H711="in-sample",IF(Q711=bigT,((qCell/bigT)*(I712/I711))+((1-(qCell/bigT))*J711),IF(qCell=0,1,IF(OR(ISBLANK(F712),COUNT($F$2:F711)&lt;=qCell),IF(COUNT($F$2:F711)=1,1,F711/F710),((qCell/COUNT($F$2:F711))*(I712/I711))+((1-(qCell/COUNT($F$2:F711)))*J711)))),J711),IF(Temp!sts_add=1,IF(H711="in-sample",IF(Q711=bigT,((qCell/bigT)*(I712-I711))+((1-(qCell/bigT))*J711),IF(OR(ISBLANK(F712),COUNT($AX$2:AX711)&lt;=qCell),IF(COUNT($AX$2:AX711)=1,0,AX711-AX710),((qCell/COUNT($AX$2:AX711))*(I712-I711))+((1-(qCell/COUNT($AX$2:AX711)))*J711))),J711),IF(H711="in-sample",IF(Q711=bigT,((qCell/bigT)*(I712/I711))+((1-(qCell/bigT))*J711),IF(qCell=0,1,IF(OR(ISBLANK(F712),COUNT($AX$2:AX711)&lt;=qCell),IF(COUNT($AX$2:AX711)=1,1,AX711/AX710),((qCell/COUNT($AX$2:AX711))*(I712/I711))+((1-(qCell/COUNT($AX$2:AX711)))*J711)))),J711)))))))</f>
        <v/>
      </c>
      <c r="K712" s="120" t="str">
        <f>IF(H712="","",IF(AND(Temp!optSeasCoef=0,Temp!sts_add=1),IF(H712="out-sample",I712+(Q712*J712),I712+J712),IF(AND(Temp!optSeasCoef=0,Temp!sts_multp=1),IF(H712="out-sample",I712*(J712^Q712),I712*J712),IF(Temp!sts_add=1,IF(H712="out-sample",(I712+(Q712*J712))*G712,(I712+J712)*G712),IF(H712="out-sample",I712*(J712^Q712)*G712,I712*J712*G712)))))</f>
        <v/>
      </c>
      <c r="L712" s="116" t="str">
        <f t="shared" si="121"/>
        <v/>
      </c>
      <c r="M712" s="116" t="str">
        <f t="shared" si="122"/>
        <v/>
      </c>
      <c r="N712" s="116" t="str">
        <f t="shared" si="123"/>
        <v/>
      </c>
      <c r="O712" s="116" t="str">
        <f t="shared" si="124"/>
        <v/>
      </c>
      <c r="P712" s="116" t="str">
        <f t="shared" si="125"/>
        <v/>
      </c>
      <c r="Q712" s="94" t="str">
        <f>IF(AND(Temp!fhor_indata=1,ISBLANK(F712),H711="in-sample"),1,IF(AND(Temp!fhor_indata=1,H711="out-sample",Q711&lt;XfHor),Q711+1,IF(ISBLANK(F712),"",IF(AND(H712="out-sample",H711="in-sample"),1,IF(AND(H712="out-sample",H711="out-sample"),Q711+1,IF(ISNUMBER(Q711),Q711+1,1))))))</f>
        <v/>
      </c>
      <c r="R712" s="94" t="str">
        <f t="shared" si="126"/>
        <v/>
      </c>
      <c r="S712" s="94" t="str">
        <f>IF(Temp!fhor_indata=1,IF(S711=XobsHor,1,IF(COUNT($S$2:S711)&lt;=XobsHor,S711+1,IF(AND(COUNT($S$2:S711)&lt;=XobsHor+XfHor,IFERROR(MOD(S711,XobsHor)&lt;XfHor,FALSE)),S711+1,""))),IF(ISBLANK(F712),"",IF(S711=maxP,1,IF(S711&lt;maxP,S711+1,IF(COUNT($S$2:S712)&lt;=XobsHor,S711+1,"")))))</f>
        <v/>
      </c>
      <c r="T712" s="3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W712" s="122" t="str">
        <f t="shared" si="128"/>
        <v/>
      </c>
      <c r="AX712" s="123" t="str">
        <f t="shared" si="129"/>
        <v/>
      </c>
      <c r="AY712" s="124" t="str">
        <f t="shared" si="130"/>
        <v/>
      </c>
      <c r="AZ712" s="124" t="str">
        <f t="shared" si="131"/>
        <v/>
      </c>
      <c r="BF712" s="91"/>
    </row>
    <row r="713" spans="1:58" s="78" customFormat="1" ht="14.25" x14ac:dyDescent="0.2">
      <c r="A713" s="6"/>
      <c r="B713" s="6"/>
      <c r="C713" s="6"/>
      <c r="D713" s="3"/>
      <c r="E713" s="98" t="str">
        <f t="shared" si="127"/>
        <v/>
      </c>
      <c r="F713" s="117"/>
      <c r="G713" s="116" t="str">
        <f>IF(E713="","",IF(Temp!optSeasCoef=0,1,INDEX($C$2:$C$13,IF(MOD(COUNT($E$2:E713),seas_indx)=0,seas_indx,MOD(COUNT($E$2:E713),seas_indx)))))</f>
        <v/>
      </c>
      <c r="H713" s="97" t="str">
        <f>IFERROR(IF(Temp!fhor_indata=1,IF(COUNT($S$2:S713)&lt;=XobsHor,"in-sample",IF(AND(COUNT($S$2:S713)&lt;=XobsHor+XfHor,MOD(S712,XobsHor)&lt;XfHor),"out-sample","")),IF(ISBLANK(F713),"",IF(COUNT($F$2:F713)&lt;=XobsHor-XfHor,"in-sample","out-sample"))),"")</f>
        <v/>
      </c>
      <c r="I713" s="120" t="str">
        <f>IF(AND(ISBLANK(F712),H712="in-sample"),"",IF(AND(Temp!fhor_indata=1,H712="out-sample",H713="out-sample"),I712,IF(AND(ISBLANK(F713),H712="out-sample"),"",IF(AND(Temp!optSeasCoef=0,Temp!sts_add=1),IF(H712="in-sample",IF(Q712=bigT,((pCell/bigT)*F712)+((1-(pCell/bigT))*(I712+J712)),IF(OR(ISBLANK(F713),COUNT($F$2:F712)&lt;=pCell),F712,((pCell/COUNT($F$2:F712))*F712)+((1-(pCell/COUNT($F$2:F712)))*(I712+J712)))),I712),IF(AND(Temp!optSeasCoef=0,Temp!sts_multp=1),IF(H712="in-sample",IF(Q712=bigT,((pCell/bigT)*F712)+((1-(pCell/bigT))*(I712*J712)),IF(OR(ISBLANK(F713),COUNT(F$2:$F712)&lt;=pCell),F712,((pCell/COUNT($F$2:F712))*F712)+((1-(pCell/COUNT($F$2:F712)))*(I712*J712)))),I712),IF(Temp!sts_add=1,IF(H712="in-sample",IF(Q712=bigT,((pCell/bigT)*AX712)+((1-(pCell/bigT))*(I712+J712)),IF(OR(ISBLANK(F713),COUNT($AX$2:AX712)&lt;=pCell),AX712,((pCell/COUNT($AX$2:AX712))*AX712)+((1-(pCell/COUNT($AX$2:AX712)))*(I712+J712)))),I712),IF(H712="in-sample",IF(Q712=bigT,((pCell/bigT)*AX712)+((1-(pCell/bigT))*(I712*J712)),IF(OR(ISBLANK(F713),COUNT($AX$2:AX712)&lt;=pCell),AX712,((pCell/COUNT($AX$2:AX712))*AX712)+((1-(pCell/COUNT($AX$2:AX712)))*(I712*J712)))),I712)))))))</f>
        <v/>
      </c>
      <c r="J713" s="120" t="str">
        <f>IF(AND(ISBLANK(F712),H712="in-sample"),"",IF(AND(Temp!fhor_indata=1,H712="out-sample",H713="out-sample"),J712,IF(AND(ISBLANK(F713),H712="out-sample"),"",IF(AND(Temp!optSeasCoef=0,Temp!sts_add=1),IF(H712="in-sample",IF(Q712=bigT,((qCell/bigT)*(I713-I712))+((1-(qCell/bigT))*J712),IF(OR(ISBLANK(F713),COUNT($F$2:F712)&lt;=qCell),IF(COUNT($F$2:F712)=1,0,F712-F711),((qCell/COUNT($F$2:F712))*(I713-I712))+((1-(qCell/COUNT($F$2:F712)))*J712))),J712),IF(AND(Temp!optSeasCoef=0,Temp!sts_multp=1),IF(H712="in-sample",IF(Q712=bigT,((qCell/bigT)*(I713/I712))+((1-(qCell/bigT))*J712),IF(qCell=0,1,IF(OR(ISBLANK(F713),COUNT($F$2:F712)&lt;=qCell),IF(COUNT($F$2:F712)=1,1,F712/F711),((qCell/COUNT($F$2:F712))*(I713/I712))+((1-(qCell/COUNT($F$2:F712)))*J712)))),J712),IF(Temp!sts_add=1,IF(H712="in-sample",IF(Q712=bigT,((qCell/bigT)*(I713-I712))+((1-(qCell/bigT))*J712),IF(OR(ISBLANK(F713),COUNT($AX$2:AX712)&lt;=qCell),IF(COUNT($AX$2:AX712)=1,0,AX712-AX711),((qCell/COUNT($AX$2:AX712))*(I713-I712))+((1-(qCell/COUNT($AX$2:AX712)))*J712))),J712),IF(H712="in-sample",IF(Q712=bigT,((qCell/bigT)*(I713/I712))+((1-(qCell/bigT))*J712),IF(qCell=0,1,IF(OR(ISBLANK(F713),COUNT($AX$2:AX712)&lt;=qCell),IF(COUNT($AX$2:AX712)=1,1,AX712/AX711),((qCell/COUNT($AX$2:AX712))*(I713/I712))+((1-(qCell/COUNT($AX$2:AX712)))*J712)))),J712)))))))</f>
        <v/>
      </c>
      <c r="K713" s="120" t="str">
        <f>IF(H713="","",IF(AND(Temp!optSeasCoef=0,Temp!sts_add=1),IF(H713="out-sample",I713+(Q713*J713),I713+J713),IF(AND(Temp!optSeasCoef=0,Temp!sts_multp=1),IF(H713="out-sample",I713*(J713^Q713),I713*J713),IF(Temp!sts_add=1,IF(H713="out-sample",(I713+(Q713*J713))*G713,(I713+J713)*G713),IF(H713="out-sample",I713*(J713^Q713)*G713,I713*J713*G713)))))</f>
        <v/>
      </c>
      <c r="L713" s="116" t="str">
        <f t="shared" si="121"/>
        <v/>
      </c>
      <c r="M713" s="116" t="str">
        <f t="shared" si="122"/>
        <v/>
      </c>
      <c r="N713" s="116" t="str">
        <f t="shared" si="123"/>
        <v/>
      </c>
      <c r="O713" s="116" t="str">
        <f t="shared" si="124"/>
        <v/>
      </c>
      <c r="P713" s="116" t="str">
        <f t="shared" si="125"/>
        <v/>
      </c>
      <c r="Q713" s="94" t="str">
        <f>IF(AND(Temp!fhor_indata=1,ISBLANK(F713),H712="in-sample"),1,IF(AND(Temp!fhor_indata=1,H712="out-sample",Q712&lt;XfHor),Q712+1,IF(ISBLANK(F713),"",IF(AND(H713="out-sample",H712="in-sample"),1,IF(AND(H713="out-sample",H712="out-sample"),Q712+1,IF(ISNUMBER(Q712),Q712+1,1))))))</f>
        <v/>
      </c>
      <c r="R713" s="94" t="str">
        <f t="shared" si="126"/>
        <v/>
      </c>
      <c r="S713" s="94" t="str">
        <f>IF(Temp!fhor_indata=1,IF(S712=XobsHor,1,IF(COUNT($S$2:S712)&lt;=XobsHor,S712+1,IF(AND(COUNT($S$2:S712)&lt;=XobsHor+XfHor,IFERROR(MOD(S712,XobsHor)&lt;XfHor,FALSE)),S712+1,""))),IF(ISBLANK(F713),"",IF(S712=maxP,1,IF(S712&lt;maxP,S712+1,IF(COUNT($S$2:S713)&lt;=XobsHor,S712+1,"")))))</f>
        <v/>
      </c>
      <c r="T713" s="3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W713" s="122" t="str">
        <f t="shared" si="128"/>
        <v/>
      </c>
      <c r="AX713" s="123" t="str">
        <f t="shared" si="129"/>
        <v/>
      </c>
      <c r="AY713" s="124" t="str">
        <f t="shared" si="130"/>
        <v/>
      </c>
      <c r="AZ713" s="124" t="str">
        <f t="shared" si="131"/>
        <v/>
      </c>
      <c r="BF713" s="91"/>
    </row>
    <row r="714" spans="1:58" s="78" customFormat="1" ht="14.25" x14ac:dyDescent="0.2">
      <c r="A714" s="6"/>
      <c r="B714" s="6"/>
      <c r="C714" s="6"/>
      <c r="D714" s="3"/>
      <c r="E714" s="98" t="str">
        <f t="shared" si="127"/>
        <v/>
      </c>
      <c r="F714" s="117"/>
      <c r="G714" s="116" t="str">
        <f>IF(E714="","",IF(Temp!optSeasCoef=0,1,INDEX($C$2:$C$13,IF(MOD(COUNT($E$2:E714),seas_indx)=0,seas_indx,MOD(COUNT($E$2:E714),seas_indx)))))</f>
        <v/>
      </c>
      <c r="H714" s="97" t="str">
        <f>IFERROR(IF(Temp!fhor_indata=1,IF(COUNT($S$2:S714)&lt;=XobsHor,"in-sample",IF(AND(COUNT($S$2:S714)&lt;=XobsHor+XfHor,MOD(S713,XobsHor)&lt;XfHor),"out-sample","")),IF(ISBLANK(F714),"",IF(COUNT($F$2:F714)&lt;=XobsHor-XfHor,"in-sample","out-sample"))),"")</f>
        <v/>
      </c>
      <c r="I714" s="120" t="str">
        <f>IF(AND(ISBLANK(F713),H713="in-sample"),"",IF(AND(Temp!fhor_indata=1,H713="out-sample",H714="out-sample"),I713,IF(AND(ISBLANK(F714),H713="out-sample"),"",IF(AND(Temp!optSeasCoef=0,Temp!sts_add=1),IF(H713="in-sample",IF(Q713=bigT,((pCell/bigT)*F713)+((1-(pCell/bigT))*(I713+J713)),IF(OR(ISBLANK(F714),COUNT($F$2:F713)&lt;=pCell),F713,((pCell/COUNT($F$2:F713))*F713)+((1-(pCell/COUNT($F$2:F713)))*(I713+J713)))),I713),IF(AND(Temp!optSeasCoef=0,Temp!sts_multp=1),IF(H713="in-sample",IF(Q713=bigT,((pCell/bigT)*F713)+((1-(pCell/bigT))*(I713*J713)),IF(OR(ISBLANK(F714),COUNT(F$2:$F713)&lt;=pCell),F713,((pCell/COUNT($F$2:F713))*F713)+((1-(pCell/COUNT($F$2:F713)))*(I713*J713)))),I713),IF(Temp!sts_add=1,IF(H713="in-sample",IF(Q713=bigT,((pCell/bigT)*AX713)+((1-(pCell/bigT))*(I713+J713)),IF(OR(ISBLANK(F714),COUNT($AX$2:AX713)&lt;=pCell),AX713,((pCell/COUNT($AX$2:AX713))*AX713)+((1-(pCell/COUNT($AX$2:AX713)))*(I713+J713)))),I713),IF(H713="in-sample",IF(Q713=bigT,((pCell/bigT)*AX713)+((1-(pCell/bigT))*(I713*J713)),IF(OR(ISBLANK(F714),COUNT($AX$2:AX713)&lt;=pCell),AX713,((pCell/COUNT($AX$2:AX713))*AX713)+((1-(pCell/COUNT($AX$2:AX713)))*(I713*J713)))),I713)))))))</f>
        <v/>
      </c>
      <c r="J714" s="120" t="str">
        <f>IF(AND(ISBLANK(F713),H713="in-sample"),"",IF(AND(Temp!fhor_indata=1,H713="out-sample",H714="out-sample"),J713,IF(AND(ISBLANK(F714),H713="out-sample"),"",IF(AND(Temp!optSeasCoef=0,Temp!sts_add=1),IF(H713="in-sample",IF(Q713=bigT,((qCell/bigT)*(I714-I713))+((1-(qCell/bigT))*J713),IF(OR(ISBLANK(F714),COUNT($F$2:F713)&lt;=qCell),IF(COUNT($F$2:F713)=1,0,F713-F712),((qCell/COUNT($F$2:F713))*(I714-I713))+((1-(qCell/COUNT($F$2:F713)))*J713))),J713),IF(AND(Temp!optSeasCoef=0,Temp!sts_multp=1),IF(H713="in-sample",IF(Q713=bigT,((qCell/bigT)*(I714/I713))+((1-(qCell/bigT))*J713),IF(qCell=0,1,IF(OR(ISBLANK(F714),COUNT($F$2:F713)&lt;=qCell),IF(COUNT($F$2:F713)=1,1,F713/F712),((qCell/COUNT($F$2:F713))*(I714/I713))+((1-(qCell/COUNT($F$2:F713)))*J713)))),J713),IF(Temp!sts_add=1,IF(H713="in-sample",IF(Q713=bigT,((qCell/bigT)*(I714-I713))+((1-(qCell/bigT))*J713),IF(OR(ISBLANK(F714),COUNT($AX$2:AX713)&lt;=qCell),IF(COUNT($AX$2:AX713)=1,0,AX713-AX712),((qCell/COUNT($AX$2:AX713))*(I714-I713))+((1-(qCell/COUNT($AX$2:AX713)))*J713))),J713),IF(H713="in-sample",IF(Q713=bigT,((qCell/bigT)*(I714/I713))+((1-(qCell/bigT))*J713),IF(qCell=0,1,IF(OR(ISBLANK(F714),COUNT($AX$2:AX713)&lt;=qCell),IF(COUNT($AX$2:AX713)=1,1,AX713/AX712),((qCell/COUNT($AX$2:AX713))*(I714/I713))+((1-(qCell/COUNT($AX$2:AX713)))*J713)))),J713)))))))</f>
        <v/>
      </c>
      <c r="K714" s="120" t="str">
        <f>IF(H714="","",IF(AND(Temp!optSeasCoef=0,Temp!sts_add=1),IF(H714="out-sample",I714+(Q714*J714),I714+J714),IF(AND(Temp!optSeasCoef=0,Temp!sts_multp=1),IF(H714="out-sample",I714*(J714^Q714),I714*J714),IF(Temp!sts_add=1,IF(H714="out-sample",(I714+(Q714*J714))*G714,(I714+J714)*G714),IF(H714="out-sample",I714*(J714^Q714)*G714,I714*J714*G714)))))</f>
        <v/>
      </c>
      <c r="L714" s="116" t="str">
        <f t="shared" si="121"/>
        <v/>
      </c>
      <c r="M714" s="116" t="str">
        <f t="shared" si="122"/>
        <v/>
      </c>
      <c r="N714" s="116" t="str">
        <f t="shared" si="123"/>
        <v/>
      </c>
      <c r="O714" s="116" t="str">
        <f t="shared" si="124"/>
        <v/>
      </c>
      <c r="P714" s="116" t="str">
        <f t="shared" si="125"/>
        <v/>
      </c>
      <c r="Q714" s="94" t="str">
        <f>IF(AND(Temp!fhor_indata=1,ISBLANK(F714),H713="in-sample"),1,IF(AND(Temp!fhor_indata=1,H713="out-sample",Q713&lt;XfHor),Q713+1,IF(ISBLANK(F714),"",IF(AND(H714="out-sample",H713="in-sample"),1,IF(AND(H714="out-sample",H713="out-sample"),Q713+1,IF(ISNUMBER(Q713),Q713+1,1))))))</f>
        <v/>
      </c>
      <c r="R714" s="94" t="str">
        <f t="shared" si="126"/>
        <v/>
      </c>
      <c r="S714" s="94" t="str">
        <f>IF(Temp!fhor_indata=1,IF(S713=XobsHor,1,IF(COUNT($S$2:S713)&lt;=XobsHor,S713+1,IF(AND(COUNT($S$2:S713)&lt;=XobsHor+XfHor,IFERROR(MOD(S713,XobsHor)&lt;XfHor,FALSE)),S713+1,""))),IF(ISBLANK(F714),"",IF(S713=maxP,1,IF(S713&lt;maxP,S713+1,IF(COUNT($S$2:S714)&lt;=XobsHor,S713+1,"")))))</f>
        <v/>
      </c>
      <c r="T714" s="3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W714" s="122" t="str">
        <f t="shared" si="128"/>
        <v/>
      </c>
      <c r="AX714" s="123" t="str">
        <f t="shared" si="129"/>
        <v/>
      </c>
      <c r="AY714" s="124" t="str">
        <f t="shared" si="130"/>
        <v/>
      </c>
      <c r="AZ714" s="124" t="str">
        <f t="shared" si="131"/>
        <v/>
      </c>
      <c r="BF714" s="91"/>
    </row>
    <row r="715" spans="1:58" s="78" customFormat="1" ht="14.25" x14ac:dyDescent="0.2">
      <c r="A715" s="6"/>
      <c r="B715" s="6"/>
      <c r="C715" s="6"/>
      <c r="D715" s="3"/>
      <c r="E715" s="98" t="str">
        <f t="shared" si="127"/>
        <v/>
      </c>
      <c r="F715" s="117"/>
      <c r="G715" s="116" t="str">
        <f>IF(E715="","",IF(Temp!optSeasCoef=0,1,INDEX($C$2:$C$13,IF(MOD(COUNT($E$2:E715),seas_indx)=0,seas_indx,MOD(COUNT($E$2:E715),seas_indx)))))</f>
        <v/>
      </c>
      <c r="H715" s="97" t="str">
        <f>IFERROR(IF(Temp!fhor_indata=1,IF(COUNT($S$2:S715)&lt;=XobsHor,"in-sample",IF(AND(COUNT($S$2:S715)&lt;=XobsHor+XfHor,MOD(S714,XobsHor)&lt;XfHor),"out-sample","")),IF(ISBLANK(F715),"",IF(COUNT($F$2:F715)&lt;=XobsHor-XfHor,"in-sample","out-sample"))),"")</f>
        <v/>
      </c>
      <c r="I715" s="120" t="str">
        <f>IF(AND(ISBLANK(F714),H714="in-sample"),"",IF(AND(Temp!fhor_indata=1,H714="out-sample",H715="out-sample"),I714,IF(AND(ISBLANK(F715),H714="out-sample"),"",IF(AND(Temp!optSeasCoef=0,Temp!sts_add=1),IF(H714="in-sample",IF(Q714=bigT,((pCell/bigT)*F714)+((1-(pCell/bigT))*(I714+J714)),IF(OR(ISBLANK(F715),COUNT($F$2:F714)&lt;=pCell),F714,((pCell/COUNT($F$2:F714))*F714)+((1-(pCell/COUNT($F$2:F714)))*(I714+J714)))),I714),IF(AND(Temp!optSeasCoef=0,Temp!sts_multp=1),IF(H714="in-sample",IF(Q714=bigT,((pCell/bigT)*F714)+((1-(pCell/bigT))*(I714*J714)),IF(OR(ISBLANK(F715),COUNT(F$2:$F714)&lt;=pCell),F714,((pCell/COUNT($F$2:F714))*F714)+((1-(pCell/COUNT($F$2:F714)))*(I714*J714)))),I714),IF(Temp!sts_add=1,IF(H714="in-sample",IF(Q714=bigT,((pCell/bigT)*AX714)+((1-(pCell/bigT))*(I714+J714)),IF(OR(ISBLANK(F715),COUNT($AX$2:AX714)&lt;=pCell),AX714,((pCell/COUNT($AX$2:AX714))*AX714)+((1-(pCell/COUNT($AX$2:AX714)))*(I714+J714)))),I714),IF(H714="in-sample",IF(Q714=bigT,((pCell/bigT)*AX714)+((1-(pCell/bigT))*(I714*J714)),IF(OR(ISBLANK(F715),COUNT($AX$2:AX714)&lt;=pCell),AX714,((pCell/COUNT($AX$2:AX714))*AX714)+((1-(pCell/COUNT($AX$2:AX714)))*(I714*J714)))),I714)))))))</f>
        <v/>
      </c>
      <c r="J715" s="120" t="str">
        <f>IF(AND(ISBLANK(F714),H714="in-sample"),"",IF(AND(Temp!fhor_indata=1,H714="out-sample",H715="out-sample"),J714,IF(AND(ISBLANK(F715),H714="out-sample"),"",IF(AND(Temp!optSeasCoef=0,Temp!sts_add=1),IF(H714="in-sample",IF(Q714=bigT,((qCell/bigT)*(I715-I714))+((1-(qCell/bigT))*J714),IF(OR(ISBLANK(F715),COUNT($F$2:F714)&lt;=qCell),IF(COUNT($F$2:F714)=1,0,F714-F713),((qCell/COUNT($F$2:F714))*(I715-I714))+((1-(qCell/COUNT($F$2:F714)))*J714))),J714),IF(AND(Temp!optSeasCoef=0,Temp!sts_multp=1),IF(H714="in-sample",IF(Q714=bigT,((qCell/bigT)*(I715/I714))+((1-(qCell/bigT))*J714),IF(qCell=0,1,IF(OR(ISBLANK(F715),COUNT($F$2:F714)&lt;=qCell),IF(COUNT($F$2:F714)=1,1,F714/F713),((qCell/COUNT($F$2:F714))*(I715/I714))+((1-(qCell/COUNT($F$2:F714)))*J714)))),J714),IF(Temp!sts_add=1,IF(H714="in-sample",IF(Q714=bigT,((qCell/bigT)*(I715-I714))+((1-(qCell/bigT))*J714),IF(OR(ISBLANK(F715),COUNT($AX$2:AX714)&lt;=qCell),IF(COUNT($AX$2:AX714)=1,0,AX714-AX713),((qCell/COUNT($AX$2:AX714))*(I715-I714))+((1-(qCell/COUNT($AX$2:AX714)))*J714))),J714),IF(H714="in-sample",IF(Q714=bigT,((qCell/bigT)*(I715/I714))+((1-(qCell/bigT))*J714),IF(qCell=0,1,IF(OR(ISBLANK(F715),COUNT($AX$2:AX714)&lt;=qCell),IF(COUNT($AX$2:AX714)=1,1,AX714/AX713),((qCell/COUNT($AX$2:AX714))*(I715/I714))+((1-(qCell/COUNT($AX$2:AX714)))*J714)))),J714)))))))</f>
        <v/>
      </c>
      <c r="K715" s="120" t="str">
        <f>IF(H715="","",IF(AND(Temp!optSeasCoef=0,Temp!sts_add=1),IF(H715="out-sample",I715+(Q715*J715),I715+J715),IF(AND(Temp!optSeasCoef=0,Temp!sts_multp=1),IF(H715="out-sample",I715*(J715^Q715),I715*J715),IF(Temp!sts_add=1,IF(H715="out-sample",(I715+(Q715*J715))*G715,(I715+J715)*G715),IF(H715="out-sample",I715*(J715^Q715)*G715,I715*J715*G715)))))</f>
        <v/>
      </c>
      <c r="L715" s="116" t="str">
        <f t="shared" si="121"/>
        <v/>
      </c>
      <c r="M715" s="116" t="str">
        <f t="shared" si="122"/>
        <v/>
      </c>
      <c r="N715" s="116" t="str">
        <f t="shared" si="123"/>
        <v/>
      </c>
      <c r="O715" s="116" t="str">
        <f t="shared" si="124"/>
        <v/>
      </c>
      <c r="P715" s="116" t="str">
        <f t="shared" si="125"/>
        <v/>
      </c>
      <c r="Q715" s="94" t="str">
        <f>IF(AND(Temp!fhor_indata=1,ISBLANK(F715),H714="in-sample"),1,IF(AND(Temp!fhor_indata=1,H714="out-sample",Q714&lt;XfHor),Q714+1,IF(ISBLANK(F715),"",IF(AND(H715="out-sample",H714="in-sample"),1,IF(AND(H715="out-sample",H714="out-sample"),Q714+1,IF(ISNUMBER(Q714),Q714+1,1))))))</f>
        <v/>
      </c>
      <c r="R715" s="94" t="str">
        <f t="shared" si="126"/>
        <v/>
      </c>
      <c r="S715" s="94" t="str">
        <f>IF(Temp!fhor_indata=1,IF(S714=XobsHor,1,IF(COUNT($S$2:S714)&lt;=XobsHor,S714+1,IF(AND(COUNT($S$2:S714)&lt;=XobsHor+XfHor,IFERROR(MOD(S714,XobsHor)&lt;XfHor,FALSE)),S714+1,""))),IF(ISBLANK(F715),"",IF(S714=maxP,1,IF(S714&lt;maxP,S714+1,IF(COUNT($S$2:S715)&lt;=XobsHor,S714+1,"")))))</f>
        <v/>
      </c>
      <c r="T715" s="3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W715" s="122" t="str">
        <f t="shared" si="128"/>
        <v/>
      </c>
      <c r="AX715" s="123" t="str">
        <f t="shared" si="129"/>
        <v/>
      </c>
      <c r="AY715" s="124" t="str">
        <f t="shared" si="130"/>
        <v/>
      </c>
      <c r="AZ715" s="124" t="str">
        <f t="shared" si="131"/>
        <v/>
      </c>
      <c r="BF715" s="91"/>
    </row>
    <row r="716" spans="1:58" s="78" customFormat="1" ht="14.25" x14ac:dyDescent="0.2">
      <c r="A716" s="6"/>
      <c r="B716" s="6"/>
      <c r="C716" s="6"/>
      <c r="D716" s="3"/>
      <c r="E716" s="98" t="str">
        <f t="shared" si="127"/>
        <v/>
      </c>
      <c r="F716" s="117"/>
      <c r="G716" s="116" t="str">
        <f>IF(E716="","",IF(Temp!optSeasCoef=0,1,INDEX($C$2:$C$13,IF(MOD(COUNT($E$2:E716),seas_indx)=0,seas_indx,MOD(COUNT($E$2:E716),seas_indx)))))</f>
        <v/>
      </c>
      <c r="H716" s="97" t="str">
        <f>IFERROR(IF(Temp!fhor_indata=1,IF(COUNT($S$2:S716)&lt;=XobsHor,"in-sample",IF(AND(COUNT($S$2:S716)&lt;=XobsHor+XfHor,MOD(S715,XobsHor)&lt;XfHor),"out-sample","")),IF(ISBLANK(F716),"",IF(COUNT($F$2:F716)&lt;=XobsHor-XfHor,"in-sample","out-sample"))),"")</f>
        <v/>
      </c>
      <c r="I716" s="120" t="str">
        <f>IF(AND(ISBLANK(F715),H715="in-sample"),"",IF(AND(Temp!fhor_indata=1,H715="out-sample",H716="out-sample"),I715,IF(AND(ISBLANK(F716),H715="out-sample"),"",IF(AND(Temp!optSeasCoef=0,Temp!sts_add=1),IF(H715="in-sample",IF(Q715=bigT,((pCell/bigT)*F715)+((1-(pCell/bigT))*(I715+J715)),IF(OR(ISBLANK(F716),COUNT($F$2:F715)&lt;=pCell),F715,((pCell/COUNT($F$2:F715))*F715)+((1-(pCell/COUNT($F$2:F715)))*(I715+J715)))),I715),IF(AND(Temp!optSeasCoef=0,Temp!sts_multp=1),IF(H715="in-sample",IF(Q715=bigT,((pCell/bigT)*F715)+((1-(pCell/bigT))*(I715*J715)),IF(OR(ISBLANK(F716),COUNT(F$2:$F715)&lt;=pCell),F715,((pCell/COUNT($F$2:F715))*F715)+((1-(pCell/COUNT($F$2:F715)))*(I715*J715)))),I715),IF(Temp!sts_add=1,IF(H715="in-sample",IF(Q715=bigT,((pCell/bigT)*AX715)+((1-(pCell/bigT))*(I715+J715)),IF(OR(ISBLANK(F716),COUNT($AX$2:AX715)&lt;=pCell),AX715,((pCell/COUNT($AX$2:AX715))*AX715)+((1-(pCell/COUNT($AX$2:AX715)))*(I715+J715)))),I715),IF(H715="in-sample",IF(Q715=bigT,((pCell/bigT)*AX715)+((1-(pCell/bigT))*(I715*J715)),IF(OR(ISBLANK(F716),COUNT($AX$2:AX715)&lt;=pCell),AX715,((pCell/COUNT($AX$2:AX715))*AX715)+((1-(pCell/COUNT($AX$2:AX715)))*(I715*J715)))),I715)))))))</f>
        <v/>
      </c>
      <c r="J716" s="120" t="str">
        <f>IF(AND(ISBLANK(F715),H715="in-sample"),"",IF(AND(Temp!fhor_indata=1,H715="out-sample",H716="out-sample"),J715,IF(AND(ISBLANK(F716),H715="out-sample"),"",IF(AND(Temp!optSeasCoef=0,Temp!sts_add=1),IF(H715="in-sample",IF(Q715=bigT,((qCell/bigT)*(I716-I715))+((1-(qCell/bigT))*J715),IF(OR(ISBLANK(F716),COUNT($F$2:F715)&lt;=qCell),IF(COUNT($F$2:F715)=1,0,F715-F714),((qCell/COUNT($F$2:F715))*(I716-I715))+((1-(qCell/COUNT($F$2:F715)))*J715))),J715),IF(AND(Temp!optSeasCoef=0,Temp!sts_multp=1),IF(H715="in-sample",IF(Q715=bigT,((qCell/bigT)*(I716/I715))+((1-(qCell/bigT))*J715),IF(qCell=0,1,IF(OR(ISBLANK(F716),COUNT($F$2:F715)&lt;=qCell),IF(COUNT($F$2:F715)=1,1,F715/F714),((qCell/COUNT($F$2:F715))*(I716/I715))+((1-(qCell/COUNT($F$2:F715)))*J715)))),J715),IF(Temp!sts_add=1,IF(H715="in-sample",IF(Q715=bigT,((qCell/bigT)*(I716-I715))+((1-(qCell/bigT))*J715),IF(OR(ISBLANK(F716),COUNT($AX$2:AX715)&lt;=qCell),IF(COUNT($AX$2:AX715)=1,0,AX715-AX714),((qCell/COUNT($AX$2:AX715))*(I716-I715))+((1-(qCell/COUNT($AX$2:AX715)))*J715))),J715),IF(H715="in-sample",IF(Q715=bigT,((qCell/bigT)*(I716/I715))+((1-(qCell/bigT))*J715),IF(qCell=0,1,IF(OR(ISBLANK(F716),COUNT($AX$2:AX715)&lt;=qCell),IF(COUNT($AX$2:AX715)=1,1,AX715/AX714),((qCell/COUNT($AX$2:AX715))*(I716/I715))+((1-(qCell/COUNT($AX$2:AX715)))*J715)))),J715)))))))</f>
        <v/>
      </c>
      <c r="K716" s="120" t="str">
        <f>IF(H716="","",IF(AND(Temp!optSeasCoef=0,Temp!sts_add=1),IF(H716="out-sample",I716+(Q716*J716),I716+J716),IF(AND(Temp!optSeasCoef=0,Temp!sts_multp=1),IF(H716="out-sample",I716*(J716^Q716),I716*J716),IF(Temp!sts_add=1,IF(H716="out-sample",(I716+(Q716*J716))*G716,(I716+J716)*G716),IF(H716="out-sample",I716*(J716^Q716)*G716,I716*J716*G716)))))</f>
        <v/>
      </c>
      <c r="L716" s="116" t="str">
        <f t="shared" si="121"/>
        <v/>
      </c>
      <c r="M716" s="116" t="str">
        <f t="shared" si="122"/>
        <v/>
      </c>
      <c r="N716" s="116" t="str">
        <f t="shared" si="123"/>
        <v/>
      </c>
      <c r="O716" s="116" t="str">
        <f t="shared" si="124"/>
        <v/>
      </c>
      <c r="P716" s="116" t="str">
        <f t="shared" si="125"/>
        <v/>
      </c>
      <c r="Q716" s="94" t="str">
        <f>IF(AND(Temp!fhor_indata=1,ISBLANK(F716),H715="in-sample"),1,IF(AND(Temp!fhor_indata=1,H715="out-sample",Q715&lt;XfHor),Q715+1,IF(ISBLANK(F716),"",IF(AND(H716="out-sample",H715="in-sample"),1,IF(AND(H716="out-sample",H715="out-sample"),Q715+1,IF(ISNUMBER(Q715),Q715+1,1))))))</f>
        <v/>
      </c>
      <c r="R716" s="94" t="str">
        <f t="shared" si="126"/>
        <v/>
      </c>
      <c r="S716" s="94" t="str">
        <f>IF(Temp!fhor_indata=1,IF(S715=XobsHor,1,IF(COUNT($S$2:S715)&lt;=XobsHor,S715+1,IF(AND(COUNT($S$2:S715)&lt;=XobsHor+XfHor,IFERROR(MOD(S715,XobsHor)&lt;XfHor,FALSE)),S715+1,""))),IF(ISBLANK(F716),"",IF(S715=maxP,1,IF(S715&lt;maxP,S715+1,IF(COUNT($S$2:S716)&lt;=XobsHor,S715+1,"")))))</f>
        <v/>
      </c>
      <c r="T716" s="3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W716" s="122" t="str">
        <f t="shared" si="128"/>
        <v/>
      </c>
      <c r="AX716" s="123" t="str">
        <f t="shared" si="129"/>
        <v/>
      </c>
      <c r="AY716" s="124" t="str">
        <f t="shared" si="130"/>
        <v/>
      </c>
      <c r="AZ716" s="124" t="str">
        <f t="shared" si="131"/>
        <v/>
      </c>
      <c r="BF716" s="91"/>
    </row>
    <row r="717" spans="1:58" s="78" customFormat="1" ht="14.25" x14ac:dyDescent="0.2">
      <c r="A717" s="6"/>
      <c r="B717" s="6"/>
      <c r="C717" s="6"/>
      <c r="D717" s="3"/>
      <c r="E717" s="98" t="str">
        <f t="shared" si="127"/>
        <v/>
      </c>
      <c r="F717" s="117"/>
      <c r="G717" s="116" t="str">
        <f>IF(E717="","",IF(Temp!optSeasCoef=0,1,INDEX($C$2:$C$13,IF(MOD(COUNT($E$2:E717),seas_indx)=0,seas_indx,MOD(COUNT($E$2:E717),seas_indx)))))</f>
        <v/>
      </c>
      <c r="H717" s="97" t="str">
        <f>IFERROR(IF(Temp!fhor_indata=1,IF(COUNT($S$2:S717)&lt;=XobsHor,"in-sample",IF(AND(COUNT($S$2:S717)&lt;=XobsHor+XfHor,MOD(S716,XobsHor)&lt;XfHor),"out-sample","")),IF(ISBLANK(F717),"",IF(COUNT($F$2:F717)&lt;=XobsHor-XfHor,"in-sample","out-sample"))),"")</f>
        <v/>
      </c>
      <c r="I717" s="120" t="str">
        <f>IF(AND(ISBLANK(F716),H716="in-sample"),"",IF(AND(Temp!fhor_indata=1,H716="out-sample",H717="out-sample"),I716,IF(AND(ISBLANK(F717),H716="out-sample"),"",IF(AND(Temp!optSeasCoef=0,Temp!sts_add=1),IF(H716="in-sample",IF(Q716=bigT,((pCell/bigT)*F716)+((1-(pCell/bigT))*(I716+J716)),IF(OR(ISBLANK(F717),COUNT($F$2:F716)&lt;=pCell),F716,((pCell/COUNT($F$2:F716))*F716)+((1-(pCell/COUNT($F$2:F716)))*(I716+J716)))),I716),IF(AND(Temp!optSeasCoef=0,Temp!sts_multp=1),IF(H716="in-sample",IF(Q716=bigT,((pCell/bigT)*F716)+((1-(pCell/bigT))*(I716*J716)),IF(OR(ISBLANK(F717),COUNT(F$2:$F716)&lt;=pCell),F716,((pCell/COUNT($F$2:F716))*F716)+((1-(pCell/COUNT($F$2:F716)))*(I716*J716)))),I716),IF(Temp!sts_add=1,IF(H716="in-sample",IF(Q716=bigT,((pCell/bigT)*AX716)+((1-(pCell/bigT))*(I716+J716)),IF(OR(ISBLANK(F717),COUNT($AX$2:AX716)&lt;=pCell),AX716,((pCell/COUNT($AX$2:AX716))*AX716)+((1-(pCell/COUNT($AX$2:AX716)))*(I716+J716)))),I716),IF(H716="in-sample",IF(Q716=bigT,((pCell/bigT)*AX716)+((1-(pCell/bigT))*(I716*J716)),IF(OR(ISBLANK(F717),COUNT($AX$2:AX716)&lt;=pCell),AX716,((pCell/COUNT($AX$2:AX716))*AX716)+((1-(pCell/COUNT($AX$2:AX716)))*(I716*J716)))),I716)))))))</f>
        <v/>
      </c>
      <c r="J717" s="120" t="str">
        <f>IF(AND(ISBLANK(F716),H716="in-sample"),"",IF(AND(Temp!fhor_indata=1,H716="out-sample",H717="out-sample"),J716,IF(AND(ISBLANK(F717),H716="out-sample"),"",IF(AND(Temp!optSeasCoef=0,Temp!sts_add=1),IF(H716="in-sample",IF(Q716=bigT,((qCell/bigT)*(I717-I716))+((1-(qCell/bigT))*J716),IF(OR(ISBLANK(F717),COUNT($F$2:F716)&lt;=qCell),IF(COUNT($F$2:F716)=1,0,F716-F715),((qCell/COUNT($F$2:F716))*(I717-I716))+((1-(qCell/COUNT($F$2:F716)))*J716))),J716),IF(AND(Temp!optSeasCoef=0,Temp!sts_multp=1),IF(H716="in-sample",IF(Q716=bigT,((qCell/bigT)*(I717/I716))+((1-(qCell/bigT))*J716),IF(qCell=0,1,IF(OR(ISBLANK(F717),COUNT($F$2:F716)&lt;=qCell),IF(COUNT($F$2:F716)=1,1,F716/F715),((qCell/COUNT($F$2:F716))*(I717/I716))+((1-(qCell/COUNT($F$2:F716)))*J716)))),J716),IF(Temp!sts_add=1,IF(H716="in-sample",IF(Q716=bigT,((qCell/bigT)*(I717-I716))+((1-(qCell/bigT))*J716),IF(OR(ISBLANK(F717),COUNT($AX$2:AX716)&lt;=qCell),IF(COUNT($AX$2:AX716)=1,0,AX716-AX715),((qCell/COUNT($AX$2:AX716))*(I717-I716))+((1-(qCell/COUNT($AX$2:AX716)))*J716))),J716),IF(H716="in-sample",IF(Q716=bigT,((qCell/bigT)*(I717/I716))+((1-(qCell/bigT))*J716),IF(qCell=0,1,IF(OR(ISBLANK(F717),COUNT($AX$2:AX716)&lt;=qCell),IF(COUNT($AX$2:AX716)=1,1,AX716/AX715),((qCell/COUNT($AX$2:AX716))*(I717/I716))+((1-(qCell/COUNT($AX$2:AX716)))*J716)))),J716)))))))</f>
        <v/>
      </c>
      <c r="K717" s="120" t="str">
        <f>IF(H717="","",IF(AND(Temp!optSeasCoef=0,Temp!sts_add=1),IF(H717="out-sample",I717+(Q717*J717),I717+J717),IF(AND(Temp!optSeasCoef=0,Temp!sts_multp=1),IF(H717="out-sample",I717*(J717^Q717),I717*J717),IF(Temp!sts_add=1,IF(H717="out-sample",(I717+(Q717*J717))*G717,(I717+J717)*G717),IF(H717="out-sample",I717*(J717^Q717)*G717,I717*J717*G717)))))</f>
        <v/>
      </c>
      <c r="L717" s="116" t="str">
        <f t="shared" si="121"/>
        <v/>
      </c>
      <c r="M717" s="116" t="str">
        <f t="shared" si="122"/>
        <v/>
      </c>
      <c r="N717" s="116" t="str">
        <f t="shared" si="123"/>
        <v/>
      </c>
      <c r="O717" s="116" t="str">
        <f t="shared" si="124"/>
        <v/>
      </c>
      <c r="P717" s="116" t="str">
        <f t="shared" si="125"/>
        <v/>
      </c>
      <c r="Q717" s="94" t="str">
        <f>IF(AND(Temp!fhor_indata=1,ISBLANK(F717),H716="in-sample"),1,IF(AND(Temp!fhor_indata=1,H716="out-sample",Q716&lt;XfHor),Q716+1,IF(ISBLANK(F717),"",IF(AND(H717="out-sample",H716="in-sample"),1,IF(AND(H717="out-sample",H716="out-sample"),Q716+1,IF(ISNUMBER(Q716),Q716+1,1))))))</f>
        <v/>
      </c>
      <c r="R717" s="94" t="str">
        <f t="shared" si="126"/>
        <v/>
      </c>
      <c r="S717" s="94" t="str">
        <f>IF(Temp!fhor_indata=1,IF(S716=XobsHor,1,IF(COUNT($S$2:S716)&lt;=XobsHor,S716+1,IF(AND(COUNT($S$2:S716)&lt;=XobsHor+XfHor,IFERROR(MOD(S716,XobsHor)&lt;XfHor,FALSE)),S716+1,""))),IF(ISBLANK(F717),"",IF(S716=maxP,1,IF(S716&lt;maxP,S716+1,IF(COUNT($S$2:S717)&lt;=XobsHor,S716+1,"")))))</f>
        <v/>
      </c>
      <c r="T717" s="3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W717" s="122" t="str">
        <f t="shared" si="128"/>
        <v/>
      </c>
      <c r="AX717" s="123" t="str">
        <f t="shared" si="129"/>
        <v/>
      </c>
      <c r="AY717" s="124" t="str">
        <f t="shared" si="130"/>
        <v/>
      </c>
      <c r="AZ717" s="124" t="str">
        <f t="shared" si="131"/>
        <v/>
      </c>
      <c r="BF717" s="91"/>
    </row>
    <row r="718" spans="1:58" s="78" customFormat="1" ht="14.25" x14ac:dyDescent="0.2">
      <c r="A718" s="6"/>
      <c r="B718" s="6"/>
      <c r="C718" s="6"/>
      <c r="D718" s="3"/>
      <c r="E718" s="98" t="str">
        <f t="shared" si="127"/>
        <v/>
      </c>
      <c r="F718" s="117"/>
      <c r="G718" s="116" t="str">
        <f>IF(E718="","",IF(Temp!optSeasCoef=0,1,INDEX($C$2:$C$13,IF(MOD(COUNT($E$2:E718),seas_indx)=0,seas_indx,MOD(COUNT($E$2:E718),seas_indx)))))</f>
        <v/>
      </c>
      <c r="H718" s="97" t="str">
        <f>IFERROR(IF(Temp!fhor_indata=1,IF(COUNT($S$2:S718)&lt;=XobsHor,"in-sample",IF(AND(COUNT($S$2:S718)&lt;=XobsHor+XfHor,MOD(S717,XobsHor)&lt;XfHor),"out-sample","")),IF(ISBLANK(F718),"",IF(COUNT($F$2:F718)&lt;=XobsHor-XfHor,"in-sample","out-sample"))),"")</f>
        <v/>
      </c>
      <c r="I718" s="120" t="str">
        <f>IF(AND(ISBLANK(F717),H717="in-sample"),"",IF(AND(Temp!fhor_indata=1,H717="out-sample",H718="out-sample"),I717,IF(AND(ISBLANK(F718),H717="out-sample"),"",IF(AND(Temp!optSeasCoef=0,Temp!sts_add=1),IF(H717="in-sample",IF(Q717=bigT,((pCell/bigT)*F717)+((1-(pCell/bigT))*(I717+J717)),IF(OR(ISBLANK(F718),COUNT($F$2:F717)&lt;=pCell),F717,((pCell/COUNT($F$2:F717))*F717)+((1-(pCell/COUNT($F$2:F717)))*(I717+J717)))),I717),IF(AND(Temp!optSeasCoef=0,Temp!sts_multp=1),IF(H717="in-sample",IF(Q717=bigT,((pCell/bigT)*F717)+((1-(pCell/bigT))*(I717*J717)),IF(OR(ISBLANK(F718),COUNT(F$2:$F717)&lt;=pCell),F717,((pCell/COUNT($F$2:F717))*F717)+((1-(pCell/COUNT($F$2:F717)))*(I717*J717)))),I717),IF(Temp!sts_add=1,IF(H717="in-sample",IF(Q717=bigT,((pCell/bigT)*AX717)+((1-(pCell/bigT))*(I717+J717)),IF(OR(ISBLANK(F718),COUNT($AX$2:AX717)&lt;=pCell),AX717,((pCell/COUNT($AX$2:AX717))*AX717)+((1-(pCell/COUNT($AX$2:AX717)))*(I717+J717)))),I717),IF(H717="in-sample",IF(Q717=bigT,((pCell/bigT)*AX717)+((1-(pCell/bigT))*(I717*J717)),IF(OR(ISBLANK(F718),COUNT($AX$2:AX717)&lt;=pCell),AX717,((pCell/COUNT($AX$2:AX717))*AX717)+((1-(pCell/COUNT($AX$2:AX717)))*(I717*J717)))),I717)))))))</f>
        <v/>
      </c>
      <c r="J718" s="120" t="str">
        <f>IF(AND(ISBLANK(F717),H717="in-sample"),"",IF(AND(Temp!fhor_indata=1,H717="out-sample",H718="out-sample"),J717,IF(AND(ISBLANK(F718),H717="out-sample"),"",IF(AND(Temp!optSeasCoef=0,Temp!sts_add=1),IF(H717="in-sample",IF(Q717=bigT,((qCell/bigT)*(I718-I717))+((1-(qCell/bigT))*J717),IF(OR(ISBLANK(F718),COUNT($F$2:F717)&lt;=qCell),IF(COUNT($F$2:F717)=1,0,F717-F716),((qCell/COUNT($F$2:F717))*(I718-I717))+((1-(qCell/COUNT($F$2:F717)))*J717))),J717),IF(AND(Temp!optSeasCoef=0,Temp!sts_multp=1),IF(H717="in-sample",IF(Q717=bigT,((qCell/bigT)*(I718/I717))+((1-(qCell/bigT))*J717),IF(qCell=0,1,IF(OR(ISBLANK(F718),COUNT($F$2:F717)&lt;=qCell),IF(COUNT($F$2:F717)=1,1,F717/F716),((qCell/COUNT($F$2:F717))*(I718/I717))+((1-(qCell/COUNT($F$2:F717)))*J717)))),J717),IF(Temp!sts_add=1,IF(H717="in-sample",IF(Q717=bigT,((qCell/bigT)*(I718-I717))+((1-(qCell/bigT))*J717),IF(OR(ISBLANK(F718),COUNT($AX$2:AX717)&lt;=qCell),IF(COUNT($AX$2:AX717)=1,0,AX717-AX716),((qCell/COUNT($AX$2:AX717))*(I718-I717))+((1-(qCell/COUNT($AX$2:AX717)))*J717))),J717),IF(H717="in-sample",IF(Q717=bigT,((qCell/bigT)*(I718/I717))+((1-(qCell/bigT))*J717),IF(qCell=0,1,IF(OR(ISBLANK(F718),COUNT($AX$2:AX717)&lt;=qCell),IF(COUNT($AX$2:AX717)=1,1,AX717/AX716),((qCell/COUNT($AX$2:AX717))*(I718/I717))+((1-(qCell/COUNT($AX$2:AX717)))*J717)))),J717)))))))</f>
        <v/>
      </c>
      <c r="K718" s="120" t="str">
        <f>IF(H718="","",IF(AND(Temp!optSeasCoef=0,Temp!sts_add=1),IF(H718="out-sample",I718+(Q718*J718),I718+J718),IF(AND(Temp!optSeasCoef=0,Temp!sts_multp=1),IF(H718="out-sample",I718*(J718^Q718),I718*J718),IF(Temp!sts_add=1,IF(H718="out-sample",(I718+(Q718*J718))*G718,(I718+J718)*G718),IF(H718="out-sample",I718*(J718^Q718)*G718,I718*J718*G718)))))</f>
        <v/>
      </c>
      <c r="L718" s="116" t="str">
        <f t="shared" si="121"/>
        <v/>
      </c>
      <c r="M718" s="116" t="str">
        <f t="shared" si="122"/>
        <v/>
      </c>
      <c r="N718" s="116" t="str">
        <f t="shared" si="123"/>
        <v/>
      </c>
      <c r="O718" s="116" t="str">
        <f t="shared" si="124"/>
        <v/>
      </c>
      <c r="P718" s="116" t="str">
        <f t="shared" si="125"/>
        <v/>
      </c>
      <c r="Q718" s="94" t="str">
        <f>IF(AND(Temp!fhor_indata=1,ISBLANK(F718),H717="in-sample"),1,IF(AND(Temp!fhor_indata=1,H717="out-sample",Q717&lt;XfHor),Q717+1,IF(ISBLANK(F718),"",IF(AND(H718="out-sample",H717="in-sample"),1,IF(AND(H718="out-sample",H717="out-sample"),Q717+1,IF(ISNUMBER(Q717),Q717+1,1))))))</f>
        <v/>
      </c>
      <c r="R718" s="94" t="str">
        <f t="shared" si="126"/>
        <v/>
      </c>
      <c r="S718" s="94" t="str">
        <f>IF(Temp!fhor_indata=1,IF(S717=XobsHor,1,IF(COUNT($S$2:S717)&lt;=XobsHor,S717+1,IF(AND(COUNT($S$2:S717)&lt;=XobsHor+XfHor,IFERROR(MOD(S717,XobsHor)&lt;XfHor,FALSE)),S717+1,""))),IF(ISBLANK(F718),"",IF(S717=maxP,1,IF(S717&lt;maxP,S717+1,IF(COUNT($S$2:S718)&lt;=XobsHor,S717+1,"")))))</f>
        <v/>
      </c>
      <c r="T718" s="3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W718" s="122" t="str">
        <f t="shared" si="128"/>
        <v/>
      </c>
      <c r="AX718" s="123" t="str">
        <f t="shared" si="129"/>
        <v/>
      </c>
      <c r="AY718" s="124" t="str">
        <f t="shared" si="130"/>
        <v/>
      </c>
      <c r="AZ718" s="124" t="str">
        <f t="shared" si="131"/>
        <v/>
      </c>
      <c r="BF718" s="91"/>
    </row>
    <row r="719" spans="1:58" s="78" customFormat="1" ht="14.25" x14ac:dyDescent="0.2">
      <c r="A719" s="6"/>
      <c r="B719" s="6"/>
      <c r="C719" s="6"/>
      <c r="D719" s="3"/>
      <c r="E719" s="98" t="str">
        <f t="shared" si="127"/>
        <v/>
      </c>
      <c r="F719" s="117"/>
      <c r="G719" s="116" t="str">
        <f>IF(E719="","",IF(Temp!optSeasCoef=0,1,INDEX($C$2:$C$13,IF(MOD(COUNT($E$2:E719),seas_indx)=0,seas_indx,MOD(COUNT($E$2:E719),seas_indx)))))</f>
        <v/>
      </c>
      <c r="H719" s="97" t="str">
        <f>IFERROR(IF(Temp!fhor_indata=1,IF(COUNT($S$2:S719)&lt;=XobsHor,"in-sample",IF(AND(COUNT($S$2:S719)&lt;=XobsHor+XfHor,MOD(S718,XobsHor)&lt;XfHor),"out-sample","")),IF(ISBLANK(F719),"",IF(COUNT($F$2:F719)&lt;=XobsHor-XfHor,"in-sample","out-sample"))),"")</f>
        <v/>
      </c>
      <c r="I719" s="120" t="str">
        <f>IF(AND(ISBLANK(F718),H718="in-sample"),"",IF(AND(Temp!fhor_indata=1,H718="out-sample",H719="out-sample"),I718,IF(AND(ISBLANK(F719),H718="out-sample"),"",IF(AND(Temp!optSeasCoef=0,Temp!sts_add=1),IF(H718="in-sample",IF(Q718=bigT,((pCell/bigT)*F718)+((1-(pCell/bigT))*(I718+J718)),IF(OR(ISBLANK(F719),COUNT($F$2:F718)&lt;=pCell),F718,((pCell/COUNT($F$2:F718))*F718)+((1-(pCell/COUNT($F$2:F718)))*(I718+J718)))),I718),IF(AND(Temp!optSeasCoef=0,Temp!sts_multp=1),IF(H718="in-sample",IF(Q718=bigT,((pCell/bigT)*F718)+((1-(pCell/bigT))*(I718*J718)),IF(OR(ISBLANK(F719),COUNT(F$2:$F718)&lt;=pCell),F718,((pCell/COUNT($F$2:F718))*F718)+((1-(pCell/COUNT($F$2:F718)))*(I718*J718)))),I718),IF(Temp!sts_add=1,IF(H718="in-sample",IF(Q718=bigT,((pCell/bigT)*AX718)+((1-(pCell/bigT))*(I718+J718)),IF(OR(ISBLANK(F719),COUNT($AX$2:AX718)&lt;=pCell),AX718,((pCell/COUNT($AX$2:AX718))*AX718)+((1-(pCell/COUNT($AX$2:AX718)))*(I718+J718)))),I718),IF(H718="in-sample",IF(Q718=bigT,((pCell/bigT)*AX718)+((1-(pCell/bigT))*(I718*J718)),IF(OR(ISBLANK(F719),COUNT($AX$2:AX718)&lt;=pCell),AX718,((pCell/COUNT($AX$2:AX718))*AX718)+((1-(pCell/COUNT($AX$2:AX718)))*(I718*J718)))),I718)))))))</f>
        <v/>
      </c>
      <c r="J719" s="120" t="str">
        <f>IF(AND(ISBLANK(F718),H718="in-sample"),"",IF(AND(Temp!fhor_indata=1,H718="out-sample",H719="out-sample"),J718,IF(AND(ISBLANK(F719),H718="out-sample"),"",IF(AND(Temp!optSeasCoef=0,Temp!sts_add=1),IF(H718="in-sample",IF(Q718=bigT,((qCell/bigT)*(I719-I718))+((1-(qCell/bigT))*J718),IF(OR(ISBLANK(F719),COUNT($F$2:F718)&lt;=qCell),IF(COUNT($F$2:F718)=1,0,F718-F717),((qCell/COUNT($F$2:F718))*(I719-I718))+((1-(qCell/COUNT($F$2:F718)))*J718))),J718),IF(AND(Temp!optSeasCoef=0,Temp!sts_multp=1),IF(H718="in-sample",IF(Q718=bigT,((qCell/bigT)*(I719/I718))+((1-(qCell/bigT))*J718),IF(qCell=0,1,IF(OR(ISBLANK(F719),COUNT($F$2:F718)&lt;=qCell),IF(COUNT($F$2:F718)=1,1,F718/F717),((qCell/COUNT($F$2:F718))*(I719/I718))+((1-(qCell/COUNT($F$2:F718)))*J718)))),J718),IF(Temp!sts_add=1,IF(H718="in-sample",IF(Q718=bigT,((qCell/bigT)*(I719-I718))+((1-(qCell/bigT))*J718),IF(OR(ISBLANK(F719),COUNT($AX$2:AX718)&lt;=qCell),IF(COUNT($AX$2:AX718)=1,0,AX718-AX717),((qCell/COUNT($AX$2:AX718))*(I719-I718))+((1-(qCell/COUNT($AX$2:AX718)))*J718))),J718),IF(H718="in-sample",IF(Q718=bigT,((qCell/bigT)*(I719/I718))+((1-(qCell/bigT))*J718),IF(qCell=0,1,IF(OR(ISBLANK(F719),COUNT($AX$2:AX718)&lt;=qCell),IF(COUNT($AX$2:AX718)=1,1,AX718/AX717),((qCell/COUNT($AX$2:AX718))*(I719/I718))+((1-(qCell/COUNT($AX$2:AX718)))*J718)))),J718)))))))</f>
        <v/>
      </c>
      <c r="K719" s="120" t="str">
        <f>IF(H719="","",IF(AND(Temp!optSeasCoef=0,Temp!sts_add=1),IF(H719="out-sample",I719+(Q719*J719),I719+J719),IF(AND(Temp!optSeasCoef=0,Temp!sts_multp=1),IF(H719="out-sample",I719*(J719^Q719),I719*J719),IF(Temp!sts_add=1,IF(H719="out-sample",(I719+(Q719*J719))*G719,(I719+J719)*G719),IF(H719="out-sample",I719*(J719^Q719)*G719,I719*J719*G719)))))</f>
        <v/>
      </c>
      <c r="L719" s="116" t="str">
        <f t="shared" si="121"/>
        <v/>
      </c>
      <c r="M719" s="116" t="str">
        <f t="shared" si="122"/>
        <v/>
      </c>
      <c r="N719" s="116" t="str">
        <f t="shared" si="123"/>
        <v/>
      </c>
      <c r="O719" s="116" t="str">
        <f t="shared" si="124"/>
        <v/>
      </c>
      <c r="P719" s="116" t="str">
        <f t="shared" si="125"/>
        <v/>
      </c>
      <c r="Q719" s="94" t="str">
        <f>IF(AND(Temp!fhor_indata=1,ISBLANK(F719),H718="in-sample"),1,IF(AND(Temp!fhor_indata=1,H718="out-sample",Q718&lt;XfHor),Q718+1,IF(ISBLANK(F719),"",IF(AND(H719="out-sample",H718="in-sample"),1,IF(AND(H719="out-sample",H718="out-sample"),Q718+1,IF(ISNUMBER(Q718),Q718+1,1))))))</f>
        <v/>
      </c>
      <c r="R719" s="94" t="str">
        <f t="shared" si="126"/>
        <v/>
      </c>
      <c r="S719" s="94" t="str">
        <f>IF(Temp!fhor_indata=1,IF(S718=XobsHor,1,IF(COUNT($S$2:S718)&lt;=XobsHor,S718+1,IF(AND(COUNT($S$2:S718)&lt;=XobsHor+XfHor,IFERROR(MOD(S718,XobsHor)&lt;XfHor,FALSE)),S718+1,""))),IF(ISBLANK(F719),"",IF(S718=maxP,1,IF(S718&lt;maxP,S718+1,IF(COUNT($S$2:S719)&lt;=XobsHor,S718+1,"")))))</f>
        <v/>
      </c>
      <c r="T719" s="3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W719" s="122" t="str">
        <f t="shared" si="128"/>
        <v/>
      </c>
      <c r="AX719" s="123" t="str">
        <f t="shared" si="129"/>
        <v/>
      </c>
      <c r="AY719" s="124" t="str">
        <f t="shared" si="130"/>
        <v/>
      </c>
      <c r="AZ719" s="124" t="str">
        <f t="shared" si="131"/>
        <v/>
      </c>
      <c r="BF719" s="91"/>
    </row>
    <row r="720" spans="1:58" s="78" customFormat="1" ht="14.25" x14ac:dyDescent="0.2">
      <c r="A720" s="6"/>
      <c r="B720" s="6"/>
      <c r="C720" s="6"/>
      <c r="D720" s="3"/>
      <c r="E720" s="98" t="str">
        <f t="shared" si="127"/>
        <v/>
      </c>
      <c r="F720" s="117"/>
      <c r="G720" s="116" t="str">
        <f>IF(E720="","",IF(Temp!optSeasCoef=0,1,INDEX($C$2:$C$13,IF(MOD(COUNT($E$2:E720),seas_indx)=0,seas_indx,MOD(COUNT($E$2:E720),seas_indx)))))</f>
        <v/>
      </c>
      <c r="H720" s="97" t="str">
        <f>IFERROR(IF(Temp!fhor_indata=1,IF(COUNT($S$2:S720)&lt;=XobsHor,"in-sample",IF(AND(COUNT($S$2:S720)&lt;=XobsHor+XfHor,MOD(S719,XobsHor)&lt;XfHor),"out-sample","")),IF(ISBLANK(F720),"",IF(COUNT($F$2:F720)&lt;=XobsHor-XfHor,"in-sample","out-sample"))),"")</f>
        <v/>
      </c>
      <c r="I720" s="120" t="str">
        <f>IF(AND(ISBLANK(F719),H719="in-sample"),"",IF(AND(Temp!fhor_indata=1,H719="out-sample",H720="out-sample"),I719,IF(AND(ISBLANK(F720),H719="out-sample"),"",IF(AND(Temp!optSeasCoef=0,Temp!sts_add=1),IF(H719="in-sample",IF(Q719=bigT,((pCell/bigT)*F719)+((1-(pCell/bigT))*(I719+J719)),IF(OR(ISBLANK(F720),COUNT($F$2:F719)&lt;=pCell),F719,((pCell/COUNT($F$2:F719))*F719)+((1-(pCell/COUNT($F$2:F719)))*(I719+J719)))),I719),IF(AND(Temp!optSeasCoef=0,Temp!sts_multp=1),IF(H719="in-sample",IF(Q719=bigT,((pCell/bigT)*F719)+((1-(pCell/bigT))*(I719*J719)),IF(OR(ISBLANK(F720),COUNT(F$2:$F719)&lt;=pCell),F719,((pCell/COUNT($F$2:F719))*F719)+((1-(pCell/COUNT($F$2:F719)))*(I719*J719)))),I719),IF(Temp!sts_add=1,IF(H719="in-sample",IF(Q719=bigT,((pCell/bigT)*AX719)+((1-(pCell/bigT))*(I719+J719)),IF(OR(ISBLANK(F720),COUNT($AX$2:AX719)&lt;=pCell),AX719,((pCell/COUNT($AX$2:AX719))*AX719)+((1-(pCell/COUNT($AX$2:AX719)))*(I719+J719)))),I719),IF(H719="in-sample",IF(Q719=bigT,((pCell/bigT)*AX719)+((1-(pCell/bigT))*(I719*J719)),IF(OR(ISBLANK(F720),COUNT($AX$2:AX719)&lt;=pCell),AX719,((pCell/COUNT($AX$2:AX719))*AX719)+((1-(pCell/COUNT($AX$2:AX719)))*(I719*J719)))),I719)))))))</f>
        <v/>
      </c>
      <c r="J720" s="120" t="str">
        <f>IF(AND(ISBLANK(F719),H719="in-sample"),"",IF(AND(Temp!fhor_indata=1,H719="out-sample",H720="out-sample"),J719,IF(AND(ISBLANK(F720),H719="out-sample"),"",IF(AND(Temp!optSeasCoef=0,Temp!sts_add=1),IF(H719="in-sample",IF(Q719=bigT,((qCell/bigT)*(I720-I719))+((1-(qCell/bigT))*J719),IF(OR(ISBLANK(F720),COUNT($F$2:F719)&lt;=qCell),IF(COUNT($F$2:F719)=1,0,F719-F718),((qCell/COUNT($F$2:F719))*(I720-I719))+((1-(qCell/COUNT($F$2:F719)))*J719))),J719),IF(AND(Temp!optSeasCoef=0,Temp!sts_multp=1),IF(H719="in-sample",IF(Q719=bigT,((qCell/bigT)*(I720/I719))+((1-(qCell/bigT))*J719),IF(qCell=0,1,IF(OR(ISBLANK(F720),COUNT($F$2:F719)&lt;=qCell),IF(COUNT($F$2:F719)=1,1,F719/F718),((qCell/COUNT($F$2:F719))*(I720/I719))+((1-(qCell/COUNT($F$2:F719)))*J719)))),J719),IF(Temp!sts_add=1,IF(H719="in-sample",IF(Q719=bigT,((qCell/bigT)*(I720-I719))+((1-(qCell/bigT))*J719),IF(OR(ISBLANK(F720),COUNT($AX$2:AX719)&lt;=qCell),IF(COUNT($AX$2:AX719)=1,0,AX719-AX718),((qCell/COUNT($AX$2:AX719))*(I720-I719))+((1-(qCell/COUNT($AX$2:AX719)))*J719))),J719),IF(H719="in-sample",IF(Q719=bigT,((qCell/bigT)*(I720/I719))+((1-(qCell/bigT))*J719),IF(qCell=0,1,IF(OR(ISBLANK(F720),COUNT($AX$2:AX719)&lt;=qCell),IF(COUNT($AX$2:AX719)=1,1,AX719/AX718),((qCell/COUNT($AX$2:AX719))*(I720/I719))+((1-(qCell/COUNT($AX$2:AX719)))*J719)))),J719)))))))</f>
        <v/>
      </c>
      <c r="K720" s="120" t="str">
        <f>IF(H720="","",IF(AND(Temp!optSeasCoef=0,Temp!sts_add=1),IF(H720="out-sample",I720+(Q720*J720),I720+J720),IF(AND(Temp!optSeasCoef=0,Temp!sts_multp=1),IF(H720="out-sample",I720*(J720^Q720),I720*J720),IF(Temp!sts_add=1,IF(H720="out-sample",(I720+(Q720*J720))*G720,(I720+J720)*G720),IF(H720="out-sample",I720*(J720^Q720)*G720,I720*J720*G720)))))</f>
        <v/>
      </c>
      <c r="L720" s="116" t="str">
        <f t="shared" si="121"/>
        <v/>
      </c>
      <c r="M720" s="116" t="str">
        <f t="shared" si="122"/>
        <v/>
      </c>
      <c r="N720" s="116" t="str">
        <f t="shared" si="123"/>
        <v/>
      </c>
      <c r="O720" s="116" t="str">
        <f t="shared" si="124"/>
        <v/>
      </c>
      <c r="P720" s="116" t="str">
        <f t="shared" si="125"/>
        <v/>
      </c>
      <c r="Q720" s="94" t="str">
        <f>IF(AND(Temp!fhor_indata=1,ISBLANK(F720),H719="in-sample"),1,IF(AND(Temp!fhor_indata=1,H719="out-sample",Q719&lt;XfHor),Q719+1,IF(ISBLANK(F720),"",IF(AND(H720="out-sample",H719="in-sample"),1,IF(AND(H720="out-sample",H719="out-sample"),Q719+1,IF(ISNUMBER(Q719),Q719+1,1))))))</f>
        <v/>
      </c>
      <c r="R720" s="94" t="str">
        <f t="shared" si="126"/>
        <v/>
      </c>
      <c r="S720" s="94" t="str">
        <f>IF(Temp!fhor_indata=1,IF(S719=XobsHor,1,IF(COUNT($S$2:S719)&lt;=XobsHor,S719+1,IF(AND(COUNT($S$2:S719)&lt;=XobsHor+XfHor,IFERROR(MOD(S719,XobsHor)&lt;XfHor,FALSE)),S719+1,""))),IF(ISBLANK(F720),"",IF(S719=maxP,1,IF(S719&lt;maxP,S719+1,IF(COUNT($S$2:S720)&lt;=XobsHor,S719+1,"")))))</f>
        <v/>
      </c>
      <c r="T720" s="3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W720" s="122" t="str">
        <f t="shared" si="128"/>
        <v/>
      </c>
      <c r="AX720" s="123" t="str">
        <f t="shared" si="129"/>
        <v/>
      </c>
      <c r="AY720" s="124" t="str">
        <f t="shared" si="130"/>
        <v/>
      </c>
      <c r="AZ720" s="124" t="str">
        <f t="shared" si="131"/>
        <v/>
      </c>
      <c r="BF720" s="91"/>
    </row>
    <row r="721" spans="1:58" s="78" customFormat="1" ht="14.25" x14ac:dyDescent="0.2">
      <c r="A721" s="6"/>
      <c r="B721" s="6"/>
      <c r="C721" s="6"/>
      <c r="D721" s="3"/>
      <c r="E721" s="98" t="str">
        <f t="shared" si="127"/>
        <v/>
      </c>
      <c r="F721" s="117"/>
      <c r="G721" s="116" t="str">
        <f>IF(E721="","",IF(Temp!optSeasCoef=0,1,INDEX($C$2:$C$13,IF(MOD(COUNT($E$2:E721),seas_indx)=0,seas_indx,MOD(COUNT($E$2:E721),seas_indx)))))</f>
        <v/>
      </c>
      <c r="H721" s="97" t="str">
        <f>IFERROR(IF(Temp!fhor_indata=1,IF(COUNT($S$2:S721)&lt;=XobsHor,"in-sample",IF(AND(COUNT($S$2:S721)&lt;=XobsHor+XfHor,MOD(S720,XobsHor)&lt;XfHor),"out-sample","")),IF(ISBLANK(F721),"",IF(COUNT($F$2:F721)&lt;=XobsHor-XfHor,"in-sample","out-sample"))),"")</f>
        <v/>
      </c>
      <c r="I721" s="120" t="str">
        <f>IF(AND(ISBLANK(F720),H720="in-sample"),"",IF(AND(Temp!fhor_indata=1,H720="out-sample",H721="out-sample"),I720,IF(AND(ISBLANK(F721),H720="out-sample"),"",IF(AND(Temp!optSeasCoef=0,Temp!sts_add=1),IF(H720="in-sample",IF(Q720=bigT,((pCell/bigT)*F720)+((1-(pCell/bigT))*(I720+J720)),IF(OR(ISBLANK(F721),COUNT($F$2:F720)&lt;=pCell),F720,((pCell/COUNT($F$2:F720))*F720)+((1-(pCell/COUNT($F$2:F720)))*(I720+J720)))),I720),IF(AND(Temp!optSeasCoef=0,Temp!sts_multp=1),IF(H720="in-sample",IF(Q720=bigT,((pCell/bigT)*F720)+((1-(pCell/bigT))*(I720*J720)),IF(OR(ISBLANK(F721),COUNT(F$2:$F720)&lt;=pCell),F720,((pCell/COUNT($F$2:F720))*F720)+((1-(pCell/COUNT($F$2:F720)))*(I720*J720)))),I720),IF(Temp!sts_add=1,IF(H720="in-sample",IF(Q720=bigT,((pCell/bigT)*AX720)+((1-(pCell/bigT))*(I720+J720)),IF(OR(ISBLANK(F721),COUNT($AX$2:AX720)&lt;=pCell),AX720,((pCell/COUNT($AX$2:AX720))*AX720)+((1-(pCell/COUNT($AX$2:AX720)))*(I720+J720)))),I720),IF(H720="in-sample",IF(Q720=bigT,((pCell/bigT)*AX720)+((1-(pCell/bigT))*(I720*J720)),IF(OR(ISBLANK(F721),COUNT($AX$2:AX720)&lt;=pCell),AX720,((pCell/COUNT($AX$2:AX720))*AX720)+((1-(pCell/COUNT($AX$2:AX720)))*(I720*J720)))),I720)))))))</f>
        <v/>
      </c>
      <c r="J721" s="120" t="str">
        <f>IF(AND(ISBLANK(F720),H720="in-sample"),"",IF(AND(Temp!fhor_indata=1,H720="out-sample",H721="out-sample"),J720,IF(AND(ISBLANK(F721),H720="out-sample"),"",IF(AND(Temp!optSeasCoef=0,Temp!sts_add=1),IF(H720="in-sample",IF(Q720=bigT,((qCell/bigT)*(I721-I720))+((1-(qCell/bigT))*J720),IF(OR(ISBLANK(F721),COUNT($F$2:F720)&lt;=qCell),IF(COUNT($F$2:F720)=1,0,F720-F719),((qCell/COUNT($F$2:F720))*(I721-I720))+((1-(qCell/COUNT($F$2:F720)))*J720))),J720),IF(AND(Temp!optSeasCoef=0,Temp!sts_multp=1),IF(H720="in-sample",IF(Q720=bigT,((qCell/bigT)*(I721/I720))+((1-(qCell/bigT))*J720),IF(qCell=0,1,IF(OR(ISBLANK(F721),COUNT($F$2:F720)&lt;=qCell),IF(COUNT($F$2:F720)=1,1,F720/F719),((qCell/COUNT($F$2:F720))*(I721/I720))+((1-(qCell/COUNT($F$2:F720)))*J720)))),J720),IF(Temp!sts_add=1,IF(H720="in-sample",IF(Q720=bigT,((qCell/bigT)*(I721-I720))+((1-(qCell/bigT))*J720),IF(OR(ISBLANK(F721),COUNT($AX$2:AX720)&lt;=qCell),IF(COUNT($AX$2:AX720)=1,0,AX720-AX719),((qCell/COUNT($AX$2:AX720))*(I721-I720))+((1-(qCell/COUNT($AX$2:AX720)))*J720))),J720),IF(H720="in-sample",IF(Q720=bigT,((qCell/bigT)*(I721/I720))+((1-(qCell/bigT))*J720),IF(qCell=0,1,IF(OR(ISBLANK(F721),COUNT($AX$2:AX720)&lt;=qCell),IF(COUNT($AX$2:AX720)=1,1,AX720/AX719),((qCell/COUNT($AX$2:AX720))*(I721/I720))+((1-(qCell/COUNT($AX$2:AX720)))*J720)))),J720)))))))</f>
        <v/>
      </c>
      <c r="K721" s="120" t="str">
        <f>IF(H721="","",IF(AND(Temp!optSeasCoef=0,Temp!sts_add=1),IF(H721="out-sample",I721+(Q721*J721),I721+J721),IF(AND(Temp!optSeasCoef=0,Temp!sts_multp=1),IF(H721="out-sample",I721*(J721^Q721),I721*J721),IF(Temp!sts_add=1,IF(H721="out-sample",(I721+(Q721*J721))*G721,(I721+J721)*G721),IF(H721="out-sample",I721*(J721^Q721)*G721,I721*J721*G721)))))</f>
        <v/>
      </c>
      <c r="L721" s="116" t="str">
        <f t="shared" si="121"/>
        <v/>
      </c>
      <c r="M721" s="116" t="str">
        <f t="shared" si="122"/>
        <v/>
      </c>
      <c r="N721" s="116" t="str">
        <f t="shared" si="123"/>
        <v/>
      </c>
      <c r="O721" s="116" t="str">
        <f t="shared" si="124"/>
        <v/>
      </c>
      <c r="P721" s="116" t="str">
        <f t="shared" si="125"/>
        <v/>
      </c>
      <c r="Q721" s="94" t="str">
        <f>IF(AND(Temp!fhor_indata=1,ISBLANK(F721),H720="in-sample"),1,IF(AND(Temp!fhor_indata=1,H720="out-sample",Q720&lt;XfHor),Q720+1,IF(ISBLANK(F721),"",IF(AND(H721="out-sample",H720="in-sample"),1,IF(AND(H721="out-sample",H720="out-sample"),Q720+1,IF(ISNUMBER(Q720),Q720+1,1))))))</f>
        <v/>
      </c>
      <c r="R721" s="94" t="str">
        <f t="shared" si="126"/>
        <v/>
      </c>
      <c r="S721" s="94" t="str">
        <f>IF(Temp!fhor_indata=1,IF(S720=XobsHor,1,IF(COUNT($S$2:S720)&lt;=XobsHor,S720+1,IF(AND(COUNT($S$2:S720)&lt;=XobsHor+XfHor,IFERROR(MOD(S720,XobsHor)&lt;XfHor,FALSE)),S720+1,""))),IF(ISBLANK(F721),"",IF(S720=maxP,1,IF(S720&lt;maxP,S720+1,IF(COUNT($S$2:S721)&lt;=XobsHor,S720+1,"")))))</f>
        <v/>
      </c>
      <c r="T721" s="3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W721" s="122" t="str">
        <f t="shared" si="128"/>
        <v/>
      </c>
      <c r="AX721" s="123" t="str">
        <f t="shared" si="129"/>
        <v/>
      </c>
      <c r="AY721" s="124" t="str">
        <f t="shared" si="130"/>
        <v/>
      </c>
      <c r="AZ721" s="124" t="str">
        <f t="shared" si="131"/>
        <v/>
      </c>
      <c r="BF721" s="91"/>
    </row>
    <row r="722" spans="1:58" s="78" customFormat="1" ht="14.25" x14ac:dyDescent="0.2">
      <c r="A722" s="6"/>
      <c r="B722" s="6"/>
      <c r="C722" s="6"/>
      <c r="D722" s="3"/>
      <c r="E722" s="98" t="str">
        <f t="shared" si="127"/>
        <v/>
      </c>
      <c r="F722" s="117"/>
      <c r="G722" s="116" t="str">
        <f>IF(E722="","",IF(Temp!optSeasCoef=0,1,INDEX($C$2:$C$13,IF(MOD(COUNT($E$2:E722),seas_indx)=0,seas_indx,MOD(COUNT($E$2:E722),seas_indx)))))</f>
        <v/>
      </c>
      <c r="H722" s="97" t="str">
        <f>IFERROR(IF(Temp!fhor_indata=1,IF(COUNT($S$2:S722)&lt;=XobsHor,"in-sample",IF(AND(COUNT($S$2:S722)&lt;=XobsHor+XfHor,MOD(S721,XobsHor)&lt;XfHor),"out-sample","")),IF(ISBLANK(F722),"",IF(COUNT($F$2:F722)&lt;=XobsHor-XfHor,"in-sample","out-sample"))),"")</f>
        <v/>
      </c>
      <c r="I722" s="120" t="str">
        <f>IF(AND(ISBLANK(F721),H721="in-sample"),"",IF(AND(Temp!fhor_indata=1,H721="out-sample",H722="out-sample"),I721,IF(AND(ISBLANK(F722),H721="out-sample"),"",IF(AND(Temp!optSeasCoef=0,Temp!sts_add=1),IF(H721="in-sample",IF(Q721=bigT,((pCell/bigT)*F721)+((1-(pCell/bigT))*(I721+J721)),IF(OR(ISBLANK(F722),COUNT($F$2:F721)&lt;=pCell),F721,((pCell/COUNT($F$2:F721))*F721)+((1-(pCell/COUNT($F$2:F721)))*(I721+J721)))),I721),IF(AND(Temp!optSeasCoef=0,Temp!sts_multp=1),IF(H721="in-sample",IF(Q721=bigT,((pCell/bigT)*F721)+((1-(pCell/bigT))*(I721*J721)),IF(OR(ISBLANK(F722),COUNT(F$2:$F721)&lt;=pCell),F721,((pCell/COUNT($F$2:F721))*F721)+((1-(pCell/COUNT($F$2:F721)))*(I721*J721)))),I721),IF(Temp!sts_add=1,IF(H721="in-sample",IF(Q721=bigT,((pCell/bigT)*AX721)+((1-(pCell/bigT))*(I721+J721)),IF(OR(ISBLANK(F722),COUNT($AX$2:AX721)&lt;=pCell),AX721,((pCell/COUNT($AX$2:AX721))*AX721)+((1-(pCell/COUNT($AX$2:AX721)))*(I721+J721)))),I721),IF(H721="in-sample",IF(Q721=bigT,((pCell/bigT)*AX721)+((1-(pCell/bigT))*(I721*J721)),IF(OR(ISBLANK(F722),COUNT($AX$2:AX721)&lt;=pCell),AX721,((pCell/COUNT($AX$2:AX721))*AX721)+((1-(pCell/COUNT($AX$2:AX721)))*(I721*J721)))),I721)))))))</f>
        <v/>
      </c>
      <c r="J722" s="120" t="str">
        <f>IF(AND(ISBLANK(F721),H721="in-sample"),"",IF(AND(Temp!fhor_indata=1,H721="out-sample",H722="out-sample"),J721,IF(AND(ISBLANK(F722),H721="out-sample"),"",IF(AND(Temp!optSeasCoef=0,Temp!sts_add=1),IF(H721="in-sample",IF(Q721=bigT,((qCell/bigT)*(I722-I721))+((1-(qCell/bigT))*J721),IF(OR(ISBLANK(F722),COUNT($F$2:F721)&lt;=qCell),IF(COUNT($F$2:F721)=1,0,F721-F720),((qCell/COUNT($F$2:F721))*(I722-I721))+((1-(qCell/COUNT($F$2:F721)))*J721))),J721),IF(AND(Temp!optSeasCoef=0,Temp!sts_multp=1),IF(H721="in-sample",IF(Q721=bigT,((qCell/bigT)*(I722/I721))+((1-(qCell/bigT))*J721),IF(qCell=0,1,IF(OR(ISBLANK(F722),COUNT($F$2:F721)&lt;=qCell),IF(COUNT($F$2:F721)=1,1,F721/F720),((qCell/COUNT($F$2:F721))*(I722/I721))+((1-(qCell/COUNT($F$2:F721)))*J721)))),J721),IF(Temp!sts_add=1,IF(H721="in-sample",IF(Q721=bigT,((qCell/bigT)*(I722-I721))+((1-(qCell/bigT))*J721),IF(OR(ISBLANK(F722),COUNT($AX$2:AX721)&lt;=qCell),IF(COUNT($AX$2:AX721)=1,0,AX721-AX720),((qCell/COUNT($AX$2:AX721))*(I722-I721))+((1-(qCell/COUNT($AX$2:AX721)))*J721))),J721),IF(H721="in-sample",IF(Q721=bigT,((qCell/bigT)*(I722/I721))+((1-(qCell/bigT))*J721),IF(qCell=0,1,IF(OR(ISBLANK(F722),COUNT($AX$2:AX721)&lt;=qCell),IF(COUNT($AX$2:AX721)=1,1,AX721/AX720),((qCell/COUNT($AX$2:AX721))*(I722/I721))+((1-(qCell/COUNT($AX$2:AX721)))*J721)))),J721)))))))</f>
        <v/>
      </c>
      <c r="K722" s="120" t="str">
        <f>IF(H722="","",IF(AND(Temp!optSeasCoef=0,Temp!sts_add=1),IF(H722="out-sample",I722+(Q722*J722),I722+J722),IF(AND(Temp!optSeasCoef=0,Temp!sts_multp=1),IF(H722="out-sample",I722*(J722^Q722),I722*J722),IF(Temp!sts_add=1,IF(H722="out-sample",(I722+(Q722*J722))*G722,(I722+J722)*G722),IF(H722="out-sample",I722*(J722^Q722)*G722,I722*J722*G722)))))</f>
        <v/>
      </c>
      <c r="L722" s="116" t="str">
        <f t="shared" si="121"/>
        <v/>
      </c>
      <c r="M722" s="116" t="str">
        <f t="shared" si="122"/>
        <v/>
      </c>
      <c r="N722" s="116" t="str">
        <f t="shared" si="123"/>
        <v/>
      </c>
      <c r="O722" s="116" t="str">
        <f t="shared" si="124"/>
        <v/>
      </c>
      <c r="P722" s="116" t="str">
        <f t="shared" si="125"/>
        <v/>
      </c>
      <c r="Q722" s="94" t="str">
        <f>IF(AND(Temp!fhor_indata=1,ISBLANK(F722),H721="in-sample"),1,IF(AND(Temp!fhor_indata=1,H721="out-sample",Q721&lt;XfHor),Q721+1,IF(ISBLANK(F722),"",IF(AND(H722="out-sample",H721="in-sample"),1,IF(AND(H722="out-sample",H721="out-sample"),Q721+1,IF(ISNUMBER(Q721),Q721+1,1))))))</f>
        <v/>
      </c>
      <c r="R722" s="94" t="str">
        <f t="shared" si="126"/>
        <v/>
      </c>
      <c r="S722" s="94" t="str">
        <f>IF(Temp!fhor_indata=1,IF(S721=XobsHor,1,IF(COUNT($S$2:S721)&lt;=XobsHor,S721+1,IF(AND(COUNT($S$2:S721)&lt;=XobsHor+XfHor,IFERROR(MOD(S721,XobsHor)&lt;XfHor,FALSE)),S721+1,""))),IF(ISBLANK(F722),"",IF(S721=maxP,1,IF(S721&lt;maxP,S721+1,IF(COUNT($S$2:S722)&lt;=XobsHor,S721+1,"")))))</f>
        <v/>
      </c>
      <c r="T722" s="3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W722" s="122" t="str">
        <f t="shared" si="128"/>
        <v/>
      </c>
      <c r="AX722" s="123" t="str">
        <f t="shared" si="129"/>
        <v/>
      </c>
      <c r="AY722" s="124" t="str">
        <f t="shared" si="130"/>
        <v/>
      </c>
      <c r="AZ722" s="124" t="str">
        <f t="shared" si="131"/>
        <v/>
      </c>
      <c r="BF722" s="91"/>
    </row>
    <row r="723" spans="1:58" s="78" customFormat="1" ht="14.25" x14ac:dyDescent="0.2">
      <c r="A723" s="6"/>
      <c r="B723" s="6"/>
      <c r="C723" s="6"/>
      <c r="D723" s="3"/>
      <c r="E723" s="98" t="str">
        <f t="shared" si="127"/>
        <v/>
      </c>
      <c r="F723" s="117"/>
      <c r="G723" s="116" t="str">
        <f>IF(E723="","",IF(Temp!optSeasCoef=0,1,INDEX($C$2:$C$13,IF(MOD(COUNT($E$2:E723),seas_indx)=0,seas_indx,MOD(COUNT($E$2:E723),seas_indx)))))</f>
        <v/>
      </c>
      <c r="H723" s="97" t="str">
        <f>IFERROR(IF(Temp!fhor_indata=1,IF(COUNT($S$2:S723)&lt;=XobsHor,"in-sample",IF(AND(COUNT($S$2:S723)&lt;=XobsHor+XfHor,MOD(S722,XobsHor)&lt;XfHor),"out-sample","")),IF(ISBLANK(F723),"",IF(COUNT($F$2:F723)&lt;=XobsHor-XfHor,"in-sample","out-sample"))),"")</f>
        <v/>
      </c>
      <c r="I723" s="120" t="str">
        <f>IF(AND(ISBLANK(F722),H722="in-sample"),"",IF(AND(Temp!fhor_indata=1,H722="out-sample",H723="out-sample"),I722,IF(AND(ISBLANK(F723),H722="out-sample"),"",IF(AND(Temp!optSeasCoef=0,Temp!sts_add=1),IF(H722="in-sample",IF(Q722=bigT,((pCell/bigT)*F722)+((1-(pCell/bigT))*(I722+J722)),IF(OR(ISBLANK(F723),COUNT($F$2:F722)&lt;=pCell),F722,((pCell/COUNT($F$2:F722))*F722)+((1-(pCell/COUNT($F$2:F722)))*(I722+J722)))),I722),IF(AND(Temp!optSeasCoef=0,Temp!sts_multp=1),IF(H722="in-sample",IF(Q722=bigT,((pCell/bigT)*F722)+((1-(pCell/bigT))*(I722*J722)),IF(OR(ISBLANK(F723),COUNT(F$2:$F722)&lt;=pCell),F722,((pCell/COUNT($F$2:F722))*F722)+((1-(pCell/COUNT($F$2:F722)))*(I722*J722)))),I722),IF(Temp!sts_add=1,IF(H722="in-sample",IF(Q722=bigT,((pCell/bigT)*AX722)+((1-(pCell/bigT))*(I722+J722)),IF(OR(ISBLANK(F723),COUNT($AX$2:AX722)&lt;=pCell),AX722,((pCell/COUNT($AX$2:AX722))*AX722)+((1-(pCell/COUNT($AX$2:AX722)))*(I722+J722)))),I722),IF(H722="in-sample",IF(Q722=bigT,((pCell/bigT)*AX722)+((1-(pCell/bigT))*(I722*J722)),IF(OR(ISBLANK(F723),COUNT($AX$2:AX722)&lt;=pCell),AX722,((pCell/COUNT($AX$2:AX722))*AX722)+((1-(pCell/COUNT($AX$2:AX722)))*(I722*J722)))),I722)))))))</f>
        <v/>
      </c>
      <c r="J723" s="120" t="str">
        <f>IF(AND(ISBLANK(F722),H722="in-sample"),"",IF(AND(Temp!fhor_indata=1,H722="out-sample",H723="out-sample"),J722,IF(AND(ISBLANK(F723),H722="out-sample"),"",IF(AND(Temp!optSeasCoef=0,Temp!sts_add=1),IF(H722="in-sample",IF(Q722=bigT,((qCell/bigT)*(I723-I722))+((1-(qCell/bigT))*J722),IF(OR(ISBLANK(F723),COUNT($F$2:F722)&lt;=qCell),IF(COUNT($F$2:F722)=1,0,F722-F721),((qCell/COUNT($F$2:F722))*(I723-I722))+((1-(qCell/COUNT($F$2:F722)))*J722))),J722),IF(AND(Temp!optSeasCoef=0,Temp!sts_multp=1),IF(H722="in-sample",IF(Q722=bigT,((qCell/bigT)*(I723/I722))+((1-(qCell/bigT))*J722),IF(qCell=0,1,IF(OR(ISBLANK(F723),COUNT($F$2:F722)&lt;=qCell),IF(COUNT($F$2:F722)=1,1,F722/F721),((qCell/COUNT($F$2:F722))*(I723/I722))+((1-(qCell/COUNT($F$2:F722)))*J722)))),J722),IF(Temp!sts_add=1,IF(H722="in-sample",IF(Q722=bigT,((qCell/bigT)*(I723-I722))+((1-(qCell/bigT))*J722),IF(OR(ISBLANK(F723),COUNT($AX$2:AX722)&lt;=qCell),IF(COUNT($AX$2:AX722)=1,0,AX722-AX721),((qCell/COUNT($AX$2:AX722))*(I723-I722))+((1-(qCell/COUNT($AX$2:AX722)))*J722))),J722),IF(H722="in-sample",IF(Q722=bigT,((qCell/bigT)*(I723/I722))+((1-(qCell/bigT))*J722),IF(qCell=0,1,IF(OR(ISBLANK(F723),COUNT($AX$2:AX722)&lt;=qCell),IF(COUNT($AX$2:AX722)=1,1,AX722/AX721),((qCell/COUNT($AX$2:AX722))*(I723/I722))+((1-(qCell/COUNT($AX$2:AX722)))*J722)))),J722)))))))</f>
        <v/>
      </c>
      <c r="K723" s="120" t="str">
        <f>IF(H723="","",IF(AND(Temp!optSeasCoef=0,Temp!sts_add=1),IF(H723="out-sample",I723+(Q723*J723),I723+J723),IF(AND(Temp!optSeasCoef=0,Temp!sts_multp=1),IF(H723="out-sample",I723*(J723^Q723),I723*J723),IF(Temp!sts_add=1,IF(H723="out-sample",(I723+(Q723*J723))*G723,(I723+J723)*G723),IF(H723="out-sample",I723*(J723^Q723)*G723,I723*J723*G723)))))</f>
        <v/>
      </c>
      <c r="L723" s="116" t="str">
        <f t="shared" si="121"/>
        <v/>
      </c>
      <c r="M723" s="116" t="str">
        <f t="shared" si="122"/>
        <v/>
      </c>
      <c r="N723" s="116" t="str">
        <f t="shared" si="123"/>
        <v/>
      </c>
      <c r="O723" s="116" t="str">
        <f t="shared" si="124"/>
        <v/>
      </c>
      <c r="P723" s="116" t="str">
        <f t="shared" si="125"/>
        <v/>
      </c>
      <c r="Q723" s="94" t="str">
        <f>IF(AND(Temp!fhor_indata=1,ISBLANK(F723),H722="in-sample"),1,IF(AND(Temp!fhor_indata=1,H722="out-sample",Q722&lt;XfHor),Q722+1,IF(ISBLANK(F723),"",IF(AND(H723="out-sample",H722="in-sample"),1,IF(AND(H723="out-sample",H722="out-sample"),Q722+1,IF(ISNUMBER(Q722),Q722+1,1))))))</f>
        <v/>
      </c>
      <c r="R723" s="94" t="str">
        <f t="shared" si="126"/>
        <v/>
      </c>
      <c r="S723" s="94" t="str">
        <f>IF(Temp!fhor_indata=1,IF(S722=XobsHor,1,IF(COUNT($S$2:S722)&lt;=XobsHor,S722+1,IF(AND(COUNT($S$2:S722)&lt;=XobsHor+XfHor,IFERROR(MOD(S722,XobsHor)&lt;XfHor,FALSE)),S722+1,""))),IF(ISBLANK(F723),"",IF(S722=maxP,1,IF(S722&lt;maxP,S722+1,IF(COUNT($S$2:S723)&lt;=XobsHor,S722+1,"")))))</f>
        <v/>
      </c>
      <c r="T723" s="3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W723" s="122" t="str">
        <f t="shared" si="128"/>
        <v/>
      </c>
      <c r="AX723" s="123" t="str">
        <f t="shared" si="129"/>
        <v/>
      </c>
      <c r="AY723" s="124" t="str">
        <f t="shared" si="130"/>
        <v/>
      </c>
      <c r="AZ723" s="124" t="str">
        <f t="shared" si="131"/>
        <v/>
      </c>
      <c r="BF723" s="91"/>
    </row>
    <row r="724" spans="1:58" s="78" customFormat="1" ht="14.25" x14ac:dyDescent="0.2">
      <c r="A724" s="6"/>
      <c r="B724" s="6"/>
      <c r="C724" s="6"/>
      <c r="D724" s="3"/>
      <c r="E724" s="98" t="str">
        <f t="shared" si="127"/>
        <v/>
      </c>
      <c r="F724" s="117"/>
      <c r="G724" s="116" t="str">
        <f>IF(E724="","",IF(Temp!optSeasCoef=0,1,INDEX($C$2:$C$13,IF(MOD(COUNT($E$2:E724),seas_indx)=0,seas_indx,MOD(COUNT($E$2:E724),seas_indx)))))</f>
        <v/>
      </c>
      <c r="H724" s="97" t="str">
        <f>IFERROR(IF(Temp!fhor_indata=1,IF(COUNT($S$2:S724)&lt;=XobsHor,"in-sample",IF(AND(COUNT($S$2:S724)&lt;=XobsHor+XfHor,MOD(S723,XobsHor)&lt;XfHor),"out-sample","")),IF(ISBLANK(F724),"",IF(COUNT($F$2:F724)&lt;=XobsHor-XfHor,"in-sample","out-sample"))),"")</f>
        <v/>
      </c>
      <c r="I724" s="120" t="str">
        <f>IF(AND(ISBLANK(F723),H723="in-sample"),"",IF(AND(Temp!fhor_indata=1,H723="out-sample",H724="out-sample"),I723,IF(AND(ISBLANK(F724),H723="out-sample"),"",IF(AND(Temp!optSeasCoef=0,Temp!sts_add=1),IF(H723="in-sample",IF(Q723=bigT,((pCell/bigT)*F723)+((1-(pCell/bigT))*(I723+J723)),IF(OR(ISBLANK(F724),COUNT($F$2:F723)&lt;=pCell),F723,((pCell/COUNT($F$2:F723))*F723)+((1-(pCell/COUNT($F$2:F723)))*(I723+J723)))),I723),IF(AND(Temp!optSeasCoef=0,Temp!sts_multp=1),IF(H723="in-sample",IF(Q723=bigT,((pCell/bigT)*F723)+((1-(pCell/bigT))*(I723*J723)),IF(OR(ISBLANK(F724),COUNT(F$2:$F723)&lt;=pCell),F723,((pCell/COUNT($F$2:F723))*F723)+((1-(pCell/COUNT($F$2:F723)))*(I723*J723)))),I723),IF(Temp!sts_add=1,IF(H723="in-sample",IF(Q723=bigT,((pCell/bigT)*AX723)+((1-(pCell/bigT))*(I723+J723)),IF(OR(ISBLANK(F724),COUNT($AX$2:AX723)&lt;=pCell),AX723,((pCell/COUNT($AX$2:AX723))*AX723)+((1-(pCell/COUNT($AX$2:AX723)))*(I723+J723)))),I723),IF(H723="in-sample",IF(Q723=bigT,((pCell/bigT)*AX723)+((1-(pCell/bigT))*(I723*J723)),IF(OR(ISBLANK(F724),COUNT($AX$2:AX723)&lt;=pCell),AX723,((pCell/COUNT($AX$2:AX723))*AX723)+((1-(pCell/COUNT($AX$2:AX723)))*(I723*J723)))),I723)))))))</f>
        <v/>
      </c>
      <c r="J724" s="120" t="str">
        <f>IF(AND(ISBLANK(F723),H723="in-sample"),"",IF(AND(Temp!fhor_indata=1,H723="out-sample",H724="out-sample"),J723,IF(AND(ISBLANK(F724),H723="out-sample"),"",IF(AND(Temp!optSeasCoef=0,Temp!sts_add=1),IF(H723="in-sample",IF(Q723=bigT,((qCell/bigT)*(I724-I723))+((1-(qCell/bigT))*J723),IF(OR(ISBLANK(F724),COUNT($F$2:F723)&lt;=qCell),IF(COUNT($F$2:F723)=1,0,F723-F722),((qCell/COUNT($F$2:F723))*(I724-I723))+((1-(qCell/COUNT($F$2:F723)))*J723))),J723),IF(AND(Temp!optSeasCoef=0,Temp!sts_multp=1),IF(H723="in-sample",IF(Q723=bigT,((qCell/bigT)*(I724/I723))+((1-(qCell/bigT))*J723),IF(qCell=0,1,IF(OR(ISBLANK(F724),COUNT($F$2:F723)&lt;=qCell),IF(COUNT($F$2:F723)=1,1,F723/F722),((qCell/COUNT($F$2:F723))*(I724/I723))+((1-(qCell/COUNT($F$2:F723)))*J723)))),J723),IF(Temp!sts_add=1,IF(H723="in-sample",IF(Q723=bigT,((qCell/bigT)*(I724-I723))+((1-(qCell/bigT))*J723),IF(OR(ISBLANK(F724),COUNT($AX$2:AX723)&lt;=qCell),IF(COUNT($AX$2:AX723)=1,0,AX723-AX722),((qCell/COUNT($AX$2:AX723))*(I724-I723))+((1-(qCell/COUNT($AX$2:AX723)))*J723))),J723),IF(H723="in-sample",IF(Q723=bigT,((qCell/bigT)*(I724/I723))+((1-(qCell/bigT))*J723),IF(qCell=0,1,IF(OR(ISBLANK(F724),COUNT($AX$2:AX723)&lt;=qCell),IF(COUNT($AX$2:AX723)=1,1,AX723/AX722),((qCell/COUNT($AX$2:AX723))*(I724/I723))+((1-(qCell/COUNT($AX$2:AX723)))*J723)))),J723)))))))</f>
        <v/>
      </c>
      <c r="K724" s="120" t="str">
        <f>IF(H724="","",IF(AND(Temp!optSeasCoef=0,Temp!sts_add=1),IF(H724="out-sample",I724+(Q724*J724),I724+J724),IF(AND(Temp!optSeasCoef=0,Temp!sts_multp=1),IF(H724="out-sample",I724*(J724^Q724),I724*J724),IF(Temp!sts_add=1,IF(H724="out-sample",(I724+(Q724*J724))*G724,(I724+J724)*G724),IF(H724="out-sample",I724*(J724^Q724)*G724,I724*J724*G724)))))</f>
        <v/>
      </c>
      <c r="L724" s="116" t="str">
        <f t="shared" si="121"/>
        <v/>
      </c>
      <c r="M724" s="116" t="str">
        <f t="shared" si="122"/>
        <v/>
      </c>
      <c r="N724" s="116" t="str">
        <f t="shared" si="123"/>
        <v/>
      </c>
      <c r="O724" s="116" t="str">
        <f t="shared" si="124"/>
        <v/>
      </c>
      <c r="P724" s="116" t="str">
        <f t="shared" si="125"/>
        <v/>
      </c>
      <c r="Q724" s="94" t="str">
        <f>IF(AND(Temp!fhor_indata=1,ISBLANK(F724),H723="in-sample"),1,IF(AND(Temp!fhor_indata=1,H723="out-sample",Q723&lt;XfHor),Q723+1,IF(ISBLANK(F724),"",IF(AND(H724="out-sample",H723="in-sample"),1,IF(AND(H724="out-sample",H723="out-sample"),Q723+1,IF(ISNUMBER(Q723),Q723+1,1))))))</f>
        <v/>
      </c>
      <c r="R724" s="94" t="str">
        <f t="shared" si="126"/>
        <v/>
      </c>
      <c r="S724" s="94" t="str">
        <f>IF(Temp!fhor_indata=1,IF(S723=XobsHor,1,IF(COUNT($S$2:S723)&lt;=XobsHor,S723+1,IF(AND(COUNT($S$2:S723)&lt;=XobsHor+XfHor,IFERROR(MOD(S723,XobsHor)&lt;XfHor,FALSE)),S723+1,""))),IF(ISBLANK(F724),"",IF(S723=maxP,1,IF(S723&lt;maxP,S723+1,IF(COUNT($S$2:S724)&lt;=XobsHor,S723+1,"")))))</f>
        <v/>
      </c>
      <c r="T724" s="3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W724" s="122" t="str">
        <f t="shared" si="128"/>
        <v/>
      </c>
      <c r="AX724" s="123" t="str">
        <f t="shared" si="129"/>
        <v/>
      </c>
      <c r="AY724" s="124" t="str">
        <f t="shared" si="130"/>
        <v/>
      </c>
      <c r="AZ724" s="124" t="str">
        <f t="shared" si="131"/>
        <v/>
      </c>
      <c r="BF724" s="91"/>
    </row>
    <row r="725" spans="1:58" s="78" customFormat="1" ht="14.25" x14ac:dyDescent="0.2">
      <c r="A725" s="6"/>
      <c r="B725" s="6"/>
      <c r="C725" s="6"/>
      <c r="D725" s="3"/>
      <c r="E725" s="98" t="str">
        <f t="shared" si="127"/>
        <v/>
      </c>
      <c r="F725" s="117"/>
      <c r="G725" s="116" t="str">
        <f>IF(E725="","",IF(Temp!optSeasCoef=0,1,INDEX($C$2:$C$13,IF(MOD(COUNT($E$2:E725),seas_indx)=0,seas_indx,MOD(COUNT($E$2:E725),seas_indx)))))</f>
        <v/>
      </c>
      <c r="H725" s="97" t="str">
        <f>IFERROR(IF(Temp!fhor_indata=1,IF(COUNT($S$2:S725)&lt;=XobsHor,"in-sample",IF(AND(COUNT($S$2:S725)&lt;=XobsHor+XfHor,MOD(S724,XobsHor)&lt;XfHor),"out-sample","")),IF(ISBLANK(F725),"",IF(COUNT($F$2:F725)&lt;=XobsHor-XfHor,"in-sample","out-sample"))),"")</f>
        <v/>
      </c>
      <c r="I725" s="120" t="str">
        <f>IF(AND(ISBLANK(F724),H724="in-sample"),"",IF(AND(Temp!fhor_indata=1,H724="out-sample",H725="out-sample"),I724,IF(AND(ISBLANK(F725),H724="out-sample"),"",IF(AND(Temp!optSeasCoef=0,Temp!sts_add=1),IF(H724="in-sample",IF(Q724=bigT,((pCell/bigT)*F724)+((1-(pCell/bigT))*(I724+J724)),IF(OR(ISBLANK(F725),COUNT($F$2:F724)&lt;=pCell),F724,((pCell/COUNT($F$2:F724))*F724)+((1-(pCell/COUNT($F$2:F724)))*(I724+J724)))),I724),IF(AND(Temp!optSeasCoef=0,Temp!sts_multp=1),IF(H724="in-sample",IF(Q724=bigT,((pCell/bigT)*F724)+((1-(pCell/bigT))*(I724*J724)),IF(OR(ISBLANK(F725),COUNT(F$2:$F724)&lt;=pCell),F724,((pCell/COUNT($F$2:F724))*F724)+((1-(pCell/COUNT($F$2:F724)))*(I724*J724)))),I724),IF(Temp!sts_add=1,IF(H724="in-sample",IF(Q724=bigT,((pCell/bigT)*AX724)+((1-(pCell/bigT))*(I724+J724)),IF(OR(ISBLANK(F725),COUNT($AX$2:AX724)&lt;=pCell),AX724,((pCell/COUNT($AX$2:AX724))*AX724)+((1-(pCell/COUNT($AX$2:AX724)))*(I724+J724)))),I724),IF(H724="in-sample",IF(Q724=bigT,((pCell/bigT)*AX724)+((1-(pCell/bigT))*(I724*J724)),IF(OR(ISBLANK(F725),COUNT($AX$2:AX724)&lt;=pCell),AX724,((pCell/COUNT($AX$2:AX724))*AX724)+((1-(pCell/COUNT($AX$2:AX724)))*(I724*J724)))),I724)))))))</f>
        <v/>
      </c>
      <c r="J725" s="120" t="str">
        <f>IF(AND(ISBLANK(F724),H724="in-sample"),"",IF(AND(Temp!fhor_indata=1,H724="out-sample",H725="out-sample"),J724,IF(AND(ISBLANK(F725),H724="out-sample"),"",IF(AND(Temp!optSeasCoef=0,Temp!sts_add=1),IF(H724="in-sample",IF(Q724=bigT,((qCell/bigT)*(I725-I724))+((1-(qCell/bigT))*J724),IF(OR(ISBLANK(F725),COUNT($F$2:F724)&lt;=qCell),IF(COUNT($F$2:F724)=1,0,F724-F723),((qCell/COUNT($F$2:F724))*(I725-I724))+((1-(qCell/COUNT($F$2:F724)))*J724))),J724),IF(AND(Temp!optSeasCoef=0,Temp!sts_multp=1),IF(H724="in-sample",IF(Q724=bigT,((qCell/bigT)*(I725/I724))+((1-(qCell/bigT))*J724),IF(qCell=0,1,IF(OR(ISBLANK(F725),COUNT($F$2:F724)&lt;=qCell),IF(COUNT($F$2:F724)=1,1,F724/F723),((qCell/COUNT($F$2:F724))*(I725/I724))+((1-(qCell/COUNT($F$2:F724)))*J724)))),J724),IF(Temp!sts_add=1,IF(H724="in-sample",IF(Q724=bigT,((qCell/bigT)*(I725-I724))+((1-(qCell/bigT))*J724),IF(OR(ISBLANK(F725),COUNT($AX$2:AX724)&lt;=qCell),IF(COUNT($AX$2:AX724)=1,0,AX724-AX723),((qCell/COUNT($AX$2:AX724))*(I725-I724))+((1-(qCell/COUNT($AX$2:AX724)))*J724))),J724),IF(H724="in-sample",IF(Q724=bigT,((qCell/bigT)*(I725/I724))+((1-(qCell/bigT))*J724),IF(qCell=0,1,IF(OR(ISBLANK(F725),COUNT($AX$2:AX724)&lt;=qCell),IF(COUNT($AX$2:AX724)=1,1,AX724/AX723),((qCell/COUNT($AX$2:AX724))*(I725/I724))+((1-(qCell/COUNT($AX$2:AX724)))*J724)))),J724)))))))</f>
        <v/>
      </c>
      <c r="K725" s="120" t="str">
        <f>IF(H725="","",IF(AND(Temp!optSeasCoef=0,Temp!sts_add=1),IF(H725="out-sample",I725+(Q725*J725),I725+J725),IF(AND(Temp!optSeasCoef=0,Temp!sts_multp=1),IF(H725="out-sample",I725*(J725^Q725),I725*J725),IF(Temp!sts_add=1,IF(H725="out-sample",(I725+(Q725*J725))*G725,(I725+J725)*G725),IF(H725="out-sample",I725*(J725^Q725)*G725,I725*J725*G725)))))</f>
        <v/>
      </c>
      <c r="L725" s="116" t="str">
        <f t="shared" si="121"/>
        <v/>
      </c>
      <c r="M725" s="116" t="str">
        <f t="shared" si="122"/>
        <v/>
      </c>
      <c r="N725" s="116" t="str">
        <f t="shared" si="123"/>
        <v/>
      </c>
      <c r="O725" s="116" t="str">
        <f t="shared" si="124"/>
        <v/>
      </c>
      <c r="P725" s="116" t="str">
        <f t="shared" si="125"/>
        <v/>
      </c>
      <c r="Q725" s="94" t="str">
        <f>IF(AND(Temp!fhor_indata=1,ISBLANK(F725),H724="in-sample"),1,IF(AND(Temp!fhor_indata=1,H724="out-sample",Q724&lt;XfHor),Q724+1,IF(ISBLANK(F725),"",IF(AND(H725="out-sample",H724="in-sample"),1,IF(AND(H725="out-sample",H724="out-sample"),Q724+1,IF(ISNUMBER(Q724),Q724+1,1))))))</f>
        <v/>
      </c>
      <c r="R725" s="94" t="str">
        <f t="shared" si="126"/>
        <v/>
      </c>
      <c r="S725" s="94" t="str">
        <f>IF(Temp!fhor_indata=1,IF(S724=XobsHor,1,IF(COUNT($S$2:S724)&lt;=XobsHor,S724+1,IF(AND(COUNT($S$2:S724)&lt;=XobsHor+XfHor,IFERROR(MOD(S724,XobsHor)&lt;XfHor,FALSE)),S724+1,""))),IF(ISBLANK(F725),"",IF(S724=maxP,1,IF(S724&lt;maxP,S724+1,IF(COUNT($S$2:S725)&lt;=XobsHor,S724+1,"")))))</f>
        <v/>
      </c>
      <c r="T725" s="3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W725" s="122" t="str">
        <f t="shared" si="128"/>
        <v/>
      </c>
      <c r="AX725" s="123" t="str">
        <f t="shared" si="129"/>
        <v/>
      </c>
      <c r="AY725" s="124" t="str">
        <f t="shared" si="130"/>
        <v/>
      </c>
      <c r="AZ725" s="124" t="str">
        <f t="shared" si="131"/>
        <v/>
      </c>
      <c r="BF725" s="91"/>
    </row>
    <row r="726" spans="1:58" s="78" customFormat="1" ht="14.25" x14ac:dyDescent="0.2">
      <c r="A726" s="6"/>
      <c r="B726" s="6"/>
      <c r="C726" s="6"/>
      <c r="D726" s="3"/>
      <c r="E726" s="98" t="str">
        <f t="shared" si="127"/>
        <v/>
      </c>
      <c r="F726" s="117"/>
      <c r="G726" s="116" t="str">
        <f>IF(E726="","",IF(Temp!optSeasCoef=0,1,INDEX($C$2:$C$13,IF(MOD(COUNT($E$2:E726),seas_indx)=0,seas_indx,MOD(COUNT($E$2:E726),seas_indx)))))</f>
        <v/>
      </c>
      <c r="H726" s="97" t="str">
        <f>IFERROR(IF(Temp!fhor_indata=1,IF(COUNT($S$2:S726)&lt;=XobsHor,"in-sample",IF(AND(COUNT($S$2:S726)&lt;=XobsHor+XfHor,MOD(S725,XobsHor)&lt;XfHor),"out-sample","")),IF(ISBLANK(F726),"",IF(COUNT($F$2:F726)&lt;=XobsHor-XfHor,"in-sample","out-sample"))),"")</f>
        <v/>
      </c>
      <c r="I726" s="120" t="str">
        <f>IF(AND(ISBLANK(F725),H725="in-sample"),"",IF(AND(Temp!fhor_indata=1,H725="out-sample",H726="out-sample"),I725,IF(AND(ISBLANK(F726),H725="out-sample"),"",IF(AND(Temp!optSeasCoef=0,Temp!sts_add=1),IF(H725="in-sample",IF(Q725=bigT,((pCell/bigT)*F725)+((1-(pCell/bigT))*(I725+J725)),IF(OR(ISBLANK(F726),COUNT($F$2:F725)&lt;=pCell),F725,((pCell/COUNT($F$2:F725))*F725)+((1-(pCell/COUNT($F$2:F725)))*(I725+J725)))),I725),IF(AND(Temp!optSeasCoef=0,Temp!sts_multp=1),IF(H725="in-sample",IF(Q725=bigT,((pCell/bigT)*F725)+((1-(pCell/bigT))*(I725*J725)),IF(OR(ISBLANK(F726),COUNT(F$2:$F725)&lt;=pCell),F725,((pCell/COUNT($F$2:F725))*F725)+((1-(pCell/COUNT($F$2:F725)))*(I725*J725)))),I725),IF(Temp!sts_add=1,IF(H725="in-sample",IF(Q725=bigT,((pCell/bigT)*AX725)+((1-(pCell/bigT))*(I725+J725)),IF(OR(ISBLANK(F726),COUNT($AX$2:AX725)&lt;=pCell),AX725,((pCell/COUNT($AX$2:AX725))*AX725)+((1-(pCell/COUNT($AX$2:AX725)))*(I725+J725)))),I725),IF(H725="in-sample",IF(Q725=bigT,((pCell/bigT)*AX725)+((1-(pCell/bigT))*(I725*J725)),IF(OR(ISBLANK(F726),COUNT($AX$2:AX725)&lt;=pCell),AX725,((pCell/COUNT($AX$2:AX725))*AX725)+((1-(pCell/COUNT($AX$2:AX725)))*(I725*J725)))),I725)))))))</f>
        <v/>
      </c>
      <c r="J726" s="120" t="str">
        <f>IF(AND(ISBLANK(F725),H725="in-sample"),"",IF(AND(Temp!fhor_indata=1,H725="out-sample",H726="out-sample"),J725,IF(AND(ISBLANK(F726),H725="out-sample"),"",IF(AND(Temp!optSeasCoef=0,Temp!sts_add=1),IF(H725="in-sample",IF(Q725=bigT,((qCell/bigT)*(I726-I725))+((1-(qCell/bigT))*J725),IF(OR(ISBLANK(F726),COUNT($F$2:F725)&lt;=qCell),IF(COUNT($F$2:F725)=1,0,F725-F724),((qCell/COUNT($F$2:F725))*(I726-I725))+((1-(qCell/COUNT($F$2:F725)))*J725))),J725),IF(AND(Temp!optSeasCoef=0,Temp!sts_multp=1),IF(H725="in-sample",IF(Q725=bigT,((qCell/bigT)*(I726/I725))+((1-(qCell/bigT))*J725),IF(qCell=0,1,IF(OR(ISBLANK(F726),COUNT($F$2:F725)&lt;=qCell),IF(COUNT($F$2:F725)=1,1,F725/F724),((qCell/COUNT($F$2:F725))*(I726/I725))+((1-(qCell/COUNT($F$2:F725)))*J725)))),J725),IF(Temp!sts_add=1,IF(H725="in-sample",IF(Q725=bigT,((qCell/bigT)*(I726-I725))+((1-(qCell/bigT))*J725),IF(OR(ISBLANK(F726),COUNT($AX$2:AX725)&lt;=qCell),IF(COUNT($AX$2:AX725)=1,0,AX725-AX724),((qCell/COUNT($AX$2:AX725))*(I726-I725))+((1-(qCell/COUNT($AX$2:AX725)))*J725))),J725),IF(H725="in-sample",IF(Q725=bigT,((qCell/bigT)*(I726/I725))+((1-(qCell/bigT))*J725),IF(qCell=0,1,IF(OR(ISBLANK(F726),COUNT($AX$2:AX725)&lt;=qCell),IF(COUNT($AX$2:AX725)=1,1,AX725/AX724),((qCell/COUNT($AX$2:AX725))*(I726/I725))+((1-(qCell/COUNT($AX$2:AX725)))*J725)))),J725)))))))</f>
        <v/>
      </c>
      <c r="K726" s="120" t="str">
        <f>IF(H726="","",IF(AND(Temp!optSeasCoef=0,Temp!sts_add=1),IF(H726="out-sample",I726+(Q726*J726),I726+J726),IF(AND(Temp!optSeasCoef=0,Temp!sts_multp=1),IF(H726="out-sample",I726*(J726^Q726),I726*J726),IF(Temp!sts_add=1,IF(H726="out-sample",(I726+(Q726*J726))*G726,(I726+J726)*G726),IF(H726="out-sample",I726*(J726^Q726)*G726,I726*J726*G726)))))</f>
        <v/>
      </c>
      <c r="L726" s="116" t="str">
        <f t="shared" si="121"/>
        <v/>
      </c>
      <c r="M726" s="116" t="str">
        <f t="shared" si="122"/>
        <v/>
      </c>
      <c r="N726" s="116" t="str">
        <f t="shared" si="123"/>
        <v/>
      </c>
      <c r="O726" s="116" t="str">
        <f t="shared" si="124"/>
        <v/>
      </c>
      <c r="P726" s="116" t="str">
        <f t="shared" si="125"/>
        <v/>
      </c>
      <c r="Q726" s="94" t="str">
        <f>IF(AND(Temp!fhor_indata=1,ISBLANK(F726),H725="in-sample"),1,IF(AND(Temp!fhor_indata=1,H725="out-sample",Q725&lt;XfHor),Q725+1,IF(ISBLANK(F726),"",IF(AND(H726="out-sample",H725="in-sample"),1,IF(AND(H726="out-sample",H725="out-sample"),Q725+1,IF(ISNUMBER(Q725),Q725+1,1))))))</f>
        <v/>
      </c>
      <c r="R726" s="94" t="str">
        <f t="shared" si="126"/>
        <v/>
      </c>
      <c r="S726" s="94" t="str">
        <f>IF(Temp!fhor_indata=1,IF(S725=XobsHor,1,IF(COUNT($S$2:S725)&lt;=XobsHor,S725+1,IF(AND(COUNT($S$2:S725)&lt;=XobsHor+XfHor,IFERROR(MOD(S725,XobsHor)&lt;XfHor,FALSE)),S725+1,""))),IF(ISBLANK(F726),"",IF(S725=maxP,1,IF(S725&lt;maxP,S725+1,IF(COUNT($S$2:S726)&lt;=XobsHor,S725+1,"")))))</f>
        <v/>
      </c>
      <c r="T726" s="3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W726" s="122" t="str">
        <f t="shared" si="128"/>
        <v/>
      </c>
      <c r="AX726" s="123" t="str">
        <f t="shared" si="129"/>
        <v/>
      </c>
      <c r="AY726" s="124" t="str">
        <f t="shared" si="130"/>
        <v/>
      </c>
      <c r="AZ726" s="124" t="str">
        <f t="shared" si="131"/>
        <v/>
      </c>
      <c r="BF726" s="91"/>
    </row>
    <row r="727" spans="1:58" s="78" customFormat="1" ht="14.25" x14ac:dyDescent="0.2">
      <c r="A727" s="6"/>
      <c r="B727" s="6"/>
      <c r="C727" s="6"/>
      <c r="D727" s="3"/>
      <c r="E727" s="98" t="str">
        <f t="shared" si="127"/>
        <v/>
      </c>
      <c r="F727" s="117"/>
      <c r="G727" s="116" t="str">
        <f>IF(E727="","",IF(Temp!optSeasCoef=0,1,INDEX($C$2:$C$13,IF(MOD(COUNT($E$2:E727),seas_indx)=0,seas_indx,MOD(COUNT($E$2:E727),seas_indx)))))</f>
        <v/>
      </c>
      <c r="H727" s="97" t="str">
        <f>IFERROR(IF(Temp!fhor_indata=1,IF(COUNT($S$2:S727)&lt;=XobsHor,"in-sample",IF(AND(COUNT($S$2:S727)&lt;=XobsHor+XfHor,MOD(S726,XobsHor)&lt;XfHor),"out-sample","")),IF(ISBLANK(F727),"",IF(COUNT($F$2:F727)&lt;=XobsHor-XfHor,"in-sample","out-sample"))),"")</f>
        <v/>
      </c>
      <c r="I727" s="120" t="str">
        <f>IF(AND(ISBLANK(F726),H726="in-sample"),"",IF(AND(Temp!fhor_indata=1,H726="out-sample",H727="out-sample"),I726,IF(AND(ISBLANK(F727),H726="out-sample"),"",IF(AND(Temp!optSeasCoef=0,Temp!sts_add=1),IF(H726="in-sample",IF(Q726=bigT,((pCell/bigT)*F726)+((1-(pCell/bigT))*(I726+J726)),IF(OR(ISBLANK(F727),COUNT($F$2:F726)&lt;=pCell),F726,((pCell/COUNT($F$2:F726))*F726)+((1-(pCell/COUNT($F$2:F726)))*(I726+J726)))),I726),IF(AND(Temp!optSeasCoef=0,Temp!sts_multp=1),IF(H726="in-sample",IF(Q726=bigT,((pCell/bigT)*F726)+((1-(pCell/bigT))*(I726*J726)),IF(OR(ISBLANK(F727),COUNT(F$2:$F726)&lt;=pCell),F726,((pCell/COUNT($F$2:F726))*F726)+((1-(pCell/COUNT($F$2:F726)))*(I726*J726)))),I726),IF(Temp!sts_add=1,IF(H726="in-sample",IF(Q726=bigT,((pCell/bigT)*AX726)+((1-(pCell/bigT))*(I726+J726)),IF(OR(ISBLANK(F727),COUNT($AX$2:AX726)&lt;=pCell),AX726,((pCell/COUNT($AX$2:AX726))*AX726)+((1-(pCell/COUNT($AX$2:AX726)))*(I726+J726)))),I726),IF(H726="in-sample",IF(Q726=bigT,((pCell/bigT)*AX726)+((1-(pCell/bigT))*(I726*J726)),IF(OR(ISBLANK(F727),COUNT($AX$2:AX726)&lt;=pCell),AX726,((pCell/COUNT($AX$2:AX726))*AX726)+((1-(pCell/COUNT($AX$2:AX726)))*(I726*J726)))),I726)))))))</f>
        <v/>
      </c>
      <c r="J727" s="120" t="str">
        <f>IF(AND(ISBLANK(F726),H726="in-sample"),"",IF(AND(Temp!fhor_indata=1,H726="out-sample",H727="out-sample"),J726,IF(AND(ISBLANK(F727),H726="out-sample"),"",IF(AND(Temp!optSeasCoef=0,Temp!sts_add=1),IF(H726="in-sample",IF(Q726=bigT,((qCell/bigT)*(I727-I726))+((1-(qCell/bigT))*J726),IF(OR(ISBLANK(F727),COUNT($F$2:F726)&lt;=qCell),IF(COUNT($F$2:F726)=1,0,F726-F725),((qCell/COUNT($F$2:F726))*(I727-I726))+((1-(qCell/COUNT($F$2:F726)))*J726))),J726),IF(AND(Temp!optSeasCoef=0,Temp!sts_multp=1),IF(H726="in-sample",IF(Q726=bigT,((qCell/bigT)*(I727/I726))+((1-(qCell/bigT))*J726),IF(qCell=0,1,IF(OR(ISBLANK(F727),COUNT($F$2:F726)&lt;=qCell),IF(COUNT($F$2:F726)=1,1,F726/F725),((qCell/COUNT($F$2:F726))*(I727/I726))+((1-(qCell/COUNT($F$2:F726)))*J726)))),J726),IF(Temp!sts_add=1,IF(H726="in-sample",IF(Q726=bigT,((qCell/bigT)*(I727-I726))+((1-(qCell/bigT))*J726),IF(OR(ISBLANK(F727),COUNT($AX$2:AX726)&lt;=qCell),IF(COUNT($AX$2:AX726)=1,0,AX726-AX725),((qCell/COUNT($AX$2:AX726))*(I727-I726))+((1-(qCell/COUNT($AX$2:AX726)))*J726))),J726),IF(H726="in-sample",IF(Q726=bigT,((qCell/bigT)*(I727/I726))+((1-(qCell/bigT))*J726),IF(qCell=0,1,IF(OR(ISBLANK(F727),COUNT($AX$2:AX726)&lt;=qCell),IF(COUNT($AX$2:AX726)=1,1,AX726/AX725),((qCell/COUNT($AX$2:AX726))*(I727/I726))+((1-(qCell/COUNT($AX$2:AX726)))*J726)))),J726)))))))</f>
        <v/>
      </c>
      <c r="K727" s="120" t="str">
        <f>IF(H727="","",IF(AND(Temp!optSeasCoef=0,Temp!sts_add=1),IF(H727="out-sample",I727+(Q727*J727),I727+J727),IF(AND(Temp!optSeasCoef=0,Temp!sts_multp=1),IF(H727="out-sample",I727*(J727^Q727),I727*J727),IF(Temp!sts_add=1,IF(H727="out-sample",(I727+(Q727*J727))*G727,(I727+J727)*G727),IF(H727="out-sample",I727*(J727^Q727)*G727,I727*J727*G727)))))</f>
        <v/>
      </c>
      <c r="L727" s="116" t="str">
        <f t="shared" si="121"/>
        <v/>
      </c>
      <c r="M727" s="116" t="str">
        <f t="shared" si="122"/>
        <v/>
      </c>
      <c r="N727" s="116" t="str">
        <f t="shared" si="123"/>
        <v/>
      </c>
      <c r="O727" s="116" t="str">
        <f t="shared" si="124"/>
        <v/>
      </c>
      <c r="P727" s="116" t="str">
        <f t="shared" si="125"/>
        <v/>
      </c>
      <c r="Q727" s="94" t="str">
        <f>IF(AND(Temp!fhor_indata=1,ISBLANK(F727),H726="in-sample"),1,IF(AND(Temp!fhor_indata=1,H726="out-sample",Q726&lt;XfHor),Q726+1,IF(ISBLANK(F727),"",IF(AND(H727="out-sample",H726="in-sample"),1,IF(AND(H727="out-sample",H726="out-sample"),Q726+1,IF(ISNUMBER(Q726),Q726+1,1))))))</f>
        <v/>
      </c>
      <c r="R727" s="94" t="str">
        <f t="shared" si="126"/>
        <v/>
      </c>
      <c r="S727" s="94" t="str">
        <f>IF(Temp!fhor_indata=1,IF(S726=XobsHor,1,IF(COUNT($S$2:S726)&lt;=XobsHor,S726+1,IF(AND(COUNT($S$2:S726)&lt;=XobsHor+XfHor,IFERROR(MOD(S726,XobsHor)&lt;XfHor,FALSE)),S726+1,""))),IF(ISBLANK(F727),"",IF(S726=maxP,1,IF(S726&lt;maxP,S726+1,IF(COUNT($S$2:S727)&lt;=XobsHor,S726+1,"")))))</f>
        <v/>
      </c>
      <c r="T727" s="3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W727" s="122" t="str">
        <f t="shared" si="128"/>
        <v/>
      </c>
      <c r="AX727" s="123" t="str">
        <f t="shared" si="129"/>
        <v/>
      </c>
      <c r="AY727" s="124" t="str">
        <f t="shared" si="130"/>
        <v/>
      </c>
      <c r="AZ727" s="124" t="str">
        <f t="shared" si="131"/>
        <v/>
      </c>
      <c r="BF727" s="91"/>
    </row>
    <row r="728" spans="1:58" s="78" customFormat="1" ht="14.25" x14ac:dyDescent="0.2">
      <c r="A728" s="6"/>
      <c r="B728" s="6"/>
      <c r="C728" s="6"/>
      <c r="D728" s="3"/>
      <c r="E728" s="98" t="str">
        <f t="shared" si="127"/>
        <v/>
      </c>
      <c r="F728" s="117"/>
      <c r="G728" s="116" t="str">
        <f>IF(E728="","",IF(Temp!optSeasCoef=0,1,INDEX($C$2:$C$13,IF(MOD(COUNT($E$2:E728),seas_indx)=0,seas_indx,MOD(COUNT($E$2:E728),seas_indx)))))</f>
        <v/>
      </c>
      <c r="H728" s="97" t="str">
        <f>IFERROR(IF(Temp!fhor_indata=1,IF(COUNT($S$2:S728)&lt;=XobsHor,"in-sample",IF(AND(COUNT($S$2:S728)&lt;=XobsHor+XfHor,MOD(S727,XobsHor)&lt;XfHor),"out-sample","")),IF(ISBLANK(F728),"",IF(COUNT($F$2:F728)&lt;=XobsHor-XfHor,"in-sample","out-sample"))),"")</f>
        <v/>
      </c>
      <c r="I728" s="120" t="str">
        <f>IF(AND(ISBLANK(F727),H727="in-sample"),"",IF(AND(Temp!fhor_indata=1,H727="out-sample",H728="out-sample"),I727,IF(AND(ISBLANK(F728),H727="out-sample"),"",IF(AND(Temp!optSeasCoef=0,Temp!sts_add=1),IF(H727="in-sample",IF(Q727=bigT,((pCell/bigT)*F727)+((1-(pCell/bigT))*(I727+J727)),IF(OR(ISBLANK(F728),COUNT($F$2:F727)&lt;=pCell),F727,((pCell/COUNT($F$2:F727))*F727)+((1-(pCell/COUNT($F$2:F727)))*(I727+J727)))),I727),IF(AND(Temp!optSeasCoef=0,Temp!sts_multp=1),IF(H727="in-sample",IF(Q727=bigT,((pCell/bigT)*F727)+((1-(pCell/bigT))*(I727*J727)),IF(OR(ISBLANK(F728),COUNT(F$2:$F727)&lt;=pCell),F727,((pCell/COUNT($F$2:F727))*F727)+((1-(pCell/COUNT($F$2:F727)))*(I727*J727)))),I727),IF(Temp!sts_add=1,IF(H727="in-sample",IF(Q727=bigT,((pCell/bigT)*AX727)+((1-(pCell/bigT))*(I727+J727)),IF(OR(ISBLANK(F728),COUNT($AX$2:AX727)&lt;=pCell),AX727,((pCell/COUNT($AX$2:AX727))*AX727)+((1-(pCell/COUNT($AX$2:AX727)))*(I727+J727)))),I727),IF(H727="in-sample",IF(Q727=bigT,((pCell/bigT)*AX727)+((1-(pCell/bigT))*(I727*J727)),IF(OR(ISBLANK(F728),COUNT($AX$2:AX727)&lt;=pCell),AX727,((pCell/COUNT($AX$2:AX727))*AX727)+((1-(pCell/COUNT($AX$2:AX727)))*(I727*J727)))),I727)))))))</f>
        <v/>
      </c>
      <c r="J728" s="120" t="str">
        <f>IF(AND(ISBLANK(F727),H727="in-sample"),"",IF(AND(Temp!fhor_indata=1,H727="out-sample",H728="out-sample"),J727,IF(AND(ISBLANK(F728),H727="out-sample"),"",IF(AND(Temp!optSeasCoef=0,Temp!sts_add=1),IF(H727="in-sample",IF(Q727=bigT,((qCell/bigT)*(I728-I727))+((1-(qCell/bigT))*J727),IF(OR(ISBLANK(F728),COUNT($F$2:F727)&lt;=qCell),IF(COUNT($F$2:F727)=1,0,F727-F726),((qCell/COUNT($F$2:F727))*(I728-I727))+((1-(qCell/COUNT($F$2:F727)))*J727))),J727),IF(AND(Temp!optSeasCoef=0,Temp!sts_multp=1),IF(H727="in-sample",IF(Q727=bigT,((qCell/bigT)*(I728/I727))+((1-(qCell/bigT))*J727),IF(qCell=0,1,IF(OR(ISBLANK(F728),COUNT($F$2:F727)&lt;=qCell),IF(COUNT($F$2:F727)=1,1,F727/F726),((qCell/COUNT($F$2:F727))*(I728/I727))+((1-(qCell/COUNT($F$2:F727)))*J727)))),J727),IF(Temp!sts_add=1,IF(H727="in-sample",IF(Q727=bigT,((qCell/bigT)*(I728-I727))+((1-(qCell/bigT))*J727),IF(OR(ISBLANK(F728),COUNT($AX$2:AX727)&lt;=qCell),IF(COUNT($AX$2:AX727)=1,0,AX727-AX726),((qCell/COUNT($AX$2:AX727))*(I728-I727))+((1-(qCell/COUNT($AX$2:AX727)))*J727))),J727),IF(H727="in-sample",IF(Q727=bigT,((qCell/bigT)*(I728/I727))+((1-(qCell/bigT))*J727),IF(qCell=0,1,IF(OR(ISBLANK(F728),COUNT($AX$2:AX727)&lt;=qCell),IF(COUNT($AX$2:AX727)=1,1,AX727/AX726),((qCell/COUNT($AX$2:AX727))*(I728/I727))+((1-(qCell/COUNT($AX$2:AX727)))*J727)))),J727)))))))</f>
        <v/>
      </c>
      <c r="K728" s="120" t="str">
        <f>IF(H728="","",IF(AND(Temp!optSeasCoef=0,Temp!sts_add=1),IF(H728="out-sample",I728+(Q728*J728),I728+J728),IF(AND(Temp!optSeasCoef=0,Temp!sts_multp=1),IF(H728="out-sample",I728*(J728^Q728),I728*J728),IF(Temp!sts_add=1,IF(H728="out-sample",(I728+(Q728*J728))*G728,(I728+J728)*G728),IF(H728="out-sample",I728*(J728^Q728)*G728,I728*J728*G728)))))</f>
        <v/>
      </c>
      <c r="L728" s="116" t="str">
        <f t="shared" si="121"/>
        <v/>
      </c>
      <c r="M728" s="116" t="str">
        <f t="shared" si="122"/>
        <v/>
      </c>
      <c r="N728" s="116" t="str">
        <f t="shared" si="123"/>
        <v/>
      </c>
      <c r="O728" s="116" t="str">
        <f t="shared" si="124"/>
        <v/>
      </c>
      <c r="P728" s="116" t="str">
        <f t="shared" si="125"/>
        <v/>
      </c>
      <c r="Q728" s="94" t="str">
        <f>IF(AND(Temp!fhor_indata=1,ISBLANK(F728),H727="in-sample"),1,IF(AND(Temp!fhor_indata=1,H727="out-sample",Q727&lt;XfHor),Q727+1,IF(ISBLANK(F728),"",IF(AND(H728="out-sample",H727="in-sample"),1,IF(AND(H728="out-sample",H727="out-sample"),Q727+1,IF(ISNUMBER(Q727),Q727+1,1))))))</f>
        <v/>
      </c>
      <c r="R728" s="94" t="str">
        <f t="shared" si="126"/>
        <v/>
      </c>
      <c r="S728" s="94" t="str">
        <f>IF(Temp!fhor_indata=1,IF(S727=XobsHor,1,IF(COUNT($S$2:S727)&lt;=XobsHor,S727+1,IF(AND(COUNT($S$2:S727)&lt;=XobsHor+XfHor,IFERROR(MOD(S727,XobsHor)&lt;XfHor,FALSE)),S727+1,""))),IF(ISBLANK(F728),"",IF(S727=maxP,1,IF(S727&lt;maxP,S727+1,IF(COUNT($S$2:S728)&lt;=XobsHor,S727+1,"")))))</f>
        <v/>
      </c>
      <c r="T728" s="3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W728" s="122" t="str">
        <f t="shared" si="128"/>
        <v/>
      </c>
      <c r="AX728" s="123" t="str">
        <f t="shared" si="129"/>
        <v/>
      </c>
      <c r="AY728" s="124" t="str">
        <f t="shared" si="130"/>
        <v/>
      </c>
      <c r="AZ728" s="124" t="str">
        <f t="shared" si="131"/>
        <v/>
      </c>
      <c r="BF728" s="91"/>
    </row>
    <row r="729" spans="1:58" s="78" customFormat="1" ht="14.25" x14ac:dyDescent="0.2">
      <c r="A729" s="6"/>
      <c r="B729" s="6"/>
      <c r="C729" s="6"/>
      <c r="D729" s="3"/>
      <c r="E729" s="98" t="str">
        <f t="shared" si="127"/>
        <v/>
      </c>
      <c r="F729" s="117"/>
      <c r="G729" s="116" t="str">
        <f>IF(E729="","",IF(Temp!optSeasCoef=0,1,INDEX($C$2:$C$13,IF(MOD(COUNT($E$2:E729),seas_indx)=0,seas_indx,MOD(COUNT($E$2:E729),seas_indx)))))</f>
        <v/>
      </c>
      <c r="H729" s="97" t="str">
        <f>IFERROR(IF(Temp!fhor_indata=1,IF(COUNT($S$2:S729)&lt;=XobsHor,"in-sample",IF(AND(COUNT($S$2:S729)&lt;=XobsHor+XfHor,MOD(S728,XobsHor)&lt;XfHor),"out-sample","")),IF(ISBLANK(F729),"",IF(COUNT($F$2:F729)&lt;=XobsHor-XfHor,"in-sample","out-sample"))),"")</f>
        <v/>
      </c>
      <c r="I729" s="120" t="str">
        <f>IF(AND(ISBLANK(F728),H728="in-sample"),"",IF(AND(Temp!fhor_indata=1,H728="out-sample",H729="out-sample"),I728,IF(AND(ISBLANK(F729),H728="out-sample"),"",IF(AND(Temp!optSeasCoef=0,Temp!sts_add=1),IF(H728="in-sample",IF(Q728=bigT,((pCell/bigT)*F728)+((1-(pCell/bigT))*(I728+J728)),IF(OR(ISBLANK(F729),COUNT($F$2:F728)&lt;=pCell),F728,((pCell/COUNT($F$2:F728))*F728)+((1-(pCell/COUNT($F$2:F728)))*(I728+J728)))),I728),IF(AND(Temp!optSeasCoef=0,Temp!sts_multp=1),IF(H728="in-sample",IF(Q728=bigT,((pCell/bigT)*F728)+((1-(pCell/bigT))*(I728*J728)),IF(OR(ISBLANK(F729),COUNT(F$2:$F728)&lt;=pCell),F728,((pCell/COUNT($F$2:F728))*F728)+((1-(pCell/COUNT($F$2:F728)))*(I728*J728)))),I728),IF(Temp!sts_add=1,IF(H728="in-sample",IF(Q728=bigT,((pCell/bigT)*AX728)+((1-(pCell/bigT))*(I728+J728)),IF(OR(ISBLANK(F729),COUNT($AX$2:AX728)&lt;=pCell),AX728,((pCell/COUNT($AX$2:AX728))*AX728)+((1-(pCell/COUNT($AX$2:AX728)))*(I728+J728)))),I728),IF(H728="in-sample",IF(Q728=bigT,((pCell/bigT)*AX728)+((1-(pCell/bigT))*(I728*J728)),IF(OR(ISBLANK(F729),COUNT($AX$2:AX728)&lt;=pCell),AX728,((pCell/COUNT($AX$2:AX728))*AX728)+((1-(pCell/COUNT($AX$2:AX728)))*(I728*J728)))),I728)))))))</f>
        <v/>
      </c>
      <c r="J729" s="120" t="str">
        <f>IF(AND(ISBLANK(F728),H728="in-sample"),"",IF(AND(Temp!fhor_indata=1,H728="out-sample",H729="out-sample"),J728,IF(AND(ISBLANK(F729),H728="out-sample"),"",IF(AND(Temp!optSeasCoef=0,Temp!sts_add=1),IF(H728="in-sample",IF(Q728=bigT,((qCell/bigT)*(I729-I728))+((1-(qCell/bigT))*J728),IF(OR(ISBLANK(F729),COUNT($F$2:F728)&lt;=qCell),IF(COUNT($F$2:F728)=1,0,F728-F727),((qCell/COUNT($F$2:F728))*(I729-I728))+((1-(qCell/COUNT($F$2:F728)))*J728))),J728),IF(AND(Temp!optSeasCoef=0,Temp!sts_multp=1),IF(H728="in-sample",IF(Q728=bigT,((qCell/bigT)*(I729/I728))+((1-(qCell/bigT))*J728),IF(qCell=0,1,IF(OR(ISBLANK(F729),COUNT($F$2:F728)&lt;=qCell),IF(COUNT($F$2:F728)=1,1,F728/F727),((qCell/COUNT($F$2:F728))*(I729/I728))+((1-(qCell/COUNT($F$2:F728)))*J728)))),J728),IF(Temp!sts_add=1,IF(H728="in-sample",IF(Q728=bigT,((qCell/bigT)*(I729-I728))+((1-(qCell/bigT))*J728),IF(OR(ISBLANK(F729),COUNT($AX$2:AX728)&lt;=qCell),IF(COUNT($AX$2:AX728)=1,0,AX728-AX727),((qCell/COUNT($AX$2:AX728))*(I729-I728))+((1-(qCell/COUNT($AX$2:AX728)))*J728))),J728),IF(H728="in-sample",IF(Q728=bigT,((qCell/bigT)*(I729/I728))+((1-(qCell/bigT))*J728),IF(qCell=0,1,IF(OR(ISBLANK(F729),COUNT($AX$2:AX728)&lt;=qCell),IF(COUNT($AX$2:AX728)=1,1,AX728/AX727),((qCell/COUNT($AX$2:AX728))*(I729/I728))+((1-(qCell/COUNT($AX$2:AX728)))*J728)))),J728)))))))</f>
        <v/>
      </c>
      <c r="K729" s="120" t="str">
        <f>IF(H729="","",IF(AND(Temp!optSeasCoef=0,Temp!sts_add=1),IF(H729="out-sample",I729+(Q729*J729),I729+J729),IF(AND(Temp!optSeasCoef=0,Temp!sts_multp=1),IF(H729="out-sample",I729*(J729^Q729),I729*J729),IF(Temp!sts_add=1,IF(H729="out-sample",(I729+(Q729*J729))*G729,(I729+J729)*G729),IF(H729="out-sample",I729*(J729^Q729)*G729,I729*J729*G729)))))</f>
        <v/>
      </c>
      <c r="L729" s="116" t="str">
        <f t="shared" si="121"/>
        <v/>
      </c>
      <c r="M729" s="116" t="str">
        <f t="shared" si="122"/>
        <v/>
      </c>
      <c r="N729" s="116" t="str">
        <f t="shared" si="123"/>
        <v/>
      </c>
      <c r="O729" s="116" t="str">
        <f t="shared" si="124"/>
        <v/>
      </c>
      <c r="P729" s="116" t="str">
        <f t="shared" si="125"/>
        <v/>
      </c>
      <c r="Q729" s="94" t="str">
        <f>IF(AND(Temp!fhor_indata=1,ISBLANK(F729),H728="in-sample"),1,IF(AND(Temp!fhor_indata=1,H728="out-sample",Q728&lt;XfHor),Q728+1,IF(ISBLANK(F729),"",IF(AND(H729="out-sample",H728="in-sample"),1,IF(AND(H729="out-sample",H728="out-sample"),Q728+1,IF(ISNUMBER(Q728),Q728+1,1))))))</f>
        <v/>
      </c>
      <c r="R729" s="94" t="str">
        <f t="shared" si="126"/>
        <v/>
      </c>
      <c r="S729" s="94" t="str">
        <f>IF(Temp!fhor_indata=1,IF(S728=XobsHor,1,IF(COUNT($S$2:S728)&lt;=XobsHor,S728+1,IF(AND(COUNT($S$2:S728)&lt;=XobsHor+XfHor,IFERROR(MOD(S728,XobsHor)&lt;XfHor,FALSE)),S728+1,""))),IF(ISBLANK(F729),"",IF(S728=maxP,1,IF(S728&lt;maxP,S728+1,IF(COUNT($S$2:S729)&lt;=XobsHor,S728+1,"")))))</f>
        <v/>
      </c>
      <c r="T729" s="3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W729" s="122" t="str">
        <f t="shared" si="128"/>
        <v/>
      </c>
      <c r="AX729" s="123" t="str">
        <f t="shared" si="129"/>
        <v/>
      </c>
      <c r="AY729" s="124" t="str">
        <f t="shared" si="130"/>
        <v/>
      </c>
      <c r="AZ729" s="124" t="str">
        <f t="shared" si="131"/>
        <v/>
      </c>
      <c r="BF729" s="91"/>
    </row>
    <row r="730" spans="1:58" s="78" customFormat="1" ht="14.25" x14ac:dyDescent="0.2">
      <c r="A730" s="6"/>
      <c r="B730" s="6"/>
      <c r="C730" s="6"/>
      <c r="D730" s="3"/>
      <c r="E730" s="98" t="str">
        <f t="shared" si="127"/>
        <v/>
      </c>
      <c r="F730" s="117"/>
      <c r="G730" s="116" t="str">
        <f>IF(E730="","",IF(Temp!optSeasCoef=0,1,INDEX($C$2:$C$13,IF(MOD(COUNT($E$2:E730),seas_indx)=0,seas_indx,MOD(COUNT($E$2:E730),seas_indx)))))</f>
        <v/>
      </c>
      <c r="H730" s="97" t="str">
        <f>IFERROR(IF(Temp!fhor_indata=1,IF(COUNT($S$2:S730)&lt;=XobsHor,"in-sample",IF(AND(COUNT($S$2:S730)&lt;=XobsHor+XfHor,MOD(S729,XobsHor)&lt;XfHor),"out-sample","")),IF(ISBLANK(F730),"",IF(COUNT($F$2:F730)&lt;=XobsHor-XfHor,"in-sample","out-sample"))),"")</f>
        <v/>
      </c>
      <c r="I730" s="120" t="str">
        <f>IF(AND(ISBLANK(F729),H729="in-sample"),"",IF(AND(Temp!fhor_indata=1,H729="out-sample",H730="out-sample"),I729,IF(AND(ISBLANK(F730),H729="out-sample"),"",IF(AND(Temp!optSeasCoef=0,Temp!sts_add=1),IF(H729="in-sample",IF(Q729=bigT,((pCell/bigT)*F729)+((1-(pCell/bigT))*(I729+J729)),IF(OR(ISBLANK(F730),COUNT($F$2:F729)&lt;=pCell),F729,((pCell/COUNT($F$2:F729))*F729)+((1-(pCell/COUNT($F$2:F729)))*(I729+J729)))),I729),IF(AND(Temp!optSeasCoef=0,Temp!sts_multp=1),IF(H729="in-sample",IF(Q729=bigT,((pCell/bigT)*F729)+((1-(pCell/bigT))*(I729*J729)),IF(OR(ISBLANK(F730),COUNT(F$2:$F729)&lt;=pCell),F729,((pCell/COUNT($F$2:F729))*F729)+((1-(pCell/COUNT($F$2:F729)))*(I729*J729)))),I729),IF(Temp!sts_add=1,IF(H729="in-sample",IF(Q729=bigT,((pCell/bigT)*AX729)+((1-(pCell/bigT))*(I729+J729)),IF(OR(ISBLANK(F730),COUNT($AX$2:AX729)&lt;=pCell),AX729,((pCell/COUNT($AX$2:AX729))*AX729)+((1-(pCell/COUNT($AX$2:AX729)))*(I729+J729)))),I729),IF(H729="in-sample",IF(Q729=bigT,((pCell/bigT)*AX729)+((1-(pCell/bigT))*(I729*J729)),IF(OR(ISBLANK(F730),COUNT($AX$2:AX729)&lt;=pCell),AX729,((pCell/COUNT($AX$2:AX729))*AX729)+((1-(pCell/COUNT($AX$2:AX729)))*(I729*J729)))),I729)))))))</f>
        <v/>
      </c>
      <c r="J730" s="120" t="str">
        <f>IF(AND(ISBLANK(F729),H729="in-sample"),"",IF(AND(Temp!fhor_indata=1,H729="out-sample",H730="out-sample"),J729,IF(AND(ISBLANK(F730),H729="out-sample"),"",IF(AND(Temp!optSeasCoef=0,Temp!sts_add=1),IF(H729="in-sample",IF(Q729=bigT,((qCell/bigT)*(I730-I729))+((1-(qCell/bigT))*J729),IF(OR(ISBLANK(F730),COUNT($F$2:F729)&lt;=qCell),IF(COUNT($F$2:F729)=1,0,F729-F728),((qCell/COUNT($F$2:F729))*(I730-I729))+((1-(qCell/COUNT($F$2:F729)))*J729))),J729),IF(AND(Temp!optSeasCoef=0,Temp!sts_multp=1),IF(H729="in-sample",IF(Q729=bigT,((qCell/bigT)*(I730/I729))+((1-(qCell/bigT))*J729),IF(qCell=0,1,IF(OR(ISBLANK(F730),COUNT($F$2:F729)&lt;=qCell),IF(COUNT($F$2:F729)=1,1,F729/F728),((qCell/COUNT($F$2:F729))*(I730/I729))+((1-(qCell/COUNT($F$2:F729)))*J729)))),J729),IF(Temp!sts_add=1,IF(H729="in-sample",IF(Q729=bigT,((qCell/bigT)*(I730-I729))+((1-(qCell/bigT))*J729),IF(OR(ISBLANK(F730),COUNT($AX$2:AX729)&lt;=qCell),IF(COUNT($AX$2:AX729)=1,0,AX729-AX728),((qCell/COUNT($AX$2:AX729))*(I730-I729))+((1-(qCell/COUNT($AX$2:AX729)))*J729))),J729),IF(H729="in-sample",IF(Q729=bigT,((qCell/bigT)*(I730/I729))+((1-(qCell/bigT))*J729),IF(qCell=0,1,IF(OR(ISBLANK(F730),COUNT($AX$2:AX729)&lt;=qCell),IF(COUNT($AX$2:AX729)=1,1,AX729/AX728),((qCell/COUNT($AX$2:AX729))*(I730/I729))+((1-(qCell/COUNT($AX$2:AX729)))*J729)))),J729)))))))</f>
        <v/>
      </c>
      <c r="K730" s="120" t="str">
        <f>IF(H730="","",IF(AND(Temp!optSeasCoef=0,Temp!sts_add=1),IF(H730="out-sample",I730+(Q730*J730),I730+J730),IF(AND(Temp!optSeasCoef=0,Temp!sts_multp=1),IF(H730="out-sample",I730*(J730^Q730),I730*J730),IF(Temp!sts_add=1,IF(H730="out-sample",(I730+(Q730*J730))*G730,(I730+J730)*G730),IF(H730="out-sample",I730*(J730^Q730)*G730,I730*J730*G730)))))</f>
        <v/>
      </c>
      <c r="L730" s="116" t="str">
        <f t="shared" si="121"/>
        <v/>
      </c>
      <c r="M730" s="116" t="str">
        <f t="shared" si="122"/>
        <v/>
      </c>
      <c r="N730" s="116" t="str">
        <f t="shared" si="123"/>
        <v/>
      </c>
      <c r="O730" s="116" t="str">
        <f t="shared" si="124"/>
        <v/>
      </c>
      <c r="P730" s="116" t="str">
        <f t="shared" si="125"/>
        <v/>
      </c>
      <c r="Q730" s="94" t="str">
        <f>IF(AND(Temp!fhor_indata=1,ISBLANK(F730),H729="in-sample"),1,IF(AND(Temp!fhor_indata=1,H729="out-sample",Q729&lt;XfHor),Q729+1,IF(ISBLANK(F730),"",IF(AND(H730="out-sample",H729="in-sample"),1,IF(AND(H730="out-sample",H729="out-sample"),Q729+1,IF(ISNUMBER(Q729),Q729+1,1))))))</f>
        <v/>
      </c>
      <c r="R730" s="94" t="str">
        <f t="shared" si="126"/>
        <v/>
      </c>
      <c r="S730" s="94" t="str">
        <f>IF(Temp!fhor_indata=1,IF(S729=XobsHor,1,IF(COUNT($S$2:S729)&lt;=XobsHor,S729+1,IF(AND(COUNT($S$2:S729)&lt;=XobsHor+XfHor,IFERROR(MOD(S729,XobsHor)&lt;XfHor,FALSE)),S729+1,""))),IF(ISBLANK(F730),"",IF(S729=maxP,1,IF(S729&lt;maxP,S729+1,IF(COUNT($S$2:S730)&lt;=XobsHor,S729+1,"")))))</f>
        <v/>
      </c>
      <c r="T730" s="3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W730" s="122" t="str">
        <f t="shared" si="128"/>
        <v/>
      </c>
      <c r="AX730" s="123" t="str">
        <f t="shared" si="129"/>
        <v/>
      </c>
      <c r="AY730" s="124" t="str">
        <f t="shared" si="130"/>
        <v/>
      </c>
      <c r="AZ730" s="124" t="str">
        <f t="shared" si="131"/>
        <v/>
      </c>
      <c r="BF730" s="91"/>
    </row>
    <row r="731" spans="1:58" s="78" customFormat="1" ht="14.25" x14ac:dyDescent="0.2">
      <c r="A731" s="6"/>
      <c r="B731" s="6"/>
      <c r="C731" s="6"/>
      <c r="D731" s="3"/>
      <c r="E731" s="98" t="str">
        <f t="shared" si="127"/>
        <v/>
      </c>
      <c r="F731" s="117"/>
      <c r="G731" s="116" t="str">
        <f>IF(E731="","",IF(Temp!optSeasCoef=0,1,INDEX($C$2:$C$13,IF(MOD(COUNT($E$2:E731),seas_indx)=0,seas_indx,MOD(COUNT($E$2:E731),seas_indx)))))</f>
        <v/>
      </c>
      <c r="H731" s="97" t="str">
        <f>IFERROR(IF(Temp!fhor_indata=1,IF(COUNT($S$2:S731)&lt;=XobsHor,"in-sample",IF(AND(COUNT($S$2:S731)&lt;=XobsHor+XfHor,MOD(S730,XobsHor)&lt;XfHor),"out-sample","")),IF(ISBLANK(F731),"",IF(COUNT($F$2:F731)&lt;=XobsHor-XfHor,"in-sample","out-sample"))),"")</f>
        <v/>
      </c>
      <c r="I731" s="120" t="str">
        <f>IF(AND(ISBLANK(F730),H730="in-sample"),"",IF(AND(Temp!fhor_indata=1,H730="out-sample",H731="out-sample"),I730,IF(AND(ISBLANK(F731),H730="out-sample"),"",IF(AND(Temp!optSeasCoef=0,Temp!sts_add=1),IF(H730="in-sample",IF(Q730=bigT,((pCell/bigT)*F730)+((1-(pCell/bigT))*(I730+J730)),IF(OR(ISBLANK(F731),COUNT($F$2:F730)&lt;=pCell),F730,((pCell/COUNT($F$2:F730))*F730)+((1-(pCell/COUNT($F$2:F730)))*(I730+J730)))),I730),IF(AND(Temp!optSeasCoef=0,Temp!sts_multp=1),IF(H730="in-sample",IF(Q730=bigT,((pCell/bigT)*F730)+((1-(pCell/bigT))*(I730*J730)),IF(OR(ISBLANK(F731),COUNT(F$2:$F730)&lt;=pCell),F730,((pCell/COUNT($F$2:F730))*F730)+((1-(pCell/COUNT($F$2:F730)))*(I730*J730)))),I730),IF(Temp!sts_add=1,IF(H730="in-sample",IF(Q730=bigT,((pCell/bigT)*AX730)+((1-(pCell/bigT))*(I730+J730)),IF(OR(ISBLANK(F731),COUNT($AX$2:AX730)&lt;=pCell),AX730,((pCell/COUNT($AX$2:AX730))*AX730)+((1-(pCell/COUNT($AX$2:AX730)))*(I730+J730)))),I730),IF(H730="in-sample",IF(Q730=bigT,((pCell/bigT)*AX730)+((1-(pCell/bigT))*(I730*J730)),IF(OR(ISBLANK(F731),COUNT($AX$2:AX730)&lt;=pCell),AX730,((pCell/COUNT($AX$2:AX730))*AX730)+((1-(pCell/COUNT($AX$2:AX730)))*(I730*J730)))),I730)))))))</f>
        <v/>
      </c>
      <c r="J731" s="120" t="str">
        <f>IF(AND(ISBLANK(F730),H730="in-sample"),"",IF(AND(Temp!fhor_indata=1,H730="out-sample",H731="out-sample"),J730,IF(AND(ISBLANK(F731),H730="out-sample"),"",IF(AND(Temp!optSeasCoef=0,Temp!sts_add=1),IF(H730="in-sample",IF(Q730=bigT,((qCell/bigT)*(I731-I730))+((1-(qCell/bigT))*J730),IF(OR(ISBLANK(F731),COUNT($F$2:F730)&lt;=qCell),IF(COUNT($F$2:F730)=1,0,F730-F729),((qCell/COUNT($F$2:F730))*(I731-I730))+((1-(qCell/COUNT($F$2:F730)))*J730))),J730),IF(AND(Temp!optSeasCoef=0,Temp!sts_multp=1),IF(H730="in-sample",IF(Q730=bigT,((qCell/bigT)*(I731/I730))+((1-(qCell/bigT))*J730),IF(qCell=0,1,IF(OR(ISBLANK(F731),COUNT($F$2:F730)&lt;=qCell),IF(COUNT($F$2:F730)=1,1,F730/F729),((qCell/COUNT($F$2:F730))*(I731/I730))+((1-(qCell/COUNT($F$2:F730)))*J730)))),J730),IF(Temp!sts_add=1,IF(H730="in-sample",IF(Q730=bigT,((qCell/bigT)*(I731-I730))+((1-(qCell/bigT))*J730),IF(OR(ISBLANK(F731),COUNT($AX$2:AX730)&lt;=qCell),IF(COUNT($AX$2:AX730)=1,0,AX730-AX729),((qCell/COUNT($AX$2:AX730))*(I731-I730))+((1-(qCell/COUNT($AX$2:AX730)))*J730))),J730),IF(H730="in-sample",IF(Q730=bigT,((qCell/bigT)*(I731/I730))+((1-(qCell/bigT))*J730),IF(qCell=0,1,IF(OR(ISBLANK(F731),COUNT($AX$2:AX730)&lt;=qCell),IF(COUNT($AX$2:AX730)=1,1,AX730/AX729),((qCell/COUNT($AX$2:AX730))*(I731/I730))+((1-(qCell/COUNT($AX$2:AX730)))*J730)))),J730)))))))</f>
        <v/>
      </c>
      <c r="K731" s="120" t="str">
        <f>IF(H731="","",IF(AND(Temp!optSeasCoef=0,Temp!sts_add=1),IF(H731="out-sample",I731+(Q731*J731),I731+J731),IF(AND(Temp!optSeasCoef=0,Temp!sts_multp=1),IF(H731="out-sample",I731*(J731^Q731),I731*J731),IF(Temp!sts_add=1,IF(H731="out-sample",(I731+(Q731*J731))*G731,(I731+J731)*G731),IF(H731="out-sample",I731*(J731^Q731)*G731,I731*J731*G731)))))</f>
        <v/>
      </c>
      <c r="L731" s="116" t="str">
        <f t="shared" si="121"/>
        <v/>
      </c>
      <c r="M731" s="116" t="str">
        <f t="shared" si="122"/>
        <v/>
      </c>
      <c r="N731" s="116" t="str">
        <f t="shared" si="123"/>
        <v/>
      </c>
      <c r="O731" s="116" t="str">
        <f t="shared" si="124"/>
        <v/>
      </c>
      <c r="P731" s="116" t="str">
        <f t="shared" si="125"/>
        <v/>
      </c>
      <c r="Q731" s="94" t="str">
        <f>IF(AND(Temp!fhor_indata=1,ISBLANK(F731),H730="in-sample"),1,IF(AND(Temp!fhor_indata=1,H730="out-sample",Q730&lt;XfHor),Q730+1,IF(ISBLANK(F731),"",IF(AND(H731="out-sample",H730="in-sample"),1,IF(AND(H731="out-sample",H730="out-sample"),Q730+1,IF(ISNUMBER(Q730),Q730+1,1))))))</f>
        <v/>
      </c>
      <c r="R731" s="94" t="str">
        <f t="shared" si="126"/>
        <v/>
      </c>
      <c r="S731" s="94" t="str">
        <f>IF(Temp!fhor_indata=1,IF(S730=XobsHor,1,IF(COUNT($S$2:S730)&lt;=XobsHor,S730+1,IF(AND(COUNT($S$2:S730)&lt;=XobsHor+XfHor,IFERROR(MOD(S730,XobsHor)&lt;XfHor,FALSE)),S730+1,""))),IF(ISBLANK(F731),"",IF(S730=maxP,1,IF(S730&lt;maxP,S730+1,IF(COUNT($S$2:S731)&lt;=XobsHor,S730+1,"")))))</f>
        <v/>
      </c>
      <c r="T731" s="3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W731" s="122" t="str">
        <f t="shared" si="128"/>
        <v/>
      </c>
      <c r="AX731" s="123" t="str">
        <f t="shared" si="129"/>
        <v/>
      </c>
      <c r="AY731" s="124" t="str">
        <f t="shared" si="130"/>
        <v/>
      </c>
      <c r="AZ731" s="124" t="str">
        <f t="shared" si="131"/>
        <v/>
      </c>
      <c r="BF731" s="91"/>
    </row>
    <row r="732" spans="1:58" s="78" customFormat="1" ht="14.25" x14ac:dyDescent="0.2">
      <c r="A732" s="6"/>
      <c r="B732" s="6"/>
      <c r="C732" s="6"/>
      <c r="D732" s="3"/>
      <c r="E732" s="98" t="str">
        <f t="shared" si="127"/>
        <v/>
      </c>
      <c r="F732" s="117"/>
      <c r="G732" s="116" t="str">
        <f>IF(E732="","",IF(Temp!optSeasCoef=0,1,INDEX($C$2:$C$13,IF(MOD(COUNT($E$2:E732),seas_indx)=0,seas_indx,MOD(COUNT($E$2:E732),seas_indx)))))</f>
        <v/>
      </c>
      <c r="H732" s="97" t="str">
        <f>IFERROR(IF(Temp!fhor_indata=1,IF(COUNT($S$2:S732)&lt;=XobsHor,"in-sample",IF(AND(COUNT($S$2:S732)&lt;=XobsHor+XfHor,MOD(S731,XobsHor)&lt;XfHor),"out-sample","")),IF(ISBLANK(F732),"",IF(COUNT($F$2:F732)&lt;=XobsHor-XfHor,"in-sample","out-sample"))),"")</f>
        <v/>
      </c>
      <c r="I732" s="120" t="str">
        <f>IF(AND(ISBLANK(F731),H731="in-sample"),"",IF(AND(Temp!fhor_indata=1,H731="out-sample",H732="out-sample"),I731,IF(AND(ISBLANK(F732),H731="out-sample"),"",IF(AND(Temp!optSeasCoef=0,Temp!sts_add=1),IF(H731="in-sample",IF(Q731=bigT,((pCell/bigT)*F731)+((1-(pCell/bigT))*(I731+J731)),IF(OR(ISBLANK(F732),COUNT($F$2:F731)&lt;=pCell),F731,((pCell/COUNT($F$2:F731))*F731)+((1-(pCell/COUNT($F$2:F731)))*(I731+J731)))),I731),IF(AND(Temp!optSeasCoef=0,Temp!sts_multp=1),IF(H731="in-sample",IF(Q731=bigT,((pCell/bigT)*F731)+((1-(pCell/bigT))*(I731*J731)),IF(OR(ISBLANK(F732),COUNT(F$2:$F731)&lt;=pCell),F731,((pCell/COUNT($F$2:F731))*F731)+((1-(pCell/COUNT($F$2:F731)))*(I731*J731)))),I731),IF(Temp!sts_add=1,IF(H731="in-sample",IF(Q731=bigT,((pCell/bigT)*AX731)+((1-(pCell/bigT))*(I731+J731)),IF(OR(ISBLANK(F732),COUNT($AX$2:AX731)&lt;=pCell),AX731,((pCell/COUNT($AX$2:AX731))*AX731)+((1-(pCell/COUNT($AX$2:AX731)))*(I731+J731)))),I731),IF(H731="in-sample",IF(Q731=bigT,((pCell/bigT)*AX731)+((1-(pCell/bigT))*(I731*J731)),IF(OR(ISBLANK(F732),COUNT($AX$2:AX731)&lt;=pCell),AX731,((pCell/COUNT($AX$2:AX731))*AX731)+((1-(pCell/COUNT($AX$2:AX731)))*(I731*J731)))),I731)))))))</f>
        <v/>
      </c>
      <c r="J732" s="120" t="str">
        <f>IF(AND(ISBLANK(F731),H731="in-sample"),"",IF(AND(Temp!fhor_indata=1,H731="out-sample",H732="out-sample"),J731,IF(AND(ISBLANK(F732),H731="out-sample"),"",IF(AND(Temp!optSeasCoef=0,Temp!sts_add=1),IF(H731="in-sample",IF(Q731=bigT,((qCell/bigT)*(I732-I731))+((1-(qCell/bigT))*J731),IF(OR(ISBLANK(F732),COUNT($F$2:F731)&lt;=qCell),IF(COUNT($F$2:F731)=1,0,F731-F730),((qCell/COUNT($F$2:F731))*(I732-I731))+((1-(qCell/COUNT($F$2:F731)))*J731))),J731),IF(AND(Temp!optSeasCoef=0,Temp!sts_multp=1),IF(H731="in-sample",IF(Q731=bigT,((qCell/bigT)*(I732/I731))+((1-(qCell/bigT))*J731),IF(qCell=0,1,IF(OR(ISBLANK(F732),COUNT($F$2:F731)&lt;=qCell),IF(COUNT($F$2:F731)=1,1,F731/F730),((qCell/COUNT($F$2:F731))*(I732/I731))+((1-(qCell/COUNT($F$2:F731)))*J731)))),J731),IF(Temp!sts_add=1,IF(H731="in-sample",IF(Q731=bigT,((qCell/bigT)*(I732-I731))+((1-(qCell/bigT))*J731),IF(OR(ISBLANK(F732),COUNT($AX$2:AX731)&lt;=qCell),IF(COUNT($AX$2:AX731)=1,0,AX731-AX730),((qCell/COUNT($AX$2:AX731))*(I732-I731))+((1-(qCell/COUNT($AX$2:AX731)))*J731))),J731),IF(H731="in-sample",IF(Q731=bigT,((qCell/bigT)*(I732/I731))+((1-(qCell/bigT))*J731),IF(qCell=0,1,IF(OR(ISBLANK(F732),COUNT($AX$2:AX731)&lt;=qCell),IF(COUNT($AX$2:AX731)=1,1,AX731/AX730),((qCell/COUNT($AX$2:AX731))*(I732/I731))+((1-(qCell/COUNT($AX$2:AX731)))*J731)))),J731)))))))</f>
        <v/>
      </c>
      <c r="K732" s="120" t="str">
        <f>IF(H732="","",IF(AND(Temp!optSeasCoef=0,Temp!sts_add=1),IF(H732="out-sample",I732+(Q732*J732),I732+J732),IF(AND(Temp!optSeasCoef=0,Temp!sts_multp=1),IF(H732="out-sample",I732*(J732^Q732),I732*J732),IF(Temp!sts_add=1,IF(H732="out-sample",(I732+(Q732*J732))*G732,(I732+J732)*G732),IF(H732="out-sample",I732*(J732^Q732)*G732,I732*J732*G732)))))</f>
        <v/>
      </c>
      <c r="L732" s="116" t="str">
        <f t="shared" si="121"/>
        <v/>
      </c>
      <c r="M732" s="116" t="str">
        <f t="shared" si="122"/>
        <v/>
      </c>
      <c r="N732" s="116" t="str">
        <f t="shared" si="123"/>
        <v/>
      </c>
      <c r="O732" s="116" t="str">
        <f t="shared" si="124"/>
        <v/>
      </c>
      <c r="P732" s="116" t="str">
        <f t="shared" si="125"/>
        <v/>
      </c>
      <c r="Q732" s="94" t="str">
        <f>IF(AND(Temp!fhor_indata=1,ISBLANK(F732),H731="in-sample"),1,IF(AND(Temp!fhor_indata=1,H731="out-sample",Q731&lt;XfHor),Q731+1,IF(ISBLANK(F732),"",IF(AND(H732="out-sample",H731="in-sample"),1,IF(AND(H732="out-sample",H731="out-sample"),Q731+1,IF(ISNUMBER(Q731),Q731+1,1))))))</f>
        <v/>
      </c>
      <c r="R732" s="94" t="str">
        <f t="shared" si="126"/>
        <v/>
      </c>
      <c r="S732" s="94" t="str">
        <f>IF(Temp!fhor_indata=1,IF(S731=XobsHor,1,IF(COUNT($S$2:S731)&lt;=XobsHor,S731+1,IF(AND(COUNT($S$2:S731)&lt;=XobsHor+XfHor,IFERROR(MOD(S731,XobsHor)&lt;XfHor,FALSE)),S731+1,""))),IF(ISBLANK(F732),"",IF(S731=maxP,1,IF(S731&lt;maxP,S731+1,IF(COUNT($S$2:S732)&lt;=XobsHor,S731+1,"")))))</f>
        <v/>
      </c>
      <c r="T732" s="3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W732" s="122" t="str">
        <f t="shared" si="128"/>
        <v/>
      </c>
      <c r="AX732" s="123" t="str">
        <f t="shared" si="129"/>
        <v/>
      </c>
      <c r="AY732" s="124" t="str">
        <f t="shared" si="130"/>
        <v/>
      </c>
      <c r="AZ732" s="124" t="str">
        <f t="shared" si="131"/>
        <v/>
      </c>
      <c r="BF732" s="91"/>
    </row>
    <row r="733" spans="1:58" s="78" customFormat="1" ht="14.25" x14ac:dyDescent="0.2">
      <c r="A733" s="6"/>
      <c r="B733" s="6"/>
      <c r="C733" s="6"/>
      <c r="D733" s="3"/>
      <c r="E733" s="98" t="str">
        <f t="shared" si="127"/>
        <v/>
      </c>
      <c r="F733" s="117"/>
      <c r="G733" s="116" t="str">
        <f>IF(E733="","",IF(Temp!optSeasCoef=0,1,INDEX($C$2:$C$13,IF(MOD(COUNT($E$2:E733),seas_indx)=0,seas_indx,MOD(COUNT($E$2:E733),seas_indx)))))</f>
        <v/>
      </c>
      <c r="H733" s="97" t="str">
        <f>IFERROR(IF(Temp!fhor_indata=1,IF(COUNT($S$2:S733)&lt;=XobsHor,"in-sample",IF(AND(COUNT($S$2:S733)&lt;=XobsHor+XfHor,MOD(S732,XobsHor)&lt;XfHor),"out-sample","")),IF(ISBLANK(F733),"",IF(COUNT($F$2:F733)&lt;=XobsHor-XfHor,"in-sample","out-sample"))),"")</f>
        <v/>
      </c>
      <c r="I733" s="120" t="str">
        <f>IF(AND(ISBLANK(F732),H732="in-sample"),"",IF(AND(Temp!fhor_indata=1,H732="out-sample",H733="out-sample"),I732,IF(AND(ISBLANK(F733),H732="out-sample"),"",IF(AND(Temp!optSeasCoef=0,Temp!sts_add=1),IF(H732="in-sample",IF(Q732=bigT,((pCell/bigT)*F732)+((1-(pCell/bigT))*(I732+J732)),IF(OR(ISBLANK(F733),COUNT($F$2:F732)&lt;=pCell),F732,((pCell/COUNT($F$2:F732))*F732)+((1-(pCell/COUNT($F$2:F732)))*(I732+J732)))),I732),IF(AND(Temp!optSeasCoef=0,Temp!sts_multp=1),IF(H732="in-sample",IF(Q732=bigT,((pCell/bigT)*F732)+((1-(pCell/bigT))*(I732*J732)),IF(OR(ISBLANK(F733),COUNT(F$2:$F732)&lt;=pCell),F732,((pCell/COUNT($F$2:F732))*F732)+((1-(pCell/COUNT($F$2:F732)))*(I732*J732)))),I732),IF(Temp!sts_add=1,IF(H732="in-sample",IF(Q732=bigT,((pCell/bigT)*AX732)+((1-(pCell/bigT))*(I732+J732)),IF(OR(ISBLANK(F733),COUNT($AX$2:AX732)&lt;=pCell),AX732,((pCell/COUNT($AX$2:AX732))*AX732)+((1-(pCell/COUNT($AX$2:AX732)))*(I732+J732)))),I732),IF(H732="in-sample",IF(Q732=bigT,((pCell/bigT)*AX732)+((1-(pCell/bigT))*(I732*J732)),IF(OR(ISBLANK(F733),COUNT($AX$2:AX732)&lt;=pCell),AX732,((pCell/COUNT($AX$2:AX732))*AX732)+((1-(pCell/COUNT($AX$2:AX732)))*(I732*J732)))),I732)))))))</f>
        <v/>
      </c>
      <c r="J733" s="120" t="str">
        <f>IF(AND(ISBLANK(F732),H732="in-sample"),"",IF(AND(Temp!fhor_indata=1,H732="out-sample",H733="out-sample"),J732,IF(AND(ISBLANK(F733),H732="out-sample"),"",IF(AND(Temp!optSeasCoef=0,Temp!sts_add=1),IF(H732="in-sample",IF(Q732=bigT,((qCell/bigT)*(I733-I732))+((1-(qCell/bigT))*J732),IF(OR(ISBLANK(F733),COUNT($F$2:F732)&lt;=qCell),IF(COUNT($F$2:F732)=1,0,F732-F731),((qCell/COUNT($F$2:F732))*(I733-I732))+((1-(qCell/COUNT($F$2:F732)))*J732))),J732),IF(AND(Temp!optSeasCoef=0,Temp!sts_multp=1),IF(H732="in-sample",IF(Q732=bigT,((qCell/bigT)*(I733/I732))+((1-(qCell/bigT))*J732),IF(qCell=0,1,IF(OR(ISBLANK(F733),COUNT($F$2:F732)&lt;=qCell),IF(COUNT($F$2:F732)=1,1,F732/F731),((qCell/COUNT($F$2:F732))*(I733/I732))+((1-(qCell/COUNT($F$2:F732)))*J732)))),J732),IF(Temp!sts_add=1,IF(H732="in-sample",IF(Q732=bigT,((qCell/bigT)*(I733-I732))+((1-(qCell/bigT))*J732),IF(OR(ISBLANK(F733),COUNT($AX$2:AX732)&lt;=qCell),IF(COUNT($AX$2:AX732)=1,0,AX732-AX731),((qCell/COUNT($AX$2:AX732))*(I733-I732))+((1-(qCell/COUNT($AX$2:AX732)))*J732))),J732),IF(H732="in-sample",IF(Q732=bigT,((qCell/bigT)*(I733/I732))+((1-(qCell/bigT))*J732),IF(qCell=0,1,IF(OR(ISBLANK(F733),COUNT($AX$2:AX732)&lt;=qCell),IF(COUNT($AX$2:AX732)=1,1,AX732/AX731),((qCell/COUNT($AX$2:AX732))*(I733/I732))+((1-(qCell/COUNT($AX$2:AX732)))*J732)))),J732)))))))</f>
        <v/>
      </c>
      <c r="K733" s="120" t="str">
        <f>IF(H733="","",IF(AND(Temp!optSeasCoef=0,Temp!sts_add=1),IF(H733="out-sample",I733+(Q733*J733),I733+J733),IF(AND(Temp!optSeasCoef=0,Temp!sts_multp=1),IF(H733="out-sample",I733*(J733^Q733),I733*J733),IF(Temp!sts_add=1,IF(H733="out-sample",(I733+(Q733*J733))*G733,(I733+J733)*G733),IF(H733="out-sample",I733*(J733^Q733)*G733,I733*J733*G733)))))</f>
        <v/>
      </c>
      <c r="L733" s="116" t="str">
        <f t="shared" si="121"/>
        <v/>
      </c>
      <c r="M733" s="116" t="str">
        <f t="shared" si="122"/>
        <v/>
      </c>
      <c r="N733" s="116" t="str">
        <f t="shared" si="123"/>
        <v/>
      </c>
      <c r="O733" s="116" t="str">
        <f t="shared" si="124"/>
        <v/>
      </c>
      <c r="P733" s="116" t="str">
        <f t="shared" si="125"/>
        <v/>
      </c>
      <c r="Q733" s="94" t="str">
        <f>IF(AND(Temp!fhor_indata=1,ISBLANK(F733),H732="in-sample"),1,IF(AND(Temp!fhor_indata=1,H732="out-sample",Q732&lt;XfHor),Q732+1,IF(ISBLANK(F733),"",IF(AND(H733="out-sample",H732="in-sample"),1,IF(AND(H733="out-sample",H732="out-sample"),Q732+1,IF(ISNUMBER(Q732),Q732+1,1))))))</f>
        <v/>
      </c>
      <c r="R733" s="94" t="str">
        <f t="shared" si="126"/>
        <v/>
      </c>
      <c r="S733" s="94" t="str">
        <f>IF(Temp!fhor_indata=1,IF(S732=XobsHor,1,IF(COUNT($S$2:S732)&lt;=XobsHor,S732+1,IF(AND(COUNT($S$2:S732)&lt;=XobsHor+XfHor,IFERROR(MOD(S732,XobsHor)&lt;XfHor,FALSE)),S732+1,""))),IF(ISBLANK(F733),"",IF(S732=maxP,1,IF(S732&lt;maxP,S732+1,IF(COUNT($S$2:S733)&lt;=XobsHor,S732+1,"")))))</f>
        <v/>
      </c>
      <c r="T733" s="3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W733" s="122" t="str">
        <f t="shared" si="128"/>
        <v/>
      </c>
      <c r="AX733" s="123" t="str">
        <f t="shared" si="129"/>
        <v/>
      </c>
      <c r="AY733" s="124" t="str">
        <f t="shared" si="130"/>
        <v/>
      </c>
      <c r="AZ733" s="124" t="str">
        <f t="shared" si="131"/>
        <v/>
      </c>
      <c r="BF733" s="91"/>
    </row>
    <row r="734" spans="1:58" s="78" customFormat="1" ht="14.25" x14ac:dyDescent="0.2">
      <c r="A734" s="6"/>
      <c r="B734" s="6"/>
      <c r="C734" s="6"/>
      <c r="D734" s="3"/>
      <c r="E734" s="98" t="str">
        <f t="shared" si="127"/>
        <v/>
      </c>
      <c r="F734" s="117"/>
      <c r="G734" s="116" t="str">
        <f>IF(E734="","",IF(Temp!optSeasCoef=0,1,INDEX($C$2:$C$13,IF(MOD(COUNT($E$2:E734),seas_indx)=0,seas_indx,MOD(COUNT($E$2:E734),seas_indx)))))</f>
        <v/>
      </c>
      <c r="H734" s="97" t="str">
        <f>IFERROR(IF(Temp!fhor_indata=1,IF(COUNT($S$2:S734)&lt;=XobsHor,"in-sample",IF(AND(COUNT($S$2:S734)&lt;=XobsHor+XfHor,MOD(S733,XobsHor)&lt;XfHor),"out-sample","")),IF(ISBLANK(F734),"",IF(COUNT($F$2:F734)&lt;=XobsHor-XfHor,"in-sample","out-sample"))),"")</f>
        <v/>
      </c>
      <c r="I734" s="120" t="str">
        <f>IF(AND(ISBLANK(F733),H733="in-sample"),"",IF(AND(Temp!fhor_indata=1,H733="out-sample",H734="out-sample"),I733,IF(AND(ISBLANK(F734),H733="out-sample"),"",IF(AND(Temp!optSeasCoef=0,Temp!sts_add=1),IF(H733="in-sample",IF(Q733=bigT,((pCell/bigT)*F733)+((1-(pCell/bigT))*(I733+J733)),IF(OR(ISBLANK(F734),COUNT($F$2:F733)&lt;=pCell),F733,((pCell/COUNT($F$2:F733))*F733)+((1-(pCell/COUNT($F$2:F733)))*(I733+J733)))),I733),IF(AND(Temp!optSeasCoef=0,Temp!sts_multp=1),IF(H733="in-sample",IF(Q733=bigT,((pCell/bigT)*F733)+((1-(pCell/bigT))*(I733*J733)),IF(OR(ISBLANK(F734),COUNT(F$2:$F733)&lt;=pCell),F733,((pCell/COUNT($F$2:F733))*F733)+((1-(pCell/COUNT($F$2:F733)))*(I733*J733)))),I733),IF(Temp!sts_add=1,IF(H733="in-sample",IF(Q733=bigT,((pCell/bigT)*AX733)+((1-(pCell/bigT))*(I733+J733)),IF(OR(ISBLANK(F734),COUNT($AX$2:AX733)&lt;=pCell),AX733,((pCell/COUNT($AX$2:AX733))*AX733)+((1-(pCell/COUNT($AX$2:AX733)))*(I733+J733)))),I733),IF(H733="in-sample",IF(Q733=bigT,((pCell/bigT)*AX733)+((1-(pCell/bigT))*(I733*J733)),IF(OR(ISBLANK(F734),COUNT($AX$2:AX733)&lt;=pCell),AX733,((pCell/COUNT($AX$2:AX733))*AX733)+((1-(pCell/COUNT($AX$2:AX733)))*(I733*J733)))),I733)))))))</f>
        <v/>
      </c>
      <c r="J734" s="120" t="str">
        <f>IF(AND(ISBLANK(F733),H733="in-sample"),"",IF(AND(Temp!fhor_indata=1,H733="out-sample",H734="out-sample"),J733,IF(AND(ISBLANK(F734),H733="out-sample"),"",IF(AND(Temp!optSeasCoef=0,Temp!sts_add=1),IF(H733="in-sample",IF(Q733=bigT,((qCell/bigT)*(I734-I733))+((1-(qCell/bigT))*J733),IF(OR(ISBLANK(F734),COUNT($F$2:F733)&lt;=qCell),IF(COUNT($F$2:F733)=1,0,F733-F732),((qCell/COUNT($F$2:F733))*(I734-I733))+((1-(qCell/COUNT($F$2:F733)))*J733))),J733),IF(AND(Temp!optSeasCoef=0,Temp!sts_multp=1),IF(H733="in-sample",IF(Q733=bigT,((qCell/bigT)*(I734/I733))+((1-(qCell/bigT))*J733),IF(qCell=0,1,IF(OR(ISBLANK(F734),COUNT($F$2:F733)&lt;=qCell),IF(COUNT($F$2:F733)=1,1,F733/F732),((qCell/COUNT($F$2:F733))*(I734/I733))+((1-(qCell/COUNT($F$2:F733)))*J733)))),J733),IF(Temp!sts_add=1,IF(H733="in-sample",IF(Q733=bigT,((qCell/bigT)*(I734-I733))+((1-(qCell/bigT))*J733),IF(OR(ISBLANK(F734),COUNT($AX$2:AX733)&lt;=qCell),IF(COUNT($AX$2:AX733)=1,0,AX733-AX732),((qCell/COUNT($AX$2:AX733))*(I734-I733))+((1-(qCell/COUNT($AX$2:AX733)))*J733))),J733),IF(H733="in-sample",IF(Q733=bigT,((qCell/bigT)*(I734/I733))+((1-(qCell/bigT))*J733),IF(qCell=0,1,IF(OR(ISBLANK(F734),COUNT($AX$2:AX733)&lt;=qCell),IF(COUNT($AX$2:AX733)=1,1,AX733/AX732),((qCell/COUNT($AX$2:AX733))*(I734/I733))+((1-(qCell/COUNT($AX$2:AX733)))*J733)))),J733)))))))</f>
        <v/>
      </c>
      <c r="K734" s="120" t="str">
        <f>IF(H734="","",IF(AND(Temp!optSeasCoef=0,Temp!sts_add=1),IF(H734="out-sample",I734+(Q734*J734),I734+J734),IF(AND(Temp!optSeasCoef=0,Temp!sts_multp=1),IF(H734="out-sample",I734*(J734^Q734),I734*J734),IF(Temp!sts_add=1,IF(H734="out-sample",(I734+(Q734*J734))*G734,(I734+J734)*G734),IF(H734="out-sample",I734*(J734^Q734)*G734,I734*J734*G734)))))</f>
        <v/>
      </c>
      <c r="L734" s="116" t="str">
        <f t="shared" si="121"/>
        <v/>
      </c>
      <c r="M734" s="116" t="str">
        <f t="shared" si="122"/>
        <v/>
      </c>
      <c r="N734" s="116" t="str">
        <f t="shared" si="123"/>
        <v/>
      </c>
      <c r="O734" s="116" t="str">
        <f t="shared" si="124"/>
        <v/>
      </c>
      <c r="P734" s="116" t="str">
        <f t="shared" si="125"/>
        <v/>
      </c>
      <c r="Q734" s="94" t="str">
        <f>IF(AND(Temp!fhor_indata=1,ISBLANK(F734),H733="in-sample"),1,IF(AND(Temp!fhor_indata=1,H733="out-sample",Q733&lt;XfHor),Q733+1,IF(ISBLANK(F734),"",IF(AND(H734="out-sample",H733="in-sample"),1,IF(AND(H734="out-sample",H733="out-sample"),Q733+1,IF(ISNUMBER(Q733),Q733+1,1))))))</f>
        <v/>
      </c>
      <c r="R734" s="94" t="str">
        <f t="shared" si="126"/>
        <v/>
      </c>
      <c r="S734" s="94" t="str">
        <f>IF(Temp!fhor_indata=1,IF(S733=XobsHor,1,IF(COUNT($S$2:S733)&lt;=XobsHor,S733+1,IF(AND(COUNT($S$2:S733)&lt;=XobsHor+XfHor,IFERROR(MOD(S733,XobsHor)&lt;XfHor,FALSE)),S733+1,""))),IF(ISBLANK(F734),"",IF(S733=maxP,1,IF(S733&lt;maxP,S733+1,IF(COUNT($S$2:S734)&lt;=XobsHor,S733+1,"")))))</f>
        <v/>
      </c>
      <c r="T734" s="3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W734" s="122" t="str">
        <f t="shared" si="128"/>
        <v/>
      </c>
      <c r="AX734" s="123" t="str">
        <f t="shared" si="129"/>
        <v/>
      </c>
      <c r="AY734" s="124" t="str">
        <f t="shared" si="130"/>
        <v/>
      </c>
      <c r="AZ734" s="124" t="str">
        <f t="shared" si="131"/>
        <v/>
      </c>
      <c r="BF734" s="91"/>
    </row>
    <row r="735" spans="1:58" s="78" customFormat="1" ht="14.25" x14ac:dyDescent="0.2">
      <c r="A735" s="6"/>
      <c r="B735" s="6"/>
      <c r="C735" s="6"/>
      <c r="D735" s="3"/>
      <c r="E735" s="98" t="str">
        <f t="shared" si="127"/>
        <v/>
      </c>
      <c r="F735" s="117"/>
      <c r="G735" s="116" t="str">
        <f>IF(E735="","",IF(Temp!optSeasCoef=0,1,INDEX($C$2:$C$13,IF(MOD(COUNT($E$2:E735),seas_indx)=0,seas_indx,MOD(COUNT($E$2:E735),seas_indx)))))</f>
        <v/>
      </c>
      <c r="H735" s="97" t="str">
        <f>IFERROR(IF(Temp!fhor_indata=1,IF(COUNT($S$2:S735)&lt;=XobsHor,"in-sample",IF(AND(COUNT($S$2:S735)&lt;=XobsHor+XfHor,MOD(S734,XobsHor)&lt;XfHor),"out-sample","")),IF(ISBLANK(F735),"",IF(COUNT($F$2:F735)&lt;=XobsHor-XfHor,"in-sample","out-sample"))),"")</f>
        <v/>
      </c>
      <c r="I735" s="120" t="str">
        <f>IF(AND(ISBLANK(F734),H734="in-sample"),"",IF(AND(Temp!fhor_indata=1,H734="out-sample",H735="out-sample"),I734,IF(AND(ISBLANK(F735),H734="out-sample"),"",IF(AND(Temp!optSeasCoef=0,Temp!sts_add=1),IF(H734="in-sample",IF(Q734=bigT,((pCell/bigT)*F734)+((1-(pCell/bigT))*(I734+J734)),IF(OR(ISBLANK(F735),COUNT($F$2:F734)&lt;=pCell),F734,((pCell/COUNT($F$2:F734))*F734)+((1-(pCell/COUNT($F$2:F734)))*(I734+J734)))),I734),IF(AND(Temp!optSeasCoef=0,Temp!sts_multp=1),IF(H734="in-sample",IF(Q734=bigT,((pCell/bigT)*F734)+((1-(pCell/bigT))*(I734*J734)),IF(OR(ISBLANK(F735),COUNT(F$2:$F734)&lt;=pCell),F734,((pCell/COUNT($F$2:F734))*F734)+((1-(pCell/COUNT($F$2:F734)))*(I734*J734)))),I734),IF(Temp!sts_add=1,IF(H734="in-sample",IF(Q734=bigT,((pCell/bigT)*AX734)+((1-(pCell/bigT))*(I734+J734)),IF(OR(ISBLANK(F735),COUNT($AX$2:AX734)&lt;=pCell),AX734,((pCell/COUNT($AX$2:AX734))*AX734)+((1-(pCell/COUNT($AX$2:AX734)))*(I734+J734)))),I734),IF(H734="in-sample",IF(Q734=bigT,((pCell/bigT)*AX734)+((1-(pCell/bigT))*(I734*J734)),IF(OR(ISBLANK(F735),COUNT($AX$2:AX734)&lt;=pCell),AX734,((pCell/COUNT($AX$2:AX734))*AX734)+((1-(pCell/COUNT($AX$2:AX734)))*(I734*J734)))),I734)))))))</f>
        <v/>
      </c>
      <c r="J735" s="120" t="str">
        <f>IF(AND(ISBLANK(F734),H734="in-sample"),"",IF(AND(Temp!fhor_indata=1,H734="out-sample",H735="out-sample"),J734,IF(AND(ISBLANK(F735),H734="out-sample"),"",IF(AND(Temp!optSeasCoef=0,Temp!sts_add=1),IF(H734="in-sample",IF(Q734=bigT,((qCell/bigT)*(I735-I734))+((1-(qCell/bigT))*J734),IF(OR(ISBLANK(F735),COUNT($F$2:F734)&lt;=qCell),IF(COUNT($F$2:F734)=1,0,F734-F733),((qCell/COUNT($F$2:F734))*(I735-I734))+((1-(qCell/COUNT($F$2:F734)))*J734))),J734),IF(AND(Temp!optSeasCoef=0,Temp!sts_multp=1),IF(H734="in-sample",IF(Q734=bigT,((qCell/bigT)*(I735/I734))+((1-(qCell/bigT))*J734),IF(qCell=0,1,IF(OR(ISBLANK(F735),COUNT($F$2:F734)&lt;=qCell),IF(COUNT($F$2:F734)=1,1,F734/F733),((qCell/COUNT($F$2:F734))*(I735/I734))+((1-(qCell/COUNT($F$2:F734)))*J734)))),J734),IF(Temp!sts_add=1,IF(H734="in-sample",IF(Q734=bigT,((qCell/bigT)*(I735-I734))+((1-(qCell/bigT))*J734),IF(OR(ISBLANK(F735),COUNT($AX$2:AX734)&lt;=qCell),IF(COUNT($AX$2:AX734)=1,0,AX734-AX733),((qCell/COUNT($AX$2:AX734))*(I735-I734))+((1-(qCell/COUNT($AX$2:AX734)))*J734))),J734),IF(H734="in-sample",IF(Q734=bigT,((qCell/bigT)*(I735/I734))+((1-(qCell/bigT))*J734),IF(qCell=0,1,IF(OR(ISBLANK(F735),COUNT($AX$2:AX734)&lt;=qCell),IF(COUNT($AX$2:AX734)=1,1,AX734/AX733),((qCell/COUNT($AX$2:AX734))*(I735/I734))+((1-(qCell/COUNT($AX$2:AX734)))*J734)))),J734)))))))</f>
        <v/>
      </c>
      <c r="K735" s="120" t="str">
        <f>IF(H735="","",IF(AND(Temp!optSeasCoef=0,Temp!sts_add=1),IF(H735="out-sample",I735+(Q735*J735),I735+J735),IF(AND(Temp!optSeasCoef=0,Temp!sts_multp=1),IF(H735="out-sample",I735*(J735^Q735),I735*J735),IF(Temp!sts_add=1,IF(H735="out-sample",(I735+(Q735*J735))*G735,(I735+J735)*G735),IF(H735="out-sample",I735*(J735^Q735)*G735,I735*J735*G735)))))</f>
        <v/>
      </c>
      <c r="L735" s="116" t="str">
        <f t="shared" si="121"/>
        <v/>
      </c>
      <c r="M735" s="116" t="str">
        <f t="shared" si="122"/>
        <v/>
      </c>
      <c r="N735" s="116" t="str">
        <f t="shared" si="123"/>
        <v/>
      </c>
      <c r="O735" s="116" t="str">
        <f t="shared" si="124"/>
        <v/>
      </c>
      <c r="P735" s="116" t="str">
        <f t="shared" si="125"/>
        <v/>
      </c>
      <c r="Q735" s="94" t="str">
        <f>IF(AND(Temp!fhor_indata=1,ISBLANK(F735),H734="in-sample"),1,IF(AND(Temp!fhor_indata=1,H734="out-sample",Q734&lt;XfHor),Q734+1,IF(ISBLANK(F735),"",IF(AND(H735="out-sample",H734="in-sample"),1,IF(AND(H735="out-sample",H734="out-sample"),Q734+1,IF(ISNUMBER(Q734),Q734+1,1))))))</f>
        <v/>
      </c>
      <c r="R735" s="94" t="str">
        <f t="shared" si="126"/>
        <v/>
      </c>
      <c r="S735" s="94" t="str">
        <f>IF(Temp!fhor_indata=1,IF(S734=XobsHor,1,IF(COUNT($S$2:S734)&lt;=XobsHor,S734+1,IF(AND(COUNT($S$2:S734)&lt;=XobsHor+XfHor,IFERROR(MOD(S734,XobsHor)&lt;XfHor,FALSE)),S734+1,""))),IF(ISBLANK(F735),"",IF(S734=maxP,1,IF(S734&lt;maxP,S734+1,IF(COUNT($S$2:S735)&lt;=XobsHor,S734+1,"")))))</f>
        <v/>
      </c>
      <c r="T735" s="3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W735" s="122" t="str">
        <f t="shared" si="128"/>
        <v/>
      </c>
      <c r="AX735" s="123" t="str">
        <f t="shared" si="129"/>
        <v/>
      </c>
      <c r="AY735" s="124" t="str">
        <f t="shared" si="130"/>
        <v/>
      </c>
      <c r="AZ735" s="124" t="str">
        <f t="shared" si="131"/>
        <v/>
      </c>
      <c r="BF735" s="91"/>
    </row>
    <row r="736" spans="1:58" s="78" customFormat="1" ht="14.25" x14ac:dyDescent="0.2">
      <c r="A736" s="6"/>
      <c r="B736" s="6"/>
      <c r="C736" s="6"/>
      <c r="D736" s="3"/>
      <c r="E736" s="98" t="str">
        <f t="shared" si="127"/>
        <v/>
      </c>
      <c r="F736" s="117"/>
      <c r="G736" s="116" t="str">
        <f>IF(E736="","",IF(Temp!optSeasCoef=0,1,INDEX($C$2:$C$13,IF(MOD(COUNT($E$2:E736),seas_indx)=0,seas_indx,MOD(COUNT($E$2:E736),seas_indx)))))</f>
        <v/>
      </c>
      <c r="H736" s="97" t="str">
        <f>IFERROR(IF(Temp!fhor_indata=1,IF(COUNT($S$2:S736)&lt;=XobsHor,"in-sample",IF(AND(COUNT($S$2:S736)&lt;=XobsHor+XfHor,MOD(S735,XobsHor)&lt;XfHor),"out-sample","")),IF(ISBLANK(F736),"",IF(COUNT($F$2:F736)&lt;=XobsHor-XfHor,"in-sample","out-sample"))),"")</f>
        <v/>
      </c>
      <c r="I736" s="120" t="str">
        <f>IF(AND(ISBLANK(F735),H735="in-sample"),"",IF(AND(Temp!fhor_indata=1,H735="out-sample",H736="out-sample"),I735,IF(AND(ISBLANK(F736),H735="out-sample"),"",IF(AND(Temp!optSeasCoef=0,Temp!sts_add=1),IF(H735="in-sample",IF(Q735=bigT,((pCell/bigT)*F735)+((1-(pCell/bigT))*(I735+J735)),IF(OR(ISBLANK(F736),COUNT($F$2:F735)&lt;=pCell),F735,((pCell/COUNT($F$2:F735))*F735)+((1-(pCell/COUNT($F$2:F735)))*(I735+J735)))),I735),IF(AND(Temp!optSeasCoef=0,Temp!sts_multp=1),IF(H735="in-sample",IF(Q735=bigT,((pCell/bigT)*F735)+((1-(pCell/bigT))*(I735*J735)),IF(OR(ISBLANK(F736),COUNT(F$2:$F735)&lt;=pCell),F735,((pCell/COUNT($F$2:F735))*F735)+((1-(pCell/COUNT($F$2:F735)))*(I735*J735)))),I735),IF(Temp!sts_add=1,IF(H735="in-sample",IF(Q735=bigT,((pCell/bigT)*AX735)+((1-(pCell/bigT))*(I735+J735)),IF(OR(ISBLANK(F736),COUNT($AX$2:AX735)&lt;=pCell),AX735,((pCell/COUNT($AX$2:AX735))*AX735)+((1-(pCell/COUNT($AX$2:AX735)))*(I735+J735)))),I735),IF(H735="in-sample",IF(Q735=bigT,((pCell/bigT)*AX735)+((1-(pCell/bigT))*(I735*J735)),IF(OR(ISBLANK(F736),COUNT($AX$2:AX735)&lt;=pCell),AX735,((pCell/COUNT($AX$2:AX735))*AX735)+((1-(pCell/COUNT($AX$2:AX735)))*(I735*J735)))),I735)))))))</f>
        <v/>
      </c>
      <c r="J736" s="120" t="str">
        <f>IF(AND(ISBLANK(F735),H735="in-sample"),"",IF(AND(Temp!fhor_indata=1,H735="out-sample",H736="out-sample"),J735,IF(AND(ISBLANK(F736),H735="out-sample"),"",IF(AND(Temp!optSeasCoef=0,Temp!sts_add=1),IF(H735="in-sample",IF(Q735=bigT,((qCell/bigT)*(I736-I735))+((1-(qCell/bigT))*J735),IF(OR(ISBLANK(F736),COUNT($F$2:F735)&lt;=qCell),IF(COUNT($F$2:F735)=1,0,F735-F734),((qCell/COUNT($F$2:F735))*(I736-I735))+((1-(qCell/COUNT($F$2:F735)))*J735))),J735),IF(AND(Temp!optSeasCoef=0,Temp!sts_multp=1),IF(H735="in-sample",IF(Q735=bigT,((qCell/bigT)*(I736/I735))+((1-(qCell/bigT))*J735),IF(qCell=0,1,IF(OR(ISBLANK(F736),COUNT($F$2:F735)&lt;=qCell),IF(COUNT($F$2:F735)=1,1,F735/F734),((qCell/COUNT($F$2:F735))*(I736/I735))+((1-(qCell/COUNT($F$2:F735)))*J735)))),J735),IF(Temp!sts_add=1,IF(H735="in-sample",IF(Q735=bigT,((qCell/bigT)*(I736-I735))+((1-(qCell/bigT))*J735),IF(OR(ISBLANK(F736),COUNT($AX$2:AX735)&lt;=qCell),IF(COUNT($AX$2:AX735)=1,0,AX735-AX734),((qCell/COUNT($AX$2:AX735))*(I736-I735))+((1-(qCell/COUNT($AX$2:AX735)))*J735))),J735),IF(H735="in-sample",IF(Q735=bigT,((qCell/bigT)*(I736/I735))+((1-(qCell/bigT))*J735),IF(qCell=0,1,IF(OR(ISBLANK(F736),COUNT($AX$2:AX735)&lt;=qCell),IF(COUNT($AX$2:AX735)=1,1,AX735/AX734),((qCell/COUNT($AX$2:AX735))*(I736/I735))+((1-(qCell/COUNT($AX$2:AX735)))*J735)))),J735)))))))</f>
        <v/>
      </c>
      <c r="K736" s="120" t="str">
        <f>IF(H736="","",IF(AND(Temp!optSeasCoef=0,Temp!sts_add=1),IF(H736="out-sample",I736+(Q736*J736),I736+J736),IF(AND(Temp!optSeasCoef=0,Temp!sts_multp=1),IF(H736="out-sample",I736*(J736^Q736),I736*J736),IF(Temp!sts_add=1,IF(H736="out-sample",(I736+(Q736*J736))*G736,(I736+J736)*G736),IF(H736="out-sample",I736*(J736^Q736)*G736,I736*J736*G736)))))</f>
        <v/>
      </c>
      <c r="L736" s="116" t="str">
        <f t="shared" si="121"/>
        <v/>
      </c>
      <c r="M736" s="116" t="str">
        <f t="shared" si="122"/>
        <v/>
      </c>
      <c r="N736" s="116" t="str">
        <f t="shared" si="123"/>
        <v/>
      </c>
      <c r="O736" s="116" t="str">
        <f t="shared" si="124"/>
        <v/>
      </c>
      <c r="P736" s="116" t="str">
        <f t="shared" si="125"/>
        <v/>
      </c>
      <c r="Q736" s="94" t="str">
        <f>IF(AND(Temp!fhor_indata=1,ISBLANK(F736),H735="in-sample"),1,IF(AND(Temp!fhor_indata=1,H735="out-sample",Q735&lt;XfHor),Q735+1,IF(ISBLANK(F736),"",IF(AND(H736="out-sample",H735="in-sample"),1,IF(AND(H736="out-sample",H735="out-sample"),Q735+1,IF(ISNUMBER(Q735),Q735+1,1))))))</f>
        <v/>
      </c>
      <c r="R736" s="94" t="str">
        <f t="shared" si="126"/>
        <v/>
      </c>
      <c r="S736" s="94" t="str">
        <f>IF(Temp!fhor_indata=1,IF(S735=XobsHor,1,IF(COUNT($S$2:S735)&lt;=XobsHor,S735+1,IF(AND(COUNT($S$2:S735)&lt;=XobsHor+XfHor,IFERROR(MOD(S735,XobsHor)&lt;XfHor,FALSE)),S735+1,""))),IF(ISBLANK(F736),"",IF(S735=maxP,1,IF(S735&lt;maxP,S735+1,IF(COUNT($S$2:S736)&lt;=XobsHor,S735+1,"")))))</f>
        <v/>
      </c>
      <c r="T736" s="3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W736" s="122" t="str">
        <f t="shared" si="128"/>
        <v/>
      </c>
      <c r="AX736" s="123" t="str">
        <f t="shared" si="129"/>
        <v/>
      </c>
      <c r="AY736" s="124" t="str">
        <f t="shared" si="130"/>
        <v/>
      </c>
      <c r="AZ736" s="124" t="str">
        <f t="shared" si="131"/>
        <v/>
      </c>
      <c r="BF736" s="91"/>
    </row>
    <row r="737" spans="1:58" s="78" customFormat="1" ht="14.25" x14ac:dyDescent="0.2">
      <c r="A737" s="6"/>
      <c r="B737" s="6"/>
      <c r="C737" s="6"/>
      <c r="D737" s="3"/>
      <c r="E737" s="98" t="str">
        <f t="shared" si="127"/>
        <v/>
      </c>
      <c r="F737" s="117"/>
      <c r="G737" s="116" t="str">
        <f>IF(E737="","",IF(Temp!optSeasCoef=0,1,INDEX($C$2:$C$13,IF(MOD(COUNT($E$2:E737),seas_indx)=0,seas_indx,MOD(COUNT($E$2:E737),seas_indx)))))</f>
        <v/>
      </c>
      <c r="H737" s="97" t="str">
        <f>IFERROR(IF(Temp!fhor_indata=1,IF(COUNT($S$2:S737)&lt;=XobsHor,"in-sample",IF(AND(COUNT($S$2:S737)&lt;=XobsHor+XfHor,MOD(S736,XobsHor)&lt;XfHor),"out-sample","")),IF(ISBLANK(F737),"",IF(COUNT($F$2:F737)&lt;=XobsHor-XfHor,"in-sample","out-sample"))),"")</f>
        <v/>
      </c>
      <c r="I737" s="120" t="str">
        <f>IF(AND(ISBLANK(F736),H736="in-sample"),"",IF(AND(Temp!fhor_indata=1,H736="out-sample",H737="out-sample"),I736,IF(AND(ISBLANK(F737),H736="out-sample"),"",IF(AND(Temp!optSeasCoef=0,Temp!sts_add=1),IF(H736="in-sample",IF(Q736=bigT,((pCell/bigT)*F736)+((1-(pCell/bigT))*(I736+J736)),IF(OR(ISBLANK(F737),COUNT($F$2:F736)&lt;=pCell),F736,((pCell/COUNT($F$2:F736))*F736)+((1-(pCell/COUNT($F$2:F736)))*(I736+J736)))),I736),IF(AND(Temp!optSeasCoef=0,Temp!sts_multp=1),IF(H736="in-sample",IF(Q736=bigT,((pCell/bigT)*F736)+((1-(pCell/bigT))*(I736*J736)),IF(OR(ISBLANK(F737),COUNT(F$2:$F736)&lt;=pCell),F736,((pCell/COUNT($F$2:F736))*F736)+((1-(pCell/COUNT($F$2:F736)))*(I736*J736)))),I736),IF(Temp!sts_add=1,IF(H736="in-sample",IF(Q736=bigT,((pCell/bigT)*AX736)+((1-(pCell/bigT))*(I736+J736)),IF(OR(ISBLANK(F737),COUNT($AX$2:AX736)&lt;=pCell),AX736,((pCell/COUNT($AX$2:AX736))*AX736)+((1-(pCell/COUNT($AX$2:AX736)))*(I736+J736)))),I736),IF(H736="in-sample",IF(Q736=bigT,((pCell/bigT)*AX736)+((1-(pCell/bigT))*(I736*J736)),IF(OR(ISBLANK(F737),COUNT($AX$2:AX736)&lt;=pCell),AX736,((pCell/COUNT($AX$2:AX736))*AX736)+((1-(pCell/COUNT($AX$2:AX736)))*(I736*J736)))),I736)))))))</f>
        <v/>
      </c>
      <c r="J737" s="120" t="str">
        <f>IF(AND(ISBLANK(F736),H736="in-sample"),"",IF(AND(Temp!fhor_indata=1,H736="out-sample",H737="out-sample"),J736,IF(AND(ISBLANK(F737),H736="out-sample"),"",IF(AND(Temp!optSeasCoef=0,Temp!sts_add=1),IF(H736="in-sample",IF(Q736=bigT,((qCell/bigT)*(I737-I736))+((1-(qCell/bigT))*J736),IF(OR(ISBLANK(F737),COUNT($F$2:F736)&lt;=qCell),IF(COUNT($F$2:F736)=1,0,F736-F735),((qCell/COUNT($F$2:F736))*(I737-I736))+((1-(qCell/COUNT($F$2:F736)))*J736))),J736),IF(AND(Temp!optSeasCoef=0,Temp!sts_multp=1),IF(H736="in-sample",IF(Q736=bigT,((qCell/bigT)*(I737/I736))+((1-(qCell/bigT))*J736),IF(qCell=0,1,IF(OR(ISBLANK(F737),COUNT($F$2:F736)&lt;=qCell),IF(COUNT($F$2:F736)=1,1,F736/F735),((qCell/COUNT($F$2:F736))*(I737/I736))+((1-(qCell/COUNT($F$2:F736)))*J736)))),J736),IF(Temp!sts_add=1,IF(H736="in-sample",IF(Q736=bigT,((qCell/bigT)*(I737-I736))+((1-(qCell/bigT))*J736),IF(OR(ISBLANK(F737),COUNT($AX$2:AX736)&lt;=qCell),IF(COUNT($AX$2:AX736)=1,0,AX736-AX735),((qCell/COUNT($AX$2:AX736))*(I737-I736))+((1-(qCell/COUNT($AX$2:AX736)))*J736))),J736),IF(H736="in-sample",IF(Q736=bigT,((qCell/bigT)*(I737/I736))+((1-(qCell/bigT))*J736),IF(qCell=0,1,IF(OR(ISBLANK(F737),COUNT($AX$2:AX736)&lt;=qCell),IF(COUNT($AX$2:AX736)=1,1,AX736/AX735),((qCell/COUNT($AX$2:AX736))*(I737/I736))+((1-(qCell/COUNT($AX$2:AX736)))*J736)))),J736)))))))</f>
        <v/>
      </c>
      <c r="K737" s="120" t="str">
        <f>IF(H737="","",IF(AND(Temp!optSeasCoef=0,Temp!sts_add=1),IF(H737="out-sample",I737+(Q737*J737),I737+J737),IF(AND(Temp!optSeasCoef=0,Temp!sts_multp=1),IF(H737="out-sample",I737*(J737^Q737),I737*J737),IF(Temp!sts_add=1,IF(H737="out-sample",(I737+(Q737*J737))*G737,(I737+J737)*G737),IF(H737="out-sample",I737*(J737^Q737)*G737,I737*J737*G737)))))</f>
        <v/>
      </c>
      <c r="L737" s="116" t="str">
        <f t="shared" si="121"/>
        <v/>
      </c>
      <c r="M737" s="116" t="str">
        <f t="shared" si="122"/>
        <v/>
      </c>
      <c r="N737" s="116" t="str">
        <f t="shared" si="123"/>
        <v/>
      </c>
      <c r="O737" s="116" t="str">
        <f t="shared" si="124"/>
        <v/>
      </c>
      <c r="P737" s="116" t="str">
        <f t="shared" si="125"/>
        <v/>
      </c>
      <c r="Q737" s="94" t="str">
        <f>IF(AND(Temp!fhor_indata=1,ISBLANK(F737),H736="in-sample"),1,IF(AND(Temp!fhor_indata=1,H736="out-sample",Q736&lt;XfHor),Q736+1,IF(ISBLANK(F737),"",IF(AND(H737="out-sample",H736="in-sample"),1,IF(AND(H737="out-sample",H736="out-sample"),Q736+1,IF(ISNUMBER(Q736),Q736+1,1))))))</f>
        <v/>
      </c>
      <c r="R737" s="94" t="str">
        <f t="shared" si="126"/>
        <v/>
      </c>
      <c r="S737" s="94" t="str">
        <f>IF(Temp!fhor_indata=1,IF(S736=XobsHor,1,IF(COUNT($S$2:S736)&lt;=XobsHor,S736+1,IF(AND(COUNT($S$2:S736)&lt;=XobsHor+XfHor,IFERROR(MOD(S736,XobsHor)&lt;XfHor,FALSE)),S736+1,""))),IF(ISBLANK(F737),"",IF(S736=maxP,1,IF(S736&lt;maxP,S736+1,IF(COUNT($S$2:S737)&lt;=XobsHor,S736+1,"")))))</f>
        <v/>
      </c>
      <c r="T737" s="3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W737" s="122" t="str">
        <f t="shared" si="128"/>
        <v/>
      </c>
      <c r="AX737" s="123" t="str">
        <f t="shared" si="129"/>
        <v/>
      </c>
      <c r="AY737" s="124" t="str">
        <f t="shared" si="130"/>
        <v/>
      </c>
      <c r="AZ737" s="124" t="str">
        <f t="shared" si="131"/>
        <v/>
      </c>
      <c r="BF737" s="91"/>
    </row>
    <row r="738" spans="1:58" s="78" customFormat="1" ht="14.25" x14ac:dyDescent="0.2">
      <c r="A738" s="6"/>
      <c r="B738" s="6"/>
      <c r="C738" s="6"/>
      <c r="D738" s="3"/>
      <c r="E738" s="98" t="str">
        <f t="shared" si="127"/>
        <v/>
      </c>
      <c r="F738" s="117"/>
      <c r="G738" s="116" t="str">
        <f>IF(E738="","",IF(Temp!optSeasCoef=0,1,INDEX($C$2:$C$13,IF(MOD(COUNT($E$2:E738),seas_indx)=0,seas_indx,MOD(COUNT($E$2:E738),seas_indx)))))</f>
        <v/>
      </c>
      <c r="H738" s="97" t="str">
        <f>IFERROR(IF(Temp!fhor_indata=1,IF(COUNT($S$2:S738)&lt;=XobsHor,"in-sample",IF(AND(COUNT($S$2:S738)&lt;=XobsHor+XfHor,MOD(S737,XobsHor)&lt;XfHor),"out-sample","")),IF(ISBLANK(F738),"",IF(COUNT($F$2:F738)&lt;=XobsHor-XfHor,"in-sample","out-sample"))),"")</f>
        <v/>
      </c>
      <c r="I738" s="120" t="str">
        <f>IF(AND(ISBLANK(F737),H737="in-sample"),"",IF(AND(Temp!fhor_indata=1,H737="out-sample",H738="out-sample"),I737,IF(AND(ISBLANK(F738),H737="out-sample"),"",IF(AND(Temp!optSeasCoef=0,Temp!sts_add=1),IF(H737="in-sample",IF(Q737=bigT,((pCell/bigT)*F737)+((1-(pCell/bigT))*(I737+J737)),IF(OR(ISBLANK(F738),COUNT($F$2:F737)&lt;=pCell),F737,((pCell/COUNT($F$2:F737))*F737)+((1-(pCell/COUNT($F$2:F737)))*(I737+J737)))),I737),IF(AND(Temp!optSeasCoef=0,Temp!sts_multp=1),IF(H737="in-sample",IF(Q737=bigT,((pCell/bigT)*F737)+((1-(pCell/bigT))*(I737*J737)),IF(OR(ISBLANK(F738),COUNT(F$2:$F737)&lt;=pCell),F737,((pCell/COUNT($F$2:F737))*F737)+((1-(pCell/COUNT($F$2:F737)))*(I737*J737)))),I737),IF(Temp!sts_add=1,IF(H737="in-sample",IF(Q737=bigT,((pCell/bigT)*AX737)+((1-(pCell/bigT))*(I737+J737)),IF(OR(ISBLANK(F738),COUNT($AX$2:AX737)&lt;=pCell),AX737,((pCell/COUNT($AX$2:AX737))*AX737)+((1-(pCell/COUNT($AX$2:AX737)))*(I737+J737)))),I737),IF(H737="in-sample",IF(Q737=bigT,((pCell/bigT)*AX737)+((1-(pCell/bigT))*(I737*J737)),IF(OR(ISBLANK(F738),COUNT($AX$2:AX737)&lt;=pCell),AX737,((pCell/COUNT($AX$2:AX737))*AX737)+((1-(pCell/COUNT($AX$2:AX737)))*(I737*J737)))),I737)))))))</f>
        <v/>
      </c>
      <c r="J738" s="120" t="str">
        <f>IF(AND(ISBLANK(F737),H737="in-sample"),"",IF(AND(Temp!fhor_indata=1,H737="out-sample",H738="out-sample"),J737,IF(AND(ISBLANK(F738),H737="out-sample"),"",IF(AND(Temp!optSeasCoef=0,Temp!sts_add=1),IF(H737="in-sample",IF(Q737=bigT,((qCell/bigT)*(I738-I737))+((1-(qCell/bigT))*J737),IF(OR(ISBLANK(F738),COUNT($F$2:F737)&lt;=qCell),IF(COUNT($F$2:F737)=1,0,F737-F736),((qCell/COUNT($F$2:F737))*(I738-I737))+((1-(qCell/COUNT($F$2:F737)))*J737))),J737),IF(AND(Temp!optSeasCoef=0,Temp!sts_multp=1),IF(H737="in-sample",IF(Q737=bigT,((qCell/bigT)*(I738/I737))+((1-(qCell/bigT))*J737),IF(qCell=0,1,IF(OR(ISBLANK(F738),COUNT($F$2:F737)&lt;=qCell),IF(COUNT($F$2:F737)=1,1,F737/F736),((qCell/COUNT($F$2:F737))*(I738/I737))+((1-(qCell/COUNT($F$2:F737)))*J737)))),J737),IF(Temp!sts_add=1,IF(H737="in-sample",IF(Q737=bigT,((qCell/bigT)*(I738-I737))+((1-(qCell/bigT))*J737),IF(OR(ISBLANK(F738),COUNT($AX$2:AX737)&lt;=qCell),IF(COUNT($AX$2:AX737)=1,0,AX737-AX736),((qCell/COUNT($AX$2:AX737))*(I738-I737))+((1-(qCell/COUNT($AX$2:AX737)))*J737))),J737),IF(H737="in-sample",IF(Q737=bigT,((qCell/bigT)*(I738/I737))+((1-(qCell/bigT))*J737),IF(qCell=0,1,IF(OR(ISBLANK(F738),COUNT($AX$2:AX737)&lt;=qCell),IF(COUNT($AX$2:AX737)=1,1,AX737/AX736),((qCell/COUNT($AX$2:AX737))*(I738/I737))+((1-(qCell/COUNT($AX$2:AX737)))*J737)))),J737)))))))</f>
        <v/>
      </c>
      <c r="K738" s="120" t="str">
        <f>IF(H738="","",IF(AND(Temp!optSeasCoef=0,Temp!sts_add=1),IF(H738="out-sample",I738+(Q738*J738),I738+J738),IF(AND(Temp!optSeasCoef=0,Temp!sts_multp=1),IF(H738="out-sample",I738*(J738^Q738),I738*J738),IF(Temp!sts_add=1,IF(H738="out-sample",(I738+(Q738*J738))*G738,(I738+J738)*G738),IF(H738="out-sample",I738*(J738^Q738)*G738,I738*J738*G738)))))</f>
        <v/>
      </c>
      <c r="L738" s="116" t="str">
        <f t="shared" si="121"/>
        <v/>
      </c>
      <c r="M738" s="116" t="str">
        <f t="shared" si="122"/>
        <v/>
      </c>
      <c r="N738" s="116" t="str">
        <f t="shared" si="123"/>
        <v/>
      </c>
      <c r="O738" s="116" t="str">
        <f t="shared" si="124"/>
        <v/>
      </c>
      <c r="P738" s="116" t="str">
        <f t="shared" si="125"/>
        <v/>
      </c>
      <c r="Q738" s="94" t="str">
        <f>IF(AND(Temp!fhor_indata=1,ISBLANK(F738),H737="in-sample"),1,IF(AND(Temp!fhor_indata=1,H737="out-sample",Q737&lt;XfHor),Q737+1,IF(ISBLANK(F738),"",IF(AND(H738="out-sample",H737="in-sample"),1,IF(AND(H738="out-sample",H737="out-sample"),Q737+1,IF(ISNUMBER(Q737),Q737+1,1))))))</f>
        <v/>
      </c>
      <c r="R738" s="94" t="str">
        <f t="shared" si="126"/>
        <v/>
      </c>
      <c r="S738" s="94" t="str">
        <f>IF(Temp!fhor_indata=1,IF(S737=XobsHor,1,IF(COUNT($S$2:S737)&lt;=XobsHor,S737+1,IF(AND(COUNT($S$2:S737)&lt;=XobsHor+XfHor,IFERROR(MOD(S737,XobsHor)&lt;XfHor,FALSE)),S737+1,""))),IF(ISBLANK(F738),"",IF(S737=maxP,1,IF(S737&lt;maxP,S737+1,IF(COUNT($S$2:S738)&lt;=XobsHor,S737+1,"")))))</f>
        <v/>
      </c>
      <c r="T738" s="3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W738" s="122" t="str">
        <f t="shared" si="128"/>
        <v/>
      </c>
      <c r="AX738" s="123" t="str">
        <f t="shared" si="129"/>
        <v/>
      </c>
      <c r="AY738" s="124" t="str">
        <f t="shared" si="130"/>
        <v/>
      </c>
      <c r="AZ738" s="124" t="str">
        <f t="shared" si="131"/>
        <v/>
      </c>
      <c r="BF738" s="91"/>
    </row>
    <row r="739" spans="1:58" s="78" customFormat="1" ht="14.25" x14ac:dyDescent="0.2">
      <c r="A739" s="6"/>
      <c r="B739" s="6"/>
      <c r="C739" s="6"/>
      <c r="D739" s="3"/>
      <c r="E739" s="98" t="str">
        <f t="shared" si="127"/>
        <v/>
      </c>
      <c r="F739" s="117"/>
      <c r="G739" s="116" t="str">
        <f>IF(E739="","",IF(Temp!optSeasCoef=0,1,INDEX($C$2:$C$13,IF(MOD(COUNT($E$2:E739),seas_indx)=0,seas_indx,MOD(COUNT($E$2:E739),seas_indx)))))</f>
        <v/>
      </c>
      <c r="H739" s="97" t="str">
        <f>IFERROR(IF(Temp!fhor_indata=1,IF(COUNT($S$2:S739)&lt;=XobsHor,"in-sample",IF(AND(COUNT($S$2:S739)&lt;=XobsHor+XfHor,MOD(S738,XobsHor)&lt;XfHor),"out-sample","")),IF(ISBLANK(F739),"",IF(COUNT($F$2:F739)&lt;=XobsHor-XfHor,"in-sample","out-sample"))),"")</f>
        <v/>
      </c>
      <c r="I739" s="120" t="str">
        <f>IF(AND(ISBLANK(F738),H738="in-sample"),"",IF(AND(Temp!fhor_indata=1,H738="out-sample",H739="out-sample"),I738,IF(AND(ISBLANK(F739),H738="out-sample"),"",IF(AND(Temp!optSeasCoef=0,Temp!sts_add=1),IF(H738="in-sample",IF(Q738=bigT,((pCell/bigT)*F738)+((1-(pCell/bigT))*(I738+J738)),IF(OR(ISBLANK(F739),COUNT($F$2:F738)&lt;=pCell),F738,((pCell/COUNT($F$2:F738))*F738)+((1-(pCell/COUNT($F$2:F738)))*(I738+J738)))),I738),IF(AND(Temp!optSeasCoef=0,Temp!sts_multp=1),IF(H738="in-sample",IF(Q738=bigT,((pCell/bigT)*F738)+((1-(pCell/bigT))*(I738*J738)),IF(OR(ISBLANK(F739),COUNT(F$2:$F738)&lt;=pCell),F738,((pCell/COUNT($F$2:F738))*F738)+((1-(pCell/COUNT($F$2:F738)))*(I738*J738)))),I738),IF(Temp!sts_add=1,IF(H738="in-sample",IF(Q738=bigT,((pCell/bigT)*AX738)+((1-(pCell/bigT))*(I738+J738)),IF(OR(ISBLANK(F739),COUNT($AX$2:AX738)&lt;=pCell),AX738,((pCell/COUNT($AX$2:AX738))*AX738)+((1-(pCell/COUNT($AX$2:AX738)))*(I738+J738)))),I738),IF(H738="in-sample",IF(Q738=bigT,((pCell/bigT)*AX738)+((1-(pCell/bigT))*(I738*J738)),IF(OR(ISBLANK(F739),COUNT($AX$2:AX738)&lt;=pCell),AX738,((pCell/COUNT($AX$2:AX738))*AX738)+((1-(pCell/COUNT($AX$2:AX738)))*(I738*J738)))),I738)))))))</f>
        <v/>
      </c>
      <c r="J739" s="120" t="str">
        <f>IF(AND(ISBLANK(F738),H738="in-sample"),"",IF(AND(Temp!fhor_indata=1,H738="out-sample",H739="out-sample"),J738,IF(AND(ISBLANK(F739),H738="out-sample"),"",IF(AND(Temp!optSeasCoef=0,Temp!sts_add=1),IF(H738="in-sample",IF(Q738=bigT,((qCell/bigT)*(I739-I738))+((1-(qCell/bigT))*J738),IF(OR(ISBLANK(F739),COUNT($F$2:F738)&lt;=qCell),IF(COUNT($F$2:F738)=1,0,F738-F737),((qCell/COUNT($F$2:F738))*(I739-I738))+((1-(qCell/COUNT($F$2:F738)))*J738))),J738),IF(AND(Temp!optSeasCoef=0,Temp!sts_multp=1),IF(H738="in-sample",IF(Q738=bigT,((qCell/bigT)*(I739/I738))+((1-(qCell/bigT))*J738),IF(qCell=0,1,IF(OR(ISBLANK(F739),COUNT($F$2:F738)&lt;=qCell),IF(COUNT($F$2:F738)=1,1,F738/F737),((qCell/COUNT($F$2:F738))*(I739/I738))+((1-(qCell/COUNT($F$2:F738)))*J738)))),J738),IF(Temp!sts_add=1,IF(H738="in-sample",IF(Q738=bigT,((qCell/bigT)*(I739-I738))+((1-(qCell/bigT))*J738),IF(OR(ISBLANK(F739),COUNT($AX$2:AX738)&lt;=qCell),IF(COUNT($AX$2:AX738)=1,0,AX738-AX737),((qCell/COUNT($AX$2:AX738))*(I739-I738))+((1-(qCell/COUNT($AX$2:AX738)))*J738))),J738),IF(H738="in-sample",IF(Q738=bigT,((qCell/bigT)*(I739/I738))+((1-(qCell/bigT))*J738),IF(qCell=0,1,IF(OR(ISBLANK(F739),COUNT($AX$2:AX738)&lt;=qCell),IF(COUNT($AX$2:AX738)=1,1,AX738/AX737),((qCell/COUNT($AX$2:AX738))*(I739/I738))+((1-(qCell/COUNT($AX$2:AX738)))*J738)))),J738)))))))</f>
        <v/>
      </c>
      <c r="K739" s="120" t="str">
        <f>IF(H739="","",IF(AND(Temp!optSeasCoef=0,Temp!sts_add=1),IF(H739="out-sample",I739+(Q739*J739),I739+J739),IF(AND(Temp!optSeasCoef=0,Temp!sts_multp=1),IF(H739="out-sample",I739*(J739^Q739),I739*J739),IF(Temp!sts_add=1,IF(H739="out-sample",(I739+(Q739*J739))*G739,(I739+J739)*G739),IF(H739="out-sample",I739*(J739^Q739)*G739,I739*J739*G739)))))</f>
        <v/>
      </c>
      <c r="L739" s="116" t="str">
        <f t="shared" si="121"/>
        <v/>
      </c>
      <c r="M739" s="116" t="str">
        <f t="shared" si="122"/>
        <v/>
      </c>
      <c r="N739" s="116" t="str">
        <f t="shared" si="123"/>
        <v/>
      </c>
      <c r="O739" s="116" t="str">
        <f t="shared" si="124"/>
        <v/>
      </c>
      <c r="P739" s="116" t="str">
        <f t="shared" si="125"/>
        <v/>
      </c>
      <c r="Q739" s="94" t="str">
        <f>IF(AND(Temp!fhor_indata=1,ISBLANK(F739),H738="in-sample"),1,IF(AND(Temp!fhor_indata=1,H738="out-sample",Q738&lt;XfHor),Q738+1,IF(ISBLANK(F739),"",IF(AND(H739="out-sample",H738="in-sample"),1,IF(AND(H739="out-sample",H738="out-sample"),Q738+1,IF(ISNUMBER(Q738),Q738+1,1))))))</f>
        <v/>
      </c>
      <c r="R739" s="94" t="str">
        <f t="shared" si="126"/>
        <v/>
      </c>
      <c r="S739" s="94" t="str">
        <f>IF(Temp!fhor_indata=1,IF(S738=XobsHor,1,IF(COUNT($S$2:S738)&lt;=XobsHor,S738+1,IF(AND(COUNT($S$2:S738)&lt;=XobsHor+XfHor,IFERROR(MOD(S738,XobsHor)&lt;XfHor,FALSE)),S738+1,""))),IF(ISBLANK(F739),"",IF(S738=maxP,1,IF(S738&lt;maxP,S738+1,IF(COUNT($S$2:S739)&lt;=XobsHor,S738+1,"")))))</f>
        <v/>
      </c>
      <c r="T739" s="3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W739" s="122" t="str">
        <f t="shared" si="128"/>
        <v/>
      </c>
      <c r="AX739" s="123" t="str">
        <f t="shared" si="129"/>
        <v/>
      </c>
      <c r="AY739" s="124" t="str">
        <f t="shared" si="130"/>
        <v/>
      </c>
      <c r="AZ739" s="124" t="str">
        <f t="shared" si="131"/>
        <v/>
      </c>
      <c r="BF739" s="91"/>
    </row>
    <row r="740" spans="1:58" s="78" customFormat="1" ht="14.25" x14ac:dyDescent="0.2">
      <c r="A740" s="6"/>
      <c r="B740" s="6"/>
      <c r="C740" s="6"/>
      <c r="D740" s="3"/>
      <c r="E740" s="98" t="str">
        <f t="shared" si="127"/>
        <v/>
      </c>
      <c r="F740" s="117"/>
      <c r="G740" s="116" t="str">
        <f>IF(E740="","",IF(Temp!optSeasCoef=0,1,INDEX($C$2:$C$13,IF(MOD(COUNT($E$2:E740),seas_indx)=0,seas_indx,MOD(COUNT($E$2:E740),seas_indx)))))</f>
        <v/>
      </c>
      <c r="H740" s="97" t="str">
        <f>IFERROR(IF(Temp!fhor_indata=1,IF(COUNT($S$2:S740)&lt;=XobsHor,"in-sample",IF(AND(COUNT($S$2:S740)&lt;=XobsHor+XfHor,MOD(S739,XobsHor)&lt;XfHor),"out-sample","")),IF(ISBLANK(F740),"",IF(COUNT($F$2:F740)&lt;=XobsHor-XfHor,"in-sample","out-sample"))),"")</f>
        <v/>
      </c>
      <c r="I740" s="120" t="str">
        <f>IF(AND(ISBLANK(F739),H739="in-sample"),"",IF(AND(Temp!fhor_indata=1,H739="out-sample",H740="out-sample"),I739,IF(AND(ISBLANK(F740),H739="out-sample"),"",IF(AND(Temp!optSeasCoef=0,Temp!sts_add=1),IF(H739="in-sample",IF(Q739=bigT,((pCell/bigT)*F739)+((1-(pCell/bigT))*(I739+J739)),IF(OR(ISBLANK(F740),COUNT($F$2:F739)&lt;=pCell),F739,((pCell/COUNT($F$2:F739))*F739)+((1-(pCell/COUNT($F$2:F739)))*(I739+J739)))),I739),IF(AND(Temp!optSeasCoef=0,Temp!sts_multp=1),IF(H739="in-sample",IF(Q739=bigT,((pCell/bigT)*F739)+((1-(pCell/bigT))*(I739*J739)),IF(OR(ISBLANK(F740),COUNT(F$2:$F739)&lt;=pCell),F739,((pCell/COUNT($F$2:F739))*F739)+((1-(pCell/COUNT($F$2:F739)))*(I739*J739)))),I739),IF(Temp!sts_add=1,IF(H739="in-sample",IF(Q739=bigT,((pCell/bigT)*AX739)+((1-(pCell/bigT))*(I739+J739)),IF(OR(ISBLANK(F740),COUNT($AX$2:AX739)&lt;=pCell),AX739,((pCell/COUNT($AX$2:AX739))*AX739)+((1-(pCell/COUNT($AX$2:AX739)))*(I739+J739)))),I739),IF(H739="in-sample",IF(Q739=bigT,((pCell/bigT)*AX739)+((1-(pCell/bigT))*(I739*J739)),IF(OR(ISBLANK(F740),COUNT($AX$2:AX739)&lt;=pCell),AX739,((pCell/COUNT($AX$2:AX739))*AX739)+((1-(pCell/COUNT($AX$2:AX739)))*(I739*J739)))),I739)))))))</f>
        <v/>
      </c>
      <c r="J740" s="120" t="str">
        <f>IF(AND(ISBLANK(F739),H739="in-sample"),"",IF(AND(Temp!fhor_indata=1,H739="out-sample",H740="out-sample"),J739,IF(AND(ISBLANK(F740),H739="out-sample"),"",IF(AND(Temp!optSeasCoef=0,Temp!sts_add=1),IF(H739="in-sample",IF(Q739=bigT,((qCell/bigT)*(I740-I739))+((1-(qCell/bigT))*J739),IF(OR(ISBLANK(F740),COUNT($F$2:F739)&lt;=qCell),IF(COUNT($F$2:F739)=1,0,F739-F738),((qCell/COUNT($F$2:F739))*(I740-I739))+((1-(qCell/COUNT($F$2:F739)))*J739))),J739),IF(AND(Temp!optSeasCoef=0,Temp!sts_multp=1),IF(H739="in-sample",IF(Q739=bigT,((qCell/bigT)*(I740/I739))+((1-(qCell/bigT))*J739),IF(qCell=0,1,IF(OR(ISBLANK(F740),COUNT($F$2:F739)&lt;=qCell),IF(COUNT($F$2:F739)=1,1,F739/F738),((qCell/COUNT($F$2:F739))*(I740/I739))+((1-(qCell/COUNT($F$2:F739)))*J739)))),J739),IF(Temp!sts_add=1,IF(H739="in-sample",IF(Q739=bigT,((qCell/bigT)*(I740-I739))+((1-(qCell/bigT))*J739),IF(OR(ISBLANK(F740),COUNT($AX$2:AX739)&lt;=qCell),IF(COUNT($AX$2:AX739)=1,0,AX739-AX738),((qCell/COUNT($AX$2:AX739))*(I740-I739))+((1-(qCell/COUNT($AX$2:AX739)))*J739))),J739),IF(H739="in-sample",IF(Q739=bigT,((qCell/bigT)*(I740/I739))+((1-(qCell/bigT))*J739),IF(qCell=0,1,IF(OR(ISBLANK(F740),COUNT($AX$2:AX739)&lt;=qCell),IF(COUNT($AX$2:AX739)=1,1,AX739/AX738),((qCell/COUNT($AX$2:AX739))*(I740/I739))+((1-(qCell/COUNT($AX$2:AX739)))*J739)))),J739)))))))</f>
        <v/>
      </c>
      <c r="K740" s="120" t="str">
        <f>IF(H740="","",IF(AND(Temp!optSeasCoef=0,Temp!sts_add=1),IF(H740="out-sample",I740+(Q740*J740),I740+J740),IF(AND(Temp!optSeasCoef=0,Temp!sts_multp=1),IF(H740="out-sample",I740*(J740^Q740),I740*J740),IF(Temp!sts_add=1,IF(H740="out-sample",(I740+(Q740*J740))*G740,(I740+J740)*G740),IF(H740="out-sample",I740*(J740^Q740)*G740,I740*J740*G740)))))</f>
        <v/>
      </c>
      <c r="L740" s="116" t="str">
        <f t="shared" si="121"/>
        <v/>
      </c>
      <c r="M740" s="116" t="str">
        <f t="shared" si="122"/>
        <v/>
      </c>
      <c r="N740" s="116" t="str">
        <f t="shared" si="123"/>
        <v/>
      </c>
      <c r="O740" s="116" t="str">
        <f t="shared" si="124"/>
        <v/>
      </c>
      <c r="P740" s="116" t="str">
        <f t="shared" si="125"/>
        <v/>
      </c>
      <c r="Q740" s="94" t="str">
        <f>IF(AND(Temp!fhor_indata=1,ISBLANK(F740),H739="in-sample"),1,IF(AND(Temp!fhor_indata=1,H739="out-sample",Q739&lt;XfHor),Q739+1,IF(ISBLANK(F740),"",IF(AND(H740="out-sample",H739="in-sample"),1,IF(AND(H740="out-sample",H739="out-sample"),Q739+1,IF(ISNUMBER(Q739),Q739+1,1))))))</f>
        <v/>
      </c>
      <c r="R740" s="94" t="str">
        <f t="shared" si="126"/>
        <v/>
      </c>
      <c r="S740" s="94" t="str">
        <f>IF(Temp!fhor_indata=1,IF(S739=XobsHor,1,IF(COUNT($S$2:S739)&lt;=XobsHor,S739+1,IF(AND(COUNT($S$2:S739)&lt;=XobsHor+XfHor,IFERROR(MOD(S739,XobsHor)&lt;XfHor,FALSE)),S739+1,""))),IF(ISBLANK(F740),"",IF(S739=maxP,1,IF(S739&lt;maxP,S739+1,IF(COUNT($S$2:S740)&lt;=XobsHor,S739+1,"")))))</f>
        <v/>
      </c>
      <c r="T740" s="3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W740" s="122" t="str">
        <f t="shared" si="128"/>
        <v/>
      </c>
      <c r="AX740" s="123" t="str">
        <f t="shared" si="129"/>
        <v/>
      </c>
      <c r="AY740" s="124" t="str">
        <f t="shared" si="130"/>
        <v/>
      </c>
      <c r="AZ740" s="124" t="str">
        <f t="shared" si="131"/>
        <v/>
      </c>
      <c r="BF740" s="91"/>
    </row>
    <row r="741" spans="1:58" s="78" customFormat="1" ht="14.25" x14ac:dyDescent="0.2">
      <c r="A741" s="6"/>
      <c r="B741" s="6"/>
      <c r="C741" s="6"/>
      <c r="D741" s="3"/>
      <c r="E741" s="98" t="str">
        <f t="shared" si="127"/>
        <v/>
      </c>
      <c r="F741" s="117"/>
      <c r="G741" s="116" t="str">
        <f>IF(E741="","",IF(Temp!optSeasCoef=0,1,INDEX($C$2:$C$13,IF(MOD(COUNT($E$2:E741),seas_indx)=0,seas_indx,MOD(COUNT($E$2:E741),seas_indx)))))</f>
        <v/>
      </c>
      <c r="H741" s="97" t="str">
        <f>IFERROR(IF(Temp!fhor_indata=1,IF(COUNT($S$2:S741)&lt;=XobsHor,"in-sample",IF(AND(COUNT($S$2:S741)&lt;=XobsHor+XfHor,MOD(S740,XobsHor)&lt;XfHor),"out-sample","")),IF(ISBLANK(F741),"",IF(COUNT($F$2:F741)&lt;=XobsHor-XfHor,"in-sample","out-sample"))),"")</f>
        <v/>
      </c>
      <c r="I741" s="120" t="str">
        <f>IF(AND(ISBLANK(F740),H740="in-sample"),"",IF(AND(Temp!fhor_indata=1,H740="out-sample",H741="out-sample"),I740,IF(AND(ISBLANK(F741),H740="out-sample"),"",IF(AND(Temp!optSeasCoef=0,Temp!sts_add=1),IF(H740="in-sample",IF(Q740=bigT,((pCell/bigT)*F740)+((1-(pCell/bigT))*(I740+J740)),IF(OR(ISBLANK(F741),COUNT($F$2:F740)&lt;=pCell),F740,((pCell/COUNT($F$2:F740))*F740)+((1-(pCell/COUNT($F$2:F740)))*(I740+J740)))),I740),IF(AND(Temp!optSeasCoef=0,Temp!sts_multp=1),IF(H740="in-sample",IF(Q740=bigT,((pCell/bigT)*F740)+((1-(pCell/bigT))*(I740*J740)),IF(OR(ISBLANK(F741),COUNT(F$2:$F740)&lt;=pCell),F740,((pCell/COUNT($F$2:F740))*F740)+((1-(pCell/COUNT($F$2:F740)))*(I740*J740)))),I740),IF(Temp!sts_add=1,IF(H740="in-sample",IF(Q740=bigT,((pCell/bigT)*AX740)+((1-(pCell/bigT))*(I740+J740)),IF(OR(ISBLANK(F741),COUNT($AX$2:AX740)&lt;=pCell),AX740,((pCell/COUNT($AX$2:AX740))*AX740)+((1-(pCell/COUNT($AX$2:AX740)))*(I740+J740)))),I740),IF(H740="in-sample",IF(Q740=bigT,((pCell/bigT)*AX740)+((1-(pCell/bigT))*(I740*J740)),IF(OR(ISBLANK(F741),COUNT($AX$2:AX740)&lt;=pCell),AX740,((pCell/COUNT($AX$2:AX740))*AX740)+((1-(pCell/COUNT($AX$2:AX740)))*(I740*J740)))),I740)))))))</f>
        <v/>
      </c>
      <c r="J741" s="120" t="str">
        <f>IF(AND(ISBLANK(F740),H740="in-sample"),"",IF(AND(Temp!fhor_indata=1,H740="out-sample",H741="out-sample"),J740,IF(AND(ISBLANK(F741),H740="out-sample"),"",IF(AND(Temp!optSeasCoef=0,Temp!sts_add=1),IF(H740="in-sample",IF(Q740=bigT,((qCell/bigT)*(I741-I740))+((1-(qCell/bigT))*J740),IF(OR(ISBLANK(F741),COUNT($F$2:F740)&lt;=qCell),IF(COUNT($F$2:F740)=1,0,F740-F739),((qCell/COUNT($F$2:F740))*(I741-I740))+((1-(qCell/COUNT($F$2:F740)))*J740))),J740),IF(AND(Temp!optSeasCoef=0,Temp!sts_multp=1),IF(H740="in-sample",IF(Q740=bigT,((qCell/bigT)*(I741/I740))+((1-(qCell/bigT))*J740),IF(qCell=0,1,IF(OR(ISBLANK(F741),COUNT($F$2:F740)&lt;=qCell),IF(COUNT($F$2:F740)=1,1,F740/F739),((qCell/COUNT($F$2:F740))*(I741/I740))+((1-(qCell/COUNT($F$2:F740)))*J740)))),J740),IF(Temp!sts_add=1,IF(H740="in-sample",IF(Q740=bigT,((qCell/bigT)*(I741-I740))+((1-(qCell/bigT))*J740),IF(OR(ISBLANK(F741),COUNT($AX$2:AX740)&lt;=qCell),IF(COUNT($AX$2:AX740)=1,0,AX740-AX739),((qCell/COUNT($AX$2:AX740))*(I741-I740))+((1-(qCell/COUNT($AX$2:AX740)))*J740))),J740),IF(H740="in-sample",IF(Q740=bigT,((qCell/bigT)*(I741/I740))+((1-(qCell/bigT))*J740),IF(qCell=0,1,IF(OR(ISBLANK(F741),COUNT($AX$2:AX740)&lt;=qCell),IF(COUNT($AX$2:AX740)=1,1,AX740/AX739),((qCell/COUNT($AX$2:AX740))*(I741/I740))+((1-(qCell/COUNT($AX$2:AX740)))*J740)))),J740)))))))</f>
        <v/>
      </c>
      <c r="K741" s="120" t="str">
        <f>IF(H741="","",IF(AND(Temp!optSeasCoef=0,Temp!sts_add=1),IF(H741="out-sample",I741+(Q741*J741),I741+J741),IF(AND(Temp!optSeasCoef=0,Temp!sts_multp=1),IF(H741="out-sample",I741*(J741^Q741),I741*J741),IF(Temp!sts_add=1,IF(H741="out-sample",(I741+(Q741*J741))*G741,(I741+J741)*G741),IF(H741="out-sample",I741*(J741^Q741)*G741,I741*J741*G741)))))</f>
        <v/>
      </c>
      <c r="L741" s="116" t="str">
        <f t="shared" si="121"/>
        <v/>
      </c>
      <c r="M741" s="116" t="str">
        <f t="shared" si="122"/>
        <v/>
      </c>
      <c r="N741" s="116" t="str">
        <f t="shared" si="123"/>
        <v/>
      </c>
      <c r="O741" s="116" t="str">
        <f t="shared" si="124"/>
        <v/>
      </c>
      <c r="P741" s="116" t="str">
        <f t="shared" si="125"/>
        <v/>
      </c>
      <c r="Q741" s="94" t="str">
        <f>IF(AND(Temp!fhor_indata=1,ISBLANK(F741),H740="in-sample"),1,IF(AND(Temp!fhor_indata=1,H740="out-sample",Q740&lt;XfHor),Q740+1,IF(ISBLANK(F741),"",IF(AND(H741="out-sample",H740="in-sample"),1,IF(AND(H741="out-sample",H740="out-sample"),Q740+1,IF(ISNUMBER(Q740),Q740+1,1))))))</f>
        <v/>
      </c>
      <c r="R741" s="94" t="str">
        <f t="shared" si="126"/>
        <v/>
      </c>
      <c r="S741" s="94" t="str">
        <f>IF(Temp!fhor_indata=1,IF(S740=XobsHor,1,IF(COUNT($S$2:S740)&lt;=XobsHor,S740+1,IF(AND(COUNT($S$2:S740)&lt;=XobsHor+XfHor,IFERROR(MOD(S740,XobsHor)&lt;XfHor,FALSE)),S740+1,""))),IF(ISBLANK(F741),"",IF(S740=maxP,1,IF(S740&lt;maxP,S740+1,IF(COUNT($S$2:S741)&lt;=XobsHor,S740+1,"")))))</f>
        <v/>
      </c>
      <c r="T741" s="3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W741" s="122" t="str">
        <f t="shared" si="128"/>
        <v/>
      </c>
      <c r="AX741" s="123" t="str">
        <f t="shared" si="129"/>
        <v/>
      </c>
      <c r="AY741" s="124" t="str">
        <f t="shared" si="130"/>
        <v/>
      </c>
      <c r="AZ741" s="124" t="str">
        <f t="shared" si="131"/>
        <v/>
      </c>
      <c r="BF741" s="91"/>
    </row>
    <row r="742" spans="1:58" s="78" customFormat="1" ht="14.25" x14ac:dyDescent="0.2">
      <c r="A742" s="6"/>
      <c r="B742" s="6"/>
      <c r="C742" s="6"/>
      <c r="D742" s="3"/>
      <c r="E742" s="98" t="str">
        <f t="shared" si="127"/>
        <v/>
      </c>
      <c r="F742" s="117"/>
      <c r="G742" s="116" t="str">
        <f>IF(E742="","",IF(Temp!optSeasCoef=0,1,INDEX($C$2:$C$13,IF(MOD(COUNT($E$2:E742),seas_indx)=0,seas_indx,MOD(COUNT($E$2:E742),seas_indx)))))</f>
        <v/>
      </c>
      <c r="H742" s="97" t="str">
        <f>IFERROR(IF(Temp!fhor_indata=1,IF(COUNT($S$2:S742)&lt;=XobsHor,"in-sample",IF(AND(COUNT($S$2:S742)&lt;=XobsHor+XfHor,MOD(S741,XobsHor)&lt;XfHor),"out-sample","")),IF(ISBLANK(F742),"",IF(COUNT($F$2:F742)&lt;=XobsHor-XfHor,"in-sample","out-sample"))),"")</f>
        <v/>
      </c>
      <c r="I742" s="120" t="str">
        <f>IF(AND(ISBLANK(F741),H741="in-sample"),"",IF(AND(Temp!fhor_indata=1,H741="out-sample",H742="out-sample"),I741,IF(AND(ISBLANK(F742),H741="out-sample"),"",IF(AND(Temp!optSeasCoef=0,Temp!sts_add=1),IF(H741="in-sample",IF(Q741=bigT,((pCell/bigT)*F741)+((1-(pCell/bigT))*(I741+J741)),IF(OR(ISBLANK(F742),COUNT($F$2:F741)&lt;=pCell),F741,((pCell/COUNT($F$2:F741))*F741)+((1-(pCell/COUNT($F$2:F741)))*(I741+J741)))),I741),IF(AND(Temp!optSeasCoef=0,Temp!sts_multp=1),IF(H741="in-sample",IF(Q741=bigT,((pCell/bigT)*F741)+((1-(pCell/bigT))*(I741*J741)),IF(OR(ISBLANK(F742),COUNT(F$2:$F741)&lt;=pCell),F741,((pCell/COUNT($F$2:F741))*F741)+((1-(pCell/COUNT($F$2:F741)))*(I741*J741)))),I741),IF(Temp!sts_add=1,IF(H741="in-sample",IF(Q741=bigT,((pCell/bigT)*AX741)+((1-(pCell/bigT))*(I741+J741)),IF(OR(ISBLANK(F742),COUNT($AX$2:AX741)&lt;=pCell),AX741,((pCell/COUNT($AX$2:AX741))*AX741)+((1-(pCell/COUNT($AX$2:AX741)))*(I741+J741)))),I741),IF(H741="in-sample",IF(Q741=bigT,((pCell/bigT)*AX741)+((1-(pCell/bigT))*(I741*J741)),IF(OR(ISBLANK(F742),COUNT($AX$2:AX741)&lt;=pCell),AX741,((pCell/COUNT($AX$2:AX741))*AX741)+((1-(pCell/COUNT($AX$2:AX741)))*(I741*J741)))),I741)))))))</f>
        <v/>
      </c>
      <c r="J742" s="120" t="str">
        <f>IF(AND(ISBLANK(F741),H741="in-sample"),"",IF(AND(Temp!fhor_indata=1,H741="out-sample",H742="out-sample"),J741,IF(AND(ISBLANK(F742),H741="out-sample"),"",IF(AND(Temp!optSeasCoef=0,Temp!sts_add=1),IF(H741="in-sample",IF(Q741=bigT,((qCell/bigT)*(I742-I741))+((1-(qCell/bigT))*J741),IF(OR(ISBLANK(F742),COUNT($F$2:F741)&lt;=qCell),IF(COUNT($F$2:F741)=1,0,F741-F740),((qCell/COUNT($F$2:F741))*(I742-I741))+((1-(qCell/COUNT($F$2:F741)))*J741))),J741),IF(AND(Temp!optSeasCoef=0,Temp!sts_multp=1),IF(H741="in-sample",IF(Q741=bigT,((qCell/bigT)*(I742/I741))+((1-(qCell/bigT))*J741),IF(qCell=0,1,IF(OR(ISBLANK(F742),COUNT($F$2:F741)&lt;=qCell),IF(COUNT($F$2:F741)=1,1,F741/F740),((qCell/COUNT($F$2:F741))*(I742/I741))+((1-(qCell/COUNT($F$2:F741)))*J741)))),J741),IF(Temp!sts_add=1,IF(H741="in-sample",IF(Q741=bigT,((qCell/bigT)*(I742-I741))+((1-(qCell/bigT))*J741),IF(OR(ISBLANK(F742),COUNT($AX$2:AX741)&lt;=qCell),IF(COUNT($AX$2:AX741)=1,0,AX741-AX740),((qCell/COUNT($AX$2:AX741))*(I742-I741))+((1-(qCell/COUNT($AX$2:AX741)))*J741))),J741),IF(H741="in-sample",IF(Q741=bigT,((qCell/bigT)*(I742/I741))+((1-(qCell/bigT))*J741),IF(qCell=0,1,IF(OR(ISBLANK(F742),COUNT($AX$2:AX741)&lt;=qCell),IF(COUNT($AX$2:AX741)=1,1,AX741/AX740),((qCell/COUNT($AX$2:AX741))*(I742/I741))+((1-(qCell/COUNT($AX$2:AX741)))*J741)))),J741)))))))</f>
        <v/>
      </c>
      <c r="K742" s="120" t="str">
        <f>IF(H742="","",IF(AND(Temp!optSeasCoef=0,Temp!sts_add=1),IF(H742="out-sample",I742+(Q742*J742),I742+J742),IF(AND(Temp!optSeasCoef=0,Temp!sts_multp=1),IF(H742="out-sample",I742*(J742^Q742),I742*J742),IF(Temp!sts_add=1,IF(H742="out-sample",(I742+(Q742*J742))*G742,(I742+J742)*G742),IF(H742="out-sample",I742*(J742^Q742)*G742,I742*J742*G742)))))</f>
        <v/>
      </c>
      <c r="L742" s="116" t="str">
        <f t="shared" si="121"/>
        <v/>
      </c>
      <c r="M742" s="116" t="str">
        <f t="shared" si="122"/>
        <v/>
      </c>
      <c r="N742" s="116" t="str">
        <f t="shared" si="123"/>
        <v/>
      </c>
      <c r="O742" s="116" t="str">
        <f t="shared" si="124"/>
        <v/>
      </c>
      <c r="P742" s="116" t="str">
        <f t="shared" si="125"/>
        <v/>
      </c>
      <c r="Q742" s="94" t="str">
        <f>IF(AND(Temp!fhor_indata=1,ISBLANK(F742),H741="in-sample"),1,IF(AND(Temp!fhor_indata=1,H741="out-sample",Q741&lt;XfHor),Q741+1,IF(ISBLANK(F742),"",IF(AND(H742="out-sample",H741="in-sample"),1,IF(AND(H742="out-sample",H741="out-sample"),Q741+1,IF(ISNUMBER(Q741),Q741+1,1))))))</f>
        <v/>
      </c>
      <c r="R742" s="94" t="str">
        <f t="shared" si="126"/>
        <v/>
      </c>
      <c r="S742" s="94" t="str">
        <f>IF(Temp!fhor_indata=1,IF(S741=XobsHor,1,IF(COUNT($S$2:S741)&lt;=XobsHor,S741+1,IF(AND(COUNT($S$2:S741)&lt;=XobsHor+XfHor,IFERROR(MOD(S741,XobsHor)&lt;XfHor,FALSE)),S741+1,""))),IF(ISBLANK(F742),"",IF(S741=maxP,1,IF(S741&lt;maxP,S741+1,IF(COUNT($S$2:S742)&lt;=XobsHor,S741+1,"")))))</f>
        <v/>
      </c>
      <c r="T742" s="3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W742" s="122" t="str">
        <f t="shared" si="128"/>
        <v/>
      </c>
      <c r="AX742" s="123" t="str">
        <f t="shared" si="129"/>
        <v/>
      </c>
      <c r="AY742" s="124" t="str">
        <f t="shared" si="130"/>
        <v/>
      </c>
      <c r="AZ742" s="124" t="str">
        <f t="shared" si="131"/>
        <v/>
      </c>
      <c r="BF742" s="91"/>
    </row>
    <row r="743" spans="1:58" s="78" customFormat="1" ht="14.25" x14ac:dyDescent="0.2">
      <c r="A743" s="6"/>
      <c r="B743" s="6"/>
      <c r="C743" s="6"/>
      <c r="D743" s="3"/>
      <c r="E743" s="98" t="str">
        <f t="shared" si="127"/>
        <v/>
      </c>
      <c r="F743" s="117"/>
      <c r="G743" s="116" t="str">
        <f>IF(E743="","",IF(Temp!optSeasCoef=0,1,INDEX($C$2:$C$13,IF(MOD(COUNT($E$2:E743),seas_indx)=0,seas_indx,MOD(COUNT($E$2:E743),seas_indx)))))</f>
        <v/>
      </c>
      <c r="H743" s="97" t="str">
        <f>IFERROR(IF(Temp!fhor_indata=1,IF(COUNT($S$2:S743)&lt;=XobsHor,"in-sample",IF(AND(COUNT($S$2:S743)&lt;=XobsHor+XfHor,MOD(S742,XobsHor)&lt;XfHor),"out-sample","")),IF(ISBLANK(F743),"",IF(COUNT($F$2:F743)&lt;=XobsHor-XfHor,"in-sample","out-sample"))),"")</f>
        <v/>
      </c>
      <c r="I743" s="120" t="str">
        <f>IF(AND(ISBLANK(F742),H742="in-sample"),"",IF(AND(Temp!fhor_indata=1,H742="out-sample",H743="out-sample"),I742,IF(AND(ISBLANK(F743),H742="out-sample"),"",IF(AND(Temp!optSeasCoef=0,Temp!sts_add=1),IF(H742="in-sample",IF(Q742=bigT,((pCell/bigT)*F742)+((1-(pCell/bigT))*(I742+J742)),IF(OR(ISBLANK(F743),COUNT($F$2:F742)&lt;=pCell),F742,((pCell/COUNT($F$2:F742))*F742)+((1-(pCell/COUNT($F$2:F742)))*(I742+J742)))),I742),IF(AND(Temp!optSeasCoef=0,Temp!sts_multp=1),IF(H742="in-sample",IF(Q742=bigT,((pCell/bigT)*F742)+((1-(pCell/bigT))*(I742*J742)),IF(OR(ISBLANK(F743),COUNT(F$2:$F742)&lt;=pCell),F742,((pCell/COUNT($F$2:F742))*F742)+((1-(pCell/COUNT($F$2:F742)))*(I742*J742)))),I742),IF(Temp!sts_add=1,IF(H742="in-sample",IF(Q742=bigT,((pCell/bigT)*AX742)+((1-(pCell/bigT))*(I742+J742)),IF(OR(ISBLANK(F743),COUNT($AX$2:AX742)&lt;=pCell),AX742,((pCell/COUNT($AX$2:AX742))*AX742)+((1-(pCell/COUNT($AX$2:AX742)))*(I742+J742)))),I742),IF(H742="in-sample",IF(Q742=bigT,((pCell/bigT)*AX742)+((1-(pCell/bigT))*(I742*J742)),IF(OR(ISBLANK(F743),COUNT($AX$2:AX742)&lt;=pCell),AX742,((pCell/COUNT($AX$2:AX742))*AX742)+((1-(pCell/COUNT($AX$2:AX742)))*(I742*J742)))),I742)))))))</f>
        <v/>
      </c>
      <c r="J743" s="120" t="str">
        <f>IF(AND(ISBLANK(F742),H742="in-sample"),"",IF(AND(Temp!fhor_indata=1,H742="out-sample",H743="out-sample"),J742,IF(AND(ISBLANK(F743),H742="out-sample"),"",IF(AND(Temp!optSeasCoef=0,Temp!sts_add=1),IF(H742="in-sample",IF(Q742=bigT,((qCell/bigT)*(I743-I742))+((1-(qCell/bigT))*J742),IF(OR(ISBLANK(F743),COUNT($F$2:F742)&lt;=qCell),IF(COUNT($F$2:F742)=1,0,F742-F741),((qCell/COUNT($F$2:F742))*(I743-I742))+((1-(qCell/COUNT($F$2:F742)))*J742))),J742),IF(AND(Temp!optSeasCoef=0,Temp!sts_multp=1),IF(H742="in-sample",IF(Q742=bigT,((qCell/bigT)*(I743/I742))+((1-(qCell/bigT))*J742),IF(qCell=0,1,IF(OR(ISBLANK(F743),COUNT($F$2:F742)&lt;=qCell),IF(COUNT($F$2:F742)=1,1,F742/F741),((qCell/COUNT($F$2:F742))*(I743/I742))+((1-(qCell/COUNT($F$2:F742)))*J742)))),J742),IF(Temp!sts_add=1,IF(H742="in-sample",IF(Q742=bigT,((qCell/bigT)*(I743-I742))+((1-(qCell/bigT))*J742),IF(OR(ISBLANK(F743),COUNT($AX$2:AX742)&lt;=qCell),IF(COUNT($AX$2:AX742)=1,0,AX742-AX741),((qCell/COUNT($AX$2:AX742))*(I743-I742))+((1-(qCell/COUNT($AX$2:AX742)))*J742))),J742),IF(H742="in-sample",IF(Q742=bigT,((qCell/bigT)*(I743/I742))+((1-(qCell/bigT))*J742),IF(qCell=0,1,IF(OR(ISBLANK(F743),COUNT($AX$2:AX742)&lt;=qCell),IF(COUNT($AX$2:AX742)=1,1,AX742/AX741),((qCell/COUNT($AX$2:AX742))*(I743/I742))+((1-(qCell/COUNT($AX$2:AX742)))*J742)))),J742)))))))</f>
        <v/>
      </c>
      <c r="K743" s="120" t="str">
        <f>IF(H743="","",IF(AND(Temp!optSeasCoef=0,Temp!sts_add=1),IF(H743="out-sample",I743+(Q743*J743),I743+J743),IF(AND(Temp!optSeasCoef=0,Temp!sts_multp=1),IF(H743="out-sample",I743*(J743^Q743),I743*J743),IF(Temp!sts_add=1,IF(H743="out-sample",(I743+(Q743*J743))*G743,(I743+J743)*G743),IF(H743="out-sample",I743*(J743^Q743)*G743,I743*J743*G743)))))</f>
        <v/>
      </c>
      <c r="L743" s="116" t="str">
        <f t="shared" si="121"/>
        <v/>
      </c>
      <c r="M743" s="116" t="str">
        <f t="shared" si="122"/>
        <v/>
      </c>
      <c r="N743" s="116" t="str">
        <f t="shared" si="123"/>
        <v/>
      </c>
      <c r="O743" s="116" t="str">
        <f t="shared" si="124"/>
        <v/>
      </c>
      <c r="P743" s="116" t="str">
        <f t="shared" si="125"/>
        <v/>
      </c>
      <c r="Q743" s="94" t="str">
        <f>IF(AND(Temp!fhor_indata=1,ISBLANK(F743),H742="in-sample"),1,IF(AND(Temp!fhor_indata=1,H742="out-sample",Q742&lt;XfHor),Q742+1,IF(ISBLANK(F743),"",IF(AND(H743="out-sample",H742="in-sample"),1,IF(AND(H743="out-sample",H742="out-sample"),Q742+1,IF(ISNUMBER(Q742),Q742+1,1))))))</f>
        <v/>
      </c>
      <c r="R743" s="94" t="str">
        <f t="shared" si="126"/>
        <v/>
      </c>
      <c r="S743" s="94" t="str">
        <f>IF(Temp!fhor_indata=1,IF(S742=XobsHor,1,IF(COUNT($S$2:S742)&lt;=XobsHor,S742+1,IF(AND(COUNT($S$2:S742)&lt;=XobsHor+XfHor,IFERROR(MOD(S742,XobsHor)&lt;XfHor,FALSE)),S742+1,""))),IF(ISBLANK(F743),"",IF(S742=maxP,1,IF(S742&lt;maxP,S742+1,IF(COUNT($S$2:S743)&lt;=XobsHor,S742+1,"")))))</f>
        <v/>
      </c>
      <c r="T743" s="3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W743" s="122" t="str">
        <f t="shared" si="128"/>
        <v/>
      </c>
      <c r="AX743" s="123" t="str">
        <f t="shared" si="129"/>
        <v/>
      </c>
      <c r="AY743" s="124" t="str">
        <f t="shared" si="130"/>
        <v/>
      </c>
      <c r="AZ743" s="124" t="str">
        <f t="shared" si="131"/>
        <v/>
      </c>
      <c r="BF743" s="91"/>
    </row>
    <row r="744" spans="1:58" s="78" customFormat="1" ht="14.25" x14ac:dyDescent="0.2">
      <c r="A744" s="6"/>
      <c r="B744" s="6"/>
      <c r="C744" s="6"/>
      <c r="D744" s="3"/>
      <c r="E744" s="98" t="str">
        <f t="shared" si="127"/>
        <v/>
      </c>
      <c r="F744" s="117"/>
      <c r="G744" s="116" t="str">
        <f>IF(E744="","",IF(Temp!optSeasCoef=0,1,INDEX($C$2:$C$13,IF(MOD(COUNT($E$2:E744),seas_indx)=0,seas_indx,MOD(COUNT($E$2:E744),seas_indx)))))</f>
        <v/>
      </c>
      <c r="H744" s="97" t="str">
        <f>IFERROR(IF(Temp!fhor_indata=1,IF(COUNT($S$2:S744)&lt;=XobsHor,"in-sample",IF(AND(COUNT($S$2:S744)&lt;=XobsHor+XfHor,MOD(S743,XobsHor)&lt;XfHor),"out-sample","")),IF(ISBLANK(F744),"",IF(COUNT($F$2:F744)&lt;=XobsHor-XfHor,"in-sample","out-sample"))),"")</f>
        <v/>
      </c>
      <c r="I744" s="120" t="str">
        <f>IF(AND(ISBLANK(F743),H743="in-sample"),"",IF(AND(Temp!fhor_indata=1,H743="out-sample",H744="out-sample"),I743,IF(AND(ISBLANK(F744),H743="out-sample"),"",IF(AND(Temp!optSeasCoef=0,Temp!sts_add=1),IF(H743="in-sample",IF(Q743=bigT,((pCell/bigT)*F743)+((1-(pCell/bigT))*(I743+J743)),IF(OR(ISBLANK(F744),COUNT($F$2:F743)&lt;=pCell),F743,((pCell/COUNT($F$2:F743))*F743)+((1-(pCell/COUNT($F$2:F743)))*(I743+J743)))),I743),IF(AND(Temp!optSeasCoef=0,Temp!sts_multp=1),IF(H743="in-sample",IF(Q743=bigT,((pCell/bigT)*F743)+((1-(pCell/bigT))*(I743*J743)),IF(OR(ISBLANK(F744),COUNT(F$2:$F743)&lt;=pCell),F743,((pCell/COUNT($F$2:F743))*F743)+((1-(pCell/COUNT($F$2:F743)))*(I743*J743)))),I743),IF(Temp!sts_add=1,IF(H743="in-sample",IF(Q743=bigT,((pCell/bigT)*AX743)+((1-(pCell/bigT))*(I743+J743)),IF(OR(ISBLANK(F744),COUNT($AX$2:AX743)&lt;=pCell),AX743,((pCell/COUNT($AX$2:AX743))*AX743)+((1-(pCell/COUNT($AX$2:AX743)))*(I743+J743)))),I743),IF(H743="in-sample",IF(Q743=bigT,((pCell/bigT)*AX743)+((1-(pCell/bigT))*(I743*J743)),IF(OR(ISBLANK(F744),COUNT($AX$2:AX743)&lt;=pCell),AX743,((pCell/COUNT($AX$2:AX743))*AX743)+((1-(pCell/COUNT($AX$2:AX743)))*(I743*J743)))),I743)))))))</f>
        <v/>
      </c>
      <c r="J744" s="120" t="str">
        <f>IF(AND(ISBLANK(F743),H743="in-sample"),"",IF(AND(Temp!fhor_indata=1,H743="out-sample",H744="out-sample"),J743,IF(AND(ISBLANK(F744),H743="out-sample"),"",IF(AND(Temp!optSeasCoef=0,Temp!sts_add=1),IF(H743="in-sample",IF(Q743=bigT,((qCell/bigT)*(I744-I743))+((1-(qCell/bigT))*J743),IF(OR(ISBLANK(F744),COUNT($F$2:F743)&lt;=qCell),IF(COUNT($F$2:F743)=1,0,F743-F742),((qCell/COUNT($F$2:F743))*(I744-I743))+((1-(qCell/COUNT($F$2:F743)))*J743))),J743),IF(AND(Temp!optSeasCoef=0,Temp!sts_multp=1),IF(H743="in-sample",IF(Q743=bigT,((qCell/bigT)*(I744/I743))+((1-(qCell/bigT))*J743),IF(qCell=0,1,IF(OR(ISBLANK(F744),COUNT($F$2:F743)&lt;=qCell),IF(COUNT($F$2:F743)=1,1,F743/F742),((qCell/COUNT($F$2:F743))*(I744/I743))+((1-(qCell/COUNT($F$2:F743)))*J743)))),J743),IF(Temp!sts_add=1,IF(H743="in-sample",IF(Q743=bigT,((qCell/bigT)*(I744-I743))+((1-(qCell/bigT))*J743),IF(OR(ISBLANK(F744),COUNT($AX$2:AX743)&lt;=qCell),IF(COUNT($AX$2:AX743)=1,0,AX743-AX742),((qCell/COUNT($AX$2:AX743))*(I744-I743))+((1-(qCell/COUNT($AX$2:AX743)))*J743))),J743),IF(H743="in-sample",IF(Q743=bigT,((qCell/bigT)*(I744/I743))+((1-(qCell/bigT))*J743),IF(qCell=0,1,IF(OR(ISBLANK(F744),COUNT($AX$2:AX743)&lt;=qCell),IF(COUNT($AX$2:AX743)=1,1,AX743/AX742),((qCell/COUNT($AX$2:AX743))*(I744/I743))+((1-(qCell/COUNT($AX$2:AX743)))*J743)))),J743)))))))</f>
        <v/>
      </c>
      <c r="K744" s="120" t="str">
        <f>IF(H744="","",IF(AND(Temp!optSeasCoef=0,Temp!sts_add=1),IF(H744="out-sample",I744+(Q744*J744),I744+J744),IF(AND(Temp!optSeasCoef=0,Temp!sts_multp=1),IF(H744="out-sample",I744*(J744^Q744),I744*J744),IF(Temp!sts_add=1,IF(H744="out-sample",(I744+(Q744*J744))*G744,(I744+J744)*G744),IF(H744="out-sample",I744*(J744^Q744)*G744,I744*J744*G744)))))</f>
        <v/>
      </c>
      <c r="L744" s="116" t="str">
        <f t="shared" si="121"/>
        <v/>
      </c>
      <c r="M744" s="116" t="str">
        <f t="shared" si="122"/>
        <v/>
      </c>
      <c r="N744" s="116" t="str">
        <f t="shared" si="123"/>
        <v/>
      </c>
      <c r="O744" s="116" t="str">
        <f t="shared" si="124"/>
        <v/>
      </c>
      <c r="P744" s="116" t="str">
        <f t="shared" si="125"/>
        <v/>
      </c>
      <c r="Q744" s="94" t="str">
        <f>IF(AND(Temp!fhor_indata=1,ISBLANK(F744),H743="in-sample"),1,IF(AND(Temp!fhor_indata=1,H743="out-sample",Q743&lt;XfHor),Q743+1,IF(ISBLANK(F744),"",IF(AND(H744="out-sample",H743="in-sample"),1,IF(AND(H744="out-sample",H743="out-sample"),Q743+1,IF(ISNUMBER(Q743),Q743+1,1))))))</f>
        <v/>
      </c>
      <c r="R744" s="94" t="str">
        <f t="shared" si="126"/>
        <v/>
      </c>
      <c r="S744" s="94" t="str">
        <f>IF(Temp!fhor_indata=1,IF(S743=XobsHor,1,IF(COUNT($S$2:S743)&lt;=XobsHor,S743+1,IF(AND(COUNT($S$2:S743)&lt;=XobsHor+XfHor,IFERROR(MOD(S743,XobsHor)&lt;XfHor,FALSE)),S743+1,""))),IF(ISBLANK(F744),"",IF(S743=maxP,1,IF(S743&lt;maxP,S743+1,IF(COUNT($S$2:S744)&lt;=XobsHor,S743+1,"")))))</f>
        <v/>
      </c>
      <c r="T744" s="3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W744" s="122" t="str">
        <f t="shared" si="128"/>
        <v/>
      </c>
      <c r="AX744" s="123" t="str">
        <f t="shared" si="129"/>
        <v/>
      </c>
      <c r="AY744" s="124" t="str">
        <f t="shared" si="130"/>
        <v/>
      </c>
      <c r="AZ744" s="124" t="str">
        <f t="shared" si="131"/>
        <v/>
      </c>
      <c r="BF744" s="91"/>
    </row>
    <row r="745" spans="1:58" s="78" customFormat="1" ht="14.25" x14ac:dyDescent="0.2">
      <c r="A745" s="6"/>
      <c r="B745" s="6"/>
      <c r="C745" s="6"/>
      <c r="D745" s="3"/>
      <c r="E745" s="98" t="str">
        <f t="shared" si="127"/>
        <v/>
      </c>
      <c r="F745" s="117"/>
      <c r="G745" s="116" t="str">
        <f>IF(E745="","",IF(Temp!optSeasCoef=0,1,INDEX($C$2:$C$13,IF(MOD(COUNT($E$2:E745),seas_indx)=0,seas_indx,MOD(COUNT($E$2:E745),seas_indx)))))</f>
        <v/>
      </c>
      <c r="H745" s="97" t="str">
        <f>IFERROR(IF(Temp!fhor_indata=1,IF(COUNT($S$2:S745)&lt;=XobsHor,"in-sample",IF(AND(COUNT($S$2:S745)&lt;=XobsHor+XfHor,MOD(S744,XobsHor)&lt;XfHor),"out-sample","")),IF(ISBLANK(F745),"",IF(COUNT($F$2:F745)&lt;=XobsHor-XfHor,"in-sample","out-sample"))),"")</f>
        <v/>
      </c>
      <c r="I745" s="120" t="str">
        <f>IF(AND(ISBLANK(F744),H744="in-sample"),"",IF(AND(Temp!fhor_indata=1,H744="out-sample",H745="out-sample"),I744,IF(AND(ISBLANK(F745),H744="out-sample"),"",IF(AND(Temp!optSeasCoef=0,Temp!sts_add=1),IF(H744="in-sample",IF(Q744=bigT,((pCell/bigT)*F744)+((1-(pCell/bigT))*(I744+J744)),IF(OR(ISBLANK(F745),COUNT($F$2:F744)&lt;=pCell),F744,((pCell/COUNT($F$2:F744))*F744)+((1-(pCell/COUNT($F$2:F744)))*(I744+J744)))),I744),IF(AND(Temp!optSeasCoef=0,Temp!sts_multp=1),IF(H744="in-sample",IF(Q744=bigT,((pCell/bigT)*F744)+((1-(pCell/bigT))*(I744*J744)),IF(OR(ISBLANK(F745),COUNT(F$2:$F744)&lt;=pCell),F744,((pCell/COUNT($F$2:F744))*F744)+((1-(pCell/COUNT($F$2:F744)))*(I744*J744)))),I744),IF(Temp!sts_add=1,IF(H744="in-sample",IF(Q744=bigT,((pCell/bigT)*AX744)+((1-(pCell/bigT))*(I744+J744)),IF(OR(ISBLANK(F745),COUNT($AX$2:AX744)&lt;=pCell),AX744,((pCell/COUNT($AX$2:AX744))*AX744)+((1-(pCell/COUNT($AX$2:AX744)))*(I744+J744)))),I744),IF(H744="in-sample",IF(Q744=bigT,((pCell/bigT)*AX744)+((1-(pCell/bigT))*(I744*J744)),IF(OR(ISBLANK(F745),COUNT($AX$2:AX744)&lt;=pCell),AX744,((pCell/COUNT($AX$2:AX744))*AX744)+((1-(pCell/COUNT($AX$2:AX744)))*(I744*J744)))),I744)))))))</f>
        <v/>
      </c>
      <c r="J745" s="120" t="str">
        <f>IF(AND(ISBLANK(F744),H744="in-sample"),"",IF(AND(Temp!fhor_indata=1,H744="out-sample",H745="out-sample"),J744,IF(AND(ISBLANK(F745),H744="out-sample"),"",IF(AND(Temp!optSeasCoef=0,Temp!sts_add=1),IF(H744="in-sample",IF(Q744=bigT,((qCell/bigT)*(I745-I744))+((1-(qCell/bigT))*J744),IF(OR(ISBLANK(F745),COUNT($F$2:F744)&lt;=qCell),IF(COUNT($F$2:F744)=1,0,F744-F743),((qCell/COUNT($F$2:F744))*(I745-I744))+((1-(qCell/COUNT($F$2:F744)))*J744))),J744),IF(AND(Temp!optSeasCoef=0,Temp!sts_multp=1),IF(H744="in-sample",IF(Q744=bigT,((qCell/bigT)*(I745/I744))+((1-(qCell/bigT))*J744),IF(qCell=0,1,IF(OR(ISBLANK(F745),COUNT($F$2:F744)&lt;=qCell),IF(COUNT($F$2:F744)=1,1,F744/F743),((qCell/COUNT($F$2:F744))*(I745/I744))+((1-(qCell/COUNT($F$2:F744)))*J744)))),J744),IF(Temp!sts_add=1,IF(H744="in-sample",IF(Q744=bigT,((qCell/bigT)*(I745-I744))+((1-(qCell/bigT))*J744),IF(OR(ISBLANK(F745),COUNT($AX$2:AX744)&lt;=qCell),IF(COUNT($AX$2:AX744)=1,0,AX744-AX743),((qCell/COUNT($AX$2:AX744))*(I745-I744))+((1-(qCell/COUNT($AX$2:AX744)))*J744))),J744),IF(H744="in-sample",IF(Q744=bigT,((qCell/bigT)*(I745/I744))+((1-(qCell/bigT))*J744),IF(qCell=0,1,IF(OR(ISBLANK(F745),COUNT($AX$2:AX744)&lt;=qCell),IF(COUNT($AX$2:AX744)=1,1,AX744/AX743),((qCell/COUNT($AX$2:AX744))*(I745/I744))+((1-(qCell/COUNT($AX$2:AX744)))*J744)))),J744)))))))</f>
        <v/>
      </c>
      <c r="K745" s="120" t="str">
        <f>IF(H745="","",IF(AND(Temp!optSeasCoef=0,Temp!sts_add=1),IF(H745="out-sample",I745+(Q745*J745),I745+J745),IF(AND(Temp!optSeasCoef=0,Temp!sts_multp=1),IF(H745="out-sample",I745*(J745^Q745),I745*J745),IF(Temp!sts_add=1,IF(H745="out-sample",(I745+(Q745*J745))*G745,(I745+J745)*G745),IF(H745="out-sample",I745*(J745^Q745)*G745,I745*J745*G745)))))</f>
        <v/>
      </c>
      <c r="L745" s="116" t="str">
        <f t="shared" si="121"/>
        <v/>
      </c>
      <c r="M745" s="116" t="str">
        <f t="shared" si="122"/>
        <v/>
      </c>
      <c r="N745" s="116" t="str">
        <f t="shared" si="123"/>
        <v/>
      </c>
      <c r="O745" s="116" t="str">
        <f t="shared" si="124"/>
        <v/>
      </c>
      <c r="P745" s="116" t="str">
        <f t="shared" si="125"/>
        <v/>
      </c>
      <c r="Q745" s="94" t="str">
        <f>IF(AND(Temp!fhor_indata=1,ISBLANK(F745),H744="in-sample"),1,IF(AND(Temp!fhor_indata=1,H744="out-sample",Q744&lt;XfHor),Q744+1,IF(ISBLANK(F745),"",IF(AND(H745="out-sample",H744="in-sample"),1,IF(AND(H745="out-sample",H744="out-sample"),Q744+1,IF(ISNUMBER(Q744),Q744+1,1))))))</f>
        <v/>
      </c>
      <c r="R745" s="94" t="str">
        <f t="shared" si="126"/>
        <v/>
      </c>
      <c r="S745" s="94" t="str">
        <f>IF(Temp!fhor_indata=1,IF(S744=XobsHor,1,IF(COUNT($S$2:S744)&lt;=XobsHor,S744+1,IF(AND(COUNT($S$2:S744)&lt;=XobsHor+XfHor,IFERROR(MOD(S744,XobsHor)&lt;XfHor,FALSE)),S744+1,""))),IF(ISBLANK(F745),"",IF(S744=maxP,1,IF(S744&lt;maxP,S744+1,IF(COUNT($S$2:S745)&lt;=XobsHor,S744+1,"")))))</f>
        <v/>
      </c>
      <c r="T745" s="3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W745" s="122" t="str">
        <f t="shared" si="128"/>
        <v/>
      </c>
      <c r="AX745" s="123" t="str">
        <f t="shared" si="129"/>
        <v/>
      </c>
      <c r="AY745" s="124" t="str">
        <f t="shared" si="130"/>
        <v/>
      </c>
      <c r="AZ745" s="124" t="str">
        <f t="shared" si="131"/>
        <v/>
      </c>
      <c r="BF745" s="91"/>
    </row>
    <row r="746" spans="1:58" s="78" customFormat="1" ht="14.25" x14ac:dyDescent="0.2">
      <c r="A746" s="6"/>
      <c r="B746" s="6"/>
      <c r="C746" s="6"/>
      <c r="D746" s="3"/>
      <c r="E746" s="98" t="str">
        <f t="shared" si="127"/>
        <v/>
      </c>
      <c r="F746" s="117"/>
      <c r="G746" s="116" t="str">
        <f>IF(E746="","",IF(Temp!optSeasCoef=0,1,INDEX($C$2:$C$13,IF(MOD(COUNT($E$2:E746),seas_indx)=0,seas_indx,MOD(COUNT($E$2:E746),seas_indx)))))</f>
        <v/>
      </c>
      <c r="H746" s="97" t="str">
        <f>IFERROR(IF(Temp!fhor_indata=1,IF(COUNT($S$2:S746)&lt;=XobsHor,"in-sample",IF(AND(COUNT($S$2:S746)&lt;=XobsHor+XfHor,MOD(S745,XobsHor)&lt;XfHor),"out-sample","")),IF(ISBLANK(F746),"",IF(COUNT($F$2:F746)&lt;=XobsHor-XfHor,"in-sample","out-sample"))),"")</f>
        <v/>
      </c>
      <c r="I746" s="120" t="str">
        <f>IF(AND(ISBLANK(F745),H745="in-sample"),"",IF(AND(Temp!fhor_indata=1,H745="out-sample",H746="out-sample"),I745,IF(AND(ISBLANK(F746),H745="out-sample"),"",IF(AND(Temp!optSeasCoef=0,Temp!sts_add=1),IF(H745="in-sample",IF(Q745=bigT,((pCell/bigT)*F745)+((1-(pCell/bigT))*(I745+J745)),IF(OR(ISBLANK(F746),COUNT($F$2:F745)&lt;=pCell),F745,((pCell/COUNT($F$2:F745))*F745)+((1-(pCell/COUNT($F$2:F745)))*(I745+J745)))),I745),IF(AND(Temp!optSeasCoef=0,Temp!sts_multp=1),IF(H745="in-sample",IF(Q745=bigT,((pCell/bigT)*F745)+((1-(pCell/bigT))*(I745*J745)),IF(OR(ISBLANK(F746),COUNT(F$2:$F745)&lt;=pCell),F745,((pCell/COUNT($F$2:F745))*F745)+((1-(pCell/COUNT($F$2:F745)))*(I745*J745)))),I745),IF(Temp!sts_add=1,IF(H745="in-sample",IF(Q745=bigT,((pCell/bigT)*AX745)+((1-(pCell/bigT))*(I745+J745)),IF(OR(ISBLANK(F746),COUNT($AX$2:AX745)&lt;=pCell),AX745,((pCell/COUNT($AX$2:AX745))*AX745)+((1-(pCell/COUNT($AX$2:AX745)))*(I745+J745)))),I745),IF(H745="in-sample",IF(Q745=bigT,((pCell/bigT)*AX745)+((1-(pCell/bigT))*(I745*J745)),IF(OR(ISBLANK(F746),COUNT($AX$2:AX745)&lt;=pCell),AX745,((pCell/COUNT($AX$2:AX745))*AX745)+((1-(pCell/COUNT($AX$2:AX745)))*(I745*J745)))),I745)))))))</f>
        <v/>
      </c>
      <c r="J746" s="120" t="str">
        <f>IF(AND(ISBLANK(F745),H745="in-sample"),"",IF(AND(Temp!fhor_indata=1,H745="out-sample",H746="out-sample"),J745,IF(AND(ISBLANK(F746),H745="out-sample"),"",IF(AND(Temp!optSeasCoef=0,Temp!sts_add=1),IF(H745="in-sample",IF(Q745=bigT,((qCell/bigT)*(I746-I745))+((1-(qCell/bigT))*J745),IF(OR(ISBLANK(F746),COUNT($F$2:F745)&lt;=qCell),IF(COUNT($F$2:F745)=1,0,F745-F744),((qCell/COUNT($F$2:F745))*(I746-I745))+((1-(qCell/COUNT($F$2:F745)))*J745))),J745),IF(AND(Temp!optSeasCoef=0,Temp!sts_multp=1),IF(H745="in-sample",IF(Q745=bigT,((qCell/bigT)*(I746/I745))+((1-(qCell/bigT))*J745),IF(qCell=0,1,IF(OR(ISBLANK(F746),COUNT($F$2:F745)&lt;=qCell),IF(COUNT($F$2:F745)=1,1,F745/F744),((qCell/COUNT($F$2:F745))*(I746/I745))+((1-(qCell/COUNT($F$2:F745)))*J745)))),J745),IF(Temp!sts_add=1,IF(H745="in-sample",IF(Q745=bigT,((qCell/bigT)*(I746-I745))+((1-(qCell/bigT))*J745),IF(OR(ISBLANK(F746),COUNT($AX$2:AX745)&lt;=qCell),IF(COUNT($AX$2:AX745)=1,0,AX745-AX744),((qCell/COUNT($AX$2:AX745))*(I746-I745))+((1-(qCell/COUNT($AX$2:AX745)))*J745))),J745),IF(H745="in-sample",IF(Q745=bigT,((qCell/bigT)*(I746/I745))+((1-(qCell/bigT))*J745),IF(qCell=0,1,IF(OR(ISBLANK(F746),COUNT($AX$2:AX745)&lt;=qCell),IF(COUNT($AX$2:AX745)=1,1,AX745/AX744),((qCell/COUNT($AX$2:AX745))*(I746/I745))+((1-(qCell/COUNT($AX$2:AX745)))*J745)))),J745)))))))</f>
        <v/>
      </c>
      <c r="K746" s="120" t="str">
        <f>IF(H746="","",IF(AND(Temp!optSeasCoef=0,Temp!sts_add=1),IF(H746="out-sample",I746+(Q746*J746),I746+J746),IF(AND(Temp!optSeasCoef=0,Temp!sts_multp=1),IF(H746="out-sample",I746*(J746^Q746),I746*J746),IF(Temp!sts_add=1,IF(H746="out-sample",(I746+(Q746*J746))*G746,(I746+J746)*G746),IF(H746="out-sample",I746*(J746^Q746)*G746,I746*J746*G746)))))</f>
        <v/>
      </c>
      <c r="L746" s="116" t="str">
        <f t="shared" si="121"/>
        <v/>
      </c>
      <c r="M746" s="116" t="str">
        <f t="shared" si="122"/>
        <v/>
      </c>
      <c r="N746" s="116" t="str">
        <f t="shared" si="123"/>
        <v/>
      </c>
      <c r="O746" s="116" t="str">
        <f t="shared" si="124"/>
        <v/>
      </c>
      <c r="P746" s="116" t="str">
        <f t="shared" si="125"/>
        <v/>
      </c>
      <c r="Q746" s="94" t="str">
        <f>IF(AND(Temp!fhor_indata=1,ISBLANK(F746),H745="in-sample"),1,IF(AND(Temp!fhor_indata=1,H745="out-sample",Q745&lt;XfHor),Q745+1,IF(ISBLANK(F746),"",IF(AND(H746="out-sample",H745="in-sample"),1,IF(AND(H746="out-sample",H745="out-sample"),Q745+1,IF(ISNUMBER(Q745),Q745+1,1))))))</f>
        <v/>
      </c>
      <c r="R746" s="94" t="str">
        <f t="shared" si="126"/>
        <v/>
      </c>
      <c r="S746" s="94" t="str">
        <f>IF(Temp!fhor_indata=1,IF(S745=XobsHor,1,IF(COUNT($S$2:S745)&lt;=XobsHor,S745+1,IF(AND(COUNT($S$2:S745)&lt;=XobsHor+XfHor,IFERROR(MOD(S745,XobsHor)&lt;XfHor,FALSE)),S745+1,""))),IF(ISBLANK(F746),"",IF(S745=maxP,1,IF(S745&lt;maxP,S745+1,IF(COUNT($S$2:S746)&lt;=XobsHor,S745+1,"")))))</f>
        <v/>
      </c>
      <c r="T746" s="3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W746" s="122" t="str">
        <f t="shared" si="128"/>
        <v/>
      </c>
      <c r="AX746" s="123" t="str">
        <f t="shared" si="129"/>
        <v/>
      </c>
      <c r="AY746" s="124" t="str">
        <f t="shared" si="130"/>
        <v/>
      </c>
      <c r="AZ746" s="124" t="str">
        <f t="shared" si="131"/>
        <v/>
      </c>
      <c r="BF746" s="91"/>
    </row>
    <row r="747" spans="1:58" s="78" customFormat="1" ht="14.25" x14ac:dyDescent="0.2">
      <c r="A747" s="6"/>
      <c r="B747" s="6"/>
      <c r="C747" s="6"/>
      <c r="D747" s="3"/>
      <c r="E747" s="98" t="str">
        <f t="shared" si="127"/>
        <v/>
      </c>
      <c r="F747" s="117"/>
      <c r="G747" s="116" t="str">
        <f>IF(E747="","",IF(Temp!optSeasCoef=0,1,INDEX($C$2:$C$13,IF(MOD(COUNT($E$2:E747),seas_indx)=0,seas_indx,MOD(COUNT($E$2:E747),seas_indx)))))</f>
        <v/>
      </c>
      <c r="H747" s="97" t="str">
        <f>IFERROR(IF(Temp!fhor_indata=1,IF(COUNT($S$2:S747)&lt;=XobsHor,"in-sample",IF(AND(COUNT($S$2:S747)&lt;=XobsHor+XfHor,MOD(S746,XobsHor)&lt;XfHor),"out-sample","")),IF(ISBLANK(F747),"",IF(COUNT($F$2:F747)&lt;=XobsHor-XfHor,"in-sample","out-sample"))),"")</f>
        <v/>
      </c>
      <c r="I747" s="120" t="str">
        <f>IF(AND(ISBLANK(F746),H746="in-sample"),"",IF(AND(Temp!fhor_indata=1,H746="out-sample",H747="out-sample"),I746,IF(AND(ISBLANK(F747),H746="out-sample"),"",IF(AND(Temp!optSeasCoef=0,Temp!sts_add=1),IF(H746="in-sample",IF(Q746=bigT,((pCell/bigT)*F746)+((1-(pCell/bigT))*(I746+J746)),IF(OR(ISBLANK(F747),COUNT($F$2:F746)&lt;=pCell),F746,((pCell/COUNT($F$2:F746))*F746)+((1-(pCell/COUNT($F$2:F746)))*(I746+J746)))),I746),IF(AND(Temp!optSeasCoef=0,Temp!sts_multp=1),IF(H746="in-sample",IF(Q746=bigT,((pCell/bigT)*F746)+((1-(pCell/bigT))*(I746*J746)),IF(OR(ISBLANK(F747),COUNT(F$2:$F746)&lt;=pCell),F746,((pCell/COUNT($F$2:F746))*F746)+((1-(pCell/COUNT($F$2:F746)))*(I746*J746)))),I746),IF(Temp!sts_add=1,IF(H746="in-sample",IF(Q746=bigT,((pCell/bigT)*AX746)+((1-(pCell/bigT))*(I746+J746)),IF(OR(ISBLANK(F747),COUNT($AX$2:AX746)&lt;=pCell),AX746,((pCell/COUNT($AX$2:AX746))*AX746)+((1-(pCell/COUNT($AX$2:AX746)))*(I746+J746)))),I746),IF(H746="in-sample",IF(Q746=bigT,((pCell/bigT)*AX746)+((1-(pCell/bigT))*(I746*J746)),IF(OR(ISBLANK(F747),COUNT($AX$2:AX746)&lt;=pCell),AX746,((pCell/COUNT($AX$2:AX746))*AX746)+((1-(pCell/COUNT($AX$2:AX746)))*(I746*J746)))),I746)))))))</f>
        <v/>
      </c>
      <c r="J747" s="120" t="str">
        <f>IF(AND(ISBLANK(F746),H746="in-sample"),"",IF(AND(Temp!fhor_indata=1,H746="out-sample",H747="out-sample"),J746,IF(AND(ISBLANK(F747),H746="out-sample"),"",IF(AND(Temp!optSeasCoef=0,Temp!sts_add=1),IF(H746="in-sample",IF(Q746=bigT,((qCell/bigT)*(I747-I746))+((1-(qCell/bigT))*J746),IF(OR(ISBLANK(F747),COUNT($F$2:F746)&lt;=qCell),IF(COUNT($F$2:F746)=1,0,F746-F745),((qCell/COUNT($F$2:F746))*(I747-I746))+((1-(qCell/COUNT($F$2:F746)))*J746))),J746),IF(AND(Temp!optSeasCoef=0,Temp!sts_multp=1),IF(H746="in-sample",IF(Q746=bigT,((qCell/bigT)*(I747/I746))+((1-(qCell/bigT))*J746),IF(qCell=0,1,IF(OR(ISBLANK(F747),COUNT($F$2:F746)&lt;=qCell),IF(COUNT($F$2:F746)=1,1,F746/F745),((qCell/COUNT($F$2:F746))*(I747/I746))+((1-(qCell/COUNT($F$2:F746)))*J746)))),J746),IF(Temp!sts_add=1,IF(H746="in-sample",IF(Q746=bigT,((qCell/bigT)*(I747-I746))+((1-(qCell/bigT))*J746),IF(OR(ISBLANK(F747),COUNT($AX$2:AX746)&lt;=qCell),IF(COUNT($AX$2:AX746)=1,0,AX746-AX745),((qCell/COUNT($AX$2:AX746))*(I747-I746))+((1-(qCell/COUNT($AX$2:AX746)))*J746))),J746),IF(H746="in-sample",IF(Q746=bigT,((qCell/bigT)*(I747/I746))+((1-(qCell/bigT))*J746),IF(qCell=0,1,IF(OR(ISBLANK(F747),COUNT($AX$2:AX746)&lt;=qCell),IF(COUNT($AX$2:AX746)=1,1,AX746/AX745),((qCell/COUNT($AX$2:AX746))*(I747/I746))+((1-(qCell/COUNT($AX$2:AX746)))*J746)))),J746)))))))</f>
        <v/>
      </c>
      <c r="K747" s="120" t="str">
        <f>IF(H747="","",IF(AND(Temp!optSeasCoef=0,Temp!sts_add=1),IF(H747="out-sample",I747+(Q747*J747),I747+J747),IF(AND(Temp!optSeasCoef=0,Temp!sts_multp=1),IF(H747="out-sample",I747*(J747^Q747),I747*J747),IF(Temp!sts_add=1,IF(H747="out-sample",(I747+(Q747*J747))*G747,(I747+J747)*G747),IF(H747="out-sample",I747*(J747^Q747)*G747,I747*J747*G747)))))</f>
        <v/>
      </c>
      <c r="L747" s="116" t="str">
        <f t="shared" si="121"/>
        <v/>
      </c>
      <c r="M747" s="116" t="str">
        <f t="shared" si="122"/>
        <v/>
      </c>
      <c r="N747" s="116" t="str">
        <f t="shared" si="123"/>
        <v/>
      </c>
      <c r="O747" s="116" t="str">
        <f t="shared" si="124"/>
        <v/>
      </c>
      <c r="P747" s="116" t="str">
        <f t="shared" si="125"/>
        <v/>
      </c>
      <c r="Q747" s="94" t="str">
        <f>IF(AND(Temp!fhor_indata=1,ISBLANK(F747),H746="in-sample"),1,IF(AND(Temp!fhor_indata=1,H746="out-sample",Q746&lt;XfHor),Q746+1,IF(ISBLANK(F747),"",IF(AND(H747="out-sample",H746="in-sample"),1,IF(AND(H747="out-sample",H746="out-sample"),Q746+1,IF(ISNUMBER(Q746),Q746+1,1))))))</f>
        <v/>
      </c>
      <c r="R747" s="94" t="str">
        <f t="shared" si="126"/>
        <v/>
      </c>
      <c r="S747" s="94" t="str">
        <f>IF(Temp!fhor_indata=1,IF(S746=XobsHor,1,IF(COUNT($S$2:S746)&lt;=XobsHor,S746+1,IF(AND(COUNT($S$2:S746)&lt;=XobsHor+XfHor,IFERROR(MOD(S746,XobsHor)&lt;XfHor,FALSE)),S746+1,""))),IF(ISBLANK(F747),"",IF(S746=maxP,1,IF(S746&lt;maxP,S746+1,IF(COUNT($S$2:S747)&lt;=XobsHor,S746+1,"")))))</f>
        <v/>
      </c>
      <c r="T747" s="3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W747" s="122" t="str">
        <f t="shared" si="128"/>
        <v/>
      </c>
      <c r="AX747" s="123" t="str">
        <f t="shared" si="129"/>
        <v/>
      </c>
      <c r="AY747" s="124" t="str">
        <f t="shared" si="130"/>
        <v/>
      </c>
      <c r="AZ747" s="124" t="str">
        <f t="shared" si="131"/>
        <v/>
      </c>
      <c r="BF747" s="91"/>
    </row>
    <row r="748" spans="1:58" s="78" customFormat="1" ht="14.25" x14ac:dyDescent="0.2">
      <c r="A748" s="6"/>
      <c r="B748" s="6"/>
      <c r="C748" s="6"/>
      <c r="D748" s="3"/>
      <c r="E748" s="98" t="str">
        <f t="shared" si="127"/>
        <v/>
      </c>
      <c r="F748" s="117"/>
      <c r="G748" s="116" t="str">
        <f>IF(E748="","",IF(Temp!optSeasCoef=0,1,INDEX($C$2:$C$13,IF(MOD(COUNT($E$2:E748),seas_indx)=0,seas_indx,MOD(COUNT($E$2:E748),seas_indx)))))</f>
        <v/>
      </c>
      <c r="H748" s="97" t="str">
        <f>IFERROR(IF(Temp!fhor_indata=1,IF(COUNT($S$2:S748)&lt;=XobsHor,"in-sample",IF(AND(COUNT($S$2:S748)&lt;=XobsHor+XfHor,MOD(S747,XobsHor)&lt;XfHor),"out-sample","")),IF(ISBLANK(F748),"",IF(COUNT($F$2:F748)&lt;=XobsHor-XfHor,"in-sample","out-sample"))),"")</f>
        <v/>
      </c>
      <c r="I748" s="120" t="str">
        <f>IF(AND(ISBLANK(F747),H747="in-sample"),"",IF(AND(Temp!fhor_indata=1,H747="out-sample",H748="out-sample"),I747,IF(AND(ISBLANK(F748),H747="out-sample"),"",IF(AND(Temp!optSeasCoef=0,Temp!sts_add=1),IF(H747="in-sample",IF(Q747=bigT,((pCell/bigT)*F747)+((1-(pCell/bigT))*(I747+J747)),IF(OR(ISBLANK(F748),COUNT($F$2:F747)&lt;=pCell),F747,((pCell/COUNT($F$2:F747))*F747)+((1-(pCell/COUNT($F$2:F747)))*(I747+J747)))),I747),IF(AND(Temp!optSeasCoef=0,Temp!sts_multp=1),IF(H747="in-sample",IF(Q747=bigT,((pCell/bigT)*F747)+((1-(pCell/bigT))*(I747*J747)),IF(OR(ISBLANK(F748),COUNT(F$2:$F747)&lt;=pCell),F747,((pCell/COUNT($F$2:F747))*F747)+((1-(pCell/COUNT($F$2:F747)))*(I747*J747)))),I747),IF(Temp!sts_add=1,IF(H747="in-sample",IF(Q747=bigT,((pCell/bigT)*AX747)+((1-(pCell/bigT))*(I747+J747)),IF(OR(ISBLANK(F748),COUNT($AX$2:AX747)&lt;=pCell),AX747,((pCell/COUNT($AX$2:AX747))*AX747)+((1-(pCell/COUNT($AX$2:AX747)))*(I747+J747)))),I747),IF(H747="in-sample",IF(Q747=bigT,((pCell/bigT)*AX747)+((1-(pCell/bigT))*(I747*J747)),IF(OR(ISBLANK(F748),COUNT($AX$2:AX747)&lt;=pCell),AX747,((pCell/COUNT($AX$2:AX747))*AX747)+((1-(pCell/COUNT($AX$2:AX747)))*(I747*J747)))),I747)))))))</f>
        <v/>
      </c>
      <c r="J748" s="120" t="str">
        <f>IF(AND(ISBLANK(F747),H747="in-sample"),"",IF(AND(Temp!fhor_indata=1,H747="out-sample",H748="out-sample"),J747,IF(AND(ISBLANK(F748),H747="out-sample"),"",IF(AND(Temp!optSeasCoef=0,Temp!sts_add=1),IF(H747="in-sample",IF(Q747=bigT,((qCell/bigT)*(I748-I747))+((1-(qCell/bigT))*J747),IF(OR(ISBLANK(F748),COUNT($F$2:F747)&lt;=qCell),IF(COUNT($F$2:F747)=1,0,F747-F746),((qCell/COUNT($F$2:F747))*(I748-I747))+((1-(qCell/COUNT($F$2:F747)))*J747))),J747),IF(AND(Temp!optSeasCoef=0,Temp!sts_multp=1),IF(H747="in-sample",IF(Q747=bigT,((qCell/bigT)*(I748/I747))+((1-(qCell/bigT))*J747),IF(qCell=0,1,IF(OR(ISBLANK(F748),COUNT($F$2:F747)&lt;=qCell),IF(COUNT($F$2:F747)=1,1,F747/F746),((qCell/COUNT($F$2:F747))*(I748/I747))+((1-(qCell/COUNT($F$2:F747)))*J747)))),J747),IF(Temp!sts_add=1,IF(H747="in-sample",IF(Q747=bigT,((qCell/bigT)*(I748-I747))+((1-(qCell/bigT))*J747),IF(OR(ISBLANK(F748),COUNT($AX$2:AX747)&lt;=qCell),IF(COUNT($AX$2:AX747)=1,0,AX747-AX746),((qCell/COUNT($AX$2:AX747))*(I748-I747))+((1-(qCell/COUNT($AX$2:AX747)))*J747))),J747),IF(H747="in-sample",IF(Q747=bigT,((qCell/bigT)*(I748/I747))+((1-(qCell/bigT))*J747),IF(qCell=0,1,IF(OR(ISBLANK(F748),COUNT($AX$2:AX747)&lt;=qCell),IF(COUNT($AX$2:AX747)=1,1,AX747/AX746),((qCell/COUNT($AX$2:AX747))*(I748/I747))+((1-(qCell/COUNT($AX$2:AX747)))*J747)))),J747)))))))</f>
        <v/>
      </c>
      <c r="K748" s="120" t="str">
        <f>IF(H748="","",IF(AND(Temp!optSeasCoef=0,Temp!sts_add=1),IF(H748="out-sample",I748+(Q748*J748),I748+J748),IF(AND(Temp!optSeasCoef=0,Temp!sts_multp=1),IF(H748="out-sample",I748*(J748^Q748),I748*J748),IF(Temp!sts_add=1,IF(H748="out-sample",(I748+(Q748*J748))*G748,(I748+J748)*G748),IF(H748="out-sample",I748*(J748^Q748)*G748,I748*J748*G748)))))</f>
        <v/>
      </c>
      <c r="L748" s="116" t="str">
        <f t="shared" si="121"/>
        <v/>
      </c>
      <c r="M748" s="116" t="str">
        <f t="shared" si="122"/>
        <v/>
      </c>
      <c r="N748" s="116" t="str">
        <f t="shared" si="123"/>
        <v/>
      </c>
      <c r="O748" s="116" t="str">
        <f t="shared" si="124"/>
        <v/>
      </c>
      <c r="P748" s="116" t="str">
        <f t="shared" si="125"/>
        <v/>
      </c>
      <c r="Q748" s="94" t="str">
        <f>IF(AND(Temp!fhor_indata=1,ISBLANK(F748),H747="in-sample"),1,IF(AND(Temp!fhor_indata=1,H747="out-sample",Q747&lt;XfHor),Q747+1,IF(ISBLANK(F748),"",IF(AND(H748="out-sample",H747="in-sample"),1,IF(AND(H748="out-sample",H747="out-sample"),Q747+1,IF(ISNUMBER(Q747),Q747+1,1))))))</f>
        <v/>
      </c>
      <c r="R748" s="94" t="str">
        <f t="shared" si="126"/>
        <v/>
      </c>
      <c r="S748" s="94" t="str">
        <f>IF(Temp!fhor_indata=1,IF(S747=XobsHor,1,IF(COUNT($S$2:S747)&lt;=XobsHor,S747+1,IF(AND(COUNT($S$2:S747)&lt;=XobsHor+XfHor,IFERROR(MOD(S747,XobsHor)&lt;XfHor,FALSE)),S747+1,""))),IF(ISBLANK(F748),"",IF(S747=maxP,1,IF(S747&lt;maxP,S747+1,IF(COUNT($S$2:S748)&lt;=XobsHor,S747+1,"")))))</f>
        <v/>
      </c>
      <c r="T748" s="3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W748" s="122" t="str">
        <f t="shared" si="128"/>
        <v/>
      </c>
      <c r="AX748" s="123" t="str">
        <f t="shared" si="129"/>
        <v/>
      </c>
      <c r="AY748" s="124" t="str">
        <f t="shared" si="130"/>
        <v/>
      </c>
      <c r="AZ748" s="124" t="str">
        <f t="shared" si="131"/>
        <v/>
      </c>
      <c r="BF748" s="91"/>
    </row>
    <row r="749" spans="1:58" s="78" customFormat="1" ht="14.25" x14ac:dyDescent="0.2">
      <c r="A749" s="6"/>
      <c r="B749" s="6"/>
      <c r="C749" s="6"/>
      <c r="D749" s="3"/>
      <c r="E749" s="98" t="str">
        <f t="shared" si="127"/>
        <v/>
      </c>
      <c r="F749" s="117"/>
      <c r="G749" s="116" t="str">
        <f>IF(E749="","",IF(Temp!optSeasCoef=0,1,INDEX($C$2:$C$13,IF(MOD(COUNT($E$2:E749),seas_indx)=0,seas_indx,MOD(COUNT($E$2:E749),seas_indx)))))</f>
        <v/>
      </c>
      <c r="H749" s="97" t="str">
        <f>IFERROR(IF(Temp!fhor_indata=1,IF(COUNT($S$2:S749)&lt;=XobsHor,"in-sample",IF(AND(COUNT($S$2:S749)&lt;=XobsHor+XfHor,MOD(S748,XobsHor)&lt;XfHor),"out-sample","")),IF(ISBLANK(F749),"",IF(COUNT($F$2:F749)&lt;=XobsHor-XfHor,"in-sample","out-sample"))),"")</f>
        <v/>
      </c>
      <c r="I749" s="120" t="str">
        <f>IF(AND(ISBLANK(F748),H748="in-sample"),"",IF(AND(Temp!fhor_indata=1,H748="out-sample",H749="out-sample"),I748,IF(AND(ISBLANK(F749),H748="out-sample"),"",IF(AND(Temp!optSeasCoef=0,Temp!sts_add=1),IF(H748="in-sample",IF(Q748=bigT,((pCell/bigT)*F748)+((1-(pCell/bigT))*(I748+J748)),IF(OR(ISBLANK(F749),COUNT($F$2:F748)&lt;=pCell),F748,((pCell/COUNT($F$2:F748))*F748)+((1-(pCell/COUNT($F$2:F748)))*(I748+J748)))),I748),IF(AND(Temp!optSeasCoef=0,Temp!sts_multp=1),IF(H748="in-sample",IF(Q748=bigT,((pCell/bigT)*F748)+((1-(pCell/bigT))*(I748*J748)),IF(OR(ISBLANK(F749),COUNT(F$2:$F748)&lt;=pCell),F748,((pCell/COUNT($F$2:F748))*F748)+((1-(pCell/COUNT($F$2:F748)))*(I748*J748)))),I748),IF(Temp!sts_add=1,IF(H748="in-sample",IF(Q748=bigT,((pCell/bigT)*AX748)+((1-(pCell/bigT))*(I748+J748)),IF(OR(ISBLANK(F749),COUNT($AX$2:AX748)&lt;=pCell),AX748,((pCell/COUNT($AX$2:AX748))*AX748)+((1-(pCell/COUNT($AX$2:AX748)))*(I748+J748)))),I748),IF(H748="in-sample",IF(Q748=bigT,((pCell/bigT)*AX748)+((1-(pCell/bigT))*(I748*J748)),IF(OR(ISBLANK(F749),COUNT($AX$2:AX748)&lt;=pCell),AX748,((pCell/COUNT($AX$2:AX748))*AX748)+((1-(pCell/COUNT($AX$2:AX748)))*(I748*J748)))),I748)))))))</f>
        <v/>
      </c>
      <c r="J749" s="120" t="str">
        <f>IF(AND(ISBLANK(F748),H748="in-sample"),"",IF(AND(Temp!fhor_indata=1,H748="out-sample",H749="out-sample"),J748,IF(AND(ISBLANK(F749),H748="out-sample"),"",IF(AND(Temp!optSeasCoef=0,Temp!sts_add=1),IF(H748="in-sample",IF(Q748=bigT,((qCell/bigT)*(I749-I748))+((1-(qCell/bigT))*J748),IF(OR(ISBLANK(F749),COUNT($F$2:F748)&lt;=qCell),IF(COUNT($F$2:F748)=1,0,F748-F747),((qCell/COUNT($F$2:F748))*(I749-I748))+((1-(qCell/COUNT($F$2:F748)))*J748))),J748),IF(AND(Temp!optSeasCoef=0,Temp!sts_multp=1),IF(H748="in-sample",IF(Q748=bigT,((qCell/bigT)*(I749/I748))+((1-(qCell/bigT))*J748),IF(qCell=0,1,IF(OR(ISBLANK(F749),COUNT($F$2:F748)&lt;=qCell),IF(COUNT($F$2:F748)=1,1,F748/F747),((qCell/COUNT($F$2:F748))*(I749/I748))+((1-(qCell/COUNT($F$2:F748)))*J748)))),J748),IF(Temp!sts_add=1,IF(H748="in-sample",IF(Q748=bigT,((qCell/bigT)*(I749-I748))+((1-(qCell/bigT))*J748),IF(OR(ISBLANK(F749),COUNT($AX$2:AX748)&lt;=qCell),IF(COUNT($AX$2:AX748)=1,0,AX748-AX747),((qCell/COUNT($AX$2:AX748))*(I749-I748))+((1-(qCell/COUNT($AX$2:AX748)))*J748))),J748),IF(H748="in-sample",IF(Q748=bigT,((qCell/bigT)*(I749/I748))+((1-(qCell/bigT))*J748),IF(qCell=0,1,IF(OR(ISBLANK(F749),COUNT($AX$2:AX748)&lt;=qCell),IF(COUNT($AX$2:AX748)=1,1,AX748/AX747),((qCell/COUNT($AX$2:AX748))*(I749/I748))+((1-(qCell/COUNT($AX$2:AX748)))*J748)))),J748)))))))</f>
        <v/>
      </c>
      <c r="K749" s="120" t="str">
        <f>IF(H749="","",IF(AND(Temp!optSeasCoef=0,Temp!sts_add=1),IF(H749="out-sample",I749+(Q749*J749),I749+J749),IF(AND(Temp!optSeasCoef=0,Temp!sts_multp=1),IF(H749="out-sample",I749*(J749^Q749),I749*J749),IF(Temp!sts_add=1,IF(H749="out-sample",(I749+(Q749*J749))*G749,(I749+J749)*G749),IF(H749="out-sample",I749*(J749^Q749)*G749,I749*J749*G749)))))</f>
        <v/>
      </c>
      <c r="L749" s="116" t="str">
        <f t="shared" si="121"/>
        <v/>
      </c>
      <c r="M749" s="116" t="str">
        <f t="shared" si="122"/>
        <v/>
      </c>
      <c r="N749" s="116" t="str">
        <f t="shared" si="123"/>
        <v/>
      </c>
      <c r="O749" s="116" t="str">
        <f t="shared" si="124"/>
        <v/>
      </c>
      <c r="P749" s="116" t="str">
        <f t="shared" si="125"/>
        <v/>
      </c>
      <c r="Q749" s="94" t="str">
        <f>IF(AND(Temp!fhor_indata=1,ISBLANK(F749),H748="in-sample"),1,IF(AND(Temp!fhor_indata=1,H748="out-sample",Q748&lt;XfHor),Q748+1,IF(ISBLANK(F749),"",IF(AND(H749="out-sample",H748="in-sample"),1,IF(AND(H749="out-sample",H748="out-sample"),Q748+1,IF(ISNUMBER(Q748),Q748+1,1))))))</f>
        <v/>
      </c>
      <c r="R749" s="94" t="str">
        <f t="shared" si="126"/>
        <v/>
      </c>
      <c r="S749" s="94" t="str">
        <f>IF(Temp!fhor_indata=1,IF(S748=XobsHor,1,IF(COUNT($S$2:S748)&lt;=XobsHor,S748+1,IF(AND(COUNT($S$2:S748)&lt;=XobsHor+XfHor,IFERROR(MOD(S748,XobsHor)&lt;XfHor,FALSE)),S748+1,""))),IF(ISBLANK(F749),"",IF(S748=maxP,1,IF(S748&lt;maxP,S748+1,IF(COUNT($S$2:S749)&lt;=XobsHor,S748+1,"")))))</f>
        <v/>
      </c>
      <c r="T749" s="3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W749" s="122" t="str">
        <f t="shared" si="128"/>
        <v/>
      </c>
      <c r="AX749" s="123" t="str">
        <f t="shared" si="129"/>
        <v/>
      </c>
      <c r="AY749" s="124" t="str">
        <f t="shared" si="130"/>
        <v/>
      </c>
      <c r="AZ749" s="124" t="str">
        <f t="shared" si="131"/>
        <v/>
      </c>
      <c r="BF749" s="91"/>
    </row>
    <row r="750" spans="1:58" s="78" customFormat="1" ht="14.25" x14ac:dyDescent="0.2">
      <c r="A750" s="6"/>
      <c r="B750" s="6"/>
      <c r="C750" s="6"/>
      <c r="D750" s="3"/>
      <c r="E750" s="98" t="str">
        <f t="shared" si="127"/>
        <v/>
      </c>
      <c r="F750" s="117"/>
      <c r="G750" s="116" t="str">
        <f>IF(E750="","",IF(Temp!optSeasCoef=0,1,INDEX($C$2:$C$13,IF(MOD(COUNT($E$2:E750),seas_indx)=0,seas_indx,MOD(COUNT($E$2:E750),seas_indx)))))</f>
        <v/>
      </c>
      <c r="H750" s="97" t="str">
        <f>IFERROR(IF(Temp!fhor_indata=1,IF(COUNT($S$2:S750)&lt;=XobsHor,"in-sample",IF(AND(COUNT($S$2:S750)&lt;=XobsHor+XfHor,MOD(S749,XobsHor)&lt;XfHor),"out-sample","")),IF(ISBLANK(F750),"",IF(COUNT($F$2:F750)&lt;=XobsHor-XfHor,"in-sample","out-sample"))),"")</f>
        <v/>
      </c>
      <c r="I750" s="120" t="str">
        <f>IF(AND(ISBLANK(F749),H749="in-sample"),"",IF(AND(Temp!fhor_indata=1,H749="out-sample",H750="out-sample"),I749,IF(AND(ISBLANK(F750),H749="out-sample"),"",IF(AND(Temp!optSeasCoef=0,Temp!sts_add=1),IF(H749="in-sample",IF(Q749=bigT,((pCell/bigT)*F749)+((1-(pCell/bigT))*(I749+J749)),IF(OR(ISBLANK(F750),COUNT($F$2:F749)&lt;=pCell),F749,((pCell/COUNT($F$2:F749))*F749)+((1-(pCell/COUNT($F$2:F749)))*(I749+J749)))),I749),IF(AND(Temp!optSeasCoef=0,Temp!sts_multp=1),IF(H749="in-sample",IF(Q749=bigT,((pCell/bigT)*F749)+((1-(pCell/bigT))*(I749*J749)),IF(OR(ISBLANK(F750),COUNT(F$2:$F749)&lt;=pCell),F749,((pCell/COUNT($F$2:F749))*F749)+((1-(pCell/COUNT($F$2:F749)))*(I749*J749)))),I749),IF(Temp!sts_add=1,IF(H749="in-sample",IF(Q749=bigT,((pCell/bigT)*AX749)+((1-(pCell/bigT))*(I749+J749)),IF(OR(ISBLANK(F750),COUNT($AX$2:AX749)&lt;=pCell),AX749,((pCell/COUNT($AX$2:AX749))*AX749)+((1-(pCell/COUNT($AX$2:AX749)))*(I749+J749)))),I749),IF(H749="in-sample",IF(Q749=bigT,((pCell/bigT)*AX749)+((1-(pCell/bigT))*(I749*J749)),IF(OR(ISBLANK(F750),COUNT($AX$2:AX749)&lt;=pCell),AX749,((pCell/COUNT($AX$2:AX749))*AX749)+((1-(pCell/COUNT($AX$2:AX749)))*(I749*J749)))),I749)))))))</f>
        <v/>
      </c>
      <c r="J750" s="120" t="str">
        <f>IF(AND(ISBLANK(F749),H749="in-sample"),"",IF(AND(Temp!fhor_indata=1,H749="out-sample",H750="out-sample"),J749,IF(AND(ISBLANK(F750),H749="out-sample"),"",IF(AND(Temp!optSeasCoef=0,Temp!sts_add=1),IF(H749="in-sample",IF(Q749=bigT,((qCell/bigT)*(I750-I749))+((1-(qCell/bigT))*J749),IF(OR(ISBLANK(F750),COUNT($F$2:F749)&lt;=qCell),IF(COUNT($F$2:F749)=1,0,F749-F748),((qCell/COUNT($F$2:F749))*(I750-I749))+((1-(qCell/COUNT($F$2:F749)))*J749))),J749),IF(AND(Temp!optSeasCoef=0,Temp!sts_multp=1),IF(H749="in-sample",IF(Q749=bigT,((qCell/bigT)*(I750/I749))+((1-(qCell/bigT))*J749),IF(qCell=0,1,IF(OR(ISBLANK(F750),COUNT($F$2:F749)&lt;=qCell),IF(COUNT($F$2:F749)=1,1,F749/F748),((qCell/COUNT($F$2:F749))*(I750/I749))+((1-(qCell/COUNT($F$2:F749)))*J749)))),J749),IF(Temp!sts_add=1,IF(H749="in-sample",IF(Q749=bigT,((qCell/bigT)*(I750-I749))+((1-(qCell/bigT))*J749),IF(OR(ISBLANK(F750),COUNT($AX$2:AX749)&lt;=qCell),IF(COUNT($AX$2:AX749)=1,0,AX749-AX748),((qCell/COUNT($AX$2:AX749))*(I750-I749))+((1-(qCell/COUNT($AX$2:AX749)))*J749))),J749),IF(H749="in-sample",IF(Q749=bigT,((qCell/bigT)*(I750/I749))+((1-(qCell/bigT))*J749),IF(qCell=0,1,IF(OR(ISBLANK(F750),COUNT($AX$2:AX749)&lt;=qCell),IF(COUNT($AX$2:AX749)=1,1,AX749/AX748),((qCell/COUNT($AX$2:AX749))*(I750/I749))+((1-(qCell/COUNT($AX$2:AX749)))*J749)))),J749)))))))</f>
        <v/>
      </c>
      <c r="K750" s="120" t="str">
        <f>IF(H750="","",IF(AND(Temp!optSeasCoef=0,Temp!sts_add=1),IF(H750="out-sample",I750+(Q750*J750),I750+J750),IF(AND(Temp!optSeasCoef=0,Temp!sts_multp=1),IF(H750="out-sample",I750*(J750^Q750),I750*J750),IF(Temp!sts_add=1,IF(H750="out-sample",(I750+(Q750*J750))*G750,(I750+J750)*G750),IF(H750="out-sample",I750*(J750^Q750)*G750,I750*J750*G750)))))</f>
        <v/>
      </c>
      <c r="L750" s="116" t="str">
        <f t="shared" si="121"/>
        <v/>
      </c>
      <c r="M750" s="116" t="str">
        <f t="shared" si="122"/>
        <v/>
      </c>
      <c r="N750" s="116" t="str">
        <f t="shared" si="123"/>
        <v/>
      </c>
      <c r="O750" s="116" t="str">
        <f t="shared" si="124"/>
        <v/>
      </c>
      <c r="P750" s="116" t="str">
        <f t="shared" si="125"/>
        <v/>
      </c>
      <c r="Q750" s="94" t="str">
        <f>IF(AND(Temp!fhor_indata=1,ISBLANK(F750),H749="in-sample"),1,IF(AND(Temp!fhor_indata=1,H749="out-sample",Q749&lt;XfHor),Q749+1,IF(ISBLANK(F750),"",IF(AND(H750="out-sample",H749="in-sample"),1,IF(AND(H750="out-sample",H749="out-sample"),Q749+1,IF(ISNUMBER(Q749),Q749+1,1))))))</f>
        <v/>
      </c>
      <c r="R750" s="94" t="str">
        <f t="shared" si="126"/>
        <v/>
      </c>
      <c r="S750" s="94" t="str">
        <f>IF(Temp!fhor_indata=1,IF(S749=XobsHor,1,IF(COUNT($S$2:S749)&lt;=XobsHor,S749+1,IF(AND(COUNT($S$2:S749)&lt;=XobsHor+XfHor,IFERROR(MOD(S749,XobsHor)&lt;XfHor,FALSE)),S749+1,""))),IF(ISBLANK(F750),"",IF(S749=maxP,1,IF(S749&lt;maxP,S749+1,IF(COUNT($S$2:S750)&lt;=XobsHor,S749+1,"")))))</f>
        <v/>
      </c>
      <c r="T750" s="3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W750" s="122" t="str">
        <f t="shared" si="128"/>
        <v/>
      </c>
      <c r="AX750" s="123" t="str">
        <f t="shared" si="129"/>
        <v/>
      </c>
      <c r="AY750" s="124" t="str">
        <f t="shared" si="130"/>
        <v/>
      </c>
      <c r="AZ750" s="124" t="str">
        <f t="shared" si="131"/>
        <v/>
      </c>
      <c r="BF750" s="91"/>
    </row>
    <row r="751" spans="1:58" s="78" customFormat="1" ht="14.25" x14ac:dyDescent="0.2">
      <c r="A751" s="6"/>
      <c r="B751" s="6"/>
      <c r="C751" s="6"/>
      <c r="D751" s="3"/>
      <c r="E751" s="98" t="str">
        <f t="shared" si="127"/>
        <v/>
      </c>
      <c r="F751" s="117"/>
      <c r="G751" s="116" t="str">
        <f>IF(E751="","",IF(Temp!optSeasCoef=0,1,INDEX($C$2:$C$13,IF(MOD(COUNT($E$2:E751),seas_indx)=0,seas_indx,MOD(COUNT($E$2:E751),seas_indx)))))</f>
        <v/>
      </c>
      <c r="H751" s="97" t="str">
        <f>IFERROR(IF(Temp!fhor_indata=1,IF(COUNT($S$2:S751)&lt;=XobsHor,"in-sample",IF(AND(COUNT($S$2:S751)&lt;=XobsHor+XfHor,MOD(S750,XobsHor)&lt;XfHor),"out-sample","")),IF(ISBLANK(F751),"",IF(COUNT($F$2:F751)&lt;=XobsHor-XfHor,"in-sample","out-sample"))),"")</f>
        <v/>
      </c>
      <c r="I751" s="120" t="str">
        <f>IF(AND(ISBLANK(F750),H750="in-sample"),"",IF(AND(Temp!fhor_indata=1,H750="out-sample",H751="out-sample"),I750,IF(AND(ISBLANK(F751),H750="out-sample"),"",IF(AND(Temp!optSeasCoef=0,Temp!sts_add=1),IF(H750="in-sample",IF(Q750=bigT,((pCell/bigT)*F750)+((1-(pCell/bigT))*(I750+J750)),IF(OR(ISBLANK(F751),COUNT($F$2:F750)&lt;=pCell),F750,((pCell/COUNT($F$2:F750))*F750)+((1-(pCell/COUNT($F$2:F750)))*(I750+J750)))),I750),IF(AND(Temp!optSeasCoef=0,Temp!sts_multp=1),IF(H750="in-sample",IF(Q750=bigT,((pCell/bigT)*F750)+((1-(pCell/bigT))*(I750*J750)),IF(OR(ISBLANK(F751),COUNT(F$2:$F750)&lt;=pCell),F750,((pCell/COUNT($F$2:F750))*F750)+((1-(pCell/COUNT($F$2:F750)))*(I750*J750)))),I750),IF(Temp!sts_add=1,IF(H750="in-sample",IF(Q750=bigT,((pCell/bigT)*AX750)+((1-(pCell/bigT))*(I750+J750)),IF(OR(ISBLANK(F751),COUNT($AX$2:AX750)&lt;=pCell),AX750,((pCell/COUNT($AX$2:AX750))*AX750)+((1-(pCell/COUNT($AX$2:AX750)))*(I750+J750)))),I750),IF(H750="in-sample",IF(Q750=bigT,((pCell/bigT)*AX750)+((1-(pCell/bigT))*(I750*J750)),IF(OR(ISBLANK(F751),COUNT($AX$2:AX750)&lt;=pCell),AX750,((pCell/COUNT($AX$2:AX750))*AX750)+((1-(pCell/COUNT($AX$2:AX750)))*(I750*J750)))),I750)))))))</f>
        <v/>
      </c>
      <c r="J751" s="120" t="str">
        <f>IF(AND(ISBLANK(F750),H750="in-sample"),"",IF(AND(Temp!fhor_indata=1,H750="out-sample",H751="out-sample"),J750,IF(AND(ISBLANK(F751),H750="out-sample"),"",IF(AND(Temp!optSeasCoef=0,Temp!sts_add=1),IF(H750="in-sample",IF(Q750=bigT,((qCell/bigT)*(I751-I750))+((1-(qCell/bigT))*J750),IF(OR(ISBLANK(F751),COUNT($F$2:F750)&lt;=qCell),IF(COUNT($F$2:F750)=1,0,F750-F749),((qCell/COUNT($F$2:F750))*(I751-I750))+((1-(qCell/COUNT($F$2:F750)))*J750))),J750),IF(AND(Temp!optSeasCoef=0,Temp!sts_multp=1),IF(H750="in-sample",IF(Q750=bigT,((qCell/bigT)*(I751/I750))+((1-(qCell/bigT))*J750),IF(qCell=0,1,IF(OR(ISBLANK(F751),COUNT($F$2:F750)&lt;=qCell),IF(COUNT($F$2:F750)=1,1,F750/F749),((qCell/COUNT($F$2:F750))*(I751/I750))+((1-(qCell/COUNT($F$2:F750)))*J750)))),J750),IF(Temp!sts_add=1,IF(H750="in-sample",IF(Q750=bigT,((qCell/bigT)*(I751-I750))+((1-(qCell/bigT))*J750),IF(OR(ISBLANK(F751),COUNT($AX$2:AX750)&lt;=qCell),IF(COUNT($AX$2:AX750)=1,0,AX750-AX749),((qCell/COUNT($AX$2:AX750))*(I751-I750))+((1-(qCell/COUNT($AX$2:AX750)))*J750))),J750),IF(H750="in-sample",IF(Q750=bigT,((qCell/bigT)*(I751/I750))+((1-(qCell/bigT))*J750),IF(qCell=0,1,IF(OR(ISBLANK(F751),COUNT($AX$2:AX750)&lt;=qCell),IF(COUNT($AX$2:AX750)=1,1,AX750/AX749),((qCell/COUNT($AX$2:AX750))*(I751/I750))+((1-(qCell/COUNT($AX$2:AX750)))*J750)))),J750)))))))</f>
        <v/>
      </c>
      <c r="K751" s="120" t="str">
        <f>IF(H751="","",IF(AND(Temp!optSeasCoef=0,Temp!sts_add=1),IF(H751="out-sample",I751+(Q751*J751),I751+J751),IF(AND(Temp!optSeasCoef=0,Temp!sts_multp=1),IF(H751="out-sample",I751*(J751^Q751),I751*J751),IF(Temp!sts_add=1,IF(H751="out-sample",(I751+(Q751*J751))*G751,(I751+J751)*G751),IF(H751="out-sample",I751*(J751^Q751)*G751,I751*J751*G751)))))</f>
        <v/>
      </c>
      <c r="L751" s="116" t="str">
        <f t="shared" si="121"/>
        <v/>
      </c>
      <c r="M751" s="116" t="str">
        <f t="shared" si="122"/>
        <v/>
      </c>
      <c r="N751" s="116" t="str">
        <f t="shared" si="123"/>
        <v/>
      </c>
      <c r="O751" s="116" t="str">
        <f t="shared" si="124"/>
        <v/>
      </c>
      <c r="P751" s="116" t="str">
        <f t="shared" si="125"/>
        <v/>
      </c>
      <c r="Q751" s="94" t="str">
        <f>IF(AND(Temp!fhor_indata=1,ISBLANK(F751),H750="in-sample"),1,IF(AND(Temp!fhor_indata=1,H750="out-sample",Q750&lt;XfHor),Q750+1,IF(ISBLANK(F751),"",IF(AND(H751="out-sample",H750="in-sample"),1,IF(AND(H751="out-sample",H750="out-sample"),Q750+1,IF(ISNUMBER(Q750),Q750+1,1))))))</f>
        <v/>
      </c>
      <c r="R751" s="94" t="str">
        <f t="shared" si="126"/>
        <v/>
      </c>
      <c r="S751" s="94" t="str">
        <f>IF(Temp!fhor_indata=1,IF(S750=XobsHor,1,IF(COUNT($S$2:S750)&lt;=XobsHor,S750+1,IF(AND(COUNT($S$2:S750)&lt;=XobsHor+XfHor,IFERROR(MOD(S750,XobsHor)&lt;XfHor,FALSE)),S750+1,""))),IF(ISBLANK(F751),"",IF(S750=maxP,1,IF(S750&lt;maxP,S750+1,IF(COUNT($S$2:S751)&lt;=XobsHor,S750+1,"")))))</f>
        <v/>
      </c>
      <c r="T751" s="3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W751" s="122" t="str">
        <f t="shared" si="128"/>
        <v/>
      </c>
      <c r="AX751" s="123" t="str">
        <f t="shared" si="129"/>
        <v/>
      </c>
      <c r="AY751" s="124" t="str">
        <f t="shared" si="130"/>
        <v/>
      </c>
      <c r="AZ751" s="124" t="str">
        <f t="shared" si="131"/>
        <v/>
      </c>
      <c r="BF751" s="91"/>
    </row>
    <row r="752" spans="1:58" s="78" customFormat="1" ht="14.25" x14ac:dyDescent="0.2">
      <c r="A752" s="6"/>
      <c r="B752" s="6"/>
      <c r="C752" s="6"/>
      <c r="D752" s="3"/>
      <c r="E752" s="98" t="str">
        <f t="shared" si="127"/>
        <v/>
      </c>
      <c r="F752" s="117"/>
      <c r="G752" s="116" t="str">
        <f>IF(E752="","",IF(Temp!optSeasCoef=0,1,INDEX($C$2:$C$13,IF(MOD(COUNT($E$2:E752),seas_indx)=0,seas_indx,MOD(COUNT($E$2:E752),seas_indx)))))</f>
        <v/>
      </c>
      <c r="H752" s="97" t="str">
        <f>IFERROR(IF(Temp!fhor_indata=1,IF(COUNT($S$2:S752)&lt;=XobsHor,"in-sample",IF(AND(COUNT($S$2:S752)&lt;=XobsHor+XfHor,MOD(S751,XobsHor)&lt;XfHor),"out-sample","")),IF(ISBLANK(F752),"",IF(COUNT($F$2:F752)&lt;=XobsHor-XfHor,"in-sample","out-sample"))),"")</f>
        <v/>
      </c>
      <c r="I752" s="120" t="str">
        <f>IF(AND(ISBLANK(F751),H751="in-sample"),"",IF(AND(Temp!fhor_indata=1,H751="out-sample",H752="out-sample"),I751,IF(AND(ISBLANK(F752),H751="out-sample"),"",IF(AND(Temp!optSeasCoef=0,Temp!sts_add=1),IF(H751="in-sample",IF(Q751=bigT,((pCell/bigT)*F751)+((1-(pCell/bigT))*(I751+J751)),IF(OR(ISBLANK(F752),COUNT($F$2:F751)&lt;=pCell),F751,((pCell/COUNT($F$2:F751))*F751)+((1-(pCell/COUNT($F$2:F751)))*(I751+J751)))),I751),IF(AND(Temp!optSeasCoef=0,Temp!sts_multp=1),IF(H751="in-sample",IF(Q751=bigT,((pCell/bigT)*F751)+((1-(pCell/bigT))*(I751*J751)),IF(OR(ISBLANK(F752),COUNT(F$2:$F751)&lt;=pCell),F751,((pCell/COUNT($F$2:F751))*F751)+((1-(pCell/COUNT($F$2:F751)))*(I751*J751)))),I751),IF(Temp!sts_add=1,IF(H751="in-sample",IF(Q751=bigT,((pCell/bigT)*AX751)+((1-(pCell/bigT))*(I751+J751)),IF(OR(ISBLANK(F752),COUNT($AX$2:AX751)&lt;=pCell),AX751,((pCell/COUNT($AX$2:AX751))*AX751)+((1-(pCell/COUNT($AX$2:AX751)))*(I751+J751)))),I751),IF(H751="in-sample",IF(Q751=bigT,((pCell/bigT)*AX751)+((1-(pCell/bigT))*(I751*J751)),IF(OR(ISBLANK(F752),COUNT($AX$2:AX751)&lt;=pCell),AX751,((pCell/COUNT($AX$2:AX751))*AX751)+((1-(pCell/COUNT($AX$2:AX751)))*(I751*J751)))),I751)))))))</f>
        <v/>
      </c>
      <c r="J752" s="120" t="str">
        <f>IF(AND(ISBLANK(F751),H751="in-sample"),"",IF(AND(Temp!fhor_indata=1,H751="out-sample",H752="out-sample"),J751,IF(AND(ISBLANK(F752),H751="out-sample"),"",IF(AND(Temp!optSeasCoef=0,Temp!sts_add=1),IF(H751="in-sample",IF(Q751=bigT,((qCell/bigT)*(I752-I751))+((1-(qCell/bigT))*J751),IF(OR(ISBLANK(F752),COUNT($F$2:F751)&lt;=qCell),IF(COUNT($F$2:F751)=1,0,F751-F750),((qCell/COUNT($F$2:F751))*(I752-I751))+((1-(qCell/COUNT($F$2:F751)))*J751))),J751),IF(AND(Temp!optSeasCoef=0,Temp!sts_multp=1),IF(H751="in-sample",IF(Q751=bigT,((qCell/bigT)*(I752/I751))+((1-(qCell/bigT))*J751),IF(qCell=0,1,IF(OR(ISBLANK(F752),COUNT($F$2:F751)&lt;=qCell),IF(COUNT($F$2:F751)=1,1,F751/F750),((qCell/COUNT($F$2:F751))*(I752/I751))+((1-(qCell/COUNT($F$2:F751)))*J751)))),J751),IF(Temp!sts_add=1,IF(H751="in-sample",IF(Q751=bigT,((qCell/bigT)*(I752-I751))+((1-(qCell/bigT))*J751),IF(OR(ISBLANK(F752),COUNT($AX$2:AX751)&lt;=qCell),IF(COUNT($AX$2:AX751)=1,0,AX751-AX750),((qCell/COUNT($AX$2:AX751))*(I752-I751))+((1-(qCell/COUNT($AX$2:AX751)))*J751))),J751),IF(H751="in-sample",IF(Q751=bigT,((qCell/bigT)*(I752/I751))+((1-(qCell/bigT))*J751),IF(qCell=0,1,IF(OR(ISBLANK(F752),COUNT($AX$2:AX751)&lt;=qCell),IF(COUNT($AX$2:AX751)=1,1,AX751/AX750),((qCell/COUNT($AX$2:AX751))*(I752/I751))+((1-(qCell/COUNT($AX$2:AX751)))*J751)))),J751)))))))</f>
        <v/>
      </c>
      <c r="K752" s="120" t="str">
        <f>IF(H752="","",IF(AND(Temp!optSeasCoef=0,Temp!sts_add=1),IF(H752="out-sample",I752+(Q752*J752),I752+J752),IF(AND(Temp!optSeasCoef=0,Temp!sts_multp=1),IF(H752="out-sample",I752*(J752^Q752),I752*J752),IF(Temp!sts_add=1,IF(H752="out-sample",(I752+(Q752*J752))*G752,(I752+J752)*G752),IF(H752="out-sample",I752*(J752^Q752)*G752,I752*J752*G752)))))</f>
        <v/>
      </c>
      <c r="L752" s="116" t="str">
        <f t="shared" si="121"/>
        <v/>
      </c>
      <c r="M752" s="116" t="str">
        <f t="shared" si="122"/>
        <v/>
      </c>
      <c r="N752" s="116" t="str">
        <f t="shared" si="123"/>
        <v/>
      </c>
      <c r="O752" s="116" t="str">
        <f t="shared" si="124"/>
        <v/>
      </c>
      <c r="P752" s="116" t="str">
        <f t="shared" si="125"/>
        <v/>
      </c>
      <c r="Q752" s="94" t="str">
        <f>IF(AND(Temp!fhor_indata=1,ISBLANK(F752),H751="in-sample"),1,IF(AND(Temp!fhor_indata=1,H751="out-sample",Q751&lt;XfHor),Q751+1,IF(ISBLANK(F752),"",IF(AND(H752="out-sample",H751="in-sample"),1,IF(AND(H752="out-sample",H751="out-sample"),Q751+1,IF(ISNUMBER(Q751),Q751+1,1))))))</f>
        <v/>
      </c>
      <c r="R752" s="94" t="str">
        <f t="shared" si="126"/>
        <v/>
      </c>
      <c r="S752" s="94" t="str">
        <f>IF(Temp!fhor_indata=1,IF(S751=XobsHor,1,IF(COUNT($S$2:S751)&lt;=XobsHor,S751+1,IF(AND(COUNT($S$2:S751)&lt;=XobsHor+XfHor,IFERROR(MOD(S751,XobsHor)&lt;XfHor,FALSE)),S751+1,""))),IF(ISBLANK(F752),"",IF(S751=maxP,1,IF(S751&lt;maxP,S751+1,IF(COUNT($S$2:S752)&lt;=XobsHor,S751+1,"")))))</f>
        <v/>
      </c>
      <c r="T752" s="3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W752" s="122" t="str">
        <f t="shared" si="128"/>
        <v/>
      </c>
      <c r="AX752" s="123" t="str">
        <f t="shared" si="129"/>
        <v/>
      </c>
      <c r="AY752" s="124" t="str">
        <f t="shared" si="130"/>
        <v/>
      </c>
      <c r="AZ752" s="124" t="str">
        <f t="shared" si="131"/>
        <v/>
      </c>
      <c r="BF752" s="91"/>
    </row>
    <row r="753" spans="1:58" s="78" customFormat="1" ht="14.25" x14ac:dyDescent="0.2">
      <c r="A753" s="6"/>
      <c r="B753" s="6"/>
      <c r="C753" s="6"/>
      <c r="D753" s="3"/>
      <c r="E753" s="98" t="str">
        <f t="shared" si="127"/>
        <v/>
      </c>
      <c r="F753" s="117"/>
      <c r="G753" s="116" t="str">
        <f>IF(E753="","",IF(Temp!optSeasCoef=0,1,INDEX($C$2:$C$13,IF(MOD(COUNT($E$2:E753),seas_indx)=0,seas_indx,MOD(COUNT($E$2:E753),seas_indx)))))</f>
        <v/>
      </c>
      <c r="H753" s="97" t="str">
        <f>IFERROR(IF(Temp!fhor_indata=1,IF(COUNT($S$2:S753)&lt;=XobsHor,"in-sample",IF(AND(COUNT($S$2:S753)&lt;=XobsHor+XfHor,MOD(S752,XobsHor)&lt;XfHor),"out-sample","")),IF(ISBLANK(F753),"",IF(COUNT($F$2:F753)&lt;=XobsHor-XfHor,"in-sample","out-sample"))),"")</f>
        <v/>
      </c>
      <c r="I753" s="120" t="str">
        <f>IF(AND(ISBLANK(F752),H752="in-sample"),"",IF(AND(Temp!fhor_indata=1,H752="out-sample",H753="out-sample"),I752,IF(AND(ISBLANK(F753),H752="out-sample"),"",IF(AND(Temp!optSeasCoef=0,Temp!sts_add=1),IF(H752="in-sample",IF(Q752=bigT,((pCell/bigT)*F752)+((1-(pCell/bigT))*(I752+J752)),IF(OR(ISBLANK(F753),COUNT($F$2:F752)&lt;=pCell),F752,((pCell/COUNT($F$2:F752))*F752)+((1-(pCell/COUNT($F$2:F752)))*(I752+J752)))),I752),IF(AND(Temp!optSeasCoef=0,Temp!sts_multp=1),IF(H752="in-sample",IF(Q752=bigT,((pCell/bigT)*F752)+((1-(pCell/bigT))*(I752*J752)),IF(OR(ISBLANK(F753),COUNT(F$2:$F752)&lt;=pCell),F752,((pCell/COUNT($F$2:F752))*F752)+((1-(pCell/COUNT($F$2:F752)))*(I752*J752)))),I752),IF(Temp!sts_add=1,IF(H752="in-sample",IF(Q752=bigT,((pCell/bigT)*AX752)+((1-(pCell/bigT))*(I752+J752)),IF(OR(ISBLANK(F753),COUNT($AX$2:AX752)&lt;=pCell),AX752,((pCell/COUNT($AX$2:AX752))*AX752)+((1-(pCell/COUNT($AX$2:AX752)))*(I752+J752)))),I752),IF(H752="in-sample",IF(Q752=bigT,((pCell/bigT)*AX752)+((1-(pCell/bigT))*(I752*J752)),IF(OR(ISBLANK(F753),COUNT($AX$2:AX752)&lt;=pCell),AX752,((pCell/COUNT($AX$2:AX752))*AX752)+((1-(pCell/COUNT($AX$2:AX752)))*(I752*J752)))),I752)))))))</f>
        <v/>
      </c>
      <c r="J753" s="120" t="str">
        <f>IF(AND(ISBLANK(F752),H752="in-sample"),"",IF(AND(Temp!fhor_indata=1,H752="out-sample",H753="out-sample"),J752,IF(AND(ISBLANK(F753),H752="out-sample"),"",IF(AND(Temp!optSeasCoef=0,Temp!sts_add=1),IF(H752="in-sample",IF(Q752=bigT,((qCell/bigT)*(I753-I752))+((1-(qCell/bigT))*J752),IF(OR(ISBLANK(F753),COUNT($F$2:F752)&lt;=qCell),IF(COUNT($F$2:F752)=1,0,F752-F751),((qCell/COUNT($F$2:F752))*(I753-I752))+((1-(qCell/COUNT($F$2:F752)))*J752))),J752),IF(AND(Temp!optSeasCoef=0,Temp!sts_multp=1),IF(H752="in-sample",IF(Q752=bigT,((qCell/bigT)*(I753/I752))+((1-(qCell/bigT))*J752),IF(qCell=0,1,IF(OR(ISBLANK(F753),COUNT($F$2:F752)&lt;=qCell),IF(COUNT($F$2:F752)=1,1,F752/F751),((qCell/COUNT($F$2:F752))*(I753/I752))+((1-(qCell/COUNT($F$2:F752)))*J752)))),J752),IF(Temp!sts_add=1,IF(H752="in-sample",IF(Q752=bigT,((qCell/bigT)*(I753-I752))+((1-(qCell/bigT))*J752),IF(OR(ISBLANK(F753),COUNT($AX$2:AX752)&lt;=qCell),IF(COUNT($AX$2:AX752)=1,0,AX752-AX751),((qCell/COUNT($AX$2:AX752))*(I753-I752))+((1-(qCell/COUNT($AX$2:AX752)))*J752))),J752),IF(H752="in-sample",IF(Q752=bigT,((qCell/bigT)*(I753/I752))+((1-(qCell/bigT))*J752),IF(qCell=0,1,IF(OR(ISBLANK(F753),COUNT($AX$2:AX752)&lt;=qCell),IF(COUNT($AX$2:AX752)=1,1,AX752/AX751),((qCell/COUNT($AX$2:AX752))*(I753/I752))+((1-(qCell/COUNT($AX$2:AX752)))*J752)))),J752)))))))</f>
        <v/>
      </c>
      <c r="K753" s="120" t="str">
        <f>IF(H753="","",IF(AND(Temp!optSeasCoef=0,Temp!sts_add=1),IF(H753="out-sample",I753+(Q753*J753),I753+J753),IF(AND(Temp!optSeasCoef=0,Temp!sts_multp=1),IF(H753="out-sample",I753*(J753^Q753),I753*J753),IF(Temp!sts_add=1,IF(H753="out-sample",(I753+(Q753*J753))*G753,(I753+J753)*G753),IF(H753="out-sample",I753*(J753^Q753)*G753,I753*J753*G753)))))</f>
        <v/>
      </c>
      <c r="L753" s="116" t="str">
        <f t="shared" si="121"/>
        <v/>
      </c>
      <c r="M753" s="116" t="str">
        <f t="shared" si="122"/>
        <v/>
      </c>
      <c r="N753" s="116" t="str">
        <f t="shared" si="123"/>
        <v/>
      </c>
      <c r="O753" s="116" t="str">
        <f t="shared" si="124"/>
        <v/>
      </c>
      <c r="P753" s="116" t="str">
        <f t="shared" si="125"/>
        <v/>
      </c>
      <c r="Q753" s="94" t="str">
        <f>IF(AND(Temp!fhor_indata=1,ISBLANK(F753),H752="in-sample"),1,IF(AND(Temp!fhor_indata=1,H752="out-sample",Q752&lt;XfHor),Q752+1,IF(ISBLANK(F753),"",IF(AND(H753="out-sample",H752="in-sample"),1,IF(AND(H753="out-sample",H752="out-sample"),Q752+1,IF(ISNUMBER(Q752),Q752+1,1))))))</f>
        <v/>
      </c>
      <c r="R753" s="94" t="str">
        <f t="shared" si="126"/>
        <v/>
      </c>
      <c r="S753" s="94" t="str">
        <f>IF(Temp!fhor_indata=1,IF(S752=XobsHor,1,IF(COUNT($S$2:S752)&lt;=XobsHor,S752+1,IF(AND(COUNT($S$2:S752)&lt;=XobsHor+XfHor,IFERROR(MOD(S752,XobsHor)&lt;XfHor,FALSE)),S752+1,""))),IF(ISBLANK(F753),"",IF(S752=maxP,1,IF(S752&lt;maxP,S752+1,IF(COUNT($S$2:S753)&lt;=XobsHor,S752+1,"")))))</f>
        <v/>
      </c>
      <c r="T753" s="3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W753" s="122" t="str">
        <f t="shared" si="128"/>
        <v/>
      </c>
      <c r="AX753" s="123" t="str">
        <f t="shared" si="129"/>
        <v/>
      </c>
      <c r="AY753" s="124" t="str">
        <f t="shared" si="130"/>
        <v/>
      </c>
      <c r="AZ753" s="124" t="str">
        <f t="shared" si="131"/>
        <v/>
      </c>
      <c r="BF753" s="91"/>
    </row>
    <row r="754" spans="1:58" s="78" customFormat="1" ht="14.25" x14ac:dyDescent="0.2">
      <c r="A754" s="6"/>
      <c r="B754" s="6"/>
      <c r="C754" s="6"/>
      <c r="D754" s="3"/>
      <c r="E754" s="98" t="str">
        <f t="shared" si="127"/>
        <v/>
      </c>
      <c r="F754" s="117"/>
      <c r="G754" s="116" t="str">
        <f>IF(E754="","",IF(Temp!optSeasCoef=0,1,INDEX($C$2:$C$13,IF(MOD(COUNT($E$2:E754),seas_indx)=0,seas_indx,MOD(COUNT($E$2:E754),seas_indx)))))</f>
        <v/>
      </c>
      <c r="H754" s="97" t="str">
        <f>IFERROR(IF(Temp!fhor_indata=1,IF(COUNT($S$2:S754)&lt;=XobsHor,"in-sample",IF(AND(COUNT($S$2:S754)&lt;=XobsHor+XfHor,MOD(S753,XobsHor)&lt;XfHor),"out-sample","")),IF(ISBLANK(F754),"",IF(COUNT($F$2:F754)&lt;=XobsHor-XfHor,"in-sample","out-sample"))),"")</f>
        <v/>
      </c>
      <c r="I754" s="120" t="str">
        <f>IF(AND(ISBLANK(F753),H753="in-sample"),"",IF(AND(Temp!fhor_indata=1,H753="out-sample",H754="out-sample"),I753,IF(AND(ISBLANK(F754),H753="out-sample"),"",IF(AND(Temp!optSeasCoef=0,Temp!sts_add=1),IF(H753="in-sample",IF(Q753=bigT,((pCell/bigT)*F753)+((1-(pCell/bigT))*(I753+J753)),IF(OR(ISBLANK(F754),COUNT($F$2:F753)&lt;=pCell),F753,((pCell/COUNT($F$2:F753))*F753)+((1-(pCell/COUNT($F$2:F753)))*(I753+J753)))),I753),IF(AND(Temp!optSeasCoef=0,Temp!sts_multp=1),IF(H753="in-sample",IF(Q753=bigT,((pCell/bigT)*F753)+((1-(pCell/bigT))*(I753*J753)),IF(OR(ISBLANK(F754),COUNT(F$2:$F753)&lt;=pCell),F753,((pCell/COUNT($F$2:F753))*F753)+((1-(pCell/COUNT($F$2:F753)))*(I753*J753)))),I753),IF(Temp!sts_add=1,IF(H753="in-sample",IF(Q753=bigT,((pCell/bigT)*AX753)+((1-(pCell/bigT))*(I753+J753)),IF(OR(ISBLANK(F754),COUNT($AX$2:AX753)&lt;=pCell),AX753,((pCell/COUNT($AX$2:AX753))*AX753)+((1-(pCell/COUNT($AX$2:AX753)))*(I753+J753)))),I753),IF(H753="in-sample",IF(Q753=bigT,((pCell/bigT)*AX753)+((1-(pCell/bigT))*(I753*J753)),IF(OR(ISBLANK(F754),COUNT($AX$2:AX753)&lt;=pCell),AX753,((pCell/COUNT($AX$2:AX753))*AX753)+((1-(pCell/COUNT($AX$2:AX753)))*(I753*J753)))),I753)))))))</f>
        <v/>
      </c>
      <c r="J754" s="120" t="str">
        <f>IF(AND(ISBLANK(F753),H753="in-sample"),"",IF(AND(Temp!fhor_indata=1,H753="out-sample",H754="out-sample"),J753,IF(AND(ISBLANK(F754),H753="out-sample"),"",IF(AND(Temp!optSeasCoef=0,Temp!sts_add=1),IF(H753="in-sample",IF(Q753=bigT,((qCell/bigT)*(I754-I753))+((1-(qCell/bigT))*J753),IF(OR(ISBLANK(F754),COUNT($F$2:F753)&lt;=qCell),IF(COUNT($F$2:F753)=1,0,F753-F752),((qCell/COUNT($F$2:F753))*(I754-I753))+((1-(qCell/COUNT($F$2:F753)))*J753))),J753),IF(AND(Temp!optSeasCoef=0,Temp!sts_multp=1),IF(H753="in-sample",IF(Q753=bigT,((qCell/bigT)*(I754/I753))+((1-(qCell/bigT))*J753),IF(qCell=0,1,IF(OR(ISBLANK(F754),COUNT($F$2:F753)&lt;=qCell),IF(COUNT($F$2:F753)=1,1,F753/F752),((qCell/COUNT($F$2:F753))*(I754/I753))+((1-(qCell/COUNT($F$2:F753)))*J753)))),J753),IF(Temp!sts_add=1,IF(H753="in-sample",IF(Q753=bigT,((qCell/bigT)*(I754-I753))+((1-(qCell/bigT))*J753),IF(OR(ISBLANK(F754),COUNT($AX$2:AX753)&lt;=qCell),IF(COUNT($AX$2:AX753)=1,0,AX753-AX752),((qCell/COUNT($AX$2:AX753))*(I754-I753))+((1-(qCell/COUNT($AX$2:AX753)))*J753))),J753),IF(H753="in-sample",IF(Q753=bigT,((qCell/bigT)*(I754/I753))+((1-(qCell/bigT))*J753),IF(qCell=0,1,IF(OR(ISBLANK(F754),COUNT($AX$2:AX753)&lt;=qCell),IF(COUNT($AX$2:AX753)=1,1,AX753/AX752),((qCell/COUNT($AX$2:AX753))*(I754/I753))+((1-(qCell/COUNT($AX$2:AX753)))*J753)))),J753)))))))</f>
        <v/>
      </c>
      <c r="K754" s="120" t="str">
        <f>IF(H754="","",IF(AND(Temp!optSeasCoef=0,Temp!sts_add=1),IF(H754="out-sample",I754+(Q754*J754),I754+J754),IF(AND(Temp!optSeasCoef=0,Temp!sts_multp=1),IF(H754="out-sample",I754*(J754^Q754),I754*J754),IF(Temp!sts_add=1,IF(H754="out-sample",(I754+(Q754*J754))*G754,(I754+J754)*G754),IF(H754="out-sample",I754*(J754^Q754)*G754,I754*J754*G754)))))</f>
        <v/>
      </c>
      <c r="L754" s="116" t="str">
        <f t="shared" si="121"/>
        <v/>
      </c>
      <c r="M754" s="116" t="str">
        <f t="shared" si="122"/>
        <v/>
      </c>
      <c r="N754" s="116" t="str">
        <f t="shared" si="123"/>
        <v/>
      </c>
      <c r="O754" s="116" t="str">
        <f t="shared" si="124"/>
        <v/>
      </c>
      <c r="P754" s="116" t="str">
        <f t="shared" si="125"/>
        <v/>
      </c>
      <c r="Q754" s="94" t="str">
        <f>IF(AND(Temp!fhor_indata=1,ISBLANK(F754),H753="in-sample"),1,IF(AND(Temp!fhor_indata=1,H753="out-sample",Q753&lt;XfHor),Q753+1,IF(ISBLANK(F754),"",IF(AND(H754="out-sample",H753="in-sample"),1,IF(AND(H754="out-sample",H753="out-sample"),Q753+1,IF(ISNUMBER(Q753),Q753+1,1))))))</f>
        <v/>
      </c>
      <c r="R754" s="94" t="str">
        <f t="shared" si="126"/>
        <v/>
      </c>
      <c r="S754" s="94" t="str">
        <f>IF(Temp!fhor_indata=1,IF(S753=XobsHor,1,IF(COUNT($S$2:S753)&lt;=XobsHor,S753+1,IF(AND(COUNT($S$2:S753)&lt;=XobsHor+XfHor,IFERROR(MOD(S753,XobsHor)&lt;XfHor,FALSE)),S753+1,""))),IF(ISBLANK(F754),"",IF(S753=maxP,1,IF(S753&lt;maxP,S753+1,IF(COUNT($S$2:S754)&lt;=XobsHor,S753+1,"")))))</f>
        <v/>
      </c>
      <c r="T754" s="3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W754" s="122" t="str">
        <f t="shared" si="128"/>
        <v/>
      </c>
      <c r="AX754" s="123" t="str">
        <f t="shared" si="129"/>
        <v/>
      </c>
      <c r="AY754" s="124" t="str">
        <f t="shared" si="130"/>
        <v/>
      </c>
      <c r="AZ754" s="124" t="str">
        <f t="shared" si="131"/>
        <v/>
      </c>
      <c r="BF754" s="91"/>
    </row>
    <row r="755" spans="1:58" s="78" customFormat="1" ht="14.25" x14ac:dyDescent="0.2">
      <c r="A755" s="6"/>
      <c r="B755" s="6"/>
      <c r="C755" s="6"/>
      <c r="D755" s="3"/>
      <c r="E755" s="98" t="str">
        <f t="shared" si="127"/>
        <v/>
      </c>
      <c r="F755" s="117"/>
      <c r="G755" s="116" t="str">
        <f>IF(E755="","",IF(Temp!optSeasCoef=0,1,INDEX($C$2:$C$13,IF(MOD(COUNT($E$2:E755),seas_indx)=0,seas_indx,MOD(COUNT($E$2:E755),seas_indx)))))</f>
        <v/>
      </c>
      <c r="H755" s="97" t="str">
        <f>IFERROR(IF(Temp!fhor_indata=1,IF(COUNT($S$2:S755)&lt;=XobsHor,"in-sample",IF(AND(COUNT($S$2:S755)&lt;=XobsHor+XfHor,MOD(S754,XobsHor)&lt;XfHor),"out-sample","")),IF(ISBLANK(F755),"",IF(COUNT($F$2:F755)&lt;=XobsHor-XfHor,"in-sample","out-sample"))),"")</f>
        <v/>
      </c>
      <c r="I755" s="120" t="str">
        <f>IF(AND(ISBLANK(F754),H754="in-sample"),"",IF(AND(Temp!fhor_indata=1,H754="out-sample",H755="out-sample"),I754,IF(AND(ISBLANK(F755),H754="out-sample"),"",IF(AND(Temp!optSeasCoef=0,Temp!sts_add=1),IF(H754="in-sample",IF(Q754=bigT,((pCell/bigT)*F754)+((1-(pCell/bigT))*(I754+J754)),IF(OR(ISBLANK(F755),COUNT($F$2:F754)&lt;=pCell),F754,((pCell/COUNT($F$2:F754))*F754)+((1-(pCell/COUNT($F$2:F754)))*(I754+J754)))),I754),IF(AND(Temp!optSeasCoef=0,Temp!sts_multp=1),IF(H754="in-sample",IF(Q754=bigT,((pCell/bigT)*F754)+((1-(pCell/bigT))*(I754*J754)),IF(OR(ISBLANK(F755),COUNT(F$2:$F754)&lt;=pCell),F754,((pCell/COUNT($F$2:F754))*F754)+((1-(pCell/COUNT($F$2:F754)))*(I754*J754)))),I754),IF(Temp!sts_add=1,IF(H754="in-sample",IF(Q754=bigT,((pCell/bigT)*AX754)+((1-(pCell/bigT))*(I754+J754)),IF(OR(ISBLANK(F755),COUNT($AX$2:AX754)&lt;=pCell),AX754,((pCell/COUNT($AX$2:AX754))*AX754)+((1-(pCell/COUNT($AX$2:AX754)))*(I754+J754)))),I754),IF(H754="in-sample",IF(Q754=bigT,((pCell/bigT)*AX754)+((1-(pCell/bigT))*(I754*J754)),IF(OR(ISBLANK(F755),COUNT($AX$2:AX754)&lt;=pCell),AX754,((pCell/COUNT($AX$2:AX754))*AX754)+((1-(pCell/COUNT($AX$2:AX754)))*(I754*J754)))),I754)))))))</f>
        <v/>
      </c>
      <c r="J755" s="120" t="str">
        <f>IF(AND(ISBLANK(F754),H754="in-sample"),"",IF(AND(Temp!fhor_indata=1,H754="out-sample",H755="out-sample"),J754,IF(AND(ISBLANK(F755),H754="out-sample"),"",IF(AND(Temp!optSeasCoef=0,Temp!sts_add=1),IF(H754="in-sample",IF(Q754=bigT,((qCell/bigT)*(I755-I754))+((1-(qCell/bigT))*J754),IF(OR(ISBLANK(F755),COUNT($F$2:F754)&lt;=qCell),IF(COUNT($F$2:F754)=1,0,F754-F753),((qCell/COUNT($F$2:F754))*(I755-I754))+((1-(qCell/COUNT($F$2:F754)))*J754))),J754),IF(AND(Temp!optSeasCoef=0,Temp!sts_multp=1),IF(H754="in-sample",IF(Q754=bigT,((qCell/bigT)*(I755/I754))+((1-(qCell/bigT))*J754),IF(qCell=0,1,IF(OR(ISBLANK(F755),COUNT($F$2:F754)&lt;=qCell),IF(COUNT($F$2:F754)=1,1,F754/F753),((qCell/COUNT($F$2:F754))*(I755/I754))+((1-(qCell/COUNT($F$2:F754)))*J754)))),J754),IF(Temp!sts_add=1,IF(H754="in-sample",IF(Q754=bigT,((qCell/bigT)*(I755-I754))+((1-(qCell/bigT))*J754),IF(OR(ISBLANK(F755),COUNT($AX$2:AX754)&lt;=qCell),IF(COUNT($AX$2:AX754)=1,0,AX754-AX753),((qCell/COUNT($AX$2:AX754))*(I755-I754))+((1-(qCell/COUNT($AX$2:AX754)))*J754))),J754),IF(H754="in-sample",IF(Q754=bigT,((qCell/bigT)*(I755/I754))+((1-(qCell/bigT))*J754),IF(qCell=0,1,IF(OR(ISBLANK(F755),COUNT($AX$2:AX754)&lt;=qCell),IF(COUNT($AX$2:AX754)=1,1,AX754/AX753),((qCell/COUNT($AX$2:AX754))*(I755/I754))+((1-(qCell/COUNT($AX$2:AX754)))*J754)))),J754)))))))</f>
        <v/>
      </c>
      <c r="K755" s="120" t="str">
        <f>IF(H755="","",IF(AND(Temp!optSeasCoef=0,Temp!sts_add=1),IF(H755="out-sample",I755+(Q755*J755),I755+J755),IF(AND(Temp!optSeasCoef=0,Temp!sts_multp=1),IF(H755="out-sample",I755*(J755^Q755),I755*J755),IF(Temp!sts_add=1,IF(H755="out-sample",(I755+(Q755*J755))*G755,(I755+J755)*G755),IF(H755="out-sample",I755*(J755^Q755)*G755,I755*J755*G755)))))</f>
        <v/>
      </c>
      <c r="L755" s="116" t="str">
        <f t="shared" si="121"/>
        <v/>
      </c>
      <c r="M755" s="116" t="str">
        <f t="shared" si="122"/>
        <v/>
      </c>
      <c r="N755" s="116" t="str">
        <f t="shared" si="123"/>
        <v/>
      </c>
      <c r="O755" s="116" t="str">
        <f t="shared" si="124"/>
        <v/>
      </c>
      <c r="P755" s="116" t="str">
        <f t="shared" si="125"/>
        <v/>
      </c>
      <c r="Q755" s="94" t="str">
        <f>IF(AND(Temp!fhor_indata=1,ISBLANK(F755),H754="in-sample"),1,IF(AND(Temp!fhor_indata=1,H754="out-sample",Q754&lt;XfHor),Q754+1,IF(ISBLANK(F755),"",IF(AND(H755="out-sample",H754="in-sample"),1,IF(AND(H755="out-sample",H754="out-sample"),Q754+1,IF(ISNUMBER(Q754),Q754+1,1))))))</f>
        <v/>
      </c>
      <c r="R755" s="94" t="str">
        <f t="shared" si="126"/>
        <v/>
      </c>
      <c r="S755" s="94" t="str">
        <f>IF(Temp!fhor_indata=1,IF(S754=XobsHor,1,IF(COUNT($S$2:S754)&lt;=XobsHor,S754+1,IF(AND(COUNT($S$2:S754)&lt;=XobsHor+XfHor,IFERROR(MOD(S754,XobsHor)&lt;XfHor,FALSE)),S754+1,""))),IF(ISBLANK(F755),"",IF(S754=maxP,1,IF(S754&lt;maxP,S754+1,IF(COUNT($S$2:S755)&lt;=XobsHor,S754+1,"")))))</f>
        <v/>
      </c>
      <c r="T755" s="3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W755" s="122" t="str">
        <f t="shared" si="128"/>
        <v/>
      </c>
      <c r="AX755" s="123" t="str">
        <f t="shared" si="129"/>
        <v/>
      </c>
      <c r="AY755" s="124" t="str">
        <f t="shared" si="130"/>
        <v/>
      </c>
      <c r="AZ755" s="124" t="str">
        <f t="shared" si="131"/>
        <v/>
      </c>
      <c r="BF755" s="91"/>
    </row>
    <row r="756" spans="1:58" s="78" customFormat="1" ht="14.25" x14ac:dyDescent="0.2">
      <c r="A756" s="6"/>
      <c r="B756" s="6"/>
      <c r="C756" s="6"/>
      <c r="D756" s="3"/>
      <c r="E756" s="98" t="str">
        <f t="shared" si="127"/>
        <v/>
      </c>
      <c r="F756" s="117"/>
      <c r="G756" s="116" t="str">
        <f>IF(E756="","",IF(Temp!optSeasCoef=0,1,INDEX($C$2:$C$13,IF(MOD(COUNT($E$2:E756),seas_indx)=0,seas_indx,MOD(COUNT($E$2:E756),seas_indx)))))</f>
        <v/>
      </c>
      <c r="H756" s="97" t="str">
        <f>IFERROR(IF(Temp!fhor_indata=1,IF(COUNT($S$2:S756)&lt;=XobsHor,"in-sample",IF(AND(COUNT($S$2:S756)&lt;=XobsHor+XfHor,MOD(S755,XobsHor)&lt;XfHor),"out-sample","")),IF(ISBLANK(F756),"",IF(COUNT($F$2:F756)&lt;=XobsHor-XfHor,"in-sample","out-sample"))),"")</f>
        <v/>
      </c>
      <c r="I756" s="120" t="str">
        <f>IF(AND(ISBLANK(F755),H755="in-sample"),"",IF(AND(Temp!fhor_indata=1,H755="out-sample",H756="out-sample"),I755,IF(AND(ISBLANK(F756),H755="out-sample"),"",IF(AND(Temp!optSeasCoef=0,Temp!sts_add=1),IF(H755="in-sample",IF(Q755=bigT,((pCell/bigT)*F755)+((1-(pCell/bigT))*(I755+J755)),IF(OR(ISBLANK(F756),COUNT($F$2:F755)&lt;=pCell),F755,((pCell/COUNT($F$2:F755))*F755)+((1-(pCell/COUNT($F$2:F755)))*(I755+J755)))),I755),IF(AND(Temp!optSeasCoef=0,Temp!sts_multp=1),IF(H755="in-sample",IF(Q755=bigT,((pCell/bigT)*F755)+((1-(pCell/bigT))*(I755*J755)),IF(OR(ISBLANK(F756),COUNT(F$2:$F755)&lt;=pCell),F755,((pCell/COUNT($F$2:F755))*F755)+((1-(pCell/COUNT($F$2:F755)))*(I755*J755)))),I755),IF(Temp!sts_add=1,IF(H755="in-sample",IF(Q755=bigT,((pCell/bigT)*AX755)+((1-(pCell/bigT))*(I755+J755)),IF(OR(ISBLANK(F756),COUNT($AX$2:AX755)&lt;=pCell),AX755,((pCell/COUNT($AX$2:AX755))*AX755)+((1-(pCell/COUNT($AX$2:AX755)))*(I755+J755)))),I755),IF(H755="in-sample",IF(Q755=bigT,((pCell/bigT)*AX755)+((1-(pCell/bigT))*(I755*J755)),IF(OR(ISBLANK(F756),COUNT($AX$2:AX755)&lt;=pCell),AX755,((pCell/COUNT($AX$2:AX755))*AX755)+((1-(pCell/COUNT($AX$2:AX755)))*(I755*J755)))),I755)))))))</f>
        <v/>
      </c>
      <c r="J756" s="120" t="str">
        <f>IF(AND(ISBLANK(F755),H755="in-sample"),"",IF(AND(Temp!fhor_indata=1,H755="out-sample",H756="out-sample"),J755,IF(AND(ISBLANK(F756),H755="out-sample"),"",IF(AND(Temp!optSeasCoef=0,Temp!sts_add=1),IF(H755="in-sample",IF(Q755=bigT,((qCell/bigT)*(I756-I755))+((1-(qCell/bigT))*J755),IF(OR(ISBLANK(F756),COUNT($F$2:F755)&lt;=qCell),IF(COUNT($F$2:F755)=1,0,F755-F754),((qCell/COUNT($F$2:F755))*(I756-I755))+((1-(qCell/COUNT($F$2:F755)))*J755))),J755),IF(AND(Temp!optSeasCoef=0,Temp!sts_multp=1),IF(H755="in-sample",IF(Q755=bigT,((qCell/bigT)*(I756/I755))+((1-(qCell/bigT))*J755),IF(qCell=0,1,IF(OR(ISBLANK(F756),COUNT($F$2:F755)&lt;=qCell),IF(COUNT($F$2:F755)=1,1,F755/F754),((qCell/COUNT($F$2:F755))*(I756/I755))+((1-(qCell/COUNT($F$2:F755)))*J755)))),J755),IF(Temp!sts_add=1,IF(H755="in-sample",IF(Q755=bigT,((qCell/bigT)*(I756-I755))+((1-(qCell/bigT))*J755),IF(OR(ISBLANK(F756),COUNT($AX$2:AX755)&lt;=qCell),IF(COUNT($AX$2:AX755)=1,0,AX755-AX754),((qCell/COUNT($AX$2:AX755))*(I756-I755))+((1-(qCell/COUNT($AX$2:AX755)))*J755))),J755),IF(H755="in-sample",IF(Q755=bigT,((qCell/bigT)*(I756/I755))+((1-(qCell/bigT))*J755),IF(qCell=0,1,IF(OR(ISBLANK(F756),COUNT($AX$2:AX755)&lt;=qCell),IF(COUNT($AX$2:AX755)=1,1,AX755/AX754),((qCell/COUNT($AX$2:AX755))*(I756/I755))+((1-(qCell/COUNT($AX$2:AX755)))*J755)))),J755)))))))</f>
        <v/>
      </c>
      <c r="K756" s="120" t="str">
        <f>IF(H756="","",IF(AND(Temp!optSeasCoef=0,Temp!sts_add=1),IF(H756="out-sample",I756+(Q756*J756),I756+J756),IF(AND(Temp!optSeasCoef=0,Temp!sts_multp=1),IF(H756="out-sample",I756*(J756^Q756),I756*J756),IF(Temp!sts_add=1,IF(H756="out-sample",(I756+(Q756*J756))*G756,(I756+J756)*G756),IF(H756="out-sample",I756*(J756^Q756)*G756,I756*J756*G756)))))</f>
        <v/>
      </c>
      <c r="L756" s="116" t="str">
        <f t="shared" si="121"/>
        <v/>
      </c>
      <c r="M756" s="116" t="str">
        <f t="shared" si="122"/>
        <v/>
      </c>
      <c r="N756" s="116" t="str">
        <f t="shared" si="123"/>
        <v/>
      </c>
      <c r="O756" s="116" t="str">
        <f t="shared" si="124"/>
        <v/>
      </c>
      <c r="P756" s="116" t="str">
        <f t="shared" si="125"/>
        <v/>
      </c>
      <c r="Q756" s="94" t="str">
        <f>IF(AND(Temp!fhor_indata=1,ISBLANK(F756),H755="in-sample"),1,IF(AND(Temp!fhor_indata=1,H755="out-sample",Q755&lt;XfHor),Q755+1,IF(ISBLANK(F756),"",IF(AND(H756="out-sample",H755="in-sample"),1,IF(AND(H756="out-sample",H755="out-sample"),Q755+1,IF(ISNUMBER(Q755),Q755+1,1))))))</f>
        <v/>
      </c>
      <c r="R756" s="94" t="str">
        <f t="shared" si="126"/>
        <v/>
      </c>
      <c r="S756" s="94" t="str">
        <f>IF(Temp!fhor_indata=1,IF(S755=XobsHor,1,IF(COUNT($S$2:S755)&lt;=XobsHor,S755+1,IF(AND(COUNT($S$2:S755)&lt;=XobsHor+XfHor,IFERROR(MOD(S755,XobsHor)&lt;XfHor,FALSE)),S755+1,""))),IF(ISBLANK(F756),"",IF(S755=maxP,1,IF(S755&lt;maxP,S755+1,IF(COUNT($S$2:S756)&lt;=XobsHor,S755+1,"")))))</f>
        <v/>
      </c>
      <c r="T756" s="3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W756" s="122" t="str">
        <f t="shared" si="128"/>
        <v/>
      </c>
      <c r="AX756" s="123" t="str">
        <f t="shared" si="129"/>
        <v/>
      </c>
      <c r="AY756" s="124" t="str">
        <f t="shared" si="130"/>
        <v/>
      </c>
      <c r="AZ756" s="124" t="str">
        <f t="shared" si="131"/>
        <v/>
      </c>
      <c r="BF756" s="91"/>
    </row>
    <row r="757" spans="1:58" s="78" customFormat="1" ht="14.25" x14ac:dyDescent="0.2">
      <c r="A757" s="6"/>
      <c r="B757" s="6"/>
      <c r="C757" s="6"/>
      <c r="D757" s="3"/>
      <c r="E757" s="98" t="str">
        <f t="shared" si="127"/>
        <v/>
      </c>
      <c r="F757" s="117"/>
      <c r="G757" s="116" t="str">
        <f>IF(E757="","",IF(Temp!optSeasCoef=0,1,INDEX($C$2:$C$13,IF(MOD(COUNT($E$2:E757),seas_indx)=0,seas_indx,MOD(COUNT($E$2:E757),seas_indx)))))</f>
        <v/>
      </c>
      <c r="H757" s="97" t="str">
        <f>IFERROR(IF(Temp!fhor_indata=1,IF(COUNT($S$2:S757)&lt;=XobsHor,"in-sample",IF(AND(COUNT($S$2:S757)&lt;=XobsHor+XfHor,MOD(S756,XobsHor)&lt;XfHor),"out-sample","")),IF(ISBLANK(F757),"",IF(COUNT($F$2:F757)&lt;=XobsHor-XfHor,"in-sample","out-sample"))),"")</f>
        <v/>
      </c>
      <c r="I757" s="120" t="str">
        <f>IF(AND(ISBLANK(F756),H756="in-sample"),"",IF(AND(Temp!fhor_indata=1,H756="out-sample",H757="out-sample"),I756,IF(AND(ISBLANK(F757),H756="out-sample"),"",IF(AND(Temp!optSeasCoef=0,Temp!sts_add=1),IF(H756="in-sample",IF(Q756=bigT,((pCell/bigT)*F756)+((1-(pCell/bigT))*(I756+J756)),IF(OR(ISBLANK(F757),COUNT($F$2:F756)&lt;=pCell),F756,((pCell/COUNT($F$2:F756))*F756)+((1-(pCell/COUNT($F$2:F756)))*(I756+J756)))),I756),IF(AND(Temp!optSeasCoef=0,Temp!sts_multp=1),IF(H756="in-sample",IF(Q756=bigT,((pCell/bigT)*F756)+((1-(pCell/bigT))*(I756*J756)),IF(OR(ISBLANK(F757),COUNT(F$2:$F756)&lt;=pCell),F756,((pCell/COUNT($F$2:F756))*F756)+((1-(pCell/COUNT($F$2:F756)))*(I756*J756)))),I756),IF(Temp!sts_add=1,IF(H756="in-sample",IF(Q756=bigT,((pCell/bigT)*AX756)+((1-(pCell/bigT))*(I756+J756)),IF(OR(ISBLANK(F757),COUNT($AX$2:AX756)&lt;=pCell),AX756,((pCell/COUNT($AX$2:AX756))*AX756)+((1-(pCell/COUNT($AX$2:AX756)))*(I756+J756)))),I756),IF(H756="in-sample",IF(Q756=bigT,((pCell/bigT)*AX756)+((1-(pCell/bigT))*(I756*J756)),IF(OR(ISBLANK(F757),COUNT($AX$2:AX756)&lt;=pCell),AX756,((pCell/COUNT($AX$2:AX756))*AX756)+((1-(pCell/COUNT($AX$2:AX756)))*(I756*J756)))),I756)))))))</f>
        <v/>
      </c>
      <c r="J757" s="120" t="str">
        <f>IF(AND(ISBLANK(F756),H756="in-sample"),"",IF(AND(Temp!fhor_indata=1,H756="out-sample",H757="out-sample"),J756,IF(AND(ISBLANK(F757),H756="out-sample"),"",IF(AND(Temp!optSeasCoef=0,Temp!sts_add=1),IF(H756="in-sample",IF(Q756=bigT,((qCell/bigT)*(I757-I756))+((1-(qCell/bigT))*J756),IF(OR(ISBLANK(F757),COUNT($F$2:F756)&lt;=qCell),IF(COUNT($F$2:F756)=1,0,F756-F755),((qCell/COUNT($F$2:F756))*(I757-I756))+((1-(qCell/COUNT($F$2:F756)))*J756))),J756),IF(AND(Temp!optSeasCoef=0,Temp!sts_multp=1),IF(H756="in-sample",IF(Q756=bigT,((qCell/bigT)*(I757/I756))+((1-(qCell/bigT))*J756),IF(qCell=0,1,IF(OR(ISBLANK(F757),COUNT($F$2:F756)&lt;=qCell),IF(COUNT($F$2:F756)=1,1,F756/F755),((qCell/COUNT($F$2:F756))*(I757/I756))+((1-(qCell/COUNT($F$2:F756)))*J756)))),J756),IF(Temp!sts_add=1,IF(H756="in-sample",IF(Q756=bigT,((qCell/bigT)*(I757-I756))+((1-(qCell/bigT))*J756),IF(OR(ISBLANK(F757),COUNT($AX$2:AX756)&lt;=qCell),IF(COUNT($AX$2:AX756)=1,0,AX756-AX755),((qCell/COUNT($AX$2:AX756))*(I757-I756))+((1-(qCell/COUNT($AX$2:AX756)))*J756))),J756),IF(H756="in-sample",IF(Q756=bigT,((qCell/bigT)*(I757/I756))+((1-(qCell/bigT))*J756),IF(qCell=0,1,IF(OR(ISBLANK(F757),COUNT($AX$2:AX756)&lt;=qCell),IF(COUNT($AX$2:AX756)=1,1,AX756/AX755),((qCell/COUNT($AX$2:AX756))*(I757/I756))+((1-(qCell/COUNT($AX$2:AX756)))*J756)))),J756)))))))</f>
        <v/>
      </c>
      <c r="K757" s="120" t="str">
        <f>IF(H757="","",IF(AND(Temp!optSeasCoef=0,Temp!sts_add=1),IF(H757="out-sample",I757+(Q757*J757),I757+J757),IF(AND(Temp!optSeasCoef=0,Temp!sts_multp=1),IF(H757="out-sample",I757*(J757^Q757),I757*J757),IF(Temp!sts_add=1,IF(H757="out-sample",(I757+(Q757*J757))*G757,(I757+J757)*G757),IF(H757="out-sample",I757*(J757^Q757)*G757,I757*J757*G757)))))</f>
        <v/>
      </c>
      <c r="L757" s="116" t="str">
        <f t="shared" si="121"/>
        <v/>
      </c>
      <c r="M757" s="116" t="str">
        <f t="shared" si="122"/>
        <v/>
      </c>
      <c r="N757" s="116" t="str">
        <f t="shared" si="123"/>
        <v/>
      </c>
      <c r="O757" s="116" t="str">
        <f t="shared" si="124"/>
        <v/>
      </c>
      <c r="P757" s="116" t="str">
        <f t="shared" si="125"/>
        <v/>
      </c>
      <c r="Q757" s="94" t="str">
        <f>IF(AND(Temp!fhor_indata=1,ISBLANK(F757),H756="in-sample"),1,IF(AND(Temp!fhor_indata=1,H756="out-sample",Q756&lt;XfHor),Q756+1,IF(ISBLANK(F757),"",IF(AND(H757="out-sample",H756="in-sample"),1,IF(AND(H757="out-sample",H756="out-sample"),Q756+1,IF(ISNUMBER(Q756),Q756+1,1))))))</f>
        <v/>
      </c>
      <c r="R757" s="94" t="str">
        <f t="shared" si="126"/>
        <v/>
      </c>
      <c r="S757" s="94" t="str">
        <f>IF(Temp!fhor_indata=1,IF(S756=XobsHor,1,IF(COUNT($S$2:S756)&lt;=XobsHor,S756+1,IF(AND(COUNT($S$2:S756)&lt;=XobsHor+XfHor,IFERROR(MOD(S756,XobsHor)&lt;XfHor,FALSE)),S756+1,""))),IF(ISBLANK(F757),"",IF(S756=maxP,1,IF(S756&lt;maxP,S756+1,IF(COUNT($S$2:S757)&lt;=XobsHor,S756+1,"")))))</f>
        <v/>
      </c>
      <c r="T757" s="3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W757" s="122" t="str">
        <f t="shared" si="128"/>
        <v/>
      </c>
      <c r="AX757" s="123" t="str">
        <f t="shared" si="129"/>
        <v/>
      </c>
      <c r="AY757" s="124" t="str">
        <f t="shared" si="130"/>
        <v/>
      </c>
      <c r="AZ757" s="124" t="str">
        <f t="shared" si="131"/>
        <v/>
      </c>
      <c r="BF757" s="91"/>
    </row>
    <row r="758" spans="1:58" s="78" customFormat="1" ht="14.25" x14ac:dyDescent="0.2">
      <c r="A758" s="6"/>
      <c r="B758" s="6"/>
      <c r="C758" s="6"/>
      <c r="D758" s="3"/>
      <c r="E758" s="98" t="str">
        <f t="shared" si="127"/>
        <v/>
      </c>
      <c r="F758" s="117"/>
      <c r="G758" s="116" t="str">
        <f>IF(E758="","",IF(Temp!optSeasCoef=0,1,INDEX($C$2:$C$13,IF(MOD(COUNT($E$2:E758),seas_indx)=0,seas_indx,MOD(COUNT($E$2:E758),seas_indx)))))</f>
        <v/>
      </c>
      <c r="H758" s="97" t="str">
        <f>IFERROR(IF(Temp!fhor_indata=1,IF(COUNT($S$2:S758)&lt;=XobsHor,"in-sample",IF(AND(COUNT($S$2:S758)&lt;=XobsHor+XfHor,MOD(S757,XobsHor)&lt;XfHor),"out-sample","")),IF(ISBLANK(F758),"",IF(COUNT($F$2:F758)&lt;=XobsHor-XfHor,"in-sample","out-sample"))),"")</f>
        <v/>
      </c>
      <c r="I758" s="120" t="str">
        <f>IF(AND(ISBLANK(F757),H757="in-sample"),"",IF(AND(Temp!fhor_indata=1,H757="out-sample",H758="out-sample"),I757,IF(AND(ISBLANK(F758),H757="out-sample"),"",IF(AND(Temp!optSeasCoef=0,Temp!sts_add=1),IF(H757="in-sample",IF(Q757=bigT,((pCell/bigT)*F757)+((1-(pCell/bigT))*(I757+J757)),IF(OR(ISBLANK(F758),COUNT($F$2:F757)&lt;=pCell),F757,((pCell/COUNT($F$2:F757))*F757)+((1-(pCell/COUNT($F$2:F757)))*(I757+J757)))),I757),IF(AND(Temp!optSeasCoef=0,Temp!sts_multp=1),IF(H757="in-sample",IF(Q757=bigT,((pCell/bigT)*F757)+((1-(pCell/bigT))*(I757*J757)),IF(OR(ISBLANK(F758),COUNT(F$2:$F757)&lt;=pCell),F757,((pCell/COUNT($F$2:F757))*F757)+((1-(pCell/COUNT($F$2:F757)))*(I757*J757)))),I757),IF(Temp!sts_add=1,IF(H757="in-sample",IF(Q757=bigT,((pCell/bigT)*AX757)+((1-(pCell/bigT))*(I757+J757)),IF(OR(ISBLANK(F758),COUNT($AX$2:AX757)&lt;=pCell),AX757,((pCell/COUNT($AX$2:AX757))*AX757)+((1-(pCell/COUNT($AX$2:AX757)))*(I757+J757)))),I757),IF(H757="in-sample",IF(Q757=bigT,((pCell/bigT)*AX757)+((1-(pCell/bigT))*(I757*J757)),IF(OR(ISBLANK(F758),COUNT($AX$2:AX757)&lt;=pCell),AX757,((pCell/COUNT($AX$2:AX757))*AX757)+((1-(pCell/COUNT($AX$2:AX757)))*(I757*J757)))),I757)))))))</f>
        <v/>
      </c>
      <c r="J758" s="120" t="str">
        <f>IF(AND(ISBLANK(F757),H757="in-sample"),"",IF(AND(Temp!fhor_indata=1,H757="out-sample",H758="out-sample"),J757,IF(AND(ISBLANK(F758),H757="out-sample"),"",IF(AND(Temp!optSeasCoef=0,Temp!sts_add=1),IF(H757="in-sample",IF(Q757=bigT,((qCell/bigT)*(I758-I757))+((1-(qCell/bigT))*J757),IF(OR(ISBLANK(F758),COUNT($F$2:F757)&lt;=qCell),IF(COUNT($F$2:F757)=1,0,F757-F756),((qCell/COUNT($F$2:F757))*(I758-I757))+((1-(qCell/COUNT($F$2:F757)))*J757))),J757),IF(AND(Temp!optSeasCoef=0,Temp!sts_multp=1),IF(H757="in-sample",IF(Q757=bigT,((qCell/bigT)*(I758/I757))+((1-(qCell/bigT))*J757),IF(qCell=0,1,IF(OR(ISBLANK(F758),COUNT($F$2:F757)&lt;=qCell),IF(COUNT($F$2:F757)=1,1,F757/F756),((qCell/COUNT($F$2:F757))*(I758/I757))+((1-(qCell/COUNT($F$2:F757)))*J757)))),J757),IF(Temp!sts_add=1,IF(H757="in-sample",IF(Q757=bigT,((qCell/bigT)*(I758-I757))+((1-(qCell/bigT))*J757),IF(OR(ISBLANK(F758),COUNT($AX$2:AX757)&lt;=qCell),IF(COUNT($AX$2:AX757)=1,0,AX757-AX756),((qCell/COUNT($AX$2:AX757))*(I758-I757))+((1-(qCell/COUNT($AX$2:AX757)))*J757))),J757),IF(H757="in-sample",IF(Q757=bigT,((qCell/bigT)*(I758/I757))+((1-(qCell/bigT))*J757),IF(qCell=0,1,IF(OR(ISBLANK(F758),COUNT($AX$2:AX757)&lt;=qCell),IF(COUNT($AX$2:AX757)=1,1,AX757/AX756),((qCell/COUNT($AX$2:AX757))*(I758/I757))+((1-(qCell/COUNT($AX$2:AX757)))*J757)))),J757)))))))</f>
        <v/>
      </c>
      <c r="K758" s="120" t="str">
        <f>IF(H758="","",IF(AND(Temp!optSeasCoef=0,Temp!sts_add=1),IF(H758="out-sample",I758+(Q758*J758),I758+J758),IF(AND(Temp!optSeasCoef=0,Temp!sts_multp=1),IF(H758="out-sample",I758*(J758^Q758),I758*J758),IF(Temp!sts_add=1,IF(H758="out-sample",(I758+(Q758*J758))*G758,(I758+J758)*G758),IF(H758="out-sample",I758*(J758^Q758)*G758,I758*J758*G758)))))</f>
        <v/>
      </c>
      <c r="L758" s="116" t="str">
        <f t="shared" si="121"/>
        <v/>
      </c>
      <c r="M758" s="116" t="str">
        <f t="shared" si="122"/>
        <v/>
      </c>
      <c r="N758" s="116" t="str">
        <f t="shared" si="123"/>
        <v/>
      </c>
      <c r="O758" s="116" t="str">
        <f t="shared" si="124"/>
        <v/>
      </c>
      <c r="P758" s="116" t="str">
        <f t="shared" si="125"/>
        <v/>
      </c>
      <c r="Q758" s="94" t="str">
        <f>IF(AND(Temp!fhor_indata=1,ISBLANK(F758),H757="in-sample"),1,IF(AND(Temp!fhor_indata=1,H757="out-sample",Q757&lt;XfHor),Q757+1,IF(ISBLANK(F758),"",IF(AND(H758="out-sample",H757="in-sample"),1,IF(AND(H758="out-sample",H757="out-sample"),Q757+1,IF(ISNUMBER(Q757),Q757+1,1))))))</f>
        <v/>
      </c>
      <c r="R758" s="94" t="str">
        <f t="shared" si="126"/>
        <v/>
      </c>
      <c r="S758" s="94" t="str">
        <f>IF(Temp!fhor_indata=1,IF(S757=XobsHor,1,IF(COUNT($S$2:S757)&lt;=XobsHor,S757+1,IF(AND(COUNT($S$2:S757)&lt;=XobsHor+XfHor,IFERROR(MOD(S757,XobsHor)&lt;XfHor,FALSE)),S757+1,""))),IF(ISBLANK(F758),"",IF(S757=maxP,1,IF(S757&lt;maxP,S757+1,IF(COUNT($S$2:S758)&lt;=XobsHor,S757+1,"")))))</f>
        <v/>
      </c>
      <c r="T758" s="3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W758" s="122" t="str">
        <f t="shared" si="128"/>
        <v/>
      </c>
      <c r="AX758" s="123" t="str">
        <f t="shared" si="129"/>
        <v/>
      </c>
      <c r="AY758" s="124" t="str">
        <f t="shared" si="130"/>
        <v/>
      </c>
      <c r="AZ758" s="124" t="str">
        <f t="shared" si="131"/>
        <v/>
      </c>
      <c r="BF758" s="91"/>
    </row>
    <row r="759" spans="1:58" s="78" customFormat="1" ht="14.25" x14ac:dyDescent="0.2">
      <c r="A759" s="6"/>
      <c r="B759" s="6"/>
      <c r="C759" s="6"/>
      <c r="D759" s="3"/>
      <c r="E759" s="98" t="str">
        <f t="shared" si="127"/>
        <v/>
      </c>
      <c r="F759" s="117"/>
      <c r="G759" s="116" t="str">
        <f>IF(E759="","",IF(Temp!optSeasCoef=0,1,INDEX($C$2:$C$13,IF(MOD(COUNT($E$2:E759),seas_indx)=0,seas_indx,MOD(COUNT($E$2:E759),seas_indx)))))</f>
        <v/>
      </c>
      <c r="H759" s="97" t="str">
        <f>IFERROR(IF(Temp!fhor_indata=1,IF(COUNT($S$2:S759)&lt;=XobsHor,"in-sample",IF(AND(COUNT($S$2:S759)&lt;=XobsHor+XfHor,MOD(S758,XobsHor)&lt;XfHor),"out-sample","")),IF(ISBLANK(F759),"",IF(COUNT($F$2:F759)&lt;=XobsHor-XfHor,"in-sample","out-sample"))),"")</f>
        <v/>
      </c>
      <c r="I759" s="120" t="str">
        <f>IF(AND(ISBLANK(F758),H758="in-sample"),"",IF(AND(Temp!fhor_indata=1,H758="out-sample",H759="out-sample"),I758,IF(AND(ISBLANK(F759),H758="out-sample"),"",IF(AND(Temp!optSeasCoef=0,Temp!sts_add=1),IF(H758="in-sample",IF(Q758=bigT,((pCell/bigT)*F758)+((1-(pCell/bigT))*(I758+J758)),IF(OR(ISBLANK(F759),COUNT($F$2:F758)&lt;=pCell),F758,((pCell/COUNT($F$2:F758))*F758)+((1-(pCell/COUNT($F$2:F758)))*(I758+J758)))),I758),IF(AND(Temp!optSeasCoef=0,Temp!sts_multp=1),IF(H758="in-sample",IF(Q758=bigT,((pCell/bigT)*F758)+((1-(pCell/bigT))*(I758*J758)),IF(OR(ISBLANK(F759),COUNT(F$2:$F758)&lt;=pCell),F758,((pCell/COUNT($F$2:F758))*F758)+((1-(pCell/COUNT($F$2:F758)))*(I758*J758)))),I758),IF(Temp!sts_add=1,IF(H758="in-sample",IF(Q758=bigT,((pCell/bigT)*AX758)+((1-(pCell/bigT))*(I758+J758)),IF(OR(ISBLANK(F759),COUNT($AX$2:AX758)&lt;=pCell),AX758,((pCell/COUNT($AX$2:AX758))*AX758)+((1-(pCell/COUNT($AX$2:AX758)))*(I758+J758)))),I758),IF(H758="in-sample",IF(Q758=bigT,((pCell/bigT)*AX758)+((1-(pCell/bigT))*(I758*J758)),IF(OR(ISBLANK(F759),COUNT($AX$2:AX758)&lt;=pCell),AX758,((pCell/COUNT($AX$2:AX758))*AX758)+((1-(pCell/COUNT($AX$2:AX758)))*(I758*J758)))),I758)))))))</f>
        <v/>
      </c>
      <c r="J759" s="120" t="str">
        <f>IF(AND(ISBLANK(F758),H758="in-sample"),"",IF(AND(Temp!fhor_indata=1,H758="out-sample",H759="out-sample"),J758,IF(AND(ISBLANK(F759),H758="out-sample"),"",IF(AND(Temp!optSeasCoef=0,Temp!sts_add=1),IF(H758="in-sample",IF(Q758=bigT,((qCell/bigT)*(I759-I758))+((1-(qCell/bigT))*J758),IF(OR(ISBLANK(F759),COUNT($F$2:F758)&lt;=qCell),IF(COUNT($F$2:F758)=1,0,F758-F757),((qCell/COUNT($F$2:F758))*(I759-I758))+((1-(qCell/COUNT($F$2:F758)))*J758))),J758),IF(AND(Temp!optSeasCoef=0,Temp!sts_multp=1),IF(H758="in-sample",IF(Q758=bigT,((qCell/bigT)*(I759/I758))+((1-(qCell/bigT))*J758),IF(qCell=0,1,IF(OR(ISBLANK(F759),COUNT($F$2:F758)&lt;=qCell),IF(COUNT($F$2:F758)=1,1,F758/F757),((qCell/COUNT($F$2:F758))*(I759/I758))+((1-(qCell/COUNT($F$2:F758)))*J758)))),J758),IF(Temp!sts_add=1,IF(H758="in-sample",IF(Q758=bigT,((qCell/bigT)*(I759-I758))+((1-(qCell/bigT))*J758),IF(OR(ISBLANK(F759),COUNT($AX$2:AX758)&lt;=qCell),IF(COUNT($AX$2:AX758)=1,0,AX758-AX757),((qCell/COUNT($AX$2:AX758))*(I759-I758))+((1-(qCell/COUNT($AX$2:AX758)))*J758))),J758),IF(H758="in-sample",IF(Q758=bigT,((qCell/bigT)*(I759/I758))+((1-(qCell/bigT))*J758),IF(qCell=0,1,IF(OR(ISBLANK(F759),COUNT($AX$2:AX758)&lt;=qCell),IF(COUNT($AX$2:AX758)=1,1,AX758/AX757),((qCell/COUNT($AX$2:AX758))*(I759/I758))+((1-(qCell/COUNT($AX$2:AX758)))*J758)))),J758)))))))</f>
        <v/>
      </c>
      <c r="K759" s="120" t="str">
        <f>IF(H759="","",IF(AND(Temp!optSeasCoef=0,Temp!sts_add=1),IF(H759="out-sample",I759+(Q759*J759),I759+J759),IF(AND(Temp!optSeasCoef=0,Temp!sts_multp=1),IF(H759="out-sample",I759*(J759^Q759),I759*J759),IF(Temp!sts_add=1,IF(H759="out-sample",(I759+(Q759*J759))*G759,(I759+J759)*G759),IF(H759="out-sample",I759*(J759^Q759)*G759,I759*J759*G759)))))</f>
        <v/>
      </c>
      <c r="L759" s="116" t="str">
        <f t="shared" si="121"/>
        <v/>
      </c>
      <c r="M759" s="116" t="str">
        <f t="shared" si="122"/>
        <v/>
      </c>
      <c r="N759" s="116" t="str">
        <f t="shared" si="123"/>
        <v/>
      </c>
      <c r="O759" s="116" t="str">
        <f t="shared" si="124"/>
        <v/>
      </c>
      <c r="P759" s="116" t="str">
        <f t="shared" si="125"/>
        <v/>
      </c>
      <c r="Q759" s="94" t="str">
        <f>IF(AND(Temp!fhor_indata=1,ISBLANK(F759),H758="in-sample"),1,IF(AND(Temp!fhor_indata=1,H758="out-sample",Q758&lt;XfHor),Q758+1,IF(ISBLANK(F759),"",IF(AND(H759="out-sample",H758="in-sample"),1,IF(AND(H759="out-sample",H758="out-sample"),Q758+1,IF(ISNUMBER(Q758),Q758+1,1))))))</f>
        <v/>
      </c>
      <c r="R759" s="94" t="str">
        <f t="shared" si="126"/>
        <v/>
      </c>
      <c r="S759" s="94" t="str">
        <f>IF(Temp!fhor_indata=1,IF(S758=XobsHor,1,IF(COUNT($S$2:S758)&lt;=XobsHor,S758+1,IF(AND(COUNT($S$2:S758)&lt;=XobsHor+XfHor,IFERROR(MOD(S758,XobsHor)&lt;XfHor,FALSE)),S758+1,""))),IF(ISBLANK(F759),"",IF(S758=maxP,1,IF(S758&lt;maxP,S758+1,IF(COUNT($S$2:S759)&lt;=XobsHor,S758+1,"")))))</f>
        <v/>
      </c>
      <c r="T759" s="3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W759" s="122" t="str">
        <f t="shared" si="128"/>
        <v/>
      </c>
      <c r="AX759" s="123" t="str">
        <f t="shared" si="129"/>
        <v/>
      </c>
      <c r="AY759" s="124" t="str">
        <f t="shared" si="130"/>
        <v/>
      </c>
      <c r="AZ759" s="124" t="str">
        <f t="shared" si="131"/>
        <v/>
      </c>
      <c r="BF759" s="91"/>
    </row>
    <row r="760" spans="1:58" s="78" customFormat="1" ht="14.25" x14ac:dyDescent="0.2">
      <c r="A760" s="6"/>
      <c r="B760" s="6"/>
      <c r="C760" s="6"/>
      <c r="D760" s="3"/>
      <c r="E760" s="98" t="str">
        <f t="shared" si="127"/>
        <v/>
      </c>
      <c r="F760" s="117"/>
      <c r="G760" s="116" t="str">
        <f>IF(E760="","",IF(Temp!optSeasCoef=0,1,INDEX($C$2:$C$13,IF(MOD(COUNT($E$2:E760),seas_indx)=0,seas_indx,MOD(COUNT($E$2:E760),seas_indx)))))</f>
        <v/>
      </c>
      <c r="H760" s="97" t="str">
        <f>IFERROR(IF(Temp!fhor_indata=1,IF(COUNT($S$2:S760)&lt;=XobsHor,"in-sample",IF(AND(COUNT($S$2:S760)&lt;=XobsHor+XfHor,MOD(S759,XobsHor)&lt;XfHor),"out-sample","")),IF(ISBLANK(F760),"",IF(COUNT($F$2:F760)&lt;=XobsHor-XfHor,"in-sample","out-sample"))),"")</f>
        <v/>
      </c>
      <c r="I760" s="120" t="str">
        <f>IF(AND(ISBLANK(F759),H759="in-sample"),"",IF(AND(Temp!fhor_indata=1,H759="out-sample",H760="out-sample"),I759,IF(AND(ISBLANK(F760),H759="out-sample"),"",IF(AND(Temp!optSeasCoef=0,Temp!sts_add=1),IF(H759="in-sample",IF(Q759=bigT,((pCell/bigT)*F759)+((1-(pCell/bigT))*(I759+J759)),IF(OR(ISBLANK(F760),COUNT($F$2:F759)&lt;=pCell),F759,((pCell/COUNT($F$2:F759))*F759)+((1-(pCell/COUNT($F$2:F759)))*(I759+J759)))),I759),IF(AND(Temp!optSeasCoef=0,Temp!sts_multp=1),IF(H759="in-sample",IF(Q759=bigT,((pCell/bigT)*F759)+((1-(pCell/bigT))*(I759*J759)),IF(OR(ISBLANK(F760),COUNT(F$2:$F759)&lt;=pCell),F759,((pCell/COUNT($F$2:F759))*F759)+((1-(pCell/COUNT($F$2:F759)))*(I759*J759)))),I759),IF(Temp!sts_add=1,IF(H759="in-sample",IF(Q759=bigT,((pCell/bigT)*AX759)+((1-(pCell/bigT))*(I759+J759)),IF(OR(ISBLANK(F760),COUNT($AX$2:AX759)&lt;=pCell),AX759,((pCell/COUNT($AX$2:AX759))*AX759)+((1-(pCell/COUNT($AX$2:AX759)))*(I759+J759)))),I759),IF(H759="in-sample",IF(Q759=bigT,((pCell/bigT)*AX759)+((1-(pCell/bigT))*(I759*J759)),IF(OR(ISBLANK(F760),COUNT($AX$2:AX759)&lt;=pCell),AX759,((pCell/COUNT($AX$2:AX759))*AX759)+((1-(pCell/COUNT($AX$2:AX759)))*(I759*J759)))),I759)))))))</f>
        <v/>
      </c>
      <c r="J760" s="120" t="str">
        <f>IF(AND(ISBLANK(F759),H759="in-sample"),"",IF(AND(Temp!fhor_indata=1,H759="out-sample",H760="out-sample"),J759,IF(AND(ISBLANK(F760),H759="out-sample"),"",IF(AND(Temp!optSeasCoef=0,Temp!sts_add=1),IF(H759="in-sample",IF(Q759=bigT,((qCell/bigT)*(I760-I759))+((1-(qCell/bigT))*J759),IF(OR(ISBLANK(F760),COUNT($F$2:F759)&lt;=qCell),IF(COUNT($F$2:F759)=1,0,F759-F758),((qCell/COUNT($F$2:F759))*(I760-I759))+((1-(qCell/COUNT($F$2:F759)))*J759))),J759),IF(AND(Temp!optSeasCoef=0,Temp!sts_multp=1),IF(H759="in-sample",IF(Q759=bigT,((qCell/bigT)*(I760/I759))+((1-(qCell/bigT))*J759),IF(qCell=0,1,IF(OR(ISBLANK(F760),COUNT($F$2:F759)&lt;=qCell),IF(COUNT($F$2:F759)=1,1,F759/F758),((qCell/COUNT($F$2:F759))*(I760/I759))+((1-(qCell/COUNT($F$2:F759)))*J759)))),J759),IF(Temp!sts_add=1,IF(H759="in-sample",IF(Q759=bigT,((qCell/bigT)*(I760-I759))+((1-(qCell/bigT))*J759),IF(OR(ISBLANK(F760),COUNT($AX$2:AX759)&lt;=qCell),IF(COUNT($AX$2:AX759)=1,0,AX759-AX758),((qCell/COUNT($AX$2:AX759))*(I760-I759))+((1-(qCell/COUNT($AX$2:AX759)))*J759))),J759),IF(H759="in-sample",IF(Q759=bigT,((qCell/bigT)*(I760/I759))+((1-(qCell/bigT))*J759),IF(qCell=0,1,IF(OR(ISBLANK(F760),COUNT($AX$2:AX759)&lt;=qCell),IF(COUNT($AX$2:AX759)=1,1,AX759/AX758),((qCell/COUNT($AX$2:AX759))*(I760/I759))+((1-(qCell/COUNT($AX$2:AX759)))*J759)))),J759)))))))</f>
        <v/>
      </c>
      <c r="K760" s="120" t="str">
        <f>IF(H760="","",IF(AND(Temp!optSeasCoef=0,Temp!sts_add=1),IF(H760="out-sample",I760+(Q760*J760),I760+J760),IF(AND(Temp!optSeasCoef=0,Temp!sts_multp=1),IF(H760="out-sample",I760*(J760^Q760),I760*J760),IF(Temp!sts_add=1,IF(H760="out-sample",(I760+(Q760*J760))*G760,(I760+J760)*G760),IF(H760="out-sample",I760*(J760^Q760)*G760,I760*J760*G760)))))</f>
        <v/>
      </c>
      <c r="L760" s="116" t="str">
        <f t="shared" si="121"/>
        <v/>
      </c>
      <c r="M760" s="116" t="str">
        <f t="shared" si="122"/>
        <v/>
      </c>
      <c r="N760" s="116" t="str">
        <f t="shared" si="123"/>
        <v/>
      </c>
      <c r="O760" s="116" t="str">
        <f t="shared" si="124"/>
        <v/>
      </c>
      <c r="P760" s="116" t="str">
        <f t="shared" si="125"/>
        <v/>
      </c>
      <c r="Q760" s="94" t="str">
        <f>IF(AND(Temp!fhor_indata=1,ISBLANK(F760),H759="in-sample"),1,IF(AND(Temp!fhor_indata=1,H759="out-sample",Q759&lt;XfHor),Q759+1,IF(ISBLANK(F760),"",IF(AND(H760="out-sample",H759="in-sample"),1,IF(AND(H760="out-sample",H759="out-sample"),Q759+1,IF(ISNUMBER(Q759),Q759+1,1))))))</f>
        <v/>
      </c>
      <c r="R760" s="94" t="str">
        <f t="shared" si="126"/>
        <v/>
      </c>
      <c r="S760" s="94" t="str">
        <f>IF(Temp!fhor_indata=1,IF(S759=XobsHor,1,IF(COUNT($S$2:S759)&lt;=XobsHor,S759+1,IF(AND(COUNT($S$2:S759)&lt;=XobsHor+XfHor,IFERROR(MOD(S759,XobsHor)&lt;XfHor,FALSE)),S759+1,""))),IF(ISBLANK(F760),"",IF(S759=maxP,1,IF(S759&lt;maxP,S759+1,IF(COUNT($S$2:S760)&lt;=XobsHor,S759+1,"")))))</f>
        <v/>
      </c>
      <c r="T760" s="3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W760" s="122" t="str">
        <f t="shared" si="128"/>
        <v/>
      </c>
      <c r="AX760" s="123" t="str">
        <f t="shared" si="129"/>
        <v/>
      </c>
      <c r="AY760" s="124" t="str">
        <f t="shared" si="130"/>
        <v/>
      </c>
      <c r="AZ760" s="124" t="str">
        <f t="shared" si="131"/>
        <v/>
      </c>
      <c r="BF760" s="91"/>
    </row>
    <row r="761" spans="1:58" s="78" customFormat="1" ht="14.25" x14ac:dyDescent="0.2">
      <c r="A761" s="6"/>
      <c r="B761" s="6"/>
      <c r="C761" s="6"/>
      <c r="D761" s="3"/>
      <c r="E761" s="98" t="str">
        <f t="shared" si="127"/>
        <v/>
      </c>
      <c r="F761" s="117"/>
      <c r="G761" s="116" t="str">
        <f>IF(E761="","",IF(Temp!optSeasCoef=0,1,INDEX($C$2:$C$13,IF(MOD(COUNT($E$2:E761),seas_indx)=0,seas_indx,MOD(COUNT($E$2:E761),seas_indx)))))</f>
        <v/>
      </c>
      <c r="H761" s="97" t="str">
        <f>IFERROR(IF(Temp!fhor_indata=1,IF(COUNT($S$2:S761)&lt;=XobsHor,"in-sample",IF(AND(COUNT($S$2:S761)&lt;=XobsHor+XfHor,MOD(S760,XobsHor)&lt;XfHor),"out-sample","")),IF(ISBLANK(F761),"",IF(COUNT($F$2:F761)&lt;=XobsHor-XfHor,"in-sample","out-sample"))),"")</f>
        <v/>
      </c>
      <c r="I761" s="120" t="str">
        <f>IF(AND(ISBLANK(F760),H760="in-sample"),"",IF(AND(Temp!fhor_indata=1,H760="out-sample",H761="out-sample"),I760,IF(AND(ISBLANK(F761),H760="out-sample"),"",IF(AND(Temp!optSeasCoef=0,Temp!sts_add=1),IF(H760="in-sample",IF(Q760=bigT,((pCell/bigT)*F760)+((1-(pCell/bigT))*(I760+J760)),IF(OR(ISBLANK(F761),COUNT($F$2:F760)&lt;=pCell),F760,((pCell/COUNT($F$2:F760))*F760)+((1-(pCell/COUNT($F$2:F760)))*(I760+J760)))),I760),IF(AND(Temp!optSeasCoef=0,Temp!sts_multp=1),IF(H760="in-sample",IF(Q760=bigT,((pCell/bigT)*F760)+((1-(pCell/bigT))*(I760*J760)),IF(OR(ISBLANK(F761),COUNT(F$2:$F760)&lt;=pCell),F760,((pCell/COUNT($F$2:F760))*F760)+((1-(pCell/COUNT($F$2:F760)))*(I760*J760)))),I760),IF(Temp!sts_add=1,IF(H760="in-sample",IF(Q760=bigT,((pCell/bigT)*AX760)+((1-(pCell/bigT))*(I760+J760)),IF(OR(ISBLANK(F761),COUNT($AX$2:AX760)&lt;=pCell),AX760,((pCell/COUNT($AX$2:AX760))*AX760)+((1-(pCell/COUNT($AX$2:AX760)))*(I760+J760)))),I760),IF(H760="in-sample",IF(Q760=bigT,((pCell/bigT)*AX760)+((1-(pCell/bigT))*(I760*J760)),IF(OR(ISBLANK(F761),COUNT($AX$2:AX760)&lt;=pCell),AX760,((pCell/COUNT($AX$2:AX760))*AX760)+((1-(pCell/COUNT($AX$2:AX760)))*(I760*J760)))),I760)))))))</f>
        <v/>
      </c>
      <c r="J761" s="120" t="str">
        <f>IF(AND(ISBLANK(F760),H760="in-sample"),"",IF(AND(Temp!fhor_indata=1,H760="out-sample",H761="out-sample"),J760,IF(AND(ISBLANK(F761),H760="out-sample"),"",IF(AND(Temp!optSeasCoef=0,Temp!sts_add=1),IF(H760="in-sample",IF(Q760=bigT,((qCell/bigT)*(I761-I760))+((1-(qCell/bigT))*J760),IF(OR(ISBLANK(F761),COUNT($F$2:F760)&lt;=qCell),IF(COUNT($F$2:F760)=1,0,F760-F759),((qCell/COUNT($F$2:F760))*(I761-I760))+((1-(qCell/COUNT($F$2:F760)))*J760))),J760),IF(AND(Temp!optSeasCoef=0,Temp!sts_multp=1),IF(H760="in-sample",IF(Q760=bigT,((qCell/bigT)*(I761/I760))+((1-(qCell/bigT))*J760),IF(qCell=0,1,IF(OR(ISBLANK(F761),COUNT($F$2:F760)&lt;=qCell),IF(COUNT($F$2:F760)=1,1,F760/F759),((qCell/COUNT($F$2:F760))*(I761/I760))+((1-(qCell/COUNT($F$2:F760)))*J760)))),J760),IF(Temp!sts_add=1,IF(H760="in-sample",IF(Q760=bigT,((qCell/bigT)*(I761-I760))+((1-(qCell/bigT))*J760),IF(OR(ISBLANK(F761),COUNT($AX$2:AX760)&lt;=qCell),IF(COUNT($AX$2:AX760)=1,0,AX760-AX759),((qCell/COUNT($AX$2:AX760))*(I761-I760))+((1-(qCell/COUNT($AX$2:AX760)))*J760))),J760),IF(H760="in-sample",IF(Q760=bigT,((qCell/bigT)*(I761/I760))+((1-(qCell/bigT))*J760),IF(qCell=0,1,IF(OR(ISBLANK(F761),COUNT($AX$2:AX760)&lt;=qCell),IF(COUNT($AX$2:AX760)=1,1,AX760/AX759),((qCell/COUNT($AX$2:AX760))*(I761/I760))+((1-(qCell/COUNT($AX$2:AX760)))*J760)))),J760)))))))</f>
        <v/>
      </c>
      <c r="K761" s="120" t="str">
        <f>IF(H761="","",IF(AND(Temp!optSeasCoef=0,Temp!sts_add=1),IF(H761="out-sample",I761+(Q761*J761),I761+J761),IF(AND(Temp!optSeasCoef=0,Temp!sts_multp=1),IF(H761="out-sample",I761*(J761^Q761),I761*J761),IF(Temp!sts_add=1,IF(H761="out-sample",(I761+(Q761*J761))*G761,(I761+J761)*G761),IF(H761="out-sample",I761*(J761^Q761)*G761,I761*J761*G761)))))</f>
        <v/>
      </c>
      <c r="L761" s="116" t="str">
        <f t="shared" si="121"/>
        <v/>
      </c>
      <c r="M761" s="116" t="str">
        <f t="shared" si="122"/>
        <v/>
      </c>
      <c r="N761" s="116" t="str">
        <f t="shared" si="123"/>
        <v/>
      </c>
      <c r="O761" s="116" t="str">
        <f t="shared" si="124"/>
        <v/>
      </c>
      <c r="P761" s="116" t="str">
        <f t="shared" si="125"/>
        <v/>
      </c>
      <c r="Q761" s="94" t="str">
        <f>IF(AND(Temp!fhor_indata=1,ISBLANK(F761),H760="in-sample"),1,IF(AND(Temp!fhor_indata=1,H760="out-sample",Q760&lt;XfHor),Q760+1,IF(ISBLANK(F761),"",IF(AND(H761="out-sample",H760="in-sample"),1,IF(AND(H761="out-sample",H760="out-sample"),Q760+1,IF(ISNUMBER(Q760),Q760+1,1))))))</f>
        <v/>
      </c>
      <c r="R761" s="94" t="str">
        <f t="shared" si="126"/>
        <v/>
      </c>
      <c r="S761" s="94" t="str">
        <f>IF(Temp!fhor_indata=1,IF(S760=XobsHor,1,IF(COUNT($S$2:S760)&lt;=XobsHor,S760+1,IF(AND(COUNT($S$2:S760)&lt;=XobsHor+XfHor,IFERROR(MOD(S760,XobsHor)&lt;XfHor,FALSE)),S760+1,""))),IF(ISBLANK(F761),"",IF(S760=maxP,1,IF(S760&lt;maxP,S760+1,IF(COUNT($S$2:S761)&lt;=XobsHor,S760+1,"")))))</f>
        <v/>
      </c>
      <c r="T761" s="3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W761" s="122" t="str">
        <f t="shared" si="128"/>
        <v/>
      </c>
      <c r="AX761" s="123" t="str">
        <f t="shared" si="129"/>
        <v/>
      </c>
      <c r="AY761" s="124" t="str">
        <f t="shared" si="130"/>
        <v/>
      </c>
      <c r="AZ761" s="124" t="str">
        <f t="shared" si="131"/>
        <v/>
      </c>
      <c r="BF761" s="91"/>
    </row>
    <row r="762" spans="1:58" s="78" customFormat="1" ht="14.25" x14ac:dyDescent="0.2">
      <c r="A762" s="6"/>
      <c r="B762" s="6"/>
      <c r="C762" s="6"/>
      <c r="D762" s="3"/>
      <c r="E762" s="98" t="str">
        <f t="shared" si="127"/>
        <v/>
      </c>
      <c r="F762" s="117"/>
      <c r="G762" s="116" t="str">
        <f>IF(E762="","",IF(Temp!optSeasCoef=0,1,INDEX($C$2:$C$13,IF(MOD(COUNT($E$2:E762),seas_indx)=0,seas_indx,MOD(COUNT($E$2:E762),seas_indx)))))</f>
        <v/>
      </c>
      <c r="H762" s="97" t="str">
        <f>IFERROR(IF(Temp!fhor_indata=1,IF(COUNT($S$2:S762)&lt;=XobsHor,"in-sample",IF(AND(COUNT($S$2:S762)&lt;=XobsHor+XfHor,MOD(S761,XobsHor)&lt;XfHor),"out-sample","")),IF(ISBLANK(F762),"",IF(COUNT($F$2:F762)&lt;=XobsHor-XfHor,"in-sample","out-sample"))),"")</f>
        <v/>
      </c>
      <c r="I762" s="120" t="str">
        <f>IF(AND(ISBLANK(F761),H761="in-sample"),"",IF(AND(Temp!fhor_indata=1,H761="out-sample",H762="out-sample"),I761,IF(AND(ISBLANK(F762),H761="out-sample"),"",IF(AND(Temp!optSeasCoef=0,Temp!sts_add=1),IF(H761="in-sample",IF(Q761=bigT,((pCell/bigT)*F761)+((1-(pCell/bigT))*(I761+J761)),IF(OR(ISBLANK(F762),COUNT($F$2:F761)&lt;=pCell),F761,((pCell/COUNT($F$2:F761))*F761)+((1-(pCell/COUNT($F$2:F761)))*(I761+J761)))),I761),IF(AND(Temp!optSeasCoef=0,Temp!sts_multp=1),IF(H761="in-sample",IF(Q761=bigT,((pCell/bigT)*F761)+((1-(pCell/bigT))*(I761*J761)),IF(OR(ISBLANK(F762),COUNT(F$2:$F761)&lt;=pCell),F761,((pCell/COUNT($F$2:F761))*F761)+((1-(pCell/COUNT($F$2:F761)))*(I761*J761)))),I761),IF(Temp!sts_add=1,IF(H761="in-sample",IF(Q761=bigT,((pCell/bigT)*AX761)+((1-(pCell/bigT))*(I761+J761)),IF(OR(ISBLANK(F762),COUNT($AX$2:AX761)&lt;=pCell),AX761,((pCell/COUNT($AX$2:AX761))*AX761)+((1-(pCell/COUNT($AX$2:AX761)))*(I761+J761)))),I761),IF(H761="in-sample",IF(Q761=bigT,((pCell/bigT)*AX761)+((1-(pCell/bigT))*(I761*J761)),IF(OR(ISBLANK(F762),COUNT($AX$2:AX761)&lt;=pCell),AX761,((pCell/COUNT($AX$2:AX761))*AX761)+((1-(pCell/COUNT($AX$2:AX761)))*(I761*J761)))),I761)))))))</f>
        <v/>
      </c>
      <c r="J762" s="120" t="str">
        <f>IF(AND(ISBLANK(F761),H761="in-sample"),"",IF(AND(Temp!fhor_indata=1,H761="out-sample",H762="out-sample"),J761,IF(AND(ISBLANK(F762),H761="out-sample"),"",IF(AND(Temp!optSeasCoef=0,Temp!sts_add=1),IF(H761="in-sample",IF(Q761=bigT,((qCell/bigT)*(I762-I761))+((1-(qCell/bigT))*J761),IF(OR(ISBLANK(F762),COUNT($F$2:F761)&lt;=qCell),IF(COUNT($F$2:F761)=1,0,F761-F760),((qCell/COUNT($F$2:F761))*(I762-I761))+((1-(qCell/COUNT($F$2:F761)))*J761))),J761),IF(AND(Temp!optSeasCoef=0,Temp!sts_multp=1),IF(H761="in-sample",IF(Q761=bigT,((qCell/bigT)*(I762/I761))+((1-(qCell/bigT))*J761),IF(qCell=0,1,IF(OR(ISBLANK(F762),COUNT($F$2:F761)&lt;=qCell),IF(COUNT($F$2:F761)=1,1,F761/F760),((qCell/COUNT($F$2:F761))*(I762/I761))+((1-(qCell/COUNT($F$2:F761)))*J761)))),J761),IF(Temp!sts_add=1,IF(H761="in-sample",IF(Q761=bigT,((qCell/bigT)*(I762-I761))+((1-(qCell/bigT))*J761),IF(OR(ISBLANK(F762),COUNT($AX$2:AX761)&lt;=qCell),IF(COUNT($AX$2:AX761)=1,0,AX761-AX760),((qCell/COUNT($AX$2:AX761))*(I762-I761))+((1-(qCell/COUNT($AX$2:AX761)))*J761))),J761),IF(H761="in-sample",IF(Q761=bigT,((qCell/bigT)*(I762/I761))+((1-(qCell/bigT))*J761),IF(qCell=0,1,IF(OR(ISBLANK(F762),COUNT($AX$2:AX761)&lt;=qCell),IF(COUNT($AX$2:AX761)=1,1,AX761/AX760),((qCell/COUNT($AX$2:AX761))*(I762/I761))+((1-(qCell/COUNT($AX$2:AX761)))*J761)))),J761)))))))</f>
        <v/>
      </c>
      <c r="K762" s="120" t="str">
        <f>IF(H762="","",IF(AND(Temp!optSeasCoef=0,Temp!sts_add=1),IF(H762="out-sample",I762+(Q762*J762),I762+J762),IF(AND(Temp!optSeasCoef=0,Temp!sts_multp=1),IF(H762="out-sample",I762*(J762^Q762),I762*J762),IF(Temp!sts_add=1,IF(H762="out-sample",(I762+(Q762*J762))*G762,(I762+J762)*G762),IF(H762="out-sample",I762*(J762^Q762)*G762,I762*J762*G762)))))</f>
        <v/>
      </c>
      <c r="L762" s="116" t="str">
        <f t="shared" si="121"/>
        <v/>
      </c>
      <c r="M762" s="116" t="str">
        <f t="shared" si="122"/>
        <v/>
      </c>
      <c r="N762" s="116" t="str">
        <f t="shared" si="123"/>
        <v/>
      </c>
      <c r="O762" s="116" t="str">
        <f t="shared" si="124"/>
        <v/>
      </c>
      <c r="P762" s="116" t="str">
        <f t="shared" si="125"/>
        <v/>
      </c>
      <c r="Q762" s="94" t="str">
        <f>IF(AND(Temp!fhor_indata=1,ISBLANK(F762),H761="in-sample"),1,IF(AND(Temp!fhor_indata=1,H761="out-sample",Q761&lt;XfHor),Q761+1,IF(ISBLANK(F762),"",IF(AND(H762="out-sample",H761="in-sample"),1,IF(AND(H762="out-sample",H761="out-sample"),Q761+1,IF(ISNUMBER(Q761),Q761+1,1))))))</f>
        <v/>
      </c>
      <c r="R762" s="94" t="str">
        <f t="shared" si="126"/>
        <v/>
      </c>
      <c r="S762" s="94" t="str">
        <f>IF(Temp!fhor_indata=1,IF(S761=XobsHor,1,IF(COUNT($S$2:S761)&lt;=XobsHor,S761+1,IF(AND(COUNT($S$2:S761)&lt;=XobsHor+XfHor,IFERROR(MOD(S761,XobsHor)&lt;XfHor,FALSE)),S761+1,""))),IF(ISBLANK(F762),"",IF(S761=maxP,1,IF(S761&lt;maxP,S761+1,IF(COUNT($S$2:S762)&lt;=XobsHor,S761+1,"")))))</f>
        <v/>
      </c>
      <c r="T762" s="3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W762" s="122" t="str">
        <f t="shared" si="128"/>
        <v/>
      </c>
      <c r="AX762" s="123" t="str">
        <f t="shared" si="129"/>
        <v/>
      </c>
      <c r="AY762" s="124" t="str">
        <f t="shared" si="130"/>
        <v/>
      </c>
      <c r="AZ762" s="124" t="str">
        <f t="shared" si="131"/>
        <v/>
      </c>
      <c r="BF762" s="91"/>
    </row>
    <row r="763" spans="1:58" s="78" customFormat="1" ht="14.25" x14ac:dyDescent="0.2">
      <c r="A763" s="6"/>
      <c r="B763" s="6"/>
      <c r="C763" s="6"/>
      <c r="D763" s="3"/>
      <c r="E763" s="98" t="str">
        <f t="shared" si="127"/>
        <v/>
      </c>
      <c r="F763" s="117"/>
      <c r="G763" s="116" t="str">
        <f>IF(E763="","",IF(Temp!optSeasCoef=0,1,INDEX($C$2:$C$13,IF(MOD(COUNT($E$2:E763),seas_indx)=0,seas_indx,MOD(COUNT($E$2:E763),seas_indx)))))</f>
        <v/>
      </c>
      <c r="H763" s="97" t="str">
        <f>IFERROR(IF(Temp!fhor_indata=1,IF(COUNT($S$2:S763)&lt;=XobsHor,"in-sample",IF(AND(COUNT($S$2:S763)&lt;=XobsHor+XfHor,MOD(S762,XobsHor)&lt;XfHor),"out-sample","")),IF(ISBLANK(F763),"",IF(COUNT($F$2:F763)&lt;=XobsHor-XfHor,"in-sample","out-sample"))),"")</f>
        <v/>
      </c>
      <c r="I763" s="120" t="str">
        <f>IF(AND(ISBLANK(F762),H762="in-sample"),"",IF(AND(Temp!fhor_indata=1,H762="out-sample",H763="out-sample"),I762,IF(AND(ISBLANK(F763),H762="out-sample"),"",IF(AND(Temp!optSeasCoef=0,Temp!sts_add=1),IF(H762="in-sample",IF(Q762=bigT,((pCell/bigT)*F762)+((1-(pCell/bigT))*(I762+J762)),IF(OR(ISBLANK(F763),COUNT($F$2:F762)&lt;=pCell),F762,((pCell/COUNT($F$2:F762))*F762)+((1-(pCell/COUNT($F$2:F762)))*(I762+J762)))),I762),IF(AND(Temp!optSeasCoef=0,Temp!sts_multp=1),IF(H762="in-sample",IF(Q762=bigT,((pCell/bigT)*F762)+((1-(pCell/bigT))*(I762*J762)),IF(OR(ISBLANK(F763),COUNT(F$2:$F762)&lt;=pCell),F762,((pCell/COUNT($F$2:F762))*F762)+((1-(pCell/COUNT($F$2:F762)))*(I762*J762)))),I762),IF(Temp!sts_add=1,IF(H762="in-sample",IF(Q762=bigT,((pCell/bigT)*AX762)+((1-(pCell/bigT))*(I762+J762)),IF(OR(ISBLANK(F763),COUNT($AX$2:AX762)&lt;=pCell),AX762,((pCell/COUNT($AX$2:AX762))*AX762)+((1-(pCell/COUNT($AX$2:AX762)))*(I762+J762)))),I762),IF(H762="in-sample",IF(Q762=bigT,((pCell/bigT)*AX762)+((1-(pCell/bigT))*(I762*J762)),IF(OR(ISBLANK(F763),COUNT($AX$2:AX762)&lt;=pCell),AX762,((pCell/COUNT($AX$2:AX762))*AX762)+((1-(pCell/COUNT($AX$2:AX762)))*(I762*J762)))),I762)))))))</f>
        <v/>
      </c>
      <c r="J763" s="120" t="str">
        <f>IF(AND(ISBLANK(F762),H762="in-sample"),"",IF(AND(Temp!fhor_indata=1,H762="out-sample",H763="out-sample"),J762,IF(AND(ISBLANK(F763),H762="out-sample"),"",IF(AND(Temp!optSeasCoef=0,Temp!sts_add=1),IF(H762="in-sample",IF(Q762=bigT,((qCell/bigT)*(I763-I762))+((1-(qCell/bigT))*J762),IF(OR(ISBLANK(F763),COUNT($F$2:F762)&lt;=qCell),IF(COUNT($F$2:F762)=1,0,F762-F761),((qCell/COUNT($F$2:F762))*(I763-I762))+((1-(qCell/COUNT($F$2:F762)))*J762))),J762),IF(AND(Temp!optSeasCoef=0,Temp!sts_multp=1),IF(H762="in-sample",IF(Q762=bigT,((qCell/bigT)*(I763/I762))+((1-(qCell/bigT))*J762),IF(qCell=0,1,IF(OR(ISBLANK(F763),COUNT($F$2:F762)&lt;=qCell),IF(COUNT($F$2:F762)=1,1,F762/F761),((qCell/COUNT($F$2:F762))*(I763/I762))+((1-(qCell/COUNT($F$2:F762)))*J762)))),J762),IF(Temp!sts_add=1,IF(H762="in-sample",IF(Q762=bigT,((qCell/bigT)*(I763-I762))+((1-(qCell/bigT))*J762),IF(OR(ISBLANK(F763),COUNT($AX$2:AX762)&lt;=qCell),IF(COUNT($AX$2:AX762)=1,0,AX762-AX761),((qCell/COUNT($AX$2:AX762))*(I763-I762))+((1-(qCell/COUNT($AX$2:AX762)))*J762))),J762),IF(H762="in-sample",IF(Q762=bigT,((qCell/bigT)*(I763/I762))+((1-(qCell/bigT))*J762),IF(qCell=0,1,IF(OR(ISBLANK(F763),COUNT($AX$2:AX762)&lt;=qCell),IF(COUNT($AX$2:AX762)=1,1,AX762/AX761),((qCell/COUNT($AX$2:AX762))*(I763/I762))+((1-(qCell/COUNT($AX$2:AX762)))*J762)))),J762)))))))</f>
        <v/>
      </c>
      <c r="K763" s="120" t="str">
        <f>IF(H763="","",IF(AND(Temp!optSeasCoef=0,Temp!sts_add=1),IF(H763="out-sample",I763+(Q763*J763),I763+J763),IF(AND(Temp!optSeasCoef=0,Temp!sts_multp=1),IF(H763="out-sample",I763*(J763^Q763),I763*J763),IF(Temp!sts_add=1,IF(H763="out-sample",(I763+(Q763*J763))*G763,(I763+J763)*G763),IF(H763="out-sample",I763*(J763^Q763)*G763,I763*J763*G763)))))</f>
        <v/>
      </c>
      <c r="L763" s="116" t="str">
        <f t="shared" si="121"/>
        <v/>
      </c>
      <c r="M763" s="116" t="str">
        <f t="shared" si="122"/>
        <v/>
      </c>
      <c r="N763" s="116" t="str">
        <f t="shared" si="123"/>
        <v/>
      </c>
      <c r="O763" s="116" t="str">
        <f t="shared" si="124"/>
        <v/>
      </c>
      <c r="P763" s="116" t="str">
        <f t="shared" si="125"/>
        <v/>
      </c>
      <c r="Q763" s="94" t="str">
        <f>IF(AND(Temp!fhor_indata=1,ISBLANK(F763),H762="in-sample"),1,IF(AND(Temp!fhor_indata=1,H762="out-sample",Q762&lt;XfHor),Q762+1,IF(ISBLANK(F763),"",IF(AND(H763="out-sample",H762="in-sample"),1,IF(AND(H763="out-sample",H762="out-sample"),Q762+1,IF(ISNUMBER(Q762),Q762+1,1))))))</f>
        <v/>
      </c>
      <c r="R763" s="94" t="str">
        <f t="shared" si="126"/>
        <v/>
      </c>
      <c r="S763" s="94" t="str">
        <f>IF(Temp!fhor_indata=1,IF(S762=XobsHor,1,IF(COUNT($S$2:S762)&lt;=XobsHor,S762+1,IF(AND(COUNT($S$2:S762)&lt;=XobsHor+XfHor,IFERROR(MOD(S762,XobsHor)&lt;XfHor,FALSE)),S762+1,""))),IF(ISBLANK(F763),"",IF(S762=maxP,1,IF(S762&lt;maxP,S762+1,IF(COUNT($S$2:S763)&lt;=XobsHor,S762+1,"")))))</f>
        <v/>
      </c>
      <c r="T763" s="3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W763" s="122" t="str">
        <f t="shared" si="128"/>
        <v/>
      </c>
      <c r="AX763" s="123" t="str">
        <f t="shared" si="129"/>
        <v/>
      </c>
      <c r="AY763" s="124" t="str">
        <f t="shared" si="130"/>
        <v/>
      </c>
      <c r="AZ763" s="124" t="str">
        <f t="shared" si="131"/>
        <v/>
      </c>
      <c r="BF763" s="91"/>
    </row>
    <row r="764" spans="1:58" s="78" customFormat="1" ht="14.25" x14ac:dyDescent="0.2">
      <c r="A764" s="6"/>
      <c r="B764" s="6"/>
      <c r="C764" s="6"/>
      <c r="D764" s="3"/>
      <c r="E764" s="98" t="str">
        <f t="shared" si="127"/>
        <v/>
      </c>
      <c r="F764" s="117"/>
      <c r="G764" s="116" t="str">
        <f>IF(E764="","",IF(Temp!optSeasCoef=0,1,INDEX($C$2:$C$13,IF(MOD(COUNT($E$2:E764),seas_indx)=0,seas_indx,MOD(COUNT($E$2:E764),seas_indx)))))</f>
        <v/>
      </c>
      <c r="H764" s="97" t="str">
        <f>IFERROR(IF(Temp!fhor_indata=1,IF(COUNT($S$2:S764)&lt;=XobsHor,"in-sample",IF(AND(COUNT($S$2:S764)&lt;=XobsHor+XfHor,MOD(S763,XobsHor)&lt;XfHor),"out-sample","")),IF(ISBLANK(F764),"",IF(COUNT($F$2:F764)&lt;=XobsHor-XfHor,"in-sample","out-sample"))),"")</f>
        <v/>
      </c>
      <c r="I764" s="120" t="str">
        <f>IF(AND(ISBLANK(F763),H763="in-sample"),"",IF(AND(Temp!fhor_indata=1,H763="out-sample",H764="out-sample"),I763,IF(AND(ISBLANK(F764),H763="out-sample"),"",IF(AND(Temp!optSeasCoef=0,Temp!sts_add=1),IF(H763="in-sample",IF(Q763=bigT,((pCell/bigT)*F763)+((1-(pCell/bigT))*(I763+J763)),IF(OR(ISBLANK(F764),COUNT($F$2:F763)&lt;=pCell),F763,((pCell/COUNT($F$2:F763))*F763)+((1-(pCell/COUNT($F$2:F763)))*(I763+J763)))),I763),IF(AND(Temp!optSeasCoef=0,Temp!sts_multp=1),IF(H763="in-sample",IF(Q763=bigT,((pCell/bigT)*F763)+((1-(pCell/bigT))*(I763*J763)),IF(OR(ISBLANK(F764),COUNT(F$2:$F763)&lt;=pCell),F763,((pCell/COUNT($F$2:F763))*F763)+((1-(pCell/COUNT($F$2:F763)))*(I763*J763)))),I763),IF(Temp!sts_add=1,IF(H763="in-sample",IF(Q763=bigT,((pCell/bigT)*AX763)+((1-(pCell/bigT))*(I763+J763)),IF(OR(ISBLANK(F764),COUNT($AX$2:AX763)&lt;=pCell),AX763,((pCell/COUNT($AX$2:AX763))*AX763)+((1-(pCell/COUNT($AX$2:AX763)))*(I763+J763)))),I763),IF(H763="in-sample",IF(Q763=bigT,((pCell/bigT)*AX763)+((1-(pCell/bigT))*(I763*J763)),IF(OR(ISBLANK(F764),COUNT($AX$2:AX763)&lt;=pCell),AX763,((pCell/COUNT($AX$2:AX763))*AX763)+((1-(pCell/COUNT($AX$2:AX763)))*(I763*J763)))),I763)))))))</f>
        <v/>
      </c>
      <c r="J764" s="120" t="str">
        <f>IF(AND(ISBLANK(F763),H763="in-sample"),"",IF(AND(Temp!fhor_indata=1,H763="out-sample",H764="out-sample"),J763,IF(AND(ISBLANK(F764),H763="out-sample"),"",IF(AND(Temp!optSeasCoef=0,Temp!sts_add=1),IF(H763="in-sample",IF(Q763=bigT,((qCell/bigT)*(I764-I763))+((1-(qCell/bigT))*J763),IF(OR(ISBLANK(F764),COUNT($F$2:F763)&lt;=qCell),IF(COUNT($F$2:F763)=1,0,F763-F762),((qCell/COUNT($F$2:F763))*(I764-I763))+((1-(qCell/COUNT($F$2:F763)))*J763))),J763),IF(AND(Temp!optSeasCoef=0,Temp!sts_multp=1),IF(H763="in-sample",IF(Q763=bigT,((qCell/bigT)*(I764/I763))+((1-(qCell/bigT))*J763),IF(qCell=0,1,IF(OR(ISBLANK(F764),COUNT($F$2:F763)&lt;=qCell),IF(COUNT($F$2:F763)=1,1,F763/F762),((qCell/COUNT($F$2:F763))*(I764/I763))+((1-(qCell/COUNT($F$2:F763)))*J763)))),J763),IF(Temp!sts_add=1,IF(H763="in-sample",IF(Q763=bigT,((qCell/bigT)*(I764-I763))+((1-(qCell/bigT))*J763),IF(OR(ISBLANK(F764),COUNT($AX$2:AX763)&lt;=qCell),IF(COUNT($AX$2:AX763)=1,0,AX763-AX762),((qCell/COUNT($AX$2:AX763))*(I764-I763))+((1-(qCell/COUNT($AX$2:AX763)))*J763))),J763),IF(H763="in-sample",IF(Q763=bigT,((qCell/bigT)*(I764/I763))+((1-(qCell/bigT))*J763),IF(qCell=0,1,IF(OR(ISBLANK(F764),COUNT($AX$2:AX763)&lt;=qCell),IF(COUNT($AX$2:AX763)=1,1,AX763/AX762),((qCell/COUNT($AX$2:AX763))*(I764/I763))+((1-(qCell/COUNT($AX$2:AX763)))*J763)))),J763)))))))</f>
        <v/>
      </c>
      <c r="K764" s="120" t="str">
        <f>IF(H764="","",IF(AND(Temp!optSeasCoef=0,Temp!sts_add=1),IF(H764="out-sample",I764+(Q764*J764),I764+J764),IF(AND(Temp!optSeasCoef=0,Temp!sts_multp=1),IF(H764="out-sample",I764*(J764^Q764),I764*J764),IF(Temp!sts_add=1,IF(H764="out-sample",(I764+(Q764*J764))*G764,(I764+J764)*G764),IF(H764="out-sample",I764*(J764^Q764)*G764,I764*J764*G764)))))</f>
        <v/>
      </c>
      <c r="L764" s="116" t="str">
        <f t="shared" si="121"/>
        <v/>
      </c>
      <c r="M764" s="116" t="str">
        <f t="shared" si="122"/>
        <v/>
      </c>
      <c r="N764" s="116" t="str">
        <f t="shared" si="123"/>
        <v/>
      </c>
      <c r="O764" s="116" t="str">
        <f t="shared" si="124"/>
        <v/>
      </c>
      <c r="P764" s="116" t="str">
        <f t="shared" si="125"/>
        <v/>
      </c>
      <c r="Q764" s="94" t="str">
        <f>IF(AND(Temp!fhor_indata=1,ISBLANK(F764),H763="in-sample"),1,IF(AND(Temp!fhor_indata=1,H763="out-sample",Q763&lt;XfHor),Q763+1,IF(ISBLANK(F764),"",IF(AND(H764="out-sample",H763="in-sample"),1,IF(AND(H764="out-sample",H763="out-sample"),Q763+1,IF(ISNUMBER(Q763),Q763+1,1))))))</f>
        <v/>
      </c>
      <c r="R764" s="94" t="str">
        <f t="shared" si="126"/>
        <v/>
      </c>
      <c r="S764" s="94" t="str">
        <f>IF(Temp!fhor_indata=1,IF(S763=XobsHor,1,IF(COUNT($S$2:S763)&lt;=XobsHor,S763+1,IF(AND(COUNT($S$2:S763)&lt;=XobsHor+XfHor,IFERROR(MOD(S763,XobsHor)&lt;XfHor,FALSE)),S763+1,""))),IF(ISBLANK(F764),"",IF(S763=maxP,1,IF(S763&lt;maxP,S763+1,IF(COUNT($S$2:S764)&lt;=XobsHor,S763+1,"")))))</f>
        <v/>
      </c>
      <c r="T764" s="3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W764" s="122" t="str">
        <f t="shared" si="128"/>
        <v/>
      </c>
      <c r="AX764" s="123" t="str">
        <f t="shared" si="129"/>
        <v/>
      </c>
      <c r="AY764" s="124" t="str">
        <f t="shared" si="130"/>
        <v/>
      </c>
      <c r="AZ764" s="124" t="str">
        <f t="shared" si="131"/>
        <v/>
      </c>
      <c r="BF764" s="91"/>
    </row>
    <row r="765" spans="1:58" s="78" customFormat="1" ht="14.25" x14ac:dyDescent="0.2">
      <c r="A765" s="6"/>
      <c r="B765" s="6"/>
      <c r="C765" s="6"/>
      <c r="D765" s="3"/>
      <c r="E765" s="98" t="str">
        <f t="shared" si="127"/>
        <v/>
      </c>
      <c r="F765" s="117"/>
      <c r="G765" s="116" t="str">
        <f>IF(E765="","",IF(Temp!optSeasCoef=0,1,INDEX($C$2:$C$13,IF(MOD(COUNT($E$2:E765),seas_indx)=0,seas_indx,MOD(COUNT($E$2:E765),seas_indx)))))</f>
        <v/>
      </c>
      <c r="H765" s="97" t="str">
        <f>IFERROR(IF(Temp!fhor_indata=1,IF(COUNT($S$2:S765)&lt;=XobsHor,"in-sample",IF(AND(COUNT($S$2:S765)&lt;=XobsHor+XfHor,MOD(S764,XobsHor)&lt;XfHor),"out-sample","")),IF(ISBLANK(F765),"",IF(COUNT($F$2:F765)&lt;=XobsHor-XfHor,"in-sample","out-sample"))),"")</f>
        <v/>
      </c>
      <c r="I765" s="120" t="str">
        <f>IF(AND(ISBLANK(F764),H764="in-sample"),"",IF(AND(Temp!fhor_indata=1,H764="out-sample",H765="out-sample"),I764,IF(AND(ISBLANK(F765),H764="out-sample"),"",IF(AND(Temp!optSeasCoef=0,Temp!sts_add=1),IF(H764="in-sample",IF(Q764=bigT,((pCell/bigT)*F764)+((1-(pCell/bigT))*(I764+J764)),IF(OR(ISBLANK(F765),COUNT($F$2:F764)&lt;=pCell),F764,((pCell/COUNT($F$2:F764))*F764)+((1-(pCell/COUNT($F$2:F764)))*(I764+J764)))),I764),IF(AND(Temp!optSeasCoef=0,Temp!sts_multp=1),IF(H764="in-sample",IF(Q764=bigT,((pCell/bigT)*F764)+((1-(pCell/bigT))*(I764*J764)),IF(OR(ISBLANK(F765),COUNT(F$2:$F764)&lt;=pCell),F764,((pCell/COUNT($F$2:F764))*F764)+((1-(pCell/COUNT($F$2:F764)))*(I764*J764)))),I764),IF(Temp!sts_add=1,IF(H764="in-sample",IF(Q764=bigT,((pCell/bigT)*AX764)+((1-(pCell/bigT))*(I764+J764)),IF(OR(ISBLANK(F765),COUNT($AX$2:AX764)&lt;=pCell),AX764,((pCell/COUNT($AX$2:AX764))*AX764)+((1-(pCell/COUNT($AX$2:AX764)))*(I764+J764)))),I764),IF(H764="in-sample",IF(Q764=bigT,((pCell/bigT)*AX764)+((1-(pCell/bigT))*(I764*J764)),IF(OR(ISBLANK(F765),COUNT($AX$2:AX764)&lt;=pCell),AX764,((pCell/COUNT($AX$2:AX764))*AX764)+((1-(pCell/COUNT($AX$2:AX764)))*(I764*J764)))),I764)))))))</f>
        <v/>
      </c>
      <c r="J765" s="120" t="str">
        <f>IF(AND(ISBLANK(F764),H764="in-sample"),"",IF(AND(Temp!fhor_indata=1,H764="out-sample",H765="out-sample"),J764,IF(AND(ISBLANK(F765),H764="out-sample"),"",IF(AND(Temp!optSeasCoef=0,Temp!sts_add=1),IF(H764="in-sample",IF(Q764=bigT,((qCell/bigT)*(I765-I764))+((1-(qCell/bigT))*J764),IF(OR(ISBLANK(F765),COUNT($F$2:F764)&lt;=qCell),IF(COUNT($F$2:F764)=1,0,F764-F763),((qCell/COUNT($F$2:F764))*(I765-I764))+((1-(qCell/COUNT($F$2:F764)))*J764))),J764),IF(AND(Temp!optSeasCoef=0,Temp!sts_multp=1),IF(H764="in-sample",IF(Q764=bigT,((qCell/bigT)*(I765/I764))+((1-(qCell/bigT))*J764),IF(qCell=0,1,IF(OR(ISBLANK(F765),COUNT($F$2:F764)&lt;=qCell),IF(COUNT($F$2:F764)=1,1,F764/F763),((qCell/COUNT($F$2:F764))*(I765/I764))+((1-(qCell/COUNT($F$2:F764)))*J764)))),J764),IF(Temp!sts_add=1,IF(H764="in-sample",IF(Q764=bigT,((qCell/bigT)*(I765-I764))+((1-(qCell/bigT))*J764),IF(OR(ISBLANK(F765),COUNT($AX$2:AX764)&lt;=qCell),IF(COUNT($AX$2:AX764)=1,0,AX764-AX763),((qCell/COUNT($AX$2:AX764))*(I765-I764))+((1-(qCell/COUNT($AX$2:AX764)))*J764))),J764),IF(H764="in-sample",IF(Q764=bigT,((qCell/bigT)*(I765/I764))+((1-(qCell/bigT))*J764),IF(qCell=0,1,IF(OR(ISBLANK(F765),COUNT($AX$2:AX764)&lt;=qCell),IF(COUNT($AX$2:AX764)=1,1,AX764/AX763),((qCell/COUNT($AX$2:AX764))*(I765/I764))+((1-(qCell/COUNT($AX$2:AX764)))*J764)))),J764)))))))</f>
        <v/>
      </c>
      <c r="K765" s="120" t="str">
        <f>IF(H765="","",IF(AND(Temp!optSeasCoef=0,Temp!sts_add=1),IF(H765="out-sample",I765+(Q765*J765),I765+J765),IF(AND(Temp!optSeasCoef=0,Temp!sts_multp=1),IF(H765="out-sample",I765*(J765^Q765),I765*J765),IF(Temp!sts_add=1,IF(H765="out-sample",(I765+(Q765*J765))*G765,(I765+J765)*G765),IF(H765="out-sample",I765*(J765^Q765)*G765,I765*J765*G765)))))</f>
        <v/>
      </c>
      <c r="L765" s="116" t="str">
        <f t="shared" si="121"/>
        <v/>
      </c>
      <c r="M765" s="116" t="str">
        <f t="shared" si="122"/>
        <v/>
      </c>
      <c r="N765" s="116" t="str">
        <f t="shared" si="123"/>
        <v/>
      </c>
      <c r="O765" s="116" t="str">
        <f t="shared" si="124"/>
        <v/>
      </c>
      <c r="P765" s="116" t="str">
        <f t="shared" si="125"/>
        <v/>
      </c>
      <c r="Q765" s="94" t="str">
        <f>IF(AND(Temp!fhor_indata=1,ISBLANK(F765),H764="in-sample"),1,IF(AND(Temp!fhor_indata=1,H764="out-sample",Q764&lt;XfHor),Q764+1,IF(ISBLANK(F765),"",IF(AND(H765="out-sample",H764="in-sample"),1,IF(AND(H765="out-sample",H764="out-sample"),Q764+1,IF(ISNUMBER(Q764),Q764+1,1))))))</f>
        <v/>
      </c>
      <c r="R765" s="94" t="str">
        <f t="shared" si="126"/>
        <v/>
      </c>
      <c r="S765" s="94" t="str">
        <f>IF(Temp!fhor_indata=1,IF(S764=XobsHor,1,IF(COUNT($S$2:S764)&lt;=XobsHor,S764+1,IF(AND(COUNT($S$2:S764)&lt;=XobsHor+XfHor,IFERROR(MOD(S764,XobsHor)&lt;XfHor,FALSE)),S764+1,""))),IF(ISBLANK(F765),"",IF(S764=maxP,1,IF(S764&lt;maxP,S764+1,IF(COUNT($S$2:S765)&lt;=XobsHor,S764+1,"")))))</f>
        <v/>
      </c>
      <c r="T765" s="3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W765" s="122" t="str">
        <f t="shared" si="128"/>
        <v/>
      </c>
      <c r="AX765" s="123" t="str">
        <f t="shared" si="129"/>
        <v/>
      </c>
      <c r="AY765" s="124" t="str">
        <f t="shared" si="130"/>
        <v/>
      </c>
      <c r="AZ765" s="124" t="str">
        <f t="shared" si="131"/>
        <v/>
      </c>
      <c r="BF765" s="91"/>
    </row>
    <row r="766" spans="1:58" s="78" customFormat="1" ht="14.25" x14ac:dyDescent="0.2">
      <c r="A766" s="6"/>
      <c r="B766" s="6"/>
      <c r="C766" s="6"/>
      <c r="D766" s="3"/>
      <c r="E766" s="98" t="str">
        <f t="shared" si="127"/>
        <v/>
      </c>
      <c r="F766" s="117"/>
      <c r="G766" s="116" t="str">
        <f>IF(E766="","",IF(Temp!optSeasCoef=0,1,INDEX($C$2:$C$13,IF(MOD(COUNT($E$2:E766),seas_indx)=0,seas_indx,MOD(COUNT($E$2:E766),seas_indx)))))</f>
        <v/>
      </c>
      <c r="H766" s="97" t="str">
        <f>IFERROR(IF(Temp!fhor_indata=1,IF(COUNT($S$2:S766)&lt;=XobsHor,"in-sample",IF(AND(COUNT($S$2:S766)&lt;=XobsHor+XfHor,MOD(S765,XobsHor)&lt;XfHor),"out-sample","")),IF(ISBLANK(F766),"",IF(COUNT($F$2:F766)&lt;=XobsHor-XfHor,"in-sample","out-sample"))),"")</f>
        <v/>
      </c>
      <c r="I766" s="120" t="str">
        <f>IF(AND(ISBLANK(F765),H765="in-sample"),"",IF(AND(Temp!fhor_indata=1,H765="out-sample",H766="out-sample"),I765,IF(AND(ISBLANK(F766),H765="out-sample"),"",IF(AND(Temp!optSeasCoef=0,Temp!sts_add=1),IF(H765="in-sample",IF(Q765=bigT,((pCell/bigT)*F765)+((1-(pCell/bigT))*(I765+J765)),IF(OR(ISBLANK(F766),COUNT($F$2:F765)&lt;=pCell),F765,((pCell/COUNT($F$2:F765))*F765)+((1-(pCell/COUNT($F$2:F765)))*(I765+J765)))),I765),IF(AND(Temp!optSeasCoef=0,Temp!sts_multp=1),IF(H765="in-sample",IF(Q765=bigT,((pCell/bigT)*F765)+((1-(pCell/bigT))*(I765*J765)),IF(OR(ISBLANK(F766),COUNT(F$2:$F765)&lt;=pCell),F765,((pCell/COUNT($F$2:F765))*F765)+((1-(pCell/COUNT($F$2:F765)))*(I765*J765)))),I765),IF(Temp!sts_add=1,IF(H765="in-sample",IF(Q765=bigT,((pCell/bigT)*AX765)+((1-(pCell/bigT))*(I765+J765)),IF(OR(ISBLANK(F766),COUNT($AX$2:AX765)&lt;=pCell),AX765,((pCell/COUNT($AX$2:AX765))*AX765)+((1-(pCell/COUNT($AX$2:AX765)))*(I765+J765)))),I765),IF(H765="in-sample",IF(Q765=bigT,((pCell/bigT)*AX765)+((1-(pCell/bigT))*(I765*J765)),IF(OR(ISBLANK(F766),COUNT($AX$2:AX765)&lt;=pCell),AX765,((pCell/COUNT($AX$2:AX765))*AX765)+((1-(pCell/COUNT($AX$2:AX765)))*(I765*J765)))),I765)))))))</f>
        <v/>
      </c>
      <c r="J766" s="120" t="str">
        <f>IF(AND(ISBLANK(F765),H765="in-sample"),"",IF(AND(Temp!fhor_indata=1,H765="out-sample",H766="out-sample"),J765,IF(AND(ISBLANK(F766),H765="out-sample"),"",IF(AND(Temp!optSeasCoef=0,Temp!sts_add=1),IF(H765="in-sample",IF(Q765=bigT,((qCell/bigT)*(I766-I765))+((1-(qCell/bigT))*J765),IF(OR(ISBLANK(F766),COUNT($F$2:F765)&lt;=qCell),IF(COUNT($F$2:F765)=1,0,F765-F764),((qCell/COUNT($F$2:F765))*(I766-I765))+((1-(qCell/COUNT($F$2:F765)))*J765))),J765),IF(AND(Temp!optSeasCoef=0,Temp!sts_multp=1),IF(H765="in-sample",IF(Q765=bigT,((qCell/bigT)*(I766/I765))+((1-(qCell/bigT))*J765),IF(qCell=0,1,IF(OR(ISBLANK(F766),COUNT($F$2:F765)&lt;=qCell),IF(COUNT($F$2:F765)=1,1,F765/F764),((qCell/COUNT($F$2:F765))*(I766/I765))+((1-(qCell/COUNT($F$2:F765)))*J765)))),J765),IF(Temp!sts_add=1,IF(H765="in-sample",IF(Q765=bigT,((qCell/bigT)*(I766-I765))+((1-(qCell/bigT))*J765),IF(OR(ISBLANK(F766),COUNT($AX$2:AX765)&lt;=qCell),IF(COUNT($AX$2:AX765)=1,0,AX765-AX764),((qCell/COUNT($AX$2:AX765))*(I766-I765))+((1-(qCell/COUNT($AX$2:AX765)))*J765))),J765),IF(H765="in-sample",IF(Q765=bigT,((qCell/bigT)*(I766/I765))+((1-(qCell/bigT))*J765),IF(qCell=0,1,IF(OR(ISBLANK(F766),COUNT($AX$2:AX765)&lt;=qCell),IF(COUNT($AX$2:AX765)=1,1,AX765/AX764),((qCell/COUNT($AX$2:AX765))*(I766/I765))+((1-(qCell/COUNT($AX$2:AX765)))*J765)))),J765)))))))</f>
        <v/>
      </c>
      <c r="K766" s="120" t="str">
        <f>IF(H766="","",IF(AND(Temp!optSeasCoef=0,Temp!sts_add=1),IF(H766="out-sample",I766+(Q766*J766),I766+J766),IF(AND(Temp!optSeasCoef=0,Temp!sts_multp=1),IF(H766="out-sample",I766*(J766^Q766),I766*J766),IF(Temp!sts_add=1,IF(H766="out-sample",(I766+(Q766*J766))*G766,(I766+J766)*G766),IF(H766="out-sample",I766*(J766^Q766)*G766,I766*J766*G766)))))</f>
        <v/>
      </c>
      <c r="L766" s="116" t="str">
        <f t="shared" si="121"/>
        <v/>
      </c>
      <c r="M766" s="116" t="str">
        <f t="shared" si="122"/>
        <v/>
      </c>
      <c r="N766" s="116" t="str">
        <f t="shared" si="123"/>
        <v/>
      </c>
      <c r="O766" s="116" t="str">
        <f t="shared" si="124"/>
        <v/>
      </c>
      <c r="P766" s="116" t="str">
        <f t="shared" si="125"/>
        <v/>
      </c>
      <c r="Q766" s="94" t="str">
        <f>IF(AND(Temp!fhor_indata=1,ISBLANK(F766),H765="in-sample"),1,IF(AND(Temp!fhor_indata=1,H765="out-sample",Q765&lt;XfHor),Q765+1,IF(ISBLANK(F766),"",IF(AND(H766="out-sample",H765="in-sample"),1,IF(AND(H766="out-sample",H765="out-sample"),Q765+1,IF(ISNUMBER(Q765),Q765+1,1))))))</f>
        <v/>
      </c>
      <c r="R766" s="94" t="str">
        <f t="shared" si="126"/>
        <v/>
      </c>
      <c r="S766" s="94" t="str">
        <f>IF(Temp!fhor_indata=1,IF(S765=XobsHor,1,IF(COUNT($S$2:S765)&lt;=XobsHor,S765+1,IF(AND(COUNT($S$2:S765)&lt;=XobsHor+XfHor,IFERROR(MOD(S765,XobsHor)&lt;XfHor,FALSE)),S765+1,""))),IF(ISBLANK(F766),"",IF(S765=maxP,1,IF(S765&lt;maxP,S765+1,IF(COUNT($S$2:S766)&lt;=XobsHor,S765+1,"")))))</f>
        <v/>
      </c>
      <c r="T766" s="3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W766" s="122" t="str">
        <f t="shared" si="128"/>
        <v/>
      </c>
      <c r="AX766" s="123" t="str">
        <f t="shared" si="129"/>
        <v/>
      </c>
      <c r="AY766" s="124" t="str">
        <f t="shared" si="130"/>
        <v/>
      </c>
      <c r="AZ766" s="124" t="str">
        <f t="shared" si="131"/>
        <v/>
      </c>
      <c r="BF766" s="91"/>
    </row>
    <row r="767" spans="1:58" s="78" customFormat="1" ht="14.25" x14ac:dyDescent="0.2">
      <c r="A767" s="6"/>
      <c r="B767" s="6"/>
      <c r="C767" s="6"/>
      <c r="D767" s="3"/>
      <c r="E767" s="98" t="str">
        <f t="shared" si="127"/>
        <v/>
      </c>
      <c r="F767" s="117"/>
      <c r="G767" s="116" t="str">
        <f>IF(E767="","",IF(Temp!optSeasCoef=0,1,INDEX($C$2:$C$13,IF(MOD(COUNT($E$2:E767),seas_indx)=0,seas_indx,MOD(COUNT($E$2:E767),seas_indx)))))</f>
        <v/>
      </c>
      <c r="H767" s="97" t="str">
        <f>IFERROR(IF(Temp!fhor_indata=1,IF(COUNT($S$2:S767)&lt;=XobsHor,"in-sample",IF(AND(COUNT($S$2:S767)&lt;=XobsHor+XfHor,MOD(S766,XobsHor)&lt;XfHor),"out-sample","")),IF(ISBLANK(F767),"",IF(COUNT($F$2:F767)&lt;=XobsHor-XfHor,"in-sample","out-sample"))),"")</f>
        <v/>
      </c>
      <c r="I767" s="120" t="str">
        <f>IF(AND(ISBLANK(F766),H766="in-sample"),"",IF(AND(Temp!fhor_indata=1,H766="out-sample",H767="out-sample"),I766,IF(AND(ISBLANK(F767),H766="out-sample"),"",IF(AND(Temp!optSeasCoef=0,Temp!sts_add=1),IF(H766="in-sample",IF(Q766=bigT,((pCell/bigT)*F766)+((1-(pCell/bigT))*(I766+J766)),IF(OR(ISBLANK(F767),COUNT($F$2:F766)&lt;=pCell),F766,((pCell/COUNT($F$2:F766))*F766)+((1-(pCell/COUNT($F$2:F766)))*(I766+J766)))),I766),IF(AND(Temp!optSeasCoef=0,Temp!sts_multp=1),IF(H766="in-sample",IF(Q766=bigT,((pCell/bigT)*F766)+((1-(pCell/bigT))*(I766*J766)),IF(OR(ISBLANK(F767),COUNT(F$2:$F766)&lt;=pCell),F766,((pCell/COUNT($F$2:F766))*F766)+((1-(pCell/COUNT($F$2:F766)))*(I766*J766)))),I766),IF(Temp!sts_add=1,IF(H766="in-sample",IF(Q766=bigT,((pCell/bigT)*AX766)+((1-(pCell/bigT))*(I766+J766)),IF(OR(ISBLANK(F767),COUNT($AX$2:AX766)&lt;=pCell),AX766,((pCell/COUNT($AX$2:AX766))*AX766)+((1-(pCell/COUNT($AX$2:AX766)))*(I766+J766)))),I766),IF(H766="in-sample",IF(Q766=bigT,((pCell/bigT)*AX766)+((1-(pCell/bigT))*(I766*J766)),IF(OR(ISBLANK(F767),COUNT($AX$2:AX766)&lt;=pCell),AX766,((pCell/COUNT($AX$2:AX766))*AX766)+((1-(pCell/COUNT($AX$2:AX766)))*(I766*J766)))),I766)))))))</f>
        <v/>
      </c>
      <c r="J767" s="120" t="str">
        <f>IF(AND(ISBLANK(F766),H766="in-sample"),"",IF(AND(Temp!fhor_indata=1,H766="out-sample",H767="out-sample"),J766,IF(AND(ISBLANK(F767),H766="out-sample"),"",IF(AND(Temp!optSeasCoef=0,Temp!sts_add=1),IF(H766="in-sample",IF(Q766=bigT,((qCell/bigT)*(I767-I766))+((1-(qCell/bigT))*J766),IF(OR(ISBLANK(F767),COUNT($F$2:F766)&lt;=qCell),IF(COUNT($F$2:F766)=1,0,F766-F765),((qCell/COUNT($F$2:F766))*(I767-I766))+((1-(qCell/COUNT($F$2:F766)))*J766))),J766),IF(AND(Temp!optSeasCoef=0,Temp!sts_multp=1),IF(H766="in-sample",IF(Q766=bigT,((qCell/bigT)*(I767/I766))+((1-(qCell/bigT))*J766),IF(qCell=0,1,IF(OR(ISBLANK(F767),COUNT($F$2:F766)&lt;=qCell),IF(COUNT($F$2:F766)=1,1,F766/F765),((qCell/COUNT($F$2:F766))*(I767/I766))+((1-(qCell/COUNT($F$2:F766)))*J766)))),J766),IF(Temp!sts_add=1,IF(H766="in-sample",IF(Q766=bigT,((qCell/bigT)*(I767-I766))+((1-(qCell/bigT))*J766),IF(OR(ISBLANK(F767),COUNT($AX$2:AX766)&lt;=qCell),IF(COUNT($AX$2:AX766)=1,0,AX766-AX765),((qCell/COUNT($AX$2:AX766))*(I767-I766))+((1-(qCell/COUNT($AX$2:AX766)))*J766))),J766),IF(H766="in-sample",IF(Q766=bigT,((qCell/bigT)*(I767/I766))+((1-(qCell/bigT))*J766),IF(qCell=0,1,IF(OR(ISBLANK(F767),COUNT($AX$2:AX766)&lt;=qCell),IF(COUNT($AX$2:AX766)=1,1,AX766/AX765),((qCell/COUNT($AX$2:AX766))*(I767/I766))+((1-(qCell/COUNT($AX$2:AX766)))*J766)))),J766)))))))</f>
        <v/>
      </c>
      <c r="K767" s="120" t="str">
        <f>IF(H767="","",IF(AND(Temp!optSeasCoef=0,Temp!sts_add=1),IF(H767="out-sample",I767+(Q767*J767),I767+J767),IF(AND(Temp!optSeasCoef=0,Temp!sts_multp=1),IF(H767="out-sample",I767*(J767^Q767),I767*J767),IF(Temp!sts_add=1,IF(H767="out-sample",(I767+(Q767*J767))*G767,(I767+J767)*G767),IF(H767="out-sample",I767*(J767^Q767)*G767,I767*J767*G767)))))</f>
        <v/>
      </c>
      <c r="L767" s="116" t="str">
        <f t="shared" si="121"/>
        <v/>
      </c>
      <c r="M767" s="116" t="str">
        <f t="shared" si="122"/>
        <v/>
      </c>
      <c r="N767" s="116" t="str">
        <f t="shared" si="123"/>
        <v/>
      </c>
      <c r="O767" s="116" t="str">
        <f t="shared" si="124"/>
        <v/>
      </c>
      <c r="P767" s="116" t="str">
        <f t="shared" si="125"/>
        <v/>
      </c>
      <c r="Q767" s="94" t="str">
        <f>IF(AND(Temp!fhor_indata=1,ISBLANK(F767),H766="in-sample"),1,IF(AND(Temp!fhor_indata=1,H766="out-sample",Q766&lt;XfHor),Q766+1,IF(ISBLANK(F767),"",IF(AND(H767="out-sample",H766="in-sample"),1,IF(AND(H767="out-sample",H766="out-sample"),Q766+1,IF(ISNUMBER(Q766),Q766+1,1))))))</f>
        <v/>
      </c>
      <c r="R767" s="94" t="str">
        <f t="shared" si="126"/>
        <v/>
      </c>
      <c r="S767" s="94" t="str">
        <f>IF(Temp!fhor_indata=1,IF(S766=XobsHor,1,IF(COUNT($S$2:S766)&lt;=XobsHor,S766+1,IF(AND(COUNT($S$2:S766)&lt;=XobsHor+XfHor,IFERROR(MOD(S766,XobsHor)&lt;XfHor,FALSE)),S766+1,""))),IF(ISBLANK(F767),"",IF(S766=maxP,1,IF(S766&lt;maxP,S766+1,IF(COUNT($S$2:S767)&lt;=XobsHor,S766+1,"")))))</f>
        <v/>
      </c>
      <c r="T767" s="3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W767" s="122" t="str">
        <f t="shared" si="128"/>
        <v/>
      </c>
      <c r="AX767" s="123" t="str">
        <f t="shared" si="129"/>
        <v/>
      </c>
      <c r="AY767" s="124" t="str">
        <f t="shared" si="130"/>
        <v/>
      </c>
      <c r="AZ767" s="124" t="str">
        <f t="shared" si="131"/>
        <v/>
      </c>
      <c r="BF767" s="91"/>
    </row>
    <row r="768" spans="1:58" s="78" customFormat="1" ht="14.25" x14ac:dyDescent="0.2">
      <c r="A768" s="6"/>
      <c r="B768" s="6"/>
      <c r="C768" s="6"/>
      <c r="D768" s="3"/>
      <c r="E768" s="98" t="str">
        <f t="shared" si="127"/>
        <v/>
      </c>
      <c r="F768" s="117"/>
      <c r="G768" s="116" t="str">
        <f>IF(E768="","",IF(Temp!optSeasCoef=0,1,INDEX($C$2:$C$13,IF(MOD(COUNT($E$2:E768),seas_indx)=0,seas_indx,MOD(COUNT($E$2:E768),seas_indx)))))</f>
        <v/>
      </c>
      <c r="H768" s="97" t="str">
        <f>IFERROR(IF(Temp!fhor_indata=1,IF(COUNT($S$2:S768)&lt;=XobsHor,"in-sample",IF(AND(COUNT($S$2:S768)&lt;=XobsHor+XfHor,MOD(S767,XobsHor)&lt;XfHor),"out-sample","")),IF(ISBLANK(F768),"",IF(COUNT($F$2:F768)&lt;=XobsHor-XfHor,"in-sample","out-sample"))),"")</f>
        <v/>
      </c>
      <c r="I768" s="120" t="str">
        <f>IF(AND(ISBLANK(F767),H767="in-sample"),"",IF(AND(Temp!fhor_indata=1,H767="out-sample",H768="out-sample"),I767,IF(AND(ISBLANK(F768),H767="out-sample"),"",IF(AND(Temp!optSeasCoef=0,Temp!sts_add=1),IF(H767="in-sample",IF(Q767=bigT,((pCell/bigT)*F767)+((1-(pCell/bigT))*(I767+J767)),IF(OR(ISBLANK(F768),COUNT($F$2:F767)&lt;=pCell),F767,((pCell/COUNT($F$2:F767))*F767)+((1-(pCell/COUNT($F$2:F767)))*(I767+J767)))),I767),IF(AND(Temp!optSeasCoef=0,Temp!sts_multp=1),IF(H767="in-sample",IF(Q767=bigT,((pCell/bigT)*F767)+((1-(pCell/bigT))*(I767*J767)),IF(OR(ISBLANK(F768),COUNT(F$2:$F767)&lt;=pCell),F767,((pCell/COUNT($F$2:F767))*F767)+((1-(pCell/COUNT($F$2:F767)))*(I767*J767)))),I767),IF(Temp!sts_add=1,IF(H767="in-sample",IF(Q767=bigT,((pCell/bigT)*AX767)+((1-(pCell/bigT))*(I767+J767)),IF(OR(ISBLANK(F768),COUNT($AX$2:AX767)&lt;=pCell),AX767,((pCell/COUNT($AX$2:AX767))*AX767)+((1-(pCell/COUNT($AX$2:AX767)))*(I767+J767)))),I767),IF(H767="in-sample",IF(Q767=bigT,((pCell/bigT)*AX767)+((1-(pCell/bigT))*(I767*J767)),IF(OR(ISBLANK(F768),COUNT($AX$2:AX767)&lt;=pCell),AX767,((pCell/COUNT($AX$2:AX767))*AX767)+((1-(pCell/COUNT($AX$2:AX767)))*(I767*J767)))),I767)))))))</f>
        <v/>
      </c>
      <c r="J768" s="120" t="str">
        <f>IF(AND(ISBLANK(F767),H767="in-sample"),"",IF(AND(Temp!fhor_indata=1,H767="out-sample",H768="out-sample"),J767,IF(AND(ISBLANK(F768),H767="out-sample"),"",IF(AND(Temp!optSeasCoef=0,Temp!sts_add=1),IF(H767="in-sample",IF(Q767=bigT,((qCell/bigT)*(I768-I767))+((1-(qCell/bigT))*J767),IF(OR(ISBLANK(F768),COUNT($F$2:F767)&lt;=qCell),IF(COUNT($F$2:F767)=1,0,F767-F766),((qCell/COUNT($F$2:F767))*(I768-I767))+((1-(qCell/COUNT($F$2:F767)))*J767))),J767),IF(AND(Temp!optSeasCoef=0,Temp!sts_multp=1),IF(H767="in-sample",IF(Q767=bigT,((qCell/bigT)*(I768/I767))+((1-(qCell/bigT))*J767),IF(qCell=0,1,IF(OR(ISBLANK(F768),COUNT($F$2:F767)&lt;=qCell),IF(COUNT($F$2:F767)=1,1,F767/F766),((qCell/COUNT($F$2:F767))*(I768/I767))+((1-(qCell/COUNT($F$2:F767)))*J767)))),J767),IF(Temp!sts_add=1,IF(H767="in-sample",IF(Q767=bigT,((qCell/bigT)*(I768-I767))+((1-(qCell/bigT))*J767),IF(OR(ISBLANK(F768),COUNT($AX$2:AX767)&lt;=qCell),IF(COUNT($AX$2:AX767)=1,0,AX767-AX766),((qCell/COUNT($AX$2:AX767))*(I768-I767))+((1-(qCell/COUNT($AX$2:AX767)))*J767))),J767),IF(H767="in-sample",IF(Q767=bigT,((qCell/bigT)*(I768/I767))+((1-(qCell/bigT))*J767),IF(qCell=0,1,IF(OR(ISBLANK(F768),COUNT($AX$2:AX767)&lt;=qCell),IF(COUNT($AX$2:AX767)=1,1,AX767/AX766),((qCell/COUNT($AX$2:AX767))*(I768/I767))+((1-(qCell/COUNT($AX$2:AX767)))*J767)))),J767)))))))</f>
        <v/>
      </c>
      <c r="K768" s="120" t="str">
        <f>IF(H768="","",IF(AND(Temp!optSeasCoef=0,Temp!sts_add=1),IF(H768="out-sample",I768+(Q768*J768),I768+J768),IF(AND(Temp!optSeasCoef=0,Temp!sts_multp=1),IF(H768="out-sample",I768*(J768^Q768),I768*J768),IF(Temp!sts_add=1,IF(H768="out-sample",(I768+(Q768*J768))*G768,(I768+J768)*G768),IF(H768="out-sample",I768*(J768^Q768)*G768,I768*J768*G768)))))</f>
        <v/>
      </c>
      <c r="L768" s="116" t="str">
        <f t="shared" si="121"/>
        <v/>
      </c>
      <c r="M768" s="116" t="str">
        <f t="shared" si="122"/>
        <v/>
      </c>
      <c r="N768" s="116" t="str">
        <f t="shared" si="123"/>
        <v/>
      </c>
      <c r="O768" s="116" t="str">
        <f t="shared" si="124"/>
        <v/>
      </c>
      <c r="P768" s="116" t="str">
        <f t="shared" si="125"/>
        <v/>
      </c>
      <c r="Q768" s="94" t="str">
        <f>IF(AND(Temp!fhor_indata=1,ISBLANK(F768),H767="in-sample"),1,IF(AND(Temp!fhor_indata=1,H767="out-sample",Q767&lt;XfHor),Q767+1,IF(ISBLANK(F768),"",IF(AND(H768="out-sample",H767="in-sample"),1,IF(AND(H768="out-sample",H767="out-sample"),Q767+1,IF(ISNUMBER(Q767),Q767+1,1))))))</f>
        <v/>
      </c>
      <c r="R768" s="94" t="str">
        <f t="shared" si="126"/>
        <v/>
      </c>
      <c r="S768" s="94" t="str">
        <f>IF(Temp!fhor_indata=1,IF(S767=XobsHor,1,IF(COUNT($S$2:S767)&lt;=XobsHor,S767+1,IF(AND(COUNT($S$2:S767)&lt;=XobsHor+XfHor,IFERROR(MOD(S767,XobsHor)&lt;XfHor,FALSE)),S767+1,""))),IF(ISBLANK(F768),"",IF(S767=maxP,1,IF(S767&lt;maxP,S767+1,IF(COUNT($S$2:S768)&lt;=XobsHor,S767+1,"")))))</f>
        <v/>
      </c>
      <c r="T768" s="3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W768" s="122" t="str">
        <f t="shared" si="128"/>
        <v/>
      </c>
      <c r="AX768" s="123" t="str">
        <f t="shared" si="129"/>
        <v/>
      </c>
      <c r="AY768" s="124" t="str">
        <f t="shared" si="130"/>
        <v/>
      </c>
      <c r="AZ768" s="124" t="str">
        <f t="shared" si="131"/>
        <v/>
      </c>
      <c r="BF768" s="91"/>
    </row>
    <row r="769" spans="1:58" s="78" customFormat="1" ht="14.25" x14ac:dyDescent="0.2">
      <c r="A769" s="6"/>
      <c r="B769" s="6"/>
      <c r="C769" s="6"/>
      <c r="D769" s="3"/>
      <c r="E769" s="98" t="str">
        <f t="shared" si="127"/>
        <v/>
      </c>
      <c r="F769" s="117"/>
      <c r="G769" s="116" t="str">
        <f>IF(E769="","",IF(Temp!optSeasCoef=0,1,INDEX($C$2:$C$13,IF(MOD(COUNT($E$2:E769),seas_indx)=0,seas_indx,MOD(COUNT($E$2:E769),seas_indx)))))</f>
        <v/>
      </c>
      <c r="H769" s="97" t="str">
        <f>IFERROR(IF(Temp!fhor_indata=1,IF(COUNT($S$2:S769)&lt;=XobsHor,"in-sample",IF(AND(COUNT($S$2:S769)&lt;=XobsHor+XfHor,MOD(S768,XobsHor)&lt;XfHor),"out-sample","")),IF(ISBLANK(F769),"",IF(COUNT($F$2:F769)&lt;=XobsHor-XfHor,"in-sample","out-sample"))),"")</f>
        <v/>
      </c>
      <c r="I769" s="120" t="str">
        <f>IF(AND(ISBLANK(F768),H768="in-sample"),"",IF(AND(Temp!fhor_indata=1,H768="out-sample",H769="out-sample"),I768,IF(AND(ISBLANK(F769),H768="out-sample"),"",IF(AND(Temp!optSeasCoef=0,Temp!sts_add=1),IF(H768="in-sample",IF(Q768=bigT,((pCell/bigT)*F768)+((1-(pCell/bigT))*(I768+J768)),IF(OR(ISBLANK(F769),COUNT($F$2:F768)&lt;=pCell),F768,((pCell/COUNT($F$2:F768))*F768)+((1-(pCell/COUNT($F$2:F768)))*(I768+J768)))),I768),IF(AND(Temp!optSeasCoef=0,Temp!sts_multp=1),IF(H768="in-sample",IF(Q768=bigT,((pCell/bigT)*F768)+((1-(pCell/bigT))*(I768*J768)),IF(OR(ISBLANK(F769),COUNT(F$2:$F768)&lt;=pCell),F768,((pCell/COUNT($F$2:F768))*F768)+((1-(pCell/COUNT($F$2:F768)))*(I768*J768)))),I768),IF(Temp!sts_add=1,IF(H768="in-sample",IF(Q768=bigT,((pCell/bigT)*AX768)+((1-(pCell/bigT))*(I768+J768)),IF(OR(ISBLANK(F769),COUNT($AX$2:AX768)&lt;=pCell),AX768,((pCell/COUNT($AX$2:AX768))*AX768)+((1-(pCell/COUNT($AX$2:AX768)))*(I768+J768)))),I768),IF(H768="in-sample",IF(Q768=bigT,((pCell/bigT)*AX768)+((1-(pCell/bigT))*(I768*J768)),IF(OR(ISBLANK(F769),COUNT($AX$2:AX768)&lt;=pCell),AX768,((pCell/COUNT($AX$2:AX768))*AX768)+((1-(pCell/COUNT($AX$2:AX768)))*(I768*J768)))),I768)))))))</f>
        <v/>
      </c>
      <c r="J769" s="120" t="str">
        <f>IF(AND(ISBLANK(F768),H768="in-sample"),"",IF(AND(Temp!fhor_indata=1,H768="out-sample",H769="out-sample"),J768,IF(AND(ISBLANK(F769),H768="out-sample"),"",IF(AND(Temp!optSeasCoef=0,Temp!sts_add=1),IF(H768="in-sample",IF(Q768=bigT,((qCell/bigT)*(I769-I768))+((1-(qCell/bigT))*J768),IF(OR(ISBLANK(F769),COUNT($F$2:F768)&lt;=qCell),IF(COUNT($F$2:F768)=1,0,F768-F767),((qCell/COUNT($F$2:F768))*(I769-I768))+((1-(qCell/COUNT($F$2:F768)))*J768))),J768),IF(AND(Temp!optSeasCoef=0,Temp!sts_multp=1),IF(H768="in-sample",IF(Q768=bigT,((qCell/bigT)*(I769/I768))+((1-(qCell/bigT))*J768),IF(qCell=0,1,IF(OR(ISBLANK(F769),COUNT($F$2:F768)&lt;=qCell),IF(COUNT($F$2:F768)=1,1,F768/F767),((qCell/COUNT($F$2:F768))*(I769/I768))+((1-(qCell/COUNT($F$2:F768)))*J768)))),J768),IF(Temp!sts_add=1,IF(H768="in-sample",IF(Q768=bigT,((qCell/bigT)*(I769-I768))+((1-(qCell/bigT))*J768),IF(OR(ISBLANK(F769),COUNT($AX$2:AX768)&lt;=qCell),IF(COUNT($AX$2:AX768)=1,0,AX768-AX767),((qCell/COUNT($AX$2:AX768))*(I769-I768))+((1-(qCell/COUNT($AX$2:AX768)))*J768))),J768),IF(H768="in-sample",IF(Q768=bigT,((qCell/bigT)*(I769/I768))+((1-(qCell/bigT))*J768),IF(qCell=0,1,IF(OR(ISBLANK(F769),COUNT($AX$2:AX768)&lt;=qCell),IF(COUNT($AX$2:AX768)=1,1,AX768/AX767),((qCell/COUNT($AX$2:AX768))*(I769/I768))+((1-(qCell/COUNT($AX$2:AX768)))*J768)))),J768)))))))</f>
        <v/>
      </c>
      <c r="K769" s="120" t="str">
        <f>IF(H769="","",IF(AND(Temp!optSeasCoef=0,Temp!sts_add=1),IF(H769="out-sample",I769+(Q769*J769),I769+J769),IF(AND(Temp!optSeasCoef=0,Temp!sts_multp=1),IF(H769="out-sample",I769*(J769^Q769),I769*J769),IF(Temp!sts_add=1,IF(H769="out-sample",(I769+(Q769*J769))*G769,(I769+J769)*G769),IF(H769="out-sample",I769*(J769^Q769)*G769,I769*J769*G769)))))</f>
        <v/>
      </c>
      <c r="L769" s="116" t="str">
        <f t="shared" si="121"/>
        <v/>
      </c>
      <c r="M769" s="116" t="str">
        <f t="shared" si="122"/>
        <v/>
      </c>
      <c r="N769" s="116" t="str">
        <f t="shared" si="123"/>
        <v/>
      </c>
      <c r="O769" s="116" t="str">
        <f t="shared" si="124"/>
        <v/>
      </c>
      <c r="P769" s="116" t="str">
        <f t="shared" si="125"/>
        <v/>
      </c>
      <c r="Q769" s="94" t="str">
        <f>IF(AND(Temp!fhor_indata=1,ISBLANK(F769),H768="in-sample"),1,IF(AND(Temp!fhor_indata=1,H768="out-sample",Q768&lt;XfHor),Q768+1,IF(ISBLANK(F769),"",IF(AND(H769="out-sample",H768="in-sample"),1,IF(AND(H769="out-sample",H768="out-sample"),Q768+1,IF(ISNUMBER(Q768),Q768+1,1))))))</f>
        <v/>
      </c>
      <c r="R769" s="94" t="str">
        <f t="shared" si="126"/>
        <v/>
      </c>
      <c r="S769" s="94" t="str">
        <f>IF(Temp!fhor_indata=1,IF(S768=XobsHor,1,IF(COUNT($S$2:S768)&lt;=XobsHor,S768+1,IF(AND(COUNT($S$2:S768)&lt;=XobsHor+XfHor,IFERROR(MOD(S768,XobsHor)&lt;XfHor,FALSE)),S768+1,""))),IF(ISBLANK(F769),"",IF(S768=maxP,1,IF(S768&lt;maxP,S768+1,IF(COUNT($S$2:S769)&lt;=XobsHor,S768+1,"")))))</f>
        <v/>
      </c>
      <c r="T769" s="3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W769" s="122" t="str">
        <f t="shared" si="128"/>
        <v/>
      </c>
      <c r="AX769" s="123" t="str">
        <f t="shared" si="129"/>
        <v/>
      </c>
      <c r="AY769" s="124" t="str">
        <f t="shared" si="130"/>
        <v/>
      </c>
      <c r="AZ769" s="124" t="str">
        <f t="shared" si="131"/>
        <v/>
      </c>
      <c r="BF769" s="91"/>
    </row>
    <row r="770" spans="1:58" s="78" customFormat="1" ht="14.25" x14ac:dyDescent="0.2">
      <c r="A770" s="6"/>
      <c r="B770" s="6"/>
      <c r="C770" s="6"/>
      <c r="D770" s="3"/>
      <c r="E770" s="98" t="str">
        <f t="shared" si="127"/>
        <v/>
      </c>
      <c r="F770" s="117"/>
      <c r="G770" s="116" t="str">
        <f>IF(E770="","",IF(Temp!optSeasCoef=0,1,INDEX($C$2:$C$13,IF(MOD(COUNT($E$2:E770),seas_indx)=0,seas_indx,MOD(COUNT($E$2:E770),seas_indx)))))</f>
        <v/>
      </c>
      <c r="H770" s="97" t="str">
        <f>IFERROR(IF(Temp!fhor_indata=1,IF(COUNT($S$2:S770)&lt;=XobsHor,"in-sample",IF(AND(COUNT($S$2:S770)&lt;=XobsHor+XfHor,MOD(S769,XobsHor)&lt;XfHor),"out-sample","")),IF(ISBLANK(F770),"",IF(COUNT($F$2:F770)&lt;=XobsHor-XfHor,"in-sample","out-sample"))),"")</f>
        <v/>
      </c>
      <c r="I770" s="120" t="str">
        <f>IF(AND(ISBLANK(F769),H769="in-sample"),"",IF(AND(Temp!fhor_indata=1,H769="out-sample",H770="out-sample"),I769,IF(AND(ISBLANK(F770),H769="out-sample"),"",IF(AND(Temp!optSeasCoef=0,Temp!sts_add=1),IF(H769="in-sample",IF(Q769=bigT,((pCell/bigT)*F769)+((1-(pCell/bigT))*(I769+J769)),IF(OR(ISBLANK(F770),COUNT($F$2:F769)&lt;=pCell),F769,((pCell/COUNT($F$2:F769))*F769)+((1-(pCell/COUNT($F$2:F769)))*(I769+J769)))),I769),IF(AND(Temp!optSeasCoef=0,Temp!sts_multp=1),IF(H769="in-sample",IF(Q769=bigT,((pCell/bigT)*F769)+((1-(pCell/bigT))*(I769*J769)),IF(OR(ISBLANK(F770),COUNT(F$2:$F769)&lt;=pCell),F769,((pCell/COUNT($F$2:F769))*F769)+((1-(pCell/COUNT($F$2:F769)))*(I769*J769)))),I769),IF(Temp!sts_add=1,IF(H769="in-sample",IF(Q769=bigT,((pCell/bigT)*AX769)+((1-(pCell/bigT))*(I769+J769)),IF(OR(ISBLANK(F770),COUNT($AX$2:AX769)&lt;=pCell),AX769,((pCell/COUNT($AX$2:AX769))*AX769)+((1-(pCell/COUNT($AX$2:AX769)))*(I769+J769)))),I769),IF(H769="in-sample",IF(Q769=bigT,((pCell/bigT)*AX769)+((1-(pCell/bigT))*(I769*J769)),IF(OR(ISBLANK(F770),COUNT($AX$2:AX769)&lt;=pCell),AX769,((pCell/COUNT($AX$2:AX769))*AX769)+((1-(pCell/COUNT($AX$2:AX769)))*(I769*J769)))),I769)))))))</f>
        <v/>
      </c>
      <c r="J770" s="120" t="str">
        <f>IF(AND(ISBLANK(F769),H769="in-sample"),"",IF(AND(Temp!fhor_indata=1,H769="out-sample",H770="out-sample"),J769,IF(AND(ISBLANK(F770),H769="out-sample"),"",IF(AND(Temp!optSeasCoef=0,Temp!sts_add=1),IF(H769="in-sample",IF(Q769=bigT,((qCell/bigT)*(I770-I769))+((1-(qCell/bigT))*J769),IF(OR(ISBLANK(F770),COUNT($F$2:F769)&lt;=qCell),IF(COUNT($F$2:F769)=1,0,F769-F768),((qCell/COUNT($F$2:F769))*(I770-I769))+((1-(qCell/COUNT($F$2:F769)))*J769))),J769),IF(AND(Temp!optSeasCoef=0,Temp!sts_multp=1),IF(H769="in-sample",IF(Q769=bigT,((qCell/bigT)*(I770/I769))+((1-(qCell/bigT))*J769),IF(qCell=0,1,IF(OR(ISBLANK(F770),COUNT($F$2:F769)&lt;=qCell),IF(COUNT($F$2:F769)=1,1,F769/F768),((qCell/COUNT($F$2:F769))*(I770/I769))+((1-(qCell/COUNT($F$2:F769)))*J769)))),J769),IF(Temp!sts_add=1,IF(H769="in-sample",IF(Q769=bigT,((qCell/bigT)*(I770-I769))+((1-(qCell/bigT))*J769),IF(OR(ISBLANK(F770),COUNT($AX$2:AX769)&lt;=qCell),IF(COUNT($AX$2:AX769)=1,0,AX769-AX768),((qCell/COUNT($AX$2:AX769))*(I770-I769))+((1-(qCell/COUNT($AX$2:AX769)))*J769))),J769),IF(H769="in-sample",IF(Q769=bigT,((qCell/bigT)*(I770/I769))+((1-(qCell/bigT))*J769),IF(qCell=0,1,IF(OR(ISBLANK(F770),COUNT($AX$2:AX769)&lt;=qCell),IF(COUNT($AX$2:AX769)=1,1,AX769/AX768),((qCell/COUNT($AX$2:AX769))*(I770/I769))+((1-(qCell/COUNT($AX$2:AX769)))*J769)))),J769)))))))</f>
        <v/>
      </c>
      <c r="K770" s="120" t="str">
        <f>IF(H770="","",IF(AND(Temp!optSeasCoef=0,Temp!sts_add=1),IF(H770="out-sample",I770+(Q770*J770),I770+J770),IF(AND(Temp!optSeasCoef=0,Temp!sts_multp=1),IF(H770="out-sample",I770*(J770^Q770),I770*J770),IF(Temp!sts_add=1,IF(H770="out-sample",(I770+(Q770*J770))*G770,(I770+J770)*G770),IF(H770="out-sample",I770*(J770^Q770)*G770,I770*J770*G770)))))</f>
        <v/>
      </c>
      <c r="L770" s="116" t="str">
        <f t="shared" ref="L770:L833" si="132">IF(ISBLANK(F770),"",F770-K770)</f>
        <v/>
      </c>
      <c r="M770" s="116" t="str">
        <f t="shared" ref="M770:M833" si="133">IF(ISBLANK(F770),"",ABS(L770))</f>
        <v/>
      </c>
      <c r="N770" s="116" t="str">
        <f t="shared" ref="N770:N833" si="134">IF(ISBLANK(F770),"",L770^2)</f>
        <v/>
      </c>
      <c r="O770" s="116" t="str">
        <f t="shared" ref="O770:O833" si="135">IF(ISBLANK(F770),"",ABS((F770-K770)/K770)*100)</f>
        <v/>
      </c>
      <c r="P770" s="116" t="str">
        <f t="shared" ref="P770:P833" si="136">IF(ISBLANK(F770),"",(M770/(ABS(K770)+ABS(F770)))*200)</f>
        <v/>
      </c>
      <c r="Q770" s="94" t="str">
        <f>IF(AND(Temp!fhor_indata=1,ISBLANK(F770),H769="in-sample"),1,IF(AND(Temp!fhor_indata=1,H769="out-sample",Q769&lt;XfHor),Q769+1,IF(ISBLANK(F770),"",IF(AND(H770="out-sample",H769="in-sample"),1,IF(AND(H770="out-sample",H769="out-sample"),Q769+1,IF(ISNUMBER(Q769),Q769+1,1))))))</f>
        <v/>
      </c>
      <c r="R770" s="94" t="str">
        <f t="shared" ref="R770:R833" si="137">IF(ISBLANK(F770),"",bigT-Q770)</f>
        <v/>
      </c>
      <c r="S770" s="94" t="str">
        <f>IF(Temp!fhor_indata=1,IF(S769=XobsHor,1,IF(COUNT($S$2:S769)&lt;=XobsHor,S769+1,IF(AND(COUNT($S$2:S769)&lt;=XobsHor+XfHor,IFERROR(MOD(S769,XobsHor)&lt;XfHor,FALSE)),S769+1,""))),IF(ISBLANK(F770),"",IF(S769=maxP,1,IF(S769&lt;maxP,S769+1,IF(COUNT($S$2:S770)&lt;=XobsHor,S769+1,"")))))</f>
        <v/>
      </c>
      <c r="T770" s="3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W770" s="122" t="str">
        <f t="shared" si="128"/>
        <v/>
      </c>
      <c r="AX770" s="123" t="str">
        <f t="shared" si="129"/>
        <v/>
      </c>
      <c r="AY770" s="124" t="str">
        <f t="shared" si="130"/>
        <v/>
      </c>
      <c r="AZ770" s="124" t="str">
        <f t="shared" si="131"/>
        <v/>
      </c>
      <c r="BF770" s="91"/>
    </row>
    <row r="771" spans="1:58" s="78" customFormat="1" ht="14.25" x14ac:dyDescent="0.2">
      <c r="A771" s="6"/>
      <c r="B771" s="6"/>
      <c r="C771" s="6"/>
      <c r="D771" s="3"/>
      <c r="E771" s="98" t="str">
        <f t="shared" ref="E771:E834" si="138">Q771</f>
        <v/>
      </c>
      <c r="F771" s="117"/>
      <c r="G771" s="116" t="str">
        <f>IF(E771="","",IF(Temp!optSeasCoef=0,1,INDEX($C$2:$C$13,IF(MOD(COUNT($E$2:E771),seas_indx)=0,seas_indx,MOD(COUNT($E$2:E771),seas_indx)))))</f>
        <v/>
      </c>
      <c r="H771" s="97" t="str">
        <f>IFERROR(IF(Temp!fhor_indata=1,IF(COUNT($S$2:S771)&lt;=XobsHor,"in-sample",IF(AND(COUNT($S$2:S771)&lt;=XobsHor+XfHor,MOD(S770,XobsHor)&lt;XfHor),"out-sample","")),IF(ISBLANK(F771),"",IF(COUNT($F$2:F771)&lt;=XobsHor-XfHor,"in-sample","out-sample"))),"")</f>
        <v/>
      </c>
      <c r="I771" s="120" t="str">
        <f>IF(AND(ISBLANK(F770),H770="in-sample"),"",IF(AND(Temp!fhor_indata=1,H770="out-sample",H771="out-sample"),I770,IF(AND(ISBLANK(F771),H770="out-sample"),"",IF(AND(Temp!optSeasCoef=0,Temp!sts_add=1),IF(H770="in-sample",IF(Q770=bigT,((pCell/bigT)*F770)+((1-(pCell/bigT))*(I770+J770)),IF(OR(ISBLANK(F771),COUNT($F$2:F770)&lt;=pCell),F770,((pCell/COUNT($F$2:F770))*F770)+((1-(pCell/COUNT($F$2:F770)))*(I770+J770)))),I770),IF(AND(Temp!optSeasCoef=0,Temp!sts_multp=1),IF(H770="in-sample",IF(Q770=bigT,((pCell/bigT)*F770)+((1-(pCell/bigT))*(I770*J770)),IF(OR(ISBLANK(F771),COUNT(F$2:$F770)&lt;=pCell),F770,((pCell/COUNT($F$2:F770))*F770)+((1-(pCell/COUNT($F$2:F770)))*(I770*J770)))),I770),IF(Temp!sts_add=1,IF(H770="in-sample",IF(Q770=bigT,((pCell/bigT)*AX770)+((1-(pCell/bigT))*(I770+J770)),IF(OR(ISBLANK(F771),COUNT($AX$2:AX770)&lt;=pCell),AX770,((pCell/COUNT($AX$2:AX770))*AX770)+((1-(pCell/COUNT($AX$2:AX770)))*(I770+J770)))),I770),IF(H770="in-sample",IF(Q770=bigT,((pCell/bigT)*AX770)+((1-(pCell/bigT))*(I770*J770)),IF(OR(ISBLANK(F771),COUNT($AX$2:AX770)&lt;=pCell),AX770,((pCell/COUNT($AX$2:AX770))*AX770)+((1-(pCell/COUNT($AX$2:AX770)))*(I770*J770)))),I770)))))))</f>
        <v/>
      </c>
      <c r="J771" s="120" t="str">
        <f>IF(AND(ISBLANK(F770),H770="in-sample"),"",IF(AND(Temp!fhor_indata=1,H770="out-sample",H771="out-sample"),J770,IF(AND(ISBLANK(F771),H770="out-sample"),"",IF(AND(Temp!optSeasCoef=0,Temp!sts_add=1),IF(H770="in-sample",IF(Q770=bigT,((qCell/bigT)*(I771-I770))+((1-(qCell/bigT))*J770),IF(OR(ISBLANK(F771),COUNT($F$2:F770)&lt;=qCell),IF(COUNT($F$2:F770)=1,0,F770-F769),((qCell/COUNT($F$2:F770))*(I771-I770))+((1-(qCell/COUNT($F$2:F770)))*J770))),J770),IF(AND(Temp!optSeasCoef=0,Temp!sts_multp=1),IF(H770="in-sample",IF(Q770=bigT,((qCell/bigT)*(I771/I770))+((1-(qCell/bigT))*J770),IF(qCell=0,1,IF(OR(ISBLANK(F771),COUNT($F$2:F770)&lt;=qCell),IF(COUNT($F$2:F770)=1,1,F770/F769),((qCell/COUNT($F$2:F770))*(I771/I770))+((1-(qCell/COUNT($F$2:F770)))*J770)))),J770),IF(Temp!sts_add=1,IF(H770="in-sample",IF(Q770=bigT,((qCell/bigT)*(I771-I770))+((1-(qCell/bigT))*J770),IF(OR(ISBLANK(F771),COUNT($AX$2:AX770)&lt;=qCell),IF(COUNT($AX$2:AX770)=1,0,AX770-AX769),((qCell/COUNT($AX$2:AX770))*(I771-I770))+((1-(qCell/COUNT($AX$2:AX770)))*J770))),J770),IF(H770="in-sample",IF(Q770=bigT,((qCell/bigT)*(I771/I770))+((1-(qCell/bigT))*J770),IF(qCell=0,1,IF(OR(ISBLANK(F771),COUNT($AX$2:AX770)&lt;=qCell),IF(COUNT($AX$2:AX770)=1,1,AX770/AX769),((qCell/COUNT($AX$2:AX770))*(I771/I770))+((1-(qCell/COUNT($AX$2:AX770)))*J770)))),J770)))))))</f>
        <v/>
      </c>
      <c r="K771" s="120" t="str">
        <f>IF(H771="","",IF(AND(Temp!optSeasCoef=0,Temp!sts_add=1),IF(H771="out-sample",I771+(Q771*J771),I771+J771),IF(AND(Temp!optSeasCoef=0,Temp!sts_multp=1),IF(H771="out-sample",I771*(J771^Q771),I771*J771),IF(Temp!sts_add=1,IF(H771="out-sample",(I771+(Q771*J771))*G771,(I771+J771)*G771),IF(H771="out-sample",I771*(J771^Q771)*G771,I771*J771*G771)))))</f>
        <v/>
      </c>
      <c r="L771" s="116" t="str">
        <f t="shared" si="132"/>
        <v/>
      </c>
      <c r="M771" s="116" t="str">
        <f t="shared" si="133"/>
        <v/>
      </c>
      <c r="N771" s="116" t="str">
        <f t="shared" si="134"/>
        <v/>
      </c>
      <c r="O771" s="116" t="str">
        <f t="shared" si="135"/>
        <v/>
      </c>
      <c r="P771" s="116" t="str">
        <f t="shared" si="136"/>
        <v/>
      </c>
      <c r="Q771" s="94" t="str">
        <f>IF(AND(Temp!fhor_indata=1,ISBLANK(F771),H770="in-sample"),1,IF(AND(Temp!fhor_indata=1,H770="out-sample",Q770&lt;XfHor),Q770+1,IF(ISBLANK(F771),"",IF(AND(H771="out-sample",H770="in-sample"),1,IF(AND(H771="out-sample",H770="out-sample"),Q770+1,IF(ISNUMBER(Q770),Q770+1,1))))))</f>
        <v/>
      </c>
      <c r="R771" s="94" t="str">
        <f t="shared" si="137"/>
        <v/>
      </c>
      <c r="S771" s="94" t="str">
        <f>IF(Temp!fhor_indata=1,IF(S770=XobsHor,1,IF(COUNT($S$2:S770)&lt;=XobsHor,S770+1,IF(AND(COUNT($S$2:S770)&lt;=XobsHor+XfHor,IFERROR(MOD(S770,XobsHor)&lt;XfHor,FALSE)),S770+1,""))),IF(ISBLANK(F771),"",IF(S770=maxP,1,IF(S770&lt;maxP,S770+1,IF(COUNT($S$2:S771)&lt;=XobsHor,S770+1,"")))))</f>
        <v/>
      </c>
      <c r="T771" s="3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W771" s="122" t="str">
        <f t="shared" ref="AW771:AW834" si="139">IF(ISBLANK(F771),"",F771)</f>
        <v/>
      </c>
      <c r="AX771" s="123" t="str">
        <f t="shared" ref="AX771:AX834" si="140">IF(ISBLANK(F771),"",F771/G771)</f>
        <v/>
      </c>
      <c r="AY771" s="124" t="str">
        <f t="shared" ref="AY771:AY834" si="141">IF(H771="in-sample","",K771)</f>
        <v/>
      </c>
      <c r="AZ771" s="124" t="str">
        <f t="shared" ref="AZ771:AZ834" si="142">IF(H771="in-sample",K771,"")</f>
        <v/>
      </c>
      <c r="BF771" s="91"/>
    </row>
    <row r="772" spans="1:58" s="78" customFormat="1" ht="14.25" x14ac:dyDescent="0.2">
      <c r="A772" s="6"/>
      <c r="B772" s="6"/>
      <c r="C772" s="6"/>
      <c r="D772" s="3"/>
      <c r="E772" s="98" t="str">
        <f t="shared" si="138"/>
        <v/>
      </c>
      <c r="F772" s="117"/>
      <c r="G772" s="116" t="str">
        <f>IF(E772="","",IF(Temp!optSeasCoef=0,1,INDEX($C$2:$C$13,IF(MOD(COUNT($E$2:E772),seas_indx)=0,seas_indx,MOD(COUNT($E$2:E772),seas_indx)))))</f>
        <v/>
      </c>
      <c r="H772" s="97" t="str">
        <f>IFERROR(IF(Temp!fhor_indata=1,IF(COUNT($S$2:S772)&lt;=XobsHor,"in-sample",IF(AND(COUNT($S$2:S772)&lt;=XobsHor+XfHor,MOD(S771,XobsHor)&lt;XfHor),"out-sample","")),IF(ISBLANK(F772),"",IF(COUNT($F$2:F772)&lt;=XobsHor-XfHor,"in-sample","out-sample"))),"")</f>
        <v/>
      </c>
      <c r="I772" s="120" t="str">
        <f>IF(AND(ISBLANK(F771),H771="in-sample"),"",IF(AND(Temp!fhor_indata=1,H771="out-sample",H772="out-sample"),I771,IF(AND(ISBLANK(F772),H771="out-sample"),"",IF(AND(Temp!optSeasCoef=0,Temp!sts_add=1),IF(H771="in-sample",IF(Q771=bigT,((pCell/bigT)*F771)+((1-(pCell/bigT))*(I771+J771)),IF(OR(ISBLANK(F772),COUNT($F$2:F771)&lt;=pCell),F771,((pCell/COUNT($F$2:F771))*F771)+((1-(pCell/COUNT($F$2:F771)))*(I771+J771)))),I771),IF(AND(Temp!optSeasCoef=0,Temp!sts_multp=1),IF(H771="in-sample",IF(Q771=bigT,((pCell/bigT)*F771)+((1-(pCell/bigT))*(I771*J771)),IF(OR(ISBLANK(F772),COUNT(F$2:$F771)&lt;=pCell),F771,((pCell/COUNT($F$2:F771))*F771)+((1-(pCell/COUNT($F$2:F771)))*(I771*J771)))),I771),IF(Temp!sts_add=1,IF(H771="in-sample",IF(Q771=bigT,((pCell/bigT)*AX771)+((1-(pCell/bigT))*(I771+J771)),IF(OR(ISBLANK(F772),COUNT($AX$2:AX771)&lt;=pCell),AX771,((pCell/COUNT($AX$2:AX771))*AX771)+((1-(pCell/COUNT($AX$2:AX771)))*(I771+J771)))),I771),IF(H771="in-sample",IF(Q771=bigT,((pCell/bigT)*AX771)+((1-(pCell/bigT))*(I771*J771)),IF(OR(ISBLANK(F772),COUNT($AX$2:AX771)&lt;=pCell),AX771,((pCell/COUNT($AX$2:AX771))*AX771)+((1-(pCell/COUNT($AX$2:AX771)))*(I771*J771)))),I771)))))))</f>
        <v/>
      </c>
      <c r="J772" s="120" t="str">
        <f>IF(AND(ISBLANK(F771),H771="in-sample"),"",IF(AND(Temp!fhor_indata=1,H771="out-sample",H772="out-sample"),J771,IF(AND(ISBLANK(F772),H771="out-sample"),"",IF(AND(Temp!optSeasCoef=0,Temp!sts_add=1),IF(H771="in-sample",IF(Q771=bigT,((qCell/bigT)*(I772-I771))+((1-(qCell/bigT))*J771),IF(OR(ISBLANK(F772),COUNT($F$2:F771)&lt;=qCell),IF(COUNT($F$2:F771)=1,0,F771-F770),((qCell/COUNT($F$2:F771))*(I772-I771))+((1-(qCell/COUNT($F$2:F771)))*J771))),J771),IF(AND(Temp!optSeasCoef=0,Temp!sts_multp=1),IF(H771="in-sample",IF(Q771=bigT,((qCell/bigT)*(I772/I771))+((1-(qCell/bigT))*J771),IF(qCell=0,1,IF(OR(ISBLANK(F772),COUNT($F$2:F771)&lt;=qCell),IF(COUNT($F$2:F771)=1,1,F771/F770),((qCell/COUNT($F$2:F771))*(I772/I771))+((1-(qCell/COUNT($F$2:F771)))*J771)))),J771),IF(Temp!sts_add=1,IF(H771="in-sample",IF(Q771=bigT,((qCell/bigT)*(I772-I771))+((1-(qCell/bigT))*J771),IF(OR(ISBLANK(F772),COUNT($AX$2:AX771)&lt;=qCell),IF(COUNT($AX$2:AX771)=1,0,AX771-AX770),((qCell/COUNT($AX$2:AX771))*(I772-I771))+((1-(qCell/COUNT($AX$2:AX771)))*J771))),J771),IF(H771="in-sample",IF(Q771=bigT,((qCell/bigT)*(I772/I771))+((1-(qCell/bigT))*J771),IF(qCell=0,1,IF(OR(ISBLANK(F772),COUNT($AX$2:AX771)&lt;=qCell),IF(COUNT($AX$2:AX771)=1,1,AX771/AX770),((qCell/COUNT($AX$2:AX771))*(I772/I771))+((1-(qCell/COUNT($AX$2:AX771)))*J771)))),J771)))))))</f>
        <v/>
      </c>
      <c r="K772" s="120" t="str">
        <f>IF(H772="","",IF(AND(Temp!optSeasCoef=0,Temp!sts_add=1),IF(H772="out-sample",I772+(Q772*J772),I772+J772),IF(AND(Temp!optSeasCoef=0,Temp!sts_multp=1),IF(H772="out-sample",I772*(J772^Q772),I772*J772),IF(Temp!sts_add=1,IF(H772="out-sample",(I772+(Q772*J772))*G772,(I772+J772)*G772),IF(H772="out-sample",I772*(J772^Q772)*G772,I772*J772*G772)))))</f>
        <v/>
      </c>
      <c r="L772" s="116" t="str">
        <f t="shared" si="132"/>
        <v/>
      </c>
      <c r="M772" s="116" t="str">
        <f t="shared" si="133"/>
        <v/>
      </c>
      <c r="N772" s="116" t="str">
        <f t="shared" si="134"/>
        <v/>
      </c>
      <c r="O772" s="116" t="str">
        <f t="shared" si="135"/>
        <v/>
      </c>
      <c r="P772" s="116" t="str">
        <f t="shared" si="136"/>
        <v/>
      </c>
      <c r="Q772" s="94" t="str">
        <f>IF(AND(Temp!fhor_indata=1,ISBLANK(F772),H771="in-sample"),1,IF(AND(Temp!fhor_indata=1,H771="out-sample",Q771&lt;XfHor),Q771+1,IF(ISBLANK(F772),"",IF(AND(H772="out-sample",H771="in-sample"),1,IF(AND(H772="out-sample",H771="out-sample"),Q771+1,IF(ISNUMBER(Q771),Q771+1,1))))))</f>
        <v/>
      </c>
      <c r="R772" s="94" t="str">
        <f t="shared" si="137"/>
        <v/>
      </c>
      <c r="S772" s="94" t="str">
        <f>IF(Temp!fhor_indata=1,IF(S771=XobsHor,1,IF(COUNT($S$2:S771)&lt;=XobsHor,S771+1,IF(AND(COUNT($S$2:S771)&lt;=XobsHor+XfHor,IFERROR(MOD(S771,XobsHor)&lt;XfHor,FALSE)),S771+1,""))),IF(ISBLANK(F772),"",IF(S771=maxP,1,IF(S771&lt;maxP,S771+1,IF(COUNT($S$2:S772)&lt;=XobsHor,S771+1,"")))))</f>
        <v/>
      </c>
      <c r="T772" s="3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W772" s="122" t="str">
        <f t="shared" si="139"/>
        <v/>
      </c>
      <c r="AX772" s="123" t="str">
        <f t="shared" si="140"/>
        <v/>
      </c>
      <c r="AY772" s="124" t="str">
        <f t="shared" si="141"/>
        <v/>
      </c>
      <c r="AZ772" s="124" t="str">
        <f t="shared" si="142"/>
        <v/>
      </c>
      <c r="BF772" s="91"/>
    </row>
    <row r="773" spans="1:58" s="78" customFormat="1" ht="14.25" x14ac:dyDescent="0.2">
      <c r="A773" s="6"/>
      <c r="B773" s="6"/>
      <c r="C773" s="6"/>
      <c r="D773" s="3"/>
      <c r="E773" s="98" t="str">
        <f t="shared" si="138"/>
        <v/>
      </c>
      <c r="F773" s="117"/>
      <c r="G773" s="116" t="str">
        <f>IF(E773="","",IF(Temp!optSeasCoef=0,1,INDEX($C$2:$C$13,IF(MOD(COUNT($E$2:E773),seas_indx)=0,seas_indx,MOD(COUNT($E$2:E773),seas_indx)))))</f>
        <v/>
      </c>
      <c r="H773" s="97" t="str">
        <f>IFERROR(IF(Temp!fhor_indata=1,IF(COUNT($S$2:S773)&lt;=XobsHor,"in-sample",IF(AND(COUNT($S$2:S773)&lt;=XobsHor+XfHor,MOD(S772,XobsHor)&lt;XfHor),"out-sample","")),IF(ISBLANK(F773),"",IF(COUNT($F$2:F773)&lt;=XobsHor-XfHor,"in-sample","out-sample"))),"")</f>
        <v/>
      </c>
      <c r="I773" s="120" t="str">
        <f>IF(AND(ISBLANK(F772),H772="in-sample"),"",IF(AND(Temp!fhor_indata=1,H772="out-sample",H773="out-sample"),I772,IF(AND(ISBLANK(F773),H772="out-sample"),"",IF(AND(Temp!optSeasCoef=0,Temp!sts_add=1),IF(H772="in-sample",IF(Q772=bigT,((pCell/bigT)*F772)+((1-(pCell/bigT))*(I772+J772)),IF(OR(ISBLANK(F773),COUNT($F$2:F772)&lt;=pCell),F772,((pCell/COUNT($F$2:F772))*F772)+((1-(pCell/COUNT($F$2:F772)))*(I772+J772)))),I772),IF(AND(Temp!optSeasCoef=0,Temp!sts_multp=1),IF(H772="in-sample",IF(Q772=bigT,((pCell/bigT)*F772)+((1-(pCell/bigT))*(I772*J772)),IF(OR(ISBLANK(F773),COUNT(F$2:$F772)&lt;=pCell),F772,((pCell/COUNT($F$2:F772))*F772)+((1-(pCell/COUNT($F$2:F772)))*(I772*J772)))),I772),IF(Temp!sts_add=1,IF(H772="in-sample",IF(Q772=bigT,((pCell/bigT)*AX772)+((1-(pCell/bigT))*(I772+J772)),IF(OR(ISBLANK(F773),COUNT($AX$2:AX772)&lt;=pCell),AX772,((pCell/COUNT($AX$2:AX772))*AX772)+((1-(pCell/COUNT($AX$2:AX772)))*(I772+J772)))),I772),IF(H772="in-sample",IF(Q772=bigT,((pCell/bigT)*AX772)+((1-(pCell/bigT))*(I772*J772)),IF(OR(ISBLANK(F773),COUNT($AX$2:AX772)&lt;=pCell),AX772,((pCell/COUNT($AX$2:AX772))*AX772)+((1-(pCell/COUNT($AX$2:AX772)))*(I772*J772)))),I772)))))))</f>
        <v/>
      </c>
      <c r="J773" s="120" t="str">
        <f>IF(AND(ISBLANK(F772),H772="in-sample"),"",IF(AND(Temp!fhor_indata=1,H772="out-sample",H773="out-sample"),J772,IF(AND(ISBLANK(F773),H772="out-sample"),"",IF(AND(Temp!optSeasCoef=0,Temp!sts_add=1),IF(H772="in-sample",IF(Q772=bigT,((qCell/bigT)*(I773-I772))+((1-(qCell/bigT))*J772),IF(OR(ISBLANK(F773),COUNT($F$2:F772)&lt;=qCell),IF(COUNT($F$2:F772)=1,0,F772-F771),((qCell/COUNT($F$2:F772))*(I773-I772))+((1-(qCell/COUNT($F$2:F772)))*J772))),J772),IF(AND(Temp!optSeasCoef=0,Temp!sts_multp=1),IF(H772="in-sample",IF(Q772=bigT,((qCell/bigT)*(I773/I772))+((1-(qCell/bigT))*J772),IF(qCell=0,1,IF(OR(ISBLANK(F773),COUNT($F$2:F772)&lt;=qCell),IF(COUNT($F$2:F772)=1,1,F772/F771),((qCell/COUNT($F$2:F772))*(I773/I772))+((1-(qCell/COUNT($F$2:F772)))*J772)))),J772),IF(Temp!sts_add=1,IF(H772="in-sample",IF(Q772=bigT,((qCell/bigT)*(I773-I772))+((1-(qCell/bigT))*J772),IF(OR(ISBLANK(F773),COUNT($AX$2:AX772)&lt;=qCell),IF(COUNT($AX$2:AX772)=1,0,AX772-AX771),((qCell/COUNT($AX$2:AX772))*(I773-I772))+((1-(qCell/COUNT($AX$2:AX772)))*J772))),J772),IF(H772="in-sample",IF(Q772=bigT,((qCell/bigT)*(I773/I772))+((1-(qCell/bigT))*J772),IF(qCell=0,1,IF(OR(ISBLANK(F773),COUNT($AX$2:AX772)&lt;=qCell),IF(COUNT($AX$2:AX772)=1,1,AX772/AX771),((qCell/COUNT($AX$2:AX772))*(I773/I772))+((1-(qCell/COUNT($AX$2:AX772)))*J772)))),J772)))))))</f>
        <v/>
      </c>
      <c r="K773" s="120" t="str">
        <f>IF(H773="","",IF(AND(Temp!optSeasCoef=0,Temp!sts_add=1),IF(H773="out-sample",I773+(Q773*J773),I773+J773),IF(AND(Temp!optSeasCoef=0,Temp!sts_multp=1),IF(H773="out-sample",I773*(J773^Q773),I773*J773),IF(Temp!sts_add=1,IF(H773="out-sample",(I773+(Q773*J773))*G773,(I773+J773)*G773),IF(H773="out-sample",I773*(J773^Q773)*G773,I773*J773*G773)))))</f>
        <v/>
      </c>
      <c r="L773" s="116" t="str">
        <f t="shared" si="132"/>
        <v/>
      </c>
      <c r="M773" s="116" t="str">
        <f t="shared" si="133"/>
        <v/>
      </c>
      <c r="N773" s="116" t="str">
        <f t="shared" si="134"/>
        <v/>
      </c>
      <c r="O773" s="116" t="str">
        <f t="shared" si="135"/>
        <v/>
      </c>
      <c r="P773" s="116" t="str">
        <f t="shared" si="136"/>
        <v/>
      </c>
      <c r="Q773" s="94" t="str">
        <f>IF(AND(Temp!fhor_indata=1,ISBLANK(F773),H772="in-sample"),1,IF(AND(Temp!fhor_indata=1,H772="out-sample",Q772&lt;XfHor),Q772+1,IF(ISBLANK(F773),"",IF(AND(H773="out-sample",H772="in-sample"),1,IF(AND(H773="out-sample",H772="out-sample"),Q772+1,IF(ISNUMBER(Q772),Q772+1,1))))))</f>
        <v/>
      </c>
      <c r="R773" s="94" t="str">
        <f t="shared" si="137"/>
        <v/>
      </c>
      <c r="S773" s="94" t="str">
        <f>IF(Temp!fhor_indata=1,IF(S772=XobsHor,1,IF(COUNT($S$2:S772)&lt;=XobsHor,S772+1,IF(AND(COUNT($S$2:S772)&lt;=XobsHor+XfHor,IFERROR(MOD(S772,XobsHor)&lt;XfHor,FALSE)),S772+1,""))),IF(ISBLANK(F773),"",IF(S772=maxP,1,IF(S772&lt;maxP,S772+1,IF(COUNT($S$2:S773)&lt;=XobsHor,S772+1,"")))))</f>
        <v/>
      </c>
      <c r="T773" s="3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W773" s="122" t="str">
        <f t="shared" si="139"/>
        <v/>
      </c>
      <c r="AX773" s="123" t="str">
        <f t="shared" si="140"/>
        <v/>
      </c>
      <c r="AY773" s="124" t="str">
        <f t="shared" si="141"/>
        <v/>
      </c>
      <c r="AZ773" s="124" t="str">
        <f t="shared" si="142"/>
        <v/>
      </c>
      <c r="BF773" s="91"/>
    </row>
    <row r="774" spans="1:58" s="78" customFormat="1" ht="14.25" x14ac:dyDescent="0.2">
      <c r="A774" s="6"/>
      <c r="B774" s="6"/>
      <c r="C774" s="6"/>
      <c r="D774" s="3"/>
      <c r="E774" s="98" t="str">
        <f t="shared" si="138"/>
        <v/>
      </c>
      <c r="F774" s="117"/>
      <c r="G774" s="116" t="str">
        <f>IF(E774="","",IF(Temp!optSeasCoef=0,1,INDEX($C$2:$C$13,IF(MOD(COUNT($E$2:E774),seas_indx)=0,seas_indx,MOD(COUNT($E$2:E774),seas_indx)))))</f>
        <v/>
      </c>
      <c r="H774" s="97" t="str">
        <f>IFERROR(IF(Temp!fhor_indata=1,IF(COUNT($S$2:S774)&lt;=XobsHor,"in-sample",IF(AND(COUNT($S$2:S774)&lt;=XobsHor+XfHor,MOD(S773,XobsHor)&lt;XfHor),"out-sample","")),IF(ISBLANK(F774),"",IF(COUNT($F$2:F774)&lt;=XobsHor-XfHor,"in-sample","out-sample"))),"")</f>
        <v/>
      </c>
      <c r="I774" s="120" t="str">
        <f>IF(AND(ISBLANK(F773),H773="in-sample"),"",IF(AND(Temp!fhor_indata=1,H773="out-sample",H774="out-sample"),I773,IF(AND(ISBLANK(F774),H773="out-sample"),"",IF(AND(Temp!optSeasCoef=0,Temp!sts_add=1),IF(H773="in-sample",IF(Q773=bigT,((pCell/bigT)*F773)+((1-(pCell/bigT))*(I773+J773)),IF(OR(ISBLANK(F774),COUNT($F$2:F773)&lt;=pCell),F773,((pCell/COUNT($F$2:F773))*F773)+((1-(pCell/COUNT($F$2:F773)))*(I773+J773)))),I773),IF(AND(Temp!optSeasCoef=0,Temp!sts_multp=1),IF(H773="in-sample",IF(Q773=bigT,((pCell/bigT)*F773)+((1-(pCell/bigT))*(I773*J773)),IF(OR(ISBLANK(F774),COUNT(F$2:$F773)&lt;=pCell),F773,((pCell/COUNT($F$2:F773))*F773)+((1-(pCell/COUNT($F$2:F773)))*(I773*J773)))),I773),IF(Temp!sts_add=1,IF(H773="in-sample",IF(Q773=bigT,((pCell/bigT)*AX773)+((1-(pCell/bigT))*(I773+J773)),IF(OR(ISBLANK(F774),COUNT($AX$2:AX773)&lt;=pCell),AX773,((pCell/COUNT($AX$2:AX773))*AX773)+((1-(pCell/COUNT($AX$2:AX773)))*(I773+J773)))),I773),IF(H773="in-sample",IF(Q773=bigT,((pCell/bigT)*AX773)+((1-(pCell/bigT))*(I773*J773)),IF(OR(ISBLANK(F774),COUNT($AX$2:AX773)&lt;=pCell),AX773,((pCell/COUNT($AX$2:AX773))*AX773)+((1-(pCell/COUNT($AX$2:AX773)))*(I773*J773)))),I773)))))))</f>
        <v/>
      </c>
      <c r="J774" s="120" t="str">
        <f>IF(AND(ISBLANK(F773),H773="in-sample"),"",IF(AND(Temp!fhor_indata=1,H773="out-sample",H774="out-sample"),J773,IF(AND(ISBLANK(F774),H773="out-sample"),"",IF(AND(Temp!optSeasCoef=0,Temp!sts_add=1),IF(H773="in-sample",IF(Q773=bigT,((qCell/bigT)*(I774-I773))+((1-(qCell/bigT))*J773),IF(OR(ISBLANK(F774),COUNT($F$2:F773)&lt;=qCell),IF(COUNT($F$2:F773)=1,0,F773-F772),((qCell/COUNT($F$2:F773))*(I774-I773))+((1-(qCell/COUNT($F$2:F773)))*J773))),J773),IF(AND(Temp!optSeasCoef=0,Temp!sts_multp=1),IF(H773="in-sample",IF(Q773=bigT,((qCell/bigT)*(I774/I773))+((1-(qCell/bigT))*J773),IF(qCell=0,1,IF(OR(ISBLANK(F774),COUNT($F$2:F773)&lt;=qCell),IF(COUNT($F$2:F773)=1,1,F773/F772),((qCell/COUNT($F$2:F773))*(I774/I773))+((1-(qCell/COUNT($F$2:F773)))*J773)))),J773),IF(Temp!sts_add=1,IF(H773="in-sample",IF(Q773=bigT,((qCell/bigT)*(I774-I773))+((1-(qCell/bigT))*J773),IF(OR(ISBLANK(F774),COUNT($AX$2:AX773)&lt;=qCell),IF(COUNT($AX$2:AX773)=1,0,AX773-AX772),((qCell/COUNT($AX$2:AX773))*(I774-I773))+((1-(qCell/COUNT($AX$2:AX773)))*J773))),J773),IF(H773="in-sample",IF(Q773=bigT,((qCell/bigT)*(I774/I773))+((1-(qCell/bigT))*J773),IF(qCell=0,1,IF(OR(ISBLANK(F774),COUNT($AX$2:AX773)&lt;=qCell),IF(COUNT($AX$2:AX773)=1,1,AX773/AX772),((qCell/COUNT($AX$2:AX773))*(I774/I773))+((1-(qCell/COUNT($AX$2:AX773)))*J773)))),J773)))))))</f>
        <v/>
      </c>
      <c r="K774" s="120" t="str">
        <f>IF(H774="","",IF(AND(Temp!optSeasCoef=0,Temp!sts_add=1),IF(H774="out-sample",I774+(Q774*J774),I774+J774),IF(AND(Temp!optSeasCoef=0,Temp!sts_multp=1),IF(H774="out-sample",I774*(J774^Q774),I774*J774),IF(Temp!sts_add=1,IF(H774="out-sample",(I774+(Q774*J774))*G774,(I774+J774)*G774),IF(H774="out-sample",I774*(J774^Q774)*G774,I774*J774*G774)))))</f>
        <v/>
      </c>
      <c r="L774" s="116" t="str">
        <f t="shared" si="132"/>
        <v/>
      </c>
      <c r="M774" s="116" t="str">
        <f t="shared" si="133"/>
        <v/>
      </c>
      <c r="N774" s="116" t="str">
        <f t="shared" si="134"/>
        <v/>
      </c>
      <c r="O774" s="116" t="str">
        <f t="shared" si="135"/>
        <v/>
      </c>
      <c r="P774" s="116" t="str">
        <f t="shared" si="136"/>
        <v/>
      </c>
      <c r="Q774" s="94" t="str">
        <f>IF(AND(Temp!fhor_indata=1,ISBLANK(F774),H773="in-sample"),1,IF(AND(Temp!fhor_indata=1,H773="out-sample",Q773&lt;XfHor),Q773+1,IF(ISBLANK(F774),"",IF(AND(H774="out-sample",H773="in-sample"),1,IF(AND(H774="out-sample",H773="out-sample"),Q773+1,IF(ISNUMBER(Q773),Q773+1,1))))))</f>
        <v/>
      </c>
      <c r="R774" s="94" t="str">
        <f t="shared" si="137"/>
        <v/>
      </c>
      <c r="S774" s="94" t="str">
        <f>IF(Temp!fhor_indata=1,IF(S773=XobsHor,1,IF(COUNT($S$2:S773)&lt;=XobsHor,S773+1,IF(AND(COUNT($S$2:S773)&lt;=XobsHor+XfHor,IFERROR(MOD(S773,XobsHor)&lt;XfHor,FALSE)),S773+1,""))),IF(ISBLANK(F774),"",IF(S773=maxP,1,IF(S773&lt;maxP,S773+1,IF(COUNT($S$2:S774)&lt;=XobsHor,S773+1,"")))))</f>
        <v/>
      </c>
      <c r="T774" s="3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W774" s="122" t="str">
        <f t="shared" si="139"/>
        <v/>
      </c>
      <c r="AX774" s="123" t="str">
        <f t="shared" si="140"/>
        <v/>
      </c>
      <c r="AY774" s="124" t="str">
        <f t="shared" si="141"/>
        <v/>
      </c>
      <c r="AZ774" s="124" t="str">
        <f t="shared" si="142"/>
        <v/>
      </c>
      <c r="BF774" s="91"/>
    </row>
    <row r="775" spans="1:58" s="78" customFormat="1" ht="14.25" x14ac:dyDescent="0.2">
      <c r="A775" s="6"/>
      <c r="B775" s="6"/>
      <c r="C775" s="6"/>
      <c r="D775" s="3"/>
      <c r="E775" s="98" t="str">
        <f t="shared" si="138"/>
        <v/>
      </c>
      <c r="F775" s="117"/>
      <c r="G775" s="116" t="str">
        <f>IF(E775="","",IF(Temp!optSeasCoef=0,1,INDEX($C$2:$C$13,IF(MOD(COUNT($E$2:E775),seas_indx)=0,seas_indx,MOD(COUNT($E$2:E775),seas_indx)))))</f>
        <v/>
      </c>
      <c r="H775" s="97" t="str">
        <f>IFERROR(IF(Temp!fhor_indata=1,IF(COUNT($S$2:S775)&lt;=XobsHor,"in-sample",IF(AND(COUNT($S$2:S775)&lt;=XobsHor+XfHor,MOD(S774,XobsHor)&lt;XfHor),"out-sample","")),IF(ISBLANK(F775),"",IF(COUNT($F$2:F775)&lt;=XobsHor-XfHor,"in-sample","out-sample"))),"")</f>
        <v/>
      </c>
      <c r="I775" s="120" t="str">
        <f>IF(AND(ISBLANK(F774),H774="in-sample"),"",IF(AND(Temp!fhor_indata=1,H774="out-sample",H775="out-sample"),I774,IF(AND(ISBLANK(F775),H774="out-sample"),"",IF(AND(Temp!optSeasCoef=0,Temp!sts_add=1),IF(H774="in-sample",IF(Q774=bigT,((pCell/bigT)*F774)+((1-(pCell/bigT))*(I774+J774)),IF(OR(ISBLANK(F775),COUNT($F$2:F774)&lt;=pCell),F774,((pCell/COUNT($F$2:F774))*F774)+((1-(pCell/COUNT($F$2:F774)))*(I774+J774)))),I774),IF(AND(Temp!optSeasCoef=0,Temp!sts_multp=1),IF(H774="in-sample",IF(Q774=bigT,((pCell/bigT)*F774)+((1-(pCell/bigT))*(I774*J774)),IF(OR(ISBLANK(F775),COUNT(F$2:$F774)&lt;=pCell),F774,((pCell/COUNT($F$2:F774))*F774)+((1-(pCell/COUNT($F$2:F774)))*(I774*J774)))),I774),IF(Temp!sts_add=1,IF(H774="in-sample",IF(Q774=bigT,((pCell/bigT)*AX774)+((1-(pCell/bigT))*(I774+J774)),IF(OR(ISBLANK(F775),COUNT($AX$2:AX774)&lt;=pCell),AX774,((pCell/COUNT($AX$2:AX774))*AX774)+((1-(pCell/COUNT($AX$2:AX774)))*(I774+J774)))),I774),IF(H774="in-sample",IF(Q774=bigT,((pCell/bigT)*AX774)+((1-(pCell/bigT))*(I774*J774)),IF(OR(ISBLANK(F775),COUNT($AX$2:AX774)&lt;=pCell),AX774,((pCell/COUNT($AX$2:AX774))*AX774)+((1-(pCell/COUNT($AX$2:AX774)))*(I774*J774)))),I774)))))))</f>
        <v/>
      </c>
      <c r="J775" s="120" t="str">
        <f>IF(AND(ISBLANK(F774),H774="in-sample"),"",IF(AND(Temp!fhor_indata=1,H774="out-sample",H775="out-sample"),J774,IF(AND(ISBLANK(F775),H774="out-sample"),"",IF(AND(Temp!optSeasCoef=0,Temp!sts_add=1),IF(H774="in-sample",IF(Q774=bigT,((qCell/bigT)*(I775-I774))+((1-(qCell/bigT))*J774),IF(OR(ISBLANK(F775),COUNT($F$2:F774)&lt;=qCell),IF(COUNT($F$2:F774)=1,0,F774-F773),((qCell/COUNT($F$2:F774))*(I775-I774))+((1-(qCell/COUNT($F$2:F774)))*J774))),J774),IF(AND(Temp!optSeasCoef=0,Temp!sts_multp=1),IF(H774="in-sample",IF(Q774=bigT,((qCell/bigT)*(I775/I774))+((1-(qCell/bigT))*J774),IF(qCell=0,1,IF(OR(ISBLANK(F775),COUNT($F$2:F774)&lt;=qCell),IF(COUNT($F$2:F774)=1,1,F774/F773),((qCell/COUNT($F$2:F774))*(I775/I774))+((1-(qCell/COUNT($F$2:F774)))*J774)))),J774),IF(Temp!sts_add=1,IF(H774="in-sample",IF(Q774=bigT,((qCell/bigT)*(I775-I774))+((1-(qCell/bigT))*J774),IF(OR(ISBLANK(F775),COUNT($AX$2:AX774)&lt;=qCell),IF(COUNT($AX$2:AX774)=1,0,AX774-AX773),((qCell/COUNT($AX$2:AX774))*(I775-I774))+((1-(qCell/COUNT($AX$2:AX774)))*J774))),J774),IF(H774="in-sample",IF(Q774=bigT,((qCell/bigT)*(I775/I774))+((1-(qCell/bigT))*J774),IF(qCell=0,1,IF(OR(ISBLANK(F775),COUNT($AX$2:AX774)&lt;=qCell),IF(COUNT($AX$2:AX774)=1,1,AX774/AX773),((qCell/COUNT($AX$2:AX774))*(I775/I774))+((1-(qCell/COUNT($AX$2:AX774)))*J774)))),J774)))))))</f>
        <v/>
      </c>
      <c r="K775" s="120" t="str">
        <f>IF(H775="","",IF(AND(Temp!optSeasCoef=0,Temp!sts_add=1),IF(H775="out-sample",I775+(Q775*J775),I775+J775),IF(AND(Temp!optSeasCoef=0,Temp!sts_multp=1),IF(H775="out-sample",I775*(J775^Q775),I775*J775),IF(Temp!sts_add=1,IF(H775="out-sample",(I775+(Q775*J775))*G775,(I775+J775)*G775),IF(H775="out-sample",I775*(J775^Q775)*G775,I775*J775*G775)))))</f>
        <v/>
      </c>
      <c r="L775" s="116" t="str">
        <f t="shared" si="132"/>
        <v/>
      </c>
      <c r="M775" s="116" t="str">
        <f t="shared" si="133"/>
        <v/>
      </c>
      <c r="N775" s="116" t="str">
        <f t="shared" si="134"/>
        <v/>
      </c>
      <c r="O775" s="116" t="str">
        <f t="shared" si="135"/>
        <v/>
      </c>
      <c r="P775" s="116" t="str">
        <f t="shared" si="136"/>
        <v/>
      </c>
      <c r="Q775" s="94" t="str">
        <f>IF(AND(Temp!fhor_indata=1,ISBLANK(F775),H774="in-sample"),1,IF(AND(Temp!fhor_indata=1,H774="out-sample",Q774&lt;XfHor),Q774+1,IF(ISBLANK(F775),"",IF(AND(H775="out-sample",H774="in-sample"),1,IF(AND(H775="out-sample",H774="out-sample"),Q774+1,IF(ISNUMBER(Q774),Q774+1,1))))))</f>
        <v/>
      </c>
      <c r="R775" s="94" t="str">
        <f t="shared" si="137"/>
        <v/>
      </c>
      <c r="S775" s="94" t="str">
        <f>IF(Temp!fhor_indata=1,IF(S774=XobsHor,1,IF(COUNT($S$2:S774)&lt;=XobsHor,S774+1,IF(AND(COUNT($S$2:S774)&lt;=XobsHor+XfHor,IFERROR(MOD(S774,XobsHor)&lt;XfHor,FALSE)),S774+1,""))),IF(ISBLANK(F775),"",IF(S774=maxP,1,IF(S774&lt;maxP,S774+1,IF(COUNT($S$2:S775)&lt;=XobsHor,S774+1,"")))))</f>
        <v/>
      </c>
      <c r="T775" s="3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W775" s="122" t="str">
        <f t="shared" si="139"/>
        <v/>
      </c>
      <c r="AX775" s="123" t="str">
        <f t="shared" si="140"/>
        <v/>
      </c>
      <c r="AY775" s="124" t="str">
        <f t="shared" si="141"/>
        <v/>
      </c>
      <c r="AZ775" s="124" t="str">
        <f t="shared" si="142"/>
        <v/>
      </c>
      <c r="BF775" s="91"/>
    </row>
    <row r="776" spans="1:58" s="78" customFormat="1" ht="14.25" x14ac:dyDescent="0.2">
      <c r="A776" s="6"/>
      <c r="B776" s="6"/>
      <c r="C776" s="6"/>
      <c r="D776" s="3"/>
      <c r="E776" s="98" t="str">
        <f t="shared" si="138"/>
        <v/>
      </c>
      <c r="F776" s="117"/>
      <c r="G776" s="116" t="str">
        <f>IF(E776="","",IF(Temp!optSeasCoef=0,1,INDEX($C$2:$C$13,IF(MOD(COUNT($E$2:E776),seas_indx)=0,seas_indx,MOD(COUNT($E$2:E776),seas_indx)))))</f>
        <v/>
      </c>
      <c r="H776" s="97" t="str">
        <f>IFERROR(IF(Temp!fhor_indata=1,IF(COUNT($S$2:S776)&lt;=XobsHor,"in-sample",IF(AND(COUNT($S$2:S776)&lt;=XobsHor+XfHor,MOD(S775,XobsHor)&lt;XfHor),"out-sample","")),IF(ISBLANK(F776),"",IF(COUNT($F$2:F776)&lt;=XobsHor-XfHor,"in-sample","out-sample"))),"")</f>
        <v/>
      </c>
      <c r="I776" s="120" t="str">
        <f>IF(AND(ISBLANK(F775),H775="in-sample"),"",IF(AND(Temp!fhor_indata=1,H775="out-sample",H776="out-sample"),I775,IF(AND(ISBLANK(F776),H775="out-sample"),"",IF(AND(Temp!optSeasCoef=0,Temp!sts_add=1),IF(H775="in-sample",IF(Q775=bigT,((pCell/bigT)*F775)+((1-(pCell/bigT))*(I775+J775)),IF(OR(ISBLANK(F776),COUNT($F$2:F775)&lt;=pCell),F775,((pCell/COUNT($F$2:F775))*F775)+((1-(pCell/COUNT($F$2:F775)))*(I775+J775)))),I775),IF(AND(Temp!optSeasCoef=0,Temp!sts_multp=1),IF(H775="in-sample",IF(Q775=bigT,((pCell/bigT)*F775)+((1-(pCell/bigT))*(I775*J775)),IF(OR(ISBLANK(F776),COUNT(F$2:$F775)&lt;=pCell),F775,((pCell/COUNT($F$2:F775))*F775)+((1-(pCell/COUNT($F$2:F775)))*(I775*J775)))),I775),IF(Temp!sts_add=1,IF(H775="in-sample",IF(Q775=bigT,((pCell/bigT)*AX775)+((1-(pCell/bigT))*(I775+J775)),IF(OR(ISBLANK(F776),COUNT($AX$2:AX775)&lt;=pCell),AX775,((pCell/COUNT($AX$2:AX775))*AX775)+((1-(pCell/COUNT($AX$2:AX775)))*(I775+J775)))),I775),IF(H775="in-sample",IF(Q775=bigT,((pCell/bigT)*AX775)+((1-(pCell/bigT))*(I775*J775)),IF(OR(ISBLANK(F776),COUNT($AX$2:AX775)&lt;=pCell),AX775,((pCell/COUNT($AX$2:AX775))*AX775)+((1-(pCell/COUNT($AX$2:AX775)))*(I775*J775)))),I775)))))))</f>
        <v/>
      </c>
      <c r="J776" s="120" t="str">
        <f>IF(AND(ISBLANK(F775),H775="in-sample"),"",IF(AND(Temp!fhor_indata=1,H775="out-sample",H776="out-sample"),J775,IF(AND(ISBLANK(F776),H775="out-sample"),"",IF(AND(Temp!optSeasCoef=0,Temp!sts_add=1),IF(H775="in-sample",IF(Q775=bigT,((qCell/bigT)*(I776-I775))+((1-(qCell/bigT))*J775),IF(OR(ISBLANK(F776),COUNT($F$2:F775)&lt;=qCell),IF(COUNT($F$2:F775)=1,0,F775-F774),((qCell/COUNT($F$2:F775))*(I776-I775))+((1-(qCell/COUNT($F$2:F775)))*J775))),J775),IF(AND(Temp!optSeasCoef=0,Temp!sts_multp=1),IF(H775="in-sample",IF(Q775=bigT,((qCell/bigT)*(I776/I775))+((1-(qCell/bigT))*J775),IF(qCell=0,1,IF(OR(ISBLANK(F776),COUNT($F$2:F775)&lt;=qCell),IF(COUNT($F$2:F775)=1,1,F775/F774),((qCell/COUNT($F$2:F775))*(I776/I775))+((1-(qCell/COUNT($F$2:F775)))*J775)))),J775),IF(Temp!sts_add=1,IF(H775="in-sample",IF(Q775=bigT,((qCell/bigT)*(I776-I775))+((1-(qCell/bigT))*J775),IF(OR(ISBLANK(F776),COUNT($AX$2:AX775)&lt;=qCell),IF(COUNT($AX$2:AX775)=1,0,AX775-AX774),((qCell/COUNT($AX$2:AX775))*(I776-I775))+((1-(qCell/COUNT($AX$2:AX775)))*J775))),J775),IF(H775="in-sample",IF(Q775=bigT,((qCell/bigT)*(I776/I775))+((1-(qCell/bigT))*J775),IF(qCell=0,1,IF(OR(ISBLANK(F776),COUNT($AX$2:AX775)&lt;=qCell),IF(COUNT($AX$2:AX775)=1,1,AX775/AX774),((qCell/COUNT($AX$2:AX775))*(I776/I775))+((1-(qCell/COUNT($AX$2:AX775)))*J775)))),J775)))))))</f>
        <v/>
      </c>
      <c r="K776" s="120" t="str">
        <f>IF(H776="","",IF(AND(Temp!optSeasCoef=0,Temp!sts_add=1),IF(H776="out-sample",I776+(Q776*J776),I776+J776),IF(AND(Temp!optSeasCoef=0,Temp!sts_multp=1),IF(H776="out-sample",I776*(J776^Q776),I776*J776),IF(Temp!sts_add=1,IF(H776="out-sample",(I776+(Q776*J776))*G776,(I776+J776)*G776),IF(H776="out-sample",I776*(J776^Q776)*G776,I776*J776*G776)))))</f>
        <v/>
      </c>
      <c r="L776" s="116" t="str">
        <f t="shared" si="132"/>
        <v/>
      </c>
      <c r="M776" s="116" t="str">
        <f t="shared" si="133"/>
        <v/>
      </c>
      <c r="N776" s="116" t="str">
        <f t="shared" si="134"/>
        <v/>
      </c>
      <c r="O776" s="116" t="str">
        <f t="shared" si="135"/>
        <v/>
      </c>
      <c r="P776" s="116" t="str">
        <f t="shared" si="136"/>
        <v/>
      </c>
      <c r="Q776" s="94" t="str">
        <f>IF(AND(Temp!fhor_indata=1,ISBLANK(F776),H775="in-sample"),1,IF(AND(Temp!fhor_indata=1,H775="out-sample",Q775&lt;XfHor),Q775+1,IF(ISBLANK(F776),"",IF(AND(H776="out-sample",H775="in-sample"),1,IF(AND(H776="out-sample",H775="out-sample"),Q775+1,IF(ISNUMBER(Q775),Q775+1,1))))))</f>
        <v/>
      </c>
      <c r="R776" s="94" t="str">
        <f t="shared" si="137"/>
        <v/>
      </c>
      <c r="S776" s="94" t="str">
        <f>IF(Temp!fhor_indata=1,IF(S775=XobsHor,1,IF(COUNT($S$2:S775)&lt;=XobsHor,S775+1,IF(AND(COUNT($S$2:S775)&lt;=XobsHor+XfHor,IFERROR(MOD(S775,XobsHor)&lt;XfHor,FALSE)),S775+1,""))),IF(ISBLANK(F776),"",IF(S775=maxP,1,IF(S775&lt;maxP,S775+1,IF(COUNT($S$2:S776)&lt;=XobsHor,S775+1,"")))))</f>
        <v/>
      </c>
      <c r="T776" s="3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W776" s="122" t="str">
        <f t="shared" si="139"/>
        <v/>
      </c>
      <c r="AX776" s="123" t="str">
        <f t="shared" si="140"/>
        <v/>
      </c>
      <c r="AY776" s="124" t="str">
        <f t="shared" si="141"/>
        <v/>
      </c>
      <c r="AZ776" s="124" t="str">
        <f t="shared" si="142"/>
        <v/>
      </c>
      <c r="BF776" s="91"/>
    </row>
    <row r="777" spans="1:58" s="78" customFormat="1" ht="14.25" x14ac:dyDescent="0.2">
      <c r="A777" s="6"/>
      <c r="B777" s="6"/>
      <c r="C777" s="6"/>
      <c r="D777" s="3"/>
      <c r="E777" s="98" t="str">
        <f t="shared" si="138"/>
        <v/>
      </c>
      <c r="F777" s="117"/>
      <c r="G777" s="116" t="str">
        <f>IF(E777="","",IF(Temp!optSeasCoef=0,1,INDEX($C$2:$C$13,IF(MOD(COUNT($E$2:E777),seas_indx)=0,seas_indx,MOD(COUNT($E$2:E777),seas_indx)))))</f>
        <v/>
      </c>
      <c r="H777" s="97" t="str">
        <f>IFERROR(IF(Temp!fhor_indata=1,IF(COUNT($S$2:S777)&lt;=XobsHor,"in-sample",IF(AND(COUNT($S$2:S777)&lt;=XobsHor+XfHor,MOD(S776,XobsHor)&lt;XfHor),"out-sample","")),IF(ISBLANK(F777),"",IF(COUNT($F$2:F777)&lt;=XobsHor-XfHor,"in-sample","out-sample"))),"")</f>
        <v/>
      </c>
      <c r="I777" s="120" t="str">
        <f>IF(AND(ISBLANK(F776),H776="in-sample"),"",IF(AND(Temp!fhor_indata=1,H776="out-sample",H777="out-sample"),I776,IF(AND(ISBLANK(F777),H776="out-sample"),"",IF(AND(Temp!optSeasCoef=0,Temp!sts_add=1),IF(H776="in-sample",IF(Q776=bigT,((pCell/bigT)*F776)+((1-(pCell/bigT))*(I776+J776)),IF(OR(ISBLANK(F777),COUNT($F$2:F776)&lt;=pCell),F776,((pCell/COUNT($F$2:F776))*F776)+((1-(pCell/COUNT($F$2:F776)))*(I776+J776)))),I776),IF(AND(Temp!optSeasCoef=0,Temp!sts_multp=1),IF(H776="in-sample",IF(Q776=bigT,((pCell/bigT)*F776)+((1-(pCell/bigT))*(I776*J776)),IF(OR(ISBLANK(F777),COUNT(F$2:$F776)&lt;=pCell),F776,((pCell/COUNT($F$2:F776))*F776)+((1-(pCell/COUNT($F$2:F776)))*(I776*J776)))),I776),IF(Temp!sts_add=1,IF(H776="in-sample",IF(Q776=bigT,((pCell/bigT)*AX776)+((1-(pCell/bigT))*(I776+J776)),IF(OR(ISBLANK(F777),COUNT($AX$2:AX776)&lt;=pCell),AX776,((pCell/COUNT($AX$2:AX776))*AX776)+((1-(pCell/COUNT($AX$2:AX776)))*(I776+J776)))),I776),IF(H776="in-sample",IF(Q776=bigT,((pCell/bigT)*AX776)+((1-(pCell/bigT))*(I776*J776)),IF(OR(ISBLANK(F777),COUNT($AX$2:AX776)&lt;=pCell),AX776,((pCell/COUNT($AX$2:AX776))*AX776)+((1-(pCell/COUNT($AX$2:AX776)))*(I776*J776)))),I776)))))))</f>
        <v/>
      </c>
      <c r="J777" s="120" t="str">
        <f>IF(AND(ISBLANK(F776),H776="in-sample"),"",IF(AND(Temp!fhor_indata=1,H776="out-sample",H777="out-sample"),J776,IF(AND(ISBLANK(F777),H776="out-sample"),"",IF(AND(Temp!optSeasCoef=0,Temp!sts_add=1),IF(H776="in-sample",IF(Q776=bigT,((qCell/bigT)*(I777-I776))+((1-(qCell/bigT))*J776),IF(OR(ISBLANK(F777),COUNT($F$2:F776)&lt;=qCell),IF(COUNT($F$2:F776)=1,0,F776-F775),((qCell/COUNT($F$2:F776))*(I777-I776))+((1-(qCell/COUNT($F$2:F776)))*J776))),J776),IF(AND(Temp!optSeasCoef=0,Temp!sts_multp=1),IF(H776="in-sample",IF(Q776=bigT,((qCell/bigT)*(I777/I776))+((1-(qCell/bigT))*J776),IF(qCell=0,1,IF(OR(ISBLANK(F777),COUNT($F$2:F776)&lt;=qCell),IF(COUNT($F$2:F776)=1,1,F776/F775),((qCell/COUNT($F$2:F776))*(I777/I776))+((1-(qCell/COUNT($F$2:F776)))*J776)))),J776),IF(Temp!sts_add=1,IF(H776="in-sample",IF(Q776=bigT,((qCell/bigT)*(I777-I776))+((1-(qCell/bigT))*J776),IF(OR(ISBLANK(F777),COUNT($AX$2:AX776)&lt;=qCell),IF(COUNT($AX$2:AX776)=1,0,AX776-AX775),((qCell/COUNT($AX$2:AX776))*(I777-I776))+((1-(qCell/COUNT($AX$2:AX776)))*J776))),J776),IF(H776="in-sample",IF(Q776=bigT,((qCell/bigT)*(I777/I776))+((1-(qCell/bigT))*J776),IF(qCell=0,1,IF(OR(ISBLANK(F777),COUNT($AX$2:AX776)&lt;=qCell),IF(COUNT($AX$2:AX776)=1,1,AX776/AX775),((qCell/COUNT($AX$2:AX776))*(I777/I776))+((1-(qCell/COUNT($AX$2:AX776)))*J776)))),J776)))))))</f>
        <v/>
      </c>
      <c r="K777" s="120" t="str">
        <f>IF(H777="","",IF(AND(Temp!optSeasCoef=0,Temp!sts_add=1),IF(H777="out-sample",I777+(Q777*J777),I777+J777),IF(AND(Temp!optSeasCoef=0,Temp!sts_multp=1),IF(H777="out-sample",I777*(J777^Q777),I777*J777),IF(Temp!sts_add=1,IF(H777="out-sample",(I777+(Q777*J777))*G777,(I777+J777)*G777),IF(H777="out-sample",I777*(J777^Q777)*G777,I777*J777*G777)))))</f>
        <v/>
      </c>
      <c r="L777" s="116" t="str">
        <f t="shared" si="132"/>
        <v/>
      </c>
      <c r="M777" s="116" t="str">
        <f t="shared" si="133"/>
        <v/>
      </c>
      <c r="N777" s="116" t="str">
        <f t="shared" si="134"/>
        <v/>
      </c>
      <c r="O777" s="116" t="str">
        <f t="shared" si="135"/>
        <v/>
      </c>
      <c r="P777" s="116" t="str">
        <f t="shared" si="136"/>
        <v/>
      </c>
      <c r="Q777" s="94" t="str">
        <f>IF(AND(Temp!fhor_indata=1,ISBLANK(F777),H776="in-sample"),1,IF(AND(Temp!fhor_indata=1,H776="out-sample",Q776&lt;XfHor),Q776+1,IF(ISBLANK(F777),"",IF(AND(H777="out-sample",H776="in-sample"),1,IF(AND(H777="out-sample",H776="out-sample"),Q776+1,IF(ISNUMBER(Q776),Q776+1,1))))))</f>
        <v/>
      </c>
      <c r="R777" s="94" t="str">
        <f t="shared" si="137"/>
        <v/>
      </c>
      <c r="S777" s="94" t="str">
        <f>IF(Temp!fhor_indata=1,IF(S776=XobsHor,1,IF(COUNT($S$2:S776)&lt;=XobsHor,S776+1,IF(AND(COUNT($S$2:S776)&lt;=XobsHor+XfHor,IFERROR(MOD(S776,XobsHor)&lt;XfHor,FALSE)),S776+1,""))),IF(ISBLANK(F777),"",IF(S776=maxP,1,IF(S776&lt;maxP,S776+1,IF(COUNT($S$2:S777)&lt;=XobsHor,S776+1,"")))))</f>
        <v/>
      </c>
      <c r="T777" s="3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W777" s="122" t="str">
        <f t="shared" si="139"/>
        <v/>
      </c>
      <c r="AX777" s="123" t="str">
        <f t="shared" si="140"/>
        <v/>
      </c>
      <c r="AY777" s="124" t="str">
        <f t="shared" si="141"/>
        <v/>
      </c>
      <c r="AZ777" s="124" t="str">
        <f t="shared" si="142"/>
        <v/>
      </c>
      <c r="BF777" s="91"/>
    </row>
    <row r="778" spans="1:58" s="78" customFormat="1" ht="14.25" x14ac:dyDescent="0.2">
      <c r="A778" s="6"/>
      <c r="B778" s="6"/>
      <c r="C778" s="6"/>
      <c r="D778" s="3"/>
      <c r="E778" s="98" t="str">
        <f t="shared" si="138"/>
        <v/>
      </c>
      <c r="F778" s="117"/>
      <c r="G778" s="116" t="str">
        <f>IF(E778="","",IF(Temp!optSeasCoef=0,1,INDEX($C$2:$C$13,IF(MOD(COUNT($E$2:E778),seas_indx)=0,seas_indx,MOD(COUNT($E$2:E778),seas_indx)))))</f>
        <v/>
      </c>
      <c r="H778" s="97" t="str">
        <f>IFERROR(IF(Temp!fhor_indata=1,IF(COUNT($S$2:S778)&lt;=XobsHor,"in-sample",IF(AND(COUNT($S$2:S778)&lt;=XobsHor+XfHor,MOD(S777,XobsHor)&lt;XfHor),"out-sample","")),IF(ISBLANK(F778),"",IF(COUNT($F$2:F778)&lt;=XobsHor-XfHor,"in-sample","out-sample"))),"")</f>
        <v/>
      </c>
      <c r="I778" s="120" t="str">
        <f>IF(AND(ISBLANK(F777),H777="in-sample"),"",IF(AND(Temp!fhor_indata=1,H777="out-sample",H778="out-sample"),I777,IF(AND(ISBLANK(F778),H777="out-sample"),"",IF(AND(Temp!optSeasCoef=0,Temp!sts_add=1),IF(H777="in-sample",IF(Q777=bigT,((pCell/bigT)*F777)+((1-(pCell/bigT))*(I777+J777)),IF(OR(ISBLANK(F778),COUNT($F$2:F777)&lt;=pCell),F777,((pCell/COUNT($F$2:F777))*F777)+((1-(pCell/COUNT($F$2:F777)))*(I777+J777)))),I777),IF(AND(Temp!optSeasCoef=0,Temp!sts_multp=1),IF(H777="in-sample",IF(Q777=bigT,((pCell/bigT)*F777)+((1-(pCell/bigT))*(I777*J777)),IF(OR(ISBLANK(F778),COUNT(F$2:$F777)&lt;=pCell),F777,((pCell/COUNT($F$2:F777))*F777)+((1-(pCell/COUNT($F$2:F777)))*(I777*J777)))),I777),IF(Temp!sts_add=1,IF(H777="in-sample",IF(Q777=bigT,((pCell/bigT)*AX777)+((1-(pCell/bigT))*(I777+J777)),IF(OR(ISBLANK(F778),COUNT($AX$2:AX777)&lt;=pCell),AX777,((pCell/COUNT($AX$2:AX777))*AX777)+((1-(pCell/COUNT($AX$2:AX777)))*(I777+J777)))),I777),IF(H777="in-sample",IF(Q777=bigT,((pCell/bigT)*AX777)+((1-(pCell/bigT))*(I777*J777)),IF(OR(ISBLANK(F778),COUNT($AX$2:AX777)&lt;=pCell),AX777,((pCell/COUNT($AX$2:AX777))*AX777)+((1-(pCell/COUNT($AX$2:AX777)))*(I777*J777)))),I777)))))))</f>
        <v/>
      </c>
      <c r="J778" s="120" t="str">
        <f>IF(AND(ISBLANK(F777),H777="in-sample"),"",IF(AND(Temp!fhor_indata=1,H777="out-sample",H778="out-sample"),J777,IF(AND(ISBLANK(F778),H777="out-sample"),"",IF(AND(Temp!optSeasCoef=0,Temp!sts_add=1),IF(H777="in-sample",IF(Q777=bigT,((qCell/bigT)*(I778-I777))+((1-(qCell/bigT))*J777),IF(OR(ISBLANK(F778),COUNT($F$2:F777)&lt;=qCell),IF(COUNT($F$2:F777)=1,0,F777-F776),((qCell/COUNT($F$2:F777))*(I778-I777))+((1-(qCell/COUNT($F$2:F777)))*J777))),J777),IF(AND(Temp!optSeasCoef=0,Temp!sts_multp=1),IF(H777="in-sample",IF(Q777=bigT,((qCell/bigT)*(I778/I777))+((1-(qCell/bigT))*J777),IF(qCell=0,1,IF(OR(ISBLANK(F778),COUNT($F$2:F777)&lt;=qCell),IF(COUNT($F$2:F777)=1,1,F777/F776),((qCell/COUNT($F$2:F777))*(I778/I777))+((1-(qCell/COUNT($F$2:F777)))*J777)))),J777),IF(Temp!sts_add=1,IF(H777="in-sample",IF(Q777=bigT,((qCell/bigT)*(I778-I777))+((1-(qCell/bigT))*J777),IF(OR(ISBLANK(F778),COUNT($AX$2:AX777)&lt;=qCell),IF(COUNT($AX$2:AX777)=1,0,AX777-AX776),((qCell/COUNT($AX$2:AX777))*(I778-I777))+((1-(qCell/COUNT($AX$2:AX777)))*J777))),J777),IF(H777="in-sample",IF(Q777=bigT,((qCell/bigT)*(I778/I777))+((1-(qCell/bigT))*J777),IF(qCell=0,1,IF(OR(ISBLANK(F778),COUNT($AX$2:AX777)&lt;=qCell),IF(COUNT($AX$2:AX777)=1,1,AX777/AX776),((qCell/COUNT($AX$2:AX777))*(I778/I777))+((1-(qCell/COUNT($AX$2:AX777)))*J777)))),J777)))))))</f>
        <v/>
      </c>
      <c r="K778" s="120" t="str">
        <f>IF(H778="","",IF(AND(Temp!optSeasCoef=0,Temp!sts_add=1),IF(H778="out-sample",I778+(Q778*J778),I778+J778),IF(AND(Temp!optSeasCoef=0,Temp!sts_multp=1),IF(H778="out-sample",I778*(J778^Q778),I778*J778),IF(Temp!sts_add=1,IF(H778="out-sample",(I778+(Q778*J778))*G778,(I778+J778)*G778),IF(H778="out-sample",I778*(J778^Q778)*G778,I778*J778*G778)))))</f>
        <v/>
      </c>
      <c r="L778" s="116" t="str">
        <f t="shared" si="132"/>
        <v/>
      </c>
      <c r="M778" s="116" t="str">
        <f t="shared" si="133"/>
        <v/>
      </c>
      <c r="N778" s="116" t="str">
        <f t="shared" si="134"/>
        <v/>
      </c>
      <c r="O778" s="116" t="str">
        <f t="shared" si="135"/>
        <v/>
      </c>
      <c r="P778" s="116" t="str">
        <f t="shared" si="136"/>
        <v/>
      </c>
      <c r="Q778" s="94" t="str">
        <f>IF(AND(Temp!fhor_indata=1,ISBLANK(F778),H777="in-sample"),1,IF(AND(Temp!fhor_indata=1,H777="out-sample",Q777&lt;XfHor),Q777+1,IF(ISBLANK(F778),"",IF(AND(H778="out-sample",H777="in-sample"),1,IF(AND(H778="out-sample",H777="out-sample"),Q777+1,IF(ISNUMBER(Q777),Q777+1,1))))))</f>
        <v/>
      </c>
      <c r="R778" s="94" t="str">
        <f t="shared" si="137"/>
        <v/>
      </c>
      <c r="S778" s="94" t="str">
        <f>IF(Temp!fhor_indata=1,IF(S777=XobsHor,1,IF(COUNT($S$2:S777)&lt;=XobsHor,S777+1,IF(AND(COUNT($S$2:S777)&lt;=XobsHor+XfHor,IFERROR(MOD(S777,XobsHor)&lt;XfHor,FALSE)),S777+1,""))),IF(ISBLANK(F778),"",IF(S777=maxP,1,IF(S777&lt;maxP,S777+1,IF(COUNT($S$2:S778)&lt;=XobsHor,S777+1,"")))))</f>
        <v/>
      </c>
      <c r="T778" s="3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W778" s="122" t="str">
        <f t="shared" si="139"/>
        <v/>
      </c>
      <c r="AX778" s="123" t="str">
        <f t="shared" si="140"/>
        <v/>
      </c>
      <c r="AY778" s="124" t="str">
        <f t="shared" si="141"/>
        <v/>
      </c>
      <c r="AZ778" s="124" t="str">
        <f t="shared" si="142"/>
        <v/>
      </c>
      <c r="BF778" s="91"/>
    </row>
    <row r="779" spans="1:58" s="78" customFormat="1" ht="14.25" x14ac:dyDescent="0.2">
      <c r="A779" s="6"/>
      <c r="B779" s="6"/>
      <c r="C779" s="6"/>
      <c r="D779" s="3"/>
      <c r="E779" s="98" t="str">
        <f t="shared" si="138"/>
        <v/>
      </c>
      <c r="F779" s="117"/>
      <c r="G779" s="116" t="str">
        <f>IF(E779="","",IF(Temp!optSeasCoef=0,1,INDEX($C$2:$C$13,IF(MOD(COUNT($E$2:E779),seas_indx)=0,seas_indx,MOD(COUNT($E$2:E779),seas_indx)))))</f>
        <v/>
      </c>
      <c r="H779" s="97" t="str">
        <f>IFERROR(IF(Temp!fhor_indata=1,IF(COUNT($S$2:S779)&lt;=XobsHor,"in-sample",IF(AND(COUNT($S$2:S779)&lt;=XobsHor+XfHor,MOD(S778,XobsHor)&lt;XfHor),"out-sample","")),IF(ISBLANK(F779),"",IF(COUNT($F$2:F779)&lt;=XobsHor-XfHor,"in-sample","out-sample"))),"")</f>
        <v/>
      </c>
      <c r="I779" s="120" t="str">
        <f>IF(AND(ISBLANK(F778),H778="in-sample"),"",IF(AND(Temp!fhor_indata=1,H778="out-sample",H779="out-sample"),I778,IF(AND(ISBLANK(F779),H778="out-sample"),"",IF(AND(Temp!optSeasCoef=0,Temp!sts_add=1),IF(H778="in-sample",IF(Q778=bigT,((pCell/bigT)*F778)+((1-(pCell/bigT))*(I778+J778)),IF(OR(ISBLANK(F779),COUNT($F$2:F778)&lt;=pCell),F778,((pCell/COUNT($F$2:F778))*F778)+((1-(pCell/COUNT($F$2:F778)))*(I778+J778)))),I778),IF(AND(Temp!optSeasCoef=0,Temp!sts_multp=1),IF(H778="in-sample",IF(Q778=bigT,((pCell/bigT)*F778)+((1-(pCell/bigT))*(I778*J778)),IF(OR(ISBLANK(F779),COUNT(F$2:$F778)&lt;=pCell),F778,((pCell/COUNT($F$2:F778))*F778)+((1-(pCell/COUNT($F$2:F778)))*(I778*J778)))),I778),IF(Temp!sts_add=1,IF(H778="in-sample",IF(Q778=bigT,((pCell/bigT)*AX778)+((1-(pCell/bigT))*(I778+J778)),IF(OR(ISBLANK(F779),COUNT($AX$2:AX778)&lt;=pCell),AX778,((pCell/COUNT($AX$2:AX778))*AX778)+((1-(pCell/COUNT($AX$2:AX778)))*(I778+J778)))),I778),IF(H778="in-sample",IF(Q778=bigT,((pCell/bigT)*AX778)+((1-(pCell/bigT))*(I778*J778)),IF(OR(ISBLANK(F779),COUNT($AX$2:AX778)&lt;=pCell),AX778,((pCell/COUNT($AX$2:AX778))*AX778)+((1-(pCell/COUNT($AX$2:AX778)))*(I778*J778)))),I778)))))))</f>
        <v/>
      </c>
      <c r="J779" s="120" t="str">
        <f>IF(AND(ISBLANK(F778),H778="in-sample"),"",IF(AND(Temp!fhor_indata=1,H778="out-sample",H779="out-sample"),J778,IF(AND(ISBLANK(F779),H778="out-sample"),"",IF(AND(Temp!optSeasCoef=0,Temp!sts_add=1),IF(H778="in-sample",IF(Q778=bigT,((qCell/bigT)*(I779-I778))+((1-(qCell/bigT))*J778),IF(OR(ISBLANK(F779),COUNT($F$2:F778)&lt;=qCell),IF(COUNT($F$2:F778)=1,0,F778-F777),((qCell/COUNT($F$2:F778))*(I779-I778))+((1-(qCell/COUNT($F$2:F778)))*J778))),J778),IF(AND(Temp!optSeasCoef=0,Temp!sts_multp=1),IF(H778="in-sample",IF(Q778=bigT,((qCell/bigT)*(I779/I778))+((1-(qCell/bigT))*J778),IF(qCell=0,1,IF(OR(ISBLANK(F779),COUNT($F$2:F778)&lt;=qCell),IF(COUNT($F$2:F778)=1,1,F778/F777),((qCell/COUNT($F$2:F778))*(I779/I778))+((1-(qCell/COUNT($F$2:F778)))*J778)))),J778),IF(Temp!sts_add=1,IF(H778="in-sample",IF(Q778=bigT,((qCell/bigT)*(I779-I778))+((1-(qCell/bigT))*J778),IF(OR(ISBLANK(F779),COUNT($AX$2:AX778)&lt;=qCell),IF(COUNT($AX$2:AX778)=1,0,AX778-AX777),((qCell/COUNT($AX$2:AX778))*(I779-I778))+((1-(qCell/COUNT($AX$2:AX778)))*J778))),J778),IF(H778="in-sample",IF(Q778=bigT,((qCell/bigT)*(I779/I778))+((1-(qCell/bigT))*J778),IF(qCell=0,1,IF(OR(ISBLANK(F779),COUNT($AX$2:AX778)&lt;=qCell),IF(COUNT($AX$2:AX778)=1,1,AX778/AX777),((qCell/COUNT($AX$2:AX778))*(I779/I778))+((1-(qCell/COUNT($AX$2:AX778)))*J778)))),J778)))))))</f>
        <v/>
      </c>
      <c r="K779" s="120" t="str">
        <f>IF(H779="","",IF(AND(Temp!optSeasCoef=0,Temp!sts_add=1),IF(H779="out-sample",I779+(Q779*J779),I779+J779),IF(AND(Temp!optSeasCoef=0,Temp!sts_multp=1),IF(H779="out-sample",I779*(J779^Q779),I779*J779),IF(Temp!sts_add=1,IF(H779="out-sample",(I779+(Q779*J779))*G779,(I779+J779)*G779),IF(H779="out-sample",I779*(J779^Q779)*G779,I779*J779*G779)))))</f>
        <v/>
      </c>
      <c r="L779" s="116" t="str">
        <f t="shared" si="132"/>
        <v/>
      </c>
      <c r="M779" s="116" t="str">
        <f t="shared" si="133"/>
        <v/>
      </c>
      <c r="N779" s="116" t="str">
        <f t="shared" si="134"/>
        <v/>
      </c>
      <c r="O779" s="116" t="str">
        <f t="shared" si="135"/>
        <v/>
      </c>
      <c r="P779" s="116" t="str">
        <f t="shared" si="136"/>
        <v/>
      </c>
      <c r="Q779" s="94" t="str">
        <f>IF(AND(Temp!fhor_indata=1,ISBLANK(F779),H778="in-sample"),1,IF(AND(Temp!fhor_indata=1,H778="out-sample",Q778&lt;XfHor),Q778+1,IF(ISBLANK(F779),"",IF(AND(H779="out-sample",H778="in-sample"),1,IF(AND(H779="out-sample",H778="out-sample"),Q778+1,IF(ISNUMBER(Q778),Q778+1,1))))))</f>
        <v/>
      </c>
      <c r="R779" s="94" t="str">
        <f t="shared" si="137"/>
        <v/>
      </c>
      <c r="S779" s="94" t="str">
        <f>IF(Temp!fhor_indata=1,IF(S778=XobsHor,1,IF(COUNT($S$2:S778)&lt;=XobsHor,S778+1,IF(AND(COUNT($S$2:S778)&lt;=XobsHor+XfHor,IFERROR(MOD(S778,XobsHor)&lt;XfHor,FALSE)),S778+1,""))),IF(ISBLANK(F779),"",IF(S778=maxP,1,IF(S778&lt;maxP,S778+1,IF(COUNT($S$2:S779)&lt;=XobsHor,S778+1,"")))))</f>
        <v/>
      </c>
      <c r="T779" s="3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W779" s="122" t="str">
        <f t="shared" si="139"/>
        <v/>
      </c>
      <c r="AX779" s="123" t="str">
        <f t="shared" si="140"/>
        <v/>
      </c>
      <c r="AY779" s="124" t="str">
        <f t="shared" si="141"/>
        <v/>
      </c>
      <c r="AZ779" s="124" t="str">
        <f t="shared" si="142"/>
        <v/>
      </c>
      <c r="BF779" s="91"/>
    </row>
    <row r="780" spans="1:58" s="78" customFormat="1" ht="14.25" x14ac:dyDescent="0.2">
      <c r="A780" s="6"/>
      <c r="B780" s="6"/>
      <c r="C780" s="6"/>
      <c r="D780" s="3"/>
      <c r="E780" s="98" t="str">
        <f t="shared" si="138"/>
        <v/>
      </c>
      <c r="F780" s="117"/>
      <c r="G780" s="116" t="str">
        <f>IF(E780="","",IF(Temp!optSeasCoef=0,1,INDEX($C$2:$C$13,IF(MOD(COUNT($E$2:E780),seas_indx)=0,seas_indx,MOD(COUNT($E$2:E780),seas_indx)))))</f>
        <v/>
      </c>
      <c r="H780" s="97" t="str">
        <f>IFERROR(IF(Temp!fhor_indata=1,IF(COUNT($S$2:S780)&lt;=XobsHor,"in-sample",IF(AND(COUNT($S$2:S780)&lt;=XobsHor+XfHor,MOD(S779,XobsHor)&lt;XfHor),"out-sample","")),IF(ISBLANK(F780),"",IF(COUNT($F$2:F780)&lt;=XobsHor-XfHor,"in-sample","out-sample"))),"")</f>
        <v/>
      </c>
      <c r="I780" s="120" t="str">
        <f>IF(AND(ISBLANK(F779),H779="in-sample"),"",IF(AND(Temp!fhor_indata=1,H779="out-sample",H780="out-sample"),I779,IF(AND(ISBLANK(F780),H779="out-sample"),"",IF(AND(Temp!optSeasCoef=0,Temp!sts_add=1),IF(H779="in-sample",IF(Q779=bigT,((pCell/bigT)*F779)+((1-(pCell/bigT))*(I779+J779)),IF(OR(ISBLANK(F780),COUNT($F$2:F779)&lt;=pCell),F779,((pCell/COUNT($F$2:F779))*F779)+((1-(pCell/COUNT($F$2:F779)))*(I779+J779)))),I779),IF(AND(Temp!optSeasCoef=0,Temp!sts_multp=1),IF(H779="in-sample",IF(Q779=bigT,((pCell/bigT)*F779)+((1-(pCell/bigT))*(I779*J779)),IF(OR(ISBLANK(F780),COUNT(F$2:$F779)&lt;=pCell),F779,((pCell/COUNT($F$2:F779))*F779)+((1-(pCell/COUNT($F$2:F779)))*(I779*J779)))),I779),IF(Temp!sts_add=1,IF(H779="in-sample",IF(Q779=bigT,((pCell/bigT)*AX779)+((1-(pCell/bigT))*(I779+J779)),IF(OR(ISBLANK(F780),COUNT($AX$2:AX779)&lt;=pCell),AX779,((pCell/COUNT($AX$2:AX779))*AX779)+((1-(pCell/COUNT($AX$2:AX779)))*(I779+J779)))),I779),IF(H779="in-sample",IF(Q779=bigT,((pCell/bigT)*AX779)+((1-(pCell/bigT))*(I779*J779)),IF(OR(ISBLANK(F780),COUNT($AX$2:AX779)&lt;=pCell),AX779,((pCell/COUNT($AX$2:AX779))*AX779)+((1-(pCell/COUNT($AX$2:AX779)))*(I779*J779)))),I779)))))))</f>
        <v/>
      </c>
      <c r="J780" s="120" t="str">
        <f>IF(AND(ISBLANK(F779),H779="in-sample"),"",IF(AND(Temp!fhor_indata=1,H779="out-sample",H780="out-sample"),J779,IF(AND(ISBLANK(F780),H779="out-sample"),"",IF(AND(Temp!optSeasCoef=0,Temp!sts_add=1),IF(H779="in-sample",IF(Q779=bigT,((qCell/bigT)*(I780-I779))+((1-(qCell/bigT))*J779),IF(OR(ISBLANK(F780),COUNT($F$2:F779)&lt;=qCell),IF(COUNT($F$2:F779)=1,0,F779-F778),((qCell/COUNT($F$2:F779))*(I780-I779))+((1-(qCell/COUNT($F$2:F779)))*J779))),J779),IF(AND(Temp!optSeasCoef=0,Temp!sts_multp=1),IF(H779="in-sample",IF(Q779=bigT,((qCell/bigT)*(I780/I779))+((1-(qCell/bigT))*J779),IF(qCell=0,1,IF(OR(ISBLANK(F780),COUNT($F$2:F779)&lt;=qCell),IF(COUNT($F$2:F779)=1,1,F779/F778),((qCell/COUNT($F$2:F779))*(I780/I779))+((1-(qCell/COUNT($F$2:F779)))*J779)))),J779),IF(Temp!sts_add=1,IF(H779="in-sample",IF(Q779=bigT,((qCell/bigT)*(I780-I779))+((1-(qCell/bigT))*J779),IF(OR(ISBLANK(F780),COUNT($AX$2:AX779)&lt;=qCell),IF(COUNT($AX$2:AX779)=1,0,AX779-AX778),((qCell/COUNT($AX$2:AX779))*(I780-I779))+((1-(qCell/COUNT($AX$2:AX779)))*J779))),J779),IF(H779="in-sample",IF(Q779=bigT,((qCell/bigT)*(I780/I779))+((1-(qCell/bigT))*J779),IF(qCell=0,1,IF(OR(ISBLANK(F780),COUNT($AX$2:AX779)&lt;=qCell),IF(COUNT($AX$2:AX779)=1,1,AX779/AX778),((qCell/COUNT($AX$2:AX779))*(I780/I779))+((1-(qCell/COUNT($AX$2:AX779)))*J779)))),J779)))))))</f>
        <v/>
      </c>
      <c r="K780" s="120" t="str">
        <f>IF(H780="","",IF(AND(Temp!optSeasCoef=0,Temp!sts_add=1),IF(H780="out-sample",I780+(Q780*J780),I780+J780),IF(AND(Temp!optSeasCoef=0,Temp!sts_multp=1),IF(H780="out-sample",I780*(J780^Q780),I780*J780),IF(Temp!sts_add=1,IF(H780="out-sample",(I780+(Q780*J780))*G780,(I780+J780)*G780),IF(H780="out-sample",I780*(J780^Q780)*G780,I780*J780*G780)))))</f>
        <v/>
      </c>
      <c r="L780" s="116" t="str">
        <f t="shared" si="132"/>
        <v/>
      </c>
      <c r="M780" s="116" t="str">
        <f t="shared" si="133"/>
        <v/>
      </c>
      <c r="N780" s="116" t="str">
        <f t="shared" si="134"/>
        <v/>
      </c>
      <c r="O780" s="116" t="str">
        <f t="shared" si="135"/>
        <v/>
      </c>
      <c r="P780" s="116" t="str">
        <f t="shared" si="136"/>
        <v/>
      </c>
      <c r="Q780" s="94" t="str">
        <f>IF(AND(Temp!fhor_indata=1,ISBLANK(F780),H779="in-sample"),1,IF(AND(Temp!fhor_indata=1,H779="out-sample",Q779&lt;XfHor),Q779+1,IF(ISBLANK(F780),"",IF(AND(H780="out-sample",H779="in-sample"),1,IF(AND(H780="out-sample",H779="out-sample"),Q779+1,IF(ISNUMBER(Q779),Q779+1,1))))))</f>
        <v/>
      </c>
      <c r="R780" s="94" t="str">
        <f t="shared" si="137"/>
        <v/>
      </c>
      <c r="S780" s="94" t="str">
        <f>IF(Temp!fhor_indata=1,IF(S779=XobsHor,1,IF(COUNT($S$2:S779)&lt;=XobsHor,S779+1,IF(AND(COUNT($S$2:S779)&lt;=XobsHor+XfHor,IFERROR(MOD(S779,XobsHor)&lt;XfHor,FALSE)),S779+1,""))),IF(ISBLANK(F780),"",IF(S779=maxP,1,IF(S779&lt;maxP,S779+1,IF(COUNT($S$2:S780)&lt;=XobsHor,S779+1,"")))))</f>
        <v/>
      </c>
      <c r="T780" s="3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W780" s="122" t="str">
        <f t="shared" si="139"/>
        <v/>
      </c>
      <c r="AX780" s="123" t="str">
        <f t="shared" si="140"/>
        <v/>
      </c>
      <c r="AY780" s="124" t="str">
        <f t="shared" si="141"/>
        <v/>
      </c>
      <c r="AZ780" s="124" t="str">
        <f t="shared" si="142"/>
        <v/>
      </c>
      <c r="BF780" s="91"/>
    </row>
    <row r="781" spans="1:58" s="78" customFormat="1" ht="14.25" x14ac:dyDescent="0.2">
      <c r="A781" s="6"/>
      <c r="B781" s="6"/>
      <c r="C781" s="6"/>
      <c r="D781" s="3"/>
      <c r="E781" s="98" t="str">
        <f t="shared" si="138"/>
        <v/>
      </c>
      <c r="F781" s="117"/>
      <c r="G781" s="116" t="str">
        <f>IF(E781="","",IF(Temp!optSeasCoef=0,1,INDEX($C$2:$C$13,IF(MOD(COUNT($E$2:E781),seas_indx)=0,seas_indx,MOD(COUNT($E$2:E781),seas_indx)))))</f>
        <v/>
      </c>
      <c r="H781" s="97" t="str">
        <f>IFERROR(IF(Temp!fhor_indata=1,IF(COUNT($S$2:S781)&lt;=XobsHor,"in-sample",IF(AND(COUNT($S$2:S781)&lt;=XobsHor+XfHor,MOD(S780,XobsHor)&lt;XfHor),"out-sample","")),IF(ISBLANK(F781),"",IF(COUNT($F$2:F781)&lt;=XobsHor-XfHor,"in-sample","out-sample"))),"")</f>
        <v/>
      </c>
      <c r="I781" s="120" t="str">
        <f>IF(AND(ISBLANK(F780),H780="in-sample"),"",IF(AND(Temp!fhor_indata=1,H780="out-sample",H781="out-sample"),I780,IF(AND(ISBLANK(F781),H780="out-sample"),"",IF(AND(Temp!optSeasCoef=0,Temp!sts_add=1),IF(H780="in-sample",IF(Q780=bigT,((pCell/bigT)*F780)+((1-(pCell/bigT))*(I780+J780)),IF(OR(ISBLANK(F781),COUNT($F$2:F780)&lt;=pCell),F780,((pCell/COUNT($F$2:F780))*F780)+((1-(pCell/COUNT($F$2:F780)))*(I780+J780)))),I780),IF(AND(Temp!optSeasCoef=0,Temp!sts_multp=1),IF(H780="in-sample",IF(Q780=bigT,((pCell/bigT)*F780)+((1-(pCell/bigT))*(I780*J780)),IF(OR(ISBLANK(F781),COUNT(F$2:$F780)&lt;=pCell),F780,((pCell/COUNT($F$2:F780))*F780)+((1-(pCell/COUNT($F$2:F780)))*(I780*J780)))),I780),IF(Temp!sts_add=1,IF(H780="in-sample",IF(Q780=bigT,((pCell/bigT)*AX780)+((1-(pCell/bigT))*(I780+J780)),IF(OR(ISBLANK(F781),COUNT($AX$2:AX780)&lt;=pCell),AX780,((pCell/COUNT($AX$2:AX780))*AX780)+((1-(pCell/COUNT($AX$2:AX780)))*(I780+J780)))),I780),IF(H780="in-sample",IF(Q780=bigT,((pCell/bigT)*AX780)+((1-(pCell/bigT))*(I780*J780)),IF(OR(ISBLANK(F781),COUNT($AX$2:AX780)&lt;=pCell),AX780,((pCell/COUNT($AX$2:AX780))*AX780)+((1-(pCell/COUNT($AX$2:AX780)))*(I780*J780)))),I780)))))))</f>
        <v/>
      </c>
      <c r="J781" s="120" t="str">
        <f>IF(AND(ISBLANK(F780),H780="in-sample"),"",IF(AND(Temp!fhor_indata=1,H780="out-sample",H781="out-sample"),J780,IF(AND(ISBLANK(F781),H780="out-sample"),"",IF(AND(Temp!optSeasCoef=0,Temp!sts_add=1),IF(H780="in-sample",IF(Q780=bigT,((qCell/bigT)*(I781-I780))+((1-(qCell/bigT))*J780),IF(OR(ISBLANK(F781),COUNT($F$2:F780)&lt;=qCell),IF(COUNT($F$2:F780)=1,0,F780-F779),((qCell/COUNT($F$2:F780))*(I781-I780))+((1-(qCell/COUNT($F$2:F780)))*J780))),J780),IF(AND(Temp!optSeasCoef=0,Temp!sts_multp=1),IF(H780="in-sample",IF(Q780=bigT,((qCell/bigT)*(I781/I780))+((1-(qCell/bigT))*J780),IF(qCell=0,1,IF(OR(ISBLANK(F781),COUNT($F$2:F780)&lt;=qCell),IF(COUNT($F$2:F780)=1,1,F780/F779),((qCell/COUNT($F$2:F780))*(I781/I780))+((1-(qCell/COUNT($F$2:F780)))*J780)))),J780),IF(Temp!sts_add=1,IF(H780="in-sample",IF(Q780=bigT,((qCell/bigT)*(I781-I780))+((1-(qCell/bigT))*J780),IF(OR(ISBLANK(F781),COUNT($AX$2:AX780)&lt;=qCell),IF(COUNT($AX$2:AX780)=1,0,AX780-AX779),((qCell/COUNT($AX$2:AX780))*(I781-I780))+((1-(qCell/COUNT($AX$2:AX780)))*J780))),J780),IF(H780="in-sample",IF(Q780=bigT,((qCell/bigT)*(I781/I780))+((1-(qCell/bigT))*J780),IF(qCell=0,1,IF(OR(ISBLANK(F781),COUNT($AX$2:AX780)&lt;=qCell),IF(COUNT($AX$2:AX780)=1,1,AX780/AX779),((qCell/COUNT($AX$2:AX780))*(I781/I780))+((1-(qCell/COUNT($AX$2:AX780)))*J780)))),J780)))))))</f>
        <v/>
      </c>
      <c r="K781" s="120" t="str">
        <f>IF(H781="","",IF(AND(Temp!optSeasCoef=0,Temp!sts_add=1),IF(H781="out-sample",I781+(Q781*J781),I781+J781),IF(AND(Temp!optSeasCoef=0,Temp!sts_multp=1),IF(H781="out-sample",I781*(J781^Q781),I781*J781),IF(Temp!sts_add=1,IF(H781="out-sample",(I781+(Q781*J781))*G781,(I781+J781)*G781),IF(H781="out-sample",I781*(J781^Q781)*G781,I781*J781*G781)))))</f>
        <v/>
      </c>
      <c r="L781" s="116" t="str">
        <f t="shared" si="132"/>
        <v/>
      </c>
      <c r="M781" s="116" t="str">
        <f t="shared" si="133"/>
        <v/>
      </c>
      <c r="N781" s="116" t="str">
        <f t="shared" si="134"/>
        <v/>
      </c>
      <c r="O781" s="116" t="str">
        <f t="shared" si="135"/>
        <v/>
      </c>
      <c r="P781" s="116" t="str">
        <f t="shared" si="136"/>
        <v/>
      </c>
      <c r="Q781" s="94" t="str">
        <f>IF(AND(Temp!fhor_indata=1,ISBLANK(F781),H780="in-sample"),1,IF(AND(Temp!fhor_indata=1,H780="out-sample",Q780&lt;XfHor),Q780+1,IF(ISBLANK(F781),"",IF(AND(H781="out-sample",H780="in-sample"),1,IF(AND(H781="out-sample",H780="out-sample"),Q780+1,IF(ISNUMBER(Q780),Q780+1,1))))))</f>
        <v/>
      </c>
      <c r="R781" s="94" t="str">
        <f t="shared" si="137"/>
        <v/>
      </c>
      <c r="S781" s="94" t="str">
        <f>IF(Temp!fhor_indata=1,IF(S780=XobsHor,1,IF(COUNT($S$2:S780)&lt;=XobsHor,S780+1,IF(AND(COUNT($S$2:S780)&lt;=XobsHor+XfHor,IFERROR(MOD(S780,XobsHor)&lt;XfHor,FALSE)),S780+1,""))),IF(ISBLANK(F781),"",IF(S780=maxP,1,IF(S780&lt;maxP,S780+1,IF(COUNT($S$2:S781)&lt;=XobsHor,S780+1,"")))))</f>
        <v/>
      </c>
      <c r="T781" s="3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W781" s="122" t="str">
        <f t="shared" si="139"/>
        <v/>
      </c>
      <c r="AX781" s="123" t="str">
        <f t="shared" si="140"/>
        <v/>
      </c>
      <c r="AY781" s="124" t="str">
        <f t="shared" si="141"/>
        <v/>
      </c>
      <c r="AZ781" s="124" t="str">
        <f t="shared" si="142"/>
        <v/>
      </c>
      <c r="BF781" s="91"/>
    </row>
    <row r="782" spans="1:58" s="78" customFormat="1" ht="14.25" x14ac:dyDescent="0.2">
      <c r="A782" s="6"/>
      <c r="B782" s="6"/>
      <c r="C782" s="6"/>
      <c r="D782" s="3"/>
      <c r="E782" s="98" t="str">
        <f t="shared" si="138"/>
        <v/>
      </c>
      <c r="F782" s="117"/>
      <c r="G782" s="116" t="str">
        <f>IF(E782="","",IF(Temp!optSeasCoef=0,1,INDEX($C$2:$C$13,IF(MOD(COUNT($E$2:E782),seas_indx)=0,seas_indx,MOD(COUNT($E$2:E782),seas_indx)))))</f>
        <v/>
      </c>
      <c r="H782" s="97" t="str">
        <f>IFERROR(IF(Temp!fhor_indata=1,IF(COUNT($S$2:S782)&lt;=XobsHor,"in-sample",IF(AND(COUNT($S$2:S782)&lt;=XobsHor+XfHor,MOD(S781,XobsHor)&lt;XfHor),"out-sample","")),IF(ISBLANK(F782),"",IF(COUNT($F$2:F782)&lt;=XobsHor-XfHor,"in-sample","out-sample"))),"")</f>
        <v/>
      </c>
      <c r="I782" s="120" t="str">
        <f>IF(AND(ISBLANK(F781),H781="in-sample"),"",IF(AND(Temp!fhor_indata=1,H781="out-sample",H782="out-sample"),I781,IF(AND(ISBLANK(F782),H781="out-sample"),"",IF(AND(Temp!optSeasCoef=0,Temp!sts_add=1),IF(H781="in-sample",IF(Q781=bigT,((pCell/bigT)*F781)+((1-(pCell/bigT))*(I781+J781)),IF(OR(ISBLANK(F782),COUNT($F$2:F781)&lt;=pCell),F781,((pCell/COUNT($F$2:F781))*F781)+((1-(pCell/COUNT($F$2:F781)))*(I781+J781)))),I781),IF(AND(Temp!optSeasCoef=0,Temp!sts_multp=1),IF(H781="in-sample",IF(Q781=bigT,((pCell/bigT)*F781)+((1-(pCell/bigT))*(I781*J781)),IF(OR(ISBLANK(F782),COUNT(F$2:$F781)&lt;=pCell),F781,((pCell/COUNT($F$2:F781))*F781)+((1-(pCell/COUNT($F$2:F781)))*(I781*J781)))),I781),IF(Temp!sts_add=1,IF(H781="in-sample",IF(Q781=bigT,((pCell/bigT)*AX781)+((1-(pCell/bigT))*(I781+J781)),IF(OR(ISBLANK(F782),COUNT($AX$2:AX781)&lt;=pCell),AX781,((pCell/COUNT($AX$2:AX781))*AX781)+((1-(pCell/COUNT($AX$2:AX781)))*(I781+J781)))),I781),IF(H781="in-sample",IF(Q781=bigT,((pCell/bigT)*AX781)+((1-(pCell/bigT))*(I781*J781)),IF(OR(ISBLANK(F782),COUNT($AX$2:AX781)&lt;=pCell),AX781,((pCell/COUNT($AX$2:AX781))*AX781)+((1-(pCell/COUNT($AX$2:AX781)))*(I781*J781)))),I781)))))))</f>
        <v/>
      </c>
      <c r="J782" s="120" t="str">
        <f>IF(AND(ISBLANK(F781),H781="in-sample"),"",IF(AND(Temp!fhor_indata=1,H781="out-sample",H782="out-sample"),J781,IF(AND(ISBLANK(F782),H781="out-sample"),"",IF(AND(Temp!optSeasCoef=0,Temp!sts_add=1),IF(H781="in-sample",IF(Q781=bigT,((qCell/bigT)*(I782-I781))+((1-(qCell/bigT))*J781),IF(OR(ISBLANK(F782),COUNT($F$2:F781)&lt;=qCell),IF(COUNT($F$2:F781)=1,0,F781-F780),((qCell/COUNT($F$2:F781))*(I782-I781))+((1-(qCell/COUNT($F$2:F781)))*J781))),J781),IF(AND(Temp!optSeasCoef=0,Temp!sts_multp=1),IF(H781="in-sample",IF(Q781=bigT,((qCell/bigT)*(I782/I781))+((1-(qCell/bigT))*J781),IF(qCell=0,1,IF(OR(ISBLANK(F782),COUNT($F$2:F781)&lt;=qCell),IF(COUNT($F$2:F781)=1,1,F781/F780),((qCell/COUNT($F$2:F781))*(I782/I781))+((1-(qCell/COUNT($F$2:F781)))*J781)))),J781),IF(Temp!sts_add=1,IF(H781="in-sample",IF(Q781=bigT,((qCell/bigT)*(I782-I781))+((1-(qCell/bigT))*J781),IF(OR(ISBLANK(F782),COUNT($AX$2:AX781)&lt;=qCell),IF(COUNT($AX$2:AX781)=1,0,AX781-AX780),((qCell/COUNT($AX$2:AX781))*(I782-I781))+((1-(qCell/COUNT($AX$2:AX781)))*J781))),J781),IF(H781="in-sample",IF(Q781=bigT,((qCell/bigT)*(I782/I781))+((1-(qCell/bigT))*J781),IF(qCell=0,1,IF(OR(ISBLANK(F782),COUNT($AX$2:AX781)&lt;=qCell),IF(COUNT($AX$2:AX781)=1,1,AX781/AX780),((qCell/COUNT($AX$2:AX781))*(I782/I781))+((1-(qCell/COUNT($AX$2:AX781)))*J781)))),J781)))))))</f>
        <v/>
      </c>
      <c r="K782" s="120" t="str">
        <f>IF(H782="","",IF(AND(Temp!optSeasCoef=0,Temp!sts_add=1),IF(H782="out-sample",I782+(Q782*J782),I782+J782),IF(AND(Temp!optSeasCoef=0,Temp!sts_multp=1),IF(H782="out-sample",I782*(J782^Q782),I782*J782),IF(Temp!sts_add=1,IF(H782="out-sample",(I782+(Q782*J782))*G782,(I782+J782)*G782),IF(H782="out-sample",I782*(J782^Q782)*G782,I782*J782*G782)))))</f>
        <v/>
      </c>
      <c r="L782" s="116" t="str">
        <f t="shared" si="132"/>
        <v/>
      </c>
      <c r="M782" s="116" t="str">
        <f t="shared" si="133"/>
        <v/>
      </c>
      <c r="N782" s="116" t="str">
        <f t="shared" si="134"/>
        <v/>
      </c>
      <c r="O782" s="116" t="str">
        <f t="shared" si="135"/>
        <v/>
      </c>
      <c r="P782" s="116" t="str">
        <f t="shared" si="136"/>
        <v/>
      </c>
      <c r="Q782" s="94" t="str">
        <f>IF(AND(Temp!fhor_indata=1,ISBLANK(F782),H781="in-sample"),1,IF(AND(Temp!fhor_indata=1,H781="out-sample",Q781&lt;XfHor),Q781+1,IF(ISBLANK(F782),"",IF(AND(H782="out-sample",H781="in-sample"),1,IF(AND(H782="out-sample",H781="out-sample"),Q781+1,IF(ISNUMBER(Q781),Q781+1,1))))))</f>
        <v/>
      </c>
      <c r="R782" s="94" t="str">
        <f t="shared" si="137"/>
        <v/>
      </c>
      <c r="S782" s="94" t="str">
        <f>IF(Temp!fhor_indata=1,IF(S781=XobsHor,1,IF(COUNT($S$2:S781)&lt;=XobsHor,S781+1,IF(AND(COUNT($S$2:S781)&lt;=XobsHor+XfHor,IFERROR(MOD(S781,XobsHor)&lt;XfHor,FALSE)),S781+1,""))),IF(ISBLANK(F782),"",IF(S781=maxP,1,IF(S781&lt;maxP,S781+1,IF(COUNT($S$2:S782)&lt;=XobsHor,S781+1,"")))))</f>
        <v/>
      </c>
      <c r="T782" s="3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W782" s="122" t="str">
        <f t="shared" si="139"/>
        <v/>
      </c>
      <c r="AX782" s="123" t="str">
        <f t="shared" si="140"/>
        <v/>
      </c>
      <c r="AY782" s="124" t="str">
        <f t="shared" si="141"/>
        <v/>
      </c>
      <c r="AZ782" s="124" t="str">
        <f t="shared" si="142"/>
        <v/>
      </c>
      <c r="BF782" s="91"/>
    </row>
    <row r="783" spans="1:58" s="78" customFormat="1" ht="14.25" x14ac:dyDescent="0.2">
      <c r="A783" s="6"/>
      <c r="B783" s="6"/>
      <c r="C783" s="6"/>
      <c r="D783" s="3"/>
      <c r="E783" s="98" t="str">
        <f t="shared" si="138"/>
        <v/>
      </c>
      <c r="F783" s="117"/>
      <c r="G783" s="116" t="str">
        <f>IF(E783="","",IF(Temp!optSeasCoef=0,1,INDEX($C$2:$C$13,IF(MOD(COUNT($E$2:E783),seas_indx)=0,seas_indx,MOD(COUNT($E$2:E783),seas_indx)))))</f>
        <v/>
      </c>
      <c r="H783" s="97" t="str">
        <f>IFERROR(IF(Temp!fhor_indata=1,IF(COUNT($S$2:S783)&lt;=XobsHor,"in-sample",IF(AND(COUNT($S$2:S783)&lt;=XobsHor+XfHor,MOD(S782,XobsHor)&lt;XfHor),"out-sample","")),IF(ISBLANK(F783),"",IF(COUNT($F$2:F783)&lt;=XobsHor-XfHor,"in-sample","out-sample"))),"")</f>
        <v/>
      </c>
      <c r="I783" s="120" t="str">
        <f>IF(AND(ISBLANK(F782),H782="in-sample"),"",IF(AND(Temp!fhor_indata=1,H782="out-sample",H783="out-sample"),I782,IF(AND(ISBLANK(F783),H782="out-sample"),"",IF(AND(Temp!optSeasCoef=0,Temp!sts_add=1),IF(H782="in-sample",IF(Q782=bigT,((pCell/bigT)*F782)+((1-(pCell/bigT))*(I782+J782)),IF(OR(ISBLANK(F783),COUNT($F$2:F782)&lt;=pCell),F782,((pCell/COUNT($F$2:F782))*F782)+((1-(pCell/COUNT($F$2:F782)))*(I782+J782)))),I782),IF(AND(Temp!optSeasCoef=0,Temp!sts_multp=1),IF(H782="in-sample",IF(Q782=bigT,((pCell/bigT)*F782)+((1-(pCell/bigT))*(I782*J782)),IF(OR(ISBLANK(F783),COUNT(F$2:$F782)&lt;=pCell),F782,((pCell/COUNT($F$2:F782))*F782)+((1-(pCell/COUNT($F$2:F782)))*(I782*J782)))),I782),IF(Temp!sts_add=1,IF(H782="in-sample",IF(Q782=bigT,((pCell/bigT)*AX782)+((1-(pCell/bigT))*(I782+J782)),IF(OR(ISBLANK(F783),COUNT($AX$2:AX782)&lt;=pCell),AX782,((pCell/COUNT($AX$2:AX782))*AX782)+((1-(pCell/COUNT($AX$2:AX782)))*(I782+J782)))),I782),IF(H782="in-sample",IF(Q782=bigT,((pCell/bigT)*AX782)+((1-(pCell/bigT))*(I782*J782)),IF(OR(ISBLANK(F783),COUNT($AX$2:AX782)&lt;=pCell),AX782,((pCell/COUNT($AX$2:AX782))*AX782)+((1-(pCell/COUNT($AX$2:AX782)))*(I782*J782)))),I782)))))))</f>
        <v/>
      </c>
      <c r="J783" s="120" t="str">
        <f>IF(AND(ISBLANK(F782),H782="in-sample"),"",IF(AND(Temp!fhor_indata=1,H782="out-sample",H783="out-sample"),J782,IF(AND(ISBLANK(F783),H782="out-sample"),"",IF(AND(Temp!optSeasCoef=0,Temp!sts_add=1),IF(H782="in-sample",IF(Q782=bigT,((qCell/bigT)*(I783-I782))+((1-(qCell/bigT))*J782),IF(OR(ISBLANK(F783),COUNT($F$2:F782)&lt;=qCell),IF(COUNT($F$2:F782)=1,0,F782-F781),((qCell/COUNT($F$2:F782))*(I783-I782))+((1-(qCell/COUNT($F$2:F782)))*J782))),J782),IF(AND(Temp!optSeasCoef=0,Temp!sts_multp=1),IF(H782="in-sample",IF(Q782=bigT,((qCell/bigT)*(I783/I782))+((1-(qCell/bigT))*J782),IF(qCell=0,1,IF(OR(ISBLANK(F783),COUNT($F$2:F782)&lt;=qCell),IF(COUNT($F$2:F782)=1,1,F782/F781),((qCell/COUNT($F$2:F782))*(I783/I782))+((1-(qCell/COUNT($F$2:F782)))*J782)))),J782),IF(Temp!sts_add=1,IF(H782="in-sample",IF(Q782=bigT,((qCell/bigT)*(I783-I782))+((1-(qCell/bigT))*J782),IF(OR(ISBLANK(F783),COUNT($AX$2:AX782)&lt;=qCell),IF(COUNT($AX$2:AX782)=1,0,AX782-AX781),((qCell/COUNT($AX$2:AX782))*(I783-I782))+((1-(qCell/COUNT($AX$2:AX782)))*J782))),J782),IF(H782="in-sample",IF(Q782=bigT,((qCell/bigT)*(I783/I782))+((1-(qCell/bigT))*J782),IF(qCell=0,1,IF(OR(ISBLANK(F783),COUNT($AX$2:AX782)&lt;=qCell),IF(COUNT($AX$2:AX782)=1,1,AX782/AX781),((qCell/COUNT($AX$2:AX782))*(I783/I782))+((1-(qCell/COUNT($AX$2:AX782)))*J782)))),J782)))))))</f>
        <v/>
      </c>
      <c r="K783" s="120" t="str">
        <f>IF(H783="","",IF(AND(Temp!optSeasCoef=0,Temp!sts_add=1),IF(H783="out-sample",I783+(Q783*J783),I783+J783),IF(AND(Temp!optSeasCoef=0,Temp!sts_multp=1),IF(H783="out-sample",I783*(J783^Q783),I783*J783),IF(Temp!sts_add=1,IF(H783="out-sample",(I783+(Q783*J783))*G783,(I783+J783)*G783),IF(H783="out-sample",I783*(J783^Q783)*G783,I783*J783*G783)))))</f>
        <v/>
      </c>
      <c r="L783" s="116" t="str">
        <f t="shared" si="132"/>
        <v/>
      </c>
      <c r="M783" s="116" t="str">
        <f t="shared" si="133"/>
        <v/>
      </c>
      <c r="N783" s="116" t="str">
        <f t="shared" si="134"/>
        <v/>
      </c>
      <c r="O783" s="116" t="str">
        <f t="shared" si="135"/>
        <v/>
      </c>
      <c r="P783" s="116" t="str">
        <f t="shared" si="136"/>
        <v/>
      </c>
      <c r="Q783" s="94" t="str">
        <f>IF(AND(Temp!fhor_indata=1,ISBLANK(F783),H782="in-sample"),1,IF(AND(Temp!fhor_indata=1,H782="out-sample",Q782&lt;XfHor),Q782+1,IF(ISBLANK(F783),"",IF(AND(H783="out-sample",H782="in-sample"),1,IF(AND(H783="out-sample",H782="out-sample"),Q782+1,IF(ISNUMBER(Q782),Q782+1,1))))))</f>
        <v/>
      </c>
      <c r="R783" s="94" t="str">
        <f t="shared" si="137"/>
        <v/>
      </c>
      <c r="S783" s="94" t="str">
        <f>IF(Temp!fhor_indata=1,IF(S782=XobsHor,1,IF(COUNT($S$2:S782)&lt;=XobsHor,S782+1,IF(AND(COUNT($S$2:S782)&lt;=XobsHor+XfHor,IFERROR(MOD(S782,XobsHor)&lt;XfHor,FALSE)),S782+1,""))),IF(ISBLANK(F783),"",IF(S782=maxP,1,IF(S782&lt;maxP,S782+1,IF(COUNT($S$2:S783)&lt;=XobsHor,S782+1,"")))))</f>
        <v/>
      </c>
      <c r="T783" s="3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W783" s="122" t="str">
        <f t="shared" si="139"/>
        <v/>
      </c>
      <c r="AX783" s="123" t="str">
        <f t="shared" si="140"/>
        <v/>
      </c>
      <c r="AY783" s="124" t="str">
        <f t="shared" si="141"/>
        <v/>
      </c>
      <c r="AZ783" s="124" t="str">
        <f t="shared" si="142"/>
        <v/>
      </c>
      <c r="BF783" s="91"/>
    </row>
    <row r="784" spans="1:58" s="78" customFormat="1" ht="14.25" x14ac:dyDescent="0.2">
      <c r="A784" s="6"/>
      <c r="B784" s="6"/>
      <c r="C784" s="6"/>
      <c r="D784" s="3"/>
      <c r="E784" s="98" t="str">
        <f t="shared" si="138"/>
        <v/>
      </c>
      <c r="F784" s="117"/>
      <c r="G784" s="116" t="str">
        <f>IF(E784="","",IF(Temp!optSeasCoef=0,1,INDEX($C$2:$C$13,IF(MOD(COUNT($E$2:E784),seas_indx)=0,seas_indx,MOD(COUNT($E$2:E784),seas_indx)))))</f>
        <v/>
      </c>
      <c r="H784" s="97" t="str">
        <f>IFERROR(IF(Temp!fhor_indata=1,IF(COUNT($S$2:S784)&lt;=XobsHor,"in-sample",IF(AND(COUNT($S$2:S784)&lt;=XobsHor+XfHor,MOD(S783,XobsHor)&lt;XfHor),"out-sample","")),IF(ISBLANK(F784),"",IF(COUNT($F$2:F784)&lt;=XobsHor-XfHor,"in-sample","out-sample"))),"")</f>
        <v/>
      </c>
      <c r="I784" s="120" t="str">
        <f>IF(AND(ISBLANK(F783),H783="in-sample"),"",IF(AND(Temp!fhor_indata=1,H783="out-sample",H784="out-sample"),I783,IF(AND(ISBLANK(F784),H783="out-sample"),"",IF(AND(Temp!optSeasCoef=0,Temp!sts_add=1),IF(H783="in-sample",IF(Q783=bigT,((pCell/bigT)*F783)+((1-(pCell/bigT))*(I783+J783)),IF(OR(ISBLANK(F784),COUNT($F$2:F783)&lt;=pCell),F783,((pCell/COUNT($F$2:F783))*F783)+((1-(pCell/COUNT($F$2:F783)))*(I783+J783)))),I783),IF(AND(Temp!optSeasCoef=0,Temp!sts_multp=1),IF(H783="in-sample",IF(Q783=bigT,((pCell/bigT)*F783)+((1-(pCell/bigT))*(I783*J783)),IF(OR(ISBLANK(F784),COUNT(F$2:$F783)&lt;=pCell),F783,((pCell/COUNT($F$2:F783))*F783)+((1-(pCell/COUNT($F$2:F783)))*(I783*J783)))),I783),IF(Temp!sts_add=1,IF(H783="in-sample",IF(Q783=bigT,((pCell/bigT)*AX783)+((1-(pCell/bigT))*(I783+J783)),IF(OR(ISBLANK(F784),COUNT($AX$2:AX783)&lt;=pCell),AX783,((pCell/COUNT($AX$2:AX783))*AX783)+((1-(pCell/COUNT($AX$2:AX783)))*(I783+J783)))),I783),IF(H783="in-sample",IF(Q783=bigT,((pCell/bigT)*AX783)+((1-(pCell/bigT))*(I783*J783)),IF(OR(ISBLANK(F784),COUNT($AX$2:AX783)&lt;=pCell),AX783,((pCell/COUNT($AX$2:AX783))*AX783)+((1-(pCell/COUNT($AX$2:AX783)))*(I783*J783)))),I783)))))))</f>
        <v/>
      </c>
      <c r="J784" s="120" t="str">
        <f>IF(AND(ISBLANK(F783),H783="in-sample"),"",IF(AND(Temp!fhor_indata=1,H783="out-sample",H784="out-sample"),J783,IF(AND(ISBLANK(F784),H783="out-sample"),"",IF(AND(Temp!optSeasCoef=0,Temp!sts_add=1),IF(H783="in-sample",IF(Q783=bigT,((qCell/bigT)*(I784-I783))+((1-(qCell/bigT))*J783),IF(OR(ISBLANK(F784),COUNT($F$2:F783)&lt;=qCell),IF(COUNT($F$2:F783)=1,0,F783-F782),((qCell/COUNT($F$2:F783))*(I784-I783))+((1-(qCell/COUNT($F$2:F783)))*J783))),J783),IF(AND(Temp!optSeasCoef=0,Temp!sts_multp=1),IF(H783="in-sample",IF(Q783=bigT,((qCell/bigT)*(I784/I783))+((1-(qCell/bigT))*J783),IF(qCell=0,1,IF(OR(ISBLANK(F784),COUNT($F$2:F783)&lt;=qCell),IF(COUNT($F$2:F783)=1,1,F783/F782),((qCell/COUNT($F$2:F783))*(I784/I783))+((1-(qCell/COUNT($F$2:F783)))*J783)))),J783),IF(Temp!sts_add=1,IF(H783="in-sample",IF(Q783=bigT,((qCell/bigT)*(I784-I783))+((1-(qCell/bigT))*J783),IF(OR(ISBLANK(F784),COUNT($AX$2:AX783)&lt;=qCell),IF(COUNT($AX$2:AX783)=1,0,AX783-AX782),((qCell/COUNT($AX$2:AX783))*(I784-I783))+((1-(qCell/COUNT($AX$2:AX783)))*J783))),J783),IF(H783="in-sample",IF(Q783=bigT,((qCell/bigT)*(I784/I783))+((1-(qCell/bigT))*J783),IF(qCell=0,1,IF(OR(ISBLANK(F784),COUNT($AX$2:AX783)&lt;=qCell),IF(COUNT($AX$2:AX783)=1,1,AX783/AX782),((qCell/COUNT($AX$2:AX783))*(I784/I783))+((1-(qCell/COUNT($AX$2:AX783)))*J783)))),J783)))))))</f>
        <v/>
      </c>
      <c r="K784" s="120" t="str">
        <f>IF(H784="","",IF(AND(Temp!optSeasCoef=0,Temp!sts_add=1),IF(H784="out-sample",I784+(Q784*J784),I784+J784),IF(AND(Temp!optSeasCoef=0,Temp!sts_multp=1),IF(H784="out-sample",I784*(J784^Q784),I784*J784),IF(Temp!sts_add=1,IF(H784="out-sample",(I784+(Q784*J784))*G784,(I784+J784)*G784),IF(H784="out-sample",I784*(J784^Q784)*G784,I784*J784*G784)))))</f>
        <v/>
      </c>
      <c r="L784" s="116" t="str">
        <f t="shared" si="132"/>
        <v/>
      </c>
      <c r="M784" s="116" t="str">
        <f t="shared" si="133"/>
        <v/>
      </c>
      <c r="N784" s="116" t="str">
        <f t="shared" si="134"/>
        <v/>
      </c>
      <c r="O784" s="116" t="str">
        <f t="shared" si="135"/>
        <v/>
      </c>
      <c r="P784" s="116" t="str">
        <f t="shared" si="136"/>
        <v/>
      </c>
      <c r="Q784" s="94" t="str">
        <f>IF(AND(Temp!fhor_indata=1,ISBLANK(F784),H783="in-sample"),1,IF(AND(Temp!fhor_indata=1,H783="out-sample",Q783&lt;XfHor),Q783+1,IF(ISBLANK(F784),"",IF(AND(H784="out-sample",H783="in-sample"),1,IF(AND(H784="out-sample",H783="out-sample"),Q783+1,IF(ISNUMBER(Q783),Q783+1,1))))))</f>
        <v/>
      </c>
      <c r="R784" s="94" t="str">
        <f t="shared" si="137"/>
        <v/>
      </c>
      <c r="S784" s="94" t="str">
        <f>IF(Temp!fhor_indata=1,IF(S783=XobsHor,1,IF(COUNT($S$2:S783)&lt;=XobsHor,S783+1,IF(AND(COUNT($S$2:S783)&lt;=XobsHor+XfHor,IFERROR(MOD(S783,XobsHor)&lt;XfHor,FALSE)),S783+1,""))),IF(ISBLANK(F784),"",IF(S783=maxP,1,IF(S783&lt;maxP,S783+1,IF(COUNT($S$2:S784)&lt;=XobsHor,S783+1,"")))))</f>
        <v/>
      </c>
      <c r="T784" s="3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W784" s="122" t="str">
        <f t="shared" si="139"/>
        <v/>
      </c>
      <c r="AX784" s="123" t="str">
        <f t="shared" si="140"/>
        <v/>
      </c>
      <c r="AY784" s="124" t="str">
        <f t="shared" si="141"/>
        <v/>
      </c>
      <c r="AZ784" s="124" t="str">
        <f t="shared" si="142"/>
        <v/>
      </c>
      <c r="BF784" s="91"/>
    </row>
    <row r="785" spans="1:58" s="78" customFormat="1" ht="14.25" x14ac:dyDescent="0.2">
      <c r="A785" s="6"/>
      <c r="B785" s="6"/>
      <c r="C785" s="6"/>
      <c r="D785" s="3"/>
      <c r="E785" s="98" t="str">
        <f t="shared" si="138"/>
        <v/>
      </c>
      <c r="F785" s="117"/>
      <c r="G785" s="116" t="str">
        <f>IF(E785="","",IF(Temp!optSeasCoef=0,1,INDEX($C$2:$C$13,IF(MOD(COUNT($E$2:E785),seas_indx)=0,seas_indx,MOD(COUNT($E$2:E785),seas_indx)))))</f>
        <v/>
      </c>
      <c r="H785" s="97" t="str">
        <f>IFERROR(IF(Temp!fhor_indata=1,IF(COUNT($S$2:S785)&lt;=XobsHor,"in-sample",IF(AND(COUNT($S$2:S785)&lt;=XobsHor+XfHor,MOD(S784,XobsHor)&lt;XfHor),"out-sample","")),IF(ISBLANK(F785),"",IF(COUNT($F$2:F785)&lt;=XobsHor-XfHor,"in-sample","out-sample"))),"")</f>
        <v/>
      </c>
      <c r="I785" s="120" t="str">
        <f>IF(AND(ISBLANK(F784),H784="in-sample"),"",IF(AND(Temp!fhor_indata=1,H784="out-sample",H785="out-sample"),I784,IF(AND(ISBLANK(F785),H784="out-sample"),"",IF(AND(Temp!optSeasCoef=0,Temp!sts_add=1),IF(H784="in-sample",IF(Q784=bigT,((pCell/bigT)*F784)+((1-(pCell/bigT))*(I784+J784)),IF(OR(ISBLANK(F785),COUNT($F$2:F784)&lt;=pCell),F784,((pCell/COUNT($F$2:F784))*F784)+((1-(pCell/COUNT($F$2:F784)))*(I784+J784)))),I784),IF(AND(Temp!optSeasCoef=0,Temp!sts_multp=1),IF(H784="in-sample",IF(Q784=bigT,((pCell/bigT)*F784)+((1-(pCell/bigT))*(I784*J784)),IF(OR(ISBLANK(F785),COUNT(F$2:$F784)&lt;=pCell),F784,((pCell/COUNT($F$2:F784))*F784)+((1-(pCell/COUNT($F$2:F784)))*(I784*J784)))),I784),IF(Temp!sts_add=1,IF(H784="in-sample",IF(Q784=bigT,((pCell/bigT)*AX784)+((1-(pCell/bigT))*(I784+J784)),IF(OR(ISBLANK(F785),COUNT($AX$2:AX784)&lt;=pCell),AX784,((pCell/COUNT($AX$2:AX784))*AX784)+((1-(pCell/COUNT($AX$2:AX784)))*(I784+J784)))),I784),IF(H784="in-sample",IF(Q784=bigT,((pCell/bigT)*AX784)+((1-(pCell/bigT))*(I784*J784)),IF(OR(ISBLANK(F785),COUNT($AX$2:AX784)&lt;=pCell),AX784,((pCell/COUNT($AX$2:AX784))*AX784)+((1-(pCell/COUNT($AX$2:AX784)))*(I784*J784)))),I784)))))))</f>
        <v/>
      </c>
      <c r="J785" s="120" t="str">
        <f>IF(AND(ISBLANK(F784),H784="in-sample"),"",IF(AND(Temp!fhor_indata=1,H784="out-sample",H785="out-sample"),J784,IF(AND(ISBLANK(F785),H784="out-sample"),"",IF(AND(Temp!optSeasCoef=0,Temp!sts_add=1),IF(H784="in-sample",IF(Q784=bigT,((qCell/bigT)*(I785-I784))+((1-(qCell/bigT))*J784),IF(OR(ISBLANK(F785),COUNT($F$2:F784)&lt;=qCell),IF(COUNT($F$2:F784)=1,0,F784-F783),((qCell/COUNT($F$2:F784))*(I785-I784))+((1-(qCell/COUNT($F$2:F784)))*J784))),J784),IF(AND(Temp!optSeasCoef=0,Temp!sts_multp=1),IF(H784="in-sample",IF(Q784=bigT,((qCell/bigT)*(I785/I784))+((1-(qCell/bigT))*J784),IF(qCell=0,1,IF(OR(ISBLANK(F785),COUNT($F$2:F784)&lt;=qCell),IF(COUNT($F$2:F784)=1,1,F784/F783),((qCell/COUNT($F$2:F784))*(I785/I784))+((1-(qCell/COUNT($F$2:F784)))*J784)))),J784),IF(Temp!sts_add=1,IF(H784="in-sample",IF(Q784=bigT,((qCell/bigT)*(I785-I784))+((1-(qCell/bigT))*J784),IF(OR(ISBLANK(F785),COUNT($AX$2:AX784)&lt;=qCell),IF(COUNT($AX$2:AX784)=1,0,AX784-AX783),((qCell/COUNT($AX$2:AX784))*(I785-I784))+((1-(qCell/COUNT($AX$2:AX784)))*J784))),J784),IF(H784="in-sample",IF(Q784=bigT,((qCell/bigT)*(I785/I784))+((1-(qCell/bigT))*J784),IF(qCell=0,1,IF(OR(ISBLANK(F785),COUNT($AX$2:AX784)&lt;=qCell),IF(COUNT($AX$2:AX784)=1,1,AX784/AX783),((qCell/COUNT($AX$2:AX784))*(I785/I784))+((1-(qCell/COUNT($AX$2:AX784)))*J784)))),J784)))))))</f>
        <v/>
      </c>
      <c r="K785" s="120" t="str">
        <f>IF(H785="","",IF(AND(Temp!optSeasCoef=0,Temp!sts_add=1),IF(H785="out-sample",I785+(Q785*J785),I785+J785),IF(AND(Temp!optSeasCoef=0,Temp!sts_multp=1),IF(H785="out-sample",I785*(J785^Q785),I785*J785),IF(Temp!sts_add=1,IF(H785="out-sample",(I785+(Q785*J785))*G785,(I785+J785)*G785),IF(H785="out-sample",I785*(J785^Q785)*G785,I785*J785*G785)))))</f>
        <v/>
      </c>
      <c r="L785" s="116" t="str">
        <f t="shared" si="132"/>
        <v/>
      </c>
      <c r="M785" s="116" t="str">
        <f t="shared" si="133"/>
        <v/>
      </c>
      <c r="N785" s="116" t="str">
        <f t="shared" si="134"/>
        <v/>
      </c>
      <c r="O785" s="116" t="str">
        <f t="shared" si="135"/>
        <v/>
      </c>
      <c r="P785" s="116" t="str">
        <f t="shared" si="136"/>
        <v/>
      </c>
      <c r="Q785" s="94" t="str">
        <f>IF(AND(Temp!fhor_indata=1,ISBLANK(F785),H784="in-sample"),1,IF(AND(Temp!fhor_indata=1,H784="out-sample",Q784&lt;XfHor),Q784+1,IF(ISBLANK(F785),"",IF(AND(H785="out-sample",H784="in-sample"),1,IF(AND(H785="out-sample",H784="out-sample"),Q784+1,IF(ISNUMBER(Q784),Q784+1,1))))))</f>
        <v/>
      </c>
      <c r="R785" s="94" t="str">
        <f t="shared" si="137"/>
        <v/>
      </c>
      <c r="S785" s="94" t="str">
        <f>IF(Temp!fhor_indata=1,IF(S784=XobsHor,1,IF(COUNT($S$2:S784)&lt;=XobsHor,S784+1,IF(AND(COUNT($S$2:S784)&lt;=XobsHor+XfHor,IFERROR(MOD(S784,XobsHor)&lt;XfHor,FALSE)),S784+1,""))),IF(ISBLANK(F785),"",IF(S784=maxP,1,IF(S784&lt;maxP,S784+1,IF(COUNT($S$2:S785)&lt;=XobsHor,S784+1,"")))))</f>
        <v/>
      </c>
      <c r="T785" s="3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W785" s="122" t="str">
        <f t="shared" si="139"/>
        <v/>
      </c>
      <c r="AX785" s="123" t="str">
        <f t="shared" si="140"/>
        <v/>
      </c>
      <c r="AY785" s="124" t="str">
        <f t="shared" si="141"/>
        <v/>
      </c>
      <c r="AZ785" s="124" t="str">
        <f t="shared" si="142"/>
        <v/>
      </c>
      <c r="BF785" s="91"/>
    </row>
    <row r="786" spans="1:58" s="78" customFormat="1" ht="14.25" x14ac:dyDescent="0.2">
      <c r="A786" s="6"/>
      <c r="B786" s="6"/>
      <c r="C786" s="6"/>
      <c r="D786" s="3"/>
      <c r="E786" s="98" t="str">
        <f t="shared" si="138"/>
        <v/>
      </c>
      <c r="F786" s="117"/>
      <c r="G786" s="116" t="str">
        <f>IF(E786="","",IF(Temp!optSeasCoef=0,1,INDEX($C$2:$C$13,IF(MOD(COUNT($E$2:E786),seas_indx)=0,seas_indx,MOD(COUNT($E$2:E786),seas_indx)))))</f>
        <v/>
      </c>
      <c r="H786" s="97" t="str">
        <f>IFERROR(IF(Temp!fhor_indata=1,IF(COUNT($S$2:S786)&lt;=XobsHor,"in-sample",IF(AND(COUNT($S$2:S786)&lt;=XobsHor+XfHor,MOD(S785,XobsHor)&lt;XfHor),"out-sample","")),IF(ISBLANK(F786),"",IF(COUNT($F$2:F786)&lt;=XobsHor-XfHor,"in-sample","out-sample"))),"")</f>
        <v/>
      </c>
      <c r="I786" s="120" t="str">
        <f>IF(AND(ISBLANK(F785),H785="in-sample"),"",IF(AND(Temp!fhor_indata=1,H785="out-sample",H786="out-sample"),I785,IF(AND(ISBLANK(F786),H785="out-sample"),"",IF(AND(Temp!optSeasCoef=0,Temp!sts_add=1),IF(H785="in-sample",IF(Q785=bigT,((pCell/bigT)*F785)+((1-(pCell/bigT))*(I785+J785)),IF(OR(ISBLANK(F786),COUNT($F$2:F785)&lt;=pCell),F785,((pCell/COUNT($F$2:F785))*F785)+((1-(pCell/COUNT($F$2:F785)))*(I785+J785)))),I785),IF(AND(Temp!optSeasCoef=0,Temp!sts_multp=1),IF(H785="in-sample",IF(Q785=bigT,((pCell/bigT)*F785)+((1-(pCell/bigT))*(I785*J785)),IF(OR(ISBLANK(F786),COUNT(F$2:$F785)&lt;=pCell),F785,((pCell/COUNT($F$2:F785))*F785)+((1-(pCell/COUNT($F$2:F785)))*(I785*J785)))),I785),IF(Temp!sts_add=1,IF(H785="in-sample",IF(Q785=bigT,((pCell/bigT)*AX785)+((1-(pCell/bigT))*(I785+J785)),IF(OR(ISBLANK(F786),COUNT($AX$2:AX785)&lt;=pCell),AX785,((pCell/COUNT($AX$2:AX785))*AX785)+((1-(pCell/COUNT($AX$2:AX785)))*(I785+J785)))),I785),IF(H785="in-sample",IF(Q785=bigT,((pCell/bigT)*AX785)+((1-(pCell/bigT))*(I785*J785)),IF(OR(ISBLANK(F786),COUNT($AX$2:AX785)&lt;=pCell),AX785,((pCell/COUNT($AX$2:AX785))*AX785)+((1-(pCell/COUNT($AX$2:AX785)))*(I785*J785)))),I785)))))))</f>
        <v/>
      </c>
      <c r="J786" s="120" t="str">
        <f>IF(AND(ISBLANK(F785),H785="in-sample"),"",IF(AND(Temp!fhor_indata=1,H785="out-sample",H786="out-sample"),J785,IF(AND(ISBLANK(F786),H785="out-sample"),"",IF(AND(Temp!optSeasCoef=0,Temp!sts_add=1),IF(H785="in-sample",IF(Q785=bigT,((qCell/bigT)*(I786-I785))+((1-(qCell/bigT))*J785),IF(OR(ISBLANK(F786),COUNT($F$2:F785)&lt;=qCell),IF(COUNT($F$2:F785)=1,0,F785-F784),((qCell/COUNT($F$2:F785))*(I786-I785))+((1-(qCell/COUNT($F$2:F785)))*J785))),J785),IF(AND(Temp!optSeasCoef=0,Temp!sts_multp=1),IF(H785="in-sample",IF(Q785=bigT,((qCell/bigT)*(I786/I785))+((1-(qCell/bigT))*J785),IF(qCell=0,1,IF(OR(ISBLANK(F786),COUNT($F$2:F785)&lt;=qCell),IF(COUNT($F$2:F785)=1,1,F785/F784),((qCell/COUNT($F$2:F785))*(I786/I785))+((1-(qCell/COUNT($F$2:F785)))*J785)))),J785),IF(Temp!sts_add=1,IF(H785="in-sample",IF(Q785=bigT,((qCell/bigT)*(I786-I785))+((1-(qCell/bigT))*J785),IF(OR(ISBLANK(F786),COUNT($AX$2:AX785)&lt;=qCell),IF(COUNT($AX$2:AX785)=1,0,AX785-AX784),((qCell/COUNT($AX$2:AX785))*(I786-I785))+((1-(qCell/COUNT($AX$2:AX785)))*J785))),J785),IF(H785="in-sample",IF(Q785=bigT,((qCell/bigT)*(I786/I785))+((1-(qCell/bigT))*J785),IF(qCell=0,1,IF(OR(ISBLANK(F786),COUNT($AX$2:AX785)&lt;=qCell),IF(COUNT($AX$2:AX785)=1,1,AX785/AX784),((qCell/COUNT($AX$2:AX785))*(I786/I785))+((1-(qCell/COUNT($AX$2:AX785)))*J785)))),J785)))))))</f>
        <v/>
      </c>
      <c r="K786" s="120" t="str">
        <f>IF(H786="","",IF(AND(Temp!optSeasCoef=0,Temp!sts_add=1),IF(H786="out-sample",I786+(Q786*J786),I786+J786),IF(AND(Temp!optSeasCoef=0,Temp!sts_multp=1),IF(H786="out-sample",I786*(J786^Q786),I786*J786),IF(Temp!sts_add=1,IF(H786="out-sample",(I786+(Q786*J786))*G786,(I786+J786)*G786),IF(H786="out-sample",I786*(J786^Q786)*G786,I786*J786*G786)))))</f>
        <v/>
      </c>
      <c r="L786" s="116" t="str">
        <f t="shared" si="132"/>
        <v/>
      </c>
      <c r="M786" s="116" t="str">
        <f t="shared" si="133"/>
        <v/>
      </c>
      <c r="N786" s="116" t="str">
        <f t="shared" si="134"/>
        <v/>
      </c>
      <c r="O786" s="116" t="str">
        <f t="shared" si="135"/>
        <v/>
      </c>
      <c r="P786" s="116" t="str">
        <f t="shared" si="136"/>
        <v/>
      </c>
      <c r="Q786" s="94" t="str">
        <f>IF(AND(Temp!fhor_indata=1,ISBLANK(F786),H785="in-sample"),1,IF(AND(Temp!fhor_indata=1,H785="out-sample",Q785&lt;XfHor),Q785+1,IF(ISBLANK(F786),"",IF(AND(H786="out-sample",H785="in-sample"),1,IF(AND(H786="out-sample",H785="out-sample"),Q785+1,IF(ISNUMBER(Q785),Q785+1,1))))))</f>
        <v/>
      </c>
      <c r="R786" s="94" t="str">
        <f t="shared" si="137"/>
        <v/>
      </c>
      <c r="S786" s="94" t="str">
        <f>IF(Temp!fhor_indata=1,IF(S785=XobsHor,1,IF(COUNT($S$2:S785)&lt;=XobsHor,S785+1,IF(AND(COUNT($S$2:S785)&lt;=XobsHor+XfHor,IFERROR(MOD(S785,XobsHor)&lt;XfHor,FALSE)),S785+1,""))),IF(ISBLANK(F786),"",IF(S785=maxP,1,IF(S785&lt;maxP,S785+1,IF(COUNT($S$2:S786)&lt;=XobsHor,S785+1,"")))))</f>
        <v/>
      </c>
      <c r="T786" s="3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W786" s="122" t="str">
        <f t="shared" si="139"/>
        <v/>
      </c>
      <c r="AX786" s="123" t="str">
        <f t="shared" si="140"/>
        <v/>
      </c>
      <c r="AY786" s="124" t="str">
        <f t="shared" si="141"/>
        <v/>
      </c>
      <c r="AZ786" s="124" t="str">
        <f t="shared" si="142"/>
        <v/>
      </c>
      <c r="BF786" s="91"/>
    </row>
    <row r="787" spans="1:58" s="78" customFormat="1" ht="14.25" x14ac:dyDescent="0.2">
      <c r="A787" s="6"/>
      <c r="B787" s="6"/>
      <c r="C787" s="6"/>
      <c r="D787" s="3"/>
      <c r="E787" s="98" t="str">
        <f t="shared" si="138"/>
        <v/>
      </c>
      <c r="F787" s="117"/>
      <c r="G787" s="116" t="str">
        <f>IF(E787="","",IF(Temp!optSeasCoef=0,1,INDEX($C$2:$C$13,IF(MOD(COUNT($E$2:E787),seas_indx)=0,seas_indx,MOD(COUNT($E$2:E787),seas_indx)))))</f>
        <v/>
      </c>
      <c r="H787" s="97" t="str">
        <f>IFERROR(IF(Temp!fhor_indata=1,IF(COUNT($S$2:S787)&lt;=XobsHor,"in-sample",IF(AND(COUNT($S$2:S787)&lt;=XobsHor+XfHor,MOD(S786,XobsHor)&lt;XfHor),"out-sample","")),IF(ISBLANK(F787),"",IF(COUNT($F$2:F787)&lt;=XobsHor-XfHor,"in-sample","out-sample"))),"")</f>
        <v/>
      </c>
      <c r="I787" s="120" t="str">
        <f>IF(AND(ISBLANK(F786),H786="in-sample"),"",IF(AND(Temp!fhor_indata=1,H786="out-sample",H787="out-sample"),I786,IF(AND(ISBLANK(F787),H786="out-sample"),"",IF(AND(Temp!optSeasCoef=0,Temp!sts_add=1),IF(H786="in-sample",IF(Q786=bigT,((pCell/bigT)*F786)+((1-(pCell/bigT))*(I786+J786)),IF(OR(ISBLANK(F787),COUNT($F$2:F786)&lt;=pCell),F786,((pCell/COUNT($F$2:F786))*F786)+((1-(pCell/COUNT($F$2:F786)))*(I786+J786)))),I786),IF(AND(Temp!optSeasCoef=0,Temp!sts_multp=1),IF(H786="in-sample",IF(Q786=bigT,((pCell/bigT)*F786)+((1-(pCell/bigT))*(I786*J786)),IF(OR(ISBLANK(F787),COUNT(F$2:$F786)&lt;=pCell),F786,((pCell/COUNT($F$2:F786))*F786)+((1-(pCell/COUNT($F$2:F786)))*(I786*J786)))),I786),IF(Temp!sts_add=1,IF(H786="in-sample",IF(Q786=bigT,((pCell/bigT)*AX786)+((1-(pCell/bigT))*(I786+J786)),IF(OR(ISBLANK(F787),COUNT($AX$2:AX786)&lt;=pCell),AX786,((pCell/COUNT($AX$2:AX786))*AX786)+((1-(pCell/COUNT($AX$2:AX786)))*(I786+J786)))),I786),IF(H786="in-sample",IF(Q786=bigT,((pCell/bigT)*AX786)+((1-(pCell/bigT))*(I786*J786)),IF(OR(ISBLANK(F787),COUNT($AX$2:AX786)&lt;=pCell),AX786,((pCell/COUNT($AX$2:AX786))*AX786)+((1-(pCell/COUNT($AX$2:AX786)))*(I786*J786)))),I786)))))))</f>
        <v/>
      </c>
      <c r="J787" s="120" t="str">
        <f>IF(AND(ISBLANK(F786),H786="in-sample"),"",IF(AND(Temp!fhor_indata=1,H786="out-sample",H787="out-sample"),J786,IF(AND(ISBLANK(F787),H786="out-sample"),"",IF(AND(Temp!optSeasCoef=0,Temp!sts_add=1),IF(H786="in-sample",IF(Q786=bigT,((qCell/bigT)*(I787-I786))+((1-(qCell/bigT))*J786),IF(OR(ISBLANK(F787),COUNT($F$2:F786)&lt;=qCell),IF(COUNT($F$2:F786)=1,0,F786-F785),((qCell/COUNT($F$2:F786))*(I787-I786))+((1-(qCell/COUNT($F$2:F786)))*J786))),J786),IF(AND(Temp!optSeasCoef=0,Temp!sts_multp=1),IF(H786="in-sample",IF(Q786=bigT,((qCell/bigT)*(I787/I786))+((1-(qCell/bigT))*J786),IF(qCell=0,1,IF(OR(ISBLANK(F787),COUNT($F$2:F786)&lt;=qCell),IF(COUNT($F$2:F786)=1,1,F786/F785),((qCell/COUNT($F$2:F786))*(I787/I786))+((1-(qCell/COUNT($F$2:F786)))*J786)))),J786),IF(Temp!sts_add=1,IF(H786="in-sample",IF(Q786=bigT,((qCell/bigT)*(I787-I786))+((1-(qCell/bigT))*J786),IF(OR(ISBLANK(F787),COUNT($AX$2:AX786)&lt;=qCell),IF(COUNT($AX$2:AX786)=1,0,AX786-AX785),((qCell/COUNT($AX$2:AX786))*(I787-I786))+((1-(qCell/COUNT($AX$2:AX786)))*J786))),J786),IF(H786="in-sample",IF(Q786=bigT,((qCell/bigT)*(I787/I786))+((1-(qCell/bigT))*J786),IF(qCell=0,1,IF(OR(ISBLANK(F787),COUNT($AX$2:AX786)&lt;=qCell),IF(COUNT($AX$2:AX786)=1,1,AX786/AX785),((qCell/COUNT($AX$2:AX786))*(I787/I786))+((1-(qCell/COUNT($AX$2:AX786)))*J786)))),J786)))))))</f>
        <v/>
      </c>
      <c r="K787" s="120" t="str">
        <f>IF(H787="","",IF(AND(Temp!optSeasCoef=0,Temp!sts_add=1),IF(H787="out-sample",I787+(Q787*J787),I787+J787),IF(AND(Temp!optSeasCoef=0,Temp!sts_multp=1),IF(H787="out-sample",I787*(J787^Q787),I787*J787),IF(Temp!sts_add=1,IF(H787="out-sample",(I787+(Q787*J787))*G787,(I787+J787)*G787),IF(H787="out-sample",I787*(J787^Q787)*G787,I787*J787*G787)))))</f>
        <v/>
      </c>
      <c r="L787" s="116" t="str">
        <f t="shared" si="132"/>
        <v/>
      </c>
      <c r="M787" s="116" t="str">
        <f t="shared" si="133"/>
        <v/>
      </c>
      <c r="N787" s="116" t="str">
        <f t="shared" si="134"/>
        <v/>
      </c>
      <c r="O787" s="116" t="str">
        <f t="shared" si="135"/>
        <v/>
      </c>
      <c r="P787" s="116" t="str">
        <f t="shared" si="136"/>
        <v/>
      </c>
      <c r="Q787" s="94" t="str">
        <f>IF(AND(Temp!fhor_indata=1,ISBLANK(F787),H786="in-sample"),1,IF(AND(Temp!fhor_indata=1,H786="out-sample",Q786&lt;XfHor),Q786+1,IF(ISBLANK(F787),"",IF(AND(H787="out-sample",H786="in-sample"),1,IF(AND(H787="out-sample",H786="out-sample"),Q786+1,IF(ISNUMBER(Q786),Q786+1,1))))))</f>
        <v/>
      </c>
      <c r="R787" s="94" t="str">
        <f t="shared" si="137"/>
        <v/>
      </c>
      <c r="S787" s="94" t="str">
        <f>IF(Temp!fhor_indata=1,IF(S786=XobsHor,1,IF(COUNT($S$2:S786)&lt;=XobsHor,S786+1,IF(AND(COUNT($S$2:S786)&lt;=XobsHor+XfHor,IFERROR(MOD(S786,XobsHor)&lt;XfHor,FALSE)),S786+1,""))),IF(ISBLANK(F787),"",IF(S786=maxP,1,IF(S786&lt;maxP,S786+1,IF(COUNT($S$2:S787)&lt;=XobsHor,S786+1,"")))))</f>
        <v/>
      </c>
      <c r="T787" s="3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W787" s="122" t="str">
        <f t="shared" si="139"/>
        <v/>
      </c>
      <c r="AX787" s="123" t="str">
        <f t="shared" si="140"/>
        <v/>
      </c>
      <c r="AY787" s="124" t="str">
        <f t="shared" si="141"/>
        <v/>
      </c>
      <c r="AZ787" s="124" t="str">
        <f t="shared" si="142"/>
        <v/>
      </c>
      <c r="BF787" s="91"/>
    </row>
    <row r="788" spans="1:58" s="78" customFormat="1" ht="14.25" x14ac:dyDescent="0.2">
      <c r="A788" s="6"/>
      <c r="B788" s="6"/>
      <c r="C788" s="6"/>
      <c r="D788" s="3"/>
      <c r="E788" s="98" t="str">
        <f t="shared" si="138"/>
        <v/>
      </c>
      <c r="F788" s="117"/>
      <c r="G788" s="116" t="str">
        <f>IF(E788="","",IF(Temp!optSeasCoef=0,1,INDEX($C$2:$C$13,IF(MOD(COUNT($E$2:E788),seas_indx)=0,seas_indx,MOD(COUNT($E$2:E788),seas_indx)))))</f>
        <v/>
      </c>
      <c r="H788" s="97" t="str">
        <f>IFERROR(IF(Temp!fhor_indata=1,IF(COUNT($S$2:S788)&lt;=XobsHor,"in-sample",IF(AND(COUNT($S$2:S788)&lt;=XobsHor+XfHor,MOD(S787,XobsHor)&lt;XfHor),"out-sample","")),IF(ISBLANK(F788),"",IF(COUNT($F$2:F788)&lt;=XobsHor-XfHor,"in-sample","out-sample"))),"")</f>
        <v/>
      </c>
      <c r="I788" s="120" t="str">
        <f>IF(AND(ISBLANK(F787),H787="in-sample"),"",IF(AND(Temp!fhor_indata=1,H787="out-sample",H788="out-sample"),I787,IF(AND(ISBLANK(F788),H787="out-sample"),"",IF(AND(Temp!optSeasCoef=0,Temp!sts_add=1),IF(H787="in-sample",IF(Q787=bigT,((pCell/bigT)*F787)+((1-(pCell/bigT))*(I787+J787)),IF(OR(ISBLANK(F788),COUNT($F$2:F787)&lt;=pCell),F787,((pCell/COUNT($F$2:F787))*F787)+((1-(pCell/COUNT($F$2:F787)))*(I787+J787)))),I787),IF(AND(Temp!optSeasCoef=0,Temp!sts_multp=1),IF(H787="in-sample",IF(Q787=bigT,((pCell/bigT)*F787)+((1-(pCell/bigT))*(I787*J787)),IF(OR(ISBLANK(F788),COUNT(F$2:$F787)&lt;=pCell),F787,((pCell/COUNT($F$2:F787))*F787)+((1-(pCell/COUNT($F$2:F787)))*(I787*J787)))),I787),IF(Temp!sts_add=1,IF(H787="in-sample",IF(Q787=bigT,((pCell/bigT)*AX787)+((1-(pCell/bigT))*(I787+J787)),IF(OR(ISBLANK(F788),COUNT($AX$2:AX787)&lt;=pCell),AX787,((pCell/COUNT($AX$2:AX787))*AX787)+((1-(pCell/COUNT($AX$2:AX787)))*(I787+J787)))),I787),IF(H787="in-sample",IF(Q787=bigT,((pCell/bigT)*AX787)+((1-(pCell/bigT))*(I787*J787)),IF(OR(ISBLANK(F788),COUNT($AX$2:AX787)&lt;=pCell),AX787,((pCell/COUNT($AX$2:AX787))*AX787)+((1-(pCell/COUNT($AX$2:AX787)))*(I787*J787)))),I787)))))))</f>
        <v/>
      </c>
      <c r="J788" s="120" t="str">
        <f>IF(AND(ISBLANK(F787),H787="in-sample"),"",IF(AND(Temp!fhor_indata=1,H787="out-sample",H788="out-sample"),J787,IF(AND(ISBLANK(F788),H787="out-sample"),"",IF(AND(Temp!optSeasCoef=0,Temp!sts_add=1),IF(H787="in-sample",IF(Q787=bigT,((qCell/bigT)*(I788-I787))+((1-(qCell/bigT))*J787),IF(OR(ISBLANK(F788),COUNT($F$2:F787)&lt;=qCell),IF(COUNT($F$2:F787)=1,0,F787-F786),((qCell/COUNT($F$2:F787))*(I788-I787))+((1-(qCell/COUNT($F$2:F787)))*J787))),J787),IF(AND(Temp!optSeasCoef=0,Temp!sts_multp=1),IF(H787="in-sample",IF(Q787=bigT,((qCell/bigT)*(I788/I787))+((1-(qCell/bigT))*J787),IF(qCell=0,1,IF(OR(ISBLANK(F788),COUNT($F$2:F787)&lt;=qCell),IF(COUNT($F$2:F787)=1,1,F787/F786),((qCell/COUNT($F$2:F787))*(I788/I787))+((1-(qCell/COUNT($F$2:F787)))*J787)))),J787),IF(Temp!sts_add=1,IF(H787="in-sample",IF(Q787=bigT,((qCell/bigT)*(I788-I787))+((1-(qCell/bigT))*J787),IF(OR(ISBLANK(F788),COUNT($AX$2:AX787)&lt;=qCell),IF(COUNT($AX$2:AX787)=1,0,AX787-AX786),((qCell/COUNT($AX$2:AX787))*(I788-I787))+((1-(qCell/COUNT($AX$2:AX787)))*J787))),J787),IF(H787="in-sample",IF(Q787=bigT,((qCell/bigT)*(I788/I787))+((1-(qCell/bigT))*J787),IF(qCell=0,1,IF(OR(ISBLANK(F788),COUNT($AX$2:AX787)&lt;=qCell),IF(COUNT($AX$2:AX787)=1,1,AX787/AX786),((qCell/COUNT($AX$2:AX787))*(I788/I787))+((1-(qCell/COUNT($AX$2:AX787)))*J787)))),J787)))))))</f>
        <v/>
      </c>
      <c r="K788" s="120" t="str">
        <f>IF(H788="","",IF(AND(Temp!optSeasCoef=0,Temp!sts_add=1),IF(H788="out-sample",I788+(Q788*J788),I788+J788),IF(AND(Temp!optSeasCoef=0,Temp!sts_multp=1),IF(H788="out-sample",I788*(J788^Q788),I788*J788),IF(Temp!sts_add=1,IF(H788="out-sample",(I788+(Q788*J788))*G788,(I788+J788)*G788),IF(H788="out-sample",I788*(J788^Q788)*G788,I788*J788*G788)))))</f>
        <v/>
      </c>
      <c r="L788" s="116" t="str">
        <f t="shared" si="132"/>
        <v/>
      </c>
      <c r="M788" s="116" t="str">
        <f t="shared" si="133"/>
        <v/>
      </c>
      <c r="N788" s="116" t="str">
        <f t="shared" si="134"/>
        <v/>
      </c>
      <c r="O788" s="116" t="str">
        <f t="shared" si="135"/>
        <v/>
      </c>
      <c r="P788" s="116" t="str">
        <f t="shared" si="136"/>
        <v/>
      </c>
      <c r="Q788" s="94" t="str">
        <f>IF(AND(Temp!fhor_indata=1,ISBLANK(F788),H787="in-sample"),1,IF(AND(Temp!fhor_indata=1,H787="out-sample",Q787&lt;XfHor),Q787+1,IF(ISBLANK(F788),"",IF(AND(H788="out-sample",H787="in-sample"),1,IF(AND(H788="out-sample",H787="out-sample"),Q787+1,IF(ISNUMBER(Q787),Q787+1,1))))))</f>
        <v/>
      </c>
      <c r="R788" s="94" t="str">
        <f t="shared" si="137"/>
        <v/>
      </c>
      <c r="S788" s="94" t="str">
        <f>IF(Temp!fhor_indata=1,IF(S787=XobsHor,1,IF(COUNT($S$2:S787)&lt;=XobsHor,S787+1,IF(AND(COUNT($S$2:S787)&lt;=XobsHor+XfHor,IFERROR(MOD(S787,XobsHor)&lt;XfHor,FALSE)),S787+1,""))),IF(ISBLANK(F788),"",IF(S787=maxP,1,IF(S787&lt;maxP,S787+1,IF(COUNT($S$2:S788)&lt;=XobsHor,S787+1,"")))))</f>
        <v/>
      </c>
      <c r="T788" s="3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W788" s="122" t="str">
        <f t="shared" si="139"/>
        <v/>
      </c>
      <c r="AX788" s="123" t="str">
        <f t="shared" si="140"/>
        <v/>
      </c>
      <c r="AY788" s="124" t="str">
        <f t="shared" si="141"/>
        <v/>
      </c>
      <c r="AZ788" s="124" t="str">
        <f t="shared" si="142"/>
        <v/>
      </c>
      <c r="BF788" s="91"/>
    </row>
    <row r="789" spans="1:58" s="78" customFormat="1" ht="14.25" x14ac:dyDescent="0.2">
      <c r="A789" s="6"/>
      <c r="B789" s="6"/>
      <c r="C789" s="6"/>
      <c r="D789" s="3"/>
      <c r="E789" s="98" t="str">
        <f t="shared" si="138"/>
        <v/>
      </c>
      <c r="F789" s="117"/>
      <c r="G789" s="116" t="str">
        <f>IF(E789="","",IF(Temp!optSeasCoef=0,1,INDEX($C$2:$C$13,IF(MOD(COUNT($E$2:E789),seas_indx)=0,seas_indx,MOD(COUNT($E$2:E789),seas_indx)))))</f>
        <v/>
      </c>
      <c r="H789" s="97" t="str">
        <f>IFERROR(IF(Temp!fhor_indata=1,IF(COUNT($S$2:S789)&lt;=XobsHor,"in-sample",IF(AND(COUNT($S$2:S789)&lt;=XobsHor+XfHor,MOD(S788,XobsHor)&lt;XfHor),"out-sample","")),IF(ISBLANK(F789),"",IF(COUNT($F$2:F789)&lt;=XobsHor-XfHor,"in-sample","out-sample"))),"")</f>
        <v/>
      </c>
      <c r="I789" s="120" t="str">
        <f>IF(AND(ISBLANK(F788),H788="in-sample"),"",IF(AND(Temp!fhor_indata=1,H788="out-sample",H789="out-sample"),I788,IF(AND(ISBLANK(F789),H788="out-sample"),"",IF(AND(Temp!optSeasCoef=0,Temp!sts_add=1),IF(H788="in-sample",IF(Q788=bigT,((pCell/bigT)*F788)+((1-(pCell/bigT))*(I788+J788)),IF(OR(ISBLANK(F789),COUNT($F$2:F788)&lt;=pCell),F788,((pCell/COUNT($F$2:F788))*F788)+((1-(pCell/COUNT($F$2:F788)))*(I788+J788)))),I788),IF(AND(Temp!optSeasCoef=0,Temp!sts_multp=1),IF(H788="in-sample",IF(Q788=bigT,((pCell/bigT)*F788)+((1-(pCell/bigT))*(I788*J788)),IF(OR(ISBLANK(F789),COUNT(F$2:$F788)&lt;=pCell),F788,((pCell/COUNT($F$2:F788))*F788)+((1-(pCell/COUNT($F$2:F788)))*(I788*J788)))),I788),IF(Temp!sts_add=1,IF(H788="in-sample",IF(Q788=bigT,((pCell/bigT)*AX788)+((1-(pCell/bigT))*(I788+J788)),IF(OR(ISBLANK(F789),COUNT($AX$2:AX788)&lt;=pCell),AX788,((pCell/COUNT($AX$2:AX788))*AX788)+((1-(pCell/COUNT($AX$2:AX788)))*(I788+J788)))),I788),IF(H788="in-sample",IF(Q788=bigT,((pCell/bigT)*AX788)+((1-(pCell/bigT))*(I788*J788)),IF(OR(ISBLANK(F789),COUNT($AX$2:AX788)&lt;=pCell),AX788,((pCell/COUNT($AX$2:AX788))*AX788)+((1-(pCell/COUNT($AX$2:AX788)))*(I788*J788)))),I788)))))))</f>
        <v/>
      </c>
      <c r="J789" s="120" t="str">
        <f>IF(AND(ISBLANK(F788),H788="in-sample"),"",IF(AND(Temp!fhor_indata=1,H788="out-sample",H789="out-sample"),J788,IF(AND(ISBLANK(F789),H788="out-sample"),"",IF(AND(Temp!optSeasCoef=0,Temp!sts_add=1),IF(H788="in-sample",IF(Q788=bigT,((qCell/bigT)*(I789-I788))+((1-(qCell/bigT))*J788),IF(OR(ISBLANK(F789),COUNT($F$2:F788)&lt;=qCell),IF(COUNT($F$2:F788)=1,0,F788-F787),((qCell/COUNT($F$2:F788))*(I789-I788))+((1-(qCell/COUNT($F$2:F788)))*J788))),J788),IF(AND(Temp!optSeasCoef=0,Temp!sts_multp=1),IF(H788="in-sample",IF(Q788=bigT,((qCell/bigT)*(I789/I788))+((1-(qCell/bigT))*J788),IF(qCell=0,1,IF(OR(ISBLANK(F789),COUNT($F$2:F788)&lt;=qCell),IF(COUNT($F$2:F788)=1,1,F788/F787),((qCell/COUNT($F$2:F788))*(I789/I788))+((1-(qCell/COUNT($F$2:F788)))*J788)))),J788),IF(Temp!sts_add=1,IF(H788="in-sample",IF(Q788=bigT,((qCell/bigT)*(I789-I788))+((1-(qCell/bigT))*J788),IF(OR(ISBLANK(F789),COUNT($AX$2:AX788)&lt;=qCell),IF(COUNT($AX$2:AX788)=1,0,AX788-AX787),((qCell/COUNT($AX$2:AX788))*(I789-I788))+((1-(qCell/COUNT($AX$2:AX788)))*J788))),J788),IF(H788="in-sample",IF(Q788=bigT,((qCell/bigT)*(I789/I788))+((1-(qCell/bigT))*J788),IF(qCell=0,1,IF(OR(ISBLANK(F789),COUNT($AX$2:AX788)&lt;=qCell),IF(COUNT($AX$2:AX788)=1,1,AX788/AX787),((qCell/COUNT($AX$2:AX788))*(I789/I788))+((1-(qCell/COUNT($AX$2:AX788)))*J788)))),J788)))))))</f>
        <v/>
      </c>
      <c r="K789" s="120" t="str">
        <f>IF(H789="","",IF(AND(Temp!optSeasCoef=0,Temp!sts_add=1),IF(H789="out-sample",I789+(Q789*J789),I789+J789),IF(AND(Temp!optSeasCoef=0,Temp!sts_multp=1),IF(H789="out-sample",I789*(J789^Q789),I789*J789),IF(Temp!sts_add=1,IF(H789="out-sample",(I789+(Q789*J789))*G789,(I789+J789)*G789),IF(H789="out-sample",I789*(J789^Q789)*G789,I789*J789*G789)))))</f>
        <v/>
      </c>
      <c r="L789" s="116" t="str">
        <f t="shared" si="132"/>
        <v/>
      </c>
      <c r="M789" s="116" t="str">
        <f t="shared" si="133"/>
        <v/>
      </c>
      <c r="N789" s="116" t="str">
        <f t="shared" si="134"/>
        <v/>
      </c>
      <c r="O789" s="116" t="str">
        <f t="shared" si="135"/>
        <v/>
      </c>
      <c r="P789" s="116" t="str">
        <f t="shared" si="136"/>
        <v/>
      </c>
      <c r="Q789" s="94" t="str">
        <f>IF(AND(Temp!fhor_indata=1,ISBLANK(F789),H788="in-sample"),1,IF(AND(Temp!fhor_indata=1,H788="out-sample",Q788&lt;XfHor),Q788+1,IF(ISBLANK(F789),"",IF(AND(H789="out-sample",H788="in-sample"),1,IF(AND(H789="out-sample",H788="out-sample"),Q788+1,IF(ISNUMBER(Q788),Q788+1,1))))))</f>
        <v/>
      </c>
      <c r="R789" s="94" t="str">
        <f t="shared" si="137"/>
        <v/>
      </c>
      <c r="S789" s="94" t="str">
        <f>IF(Temp!fhor_indata=1,IF(S788=XobsHor,1,IF(COUNT($S$2:S788)&lt;=XobsHor,S788+1,IF(AND(COUNT($S$2:S788)&lt;=XobsHor+XfHor,IFERROR(MOD(S788,XobsHor)&lt;XfHor,FALSE)),S788+1,""))),IF(ISBLANK(F789),"",IF(S788=maxP,1,IF(S788&lt;maxP,S788+1,IF(COUNT($S$2:S789)&lt;=XobsHor,S788+1,"")))))</f>
        <v/>
      </c>
      <c r="T789" s="3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W789" s="122" t="str">
        <f t="shared" si="139"/>
        <v/>
      </c>
      <c r="AX789" s="123" t="str">
        <f t="shared" si="140"/>
        <v/>
      </c>
      <c r="AY789" s="124" t="str">
        <f t="shared" si="141"/>
        <v/>
      </c>
      <c r="AZ789" s="124" t="str">
        <f t="shared" si="142"/>
        <v/>
      </c>
      <c r="BF789" s="91"/>
    </row>
    <row r="790" spans="1:58" s="78" customFormat="1" ht="14.25" x14ac:dyDescent="0.2">
      <c r="A790" s="6"/>
      <c r="B790" s="6"/>
      <c r="C790" s="6"/>
      <c r="D790" s="3"/>
      <c r="E790" s="98" t="str">
        <f t="shared" si="138"/>
        <v/>
      </c>
      <c r="F790" s="117"/>
      <c r="G790" s="116" t="str">
        <f>IF(E790="","",IF(Temp!optSeasCoef=0,1,INDEX($C$2:$C$13,IF(MOD(COUNT($E$2:E790),seas_indx)=0,seas_indx,MOD(COUNT($E$2:E790),seas_indx)))))</f>
        <v/>
      </c>
      <c r="H790" s="97" t="str">
        <f>IFERROR(IF(Temp!fhor_indata=1,IF(COUNT($S$2:S790)&lt;=XobsHor,"in-sample",IF(AND(COUNT($S$2:S790)&lt;=XobsHor+XfHor,MOD(S789,XobsHor)&lt;XfHor),"out-sample","")),IF(ISBLANK(F790),"",IF(COUNT($F$2:F790)&lt;=XobsHor-XfHor,"in-sample","out-sample"))),"")</f>
        <v/>
      </c>
      <c r="I790" s="120" t="str">
        <f>IF(AND(ISBLANK(F789),H789="in-sample"),"",IF(AND(Temp!fhor_indata=1,H789="out-sample",H790="out-sample"),I789,IF(AND(ISBLANK(F790),H789="out-sample"),"",IF(AND(Temp!optSeasCoef=0,Temp!sts_add=1),IF(H789="in-sample",IF(Q789=bigT,((pCell/bigT)*F789)+((1-(pCell/bigT))*(I789+J789)),IF(OR(ISBLANK(F790),COUNT($F$2:F789)&lt;=pCell),F789,((pCell/COUNT($F$2:F789))*F789)+((1-(pCell/COUNT($F$2:F789)))*(I789+J789)))),I789),IF(AND(Temp!optSeasCoef=0,Temp!sts_multp=1),IF(H789="in-sample",IF(Q789=bigT,((pCell/bigT)*F789)+((1-(pCell/bigT))*(I789*J789)),IF(OR(ISBLANK(F790),COUNT(F$2:$F789)&lt;=pCell),F789,((pCell/COUNT($F$2:F789))*F789)+((1-(pCell/COUNT($F$2:F789)))*(I789*J789)))),I789),IF(Temp!sts_add=1,IF(H789="in-sample",IF(Q789=bigT,((pCell/bigT)*AX789)+((1-(pCell/bigT))*(I789+J789)),IF(OR(ISBLANK(F790),COUNT($AX$2:AX789)&lt;=pCell),AX789,((pCell/COUNT($AX$2:AX789))*AX789)+((1-(pCell/COUNT($AX$2:AX789)))*(I789+J789)))),I789),IF(H789="in-sample",IF(Q789=bigT,((pCell/bigT)*AX789)+((1-(pCell/bigT))*(I789*J789)),IF(OR(ISBLANK(F790),COUNT($AX$2:AX789)&lt;=pCell),AX789,((pCell/COUNT($AX$2:AX789))*AX789)+((1-(pCell/COUNT($AX$2:AX789)))*(I789*J789)))),I789)))))))</f>
        <v/>
      </c>
      <c r="J790" s="120" t="str">
        <f>IF(AND(ISBLANK(F789),H789="in-sample"),"",IF(AND(Temp!fhor_indata=1,H789="out-sample",H790="out-sample"),J789,IF(AND(ISBLANK(F790),H789="out-sample"),"",IF(AND(Temp!optSeasCoef=0,Temp!sts_add=1),IF(H789="in-sample",IF(Q789=bigT,((qCell/bigT)*(I790-I789))+((1-(qCell/bigT))*J789),IF(OR(ISBLANK(F790),COUNT($F$2:F789)&lt;=qCell),IF(COUNT($F$2:F789)=1,0,F789-F788),((qCell/COUNT($F$2:F789))*(I790-I789))+((1-(qCell/COUNT($F$2:F789)))*J789))),J789),IF(AND(Temp!optSeasCoef=0,Temp!sts_multp=1),IF(H789="in-sample",IF(Q789=bigT,((qCell/bigT)*(I790/I789))+((1-(qCell/bigT))*J789),IF(qCell=0,1,IF(OR(ISBLANK(F790),COUNT($F$2:F789)&lt;=qCell),IF(COUNT($F$2:F789)=1,1,F789/F788),((qCell/COUNT($F$2:F789))*(I790/I789))+((1-(qCell/COUNT($F$2:F789)))*J789)))),J789),IF(Temp!sts_add=1,IF(H789="in-sample",IF(Q789=bigT,((qCell/bigT)*(I790-I789))+((1-(qCell/bigT))*J789),IF(OR(ISBLANK(F790),COUNT($AX$2:AX789)&lt;=qCell),IF(COUNT($AX$2:AX789)=1,0,AX789-AX788),((qCell/COUNT($AX$2:AX789))*(I790-I789))+((1-(qCell/COUNT($AX$2:AX789)))*J789))),J789),IF(H789="in-sample",IF(Q789=bigT,((qCell/bigT)*(I790/I789))+((1-(qCell/bigT))*J789),IF(qCell=0,1,IF(OR(ISBLANK(F790),COUNT($AX$2:AX789)&lt;=qCell),IF(COUNT($AX$2:AX789)=1,1,AX789/AX788),((qCell/COUNT($AX$2:AX789))*(I790/I789))+((1-(qCell/COUNT($AX$2:AX789)))*J789)))),J789)))))))</f>
        <v/>
      </c>
      <c r="K790" s="120" t="str">
        <f>IF(H790="","",IF(AND(Temp!optSeasCoef=0,Temp!sts_add=1),IF(H790="out-sample",I790+(Q790*J790),I790+J790),IF(AND(Temp!optSeasCoef=0,Temp!sts_multp=1),IF(H790="out-sample",I790*(J790^Q790),I790*J790),IF(Temp!sts_add=1,IF(H790="out-sample",(I790+(Q790*J790))*G790,(I790+J790)*G790),IF(H790="out-sample",I790*(J790^Q790)*G790,I790*J790*G790)))))</f>
        <v/>
      </c>
      <c r="L790" s="116" t="str">
        <f t="shared" si="132"/>
        <v/>
      </c>
      <c r="M790" s="116" t="str">
        <f t="shared" si="133"/>
        <v/>
      </c>
      <c r="N790" s="116" t="str">
        <f t="shared" si="134"/>
        <v/>
      </c>
      <c r="O790" s="116" t="str">
        <f t="shared" si="135"/>
        <v/>
      </c>
      <c r="P790" s="116" t="str">
        <f t="shared" si="136"/>
        <v/>
      </c>
      <c r="Q790" s="94" t="str">
        <f>IF(AND(Temp!fhor_indata=1,ISBLANK(F790),H789="in-sample"),1,IF(AND(Temp!fhor_indata=1,H789="out-sample",Q789&lt;XfHor),Q789+1,IF(ISBLANK(F790),"",IF(AND(H790="out-sample",H789="in-sample"),1,IF(AND(H790="out-sample",H789="out-sample"),Q789+1,IF(ISNUMBER(Q789),Q789+1,1))))))</f>
        <v/>
      </c>
      <c r="R790" s="94" t="str">
        <f t="shared" si="137"/>
        <v/>
      </c>
      <c r="S790" s="94" t="str">
        <f>IF(Temp!fhor_indata=1,IF(S789=XobsHor,1,IF(COUNT($S$2:S789)&lt;=XobsHor,S789+1,IF(AND(COUNT($S$2:S789)&lt;=XobsHor+XfHor,IFERROR(MOD(S789,XobsHor)&lt;XfHor,FALSE)),S789+1,""))),IF(ISBLANK(F790),"",IF(S789=maxP,1,IF(S789&lt;maxP,S789+1,IF(COUNT($S$2:S790)&lt;=XobsHor,S789+1,"")))))</f>
        <v/>
      </c>
      <c r="T790" s="3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W790" s="122" t="str">
        <f t="shared" si="139"/>
        <v/>
      </c>
      <c r="AX790" s="123" t="str">
        <f t="shared" si="140"/>
        <v/>
      </c>
      <c r="AY790" s="124" t="str">
        <f t="shared" si="141"/>
        <v/>
      </c>
      <c r="AZ790" s="124" t="str">
        <f t="shared" si="142"/>
        <v/>
      </c>
      <c r="BF790" s="91"/>
    </row>
    <row r="791" spans="1:58" s="78" customFormat="1" ht="14.25" x14ac:dyDescent="0.2">
      <c r="A791" s="6"/>
      <c r="B791" s="6"/>
      <c r="C791" s="6"/>
      <c r="D791" s="3"/>
      <c r="E791" s="98" t="str">
        <f t="shared" si="138"/>
        <v/>
      </c>
      <c r="F791" s="117"/>
      <c r="G791" s="116" t="str">
        <f>IF(E791="","",IF(Temp!optSeasCoef=0,1,INDEX($C$2:$C$13,IF(MOD(COUNT($E$2:E791),seas_indx)=0,seas_indx,MOD(COUNT($E$2:E791),seas_indx)))))</f>
        <v/>
      </c>
      <c r="H791" s="97" t="str">
        <f>IFERROR(IF(Temp!fhor_indata=1,IF(COUNT($S$2:S791)&lt;=XobsHor,"in-sample",IF(AND(COUNT($S$2:S791)&lt;=XobsHor+XfHor,MOD(S790,XobsHor)&lt;XfHor),"out-sample","")),IF(ISBLANK(F791),"",IF(COUNT($F$2:F791)&lt;=XobsHor-XfHor,"in-sample","out-sample"))),"")</f>
        <v/>
      </c>
      <c r="I791" s="120" t="str">
        <f>IF(AND(ISBLANK(F790),H790="in-sample"),"",IF(AND(Temp!fhor_indata=1,H790="out-sample",H791="out-sample"),I790,IF(AND(ISBLANK(F791),H790="out-sample"),"",IF(AND(Temp!optSeasCoef=0,Temp!sts_add=1),IF(H790="in-sample",IF(Q790=bigT,((pCell/bigT)*F790)+((1-(pCell/bigT))*(I790+J790)),IF(OR(ISBLANK(F791),COUNT($F$2:F790)&lt;=pCell),F790,((pCell/COUNT($F$2:F790))*F790)+((1-(pCell/COUNT($F$2:F790)))*(I790+J790)))),I790),IF(AND(Temp!optSeasCoef=0,Temp!sts_multp=1),IF(H790="in-sample",IF(Q790=bigT,((pCell/bigT)*F790)+((1-(pCell/bigT))*(I790*J790)),IF(OR(ISBLANK(F791),COUNT(F$2:$F790)&lt;=pCell),F790,((pCell/COUNT($F$2:F790))*F790)+((1-(pCell/COUNT($F$2:F790)))*(I790*J790)))),I790),IF(Temp!sts_add=1,IF(H790="in-sample",IF(Q790=bigT,((pCell/bigT)*AX790)+((1-(pCell/bigT))*(I790+J790)),IF(OR(ISBLANK(F791),COUNT($AX$2:AX790)&lt;=pCell),AX790,((pCell/COUNT($AX$2:AX790))*AX790)+((1-(pCell/COUNT($AX$2:AX790)))*(I790+J790)))),I790),IF(H790="in-sample",IF(Q790=bigT,((pCell/bigT)*AX790)+((1-(pCell/bigT))*(I790*J790)),IF(OR(ISBLANK(F791),COUNT($AX$2:AX790)&lt;=pCell),AX790,((pCell/COUNT($AX$2:AX790))*AX790)+((1-(pCell/COUNT($AX$2:AX790)))*(I790*J790)))),I790)))))))</f>
        <v/>
      </c>
      <c r="J791" s="120" t="str">
        <f>IF(AND(ISBLANK(F790),H790="in-sample"),"",IF(AND(Temp!fhor_indata=1,H790="out-sample",H791="out-sample"),J790,IF(AND(ISBLANK(F791),H790="out-sample"),"",IF(AND(Temp!optSeasCoef=0,Temp!sts_add=1),IF(H790="in-sample",IF(Q790=bigT,((qCell/bigT)*(I791-I790))+((1-(qCell/bigT))*J790),IF(OR(ISBLANK(F791),COUNT($F$2:F790)&lt;=qCell),IF(COUNT($F$2:F790)=1,0,F790-F789),((qCell/COUNT($F$2:F790))*(I791-I790))+((1-(qCell/COUNT($F$2:F790)))*J790))),J790),IF(AND(Temp!optSeasCoef=0,Temp!sts_multp=1),IF(H790="in-sample",IF(Q790=bigT,((qCell/bigT)*(I791/I790))+((1-(qCell/bigT))*J790),IF(qCell=0,1,IF(OR(ISBLANK(F791),COUNT($F$2:F790)&lt;=qCell),IF(COUNT($F$2:F790)=1,1,F790/F789),((qCell/COUNT($F$2:F790))*(I791/I790))+((1-(qCell/COUNT($F$2:F790)))*J790)))),J790),IF(Temp!sts_add=1,IF(H790="in-sample",IF(Q790=bigT,((qCell/bigT)*(I791-I790))+((1-(qCell/bigT))*J790),IF(OR(ISBLANK(F791),COUNT($AX$2:AX790)&lt;=qCell),IF(COUNT($AX$2:AX790)=1,0,AX790-AX789),((qCell/COUNT($AX$2:AX790))*(I791-I790))+((1-(qCell/COUNT($AX$2:AX790)))*J790))),J790),IF(H790="in-sample",IF(Q790=bigT,((qCell/bigT)*(I791/I790))+((1-(qCell/bigT))*J790),IF(qCell=0,1,IF(OR(ISBLANK(F791),COUNT($AX$2:AX790)&lt;=qCell),IF(COUNT($AX$2:AX790)=1,1,AX790/AX789),((qCell/COUNT($AX$2:AX790))*(I791/I790))+((1-(qCell/COUNT($AX$2:AX790)))*J790)))),J790)))))))</f>
        <v/>
      </c>
      <c r="K791" s="120" t="str">
        <f>IF(H791="","",IF(AND(Temp!optSeasCoef=0,Temp!sts_add=1),IF(H791="out-sample",I791+(Q791*J791),I791+J791),IF(AND(Temp!optSeasCoef=0,Temp!sts_multp=1),IF(H791="out-sample",I791*(J791^Q791),I791*J791),IF(Temp!sts_add=1,IF(H791="out-sample",(I791+(Q791*J791))*G791,(I791+J791)*G791),IF(H791="out-sample",I791*(J791^Q791)*G791,I791*J791*G791)))))</f>
        <v/>
      </c>
      <c r="L791" s="116" t="str">
        <f t="shared" si="132"/>
        <v/>
      </c>
      <c r="M791" s="116" t="str">
        <f t="shared" si="133"/>
        <v/>
      </c>
      <c r="N791" s="116" t="str">
        <f t="shared" si="134"/>
        <v/>
      </c>
      <c r="O791" s="116" t="str">
        <f t="shared" si="135"/>
        <v/>
      </c>
      <c r="P791" s="116" t="str">
        <f t="shared" si="136"/>
        <v/>
      </c>
      <c r="Q791" s="94" t="str">
        <f>IF(AND(Temp!fhor_indata=1,ISBLANK(F791),H790="in-sample"),1,IF(AND(Temp!fhor_indata=1,H790="out-sample",Q790&lt;XfHor),Q790+1,IF(ISBLANK(F791),"",IF(AND(H791="out-sample",H790="in-sample"),1,IF(AND(H791="out-sample",H790="out-sample"),Q790+1,IF(ISNUMBER(Q790),Q790+1,1))))))</f>
        <v/>
      </c>
      <c r="R791" s="94" t="str">
        <f t="shared" si="137"/>
        <v/>
      </c>
      <c r="S791" s="94" t="str">
        <f>IF(Temp!fhor_indata=1,IF(S790=XobsHor,1,IF(COUNT($S$2:S790)&lt;=XobsHor,S790+1,IF(AND(COUNT($S$2:S790)&lt;=XobsHor+XfHor,IFERROR(MOD(S790,XobsHor)&lt;XfHor,FALSE)),S790+1,""))),IF(ISBLANK(F791),"",IF(S790=maxP,1,IF(S790&lt;maxP,S790+1,IF(COUNT($S$2:S791)&lt;=XobsHor,S790+1,"")))))</f>
        <v/>
      </c>
      <c r="T791" s="3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W791" s="122" t="str">
        <f t="shared" si="139"/>
        <v/>
      </c>
      <c r="AX791" s="123" t="str">
        <f t="shared" si="140"/>
        <v/>
      </c>
      <c r="AY791" s="124" t="str">
        <f t="shared" si="141"/>
        <v/>
      </c>
      <c r="AZ791" s="124" t="str">
        <f t="shared" si="142"/>
        <v/>
      </c>
      <c r="BF791" s="91"/>
    </row>
    <row r="792" spans="1:58" s="78" customFormat="1" ht="14.25" x14ac:dyDescent="0.2">
      <c r="A792" s="6"/>
      <c r="B792" s="6"/>
      <c r="C792" s="6"/>
      <c r="D792" s="3"/>
      <c r="E792" s="98" t="str">
        <f t="shared" si="138"/>
        <v/>
      </c>
      <c r="F792" s="117"/>
      <c r="G792" s="116" t="str">
        <f>IF(E792="","",IF(Temp!optSeasCoef=0,1,INDEX($C$2:$C$13,IF(MOD(COUNT($E$2:E792),seas_indx)=0,seas_indx,MOD(COUNT($E$2:E792),seas_indx)))))</f>
        <v/>
      </c>
      <c r="H792" s="97" t="str">
        <f>IFERROR(IF(Temp!fhor_indata=1,IF(COUNT($S$2:S792)&lt;=XobsHor,"in-sample",IF(AND(COUNT($S$2:S792)&lt;=XobsHor+XfHor,MOD(S791,XobsHor)&lt;XfHor),"out-sample","")),IF(ISBLANK(F792),"",IF(COUNT($F$2:F792)&lt;=XobsHor-XfHor,"in-sample","out-sample"))),"")</f>
        <v/>
      </c>
      <c r="I792" s="120" t="str">
        <f>IF(AND(ISBLANK(F791),H791="in-sample"),"",IF(AND(Temp!fhor_indata=1,H791="out-sample",H792="out-sample"),I791,IF(AND(ISBLANK(F792),H791="out-sample"),"",IF(AND(Temp!optSeasCoef=0,Temp!sts_add=1),IF(H791="in-sample",IF(Q791=bigT,((pCell/bigT)*F791)+((1-(pCell/bigT))*(I791+J791)),IF(OR(ISBLANK(F792),COUNT($F$2:F791)&lt;=pCell),F791,((pCell/COUNT($F$2:F791))*F791)+((1-(pCell/COUNT($F$2:F791)))*(I791+J791)))),I791),IF(AND(Temp!optSeasCoef=0,Temp!sts_multp=1),IF(H791="in-sample",IF(Q791=bigT,((pCell/bigT)*F791)+((1-(pCell/bigT))*(I791*J791)),IF(OR(ISBLANK(F792),COUNT(F$2:$F791)&lt;=pCell),F791,((pCell/COUNT($F$2:F791))*F791)+((1-(pCell/COUNT($F$2:F791)))*(I791*J791)))),I791),IF(Temp!sts_add=1,IF(H791="in-sample",IF(Q791=bigT,((pCell/bigT)*AX791)+((1-(pCell/bigT))*(I791+J791)),IF(OR(ISBLANK(F792),COUNT($AX$2:AX791)&lt;=pCell),AX791,((pCell/COUNT($AX$2:AX791))*AX791)+((1-(pCell/COUNT($AX$2:AX791)))*(I791+J791)))),I791),IF(H791="in-sample",IF(Q791=bigT,((pCell/bigT)*AX791)+((1-(pCell/bigT))*(I791*J791)),IF(OR(ISBLANK(F792),COUNT($AX$2:AX791)&lt;=pCell),AX791,((pCell/COUNT($AX$2:AX791))*AX791)+((1-(pCell/COUNT($AX$2:AX791)))*(I791*J791)))),I791)))))))</f>
        <v/>
      </c>
      <c r="J792" s="120" t="str">
        <f>IF(AND(ISBLANK(F791),H791="in-sample"),"",IF(AND(Temp!fhor_indata=1,H791="out-sample",H792="out-sample"),J791,IF(AND(ISBLANK(F792),H791="out-sample"),"",IF(AND(Temp!optSeasCoef=0,Temp!sts_add=1),IF(H791="in-sample",IF(Q791=bigT,((qCell/bigT)*(I792-I791))+((1-(qCell/bigT))*J791),IF(OR(ISBLANK(F792),COUNT($F$2:F791)&lt;=qCell),IF(COUNT($F$2:F791)=1,0,F791-F790),((qCell/COUNT($F$2:F791))*(I792-I791))+((1-(qCell/COUNT($F$2:F791)))*J791))),J791),IF(AND(Temp!optSeasCoef=0,Temp!sts_multp=1),IF(H791="in-sample",IF(Q791=bigT,((qCell/bigT)*(I792/I791))+((1-(qCell/bigT))*J791),IF(qCell=0,1,IF(OR(ISBLANK(F792),COUNT($F$2:F791)&lt;=qCell),IF(COUNT($F$2:F791)=1,1,F791/F790),((qCell/COUNT($F$2:F791))*(I792/I791))+((1-(qCell/COUNT($F$2:F791)))*J791)))),J791),IF(Temp!sts_add=1,IF(H791="in-sample",IF(Q791=bigT,((qCell/bigT)*(I792-I791))+((1-(qCell/bigT))*J791),IF(OR(ISBLANK(F792),COUNT($AX$2:AX791)&lt;=qCell),IF(COUNT($AX$2:AX791)=1,0,AX791-AX790),((qCell/COUNT($AX$2:AX791))*(I792-I791))+((1-(qCell/COUNT($AX$2:AX791)))*J791))),J791),IF(H791="in-sample",IF(Q791=bigT,((qCell/bigT)*(I792/I791))+((1-(qCell/bigT))*J791),IF(qCell=0,1,IF(OR(ISBLANK(F792),COUNT($AX$2:AX791)&lt;=qCell),IF(COUNT($AX$2:AX791)=1,1,AX791/AX790),((qCell/COUNT($AX$2:AX791))*(I792/I791))+((1-(qCell/COUNT($AX$2:AX791)))*J791)))),J791)))))))</f>
        <v/>
      </c>
      <c r="K792" s="120" t="str">
        <f>IF(H792="","",IF(AND(Temp!optSeasCoef=0,Temp!sts_add=1),IF(H792="out-sample",I792+(Q792*J792),I792+J792),IF(AND(Temp!optSeasCoef=0,Temp!sts_multp=1),IF(H792="out-sample",I792*(J792^Q792),I792*J792),IF(Temp!sts_add=1,IF(H792="out-sample",(I792+(Q792*J792))*G792,(I792+J792)*G792),IF(H792="out-sample",I792*(J792^Q792)*G792,I792*J792*G792)))))</f>
        <v/>
      </c>
      <c r="L792" s="116" t="str">
        <f t="shared" si="132"/>
        <v/>
      </c>
      <c r="M792" s="116" t="str">
        <f t="shared" si="133"/>
        <v/>
      </c>
      <c r="N792" s="116" t="str">
        <f t="shared" si="134"/>
        <v/>
      </c>
      <c r="O792" s="116" t="str">
        <f t="shared" si="135"/>
        <v/>
      </c>
      <c r="P792" s="116" t="str">
        <f t="shared" si="136"/>
        <v/>
      </c>
      <c r="Q792" s="94" t="str">
        <f>IF(AND(Temp!fhor_indata=1,ISBLANK(F792),H791="in-sample"),1,IF(AND(Temp!fhor_indata=1,H791="out-sample",Q791&lt;XfHor),Q791+1,IF(ISBLANK(F792),"",IF(AND(H792="out-sample",H791="in-sample"),1,IF(AND(H792="out-sample",H791="out-sample"),Q791+1,IF(ISNUMBER(Q791),Q791+1,1))))))</f>
        <v/>
      </c>
      <c r="R792" s="94" t="str">
        <f t="shared" si="137"/>
        <v/>
      </c>
      <c r="S792" s="94" t="str">
        <f>IF(Temp!fhor_indata=1,IF(S791=XobsHor,1,IF(COUNT($S$2:S791)&lt;=XobsHor,S791+1,IF(AND(COUNT($S$2:S791)&lt;=XobsHor+XfHor,IFERROR(MOD(S791,XobsHor)&lt;XfHor,FALSE)),S791+1,""))),IF(ISBLANK(F792),"",IF(S791=maxP,1,IF(S791&lt;maxP,S791+1,IF(COUNT($S$2:S792)&lt;=XobsHor,S791+1,"")))))</f>
        <v/>
      </c>
      <c r="T792" s="3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W792" s="122" t="str">
        <f t="shared" si="139"/>
        <v/>
      </c>
      <c r="AX792" s="123" t="str">
        <f t="shared" si="140"/>
        <v/>
      </c>
      <c r="AY792" s="124" t="str">
        <f t="shared" si="141"/>
        <v/>
      </c>
      <c r="AZ792" s="124" t="str">
        <f t="shared" si="142"/>
        <v/>
      </c>
      <c r="BF792" s="91"/>
    </row>
    <row r="793" spans="1:58" s="78" customFormat="1" ht="14.25" x14ac:dyDescent="0.2">
      <c r="A793" s="6"/>
      <c r="B793" s="6"/>
      <c r="C793" s="6"/>
      <c r="D793" s="3"/>
      <c r="E793" s="98" t="str">
        <f t="shared" si="138"/>
        <v/>
      </c>
      <c r="F793" s="117"/>
      <c r="G793" s="116" t="str">
        <f>IF(E793="","",IF(Temp!optSeasCoef=0,1,INDEX($C$2:$C$13,IF(MOD(COUNT($E$2:E793),seas_indx)=0,seas_indx,MOD(COUNT($E$2:E793),seas_indx)))))</f>
        <v/>
      </c>
      <c r="H793" s="97" t="str">
        <f>IFERROR(IF(Temp!fhor_indata=1,IF(COUNT($S$2:S793)&lt;=XobsHor,"in-sample",IF(AND(COUNT($S$2:S793)&lt;=XobsHor+XfHor,MOD(S792,XobsHor)&lt;XfHor),"out-sample","")),IF(ISBLANK(F793),"",IF(COUNT($F$2:F793)&lt;=XobsHor-XfHor,"in-sample","out-sample"))),"")</f>
        <v/>
      </c>
      <c r="I793" s="120" t="str">
        <f>IF(AND(ISBLANK(F792),H792="in-sample"),"",IF(AND(Temp!fhor_indata=1,H792="out-sample",H793="out-sample"),I792,IF(AND(ISBLANK(F793),H792="out-sample"),"",IF(AND(Temp!optSeasCoef=0,Temp!sts_add=1),IF(H792="in-sample",IF(Q792=bigT,((pCell/bigT)*F792)+((1-(pCell/bigT))*(I792+J792)),IF(OR(ISBLANK(F793),COUNT($F$2:F792)&lt;=pCell),F792,((pCell/COUNT($F$2:F792))*F792)+((1-(pCell/COUNT($F$2:F792)))*(I792+J792)))),I792),IF(AND(Temp!optSeasCoef=0,Temp!sts_multp=1),IF(H792="in-sample",IF(Q792=bigT,((pCell/bigT)*F792)+((1-(pCell/bigT))*(I792*J792)),IF(OR(ISBLANK(F793),COUNT(F$2:$F792)&lt;=pCell),F792,((pCell/COUNT($F$2:F792))*F792)+((1-(pCell/COUNT($F$2:F792)))*(I792*J792)))),I792),IF(Temp!sts_add=1,IF(H792="in-sample",IF(Q792=bigT,((pCell/bigT)*AX792)+((1-(pCell/bigT))*(I792+J792)),IF(OR(ISBLANK(F793),COUNT($AX$2:AX792)&lt;=pCell),AX792,((pCell/COUNT($AX$2:AX792))*AX792)+((1-(pCell/COUNT($AX$2:AX792)))*(I792+J792)))),I792),IF(H792="in-sample",IF(Q792=bigT,((pCell/bigT)*AX792)+((1-(pCell/bigT))*(I792*J792)),IF(OR(ISBLANK(F793),COUNT($AX$2:AX792)&lt;=pCell),AX792,((pCell/COUNT($AX$2:AX792))*AX792)+((1-(pCell/COUNT($AX$2:AX792)))*(I792*J792)))),I792)))))))</f>
        <v/>
      </c>
      <c r="J793" s="120" t="str">
        <f>IF(AND(ISBLANK(F792),H792="in-sample"),"",IF(AND(Temp!fhor_indata=1,H792="out-sample",H793="out-sample"),J792,IF(AND(ISBLANK(F793),H792="out-sample"),"",IF(AND(Temp!optSeasCoef=0,Temp!sts_add=1),IF(H792="in-sample",IF(Q792=bigT,((qCell/bigT)*(I793-I792))+((1-(qCell/bigT))*J792),IF(OR(ISBLANK(F793),COUNT($F$2:F792)&lt;=qCell),IF(COUNT($F$2:F792)=1,0,F792-F791),((qCell/COUNT($F$2:F792))*(I793-I792))+((1-(qCell/COUNT($F$2:F792)))*J792))),J792),IF(AND(Temp!optSeasCoef=0,Temp!sts_multp=1),IF(H792="in-sample",IF(Q792=bigT,((qCell/bigT)*(I793/I792))+((1-(qCell/bigT))*J792),IF(qCell=0,1,IF(OR(ISBLANK(F793),COUNT($F$2:F792)&lt;=qCell),IF(COUNT($F$2:F792)=1,1,F792/F791),((qCell/COUNT($F$2:F792))*(I793/I792))+((1-(qCell/COUNT($F$2:F792)))*J792)))),J792),IF(Temp!sts_add=1,IF(H792="in-sample",IF(Q792=bigT,((qCell/bigT)*(I793-I792))+((1-(qCell/bigT))*J792),IF(OR(ISBLANK(F793),COUNT($AX$2:AX792)&lt;=qCell),IF(COUNT($AX$2:AX792)=1,0,AX792-AX791),((qCell/COUNT($AX$2:AX792))*(I793-I792))+((1-(qCell/COUNT($AX$2:AX792)))*J792))),J792),IF(H792="in-sample",IF(Q792=bigT,((qCell/bigT)*(I793/I792))+((1-(qCell/bigT))*J792),IF(qCell=0,1,IF(OR(ISBLANK(F793),COUNT($AX$2:AX792)&lt;=qCell),IF(COUNT($AX$2:AX792)=1,1,AX792/AX791),((qCell/COUNT($AX$2:AX792))*(I793/I792))+((1-(qCell/COUNT($AX$2:AX792)))*J792)))),J792)))))))</f>
        <v/>
      </c>
      <c r="K793" s="120" t="str">
        <f>IF(H793="","",IF(AND(Temp!optSeasCoef=0,Temp!sts_add=1),IF(H793="out-sample",I793+(Q793*J793),I793+J793),IF(AND(Temp!optSeasCoef=0,Temp!sts_multp=1),IF(H793="out-sample",I793*(J793^Q793),I793*J793),IF(Temp!sts_add=1,IF(H793="out-sample",(I793+(Q793*J793))*G793,(I793+J793)*G793),IF(H793="out-sample",I793*(J793^Q793)*G793,I793*J793*G793)))))</f>
        <v/>
      </c>
      <c r="L793" s="116" t="str">
        <f t="shared" si="132"/>
        <v/>
      </c>
      <c r="M793" s="116" t="str">
        <f t="shared" si="133"/>
        <v/>
      </c>
      <c r="N793" s="116" t="str">
        <f t="shared" si="134"/>
        <v/>
      </c>
      <c r="O793" s="116" t="str">
        <f t="shared" si="135"/>
        <v/>
      </c>
      <c r="P793" s="116" t="str">
        <f t="shared" si="136"/>
        <v/>
      </c>
      <c r="Q793" s="94" t="str">
        <f>IF(AND(Temp!fhor_indata=1,ISBLANK(F793),H792="in-sample"),1,IF(AND(Temp!fhor_indata=1,H792="out-sample",Q792&lt;XfHor),Q792+1,IF(ISBLANK(F793),"",IF(AND(H793="out-sample",H792="in-sample"),1,IF(AND(H793="out-sample",H792="out-sample"),Q792+1,IF(ISNUMBER(Q792),Q792+1,1))))))</f>
        <v/>
      </c>
      <c r="R793" s="94" t="str">
        <f t="shared" si="137"/>
        <v/>
      </c>
      <c r="S793" s="94" t="str">
        <f>IF(Temp!fhor_indata=1,IF(S792=XobsHor,1,IF(COUNT($S$2:S792)&lt;=XobsHor,S792+1,IF(AND(COUNT($S$2:S792)&lt;=XobsHor+XfHor,IFERROR(MOD(S792,XobsHor)&lt;XfHor,FALSE)),S792+1,""))),IF(ISBLANK(F793),"",IF(S792=maxP,1,IF(S792&lt;maxP,S792+1,IF(COUNT($S$2:S793)&lt;=XobsHor,S792+1,"")))))</f>
        <v/>
      </c>
      <c r="T793" s="3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W793" s="122" t="str">
        <f t="shared" si="139"/>
        <v/>
      </c>
      <c r="AX793" s="123" t="str">
        <f t="shared" si="140"/>
        <v/>
      </c>
      <c r="AY793" s="124" t="str">
        <f t="shared" si="141"/>
        <v/>
      </c>
      <c r="AZ793" s="124" t="str">
        <f t="shared" si="142"/>
        <v/>
      </c>
      <c r="BF793" s="91"/>
    </row>
    <row r="794" spans="1:58" s="78" customFormat="1" ht="14.25" x14ac:dyDescent="0.2">
      <c r="A794" s="6"/>
      <c r="B794" s="6"/>
      <c r="C794" s="6"/>
      <c r="D794" s="3"/>
      <c r="E794" s="98" t="str">
        <f t="shared" si="138"/>
        <v/>
      </c>
      <c r="F794" s="117"/>
      <c r="G794" s="116" t="str">
        <f>IF(E794="","",IF(Temp!optSeasCoef=0,1,INDEX($C$2:$C$13,IF(MOD(COUNT($E$2:E794),seas_indx)=0,seas_indx,MOD(COUNT($E$2:E794),seas_indx)))))</f>
        <v/>
      </c>
      <c r="H794" s="97" t="str">
        <f>IFERROR(IF(Temp!fhor_indata=1,IF(COUNT($S$2:S794)&lt;=XobsHor,"in-sample",IF(AND(COUNT($S$2:S794)&lt;=XobsHor+XfHor,MOD(S793,XobsHor)&lt;XfHor),"out-sample","")),IF(ISBLANK(F794),"",IF(COUNT($F$2:F794)&lt;=XobsHor-XfHor,"in-sample","out-sample"))),"")</f>
        <v/>
      </c>
      <c r="I794" s="120" t="str">
        <f>IF(AND(ISBLANK(F793),H793="in-sample"),"",IF(AND(Temp!fhor_indata=1,H793="out-sample",H794="out-sample"),I793,IF(AND(ISBLANK(F794),H793="out-sample"),"",IF(AND(Temp!optSeasCoef=0,Temp!sts_add=1),IF(H793="in-sample",IF(Q793=bigT,((pCell/bigT)*F793)+((1-(pCell/bigT))*(I793+J793)),IF(OR(ISBLANK(F794),COUNT($F$2:F793)&lt;=pCell),F793,((pCell/COUNT($F$2:F793))*F793)+((1-(pCell/COUNT($F$2:F793)))*(I793+J793)))),I793),IF(AND(Temp!optSeasCoef=0,Temp!sts_multp=1),IF(H793="in-sample",IF(Q793=bigT,((pCell/bigT)*F793)+((1-(pCell/bigT))*(I793*J793)),IF(OR(ISBLANK(F794),COUNT(F$2:$F793)&lt;=pCell),F793,((pCell/COUNT($F$2:F793))*F793)+((1-(pCell/COUNT($F$2:F793)))*(I793*J793)))),I793),IF(Temp!sts_add=1,IF(H793="in-sample",IF(Q793=bigT,((pCell/bigT)*AX793)+((1-(pCell/bigT))*(I793+J793)),IF(OR(ISBLANK(F794),COUNT($AX$2:AX793)&lt;=pCell),AX793,((pCell/COUNT($AX$2:AX793))*AX793)+((1-(pCell/COUNT($AX$2:AX793)))*(I793+J793)))),I793),IF(H793="in-sample",IF(Q793=bigT,((pCell/bigT)*AX793)+((1-(pCell/bigT))*(I793*J793)),IF(OR(ISBLANK(F794),COUNT($AX$2:AX793)&lt;=pCell),AX793,((pCell/COUNT($AX$2:AX793))*AX793)+((1-(pCell/COUNT($AX$2:AX793)))*(I793*J793)))),I793)))))))</f>
        <v/>
      </c>
      <c r="J794" s="120" t="str">
        <f>IF(AND(ISBLANK(F793),H793="in-sample"),"",IF(AND(Temp!fhor_indata=1,H793="out-sample",H794="out-sample"),J793,IF(AND(ISBLANK(F794),H793="out-sample"),"",IF(AND(Temp!optSeasCoef=0,Temp!sts_add=1),IF(H793="in-sample",IF(Q793=bigT,((qCell/bigT)*(I794-I793))+((1-(qCell/bigT))*J793),IF(OR(ISBLANK(F794),COUNT($F$2:F793)&lt;=qCell),IF(COUNT($F$2:F793)=1,0,F793-F792),((qCell/COUNT($F$2:F793))*(I794-I793))+((1-(qCell/COUNT($F$2:F793)))*J793))),J793),IF(AND(Temp!optSeasCoef=0,Temp!sts_multp=1),IF(H793="in-sample",IF(Q793=bigT,((qCell/bigT)*(I794/I793))+((1-(qCell/bigT))*J793),IF(qCell=0,1,IF(OR(ISBLANK(F794),COUNT($F$2:F793)&lt;=qCell),IF(COUNT($F$2:F793)=1,1,F793/F792),((qCell/COUNT($F$2:F793))*(I794/I793))+((1-(qCell/COUNT($F$2:F793)))*J793)))),J793),IF(Temp!sts_add=1,IF(H793="in-sample",IF(Q793=bigT,((qCell/bigT)*(I794-I793))+((1-(qCell/bigT))*J793),IF(OR(ISBLANK(F794),COUNT($AX$2:AX793)&lt;=qCell),IF(COUNT($AX$2:AX793)=1,0,AX793-AX792),((qCell/COUNT($AX$2:AX793))*(I794-I793))+((1-(qCell/COUNT($AX$2:AX793)))*J793))),J793),IF(H793="in-sample",IF(Q793=bigT,((qCell/bigT)*(I794/I793))+((1-(qCell/bigT))*J793),IF(qCell=0,1,IF(OR(ISBLANK(F794),COUNT($AX$2:AX793)&lt;=qCell),IF(COUNT($AX$2:AX793)=1,1,AX793/AX792),((qCell/COUNT($AX$2:AX793))*(I794/I793))+((1-(qCell/COUNT($AX$2:AX793)))*J793)))),J793)))))))</f>
        <v/>
      </c>
      <c r="K794" s="120" t="str">
        <f>IF(H794="","",IF(AND(Temp!optSeasCoef=0,Temp!sts_add=1),IF(H794="out-sample",I794+(Q794*J794),I794+J794),IF(AND(Temp!optSeasCoef=0,Temp!sts_multp=1),IF(H794="out-sample",I794*(J794^Q794),I794*J794),IF(Temp!sts_add=1,IF(H794="out-sample",(I794+(Q794*J794))*G794,(I794+J794)*G794),IF(H794="out-sample",I794*(J794^Q794)*G794,I794*J794*G794)))))</f>
        <v/>
      </c>
      <c r="L794" s="116" t="str">
        <f t="shared" si="132"/>
        <v/>
      </c>
      <c r="M794" s="116" t="str">
        <f t="shared" si="133"/>
        <v/>
      </c>
      <c r="N794" s="116" t="str">
        <f t="shared" si="134"/>
        <v/>
      </c>
      <c r="O794" s="116" t="str">
        <f t="shared" si="135"/>
        <v/>
      </c>
      <c r="P794" s="116" t="str">
        <f t="shared" si="136"/>
        <v/>
      </c>
      <c r="Q794" s="94" t="str">
        <f>IF(AND(Temp!fhor_indata=1,ISBLANK(F794),H793="in-sample"),1,IF(AND(Temp!fhor_indata=1,H793="out-sample",Q793&lt;XfHor),Q793+1,IF(ISBLANK(F794),"",IF(AND(H794="out-sample",H793="in-sample"),1,IF(AND(H794="out-sample",H793="out-sample"),Q793+1,IF(ISNUMBER(Q793),Q793+1,1))))))</f>
        <v/>
      </c>
      <c r="R794" s="94" t="str">
        <f t="shared" si="137"/>
        <v/>
      </c>
      <c r="S794" s="94" t="str">
        <f>IF(Temp!fhor_indata=1,IF(S793=XobsHor,1,IF(COUNT($S$2:S793)&lt;=XobsHor,S793+1,IF(AND(COUNT($S$2:S793)&lt;=XobsHor+XfHor,IFERROR(MOD(S793,XobsHor)&lt;XfHor,FALSE)),S793+1,""))),IF(ISBLANK(F794),"",IF(S793=maxP,1,IF(S793&lt;maxP,S793+1,IF(COUNT($S$2:S794)&lt;=XobsHor,S793+1,"")))))</f>
        <v/>
      </c>
      <c r="T794" s="3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W794" s="122" t="str">
        <f t="shared" si="139"/>
        <v/>
      </c>
      <c r="AX794" s="123" t="str">
        <f t="shared" si="140"/>
        <v/>
      </c>
      <c r="AY794" s="124" t="str">
        <f t="shared" si="141"/>
        <v/>
      </c>
      <c r="AZ794" s="124" t="str">
        <f t="shared" si="142"/>
        <v/>
      </c>
      <c r="BF794" s="91"/>
    </row>
    <row r="795" spans="1:58" s="78" customFormat="1" ht="14.25" x14ac:dyDescent="0.2">
      <c r="A795" s="6"/>
      <c r="B795" s="6"/>
      <c r="C795" s="6"/>
      <c r="D795" s="3"/>
      <c r="E795" s="98" t="str">
        <f t="shared" si="138"/>
        <v/>
      </c>
      <c r="F795" s="117"/>
      <c r="G795" s="116" t="str">
        <f>IF(E795="","",IF(Temp!optSeasCoef=0,1,INDEX($C$2:$C$13,IF(MOD(COUNT($E$2:E795),seas_indx)=0,seas_indx,MOD(COUNT($E$2:E795),seas_indx)))))</f>
        <v/>
      </c>
      <c r="H795" s="97" t="str">
        <f>IFERROR(IF(Temp!fhor_indata=1,IF(COUNT($S$2:S795)&lt;=XobsHor,"in-sample",IF(AND(COUNT($S$2:S795)&lt;=XobsHor+XfHor,MOD(S794,XobsHor)&lt;XfHor),"out-sample","")),IF(ISBLANK(F795),"",IF(COUNT($F$2:F795)&lt;=XobsHor-XfHor,"in-sample","out-sample"))),"")</f>
        <v/>
      </c>
      <c r="I795" s="120" t="str">
        <f>IF(AND(ISBLANK(F794),H794="in-sample"),"",IF(AND(Temp!fhor_indata=1,H794="out-sample",H795="out-sample"),I794,IF(AND(ISBLANK(F795),H794="out-sample"),"",IF(AND(Temp!optSeasCoef=0,Temp!sts_add=1),IF(H794="in-sample",IF(Q794=bigT,((pCell/bigT)*F794)+((1-(pCell/bigT))*(I794+J794)),IF(OR(ISBLANK(F795),COUNT($F$2:F794)&lt;=pCell),F794,((pCell/COUNT($F$2:F794))*F794)+((1-(pCell/COUNT($F$2:F794)))*(I794+J794)))),I794),IF(AND(Temp!optSeasCoef=0,Temp!sts_multp=1),IF(H794="in-sample",IF(Q794=bigT,((pCell/bigT)*F794)+((1-(pCell/bigT))*(I794*J794)),IF(OR(ISBLANK(F795),COUNT(F$2:$F794)&lt;=pCell),F794,((pCell/COUNT($F$2:F794))*F794)+((1-(pCell/COUNT($F$2:F794)))*(I794*J794)))),I794),IF(Temp!sts_add=1,IF(H794="in-sample",IF(Q794=bigT,((pCell/bigT)*AX794)+((1-(pCell/bigT))*(I794+J794)),IF(OR(ISBLANK(F795),COUNT($AX$2:AX794)&lt;=pCell),AX794,((pCell/COUNT($AX$2:AX794))*AX794)+((1-(pCell/COUNT($AX$2:AX794)))*(I794+J794)))),I794),IF(H794="in-sample",IF(Q794=bigT,((pCell/bigT)*AX794)+((1-(pCell/bigT))*(I794*J794)),IF(OR(ISBLANK(F795),COUNT($AX$2:AX794)&lt;=pCell),AX794,((pCell/COUNT($AX$2:AX794))*AX794)+((1-(pCell/COUNT($AX$2:AX794)))*(I794*J794)))),I794)))))))</f>
        <v/>
      </c>
      <c r="J795" s="120" t="str">
        <f>IF(AND(ISBLANK(F794),H794="in-sample"),"",IF(AND(Temp!fhor_indata=1,H794="out-sample",H795="out-sample"),J794,IF(AND(ISBLANK(F795),H794="out-sample"),"",IF(AND(Temp!optSeasCoef=0,Temp!sts_add=1),IF(H794="in-sample",IF(Q794=bigT,((qCell/bigT)*(I795-I794))+((1-(qCell/bigT))*J794),IF(OR(ISBLANK(F795),COUNT($F$2:F794)&lt;=qCell),IF(COUNT($F$2:F794)=1,0,F794-F793),((qCell/COUNT($F$2:F794))*(I795-I794))+((1-(qCell/COUNT($F$2:F794)))*J794))),J794),IF(AND(Temp!optSeasCoef=0,Temp!sts_multp=1),IF(H794="in-sample",IF(Q794=bigT,((qCell/bigT)*(I795/I794))+((1-(qCell/bigT))*J794),IF(qCell=0,1,IF(OR(ISBLANK(F795),COUNT($F$2:F794)&lt;=qCell),IF(COUNT($F$2:F794)=1,1,F794/F793),((qCell/COUNT($F$2:F794))*(I795/I794))+((1-(qCell/COUNT($F$2:F794)))*J794)))),J794),IF(Temp!sts_add=1,IF(H794="in-sample",IF(Q794=bigT,((qCell/bigT)*(I795-I794))+((1-(qCell/bigT))*J794),IF(OR(ISBLANK(F795),COUNT($AX$2:AX794)&lt;=qCell),IF(COUNT($AX$2:AX794)=1,0,AX794-AX793),((qCell/COUNT($AX$2:AX794))*(I795-I794))+((1-(qCell/COUNT($AX$2:AX794)))*J794))),J794),IF(H794="in-sample",IF(Q794=bigT,((qCell/bigT)*(I795/I794))+((1-(qCell/bigT))*J794),IF(qCell=0,1,IF(OR(ISBLANK(F795),COUNT($AX$2:AX794)&lt;=qCell),IF(COUNT($AX$2:AX794)=1,1,AX794/AX793),((qCell/COUNT($AX$2:AX794))*(I795/I794))+((1-(qCell/COUNT($AX$2:AX794)))*J794)))),J794)))))))</f>
        <v/>
      </c>
      <c r="K795" s="120" t="str">
        <f>IF(H795="","",IF(AND(Temp!optSeasCoef=0,Temp!sts_add=1),IF(H795="out-sample",I795+(Q795*J795),I795+J795),IF(AND(Temp!optSeasCoef=0,Temp!sts_multp=1),IF(H795="out-sample",I795*(J795^Q795),I795*J795),IF(Temp!sts_add=1,IF(H795="out-sample",(I795+(Q795*J795))*G795,(I795+J795)*G795),IF(H795="out-sample",I795*(J795^Q795)*G795,I795*J795*G795)))))</f>
        <v/>
      </c>
      <c r="L795" s="116" t="str">
        <f t="shared" si="132"/>
        <v/>
      </c>
      <c r="M795" s="116" t="str">
        <f t="shared" si="133"/>
        <v/>
      </c>
      <c r="N795" s="116" t="str">
        <f t="shared" si="134"/>
        <v/>
      </c>
      <c r="O795" s="116" t="str">
        <f t="shared" si="135"/>
        <v/>
      </c>
      <c r="P795" s="116" t="str">
        <f t="shared" si="136"/>
        <v/>
      </c>
      <c r="Q795" s="94" t="str">
        <f>IF(AND(Temp!fhor_indata=1,ISBLANK(F795),H794="in-sample"),1,IF(AND(Temp!fhor_indata=1,H794="out-sample",Q794&lt;XfHor),Q794+1,IF(ISBLANK(F795),"",IF(AND(H795="out-sample",H794="in-sample"),1,IF(AND(H795="out-sample",H794="out-sample"),Q794+1,IF(ISNUMBER(Q794),Q794+1,1))))))</f>
        <v/>
      </c>
      <c r="R795" s="94" t="str">
        <f t="shared" si="137"/>
        <v/>
      </c>
      <c r="S795" s="94" t="str">
        <f>IF(Temp!fhor_indata=1,IF(S794=XobsHor,1,IF(COUNT($S$2:S794)&lt;=XobsHor,S794+1,IF(AND(COUNT($S$2:S794)&lt;=XobsHor+XfHor,IFERROR(MOD(S794,XobsHor)&lt;XfHor,FALSE)),S794+1,""))),IF(ISBLANK(F795),"",IF(S794=maxP,1,IF(S794&lt;maxP,S794+1,IF(COUNT($S$2:S795)&lt;=XobsHor,S794+1,"")))))</f>
        <v/>
      </c>
      <c r="T795" s="3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W795" s="122" t="str">
        <f t="shared" si="139"/>
        <v/>
      </c>
      <c r="AX795" s="123" t="str">
        <f t="shared" si="140"/>
        <v/>
      </c>
      <c r="AY795" s="124" t="str">
        <f t="shared" si="141"/>
        <v/>
      </c>
      <c r="AZ795" s="124" t="str">
        <f t="shared" si="142"/>
        <v/>
      </c>
      <c r="BF795" s="91"/>
    </row>
    <row r="796" spans="1:58" s="78" customFormat="1" ht="14.25" x14ac:dyDescent="0.2">
      <c r="A796" s="6"/>
      <c r="B796" s="6"/>
      <c r="C796" s="6"/>
      <c r="D796" s="3"/>
      <c r="E796" s="98" t="str">
        <f t="shared" si="138"/>
        <v/>
      </c>
      <c r="F796" s="117"/>
      <c r="G796" s="116" t="str">
        <f>IF(E796="","",IF(Temp!optSeasCoef=0,1,INDEX($C$2:$C$13,IF(MOD(COUNT($E$2:E796),seas_indx)=0,seas_indx,MOD(COUNT($E$2:E796),seas_indx)))))</f>
        <v/>
      </c>
      <c r="H796" s="97" t="str">
        <f>IFERROR(IF(Temp!fhor_indata=1,IF(COUNT($S$2:S796)&lt;=XobsHor,"in-sample",IF(AND(COUNT($S$2:S796)&lt;=XobsHor+XfHor,MOD(S795,XobsHor)&lt;XfHor),"out-sample","")),IF(ISBLANK(F796),"",IF(COUNT($F$2:F796)&lt;=XobsHor-XfHor,"in-sample","out-sample"))),"")</f>
        <v/>
      </c>
      <c r="I796" s="120" t="str">
        <f>IF(AND(ISBLANK(F795),H795="in-sample"),"",IF(AND(Temp!fhor_indata=1,H795="out-sample",H796="out-sample"),I795,IF(AND(ISBLANK(F796),H795="out-sample"),"",IF(AND(Temp!optSeasCoef=0,Temp!sts_add=1),IF(H795="in-sample",IF(Q795=bigT,((pCell/bigT)*F795)+((1-(pCell/bigT))*(I795+J795)),IF(OR(ISBLANK(F796),COUNT($F$2:F795)&lt;=pCell),F795,((pCell/COUNT($F$2:F795))*F795)+((1-(pCell/COUNT($F$2:F795)))*(I795+J795)))),I795),IF(AND(Temp!optSeasCoef=0,Temp!sts_multp=1),IF(H795="in-sample",IF(Q795=bigT,((pCell/bigT)*F795)+((1-(pCell/bigT))*(I795*J795)),IF(OR(ISBLANK(F796),COUNT(F$2:$F795)&lt;=pCell),F795,((pCell/COUNT($F$2:F795))*F795)+((1-(pCell/COUNT($F$2:F795)))*(I795*J795)))),I795),IF(Temp!sts_add=1,IF(H795="in-sample",IF(Q795=bigT,((pCell/bigT)*AX795)+((1-(pCell/bigT))*(I795+J795)),IF(OR(ISBLANK(F796),COUNT($AX$2:AX795)&lt;=pCell),AX795,((pCell/COUNT($AX$2:AX795))*AX795)+((1-(pCell/COUNT($AX$2:AX795)))*(I795+J795)))),I795),IF(H795="in-sample",IF(Q795=bigT,((pCell/bigT)*AX795)+((1-(pCell/bigT))*(I795*J795)),IF(OR(ISBLANK(F796),COUNT($AX$2:AX795)&lt;=pCell),AX795,((pCell/COUNT($AX$2:AX795))*AX795)+((1-(pCell/COUNT($AX$2:AX795)))*(I795*J795)))),I795)))))))</f>
        <v/>
      </c>
      <c r="J796" s="120" t="str">
        <f>IF(AND(ISBLANK(F795),H795="in-sample"),"",IF(AND(Temp!fhor_indata=1,H795="out-sample",H796="out-sample"),J795,IF(AND(ISBLANK(F796),H795="out-sample"),"",IF(AND(Temp!optSeasCoef=0,Temp!sts_add=1),IF(H795="in-sample",IF(Q795=bigT,((qCell/bigT)*(I796-I795))+((1-(qCell/bigT))*J795),IF(OR(ISBLANK(F796),COUNT($F$2:F795)&lt;=qCell),IF(COUNT($F$2:F795)=1,0,F795-F794),((qCell/COUNT($F$2:F795))*(I796-I795))+((1-(qCell/COUNT($F$2:F795)))*J795))),J795),IF(AND(Temp!optSeasCoef=0,Temp!sts_multp=1),IF(H795="in-sample",IF(Q795=bigT,((qCell/bigT)*(I796/I795))+((1-(qCell/bigT))*J795),IF(qCell=0,1,IF(OR(ISBLANK(F796),COUNT($F$2:F795)&lt;=qCell),IF(COUNT($F$2:F795)=1,1,F795/F794),((qCell/COUNT($F$2:F795))*(I796/I795))+((1-(qCell/COUNT($F$2:F795)))*J795)))),J795),IF(Temp!sts_add=1,IF(H795="in-sample",IF(Q795=bigT,((qCell/bigT)*(I796-I795))+((1-(qCell/bigT))*J795),IF(OR(ISBLANK(F796),COUNT($AX$2:AX795)&lt;=qCell),IF(COUNT($AX$2:AX795)=1,0,AX795-AX794),((qCell/COUNT($AX$2:AX795))*(I796-I795))+((1-(qCell/COUNT($AX$2:AX795)))*J795))),J795),IF(H795="in-sample",IF(Q795=bigT,((qCell/bigT)*(I796/I795))+((1-(qCell/bigT))*J795),IF(qCell=0,1,IF(OR(ISBLANK(F796),COUNT($AX$2:AX795)&lt;=qCell),IF(COUNT($AX$2:AX795)=1,1,AX795/AX794),((qCell/COUNT($AX$2:AX795))*(I796/I795))+((1-(qCell/COUNT($AX$2:AX795)))*J795)))),J795)))))))</f>
        <v/>
      </c>
      <c r="K796" s="120" t="str">
        <f>IF(H796="","",IF(AND(Temp!optSeasCoef=0,Temp!sts_add=1),IF(H796="out-sample",I796+(Q796*J796),I796+J796),IF(AND(Temp!optSeasCoef=0,Temp!sts_multp=1),IF(H796="out-sample",I796*(J796^Q796),I796*J796),IF(Temp!sts_add=1,IF(H796="out-sample",(I796+(Q796*J796))*G796,(I796+J796)*G796),IF(H796="out-sample",I796*(J796^Q796)*G796,I796*J796*G796)))))</f>
        <v/>
      </c>
      <c r="L796" s="116" t="str">
        <f t="shared" si="132"/>
        <v/>
      </c>
      <c r="M796" s="116" t="str">
        <f t="shared" si="133"/>
        <v/>
      </c>
      <c r="N796" s="116" t="str">
        <f t="shared" si="134"/>
        <v/>
      </c>
      <c r="O796" s="116" t="str">
        <f t="shared" si="135"/>
        <v/>
      </c>
      <c r="P796" s="116" t="str">
        <f t="shared" si="136"/>
        <v/>
      </c>
      <c r="Q796" s="94" t="str">
        <f>IF(AND(Temp!fhor_indata=1,ISBLANK(F796),H795="in-sample"),1,IF(AND(Temp!fhor_indata=1,H795="out-sample",Q795&lt;XfHor),Q795+1,IF(ISBLANK(F796),"",IF(AND(H796="out-sample",H795="in-sample"),1,IF(AND(H796="out-sample",H795="out-sample"),Q795+1,IF(ISNUMBER(Q795),Q795+1,1))))))</f>
        <v/>
      </c>
      <c r="R796" s="94" t="str">
        <f t="shared" si="137"/>
        <v/>
      </c>
      <c r="S796" s="94" t="str">
        <f>IF(Temp!fhor_indata=1,IF(S795=XobsHor,1,IF(COUNT($S$2:S795)&lt;=XobsHor,S795+1,IF(AND(COUNT($S$2:S795)&lt;=XobsHor+XfHor,IFERROR(MOD(S795,XobsHor)&lt;XfHor,FALSE)),S795+1,""))),IF(ISBLANK(F796),"",IF(S795=maxP,1,IF(S795&lt;maxP,S795+1,IF(COUNT($S$2:S796)&lt;=XobsHor,S795+1,"")))))</f>
        <v/>
      </c>
      <c r="T796" s="3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W796" s="122" t="str">
        <f t="shared" si="139"/>
        <v/>
      </c>
      <c r="AX796" s="123" t="str">
        <f t="shared" si="140"/>
        <v/>
      </c>
      <c r="AY796" s="124" t="str">
        <f t="shared" si="141"/>
        <v/>
      </c>
      <c r="AZ796" s="124" t="str">
        <f t="shared" si="142"/>
        <v/>
      </c>
      <c r="BF796" s="91"/>
    </row>
    <row r="797" spans="1:58" s="78" customFormat="1" ht="14.25" x14ac:dyDescent="0.2">
      <c r="A797" s="6"/>
      <c r="B797" s="6"/>
      <c r="C797" s="6"/>
      <c r="D797" s="3"/>
      <c r="E797" s="98" t="str">
        <f t="shared" si="138"/>
        <v/>
      </c>
      <c r="F797" s="117"/>
      <c r="G797" s="116" t="str">
        <f>IF(E797="","",IF(Temp!optSeasCoef=0,1,INDEX($C$2:$C$13,IF(MOD(COUNT($E$2:E797),seas_indx)=0,seas_indx,MOD(COUNT($E$2:E797),seas_indx)))))</f>
        <v/>
      </c>
      <c r="H797" s="97" t="str">
        <f>IFERROR(IF(Temp!fhor_indata=1,IF(COUNT($S$2:S797)&lt;=XobsHor,"in-sample",IF(AND(COUNT($S$2:S797)&lt;=XobsHor+XfHor,MOD(S796,XobsHor)&lt;XfHor),"out-sample","")),IF(ISBLANK(F797),"",IF(COUNT($F$2:F797)&lt;=XobsHor-XfHor,"in-sample","out-sample"))),"")</f>
        <v/>
      </c>
      <c r="I797" s="120" t="str">
        <f>IF(AND(ISBLANK(F796),H796="in-sample"),"",IF(AND(Temp!fhor_indata=1,H796="out-sample",H797="out-sample"),I796,IF(AND(ISBLANK(F797),H796="out-sample"),"",IF(AND(Temp!optSeasCoef=0,Temp!sts_add=1),IF(H796="in-sample",IF(Q796=bigT,((pCell/bigT)*F796)+((1-(pCell/bigT))*(I796+J796)),IF(OR(ISBLANK(F797),COUNT($F$2:F796)&lt;=pCell),F796,((pCell/COUNT($F$2:F796))*F796)+((1-(pCell/COUNT($F$2:F796)))*(I796+J796)))),I796),IF(AND(Temp!optSeasCoef=0,Temp!sts_multp=1),IF(H796="in-sample",IF(Q796=bigT,((pCell/bigT)*F796)+((1-(pCell/bigT))*(I796*J796)),IF(OR(ISBLANK(F797),COUNT(F$2:$F796)&lt;=pCell),F796,((pCell/COUNT($F$2:F796))*F796)+((1-(pCell/COUNT($F$2:F796)))*(I796*J796)))),I796),IF(Temp!sts_add=1,IF(H796="in-sample",IF(Q796=bigT,((pCell/bigT)*AX796)+((1-(pCell/bigT))*(I796+J796)),IF(OR(ISBLANK(F797),COUNT($AX$2:AX796)&lt;=pCell),AX796,((pCell/COUNT($AX$2:AX796))*AX796)+((1-(pCell/COUNT($AX$2:AX796)))*(I796+J796)))),I796),IF(H796="in-sample",IF(Q796=bigT,((pCell/bigT)*AX796)+((1-(pCell/bigT))*(I796*J796)),IF(OR(ISBLANK(F797),COUNT($AX$2:AX796)&lt;=pCell),AX796,((pCell/COUNT($AX$2:AX796))*AX796)+((1-(pCell/COUNT($AX$2:AX796)))*(I796*J796)))),I796)))))))</f>
        <v/>
      </c>
      <c r="J797" s="120" t="str">
        <f>IF(AND(ISBLANK(F796),H796="in-sample"),"",IF(AND(Temp!fhor_indata=1,H796="out-sample",H797="out-sample"),J796,IF(AND(ISBLANK(F797),H796="out-sample"),"",IF(AND(Temp!optSeasCoef=0,Temp!sts_add=1),IF(H796="in-sample",IF(Q796=bigT,((qCell/bigT)*(I797-I796))+((1-(qCell/bigT))*J796),IF(OR(ISBLANK(F797),COUNT($F$2:F796)&lt;=qCell),IF(COUNT($F$2:F796)=1,0,F796-F795),((qCell/COUNT($F$2:F796))*(I797-I796))+((1-(qCell/COUNT($F$2:F796)))*J796))),J796),IF(AND(Temp!optSeasCoef=0,Temp!sts_multp=1),IF(H796="in-sample",IF(Q796=bigT,((qCell/bigT)*(I797/I796))+((1-(qCell/bigT))*J796),IF(qCell=0,1,IF(OR(ISBLANK(F797),COUNT($F$2:F796)&lt;=qCell),IF(COUNT($F$2:F796)=1,1,F796/F795),((qCell/COUNT($F$2:F796))*(I797/I796))+((1-(qCell/COUNT($F$2:F796)))*J796)))),J796),IF(Temp!sts_add=1,IF(H796="in-sample",IF(Q796=bigT,((qCell/bigT)*(I797-I796))+((1-(qCell/bigT))*J796),IF(OR(ISBLANK(F797),COUNT($AX$2:AX796)&lt;=qCell),IF(COUNT($AX$2:AX796)=1,0,AX796-AX795),((qCell/COUNT($AX$2:AX796))*(I797-I796))+((1-(qCell/COUNT($AX$2:AX796)))*J796))),J796),IF(H796="in-sample",IF(Q796=bigT,((qCell/bigT)*(I797/I796))+((1-(qCell/bigT))*J796),IF(qCell=0,1,IF(OR(ISBLANK(F797),COUNT($AX$2:AX796)&lt;=qCell),IF(COUNT($AX$2:AX796)=1,1,AX796/AX795),((qCell/COUNT($AX$2:AX796))*(I797/I796))+((1-(qCell/COUNT($AX$2:AX796)))*J796)))),J796)))))))</f>
        <v/>
      </c>
      <c r="K797" s="120" t="str">
        <f>IF(H797="","",IF(AND(Temp!optSeasCoef=0,Temp!sts_add=1),IF(H797="out-sample",I797+(Q797*J797),I797+J797),IF(AND(Temp!optSeasCoef=0,Temp!sts_multp=1),IF(H797="out-sample",I797*(J797^Q797),I797*J797),IF(Temp!sts_add=1,IF(H797="out-sample",(I797+(Q797*J797))*G797,(I797+J797)*G797),IF(H797="out-sample",I797*(J797^Q797)*G797,I797*J797*G797)))))</f>
        <v/>
      </c>
      <c r="L797" s="116" t="str">
        <f t="shared" si="132"/>
        <v/>
      </c>
      <c r="M797" s="116" t="str">
        <f t="shared" si="133"/>
        <v/>
      </c>
      <c r="N797" s="116" t="str">
        <f t="shared" si="134"/>
        <v/>
      </c>
      <c r="O797" s="116" t="str">
        <f t="shared" si="135"/>
        <v/>
      </c>
      <c r="P797" s="116" t="str">
        <f t="shared" si="136"/>
        <v/>
      </c>
      <c r="Q797" s="94" t="str">
        <f>IF(AND(Temp!fhor_indata=1,ISBLANK(F797),H796="in-sample"),1,IF(AND(Temp!fhor_indata=1,H796="out-sample",Q796&lt;XfHor),Q796+1,IF(ISBLANK(F797),"",IF(AND(H797="out-sample",H796="in-sample"),1,IF(AND(H797="out-sample",H796="out-sample"),Q796+1,IF(ISNUMBER(Q796),Q796+1,1))))))</f>
        <v/>
      </c>
      <c r="R797" s="94" t="str">
        <f t="shared" si="137"/>
        <v/>
      </c>
      <c r="S797" s="94" t="str">
        <f>IF(Temp!fhor_indata=1,IF(S796=XobsHor,1,IF(COUNT($S$2:S796)&lt;=XobsHor,S796+1,IF(AND(COUNT($S$2:S796)&lt;=XobsHor+XfHor,IFERROR(MOD(S796,XobsHor)&lt;XfHor,FALSE)),S796+1,""))),IF(ISBLANK(F797),"",IF(S796=maxP,1,IF(S796&lt;maxP,S796+1,IF(COUNT($S$2:S797)&lt;=XobsHor,S796+1,"")))))</f>
        <v/>
      </c>
      <c r="T797" s="3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W797" s="122" t="str">
        <f t="shared" si="139"/>
        <v/>
      </c>
      <c r="AX797" s="123" t="str">
        <f t="shared" si="140"/>
        <v/>
      </c>
      <c r="AY797" s="124" t="str">
        <f t="shared" si="141"/>
        <v/>
      </c>
      <c r="AZ797" s="124" t="str">
        <f t="shared" si="142"/>
        <v/>
      </c>
      <c r="BF797" s="91"/>
    </row>
    <row r="798" spans="1:58" s="78" customFormat="1" ht="14.25" x14ac:dyDescent="0.2">
      <c r="A798" s="6"/>
      <c r="B798" s="6"/>
      <c r="C798" s="6"/>
      <c r="D798" s="3"/>
      <c r="E798" s="98" t="str">
        <f t="shared" si="138"/>
        <v/>
      </c>
      <c r="F798" s="117"/>
      <c r="G798" s="116" t="str">
        <f>IF(E798="","",IF(Temp!optSeasCoef=0,1,INDEX($C$2:$C$13,IF(MOD(COUNT($E$2:E798),seas_indx)=0,seas_indx,MOD(COUNT($E$2:E798),seas_indx)))))</f>
        <v/>
      </c>
      <c r="H798" s="97" t="str">
        <f>IFERROR(IF(Temp!fhor_indata=1,IF(COUNT($S$2:S798)&lt;=XobsHor,"in-sample",IF(AND(COUNT($S$2:S798)&lt;=XobsHor+XfHor,MOD(S797,XobsHor)&lt;XfHor),"out-sample","")),IF(ISBLANK(F798),"",IF(COUNT($F$2:F798)&lt;=XobsHor-XfHor,"in-sample","out-sample"))),"")</f>
        <v/>
      </c>
      <c r="I798" s="120" t="str">
        <f>IF(AND(ISBLANK(F797),H797="in-sample"),"",IF(AND(Temp!fhor_indata=1,H797="out-sample",H798="out-sample"),I797,IF(AND(ISBLANK(F798),H797="out-sample"),"",IF(AND(Temp!optSeasCoef=0,Temp!sts_add=1),IF(H797="in-sample",IF(Q797=bigT,((pCell/bigT)*F797)+((1-(pCell/bigT))*(I797+J797)),IF(OR(ISBLANK(F798),COUNT($F$2:F797)&lt;=pCell),F797,((pCell/COUNT($F$2:F797))*F797)+((1-(pCell/COUNT($F$2:F797)))*(I797+J797)))),I797),IF(AND(Temp!optSeasCoef=0,Temp!sts_multp=1),IF(H797="in-sample",IF(Q797=bigT,((pCell/bigT)*F797)+((1-(pCell/bigT))*(I797*J797)),IF(OR(ISBLANK(F798),COUNT(F$2:$F797)&lt;=pCell),F797,((pCell/COUNT($F$2:F797))*F797)+((1-(pCell/COUNT($F$2:F797)))*(I797*J797)))),I797),IF(Temp!sts_add=1,IF(H797="in-sample",IF(Q797=bigT,((pCell/bigT)*AX797)+((1-(pCell/bigT))*(I797+J797)),IF(OR(ISBLANK(F798),COUNT($AX$2:AX797)&lt;=pCell),AX797,((pCell/COUNT($AX$2:AX797))*AX797)+((1-(pCell/COUNT($AX$2:AX797)))*(I797+J797)))),I797),IF(H797="in-sample",IF(Q797=bigT,((pCell/bigT)*AX797)+((1-(pCell/bigT))*(I797*J797)),IF(OR(ISBLANK(F798),COUNT($AX$2:AX797)&lt;=pCell),AX797,((pCell/COUNT($AX$2:AX797))*AX797)+((1-(pCell/COUNT($AX$2:AX797)))*(I797*J797)))),I797)))))))</f>
        <v/>
      </c>
      <c r="J798" s="120" t="str">
        <f>IF(AND(ISBLANK(F797),H797="in-sample"),"",IF(AND(Temp!fhor_indata=1,H797="out-sample",H798="out-sample"),J797,IF(AND(ISBLANK(F798),H797="out-sample"),"",IF(AND(Temp!optSeasCoef=0,Temp!sts_add=1),IF(H797="in-sample",IF(Q797=bigT,((qCell/bigT)*(I798-I797))+((1-(qCell/bigT))*J797),IF(OR(ISBLANK(F798),COUNT($F$2:F797)&lt;=qCell),IF(COUNT($F$2:F797)=1,0,F797-F796),((qCell/COUNT($F$2:F797))*(I798-I797))+((1-(qCell/COUNT($F$2:F797)))*J797))),J797),IF(AND(Temp!optSeasCoef=0,Temp!sts_multp=1),IF(H797="in-sample",IF(Q797=bigT,((qCell/bigT)*(I798/I797))+((1-(qCell/bigT))*J797),IF(qCell=0,1,IF(OR(ISBLANK(F798),COUNT($F$2:F797)&lt;=qCell),IF(COUNT($F$2:F797)=1,1,F797/F796),((qCell/COUNT($F$2:F797))*(I798/I797))+((1-(qCell/COUNT($F$2:F797)))*J797)))),J797),IF(Temp!sts_add=1,IF(H797="in-sample",IF(Q797=bigT,((qCell/bigT)*(I798-I797))+((1-(qCell/bigT))*J797),IF(OR(ISBLANK(F798),COUNT($AX$2:AX797)&lt;=qCell),IF(COUNT($AX$2:AX797)=1,0,AX797-AX796),((qCell/COUNT($AX$2:AX797))*(I798-I797))+((1-(qCell/COUNT($AX$2:AX797)))*J797))),J797),IF(H797="in-sample",IF(Q797=bigT,((qCell/bigT)*(I798/I797))+((1-(qCell/bigT))*J797),IF(qCell=0,1,IF(OR(ISBLANK(F798),COUNT($AX$2:AX797)&lt;=qCell),IF(COUNT($AX$2:AX797)=1,1,AX797/AX796),((qCell/COUNT($AX$2:AX797))*(I798/I797))+((1-(qCell/COUNT($AX$2:AX797)))*J797)))),J797)))))))</f>
        <v/>
      </c>
      <c r="K798" s="120" t="str">
        <f>IF(H798="","",IF(AND(Temp!optSeasCoef=0,Temp!sts_add=1),IF(H798="out-sample",I798+(Q798*J798),I798+J798),IF(AND(Temp!optSeasCoef=0,Temp!sts_multp=1),IF(H798="out-sample",I798*(J798^Q798),I798*J798),IF(Temp!sts_add=1,IF(H798="out-sample",(I798+(Q798*J798))*G798,(I798+J798)*G798),IF(H798="out-sample",I798*(J798^Q798)*G798,I798*J798*G798)))))</f>
        <v/>
      </c>
      <c r="L798" s="116" t="str">
        <f t="shared" si="132"/>
        <v/>
      </c>
      <c r="M798" s="116" t="str">
        <f t="shared" si="133"/>
        <v/>
      </c>
      <c r="N798" s="116" t="str">
        <f t="shared" si="134"/>
        <v/>
      </c>
      <c r="O798" s="116" t="str">
        <f t="shared" si="135"/>
        <v/>
      </c>
      <c r="P798" s="116" t="str">
        <f t="shared" si="136"/>
        <v/>
      </c>
      <c r="Q798" s="94" t="str">
        <f>IF(AND(Temp!fhor_indata=1,ISBLANK(F798),H797="in-sample"),1,IF(AND(Temp!fhor_indata=1,H797="out-sample",Q797&lt;XfHor),Q797+1,IF(ISBLANK(F798),"",IF(AND(H798="out-sample",H797="in-sample"),1,IF(AND(H798="out-sample",H797="out-sample"),Q797+1,IF(ISNUMBER(Q797),Q797+1,1))))))</f>
        <v/>
      </c>
      <c r="R798" s="94" t="str">
        <f t="shared" si="137"/>
        <v/>
      </c>
      <c r="S798" s="94" t="str">
        <f>IF(Temp!fhor_indata=1,IF(S797=XobsHor,1,IF(COUNT($S$2:S797)&lt;=XobsHor,S797+1,IF(AND(COUNT($S$2:S797)&lt;=XobsHor+XfHor,IFERROR(MOD(S797,XobsHor)&lt;XfHor,FALSE)),S797+1,""))),IF(ISBLANK(F798),"",IF(S797=maxP,1,IF(S797&lt;maxP,S797+1,IF(COUNT($S$2:S798)&lt;=XobsHor,S797+1,"")))))</f>
        <v/>
      </c>
      <c r="T798" s="3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W798" s="122" t="str">
        <f t="shared" si="139"/>
        <v/>
      </c>
      <c r="AX798" s="123" t="str">
        <f t="shared" si="140"/>
        <v/>
      </c>
      <c r="AY798" s="124" t="str">
        <f t="shared" si="141"/>
        <v/>
      </c>
      <c r="AZ798" s="124" t="str">
        <f t="shared" si="142"/>
        <v/>
      </c>
      <c r="BF798" s="91"/>
    </row>
    <row r="799" spans="1:58" s="78" customFormat="1" ht="14.25" x14ac:dyDescent="0.2">
      <c r="A799" s="6"/>
      <c r="B799" s="6"/>
      <c r="C799" s="6"/>
      <c r="D799" s="3"/>
      <c r="E799" s="98" t="str">
        <f t="shared" si="138"/>
        <v/>
      </c>
      <c r="F799" s="117"/>
      <c r="G799" s="116" t="str">
        <f>IF(E799="","",IF(Temp!optSeasCoef=0,1,INDEX($C$2:$C$13,IF(MOD(COUNT($E$2:E799),seas_indx)=0,seas_indx,MOD(COUNT($E$2:E799),seas_indx)))))</f>
        <v/>
      </c>
      <c r="H799" s="97" t="str">
        <f>IFERROR(IF(Temp!fhor_indata=1,IF(COUNT($S$2:S799)&lt;=XobsHor,"in-sample",IF(AND(COUNT($S$2:S799)&lt;=XobsHor+XfHor,MOD(S798,XobsHor)&lt;XfHor),"out-sample","")),IF(ISBLANK(F799),"",IF(COUNT($F$2:F799)&lt;=XobsHor-XfHor,"in-sample","out-sample"))),"")</f>
        <v/>
      </c>
      <c r="I799" s="120" t="str">
        <f>IF(AND(ISBLANK(F798),H798="in-sample"),"",IF(AND(Temp!fhor_indata=1,H798="out-sample",H799="out-sample"),I798,IF(AND(ISBLANK(F799),H798="out-sample"),"",IF(AND(Temp!optSeasCoef=0,Temp!sts_add=1),IF(H798="in-sample",IF(Q798=bigT,((pCell/bigT)*F798)+((1-(pCell/bigT))*(I798+J798)),IF(OR(ISBLANK(F799),COUNT($F$2:F798)&lt;=pCell),F798,((pCell/COUNT($F$2:F798))*F798)+((1-(pCell/COUNT($F$2:F798)))*(I798+J798)))),I798),IF(AND(Temp!optSeasCoef=0,Temp!sts_multp=1),IF(H798="in-sample",IF(Q798=bigT,((pCell/bigT)*F798)+((1-(pCell/bigT))*(I798*J798)),IF(OR(ISBLANK(F799),COUNT(F$2:$F798)&lt;=pCell),F798,((pCell/COUNT($F$2:F798))*F798)+((1-(pCell/COUNT($F$2:F798)))*(I798*J798)))),I798),IF(Temp!sts_add=1,IF(H798="in-sample",IF(Q798=bigT,((pCell/bigT)*AX798)+((1-(pCell/bigT))*(I798+J798)),IF(OR(ISBLANK(F799),COUNT($AX$2:AX798)&lt;=pCell),AX798,((pCell/COUNT($AX$2:AX798))*AX798)+((1-(pCell/COUNT($AX$2:AX798)))*(I798+J798)))),I798),IF(H798="in-sample",IF(Q798=bigT,((pCell/bigT)*AX798)+((1-(pCell/bigT))*(I798*J798)),IF(OR(ISBLANK(F799),COUNT($AX$2:AX798)&lt;=pCell),AX798,((pCell/COUNT($AX$2:AX798))*AX798)+((1-(pCell/COUNT($AX$2:AX798)))*(I798*J798)))),I798)))))))</f>
        <v/>
      </c>
      <c r="J799" s="120" t="str">
        <f>IF(AND(ISBLANK(F798),H798="in-sample"),"",IF(AND(Temp!fhor_indata=1,H798="out-sample",H799="out-sample"),J798,IF(AND(ISBLANK(F799),H798="out-sample"),"",IF(AND(Temp!optSeasCoef=0,Temp!sts_add=1),IF(H798="in-sample",IF(Q798=bigT,((qCell/bigT)*(I799-I798))+((1-(qCell/bigT))*J798),IF(OR(ISBLANK(F799),COUNT($F$2:F798)&lt;=qCell),IF(COUNT($F$2:F798)=1,0,F798-F797),((qCell/COUNT($F$2:F798))*(I799-I798))+((1-(qCell/COUNT($F$2:F798)))*J798))),J798),IF(AND(Temp!optSeasCoef=0,Temp!sts_multp=1),IF(H798="in-sample",IF(Q798=bigT,((qCell/bigT)*(I799/I798))+((1-(qCell/bigT))*J798),IF(qCell=0,1,IF(OR(ISBLANK(F799),COUNT($F$2:F798)&lt;=qCell),IF(COUNT($F$2:F798)=1,1,F798/F797),((qCell/COUNT($F$2:F798))*(I799/I798))+((1-(qCell/COUNT($F$2:F798)))*J798)))),J798),IF(Temp!sts_add=1,IF(H798="in-sample",IF(Q798=bigT,((qCell/bigT)*(I799-I798))+((1-(qCell/bigT))*J798),IF(OR(ISBLANK(F799),COUNT($AX$2:AX798)&lt;=qCell),IF(COUNT($AX$2:AX798)=1,0,AX798-AX797),((qCell/COUNT($AX$2:AX798))*(I799-I798))+((1-(qCell/COUNT($AX$2:AX798)))*J798))),J798),IF(H798="in-sample",IF(Q798=bigT,((qCell/bigT)*(I799/I798))+((1-(qCell/bigT))*J798),IF(qCell=0,1,IF(OR(ISBLANK(F799),COUNT($AX$2:AX798)&lt;=qCell),IF(COUNT($AX$2:AX798)=1,1,AX798/AX797),((qCell/COUNT($AX$2:AX798))*(I799/I798))+((1-(qCell/COUNT($AX$2:AX798)))*J798)))),J798)))))))</f>
        <v/>
      </c>
      <c r="K799" s="120" t="str">
        <f>IF(H799="","",IF(AND(Temp!optSeasCoef=0,Temp!sts_add=1),IF(H799="out-sample",I799+(Q799*J799),I799+J799),IF(AND(Temp!optSeasCoef=0,Temp!sts_multp=1),IF(H799="out-sample",I799*(J799^Q799),I799*J799),IF(Temp!sts_add=1,IF(H799="out-sample",(I799+(Q799*J799))*G799,(I799+J799)*G799),IF(H799="out-sample",I799*(J799^Q799)*G799,I799*J799*G799)))))</f>
        <v/>
      </c>
      <c r="L799" s="116" t="str">
        <f t="shared" si="132"/>
        <v/>
      </c>
      <c r="M799" s="116" t="str">
        <f t="shared" si="133"/>
        <v/>
      </c>
      <c r="N799" s="116" t="str">
        <f t="shared" si="134"/>
        <v/>
      </c>
      <c r="O799" s="116" t="str">
        <f t="shared" si="135"/>
        <v/>
      </c>
      <c r="P799" s="116" t="str">
        <f t="shared" si="136"/>
        <v/>
      </c>
      <c r="Q799" s="94" t="str">
        <f>IF(AND(Temp!fhor_indata=1,ISBLANK(F799),H798="in-sample"),1,IF(AND(Temp!fhor_indata=1,H798="out-sample",Q798&lt;XfHor),Q798+1,IF(ISBLANK(F799),"",IF(AND(H799="out-sample",H798="in-sample"),1,IF(AND(H799="out-sample",H798="out-sample"),Q798+1,IF(ISNUMBER(Q798),Q798+1,1))))))</f>
        <v/>
      </c>
      <c r="R799" s="94" t="str">
        <f t="shared" si="137"/>
        <v/>
      </c>
      <c r="S799" s="94" t="str">
        <f>IF(Temp!fhor_indata=1,IF(S798=XobsHor,1,IF(COUNT($S$2:S798)&lt;=XobsHor,S798+1,IF(AND(COUNT($S$2:S798)&lt;=XobsHor+XfHor,IFERROR(MOD(S798,XobsHor)&lt;XfHor,FALSE)),S798+1,""))),IF(ISBLANK(F799),"",IF(S798=maxP,1,IF(S798&lt;maxP,S798+1,IF(COUNT($S$2:S799)&lt;=XobsHor,S798+1,"")))))</f>
        <v/>
      </c>
      <c r="T799" s="3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W799" s="122" t="str">
        <f t="shared" si="139"/>
        <v/>
      </c>
      <c r="AX799" s="123" t="str">
        <f t="shared" si="140"/>
        <v/>
      </c>
      <c r="AY799" s="124" t="str">
        <f t="shared" si="141"/>
        <v/>
      </c>
      <c r="AZ799" s="124" t="str">
        <f t="shared" si="142"/>
        <v/>
      </c>
      <c r="BF799" s="91"/>
    </row>
    <row r="800" spans="1:58" s="78" customFormat="1" ht="14.25" x14ac:dyDescent="0.2">
      <c r="A800" s="6"/>
      <c r="B800" s="6"/>
      <c r="C800" s="6"/>
      <c r="D800" s="3"/>
      <c r="E800" s="98" t="str">
        <f t="shared" si="138"/>
        <v/>
      </c>
      <c r="F800" s="117"/>
      <c r="G800" s="116" t="str">
        <f>IF(E800="","",IF(Temp!optSeasCoef=0,1,INDEX($C$2:$C$13,IF(MOD(COUNT($E$2:E800),seas_indx)=0,seas_indx,MOD(COUNT($E$2:E800),seas_indx)))))</f>
        <v/>
      </c>
      <c r="H800" s="97" t="str">
        <f>IFERROR(IF(Temp!fhor_indata=1,IF(COUNT($S$2:S800)&lt;=XobsHor,"in-sample",IF(AND(COUNT($S$2:S800)&lt;=XobsHor+XfHor,MOD(S799,XobsHor)&lt;XfHor),"out-sample","")),IF(ISBLANK(F800),"",IF(COUNT($F$2:F800)&lt;=XobsHor-XfHor,"in-sample","out-sample"))),"")</f>
        <v/>
      </c>
      <c r="I800" s="120" t="str">
        <f>IF(AND(ISBLANK(F799),H799="in-sample"),"",IF(AND(Temp!fhor_indata=1,H799="out-sample",H800="out-sample"),I799,IF(AND(ISBLANK(F800),H799="out-sample"),"",IF(AND(Temp!optSeasCoef=0,Temp!sts_add=1),IF(H799="in-sample",IF(Q799=bigT,((pCell/bigT)*F799)+((1-(pCell/bigT))*(I799+J799)),IF(OR(ISBLANK(F800),COUNT($F$2:F799)&lt;=pCell),F799,((pCell/COUNT($F$2:F799))*F799)+((1-(pCell/COUNT($F$2:F799)))*(I799+J799)))),I799),IF(AND(Temp!optSeasCoef=0,Temp!sts_multp=1),IF(H799="in-sample",IF(Q799=bigT,((pCell/bigT)*F799)+((1-(pCell/bigT))*(I799*J799)),IF(OR(ISBLANK(F800),COUNT(F$2:$F799)&lt;=pCell),F799,((pCell/COUNT($F$2:F799))*F799)+((1-(pCell/COUNT($F$2:F799)))*(I799*J799)))),I799),IF(Temp!sts_add=1,IF(H799="in-sample",IF(Q799=bigT,((pCell/bigT)*AX799)+((1-(pCell/bigT))*(I799+J799)),IF(OR(ISBLANK(F800),COUNT($AX$2:AX799)&lt;=pCell),AX799,((pCell/COUNT($AX$2:AX799))*AX799)+((1-(pCell/COUNT($AX$2:AX799)))*(I799+J799)))),I799),IF(H799="in-sample",IF(Q799=bigT,((pCell/bigT)*AX799)+((1-(pCell/bigT))*(I799*J799)),IF(OR(ISBLANK(F800),COUNT($AX$2:AX799)&lt;=pCell),AX799,((pCell/COUNT($AX$2:AX799))*AX799)+((1-(pCell/COUNT($AX$2:AX799)))*(I799*J799)))),I799)))))))</f>
        <v/>
      </c>
      <c r="J800" s="120" t="str">
        <f>IF(AND(ISBLANK(F799),H799="in-sample"),"",IF(AND(Temp!fhor_indata=1,H799="out-sample",H800="out-sample"),J799,IF(AND(ISBLANK(F800),H799="out-sample"),"",IF(AND(Temp!optSeasCoef=0,Temp!sts_add=1),IF(H799="in-sample",IF(Q799=bigT,((qCell/bigT)*(I800-I799))+((1-(qCell/bigT))*J799),IF(OR(ISBLANK(F800),COUNT($F$2:F799)&lt;=qCell),IF(COUNT($F$2:F799)=1,0,F799-F798),((qCell/COUNT($F$2:F799))*(I800-I799))+((1-(qCell/COUNT($F$2:F799)))*J799))),J799),IF(AND(Temp!optSeasCoef=0,Temp!sts_multp=1),IF(H799="in-sample",IF(Q799=bigT,((qCell/bigT)*(I800/I799))+((1-(qCell/bigT))*J799),IF(qCell=0,1,IF(OR(ISBLANK(F800),COUNT($F$2:F799)&lt;=qCell),IF(COUNT($F$2:F799)=1,1,F799/F798),((qCell/COUNT($F$2:F799))*(I800/I799))+((1-(qCell/COUNT($F$2:F799)))*J799)))),J799),IF(Temp!sts_add=1,IF(H799="in-sample",IF(Q799=bigT,((qCell/bigT)*(I800-I799))+((1-(qCell/bigT))*J799),IF(OR(ISBLANK(F800),COUNT($AX$2:AX799)&lt;=qCell),IF(COUNT($AX$2:AX799)=1,0,AX799-AX798),((qCell/COUNT($AX$2:AX799))*(I800-I799))+((1-(qCell/COUNT($AX$2:AX799)))*J799))),J799),IF(H799="in-sample",IF(Q799=bigT,((qCell/bigT)*(I800/I799))+((1-(qCell/bigT))*J799),IF(qCell=0,1,IF(OR(ISBLANK(F800),COUNT($AX$2:AX799)&lt;=qCell),IF(COUNT($AX$2:AX799)=1,1,AX799/AX798),((qCell/COUNT($AX$2:AX799))*(I800/I799))+((1-(qCell/COUNT($AX$2:AX799)))*J799)))),J799)))))))</f>
        <v/>
      </c>
      <c r="K800" s="120" t="str">
        <f>IF(H800="","",IF(AND(Temp!optSeasCoef=0,Temp!sts_add=1),IF(H800="out-sample",I800+(Q800*J800),I800+J800),IF(AND(Temp!optSeasCoef=0,Temp!sts_multp=1),IF(H800="out-sample",I800*(J800^Q800),I800*J800),IF(Temp!sts_add=1,IF(H800="out-sample",(I800+(Q800*J800))*G800,(I800+J800)*G800),IF(H800="out-sample",I800*(J800^Q800)*G800,I800*J800*G800)))))</f>
        <v/>
      </c>
      <c r="L800" s="116" t="str">
        <f t="shared" si="132"/>
        <v/>
      </c>
      <c r="M800" s="116" t="str">
        <f t="shared" si="133"/>
        <v/>
      </c>
      <c r="N800" s="116" t="str">
        <f t="shared" si="134"/>
        <v/>
      </c>
      <c r="O800" s="116" t="str">
        <f t="shared" si="135"/>
        <v/>
      </c>
      <c r="P800" s="116" t="str">
        <f t="shared" si="136"/>
        <v/>
      </c>
      <c r="Q800" s="94" t="str">
        <f>IF(AND(Temp!fhor_indata=1,ISBLANK(F800),H799="in-sample"),1,IF(AND(Temp!fhor_indata=1,H799="out-sample",Q799&lt;XfHor),Q799+1,IF(ISBLANK(F800),"",IF(AND(H800="out-sample",H799="in-sample"),1,IF(AND(H800="out-sample",H799="out-sample"),Q799+1,IF(ISNUMBER(Q799),Q799+1,1))))))</f>
        <v/>
      </c>
      <c r="R800" s="94" t="str">
        <f t="shared" si="137"/>
        <v/>
      </c>
      <c r="S800" s="94" t="str">
        <f>IF(Temp!fhor_indata=1,IF(S799=XobsHor,1,IF(COUNT($S$2:S799)&lt;=XobsHor,S799+1,IF(AND(COUNT($S$2:S799)&lt;=XobsHor+XfHor,IFERROR(MOD(S799,XobsHor)&lt;XfHor,FALSE)),S799+1,""))),IF(ISBLANK(F800),"",IF(S799=maxP,1,IF(S799&lt;maxP,S799+1,IF(COUNT($S$2:S800)&lt;=XobsHor,S799+1,"")))))</f>
        <v/>
      </c>
      <c r="T800" s="3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W800" s="122" t="str">
        <f t="shared" si="139"/>
        <v/>
      </c>
      <c r="AX800" s="123" t="str">
        <f t="shared" si="140"/>
        <v/>
      </c>
      <c r="AY800" s="124" t="str">
        <f t="shared" si="141"/>
        <v/>
      </c>
      <c r="AZ800" s="124" t="str">
        <f t="shared" si="142"/>
        <v/>
      </c>
      <c r="BF800" s="91"/>
    </row>
    <row r="801" spans="1:58" s="78" customFormat="1" ht="14.25" x14ac:dyDescent="0.2">
      <c r="A801" s="6"/>
      <c r="B801" s="6"/>
      <c r="C801" s="6"/>
      <c r="D801" s="3"/>
      <c r="E801" s="98" t="str">
        <f t="shared" si="138"/>
        <v/>
      </c>
      <c r="F801" s="117"/>
      <c r="G801" s="116" t="str">
        <f>IF(E801="","",IF(Temp!optSeasCoef=0,1,INDEX($C$2:$C$13,IF(MOD(COUNT($E$2:E801),seas_indx)=0,seas_indx,MOD(COUNT($E$2:E801),seas_indx)))))</f>
        <v/>
      </c>
      <c r="H801" s="97" t="str">
        <f>IFERROR(IF(Temp!fhor_indata=1,IF(COUNT($S$2:S801)&lt;=XobsHor,"in-sample",IF(AND(COUNT($S$2:S801)&lt;=XobsHor+XfHor,MOD(S800,XobsHor)&lt;XfHor),"out-sample","")),IF(ISBLANK(F801),"",IF(COUNT($F$2:F801)&lt;=XobsHor-XfHor,"in-sample","out-sample"))),"")</f>
        <v/>
      </c>
      <c r="I801" s="120" t="str">
        <f>IF(AND(ISBLANK(F800),H800="in-sample"),"",IF(AND(Temp!fhor_indata=1,H800="out-sample",H801="out-sample"),I800,IF(AND(ISBLANK(F801),H800="out-sample"),"",IF(AND(Temp!optSeasCoef=0,Temp!sts_add=1),IF(H800="in-sample",IF(Q800=bigT,((pCell/bigT)*F800)+((1-(pCell/bigT))*(I800+J800)),IF(OR(ISBLANK(F801),COUNT($F$2:F800)&lt;=pCell),F800,((pCell/COUNT($F$2:F800))*F800)+((1-(pCell/COUNT($F$2:F800)))*(I800+J800)))),I800),IF(AND(Temp!optSeasCoef=0,Temp!sts_multp=1),IF(H800="in-sample",IF(Q800=bigT,((pCell/bigT)*F800)+((1-(pCell/bigT))*(I800*J800)),IF(OR(ISBLANK(F801),COUNT(F$2:$F800)&lt;=pCell),F800,((pCell/COUNT($F$2:F800))*F800)+((1-(pCell/COUNT($F$2:F800)))*(I800*J800)))),I800),IF(Temp!sts_add=1,IF(H800="in-sample",IF(Q800=bigT,((pCell/bigT)*AX800)+((1-(pCell/bigT))*(I800+J800)),IF(OR(ISBLANK(F801),COUNT($AX$2:AX800)&lt;=pCell),AX800,((pCell/COUNT($AX$2:AX800))*AX800)+((1-(pCell/COUNT($AX$2:AX800)))*(I800+J800)))),I800),IF(H800="in-sample",IF(Q800=bigT,((pCell/bigT)*AX800)+((1-(pCell/bigT))*(I800*J800)),IF(OR(ISBLANK(F801),COUNT($AX$2:AX800)&lt;=pCell),AX800,((pCell/COUNT($AX$2:AX800))*AX800)+((1-(pCell/COUNT($AX$2:AX800)))*(I800*J800)))),I800)))))))</f>
        <v/>
      </c>
      <c r="J801" s="120" t="str">
        <f>IF(AND(ISBLANK(F800),H800="in-sample"),"",IF(AND(Temp!fhor_indata=1,H800="out-sample",H801="out-sample"),J800,IF(AND(ISBLANK(F801),H800="out-sample"),"",IF(AND(Temp!optSeasCoef=0,Temp!sts_add=1),IF(H800="in-sample",IF(Q800=bigT,((qCell/bigT)*(I801-I800))+((1-(qCell/bigT))*J800),IF(OR(ISBLANK(F801),COUNT($F$2:F800)&lt;=qCell),IF(COUNT($F$2:F800)=1,0,F800-F799),((qCell/COUNT($F$2:F800))*(I801-I800))+((1-(qCell/COUNT($F$2:F800)))*J800))),J800),IF(AND(Temp!optSeasCoef=0,Temp!sts_multp=1),IF(H800="in-sample",IF(Q800=bigT,((qCell/bigT)*(I801/I800))+((1-(qCell/bigT))*J800),IF(qCell=0,1,IF(OR(ISBLANK(F801),COUNT($F$2:F800)&lt;=qCell),IF(COUNT($F$2:F800)=1,1,F800/F799),((qCell/COUNT($F$2:F800))*(I801/I800))+((1-(qCell/COUNT($F$2:F800)))*J800)))),J800),IF(Temp!sts_add=1,IF(H800="in-sample",IF(Q800=bigT,((qCell/bigT)*(I801-I800))+((1-(qCell/bigT))*J800),IF(OR(ISBLANK(F801),COUNT($AX$2:AX800)&lt;=qCell),IF(COUNT($AX$2:AX800)=1,0,AX800-AX799),((qCell/COUNT($AX$2:AX800))*(I801-I800))+((1-(qCell/COUNT($AX$2:AX800)))*J800))),J800),IF(H800="in-sample",IF(Q800=bigT,((qCell/bigT)*(I801/I800))+((1-(qCell/bigT))*J800),IF(qCell=0,1,IF(OR(ISBLANK(F801),COUNT($AX$2:AX800)&lt;=qCell),IF(COUNT($AX$2:AX800)=1,1,AX800/AX799),((qCell/COUNT($AX$2:AX800))*(I801/I800))+((1-(qCell/COUNT($AX$2:AX800)))*J800)))),J800)))))))</f>
        <v/>
      </c>
      <c r="K801" s="120" t="str">
        <f>IF(H801="","",IF(AND(Temp!optSeasCoef=0,Temp!sts_add=1),IF(H801="out-sample",I801+(Q801*J801),I801+J801),IF(AND(Temp!optSeasCoef=0,Temp!sts_multp=1),IF(H801="out-sample",I801*(J801^Q801),I801*J801),IF(Temp!sts_add=1,IF(H801="out-sample",(I801+(Q801*J801))*G801,(I801+J801)*G801),IF(H801="out-sample",I801*(J801^Q801)*G801,I801*J801*G801)))))</f>
        <v/>
      </c>
      <c r="L801" s="116" t="str">
        <f t="shared" si="132"/>
        <v/>
      </c>
      <c r="M801" s="116" t="str">
        <f t="shared" si="133"/>
        <v/>
      </c>
      <c r="N801" s="116" t="str">
        <f t="shared" si="134"/>
        <v/>
      </c>
      <c r="O801" s="116" t="str">
        <f t="shared" si="135"/>
        <v/>
      </c>
      <c r="P801" s="116" t="str">
        <f t="shared" si="136"/>
        <v/>
      </c>
      <c r="Q801" s="94" t="str">
        <f>IF(AND(Temp!fhor_indata=1,ISBLANK(F801),H800="in-sample"),1,IF(AND(Temp!fhor_indata=1,H800="out-sample",Q800&lt;XfHor),Q800+1,IF(ISBLANK(F801),"",IF(AND(H801="out-sample",H800="in-sample"),1,IF(AND(H801="out-sample",H800="out-sample"),Q800+1,IF(ISNUMBER(Q800),Q800+1,1))))))</f>
        <v/>
      </c>
      <c r="R801" s="94" t="str">
        <f t="shared" si="137"/>
        <v/>
      </c>
      <c r="S801" s="94" t="str">
        <f>IF(Temp!fhor_indata=1,IF(S800=XobsHor,1,IF(COUNT($S$2:S800)&lt;=XobsHor,S800+1,IF(AND(COUNT($S$2:S800)&lt;=XobsHor+XfHor,IFERROR(MOD(S800,XobsHor)&lt;XfHor,FALSE)),S800+1,""))),IF(ISBLANK(F801),"",IF(S800=maxP,1,IF(S800&lt;maxP,S800+1,IF(COUNT($S$2:S801)&lt;=XobsHor,S800+1,"")))))</f>
        <v/>
      </c>
      <c r="T801" s="3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W801" s="122" t="str">
        <f t="shared" si="139"/>
        <v/>
      </c>
      <c r="AX801" s="123" t="str">
        <f t="shared" si="140"/>
        <v/>
      </c>
      <c r="AY801" s="124" t="str">
        <f t="shared" si="141"/>
        <v/>
      </c>
      <c r="AZ801" s="124" t="str">
        <f t="shared" si="142"/>
        <v/>
      </c>
      <c r="BF801" s="91"/>
    </row>
    <row r="802" spans="1:58" s="78" customFormat="1" ht="14.25" x14ac:dyDescent="0.2">
      <c r="A802" s="6"/>
      <c r="B802" s="6"/>
      <c r="C802" s="6"/>
      <c r="D802" s="3"/>
      <c r="E802" s="98" t="str">
        <f t="shared" si="138"/>
        <v/>
      </c>
      <c r="F802" s="117"/>
      <c r="G802" s="116" t="str">
        <f>IF(E802="","",IF(Temp!optSeasCoef=0,1,INDEX($C$2:$C$13,IF(MOD(COUNT($E$2:E802),seas_indx)=0,seas_indx,MOD(COUNT($E$2:E802),seas_indx)))))</f>
        <v/>
      </c>
      <c r="H802" s="97" t="str">
        <f>IFERROR(IF(Temp!fhor_indata=1,IF(COUNT($S$2:S802)&lt;=XobsHor,"in-sample",IF(AND(COUNT($S$2:S802)&lt;=XobsHor+XfHor,MOD(S801,XobsHor)&lt;XfHor),"out-sample","")),IF(ISBLANK(F802),"",IF(COUNT($F$2:F802)&lt;=XobsHor-XfHor,"in-sample","out-sample"))),"")</f>
        <v/>
      </c>
      <c r="I802" s="120" t="str">
        <f>IF(AND(ISBLANK(F801),H801="in-sample"),"",IF(AND(Temp!fhor_indata=1,H801="out-sample",H802="out-sample"),I801,IF(AND(ISBLANK(F802),H801="out-sample"),"",IF(AND(Temp!optSeasCoef=0,Temp!sts_add=1),IF(H801="in-sample",IF(Q801=bigT,((pCell/bigT)*F801)+((1-(pCell/bigT))*(I801+J801)),IF(OR(ISBLANK(F802),COUNT($F$2:F801)&lt;=pCell),F801,((pCell/COUNT($F$2:F801))*F801)+((1-(pCell/COUNT($F$2:F801)))*(I801+J801)))),I801),IF(AND(Temp!optSeasCoef=0,Temp!sts_multp=1),IF(H801="in-sample",IF(Q801=bigT,((pCell/bigT)*F801)+((1-(pCell/bigT))*(I801*J801)),IF(OR(ISBLANK(F802),COUNT(F$2:$F801)&lt;=pCell),F801,((pCell/COUNT($F$2:F801))*F801)+((1-(pCell/COUNT($F$2:F801)))*(I801*J801)))),I801),IF(Temp!sts_add=1,IF(H801="in-sample",IF(Q801=bigT,((pCell/bigT)*AX801)+((1-(pCell/bigT))*(I801+J801)),IF(OR(ISBLANK(F802),COUNT($AX$2:AX801)&lt;=pCell),AX801,((pCell/COUNT($AX$2:AX801))*AX801)+((1-(pCell/COUNT($AX$2:AX801)))*(I801+J801)))),I801),IF(H801="in-sample",IF(Q801=bigT,((pCell/bigT)*AX801)+((1-(pCell/bigT))*(I801*J801)),IF(OR(ISBLANK(F802),COUNT($AX$2:AX801)&lt;=pCell),AX801,((pCell/COUNT($AX$2:AX801))*AX801)+((1-(pCell/COUNT($AX$2:AX801)))*(I801*J801)))),I801)))))))</f>
        <v/>
      </c>
      <c r="J802" s="120" t="str">
        <f>IF(AND(ISBLANK(F801),H801="in-sample"),"",IF(AND(Temp!fhor_indata=1,H801="out-sample",H802="out-sample"),J801,IF(AND(ISBLANK(F802),H801="out-sample"),"",IF(AND(Temp!optSeasCoef=0,Temp!sts_add=1),IF(H801="in-sample",IF(Q801=bigT,((qCell/bigT)*(I802-I801))+((1-(qCell/bigT))*J801),IF(OR(ISBLANK(F802),COUNT($F$2:F801)&lt;=qCell),IF(COUNT($F$2:F801)=1,0,F801-F800),((qCell/COUNT($F$2:F801))*(I802-I801))+((1-(qCell/COUNT($F$2:F801)))*J801))),J801),IF(AND(Temp!optSeasCoef=0,Temp!sts_multp=1),IF(H801="in-sample",IF(Q801=bigT,((qCell/bigT)*(I802/I801))+((1-(qCell/bigT))*J801),IF(qCell=0,1,IF(OR(ISBLANK(F802),COUNT($F$2:F801)&lt;=qCell),IF(COUNT($F$2:F801)=1,1,F801/F800),((qCell/COUNT($F$2:F801))*(I802/I801))+((1-(qCell/COUNT($F$2:F801)))*J801)))),J801),IF(Temp!sts_add=1,IF(H801="in-sample",IF(Q801=bigT,((qCell/bigT)*(I802-I801))+((1-(qCell/bigT))*J801),IF(OR(ISBLANK(F802),COUNT($AX$2:AX801)&lt;=qCell),IF(COUNT($AX$2:AX801)=1,0,AX801-AX800),((qCell/COUNT($AX$2:AX801))*(I802-I801))+((1-(qCell/COUNT($AX$2:AX801)))*J801))),J801),IF(H801="in-sample",IF(Q801=bigT,((qCell/bigT)*(I802/I801))+((1-(qCell/bigT))*J801),IF(qCell=0,1,IF(OR(ISBLANK(F802),COUNT($AX$2:AX801)&lt;=qCell),IF(COUNT($AX$2:AX801)=1,1,AX801/AX800),((qCell/COUNT($AX$2:AX801))*(I802/I801))+((1-(qCell/COUNT($AX$2:AX801)))*J801)))),J801)))))))</f>
        <v/>
      </c>
      <c r="K802" s="120" t="str">
        <f>IF(H802="","",IF(AND(Temp!optSeasCoef=0,Temp!sts_add=1),IF(H802="out-sample",I802+(Q802*J802),I802+J802),IF(AND(Temp!optSeasCoef=0,Temp!sts_multp=1),IF(H802="out-sample",I802*(J802^Q802),I802*J802),IF(Temp!sts_add=1,IF(H802="out-sample",(I802+(Q802*J802))*G802,(I802+J802)*G802),IF(H802="out-sample",I802*(J802^Q802)*G802,I802*J802*G802)))))</f>
        <v/>
      </c>
      <c r="L802" s="116" t="str">
        <f t="shared" si="132"/>
        <v/>
      </c>
      <c r="M802" s="116" t="str">
        <f t="shared" si="133"/>
        <v/>
      </c>
      <c r="N802" s="116" t="str">
        <f t="shared" si="134"/>
        <v/>
      </c>
      <c r="O802" s="116" t="str">
        <f t="shared" si="135"/>
        <v/>
      </c>
      <c r="P802" s="116" t="str">
        <f t="shared" si="136"/>
        <v/>
      </c>
      <c r="Q802" s="94" t="str">
        <f>IF(AND(Temp!fhor_indata=1,ISBLANK(F802),H801="in-sample"),1,IF(AND(Temp!fhor_indata=1,H801="out-sample",Q801&lt;XfHor),Q801+1,IF(ISBLANK(F802),"",IF(AND(H802="out-sample",H801="in-sample"),1,IF(AND(H802="out-sample",H801="out-sample"),Q801+1,IF(ISNUMBER(Q801),Q801+1,1))))))</f>
        <v/>
      </c>
      <c r="R802" s="94" t="str">
        <f t="shared" si="137"/>
        <v/>
      </c>
      <c r="S802" s="94" t="str">
        <f>IF(Temp!fhor_indata=1,IF(S801=XobsHor,1,IF(COUNT($S$2:S801)&lt;=XobsHor,S801+1,IF(AND(COUNT($S$2:S801)&lt;=XobsHor+XfHor,IFERROR(MOD(S801,XobsHor)&lt;XfHor,FALSE)),S801+1,""))),IF(ISBLANK(F802),"",IF(S801=maxP,1,IF(S801&lt;maxP,S801+1,IF(COUNT($S$2:S802)&lt;=XobsHor,S801+1,"")))))</f>
        <v/>
      </c>
      <c r="T802" s="3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W802" s="122" t="str">
        <f t="shared" si="139"/>
        <v/>
      </c>
      <c r="AX802" s="123" t="str">
        <f t="shared" si="140"/>
        <v/>
      </c>
      <c r="AY802" s="124" t="str">
        <f t="shared" si="141"/>
        <v/>
      </c>
      <c r="AZ802" s="124" t="str">
        <f t="shared" si="142"/>
        <v/>
      </c>
      <c r="BF802" s="91"/>
    </row>
    <row r="803" spans="1:58" s="78" customFormat="1" ht="14.25" x14ac:dyDescent="0.2">
      <c r="A803" s="6"/>
      <c r="B803" s="6"/>
      <c r="C803" s="6"/>
      <c r="D803" s="3"/>
      <c r="E803" s="98" t="str">
        <f t="shared" si="138"/>
        <v/>
      </c>
      <c r="F803" s="117"/>
      <c r="G803" s="116" t="str">
        <f>IF(E803="","",IF(Temp!optSeasCoef=0,1,INDEX($C$2:$C$13,IF(MOD(COUNT($E$2:E803),seas_indx)=0,seas_indx,MOD(COUNT($E$2:E803),seas_indx)))))</f>
        <v/>
      </c>
      <c r="H803" s="97" t="str">
        <f>IFERROR(IF(Temp!fhor_indata=1,IF(COUNT($S$2:S803)&lt;=XobsHor,"in-sample",IF(AND(COUNT($S$2:S803)&lt;=XobsHor+XfHor,MOD(S802,XobsHor)&lt;XfHor),"out-sample","")),IF(ISBLANK(F803),"",IF(COUNT($F$2:F803)&lt;=XobsHor-XfHor,"in-sample","out-sample"))),"")</f>
        <v/>
      </c>
      <c r="I803" s="120" t="str">
        <f>IF(AND(ISBLANK(F802),H802="in-sample"),"",IF(AND(Temp!fhor_indata=1,H802="out-sample",H803="out-sample"),I802,IF(AND(ISBLANK(F803),H802="out-sample"),"",IF(AND(Temp!optSeasCoef=0,Temp!sts_add=1),IF(H802="in-sample",IF(Q802=bigT,((pCell/bigT)*F802)+((1-(pCell/bigT))*(I802+J802)),IF(OR(ISBLANK(F803),COUNT($F$2:F802)&lt;=pCell),F802,((pCell/COUNT($F$2:F802))*F802)+((1-(pCell/COUNT($F$2:F802)))*(I802+J802)))),I802),IF(AND(Temp!optSeasCoef=0,Temp!sts_multp=1),IF(H802="in-sample",IF(Q802=bigT,((pCell/bigT)*F802)+((1-(pCell/bigT))*(I802*J802)),IF(OR(ISBLANK(F803),COUNT(F$2:$F802)&lt;=pCell),F802,((pCell/COUNT($F$2:F802))*F802)+((1-(pCell/COUNT($F$2:F802)))*(I802*J802)))),I802),IF(Temp!sts_add=1,IF(H802="in-sample",IF(Q802=bigT,((pCell/bigT)*AX802)+((1-(pCell/bigT))*(I802+J802)),IF(OR(ISBLANK(F803),COUNT($AX$2:AX802)&lt;=pCell),AX802,((pCell/COUNT($AX$2:AX802))*AX802)+((1-(pCell/COUNT($AX$2:AX802)))*(I802+J802)))),I802),IF(H802="in-sample",IF(Q802=bigT,((pCell/bigT)*AX802)+((1-(pCell/bigT))*(I802*J802)),IF(OR(ISBLANK(F803),COUNT($AX$2:AX802)&lt;=pCell),AX802,((pCell/COUNT($AX$2:AX802))*AX802)+((1-(pCell/COUNT($AX$2:AX802)))*(I802*J802)))),I802)))))))</f>
        <v/>
      </c>
      <c r="J803" s="120" t="str">
        <f>IF(AND(ISBLANK(F802),H802="in-sample"),"",IF(AND(Temp!fhor_indata=1,H802="out-sample",H803="out-sample"),J802,IF(AND(ISBLANK(F803),H802="out-sample"),"",IF(AND(Temp!optSeasCoef=0,Temp!sts_add=1),IF(H802="in-sample",IF(Q802=bigT,((qCell/bigT)*(I803-I802))+((1-(qCell/bigT))*J802),IF(OR(ISBLANK(F803),COUNT($F$2:F802)&lt;=qCell),IF(COUNT($F$2:F802)=1,0,F802-F801),((qCell/COUNT($F$2:F802))*(I803-I802))+((1-(qCell/COUNT($F$2:F802)))*J802))),J802),IF(AND(Temp!optSeasCoef=0,Temp!sts_multp=1),IF(H802="in-sample",IF(Q802=bigT,((qCell/bigT)*(I803/I802))+((1-(qCell/bigT))*J802),IF(qCell=0,1,IF(OR(ISBLANK(F803),COUNT($F$2:F802)&lt;=qCell),IF(COUNT($F$2:F802)=1,1,F802/F801),((qCell/COUNT($F$2:F802))*(I803/I802))+((1-(qCell/COUNT($F$2:F802)))*J802)))),J802),IF(Temp!sts_add=1,IF(H802="in-sample",IF(Q802=bigT,((qCell/bigT)*(I803-I802))+((1-(qCell/bigT))*J802),IF(OR(ISBLANK(F803),COUNT($AX$2:AX802)&lt;=qCell),IF(COUNT($AX$2:AX802)=1,0,AX802-AX801),((qCell/COUNT($AX$2:AX802))*(I803-I802))+((1-(qCell/COUNT($AX$2:AX802)))*J802))),J802),IF(H802="in-sample",IF(Q802=bigT,((qCell/bigT)*(I803/I802))+((1-(qCell/bigT))*J802),IF(qCell=0,1,IF(OR(ISBLANK(F803),COUNT($AX$2:AX802)&lt;=qCell),IF(COUNT($AX$2:AX802)=1,1,AX802/AX801),((qCell/COUNT($AX$2:AX802))*(I803/I802))+((1-(qCell/COUNT($AX$2:AX802)))*J802)))),J802)))))))</f>
        <v/>
      </c>
      <c r="K803" s="120" t="str">
        <f>IF(H803="","",IF(AND(Temp!optSeasCoef=0,Temp!sts_add=1),IF(H803="out-sample",I803+(Q803*J803),I803+J803),IF(AND(Temp!optSeasCoef=0,Temp!sts_multp=1),IF(H803="out-sample",I803*(J803^Q803),I803*J803),IF(Temp!sts_add=1,IF(H803="out-sample",(I803+(Q803*J803))*G803,(I803+J803)*G803),IF(H803="out-sample",I803*(J803^Q803)*G803,I803*J803*G803)))))</f>
        <v/>
      </c>
      <c r="L803" s="116" t="str">
        <f t="shared" si="132"/>
        <v/>
      </c>
      <c r="M803" s="116" t="str">
        <f t="shared" si="133"/>
        <v/>
      </c>
      <c r="N803" s="116" t="str">
        <f t="shared" si="134"/>
        <v/>
      </c>
      <c r="O803" s="116" t="str">
        <f t="shared" si="135"/>
        <v/>
      </c>
      <c r="P803" s="116" t="str">
        <f t="shared" si="136"/>
        <v/>
      </c>
      <c r="Q803" s="94" t="str">
        <f>IF(AND(Temp!fhor_indata=1,ISBLANK(F803),H802="in-sample"),1,IF(AND(Temp!fhor_indata=1,H802="out-sample",Q802&lt;XfHor),Q802+1,IF(ISBLANK(F803),"",IF(AND(H803="out-sample",H802="in-sample"),1,IF(AND(H803="out-sample",H802="out-sample"),Q802+1,IF(ISNUMBER(Q802),Q802+1,1))))))</f>
        <v/>
      </c>
      <c r="R803" s="94" t="str">
        <f t="shared" si="137"/>
        <v/>
      </c>
      <c r="S803" s="94" t="str">
        <f>IF(Temp!fhor_indata=1,IF(S802=XobsHor,1,IF(COUNT($S$2:S802)&lt;=XobsHor,S802+1,IF(AND(COUNT($S$2:S802)&lt;=XobsHor+XfHor,IFERROR(MOD(S802,XobsHor)&lt;XfHor,FALSE)),S802+1,""))),IF(ISBLANK(F803),"",IF(S802=maxP,1,IF(S802&lt;maxP,S802+1,IF(COUNT($S$2:S803)&lt;=XobsHor,S802+1,"")))))</f>
        <v/>
      </c>
      <c r="T803" s="3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W803" s="122" t="str">
        <f t="shared" si="139"/>
        <v/>
      </c>
      <c r="AX803" s="123" t="str">
        <f t="shared" si="140"/>
        <v/>
      </c>
      <c r="AY803" s="124" t="str">
        <f t="shared" si="141"/>
        <v/>
      </c>
      <c r="AZ803" s="124" t="str">
        <f t="shared" si="142"/>
        <v/>
      </c>
      <c r="BF803" s="91"/>
    </row>
    <row r="804" spans="1:58" s="78" customFormat="1" ht="14.25" x14ac:dyDescent="0.2">
      <c r="A804" s="6"/>
      <c r="B804" s="6"/>
      <c r="C804" s="6"/>
      <c r="D804" s="3"/>
      <c r="E804" s="98" t="str">
        <f t="shared" si="138"/>
        <v/>
      </c>
      <c r="F804" s="117"/>
      <c r="G804" s="116" t="str">
        <f>IF(E804="","",IF(Temp!optSeasCoef=0,1,INDEX($C$2:$C$13,IF(MOD(COUNT($E$2:E804),seas_indx)=0,seas_indx,MOD(COUNT($E$2:E804),seas_indx)))))</f>
        <v/>
      </c>
      <c r="H804" s="97" t="str">
        <f>IFERROR(IF(Temp!fhor_indata=1,IF(COUNT($S$2:S804)&lt;=XobsHor,"in-sample",IF(AND(COUNT($S$2:S804)&lt;=XobsHor+XfHor,MOD(S803,XobsHor)&lt;XfHor),"out-sample","")),IF(ISBLANK(F804),"",IF(COUNT($F$2:F804)&lt;=XobsHor-XfHor,"in-sample","out-sample"))),"")</f>
        <v/>
      </c>
      <c r="I804" s="120" t="str">
        <f>IF(AND(ISBLANK(F803),H803="in-sample"),"",IF(AND(Temp!fhor_indata=1,H803="out-sample",H804="out-sample"),I803,IF(AND(ISBLANK(F804),H803="out-sample"),"",IF(AND(Temp!optSeasCoef=0,Temp!sts_add=1),IF(H803="in-sample",IF(Q803=bigT,((pCell/bigT)*F803)+((1-(pCell/bigT))*(I803+J803)),IF(OR(ISBLANK(F804),COUNT($F$2:F803)&lt;=pCell),F803,((pCell/COUNT($F$2:F803))*F803)+((1-(pCell/COUNT($F$2:F803)))*(I803+J803)))),I803),IF(AND(Temp!optSeasCoef=0,Temp!sts_multp=1),IF(H803="in-sample",IF(Q803=bigT,((pCell/bigT)*F803)+((1-(pCell/bigT))*(I803*J803)),IF(OR(ISBLANK(F804),COUNT(F$2:$F803)&lt;=pCell),F803,((pCell/COUNT($F$2:F803))*F803)+((1-(pCell/COUNT($F$2:F803)))*(I803*J803)))),I803),IF(Temp!sts_add=1,IF(H803="in-sample",IF(Q803=bigT,((pCell/bigT)*AX803)+((1-(pCell/bigT))*(I803+J803)),IF(OR(ISBLANK(F804),COUNT($AX$2:AX803)&lt;=pCell),AX803,((pCell/COUNT($AX$2:AX803))*AX803)+((1-(pCell/COUNT($AX$2:AX803)))*(I803+J803)))),I803),IF(H803="in-sample",IF(Q803=bigT,((pCell/bigT)*AX803)+((1-(pCell/bigT))*(I803*J803)),IF(OR(ISBLANK(F804),COUNT($AX$2:AX803)&lt;=pCell),AX803,((pCell/COUNT($AX$2:AX803))*AX803)+((1-(pCell/COUNT($AX$2:AX803)))*(I803*J803)))),I803)))))))</f>
        <v/>
      </c>
      <c r="J804" s="120" t="str">
        <f>IF(AND(ISBLANK(F803),H803="in-sample"),"",IF(AND(Temp!fhor_indata=1,H803="out-sample",H804="out-sample"),J803,IF(AND(ISBLANK(F804),H803="out-sample"),"",IF(AND(Temp!optSeasCoef=0,Temp!sts_add=1),IF(H803="in-sample",IF(Q803=bigT,((qCell/bigT)*(I804-I803))+((1-(qCell/bigT))*J803),IF(OR(ISBLANK(F804),COUNT($F$2:F803)&lt;=qCell),IF(COUNT($F$2:F803)=1,0,F803-F802),((qCell/COUNT($F$2:F803))*(I804-I803))+((1-(qCell/COUNT($F$2:F803)))*J803))),J803),IF(AND(Temp!optSeasCoef=0,Temp!sts_multp=1),IF(H803="in-sample",IF(Q803=bigT,((qCell/bigT)*(I804/I803))+((1-(qCell/bigT))*J803),IF(qCell=0,1,IF(OR(ISBLANK(F804),COUNT($F$2:F803)&lt;=qCell),IF(COUNT($F$2:F803)=1,1,F803/F802),((qCell/COUNT($F$2:F803))*(I804/I803))+((1-(qCell/COUNT($F$2:F803)))*J803)))),J803),IF(Temp!sts_add=1,IF(H803="in-sample",IF(Q803=bigT,((qCell/bigT)*(I804-I803))+((1-(qCell/bigT))*J803),IF(OR(ISBLANK(F804),COUNT($AX$2:AX803)&lt;=qCell),IF(COUNT($AX$2:AX803)=1,0,AX803-AX802),((qCell/COUNT($AX$2:AX803))*(I804-I803))+((1-(qCell/COUNT($AX$2:AX803)))*J803))),J803),IF(H803="in-sample",IF(Q803=bigT,((qCell/bigT)*(I804/I803))+((1-(qCell/bigT))*J803),IF(qCell=0,1,IF(OR(ISBLANK(F804),COUNT($AX$2:AX803)&lt;=qCell),IF(COUNT($AX$2:AX803)=1,1,AX803/AX802),((qCell/COUNT($AX$2:AX803))*(I804/I803))+((1-(qCell/COUNT($AX$2:AX803)))*J803)))),J803)))))))</f>
        <v/>
      </c>
      <c r="K804" s="120" t="str">
        <f>IF(H804="","",IF(AND(Temp!optSeasCoef=0,Temp!sts_add=1),IF(H804="out-sample",I804+(Q804*J804),I804+J804),IF(AND(Temp!optSeasCoef=0,Temp!sts_multp=1),IF(H804="out-sample",I804*(J804^Q804),I804*J804),IF(Temp!sts_add=1,IF(H804="out-sample",(I804+(Q804*J804))*G804,(I804+J804)*G804),IF(H804="out-sample",I804*(J804^Q804)*G804,I804*J804*G804)))))</f>
        <v/>
      </c>
      <c r="L804" s="116" t="str">
        <f t="shared" si="132"/>
        <v/>
      </c>
      <c r="M804" s="116" t="str">
        <f t="shared" si="133"/>
        <v/>
      </c>
      <c r="N804" s="116" t="str">
        <f t="shared" si="134"/>
        <v/>
      </c>
      <c r="O804" s="116" t="str">
        <f t="shared" si="135"/>
        <v/>
      </c>
      <c r="P804" s="116" t="str">
        <f t="shared" si="136"/>
        <v/>
      </c>
      <c r="Q804" s="94" t="str">
        <f>IF(AND(Temp!fhor_indata=1,ISBLANK(F804),H803="in-sample"),1,IF(AND(Temp!fhor_indata=1,H803="out-sample",Q803&lt;XfHor),Q803+1,IF(ISBLANK(F804),"",IF(AND(H804="out-sample",H803="in-sample"),1,IF(AND(H804="out-sample",H803="out-sample"),Q803+1,IF(ISNUMBER(Q803),Q803+1,1))))))</f>
        <v/>
      </c>
      <c r="R804" s="94" t="str">
        <f t="shared" si="137"/>
        <v/>
      </c>
      <c r="S804" s="94" t="str">
        <f>IF(Temp!fhor_indata=1,IF(S803=XobsHor,1,IF(COUNT($S$2:S803)&lt;=XobsHor,S803+1,IF(AND(COUNT($S$2:S803)&lt;=XobsHor+XfHor,IFERROR(MOD(S803,XobsHor)&lt;XfHor,FALSE)),S803+1,""))),IF(ISBLANK(F804),"",IF(S803=maxP,1,IF(S803&lt;maxP,S803+1,IF(COUNT($S$2:S804)&lt;=XobsHor,S803+1,"")))))</f>
        <v/>
      </c>
      <c r="T804" s="3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W804" s="122" t="str">
        <f t="shared" si="139"/>
        <v/>
      </c>
      <c r="AX804" s="123" t="str">
        <f t="shared" si="140"/>
        <v/>
      </c>
      <c r="AY804" s="124" t="str">
        <f t="shared" si="141"/>
        <v/>
      </c>
      <c r="AZ804" s="124" t="str">
        <f t="shared" si="142"/>
        <v/>
      </c>
      <c r="BF804" s="91"/>
    </row>
    <row r="805" spans="1:58" s="78" customFormat="1" ht="14.25" x14ac:dyDescent="0.2">
      <c r="A805" s="6"/>
      <c r="B805" s="6"/>
      <c r="C805" s="6"/>
      <c r="D805" s="3"/>
      <c r="E805" s="98" t="str">
        <f t="shared" si="138"/>
        <v/>
      </c>
      <c r="F805" s="117"/>
      <c r="G805" s="116" t="str">
        <f>IF(E805="","",IF(Temp!optSeasCoef=0,1,INDEX($C$2:$C$13,IF(MOD(COUNT($E$2:E805),seas_indx)=0,seas_indx,MOD(COUNT($E$2:E805),seas_indx)))))</f>
        <v/>
      </c>
      <c r="H805" s="97" t="str">
        <f>IFERROR(IF(Temp!fhor_indata=1,IF(COUNT($S$2:S805)&lt;=XobsHor,"in-sample",IF(AND(COUNT($S$2:S805)&lt;=XobsHor+XfHor,MOD(S804,XobsHor)&lt;XfHor),"out-sample","")),IF(ISBLANK(F805),"",IF(COUNT($F$2:F805)&lt;=XobsHor-XfHor,"in-sample","out-sample"))),"")</f>
        <v/>
      </c>
      <c r="I805" s="120" t="str">
        <f>IF(AND(ISBLANK(F804),H804="in-sample"),"",IF(AND(Temp!fhor_indata=1,H804="out-sample",H805="out-sample"),I804,IF(AND(ISBLANK(F805),H804="out-sample"),"",IF(AND(Temp!optSeasCoef=0,Temp!sts_add=1),IF(H804="in-sample",IF(Q804=bigT,((pCell/bigT)*F804)+((1-(pCell/bigT))*(I804+J804)),IF(OR(ISBLANK(F805),COUNT($F$2:F804)&lt;=pCell),F804,((pCell/COUNT($F$2:F804))*F804)+((1-(pCell/COUNT($F$2:F804)))*(I804+J804)))),I804),IF(AND(Temp!optSeasCoef=0,Temp!sts_multp=1),IF(H804="in-sample",IF(Q804=bigT,((pCell/bigT)*F804)+((1-(pCell/bigT))*(I804*J804)),IF(OR(ISBLANK(F805),COUNT(F$2:$F804)&lt;=pCell),F804,((pCell/COUNT($F$2:F804))*F804)+((1-(pCell/COUNT($F$2:F804)))*(I804*J804)))),I804),IF(Temp!sts_add=1,IF(H804="in-sample",IF(Q804=bigT,((pCell/bigT)*AX804)+((1-(pCell/bigT))*(I804+J804)),IF(OR(ISBLANK(F805),COUNT($AX$2:AX804)&lt;=pCell),AX804,((pCell/COUNT($AX$2:AX804))*AX804)+((1-(pCell/COUNT($AX$2:AX804)))*(I804+J804)))),I804),IF(H804="in-sample",IF(Q804=bigT,((pCell/bigT)*AX804)+((1-(pCell/bigT))*(I804*J804)),IF(OR(ISBLANK(F805),COUNT($AX$2:AX804)&lt;=pCell),AX804,((pCell/COUNT($AX$2:AX804))*AX804)+((1-(pCell/COUNT($AX$2:AX804)))*(I804*J804)))),I804)))))))</f>
        <v/>
      </c>
      <c r="J805" s="120" t="str">
        <f>IF(AND(ISBLANK(F804),H804="in-sample"),"",IF(AND(Temp!fhor_indata=1,H804="out-sample",H805="out-sample"),J804,IF(AND(ISBLANK(F805),H804="out-sample"),"",IF(AND(Temp!optSeasCoef=0,Temp!sts_add=1),IF(H804="in-sample",IF(Q804=bigT,((qCell/bigT)*(I805-I804))+((1-(qCell/bigT))*J804),IF(OR(ISBLANK(F805),COUNT($F$2:F804)&lt;=qCell),IF(COUNT($F$2:F804)=1,0,F804-F803),((qCell/COUNT($F$2:F804))*(I805-I804))+((1-(qCell/COUNT($F$2:F804)))*J804))),J804),IF(AND(Temp!optSeasCoef=0,Temp!sts_multp=1),IF(H804="in-sample",IF(Q804=bigT,((qCell/bigT)*(I805/I804))+((1-(qCell/bigT))*J804),IF(qCell=0,1,IF(OR(ISBLANK(F805),COUNT($F$2:F804)&lt;=qCell),IF(COUNT($F$2:F804)=1,1,F804/F803),((qCell/COUNT($F$2:F804))*(I805/I804))+((1-(qCell/COUNT($F$2:F804)))*J804)))),J804),IF(Temp!sts_add=1,IF(H804="in-sample",IF(Q804=bigT,((qCell/bigT)*(I805-I804))+((1-(qCell/bigT))*J804),IF(OR(ISBLANK(F805),COUNT($AX$2:AX804)&lt;=qCell),IF(COUNT($AX$2:AX804)=1,0,AX804-AX803),((qCell/COUNT($AX$2:AX804))*(I805-I804))+((1-(qCell/COUNT($AX$2:AX804)))*J804))),J804),IF(H804="in-sample",IF(Q804=bigT,((qCell/bigT)*(I805/I804))+((1-(qCell/bigT))*J804),IF(qCell=0,1,IF(OR(ISBLANK(F805),COUNT($AX$2:AX804)&lt;=qCell),IF(COUNT($AX$2:AX804)=1,1,AX804/AX803),((qCell/COUNT($AX$2:AX804))*(I805/I804))+((1-(qCell/COUNT($AX$2:AX804)))*J804)))),J804)))))))</f>
        <v/>
      </c>
      <c r="K805" s="120" t="str">
        <f>IF(H805="","",IF(AND(Temp!optSeasCoef=0,Temp!sts_add=1),IF(H805="out-sample",I805+(Q805*J805),I805+J805),IF(AND(Temp!optSeasCoef=0,Temp!sts_multp=1),IF(H805="out-sample",I805*(J805^Q805),I805*J805),IF(Temp!sts_add=1,IF(H805="out-sample",(I805+(Q805*J805))*G805,(I805+J805)*G805),IF(H805="out-sample",I805*(J805^Q805)*G805,I805*J805*G805)))))</f>
        <v/>
      </c>
      <c r="L805" s="116" t="str">
        <f t="shared" si="132"/>
        <v/>
      </c>
      <c r="M805" s="116" t="str">
        <f t="shared" si="133"/>
        <v/>
      </c>
      <c r="N805" s="116" t="str">
        <f t="shared" si="134"/>
        <v/>
      </c>
      <c r="O805" s="116" t="str">
        <f t="shared" si="135"/>
        <v/>
      </c>
      <c r="P805" s="116" t="str">
        <f t="shared" si="136"/>
        <v/>
      </c>
      <c r="Q805" s="94" t="str">
        <f>IF(AND(Temp!fhor_indata=1,ISBLANK(F805),H804="in-sample"),1,IF(AND(Temp!fhor_indata=1,H804="out-sample",Q804&lt;XfHor),Q804+1,IF(ISBLANK(F805),"",IF(AND(H805="out-sample",H804="in-sample"),1,IF(AND(H805="out-sample",H804="out-sample"),Q804+1,IF(ISNUMBER(Q804),Q804+1,1))))))</f>
        <v/>
      </c>
      <c r="R805" s="94" t="str">
        <f t="shared" si="137"/>
        <v/>
      </c>
      <c r="S805" s="94" t="str">
        <f>IF(Temp!fhor_indata=1,IF(S804=XobsHor,1,IF(COUNT($S$2:S804)&lt;=XobsHor,S804+1,IF(AND(COUNT($S$2:S804)&lt;=XobsHor+XfHor,IFERROR(MOD(S804,XobsHor)&lt;XfHor,FALSE)),S804+1,""))),IF(ISBLANK(F805),"",IF(S804=maxP,1,IF(S804&lt;maxP,S804+1,IF(COUNT($S$2:S805)&lt;=XobsHor,S804+1,"")))))</f>
        <v/>
      </c>
      <c r="T805" s="3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W805" s="122" t="str">
        <f t="shared" si="139"/>
        <v/>
      </c>
      <c r="AX805" s="123" t="str">
        <f t="shared" si="140"/>
        <v/>
      </c>
      <c r="AY805" s="124" t="str">
        <f t="shared" si="141"/>
        <v/>
      </c>
      <c r="AZ805" s="124" t="str">
        <f t="shared" si="142"/>
        <v/>
      </c>
      <c r="BF805" s="91"/>
    </row>
    <row r="806" spans="1:58" s="78" customFormat="1" ht="14.25" x14ac:dyDescent="0.2">
      <c r="A806" s="6"/>
      <c r="B806" s="6"/>
      <c r="C806" s="6"/>
      <c r="D806" s="3"/>
      <c r="E806" s="98" t="str">
        <f t="shared" si="138"/>
        <v/>
      </c>
      <c r="F806" s="117"/>
      <c r="G806" s="116" t="str">
        <f>IF(E806="","",IF(Temp!optSeasCoef=0,1,INDEX($C$2:$C$13,IF(MOD(COUNT($E$2:E806),seas_indx)=0,seas_indx,MOD(COUNT($E$2:E806),seas_indx)))))</f>
        <v/>
      </c>
      <c r="H806" s="97" t="str">
        <f>IFERROR(IF(Temp!fhor_indata=1,IF(COUNT($S$2:S806)&lt;=XobsHor,"in-sample",IF(AND(COUNT($S$2:S806)&lt;=XobsHor+XfHor,MOD(S805,XobsHor)&lt;XfHor),"out-sample","")),IF(ISBLANK(F806),"",IF(COUNT($F$2:F806)&lt;=XobsHor-XfHor,"in-sample","out-sample"))),"")</f>
        <v/>
      </c>
      <c r="I806" s="120" t="str">
        <f>IF(AND(ISBLANK(F805),H805="in-sample"),"",IF(AND(Temp!fhor_indata=1,H805="out-sample",H806="out-sample"),I805,IF(AND(ISBLANK(F806),H805="out-sample"),"",IF(AND(Temp!optSeasCoef=0,Temp!sts_add=1),IF(H805="in-sample",IF(Q805=bigT,((pCell/bigT)*F805)+((1-(pCell/bigT))*(I805+J805)),IF(OR(ISBLANK(F806),COUNT($F$2:F805)&lt;=pCell),F805,((pCell/COUNT($F$2:F805))*F805)+((1-(pCell/COUNT($F$2:F805)))*(I805+J805)))),I805),IF(AND(Temp!optSeasCoef=0,Temp!sts_multp=1),IF(H805="in-sample",IF(Q805=bigT,((pCell/bigT)*F805)+((1-(pCell/bigT))*(I805*J805)),IF(OR(ISBLANK(F806),COUNT(F$2:$F805)&lt;=pCell),F805,((pCell/COUNT($F$2:F805))*F805)+((1-(pCell/COUNT($F$2:F805)))*(I805*J805)))),I805),IF(Temp!sts_add=1,IF(H805="in-sample",IF(Q805=bigT,((pCell/bigT)*AX805)+((1-(pCell/bigT))*(I805+J805)),IF(OR(ISBLANK(F806),COUNT($AX$2:AX805)&lt;=pCell),AX805,((pCell/COUNT($AX$2:AX805))*AX805)+((1-(pCell/COUNT($AX$2:AX805)))*(I805+J805)))),I805),IF(H805="in-sample",IF(Q805=bigT,((pCell/bigT)*AX805)+((1-(pCell/bigT))*(I805*J805)),IF(OR(ISBLANK(F806),COUNT($AX$2:AX805)&lt;=pCell),AX805,((pCell/COUNT($AX$2:AX805))*AX805)+((1-(pCell/COUNT($AX$2:AX805)))*(I805*J805)))),I805)))))))</f>
        <v/>
      </c>
      <c r="J806" s="120" t="str">
        <f>IF(AND(ISBLANK(F805),H805="in-sample"),"",IF(AND(Temp!fhor_indata=1,H805="out-sample",H806="out-sample"),J805,IF(AND(ISBLANK(F806),H805="out-sample"),"",IF(AND(Temp!optSeasCoef=0,Temp!sts_add=1),IF(H805="in-sample",IF(Q805=bigT,((qCell/bigT)*(I806-I805))+((1-(qCell/bigT))*J805),IF(OR(ISBLANK(F806),COUNT($F$2:F805)&lt;=qCell),IF(COUNT($F$2:F805)=1,0,F805-F804),((qCell/COUNT($F$2:F805))*(I806-I805))+((1-(qCell/COUNT($F$2:F805)))*J805))),J805),IF(AND(Temp!optSeasCoef=0,Temp!sts_multp=1),IF(H805="in-sample",IF(Q805=bigT,((qCell/bigT)*(I806/I805))+((1-(qCell/bigT))*J805),IF(qCell=0,1,IF(OR(ISBLANK(F806),COUNT($F$2:F805)&lt;=qCell),IF(COUNT($F$2:F805)=1,1,F805/F804),((qCell/COUNT($F$2:F805))*(I806/I805))+((1-(qCell/COUNT($F$2:F805)))*J805)))),J805),IF(Temp!sts_add=1,IF(H805="in-sample",IF(Q805=bigT,((qCell/bigT)*(I806-I805))+((1-(qCell/bigT))*J805),IF(OR(ISBLANK(F806),COUNT($AX$2:AX805)&lt;=qCell),IF(COUNT($AX$2:AX805)=1,0,AX805-AX804),((qCell/COUNT($AX$2:AX805))*(I806-I805))+((1-(qCell/COUNT($AX$2:AX805)))*J805))),J805),IF(H805="in-sample",IF(Q805=bigT,((qCell/bigT)*(I806/I805))+((1-(qCell/bigT))*J805),IF(qCell=0,1,IF(OR(ISBLANK(F806),COUNT($AX$2:AX805)&lt;=qCell),IF(COUNT($AX$2:AX805)=1,1,AX805/AX804),((qCell/COUNT($AX$2:AX805))*(I806/I805))+((1-(qCell/COUNT($AX$2:AX805)))*J805)))),J805)))))))</f>
        <v/>
      </c>
      <c r="K806" s="120" t="str">
        <f>IF(H806="","",IF(AND(Temp!optSeasCoef=0,Temp!sts_add=1),IF(H806="out-sample",I806+(Q806*J806),I806+J806),IF(AND(Temp!optSeasCoef=0,Temp!sts_multp=1),IF(H806="out-sample",I806*(J806^Q806),I806*J806),IF(Temp!sts_add=1,IF(H806="out-sample",(I806+(Q806*J806))*G806,(I806+J806)*G806),IF(H806="out-sample",I806*(J806^Q806)*G806,I806*J806*G806)))))</f>
        <v/>
      </c>
      <c r="L806" s="116" t="str">
        <f t="shared" si="132"/>
        <v/>
      </c>
      <c r="M806" s="116" t="str">
        <f t="shared" si="133"/>
        <v/>
      </c>
      <c r="N806" s="116" t="str">
        <f t="shared" si="134"/>
        <v/>
      </c>
      <c r="O806" s="116" t="str">
        <f t="shared" si="135"/>
        <v/>
      </c>
      <c r="P806" s="116" t="str">
        <f t="shared" si="136"/>
        <v/>
      </c>
      <c r="Q806" s="94" t="str">
        <f>IF(AND(Temp!fhor_indata=1,ISBLANK(F806),H805="in-sample"),1,IF(AND(Temp!fhor_indata=1,H805="out-sample",Q805&lt;XfHor),Q805+1,IF(ISBLANK(F806),"",IF(AND(H806="out-sample",H805="in-sample"),1,IF(AND(H806="out-sample",H805="out-sample"),Q805+1,IF(ISNUMBER(Q805),Q805+1,1))))))</f>
        <v/>
      </c>
      <c r="R806" s="94" t="str">
        <f t="shared" si="137"/>
        <v/>
      </c>
      <c r="S806" s="94" t="str">
        <f>IF(Temp!fhor_indata=1,IF(S805=XobsHor,1,IF(COUNT($S$2:S805)&lt;=XobsHor,S805+1,IF(AND(COUNT($S$2:S805)&lt;=XobsHor+XfHor,IFERROR(MOD(S805,XobsHor)&lt;XfHor,FALSE)),S805+1,""))),IF(ISBLANK(F806),"",IF(S805=maxP,1,IF(S805&lt;maxP,S805+1,IF(COUNT($S$2:S806)&lt;=XobsHor,S805+1,"")))))</f>
        <v/>
      </c>
      <c r="T806" s="3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W806" s="122" t="str">
        <f t="shared" si="139"/>
        <v/>
      </c>
      <c r="AX806" s="123" t="str">
        <f t="shared" si="140"/>
        <v/>
      </c>
      <c r="AY806" s="124" t="str">
        <f t="shared" si="141"/>
        <v/>
      </c>
      <c r="AZ806" s="124" t="str">
        <f t="shared" si="142"/>
        <v/>
      </c>
      <c r="BF806" s="91"/>
    </row>
    <row r="807" spans="1:58" s="78" customFormat="1" ht="14.25" x14ac:dyDescent="0.2">
      <c r="A807" s="6"/>
      <c r="B807" s="6"/>
      <c r="C807" s="6"/>
      <c r="D807" s="3"/>
      <c r="E807" s="98" t="str">
        <f t="shared" si="138"/>
        <v/>
      </c>
      <c r="F807" s="117"/>
      <c r="G807" s="116" t="str">
        <f>IF(E807="","",IF(Temp!optSeasCoef=0,1,INDEX($C$2:$C$13,IF(MOD(COUNT($E$2:E807),seas_indx)=0,seas_indx,MOD(COUNT($E$2:E807),seas_indx)))))</f>
        <v/>
      </c>
      <c r="H807" s="97" t="str">
        <f>IFERROR(IF(Temp!fhor_indata=1,IF(COUNT($S$2:S807)&lt;=XobsHor,"in-sample",IF(AND(COUNT($S$2:S807)&lt;=XobsHor+XfHor,MOD(S806,XobsHor)&lt;XfHor),"out-sample","")),IF(ISBLANK(F807),"",IF(COUNT($F$2:F807)&lt;=XobsHor-XfHor,"in-sample","out-sample"))),"")</f>
        <v/>
      </c>
      <c r="I807" s="120" t="str">
        <f>IF(AND(ISBLANK(F806),H806="in-sample"),"",IF(AND(Temp!fhor_indata=1,H806="out-sample",H807="out-sample"),I806,IF(AND(ISBLANK(F807),H806="out-sample"),"",IF(AND(Temp!optSeasCoef=0,Temp!sts_add=1),IF(H806="in-sample",IF(Q806=bigT,((pCell/bigT)*F806)+((1-(pCell/bigT))*(I806+J806)),IF(OR(ISBLANK(F807),COUNT($F$2:F806)&lt;=pCell),F806,((pCell/COUNT($F$2:F806))*F806)+((1-(pCell/COUNT($F$2:F806)))*(I806+J806)))),I806),IF(AND(Temp!optSeasCoef=0,Temp!sts_multp=1),IF(H806="in-sample",IF(Q806=bigT,((pCell/bigT)*F806)+((1-(pCell/bigT))*(I806*J806)),IF(OR(ISBLANK(F807),COUNT(F$2:$F806)&lt;=pCell),F806,((pCell/COUNT($F$2:F806))*F806)+((1-(pCell/COUNT($F$2:F806)))*(I806*J806)))),I806),IF(Temp!sts_add=1,IF(H806="in-sample",IF(Q806=bigT,((pCell/bigT)*AX806)+((1-(pCell/bigT))*(I806+J806)),IF(OR(ISBLANK(F807),COUNT($AX$2:AX806)&lt;=pCell),AX806,((pCell/COUNT($AX$2:AX806))*AX806)+((1-(pCell/COUNT($AX$2:AX806)))*(I806+J806)))),I806),IF(H806="in-sample",IF(Q806=bigT,((pCell/bigT)*AX806)+((1-(pCell/bigT))*(I806*J806)),IF(OR(ISBLANK(F807),COUNT($AX$2:AX806)&lt;=pCell),AX806,((pCell/COUNT($AX$2:AX806))*AX806)+((1-(pCell/COUNT($AX$2:AX806)))*(I806*J806)))),I806)))))))</f>
        <v/>
      </c>
      <c r="J807" s="120" t="str">
        <f>IF(AND(ISBLANK(F806),H806="in-sample"),"",IF(AND(Temp!fhor_indata=1,H806="out-sample",H807="out-sample"),J806,IF(AND(ISBLANK(F807),H806="out-sample"),"",IF(AND(Temp!optSeasCoef=0,Temp!sts_add=1),IF(H806="in-sample",IF(Q806=bigT,((qCell/bigT)*(I807-I806))+((1-(qCell/bigT))*J806),IF(OR(ISBLANK(F807),COUNT($F$2:F806)&lt;=qCell),IF(COUNT($F$2:F806)=1,0,F806-F805),((qCell/COUNT($F$2:F806))*(I807-I806))+((1-(qCell/COUNT($F$2:F806)))*J806))),J806),IF(AND(Temp!optSeasCoef=0,Temp!sts_multp=1),IF(H806="in-sample",IF(Q806=bigT,((qCell/bigT)*(I807/I806))+((1-(qCell/bigT))*J806),IF(qCell=0,1,IF(OR(ISBLANK(F807),COUNT($F$2:F806)&lt;=qCell),IF(COUNT($F$2:F806)=1,1,F806/F805),((qCell/COUNT($F$2:F806))*(I807/I806))+((1-(qCell/COUNT($F$2:F806)))*J806)))),J806),IF(Temp!sts_add=1,IF(H806="in-sample",IF(Q806=bigT,((qCell/bigT)*(I807-I806))+((1-(qCell/bigT))*J806),IF(OR(ISBLANK(F807),COUNT($AX$2:AX806)&lt;=qCell),IF(COUNT($AX$2:AX806)=1,0,AX806-AX805),((qCell/COUNT($AX$2:AX806))*(I807-I806))+((1-(qCell/COUNT($AX$2:AX806)))*J806))),J806),IF(H806="in-sample",IF(Q806=bigT,((qCell/bigT)*(I807/I806))+((1-(qCell/bigT))*J806),IF(qCell=0,1,IF(OR(ISBLANK(F807),COUNT($AX$2:AX806)&lt;=qCell),IF(COUNT($AX$2:AX806)=1,1,AX806/AX805),((qCell/COUNT($AX$2:AX806))*(I807/I806))+((1-(qCell/COUNT($AX$2:AX806)))*J806)))),J806)))))))</f>
        <v/>
      </c>
      <c r="K807" s="120" t="str">
        <f>IF(H807="","",IF(AND(Temp!optSeasCoef=0,Temp!sts_add=1),IF(H807="out-sample",I807+(Q807*J807),I807+J807),IF(AND(Temp!optSeasCoef=0,Temp!sts_multp=1),IF(H807="out-sample",I807*(J807^Q807),I807*J807),IF(Temp!sts_add=1,IF(H807="out-sample",(I807+(Q807*J807))*G807,(I807+J807)*G807),IF(H807="out-sample",I807*(J807^Q807)*G807,I807*J807*G807)))))</f>
        <v/>
      </c>
      <c r="L807" s="116" t="str">
        <f t="shared" si="132"/>
        <v/>
      </c>
      <c r="M807" s="116" t="str">
        <f t="shared" si="133"/>
        <v/>
      </c>
      <c r="N807" s="116" t="str">
        <f t="shared" si="134"/>
        <v/>
      </c>
      <c r="O807" s="116" t="str">
        <f t="shared" si="135"/>
        <v/>
      </c>
      <c r="P807" s="116" t="str">
        <f t="shared" si="136"/>
        <v/>
      </c>
      <c r="Q807" s="94" t="str">
        <f>IF(AND(Temp!fhor_indata=1,ISBLANK(F807),H806="in-sample"),1,IF(AND(Temp!fhor_indata=1,H806="out-sample",Q806&lt;XfHor),Q806+1,IF(ISBLANK(F807),"",IF(AND(H807="out-sample",H806="in-sample"),1,IF(AND(H807="out-sample",H806="out-sample"),Q806+1,IF(ISNUMBER(Q806),Q806+1,1))))))</f>
        <v/>
      </c>
      <c r="R807" s="94" t="str">
        <f t="shared" si="137"/>
        <v/>
      </c>
      <c r="S807" s="94" t="str">
        <f>IF(Temp!fhor_indata=1,IF(S806=XobsHor,1,IF(COUNT($S$2:S806)&lt;=XobsHor,S806+1,IF(AND(COUNT($S$2:S806)&lt;=XobsHor+XfHor,IFERROR(MOD(S806,XobsHor)&lt;XfHor,FALSE)),S806+1,""))),IF(ISBLANK(F807),"",IF(S806=maxP,1,IF(S806&lt;maxP,S806+1,IF(COUNT($S$2:S807)&lt;=XobsHor,S806+1,"")))))</f>
        <v/>
      </c>
      <c r="T807" s="3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W807" s="122" t="str">
        <f t="shared" si="139"/>
        <v/>
      </c>
      <c r="AX807" s="123" t="str">
        <f t="shared" si="140"/>
        <v/>
      </c>
      <c r="AY807" s="124" t="str">
        <f t="shared" si="141"/>
        <v/>
      </c>
      <c r="AZ807" s="124" t="str">
        <f t="shared" si="142"/>
        <v/>
      </c>
      <c r="BF807" s="91"/>
    </row>
    <row r="808" spans="1:58" s="78" customFormat="1" ht="14.25" x14ac:dyDescent="0.2">
      <c r="A808" s="6"/>
      <c r="B808" s="6"/>
      <c r="C808" s="6"/>
      <c r="D808" s="3"/>
      <c r="E808" s="98" t="str">
        <f t="shared" si="138"/>
        <v/>
      </c>
      <c r="F808" s="117"/>
      <c r="G808" s="116" t="str">
        <f>IF(E808="","",IF(Temp!optSeasCoef=0,1,INDEX($C$2:$C$13,IF(MOD(COUNT($E$2:E808),seas_indx)=0,seas_indx,MOD(COUNT($E$2:E808),seas_indx)))))</f>
        <v/>
      </c>
      <c r="H808" s="97" t="str">
        <f>IFERROR(IF(Temp!fhor_indata=1,IF(COUNT($S$2:S808)&lt;=XobsHor,"in-sample",IF(AND(COUNT($S$2:S808)&lt;=XobsHor+XfHor,MOD(S807,XobsHor)&lt;XfHor),"out-sample","")),IF(ISBLANK(F808),"",IF(COUNT($F$2:F808)&lt;=XobsHor-XfHor,"in-sample","out-sample"))),"")</f>
        <v/>
      </c>
      <c r="I808" s="120" t="str">
        <f>IF(AND(ISBLANK(F807),H807="in-sample"),"",IF(AND(Temp!fhor_indata=1,H807="out-sample",H808="out-sample"),I807,IF(AND(ISBLANK(F808),H807="out-sample"),"",IF(AND(Temp!optSeasCoef=0,Temp!sts_add=1),IF(H807="in-sample",IF(Q807=bigT,((pCell/bigT)*F807)+((1-(pCell/bigT))*(I807+J807)),IF(OR(ISBLANK(F808),COUNT($F$2:F807)&lt;=pCell),F807,((pCell/COUNT($F$2:F807))*F807)+((1-(pCell/COUNT($F$2:F807)))*(I807+J807)))),I807),IF(AND(Temp!optSeasCoef=0,Temp!sts_multp=1),IF(H807="in-sample",IF(Q807=bigT,((pCell/bigT)*F807)+((1-(pCell/bigT))*(I807*J807)),IF(OR(ISBLANK(F808),COUNT(F$2:$F807)&lt;=pCell),F807,((pCell/COUNT($F$2:F807))*F807)+((1-(pCell/COUNT($F$2:F807)))*(I807*J807)))),I807),IF(Temp!sts_add=1,IF(H807="in-sample",IF(Q807=bigT,((pCell/bigT)*AX807)+((1-(pCell/bigT))*(I807+J807)),IF(OR(ISBLANK(F808),COUNT($AX$2:AX807)&lt;=pCell),AX807,((pCell/COUNT($AX$2:AX807))*AX807)+((1-(pCell/COUNT($AX$2:AX807)))*(I807+J807)))),I807),IF(H807="in-sample",IF(Q807=bigT,((pCell/bigT)*AX807)+((1-(pCell/bigT))*(I807*J807)),IF(OR(ISBLANK(F808),COUNT($AX$2:AX807)&lt;=pCell),AX807,((pCell/COUNT($AX$2:AX807))*AX807)+((1-(pCell/COUNT($AX$2:AX807)))*(I807*J807)))),I807)))))))</f>
        <v/>
      </c>
      <c r="J808" s="120" t="str">
        <f>IF(AND(ISBLANK(F807),H807="in-sample"),"",IF(AND(Temp!fhor_indata=1,H807="out-sample",H808="out-sample"),J807,IF(AND(ISBLANK(F808),H807="out-sample"),"",IF(AND(Temp!optSeasCoef=0,Temp!sts_add=1),IF(H807="in-sample",IF(Q807=bigT,((qCell/bigT)*(I808-I807))+((1-(qCell/bigT))*J807),IF(OR(ISBLANK(F808),COUNT($F$2:F807)&lt;=qCell),IF(COUNT($F$2:F807)=1,0,F807-F806),((qCell/COUNT($F$2:F807))*(I808-I807))+((1-(qCell/COUNT($F$2:F807)))*J807))),J807),IF(AND(Temp!optSeasCoef=0,Temp!sts_multp=1),IF(H807="in-sample",IF(Q807=bigT,((qCell/bigT)*(I808/I807))+((1-(qCell/bigT))*J807),IF(qCell=0,1,IF(OR(ISBLANK(F808),COUNT($F$2:F807)&lt;=qCell),IF(COUNT($F$2:F807)=1,1,F807/F806),((qCell/COUNT($F$2:F807))*(I808/I807))+((1-(qCell/COUNT($F$2:F807)))*J807)))),J807),IF(Temp!sts_add=1,IF(H807="in-sample",IF(Q807=bigT,((qCell/bigT)*(I808-I807))+((1-(qCell/bigT))*J807),IF(OR(ISBLANK(F808),COUNT($AX$2:AX807)&lt;=qCell),IF(COUNT($AX$2:AX807)=1,0,AX807-AX806),((qCell/COUNT($AX$2:AX807))*(I808-I807))+((1-(qCell/COUNT($AX$2:AX807)))*J807))),J807),IF(H807="in-sample",IF(Q807=bigT,((qCell/bigT)*(I808/I807))+((1-(qCell/bigT))*J807),IF(qCell=0,1,IF(OR(ISBLANK(F808),COUNT($AX$2:AX807)&lt;=qCell),IF(COUNT($AX$2:AX807)=1,1,AX807/AX806),((qCell/COUNT($AX$2:AX807))*(I808/I807))+((1-(qCell/COUNT($AX$2:AX807)))*J807)))),J807)))))))</f>
        <v/>
      </c>
      <c r="K808" s="120" t="str">
        <f>IF(H808="","",IF(AND(Temp!optSeasCoef=0,Temp!sts_add=1),IF(H808="out-sample",I808+(Q808*J808),I808+J808),IF(AND(Temp!optSeasCoef=0,Temp!sts_multp=1),IF(H808="out-sample",I808*(J808^Q808),I808*J808),IF(Temp!sts_add=1,IF(H808="out-sample",(I808+(Q808*J808))*G808,(I808+J808)*G808),IF(H808="out-sample",I808*(J808^Q808)*G808,I808*J808*G808)))))</f>
        <v/>
      </c>
      <c r="L808" s="116" t="str">
        <f t="shared" si="132"/>
        <v/>
      </c>
      <c r="M808" s="116" t="str">
        <f t="shared" si="133"/>
        <v/>
      </c>
      <c r="N808" s="116" t="str">
        <f t="shared" si="134"/>
        <v/>
      </c>
      <c r="O808" s="116" t="str">
        <f t="shared" si="135"/>
        <v/>
      </c>
      <c r="P808" s="116" t="str">
        <f t="shared" si="136"/>
        <v/>
      </c>
      <c r="Q808" s="94" t="str">
        <f>IF(AND(Temp!fhor_indata=1,ISBLANK(F808),H807="in-sample"),1,IF(AND(Temp!fhor_indata=1,H807="out-sample",Q807&lt;XfHor),Q807+1,IF(ISBLANK(F808),"",IF(AND(H808="out-sample",H807="in-sample"),1,IF(AND(H808="out-sample",H807="out-sample"),Q807+1,IF(ISNUMBER(Q807),Q807+1,1))))))</f>
        <v/>
      </c>
      <c r="R808" s="94" t="str">
        <f t="shared" si="137"/>
        <v/>
      </c>
      <c r="S808" s="94" t="str">
        <f>IF(Temp!fhor_indata=1,IF(S807=XobsHor,1,IF(COUNT($S$2:S807)&lt;=XobsHor,S807+1,IF(AND(COUNT($S$2:S807)&lt;=XobsHor+XfHor,IFERROR(MOD(S807,XobsHor)&lt;XfHor,FALSE)),S807+1,""))),IF(ISBLANK(F808),"",IF(S807=maxP,1,IF(S807&lt;maxP,S807+1,IF(COUNT($S$2:S808)&lt;=XobsHor,S807+1,"")))))</f>
        <v/>
      </c>
      <c r="T808" s="3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W808" s="122" t="str">
        <f t="shared" si="139"/>
        <v/>
      </c>
      <c r="AX808" s="123" t="str">
        <f t="shared" si="140"/>
        <v/>
      </c>
      <c r="AY808" s="124" t="str">
        <f t="shared" si="141"/>
        <v/>
      </c>
      <c r="AZ808" s="124" t="str">
        <f t="shared" si="142"/>
        <v/>
      </c>
      <c r="BF808" s="91"/>
    </row>
    <row r="809" spans="1:58" s="78" customFormat="1" ht="14.25" x14ac:dyDescent="0.2">
      <c r="A809" s="6"/>
      <c r="B809" s="6"/>
      <c r="C809" s="6"/>
      <c r="D809" s="3"/>
      <c r="E809" s="98" t="str">
        <f t="shared" si="138"/>
        <v/>
      </c>
      <c r="F809" s="117"/>
      <c r="G809" s="116" t="str">
        <f>IF(E809="","",IF(Temp!optSeasCoef=0,1,INDEX($C$2:$C$13,IF(MOD(COUNT($E$2:E809),seas_indx)=0,seas_indx,MOD(COUNT($E$2:E809),seas_indx)))))</f>
        <v/>
      </c>
      <c r="H809" s="97" t="str">
        <f>IFERROR(IF(Temp!fhor_indata=1,IF(COUNT($S$2:S809)&lt;=XobsHor,"in-sample",IF(AND(COUNT($S$2:S809)&lt;=XobsHor+XfHor,MOD(S808,XobsHor)&lt;XfHor),"out-sample","")),IF(ISBLANK(F809),"",IF(COUNT($F$2:F809)&lt;=XobsHor-XfHor,"in-sample","out-sample"))),"")</f>
        <v/>
      </c>
      <c r="I809" s="120" t="str">
        <f>IF(AND(ISBLANK(F808),H808="in-sample"),"",IF(AND(Temp!fhor_indata=1,H808="out-sample",H809="out-sample"),I808,IF(AND(ISBLANK(F809),H808="out-sample"),"",IF(AND(Temp!optSeasCoef=0,Temp!sts_add=1),IF(H808="in-sample",IF(Q808=bigT,((pCell/bigT)*F808)+((1-(pCell/bigT))*(I808+J808)),IF(OR(ISBLANK(F809),COUNT($F$2:F808)&lt;=pCell),F808,((pCell/COUNT($F$2:F808))*F808)+((1-(pCell/COUNT($F$2:F808)))*(I808+J808)))),I808),IF(AND(Temp!optSeasCoef=0,Temp!sts_multp=1),IF(H808="in-sample",IF(Q808=bigT,((pCell/bigT)*F808)+((1-(pCell/bigT))*(I808*J808)),IF(OR(ISBLANK(F809),COUNT(F$2:$F808)&lt;=pCell),F808,((pCell/COUNT($F$2:F808))*F808)+((1-(pCell/COUNT($F$2:F808)))*(I808*J808)))),I808),IF(Temp!sts_add=1,IF(H808="in-sample",IF(Q808=bigT,((pCell/bigT)*AX808)+((1-(pCell/bigT))*(I808+J808)),IF(OR(ISBLANK(F809),COUNT($AX$2:AX808)&lt;=pCell),AX808,((pCell/COUNT($AX$2:AX808))*AX808)+((1-(pCell/COUNT($AX$2:AX808)))*(I808+J808)))),I808),IF(H808="in-sample",IF(Q808=bigT,((pCell/bigT)*AX808)+((1-(pCell/bigT))*(I808*J808)),IF(OR(ISBLANK(F809),COUNT($AX$2:AX808)&lt;=pCell),AX808,((pCell/COUNT($AX$2:AX808))*AX808)+((1-(pCell/COUNT($AX$2:AX808)))*(I808*J808)))),I808)))))))</f>
        <v/>
      </c>
      <c r="J809" s="120" t="str">
        <f>IF(AND(ISBLANK(F808),H808="in-sample"),"",IF(AND(Temp!fhor_indata=1,H808="out-sample",H809="out-sample"),J808,IF(AND(ISBLANK(F809),H808="out-sample"),"",IF(AND(Temp!optSeasCoef=0,Temp!sts_add=1),IF(H808="in-sample",IF(Q808=bigT,((qCell/bigT)*(I809-I808))+((1-(qCell/bigT))*J808),IF(OR(ISBLANK(F809),COUNT($F$2:F808)&lt;=qCell),IF(COUNT($F$2:F808)=1,0,F808-F807),((qCell/COUNT($F$2:F808))*(I809-I808))+((1-(qCell/COUNT($F$2:F808)))*J808))),J808),IF(AND(Temp!optSeasCoef=0,Temp!sts_multp=1),IF(H808="in-sample",IF(Q808=bigT,((qCell/bigT)*(I809/I808))+((1-(qCell/bigT))*J808),IF(qCell=0,1,IF(OR(ISBLANK(F809),COUNT($F$2:F808)&lt;=qCell),IF(COUNT($F$2:F808)=1,1,F808/F807),((qCell/COUNT($F$2:F808))*(I809/I808))+((1-(qCell/COUNT($F$2:F808)))*J808)))),J808),IF(Temp!sts_add=1,IF(H808="in-sample",IF(Q808=bigT,((qCell/bigT)*(I809-I808))+((1-(qCell/bigT))*J808),IF(OR(ISBLANK(F809),COUNT($AX$2:AX808)&lt;=qCell),IF(COUNT($AX$2:AX808)=1,0,AX808-AX807),((qCell/COUNT($AX$2:AX808))*(I809-I808))+((1-(qCell/COUNT($AX$2:AX808)))*J808))),J808),IF(H808="in-sample",IF(Q808=bigT,((qCell/bigT)*(I809/I808))+((1-(qCell/bigT))*J808),IF(qCell=0,1,IF(OR(ISBLANK(F809),COUNT($AX$2:AX808)&lt;=qCell),IF(COUNT($AX$2:AX808)=1,1,AX808/AX807),((qCell/COUNT($AX$2:AX808))*(I809/I808))+((1-(qCell/COUNT($AX$2:AX808)))*J808)))),J808)))))))</f>
        <v/>
      </c>
      <c r="K809" s="120" t="str">
        <f>IF(H809="","",IF(AND(Temp!optSeasCoef=0,Temp!sts_add=1),IF(H809="out-sample",I809+(Q809*J809),I809+J809),IF(AND(Temp!optSeasCoef=0,Temp!sts_multp=1),IF(H809="out-sample",I809*(J809^Q809),I809*J809),IF(Temp!sts_add=1,IF(H809="out-sample",(I809+(Q809*J809))*G809,(I809+J809)*G809),IF(H809="out-sample",I809*(J809^Q809)*G809,I809*J809*G809)))))</f>
        <v/>
      </c>
      <c r="L809" s="116" t="str">
        <f t="shared" si="132"/>
        <v/>
      </c>
      <c r="M809" s="116" t="str">
        <f t="shared" si="133"/>
        <v/>
      </c>
      <c r="N809" s="116" t="str">
        <f t="shared" si="134"/>
        <v/>
      </c>
      <c r="O809" s="116" t="str">
        <f t="shared" si="135"/>
        <v/>
      </c>
      <c r="P809" s="116" t="str">
        <f t="shared" si="136"/>
        <v/>
      </c>
      <c r="Q809" s="94" t="str">
        <f>IF(AND(Temp!fhor_indata=1,ISBLANK(F809),H808="in-sample"),1,IF(AND(Temp!fhor_indata=1,H808="out-sample",Q808&lt;XfHor),Q808+1,IF(ISBLANK(F809),"",IF(AND(H809="out-sample",H808="in-sample"),1,IF(AND(H809="out-sample",H808="out-sample"),Q808+1,IF(ISNUMBER(Q808),Q808+1,1))))))</f>
        <v/>
      </c>
      <c r="R809" s="94" t="str">
        <f t="shared" si="137"/>
        <v/>
      </c>
      <c r="S809" s="94" t="str">
        <f>IF(Temp!fhor_indata=1,IF(S808=XobsHor,1,IF(COUNT($S$2:S808)&lt;=XobsHor,S808+1,IF(AND(COUNT($S$2:S808)&lt;=XobsHor+XfHor,IFERROR(MOD(S808,XobsHor)&lt;XfHor,FALSE)),S808+1,""))),IF(ISBLANK(F809),"",IF(S808=maxP,1,IF(S808&lt;maxP,S808+1,IF(COUNT($S$2:S809)&lt;=XobsHor,S808+1,"")))))</f>
        <v/>
      </c>
      <c r="T809" s="3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W809" s="122" t="str">
        <f t="shared" si="139"/>
        <v/>
      </c>
      <c r="AX809" s="123" t="str">
        <f t="shared" si="140"/>
        <v/>
      </c>
      <c r="AY809" s="124" t="str">
        <f t="shared" si="141"/>
        <v/>
      </c>
      <c r="AZ809" s="124" t="str">
        <f t="shared" si="142"/>
        <v/>
      </c>
      <c r="BF809" s="91"/>
    </row>
    <row r="810" spans="1:58" s="78" customFormat="1" ht="14.25" x14ac:dyDescent="0.2">
      <c r="A810" s="6"/>
      <c r="B810" s="6"/>
      <c r="C810" s="6"/>
      <c r="D810" s="3"/>
      <c r="E810" s="98" t="str">
        <f t="shared" si="138"/>
        <v/>
      </c>
      <c r="F810" s="117"/>
      <c r="G810" s="116" t="str">
        <f>IF(E810="","",IF(Temp!optSeasCoef=0,1,INDEX($C$2:$C$13,IF(MOD(COUNT($E$2:E810),seas_indx)=0,seas_indx,MOD(COUNT($E$2:E810),seas_indx)))))</f>
        <v/>
      </c>
      <c r="H810" s="97" t="str">
        <f>IFERROR(IF(Temp!fhor_indata=1,IF(COUNT($S$2:S810)&lt;=XobsHor,"in-sample",IF(AND(COUNT($S$2:S810)&lt;=XobsHor+XfHor,MOD(S809,XobsHor)&lt;XfHor),"out-sample","")),IF(ISBLANK(F810),"",IF(COUNT($F$2:F810)&lt;=XobsHor-XfHor,"in-sample","out-sample"))),"")</f>
        <v/>
      </c>
      <c r="I810" s="120" t="str">
        <f>IF(AND(ISBLANK(F809),H809="in-sample"),"",IF(AND(Temp!fhor_indata=1,H809="out-sample",H810="out-sample"),I809,IF(AND(ISBLANK(F810),H809="out-sample"),"",IF(AND(Temp!optSeasCoef=0,Temp!sts_add=1),IF(H809="in-sample",IF(Q809=bigT,((pCell/bigT)*F809)+((1-(pCell/bigT))*(I809+J809)),IF(OR(ISBLANK(F810),COUNT($F$2:F809)&lt;=pCell),F809,((pCell/COUNT($F$2:F809))*F809)+((1-(pCell/COUNT($F$2:F809)))*(I809+J809)))),I809),IF(AND(Temp!optSeasCoef=0,Temp!sts_multp=1),IF(H809="in-sample",IF(Q809=bigT,((pCell/bigT)*F809)+((1-(pCell/bigT))*(I809*J809)),IF(OR(ISBLANK(F810),COUNT(F$2:$F809)&lt;=pCell),F809,((pCell/COUNT($F$2:F809))*F809)+((1-(pCell/COUNT($F$2:F809)))*(I809*J809)))),I809),IF(Temp!sts_add=1,IF(H809="in-sample",IF(Q809=bigT,((pCell/bigT)*AX809)+((1-(pCell/bigT))*(I809+J809)),IF(OR(ISBLANK(F810),COUNT($AX$2:AX809)&lt;=pCell),AX809,((pCell/COUNT($AX$2:AX809))*AX809)+((1-(pCell/COUNT($AX$2:AX809)))*(I809+J809)))),I809),IF(H809="in-sample",IF(Q809=bigT,((pCell/bigT)*AX809)+((1-(pCell/bigT))*(I809*J809)),IF(OR(ISBLANK(F810),COUNT($AX$2:AX809)&lt;=pCell),AX809,((pCell/COUNT($AX$2:AX809))*AX809)+((1-(pCell/COUNT($AX$2:AX809)))*(I809*J809)))),I809)))))))</f>
        <v/>
      </c>
      <c r="J810" s="120" t="str">
        <f>IF(AND(ISBLANK(F809),H809="in-sample"),"",IF(AND(Temp!fhor_indata=1,H809="out-sample",H810="out-sample"),J809,IF(AND(ISBLANK(F810),H809="out-sample"),"",IF(AND(Temp!optSeasCoef=0,Temp!sts_add=1),IF(H809="in-sample",IF(Q809=bigT,((qCell/bigT)*(I810-I809))+((1-(qCell/bigT))*J809),IF(OR(ISBLANK(F810),COUNT($F$2:F809)&lt;=qCell),IF(COUNT($F$2:F809)=1,0,F809-F808),((qCell/COUNT($F$2:F809))*(I810-I809))+((1-(qCell/COUNT($F$2:F809)))*J809))),J809),IF(AND(Temp!optSeasCoef=0,Temp!sts_multp=1),IF(H809="in-sample",IF(Q809=bigT,((qCell/bigT)*(I810/I809))+((1-(qCell/bigT))*J809),IF(qCell=0,1,IF(OR(ISBLANK(F810),COUNT($F$2:F809)&lt;=qCell),IF(COUNT($F$2:F809)=1,1,F809/F808),((qCell/COUNT($F$2:F809))*(I810/I809))+((1-(qCell/COUNT($F$2:F809)))*J809)))),J809),IF(Temp!sts_add=1,IF(H809="in-sample",IF(Q809=bigT,((qCell/bigT)*(I810-I809))+((1-(qCell/bigT))*J809),IF(OR(ISBLANK(F810),COUNT($AX$2:AX809)&lt;=qCell),IF(COUNT($AX$2:AX809)=1,0,AX809-AX808),((qCell/COUNT($AX$2:AX809))*(I810-I809))+((1-(qCell/COUNT($AX$2:AX809)))*J809))),J809),IF(H809="in-sample",IF(Q809=bigT,((qCell/bigT)*(I810/I809))+((1-(qCell/bigT))*J809),IF(qCell=0,1,IF(OR(ISBLANK(F810),COUNT($AX$2:AX809)&lt;=qCell),IF(COUNT($AX$2:AX809)=1,1,AX809/AX808),((qCell/COUNT($AX$2:AX809))*(I810/I809))+((1-(qCell/COUNT($AX$2:AX809)))*J809)))),J809)))))))</f>
        <v/>
      </c>
      <c r="K810" s="120" t="str">
        <f>IF(H810="","",IF(AND(Temp!optSeasCoef=0,Temp!sts_add=1),IF(H810="out-sample",I810+(Q810*J810),I810+J810),IF(AND(Temp!optSeasCoef=0,Temp!sts_multp=1),IF(H810="out-sample",I810*(J810^Q810),I810*J810),IF(Temp!sts_add=1,IF(H810="out-sample",(I810+(Q810*J810))*G810,(I810+J810)*G810),IF(H810="out-sample",I810*(J810^Q810)*G810,I810*J810*G810)))))</f>
        <v/>
      </c>
      <c r="L810" s="116" t="str">
        <f t="shared" si="132"/>
        <v/>
      </c>
      <c r="M810" s="116" t="str">
        <f t="shared" si="133"/>
        <v/>
      </c>
      <c r="N810" s="116" t="str">
        <f t="shared" si="134"/>
        <v/>
      </c>
      <c r="O810" s="116" t="str">
        <f t="shared" si="135"/>
        <v/>
      </c>
      <c r="P810" s="116" t="str">
        <f t="shared" si="136"/>
        <v/>
      </c>
      <c r="Q810" s="94" t="str">
        <f>IF(AND(Temp!fhor_indata=1,ISBLANK(F810),H809="in-sample"),1,IF(AND(Temp!fhor_indata=1,H809="out-sample",Q809&lt;XfHor),Q809+1,IF(ISBLANK(F810),"",IF(AND(H810="out-sample",H809="in-sample"),1,IF(AND(H810="out-sample",H809="out-sample"),Q809+1,IF(ISNUMBER(Q809),Q809+1,1))))))</f>
        <v/>
      </c>
      <c r="R810" s="94" t="str">
        <f t="shared" si="137"/>
        <v/>
      </c>
      <c r="S810" s="94" t="str">
        <f>IF(Temp!fhor_indata=1,IF(S809=XobsHor,1,IF(COUNT($S$2:S809)&lt;=XobsHor,S809+1,IF(AND(COUNT($S$2:S809)&lt;=XobsHor+XfHor,IFERROR(MOD(S809,XobsHor)&lt;XfHor,FALSE)),S809+1,""))),IF(ISBLANK(F810),"",IF(S809=maxP,1,IF(S809&lt;maxP,S809+1,IF(COUNT($S$2:S810)&lt;=XobsHor,S809+1,"")))))</f>
        <v/>
      </c>
      <c r="T810" s="3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W810" s="122" t="str">
        <f t="shared" si="139"/>
        <v/>
      </c>
      <c r="AX810" s="123" t="str">
        <f t="shared" si="140"/>
        <v/>
      </c>
      <c r="AY810" s="124" t="str">
        <f t="shared" si="141"/>
        <v/>
      </c>
      <c r="AZ810" s="124" t="str">
        <f t="shared" si="142"/>
        <v/>
      </c>
      <c r="BF810" s="91"/>
    </row>
    <row r="811" spans="1:58" s="78" customFormat="1" ht="14.25" x14ac:dyDescent="0.2">
      <c r="A811" s="6"/>
      <c r="B811" s="6"/>
      <c r="C811" s="6"/>
      <c r="D811" s="3"/>
      <c r="E811" s="98" t="str">
        <f t="shared" si="138"/>
        <v/>
      </c>
      <c r="F811" s="117"/>
      <c r="G811" s="116" t="str">
        <f>IF(E811="","",IF(Temp!optSeasCoef=0,1,INDEX($C$2:$C$13,IF(MOD(COUNT($E$2:E811),seas_indx)=0,seas_indx,MOD(COUNT($E$2:E811),seas_indx)))))</f>
        <v/>
      </c>
      <c r="H811" s="97" t="str">
        <f>IFERROR(IF(Temp!fhor_indata=1,IF(COUNT($S$2:S811)&lt;=XobsHor,"in-sample",IF(AND(COUNT($S$2:S811)&lt;=XobsHor+XfHor,MOD(S810,XobsHor)&lt;XfHor),"out-sample","")),IF(ISBLANK(F811),"",IF(COUNT($F$2:F811)&lt;=XobsHor-XfHor,"in-sample","out-sample"))),"")</f>
        <v/>
      </c>
      <c r="I811" s="120" t="str">
        <f>IF(AND(ISBLANK(F810),H810="in-sample"),"",IF(AND(Temp!fhor_indata=1,H810="out-sample",H811="out-sample"),I810,IF(AND(ISBLANK(F811),H810="out-sample"),"",IF(AND(Temp!optSeasCoef=0,Temp!sts_add=1),IF(H810="in-sample",IF(Q810=bigT,((pCell/bigT)*F810)+((1-(pCell/bigT))*(I810+J810)),IF(OR(ISBLANK(F811),COUNT($F$2:F810)&lt;=pCell),F810,((pCell/COUNT($F$2:F810))*F810)+((1-(pCell/COUNT($F$2:F810)))*(I810+J810)))),I810),IF(AND(Temp!optSeasCoef=0,Temp!sts_multp=1),IF(H810="in-sample",IF(Q810=bigT,((pCell/bigT)*F810)+((1-(pCell/bigT))*(I810*J810)),IF(OR(ISBLANK(F811),COUNT(F$2:$F810)&lt;=pCell),F810,((pCell/COUNT($F$2:F810))*F810)+((1-(pCell/COUNT($F$2:F810)))*(I810*J810)))),I810),IF(Temp!sts_add=1,IF(H810="in-sample",IF(Q810=bigT,((pCell/bigT)*AX810)+((1-(pCell/bigT))*(I810+J810)),IF(OR(ISBLANK(F811),COUNT($AX$2:AX810)&lt;=pCell),AX810,((pCell/COUNT($AX$2:AX810))*AX810)+((1-(pCell/COUNT($AX$2:AX810)))*(I810+J810)))),I810),IF(H810="in-sample",IF(Q810=bigT,((pCell/bigT)*AX810)+((1-(pCell/bigT))*(I810*J810)),IF(OR(ISBLANK(F811),COUNT($AX$2:AX810)&lt;=pCell),AX810,((pCell/COUNT($AX$2:AX810))*AX810)+((1-(pCell/COUNT($AX$2:AX810)))*(I810*J810)))),I810)))))))</f>
        <v/>
      </c>
      <c r="J811" s="120" t="str">
        <f>IF(AND(ISBLANK(F810),H810="in-sample"),"",IF(AND(Temp!fhor_indata=1,H810="out-sample",H811="out-sample"),J810,IF(AND(ISBLANK(F811),H810="out-sample"),"",IF(AND(Temp!optSeasCoef=0,Temp!sts_add=1),IF(H810="in-sample",IF(Q810=bigT,((qCell/bigT)*(I811-I810))+((1-(qCell/bigT))*J810),IF(OR(ISBLANK(F811),COUNT($F$2:F810)&lt;=qCell),IF(COUNT($F$2:F810)=1,0,F810-F809),((qCell/COUNT($F$2:F810))*(I811-I810))+((1-(qCell/COUNT($F$2:F810)))*J810))),J810),IF(AND(Temp!optSeasCoef=0,Temp!sts_multp=1),IF(H810="in-sample",IF(Q810=bigT,((qCell/bigT)*(I811/I810))+((1-(qCell/bigT))*J810),IF(qCell=0,1,IF(OR(ISBLANK(F811),COUNT($F$2:F810)&lt;=qCell),IF(COUNT($F$2:F810)=1,1,F810/F809),((qCell/COUNT($F$2:F810))*(I811/I810))+((1-(qCell/COUNT($F$2:F810)))*J810)))),J810),IF(Temp!sts_add=1,IF(H810="in-sample",IF(Q810=bigT,((qCell/bigT)*(I811-I810))+((1-(qCell/bigT))*J810),IF(OR(ISBLANK(F811),COUNT($AX$2:AX810)&lt;=qCell),IF(COUNT($AX$2:AX810)=1,0,AX810-AX809),((qCell/COUNT($AX$2:AX810))*(I811-I810))+((1-(qCell/COUNT($AX$2:AX810)))*J810))),J810),IF(H810="in-sample",IF(Q810=bigT,((qCell/bigT)*(I811/I810))+((1-(qCell/bigT))*J810),IF(qCell=0,1,IF(OR(ISBLANK(F811),COUNT($AX$2:AX810)&lt;=qCell),IF(COUNT($AX$2:AX810)=1,1,AX810/AX809),((qCell/COUNT($AX$2:AX810))*(I811/I810))+((1-(qCell/COUNT($AX$2:AX810)))*J810)))),J810)))))))</f>
        <v/>
      </c>
      <c r="K811" s="120" t="str">
        <f>IF(H811="","",IF(AND(Temp!optSeasCoef=0,Temp!sts_add=1),IF(H811="out-sample",I811+(Q811*J811),I811+J811),IF(AND(Temp!optSeasCoef=0,Temp!sts_multp=1),IF(H811="out-sample",I811*(J811^Q811),I811*J811),IF(Temp!sts_add=1,IF(H811="out-sample",(I811+(Q811*J811))*G811,(I811+J811)*G811),IF(H811="out-sample",I811*(J811^Q811)*G811,I811*J811*G811)))))</f>
        <v/>
      </c>
      <c r="L811" s="116" t="str">
        <f t="shared" si="132"/>
        <v/>
      </c>
      <c r="M811" s="116" t="str">
        <f t="shared" si="133"/>
        <v/>
      </c>
      <c r="N811" s="116" t="str">
        <f t="shared" si="134"/>
        <v/>
      </c>
      <c r="O811" s="116" t="str">
        <f t="shared" si="135"/>
        <v/>
      </c>
      <c r="P811" s="116" t="str">
        <f t="shared" si="136"/>
        <v/>
      </c>
      <c r="Q811" s="94" t="str">
        <f>IF(AND(Temp!fhor_indata=1,ISBLANK(F811),H810="in-sample"),1,IF(AND(Temp!fhor_indata=1,H810="out-sample",Q810&lt;XfHor),Q810+1,IF(ISBLANK(F811),"",IF(AND(H811="out-sample",H810="in-sample"),1,IF(AND(H811="out-sample",H810="out-sample"),Q810+1,IF(ISNUMBER(Q810),Q810+1,1))))))</f>
        <v/>
      </c>
      <c r="R811" s="94" t="str">
        <f t="shared" si="137"/>
        <v/>
      </c>
      <c r="S811" s="94" t="str">
        <f>IF(Temp!fhor_indata=1,IF(S810=XobsHor,1,IF(COUNT($S$2:S810)&lt;=XobsHor,S810+1,IF(AND(COUNT($S$2:S810)&lt;=XobsHor+XfHor,IFERROR(MOD(S810,XobsHor)&lt;XfHor,FALSE)),S810+1,""))),IF(ISBLANK(F811),"",IF(S810=maxP,1,IF(S810&lt;maxP,S810+1,IF(COUNT($S$2:S811)&lt;=XobsHor,S810+1,"")))))</f>
        <v/>
      </c>
      <c r="T811" s="3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W811" s="122" t="str">
        <f t="shared" si="139"/>
        <v/>
      </c>
      <c r="AX811" s="123" t="str">
        <f t="shared" si="140"/>
        <v/>
      </c>
      <c r="AY811" s="124" t="str">
        <f t="shared" si="141"/>
        <v/>
      </c>
      <c r="AZ811" s="124" t="str">
        <f t="shared" si="142"/>
        <v/>
      </c>
      <c r="BF811" s="91"/>
    </row>
    <row r="812" spans="1:58" s="78" customFormat="1" ht="14.25" x14ac:dyDescent="0.2">
      <c r="A812" s="6"/>
      <c r="B812" s="6"/>
      <c r="C812" s="6"/>
      <c r="D812" s="3"/>
      <c r="E812" s="98" t="str">
        <f t="shared" si="138"/>
        <v/>
      </c>
      <c r="F812" s="117"/>
      <c r="G812" s="116" t="str">
        <f>IF(E812="","",IF(Temp!optSeasCoef=0,1,INDEX($C$2:$C$13,IF(MOD(COUNT($E$2:E812),seas_indx)=0,seas_indx,MOD(COUNT($E$2:E812),seas_indx)))))</f>
        <v/>
      </c>
      <c r="H812" s="97" t="str">
        <f>IFERROR(IF(Temp!fhor_indata=1,IF(COUNT($S$2:S812)&lt;=XobsHor,"in-sample",IF(AND(COUNT($S$2:S812)&lt;=XobsHor+XfHor,MOD(S811,XobsHor)&lt;XfHor),"out-sample","")),IF(ISBLANK(F812),"",IF(COUNT($F$2:F812)&lt;=XobsHor-XfHor,"in-sample","out-sample"))),"")</f>
        <v/>
      </c>
      <c r="I812" s="120" t="str">
        <f>IF(AND(ISBLANK(F811),H811="in-sample"),"",IF(AND(Temp!fhor_indata=1,H811="out-sample",H812="out-sample"),I811,IF(AND(ISBLANK(F812),H811="out-sample"),"",IF(AND(Temp!optSeasCoef=0,Temp!sts_add=1),IF(H811="in-sample",IF(Q811=bigT,((pCell/bigT)*F811)+((1-(pCell/bigT))*(I811+J811)),IF(OR(ISBLANK(F812),COUNT($F$2:F811)&lt;=pCell),F811,((pCell/COUNT($F$2:F811))*F811)+((1-(pCell/COUNT($F$2:F811)))*(I811+J811)))),I811),IF(AND(Temp!optSeasCoef=0,Temp!sts_multp=1),IF(H811="in-sample",IF(Q811=bigT,((pCell/bigT)*F811)+((1-(pCell/bigT))*(I811*J811)),IF(OR(ISBLANK(F812),COUNT(F$2:$F811)&lt;=pCell),F811,((pCell/COUNT($F$2:F811))*F811)+((1-(pCell/COUNT($F$2:F811)))*(I811*J811)))),I811),IF(Temp!sts_add=1,IF(H811="in-sample",IF(Q811=bigT,((pCell/bigT)*AX811)+((1-(pCell/bigT))*(I811+J811)),IF(OR(ISBLANK(F812),COUNT($AX$2:AX811)&lt;=pCell),AX811,((pCell/COUNT($AX$2:AX811))*AX811)+((1-(pCell/COUNT($AX$2:AX811)))*(I811+J811)))),I811),IF(H811="in-sample",IF(Q811=bigT,((pCell/bigT)*AX811)+((1-(pCell/bigT))*(I811*J811)),IF(OR(ISBLANK(F812),COUNT($AX$2:AX811)&lt;=pCell),AX811,((pCell/COUNT($AX$2:AX811))*AX811)+((1-(pCell/COUNT($AX$2:AX811)))*(I811*J811)))),I811)))))))</f>
        <v/>
      </c>
      <c r="J812" s="120" t="str">
        <f>IF(AND(ISBLANK(F811),H811="in-sample"),"",IF(AND(Temp!fhor_indata=1,H811="out-sample",H812="out-sample"),J811,IF(AND(ISBLANK(F812),H811="out-sample"),"",IF(AND(Temp!optSeasCoef=0,Temp!sts_add=1),IF(H811="in-sample",IF(Q811=bigT,((qCell/bigT)*(I812-I811))+((1-(qCell/bigT))*J811),IF(OR(ISBLANK(F812),COUNT($F$2:F811)&lt;=qCell),IF(COUNT($F$2:F811)=1,0,F811-F810),((qCell/COUNT($F$2:F811))*(I812-I811))+((1-(qCell/COUNT($F$2:F811)))*J811))),J811),IF(AND(Temp!optSeasCoef=0,Temp!sts_multp=1),IF(H811="in-sample",IF(Q811=bigT,((qCell/bigT)*(I812/I811))+((1-(qCell/bigT))*J811),IF(qCell=0,1,IF(OR(ISBLANK(F812),COUNT($F$2:F811)&lt;=qCell),IF(COUNT($F$2:F811)=1,1,F811/F810),((qCell/COUNT($F$2:F811))*(I812/I811))+((1-(qCell/COUNT($F$2:F811)))*J811)))),J811),IF(Temp!sts_add=1,IF(H811="in-sample",IF(Q811=bigT,((qCell/bigT)*(I812-I811))+((1-(qCell/bigT))*J811),IF(OR(ISBLANK(F812),COUNT($AX$2:AX811)&lt;=qCell),IF(COUNT($AX$2:AX811)=1,0,AX811-AX810),((qCell/COUNT($AX$2:AX811))*(I812-I811))+((1-(qCell/COUNT($AX$2:AX811)))*J811))),J811),IF(H811="in-sample",IF(Q811=bigT,((qCell/bigT)*(I812/I811))+((1-(qCell/bigT))*J811),IF(qCell=0,1,IF(OR(ISBLANK(F812),COUNT($AX$2:AX811)&lt;=qCell),IF(COUNT($AX$2:AX811)=1,1,AX811/AX810),((qCell/COUNT($AX$2:AX811))*(I812/I811))+((1-(qCell/COUNT($AX$2:AX811)))*J811)))),J811)))))))</f>
        <v/>
      </c>
      <c r="K812" s="120" t="str">
        <f>IF(H812="","",IF(AND(Temp!optSeasCoef=0,Temp!sts_add=1),IF(H812="out-sample",I812+(Q812*J812),I812+J812),IF(AND(Temp!optSeasCoef=0,Temp!sts_multp=1),IF(H812="out-sample",I812*(J812^Q812),I812*J812),IF(Temp!sts_add=1,IF(H812="out-sample",(I812+(Q812*J812))*G812,(I812+J812)*G812),IF(H812="out-sample",I812*(J812^Q812)*G812,I812*J812*G812)))))</f>
        <v/>
      </c>
      <c r="L812" s="116" t="str">
        <f t="shared" si="132"/>
        <v/>
      </c>
      <c r="M812" s="116" t="str">
        <f t="shared" si="133"/>
        <v/>
      </c>
      <c r="N812" s="116" t="str">
        <f t="shared" si="134"/>
        <v/>
      </c>
      <c r="O812" s="116" t="str">
        <f t="shared" si="135"/>
        <v/>
      </c>
      <c r="P812" s="116" t="str">
        <f t="shared" si="136"/>
        <v/>
      </c>
      <c r="Q812" s="94" t="str">
        <f>IF(AND(Temp!fhor_indata=1,ISBLANK(F812),H811="in-sample"),1,IF(AND(Temp!fhor_indata=1,H811="out-sample",Q811&lt;XfHor),Q811+1,IF(ISBLANK(F812),"",IF(AND(H812="out-sample",H811="in-sample"),1,IF(AND(H812="out-sample",H811="out-sample"),Q811+1,IF(ISNUMBER(Q811),Q811+1,1))))))</f>
        <v/>
      </c>
      <c r="R812" s="94" t="str">
        <f t="shared" si="137"/>
        <v/>
      </c>
      <c r="S812" s="94" t="str">
        <f>IF(Temp!fhor_indata=1,IF(S811=XobsHor,1,IF(COUNT($S$2:S811)&lt;=XobsHor,S811+1,IF(AND(COUNT($S$2:S811)&lt;=XobsHor+XfHor,IFERROR(MOD(S811,XobsHor)&lt;XfHor,FALSE)),S811+1,""))),IF(ISBLANK(F812),"",IF(S811=maxP,1,IF(S811&lt;maxP,S811+1,IF(COUNT($S$2:S812)&lt;=XobsHor,S811+1,"")))))</f>
        <v/>
      </c>
      <c r="T812" s="3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W812" s="122" t="str">
        <f t="shared" si="139"/>
        <v/>
      </c>
      <c r="AX812" s="123" t="str">
        <f t="shared" si="140"/>
        <v/>
      </c>
      <c r="AY812" s="124" t="str">
        <f t="shared" si="141"/>
        <v/>
      </c>
      <c r="AZ812" s="124" t="str">
        <f t="shared" si="142"/>
        <v/>
      </c>
      <c r="BF812" s="91"/>
    </row>
    <row r="813" spans="1:58" s="78" customFormat="1" ht="14.25" x14ac:dyDescent="0.2">
      <c r="A813" s="6"/>
      <c r="B813" s="6"/>
      <c r="C813" s="6"/>
      <c r="D813" s="3"/>
      <c r="E813" s="98" t="str">
        <f t="shared" si="138"/>
        <v/>
      </c>
      <c r="F813" s="117"/>
      <c r="G813" s="116" t="str">
        <f>IF(E813="","",IF(Temp!optSeasCoef=0,1,INDEX($C$2:$C$13,IF(MOD(COUNT($E$2:E813),seas_indx)=0,seas_indx,MOD(COUNT($E$2:E813),seas_indx)))))</f>
        <v/>
      </c>
      <c r="H813" s="97" t="str">
        <f>IFERROR(IF(Temp!fhor_indata=1,IF(COUNT($S$2:S813)&lt;=XobsHor,"in-sample",IF(AND(COUNT($S$2:S813)&lt;=XobsHor+XfHor,MOD(S812,XobsHor)&lt;XfHor),"out-sample","")),IF(ISBLANK(F813),"",IF(COUNT($F$2:F813)&lt;=XobsHor-XfHor,"in-sample","out-sample"))),"")</f>
        <v/>
      </c>
      <c r="I813" s="120" t="str">
        <f>IF(AND(ISBLANK(F812),H812="in-sample"),"",IF(AND(Temp!fhor_indata=1,H812="out-sample",H813="out-sample"),I812,IF(AND(ISBLANK(F813),H812="out-sample"),"",IF(AND(Temp!optSeasCoef=0,Temp!sts_add=1),IF(H812="in-sample",IF(Q812=bigT,((pCell/bigT)*F812)+((1-(pCell/bigT))*(I812+J812)),IF(OR(ISBLANK(F813),COUNT($F$2:F812)&lt;=pCell),F812,((pCell/COUNT($F$2:F812))*F812)+((1-(pCell/COUNT($F$2:F812)))*(I812+J812)))),I812),IF(AND(Temp!optSeasCoef=0,Temp!sts_multp=1),IF(H812="in-sample",IF(Q812=bigT,((pCell/bigT)*F812)+((1-(pCell/bigT))*(I812*J812)),IF(OR(ISBLANK(F813),COUNT(F$2:$F812)&lt;=pCell),F812,((pCell/COUNT($F$2:F812))*F812)+((1-(pCell/COUNT($F$2:F812)))*(I812*J812)))),I812),IF(Temp!sts_add=1,IF(H812="in-sample",IF(Q812=bigT,((pCell/bigT)*AX812)+((1-(pCell/bigT))*(I812+J812)),IF(OR(ISBLANK(F813),COUNT($AX$2:AX812)&lt;=pCell),AX812,((pCell/COUNT($AX$2:AX812))*AX812)+((1-(pCell/COUNT($AX$2:AX812)))*(I812+J812)))),I812),IF(H812="in-sample",IF(Q812=bigT,((pCell/bigT)*AX812)+((1-(pCell/bigT))*(I812*J812)),IF(OR(ISBLANK(F813),COUNT($AX$2:AX812)&lt;=pCell),AX812,((pCell/COUNT($AX$2:AX812))*AX812)+((1-(pCell/COUNT($AX$2:AX812)))*(I812*J812)))),I812)))))))</f>
        <v/>
      </c>
      <c r="J813" s="120" t="str">
        <f>IF(AND(ISBLANK(F812),H812="in-sample"),"",IF(AND(Temp!fhor_indata=1,H812="out-sample",H813="out-sample"),J812,IF(AND(ISBLANK(F813),H812="out-sample"),"",IF(AND(Temp!optSeasCoef=0,Temp!sts_add=1),IF(H812="in-sample",IF(Q812=bigT,((qCell/bigT)*(I813-I812))+((1-(qCell/bigT))*J812),IF(OR(ISBLANK(F813),COUNT($F$2:F812)&lt;=qCell),IF(COUNT($F$2:F812)=1,0,F812-F811),((qCell/COUNT($F$2:F812))*(I813-I812))+((1-(qCell/COUNT($F$2:F812)))*J812))),J812),IF(AND(Temp!optSeasCoef=0,Temp!sts_multp=1),IF(H812="in-sample",IF(Q812=bigT,((qCell/bigT)*(I813/I812))+((1-(qCell/bigT))*J812),IF(qCell=0,1,IF(OR(ISBLANK(F813),COUNT($F$2:F812)&lt;=qCell),IF(COUNT($F$2:F812)=1,1,F812/F811),((qCell/COUNT($F$2:F812))*(I813/I812))+((1-(qCell/COUNT($F$2:F812)))*J812)))),J812),IF(Temp!sts_add=1,IF(H812="in-sample",IF(Q812=bigT,((qCell/bigT)*(I813-I812))+((1-(qCell/bigT))*J812),IF(OR(ISBLANK(F813),COUNT($AX$2:AX812)&lt;=qCell),IF(COUNT($AX$2:AX812)=1,0,AX812-AX811),((qCell/COUNT($AX$2:AX812))*(I813-I812))+((1-(qCell/COUNT($AX$2:AX812)))*J812))),J812),IF(H812="in-sample",IF(Q812=bigT,((qCell/bigT)*(I813/I812))+((1-(qCell/bigT))*J812),IF(qCell=0,1,IF(OR(ISBLANK(F813),COUNT($AX$2:AX812)&lt;=qCell),IF(COUNT($AX$2:AX812)=1,1,AX812/AX811),((qCell/COUNT($AX$2:AX812))*(I813/I812))+((1-(qCell/COUNT($AX$2:AX812)))*J812)))),J812)))))))</f>
        <v/>
      </c>
      <c r="K813" s="120" t="str">
        <f>IF(H813="","",IF(AND(Temp!optSeasCoef=0,Temp!sts_add=1),IF(H813="out-sample",I813+(Q813*J813),I813+J813),IF(AND(Temp!optSeasCoef=0,Temp!sts_multp=1),IF(H813="out-sample",I813*(J813^Q813),I813*J813),IF(Temp!sts_add=1,IF(H813="out-sample",(I813+(Q813*J813))*G813,(I813+J813)*G813),IF(H813="out-sample",I813*(J813^Q813)*G813,I813*J813*G813)))))</f>
        <v/>
      </c>
      <c r="L813" s="116" t="str">
        <f t="shared" si="132"/>
        <v/>
      </c>
      <c r="M813" s="116" t="str">
        <f t="shared" si="133"/>
        <v/>
      </c>
      <c r="N813" s="116" t="str">
        <f t="shared" si="134"/>
        <v/>
      </c>
      <c r="O813" s="116" t="str">
        <f t="shared" si="135"/>
        <v/>
      </c>
      <c r="P813" s="116" t="str">
        <f t="shared" si="136"/>
        <v/>
      </c>
      <c r="Q813" s="94" t="str">
        <f>IF(AND(Temp!fhor_indata=1,ISBLANK(F813),H812="in-sample"),1,IF(AND(Temp!fhor_indata=1,H812="out-sample",Q812&lt;XfHor),Q812+1,IF(ISBLANK(F813),"",IF(AND(H813="out-sample",H812="in-sample"),1,IF(AND(H813="out-sample",H812="out-sample"),Q812+1,IF(ISNUMBER(Q812),Q812+1,1))))))</f>
        <v/>
      </c>
      <c r="R813" s="94" t="str">
        <f t="shared" si="137"/>
        <v/>
      </c>
      <c r="S813" s="94" t="str">
        <f>IF(Temp!fhor_indata=1,IF(S812=XobsHor,1,IF(COUNT($S$2:S812)&lt;=XobsHor,S812+1,IF(AND(COUNT($S$2:S812)&lt;=XobsHor+XfHor,IFERROR(MOD(S812,XobsHor)&lt;XfHor,FALSE)),S812+1,""))),IF(ISBLANK(F813),"",IF(S812=maxP,1,IF(S812&lt;maxP,S812+1,IF(COUNT($S$2:S813)&lt;=XobsHor,S812+1,"")))))</f>
        <v/>
      </c>
      <c r="T813" s="3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W813" s="122" t="str">
        <f t="shared" si="139"/>
        <v/>
      </c>
      <c r="AX813" s="123" t="str">
        <f t="shared" si="140"/>
        <v/>
      </c>
      <c r="AY813" s="124" t="str">
        <f t="shared" si="141"/>
        <v/>
      </c>
      <c r="AZ813" s="124" t="str">
        <f t="shared" si="142"/>
        <v/>
      </c>
      <c r="BF813" s="91"/>
    </row>
    <row r="814" spans="1:58" s="78" customFormat="1" ht="14.25" x14ac:dyDescent="0.2">
      <c r="A814" s="6"/>
      <c r="B814" s="6"/>
      <c r="C814" s="6"/>
      <c r="D814" s="3"/>
      <c r="E814" s="98" t="str">
        <f t="shared" si="138"/>
        <v/>
      </c>
      <c r="F814" s="117"/>
      <c r="G814" s="116" t="str">
        <f>IF(E814="","",IF(Temp!optSeasCoef=0,1,INDEX($C$2:$C$13,IF(MOD(COUNT($E$2:E814),seas_indx)=0,seas_indx,MOD(COUNT($E$2:E814),seas_indx)))))</f>
        <v/>
      </c>
      <c r="H814" s="97" t="str">
        <f>IFERROR(IF(Temp!fhor_indata=1,IF(COUNT($S$2:S814)&lt;=XobsHor,"in-sample",IF(AND(COUNT($S$2:S814)&lt;=XobsHor+XfHor,MOD(S813,XobsHor)&lt;XfHor),"out-sample","")),IF(ISBLANK(F814),"",IF(COUNT($F$2:F814)&lt;=XobsHor-XfHor,"in-sample","out-sample"))),"")</f>
        <v/>
      </c>
      <c r="I814" s="120" t="str">
        <f>IF(AND(ISBLANK(F813),H813="in-sample"),"",IF(AND(Temp!fhor_indata=1,H813="out-sample",H814="out-sample"),I813,IF(AND(ISBLANK(F814),H813="out-sample"),"",IF(AND(Temp!optSeasCoef=0,Temp!sts_add=1),IF(H813="in-sample",IF(Q813=bigT,((pCell/bigT)*F813)+((1-(pCell/bigT))*(I813+J813)),IF(OR(ISBLANK(F814),COUNT($F$2:F813)&lt;=pCell),F813,((pCell/COUNT($F$2:F813))*F813)+((1-(pCell/COUNT($F$2:F813)))*(I813+J813)))),I813),IF(AND(Temp!optSeasCoef=0,Temp!sts_multp=1),IF(H813="in-sample",IF(Q813=bigT,((pCell/bigT)*F813)+((1-(pCell/bigT))*(I813*J813)),IF(OR(ISBLANK(F814),COUNT(F$2:$F813)&lt;=pCell),F813,((pCell/COUNT($F$2:F813))*F813)+((1-(pCell/COUNT($F$2:F813)))*(I813*J813)))),I813),IF(Temp!sts_add=1,IF(H813="in-sample",IF(Q813=bigT,((pCell/bigT)*AX813)+((1-(pCell/bigT))*(I813+J813)),IF(OR(ISBLANK(F814),COUNT($AX$2:AX813)&lt;=pCell),AX813,((pCell/COUNT($AX$2:AX813))*AX813)+((1-(pCell/COUNT($AX$2:AX813)))*(I813+J813)))),I813),IF(H813="in-sample",IF(Q813=bigT,((pCell/bigT)*AX813)+((1-(pCell/bigT))*(I813*J813)),IF(OR(ISBLANK(F814),COUNT($AX$2:AX813)&lt;=pCell),AX813,((pCell/COUNT($AX$2:AX813))*AX813)+((1-(pCell/COUNT($AX$2:AX813)))*(I813*J813)))),I813)))))))</f>
        <v/>
      </c>
      <c r="J814" s="120" t="str">
        <f>IF(AND(ISBLANK(F813),H813="in-sample"),"",IF(AND(Temp!fhor_indata=1,H813="out-sample",H814="out-sample"),J813,IF(AND(ISBLANK(F814),H813="out-sample"),"",IF(AND(Temp!optSeasCoef=0,Temp!sts_add=1),IF(H813="in-sample",IF(Q813=bigT,((qCell/bigT)*(I814-I813))+((1-(qCell/bigT))*J813),IF(OR(ISBLANK(F814),COUNT($F$2:F813)&lt;=qCell),IF(COUNT($F$2:F813)=1,0,F813-F812),((qCell/COUNT($F$2:F813))*(I814-I813))+((1-(qCell/COUNT($F$2:F813)))*J813))),J813),IF(AND(Temp!optSeasCoef=0,Temp!sts_multp=1),IF(H813="in-sample",IF(Q813=bigT,((qCell/bigT)*(I814/I813))+((1-(qCell/bigT))*J813),IF(qCell=0,1,IF(OR(ISBLANK(F814),COUNT($F$2:F813)&lt;=qCell),IF(COUNT($F$2:F813)=1,1,F813/F812),((qCell/COUNT($F$2:F813))*(I814/I813))+((1-(qCell/COUNT($F$2:F813)))*J813)))),J813),IF(Temp!sts_add=1,IF(H813="in-sample",IF(Q813=bigT,((qCell/bigT)*(I814-I813))+((1-(qCell/bigT))*J813),IF(OR(ISBLANK(F814),COUNT($AX$2:AX813)&lt;=qCell),IF(COUNT($AX$2:AX813)=1,0,AX813-AX812),((qCell/COUNT($AX$2:AX813))*(I814-I813))+((1-(qCell/COUNT($AX$2:AX813)))*J813))),J813),IF(H813="in-sample",IF(Q813=bigT,((qCell/bigT)*(I814/I813))+((1-(qCell/bigT))*J813),IF(qCell=0,1,IF(OR(ISBLANK(F814),COUNT($AX$2:AX813)&lt;=qCell),IF(COUNT($AX$2:AX813)=1,1,AX813/AX812),((qCell/COUNT($AX$2:AX813))*(I814/I813))+((1-(qCell/COUNT($AX$2:AX813)))*J813)))),J813)))))))</f>
        <v/>
      </c>
      <c r="K814" s="120" t="str">
        <f>IF(H814="","",IF(AND(Temp!optSeasCoef=0,Temp!sts_add=1),IF(H814="out-sample",I814+(Q814*J814),I814+J814),IF(AND(Temp!optSeasCoef=0,Temp!sts_multp=1),IF(H814="out-sample",I814*(J814^Q814),I814*J814),IF(Temp!sts_add=1,IF(H814="out-sample",(I814+(Q814*J814))*G814,(I814+J814)*G814),IF(H814="out-sample",I814*(J814^Q814)*G814,I814*J814*G814)))))</f>
        <v/>
      </c>
      <c r="L814" s="116" t="str">
        <f t="shared" si="132"/>
        <v/>
      </c>
      <c r="M814" s="116" t="str">
        <f t="shared" si="133"/>
        <v/>
      </c>
      <c r="N814" s="116" t="str">
        <f t="shared" si="134"/>
        <v/>
      </c>
      <c r="O814" s="116" t="str">
        <f t="shared" si="135"/>
        <v/>
      </c>
      <c r="P814" s="116" t="str">
        <f t="shared" si="136"/>
        <v/>
      </c>
      <c r="Q814" s="94" t="str">
        <f>IF(AND(Temp!fhor_indata=1,ISBLANK(F814),H813="in-sample"),1,IF(AND(Temp!fhor_indata=1,H813="out-sample",Q813&lt;XfHor),Q813+1,IF(ISBLANK(F814),"",IF(AND(H814="out-sample",H813="in-sample"),1,IF(AND(H814="out-sample",H813="out-sample"),Q813+1,IF(ISNUMBER(Q813),Q813+1,1))))))</f>
        <v/>
      </c>
      <c r="R814" s="94" t="str">
        <f t="shared" si="137"/>
        <v/>
      </c>
      <c r="S814" s="94" t="str">
        <f>IF(Temp!fhor_indata=1,IF(S813=XobsHor,1,IF(COUNT($S$2:S813)&lt;=XobsHor,S813+1,IF(AND(COUNT($S$2:S813)&lt;=XobsHor+XfHor,IFERROR(MOD(S813,XobsHor)&lt;XfHor,FALSE)),S813+1,""))),IF(ISBLANK(F814),"",IF(S813=maxP,1,IF(S813&lt;maxP,S813+1,IF(COUNT($S$2:S814)&lt;=XobsHor,S813+1,"")))))</f>
        <v/>
      </c>
      <c r="T814" s="3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W814" s="122" t="str">
        <f t="shared" si="139"/>
        <v/>
      </c>
      <c r="AX814" s="123" t="str">
        <f t="shared" si="140"/>
        <v/>
      </c>
      <c r="AY814" s="124" t="str">
        <f t="shared" si="141"/>
        <v/>
      </c>
      <c r="AZ814" s="124" t="str">
        <f t="shared" si="142"/>
        <v/>
      </c>
      <c r="BF814" s="91"/>
    </row>
    <row r="815" spans="1:58" s="78" customFormat="1" ht="14.25" x14ac:dyDescent="0.2">
      <c r="A815" s="6"/>
      <c r="B815" s="6"/>
      <c r="C815" s="6"/>
      <c r="D815" s="3"/>
      <c r="E815" s="98" t="str">
        <f t="shared" si="138"/>
        <v/>
      </c>
      <c r="F815" s="117"/>
      <c r="G815" s="116" t="str">
        <f>IF(E815="","",IF(Temp!optSeasCoef=0,1,INDEX($C$2:$C$13,IF(MOD(COUNT($E$2:E815),seas_indx)=0,seas_indx,MOD(COUNT($E$2:E815),seas_indx)))))</f>
        <v/>
      </c>
      <c r="H815" s="97" t="str">
        <f>IFERROR(IF(Temp!fhor_indata=1,IF(COUNT($S$2:S815)&lt;=XobsHor,"in-sample",IF(AND(COUNT($S$2:S815)&lt;=XobsHor+XfHor,MOD(S814,XobsHor)&lt;XfHor),"out-sample","")),IF(ISBLANK(F815),"",IF(COUNT($F$2:F815)&lt;=XobsHor-XfHor,"in-sample","out-sample"))),"")</f>
        <v/>
      </c>
      <c r="I815" s="120" t="str">
        <f>IF(AND(ISBLANK(F814),H814="in-sample"),"",IF(AND(Temp!fhor_indata=1,H814="out-sample",H815="out-sample"),I814,IF(AND(ISBLANK(F815),H814="out-sample"),"",IF(AND(Temp!optSeasCoef=0,Temp!sts_add=1),IF(H814="in-sample",IF(Q814=bigT,((pCell/bigT)*F814)+((1-(pCell/bigT))*(I814+J814)),IF(OR(ISBLANK(F815),COUNT($F$2:F814)&lt;=pCell),F814,((pCell/COUNT($F$2:F814))*F814)+((1-(pCell/COUNT($F$2:F814)))*(I814+J814)))),I814),IF(AND(Temp!optSeasCoef=0,Temp!sts_multp=1),IF(H814="in-sample",IF(Q814=bigT,((pCell/bigT)*F814)+((1-(pCell/bigT))*(I814*J814)),IF(OR(ISBLANK(F815),COUNT(F$2:$F814)&lt;=pCell),F814,((pCell/COUNT($F$2:F814))*F814)+((1-(pCell/COUNT($F$2:F814)))*(I814*J814)))),I814),IF(Temp!sts_add=1,IF(H814="in-sample",IF(Q814=bigT,((pCell/bigT)*AX814)+((1-(pCell/bigT))*(I814+J814)),IF(OR(ISBLANK(F815),COUNT($AX$2:AX814)&lt;=pCell),AX814,((pCell/COUNT($AX$2:AX814))*AX814)+((1-(pCell/COUNT($AX$2:AX814)))*(I814+J814)))),I814),IF(H814="in-sample",IF(Q814=bigT,((pCell/bigT)*AX814)+((1-(pCell/bigT))*(I814*J814)),IF(OR(ISBLANK(F815),COUNT($AX$2:AX814)&lt;=pCell),AX814,((pCell/COUNT($AX$2:AX814))*AX814)+((1-(pCell/COUNT($AX$2:AX814)))*(I814*J814)))),I814)))))))</f>
        <v/>
      </c>
      <c r="J815" s="120" t="str">
        <f>IF(AND(ISBLANK(F814),H814="in-sample"),"",IF(AND(Temp!fhor_indata=1,H814="out-sample",H815="out-sample"),J814,IF(AND(ISBLANK(F815),H814="out-sample"),"",IF(AND(Temp!optSeasCoef=0,Temp!sts_add=1),IF(H814="in-sample",IF(Q814=bigT,((qCell/bigT)*(I815-I814))+((1-(qCell/bigT))*J814),IF(OR(ISBLANK(F815),COUNT($F$2:F814)&lt;=qCell),IF(COUNT($F$2:F814)=1,0,F814-F813),((qCell/COUNT($F$2:F814))*(I815-I814))+((1-(qCell/COUNT($F$2:F814)))*J814))),J814),IF(AND(Temp!optSeasCoef=0,Temp!sts_multp=1),IF(H814="in-sample",IF(Q814=bigT,((qCell/bigT)*(I815/I814))+((1-(qCell/bigT))*J814),IF(qCell=0,1,IF(OR(ISBLANK(F815),COUNT($F$2:F814)&lt;=qCell),IF(COUNT($F$2:F814)=1,1,F814/F813),((qCell/COUNT($F$2:F814))*(I815/I814))+((1-(qCell/COUNT($F$2:F814)))*J814)))),J814),IF(Temp!sts_add=1,IF(H814="in-sample",IF(Q814=bigT,((qCell/bigT)*(I815-I814))+((1-(qCell/bigT))*J814),IF(OR(ISBLANK(F815),COUNT($AX$2:AX814)&lt;=qCell),IF(COUNT($AX$2:AX814)=1,0,AX814-AX813),((qCell/COUNT($AX$2:AX814))*(I815-I814))+((1-(qCell/COUNT($AX$2:AX814)))*J814))),J814),IF(H814="in-sample",IF(Q814=bigT,((qCell/bigT)*(I815/I814))+((1-(qCell/bigT))*J814),IF(qCell=0,1,IF(OR(ISBLANK(F815),COUNT($AX$2:AX814)&lt;=qCell),IF(COUNT($AX$2:AX814)=1,1,AX814/AX813),((qCell/COUNT($AX$2:AX814))*(I815/I814))+((1-(qCell/COUNT($AX$2:AX814)))*J814)))),J814)))))))</f>
        <v/>
      </c>
      <c r="K815" s="120" t="str">
        <f>IF(H815="","",IF(AND(Temp!optSeasCoef=0,Temp!sts_add=1),IF(H815="out-sample",I815+(Q815*J815),I815+J815),IF(AND(Temp!optSeasCoef=0,Temp!sts_multp=1),IF(H815="out-sample",I815*(J815^Q815),I815*J815),IF(Temp!sts_add=1,IF(H815="out-sample",(I815+(Q815*J815))*G815,(I815+J815)*G815),IF(H815="out-sample",I815*(J815^Q815)*G815,I815*J815*G815)))))</f>
        <v/>
      </c>
      <c r="L815" s="116" t="str">
        <f t="shared" si="132"/>
        <v/>
      </c>
      <c r="M815" s="116" t="str">
        <f t="shared" si="133"/>
        <v/>
      </c>
      <c r="N815" s="116" t="str">
        <f t="shared" si="134"/>
        <v/>
      </c>
      <c r="O815" s="116" t="str">
        <f t="shared" si="135"/>
        <v/>
      </c>
      <c r="P815" s="116" t="str">
        <f t="shared" si="136"/>
        <v/>
      </c>
      <c r="Q815" s="94" t="str">
        <f>IF(AND(Temp!fhor_indata=1,ISBLANK(F815),H814="in-sample"),1,IF(AND(Temp!fhor_indata=1,H814="out-sample",Q814&lt;XfHor),Q814+1,IF(ISBLANK(F815),"",IF(AND(H815="out-sample",H814="in-sample"),1,IF(AND(H815="out-sample",H814="out-sample"),Q814+1,IF(ISNUMBER(Q814),Q814+1,1))))))</f>
        <v/>
      </c>
      <c r="R815" s="94" t="str">
        <f t="shared" si="137"/>
        <v/>
      </c>
      <c r="S815" s="94" t="str">
        <f>IF(Temp!fhor_indata=1,IF(S814=XobsHor,1,IF(COUNT($S$2:S814)&lt;=XobsHor,S814+1,IF(AND(COUNT($S$2:S814)&lt;=XobsHor+XfHor,IFERROR(MOD(S814,XobsHor)&lt;XfHor,FALSE)),S814+1,""))),IF(ISBLANK(F815),"",IF(S814=maxP,1,IF(S814&lt;maxP,S814+1,IF(COUNT($S$2:S815)&lt;=XobsHor,S814+1,"")))))</f>
        <v/>
      </c>
      <c r="T815" s="3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W815" s="122" t="str">
        <f t="shared" si="139"/>
        <v/>
      </c>
      <c r="AX815" s="123" t="str">
        <f t="shared" si="140"/>
        <v/>
      </c>
      <c r="AY815" s="124" t="str">
        <f t="shared" si="141"/>
        <v/>
      </c>
      <c r="AZ815" s="124" t="str">
        <f t="shared" si="142"/>
        <v/>
      </c>
      <c r="BF815" s="91"/>
    </row>
    <row r="816" spans="1:58" s="78" customFormat="1" ht="14.25" x14ac:dyDescent="0.2">
      <c r="A816" s="6"/>
      <c r="B816" s="6"/>
      <c r="C816" s="6"/>
      <c r="D816" s="3"/>
      <c r="E816" s="98" t="str">
        <f t="shared" si="138"/>
        <v/>
      </c>
      <c r="F816" s="117"/>
      <c r="G816" s="116" t="str">
        <f>IF(E816="","",IF(Temp!optSeasCoef=0,1,INDEX($C$2:$C$13,IF(MOD(COUNT($E$2:E816),seas_indx)=0,seas_indx,MOD(COUNT($E$2:E816),seas_indx)))))</f>
        <v/>
      </c>
      <c r="H816" s="97" t="str">
        <f>IFERROR(IF(Temp!fhor_indata=1,IF(COUNT($S$2:S816)&lt;=XobsHor,"in-sample",IF(AND(COUNT($S$2:S816)&lt;=XobsHor+XfHor,MOD(S815,XobsHor)&lt;XfHor),"out-sample","")),IF(ISBLANK(F816),"",IF(COUNT($F$2:F816)&lt;=XobsHor-XfHor,"in-sample","out-sample"))),"")</f>
        <v/>
      </c>
      <c r="I816" s="120" t="str">
        <f>IF(AND(ISBLANK(F815),H815="in-sample"),"",IF(AND(Temp!fhor_indata=1,H815="out-sample",H816="out-sample"),I815,IF(AND(ISBLANK(F816),H815="out-sample"),"",IF(AND(Temp!optSeasCoef=0,Temp!sts_add=1),IF(H815="in-sample",IF(Q815=bigT,((pCell/bigT)*F815)+((1-(pCell/bigT))*(I815+J815)),IF(OR(ISBLANK(F816),COUNT($F$2:F815)&lt;=pCell),F815,((pCell/COUNT($F$2:F815))*F815)+((1-(pCell/COUNT($F$2:F815)))*(I815+J815)))),I815),IF(AND(Temp!optSeasCoef=0,Temp!sts_multp=1),IF(H815="in-sample",IF(Q815=bigT,((pCell/bigT)*F815)+((1-(pCell/bigT))*(I815*J815)),IF(OR(ISBLANK(F816),COUNT(F$2:$F815)&lt;=pCell),F815,((pCell/COUNT($F$2:F815))*F815)+((1-(pCell/COUNT($F$2:F815)))*(I815*J815)))),I815),IF(Temp!sts_add=1,IF(H815="in-sample",IF(Q815=bigT,((pCell/bigT)*AX815)+((1-(pCell/bigT))*(I815+J815)),IF(OR(ISBLANK(F816),COUNT($AX$2:AX815)&lt;=pCell),AX815,((pCell/COUNT($AX$2:AX815))*AX815)+((1-(pCell/COUNT($AX$2:AX815)))*(I815+J815)))),I815),IF(H815="in-sample",IF(Q815=bigT,((pCell/bigT)*AX815)+((1-(pCell/bigT))*(I815*J815)),IF(OR(ISBLANK(F816),COUNT($AX$2:AX815)&lt;=pCell),AX815,((pCell/COUNT($AX$2:AX815))*AX815)+((1-(pCell/COUNT($AX$2:AX815)))*(I815*J815)))),I815)))))))</f>
        <v/>
      </c>
      <c r="J816" s="120" t="str">
        <f>IF(AND(ISBLANK(F815),H815="in-sample"),"",IF(AND(Temp!fhor_indata=1,H815="out-sample",H816="out-sample"),J815,IF(AND(ISBLANK(F816),H815="out-sample"),"",IF(AND(Temp!optSeasCoef=0,Temp!sts_add=1),IF(H815="in-sample",IF(Q815=bigT,((qCell/bigT)*(I816-I815))+((1-(qCell/bigT))*J815),IF(OR(ISBLANK(F816),COUNT($F$2:F815)&lt;=qCell),IF(COUNT($F$2:F815)=1,0,F815-F814),((qCell/COUNT($F$2:F815))*(I816-I815))+((1-(qCell/COUNT($F$2:F815)))*J815))),J815),IF(AND(Temp!optSeasCoef=0,Temp!sts_multp=1),IF(H815="in-sample",IF(Q815=bigT,((qCell/bigT)*(I816/I815))+((1-(qCell/bigT))*J815),IF(qCell=0,1,IF(OR(ISBLANK(F816),COUNT($F$2:F815)&lt;=qCell),IF(COUNT($F$2:F815)=1,1,F815/F814),((qCell/COUNT($F$2:F815))*(I816/I815))+((1-(qCell/COUNT($F$2:F815)))*J815)))),J815),IF(Temp!sts_add=1,IF(H815="in-sample",IF(Q815=bigT,((qCell/bigT)*(I816-I815))+((1-(qCell/bigT))*J815),IF(OR(ISBLANK(F816),COUNT($AX$2:AX815)&lt;=qCell),IF(COUNT($AX$2:AX815)=1,0,AX815-AX814),((qCell/COUNT($AX$2:AX815))*(I816-I815))+((1-(qCell/COUNT($AX$2:AX815)))*J815))),J815),IF(H815="in-sample",IF(Q815=bigT,((qCell/bigT)*(I816/I815))+((1-(qCell/bigT))*J815),IF(qCell=0,1,IF(OR(ISBLANK(F816),COUNT($AX$2:AX815)&lt;=qCell),IF(COUNT($AX$2:AX815)=1,1,AX815/AX814),((qCell/COUNT($AX$2:AX815))*(I816/I815))+((1-(qCell/COUNT($AX$2:AX815)))*J815)))),J815)))))))</f>
        <v/>
      </c>
      <c r="K816" s="120" t="str">
        <f>IF(H816="","",IF(AND(Temp!optSeasCoef=0,Temp!sts_add=1),IF(H816="out-sample",I816+(Q816*J816),I816+J816),IF(AND(Temp!optSeasCoef=0,Temp!sts_multp=1),IF(H816="out-sample",I816*(J816^Q816),I816*J816),IF(Temp!sts_add=1,IF(H816="out-sample",(I816+(Q816*J816))*G816,(I816+J816)*G816),IF(H816="out-sample",I816*(J816^Q816)*G816,I816*J816*G816)))))</f>
        <v/>
      </c>
      <c r="L816" s="116" t="str">
        <f t="shared" si="132"/>
        <v/>
      </c>
      <c r="M816" s="116" t="str">
        <f t="shared" si="133"/>
        <v/>
      </c>
      <c r="N816" s="116" t="str">
        <f t="shared" si="134"/>
        <v/>
      </c>
      <c r="O816" s="116" t="str">
        <f t="shared" si="135"/>
        <v/>
      </c>
      <c r="P816" s="116" t="str">
        <f t="shared" si="136"/>
        <v/>
      </c>
      <c r="Q816" s="94" t="str">
        <f>IF(AND(Temp!fhor_indata=1,ISBLANK(F816),H815="in-sample"),1,IF(AND(Temp!fhor_indata=1,H815="out-sample",Q815&lt;XfHor),Q815+1,IF(ISBLANK(F816),"",IF(AND(H816="out-sample",H815="in-sample"),1,IF(AND(H816="out-sample",H815="out-sample"),Q815+1,IF(ISNUMBER(Q815),Q815+1,1))))))</f>
        <v/>
      </c>
      <c r="R816" s="94" t="str">
        <f t="shared" si="137"/>
        <v/>
      </c>
      <c r="S816" s="94" t="str">
        <f>IF(Temp!fhor_indata=1,IF(S815=XobsHor,1,IF(COUNT($S$2:S815)&lt;=XobsHor,S815+1,IF(AND(COUNT($S$2:S815)&lt;=XobsHor+XfHor,IFERROR(MOD(S815,XobsHor)&lt;XfHor,FALSE)),S815+1,""))),IF(ISBLANK(F816),"",IF(S815=maxP,1,IF(S815&lt;maxP,S815+1,IF(COUNT($S$2:S816)&lt;=XobsHor,S815+1,"")))))</f>
        <v/>
      </c>
      <c r="T816" s="3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W816" s="122" t="str">
        <f t="shared" si="139"/>
        <v/>
      </c>
      <c r="AX816" s="123" t="str">
        <f t="shared" si="140"/>
        <v/>
      </c>
      <c r="AY816" s="124" t="str">
        <f t="shared" si="141"/>
        <v/>
      </c>
      <c r="AZ816" s="124" t="str">
        <f t="shared" si="142"/>
        <v/>
      </c>
      <c r="BF816" s="91"/>
    </row>
    <row r="817" spans="1:58" s="78" customFormat="1" ht="14.25" x14ac:dyDescent="0.2">
      <c r="A817" s="6"/>
      <c r="B817" s="6"/>
      <c r="C817" s="6"/>
      <c r="D817" s="3"/>
      <c r="E817" s="98" t="str">
        <f t="shared" si="138"/>
        <v/>
      </c>
      <c r="F817" s="117"/>
      <c r="G817" s="116" t="str">
        <f>IF(E817="","",IF(Temp!optSeasCoef=0,1,INDEX($C$2:$C$13,IF(MOD(COUNT($E$2:E817),seas_indx)=0,seas_indx,MOD(COUNT($E$2:E817),seas_indx)))))</f>
        <v/>
      </c>
      <c r="H817" s="97" t="str">
        <f>IFERROR(IF(Temp!fhor_indata=1,IF(COUNT($S$2:S817)&lt;=XobsHor,"in-sample",IF(AND(COUNT($S$2:S817)&lt;=XobsHor+XfHor,MOD(S816,XobsHor)&lt;XfHor),"out-sample","")),IF(ISBLANK(F817),"",IF(COUNT($F$2:F817)&lt;=XobsHor-XfHor,"in-sample","out-sample"))),"")</f>
        <v/>
      </c>
      <c r="I817" s="120" t="str">
        <f>IF(AND(ISBLANK(F816),H816="in-sample"),"",IF(AND(Temp!fhor_indata=1,H816="out-sample",H817="out-sample"),I816,IF(AND(ISBLANK(F817),H816="out-sample"),"",IF(AND(Temp!optSeasCoef=0,Temp!sts_add=1),IF(H816="in-sample",IF(Q816=bigT,((pCell/bigT)*F816)+((1-(pCell/bigT))*(I816+J816)),IF(OR(ISBLANK(F817),COUNT($F$2:F816)&lt;=pCell),F816,((pCell/COUNT($F$2:F816))*F816)+((1-(pCell/COUNT($F$2:F816)))*(I816+J816)))),I816),IF(AND(Temp!optSeasCoef=0,Temp!sts_multp=1),IF(H816="in-sample",IF(Q816=bigT,((pCell/bigT)*F816)+((1-(pCell/bigT))*(I816*J816)),IF(OR(ISBLANK(F817),COUNT(F$2:$F816)&lt;=pCell),F816,((pCell/COUNT($F$2:F816))*F816)+((1-(pCell/COUNT($F$2:F816)))*(I816*J816)))),I816),IF(Temp!sts_add=1,IF(H816="in-sample",IF(Q816=bigT,((pCell/bigT)*AX816)+((1-(pCell/bigT))*(I816+J816)),IF(OR(ISBLANK(F817),COUNT($AX$2:AX816)&lt;=pCell),AX816,((pCell/COUNT($AX$2:AX816))*AX816)+((1-(pCell/COUNT($AX$2:AX816)))*(I816+J816)))),I816),IF(H816="in-sample",IF(Q816=bigT,((pCell/bigT)*AX816)+((1-(pCell/bigT))*(I816*J816)),IF(OR(ISBLANK(F817),COUNT($AX$2:AX816)&lt;=pCell),AX816,((pCell/COUNT($AX$2:AX816))*AX816)+((1-(pCell/COUNT($AX$2:AX816)))*(I816*J816)))),I816)))))))</f>
        <v/>
      </c>
      <c r="J817" s="120" t="str">
        <f>IF(AND(ISBLANK(F816),H816="in-sample"),"",IF(AND(Temp!fhor_indata=1,H816="out-sample",H817="out-sample"),J816,IF(AND(ISBLANK(F817),H816="out-sample"),"",IF(AND(Temp!optSeasCoef=0,Temp!sts_add=1),IF(H816="in-sample",IF(Q816=bigT,((qCell/bigT)*(I817-I816))+((1-(qCell/bigT))*J816),IF(OR(ISBLANK(F817),COUNT($F$2:F816)&lt;=qCell),IF(COUNT($F$2:F816)=1,0,F816-F815),((qCell/COUNT($F$2:F816))*(I817-I816))+((1-(qCell/COUNT($F$2:F816)))*J816))),J816),IF(AND(Temp!optSeasCoef=0,Temp!sts_multp=1),IF(H816="in-sample",IF(Q816=bigT,((qCell/bigT)*(I817/I816))+((1-(qCell/bigT))*J816),IF(qCell=0,1,IF(OR(ISBLANK(F817),COUNT($F$2:F816)&lt;=qCell),IF(COUNT($F$2:F816)=1,1,F816/F815),((qCell/COUNT($F$2:F816))*(I817/I816))+((1-(qCell/COUNT($F$2:F816)))*J816)))),J816),IF(Temp!sts_add=1,IF(H816="in-sample",IF(Q816=bigT,((qCell/bigT)*(I817-I816))+((1-(qCell/bigT))*J816),IF(OR(ISBLANK(F817),COUNT($AX$2:AX816)&lt;=qCell),IF(COUNT($AX$2:AX816)=1,0,AX816-AX815),((qCell/COUNT($AX$2:AX816))*(I817-I816))+((1-(qCell/COUNT($AX$2:AX816)))*J816))),J816),IF(H816="in-sample",IF(Q816=bigT,((qCell/bigT)*(I817/I816))+((1-(qCell/bigT))*J816),IF(qCell=0,1,IF(OR(ISBLANK(F817),COUNT($AX$2:AX816)&lt;=qCell),IF(COUNT($AX$2:AX816)=1,1,AX816/AX815),((qCell/COUNT($AX$2:AX816))*(I817/I816))+((1-(qCell/COUNT($AX$2:AX816)))*J816)))),J816)))))))</f>
        <v/>
      </c>
      <c r="K817" s="120" t="str">
        <f>IF(H817="","",IF(AND(Temp!optSeasCoef=0,Temp!sts_add=1),IF(H817="out-sample",I817+(Q817*J817),I817+J817),IF(AND(Temp!optSeasCoef=0,Temp!sts_multp=1),IF(H817="out-sample",I817*(J817^Q817),I817*J817),IF(Temp!sts_add=1,IF(H817="out-sample",(I817+(Q817*J817))*G817,(I817+J817)*G817),IF(H817="out-sample",I817*(J817^Q817)*G817,I817*J817*G817)))))</f>
        <v/>
      </c>
      <c r="L817" s="116" t="str">
        <f t="shared" si="132"/>
        <v/>
      </c>
      <c r="M817" s="116" t="str">
        <f t="shared" si="133"/>
        <v/>
      </c>
      <c r="N817" s="116" t="str">
        <f t="shared" si="134"/>
        <v/>
      </c>
      <c r="O817" s="116" t="str">
        <f t="shared" si="135"/>
        <v/>
      </c>
      <c r="P817" s="116" t="str">
        <f t="shared" si="136"/>
        <v/>
      </c>
      <c r="Q817" s="94" t="str">
        <f>IF(AND(Temp!fhor_indata=1,ISBLANK(F817),H816="in-sample"),1,IF(AND(Temp!fhor_indata=1,H816="out-sample",Q816&lt;XfHor),Q816+1,IF(ISBLANK(F817),"",IF(AND(H817="out-sample",H816="in-sample"),1,IF(AND(H817="out-sample",H816="out-sample"),Q816+1,IF(ISNUMBER(Q816),Q816+1,1))))))</f>
        <v/>
      </c>
      <c r="R817" s="94" t="str">
        <f t="shared" si="137"/>
        <v/>
      </c>
      <c r="S817" s="94" t="str">
        <f>IF(Temp!fhor_indata=1,IF(S816=XobsHor,1,IF(COUNT($S$2:S816)&lt;=XobsHor,S816+1,IF(AND(COUNT($S$2:S816)&lt;=XobsHor+XfHor,IFERROR(MOD(S816,XobsHor)&lt;XfHor,FALSE)),S816+1,""))),IF(ISBLANK(F817),"",IF(S816=maxP,1,IF(S816&lt;maxP,S816+1,IF(COUNT($S$2:S817)&lt;=XobsHor,S816+1,"")))))</f>
        <v/>
      </c>
      <c r="T817" s="3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W817" s="122" t="str">
        <f t="shared" si="139"/>
        <v/>
      </c>
      <c r="AX817" s="123" t="str">
        <f t="shared" si="140"/>
        <v/>
      </c>
      <c r="AY817" s="124" t="str">
        <f t="shared" si="141"/>
        <v/>
      </c>
      <c r="AZ817" s="124" t="str">
        <f t="shared" si="142"/>
        <v/>
      </c>
      <c r="BF817" s="91"/>
    </row>
    <row r="818" spans="1:58" s="78" customFormat="1" ht="14.25" x14ac:dyDescent="0.2">
      <c r="A818" s="6"/>
      <c r="B818" s="6"/>
      <c r="C818" s="6"/>
      <c r="D818" s="3"/>
      <c r="E818" s="98" t="str">
        <f t="shared" si="138"/>
        <v/>
      </c>
      <c r="F818" s="117"/>
      <c r="G818" s="116" t="str">
        <f>IF(E818="","",IF(Temp!optSeasCoef=0,1,INDEX($C$2:$C$13,IF(MOD(COUNT($E$2:E818),seas_indx)=0,seas_indx,MOD(COUNT($E$2:E818),seas_indx)))))</f>
        <v/>
      </c>
      <c r="H818" s="97" t="str">
        <f>IFERROR(IF(Temp!fhor_indata=1,IF(COUNT($S$2:S818)&lt;=XobsHor,"in-sample",IF(AND(COUNT($S$2:S818)&lt;=XobsHor+XfHor,MOD(S817,XobsHor)&lt;XfHor),"out-sample","")),IF(ISBLANK(F818),"",IF(COUNT($F$2:F818)&lt;=XobsHor-XfHor,"in-sample","out-sample"))),"")</f>
        <v/>
      </c>
      <c r="I818" s="120" t="str">
        <f>IF(AND(ISBLANK(F817),H817="in-sample"),"",IF(AND(Temp!fhor_indata=1,H817="out-sample",H818="out-sample"),I817,IF(AND(ISBLANK(F818),H817="out-sample"),"",IF(AND(Temp!optSeasCoef=0,Temp!sts_add=1),IF(H817="in-sample",IF(Q817=bigT,((pCell/bigT)*F817)+((1-(pCell/bigT))*(I817+J817)),IF(OR(ISBLANK(F818),COUNT($F$2:F817)&lt;=pCell),F817,((pCell/COUNT($F$2:F817))*F817)+((1-(pCell/COUNT($F$2:F817)))*(I817+J817)))),I817),IF(AND(Temp!optSeasCoef=0,Temp!sts_multp=1),IF(H817="in-sample",IF(Q817=bigT,((pCell/bigT)*F817)+((1-(pCell/bigT))*(I817*J817)),IF(OR(ISBLANK(F818),COUNT(F$2:$F817)&lt;=pCell),F817,((pCell/COUNT($F$2:F817))*F817)+((1-(pCell/COUNT($F$2:F817)))*(I817*J817)))),I817),IF(Temp!sts_add=1,IF(H817="in-sample",IF(Q817=bigT,((pCell/bigT)*AX817)+((1-(pCell/bigT))*(I817+J817)),IF(OR(ISBLANK(F818),COUNT($AX$2:AX817)&lt;=pCell),AX817,((pCell/COUNT($AX$2:AX817))*AX817)+((1-(pCell/COUNT($AX$2:AX817)))*(I817+J817)))),I817),IF(H817="in-sample",IF(Q817=bigT,((pCell/bigT)*AX817)+((1-(pCell/bigT))*(I817*J817)),IF(OR(ISBLANK(F818),COUNT($AX$2:AX817)&lt;=pCell),AX817,((pCell/COUNT($AX$2:AX817))*AX817)+((1-(pCell/COUNT($AX$2:AX817)))*(I817*J817)))),I817)))))))</f>
        <v/>
      </c>
      <c r="J818" s="120" t="str">
        <f>IF(AND(ISBLANK(F817),H817="in-sample"),"",IF(AND(Temp!fhor_indata=1,H817="out-sample",H818="out-sample"),J817,IF(AND(ISBLANK(F818),H817="out-sample"),"",IF(AND(Temp!optSeasCoef=0,Temp!sts_add=1),IF(H817="in-sample",IF(Q817=bigT,((qCell/bigT)*(I818-I817))+((1-(qCell/bigT))*J817),IF(OR(ISBLANK(F818),COUNT($F$2:F817)&lt;=qCell),IF(COUNT($F$2:F817)=1,0,F817-F816),((qCell/COUNT($F$2:F817))*(I818-I817))+((1-(qCell/COUNT($F$2:F817)))*J817))),J817),IF(AND(Temp!optSeasCoef=0,Temp!sts_multp=1),IF(H817="in-sample",IF(Q817=bigT,((qCell/bigT)*(I818/I817))+((1-(qCell/bigT))*J817),IF(qCell=0,1,IF(OR(ISBLANK(F818),COUNT($F$2:F817)&lt;=qCell),IF(COUNT($F$2:F817)=1,1,F817/F816),((qCell/COUNT($F$2:F817))*(I818/I817))+((1-(qCell/COUNT($F$2:F817)))*J817)))),J817),IF(Temp!sts_add=1,IF(H817="in-sample",IF(Q817=bigT,((qCell/bigT)*(I818-I817))+((1-(qCell/bigT))*J817),IF(OR(ISBLANK(F818),COUNT($AX$2:AX817)&lt;=qCell),IF(COUNT($AX$2:AX817)=1,0,AX817-AX816),((qCell/COUNT($AX$2:AX817))*(I818-I817))+((1-(qCell/COUNT($AX$2:AX817)))*J817))),J817),IF(H817="in-sample",IF(Q817=bigT,((qCell/bigT)*(I818/I817))+((1-(qCell/bigT))*J817),IF(qCell=0,1,IF(OR(ISBLANK(F818),COUNT($AX$2:AX817)&lt;=qCell),IF(COUNT($AX$2:AX817)=1,1,AX817/AX816),((qCell/COUNT($AX$2:AX817))*(I818/I817))+((1-(qCell/COUNT($AX$2:AX817)))*J817)))),J817)))))))</f>
        <v/>
      </c>
      <c r="K818" s="120" t="str">
        <f>IF(H818="","",IF(AND(Temp!optSeasCoef=0,Temp!sts_add=1),IF(H818="out-sample",I818+(Q818*J818),I818+J818),IF(AND(Temp!optSeasCoef=0,Temp!sts_multp=1),IF(H818="out-sample",I818*(J818^Q818),I818*J818),IF(Temp!sts_add=1,IF(H818="out-sample",(I818+(Q818*J818))*G818,(I818+J818)*G818),IF(H818="out-sample",I818*(J818^Q818)*G818,I818*J818*G818)))))</f>
        <v/>
      </c>
      <c r="L818" s="116" t="str">
        <f t="shared" si="132"/>
        <v/>
      </c>
      <c r="M818" s="116" t="str">
        <f t="shared" si="133"/>
        <v/>
      </c>
      <c r="N818" s="116" t="str">
        <f t="shared" si="134"/>
        <v/>
      </c>
      <c r="O818" s="116" t="str">
        <f t="shared" si="135"/>
        <v/>
      </c>
      <c r="P818" s="116" t="str">
        <f t="shared" si="136"/>
        <v/>
      </c>
      <c r="Q818" s="94" t="str">
        <f>IF(AND(Temp!fhor_indata=1,ISBLANK(F818),H817="in-sample"),1,IF(AND(Temp!fhor_indata=1,H817="out-sample",Q817&lt;XfHor),Q817+1,IF(ISBLANK(F818),"",IF(AND(H818="out-sample",H817="in-sample"),1,IF(AND(H818="out-sample",H817="out-sample"),Q817+1,IF(ISNUMBER(Q817),Q817+1,1))))))</f>
        <v/>
      </c>
      <c r="R818" s="94" t="str">
        <f t="shared" si="137"/>
        <v/>
      </c>
      <c r="S818" s="94" t="str">
        <f>IF(Temp!fhor_indata=1,IF(S817=XobsHor,1,IF(COUNT($S$2:S817)&lt;=XobsHor,S817+1,IF(AND(COUNT($S$2:S817)&lt;=XobsHor+XfHor,IFERROR(MOD(S817,XobsHor)&lt;XfHor,FALSE)),S817+1,""))),IF(ISBLANK(F818),"",IF(S817=maxP,1,IF(S817&lt;maxP,S817+1,IF(COUNT($S$2:S818)&lt;=XobsHor,S817+1,"")))))</f>
        <v/>
      </c>
      <c r="T818" s="3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W818" s="122" t="str">
        <f t="shared" si="139"/>
        <v/>
      </c>
      <c r="AX818" s="123" t="str">
        <f t="shared" si="140"/>
        <v/>
      </c>
      <c r="AY818" s="124" t="str">
        <f t="shared" si="141"/>
        <v/>
      </c>
      <c r="AZ818" s="124" t="str">
        <f t="shared" si="142"/>
        <v/>
      </c>
      <c r="BF818" s="91"/>
    </row>
    <row r="819" spans="1:58" s="78" customFormat="1" ht="14.25" x14ac:dyDescent="0.2">
      <c r="A819" s="6"/>
      <c r="B819" s="6"/>
      <c r="C819" s="6"/>
      <c r="D819" s="3"/>
      <c r="E819" s="98" t="str">
        <f t="shared" si="138"/>
        <v/>
      </c>
      <c r="F819" s="117"/>
      <c r="G819" s="116" t="str">
        <f>IF(E819="","",IF(Temp!optSeasCoef=0,1,INDEX($C$2:$C$13,IF(MOD(COUNT($E$2:E819),seas_indx)=0,seas_indx,MOD(COUNT($E$2:E819),seas_indx)))))</f>
        <v/>
      </c>
      <c r="H819" s="97" t="str">
        <f>IFERROR(IF(Temp!fhor_indata=1,IF(COUNT($S$2:S819)&lt;=XobsHor,"in-sample",IF(AND(COUNT($S$2:S819)&lt;=XobsHor+XfHor,MOD(S818,XobsHor)&lt;XfHor),"out-sample","")),IF(ISBLANK(F819),"",IF(COUNT($F$2:F819)&lt;=XobsHor-XfHor,"in-sample","out-sample"))),"")</f>
        <v/>
      </c>
      <c r="I819" s="120" t="str">
        <f>IF(AND(ISBLANK(F818),H818="in-sample"),"",IF(AND(Temp!fhor_indata=1,H818="out-sample",H819="out-sample"),I818,IF(AND(ISBLANK(F819),H818="out-sample"),"",IF(AND(Temp!optSeasCoef=0,Temp!sts_add=1),IF(H818="in-sample",IF(Q818=bigT,((pCell/bigT)*F818)+((1-(pCell/bigT))*(I818+J818)),IF(OR(ISBLANK(F819),COUNT($F$2:F818)&lt;=pCell),F818,((pCell/COUNT($F$2:F818))*F818)+((1-(pCell/COUNT($F$2:F818)))*(I818+J818)))),I818),IF(AND(Temp!optSeasCoef=0,Temp!sts_multp=1),IF(H818="in-sample",IF(Q818=bigT,((pCell/bigT)*F818)+((1-(pCell/bigT))*(I818*J818)),IF(OR(ISBLANK(F819),COUNT(F$2:$F818)&lt;=pCell),F818,((pCell/COUNT($F$2:F818))*F818)+((1-(pCell/COUNT($F$2:F818)))*(I818*J818)))),I818),IF(Temp!sts_add=1,IF(H818="in-sample",IF(Q818=bigT,((pCell/bigT)*AX818)+((1-(pCell/bigT))*(I818+J818)),IF(OR(ISBLANK(F819),COUNT($AX$2:AX818)&lt;=pCell),AX818,((pCell/COUNT($AX$2:AX818))*AX818)+((1-(pCell/COUNT($AX$2:AX818)))*(I818+J818)))),I818),IF(H818="in-sample",IF(Q818=bigT,((pCell/bigT)*AX818)+((1-(pCell/bigT))*(I818*J818)),IF(OR(ISBLANK(F819),COUNT($AX$2:AX818)&lt;=pCell),AX818,((pCell/COUNT($AX$2:AX818))*AX818)+((1-(pCell/COUNT($AX$2:AX818)))*(I818*J818)))),I818)))))))</f>
        <v/>
      </c>
      <c r="J819" s="120" t="str">
        <f>IF(AND(ISBLANK(F818),H818="in-sample"),"",IF(AND(Temp!fhor_indata=1,H818="out-sample",H819="out-sample"),J818,IF(AND(ISBLANK(F819),H818="out-sample"),"",IF(AND(Temp!optSeasCoef=0,Temp!sts_add=1),IF(H818="in-sample",IF(Q818=bigT,((qCell/bigT)*(I819-I818))+((1-(qCell/bigT))*J818),IF(OR(ISBLANK(F819),COUNT($F$2:F818)&lt;=qCell),IF(COUNT($F$2:F818)=1,0,F818-F817),((qCell/COUNT($F$2:F818))*(I819-I818))+((1-(qCell/COUNT($F$2:F818)))*J818))),J818),IF(AND(Temp!optSeasCoef=0,Temp!sts_multp=1),IF(H818="in-sample",IF(Q818=bigT,((qCell/bigT)*(I819/I818))+((1-(qCell/bigT))*J818),IF(qCell=0,1,IF(OR(ISBLANK(F819),COUNT($F$2:F818)&lt;=qCell),IF(COUNT($F$2:F818)=1,1,F818/F817),((qCell/COUNT($F$2:F818))*(I819/I818))+((1-(qCell/COUNT($F$2:F818)))*J818)))),J818),IF(Temp!sts_add=1,IF(H818="in-sample",IF(Q818=bigT,((qCell/bigT)*(I819-I818))+((1-(qCell/bigT))*J818),IF(OR(ISBLANK(F819),COUNT($AX$2:AX818)&lt;=qCell),IF(COUNT($AX$2:AX818)=1,0,AX818-AX817),((qCell/COUNT($AX$2:AX818))*(I819-I818))+((1-(qCell/COUNT($AX$2:AX818)))*J818))),J818),IF(H818="in-sample",IF(Q818=bigT,((qCell/bigT)*(I819/I818))+((1-(qCell/bigT))*J818),IF(qCell=0,1,IF(OR(ISBLANK(F819),COUNT($AX$2:AX818)&lt;=qCell),IF(COUNT($AX$2:AX818)=1,1,AX818/AX817),((qCell/COUNT($AX$2:AX818))*(I819/I818))+((1-(qCell/COUNT($AX$2:AX818)))*J818)))),J818)))))))</f>
        <v/>
      </c>
      <c r="K819" s="120" t="str">
        <f>IF(H819="","",IF(AND(Temp!optSeasCoef=0,Temp!sts_add=1),IF(H819="out-sample",I819+(Q819*J819),I819+J819),IF(AND(Temp!optSeasCoef=0,Temp!sts_multp=1),IF(H819="out-sample",I819*(J819^Q819),I819*J819),IF(Temp!sts_add=1,IF(H819="out-sample",(I819+(Q819*J819))*G819,(I819+J819)*G819),IF(H819="out-sample",I819*(J819^Q819)*G819,I819*J819*G819)))))</f>
        <v/>
      </c>
      <c r="L819" s="116" t="str">
        <f t="shared" si="132"/>
        <v/>
      </c>
      <c r="M819" s="116" t="str">
        <f t="shared" si="133"/>
        <v/>
      </c>
      <c r="N819" s="116" t="str">
        <f t="shared" si="134"/>
        <v/>
      </c>
      <c r="O819" s="116" t="str">
        <f t="shared" si="135"/>
        <v/>
      </c>
      <c r="P819" s="116" t="str">
        <f t="shared" si="136"/>
        <v/>
      </c>
      <c r="Q819" s="94" t="str">
        <f>IF(AND(Temp!fhor_indata=1,ISBLANK(F819),H818="in-sample"),1,IF(AND(Temp!fhor_indata=1,H818="out-sample",Q818&lt;XfHor),Q818+1,IF(ISBLANK(F819),"",IF(AND(H819="out-sample",H818="in-sample"),1,IF(AND(H819="out-sample",H818="out-sample"),Q818+1,IF(ISNUMBER(Q818),Q818+1,1))))))</f>
        <v/>
      </c>
      <c r="R819" s="94" t="str">
        <f t="shared" si="137"/>
        <v/>
      </c>
      <c r="S819" s="94" t="str">
        <f>IF(Temp!fhor_indata=1,IF(S818=XobsHor,1,IF(COUNT($S$2:S818)&lt;=XobsHor,S818+1,IF(AND(COUNT($S$2:S818)&lt;=XobsHor+XfHor,IFERROR(MOD(S818,XobsHor)&lt;XfHor,FALSE)),S818+1,""))),IF(ISBLANK(F819),"",IF(S818=maxP,1,IF(S818&lt;maxP,S818+1,IF(COUNT($S$2:S819)&lt;=XobsHor,S818+1,"")))))</f>
        <v/>
      </c>
      <c r="T819" s="3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W819" s="122" t="str">
        <f t="shared" si="139"/>
        <v/>
      </c>
      <c r="AX819" s="123" t="str">
        <f t="shared" si="140"/>
        <v/>
      </c>
      <c r="AY819" s="124" t="str">
        <f t="shared" si="141"/>
        <v/>
      </c>
      <c r="AZ819" s="124" t="str">
        <f t="shared" si="142"/>
        <v/>
      </c>
      <c r="BF819" s="91"/>
    </row>
    <row r="820" spans="1:58" s="78" customFormat="1" ht="14.25" x14ac:dyDescent="0.2">
      <c r="A820" s="6"/>
      <c r="B820" s="6"/>
      <c r="C820" s="6"/>
      <c r="D820" s="3"/>
      <c r="E820" s="98" t="str">
        <f t="shared" si="138"/>
        <v/>
      </c>
      <c r="F820" s="117"/>
      <c r="G820" s="116" t="str">
        <f>IF(E820="","",IF(Temp!optSeasCoef=0,1,INDEX($C$2:$C$13,IF(MOD(COUNT($E$2:E820),seas_indx)=0,seas_indx,MOD(COUNT($E$2:E820),seas_indx)))))</f>
        <v/>
      </c>
      <c r="H820" s="97" t="str">
        <f>IFERROR(IF(Temp!fhor_indata=1,IF(COUNT($S$2:S820)&lt;=XobsHor,"in-sample",IF(AND(COUNT($S$2:S820)&lt;=XobsHor+XfHor,MOD(S819,XobsHor)&lt;XfHor),"out-sample","")),IF(ISBLANK(F820),"",IF(COUNT($F$2:F820)&lt;=XobsHor-XfHor,"in-sample","out-sample"))),"")</f>
        <v/>
      </c>
      <c r="I820" s="120" t="str">
        <f>IF(AND(ISBLANK(F819),H819="in-sample"),"",IF(AND(Temp!fhor_indata=1,H819="out-sample",H820="out-sample"),I819,IF(AND(ISBLANK(F820),H819="out-sample"),"",IF(AND(Temp!optSeasCoef=0,Temp!sts_add=1),IF(H819="in-sample",IF(Q819=bigT,((pCell/bigT)*F819)+((1-(pCell/bigT))*(I819+J819)),IF(OR(ISBLANK(F820),COUNT($F$2:F819)&lt;=pCell),F819,((pCell/COUNT($F$2:F819))*F819)+((1-(pCell/COUNT($F$2:F819)))*(I819+J819)))),I819),IF(AND(Temp!optSeasCoef=0,Temp!sts_multp=1),IF(H819="in-sample",IF(Q819=bigT,((pCell/bigT)*F819)+((1-(pCell/bigT))*(I819*J819)),IF(OR(ISBLANK(F820),COUNT(F$2:$F819)&lt;=pCell),F819,((pCell/COUNT($F$2:F819))*F819)+((1-(pCell/COUNT($F$2:F819)))*(I819*J819)))),I819),IF(Temp!sts_add=1,IF(H819="in-sample",IF(Q819=bigT,((pCell/bigT)*AX819)+((1-(pCell/bigT))*(I819+J819)),IF(OR(ISBLANK(F820),COUNT($AX$2:AX819)&lt;=pCell),AX819,((pCell/COUNT($AX$2:AX819))*AX819)+((1-(pCell/COUNT($AX$2:AX819)))*(I819+J819)))),I819),IF(H819="in-sample",IF(Q819=bigT,((pCell/bigT)*AX819)+((1-(pCell/bigT))*(I819*J819)),IF(OR(ISBLANK(F820),COUNT($AX$2:AX819)&lt;=pCell),AX819,((pCell/COUNT($AX$2:AX819))*AX819)+((1-(pCell/COUNT($AX$2:AX819)))*(I819*J819)))),I819)))))))</f>
        <v/>
      </c>
      <c r="J820" s="120" t="str">
        <f>IF(AND(ISBLANK(F819),H819="in-sample"),"",IF(AND(Temp!fhor_indata=1,H819="out-sample",H820="out-sample"),J819,IF(AND(ISBLANK(F820),H819="out-sample"),"",IF(AND(Temp!optSeasCoef=0,Temp!sts_add=1),IF(H819="in-sample",IF(Q819=bigT,((qCell/bigT)*(I820-I819))+((1-(qCell/bigT))*J819),IF(OR(ISBLANK(F820),COUNT($F$2:F819)&lt;=qCell),IF(COUNT($F$2:F819)=1,0,F819-F818),((qCell/COUNT($F$2:F819))*(I820-I819))+((1-(qCell/COUNT($F$2:F819)))*J819))),J819),IF(AND(Temp!optSeasCoef=0,Temp!sts_multp=1),IF(H819="in-sample",IF(Q819=bigT,((qCell/bigT)*(I820/I819))+((1-(qCell/bigT))*J819),IF(qCell=0,1,IF(OR(ISBLANK(F820),COUNT($F$2:F819)&lt;=qCell),IF(COUNT($F$2:F819)=1,1,F819/F818),((qCell/COUNT($F$2:F819))*(I820/I819))+((1-(qCell/COUNT($F$2:F819)))*J819)))),J819),IF(Temp!sts_add=1,IF(H819="in-sample",IF(Q819=bigT,((qCell/bigT)*(I820-I819))+((1-(qCell/bigT))*J819),IF(OR(ISBLANK(F820),COUNT($AX$2:AX819)&lt;=qCell),IF(COUNT($AX$2:AX819)=1,0,AX819-AX818),((qCell/COUNT($AX$2:AX819))*(I820-I819))+((1-(qCell/COUNT($AX$2:AX819)))*J819))),J819),IF(H819="in-sample",IF(Q819=bigT,((qCell/bigT)*(I820/I819))+((1-(qCell/bigT))*J819),IF(qCell=0,1,IF(OR(ISBLANK(F820),COUNT($AX$2:AX819)&lt;=qCell),IF(COUNT($AX$2:AX819)=1,1,AX819/AX818),((qCell/COUNT($AX$2:AX819))*(I820/I819))+((1-(qCell/COUNT($AX$2:AX819)))*J819)))),J819)))))))</f>
        <v/>
      </c>
      <c r="K820" s="120" t="str">
        <f>IF(H820="","",IF(AND(Temp!optSeasCoef=0,Temp!sts_add=1),IF(H820="out-sample",I820+(Q820*J820),I820+J820),IF(AND(Temp!optSeasCoef=0,Temp!sts_multp=1),IF(H820="out-sample",I820*(J820^Q820),I820*J820),IF(Temp!sts_add=1,IF(H820="out-sample",(I820+(Q820*J820))*G820,(I820+J820)*G820),IF(H820="out-sample",I820*(J820^Q820)*G820,I820*J820*G820)))))</f>
        <v/>
      </c>
      <c r="L820" s="116" t="str">
        <f t="shared" si="132"/>
        <v/>
      </c>
      <c r="M820" s="116" t="str">
        <f t="shared" si="133"/>
        <v/>
      </c>
      <c r="N820" s="116" t="str">
        <f t="shared" si="134"/>
        <v/>
      </c>
      <c r="O820" s="116" t="str">
        <f t="shared" si="135"/>
        <v/>
      </c>
      <c r="P820" s="116" t="str">
        <f t="shared" si="136"/>
        <v/>
      </c>
      <c r="Q820" s="94" t="str">
        <f>IF(AND(Temp!fhor_indata=1,ISBLANK(F820),H819="in-sample"),1,IF(AND(Temp!fhor_indata=1,H819="out-sample",Q819&lt;XfHor),Q819+1,IF(ISBLANK(F820),"",IF(AND(H820="out-sample",H819="in-sample"),1,IF(AND(H820="out-sample",H819="out-sample"),Q819+1,IF(ISNUMBER(Q819),Q819+1,1))))))</f>
        <v/>
      </c>
      <c r="R820" s="94" t="str">
        <f t="shared" si="137"/>
        <v/>
      </c>
      <c r="S820" s="94" t="str">
        <f>IF(Temp!fhor_indata=1,IF(S819=XobsHor,1,IF(COUNT($S$2:S819)&lt;=XobsHor,S819+1,IF(AND(COUNT($S$2:S819)&lt;=XobsHor+XfHor,IFERROR(MOD(S819,XobsHor)&lt;XfHor,FALSE)),S819+1,""))),IF(ISBLANK(F820),"",IF(S819=maxP,1,IF(S819&lt;maxP,S819+1,IF(COUNT($S$2:S820)&lt;=XobsHor,S819+1,"")))))</f>
        <v/>
      </c>
      <c r="T820" s="3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W820" s="122" t="str">
        <f t="shared" si="139"/>
        <v/>
      </c>
      <c r="AX820" s="123" t="str">
        <f t="shared" si="140"/>
        <v/>
      </c>
      <c r="AY820" s="124" t="str">
        <f t="shared" si="141"/>
        <v/>
      </c>
      <c r="AZ820" s="124" t="str">
        <f t="shared" si="142"/>
        <v/>
      </c>
      <c r="BF820" s="91"/>
    </row>
    <row r="821" spans="1:58" s="78" customFormat="1" ht="14.25" x14ac:dyDescent="0.2">
      <c r="A821" s="6"/>
      <c r="B821" s="6"/>
      <c r="C821" s="6"/>
      <c r="D821" s="3"/>
      <c r="E821" s="98" t="str">
        <f t="shared" si="138"/>
        <v/>
      </c>
      <c r="F821" s="117"/>
      <c r="G821" s="116" t="str">
        <f>IF(E821="","",IF(Temp!optSeasCoef=0,1,INDEX($C$2:$C$13,IF(MOD(COUNT($E$2:E821),seas_indx)=0,seas_indx,MOD(COUNT($E$2:E821),seas_indx)))))</f>
        <v/>
      </c>
      <c r="H821" s="97" t="str">
        <f>IFERROR(IF(Temp!fhor_indata=1,IF(COUNT($S$2:S821)&lt;=XobsHor,"in-sample",IF(AND(COUNT($S$2:S821)&lt;=XobsHor+XfHor,MOD(S820,XobsHor)&lt;XfHor),"out-sample","")),IF(ISBLANK(F821),"",IF(COUNT($F$2:F821)&lt;=XobsHor-XfHor,"in-sample","out-sample"))),"")</f>
        <v/>
      </c>
      <c r="I821" s="120" t="str">
        <f>IF(AND(ISBLANK(F820),H820="in-sample"),"",IF(AND(Temp!fhor_indata=1,H820="out-sample",H821="out-sample"),I820,IF(AND(ISBLANK(F821),H820="out-sample"),"",IF(AND(Temp!optSeasCoef=0,Temp!sts_add=1),IF(H820="in-sample",IF(Q820=bigT,((pCell/bigT)*F820)+((1-(pCell/bigT))*(I820+J820)),IF(OR(ISBLANK(F821),COUNT($F$2:F820)&lt;=pCell),F820,((pCell/COUNT($F$2:F820))*F820)+((1-(pCell/COUNT($F$2:F820)))*(I820+J820)))),I820),IF(AND(Temp!optSeasCoef=0,Temp!sts_multp=1),IF(H820="in-sample",IF(Q820=bigT,((pCell/bigT)*F820)+((1-(pCell/bigT))*(I820*J820)),IF(OR(ISBLANK(F821),COUNT(F$2:$F820)&lt;=pCell),F820,((pCell/COUNT($F$2:F820))*F820)+((1-(pCell/COUNT($F$2:F820)))*(I820*J820)))),I820),IF(Temp!sts_add=1,IF(H820="in-sample",IF(Q820=bigT,((pCell/bigT)*AX820)+((1-(pCell/bigT))*(I820+J820)),IF(OR(ISBLANK(F821),COUNT($AX$2:AX820)&lt;=pCell),AX820,((pCell/COUNT($AX$2:AX820))*AX820)+((1-(pCell/COUNT($AX$2:AX820)))*(I820+J820)))),I820),IF(H820="in-sample",IF(Q820=bigT,((pCell/bigT)*AX820)+((1-(pCell/bigT))*(I820*J820)),IF(OR(ISBLANK(F821),COUNT($AX$2:AX820)&lt;=pCell),AX820,((pCell/COUNT($AX$2:AX820))*AX820)+((1-(pCell/COUNT($AX$2:AX820)))*(I820*J820)))),I820)))))))</f>
        <v/>
      </c>
      <c r="J821" s="120" t="str">
        <f>IF(AND(ISBLANK(F820),H820="in-sample"),"",IF(AND(Temp!fhor_indata=1,H820="out-sample",H821="out-sample"),J820,IF(AND(ISBLANK(F821),H820="out-sample"),"",IF(AND(Temp!optSeasCoef=0,Temp!sts_add=1),IF(H820="in-sample",IF(Q820=bigT,((qCell/bigT)*(I821-I820))+((1-(qCell/bigT))*J820),IF(OR(ISBLANK(F821),COUNT($F$2:F820)&lt;=qCell),IF(COUNT($F$2:F820)=1,0,F820-F819),((qCell/COUNT($F$2:F820))*(I821-I820))+((1-(qCell/COUNT($F$2:F820)))*J820))),J820),IF(AND(Temp!optSeasCoef=0,Temp!sts_multp=1),IF(H820="in-sample",IF(Q820=bigT,((qCell/bigT)*(I821/I820))+((1-(qCell/bigT))*J820),IF(qCell=0,1,IF(OR(ISBLANK(F821),COUNT($F$2:F820)&lt;=qCell),IF(COUNT($F$2:F820)=1,1,F820/F819),((qCell/COUNT($F$2:F820))*(I821/I820))+((1-(qCell/COUNT($F$2:F820)))*J820)))),J820),IF(Temp!sts_add=1,IF(H820="in-sample",IF(Q820=bigT,((qCell/bigT)*(I821-I820))+((1-(qCell/bigT))*J820),IF(OR(ISBLANK(F821),COUNT($AX$2:AX820)&lt;=qCell),IF(COUNT($AX$2:AX820)=1,0,AX820-AX819),((qCell/COUNT($AX$2:AX820))*(I821-I820))+((1-(qCell/COUNT($AX$2:AX820)))*J820))),J820),IF(H820="in-sample",IF(Q820=bigT,((qCell/bigT)*(I821/I820))+((1-(qCell/bigT))*J820),IF(qCell=0,1,IF(OR(ISBLANK(F821),COUNT($AX$2:AX820)&lt;=qCell),IF(COUNT($AX$2:AX820)=1,1,AX820/AX819),((qCell/COUNT($AX$2:AX820))*(I821/I820))+((1-(qCell/COUNT($AX$2:AX820)))*J820)))),J820)))))))</f>
        <v/>
      </c>
      <c r="K821" s="120" t="str">
        <f>IF(H821="","",IF(AND(Temp!optSeasCoef=0,Temp!sts_add=1),IF(H821="out-sample",I821+(Q821*J821),I821+J821),IF(AND(Temp!optSeasCoef=0,Temp!sts_multp=1),IF(H821="out-sample",I821*(J821^Q821),I821*J821),IF(Temp!sts_add=1,IF(H821="out-sample",(I821+(Q821*J821))*G821,(I821+J821)*G821),IF(H821="out-sample",I821*(J821^Q821)*G821,I821*J821*G821)))))</f>
        <v/>
      </c>
      <c r="L821" s="116" t="str">
        <f t="shared" si="132"/>
        <v/>
      </c>
      <c r="M821" s="116" t="str">
        <f t="shared" si="133"/>
        <v/>
      </c>
      <c r="N821" s="116" t="str">
        <f t="shared" si="134"/>
        <v/>
      </c>
      <c r="O821" s="116" t="str">
        <f t="shared" si="135"/>
        <v/>
      </c>
      <c r="P821" s="116" t="str">
        <f t="shared" si="136"/>
        <v/>
      </c>
      <c r="Q821" s="94" t="str">
        <f>IF(AND(Temp!fhor_indata=1,ISBLANK(F821),H820="in-sample"),1,IF(AND(Temp!fhor_indata=1,H820="out-sample",Q820&lt;XfHor),Q820+1,IF(ISBLANK(F821),"",IF(AND(H821="out-sample",H820="in-sample"),1,IF(AND(H821="out-sample",H820="out-sample"),Q820+1,IF(ISNUMBER(Q820),Q820+1,1))))))</f>
        <v/>
      </c>
      <c r="R821" s="94" t="str">
        <f t="shared" si="137"/>
        <v/>
      </c>
      <c r="S821" s="94" t="str">
        <f>IF(Temp!fhor_indata=1,IF(S820=XobsHor,1,IF(COUNT($S$2:S820)&lt;=XobsHor,S820+1,IF(AND(COUNT($S$2:S820)&lt;=XobsHor+XfHor,IFERROR(MOD(S820,XobsHor)&lt;XfHor,FALSE)),S820+1,""))),IF(ISBLANK(F821),"",IF(S820=maxP,1,IF(S820&lt;maxP,S820+1,IF(COUNT($S$2:S821)&lt;=XobsHor,S820+1,"")))))</f>
        <v/>
      </c>
      <c r="T821" s="3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W821" s="122" t="str">
        <f t="shared" si="139"/>
        <v/>
      </c>
      <c r="AX821" s="123" t="str">
        <f t="shared" si="140"/>
        <v/>
      </c>
      <c r="AY821" s="124" t="str">
        <f t="shared" si="141"/>
        <v/>
      </c>
      <c r="AZ821" s="124" t="str">
        <f t="shared" si="142"/>
        <v/>
      </c>
      <c r="BF821" s="91"/>
    </row>
    <row r="822" spans="1:58" s="78" customFormat="1" ht="14.25" x14ac:dyDescent="0.2">
      <c r="A822" s="6"/>
      <c r="B822" s="6"/>
      <c r="C822" s="6"/>
      <c r="D822" s="3"/>
      <c r="E822" s="98" t="str">
        <f t="shared" si="138"/>
        <v/>
      </c>
      <c r="F822" s="117"/>
      <c r="G822" s="116" t="str">
        <f>IF(E822="","",IF(Temp!optSeasCoef=0,1,INDEX($C$2:$C$13,IF(MOD(COUNT($E$2:E822),seas_indx)=0,seas_indx,MOD(COUNT($E$2:E822),seas_indx)))))</f>
        <v/>
      </c>
      <c r="H822" s="97" t="str">
        <f>IFERROR(IF(Temp!fhor_indata=1,IF(COUNT($S$2:S822)&lt;=XobsHor,"in-sample",IF(AND(COUNT($S$2:S822)&lt;=XobsHor+XfHor,MOD(S821,XobsHor)&lt;XfHor),"out-sample","")),IF(ISBLANK(F822),"",IF(COUNT($F$2:F822)&lt;=XobsHor-XfHor,"in-sample","out-sample"))),"")</f>
        <v/>
      </c>
      <c r="I822" s="120" t="str">
        <f>IF(AND(ISBLANK(F821),H821="in-sample"),"",IF(AND(Temp!fhor_indata=1,H821="out-sample",H822="out-sample"),I821,IF(AND(ISBLANK(F822),H821="out-sample"),"",IF(AND(Temp!optSeasCoef=0,Temp!sts_add=1),IF(H821="in-sample",IF(Q821=bigT,((pCell/bigT)*F821)+((1-(pCell/bigT))*(I821+J821)),IF(OR(ISBLANK(F822),COUNT($F$2:F821)&lt;=pCell),F821,((pCell/COUNT($F$2:F821))*F821)+((1-(pCell/COUNT($F$2:F821)))*(I821+J821)))),I821),IF(AND(Temp!optSeasCoef=0,Temp!sts_multp=1),IF(H821="in-sample",IF(Q821=bigT,((pCell/bigT)*F821)+((1-(pCell/bigT))*(I821*J821)),IF(OR(ISBLANK(F822),COUNT(F$2:$F821)&lt;=pCell),F821,((pCell/COUNT($F$2:F821))*F821)+((1-(pCell/COUNT($F$2:F821)))*(I821*J821)))),I821),IF(Temp!sts_add=1,IF(H821="in-sample",IF(Q821=bigT,((pCell/bigT)*AX821)+((1-(pCell/bigT))*(I821+J821)),IF(OR(ISBLANK(F822),COUNT($AX$2:AX821)&lt;=pCell),AX821,((pCell/COUNT($AX$2:AX821))*AX821)+((1-(pCell/COUNT($AX$2:AX821)))*(I821+J821)))),I821),IF(H821="in-sample",IF(Q821=bigT,((pCell/bigT)*AX821)+((1-(pCell/bigT))*(I821*J821)),IF(OR(ISBLANK(F822),COUNT($AX$2:AX821)&lt;=pCell),AX821,((pCell/COUNT($AX$2:AX821))*AX821)+((1-(pCell/COUNT($AX$2:AX821)))*(I821*J821)))),I821)))))))</f>
        <v/>
      </c>
      <c r="J822" s="120" t="str">
        <f>IF(AND(ISBLANK(F821),H821="in-sample"),"",IF(AND(Temp!fhor_indata=1,H821="out-sample",H822="out-sample"),J821,IF(AND(ISBLANK(F822),H821="out-sample"),"",IF(AND(Temp!optSeasCoef=0,Temp!sts_add=1),IF(H821="in-sample",IF(Q821=bigT,((qCell/bigT)*(I822-I821))+((1-(qCell/bigT))*J821),IF(OR(ISBLANK(F822),COUNT($F$2:F821)&lt;=qCell),IF(COUNT($F$2:F821)=1,0,F821-F820),((qCell/COUNT($F$2:F821))*(I822-I821))+((1-(qCell/COUNT($F$2:F821)))*J821))),J821),IF(AND(Temp!optSeasCoef=0,Temp!sts_multp=1),IF(H821="in-sample",IF(Q821=bigT,((qCell/bigT)*(I822/I821))+((1-(qCell/bigT))*J821),IF(qCell=0,1,IF(OR(ISBLANK(F822),COUNT($F$2:F821)&lt;=qCell),IF(COUNT($F$2:F821)=1,1,F821/F820),((qCell/COUNT($F$2:F821))*(I822/I821))+((1-(qCell/COUNT($F$2:F821)))*J821)))),J821),IF(Temp!sts_add=1,IF(H821="in-sample",IF(Q821=bigT,((qCell/bigT)*(I822-I821))+((1-(qCell/bigT))*J821),IF(OR(ISBLANK(F822),COUNT($AX$2:AX821)&lt;=qCell),IF(COUNT($AX$2:AX821)=1,0,AX821-AX820),((qCell/COUNT($AX$2:AX821))*(I822-I821))+((1-(qCell/COUNT($AX$2:AX821)))*J821))),J821),IF(H821="in-sample",IF(Q821=bigT,((qCell/bigT)*(I822/I821))+((1-(qCell/bigT))*J821),IF(qCell=0,1,IF(OR(ISBLANK(F822),COUNT($AX$2:AX821)&lt;=qCell),IF(COUNT($AX$2:AX821)=1,1,AX821/AX820),((qCell/COUNT($AX$2:AX821))*(I822/I821))+((1-(qCell/COUNT($AX$2:AX821)))*J821)))),J821)))))))</f>
        <v/>
      </c>
      <c r="K822" s="120" t="str">
        <f>IF(H822="","",IF(AND(Temp!optSeasCoef=0,Temp!sts_add=1),IF(H822="out-sample",I822+(Q822*J822),I822+J822),IF(AND(Temp!optSeasCoef=0,Temp!sts_multp=1),IF(H822="out-sample",I822*(J822^Q822),I822*J822),IF(Temp!sts_add=1,IF(H822="out-sample",(I822+(Q822*J822))*G822,(I822+J822)*G822),IF(H822="out-sample",I822*(J822^Q822)*G822,I822*J822*G822)))))</f>
        <v/>
      </c>
      <c r="L822" s="116" t="str">
        <f t="shared" si="132"/>
        <v/>
      </c>
      <c r="M822" s="116" t="str">
        <f t="shared" si="133"/>
        <v/>
      </c>
      <c r="N822" s="116" t="str">
        <f t="shared" si="134"/>
        <v/>
      </c>
      <c r="O822" s="116" t="str">
        <f t="shared" si="135"/>
        <v/>
      </c>
      <c r="P822" s="116" t="str">
        <f t="shared" si="136"/>
        <v/>
      </c>
      <c r="Q822" s="94" t="str">
        <f>IF(AND(Temp!fhor_indata=1,ISBLANK(F822),H821="in-sample"),1,IF(AND(Temp!fhor_indata=1,H821="out-sample",Q821&lt;XfHor),Q821+1,IF(ISBLANK(F822),"",IF(AND(H822="out-sample",H821="in-sample"),1,IF(AND(H822="out-sample",H821="out-sample"),Q821+1,IF(ISNUMBER(Q821),Q821+1,1))))))</f>
        <v/>
      </c>
      <c r="R822" s="94" t="str">
        <f t="shared" si="137"/>
        <v/>
      </c>
      <c r="S822" s="94" t="str">
        <f>IF(Temp!fhor_indata=1,IF(S821=XobsHor,1,IF(COUNT($S$2:S821)&lt;=XobsHor,S821+1,IF(AND(COUNT($S$2:S821)&lt;=XobsHor+XfHor,IFERROR(MOD(S821,XobsHor)&lt;XfHor,FALSE)),S821+1,""))),IF(ISBLANK(F822),"",IF(S821=maxP,1,IF(S821&lt;maxP,S821+1,IF(COUNT($S$2:S822)&lt;=XobsHor,S821+1,"")))))</f>
        <v/>
      </c>
      <c r="T822" s="3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W822" s="122" t="str">
        <f t="shared" si="139"/>
        <v/>
      </c>
      <c r="AX822" s="123" t="str">
        <f t="shared" si="140"/>
        <v/>
      </c>
      <c r="AY822" s="124" t="str">
        <f t="shared" si="141"/>
        <v/>
      </c>
      <c r="AZ822" s="124" t="str">
        <f t="shared" si="142"/>
        <v/>
      </c>
      <c r="BF822" s="91"/>
    </row>
    <row r="823" spans="1:58" s="78" customFormat="1" ht="14.25" x14ac:dyDescent="0.2">
      <c r="A823" s="6"/>
      <c r="B823" s="6"/>
      <c r="C823" s="6"/>
      <c r="D823" s="3"/>
      <c r="E823" s="98" t="str">
        <f t="shared" si="138"/>
        <v/>
      </c>
      <c r="F823" s="117"/>
      <c r="G823" s="116" t="str">
        <f>IF(E823="","",IF(Temp!optSeasCoef=0,1,INDEX($C$2:$C$13,IF(MOD(COUNT($E$2:E823),seas_indx)=0,seas_indx,MOD(COUNT($E$2:E823),seas_indx)))))</f>
        <v/>
      </c>
      <c r="H823" s="97" t="str">
        <f>IFERROR(IF(Temp!fhor_indata=1,IF(COUNT($S$2:S823)&lt;=XobsHor,"in-sample",IF(AND(COUNT($S$2:S823)&lt;=XobsHor+XfHor,MOD(S822,XobsHor)&lt;XfHor),"out-sample","")),IF(ISBLANK(F823),"",IF(COUNT($F$2:F823)&lt;=XobsHor-XfHor,"in-sample","out-sample"))),"")</f>
        <v/>
      </c>
      <c r="I823" s="120" t="str">
        <f>IF(AND(ISBLANK(F822),H822="in-sample"),"",IF(AND(Temp!fhor_indata=1,H822="out-sample",H823="out-sample"),I822,IF(AND(ISBLANK(F823),H822="out-sample"),"",IF(AND(Temp!optSeasCoef=0,Temp!sts_add=1),IF(H822="in-sample",IF(Q822=bigT,((pCell/bigT)*F822)+((1-(pCell/bigT))*(I822+J822)),IF(OR(ISBLANK(F823),COUNT($F$2:F822)&lt;=pCell),F822,((pCell/COUNT($F$2:F822))*F822)+((1-(pCell/COUNT($F$2:F822)))*(I822+J822)))),I822),IF(AND(Temp!optSeasCoef=0,Temp!sts_multp=1),IF(H822="in-sample",IF(Q822=bigT,((pCell/bigT)*F822)+((1-(pCell/bigT))*(I822*J822)),IF(OR(ISBLANK(F823),COUNT(F$2:$F822)&lt;=pCell),F822,((pCell/COUNT($F$2:F822))*F822)+((1-(pCell/COUNT($F$2:F822)))*(I822*J822)))),I822),IF(Temp!sts_add=1,IF(H822="in-sample",IF(Q822=bigT,((pCell/bigT)*AX822)+((1-(pCell/bigT))*(I822+J822)),IF(OR(ISBLANK(F823),COUNT($AX$2:AX822)&lt;=pCell),AX822,((pCell/COUNT($AX$2:AX822))*AX822)+((1-(pCell/COUNT($AX$2:AX822)))*(I822+J822)))),I822),IF(H822="in-sample",IF(Q822=bigT,((pCell/bigT)*AX822)+((1-(pCell/bigT))*(I822*J822)),IF(OR(ISBLANK(F823),COUNT($AX$2:AX822)&lt;=pCell),AX822,((pCell/COUNT($AX$2:AX822))*AX822)+((1-(pCell/COUNT($AX$2:AX822)))*(I822*J822)))),I822)))))))</f>
        <v/>
      </c>
      <c r="J823" s="120" t="str">
        <f>IF(AND(ISBLANK(F822),H822="in-sample"),"",IF(AND(Temp!fhor_indata=1,H822="out-sample",H823="out-sample"),J822,IF(AND(ISBLANK(F823),H822="out-sample"),"",IF(AND(Temp!optSeasCoef=0,Temp!sts_add=1),IF(H822="in-sample",IF(Q822=bigT,((qCell/bigT)*(I823-I822))+((1-(qCell/bigT))*J822),IF(OR(ISBLANK(F823),COUNT($F$2:F822)&lt;=qCell),IF(COUNT($F$2:F822)=1,0,F822-F821),((qCell/COUNT($F$2:F822))*(I823-I822))+((1-(qCell/COUNT($F$2:F822)))*J822))),J822),IF(AND(Temp!optSeasCoef=0,Temp!sts_multp=1),IF(H822="in-sample",IF(Q822=bigT,((qCell/bigT)*(I823/I822))+((1-(qCell/bigT))*J822),IF(qCell=0,1,IF(OR(ISBLANK(F823),COUNT($F$2:F822)&lt;=qCell),IF(COUNT($F$2:F822)=1,1,F822/F821),((qCell/COUNT($F$2:F822))*(I823/I822))+((1-(qCell/COUNT($F$2:F822)))*J822)))),J822),IF(Temp!sts_add=1,IF(H822="in-sample",IF(Q822=bigT,((qCell/bigT)*(I823-I822))+((1-(qCell/bigT))*J822),IF(OR(ISBLANK(F823),COUNT($AX$2:AX822)&lt;=qCell),IF(COUNT($AX$2:AX822)=1,0,AX822-AX821),((qCell/COUNT($AX$2:AX822))*(I823-I822))+((1-(qCell/COUNT($AX$2:AX822)))*J822))),J822),IF(H822="in-sample",IF(Q822=bigT,((qCell/bigT)*(I823/I822))+((1-(qCell/bigT))*J822),IF(qCell=0,1,IF(OR(ISBLANK(F823),COUNT($AX$2:AX822)&lt;=qCell),IF(COUNT($AX$2:AX822)=1,1,AX822/AX821),((qCell/COUNT($AX$2:AX822))*(I823/I822))+((1-(qCell/COUNT($AX$2:AX822)))*J822)))),J822)))))))</f>
        <v/>
      </c>
      <c r="K823" s="120" t="str">
        <f>IF(H823="","",IF(AND(Temp!optSeasCoef=0,Temp!sts_add=1),IF(H823="out-sample",I823+(Q823*J823),I823+J823),IF(AND(Temp!optSeasCoef=0,Temp!sts_multp=1),IF(H823="out-sample",I823*(J823^Q823),I823*J823),IF(Temp!sts_add=1,IF(H823="out-sample",(I823+(Q823*J823))*G823,(I823+J823)*G823),IF(H823="out-sample",I823*(J823^Q823)*G823,I823*J823*G823)))))</f>
        <v/>
      </c>
      <c r="L823" s="116" t="str">
        <f t="shared" si="132"/>
        <v/>
      </c>
      <c r="M823" s="116" t="str">
        <f t="shared" si="133"/>
        <v/>
      </c>
      <c r="N823" s="116" t="str">
        <f t="shared" si="134"/>
        <v/>
      </c>
      <c r="O823" s="116" t="str">
        <f t="shared" si="135"/>
        <v/>
      </c>
      <c r="P823" s="116" t="str">
        <f t="shared" si="136"/>
        <v/>
      </c>
      <c r="Q823" s="94" t="str">
        <f>IF(AND(Temp!fhor_indata=1,ISBLANK(F823),H822="in-sample"),1,IF(AND(Temp!fhor_indata=1,H822="out-sample",Q822&lt;XfHor),Q822+1,IF(ISBLANK(F823),"",IF(AND(H823="out-sample",H822="in-sample"),1,IF(AND(H823="out-sample",H822="out-sample"),Q822+1,IF(ISNUMBER(Q822),Q822+1,1))))))</f>
        <v/>
      </c>
      <c r="R823" s="94" t="str">
        <f t="shared" si="137"/>
        <v/>
      </c>
      <c r="S823" s="94" t="str">
        <f>IF(Temp!fhor_indata=1,IF(S822=XobsHor,1,IF(COUNT($S$2:S822)&lt;=XobsHor,S822+1,IF(AND(COUNT($S$2:S822)&lt;=XobsHor+XfHor,IFERROR(MOD(S822,XobsHor)&lt;XfHor,FALSE)),S822+1,""))),IF(ISBLANK(F823),"",IF(S822=maxP,1,IF(S822&lt;maxP,S822+1,IF(COUNT($S$2:S823)&lt;=XobsHor,S822+1,"")))))</f>
        <v/>
      </c>
      <c r="T823" s="3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W823" s="122" t="str">
        <f t="shared" si="139"/>
        <v/>
      </c>
      <c r="AX823" s="123" t="str">
        <f t="shared" si="140"/>
        <v/>
      </c>
      <c r="AY823" s="124" t="str">
        <f t="shared" si="141"/>
        <v/>
      </c>
      <c r="AZ823" s="124" t="str">
        <f t="shared" si="142"/>
        <v/>
      </c>
      <c r="BF823" s="91"/>
    </row>
    <row r="824" spans="1:58" s="78" customFormat="1" ht="14.25" x14ac:dyDescent="0.2">
      <c r="A824" s="6"/>
      <c r="B824" s="6"/>
      <c r="C824" s="6"/>
      <c r="D824" s="3"/>
      <c r="E824" s="98" t="str">
        <f t="shared" si="138"/>
        <v/>
      </c>
      <c r="F824" s="117"/>
      <c r="G824" s="116" t="str">
        <f>IF(E824="","",IF(Temp!optSeasCoef=0,1,INDEX($C$2:$C$13,IF(MOD(COUNT($E$2:E824),seas_indx)=0,seas_indx,MOD(COUNT($E$2:E824),seas_indx)))))</f>
        <v/>
      </c>
      <c r="H824" s="97" t="str">
        <f>IFERROR(IF(Temp!fhor_indata=1,IF(COUNT($S$2:S824)&lt;=XobsHor,"in-sample",IF(AND(COUNT($S$2:S824)&lt;=XobsHor+XfHor,MOD(S823,XobsHor)&lt;XfHor),"out-sample","")),IF(ISBLANK(F824),"",IF(COUNT($F$2:F824)&lt;=XobsHor-XfHor,"in-sample","out-sample"))),"")</f>
        <v/>
      </c>
      <c r="I824" s="120" t="str">
        <f>IF(AND(ISBLANK(F823),H823="in-sample"),"",IF(AND(Temp!fhor_indata=1,H823="out-sample",H824="out-sample"),I823,IF(AND(ISBLANK(F824),H823="out-sample"),"",IF(AND(Temp!optSeasCoef=0,Temp!sts_add=1),IF(H823="in-sample",IF(Q823=bigT,((pCell/bigT)*F823)+((1-(pCell/bigT))*(I823+J823)),IF(OR(ISBLANK(F824),COUNT($F$2:F823)&lt;=pCell),F823,((pCell/COUNT($F$2:F823))*F823)+((1-(pCell/COUNT($F$2:F823)))*(I823+J823)))),I823),IF(AND(Temp!optSeasCoef=0,Temp!sts_multp=1),IF(H823="in-sample",IF(Q823=bigT,((pCell/bigT)*F823)+((1-(pCell/bigT))*(I823*J823)),IF(OR(ISBLANK(F824),COUNT(F$2:$F823)&lt;=pCell),F823,((pCell/COUNT($F$2:F823))*F823)+((1-(pCell/COUNT($F$2:F823)))*(I823*J823)))),I823),IF(Temp!sts_add=1,IF(H823="in-sample",IF(Q823=bigT,((pCell/bigT)*AX823)+((1-(pCell/bigT))*(I823+J823)),IF(OR(ISBLANK(F824),COUNT($AX$2:AX823)&lt;=pCell),AX823,((pCell/COUNT($AX$2:AX823))*AX823)+((1-(pCell/COUNT($AX$2:AX823)))*(I823+J823)))),I823),IF(H823="in-sample",IF(Q823=bigT,((pCell/bigT)*AX823)+((1-(pCell/bigT))*(I823*J823)),IF(OR(ISBLANK(F824),COUNT($AX$2:AX823)&lt;=pCell),AX823,((pCell/COUNT($AX$2:AX823))*AX823)+((1-(pCell/COUNT($AX$2:AX823)))*(I823*J823)))),I823)))))))</f>
        <v/>
      </c>
      <c r="J824" s="120" t="str">
        <f>IF(AND(ISBLANK(F823),H823="in-sample"),"",IF(AND(Temp!fhor_indata=1,H823="out-sample",H824="out-sample"),J823,IF(AND(ISBLANK(F824),H823="out-sample"),"",IF(AND(Temp!optSeasCoef=0,Temp!sts_add=1),IF(H823="in-sample",IF(Q823=bigT,((qCell/bigT)*(I824-I823))+((1-(qCell/bigT))*J823),IF(OR(ISBLANK(F824),COUNT($F$2:F823)&lt;=qCell),IF(COUNT($F$2:F823)=1,0,F823-F822),((qCell/COUNT($F$2:F823))*(I824-I823))+((1-(qCell/COUNT($F$2:F823)))*J823))),J823),IF(AND(Temp!optSeasCoef=0,Temp!sts_multp=1),IF(H823="in-sample",IF(Q823=bigT,((qCell/bigT)*(I824/I823))+((1-(qCell/bigT))*J823),IF(qCell=0,1,IF(OR(ISBLANK(F824),COUNT($F$2:F823)&lt;=qCell),IF(COUNT($F$2:F823)=1,1,F823/F822),((qCell/COUNT($F$2:F823))*(I824/I823))+((1-(qCell/COUNT($F$2:F823)))*J823)))),J823),IF(Temp!sts_add=1,IF(H823="in-sample",IF(Q823=bigT,((qCell/bigT)*(I824-I823))+((1-(qCell/bigT))*J823),IF(OR(ISBLANK(F824),COUNT($AX$2:AX823)&lt;=qCell),IF(COUNT($AX$2:AX823)=1,0,AX823-AX822),((qCell/COUNT($AX$2:AX823))*(I824-I823))+((1-(qCell/COUNT($AX$2:AX823)))*J823))),J823),IF(H823="in-sample",IF(Q823=bigT,((qCell/bigT)*(I824/I823))+((1-(qCell/bigT))*J823),IF(qCell=0,1,IF(OR(ISBLANK(F824),COUNT($AX$2:AX823)&lt;=qCell),IF(COUNT($AX$2:AX823)=1,1,AX823/AX822),((qCell/COUNT($AX$2:AX823))*(I824/I823))+((1-(qCell/COUNT($AX$2:AX823)))*J823)))),J823)))))))</f>
        <v/>
      </c>
      <c r="K824" s="120" t="str">
        <f>IF(H824="","",IF(AND(Temp!optSeasCoef=0,Temp!sts_add=1),IF(H824="out-sample",I824+(Q824*J824),I824+J824),IF(AND(Temp!optSeasCoef=0,Temp!sts_multp=1),IF(H824="out-sample",I824*(J824^Q824),I824*J824),IF(Temp!sts_add=1,IF(H824="out-sample",(I824+(Q824*J824))*G824,(I824+J824)*G824),IF(H824="out-sample",I824*(J824^Q824)*G824,I824*J824*G824)))))</f>
        <v/>
      </c>
      <c r="L824" s="116" t="str">
        <f t="shared" si="132"/>
        <v/>
      </c>
      <c r="M824" s="116" t="str">
        <f t="shared" si="133"/>
        <v/>
      </c>
      <c r="N824" s="116" t="str">
        <f t="shared" si="134"/>
        <v/>
      </c>
      <c r="O824" s="116" t="str">
        <f t="shared" si="135"/>
        <v/>
      </c>
      <c r="P824" s="116" t="str">
        <f t="shared" si="136"/>
        <v/>
      </c>
      <c r="Q824" s="94" t="str">
        <f>IF(AND(Temp!fhor_indata=1,ISBLANK(F824),H823="in-sample"),1,IF(AND(Temp!fhor_indata=1,H823="out-sample",Q823&lt;XfHor),Q823+1,IF(ISBLANK(F824),"",IF(AND(H824="out-sample",H823="in-sample"),1,IF(AND(H824="out-sample",H823="out-sample"),Q823+1,IF(ISNUMBER(Q823),Q823+1,1))))))</f>
        <v/>
      </c>
      <c r="R824" s="94" t="str">
        <f t="shared" si="137"/>
        <v/>
      </c>
      <c r="S824" s="94" t="str">
        <f>IF(Temp!fhor_indata=1,IF(S823=XobsHor,1,IF(COUNT($S$2:S823)&lt;=XobsHor,S823+1,IF(AND(COUNT($S$2:S823)&lt;=XobsHor+XfHor,IFERROR(MOD(S823,XobsHor)&lt;XfHor,FALSE)),S823+1,""))),IF(ISBLANK(F824),"",IF(S823=maxP,1,IF(S823&lt;maxP,S823+1,IF(COUNT($S$2:S824)&lt;=XobsHor,S823+1,"")))))</f>
        <v/>
      </c>
      <c r="T824" s="3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W824" s="122" t="str">
        <f t="shared" si="139"/>
        <v/>
      </c>
      <c r="AX824" s="123" t="str">
        <f t="shared" si="140"/>
        <v/>
      </c>
      <c r="AY824" s="124" t="str">
        <f t="shared" si="141"/>
        <v/>
      </c>
      <c r="AZ824" s="124" t="str">
        <f t="shared" si="142"/>
        <v/>
      </c>
      <c r="BF824" s="91"/>
    </row>
    <row r="825" spans="1:58" s="78" customFormat="1" ht="14.25" x14ac:dyDescent="0.2">
      <c r="A825" s="6"/>
      <c r="B825" s="6"/>
      <c r="C825" s="6"/>
      <c r="D825" s="3"/>
      <c r="E825" s="98" t="str">
        <f t="shared" si="138"/>
        <v/>
      </c>
      <c r="F825" s="117"/>
      <c r="G825" s="116" t="str">
        <f>IF(E825="","",IF(Temp!optSeasCoef=0,1,INDEX($C$2:$C$13,IF(MOD(COUNT($E$2:E825),seas_indx)=0,seas_indx,MOD(COUNT($E$2:E825),seas_indx)))))</f>
        <v/>
      </c>
      <c r="H825" s="97" t="str">
        <f>IFERROR(IF(Temp!fhor_indata=1,IF(COUNT($S$2:S825)&lt;=XobsHor,"in-sample",IF(AND(COUNT($S$2:S825)&lt;=XobsHor+XfHor,MOD(S824,XobsHor)&lt;XfHor),"out-sample","")),IF(ISBLANK(F825),"",IF(COUNT($F$2:F825)&lt;=XobsHor-XfHor,"in-sample","out-sample"))),"")</f>
        <v/>
      </c>
      <c r="I825" s="120" t="str">
        <f>IF(AND(ISBLANK(F824),H824="in-sample"),"",IF(AND(Temp!fhor_indata=1,H824="out-sample",H825="out-sample"),I824,IF(AND(ISBLANK(F825),H824="out-sample"),"",IF(AND(Temp!optSeasCoef=0,Temp!sts_add=1),IF(H824="in-sample",IF(Q824=bigT,((pCell/bigT)*F824)+((1-(pCell/bigT))*(I824+J824)),IF(OR(ISBLANK(F825),COUNT($F$2:F824)&lt;=pCell),F824,((pCell/COUNT($F$2:F824))*F824)+((1-(pCell/COUNT($F$2:F824)))*(I824+J824)))),I824),IF(AND(Temp!optSeasCoef=0,Temp!sts_multp=1),IF(H824="in-sample",IF(Q824=bigT,((pCell/bigT)*F824)+((1-(pCell/bigT))*(I824*J824)),IF(OR(ISBLANK(F825),COUNT(F$2:$F824)&lt;=pCell),F824,((pCell/COUNT($F$2:F824))*F824)+((1-(pCell/COUNT($F$2:F824)))*(I824*J824)))),I824),IF(Temp!sts_add=1,IF(H824="in-sample",IF(Q824=bigT,((pCell/bigT)*AX824)+((1-(pCell/bigT))*(I824+J824)),IF(OR(ISBLANK(F825),COUNT($AX$2:AX824)&lt;=pCell),AX824,((pCell/COUNT($AX$2:AX824))*AX824)+((1-(pCell/COUNT($AX$2:AX824)))*(I824+J824)))),I824),IF(H824="in-sample",IF(Q824=bigT,((pCell/bigT)*AX824)+((1-(pCell/bigT))*(I824*J824)),IF(OR(ISBLANK(F825),COUNT($AX$2:AX824)&lt;=pCell),AX824,((pCell/COUNT($AX$2:AX824))*AX824)+((1-(pCell/COUNT($AX$2:AX824)))*(I824*J824)))),I824)))))))</f>
        <v/>
      </c>
      <c r="J825" s="120" t="str">
        <f>IF(AND(ISBLANK(F824),H824="in-sample"),"",IF(AND(Temp!fhor_indata=1,H824="out-sample",H825="out-sample"),J824,IF(AND(ISBLANK(F825),H824="out-sample"),"",IF(AND(Temp!optSeasCoef=0,Temp!sts_add=1),IF(H824="in-sample",IF(Q824=bigT,((qCell/bigT)*(I825-I824))+((1-(qCell/bigT))*J824),IF(OR(ISBLANK(F825),COUNT($F$2:F824)&lt;=qCell),IF(COUNT($F$2:F824)=1,0,F824-F823),((qCell/COUNT($F$2:F824))*(I825-I824))+((1-(qCell/COUNT($F$2:F824)))*J824))),J824),IF(AND(Temp!optSeasCoef=0,Temp!sts_multp=1),IF(H824="in-sample",IF(Q824=bigT,((qCell/bigT)*(I825/I824))+((1-(qCell/bigT))*J824),IF(qCell=0,1,IF(OR(ISBLANK(F825),COUNT($F$2:F824)&lt;=qCell),IF(COUNT($F$2:F824)=1,1,F824/F823),((qCell/COUNT($F$2:F824))*(I825/I824))+((1-(qCell/COUNT($F$2:F824)))*J824)))),J824),IF(Temp!sts_add=1,IF(H824="in-sample",IF(Q824=bigT,((qCell/bigT)*(I825-I824))+((1-(qCell/bigT))*J824),IF(OR(ISBLANK(F825),COUNT($AX$2:AX824)&lt;=qCell),IF(COUNT($AX$2:AX824)=1,0,AX824-AX823),((qCell/COUNT($AX$2:AX824))*(I825-I824))+((1-(qCell/COUNT($AX$2:AX824)))*J824))),J824),IF(H824="in-sample",IF(Q824=bigT,((qCell/bigT)*(I825/I824))+((1-(qCell/bigT))*J824),IF(qCell=0,1,IF(OR(ISBLANK(F825),COUNT($AX$2:AX824)&lt;=qCell),IF(COUNT($AX$2:AX824)=1,1,AX824/AX823),((qCell/COUNT($AX$2:AX824))*(I825/I824))+((1-(qCell/COUNT($AX$2:AX824)))*J824)))),J824)))))))</f>
        <v/>
      </c>
      <c r="K825" s="120" t="str">
        <f>IF(H825="","",IF(AND(Temp!optSeasCoef=0,Temp!sts_add=1),IF(H825="out-sample",I825+(Q825*J825),I825+J825),IF(AND(Temp!optSeasCoef=0,Temp!sts_multp=1),IF(H825="out-sample",I825*(J825^Q825),I825*J825),IF(Temp!sts_add=1,IF(H825="out-sample",(I825+(Q825*J825))*G825,(I825+J825)*G825),IF(H825="out-sample",I825*(J825^Q825)*G825,I825*J825*G825)))))</f>
        <v/>
      </c>
      <c r="L825" s="116" t="str">
        <f t="shared" si="132"/>
        <v/>
      </c>
      <c r="M825" s="116" t="str">
        <f t="shared" si="133"/>
        <v/>
      </c>
      <c r="N825" s="116" t="str">
        <f t="shared" si="134"/>
        <v/>
      </c>
      <c r="O825" s="116" t="str">
        <f t="shared" si="135"/>
        <v/>
      </c>
      <c r="P825" s="116" t="str">
        <f t="shared" si="136"/>
        <v/>
      </c>
      <c r="Q825" s="94" t="str">
        <f>IF(AND(Temp!fhor_indata=1,ISBLANK(F825),H824="in-sample"),1,IF(AND(Temp!fhor_indata=1,H824="out-sample",Q824&lt;XfHor),Q824+1,IF(ISBLANK(F825),"",IF(AND(H825="out-sample",H824="in-sample"),1,IF(AND(H825="out-sample",H824="out-sample"),Q824+1,IF(ISNUMBER(Q824),Q824+1,1))))))</f>
        <v/>
      </c>
      <c r="R825" s="94" t="str">
        <f t="shared" si="137"/>
        <v/>
      </c>
      <c r="S825" s="94" t="str">
        <f>IF(Temp!fhor_indata=1,IF(S824=XobsHor,1,IF(COUNT($S$2:S824)&lt;=XobsHor,S824+1,IF(AND(COUNT($S$2:S824)&lt;=XobsHor+XfHor,IFERROR(MOD(S824,XobsHor)&lt;XfHor,FALSE)),S824+1,""))),IF(ISBLANK(F825),"",IF(S824=maxP,1,IF(S824&lt;maxP,S824+1,IF(COUNT($S$2:S825)&lt;=XobsHor,S824+1,"")))))</f>
        <v/>
      </c>
      <c r="T825" s="3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W825" s="122" t="str">
        <f t="shared" si="139"/>
        <v/>
      </c>
      <c r="AX825" s="123" t="str">
        <f t="shared" si="140"/>
        <v/>
      </c>
      <c r="AY825" s="124" t="str">
        <f t="shared" si="141"/>
        <v/>
      </c>
      <c r="AZ825" s="124" t="str">
        <f t="shared" si="142"/>
        <v/>
      </c>
      <c r="BF825" s="91"/>
    </row>
    <row r="826" spans="1:58" s="78" customFormat="1" ht="14.25" x14ac:dyDescent="0.2">
      <c r="A826" s="6"/>
      <c r="B826" s="6"/>
      <c r="C826" s="6"/>
      <c r="D826" s="3"/>
      <c r="E826" s="98" t="str">
        <f t="shared" si="138"/>
        <v/>
      </c>
      <c r="F826" s="117"/>
      <c r="G826" s="116" t="str">
        <f>IF(E826="","",IF(Temp!optSeasCoef=0,1,INDEX($C$2:$C$13,IF(MOD(COUNT($E$2:E826),seas_indx)=0,seas_indx,MOD(COUNT($E$2:E826),seas_indx)))))</f>
        <v/>
      </c>
      <c r="H826" s="97" t="str">
        <f>IFERROR(IF(Temp!fhor_indata=1,IF(COUNT($S$2:S826)&lt;=XobsHor,"in-sample",IF(AND(COUNT($S$2:S826)&lt;=XobsHor+XfHor,MOD(S825,XobsHor)&lt;XfHor),"out-sample","")),IF(ISBLANK(F826),"",IF(COUNT($F$2:F826)&lt;=XobsHor-XfHor,"in-sample","out-sample"))),"")</f>
        <v/>
      </c>
      <c r="I826" s="120" t="str">
        <f>IF(AND(ISBLANK(F825),H825="in-sample"),"",IF(AND(Temp!fhor_indata=1,H825="out-sample",H826="out-sample"),I825,IF(AND(ISBLANK(F826),H825="out-sample"),"",IF(AND(Temp!optSeasCoef=0,Temp!sts_add=1),IF(H825="in-sample",IF(Q825=bigT,((pCell/bigT)*F825)+((1-(pCell/bigT))*(I825+J825)),IF(OR(ISBLANK(F826),COUNT($F$2:F825)&lt;=pCell),F825,((pCell/COUNT($F$2:F825))*F825)+((1-(pCell/COUNT($F$2:F825)))*(I825+J825)))),I825),IF(AND(Temp!optSeasCoef=0,Temp!sts_multp=1),IF(H825="in-sample",IF(Q825=bigT,((pCell/bigT)*F825)+((1-(pCell/bigT))*(I825*J825)),IF(OR(ISBLANK(F826),COUNT(F$2:$F825)&lt;=pCell),F825,((pCell/COUNT($F$2:F825))*F825)+((1-(pCell/COUNT($F$2:F825)))*(I825*J825)))),I825),IF(Temp!sts_add=1,IF(H825="in-sample",IF(Q825=bigT,((pCell/bigT)*AX825)+((1-(pCell/bigT))*(I825+J825)),IF(OR(ISBLANK(F826),COUNT($AX$2:AX825)&lt;=pCell),AX825,((pCell/COUNT($AX$2:AX825))*AX825)+((1-(pCell/COUNT($AX$2:AX825)))*(I825+J825)))),I825),IF(H825="in-sample",IF(Q825=bigT,((pCell/bigT)*AX825)+((1-(pCell/bigT))*(I825*J825)),IF(OR(ISBLANK(F826),COUNT($AX$2:AX825)&lt;=pCell),AX825,((pCell/COUNT($AX$2:AX825))*AX825)+((1-(pCell/COUNT($AX$2:AX825)))*(I825*J825)))),I825)))))))</f>
        <v/>
      </c>
      <c r="J826" s="120" t="str">
        <f>IF(AND(ISBLANK(F825),H825="in-sample"),"",IF(AND(Temp!fhor_indata=1,H825="out-sample",H826="out-sample"),J825,IF(AND(ISBLANK(F826),H825="out-sample"),"",IF(AND(Temp!optSeasCoef=0,Temp!sts_add=1),IF(H825="in-sample",IF(Q825=bigT,((qCell/bigT)*(I826-I825))+((1-(qCell/bigT))*J825),IF(OR(ISBLANK(F826),COUNT($F$2:F825)&lt;=qCell),IF(COUNT($F$2:F825)=1,0,F825-F824),((qCell/COUNT($F$2:F825))*(I826-I825))+((1-(qCell/COUNT($F$2:F825)))*J825))),J825),IF(AND(Temp!optSeasCoef=0,Temp!sts_multp=1),IF(H825="in-sample",IF(Q825=bigT,((qCell/bigT)*(I826/I825))+((1-(qCell/bigT))*J825),IF(qCell=0,1,IF(OR(ISBLANK(F826),COUNT($F$2:F825)&lt;=qCell),IF(COUNT($F$2:F825)=1,1,F825/F824),((qCell/COUNT($F$2:F825))*(I826/I825))+((1-(qCell/COUNT($F$2:F825)))*J825)))),J825),IF(Temp!sts_add=1,IF(H825="in-sample",IF(Q825=bigT,((qCell/bigT)*(I826-I825))+((1-(qCell/bigT))*J825),IF(OR(ISBLANK(F826),COUNT($AX$2:AX825)&lt;=qCell),IF(COUNT($AX$2:AX825)=1,0,AX825-AX824),((qCell/COUNT($AX$2:AX825))*(I826-I825))+((1-(qCell/COUNT($AX$2:AX825)))*J825))),J825),IF(H825="in-sample",IF(Q825=bigT,((qCell/bigT)*(I826/I825))+((1-(qCell/bigT))*J825),IF(qCell=0,1,IF(OR(ISBLANK(F826),COUNT($AX$2:AX825)&lt;=qCell),IF(COUNT($AX$2:AX825)=1,1,AX825/AX824),((qCell/COUNT($AX$2:AX825))*(I826/I825))+((1-(qCell/COUNT($AX$2:AX825)))*J825)))),J825)))))))</f>
        <v/>
      </c>
      <c r="K826" s="120" t="str">
        <f>IF(H826="","",IF(AND(Temp!optSeasCoef=0,Temp!sts_add=1),IF(H826="out-sample",I826+(Q826*J826),I826+J826),IF(AND(Temp!optSeasCoef=0,Temp!sts_multp=1),IF(H826="out-sample",I826*(J826^Q826),I826*J826),IF(Temp!sts_add=1,IF(H826="out-sample",(I826+(Q826*J826))*G826,(I826+J826)*G826),IF(H826="out-sample",I826*(J826^Q826)*G826,I826*J826*G826)))))</f>
        <v/>
      </c>
      <c r="L826" s="116" t="str">
        <f t="shared" si="132"/>
        <v/>
      </c>
      <c r="M826" s="116" t="str">
        <f t="shared" si="133"/>
        <v/>
      </c>
      <c r="N826" s="116" t="str">
        <f t="shared" si="134"/>
        <v/>
      </c>
      <c r="O826" s="116" t="str">
        <f t="shared" si="135"/>
        <v/>
      </c>
      <c r="P826" s="116" t="str">
        <f t="shared" si="136"/>
        <v/>
      </c>
      <c r="Q826" s="94" t="str">
        <f>IF(AND(Temp!fhor_indata=1,ISBLANK(F826),H825="in-sample"),1,IF(AND(Temp!fhor_indata=1,H825="out-sample",Q825&lt;XfHor),Q825+1,IF(ISBLANK(F826),"",IF(AND(H826="out-sample",H825="in-sample"),1,IF(AND(H826="out-sample",H825="out-sample"),Q825+1,IF(ISNUMBER(Q825),Q825+1,1))))))</f>
        <v/>
      </c>
      <c r="R826" s="94" t="str">
        <f t="shared" si="137"/>
        <v/>
      </c>
      <c r="S826" s="94" t="str">
        <f>IF(Temp!fhor_indata=1,IF(S825=XobsHor,1,IF(COUNT($S$2:S825)&lt;=XobsHor,S825+1,IF(AND(COUNT($S$2:S825)&lt;=XobsHor+XfHor,IFERROR(MOD(S825,XobsHor)&lt;XfHor,FALSE)),S825+1,""))),IF(ISBLANK(F826),"",IF(S825=maxP,1,IF(S825&lt;maxP,S825+1,IF(COUNT($S$2:S826)&lt;=XobsHor,S825+1,"")))))</f>
        <v/>
      </c>
      <c r="T826" s="3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W826" s="122" t="str">
        <f t="shared" si="139"/>
        <v/>
      </c>
      <c r="AX826" s="123" t="str">
        <f t="shared" si="140"/>
        <v/>
      </c>
      <c r="AY826" s="124" t="str">
        <f t="shared" si="141"/>
        <v/>
      </c>
      <c r="AZ826" s="124" t="str">
        <f t="shared" si="142"/>
        <v/>
      </c>
      <c r="BF826" s="91"/>
    </row>
    <row r="827" spans="1:58" s="78" customFormat="1" ht="14.25" x14ac:dyDescent="0.2">
      <c r="A827" s="6"/>
      <c r="B827" s="6"/>
      <c r="C827" s="6"/>
      <c r="D827" s="3"/>
      <c r="E827" s="98" t="str">
        <f t="shared" si="138"/>
        <v/>
      </c>
      <c r="F827" s="117"/>
      <c r="G827" s="116" t="str">
        <f>IF(E827="","",IF(Temp!optSeasCoef=0,1,INDEX($C$2:$C$13,IF(MOD(COUNT($E$2:E827),seas_indx)=0,seas_indx,MOD(COUNT($E$2:E827),seas_indx)))))</f>
        <v/>
      </c>
      <c r="H827" s="97" t="str">
        <f>IFERROR(IF(Temp!fhor_indata=1,IF(COUNT($S$2:S827)&lt;=XobsHor,"in-sample",IF(AND(COUNT($S$2:S827)&lt;=XobsHor+XfHor,MOD(S826,XobsHor)&lt;XfHor),"out-sample","")),IF(ISBLANK(F827),"",IF(COUNT($F$2:F827)&lt;=XobsHor-XfHor,"in-sample","out-sample"))),"")</f>
        <v/>
      </c>
      <c r="I827" s="120" t="str">
        <f>IF(AND(ISBLANK(F826),H826="in-sample"),"",IF(AND(Temp!fhor_indata=1,H826="out-sample",H827="out-sample"),I826,IF(AND(ISBLANK(F827),H826="out-sample"),"",IF(AND(Temp!optSeasCoef=0,Temp!sts_add=1),IF(H826="in-sample",IF(Q826=bigT,((pCell/bigT)*F826)+((1-(pCell/bigT))*(I826+J826)),IF(OR(ISBLANK(F827),COUNT($F$2:F826)&lt;=pCell),F826,((pCell/COUNT($F$2:F826))*F826)+((1-(pCell/COUNT($F$2:F826)))*(I826+J826)))),I826),IF(AND(Temp!optSeasCoef=0,Temp!sts_multp=1),IF(H826="in-sample",IF(Q826=bigT,((pCell/bigT)*F826)+((1-(pCell/bigT))*(I826*J826)),IF(OR(ISBLANK(F827),COUNT(F$2:$F826)&lt;=pCell),F826,((pCell/COUNT($F$2:F826))*F826)+((1-(pCell/COUNT($F$2:F826)))*(I826*J826)))),I826),IF(Temp!sts_add=1,IF(H826="in-sample",IF(Q826=bigT,((pCell/bigT)*AX826)+((1-(pCell/bigT))*(I826+J826)),IF(OR(ISBLANK(F827),COUNT($AX$2:AX826)&lt;=pCell),AX826,((pCell/COUNT($AX$2:AX826))*AX826)+((1-(pCell/COUNT($AX$2:AX826)))*(I826+J826)))),I826),IF(H826="in-sample",IF(Q826=bigT,((pCell/bigT)*AX826)+((1-(pCell/bigT))*(I826*J826)),IF(OR(ISBLANK(F827),COUNT($AX$2:AX826)&lt;=pCell),AX826,((pCell/COUNT($AX$2:AX826))*AX826)+((1-(pCell/COUNT($AX$2:AX826)))*(I826*J826)))),I826)))))))</f>
        <v/>
      </c>
      <c r="J827" s="120" t="str">
        <f>IF(AND(ISBLANK(F826),H826="in-sample"),"",IF(AND(Temp!fhor_indata=1,H826="out-sample",H827="out-sample"),J826,IF(AND(ISBLANK(F827),H826="out-sample"),"",IF(AND(Temp!optSeasCoef=0,Temp!sts_add=1),IF(H826="in-sample",IF(Q826=bigT,((qCell/bigT)*(I827-I826))+((1-(qCell/bigT))*J826),IF(OR(ISBLANK(F827),COUNT($F$2:F826)&lt;=qCell),IF(COUNT($F$2:F826)=1,0,F826-F825),((qCell/COUNT($F$2:F826))*(I827-I826))+((1-(qCell/COUNT($F$2:F826)))*J826))),J826),IF(AND(Temp!optSeasCoef=0,Temp!sts_multp=1),IF(H826="in-sample",IF(Q826=bigT,((qCell/bigT)*(I827/I826))+((1-(qCell/bigT))*J826),IF(qCell=0,1,IF(OR(ISBLANK(F827),COUNT($F$2:F826)&lt;=qCell),IF(COUNT($F$2:F826)=1,1,F826/F825),((qCell/COUNT($F$2:F826))*(I827/I826))+((1-(qCell/COUNT($F$2:F826)))*J826)))),J826),IF(Temp!sts_add=1,IF(H826="in-sample",IF(Q826=bigT,((qCell/bigT)*(I827-I826))+((1-(qCell/bigT))*J826),IF(OR(ISBLANK(F827),COUNT($AX$2:AX826)&lt;=qCell),IF(COUNT($AX$2:AX826)=1,0,AX826-AX825),((qCell/COUNT($AX$2:AX826))*(I827-I826))+((1-(qCell/COUNT($AX$2:AX826)))*J826))),J826),IF(H826="in-sample",IF(Q826=bigT,((qCell/bigT)*(I827/I826))+((1-(qCell/bigT))*J826),IF(qCell=0,1,IF(OR(ISBLANK(F827),COUNT($AX$2:AX826)&lt;=qCell),IF(COUNT($AX$2:AX826)=1,1,AX826/AX825),((qCell/COUNT($AX$2:AX826))*(I827/I826))+((1-(qCell/COUNT($AX$2:AX826)))*J826)))),J826)))))))</f>
        <v/>
      </c>
      <c r="K827" s="120" t="str">
        <f>IF(H827="","",IF(AND(Temp!optSeasCoef=0,Temp!sts_add=1),IF(H827="out-sample",I827+(Q827*J827),I827+J827),IF(AND(Temp!optSeasCoef=0,Temp!sts_multp=1),IF(H827="out-sample",I827*(J827^Q827),I827*J827),IF(Temp!sts_add=1,IF(H827="out-sample",(I827+(Q827*J827))*G827,(I827+J827)*G827),IF(H827="out-sample",I827*(J827^Q827)*G827,I827*J827*G827)))))</f>
        <v/>
      </c>
      <c r="L827" s="116" t="str">
        <f t="shared" si="132"/>
        <v/>
      </c>
      <c r="M827" s="116" t="str">
        <f t="shared" si="133"/>
        <v/>
      </c>
      <c r="N827" s="116" t="str">
        <f t="shared" si="134"/>
        <v/>
      </c>
      <c r="O827" s="116" t="str">
        <f t="shared" si="135"/>
        <v/>
      </c>
      <c r="P827" s="116" t="str">
        <f t="shared" si="136"/>
        <v/>
      </c>
      <c r="Q827" s="94" t="str">
        <f>IF(AND(Temp!fhor_indata=1,ISBLANK(F827),H826="in-sample"),1,IF(AND(Temp!fhor_indata=1,H826="out-sample",Q826&lt;XfHor),Q826+1,IF(ISBLANK(F827),"",IF(AND(H827="out-sample",H826="in-sample"),1,IF(AND(H827="out-sample",H826="out-sample"),Q826+1,IF(ISNUMBER(Q826),Q826+1,1))))))</f>
        <v/>
      </c>
      <c r="R827" s="94" t="str">
        <f t="shared" si="137"/>
        <v/>
      </c>
      <c r="S827" s="94" t="str">
        <f>IF(Temp!fhor_indata=1,IF(S826=XobsHor,1,IF(COUNT($S$2:S826)&lt;=XobsHor,S826+1,IF(AND(COUNT($S$2:S826)&lt;=XobsHor+XfHor,IFERROR(MOD(S826,XobsHor)&lt;XfHor,FALSE)),S826+1,""))),IF(ISBLANK(F827),"",IF(S826=maxP,1,IF(S826&lt;maxP,S826+1,IF(COUNT($S$2:S827)&lt;=XobsHor,S826+1,"")))))</f>
        <v/>
      </c>
      <c r="T827" s="3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W827" s="122" t="str">
        <f t="shared" si="139"/>
        <v/>
      </c>
      <c r="AX827" s="123" t="str">
        <f t="shared" si="140"/>
        <v/>
      </c>
      <c r="AY827" s="124" t="str">
        <f t="shared" si="141"/>
        <v/>
      </c>
      <c r="AZ827" s="124" t="str">
        <f t="shared" si="142"/>
        <v/>
      </c>
      <c r="BF827" s="91"/>
    </row>
    <row r="828" spans="1:58" s="78" customFormat="1" ht="14.25" x14ac:dyDescent="0.2">
      <c r="A828" s="6"/>
      <c r="B828" s="6"/>
      <c r="C828" s="6"/>
      <c r="D828" s="3"/>
      <c r="E828" s="98" t="str">
        <f t="shared" si="138"/>
        <v/>
      </c>
      <c r="F828" s="117"/>
      <c r="G828" s="116" t="str">
        <f>IF(E828="","",IF(Temp!optSeasCoef=0,1,INDEX($C$2:$C$13,IF(MOD(COUNT($E$2:E828),seas_indx)=0,seas_indx,MOD(COUNT($E$2:E828),seas_indx)))))</f>
        <v/>
      </c>
      <c r="H828" s="97" t="str">
        <f>IFERROR(IF(Temp!fhor_indata=1,IF(COUNT($S$2:S828)&lt;=XobsHor,"in-sample",IF(AND(COUNT($S$2:S828)&lt;=XobsHor+XfHor,MOD(S827,XobsHor)&lt;XfHor),"out-sample","")),IF(ISBLANK(F828),"",IF(COUNT($F$2:F828)&lt;=XobsHor-XfHor,"in-sample","out-sample"))),"")</f>
        <v/>
      </c>
      <c r="I828" s="120" t="str">
        <f>IF(AND(ISBLANK(F827),H827="in-sample"),"",IF(AND(Temp!fhor_indata=1,H827="out-sample",H828="out-sample"),I827,IF(AND(ISBLANK(F828),H827="out-sample"),"",IF(AND(Temp!optSeasCoef=0,Temp!sts_add=1),IF(H827="in-sample",IF(Q827=bigT,((pCell/bigT)*F827)+((1-(pCell/bigT))*(I827+J827)),IF(OR(ISBLANK(F828),COUNT($F$2:F827)&lt;=pCell),F827,((pCell/COUNT($F$2:F827))*F827)+((1-(pCell/COUNT($F$2:F827)))*(I827+J827)))),I827),IF(AND(Temp!optSeasCoef=0,Temp!sts_multp=1),IF(H827="in-sample",IF(Q827=bigT,((pCell/bigT)*F827)+((1-(pCell/bigT))*(I827*J827)),IF(OR(ISBLANK(F828),COUNT(F$2:$F827)&lt;=pCell),F827,((pCell/COUNT($F$2:F827))*F827)+((1-(pCell/COUNT($F$2:F827)))*(I827*J827)))),I827),IF(Temp!sts_add=1,IF(H827="in-sample",IF(Q827=bigT,((pCell/bigT)*AX827)+((1-(pCell/bigT))*(I827+J827)),IF(OR(ISBLANK(F828),COUNT($AX$2:AX827)&lt;=pCell),AX827,((pCell/COUNT($AX$2:AX827))*AX827)+((1-(pCell/COUNT($AX$2:AX827)))*(I827+J827)))),I827),IF(H827="in-sample",IF(Q827=bigT,((pCell/bigT)*AX827)+((1-(pCell/bigT))*(I827*J827)),IF(OR(ISBLANK(F828),COUNT($AX$2:AX827)&lt;=pCell),AX827,((pCell/COUNT($AX$2:AX827))*AX827)+((1-(pCell/COUNT($AX$2:AX827)))*(I827*J827)))),I827)))))))</f>
        <v/>
      </c>
      <c r="J828" s="120" t="str">
        <f>IF(AND(ISBLANK(F827),H827="in-sample"),"",IF(AND(Temp!fhor_indata=1,H827="out-sample",H828="out-sample"),J827,IF(AND(ISBLANK(F828),H827="out-sample"),"",IF(AND(Temp!optSeasCoef=0,Temp!sts_add=1),IF(H827="in-sample",IF(Q827=bigT,((qCell/bigT)*(I828-I827))+((1-(qCell/bigT))*J827),IF(OR(ISBLANK(F828),COUNT($F$2:F827)&lt;=qCell),IF(COUNT($F$2:F827)=1,0,F827-F826),((qCell/COUNT($F$2:F827))*(I828-I827))+((1-(qCell/COUNT($F$2:F827)))*J827))),J827),IF(AND(Temp!optSeasCoef=0,Temp!sts_multp=1),IF(H827="in-sample",IF(Q827=bigT,((qCell/bigT)*(I828/I827))+((1-(qCell/bigT))*J827),IF(qCell=0,1,IF(OR(ISBLANK(F828),COUNT($F$2:F827)&lt;=qCell),IF(COUNT($F$2:F827)=1,1,F827/F826),((qCell/COUNT($F$2:F827))*(I828/I827))+((1-(qCell/COUNT($F$2:F827)))*J827)))),J827),IF(Temp!sts_add=1,IF(H827="in-sample",IF(Q827=bigT,((qCell/bigT)*(I828-I827))+((1-(qCell/bigT))*J827),IF(OR(ISBLANK(F828),COUNT($AX$2:AX827)&lt;=qCell),IF(COUNT($AX$2:AX827)=1,0,AX827-AX826),((qCell/COUNT($AX$2:AX827))*(I828-I827))+((1-(qCell/COUNT($AX$2:AX827)))*J827))),J827),IF(H827="in-sample",IF(Q827=bigT,((qCell/bigT)*(I828/I827))+((1-(qCell/bigT))*J827),IF(qCell=0,1,IF(OR(ISBLANK(F828),COUNT($AX$2:AX827)&lt;=qCell),IF(COUNT($AX$2:AX827)=1,1,AX827/AX826),((qCell/COUNT($AX$2:AX827))*(I828/I827))+((1-(qCell/COUNT($AX$2:AX827)))*J827)))),J827)))))))</f>
        <v/>
      </c>
      <c r="K828" s="120" t="str">
        <f>IF(H828="","",IF(AND(Temp!optSeasCoef=0,Temp!sts_add=1),IF(H828="out-sample",I828+(Q828*J828),I828+J828),IF(AND(Temp!optSeasCoef=0,Temp!sts_multp=1),IF(H828="out-sample",I828*(J828^Q828),I828*J828),IF(Temp!sts_add=1,IF(H828="out-sample",(I828+(Q828*J828))*G828,(I828+J828)*G828),IF(H828="out-sample",I828*(J828^Q828)*G828,I828*J828*G828)))))</f>
        <v/>
      </c>
      <c r="L828" s="116" t="str">
        <f t="shared" si="132"/>
        <v/>
      </c>
      <c r="M828" s="116" t="str">
        <f t="shared" si="133"/>
        <v/>
      </c>
      <c r="N828" s="116" t="str">
        <f t="shared" si="134"/>
        <v/>
      </c>
      <c r="O828" s="116" t="str">
        <f t="shared" si="135"/>
        <v/>
      </c>
      <c r="P828" s="116" t="str">
        <f t="shared" si="136"/>
        <v/>
      </c>
      <c r="Q828" s="94" t="str">
        <f>IF(AND(Temp!fhor_indata=1,ISBLANK(F828),H827="in-sample"),1,IF(AND(Temp!fhor_indata=1,H827="out-sample",Q827&lt;XfHor),Q827+1,IF(ISBLANK(F828),"",IF(AND(H828="out-sample",H827="in-sample"),1,IF(AND(H828="out-sample",H827="out-sample"),Q827+1,IF(ISNUMBER(Q827),Q827+1,1))))))</f>
        <v/>
      </c>
      <c r="R828" s="94" t="str">
        <f t="shared" si="137"/>
        <v/>
      </c>
      <c r="S828" s="94" t="str">
        <f>IF(Temp!fhor_indata=1,IF(S827=XobsHor,1,IF(COUNT($S$2:S827)&lt;=XobsHor,S827+1,IF(AND(COUNT($S$2:S827)&lt;=XobsHor+XfHor,IFERROR(MOD(S827,XobsHor)&lt;XfHor,FALSE)),S827+1,""))),IF(ISBLANK(F828),"",IF(S827=maxP,1,IF(S827&lt;maxP,S827+1,IF(COUNT($S$2:S828)&lt;=XobsHor,S827+1,"")))))</f>
        <v/>
      </c>
      <c r="T828" s="3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W828" s="122" t="str">
        <f t="shared" si="139"/>
        <v/>
      </c>
      <c r="AX828" s="123" t="str">
        <f t="shared" si="140"/>
        <v/>
      </c>
      <c r="AY828" s="124" t="str">
        <f t="shared" si="141"/>
        <v/>
      </c>
      <c r="AZ828" s="124" t="str">
        <f t="shared" si="142"/>
        <v/>
      </c>
      <c r="BF828" s="91"/>
    </row>
    <row r="829" spans="1:58" s="78" customFormat="1" ht="14.25" x14ac:dyDescent="0.2">
      <c r="A829" s="6"/>
      <c r="B829" s="6"/>
      <c r="C829" s="6"/>
      <c r="D829" s="3"/>
      <c r="E829" s="98" t="str">
        <f t="shared" si="138"/>
        <v/>
      </c>
      <c r="F829" s="117"/>
      <c r="G829" s="116" t="str">
        <f>IF(E829="","",IF(Temp!optSeasCoef=0,1,INDEX($C$2:$C$13,IF(MOD(COUNT($E$2:E829),seas_indx)=0,seas_indx,MOD(COUNT($E$2:E829),seas_indx)))))</f>
        <v/>
      </c>
      <c r="H829" s="97" t="str">
        <f>IFERROR(IF(Temp!fhor_indata=1,IF(COUNT($S$2:S829)&lt;=XobsHor,"in-sample",IF(AND(COUNT($S$2:S829)&lt;=XobsHor+XfHor,MOD(S828,XobsHor)&lt;XfHor),"out-sample","")),IF(ISBLANK(F829),"",IF(COUNT($F$2:F829)&lt;=XobsHor-XfHor,"in-sample","out-sample"))),"")</f>
        <v/>
      </c>
      <c r="I829" s="120" t="str">
        <f>IF(AND(ISBLANK(F828),H828="in-sample"),"",IF(AND(Temp!fhor_indata=1,H828="out-sample",H829="out-sample"),I828,IF(AND(ISBLANK(F829),H828="out-sample"),"",IF(AND(Temp!optSeasCoef=0,Temp!sts_add=1),IF(H828="in-sample",IF(Q828=bigT,((pCell/bigT)*F828)+((1-(pCell/bigT))*(I828+J828)),IF(OR(ISBLANK(F829),COUNT($F$2:F828)&lt;=pCell),F828,((pCell/COUNT($F$2:F828))*F828)+((1-(pCell/COUNT($F$2:F828)))*(I828+J828)))),I828),IF(AND(Temp!optSeasCoef=0,Temp!sts_multp=1),IF(H828="in-sample",IF(Q828=bigT,((pCell/bigT)*F828)+((1-(pCell/bigT))*(I828*J828)),IF(OR(ISBLANK(F829),COUNT(F$2:$F828)&lt;=pCell),F828,((pCell/COUNT($F$2:F828))*F828)+((1-(pCell/COUNT($F$2:F828)))*(I828*J828)))),I828),IF(Temp!sts_add=1,IF(H828="in-sample",IF(Q828=bigT,((pCell/bigT)*AX828)+((1-(pCell/bigT))*(I828+J828)),IF(OR(ISBLANK(F829),COUNT($AX$2:AX828)&lt;=pCell),AX828,((pCell/COUNT($AX$2:AX828))*AX828)+((1-(pCell/COUNT($AX$2:AX828)))*(I828+J828)))),I828),IF(H828="in-sample",IF(Q828=bigT,((pCell/bigT)*AX828)+((1-(pCell/bigT))*(I828*J828)),IF(OR(ISBLANK(F829),COUNT($AX$2:AX828)&lt;=pCell),AX828,((pCell/COUNT($AX$2:AX828))*AX828)+((1-(pCell/COUNT($AX$2:AX828)))*(I828*J828)))),I828)))))))</f>
        <v/>
      </c>
      <c r="J829" s="120" t="str">
        <f>IF(AND(ISBLANK(F828),H828="in-sample"),"",IF(AND(Temp!fhor_indata=1,H828="out-sample",H829="out-sample"),J828,IF(AND(ISBLANK(F829),H828="out-sample"),"",IF(AND(Temp!optSeasCoef=0,Temp!sts_add=1),IF(H828="in-sample",IF(Q828=bigT,((qCell/bigT)*(I829-I828))+((1-(qCell/bigT))*J828),IF(OR(ISBLANK(F829),COUNT($F$2:F828)&lt;=qCell),IF(COUNT($F$2:F828)=1,0,F828-F827),((qCell/COUNT($F$2:F828))*(I829-I828))+((1-(qCell/COUNT($F$2:F828)))*J828))),J828),IF(AND(Temp!optSeasCoef=0,Temp!sts_multp=1),IF(H828="in-sample",IF(Q828=bigT,((qCell/bigT)*(I829/I828))+((1-(qCell/bigT))*J828),IF(qCell=0,1,IF(OR(ISBLANK(F829),COUNT($F$2:F828)&lt;=qCell),IF(COUNT($F$2:F828)=1,1,F828/F827),((qCell/COUNT($F$2:F828))*(I829/I828))+((1-(qCell/COUNT($F$2:F828)))*J828)))),J828),IF(Temp!sts_add=1,IF(H828="in-sample",IF(Q828=bigT,((qCell/bigT)*(I829-I828))+((1-(qCell/bigT))*J828),IF(OR(ISBLANK(F829),COUNT($AX$2:AX828)&lt;=qCell),IF(COUNT($AX$2:AX828)=1,0,AX828-AX827),((qCell/COUNT($AX$2:AX828))*(I829-I828))+((1-(qCell/COUNT($AX$2:AX828)))*J828))),J828),IF(H828="in-sample",IF(Q828=bigT,((qCell/bigT)*(I829/I828))+((1-(qCell/bigT))*J828),IF(qCell=0,1,IF(OR(ISBLANK(F829),COUNT($AX$2:AX828)&lt;=qCell),IF(COUNT($AX$2:AX828)=1,1,AX828/AX827),((qCell/COUNT($AX$2:AX828))*(I829/I828))+((1-(qCell/COUNT($AX$2:AX828)))*J828)))),J828)))))))</f>
        <v/>
      </c>
      <c r="K829" s="120" t="str">
        <f>IF(H829="","",IF(AND(Temp!optSeasCoef=0,Temp!sts_add=1),IF(H829="out-sample",I829+(Q829*J829),I829+J829),IF(AND(Temp!optSeasCoef=0,Temp!sts_multp=1),IF(H829="out-sample",I829*(J829^Q829),I829*J829),IF(Temp!sts_add=1,IF(H829="out-sample",(I829+(Q829*J829))*G829,(I829+J829)*G829),IF(H829="out-sample",I829*(J829^Q829)*G829,I829*J829*G829)))))</f>
        <v/>
      </c>
      <c r="L829" s="116" t="str">
        <f t="shared" si="132"/>
        <v/>
      </c>
      <c r="M829" s="116" t="str">
        <f t="shared" si="133"/>
        <v/>
      </c>
      <c r="N829" s="116" t="str">
        <f t="shared" si="134"/>
        <v/>
      </c>
      <c r="O829" s="116" t="str">
        <f t="shared" si="135"/>
        <v/>
      </c>
      <c r="P829" s="116" t="str">
        <f t="shared" si="136"/>
        <v/>
      </c>
      <c r="Q829" s="94" t="str">
        <f>IF(AND(Temp!fhor_indata=1,ISBLANK(F829),H828="in-sample"),1,IF(AND(Temp!fhor_indata=1,H828="out-sample",Q828&lt;XfHor),Q828+1,IF(ISBLANK(F829),"",IF(AND(H829="out-sample",H828="in-sample"),1,IF(AND(H829="out-sample",H828="out-sample"),Q828+1,IF(ISNUMBER(Q828),Q828+1,1))))))</f>
        <v/>
      </c>
      <c r="R829" s="94" t="str">
        <f t="shared" si="137"/>
        <v/>
      </c>
      <c r="S829" s="94" t="str">
        <f>IF(Temp!fhor_indata=1,IF(S828=XobsHor,1,IF(COUNT($S$2:S828)&lt;=XobsHor,S828+1,IF(AND(COUNT($S$2:S828)&lt;=XobsHor+XfHor,IFERROR(MOD(S828,XobsHor)&lt;XfHor,FALSE)),S828+1,""))),IF(ISBLANK(F829),"",IF(S828=maxP,1,IF(S828&lt;maxP,S828+1,IF(COUNT($S$2:S829)&lt;=XobsHor,S828+1,"")))))</f>
        <v/>
      </c>
      <c r="T829" s="3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W829" s="122" t="str">
        <f t="shared" si="139"/>
        <v/>
      </c>
      <c r="AX829" s="123" t="str">
        <f t="shared" si="140"/>
        <v/>
      </c>
      <c r="AY829" s="124" t="str">
        <f t="shared" si="141"/>
        <v/>
      </c>
      <c r="AZ829" s="124" t="str">
        <f t="shared" si="142"/>
        <v/>
      </c>
      <c r="BF829" s="91"/>
    </row>
    <row r="830" spans="1:58" s="78" customFormat="1" ht="14.25" x14ac:dyDescent="0.2">
      <c r="A830" s="6"/>
      <c r="B830" s="6"/>
      <c r="C830" s="6"/>
      <c r="D830" s="3"/>
      <c r="E830" s="98" t="str">
        <f t="shared" si="138"/>
        <v/>
      </c>
      <c r="F830" s="117"/>
      <c r="G830" s="116" t="str">
        <f>IF(E830="","",IF(Temp!optSeasCoef=0,1,INDEX($C$2:$C$13,IF(MOD(COUNT($E$2:E830),seas_indx)=0,seas_indx,MOD(COUNT($E$2:E830),seas_indx)))))</f>
        <v/>
      </c>
      <c r="H830" s="97" t="str">
        <f>IFERROR(IF(Temp!fhor_indata=1,IF(COUNT($S$2:S830)&lt;=XobsHor,"in-sample",IF(AND(COUNT($S$2:S830)&lt;=XobsHor+XfHor,MOD(S829,XobsHor)&lt;XfHor),"out-sample","")),IF(ISBLANK(F830),"",IF(COUNT($F$2:F830)&lt;=XobsHor-XfHor,"in-sample","out-sample"))),"")</f>
        <v/>
      </c>
      <c r="I830" s="120" t="str">
        <f>IF(AND(ISBLANK(F829),H829="in-sample"),"",IF(AND(Temp!fhor_indata=1,H829="out-sample",H830="out-sample"),I829,IF(AND(ISBLANK(F830),H829="out-sample"),"",IF(AND(Temp!optSeasCoef=0,Temp!sts_add=1),IF(H829="in-sample",IF(Q829=bigT,((pCell/bigT)*F829)+((1-(pCell/bigT))*(I829+J829)),IF(OR(ISBLANK(F830),COUNT($F$2:F829)&lt;=pCell),F829,((pCell/COUNT($F$2:F829))*F829)+((1-(pCell/COUNT($F$2:F829)))*(I829+J829)))),I829),IF(AND(Temp!optSeasCoef=0,Temp!sts_multp=1),IF(H829="in-sample",IF(Q829=bigT,((pCell/bigT)*F829)+((1-(pCell/bigT))*(I829*J829)),IF(OR(ISBLANK(F830),COUNT(F$2:$F829)&lt;=pCell),F829,((pCell/COUNT($F$2:F829))*F829)+((1-(pCell/COUNT($F$2:F829)))*(I829*J829)))),I829),IF(Temp!sts_add=1,IF(H829="in-sample",IF(Q829=bigT,((pCell/bigT)*AX829)+((1-(pCell/bigT))*(I829+J829)),IF(OR(ISBLANK(F830),COUNT($AX$2:AX829)&lt;=pCell),AX829,((pCell/COUNT($AX$2:AX829))*AX829)+((1-(pCell/COUNT($AX$2:AX829)))*(I829+J829)))),I829),IF(H829="in-sample",IF(Q829=bigT,((pCell/bigT)*AX829)+((1-(pCell/bigT))*(I829*J829)),IF(OR(ISBLANK(F830),COUNT($AX$2:AX829)&lt;=pCell),AX829,((pCell/COUNT($AX$2:AX829))*AX829)+((1-(pCell/COUNT($AX$2:AX829)))*(I829*J829)))),I829)))))))</f>
        <v/>
      </c>
      <c r="J830" s="120" t="str">
        <f>IF(AND(ISBLANK(F829),H829="in-sample"),"",IF(AND(Temp!fhor_indata=1,H829="out-sample",H830="out-sample"),J829,IF(AND(ISBLANK(F830),H829="out-sample"),"",IF(AND(Temp!optSeasCoef=0,Temp!sts_add=1),IF(H829="in-sample",IF(Q829=bigT,((qCell/bigT)*(I830-I829))+((1-(qCell/bigT))*J829),IF(OR(ISBLANK(F830),COUNT($F$2:F829)&lt;=qCell),IF(COUNT($F$2:F829)=1,0,F829-F828),((qCell/COUNT($F$2:F829))*(I830-I829))+((1-(qCell/COUNT($F$2:F829)))*J829))),J829),IF(AND(Temp!optSeasCoef=0,Temp!sts_multp=1),IF(H829="in-sample",IF(Q829=bigT,((qCell/bigT)*(I830/I829))+((1-(qCell/bigT))*J829),IF(qCell=0,1,IF(OR(ISBLANK(F830),COUNT($F$2:F829)&lt;=qCell),IF(COUNT($F$2:F829)=1,1,F829/F828),((qCell/COUNT($F$2:F829))*(I830/I829))+((1-(qCell/COUNT($F$2:F829)))*J829)))),J829),IF(Temp!sts_add=1,IF(H829="in-sample",IF(Q829=bigT,((qCell/bigT)*(I830-I829))+((1-(qCell/bigT))*J829),IF(OR(ISBLANK(F830),COUNT($AX$2:AX829)&lt;=qCell),IF(COUNT($AX$2:AX829)=1,0,AX829-AX828),((qCell/COUNT($AX$2:AX829))*(I830-I829))+((1-(qCell/COUNT($AX$2:AX829)))*J829))),J829),IF(H829="in-sample",IF(Q829=bigT,((qCell/bigT)*(I830/I829))+((1-(qCell/bigT))*J829),IF(qCell=0,1,IF(OR(ISBLANK(F830),COUNT($AX$2:AX829)&lt;=qCell),IF(COUNT($AX$2:AX829)=1,1,AX829/AX828),((qCell/COUNT($AX$2:AX829))*(I830/I829))+((1-(qCell/COUNT($AX$2:AX829)))*J829)))),J829)))))))</f>
        <v/>
      </c>
      <c r="K830" s="120" t="str">
        <f>IF(H830="","",IF(AND(Temp!optSeasCoef=0,Temp!sts_add=1),IF(H830="out-sample",I830+(Q830*J830),I830+J830),IF(AND(Temp!optSeasCoef=0,Temp!sts_multp=1),IF(H830="out-sample",I830*(J830^Q830),I830*J830),IF(Temp!sts_add=1,IF(H830="out-sample",(I830+(Q830*J830))*G830,(I830+J830)*G830),IF(H830="out-sample",I830*(J830^Q830)*G830,I830*J830*G830)))))</f>
        <v/>
      </c>
      <c r="L830" s="116" t="str">
        <f t="shared" si="132"/>
        <v/>
      </c>
      <c r="M830" s="116" t="str">
        <f t="shared" si="133"/>
        <v/>
      </c>
      <c r="N830" s="116" t="str">
        <f t="shared" si="134"/>
        <v/>
      </c>
      <c r="O830" s="116" t="str">
        <f t="shared" si="135"/>
        <v/>
      </c>
      <c r="P830" s="116" t="str">
        <f t="shared" si="136"/>
        <v/>
      </c>
      <c r="Q830" s="94" t="str">
        <f>IF(AND(Temp!fhor_indata=1,ISBLANK(F830),H829="in-sample"),1,IF(AND(Temp!fhor_indata=1,H829="out-sample",Q829&lt;XfHor),Q829+1,IF(ISBLANK(F830),"",IF(AND(H830="out-sample",H829="in-sample"),1,IF(AND(H830="out-sample",H829="out-sample"),Q829+1,IF(ISNUMBER(Q829),Q829+1,1))))))</f>
        <v/>
      </c>
      <c r="R830" s="94" t="str">
        <f t="shared" si="137"/>
        <v/>
      </c>
      <c r="S830" s="94" t="str">
        <f>IF(Temp!fhor_indata=1,IF(S829=XobsHor,1,IF(COUNT($S$2:S829)&lt;=XobsHor,S829+1,IF(AND(COUNT($S$2:S829)&lt;=XobsHor+XfHor,IFERROR(MOD(S829,XobsHor)&lt;XfHor,FALSE)),S829+1,""))),IF(ISBLANK(F830),"",IF(S829=maxP,1,IF(S829&lt;maxP,S829+1,IF(COUNT($S$2:S830)&lt;=XobsHor,S829+1,"")))))</f>
        <v/>
      </c>
      <c r="T830" s="3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W830" s="122" t="str">
        <f t="shared" si="139"/>
        <v/>
      </c>
      <c r="AX830" s="123" t="str">
        <f t="shared" si="140"/>
        <v/>
      </c>
      <c r="AY830" s="124" t="str">
        <f t="shared" si="141"/>
        <v/>
      </c>
      <c r="AZ830" s="124" t="str">
        <f t="shared" si="142"/>
        <v/>
      </c>
      <c r="BF830" s="91"/>
    </row>
    <row r="831" spans="1:58" s="78" customFormat="1" ht="14.25" x14ac:dyDescent="0.2">
      <c r="A831" s="6"/>
      <c r="B831" s="6"/>
      <c r="C831" s="6"/>
      <c r="D831" s="3"/>
      <c r="E831" s="98" t="str">
        <f t="shared" si="138"/>
        <v/>
      </c>
      <c r="F831" s="117"/>
      <c r="G831" s="116" t="str">
        <f>IF(E831="","",IF(Temp!optSeasCoef=0,1,INDEX($C$2:$C$13,IF(MOD(COUNT($E$2:E831),seas_indx)=0,seas_indx,MOD(COUNT($E$2:E831),seas_indx)))))</f>
        <v/>
      </c>
      <c r="H831" s="97" t="str">
        <f>IFERROR(IF(Temp!fhor_indata=1,IF(COUNT($S$2:S831)&lt;=XobsHor,"in-sample",IF(AND(COUNT($S$2:S831)&lt;=XobsHor+XfHor,MOD(S830,XobsHor)&lt;XfHor),"out-sample","")),IF(ISBLANK(F831),"",IF(COUNT($F$2:F831)&lt;=XobsHor-XfHor,"in-sample","out-sample"))),"")</f>
        <v/>
      </c>
      <c r="I831" s="120" t="str">
        <f>IF(AND(ISBLANK(F830),H830="in-sample"),"",IF(AND(Temp!fhor_indata=1,H830="out-sample",H831="out-sample"),I830,IF(AND(ISBLANK(F831),H830="out-sample"),"",IF(AND(Temp!optSeasCoef=0,Temp!sts_add=1),IF(H830="in-sample",IF(Q830=bigT,((pCell/bigT)*F830)+((1-(pCell/bigT))*(I830+J830)),IF(OR(ISBLANK(F831),COUNT($F$2:F830)&lt;=pCell),F830,((pCell/COUNT($F$2:F830))*F830)+((1-(pCell/COUNT($F$2:F830)))*(I830+J830)))),I830),IF(AND(Temp!optSeasCoef=0,Temp!sts_multp=1),IF(H830="in-sample",IF(Q830=bigT,((pCell/bigT)*F830)+((1-(pCell/bigT))*(I830*J830)),IF(OR(ISBLANK(F831),COUNT(F$2:$F830)&lt;=pCell),F830,((pCell/COUNT($F$2:F830))*F830)+((1-(pCell/COUNT($F$2:F830)))*(I830*J830)))),I830),IF(Temp!sts_add=1,IF(H830="in-sample",IF(Q830=bigT,((pCell/bigT)*AX830)+((1-(pCell/bigT))*(I830+J830)),IF(OR(ISBLANK(F831),COUNT($AX$2:AX830)&lt;=pCell),AX830,((pCell/COUNT($AX$2:AX830))*AX830)+((1-(pCell/COUNT($AX$2:AX830)))*(I830+J830)))),I830),IF(H830="in-sample",IF(Q830=bigT,((pCell/bigT)*AX830)+((1-(pCell/bigT))*(I830*J830)),IF(OR(ISBLANK(F831),COUNT($AX$2:AX830)&lt;=pCell),AX830,((pCell/COUNT($AX$2:AX830))*AX830)+((1-(pCell/COUNT($AX$2:AX830)))*(I830*J830)))),I830)))))))</f>
        <v/>
      </c>
      <c r="J831" s="120" t="str">
        <f>IF(AND(ISBLANK(F830),H830="in-sample"),"",IF(AND(Temp!fhor_indata=1,H830="out-sample",H831="out-sample"),J830,IF(AND(ISBLANK(F831),H830="out-sample"),"",IF(AND(Temp!optSeasCoef=0,Temp!sts_add=1),IF(H830="in-sample",IF(Q830=bigT,((qCell/bigT)*(I831-I830))+((1-(qCell/bigT))*J830),IF(OR(ISBLANK(F831),COUNT($F$2:F830)&lt;=qCell),IF(COUNT($F$2:F830)=1,0,F830-F829),((qCell/COUNT($F$2:F830))*(I831-I830))+((1-(qCell/COUNT($F$2:F830)))*J830))),J830),IF(AND(Temp!optSeasCoef=0,Temp!sts_multp=1),IF(H830="in-sample",IF(Q830=bigT,((qCell/bigT)*(I831/I830))+((1-(qCell/bigT))*J830),IF(qCell=0,1,IF(OR(ISBLANK(F831),COUNT($F$2:F830)&lt;=qCell),IF(COUNT($F$2:F830)=1,1,F830/F829),((qCell/COUNT($F$2:F830))*(I831/I830))+((1-(qCell/COUNT($F$2:F830)))*J830)))),J830),IF(Temp!sts_add=1,IF(H830="in-sample",IF(Q830=bigT,((qCell/bigT)*(I831-I830))+((1-(qCell/bigT))*J830),IF(OR(ISBLANK(F831),COUNT($AX$2:AX830)&lt;=qCell),IF(COUNT($AX$2:AX830)=1,0,AX830-AX829),((qCell/COUNT($AX$2:AX830))*(I831-I830))+((1-(qCell/COUNT($AX$2:AX830)))*J830))),J830),IF(H830="in-sample",IF(Q830=bigT,((qCell/bigT)*(I831/I830))+((1-(qCell/bigT))*J830),IF(qCell=0,1,IF(OR(ISBLANK(F831),COUNT($AX$2:AX830)&lt;=qCell),IF(COUNT($AX$2:AX830)=1,1,AX830/AX829),((qCell/COUNT($AX$2:AX830))*(I831/I830))+((1-(qCell/COUNT($AX$2:AX830)))*J830)))),J830)))))))</f>
        <v/>
      </c>
      <c r="K831" s="120" t="str">
        <f>IF(H831="","",IF(AND(Temp!optSeasCoef=0,Temp!sts_add=1),IF(H831="out-sample",I831+(Q831*J831),I831+J831),IF(AND(Temp!optSeasCoef=0,Temp!sts_multp=1),IF(H831="out-sample",I831*(J831^Q831),I831*J831),IF(Temp!sts_add=1,IF(H831="out-sample",(I831+(Q831*J831))*G831,(I831+J831)*G831),IF(H831="out-sample",I831*(J831^Q831)*G831,I831*J831*G831)))))</f>
        <v/>
      </c>
      <c r="L831" s="116" t="str">
        <f t="shared" si="132"/>
        <v/>
      </c>
      <c r="M831" s="116" t="str">
        <f t="shared" si="133"/>
        <v/>
      </c>
      <c r="N831" s="116" t="str">
        <f t="shared" si="134"/>
        <v/>
      </c>
      <c r="O831" s="116" t="str">
        <f t="shared" si="135"/>
        <v/>
      </c>
      <c r="P831" s="116" t="str">
        <f t="shared" si="136"/>
        <v/>
      </c>
      <c r="Q831" s="94" t="str">
        <f>IF(AND(Temp!fhor_indata=1,ISBLANK(F831),H830="in-sample"),1,IF(AND(Temp!fhor_indata=1,H830="out-sample",Q830&lt;XfHor),Q830+1,IF(ISBLANK(F831),"",IF(AND(H831="out-sample",H830="in-sample"),1,IF(AND(H831="out-sample",H830="out-sample"),Q830+1,IF(ISNUMBER(Q830),Q830+1,1))))))</f>
        <v/>
      </c>
      <c r="R831" s="94" t="str">
        <f t="shared" si="137"/>
        <v/>
      </c>
      <c r="S831" s="94" t="str">
        <f>IF(Temp!fhor_indata=1,IF(S830=XobsHor,1,IF(COUNT($S$2:S830)&lt;=XobsHor,S830+1,IF(AND(COUNT($S$2:S830)&lt;=XobsHor+XfHor,IFERROR(MOD(S830,XobsHor)&lt;XfHor,FALSE)),S830+1,""))),IF(ISBLANK(F831),"",IF(S830=maxP,1,IF(S830&lt;maxP,S830+1,IF(COUNT($S$2:S831)&lt;=XobsHor,S830+1,"")))))</f>
        <v/>
      </c>
      <c r="T831" s="3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W831" s="122" t="str">
        <f t="shared" si="139"/>
        <v/>
      </c>
      <c r="AX831" s="123" t="str">
        <f t="shared" si="140"/>
        <v/>
      </c>
      <c r="AY831" s="124" t="str">
        <f t="shared" si="141"/>
        <v/>
      </c>
      <c r="AZ831" s="124" t="str">
        <f t="shared" si="142"/>
        <v/>
      </c>
      <c r="BF831" s="91"/>
    </row>
    <row r="832" spans="1:58" s="78" customFormat="1" ht="14.25" x14ac:dyDescent="0.2">
      <c r="A832" s="6"/>
      <c r="B832" s="6"/>
      <c r="C832" s="6"/>
      <c r="D832" s="3"/>
      <c r="E832" s="98" t="str">
        <f t="shared" si="138"/>
        <v/>
      </c>
      <c r="F832" s="117"/>
      <c r="G832" s="116" t="str">
        <f>IF(E832="","",IF(Temp!optSeasCoef=0,1,INDEX($C$2:$C$13,IF(MOD(COUNT($E$2:E832),seas_indx)=0,seas_indx,MOD(COUNT($E$2:E832),seas_indx)))))</f>
        <v/>
      </c>
      <c r="H832" s="97" t="str">
        <f>IFERROR(IF(Temp!fhor_indata=1,IF(COUNT($S$2:S832)&lt;=XobsHor,"in-sample",IF(AND(COUNT($S$2:S832)&lt;=XobsHor+XfHor,MOD(S831,XobsHor)&lt;XfHor),"out-sample","")),IF(ISBLANK(F832),"",IF(COUNT($F$2:F832)&lt;=XobsHor-XfHor,"in-sample","out-sample"))),"")</f>
        <v/>
      </c>
      <c r="I832" s="120" t="str">
        <f>IF(AND(ISBLANK(F831),H831="in-sample"),"",IF(AND(Temp!fhor_indata=1,H831="out-sample",H832="out-sample"),I831,IF(AND(ISBLANK(F832),H831="out-sample"),"",IF(AND(Temp!optSeasCoef=0,Temp!sts_add=1),IF(H831="in-sample",IF(Q831=bigT,((pCell/bigT)*F831)+((1-(pCell/bigT))*(I831+J831)),IF(OR(ISBLANK(F832),COUNT($F$2:F831)&lt;=pCell),F831,((pCell/COUNT($F$2:F831))*F831)+((1-(pCell/COUNT($F$2:F831)))*(I831+J831)))),I831),IF(AND(Temp!optSeasCoef=0,Temp!sts_multp=1),IF(H831="in-sample",IF(Q831=bigT,((pCell/bigT)*F831)+((1-(pCell/bigT))*(I831*J831)),IF(OR(ISBLANK(F832),COUNT(F$2:$F831)&lt;=pCell),F831,((pCell/COUNT($F$2:F831))*F831)+((1-(pCell/COUNT($F$2:F831)))*(I831*J831)))),I831),IF(Temp!sts_add=1,IF(H831="in-sample",IF(Q831=bigT,((pCell/bigT)*AX831)+((1-(pCell/bigT))*(I831+J831)),IF(OR(ISBLANK(F832),COUNT($AX$2:AX831)&lt;=pCell),AX831,((pCell/COUNT($AX$2:AX831))*AX831)+((1-(pCell/COUNT($AX$2:AX831)))*(I831+J831)))),I831),IF(H831="in-sample",IF(Q831=bigT,((pCell/bigT)*AX831)+((1-(pCell/bigT))*(I831*J831)),IF(OR(ISBLANK(F832),COUNT($AX$2:AX831)&lt;=pCell),AX831,((pCell/COUNT($AX$2:AX831))*AX831)+((1-(pCell/COUNT($AX$2:AX831)))*(I831*J831)))),I831)))))))</f>
        <v/>
      </c>
      <c r="J832" s="120" t="str">
        <f>IF(AND(ISBLANK(F831),H831="in-sample"),"",IF(AND(Temp!fhor_indata=1,H831="out-sample",H832="out-sample"),J831,IF(AND(ISBLANK(F832),H831="out-sample"),"",IF(AND(Temp!optSeasCoef=0,Temp!sts_add=1),IF(H831="in-sample",IF(Q831=bigT,((qCell/bigT)*(I832-I831))+((1-(qCell/bigT))*J831),IF(OR(ISBLANK(F832),COUNT($F$2:F831)&lt;=qCell),IF(COUNT($F$2:F831)=1,0,F831-F830),((qCell/COUNT($F$2:F831))*(I832-I831))+((1-(qCell/COUNT($F$2:F831)))*J831))),J831),IF(AND(Temp!optSeasCoef=0,Temp!sts_multp=1),IF(H831="in-sample",IF(Q831=bigT,((qCell/bigT)*(I832/I831))+((1-(qCell/bigT))*J831),IF(qCell=0,1,IF(OR(ISBLANK(F832),COUNT($F$2:F831)&lt;=qCell),IF(COUNT($F$2:F831)=1,1,F831/F830),((qCell/COUNT($F$2:F831))*(I832/I831))+((1-(qCell/COUNT($F$2:F831)))*J831)))),J831),IF(Temp!sts_add=1,IF(H831="in-sample",IF(Q831=bigT,((qCell/bigT)*(I832-I831))+((1-(qCell/bigT))*J831),IF(OR(ISBLANK(F832),COUNT($AX$2:AX831)&lt;=qCell),IF(COUNT($AX$2:AX831)=1,0,AX831-AX830),((qCell/COUNT($AX$2:AX831))*(I832-I831))+((1-(qCell/COUNT($AX$2:AX831)))*J831))),J831),IF(H831="in-sample",IF(Q831=bigT,((qCell/bigT)*(I832/I831))+((1-(qCell/bigT))*J831),IF(qCell=0,1,IF(OR(ISBLANK(F832),COUNT($AX$2:AX831)&lt;=qCell),IF(COUNT($AX$2:AX831)=1,1,AX831/AX830),((qCell/COUNT($AX$2:AX831))*(I832/I831))+((1-(qCell/COUNT($AX$2:AX831)))*J831)))),J831)))))))</f>
        <v/>
      </c>
      <c r="K832" s="120" t="str">
        <f>IF(H832="","",IF(AND(Temp!optSeasCoef=0,Temp!sts_add=1),IF(H832="out-sample",I832+(Q832*J832),I832+J832),IF(AND(Temp!optSeasCoef=0,Temp!sts_multp=1),IF(H832="out-sample",I832*(J832^Q832),I832*J832),IF(Temp!sts_add=1,IF(H832="out-sample",(I832+(Q832*J832))*G832,(I832+J832)*G832),IF(H832="out-sample",I832*(J832^Q832)*G832,I832*J832*G832)))))</f>
        <v/>
      </c>
      <c r="L832" s="116" t="str">
        <f t="shared" si="132"/>
        <v/>
      </c>
      <c r="M832" s="116" t="str">
        <f t="shared" si="133"/>
        <v/>
      </c>
      <c r="N832" s="116" t="str">
        <f t="shared" si="134"/>
        <v/>
      </c>
      <c r="O832" s="116" t="str">
        <f t="shared" si="135"/>
        <v/>
      </c>
      <c r="P832" s="116" t="str">
        <f t="shared" si="136"/>
        <v/>
      </c>
      <c r="Q832" s="94" t="str">
        <f>IF(AND(Temp!fhor_indata=1,ISBLANK(F832),H831="in-sample"),1,IF(AND(Temp!fhor_indata=1,H831="out-sample",Q831&lt;XfHor),Q831+1,IF(ISBLANK(F832),"",IF(AND(H832="out-sample",H831="in-sample"),1,IF(AND(H832="out-sample",H831="out-sample"),Q831+1,IF(ISNUMBER(Q831),Q831+1,1))))))</f>
        <v/>
      </c>
      <c r="R832" s="94" t="str">
        <f t="shared" si="137"/>
        <v/>
      </c>
      <c r="S832" s="94" t="str">
        <f>IF(Temp!fhor_indata=1,IF(S831=XobsHor,1,IF(COUNT($S$2:S831)&lt;=XobsHor,S831+1,IF(AND(COUNT($S$2:S831)&lt;=XobsHor+XfHor,IFERROR(MOD(S831,XobsHor)&lt;XfHor,FALSE)),S831+1,""))),IF(ISBLANK(F832),"",IF(S831=maxP,1,IF(S831&lt;maxP,S831+1,IF(COUNT($S$2:S832)&lt;=XobsHor,S831+1,"")))))</f>
        <v/>
      </c>
      <c r="T832" s="3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W832" s="122" t="str">
        <f t="shared" si="139"/>
        <v/>
      </c>
      <c r="AX832" s="123" t="str">
        <f t="shared" si="140"/>
        <v/>
      </c>
      <c r="AY832" s="124" t="str">
        <f t="shared" si="141"/>
        <v/>
      </c>
      <c r="AZ832" s="124" t="str">
        <f t="shared" si="142"/>
        <v/>
      </c>
      <c r="BF832" s="91"/>
    </row>
    <row r="833" spans="1:58" s="78" customFormat="1" ht="14.25" x14ac:dyDescent="0.2">
      <c r="A833" s="6"/>
      <c r="B833" s="6"/>
      <c r="C833" s="6"/>
      <c r="D833" s="3"/>
      <c r="E833" s="98" t="str">
        <f t="shared" si="138"/>
        <v/>
      </c>
      <c r="F833" s="117"/>
      <c r="G833" s="116" t="str">
        <f>IF(E833="","",IF(Temp!optSeasCoef=0,1,INDEX($C$2:$C$13,IF(MOD(COUNT($E$2:E833),seas_indx)=0,seas_indx,MOD(COUNT($E$2:E833),seas_indx)))))</f>
        <v/>
      </c>
      <c r="H833" s="97" t="str">
        <f>IFERROR(IF(Temp!fhor_indata=1,IF(COUNT($S$2:S833)&lt;=XobsHor,"in-sample",IF(AND(COUNT($S$2:S833)&lt;=XobsHor+XfHor,MOD(S832,XobsHor)&lt;XfHor),"out-sample","")),IF(ISBLANK(F833),"",IF(COUNT($F$2:F833)&lt;=XobsHor-XfHor,"in-sample","out-sample"))),"")</f>
        <v/>
      </c>
      <c r="I833" s="120" t="str">
        <f>IF(AND(ISBLANK(F832),H832="in-sample"),"",IF(AND(Temp!fhor_indata=1,H832="out-sample",H833="out-sample"),I832,IF(AND(ISBLANK(F833),H832="out-sample"),"",IF(AND(Temp!optSeasCoef=0,Temp!sts_add=1),IF(H832="in-sample",IF(Q832=bigT,((pCell/bigT)*F832)+((1-(pCell/bigT))*(I832+J832)),IF(OR(ISBLANK(F833),COUNT($F$2:F832)&lt;=pCell),F832,((pCell/COUNT($F$2:F832))*F832)+((1-(pCell/COUNT($F$2:F832)))*(I832+J832)))),I832),IF(AND(Temp!optSeasCoef=0,Temp!sts_multp=1),IF(H832="in-sample",IF(Q832=bigT,((pCell/bigT)*F832)+((1-(pCell/bigT))*(I832*J832)),IF(OR(ISBLANK(F833),COUNT(F$2:$F832)&lt;=pCell),F832,((pCell/COUNT($F$2:F832))*F832)+((1-(pCell/COUNT($F$2:F832)))*(I832*J832)))),I832),IF(Temp!sts_add=1,IF(H832="in-sample",IF(Q832=bigT,((pCell/bigT)*AX832)+((1-(pCell/bigT))*(I832+J832)),IF(OR(ISBLANK(F833),COUNT($AX$2:AX832)&lt;=pCell),AX832,((pCell/COUNT($AX$2:AX832))*AX832)+((1-(pCell/COUNT($AX$2:AX832)))*(I832+J832)))),I832),IF(H832="in-sample",IF(Q832=bigT,((pCell/bigT)*AX832)+((1-(pCell/bigT))*(I832*J832)),IF(OR(ISBLANK(F833),COUNT($AX$2:AX832)&lt;=pCell),AX832,((pCell/COUNT($AX$2:AX832))*AX832)+((1-(pCell/COUNT($AX$2:AX832)))*(I832*J832)))),I832)))))))</f>
        <v/>
      </c>
      <c r="J833" s="120" t="str">
        <f>IF(AND(ISBLANK(F832),H832="in-sample"),"",IF(AND(Temp!fhor_indata=1,H832="out-sample",H833="out-sample"),J832,IF(AND(ISBLANK(F833),H832="out-sample"),"",IF(AND(Temp!optSeasCoef=0,Temp!sts_add=1),IF(H832="in-sample",IF(Q832=bigT,((qCell/bigT)*(I833-I832))+((1-(qCell/bigT))*J832),IF(OR(ISBLANK(F833),COUNT($F$2:F832)&lt;=qCell),IF(COUNT($F$2:F832)=1,0,F832-F831),((qCell/COUNT($F$2:F832))*(I833-I832))+((1-(qCell/COUNT($F$2:F832)))*J832))),J832),IF(AND(Temp!optSeasCoef=0,Temp!sts_multp=1),IF(H832="in-sample",IF(Q832=bigT,((qCell/bigT)*(I833/I832))+((1-(qCell/bigT))*J832),IF(qCell=0,1,IF(OR(ISBLANK(F833),COUNT($F$2:F832)&lt;=qCell),IF(COUNT($F$2:F832)=1,1,F832/F831),((qCell/COUNT($F$2:F832))*(I833/I832))+((1-(qCell/COUNT($F$2:F832)))*J832)))),J832),IF(Temp!sts_add=1,IF(H832="in-sample",IF(Q832=bigT,((qCell/bigT)*(I833-I832))+((1-(qCell/bigT))*J832),IF(OR(ISBLANK(F833),COUNT($AX$2:AX832)&lt;=qCell),IF(COUNT($AX$2:AX832)=1,0,AX832-AX831),((qCell/COUNT($AX$2:AX832))*(I833-I832))+((1-(qCell/COUNT($AX$2:AX832)))*J832))),J832),IF(H832="in-sample",IF(Q832=bigT,((qCell/bigT)*(I833/I832))+((1-(qCell/bigT))*J832),IF(qCell=0,1,IF(OR(ISBLANK(F833),COUNT($AX$2:AX832)&lt;=qCell),IF(COUNT($AX$2:AX832)=1,1,AX832/AX831),((qCell/COUNT($AX$2:AX832))*(I833/I832))+((1-(qCell/COUNT($AX$2:AX832)))*J832)))),J832)))))))</f>
        <v/>
      </c>
      <c r="K833" s="120" t="str">
        <f>IF(H833="","",IF(AND(Temp!optSeasCoef=0,Temp!sts_add=1),IF(H833="out-sample",I833+(Q833*J833),I833+J833),IF(AND(Temp!optSeasCoef=0,Temp!sts_multp=1),IF(H833="out-sample",I833*(J833^Q833),I833*J833),IF(Temp!sts_add=1,IF(H833="out-sample",(I833+(Q833*J833))*G833,(I833+J833)*G833),IF(H833="out-sample",I833*(J833^Q833)*G833,I833*J833*G833)))))</f>
        <v/>
      </c>
      <c r="L833" s="116" t="str">
        <f t="shared" si="132"/>
        <v/>
      </c>
      <c r="M833" s="116" t="str">
        <f t="shared" si="133"/>
        <v/>
      </c>
      <c r="N833" s="116" t="str">
        <f t="shared" si="134"/>
        <v/>
      </c>
      <c r="O833" s="116" t="str">
        <f t="shared" si="135"/>
        <v/>
      </c>
      <c r="P833" s="116" t="str">
        <f t="shared" si="136"/>
        <v/>
      </c>
      <c r="Q833" s="94" t="str">
        <f>IF(AND(Temp!fhor_indata=1,ISBLANK(F833),H832="in-sample"),1,IF(AND(Temp!fhor_indata=1,H832="out-sample",Q832&lt;XfHor),Q832+1,IF(ISBLANK(F833),"",IF(AND(H833="out-sample",H832="in-sample"),1,IF(AND(H833="out-sample",H832="out-sample"),Q832+1,IF(ISNUMBER(Q832),Q832+1,1))))))</f>
        <v/>
      </c>
      <c r="R833" s="94" t="str">
        <f t="shared" si="137"/>
        <v/>
      </c>
      <c r="S833" s="94" t="str">
        <f>IF(Temp!fhor_indata=1,IF(S832=XobsHor,1,IF(COUNT($S$2:S832)&lt;=XobsHor,S832+1,IF(AND(COUNT($S$2:S832)&lt;=XobsHor+XfHor,IFERROR(MOD(S832,XobsHor)&lt;XfHor,FALSE)),S832+1,""))),IF(ISBLANK(F833),"",IF(S832=maxP,1,IF(S832&lt;maxP,S832+1,IF(COUNT($S$2:S833)&lt;=XobsHor,S832+1,"")))))</f>
        <v/>
      </c>
      <c r="T833" s="3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W833" s="122" t="str">
        <f t="shared" si="139"/>
        <v/>
      </c>
      <c r="AX833" s="123" t="str">
        <f t="shared" si="140"/>
        <v/>
      </c>
      <c r="AY833" s="124" t="str">
        <f t="shared" si="141"/>
        <v/>
      </c>
      <c r="AZ833" s="124" t="str">
        <f t="shared" si="142"/>
        <v/>
      </c>
      <c r="BF833" s="91"/>
    </row>
    <row r="834" spans="1:58" s="78" customFormat="1" ht="14.25" x14ac:dyDescent="0.2">
      <c r="A834" s="6"/>
      <c r="B834" s="6"/>
      <c r="C834" s="6"/>
      <c r="D834" s="3"/>
      <c r="E834" s="98" t="str">
        <f t="shared" si="138"/>
        <v/>
      </c>
      <c r="F834" s="117"/>
      <c r="G834" s="116" t="str">
        <f>IF(E834="","",IF(Temp!optSeasCoef=0,1,INDEX($C$2:$C$13,IF(MOD(COUNT($E$2:E834),seas_indx)=0,seas_indx,MOD(COUNT($E$2:E834),seas_indx)))))</f>
        <v/>
      </c>
      <c r="H834" s="97" t="str">
        <f>IFERROR(IF(Temp!fhor_indata=1,IF(COUNT($S$2:S834)&lt;=XobsHor,"in-sample",IF(AND(COUNT($S$2:S834)&lt;=XobsHor+XfHor,MOD(S833,XobsHor)&lt;XfHor),"out-sample","")),IF(ISBLANK(F834),"",IF(COUNT($F$2:F834)&lt;=XobsHor-XfHor,"in-sample","out-sample"))),"")</f>
        <v/>
      </c>
      <c r="I834" s="120" t="str">
        <f>IF(AND(ISBLANK(F833),H833="in-sample"),"",IF(AND(Temp!fhor_indata=1,H833="out-sample",H834="out-sample"),I833,IF(AND(ISBLANK(F834),H833="out-sample"),"",IF(AND(Temp!optSeasCoef=0,Temp!sts_add=1),IF(H833="in-sample",IF(Q833=bigT,((pCell/bigT)*F833)+((1-(pCell/bigT))*(I833+J833)),IF(OR(ISBLANK(F834),COUNT($F$2:F833)&lt;=pCell),F833,((pCell/COUNT($F$2:F833))*F833)+((1-(pCell/COUNT($F$2:F833)))*(I833+J833)))),I833),IF(AND(Temp!optSeasCoef=0,Temp!sts_multp=1),IF(H833="in-sample",IF(Q833=bigT,((pCell/bigT)*F833)+((1-(pCell/bigT))*(I833*J833)),IF(OR(ISBLANK(F834),COUNT(F$2:$F833)&lt;=pCell),F833,((pCell/COUNT($F$2:F833))*F833)+((1-(pCell/COUNT($F$2:F833)))*(I833*J833)))),I833),IF(Temp!sts_add=1,IF(H833="in-sample",IF(Q833=bigT,((pCell/bigT)*AX833)+((1-(pCell/bigT))*(I833+J833)),IF(OR(ISBLANK(F834),COUNT($AX$2:AX833)&lt;=pCell),AX833,((pCell/COUNT($AX$2:AX833))*AX833)+((1-(pCell/COUNT($AX$2:AX833)))*(I833+J833)))),I833),IF(H833="in-sample",IF(Q833=bigT,((pCell/bigT)*AX833)+((1-(pCell/bigT))*(I833*J833)),IF(OR(ISBLANK(F834),COUNT($AX$2:AX833)&lt;=pCell),AX833,((pCell/COUNT($AX$2:AX833))*AX833)+((1-(pCell/COUNT($AX$2:AX833)))*(I833*J833)))),I833)))))))</f>
        <v/>
      </c>
      <c r="J834" s="120" t="str">
        <f>IF(AND(ISBLANK(F833),H833="in-sample"),"",IF(AND(Temp!fhor_indata=1,H833="out-sample",H834="out-sample"),J833,IF(AND(ISBLANK(F834),H833="out-sample"),"",IF(AND(Temp!optSeasCoef=0,Temp!sts_add=1),IF(H833="in-sample",IF(Q833=bigT,((qCell/bigT)*(I834-I833))+((1-(qCell/bigT))*J833),IF(OR(ISBLANK(F834),COUNT($F$2:F833)&lt;=qCell),IF(COUNT($F$2:F833)=1,0,F833-F832),((qCell/COUNT($F$2:F833))*(I834-I833))+((1-(qCell/COUNT($F$2:F833)))*J833))),J833),IF(AND(Temp!optSeasCoef=0,Temp!sts_multp=1),IF(H833="in-sample",IF(Q833=bigT,((qCell/bigT)*(I834/I833))+((1-(qCell/bigT))*J833),IF(qCell=0,1,IF(OR(ISBLANK(F834),COUNT($F$2:F833)&lt;=qCell),IF(COUNT($F$2:F833)=1,1,F833/F832),((qCell/COUNT($F$2:F833))*(I834/I833))+((1-(qCell/COUNT($F$2:F833)))*J833)))),J833),IF(Temp!sts_add=1,IF(H833="in-sample",IF(Q833=bigT,((qCell/bigT)*(I834-I833))+((1-(qCell/bigT))*J833),IF(OR(ISBLANK(F834),COUNT($AX$2:AX833)&lt;=qCell),IF(COUNT($AX$2:AX833)=1,0,AX833-AX832),((qCell/COUNT($AX$2:AX833))*(I834-I833))+((1-(qCell/COUNT($AX$2:AX833)))*J833))),J833),IF(H833="in-sample",IF(Q833=bigT,((qCell/bigT)*(I834/I833))+((1-(qCell/bigT))*J833),IF(qCell=0,1,IF(OR(ISBLANK(F834),COUNT($AX$2:AX833)&lt;=qCell),IF(COUNT($AX$2:AX833)=1,1,AX833/AX832),((qCell/COUNT($AX$2:AX833))*(I834/I833))+((1-(qCell/COUNT($AX$2:AX833)))*J833)))),J833)))))))</f>
        <v/>
      </c>
      <c r="K834" s="120" t="str">
        <f>IF(H834="","",IF(AND(Temp!optSeasCoef=0,Temp!sts_add=1),IF(H834="out-sample",I834+(Q834*J834),I834+J834),IF(AND(Temp!optSeasCoef=0,Temp!sts_multp=1),IF(H834="out-sample",I834*(J834^Q834),I834*J834),IF(Temp!sts_add=1,IF(H834="out-sample",(I834+(Q834*J834))*G834,(I834+J834)*G834),IF(H834="out-sample",I834*(J834^Q834)*G834,I834*J834*G834)))))</f>
        <v/>
      </c>
      <c r="L834" s="116" t="str">
        <f t="shared" ref="L834:L897" si="143">IF(ISBLANK(F834),"",F834-K834)</f>
        <v/>
      </c>
      <c r="M834" s="116" t="str">
        <f t="shared" ref="M834:M897" si="144">IF(ISBLANK(F834),"",ABS(L834))</f>
        <v/>
      </c>
      <c r="N834" s="116" t="str">
        <f t="shared" ref="N834:N897" si="145">IF(ISBLANK(F834),"",L834^2)</f>
        <v/>
      </c>
      <c r="O834" s="116" t="str">
        <f t="shared" ref="O834:O897" si="146">IF(ISBLANK(F834),"",ABS((F834-K834)/K834)*100)</f>
        <v/>
      </c>
      <c r="P834" s="116" t="str">
        <f t="shared" ref="P834:P897" si="147">IF(ISBLANK(F834),"",(M834/(ABS(K834)+ABS(F834)))*200)</f>
        <v/>
      </c>
      <c r="Q834" s="94" t="str">
        <f>IF(AND(Temp!fhor_indata=1,ISBLANK(F834),H833="in-sample"),1,IF(AND(Temp!fhor_indata=1,H833="out-sample",Q833&lt;XfHor),Q833+1,IF(ISBLANK(F834),"",IF(AND(H834="out-sample",H833="in-sample"),1,IF(AND(H834="out-sample",H833="out-sample"),Q833+1,IF(ISNUMBER(Q833),Q833+1,1))))))</f>
        <v/>
      </c>
      <c r="R834" s="94" t="str">
        <f t="shared" ref="R834:R897" si="148">IF(ISBLANK(F834),"",bigT-Q834)</f>
        <v/>
      </c>
      <c r="S834" s="94" t="str">
        <f>IF(Temp!fhor_indata=1,IF(S833=XobsHor,1,IF(COUNT($S$2:S833)&lt;=XobsHor,S833+1,IF(AND(COUNT($S$2:S833)&lt;=XobsHor+XfHor,IFERROR(MOD(S833,XobsHor)&lt;XfHor,FALSE)),S833+1,""))),IF(ISBLANK(F834),"",IF(S833=maxP,1,IF(S833&lt;maxP,S833+1,IF(COUNT($S$2:S834)&lt;=XobsHor,S833+1,"")))))</f>
        <v/>
      </c>
      <c r="T834" s="3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W834" s="122" t="str">
        <f t="shared" si="139"/>
        <v/>
      </c>
      <c r="AX834" s="123" t="str">
        <f t="shared" si="140"/>
        <v/>
      </c>
      <c r="AY834" s="124" t="str">
        <f t="shared" si="141"/>
        <v/>
      </c>
      <c r="AZ834" s="124" t="str">
        <f t="shared" si="142"/>
        <v/>
      </c>
      <c r="BF834" s="91"/>
    </row>
    <row r="835" spans="1:58" s="78" customFormat="1" ht="14.25" x14ac:dyDescent="0.2">
      <c r="A835" s="6"/>
      <c r="B835" s="6"/>
      <c r="C835" s="6"/>
      <c r="D835" s="3"/>
      <c r="E835" s="98" t="str">
        <f t="shared" ref="E835:E898" si="149">Q835</f>
        <v/>
      </c>
      <c r="F835" s="117"/>
      <c r="G835" s="116" t="str">
        <f>IF(E835="","",IF(Temp!optSeasCoef=0,1,INDEX($C$2:$C$13,IF(MOD(COUNT($E$2:E835),seas_indx)=0,seas_indx,MOD(COUNT($E$2:E835),seas_indx)))))</f>
        <v/>
      </c>
      <c r="H835" s="97" t="str">
        <f>IFERROR(IF(Temp!fhor_indata=1,IF(COUNT($S$2:S835)&lt;=XobsHor,"in-sample",IF(AND(COUNT($S$2:S835)&lt;=XobsHor+XfHor,MOD(S834,XobsHor)&lt;XfHor),"out-sample","")),IF(ISBLANK(F835),"",IF(COUNT($F$2:F835)&lt;=XobsHor-XfHor,"in-sample","out-sample"))),"")</f>
        <v/>
      </c>
      <c r="I835" s="120" t="str">
        <f>IF(AND(ISBLANK(F834),H834="in-sample"),"",IF(AND(Temp!fhor_indata=1,H834="out-sample",H835="out-sample"),I834,IF(AND(ISBLANK(F835),H834="out-sample"),"",IF(AND(Temp!optSeasCoef=0,Temp!sts_add=1),IF(H834="in-sample",IF(Q834=bigT,((pCell/bigT)*F834)+((1-(pCell/bigT))*(I834+J834)),IF(OR(ISBLANK(F835),COUNT($F$2:F834)&lt;=pCell),F834,((pCell/COUNT($F$2:F834))*F834)+((1-(pCell/COUNT($F$2:F834)))*(I834+J834)))),I834),IF(AND(Temp!optSeasCoef=0,Temp!sts_multp=1),IF(H834="in-sample",IF(Q834=bigT,((pCell/bigT)*F834)+((1-(pCell/bigT))*(I834*J834)),IF(OR(ISBLANK(F835),COUNT(F$2:$F834)&lt;=pCell),F834,((pCell/COUNT($F$2:F834))*F834)+((1-(pCell/COUNT($F$2:F834)))*(I834*J834)))),I834),IF(Temp!sts_add=1,IF(H834="in-sample",IF(Q834=bigT,((pCell/bigT)*AX834)+((1-(pCell/bigT))*(I834+J834)),IF(OR(ISBLANK(F835),COUNT($AX$2:AX834)&lt;=pCell),AX834,((pCell/COUNT($AX$2:AX834))*AX834)+((1-(pCell/COUNT($AX$2:AX834)))*(I834+J834)))),I834),IF(H834="in-sample",IF(Q834=bigT,((pCell/bigT)*AX834)+((1-(pCell/bigT))*(I834*J834)),IF(OR(ISBLANK(F835),COUNT($AX$2:AX834)&lt;=pCell),AX834,((pCell/COUNT($AX$2:AX834))*AX834)+((1-(pCell/COUNT($AX$2:AX834)))*(I834*J834)))),I834)))))))</f>
        <v/>
      </c>
      <c r="J835" s="120" t="str">
        <f>IF(AND(ISBLANK(F834),H834="in-sample"),"",IF(AND(Temp!fhor_indata=1,H834="out-sample",H835="out-sample"),J834,IF(AND(ISBLANK(F835),H834="out-sample"),"",IF(AND(Temp!optSeasCoef=0,Temp!sts_add=1),IF(H834="in-sample",IF(Q834=bigT,((qCell/bigT)*(I835-I834))+((1-(qCell/bigT))*J834),IF(OR(ISBLANK(F835),COUNT($F$2:F834)&lt;=qCell),IF(COUNT($F$2:F834)=1,0,F834-F833),((qCell/COUNT($F$2:F834))*(I835-I834))+((1-(qCell/COUNT($F$2:F834)))*J834))),J834),IF(AND(Temp!optSeasCoef=0,Temp!sts_multp=1),IF(H834="in-sample",IF(Q834=bigT,((qCell/bigT)*(I835/I834))+((1-(qCell/bigT))*J834),IF(qCell=0,1,IF(OR(ISBLANK(F835),COUNT($F$2:F834)&lt;=qCell),IF(COUNT($F$2:F834)=1,1,F834/F833),((qCell/COUNT($F$2:F834))*(I835/I834))+((1-(qCell/COUNT($F$2:F834)))*J834)))),J834),IF(Temp!sts_add=1,IF(H834="in-sample",IF(Q834=bigT,((qCell/bigT)*(I835-I834))+((1-(qCell/bigT))*J834),IF(OR(ISBLANK(F835),COUNT($AX$2:AX834)&lt;=qCell),IF(COUNT($AX$2:AX834)=1,0,AX834-AX833),((qCell/COUNT($AX$2:AX834))*(I835-I834))+((1-(qCell/COUNT($AX$2:AX834)))*J834))),J834),IF(H834="in-sample",IF(Q834=bigT,((qCell/bigT)*(I835/I834))+((1-(qCell/bigT))*J834),IF(qCell=0,1,IF(OR(ISBLANK(F835),COUNT($AX$2:AX834)&lt;=qCell),IF(COUNT($AX$2:AX834)=1,1,AX834/AX833),((qCell/COUNT($AX$2:AX834))*(I835/I834))+((1-(qCell/COUNT($AX$2:AX834)))*J834)))),J834)))))))</f>
        <v/>
      </c>
      <c r="K835" s="120" t="str">
        <f>IF(H835="","",IF(AND(Temp!optSeasCoef=0,Temp!sts_add=1),IF(H835="out-sample",I835+(Q835*J835),I835+J835),IF(AND(Temp!optSeasCoef=0,Temp!sts_multp=1),IF(H835="out-sample",I835*(J835^Q835),I835*J835),IF(Temp!sts_add=1,IF(H835="out-sample",(I835+(Q835*J835))*G835,(I835+J835)*G835),IF(H835="out-sample",I835*(J835^Q835)*G835,I835*J835*G835)))))</f>
        <v/>
      </c>
      <c r="L835" s="116" t="str">
        <f t="shared" si="143"/>
        <v/>
      </c>
      <c r="M835" s="116" t="str">
        <f t="shared" si="144"/>
        <v/>
      </c>
      <c r="N835" s="116" t="str">
        <f t="shared" si="145"/>
        <v/>
      </c>
      <c r="O835" s="116" t="str">
        <f t="shared" si="146"/>
        <v/>
      </c>
      <c r="P835" s="116" t="str">
        <f t="shared" si="147"/>
        <v/>
      </c>
      <c r="Q835" s="94" t="str">
        <f>IF(AND(Temp!fhor_indata=1,ISBLANK(F835),H834="in-sample"),1,IF(AND(Temp!fhor_indata=1,H834="out-sample",Q834&lt;XfHor),Q834+1,IF(ISBLANK(F835),"",IF(AND(H835="out-sample",H834="in-sample"),1,IF(AND(H835="out-sample",H834="out-sample"),Q834+1,IF(ISNUMBER(Q834),Q834+1,1))))))</f>
        <v/>
      </c>
      <c r="R835" s="94" t="str">
        <f t="shared" si="148"/>
        <v/>
      </c>
      <c r="S835" s="94" t="str">
        <f>IF(Temp!fhor_indata=1,IF(S834=XobsHor,1,IF(COUNT($S$2:S834)&lt;=XobsHor,S834+1,IF(AND(COUNT($S$2:S834)&lt;=XobsHor+XfHor,IFERROR(MOD(S834,XobsHor)&lt;XfHor,FALSE)),S834+1,""))),IF(ISBLANK(F835),"",IF(S834=maxP,1,IF(S834&lt;maxP,S834+1,IF(COUNT($S$2:S835)&lt;=XobsHor,S834+1,"")))))</f>
        <v/>
      </c>
      <c r="T835" s="3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W835" s="122" t="str">
        <f t="shared" ref="AW835:AW898" si="150">IF(ISBLANK(F835),"",F835)</f>
        <v/>
      </c>
      <c r="AX835" s="123" t="str">
        <f t="shared" ref="AX835:AX898" si="151">IF(ISBLANK(F835),"",F835/G835)</f>
        <v/>
      </c>
      <c r="AY835" s="124" t="str">
        <f t="shared" ref="AY835:AY898" si="152">IF(H835="in-sample","",K835)</f>
        <v/>
      </c>
      <c r="AZ835" s="124" t="str">
        <f t="shared" ref="AZ835:AZ898" si="153">IF(H835="in-sample",K835,"")</f>
        <v/>
      </c>
      <c r="BF835" s="91"/>
    </row>
    <row r="836" spans="1:58" s="78" customFormat="1" ht="14.25" x14ac:dyDescent="0.2">
      <c r="A836" s="6"/>
      <c r="B836" s="6"/>
      <c r="C836" s="6"/>
      <c r="D836" s="3"/>
      <c r="E836" s="98" t="str">
        <f t="shared" si="149"/>
        <v/>
      </c>
      <c r="F836" s="117"/>
      <c r="G836" s="116" t="str">
        <f>IF(E836="","",IF(Temp!optSeasCoef=0,1,INDEX($C$2:$C$13,IF(MOD(COUNT($E$2:E836),seas_indx)=0,seas_indx,MOD(COUNT($E$2:E836),seas_indx)))))</f>
        <v/>
      </c>
      <c r="H836" s="97" t="str">
        <f>IFERROR(IF(Temp!fhor_indata=1,IF(COUNT($S$2:S836)&lt;=XobsHor,"in-sample",IF(AND(COUNT($S$2:S836)&lt;=XobsHor+XfHor,MOD(S835,XobsHor)&lt;XfHor),"out-sample","")),IF(ISBLANK(F836),"",IF(COUNT($F$2:F836)&lt;=XobsHor-XfHor,"in-sample","out-sample"))),"")</f>
        <v/>
      </c>
      <c r="I836" s="120" t="str">
        <f>IF(AND(ISBLANK(F835),H835="in-sample"),"",IF(AND(Temp!fhor_indata=1,H835="out-sample",H836="out-sample"),I835,IF(AND(ISBLANK(F836),H835="out-sample"),"",IF(AND(Temp!optSeasCoef=0,Temp!sts_add=1),IF(H835="in-sample",IF(Q835=bigT,((pCell/bigT)*F835)+((1-(pCell/bigT))*(I835+J835)),IF(OR(ISBLANK(F836),COUNT($F$2:F835)&lt;=pCell),F835,((pCell/COUNT($F$2:F835))*F835)+((1-(pCell/COUNT($F$2:F835)))*(I835+J835)))),I835),IF(AND(Temp!optSeasCoef=0,Temp!sts_multp=1),IF(H835="in-sample",IF(Q835=bigT,((pCell/bigT)*F835)+((1-(pCell/bigT))*(I835*J835)),IF(OR(ISBLANK(F836),COUNT(F$2:$F835)&lt;=pCell),F835,((pCell/COUNT($F$2:F835))*F835)+((1-(pCell/COUNT($F$2:F835)))*(I835*J835)))),I835),IF(Temp!sts_add=1,IF(H835="in-sample",IF(Q835=bigT,((pCell/bigT)*AX835)+((1-(pCell/bigT))*(I835+J835)),IF(OR(ISBLANK(F836),COUNT($AX$2:AX835)&lt;=pCell),AX835,((pCell/COUNT($AX$2:AX835))*AX835)+((1-(pCell/COUNT($AX$2:AX835)))*(I835+J835)))),I835),IF(H835="in-sample",IF(Q835=bigT,((pCell/bigT)*AX835)+((1-(pCell/bigT))*(I835*J835)),IF(OR(ISBLANK(F836),COUNT($AX$2:AX835)&lt;=pCell),AX835,((pCell/COUNT($AX$2:AX835))*AX835)+((1-(pCell/COUNT($AX$2:AX835)))*(I835*J835)))),I835)))))))</f>
        <v/>
      </c>
      <c r="J836" s="120" t="str">
        <f>IF(AND(ISBLANK(F835),H835="in-sample"),"",IF(AND(Temp!fhor_indata=1,H835="out-sample",H836="out-sample"),J835,IF(AND(ISBLANK(F836),H835="out-sample"),"",IF(AND(Temp!optSeasCoef=0,Temp!sts_add=1),IF(H835="in-sample",IF(Q835=bigT,((qCell/bigT)*(I836-I835))+((1-(qCell/bigT))*J835),IF(OR(ISBLANK(F836),COUNT($F$2:F835)&lt;=qCell),IF(COUNT($F$2:F835)=1,0,F835-F834),((qCell/COUNT($F$2:F835))*(I836-I835))+((1-(qCell/COUNT($F$2:F835)))*J835))),J835),IF(AND(Temp!optSeasCoef=0,Temp!sts_multp=1),IF(H835="in-sample",IF(Q835=bigT,((qCell/bigT)*(I836/I835))+((1-(qCell/bigT))*J835),IF(qCell=0,1,IF(OR(ISBLANK(F836),COUNT($F$2:F835)&lt;=qCell),IF(COUNT($F$2:F835)=1,1,F835/F834),((qCell/COUNT($F$2:F835))*(I836/I835))+((1-(qCell/COUNT($F$2:F835)))*J835)))),J835),IF(Temp!sts_add=1,IF(H835="in-sample",IF(Q835=bigT,((qCell/bigT)*(I836-I835))+((1-(qCell/bigT))*J835),IF(OR(ISBLANK(F836),COUNT($AX$2:AX835)&lt;=qCell),IF(COUNT($AX$2:AX835)=1,0,AX835-AX834),((qCell/COUNT($AX$2:AX835))*(I836-I835))+((1-(qCell/COUNT($AX$2:AX835)))*J835))),J835),IF(H835="in-sample",IF(Q835=bigT,((qCell/bigT)*(I836/I835))+((1-(qCell/bigT))*J835),IF(qCell=0,1,IF(OR(ISBLANK(F836),COUNT($AX$2:AX835)&lt;=qCell),IF(COUNT($AX$2:AX835)=1,1,AX835/AX834),((qCell/COUNT($AX$2:AX835))*(I836/I835))+((1-(qCell/COUNT($AX$2:AX835)))*J835)))),J835)))))))</f>
        <v/>
      </c>
      <c r="K836" s="120" t="str">
        <f>IF(H836="","",IF(AND(Temp!optSeasCoef=0,Temp!sts_add=1),IF(H836="out-sample",I836+(Q836*J836),I836+J836),IF(AND(Temp!optSeasCoef=0,Temp!sts_multp=1),IF(H836="out-sample",I836*(J836^Q836),I836*J836),IF(Temp!sts_add=1,IF(H836="out-sample",(I836+(Q836*J836))*G836,(I836+J836)*G836),IF(H836="out-sample",I836*(J836^Q836)*G836,I836*J836*G836)))))</f>
        <v/>
      </c>
      <c r="L836" s="116" t="str">
        <f t="shared" si="143"/>
        <v/>
      </c>
      <c r="M836" s="116" t="str">
        <f t="shared" si="144"/>
        <v/>
      </c>
      <c r="N836" s="116" t="str">
        <f t="shared" si="145"/>
        <v/>
      </c>
      <c r="O836" s="116" t="str">
        <f t="shared" si="146"/>
        <v/>
      </c>
      <c r="P836" s="116" t="str">
        <f t="shared" si="147"/>
        <v/>
      </c>
      <c r="Q836" s="94" t="str">
        <f>IF(AND(Temp!fhor_indata=1,ISBLANK(F836),H835="in-sample"),1,IF(AND(Temp!fhor_indata=1,H835="out-sample",Q835&lt;XfHor),Q835+1,IF(ISBLANK(F836),"",IF(AND(H836="out-sample",H835="in-sample"),1,IF(AND(H836="out-sample",H835="out-sample"),Q835+1,IF(ISNUMBER(Q835),Q835+1,1))))))</f>
        <v/>
      </c>
      <c r="R836" s="94" t="str">
        <f t="shared" si="148"/>
        <v/>
      </c>
      <c r="S836" s="94" t="str">
        <f>IF(Temp!fhor_indata=1,IF(S835=XobsHor,1,IF(COUNT($S$2:S835)&lt;=XobsHor,S835+1,IF(AND(COUNT($S$2:S835)&lt;=XobsHor+XfHor,IFERROR(MOD(S835,XobsHor)&lt;XfHor,FALSE)),S835+1,""))),IF(ISBLANK(F836),"",IF(S835=maxP,1,IF(S835&lt;maxP,S835+1,IF(COUNT($S$2:S836)&lt;=XobsHor,S835+1,"")))))</f>
        <v/>
      </c>
      <c r="T836" s="3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W836" s="122" t="str">
        <f t="shared" si="150"/>
        <v/>
      </c>
      <c r="AX836" s="123" t="str">
        <f t="shared" si="151"/>
        <v/>
      </c>
      <c r="AY836" s="124" t="str">
        <f t="shared" si="152"/>
        <v/>
      </c>
      <c r="AZ836" s="124" t="str">
        <f t="shared" si="153"/>
        <v/>
      </c>
      <c r="BF836" s="91"/>
    </row>
    <row r="837" spans="1:58" s="78" customFormat="1" ht="14.25" x14ac:dyDescent="0.2">
      <c r="A837" s="6"/>
      <c r="B837" s="6"/>
      <c r="C837" s="6"/>
      <c r="D837" s="3"/>
      <c r="E837" s="98" t="str">
        <f t="shared" si="149"/>
        <v/>
      </c>
      <c r="F837" s="117"/>
      <c r="G837" s="116" t="str">
        <f>IF(E837="","",IF(Temp!optSeasCoef=0,1,INDEX($C$2:$C$13,IF(MOD(COUNT($E$2:E837),seas_indx)=0,seas_indx,MOD(COUNT($E$2:E837),seas_indx)))))</f>
        <v/>
      </c>
      <c r="H837" s="97" t="str">
        <f>IFERROR(IF(Temp!fhor_indata=1,IF(COUNT($S$2:S837)&lt;=XobsHor,"in-sample",IF(AND(COUNT($S$2:S837)&lt;=XobsHor+XfHor,MOD(S836,XobsHor)&lt;XfHor),"out-sample","")),IF(ISBLANK(F837),"",IF(COUNT($F$2:F837)&lt;=XobsHor-XfHor,"in-sample","out-sample"))),"")</f>
        <v/>
      </c>
      <c r="I837" s="120" t="str">
        <f>IF(AND(ISBLANK(F836),H836="in-sample"),"",IF(AND(Temp!fhor_indata=1,H836="out-sample",H837="out-sample"),I836,IF(AND(ISBLANK(F837),H836="out-sample"),"",IF(AND(Temp!optSeasCoef=0,Temp!sts_add=1),IF(H836="in-sample",IF(Q836=bigT,((pCell/bigT)*F836)+((1-(pCell/bigT))*(I836+J836)),IF(OR(ISBLANK(F837),COUNT($F$2:F836)&lt;=pCell),F836,((pCell/COUNT($F$2:F836))*F836)+((1-(pCell/COUNT($F$2:F836)))*(I836+J836)))),I836),IF(AND(Temp!optSeasCoef=0,Temp!sts_multp=1),IF(H836="in-sample",IF(Q836=bigT,((pCell/bigT)*F836)+((1-(pCell/bigT))*(I836*J836)),IF(OR(ISBLANK(F837),COUNT(F$2:$F836)&lt;=pCell),F836,((pCell/COUNT($F$2:F836))*F836)+((1-(pCell/COUNT($F$2:F836)))*(I836*J836)))),I836),IF(Temp!sts_add=1,IF(H836="in-sample",IF(Q836=bigT,((pCell/bigT)*AX836)+((1-(pCell/bigT))*(I836+J836)),IF(OR(ISBLANK(F837),COUNT($AX$2:AX836)&lt;=pCell),AX836,((pCell/COUNT($AX$2:AX836))*AX836)+((1-(pCell/COUNT($AX$2:AX836)))*(I836+J836)))),I836),IF(H836="in-sample",IF(Q836=bigT,((pCell/bigT)*AX836)+((1-(pCell/bigT))*(I836*J836)),IF(OR(ISBLANK(F837),COUNT($AX$2:AX836)&lt;=pCell),AX836,((pCell/COUNT($AX$2:AX836))*AX836)+((1-(pCell/COUNT($AX$2:AX836)))*(I836*J836)))),I836)))))))</f>
        <v/>
      </c>
      <c r="J837" s="120" t="str">
        <f>IF(AND(ISBLANK(F836),H836="in-sample"),"",IF(AND(Temp!fhor_indata=1,H836="out-sample",H837="out-sample"),J836,IF(AND(ISBLANK(F837),H836="out-sample"),"",IF(AND(Temp!optSeasCoef=0,Temp!sts_add=1),IF(H836="in-sample",IF(Q836=bigT,((qCell/bigT)*(I837-I836))+((1-(qCell/bigT))*J836),IF(OR(ISBLANK(F837),COUNT($F$2:F836)&lt;=qCell),IF(COUNT($F$2:F836)=1,0,F836-F835),((qCell/COUNT($F$2:F836))*(I837-I836))+((1-(qCell/COUNT($F$2:F836)))*J836))),J836),IF(AND(Temp!optSeasCoef=0,Temp!sts_multp=1),IF(H836="in-sample",IF(Q836=bigT,((qCell/bigT)*(I837/I836))+((1-(qCell/bigT))*J836),IF(qCell=0,1,IF(OR(ISBLANK(F837),COUNT($F$2:F836)&lt;=qCell),IF(COUNT($F$2:F836)=1,1,F836/F835),((qCell/COUNT($F$2:F836))*(I837/I836))+((1-(qCell/COUNT($F$2:F836)))*J836)))),J836),IF(Temp!sts_add=1,IF(H836="in-sample",IF(Q836=bigT,((qCell/bigT)*(I837-I836))+((1-(qCell/bigT))*J836),IF(OR(ISBLANK(F837),COUNT($AX$2:AX836)&lt;=qCell),IF(COUNT($AX$2:AX836)=1,0,AX836-AX835),((qCell/COUNT($AX$2:AX836))*(I837-I836))+((1-(qCell/COUNT($AX$2:AX836)))*J836))),J836),IF(H836="in-sample",IF(Q836=bigT,((qCell/bigT)*(I837/I836))+((1-(qCell/bigT))*J836),IF(qCell=0,1,IF(OR(ISBLANK(F837),COUNT($AX$2:AX836)&lt;=qCell),IF(COUNT($AX$2:AX836)=1,1,AX836/AX835),((qCell/COUNT($AX$2:AX836))*(I837/I836))+((1-(qCell/COUNT($AX$2:AX836)))*J836)))),J836)))))))</f>
        <v/>
      </c>
      <c r="K837" s="120" t="str">
        <f>IF(H837="","",IF(AND(Temp!optSeasCoef=0,Temp!sts_add=1),IF(H837="out-sample",I837+(Q837*J837),I837+J837),IF(AND(Temp!optSeasCoef=0,Temp!sts_multp=1),IF(H837="out-sample",I837*(J837^Q837),I837*J837),IF(Temp!sts_add=1,IF(H837="out-sample",(I837+(Q837*J837))*G837,(I837+J837)*G837),IF(H837="out-sample",I837*(J837^Q837)*G837,I837*J837*G837)))))</f>
        <v/>
      </c>
      <c r="L837" s="116" t="str">
        <f t="shared" si="143"/>
        <v/>
      </c>
      <c r="M837" s="116" t="str">
        <f t="shared" si="144"/>
        <v/>
      </c>
      <c r="N837" s="116" t="str">
        <f t="shared" si="145"/>
        <v/>
      </c>
      <c r="O837" s="116" t="str">
        <f t="shared" si="146"/>
        <v/>
      </c>
      <c r="P837" s="116" t="str">
        <f t="shared" si="147"/>
        <v/>
      </c>
      <c r="Q837" s="94" t="str">
        <f>IF(AND(Temp!fhor_indata=1,ISBLANK(F837),H836="in-sample"),1,IF(AND(Temp!fhor_indata=1,H836="out-sample",Q836&lt;XfHor),Q836+1,IF(ISBLANK(F837),"",IF(AND(H837="out-sample",H836="in-sample"),1,IF(AND(H837="out-sample",H836="out-sample"),Q836+1,IF(ISNUMBER(Q836),Q836+1,1))))))</f>
        <v/>
      </c>
      <c r="R837" s="94" t="str">
        <f t="shared" si="148"/>
        <v/>
      </c>
      <c r="S837" s="94" t="str">
        <f>IF(Temp!fhor_indata=1,IF(S836=XobsHor,1,IF(COUNT($S$2:S836)&lt;=XobsHor,S836+1,IF(AND(COUNT($S$2:S836)&lt;=XobsHor+XfHor,IFERROR(MOD(S836,XobsHor)&lt;XfHor,FALSE)),S836+1,""))),IF(ISBLANK(F837),"",IF(S836=maxP,1,IF(S836&lt;maxP,S836+1,IF(COUNT($S$2:S837)&lt;=XobsHor,S836+1,"")))))</f>
        <v/>
      </c>
      <c r="T837" s="3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W837" s="122" t="str">
        <f t="shared" si="150"/>
        <v/>
      </c>
      <c r="AX837" s="123" t="str">
        <f t="shared" si="151"/>
        <v/>
      </c>
      <c r="AY837" s="124" t="str">
        <f t="shared" si="152"/>
        <v/>
      </c>
      <c r="AZ837" s="124" t="str">
        <f t="shared" si="153"/>
        <v/>
      </c>
      <c r="BF837" s="91"/>
    </row>
    <row r="838" spans="1:58" s="78" customFormat="1" ht="14.25" x14ac:dyDescent="0.2">
      <c r="A838" s="6"/>
      <c r="B838" s="6"/>
      <c r="C838" s="6"/>
      <c r="D838" s="3"/>
      <c r="E838" s="98" t="str">
        <f t="shared" si="149"/>
        <v/>
      </c>
      <c r="F838" s="117"/>
      <c r="G838" s="116" t="str">
        <f>IF(E838="","",IF(Temp!optSeasCoef=0,1,INDEX($C$2:$C$13,IF(MOD(COUNT($E$2:E838),seas_indx)=0,seas_indx,MOD(COUNT($E$2:E838),seas_indx)))))</f>
        <v/>
      </c>
      <c r="H838" s="97" t="str">
        <f>IFERROR(IF(Temp!fhor_indata=1,IF(COUNT($S$2:S838)&lt;=XobsHor,"in-sample",IF(AND(COUNT($S$2:S838)&lt;=XobsHor+XfHor,MOD(S837,XobsHor)&lt;XfHor),"out-sample","")),IF(ISBLANK(F838),"",IF(COUNT($F$2:F838)&lt;=XobsHor-XfHor,"in-sample","out-sample"))),"")</f>
        <v/>
      </c>
      <c r="I838" s="120" t="str">
        <f>IF(AND(ISBLANK(F837),H837="in-sample"),"",IF(AND(Temp!fhor_indata=1,H837="out-sample",H838="out-sample"),I837,IF(AND(ISBLANK(F838),H837="out-sample"),"",IF(AND(Temp!optSeasCoef=0,Temp!sts_add=1),IF(H837="in-sample",IF(Q837=bigT,((pCell/bigT)*F837)+((1-(pCell/bigT))*(I837+J837)),IF(OR(ISBLANK(F838),COUNT($F$2:F837)&lt;=pCell),F837,((pCell/COUNT($F$2:F837))*F837)+((1-(pCell/COUNT($F$2:F837)))*(I837+J837)))),I837),IF(AND(Temp!optSeasCoef=0,Temp!sts_multp=1),IF(H837="in-sample",IF(Q837=bigT,((pCell/bigT)*F837)+((1-(pCell/bigT))*(I837*J837)),IF(OR(ISBLANK(F838),COUNT(F$2:$F837)&lt;=pCell),F837,((pCell/COUNT($F$2:F837))*F837)+((1-(pCell/COUNT($F$2:F837)))*(I837*J837)))),I837),IF(Temp!sts_add=1,IF(H837="in-sample",IF(Q837=bigT,((pCell/bigT)*AX837)+((1-(pCell/bigT))*(I837+J837)),IF(OR(ISBLANK(F838),COUNT($AX$2:AX837)&lt;=pCell),AX837,((pCell/COUNT($AX$2:AX837))*AX837)+((1-(pCell/COUNT($AX$2:AX837)))*(I837+J837)))),I837),IF(H837="in-sample",IF(Q837=bigT,((pCell/bigT)*AX837)+((1-(pCell/bigT))*(I837*J837)),IF(OR(ISBLANK(F838),COUNT($AX$2:AX837)&lt;=pCell),AX837,((pCell/COUNT($AX$2:AX837))*AX837)+((1-(pCell/COUNT($AX$2:AX837)))*(I837*J837)))),I837)))))))</f>
        <v/>
      </c>
      <c r="J838" s="120" t="str">
        <f>IF(AND(ISBLANK(F837),H837="in-sample"),"",IF(AND(Temp!fhor_indata=1,H837="out-sample",H838="out-sample"),J837,IF(AND(ISBLANK(F838),H837="out-sample"),"",IF(AND(Temp!optSeasCoef=0,Temp!sts_add=1),IF(H837="in-sample",IF(Q837=bigT,((qCell/bigT)*(I838-I837))+((1-(qCell/bigT))*J837),IF(OR(ISBLANK(F838),COUNT($F$2:F837)&lt;=qCell),IF(COUNT($F$2:F837)=1,0,F837-F836),((qCell/COUNT($F$2:F837))*(I838-I837))+((1-(qCell/COUNT($F$2:F837)))*J837))),J837),IF(AND(Temp!optSeasCoef=0,Temp!sts_multp=1),IF(H837="in-sample",IF(Q837=bigT,((qCell/bigT)*(I838/I837))+((1-(qCell/bigT))*J837),IF(qCell=0,1,IF(OR(ISBLANK(F838),COUNT($F$2:F837)&lt;=qCell),IF(COUNT($F$2:F837)=1,1,F837/F836),((qCell/COUNT($F$2:F837))*(I838/I837))+((1-(qCell/COUNT($F$2:F837)))*J837)))),J837),IF(Temp!sts_add=1,IF(H837="in-sample",IF(Q837=bigT,((qCell/bigT)*(I838-I837))+((1-(qCell/bigT))*J837),IF(OR(ISBLANK(F838),COUNT($AX$2:AX837)&lt;=qCell),IF(COUNT($AX$2:AX837)=1,0,AX837-AX836),((qCell/COUNT($AX$2:AX837))*(I838-I837))+((1-(qCell/COUNT($AX$2:AX837)))*J837))),J837),IF(H837="in-sample",IF(Q837=bigT,((qCell/bigT)*(I838/I837))+((1-(qCell/bigT))*J837),IF(qCell=0,1,IF(OR(ISBLANK(F838),COUNT($AX$2:AX837)&lt;=qCell),IF(COUNT($AX$2:AX837)=1,1,AX837/AX836),((qCell/COUNT($AX$2:AX837))*(I838/I837))+((1-(qCell/COUNT($AX$2:AX837)))*J837)))),J837)))))))</f>
        <v/>
      </c>
      <c r="K838" s="120" t="str">
        <f>IF(H838="","",IF(AND(Temp!optSeasCoef=0,Temp!sts_add=1),IF(H838="out-sample",I838+(Q838*J838),I838+J838),IF(AND(Temp!optSeasCoef=0,Temp!sts_multp=1),IF(H838="out-sample",I838*(J838^Q838),I838*J838),IF(Temp!sts_add=1,IF(H838="out-sample",(I838+(Q838*J838))*G838,(I838+J838)*G838),IF(H838="out-sample",I838*(J838^Q838)*G838,I838*J838*G838)))))</f>
        <v/>
      </c>
      <c r="L838" s="116" t="str">
        <f t="shared" si="143"/>
        <v/>
      </c>
      <c r="M838" s="116" t="str">
        <f t="shared" si="144"/>
        <v/>
      </c>
      <c r="N838" s="116" t="str">
        <f t="shared" si="145"/>
        <v/>
      </c>
      <c r="O838" s="116" t="str">
        <f t="shared" si="146"/>
        <v/>
      </c>
      <c r="P838" s="116" t="str">
        <f t="shared" si="147"/>
        <v/>
      </c>
      <c r="Q838" s="94" t="str">
        <f>IF(AND(Temp!fhor_indata=1,ISBLANK(F838),H837="in-sample"),1,IF(AND(Temp!fhor_indata=1,H837="out-sample",Q837&lt;XfHor),Q837+1,IF(ISBLANK(F838),"",IF(AND(H838="out-sample",H837="in-sample"),1,IF(AND(H838="out-sample",H837="out-sample"),Q837+1,IF(ISNUMBER(Q837),Q837+1,1))))))</f>
        <v/>
      </c>
      <c r="R838" s="94" t="str">
        <f t="shared" si="148"/>
        <v/>
      </c>
      <c r="S838" s="94" t="str">
        <f>IF(Temp!fhor_indata=1,IF(S837=XobsHor,1,IF(COUNT($S$2:S837)&lt;=XobsHor,S837+1,IF(AND(COUNT($S$2:S837)&lt;=XobsHor+XfHor,IFERROR(MOD(S837,XobsHor)&lt;XfHor,FALSE)),S837+1,""))),IF(ISBLANK(F838),"",IF(S837=maxP,1,IF(S837&lt;maxP,S837+1,IF(COUNT($S$2:S838)&lt;=XobsHor,S837+1,"")))))</f>
        <v/>
      </c>
      <c r="T838" s="3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W838" s="122" t="str">
        <f t="shared" si="150"/>
        <v/>
      </c>
      <c r="AX838" s="123" t="str">
        <f t="shared" si="151"/>
        <v/>
      </c>
      <c r="AY838" s="124" t="str">
        <f t="shared" si="152"/>
        <v/>
      </c>
      <c r="AZ838" s="124" t="str">
        <f t="shared" si="153"/>
        <v/>
      </c>
      <c r="BF838" s="91"/>
    </row>
    <row r="839" spans="1:58" s="78" customFormat="1" ht="14.25" x14ac:dyDescent="0.2">
      <c r="A839" s="6"/>
      <c r="B839" s="6"/>
      <c r="C839" s="6"/>
      <c r="D839" s="3"/>
      <c r="E839" s="98" t="str">
        <f t="shared" si="149"/>
        <v/>
      </c>
      <c r="F839" s="117"/>
      <c r="G839" s="116" t="str">
        <f>IF(E839="","",IF(Temp!optSeasCoef=0,1,INDEX($C$2:$C$13,IF(MOD(COUNT($E$2:E839),seas_indx)=0,seas_indx,MOD(COUNT($E$2:E839),seas_indx)))))</f>
        <v/>
      </c>
      <c r="H839" s="97" t="str">
        <f>IFERROR(IF(Temp!fhor_indata=1,IF(COUNT($S$2:S839)&lt;=XobsHor,"in-sample",IF(AND(COUNT($S$2:S839)&lt;=XobsHor+XfHor,MOD(S838,XobsHor)&lt;XfHor),"out-sample","")),IF(ISBLANK(F839),"",IF(COUNT($F$2:F839)&lt;=XobsHor-XfHor,"in-sample","out-sample"))),"")</f>
        <v/>
      </c>
      <c r="I839" s="120" t="str">
        <f>IF(AND(ISBLANK(F838),H838="in-sample"),"",IF(AND(Temp!fhor_indata=1,H838="out-sample",H839="out-sample"),I838,IF(AND(ISBLANK(F839),H838="out-sample"),"",IF(AND(Temp!optSeasCoef=0,Temp!sts_add=1),IF(H838="in-sample",IF(Q838=bigT,((pCell/bigT)*F838)+((1-(pCell/bigT))*(I838+J838)),IF(OR(ISBLANK(F839),COUNT($F$2:F838)&lt;=pCell),F838,((pCell/COUNT($F$2:F838))*F838)+((1-(pCell/COUNT($F$2:F838)))*(I838+J838)))),I838),IF(AND(Temp!optSeasCoef=0,Temp!sts_multp=1),IF(H838="in-sample",IF(Q838=bigT,((pCell/bigT)*F838)+((1-(pCell/bigT))*(I838*J838)),IF(OR(ISBLANK(F839),COUNT(F$2:$F838)&lt;=pCell),F838,((pCell/COUNT($F$2:F838))*F838)+((1-(pCell/COUNT($F$2:F838)))*(I838*J838)))),I838),IF(Temp!sts_add=1,IF(H838="in-sample",IF(Q838=bigT,((pCell/bigT)*AX838)+((1-(pCell/bigT))*(I838+J838)),IF(OR(ISBLANK(F839),COUNT($AX$2:AX838)&lt;=pCell),AX838,((pCell/COUNT($AX$2:AX838))*AX838)+((1-(pCell/COUNT($AX$2:AX838)))*(I838+J838)))),I838),IF(H838="in-sample",IF(Q838=bigT,((pCell/bigT)*AX838)+((1-(pCell/bigT))*(I838*J838)),IF(OR(ISBLANK(F839),COUNT($AX$2:AX838)&lt;=pCell),AX838,((pCell/COUNT($AX$2:AX838))*AX838)+((1-(pCell/COUNT($AX$2:AX838)))*(I838*J838)))),I838)))))))</f>
        <v/>
      </c>
      <c r="J839" s="120" t="str">
        <f>IF(AND(ISBLANK(F838),H838="in-sample"),"",IF(AND(Temp!fhor_indata=1,H838="out-sample",H839="out-sample"),J838,IF(AND(ISBLANK(F839),H838="out-sample"),"",IF(AND(Temp!optSeasCoef=0,Temp!sts_add=1),IF(H838="in-sample",IF(Q838=bigT,((qCell/bigT)*(I839-I838))+((1-(qCell/bigT))*J838),IF(OR(ISBLANK(F839),COUNT($F$2:F838)&lt;=qCell),IF(COUNT($F$2:F838)=1,0,F838-F837),((qCell/COUNT($F$2:F838))*(I839-I838))+((1-(qCell/COUNT($F$2:F838)))*J838))),J838),IF(AND(Temp!optSeasCoef=0,Temp!sts_multp=1),IF(H838="in-sample",IF(Q838=bigT,((qCell/bigT)*(I839/I838))+((1-(qCell/bigT))*J838),IF(qCell=0,1,IF(OR(ISBLANK(F839),COUNT($F$2:F838)&lt;=qCell),IF(COUNT($F$2:F838)=1,1,F838/F837),((qCell/COUNT($F$2:F838))*(I839/I838))+((1-(qCell/COUNT($F$2:F838)))*J838)))),J838),IF(Temp!sts_add=1,IF(H838="in-sample",IF(Q838=bigT,((qCell/bigT)*(I839-I838))+((1-(qCell/bigT))*J838),IF(OR(ISBLANK(F839),COUNT($AX$2:AX838)&lt;=qCell),IF(COUNT($AX$2:AX838)=1,0,AX838-AX837),((qCell/COUNT($AX$2:AX838))*(I839-I838))+((1-(qCell/COUNT($AX$2:AX838)))*J838))),J838),IF(H838="in-sample",IF(Q838=bigT,((qCell/bigT)*(I839/I838))+((1-(qCell/bigT))*J838),IF(qCell=0,1,IF(OR(ISBLANK(F839),COUNT($AX$2:AX838)&lt;=qCell),IF(COUNT($AX$2:AX838)=1,1,AX838/AX837),((qCell/COUNT($AX$2:AX838))*(I839/I838))+((1-(qCell/COUNT($AX$2:AX838)))*J838)))),J838)))))))</f>
        <v/>
      </c>
      <c r="K839" s="120" t="str">
        <f>IF(H839="","",IF(AND(Temp!optSeasCoef=0,Temp!sts_add=1),IF(H839="out-sample",I839+(Q839*J839),I839+J839),IF(AND(Temp!optSeasCoef=0,Temp!sts_multp=1),IF(H839="out-sample",I839*(J839^Q839),I839*J839),IF(Temp!sts_add=1,IF(H839="out-sample",(I839+(Q839*J839))*G839,(I839+J839)*G839),IF(H839="out-sample",I839*(J839^Q839)*G839,I839*J839*G839)))))</f>
        <v/>
      </c>
      <c r="L839" s="116" t="str">
        <f t="shared" si="143"/>
        <v/>
      </c>
      <c r="M839" s="116" t="str">
        <f t="shared" si="144"/>
        <v/>
      </c>
      <c r="N839" s="116" t="str">
        <f t="shared" si="145"/>
        <v/>
      </c>
      <c r="O839" s="116" t="str">
        <f t="shared" si="146"/>
        <v/>
      </c>
      <c r="P839" s="116" t="str">
        <f t="shared" si="147"/>
        <v/>
      </c>
      <c r="Q839" s="94" t="str">
        <f>IF(AND(Temp!fhor_indata=1,ISBLANK(F839),H838="in-sample"),1,IF(AND(Temp!fhor_indata=1,H838="out-sample",Q838&lt;XfHor),Q838+1,IF(ISBLANK(F839),"",IF(AND(H839="out-sample",H838="in-sample"),1,IF(AND(H839="out-sample",H838="out-sample"),Q838+1,IF(ISNUMBER(Q838),Q838+1,1))))))</f>
        <v/>
      </c>
      <c r="R839" s="94" t="str">
        <f t="shared" si="148"/>
        <v/>
      </c>
      <c r="S839" s="94" t="str">
        <f>IF(Temp!fhor_indata=1,IF(S838=XobsHor,1,IF(COUNT($S$2:S838)&lt;=XobsHor,S838+1,IF(AND(COUNT($S$2:S838)&lt;=XobsHor+XfHor,IFERROR(MOD(S838,XobsHor)&lt;XfHor,FALSE)),S838+1,""))),IF(ISBLANK(F839),"",IF(S838=maxP,1,IF(S838&lt;maxP,S838+1,IF(COUNT($S$2:S839)&lt;=XobsHor,S838+1,"")))))</f>
        <v/>
      </c>
      <c r="T839" s="3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W839" s="122" t="str">
        <f t="shared" si="150"/>
        <v/>
      </c>
      <c r="AX839" s="123" t="str">
        <f t="shared" si="151"/>
        <v/>
      </c>
      <c r="AY839" s="124" t="str">
        <f t="shared" si="152"/>
        <v/>
      </c>
      <c r="AZ839" s="124" t="str">
        <f t="shared" si="153"/>
        <v/>
      </c>
      <c r="BF839" s="91"/>
    </row>
    <row r="840" spans="1:58" s="78" customFormat="1" ht="14.25" x14ac:dyDescent="0.2">
      <c r="A840" s="6"/>
      <c r="B840" s="6"/>
      <c r="C840" s="6"/>
      <c r="D840" s="3"/>
      <c r="E840" s="98" t="str">
        <f t="shared" si="149"/>
        <v/>
      </c>
      <c r="F840" s="117"/>
      <c r="G840" s="116" t="str">
        <f>IF(E840="","",IF(Temp!optSeasCoef=0,1,INDEX($C$2:$C$13,IF(MOD(COUNT($E$2:E840),seas_indx)=0,seas_indx,MOD(COUNT($E$2:E840),seas_indx)))))</f>
        <v/>
      </c>
      <c r="H840" s="97" t="str">
        <f>IFERROR(IF(Temp!fhor_indata=1,IF(COUNT($S$2:S840)&lt;=XobsHor,"in-sample",IF(AND(COUNT($S$2:S840)&lt;=XobsHor+XfHor,MOD(S839,XobsHor)&lt;XfHor),"out-sample","")),IF(ISBLANK(F840),"",IF(COUNT($F$2:F840)&lt;=XobsHor-XfHor,"in-sample","out-sample"))),"")</f>
        <v/>
      </c>
      <c r="I840" s="120" t="str">
        <f>IF(AND(ISBLANK(F839),H839="in-sample"),"",IF(AND(Temp!fhor_indata=1,H839="out-sample",H840="out-sample"),I839,IF(AND(ISBLANK(F840),H839="out-sample"),"",IF(AND(Temp!optSeasCoef=0,Temp!sts_add=1),IF(H839="in-sample",IF(Q839=bigT,((pCell/bigT)*F839)+((1-(pCell/bigT))*(I839+J839)),IF(OR(ISBLANK(F840),COUNT($F$2:F839)&lt;=pCell),F839,((pCell/COUNT($F$2:F839))*F839)+((1-(pCell/COUNT($F$2:F839)))*(I839+J839)))),I839),IF(AND(Temp!optSeasCoef=0,Temp!sts_multp=1),IF(H839="in-sample",IF(Q839=bigT,((pCell/bigT)*F839)+((1-(pCell/bigT))*(I839*J839)),IF(OR(ISBLANK(F840),COUNT(F$2:$F839)&lt;=pCell),F839,((pCell/COUNT($F$2:F839))*F839)+((1-(pCell/COUNT($F$2:F839)))*(I839*J839)))),I839),IF(Temp!sts_add=1,IF(H839="in-sample",IF(Q839=bigT,((pCell/bigT)*AX839)+((1-(pCell/bigT))*(I839+J839)),IF(OR(ISBLANK(F840),COUNT($AX$2:AX839)&lt;=pCell),AX839,((pCell/COUNT($AX$2:AX839))*AX839)+((1-(pCell/COUNT($AX$2:AX839)))*(I839+J839)))),I839),IF(H839="in-sample",IF(Q839=bigT,((pCell/bigT)*AX839)+((1-(pCell/bigT))*(I839*J839)),IF(OR(ISBLANK(F840),COUNT($AX$2:AX839)&lt;=pCell),AX839,((pCell/COUNT($AX$2:AX839))*AX839)+((1-(pCell/COUNT($AX$2:AX839)))*(I839*J839)))),I839)))))))</f>
        <v/>
      </c>
      <c r="J840" s="120" t="str">
        <f>IF(AND(ISBLANK(F839),H839="in-sample"),"",IF(AND(Temp!fhor_indata=1,H839="out-sample",H840="out-sample"),J839,IF(AND(ISBLANK(F840),H839="out-sample"),"",IF(AND(Temp!optSeasCoef=0,Temp!sts_add=1),IF(H839="in-sample",IF(Q839=bigT,((qCell/bigT)*(I840-I839))+((1-(qCell/bigT))*J839),IF(OR(ISBLANK(F840),COUNT($F$2:F839)&lt;=qCell),IF(COUNT($F$2:F839)=1,0,F839-F838),((qCell/COUNT($F$2:F839))*(I840-I839))+((1-(qCell/COUNT($F$2:F839)))*J839))),J839),IF(AND(Temp!optSeasCoef=0,Temp!sts_multp=1),IF(H839="in-sample",IF(Q839=bigT,((qCell/bigT)*(I840/I839))+((1-(qCell/bigT))*J839),IF(qCell=0,1,IF(OR(ISBLANK(F840),COUNT($F$2:F839)&lt;=qCell),IF(COUNT($F$2:F839)=1,1,F839/F838),((qCell/COUNT($F$2:F839))*(I840/I839))+((1-(qCell/COUNT($F$2:F839)))*J839)))),J839),IF(Temp!sts_add=1,IF(H839="in-sample",IF(Q839=bigT,((qCell/bigT)*(I840-I839))+((1-(qCell/bigT))*J839),IF(OR(ISBLANK(F840),COUNT($AX$2:AX839)&lt;=qCell),IF(COUNT($AX$2:AX839)=1,0,AX839-AX838),((qCell/COUNT($AX$2:AX839))*(I840-I839))+((1-(qCell/COUNT($AX$2:AX839)))*J839))),J839),IF(H839="in-sample",IF(Q839=bigT,((qCell/bigT)*(I840/I839))+((1-(qCell/bigT))*J839),IF(qCell=0,1,IF(OR(ISBLANK(F840),COUNT($AX$2:AX839)&lt;=qCell),IF(COUNT($AX$2:AX839)=1,1,AX839/AX838),((qCell/COUNT($AX$2:AX839))*(I840/I839))+((1-(qCell/COUNT($AX$2:AX839)))*J839)))),J839)))))))</f>
        <v/>
      </c>
      <c r="K840" s="120" t="str">
        <f>IF(H840="","",IF(AND(Temp!optSeasCoef=0,Temp!sts_add=1),IF(H840="out-sample",I840+(Q840*J840),I840+J840),IF(AND(Temp!optSeasCoef=0,Temp!sts_multp=1),IF(H840="out-sample",I840*(J840^Q840),I840*J840),IF(Temp!sts_add=1,IF(H840="out-sample",(I840+(Q840*J840))*G840,(I840+J840)*G840),IF(H840="out-sample",I840*(J840^Q840)*G840,I840*J840*G840)))))</f>
        <v/>
      </c>
      <c r="L840" s="116" t="str">
        <f t="shared" si="143"/>
        <v/>
      </c>
      <c r="M840" s="116" t="str">
        <f t="shared" si="144"/>
        <v/>
      </c>
      <c r="N840" s="116" t="str">
        <f t="shared" si="145"/>
        <v/>
      </c>
      <c r="O840" s="116" t="str">
        <f t="shared" si="146"/>
        <v/>
      </c>
      <c r="P840" s="116" t="str">
        <f t="shared" si="147"/>
        <v/>
      </c>
      <c r="Q840" s="94" t="str">
        <f>IF(AND(Temp!fhor_indata=1,ISBLANK(F840),H839="in-sample"),1,IF(AND(Temp!fhor_indata=1,H839="out-sample",Q839&lt;XfHor),Q839+1,IF(ISBLANK(F840),"",IF(AND(H840="out-sample",H839="in-sample"),1,IF(AND(H840="out-sample",H839="out-sample"),Q839+1,IF(ISNUMBER(Q839),Q839+1,1))))))</f>
        <v/>
      </c>
      <c r="R840" s="94" t="str">
        <f t="shared" si="148"/>
        <v/>
      </c>
      <c r="S840" s="94" t="str">
        <f>IF(Temp!fhor_indata=1,IF(S839=XobsHor,1,IF(COUNT($S$2:S839)&lt;=XobsHor,S839+1,IF(AND(COUNT($S$2:S839)&lt;=XobsHor+XfHor,IFERROR(MOD(S839,XobsHor)&lt;XfHor,FALSE)),S839+1,""))),IF(ISBLANK(F840),"",IF(S839=maxP,1,IF(S839&lt;maxP,S839+1,IF(COUNT($S$2:S840)&lt;=XobsHor,S839+1,"")))))</f>
        <v/>
      </c>
      <c r="T840" s="3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W840" s="122" t="str">
        <f t="shared" si="150"/>
        <v/>
      </c>
      <c r="AX840" s="123" t="str">
        <f t="shared" si="151"/>
        <v/>
      </c>
      <c r="AY840" s="124" t="str">
        <f t="shared" si="152"/>
        <v/>
      </c>
      <c r="AZ840" s="124" t="str">
        <f t="shared" si="153"/>
        <v/>
      </c>
      <c r="BF840" s="91"/>
    </row>
    <row r="841" spans="1:58" s="78" customFormat="1" ht="14.25" x14ac:dyDescent="0.2">
      <c r="A841" s="6"/>
      <c r="B841" s="6"/>
      <c r="C841" s="6"/>
      <c r="D841" s="3"/>
      <c r="E841" s="98" t="str">
        <f t="shared" si="149"/>
        <v/>
      </c>
      <c r="F841" s="117"/>
      <c r="G841" s="116" t="str">
        <f>IF(E841="","",IF(Temp!optSeasCoef=0,1,INDEX($C$2:$C$13,IF(MOD(COUNT($E$2:E841),seas_indx)=0,seas_indx,MOD(COUNT($E$2:E841),seas_indx)))))</f>
        <v/>
      </c>
      <c r="H841" s="97" t="str">
        <f>IFERROR(IF(Temp!fhor_indata=1,IF(COUNT($S$2:S841)&lt;=XobsHor,"in-sample",IF(AND(COUNT($S$2:S841)&lt;=XobsHor+XfHor,MOD(S840,XobsHor)&lt;XfHor),"out-sample","")),IF(ISBLANK(F841),"",IF(COUNT($F$2:F841)&lt;=XobsHor-XfHor,"in-sample","out-sample"))),"")</f>
        <v/>
      </c>
      <c r="I841" s="120" t="str">
        <f>IF(AND(ISBLANK(F840),H840="in-sample"),"",IF(AND(Temp!fhor_indata=1,H840="out-sample",H841="out-sample"),I840,IF(AND(ISBLANK(F841),H840="out-sample"),"",IF(AND(Temp!optSeasCoef=0,Temp!sts_add=1),IF(H840="in-sample",IF(Q840=bigT,((pCell/bigT)*F840)+((1-(pCell/bigT))*(I840+J840)),IF(OR(ISBLANK(F841),COUNT($F$2:F840)&lt;=pCell),F840,((pCell/COUNT($F$2:F840))*F840)+((1-(pCell/COUNT($F$2:F840)))*(I840+J840)))),I840),IF(AND(Temp!optSeasCoef=0,Temp!sts_multp=1),IF(H840="in-sample",IF(Q840=bigT,((pCell/bigT)*F840)+((1-(pCell/bigT))*(I840*J840)),IF(OR(ISBLANK(F841),COUNT(F$2:$F840)&lt;=pCell),F840,((pCell/COUNT($F$2:F840))*F840)+((1-(pCell/COUNT($F$2:F840)))*(I840*J840)))),I840),IF(Temp!sts_add=1,IF(H840="in-sample",IF(Q840=bigT,((pCell/bigT)*AX840)+((1-(pCell/bigT))*(I840+J840)),IF(OR(ISBLANK(F841),COUNT($AX$2:AX840)&lt;=pCell),AX840,((pCell/COUNT($AX$2:AX840))*AX840)+((1-(pCell/COUNT($AX$2:AX840)))*(I840+J840)))),I840),IF(H840="in-sample",IF(Q840=bigT,((pCell/bigT)*AX840)+((1-(pCell/bigT))*(I840*J840)),IF(OR(ISBLANK(F841),COUNT($AX$2:AX840)&lt;=pCell),AX840,((pCell/COUNT($AX$2:AX840))*AX840)+((1-(pCell/COUNT($AX$2:AX840)))*(I840*J840)))),I840)))))))</f>
        <v/>
      </c>
      <c r="J841" s="120" t="str">
        <f>IF(AND(ISBLANK(F840),H840="in-sample"),"",IF(AND(Temp!fhor_indata=1,H840="out-sample",H841="out-sample"),J840,IF(AND(ISBLANK(F841),H840="out-sample"),"",IF(AND(Temp!optSeasCoef=0,Temp!sts_add=1),IF(H840="in-sample",IF(Q840=bigT,((qCell/bigT)*(I841-I840))+((1-(qCell/bigT))*J840),IF(OR(ISBLANK(F841),COUNT($F$2:F840)&lt;=qCell),IF(COUNT($F$2:F840)=1,0,F840-F839),((qCell/COUNT($F$2:F840))*(I841-I840))+((1-(qCell/COUNT($F$2:F840)))*J840))),J840),IF(AND(Temp!optSeasCoef=0,Temp!sts_multp=1),IF(H840="in-sample",IF(Q840=bigT,((qCell/bigT)*(I841/I840))+((1-(qCell/bigT))*J840),IF(qCell=0,1,IF(OR(ISBLANK(F841),COUNT($F$2:F840)&lt;=qCell),IF(COUNT($F$2:F840)=1,1,F840/F839),((qCell/COUNT($F$2:F840))*(I841/I840))+((1-(qCell/COUNT($F$2:F840)))*J840)))),J840),IF(Temp!sts_add=1,IF(H840="in-sample",IF(Q840=bigT,((qCell/bigT)*(I841-I840))+((1-(qCell/bigT))*J840),IF(OR(ISBLANK(F841),COUNT($AX$2:AX840)&lt;=qCell),IF(COUNT($AX$2:AX840)=1,0,AX840-AX839),((qCell/COUNT($AX$2:AX840))*(I841-I840))+((1-(qCell/COUNT($AX$2:AX840)))*J840))),J840),IF(H840="in-sample",IF(Q840=bigT,((qCell/bigT)*(I841/I840))+((1-(qCell/bigT))*J840),IF(qCell=0,1,IF(OR(ISBLANK(F841),COUNT($AX$2:AX840)&lt;=qCell),IF(COUNT($AX$2:AX840)=1,1,AX840/AX839),((qCell/COUNT($AX$2:AX840))*(I841/I840))+((1-(qCell/COUNT($AX$2:AX840)))*J840)))),J840)))))))</f>
        <v/>
      </c>
      <c r="K841" s="120" t="str">
        <f>IF(H841="","",IF(AND(Temp!optSeasCoef=0,Temp!sts_add=1),IF(H841="out-sample",I841+(Q841*J841),I841+J841),IF(AND(Temp!optSeasCoef=0,Temp!sts_multp=1),IF(H841="out-sample",I841*(J841^Q841),I841*J841),IF(Temp!sts_add=1,IF(H841="out-sample",(I841+(Q841*J841))*G841,(I841+J841)*G841),IF(H841="out-sample",I841*(J841^Q841)*G841,I841*J841*G841)))))</f>
        <v/>
      </c>
      <c r="L841" s="116" t="str">
        <f t="shared" si="143"/>
        <v/>
      </c>
      <c r="M841" s="116" t="str">
        <f t="shared" si="144"/>
        <v/>
      </c>
      <c r="N841" s="116" t="str">
        <f t="shared" si="145"/>
        <v/>
      </c>
      <c r="O841" s="116" t="str">
        <f t="shared" si="146"/>
        <v/>
      </c>
      <c r="P841" s="116" t="str">
        <f t="shared" si="147"/>
        <v/>
      </c>
      <c r="Q841" s="94" t="str">
        <f>IF(AND(Temp!fhor_indata=1,ISBLANK(F841),H840="in-sample"),1,IF(AND(Temp!fhor_indata=1,H840="out-sample",Q840&lt;XfHor),Q840+1,IF(ISBLANK(F841),"",IF(AND(H841="out-sample",H840="in-sample"),1,IF(AND(H841="out-sample",H840="out-sample"),Q840+1,IF(ISNUMBER(Q840),Q840+1,1))))))</f>
        <v/>
      </c>
      <c r="R841" s="94" t="str">
        <f t="shared" si="148"/>
        <v/>
      </c>
      <c r="S841" s="94" t="str">
        <f>IF(Temp!fhor_indata=1,IF(S840=XobsHor,1,IF(COUNT($S$2:S840)&lt;=XobsHor,S840+1,IF(AND(COUNT($S$2:S840)&lt;=XobsHor+XfHor,IFERROR(MOD(S840,XobsHor)&lt;XfHor,FALSE)),S840+1,""))),IF(ISBLANK(F841),"",IF(S840=maxP,1,IF(S840&lt;maxP,S840+1,IF(COUNT($S$2:S841)&lt;=XobsHor,S840+1,"")))))</f>
        <v/>
      </c>
      <c r="T841" s="3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W841" s="122" t="str">
        <f t="shared" si="150"/>
        <v/>
      </c>
      <c r="AX841" s="123" t="str">
        <f t="shared" si="151"/>
        <v/>
      </c>
      <c r="AY841" s="124" t="str">
        <f t="shared" si="152"/>
        <v/>
      </c>
      <c r="AZ841" s="124" t="str">
        <f t="shared" si="153"/>
        <v/>
      </c>
      <c r="BF841" s="91"/>
    </row>
    <row r="842" spans="1:58" s="78" customFormat="1" ht="14.25" x14ac:dyDescent="0.2">
      <c r="A842" s="6"/>
      <c r="B842" s="6"/>
      <c r="C842" s="6"/>
      <c r="D842" s="3"/>
      <c r="E842" s="98" t="str">
        <f t="shared" si="149"/>
        <v/>
      </c>
      <c r="F842" s="117"/>
      <c r="G842" s="116" t="str">
        <f>IF(E842="","",IF(Temp!optSeasCoef=0,1,INDEX($C$2:$C$13,IF(MOD(COUNT($E$2:E842),seas_indx)=0,seas_indx,MOD(COUNT($E$2:E842),seas_indx)))))</f>
        <v/>
      </c>
      <c r="H842" s="97" t="str">
        <f>IFERROR(IF(Temp!fhor_indata=1,IF(COUNT($S$2:S842)&lt;=XobsHor,"in-sample",IF(AND(COUNT($S$2:S842)&lt;=XobsHor+XfHor,MOD(S841,XobsHor)&lt;XfHor),"out-sample","")),IF(ISBLANK(F842),"",IF(COUNT($F$2:F842)&lt;=XobsHor-XfHor,"in-sample","out-sample"))),"")</f>
        <v/>
      </c>
      <c r="I842" s="120" t="str">
        <f>IF(AND(ISBLANK(F841),H841="in-sample"),"",IF(AND(Temp!fhor_indata=1,H841="out-sample",H842="out-sample"),I841,IF(AND(ISBLANK(F842),H841="out-sample"),"",IF(AND(Temp!optSeasCoef=0,Temp!sts_add=1),IF(H841="in-sample",IF(Q841=bigT,((pCell/bigT)*F841)+((1-(pCell/bigT))*(I841+J841)),IF(OR(ISBLANK(F842),COUNT($F$2:F841)&lt;=pCell),F841,((pCell/COUNT($F$2:F841))*F841)+((1-(pCell/COUNT($F$2:F841)))*(I841+J841)))),I841),IF(AND(Temp!optSeasCoef=0,Temp!sts_multp=1),IF(H841="in-sample",IF(Q841=bigT,((pCell/bigT)*F841)+((1-(pCell/bigT))*(I841*J841)),IF(OR(ISBLANK(F842),COUNT(F$2:$F841)&lt;=pCell),F841,((pCell/COUNT($F$2:F841))*F841)+((1-(pCell/COUNT($F$2:F841)))*(I841*J841)))),I841),IF(Temp!sts_add=1,IF(H841="in-sample",IF(Q841=bigT,((pCell/bigT)*AX841)+((1-(pCell/bigT))*(I841+J841)),IF(OR(ISBLANK(F842),COUNT($AX$2:AX841)&lt;=pCell),AX841,((pCell/COUNT($AX$2:AX841))*AX841)+((1-(pCell/COUNT($AX$2:AX841)))*(I841+J841)))),I841),IF(H841="in-sample",IF(Q841=bigT,((pCell/bigT)*AX841)+((1-(pCell/bigT))*(I841*J841)),IF(OR(ISBLANK(F842),COUNT($AX$2:AX841)&lt;=pCell),AX841,((pCell/COUNT($AX$2:AX841))*AX841)+((1-(pCell/COUNT($AX$2:AX841)))*(I841*J841)))),I841)))))))</f>
        <v/>
      </c>
      <c r="J842" s="120" t="str">
        <f>IF(AND(ISBLANK(F841),H841="in-sample"),"",IF(AND(Temp!fhor_indata=1,H841="out-sample",H842="out-sample"),J841,IF(AND(ISBLANK(F842),H841="out-sample"),"",IF(AND(Temp!optSeasCoef=0,Temp!sts_add=1),IF(H841="in-sample",IF(Q841=bigT,((qCell/bigT)*(I842-I841))+((1-(qCell/bigT))*J841),IF(OR(ISBLANK(F842),COUNT($F$2:F841)&lt;=qCell),IF(COUNT($F$2:F841)=1,0,F841-F840),((qCell/COUNT($F$2:F841))*(I842-I841))+((1-(qCell/COUNT($F$2:F841)))*J841))),J841),IF(AND(Temp!optSeasCoef=0,Temp!sts_multp=1),IF(H841="in-sample",IF(Q841=bigT,((qCell/bigT)*(I842/I841))+((1-(qCell/bigT))*J841),IF(qCell=0,1,IF(OR(ISBLANK(F842),COUNT($F$2:F841)&lt;=qCell),IF(COUNT($F$2:F841)=1,1,F841/F840),((qCell/COUNT($F$2:F841))*(I842/I841))+((1-(qCell/COUNT($F$2:F841)))*J841)))),J841),IF(Temp!sts_add=1,IF(H841="in-sample",IF(Q841=bigT,((qCell/bigT)*(I842-I841))+((1-(qCell/bigT))*J841),IF(OR(ISBLANK(F842),COUNT($AX$2:AX841)&lt;=qCell),IF(COUNT($AX$2:AX841)=1,0,AX841-AX840),((qCell/COUNT($AX$2:AX841))*(I842-I841))+((1-(qCell/COUNT($AX$2:AX841)))*J841))),J841),IF(H841="in-sample",IF(Q841=bigT,((qCell/bigT)*(I842/I841))+((1-(qCell/bigT))*J841),IF(qCell=0,1,IF(OR(ISBLANK(F842),COUNT($AX$2:AX841)&lt;=qCell),IF(COUNT($AX$2:AX841)=1,1,AX841/AX840),((qCell/COUNT($AX$2:AX841))*(I842/I841))+((1-(qCell/COUNT($AX$2:AX841)))*J841)))),J841)))))))</f>
        <v/>
      </c>
      <c r="K842" s="120" t="str">
        <f>IF(H842="","",IF(AND(Temp!optSeasCoef=0,Temp!sts_add=1),IF(H842="out-sample",I842+(Q842*J842),I842+J842),IF(AND(Temp!optSeasCoef=0,Temp!sts_multp=1),IF(H842="out-sample",I842*(J842^Q842),I842*J842),IF(Temp!sts_add=1,IF(H842="out-sample",(I842+(Q842*J842))*G842,(I842+J842)*G842),IF(H842="out-sample",I842*(J842^Q842)*G842,I842*J842*G842)))))</f>
        <v/>
      </c>
      <c r="L842" s="116" t="str">
        <f t="shared" si="143"/>
        <v/>
      </c>
      <c r="M842" s="116" t="str">
        <f t="shared" si="144"/>
        <v/>
      </c>
      <c r="N842" s="116" t="str">
        <f t="shared" si="145"/>
        <v/>
      </c>
      <c r="O842" s="116" t="str">
        <f t="shared" si="146"/>
        <v/>
      </c>
      <c r="P842" s="116" t="str">
        <f t="shared" si="147"/>
        <v/>
      </c>
      <c r="Q842" s="94" t="str">
        <f>IF(AND(Temp!fhor_indata=1,ISBLANK(F842),H841="in-sample"),1,IF(AND(Temp!fhor_indata=1,H841="out-sample",Q841&lt;XfHor),Q841+1,IF(ISBLANK(F842),"",IF(AND(H842="out-sample",H841="in-sample"),1,IF(AND(H842="out-sample",H841="out-sample"),Q841+1,IF(ISNUMBER(Q841),Q841+1,1))))))</f>
        <v/>
      </c>
      <c r="R842" s="94" t="str">
        <f t="shared" si="148"/>
        <v/>
      </c>
      <c r="S842" s="94" t="str">
        <f>IF(Temp!fhor_indata=1,IF(S841=XobsHor,1,IF(COUNT($S$2:S841)&lt;=XobsHor,S841+1,IF(AND(COUNT($S$2:S841)&lt;=XobsHor+XfHor,IFERROR(MOD(S841,XobsHor)&lt;XfHor,FALSE)),S841+1,""))),IF(ISBLANK(F842),"",IF(S841=maxP,1,IF(S841&lt;maxP,S841+1,IF(COUNT($S$2:S842)&lt;=XobsHor,S841+1,"")))))</f>
        <v/>
      </c>
      <c r="T842" s="3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W842" s="122" t="str">
        <f t="shared" si="150"/>
        <v/>
      </c>
      <c r="AX842" s="123" t="str">
        <f t="shared" si="151"/>
        <v/>
      </c>
      <c r="AY842" s="124" t="str">
        <f t="shared" si="152"/>
        <v/>
      </c>
      <c r="AZ842" s="124" t="str">
        <f t="shared" si="153"/>
        <v/>
      </c>
      <c r="BF842" s="91"/>
    </row>
    <row r="843" spans="1:58" s="78" customFormat="1" ht="14.25" x14ac:dyDescent="0.2">
      <c r="A843" s="6"/>
      <c r="B843" s="6"/>
      <c r="C843" s="6"/>
      <c r="D843" s="3"/>
      <c r="E843" s="98" t="str">
        <f t="shared" si="149"/>
        <v/>
      </c>
      <c r="F843" s="117"/>
      <c r="G843" s="116" t="str">
        <f>IF(E843="","",IF(Temp!optSeasCoef=0,1,INDEX($C$2:$C$13,IF(MOD(COUNT($E$2:E843),seas_indx)=0,seas_indx,MOD(COUNT($E$2:E843),seas_indx)))))</f>
        <v/>
      </c>
      <c r="H843" s="97" t="str">
        <f>IFERROR(IF(Temp!fhor_indata=1,IF(COUNT($S$2:S843)&lt;=XobsHor,"in-sample",IF(AND(COUNT($S$2:S843)&lt;=XobsHor+XfHor,MOD(S842,XobsHor)&lt;XfHor),"out-sample","")),IF(ISBLANK(F843),"",IF(COUNT($F$2:F843)&lt;=XobsHor-XfHor,"in-sample","out-sample"))),"")</f>
        <v/>
      </c>
      <c r="I843" s="120" t="str">
        <f>IF(AND(ISBLANK(F842),H842="in-sample"),"",IF(AND(Temp!fhor_indata=1,H842="out-sample",H843="out-sample"),I842,IF(AND(ISBLANK(F843),H842="out-sample"),"",IF(AND(Temp!optSeasCoef=0,Temp!sts_add=1),IF(H842="in-sample",IF(Q842=bigT,((pCell/bigT)*F842)+((1-(pCell/bigT))*(I842+J842)),IF(OR(ISBLANK(F843),COUNT($F$2:F842)&lt;=pCell),F842,((pCell/COUNT($F$2:F842))*F842)+((1-(pCell/COUNT($F$2:F842)))*(I842+J842)))),I842),IF(AND(Temp!optSeasCoef=0,Temp!sts_multp=1),IF(H842="in-sample",IF(Q842=bigT,((pCell/bigT)*F842)+((1-(pCell/bigT))*(I842*J842)),IF(OR(ISBLANK(F843),COUNT(F$2:$F842)&lt;=pCell),F842,((pCell/COUNT($F$2:F842))*F842)+((1-(pCell/COUNT($F$2:F842)))*(I842*J842)))),I842),IF(Temp!sts_add=1,IF(H842="in-sample",IF(Q842=bigT,((pCell/bigT)*AX842)+((1-(pCell/bigT))*(I842+J842)),IF(OR(ISBLANK(F843),COUNT($AX$2:AX842)&lt;=pCell),AX842,((pCell/COUNT($AX$2:AX842))*AX842)+((1-(pCell/COUNT($AX$2:AX842)))*(I842+J842)))),I842),IF(H842="in-sample",IF(Q842=bigT,((pCell/bigT)*AX842)+((1-(pCell/bigT))*(I842*J842)),IF(OR(ISBLANK(F843),COUNT($AX$2:AX842)&lt;=pCell),AX842,((pCell/COUNT($AX$2:AX842))*AX842)+((1-(pCell/COUNT($AX$2:AX842)))*(I842*J842)))),I842)))))))</f>
        <v/>
      </c>
      <c r="J843" s="120" t="str">
        <f>IF(AND(ISBLANK(F842),H842="in-sample"),"",IF(AND(Temp!fhor_indata=1,H842="out-sample",H843="out-sample"),J842,IF(AND(ISBLANK(F843),H842="out-sample"),"",IF(AND(Temp!optSeasCoef=0,Temp!sts_add=1),IF(H842="in-sample",IF(Q842=bigT,((qCell/bigT)*(I843-I842))+((1-(qCell/bigT))*J842),IF(OR(ISBLANK(F843),COUNT($F$2:F842)&lt;=qCell),IF(COUNT($F$2:F842)=1,0,F842-F841),((qCell/COUNT($F$2:F842))*(I843-I842))+((1-(qCell/COUNT($F$2:F842)))*J842))),J842),IF(AND(Temp!optSeasCoef=0,Temp!sts_multp=1),IF(H842="in-sample",IF(Q842=bigT,((qCell/bigT)*(I843/I842))+((1-(qCell/bigT))*J842),IF(qCell=0,1,IF(OR(ISBLANK(F843),COUNT($F$2:F842)&lt;=qCell),IF(COUNT($F$2:F842)=1,1,F842/F841),((qCell/COUNT($F$2:F842))*(I843/I842))+((1-(qCell/COUNT($F$2:F842)))*J842)))),J842),IF(Temp!sts_add=1,IF(H842="in-sample",IF(Q842=bigT,((qCell/bigT)*(I843-I842))+((1-(qCell/bigT))*J842),IF(OR(ISBLANK(F843),COUNT($AX$2:AX842)&lt;=qCell),IF(COUNT($AX$2:AX842)=1,0,AX842-AX841),((qCell/COUNT($AX$2:AX842))*(I843-I842))+((1-(qCell/COUNT($AX$2:AX842)))*J842))),J842),IF(H842="in-sample",IF(Q842=bigT,((qCell/bigT)*(I843/I842))+((1-(qCell/bigT))*J842),IF(qCell=0,1,IF(OR(ISBLANK(F843),COUNT($AX$2:AX842)&lt;=qCell),IF(COUNT($AX$2:AX842)=1,1,AX842/AX841),((qCell/COUNT($AX$2:AX842))*(I843/I842))+((1-(qCell/COUNT($AX$2:AX842)))*J842)))),J842)))))))</f>
        <v/>
      </c>
      <c r="K843" s="120" t="str">
        <f>IF(H843="","",IF(AND(Temp!optSeasCoef=0,Temp!sts_add=1),IF(H843="out-sample",I843+(Q843*J843),I843+J843),IF(AND(Temp!optSeasCoef=0,Temp!sts_multp=1),IF(H843="out-sample",I843*(J843^Q843),I843*J843),IF(Temp!sts_add=1,IF(H843="out-sample",(I843+(Q843*J843))*G843,(I843+J843)*G843),IF(H843="out-sample",I843*(J843^Q843)*G843,I843*J843*G843)))))</f>
        <v/>
      </c>
      <c r="L843" s="116" t="str">
        <f t="shared" si="143"/>
        <v/>
      </c>
      <c r="M843" s="116" t="str">
        <f t="shared" si="144"/>
        <v/>
      </c>
      <c r="N843" s="116" t="str">
        <f t="shared" si="145"/>
        <v/>
      </c>
      <c r="O843" s="116" t="str">
        <f t="shared" si="146"/>
        <v/>
      </c>
      <c r="P843" s="116" t="str">
        <f t="shared" si="147"/>
        <v/>
      </c>
      <c r="Q843" s="94" t="str">
        <f>IF(AND(Temp!fhor_indata=1,ISBLANK(F843),H842="in-sample"),1,IF(AND(Temp!fhor_indata=1,H842="out-sample",Q842&lt;XfHor),Q842+1,IF(ISBLANK(F843),"",IF(AND(H843="out-sample",H842="in-sample"),1,IF(AND(H843="out-sample",H842="out-sample"),Q842+1,IF(ISNUMBER(Q842),Q842+1,1))))))</f>
        <v/>
      </c>
      <c r="R843" s="94" t="str">
        <f t="shared" si="148"/>
        <v/>
      </c>
      <c r="S843" s="94" t="str">
        <f>IF(Temp!fhor_indata=1,IF(S842=XobsHor,1,IF(COUNT($S$2:S842)&lt;=XobsHor,S842+1,IF(AND(COUNT($S$2:S842)&lt;=XobsHor+XfHor,IFERROR(MOD(S842,XobsHor)&lt;XfHor,FALSE)),S842+1,""))),IF(ISBLANK(F843),"",IF(S842=maxP,1,IF(S842&lt;maxP,S842+1,IF(COUNT($S$2:S843)&lt;=XobsHor,S842+1,"")))))</f>
        <v/>
      </c>
      <c r="T843" s="3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W843" s="122" t="str">
        <f t="shared" si="150"/>
        <v/>
      </c>
      <c r="AX843" s="123" t="str">
        <f t="shared" si="151"/>
        <v/>
      </c>
      <c r="AY843" s="124" t="str">
        <f t="shared" si="152"/>
        <v/>
      </c>
      <c r="AZ843" s="124" t="str">
        <f t="shared" si="153"/>
        <v/>
      </c>
      <c r="BF843" s="91"/>
    </row>
    <row r="844" spans="1:58" s="78" customFormat="1" ht="14.25" x14ac:dyDescent="0.2">
      <c r="A844" s="6"/>
      <c r="B844" s="6"/>
      <c r="C844" s="6"/>
      <c r="D844" s="3"/>
      <c r="E844" s="98" t="str">
        <f t="shared" si="149"/>
        <v/>
      </c>
      <c r="F844" s="117"/>
      <c r="G844" s="116" t="str">
        <f>IF(E844="","",IF(Temp!optSeasCoef=0,1,INDEX($C$2:$C$13,IF(MOD(COUNT($E$2:E844),seas_indx)=0,seas_indx,MOD(COUNT($E$2:E844),seas_indx)))))</f>
        <v/>
      </c>
      <c r="H844" s="97" t="str">
        <f>IFERROR(IF(Temp!fhor_indata=1,IF(COUNT($S$2:S844)&lt;=XobsHor,"in-sample",IF(AND(COUNT($S$2:S844)&lt;=XobsHor+XfHor,MOD(S843,XobsHor)&lt;XfHor),"out-sample","")),IF(ISBLANK(F844),"",IF(COUNT($F$2:F844)&lt;=XobsHor-XfHor,"in-sample","out-sample"))),"")</f>
        <v/>
      </c>
      <c r="I844" s="120" t="str">
        <f>IF(AND(ISBLANK(F843),H843="in-sample"),"",IF(AND(Temp!fhor_indata=1,H843="out-sample",H844="out-sample"),I843,IF(AND(ISBLANK(F844),H843="out-sample"),"",IF(AND(Temp!optSeasCoef=0,Temp!sts_add=1),IF(H843="in-sample",IF(Q843=bigT,((pCell/bigT)*F843)+((1-(pCell/bigT))*(I843+J843)),IF(OR(ISBLANK(F844),COUNT($F$2:F843)&lt;=pCell),F843,((pCell/COUNT($F$2:F843))*F843)+((1-(pCell/COUNT($F$2:F843)))*(I843+J843)))),I843),IF(AND(Temp!optSeasCoef=0,Temp!sts_multp=1),IF(H843="in-sample",IF(Q843=bigT,((pCell/bigT)*F843)+((1-(pCell/bigT))*(I843*J843)),IF(OR(ISBLANK(F844),COUNT(F$2:$F843)&lt;=pCell),F843,((pCell/COUNT($F$2:F843))*F843)+((1-(pCell/COUNT($F$2:F843)))*(I843*J843)))),I843),IF(Temp!sts_add=1,IF(H843="in-sample",IF(Q843=bigT,((pCell/bigT)*AX843)+((1-(pCell/bigT))*(I843+J843)),IF(OR(ISBLANK(F844),COUNT($AX$2:AX843)&lt;=pCell),AX843,((pCell/COUNT($AX$2:AX843))*AX843)+((1-(pCell/COUNT($AX$2:AX843)))*(I843+J843)))),I843),IF(H843="in-sample",IF(Q843=bigT,((pCell/bigT)*AX843)+((1-(pCell/bigT))*(I843*J843)),IF(OR(ISBLANK(F844),COUNT($AX$2:AX843)&lt;=pCell),AX843,((pCell/COUNT($AX$2:AX843))*AX843)+((1-(pCell/COUNT($AX$2:AX843)))*(I843*J843)))),I843)))))))</f>
        <v/>
      </c>
      <c r="J844" s="120" t="str">
        <f>IF(AND(ISBLANK(F843),H843="in-sample"),"",IF(AND(Temp!fhor_indata=1,H843="out-sample",H844="out-sample"),J843,IF(AND(ISBLANK(F844),H843="out-sample"),"",IF(AND(Temp!optSeasCoef=0,Temp!sts_add=1),IF(H843="in-sample",IF(Q843=bigT,((qCell/bigT)*(I844-I843))+((1-(qCell/bigT))*J843),IF(OR(ISBLANK(F844),COUNT($F$2:F843)&lt;=qCell),IF(COUNT($F$2:F843)=1,0,F843-F842),((qCell/COUNT($F$2:F843))*(I844-I843))+((1-(qCell/COUNT($F$2:F843)))*J843))),J843),IF(AND(Temp!optSeasCoef=0,Temp!sts_multp=1),IF(H843="in-sample",IF(Q843=bigT,((qCell/bigT)*(I844/I843))+((1-(qCell/bigT))*J843),IF(qCell=0,1,IF(OR(ISBLANK(F844),COUNT($F$2:F843)&lt;=qCell),IF(COUNT($F$2:F843)=1,1,F843/F842),((qCell/COUNT($F$2:F843))*(I844/I843))+((1-(qCell/COUNT($F$2:F843)))*J843)))),J843),IF(Temp!sts_add=1,IF(H843="in-sample",IF(Q843=bigT,((qCell/bigT)*(I844-I843))+((1-(qCell/bigT))*J843),IF(OR(ISBLANK(F844),COUNT($AX$2:AX843)&lt;=qCell),IF(COUNT($AX$2:AX843)=1,0,AX843-AX842),((qCell/COUNT($AX$2:AX843))*(I844-I843))+((1-(qCell/COUNT($AX$2:AX843)))*J843))),J843),IF(H843="in-sample",IF(Q843=bigT,((qCell/bigT)*(I844/I843))+((1-(qCell/bigT))*J843),IF(qCell=0,1,IF(OR(ISBLANK(F844),COUNT($AX$2:AX843)&lt;=qCell),IF(COUNT($AX$2:AX843)=1,1,AX843/AX842),((qCell/COUNT($AX$2:AX843))*(I844/I843))+((1-(qCell/COUNT($AX$2:AX843)))*J843)))),J843)))))))</f>
        <v/>
      </c>
      <c r="K844" s="120" t="str">
        <f>IF(H844="","",IF(AND(Temp!optSeasCoef=0,Temp!sts_add=1),IF(H844="out-sample",I844+(Q844*J844),I844+J844),IF(AND(Temp!optSeasCoef=0,Temp!sts_multp=1),IF(H844="out-sample",I844*(J844^Q844),I844*J844),IF(Temp!sts_add=1,IF(H844="out-sample",(I844+(Q844*J844))*G844,(I844+J844)*G844),IF(H844="out-sample",I844*(J844^Q844)*G844,I844*J844*G844)))))</f>
        <v/>
      </c>
      <c r="L844" s="116" t="str">
        <f t="shared" si="143"/>
        <v/>
      </c>
      <c r="M844" s="116" t="str">
        <f t="shared" si="144"/>
        <v/>
      </c>
      <c r="N844" s="116" t="str">
        <f t="shared" si="145"/>
        <v/>
      </c>
      <c r="O844" s="116" t="str">
        <f t="shared" si="146"/>
        <v/>
      </c>
      <c r="P844" s="116" t="str">
        <f t="shared" si="147"/>
        <v/>
      </c>
      <c r="Q844" s="94" t="str">
        <f>IF(AND(Temp!fhor_indata=1,ISBLANK(F844),H843="in-sample"),1,IF(AND(Temp!fhor_indata=1,H843="out-sample",Q843&lt;XfHor),Q843+1,IF(ISBLANK(F844),"",IF(AND(H844="out-sample",H843="in-sample"),1,IF(AND(H844="out-sample",H843="out-sample"),Q843+1,IF(ISNUMBER(Q843),Q843+1,1))))))</f>
        <v/>
      </c>
      <c r="R844" s="94" t="str">
        <f t="shared" si="148"/>
        <v/>
      </c>
      <c r="S844" s="94" t="str">
        <f>IF(Temp!fhor_indata=1,IF(S843=XobsHor,1,IF(COUNT($S$2:S843)&lt;=XobsHor,S843+1,IF(AND(COUNT($S$2:S843)&lt;=XobsHor+XfHor,IFERROR(MOD(S843,XobsHor)&lt;XfHor,FALSE)),S843+1,""))),IF(ISBLANK(F844),"",IF(S843=maxP,1,IF(S843&lt;maxP,S843+1,IF(COUNT($S$2:S844)&lt;=XobsHor,S843+1,"")))))</f>
        <v/>
      </c>
      <c r="T844" s="3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W844" s="122" t="str">
        <f t="shared" si="150"/>
        <v/>
      </c>
      <c r="AX844" s="123" t="str">
        <f t="shared" si="151"/>
        <v/>
      </c>
      <c r="AY844" s="124" t="str">
        <f t="shared" si="152"/>
        <v/>
      </c>
      <c r="AZ844" s="124" t="str">
        <f t="shared" si="153"/>
        <v/>
      </c>
      <c r="BF844" s="91"/>
    </row>
    <row r="845" spans="1:58" s="78" customFormat="1" ht="14.25" x14ac:dyDescent="0.2">
      <c r="A845" s="6"/>
      <c r="B845" s="6"/>
      <c r="C845" s="6"/>
      <c r="D845" s="3"/>
      <c r="E845" s="98" t="str">
        <f t="shared" si="149"/>
        <v/>
      </c>
      <c r="F845" s="117"/>
      <c r="G845" s="116" t="str">
        <f>IF(E845="","",IF(Temp!optSeasCoef=0,1,INDEX($C$2:$C$13,IF(MOD(COUNT($E$2:E845),seas_indx)=0,seas_indx,MOD(COUNT($E$2:E845),seas_indx)))))</f>
        <v/>
      </c>
      <c r="H845" s="97" t="str">
        <f>IFERROR(IF(Temp!fhor_indata=1,IF(COUNT($S$2:S845)&lt;=XobsHor,"in-sample",IF(AND(COUNT($S$2:S845)&lt;=XobsHor+XfHor,MOD(S844,XobsHor)&lt;XfHor),"out-sample","")),IF(ISBLANK(F845),"",IF(COUNT($F$2:F845)&lt;=XobsHor-XfHor,"in-sample","out-sample"))),"")</f>
        <v/>
      </c>
      <c r="I845" s="120" t="str">
        <f>IF(AND(ISBLANK(F844),H844="in-sample"),"",IF(AND(Temp!fhor_indata=1,H844="out-sample",H845="out-sample"),I844,IF(AND(ISBLANK(F845),H844="out-sample"),"",IF(AND(Temp!optSeasCoef=0,Temp!sts_add=1),IF(H844="in-sample",IF(Q844=bigT,((pCell/bigT)*F844)+((1-(pCell/bigT))*(I844+J844)),IF(OR(ISBLANK(F845),COUNT($F$2:F844)&lt;=pCell),F844,((pCell/COUNT($F$2:F844))*F844)+((1-(pCell/COUNT($F$2:F844)))*(I844+J844)))),I844),IF(AND(Temp!optSeasCoef=0,Temp!sts_multp=1),IF(H844="in-sample",IF(Q844=bigT,((pCell/bigT)*F844)+((1-(pCell/bigT))*(I844*J844)),IF(OR(ISBLANK(F845),COUNT(F$2:$F844)&lt;=pCell),F844,((pCell/COUNT($F$2:F844))*F844)+((1-(pCell/COUNT($F$2:F844)))*(I844*J844)))),I844),IF(Temp!sts_add=1,IF(H844="in-sample",IF(Q844=bigT,((pCell/bigT)*AX844)+((1-(pCell/bigT))*(I844+J844)),IF(OR(ISBLANK(F845),COUNT($AX$2:AX844)&lt;=pCell),AX844,((pCell/COUNT($AX$2:AX844))*AX844)+((1-(pCell/COUNT($AX$2:AX844)))*(I844+J844)))),I844),IF(H844="in-sample",IF(Q844=bigT,((pCell/bigT)*AX844)+((1-(pCell/bigT))*(I844*J844)),IF(OR(ISBLANK(F845),COUNT($AX$2:AX844)&lt;=pCell),AX844,((pCell/COUNT($AX$2:AX844))*AX844)+((1-(pCell/COUNT($AX$2:AX844)))*(I844*J844)))),I844)))))))</f>
        <v/>
      </c>
      <c r="J845" s="120" t="str">
        <f>IF(AND(ISBLANK(F844),H844="in-sample"),"",IF(AND(Temp!fhor_indata=1,H844="out-sample",H845="out-sample"),J844,IF(AND(ISBLANK(F845),H844="out-sample"),"",IF(AND(Temp!optSeasCoef=0,Temp!sts_add=1),IF(H844="in-sample",IF(Q844=bigT,((qCell/bigT)*(I845-I844))+((1-(qCell/bigT))*J844),IF(OR(ISBLANK(F845),COUNT($F$2:F844)&lt;=qCell),IF(COUNT($F$2:F844)=1,0,F844-F843),((qCell/COUNT($F$2:F844))*(I845-I844))+((1-(qCell/COUNT($F$2:F844)))*J844))),J844),IF(AND(Temp!optSeasCoef=0,Temp!sts_multp=1),IF(H844="in-sample",IF(Q844=bigT,((qCell/bigT)*(I845/I844))+((1-(qCell/bigT))*J844),IF(qCell=0,1,IF(OR(ISBLANK(F845),COUNT($F$2:F844)&lt;=qCell),IF(COUNT($F$2:F844)=1,1,F844/F843),((qCell/COUNT($F$2:F844))*(I845/I844))+((1-(qCell/COUNT($F$2:F844)))*J844)))),J844),IF(Temp!sts_add=1,IF(H844="in-sample",IF(Q844=bigT,((qCell/bigT)*(I845-I844))+((1-(qCell/bigT))*J844),IF(OR(ISBLANK(F845),COUNT($AX$2:AX844)&lt;=qCell),IF(COUNT($AX$2:AX844)=1,0,AX844-AX843),((qCell/COUNT($AX$2:AX844))*(I845-I844))+((1-(qCell/COUNT($AX$2:AX844)))*J844))),J844),IF(H844="in-sample",IF(Q844=bigT,((qCell/bigT)*(I845/I844))+((1-(qCell/bigT))*J844),IF(qCell=0,1,IF(OR(ISBLANK(F845),COUNT($AX$2:AX844)&lt;=qCell),IF(COUNT($AX$2:AX844)=1,1,AX844/AX843),((qCell/COUNT($AX$2:AX844))*(I845/I844))+((1-(qCell/COUNT($AX$2:AX844)))*J844)))),J844)))))))</f>
        <v/>
      </c>
      <c r="K845" s="120" t="str">
        <f>IF(H845="","",IF(AND(Temp!optSeasCoef=0,Temp!sts_add=1),IF(H845="out-sample",I845+(Q845*J845),I845+J845),IF(AND(Temp!optSeasCoef=0,Temp!sts_multp=1),IF(H845="out-sample",I845*(J845^Q845),I845*J845),IF(Temp!sts_add=1,IF(H845="out-sample",(I845+(Q845*J845))*G845,(I845+J845)*G845),IF(H845="out-sample",I845*(J845^Q845)*G845,I845*J845*G845)))))</f>
        <v/>
      </c>
      <c r="L845" s="116" t="str">
        <f t="shared" si="143"/>
        <v/>
      </c>
      <c r="M845" s="116" t="str">
        <f t="shared" si="144"/>
        <v/>
      </c>
      <c r="N845" s="116" t="str">
        <f t="shared" si="145"/>
        <v/>
      </c>
      <c r="O845" s="116" t="str">
        <f t="shared" si="146"/>
        <v/>
      </c>
      <c r="P845" s="116" t="str">
        <f t="shared" si="147"/>
        <v/>
      </c>
      <c r="Q845" s="94" t="str">
        <f>IF(AND(Temp!fhor_indata=1,ISBLANK(F845),H844="in-sample"),1,IF(AND(Temp!fhor_indata=1,H844="out-sample",Q844&lt;XfHor),Q844+1,IF(ISBLANK(F845),"",IF(AND(H845="out-sample",H844="in-sample"),1,IF(AND(H845="out-sample",H844="out-sample"),Q844+1,IF(ISNUMBER(Q844),Q844+1,1))))))</f>
        <v/>
      </c>
      <c r="R845" s="94" t="str">
        <f t="shared" si="148"/>
        <v/>
      </c>
      <c r="S845" s="94" t="str">
        <f>IF(Temp!fhor_indata=1,IF(S844=XobsHor,1,IF(COUNT($S$2:S844)&lt;=XobsHor,S844+1,IF(AND(COUNT($S$2:S844)&lt;=XobsHor+XfHor,IFERROR(MOD(S844,XobsHor)&lt;XfHor,FALSE)),S844+1,""))),IF(ISBLANK(F845),"",IF(S844=maxP,1,IF(S844&lt;maxP,S844+1,IF(COUNT($S$2:S845)&lt;=XobsHor,S844+1,"")))))</f>
        <v/>
      </c>
      <c r="T845" s="3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W845" s="122" t="str">
        <f t="shared" si="150"/>
        <v/>
      </c>
      <c r="AX845" s="123" t="str">
        <f t="shared" si="151"/>
        <v/>
      </c>
      <c r="AY845" s="124" t="str">
        <f t="shared" si="152"/>
        <v/>
      </c>
      <c r="AZ845" s="124" t="str">
        <f t="shared" si="153"/>
        <v/>
      </c>
      <c r="BF845" s="91"/>
    </row>
    <row r="846" spans="1:58" s="78" customFormat="1" ht="14.25" x14ac:dyDescent="0.2">
      <c r="A846" s="6"/>
      <c r="B846" s="6"/>
      <c r="C846" s="6"/>
      <c r="D846" s="3"/>
      <c r="E846" s="98" t="str">
        <f t="shared" si="149"/>
        <v/>
      </c>
      <c r="F846" s="117"/>
      <c r="G846" s="116" t="str">
        <f>IF(E846="","",IF(Temp!optSeasCoef=0,1,INDEX($C$2:$C$13,IF(MOD(COUNT($E$2:E846),seas_indx)=0,seas_indx,MOD(COUNT($E$2:E846),seas_indx)))))</f>
        <v/>
      </c>
      <c r="H846" s="97" t="str">
        <f>IFERROR(IF(Temp!fhor_indata=1,IF(COUNT($S$2:S846)&lt;=XobsHor,"in-sample",IF(AND(COUNT($S$2:S846)&lt;=XobsHor+XfHor,MOD(S845,XobsHor)&lt;XfHor),"out-sample","")),IF(ISBLANK(F846),"",IF(COUNT($F$2:F846)&lt;=XobsHor-XfHor,"in-sample","out-sample"))),"")</f>
        <v/>
      </c>
      <c r="I846" s="120" t="str">
        <f>IF(AND(ISBLANK(F845),H845="in-sample"),"",IF(AND(Temp!fhor_indata=1,H845="out-sample",H846="out-sample"),I845,IF(AND(ISBLANK(F846),H845="out-sample"),"",IF(AND(Temp!optSeasCoef=0,Temp!sts_add=1),IF(H845="in-sample",IF(Q845=bigT,((pCell/bigT)*F845)+((1-(pCell/bigT))*(I845+J845)),IF(OR(ISBLANK(F846),COUNT($F$2:F845)&lt;=pCell),F845,((pCell/COUNT($F$2:F845))*F845)+((1-(pCell/COUNT($F$2:F845)))*(I845+J845)))),I845),IF(AND(Temp!optSeasCoef=0,Temp!sts_multp=1),IF(H845="in-sample",IF(Q845=bigT,((pCell/bigT)*F845)+((1-(pCell/bigT))*(I845*J845)),IF(OR(ISBLANK(F846),COUNT(F$2:$F845)&lt;=pCell),F845,((pCell/COUNT($F$2:F845))*F845)+((1-(pCell/COUNT($F$2:F845)))*(I845*J845)))),I845),IF(Temp!sts_add=1,IF(H845="in-sample",IF(Q845=bigT,((pCell/bigT)*AX845)+((1-(pCell/bigT))*(I845+J845)),IF(OR(ISBLANK(F846),COUNT($AX$2:AX845)&lt;=pCell),AX845,((pCell/COUNT($AX$2:AX845))*AX845)+((1-(pCell/COUNT($AX$2:AX845)))*(I845+J845)))),I845),IF(H845="in-sample",IF(Q845=bigT,((pCell/bigT)*AX845)+((1-(pCell/bigT))*(I845*J845)),IF(OR(ISBLANK(F846),COUNT($AX$2:AX845)&lt;=pCell),AX845,((pCell/COUNT($AX$2:AX845))*AX845)+((1-(pCell/COUNT($AX$2:AX845)))*(I845*J845)))),I845)))))))</f>
        <v/>
      </c>
      <c r="J846" s="120" t="str">
        <f>IF(AND(ISBLANK(F845),H845="in-sample"),"",IF(AND(Temp!fhor_indata=1,H845="out-sample",H846="out-sample"),J845,IF(AND(ISBLANK(F846),H845="out-sample"),"",IF(AND(Temp!optSeasCoef=0,Temp!sts_add=1),IF(H845="in-sample",IF(Q845=bigT,((qCell/bigT)*(I846-I845))+((1-(qCell/bigT))*J845),IF(OR(ISBLANK(F846),COUNT($F$2:F845)&lt;=qCell),IF(COUNT($F$2:F845)=1,0,F845-F844),((qCell/COUNT($F$2:F845))*(I846-I845))+((1-(qCell/COUNT($F$2:F845)))*J845))),J845),IF(AND(Temp!optSeasCoef=0,Temp!sts_multp=1),IF(H845="in-sample",IF(Q845=bigT,((qCell/bigT)*(I846/I845))+((1-(qCell/bigT))*J845),IF(qCell=0,1,IF(OR(ISBLANK(F846),COUNT($F$2:F845)&lt;=qCell),IF(COUNT($F$2:F845)=1,1,F845/F844),((qCell/COUNT($F$2:F845))*(I846/I845))+((1-(qCell/COUNT($F$2:F845)))*J845)))),J845),IF(Temp!sts_add=1,IF(H845="in-sample",IF(Q845=bigT,((qCell/bigT)*(I846-I845))+((1-(qCell/bigT))*J845),IF(OR(ISBLANK(F846),COUNT($AX$2:AX845)&lt;=qCell),IF(COUNT($AX$2:AX845)=1,0,AX845-AX844),((qCell/COUNT($AX$2:AX845))*(I846-I845))+((1-(qCell/COUNT($AX$2:AX845)))*J845))),J845),IF(H845="in-sample",IF(Q845=bigT,((qCell/bigT)*(I846/I845))+((1-(qCell/bigT))*J845),IF(qCell=0,1,IF(OR(ISBLANK(F846),COUNT($AX$2:AX845)&lt;=qCell),IF(COUNT($AX$2:AX845)=1,1,AX845/AX844),((qCell/COUNT($AX$2:AX845))*(I846/I845))+((1-(qCell/COUNT($AX$2:AX845)))*J845)))),J845)))))))</f>
        <v/>
      </c>
      <c r="K846" s="120" t="str">
        <f>IF(H846="","",IF(AND(Temp!optSeasCoef=0,Temp!sts_add=1),IF(H846="out-sample",I846+(Q846*J846),I846+J846),IF(AND(Temp!optSeasCoef=0,Temp!sts_multp=1),IF(H846="out-sample",I846*(J846^Q846),I846*J846),IF(Temp!sts_add=1,IF(H846="out-sample",(I846+(Q846*J846))*G846,(I846+J846)*G846),IF(H846="out-sample",I846*(J846^Q846)*G846,I846*J846*G846)))))</f>
        <v/>
      </c>
      <c r="L846" s="116" t="str">
        <f t="shared" si="143"/>
        <v/>
      </c>
      <c r="M846" s="116" t="str">
        <f t="shared" si="144"/>
        <v/>
      </c>
      <c r="N846" s="116" t="str">
        <f t="shared" si="145"/>
        <v/>
      </c>
      <c r="O846" s="116" t="str">
        <f t="shared" si="146"/>
        <v/>
      </c>
      <c r="P846" s="116" t="str">
        <f t="shared" si="147"/>
        <v/>
      </c>
      <c r="Q846" s="94" t="str">
        <f>IF(AND(Temp!fhor_indata=1,ISBLANK(F846),H845="in-sample"),1,IF(AND(Temp!fhor_indata=1,H845="out-sample",Q845&lt;XfHor),Q845+1,IF(ISBLANK(F846),"",IF(AND(H846="out-sample",H845="in-sample"),1,IF(AND(H846="out-sample",H845="out-sample"),Q845+1,IF(ISNUMBER(Q845),Q845+1,1))))))</f>
        <v/>
      </c>
      <c r="R846" s="94" t="str">
        <f t="shared" si="148"/>
        <v/>
      </c>
      <c r="S846" s="94" t="str">
        <f>IF(Temp!fhor_indata=1,IF(S845=XobsHor,1,IF(COUNT($S$2:S845)&lt;=XobsHor,S845+1,IF(AND(COUNT($S$2:S845)&lt;=XobsHor+XfHor,IFERROR(MOD(S845,XobsHor)&lt;XfHor,FALSE)),S845+1,""))),IF(ISBLANK(F846),"",IF(S845=maxP,1,IF(S845&lt;maxP,S845+1,IF(COUNT($S$2:S846)&lt;=XobsHor,S845+1,"")))))</f>
        <v/>
      </c>
      <c r="T846" s="3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W846" s="122" t="str">
        <f t="shared" si="150"/>
        <v/>
      </c>
      <c r="AX846" s="123" t="str">
        <f t="shared" si="151"/>
        <v/>
      </c>
      <c r="AY846" s="124" t="str">
        <f t="shared" si="152"/>
        <v/>
      </c>
      <c r="AZ846" s="124" t="str">
        <f t="shared" si="153"/>
        <v/>
      </c>
      <c r="BF846" s="91"/>
    </row>
    <row r="847" spans="1:58" s="78" customFormat="1" ht="14.25" x14ac:dyDescent="0.2">
      <c r="A847" s="6"/>
      <c r="B847" s="6"/>
      <c r="C847" s="6"/>
      <c r="D847" s="3"/>
      <c r="E847" s="98" t="str">
        <f t="shared" si="149"/>
        <v/>
      </c>
      <c r="F847" s="117"/>
      <c r="G847" s="116" t="str">
        <f>IF(E847="","",IF(Temp!optSeasCoef=0,1,INDEX($C$2:$C$13,IF(MOD(COUNT($E$2:E847),seas_indx)=0,seas_indx,MOD(COUNT($E$2:E847),seas_indx)))))</f>
        <v/>
      </c>
      <c r="H847" s="97" t="str">
        <f>IFERROR(IF(Temp!fhor_indata=1,IF(COUNT($S$2:S847)&lt;=XobsHor,"in-sample",IF(AND(COUNT($S$2:S847)&lt;=XobsHor+XfHor,MOD(S846,XobsHor)&lt;XfHor),"out-sample","")),IF(ISBLANK(F847),"",IF(COUNT($F$2:F847)&lt;=XobsHor-XfHor,"in-sample","out-sample"))),"")</f>
        <v/>
      </c>
      <c r="I847" s="120" t="str">
        <f>IF(AND(ISBLANK(F846),H846="in-sample"),"",IF(AND(Temp!fhor_indata=1,H846="out-sample",H847="out-sample"),I846,IF(AND(ISBLANK(F847),H846="out-sample"),"",IF(AND(Temp!optSeasCoef=0,Temp!sts_add=1),IF(H846="in-sample",IF(Q846=bigT,((pCell/bigT)*F846)+((1-(pCell/bigT))*(I846+J846)),IF(OR(ISBLANK(F847),COUNT($F$2:F846)&lt;=pCell),F846,((pCell/COUNT($F$2:F846))*F846)+((1-(pCell/COUNT($F$2:F846)))*(I846+J846)))),I846),IF(AND(Temp!optSeasCoef=0,Temp!sts_multp=1),IF(H846="in-sample",IF(Q846=bigT,((pCell/bigT)*F846)+((1-(pCell/bigT))*(I846*J846)),IF(OR(ISBLANK(F847),COUNT(F$2:$F846)&lt;=pCell),F846,((pCell/COUNT($F$2:F846))*F846)+((1-(pCell/COUNT($F$2:F846)))*(I846*J846)))),I846),IF(Temp!sts_add=1,IF(H846="in-sample",IF(Q846=bigT,((pCell/bigT)*AX846)+((1-(pCell/bigT))*(I846+J846)),IF(OR(ISBLANK(F847),COUNT($AX$2:AX846)&lt;=pCell),AX846,((pCell/COUNT($AX$2:AX846))*AX846)+((1-(pCell/COUNT($AX$2:AX846)))*(I846+J846)))),I846),IF(H846="in-sample",IF(Q846=bigT,((pCell/bigT)*AX846)+((1-(pCell/bigT))*(I846*J846)),IF(OR(ISBLANK(F847),COUNT($AX$2:AX846)&lt;=pCell),AX846,((pCell/COUNT($AX$2:AX846))*AX846)+((1-(pCell/COUNT($AX$2:AX846)))*(I846*J846)))),I846)))))))</f>
        <v/>
      </c>
      <c r="J847" s="120" t="str">
        <f>IF(AND(ISBLANK(F846),H846="in-sample"),"",IF(AND(Temp!fhor_indata=1,H846="out-sample",H847="out-sample"),J846,IF(AND(ISBLANK(F847),H846="out-sample"),"",IF(AND(Temp!optSeasCoef=0,Temp!sts_add=1),IF(H846="in-sample",IF(Q846=bigT,((qCell/bigT)*(I847-I846))+((1-(qCell/bigT))*J846),IF(OR(ISBLANK(F847),COUNT($F$2:F846)&lt;=qCell),IF(COUNT($F$2:F846)=1,0,F846-F845),((qCell/COUNT($F$2:F846))*(I847-I846))+((1-(qCell/COUNT($F$2:F846)))*J846))),J846),IF(AND(Temp!optSeasCoef=0,Temp!sts_multp=1),IF(H846="in-sample",IF(Q846=bigT,((qCell/bigT)*(I847/I846))+((1-(qCell/bigT))*J846),IF(qCell=0,1,IF(OR(ISBLANK(F847),COUNT($F$2:F846)&lt;=qCell),IF(COUNT($F$2:F846)=1,1,F846/F845),((qCell/COUNT($F$2:F846))*(I847/I846))+((1-(qCell/COUNT($F$2:F846)))*J846)))),J846),IF(Temp!sts_add=1,IF(H846="in-sample",IF(Q846=bigT,((qCell/bigT)*(I847-I846))+((1-(qCell/bigT))*J846),IF(OR(ISBLANK(F847),COUNT($AX$2:AX846)&lt;=qCell),IF(COUNT($AX$2:AX846)=1,0,AX846-AX845),((qCell/COUNT($AX$2:AX846))*(I847-I846))+((1-(qCell/COUNT($AX$2:AX846)))*J846))),J846),IF(H846="in-sample",IF(Q846=bigT,((qCell/bigT)*(I847/I846))+((1-(qCell/bigT))*J846),IF(qCell=0,1,IF(OR(ISBLANK(F847),COUNT($AX$2:AX846)&lt;=qCell),IF(COUNT($AX$2:AX846)=1,1,AX846/AX845),((qCell/COUNT($AX$2:AX846))*(I847/I846))+((1-(qCell/COUNT($AX$2:AX846)))*J846)))),J846)))))))</f>
        <v/>
      </c>
      <c r="K847" s="120" t="str">
        <f>IF(H847="","",IF(AND(Temp!optSeasCoef=0,Temp!sts_add=1),IF(H847="out-sample",I847+(Q847*J847),I847+J847),IF(AND(Temp!optSeasCoef=0,Temp!sts_multp=1),IF(H847="out-sample",I847*(J847^Q847),I847*J847),IF(Temp!sts_add=1,IF(H847="out-sample",(I847+(Q847*J847))*G847,(I847+J847)*G847),IF(H847="out-sample",I847*(J847^Q847)*G847,I847*J847*G847)))))</f>
        <v/>
      </c>
      <c r="L847" s="116" t="str">
        <f t="shared" si="143"/>
        <v/>
      </c>
      <c r="M847" s="116" t="str">
        <f t="shared" si="144"/>
        <v/>
      </c>
      <c r="N847" s="116" t="str">
        <f t="shared" si="145"/>
        <v/>
      </c>
      <c r="O847" s="116" t="str">
        <f t="shared" si="146"/>
        <v/>
      </c>
      <c r="P847" s="116" t="str">
        <f t="shared" si="147"/>
        <v/>
      </c>
      <c r="Q847" s="94" t="str">
        <f>IF(AND(Temp!fhor_indata=1,ISBLANK(F847),H846="in-sample"),1,IF(AND(Temp!fhor_indata=1,H846="out-sample",Q846&lt;XfHor),Q846+1,IF(ISBLANK(F847),"",IF(AND(H847="out-sample",H846="in-sample"),1,IF(AND(H847="out-sample",H846="out-sample"),Q846+1,IF(ISNUMBER(Q846),Q846+1,1))))))</f>
        <v/>
      </c>
      <c r="R847" s="94" t="str">
        <f t="shared" si="148"/>
        <v/>
      </c>
      <c r="S847" s="94" t="str">
        <f>IF(Temp!fhor_indata=1,IF(S846=XobsHor,1,IF(COUNT($S$2:S846)&lt;=XobsHor,S846+1,IF(AND(COUNT($S$2:S846)&lt;=XobsHor+XfHor,IFERROR(MOD(S846,XobsHor)&lt;XfHor,FALSE)),S846+1,""))),IF(ISBLANK(F847),"",IF(S846=maxP,1,IF(S846&lt;maxP,S846+1,IF(COUNT($S$2:S847)&lt;=XobsHor,S846+1,"")))))</f>
        <v/>
      </c>
      <c r="T847" s="3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W847" s="122" t="str">
        <f t="shared" si="150"/>
        <v/>
      </c>
      <c r="AX847" s="123" t="str">
        <f t="shared" si="151"/>
        <v/>
      </c>
      <c r="AY847" s="124" t="str">
        <f t="shared" si="152"/>
        <v/>
      </c>
      <c r="AZ847" s="124" t="str">
        <f t="shared" si="153"/>
        <v/>
      </c>
      <c r="BF847" s="91"/>
    </row>
    <row r="848" spans="1:58" s="78" customFormat="1" ht="14.25" x14ac:dyDescent="0.2">
      <c r="A848" s="6"/>
      <c r="B848" s="6"/>
      <c r="C848" s="6"/>
      <c r="D848" s="3"/>
      <c r="E848" s="98" t="str">
        <f t="shared" si="149"/>
        <v/>
      </c>
      <c r="F848" s="117"/>
      <c r="G848" s="116" t="str">
        <f>IF(E848="","",IF(Temp!optSeasCoef=0,1,INDEX($C$2:$C$13,IF(MOD(COUNT($E$2:E848),seas_indx)=0,seas_indx,MOD(COUNT($E$2:E848),seas_indx)))))</f>
        <v/>
      </c>
      <c r="H848" s="97" t="str">
        <f>IFERROR(IF(Temp!fhor_indata=1,IF(COUNT($S$2:S848)&lt;=XobsHor,"in-sample",IF(AND(COUNT($S$2:S848)&lt;=XobsHor+XfHor,MOD(S847,XobsHor)&lt;XfHor),"out-sample","")),IF(ISBLANK(F848),"",IF(COUNT($F$2:F848)&lt;=XobsHor-XfHor,"in-sample","out-sample"))),"")</f>
        <v/>
      </c>
      <c r="I848" s="120" t="str">
        <f>IF(AND(ISBLANK(F847),H847="in-sample"),"",IF(AND(Temp!fhor_indata=1,H847="out-sample",H848="out-sample"),I847,IF(AND(ISBLANK(F848),H847="out-sample"),"",IF(AND(Temp!optSeasCoef=0,Temp!sts_add=1),IF(H847="in-sample",IF(Q847=bigT,((pCell/bigT)*F847)+((1-(pCell/bigT))*(I847+J847)),IF(OR(ISBLANK(F848),COUNT($F$2:F847)&lt;=pCell),F847,((pCell/COUNT($F$2:F847))*F847)+((1-(pCell/COUNT($F$2:F847)))*(I847+J847)))),I847),IF(AND(Temp!optSeasCoef=0,Temp!sts_multp=1),IF(H847="in-sample",IF(Q847=bigT,((pCell/bigT)*F847)+((1-(pCell/bigT))*(I847*J847)),IF(OR(ISBLANK(F848),COUNT(F$2:$F847)&lt;=pCell),F847,((pCell/COUNT($F$2:F847))*F847)+((1-(pCell/COUNT($F$2:F847)))*(I847*J847)))),I847),IF(Temp!sts_add=1,IF(H847="in-sample",IF(Q847=bigT,((pCell/bigT)*AX847)+((1-(pCell/bigT))*(I847+J847)),IF(OR(ISBLANK(F848),COUNT($AX$2:AX847)&lt;=pCell),AX847,((pCell/COUNT($AX$2:AX847))*AX847)+((1-(pCell/COUNT($AX$2:AX847)))*(I847+J847)))),I847),IF(H847="in-sample",IF(Q847=bigT,((pCell/bigT)*AX847)+((1-(pCell/bigT))*(I847*J847)),IF(OR(ISBLANK(F848),COUNT($AX$2:AX847)&lt;=pCell),AX847,((pCell/COUNT($AX$2:AX847))*AX847)+((1-(pCell/COUNT($AX$2:AX847)))*(I847*J847)))),I847)))))))</f>
        <v/>
      </c>
      <c r="J848" s="120" t="str">
        <f>IF(AND(ISBLANK(F847),H847="in-sample"),"",IF(AND(Temp!fhor_indata=1,H847="out-sample",H848="out-sample"),J847,IF(AND(ISBLANK(F848),H847="out-sample"),"",IF(AND(Temp!optSeasCoef=0,Temp!sts_add=1),IF(H847="in-sample",IF(Q847=bigT,((qCell/bigT)*(I848-I847))+((1-(qCell/bigT))*J847),IF(OR(ISBLANK(F848),COUNT($F$2:F847)&lt;=qCell),IF(COUNT($F$2:F847)=1,0,F847-F846),((qCell/COUNT($F$2:F847))*(I848-I847))+((1-(qCell/COUNT($F$2:F847)))*J847))),J847),IF(AND(Temp!optSeasCoef=0,Temp!sts_multp=1),IF(H847="in-sample",IF(Q847=bigT,((qCell/bigT)*(I848/I847))+((1-(qCell/bigT))*J847),IF(qCell=0,1,IF(OR(ISBLANK(F848),COUNT($F$2:F847)&lt;=qCell),IF(COUNT($F$2:F847)=1,1,F847/F846),((qCell/COUNT($F$2:F847))*(I848/I847))+((1-(qCell/COUNT($F$2:F847)))*J847)))),J847),IF(Temp!sts_add=1,IF(H847="in-sample",IF(Q847=bigT,((qCell/bigT)*(I848-I847))+((1-(qCell/bigT))*J847),IF(OR(ISBLANK(F848),COUNT($AX$2:AX847)&lt;=qCell),IF(COUNT($AX$2:AX847)=1,0,AX847-AX846),((qCell/COUNT($AX$2:AX847))*(I848-I847))+((1-(qCell/COUNT($AX$2:AX847)))*J847))),J847),IF(H847="in-sample",IF(Q847=bigT,((qCell/bigT)*(I848/I847))+((1-(qCell/bigT))*J847),IF(qCell=0,1,IF(OR(ISBLANK(F848),COUNT($AX$2:AX847)&lt;=qCell),IF(COUNT($AX$2:AX847)=1,1,AX847/AX846),((qCell/COUNT($AX$2:AX847))*(I848/I847))+((1-(qCell/COUNT($AX$2:AX847)))*J847)))),J847)))))))</f>
        <v/>
      </c>
      <c r="K848" s="120" t="str">
        <f>IF(H848="","",IF(AND(Temp!optSeasCoef=0,Temp!sts_add=1),IF(H848="out-sample",I848+(Q848*J848),I848+J848),IF(AND(Temp!optSeasCoef=0,Temp!sts_multp=1),IF(H848="out-sample",I848*(J848^Q848),I848*J848),IF(Temp!sts_add=1,IF(H848="out-sample",(I848+(Q848*J848))*G848,(I848+J848)*G848),IF(H848="out-sample",I848*(J848^Q848)*G848,I848*J848*G848)))))</f>
        <v/>
      </c>
      <c r="L848" s="116" t="str">
        <f t="shared" si="143"/>
        <v/>
      </c>
      <c r="M848" s="116" t="str">
        <f t="shared" si="144"/>
        <v/>
      </c>
      <c r="N848" s="116" t="str">
        <f t="shared" si="145"/>
        <v/>
      </c>
      <c r="O848" s="116" t="str">
        <f t="shared" si="146"/>
        <v/>
      </c>
      <c r="P848" s="116" t="str">
        <f t="shared" si="147"/>
        <v/>
      </c>
      <c r="Q848" s="94" t="str">
        <f>IF(AND(Temp!fhor_indata=1,ISBLANK(F848),H847="in-sample"),1,IF(AND(Temp!fhor_indata=1,H847="out-sample",Q847&lt;XfHor),Q847+1,IF(ISBLANK(F848),"",IF(AND(H848="out-sample",H847="in-sample"),1,IF(AND(H848="out-sample",H847="out-sample"),Q847+1,IF(ISNUMBER(Q847),Q847+1,1))))))</f>
        <v/>
      </c>
      <c r="R848" s="94" t="str">
        <f t="shared" si="148"/>
        <v/>
      </c>
      <c r="S848" s="94" t="str">
        <f>IF(Temp!fhor_indata=1,IF(S847=XobsHor,1,IF(COUNT($S$2:S847)&lt;=XobsHor,S847+1,IF(AND(COUNT($S$2:S847)&lt;=XobsHor+XfHor,IFERROR(MOD(S847,XobsHor)&lt;XfHor,FALSE)),S847+1,""))),IF(ISBLANK(F848),"",IF(S847=maxP,1,IF(S847&lt;maxP,S847+1,IF(COUNT($S$2:S848)&lt;=XobsHor,S847+1,"")))))</f>
        <v/>
      </c>
      <c r="T848" s="3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W848" s="122" t="str">
        <f t="shared" si="150"/>
        <v/>
      </c>
      <c r="AX848" s="123" t="str">
        <f t="shared" si="151"/>
        <v/>
      </c>
      <c r="AY848" s="124" t="str">
        <f t="shared" si="152"/>
        <v/>
      </c>
      <c r="AZ848" s="124" t="str">
        <f t="shared" si="153"/>
        <v/>
      </c>
      <c r="BF848" s="91"/>
    </row>
    <row r="849" spans="1:58" s="78" customFormat="1" ht="14.25" x14ac:dyDescent="0.2">
      <c r="A849" s="6"/>
      <c r="B849" s="6"/>
      <c r="C849" s="6"/>
      <c r="D849" s="3"/>
      <c r="E849" s="98" t="str">
        <f t="shared" si="149"/>
        <v/>
      </c>
      <c r="F849" s="117"/>
      <c r="G849" s="116" t="str">
        <f>IF(E849="","",IF(Temp!optSeasCoef=0,1,INDEX($C$2:$C$13,IF(MOD(COUNT($E$2:E849),seas_indx)=0,seas_indx,MOD(COUNT($E$2:E849),seas_indx)))))</f>
        <v/>
      </c>
      <c r="H849" s="97" t="str">
        <f>IFERROR(IF(Temp!fhor_indata=1,IF(COUNT($S$2:S849)&lt;=XobsHor,"in-sample",IF(AND(COUNT($S$2:S849)&lt;=XobsHor+XfHor,MOD(S848,XobsHor)&lt;XfHor),"out-sample","")),IF(ISBLANK(F849),"",IF(COUNT($F$2:F849)&lt;=XobsHor-XfHor,"in-sample","out-sample"))),"")</f>
        <v/>
      </c>
      <c r="I849" s="120" t="str">
        <f>IF(AND(ISBLANK(F848),H848="in-sample"),"",IF(AND(Temp!fhor_indata=1,H848="out-sample",H849="out-sample"),I848,IF(AND(ISBLANK(F849),H848="out-sample"),"",IF(AND(Temp!optSeasCoef=0,Temp!sts_add=1),IF(H848="in-sample",IF(Q848=bigT,((pCell/bigT)*F848)+((1-(pCell/bigT))*(I848+J848)),IF(OR(ISBLANK(F849),COUNT($F$2:F848)&lt;=pCell),F848,((pCell/COUNT($F$2:F848))*F848)+((1-(pCell/COUNT($F$2:F848)))*(I848+J848)))),I848),IF(AND(Temp!optSeasCoef=0,Temp!sts_multp=1),IF(H848="in-sample",IF(Q848=bigT,((pCell/bigT)*F848)+((1-(pCell/bigT))*(I848*J848)),IF(OR(ISBLANK(F849),COUNT(F$2:$F848)&lt;=pCell),F848,((pCell/COUNT($F$2:F848))*F848)+((1-(pCell/COUNT($F$2:F848)))*(I848*J848)))),I848),IF(Temp!sts_add=1,IF(H848="in-sample",IF(Q848=bigT,((pCell/bigT)*AX848)+((1-(pCell/bigT))*(I848+J848)),IF(OR(ISBLANK(F849),COUNT($AX$2:AX848)&lt;=pCell),AX848,((pCell/COUNT($AX$2:AX848))*AX848)+((1-(pCell/COUNT($AX$2:AX848)))*(I848+J848)))),I848),IF(H848="in-sample",IF(Q848=bigT,((pCell/bigT)*AX848)+((1-(pCell/bigT))*(I848*J848)),IF(OR(ISBLANK(F849),COUNT($AX$2:AX848)&lt;=pCell),AX848,((pCell/COUNT($AX$2:AX848))*AX848)+((1-(pCell/COUNT($AX$2:AX848)))*(I848*J848)))),I848)))))))</f>
        <v/>
      </c>
      <c r="J849" s="120" t="str">
        <f>IF(AND(ISBLANK(F848),H848="in-sample"),"",IF(AND(Temp!fhor_indata=1,H848="out-sample",H849="out-sample"),J848,IF(AND(ISBLANK(F849),H848="out-sample"),"",IF(AND(Temp!optSeasCoef=0,Temp!sts_add=1),IF(H848="in-sample",IF(Q848=bigT,((qCell/bigT)*(I849-I848))+((1-(qCell/bigT))*J848),IF(OR(ISBLANK(F849),COUNT($F$2:F848)&lt;=qCell),IF(COUNT($F$2:F848)=1,0,F848-F847),((qCell/COUNT($F$2:F848))*(I849-I848))+((1-(qCell/COUNT($F$2:F848)))*J848))),J848),IF(AND(Temp!optSeasCoef=0,Temp!sts_multp=1),IF(H848="in-sample",IF(Q848=bigT,((qCell/bigT)*(I849/I848))+((1-(qCell/bigT))*J848),IF(qCell=0,1,IF(OR(ISBLANK(F849),COUNT($F$2:F848)&lt;=qCell),IF(COUNT($F$2:F848)=1,1,F848/F847),((qCell/COUNT($F$2:F848))*(I849/I848))+((1-(qCell/COUNT($F$2:F848)))*J848)))),J848),IF(Temp!sts_add=1,IF(H848="in-sample",IF(Q848=bigT,((qCell/bigT)*(I849-I848))+((1-(qCell/bigT))*J848),IF(OR(ISBLANK(F849),COUNT($AX$2:AX848)&lt;=qCell),IF(COUNT($AX$2:AX848)=1,0,AX848-AX847),((qCell/COUNT($AX$2:AX848))*(I849-I848))+((1-(qCell/COUNT($AX$2:AX848)))*J848))),J848),IF(H848="in-sample",IF(Q848=bigT,((qCell/bigT)*(I849/I848))+((1-(qCell/bigT))*J848),IF(qCell=0,1,IF(OR(ISBLANK(F849),COUNT($AX$2:AX848)&lt;=qCell),IF(COUNT($AX$2:AX848)=1,1,AX848/AX847),((qCell/COUNT($AX$2:AX848))*(I849/I848))+((1-(qCell/COUNT($AX$2:AX848)))*J848)))),J848)))))))</f>
        <v/>
      </c>
      <c r="K849" s="120" t="str">
        <f>IF(H849="","",IF(AND(Temp!optSeasCoef=0,Temp!sts_add=1),IF(H849="out-sample",I849+(Q849*J849),I849+J849),IF(AND(Temp!optSeasCoef=0,Temp!sts_multp=1),IF(H849="out-sample",I849*(J849^Q849),I849*J849),IF(Temp!sts_add=1,IF(H849="out-sample",(I849+(Q849*J849))*G849,(I849+J849)*G849),IF(H849="out-sample",I849*(J849^Q849)*G849,I849*J849*G849)))))</f>
        <v/>
      </c>
      <c r="L849" s="116" t="str">
        <f t="shared" si="143"/>
        <v/>
      </c>
      <c r="M849" s="116" t="str">
        <f t="shared" si="144"/>
        <v/>
      </c>
      <c r="N849" s="116" t="str">
        <f t="shared" si="145"/>
        <v/>
      </c>
      <c r="O849" s="116" t="str">
        <f t="shared" si="146"/>
        <v/>
      </c>
      <c r="P849" s="116" t="str">
        <f t="shared" si="147"/>
        <v/>
      </c>
      <c r="Q849" s="94" t="str">
        <f>IF(AND(Temp!fhor_indata=1,ISBLANK(F849),H848="in-sample"),1,IF(AND(Temp!fhor_indata=1,H848="out-sample",Q848&lt;XfHor),Q848+1,IF(ISBLANK(F849),"",IF(AND(H849="out-sample",H848="in-sample"),1,IF(AND(H849="out-sample",H848="out-sample"),Q848+1,IF(ISNUMBER(Q848),Q848+1,1))))))</f>
        <v/>
      </c>
      <c r="R849" s="94" t="str">
        <f t="shared" si="148"/>
        <v/>
      </c>
      <c r="S849" s="94" t="str">
        <f>IF(Temp!fhor_indata=1,IF(S848=XobsHor,1,IF(COUNT($S$2:S848)&lt;=XobsHor,S848+1,IF(AND(COUNT($S$2:S848)&lt;=XobsHor+XfHor,IFERROR(MOD(S848,XobsHor)&lt;XfHor,FALSE)),S848+1,""))),IF(ISBLANK(F849),"",IF(S848=maxP,1,IF(S848&lt;maxP,S848+1,IF(COUNT($S$2:S849)&lt;=XobsHor,S848+1,"")))))</f>
        <v/>
      </c>
      <c r="T849" s="3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W849" s="122" t="str">
        <f t="shared" si="150"/>
        <v/>
      </c>
      <c r="AX849" s="123" t="str">
        <f t="shared" si="151"/>
        <v/>
      </c>
      <c r="AY849" s="124" t="str">
        <f t="shared" si="152"/>
        <v/>
      </c>
      <c r="AZ849" s="124" t="str">
        <f t="shared" si="153"/>
        <v/>
      </c>
      <c r="BF849" s="91"/>
    </row>
    <row r="850" spans="1:58" s="78" customFormat="1" ht="14.25" x14ac:dyDescent="0.2">
      <c r="A850" s="6"/>
      <c r="B850" s="6"/>
      <c r="C850" s="6"/>
      <c r="D850" s="3"/>
      <c r="E850" s="98" t="str">
        <f t="shared" si="149"/>
        <v/>
      </c>
      <c r="F850" s="117"/>
      <c r="G850" s="116" t="str">
        <f>IF(E850="","",IF(Temp!optSeasCoef=0,1,INDEX($C$2:$C$13,IF(MOD(COUNT($E$2:E850),seas_indx)=0,seas_indx,MOD(COUNT($E$2:E850),seas_indx)))))</f>
        <v/>
      </c>
      <c r="H850" s="97" t="str">
        <f>IFERROR(IF(Temp!fhor_indata=1,IF(COUNT($S$2:S850)&lt;=XobsHor,"in-sample",IF(AND(COUNT($S$2:S850)&lt;=XobsHor+XfHor,MOD(S849,XobsHor)&lt;XfHor),"out-sample","")),IF(ISBLANK(F850),"",IF(COUNT($F$2:F850)&lt;=XobsHor-XfHor,"in-sample","out-sample"))),"")</f>
        <v/>
      </c>
      <c r="I850" s="120" t="str">
        <f>IF(AND(ISBLANK(F849),H849="in-sample"),"",IF(AND(Temp!fhor_indata=1,H849="out-sample",H850="out-sample"),I849,IF(AND(ISBLANK(F850),H849="out-sample"),"",IF(AND(Temp!optSeasCoef=0,Temp!sts_add=1),IF(H849="in-sample",IF(Q849=bigT,((pCell/bigT)*F849)+((1-(pCell/bigT))*(I849+J849)),IF(OR(ISBLANK(F850),COUNT($F$2:F849)&lt;=pCell),F849,((pCell/COUNT($F$2:F849))*F849)+((1-(pCell/COUNT($F$2:F849)))*(I849+J849)))),I849),IF(AND(Temp!optSeasCoef=0,Temp!sts_multp=1),IF(H849="in-sample",IF(Q849=bigT,((pCell/bigT)*F849)+((1-(pCell/bigT))*(I849*J849)),IF(OR(ISBLANK(F850),COUNT(F$2:$F849)&lt;=pCell),F849,((pCell/COUNT($F$2:F849))*F849)+((1-(pCell/COUNT($F$2:F849)))*(I849*J849)))),I849),IF(Temp!sts_add=1,IF(H849="in-sample",IF(Q849=bigT,((pCell/bigT)*AX849)+((1-(pCell/bigT))*(I849+J849)),IF(OR(ISBLANK(F850),COUNT($AX$2:AX849)&lt;=pCell),AX849,((pCell/COUNT($AX$2:AX849))*AX849)+((1-(pCell/COUNT($AX$2:AX849)))*(I849+J849)))),I849),IF(H849="in-sample",IF(Q849=bigT,((pCell/bigT)*AX849)+((1-(pCell/bigT))*(I849*J849)),IF(OR(ISBLANK(F850),COUNT($AX$2:AX849)&lt;=pCell),AX849,((pCell/COUNT($AX$2:AX849))*AX849)+((1-(pCell/COUNT($AX$2:AX849)))*(I849*J849)))),I849)))))))</f>
        <v/>
      </c>
      <c r="J850" s="120" t="str">
        <f>IF(AND(ISBLANK(F849),H849="in-sample"),"",IF(AND(Temp!fhor_indata=1,H849="out-sample",H850="out-sample"),J849,IF(AND(ISBLANK(F850),H849="out-sample"),"",IF(AND(Temp!optSeasCoef=0,Temp!sts_add=1),IF(H849="in-sample",IF(Q849=bigT,((qCell/bigT)*(I850-I849))+((1-(qCell/bigT))*J849),IF(OR(ISBLANK(F850),COUNT($F$2:F849)&lt;=qCell),IF(COUNT($F$2:F849)=1,0,F849-F848),((qCell/COUNT($F$2:F849))*(I850-I849))+((1-(qCell/COUNT($F$2:F849)))*J849))),J849),IF(AND(Temp!optSeasCoef=0,Temp!sts_multp=1),IF(H849="in-sample",IF(Q849=bigT,((qCell/bigT)*(I850/I849))+((1-(qCell/bigT))*J849),IF(qCell=0,1,IF(OR(ISBLANK(F850),COUNT($F$2:F849)&lt;=qCell),IF(COUNT($F$2:F849)=1,1,F849/F848),((qCell/COUNT($F$2:F849))*(I850/I849))+((1-(qCell/COUNT($F$2:F849)))*J849)))),J849),IF(Temp!sts_add=1,IF(H849="in-sample",IF(Q849=bigT,((qCell/bigT)*(I850-I849))+((1-(qCell/bigT))*J849),IF(OR(ISBLANK(F850),COUNT($AX$2:AX849)&lt;=qCell),IF(COUNT($AX$2:AX849)=1,0,AX849-AX848),((qCell/COUNT($AX$2:AX849))*(I850-I849))+((1-(qCell/COUNT($AX$2:AX849)))*J849))),J849),IF(H849="in-sample",IF(Q849=bigT,((qCell/bigT)*(I850/I849))+((1-(qCell/bigT))*J849),IF(qCell=0,1,IF(OR(ISBLANK(F850),COUNT($AX$2:AX849)&lt;=qCell),IF(COUNT($AX$2:AX849)=1,1,AX849/AX848),((qCell/COUNT($AX$2:AX849))*(I850/I849))+((1-(qCell/COUNT($AX$2:AX849)))*J849)))),J849)))))))</f>
        <v/>
      </c>
      <c r="K850" s="120" t="str">
        <f>IF(H850="","",IF(AND(Temp!optSeasCoef=0,Temp!sts_add=1),IF(H850="out-sample",I850+(Q850*J850),I850+J850),IF(AND(Temp!optSeasCoef=0,Temp!sts_multp=1),IF(H850="out-sample",I850*(J850^Q850),I850*J850),IF(Temp!sts_add=1,IF(H850="out-sample",(I850+(Q850*J850))*G850,(I850+J850)*G850),IF(H850="out-sample",I850*(J850^Q850)*G850,I850*J850*G850)))))</f>
        <v/>
      </c>
      <c r="L850" s="116" t="str">
        <f t="shared" si="143"/>
        <v/>
      </c>
      <c r="M850" s="116" t="str">
        <f t="shared" si="144"/>
        <v/>
      </c>
      <c r="N850" s="116" t="str">
        <f t="shared" si="145"/>
        <v/>
      </c>
      <c r="O850" s="116" t="str">
        <f t="shared" si="146"/>
        <v/>
      </c>
      <c r="P850" s="116" t="str">
        <f t="shared" si="147"/>
        <v/>
      </c>
      <c r="Q850" s="94" t="str">
        <f>IF(AND(Temp!fhor_indata=1,ISBLANK(F850),H849="in-sample"),1,IF(AND(Temp!fhor_indata=1,H849="out-sample",Q849&lt;XfHor),Q849+1,IF(ISBLANK(F850),"",IF(AND(H850="out-sample",H849="in-sample"),1,IF(AND(H850="out-sample",H849="out-sample"),Q849+1,IF(ISNUMBER(Q849),Q849+1,1))))))</f>
        <v/>
      </c>
      <c r="R850" s="94" t="str">
        <f t="shared" si="148"/>
        <v/>
      </c>
      <c r="S850" s="94" t="str">
        <f>IF(Temp!fhor_indata=1,IF(S849=XobsHor,1,IF(COUNT($S$2:S849)&lt;=XobsHor,S849+1,IF(AND(COUNT($S$2:S849)&lt;=XobsHor+XfHor,IFERROR(MOD(S849,XobsHor)&lt;XfHor,FALSE)),S849+1,""))),IF(ISBLANK(F850),"",IF(S849=maxP,1,IF(S849&lt;maxP,S849+1,IF(COUNT($S$2:S850)&lt;=XobsHor,S849+1,"")))))</f>
        <v/>
      </c>
      <c r="T850" s="3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W850" s="122" t="str">
        <f t="shared" si="150"/>
        <v/>
      </c>
      <c r="AX850" s="123" t="str">
        <f t="shared" si="151"/>
        <v/>
      </c>
      <c r="AY850" s="124" t="str">
        <f t="shared" si="152"/>
        <v/>
      </c>
      <c r="AZ850" s="124" t="str">
        <f t="shared" si="153"/>
        <v/>
      </c>
      <c r="BF850" s="91"/>
    </row>
    <row r="851" spans="1:58" s="78" customFormat="1" ht="14.25" x14ac:dyDescent="0.2">
      <c r="A851" s="6"/>
      <c r="B851" s="6"/>
      <c r="C851" s="6"/>
      <c r="D851" s="3"/>
      <c r="E851" s="98" t="str">
        <f t="shared" si="149"/>
        <v/>
      </c>
      <c r="F851" s="117"/>
      <c r="G851" s="116" t="str">
        <f>IF(E851="","",IF(Temp!optSeasCoef=0,1,INDEX($C$2:$C$13,IF(MOD(COUNT($E$2:E851),seas_indx)=0,seas_indx,MOD(COUNT($E$2:E851),seas_indx)))))</f>
        <v/>
      </c>
      <c r="H851" s="97" t="str">
        <f>IFERROR(IF(Temp!fhor_indata=1,IF(COUNT($S$2:S851)&lt;=XobsHor,"in-sample",IF(AND(COUNT($S$2:S851)&lt;=XobsHor+XfHor,MOD(S850,XobsHor)&lt;XfHor),"out-sample","")),IF(ISBLANK(F851),"",IF(COUNT($F$2:F851)&lt;=XobsHor-XfHor,"in-sample","out-sample"))),"")</f>
        <v/>
      </c>
      <c r="I851" s="120" t="str">
        <f>IF(AND(ISBLANK(F850),H850="in-sample"),"",IF(AND(Temp!fhor_indata=1,H850="out-sample",H851="out-sample"),I850,IF(AND(ISBLANK(F851),H850="out-sample"),"",IF(AND(Temp!optSeasCoef=0,Temp!sts_add=1),IF(H850="in-sample",IF(Q850=bigT,((pCell/bigT)*F850)+((1-(pCell/bigT))*(I850+J850)),IF(OR(ISBLANK(F851),COUNT($F$2:F850)&lt;=pCell),F850,((pCell/COUNT($F$2:F850))*F850)+((1-(pCell/COUNT($F$2:F850)))*(I850+J850)))),I850),IF(AND(Temp!optSeasCoef=0,Temp!sts_multp=1),IF(H850="in-sample",IF(Q850=bigT,((pCell/bigT)*F850)+((1-(pCell/bigT))*(I850*J850)),IF(OR(ISBLANK(F851),COUNT(F$2:$F850)&lt;=pCell),F850,((pCell/COUNT($F$2:F850))*F850)+((1-(pCell/COUNT($F$2:F850)))*(I850*J850)))),I850),IF(Temp!sts_add=1,IF(H850="in-sample",IF(Q850=bigT,((pCell/bigT)*AX850)+((1-(pCell/bigT))*(I850+J850)),IF(OR(ISBLANK(F851),COUNT($AX$2:AX850)&lt;=pCell),AX850,((pCell/COUNT($AX$2:AX850))*AX850)+((1-(pCell/COUNT($AX$2:AX850)))*(I850+J850)))),I850),IF(H850="in-sample",IF(Q850=bigT,((pCell/bigT)*AX850)+((1-(pCell/bigT))*(I850*J850)),IF(OR(ISBLANK(F851),COUNT($AX$2:AX850)&lt;=pCell),AX850,((pCell/COUNT($AX$2:AX850))*AX850)+((1-(pCell/COUNT($AX$2:AX850)))*(I850*J850)))),I850)))))))</f>
        <v/>
      </c>
      <c r="J851" s="120" t="str">
        <f>IF(AND(ISBLANK(F850),H850="in-sample"),"",IF(AND(Temp!fhor_indata=1,H850="out-sample",H851="out-sample"),J850,IF(AND(ISBLANK(F851),H850="out-sample"),"",IF(AND(Temp!optSeasCoef=0,Temp!sts_add=1),IF(H850="in-sample",IF(Q850=bigT,((qCell/bigT)*(I851-I850))+((1-(qCell/bigT))*J850),IF(OR(ISBLANK(F851),COUNT($F$2:F850)&lt;=qCell),IF(COUNT($F$2:F850)=1,0,F850-F849),((qCell/COUNT($F$2:F850))*(I851-I850))+((1-(qCell/COUNT($F$2:F850)))*J850))),J850),IF(AND(Temp!optSeasCoef=0,Temp!sts_multp=1),IF(H850="in-sample",IF(Q850=bigT,((qCell/bigT)*(I851/I850))+((1-(qCell/bigT))*J850),IF(qCell=0,1,IF(OR(ISBLANK(F851),COUNT($F$2:F850)&lt;=qCell),IF(COUNT($F$2:F850)=1,1,F850/F849),((qCell/COUNT($F$2:F850))*(I851/I850))+((1-(qCell/COUNT($F$2:F850)))*J850)))),J850),IF(Temp!sts_add=1,IF(H850="in-sample",IF(Q850=bigT,((qCell/bigT)*(I851-I850))+((1-(qCell/bigT))*J850),IF(OR(ISBLANK(F851),COUNT($AX$2:AX850)&lt;=qCell),IF(COUNT($AX$2:AX850)=1,0,AX850-AX849),((qCell/COUNT($AX$2:AX850))*(I851-I850))+((1-(qCell/COUNT($AX$2:AX850)))*J850))),J850),IF(H850="in-sample",IF(Q850=bigT,((qCell/bigT)*(I851/I850))+((1-(qCell/bigT))*J850),IF(qCell=0,1,IF(OR(ISBLANK(F851),COUNT($AX$2:AX850)&lt;=qCell),IF(COUNT($AX$2:AX850)=1,1,AX850/AX849),((qCell/COUNT($AX$2:AX850))*(I851/I850))+((1-(qCell/COUNT($AX$2:AX850)))*J850)))),J850)))))))</f>
        <v/>
      </c>
      <c r="K851" s="120" t="str">
        <f>IF(H851="","",IF(AND(Temp!optSeasCoef=0,Temp!sts_add=1),IF(H851="out-sample",I851+(Q851*J851),I851+J851),IF(AND(Temp!optSeasCoef=0,Temp!sts_multp=1),IF(H851="out-sample",I851*(J851^Q851),I851*J851),IF(Temp!sts_add=1,IF(H851="out-sample",(I851+(Q851*J851))*G851,(I851+J851)*G851),IF(H851="out-sample",I851*(J851^Q851)*G851,I851*J851*G851)))))</f>
        <v/>
      </c>
      <c r="L851" s="116" t="str">
        <f t="shared" si="143"/>
        <v/>
      </c>
      <c r="M851" s="116" t="str">
        <f t="shared" si="144"/>
        <v/>
      </c>
      <c r="N851" s="116" t="str">
        <f t="shared" si="145"/>
        <v/>
      </c>
      <c r="O851" s="116" t="str">
        <f t="shared" si="146"/>
        <v/>
      </c>
      <c r="P851" s="116" t="str">
        <f t="shared" si="147"/>
        <v/>
      </c>
      <c r="Q851" s="94" t="str">
        <f>IF(AND(Temp!fhor_indata=1,ISBLANK(F851),H850="in-sample"),1,IF(AND(Temp!fhor_indata=1,H850="out-sample",Q850&lt;XfHor),Q850+1,IF(ISBLANK(F851),"",IF(AND(H851="out-sample",H850="in-sample"),1,IF(AND(H851="out-sample",H850="out-sample"),Q850+1,IF(ISNUMBER(Q850),Q850+1,1))))))</f>
        <v/>
      </c>
      <c r="R851" s="94" t="str">
        <f t="shared" si="148"/>
        <v/>
      </c>
      <c r="S851" s="94" t="str">
        <f>IF(Temp!fhor_indata=1,IF(S850=XobsHor,1,IF(COUNT($S$2:S850)&lt;=XobsHor,S850+1,IF(AND(COUNT($S$2:S850)&lt;=XobsHor+XfHor,IFERROR(MOD(S850,XobsHor)&lt;XfHor,FALSE)),S850+1,""))),IF(ISBLANK(F851),"",IF(S850=maxP,1,IF(S850&lt;maxP,S850+1,IF(COUNT($S$2:S851)&lt;=XobsHor,S850+1,"")))))</f>
        <v/>
      </c>
      <c r="T851" s="3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W851" s="122" t="str">
        <f t="shared" si="150"/>
        <v/>
      </c>
      <c r="AX851" s="123" t="str">
        <f t="shared" si="151"/>
        <v/>
      </c>
      <c r="AY851" s="124" t="str">
        <f t="shared" si="152"/>
        <v/>
      </c>
      <c r="AZ851" s="124" t="str">
        <f t="shared" si="153"/>
        <v/>
      </c>
      <c r="BF851" s="91"/>
    </row>
    <row r="852" spans="1:58" s="78" customFormat="1" ht="14.25" x14ac:dyDescent="0.2">
      <c r="A852" s="6"/>
      <c r="B852" s="6"/>
      <c r="C852" s="6"/>
      <c r="D852" s="3"/>
      <c r="E852" s="98" t="str">
        <f t="shared" si="149"/>
        <v/>
      </c>
      <c r="F852" s="117"/>
      <c r="G852" s="116" t="str">
        <f>IF(E852="","",IF(Temp!optSeasCoef=0,1,INDEX($C$2:$C$13,IF(MOD(COUNT($E$2:E852),seas_indx)=0,seas_indx,MOD(COUNT($E$2:E852),seas_indx)))))</f>
        <v/>
      </c>
      <c r="H852" s="97" t="str">
        <f>IFERROR(IF(Temp!fhor_indata=1,IF(COUNT($S$2:S852)&lt;=XobsHor,"in-sample",IF(AND(COUNT($S$2:S852)&lt;=XobsHor+XfHor,MOD(S851,XobsHor)&lt;XfHor),"out-sample","")),IF(ISBLANK(F852),"",IF(COUNT($F$2:F852)&lt;=XobsHor-XfHor,"in-sample","out-sample"))),"")</f>
        <v/>
      </c>
      <c r="I852" s="120" t="str">
        <f>IF(AND(ISBLANK(F851),H851="in-sample"),"",IF(AND(Temp!fhor_indata=1,H851="out-sample",H852="out-sample"),I851,IF(AND(ISBLANK(F852),H851="out-sample"),"",IF(AND(Temp!optSeasCoef=0,Temp!sts_add=1),IF(H851="in-sample",IF(Q851=bigT,((pCell/bigT)*F851)+((1-(pCell/bigT))*(I851+J851)),IF(OR(ISBLANK(F852),COUNT($F$2:F851)&lt;=pCell),F851,((pCell/COUNT($F$2:F851))*F851)+((1-(pCell/COUNT($F$2:F851)))*(I851+J851)))),I851),IF(AND(Temp!optSeasCoef=0,Temp!sts_multp=1),IF(H851="in-sample",IF(Q851=bigT,((pCell/bigT)*F851)+((1-(pCell/bigT))*(I851*J851)),IF(OR(ISBLANK(F852),COUNT(F$2:$F851)&lt;=pCell),F851,((pCell/COUNT($F$2:F851))*F851)+((1-(pCell/COUNT($F$2:F851)))*(I851*J851)))),I851),IF(Temp!sts_add=1,IF(H851="in-sample",IF(Q851=bigT,((pCell/bigT)*AX851)+((1-(pCell/bigT))*(I851+J851)),IF(OR(ISBLANK(F852),COUNT($AX$2:AX851)&lt;=pCell),AX851,((pCell/COUNT($AX$2:AX851))*AX851)+((1-(pCell/COUNT($AX$2:AX851)))*(I851+J851)))),I851),IF(H851="in-sample",IF(Q851=bigT,((pCell/bigT)*AX851)+((1-(pCell/bigT))*(I851*J851)),IF(OR(ISBLANK(F852),COUNT($AX$2:AX851)&lt;=pCell),AX851,((pCell/COUNT($AX$2:AX851))*AX851)+((1-(pCell/COUNT($AX$2:AX851)))*(I851*J851)))),I851)))))))</f>
        <v/>
      </c>
      <c r="J852" s="120" t="str">
        <f>IF(AND(ISBLANK(F851),H851="in-sample"),"",IF(AND(Temp!fhor_indata=1,H851="out-sample",H852="out-sample"),J851,IF(AND(ISBLANK(F852),H851="out-sample"),"",IF(AND(Temp!optSeasCoef=0,Temp!sts_add=1),IF(H851="in-sample",IF(Q851=bigT,((qCell/bigT)*(I852-I851))+((1-(qCell/bigT))*J851),IF(OR(ISBLANK(F852),COUNT($F$2:F851)&lt;=qCell),IF(COUNT($F$2:F851)=1,0,F851-F850),((qCell/COUNT($F$2:F851))*(I852-I851))+((1-(qCell/COUNT($F$2:F851)))*J851))),J851),IF(AND(Temp!optSeasCoef=0,Temp!sts_multp=1),IF(H851="in-sample",IF(Q851=bigT,((qCell/bigT)*(I852/I851))+((1-(qCell/bigT))*J851),IF(qCell=0,1,IF(OR(ISBLANK(F852),COUNT($F$2:F851)&lt;=qCell),IF(COUNT($F$2:F851)=1,1,F851/F850),((qCell/COUNT($F$2:F851))*(I852/I851))+((1-(qCell/COUNT($F$2:F851)))*J851)))),J851),IF(Temp!sts_add=1,IF(H851="in-sample",IF(Q851=bigT,((qCell/bigT)*(I852-I851))+((1-(qCell/bigT))*J851),IF(OR(ISBLANK(F852),COUNT($AX$2:AX851)&lt;=qCell),IF(COUNT($AX$2:AX851)=1,0,AX851-AX850),((qCell/COUNT($AX$2:AX851))*(I852-I851))+((1-(qCell/COUNT($AX$2:AX851)))*J851))),J851),IF(H851="in-sample",IF(Q851=bigT,((qCell/bigT)*(I852/I851))+((1-(qCell/bigT))*J851),IF(qCell=0,1,IF(OR(ISBLANK(F852),COUNT($AX$2:AX851)&lt;=qCell),IF(COUNT($AX$2:AX851)=1,1,AX851/AX850),((qCell/COUNT($AX$2:AX851))*(I852/I851))+((1-(qCell/COUNT($AX$2:AX851)))*J851)))),J851)))))))</f>
        <v/>
      </c>
      <c r="K852" s="120" t="str">
        <f>IF(H852="","",IF(AND(Temp!optSeasCoef=0,Temp!sts_add=1),IF(H852="out-sample",I852+(Q852*J852),I852+J852),IF(AND(Temp!optSeasCoef=0,Temp!sts_multp=1),IF(H852="out-sample",I852*(J852^Q852),I852*J852),IF(Temp!sts_add=1,IF(H852="out-sample",(I852+(Q852*J852))*G852,(I852+J852)*G852),IF(H852="out-sample",I852*(J852^Q852)*G852,I852*J852*G852)))))</f>
        <v/>
      </c>
      <c r="L852" s="116" t="str">
        <f t="shared" si="143"/>
        <v/>
      </c>
      <c r="M852" s="116" t="str">
        <f t="shared" si="144"/>
        <v/>
      </c>
      <c r="N852" s="116" t="str">
        <f t="shared" si="145"/>
        <v/>
      </c>
      <c r="O852" s="116" t="str">
        <f t="shared" si="146"/>
        <v/>
      </c>
      <c r="P852" s="116" t="str">
        <f t="shared" si="147"/>
        <v/>
      </c>
      <c r="Q852" s="94" t="str">
        <f>IF(AND(Temp!fhor_indata=1,ISBLANK(F852),H851="in-sample"),1,IF(AND(Temp!fhor_indata=1,H851="out-sample",Q851&lt;XfHor),Q851+1,IF(ISBLANK(F852),"",IF(AND(H852="out-sample",H851="in-sample"),1,IF(AND(H852="out-sample",H851="out-sample"),Q851+1,IF(ISNUMBER(Q851),Q851+1,1))))))</f>
        <v/>
      </c>
      <c r="R852" s="94" t="str">
        <f t="shared" si="148"/>
        <v/>
      </c>
      <c r="S852" s="94" t="str">
        <f>IF(Temp!fhor_indata=1,IF(S851=XobsHor,1,IF(COUNT($S$2:S851)&lt;=XobsHor,S851+1,IF(AND(COUNT($S$2:S851)&lt;=XobsHor+XfHor,IFERROR(MOD(S851,XobsHor)&lt;XfHor,FALSE)),S851+1,""))),IF(ISBLANK(F852),"",IF(S851=maxP,1,IF(S851&lt;maxP,S851+1,IF(COUNT($S$2:S852)&lt;=XobsHor,S851+1,"")))))</f>
        <v/>
      </c>
      <c r="T852" s="3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W852" s="122" t="str">
        <f t="shared" si="150"/>
        <v/>
      </c>
      <c r="AX852" s="123" t="str">
        <f t="shared" si="151"/>
        <v/>
      </c>
      <c r="AY852" s="124" t="str">
        <f t="shared" si="152"/>
        <v/>
      </c>
      <c r="AZ852" s="124" t="str">
        <f t="shared" si="153"/>
        <v/>
      </c>
      <c r="BF852" s="91"/>
    </row>
    <row r="853" spans="1:58" s="78" customFormat="1" ht="14.25" x14ac:dyDescent="0.2">
      <c r="A853" s="6"/>
      <c r="B853" s="6"/>
      <c r="C853" s="6"/>
      <c r="D853" s="3"/>
      <c r="E853" s="98" t="str">
        <f t="shared" si="149"/>
        <v/>
      </c>
      <c r="F853" s="117"/>
      <c r="G853" s="116" t="str">
        <f>IF(E853="","",IF(Temp!optSeasCoef=0,1,INDEX($C$2:$C$13,IF(MOD(COUNT($E$2:E853),seas_indx)=0,seas_indx,MOD(COUNT($E$2:E853),seas_indx)))))</f>
        <v/>
      </c>
      <c r="H853" s="97" t="str">
        <f>IFERROR(IF(Temp!fhor_indata=1,IF(COUNT($S$2:S853)&lt;=XobsHor,"in-sample",IF(AND(COUNT($S$2:S853)&lt;=XobsHor+XfHor,MOD(S852,XobsHor)&lt;XfHor),"out-sample","")),IF(ISBLANK(F853),"",IF(COUNT($F$2:F853)&lt;=XobsHor-XfHor,"in-sample","out-sample"))),"")</f>
        <v/>
      </c>
      <c r="I853" s="120" t="str">
        <f>IF(AND(ISBLANK(F852),H852="in-sample"),"",IF(AND(Temp!fhor_indata=1,H852="out-sample",H853="out-sample"),I852,IF(AND(ISBLANK(F853),H852="out-sample"),"",IF(AND(Temp!optSeasCoef=0,Temp!sts_add=1),IF(H852="in-sample",IF(Q852=bigT,((pCell/bigT)*F852)+((1-(pCell/bigT))*(I852+J852)),IF(OR(ISBLANK(F853),COUNT($F$2:F852)&lt;=pCell),F852,((pCell/COUNT($F$2:F852))*F852)+((1-(pCell/COUNT($F$2:F852)))*(I852+J852)))),I852),IF(AND(Temp!optSeasCoef=0,Temp!sts_multp=1),IF(H852="in-sample",IF(Q852=bigT,((pCell/bigT)*F852)+((1-(pCell/bigT))*(I852*J852)),IF(OR(ISBLANK(F853),COUNT(F$2:$F852)&lt;=pCell),F852,((pCell/COUNT($F$2:F852))*F852)+((1-(pCell/COUNT($F$2:F852)))*(I852*J852)))),I852),IF(Temp!sts_add=1,IF(H852="in-sample",IF(Q852=bigT,((pCell/bigT)*AX852)+((1-(pCell/bigT))*(I852+J852)),IF(OR(ISBLANK(F853),COUNT($AX$2:AX852)&lt;=pCell),AX852,((pCell/COUNT($AX$2:AX852))*AX852)+((1-(pCell/COUNT($AX$2:AX852)))*(I852+J852)))),I852),IF(H852="in-sample",IF(Q852=bigT,((pCell/bigT)*AX852)+((1-(pCell/bigT))*(I852*J852)),IF(OR(ISBLANK(F853),COUNT($AX$2:AX852)&lt;=pCell),AX852,((pCell/COUNT($AX$2:AX852))*AX852)+((1-(pCell/COUNT($AX$2:AX852)))*(I852*J852)))),I852)))))))</f>
        <v/>
      </c>
      <c r="J853" s="120" t="str">
        <f>IF(AND(ISBLANK(F852),H852="in-sample"),"",IF(AND(Temp!fhor_indata=1,H852="out-sample",H853="out-sample"),J852,IF(AND(ISBLANK(F853),H852="out-sample"),"",IF(AND(Temp!optSeasCoef=0,Temp!sts_add=1),IF(H852="in-sample",IF(Q852=bigT,((qCell/bigT)*(I853-I852))+((1-(qCell/bigT))*J852),IF(OR(ISBLANK(F853),COUNT($F$2:F852)&lt;=qCell),IF(COUNT($F$2:F852)=1,0,F852-F851),((qCell/COUNT($F$2:F852))*(I853-I852))+((1-(qCell/COUNT($F$2:F852)))*J852))),J852),IF(AND(Temp!optSeasCoef=0,Temp!sts_multp=1),IF(H852="in-sample",IF(Q852=bigT,((qCell/bigT)*(I853/I852))+((1-(qCell/bigT))*J852),IF(qCell=0,1,IF(OR(ISBLANK(F853),COUNT($F$2:F852)&lt;=qCell),IF(COUNT($F$2:F852)=1,1,F852/F851),((qCell/COUNT($F$2:F852))*(I853/I852))+((1-(qCell/COUNT($F$2:F852)))*J852)))),J852),IF(Temp!sts_add=1,IF(H852="in-sample",IF(Q852=bigT,((qCell/bigT)*(I853-I852))+((1-(qCell/bigT))*J852),IF(OR(ISBLANK(F853),COUNT($AX$2:AX852)&lt;=qCell),IF(COUNT($AX$2:AX852)=1,0,AX852-AX851),((qCell/COUNT($AX$2:AX852))*(I853-I852))+((1-(qCell/COUNT($AX$2:AX852)))*J852))),J852),IF(H852="in-sample",IF(Q852=bigT,((qCell/bigT)*(I853/I852))+((1-(qCell/bigT))*J852),IF(qCell=0,1,IF(OR(ISBLANK(F853),COUNT($AX$2:AX852)&lt;=qCell),IF(COUNT($AX$2:AX852)=1,1,AX852/AX851),((qCell/COUNT($AX$2:AX852))*(I853/I852))+((1-(qCell/COUNT($AX$2:AX852)))*J852)))),J852)))))))</f>
        <v/>
      </c>
      <c r="K853" s="120" t="str">
        <f>IF(H853="","",IF(AND(Temp!optSeasCoef=0,Temp!sts_add=1),IF(H853="out-sample",I853+(Q853*J853),I853+J853),IF(AND(Temp!optSeasCoef=0,Temp!sts_multp=1),IF(H853="out-sample",I853*(J853^Q853),I853*J853),IF(Temp!sts_add=1,IF(H853="out-sample",(I853+(Q853*J853))*G853,(I853+J853)*G853),IF(H853="out-sample",I853*(J853^Q853)*G853,I853*J853*G853)))))</f>
        <v/>
      </c>
      <c r="L853" s="116" t="str">
        <f t="shared" si="143"/>
        <v/>
      </c>
      <c r="M853" s="116" t="str">
        <f t="shared" si="144"/>
        <v/>
      </c>
      <c r="N853" s="116" t="str">
        <f t="shared" si="145"/>
        <v/>
      </c>
      <c r="O853" s="116" t="str">
        <f t="shared" si="146"/>
        <v/>
      </c>
      <c r="P853" s="116" t="str">
        <f t="shared" si="147"/>
        <v/>
      </c>
      <c r="Q853" s="94" t="str">
        <f>IF(AND(Temp!fhor_indata=1,ISBLANK(F853),H852="in-sample"),1,IF(AND(Temp!fhor_indata=1,H852="out-sample",Q852&lt;XfHor),Q852+1,IF(ISBLANK(F853),"",IF(AND(H853="out-sample",H852="in-sample"),1,IF(AND(H853="out-sample",H852="out-sample"),Q852+1,IF(ISNUMBER(Q852),Q852+1,1))))))</f>
        <v/>
      </c>
      <c r="R853" s="94" t="str">
        <f t="shared" si="148"/>
        <v/>
      </c>
      <c r="S853" s="94" t="str">
        <f>IF(Temp!fhor_indata=1,IF(S852=XobsHor,1,IF(COUNT($S$2:S852)&lt;=XobsHor,S852+1,IF(AND(COUNT($S$2:S852)&lt;=XobsHor+XfHor,IFERROR(MOD(S852,XobsHor)&lt;XfHor,FALSE)),S852+1,""))),IF(ISBLANK(F853),"",IF(S852=maxP,1,IF(S852&lt;maxP,S852+1,IF(COUNT($S$2:S853)&lt;=XobsHor,S852+1,"")))))</f>
        <v/>
      </c>
      <c r="T853" s="3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W853" s="122" t="str">
        <f t="shared" si="150"/>
        <v/>
      </c>
      <c r="AX853" s="123" t="str">
        <f t="shared" si="151"/>
        <v/>
      </c>
      <c r="AY853" s="124" t="str">
        <f t="shared" si="152"/>
        <v/>
      </c>
      <c r="AZ853" s="124" t="str">
        <f t="shared" si="153"/>
        <v/>
      </c>
      <c r="BF853" s="91"/>
    </row>
    <row r="854" spans="1:58" s="78" customFormat="1" ht="14.25" x14ac:dyDescent="0.2">
      <c r="A854" s="6"/>
      <c r="B854" s="6"/>
      <c r="C854" s="6"/>
      <c r="D854" s="3"/>
      <c r="E854" s="98" t="str">
        <f t="shared" si="149"/>
        <v/>
      </c>
      <c r="F854" s="117"/>
      <c r="G854" s="116" t="str">
        <f>IF(E854="","",IF(Temp!optSeasCoef=0,1,INDEX($C$2:$C$13,IF(MOD(COUNT($E$2:E854),seas_indx)=0,seas_indx,MOD(COUNT($E$2:E854),seas_indx)))))</f>
        <v/>
      </c>
      <c r="H854" s="97" t="str">
        <f>IFERROR(IF(Temp!fhor_indata=1,IF(COUNT($S$2:S854)&lt;=XobsHor,"in-sample",IF(AND(COUNT($S$2:S854)&lt;=XobsHor+XfHor,MOD(S853,XobsHor)&lt;XfHor),"out-sample","")),IF(ISBLANK(F854),"",IF(COUNT($F$2:F854)&lt;=XobsHor-XfHor,"in-sample","out-sample"))),"")</f>
        <v/>
      </c>
      <c r="I854" s="120" t="str">
        <f>IF(AND(ISBLANK(F853),H853="in-sample"),"",IF(AND(Temp!fhor_indata=1,H853="out-sample",H854="out-sample"),I853,IF(AND(ISBLANK(F854),H853="out-sample"),"",IF(AND(Temp!optSeasCoef=0,Temp!sts_add=1),IF(H853="in-sample",IF(Q853=bigT,((pCell/bigT)*F853)+((1-(pCell/bigT))*(I853+J853)),IF(OR(ISBLANK(F854),COUNT($F$2:F853)&lt;=pCell),F853,((pCell/COUNT($F$2:F853))*F853)+((1-(pCell/COUNT($F$2:F853)))*(I853+J853)))),I853),IF(AND(Temp!optSeasCoef=0,Temp!sts_multp=1),IF(H853="in-sample",IF(Q853=bigT,((pCell/bigT)*F853)+((1-(pCell/bigT))*(I853*J853)),IF(OR(ISBLANK(F854),COUNT(F$2:$F853)&lt;=pCell),F853,((pCell/COUNT($F$2:F853))*F853)+((1-(pCell/COUNT($F$2:F853)))*(I853*J853)))),I853),IF(Temp!sts_add=1,IF(H853="in-sample",IF(Q853=bigT,((pCell/bigT)*AX853)+((1-(pCell/bigT))*(I853+J853)),IF(OR(ISBLANK(F854),COUNT($AX$2:AX853)&lt;=pCell),AX853,((pCell/COUNT($AX$2:AX853))*AX853)+((1-(pCell/COUNT($AX$2:AX853)))*(I853+J853)))),I853),IF(H853="in-sample",IF(Q853=bigT,((pCell/bigT)*AX853)+((1-(pCell/bigT))*(I853*J853)),IF(OR(ISBLANK(F854),COUNT($AX$2:AX853)&lt;=pCell),AX853,((pCell/COUNT($AX$2:AX853))*AX853)+((1-(pCell/COUNT($AX$2:AX853)))*(I853*J853)))),I853)))))))</f>
        <v/>
      </c>
      <c r="J854" s="120" t="str">
        <f>IF(AND(ISBLANK(F853),H853="in-sample"),"",IF(AND(Temp!fhor_indata=1,H853="out-sample",H854="out-sample"),J853,IF(AND(ISBLANK(F854),H853="out-sample"),"",IF(AND(Temp!optSeasCoef=0,Temp!sts_add=1),IF(H853="in-sample",IF(Q853=bigT,((qCell/bigT)*(I854-I853))+((1-(qCell/bigT))*J853),IF(OR(ISBLANK(F854),COUNT($F$2:F853)&lt;=qCell),IF(COUNT($F$2:F853)=1,0,F853-F852),((qCell/COUNT($F$2:F853))*(I854-I853))+((1-(qCell/COUNT($F$2:F853)))*J853))),J853),IF(AND(Temp!optSeasCoef=0,Temp!sts_multp=1),IF(H853="in-sample",IF(Q853=bigT,((qCell/bigT)*(I854/I853))+((1-(qCell/bigT))*J853),IF(qCell=0,1,IF(OR(ISBLANK(F854),COUNT($F$2:F853)&lt;=qCell),IF(COUNT($F$2:F853)=1,1,F853/F852),((qCell/COUNT($F$2:F853))*(I854/I853))+((1-(qCell/COUNT($F$2:F853)))*J853)))),J853),IF(Temp!sts_add=1,IF(H853="in-sample",IF(Q853=bigT,((qCell/bigT)*(I854-I853))+((1-(qCell/bigT))*J853),IF(OR(ISBLANK(F854),COUNT($AX$2:AX853)&lt;=qCell),IF(COUNT($AX$2:AX853)=1,0,AX853-AX852),((qCell/COUNT($AX$2:AX853))*(I854-I853))+((1-(qCell/COUNT($AX$2:AX853)))*J853))),J853),IF(H853="in-sample",IF(Q853=bigT,((qCell/bigT)*(I854/I853))+((1-(qCell/bigT))*J853),IF(qCell=0,1,IF(OR(ISBLANK(F854),COUNT($AX$2:AX853)&lt;=qCell),IF(COUNT($AX$2:AX853)=1,1,AX853/AX852),((qCell/COUNT($AX$2:AX853))*(I854/I853))+((1-(qCell/COUNT($AX$2:AX853)))*J853)))),J853)))))))</f>
        <v/>
      </c>
      <c r="K854" s="120" t="str">
        <f>IF(H854="","",IF(AND(Temp!optSeasCoef=0,Temp!sts_add=1),IF(H854="out-sample",I854+(Q854*J854),I854+J854),IF(AND(Temp!optSeasCoef=0,Temp!sts_multp=1),IF(H854="out-sample",I854*(J854^Q854),I854*J854),IF(Temp!sts_add=1,IF(H854="out-sample",(I854+(Q854*J854))*G854,(I854+J854)*G854),IF(H854="out-sample",I854*(J854^Q854)*G854,I854*J854*G854)))))</f>
        <v/>
      </c>
      <c r="L854" s="116" t="str">
        <f t="shared" si="143"/>
        <v/>
      </c>
      <c r="M854" s="116" t="str">
        <f t="shared" si="144"/>
        <v/>
      </c>
      <c r="N854" s="116" t="str">
        <f t="shared" si="145"/>
        <v/>
      </c>
      <c r="O854" s="116" t="str">
        <f t="shared" si="146"/>
        <v/>
      </c>
      <c r="P854" s="116" t="str">
        <f t="shared" si="147"/>
        <v/>
      </c>
      <c r="Q854" s="94" t="str">
        <f>IF(AND(Temp!fhor_indata=1,ISBLANK(F854),H853="in-sample"),1,IF(AND(Temp!fhor_indata=1,H853="out-sample",Q853&lt;XfHor),Q853+1,IF(ISBLANK(F854),"",IF(AND(H854="out-sample",H853="in-sample"),1,IF(AND(H854="out-sample",H853="out-sample"),Q853+1,IF(ISNUMBER(Q853),Q853+1,1))))))</f>
        <v/>
      </c>
      <c r="R854" s="94" t="str">
        <f t="shared" si="148"/>
        <v/>
      </c>
      <c r="S854" s="94" t="str">
        <f>IF(Temp!fhor_indata=1,IF(S853=XobsHor,1,IF(COUNT($S$2:S853)&lt;=XobsHor,S853+1,IF(AND(COUNT($S$2:S853)&lt;=XobsHor+XfHor,IFERROR(MOD(S853,XobsHor)&lt;XfHor,FALSE)),S853+1,""))),IF(ISBLANK(F854),"",IF(S853=maxP,1,IF(S853&lt;maxP,S853+1,IF(COUNT($S$2:S854)&lt;=XobsHor,S853+1,"")))))</f>
        <v/>
      </c>
      <c r="T854" s="3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W854" s="122" t="str">
        <f t="shared" si="150"/>
        <v/>
      </c>
      <c r="AX854" s="123" t="str">
        <f t="shared" si="151"/>
        <v/>
      </c>
      <c r="AY854" s="124" t="str">
        <f t="shared" si="152"/>
        <v/>
      </c>
      <c r="AZ854" s="124" t="str">
        <f t="shared" si="153"/>
        <v/>
      </c>
      <c r="BF854" s="91"/>
    </row>
    <row r="855" spans="1:58" s="78" customFormat="1" ht="14.25" x14ac:dyDescent="0.2">
      <c r="A855" s="6"/>
      <c r="B855" s="6"/>
      <c r="C855" s="6"/>
      <c r="D855" s="3"/>
      <c r="E855" s="98" t="str">
        <f t="shared" si="149"/>
        <v/>
      </c>
      <c r="F855" s="117"/>
      <c r="G855" s="116" t="str">
        <f>IF(E855="","",IF(Temp!optSeasCoef=0,1,INDEX($C$2:$C$13,IF(MOD(COUNT($E$2:E855),seas_indx)=0,seas_indx,MOD(COUNT($E$2:E855),seas_indx)))))</f>
        <v/>
      </c>
      <c r="H855" s="97" t="str">
        <f>IFERROR(IF(Temp!fhor_indata=1,IF(COUNT($S$2:S855)&lt;=XobsHor,"in-sample",IF(AND(COUNT($S$2:S855)&lt;=XobsHor+XfHor,MOD(S854,XobsHor)&lt;XfHor),"out-sample","")),IF(ISBLANK(F855),"",IF(COUNT($F$2:F855)&lt;=XobsHor-XfHor,"in-sample","out-sample"))),"")</f>
        <v/>
      </c>
      <c r="I855" s="120" t="str">
        <f>IF(AND(ISBLANK(F854),H854="in-sample"),"",IF(AND(Temp!fhor_indata=1,H854="out-sample",H855="out-sample"),I854,IF(AND(ISBLANK(F855),H854="out-sample"),"",IF(AND(Temp!optSeasCoef=0,Temp!sts_add=1),IF(H854="in-sample",IF(Q854=bigT,((pCell/bigT)*F854)+((1-(pCell/bigT))*(I854+J854)),IF(OR(ISBLANK(F855),COUNT($F$2:F854)&lt;=pCell),F854,((pCell/COUNT($F$2:F854))*F854)+((1-(pCell/COUNT($F$2:F854)))*(I854+J854)))),I854),IF(AND(Temp!optSeasCoef=0,Temp!sts_multp=1),IF(H854="in-sample",IF(Q854=bigT,((pCell/bigT)*F854)+((1-(pCell/bigT))*(I854*J854)),IF(OR(ISBLANK(F855),COUNT(F$2:$F854)&lt;=pCell),F854,((pCell/COUNT($F$2:F854))*F854)+((1-(pCell/COUNT($F$2:F854)))*(I854*J854)))),I854),IF(Temp!sts_add=1,IF(H854="in-sample",IF(Q854=bigT,((pCell/bigT)*AX854)+((1-(pCell/bigT))*(I854+J854)),IF(OR(ISBLANK(F855),COUNT($AX$2:AX854)&lt;=pCell),AX854,((pCell/COUNT($AX$2:AX854))*AX854)+((1-(pCell/COUNT($AX$2:AX854)))*(I854+J854)))),I854),IF(H854="in-sample",IF(Q854=bigT,((pCell/bigT)*AX854)+((1-(pCell/bigT))*(I854*J854)),IF(OR(ISBLANK(F855),COUNT($AX$2:AX854)&lt;=pCell),AX854,((pCell/COUNT($AX$2:AX854))*AX854)+((1-(pCell/COUNT($AX$2:AX854)))*(I854*J854)))),I854)))))))</f>
        <v/>
      </c>
      <c r="J855" s="120" t="str">
        <f>IF(AND(ISBLANK(F854),H854="in-sample"),"",IF(AND(Temp!fhor_indata=1,H854="out-sample",H855="out-sample"),J854,IF(AND(ISBLANK(F855),H854="out-sample"),"",IF(AND(Temp!optSeasCoef=0,Temp!sts_add=1),IF(H854="in-sample",IF(Q854=bigT,((qCell/bigT)*(I855-I854))+((1-(qCell/bigT))*J854),IF(OR(ISBLANK(F855),COUNT($F$2:F854)&lt;=qCell),IF(COUNT($F$2:F854)=1,0,F854-F853),((qCell/COUNT($F$2:F854))*(I855-I854))+((1-(qCell/COUNT($F$2:F854)))*J854))),J854),IF(AND(Temp!optSeasCoef=0,Temp!sts_multp=1),IF(H854="in-sample",IF(Q854=bigT,((qCell/bigT)*(I855/I854))+((1-(qCell/bigT))*J854),IF(qCell=0,1,IF(OR(ISBLANK(F855),COUNT($F$2:F854)&lt;=qCell),IF(COUNT($F$2:F854)=1,1,F854/F853),((qCell/COUNT($F$2:F854))*(I855/I854))+((1-(qCell/COUNT($F$2:F854)))*J854)))),J854),IF(Temp!sts_add=1,IF(H854="in-sample",IF(Q854=bigT,((qCell/bigT)*(I855-I854))+((1-(qCell/bigT))*J854),IF(OR(ISBLANK(F855),COUNT($AX$2:AX854)&lt;=qCell),IF(COUNT($AX$2:AX854)=1,0,AX854-AX853),((qCell/COUNT($AX$2:AX854))*(I855-I854))+((1-(qCell/COUNT($AX$2:AX854)))*J854))),J854),IF(H854="in-sample",IF(Q854=bigT,((qCell/bigT)*(I855/I854))+((1-(qCell/bigT))*J854),IF(qCell=0,1,IF(OR(ISBLANK(F855),COUNT($AX$2:AX854)&lt;=qCell),IF(COUNT($AX$2:AX854)=1,1,AX854/AX853),((qCell/COUNT($AX$2:AX854))*(I855/I854))+((1-(qCell/COUNT($AX$2:AX854)))*J854)))),J854)))))))</f>
        <v/>
      </c>
      <c r="K855" s="120" t="str">
        <f>IF(H855="","",IF(AND(Temp!optSeasCoef=0,Temp!sts_add=1),IF(H855="out-sample",I855+(Q855*J855),I855+J855),IF(AND(Temp!optSeasCoef=0,Temp!sts_multp=1),IF(H855="out-sample",I855*(J855^Q855),I855*J855),IF(Temp!sts_add=1,IF(H855="out-sample",(I855+(Q855*J855))*G855,(I855+J855)*G855),IF(H855="out-sample",I855*(J855^Q855)*G855,I855*J855*G855)))))</f>
        <v/>
      </c>
      <c r="L855" s="116" t="str">
        <f t="shared" si="143"/>
        <v/>
      </c>
      <c r="M855" s="116" t="str">
        <f t="shared" si="144"/>
        <v/>
      </c>
      <c r="N855" s="116" t="str">
        <f t="shared" si="145"/>
        <v/>
      </c>
      <c r="O855" s="116" t="str">
        <f t="shared" si="146"/>
        <v/>
      </c>
      <c r="P855" s="116" t="str">
        <f t="shared" si="147"/>
        <v/>
      </c>
      <c r="Q855" s="94" t="str">
        <f>IF(AND(Temp!fhor_indata=1,ISBLANK(F855),H854="in-sample"),1,IF(AND(Temp!fhor_indata=1,H854="out-sample",Q854&lt;XfHor),Q854+1,IF(ISBLANK(F855),"",IF(AND(H855="out-sample",H854="in-sample"),1,IF(AND(H855="out-sample",H854="out-sample"),Q854+1,IF(ISNUMBER(Q854),Q854+1,1))))))</f>
        <v/>
      </c>
      <c r="R855" s="94" t="str">
        <f t="shared" si="148"/>
        <v/>
      </c>
      <c r="S855" s="94" t="str">
        <f>IF(Temp!fhor_indata=1,IF(S854=XobsHor,1,IF(COUNT($S$2:S854)&lt;=XobsHor,S854+1,IF(AND(COUNT($S$2:S854)&lt;=XobsHor+XfHor,IFERROR(MOD(S854,XobsHor)&lt;XfHor,FALSE)),S854+1,""))),IF(ISBLANK(F855),"",IF(S854=maxP,1,IF(S854&lt;maxP,S854+1,IF(COUNT($S$2:S855)&lt;=XobsHor,S854+1,"")))))</f>
        <v/>
      </c>
      <c r="T855" s="3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W855" s="122" t="str">
        <f t="shared" si="150"/>
        <v/>
      </c>
      <c r="AX855" s="123" t="str">
        <f t="shared" si="151"/>
        <v/>
      </c>
      <c r="AY855" s="124" t="str">
        <f t="shared" si="152"/>
        <v/>
      </c>
      <c r="AZ855" s="124" t="str">
        <f t="shared" si="153"/>
        <v/>
      </c>
      <c r="BF855" s="91"/>
    </row>
    <row r="856" spans="1:58" s="78" customFormat="1" ht="14.25" x14ac:dyDescent="0.2">
      <c r="A856" s="6"/>
      <c r="B856" s="6"/>
      <c r="C856" s="6"/>
      <c r="D856" s="3"/>
      <c r="E856" s="98" t="str">
        <f t="shared" si="149"/>
        <v/>
      </c>
      <c r="F856" s="117"/>
      <c r="G856" s="116" t="str">
        <f>IF(E856="","",IF(Temp!optSeasCoef=0,1,INDEX($C$2:$C$13,IF(MOD(COUNT($E$2:E856),seas_indx)=0,seas_indx,MOD(COUNT($E$2:E856),seas_indx)))))</f>
        <v/>
      </c>
      <c r="H856" s="97" t="str">
        <f>IFERROR(IF(Temp!fhor_indata=1,IF(COUNT($S$2:S856)&lt;=XobsHor,"in-sample",IF(AND(COUNT($S$2:S856)&lt;=XobsHor+XfHor,MOD(S855,XobsHor)&lt;XfHor),"out-sample","")),IF(ISBLANK(F856),"",IF(COUNT($F$2:F856)&lt;=XobsHor-XfHor,"in-sample","out-sample"))),"")</f>
        <v/>
      </c>
      <c r="I856" s="120" t="str">
        <f>IF(AND(ISBLANK(F855),H855="in-sample"),"",IF(AND(Temp!fhor_indata=1,H855="out-sample",H856="out-sample"),I855,IF(AND(ISBLANK(F856),H855="out-sample"),"",IF(AND(Temp!optSeasCoef=0,Temp!sts_add=1),IF(H855="in-sample",IF(Q855=bigT,((pCell/bigT)*F855)+((1-(pCell/bigT))*(I855+J855)),IF(OR(ISBLANK(F856),COUNT($F$2:F855)&lt;=pCell),F855,((pCell/COUNT($F$2:F855))*F855)+((1-(pCell/COUNT($F$2:F855)))*(I855+J855)))),I855),IF(AND(Temp!optSeasCoef=0,Temp!sts_multp=1),IF(H855="in-sample",IF(Q855=bigT,((pCell/bigT)*F855)+((1-(pCell/bigT))*(I855*J855)),IF(OR(ISBLANK(F856),COUNT(F$2:$F855)&lt;=pCell),F855,((pCell/COUNT($F$2:F855))*F855)+((1-(pCell/COUNT($F$2:F855)))*(I855*J855)))),I855),IF(Temp!sts_add=1,IF(H855="in-sample",IF(Q855=bigT,((pCell/bigT)*AX855)+((1-(pCell/bigT))*(I855+J855)),IF(OR(ISBLANK(F856),COUNT($AX$2:AX855)&lt;=pCell),AX855,((pCell/COUNT($AX$2:AX855))*AX855)+((1-(pCell/COUNT($AX$2:AX855)))*(I855+J855)))),I855),IF(H855="in-sample",IF(Q855=bigT,((pCell/bigT)*AX855)+((1-(pCell/bigT))*(I855*J855)),IF(OR(ISBLANK(F856),COUNT($AX$2:AX855)&lt;=pCell),AX855,((pCell/COUNT($AX$2:AX855))*AX855)+((1-(pCell/COUNT($AX$2:AX855)))*(I855*J855)))),I855)))))))</f>
        <v/>
      </c>
      <c r="J856" s="120" t="str">
        <f>IF(AND(ISBLANK(F855),H855="in-sample"),"",IF(AND(Temp!fhor_indata=1,H855="out-sample",H856="out-sample"),J855,IF(AND(ISBLANK(F856),H855="out-sample"),"",IF(AND(Temp!optSeasCoef=0,Temp!sts_add=1),IF(H855="in-sample",IF(Q855=bigT,((qCell/bigT)*(I856-I855))+((1-(qCell/bigT))*J855),IF(OR(ISBLANK(F856),COUNT($F$2:F855)&lt;=qCell),IF(COUNT($F$2:F855)=1,0,F855-F854),((qCell/COUNT($F$2:F855))*(I856-I855))+((1-(qCell/COUNT($F$2:F855)))*J855))),J855),IF(AND(Temp!optSeasCoef=0,Temp!sts_multp=1),IF(H855="in-sample",IF(Q855=bigT,((qCell/bigT)*(I856/I855))+((1-(qCell/bigT))*J855),IF(qCell=0,1,IF(OR(ISBLANK(F856),COUNT($F$2:F855)&lt;=qCell),IF(COUNT($F$2:F855)=1,1,F855/F854),((qCell/COUNT($F$2:F855))*(I856/I855))+((1-(qCell/COUNT($F$2:F855)))*J855)))),J855),IF(Temp!sts_add=1,IF(H855="in-sample",IF(Q855=bigT,((qCell/bigT)*(I856-I855))+((1-(qCell/bigT))*J855),IF(OR(ISBLANK(F856),COUNT($AX$2:AX855)&lt;=qCell),IF(COUNT($AX$2:AX855)=1,0,AX855-AX854),((qCell/COUNT($AX$2:AX855))*(I856-I855))+((1-(qCell/COUNT($AX$2:AX855)))*J855))),J855),IF(H855="in-sample",IF(Q855=bigT,((qCell/bigT)*(I856/I855))+((1-(qCell/bigT))*J855),IF(qCell=0,1,IF(OR(ISBLANK(F856),COUNT($AX$2:AX855)&lt;=qCell),IF(COUNT($AX$2:AX855)=1,1,AX855/AX854),((qCell/COUNT($AX$2:AX855))*(I856/I855))+((1-(qCell/COUNT($AX$2:AX855)))*J855)))),J855)))))))</f>
        <v/>
      </c>
      <c r="K856" s="120" t="str">
        <f>IF(H856="","",IF(AND(Temp!optSeasCoef=0,Temp!sts_add=1),IF(H856="out-sample",I856+(Q856*J856),I856+J856),IF(AND(Temp!optSeasCoef=0,Temp!sts_multp=1),IF(H856="out-sample",I856*(J856^Q856),I856*J856),IF(Temp!sts_add=1,IF(H856="out-sample",(I856+(Q856*J856))*G856,(I856+J856)*G856),IF(H856="out-sample",I856*(J856^Q856)*G856,I856*J856*G856)))))</f>
        <v/>
      </c>
      <c r="L856" s="116" t="str">
        <f t="shared" si="143"/>
        <v/>
      </c>
      <c r="M856" s="116" t="str">
        <f t="shared" si="144"/>
        <v/>
      </c>
      <c r="N856" s="116" t="str">
        <f t="shared" si="145"/>
        <v/>
      </c>
      <c r="O856" s="116" t="str">
        <f t="shared" si="146"/>
        <v/>
      </c>
      <c r="P856" s="116" t="str">
        <f t="shared" si="147"/>
        <v/>
      </c>
      <c r="Q856" s="94" t="str">
        <f>IF(AND(Temp!fhor_indata=1,ISBLANK(F856),H855="in-sample"),1,IF(AND(Temp!fhor_indata=1,H855="out-sample",Q855&lt;XfHor),Q855+1,IF(ISBLANK(F856),"",IF(AND(H856="out-sample",H855="in-sample"),1,IF(AND(H856="out-sample",H855="out-sample"),Q855+1,IF(ISNUMBER(Q855),Q855+1,1))))))</f>
        <v/>
      </c>
      <c r="R856" s="94" t="str">
        <f t="shared" si="148"/>
        <v/>
      </c>
      <c r="S856" s="94" t="str">
        <f>IF(Temp!fhor_indata=1,IF(S855=XobsHor,1,IF(COUNT($S$2:S855)&lt;=XobsHor,S855+1,IF(AND(COUNT($S$2:S855)&lt;=XobsHor+XfHor,IFERROR(MOD(S855,XobsHor)&lt;XfHor,FALSE)),S855+1,""))),IF(ISBLANK(F856),"",IF(S855=maxP,1,IF(S855&lt;maxP,S855+1,IF(COUNT($S$2:S856)&lt;=XobsHor,S855+1,"")))))</f>
        <v/>
      </c>
      <c r="T856" s="3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W856" s="122" t="str">
        <f t="shared" si="150"/>
        <v/>
      </c>
      <c r="AX856" s="123" t="str">
        <f t="shared" si="151"/>
        <v/>
      </c>
      <c r="AY856" s="124" t="str">
        <f t="shared" si="152"/>
        <v/>
      </c>
      <c r="AZ856" s="124" t="str">
        <f t="shared" si="153"/>
        <v/>
      </c>
      <c r="BF856" s="91"/>
    </row>
    <row r="857" spans="1:58" s="78" customFormat="1" ht="14.25" x14ac:dyDescent="0.2">
      <c r="A857" s="6"/>
      <c r="B857" s="6"/>
      <c r="C857" s="6"/>
      <c r="D857" s="3"/>
      <c r="E857" s="98" t="str">
        <f t="shared" si="149"/>
        <v/>
      </c>
      <c r="F857" s="117"/>
      <c r="G857" s="116" t="str">
        <f>IF(E857="","",IF(Temp!optSeasCoef=0,1,INDEX($C$2:$C$13,IF(MOD(COUNT($E$2:E857),seas_indx)=0,seas_indx,MOD(COUNT($E$2:E857),seas_indx)))))</f>
        <v/>
      </c>
      <c r="H857" s="97" t="str">
        <f>IFERROR(IF(Temp!fhor_indata=1,IF(COUNT($S$2:S857)&lt;=XobsHor,"in-sample",IF(AND(COUNT($S$2:S857)&lt;=XobsHor+XfHor,MOD(S856,XobsHor)&lt;XfHor),"out-sample","")),IF(ISBLANK(F857),"",IF(COUNT($F$2:F857)&lt;=XobsHor-XfHor,"in-sample","out-sample"))),"")</f>
        <v/>
      </c>
      <c r="I857" s="120" t="str">
        <f>IF(AND(ISBLANK(F856),H856="in-sample"),"",IF(AND(Temp!fhor_indata=1,H856="out-sample",H857="out-sample"),I856,IF(AND(ISBLANK(F857),H856="out-sample"),"",IF(AND(Temp!optSeasCoef=0,Temp!sts_add=1),IF(H856="in-sample",IF(Q856=bigT,((pCell/bigT)*F856)+((1-(pCell/bigT))*(I856+J856)),IF(OR(ISBLANK(F857),COUNT($F$2:F856)&lt;=pCell),F856,((pCell/COUNT($F$2:F856))*F856)+((1-(pCell/COUNT($F$2:F856)))*(I856+J856)))),I856),IF(AND(Temp!optSeasCoef=0,Temp!sts_multp=1),IF(H856="in-sample",IF(Q856=bigT,((pCell/bigT)*F856)+((1-(pCell/bigT))*(I856*J856)),IF(OR(ISBLANK(F857),COUNT(F$2:$F856)&lt;=pCell),F856,((pCell/COUNT($F$2:F856))*F856)+((1-(pCell/COUNT($F$2:F856)))*(I856*J856)))),I856),IF(Temp!sts_add=1,IF(H856="in-sample",IF(Q856=bigT,((pCell/bigT)*AX856)+((1-(pCell/bigT))*(I856+J856)),IF(OR(ISBLANK(F857),COUNT($AX$2:AX856)&lt;=pCell),AX856,((pCell/COUNT($AX$2:AX856))*AX856)+((1-(pCell/COUNT($AX$2:AX856)))*(I856+J856)))),I856),IF(H856="in-sample",IF(Q856=bigT,((pCell/bigT)*AX856)+((1-(pCell/bigT))*(I856*J856)),IF(OR(ISBLANK(F857),COUNT($AX$2:AX856)&lt;=pCell),AX856,((pCell/COUNT($AX$2:AX856))*AX856)+((1-(pCell/COUNT($AX$2:AX856)))*(I856*J856)))),I856)))))))</f>
        <v/>
      </c>
      <c r="J857" s="120" t="str">
        <f>IF(AND(ISBLANK(F856),H856="in-sample"),"",IF(AND(Temp!fhor_indata=1,H856="out-sample",H857="out-sample"),J856,IF(AND(ISBLANK(F857),H856="out-sample"),"",IF(AND(Temp!optSeasCoef=0,Temp!sts_add=1),IF(H856="in-sample",IF(Q856=bigT,((qCell/bigT)*(I857-I856))+((1-(qCell/bigT))*J856),IF(OR(ISBLANK(F857),COUNT($F$2:F856)&lt;=qCell),IF(COUNT($F$2:F856)=1,0,F856-F855),((qCell/COUNT($F$2:F856))*(I857-I856))+((1-(qCell/COUNT($F$2:F856)))*J856))),J856),IF(AND(Temp!optSeasCoef=0,Temp!sts_multp=1),IF(H856="in-sample",IF(Q856=bigT,((qCell/bigT)*(I857/I856))+((1-(qCell/bigT))*J856),IF(qCell=0,1,IF(OR(ISBLANK(F857),COUNT($F$2:F856)&lt;=qCell),IF(COUNT($F$2:F856)=1,1,F856/F855),((qCell/COUNT($F$2:F856))*(I857/I856))+((1-(qCell/COUNT($F$2:F856)))*J856)))),J856),IF(Temp!sts_add=1,IF(H856="in-sample",IF(Q856=bigT,((qCell/bigT)*(I857-I856))+((1-(qCell/bigT))*J856),IF(OR(ISBLANK(F857),COUNT($AX$2:AX856)&lt;=qCell),IF(COUNT($AX$2:AX856)=1,0,AX856-AX855),((qCell/COUNT($AX$2:AX856))*(I857-I856))+((1-(qCell/COUNT($AX$2:AX856)))*J856))),J856),IF(H856="in-sample",IF(Q856=bigT,((qCell/bigT)*(I857/I856))+((1-(qCell/bigT))*J856),IF(qCell=0,1,IF(OR(ISBLANK(F857),COUNT($AX$2:AX856)&lt;=qCell),IF(COUNT($AX$2:AX856)=1,1,AX856/AX855),((qCell/COUNT($AX$2:AX856))*(I857/I856))+((1-(qCell/COUNT($AX$2:AX856)))*J856)))),J856)))))))</f>
        <v/>
      </c>
      <c r="K857" s="120" t="str">
        <f>IF(H857="","",IF(AND(Temp!optSeasCoef=0,Temp!sts_add=1),IF(H857="out-sample",I857+(Q857*J857),I857+J857),IF(AND(Temp!optSeasCoef=0,Temp!sts_multp=1),IF(H857="out-sample",I857*(J857^Q857),I857*J857),IF(Temp!sts_add=1,IF(H857="out-sample",(I857+(Q857*J857))*G857,(I857+J857)*G857),IF(H857="out-sample",I857*(J857^Q857)*G857,I857*J857*G857)))))</f>
        <v/>
      </c>
      <c r="L857" s="116" t="str">
        <f t="shared" si="143"/>
        <v/>
      </c>
      <c r="M857" s="116" t="str">
        <f t="shared" si="144"/>
        <v/>
      </c>
      <c r="N857" s="116" t="str">
        <f t="shared" si="145"/>
        <v/>
      </c>
      <c r="O857" s="116" t="str">
        <f t="shared" si="146"/>
        <v/>
      </c>
      <c r="P857" s="116" t="str">
        <f t="shared" si="147"/>
        <v/>
      </c>
      <c r="Q857" s="94" t="str">
        <f>IF(AND(Temp!fhor_indata=1,ISBLANK(F857),H856="in-sample"),1,IF(AND(Temp!fhor_indata=1,H856="out-sample",Q856&lt;XfHor),Q856+1,IF(ISBLANK(F857),"",IF(AND(H857="out-sample",H856="in-sample"),1,IF(AND(H857="out-sample",H856="out-sample"),Q856+1,IF(ISNUMBER(Q856),Q856+1,1))))))</f>
        <v/>
      </c>
      <c r="R857" s="94" t="str">
        <f t="shared" si="148"/>
        <v/>
      </c>
      <c r="S857" s="94" t="str">
        <f>IF(Temp!fhor_indata=1,IF(S856=XobsHor,1,IF(COUNT($S$2:S856)&lt;=XobsHor,S856+1,IF(AND(COUNT($S$2:S856)&lt;=XobsHor+XfHor,IFERROR(MOD(S856,XobsHor)&lt;XfHor,FALSE)),S856+1,""))),IF(ISBLANK(F857),"",IF(S856=maxP,1,IF(S856&lt;maxP,S856+1,IF(COUNT($S$2:S857)&lt;=XobsHor,S856+1,"")))))</f>
        <v/>
      </c>
      <c r="T857" s="3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W857" s="122" t="str">
        <f t="shared" si="150"/>
        <v/>
      </c>
      <c r="AX857" s="123" t="str">
        <f t="shared" si="151"/>
        <v/>
      </c>
      <c r="AY857" s="124" t="str">
        <f t="shared" si="152"/>
        <v/>
      </c>
      <c r="AZ857" s="124" t="str">
        <f t="shared" si="153"/>
        <v/>
      </c>
      <c r="BF857" s="91"/>
    </row>
    <row r="858" spans="1:58" s="78" customFormat="1" ht="14.25" x14ac:dyDescent="0.2">
      <c r="A858" s="6"/>
      <c r="B858" s="6"/>
      <c r="C858" s="6"/>
      <c r="D858" s="3"/>
      <c r="E858" s="98" t="str">
        <f t="shared" si="149"/>
        <v/>
      </c>
      <c r="F858" s="117"/>
      <c r="G858" s="116" t="str">
        <f>IF(E858="","",IF(Temp!optSeasCoef=0,1,INDEX($C$2:$C$13,IF(MOD(COUNT($E$2:E858),seas_indx)=0,seas_indx,MOD(COUNT($E$2:E858),seas_indx)))))</f>
        <v/>
      </c>
      <c r="H858" s="97" t="str">
        <f>IFERROR(IF(Temp!fhor_indata=1,IF(COUNT($S$2:S858)&lt;=XobsHor,"in-sample",IF(AND(COUNT($S$2:S858)&lt;=XobsHor+XfHor,MOD(S857,XobsHor)&lt;XfHor),"out-sample","")),IF(ISBLANK(F858),"",IF(COUNT($F$2:F858)&lt;=XobsHor-XfHor,"in-sample","out-sample"))),"")</f>
        <v/>
      </c>
      <c r="I858" s="120" t="str">
        <f>IF(AND(ISBLANK(F857),H857="in-sample"),"",IF(AND(Temp!fhor_indata=1,H857="out-sample",H858="out-sample"),I857,IF(AND(ISBLANK(F858),H857="out-sample"),"",IF(AND(Temp!optSeasCoef=0,Temp!sts_add=1),IF(H857="in-sample",IF(Q857=bigT,((pCell/bigT)*F857)+((1-(pCell/bigT))*(I857+J857)),IF(OR(ISBLANK(F858),COUNT($F$2:F857)&lt;=pCell),F857,((pCell/COUNT($F$2:F857))*F857)+((1-(pCell/COUNT($F$2:F857)))*(I857+J857)))),I857),IF(AND(Temp!optSeasCoef=0,Temp!sts_multp=1),IF(H857="in-sample",IF(Q857=bigT,((pCell/bigT)*F857)+((1-(pCell/bigT))*(I857*J857)),IF(OR(ISBLANK(F858),COUNT(F$2:$F857)&lt;=pCell),F857,((pCell/COUNT($F$2:F857))*F857)+((1-(pCell/COUNT($F$2:F857)))*(I857*J857)))),I857),IF(Temp!sts_add=1,IF(H857="in-sample",IF(Q857=bigT,((pCell/bigT)*AX857)+((1-(pCell/bigT))*(I857+J857)),IF(OR(ISBLANK(F858),COUNT($AX$2:AX857)&lt;=pCell),AX857,((pCell/COUNT($AX$2:AX857))*AX857)+((1-(pCell/COUNT($AX$2:AX857)))*(I857+J857)))),I857),IF(H857="in-sample",IF(Q857=bigT,((pCell/bigT)*AX857)+((1-(pCell/bigT))*(I857*J857)),IF(OR(ISBLANK(F858),COUNT($AX$2:AX857)&lt;=pCell),AX857,((pCell/COUNT($AX$2:AX857))*AX857)+((1-(pCell/COUNT($AX$2:AX857)))*(I857*J857)))),I857)))))))</f>
        <v/>
      </c>
      <c r="J858" s="120" t="str">
        <f>IF(AND(ISBLANK(F857),H857="in-sample"),"",IF(AND(Temp!fhor_indata=1,H857="out-sample",H858="out-sample"),J857,IF(AND(ISBLANK(F858),H857="out-sample"),"",IF(AND(Temp!optSeasCoef=0,Temp!sts_add=1),IF(H857="in-sample",IF(Q857=bigT,((qCell/bigT)*(I858-I857))+((1-(qCell/bigT))*J857),IF(OR(ISBLANK(F858),COUNT($F$2:F857)&lt;=qCell),IF(COUNT($F$2:F857)=1,0,F857-F856),((qCell/COUNT($F$2:F857))*(I858-I857))+((1-(qCell/COUNT($F$2:F857)))*J857))),J857),IF(AND(Temp!optSeasCoef=0,Temp!sts_multp=1),IF(H857="in-sample",IF(Q857=bigT,((qCell/bigT)*(I858/I857))+((1-(qCell/bigT))*J857),IF(qCell=0,1,IF(OR(ISBLANK(F858),COUNT($F$2:F857)&lt;=qCell),IF(COUNT($F$2:F857)=1,1,F857/F856),((qCell/COUNT($F$2:F857))*(I858/I857))+((1-(qCell/COUNT($F$2:F857)))*J857)))),J857),IF(Temp!sts_add=1,IF(H857="in-sample",IF(Q857=bigT,((qCell/bigT)*(I858-I857))+((1-(qCell/bigT))*J857),IF(OR(ISBLANK(F858),COUNT($AX$2:AX857)&lt;=qCell),IF(COUNT($AX$2:AX857)=1,0,AX857-AX856),((qCell/COUNT($AX$2:AX857))*(I858-I857))+((1-(qCell/COUNT($AX$2:AX857)))*J857))),J857),IF(H857="in-sample",IF(Q857=bigT,((qCell/bigT)*(I858/I857))+((1-(qCell/bigT))*J857),IF(qCell=0,1,IF(OR(ISBLANK(F858),COUNT($AX$2:AX857)&lt;=qCell),IF(COUNT($AX$2:AX857)=1,1,AX857/AX856),((qCell/COUNT($AX$2:AX857))*(I858/I857))+((1-(qCell/COUNT($AX$2:AX857)))*J857)))),J857)))))))</f>
        <v/>
      </c>
      <c r="K858" s="120" t="str">
        <f>IF(H858="","",IF(AND(Temp!optSeasCoef=0,Temp!sts_add=1),IF(H858="out-sample",I858+(Q858*J858),I858+J858),IF(AND(Temp!optSeasCoef=0,Temp!sts_multp=1),IF(H858="out-sample",I858*(J858^Q858),I858*J858),IF(Temp!sts_add=1,IF(H858="out-sample",(I858+(Q858*J858))*G858,(I858+J858)*G858),IF(H858="out-sample",I858*(J858^Q858)*G858,I858*J858*G858)))))</f>
        <v/>
      </c>
      <c r="L858" s="116" t="str">
        <f t="shared" si="143"/>
        <v/>
      </c>
      <c r="M858" s="116" t="str">
        <f t="shared" si="144"/>
        <v/>
      </c>
      <c r="N858" s="116" t="str">
        <f t="shared" si="145"/>
        <v/>
      </c>
      <c r="O858" s="116" t="str">
        <f t="shared" si="146"/>
        <v/>
      </c>
      <c r="P858" s="116" t="str">
        <f t="shared" si="147"/>
        <v/>
      </c>
      <c r="Q858" s="94" t="str">
        <f>IF(AND(Temp!fhor_indata=1,ISBLANK(F858),H857="in-sample"),1,IF(AND(Temp!fhor_indata=1,H857="out-sample",Q857&lt;XfHor),Q857+1,IF(ISBLANK(F858),"",IF(AND(H858="out-sample",H857="in-sample"),1,IF(AND(H858="out-sample",H857="out-sample"),Q857+1,IF(ISNUMBER(Q857),Q857+1,1))))))</f>
        <v/>
      </c>
      <c r="R858" s="94" t="str">
        <f t="shared" si="148"/>
        <v/>
      </c>
      <c r="S858" s="94" t="str">
        <f>IF(Temp!fhor_indata=1,IF(S857=XobsHor,1,IF(COUNT($S$2:S857)&lt;=XobsHor,S857+1,IF(AND(COUNT($S$2:S857)&lt;=XobsHor+XfHor,IFERROR(MOD(S857,XobsHor)&lt;XfHor,FALSE)),S857+1,""))),IF(ISBLANK(F858),"",IF(S857=maxP,1,IF(S857&lt;maxP,S857+1,IF(COUNT($S$2:S858)&lt;=XobsHor,S857+1,"")))))</f>
        <v/>
      </c>
      <c r="T858" s="3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W858" s="122" t="str">
        <f t="shared" si="150"/>
        <v/>
      </c>
      <c r="AX858" s="123" t="str">
        <f t="shared" si="151"/>
        <v/>
      </c>
      <c r="AY858" s="124" t="str">
        <f t="shared" si="152"/>
        <v/>
      </c>
      <c r="AZ858" s="124" t="str">
        <f t="shared" si="153"/>
        <v/>
      </c>
      <c r="BF858" s="91"/>
    </row>
    <row r="859" spans="1:58" s="78" customFormat="1" ht="14.25" x14ac:dyDescent="0.2">
      <c r="A859" s="6"/>
      <c r="B859" s="6"/>
      <c r="C859" s="6"/>
      <c r="D859" s="3"/>
      <c r="E859" s="98" t="str">
        <f t="shared" si="149"/>
        <v/>
      </c>
      <c r="F859" s="117"/>
      <c r="G859" s="116" t="str">
        <f>IF(E859="","",IF(Temp!optSeasCoef=0,1,INDEX($C$2:$C$13,IF(MOD(COUNT($E$2:E859),seas_indx)=0,seas_indx,MOD(COUNT($E$2:E859),seas_indx)))))</f>
        <v/>
      </c>
      <c r="H859" s="97" t="str">
        <f>IFERROR(IF(Temp!fhor_indata=1,IF(COUNT($S$2:S859)&lt;=XobsHor,"in-sample",IF(AND(COUNT($S$2:S859)&lt;=XobsHor+XfHor,MOD(S858,XobsHor)&lt;XfHor),"out-sample","")),IF(ISBLANK(F859),"",IF(COUNT($F$2:F859)&lt;=XobsHor-XfHor,"in-sample","out-sample"))),"")</f>
        <v/>
      </c>
      <c r="I859" s="120" t="str">
        <f>IF(AND(ISBLANK(F858),H858="in-sample"),"",IF(AND(Temp!fhor_indata=1,H858="out-sample",H859="out-sample"),I858,IF(AND(ISBLANK(F859),H858="out-sample"),"",IF(AND(Temp!optSeasCoef=0,Temp!sts_add=1),IF(H858="in-sample",IF(Q858=bigT,((pCell/bigT)*F858)+((1-(pCell/bigT))*(I858+J858)),IF(OR(ISBLANK(F859),COUNT($F$2:F858)&lt;=pCell),F858,((pCell/COUNT($F$2:F858))*F858)+((1-(pCell/COUNT($F$2:F858)))*(I858+J858)))),I858),IF(AND(Temp!optSeasCoef=0,Temp!sts_multp=1),IF(H858="in-sample",IF(Q858=bigT,((pCell/bigT)*F858)+((1-(pCell/bigT))*(I858*J858)),IF(OR(ISBLANK(F859),COUNT(F$2:$F858)&lt;=pCell),F858,((pCell/COUNT($F$2:F858))*F858)+((1-(pCell/COUNT($F$2:F858)))*(I858*J858)))),I858),IF(Temp!sts_add=1,IF(H858="in-sample",IF(Q858=bigT,((pCell/bigT)*AX858)+((1-(pCell/bigT))*(I858+J858)),IF(OR(ISBLANK(F859),COUNT($AX$2:AX858)&lt;=pCell),AX858,((pCell/COUNT($AX$2:AX858))*AX858)+((1-(pCell/COUNT($AX$2:AX858)))*(I858+J858)))),I858),IF(H858="in-sample",IF(Q858=bigT,((pCell/bigT)*AX858)+((1-(pCell/bigT))*(I858*J858)),IF(OR(ISBLANK(F859),COUNT($AX$2:AX858)&lt;=pCell),AX858,((pCell/COUNT($AX$2:AX858))*AX858)+((1-(pCell/COUNT($AX$2:AX858)))*(I858*J858)))),I858)))))))</f>
        <v/>
      </c>
      <c r="J859" s="120" t="str">
        <f>IF(AND(ISBLANK(F858),H858="in-sample"),"",IF(AND(Temp!fhor_indata=1,H858="out-sample",H859="out-sample"),J858,IF(AND(ISBLANK(F859),H858="out-sample"),"",IF(AND(Temp!optSeasCoef=0,Temp!sts_add=1),IF(H858="in-sample",IF(Q858=bigT,((qCell/bigT)*(I859-I858))+((1-(qCell/bigT))*J858),IF(OR(ISBLANK(F859),COUNT($F$2:F858)&lt;=qCell),IF(COUNT($F$2:F858)=1,0,F858-F857),((qCell/COUNT($F$2:F858))*(I859-I858))+((1-(qCell/COUNT($F$2:F858)))*J858))),J858),IF(AND(Temp!optSeasCoef=0,Temp!sts_multp=1),IF(H858="in-sample",IF(Q858=bigT,((qCell/bigT)*(I859/I858))+((1-(qCell/bigT))*J858),IF(qCell=0,1,IF(OR(ISBLANK(F859),COUNT($F$2:F858)&lt;=qCell),IF(COUNT($F$2:F858)=1,1,F858/F857),((qCell/COUNT($F$2:F858))*(I859/I858))+((1-(qCell/COUNT($F$2:F858)))*J858)))),J858),IF(Temp!sts_add=1,IF(H858="in-sample",IF(Q858=bigT,((qCell/bigT)*(I859-I858))+((1-(qCell/bigT))*J858),IF(OR(ISBLANK(F859),COUNT($AX$2:AX858)&lt;=qCell),IF(COUNT($AX$2:AX858)=1,0,AX858-AX857),((qCell/COUNT($AX$2:AX858))*(I859-I858))+((1-(qCell/COUNT($AX$2:AX858)))*J858))),J858),IF(H858="in-sample",IF(Q858=bigT,((qCell/bigT)*(I859/I858))+((1-(qCell/bigT))*J858),IF(qCell=0,1,IF(OR(ISBLANK(F859),COUNT($AX$2:AX858)&lt;=qCell),IF(COUNT($AX$2:AX858)=1,1,AX858/AX857),((qCell/COUNT($AX$2:AX858))*(I859/I858))+((1-(qCell/COUNT($AX$2:AX858)))*J858)))),J858)))))))</f>
        <v/>
      </c>
      <c r="K859" s="120" t="str">
        <f>IF(H859="","",IF(AND(Temp!optSeasCoef=0,Temp!sts_add=1),IF(H859="out-sample",I859+(Q859*J859),I859+J859),IF(AND(Temp!optSeasCoef=0,Temp!sts_multp=1),IF(H859="out-sample",I859*(J859^Q859),I859*J859),IF(Temp!sts_add=1,IF(H859="out-sample",(I859+(Q859*J859))*G859,(I859+J859)*G859),IF(H859="out-sample",I859*(J859^Q859)*G859,I859*J859*G859)))))</f>
        <v/>
      </c>
      <c r="L859" s="116" t="str">
        <f t="shared" si="143"/>
        <v/>
      </c>
      <c r="M859" s="116" t="str">
        <f t="shared" si="144"/>
        <v/>
      </c>
      <c r="N859" s="116" t="str">
        <f t="shared" si="145"/>
        <v/>
      </c>
      <c r="O859" s="116" t="str">
        <f t="shared" si="146"/>
        <v/>
      </c>
      <c r="P859" s="116" t="str">
        <f t="shared" si="147"/>
        <v/>
      </c>
      <c r="Q859" s="94" t="str">
        <f>IF(AND(Temp!fhor_indata=1,ISBLANK(F859),H858="in-sample"),1,IF(AND(Temp!fhor_indata=1,H858="out-sample",Q858&lt;XfHor),Q858+1,IF(ISBLANK(F859),"",IF(AND(H859="out-sample",H858="in-sample"),1,IF(AND(H859="out-sample",H858="out-sample"),Q858+1,IF(ISNUMBER(Q858),Q858+1,1))))))</f>
        <v/>
      </c>
      <c r="R859" s="94" t="str">
        <f t="shared" si="148"/>
        <v/>
      </c>
      <c r="S859" s="94" t="str">
        <f>IF(Temp!fhor_indata=1,IF(S858=XobsHor,1,IF(COUNT($S$2:S858)&lt;=XobsHor,S858+1,IF(AND(COUNT($S$2:S858)&lt;=XobsHor+XfHor,IFERROR(MOD(S858,XobsHor)&lt;XfHor,FALSE)),S858+1,""))),IF(ISBLANK(F859),"",IF(S858=maxP,1,IF(S858&lt;maxP,S858+1,IF(COUNT($S$2:S859)&lt;=XobsHor,S858+1,"")))))</f>
        <v/>
      </c>
      <c r="T859" s="3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W859" s="122" t="str">
        <f t="shared" si="150"/>
        <v/>
      </c>
      <c r="AX859" s="123" t="str">
        <f t="shared" si="151"/>
        <v/>
      </c>
      <c r="AY859" s="124" t="str">
        <f t="shared" si="152"/>
        <v/>
      </c>
      <c r="AZ859" s="124" t="str">
        <f t="shared" si="153"/>
        <v/>
      </c>
      <c r="BF859" s="91"/>
    </row>
    <row r="860" spans="1:58" s="78" customFormat="1" ht="14.25" x14ac:dyDescent="0.2">
      <c r="A860" s="6"/>
      <c r="B860" s="6"/>
      <c r="C860" s="6"/>
      <c r="D860" s="3"/>
      <c r="E860" s="98" t="str">
        <f t="shared" si="149"/>
        <v/>
      </c>
      <c r="F860" s="117"/>
      <c r="G860" s="116" t="str">
        <f>IF(E860="","",IF(Temp!optSeasCoef=0,1,INDEX($C$2:$C$13,IF(MOD(COUNT($E$2:E860),seas_indx)=0,seas_indx,MOD(COUNT($E$2:E860),seas_indx)))))</f>
        <v/>
      </c>
      <c r="H860" s="97" t="str">
        <f>IFERROR(IF(Temp!fhor_indata=1,IF(COUNT($S$2:S860)&lt;=XobsHor,"in-sample",IF(AND(COUNT($S$2:S860)&lt;=XobsHor+XfHor,MOD(S859,XobsHor)&lt;XfHor),"out-sample","")),IF(ISBLANK(F860),"",IF(COUNT($F$2:F860)&lt;=XobsHor-XfHor,"in-sample","out-sample"))),"")</f>
        <v/>
      </c>
      <c r="I860" s="120" t="str">
        <f>IF(AND(ISBLANK(F859),H859="in-sample"),"",IF(AND(Temp!fhor_indata=1,H859="out-sample",H860="out-sample"),I859,IF(AND(ISBLANK(F860),H859="out-sample"),"",IF(AND(Temp!optSeasCoef=0,Temp!sts_add=1),IF(H859="in-sample",IF(Q859=bigT,((pCell/bigT)*F859)+((1-(pCell/bigT))*(I859+J859)),IF(OR(ISBLANK(F860),COUNT($F$2:F859)&lt;=pCell),F859,((pCell/COUNT($F$2:F859))*F859)+((1-(pCell/COUNT($F$2:F859)))*(I859+J859)))),I859),IF(AND(Temp!optSeasCoef=0,Temp!sts_multp=1),IF(H859="in-sample",IF(Q859=bigT,((pCell/bigT)*F859)+((1-(pCell/bigT))*(I859*J859)),IF(OR(ISBLANK(F860),COUNT(F$2:$F859)&lt;=pCell),F859,((pCell/COUNT($F$2:F859))*F859)+((1-(pCell/COUNT($F$2:F859)))*(I859*J859)))),I859),IF(Temp!sts_add=1,IF(H859="in-sample",IF(Q859=bigT,((pCell/bigT)*AX859)+((1-(pCell/bigT))*(I859+J859)),IF(OR(ISBLANK(F860),COUNT($AX$2:AX859)&lt;=pCell),AX859,((pCell/COUNT($AX$2:AX859))*AX859)+((1-(pCell/COUNT($AX$2:AX859)))*(I859+J859)))),I859),IF(H859="in-sample",IF(Q859=bigT,((pCell/bigT)*AX859)+((1-(pCell/bigT))*(I859*J859)),IF(OR(ISBLANK(F860),COUNT($AX$2:AX859)&lt;=pCell),AX859,((pCell/COUNT($AX$2:AX859))*AX859)+((1-(pCell/COUNT($AX$2:AX859)))*(I859*J859)))),I859)))))))</f>
        <v/>
      </c>
      <c r="J860" s="120" t="str">
        <f>IF(AND(ISBLANK(F859),H859="in-sample"),"",IF(AND(Temp!fhor_indata=1,H859="out-sample",H860="out-sample"),J859,IF(AND(ISBLANK(F860),H859="out-sample"),"",IF(AND(Temp!optSeasCoef=0,Temp!sts_add=1),IF(H859="in-sample",IF(Q859=bigT,((qCell/bigT)*(I860-I859))+((1-(qCell/bigT))*J859),IF(OR(ISBLANK(F860),COUNT($F$2:F859)&lt;=qCell),IF(COUNT($F$2:F859)=1,0,F859-F858),((qCell/COUNT($F$2:F859))*(I860-I859))+((1-(qCell/COUNT($F$2:F859)))*J859))),J859),IF(AND(Temp!optSeasCoef=0,Temp!sts_multp=1),IF(H859="in-sample",IF(Q859=bigT,((qCell/bigT)*(I860/I859))+((1-(qCell/bigT))*J859),IF(qCell=0,1,IF(OR(ISBLANK(F860),COUNT($F$2:F859)&lt;=qCell),IF(COUNT($F$2:F859)=1,1,F859/F858),((qCell/COUNT($F$2:F859))*(I860/I859))+((1-(qCell/COUNT($F$2:F859)))*J859)))),J859),IF(Temp!sts_add=1,IF(H859="in-sample",IF(Q859=bigT,((qCell/bigT)*(I860-I859))+((1-(qCell/bigT))*J859),IF(OR(ISBLANK(F860),COUNT($AX$2:AX859)&lt;=qCell),IF(COUNT($AX$2:AX859)=1,0,AX859-AX858),((qCell/COUNT($AX$2:AX859))*(I860-I859))+((1-(qCell/COUNT($AX$2:AX859)))*J859))),J859),IF(H859="in-sample",IF(Q859=bigT,((qCell/bigT)*(I860/I859))+((1-(qCell/bigT))*J859),IF(qCell=0,1,IF(OR(ISBLANK(F860),COUNT($AX$2:AX859)&lt;=qCell),IF(COUNT($AX$2:AX859)=1,1,AX859/AX858),((qCell/COUNT($AX$2:AX859))*(I860/I859))+((1-(qCell/COUNT($AX$2:AX859)))*J859)))),J859)))))))</f>
        <v/>
      </c>
      <c r="K860" s="120" t="str">
        <f>IF(H860="","",IF(AND(Temp!optSeasCoef=0,Temp!sts_add=1),IF(H860="out-sample",I860+(Q860*J860),I860+J860),IF(AND(Temp!optSeasCoef=0,Temp!sts_multp=1),IF(H860="out-sample",I860*(J860^Q860),I860*J860),IF(Temp!sts_add=1,IF(H860="out-sample",(I860+(Q860*J860))*G860,(I860+J860)*G860),IF(H860="out-sample",I860*(J860^Q860)*G860,I860*J860*G860)))))</f>
        <v/>
      </c>
      <c r="L860" s="116" t="str">
        <f t="shared" si="143"/>
        <v/>
      </c>
      <c r="M860" s="116" t="str">
        <f t="shared" si="144"/>
        <v/>
      </c>
      <c r="N860" s="116" t="str">
        <f t="shared" si="145"/>
        <v/>
      </c>
      <c r="O860" s="116" t="str">
        <f t="shared" si="146"/>
        <v/>
      </c>
      <c r="P860" s="116" t="str">
        <f t="shared" si="147"/>
        <v/>
      </c>
      <c r="Q860" s="94" t="str">
        <f>IF(AND(Temp!fhor_indata=1,ISBLANK(F860),H859="in-sample"),1,IF(AND(Temp!fhor_indata=1,H859="out-sample",Q859&lt;XfHor),Q859+1,IF(ISBLANK(F860),"",IF(AND(H860="out-sample",H859="in-sample"),1,IF(AND(H860="out-sample",H859="out-sample"),Q859+1,IF(ISNUMBER(Q859),Q859+1,1))))))</f>
        <v/>
      </c>
      <c r="R860" s="94" t="str">
        <f t="shared" si="148"/>
        <v/>
      </c>
      <c r="S860" s="94" t="str">
        <f>IF(Temp!fhor_indata=1,IF(S859=XobsHor,1,IF(COUNT($S$2:S859)&lt;=XobsHor,S859+1,IF(AND(COUNT($S$2:S859)&lt;=XobsHor+XfHor,IFERROR(MOD(S859,XobsHor)&lt;XfHor,FALSE)),S859+1,""))),IF(ISBLANK(F860),"",IF(S859=maxP,1,IF(S859&lt;maxP,S859+1,IF(COUNT($S$2:S860)&lt;=XobsHor,S859+1,"")))))</f>
        <v/>
      </c>
      <c r="T860" s="3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W860" s="122" t="str">
        <f t="shared" si="150"/>
        <v/>
      </c>
      <c r="AX860" s="123" t="str">
        <f t="shared" si="151"/>
        <v/>
      </c>
      <c r="AY860" s="124" t="str">
        <f t="shared" si="152"/>
        <v/>
      </c>
      <c r="AZ860" s="124" t="str">
        <f t="shared" si="153"/>
        <v/>
      </c>
      <c r="BF860" s="91"/>
    </row>
    <row r="861" spans="1:58" s="78" customFormat="1" ht="14.25" x14ac:dyDescent="0.2">
      <c r="A861" s="6"/>
      <c r="B861" s="6"/>
      <c r="C861" s="6"/>
      <c r="D861" s="3"/>
      <c r="E861" s="98" t="str">
        <f t="shared" si="149"/>
        <v/>
      </c>
      <c r="F861" s="117"/>
      <c r="G861" s="116" t="str">
        <f>IF(E861="","",IF(Temp!optSeasCoef=0,1,INDEX($C$2:$C$13,IF(MOD(COUNT($E$2:E861),seas_indx)=0,seas_indx,MOD(COUNT($E$2:E861),seas_indx)))))</f>
        <v/>
      </c>
      <c r="H861" s="97" t="str">
        <f>IFERROR(IF(Temp!fhor_indata=1,IF(COUNT($S$2:S861)&lt;=XobsHor,"in-sample",IF(AND(COUNT($S$2:S861)&lt;=XobsHor+XfHor,MOD(S860,XobsHor)&lt;XfHor),"out-sample","")),IF(ISBLANK(F861),"",IF(COUNT($F$2:F861)&lt;=XobsHor-XfHor,"in-sample","out-sample"))),"")</f>
        <v/>
      </c>
      <c r="I861" s="120" t="str">
        <f>IF(AND(ISBLANK(F860),H860="in-sample"),"",IF(AND(Temp!fhor_indata=1,H860="out-sample",H861="out-sample"),I860,IF(AND(ISBLANK(F861),H860="out-sample"),"",IF(AND(Temp!optSeasCoef=0,Temp!sts_add=1),IF(H860="in-sample",IF(Q860=bigT,((pCell/bigT)*F860)+((1-(pCell/bigT))*(I860+J860)),IF(OR(ISBLANK(F861),COUNT($F$2:F860)&lt;=pCell),F860,((pCell/COUNT($F$2:F860))*F860)+((1-(pCell/COUNT($F$2:F860)))*(I860+J860)))),I860),IF(AND(Temp!optSeasCoef=0,Temp!sts_multp=1),IF(H860="in-sample",IF(Q860=bigT,((pCell/bigT)*F860)+((1-(pCell/bigT))*(I860*J860)),IF(OR(ISBLANK(F861),COUNT(F$2:$F860)&lt;=pCell),F860,((pCell/COUNT($F$2:F860))*F860)+((1-(pCell/COUNT($F$2:F860)))*(I860*J860)))),I860),IF(Temp!sts_add=1,IF(H860="in-sample",IF(Q860=bigT,((pCell/bigT)*AX860)+((1-(pCell/bigT))*(I860+J860)),IF(OR(ISBLANK(F861),COUNT($AX$2:AX860)&lt;=pCell),AX860,((pCell/COUNT($AX$2:AX860))*AX860)+((1-(pCell/COUNT($AX$2:AX860)))*(I860+J860)))),I860),IF(H860="in-sample",IF(Q860=bigT,((pCell/bigT)*AX860)+((1-(pCell/bigT))*(I860*J860)),IF(OR(ISBLANK(F861),COUNT($AX$2:AX860)&lt;=pCell),AX860,((pCell/COUNT($AX$2:AX860))*AX860)+((1-(pCell/COUNT($AX$2:AX860)))*(I860*J860)))),I860)))))))</f>
        <v/>
      </c>
      <c r="J861" s="120" t="str">
        <f>IF(AND(ISBLANK(F860),H860="in-sample"),"",IF(AND(Temp!fhor_indata=1,H860="out-sample",H861="out-sample"),J860,IF(AND(ISBLANK(F861),H860="out-sample"),"",IF(AND(Temp!optSeasCoef=0,Temp!sts_add=1),IF(H860="in-sample",IF(Q860=bigT,((qCell/bigT)*(I861-I860))+((1-(qCell/bigT))*J860),IF(OR(ISBLANK(F861),COUNT($F$2:F860)&lt;=qCell),IF(COUNT($F$2:F860)=1,0,F860-F859),((qCell/COUNT($F$2:F860))*(I861-I860))+((1-(qCell/COUNT($F$2:F860)))*J860))),J860),IF(AND(Temp!optSeasCoef=0,Temp!sts_multp=1),IF(H860="in-sample",IF(Q860=bigT,((qCell/bigT)*(I861/I860))+((1-(qCell/bigT))*J860),IF(qCell=0,1,IF(OR(ISBLANK(F861),COUNT($F$2:F860)&lt;=qCell),IF(COUNT($F$2:F860)=1,1,F860/F859),((qCell/COUNT($F$2:F860))*(I861/I860))+((1-(qCell/COUNT($F$2:F860)))*J860)))),J860),IF(Temp!sts_add=1,IF(H860="in-sample",IF(Q860=bigT,((qCell/bigT)*(I861-I860))+((1-(qCell/bigT))*J860),IF(OR(ISBLANK(F861),COUNT($AX$2:AX860)&lt;=qCell),IF(COUNT($AX$2:AX860)=1,0,AX860-AX859),((qCell/COUNT($AX$2:AX860))*(I861-I860))+((1-(qCell/COUNT($AX$2:AX860)))*J860))),J860),IF(H860="in-sample",IF(Q860=bigT,((qCell/bigT)*(I861/I860))+((1-(qCell/bigT))*J860),IF(qCell=0,1,IF(OR(ISBLANK(F861),COUNT($AX$2:AX860)&lt;=qCell),IF(COUNT($AX$2:AX860)=1,1,AX860/AX859),((qCell/COUNT($AX$2:AX860))*(I861/I860))+((1-(qCell/COUNT($AX$2:AX860)))*J860)))),J860)))))))</f>
        <v/>
      </c>
      <c r="K861" s="120" t="str">
        <f>IF(H861="","",IF(AND(Temp!optSeasCoef=0,Temp!sts_add=1),IF(H861="out-sample",I861+(Q861*J861),I861+J861),IF(AND(Temp!optSeasCoef=0,Temp!sts_multp=1),IF(H861="out-sample",I861*(J861^Q861),I861*J861),IF(Temp!sts_add=1,IF(H861="out-sample",(I861+(Q861*J861))*G861,(I861+J861)*G861),IF(H861="out-sample",I861*(J861^Q861)*G861,I861*J861*G861)))))</f>
        <v/>
      </c>
      <c r="L861" s="116" t="str">
        <f t="shared" si="143"/>
        <v/>
      </c>
      <c r="M861" s="116" t="str">
        <f t="shared" si="144"/>
        <v/>
      </c>
      <c r="N861" s="116" t="str">
        <f t="shared" si="145"/>
        <v/>
      </c>
      <c r="O861" s="116" t="str">
        <f t="shared" si="146"/>
        <v/>
      </c>
      <c r="P861" s="116" t="str">
        <f t="shared" si="147"/>
        <v/>
      </c>
      <c r="Q861" s="94" t="str">
        <f>IF(AND(Temp!fhor_indata=1,ISBLANK(F861),H860="in-sample"),1,IF(AND(Temp!fhor_indata=1,H860="out-sample",Q860&lt;XfHor),Q860+1,IF(ISBLANK(F861),"",IF(AND(H861="out-sample",H860="in-sample"),1,IF(AND(H861="out-sample",H860="out-sample"),Q860+1,IF(ISNUMBER(Q860),Q860+1,1))))))</f>
        <v/>
      </c>
      <c r="R861" s="94" t="str">
        <f t="shared" si="148"/>
        <v/>
      </c>
      <c r="S861" s="94" t="str">
        <f>IF(Temp!fhor_indata=1,IF(S860=XobsHor,1,IF(COUNT($S$2:S860)&lt;=XobsHor,S860+1,IF(AND(COUNT($S$2:S860)&lt;=XobsHor+XfHor,IFERROR(MOD(S860,XobsHor)&lt;XfHor,FALSE)),S860+1,""))),IF(ISBLANK(F861),"",IF(S860=maxP,1,IF(S860&lt;maxP,S860+1,IF(COUNT($S$2:S861)&lt;=XobsHor,S860+1,"")))))</f>
        <v/>
      </c>
      <c r="T861" s="3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W861" s="122" t="str">
        <f t="shared" si="150"/>
        <v/>
      </c>
      <c r="AX861" s="123" t="str">
        <f t="shared" si="151"/>
        <v/>
      </c>
      <c r="AY861" s="124" t="str">
        <f t="shared" si="152"/>
        <v/>
      </c>
      <c r="AZ861" s="124" t="str">
        <f t="shared" si="153"/>
        <v/>
      </c>
      <c r="BF861" s="91"/>
    </row>
    <row r="862" spans="1:58" s="78" customFormat="1" ht="14.25" x14ac:dyDescent="0.2">
      <c r="A862" s="6"/>
      <c r="B862" s="6"/>
      <c r="C862" s="6"/>
      <c r="D862" s="3"/>
      <c r="E862" s="98" t="str">
        <f t="shared" si="149"/>
        <v/>
      </c>
      <c r="F862" s="117"/>
      <c r="G862" s="116" t="str">
        <f>IF(E862="","",IF(Temp!optSeasCoef=0,1,INDEX($C$2:$C$13,IF(MOD(COUNT($E$2:E862),seas_indx)=0,seas_indx,MOD(COUNT($E$2:E862),seas_indx)))))</f>
        <v/>
      </c>
      <c r="H862" s="97" t="str">
        <f>IFERROR(IF(Temp!fhor_indata=1,IF(COUNT($S$2:S862)&lt;=XobsHor,"in-sample",IF(AND(COUNT($S$2:S862)&lt;=XobsHor+XfHor,MOD(S861,XobsHor)&lt;XfHor),"out-sample","")),IF(ISBLANK(F862),"",IF(COUNT($F$2:F862)&lt;=XobsHor-XfHor,"in-sample","out-sample"))),"")</f>
        <v/>
      </c>
      <c r="I862" s="120" t="str">
        <f>IF(AND(ISBLANK(F861),H861="in-sample"),"",IF(AND(Temp!fhor_indata=1,H861="out-sample",H862="out-sample"),I861,IF(AND(ISBLANK(F862),H861="out-sample"),"",IF(AND(Temp!optSeasCoef=0,Temp!sts_add=1),IF(H861="in-sample",IF(Q861=bigT,((pCell/bigT)*F861)+((1-(pCell/bigT))*(I861+J861)),IF(OR(ISBLANK(F862),COUNT($F$2:F861)&lt;=pCell),F861,((pCell/COUNT($F$2:F861))*F861)+((1-(pCell/COUNT($F$2:F861)))*(I861+J861)))),I861),IF(AND(Temp!optSeasCoef=0,Temp!sts_multp=1),IF(H861="in-sample",IF(Q861=bigT,((pCell/bigT)*F861)+((1-(pCell/bigT))*(I861*J861)),IF(OR(ISBLANK(F862),COUNT(F$2:$F861)&lt;=pCell),F861,((pCell/COUNT($F$2:F861))*F861)+((1-(pCell/COUNT($F$2:F861)))*(I861*J861)))),I861),IF(Temp!sts_add=1,IF(H861="in-sample",IF(Q861=bigT,((pCell/bigT)*AX861)+((1-(pCell/bigT))*(I861+J861)),IF(OR(ISBLANK(F862),COUNT($AX$2:AX861)&lt;=pCell),AX861,((pCell/COUNT($AX$2:AX861))*AX861)+((1-(pCell/COUNT($AX$2:AX861)))*(I861+J861)))),I861),IF(H861="in-sample",IF(Q861=bigT,((pCell/bigT)*AX861)+((1-(pCell/bigT))*(I861*J861)),IF(OR(ISBLANK(F862),COUNT($AX$2:AX861)&lt;=pCell),AX861,((pCell/COUNT($AX$2:AX861))*AX861)+((1-(pCell/COUNT($AX$2:AX861)))*(I861*J861)))),I861)))))))</f>
        <v/>
      </c>
      <c r="J862" s="120" t="str">
        <f>IF(AND(ISBLANK(F861),H861="in-sample"),"",IF(AND(Temp!fhor_indata=1,H861="out-sample",H862="out-sample"),J861,IF(AND(ISBLANK(F862),H861="out-sample"),"",IF(AND(Temp!optSeasCoef=0,Temp!sts_add=1),IF(H861="in-sample",IF(Q861=bigT,((qCell/bigT)*(I862-I861))+((1-(qCell/bigT))*J861),IF(OR(ISBLANK(F862),COUNT($F$2:F861)&lt;=qCell),IF(COUNT($F$2:F861)=1,0,F861-F860),((qCell/COUNT($F$2:F861))*(I862-I861))+((1-(qCell/COUNT($F$2:F861)))*J861))),J861),IF(AND(Temp!optSeasCoef=0,Temp!sts_multp=1),IF(H861="in-sample",IF(Q861=bigT,((qCell/bigT)*(I862/I861))+((1-(qCell/bigT))*J861),IF(qCell=0,1,IF(OR(ISBLANK(F862),COUNT($F$2:F861)&lt;=qCell),IF(COUNT($F$2:F861)=1,1,F861/F860),((qCell/COUNT($F$2:F861))*(I862/I861))+((1-(qCell/COUNT($F$2:F861)))*J861)))),J861),IF(Temp!sts_add=1,IF(H861="in-sample",IF(Q861=bigT,((qCell/bigT)*(I862-I861))+((1-(qCell/bigT))*J861),IF(OR(ISBLANK(F862),COUNT($AX$2:AX861)&lt;=qCell),IF(COUNT($AX$2:AX861)=1,0,AX861-AX860),((qCell/COUNT($AX$2:AX861))*(I862-I861))+((1-(qCell/COUNT($AX$2:AX861)))*J861))),J861),IF(H861="in-sample",IF(Q861=bigT,((qCell/bigT)*(I862/I861))+((1-(qCell/bigT))*J861),IF(qCell=0,1,IF(OR(ISBLANK(F862),COUNT($AX$2:AX861)&lt;=qCell),IF(COUNT($AX$2:AX861)=1,1,AX861/AX860),((qCell/COUNT($AX$2:AX861))*(I862/I861))+((1-(qCell/COUNT($AX$2:AX861)))*J861)))),J861)))))))</f>
        <v/>
      </c>
      <c r="K862" s="120" t="str">
        <f>IF(H862="","",IF(AND(Temp!optSeasCoef=0,Temp!sts_add=1),IF(H862="out-sample",I862+(Q862*J862),I862+J862),IF(AND(Temp!optSeasCoef=0,Temp!sts_multp=1),IF(H862="out-sample",I862*(J862^Q862),I862*J862),IF(Temp!sts_add=1,IF(H862="out-sample",(I862+(Q862*J862))*G862,(I862+J862)*G862),IF(H862="out-sample",I862*(J862^Q862)*G862,I862*J862*G862)))))</f>
        <v/>
      </c>
      <c r="L862" s="116" t="str">
        <f t="shared" si="143"/>
        <v/>
      </c>
      <c r="M862" s="116" t="str">
        <f t="shared" si="144"/>
        <v/>
      </c>
      <c r="N862" s="116" t="str">
        <f t="shared" si="145"/>
        <v/>
      </c>
      <c r="O862" s="116" t="str">
        <f t="shared" si="146"/>
        <v/>
      </c>
      <c r="P862" s="116" t="str">
        <f t="shared" si="147"/>
        <v/>
      </c>
      <c r="Q862" s="94" t="str">
        <f>IF(AND(Temp!fhor_indata=1,ISBLANK(F862),H861="in-sample"),1,IF(AND(Temp!fhor_indata=1,H861="out-sample",Q861&lt;XfHor),Q861+1,IF(ISBLANK(F862),"",IF(AND(H862="out-sample",H861="in-sample"),1,IF(AND(H862="out-sample",H861="out-sample"),Q861+1,IF(ISNUMBER(Q861),Q861+1,1))))))</f>
        <v/>
      </c>
      <c r="R862" s="94" t="str">
        <f t="shared" si="148"/>
        <v/>
      </c>
      <c r="S862" s="94" t="str">
        <f>IF(Temp!fhor_indata=1,IF(S861=XobsHor,1,IF(COUNT($S$2:S861)&lt;=XobsHor,S861+1,IF(AND(COUNT($S$2:S861)&lt;=XobsHor+XfHor,IFERROR(MOD(S861,XobsHor)&lt;XfHor,FALSE)),S861+1,""))),IF(ISBLANK(F862),"",IF(S861=maxP,1,IF(S861&lt;maxP,S861+1,IF(COUNT($S$2:S862)&lt;=XobsHor,S861+1,"")))))</f>
        <v/>
      </c>
      <c r="T862" s="3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W862" s="122" t="str">
        <f t="shared" si="150"/>
        <v/>
      </c>
      <c r="AX862" s="123" t="str">
        <f t="shared" si="151"/>
        <v/>
      </c>
      <c r="AY862" s="124" t="str">
        <f t="shared" si="152"/>
        <v/>
      </c>
      <c r="AZ862" s="124" t="str">
        <f t="shared" si="153"/>
        <v/>
      </c>
      <c r="BF862" s="91"/>
    </row>
    <row r="863" spans="1:58" s="78" customFormat="1" ht="14.25" x14ac:dyDescent="0.2">
      <c r="A863" s="6"/>
      <c r="B863" s="6"/>
      <c r="C863" s="6"/>
      <c r="D863" s="3"/>
      <c r="E863" s="98" t="str">
        <f t="shared" si="149"/>
        <v/>
      </c>
      <c r="F863" s="117"/>
      <c r="G863" s="116" t="str">
        <f>IF(E863="","",IF(Temp!optSeasCoef=0,1,INDEX($C$2:$C$13,IF(MOD(COUNT($E$2:E863),seas_indx)=0,seas_indx,MOD(COUNT($E$2:E863),seas_indx)))))</f>
        <v/>
      </c>
      <c r="H863" s="97" t="str">
        <f>IFERROR(IF(Temp!fhor_indata=1,IF(COUNT($S$2:S863)&lt;=XobsHor,"in-sample",IF(AND(COUNT($S$2:S863)&lt;=XobsHor+XfHor,MOD(S862,XobsHor)&lt;XfHor),"out-sample","")),IF(ISBLANK(F863),"",IF(COUNT($F$2:F863)&lt;=XobsHor-XfHor,"in-sample","out-sample"))),"")</f>
        <v/>
      </c>
      <c r="I863" s="120" t="str">
        <f>IF(AND(ISBLANK(F862),H862="in-sample"),"",IF(AND(Temp!fhor_indata=1,H862="out-sample",H863="out-sample"),I862,IF(AND(ISBLANK(F863),H862="out-sample"),"",IF(AND(Temp!optSeasCoef=0,Temp!sts_add=1),IF(H862="in-sample",IF(Q862=bigT,((pCell/bigT)*F862)+((1-(pCell/bigT))*(I862+J862)),IF(OR(ISBLANK(F863),COUNT($F$2:F862)&lt;=pCell),F862,((pCell/COUNT($F$2:F862))*F862)+((1-(pCell/COUNT($F$2:F862)))*(I862+J862)))),I862),IF(AND(Temp!optSeasCoef=0,Temp!sts_multp=1),IF(H862="in-sample",IF(Q862=bigT,((pCell/bigT)*F862)+((1-(pCell/bigT))*(I862*J862)),IF(OR(ISBLANK(F863),COUNT(F$2:$F862)&lt;=pCell),F862,((pCell/COUNT($F$2:F862))*F862)+((1-(pCell/COUNT($F$2:F862)))*(I862*J862)))),I862),IF(Temp!sts_add=1,IF(H862="in-sample",IF(Q862=bigT,((pCell/bigT)*AX862)+((1-(pCell/bigT))*(I862+J862)),IF(OR(ISBLANK(F863),COUNT($AX$2:AX862)&lt;=pCell),AX862,((pCell/COUNT($AX$2:AX862))*AX862)+((1-(pCell/COUNT($AX$2:AX862)))*(I862+J862)))),I862),IF(H862="in-sample",IF(Q862=bigT,((pCell/bigT)*AX862)+((1-(pCell/bigT))*(I862*J862)),IF(OR(ISBLANK(F863),COUNT($AX$2:AX862)&lt;=pCell),AX862,((pCell/COUNT($AX$2:AX862))*AX862)+((1-(pCell/COUNT($AX$2:AX862)))*(I862*J862)))),I862)))))))</f>
        <v/>
      </c>
      <c r="J863" s="120" t="str">
        <f>IF(AND(ISBLANK(F862),H862="in-sample"),"",IF(AND(Temp!fhor_indata=1,H862="out-sample",H863="out-sample"),J862,IF(AND(ISBLANK(F863),H862="out-sample"),"",IF(AND(Temp!optSeasCoef=0,Temp!sts_add=1),IF(H862="in-sample",IF(Q862=bigT,((qCell/bigT)*(I863-I862))+((1-(qCell/bigT))*J862),IF(OR(ISBLANK(F863),COUNT($F$2:F862)&lt;=qCell),IF(COUNT($F$2:F862)=1,0,F862-F861),((qCell/COUNT($F$2:F862))*(I863-I862))+((1-(qCell/COUNT($F$2:F862)))*J862))),J862),IF(AND(Temp!optSeasCoef=0,Temp!sts_multp=1),IF(H862="in-sample",IF(Q862=bigT,((qCell/bigT)*(I863/I862))+((1-(qCell/bigT))*J862),IF(qCell=0,1,IF(OR(ISBLANK(F863),COUNT($F$2:F862)&lt;=qCell),IF(COUNT($F$2:F862)=1,1,F862/F861),((qCell/COUNT($F$2:F862))*(I863/I862))+((1-(qCell/COUNT($F$2:F862)))*J862)))),J862),IF(Temp!sts_add=1,IF(H862="in-sample",IF(Q862=bigT,((qCell/bigT)*(I863-I862))+((1-(qCell/bigT))*J862),IF(OR(ISBLANK(F863),COUNT($AX$2:AX862)&lt;=qCell),IF(COUNT($AX$2:AX862)=1,0,AX862-AX861),((qCell/COUNT($AX$2:AX862))*(I863-I862))+((1-(qCell/COUNT($AX$2:AX862)))*J862))),J862),IF(H862="in-sample",IF(Q862=bigT,((qCell/bigT)*(I863/I862))+((1-(qCell/bigT))*J862),IF(qCell=0,1,IF(OR(ISBLANK(F863),COUNT($AX$2:AX862)&lt;=qCell),IF(COUNT($AX$2:AX862)=1,1,AX862/AX861),((qCell/COUNT($AX$2:AX862))*(I863/I862))+((1-(qCell/COUNT($AX$2:AX862)))*J862)))),J862)))))))</f>
        <v/>
      </c>
      <c r="K863" s="120" t="str">
        <f>IF(H863="","",IF(AND(Temp!optSeasCoef=0,Temp!sts_add=1),IF(H863="out-sample",I863+(Q863*J863),I863+J863),IF(AND(Temp!optSeasCoef=0,Temp!sts_multp=1),IF(H863="out-sample",I863*(J863^Q863),I863*J863),IF(Temp!sts_add=1,IF(H863="out-sample",(I863+(Q863*J863))*G863,(I863+J863)*G863),IF(H863="out-sample",I863*(J863^Q863)*G863,I863*J863*G863)))))</f>
        <v/>
      </c>
      <c r="L863" s="116" t="str">
        <f t="shared" si="143"/>
        <v/>
      </c>
      <c r="M863" s="116" t="str">
        <f t="shared" si="144"/>
        <v/>
      </c>
      <c r="N863" s="116" t="str">
        <f t="shared" si="145"/>
        <v/>
      </c>
      <c r="O863" s="116" t="str">
        <f t="shared" si="146"/>
        <v/>
      </c>
      <c r="P863" s="116" t="str">
        <f t="shared" si="147"/>
        <v/>
      </c>
      <c r="Q863" s="94" t="str">
        <f>IF(AND(Temp!fhor_indata=1,ISBLANK(F863),H862="in-sample"),1,IF(AND(Temp!fhor_indata=1,H862="out-sample",Q862&lt;XfHor),Q862+1,IF(ISBLANK(F863),"",IF(AND(H863="out-sample",H862="in-sample"),1,IF(AND(H863="out-sample",H862="out-sample"),Q862+1,IF(ISNUMBER(Q862),Q862+1,1))))))</f>
        <v/>
      </c>
      <c r="R863" s="94" t="str">
        <f t="shared" si="148"/>
        <v/>
      </c>
      <c r="S863" s="94" t="str">
        <f>IF(Temp!fhor_indata=1,IF(S862=XobsHor,1,IF(COUNT($S$2:S862)&lt;=XobsHor,S862+1,IF(AND(COUNT($S$2:S862)&lt;=XobsHor+XfHor,IFERROR(MOD(S862,XobsHor)&lt;XfHor,FALSE)),S862+1,""))),IF(ISBLANK(F863),"",IF(S862=maxP,1,IF(S862&lt;maxP,S862+1,IF(COUNT($S$2:S863)&lt;=XobsHor,S862+1,"")))))</f>
        <v/>
      </c>
      <c r="T863" s="3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W863" s="122" t="str">
        <f t="shared" si="150"/>
        <v/>
      </c>
      <c r="AX863" s="123" t="str">
        <f t="shared" si="151"/>
        <v/>
      </c>
      <c r="AY863" s="124" t="str">
        <f t="shared" si="152"/>
        <v/>
      </c>
      <c r="AZ863" s="124" t="str">
        <f t="shared" si="153"/>
        <v/>
      </c>
      <c r="BF863" s="91"/>
    </row>
    <row r="864" spans="1:58" s="78" customFormat="1" ht="14.25" x14ac:dyDescent="0.2">
      <c r="A864" s="6"/>
      <c r="B864" s="6"/>
      <c r="C864" s="6"/>
      <c r="D864" s="3"/>
      <c r="E864" s="98" t="str">
        <f t="shared" si="149"/>
        <v/>
      </c>
      <c r="F864" s="117"/>
      <c r="G864" s="116" t="str">
        <f>IF(E864="","",IF(Temp!optSeasCoef=0,1,INDEX($C$2:$C$13,IF(MOD(COUNT($E$2:E864),seas_indx)=0,seas_indx,MOD(COUNT($E$2:E864),seas_indx)))))</f>
        <v/>
      </c>
      <c r="H864" s="97" t="str">
        <f>IFERROR(IF(Temp!fhor_indata=1,IF(COUNT($S$2:S864)&lt;=XobsHor,"in-sample",IF(AND(COUNT($S$2:S864)&lt;=XobsHor+XfHor,MOD(S863,XobsHor)&lt;XfHor),"out-sample","")),IF(ISBLANK(F864),"",IF(COUNT($F$2:F864)&lt;=XobsHor-XfHor,"in-sample","out-sample"))),"")</f>
        <v/>
      </c>
      <c r="I864" s="120" t="str">
        <f>IF(AND(ISBLANK(F863),H863="in-sample"),"",IF(AND(Temp!fhor_indata=1,H863="out-sample",H864="out-sample"),I863,IF(AND(ISBLANK(F864),H863="out-sample"),"",IF(AND(Temp!optSeasCoef=0,Temp!sts_add=1),IF(H863="in-sample",IF(Q863=bigT,((pCell/bigT)*F863)+((1-(pCell/bigT))*(I863+J863)),IF(OR(ISBLANK(F864),COUNT($F$2:F863)&lt;=pCell),F863,((pCell/COUNT($F$2:F863))*F863)+((1-(pCell/COUNT($F$2:F863)))*(I863+J863)))),I863),IF(AND(Temp!optSeasCoef=0,Temp!sts_multp=1),IF(H863="in-sample",IF(Q863=bigT,((pCell/bigT)*F863)+((1-(pCell/bigT))*(I863*J863)),IF(OR(ISBLANK(F864),COUNT(F$2:$F863)&lt;=pCell),F863,((pCell/COUNT($F$2:F863))*F863)+((1-(pCell/COUNT($F$2:F863)))*(I863*J863)))),I863),IF(Temp!sts_add=1,IF(H863="in-sample",IF(Q863=bigT,((pCell/bigT)*AX863)+((1-(pCell/bigT))*(I863+J863)),IF(OR(ISBLANK(F864),COUNT($AX$2:AX863)&lt;=pCell),AX863,((pCell/COUNT($AX$2:AX863))*AX863)+((1-(pCell/COUNT($AX$2:AX863)))*(I863+J863)))),I863),IF(H863="in-sample",IF(Q863=bigT,((pCell/bigT)*AX863)+((1-(pCell/bigT))*(I863*J863)),IF(OR(ISBLANK(F864),COUNT($AX$2:AX863)&lt;=pCell),AX863,((pCell/COUNT($AX$2:AX863))*AX863)+((1-(pCell/COUNT($AX$2:AX863)))*(I863*J863)))),I863)))))))</f>
        <v/>
      </c>
      <c r="J864" s="120" t="str">
        <f>IF(AND(ISBLANK(F863),H863="in-sample"),"",IF(AND(Temp!fhor_indata=1,H863="out-sample",H864="out-sample"),J863,IF(AND(ISBLANK(F864),H863="out-sample"),"",IF(AND(Temp!optSeasCoef=0,Temp!sts_add=1),IF(H863="in-sample",IF(Q863=bigT,((qCell/bigT)*(I864-I863))+((1-(qCell/bigT))*J863),IF(OR(ISBLANK(F864),COUNT($F$2:F863)&lt;=qCell),IF(COUNT($F$2:F863)=1,0,F863-F862),((qCell/COUNT($F$2:F863))*(I864-I863))+((1-(qCell/COUNT($F$2:F863)))*J863))),J863),IF(AND(Temp!optSeasCoef=0,Temp!sts_multp=1),IF(H863="in-sample",IF(Q863=bigT,((qCell/bigT)*(I864/I863))+((1-(qCell/bigT))*J863),IF(qCell=0,1,IF(OR(ISBLANK(F864),COUNT($F$2:F863)&lt;=qCell),IF(COUNT($F$2:F863)=1,1,F863/F862),((qCell/COUNT($F$2:F863))*(I864/I863))+((1-(qCell/COUNT($F$2:F863)))*J863)))),J863),IF(Temp!sts_add=1,IF(H863="in-sample",IF(Q863=bigT,((qCell/bigT)*(I864-I863))+((1-(qCell/bigT))*J863),IF(OR(ISBLANK(F864),COUNT($AX$2:AX863)&lt;=qCell),IF(COUNT($AX$2:AX863)=1,0,AX863-AX862),((qCell/COUNT($AX$2:AX863))*(I864-I863))+((1-(qCell/COUNT($AX$2:AX863)))*J863))),J863),IF(H863="in-sample",IF(Q863=bigT,((qCell/bigT)*(I864/I863))+((1-(qCell/bigT))*J863),IF(qCell=0,1,IF(OR(ISBLANK(F864),COUNT($AX$2:AX863)&lt;=qCell),IF(COUNT($AX$2:AX863)=1,1,AX863/AX862),((qCell/COUNT($AX$2:AX863))*(I864/I863))+((1-(qCell/COUNT($AX$2:AX863)))*J863)))),J863)))))))</f>
        <v/>
      </c>
      <c r="K864" s="120" t="str">
        <f>IF(H864="","",IF(AND(Temp!optSeasCoef=0,Temp!sts_add=1),IF(H864="out-sample",I864+(Q864*J864),I864+J864),IF(AND(Temp!optSeasCoef=0,Temp!sts_multp=1),IF(H864="out-sample",I864*(J864^Q864),I864*J864),IF(Temp!sts_add=1,IF(H864="out-sample",(I864+(Q864*J864))*G864,(I864+J864)*G864),IF(H864="out-sample",I864*(J864^Q864)*G864,I864*J864*G864)))))</f>
        <v/>
      </c>
      <c r="L864" s="116" t="str">
        <f t="shared" si="143"/>
        <v/>
      </c>
      <c r="M864" s="116" t="str">
        <f t="shared" si="144"/>
        <v/>
      </c>
      <c r="N864" s="116" t="str">
        <f t="shared" si="145"/>
        <v/>
      </c>
      <c r="O864" s="116" t="str">
        <f t="shared" si="146"/>
        <v/>
      </c>
      <c r="P864" s="116" t="str">
        <f t="shared" si="147"/>
        <v/>
      </c>
      <c r="Q864" s="94" t="str">
        <f>IF(AND(Temp!fhor_indata=1,ISBLANK(F864),H863="in-sample"),1,IF(AND(Temp!fhor_indata=1,H863="out-sample",Q863&lt;XfHor),Q863+1,IF(ISBLANK(F864),"",IF(AND(H864="out-sample",H863="in-sample"),1,IF(AND(H864="out-sample",H863="out-sample"),Q863+1,IF(ISNUMBER(Q863),Q863+1,1))))))</f>
        <v/>
      </c>
      <c r="R864" s="94" t="str">
        <f t="shared" si="148"/>
        <v/>
      </c>
      <c r="S864" s="94" t="str">
        <f>IF(Temp!fhor_indata=1,IF(S863=XobsHor,1,IF(COUNT($S$2:S863)&lt;=XobsHor,S863+1,IF(AND(COUNT($S$2:S863)&lt;=XobsHor+XfHor,IFERROR(MOD(S863,XobsHor)&lt;XfHor,FALSE)),S863+1,""))),IF(ISBLANK(F864),"",IF(S863=maxP,1,IF(S863&lt;maxP,S863+1,IF(COUNT($S$2:S864)&lt;=XobsHor,S863+1,"")))))</f>
        <v/>
      </c>
      <c r="T864" s="3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W864" s="122" t="str">
        <f t="shared" si="150"/>
        <v/>
      </c>
      <c r="AX864" s="123" t="str">
        <f t="shared" si="151"/>
        <v/>
      </c>
      <c r="AY864" s="124" t="str">
        <f t="shared" si="152"/>
        <v/>
      </c>
      <c r="AZ864" s="124" t="str">
        <f t="shared" si="153"/>
        <v/>
      </c>
      <c r="BF864" s="91"/>
    </row>
    <row r="865" spans="1:58" s="78" customFormat="1" ht="14.25" x14ac:dyDescent="0.2">
      <c r="A865" s="6"/>
      <c r="B865" s="6"/>
      <c r="C865" s="6"/>
      <c r="D865" s="3"/>
      <c r="E865" s="98" t="str">
        <f t="shared" si="149"/>
        <v/>
      </c>
      <c r="F865" s="117"/>
      <c r="G865" s="116" t="str">
        <f>IF(E865="","",IF(Temp!optSeasCoef=0,1,INDEX($C$2:$C$13,IF(MOD(COUNT($E$2:E865),seas_indx)=0,seas_indx,MOD(COUNT($E$2:E865),seas_indx)))))</f>
        <v/>
      </c>
      <c r="H865" s="97" t="str">
        <f>IFERROR(IF(Temp!fhor_indata=1,IF(COUNT($S$2:S865)&lt;=XobsHor,"in-sample",IF(AND(COUNT($S$2:S865)&lt;=XobsHor+XfHor,MOD(S864,XobsHor)&lt;XfHor),"out-sample","")),IF(ISBLANK(F865),"",IF(COUNT($F$2:F865)&lt;=XobsHor-XfHor,"in-sample","out-sample"))),"")</f>
        <v/>
      </c>
      <c r="I865" s="120" t="str">
        <f>IF(AND(ISBLANK(F864),H864="in-sample"),"",IF(AND(Temp!fhor_indata=1,H864="out-sample",H865="out-sample"),I864,IF(AND(ISBLANK(F865),H864="out-sample"),"",IF(AND(Temp!optSeasCoef=0,Temp!sts_add=1),IF(H864="in-sample",IF(Q864=bigT,((pCell/bigT)*F864)+((1-(pCell/bigT))*(I864+J864)),IF(OR(ISBLANK(F865),COUNT($F$2:F864)&lt;=pCell),F864,((pCell/COUNT($F$2:F864))*F864)+((1-(pCell/COUNT($F$2:F864)))*(I864+J864)))),I864),IF(AND(Temp!optSeasCoef=0,Temp!sts_multp=1),IF(H864="in-sample",IF(Q864=bigT,((pCell/bigT)*F864)+((1-(pCell/bigT))*(I864*J864)),IF(OR(ISBLANK(F865),COUNT(F$2:$F864)&lt;=pCell),F864,((pCell/COUNT($F$2:F864))*F864)+((1-(pCell/COUNT($F$2:F864)))*(I864*J864)))),I864),IF(Temp!sts_add=1,IF(H864="in-sample",IF(Q864=bigT,((pCell/bigT)*AX864)+((1-(pCell/bigT))*(I864+J864)),IF(OR(ISBLANK(F865),COUNT($AX$2:AX864)&lt;=pCell),AX864,((pCell/COUNT($AX$2:AX864))*AX864)+((1-(pCell/COUNT($AX$2:AX864)))*(I864+J864)))),I864),IF(H864="in-sample",IF(Q864=bigT,((pCell/bigT)*AX864)+((1-(pCell/bigT))*(I864*J864)),IF(OR(ISBLANK(F865),COUNT($AX$2:AX864)&lt;=pCell),AX864,((pCell/COUNT($AX$2:AX864))*AX864)+((1-(pCell/COUNT($AX$2:AX864)))*(I864*J864)))),I864)))))))</f>
        <v/>
      </c>
      <c r="J865" s="120" t="str">
        <f>IF(AND(ISBLANK(F864),H864="in-sample"),"",IF(AND(Temp!fhor_indata=1,H864="out-sample",H865="out-sample"),J864,IF(AND(ISBLANK(F865),H864="out-sample"),"",IF(AND(Temp!optSeasCoef=0,Temp!sts_add=1),IF(H864="in-sample",IF(Q864=bigT,((qCell/bigT)*(I865-I864))+((1-(qCell/bigT))*J864),IF(OR(ISBLANK(F865),COUNT($F$2:F864)&lt;=qCell),IF(COUNT($F$2:F864)=1,0,F864-F863),((qCell/COUNT($F$2:F864))*(I865-I864))+((1-(qCell/COUNT($F$2:F864)))*J864))),J864),IF(AND(Temp!optSeasCoef=0,Temp!sts_multp=1),IF(H864="in-sample",IF(Q864=bigT,((qCell/bigT)*(I865/I864))+((1-(qCell/bigT))*J864),IF(qCell=0,1,IF(OR(ISBLANK(F865),COUNT($F$2:F864)&lt;=qCell),IF(COUNT($F$2:F864)=1,1,F864/F863),((qCell/COUNT($F$2:F864))*(I865/I864))+((1-(qCell/COUNT($F$2:F864)))*J864)))),J864),IF(Temp!sts_add=1,IF(H864="in-sample",IF(Q864=bigT,((qCell/bigT)*(I865-I864))+((1-(qCell/bigT))*J864),IF(OR(ISBLANK(F865),COUNT($AX$2:AX864)&lt;=qCell),IF(COUNT($AX$2:AX864)=1,0,AX864-AX863),((qCell/COUNT($AX$2:AX864))*(I865-I864))+((1-(qCell/COUNT($AX$2:AX864)))*J864))),J864),IF(H864="in-sample",IF(Q864=bigT,((qCell/bigT)*(I865/I864))+((1-(qCell/bigT))*J864),IF(qCell=0,1,IF(OR(ISBLANK(F865),COUNT($AX$2:AX864)&lt;=qCell),IF(COUNT($AX$2:AX864)=1,1,AX864/AX863),((qCell/COUNT($AX$2:AX864))*(I865/I864))+((1-(qCell/COUNT($AX$2:AX864)))*J864)))),J864)))))))</f>
        <v/>
      </c>
      <c r="K865" s="120" t="str">
        <f>IF(H865="","",IF(AND(Temp!optSeasCoef=0,Temp!sts_add=1),IF(H865="out-sample",I865+(Q865*J865),I865+J865),IF(AND(Temp!optSeasCoef=0,Temp!sts_multp=1),IF(H865="out-sample",I865*(J865^Q865),I865*J865),IF(Temp!sts_add=1,IF(H865="out-sample",(I865+(Q865*J865))*G865,(I865+J865)*G865),IF(H865="out-sample",I865*(J865^Q865)*G865,I865*J865*G865)))))</f>
        <v/>
      </c>
      <c r="L865" s="116" t="str">
        <f t="shared" si="143"/>
        <v/>
      </c>
      <c r="M865" s="116" t="str">
        <f t="shared" si="144"/>
        <v/>
      </c>
      <c r="N865" s="116" t="str">
        <f t="shared" si="145"/>
        <v/>
      </c>
      <c r="O865" s="116" t="str">
        <f t="shared" si="146"/>
        <v/>
      </c>
      <c r="P865" s="116" t="str">
        <f t="shared" si="147"/>
        <v/>
      </c>
      <c r="Q865" s="94" t="str">
        <f>IF(AND(Temp!fhor_indata=1,ISBLANK(F865),H864="in-sample"),1,IF(AND(Temp!fhor_indata=1,H864="out-sample",Q864&lt;XfHor),Q864+1,IF(ISBLANK(F865),"",IF(AND(H865="out-sample",H864="in-sample"),1,IF(AND(H865="out-sample",H864="out-sample"),Q864+1,IF(ISNUMBER(Q864),Q864+1,1))))))</f>
        <v/>
      </c>
      <c r="R865" s="94" t="str">
        <f t="shared" si="148"/>
        <v/>
      </c>
      <c r="S865" s="94" t="str">
        <f>IF(Temp!fhor_indata=1,IF(S864=XobsHor,1,IF(COUNT($S$2:S864)&lt;=XobsHor,S864+1,IF(AND(COUNT($S$2:S864)&lt;=XobsHor+XfHor,IFERROR(MOD(S864,XobsHor)&lt;XfHor,FALSE)),S864+1,""))),IF(ISBLANK(F865),"",IF(S864=maxP,1,IF(S864&lt;maxP,S864+1,IF(COUNT($S$2:S865)&lt;=XobsHor,S864+1,"")))))</f>
        <v/>
      </c>
      <c r="T865" s="3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W865" s="122" t="str">
        <f t="shared" si="150"/>
        <v/>
      </c>
      <c r="AX865" s="123" t="str">
        <f t="shared" si="151"/>
        <v/>
      </c>
      <c r="AY865" s="124" t="str">
        <f t="shared" si="152"/>
        <v/>
      </c>
      <c r="AZ865" s="124" t="str">
        <f t="shared" si="153"/>
        <v/>
      </c>
      <c r="BF865" s="91"/>
    </row>
    <row r="866" spans="1:58" s="78" customFormat="1" ht="14.25" x14ac:dyDescent="0.2">
      <c r="A866" s="6"/>
      <c r="B866" s="6"/>
      <c r="C866" s="6"/>
      <c r="D866" s="3"/>
      <c r="E866" s="98" t="str">
        <f t="shared" si="149"/>
        <v/>
      </c>
      <c r="F866" s="117"/>
      <c r="G866" s="116" t="str">
        <f>IF(E866="","",IF(Temp!optSeasCoef=0,1,INDEX($C$2:$C$13,IF(MOD(COUNT($E$2:E866),seas_indx)=0,seas_indx,MOD(COUNT($E$2:E866),seas_indx)))))</f>
        <v/>
      </c>
      <c r="H866" s="97" t="str">
        <f>IFERROR(IF(Temp!fhor_indata=1,IF(COUNT($S$2:S866)&lt;=XobsHor,"in-sample",IF(AND(COUNT($S$2:S866)&lt;=XobsHor+XfHor,MOD(S865,XobsHor)&lt;XfHor),"out-sample","")),IF(ISBLANK(F866),"",IF(COUNT($F$2:F866)&lt;=XobsHor-XfHor,"in-sample","out-sample"))),"")</f>
        <v/>
      </c>
      <c r="I866" s="120" t="str">
        <f>IF(AND(ISBLANK(F865),H865="in-sample"),"",IF(AND(Temp!fhor_indata=1,H865="out-sample",H866="out-sample"),I865,IF(AND(ISBLANK(F866),H865="out-sample"),"",IF(AND(Temp!optSeasCoef=0,Temp!sts_add=1),IF(H865="in-sample",IF(Q865=bigT,((pCell/bigT)*F865)+((1-(pCell/bigT))*(I865+J865)),IF(OR(ISBLANK(F866),COUNT($F$2:F865)&lt;=pCell),F865,((pCell/COUNT($F$2:F865))*F865)+((1-(pCell/COUNT($F$2:F865)))*(I865+J865)))),I865),IF(AND(Temp!optSeasCoef=0,Temp!sts_multp=1),IF(H865="in-sample",IF(Q865=bigT,((pCell/bigT)*F865)+((1-(pCell/bigT))*(I865*J865)),IF(OR(ISBLANK(F866),COUNT(F$2:$F865)&lt;=pCell),F865,((pCell/COUNT($F$2:F865))*F865)+((1-(pCell/COUNT($F$2:F865)))*(I865*J865)))),I865),IF(Temp!sts_add=1,IF(H865="in-sample",IF(Q865=bigT,((pCell/bigT)*AX865)+((1-(pCell/bigT))*(I865+J865)),IF(OR(ISBLANK(F866),COUNT($AX$2:AX865)&lt;=pCell),AX865,((pCell/COUNT($AX$2:AX865))*AX865)+((1-(pCell/COUNT($AX$2:AX865)))*(I865+J865)))),I865),IF(H865="in-sample",IF(Q865=bigT,((pCell/bigT)*AX865)+((1-(pCell/bigT))*(I865*J865)),IF(OR(ISBLANK(F866),COUNT($AX$2:AX865)&lt;=pCell),AX865,((pCell/COUNT($AX$2:AX865))*AX865)+((1-(pCell/COUNT($AX$2:AX865)))*(I865*J865)))),I865)))))))</f>
        <v/>
      </c>
      <c r="J866" s="120" t="str">
        <f>IF(AND(ISBLANK(F865),H865="in-sample"),"",IF(AND(Temp!fhor_indata=1,H865="out-sample",H866="out-sample"),J865,IF(AND(ISBLANK(F866),H865="out-sample"),"",IF(AND(Temp!optSeasCoef=0,Temp!sts_add=1),IF(H865="in-sample",IF(Q865=bigT,((qCell/bigT)*(I866-I865))+((1-(qCell/bigT))*J865),IF(OR(ISBLANK(F866),COUNT($F$2:F865)&lt;=qCell),IF(COUNT($F$2:F865)=1,0,F865-F864),((qCell/COUNT($F$2:F865))*(I866-I865))+((1-(qCell/COUNT($F$2:F865)))*J865))),J865),IF(AND(Temp!optSeasCoef=0,Temp!sts_multp=1),IF(H865="in-sample",IF(Q865=bigT,((qCell/bigT)*(I866/I865))+((1-(qCell/bigT))*J865),IF(qCell=0,1,IF(OR(ISBLANK(F866),COUNT($F$2:F865)&lt;=qCell),IF(COUNT($F$2:F865)=1,1,F865/F864),((qCell/COUNT($F$2:F865))*(I866/I865))+((1-(qCell/COUNT($F$2:F865)))*J865)))),J865),IF(Temp!sts_add=1,IF(H865="in-sample",IF(Q865=bigT,((qCell/bigT)*(I866-I865))+((1-(qCell/bigT))*J865),IF(OR(ISBLANK(F866),COUNT($AX$2:AX865)&lt;=qCell),IF(COUNT($AX$2:AX865)=1,0,AX865-AX864),((qCell/COUNT($AX$2:AX865))*(I866-I865))+((1-(qCell/COUNT($AX$2:AX865)))*J865))),J865),IF(H865="in-sample",IF(Q865=bigT,((qCell/bigT)*(I866/I865))+((1-(qCell/bigT))*J865),IF(qCell=0,1,IF(OR(ISBLANK(F866),COUNT($AX$2:AX865)&lt;=qCell),IF(COUNT($AX$2:AX865)=1,1,AX865/AX864),((qCell/COUNT($AX$2:AX865))*(I866/I865))+((1-(qCell/COUNT($AX$2:AX865)))*J865)))),J865)))))))</f>
        <v/>
      </c>
      <c r="K866" s="120" t="str">
        <f>IF(H866="","",IF(AND(Temp!optSeasCoef=0,Temp!sts_add=1),IF(H866="out-sample",I866+(Q866*J866),I866+J866),IF(AND(Temp!optSeasCoef=0,Temp!sts_multp=1),IF(H866="out-sample",I866*(J866^Q866),I866*J866),IF(Temp!sts_add=1,IF(H866="out-sample",(I866+(Q866*J866))*G866,(I866+J866)*G866),IF(H866="out-sample",I866*(J866^Q866)*G866,I866*J866*G866)))))</f>
        <v/>
      </c>
      <c r="L866" s="116" t="str">
        <f t="shared" si="143"/>
        <v/>
      </c>
      <c r="M866" s="116" t="str">
        <f t="shared" si="144"/>
        <v/>
      </c>
      <c r="N866" s="116" t="str">
        <f t="shared" si="145"/>
        <v/>
      </c>
      <c r="O866" s="116" t="str">
        <f t="shared" si="146"/>
        <v/>
      </c>
      <c r="P866" s="116" t="str">
        <f t="shared" si="147"/>
        <v/>
      </c>
      <c r="Q866" s="94" t="str">
        <f>IF(AND(Temp!fhor_indata=1,ISBLANK(F866),H865="in-sample"),1,IF(AND(Temp!fhor_indata=1,H865="out-sample",Q865&lt;XfHor),Q865+1,IF(ISBLANK(F866),"",IF(AND(H866="out-sample",H865="in-sample"),1,IF(AND(H866="out-sample",H865="out-sample"),Q865+1,IF(ISNUMBER(Q865),Q865+1,1))))))</f>
        <v/>
      </c>
      <c r="R866" s="94" t="str">
        <f t="shared" si="148"/>
        <v/>
      </c>
      <c r="S866" s="94" t="str">
        <f>IF(Temp!fhor_indata=1,IF(S865=XobsHor,1,IF(COUNT($S$2:S865)&lt;=XobsHor,S865+1,IF(AND(COUNT($S$2:S865)&lt;=XobsHor+XfHor,IFERROR(MOD(S865,XobsHor)&lt;XfHor,FALSE)),S865+1,""))),IF(ISBLANK(F866),"",IF(S865=maxP,1,IF(S865&lt;maxP,S865+1,IF(COUNT($S$2:S866)&lt;=XobsHor,S865+1,"")))))</f>
        <v/>
      </c>
      <c r="T866" s="3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W866" s="122" t="str">
        <f t="shared" si="150"/>
        <v/>
      </c>
      <c r="AX866" s="123" t="str">
        <f t="shared" si="151"/>
        <v/>
      </c>
      <c r="AY866" s="124" t="str">
        <f t="shared" si="152"/>
        <v/>
      </c>
      <c r="AZ866" s="124" t="str">
        <f t="shared" si="153"/>
        <v/>
      </c>
      <c r="BF866" s="91"/>
    </row>
    <row r="867" spans="1:58" s="78" customFormat="1" ht="14.25" x14ac:dyDescent="0.2">
      <c r="A867" s="6"/>
      <c r="B867" s="6"/>
      <c r="C867" s="6"/>
      <c r="D867" s="3"/>
      <c r="E867" s="98" t="str">
        <f t="shared" si="149"/>
        <v/>
      </c>
      <c r="F867" s="117"/>
      <c r="G867" s="116" t="str">
        <f>IF(E867="","",IF(Temp!optSeasCoef=0,1,INDEX($C$2:$C$13,IF(MOD(COUNT($E$2:E867),seas_indx)=0,seas_indx,MOD(COUNT($E$2:E867),seas_indx)))))</f>
        <v/>
      </c>
      <c r="H867" s="97" t="str">
        <f>IFERROR(IF(Temp!fhor_indata=1,IF(COUNT($S$2:S867)&lt;=XobsHor,"in-sample",IF(AND(COUNT($S$2:S867)&lt;=XobsHor+XfHor,MOD(S866,XobsHor)&lt;XfHor),"out-sample","")),IF(ISBLANK(F867),"",IF(COUNT($F$2:F867)&lt;=XobsHor-XfHor,"in-sample","out-sample"))),"")</f>
        <v/>
      </c>
      <c r="I867" s="120" t="str">
        <f>IF(AND(ISBLANK(F866),H866="in-sample"),"",IF(AND(Temp!fhor_indata=1,H866="out-sample",H867="out-sample"),I866,IF(AND(ISBLANK(F867),H866="out-sample"),"",IF(AND(Temp!optSeasCoef=0,Temp!sts_add=1),IF(H866="in-sample",IF(Q866=bigT,((pCell/bigT)*F866)+((1-(pCell/bigT))*(I866+J866)),IF(OR(ISBLANK(F867),COUNT($F$2:F866)&lt;=pCell),F866,((pCell/COUNT($F$2:F866))*F866)+((1-(pCell/COUNT($F$2:F866)))*(I866+J866)))),I866),IF(AND(Temp!optSeasCoef=0,Temp!sts_multp=1),IF(H866="in-sample",IF(Q866=bigT,((pCell/bigT)*F866)+((1-(pCell/bigT))*(I866*J866)),IF(OR(ISBLANK(F867),COUNT(F$2:$F866)&lt;=pCell),F866,((pCell/COUNT($F$2:F866))*F866)+((1-(pCell/COUNT($F$2:F866)))*(I866*J866)))),I866),IF(Temp!sts_add=1,IF(H866="in-sample",IF(Q866=bigT,((pCell/bigT)*AX866)+((1-(pCell/bigT))*(I866+J866)),IF(OR(ISBLANK(F867),COUNT($AX$2:AX866)&lt;=pCell),AX866,((pCell/COUNT($AX$2:AX866))*AX866)+((1-(pCell/COUNT($AX$2:AX866)))*(I866+J866)))),I866),IF(H866="in-sample",IF(Q866=bigT,((pCell/bigT)*AX866)+((1-(pCell/bigT))*(I866*J866)),IF(OR(ISBLANK(F867),COUNT($AX$2:AX866)&lt;=pCell),AX866,((pCell/COUNT($AX$2:AX866))*AX866)+((1-(pCell/COUNT($AX$2:AX866)))*(I866*J866)))),I866)))))))</f>
        <v/>
      </c>
      <c r="J867" s="120" t="str">
        <f>IF(AND(ISBLANK(F866),H866="in-sample"),"",IF(AND(Temp!fhor_indata=1,H866="out-sample",H867="out-sample"),J866,IF(AND(ISBLANK(F867),H866="out-sample"),"",IF(AND(Temp!optSeasCoef=0,Temp!sts_add=1),IF(H866="in-sample",IF(Q866=bigT,((qCell/bigT)*(I867-I866))+((1-(qCell/bigT))*J866),IF(OR(ISBLANK(F867),COUNT($F$2:F866)&lt;=qCell),IF(COUNT($F$2:F866)=1,0,F866-F865),((qCell/COUNT($F$2:F866))*(I867-I866))+((1-(qCell/COUNT($F$2:F866)))*J866))),J866),IF(AND(Temp!optSeasCoef=0,Temp!sts_multp=1),IF(H866="in-sample",IF(Q866=bigT,((qCell/bigT)*(I867/I866))+((1-(qCell/bigT))*J866),IF(qCell=0,1,IF(OR(ISBLANK(F867),COUNT($F$2:F866)&lt;=qCell),IF(COUNT($F$2:F866)=1,1,F866/F865),((qCell/COUNT($F$2:F866))*(I867/I866))+((1-(qCell/COUNT($F$2:F866)))*J866)))),J866),IF(Temp!sts_add=1,IF(H866="in-sample",IF(Q866=bigT,((qCell/bigT)*(I867-I866))+((1-(qCell/bigT))*J866),IF(OR(ISBLANK(F867),COUNT($AX$2:AX866)&lt;=qCell),IF(COUNT($AX$2:AX866)=1,0,AX866-AX865),((qCell/COUNT($AX$2:AX866))*(I867-I866))+((1-(qCell/COUNT($AX$2:AX866)))*J866))),J866),IF(H866="in-sample",IF(Q866=bigT,((qCell/bigT)*(I867/I866))+((1-(qCell/bigT))*J866),IF(qCell=0,1,IF(OR(ISBLANK(F867),COUNT($AX$2:AX866)&lt;=qCell),IF(COUNT($AX$2:AX866)=1,1,AX866/AX865),((qCell/COUNT($AX$2:AX866))*(I867/I866))+((1-(qCell/COUNT($AX$2:AX866)))*J866)))),J866)))))))</f>
        <v/>
      </c>
      <c r="K867" s="120" t="str">
        <f>IF(H867="","",IF(AND(Temp!optSeasCoef=0,Temp!sts_add=1),IF(H867="out-sample",I867+(Q867*J867),I867+J867),IF(AND(Temp!optSeasCoef=0,Temp!sts_multp=1),IF(H867="out-sample",I867*(J867^Q867),I867*J867),IF(Temp!sts_add=1,IF(H867="out-sample",(I867+(Q867*J867))*G867,(I867+J867)*G867),IF(H867="out-sample",I867*(J867^Q867)*G867,I867*J867*G867)))))</f>
        <v/>
      </c>
      <c r="L867" s="116" t="str">
        <f t="shared" si="143"/>
        <v/>
      </c>
      <c r="M867" s="116" t="str">
        <f t="shared" si="144"/>
        <v/>
      </c>
      <c r="N867" s="116" t="str">
        <f t="shared" si="145"/>
        <v/>
      </c>
      <c r="O867" s="116" t="str">
        <f t="shared" si="146"/>
        <v/>
      </c>
      <c r="P867" s="116" t="str">
        <f t="shared" si="147"/>
        <v/>
      </c>
      <c r="Q867" s="94" t="str">
        <f>IF(AND(Temp!fhor_indata=1,ISBLANK(F867),H866="in-sample"),1,IF(AND(Temp!fhor_indata=1,H866="out-sample",Q866&lt;XfHor),Q866+1,IF(ISBLANK(F867),"",IF(AND(H867="out-sample",H866="in-sample"),1,IF(AND(H867="out-sample",H866="out-sample"),Q866+1,IF(ISNUMBER(Q866),Q866+1,1))))))</f>
        <v/>
      </c>
      <c r="R867" s="94" t="str">
        <f t="shared" si="148"/>
        <v/>
      </c>
      <c r="S867" s="94" t="str">
        <f>IF(Temp!fhor_indata=1,IF(S866=XobsHor,1,IF(COUNT($S$2:S866)&lt;=XobsHor,S866+1,IF(AND(COUNT($S$2:S866)&lt;=XobsHor+XfHor,IFERROR(MOD(S866,XobsHor)&lt;XfHor,FALSE)),S866+1,""))),IF(ISBLANK(F867),"",IF(S866=maxP,1,IF(S866&lt;maxP,S866+1,IF(COUNT($S$2:S867)&lt;=XobsHor,S866+1,"")))))</f>
        <v/>
      </c>
      <c r="T867" s="3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W867" s="122" t="str">
        <f t="shared" si="150"/>
        <v/>
      </c>
      <c r="AX867" s="123" t="str">
        <f t="shared" si="151"/>
        <v/>
      </c>
      <c r="AY867" s="124" t="str">
        <f t="shared" si="152"/>
        <v/>
      </c>
      <c r="AZ867" s="124" t="str">
        <f t="shared" si="153"/>
        <v/>
      </c>
      <c r="BF867" s="91"/>
    </row>
    <row r="868" spans="1:58" s="78" customFormat="1" ht="14.25" x14ac:dyDescent="0.2">
      <c r="A868" s="6"/>
      <c r="B868" s="6"/>
      <c r="C868" s="6"/>
      <c r="D868" s="3"/>
      <c r="E868" s="98" t="str">
        <f t="shared" si="149"/>
        <v/>
      </c>
      <c r="F868" s="117"/>
      <c r="G868" s="116" t="str">
        <f>IF(E868="","",IF(Temp!optSeasCoef=0,1,INDEX($C$2:$C$13,IF(MOD(COUNT($E$2:E868),seas_indx)=0,seas_indx,MOD(COUNT($E$2:E868),seas_indx)))))</f>
        <v/>
      </c>
      <c r="H868" s="97" t="str">
        <f>IFERROR(IF(Temp!fhor_indata=1,IF(COUNT($S$2:S868)&lt;=XobsHor,"in-sample",IF(AND(COUNT($S$2:S868)&lt;=XobsHor+XfHor,MOD(S867,XobsHor)&lt;XfHor),"out-sample","")),IF(ISBLANK(F868),"",IF(COUNT($F$2:F868)&lt;=XobsHor-XfHor,"in-sample","out-sample"))),"")</f>
        <v/>
      </c>
      <c r="I868" s="120" t="str">
        <f>IF(AND(ISBLANK(F867),H867="in-sample"),"",IF(AND(Temp!fhor_indata=1,H867="out-sample",H868="out-sample"),I867,IF(AND(ISBLANK(F868),H867="out-sample"),"",IF(AND(Temp!optSeasCoef=0,Temp!sts_add=1),IF(H867="in-sample",IF(Q867=bigT,((pCell/bigT)*F867)+((1-(pCell/bigT))*(I867+J867)),IF(OR(ISBLANK(F868),COUNT($F$2:F867)&lt;=pCell),F867,((pCell/COUNT($F$2:F867))*F867)+((1-(pCell/COUNT($F$2:F867)))*(I867+J867)))),I867),IF(AND(Temp!optSeasCoef=0,Temp!sts_multp=1),IF(H867="in-sample",IF(Q867=bigT,((pCell/bigT)*F867)+((1-(pCell/bigT))*(I867*J867)),IF(OR(ISBLANK(F868),COUNT(F$2:$F867)&lt;=pCell),F867,((pCell/COUNT($F$2:F867))*F867)+((1-(pCell/COUNT($F$2:F867)))*(I867*J867)))),I867),IF(Temp!sts_add=1,IF(H867="in-sample",IF(Q867=bigT,((pCell/bigT)*AX867)+((1-(pCell/bigT))*(I867+J867)),IF(OR(ISBLANK(F868),COUNT($AX$2:AX867)&lt;=pCell),AX867,((pCell/COUNT($AX$2:AX867))*AX867)+((1-(pCell/COUNT($AX$2:AX867)))*(I867+J867)))),I867),IF(H867="in-sample",IF(Q867=bigT,((pCell/bigT)*AX867)+((1-(pCell/bigT))*(I867*J867)),IF(OR(ISBLANK(F868),COUNT($AX$2:AX867)&lt;=pCell),AX867,((pCell/COUNT($AX$2:AX867))*AX867)+((1-(pCell/COUNT($AX$2:AX867)))*(I867*J867)))),I867)))))))</f>
        <v/>
      </c>
      <c r="J868" s="120" t="str">
        <f>IF(AND(ISBLANK(F867),H867="in-sample"),"",IF(AND(Temp!fhor_indata=1,H867="out-sample",H868="out-sample"),J867,IF(AND(ISBLANK(F868),H867="out-sample"),"",IF(AND(Temp!optSeasCoef=0,Temp!sts_add=1),IF(H867="in-sample",IF(Q867=bigT,((qCell/bigT)*(I868-I867))+((1-(qCell/bigT))*J867),IF(OR(ISBLANK(F868),COUNT($F$2:F867)&lt;=qCell),IF(COUNT($F$2:F867)=1,0,F867-F866),((qCell/COUNT($F$2:F867))*(I868-I867))+((1-(qCell/COUNT($F$2:F867)))*J867))),J867),IF(AND(Temp!optSeasCoef=0,Temp!sts_multp=1),IF(H867="in-sample",IF(Q867=bigT,((qCell/bigT)*(I868/I867))+((1-(qCell/bigT))*J867),IF(qCell=0,1,IF(OR(ISBLANK(F868),COUNT($F$2:F867)&lt;=qCell),IF(COUNT($F$2:F867)=1,1,F867/F866),((qCell/COUNT($F$2:F867))*(I868/I867))+((1-(qCell/COUNT($F$2:F867)))*J867)))),J867),IF(Temp!sts_add=1,IF(H867="in-sample",IF(Q867=bigT,((qCell/bigT)*(I868-I867))+((1-(qCell/bigT))*J867),IF(OR(ISBLANK(F868),COUNT($AX$2:AX867)&lt;=qCell),IF(COUNT($AX$2:AX867)=1,0,AX867-AX866),((qCell/COUNT($AX$2:AX867))*(I868-I867))+((1-(qCell/COUNT($AX$2:AX867)))*J867))),J867),IF(H867="in-sample",IF(Q867=bigT,((qCell/bigT)*(I868/I867))+((1-(qCell/bigT))*J867),IF(qCell=0,1,IF(OR(ISBLANK(F868),COUNT($AX$2:AX867)&lt;=qCell),IF(COUNT($AX$2:AX867)=1,1,AX867/AX866),((qCell/COUNT($AX$2:AX867))*(I868/I867))+((1-(qCell/COUNT($AX$2:AX867)))*J867)))),J867)))))))</f>
        <v/>
      </c>
      <c r="K868" s="120" t="str">
        <f>IF(H868="","",IF(AND(Temp!optSeasCoef=0,Temp!sts_add=1),IF(H868="out-sample",I868+(Q868*J868),I868+J868),IF(AND(Temp!optSeasCoef=0,Temp!sts_multp=1),IF(H868="out-sample",I868*(J868^Q868),I868*J868),IF(Temp!sts_add=1,IF(H868="out-sample",(I868+(Q868*J868))*G868,(I868+J868)*G868),IF(H868="out-sample",I868*(J868^Q868)*G868,I868*J868*G868)))))</f>
        <v/>
      </c>
      <c r="L868" s="116" t="str">
        <f t="shared" si="143"/>
        <v/>
      </c>
      <c r="M868" s="116" t="str">
        <f t="shared" si="144"/>
        <v/>
      </c>
      <c r="N868" s="116" t="str">
        <f t="shared" si="145"/>
        <v/>
      </c>
      <c r="O868" s="116" t="str">
        <f t="shared" si="146"/>
        <v/>
      </c>
      <c r="P868" s="116" t="str">
        <f t="shared" si="147"/>
        <v/>
      </c>
      <c r="Q868" s="94" t="str">
        <f>IF(AND(Temp!fhor_indata=1,ISBLANK(F868),H867="in-sample"),1,IF(AND(Temp!fhor_indata=1,H867="out-sample",Q867&lt;XfHor),Q867+1,IF(ISBLANK(F868),"",IF(AND(H868="out-sample",H867="in-sample"),1,IF(AND(H868="out-sample",H867="out-sample"),Q867+1,IF(ISNUMBER(Q867),Q867+1,1))))))</f>
        <v/>
      </c>
      <c r="R868" s="94" t="str">
        <f t="shared" si="148"/>
        <v/>
      </c>
      <c r="S868" s="94" t="str">
        <f>IF(Temp!fhor_indata=1,IF(S867=XobsHor,1,IF(COUNT($S$2:S867)&lt;=XobsHor,S867+1,IF(AND(COUNT($S$2:S867)&lt;=XobsHor+XfHor,IFERROR(MOD(S867,XobsHor)&lt;XfHor,FALSE)),S867+1,""))),IF(ISBLANK(F868),"",IF(S867=maxP,1,IF(S867&lt;maxP,S867+1,IF(COUNT($S$2:S868)&lt;=XobsHor,S867+1,"")))))</f>
        <v/>
      </c>
      <c r="T868" s="3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W868" s="122" t="str">
        <f t="shared" si="150"/>
        <v/>
      </c>
      <c r="AX868" s="123" t="str">
        <f t="shared" si="151"/>
        <v/>
      </c>
      <c r="AY868" s="124" t="str">
        <f t="shared" si="152"/>
        <v/>
      </c>
      <c r="AZ868" s="124" t="str">
        <f t="shared" si="153"/>
        <v/>
      </c>
      <c r="BF868" s="91"/>
    </row>
    <row r="869" spans="1:58" s="78" customFormat="1" ht="14.25" x14ac:dyDescent="0.2">
      <c r="A869" s="6"/>
      <c r="B869" s="6"/>
      <c r="C869" s="6"/>
      <c r="D869" s="3"/>
      <c r="E869" s="98" t="str">
        <f t="shared" si="149"/>
        <v/>
      </c>
      <c r="F869" s="117"/>
      <c r="G869" s="116" t="str">
        <f>IF(E869="","",IF(Temp!optSeasCoef=0,1,INDEX($C$2:$C$13,IF(MOD(COUNT($E$2:E869),seas_indx)=0,seas_indx,MOD(COUNT($E$2:E869),seas_indx)))))</f>
        <v/>
      </c>
      <c r="H869" s="97" t="str">
        <f>IFERROR(IF(Temp!fhor_indata=1,IF(COUNT($S$2:S869)&lt;=XobsHor,"in-sample",IF(AND(COUNT($S$2:S869)&lt;=XobsHor+XfHor,MOD(S868,XobsHor)&lt;XfHor),"out-sample","")),IF(ISBLANK(F869),"",IF(COUNT($F$2:F869)&lt;=XobsHor-XfHor,"in-sample","out-sample"))),"")</f>
        <v/>
      </c>
      <c r="I869" s="120" t="str">
        <f>IF(AND(ISBLANK(F868),H868="in-sample"),"",IF(AND(Temp!fhor_indata=1,H868="out-sample",H869="out-sample"),I868,IF(AND(ISBLANK(F869),H868="out-sample"),"",IF(AND(Temp!optSeasCoef=0,Temp!sts_add=1),IF(H868="in-sample",IF(Q868=bigT,((pCell/bigT)*F868)+((1-(pCell/bigT))*(I868+J868)),IF(OR(ISBLANK(F869),COUNT($F$2:F868)&lt;=pCell),F868,((pCell/COUNT($F$2:F868))*F868)+((1-(pCell/COUNT($F$2:F868)))*(I868+J868)))),I868),IF(AND(Temp!optSeasCoef=0,Temp!sts_multp=1),IF(H868="in-sample",IF(Q868=bigT,((pCell/bigT)*F868)+((1-(pCell/bigT))*(I868*J868)),IF(OR(ISBLANK(F869),COUNT(F$2:$F868)&lt;=pCell),F868,((pCell/COUNT($F$2:F868))*F868)+((1-(pCell/COUNT($F$2:F868)))*(I868*J868)))),I868),IF(Temp!sts_add=1,IF(H868="in-sample",IF(Q868=bigT,((pCell/bigT)*AX868)+((1-(pCell/bigT))*(I868+J868)),IF(OR(ISBLANK(F869),COUNT($AX$2:AX868)&lt;=pCell),AX868,((pCell/COUNT($AX$2:AX868))*AX868)+((1-(pCell/COUNT($AX$2:AX868)))*(I868+J868)))),I868),IF(H868="in-sample",IF(Q868=bigT,((pCell/bigT)*AX868)+((1-(pCell/bigT))*(I868*J868)),IF(OR(ISBLANK(F869),COUNT($AX$2:AX868)&lt;=pCell),AX868,((pCell/COUNT($AX$2:AX868))*AX868)+((1-(pCell/COUNT($AX$2:AX868)))*(I868*J868)))),I868)))))))</f>
        <v/>
      </c>
      <c r="J869" s="120" t="str">
        <f>IF(AND(ISBLANK(F868),H868="in-sample"),"",IF(AND(Temp!fhor_indata=1,H868="out-sample",H869="out-sample"),J868,IF(AND(ISBLANK(F869),H868="out-sample"),"",IF(AND(Temp!optSeasCoef=0,Temp!sts_add=1),IF(H868="in-sample",IF(Q868=bigT,((qCell/bigT)*(I869-I868))+((1-(qCell/bigT))*J868),IF(OR(ISBLANK(F869),COUNT($F$2:F868)&lt;=qCell),IF(COUNT($F$2:F868)=1,0,F868-F867),((qCell/COUNT($F$2:F868))*(I869-I868))+((1-(qCell/COUNT($F$2:F868)))*J868))),J868),IF(AND(Temp!optSeasCoef=0,Temp!sts_multp=1),IF(H868="in-sample",IF(Q868=bigT,((qCell/bigT)*(I869/I868))+((1-(qCell/bigT))*J868),IF(qCell=0,1,IF(OR(ISBLANK(F869),COUNT($F$2:F868)&lt;=qCell),IF(COUNT($F$2:F868)=1,1,F868/F867),((qCell/COUNT($F$2:F868))*(I869/I868))+((1-(qCell/COUNT($F$2:F868)))*J868)))),J868),IF(Temp!sts_add=1,IF(H868="in-sample",IF(Q868=bigT,((qCell/bigT)*(I869-I868))+((1-(qCell/bigT))*J868),IF(OR(ISBLANK(F869),COUNT($AX$2:AX868)&lt;=qCell),IF(COUNT($AX$2:AX868)=1,0,AX868-AX867),((qCell/COUNT($AX$2:AX868))*(I869-I868))+((1-(qCell/COUNT($AX$2:AX868)))*J868))),J868),IF(H868="in-sample",IF(Q868=bigT,((qCell/bigT)*(I869/I868))+((1-(qCell/bigT))*J868),IF(qCell=0,1,IF(OR(ISBLANK(F869),COUNT($AX$2:AX868)&lt;=qCell),IF(COUNT($AX$2:AX868)=1,1,AX868/AX867),((qCell/COUNT($AX$2:AX868))*(I869/I868))+((1-(qCell/COUNT($AX$2:AX868)))*J868)))),J868)))))))</f>
        <v/>
      </c>
      <c r="K869" s="120" t="str">
        <f>IF(H869="","",IF(AND(Temp!optSeasCoef=0,Temp!sts_add=1),IF(H869="out-sample",I869+(Q869*J869),I869+J869),IF(AND(Temp!optSeasCoef=0,Temp!sts_multp=1),IF(H869="out-sample",I869*(J869^Q869),I869*J869),IF(Temp!sts_add=1,IF(H869="out-sample",(I869+(Q869*J869))*G869,(I869+J869)*G869),IF(H869="out-sample",I869*(J869^Q869)*G869,I869*J869*G869)))))</f>
        <v/>
      </c>
      <c r="L869" s="116" t="str">
        <f t="shared" si="143"/>
        <v/>
      </c>
      <c r="M869" s="116" t="str">
        <f t="shared" si="144"/>
        <v/>
      </c>
      <c r="N869" s="116" t="str">
        <f t="shared" si="145"/>
        <v/>
      </c>
      <c r="O869" s="116" t="str">
        <f t="shared" si="146"/>
        <v/>
      </c>
      <c r="P869" s="116" t="str">
        <f t="shared" si="147"/>
        <v/>
      </c>
      <c r="Q869" s="94" t="str">
        <f>IF(AND(Temp!fhor_indata=1,ISBLANK(F869),H868="in-sample"),1,IF(AND(Temp!fhor_indata=1,H868="out-sample",Q868&lt;XfHor),Q868+1,IF(ISBLANK(F869),"",IF(AND(H869="out-sample",H868="in-sample"),1,IF(AND(H869="out-sample",H868="out-sample"),Q868+1,IF(ISNUMBER(Q868),Q868+1,1))))))</f>
        <v/>
      </c>
      <c r="R869" s="94" t="str">
        <f t="shared" si="148"/>
        <v/>
      </c>
      <c r="S869" s="94" t="str">
        <f>IF(Temp!fhor_indata=1,IF(S868=XobsHor,1,IF(COUNT($S$2:S868)&lt;=XobsHor,S868+1,IF(AND(COUNT($S$2:S868)&lt;=XobsHor+XfHor,IFERROR(MOD(S868,XobsHor)&lt;XfHor,FALSE)),S868+1,""))),IF(ISBLANK(F869),"",IF(S868=maxP,1,IF(S868&lt;maxP,S868+1,IF(COUNT($S$2:S869)&lt;=XobsHor,S868+1,"")))))</f>
        <v/>
      </c>
      <c r="T869" s="3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W869" s="122" t="str">
        <f t="shared" si="150"/>
        <v/>
      </c>
      <c r="AX869" s="123" t="str">
        <f t="shared" si="151"/>
        <v/>
      </c>
      <c r="AY869" s="124" t="str">
        <f t="shared" si="152"/>
        <v/>
      </c>
      <c r="AZ869" s="124" t="str">
        <f t="shared" si="153"/>
        <v/>
      </c>
      <c r="BF869" s="91"/>
    </row>
    <row r="870" spans="1:58" s="78" customFormat="1" ht="14.25" x14ac:dyDescent="0.2">
      <c r="A870" s="6"/>
      <c r="B870" s="6"/>
      <c r="C870" s="6"/>
      <c r="D870" s="3"/>
      <c r="E870" s="98" t="str">
        <f t="shared" si="149"/>
        <v/>
      </c>
      <c r="F870" s="117"/>
      <c r="G870" s="116" t="str">
        <f>IF(E870="","",IF(Temp!optSeasCoef=0,1,INDEX($C$2:$C$13,IF(MOD(COUNT($E$2:E870),seas_indx)=0,seas_indx,MOD(COUNT($E$2:E870),seas_indx)))))</f>
        <v/>
      </c>
      <c r="H870" s="97" t="str">
        <f>IFERROR(IF(Temp!fhor_indata=1,IF(COUNT($S$2:S870)&lt;=XobsHor,"in-sample",IF(AND(COUNT($S$2:S870)&lt;=XobsHor+XfHor,MOD(S869,XobsHor)&lt;XfHor),"out-sample","")),IF(ISBLANK(F870),"",IF(COUNT($F$2:F870)&lt;=XobsHor-XfHor,"in-sample","out-sample"))),"")</f>
        <v/>
      </c>
      <c r="I870" s="120" t="str">
        <f>IF(AND(ISBLANK(F869),H869="in-sample"),"",IF(AND(Temp!fhor_indata=1,H869="out-sample",H870="out-sample"),I869,IF(AND(ISBLANK(F870),H869="out-sample"),"",IF(AND(Temp!optSeasCoef=0,Temp!sts_add=1),IF(H869="in-sample",IF(Q869=bigT,((pCell/bigT)*F869)+((1-(pCell/bigT))*(I869+J869)),IF(OR(ISBLANK(F870),COUNT($F$2:F869)&lt;=pCell),F869,((pCell/COUNT($F$2:F869))*F869)+((1-(pCell/COUNT($F$2:F869)))*(I869+J869)))),I869),IF(AND(Temp!optSeasCoef=0,Temp!sts_multp=1),IF(H869="in-sample",IF(Q869=bigT,((pCell/bigT)*F869)+((1-(pCell/bigT))*(I869*J869)),IF(OR(ISBLANK(F870),COUNT(F$2:$F869)&lt;=pCell),F869,((pCell/COUNT($F$2:F869))*F869)+((1-(pCell/COUNT($F$2:F869)))*(I869*J869)))),I869),IF(Temp!sts_add=1,IF(H869="in-sample",IF(Q869=bigT,((pCell/bigT)*AX869)+((1-(pCell/bigT))*(I869+J869)),IF(OR(ISBLANK(F870),COUNT($AX$2:AX869)&lt;=pCell),AX869,((pCell/COUNT($AX$2:AX869))*AX869)+((1-(pCell/COUNT($AX$2:AX869)))*(I869+J869)))),I869),IF(H869="in-sample",IF(Q869=bigT,((pCell/bigT)*AX869)+((1-(pCell/bigT))*(I869*J869)),IF(OR(ISBLANK(F870),COUNT($AX$2:AX869)&lt;=pCell),AX869,((pCell/COUNT($AX$2:AX869))*AX869)+((1-(pCell/COUNT($AX$2:AX869)))*(I869*J869)))),I869)))))))</f>
        <v/>
      </c>
      <c r="J870" s="120" t="str">
        <f>IF(AND(ISBLANK(F869),H869="in-sample"),"",IF(AND(Temp!fhor_indata=1,H869="out-sample",H870="out-sample"),J869,IF(AND(ISBLANK(F870),H869="out-sample"),"",IF(AND(Temp!optSeasCoef=0,Temp!sts_add=1),IF(H869="in-sample",IF(Q869=bigT,((qCell/bigT)*(I870-I869))+((1-(qCell/bigT))*J869),IF(OR(ISBLANK(F870),COUNT($F$2:F869)&lt;=qCell),IF(COUNT($F$2:F869)=1,0,F869-F868),((qCell/COUNT($F$2:F869))*(I870-I869))+((1-(qCell/COUNT($F$2:F869)))*J869))),J869),IF(AND(Temp!optSeasCoef=0,Temp!sts_multp=1),IF(H869="in-sample",IF(Q869=bigT,((qCell/bigT)*(I870/I869))+((1-(qCell/bigT))*J869),IF(qCell=0,1,IF(OR(ISBLANK(F870),COUNT($F$2:F869)&lt;=qCell),IF(COUNT($F$2:F869)=1,1,F869/F868),((qCell/COUNT($F$2:F869))*(I870/I869))+((1-(qCell/COUNT($F$2:F869)))*J869)))),J869),IF(Temp!sts_add=1,IF(H869="in-sample",IF(Q869=bigT,((qCell/bigT)*(I870-I869))+((1-(qCell/bigT))*J869),IF(OR(ISBLANK(F870),COUNT($AX$2:AX869)&lt;=qCell),IF(COUNT($AX$2:AX869)=1,0,AX869-AX868),((qCell/COUNT($AX$2:AX869))*(I870-I869))+((1-(qCell/COUNT($AX$2:AX869)))*J869))),J869),IF(H869="in-sample",IF(Q869=bigT,((qCell/bigT)*(I870/I869))+((1-(qCell/bigT))*J869),IF(qCell=0,1,IF(OR(ISBLANK(F870),COUNT($AX$2:AX869)&lt;=qCell),IF(COUNT($AX$2:AX869)=1,1,AX869/AX868),((qCell/COUNT($AX$2:AX869))*(I870/I869))+((1-(qCell/COUNT($AX$2:AX869)))*J869)))),J869)))))))</f>
        <v/>
      </c>
      <c r="K870" s="120" t="str">
        <f>IF(H870="","",IF(AND(Temp!optSeasCoef=0,Temp!sts_add=1),IF(H870="out-sample",I870+(Q870*J870),I870+J870),IF(AND(Temp!optSeasCoef=0,Temp!sts_multp=1),IF(H870="out-sample",I870*(J870^Q870),I870*J870),IF(Temp!sts_add=1,IF(H870="out-sample",(I870+(Q870*J870))*G870,(I870+J870)*G870),IF(H870="out-sample",I870*(J870^Q870)*G870,I870*J870*G870)))))</f>
        <v/>
      </c>
      <c r="L870" s="116" t="str">
        <f t="shared" si="143"/>
        <v/>
      </c>
      <c r="M870" s="116" t="str">
        <f t="shared" si="144"/>
        <v/>
      </c>
      <c r="N870" s="116" t="str">
        <f t="shared" si="145"/>
        <v/>
      </c>
      <c r="O870" s="116" t="str">
        <f t="shared" si="146"/>
        <v/>
      </c>
      <c r="P870" s="116" t="str">
        <f t="shared" si="147"/>
        <v/>
      </c>
      <c r="Q870" s="94" t="str">
        <f>IF(AND(Temp!fhor_indata=1,ISBLANK(F870),H869="in-sample"),1,IF(AND(Temp!fhor_indata=1,H869="out-sample",Q869&lt;XfHor),Q869+1,IF(ISBLANK(F870),"",IF(AND(H870="out-sample",H869="in-sample"),1,IF(AND(H870="out-sample",H869="out-sample"),Q869+1,IF(ISNUMBER(Q869),Q869+1,1))))))</f>
        <v/>
      </c>
      <c r="R870" s="94" t="str">
        <f t="shared" si="148"/>
        <v/>
      </c>
      <c r="S870" s="94" t="str">
        <f>IF(Temp!fhor_indata=1,IF(S869=XobsHor,1,IF(COUNT($S$2:S869)&lt;=XobsHor,S869+1,IF(AND(COUNT($S$2:S869)&lt;=XobsHor+XfHor,IFERROR(MOD(S869,XobsHor)&lt;XfHor,FALSE)),S869+1,""))),IF(ISBLANK(F870),"",IF(S869=maxP,1,IF(S869&lt;maxP,S869+1,IF(COUNT($S$2:S870)&lt;=XobsHor,S869+1,"")))))</f>
        <v/>
      </c>
      <c r="T870" s="3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W870" s="122" t="str">
        <f t="shared" si="150"/>
        <v/>
      </c>
      <c r="AX870" s="123" t="str">
        <f t="shared" si="151"/>
        <v/>
      </c>
      <c r="AY870" s="124" t="str">
        <f t="shared" si="152"/>
        <v/>
      </c>
      <c r="AZ870" s="124" t="str">
        <f t="shared" si="153"/>
        <v/>
      </c>
      <c r="BF870" s="91"/>
    </row>
    <row r="871" spans="1:58" s="78" customFormat="1" ht="14.25" x14ac:dyDescent="0.2">
      <c r="A871" s="6"/>
      <c r="B871" s="6"/>
      <c r="C871" s="6"/>
      <c r="D871" s="3"/>
      <c r="E871" s="98" t="str">
        <f t="shared" si="149"/>
        <v/>
      </c>
      <c r="F871" s="117"/>
      <c r="G871" s="116" t="str">
        <f>IF(E871="","",IF(Temp!optSeasCoef=0,1,INDEX($C$2:$C$13,IF(MOD(COUNT($E$2:E871),seas_indx)=0,seas_indx,MOD(COUNT($E$2:E871),seas_indx)))))</f>
        <v/>
      </c>
      <c r="H871" s="97" t="str">
        <f>IFERROR(IF(Temp!fhor_indata=1,IF(COUNT($S$2:S871)&lt;=XobsHor,"in-sample",IF(AND(COUNT($S$2:S871)&lt;=XobsHor+XfHor,MOD(S870,XobsHor)&lt;XfHor),"out-sample","")),IF(ISBLANK(F871),"",IF(COUNT($F$2:F871)&lt;=XobsHor-XfHor,"in-sample","out-sample"))),"")</f>
        <v/>
      </c>
      <c r="I871" s="120" t="str">
        <f>IF(AND(ISBLANK(F870),H870="in-sample"),"",IF(AND(Temp!fhor_indata=1,H870="out-sample",H871="out-sample"),I870,IF(AND(ISBLANK(F871),H870="out-sample"),"",IF(AND(Temp!optSeasCoef=0,Temp!sts_add=1),IF(H870="in-sample",IF(Q870=bigT,((pCell/bigT)*F870)+((1-(pCell/bigT))*(I870+J870)),IF(OR(ISBLANK(F871),COUNT($F$2:F870)&lt;=pCell),F870,((pCell/COUNT($F$2:F870))*F870)+((1-(pCell/COUNT($F$2:F870)))*(I870+J870)))),I870),IF(AND(Temp!optSeasCoef=0,Temp!sts_multp=1),IF(H870="in-sample",IF(Q870=bigT,((pCell/bigT)*F870)+((1-(pCell/bigT))*(I870*J870)),IF(OR(ISBLANK(F871),COUNT(F$2:$F870)&lt;=pCell),F870,((pCell/COUNT($F$2:F870))*F870)+((1-(pCell/COUNT($F$2:F870)))*(I870*J870)))),I870),IF(Temp!sts_add=1,IF(H870="in-sample",IF(Q870=bigT,((pCell/bigT)*AX870)+((1-(pCell/bigT))*(I870+J870)),IF(OR(ISBLANK(F871),COUNT($AX$2:AX870)&lt;=pCell),AX870,((pCell/COUNT($AX$2:AX870))*AX870)+((1-(pCell/COUNT($AX$2:AX870)))*(I870+J870)))),I870),IF(H870="in-sample",IF(Q870=bigT,((pCell/bigT)*AX870)+((1-(pCell/bigT))*(I870*J870)),IF(OR(ISBLANK(F871),COUNT($AX$2:AX870)&lt;=pCell),AX870,((pCell/COUNT($AX$2:AX870))*AX870)+((1-(pCell/COUNT($AX$2:AX870)))*(I870*J870)))),I870)))))))</f>
        <v/>
      </c>
      <c r="J871" s="120" t="str">
        <f>IF(AND(ISBLANK(F870),H870="in-sample"),"",IF(AND(Temp!fhor_indata=1,H870="out-sample",H871="out-sample"),J870,IF(AND(ISBLANK(F871),H870="out-sample"),"",IF(AND(Temp!optSeasCoef=0,Temp!sts_add=1),IF(H870="in-sample",IF(Q870=bigT,((qCell/bigT)*(I871-I870))+((1-(qCell/bigT))*J870),IF(OR(ISBLANK(F871),COUNT($F$2:F870)&lt;=qCell),IF(COUNT($F$2:F870)=1,0,F870-F869),((qCell/COUNT($F$2:F870))*(I871-I870))+((1-(qCell/COUNT($F$2:F870)))*J870))),J870),IF(AND(Temp!optSeasCoef=0,Temp!sts_multp=1),IF(H870="in-sample",IF(Q870=bigT,((qCell/bigT)*(I871/I870))+((1-(qCell/bigT))*J870),IF(qCell=0,1,IF(OR(ISBLANK(F871),COUNT($F$2:F870)&lt;=qCell),IF(COUNT($F$2:F870)=1,1,F870/F869),((qCell/COUNT($F$2:F870))*(I871/I870))+((1-(qCell/COUNT($F$2:F870)))*J870)))),J870),IF(Temp!sts_add=1,IF(H870="in-sample",IF(Q870=bigT,((qCell/bigT)*(I871-I870))+((1-(qCell/bigT))*J870),IF(OR(ISBLANK(F871),COUNT($AX$2:AX870)&lt;=qCell),IF(COUNT($AX$2:AX870)=1,0,AX870-AX869),((qCell/COUNT($AX$2:AX870))*(I871-I870))+((1-(qCell/COUNT($AX$2:AX870)))*J870))),J870),IF(H870="in-sample",IF(Q870=bigT,((qCell/bigT)*(I871/I870))+((1-(qCell/bigT))*J870),IF(qCell=0,1,IF(OR(ISBLANK(F871),COUNT($AX$2:AX870)&lt;=qCell),IF(COUNT($AX$2:AX870)=1,1,AX870/AX869),((qCell/COUNT($AX$2:AX870))*(I871/I870))+((1-(qCell/COUNT($AX$2:AX870)))*J870)))),J870)))))))</f>
        <v/>
      </c>
      <c r="K871" s="120" t="str">
        <f>IF(H871="","",IF(AND(Temp!optSeasCoef=0,Temp!sts_add=1),IF(H871="out-sample",I871+(Q871*J871),I871+J871),IF(AND(Temp!optSeasCoef=0,Temp!sts_multp=1),IF(H871="out-sample",I871*(J871^Q871),I871*J871),IF(Temp!sts_add=1,IF(H871="out-sample",(I871+(Q871*J871))*G871,(I871+J871)*G871),IF(H871="out-sample",I871*(J871^Q871)*G871,I871*J871*G871)))))</f>
        <v/>
      </c>
      <c r="L871" s="116" t="str">
        <f t="shared" si="143"/>
        <v/>
      </c>
      <c r="M871" s="116" t="str">
        <f t="shared" si="144"/>
        <v/>
      </c>
      <c r="N871" s="116" t="str">
        <f t="shared" si="145"/>
        <v/>
      </c>
      <c r="O871" s="116" t="str">
        <f t="shared" si="146"/>
        <v/>
      </c>
      <c r="P871" s="116" t="str">
        <f t="shared" si="147"/>
        <v/>
      </c>
      <c r="Q871" s="94" t="str">
        <f>IF(AND(Temp!fhor_indata=1,ISBLANK(F871),H870="in-sample"),1,IF(AND(Temp!fhor_indata=1,H870="out-sample",Q870&lt;XfHor),Q870+1,IF(ISBLANK(F871),"",IF(AND(H871="out-sample",H870="in-sample"),1,IF(AND(H871="out-sample",H870="out-sample"),Q870+1,IF(ISNUMBER(Q870),Q870+1,1))))))</f>
        <v/>
      </c>
      <c r="R871" s="94" t="str">
        <f t="shared" si="148"/>
        <v/>
      </c>
      <c r="S871" s="94" t="str">
        <f>IF(Temp!fhor_indata=1,IF(S870=XobsHor,1,IF(COUNT($S$2:S870)&lt;=XobsHor,S870+1,IF(AND(COUNT($S$2:S870)&lt;=XobsHor+XfHor,IFERROR(MOD(S870,XobsHor)&lt;XfHor,FALSE)),S870+1,""))),IF(ISBLANK(F871),"",IF(S870=maxP,1,IF(S870&lt;maxP,S870+1,IF(COUNT($S$2:S871)&lt;=XobsHor,S870+1,"")))))</f>
        <v/>
      </c>
      <c r="T871" s="3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W871" s="122" t="str">
        <f t="shared" si="150"/>
        <v/>
      </c>
      <c r="AX871" s="123" t="str">
        <f t="shared" si="151"/>
        <v/>
      </c>
      <c r="AY871" s="124" t="str">
        <f t="shared" si="152"/>
        <v/>
      </c>
      <c r="AZ871" s="124" t="str">
        <f t="shared" si="153"/>
        <v/>
      </c>
      <c r="BF871" s="91"/>
    </row>
    <row r="872" spans="1:58" s="78" customFormat="1" ht="14.25" x14ac:dyDescent="0.2">
      <c r="A872" s="6"/>
      <c r="B872" s="6"/>
      <c r="C872" s="6"/>
      <c r="D872" s="3"/>
      <c r="E872" s="98" t="str">
        <f t="shared" si="149"/>
        <v/>
      </c>
      <c r="F872" s="117"/>
      <c r="G872" s="116" t="str">
        <f>IF(E872="","",IF(Temp!optSeasCoef=0,1,INDEX($C$2:$C$13,IF(MOD(COUNT($E$2:E872),seas_indx)=0,seas_indx,MOD(COUNT($E$2:E872),seas_indx)))))</f>
        <v/>
      </c>
      <c r="H872" s="97" t="str">
        <f>IFERROR(IF(Temp!fhor_indata=1,IF(COUNT($S$2:S872)&lt;=XobsHor,"in-sample",IF(AND(COUNT($S$2:S872)&lt;=XobsHor+XfHor,MOD(S871,XobsHor)&lt;XfHor),"out-sample","")),IF(ISBLANK(F872),"",IF(COUNT($F$2:F872)&lt;=XobsHor-XfHor,"in-sample","out-sample"))),"")</f>
        <v/>
      </c>
      <c r="I872" s="120" t="str">
        <f>IF(AND(ISBLANK(F871),H871="in-sample"),"",IF(AND(Temp!fhor_indata=1,H871="out-sample",H872="out-sample"),I871,IF(AND(ISBLANK(F872),H871="out-sample"),"",IF(AND(Temp!optSeasCoef=0,Temp!sts_add=1),IF(H871="in-sample",IF(Q871=bigT,((pCell/bigT)*F871)+((1-(pCell/bigT))*(I871+J871)),IF(OR(ISBLANK(F872),COUNT($F$2:F871)&lt;=pCell),F871,((pCell/COUNT($F$2:F871))*F871)+((1-(pCell/COUNT($F$2:F871)))*(I871+J871)))),I871),IF(AND(Temp!optSeasCoef=0,Temp!sts_multp=1),IF(H871="in-sample",IF(Q871=bigT,((pCell/bigT)*F871)+((1-(pCell/bigT))*(I871*J871)),IF(OR(ISBLANK(F872),COUNT(F$2:$F871)&lt;=pCell),F871,((pCell/COUNT($F$2:F871))*F871)+((1-(pCell/COUNT($F$2:F871)))*(I871*J871)))),I871),IF(Temp!sts_add=1,IF(H871="in-sample",IF(Q871=bigT,((pCell/bigT)*AX871)+((1-(pCell/bigT))*(I871+J871)),IF(OR(ISBLANK(F872),COUNT($AX$2:AX871)&lt;=pCell),AX871,((pCell/COUNT($AX$2:AX871))*AX871)+((1-(pCell/COUNT($AX$2:AX871)))*(I871+J871)))),I871),IF(H871="in-sample",IF(Q871=bigT,((pCell/bigT)*AX871)+((1-(pCell/bigT))*(I871*J871)),IF(OR(ISBLANK(F872),COUNT($AX$2:AX871)&lt;=pCell),AX871,((pCell/COUNT($AX$2:AX871))*AX871)+((1-(pCell/COUNT($AX$2:AX871)))*(I871*J871)))),I871)))))))</f>
        <v/>
      </c>
      <c r="J872" s="120" t="str">
        <f>IF(AND(ISBLANK(F871),H871="in-sample"),"",IF(AND(Temp!fhor_indata=1,H871="out-sample",H872="out-sample"),J871,IF(AND(ISBLANK(F872),H871="out-sample"),"",IF(AND(Temp!optSeasCoef=0,Temp!sts_add=1),IF(H871="in-sample",IF(Q871=bigT,((qCell/bigT)*(I872-I871))+((1-(qCell/bigT))*J871),IF(OR(ISBLANK(F872),COUNT($F$2:F871)&lt;=qCell),IF(COUNT($F$2:F871)=1,0,F871-F870),((qCell/COUNT($F$2:F871))*(I872-I871))+((1-(qCell/COUNT($F$2:F871)))*J871))),J871),IF(AND(Temp!optSeasCoef=0,Temp!sts_multp=1),IF(H871="in-sample",IF(Q871=bigT,((qCell/bigT)*(I872/I871))+((1-(qCell/bigT))*J871),IF(qCell=0,1,IF(OR(ISBLANK(F872),COUNT($F$2:F871)&lt;=qCell),IF(COUNT($F$2:F871)=1,1,F871/F870),((qCell/COUNT($F$2:F871))*(I872/I871))+((1-(qCell/COUNT($F$2:F871)))*J871)))),J871),IF(Temp!sts_add=1,IF(H871="in-sample",IF(Q871=bigT,((qCell/bigT)*(I872-I871))+((1-(qCell/bigT))*J871),IF(OR(ISBLANK(F872),COUNT($AX$2:AX871)&lt;=qCell),IF(COUNT($AX$2:AX871)=1,0,AX871-AX870),((qCell/COUNT($AX$2:AX871))*(I872-I871))+((1-(qCell/COUNT($AX$2:AX871)))*J871))),J871),IF(H871="in-sample",IF(Q871=bigT,((qCell/bigT)*(I872/I871))+((1-(qCell/bigT))*J871),IF(qCell=0,1,IF(OR(ISBLANK(F872),COUNT($AX$2:AX871)&lt;=qCell),IF(COUNT($AX$2:AX871)=1,1,AX871/AX870),((qCell/COUNT($AX$2:AX871))*(I872/I871))+((1-(qCell/COUNT($AX$2:AX871)))*J871)))),J871)))))))</f>
        <v/>
      </c>
      <c r="K872" s="120" t="str">
        <f>IF(H872="","",IF(AND(Temp!optSeasCoef=0,Temp!sts_add=1),IF(H872="out-sample",I872+(Q872*J872),I872+J872),IF(AND(Temp!optSeasCoef=0,Temp!sts_multp=1),IF(H872="out-sample",I872*(J872^Q872),I872*J872),IF(Temp!sts_add=1,IF(H872="out-sample",(I872+(Q872*J872))*G872,(I872+J872)*G872),IF(H872="out-sample",I872*(J872^Q872)*G872,I872*J872*G872)))))</f>
        <v/>
      </c>
      <c r="L872" s="116" t="str">
        <f t="shared" si="143"/>
        <v/>
      </c>
      <c r="M872" s="116" t="str">
        <f t="shared" si="144"/>
        <v/>
      </c>
      <c r="N872" s="116" t="str">
        <f t="shared" si="145"/>
        <v/>
      </c>
      <c r="O872" s="116" t="str">
        <f t="shared" si="146"/>
        <v/>
      </c>
      <c r="P872" s="116" t="str">
        <f t="shared" si="147"/>
        <v/>
      </c>
      <c r="Q872" s="94" t="str">
        <f>IF(AND(Temp!fhor_indata=1,ISBLANK(F872),H871="in-sample"),1,IF(AND(Temp!fhor_indata=1,H871="out-sample",Q871&lt;XfHor),Q871+1,IF(ISBLANK(F872),"",IF(AND(H872="out-sample",H871="in-sample"),1,IF(AND(H872="out-sample",H871="out-sample"),Q871+1,IF(ISNUMBER(Q871),Q871+1,1))))))</f>
        <v/>
      </c>
      <c r="R872" s="94" t="str">
        <f t="shared" si="148"/>
        <v/>
      </c>
      <c r="S872" s="94" t="str">
        <f>IF(Temp!fhor_indata=1,IF(S871=XobsHor,1,IF(COUNT($S$2:S871)&lt;=XobsHor,S871+1,IF(AND(COUNT($S$2:S871)&lt;=XobsHor+XfHor,IFERROR(MOD(S871,XobsHor)&lt;XfHor,FALSE)),S871+1,""))),IF(ISBLANK(F872),"",IF(S871=maxP,1,IF(S871&lt;maxP,S871+1,IF(COUNT($S$2:S872)&lt;=XobsHor,S871+1,"")))))</f>
        <v/>
      </c>
      <c r="T872" s="3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W872" s="122" t="str">
        <f t="shared" si="150"/>
        <v/>
      </c>
      <c r="AX872" s="123" t="str">
        <f t="shared" si="151"/>
        <v/>
      </c>
      <c r="AY872" s="124" t="str">
        <f t="shared" si="152"/>
        <v/>
      </c>
      <c r="AZ872" s="124" t="str">
        <f t="shared" si="153"/>
        <v/>
      </c>
      <c r="BF872" s="91"/>
    </row>
    <row r="873" spans="1:58" s="78" customFormat="1" ht="14.25" x14ac:dyDescent="0.2">
      <c r="A873" s="6"/>
      <c r="B873" s="6"/>
      <c r="C873" s="6"/>
      <c r="D873" s="3"/>
      <c r="E873" s="98" t="str">
        <f t="shared" si="149"/>
        <v/>
      </c>
      <c r="F873" s="117"/>
      <c r="G873" s="116" t="str">
        <f>IF(E873="","",IF(Temp!optSeasCoef=0,1,INDEX($C$2:$C$13,IF(MOD(COUNT($E$2:E873),seas_indx)=0,seas_indx,MOD(COUNT($E$2:E873),seas_indx)))))</f>
        <v/>
      </c>
      <c r="H873" s="97" t="str">
        <f>IFERROR(IF(Temp!fhor_indata=1,IF(COUNT($S$2:S873)&lt;=XobsHor,"in-sample",IF(AND(COUNT($S$2:S873)&lt;=XobsHor+XfHor,MOD(S872,XobsHor)&lt;XfHor),"out-sample","")),IF(ISBLANK(F873),"",IF(COUNT($F$2:F873)&lt;=XobsHor-XfHor,"in-sample","out-sample"))),"")</f>
        <v/>
      </c>
      <c r="I873" s="120" t="str">
        <f>IF(AND(ISBLANK(F872),H872="in-sample"),"",IF(AND(Temp!fhor_indata=1,H872="out-sample",H873="out-sample"),I872,IF(AND(ISBLANK(F873),H872="out-sample"),"",IF(AND(Temp!optSeasCoef=0,Temp!sts_add=1),IF(H872="in-sample",IF(Q872=bigT,((pCell/bigT)*F872)+((1-(pCell/bigT))*(I872+J872)),IF(OR(ISBLANK(F873),COUNT($F$2:F872)&lt;=pCell),F872,((pCell/COUNT($F$2:F872))*F872)+((1-(pCell/COUNT($F$2:F872)))*(I872+J872)))),I872),IF(AND(Temp!optSeasCoef=0,Temp!sts_multp=1),IF(H872="in-sample",IF(Q872=bigT,((pCell/bigT)*F872)+((1-(pCell/bigT))*(I872*J872)),IF(OR(ISBLANK(F873),COUNT(F$2:$F872)&lt;=pCell),F872,((pCell/COUNT($F$2:F872))*F872)+((1-(pCell/COUNT($F$2:F872)))*(I872*J872)))),I872),IF(Temp!sts_add=1,IF(H872="in-sample",IF(Q872=bigT,((pCell/bigT)*AX872)+((1-(pCell/bigT))*(I872+J872)),IF(OR(ISBLANK(F873),COUNT($AX$2:AX872)&lt;=pCell),AX872,((pCell/COUNT($AX$2:AX872))*AX872)+((1-(pCell/COUNT($AX$2:AX872)))*(I872+J872)))),I872),IF(H872="in-sample",IF(Q872=bigT,((pCell/bigT)*AX872)+((1-(pCell/bigT))*(I872*J872)),IF(OR(ISBLANK(F873),COUNT($AX$2:AX872)&lt;=pCell),AX872,((pCell/COUNT($AX$2:AX872))*AX872)+((1-(pCell/COUNT($AX$2:AX872)))*(I872*J872)))),I872)))))))</f>
        <v/>
      </c>
      <c r="J873" s="120" t="str">
        <f>IF(AND(ISBLANK(F872),H872="in-sample"),"",IF(AND(Temp!fhor_indata=1,H872="out-sample",H873="out-sample"),J872,IF(AND(ISBLANK(F873),H872="out-sample"),"",IF(AND(Temp!optSeasCoef=0,Temp!sts_add=1),IF(H872="in-sample",IF(Q872=bigT,((qCell/bigT)*(I873-I872))+((1-(qCell/bigT))*J872),IF(OR(ISBLANK(F873),COUNT($F$2:F872)&lt;=qCell),IF(COUNT($F$2:F872)=1,0,F872-F871),((qCell/COUNT($F$2:F872))*(I873-I872))+((1-(qCell/COUNT($F$2:F872)))*J872))),J872),IF(AND(Temp!optSeasCoef=0,Temp!sts_multp=1),IF(H872="in-sample",IF(Q872=bigT,((qCell/bigT)*(I873/I872))+((1-(qCell/bigT))*J872),IF(qCell=0,1,IF(OR(ISBLANK(F873),COUNT($F$2:F872)&lt;=qCell),IF(COUNT($F$2:F872)=1,1,F872/F871),((qCell/COUNT($F$2:F872))*(I873/I872))+((1-(qCell/COUNT($F$2:F872)))*J872)))),J872),IF(Temp!sts_add=1,IF(H872="in-sample",IF(Q872=bigT,((qCell/bigT)*(I873-I872))+((1-(qCell/bigT))*J872),IF(OR(ISBLANK(F873),COUNT($AX$2:AX872)&lt;=qCell),IF(COUNT($AX$2:AX872)=1,0,AX872-AX871),((qCell/COUNT($AX$2:AX872))*(I873-I872))+((1-(qCell/COUNT($AX$2:AX872)))*J872))),J872),IF(H872="in-sample",IF(Q872=bigT,((qCell/bigT)*(I873/I872))+((1-(qCell/bigT))*J872),IF(qCell=0,1,IF(OR(ISBLANK(F873),COUNT($AX$2:AX872)&lt;=qCell),IF(COUNT($AX$2:AX872)=1,1,AX872/AX871),((qCell/COUNT($AX$2:AX872))*(I873/I872))+((1-(qCell/COUNT($AX$2:AX872)))*J872)))),J872)))))))</f>
        <v/>
      </c>
      <c r="K873" s="120" t="str">
        <f>IF(H873="","",IF(AND(Temp!optSeasCoef=0,Temp!sts_add=1),IF(H873="out-sample",I873+(Q873*J873),I873+J873),IF(AND(Temp!optSeasCoef=0,Temp!sts_multp=1),IF(H873="out-sample",I873*(J873^Q873),I873*J873),IF(Temp!sts_add=1,IF(H873="out-sample",(I873+(Q873*J873))*G873,(I873+J873)*G873),IF(H873="out-sample",I873*(J873^Q873)*G873,I873*J873*G873)))))</f>
        <v/>
      </c>
      <c r="L873" s="116" t="str">
        <f t="shared" si="143"/>
        <v/>
      </c>
      <c r="M873" s="116" t="str">
        <f t="shared" si="144"/>
        <v/>
      </c>
      <c r="N873" s="116" t="str">
        <f t="shared" si="145"/>
        <v/>
      </c>
      <c r="O873" s="116" t="str">
        <f t="shared" si="146"/>
        <v/>
      </c>
      <c r="P873" s="116" t="str">
        <f t="shared" si="147"/>
        <v/>
      </c>
      <c r="Q873" s="94" t="str">
        <f>IF(AND(Temp!fhor_indata=1,ISBLANK(F873),H872="in-sample"),1,IF(AND(Temp!fhor_indata=1,H872="out-sample",Q872&lt;XfHor),Q872+1,IF(ISBLANK(F873),"",IF(AND(H873="out-sample",H872="in-sample"),1,IF(AND(H873="out-sample",H872="out-sample"),Q872+1,IF(ISNUMBER(Q872),Q872+1,1))))))</f>
        <v/>
      </c>
      <c r="R873" s="94" t="str">
        <f t="shared" si="148"/>
        <v/>
      </c>
      <c r="S873" s="94" t="str">
        <f>IF(Temp!fhor_indata=1,IF(S872=XobsHor,1,IF(COUNT($S$2:S872)&lt;=XobsHor,S872+1,IF(AND(COUNT($S$2:S872)&lt;=XobsHor+XfHor,IFERROR(MOD(S872,XobsHor)&lt;XfHor,FALSE)),S872+1,""))),IF(ISBLANK(F873),"",IF(S872=maxP,1,IF(S872&lt;maxP,S872+1,IF(COUNT($S$2:S873)&lt;=XobsHor,S872+1,"")))))</f>
        <v/>
      </c>
      <c r="T873" s="3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W873" s="122" t="str">
        <f t="shared" si="150"/>
        <v/>
      </c>
      <c r="AX873" s="123" t="str">
        <f t="shared" si="151"/>
        <v/>
      </c>
      <c r="AY873" s="124" t="str">
        <f t="shared" si="152"/>
        <v/>
      </c>
      <c r="AZ873" s="124" t="str">
        <f t="shared" si="153"/>
        <v/>
      </c>
      <c r="BF873" s="91"/>
    </row>
    <row r="874" spans="1:58" s="78" customFormat="1" ht="14.25" x14ac:dyDescent="0.2">
      <c r="A874" s="6"/>
      <c r="B874" s="6"/>
      <c r="C874" s="6"/>
      <c r="D874" s="3"/>
      <c r="E874" s="98" t="str">
        <f t="shared" si="149"/>
        <v/>
      </c>
      <c r="F874" s="117"/>
      <c r="G874" s="116" t="str">
        <f>IF(E874="","",IF(Temp!optSeasCoef=0,1,INDEX($C$2:$C$13,IF(MOD(COUNT($E$2:E874),seas_indx)=0,seas_indx,MOD(COUNT($E$2:E874),seas_indx)))))</f>
        <v/>
      </c>
      <c r="H874" s="97" t="str">
        <f>IFERROR(IF(Temp!fhor_indata=1,IF(COUNT($S$2:S874)&lt;=XobsHor,"in-sample",IF(AND(COUNT($S$2:S874)&lt;=XobsHor+XfHor,MOD(S873,XobsHor)&lt;XfHor),"out-sample","")),IF(ISBLANK(F874),"",IF(COUNT($F$2:F874)&lt;=XobsHor-XfHor,"in-sample","out-sample"))),"")</f>
        <v/>
      </c>
      <c r="I874" s="120" t="str">
        <f>IF(AND(ISBLANK(F873),H873="in-sample"),"",IF(AND(Temp!fhor_indata=1,H873="out-sample",H874="out-sample"),I873,IF(AND(ISBLANK(F874),H873="out-sample"),"",IF(AND(Temp!optSeasCoef=0,Temp!sts_add=1),IF(H873="in-sample",IF(Q873=bigT,((pCell/bigT)*F873)+((1-(pCell/bigT))*(I873+J873)),IF(OR(ISBLANK(F874),COUNT($F$2:F873)&lt;=pCell),F873,((pCell/COUNT($F$2:F873))*F873)+((1-(pCell/COUNT($F$2:F873)))*(I873+J873)))),I873),IF(AND(Temp!optSeasCoef=0,Temp!sts_multp=1),IF(H873="in-sample",IF(Q873=bigT,((pCell/bigT)*F873)+((1-(pCell/bigT))*(I873*J873)),IF(OR(ISBLANK(F874),COUNT(F$2:$F873)&lt;=pCell),F873,((pCell/COUNT($F$2:F873))*F873)+((1-(pCell/COUNT($F$2:F873)))*(I873*J873)))),I873),IF(Temp!sts_add=1,IF(H873="in-sample",IF(Q873=bigT,((pCell/bigT)*AX873)+((1-(pCell/bigT))*(I873+J873)),IF(OR(ISBLANK(F874),COUNT($AX$2:AX873)&lt;=pCell),AX873,((pCell/COUNT($AX$2:AX873))*AX873)+((1-(pCell/COUNT($AX$2:AX873)))*(I873+J873)))),I873),IF(H873="in-sample",IF(Q873=bigT,((pCell/bigT)*AX873)+((1-(pCell/bigT))*(I873*J873)),IF(OR(ISBLANK(F874),COUNT($AX$2:AX873)&lt;=pCell),AX873,((pCell/COUNT($AX$2:AX873))*AX873)+((1-(pCell/COUNT($AX$2:AX873)))*(I873*J873)))),I873)))))))</f>
        <v/>
      </c>
      <c r="J874" s="120" t="str">
        <f>IF(AND(ISBLANK(F873),H873="in-sample"),"",IF(AND(Temp!fhor_indata=1,H873="out-sample",H874="out-sample"),J873,IF(AND(ISBLANK(F874),H873="out-sample"),"",IF(AND(Temp!optSeasCoef=0,Temp!sts_add=1),IF(H873="in-sample",IF(Q873=bigT,((qCell/bigT)*(I874-I873))+((1-(qCell/bigT))*J873),IF(OR(ISBLANK(F874),COUNT($F$2:F873)&lt;=qCell),IF(COUNT($F$2:F873)=1,0,F873-F872),((qCell/COUNT($F$2:F873))*(I874-I873))+((1-(qCell/COUNT($F$2:F873)))*J873))),J873),IF(AND(Temp!optSeasCoef=0,Temp!sts_multp=1),IF(H873="in-sample",IF(Q873=bigT,((qCell/bigT)*(I874/I873))+((1-(qCell/bigT))*J873),IF(qCell=0,1,IF(OR(ISBLANK(F874),COUNT($F$2:F873)&lt;=qCell),IF(COUNT($F$2:F873)=1,1,F873/F872),((qCell/COUNT($F$2:F873))*(I874/I873))+((1-(qCell/COUNT($F$2:F873)))*J873)))),J873),IF(Temp!sts_add=1,IF(H873="in-sample",IF(Q873=bigT,((qCell/bigT)*(I874-I873))+((1-(qCell/bigT))*J873),IF(OR(ISBLANK(F874),COUNT($AX$2:AX873)&lt;=qCell),IF(COUNT($AX$2:AX873)=1,0,AX873-AX872),((qCell/COUNT($AX$2:AX873))*(I874-I873))+((1-(qCell/COUNT($AX$2:AX873)))*J873))),J873),IF(H873="in-sample",IF(Q873=bigT,((qCell/bigT)*(I874/I873))+((1-(qCell/bigT))*J873),IF(qCell=0,1,IF(OR(ISBLANK(F874),COUNT($AX$2:AX873)&lt;=qCell),IF(COUNT($AX$2:AX873)=1,1,AX873/AX872),((qCell/COUNT($AX$2:AX873))*(I874/I873))+((1-(qCell/COUNT($AX$2:AX873)))*J873)))),J873)))))))</f>
        <v/>
      </c>
      <c r="K874" s="120" t="str">
        <f>IF(H874="","",IF(AND(Temp!optSeasCoef=0,Temp!sts_add=1),IF(H874="out-sample",I874+(Q874*J874),I874+J874),IF(AND(Temp!optSeasCoef=0,Temp!sts_multp=1),IF(H874="out-sample",I874*(J874^Q874),I874*J874),IF(Temp!sts_add=1,IF(H874="out-sample",(I874+(Q874*J874))*G874,(I874+J874)*G874),IF(H874="out-sample",I874*(J874^Q874)*G874,I874*J874*G874)))))</f>
        <v/>
      </c>
      <c r="L874" s="116" t="str">
        <f t="shared" si="143"/>
        <v/>
      </c>
      <c r="M874" s="116" t="str">
        <f t="shared" si="144"/>
        <v/>
      </c>
      <c r="N874" s="116" t="str">
        <f t="shared" si="145"/>
        <v/>
      </c>
      <c r="O874" s="116" t="str">
        <f t="shared" si="146"/>
        <v/>
      </c>
      <c r="P874" s="116" t="str">
        <f t="shared" si="147"/>
        <v/>
      </c>
      <c r="Q874" s="94" t="str">
        <f>IF(AND(Temp!fhor_indata=1,ISBLANK(F874),H873="in-sample"),1,IF(AND(Temp!fhor_indata=1,H873="out-sample",Q873&lt;XfHor),Q873+1,IF(ISBLANK(F874),"",IF(AND(H874="out-sample",H873="in-sample"),1,IF(AND(H874="out-sample",H873="out-sample"),Q873+1,IF(ISNUMBER(Q873),Q873+1,1))))))</f>
        <v/>
      </c>
      <c r="R874" s="94" t="str">
        <f t="shared" si="148"/>
        <v/>
      </c>
      <c r="S874" s="94" t="str">
        <f>IF(Temp!fhor_indata=1,IF(S873=XobsHor,1,IF(COUNT($S$2:S873)&lt;=XobsHor,S873+1,IF(AND(COUNT($S$2:S873)&lt;=XobsHor+XfHor,IFERROR(MOD(S873,XobsHor)&lt;XfHor,FALSE)),S873+1,""))),IF(ISBLANK(F874),"",IF(S873=maxP,1,IF(S873&lt;maxP,S873+1,IF(COUNT($S$2:S874)&lt;=XobsHor,S873+1,"")))))</f>
        <v/>
      </c>
      <c r="T874" s="3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W874" s="122" t="str">
        <f t="shared" si="150"/>
        <v/>
      </c>
      <c r="AX874" s="123" t="str">
        <f t="shared" si="151"/>
        <v/>
      </c>
      <c r="AY874" s="124" t="str">
        <f t="shared" si="152"/>
        <v/>
      </c>
      <c r="AZ874" s="124" t="str">
        <f t="shared" si="153"/>
        <v/>
      </c>
      <c r="BF874" s="91"/>
    </row>
    <row r="875" spans="1:58" s="78" customFormat="1" ht="14.25" x14ac:dyDescent="0.2">
      <c r="A875" s="6"/>
      <c r="B875" s="6"/>
      <c r="C875" s="6"/>
      <c r="D875" s="3"/>
      <c r="E875" s="98" t="str">
        <f t="shared" si="149"/>
        <v/>
      </c>
      <c r="F875" s="117"/>
      <c r="G875" s="116" t="str">
        <f>IF(E875="","",IF(Temp!optSeasCoef=0,1,INDEX($C$2:$C$13,IF(MOD(COUNT($E$2:E875),seas_indx)=0,seas_indx,MOD(COUNT($E$2:E875),seas_indx)))))</f>
        <v/>
      </c>
      <c r="H875" s="97" t="str">
        <f>IFERROR(IF(Temp!fhor_indata=1,IF(COUNT($S$2:S875)&lt;=XobsHor,"in-sample",IF(AND(COUNT($S$2:S875)&lt;=XobsHor+XfHor,MOD(S874,XobsHor)&lt;XfHor),"out-sample","")),IF(ISBLANK(F875),"",IF(COUNT($F$2:F875)&lt;=XobsHor-XfHor,"in-sample","out-sample"))),"")</f>
        <v/>
      </c>
      <c r="I875" s="120" t="str">
        <f>IF(AND(ISBLANK(F874),H874="in-sample"),"",IF(AND(Temp!fhor_indata=1,H874="out-sample",H875="out-sample"),I874,IF(AND(ISBLANK(F875),H874="out-sample"),"",IF(AND(Temp!optSeasCoef=0,Temp!sts_add=1),IF(H874="in-sample",IF(Q874=bigT,((pCell/bigT)*F874)+((1-(pCell/bigT))*(I874+J874)),IF(OR(ISBLANK(F875),COUNT($F$2:F874)&lt;=pCell),F874,((pCell/COUNT($F$2:F874))*F874)+((1-(pCell/COUNT($F$2:F874)))*(I874+J874)))),I874),IF(AND(Temp!optSeasCoef=0,Temp!sts_multp=1),IF(H874="in-sample",IF(Q874=bigT,((pCell/bigT)*F874)+((1-(pCell/bigT))*(I874*J874)),IF(OR(ISBLANK(F875),COUNT(F$2:$F874)&lt;=pCell),F874,((pCell/COUNT($F$2:F874))*F874)+((1-(pCell/COUNT($F$2:F874)))*(I874*J874)))),I874),IF(Temp!sts_add=1,IF(H874="in-sample",IF(Q874=bigT,((pCell/bigT)*AX874)+((1-(pCell/bigT))*(I874+J874)),IF(OR(ISBLANK(F875),COUNT($AX$2:AX874)&lt;=pCell),AX874,((pCell/COUNT($AX$2:AX874))*AX874)+((1-(pCell/COUNT($AX$2:AX874)))*(I874+J874)))),I874),IF(H874="in-sample",IF(Q874=bigT,((pCell/bigT)*AX874)+((1-(pCell/bigT))*(I874*J874)),IF(OR(ISBLANK(F875),COUNT($AX$2:AX874)&lt;=pCell),AX874,((pCell/COUNT($AX$2:AX874))*AX874)+((1-(pCell/COUNT($AX$2:AX874)))*(I874*J874)))),I874)))))))</f>
        <v/>
      </c>
      <c r="J875" s="120" t="str">
        <f>IF(AND(ISBLANK(F874),H874="in-sample"),"",IF(AND(Temp!fhor_indata=1,H874="out-sample",H875="out-sample"),J874,IF(AND(ISBLANK(F875),H874="out-sample"),"",IF(AND(Temp!optSeasCoef=0,Temp!sts_add=1),IF(H874="in-sample",IF(Q874=bigT,((qCell/bigT)*(I875-I874))+((1-(qCell/bigT))*J874),IF(OR(ISBLANK(F875),COUNT($F$2:F874)&lt;=qCell),IF(COUNT($F$2:F874)=1,0,F874-F873),((qCell/COUNT($F$2:F874))*(I875-I874))+((1-(qCell/COUNT($F$2:F874)))*J874))),J874),IF(AND(Temp!optSeasCoef=0,Temp!sts_multp=1),IF(H874="in-sample",IF(Q874=bigT,((qCell/bigT)*(I875/I874))+((1-(qCell/bigT))*J874),IF(qCell=0,1,IF(OR(ISBLANK(F875),COUNT($F$2:F874)&lt;=qCell),IF(COUNT($F$2:F874)=1,1,F874/F873),((qCell/COUNT($F$2:F874))*(I875/I874))+((1-(qCell/COUNT($F$2:F874)))*J874)))),J874),IF(Temp!sts_add=1,IF(H874="in-sample",IF(Q874=bigT,((qCell/bigT)*(I875-I874))+((1-(qCell/bigT))*J874),IF(OR(ISBLANK(F875),COUNT($AX$2:AX874)&lt;=qCell),IF(COUNT($AX$2:AX874)=1,0,AX874-AX873),((qCell/COUNT($AX$2:AX874))*(I875-I874))+((1-(qCell/COUNT($AX$2:AX874)))*J874))),J874),IF(H874="in-sample",IF(Q874=bigT,((qCell/bigT)*(I875/I874))+((1-(qCell/bigT))*J874),IF(qCell=0,1,IF(OR(ISBLANK(F875),COUNT($AX$2:AX874)&lt;=qCell),IF(COUNT($AX$2:AX874)=1,1,AX874/AX873),((qCell/COUNT($AX$2:AX874))*(I875/I874))+((1-(qCell/COUNT($AX$2:AX874)))*J874)))),J874)))))))</f>
        <v/>
      </c>
      <c r="K875" s="120" t="str">
        <f>IF(H875="","",IF(AND(Temp!optSeasCoef=0,Temp!sts_add=1),IF(H875="out-sample",I875+(Q875*J875),I875+J875),IF(AND(Temp!optSeasCoef=0,Temp!sts_multp=1),IF(H875="out-sample",I875*(J875^Q875),I875*J875),IF(Temp!sts_add=1,IF(H875="out-sample",(I875+(Q875*J875))*G875,(I875+J875)*G875),IF(H875="out-sample",I875*(J875^Q875)*G875,I875*J875*G875)))))</f>
        <v/>
      </c>
      <c r="L875" s="116" t="str">
        <f t="shared" si="143"/>
        <v/>
      </c>
      <c r="M875" s="116" t="str">
        <f t="shared" si="144"/>
        <v/>
      </c>
      <c r="N875" s="116" t="str">
        <f t="shared" si="145"/>
        <v/>
      </c>
      <c r="O875" s="116" t="str">
        <f t="shared" si="146"/>
        <v/>
      </c>
      <c r="P875" s="116" t="str">
        <f t="shared" si="147"/>
        <v/>
      </c>
      <c r="Q875" s="94" t="str">
        <f>IF(AND(Temp!fhor_indata=1,ISBLANK(F875),H874="in-sample"),1,IF(AND(Temp!fhor_indata=1,H874="out-sample",Q874&lt;XfHor),Q874+1,IF(ISBLANK(F875),"",IF(AND(H875="out-sample",H874="in-sample"),1,IF(AND(H875="out-sample",H874="out-sample"),Q874+1,IF(ISNUMBER(Q874),Q874+1,1))))))</f>
        <v/>
      </c>
      <c r="R875" s="94" t="str">
        <f t="shared" si="148"/>
        <v/>
      </c>
      <c r="S875" s="94" t="str">
        <f>IF(Temp!fhor_indata=1,IF(S874=XobsHor,1,IF(COUNT($S$2:S874)&lt;=XobsHor,S874+1,IF(AND(COUNT($S$2:S874)&lt;=XobsHor+XfHor,IFERROR(MOD(S874,XobsHor)&lt;XfHor,FALSE)),S874+1,""))),IF(ISBLANK(F875),"",IF(S874=maxP,1,IF(S874&lt;maxP,S874+1,IF(COUNT($S$2:S875)&lt;=XobsHor,S874+1,"")))))</f>
        <v/>
      </c>
      <c r="T875" s="3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W875" s="122" t="str">
        <f t="shared" si="150"/>
        <v/>
      </c>
      <c r="AX875" s="123" t="str">
        <f t="shared" si="151"/>
        <v/>
      </c>
      <c r="AY875" s="124" t="str">
        <f t="shared" si="152"/>
        <v/>
      </c>
      <c r="AZ875" s="124" t="str">
        <f t="shared" si="153"/>
        <v/>
      </c>
      <c r="BF875" s="91"/>
    </row>
    <row r="876" spans="1:58" s="78" customFormat="1" ht="14.25" x14ac:dyDescent="0.2">
      <c r="A876" s="6"/>
      <c r="B876" s="6"/>
      <c r="C876" s="6"/>
      <c r="D876" s="3"/>
      <c r="E876" s="98" t="str">
        <f t="shared" si="149"/>
        <v/>
      </c>
      <c r="F876" s="117"/>
      <c r="G876" s="116" t="str">
        <f>IF(E876="","",IF(Temp!optSeasCoef=0,1,INDEX($C$2:$C$13,IF(MOD(COUNT($E$2:E876),seas_indx)=0,seas_indx,MOD(COUNT($E$2:E876),seas_indx)))))</f>
        <v/>
      </c>
      <c r="H876" s="97" t="str">
        <f>IFERROR(IF(Temp!fhor_indata=1,IF(COUNT($S$2:S876)&lt;=XobsHor,"in-sample",IF(AND(COUNT($S$2:S876)&lt;=XobsHor+XfHor,MOD(S875,XobsHor)&lt;XfHor),"out-sample","")),IF(ISBLANK(F876),"",IF(COUNT($F$2:F876)&lt;=XobsHor-XfHor,"in-sample","out-sample"))),"")</f>
        <v/>
      </c>
      <c r="I876" s="120" t="str">
        <f>IF(AND(ISBLANK(F875),H875="in-sample"),"",IF(AND(Temp!fhor_indata=1,H875="out-sample",H876="out-sample"),I875,IF(AND(ISBLANK(F876),H875="out-sample"),"",IF(AND(Temp!optSeasCoef=0,Temp!sts_add=1),IF(H875="in-sample",IF(Q875=bigT,((pCell/bigT)*F875)+((1-(pCell/bigT))*(I875+J875)),IF(OR(ISBLANK(F876),COUNT($F$2:F875)&lt;=pCell),F875,((pCell/COUNT($F$2:F875))*F875)+((1-(pCell/COUNT($F$2:F875)))*(I875+J875)))),I875),IF(AND(Temp!optSeasCoef=0,Temp!sts_multp=1),IF(H875="in-sample",IF(Q875=bigT,((pCell/bigT)*F875)+((1-(pCell/bigT))*(I875*J875)),IF(OR(ISBLANK(F876),COUNT(F$2:$F875)&lt;=pCell),F875,((pCell/COUNT($F$2:F875))*F875)+((1-(pCell/COUNT($F$2:F875)))*(I875*J875)))),I875),IF(Temp!sts_add=1,IF(H875="in-sample",IF(Q875=bigT,((pCell/bigT)*AX875)+((1-(pCell/bigT))*(I875+J875)),IF(OR(ISBLANK(F876),COUNT($AX$2:AX875)&lt;=pCell),AX875,((pCell/COUNT($AX$2:AX875))*AX875)+((1-(pCell/COUNT($AX$2:AX875)))*(I875+J875)))),I875),IF(H875="in-sample",IF(Q875=bigT,((pCell/bigT)*AX875)+((1-(pCell/bigT))*(I875*J875)),IF(OR(ISBLANK(F876),COUNT($AX$2:AX875)&lt;=pCell),AX875,((pCell/COUNT($AX$2:AX875))*AX875)+((1-(pCell/COUNT($AX$2:AX875)))*(I875*J875)))),I875)))))))</f>
        <v/>
      </c>
      <c r="J876" s="120" t="str">
        <f>IF(AND(ISBLANK(F875),H875="in-sample"),"",IF(AND(Temp!fhor_indata=1,H875="out-sample",H876="out-sample"),J875,IF(AND(ISBLANK(F876),H875="out-sample"),"",IF(AND(Temp!optSeasCoef=0,Temp!sts_add=1),IF(H875="in-sample",IF(Q875=bigT,((qCell/bigT)*(I876-I875))+((1-(qCell/bigT))*J875),IF(OR(ISBLANK(F876),COUNT($F$2:F875)&lt;=qCell),IF(COUNT($F$2:F875)=1,0,F875-F874),((qCell/COUNT($F$2:F875))*(I876-I875))+((1-(qCell/COUNT($F$2:F875)))*J875))),J875),IF(AND(Temp!optSeasCoef=0,Temp!sts_multp=1),IF(H875="in-sample",IF(Q875=bigT,((qCell/bigT)*(I876/I875))+((1-(qCell/bigT))*J875),IF(qCell=0,1,IF(OR(ISBLANK(F876),COUNT($F$2:F875)&lt;=qCell),IF(COUNT($F$2:F875)=1,1,F875/F874),((qCell/COUNT($F$2:F875))*(I876/I875))+((1-(qCell/COUNT($F$2:F875)))*J875)))),J875),IF(Temp!sts_add=1,IF(H875="in-sample",IF(Q875=bigT,((qCell/bigT)*(I876-I875))+((1-(qCell/bigT))*J875),IF(OR(ISBLANK(F876),COUNT($AX$2:AX875)&lt;=qCell),IF(COUNT($AX$2:AX875)=1,0,AX875-AX874),((qCell/COUNT($AX$2:AX875))*(I876-I875))+((1-(qCell/COUNT($AX$2:AX875)))*J875))),J875),IF(H875="in-sample",IF(Q875=bigT,((qCell/bigT)*(I876/I875))+((1-(qCell/bigT))*J875),IF(qCell=0,1,IF(OR(ISBLANK(F876),COUNT($AX$2:AX875)&lt;=qCell),IF(COUNT($AX$2:AX875)=1,1,AX875/AX874),((qCell/COUNT($AX$2:AX875))*(I876/I875))+((1-(qCell/COUNT($AX$2:AX875)))*J875)))),J875)))))))</f>
        <v/>
      </c>
      <c r="K876" s="120" t="str">
        <f>IF(H876="","",IF(AND(Temp!optSeasCoef=0,Temp!sts_add=1),IF(H876="out-sample",I876+(Q876*J876),I876+J876),IF(AND(Temp!optSeasCoef=0,Temp!sts_multp=1),IF(H876="out-sample",I876*(J876^Q876),I876*J876),IF(Temp!sts_add=1,IF(H876="out-sample",(I876+(Q876*J876))*G876,(I876+J876)*G876),IF(H876="out-sample",I876*(J876^Q876)*G876,I876*J876*G876)))))</f>
        <v/>
      </c>
      <c r="L876" s="116" t="str">
        <f t="shared" si="143"/>
        <v/>
      </c>
      <c r="M876" s="116" t="str">
        <f t="shared" si="144"/>
        <v/>
      </c>
      <c r="N876" s="116" t="str">
        <f t="shared" si="145"/>
        <v/>
      </c>
      <c r="O876" s="116" t="str">
        <f t="shared" si="146"/>
        <v/>
      </c>
      <c r="P876" s="116" t="str">
        <f t="shared" si="147"/>
        <v/>
      </c>
      <c r="Q876" s="94" t="str">
        <f>IF(AND(Temp!fhor_indata=1,ISBLANK(F876),H875="in-sample"),1,IF(AND(Temp!fhor_indata=1,H875="out-sample",Q875&lt;XfHor),Q875+1,IF(ISBLANK(F876),"",IF(AND(H876="out-sample",H875="in-sample"),1,IF(AND(H876="out-sample",H875="out-sample"),Q875+1,IF(ISNUMBER(Q875),Q875+1,1))))))</f>
        <v/>
      </c>
      <c r="R876" s="94" t="str">
        <f t="shared" si="148"/>
        <v/>
      </c>
      <c r="S876" s="94" t="str">
        <f>IF(Temp!fhor_indata=1,IF(S875=XobsHor,1,IF(COUNT($S$2:S875)&lt;=XobsHor,S875+1,IF(AND(COUNT($S$2:S875)&lt;=XobsHor+XfHor,IFERROR(MOD(S875,XobsHor)&lt;XfHor,FALSE)),S875+1,""))),IF(ISBLANK(F876),"",IF(S875=maxP,1,IF(S875&lt;maxP,S875+1,IF(COUNT($S$2:S876)&lt;=XobsHor,S875+1,"")))))</f>
        <v/>
      </c>
      <c r="T876" s="3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W876" s="122" t="str">
        <f t="shared" si="150"/>
        <v/>
      </c>
      <c r="AX876" s="123" t="str">
        <f t="shared" si="151"/>
        <v/>
      </c>
      <c r="AY876" s="124" t="str">
        <f t="shared" si="152"/>
        <v/>
      </c>
      <c r="AZ876" s="124" t="str">
        <f t="shared" si="153"/>
        <v/>
      </c>
      <c r="BF876" s="91"/>
    </row>
    <row r="877" spans="1:58" s="78" customFormat="1" ht="14.25" x14ac:dyDescent="0.2">
      <c r="A877" s="6"/>
      <c r="B877" s="6"/>
      <c r="C877" s="6"/>
      <c r="D877" s="3"/>
      <c r="E877" s="98" t="str">
        <f t="shared" si="149"/>
        <v/>
      </c>
      <c r="F877" s="117"/>
      <c r="G877" s="116" t="str">
        <f>IF(E877="","",IF(Temp!optSeasCoef=0,1,INDEX($C$2:$C$13,IF(MOD(COUNT($E$2:E877),seas_indx)=0,seas_indx,MOD(COUNT($E$2:E877),seas_indx)))))</f>
        <v/>
      </c>
      <c r="H877" s="97" t="str">
        <f>IFERROR(IF(Temp!fhor_indata=1,IF(COUNT($S$2:S877)&lt;=XobsHor,"in-sample",IF(AND(COUNT($S$2:S877)&lt;=XobsHor+XfHor,MOD(S876,XobsHor)&lt;XfHor),"out-sample","")),IF(ISBLANK(F877),"",IF(COUNT($F$2:F877)&lt;=XobsHor-XfHor,"in-sample","out-sample"))),"")</f>
        <v/>
      </c>
      <c r="I877" s="120" t="str">
        <f>IF(AND(ISBLANK(F876),H876="in-sample"),"",IF(AND(Temp!fhor_indata=1,H876="out-sample",H877="out-sample"),I876,IF(AND(ISBLANK(F877),H876="out-sample"),"",IF(AND(Temp!optSeasCoef=0,Temp!sts_add=1),IF(H876="in-sample",IF(Q876=bigT,((pCell/bigT)*F876)+((1-(pCell/bigT))*(I876+J876)),IF(OR(ISBLANK(F877),COUNT($F$2:F876)&lt;=pCell),F876,((pCell/COUNT($F$2:F876))*F876)+((1-(pCell/COUNT($F$2:F876)))*(I876+J876)))),I876),IF(AND(Temp!optSeasCoef=0,Temp!sts_multp=1),IF(H876="in-sample",IF(Q876=bigT,((pCell/bigT)*F876)+((1-(pCell/bigT))*(I876*J876)),IF(OR(ISBLANK(F877),COUNT(F$2:$F876)&lt;=pCell),F876,((pCell/COUNT($F$2:F876))*F876)+((1-(pCell/COUNT($F$2:F876)))*(I876*J876)))),I876),IF(Temp!sts_add=1,IF(H876="in-sample",IF(Q876=bigT,((pCell/bigT)*AX876)+((1-(pCell/bigT))*(I876+J876)),IF(OR(ISBLANK(F877),COUNT($AX$2:AX876)&lt;=pCell),AX876,((pCell/COUNT($AX$2:AX876))*AX876)+((1-(pCell/COUNT($AX$2:AX876)))*(I876+J876)))),I876),IF(H876="in-sample",IF(Q876=bigT,((pCell/bigT)*AX876)+((1-(pCell/bigT))*(I876*J876)),IF(OR(ISBLANK(F877),COUNT($AX$2:AX876)&lt;=pCell),AX876,((pCell/COUNT($AX$2:AX876))*AX876)+((1-(pCell/COUNT($AX$2:AX876)))*(I876*J876)))),I876)))))))</f>
        <v/>
      </c>
      <c r="J877" s="120" t="str">
        <f>IF(AND(ISBLANK(F876),H876="in-sample"),"",IF(AND(Temp!fhor_indata=1,H876="out-sample",H877="out-sample"),J876,IF(AND(ISBLANK(F877),H876="out-sample"),"",IF(AND(Temp!optSeasCoef=0,Temp!sts_add=1),IF(H876="in-sample",IF(Q876=bigT,((qCell/bigT)*(I877-I876))+((1-(qCell/bigT))*J876),IF(OR(ISBLANK(F877),COUNT($F$2:F876)&lt;=qCell),IF(COUNT($F$2:F876)=1,0,F876-F875),((qCell/COUNT($F$2:F876))*(I877-I876))+((1-(qCell/COUNT($F$2:F876)))*J876))),J876),IF(AND(Temp!optSeasCoef=0,Temp!sts_multp=1),IF(H876="in-sample",IF(Q876=bigT,((qCell/bigT)*(I877/I876))+((1-(qCell/bigT))*J876),IF(qCell=0,1,IF(OR(ISBLANK(F877),COUNT($F$2:F876)&lt;=qCell),IF(COUNT($F$2:F876)=1,1,F876/F875),((qCell/COUNT($F$2:F876))*(I877/I876))+((1-(qCell/COUNT($F$2:F876)))*J876)))),J876),IF(Temp!sts_add=1,IF(H876="in-sample",IF(Q876=bigT,((qCell/bigT)*(I877-I876))+((1-(qCell/bigT))*J876),IF(OR(ISBLANK(F877),COUNT($AX$2:AX876)&lt;=qCell),IF(COUNT($AX$2:AX876)=1,0,AX876-AX875),((qCell/COUNT($AX$2:AX876))*(I877-I876))+((1-(qCell/COUNT($AX$2:AX876)))*J876))),J876),IF(H876="in-sample",IF(Q876=bigT,((qCell/bigT)*(I877/I876))+((1-(qCell/bigT))*J876),IF(qCell=0,1,IF(OR(ISBLANK(F877),COUNT($AX$2:AX876)&lt;=qCell),IF(COUNT($AX$2:AX876)=1,1,AX876/AX875),((qCell/COUNT($AX$2:AX876))*(I877/I876))+((1-(qCell/COUNT($AX$2:AX876)))*J876)))),J876)))))))</f>
        <v/>
      </c>
      <c r="K877" s="120" t="str">
        <f>IF(H877="","",IF(AND(Temp!optSeasCoef=0,Temp!sts_add=1),IF(H877="out-sample",I877+(Q877*J877),I877+J877),IF(AND(Temp!optSeasCoef=0,Temp!sts_multp=1),IF(H877="out-sample",I877*(J877^Q877),I877*J877),IF(Temp!sts_add=1,IF(H877="out-sample",(I877+(Q877*J877))*G877,(I877+J877)*G877),IF(H877="out-sample",I877*(J877^Q877)*G877,I877*J877*G877)))))</f>
        <v/>
      </c>
      <c r="L877" s="116" t="str">
        <f t="shared" si="143"/>
        <v/>
      </c>
      <c r="M877" s="116" t="str">
        <f t="shared" si="144"/>
        <v/>
      </c>
      <c r="N877" s="116" t="str">
        <f t="shared" si="145"/>
        <v/>
      </c>
      <c r="O877" s="116" t="str">
        <f t="shared" si="146"/>
        <v/>
      </c>
      <c r="P877" s="116" t="str">
        <f t="shared" si="147"/>
        <v/>
      </c>
      <c r="Q877" s="94" t="str">
        <f>IF(AND(Temp!fhor_indata=1,ISBLANK(F877),H876="in-sample"),1,IF(AND(Temp!fhor_indata=1,H876="out-sample",Q876&lt;XfHor),Q876+1,IF(ISBLANK(F877),"",IF(AND(H877="out-sample",H876="in-sample"),1,IF(AND(H877="out-sample",H876="out-sample"),Q876+1,IF(ISNUMBER(Q876),Q876+1,1))))))</f>
        <v/>
      </c>
      <c r="R877" s="94" t="str">
        <f t="shared" si="148"/>
        <v/>
      </c>
      <c r="S877" s="94" t="str">
        <f>IF(Temp!fhor_indata=1,IF(S876=XobsHor,1,IF(COUNT($S$2:S876)&lt;=XobsHor,S876+1,IF(AND(COUNT($S$2:S876)&lt;=XobsHor+XfHor,IFERROR(MOD(S876,XobsHor)&lt;XfHor,FALSE)),S876+1,""))),IF(ISBLANK(F877),"",IF(S876=maxP,1,IF(S876&lt;maxP,S876+1,IF(COUNT($S$2:S877)&lt;=XobsHor,S876+1,"")))))</f>
        <v/>
      </c>
      <c r="T877" s="3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W877" s="122" t="str">
        <f t="shared" si="150"/>
        <v/>
      </c>
      <c r="AX877" s="123" t="str">
        <f t="shared" si="151"/>
        <v/>
      </c>
      <c r="AY877" s="124" t="str">
        <f t="shared" si="152"/>
        <v/>
      </c>
      <c r="AZ877" s="124" t="str">
        <f t="shared" si="153"/>
        <v/>
      </c>
      <c r="BF877" s="91"/>
    </row>
    <row r="878" spans="1:58" s="78" customFormat="1" ht="14.25" x14ac:dyDescent="0.2">
      <c r="A878" s="6"/>
      <c r="B878" s="6"/>
      <c r="C878" s="6"/>
      <c r="D878" s="3"/>
      <c r="E878" s="98" t="str">
        <f t="shared" si="149"/>
        <v/>
      </c>
      <c r="F878" s="117"/>
      <c r="G878" s="116" t="str">
        <f>IF(E878="","",IF(Temp!optSeasCoef=0,1,INDEX($C$2:$C$13,IF(MOD(COUNT($E$2:E878),seas_indx)=0,seas_indx,MOD(COUNT($E$2:E878),seas_indx)))))</f>
        <v/>
      </c>
      <c r="H878" s="97" t="str">
        <f>IFERROR(IF(Temp!fhor_indata=1,IF(COUNT($S$2:S878)&lt;=XobsHor,"in-sample",IF(AND(COUNT($S$2:S878)&lt;=XobsHor+XfHor,MOD(S877,XobsHor)&lt;XfHor),"out-sample","")),IF(ISBLANK(F878),"",IF(COUNT($F$2:F878)&lt;=XobsHor-XfHor,"in-sample","out-sample"))),"")</f>
        <v/>
      </c>
      <c r="I878" s="120" t="str">
        <f>IF(AND(ISBLANK(F877),H877="in-sample"),"",IF(AND(Temp!fhor_indata=1,H877="out-sample",H878="out-sample"),I877,IF(AND(ISBLANK(F878),H877="out-sample"),"",IF(AND(Temp!optSeasCoef=0,Temp!sts_add=1),IF(H877="in-sample",IF(Q877=bigT,((pCell/bigT)*F877)+((1-(pCell/bigT))*(I877+J877)),IF(OR(ISBLANK(F878),COUNT($F$2:F877)&lt;=pCell),F877,((pCell/COUNT($F$2:F877))*F877)+((1-(pCell/COUNT($F$2:F877)))*(I877+J877)))),I877),IF(AND(Temp!optSeasCoef=0,Temp!sts_multp=1),IF(H877="in-sample",IF(Q877=bigT,((pCell/bigT)*F877)+((1-(pCell/bigT))*(I877*J877)),IF(OR(ISBLANK(F878),COUNT(F$2:$F877)&lt;=pCell),F877,((pCell/COUNT($F$2:F877))*F877)+((1-(pCell/COUNT($F$2:F877)))*(I877*J877)))),I877),IF(Temp!sts_add=1,IF(H877="in-sample",IF(Q877=bigT,((pCell/bigT)*AX877)+((1-(pCell/bigT))*(I877+J877)),IF(OR(ISBLANK(F878),COUNT($AX$2:AX877)&lt;=pCell),AX877,((pCell/COUNT($AX$2:AX877))*AX877)+((1-(pCell/COUNT($AX$2:AX877)))*(I877+J877)))),I877),IF(H877="in-sample",IF(Q877=bigT,((pCell/bigT)*AX877)+((1-(pCell/bigT))*(I877*J877)),IF(OR(ISBLANK(F878),COUNT($AX$2:AX877)&lt;=pCell),AX877,((pCell/COUNT($AX$2:AX877))*AX877)+((1-(pCell/COUNT($AX$2:AX877)))*(I877*J877)))),I877)))))))</f>
        <v/>
      </c>
      <c r="J878" s="120" t="str">
        <f>IF(AND(ISBLANK(F877),H877="in-sample"),"",IF(AND(Temp!fhor_indata=1,H877="out-sample",H878="out-sample"),J877,IF(AND(ISBLANK(F878),H877="out-sample"),"",IF(AND(Temp!optSeasCoef=0,Temp!sts_add=1),IF(H877="in-sample",IF(Q877=bigT,((qCell/bigT)*(I878-I877))+((1-(qCell/bigT))*J877),IF(OR(ISBLANK(F878),COUNT($F$2:F877)&lt;=qCell),IF(COUNT($F$2:F877)=1,0,F877-F876),((qCell/COUNT($F$2:F877))*(I878-I877))+((1-(qCell/COUNT($F$2:F877)))*J877))),J877),IF(AND(Temp!optSeasCoef=0,Temp!sts_multp=1),IF(H877="in-sample",IF(Q877=bigT,((qCell/bigT)*(I878/I877))+((1-(qCell/bigT))*J877),IF(qCell=0,1,IF(OR(ISBLANK(F878),COUNT($F$2:F877)&lt;=qCell),IF(COUNT($F$2:F877)=1,1,F877/F876),((qCell/COUNT($F$2:F877))*(I878/I877))+((1-(qCell/COUNT($F$2:F877)))*J877)))),J877),IF(Temp!sts_add=1,IF(H877="in-sample",IF(Q877=bigT,((qCell/bigT)*(I878-I877))+((1-(qCell/bigT))*J877),IF(OR(ISBLANK(F878),COUNT($AX$2:AX877)&lt;=qCell),IF(COUNT($AX$2:AX877)=1,0,AX877-AX876),((qCell/COUNT($AX$2:AX877))*(I878-I877))+((1-(qCell/COUNT($AX$2:AX877)))*J877))),J877),IF(H877="in-sample",IF(Q877=bigT,((qCell/bigT)*(I878/I877))+((1-(qCell/bigT))*J877),IF(qCell=0,1,IF(OR(ISBLANK(F878),COUNT($AX$2:AX877)&lt;=qCell),IF(COUNT($AX$2:AX877)=1,1,AX877/AX876),((qCell/COUNT($AX$2:AX877))*(I878/I877))+((1-(qCell/COUNT($AX$2:AX877)))*J877)))),J877)))))))</f>
        <v/>
      </c>
      <c r="K878" s="120" t="str">
        <f>IF(H878="","",IF(AND(Temp!optSeasCoef=0,Temp!sts_add=1),IF(H878="out-sample",I878+(Q878*J878),I878+J878),IF(AND(Temp!optSeasCoef=0,Temp!sts_multp=1),IF(H878="out-sample",I878*(J878^Q878),I878*J878),IF(Temp!sts_add=1,IF(H878="out-sample",(I878+(Q878*J878))*G878,(I878+J878)*G878),IF(H878="out-sample",I878*(J878^Q878)*G878,I878*J878*G878)))))</f>
        <v/>
      </c>
      <c r="L878" s="116" t="str">
        <f t="shared" si="143"/>
        <v/>
      </c>
      <c r="M878" s="116" t="str">
        <f t="shared" si="144"/>
        <v/>
      </c>
      <c r="N878" s="116" t="str">
        <f t="shared" si="145"/>
        <v/>
      </c>
      <c r="O878" s="116" t="str">
        <f t="shared" si="146"/>
        <v/>
      </c>
      <c r="P878" s="116" t="str">
        <f t="shared" si="147"/>
        <v/>
      </c>
      <c r="Q878" s="94" t="str">
        <f>IF(AND(Temp!fhor_indata=1,ISBLANK(F878),H877="in-sample"),1,IF(AND(Temp!fhor_indata=1,H877="out-sample",Q877&lt;XfHor),Q877+1,IF(ISBLANK(F878),"",IF(AND(H878="out-sample",H877="in-sample"),1,IF(AND(H878="out-sample",H877="out-sample"),Q877+1,IF(ISNUMBER(Q877),Q877+1,1))))))</f>
        <v/>
      </c>
      <c r="R878" s="94" t="str">
        <f t="shared" si="148"/>
        <v/>
      </c>
      <c r="S878" s="94" t="str">
        <f>IF(Temp!fhor_indata=1,IF(S877=XobsHor,1,IF(COUNT($S$2:S877)&lt;=XobsHor,S877+1,IF(AND(COUNT($S$2:S877)&lt;=XobsHor+XfHor,IFERROR(MOD(S877,XobsHor)&lt;XfHor,FALSE)),S877+1,""))),IF(ISBLANK(F878),"",IF(S877=maxP,1,IF(S877&lt;maxP,S877+1,IF(COUNT($S$2:S878)&lt;=XobsHor,S877+1,"")))))</f>
        <v/>
      </c>
      <c r="T878" s="3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W878" s="122" t="str">
        <f t="shared" si="150"/>
        <v/>
      </c>
      <c r="AX878" s="123" t="str">
        <f t="shared" si="151"/>
        <v/>
      </c>
      <c r="AY878" s="124" t="str">
        <f t="shared" si="152"/>
        <v/>
      </c>
      <c r="AZ878" s="124" t="str">
        <f t="shared" si="153"/>
        <v/>
      </c>
      <c r="BF878" s="91"/>
    </row>
    <row r="879" spans="1:58" s="78" customFormat="1" ht="14.25" x14ac:dyDescent="0.2">
      <c r="A879" s="6"/>
      <c r="B879" s="6"/>
      <c r="C879" s="6"/>
      <c r="D879" s="3"/>
      <c r="E879" s="98" t="str">
        <f t="shared" si="149"/>
        <v/>
      </c>
      <c r="F879" s="117"/>
      <c r="G879" s="116" t="str">
        <f>IF(E879="","",IF(Temp!optSeasCoef=0,1,INDEX($C$2:$C$13,IF(MOD(COUNT($E$2:E879),seas_indx)=0,seas_indx,MOD(COUNT($E$2:E879),seas_indx)))))</f>
        <v/>
      </c>
      <c r="H879" s="97" t="str">
        <f>IFERROR(IF(Temp!fhor_indata=1,IF(COUNT($S$2:S879)&lt;=XobsHor,"in-sample",IF(AND(COUNT($S$2:S879)&lt;=XobsHor+XfHor,MOD(S878,XobsHor)&lt;XfHor),"out-sample","")),IF(ISBLANK(F879),"",IF(COUNT($F$2:F879)&lt;=XobsHor-XfHor,"in-sample","out-sample"))),"")</f>
        <v/>
      </c>
      <c r="I879" s="120" t="str">
        <f>IF(AND(ISBLANK(F878),H878="in-sample"),"",IF(AND(Temp!fhor_indata=1,H878="out-sample",H879="out-sample"),I878,IF(AND(ISBLANK(F879),H878="out-sample"),"",IF(AND(Temp!optSeasCoef=0,Temp!sts_add=1),IF(H878="in-sample",IF(Q878=bigT,((pCell/bigT)*F878)+((1-(pCell/bigT))*(I878+J878)),IF(OR(ISBLANK(F879),COUNT($F$2:F878)&lt;=pCell),F878,((pCell/COUNT($F$2:F878))*F878)+((1-(pCell/COUNT($F$2:F878)))*(I878+J878)))),I878),IF(AND(Temp!optSeasCoef=0,Temp!sts_multp=1),IF(H878="in-sample",IF(Q878=bigT,((pCell/bigT)*F878)+((1-(pCell/bigT))*(I878*J878)),IF(OR(ISBLANK(F879),COUNT(F$2:$F878)&lt;=pCell),F878,((pCell/COUNT($F$2:F878))*F878)+((1-(pCell/COUNT($F$2:F878)))*(I878*J878)))),I878),IF(Temp!sts_add=1,IF(H878="in-sample",IF(Q878=bigT,((pCell/bigT)*AX878)+((1-(pCell/bigT))*(I878+J878)),IF(OR(ISBLANK(F879),COUNT($AX$2:AX878)&lt;=pCell),AX878,((pCell/COUNT($AX$2:AX878))*AX878)+((1-(pCell/COUNT($AX$2:AX878)))*(I878+J878)))),I878),IF(H878="in-sample",IF(Q878=bigT,((pCell/bigT)*AX878)+((1-(pCell/bigT))*(I878*J878)),IF(OR(ISBLANK(F879),COUNT($AX$2:AX878)&lt;=pCell),AX878,((pCell/COUNT($AX$2:AX878))*AX878)+((1-(pCell/COUNT($AX$2:AX878)))*(I878*J878)))),I878)))))))</f>
        <v/>
      </c>
      <c r="J879" s="120" t="str">
        <f>IF(AND(ISBLANK(F878),H878="in-sample"),"",IF(AND(Temp!fhor_indata=1,H878="out-sample",H879="out-sample"),J878,IF(AND(ISBLANK(F879),H878="out-sample"),"",IF(AND(Temp!optSeasCoef=0,Temp!sts_add=1),IF(H878="in-sample",IF(Q878=bigT,((qCell/bigT)*(I879-I878))+((1-(qCell/bigT))*J878),IF(OR(ISBLANK(F879),COUNT($F$2:F878)&lt;=qCell),IF(COUNT($F$2:F878)=1,0,F878-F877),((qCell/COUNT($F$2:F878))*(I879-I878))+((1-(qCell/COUNT($F$2:F878)))*J878))),J878),IF(AND(Temp!optSeasCoef=0,Temp!sts_multp=1),IF(H878="in-sample",IF(Q878=bigT,((qCell/bigT)*(I879/I878))+((1-(qCell/bigT))*J878),IF(qCell=0,1,IF(OR(ISBLANK(F879),COUNT($F$2:F878)&lt;=qCell),IF(COUNT($F$2:F878)=1,1,F878/F877),((qCell/COUNT($F$2:F878))*(I879/I878))+((1-(qCell/COUNT($F$2:F878)))*J878)))),J878),IF(Temp!sts_add=1,IF(H878="in-sample",IF(Q878=bigT,((qCell/bigT)*(I879-I878))+((1-(qCell/bigT))*J878),IF(OR(ISBLANK(F879),COUNT($AX$2:AX878)&lt;=qCell),IF(COUNT($AX$2:AX878)=1,0,AX878-AX877),((qCell/COUNT($AX$2:AX878))*(I879-I878))+((1-(qCell/COUNT($AX$2:AX878)))*J878))),J878),IF(H878="in-sample",IF(Q878=bigT,((qCell/bigT)*(I879/I878))+((1-(qCell/bigT))*J878),IF(qCell=0,1,IF(OR(ISBLANK(F879),COUNT($AX$2:AX878)&lt;=qCell),IF(COUNT($AX$2:AX878)=1,1,AX878/AX877),((qCell/COUNT($AX$2:AX878))*(I879/I878))+((1-(qCell/COUNT($AX$2:AX878)))*J878)))),J878)))))))</f>
        <v/>
      </c>
      <c r="K879" s="120" t="str">
        <f>IF(H879="","",IF(AND(Temp!optSeasCoef=0,Temp!sts_add=1),IF(H879="out-sample",I879+(Q879*J879),I879+J879),IF(AND(Temp!optSeasCoef=0,Temp!sts_multp=1),IF(H879="out-sample",I879*(J879^Q879),I879*J879),IF(Temp!sts_add=1,IF(H879="out-sample",(I879+(Q879*J879))*G879,(I879+J879)*G879),IF(H879="out-sample",I879*(J879^Q879)*G879,I879*J879*G879)))))</f>
        <v/>
      </c>
      <c r="L879" s="116" t="str">
        <f t="shared" si="143"/>
        <v/>
      </c>
      <c r="M879" s="116" t="str">
        <f t="shared" si="144"/>
        <v/>
      </c>
      <c r="N879" s="116" t="str">
        <f t="shared" si="145"/>
        <v/>
      </c>
      <c r="O879" s="116" t="str">
        <f t="shared" si="146"/>
        <v/>
      </c>
      <c r="P879" s="116" t="str">
        <f t="shared" si="147"/>
        <v/>
      </c>
      <c r="Q879" s="94" t="str">
        <f>IF(AND(Temp!fhor_indata=1,ISBLANK(F879),H878="in-sample"),1,IF(AND(Temp!fhor_indata=1,H878="out-sample",Q878&lt;XfHor),Q878+1,IF(ISBLANK(F879),"",IF(AND(H879="out-sample",H878="in-sample"),1,IF(AND(H879="out-sample",H878="out-sample"),Q878+1,IF(ISNUMBER(Q878),Q878+1,1))))))</f>
        <v/>
      </c>
      <c r="R879" s="94" t="str">
        <f t="shared" si="148"/>
        <v/>
      </c>
      <c r="S879" s="94" t="str">
        <f>IF(Temp!fhor_indata=1,IF(S878=XobsHor,1,IF(COUNT($S$2:S878)&lt;=XobsHor,S878+1,IF(AND(COUNT($S$2:S878)&lt;=XobsHor+XfHor,IFERROR(MOD(S878,XobsHor)&lt;XfHor,FALSE)),S878+1,""))),IF(ISBLANK(F879),"",IF(S878=maxP,1,IF(S878&lt;maxP,S878+1,IF(COUNT($S$2:S879)&lt;=XobsHor,S878+1,"")))))</f>
        <v/>
      </c>
      <c r="T879" s="3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W879" s="122" t="str">
        <f t="shared" si="150"/>
        <v/>
      </c>
      <c r="AX879" s="123" t="str">
        <f t="shared" si="151"/>
        <v/>
      </c>
      <c r="AY879" s="124" t="str">
        <f t="shared" si="152"/>
        <v/>
      </c>
      <c r="AZ879" s="124" t="str">
        <f t="shared" si="153"/>
        <v/>
      </c>
      <c r="BF879" s="91"/>
    </row>
    <row r="880" spans="1:58" s="78" customFormat="1" ht="14.25" x14ac:dyDescent="0.2">
      <c r="A880" s="6"/>
      <c r="B880" s="6"/>
      <c r="C880" s="6"/>
      <c r="D880" s="3"/>
      <c r="E880" s="98" t="str">
        <f t="shared" si="149"/>
        <v/>
      </c>
      <c r="F880" s="117"/>
      <c r="G880" s="116" t="str">
        <f>IF(E880="","",IF(Temp!optSeasCoef=0,1,INDEX($C$2:$C$13,IF(MOD(COUNT($E$2:E880),seas_indx)=0,seas_indx,MOD(COUNT($E$2:E880),seas_indx)))))</f>
        <v/>
      </c>
      <c r="H880" s="97" t="str">
        <f>IFERROR(IF(Temp!fhor_indata=1,IF(COUNT($S$2:S880)&lt;=XobsHor,"in-sample",IF(AND(COUNT($S$2:S880)&lt;=XobsHor+XfHor,MOD(S879,XobsHor)&lt;XfHor),"out-sample","")),IF(ISBLANK(F880),"",IF(COUNT($F$2:F880)&lt;=XobsHor-XfHor,"in-sample","out-sample"))),"")</f>
        <v/>
      </c>
      <c r="I880" s="120" t="str">
        <f>IF(AND(ISBLANK(F879),H879="in-sample"),"",IF(AND(Temp!fhor_indata=1,H879="out-sample",H880="out-sample"),I879,IF(AND(ISBLANK(F880),H879="out-sample"),"",IF(AND(Temp!optSeasCoef=0,Temp!sts_add=1),IF(H879="in-sample",IF(Q879=bigT,((pCell/bigT)*F879)+((1-(pCell/bigT))*(I879+J879)),IF(OR(ISBLANK(F880),COUNT($F$2:F879)&lt;=pCell),F879,((pCell/COUNT($F$2:F879))*F879)+((1-(pCell/COUNT($F$2:F879)))*(I879+J879)))),I879),IF(AND(Temp!optSeasCoef=0,Temp!sts_multp=1),IF(H879="in-sample",IF(Q879=bigT,((pCell/bigT)*F879)+((1-(pCell/bigT))*(I879*J879)),IF(OR(ISBLANK(F880),COUNT(F$2:$F879)&lt;=pCell),F879,((pCell/COUNT($F$2:F879))*F879)+((1-(pCell/COUNT($F$2:F879)))*(I879*J879)))),I879),IF(Temp!sts_add=1,IF(H879="in-sample",IF(Q879=bigT,((pCell/bigT)*AX879)+((1-(pCell/bigT))*(I879+J879)),IF(OR(ISBLANK(F880),COUNT($AX$2:AX879)&lt;=pCell),AX879,((pCell/COUNT($AX$2:AX879))*AX879)+((1-(pCell/COUNT($AX$2:AX879)))*(I879+J879)))),I879),IF(H879="in-sample",IF(Q879=bigT,((pCell/bigT)*AX879)+((1-(pCell/bigT))*(I879*J879)),IF(OR(ISBLANK(F880),COUNT($AX$2:AX879)&lt;=pCell),AX879,((pCell/COUNT($AX$2:AX879))*AX879)+((1-(pCell/COUNT($AX$2:AX879)))*(I879*J879)))),I879)))))))</f>
        <v/>
      </c>
      <c r="J880" s="120" t="str">
        <f>IF(AND(ISBLANK(F879),H879="in-sample"),"",IF(AND(Temp!fhor_indata=1,H879="out-sample",H880="out-sample"),J879,IF(AND(ISBLANK(F880),H879="out-sample"),"",IF(AND(Temp!optSeasCoef=0,Temp!sts_add=1),IF(H879="in-sample",IF(Q879=bigT,((qCell/bigT)*(I880-I879))+((1-(qCell/bigT))*J879),IF(OR(ISBLANK(F880),COUNT($F$2:F879)&lt;=qCell),IF(COUNT($F$2:F879)=1,0,F879-F878),((qCell/COUNT($F$2:F879))*(I880-I879))+((1-(qCell/COUNT($F$2:F879)))*J879))),J879),IF(AND(Temp!optSeasCoef=0,Temp!sts_multp=1),IF(H879="in-sample",IF(Q879=bigT,((qCell/bigT)*(I880/I879))+((1-(qCell/bigT))*J879),IF(qCell=0,1,IF(OR(ISBLANK(F880),COUNT($F$2:F879)&lt;=qCell),IF(COUNT($F$2:F879)=1,1,F879/F878),((qCell/COUNT($F$2:F879))*(I880/I879))+((1-(qCell/COUNT($F$2:F879)))*J879)))),J879),IF(Temp!sts_add=1,IF(H879="in-sample",IF(Q879=bigT,((qCell/bigT)*(I880-I879))+((1-(qCell/bigT))*J879),IF(OR(ISBLANK(F880),COUNT($AX$2:AX879)&lt;=qCell),IF(COUNT($AX$2:AX879)=1,0,AX879-AX878),((qCell/COUNT($AX$2:AX879))*(I880-I879))+((1-(qCell/COUNT($AX$2:AX879)))*J879))),J879),IF(H879="in-sample",IF(Q879=bigT,((qCell/bigT)*(I880/I879))+((1-(qCell/bigT))*J879),IF(qCell=0,1,IF(OR(ISBLANK(F880),COUNT($AX$2:AX879)&lt;=qCell),IF(COUNT($AX$2:AX879)=1,1,AX879/AX878),((qCell/COUNT($AX$2:AX879))*(I880/I879))+((1-(qCell/COUNT($AX$2:AX879)))*J879)))),J879)))))))</f>
        <v/>
      </c>
      <c r="K880" s="120" t="str">
        <f>IF(H880="","",IF(AND(Temp!optSeasCoef=0,Temp!sts_add=1),IF(H880="out-sample",I880+(Q880*J880),I880+J880),IF(AND(Temp!optSeasCoef=0,Temp!sts_multp=1),IF(H880="out-sample",I880*(J880^Q880),I880*J880),IF(Temp!sts_add=1,IF(H880="out-sample",(I880+(Q880*J880))*G880,(I880+J880)*G880),IF(H880="out-sample",I880*(J880^Q880)*G880,I880*J880*G880)))))</f>
        <v/>
      </c>
      <c r="L880" s="116" t="str">
        <f t="shared" si="143"/>
        <v/>
      </c>
      <c r="M880" s="116" t="str">
        <f t="shared" si="144"/>
        <v/>
      </c>
      <c r="N880" s="116" t="str">
        <f t="shared" si="145"/>
        <v/>
      </c>
      <c r="O880" s="116" t="str">
        <f t="shared" si="146"/>
        <v/>
      </c>
      <c r="P880" s="116" t="str">
        <f t="shared" si="147"/>
        <v/>
      </c>
      <c r="Q880" s="94" t="str">
        <f>IF(AND(Temp!fhor_indata=1,ISBLANK(F880),H879="in-sample"),1,IF(AND(Temp!fhor_indata=1,H879="out-sample",Q879&lt;XfHor),Q879+1,IF(ISBLANK(F880),"",IF(AND(H880="out-sample",H879="in-sample"),1,IF(AND(H880="out-sample",H879="out-sample"),Q879+1,IF(ISNUMBER(Q879),Q879+1,1))))))</f>
        <v/>
      </c>
      <c r="R880" s="94" t="str">
        <f t="shared" si="148"/>
        <v/>
      </c>
      <c r="S880" s="94" t="str">
        <f>IF(Temp!fhor_indata=1,IF(S879=XobsHor,1,IF(COUNT($S$2:S879)&lt;=XobsHor,S879+1,IF(AND(COUNT($S$2:S879)&lt;=XobsHor+XfHor,IFERROR(MOD(S879,XobsHor)&lt;XfHor,FALSE)),S879+1,""))),IF(ISBLANK(F880),"",IF(S879=maxP,1,IF(S879&lt;maxP,S879+1,IF(COUNT($S$2:S880)&lt;=XobsHor,S879+1,"")))))</f>
        <v/>
      </c>
      <c r="T880" s="3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W880" s="122" t="str">
        <f t="shared" si="150"/>
        <v/>
      </c>
      <c r="AX880" s="123" t="str">
        <f t="shared" si="151"/>
        <v/>
      </c>
      <c r="AY880" s="124" t="str">
        <f t="shared" si="152"/>
        <v/>
      </c>
      <c r="AZ880" s="124" t="str">
        <f t="shared" si="153"/>
        <v/>
      </c>
      <c r="BF880" s="91"/>
    </row>
    <row r="881" spans="1:58" s="78" customFormat="1" ht="14.25" x14ac:dyDescent="0.2">
      <c r="A881" s="6"/>
      <c r="B881" s="6"/>
      <c r="C881" s="6"/>
      <c r="D881" s="3"/>
      <c r="E881" s="98" t="str">
        <f t="shared" si="149"/>
        <v/>
      </c>
      <c r="F881" s="117"/>
      <c r="G881" s="116" t="str">
        <f>IF(E881="","",IF(Temp!optSeasCoef=0,1,INDEX($C$2:$C$13,IF(MOD(COUNT($E$2:E881),seas_indx)=0,seas_indx,MOD(COUNT($E$2:E881),seas_indx)))))</f>
        <v/>
      </c>
      <c r="H881" s="97" t="str">
        <f>IFERROR(IF(Temp!fhor_indata=1,IF(COUNT($S$2:S881)&lt;=XobsHor,"in-sample",IF(AND(COUNT($S$2:S881)&lt;=XobsHor+XfHor,MOD(S880,XobsHor)&lt;XfHor),"out-sample","")),IF(ISBLANK(F881),"",IF(COUNT($F$2:F881)&lt;=XobsHor-XfHor,"in-sample","out-sample"))),"")</f>
        <v/>
      </c>
      <c r="I881" s="120" t="str">
        <f>IF(AND(ISBLANK(F880),H880="in-sample"),"",IF(AND(Temp!fhor_indata=1,H880="out-sample",H881="out-sample"),I880,IF(AND(ISBLANK(F881),H880="out-sample"),"",IF(AND(Temp!optSeasCoef=0,Temp!sts_add=1),IF(H880="in-sample",IF(Q880=bigT,((pCell/bigT)*F880)+((1-(pCell/bigT))*(I880+J880)),IF(OR(ISBLANK(F881),COUNT($F$2:F880)&lt;=pCell),F880,((pCell/COUNT($F$2:F880))*F880)+((1-(pCell/COUNT($F$2:F880)))*(I880+J880)))),I880),IF(AND(Temp!optSeasCoef=0,Temp!sts_multp=1),IF(H880="in-sample",IF(Q880=bigT,((pCell/bigT)*F880)+((1-(pCell/bigT))*(I880*J880)),IF(OR(ISBLANK(F881),COUNT(F$2:$F880)&lt;=pCell),F880,((pCell/COUNT($F$2:F880))*F880)+((1-(pCell/COUNT($F$2:F880)))*(I880*J880)))),I880),IF(Temp!sts_add=1,IF(H880="in-sample",IF(Q880=bigT,((pCell/bigT)*AX880)+((1-(pCell/bigT))*(I880+J880)),IF(OR(ISBLANK(F881),COUNT($AX$2:AX880)&lt;=pCell),AX880,((pCell/COUNT($AX$2:AX880))*AX880)+((1-(pCell/COUNT($AX$2:AX880)))*(I880+J880)))),I880),IF(H880="in-sample",IF(Q880=bigT,((pCell/bigT)*AX880)+((1-(pCell/bigT))*(I880*J880)),IF(OR(ISBLANK(F881),COUNT($AX$2:AX880)&lt;=pCell),AX880,((pCell/COUNT($AX$2:AX880))*AX880)+((1-(pCell/COUNT($AX$2:AX880)))*(I880*J880)))),I880)))))))</f>
        <v/>
      </c>
      <c r="J881" s="120" t="str">
        <f>IF(AND(ISBLANK(F880),H880="in-sample"),"",IF(AND(Temp!fhor_indata=1,H880="out-sample",H881="out-sample"),J880,IF(AND(ISBLANK(F881),H880="out-sample"),"",IF(AND(Temp!optSeasCoef=0,Temp!sts_add=1),IF(H880="in-sample",IF(Q880=bigT,((qCell/bigT)*(I881-I880))+((1-(qCell/bigT))*J880),IF(OR(ISBLANK(F881),COUNT($F$2:F880)&lt;=qCell),IF(COUNT($F$2:F880)=1,0,F880-F879),((qCell/COUNT($F$2:F880))*(I881-I880))+((1-(qCell/COUNT($F$2:F880)))*J880))),J880),IF(AND(Temp!optSeasCoef=0,Temp!sts_multp=1),IF(H880="in-sample",IF(Q880=bigT,((qCell/bigT)*(I881/I880))+((1-(qCell/bigT))*J880),IF(qCell=0,1,IF(OR(ISBLANK(F881),COUNT($F$2:F880)&lt;=qCell),IF(COUNT($F$2:F880)=1,1,F880/F879),((qCell/COUNT($F$2:F880))*(I881/I880))+((1-(qCell/COUNT($F$2:F880)))*J880)))),J880),IF(Temp!sts_add=1,IF(H880="in-sample",IF(Q880=bigT,((qCell/bigT)*(I881-I880))+((1-(qCell/bigT))*J880),IF(OR(ISBLANK(F881),COUNT($AX$2:AX880)&lt;=qCell),IF(COUNT($AX$2:AX880)=1,0,AX880-AX879),((qCell/COUNT($AX$2:AX880))*(I881-I880))+((1-(qCell/COUNT($AX$2:AX880)))*J880))),J880),IF(H880="in-sample",IF(Q880=bigT,((qCell/bigT)*(I881/I880))+((1-(qCell/bigT))*J880),IF(qCell=0,1,IF(OR(ISBLANK(F881),COUNT($AX$2:AX880)&lt;=qCell),IF(COUNT($AX$2:AX880)=1,1,AX880/AX879),((qCell/COUNT($AX$2:AX880))*(I881/I880))+((1-(qCell/COUNT($AX$2:AX880)))*J880)))),J880)))))))</f>
        <v/>
      </c>
      <c r="K881" s="120" t="str">
        <f>IF(H881="","",IF(AND(Temp!optSeasCoef=0,Temp!sts_add=1),IF(H881="out-sample",I881+(Q881*J881),I881+J881),IF(AND(Temp!optSeasCoef=0,Temp!sts_multp=1),IF(H881="out-sample",I881*(J881^Q881),I881*J881),IF(Temp!sts_add=1,IF(H881="out-sample",(I881+(Q881*J881))*G881,(I881+J881)*G881),IF(H881="out-sample",I881*(J881^Q881)*G881,I881*J881*G881)))))</f>
        <v/>
      </c>
      <c r="L881" s="116" t="str">
        <f t="shared" si="143"/>
        <v/>
      </c>
      <c r="M881" s="116" t="str">
        <f t="shared" si="144"/>
        <v/>
      </c>
      <c r="N881" s="116" t="str">
        <f t="shared" si="145"/>
        <v/>
      </c>
      <c r="O881" s="116" t="str">
        <f t="shared" si="146"/>
        <v/>
      </c>
      <c r="P881" s="116" t="str">
        <f t="shared" si="147"/>
        <v/>
      </c>
      <c r="Q881" s="94" t="str">
        <f>IF(AND(Temp!fhor_indata=1,ISBLANK(F881),H880="in-sample"),1,IF(AND(Temp!fhor_indata=1,H880="out-sample",Q880&lt;XfHor),Q880+1,IF(ISBLANK(F881),"",IF(AND(H881="out-sample",H880="in-sample"),1,IF(AND(H881="out-sample",H880="out-sample"),Q880+1,IF(ISNUMBER(Q880),Q880+1,1))))))</f>
        <v/>
      </c>
      <c r="R881" s="94" t="str">
        <f t="shared" si="148"/>
        <v/>
      </c>
      <c r="S881" s="94" t="str">
        <f>IF(Temp!fhor_indata=1,IF(S880=XobsHor,1,IF(COUNT($S$2:S880)&lt;=XobsHor,S880+1,IF(AND(COUNT($S$2:S880)&lt;=XobsHor+XfHor,IFERROR(MOD(S880,XobsHor)&lt;XfHor,FALSE)),S880+1,""))),IF(ISBLANK(F881),"",IF(S880=maxP,1,IF(S880&lt;maxP,S880+1,IF(COUNT($S$2:S881)&lt;=XobsHor,S880+1,"")))))</f>
        <v/>
      </c>
      <c r="T881" s="3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W881" s="122" t="str">
        <f t="shared" si="150"/>
        <v/>
      </c>
      <c r="AX881" s="123" t="str">
        <f t="shared" si="151"/>
        <v/>
      </c>
      <c r="AY881" s="124" t="str">
        <f t="shared" si="152"/>
        <v/>
      </c>
      <c r="AZ881" s="124" t="str">
        <f t="shared" si="153"/>
        <v/>
      </c>
      <c r="BF881" s="91"/>
    </row>
    <row r="882" spans="1:58" s="78" customFormat="1" ht="14.25" x14ac:dyDescent="0.2">
      <c r="A882" s="6"/>
      <c r="B882" s="6"/>
      <c r="C882" s="6"/>
      <c r="D882" s="3"/>
      <c r="E882" s="98" t="str">
        <f t="shared" si="149"/>
        <v/>
      </c>
      <c r="F882" s="117"/>
      <c r="G882" s="116" t="str">
        <f>IF(E882="","",IF(Temp!optSeasCoef=0,1,INDEX($C$2:$C$13,IF(MOD(COUNT($E$2:E882),seas_indx)=0,seas_indx,MOD(COUNT($E$2:E882),seas_indx)))))</f>
        <v/>
      </c>
      <c r="H882" s="97" t="str">
        <f>IFERROR(IF(Temp!fhor_indata=1,IF(COUNT($S$2:S882)&lt;=XobsHor,"in-sample",IF(AND(COUNT($S$2:S882)&lt;=XobsHor+XfHor,MOD(S881,XobsHor)&lt;XfHor),"out-sample","")),IF(ISBLANK(F882),"",IF(COUNT($F$2:F882)&lt;=XobsHor-XfHor,"in-sample","out-sample"))),"")</f>
        <v/>
      </c>
      <c r="I882" s="120" t="str">
        <f>IF(AND(ISBLANK(F881),H881="in-sample"),"",IF(AND(Temp!fhor_indata=1,H881="out-sample",H882="out-sample"),I881,IF(AND(ISBLANK(F882),H881="out-sample"),"",IF(AND(Temp!optSeasCoef=0,Temp!sts_add=1),IF(H881="in-sample",IF(Q881=bigT,((pCell/bigT)*F881)+((1-(pCell/bigT))*(I881+J881)),IF(OR(ISBLANK(F882),COUNT($F$2:F881)&lt;=pCell),F881,((pCell/COUNT($F$2:F881))*F881)+((1-(pCell/COUNT($F$2:F881)))*(I881+J881)))),I881),IF(AND(Temp!optSeasCoef=0,Temp!sts_multp=1),IF(H881="in-sample",IF(Q881=bigT,((pCell/bigT)*F881)+((1-(pCell/bigT))*(I881*J881)),IF(OR(ISBLANK(F882),COUNT(F$2:$F881)&lt;=pCell),F881,((pCell/COUNT($F$2:F881))*F881)+((1-(pCell/COUNT($F$2:F881)))*(I881*J881)))),I881),IF(Temp!sts_add=1,IF(H881="in-sample",IF(Q881=bigT,((pCell/bigT)*AX881)+((1-(pCell/bigT))*(I881+J881)),IF(OR(ISBLANK(F882),COUNT($AX$2:AX881)&lt;=pCell),AX881,((pCell/COUNT($AX$2:AX881))*AX881)+((1-(pCell/COUNT($AX$2:AX881)))*(I881+J881)))),I881),IF(H881="in-sample",IF(Q881=bigT,((pCell/bigT)*AX881)+((1-(pCell/bigT))*(I881*J881)),IF(OR(ISBLANK(F882),COUNT($AX$2:AX881)&lt;=pCell),AX881,((pCell/COUNT($AX$2:AX881))*AX881)+((1-(pCell/COUNT($AX$2:AX881)))*(I881*J881)))),I881)))))))</f>
        <v/>
      </c>
      <c r="J882" s="120" t="str">
        <f>IF(AND(ISBLANK(F881),H881="in-sample"),"",IF(AND(Temp!fhor_indata=1,H881="out-sample",H882="out-sample"),J881,IF(AND(ISBLANK(F882),H881="out-sample"),"",IF(AND(Temp!optSeasCoef=0,Temp!sts_add=1),IF(H881="in-sample",IF(Q881=bigT,((qCell/bigT)*(I882-I881))+((1-(qCell/bigT))*J881),IF(OR(ISBLANK(F882),COUNT($F$2:F881)&lt;=qCell),IF(COUNT($F$2:F881)=1,0,F881-F880),((qCell/COUNT($F$2:F881))*(I882-I881))+((1-(qCell/COUNT($F$2:F881)))*J881))),J881),IF(AND(Temp!optSeasCoef=0,Temp!sts_multp=1),IF(H881="in-sample",IF(Q881=bigT,((qCell/bigT)*(I882/I881))+((1-(qCell/bigT))*J881),IF(qCell=0,1,IF(OR(ISBLANK(F882),COUNT($F$2:F881)&lt;=qCell),IF(COUNT($F$2:F881)=1,1,F881/F880),((qCell/COUNT($F$2:F881))*(I882/I881))+((1-(qCell/COUNT($F$2:F881)))*J881)))),J881),IF(Temp!sts_add=1,IF(H881="in-sample",IF(Q881=bigT,((qCell/bigT)*(I882-I881))+((1-(qCell/bigT))*J881),IF(OR(ISBLANK(F882),COUNT($AX$2:AX881)&lt;=qCell),IF(COUNT($AX$2:AX881)=1,0,AX881-AX880),((qCell/COUNT($AX$2:AX881))*(I882-I881))+((1-(qCell/COUNT($AX$2:AX881)))*J881))),J881),IF(H881="in-sample",IF(Q881=bigT,((qCell/bigT)*(I882/I881))+((1-(qCell/bigT))*J881),IF(qCell=0,1,IF(OR(ISBLANK(F882),COUNT($AX$2:AX881)&lt;=qCell),IF(COUNT($AX$2:AX881)=1,1,AX881/AX880),((qCell/COUNT($AX$2:AX881))*(I882/I881))+((1-(qCell/COUNT($AX$2:AX881)))*J881)))),J881)))))))</f>
        <v/>
      </c>
      <c r="K882" s="120" t="str">
        <f>IF(H882="","",IF(AND(Temp!optSeasCoef=0,Temp!sts_add=1),IF(H882="out-sample",I882+(Q882*J882),I882+J882),IF(AND(Temp!optSeasCoef=0,Temp!sts_multp=1),IF(H882="out-sample",I882*(J882^Q882),I882*J882),IF(Temp!sts_add=1,IF(H882="out-sample",(I882+(Q882*J882))*G882,(I882+J882)*G882),IF(H882="out-sample",I882*(J882^Q882)*G882,I882*J882*G882)))))</f>
        <v/>
      </c>
      <c r="L882" s="116" t="str">
        <f t="shared" si="143"/>
        <v/>
      </c>
      <c r="M882" s="116" t="str">
        <f t="shared" si="144"/>
        <v/>
      </c>
      <c r="N882" s="116" t="str">
        <f t="shared" si="145"/>
        <v/>
      </c>
      <c r="O882" s="116" t="str">
        <f t="shared" si="146"/>
        <v/>
      </c>
      <c r="P882" s="116" t="str">
        <f t="shared" si="147"/>
        <v/>
      </c>
      <c r="Q882" s="94" t="str">
        <f>IF(AND(Temp!fhor_indata=1,ISBLANK(F882),H881="in-sample"),1,IF(AND(Temp!fhor_indata=1,H881="out-sample",Q881&lt;XfHor),Q881+1,IF(ISBLANK(F882),"",IF(AND(H882="out-sample",H881="in-sample"),1,IF(AND(H882="out-sample",H881="out-sample"),Q881+1,IF(ISNUMBER(Q881),Q881+1,1))))))</f>
        <v/>
      </c>
      <c r="R882" s="94" t="str">
        <f t="shared" si="148"/>
        <v/>
      </c>
      <c r="S882" s="94" t="str">
        <f>IF(Temp!fhor_indata=1,IF(S881=XobsHor,1,IF(COUNT($S$2:S881)&lt;=XobsHor,S881+1,IF(AND(COUNT($S$2:S881)&lt;=XobsHor+XfHor,IFERROR(MOD(S881,XobsHor)&lt;XfHor,FALSE)),S881+1,""))),IF(ISBLANK(F882),"",IF(S881=maxP,1,IF(S881&lt;maxP,S881+1,IF(COUNT($S$2:S882)&lt;=XobsHor,S881+1,"")))))</f>
        <v/>
      </c>
      <c r="T882" s="3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W882" s="122" t="str">
        <f t="shared" si="150"/>
        <v/>
      </c>
      <c r="AX882" s="123" t="str">
        <f t="shared" si="151"/>
        <v/>
      </c>
      <c r="AY882" s="124" t="str">
        <f t="shared" si="152"/>
        <v/>
      </c>
      <c r="AZ882" s="124" t="str">
        <f t="shared" si="153"/>
        <v/>
      </c>
      <c r="BF882" s="91"/>
    </row>
    <row r="883" spans="1:58" s="78" customFormat="1" ht="14.25" x14ac:dyDescent="0.2">
      <c r="A883" s="6"/>
      <c r="B883" s="6"/>
      <c r="C883" s="6"/>
      <c r="D883" s="3"/>
      <c r="E883" s="98" t="str">
        <f t="shared" si="149"/>
        <v/>
      </c>
      <c r="F883" s="117"/>
      <c r="G883" s="116" t="str">
        <f>IF(E883="","",IF(Temp!optSeasCoef=0,1,INDEX($C$2:$C$13,IF(MOD(COUNT($E$2:E883),seas_indx)=0,seas_indx,MOD(COUNT($E$2:E883),seas_indx)))))</f>
        <v/>
      </c>
      <c r="H883" s="97" t="str">
        <f>IFERROR(IF(Temp!fhor_indata=1,IF(COUNT($S$2:S883)&lt;=XobsHor,"in-sample",IF(AND(COUNT($S$2:S883)&lt;=XobsHor+XfHor,MOD(S882,XobsHor)&lt;XfHor),"out-sample","")),IF(ISBLANK(F883),"",IF(COUNT($F$2:F883)&lt;=XobsHor-XfHor,"in-sample","out-sample"))),"")</f>
        <v/>
      </c>
      <c r="I883" s="120" t="str">
        <f>IF(AND(ISBLANK(F882),H882="in-sample"),"",IF(AND(Temp!fhor_indata=1,H882="out-sample",H883="out-sample"),I882,IF(AND(ISBLANK(F883),H882="out-sample"),"",IF(AND(Temp!optSeasCoef=0,Temp!sts_add=1),IF(H882="in-sample",IF(Q882=bigT,((pCell/bigT)*F882)+((1-(pCell/bigT))*(I882+J882)),IF(OR(ISBLANK(F883),COUNT($F$2:F882)&lt;=pCell),F882,((pCell/COUNT($F$2:F882))*F882)+((1-(pCell/COUNT($F$2:F882)))*(I882+J882)))),I882),IF(AND(Temp!optSeasCoef=0,Temp!sts_multp=1),IF(H882="in-sample",IF(Q882=bigT,((pCell/bigT)*F882)+((1-(pCell/bigT))*(I882*J882)),IF(OR(ISBLANK(F883),COUNT(F$2:$F882)&lt;=pCell),F882,((pCell/COUNT($F$2:F882))*F882)+((1-(pCell/COUNT($F$2:F882)))*(I882*J882)))),I882),IF(Temp!sts_add=1,IF(H882="in-sample",IF(Q882=bigT,((pCell/bigT)*AX882)+((1-(pCell/bigT))*(I882+J882)),IF(OR(ISBLANK(F883),COUNT($AX$2:AX882)&lt;=pCell),AX882,((pCell/COUNT($AX$2:AX882))*AX882)+((1-(pCell/COUNT($AX$2:AX882)))*(I882+J882)))),I882),IF(H882="in-sample",IF(Q882=bigT,((pCell/bigT)*AX882)+((1-(pCell/bigT))*(I882*J882)),IF(OR(ISBLANK(F883),COUNT($AX$2:AX882)&lt;=pCell),AX882,((pCell/COUNT($AX$2:AX882))*AX882)+((1-(pCell/COUNT($AX$2:AX882)))*(I882*J882)))),I882)))))))</f>
        <v/>
      </c>
      <c r="J883" s="120" t="str">
        <f>IF(AND(ISBLANK(F882),H882="in-sample"),"",IF(AND(Temp!fhor_indata=1,H882="out-sample",H883="out-sample"),J882,IF(AND(ISBLANK(F883),H882="out-sample"),"",IF(AND(Temp!optSeasCoef=0,Temp!sts_add=1),IF(H882="in-sample",IF(Q882=bigT,((qCell/bigT)*(I883-I882))+((1-(qCell/bigT))*J882),IF(OR(ISBLANK(F883),COUNT($F$2:F882)&lt;=qCell),IF(COUNT($F$2:F882)=1,0,F882-F881),((qCell/COUNT($F$2:F882))*(I883-I882))+((1-(qCell/COUNT($F$2:F882)))*J882))),J882),IF(AND(Temp!optSeasCoef=0,Temp!sts_multp=1),IF(H882="in-sample",IF(Q882=bigT,((qCell/bigT)*(I883/I882))+((1-(qCell/bigT))*J882),IF(qCell=0,1,IF(OR(ISBLANK(F883),COUNT($F$2:F882)&lt;=qCell),IF(COUNT($F$2:F882)=1,1,F882/F881),((qCell/COUNT($F$2:F882))*(I883/I882))+((1-(qCell/COUNT($F$2:F882)))*J882)))),J882),IF(Temp!sts_add=1,IF(H882="in-sample",IF(Q882=bigT,((qCell/bigT)*(I883-I882))+((1-(qCell/bigT))*J882),IF(OR(ISBLANK(F883),COUNT($AX$2:AX882)&lt;=qCell),IF(COUNT($AX$2:AX882)=1,0,AX882-AX881),((qCell/COUNT($AX$2:AX882))*(I883-I882))+((1-(qCell/COUNT($AX$2:AX882)))*J882))),J882),IF(H882="in-sample",IF(Q882=bigT,((qCell/bigT)*(I883/I882))+((1-(qCell/bigT))*J882),IF(qCell=0,1,IF(OR(ISBLANK(F883),COUNT($AX$2:AX882)&lt;=qCell),IF(COUNT($AX$2:AX882)=1,1,AX882/AX881),((qCell/COUNT($AX$2:AX882))*(I883/I882))+((1-(qCell/COUNT($AX$2:AX882)))*J882)))),J882)))))))</f>
        <v/>
      </c>
      <c r="K883" s="120" t="str">
        <f>IF(H883="","",IF(AND(Temp!optSeasCoef=0,Temp!sts_add=1),IF(H883="out-sample",I883+(Q883*J883),I883+J883),IF(AND(Temp!optSeasCoef=0,Temp!sts_multp=1),IF(H883="out-sample",I883*(J883^Q883),I883*J883),IF(Temp!sts_add=1,IF(H883="out-sample",(I883+(Q883*J883))*G883,(I883+J883)*G883),IF(H883="out-sample",I883*(J883^Q883)*G883,I883*J883*G883)))))</f>
        <v/>
      </c>
      <c r="L883" s="116" t="str">
        <f t="shared" si="143"/>
        <v/>
      </c>
      <c r="M883" s="116" t="str">
        <f t="shared" si="144"/>
        <v/>
      </c>
      <c r="N883" s="116" t="str">
        <f t="shared" si="145"/>
        <v/>
      </c>
      <c r="O883" s="116" t="str">
        <f t="shared" si="146"/>
        <v/>
      </c>
      <c r="P883" s="116" t="str">
        <f t="shared" si="147"/>
        <v/>
      </c>
      <c r="Q883" s="94" t="str">
        <f>IF(AND(Temp!fhor_indata=1,ISBLANK(F883),H882="in-sample"),1,IF(AND(Temp!fhor_indata=1,H882="out-sample",Q882&lt;XfHor),Q882+1,IF(ISBLANK(F883),"",IF(AND(H883="out-sample",H882="in-sample"),1,IF(AND(H883="out-sample",H882="out-sample"),Q882+1,IF(ISNUMBER(Q882),Q882+1,1))))))</f>
        <v/>
      </c>
      <c r="R883" s="94" t="str">
        <f t="shared" si="148"/>
        <v/>
      </c>
      <c r="S883" s="94" t="str">
        <f>IF(Temp!fhor_indata=1,IF(S882=XobsHor,1,IF(COUNT($S$2:S882)&lt;=XobsHor,S882+1,IF(AND(COUNT($S$2:S882)&lt;=XobsHor+XfHor,IFERROR(MOD(S882,XobsHor)&lt;XfHor,FALSE)),S882+1,""))),IF(ISBLANK(F883),"",IF(S882=maxP,1,IF(S882&lt;maxP,S882+1,IF(COUNT($S$2:S883)&lt;=XobsHor,S882+1,"")))))</f>
        <v/>
      </c>
      <c r="T883" s="3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W883" s="122" t="str">
        <f t="shared" si="150"/>
        <v/>
      </c>
      <c r="AX883" s="123" t="str">
        <f t="shared" si="151"/>
        <v/>
      </c>
      <c r="AY883" s="124" t="str">
        <f t="shared" si="152"/>
        <v/>
      </c>
      <c r="AZ883" s="124" t="str">
        <f t="shared" si="153"/>
        <v/>
      </c>
      <c r="BF883" s="91"/>
    </row>
    <row r="884" spans="1:58" s="78" customFormat="1" ht="14.25" x14ac:dyDescent="0.2">
      <c r="A884" s="6"/>
      <c r="B884" s="6"/>
      <c r="C884" s="6"/>
      <c r="D884" s="3"/>
      <c r="E884" s="98" t="str">
        <f t="shared" si="149"/>
        <v/>
      </c>
      <c r="F884" s="117"/>
      <c r="G884" s="116" t="str">
        <f>IF(E884="","",IF(Temp!optSeasCoef=0,1,INDEX($C$2:$C$13,IF(MOD(COUNT($E$2:E884),seas_indx)=0,seas_indx,MOD(COUNT($E$2:E884),seas_indx)))))</f>
        <v/>
      </c>
      <c r="H884" s="97" t="str">
        <f>IFERROR(IF(Temp!fhor_indata=1,IF(COUNT($S$2:S884)&lt;=XobsHor,"in-sample",IF(AND(COUNT($S$2:S884)&lt;=XobsHor+XfHor,MOD(S883,XobsHor)&lt;XfHor),"out-sample","")),IF(ISBLANK(F884),"",IF(COUNT($F$2:F884)&lt;=XobsHor-XfHor,"in-sample","out-sample"))),"")</f>
        <v/>
      </c>
      <c r="I884" s="120" t="str">
        <f>IF(AND(ISBLANK(F883),H883="in-sample"),"",IF(AND(Temp!fhor_indata=1,H883="out-sample",H884="out-sample"),I883,IF(AND(ISBLANK(F884),H883="out-sample"),"",IF(AND(Temp!optSeasCoef=0,Temp!sts_add=1),IF(H883="in-sample",IF(Q883=bigT,((pCell/bigT)*F883)+((1-(pCell/bigT))*(I883+J883)),IF(OR(ISBLANK(F884),COUNT($F$2:F883)&lt;=pCell),F883,((pCell/COUNT($F$2:F883))*F883)+((1-(pCell/COUNT($F$2:F883)))*(I883+J883)))),I883),IF(AND(Temp!optSeasCoef=0,Temp!sts_multp=1),IF(H883="in-sample",IF(Q883=bigT,((pCell/bigT)*F883)+((1-(pCell/bigT))*(I883*J883)),IF(OR(ISBLANK(F884),COUNT(F$2:$F883)&lt;=pCell),F883,((pCell/COUNT($F$2:F883))*F883)+((1-(pCell/COUNT($F$2:F883)))*(I883*J883)))),I883),IF(Temp!sts_add=1,IF(H883="in-sample",IF(Q883=bigT,((pCell/bigT)*AX883)+((1-(pCell/bigT))*(I883+J883)),IF(OR(ISBLANK(F884),COUNT($AX$2:AX883)&lt;=pCell),AX883,((pCell/COUNT($AX$2:AX883))*AX883)+((1-(pCell/COUNT($AX$2:AX883)))*(I883+J883)))),I883),IF(H883="in-sample",IF(Q883=bigT,((pCell/bigT)*AX883)+((1-(pCell/bigT))*(I883*J883)),IF(OR(ISBLANK(F884),COUNT($AX$2:AX883)&lt;=pCell),AX883,((pCell/COUNT($AX$2:AX883))*AX883)+((1-(pCell/COUNT($AX$2:AX883)))*(I883*J883)))),I883)))))))</f>
        <v/>
      </c>
      <c r="J884" s="120" t="str">
        <f>IF(AND(ISBLANK(F883),H883="in-sample"),"",IF(AND(Temp!fhor_indata=1,H883="out-sample",H884="out-sample"),J883,IF(AND(ISBLANK(F884),H883="out-sample"),"",IF(AND(Temp!optSeasCoef=0,Temp!sts_add=1),IF(H883="in-sample",IF(Q883=bigT,((qCell/bigT)*(I884-I883))+((1-(qCell/bigT))*J883),IF(OR(ISBLANK(F884),COUNT($F$2:F883)&lt;=qCell),IF(COUNT($F$2:F883)=1,0,F883-F882),((qCell/COUNT($F$2:F883))*(I884-I883))+((1-(qCell/COUNT($F$2:F883)))*J883))),J883),IF(AND(Temp!optSeasCoef=0,Temp!sts_multp=1),IF(H883="in-sample",IF(Q883=bigT,((qCell/bigT)*(I884/I883))+((1-(qCell/bigT))*J883),IF(qCell=0,1,IF(OR(ISBLANK(F884),COUNT($F$2:F883)&lt;=qCell),IF(COUNT($F$2:F883)=1,1,F883/F882),((qCell/COUNT($F$2:F883))*(I884/I883))+((1-(qCell/COUNT($F$2:F883)))*J883)))),J883),IF(Temp!sts_add=1,IF(H883="in-sample",IF(Q883=bigT,((qCell/bigT)*(I884-I883))+((1-(qCell/bigT))*J883),IF(OR(ISBLANK(F884),COUNT($AX$2:AX883)&lt;=qCell),IF(COUNT($AX$2:AX883)=1,0,AX883-AX882),((qCell/COUNT($AX$2:AX883))*(I884-I883))+((1-(qCell/COUNT($AX$2:AX883)))*J883))),J883),IF(H883="in-sample",IF(Q883=bigT,((qCell/bigT)*(I884/I883))+((1-(qCell/bigT))*J883),IF(qCell=0,1,IF(OR(ISBLANK(F884),COUNT($AX$2:AX883)&lt;=qCell),IF(COUNT($AX$2:AX883)=1,1,AX883/AX882),((qCell/COUNT($AX$2:AX883))*(I884/I883))+((1-(qCell/COUNT($AX$2:AX883)))*J883)))),J883)))))))</f>
        <v/>
      </c>
      <c r="K884" s="120" t="str">
        <f>IF(H884="","",IF(AND(Temp!optSeasCoef=0,Temp!sts_add=1),IF(H884="out-sample",I884+(Q884*J884),I884+J884),IF(AND(Temp!optSeasCoef=0,Temp!sts_multp=1),IF(H884="out-sample",I884*(J884^Q884),I884*J884),IF(Temp!sts_add=1,IF(H884="out-sample",(I884+(Q884*J884))*G884,(I884+J884)*G884),IF(H884="out-sample",I884*(J884^Q884)*G884,I884*J884*G884)))))</f>
        <v/>
      </c>
      <c r="L884" s="116" t="str">
        <f t="shared" si="143"/>
        <v/>
      </c>
      <c r="M884" s="116" t="str">
        <f t="shared" si="144"/>
        <v/>
      </c>
      <c r="N884" s="116" t="str">
        <f t="shared" si="145"/>
        <v/>
      </c>
      <c r="O884" s="116" t="str">
        <f t="shared" si="146"/>
        <v/>
      </c>
      <c r="P884" s="116" t="str">
        <f t="shared" si="147"/>
        <v/>
      </c>
      <c r="Q884" s="94" t="str">
        <f>IF(AND(Temp!fhor_indata=1,ISBLANK(F884),H883="in-sample"),1,IF(AND(Temp!fhor_indata=1,H883="out-sample",Q883&lt;XfHor),Q883+1,IF(ISBLANK(F884),"",IF(AND(H884="out-sample",H883="in-sample"),1,IF(AND(H884="out-sample",H883="out-sample"),Q883+1,IF(ISNUMBER(Q883),Q883+1,1))))))</f>
        <v/>
      </c>
      <c r="R884" s="94" t="str">
        <f t="shared" si="148"/>
        <v/>
      </c>
      <c r="S884" s="94" t="str">
        <f>IF(Temp!fhor_indata=1,IF(S883=XobsHor,1,IF(COUNT($S$2:S883)&lt;=XobsHor,S883+1,IF(AND(COUNT($S$2:S883)&lt;=XobsHor+XfHor,IFERROR(MOD(S883,XobsHor)&lt;XfHor,FALSE)),S883+1,""))),IF(ISBLANK(F884),"",IF(S883=maxP,1,IF(S883&lt;maxP,S883+1,IF(COUNT($S$2:S884)&lt;=XobsHor,S883+1,"")))))</f>
        <v/>
      </c>
      <c r="T884" s="3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W884" s="122" t="str">
        <f t="shared" si="150"/>
        <v/>
      </c>
      <c r="AX884" s="123" t="str">
        <f t="shared" si="151"/>
        <v/>
      </c>
      <c r="AY884" s="124" t="str">
        <f t="shared" si="152"/>
        <v/>
      </c>
      <c r="AZ884" s="124" t="str">
        <f t="shared" si="153"/>
        <v/>
      </c>
      <c r="BF884" s="91"/>
    </row>
    <row r="885" spans="1:58" s="78" customFormat="1" ht="14.25" x14ac:dyDescent="0.2">
      <c r="A885" s="6"/>
      <c r="B885" s="6"/>
      <c r="C885" s="6"/>
      <c r="D885" s="3"/>
      <c r="E885" s="98" t="str">
        <f t="shared" si="149"/>
        <v/>
      </c>
      <c r="F885" s="117"/>
      <c r="G885" s="116" t="str">
        <f>IF(E885="","",IF(Temp!optSeasCoef=0,1,INDEX($C$2:$C$13,IF(MOD(COUNT($E$2:E885),seas_indx)=0,seas_indx,MOD(COUNT($E$2:E885),seas_indx)))))</f>
        <v/>
      </c>
      <c r="H885" s="97" t="str">
        <f>IFERROR(IF(Temp!fhor_indata=1,IF(COUNT($S$2:S885)&lt;=XobsHor,"in-sample",IF(AND(COUNT($S$2:S885)&lt;=XobsHor+XfHor,MOD(S884,XobsHor)&lt;XfHor),"out-sample","")),IF(ISBLANK(F885),"",IF(COUNT($F$2:F885)&lt;=XobsHor-XfHor,"in-sample","out-sample"))),"")</f>
        <v/>
      </c>
      <c r="I885" s="120" t="str">
        <f>IF(AND(ISBLANK(F884),H884="in-sample"),"",IF(AND(Temp!fhor_indata=1,H884="out-sample",H885="out-sample"),I884,IF(AND(ISBLANK(F885),H884="out-sample"),"",IF(AND(Temp!optSeasCoef=0,Temp!sts_add=1),IF(H884="in-sample",IF(Q884=bigT,((pCell/bigT)*F884)+((1-(pCell/bigT))*(I884+J884)),IF(OR(ISBLANK(F885),COUNT($F$2:F884)&lt;=pCell),F884,((pCell/COUNT($F$2:F884))*F884)+((1-(pCell/COUNT($F$2:F884)))*(I884+J884)))),I884),IF(AND(Temp!optSeasCoef=0,Temp!sts_multp=1),IF(H884="in-sample",IF(Q884=bigT,((pCell/bigT)*F884)+((1-(pCell/bigT))*(I884*J884)),IF(OR(ISBLANK(F885),COUNT(F$2:$F884)&lt;=pCell),F884,((pCell/COUNT($F$2:F884))*F884)+((1-(pCell/COUNT($F$2:F884)))*(I884*J884)))),I884),IF(Temp!sts_add=1,IF(H884="in-sample",IF(Q884=bigT,((pCell/bigT)*AX884)+((1-(pCell/bigT))*(I884+J884)),IF(OR(ISBLANK(F885),COUNT($AX$2:AX884)&lt;=pCell),AX884,((pCell/COUNT($AX$2:AX884))*AX884)+((1-(pCell/COUNT($AX$2:AX884)))*(I884+J884)))),I884),IF(H884="in-sample",IF(Q884=bigT,((pCell/bigT)*AX884)+((1-(pCell/bigT))*(I884*J884)),IF(OR(ISBLANK(F885),COUNT($AX$2:AX884)&lt;=pCell),AX884,((pCell/COUNT($AX$2:AX884))*AX884)+((1-(pCell/COUNT($AX$2:AX884)))*(I884*J884)))),I884)))))))</f>
        <v/>
      </c>
      <c r="J885" s="120" t="str">
        <f>IF(AND(ISBLANK(F884),H884="in-sample"),"",IF(AND(Temp!fhor_indata=1,H884="out-sample",H885="out-sample"),J884,IF(AND(ISBLANK(F885),H884="out-sample"),"",IF(AND(Temp!optSeasCoef=0,Temp!sts_add=1),IF(H884="in-sample",IF(Q884=bigT,((qCell/bigT)*(I885-I884))+((1-(qCell/bigT))*J884),IF(OR(ISBLANK(F885),COUNT($F$2:F884)&lt;=qCell),IF(COUNT($F$2:F884)=1,0,F884-F883),((qCell/COUNT($F$2:F884))*(I885-I884))+((1-(qCell/COUNT($F$2:F884)))*J884))),J884),IF(AND(Temp!optSeasCoef=0,Temp!sts_multp=1),IF(H884="in-sample",IF(Q884=bigT,((qCell/bigT)*(I885/I884))+((1-(qCell/bigT))*J884),IF(qCell=0,1,IF(OR(ISBLANK(F885),COUNT($F$2:F884)&lt;=qCell),IF(COUNT($F$2:F884)=1,1,F884/F883),((qCell/COUNT($F$2:F884))*(I885/I884))+((1-(qCell/COUNT($F$2:F884)))*J884)))),J884),IF(Temp!sts_add=1,IF(H884="in-sample",IF(Q884=bigT,((qCell/bigT)*(I885-I884))+((1-(qCell/bigT))*J884),IF(OR(ISBLANK(F885),COUNT($AX$2:AX884)&lt;=qCell),IF(COUNT($AX$2:AX884)=1,0,AX884-AX883),((qCell/COUNT($AX$2:AX884))*(I885-I884))+((1-(qCell/COUNT($AX$2:AX884)))*J884))),J884),IF(H884="in-sample",IF(Q884=bigT,((qCell/bigT)*(I885/I884))+((1-(qCell/bigT))*J884),IF(qCell=0,1,IF(OR(ISBLANK(F885),COUNT($AX$2:AX884)&lt;=qCell),IF(COUNT($AX$2:AX884)=1,1,AX884/AX883),((qCell/COUNT($AX$2:AX884))*(I885/I884))+((1-(qCell/COUNT($AX$2:AX884)))*J884)))),J884)))))))</f>
        <v/>
      </c>
      <c r="K885" s="120" t="str">
        <f>IF(H885="","",IF(AND(Temp!optSeasCoef=0,Temp!sts_add=1),IF(H885="out-sample",I885+(Q885*J885),I885+J885),IF(AND(Temp!optSeasCoef=0,Temp!sts_multp=1),IF(H885="out-sample",I885*(J885^Q885),I885*J885),IF(Temp!sts_add=1,IF(H885="out-sample",(I885+(Q885*J885))*G885,(I885+J885)*G885),IF(H885="out-sample",I885*(J885^Q885)*G885,I885*J885*G885)))))</f>
        <v/>
      </c>
      <c r="L885" s="116" t="str">
        <f t="shared" si="143"/>
        <v/>
      </c>
      <c r="M885" s="116" t="str">
        <f t="shared" si="144"/>
        <v/>
      </c>
      <c r="N885" s="116" t="str">
        <f t="shared" si="145"/>
        <v/>
      </c>
      <c r="O885" s="116" t="str">
        <f t="shared" si="146"/>
        <v/>
      </c>
      <c r="P885" s="116" t="str">
        <f t="shared" si="147"/>
        <v/>
      </c>
      <c r="Q885" s="94" t="str">
        <f>IF(AND(Temp!fhor_indata=1,ISBLANK(F885),H884="in-sample"),1,IF(AND(Temp!fhor_indata=1,H884="out-sample",Q884&lt;XfHor),Q884+1,IF(ISBLANK(F885),"",IF(AND(H885="out-sample",H884="in-sample"),1,IF(AND(H885="out-sample",H884="out-sample"),Q884+1,IF(ISNUMBER(Q884),Q884+1,1))))))</f>
        <v/>
      </c>
      <c r="R885" s="94" t="str">
        <f t="shared" si="148"/>
        <v/>
      </c>
      <c r="S885" s="94" t="str">
        <f>IF(Temp!fhor_indata=1,IF(S884=XobsHor,1,IF(COUNT($S$2:S884)&lt;=XobsHor,S884+1,IF(AND(COUNT($S$2:S884)&lt;=XobsHor+XfHor,IFERROR(MOD(S884,XobsHor)&lt;XfHor,FALSE)),S884+1,""))),IF(ISBLANK(F885),"",IF(S884=maxP,1,IF(S884&lt;maxP,S884+1,IF(COUNT($S$2:S885)&lt;=XobsHor,S884+1,"")))))</f>
        <v/>
      </c>
      <c r="T885" s="3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W885" s="122" t="str">
        <f t="shared" si="150"/>
        <v/>
      </c>
      <c r="AX885" s="123" t="str">
        <f t="shared" si="151"/>
        <v/>
      </c>
      <c r="AY885" s="124" t="str">
        <f t="shared" si="152"/>
        <v/>
      </c>
      <c r="AZ885" s="124" t="str">
        <f t="shared" si="153"/>
        <v/>
      </c>
      <c r="BF885" s="91"/>
    </row>
    <row r="886" spans="1:58" s="78" customFormat="1" ht="14.25" x14ac:dyDescent="0.2">
      <c r="A886" s="6"/>
      <c r="B886" s="6"/>
      <c r="C886" s="6"/>
      <c r="D886" s="3"/>
      <c r="E886" s="98" t="str">
        <f t="shared" si="149"/>
        <v/>
      </c>
      <c r="F886" s="117"/>
      <c r="G886" s="116" t="str">
        <f>IF(E886="","",IF(Temp!optSeasCoef=0,1,INDEX($C$2:$C$13,IF(MOD(COUNT($E$2:E886),seas_indx)=0,seas_indx,MOD(COUNT($E$2:E886),seas_indx)))))</f>
        <v/>
      </c>
      <c r="H886" s="97" t="str">
        <f>IFERROR(IF(Temp!fhor_indata=1,IF(COUNT($S$2:S886)&lt;=XobsHor,"in-sample",IF(AND(COUNT($S$2:S886)&lt;=XobsHor+XfHor,MOD(S885,XobsHor)&lt;XfHor),"out-sample","")),IF(ISBLANK(F886),"",IF(COUNT($F$2:F886)&lt;=XobsHor-XfHor,"in-sample","out-sample"))),"")</f>
        <v/>
      </c>
      <c r="I886" s="120" t="str">
        <f>IF(AND(ISBLANK(F885),H885="in-sample"),"",IF(AND(Temp!fhor_indata=1,H885="out-sample",H886="out-sample"),I885,IF(AND(ISBLANK(F886),H885="out-sample"),"",IF(AND(Temp!optSeasCoef=0,Temp!sts_add=1),IF(H885="in-sample",IF(Q885=bigT,((pCell/bigT)*F885)+((1-(pCell/bigT))*(I885+J885)),IF(OR(ISBLANK(F886),COUNT($F$2:F885)&lt;=pCell),F885,((pCell/COUNT($F$2:F885))*F885)+((1-(pCell/COUNT($F$2:F885)))*(I885+J885)))),I885),IF(AND(Temp!optSeasCoef=0,Temp!sts_multp=1),IF(H885="in-sample",IF(Q885=bigT,((pCell/bigT)*F885)+((1-(pCell/bigT))*(I885*J885)),IF(OR(ISBLANK(F886),COUNT(F$2:$F885)&lt;=pCell),F885,((pCell/COUNT($F$2:F885))*F885)+((1-(pCell/COUNT($F$2:F885)))*(I885*J885)))),I885),IF(Temp!sts_add=1,IF(H885="in-sample",IF(Q885=bigT,((pCell/bigT)*AX885)+((1-(pCell/bigT))*(I885+J885)),IF(OR(ISBLANK(F886),COUNT($AX$2:AX885)&lt;=pCell),AX885,((pCell/COUNT($AX$2:AX885))*AX885)+((1-(pCell/COUNT($AX$2:AX885)))*(I885+J885)))),I885),IF(H885="in-sample",IF(Q885=bigT,((pCell/bigT)*AX885)+((1-(pCell/bigT))*(I885*J885)),IF(OR(ISBLANK(F886),COUNT($AX$2:AX885)&lt;=pCell),AX885,((pCell/COUNT($AX$2:AX885))*AX885)+((1-(pCell/COUNT($AX$2:AX885)))*(I885*J885)))),I885)))))))</f>
        <v/>
      </c>
      <c r="J886" s="120" t="str">
        <f>IF(AND(ISBLANK(F885),H885="in-sample"),"",IF(AND(Temp!fhor_indata=1,H885="out-sample",H886="out-sample"),J885,IF(AND(ISBLANK(F886),H885="out-sample"),"",IF(AND(Temp!optSeasCoef=0,Temp!sts_add=1),IF(H885="in-sample",IF(Q885=bigT,((qCell/bigT)*(I886-I885))+((1-(qCell/bigT))*J885),IF(OR(ISBLANK(F886),COUNT($F$2:F885)&lt;=qCell),IF(COUNT($F$2:F885)=1,0,F885-F884),((qCell/COUNT($F$2:F885))*(I886-I885))+((1-(qCell/COUNT($F$2:F885)))*J885))),J885),IF(AND(Temp!optSeasCoef=0,Temp!sts_multp=1),IF(H885="in-sample",IF(Q885=bigT,((qCell/bigT)*(I886/I885))+((1-(qCell/bigT))*J885),IF(qCell=0,1,IF(OR(ISBLANK(F886),COUNT($F$2:F885)&lt;=qCell),IF(COUNT($F$2:F885)=1,1,F885/F884),((qCell/COUNT($F$2:F885))*(I886/I885))+((1-(qCell/COUNT($F$2:F885)))*J885)))),J885),IF(Temp!sts_add=1,IF(H885="in-sample",IF(Q885=bigT,((qCell/bigT)*(I886-I885))+((1-(qCell/bigT))*J885),IF(OR(ISBLANK(F886),COUNT($AX$2:AX885)&lt;=qCell),IF(COUNT($AX$2:AX885)=1,0,AX885-AX884),((qCell/COUNT($AX$2:AX885))*(I886-I885))+((1-(qCell/COUNT($AX$2:AX885)))*J885))),J885),IF(H885="in-sample",IF(Q885=bigT,((qCell/bigT)*(I886/I885))+((1-(qCell/bigT))*J885),IF(qCell=0,1,IF(OR(ISBLANK(F886),COUNT($AX$2:AX885)&lt;=qCell),IF(COUNT($AX$2:AX885)=1,1,AX885/AX884),((qCell/COUNT($AX$2:AX885))*(I886/I885))+((1-(qCell/COUNT($AX$2:AX885)))*J885)))),J885)))))))</f>
        <v/>
      </c>
      <c r="K886" s="120" t="str">
        <f>IF(H886="","",IF(AND(Temp!optSeasCoef=0,Temp!sts_add=1),IF(H886="out-sample",I886+(Q886*J886),I886+J886),IF(AND(Temp!optSeasCoef=0,Temp!sts_multp=1),IF(H886="out-sample",I886*(J886^Q886),I886*J886),IF(Temp!sts_add=1,IF(H886="out-sample",(I886+(Q886*J886))*G886,(I886+J886)*G886),IF(H886="out-sample",I886*(J886^Q886)*G886,I886*J886*G886)))))</f>
        <v/>
      </c>
      <c r="L886" s="116" t="str">
        <f t="shared" si="143"/>
        <v/>
      </c>
      <c r="M886" s="116" t="str">
        <f t="shared" si="144"/>
        <v/>
      </c>
      <c r="N886" s="116" t="str">
        <f t="shared" si="145"/>
        <v/>
      </c>
      <c r="O886" s="116" t="str">
        <f t="shared" si="146"/>
        <v/>
      </c>
      <c r="P886" s="116" t="str">
        <f t="shared" si="147"/>
        <v/>
      </c>
      <c r="Q886" s="94" t="str">
        <f>IF(AND(Temp!fhor_indata=1,ISBLANK(F886),H885="in-sample"),1,IF(AND(Temp!fhor_indata=1,H885="out-sample",Q885&lt;XfHor),Q885+1,IF(ISBLANK(F886),"",IF(AND(H886="out-sample",H885="in-sample"),1,IF(AND(H886="out-sample",H885="out-sample"),Q885+1,IF(ISNUMBER(Q885),Q885+1,1))))))</f>
        <v/>
      </c>
      <c r="R886" s="94" t="str">
        <f t="shared" si="148"/>
        <v/>
      </c>
      <c r="S886" s="94" t="str">
        <f>IF(Temp!fhor_indata=1,IF(S885=XobsHor,1,IF(COUNT($S$2:S885)&lt;=XobsHor,S885+1,IF(AND(COUNT($S$2:S885)&lt;=XobsHor+XfHor,IFERROR(MOD(S885,XobsHor)&lt;XfHor,FALSE)),S885+1,""))),IF(ISBLANK(F886),"",IF(S885=maxP,1,IF(S885&lt;maxP,S885+1,IF(COUNT($S$2:S886)&lt;=XobsHor,S885+1,"")))))</f>
        <v/>
      </c>
      <c r="T886" s="3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W886" s="122" t="str">
        <f t="shared" si="150"/>
        <v/>
      </c>
      <c r="AX886" s="123" t="str">
        <f t="shared" si="151"/>
        <v/>
      </c>
      <c r="AY886" s="124" t="str">
        <f t="shared" si="152"/>
        <v/>
      </c>
      <c r="AZ886" s="124" t="str">
        <f t="shared" si="153"/>
        <v/>
      </c>
      <c r="BF886" s="91"/>
    </row>
    <row r="887" spans="1:58" s="78" customFormat="1" ht="14.25" x14ac:dyDescent="0.2">
      <c r="A887" s="6"/>
      <c r="B887" s="6"/>
      <c r="C887" s="6"/>
      <c r="D887" s="3"/>
      <c r="E887" s="98" t="str">
        <f t="shared" si="149"/>
        <v/>
      </c>
      <c r="F887" s="117"/>
      <c r="G887" s="116" t="str">
        <f>IF(E887="","",IF(Temp!optSeasCoef=0,1,INDEX($C$2:$C$13,IF(MOD(COUNT($E$2:E887),seas_indx)=0,seas_indx,MOD(COUNT($E$2:E887),seas_indx)))))</f>
        <v/>
      </c>
      <c r="H887" s="97" t="str">
        <f>IFERROR(IF(Temp!fhor_indata=1,IF(COUNT($S$2:S887)&lt;=XobsHor,"in-sample",IF(AND(COUNT($S$2:S887)&lt;=XobsHor+XfHor,MOD(S886,XobsHor)&lt;XfHor),"out-sample","")),IF(ISBLANK(F887),"",IF(COUNT($F$2:F887)&lt;=XobsHor-XfHor,"in-sample","out-sample"))),"")</f>
        <v/>
      </c>
      <c r="I887" s="120" t="str">
        <f>IF(AND(ISBLANK(F886),H886="in-sample"),"",IF(AND(Temp!fhor_indata=1,H886="out-sample",H887="out-sample"),I886,IF(AND(ISBLANK(F887),H886="out-sample"),"",IF(AND(Temp!optSeasCoef=0,Temp!sts_add=1),IF(H886="in-sample",IF(Q886=bigT,((pCell/bigT)*F886)+((1-(pCell/bigT))*(I886+J886)),IF(OR(ISBLANK(F887),COUNT($F$2:F886)&lt;=pCell),F886,((pCell/COUNT($F$2:F886))*F886)+((1-(pCell/COUNT($F$2:F886)))*(I886+J886)))),I886),IF(AND(Temp!optSeasCoef=0,Temp!sts_multp=1),IF(H886="in-sample",IF(Q886=bigT,((pCell/bigT)*F886)+((1-(pCell/bigT))*(I886*J886)),IF(OR(ISBLANK(F887),COUNT(F$2:$F886)&lt;=pCell),F886,((pCell/COUNT($F$2:F886))*F886)+((1-(pCell/COUNT($F$2:F886)))*(I886*J886)))),I886),IF(Temp!sts_add=1,IF(H886="in-sample",IF(Q886=bigT,((pCell/bigT)*AX886)+((1-(pCell/bigT))*(I886+J886)),IF(OR(ISBLANK(F887),COUNT($AX$2:AX886)&lt;=pCell),AX886,((pCell/COUNT($AX$2:AX886))*AX886)+((1-(pCell/COUNT($AX$2:AX886)))*(I886+J886)))),I886),IF(H886="in-sample",IF(Q886=bigT,((pCell/bigT)*AX886)+((1-(pCell/bigT))*(I886*J886)),IF(OR(ISBLANK(F887),COUNT($AX$2:AX886)&lt;=pCell),AX886,((pCell/COUNT($AX$2:AX886))*AX886)+((1-(pCell/COUNT($AX$2:AX886)))*(I886*J886)))),I886)))))))</f>
        <v/>
      </c>
      <c r="J887" s="120" t="str">
        <f>IF(AND(ISBLANK(F886),H886="in-sample"),"",IF(AND(Temp!fhor_indata=1,H886="out-sample",H887="out-sample"),J886,IF(AND(ISBLANK(F887),H886="out-sample"),"",IF(AND(Temp!optSeasCoef=0,Temp!sts_add=1),IF(H886="in-sample",IF(Q886=bigT,((qCell/bigT)*(I887-I886))+((1-(qCell/bigT))*J886),IF(OR(ISBLANK(F887),COUNT($F$2:F886)&lt;=qCell),IF(COUNT($F$2:F886)=1,0,F886-F885),((qCell/COUNT($F$2:F886))*(I887-I886))+((1-(qCell/COUNT($F$2:F886)))*J886))),J886),IF(AND(Temp!optSeasCoef=0,Temp!sts_multp=1),IF(H886="in-sample",IF(Q886=bigT,((qCell/bigT)*(I887/I886))+((1-(qCell/bigT))*J886),IF(qCell=0,1,IF(OR(ISBLANK(F887),COUNT($F$2:F886)&lt;=qCell),IF(COUNT($F$2:F886)=1,1,F886/F885),((qCell/COUNT($F$2:F886))*(I887/I886))+((1-(qCell/COUNT($F$2:F886)))*J886)))),J886),IF(Temp!sts_add=1,IF(H886="in-sample",IF(Q886=bigT,((qCell/bigT)*(I887-I886))+((1-(qCell/bigT))*J886),IF(OR(ISBLANK(F887),COUNT($AX$2:AX886)&lt;=qCell),IF(COUNT($AX$2:AX886)=1,0,AX886-AX885),((qCell/COUNT($AX$2:AX886))*(I887-I886))+((1-(qCell/COUNT($AX$2:AX886)))*J886))),J886),IF(H886="in-sample",IF(Q886=bigT,((qCell/bigT)*(I887/I886))+((1-(qCell/bigT))*J886),IF(qCell=0,1,IF(OR(ISBLANK(F887),COUNT($AX$2:AX886)&lt;=qCell),IF(COUNT($AX$2:AX886)=1,1,AX886/AX885),((qCell/COUNT($AX$2:AX886))*(I887/I886))+((1-(qCell/COUNT($AX$2:AX886)))*J886)))),J886)))))))</f>
        <v/>
      </c>
      <c r="K887" s="120" t="str">
        <f>IF(H887="","",IF(AND(Temp!optSeasCoef=0,Temp!sts_add=1),IF(H887="out-sample",I887+(Q887*J887),I887+J887),IF(AND(Temp!optSeasCoef=0,Temp!sts_multp=1),IF(H887="out-sample",I887*(J887^Q887),I887*J887),IF(Temp!sts_add=1,IF(H887="out-sample",(I887+(Q887*J887))*G887,(I887+J887)*G887),IF(H887="out-sample",I887*(J887^Q887)*G887,I887*J887*G887)))))</f>
        <v/>
      </c>
      <c r="L887" s="116" t="str">
        <f t="shared" si="143"/>
        <v/>
      </c>
      <c r="M887" s="116" t="str">
        <f t="shared" si="144"/>
        <v/>
      </c>
      <c r="N887" s="116" t="str">
        <f t="shared" si="145"/>
        <v/>
      </c>
      <c r="O887" s="116" t="str">
        <f t="shared" si="146"/>
        <v/>
      </c>
      <c r="P887" s="116" t="str">
        <f t="shared" si="147"/>
        <v/>
      </c>
      <c r="Q887" s="94" t="str">
        <f>IF(AND(Temp!fhor_indata=1,ISBLANK(F887),H886="in-sample"),1,IF(AND(Temp!fhor_indata=1,H886="out-sample",Q886&lt;XfHor),Q886+1,IF(ISBLANK(F887),"",IF(AND(H887="out-sample",H886="in-sample"),1,IF(AND(H887="out-sample",H886="out-sample"),Q886+1,IF(ISNUMBER(Q886),Q886+1,1))))))</f>
        <v/>
      </c>
      <c r="R887" s="94" t="str">
        <f t="shared" si="148"/>
        <v/>
      </c>
      <c r="S887" s="94" t="str">
        <f>IF(Temp!fhor_indata=1,IF(S886=XobsHor,1,IF(COUNT($S$2:S886)&lt;=XobsHor,S886+1,IF(AND(COUNT($S$2:S886)&lt;=XobsHor+XfHor,IFERROR(MOD(S886,XobsHor)&lt;XfHor,FALSE)),S886+1,""))),IF(ISBLANK(F887),"",IF(S886=maxP,1,IF(S886&lt;maxP,S886+1,IF(COUNT($S$2:S887)&lt;=XobsHor,S886+1,"")))))</f>
        <v/>
      </c>
      <c r="T887" s="3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W887" s="122" t="str">
        <f t="shared" si="150"/>
        <v/>
      </c>
      <c r="AX887" s="123" t="str">
        <f t="shared" si="151"/>
        <v/>
      </c>
      <c r="AY887" s="124" t="str">
        <f t="shared" si="152"/>
        <v/>
      </c>
      <c r="AZ887" s="124" t="str">
        <f t="shared" si="153"/>
        <v/>
      </c>
      <c r="BF887" s="91"/>
    </row>
    <row r="888" spans="1:58" s="78" customFormat="1" ht="14.25" x14ac:dyDescent="0.2">
      <c r="A888" s="6"/>
      <c r="B888" s="6"/>
      <c r="C888" s="6"/>
      <c r="D888" s="3"/>
      <c r="E888" s="98" t="str">
        <f t="shared" si="149"/>
        <v/>
      </c>
      <c r="F888" s="117"/>
      <c r="G888" s="116" t="str">
        <f>IF(E888="","",IF(Temp!optSeasCoef=0,1,INDEX($C$2:$C$13,IF(MOD(COUNT($E$2:E888),seas_indx)=0,seas_indx,MOD(COUNT($E$2:E888),seas_indx)))))</f>
        <v/>
      </c>
      <c r="H888" s="97" t="str">
        <f>IFERROR(IF(Temp!fhor_indata=1,IF(COUNT($S$2:S888)&lt;=XobsHor,"in-sample",IF(AND(COUNT($S$2:S888)&lt;=XobsHor+XfHor,MOD(S887,XobsHor)&lt;XfHor),"out-sample","")),IF(ISBLANK(F888),"",IF(COUNT($F$2:F888)&lt;=XobsHor-XfHor,"in-sample","out-sample"))),"")</f>
        <v/>
      </c>
      <c r="I888" s="120" t="str">
        <f>IF(AND(ISBLANK(F887),H887="in-sample"),"",IF(AND(Temp!fhor_indata=1,H887="out-sample",H888="out-sample"),I887,IF(AND(ISBLANK(F888),H887="out-sample"),"",IF(AND(Temp!optSeasCoef=0,Temp!sts_add=1),IF(H887="in-sample",IF(Q887=bigT,((pCell/bigT)*F887)+((1-(pCell/bigT))*(I887+J887)),IF(OR(ISBLANK(F888),COUNT($F$2:F887)&lt;=pCell),F887,((pCell/COUNT($F$2:F887))*F887)+((1-(pCell/COUNT($F$2:F887)))*(I887+J887)))),I887),IF(AND(Temp!optSeasCoef=0,Temp!sts_multp=1),IF(H887="in-sample",IF(Q887=bigT,((pCell/bigT)*F887)+((1-(pCell/bigT))*(I887*J887)),IF(OR(ISBLANK(F888),COUNT(F$2:$F887)&lt;=pCell),F887,((pCell/COUNT($F$2:F887))*F887)+((1-(pCell/COUNT($F$2:F887)))*(I887*J887)))),I887),IF(Temp!sts_add=1,IF(H887="in-sample",IF(Q887=bigT,((pCell/bigT)*AX887)+((1-(pCell/bigT))*(I887+J887)),IF(OR(ISBLANK(F888),COUNT($AX$2:AX887)&lt;=pCell),AX887,((pCell/COUNT($AX$2:AX887))*AX887)+((1-(pCell/COUNT($AX$2:AX887)))*(I887+J887)))),I887),IF(H887="in-sample",IF(Q887=bigT,((pCell/bigT)*AX887)+((1-(pCell/bigT))*(I887*J887)),IF(OR(ISBLANK(F888),COUNT($AX$2:AX887)&lt;=pCell),AX887,((pCell/COUNT($AX$2:AX887))*AX887)+((1-(pCell/COUNT($AX$2:AX887)))*(I887*J887)))),I887)))))))</f>
        <v/>
      </c>
      <c r="J888" s="120" t="str">
        <f>IF(AND(ISBLANK(F887),H887="in-sample"),"",IF(AND(Temp!fhor_indata=1,H887="out-sample",H888="out-sample"),J887,IF(AND(ISBLANK(F888),H887="out-sample"),"",IF(AND(Temp!optSeasCoef=0,Temp!sts_add=1),IF(H887="in-sample",IF(Q887=bigT,((qCell/bigT)*(I888-I887))+((1-(qCell/bigT))*J887),IF(OR(ISBLANK(F888),COUNT($F$2:F887)&lt;=qCell),IF(COUNT($F$2:F887)=1,0,F887-F886),((qCell/COUNT($F$2:F887))*(I888-I887))+((1-(qCell/COUNT($F$2:F887)))*J887))),J887),IF(AND(Temp!optSeasCoef=0,Temp!sts_multp=1),IF(H887="in-sample",IF(Q887=bigT,((qCell/bigT)*(I888/I887))+((1-(qCell/bigT))*J887),IF(qCell=0,1,IF(OR(ISBLANK(F888),COUNT($F$2:F887)&lt;=qCell),IF(COUNT($F$2:F887)=1,1,F887/F886),((qCell/COUNT($F$2:F887))*(I888/I887))+((1-(qCell/COUNT($F$2:F887)))*J887)))),J887),IF(Temp!sts_add=1,IF(H887="in-sample",IF(Q887=bigT,((qCell/bigT)*(I888-I887))+((1-(qCell/bigT))*J887),IF(OR(ISBLANK(F888),COUNT($AX$2:AX887)&lt;=qCell),IF(COUNT($AX$2:AX887)=1,0,AX887-AX886),((qCell/COUNT($AX$2:AX887))*(I888-I887))+((1-(qCell/COUNT($AX$2:AX887)))*J887))),J887),IF(H887="in-sample",IF(Q887=bigT,((qCell/bigT)*(I888/I887))+((1-(qCell/bigT))*J887),IF(qCell=0,1,IF(OR(ISBLANK(F888),COUNT($AX$2:AX887)&lt;=qCell),IF(COUNT($AX$2:AX887)=1,1,AX887/AX886),((qCell/COUNT($AX$2:AX887))*(I888/I887))+((1-(qCell/COUNT($AX$2:AX887)))*J887)))),J887)))))))</f>
        <v/>
      </c>
      <c r="K888" s="120" t="str">
        <f>IF(H888="","",IF(AND(Temp!optSeasCoef=0,Temp!sts_add=1),IF(H888="out-sample",I888+(Q888*J888),I888+J888),IF(AND(Temp!optSeasCoef=0,Temp!sts_multp=1),IF(H888="out-sample",I888*(J888^Q888),I888*J888),IF(Temp!sts_add=1,IF(H888="out-sample",(I888+(Q888*J888))*G888,(I888+J888)*G888),IF(H888="out-sample",I888*(J888^Q888)*G888,I888*J888*G888)))))</f>
        <v/>
      </c>
      <c r="L888" s="116" t="str">
        <f t="shared" si="143"/>
        <v/>
      </c>
      <c r="M888" s="116" t="str">
        <f t="shared" si="144"/>
        <v/>
      </c>
      <c r="N888" s="116" t="str">
        <f t="shared" si="145"/>
        <v/>
      </c>
      <c r="O888" s="116" t="str">
        <f t="shared" si="146"/>
        <v/>
      </c>
      <c r="P888" s="116" t="str">
        <f t="shared" si="147"/>
        <v/>
      </c>
      <c r="Q888" s="94" t="str">
        <f>IF(AND(Temp!fhor_indata=1,ISBLANK(F888),H887="in-sample"),1,IF(AND(Temp!fhor_indata=1,H887="out-sample",Q887&lt;XfHor),Q887+1,IF(ISBLANK(F888),"",IF(AND(H888="out-sample",H887="in-sample"),1,IF(AND(H888="out-sample",H887="out-sample"),Q887+1,IF(ISNUMBER(Q887),Q887+1,1))))))</f>
        <v/>
      </c>
      <c r="R888" s="94" t="str">
        <f t="shared" si="148"/>
        <v/>
      </c>
      <c r="S888" s="94" t="str">
        <f>IF(Temp!fhor_indata=1,IF(S887=XobsHor,1,IF(COUNT($S$2:S887)&lt;=XobsHor,S887+1,IF(AND(COUNT($S$2:S887)&lt;=XobsHor+XfHor,IFERROR(MOD(S887,XobsHor)&lt;XfHor,FALSE)),S887+1,""))),IF(ISBLANK(F888),"",IF(S887=maxP,1,IF(S887&lt;maxP,S887+1,IF(COUNT($S$2:S888)&lt;=XobsHor,S887+1,"")))))</f>
        <v/>
      </c>
      <c r="T888" s="3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W888" s="122" t="str">
        <f t="shared" si="150"/>
        <v/>
      </c>
      <c r="AX888" s="123" t="str">
        <f t="shared" si="151"/>
        <v/>
      </c>
      <c r="AY888" s="124" t="str">
        <f t="shared" si="152"/>
        <v/>
      </c>
      <c r="AZ888" s="124" t="str">
        <f t="shared" si="153"/>
        <v/>
      </c>
      <c r="BF888" s="91"/>
    </row>
    <row r="889" spans="1:58" s="78" customFormat="1" ht="14.25" x14ac:dyDescent="0.2">
      <c r="A889" s="6"/>
      <c r="B889" s="6"/>
      <c r="C889" s="6"/>
      <c r="D889" s="3"/>
      <c r="E889" s="98" t="str">
        <f t="shared" si="149"/>
        <v/>
      </c>
      <c r="F889" s="117"/>
      <c r="G889" s="116" t="str">
        <f>IF(E889="","",IF(Temp!optSeasCoef=0,1,INDEX($C$2:$C$13,IF(MOD(COUNT($E$2:E889),seas_indx)=0,seas_indx,MOD(COUNT($E$2:E889),seas_indx)))))</f>
        <v/>
      </c>
      <c r="H889" s="97" t="str">
        <f>IFERROR(IF(Temp!fhor_indata=1,IF(COUNT($S$2:S889)&lt;=XobsHor,"in-sample",IF(AND(COUNT($S$2:S889)&lt;=XobsHor+XfHor,MOD(S888,XobsHor)&lt;XfHor),"out-sample","")),IF(ISBLANK(F889),"",IF(COUNT($F$2:F889)&lt;=XobsHor-XfHor,"in-sample","out-sample"))),"")</f>
        <v/>
      </c>
      <c r="I889" s="120" t="str">
        <f>IF(AND(ISBLANK(F888),H888="in-sample"),"",IF(AND(Temp!fhor_indata=1,H888="out-sample",H889="out-sample"),I888,IF(AND(ISBLANK(F889),H888="out-sample"),"",IF(AND(Temp!optSeasCoef=0,Temp!sts_add=1),IF(H888="in-sample",IF(Q888=bigT,((pCell/bigT)*F888)+((1-(pCell/bigT))*(I888+J888)),IF(OR(ISBLANK(F889),COUNT($F$2:F888)&lt;=pCell),F888,((pCell/COUNT($F$2:F888))*F888)+((1-(pCell/COUNT($F$2:F888)))*(I888+J888)))),I888),IF(AND(Temp!optSeasCoef=0,Temp!sts_multp=1),IF(H888="in-sample",IF(Q888=bigT,((pCell/bigT)*F888)+((1-(pCell/bigT))*(I888*J888)),IF(OR(ISBLANK(F889),COUNT(F$2:$F888)&lt;=pCell),F888,((pCell/COUNT($F$2:F888))*F888)+((1-(pCell/COUNT($F$2:F888)))*(I888*J888)))),I888),IF(Temp!sts_add=1,IF(H888="in-sample",IF(Q888=bigT,((pCell/bigT)*AX888)+((1-(pCell/bigT))*(I888+J888)),IF(OR(ISBLANK(F889),COUNT($AX$2:AX888)&lt;=pCell),AX888,((pCell/COUNT($AX$2:AX888))*AX888)+((1-(pCell/COUNT($AX$2:AX888)))*(I888+J888)))),I888),IF(H888="in-sample",IF(Q888=bigT,((pCell/bigT)*AX888)+((1-(pCell/bigT))*(I888*J888)),IF(OR(ISBLANK(F889),COUNT($AX$2:AX888)&lt;=pCell),AX888,((pCell/COUNT($AX$2:AX888))*AX888)+((1-(pCell/COUNT($AX$2:AX888)))*(I888*J888)))),I888)))))))</f>
        <v/>
      </c>
      <c r="J889" s="120" t="str">
        <f>IF(AND(ISBLANK(F888),H888="in-sample"),"",IF(AND(Temp!fhor_indata=1,H888="out-sample",H889="out-sample"),J888,IF(AND(ISBLANK(F889),H888="out-sample"),"",IF(AND(Temp!optSeasCoef=0,Temp!sts_add=1),IF(H888="in-sample",IF(Q888=bigT,((qCell/bigT)*(I889-I888))+((1-(qCell/bigT))*J888),IF(OR(ISBLANK(F889),COUNT($F$2:F888)&lt;=qCell),IF(COUNT($F$2:F888)=1,0,F888-F887),((qCell/COUNT($F$2:F888))*(I889-I888))+((1-(qCell/COUNT($F$2:F888)))*J888))),J888),IF(AND(Temp!optSeasCoef=0,Temp!sts_multp=1),IF(H888="in-sample",IF(Q888=bigT,((qCell/bigT)*(I889/I888))+((1-(qCell/bigT))*J888),IF(qCell=0,1,IF(OR(ISBLANK(F889),COUNT($F$2:F888)&lt;=qCell),IF(COUNT($F$2:F888)=1,1,F888/F887),((qCell/COUNT($F$2:F888))*(I889/I888))+((1-(qCell/COUNT($F$2:F888)))*J888)))),J888),IF(Temp!sts_add=1,IF(H888="in-sample",IF(Q888=bigT,((qCell/bigT)*(I889-I888))+((1-(qCell/bigT))*J888),IF(OR(ISBLANK(F889),COUNT($AX$2:AX888)&lt;=qCell),IF(COUNT($AX$2:AX888)=1,0,AX888-AX887),((qCell/COUNT($AX$2:AX888))*(I889-I888))+((1-(qCell/COUNT($AX$2:AX888)))*J888))),J888),IF(H888="in-sample",IF(Q888=bigT,((qCell/bigT)*(I889/I888))+((1-(qCell/bigT))*J888),IF(qCell=0,1,IF(OR(ISBLANK(F889),COUNT($AX$2:AX888)&lt;=qCell),IF(COUNT($AX$2:AX888)=1,1,AX888/AX887),((qCell/COUNT($AX$2:AX888))*(I889/I888))+((1-(qCell/COUNT($AX$2:AX888)))*J888)))),J888)))))))</f>
        <v/>
      </c>
      <c r="K889" s="120" t="str">
        <f>IF(H889="","",IF(AND(Temp!optSeasCoef=0,Temp!sts_add=1),IF(H889="out-sample",I889+(Q889*J889),I889+J889),IF(AND(Temp!optSeasCoef=0,Temp!sts_multp=1),IF(H889="out-sample",I889*(J889^Q889),I889*J889),IF(Temp!sts_add=1,IF(H889="out-sample",(I889+(Q889*J889))*G889,(I889+J889)*G889),IF(H889="out-sample",I889*(J889^Q889)*G889,I889*J889*G889)))))</f>
        <v/>
      </c>
      <c r="L889" s="116" t="str">
        <f t="shared" si="143"/>
        <v/>
      </c>
      <c r="M889" s="116" t="str">
        <f t="shared" si="144"/>
        <v/>
      </c>
      <c r="N889" s="116" t="str">
        <f t="shared" si="145"/>
        <v/>
      </c>
      <c r="O889" s="116" t="str">
        <f t="shared" si="146"/>
        <v/>
      </c>
      <c r="P889" s="116" t="str">
        <f t="shared" si="147"/>
        <v/>
      </c>
      <c r="Q889" s="94" t="str">
        <f>IF(AND(Temp!fhor_indata=1,ISBLANK(F889),H888="in-sample"),1,IF(AND(Temp!fhor_indata=1,H888="out-sample",Q888&lt;XfHor),Q888+1,IF(ISBLANK(F889),"",IF(AND(H889="out-sample",H888="in-sample"),1,IF(AND(H889="out-sample",H888="out-sample"),Q888+1,IF(ISNUMBER(Q888),Q888+1,1))))))</f>
        <v/>
      </c>
      <c r="R889" s="94" t="str">
        <f t="shared" si="148"/>
        <v/>
      </c>
      <c r="S889" s="94" t="str">
        <f>IF(Temp!fhor_indata=1,IF(S888=XobsHor,1,IF(COUNT($S$2:S888)&lt;=XobsHor,S888+1,IF(AND(COUNT($S$2:S888)&lt;=XobsHor+XfHor,IFERROR(MOD(S888,XobsHor)&lt;XfHor,FALSE)),S888+1,""))),IF(ISBLANK(F889),"",IF(S888=maxP,1,IF(S888&lt;maxP,S888+1,IF(COUNT($S$2:S889)&lt;=XobsHor,S888+1,"")))))</f>
        <v/>
      </c>
      <c r="T889" s="3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W889" s="122" t="str">
        <f t="shared" si="150"/>
        <v/>
      </c>
      <c r="AX889" s="123" t="str">
        <f t="shared" si="151"/>
        <v/>
      </c>
      <c r="AY889" s="124" t="str">
        <f t="shared" si="152"/>
        <v/>
      </c>
      <c r="AZ889" s="124" t="str">
        <f t="shared" si="153"/>
        <v/>
      </c>
      <c r="BF889" s="91"/>
    </row>
    <row r="890" spans="1:58" s="78" customFormat="1" ht="14.25" x14ac:dyDescent="0.2">
      <c r="A890" s="6"/>
      <c r="B890" s="6"/>
      <c r="C890" s="6"/>
      <c r="D890" s="3"/>
      <c r="E890" s="98" t="str">
        <f t="shared" si="149"/>
        <v/>
      </c>
      <c r="F890" s="117"/>
      <c r="G890" s="116" t="str">
        <f>IF(E890="","",IF(Temp!optSeasCoef=0,1,INDEX($C$2:$C$13,IF(MOD(COUNT($E$2:E890),seas_indx)=0,seas_indx,MOD(COUNT($E$2:E890),seas_indx)))))</f>
        <v/>
      </c>
      <c r="H890" s="97" t="str">
        <f>IFERROR(IF(Temp!fhor_indata=1,IF(COUNT($S$2:S890)&lt;=XobsHor,"in-sample",IF(AND(COUNT($S$2:S890)&lt;=XobsHor+XfHor,MOD(S889,XobsHor)&lt;XfHor),"out-sample","")),IF(ISBLANK(F890),"",IF(COUNT($F$2:F890)&lt;=XobsHor-XfHor,"in-sample","out-sample"))),"")</f>
        <v/>
      </c>
      <c r="I890" s="120" t="str">
        <f>IF(AND(ISBLANK(F889),H889="in-sample"),"",IF(AND(Temp!fhor_indata=1,H889="out-sample",H890="out-sample"),I889,IF(AND(ISBLANK(F890),H889="out-sample"),"",IF(AND(Temp!optSeasCoef=0,Temp!sts_add=1),IF(H889="in-sample",IF(Q889=bigT,((pCell/bigT)*F889)+((1-(pCell/bigT))*(I889+J889)),IF(OR(ISBLANK(F890),COUNT($F$2:F889)&lt;=pCell),F889,((pCell/COUNT($F$2:F889))*F889)+((1-(pCell/COUNT($F$2:F889)))*(I889+J889)))),I889),IF(AND(Temp!optSeasCoef=0,Temp!sts_multp=1),IF(H889="in-sample",IF(Q889=bigT,((pCell/bigT)*F889)+((1-(pCell/bigT))*(I889*J889)),IF(OR(ISBLANK(F890),COUNT(F$2:$F889)&lt;=pCell),F889,((pCell/COUNT($F$2:F889))*F889)+((1-(pCell/COUNT($F$2:F889)))*(I889*J889)))),I889),IF(Temp!sts_add=1,IF(H889="in-sample",IF(Q889=bigT,((pCell/bigT)*AX889)+((1-(pCell/bigT))*(I889+J889)),IF(OR(ISBLANK(F890),COUNT($AX$2:AX889)&lt;=pCell),AX889,((pCell/COUNT($AX$2:AX889))*AX889)+((1-(pCell/COUNT($AX$2:AX889)))*(I889+J889)))),I889),IF(H889="in-sample",IF(Q889=bigT,((pCell/bigT)*AX889)+((1-(pCell/bigT))*(I889*J889)),IF(OR(ISBLANK(F890),COUNT($AX$2:AX889)&lt;=pCell),AX889,((pCell/COUNT($AX$2:AX889))*AX889)+((1-(pCell/COUNT($AX$2:AX889)))*(I889*J889)))),I889)))))))</f>
        <v/>
      </c>
      <c r="J890" s="120" t="str">
        <f>IF(AND(ISBLANK(F889),H889="in-sample"),"",IF(AND(Temp!fhor_indata=1,H889="out-sample",H890="out-sample"),J889,IF(AND(ISBLANK(F890),H889="out-sample"),"",IF(AND(Temp!optSeasCoef=0,Temp!sts_add=1),IF(H889="in-sample",IF(Q889=bigT,((qCell/bigT)*(I890-I889))+((1-(qCell/bigT))*J889),IF(OR(ISBLANK(F890),COUNT($F$2:F889)&lt;=qCell),IF(COUNT($F$2:F889)=1,0,F889-F888),((qCell/COUNT($F$2:F889))*(I890-I889))+((1-(qCell/COUNT($F$2:F889)))*J889))),J889),IF(AND(Temp!optSeasCoef=0,Temp!sts_multp=1),IF(H889="in-sample",IF(Q889=bigT,((qCell/bigT)*(I890/I889))+((1-(qCell/bigT))*J889),IF(qCell=0,1,IF(OR(ISBLANK(F890),COUNT($F$2:F889)&lt;=qCell),IF(COUNT($F$2:F889)=1,1,F889/F888),((qCell/COUNT($F$2:F889))*(I890/I889))+((1-(qCell/COUNT($F$2:F889)))*J889)))),J889),IF(Temp!sts_add=1,IF(H889="in-sample",IF(Q889=bigT,((qCell/bigT)*(I890-I889))+((1-(qCell/bigT))*J889),IF(OR(ISBLANK(F890),COUNT($AX$2:AX889)&lt;=qCell),IF(COUNT($AX$2:AX889)=1,0,AX889-AX888),((qCell/COUNT($AX$2:AX889))*(I890-I889))+((1-(qCell/COUNT($AX$2:AX889)))*J889))),J889),IF(H889="in-sample",IF(Q889=bigT,((qCell/bigT)*(I890/I889))+((1-(qCell/bigT))*J889),IF(qCell=0,1,IF(OR(ISBLANK(F890),COUNT($AX$2:AX889)&lt;=qCell),IF(COUNT($AX$2:AX889)=1,1,AX889/AX888),((qCell/COUNT($AX$2:AX889))*(I890/I889))+((1-(qCell/COUNT($AX$2:AX889)))*J889)))),J889)))))))</f>
        <v/>
      </c>
      <c r="K890" s="120" t="str">
        <f>IF(H890="","",IF(AND(Temp!optSeasCoef=0,Temp!sts_add=1),IF(H890="out-sample",I890+(Q890*J890),I890+J890),IF(AND(Temp!optSeasCoef=0,Temp!sts_multp=1),IF(H890="out-sample",I890*(J890^Q890),I890*J890),IF(Temp!sts_add=1,IF(H890="out-sample",(I890+(Q890*J890))*G890,(I890+J890)*G890),IF(H890="out-sample",I890*(J890^Q890)*G890,I890*J890*G890)))))</f>
        <v/>
      </c>
      <c r="L890" s="116" t="str">
        <f t="shared" si="143"/>
        <v/>
      </c>
      <c r="M890" s="116" t="str">
        <f t="shared" si="144"/>
        <v/>
      </c>
      <c r="N890" s="116" t="str">
        <f t="shared" si="145"/>
        <v/>
      </c>
      <c r="O890" s="116" t="str">
        <f t="shared" si="146"/>
        <v/>
      </c>
      <c r="P890" s="116" t="str">
        <f t="shared" si="147"/>
        <v/>
      </c>
      <c r="Q890" s="94" t="str">
        <f>IF(AND(Temp!fhor_indata=1,ISBLANK(F890),H889="in-sample"),1,IF(AND(Temp!fhor_indata=1,H889="out-sample",Q889&lt;XfHor),Q889+1,IF(ISBLANK(F890),"",IF(AND(H890="out-sample",H889="in-sample"),1,IF(AND(H890="out-sample",H889="out-sample"),Q889+1,IF(ISNUMBER(Q889),Q889+1,1))))))</f>
        <v/>
      </c>
      <c r="R890" s="94" t="str">
        <f t="shared" si="148"/>
        <v/>
      </c>
      <c r="S890" s="94" t="str">
        <f>IF(Temp!fhor_indata=1,IF(S889=XobsHor,1,IF(COUNT($S$2:S889)&lt;=XobsHor,S889+1,IF(AND(COUNT($S$2:S889)&lt;=XobsHor+XfHor,IFERROR(MOD(S889,XobsHor)&lt;XfHor,FALSE)),S889+1,""))),IF(ISBLANK(F890),"",IF(S889=maxP,1,IF(S889&lt;maxP,S889+1,IF(COUNT($S$2:S890)&lt;=XobsHor,S889+1,"")))))</f>
        <v/>
      </c>
      <c r="T890" s="3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W890" s="122" t="str">
        <f t="shared" si="150"/>
        <v/>
      </c>
      <c r="AX890" s="123" t="str">
        <f t="shared" si="151"/>
        <v/>
      </c>
      <c r="AY890" s="124" t="str">
        <f t="shared" si="152"/>
        <v/>
      </c>
      <c r="AZ890" s="124" t="str">
        <f t="shared" si="153"/>
        <v/>
      </c>
      <c r="BF890" s="91"/>
    </row>
    <row r="891" spans="1:58" s="78" customFormat="1" ht="14.25" x14ac:dyDescent="0.2">
      <c r="A891" s="6"/>
      <c r="B891" s="6"/>
      <c r="C891" s="6"/>
      <c r="D891" s="3"/>
      <c r="E891" s="98" t="str">
        <f t="shared" si="149"/>
        <v/>
      </c>
      <c r="F891" s="117"/>
      <c r="G891" s="116" t="str">
        <f>IF(E891="","",IF(Temp!optSeasCoef=0,1,INDEX($C$2:$C$13,IF(MOD(COUNT($E$2:E891),seas_indx)=0,seas_indx,MOD(COUNT($E$2:E891),seas_indx)))))</f>
        <v/>
      </c>
      <c r="H891" s="97" t="str">
        <f>IFERROR(IF(Temp!fhor_indata=1,IF(COUNT($S$2:S891)&lt;=XobsHor,"in-sample",IF(AND(COUNT($S$2:S891)&lt;=XobsHor+XfHor,MOD(S890,XobsHor)&lt;XfHor),"out-sample","")),IF(ISBLANK(F891),"",IF(COUNT($F$2:F891)&lt;=XobsHor-XfHor,"in-sample","out-sample"))),"")</f>
        <v/>
      </c>
      <c r="I891" s="120" t="str">
        <f>IF(AND(ISBLANK(F890),H890="in-sample"),"",IF(AND(Temp!fhor_indata=1,H890="out-sample",H891="out-sample"),I890,IF(AND(ISBLANK(F891),H890="out-sample"),"",IF(AND(Temp!optSeasCoef=0,Temp!sts_add=1),IF(H890="in-sample",IF(Q890=bigT,((pCell/bigT)*F890)+((1-(pCell/bigT))*(I890+J890)),IF(OR(ISBLANK(F891),COUNT($F$2:F890)&lt;=pCell),F890,((pCell/COUNT($F$2:F890))*F890)+((1-(pCell/COUNT($F$2:F890)))*(I890+J890)))),I890),IF(AND(Temp!optSeasCoef=0,Temp!sts_multp=1),IF(H890="in-sample",IF(Q890=bigT,((pCell/bigT)*F890)+((1-(pCell/bigT))*(I890*J890)),IF(OR(ISBLANK(F891),COUNT(F$2:$F890)&lt;=pCell),F890,((pCell/COUNT($F$2:F890))*F890)+((1-(pCell/COUNT($F$2:F890)))*(I890*J890)))),I890),IF(Temp!sts_add=1,IF(H890="in-sample",IF(Q890=bigT,((pCell/bigT)*AX890)+((1-(pCell/bigT))*(I890+J890)),IF(OR(ISBLANK(F891),COUNT($AX$2:AX890)&lt;=pCell),AX890,((pCell/COUNT($AX$2:AX890))*AX890)+((1-(pCell/COUNT($AX$2:AX890)))*(I890+J890)))),I890),IF(H890="in-sample",IF(Q890=bigT,((pCell/bigT)*AX890)+((1-(pCell/bigT))*(I890*J890)),IF(OR(ISBLANK(F891),COUNT($AX$2:AX890)&lt;=pCell),AX890,((pCell/COUNT($AX$2:AX890))*AX890)+((1-(pCell/COUNT($AX$2:AX890)))*(I890*J890)))),I890)))))))</f>
        <v/>
      </c>
      <c r="J891" s="120" t="str">
        <f>IF(AND(ISBLANK(F890),H890="in-sample"),"",IF(AND(Temp!fhor_indata=1,H890="out-sample",H891="out-sample"),J890,IF(AND(ISBLANK(F891),H890="out-sample"),"",IF(AND(Temp!optSeasCoef=0,Temp!sts_add=1),IF(H890="in-sample",IF(Q890=bigT,((qCell/bigT)*(I891-I890))+((1-(qCell/bigT))*J890),IF(OR(ISBLANK(F891),COUNT($F$2:F890)&lt;=qCell),IF(COUNT($F$2:F890)=1,0,F890-F889),((qCell/COUNT($F$2:F890))*(I891-I890))+((1-(qCell/COUNT($F$2:F890)))*J890))),J890),IF(AND(Temp!optSeasCoef=0,Temp!sts_multp=1),IF(H890="in-sample",IF(Q890=bigT,((qCell/bigT)*(I891/I890))+((1-(qCell/bigT))*J890),IF(qCell=0,1,IF(OR(ISBLANK(F891),COUNT($F$2:F890)&lt;=qCell),IF(COUNT($F$2:F890)=1,1,F890/F889),((qCell/COUNT($F$2:F890))*(I891/I890))+((1-(qCell/COUNT($F$2:F890)))*J890)))),J890),IF(Temp!sts_add=1,IF(H890="in-sample",IF(Q890=bigT,((qCell/bigT)*(I891-I890))+((1-(qCell/bigT))*J890),IF(OR(ISBLANK(F891),COUNT($AX$2:AX890)&lt;=qCell),IF(COUNT($AX$2:AX890)=1,0,AX890-AX889),((qCell/COUNT($AX$2:AX890))*(I891-I890))+((1-(qCell/COUNT($AX$2:AX890)))*J890))),J890),IF(H890="in-sample",IF(Q890=bigT,((qCell/bigT)*(I891/I890))+((1-(qCell/bigT))*J890),IF(qCell=0,1,IF(OR(ISBLANK(F891),COUNT($AX$2:AX890)&lt;=qCell),IF(COUNT($AX$2:AX890)=1,1,AX890/AX889),((qCell/COUNT($AX$2:AX890))*(I891/I890))+((1-(qCell/COUNT($AX$2:AX890)))*J890)))),J890)))))))</f>
        <v/>
      </c>
      <c r="K891" s="120" t="str">
        <f>IF(H891="","",IF(AND(Temp!optSeasCoef=0,Temp!sts_add=1),IF(H891="out-sample",I891+(Q891*J891),I891+J891),IF(AND(Temp!optSeasCoef=0,Temp!sts_multp=1),IF(H891="out-sample",I891*(J891^Q891),I891*J891),IF(Temp!sts_add=1,IF(H891="out-sample",(I891+(Q891*J891))*G891,(I891+J891)*G891),IF(H891="out-sample",I891*(J891^Q891)*G891,I891*J891*G891)))))</f>
        <v/>
      </c>
      <c r="L891" s="116" t="str">
        <f t="shared" si="143"/>
        <v/>
      </c>
      <c r="M891" s="116" t="str">
        <f t="shared" si="144"/>
        <v/>
      </c>
      <c r="N891" s="116" t="str">
        <f t="shared" si="145"/>
        <v/>
      </c>
      <c r="O891" s="116" t="str">
        <f t="shared" si="146"/>
        <v/>
      </c>
      <c r="P891" s="116" t="str">
        <f t="shared" si="147"/>
        <v/>
      </c>
      <c r="Q891" s="94" t="str">
        <f>IF(AND(Temp!fhor_indata=1,ISBLANK(F891),H890="in-sample"),1,IF(AND(Temp!fhor_indata=1,H890="out-sample",Q890&lt;XfHor),Q890+1,IF(ISBLANK(F891),"",IF(AND(H891="out-sample",H890="in-sample"),1,IF(AND(H891="out-sample",H890="out-sample"),Q890+1,IF(ISNUMBER(Q890),Q890+1,1))))))</f>
        <v/>
      </c>
      <c r="R891" s="94" t="str">
        <f t="shared" si="148"/>
        <v/>
      </c>
      <c r="S891" s="94" t="str">
        <f>IF(Temp!fhor_indata=1,IF(S890=XobsHor,1,IF(COUNT($S$2:S890)&lt;=XobsHor,S890+1,IF(AND(COUNT($S$2:S890)&lt;=XobsHor+XfHor,IFERROR(MOD(S890,XobsHor)&lt;XfHor,FALSE)),S890+1,""))),IF(ISBLANK(F891),"",IF(S890=maxP,1,IF(S890&lt;maxP,S890+1,IF(COUNT($S$2:S891)&lt;=XobsHor,S890+1,"")))))</f>
        <v/>
      </c>
      <c r="T891" s="3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W891" s="122" t="str">
        <f t="shared" si="150"/>
        <v/>
      </c>
      <c r="AX891" s="123" t="str">
        <f t="shared" si="151"/>
        <v/>
      </c>
      <c r="AY891" s="124" t="str">
        <f t="shared" si="152"/>
        <v/>
      </c>
      <c r="AZ891" s="124" t="str">
        <f t="shared" si="153"/>
        <v/>
      </c>
      <c r="BF891" s="91"/>
    </row>
    <row r="892" spans="1:58" s="78" customFormat="1" ht="14.25" x14ac:dyDescent="0.2">
      <c r="A892" s="6"/>
      <c r="B892" s="6"/>
      <c r="C892" s="6"/>
      <c r="D892" s="3"/>
      <c r="E892" s="98" t="str">
        <f t="shared" si="149"/>
        <v/>
      </c>
      <c r="F892" s="117"/>
      <c r="G892" s="116" t="str">
        <f>IF(E892="","",IF(Temp!optSeasCoef=0,1,INDEX($C$2:$C$13,IF(MOD(COUNT($E$2:E892),seas_indx)=0,seas_indx,MOD(COUNT($E$2:E892),seas_indx)))))</f>
        <v/>
      </c>
      <c r="H892" s="97" t="str">
        <f>IFERROR(IF(Temp!fhor_indata=1,IF(COUNT($S$2:S892)&lt;=XobsHor,"in-sample",IF(AND(COUNT($S$2:S892)&lt;=XobsHor+XfHor,MOD(S891,XobsHor)&lt;XfHor),"out-sample","")),IF(ISBLANK(F892),"",IF(COUNT($F$2:F892)&lt;=XobsHor-XfHor,"in-sample","out-sample"))),"")</f>
        <v/>
      </c>
      <c r="I892" s="120" t="str">
        <f>IF(AND(ISBLANK(F891),H891="in-sample"),"",IF(AND(Temp!fhor_indata=1,H891="out-sample",H892="out-sample"),I891,IF(AND(ISBLANK(F892),H891="out-sample"),"",IF(AND(Temp!optSeasCoef=0,Temp!sts_add=1),IF(H891="in-sample",IF(Q891=bigT,((pCell/bigT)*F891)+((1-(pCell/bigT))*(I891+J891)),IF(OR(ISBLANK(F892),COUNT($F$2:F891)&lt;=pCell),F891,((pCell/COUNT($F$2:F891))*F891)+((1-(pCell/COUNT($F$2:F891)))*(I891+J891)))),I891),IF(AND(Temp!optSeasCoef=0,Temp!sts_multp=1),IF(H891="in-sample",IF(Q891=bigT,((pCell/bigT)*F891)+((1-(pCell/bigT))*(I891*J891)),IF(OR(ISBLANK(F892),COUNT(F$2:$F891)&lt;=pCell),F891,((pCell/COUNT($F$2:F891))*F891)+((1-(pCell/COUNT($F$2:F891)))*(I891*J891)))),I891),IF(Temp!sts_add=1,IF(H891="in-sample",IF(Q891=bigT,((pCell/bigT)*AX891)+((1-(pCell/bigT))*(I891+J891)),IF(OR(ISBLANK(F892),COUNT($AX$2:AX891)&lt;=pCell),AX891,((pCell/COUNT($AX$2:AX891))*AX891)+((1-(pCell/COUNT($AX$2:AX891)))*(I891+J891)))),I891),IF(H891="in-sample",IF(Q891=bigT,((pCell/bigT)*AX891)+((1-(pCell/bigT))*(I891*J891)),IF(OR(ISBLANK(F892),COUNT($AX$2:AX891)&lt;=pCell),AX891,((pCell/COUNT($AX$2:AX891))*AX891)+((1-(pCell/COUNT($AX$2:AX891)))*(I891*J891)))),I891)))))))</f>
        <v/>
      </c>
      <c r="J892" s="120" t="str">
        <f>IF(AND(ISBLANK(F891),H891="in-sample"),"",IF(AND(Temp!fhor_indata=1,H891="out-sample",H892="out-sample"),J891,IF(AND(ISBLANK(F892),H891="out-sample"),"",IF(AND(Temp!optSeasCoef=0,Temp!sts_add=1),IF(H891="in-sample",IF(Q891=bigT,((qCell/bigT)*(I892-I891))+((1-(qCell/bigT))*J891),IF(OR(ISBLANK(F892),COUNT($F$2:F891)&lt;=qCell),IF(COUNT($F$2:F891)=1,0,F891-F890),((qCell/COUNT($F$2:F891))*(I892-I891))+((1-(qCell/COUNT($F$2:F891)))*J891))),J891),IF(AND(Temp!optSeasCoef=0,Temp!sts_multp=1),IF(H891="in-sample",IF(Q891=bigT,((qCell/bigT)*(I892/I891))+((1-(qCell/bigT))*J891),IF(qCell=0,1,IF(OR(ISBLANK(F892),COUNT($F$2:F891)&lt;=qCell),IF(COUNT($F$2:F891)=1,1,F891/F890),((qCell/COUNT($F$2:F891))*(I892/I891))+((1-(qCell/COUNT($F$2:F891)))*J891)))),J891),IF(Temp!sts_add=1,IF(H891="in-sample",IF(Q891=bigT,((qCell/bigT)*(I892-I891))+((1-(qCell/bigT))*J891),IF(OR(ISBLANK(F892),COUNT($AX$2:AX891)&lt;=qCell),IF(COUNT($AX$2:AX891)=1,0,AX891-AX890),((qCell/COUNT($AX$2:AX891))*(I892-I891))+((1-(qCell/COUNT($AX$2:AX891)))*J891))),J891),IF(H891="in-sample",IF(Q891=bigT,((qCell/bigT)*(I892/I891))+((1-(qCell/bigT))*J891),IF(qCell=0,1,IF(OR(ISBLANK(F892),COUNT($AX$2:AX891)&lt;=qCell),IF(COUNT($AX$2:AX891)=1,1,AX891/AX890),((qCell/COUNT($AX$2:AX891))*(I892/I891))+((1-(qCell/COUNT($AX$2:AX891)))*J891)))),J891)))))))</f>
        <v/>
      </c>
      <c r="K892" s="120" t="str">
        <f>IF(H892="","",IF(AND(Temp!optSeasCoef=0,Temp!sts_add=1),IF(H892="out-sample",I892+(Q892*J892),I892+J892),IF(AND(Temp!optSeasCoef=0,Temp!sts_multp=1),IF(H892="out-sample",I892*(J892^Q892),I892*J892),IF(Temp!sts_add=1,IF(H892="out-sample",(I892+(Q892*J892))*G892,(I892+J892)*G892),IF(H892="out-sample",I892*(J892^Q892)*G892,I892*J892*G892)))))</f>
        <v/>
      </c>
      <c r="L892" s="116" t="str">
        <f t="shared" si="143"/>
        <v/>
      </c>
      <c r="M892" s="116" t="str">
        <f t="shared" si="144"/>
        <v/>
      </c>
      <c r="N892" s="116" t="str">
        <f t="shared" si="145"/>
        <v/>
      </c>
      <c r="O892" s="116" t="str">
        <f t="shared" si="146"/>
        <v/>
      </c>
      <c r="P892" s="116" t="str">
        <f t="shared" si="147"/>
        <v/>
      </c>
      <c r="Q892" s="94" t="str">
        <f>IF(AND(Temp!fhor_indata=1,ISBLANK(F892),H891="in-sample"),1,IF(AND(Temp!fhor_indata=1,H891="out-sample",Q891&lt;XfHor),Q891+1,IF(ISBLANK(F892),"",IF(AND(H892="out-sample",H891="in-sample"),1,IF(AND(H892="out-sample",H891="out-sample"),Q891+1,IF(ISNUMBER(Q891),Q891+1,1))))))</f>
        <v/>
      </c>
      <c r="R892" s="94" t="str">
        <f t="shared" si="148"/>
        <v/>
      </c>
      <c r="S892" s="94" t="str">
        <f>IF(Temp!fhor_indata=1,IF(S891=XobsHor,1,IF(COUNT($S$2:S891)&lt;=XobsHor,S891+1,IF(AND(COUNT($S$2:S891)&lt;=XobsHor+XfHor,IFERROR(MOD(S891,XobsHor)&lt;XfHor,FALSE)),S891+1,""))),IF(ISBLANK(F892),"",IF(S891=maxP,1,IF(S891&lt;maxP,S891+1,IF(COUNT($S$2:S892)&lt;=XobsHor,S891+1,"")))))</f>
        <v/>
      </c>
      <c r="T892" s="3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W892" s="122" t="str">
        <f t="shared" si="150"/>
        <v/>
      </c>
      <c r="AX892" s="123" t="str">
        <f t="shared" si="151"/>
        <v/>
      </c>
      <c r="AY892" s="124" t="str">
        <f t="shared" si="152"/>
        <v/>
      </c>
      <c r="AZ892" s="124" t="str">
        <f t="shared" si="153"/>
        <v/>
      </c>
      <c r="BF892" s="91"/>
    </row>
    <row r="893" spans="1:58" s="78" customFormat="1" ht="14.25" x14ac:dyDescent="0.2">
      <c r="A893" s="6"/>
      <c r="B893" s="6"/>
      <c r="C893" s="6"/>
      <c r="D893" s="3"/>
      <c r="E893" s="98" t="str">
        <f t="shared" si="149"/>
        <v/>
      </c>
      <c r="F893" s="117"/>
      <c r="G893" s="116" t="str">
        <f>IF(E893="","",IF(Temp!optSeasCoef=0,1,INDEX($C$2:$C$13,IF(MOD(COUNT($E$2:E893),seas_indx)=0,seas_indx,MOD(COUNT($E$2:E893),seas_indx)))))</f>
        <v/>
      </c>
      <c r="H893" s="97" t="str">
        <f>IFERROR(IF(Temp!fhor_indata=1,IF(COUNT($S$2:S893)&lt;=XobsHor,"in-sample",IF(AND(COUNT($S$2:S893)&lt;=XobsHor+XfHor,MOD(S892,XobsHor)&lt;XfHor),"out-sample","")),IF(ISBLANK(F893),"",IF(COUNT($F$2:F893)&lt;=XobsHor-XfHor,"in-sample","out-sample"))),"")</f>
        <v/>
      </c>
      <c r="I893" s="120" t="str">
        <f>IF(AND(ISBLANK(F892),H892="in-sample"),"",IF(AND(Temp!fhor_indata=1,H892="out-sample",H893="out-sample"),I892,IF(AND(ISBLANK(F893),H892="out-sample"),"",IF(AND(Temp!optSeasCoef=0,Temp!sts_add=1),IF(H892="in-sample",IF(Q892=bigT,((pCell/bigT)*F892)+((1-(pCell/bigT))*(I892+J892)),IF(OR(ISBLANK(F893),COUNT($F$2:F892)&lt;=pCell),F892,((pCell/COUNT($F$2:F892))*F892)+((1-(pCell/COUNT($F$2:F892)))*(I892+J892)))),I892),IF(AND(Temp!optSeasCoef=0,Temp!sts_multp=1),IF(H892="in-sample",IF(Q892=bigT,((pCell/bigT)*F892)+((1-(pCell/bigT))*(I892*J892)),IF(OR(ISBLANK(F893),COUNT(F$2:$F892)&lt;=pCell),F892,((pCell/COUNT($F$2:F892))*F892)+((1-(pCell/COUNT($F$2:F892)))*(I892*J892)))),I892),IF(Temp!sts_add=1,IF(H892="in-sample",IF(Q892=bigT,((pCell/bigT)*AX892)+((1-(pCell/bigT))*(I892+J892)),IF(OR(ISBLANK(F893),COUNT($AX$2:AX892)&lt;=pCell),AX892,((pCell/COUNT($AX$2:AX892))*AX892)+((1-(pCell/COUNT($AX$2:AX892)))*(I892+J892)))),I892),IF(H892="in-sample",IF(Q892=bigT,((pCell/bigT)*AX892)+((1-(pCell/bigT))*(I892*J892)),IF(OR(ISBLANK(F893),COUNT($AX$2:AX892)&lt;=pCell),AX892,((pCell/COUNT($AX$2:AX892))*AX892)+((1-(pCell/COUNT($AX$2:AX892)))*(I892*J892)))),I892)))))))</f>
        <v/>
      </c>
      <c r="J893" s="120" t="str">
        <f>IF(AND(ISBLANK(F892),H892="in-sample"),"",IF(AND(Temp!fhor_indata=1,H892="out-sample",H893="out-sample"),J892,IF(AND(ISBLANK(F893),H892="out-sample"),"",IF(AND(Temp!optSeasCoef=0,Temp!sts_add=1),IF(H892="in-sample",IF(Q892=bigT,((qCell/bigT)*(I893-I892))+((1-(qCell/bigT))*J892),IF(OR(ISBLANK(F893),COUNT($F$2:F892)&lt;=qCell),IF(COUNT($F$2:F892)=1,0,F892-F891),((qCell/COUNT($F$2:F892))*(I893-I892))+((1-(qCell/COUNT($F$2:F892)))*J892))),J892),IF(AND(Temp!optSeasCoef=0,Temp!sts_multp=1),IF(H892="in-sample",IF(Q892=bigT,((qCell/bigT)*(I893/I892))+((1-(qCell/bigT))*J892),IF(qCell=0,1,IF(OR(ISBLANK(F893),COUNT($F$2:F892)&lt;=qCell),IF(COUNT($F$2:F892)=1,1,F892/F891),((qCell/COUNT($F$2:F892))*(I893/I892))+((1-(qCell/COUNT($F$2:F892)))*J892)))),J892),IF(Temp!sts_add=1,IF(H892="in-sample",IF(Q892=bigT,((qCell/bigT)*(I893-I892))+((1-(qCell/bigT))*J892),IF(OR(ISBLANK(F893),COUNT($AX$2:AX892)&lt;=qCell),IF(COUNT($AX$2:AX892)=1,0,AX892-AX891),((qCell/COUNT($AX$2:AX892))*(I893-I892))+((1-(qCell/COUNT($AX$2:AX892)))*J892))),J892),IF(H892="in-sample",IF(Q892=bigT,((qCell/bigT)*(I893/I892))+((1-(qCell/bigT))*J892),IF(qCell=0,1,IF(OR(ISBLANK(F893),COUNT($AX$2:AX892)&lt;=qCell),IF(COUNT($AX$2:AX892)=1,1,AX892/AX891),((qCell/COUNT($AX$2:AX892))*(I893/I892))+((1-(qCell/COUNT($AX$2:AX892)))*J892)))),J892)))))))</f>
        <v/>
      </c>
      <c r="K893" s="120" t="str">
        <f>IF(H893="","",IF(AND(Temp!optSeasCoef=0,Temp!sts_add=1),IF(H893="out-sample",I893+(Q893*J893),I893+J893),IF(AND(Temp!optSeasCoef=0,Temp!sts_multp=1),IF(H893="out-sample",I893*(J893^Q893),I893*J893),IF(Temp!sts_add=1,IF(H893="out-sample",(I893+(Q893*J893))*G893,(I893+J893)*G893),IF(H893="out-sample",I893*(J893^Q893)*G893,I893*J893*G893)))))</f>
        <v/>
      </c>
      <c r="L893" s="116" t="str">
        <f t="shared" si="143"/>
        <v/>
      </c>
      <c r="M893" s="116" t="str">
        <f t="shared" si="144"/>
        <v/>
      </c>
      <c r="N893" s="116" t="str">
        <f t="shared" si="145"/>
        <v/>
      </c>
      <c r="O893" s="116" t="str">
        <f t="shared" si="146"/>
        <v/>
      </c>
      <c r="P893" s="116" t="str">
        <f t="shared" si="147"/>
        <v/>
      </c>
      <c r="Q893" s="94" t="str">
        <f>IF(AND(Temp!fhor_indata=1,ISBLANK(F893),H892="in-sample"),1,IF(AND(Temp!fhor_indata=1,H892="out-sample",Q892&lt;XfHor),Q892+1,IF(ISBLANK(F893),"",IF(AND(H893="out-sample",H892="in-sample"),1,IF(AND(H893="out-sample",H892="out-sample"),Q892+1,IF(ISNUMBER(Q892),Q892+1,1))))))</f>
        <v/>
      </c>
      <c r="R893" s="94" t="str">
        <f t="shared" si="148"/>
        <v/>
      </c>
      <c r="S893" s="94" t="str">
        <f>IF(Temp!fhor_indata=1,IF(S892=XobsHor,1,IF(COUNT($S$2:S892)&lt;=XobsHor,S892+1,IF(AND(COUNT($S$2:S892)&lt;=XobsHor+XfHor,IFERROR(MOD(S892,XobsHor)&lt;XfHor,FALSE)),S892+1,""))),IF(ISBLANK(F893),"",IF(S892=maxP,1,IF(S892&lt;maxP,S892+1,IF(COUNT($S$2:S893)&lt;=XobsHor,S892+1,"")))))</f>
        <v/>
      </c>
      <c r="T893" s="3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W893" s="122" t="str">
        <f t="shared" si="150"/>
        <v/>
      </c>
      <c r="AX893" s="123" t="str">
        <f t="shared" si="151"/>
        <v/>
      </c>
      <c r="AY893" s="124" t="str">
        <f t="shared" si="152"/>
        <v/>
      </c>
      <c r="AZ893" s="124" t="str">
        <f t="shared" si="153"/>
        <v/>
      </c>
      <c r="BF893" s="91"/>
    </row>
    <row r="894" spans="1:58" s="78" customFormat="1" ht="14.25" x14ac:dyDescent="0.2">
      <c r="A894" s="6"/>
      <c r="B894" s="6"/>
      <c r="C894" s="6"/>
      <c r="D894" s="3"/>
      <c r="E894" s="98" t="str">
        <f t="shared" si="149"/>
        <v/>
      </c>
      <c r="F894" s="117"/>
      <c r="G894" s="116" t="str">
        <f>IF(E894="","",IF(Temp!optSeasCoef=0,1,INDEX($C$2:$C$13,IF(MOD(COUNT($E$2:E894),seas_indx)=0,seas_indx,MOD(COUNT($E$2:E894),seas_indx)))))</f>
        <v/>
      </c>
      <c r="H894" s="97" t="str">
        <f>IFERROR(IF(Temp!fhor_indata=1,IF(COUNT($S$2:S894)&lt;=XobsHor,"in-sample",IF(AND(COUNT($S$2:S894)&lt;=XobsHor+XfHor,MOD(S893,XobsHor)&lt;XfHor),"out-sample","")),IF(ISBLANK(F894),"",IF(COUNT($F$2:F894)&lt;=XobsHor-XfHor,"in-sample","out-sample"))),"")</f>
        <v/>
      </c>
      <c r="I894" s="120" t="str">
        <f>IF(AND(ISBLANK(F893),H893="in-sample"),"",IF(AND(Temp!fhor_indata=1,H893="out-sample",H894="out-sample"),I893,IF(AND(ISBLANK(F894),H893="out-sample"),"",IF(AND(Temp!optSeasCoef=0,Temp!sts_add=1),IF(H893="in-sample",IF(Q893=bigT,((pCell/bigT)*F893)+((1-(pCell/bigT))*(I893+J893)),IF(OR(ISBLANK(F894),COUNT($F$2:F893)&lt;=pCell),F893,((pCell/COUNT($F$2:F893))*F893)+((1-(pCell/COUNT($F$2:F893)))*(I893+J893)))),I893),IF(AND(Temp!optSeasCoef=0,Temp!sts_multp=1),IF(H893="in-sample",IF(Q893=bigT,((pCell/bigT)*F893)+((1-(pCell/bigT))*(I893*J893)),IF(OR(ISBLANK(F894),COUNT(F$2:$F893)&lt;=pCell),F893,((pCell/COUNT($F$2:F893))*F893)+((1-(pCell/COUNT($F$2:F893)))*(I893*J893)))),I893),IF(Temp!sts_add=1,IF(H893="in-sample",IF(Q893=bigT,((pCell/bigT)*AX893)+((1-(pCell/bigT))*(I893+J893)),IF(OR(ISBLANK(F894),COUNT($AX$2:AX893)&lt;=pCell),AX893,((pCell/COUNT($AX$2:AX893))*AX893)+((1-(pCell/COUNT($AX$2:AX893)))*(I893+J893)))),I893),IF(H893="in-sample",IF(Q893=bigT,((pCell/bigT)*AX893)+((1-(pCell/bigT))*(I893*J893)),IF(OR(ISBLANK(F894),COUNT($AX$2:AX893)&lt;=pCell),AX893,((pCell/COUNT($AX$2:AX893))*AX893)+((1-(pCell/COUNT($AX$2:AX893)))*(I893*J893)))),I893)))))))</f>
        <v/>
      </c>
      <c r="J894" s="120" t="str">
        <f>IF(AND(ISBLANK(F893),H893="in-sample"),"",IF(AND(Temp!fhor_indata=1,H893="out-sample",H894="out-sample"),J893,IF(AND(ISBLANK(F894),H893="out-sample"),"",IF(AND(Temp!optSeasCoef=0,Temp!sts_add=1),IF(H893="in-sample",IF(Q893=bigT,((qCell/bigT)*(I894-I893))+((1-(qCell/bigT))*J893),IF(OR(ISBLANK(F894),COUNT($F$2:F893)&lt;=qCell),IF(COUNT($F$2:F893)=1,0,F893-F892),((qCell/COUNT($F$2:F893))*(I894-I893))+((1-(qCell/COUNT($F$2:F893)))*J893))),J893),IF(AND(Temp!optSeasCoef=0,Temp!sts_multp=1),IF(H893="in-sample",IF(Q893=bigT,((qCell/bigT)*(I894/I893))+((1-(qCell/bigT))*J893),IF(qCell=0,1,IF(OR(ISBLANK(F894),COUNT($F$2:F893)&lt;=qCell),IF(COUNT($F$2:F893)=1,1,F893/F892),((qCell/COUNT($F$2:F893))*(I894/I893))+((1-(qCell/COUNT($F$2:F893)))*J893)))),J893),IF(Temp!sts_add=1,IF(H893="in-sample",IF(Q893=bigT,((qCell/bigT)*(I894-I893))+((1-(qCell/bigT))*J893),IF(OR(ISBLANK(F894),COUNT($AX$2:AX893)&lt;=qCell),IF(COUNT($AX$2:AX893)=1,0,AX893-AX892),((qCell/COUNT($AX$2:AX893))*(I894-I893))+((1-(qCell/COUNT($AX$2:AX893)))*J893))),J893),IF(H893="in-sample",IF(Q893=bigT,((qCell/bigT)*(I894/I893))+((1-(qCell/bigT))*J893),IF(qCell=0,1,IF(OR(ISBLANK(F894),COUNT($AX$2:AX893)&lt;=qCell),IF(COUNT($AX$2:AX893)=1,1,AX893/AX892),((qCell/COUNT($AX$2:AX893))*(I894/I893))+((1-(qCell/COUNT($AX$2:AX893)))*J893)))),J893)))))))</f>
        <v/>
      </c>
      <c r="K894" s="120" t="str">
        <f>IF(H894="","",IF(AND(Temp!optSeasCoef=0,Temp!sts_add=1),IF(H894="out-sample",I894+(Q894*J894),I894+J894),IF(AND(Temp!optSeasCoef=0,Temp!sts_multp=1),IF(H894="out-sample",I894*(J894^Q894),I894*J894),IF(Temp!sts_add=1,IF(H894="out-sample",(I894+(Q894*J894))*G894,(I894+J894)*G894),IF(H894="out-sample",I894*(J894^Q894)*G894,I894*J894*G894)))))</f>
        <v/>
      </c>
      <c r="L894" s="116" t="str">
        <f t="shared" si="143"/>
        <v/>
      </c>
      <c r="M894" s="116" t="str">
        <f t="shared" si="144"/>
        <v/>
      </c>
      <c r="N894" s="116" t="str">
        <f t="shared" si="145"/>
        <v/>
      </c>
      <c r="O894" s="116" t="str">
        <f t="shared" si="146"/>
        <v/>
      </c>
      <c r="P894" s="116" t="str">
        <f t="shared" si="147"/>
        <v/>
      </c>
      <c r="Q894" s="94" t="str">
        <f>IF(AND(Temp!fhor_indata=1,ISBLANK(F894),H893="in-sample"),1,IF(AND(Temp!fhor_indata=1,H893="out-sample",Q893&lt;XfHor),Q893+1,IF(ISBLANK(F894),"",IF(AND(H894="out-sample",H893="in-sample"),1,IF(AND(H894="out-sample",H893="out-sample"),Q893+1,IF(ISNUMBER(Q893),Q893+1,1))))))</f>
        <v/>
      </c>
      <c r="R894" s="94" t="str">
        <f t="shared" si="148"/>
        <v/>
      </c>
      <c r="S894" s="94" t="str">
        <f>IF(Temp!fhor_indata=1,IF(S893=XobsHor,1,IF(COUNT($S$2:S893)&lt;=XobsHor,S893+1,IF(AND(COUNT($S$2:S893)&lt;=XobsHor+XfHor,IFERROR(MOD(S893,XobsHor)&lt;XfHor,FALSE)),S893+1,""))),IF(ISBLANK(F894),"",IF(S893=maxP,1,IF(S893&lt;maxP,S893+1,IF(COUNT($S$2:S894)&lt;=XobsHor,S893+1,"")))))</f>
        <v/>
      </c>
      <c r="T894" s="3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W894" s="122" t="str">
        <f t="shared" si="150"/>
        <v/>
      </c>
      <c r="AX894" s="123" t="str">
        <f t="shared" si="151"/>
        <v/>
      </c>
      <c r="AY894" s="124" t="str">
        <f t="shared" si="152"/>
        <v/>
      </c>
      <c r="AZ894" s="124" t="str">
        <f t="shared" si="153"/>
        <v/>
      </c>
      <c r="BF894" s="91"/>
    </row>
    <row r="895" spans="1:58" s="78" customFormat="1" ht="14.25" x14ac:dyDescent="0.2">
      <c r="A895" s="6"/>
      <c r="B895" s="6"/>
      <c r="C895" s="6"/>
      <c r="D895" s="3"/>
      <c r="E895" s="98" t="str">
        <f t="shared" si="149"/>
        <v/>
      </c>
      <c r="F895" s="117"/>
      <c r="G895" s="116" t="str">
        <f>IF(E895="","",IF(Temp!optSeasCoef=0,1,INDEX($C$2:$C$13,IF(MOD(COUNT($E$2:E895),seas_indx)=0,seas_indx,MOD(COUNT($E$2:E895),seas_indx)))))</f>
        <v/>
      </c>
      <c r="H895" s="97" t="str">
        <f>IFERROR(IF(Temp!fhor_indata=1,IF(COUNT($S$2:S895)&lt;=XobsHor,"in-sample",IF(AND(COUNT($S$2:S895)&lt;=XobsHor+XfHor,MOD(S894,XobsHor)&lt;XfHor),"out-sample","")),IF(ISBLANK(F895),"",IF(COUNT($F$2:F895)&lt;=XobsHor-XfHor,"in-sample","out-sample"))),"")</f>
        <v/>
      </c>
      <c r="I895" s="120" t="str">
        <f>IF(AND(ISBLANK(F894),H894="in-sample"),"",IF(AND(Temp!fhor_indata=1,H894="out-sample",H895="out-sample"),I894,IF(AND(ISBLANK(F895),H894="out-sample"),"",IF(AND(Temp!optSeasCoef=0,Temp!sts_add=1),IF(H894="in-sample",IF(Q894=bigT,((pCell/bigT)*F894)+((1-(pCell/bigT))*(I894+J894)),IF(OR(ISBLANK(F895),COUNT($F$2:F894)&lt;=pCell),F894,((pCell/COUNT($F$2:F894))*F894)+((1-(pCell/COUNT($F$2:F894)))*(I894+J894)))),I894),IF(AND(Temp!optSeasCoef=0,Temp!sts_multp=1),IF(H894="in-sample",IF(Q894=bigT,((pCell/bigT)*F894)+((1-(pCell/bigT))*(I894*J894)),IF(OR(ISBLANK(F895),COUNT(F$2:$F894)&lt;=pCell),F894,((pCell/COUNT($F$2:F894))*F894)+((1-(pCell/COUNT($F$2:F894)))*(I894*J894)))),I894),IF(Temp!sts_add=1,IF(H894="in-sample",IF(Q894=bigT,((pCell/bigT)*AX894)+((1-(pCell/bigT))*(I894+J894)),IF(OR(ISBLANK(F895),COUNT($AX$2:AX894)&lt;=pCell),AX894,((pCell/COUNT($AX$2:AX894))*AX894)+((1-(pCell/COUNT($AX$2:AX894)))*(I894+J894)))),I894),IF(H894="in-sample",IF(Q894=bigT,((pCell/bigT)*AX894)+((1-(pCell/bigT))*(I894*J894)),IF(OR(ISBLANK(F895),COUNT($AX$2:AX894)&lt;=pCell),AX894,((pCell/COUNT($AX$2:AX894))*AX894)+((1-(pCell/COUNT($AX$2:AX894)))*(I894*J894)))),I894)))))))</f>
        <v/>
      </c>
      <c r="J895" s="120" t="str">
        <f>IF(AND(ISBLANK(F894),H894="in-sample"),"",IF(AND(Temp!fhor_indata=1,H894="out-sample",H895="out-sample"),J894,IF(AND(ISBLANK(F895),H894="out-sample"),"",IF(AND(Temp!optSeasCoef=0,Temp!sts_add=1),IF(H894="in-sample",IF(Q894=bigT,((qCell/bigT)*(I895-I894))+((1-(qCell/bigT))*J894),IF(OR(ISBLANK(F895),COUNT($F$2:F894)&lt;=qCell),IF(COUNT($F$2:F894)=1,0,F894-F893),((qCell/COUNT($F$2:F894))*(I895-I894))+((1-(qCell/COUNT($F$2:F894)))*J894))),J894),IF(AND(Temp!optSeasCoef=0,Temp!sts_multp=1),IF(H894="in-sample",IF(Q894=bigT,((qCell/bigT)*(I895/I894))+((1-(qCell/bigT))*J894),IF(qCell=0,1,IF(OR(ISBLANK(F895),COUNT($F$2:F894)&lt;=qCell),IF(COUNT($F$2:F894)=1,1,F894/F893),((qCell/COUNT($F$2:F894))*(I895/I894))+((1-(qCell/COUNT($F$2:F894)))*J894)))),J894),IF(Temp!sts_add=1,IF(H894="in-sample",IF(Q894=bigT,((qCell/bigT)*(I895-I894))+((1-(qCell/bigT))*J894),IF(OR(ISBLANK(F895),COUNT($AX$2:AX894)&lt;=qCell),IF(COUNT($AX$2:AX894)=1,0,AX894-AX893),((qCell/COUNT($AX$2:AX894))*(I895-I894))+((1-(qCell/COUNT($AX$2:AX894)))*J894))),J894),IF(H894="in-sample",IF(Q894=bigT,((qCell/bigT)*(I895/I894))+((1-(qCell/bigT))*J894),IF(qCell=0,1,IF(OR(ISBLANK(F895),COUNT($AX$2:AX894)&lt;=qCell),IF(COUNT($AX$2:AX894)=1,1,AX894/AX893),((qCell/COUNT($AX$2:AX894))*(I895/I894))+((1-(qCell/COUNT($AX$2:AX894)))*J894)))),J894)))))))</f>
        <v/>
      </c>
      <c r="K895" s="120" t="str">
        <f>IF(H895="","",IF(AND(Temp!optSeasCoef=0,Temp!sts_add=1),IF(H895="out-sample",I895+(Q895*J895),I895+J895),IF(AND(Temp!optSeasCoef=0,Temp!sts_multp=1),IF(H895="out-sample",I895*(J895^Q895),I895*J895),IF(Temp!sts_add=1,IF(H895="out-sample",(I895+(Q895*J895))*G895,(I895+J895)*G895),IF(H895="out-sample",I895*(J895^Q895)*G895,I895*J895*G895)))))</f>
        <v/>
      </c>
      <c r="L895" s="116" t="str">
        <f t="shared" si="143"/>
        <v/>
      </c>
      <c r="M895" s="116" t="str">
        <f t="shared" si="144"/>
        <v/>
      </c>
      <c r="N895" s="116" t="str">
        <f t="shared" si="145"/>
        <v/>
      </c>
      <c r="O895" s="116" t="str">
        <f t="shared" si="146"/>
        <v/>
      </c>
      <c r="P895" s="116" t="str">
        <f t="shared" si="147"/>
        <v/>
      </c>
      <c r="Q895" s="94" t="str">
        <f>IF(AND(Temp!fhor_indata=1,ISBLANK(F895),H894="in-sample"),1,IF(AND(Temp!fhor_indata=1,H894="out-sample",Q894&lt;XfHor),Q894+1,IF(ISBLANK(F895),"",IF(AND(H895="out-sample",H894="in-sample"),1,IF(AND(H895="out-sample",H894="out-sample"),Q894+1,IF(ISNUMBER(Q894),Q894+1,1))))))</f>
        <v/>
      </c>
      <c r="R895" s="94" t="str">
        <f t="shared" si="148"/>
        <v/>
      </c>
      <c r="S895" s="94" t="str">
        <f>IF(Temp!fhor_indata=1,IF(S894=XobsHor,1,IF(COUNT($S$2:S894)&lt;=XobsHor,S894+1,IF(AND(COUNT($S$2:S894)&lt;=XobsHor+XfHor,IFERROR(MOD(S894,XobsHor)&lt;XfHor,FALSE)),S894+1,""))),IF(ISBLANK(F895),"",IF(S894=maxP,1,IF(S894&lt;maxP,S894+1,IF(COUNT($S$2:S895)&lt;=XobsHor,S894+1,"")))))</f>
        <v/>
      </c>
      <c r="T895" s="3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W895" s="122" t="str">
        <f t="shared" si="150"/>
        <v/>
      </c>
      <c r="AX895" s="123" t="str">
        <f t="shared" si="151"/>
        <v/>
      </c>
      <c r="AY895" s="124" t="str">
        <f t="shared" si="152"/>
        <v/>
      </c>
      <c r="AZ895" s="124" t="str">
        <f t="shared" si="153"/>
        <v/>
      </c>
      <c r="BF895" s="91"/>
    </row>
    <row r="896" spans="1:58" s="78" customFormat="1" ht="14.25" x14ac:dyDescent="0.2">
      <c r="A896" s="6"/>
      <c r="B896" s="6"/>
      <c r="C896" s="6"/>
      <c r="D896" s="3"/>
      <c r="E896" s="98" t="str">
        <f t="shared" si="149"/>
        <v/>
      </c>
      <c r="F896" s="117"/>
      <c r="G896" s="116" t="str">
        <f>IF(E896="","",IF(Temp!optSeasCoef=0,1,INDEX($C$2:$C$13,IF(MOD(COUNT($E$2:E896),seas_indx)=0,seas_indx,MOD(COUNT($E$2:E896),seas_indx)))))</f>
        <v/>
      </c>
      <c r="H896" s="97" t="str">
        <f>IFERROR(IF(Temp!fhor_indata=1,IF(COUNT($S$2:S896)&lt;=XobsHor,"in-sample",IF(AND(COUNT($S$2:S896)&lt;=XobsHor+XfHor,MOD(S895,XobsHor)&lt;XfHor),"out-sample","")),IF(ISBLANK(F896),"",IF(COUNT($F$2:F896)&lt;=XobsHor-XfHor,"in-sample","out-sample"))),"")</f>
        <v/>
      </c>
      <c r="I896" s="120" t="str">
        <f>IF(AND(ISBLANK(F895),H895="in-sample"),"",IF(AND(Temp!fhor_indata=1,H895="out-sample",H896="out-sample"),I895,IF(AND(ISBLANK(F896),H895="out-sample"),"",IF(AND(Temp!optSeasCoef=0,Temp!sts_add=1),IF(H895="in-sample",IF(Q895=bigT,((pCell/bigT)*F895)+((1-(pCell/bigT))*(I895+J895)),IF(OR(ISBLANK(F896),COUNT($F$2:F895)&lt;=pCell),F895,((pCell/COUNT($F$2:F895))*F895)+((1-(pCell/COUNT($F$2:F895)))*(I895+J895)))),I895),IF(AND(Temp!optSeasCoef=0,Temp!sts_multp=1),IF(H895="in-sample",IF(Q895=bigT,((pCell/bigT)*F895)+((1-(pCell/bigT))*(I895*J895)),IF(OR(ISBLANK(F896),COUNT(F$2:$F895)&lt;=pCell),F895,((pCell/COUNT($F$2:F895))*F895)+((1-(pCell/COUNT($F$2:F895)))*(I895*J895)))),I895),IF(Temp!sts_add=1,IF(H895="in-sample",IF(Q895=bigT,((pCell/bigT)*AX895)+((1-(pCell/bigT))*(I895+J895)),IF(OR(ISBLANK(F896),COUNT($AX$2:AX895)&lt;=pCell),AX895,((pCell/COUNT($AX$2:AX895))*AX895)+((1-(pCell/COUNT($AX$2:AX895)))*(I895+J895)))),I895),IF(H895="in-sample",IF(Q895=bigT,((pCell/bigT)*AX895)+((1-(pCell/bigT))*(I895*J895)),IF(OR(ISBLANK(F896),COUNT($AX$2:AX895)&lt;=pCell),AX895,((pCell/COUNT($AX$2:AX895))*AX895)+((1-(pCell/COUNT($AX$2:AX895)))*(I895*J895)))),I895)))))))</f>
        <v/>
      </c>
      <c r="J896" s="120" t="str">
        <f>IF(AND(ISBLANK(F895),H895="in-sample"),"",IF(AND(Temp!fhor_indata=1,H895="out-sample",H896="out-sample"),J895,IF(AND(ISBLANK(F896),H895="out-sample"),"",IF(AND(Temp!optSeasCoef=0,Temp!sts_add=1),IF(H895="in-sample",IF(Q895=bigT,((qCell/bigT)*(I896-I895))+((1-(qCell/bigT))*J895),IF(OR(ISBLANK(F896),COUNT($F$2:F895)&lt;=qCell),IF(COUNT($F$2:F895)=1,0,F895-F894),((qCell/COUNT($F$2:F895))*(I896-I895))+((1-(qCell/COUNT($F$2:F895)))*J895))),J895),IF(AND(Temp!optSeasCoef=0,Temp!sts_multp=1),IF(H895="in-sample",IF(Q895=bigT,((qCell/bigT)*(I896/I895))+((1-(qCell/bigT))*J895),IF(qCell=0,1,IF(OR(ISBLANK(F896),COUNT($F$2:F895)&lt;=qCell),IF(COUNT($F$2:F895)=1,1,F895/F894),((qCell/COUNT($F$2:F895))*(I896/I895))+((1-(qCell/COUNT($F$2:F895)))*J895)))),J895),IF(Temp!sts_add=1,IF(H895="in-sample",IF(Q895=bigT,((qCell/bigT)*(I896-I895))+((1-(qCell/bigT))*J895),IF(OR(ISBLANK(F896),COUNT($AX$2:AX895)&lt;=qCell),IF(COUNT($AX$2:AX895)=1,0,AX895-AX894),((qCell/COUNT($AX$2:AX895))*(I896-I895))+((1-(qCell/COUNT($AX$2:AX895)))*J895))),J895),IF(H895="in-sample",IF(Q895=bigT,((qCell/bigT)*(I896/I895))+((1-(qCell/bigT))*J895),IF(qCell=0,1,IF(OR(ISBLANK(F896),COUNT($AX$2:AX895)&lt;=qCell),IF(COUNT($AX$2:AX895)=1,1,AX895/AX894),((qCell/COUNT($AX$2:AX895))*(I896/I895))+((1-(qCell/COUNT($AX$2:AX895)))*J895)))),J895)))))))</f>
        <v/>
      </c>
      <c r="K896" s="120" t="str">
        <f>IF(H896="","",IF(AND(Temp!optSeasCoef=0,Temp!sts_add=1),IF(H896="out-sample",I896+(Q896*J896),I896+J896),IF(AND(Temp!optSeasCoef=0,Temp!sts_multp=1),IF(H896="out-sample",I896*(J896^Q896),I896*J896),IF(Temp!sts_add=1,IF(H896="out-sample",(I896+(Q896*J896))*G896,(I896+J896)*G896),IF(H896="out-sample",I896*(J896^Q896)*G896,I896*J896*G896)))))</f>
        <v/>
      </c>
      <c r="L896" s="116" t="str">
        <f t="shared" si="143"/>
        <v/>
      </c>
      <c r="M896" s="116" t="str">
        <f t="shared" si="144"/>
        <v/>
      </c>
      <c r="N896" s="116" t="str">
        <f t="shared" si="145"/>
        <v/>
      </c>
      <c r="O896" s="116" t="str">
        <f t="shared" si="146"/>
        <v/>
      </c>
      <c r="P896" s="116" t="str">
        <f t="shared" si="147"/>
        <v/>
      </c>
      <c r="Q896" s="94" t="str">
        <f>IF(AND(Temp!fhor_indata=1,ISBLANK(F896),H895="in-sample"),1,IF(AND(Temp!fhor_indata=1,H895="out-sample",Q895&lt;XfHor),Q895+1,IF(ISBLANK(F896),"",IF(AND(H896="out-sample",H895="in-sample"),1,IF(AND(H896="out-sample",H895="out-sample"),Q895+1,IF(ISNUMBER(Q895),Q895+1,1))))))</f>
        <v/>
      </c>
      <c r="R896" s="94" t="str">
        <f t="shared" si="148"/>
        <v/>
      </c>
      <c r="S896" s="94" t="str">
        <f>IF(Temp!fhor_indata=1,IF(S895=XobsHor,1,IF(COUNT($S$2:S895)&lt;=XobsHor,S895+1,IF(AND(COUNT($S$2:S895)&lt;=XobsHor+XfHor,IFERROR(MOD(S895,XobsHor)&lt;XfHor,FALSE)),S895+1,""))),IF(ISBLANK(F896),"",IF(S895=maxP,1,IF(S895&lt;maxP,S895+1,IF(COUNT($S$2:S896)&lt;=XobsHor,S895+1,"")))))</f>
        <v/>
      </c>
      <c r="T896" s="3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W896" s="122" t="str">
        <f t="shared" si="150"/>
        <v/>
      </c>
      <c r="AX896" s="123" t="str">
        <f t="shared" si="151"/>
        <v/>
      </c>
      <c r="AY896" s="124" t="str">
        <f t="shared" si="152"/>
        <v/>
      </c>
      <c r="AZ896" s="124" t="str">
        <f t="shared" si="153"/>
        <v/>
      </c>
      <c r="BF896" s="91"/>
    </row>
    <row r="897" spans="1:58" s="78" customFormat="1" ht="14.25" x14ac:dyDescent="0.2">
      <c r="A897" s="6"/>
      <c r="B897" s="6"/>
      <c r="C897" s="6"/>
      <c r="D897" s="3"/>
      <c r="E897" s="98" t="str">
        <f t="shared" si="149"/>
        <v/>
      </c>
      <c r="F897" s="117"/>
      <c r="G897" s="116" t="str">
        <f>IF(E897="","",IF(Temp!optSeasCoef=0,1,INDEX($C$2:$C$13,IF(MOD(COUNT($E$2:E897),seas_indx)=0,seas_indx,MOD(COUNT($E$2:E897),seas_indx)))))</f>
        <v/>
      </c>
      <c r="H897" s="97" t="str">
        <f>IFERROR(IF(Temp!fhor_indata=1,IF(COUNT($S$2:S897)&lt;=XobsHor,"in-sample",IF(AND(COUNT($S$2:S897)&lt;=XobsHor+XfHor,MOD(S896,XobsHor)&lt;XfHor),"out-sample","")),IF(ISBLANK(F897),"",IF(COUNT($F$2:F897)&lt;=XobsHor-XfHor,"in-sample","out-sample"))),"")</f>
        <v/>
      </c>
      <c r="I897" s="120" t="str">
        <f>IF(AND(ISBLANK(F896),H896="in-sample"),"",IF(AND(Temp!fhor_indata=1,H896="out-sample",H897="out-sample"),I896,IF(AND(ISBLANK(F897),H896="out-sample"),"",IF(AND(Temp!optSeasCoef=0,Temp!sts_add=1),IF(H896="in-sample",IF(Q896=bigT,((pCell/bigT)*F896)+((1-(pCell/bigT))*(I896+J896)),IF(OR(ISBLANK(F897),COUNT($F$2:F896)&lt;=pCell),F896,((pCell/COUNT($F$2:F896))*F896)+((1-(pCell/COUNT($F$2:F896)))*(I896+J896)))),I896),IF(AND(Temp!optSeasCoef=0,Temp!sts_multp=1),IF(H896="in-sample",IF(Q896=bigT,((pCell/bigT)*F896)+((1-(pCell/bigT))*(I896*J896)),IF(OR(ISBLANK(F897),COUNT(F$2:$F896)&lt;=pCell),F896,((pCell/COUNT($F$2:F896))*F896)+((1-(pCell/COUNT($F$2:F896)))*(I896*J896)))),I896),IF(Temp!sts_add=1,IF(H896="in-sample",IF(Q896=bigT,((pCell/bigT)*AX896)+((1-(pCell/bigT))*(I896+J896)),IF(OR(ISBLANK(F897),COUNT($AX$2:AX896)&lt;=pCell),AX896,((pCell/COUNT($AX$2:AX896))*AX896)+((1-(pCell/COUNT($AX$2:AX896)))*(I896+J896)))),I896),IF(H896="in-sample",IF(Q896=bigT,((pCell/bigT)*AX896)+((1-(pCell/bigT))*(I896*J896)),IF(OR(ISBLANK(F897),COUNT($AX$2:AX896)&lt;=pCell),AX896,((pCell/COUNT($AX$2:AX896))*AX896)+((1-(pCell/COUNT($AX$2:AX896)))*(I896*J896)))),I896)))))))</f>
        <v/>
      </c>
      <c r="J897" s="120" t="str">
        <f>IF(AND(ISBLANK(F896),H896="in-sample"),"",IF(AND(Temp!fhor_indata=1,H896="out-sample",H897="out-sample"),J896,IF(AND(ISBLANK(F897),H896="out-sample"),"",IF(AND(Temp!optSeasCoef=0,Temp!sts_add=1),IF(H896="in-sample",IF(Q896=bigT,((qCell/bigT)*(I897-I896))+((1-(qCell/bigT))*J896),IF(OR(ISBLANK(F897),COUNT($F$2:F896)&lt;=qCell),IF(COUNT($F$2:F896)=1,0,F896-F895),((qCell/COUNT($F$2:F896))*(I897-I896))+((1-(qCell/COUNT($F$2:F896)))*J896))),J896),IF(AND(Temp!optSeasCoef=0,Temp!sts_multp=1),IF(H896="in-sample",IF(Q896=bigT,((qCell/bigT)*(I897/I896))+((1-(qCell/bigT))*J896),IF(qCell=0,1,IF(OR(ISBLANK(F897),COUNT($F$2:F896)&lt;=qCell),IF(COUNT($F$2:F896)=1,1,F896/F895),((qCell/COUNT($F$2:F896))*(I897/I896))+((1-(qCell/COUNT($F$2:F896)))*J896)))),J896),IF(Temp!sts_add=1,IF(H896="in-sample",IF(Q896=bigT,((qCell/bigT)*(I897-I896))+((1-(qCell/bigT))*J896),IF(OR(ISBLANK(F897),COUNT($AX$2:AX896)&lt;=qCell),IF(COUNT($AX$2:AX896)=1,0,AX896-AX895),((qCell/COUNT($AX$2:AX896))*(I897-I896))+((1-(qCell/COUNT($AX$2:AX896)))*J896))),J896),IF(H896="in-sample",IF(Q896=bigT,((qCell/bigT)*(I897/I896))+((1-(qCell/bigT))*J896),IF(qCell=0,1,IF(OR(ISBLANK(F897),COUNT($AX$2:AX896)&lt;=qCell),IF(COUNT($AX$2:AX896)=1,1,AX896/AX895),((qCell/COUNT($AX$2:AX896))*(I897/I896))+((1-(qCell/COUNT($AX$2:AX896)))*J896)))),J896)))))))</f>
        <v/>
      </c>
      <c r="K897" s="120" t="str">
        <f>IF(H897="","",IF(AND(Temp!optSeasCoef=0,Temp!sts_add=1),IF(H897="out-sample",I897+(Q897*J897),I897+J897),IF(AND(Temp!optSeasCoef=0,Temp!sts_multp=1),IF(H897="out-sample",I897*(J897^Q897),I897*J897),IF(Temp!sts_add=1,IF(H897="out-sample",(I897+(Q897*J897))*G897,(I897+J897)*G897),IF(H897="out-sample",I897*(J897^Q897)*G897,I897*J897*G897)))))</f>
        <v/>
      </c>
      <c r="L897" s="116" t="str">
        <f t="shared" si="143"/>
        <v/>
      </c>
      <c r="M897" s="116" t="str">
        <f t="shared" si="144"/>
        <v/>
      </c>
      <c r="N897" s="116" t="str">
        <f t="shared" si="145"/>
        <v/>
      </c>
      <c r="O897" s="116" t="str">
        <f t="shared" si="146"/>
        <v/>
      </c>
      <c r="P897" s="116" t="str">
        <f t="shared" si="147"/>
        <v/>
      </c>
      <c r="Q897" s="94" t="str">
        <f>IF(AND(Temp!fhor_indata=1,ISBLANK(F897),H896="in-sample"),1,IF(AND(Temp!fhor_indata=1,H896="out-sample",Q896&lt;XfHor),Q896+1,IF(ISBLANK(F897),"",IF(AND(H897="out-sample",H896="in-sample"),1,IF(AND(H897="out-sample",H896="out-sample"),Q896+1,IF(ISNUMBER(Q896),Q896+1,1))))))</f>
        <v/>
      </c>
      <c r="R897" s="94" t="str">
        <f t="shared" si="148"/>
        <v/>
      </c>
      <c r="S897" s="94" t="str">
        <f>IF(Temp!fhor_indata=1,IF(S896=XobsHor,1,IF(COUNT($S$2:S896)&lt;=XobsHor,S896+1,IF(AND(COUNT($S$2:S896)&lt;=XobsHor+XfHor,IFERROR(MOD(S896,XobsHor)&lt;XfHor,FALSE)),S896+1,""))),IF(ISBLANK(F897),"",IF(S896=maxP,1,IF(S896&lt;maxP,S896+1,IF(COUNT($S$2:S897)&lt;=XobsHor,S896+1,"")))))</f>
        <v/>
      </c>
      <c r="T897" s="3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W897" s="122" t="str">
        <f t="shared" si="150"/>
        <v/>
      </c>
      <c r="AX897" s="123" t="str">
        <f t="shared" si="151"/>
        <v/>
      </c>
      <c r="AY897" s="124" t="str">
        <f t="shared" si="152"/>
        <v/>
      </c>
      <c r="AZ897" s="124" t="str">
        <f t="shared" si="153"/>
        <v/>
      </c>
      <c r="BF897" s="91"/>
    </row>
    <row r="898" spans="1:58" s="78" customFormat="1" ht="14.25" x14ac:dyDescent="0.2">
      <c r="A898" s="6"/>
      <c r="B898" s="6"/>
      <c r="C898" s="6"/>
      <c r="D898" s="3"/>
      <c r="E898" s="98" t="str">
        <f t="shared" si="149"/>
        <v/>
      </c>
      <c r="F898" s="117"/>
      <c r="G898" s="116" t="str">
        <f>IF(E898="","",IF(Temp!optSeasCoef=0,1,INDEX($C$2:$C$13,IF(MOD(COUNT($E$2:E898),seas_indx)=0,seas_indx,MOD(COUNT($E$2:E898),seas_indx)))))</f>
        <v/>
      </c>
      <c r="H898" s="97" t="str">
        <f>IFERROR(IF(Temp!fhor_indata=1,IF(COUNT($S$2:S898)&lt;=XobsHor,"in-sample",IF(AND(COUNT($S$2:S898)&lt;=XobsHor+XfHor,MOD(S897,XobsHor)&lt;XfHor),"out-sample","")),IF(ISBLANK(F898),"",IF(COUNT($F$2:F898)&lt;=XobsHor-XfHor,"in-sample","out-sample"))),"")</f>
        <v/>
      </c>
      <c r="I898" s="120" t="str">
        <f>IF(AND(ISBLANK(F897),H897="in-sample"),"",IF(AND(Temp!fhor_indata=1,H897="out-sample",H898="out-sample"),I897,IF(AND(ISBLANK(F898),H897="out-sample"),"",IF(AND(Temp!optSeasCoef=0,Temp!sts_add=1),IF(H897="in-sample",IF(Q897=bigT,((pCell/bigT)*F897)+((1-(pCell/bigT))*(I897+J897)),IF(OR(ISBLANK(F898),COUNT($F$2:F897)&lt;=pCell),F897,((pCell/COUNT($F$2:F897))*F897)+((1-(pCell/COUNT($F$2:F897)))*(I897+J897)))),I897),IF(AND(Temp!optSeasCoef=0,Temp!sts_multp=1),IF(H897="in-sample",IF(Q897=bigT,((pCell/bigT)*F897)+((1-(pCell/bigT))*(I897*J897)),IF(OR(ISBLANK(F898),COUNT(F$2:$F897)&lt;=pCell),F897,((pCell/COUNT($F$2:F897))*F897)+((1-(pCell/COUNT($F$2:F897)))*(I897*J897)))),I897),IF(Temp!sts_add=1,IF(H897="in-sample",IF(Q897=bigT,((pCell/bigT)*AX897)+((1-(pCell/bigT))*(I897+J897)),IF(OR(ISBLANK(F898),COUNT($AX$2:AX897)&lt;=pCell),AX897,((pCell/COUNT($AX$2:AX897))*AX897)+((1-(pCell/COUNT($AX$2:AX897)))*(I897+J897)))),I897),IF(H897="in-sample",IF(Q897=bigT,((pCell/bigT)*AX897)+((1-(pCell/bigT))*(I897*J897)),IF(OR(ISBLANK(F898),COUNT($AX$2:AX897)&lt;=pCell),AX897,((pCell/COUNT($AX$2:AX897))*AX897)+((1-(pCell/COUNT($AX$2:AX897)))*(I897*J897)))),I897)))))))</f>
        <v/>
      </c>
      <c r="J898" s="120" t="str">
        <f>IF(AND(ISBLANK(F897),H897="in-sample"),"",IF(AND(Temp!fhor_indata=1,H897="out-sample",H898="out-sample"),J897,IF(AND(ISBLANK(F898),H897="out-sample"),"",IF(AND(Temp!optSeasCoef=0,Temp!sts_add=1),IF(H897="in-sample",IF(Q897=bigT,((qCell/bigT)*(I898-I897))+((1-(qCell/bigT))*J897),IF(OR(ISBLANK(F898),COUNT($F$2:F897)&lt;=qCell),IF(COUNT($F$2:F897)=1,0,F897-F896),((qCell/COUNT($F$2:F897))*(I898-I897))+((1-(qCell/COUNT($F$2:F897)))*J897))),J897),IF(AND(Temp!optSeasCoef=0,Temp!sts_multp=1),IF(H897="in-sample",IF(Q897=bigT,((qCell/bigT)*(I898/I897))+((1-(qCell/bigT))*J897),IF(qCell=0,1,IF(OR(ISBLANK(F898),COUNT($F$2:F897)&lt;=qCell),IF(COUNT($F$2:F897)=1,1,F897/F896),((qCell/COUNT($F$2:F897))*(I898/I897))+((1-(qCell/COUNT($F$2:F897)))*J897)))),J897),IF(Temp!sts_add=1,IF(H897="in-sample",IF(Q897=bigT,((qCell/bigT)*(I898-I897))+((1-(qCell/bigT))*J897),IF(OR(ISBLANK(F898),COUNT($AX$2:AX897)&lt;=qCell),IF(COUNT($AX$2:AX897)=1,0,AX897-AX896),((qCell/COUNT($AX$2:AX897))*(I898-I897))+((1-(qCell/COUNT($AX$2:AX897)))*J897))),J897),IF(H897="in-sample",IF(Q897=bigT,((qCell/bigT)*(I898/I897))+((1-(qCell/bigT))*J897),IF(qCell=0,1,IF(OR(ISBLANK(F898),COUNT($AX$2:AX897)&lt;=qCell),IF(COUNT($AX$2:AX897)=1,1,AX897/AX896),((qCell/COUNT($AX$2:AX897))*(I898/I897))+((1-(qCell/COUNT($AX$2:AX897)))*J897)))),J897)))))))</f>
        <v/>
      </c>
      <c r="K898" s="120" t="str">
        <f>IF(H898="","",IF(AND(Temp!optSeasCoef=0,Temp!sts_add=1),IF(H898="out-sample",I898+(Q898*J898),I898+J898),IF(AND(Temp!optSeasCoef=0,Temp!sts_multp=1),IF(H898="out-sample",I898*(J898^Q898),I898*J898),IF(Temp!sts_add=1,IF(H898="out-sample",(I898+(Q898*J898))*G898,(I898+J898)*G898),IF(H898="out-sample",I898*(J898^Q898)*G898,I898*J898*G898)))))</f>
        <v/>
      </c>
      <c r="L898" s="116" t="str">
        <f t="shared" ref="L898:L961" si="154">IF(ISBLANK(F898),"",F898-K898)</f>
        <v/>
      </c>
      <c r="M898" s="116" t="str">
        <f t="shared" ref="M898:M961" si="155">IF(ISBLANK(F898),"",ABS(L898))</f>
        <v/>
      </c>
      <c r="N898" s="116" t="str">
        <f t="shared" ref="N898:N961" si="156">IF(ISBLANK(F898),"",L898^2)</f>
        <v/>
      </c>
      <c r="O898" s="116" t="str">
        <f t="shared" ref="O898:O961" si="157">IF(ISBLANK(F898),"",ABS((F898-K898)/K898)*100)</f>
        <v/>
      </c>
      <c r="P898" s="116" t="str">
        <f t="shared" ref="P898:P961" si="158">IF(ISBLANK(F898),"",(M898/(ABS(K898)+ABS(F898)))*200)</f>
        <v/>
      </c>
      <c r="Q898" s="94" t="str">
        <f>IF(AND(Temp!fhor_indata=1,ISBLANK(F898),H897="in-sample"),1,IF(AND(Temp!fhor_indata=1,H897="out-sample",Q897&lt;XfHor),Q897+1,IF(ISBLANK(F898),"",IF(AND(H898="out-sample",H897="in-sample"),1,IF(AND(H898="out-sample",H897="out-sample"),Q897+1,IF(ISNUMBER(Q897),Q897+1,1))))))</f>
        <v/>
      </c>
      <c r="R898" s="94" t="str">
        <f t="shared" ref="R898:R961" si="159">IF(ISBLANK(F898),"",bigT-Q898)</f>
        <v/>
      </c>
      <c r="S898" s="94" t="str">
        <f>IF(Temp!fhor_indata=1,IF(S897=XobsHor,1,IF(COUNT($S$2:S897)&lt;=XobsHor,S897+1,IF(AND(COUNT($S$2:S897)&lt;=XobsHor+XfHor,IFERROR(MOD(S897,XobsHor)&lt;XfHor,FALSE)),S897+1,""))),IF(ISBLANK(F898),"",IF(S897=maxP,1,IF(S897&lt;maxP,S897+1,IF(COUNT($S$2:S898)&lt;=XobsHor,S897+1,"")))))</f>
        <v/>
      </c>
      <c r="T898" s="3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W898" s="122" t="str">
        <f t="shared" si="150"/>
        <v/>
      </c>
      <c r="AX898" s="123" t="str">
        <f t="shared" si="151"/>
        <v/>
      </c>
      <c r="AY898" s="124" t="str">
        <f t="shared" si="152"/>
        <v/>
      </c>
      <c r="AZ898" s="124" t="str">
        <f t="shared" si="153"/>
        <v/>
      </c>
      <c r="BF898" s="91"/>
    </row>
    <row r="899" spans="1:58" s="78" customFormat="1" ht="14.25" x14ac:dyDescent="0.2">
      <c r="A899" s="6"/>
      <c r="B899" s="6"/>
      <c r="C899" s="6"/>
      <c r="D899" s="3"/>
      <c r="E899" s="98" t="str">
        <f t="shared" ref="E899:E962" si="160">Q899</f>
        <v/>
      </c>
      <c r="F899" s="117"/>
      <c r="G899" s="116" t="str">
        <f>IF(E899="","",IF(Temp!optSeasCoef=0,1,INDEX($C$2:$C$13,IF(MOD(COUNT($E$2:E899),seas_indx)=0,seas_indx,MOD(COUNT($E$2:E899),seas_indx)))))</f>
        <v/>
      </c>
      <c r="H899" s="97" t="str">
        <f>IFERROR(IF(Temp!fhor_indata=1,IF(COUNT($S$2:S899)&lt;=XobsHor,"in-sample",IF(AND(COUNT($S$2:S899)&lt;=XobsHor+XfHor,MOD(S898,XobsHor)&lt;XfHor),"out-sample","")),IF(ISBLANK(F899),"",IF(COUNT($F$2:F899)&lt;=XobsHor-XfHor,"in-sample","out-sample"))),"")</f>
        <v/>
      </c>
      <c r="I899" s="120" t="str">
        <f>IF(AND(ISBLANK(F898),H898="in-sample"),"",IF(AND(Temp!fhor_indata=1,H898="out-sample",H899="out-sample"),I898,IF(AND(ISBLANK(F899),H898="out-sample"),"",IF(AND(Temp!optSeasCoef=0,Temp!sts_add=1),IF(H898="in-sample",IF(Q898=bigT,((pCell/bigT)*F898)+((1-(pCell/bigT))*(I898+J898)),IF(OR(ISBLANK(F899),COUNT($F$2:F898)&lt;=pCell),F898,((pCell/COUNT($F$2:F898))*F898)+((1-(pCell/COUNT($F$2:F898)))*(I898+J898)))),I898),IF(AND(Temp!optSeasCoef=0,Temp!sts_multp=1),IF(H898="in-sample",IF(Q898=bigT,((pCell/bigT)*F898)+((1-(pCell/bigT))*(I898*J898)),IF(OR(ISBLANK(F899),COUNT(F$2:$F898)&lt;=pCell),F898,((pCell/COUNT($F$2:F898))*F898)+((1-(pCell/COUNT($F$2:F898)))*(I898*J898)))),I898),IF(Temp!sts_add=1,IF(H898="in-sample",IF(Q898=bigT,((pCell/bigT)*AX898)+((1-(pCell/bigT))*(I898+J898)),IF(OR(ISBLANK(F899),COUNT($AX$2:AX898)&lt;=pCell),AX898,((pCell/COUNT($AX$2:AX898))*AX898)+((1-(pCell/COUNT($AX$2:AX898)))*(I898+J898)))),I898),IF(H898="in-sample",IF(Q898=bigT,((pCell/bigT)*AX898)+((1-(pCell/bigT))*(I898*J898)),IF(OR(ISBLANK(F899),COUNT($AX$2:AX898)&lt;=pCell),AX898,((pCell/COUNT($AX$2:AX898))*AX898)+((1-(pCell/COUNT($AX$2:AX898)))*(I898*J898)))),I898)))))))</f>
        <v/>
      </c>
      <c r="J899" s="120" t="str">
        <f>IF(AND(ISBLANK(F898),H898="in-sample"),"",IF(AND(Temp!fhor_indata=1,H898="out-sample",H899="out-sample"),J898,IF(AND(ISBLANK(F899),H898="out-sample"),"",IF(AND(Temp!optSeasCoef=0,Temp!sts_add=1),IF(H898="in-sample",IF(Q898=bigT,((qCell/bigT)*(I899-I898))+((1-(qCell/bigT))*J898),IF(OR(ISBLANK(F899),COUNT($F$2:F898)&lt;=qCell),IF(COUNT($F$2:F898)=1,0,F898-F897),((qCell/COUNT($F$2:F898))*(I899-I898))+((1-(qCell/COUNT($F$2:F898)))*J898))),J898),IF(AND(Temp!optSeasCoef=0,Temp!sts_multp=1),IF(H898="in-sample",IF(Q898=bigT,((qCell/bigT)*(I899/I898))+((1-(qCell/bigT))*J898),IF(qCell=0,1,IF(OR(ISBLANK(F899),COUNT($F$2:F898)&lt;=qCell),IF(COUNT($F$2:F898)=1,1,F898/F897),((qCell/COUNT($F$2:F898))*(I899/I898))+((1-(qCell/COUNT($F$2:F898)))*J898)))),J898),IF(Temp!sts_add=1,IF(H898="in-sample",IF(Q898=bigT,((qCell/bigT)*(I899-I898))+((1-(qCell/bigT))*J898),IF(OR(ISBLANK(F899),COUNT($AX$2:AX898)&lt;=qCell),IF(COUNT($AX$2:AX898)=1,0,AX898-AX897),((qCell/COUNT($AX$2:AX898))*(I899-I898))+((1-(qCell/COUNT($AX$2:AX898)))*J898))),J898),IF(H898="in-sample",IF(Q898=bigT,((qCell/bigT)*(I899/I898))+((1-(qCell/bigT))*J898),IF(qCell=0,1,IF(OR(ISBLANK(F899),COUNT($AX$2:AX898)&lt;=qCell),IF(COUNT($AX$2:AX898)=1,1,AX898/AX897),((qCell/COUNT($AX$2:AX898))*(I899/I898))+((1-(qCell/COUNT($AX$2:AX898)))*J898)))),J898)))))))</f>
        <v/>
      </c>
      <c r="K899" s="120" t="str">
        <f>IF(H899="","",IF(AND(Temp!optSeasCoef=0,Temp!sts_add=1),IF(H899="out-sample",I899+(Q899*J899),I899+J899),IF(AND(Temp!optSeasCoef=0,Temp!sts_multp=1),IF(H899="out-sample",I899*(J899^Q899),I899*J899),IF(Temp!sts_add=1,IF(H899="out-sample",(I899+(Q899*J899))*G899,(I899+J899)*G899),IF(H899="out-sample",I899*(J899^Q899)*G899,I899*J899*G899)))))</f>
        <v/>
      </c>
      <c r="L899" s="116" t="str">
        <f t="shared" si="154"/>
        <v/>
      </c>
      <c r="M899" s="116" t="str">
        <f t="shared" si="155"/>
        <v/>
      </c>
      <c r="N899" s="116" t="str">
        <f t="shared" si="156"/>
        <v/>
      </c>
      <c r="O899" s="116" t="str">
        <f t="shared" si="157"/>
        <v/>
      </c>
      <c r="P899" s="116" t="str">
        <f t="shared" si="158"/>
        <v/>
      </c>
      <c r="Q899" s="94" t="str">
        <f>IF(AND(Temp!fhor_indata=1,ISBLANK(F899),H898="in-sample"),1,IF(AND(Temp!fhor_indata=1,H898="out-sample",Q898&lt;XfHor),Q898+1,IF(ISBLANK(F899),"",IF(AND(H899="out-sample",H898="in-sample"),1,IF(AND(H899="out-sample",H898="out-sample"),Q898+1,IF(ISNUMBER(Q898),Q898+1,1))))))</f>
        <v/>
      </c>
      <c r="R899" s="94" t="str">
        <f t="shared" si="159"/>
        <v/>
      </c>
      <c r="S899" s="94" t="str">
        <f>IF(Temp!fhor_indata=1,IF(S898=XobsHor,1,IF(COUNT($S$2:S898)&lt;=XobsHor,S898+1,IF(AND(COUNT($S$2:S898)&lt;=XobsHor+XfHor,IFERROR(MOD(S898,XobsHor)&lt;XfHor,FALSE)),S898+1,""))),IF(ISBLANK(F899),"",IF(S898=maxP,1,IF(S898&lt;maxP,S898+1,IF(COUNT($S$2:S899)&lt;=XobsHor,S898+1,"")))))</f>
        <v/>
      </c>
      <c r="T899" s="3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W899" s="122" t="str">
        <f t="shared" ref="AW899:AW962" si="161">IF(ISBLANK(F899),"",F899)</f>
        <v/>
      </c>
      <c r="AX899" s="123" t="str">
        <f t="shared" ref="AX899:AX962" si="162">IF(ISBLANK(F899),"",F899/G899)</f>
        <v/>
      </c>
      <c r="AY899" s="124" t="str">
        <f t="shared" ref="AY899:AY962" si="163">IF(H899="in-sample","",K899)</f>
        <v/>
      </c>
      <c r="AZ899" s="124" t="str">
        <f t="shared" ref="AZ899:AZ962" si="164">IF(H899="in-sample",K899,"")</f>
        <v/>
      </c>
      <c r="BF899" s="91"/>
    </row>
    <row r="900" spans="1:58" s="78" customFormat="1" ht="14.25" x14ac:dyDescent="0.2">
      <c r="A900" s="6"/>
      <c r="B900" s="6"/>
      <c r="C900" s="6"/>
      <c r="D900" s="3"/>
      <c r="E900" s="98" t="str">
        <f t="shared" si="160"/>
        <v/>
      </c>
      <c r="F900" s="117"/>
      <c r="G900" s="116" t="str">
        <f>IF(E900="","",IF(Temp!optSeasCoef=0,1,INDEX($C$2:$C$13,IF(MOD(COUNT($E$2:E900),seas_indx)=0,seas_indx,MOD(COUNT($E$2:E900),seas_indx)))))</f>
        <v/>
      </c>
      <c r="H900" s="97" t="str">
        <f>IFERROR(IF(Temp!fhor_indata=1,IF(COUNT($S$2:S900)&lt;=XobsHor,"in-sample",IF(AND(COUNT($S$2:S900)&lt;=XobsHor+XfHor,MOD(S899,XobsHor)&lt;XfHor),"out-sample","")),IF(ISBLANK(F900),"",IF(COUNT($F$2:F900)&lt;=XobsHor-XfHor,"in-sample","out-sample"))),"")</f>
        <v/>
      </c>
      <c r="I900" s="120" t="str">
        <f>IF(AND(ISBLANK(F899),H899="in-sample"),"",IF(AND(Temp!fhor_indata=1,H899="out-sample",H900="out-sample"),I899,IF(AND(ISBLANK(F900),H899="out-sample"),"",IF(AND(Temp!optSeasCoef=0,Temp!sts_add=1),IF(H899="in-sample",IF(Q899=bigT,((pCell/bigT)*F899)+((1-(pCell/bigT))*(I899+J899)),IF(OR(ISBLANK(F900),COUNT($F$2:F899)&lt;=pCell),F899,((pCell/COUNT($F$2:F899))*F899)+((1-(pCell/COUNT($F$2:F899)))*(I899+J899)))),I899),IF(AND(Temp!optSeasCoef=0,Temp!sts_multp=1),IF(H899="in-sample",IF(Q899=bigT,((pCell/bigT)*F899)+((1-(pCell/bigT))*(I899*J899)),IF(OR(ISBLANK(F900),COUNT(F$2:$F899)&lt;=pCell),F899,((pCell/COUNT($F$2:F899))*F899)+((1-(pCell/COUNT($F$2:F899)))*(I899*J899)))),I899),IF(Temp!sts_add=1,IF(H899="in-sample",IF(Q899=bigT,((pCell/bigT)*AX899)+((1-(pCell/bigT))*(I899+J899)),IF(OR(ISBLANK(F900),COUNT($AX$2:AX899)&lt;=pCell),AX899,((pCell/COUNT($AX$2:AX899))*AX899)+((1-(pCell/COUNT($AX$2:AX899)))*(I899+J899)))),I899),IF(H899="in-sample",IF(Q899=bigT,((pCell/bigT)*AX899)+((1-(pCell/bigT))*(I899*J899)),IF(OR(ISBLANK(F900),COUNT($AX$2:AX899)&lt;=pCell),AX899,((pCell/COUNT($AX$2:AX899))*AX899)+((1-(pCell/COUNT($AX$2:AX899)))*(I899*J899)))),I899)))))))</f>
        <v/>
      </c>
      <c r="J900" s="120" t="str">
        <f>IF(AND(ISBLANK(F899),H899="in-sample"),"",IF(AND(Temp!fhor_indata=1,H899="out-sample",H900="out-sample"),J899,IF(AND(ISBLANK(F900),H899="out-sample"),"",IF(AND(Temp!optSeasCoef=0,Temp!sts_add=1),IF(H899="in-sample",IF(Q899=bigT,((qCell/bigT)*(I900-I899))+((1-(qCell/bigT))*J899),IF(OR(ISBLANK(F900),COUNT($F$2:F899)&lt;=qCell),IF(COUNT($F$2:F899)=1,0,F899-F898),((qCell/COUNT($F$2:F899))*(I900-I899))+((1-(qCell/COUNT($F$2:F899)))*J899))),J899),IF(AND(Temp!optSeasCoef=0,Temp!sts_multp=1),IF(H899="in-sample",IF(Q899=bigT,((qCell/bigT)*(I900/I899))+((1-(qCell/bigT))*J899),IF(qCell=0,1,IF(OR(ISBLANK(F900),COUNT($F$2:F899)&lt;=qCell),IF(COUNT($F$2:F899)=1,1,F899/F898),((qCell/COUNT($F$2:F899))*(I900/I899))+((1-(qCell/COUNT($F$2:F899)))*J899)))),J899),IF(Temp!sts_add=1,IF(H899="in-sample",IF(Q899=bigT,((qCell/bigT)*(I900-I899))+((1-(qCell/bigT))*J899),IF(OR(ISBLANK(F900),COUNT($AX$2:AX899)&lt;=qCell),IF(COUNT($AX$2:AX899)=1,0,AX899-AX898),((qCell/COUNT($AX$2:AX899))*(I900-I899))+((1-(qCell/COUNT($AX$2:AX899)))*J899))),J899),IF(H899="in-sample",IF(Q899=bigT,((qCell/bigT)*(I900/I899))+((1-(qCell/bigT))*J899),IF(qCell=0,1,IF(OR(ISBLANK(F900),COUNT($AX$2:AX899)&lt;=qCell),IF(COUNT($AX$2:AX899)=1,1,AX899/AX898),((qCell/COUNT($AX$2:AX899))*(I900/I899))+((1-(qCell/COUNT($AX$2:AX899)))*J899)))),J899)))))))</f>
        <v/>
      </c>
      <c r="K900" s="120" t="str">
        <f>IF(H900="","",IF(AND(Temp!optSeasCoef=0,Temp!sts_add=1),IF(H900="out-sample",I900+(Q900*J900),I900+J900),IF(AND(Temp!optSeasCoef=0,Temp!sts_multp=1),IF(H900="out-sample",I900*(J900^Q900),I900*J900),IF(Temp!sts_add=1,IF(H900="out-sample",(I900+(Q900*J900))*G900,(I900+J900)*G900),IF(H900="out-sample",I900*(J900^Q900)*G900,I900*J900*G900)))))</f>
        <v/>
      </c>
      <c r="L900" s="116" t="str">
        <f t="shared" si="154"/>
        <v/>
      </c>
      <c r="M900" s="116" t="str">
        <f t="shared" si="155"/>
        <v/>
      </c>
      <c r="N900" s="116" t="str">
        <f t="shared" si="156"/>
        <v/>
      </c>
      <c r="O900" s="116" t="str">
        <f t="shared" si="157"/>
        <v/>
      </c>
      <c r="P900" s="116" t="str">
        <f t="shared" si="158"/>
        <v/>
      </c>
      <c r="Q900" s="94" t="str">
        <f>IF(AND(Temp!fhor_indata=1,ISBLANK(F900),H899="in-sample"),1,IF(AND(Temp!fhor_indata=1,H899="out-sample",Q899&lt;XfHor),Q899+1,IF(ISBLANK(F900),"",IF(AND(H900="out-sample",H899="in-sample"),1,IF(AND(H900="out-sample",H899="out-sample"),Q899+1,IF(ISNUMBER(Q899),Q899+1,1))))))</f>
        <v/>
      </c>
      <c r="R900" s="94" t="str">
        <f t="shared" si="159"/>
        <v/>
      </c>
      <c r="S900" s="94" t="str">
        <f>IF(Temp!fhor_indata=1,IF(S899=XobsHor,1,IF(COUNT($S$2:S899)&lt;=XobsHor,S899+1,IF(AND(COUNT($S$2:S899)&lt;=XobsHor+XfHor,IFERROR(MOD(S899,XobsHor)&lt;XfHor,FALSE)),S899+1,""))),IF(ISBLANK(F900),"",IF(S899=maxP,1,IF(S899&lt;maxP,S899+1,IF(COUNT($S$2:S900)&lt;=XobsHor,S899+1,"")))))</f>
        <v/>
      </c>
      <c r="T900" s="3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W900" s="122" t="str">
        <f t="shared" si="161"/>
        <v/>
      </c>
      <c r="AX900" s="123" t="str">
        <f t="shared" si="162"/>
        <v/>
      </c>
      <c r="AY900" s="124" t="str">
        <f t="shared" si="163"/>
        <v/>
      </c>
      <c r="AZ900" s="124" t="str">
        <f t="shared" si="164"/>
        <v/>
      </c>
      <c r="BF900" s="91"/>
    </row>
    <row r="901" spans="1:58" s="78" customFormat="1" ht="14.25" x14ac:dyDescent="0.2">
      <c r="A901" s="6"/>
      <c r="B901" s="6"/>
      <c r="C901" s="6"/>
      <c r="D901" s="3"/>
      <c r="E901" s="98" t="str">
        <f t="shared" si="160"/>
        <v/>
      </c>
      <c r="F901" s="117"/>
      <c r="G901" s="116" t="str">
        <f>IF(E901="","",IF(Temp!optSeasCoef=0,1,INDEX($C$2:$C$13,IF(MOD(COUNT($E$2:E901),seas_indx)=0,seas_indx,MOD(COUNT($E$2:E901),seas_indx)))))</f>
        <v/>
      </c>
      <c r="H901" s="97" t="str">
        <f>IFERROR(IF(Temp!fhor_indata=1,IF(COUNT($S$2:S901)&lt;=XobsHor,"in-sample",IF(AND(COUNT($S$2:S901)&lt;=XobsHor+XfHor,MOD(S900,XobsHor)&lt;XfHor),"out-sample","")),IF(ISBLANK(F901),"",IF(COUNT($F$2:F901)&lt;=XobsHor-XfHor,"in-sample","out-sample"))),"")</f>
        <v/>
      </c>
      <c r="I901" s="120" t="str">
        <f>IF(AND(ISBLANK(F900),H900="in-sample"),"",IF(AND(Temp!fhor_indata=1,H900="out-sample",H901="out-sample"),I900,IF(AND(ISBLANK(F901),H900="out-sample"),"",IF(AND(Temp!optSeasCoef=0,Temp!sts_add=1),IF(H900="in-sample",IF(Q900=bigT,((pCell/bigT)*F900)+((1-(pCell/bigT))*(I900+J900)),IF(OR(ISBLANK(F901),COUNT($F$2:F900)&lt;=pCell),F900,((pCell/COUNT($F$2:F900))*F900)+((1-(pCell/COUNT($F$2:F900)))*(I900+J900)))),I900),IF(AND(Temp!optSeasCoef=0,Temp!sts_multp=1),IF(H900="in-sample",IF(Q900=bigT,((pCell/bigT)*F900)+((1-(pCell/bigT))*(I900*J900)),IF(OR(ISBLANK(F901),COUNT(F$2:$F900)&lt;=pCell),F900,((pCell/COUNT($F$2:F900))*F900)+((1-(pCell/COUNT($F$2:F900)))*(I900*J900)))),I900),IF(Temp!sts_add=1,IF(H900="in-sample",IF(Q900=bigT,((pCell/bigT)*AX900)+((1-(pCell/bigT))*(I900+J900)),IF(OR(ISBLANK(F901),COUNT($AX$2:AX900)&lt;=pCell),AX900,((pCell/COUNT($AX$2:AX900))*AX900)+((1-(pCell/COUNT($AX$2:AX900)))*(I900+J900)))),I900),IF(H900="in-sample",IF(Q900=bigT,((pCell/bigT)*AX900)+((1-(pCell/bigT))*(I900*J900)),IF(OR(ISBLANK(F901),COUNT($AX$2:AX900)&lt;=pCell),AX900,((pCell/COUNT($AX$2:AX900))*AX900)+((1-(pCell/COUNT($AX$2:AX900)))*(I900*J900)))),I900)))))))</f>
        <v/>
      </c>
      <c r="J901" s="120" t="str">
        <f>IF(AND(ISBLANK(F900),H900="in-sample"),"",IF(AND(Temp!fhor_indata=1,H900="out-sample",H901="out-sample"),J900,IF(AND(ISBLANK(F901),H900="out-sample"),"",IF(AND(Temp!optSeasCoef=0,Temp!sts_add=1),IF(H900="in-sample",IF(Q900=bigT,((qCell/bigT)*(I901-I900))+((1-(qCell/bigT))*J900),IF(OR(ISBLANK(F901),COUNT($F$2:F900)&lt;=qCell),IF(COUNT($F$2:F900)=1,0,F900-F899),((qCell/COUNT($F$2:F900))*(I901-I900))+((1-(qCell/COUNT($F$2:F900)))*J900))),J900),IF(AND(Temp!optSeasCoef=0,Temp!sts_multp=1),IF(H900="in-sample",IF(Q900=bigT,((qCell/bigT)*(I901/I900))+((1-(qCell/bigT))*J900),IF(qCell=0,1,IF(OR(ISBLANK(F901),COUNT($F$2:F900)&lt;=qCell),IF(COUNT($F$2:F900)=1,1,F900/F899),((qCell/COUNT($F$2:F900))*(I901/I900))+((1-(qCell/COUNT($F$2:F900)))*J900)))),J900),IF(Temp!sts_add=1,IF(H900="in-sample",IF(Q900=bigT,((qCell/bigT)*(I901-I900))+((1-(qCell/bigT))*J900),IF(OR(ISBLANK(F901),COUNT($AX$2:AX900)&lt;=qCell),IF(COUNT($AX$2:AX900)=1,0,AX900-AX899),((qCell/COUNT($AX$2:AX900))*(I901-I900))+((1-(qCell/COUNT($AX$2:AX900)))*J900))),J900),IF(H900="in-sample",IF(Q900=bigT,((qCell/bigT)*(I901/I900))+((1-(qCell/bigT))*J900),IF(qCell=0,1,IF(OR(ISBLANK(F901),COUNT($AX$2:AX900)&lt;=qCell),IF(COUNT($AX$2:AX900)=1,1,AX900/AX899),((qCell/COUNT($AX$2:AX900))*(I901/I900))+((1-(qCell/COUNT($AX$2:AX900)))*J900)))),J900)))))))</f>
        <v/>
      </c>
      <c r="K901" s="120" t="str">
        <f>IF(H901="","",IF(AND(Temp!optSeasCoef=0,Temp!sts_add=1),IF(H901="out-sample",I901+(Q901*J901),I901+J901),IF(AND(Temp!optSeasCoef=0,Temp!sts_multp=1),IF(H901="out-sample",I901*(J901^Q901),I901*J901),IF(Temp!sts_add=1,IF(H901="out-sample",(I901+(Q901*J901))*G901,(I901+J901)*G901),IF(H901="out-sample",I901*(J901^Q901)*G901,I901*J901*G901)))))</f>
        <v/>
      </c>
      <c r="L901" s="116" t="str">
        <f t="shared" si="154"/>
        <v/>
      </c>
      <c r="M901" s="116" t="str">
        <f t="shared" si="155"/>
        <v/>
      </c>
      <c r="N901" s="116" t="str">
        <f t="shared" si="156"/>
        <v/>
      </c>
      <c r="O901" s="116" t="str">
        <f t="shared" si="157"/>
        <v/>
      </c>
      <c r="P901" s="116" t="str">
        <f t="shared" si="158"/>
        <v/>
      </c>
      <c r="Q901" s="94" t="str">
        <f>IF(AND(Temp!fhor_indata=1,ISBLANK(F901),H900="in-sample"),1,IF(AND(Temp!fhor_indata=1,H900="out-sample",Q900&lt;XfHor),Q900+1,IF(ISBLANK(F901),"",IF(AND(H901="out-sample",H900="in-sample"),1,IF(AND(H901="out-sample",H900="out-sample"),Q900+1,IF(ISNUMBER(Q900),Q900+1,1))))))</f>
        <v/>
      </c>
      <c r="R901" s="94" t="str">
        <f t="shared" si="159"/>
        <v/>
      </c>
      <c r="S901" s="94" t="str">
        <f>IF(Temp!fhor_indata=1,IF(S900=XobsHor,1,IF(COUNT($S$2:S900)&lt;=XobsHor,S900+1,IF(AND(COUNT($S$2:S900)&lt;=XobsHor+XfHor,IFERROR(MOD(S900,XobsHor)&lt;XfHor,FALSE)),S900+1,""))),IF(ISBLANK(F901),"",IF(S900=maxP,1,IF(S900&lt;maxP,S900+1,IF(COUNT($S$2:S901)&lt;=XobsHor,S900+1,"")))))</f>
        <v/>
      </c>
      <c r="T901" s="3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W901" s="122" t="str">
        <f t="shared" si="161"/>
        <v/>
      </c>
      <c r="AX901" s="123" t="str">
        <f t="shared" si="162"/>
        <v/>
      </c>
      <c r="AY901" s="124" t="str">
        <f t="shared" si="163"/>
        <v/>
      </c>
      <c r="AZ901" s="124" t="str">
        <f t="shared" si="164"/>
        <v/>
      </c>
      <c r="BF901" s="91"/>
    </row>
    <row r="902" spans="1:58" s="78" customFormat="1" ht="14.25" x14ac:dyDescent="0.2">
      <c r="A902" s="6"/>
      <c r="B902" s="6"/>
      <c r="C902" s="6"/>
      <c r="D902" s="3"/>
      <c r="E902" s="98" t="str">
        <f t="shared" si="160"/>
        <v/>
      </c>
      <c r="F902" s="117"/>
      <c r="G902" s="116" t="str">
        <f>IF(E902="","",IF(Temp!optSeasCoef=0,1,INDEX($C$2:$C$13,IF(MOD(COUNT($E$2:E902),seas_indx)=0,seas_indx,MOD(COUNT($E$2:E902),seas_indx)))))</f>
        <v/>
      </c>
      <c r="H902" s="97" t="str">
        <f>IFERROR(IF(Temp!fhor_indata=1,IF(COUNT($S$2:S902)&lt;=XobsHor,"in-sample",IF(AND(COUNT($S$2:S902)&lt;=XobsHor+XfHor,MOD(S901,XobsHor)&lt;XfHor),"out-sample","")),IF(ISBLANK(F902),"",IF(COUNT($F$2:F902)&lt;=XobsHor-XfHor,"in-sample","out-sample"))),"")</f>
        <v/>
      </c>
      <c r="I902" s="120" t="str">
        <f>IF(AND(ISBLANK(F901),H901="in-sample"),"",IF(AND(Temp!fhor_indata=1,H901="out-sample",H902="out-sample"),I901,IF(AND(ISBLANK(F902),H901="out-sample"),"",IF(AND(Temp!optSeasCoef=0,Temp!sts_add=1),IF(H901="in-sample",IF(Q901=bigT,((pCell/bigT)*F901)+((1-(pCell/bigT))*(I901+J901)),IF(OR(ISBLANK(F902),COUNT($F$2:F901)&lt;=pCell),F901,((pCell/COUNT($F$2:F901))*F901)+((1-(pCell/COUNT($F$2:F901)))*(I901+J901)))),I901),IF(AND(Temp!optSeasCoef=0,Temp!sts_multp=1),IF(H901="in-sample",IF(Q901=bigT,((pCell/bigT)*F901)+((1-(pCell/bigT))*(I901*J901)),IF(OR(ISBLANK(F902),COUNT(F$2:$F901)&lt;=pCell),F901,((pCell/COUNT($F$2:F901))*F901)+((1-(pCell/COUNT($F$2:F901)))*(I901*J901)))),I901),IF(Temp!sts_add=1,IF(H901="in-sample",IF(Q901=bigT,((pCell/bigT)*AX901)+((1-(pCell/bigT))*(I901+J901)),IF(OR(ISBLANK(F902),COUNT($AX$2:AX901)&lt;=pCell),AX901,((pCell/COUNT($AX$2:AX901))*AX901)+((1-(pCell/COUNT($AX$2:AX901)))*(I901+J901)))),I901),IF(H901="in-sample",IF(Q901=bigT,((pCell/bigT)*AX901)+((1-(pCell/bigT))*(I901*J901)),IF(OR(ISBLANK(F902),COUNT($AX$2:AX901)&lt;=pCell),AX901,((pCell/COUNT($AX$2:AX901))*AX901)+((1-(pCell/COUNT($AX$2:AX901)))*(I901*J901)))),I901)))))))</f>
        <v/>
      </c>
      <c r="J902" s="120" t="str">
        <f>IF(AND(ISBLANK(F901),H901="in-sample"),"",IF(AND(Temp!fhor_indata=1,H901="out-sample",H902="out-sample"),J901,IF(AND(ISBLANK(F902),H901="out-sample"),"",IF(AND(Temp!optSeasCoef=0,Temp!sts_add=1),IF(H901="in-sample",IF(Q901=bigT,((qCell/bigT)*(I902-I901))+((1-(qCell/bigT))*J901),IF(OR(ISBLANK(F902),COUNT($F$2:F901)&lt;=qCell),IF(COUNT($F$2:F901)=1,0,F901-F900),((qCell/COUNT($F$2:F901))*(I902-I901))+((1-(qCell/COUNT($F$2:F901)))*J901))),J901),IF(AND(Temp!optSeasCoef=0,Temp!sts_multp=1),IF(H901="in-sample",IF(Q901=bigT,((qCell/bigT)*(I902/I901))+((1-(qCell/bigT))*J901),IF(qCell=0,1,IF(OR(ISBLANK(F902),COUNT($F$2:F901)&lt;=qCell),IF(COUNT($F$2:F901)=1,1,F901/F900),((qCell/COUNT($F$2:F901))*(I902/I901))+((1-(qCell/COUNT($F$2:F901)))*J901)))),J901),IF(Temp!sts_add=1,IF(H901="in-sample",IF(Q901=bigT,((qCell/bigT)*(I902-I901))+((1-(qCell/bigT))*J901),IF(OR(ISBLANK(F902),COUNT($AX$2:AX901)&lt;=qCell),IF(COUNT($AX$2:AX901)=1,0,AX901-AX900),((qCell/COUNT($AX$2:AX901))*(I902-I901))+((1-(qCell/COUNT($AX$2:AX901)))*J901))),J901),IF(H901="in-sample",IF(Q901=bigT,((qCell/bigT)*(I902/I901))+((1-(qCell/bigT))*J901),IF(qCell=0,1,IF(OR(ISBLANK(F902),COUNT($AX$2:AX901)&lt;=qCell),IF(COUNT($AX$2:AX901)=1,1,AX901/AX900),((qCell/COUNT($AX$2:AX901))*(I902/I901))+((1-(qCell/COUNT($AX$2:AX901)))*J901)))),J901)))))))</f>
        <v/>
      </c>
      <c r="K902" s="120" t="str">
        <f>IF(H902="","",IF(AND(Temp!optSeasCoef=0,Temp!sts_add=1),IF(H902="out-sample",I902+(Q902*J902),I902+J902),IF(AND(Temp!optSeasCoef=0,Temp!sts_multp=1),IF(H902="out-sample",I902*(J902^Q902),I902*J902),IF(Temp!sts_add=1,IF(H902="out-sample",(I902+(Q902*J902))*G902,(I902+J902)*G902),IF(H902="out-sample",I902*(J902^Q902)*G902,I902*J902*G902)))))</f>
        <v/>
      </c>
      <c r="L902" s="116" t="str">
        <f t="shared" si="154"/>
        <v/>
      </c>
      <c r="M902" s="116" t="str">
        <f t="shared" si="155"/>
        <v/>
      </c>
      <c r="N902" s="116" t="str">
        <f t="shared" si="156"/>
        <v/>
      </c>
      <c r="O902" s="116" t="str">
        <f t="shared" si="157"/>
        <v/>
      </c>
      <c r="P902" s="116" t="str">
        <f t="shared" si="158"/>
        <v/>
      </c>
      <c r="Q902" s="94" t="str">
        <f>IF(AND(Temp!fhor_indata=1,ISBLANK(F902),H901="in-sample"),1,IF(AND(Temp!fhor_indata=1,H901="out-sample",Q901&lt;XfHor),Q901+1,IF(ISBLANK(F902),"",IF(AND(H902="out-sample",H901="in-sample"),1,IF(AND(H902="out-sample",H901="out-sample"),Q901+1,IF(ISNUMBER(Q901),Q901+1,1))))))</f>
        <v/>
      </c>
      <c r="R902" s="94" t="str">
        <f t="shared" si="159"/>
        <v/>
      </c>
      <c r="S902" s="94" t="str">
        <f>IF(Temp!fhor_indata=1,IF(S901=XobsHor,1,IF(COUNT($S$2:S901)&lt;=XobsHor,S901+1,IF(AND(COUNT($S$2:S901)&lt;=XobsHor+XfHor,IFERROR(MOD(S901,XobsHor)&lt;XfHor,FALSE)),S901+1,""))),IF(ISBLANK(F902),"",IF(S901=maxP,1,IF(S901&lt;maxP,S901+1,IF(COUNT($S$2:S902)&lt;=XobsHor,S901+1,"")))))</f>
        <v/>
      </c>
      <c r="T902" s="3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W902" s="122" t="str">
        <f t="shared" si="161"/>
        <v/>
      </c>
      <c r="AX902" s="123" t="str">
        <f t="shared" si="162"/>
        <v/>
      </c>
      <c r="AY902" s="124" t="str">
        <f t="shared" si="163"/>
        <v/>
      </c>
      <c r="AZ902" s="124" t="str">
        <f t="shared" si="164"/>
        <v/>
      </c>
      <c r="BF902" s="91"/>
    </row>
    <row r="903" spans="1:58" s="78" customFormat="1" ht="14.25" x14ac:dyDescent="0.2">
      <c r="A903" s="6"/>
      <c r="B903" s="6"/>
      <c r="C903" s="6"/>
      <c r="D903" s="3"/>
      <c r="E903" s="98" t="str">
        <f t="shared" si="160"/>
        <v/>
      </c>
      <c r="F903" s="117"/>
      <c r="G903" s="116" t="str">
        <f>IF(E903="","",IF(Temp!optSeasCoef=0,1,INDEX($C$2:$C$13,IF(MOD(COUNT($E$2:E903),seas_indx)=0,seas_indx,MOD(COUNT($E$2:E903),seas_indx)))))</f>
        <v/>
      </c>
      <c r="H903" s="97" t="str">
        <f>IFERROR(IF(Temp!fhor_indata=1,IF(COUNT($S$2:S903)&lt;=XobsHor,"in-sample",IF(AND(COUNT($S$2:S903)&lt;=XobsHor+XfHor,MOD(S902,XobsHor)&lt;XfHor),"out-sample","")),IF(ISBLANK(F903),"",IF(COUNT($F$2:F903)&lt;=XobsHor-XfHor,"in-sample","out-sample"))),"")</f>
        <v/>
      </c>
      <c r="I903" s="120" t="str">
        <f>IF(AND(ISBLANK(F902),H902="in-sample"),"",IF(AND(Temp!fhor_indata=1,H902="out-sample",H903="out-sample"),I902,IF(AND(ISBLANK(F903),H902="out-sample"),"",IF(AND(Temp!optSeasCoef=0,Temp!sts_add=1),IF(H902="in-sample",IF(Q902=bigT,((pCell/bigT)*F902)+((1-(pCell/bigT))*(I902+J902)),IF(OR(ISBLANK(F903),COUNT($F$2:F902)&lt;=pCell),F902,((pCell/COUNT($F$2:F902))*F902)+((1-(pCell/COUNT($F$2:F902)))*(I902+J902)))),I902),IF(AND(Temp!optSeasCoef=0,Temp!sts_multp=1),IF(H902="in-sample",IF(Q902=bigT,((pCell/bigT)*F902)+((1-(pCell/bigT))*(I902*J902)),IF(OR(ISBLANK(F903),COUNT(F$2:$F902)&lt;=pCell),F902,((pCell/COUNT($F$2:F902))*F902)+((1-(pCell/COUNT($F$2:F902)))*(I902*J902)))),I902),IF(Temp!sts_add=1,IF(H902="in-sample",IF(Q902=bigT,((pCell/bigT)*AX902)+((1-(pCell/bigT))*(I902+J902)),IF(OR(ISBLANK(F903),COUNT($AX$2:AX902)&lt;=pCell),AX902,((pCell/COUNT($AX$2:AX902))*AX902)+((1-(pCell/COUNT($AX$2:AX902)))*(I902+J902)))),I902),IF(H902="in-sample",IF(Q902=bigT,((pCell/bigT)*AX902)+((1-(pCell/bigT))*(I902*J902)),IF(OR(ISBLANK(F903),COUNT($AX$2:AX902)&lt;=pCell),AX902,((pCell/COUNT($AX$2:AX902))*AX902)+((1-(pCell/COUNT($AX$2:AX902)))*(I902*J902)))),I902)))))))</f>
        <v/>
      </c>
      <c r="J903" s="120" t="str">
        <f>IF(AND(ISBLANK(F902),H902="in-sample"),"",IF(AND(Temp!fhor_indata=1,H902="out-sample",H903="out-sample"),J902,IF(AND(ISBLANK(F903),H902="out-sample"),"",IF(AND(Temp!optSeasCoef=0,Temp!sts_add=1),IF(H902="in-sample",IF(Q902=bigT,((qCell/bigT)*(I903-I902))+((1-(qCell/bigT))*J902),IF(OR(ISBLANK(F903),COUNT($F$2:F902)&lt;=qCell),IF(COUNT($F$2:F902)=1,0,F902-F901),((qCell/COUNT($F$2:F902))*(I903-I902))+((1-(qCell/COUNT($F$2:F902)))*J902))),J902),IF(AND(Temp!optSeasCoef=0,Temp!sts_multp=1),IF(H902="in-sample",IF(Q902=bigT,((qCell/bigT)*(I903/I902))+((1-(qCell/bigT))*J902),IF(qCell=0,1,IF(OR(ISBLANK(F903),COUNT($F$2:F902)&lt;=qCell),IF(COUNT($F$2:F902)=1,1,F902/F901),((qCell/COUNT($F$2:F902))*(I903/I902))+((1-(qCell/COUNT($F$2:F902)))*J902)))),J902),IF(Temp!sts_add=1,IF(H902="in-sample",IF(Q902=bigT,((qCell/bigT)*(I903-I902))+((1-(qCell/bigT))*J902),IF(OR(ISBLANK(F903),COUNT($AX$2:AX902)&lt;=qCell),IF(COUNT($AX$2:AX902)=1,0,AX902-AX901),((qCell/COUNT($AX$2:AX902))*(I903-I902))+((1-(qCell/COUNT($AX$2:AX902)))*J902))),J902),IF(H902="in-sample",IF(Q902=bigT,((qCell/bigT)*(I903/I902))+((1-(qCell/bigT))*J902),IF(qCell=0,1,IF(OR(ISBLANK(F903),COUNT($AX$2:AX902)&lt;=qCell),IF(COUNT($AX$2:AX902)=1,1,AX902/AX901),((qCell/COUNT($AX$2:AX902))*(I903/I902))+((1-(qCell/COUNT($AX$2:AX902)))*J902)))),J902)))))))</f>
        <v/>
      </c>
      <c r="K903" s="120" t="str">
        <f>IF(H903="","",IF(AND(Temp!optSeasCoef=0,Temp!sts_add=1),IF(H903="out-sample",I903+(Q903*J903),I903+J903),IF(AND(Temp!optSeasCoef=0,Temp!sts_multp=1),IF(H903="out-sample",I903*(J903^Q903),I903*J903),IF(Temp!sts_add=1,IF(H903="out-sample",(I903+(Q903*J903))*G903,(I903+J903)*G903),IF(H903="out-sample",I903*(J903^Q903)*G903,I903*J903*G903)))))</f>
        <v/>
      </c>
      <c r="L903" s="116" t="str">
        <f t="shared" si="154"/>
        <v/>
      </c>
      <c r="M903" s="116" t="str">
        <f t="shared" si="155"/>
        <v/>
      </c>
      <c r="N903" s="116" t="str">
        <f t="shared" si="156"/>
        <v/>
      </c>
      <c r="O903" s="116" t="str">
        <f t="shared" si="157"/>
        <v/>
      </c>
      <c r="P903" s="116" t="str">
        <f t="shared" si="158"/>
        <v/>
      </c>
      <c r="Q903" s="94" t="str">
        <f>IF(AND(Temp!fhor_indata=1,ISBLANK(F903),H902="in-sample"),1,IF(AND(Temp!fhor_indata=1,H902="out-sample",Q902&lt;XfHor),Q902+1,IF(ISBLANK(F903),"",IF(AND(H903="out-sample",H902="in-sample"),1,IF(AND(H903="out-sample",H902="out-sample"),Q902+1,IF(ISNUMBER(Q902),Q902+1,1))))))</f>
        <v/>
      </c>
      <c r="R903" s="94" t="str">
        <f t="shared" si="159"/>
        <v/>
      </c>
      <c r="S903" s="94" t="str">
        <f>IF(Temp!fhor_indata=1,IF(S902=XobsHor,1,IF(COUNT($S$2:S902)&lt;=XobsHor,S902+1,IF(AND(COUNT($S$2:S902)&lt;=XobsHor+XfHor,IFERROR(MOD(S902,XobsHor)&lt;XfHor,FALSE)),S902+1,""))),IF(ISBLANK(F903),"",IF(S902=maxP,1,IF(S902&lt;maxP,S902+1,IF(COUNT($S$2:S903)&lt;=XobsHor,S902+1,"")))))</f>
        <v/>
      </c>
      <c r="T903" s="3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W903" s="122" t="str">
        <f t="shared" si="161"/>
        <v/>
      </c>
      <c r="AX903" s="123" t="str">
        <f t="shared" si="162"/>
        <v/>
      </c>
      <c r="AY903" s="124" t="str">
        <f t="shared" si="163"/>
        <v/>
      </c>
      <c r="AZ903" s="124" t="str">
        <f t="shared" si="164"/>
        <v/>
      </c>
      <c r="BF903" s="91"/>
    </row>
    <row r="904" spans="1:58" s="78" customFormat="1" ht="14.25" x14ac:dyDescent="0.2">
      <c r="A904" s="6"/>
      <c r="B904" s="6"/>
      <c r="C904" s="6"/>
      <c r="D904" s="3"/>
      <c r="E904" s="98" t="str">
        <f t="shared" si="160"/>
        <v/>
      </c>
      <c r="F904" s="117"/>
      <c r="G904" s="116" t="str">
        <f>IF(E904="","",IF(Temp!optSeasCoef=0,1,INDEX($C$2:$C$13,IF(MOD(COUNT($E$2:E904),seas_indx)=0,seas_indx,MOD(COUNT($E$2:E904),seas_indx)))))</f>
        <v/>
      </c>
      <c r="H904" s="97" t="str">
        <f>IFERROR(IF(Temp!fhor_indata=1,IF(COUNT($S$2:S904)&lt;=XobsHor,"in-sample",IF(AND(COUNT($S$2:S904)&lt;=XobsHor+XfHor,MOD(S903,XobsHor)&lt;XfHor),"out-sample","")),IF(ISBLANK(F904),"",IF(COUNT($F$2:F904)&lt;=XobsHor-XfHor,"in-sample","out-sample"))),"")</f>
        <v/>
      </c>
      <c r="I904" s="120" t="str">
        <f>IF(AND(ISBLANK(F903),H903="in-sample"),"",IF(AND(Temp!fhor_indata=1,H903="out-sample",H904="out-sample"),I903,IF(AND(ISBLANK(F904),H903="out-sample"),"",IF(AND(Temp!optSeasCoef=0,Temp!sts_add=1),IF(H903="in-sample",IF(Q903=bigT,((pCell/bigT)*F903)+((1-(pCell/bigT))*(I903+J903)),IF(OR(ISBLANK(F904),COUNT($F$2:F903)&lt;=pCell),F903,((pCell/COUNT($F$2:F903))*F903)+((1-(pCell/COUNT($F$2:F903)))*(I903+J903)))),I903),IF(AND(Temp!optSeasCoef=0,Temp!sts_multp=1),IF(H903="in-sample",IF(Q903=bigT,((pCell/bigT)*F903)+((1-(pCell/bigT))*(I903*J903)),IF(OR(ISBLANK(F904),COUNT(F$2:$F903)&lt;=pCell),F903,((pCell/COUNT($F$2:F903))*F903)+((1-(pCell/COUNT($F$2:F903)))*(I903*J903)))),I903),IF(Temp!sts_add=1,IF(H903="in-sample",IF(Q903=bigT,((pCell/bigT)*AX903)+((1-(pCell/bigT))*(I903+J903)),IF(OR(ISBLANK(F904),COUNT($AX$2:AX903)&lt;=pCell),AX903,((pCell/COUNT($AX$2:AX903))*AX903)+((1-(pCell/COUNT($AX$2:AX903)))*(I903+J903)))),I903),IF(H903="in-sample",IF(Q903=bigT,((pCell/bigT)*AX903)+((1-(pCell/bigT))*(I903*J903)),IF(OR(ISBLANK(F904),COUNT($AX$2:AX903)&lt;=pCell),AX903,((pCell/COUNT($AX$2:AX903))*AX903)+((1-(pCell/COUNT($AX$2:AX903)))*(I903*J903)))),I903)))))))</f>
        <v/>
      </c>
      <c r="J904" s="120" t="str">
        <f>IF(AND(ISBLANK(F903),H903="in-sample"),"",IF(AND(Temp!fhor_indata=1,H903="out-sample",H904="out-sample"),J903,IF(AND(ISBLANK(F904),H903="out-sample"),"",IF(AND(Temp!optSeasCoef=0,Temp!sts_add=1),IF(H903="in-sample",IF(Q903=bigT,((qCell/bigT)*(I904-I903))+((1-(qCell/bigT))*J903),IF(OR(ISBLANK(F904),COUNT($F$2:F903)&lt;=qCell),IF(COUNT($F$2:F903)=1,0,F903-F902),((qCell/COUNT($F$2:F903))*(I904-I903))+((1-(qCell/COUNT($F$2:F903)))*J903))),J903),IF(AND(Temp!optSeasCoef=0,Temp!sts_multp=1),IF(H903="in-sample",IF(Q903=bigT,((qCell/bigT)*(I904/I903))+((1-(qCell/bigT))*J903),IF(qCell=0,1,IF(OR(ISBLANK(F904),COUNT($F$2:F903)&lt;=qCell),IF(COUNT($F$2:F903)=1,1,F903/F902),((qCell/COUNT($F$2:F903))*(I904/I903))+((1-(qCell/COUNT($F$2:F903)))*J903)))),J903),IF(Temp!sts_add=1,IF(H903="in-sample",IF(Q903=bigT,((qCell/bigT)*(I904-I903))+((1-(qCell/bigT))*J903),IF(OR(ISBLANK(F904),COUNT($AX$2:AX903)&lt;=qCell),IF(COUNT($AX$2:AX903)=1,0,AX903-AX902),((qCell/COUNT($AX$2:AX903))*(I904-I903))+((1-(qCell/COUNT($AX$2:AX903)))*J903))),J903),IF(H903="in-sample",IF(Q903=bigT,((qCell/bigT)*(I904/I903))+((1-(qCell/bigT))*J903),IF(qCell=0,1,IF(OR(ISBLANK(F904),COUNT($AX$2:AX903)&lt;=qCell),IF(COUNT($AX$2:AX903)=1,1,AX903/AX902),((qCell/COUNT($AX$2:AX903))*(I904/I903))+((1-(qCell/COUNT($AX$2:AX903)))*J903)))),J903)))))))</f>
        <v/>
      </c>
      <c r="K904" s="120" t="str">
        <f>IF(H904="","",IF(AND(Temp!optSeasCoef=0,Temp!sts_add=1),IF(H904="out-sample",I904+(Q904*J904),I904+J904),IF(AND(Temp!optSeasCoef=0,Temp!sts_multp=1),IF(H904="out-sample",I904*(J904^Q904),I904*J904),IF(Temp!sts_add=1,IF(H904="out-sample",(I904+(Q904*J904))*G904,(I904+J904)*G904),IF(H904="out-sample",I904*(J904^Q904)*G904,I904*J904*G904)))))</f>
        <v/>
      </c>
      <c r="L904" s="116" t="str">
        <f t="shared" si="154"/>
        <v/>
      </c>
      <c r="M904" s="116" t="str">
        <f t="shared" si="155"/>
        <v/>
      </c>
      <c r="N904" s="116" t="str">
        <f t="shared" si="156"/>
        <v/>
      </c>
      <c r="O904" s="116" t="str">
        <f t="shared" si="157"/>
        <v/>
      </c>
      <c r="P904" s="116" t="str">
        <f t="shared" si="158"/>
        <v/>
      </c>
      <c r="Q904" s="94" t="str">
        <f>IF(AND(Temp!fhor_indata=1,ISBLANK(F904),H903="in-sample"),1,IF(AND(Temp!fhor_indata=1,H903="out-sample",Q903&lt;XfHor),Q903+1,IF(ISBLANK(F904),"",IF(AND(H904="out-sample",H903="in-sample"),1,IF(AND(H904="out-sample",H903="out-sample"),Q903+1,IF(ISNUMBER(Q903),Q903+1,1))))))</f>
        <v/>
      </c>
      <c r="R904" s="94" t="str">
        <f t="shared" si="159"/>
        <v/>
      </c>
      <c r="S904" s="94" t="str">
        <f>IF(Temp!fhor_indata=1,IF(S903=XobsHor,1,IF(COUNT($S$2:S903)&lt;=XobsHor,S903+1,IF(AND(COUNT($S$2:S903)&lt;=XobsHor+XfHor,IFERROR(MOD(S903,XobsHor)&lt;XfHor,FALSE)),S903+1,""))),IF(ISBLANK(F904),"",IF(S903=maxP,1,IF(S903&lt;maxP,S903+1,IF(COUNT($S$2:S904)&lt;=XobsHor,S903+1,"")))))</f>
        <v/>
      </c>
      <c r="T904" s="3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W904" s="122" t="str">
        <f t="shared" si="161"/>
        <v/>
      </c>
      <c r="AX904" s="123" t="str">
        <f t="shared" si="162"/>
        <v/>
      </c>
      <c r="AY904" s="124" t="str">
        <f t="shared" si="163"/>
        <v/>
      </c>
      <c r="AZ904" s="124" t="str">
        <f t="shared" si="164"/>
        <v/>
      </c>
      <c r="BF904" s="91"/>
    </row>
    <row r="905" spans="1:58" s="78" customFormat="1" ht="14.25" x14ac:dyDescent="0.2">
      <c r="A905" s="6"/>
      <c r="B905" s="6"/>
      <c r="C905" s="6"/>
      <c r="D905" s="3"/>
      <c r="E905" s="98" t="str">
        <f t="shared" si="160"/>
        <v/>
      </c>
      <c r="F905" s="117"/>
      <c r="G905" s="116" t="str">
        <f>IF(E905="","",IF(Temp!optSeasCoef=0,1,INDEX($C$2:$C$13,IF(MOD(COUNT($E$2:E905),seas_indx)=0,seas_indx,MOD(COUNT($E$2:E905),seas_indx)))))</f>
        <v/>
      </c>
      <c r="H905" s="97" t="str">
        <f>IFERROR(IF(Temp!fhor_indata=1,IF(COUNT($S$2:S905)&lt;=XobsHor,"in-sample",IF(AND(COUNT($S$2:S905)&lt;=XobsHor+XfHor,MOD(S904,XobsHor)&lt;XfHor),"out-sample","")),IF(ISBLANK(F905),"",IF(COUNT($F$2:F905)&lt;=XobsHor-XfHor,"in-sample","out-sample"))),"")</f>
        <v/>
      </c>
      <c r="I905" s="120" t="str">
        <f>IF(AND(ISBLANK(F904),H904="in-sample"),"",IF(AND(Temp!fhor_indata=1,H904="out-sample",H905="out-sample"),I904,IF(AND(ISBLANK(F905),H904="out-sample"),"",IF(AND(Temp!optSeasCoef=0,Temp!sts_add=1),IF(H904="in-sample",IF(Q904=bigT,((pCell/bigT)*F904)+((1-(pCell/bigT))*(I904+J904)),IF(OR(ISBLANK(F905),COUNT($F$2:F904)&lt;=pCell),F904,((pCell/COUNT($F$2:F904))*F904)+((1-(pCell/COUNT($F$2:F904)))*(I904+J904)))),I904),IF(AND(Temp!optSeasCoef=0,Temp!sts_multp=1),IF(H904="in-sample",IF(Q904=bigT,((pCell/bigT)*F904)+((1-(pCell/bigT))*(I904*J904)),IF(OR(ISBLANK(F905),COUNT(F$2:$F904)&lt;=pCell),F904,((pCell/COUNT($F$2:F904))*F904)+((1-(pCell/COUNT($F$2:F904)))*(I904*J904)))),I904),IF(Temp!sts_add=1,IF(H904="in-sample",IF(Q904=bigT,((pCell/bigT)*AX904)+((1-(pCell/bigT))*(I904+J904)),IF(OR(ISBLANK(F905),COUNT($AX$2:AX904)&lt;=pCell),AX904,((pCell/COUNT($AX$2:AX904))*AX904)+((1-(pCell/COUNT($AX$2:AX904)))*(I904+J904)))),I904),IF(H904="in-sample",IF(Q904=bigT,((pCell/bigT)*AX904)+((1-(pCell/bigT))*(I904*J904)),IF(OR(ISBLANK(F905),COUNT($AX$2:AX904)&lt;=pCell),AX904,((pCell/COUNT($AX$2:AX904))*AX904)+((1-(pCell/COUNT($AX$2:AX904)))*(I904*J904)))),I904)))))))</f>
        <v/>
      </c>
      <c r="J905" s="120" t="str">
        <f>IF(AND(ISBLANK(F904),H904="in-sample"),"",IF(AND(Temp!fhor_indata=1,H904="out-sample",H905="out-sample"),J904,IF(AND(ISBLANK(F905),H904="out-sample"),"",IF(AND(Temp!optSeasCoef=0,Temp!sts_add=1),IF(H904="in-sample",IF(Q904=bigT,((qCell/bigT)*(I905-I904))+((1-(qCell/bigT))*J904),IF(OR(ISBLANK(F905),COUNT($F$2:F904)&lt;=qCell),IF(COUNT($F$2:F904)=1,0,F904-F903),((qCell/COUNT($F$2:F904))*(I905-I904))+((1-(qCell/COUNT($F$2:F904)))*J904))),J904),IF(AND(Temp!optSeasCoef=0,Temp!sts_multp=1),IF(H904="in-sample",IF(Q904=bigT,((qCell/bigT)*(I905/I904))+((1-(qCell/bigT))*J904),IF(qCell=0,1,IF(OR(ISBLANK(F905),COUNT($F$2:F904)&lt;=qCell),IF(COUNT($F$2:F904)=1,1,F904/F903),((qCell/COUNT($F$2:F904))*(I905/I904))+((1-(qCell/COUNT($F$2:F904)))*J904)))),J904),IF(Temp!sts_add=1,IF(H904="in-sample",IF(Q904=bigT,((qCell/bigT)*(I905-I904))+((1-(qCell/bigT))*J904),IF(OR(ISBLANK(F905),COUNT($AX$2:AX904)&lt;=qCell),IF(COUNT($AX$2:AX904)=1,0,AX904-AX903),((qCell/COUNT($AX$2:AX904))*(I905-I904))+((1-(qCell/COUNT($AX$2:AX904)))*J904))),J904),IF(H904="in-sample",IF(Q904=bigT,((qCell/bigT)*(I905/I904))+((1-(qCell/bigT))*J904),IF(qCell=0,1,IF(OR(ISBLANK(F905),COUNT($AX$2:AX904)&lt;=qCell),IF(COUNT($AX$2:AX904)=1,1,AX904/AX903),((qCell/COUNT($AX$2:AX904))*(I905/I904))+((1-(qCell/COUNT($AX$2:AX904)))*J904)))),J904)))))))</f>
        <v/>
      </c>
      <c r="K905" s="120" t="str">
        <f>IF(H905="","",IF(AND(Temp!optSeasCoef=0,Temp!sts_add=1),IF(H905="out-sample",I905+(Q905*J905),I905+J905),IF(AND(Temp!optSeasCoef=0,Temp!sts_multp=1),IF(H905="out-sample",I905*(J905^Q905),I905*J905),IF(Temp!sts_add=1,IF(H905="out-sample",(I905+(Q905*J905))*G905,(I905+J905)*G905),IF(H905="out-sample",I905*(J905^Q905)*G905,I905*J905*G905)))))</f>
        <v/>
      </c>
      <c r="L905" s="116" t="str">
        <f t="shared" si="154"/>
        <v/>
      </c>
      <c r="M905" s="116" t="str">
        <f t="shared" si="155"/>
        <v/>
      </c>
      <c r="N905" s="116" t="str">
        <f t="shared" si="156"/>
        <v/>
      </c>
      <c r="O905" s="116" t="str">
        <f t="shared" si="157"/>
        <v/>
      </c>
      <c r="P905" s="116" t="str">
        <f t="shared" si="158"/>
        <v/>
      </c>
      <c r="Q905" s="94" t="str">
        <f>IF(AND(Temp!fhor_indata=1,ISBLANK(F905),H904="in-sample"),1,IF(AND(Temp!fhor_indata=1,H904="out-sample",Q904&lt;XfHor),Q904+1,IF(ISBLANK(F905),"",IF(AND(H905="out-sample",H904="in-sample"),1,IF(AND(H905="out-sample",H904="out-sample"),Q904+1,IF(ISNUMBER(Q904),Q904+1,1))))))</f>
        <v/>
      </c>
      <c r="R905" s="94" t="str">
        <f t="shared" si="159"/>
        <v/>
      </c>
      <c r="S905" s="94" t="str">
        <f>IF(Temp!fhor_indata=1,IF(S904=XobsHor,1,IF(COUNT($S$2:S904)&lt;=XobsHor,S904+1,IF(AND(COUNT($S$2:S904)&lt;=XobsHor+XfHor,IFERROR(MOD(S904,XobsHor)&lt;XfHor,FALSE)),S904+1,""))),IF(ISBLANK(F905),"",IF(S904=maxP,1,IF(S904&lt;maxP,S904+1,IF(COUNT($S$2:S905)&lt;=XobsHor,S904+1,"")))))</f>
        <v/>
      </c>
      <c r="T905" s="3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W905" s="122" t="str">
        <f t="shared" si="161"/>
        <v/>
      </c>
      <c r="AX905" s="123" t="str">
        <f t="shared" si="162"/>
        <v/>
      </c>
      <c r="AY905" s="124" t="str">
        <f t="shared" si="163"/>
        <v/>
      </c>
      <c r="AZ905" s="124" t="str">
        <f t="shared" si="164"/>
        <v/>
      </c>
      <c r="BF905" s="91"/>
    </row>
    <row r="906" spans="1:58" s="78" customFormat="1" ht="14.25" x14ac:dyDescent="0.2">
      <c r="A906" s="6"/>
      <c r="B906" s="6"/>
      <c r="C906" s="6"/>
      <c r="D906" s="3"/>
      <c r="E906" s="98" t="str">
        <f t="shared" si="160"/>
        <v/>
      </c>
      <c r="F906" s="117"/>
      <c r="G906" s="116" t="str">
        <f>IF(E906="","",IF(Temp!optSeasCoef=0,1,INDEX($C$2:$C$13,IF(MOD(COUNT($E$2:E906),seas_indx)=0,seas_indx,MOD(COUNT($E$2:E906),seas_indx)))))</f>
        <v/>
      </c>
      <c r="H906" s="97" t="str">
        <f>IFERROR(IF(Temp!fhor_indata=1,IF(COUNT($S$2:S906)&lt;=XobsHor,"in-sample",IF(AND(COUNT($S$2:S906)&lt;=XobsHor+XfHor,MOD(S905,XobsHor)&lt;XfHor),"out-sample","")),IF(ISBLANK(F906),"",IF(COUNT($F$2:F906)&lt;=XobsHor-XfHor,"in-sample","out-sample"))),"")</f>
        <v/>
      </c>
      <c r="I906" s="120" t="str">
        <f>IF(AND(ISBLANK(F905),H905="in-sample"),"",IF(AND(Temp!fhor_indata=1,H905="out-sample",H906="out-sample"),I905,IF(AND(ISBLANK(F906),H905="out-sample"),"",IF(AND(Temp!optSeasCoef=0,Temp!sts_add=1),IF(H905="in-sample",IF(Q905=bigT,((pCell/bigT)*F905)+((1-(pCell/bigT))*(I905+J905)),IF(OR(ISBLANK(F906),COUNT($F$2:F905)&lt;=pCell),F905,((pCell/COUNT($F$2:F905))*F905)+((1-(pCell/COUNT($F$2:F905)))*(I905+J905)))),I905),IF(AND(Temp!optSeasCoef=0,Temp!sts_multp=1),IF(H905="in-sample",IF(Q905=bigT,((pCell/bigT)*F905)+((1-(pCell/bigT))*(I905*J905)),IF(OR(ISBLANK(F906),COUNT(F$2:$F905)&lt;=pCell),F905,((pCell/COUNT($F$2:F905))*F905)+((1-(pCell/COUNT($F$2:F905)))*(I905*J905)))),I905),IF(Temp!sts_add=1,IF(H905="in-sample",IF(Q905=bigT,((pCell/bigT)*AX905)+((1-(pCell/bigT))*(I905+J905)),IF(OR(ISBLANK(F906),COUNT($AX$2:AX905)&lt;=pCell),AX905,((pCell/COUNT($AX$2:AX905))*AX905)+((1-(pCell/COUNT($AX$2:AX905)))*(I905+J905)))),I905),IF(H905="in-sample",IF(Q905=bigT,((pCell/bigT)*AX905)+((1-(pCell/bigT))*(I905*J905)),IF(OR(ISBLANK(F906),COUNT($AX$2:AX905)&lt;=pCell),AX905,((pCell/COUNT($AX$2:AX905))*AX905)+((1-(pCell/COUNT($AX$2:AX905)))*(I905*J905)))),I905)))))))</f>
        <v/>
      </c>
      <c r="J906" s="120" t="str">
        <f>IF(AND(ISBLANK(F905),H905="in-sample"),"",IF(AND(Temp!fhor_indata=1,H905="out-sample",H906="out-sample"),J905,IF(AND(ISBLANK(F906),H905="out-sample"),"",IF(AND(Temp!optSeasCoef=0,Temp!sts_add=1),IF(H905="in-sample",IF(Q905=bigT,((qCell/bigT)*(I906-I905))+((1-(qCell/bigT))*J905),IF(OR(ISBLANK(F906),COUNT($F$2:F905)&lt;=qCell),IF(COUNT($F$2:F905)=1,0,F905-F904),((qCell/COUNT($F$2:F905))*(I906-I905))+((1-(qCell/COUNT($F$2:F905)))*J905))),J905),IF(AND(Temp!optSeasCoef=0,Temp!sts_multp=1),IF(H905="in-sample",IF(Q905=bigT,((qCell/bigT)*(I906/I905))+((1-(qCell/bigT))*J905),IF(qCell=0,1,IF(OR(ISBLANK(F906),COUNT($F$2:F905)&lt;=qCell),IF(COUNT($F$2:F905)=1,1,F905/F904),((qCell/COUNT($F$2:F905))*(I906/I905))+((1-(qCell/COUNT($F$2:F905)))*J905)))),J905),IF(Temp!sts_add=1,IF(H905="in-sample",IF(Q905=bigT,((qCell/bigT)*(I906-I905))+((1-(qCell/bigT))*J905),IF(OR(ISBLANK(F906),COUNT($AX$2:AX905)&lt;=qCell),IF(COUNT($AX$2:AX905)=1,0,AX905-AX904),((qCell/COUNT($AX$2:AX905))*(I906-I905))+((1-(qCell/COUNT($AX$2:AX905)))*J905))),J905),IF(H905="in-sample",IF(Q905=bigT,((qCell/bigT)*(I906/I905))+((1-(qCell/bigT))*J905),IF(qCell=0,1,IF(OR(ISBLANK(F906),COUNT($AX$2:AX905)&lt;=qCell),IF(COUNT($AX$2:AX905)=1,1,AX905/AX904),((qCell/COUNT($AX$2:AX905))*(I906/I905))+((1-(qCell/COUNT($AX$2:AX905)))*J905)))),J905)))))))</f>
        <v/>
      </c>
      <c r="K906" s="120" t="str">
        <f>IF(H906="","",IF(AND(Temp!optSeasCoef=0,Temp!sts_add=1),IF(H906="out-sample",I906+(Q906*J906),I906+J906),IF(AND(Temp!optSeasCoef=0,Temp!sts_multp=1),IF(H906="out-sample",I906*(J906^Q906),I906*J906),IF(Temp!sts_add=1,IF(H906="out-sample",(I906+(Q906*J906))*G906,(I906+J906)*G906),IF(H906="out-sample",I906*(J906^Q906)*G906,I906*J906*G906)))))</f>
        <v/>
      </c>
      <c r="L906" s="116" t="str">
        <f t="shared" si="154"/>
        <v/>
      </c>
      <c r="M906" s="116" t="str">
        <f t="shared" si="155"/>
        <v/>
      </c>
      <c r="N906" s="116" t="str">
        <f t="shared" si="156"/>
        <v/>
      </c>
      <c r="O906" s="116" t="str">
        <f t="shared" si="157"/>
        <v/>
      </c>
      <c r="P906" s="116" t="str">
        <f t="shared" si="158"/>
        <v/>
      </c>
      <c r="Q906" s="94" t="str">
        <f>IF(AND(Temp!fhor_indata=1,ISBLANK(F906),H905="in-sample"),1,IF(AND(Temp!fhor_indata=1,H905="out-sample",Q905&lt;XfHor),Q905+1,IF(ISBLANK(F906),"",IF(AND(H906="out-sample",H905="in-sample"),1,IF(AND(H906="out-sample",H905="out-sample"),Q905+1,IF(ISNUMBER(Q905),Q905+1,1))))))</f>
        <v/>
      </c>
      <c r="R906" s="94" t="str">
        <f t="shared" si="159"/>
        <v/>
      </c>
      <c r="S906" s="94" t="str">
        <f>IF(Temp!fhor_indata=1,IF(S905=XobsHor,1,IF(COUNT($S$2:S905)&lt;=XobsHor,S905+1,IF(AND(COUNT($S$2:S905)&lt;=XobsHor+XfHor,IFERROR(MOD(S905,XobsHor)&lt;XfHor,FALSE)),S905+1,""))),IF(ISBLANK(F906),"",IF(S905=maxP,1,IF(S905&lt;maxP,S905+1,IF(COUNT($S$2:S906)&lt;=XobsHor,S905+1,"")))))</f>
        <v/>
      </c>
      <c r="T906" s="3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W906" s="122" t="str">
        <f t="shared" si="161"/>
        <v/>
      </c>
      <c r="AX906" s="123" t="str">
        <f t="shared" si="162"/>
        <v/>
      </c>
      <c r="AY906" s="124" t="str">
        <f t="shared" si="163"/>
        <v/>
      </c>
      <c r="AZ906" s="124" t="str">
        <f t="shared" si="164"/>
        <v/>
      </c>
      <c r="BF906" s="91"/>
    </row>
    <row r="907" spans="1:58" s="78" customFormat="1" ht="14.25" x14ac:dyDescent="0.2">
      <c r="A907" s="6"/>
      <c r="B907" s="6"/>
      <c r="C907" s="6"/>
      <c r="D907" s="3"/>
      <c r="E907" s="98" t="str">
        <f t="shared" si="160"/>
        <v/>
      </c>
      <c r="F907" s="117"/>
      <c r="G907" s="116" t="str">
        <f>IF(E907="","",IF(Temp!optSeasCoef=0,1,INDEX($C$2:$C$13,IF(MOD(COUNT($E$2:E907),seas_indx)=0,seas_indx,MOD(COUNT($E$2:E907),seas_indx)))))</f>
        <v/>
      </c>
      <c r="H907" s="97" t="str">
        <f>IFERROR(IF(Temp!fhor_indata=1,IF(COUNT($S$2:S907)&lt;=XobsHor,"in-sample",IF(AND(COUNT($S$2:S907)&lt;=XobsHor+XfHor,MOD(S906,XobsHor)&lt;XfHor),"out-sample","")),IF(ISBLANK(F907),"",IF(COUNT($F$2:F907)&lt;=XobsHor-XfHor,"in-sample","out-sample"))),"")</f>
        <v/>
      </c>
      <c r="I907" s="120" t="str">
        <f>IF(AND(ISBLANK(F906),H906="in-sample"),"",IF(AND(Temp!fhor_indata=1,H906="out-sample",H907="out-sample"),I906,IF(AND(ISBLANK(F907),H906="out-sample"),"",IF(AND(Temp!optSeasCoef=0,Temp!sts_add=1),IF(H906="in-sample",IF(Q906=bigT,((pCell/bigT)*F906)+((1-(pCell/bigT))*(I906+J906)),IF(OR(ISBLANK(F907),COUNT($F$2:F906)&lt;=pCell),F906,((pCell/COUNT($F$2:F906))*F906)+((1-(pCell/COUNT($F$2:F906)))*(I906+J906)))),I906),IF(AND(Temp!optSeasCoef=0,Temp!sts_multp=1),IF(H906="in-sample",IF(Q906=bigT,((pCell/bigT)*F906)+((1-(pCell/bigT))*(I906*J906)),IF(OR(ISBLANK(F907),COUNT(F$2:$F906)&lt;=pCell),F906,((pCell/COUNT($F$2:F906))*F906)+((1-(pCell/COUNT($F$2:F906)))*(I906*J906)))),I906),IF(Temp!sts_add=1,IF(H906="in-sample",IF(Q906=bigT,((pCell/bigT)*AX906)+((1-(pCell/bigT))*(I906+J906)),IF(OR(ISBLANK(F907),COUNT($AX$2:AX906)&lt;=pCell),AX906,((pCell/COUNT($AX$2:AX906))*AX906)+((1-(pCell/COUNT($AX$2:AX906)))*(I906+J906)))),I906),IF(H906="in-sample",IF(Q906=bigT,((pCell/bigT)*AX906)+((1-(pCell/bigT))*(I906*J906)),IF(OR(ISBLANK(F907),COUNT($AX$2:AX906)&lt;=pCell),AX906,((pCell/COUNT($AX$2:AX906))*AX906)+((1-(pCell/COUNT($AX$2:AX906)))*(I906*J906)))),I906)))))))</f>
        <v/>
      </c>
      <c r="J907" s="120" t="str">
        <f>IF(AND(ISBLANK(F906),H906="in-sample"),"",IF(AND(Temp!fhor_indata=1,H906="out-sample",H907="out-sample"),J906,IF(AND(ISBLANK(F907),H906="out-sample"),"",IF(AND(Temp!optSeasCoef=0,Temp!sts_add=1),IF(H906="in-sample",IF(Q906=bigT,((qCell/bigT)*(I907-I906))+((1-(qCell/bigT))*J906),IF(OR(ISBLANK(F907),COUNT($F$2:F906)&lt;=qCell),IF(COUNT($F$2:F906)=1,0,F906-F905),((qCell/COUNT($F$2:F906))*(I907-I906))+((1-(qCell/COUNT($F$2:F906)))*J906))),J906),IF(AND(Temp!optSeasCoef=0,Temp!sts_multp=1),IF(H906="in-sample",IF(Q906=bigT,((qCell/bigT)*(I907/I906))+((1-(qCell/bigT))*J906),IF(qCell=0,1,IF(OR(ISBLANK(F907),COUNT($F$2:F906)&lt;=qCell),IF(COUNT($F$2:F906)=1,1,F906/F905),((qCell/COUNT($F$2:F906))*(I907/I906))+((1-(qCell/COUNT($F$2:F906)))*J906)))),J906),IF(Temp!sts_add=1,IF(H906="in-sample",IF(Q906=bigT,((qCell/bigT)*(I907-I906))+((1-(qCell/bigT))*J906),IF(OR(ISBLANK(F907),COUNT($AX$2:AX906)&lt;=qCell),IF(COUNT($AX$2:AX906)=1,0,AX906-AX905),((qCell/COUNT($AX$2:AX906))*(I907-I906))+((1-(qCell/COUNT($AX$2:AX906)))*J906))),J906),IF(H906="in-sample",IF(Q906=bigT,((qCell/bigT)*(I907/I906))+((1-(qCell/bigT))*J906),IF(qCell=0,1,IF(OR(ISBLANK(F907),COUNT($AX$2:AX906)&lt;=qCell),IF(COUNT($AX$2:AX906)=1,1,AX906/AX905),((qCell/COUNT($AX$2:AX906))*(I907/I906))+((1-(qCell/COUNT($AX$2:AX906)))*J906)))),J906)))))))</f>
        <v/>
      </c>
      <c r="K907" s="120" t="str">
        <f>IF(H907="","",IF(AND(Temp!optSeasCoef=0,Temp!sts_add=1),IF(H907="out-sample",I907+(Q907*J907),I907+J907),IF(AND(Temp!optSeasCoef=0,Temp!sts_multp=1),IF(H907="out-sample",I907*(J907^Q907),I907*J907),IF(Temp!sts_add=1,IF(H907="out-sample",(I907+(Q907*J907))*G907,(I907+J907)*G907),IF(H907="out-sample",I907*(J907^Q907)*G907,I907*J907*G907)))))</f>
        <v/>
      </c>
      <c r="L907" s="116" t="str">
        <f t="shared" si="154"/>
        <v/>
      </c>
      <c r="M907" s="116" t="str">
        <f t="shared" si="155"/>
        <v/>
      </c>
      <c r="N907" s="116" t="str">
        <f t="shared" si="156"/>
        <v/>
      </c>
      <c r="O907" s="116" t="str">
        <f t="shared" si="157"/>
        <v/>
      </c>
      <c r="P907" s="116" t="str">
        <f t="shared" si="158"/>
        <v/>
      </c>
      <c r="Q907" s="94" t="str">
        <f>IF(AND(Temp!fhor_indata=1,ISBLANK(F907),H906="in-sample"),1,IF(AND(Temp!fhor_indata=1,H906="out-sample",Q906&lt;XfHor),Q906+1,IF(ISBLANK(F907),"",IF(AND(H907="out-sample",H906="in-sample"),1,IF(AND(H907="out-sample",H906="out-sample"),Q906+1,IF(ISNUMBER(Q906),Q906+1,1))))))</f>
        <v/>
      </c>
      <c r="R907" s="94" t="str">
        <f t="shared" si="159"/>
        <v/>
      </c>
      <c r="S907" s="94" t="str">
        <f>IF(Temp!fhor_indata=1,IF(S906=XobsHor,1,IF(COUNT($S$2:S906)&lt;=XobsHor,S906+1,IF(AND(COUNT($S$2:S906)&lt;=XobsHor+XfHor,IFERROR(MOD(S906,XobsHor)&lt;XfHor,FALSE)),S906+1,""))),IF(ISBLANK(F907),"",IF(S906=maxP,1,IF(S906&lt;maxP,S906+1,IF(COUNT($S$2:S907)&lt;=XobsHor,S906+1,"")))))</f>
        <v/>
      </c>
      <c r="T907" s="3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W907" s="122" t="str">
        <f t="shared" si="161"/>
        <v/>
      </c>
      <c r="AX907" s="123" t="str">
        <f t="shared" si="162"/>
        <v/>
      </c>
      <c r="AY907" s="124" t="str">
        <f t="shared" si="163"/>
        <v/>
      </c>
      <c r="AZ907" s="124" t="str">
        <f t="shared" si="164"/>
        <v/>
      </c>
      <c r="BF907" s="91"/>
    </row>
    <row r="908" spans="1:58" s="78" customFormat="1" ht="14.25" x14ac:dyDescent="0.2">
      <c r="A908" s="6"/>
      <c r="B908" s="6"/>
      <c r="C908" s="6"/>
      <c r="D908" s="3"/>
      <c r="E908" s="98" t="str">
        <f t="shared" si="160"/>
        <v/>
      </c>
      <c r="F908" s="117"/>
      <c r="G908" s="116" t="str">
        <f>IF(E908="","",IF(Temp!optSeasCoef=0,1,INDEX($C$2:$C$13,IF(MOD(COUNT($E$2:E908),seas_indx)=0,seas_indx,MOD(COUNT($E$2:E908),seas_indx)))))</f>
        <v/>
      </c>
      <c r="H908" s="97" t="str">
        <f>IFERROR(IF(Temp!fhor_indata=1,IF(COUNT($S$2:S908)&lt;=XobsHor,"in-sample",IF(AND(COUNT($S$2:S908)&lt;=XobsHor+XfHor,MOD(S907,XobsHor)&lt;XfHor),"out-sample","")),IF(ISBLANK(F908),"",IF(COUNT($F$2:F908)&lt;=XobsHor-XfHor,"in-sample","out-sample"))),"")</f>
        <v/>
      </c>
      <c r="I908" s="120" t="str">
        <f>IF(AND(ISBLANK(F907),H907="in-sample"),"",IF(AND(Temp!fhor_indata=1,H907="out-sample",H908="out-sample"),I907,IF(AND(ISBLANK(F908),H907="out-sample"),"",IF(AND(Temp!optSeasCoef=0,Temp!sts_add=1),IF(H907="in-sample",IF(Q907=bigT,((pCell/bigT)*F907)+((1-(pCell/bigT))*(I907+J907)),IF(OR(ISBLANK(F908),COUNT($F$2:F907)&lt;=pCell),F907,((pCell/COUNT($F$2:F907))*F907)+((1-(pCell/COUNT($F$2:F907)))*(I907+J907)))),I907),IF(AND(Temp!optSeasCoef=0,Temp!sts_multp=1),IF(H907="in-sample",IF(Q907=bigT,((pCell/bigT)*F907)+((1-(pCell/bigT))*(I907*J907)),IF(OR(ISBLANK(F908),COUNT(F$2:$F907)&lt;=pCell),F907,((pCell/COUNT($F$2:F907))*F907)+((1-(pCell/COUNT($F$2:F907)))*(I907*J907)))),I907),IF(Temp!sts_add=1,IF(H907="in-sample",IF(Q907=bigT,((pCell/bigT)*AX907)+((1-(pCell/bigT))*(I907+J907)),IF(OR(ISBLANK(F908),COUNT($AX$2:AX907)&lt;=pCell),AX907,((pCell/COUNT($AX$2:AX907))*AX907)+((1-(pCell/COUNT($AX$2:AX907)))*(I907+J907)))),I907),IF(H907="in-sample",IF(Q907=bigT,((pCell/bigT)*AX907)+((1-(pCell/bigT))*(I907*J907)),IF(OR(ISBLANK(F908),COUNT($AX$2:AX907)&lt;=pCell),AX907,((pCell/COUNT($AX$2:AX907))*AX907)+((1-(pCell/COUNT($AX$2:AX907)))*(I907*J907)))),I907)))))))</f>
        <v/>
      </c>
      <c r="J908" s="120" t="str">
        <f>IF(AND(ISBLANK(F907),H907="in-sample"),"",IF(AND(Temp!fhor_indata=1,H907="out-sample",H908="out-sample"),J907,IF(AND(ISBLANK(F908),H907="out-sample"),"",IF(AND(Temp!optSeasCoef=0,Temp!sts_add=1),IF(H907="in-sample",IF(Q907=bigT,((qCell/bigT)*(I908-I907))+((1-(qCell/bigT))*J907),IF(OR(ISBLANK(F908),COUNT($F$2:F907)&lt;=qCell),IF(COUNT($F$2:F907)=1,0,F907-F906),((qCell/COUNT($F$2:F907))*(I908-I907))+((1-(qCell/COUNT($F$2:F907)))*J907))),J907),IF(AND(Temp!optSeasCoef=0,Temp!sts_multp=1),IF(H907="in-sample",IF(Q907=bigT,((qCell/bigT)*(I908/I907))+((1-(qCell/bigT))*J907),IF(qCell=0,1,IF(OR(ISBLANK(F908),COUNT($F$2:F907)&lt;=qCell),IF(COUNT($F$2:F907)=1,1,F907/F906),((qCell/COUNT($F$2:F907))*(I908/I907))+((1-(qCell/COUNT($F$2:F907)))*J907)))),J907),IF(Temp!sts_add=1,IF(H907="in-sample",IF(Q907=bigT,((qCell/bigT)*(I908-I907))+((1-(qCell/bigT))*J907),IF(OR(ISBLANK(F908),COUNT($AX$2:AX907)&lt;=qCell),IF(COUNT($AX$2:AX907)=1,0,AX907-AX906),((qCell/COUNT($AX$2:AX907))*(I908-I907))+((1-(qCell/COUNT($AX$2:AX907)))*J907))),J907),IF(H907="in-sample",IF(Q907=bigT,((qCell/bigT)*(I908/I907))+((1-(qCell/bigT))*J907),IF(qCell=0,1,IF(OR(ISBLANK(F908),COUNT($AX$2:AX907)&lt;=qCell),IF(COUNT($AX$2:AX907)=1,1,AX907/AX906),((qCell/COUNT($AX$2:AX907))*(I908/I907))+((1-(qCell/COUNT($AX$2:AX907)))*J907)))),J907)))))))</f>
        <v/>
      </c>
      <c r="K908" s="120" t="str">
        <f>IF(H908="","",IF(AND(Temp!optSeasCoef=0,Temp!sts_add=1),IF(H908="out-sample",I908+(Q908*J908),I908+J908),IF(AND(Temp!optSeasCoef=0,Temp!sts_multp=1),IF(H908="out-sample",I908*(J908^Q908),I908*J908),IF(Temp!sts_add=1,IF(H908="out-sample",(I908+(Q908*J908))*G908,(I908+J908)*G908),IF(H908="out-sample",I908*(J908^Q908)*G908,I908*J908*G908)))))</f>
        <v/>
      </c>
      <c r="L908" s="116" t="str">
        <f t="shared" si="154"/>
        <v/>
      </c>
      <c r="M908" s="116" t="str">
        <f t="shared" si="155"/>
        <v/>
      </c>
      <c r="N908" s="116" t="str">
        <f t="shared" si="156"/>
        <v/>
      </c>
      <c r="O908" s="116" t="str">
        <f t="shared" si="157"/>
        <v/>
      </c>
      <c r="P908" s="116" t="str">
        <f t="shared" si="158"/>
        <v/>
      </c>
      <c r="Q908" s="94" t="str">
        <f>IF(AND(Temp!fhor_indata=1,ISBLANK(F908),H907="in-sample"),1,IF(AND(Temp!fhor_indata=1,H907="out-sample",Q907&lt;XfHor),Q907+1,IF(ISBLANK(F908),"",IF(AND(H908="out-sample",H907="in-sample"),1,IF(AND(H908="out-sample",H907="out-sample"),Q907+1,IF(ISNUMBER(Q907),Q907+1,1))))))</f>
        <v/>
      </c>
      <c r="R908" s="94" t="str">
        <f t="shared" si="159"/>
        <v/>
      </c>
      <c r="S908" s="94" t="str">
        <f>IF(Temp!fhor_indata=1,IF(S907=XobsHor,1,IF(COUNT($S$2:S907)&lt;=XobsHor,S907+1,IF(AND(COUNT($S$2:S907)&lt;=XobsHor+XfHor,IFERROR(MOD(S907,XobsHor)&lt;XfHor,FALSE)),S907+1,""))),IF(ISBLANK(F908),"",IF(S907=maxP,1,IF(S907&lt;maxP,S907+1,IF(COUNT($S$2:S908)&lt;=XobsHor,S907+1,"")))))</f>
        <v/>
      </c>
      <c r="T908" s="3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W908" s="122" t="str">
        <f t="shared" si="161"/>
        <v/>
      </c>
      <c r="AX908" s="123" t="str">
        <f t="shared" si="162"/>
        <v/>
      </c>
      <c r="AY908" s="124" t="str">
        <f t="shared" si="163"/>
        <v/>
      </c>
      <c r="AZ908" s="124" t="str">
        <f t="shared" si="164"/>
        <v/>
      </c>
      <c r="BF908" s="91"/>
    </row>
    <row r="909" spans="1:58" s="78" customFormat="1" ht="14.25" x14ac:dyDescent="0.2">
      <c r="A909" s="6"/>
      <c r="B909" s="6"/>
      <c r="C909" s="6"/>
      <c r="D909" s="3"/>
      <c r="E909" s="98" t="str">
        <f t="shared" si="160"/>
        <v/>
      </c>
      <c r="F909" s="117"/>
      <c r="G909" s="116" t="str">
        <f>IF(E909="","",IF(Temp!optSeasCoef=0,1,INDEX($C$2:$C$13,IF(MOD(COUNT($E$2:E909),seas_indx)=0,seas_indx,MOD(COUNT($E$2:E909),seas_indx)))))</f>
        <v/>
      </c>
      <c r="H909" s="97" t="str">
        <f>IFERROR(IF(Temp!fhor_indata=1,IF(COUNT($S$2:S909)&lt;=XobsHor,"in-sample",IF(AND(COUNT($S$2:S909)&lt;=XobsHor+XfHor,MOD(S908,XobsHor)&lt;XfHor),"out-sample","")),IF(ISBLANK(F909),"",IF(COUNT($F$2:F909)&lt;=XobsHor-XfHor,"in-sample","out-sample"))),"")</f>
        <v/>
      </c>
      <c r="I909" s="120" t="str">
        <f>IF(AND(ISBLANK(F908),H908="in-sample"),"",IF(AND(Temp!fhor_indata=1,H908="out-sample",H909="out-sample"),I908,IF(AND(ISBLANK(F909),H908="out-sample"),"",IF(AND(Temp!optSeasCoef=0,Temp!sts_add=1),IF(H908="in-sample",IF(Q908=bigT,((pCell/bigT)*F908)+((1-(pCell/bigT))*(I908+J908)),IF(OR(ISBLANK(F909),COUNT($F$2:F908)&lt;=pCell),F908,((pCell/COUNT($F$2:F908))*F908)+((1-(pCell/COUNT($F$2:F908)))*(I908+J908)))),I908),IF(AND(Temp!optSeasCoef=0,Temp!sts_multp=1),IF(H908="in-sample",IF(Q908=bigT,((pCell/bigT)*F908)+((1-(pCell/bigT))*(I908*J908)),IF(OR(ISBLANK(F909),COUNT(F$2:$F908)&lt;=pCell),F908,((pCell/COUNT($F$2:F908))*F908)+((1-(pCell/COUNT($F$2:F908)))*(I908*J908)))),I908),IF(Temp!sts_add=1,IF(H908="in-sample",IF(Q908=bigT,((pCell/bigT)*AX908)+((1-(pCell/bigT))*(I908+J908)),IF(OR(ISBLANK(F909),COUNT($AX$2:AX908)&lt;=pCell),AX908,((pCell/COUNT($AX$2:AX908))*AX908)+((1-(pCell/COUNT($AX$2:AX908)))*(I908+J908)))),I908),IF(H908="in-sample",IF(Q908=bigT,((pCell/bigT)*AX908)+((1-(pCell/bigT))*(I908*J908)),IF(OR(ISBLANK(F909),COUNT($AX$2:AX908)&lt;=pCell),AX908,((pCell/COUNT($AX$2:AX908))*AX908)+((1-(pCell/COUNT($AX$2:AX908)))*(I908*J908)))),I908)))))))</f>
        <v/>
      </c>
      <c r="J909" s="120" t="str">
        <f>IF(AND(ISBLANK(F908),H908="in-sample"),"",IF(AND(Temp!fhor_indata=1,H908="out-sample",H909="out-sample"),J908,IF(AND(ISBLANK(F909),H908="out-sample"),"",IF(AND(Temp!optSeasCoef=0,Temp!sts_add=1),IF(H908="in-sample",IF(Q908=bigT,((qCell/bigT)*(I909-I908))+((1-(qCell/bigT))*J908),IF(OR(ISBLANK(F909),COUNT($F$2:F908)&lt;=qCell),IF(COUNT($F$2:F908)=1,0,F908-F907),((qCell/COUNT($F$2:F908))*(I909-I908))+((1-(qCell/COUNT($F$2:F908)))*J908))),J908),IF(AND(Temp!optSeasCoef=0,Temp!sts_multp=1),IF(H908="in-sample",IF(Q908=bigT,((qCell/bigT)*(I909/I908))+((1-(qCell/bigT))*J908),IF(qCell=0,1,IF(OR(ISBLANK(F909),COUNT($F$2:F908)&lt;=qCell),IF(COUNT($F$2:F908)=1,1,F908/F907),((qCell/COUNT($F$2:F908))*(I909/I908))+((1-(qCell/COUNT($F$2:F908)))*J908)))),J908),IF(Temp!sts_add=1,IF(H908="in-sample",IF(Q908=bigT,((qCell/bigT)*(I909-I908))+((1-(qCell/bigT))*J908),IF(OR(ISBLANK(F909),COUNT($AX$2:AX908)&lt;=qCell),IF(COUNT($AX$2:AX908)=1,0,AX908-AX907),((qCell/COUNT($AX$2:AX908))*(I909-I908))+((1-(qCell/COUNT($AX$2:AX908)))*J908))),J908),IF(H908="in-sample",IF(Q908=bigT,((qCell/bigT)*(I909/I908))+((1-(qCell/bigT))*J908),IF(qCell=0,1,IF(OR(ISBLANK(F909),COUNT($AX$2:AX908)&lt;=qCell),IF(COUNT($AX$2:AX908)=1,1,AX908/AX907),((qCell/COUNT($AX$2:AX908))*(I909/I908))+((1-(qCell/COUNT($AX$2:AX908)))*J908)))),J908)))))))</f>
        <v/>
      </c>
      <c r="K909" s="120" t="str">
        <f>IF(H909="","",IF(AND(Temp!optSeasCoef=0,Temp!sts_add=1),IF(H909="out-sample",I909+(Q909*J909),I909+J909),IF(AND(Temp!optSeasCoef=0,Temp!sts_multp=1),IF(H909="out-sample",I909*(J909^Q909),I909*J909),IF(Temp!sts_add=1,IF(H909="out-sample",(I909+(Q909*J909))*G909,(I909+J909)*G909),IF(H909="out-sample",I909*(J909^Q909)*G909,I909*J909*G909)))))</f>
        <v/>
      </c>
      <c r="L909" s="116" t="str">
        <f t="shared" si="154"/>
        <v/>
      </c>
      <c r="M909" s="116" t="str">
        <f t="shared" si="155"/>
        <v/>
      </c>
      <c r="N909" s="116" t="str">
        <f t="shared" si="156"/>
        <v/>
      </c>
      <c r="O909" s="116" t="str">
        <f t="shared" si="157"/>
        <v/>
      </c>
      <c r="P909" s="116" t="str">
        <f t="shared" si="158"/>
        <v/>
      </c>
      <c r="Q909" s="94" t="str">
        <f>IF(AND(Temp!fhor_indata=1,ISBLANK(F909),H908="in-sample"),1,IF(AND(Temp!fhor_indata=1,H908="out-sample",Q908&lt;XfHor),Q908+1,IF(ISBLANK(F909),"",IF(AND(H909="out-sample",H908="in-sample"),1,IF(AND(H909="out-sample",H908="out-sample"),Q908+1,IF(ISNUMBER(Q908),Q908+1,1))))))</f>
        <v/>
      </c>
      <c r="R909" s="94" t="str">
        <f t="shared" si="159"/>
        <v/>
      </c>
      <c r="S909" s="94" t="str">
        <f>IF(Temp!fhor_indata=1,IF(S908=XobsHor,1,IF(COUNT($S$2:S908)&lt;=XobsHor,S908+1,IF(AND(COUNT($S$2:S908)&lt;=XobsHor+XfHor,IFERROR(MOD(S908,XobsHor)&lt;XfHor,FALSE)),S908+1,""))),IF(ISBLANK(F909),"",IF(S908=maxP,1,IF(S908&lt;maxP,S908+1,IF(COUNT($S$2:S909)&lt;=XobsHor,S908+1,"")))))</f>
        <v/>
      </c>
      <c r="T909" s="3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W909" s="122" t="str">
        <f t="shared" si="161"/>
        <v/>
      </c>
      <c r="AX909" s="123" t="str">
        <f t="shared" si="162"/>
        <v/>
      </c>
      <c r="AY909" s="124" t="str">
        <f t="shared" si="163"/>
        <v/>
      </c>
      <c r="AZ909" s="124" t="str">
        <f t="shared" si="164"/>
        <v/>
      </c>
      <c r="BF909" s="91"/>
    </row>
    <row r="910" spans="1:58" s="78" customFormat="1" ht="14.25" x14ac:dyDescent="0.2">
      <c r="A910" s="6"/>
      <c r="B910" s="6"/>
      <c r="C910" s="6"/>
      <c r="D910" s="3"/>
      <c r="E910" s="98" t="str">
        <f t="shared" si="160"/>
        <v/>
      </c>
      <c r="F910" s="117"/>
      <c r="G910" s="116" t="str">
        <f>IF(E910="","",IF(Temp!optSeasCoef=0,1,INDEX($C$2:$C$13,IF(MOD(COUNT($E$2:E910),seas_indx)=0,seas_indx,MOD(COUNT($E$2:E910),seas_indx)))))</f>
        <v/>
      </c>
      <c r="H910" s="97" t="str">
        <f>IFERROR(IF(Temp!fhor_indata=1,IF(COUNT($S$2:S910)&lt;=XobsHor,"in-sample",IF(AND(COUNT($S$2:S910)&lt;=XobsHor+XfHor,MOD(S909,XobsHor)&lt;XfHor),"out-sample","")),IF(ISBLANK(F910),"",IF(COUNT($F$2:F910)&lt;=XobsHor-XfHor,"in-sample","out-sample"))),"")</f>
        <v/>
      </c>
      <c r="I910" s="120" t="str">
        <f>IF(AND(ISBLANK(F909),H909="in-sample"),"",IF(AND(Temp!fhor_indata=1,H909="out-sample",H910="out-sample"),I909,IF(AND(ISBLANK(F910),H909="out-sample"),"",IF(AND(Temp!optSeasCoef=0,Temp!sts_add=1),IF(H909="in-sample",IF(Q909=bigT,((pCell/bigT)*F909)+((1-(pCell/bigT))*(I909+J909)),IF(OR(ISBLANK(F910),COUNT($F$2:F909)&lt;=pCell),F909,((pCell/COUNT($F$2:F909))*F909)+((1-(pCell/COUNT($F$2:F909)))*(I909+J909)))),I909),IF(AND(Temp!optSeasCoef=0,Temp!sts_multp=1),IF(H909="in-sample",IF(Q909=bigT,((pCell/bigT)*F909)+((1-(pCell/bigT))*(I909*J909)),IF(OR(ISBLANK(F910),COUNT(F$2:$F909)&lt;=pCell),F909,((pCell/COUNT($F$2:F909))*F909)+((1-(pCell/COUNT($F$2:F909)))*(I909*J909)))),I909),IF(Temp!sts_add=1,IF(H909="in-sample",IF(Q909=bigT,((pCell/bigT)*AX909)+((1-(pCell/bigT))*(I909+J909)),IF(OR(ISBLANK(F910),COUNT($AX$2:AX909)&lt;=pCell),AX909,((pCell/COUNT($AX$2:AX909))*AX909)+((1-(pCell/COUNT($AX$2:AX909)))*(I909+J909)))),I909),IF(H909="in-sample",IF(Q909=bigT,((pCell/bigT)*AX909)+((1-(pCell/bigT))*(I909*J909)),IF(OR(ISBLANK(F910),COUNT($AX$2:AX909)&lt;=pCell),AX909,((pCell/COUNT($AX$2:AX909))*AX909)+((1-(pCell/COUNT($AX$2:AX909)))*(I909*J909)))),I909)))))))</f>
        <v/>
      </c>
      <c r="J910" s="120" t="str">
        <f>IF(AND(ISBLANK(F909),H909="in-sample"),"",IF(AND(Temp!fhor_indata=1,H909="out-sample",H910="out-sample"),J909,IF(AND(ISBLANK(F910),H909="out-sample"),"",IF(AND(Temp!optSeasCoef=0,Temp!sts_add=1),IF(H909="in-sample",IF(Q909=bigT,((qCell/bigT)*(I910-I909))+((1-(qCell/bigT))*J909),IF(OR(ISBLANK(F910),COUNT($F$2:F909)&lt;=qCell),IF(COUNT($F$2:F909)=1,0,F909-F908),((qCell/COUNT($F$2:F909))*(I910-I909))+((1-(qCell/COUNT($F$2:F909)))*J909))),J909),IF(AND(Temp!optSeasCoef=0,Temp!sts_multp=1),IF(H909="in-sample",IF(Q909=bigT,((qCell/bigT)*(I910/I909))+((1-(qCell/bigT))*J909),IF(qCell=0,1,IF(OR(ISBLANK(F910),COUNT($F$2:F909)&lt;=qCell),IF(COUNT($F$2:F909)=1,1,F909/F908),((qCell/COUNT($F$2:F909))*(I910/I909))+((1-(qCell/COUNT($F$2:F909)))*J909)))),J909),IF(Temp!sts_add=1,IF(H909="in-sample",IF(Q909=bigT,((qCell/bigT)*(I910-I909))+((1-(qCell/bigT))*J909),IF(OR(ISBLANK(F910),COUNT($AX$2:AX909)&lt;=qCell),IF(COUNT($AX$2:AX909)=1,0,AX909-AX908),((qCell/COUNT($AX$2:AX909))*(I910-I909))+((1-(qCell/COUNT($AX$2:AX909)))*J909))),J909),IF(H909="in-sample",IF(Q909=bigT,((qCell/bigT)*(I910/I909))+((1-(qCell/bigT))*J909),IF(qCell=0,1,IF(OR(ISBLANK(F910),COUNT($AX$2:AX909)&lt;=qCell),IF(COUNT($AX$2:AX909)=1,1,AX909/AX908),((qCell/COUNT($AX$2:AX909))*(I910/I909))+((1-(qCell/COUNT($AX$2:AX909)))*J909)))),J909)))))))</f>
        <v/>
      </c>
      <c r="K910" s="120" t="str">
        <f>IF(H910="","",IF(AND(Temp!optSeasCoef=0,Temp!sts_add=1),IF(H910="out-sample",I910+(Q910*J910),I910+J910),IF(AND(Temp!optSeasCoef=0,Temp!sts_multp=1),IF(H910="out-sample",I910*(J910^Q910),I910*J910),IF(Temp!sts_add=1,IF(H910="out-sample",(I910+(Q910*J910))*G910,(I910+J910)*G910),IF(H910="out-sample",I910*(J910^Q910)*G910,I910*J910*G910)))))</f>
        <v/>
      </c>
      <c r="L910" s="116" t="str">
        <f t="shared" si="154"/>
        <v/>
      </c>
      <c r="M910" s="116" t="str">
        <f t="shared" si="155"/>
        <v/>
      </c>
      <c r="N910" s="116" t="str">
        <f t="shared" si="156"/>
        <v/>
      </c>
      <c r="O910" s="116" t="str">
        <f t="shared" si="157"/>
        <v/>
      </c>
      <c r="P910" s="116" t="str">
        <f t="shared" si="158"/>
        <v/>
      </c>
      <c r="Q910" s="94" t="str">
        <f>IF(AND(Temp!fhor_indata=1,ISBLANK(F910),H909="in-sample"),1,IF(AND(Temp!fhor_indata=1,H909="out-sample",Q909&lt;XfHor),Q909+1,IF(ISBLANK(F910),"",IF(AND(H910="out-sample",H909="in-sample"),1,IF(AND(H910="out-sample",H909="out-sample"),Q909+1,IF(ISNUMBER(Q909),Q909+1,1))))))</f>
        <v/>
      </c>
      <c r="R910" s="94" t="str">
        <f t="shared" si="159"/>
        <v/>
      </c>
      <c r="S910" s="94" t="str">
        <f>IF(Temp!fhor_indata=1,IF(S909=XobsHor,1,IF(COUNT($S$2:S909)&lt;=XobsHor,S909+1,IF(AND(COUNT($S$2:S909)&lt;=XobsHor+XfHor,IFERROR(MOD(S909,XobsHor)&lt;XfHor,FALSE)),S909+1,""))),IF(ISBLANK(F910),"",IF(S909=maxP,1,IF(S909&lt;maxP,S909+1,IF(COUNT($S$2:S910)&lt;=XobsHor,S909+1,"")))))</f>
        <v/>
      </c>
      <c r="T910" s="3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W910" s="122" t="str">
        <f t="shared" si="161"/>
        <v/>
      </c>
      <c r="AX910" s="123" t="str">
        <f t="shared" si="162"/>
        <v/>
      </c>
      <c r="AY910" s="124" t="str">
        <f t="shared" si="163"/>
        <v/>
      </c>
      <c r="AZ910" s="124" t="str">
        <f t="shared" si="164"/>
        <v/>
      </c>
      <c r="BF910" s="91"/>
    </row>
    <row r="911" spans="1:58" s="78" customFormat="1" ht="14.25" x14ac:dyDescent="0.2">
      <c r="A911" s="6"/>
      <c r="B911" s="6"/>
      <c r="C911" s="6"/>
      <c r="D911" s="3"/>
      <c r="E911" s="98" t="str">
        <f t="shared" si="160"/>
        <v/>
      </c>
      <c r="F911" s="117"/>
      <c r="G911" s="116" t="str">
        <f>IF(E911="","",IF(Temp!optSeasCoef=0,1,INDEX($C$2:$C$13,IF(MOD(COUNT($E$2:E911),seas_indx)=0,seas_indx,MOD(COUNT($E$2:E911),seas_indx)))))</f>
        <v/>
      </c>
      <c r="H911" s="97" t="str">
        <f>IFERROR(IF(Temp!fhor_indata=1,IF(COUNT($S$2:S911)&lt;=XobsHor,"in-sample",IF(AND(COUNT($S$2:S911)&lt;=XobsHor+XfHor,MOD(S910,XobsHor)&lt;XfHor),"out-sample","")),IF(ISBLANK(F911),"",IF(COUNT($F$2:F911)&lt;=XobsHor-XfHor,"in-sample","out-sample"))),"")</f>
        <v/>
      </c>
      <c r="I911" s="120" t="str">
        <f>IF(AND(ISBLANK(F910),H910="in-sample"),"",IF(AND(Temp!fhor_indata=1,H910="out-sample",H911="out-sample"),I910,IF(AND(ISBLANK(F911),H910="out-sample"),"",IF(AND(Temp!optSeasCoef=0,Temp!sts_add=1),IF(H910="in-sample",IF(Q910=bigT,((pCell/bigT)*F910)+((1-(pCell/bigT))*(I910+J910)),IF(OR(ISBLANK(F911),COUNT($F$2:F910)&lt;=pCell),F910,((pCell/COUNT($F$2:F910))*F910)+((1-(pCell/COUNT($F$2:F910)))*(I910+J910)))),I910),IF(AND(Temp!optSeasCoef=0,Temp!sts_multp=1),IF(H910="in-sample",IF(Q910=bigT,((pCell/bigT)*F910)+((1-(pCell/bigT))*(I910*J910)),IF(OR(ISBLANK(F911),COUNT(F$2:$F910)&lt;=pCell),F910,((pCell/COUNT($F$2:F910))*F910)+((1-(pCell/COUNT($F$2:F910)))*(I910*J910)))),I910),IF(Temp!sts_add=1,IF(H910="in-sample",IF(Q910=bigT,((pCell/bigT)*AX910)+((1-(pCell/bigT))*(I910+J910)),IF(OR(ISBLANK(F911),COUNT($AX$2:AX910)&lt;=pCell),AX910,((pCell/COUNT($AX$2:AX910))*AX910)+((1-(pCell/COUNT($AX$2:AX910)))*(I910+J910)))),I910),IF(H910="in-sample",IF(Q910=bigT,((pCell/bigT)*AX910)+((1-(pCell/bigT))*(I910*J910)),IF(OR(ISBLANK(F911),COUNT($AX$2:AX910)&lt;=pCell),AX910,((pCell/COUNT($AX$2:AX910))*AX910)+((1-(pCell/COUNT($AX$2:AX910)))*(I910*J910)))),I910)))))))</f>
        <v/>
      </c>
      <c r="J911" s="120" t="str">
        <f>IF(AND(ISBLANK(F910),H910="in-sample"),"",IF(AND(Temp!fhor_indata=1,H910="out-sample",H911="out-sample"),J910,IF(AND(ISBLANK(F911),H910="out-sample"),"",IF(AND(Temp!optSeasCoef=0,Temp!sts_add=1),IF(H910="in-sample",IF(Q910=bigT,((qCell/bigT)*(I911-I910))+((1-(qCell/bigT))*J910),IF(OR(ISBLANK(F911),COUNT($F$2:F910)&lt;=qCell),IF(COUNT($F$2:F910)=1,0,F910-F909),((qCell/COUNT($F$2:F910))*(I911-I910))+((1-(qCell/COUNT($F$2:F910)))*J910))),J910),IF(AND(Temp!optSeasCoef=0,Temp!sts_multp=1),IF(H910="in-sample",IF(Q910=bigT,((qCell/bigT)*(I911/I910))+((1-(qCell/bigT))*J910),IF(qCell=0,1,IF(OR(ISBLANK(F911),COUNT($F$2:F910)&lt;=qCell),IF(COUNT($F$2:F910)=1,1,F910/F909),((qCell/COUNT($F$2:F910))*(I911/I910))+((1-(qCell/COUNT($F$2:F910)))*J910)))),J910),IF(Temp!sts_add=1,IF(H910="in-sample",IF(Q910=bigT,((qCell/bigT)*(I911-I910))+((1-(qCell/bigT))*J910),IF(OR(ISBLANK(F911),COUNT($AX$2:AX910)&lt;=qCell),IF(COUNT($AX$2:AX910)=1,0,AX910-AX909),((qCell/COUNT($AX$2:AX910))*(I911-I910))+((1-(qCell/COUNT($AX$2:AX910)))*J910))),J910),IF(H910="in-sample",IF(Q910=bigT,((qCell/bigT)*(I911/I910))+((1-(qCell/bigT))*J910),IF(qCell=0,1,IF(OR(ISBLANK(F911),COUNT($AX$2:AX910)&lt;=qCell),IF(COUNT($AX$2:AX910)=1,1,AX910/AX909),((qCell/COUNT($AX$2:AX910))*(I911/I910))+((1-(qCell/COUNT($AX$2:AX910)))*J910)))),J910)))))))</f>
        <v/>
      </c>
      <c r="K911" s="120" t="str">
        <f>IF(H911="","",IF(AND(Temp!optSeasCoef=0,Temp!sts_add=1),IF(H911="out-sample",I911+(Q911*J911),I911+J911),IF(AND(Temp!optSeasCoef=0,Temp!sts_multp=1),IF(H911="out-sample",I911*(J911^Q911),I911*J911),IF(Temp!sts_add=1,IF(H911="out-sample",(I911+(Q911*J911))*G911,(I911+J911)*G911),IF(H911="out-sample",I911*(J911^Q911)*G911,I911*J911*G911)))))</f>
        <v/>
      </c>
      <c r="L911" s="116" t="str">
        <f t="shared" si="154"/>
        <v/>
      </c>
      <c r="M911" s="116" t="str">
        <f t="shared" si="155"/>
        <v/>
      </c>
      <c r="N911" s="116" t="str">
        <f t="shared" si="156"/>
        <v/>
      </c>
      <c r="O911" s="116" t="str">
        <f t="shared" si="157"/>
        <v/>
      </c>
      <c r="P911" s="116" t="str">
        <f t="shared" si="158"/>
        <v/>
      </c>
      <c r="Q911" s="94" t="str">
        <f>IF(AND(Temp!fhor_indata=1,ISBLANK(F911),H910="in-sample"),1,IF(AND(Temp!fhor_indata=1,H910="out-sample",Q910&lt;XfHor),Q910+1,IF(ISBLANK(F911),"",IF(AND(H911="out-sample",H910="in-sample"),1,IF(AND(H911="out-sample",H910="out-sample"),Q910+1,IF(ISNUMBER(Q910),Q910+1,1))))))</f>
        <v/>
      </c>
      <c r="R911" s="94" t="str">
        <f t="shared" si="159"/>
        <v/>
      </c>
      <c r="S911" s="94" t="str">
        <f>IF(Temp!fhor_indata=1,IF(S910=XobsHor,1,IF(COUNT($S$2:S910)&lt;=XobsHor,S910+1,IF(AND(COUNT($S$2:S910)&lt;=XobsHor+XfHor,IFERROR(MOD(S910,XobsHor)&lt;XfHor,FALSE)),S910+1,""))),IF(ISBLANK(F911),"",IF(S910=maxP,1,IF(S910&lt;maxP,S910+1,IF(COUNT($S$2:S911)&lt;=XobsHor,S910+1,"")))))</f>
        <v/>
      </c>
      <c r="T911" s="3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W911" s="122" t="str">
        <f t="shared" si="161"/>
        <v/>
      </c>
      <c r="AX911" s="123" t="str">
        <f t="shared" si="162"/>
        <v/>
      </c>
      <c r="AY911" s="124" t="str">
        <f t="shared" si="163"/>
        <v/>
      </c>
      <c r="AZ911" s="124" t="str">
        <f t="shared" si="164"/>
        <v/>
      </c>
      <c r="BF911" s="91"/>
    </row>
    <row r="912" spans="1:58" s="78" customFormat="1" ht="14.25" x14ac:dyDescent="0.2">
      <c r="A912" s="6"/>
      <c r="B912" s="6"/>
      <c r="C912" s="6"/>
      <c r="D912" s="3"/>
      <c r="E912" s="98" t="str">
        <f t="shared" si="160"/>
        <v/>
      </c>
      <c r="F912" s="117"/>
      <c r="G912" s="116" t="str">
        <f>IF(E912="","",IF(Temp!optSeasCoef=0,1,INDEX($C$2:$C$13,IF(MOD(COUNT($E$2:E912),seas_indx)=0,seas_indx,MOD(COUNT($E$2:E912),seas_indx)))))</f>
        <v/>
      </c>
      <c r="H912" s="97" t="str">
        <f>IFERROR(IF(Temp!fhor_indata=1,IF(COUNT($S$2:S912)&lt;=XobsHor,"in-sample",IF(AND(COUNT($S$2:S912)&lt;=XobsHor+XfHor,MOD(S911,XobsHor)&lt;XfHor),"out-sample","")),IF(ISBLANK(F912),"",IF(COUNT($F$2:F912)&lt;=XobsHor-XfHor,"in-sample","out-sample"))),"")</f>
        <v/>
      </c>
      <c r="I912" s="120" t="str">
        <f>IF(AND(ISBLANK(F911),H911="in-sample"),"",IF(AND(Temp!fhor_indata=1,H911="out-sample",H912="out-sample"),I911,IF(AND(ISBLANK(F912),H911="out-sample"),"",IF(AND(Temp!optSeasCoef=0,Temp!sts_add=1),IF(H911="in-sample",IF(Q911=bigT,((pCell/bigT)*F911)+((1-(pCell/bigT))*(I911+J911)),IF(OR(ISBLANK(F912),COUNT($F$2:F911)&lt;=pCell),F911,((pCell/COUNT($F$2:F911))*F911)+((1-(pCell/COUNT($F$2:F911)))*(I911+J911)))),I911),IF(AND(Temp!optSeasCoef=0,Temp!sts_multp=1),IF(H911="in-sample",IF(Q911=bigT,((pCell/bigT)*F911)+((1-(pCell/bigT))*(I911*J911)),IF(OR(ISBLANK(F912),COUNT(F$2:$F911)&lt;=pCell),F911,((pCell/COUNT($F$2:F911))*F911)+((1-(pCell/COUNT($F$2:F911)))*(I911*J911)))),I911),IF(Temp!sts_add=1,IF(H911="in-sample",IF(Q911=bigT,((pCell/bigT)*AX911)+((1-(pCell/bigT))*(I911+J911)),IF(OR(ISBLANK(F912),COUNT($AX$2:AX911)&lt;=pCell),AX911,((pCell/COUNT($AX$2:AX911))*AX911)+((1-(pCell/COUNT($AX$2:AX911)))*(I911+J911)))),I911),IF(H911="in-sample",IF(Q911=bigT,((pCell/bigT)*AX911)+((1-(pCell/bigT))*(I911*J911)),IF(OR(ISBLANK(F912),COUNT($AX$2:AX911)&lt;=pCell),AX911,((pCell/COUNT($AX$2:AX911))*AX911)+((1-(pCell/COUNT($AX$2:AX911)))*(I911*J911)))),I911)))))))</f>
        <v/>
      </c>
      <c r="J912" s="120" t="str">
        <f>IF(AND(ISBLANK(F911),H911="in-sample"),"",IF(AND(Temp!fhor_indata=1,H911="out-sample",H912="out-sample"),J911,IF(AND(ISBLANK(F912),H911="out-sample"),"",IF(AND(Temp!optSeasCoef=0,Temp!sts_add=1),IF(H911="in-sample",IF(Q911=bigT,((qCell/bigT)*(I912-I911))+((1-(qCell/bigT))*J911),IF(OR(ISBLANK(F912),COUNT($F$2:F911)&lt;=qCell),IF(COUNT($F$2:F911)=1,0,F911-F910),((qCell/COUNT($F$2:F911))*(I912-I911))+((1-(qCell/COUNT($F$2:F911)))*J911))),J911),IF(AND(Temp!optSeasCoef=0,Temp!sts_multp=1),IF(H911="in-sample",IF(Q911=bigT,((qCell/bigT)*(I912/I911))+((1-(qCell/bigT))*J911),IF(qCell=0,1,IF(OR(ISBLANK(F912),COUNT($F$2:F911)&lt;=qCell),IF(COUNT($F$2:F911)=1,1,F911/F910),((qCell/COUNT($F$2:F911))*(I912/I911))+((1-(qCell/COUNT($F$2:F911)))*J911)))),J911),IF(Temp!sts_add=1,IF(H911="in-sample",IF(Q911=bigT,((qCell/bigT)*(I912-I911))+((1-(qCell/bigT))*J911),IF(OR(ISBLANK(F912),COUNT($AX$2:AX911)&lt;=qCell),IF(COUNT($AX$2:AX911)=1,0,AX911-AX910),((qCell/COUNT($AX$2:AX911))*(I912-I911))+((1-(qCell/COUNT($AX$2:AX911)))*J911))),J911),IF(H911="in-sample",IF(Q911=bigT,((qCell/bigT)*(I912/I911))+((1-(qCell/bigT))*J911),IF(qCell=0,1,IF(OR(ISBLANK(F912),COUNT($AX$2:AX911)&lt;=qCell),IF(COUNT($AX$2:AX911)=1,1,AX911/AX910),((qCell/COUNT($AX$2:AX911))*(I912/I911))+((1-(qCell/COUNT($AX$2:AX911)))*J911)))),J911)))))))</f>
        <v/>
      </c>
      <c r="K912" s="120" t="str">
        <f>IF(H912="","",IF(AND(Temp!optSeasCoef=0,Temp!sts_add=1),IF(H912="out-sample",I912+(Q912*J912),I912+J912),IF(AND(Temp!optSeasCoef=0,Temp!sts_multp=1),IF(H912="out-sample",I912*(J912^Q912),I912*J912),IF(Temp!sts_add=1,IF(H912="out-sample",(I912+(Q912*J912))*G912,(I912+J912)*G912),IF(H912="out-sample",I912*(J912^Q912)*G912,I912*J912*G912)))))</f>
        <v/>
      </c>
      <c r="L912" s="116" t="str">
        <f t="shared" si="154"/>
        <v/>
      </c>
      <c r="M912" s="116" t="str">
        <f t="shared" si="155"/>
        <v/>
      </c>
      <c r="N912" s="116" t="str">
        <f t="shared" si="156"/>
        <v/>
      </c>
      <c r="O912" s="116" t="str">
        <f t="shared" si="157"/>
        <v/>
      </c>
      <c r="P912" s="116" t="str">
        <f t="shared" si="158"/>
        <v/>
      </c>
      <c r="Q912" s="94" t="str">
        <f>IF(AND(Temp!fhor_indata=1,ISBLANK(F912),H911="in-sample"),1,IF(AND(Temp!fhor_indata=1,H911="out-sample",Q911&lt;XfHor),Q911+1,IF(ISBLANK(F912),"",IF(AND(H912="out-sample",H911="in-sample"),1,IF(AND(H912="out-sample",H911="out-sample"),Q911+1,IF(ISNUMBER(Q911),Q911+1,1))))))</f>
        <v/>
      </c>
      <c r="R912" s="94" t="str">
        <f t="shared" si="159"/>
        <v/>
      </c>
      <c r="S912" s="94" t="str">
        <f>IF(Temp!fhor_indata=1,IF(S911=XobsHor,1,IF(COUNT($S$2:S911)&lt;=XobsHor,S911+1,IF(AND(COUNT($S$2:S911)&lt;=XobsHor+XfHor,IFERROR(MOD(S911,XobsHor)&lt;XfHor,FALSE)),S911+1,""))),IF(ISBLANK(F912),"",IF(S911=maxP,1,IF(S911&lt;maxP,S911+1,IF(COUNT($S$2:S912)&lt;=XobsHor,S911+1,"")))))</f>
        <v/>
      </c>
      <c r="T912" s="3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W912" s="122" t="str">
        <f t="shared" si="161"/>
        <v/>
      </c>
      <c r="AX912" s="123" t="str">
        <f t="shared" si="162"/>
        <v/>
      </c>
      <c r="AY912" s="124" t="str">
        <f t="shared" si="163"/>
        <v/>
      </c>
      <c r="AZ912" s="124" t="str">
        <f t="shared" si="164"/>
        <v/>
      </c>
      <c r="BF912" s="91"/>
    </row>
    <row r="913" spans="1:58" s="78" customFormat="1" ht="14.25" x14ac:dyDescent="0.2">
      <c r="A913" s="6"/>
      <c r="B913" s="6"/>
      <c r="C913" s="6"/>
      <c r="D913" s="3"/>
      <c r="E913" s="98" t="str">
        <f t="shared" si="160"/>
        <v/>
      </c>
      <c r="F913" s="117"/>
      <c r="G913" s="116" t="str">
        <f>IF(E913="","",IF(Temp!optSeasCoef=0,1,INDEX($C$2:$C$13,IF(MOD(COUNT($E$2:E913),seas_indx)=0,seas_indx,MOD(COUNT($E$2:E913),seas_indx)))))</f>
        <v/>
      </c>
      <c r="H913" s="97" t="str">
        <f>IFERROR(IF(Temp!fhor_indata=1,IF(COUNT($S$2:S913)&lt;=XobsHor,"in-sample",IF(AND(COUNT($S$2:S913)&lt;=XobsHor+XfHor,MOD(S912,XobsHor)&lt;XfHor),"out-sample","")),IF(ISBLANK(F913),"",IF(COUNT($F$2:F913)&lt;=XobsHor-XfHor,"in-sample","out-sample"))),"")</f>
        <v/>
      </c>
      <c r="I913" s="120" t="str">
        <f>IF(AND(ISBLANK(F912),H912="in-sample"),"",IF(AND(Temp!fhor_indata=1,H912="out-sample",H913="out-sample"),I912,IF(AND(ISBLANK(F913),H912="out-sample"),"",IF(AND(Temp!optSeasCoef=0,Temp!sts_add=1),IF(H912="in-sample",IF(Q912=bigT,((pCell/bigT)*F912)+((1-(pCell/bigT))*(I912+J912)),IF(OR(ISBLANK(F913),COUNT($F$2:F912)&lt;=pCell),F912,((pCell/COUNT($F$2:F912))*F912)+((1-(pCell/COUNT($F$2:F912)))*(I912+J912)))),I912),IF(AND(Temp!optSeasCoef=0,Temp!sts_multp=1),IF(H912="in-sample",IF(Q912=bigT,((pCell/bigT)*F912)+((1-(pCell/bigT))*(I912*J912)),IF(OR(ISBLANK(F913),COUNT(F$2:$F912)&lt;=pCell),F912,((pCell/COUNT($F$2:F912))*F912)+((1-(pCell/COUNT($F$2:F912)))*(I912*J912)))),I912),IF(Temp!sts_add=1,IF(H912="in-sample",IF(Q912=bigT,((pCell/bigT)*AX912)+((1-(pCell/bigT))*(I912+J912)),IF(OR(ISBLANK(F913),COUNT($AX$2:AX912)&lt;=pCell),AX912,((pCell/COUNT($AX$2:AX912))*AX912)+((1-(pCell/COUNT($AX$2:AX912)))*(I912+J912)))),I912),IF(H912="in-sample",IF(Q912=bigT,((pCell/bigT)*AX912)+((1-(pCell/bigT))*(I912*J912)),IF(OR(ISBLANK(F913),COUNT($AX$2:AX912)&lt;=pCell),AX912,((pCell/COUNT($AX$2:AX912))*AX912)+((1-(pCell/COUNT($AX$2:AX912)))*(I912*J912)))),I912)))))))</f>
        <v/>
      </c>
      <c r="J913" s="120" t="str">
        <f>IF(AND(ISBLANK(F912),H912="in-sample"),"",IF(AND(Temp!fhor_indata=1,H912="out-sample",H913="out-sample"),J912,IF(AND(ISBLANK(F913),H912="out-sample"),"",IF(AND(Temp!optSeasCoef=0,Temp!sts_add=1),IF(H912="in-sample",IF(Q912=bigT,((qCell/bigT)*(I913-I912))+((1-(qCell/bigT))*J912),IF(OR(ISBLANK(F913),COUNT($F$2:F912)&lt;=qCell),IF(COUNT($F$2:F912)=1,0,F912-F911),((qCell/COUNT($F$2:F912))*(I913-I912))+((1-(qCell/COUNT($F$2:F912)))*J912))),J912),IF(AND(Temp!optSeasCoef=0,Temp!sts_multp=1),IF(H912="in-sample",IF(Q912=bigT,((qCell/bigT)*(I913/I912))+((1-(qCell/bigT))*J912),IF(qCell=0,1,IF(OR(ISBLANK(F913),COUNT($F$2:F912)&lt;=qCell),IF(COUNT($F$2:F912)=1,1,F912/F911),((qCell/COUNT($F$2:F912))*(I913/I912))+((1-(qCell/COUNT($F$2:F912)))*J912)))),J912),IF(Temp!sts_add=1,IF(H912="in-sample",IF(Q912=bigT,((qCell/bigT)*(I913-I912))+((1-(qCell/bigT))*J912),IF(OR(ISBLANK(F913),COUNT($AX$2:AX912)&lt;=qCell),IF(COUNT($AX$2:AX912)=1,0,AX912-AX911),((qCell/COUNT($AX$2:AX912))*(I913-I912))+((1-(qCell/COUNT($AX$2:AX912)))*J912))),J912),IF(H912="in-sample",IF(Q912=bigT,((qCell/bigT)*(I913/I912))+((1-(qCell/bigT))*J912),IF(qCell=0,1,IF(OR(ISBLANK(F913),COUNT($AX$2:AX912)&lt;=qCell),IF(COUNT($AX$2:AX912)=1,1,AX912/AX911),((qCell/COUNT($AX$2:AX912))*(I913/I912))+((1-(qCell/COUNT($AX$2:AX912)))*J912)))),J912)))))))</f>
        <v/>
      </c>
      <c r="K913" s="120" t="str">
        <f>IF(H913="","",IF(AND(Temp!optSeasCoef=0,Temp!sts_add=1),IF(H913="out-sample",I913+(Q913*J913),I913+J913),IF(AND(Temp!optSeasCoef=0,Temp!sts_multp=1),IF(H913="out-sample",I913*(J913^Q913),I913*J913),IF(Temp!sts_add=1,IF(H913="out-sample",(I913+(Q913*J913))*G913,(I913+J913)*G913),IF(H913="out-sample",I913*(J913^Q913)*G913,I913*J913*G913)))))</f>
        <v/>
      </c>
      <c r="L913" s="116" t="str">
        <f t="shared" si="154"/>
        <v/>
      </c>
      <c r="M913" s="116" t="str">
        <f t="shared" si="155"/>
        <v/>
      </c>
      <c r="N913" s="116" t="str">
        <f t="shared" si="156"/>
        <v/>
      </c>
      <c r="O913" s="116" t="str">
        <f t="shared" si="157"/>
        <v/>
      </c>
      <c r="P913" s="116" t="str">
        <f t="shared" si="158"/>
        <v/>
      </c>
      <c r="Q913" s="94" t="str">
        <f>IF(AND(Temp!fhor_indata=1,ISBLANK(F913),H912="in-sample"),1,IF(AND(Temp!fhor_indata=1,H912="out-sample",Q912&lt;XfHor),Q912+1,IF(ISBLANK(F913),"",IF(AND(H913="out-sample",H912="in-sample"),1,IF(AND(H913="out-sample",H912="out-sample"),Q912+1,IF(ISNUMBER(Q912),Q912+1,1))))))</f>
        <v/>
      </c>
      <c r="R913" s="94" t="str">
        <f t="shared" si="159"/>
        <v/>
      </c>
      <c r="S913" s="94" t="str">
        <f>IF(Temp!fhor_indata=1,IF(S912=XobsHor,1,IF(COUNT($S$2:S912)&lt;=XobsHor,S912+1,IF(AND(COUNT($S$2:S912)&lt;=XobsHor+XfHor,IFERROR(MOD(S912,XobsHor)&lt;XfHor,FALSE)),S912+1,""))),IF(ISBLANK(F913),"",IF(S912=maxP,1,IF(S912&lt;maxP,S912+1,IF(COUNT($S$2:S913)&lt;=XobsHor,S912+1,"")))))</f>
        <v/>
      </c>
      <c r="T913" s="3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W913" s="122" t="str">
        <f t="shared" si="161"/>
        <v/>
      </c>
      <c r="AX913" s="123" t="str">
        <f t="shared" si="162"/>
        <v/>
      </c>
      <c r="AY913" s="124" t="str">
        <f t="shared" si="163"/>
        <v/>
      </c>
      <c r="AZ913" s="124" t="str">
        <f t="shared" si="164"/>
        <v/>
      </c>
      <c r="BF913" s="91"/>
    </row>
    <row r="914" spans="1:58" s="78" customFormat="1" ht="14.25" x14ac:dyDescent="0.2">
      <c r="A914" s="6"/>
      <c r="B914" s="6"/>
      <c r="C914" s="6"/>
      <c r="D914" s="3"/>
      <c r="E914" s="98" t="str">
        <f t="shared" si="160"/>
        <v/>
      </c>
      <c r="F914" s="117"/>
      <c r="G914" s="116" t="str">
        <f>IF(E914="","",IF(Temp!optSeasCoef=0,1,INDEX($C$2:$C$13,IF(MOD(COUNT($E$2:E914),seas_indx)=0,seas_indx,MOD(COUNT($E$2:E914),seas_indx)))))</f>
        <v/>
      </c>
      <c r="H914" s="97" t="str">
        <f>IFERROR(IF(Temp!fhor_indata=1,IF(COUNT($S$2:S914)&lt;=XobsHor,"in-sample",IF(AND(COUNT($S$2:S914)&lt;=XobsHor+XfHor,MOD(S913,XobsHor)&lt;XfHor),"out-sample","")),IF(ISBLANK(F914),"",IF(COUNT($F$2:F914)&lt;=XobsHor-XfHor,"in-sample","out-sample"))),"")</f>
        <v/>
      </c>
      <c r="I914" s="120" t="str">
        <f>IF(AND(ISBLANK(F913),H913="in-sample"),"",IF(AND(Temp!fhor_indata=1,H913="out-sample",H914="out-sample"),I913,IF(AND(ISBLANK(F914),H913="out-sample"),"",IF(AND(Temp!optSeasCoef=0,Temp!sts_add=1),IF(H913="in-sample",IF(Q913=bigT,((pCell/bigT)*F913)+((1-(pCell/bigT))*(I913+J913)),IF(OR(ISBLANK(F914),COUNT($F$2:F913)&lt;=pCell),F913,((pCell/COUNT($F$2:F913))*F913)+((1-(pCell/COUNT($F$2:F913)))*(I913+J913)))),I913),IF(AND(Temp!optSeasCoef=0,Temp!sts_multp=1),IF(H913="in-sample",IF(Q913=bigT,((pCell/bigT)*F913)+((1-(pCell/bigT))*(I913*J913)),IF(OR(ISBLANK(F914),COUNT(F$2:$F913)&lt;=pCell),F913,((pCell/COUNT($F$2:F913))*F913)+((1-(pCell/COUNT($F$2:F913)))*(I913*J913)))),I913),IF(Temp!sts_add=1,IF(H913="in-sample",IF(Q913=bigT,((pCell/bigT)*AX913)+((1-(pCell/bigT))*(I913+J913)),IF(OR(ISBLANK(F914),COUNT($AX$2:AX913)&lt;=pCell),AX913,((pCell/COUNT($AX$2:AX913))*AX913)+((1-(pCell/COUNT($AX$2:AX913)))*(I913+J913)))),I913),IF(H913="in-sample",IF(Q913=bigT,((pCell/bigT)*AX913)+((1-(pCell/bigT))*(I913*J913)),IF(OR(ISBLANK(F914),COUNT($AX$2:AX913)&lt;=pCell),AX913,((pCell/COUNT($AX$2:AX913))*AX913)+((1-(pCell/COUNT($AX$2:AX913)))*(I913*J913)))),I913)))))))</f>
        <v/>
      </c>
      <c r="J914" s="120" t="str">
        <f>IF(AND(ISBLANK(F913),H913="in-sample"),"",IF(AND(Temp!fhor_indata=1,H913="out-sample",H914="out-sample"),J913,IF(AND(ISBLANK(F914),H913="out-sample"),"",IF(AND(Temp!optSeasCoef=0,Temp!sts_add=1),IF(H913="in-sample",IF(Q913=bigT,((qCell/bigT)*(I914-I913))+((1-(qCell/bigT))*J913),IF(OR(ISBLANK(F914),COUNT($F$2:F913)&lt;=qCell),IF(COUNT($F$2:F913)=1,0,F913-F912),((qCell/COUNT($F$2:F913))*(I914-I913))+((1-(qCell/COUNT($F$2:F913)))*J913))),J913),IF(AND(Temp!optSeasCoef=0,Temp!sts_multp=1),IF(H913="in-sample",IF(Q913=bigT,((qCell/bigT)*(I914/I913))+((1-(qCell/bigT))*J913),IF(qCell=0,1,IF(OR(ISBLANK(F914),COUNT($F$2:F913)&lt;=qCell),IF(COUNT($F$2:F913)=1,1,F913/F912),((qCell/COUNT($F$2:F913))*(I914/I913))+((1-(qCell/COUNT($F$2:F913)))*J913)))),J913),IF(Temp!sts_add=1,IF(H913="in-sample",IF(Q913=bigT,((qCell/bigT)*(I914-I913))+((1-(qCell/bigT))*J913),IF(OR(ISBLANK(F914),COUNT($AX$2:AX913)&lt;=qCell),IF(COUNT($AX$2:AX913)=1,0,AX913-AX912),((qCell/COUNT($AX$2:AX913))*(I914-I913))+((1-(qCell/COUNT($AX$2:AX913)))*J913))),J913),IF(H913="in-sample",IF(Q913=bigT,((qCell/bigT)*(I914/I913))+((1-(qCell/bigT))*J913),IF(qCell=0,1,IF(OR(ISBLANK(F914),COUNT($AX$2:AX913)&lt;=qCell),IF(COUNT($AX$2:AX913)=1,1,AX913/AX912),((qCell/COUNT($AX$2:AX913))*(I914/I913))+((1-(qCell/COUNT($AX$2:AX913)))*J913)))),J913)))))))</f>
        <v/>
      </c>
      <c r="K914" s="120" t="str">
        <f>IF(H914="","",IF(AND(Temp!optSeasCoef=0,Temp!sts_add=1),IF(H914="out-sample",I914+(Q914*J914),I914+J914),IF(AND(Temp!optSeasCoef=0,Temp!sts_multp=1),IF(H914="out-sample",I914*(J914^Q914),I914*J914),IF(Temp!sts_add=1,IF(H914="out-sample",(I914+(Q914*J914))*G914,(I914+J914)*G914),IF(H914="out-sample",I914*(J914^Q914)*G914,I914*J914*G914)))))</f>
        <v/>
      </c>
      <c r="L914" s="116" t="str">
        <f t="shared" si="154"/>
        <v/>
      </c>
      <c r="M914" s="116" t="str">
        <f t="shared" si="155"/>
        <v/>
      </c>
      <c r="N914" s="116" t="str">
        <f t="shared" si="156"/>
        <v/>
      </c>
      <c r="O914" s="116" t="str">
        <f t="shared" si="157"/>
        <v/>
      </c>
      <c r="P914" s="116" t="str">
        <f t="shared" si="158"/>
        <v/>
      </c>
      <c r="Q914" s="94" t="str">
        <f>IF(AND(Temp!fhor_indata=1,ISBLANK(F914),H913="in-sample"),1,IF(AND(Temp!fhor_indata=1,H913="out-sample",Q913&lt;XfHor),Q913+1,IF(ISBLANK(F914),"",IF(AND(H914="out-sample",H913="in-sample"),1,IF(AND(H914="out-sample",H913="out-sample"),Q913+1,IF(ISNUMBER(Q913),Q913+1,1))))))</f>
        <v/>
      </c>
      <c r="R914" s="94" t="str">
        <f t="shared" si="159"/>
        <v/>
      </c>
      <c r="S914" s="94" t="str">
        <f>IF(Temp!fhor_indata=1,IF(S913=XobsHor,1,IF(COUNT($S$2:S913)&lt;=XobsHor,S913+1,IF(AND(COUNT($S$2:S913)&lt;=XobsHor+XfHor,IFERROR(MOD(S913,XobsHor)&lt;XfHor,FALSE)),S913+1,""))),IF(ISBLANK(F914),"",IF(S913=maxP,1,IF(S913&lt;maxP,S913+1,IF(COUNT($S$2:S914)&lt;=XobsHor,S913+1,"")))))</f>
        <v/>
      </c>
      <c r="T914" s="3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W914" s="122" t="str">
        <f t="shared" si="161"/>
        <v/>
      </c>
      <c r="AX914" s="123" t="str">
        <f t="shared" si="162"/>
        <v/>
      </c>
      <c r="AY914" s="124" t="str">
        <f t="shared" si="163"/>
        <v/>
      </c>
      <c r="AZ914" s="124" t="str">
        <f t="shared" si="164"/>
        <v/>
      </c>
      <c r="BF914" s="91"/>
    </row>
    <row r="915" spans="1:58" s="78" customFormat="1" ht="14.25" x14ac:dyDescent="0.2">
      <c r="A915" s="6"/>
      <c r="B915" s="6"/>
      <c r="C915" s="6"/>
      <c r="D915" s="3"/>
      <c r="E915" s="98" t="str">
        <f t="shared" si="160"/>
        <v/>
      </c>
      <c r="F915" s="117"/>
      <c r="G915" s="116" t="str">
        <f>IF(E915="","",IF(Temp!optSeasCoef=0,1,INDEX($C$2:$C$13,IF(MOD(COUNT($E$2:E915),seas_indx)=0,seas_indx,MOD(COUNT($E$2:E915),seas_indx)))))</f>
        <v/>
      </c>
      <c r="H915" s="97" t="str">
        <f>IFERROR(IF(Temp!fhor_indata=1,IF(COUNT($S$2:S915)&lt;=XobsHor,"in-sample",IF(AND(COUNT($S$2:S915)&lt;=XobsHor+XfHor,MOD(S914,XobsHor)&lt;XfHor),"out-sample","")),IF(ISBLANK(F915),"",IF(COUNT($F$2:F915)&lt;=XobsHor-XfHor,"in-sample","out-sample"))),"")</f>
        <v/>
      </c>
      <c r="I915" s="120" t="str">
        <f>IF(AND(ISBLANK(F914),H914="in-sample"),"",IF(AND(Temp!fhor_indata=1,H914="out-sample",H915="out-sample"),I914,IF(AND(ISBLANK(F915),H914="out-sample"),"",IF(AND(Temp!optSeasCoef=0,Temp!sts_add=1),IF(H914="in-sample",IF(Q914=bigT,((pCell/bigT)*F914)+((1-(pCell/bigT))*(I914+J914)),IF(OR(ISBLANK(F915),COUNT($F$2:F914)&lt;=pCell),F914,((pCell/COUNT($F$2:F914))*F914)+((1-(pCell/COUNT($F$2:F914)))*(I914+J914)))),I914),IF(AND(Temp!optSeasCoef=0,Temp!sts_multp=1),IF(H914="in-sample",IF(Q914=bigT,((pCell/bigT)*F914)+((1-(pCell/bigT))*(I914*J914)),IF(OR(ISBLANK(F915),COUNT(F$2:$F914)&lt;=pCell),F914,((pCell/COUNT($F$2:F914))*F914)+((1-(pCell/COUNT($F$2:F914)))*(I914*J914)))),I914),IF(Temp!sts_add=1,IF(H914="in-sample",IF(Q914=bigT,((pCell/bigT)*AX914)+((1-(pCell/bigT))*(I914+J914)),IF(OR(ISBLANK(F915),COUNT($AX$2:AX914)&lt;=pCell),AX914,((pCell/COUNT($AX$2:AX914))*AX914)+((1-(pCell/COUNT($AX$2:AX914)))*(I914+J914)))),I914),IF(H914="in-sample",IF(Q914=bigT,((pCell/bigT)*AX914)+((1-(pCell/bigT))*(I914*J914)),IF(OR(ISBLANK(F915),COUNT($AX$2:AX914)&lt;=pCell),AX914,((pCell/COUNT($AX$2:AX914))*AX914)+((1-(pCell/COUNT($AX$2:AX914)))*(I914*J914)))),I914)))))))</f>
        <v/>
      </c>
      <c r="J915" s="120" t="str">
        <f>IF(AND(ISBLANK(F914),H914="in-sample"),"",IF(AND(Temp!fhor_indata=1,H914="out-sample",H915="out-sample"),J914,IF(AND(ISBLANK(F915),H914="out-sample"),"",IF(AND(Temp!optSeasCoef=0,Temp!sts_add=1),IF(H914="in-sample",IF(Q914=bigT,((qCell/bigT)*(I915-I914))+((1-(qCell/bigT))*J914),IF(OR(ISBLANK(F915),COUNT($F$2:F914)&lt;=qCell),IF(COUNT($F$2:F914)=1,0,F914-F913),((qCell/COUNT($F$2:F914))*(I915-I914))+((1-(qCell/COUNT($F$2:F914)))*J914))),J914),IF(AND(Temp!optSeasCoef=0,Temp!sts_multp=1),IF(H914="in-sample",IF(Q914=bigT,((qCell/bigT)*(I915/I914))+((1-(qCell/bigT))*J914),IF(qCell=0,1,IF(OR(ISBLANK(F915),COUNT($F$2:F914)&lt;=qCell),IF(COUNT($F$2:F914)=1,1,F914/F913),((qCell/COUNT($F$2:F914))*(I915/I914))+((1-(qCell/COUNT($F$2:F914)))*J914)))),J914),IF(Temp!sts_add=1,IF(H914="in-sample",IF(Q914=bigT,((qCell/bigT)*(I915-I914))+((1-(qCell/bigT))*J914),IF(OR(ISBLANK(F915),COUNT($AX$2:AX914)&lt;=qCell),IF(COUNT($AX$2:AX914)=1,0,AX914-AX913),((qCell/COUNT($AX$2:AX914))*(I915-I914))+((1-(qCell/COUNT($AX$2:AX914)))*J914))),J914),IF(H914="in-sample",IF(Q914=bigT,((qCell/bigT)*(I915/I914))+((1-(qCell/bigT))*J914),IF(qCell=0,1,IF(OR(ISBLANK(F915),COUNT($AX$2:AX914)&lt;=qCell),IF(COUNT($AX$2:AX914)=1,1,AX914/AX913),((qCell/COUNT($AX$2:AX914))*(I915/I914))+((1-(qCell/COUNT($AX$2:AX914)))*J914)))),J914)))))))</f>
        <v/>
      </c>
      <c r="K915" s="120" t="str">
        <f>IF(H915="","",IF(AND(Temp!optSeasCoef=0,Temp!sts_add=1),IF(H915="out-sample",I915+(Q915*J915),I915+J915),IF(AND(Temp!optSeasCoef=0,Temp!sts_multp=1),IF(H915="out-sample",I915*(J915^Q915),I915*J915),IF(Temp!sts_add=1,IF(H915="out-sample",(I915+(Q915*J915))*G915,(I915+J915)*G915),IF(H915="out-sample",I915*(J915^Q915)*G915,I915*J915*G915)))))</f>
        <v/>
      </c>
      <c r="L915" s="116" t="str">
        <f t="shared" si="154"/>
        <v/>
      </c>
      <c r="M915" s="116" t="str">
        <f t="shared" si="155"/>
        <v/>
      </c>
      <c r="N915" s="116" t="str">
        <f t="shared" si="156"/>
        <v/>
      </c>
      <c r="O915" s="116" t="str">
        <f t="shared" si="157"/>
        <v/>
      </c>
      <c r="P915" s="116" t="str">
        <f t="shared" si="158"/>
        <v/>
      </c>
      <c r="Q915" s="94" t="str">
        <f>IF(AND(Temp!fhor_indata=1,ISBLANK(F915),H914="in-sample"),1,IF(AND(Temp!fhor_indata=1,H914="out-sample",Q914&lt;XfHor),Q914+1,IF(ISBLANK(F915),"",IF(AND(H915="out-sample",H914="in-sample"),1,IF(AND(H915="out-sample",H914="out-sample"),Q914+1,IF(ISNUMBER(Q914),Q914+1,1))))))</f>
        <v/>
      </c>
      <c r="R915" s="94" t="str">
        <f t="shared" si="159"/>
        <v/>
      </c>
      <c r="S915" s="94" t="str">
        <f>IF(Temp!fhor_indata=1,IF(S914=XobsHor,1,IF(COUNT($S$2:S914)&lt;=XobsHor,S914+1,IF(AND(COUNT($S$2:S914)&lt;=XobsHor+XfHor,IFERROR(MOD(S914,XobsHor)&lt;XfHor,FALSE)),S914+1,""))),IF(ISBLANK(F915),"",IF(S914=maxP,1,IF(S914&lt;maxP,S914+1,IF(COUNT($S$2:S915)&lt;=XobsHor,S914+1,"")))))</f>
        <v/>
      </c>
      <c r="T915" s="3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W915" s="122" t="str">
        <f t="shared" si="161"/>
        <v/>
      </c>
      <c r="AX915" s="123" t="str">
        <f t="shared" si="162"/>
        <v/>
      </c>
      <c r="AY915" s="124" t="str">
        <f t="shared" si="163"/>
        <v/>
      </c>
      <c r="AZ915" s="124" t="str">
        <f t="shared" si="164"/>
        <v/>
      </c>
      <c r="BF915" s="91"/>
    </row>
    <row r="916" spans="1:58" s="78" customFormat="1" ht="14.25" x14ac:dyDescent="0.2">
      <c r="A916" s="6"/>
      <c r="B916" s="6"/>
      <c r="C916" s="6"/>
      <c r="D916" s="3"/>
      <c r="E916" s="98" t="str">
        <f t="shared" si="160"/>
        <v/>
      </c>
      <c r="F916" s="117"/>
      <c r="G916" s="116" t="str">
        <f>IF(E916="","",IF(Temp!optSeasCoef=0,1,INDEX($C$2:$C$13,IF(MOD(COUNT($E$2:E916),seas_indx)=0,seas_indx,MOD(COUNT($E$2:E916),seas_indx)))))</f>
        <v/>
      </c>
      <c r="H916" s="97" t="str">
        <f>IFERROR(IF(Temp!fhor_indata=1,IF(COUNT($S$2:S916)&lt;=XobsHor,"in-sample",IF(AND(COUNT($S$2:S916)&lt;=XobsHor+XfHor,MOD(S915,XobsHor)&lt;XfHor),"out-sample","")),IF(ISBLANK(F916),"",IF(COUNT($F$2:F916)&lt;=XobsHor-XfHor,"in-sample","out-sample"))),"")</f>
        <v/>
      </c>
      <c r="I916" s="120" t="str">
        <f>IF(AND(ISBLANK(F915),H915="in-sample"),"",IF(AND(Temp!fhor_indata=1,H915="out-sample",H916="out-sample"),I915,IF(AND(ISBLANK(F916),H915="out-sample"),"",IF(AND(Temp!optSeasCoef=0,Temp!sts_add=1),IF(H915="in-sample",IF(Q915=bigT,((pCell/bigT)*F915)+((1-(pCell/bigT))*(I915+J915)),IF(OR(ISBLANK(F916),COUNT($F$2:F915)&lt;=pCell),F915,((pCell/COUNT($F$2:F915))*F915)+((1-(pCell/COUNT($F$2:F915)))*(I915+J915)))),I915),IF(AND(Temp!optSeasCoef=0,Temp!sts_multp=1),IF(H915="in-sample",IF(Q915=bigT,((pCell/bigT)*F915)+((1-(pCell/bigT))*(I915*J915)),IF(OR(ISBLANK(F916),COUNT(F$2:$F915)&lt;=pCell),F915,((pCell/COUNT($F$2:F915))*F915)+((1-(pCell/COUNT($F$2:F915)))*(I915*J915)))),I915),IF(Temp!sts_add=1,IF(H915="in-sample",IF(Q915=bigT,((pCell/bigT)*AX915)+((1-(pCell/bigT))*(I915+J915)),IF(OR(ISBLANK(F916),COUNT($AX$2:AX915)&lt;=pCell),AX915,((pCell/COUNT($AX$2:AX915))*AX915)+((1-(pCell/COUNT($AX$2:AX915)))*(I915+J915)))),I915),IF(H915="in-sample",IF(Q915=bigT,((pCell/bigT)*AX915)+((1-(pCell/bigT))*(I915*J915)),IF(OR(ISBLANK(F916),COUNT($AX$2:AX915)&lt;=pCell),AX915,((pCell/COUNT($AX$2:AX915))*AX915)+((1-(pCell/COUNT($AX$2:AX915)))*(I915*J915)))),I915)))))))</f>
        <v/>
      </c>
      <c r="J916" s="120" t="str">
        <f>IF(AND(ISBLANK(F915),H915="in-sample"),"",IF(AND(Temp!fhor_indata=1,H915="out-sample",H916="out-sample"),J915,IF(AND(ISBLANK(F916),H915="out-sample"),"",IF(AND(Temp!optSeasCoef=0,Temp!sts_add=1),IF(H915="in-sample",IF(Q915=bigT,((qCell/bigT)*(I916-I915))+((1-(qCell/bigT))*J915),IF(OR(ISBLANK(F916),COUNT($F$2:F915)&lt;=qCell),IF(COUNT($F$2:F915)=1,0,F915-F914),((qCell/COUNT($F$2:F915))*(I916-I915))+((1-(qCell/COUNT($F$2:F915)))*J915))),J915),IF(AND(Temp!optSeasCoef=0,Temp!sts_multp=1),IF(H915="in-sample",IF(Q915=bigT,((qCell/bigT)*(I916/I915))+((1-(qCell/bigT))*J915),IF(qCell=0,1,IF(OR(ISBLANK(F916),COUNT($F$2:F915)&lt;=qCell),IF(COUNT($F$2:F915)=1,1,F915/F914),((qCell/COUNT($F$2:F915))*(I916/I915))+((1-(qCell/COUNT($F$2:F915)))*J915)))),J915),IF(Temp!sts_add=1,IF(H915="in-sample",IF(Q915=bigT,((qCell/bigT)*(I916-I915))+((1-(qCell/bigT))*J915),IF(OR(ISBLANK(F916),COUNT($AX$2:AX915)&lt;=qCell),IF(COUNT($AX$2:AX915)=1,0,AX915-AX914),((qCell/COUNT($AX$2:AX915))*(I916-I915))+((1-(qCell/COUNT($AX$2:AX915)))*J915))),J915),IF(H915="in-sample",IF(Q915=bigT,((qCell/bigT)*(I916/I915))+((1-(qCell/bigT))*J915),IF(qCell=0,1,IF(OR(ISBLANK(F916),COUNT($AX$2:AX915)&lt;=qCell),IF(COUNT($AX$2:AX915)=1,1,AX915/AX914),((qCell/COUNT($AX$2:AX915))*(I916/I915))+((1-(qCell/COUNT($AX$2:AX915)))*J915)))),J915)))))))</f>
        <v/>
      </c>
      <c r="K916" s="120" t="str">
        <f>IF(H916="","",IF(AND(Temp!optSeasCoef=0,Temp!sts_add=1),IF(H916="out-sample",I916+(Q916*J916),I916+J916),IF(AND(Temp!optSeasCoef=0,Temp!sts_multp=1),IF(H916="out-sample",I916*(J916^Q916),I916*J916),IF(Temp!sts_add=1,IF(H916="out-sample",(I916+(Q916*J916))*G916,(I916+J916)*G916),IF(H916="out-sample",I916*(J916^Q916)*G916,I916*J916*G916)))))</f>
        <v/>
      </c>
      <c r="L916" s="116" t="str">
        <f t="shared" si="154"/>
        <v/>
      </c>
      <c r="M916" s="116" t="str">
        <f t="shared" si="155"/>
        <v/>
      </c>
      <c r="N916" s="116" t="str">
        <f t="shared" si="156"/>
        <v/>
      </c>
      <c r="O916" s="116" t="str">
        <f t="shared" si="157"/>
        <v/>
      </c>
      <c r="P916" s="116" t="str">
        <f t="shared" si="158"/>
        <v/>
      </c>
      <c r="Q916" s="94" t="str">
        <f>IF(AND(Temp!fhor_indata=1,ISBLANK(F916),H915="in-sample"),1,IF(AND(Temp!fhor_indata=1,H915="out-sample",Q915&lt;XfHor),Q915+1,IF(ISBLANK(F916),"",IF(AND(H916="out-sample",H915="in-sample"),1,IF(AND(H916="out-sample",H915="out-sample"),Q915+1,IF(ISNUMBER(Q915),Q915+1,1))))))</f>
        <v/>
      </c>
      <c r="R916" s="94" t="str">
        <f t="shared" si="159"/>
        <v/>
      </c>
      <c r="S916" s="94" t="str">
        <f>IF(Temp!fhor_indata=1,IF(S915=XobsHor,1,IF(COUNT($S$2:S915)&lt;=XobsHor,S915+1,IF(AND(COUNT($S$2:S915)&lt;=XobsHor+XfHor,IFERROR(MOD(S915,XobsHor)&lt;XfHor,FALSE)),S915+1,""))),IF(ISBLANK(F916),"",IF(S915=maxP,1,IF(S915&lt;maxP,S915+1,IF(COUNT($S$2:S916)&lt;=XobsHor,S915+1,"")))))</f>
        <v/>
      </c>
      <c r="T916" s="3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W916" s="122" t="str">
        <f t="shared" si="161"/>
        <v/>
      </c>
      <c r="AX916" s="123" t="str">
        <f t="shared" si="162"/>
        <v/>
      </c>
      <c r="AY916" s="124" t="str">
        <f t="shared" si="163"/>
        <v/>
      </c>
      <c r="AZ916" s="124" t="str">
        <f t="shared" si="164"/>
        <v/>
      </c>
      <c r="BF916" s="91"/>
    </row>
    <row r="917" spans="1:58" s="78" customFormat="1" ht="14.25" x14ac:dyDescent="0.2">
      <c r="A917" s="6"/>
      <c r="B917" s="6"/>
      <c r="C917" s="6"/>
      <c r="D917" s="3"/>
      <c r="E917" s="98" t="str">
        <f t="shared" si="160"/>
        <v/>
      </c>
      <c r="F917" s="117"/>
      <c r="G917" s="116" t="str">
        <f>IF(E917="","",IF(Temp!optSeasCoef=0,1,INDEX($C$2:$C$13,IF(MOD(COUNT($E$2:E917),seas_indx)=0,seas_indx,MOD(COUNT($E$2:E917),seas_indx)))))</f>
        <v/>
      </c>
      <c r="H917" s="97" t="str">
        <f>IFERROR(IF(Temp!fhor_indata=1,IF(COUNT($S$2:S917)&lt;=XobsHor,"in-sample",IF(AND(COUNT($S$2:S917)&lt;=XobsHor+XfHor,MOD(S916,XobsHor)&lt;XfHor),"out-sample","")),IF(ISBLANK(F917),"",IF(COUNT($F$2:F917)&lt;=XobsHor-XfHor,"in-sample","out-sample"))),"")</f>
        <v/>
      </c>
      <c r="I917" s="120" t="str">
        <f>IF(AND(ISBLANK(F916),H916="in-sample"),"",IF(AND(Temp!fhor_indata=1,H916="out-sample",H917="out-sample"),I916,IF(AND(ISBLANK(F917),H916="out-sample"),"",IF(AND(Temp!optSeasCoef=0,Temp!sts_add=1),IF(H916="in-sample",IF(Q916=bigT,((pCell/bigT)*F916)+((1-(pCell/bigT))*(I916+J916)),IF(OR(ISBLANK(F917),COUNT($F$2:F916)&lt;=pCell),F916,((pCell/COUNT($F$2:F916))*F916)+((1-(pCell/COUNT($F$2:F916)))*(I916+J916)))),I916),IF(AND(Temp!optSeasCoef=0,Temp!sts_multp=1),IF(H916="in-sample",IF(Q916=bigT,((pCell/bigT)*F916)+((1-(pCell/bigT))*(I916*J916)),IF(OR(ISBLANK(F917),COUNT(F$2:$F916)&lt;=pCell),F916,((pCell/COUNT($F$2:F916))*F916)+((1-(pCell/COUNT($F$2:F916)))*(I916*J916)))),I916),IF(Temp!sts_add=1,IF(H916="in-sample",IF(Q916=bigT,((pCell/bigT)*AX916)+((1-(pCell/bigT))*(I916+J916)),IF(OR(ISBLANK(F917),COUNT($AX$2:AX916)&lt;=pCell),AX916,((pCell/COUNT($AX$2:AX916))*AX916)+((1-(pCell/COUNT($AX$2:AX916)))*(I916+J916)))),I916),IF(H916="in-sample",IF(Q916=bigT,((pCell/bigT)*AX916)+((1-(pCell/bigT))*(I916*J916)),IF(OR(ISBLANK(F917),COUNT($AX$2:AX916)&lt;=pCell),AX916,((pCell/COUNT($AX$2:AX916))*AX916)+((1-(pCell/COUNT($AX$2:AX916)))*(I916*J916)))),I916)))))))</f>
        <v/>
      </c>
      <c r="J917" s="120" t="str">
        <f>IF(AND(ISBLANK(F916),H916="in-sample"),"",IF(AND(Temp!fhor_indata=1,H916="out-sample",H917="out-sample"),J916,IF(AND(ISBLANK(F917),H916="out-sample"),"",IF(AND(Temp!optSeasCoef=0,Temp!sts_add=1),IF(H916="in-sample",IF(Q916=bigT,((qCell/bigT)*(I917-I916))+((1-(qCell/bigT))*J916),IF(OR(ISBLANK(F917),COUNT($F$2:F916)&lt;=qCell),IF(COUNT($F$2:F916)=1,0,F916-F915),((qCell/COUNT($F$2:F916))*(I917-I916))+((1-(qCell/COUNT($F$2:F916)))*J916))),J916),IF(AND(Temp!optSeasCoef=0,Temp!sts_multp=1),IF(H916="in-sample",IF(Q916=bigT,((qCell/bigT)*(I917/I916))+((1-(qCell/bigT))*J916),IF(qCell=0,1,IF(OR(ISBLANK(F917),COUNT($F$2:F916)&lt;=qCell),IF(COUNT($F$2:F916)=1,1,F916/F915),((qCell/COUNT($F$2:F916))*(I917/I916))+((1-(qCell/COUNT($F$2:F916)))*J916)))),J916),IF(Temp!sts_add=1,IF(H916="in-sample",IF(Q916=bigT,((qCell/bigT)*(I917-I916))+((1-(qCell/bigT))*J916),IF(OR(ISBLANK(F917),COUNT($AX$2:AX916)&lt;=qCell),IF(COUNT($AX$2:AX916)=1,0,AX916-AX915),((qCell/COUNT($AX$2:AX916))*(I917-I916))+((1-(qCell/COUNT($AX$2:AX916)))*J916))),J916),IF(H916="in-sample",IF(Q916=bigT,((qCell/bigT)*(I917/I916))+((1-(qCell/bigT))*J916),IF(qCell=0,1,IF(OR(ISBLANK(F917),COUNT($AX$2:AX916)&lt;=qCell),IF(COUNT($AX$2:AX916)=1,1,AX916/AX915),((qCell/COUNT($AX$2:AX916))*(I917/I916))+((1-(qCell/COUNT($AX$2:AX916)))*J916)))),J916)))))))</f>
        <v/>
      </c>
      <c r="K917" s="120" t="str">
        <f>IF(H917="","",IF(AND(Temp!optSeasCoef=0,Temp!sts_add=1),IF(H917="out-sample",I917+(Q917*J917),I917+J917),IF(AND(Temp!optSeasCoef=0,Temp!sts_multp=1),IF(H917="out-sample",I917*(J917^Q917),I917*J917),IF(Temp!sts_add=1,IF(H917="out-sample",(I917+(Q917*J917))*G917,(I917+J917)*G917),IF(H917="out-sample",I917*(J917^Q917)*G917,I917*J917*G917)))))</f>
        <v/>
      </c>
      <c r="L917" s="116" t="str">
        <f t="shared" si="154"/>
        <v/>
      </c>
      <c r="M917" s="116" t="str">
        <f t="shared" si="155"/>
        <v/>
      </c>
      <c r="N917" s="116" t="str">
        <f t="shared" si="156"/>
        <v/>
      </c>
      <c r="O917" s="116" t="str">
        <f t="shared" si="157"/>
        <v/>
      </c>
      <c r="P917" s="116" t="str">
        <f t="shared" si="158"/>
        <v/>
      </c>
      <c r="Q917" s="94" t="str">
        <f>IF(AND(Temp!fhor_indata=1,ISBLANK(F917),H916="in-sample"),1,IF(AND(Temp!fhor_indata=1,H916="out-sample",Q916&lt;XfHor),Q916+1,IF(ISBLANK(F917),"",IF(AND(H917="out-sample",H916="in-sample"),1,IF(AND(H917="out-sample",H916="out-sample"),Q916+1,IF(ISNUMBER(Q916),Q916+1,1))))))</f>
        <v/>
      </c>
      <c r="R917" s="94" t="str">
        <f t="shared" si="159"/>
        <v/>
      </c>
      <c r="S917" s="94" t="str">
        <f>IF(Temp!fhor_indata=1,IF(S916=XobsHor,1,IF(COUNT($S$2:S916)&lt;=XobsHor,S916+1,IF(AND(COUNT($S$2:S916)&lt;=XobsHor+XfHor,IFERROR(MOD(S916,XobsHor)&lt;XfHor,FALSE)),S916+1,""))),IF(ISBLANK(F917),"",IF(S916=maxP,1,IF(S916&lt;maxP,S916+1,IF(COUNT($S$2:S917)&lt;=XobsHor,S916+1,"")))))</f>
        <v/>
      </c>
      <c r="T917" s="3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W917" s="122" t="str">
        <f t="shared" si="161"/>
        <v/>
      </c>
      <c r="AX917" s="123" t="str">
        <f t="shared" si="162"/>
        <v/>
      </c>
      <c r="AY917" s="124" t="str">
        <f t="shared" si="163"/>
        <v/>
      </c>
      <c r="AZ917" s="124" t="str">
        <f t="shared" si="164"/>
        <v/>
      </c>
      <c r="BF917" s="91"/>
    </row>
    <row r="918" spans="1:58" s="78" customFormat="1" ht="14.25" x14ac:dyDescent="0.2">
      <c r="A918" s="6"/>
      <c r="B918" s="6"/>
      <c r="C918" s="6"/>
      <c r="D918" s="3"/>
      <c r="E918" s="98" t="str">
        <f t="shared" si="160"/>
        <v/>
      </c>
      <c r="F918" s="117"/>
      <c r="G918" s="116" t="str">
        <f>IF(E918="","",IF(Temp!optSeasCoef=0,1,INDEX($C$2:$C$13,IF(MOD(COUNT($E$2:E918),seas_indx)=0,seas_indx,MOD(COUNT($E$2:E918),seas_indx)))))</f>
        <v/>
      </c>
      <c r="H918" s="97" t="str">
        <f>IFERROR(IF(Temp!fhor_indata=1,IF(COUNT($S$2:S918)&lt;=XobsHor,"in-sample",IF(AND(COUNT($S$2:S918)&lt;=XobsHor+XfHor,MOD(S917,XobsHor)&lt;XfHor),"out-sample","")),IF(ISBLANK(F918),"",IF(COUNT($F$2:F918)&lt;=XobsHor-XfHor,"in-sample","out-sample"))),"")</f>
        <v/>
      </c>
      <c r="I918" s="120" t="str">
        <f>IF(AND(ISBLANK(F917),H917="in-sample"),"",IF(AND(Temp!fhor_indata=1,H917="out-sample",H918="out-sample"),I917,IF(AND(ISBLANK(F918),H917="out-sample"),"",IF(AND(Temp!optSeasCoef=0,Temp!sts_add=1),IF(H917="in-sample",IF(Q917=bigT,((pCell/bigT)*F917)+((1-(pCell/bigT))*(I917+J917)),IF(OR(ISBLANK(F918),COUNT($F$2:F917)&lt;=pCell),F917,((pCell/COUNT($F$2:F917))*F917)+((1-(pCell/COUNT($F$2:F917)))*(I917+J917)))),I917),IF(AND(Temp!optSeasCoef=0,Temp!sts_multp=1),IF(H917="in-sample",IF(Q917=bigT,((pCell/bigT)*F917)+((1-(pCell/bigT))*(I917*J917)),IF(OR(ISBLANK(F918),COUNT(F$2:$F917)&lt;=pCell),F917,((pCell/COUNT($F$2:F917))*F917)+((1-(pCell/COUNT($F$2:F917)))*(I917*J917)))),I917),IF(Temp!sts_add=1,IF(H917="in-sample",IF(Q917=bigT,((pCell/bigT)*AX917)+((1-(pCell/bigT))*(I917+J917)),IF(OR(ISBLANK(F918),COUNT($AX$2:AX917)&lt;=pCell),AX917,((pCell/COUNT($AX$2:AX917))*AX917)+((1-(pCell/COUNT($AX$2:AX917)))*(I917+J917)))),I917),IF(H917="in-sample",IF(Q917=bigT,((pCell/bigT)*AX917)+((1-(pCell/bigT))*(I917*J917)),IF(OR(ISBLANK(F918),COUNT($AX$2:AX917)&lt;=pCell),AX917,((pCell/COUNT($AX$2:AX917))*AX917)+((1-(pCell/COUNT($AX$2:AX917)))*(I917*J917)))),I917)))))))</f>
        <v/>
      </c>
      <c r="J918" s="120" t="str">
        <f>IF(AND(ISBLANK(F917),H917="in-sample"),"",IF(AND(Temp!fhor_indata=1,H917="out-sample",H918="out-sample"),J917,IF(AND(ISBLANK(F918),H917="out-sample"),"",IF(AND(Temp!optSeasCoef=0,Temp!sts_add=1),IF(H917="in-sample",IF(Q917=bigT,((qCell/bigT)*(I918-I917))+((1-(qCell/bigT))*J917),IF(OR(ISBLANK(F918),COUNT($F$2:F917)&lt;=qCell),IF(COUNT($F$2:F917)=1,0,F917-F916),((qCell/COUNT($F$2:F917))*(I918-I917))+((1-(qCell/COUNT($F$2:F917)))*J917))),J917),IF(AND(Temp!optSeasCoef=0,Temp!sts_multp=1),IF(H917="in-sample",IF(Q917=bigT,((qCell/bigT)*(I918/I917))+((1-(qCell/bigT))*J917),IF(qCell=0,1,IF(OR(ISBLANK(F918),COUNT($F$2:F917)&lt;=qCell),IF(COUNT($F$2:F917)=1,1,F917/F916),((qCell/COUNT($F$2:F917))*(I918/I917))+((1-(qCell/COUNT($F$2:F917)))*J917)))),J917),IF(Temp!sts_add=1,IF(H917="in-sample",IF(Q917=bigT,((qCell/bigT)*(I918-I917))+((1-(qCell/bigT))*J917),IF(OR(ISBLANK(F918),COUNT($AX$2:AX917)&lt;=qCell),IF(COUNT($AX$2:AX917)=1,0,AX917-AX916),((qCell/COUNT($AX$2:AX917))*(I918-I917))+((1-(qCell/COUNT($AX$2:AX917)))*J917))),J917),IF(H917="in-sample",IF(Q917=bigT,((qCell/bigT)*(I918/I917))+((1-(qCell/bigT))*J917),IF(qCell=0,1,IF(OR(ISBLANK(F918),COUNT($AX$2:AX917)&lt;=qCell),IF(COUNT($AX$2:AX917)=1,1,AX917/AX916),((qCell/COUNT($AX$2:AX917))*(I918/I917))+((1-(qCell/COUNT($AX$2:AX917)))*J917)))),J917)))))))</f>
        <v/>
      </c>
      <c r="K918" s="120" t="str">
        <f>IF(H918="","",IF(AND(Temp!optSeasCoef=0,Temp!sts_add=1),IF(H918="out-sample",I918+(Q918*J918),I918+J918),IF(AND(Temp!optSeasCoef=0,Temp!sts_multp=1),IF(H918="out-sample",I918*(J918^Q918),I918*J918),IF(Temp!sts_add=1,IF(H918="out-sample",(I918+(Q918*J918))*G918,(I918+J918)*G918),IF(H918="out-sample",I918*(J918^Q918)*G918,I918*J918*G918)))))</f>
        <v/>
      </c>
      <c r="L918" s="116" t="str">
        <f t="shared" si="154"/>
        <v/>
      </c>
      <c r="M918" s="116" t="str">
        <f t="shared" si="155"/>
        <v/>
      </c>
      <c r="N918" s="116" t="str">
        <f t="shared" si="156"/>
        <v/>
      </c>
      <c r="O918" s="116" t="str">
        <f t="shared" si="157"/>
        <v/>
      </c>
      <c r="P918" s="116" t="str">
        <f t="shared" si="158"/>
        <v/>
      </c>
      <c r="Q918" s="94" t="str">
        <f>IF(AND(Temp!fhor_indata=1,ISBLANK(F918),H917="in-sample"),1,IF(AND(Temp!fhor_indata=1,H917="out-sample",Q917&lt;XfHor),Q917+1,IF(ISBLANK(F918),"",IF(AND(H918="out-sample",H917="in-sample"),1,IF(AND(H918="out-sample",H917="out-sample"),Q917+1,IF(ISNUMBER(Q917),Q917+1,1))))))</f>
        <v/>
      </c>
      <c r="R918" s="94" t="str">
        <f t="shared" si="159"/>
        <v/>
      </c>
      <c r="S918" s="94" t="str">
        <f>IF(Temp!fhor_indata=1,IF(S917=XobsHor,1,IF(COUNT($S$2:S917)&lt;=XobsHor,S917+1,IF(AND(COUNT($S$2:S917)&lt;=XobsHor+XfHor,IFERROR(MOD(S917,XobsHor)&lt;XfHor,FALSE)),S917+1,""))),IF(ISBLANK(F918),"",IF(S917=maxP,1,IF(S917&lt;maxP,S917+1,IF(COUNT($S$2:S918)&lt;=XobsHor,S917+1,"")))))</f>
        <v/>
      </c>
      <c r="T918" s="3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W918" s="122" t="str">
        <f t="shared" si="161"/>
        <v/>
      </c>
      <c r="AX918" s="123" t="str">
        <f t="shared" si="162"/>
        <v/>
      </c>
      <c r="AY918" s="124" t="str">
        <f t="shared" si="163"/>
        <v/>
      </c>
      <c r="AZ918" s="124" t="str">
        <f t="shared" si="164"/>
        <v/>
      </c>
      <c r="BF918" s="91"/>
    </row>
    <row r="919" spans="1:58" s="78" customFormat="1" ht="14.25" x14ac:dyDescent="0.2">
      <c r="A919" s="6"/>
      <c r="B919" s="6"/>
      <c r="C919" s="6"/>
      <c r="D919" s="3"/>
      <c r="E919" s="98" t="str">
        <f t="shared" si="160"/>
        <v/>
      </c>
      <c r="F919" s="117"/>
      <c r="G919" s="116" t="str">
        <f>IF(E919="","",IF(Temp!optSeasCoef=0,1,INDEX($C$2:$C$13,IF(MOD(COUNT($E$2:E919),seas_indx)=0,seas_indx,MOD(COUNT($E$2:E919),seas_indx)))))</f>
        <v/>
      </c>
      <c r="H919" s="97" t="str">
        <f>IFERROR(IF(Temp!fhor_indata=1,IF(COUNT($S$2:S919)&lt;=XobsHor,"in-sample",IF(AND(COUNT($S$2:S919)&lt;=XobsHor+XfHor,MOD(S918,XobsHor)&lt;XfHor),"out-sample","")),IF(ISBLANK(F919),"",IF(COUNT($F$2:F919)&lt;=XobsHor-XfHor,"in-sample","out-sample"))),"")</f>
        <v/>
      </c>
      <c r="I919" s="120" t="str">
        <f>IF(AND(ISBLANK(F918),H918="in-sample"),"",IF(AND(Temp!fhor_indata=1,H918="out-sample",H919="out-sample"),I918,IF(AND(ISBLANK(F919),H918="out-sample"),"",IF(AND(Temp!optSeasCoef=0,Temp!sts_add=1),IF(H918="in-sample",IF(Q918=bigT,((pCell/bigT)*F918)+((1-(pCell/bigT))*(I918+J918)),IF(OR(ISBLANK(F919),COUNT($F$2:F918)&lt;=pCell),F918,((pCell/COUNT($F$2:F918))*F918)+((1-(pCell/COUNT($F$2:F918)))*(I918+J918)))),I918),IF(AND(Temp!optSeasCoef=0,Temp!sts_multp=1),IF(H918="in-sample",IF(Q918=bigT,((pCell/bigT)*F918)+((1-(pCell/bigT))*(I918*J918)),IF(OR(ISBLANK(F919),COUNT(F$2:$F918)&lt;=pCell),F918,((pCell/COUNT($F$2:F918))*F918)+((1-(pCell/COUNT($F$2:F918)))*(I918*J918)))),I918),IF(Temp!sts_add=1,IF(H918="in-sample",IF(Q918=bigT,((pCell/bigT)*AX918)+((1-(pCell/bigT))*(I918+J918)),IF(OR(ISBLANK(F919),COUNT($AX$2:AX918)&lt;=pCell),AX918,((pCell/COUNT($AX$2:AX918))*AX918)+((1-(pCell/COUNT($AX$2:AX918)))*(I918+J918)))),I918),IF(H918="in-sample",IF(Q918=bigT,((pCell/bigT)*AX918)+((1-(pCell/bigT))*(I918*J918)),IF(OR(ISBLANK(F919),COUNT($AX$2:AX918)&lt;=pCell),AX918,((pCell/COUNT($AX$2:AX918))*AX918)+((1-(pCell/COUNT($AX$2:AX918)))*(I918*J918)))),I918)))))))</f>
        <v/>
      </c>
      <c r="J919" s="120" t="str">
        <f>IF(AND(ISBLANK(F918),H918="in-sample"),"",IF(AND(Temp!fhor_indata=1,H918="out-sample",H919="out-sample"),J918,IF(AND(ISBLANK(F919),H918="out-sample"),"",IF(AND(Temp!optSeasCoef=0,Temp!sts_add=1),IF(H918="in-sample",IF(Q918=bigT,((qCell/bigT)*(I919-I918))+((1-(qCell/bigT))*J918),IF(OR(ISBLANK(F919),COUNT($F$2:F918)&lt;=qCell),IF(COUNT($F$2:F918)=1,0,F918-F917),((qCell/COUNT($F$2:F918))*(I919-I918))+((1-(qCell/COUNT($F$2:F918)))*J918))),J918),IF(AND(Temp!optSeasCoef=0,Temp!sts_multp=1),IF(H918="in-sample",IF(Q918=bigT,((qCell/bigT)*(I919/I918))+((1-(qCell/bigT))*J918),IF(qCell=0,1,IF(OR(ISBLANK(F919),COUNT($F$2:F918)&lt;=qCell),IF(COUNT($F$2:F918)=1,1,F918/F917),((qCell/COUNT($F$2:F918))*(I919/I918))+((1-(qCell/COUNT($F$2:F918)))*J918)))),J918),IF(Temp!sts_add=1,IF(H918="in-sample",IF(Q918=bigT,((qCell/bigT)*(I919-I918))+((1-(qCell/bigT))*J918),IF(OR(ISBLANK(F919),COUNT($AX$2:AX918)&lt;=qCell),IF(COUNT($AX$2:AX918)=1,0,AX918-AX917),((qCell/COUNT($AX$2:AX918))*(I919-I918))+((1-(qCell/COUNT($AX$2:AX918)))*J918))),J918),IF(H918="in-sample",IF(Q918=bigT,((qCell/bigT)*(I919/I918))+((1-(qCell/bigT))*J918),IF(qCell=0,1,IF(OR(ISBLANK(F919),COUNT($AX$2:AX918)&lt;=qCell),IF(COUNT($AX$2:AX918)=1,1,AX918/AX917),((qCell/COUNT($AX$2:AX918))*(I919/I918))+((1-(qCell/COUNT($AX$2:AX918)))*J918)))),J918)))))))</f>
        <v/>
      </c>
      <c r="K919" s="120" t="str">
        <f>IF(H919="","",IF(AND(Temp!optSeasCoef=0,Temp!sts_add=1),IF(H919="out-sample",I919+(Q919*J919),I919+J919),IF(AND(Temp!optSeasCoef=0,Temp!sts_multp=1),IF(H919="out-sample",I919*(J919^Q919),I919*J919),IF(Temp!sts_add=1,IF(H919="out-sample",(I919+(Q919*J919))*G919,(I919+J919)*G919),IF(H919="out-sample",I919*(J919^Q919)*G919,I919*J919*G919)))))</f>
        <v/>
      </c>
      <c r="L919" s="116" t="str">
        <f t="shared" si="154"/>
        <v/>
      </c>
      <c r="M919" s="116" t="str">
        <f t="shared" si="155"/>
        <v/>
      </c>
      <c r="N919" s="116" t="str">
        <f t="shared" si="156"/>
        <v/>
      </c>
      <c r="O919" s="116" t="str">
        <f t="shared" si="157"/>
        <v/>
      </c>
      <c r="P919" s="116" t="str">
        <f t="shared" si="158"/>
        <v/>
      </c>
      <c r="Q919" s="94" t="str">
        <f>IF(AND(Temp!fhor_indata=1,ISBLANK(F919),H918="in-sample"),1,IF(AND(Temp!fhor_indata=1,H918="out-sample",Q918&lt;XfHor),Q918+1,IF(ISBLANK(F919),"",IF(AND(H919="out-sample",H918="in-sample"),1,IF(AND(H919="out-sample",H918="out-sample"),Q918+1,IF(ISNUMBER(Q918),Q918+1,1))))))</f>
        <v/>
      </c>
      <c r="R919" s="94" t="str">
        <f t="shared" si="159"/>
        <v/>
      </c>
      <c r="S919" s="94" t="str">
        <f>IF(Temp!fhor_indata=1,IF(S918=XobsHor,1,IF(COUNT($S$2:S918)&lt;=XobsHor,S918+1,IF(AND(COUNT($S$2:S918)&lt;=XobsHor+XfHor,IFERROR(MOD(S918,XobsHor)&lt;XfHor,FALSE)),S918+1,""))),IF(ISBLANK(F919),"",IF(S918=maxP,1,IF(S918&lt;maxP,S918+1,IF(COUNT($S$2:S919)&lt;=XobsHor,S918+1,"")))))</f>
        <v/>
      </c>
      <c r="T919" s="3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W919" s="122" t="str">
        <f t="shared" si="161"/>
        <v/>
      </c>
      <c r="AX919" s="123" t="str">
        <f t="shared" si="162"/>
        <v/>
      </c>
      <c r="AY919" s="124" t="str">
        <f t="shared" si="163"/>
        <v/>
      </c>
      <c r="AZ919" s="124" t="str">
        <f t="shared" si="164"/>
        <v/>
      </c>
      <c r="BF919" s="91"/>
    </row>
    <row r="920" spans="1:58" s="78" customFormat="1" ht="14.25" x14ac:dyDescent="0.2">
      <c r="A920" s="6"/>
      <c r="B920" s="6"/>
      <c r="C920" s="6"/>
      <c r="D920" s="3"/>
      <c r="E920" s="98" t="str">
        <f t="shared" si="160"/>
        <v/>
      </c>
      <c r="F920" s="117"/>
      <c r="G920" s="116" t="str">
        <f>IF(E920="","",IF(Temp!optSeasCoef=0,1,INDEX($C$2:$C$13,IF(MOD(COUNT($E$2:E920),seas_indx)=0,seas_indx,MOD(COUNT($E$2:E920),seas_indx)))))</f>
        <v/>
      </c>
      <c r="H920" s="97" t="str">
        <f>IFERROR(IF(Temp!fhor_indata=1,IF(COUNT($S$2:S920)&lt;=XobsHor,"in-sample",IF(AND(COUNT($S$2:S920)&lt;=XobsHor+XfHor,MOD(S919,XobsHor)&lt;XfHor),"out-sample","")),IF(ISBLANK(F920),"",IF(COUNT($F$2:F920)&lt;=XobsHor-XfHor,"in-sample","out-sample"))),"")</f>
        <v/>
      </c>
      <c r="I920" s="120" t="str">
        <f>IF(AND(ISBLANK(F919),H919="in-sample"),"",IF(AND(Temp!fhor_indata=1,H919="out-sample",H920="out-sample"),I919,IF(AND(ISBLANK(F920),H919="out-sample"),"",IF(AND(Temp!optSeasCoef=0,Temp!sts_add=1),IF(H919="in-sample",IF(Q919=bigT,((pCell/bigT)*F919)+((1-(pCell/bigT))*(I919+J919)),IF(OR(ISBLANK(F920),COUNT($F$2:F919)&lt;=pCell),F919,((pCell/COUNT($F$2:F919))*F919)+((1-(pCell/COUNT($F$2:F919)))*(I919+J919)))),I919),IF(AND(Temp!optSeasCoef=0,Temp!sts_multp=1),IF(H919="in-sample",IF(Q919=bigT,((pCell/bigT)*F919)+((1-(pCell/bigT))*(I919*J919)),IF(OR(ISBLANK(F920),COUNT(F$2:$F919)&lt;=pCell),F919,((pCell/COUNT($F$2:F919))*F919)+((1-(pCell/COUNT($F$2:F919)))*(I919*J919)))),I919),IF(Temp!sts_add=1,IF(H919="in-sample",IF(Q919=bigT,((pCell/bigT)*AX919)+((1-(pCell/bigT))*(I919+J919)),IF(OR(ISBLANK(F920),COUNT($AX$2:AX919)&lt;=pCell),AX919,((pCell/COUNT($AX$2:AX919))*AX919)+((1-(pCell/COUNT($AX$2:AX919)))*(I919+J919)))),I919),IF(H919="in-sample",IF(Q919=bigT,((pCell/bigT)*AX919)+((1-(pCell/bigT))*(I919*J919)),IF(OR(ISBLANK(F920),COUNT($AX$2:AX919)&lt;=pCell),AX919,((pCell/COUNT($AX$2:AX919))*AX919)+((1-(pCell/COUNT($AX$2:AX919)))*(I919*J919)))),I919)))))))</f>
        <v/>
      </c>
      <c r="J920" s="120" t="str">
        <f>IF(AND(ISBLANK(F919),H919="in-sample"),"",IF(AND(Temp!fhor_indata=1,H919="out-sample",H920="out-sample"),J919,IF(AND(ISBLANK(F920),H919="out-sample"),"",IF(AND(Temp!optSeasCoef=0,Temp!sts_add=1),IF(H919="in-sample",IF(Q919=bigT,((qCell/bigT)*(I920-I919))+((1-(qCell/bigT))*J919),IF(OR(ISBLANK(F920),COUNT($F$2:F919)&lt;=qCell),IF(COUNT($F$2:F919)=1,0,F919-F918),((qCell/COUNT($F$2:F919))*(I920-I919))+((1-(qCell/COUNT($F$2:F919)))*J919))),J919),IF(AND(Temp!optSeasCoef=0,Temp!sts_multp=1),IF(H919="in-sample",IF(Q919=bigT,((qCell/bigT)*(I920/I919))+((1-(qCell/bigT))*J919),IF(qCell=0,1,IF(OR(ISBLANK(F920),COUNT($F$2:F919)&lt;=qCell),IF(COUNT($F$2:F919)=1,1,F919/F918),((qCell/COUNT($F$2:F919))*(I920/I919))+((1-(qCell/COUNT($F$2:F919)))*J919)))),J919),IF(Temp!sts_add=1,IF(H919="in-sample",IF(Q919=bigT,((qCell/bigT)*(I920-I919))+((1-(qCell/bigT))*J919),IF(OR(ISBLANK(F920),COUNT($AX$2:AX919)&lt;=qCell),IF(COUNT($AX$2:AX919)=1,0,AX919-AX918),((qCell/COUNT($AX$2:AX919))*(I920-I919))+((1-(qCell/COUNT($AX$2:AX919)))*J919))),J919),IF(H919="in-sample",IF(Q919=bigT,((qCell/bigT)*(I920/I919))+((1-(qCell/bigT))*J919),IF(qCell=0,1,IF(OR(ISBLANK(F920),COUNT($AX$2:AX919)&lt;=qCell),IF(COUNT($AX$2:AX919)=1,1,AX919/AX918),((qCell/COUNT($AX$2:AX919))*(I920/I919))+((1-(qCell/COUNT($AX$2:AX919)))*J919)))),J919)))))))</f>
        <v/>
      </c>
      <c r="K920" s="120" t="str">
        <f>IF(H920="","",IF(AND(Temp!optSeasCoef=0,Temp!sts_add=1),IF(H920="out-sample",I920+(Q920*J920),I920+J920),IF(AND(Temp!optSeasCoef=0,Temp!sts_multp=1),IF(H920="out-sample",I920*(J920^Q920),I920*J920),IF(Temp!sts_add=1,IF(H920="out-sample",(I920+(Q920*J920))*G920,(I920+J920)*G920),IF(H920="out-sample",I920*(J920^Q920)*G920,I920*J920*G920)))))</f>
        <v/>
      </c>
      <c r="L920" s="116" t="str">
        <f t="shared" si="154"/>
        <v/>
      </c>
      <c r="M920" s="116" t="str">
        <f t="shared" si="155"/>
        <v/>
      </c>
      <c r="N920" s="116" t="str">
        <f t="shared" si="156"/>
        <v/>
      </c>
      <c r="O920" s="116" t="str">
        <f t="shared" si="157"/>
        <v/>
      </c>
      <c r="P920" s="116" t="str">
        <f t="shared" si="158"/>
        <v/>
      </c>
      <c r="Q920" s="94" t="str">
        <f>IF(AND(Temp!fhor_indata=1,ISBLANK(F920),H919="in-sample"),1,IF(AND(Temp!fhor_indata=1,H919="out-sample",Q919&lt;XfHor),Q919+1,IF(ISBLANK(F920),"",IF(AND(H920="out-sample",H919="in-sample"),1,IF(AND(H920="out-sample",H919="out-sample"),Q919+1,IF(ISNUMBER(Q919),Q919+1,1))))))</f>
        <v/>
      </c>
      <c r="R920" s="94" t="str">
        <f t="shared" si="159"/>
        <v/>
      </c>
      <c r="S920" s="94" t="str">
        <f>IF(Temp!fhor_indata=1,IF(S919=XobsHor,1,IF(COUNT($S$2:S919)&lt;=XobsHor,S919+1,IF(AND(COUNT($S$2:S919)&lt;=XobsHor+XfHor,IFERROR(MOD(S919,XobsHor)&lt;XfHor,FALSE)),S919+1,""))),IF(ISBLANK(F920),"",IF(S919=maxP,1,IF(S919&lt;maxP,S919+1,IF(COUNT($S$2:S920)&lt;=XobsHor,S919+1,"")))))</f>
        <v/>
      </c>
      <c r="T920" s="3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W920" s="122" t="str">
        <f t="shared" si="161"/>
        <v/>
      </c>
      <c r="AX920" s="123" t="str">
        <f t="shared" si="162"/>
        <v/>
      </c>
      <c r="AY920" s="124" t="str">
        <f t="shared" si="163"/>
        <v/>
      </c>
      <c r="AZ920" s="124" t="str">
        <f t="shared" si="164"/>
        <v/>
      </c>
      <c r="BF920" s="91"/>
    </row>
    <row r="921" spans="1:58" s="78" customFormat="1" ht="14.25" x14ac:dyDescent="0.2">
      <c r="A921" s="6"/>
      <c r="B921" s="6"/>
      <c r="C921" s="6"/>
      <c r="D921" s="3"/>
      <c r="E921" s="98" t="str">
        <f t="shared" si="160"/>
        <v/>
      </c>
      <c r="F921" s="117"/>
      <c r="G921" s="116" t="str">
        <f>IF(E921="","",IF(Temp!optSeasCoef=0,1,INDEX($C$2:$C$13,IF(MOD(COUNT($E$2:E921),seas_indx)=0,seas_indx,MOD(COUNT($E$2:E921),seas_indx)))))</f>
        <v/>
      </c>
      <c r="H921" s="97" t="str">
        <f>IFERROR(IF(Temp!fhor_indata=1,IF(COUNT($S$2:S921)&lt;=XobsHor,"in-sample",IF(AND(COUNT($S$2:S921)&lt;=XobsHor+XfHor,MOD(S920,XobsHor)&lt;XfHor),"out-sample","")),IF(ISBLANK(F921),"",IF(COUNT($F$2:F921)&lt;=XobsHor-XfHor,"in-sample","out-sample"))),"")</f>
        <v/>
      </c>
      <c r="I921" s="120" t="str">
        <f>IF(AND(ISBLANK(F920),H920="in-sample"),"",IF(AND(Temp!fhor_indata=1,H920="out-sample",H921="out-sample"),I920,IF(AND(ISBLANK(F921),H920="out-sample"),"",IF(AND(Temp!optSeasCoef=0,Temp!sts_add=1),IF(H920="in-sample",IF(Q920=bigT,((pCell/bigT)*F920)+((1-(pCell/bigT))*(I920+J920)),IF(OR(ISBLANK(F921),COUNT($F$2:F920)&lt;=pCell),F920,((pCell/COUNT($F$2:F920))*F920)+((1-(pCell/COUNT($F$2:F920)))*(I920+J920)))),I920),IF(AND(Temp!optSeasCoef=0,Temp!sts_multp=1),IF(H920="in-sample",IF(Q920=bigT,((pCell/bigT)*F920)+((1-(pCell/bigT))*(I920*J920)),IF(OR(ISBLANK(F921),COUNT(F$2:$F920)&lt;=pCell),F920,((pCell/COUNT($F$2:F920))*F920)+((1-(pCell/COUNT($F$2:F920)))*(I920*J920)))),I920),IF(Temp!sts_add=1,IF(H920="in-sample",IF(Q920=bigT,((pCell/bigT)*AX920)+((1-(pCell/bigT))*(I920+J920)),IF(OR(ISBLANK(F921),COUNT($AX$2:AX920)&lt;=pCell),AX920,((pCell/COUNT($AX$2:AX920))*AX920)+((1-(pCell/COUNT($AX$2:AX920)))*(I920+J920)))),I920),IF(H920="in-sample",IF(Q920=bigT,((pCell/bigT)*AX920)+((1-(pCell/bigT))*(I920*J920)),IF(OR(ISBLANK(F921),COUNT($AX$2:AX920)&lt;=pCell),AX920,((pCell/COUNT($AX$2:AX920))*AX920)+((1-(pCell/COUNT($AX$2:AX920)))*(I920*J920)))),I920)))))))</f>
        <v/>
      </c>
      <c r="J921" s="120" t="str">
        <f>IF(AND(ISBLANK(F920),H920="in-sample"),"",IF(AND(Temp!fhor_indata=1,H920="out-sample",H921="out-sample"),J920,IF(AND(ISBLANK(F921),H920="out-sample"),"",IF(AND(Temp!optSeasCoef=0,Temp!sts_add=1),IF(H920="in-sample",IF(Q920=bigT,((qCell/bigT)*(I921-I920))+((1-(qCell/bigT))*J920),IF(OR(ISBLANK(F921),COUNT($F$2:F920)&lt;=qCell),IF(COUNT($F$2:F920)=1,0,F920-F919),((qCell/COUNT($F$2:F920))*(I921-I920))+((1-(qCell/COUNT($F$2:F920)))*J920))),J920),IF(AND(Temp!optSeasCoef=0,Temp!sts_multp=1),IF(H920="in-sample",IF(Q920=bigT,((qCell/bigT)*(I921/I920))+((1-(qCell/bigT))*J920),IF(qCell=0,1,IF(OR(ISBLANK(F921),COUNT($F$2:F920)&lt;=qCell),IF(COUNT($F$2:F920)=1,1,F920/F919),((qCell/COUNT($F$2:F920))*(I921/I920))+((1-(qCell/COUNT($F$2:F920)))*J920)))),J920),IF(Temp!sts_add=1,IF(H920="in-sample",IF(Q920=bigT,((qCell/bigT)*(I921-I920))+((1-(qCell/bigT))*J920),IF(OR(ISBLANK(F921),COUNT($AX$2:AX920)&lt;=qCell),IF(COUNT($AX$2:AX920)=1,0,AX920-AX919),((qCell/COUNT($AX$2:AX920))*(I921-I920))+((1-(qCell/COUNT($AX$2:AX920)))*J920))),J920),IF(H920="in-sample",IF(Q920=bigT,((qCell/bigT)*(I921/I920))+((1-(qCell/bigT))*J920),IF(qCell=0,1,IF(OR(ISBLANK(F921),COUNT($AX$2:AX920)&lt;=qCell),IF(COUNT($AX$2:AX920)=1,1,AX920/AX919),((qCell/COUNT($AX$2:AX920))*(I921/I920))+((1-(qCell/COUNT($AX$2:AX920)))*J920)))),J920)))))))</f>
        <v/>
      </c>
      <c r="K921" s="120" t="str">
        <f>IF(H921="","",IF(AND(Temp!optSeasCoef=0,Temp!sts_add=1),IF(H921="out-sample",I921+(Q921*J921),I921+J921),IF(AND(Temp!optSeasCoef=0,Temp!sts_multp=1),IF(H921="out-sample",I921*(J921^Q921),I921*J921),IF(Temp!sts_add=1,IF(H921="out-sample",(I921+(Q921*J921))*G921,(I921+J921)*G921),IF(H921="out-sample",I921*(J921^Q921)*G921,I921*J921*G921)))))</f>
        <v/>
      </c>
      <c r="L921" s="116" t="str">
        <f t="shared" si="154"/>
        <v/>
      </c>
      <c r="M921" s="116" t="str">
        <f t="shared" si="155"/>
        <v/>
      </c>
      <c r="N921" s="116" t="str">
        <f t="shared" si="156"/>
        <v/>
      </c>
      <c r="O921" s="116" t="str">
        <f t="shared" si="157"/>
        <v/>
      </c>
      <c r="P921" s="116" t="str">
        <f t="shared" si="158"/>
        <v/>
      </c>
      <c r="Q921" s="94" t="str">
        <f>IF(AND(Temp!fhor_indata=1,ISBLANK(F921),H920="in-sample"),1,IF(AND(Temp!fhor_indata=1,H920="out-sample",Q920&lt;XfHor),Q920+1,IF(ISBLANK(F921),"",IF(AND(H921="out-sample",H920="in-sample"),1,IF(AND(H921="out-sample",H920="out-sample"),Q920+1,IF(ISNUMBER(Q920),Q920+1,1))))))</f>
        <v/>
      </c>
      <c r="R921" s="94" t="str">
        <f t="shared" si="159"/>
        <v/>
      </c>
      <c r="S921" s="94" t="str">
        <f>IF(Temp!fhor_indata=1,IF(S920=XobsHor,1,IF(COUNT($S$2:S920)&lt;=XobsHor,S920+1,IF(AND(COUNT($S$2:S920)&lt;=XobsHor+XfHor,IFERROR(MOD(S920,XobsHor)&lt;XfHor,FALSE)),S920+1,""))),IF(ISBLANK(F921),"",IF(S920=maxP,1,IF(S920&lt;maxP,S920+1,IF(COUNT($S$2:S921)&lt;=XobsHor,S920+1,"")))))</f>
        <v/>
      </c>
      <c r="T921" s="3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W921" s="122" t="str">
        <f t="shared" si="161"/>
        <v/>
      </c>
      <c r="AX921" s="123" t="str">
        <f t="shared" si="162"/>
        <v/>
      </c>
      <c r="AY921" s="124" t="str">
        <f t="shared" si="163"/>
        <v/>
      </c>
      <c r="AZ921" s="124" t="str">
        <f t="shared" si="164"/>
        <v/>
      </c>
      <c r="BF921" s="91"/>
    </row>
    <row r="922" spans="1:58" s="78" customFormat="1" ht="14.25" x14ac:dyDescent="0.2">
      <c r="A922" s="6"/>
      <c r="B922" s="6"/>
      <c r="C922" s="6"/>
      <c r="D922" s="3"/>
      <c r="E922" s="98" t="str">
        <f t="shared" si="160"/>
        <v/>
      </c>
      <c r="F922" s="117"/>
      <c r="G922" s="116" t="str">
        <f>IF(E922="","",IF(Temp!optSeasCoef=0,1,INDEX($C$2:$C$13,IF(MOD(COUNT($E$2:E922),seas_indx)=0,seas_indx,MOD(COUNT($E$2:E922),seas_indx)))))</f>
        <v/>
      </c>
      <c r="H922" s="97" t="str">
        <f>IFERROR(IF(Temp!fhor_indata=1,IF(COUNT($S$2:S922)&lt;=XobsHor,"in-sample",IF(AND(COUNT($S$2:S922)&lt;=XobsHor+XfHor,MOD(S921,XobsHor)&lt;XfHor),"out-sample","")),IF(ISBLANK(F922),"",IF(COUNT($F$2:F922)&lt;=XobsHor-XfHor,"in-sample","out-sample"))),"")</f>
        <v/>
      </c>
      <c r="I922" s="120" t="str">
        <f>IF(AND(ISBLANK(F921),H921="in-sample"),"",IF(AND(Temp!fhor_indata=1,H921="out-sample",H922="out-sample"),I921,IF(AND(ISBLANK(F922),H921="out-sample"),"",IF(AND(Temp!optSeasCoef=0,Temp!sts_add=1),IF(H921="in-sample",IF(Q921=bigT,((pCell/bigT)*F921)+((1-(pCell/bigT))*(I921+J921)),IF(OR(ISBLANK(F922),COUNT($F$2:F921)&lt;=pCell),F921,((pCell/COUNT($F$2:F921))*F921)+((1-(pCell/COUNT($F$2:F921)))*(I921+J921)))),I921),IF(AND(Temp!optSeasCoef=0,Temp!sts_multp=1),IF(H921="in-sample",IF(Q921=bigT,((pCell/bigT)*F921)+((1-(pCell/bigT))*(I921*J921)),IF(OR(ISBLANK(F922),COUNT(F$2:$F921)&lt;=pCell),F921,((pCell/COUNT($F$2:F921))*F921)+((1-(pCell/COUNT($F$2:F921)))*(I921*J921)))),I921),IF(Temp!sts_add=1,IF(H921="in-sample",IF(Q921=bigT,((pCell/bigT)*AX921)+((1-(pCell/bigT))*(I921+J921)),IF(OR(ISBLANK(F922),COUNT($AX$2:AX921)&lt;=pCell),AX921,((pCell/COUNT($AX$2:AX921))*AX921)+((1-(pCell/COUNT($AX$2:AX921)))*(I921+J921)))),I921),IF(H921="in-sample",IF(Q921=bigT,((pCell/bigT)*AX921)+((1-(pCell/bigT))*(I921*J921)),IF(OR(ISBLANK(F922),COUNT($AX$2:AX921)&lt;=pCell),AX921,((pCell/COUNT($AX$2:AX921))*AX921)+((1-(pCell/COUNT($AX$2:AX921)))*(I921*J921)))),I921)))))))</f>
        <v/>
      </c>
      <c r="J922" s="120" t="str">
        <f>IF(AND(ISBLANK(F921),H921="in-sample"),"",IF(AND(Temp!fhor_indata=1,H921="out-sample",H922="out-sample"),J921,IF(AND(ISBLANK(F922),H921="out-sample"),"",IF(AND(Temp!optSeasCoef=0,Temp!sts_add=1),IF(H921="in-sample",IF(Q921=bigT,((qCell/bigT)*(I922-I921))+((1-(qCell/bigT))*J921),IF(OR(ISBLANK(F922),COUNT($F$2:F921)&lt;=qCell),IF(COUNT($F$2:F921)=1,0,F921-F920),((qCell/COUNT($F$2:F921))*(I922-I921))+((1-(qCell/COUNT($F$2:F921)))*J921))),J921),IF(AND(Temp!optSeasCoef=0,Temp!sts_multp=1),IF(H921="in-sample",IF(Q921=bigT,((qCell/bigT)*(I922/I921))+((1-(qCell/bigT))*J921),IF(qCell=0,1,IF(OR(ISBLANK(F922),COUNT($F$2:F921)&lt;=qCell),IF(COUNT($F$2:F921)=1,1,F921/F920),((qCell/COUNT($F$2:F921))*(I922/I921))+((1-(qCell/COUNT($F$2:F921)))*J921)))),J921),IF(Temp!sts_add=1,IF(H921="in-sample",IF(Q921=bigT,((qCell/bigT)*(I922-I921))+((1-(qCell/bigT))*J921),IF(OR(ISBLANK(F922),COUNT($AX$2:AX921)&lt;=qCell),IF(COUNT($AX$2:AX921)=1,0,AX921-AX920),((qCell/COUNT($AX$2:AX921))*(I922-I921))+((1-(qCell/COUNT($AX$2:AX921)))*J921))),J921),IF(H921="in-sample",IF(Q921=bigT,((qCell/bigT)*(I922/I921))+((1-(qCell/bigT))*J921),IF(qCell=0,1,IF(OR(ISBLANK(F922),COUNT($AX$2:AX921)&lt;=qCell),IF(COUNT($AX$2:AX921)=1,1,AX921/AX920),((qCell/COUNT($AX$2:AX921))*(I922/I921))+((1-(qCell/COUNT($AX$2:AX921)))*J921)))),J921)))))))</f>
        <v/>
      </c>
      <c r="K922" s="120" t="str">
        <f>IF(H922="","",IF(AND(Temp!optSeasCoef=0,Temp!sts_add=1),IF(H922="out-sample",I922+(Q922*J922),I922+J922),IF(AND(Temp!optSeasCoef=0,Temp!sts_multp=1),IF(H922="out-sample",I922*(J922^Q922),I922*J922),IF(Temp!sts_add=1,IF(H922="out-sample",(I922+(Q922*J922))*G922,(I922+J922)*G922),IF(H922="out-sample",I922*(J922^Q922)*G922,I922*J922*G922)))))</f>
        <v/>
      </c>
      <c r="L922" s="116" t="str">
        <f t="shared" si="154"/>
        <v/>
      </c>
      <c r="M922" s="116" t="str">
        <f t="shared" si="155"/>
        <v/>
      </c>
      <c r="N922" s="116" t="str">
        <f t="shared" si="156"/>
        <v/>
      </c>
      <c r="O922" s="116" t="str">
        <f t="shared" si="157"/>
        <v/>
      </c>
      <c r="P922" s="116" t="str">
        <f t="shared" si="158"/>
        <v/>
      </c>
      <c r="Q922" s="94" t="str">
        <f>IF(AND(Temp!fhor_indata=1,ISBLANK(F922),H921="in-sample"),1,IF(AND(Temp!fhor_indata=1,H921="out-sample",Q921&lt;XfHor),Q921+1,IF(ISBLANK(F922),"",IF(AND(H922="out-sample",H921="in-sample"),1,IF(AND(H922="out-sample",H921="out-sample"),Q921+1,IF(ISNUMBER(Q921),Q921+1,1))))))</f>
        <v/>
      </c>
      <c r="R922" s="94" t="str">
        <f t="shared" si="159"/>
        <v/>
      </c>
      <c r="S922" s="94" t="str">
        <f>IF(Temp!fhor_indata=1,IF(S921=XobsHor,1,IF(COUNT($S$2:S921)&lt;=XobsHor,S921+1,IF(AND(COUNT($S$2:S921)&lt;=XobsHor+XfHor,IFERROR(MOD(S921,XobsHor)&lt;XfHor,FALSE)),S921+1,""))),IF(ISBLANK(F922),"",IF(S921=maxP,1,IF(S921&lt;maxP,S921+1,IF(COUNT($S$2:S922)&lt;=XobsHor,S921+1,"")))))</f>
        <v/>
      </c>
      <c r="T922" s="3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W922" s="122" t="str">
        <f t="shared" si="161"/>
        <v/>
      </c>
      <c r="AX922" s="123" t="str">
        <f t="shared" si="162"/>
        <v/>
      </c>
      <c r="AY922" s="124" t="str">
        <f t="shared" si="163"/>
        <v/>
      </c>
      <c r="AZ922" s="124" t="str">
        <f t="shared" si="164"/>
        <v/>
      </c>
      <c r="BF922" s="91"/>
    </row>
    <row r="923" spans="1:58" s="78" customFormat="1" ht="14.25" x14ac:dyDescent="0.2">
      <c r="A923" s="6"/>
      <c r="B923" s="6"/>
      <c r="C923" s="6"/>
      <c r="D923" s="3"/>
      <c r="E923" s="98" t="str">
        <f t="shared" si="160"/>
        <v/>
      </c>
      <c r="F923" s="117"/>
      <c r="G923" s="116" t="str">
        <f>IF(E923="","",IF(Temp!optSeasCoef=0,1,INDEX($C$2:$C$13,IF(MOD(COUNT($E$2:E923),seas_indx)=0,seas_indx,MOD(COUNT($E$2:E923),seas_indx)))))</f>
        <v/>
      </c>
      <c r="H923" s="97" t="str">
        <f>IFERROR(IF(Temp!fhor_indata=1,IF(COUNT($S$2:S923)&lt;=XobsHor,"in-sample",IF(AND(COUNT($S$2:S923)&lt;=XobsHor+XfHor,MOD(S922,XobsHor)&lt;XfHor),"out-sample","")),IF(ISBLANK(F923),"",IF(COUNT($F$2:F923)&lt;=XobsHor-XfHor,"in-sample","out-sample"))),"")</f>
        <v/>
      </c>
      <c r="I923" s="120" t="str">
        <f>IF(AND(ISBLANK(F922),H922="in-sample"),"",IF(AND(Temp!fhor_indata=1,H922="out-sample",H923="out-sample"),I922,IF(AND(ISBLANK(F923),H922="out-sample"),"",IF(AND(Temp!optSeasCoef=0,Temp!sts_add=1),IF(H922="in-sample",IF(Q922=bigT,((pCell/bigT)*F922)+((1-(pCell/bigT))*(I922+J922)),IF(OR(ISBLANK(F923),COUNT($F$2:F922)&lt;=pCell),F922,((pCell/COUNT($F$2:F922))*F922)+((1-(pCell/COUNT($F$2:F922)))*(I922+J922)))),I922),IF(AND(Temp!optSeasCoef=0,Temp!sts_multp=1),IF(H922="in-sample",IF(Q922=bigT,((pCell/bigT)*F922)+((1-(pCell/bigT))*(I922*J922)),IF(OR(ISBLANK(F923),COUNT(F$2:$F922)&lt;=pCell),F922,((pCell/COUNT($F$2:F922))*F922)+((1-(pCell/COUNT($F$2:F922)))*(I922*J922)))),I922),IF(Temp!sts_add=1,IF(H922="in-sample",IF(Q922=bigT,((pCell/bigT)*AX922)+((1-(pCell/bigT))*(I922+J922)),IF(OR(ISBLANK(F923),COUNT($AX$2:AX922)&lt;=pCell),AX922,((pCell/COUNT($AX$2:AX922))*AX922)+((1-(pCell/COUNT($AX$2:AX922)))*(I922+J922)))),I922),IF(H922="in-sample",IF(Q922=bigT,((pCell/bigT)*AX922)+((1-(pCell/bigT))*(I922*J922)),IF(OR(ISBLANK(F923),COUNT($AX$2:AX922)&lt;=pCell),AX922,((pCell/COUNT($AX$2:AX922))*AX922)+((1-(pCell/COUNT($AX$2:AX922)))*(I922*J922)))),I922)))))))</f>
        <v/>
      </c>
      <c r="J923" s="120" t="str">
        <f>IF(AND(ISBLANK(F922),H922="in-sample"),"",IF(AND(Temp!fhor_indata=1,H922="out-sample",H923="out-sample"),J922,IF(AND(ISBLANK(F923),H922="out-sample"),"",IF(AND(Temp!optSeasCoef=0,Temp!sts_add=1),IF(H922="in-sample",IF(Q922=bigT,((qCell/bigT)*(I923-I922))+((1-(qCell/bigT))*J922),IF(OR(ISBLANK(F923),COUNT($F$2:F922)&lt;=qCell),IF(COUNT($F$2:F922)=1,0,F922-F921),((qCell/COUNT($F$2:F922))*(I923-I922))+((1-(qCell/COUNT($F$2:F922)))*J922))),J922),IF(AND(Temp!optSeasCoef=0,Temp!sts_multp=1),IF(H922="in-sample",IF(Q922=bigT,((qCell/bigT)*(I923/I922))+((1-(qCell/bigT))*J922),IF(qCell=0,1,IF(OR(ISBLANK(F923),COUNT($F$2:F922)&lt;=qCell),IF(COUNT($F$2:F922)=1,1,F922/F921),((qCell/COUNT($F$2:F922))*(I923/I922))+((1-(qCell/COUNT($F$2:F922)))*J922)))),J922),IF(Temp!sts_add=1,IF(H922="in-sample",IF(Q922=bigT,((qCell/bigT)*(I923-I922))+((1-(qCell/bigT))*J922),IF(OR(ISBLANK(F923),COUNT($AX$2:AX922)&lt;=qCell),IF(COUNT($AX$2:AX922)=1,0,AX922-AX921),((qCell/COUNT($AX$2:AX922))*(I923-I922))+((1-(qCell/COUNT($AX$2:AX922)))*J922))),J922),IF(H922="in-sample",IF(Q922=bigT,((qCell/bigT)*(I923/I922))+((1-(qCell/bigT))*J922),IF(qCell=0,1,IF(OR(ISBLANK(F923),COUNT($AX$2:AX922)&lt;=qCell),IF(COUNT($AX$2:AX922)=1,1,AX922/AX921),((qCell/COUNT($AX$2:AX922))*(I923/I922))+((1-(qCell/COUNT($AX$2:AX922)))*J922)))),J922)))))))</f>
        <v/>
      </c>
      <c r="K923" s="120" t="str">
        <f>IF(H923="","",IF(AND(Temp!optSeasCoef=0,Temp!sts_add=1),IF(H923="out-sample",I923+(Q923*J923),I923+J923),IF(AND(Temp!optSeasCoef=0,Temp!sts_multp=1),IF(H923="out-sample",I923*(J923^Q923),I923*J923),IF(Temp!sts_add=1,IF(H923="out-sample",(I923+(Q923*J923))*G923,(I923+J923)*G923),IF(H923="out-sample",I923*(J923^Q923)*G923,I923*J923*G923)))))</f>
        <v/>
      </c>
      <c r="L923" s="116" t="str">
        <f t="shared" si="154"/>
        <v/>
      </c>
      <c r="M923" s="116" t="str">
        <f t="shared" si="155"/>
        <v/>
      </c>
      <c r="N923" s="116" t="str">
        <f t="shared" si="156"/>
        <v/>
      </c>
      <c r="O923" s="116" t="str">
        <f t="shared" si="157"/>
        <v/>
      </c>
      <c r="P923" s="116" t="str">
        <f t="shared" si="158"/>
        <v/>
      </c>
      <c r="Q923" s="94" t="str">
        <f>IF(AND(Temp!fhor_indata=1,ISBLANK(F923),H922="in-sample"),1,IF(AND(Temp!fhor_indata=1,H922="out-sample",Q922&lt;XfHor),Q922+1,IF(ISBLANK(F923),"",IF(AND(H923="out-sample",H922="in-sample"),1,IF(AND(H923="out-sample",H922="out-sample"),Q922+1,IF(ISNUMBER(Q922),Q922+1,1))))))</f>
        <v/>
      </c>
      <c r="R923" s="94" t="str">
        <f t="shared" si="159"/>
        <v/>
      </c>
      <c r="S923" s="94" t="str">
        <f>IF(Temp!fhor_indata=1,IF(S922=XobsHor,1,IF(COUNT($S$2:S922)&lt;=XobsHor,S922+1,IF(AND(COUNT($S$2:S922)&lt;=XobsHor+XfHor,IFERROR(MOD(S922,XobsHor)&lt;XfHor,FALSE)),S922+1,""))),IF(ISBLANK(F923),"",IF(S922=maxP,1,IF(S922&lt;maxP,S922+1,IF(COUNT($S$2:S923)&lt;=XobsHor,S922+1,"")))))</f>
        <v/>
      </c>
      <c r="T923" s="3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W923" s="122" t="str">
        <f t="shared" si="161"/>
        <v/>
      </c>
      <c r="AX923" s="123" t="str">
        <f t="shared" si="162"/>
        <v/>
      </c>
      <c r="AY923" s="124" t="str">
        <f t="shared" si="163"/>
        <v/>
      </c>
      <c r="AZ923" s="124" t="str">
        <f t="shared" si="164"/>
        <v/>
      </c>
      <c r="BF923" s="91"/>
    </row>
    <row r="924" spans="1:58" s="78" customFormat="1" ht="14.25" x14ac:dyDescent="0.2">
      <c r="A924" s="6"/>
      <c r="B924" s="6"/>
      <c r="C924" s="6"/>
      <c r="D924" s="3"/>
      <c r="E924" s="98" t="str">
        <f t="shared" si="160"/>
        <v/>
      </c>
      <c r="F924" s="117"/>
      <c r="G924" s="116" t="str">
        <f>IF(E924="","",IF(Temp!optSeasCoef=0,1,INDEX($C$2:$C$13,IF(MOD(COUNT($E$2:E924),seas_indx)=0,seas_indx,MOD(COUNT($E$2:E924),seas_indx)))))</f>
        <v/>
      </c>
      <c r="H924" s="97" t="str">
        <f>IFERROR(IF(Temp!fhor_indata=1,IF(COUNT($S$2:S924)&lt;=XobsHor,"in-sample",IF(AND(COUNT($S$2:S924)&lt;=XobsHor+XfHor,MOD(S923,XobsHor)&lt;XfHor),"out-sample","")),IF(ISBLANK(F924),"",IF(COUNT($F$2:F924)&lt;=XobsHor-XfHor,"in-sample","out-sample"))),"")</f>
        <v/>
      </c>
      <c r="I924" s="120" t="str">
        <f>IF(AND(ISBLANK(F923),H923="in-sample"),"",IF(AND(Temp!fhor_indata=1,H923="out-sample",H924="out-sample"),I923,IF(AND(ISBLANK(F924),H923="out-sample"),"",IF(AND(Temp!optSeasCoef=0,Temp!sts_add=1),IF(H923="in-sample",IF(Q923=bigT,((pCell/bigT)*F923)+((1-(pCell/bigT))*(I923+J923)),IF(OR(ISBLANK(F924),COUNT($F$2:F923)&lt;=pCell),F923,((pCell/COUNT($F$2:F923))*F923)+((1-(pCell/COUNT($F$2:F923)))*(I923+J923)))),I923),IF(AND(Temp!optSeasCoef=0,Temp!sts_multp=1),IF(H923="in-sample",IF(Q923=bigT,((pCell/bigT)*F923)+((1-(pCell/bigT))*(I923*J923)),IF(OR(ISBLANK(F924),COUNT(F$2:$F923)&lt;=pCell),F923,((pCell/COUNT($F$2:F923))*F923)+((1-(pCell/COUNT($F$2:F923)))*(I923*J923)))),I923),IF(Temp!sts_add=1,IF(H923="in-sample",IF(Q923=bigT,((pCell/bigT)*AX923)+((1-(pCell/bigT))*(I923+J923)),IF(OR(ISBLANK(F924),COUNT($AX$2:AX923)&lt;=pCell),AX923,((pCell/COUNT($AX$2:AX923))*AX923)+((1-(pCell/COUNT($AX$2:AX923)))*(I923+J923)))),I923),IF(H923="in-sample",IF(Q923=bigT,((pCell/bigT)*AX923)+((1-(pCell/bigT))*(I923*J923)),IF(OR(ISBLANK(F924),COUNT($AX$2:AX923)&lt;=pCell),AX923,((pCell/COUNT($AX$2:AX923))*AX923)+((1-(pCell/COUNT($AX$2:AX923)))*(I923*J923)))),I923)))))))</f>
        <v/>
      </c>
      <c r="J924" s="120" t="str">
        <f>IF(AND(ISBLANK(F923),H923="in-sample"),"",IF(AND(Temp!fhor_indata=1,H923="out-sample",H924="out-sample"),J923,IF(AND(ISBLANK(F924),H923="out-sample"),"",IF(AND(Temp!optSeasCoef=0,Temp!sts_add=1),IF(H923="in-sample",IF(Q923=bigT,((qCell/bigT)*(I924-I923))+((1-(qCell/bigT))*J923),IF(OR(ISBLANK(F924),COUNT($F$2:F923)&lt;=qCell),IF(COUNT($F$2:F923)=1,0,F923-F922),((qCell/COUNT($F$2:F923))*(I924-I923))+((1-(qCell/COUNT($F$2:F923)))*J923))),J923),IF(AND(Temp!optSeasCoef=0,Temp!sts_multp=1),IF(H923="in-sample",IF(Q923=bigT,((qCell/bigT)*(I924/I923))+((1-(qCell/bigT))*J923),IF(qCell=0,1,IF(OR(ISBLANK(F924),COUNT($F$2:F923)&lt;=qCell),IF(COUNT($F$2:F923)=1,1,F923/F922),((qCell/COUNT($F$2:F923))*(I924/I923))+((1-(qCell/COUNT($F$2:F923)))*J923)))),J923),IF(Temp!sts_add=1,IF(H923="in-sample",IF(Q923=bigT,((qCell/bigT)*(I924-I923))+((1-(qCell/bigT))*J923),IF(OR(ISBLANK(F924),COUNT($AX$2:AX923)&lt;=qCell),IF(COUNT($AX$2:AX923)=1,0,AX923-AX922),((qCell/COUNT($AX$2:AX923))*(I924-I923))+((1-(qCell/COUNT($AX$2:AX923)))*J923))),J923),IF(H923="in-sample",IF(Q923=bigT,((qCell/bigT)*(I924/I923))+((1-(qCell/bigT))*J923),IF(qCell=0,1,IF(OR(ISBLANK(F924),COUNT($AX$2:AX923)&lt;=qCell),IF(COUNT($AX$2:AX923)=1,1,AX923/AX922),((qCell/COUNT($AX$2:AX923))*(I924/I923))+((1-(qCell/COUNT($AX$2:AX923)))*J923)))),J923)))))))</f>
        <v/>
      </c>
      <c r="K924" s="120" t="str">
        <f>IF(H924="","",IF(AND(Temp!optSeasCoef=0,Temp!sts_add=1),IF(H924="out-sample",I924+(Q924*J924),I924+J924),IF(AND(Temp!optSeasCoef=0,Temp!sts_multp=1),IF(H924="out-sample",I924*(J924^Q924),I924*J924),IF(Temp!sts_add=1,IF(H924="out-sample",(I924+(Q924*J924))*G924,(I924+J924)*G924),IF(H924="out-sample",I924*(J924^Q924)*G924,I924*J924*G924)))))</f>
        <v/>
      </c>
      <c r="L924" s="116" t="str">
        <f t="shared" si="154"/>
        <v/>
      </c>
      <c r="M924" s="116" t="str">
        <f t="shared" si="155"/>
        <v/>
      </c>
      <c r="N924" s="116" t="str">
        <f t="shared" si="156"/>
        <v/>
      </c>
      <c r="O924" s="116" t="str">
        <f t="shared" si="157"/>
        <v/>
      </c>
      <c r="P924" s="116" t="str">
        <f t="shared" si="158"/>
        <v/>
      </c>
      <c r="Q924" s="94" t="str">
        <f>IF(AND(Temp!fhor_indata=1,ISBLANK(F924),H923="in-sample"),1,IF(AND(Temp!fhor_indata=1,H923="out-sample",Q923&lt;XfHor),Q923+1,IF(ISBLANK(F924),"",IF(AND(H924="out-sample",H923="in-sample"),1,IF(AND(H924="out-sample",H923="out-sample"),Q923+1,IF(ISNUMBER(Q923),Q923+1,1))))))</f>
        <v/>
      </c>
      <c r="R924" s="94" t="str">
        <f t="shared" si="159"/>
        <v/>
      </c>
      <c r="S924" s="94" t="str">
        <f>IF(Temp!fhor_indata=1,IF(S923=XobsHor,1,IF(COUNT($S$2:S923)&lt;=XobsHor,S923+1,IF(AND(COUNT($S$2:S923)&lt;=XobsHor+XfHor,IFERROR(MOD(S923,XobsHor)&lt;XfHor,FALSE)),S923+1,""))),IF(ISBLANK(F924),"",IF(S923=maxP,1,IF(S923&lt;maxP,S923+1,IF(COUNT($S$2:S924)&lt;=XobsHor,S923+1,"")))))</f>
        <v/>
      </c>
      <c r="T924" s="3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W924" s="122" t="str">
        <f t="shared" si="161"/>
        <v/>
      </c>
      <c r="AX924" s="123" t="str">
        <f t="shared" si="162"/>
        <v/>
      </c>
      <c r="AY924" s="124" t="str">
        <f t="shared" si="163"/>
        <v/>
      </c>
      <c r="AZ924" s="124" t="str">
        <f t="shared" si="164"/>
        <v/>
      </c>
      <c r="BF924" s="91"/>
    </row>
    <row r="925" spans="1:58" s="78" customFormat="1" ht="14.25" x14ac:dyDescent="0.2">
      <c r="A925" s="6"/>
      <c r="B925" s="6"/>
      <c r="C925" s="6"/>
      <c r="D925" s="3"/>
      <c r="E925" s="98" t="str">
        <f t="shared" si="160"/>
        <v/>
      </c>
      <c r="F925" s="117"/>
      <c r="G925" s="116" t="str">
        <f>IF(E925="","",IF(Temp!optSeasCoef=0,1,INDEX($C$2:$C$13,IF(MOD(COUNT($E$2:E925),seas_indx)=0,seas_indx,MOD(COUNT($E$2:E925),seas_indx)))))</f>
        <v/>
      </c>
      <c r="H925" s="97" t="str">
        <f>IFERROR(IF(Temp!fhor_indata=1,IF(COUNT($S$2:S925)&lt;=XobsHor,"in-sample",IF(AND(COUNT($S$2:S925)&lt;=XobsHor+XfHor,MOD(S924,XobsHor)&lt;XfHor),"out-sample","")),IF(ISBLANK(F925),"",IF(COUNT($F$2:F925)&lt;=XobsHor-XfHor,"in-sample","out-sample"))),"")</f>
        <v/>
      </c>
      <c r="I925" s="120" t="str">
        <f>IF(AND(ISBLANK(F924),H924="in-sample"),"",IF(AND(Temp!fhor_indata=1,H924="out-sample",H925="out-sample"),I924,IF(AND(ISBLANK(F925),H924="out-sample"),"",IF(AND(Temp!optSeasCoef=0,Temp!sts_add=1),IF(H924="in-sample",IF(Q924=bigT,((pCell/bigT)*F924)+((1-(pCell/bigT))*(I924+J924)),IF(OR(ISBLANK(F925),COUNT($F$2:F924)&lt;=pCell),F924,((pCell/COUNT($F$2:F924))*F924)+((1-(pCell/COUNT($F$2:F924)))*(I924+J924)))),I924),IF(AND(Temp!optSeasCoef=0,Temp!sts_multp=1),IF(H924="in-sample",IF(Q924=bigT,((pCell/bigT)*F924)+((1-(pCell/bigT))*(I924*J924)),IF(OR(ISBLANK(F925),COUNT(F$2:$F924)&lt;=pCell),F924,((pCell/COUNT($F$2:F924))*F924)+((1-(pCell/COUNT($F$2:F924)))*(I924*J924)))),I924),IF(Temp!sts_add=1,IF(H924="in-sample",IF(Q924=bigT,((pCell/bigT)*AX924)+((1-(pCell/bigT))*(I924+J924)),IF(OR(ISBLANK(F925),COUNT($AX$2:AX924)&lt;=pCell),AX924,((pCell/COUNT($AX$2:AX924))*AX924)+((1-(pCell/COUNT($AX$2:AX924)))*(I924+J924)))),I924),IF(H924="in-sample",IF(Q924=bigT,((pCell/bigT)*AX924)+((1-(pCell/bigT))*(I924*J924)),IF(OR(ISBLANK(F925),COUNT($AX$2:AX924)&lt;=pCell),AX924,((pCell/COUNT($AX$2:AX924))*AX924)+((1-(pCell/COUNT($AX$2:AX924)))*(I924*J924)))),I924)))))))</f>
        <v/>
      </c>
      <c r="J925" s="120" t="str">
        <f>IF(AND(ISBLANK(F924),H924="in-sample"),"",IF(AND(Temp!fhor_indata=1,H924="out-sample",H925="out-sample"),J924,IF(AND(ISBLANK(F925),H924="out-sample"),"",IF(AND(Temp!optSeasCoef=0,Temp!sts_add=1),IF(H924="in-sample",IF(Q924=bigT,((qCell/bigT)*(I925-I924))+((1-(qCell/bigT))*J924),IF(OR(ISBLANK(F925),COUNT($F$2:F924)&lt;=qCell),IF(COUNT($F$2:F924)=1,0,F924-F923),((qCell/COUNT($F$2:F924))*(I925-I924))+((1-(qCell/COUNT($F$2:F924)))*J924))),J924),IF(AND(Temp!optSeasCoef=0,Temp!sts_multp=1),IF(H924="in-sample",IF(Q924=bigT,((qCell/bigT)*(I925/I924))+((1-(qCell/bigT))*J924),IF(qCell=0,1,IF(OR(ISBLANK(F925),COUNT($F$2:F924)&lt;=qCell),IF(COUNT($F$2:F924)=1,1,F924/F923),((qCell/COUNT($F$2:F924))*(I925/I924))+((1-(qCell/COUNT($F$2:F924)))*J924)))),J924),IF(Temp!sts_add=1,IF(H924="in-sample",IF(Q924=bigT,((qCell/bigT)*(I925-I924))+((1-(qCell/bigT))*J924),IF(OR(ISBLANK(F925),COUNT($AX$2:AX924)&lt;=qCell),IF(COUNT($AX$2:AX924)=1,0,AX924-AX923),((qCell/COUNT($AX$2:AX924))*(I925-I924))+((1-(qCell/COUNT($AX$2:AX924)))*J924))),J924),IF(H924="in-sample",IF(Q924=bigT,((qCell/bigT)*(I925/I924))+((1-(qCell/bigT))*J924),IF(qCell=0,1,IF(OR(ISBLANK(F925),COUNT($AX$2:AX924)&lt;=qCell),IF(COUNT($AX$2:AX924)=1,1,AX924/AX923),((qCell/COUNT($AX$2:AX924))*(I925/I924))+((1-(qCell/COUNT($AX$2:AX924)))*J924)))),J924)))))))</f>
        <v/>
      </c>
      <c r="K925" s="120" t="str">
        <f>IF(H925="","",IF(AND(Temp!optSeasCoef=0,Temp!sts_add=1),IF(H925="out-sample",I925+(Q925*J925),I925+J925),IF(AND(Temp!optSeasCoef=0,Temp!sts_multp=1),IF(H925="out-sample",I925*(J925^Q925),I925*J925),IF(Temp!sts_add=1,IF(H925="out-sample",(I925+(Q925*J925))*G925,(I925+J925)*G925),IF(H925="out-sample",I925*(J925^Q925)*G925,I925*J925*G925)))))</f>
        <v/>
      </c>
      <c r="L925" s="116" t="str">
        <f t="shared" si="154"/>
        <v/>
      </c>
      <c r="M925" s="116" t="str">
        <f t="shared" si="155"/>
        <v/>
      </c>
      <c r="N925" s="116" t="str">
        <f t="shared" si="156"/>
        <v/>
      </c>
      <c r="O925" s="116" t="str">
        <f t="shared" si="157"/>
        <v/>
      </c>
      <c r="P925" s="116" t="str">
        <f t="shared" si="158"/>
        <v/>
      </c>
      <c r="Q925" s="94" t="str">
        <f>IF(AND(Temp!fhor_indata=1,ISBLANK(F925),H924="in-sample"),1,IF(AND(Temp!fhor_indata=1,H924="out-sample",Q924&lt;XfHor),Q924+1,IF(ISBLANK(F925),"",IF(AND(H925="out-sample",H924="in-sample"),1,IF(AND(H925="out-sample",H924="out-sample"),Q924+1,IF(ISNUMBER(Q924),Q924+1,1))))))</f>
        <v/>
      </c>
      <c r="R925" s="94" t="str">
        <f t="shared" si="159"/>
        <v/>
      </c>
      <c r="S925" s="94" t="str">
        <f>IF(Temp!fhor_indata=1,IF(S924=XobsHor,1,IF(COUNT($S$2:S924)&lt;=XobsHor,S924+1,IF(AND(COUNT($S$2:S924)&lt;=XobsHor+XfHor,IFERROR(MOD(S924,XobsHor)&lt;XfHor,FALSE)),S924+1,""))),IF(ISBLANK(F925),"",IF(S924=maxP,1,IF(S924&lt;maxP,S924+1,IF(COUNT($S$2:S925)&lt;=XobsHor,S924+1,"")))))</f>
        <v/>
      </c>
      <c r="T925" s="3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W925" s="122" t="str">
        <f t="shared" si="161"/>
        <v/>
      </c>
      <c r="AX925" s="123" t="str">
        <f t="shared" si="162"/>
        <v/>
      </c>
      <c r="AY925" s="124" t="str">
        <f t="shared" si="163"/>
        <v/>
      </c>
      <c r="AZ925" s="124" t="str">
        <f t="shared" si="164"/>
        <v/>
      </c>
      <c r="BF925" s="91"/>
    </row>
    <row r="926" spans="1:58" s="78" customFormat="1" ht="14.25" x14ac:dyDescent="0.2">
      <c r="A926" s="6"/>
      <c r="B926" s="6"/>
      <c r="C926" s="6"/>
      <c r="D926" s="3"/>
      <c r="E926" s="98" t="str">
        <f t="shared" si="160"/>
        <v/>
      </c>
      <c r="F926" s="117"/>
      <c r="G926" s="116" t="str">
        <f>IF(E926="","",IF(Temp!optSeasCoef=0,1,INDEX($C$2:$C$13,IF(MOD(COUNT($E$2:E926),seas_indx)=0,seas_indx,MOD(COUNT($E$2:E926),seas_indx)))))</f>
        <v/>
      </c>
      <c r="H926" s="97" t="str">
        <f>IFERROR(IF(Temp!fhor_indata=1,IF(COUNT($S$2:S926)&lt;=XobsHor,"in-sample",IF(AND(COUNT($S$2:S926)&lt;=XobsHor+XfHor,MOD(S925,XobsHor)&lt;XfHor),"out-sample","")),IF(ISBLANK(F926),"",IF(COUNT($F$2:F926)&lt;=XobsHor-XfHor,"in-sample","out-sample"))),"")</f>
        <v/>
      </c>
      <c r="I926" s="120" t="str">
        <f>IF(AND(ISBLANK(F925),H925="in-sample"),"",IF(AND(Temp!fhor_indata=1,H925="out-sample",H926="out-sample"),I925,IF(AND(ISBLANK(F926),H925="out-sample"),"",IF(AND(Temp!optSeasCoef=0,Temp!sts_add=1),IF(H925="in-sample",IF(Q925=bigT,((pCell/bigT)*F925)+((1-(pCell/bigT))*(I925+J925)),IF(OR(ISBLANK(F926),COUNT($F$2:F925)&lt;=pCell),F925,((pCell/COUNT($F$2:F925))*F925)+((1-(pCell/COUNT($F$2:F925)))*(I925+J925)))),I925),IF(AND(Temp!optSeasCoef=0,Temp!sts_multp=1),IF(H925="in-sample",IF(Q925=bigT,((pCell/bigT)*F925)+((1-(pCell/bigT))*(I925*J925)),IF(OR(ISBLANK(F926),COUNT(F$2:$F925)&lt;=pCell),F925,((pCell/COUNT($F$2:F925))*F925)+((1-(pCell/COUNT($F$2:F925)))*(I925*J925)))),I925),IF(Temp!sts_add=1,IF(H925="in-sample",IF(Q925=bigT,((pCell/bigT)*AX925)+((1-(pCell/bigT))*(I925+J925)),IF(OR(ISBLANK(F926),COUNT($AX$2:AX925)&lt;=pCell),AX925,((pCell/COUNT($AX$2:AX925))*AX925)+((1-(pCell/COUNT($AX$2:AX925)))*(I925+J925)))),I925),IF(H925="in-sample",IF(Q925=bigT,((pCell/bigT)*AX925)+((1-(pCell/bigT))*(I925*J925)),IF(OR(ISBLANK(F926),COUNT($AX$2:AX925)&lt;=pCell),AX925,((pCell/COUNT($AX$2:AX925))*AX925)+((1-(pCell/COUNT($AX$2:AX925)))*(I925*J925)))),I925)))))))</f>
        <v/>
      </c>
      <c r="J926" s="120" t="str">
        <f>IF(AND(ISBLANK(F925),H925="in-sample"),"",IF(AND(Temp!fhor_indata=1,H925="out-sample",H926="out-sample"),J925,IF(AND(ISBLANK(F926),H925="out-sample"),"",IF(AND(Temp!optSeasCoef=0,Temp!sts_add=1),IF(H925="in-sample",IF(Q925=bigT,((qCell/bigT)*(I926-I925))+((1-(qCell/bigT))*J925),IF(OR(ISBLANK(F926),COUNT($F$2:F925)&lt;=qCell),IF(COUNT($F$2:F925)=1,0,F925-F924),((qCell/COUNT($F$2:F925))*(I926-I925))+((1-(qCell/COUNT($F$2:F925)))*J925))),J925),IF(AND(Temp!optSeasCoef=0,Temp!sts_multp=1),IF(H925="in-sample",IF(Q925=bigT,((qCell/bigT)*(I926/I925))+((1-(qCell/bigT))*J925),IF(qCell=0,1,IF(OR(ISBLANK(F926),COUNT($F$2:F925)&lt;=qCell),IF(COUNT($F$2:F925)=1,1,F925/F924),((qCell/COUNT($F$2:F925))*(I926/I925))+((1-(qCell/COUNT($F$2:F925)))*J925)))),J925),IF(Temp!sts_add=1,IF(H925="in-sample",IF(Q925=bigT,((qCell/bigT)*(I926-I925))+((1-(qCell/bigT))*J925),IF(OR(ISBLANK(F926),COUNT($AX$2:AX925)&lt;=qCell),IF(COUNT($AX$2:AX925)=1,0,AX925-AX924),((qCell/COUNT($AX$2:AX925))*(I926-I925))+((1-(qCell/COUNT($AX$2:AX925)))*J925))),J925),IF(H925="in-sample",IF(Q925=bigT,((qCell/bigT)*(I926/I925))+((1-(qCell/bigT))*J925),IF(qCell=0,1,IF(OR(ISBLANK(F926),COUNT($AX$2:AX925)&lt;=qCell),IF(COUNT($AX$2:AX925)=1,1,AX925/AX924),((qCell/COUNT($AX$2:AX925))*(I926/I925))+((1-(qCell/COUNT($AX$2:AX925)))*J925)))),J925)))))))</f>
        <v/>
      </c>
      <c r="K926" s="120" t="str">
        <f>IF(H926="","",IF(AND(Temp!optSeasCoef=0,Temp!sts_add=1),IF(H926="out-sample",I926+(Q926*J926),I926+J926),IF(AND(Temp!optSeasCoef=0,Temp!sts_multp=1),IF(H926="out-sample",I926*(J926^Q926),I926*J926),IF(Temp!sts_add=1,IF(H926="out-sample",(I926+(Q926*J926))*G926,(I926+J926)*G926),IF(H926="out-sample",I926*(J926^Q926)*G926,I926*J926*G926)))))</f>
        <v/>
      </c>
      <c r="L926" s="116" t="str">
        <f t="shared" si="154"/>
        <v/>
      </c>
      <c r="M926" s="116" t="str">
        <f t="shared" si="155"/>
        <v/>
      </c>
      <c r="N926" s="116" t="str">
        <f t="shared" si="156"/>
        <v/>
      </c>
      <c r="O926" s="116" t="str">
        <f t="shared" si="157"/>
        <v/>
      </c>
      <c r="P926" s="116" t="str">
        <f t="shared" si="158"/>
        <v/>
      </c>
      <c r="Q926" s="94" t="str">
        <f>IF(AND(Temp!fhor_indata=1,ISBLANK(F926),H925="in-sample"),1,IF(AND(Temp!fhor_indata=1,H925="out-sample",Q925&lt;XfHor),Q925+1,IF(ISBLANK(F926),"",IF(AND(H926="out-sample",H925="in-sample"),1,IF(AND(H926="out-sample",H925="out-sample"),Q925+1,IF(ISNUMBER(Q925),Q925+1,1))))))</f>
        <v/>
      </c>
      <c r="R926" s="94" t="str">
        <f t="shared" si="159"/>
        <v/>
      </c>
      <c r="S926" s="94" t="str">
        <f>IF(Temp!fhor_indata=1,IF(S925=XobsHor,1,IF(COUNT($S$2:S925)&lt;=XobsHor,S925+1,IF(AND(COUNT($S$2:S925)&lt;=XobsHor+XfHor,IFERROR(MOD(S925,XobsHor)&lt;XfHor,FALSE)),S925+1,""))),IF(ISBLANK(F926),"",IF(S925=maxP,1,IF(S925&lt;maxP,S925+1,IF(COUNT($S$2:S926)&lt;=XobsHor,S925+1,"")))))</f>
        <v/>
      </c>
      <c r="T926" s="3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W926" s="122" t="str">
        <f t="shared" si="161"/>
        <v/>
      </c>
      <c r="AX926" s="123" t="str">
        <f t="shared" si="162"/>
        <v/>
      </c>
      <c r="AY926" s="124" t="str">
        <f t="shared" si="163"/>
        <v/>
      </c>
      <c r="AZ926" s="124" t="str">
        <f t="shared" si="164"/>
        <v/>
      </c>
      <c r="BF926" s="91"/>
    </row>
    <row r="927" spans="1:58" s="78" customFormat="1" ht="14.25" x14ac:dyDescent="0.2">
      <c r="A927" s="6"/>
      <c r="B927" s="6"/>
      <c r="C927" s="6"/>
      <c r="D927" s="3"/>
      <c r="E927" s="98" t="str">
        <f t="shared" si="160"/>
        <v/>
      </c>
      <c r="F927" s="117"/>
      <c r="G927" s="116" t="str">
        <f>IF(E927="","",IF(Temp!optSeasCoef=0,1,INDEX($C$2:$C$13,IF(MOD(COUNT($E$2:E927),seas_indx)=0,seas_indx,MOD(COUNT($E$2:E927),seas_indx)))))</f>
        <v/>
      </c>
      <c r="H927" s="97" t="str">
        <f>IFERROR(IF(Temp!fhor_indata=1,IF(COUNT($S$2:S927)&lt;=XobsHor,"in-sample",IF(AND(COUNT($S$2:S927)&lt;=XobsHor+XfHor,MOD(S926,XobsHor)&lt;XfHor),"out-sample","")),IF(ISBLANK(F927),"",IF(COUNT($F$2:F927)&lt;=XobsHor-XfHor,"in-sample","out-sample"))),"")</f>
        <v/>
      </c>
      <c r="I927" s="120" t="str">
        <f>IF(AND(ISBLANK(F926),H926="in-sample"),"",IF(AND(Temp!fhor_indata=1,H926="out-sample",H927="out-sample"),I926,IF(AND(ISBLANK(F927),H926="out-sample"),"",IF(AND(Temp!optSeasCoef=0,Temp!sts_add=1),IF(H926="in-sample",IF(Q926=bigT,((pCell/bigT)*F926)+((1-(pCell/bigT))*(I926+J926)),IF(OR(ISBLANK(F927),COUNT($F$2:F926)&lt;=pCell),F926,((pCell/COUNT($F$2:F926))*F926)+((1-(pCell/COUNT($F$2:F926)))*(I926+J926)))),I926),IF(AND(Temp!optSeasCoef=0,Temp!sts_multp=1),IF(H926="in-sample",IF(Q926=bigT,((pCell/bigT)*F926)+((1-(pCell/bigT))*(I926*J926)),IF(OR(ISBLANK(F927),COUNT(F$2:$F926)&lt;=pCell),F926,((pCell/COUNT($F$2:F926))*F926)+((1-(pCell/COUNT($F$2:F926)))*(I926*J926)))),I926),IF(Temp!sts_add=1,IF(H926="in-sample",IF(Q926=bigT,((pCell/bigT)*AX926)+((1-(pCell/bigT))*(I926+J926)),IF(OR(ISBLANK(F927),COUNT($AX$2:AX926)&lt;=pCell),AX926,((pCell/COUNT($AX$2:AX926))*AX926)+((1-(pCell/COUNT($AX$2:AX926)))*(I926+J926)))),I926),IF(H926="in-sample",IF(Q926=bigT,((pCell/bigT)*AX926)+((1-(pCell/bigT))*(I926*J926)),IF(OR(ISBLANK(F927),COUNT($AX$2:AX926)&lt;=pCell),AX926,((pCell/COUNT($AX$2:AX926))*AX926)+((1-(pCell/COUNT($AX$2:AX926)))*(I926*J926)))),I926)))))))</f>
        <v/>
      </c>
      <c r="J927" s="120" t="str">
        <f>IF(AND(ISBLANK(F926),H926="in-sample"),"",IF(AND(Temp!fhor_indata=1,H926="out-sample",H927="out-sample"),J926,IF(AND(ISBLANK(F927),H926="out-sample"),"",IF(AND(Temp!optSeasCoef=0,Temp!sts_add=1),IF(H926="in-sample",IF(Q926=bigT,((qCell/bigT)*(I927-I926))+((1-(qCell/bigT))*J926),IF(OR(ISBLANK(F927),COUNT($F$2:F926)&lt;=qCell),IF(COUNT($F$2:F926)=1,0,F926-F925),((qCell/COUNT($F$2:F926))*(I927-I926))+((1-(qCell/COUNT($F$2:F926)))*J926))),J926),IF(AND(Temp!optSeasCoef=0,Temp!sts_multp=1),IF(H926="in-sample",IF(Q926=bigT,((qCell/bigT)*(I927/I926))+((1-(qCell/bigT))*J926),IF(qCell=0,1,IF(OR(ISBLANK(F927),COUNT($F$2:F926)&lt;=qCell),IF(COUNT($F$2:F926)=1,1,F926/F925),((qCell/COUNT($F$2:F926))*(I927/I926))+((1-(qCell/COUNT($F$2:F926)))*J926)))),J926),IF(Temp!sts_add=1,IF(H926="in-sample",IF(Q926=bigT,((qCell/bigT)*(I927-I926))+((1-(qCell/bigT))*J926),IF(OR(ISBLANK(F927),COUNT($AX$2:AX926)&lt;=qCell),IF(COUNT($AX$2:AX926)=1,0,AX926-AX925),((qCell/COUNT($AX$2:AX926))*(I927-I926))+((1-(qCell/COUNT($AX$2:AX926)))*J926))),J926),IF(H926="in-sample",IF(Q926=bigT,((qCell/bigT)*(I927/I926))+((1-(qCell/bigT))*J926),IF(qCell=0,1,IF(OR(ISBLANK(F927),COUNT($AX$2:AX926)&lt;=qCell),IF(COUNT($AX$2:AX926)=1,1,AX926/AX925),((qCell/COUNT($AX$2:AX926))*(I927/I926))+((1-(qCell/COUNT($AX$2:AX926)))*J926)))),J926)))))))</f>
        <v/>
      </c>
      <c r="K927" s="120" t="str">
        <f>IF(H927="","",IF(AND(Temp!optSeasCoef=0,Temp!sts_add=1),IF(H927="out-sample",I927+(Q927*J927),I927+J927),IF(AND(Temp!optSeasCoef=0,Temp!sts_multp=1),IF(H927="out-sample",I927*(J927^Q927),I927*J927),IF(Temp!sts_add=1,IF(H927="out-sample",(I927+(Q927*J927))*G927,(I927+J927)*G927),IF(H927="out-sample",I927*(J927^Q927)*G927,I927*J927*G927)))))</f>
        <v/>
      </c>
      <c r="L927" s="116" t="str">
        <f t="shared" si="154"/>
        <v/>
      </c>
      <c r="M927" s="116" t="str">
        <f t="shared" si="155"/>
        <v/>
      </c>
      <c r="N927" s="116" t="str">
        <f t="shared" si="156"/>
        <v/>
      </c>
      <c r="O927" s="116" t="str">
        <f t="shared" si="157"/>
        <v/>
      </c>
      <c r="P927" s="116" t="str">
        <f t="shared" si="158"/>
        <v/>
      </c>
      <c r="Q927" s="94" t="str">
        <f>IF(AND(Temp!fhor_indata=1,ISBLANK(F927),H926="in-sample"),1,IF(AND(Temp!fhor_indata=1,H926="out-sample",Q926&lt;XfHor),Q926+1,IF(ISBLANK(F927),"",IF(AND(H927="out-sample",H926="in-sample"),1,IF(AND(H927="out-sample",H926="out-sample"),Q926+1,IF(ISNUMBER(Q926),Q926+1,1))))))</f>
        <v/>
      </c>
      <c r="R927" s="94" t="str">
        <f t="shared" si="159"/>
        <v/>
      </c>
      <c r="S927" s="94" t="str">
        <f>IF(Temp!fhor_indata=1,IF(S926=XobsHor,1,IF(COUNT($S$2:S926)&lt;=XobsHor,S926+1,IF(AND(COUNT($S$2:S926)&lt;=XobsHor+XfHor,IFERROR(MOD(S926,XobsHor)&lt;XfHor,FALSE)),S926+1,""))),IF(ISBLANK(F927),"",IF(S926=maxP,1,IF(S926&lt;maxP,S926+1,IF(COUNT($S$2:S927)&lt;=XobsHor,S926+1,"")))))</f>
        <v/>
      </c>
      <c r="T927" s="3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W927" s="122" t="str">
        <f t="shared" si="161"/>
        <v/>
      </c>
      <c r="AX927" s="123" t="str">
        <f t="shared" si="162"/>
        <v/>
      </c>
      <c r="AY927" s="124" t="str">
        <f t="shared" si="163"/>
        <v/>
      </c>
      <c r="AZ927" s="124" t="str">
        <f t="shared" si="164"/>
        <v/>
      </c>
      <c r="BF927" s="91"/>
    </row>
    <row r="928" spans="1:58" s="78" customFormat="1" ht="14.25" x14ac:dyDescent="0.2">
      <c r="A928" s="6"/>
      <c r="B928" s="6"/>
      <c r="C928" s="6"/>
      <c r="D928" s="3"/>
      <c r="E928" s="98" t="str">
        <f t="shared" si="160"/>
        <v/>
      </c>
      <c r="F928" s="117"/>
      <c r="G928" s="116" t="str">
        <f>IF(E928="","",IF(Temp!optSeasCoef=0,1,INDEX($C$2:$C$13,IF(MOD(COUNT($E$2:E928),seas_indx)=0,seas_indx,MOD(COUNT($E$2:E928),seas_indx)))))</f>
        <v/>
      </c>
      <c r="H928" s="97" t="str">
        <f>IFERROR(IF(Temp!fhor_indata=1,IF(COUNT($S$2:S928)&lt;=XobsHor,"in-sample",IF(AND(COUNT($S$2:S928)&lt;=XobsHor+XfHor,MOD(S927,XobsHor)&lt;XfHor),"out-sample","")),IF(ISBLANK(F928),"",IF(COUNT($F$2:F928)&lt;=XobsHor-XfHor,"in-sample","out-sample"))),"")</f>
        <v/>
      </c>
      <c r="I928" s="120" t="str">
        <f>IF(AND(ISBLANK(F927),H927="in-sample"),"",IF(AND(Temp!fhor_indata=1,H927="out-sample",H928="out-sample"),I927,IF(AND(ISBLANK(F928),H927="out-sample"),"",IF(AND(Temp!optSeasCoef=0,Temp!sts_add=1),IF(H927="in-sample",IF(Q927=bigT,((pCell/bigT)*F927)+((1-(pCell/bigT))*(I927+J927)),IF(OR(ISBLANK(F928),COUNT($F$2:F927)&lt;=pCell),F927,((pCell/COUNT($F$2:F927))*F927)+((1-(pCell/COUNT($F$2:F927)))*(I927+J927)))),I927),IF(AND(Temp!optSeasCoef=0,Temp!sts_multp=1),IF(H927="in-sample",IF(Q927=bigT,((pCell/bigT)*F927)+((1-(pCell/bigT))*(I927*J927)),IF(OR(ISBLANK(F928),COUNT(F$2:$F927)&lt;=pCell),F927,((pCell/COUNT($F$2:F927))*F927)+((1-(pCell/COUNT($F$2:F927)))*(I927*J927)))),I927),IF(Temp!sts_add=1,IF(H927="in-sample",IF(Q927=bigT,((pCell/bigT)*AX927)+((1-(pCell/bigT))*(I927+J927)),IF(OR(ISBLANK(F928),COUNT($AX$2:AX927)&lt;=pCell),AX927,((pCell/COUNT($AX$2:AX927))*AX927)+((1-(pCell/COUNT($AX$2:AX927)))*(I927+J927)))),I927),IF(H927="in-sample",IF(Q927=bigT,((pCell/bigT)*AX927)+((1-(pCell/bigT))*(I927*J927)),IF(OR(ISBLANK(F928),COUNT($AX$2:AX927)&lt;=pCell),AX927,((pCell/COUNT($AX$2:AX927))*AX927)+((1-(pCell/COUNT($AX$2:AX927)))*(I927*J927)))),I927)))))))</f>
        <v/>
      </c>
      <c r="J928" s="120" t="str">
        <f>IF(AND(ISBLANK(F927),H927="in-sample"),"",IF(AND(Temp!fhor_indata=1,H927="out-sample",H928="out-sample"),J927,IF(AND(ISBLANK(F928),H927="out-sample"),"",IF(AND(Temp!optSeasCoef=0,Temp!sts_add=1),IF(H927="in-sample",IF(Q927=bigT,((qCell/bigT)*(I928-I927))+((1-(qCell/bigT))*J927),IF(OR(ISBLANK(F928),COUNT($F$2:F927)&lt;=qCell),IF(COUNT($F$2:F927)=1,0,F927-F926),((qCell/COUNT($F$2:F927))*(I928-I927))+((1-(qCell/COUNT($F$2:F927)))*J927))),J927),IF(AND(Temp!optSeasCoef=0,Temp!sts_multp=1),IF(H927="in-sample",IF(Q927=bigT,((qCell/bigT)*(I928/I927))+((1-(qCell/bigT))*J927),IF(qCell=0,1,IF(OR(ISBLANK(F928),COUNT($F$2:F927)&lt;=qCell),IF(COUNT($F$2:F927)=1,1,F927/F926),((qCell/COUNT($F$2:F927))*(I928/I927))+((1-(qCell/COUNT($F$2:F927)))*J927)))),J927),IF(Temp!sts_add=1,IF(H927="in-sample",IF(Q927=bigT,((qCell/bigT)*(I928-I927))+((1-(qCell/bigT))*J927),IF(OR(ISBLANK(F928),COUNT($AX$2:AX927)&lt;=qCell),IF(COUNT($AX$2:AX927)=1,0,AX927-AX926),((qCell/COUNT($AX$2:AX927))*(I928-I927))+((1-(qCell/COUNT($AX$2:AX927)))*J927))),J927),IF(H927="in-sample",IF(Q927=bigT,((qCell/bigT)*(I928/I927))+((1-(qCell/bigT))*J927),IF(qCell=0,1,IF(OR(ISBLANK(F928),COUNT($AX$2:AX927)&lt;=qCell),IF(COUNT($AX$2:AX927)=1,1,AX927/AX926),((qCell/COUNT($AX$2:AX927))*(I928/I927))+((1-(qCell/COUNT($AX$2:AX927)))*J927)))),J927)))))))</f>
        <v/>
      </c>
      <c r="K928" s="120" t="str">
        <f>IF(H928="","",IF(AND(Temp!optSeasCoef=0,Temp!sts_add=1),IF(H928="out-sample",I928+(Q928*J928),I928+J928),IF(AND(Temp!optSeasCoef=0,Temp!sts_multp=1),IF(H928="out-sample",I928*(J928^Q928),I928*J928),IF(Temp!sts_add=1,IF(H928="out-sample",(I928+(Q928*J928))*G928,(I928+J928)*G928),IF(H928="out-sample",I928*(J928^Q928)*G928,I928*J928*G928)))))</f>
        <v/>
      </c>
      <c r="L928" s="116" t="str">
        <f t="shared" si="154"/>
        <v/>
      </c>
      <c r="M928" s="116" t="str">
        <f t="shared" si="155"/>
        <v/>
      </c>
      <c r="N928" s="116" t="str">
        <f t="shared" si="156"/>
        <v/>
      </c>
      <c r="O928" s="116" t="str">
        <f t="shared" si="157"/>
        <v/>
      </c>
      <c r="P928" s="116" t="str">
        <f t="shared" si="158"/>
        <v/>
      </c>
      <c r="Q928" s="94" t="str">
        <f>IF(AND(Temp!fhor_indata=1,ISBLANK(F928),H927="in-sample"),1,IF(AND(Temp!fhor_indata=1,H927="out-sample",Q927&lt;XfHor),Q927+1,IF(ISBLANK(F928),"",IF(AND(H928="out-sample",H927="in-sample"),1,IF(AND(H928="out-sample",H927="out-sample"),Q927+1,IF(ISNUMBER(Q927),Q927+1,1))))))</f>
        <v/>
      </c>
      <c r="R928" s="94" t="str">
        <f t="shared" si="159"/>
        <v/>
      </c>
      <c r="S928" s="94" t="str">
        <f>IF(Temp!fhor_indata=1,IF(S927=XobsHor,1,IF(COUNT($S$2:S927)&lt;=XobsHor,S927+1,IF(AND(COUNT($S$2:S927)&lt;=XobsHor+XfHor,IFERROR(MOD(S927,XobsHor)&lt;XfHor,FALSE)),S927+1,""))),IF(ISBLANK(F928),"",IF(S927=maxP,1,IF(S927&lt;maxP,S927+1,IF(COUNT($S$2:S928)&lt;=XobsHor,S927+1,"")))))</f>
        <v/>
      </c>
      <c r="T928" s="3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W928" s="122" t="str">
        <f t="shared" si="161"/>
        <v/>
      </c>
      <c r="AX928" s="123" t="str">
        <f t="shared" si="162"/>
        <v/>
      </c>
      <c r="AY928" s="124" t="str">
        <f t="shared" si="163"/>
        <v/>
      </c>
      <c r="AZ928" s="124" t="str">
        <f t="shared" si="164"/>
        <v/>
      </c>
      <c r="BF928" s="91"/>
    </row>
    <row r="929" spans="1:58" s="78" customFormat="1" ht="14.25" x14ac:dyDescent="0.2">
      <c r="A929" s="6"/>
      <c r="B929" s="6"/>
      <c r="C929" s="6"/>
      <c r="D929" s="3"/>
      <c r="E929" s="98" t="str">
        <f t="shared" si="160"/>
        <v/>
      </c>
      <c r="F929" s="117"/>
      <c r="G929" s="116" t="str">
        <f>IF(E929="","",IF(Temp!optSeasCoef=0,1,INDEX($C$2:$C$13,IF(MOD(COUNT($E$2:E929),seas_indx)=0,seas_indx,MOD(COUNT($E$2:E929),seas_indx)))))</f>
        <v/>
      </c>
      <c r="H929" s="97" t="str">
        <f>IFERROR(IF(Temp!fhor_indata=1,IF(COUNT($S$2:S929)&lt;=XobsHor,"in-sample",IF(AND(COUNT($S$2:S929)&lt;=XobsHor+XfHor,MOD(S928,XobsHor)&lt;XfHor),"out-sample","")),IF(ISBLANK(F929),"",IF(COUNT($F$2:F929)&lt;=XobsHor-XfHor,"in-sample","out-sample"))),"")</f>
        <v/>
      </c>
      <c r="I929" s="120" t="str">
        <f>IF(AND(ISBLANK(F928),H928="in-sample"),"",IF(AND(Temp!fhor_indata=1,H928="out-sample",H929="out-sample"),I928,IF(AND(ISBLANK(F929),H928="out-sample"),"",IF(AND(Temp!optSeasCoef=0,Temp!sts_add=1),IF(H928="in-sample",IF(Q928=bigT,((pCell/bigT)*F928)+((1-(pCell/bigT))*(I928+J928)),IF(OR(ISBLANK(F929),COUNT($F$2:F928)&lt;=pCell),F928,((pCell/COUNT($F$2:F928))*F928)+((1-(pCell/COUNT($F$2:F928)))*(I928+J928)))),I928),IF(AND(Temp!optSeasCoef=0,Temp!sts_multp=1),IF(H928="in-sample",IF(Q928=bigT,((pCell/bigT)*F928)+((1-(pCell/bigT))*(I928*J928)),IF(OR(ISBLANK(F929),COUNT(F$2:$F928)&lt;=pCell),F928,((pCell/COUNT($F$2:F928))*F928)+((1-(pCell/COUNT($F$2:F928)))*(I928*J928)))),I928),IF(Temp!sts_add=1,IF(H928="in-sample",IF(Q928=bigT,((pCell/bigT)*AX928)+((1-(pCell/bigT))*(I928+J928)),IF(OR(ISBLANK(F929),COUNT($AX$2:AX928)&lt;=pCell),AX928,((pCell/COUNT($AX$2:AX928))*AX928)+((1-(pCell/COUNT($AX$2:AX928)))*(I928+J928)))),I928),IF(H928="in-sample",IF(Q928=bigT,((pCell/bigT)*AX928)+((1-(pCell/bigT))*(I928*J928)),IF(OR(ISBLANK(F929),COUNT($AX$2:AX928)&lt;=pCell),AX928,((pCell/COUNT($AX$2:AX928))*AX928)+((1-(pCell/COUNT($AX$2:AX928)))*(I928*J928)))),I928)))))))</f>
        <v/>
      </c>
      <c r="J929" s="120" t="str">
        <f>IF(AND(ISBLANK(F928),H928="in-sample"),"",IF(AND(Temp!fhor_indata=1,H928="out-sample",H929="out-sample"),J928,IF(AND(ISBLANK(F929),H928="out-sample"),"",IF(AND(Temp!optSeasCoef=0,Temp!sts_add=1),IF(H928="in-sample",IF(Q928=bigT,((qCell/bigT)*(I929-I928))+((1-(qCell/bigT))*J928),IF(OR(ISBLANK(F929),COUNT($F$2:F928)&lt;=qCell),IF(COUNT($F$2:F928)=1,0,F928-F927),((qCell/COUNT($F$2:F928))*(I929-I928))+((1-(qCell/COUNT($F$2:F928)))*J928))),J928),IF(AND(Temp!optSeasCoef=0,Temp!sts_multp=1),IF(H928="in-sample",IF(Q928=bigT,((qCell/bigT)*(I929/I928))+((1-(qCell/bigT))*J928),IF(qCell=0,1,IF(OR(ISBLANK(F929),COUNT($F$2:F928)&lt;=qCell),IF(COUNT($F$2:F928)=1,1,F928/F927),((qCell/COUNT($F$2:F928))*(I929/I928))+((1-(qCell/COUNT($F$2:F928)))*J928)))),J928),IF(Temp!sts_add=1,IF(H928="in-sample",IF(Q928=bigT,((qCell/bigT)*(I929-I928))+((1-(qCell/bigT))*J928),IF(OR(ISBLANK(F929),COUNT($AX$2:AX928)&lt;=qCell),IF(COUNT($AX$2:AX928)=1,0,AX928-AX927),((qCell/COUNT($AX$2:AX928))*(I929-I928))+((1-(qCell/COUNT($AX$2:AX928)))*J928))),J928),IF(H928="in-sample",IF(Q928=bigT,((qCell/bigT)*(I929/I928))+((1-(qCell/bigT))*J928),IF(qCell=0,1,IF(OR(ISBLANK(F929),COUNT($AX$2:AX928)&lt;=qCell),IF(COUNT($AX$2:AX928)=1,1,AX928/AX927),((qCell/COUNT($AX$2:AX928))*(I929/I928))+((1-(qCell/COUNT($AX$2:AX928)))*J928)))),J928)))))))</f>
        <v/>
      </c>
      <c r="K929" s="120" t="str">
        <f>IF(H929="","",IF(AND(Temp!optSeasCoef=0,Temp!sts_add=1),IF(H929="out-sample",I929+(Q929*J929),I929+J929),IF(AND(Temp!optSeasCoef=0,Temp!sts_multp=1),IF(H929="out-sample",I929*(J929^Q929),I929*J929),IF(Temp!sts_add=1,IF(H929="out-sample",(I929+(Q929*J929))*G929,(I929+J929)*G929),IF(H929="out-sample",I929*(J929^Q929)*G929,I929*J929*G929)))))</f>
        <v/>
      </c>
      <c r="L929" s="116" t="str">
        <f t="shared" si="154"/>
        <v/>
      </c>
      <c r="M929" s="116" t="str">
        <f t="shared" si="155"/>
        <v/>
      </c>
      <c r="N929" s="116" t="str">
        <f t="shared" si="156"/>
        <v/>
      </c>
      <c r="O929" s="116" t="str">
        <f t="shared" si="157"/>
        <v/>
      </c>
      <c r="P929" s="116" t="str">
        <f t="shared" si="158"/>
        <v/>
      </c>
      <c r="Q929" s="94" t="str">
        <f>IF(AND(Temp!fhor_indata=1,ISBLANK(F929),H928="in-sample"),1,IF(AND(Temp!fhor_indata=1,H928="out-sample",Q928&lt;XfHor),Q928+1,IF(ISBLANK(F929),"",IF(AND(H929="out-sample",H928="in-sample"),1,IF(AND(H929="out-sample",H928="out-sample"),Q928+1,IF(ISNUMBER(Q928),Q928+1,1))))))</f>
        <v/>
      </c>
      <c r="R929" s="94" t="str">
        <f t="shared" si="159"/>
        <v/>
      </c>
      <c r="S929" s="94" t="str">
        <f>IF(Temp!fhor_indata=1,IF(S928=XobsHor,1,IF(COUNT($S$2:S928)&lt;=XobsHor,S928+1,IF(AND(COUNT($S$2:S928)&lt;=XobsHor+XfHor,IFERROR(MOD(S928,XobsHor)&lt;XfHor,FALSE)),S928+1,""))),IF(ISBLANK(F929),"",IF(S928=maxP,1,IF(S928&lt;maxP,S928+1,IF(COUNT($S$2:S929)&lt;=XobsHor,S928+1,"")))))</f>
        <v/>
      </c>
      <c r="T929" s="3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W929" s="122" t="str">
        <f t="shared" si="161"/>
        <v/>
      </c>
      <c r="AX929" s="123" t="str">
        <f t="shared" si="162"/>
        <v/>
      </c>
      <c r="AY929" s="124" t="str">
        <f t="shared" si="163"/>
        <v/>
      </c>
      <c r="AZ929" s="124" t="str">
        <f t="shared" si="164"/>
        <v/>
      </c>
      <c r="BF929" s="91"/>
    </row>
    <row r="930" spans="1:58" s="78" customFormat="1" ht="14.25" x14ac:dyDescent="0.2">
      <c r="A930" s="6"/>
      <c r="B930" s="6"/>
      <c r="C930" s="6"/>
      <c r="D930" s="3"/>
      <c r="E930" s="98" t="str">
        <f t="shared" si="160"/>
        <v/>
      </c>
      <c r="F930" s="117"/>
      <c r="G930" s="116" t="str">
        <f>IF(E930="","",IF(Temp!optSeasCoef=0,1,INDEX($C$2:$C$13,IF(MOD(COUNT($E$2:E930),seas_indx)=0,seas_indx,MOD(COUNT($E$2:E930),seas_indx)))))</f>
        <v/>
      </c>
      <c r="H930" s="97" t="str">
        <f>IFERROR(IF(Temp!fhor_indata=1,IF(COUNT($S$2:S930)&lt;=XobsHor,"in-sample",IF(AND(COUNT($S$2:S930)&lt;=XobsHor+XfHor,MOD(S929,XobsHor)&lt;XfHor),"out-sample","")),IF(ISBLANK(F930),"",IF(COUNT($F$2:F930)&lt;=XobsHor-XfHor,"in-sample","out-sample"))),"")</f>
        <v/>
      </c>
      <c r="I930" s="120" t="str">
        <f>IF(AND(ISBLANK(F929),H929="in-sample"),"",IF(AND(Temp!fhor_indata=1,H929="out-sample",H930="out-sample"),I929,IF(AND(ISBLANK(F930),H929="out-sample"),"",IF(AND(Temp!optSeasCoef=0,Temp!sts_add=1),IF(H929="in-sample",IF(Q929=bigT,((pCell/bigT)*F929)+((1-(pCell/bigT))*(I929+J929)),IF(OR(ISBLANK(F930),COUNT($F$2:F929)&lt;=pCell),F929,((pCell/COUNT($F$2:F929))*F929)+((1-(pCell/COUNT($F$2:F929)))*(I929+J929)))),I929),IF(AND(Temp!optSeasCoef=0,Temp!sts_multp=1),IF(H929="in-sample",IF(Q929=bigT,((pCell/bigT)*F929)+((1-(pCell/bigT))*(I929*J929)),IF(OR(ISBLANK(F930),COUNT(F$2:$F929)&lt;=pCell),F929,((pCell/COUNT($F$2:F929))*F929)+((1-(pCell/COUNT($F$2:F929)))*(I929*J929)))),I929),IF(Temp!sts_add=1,IF(H929="in-sample",IF(Q929=bigT,((pCell/bigT)*AX929)+((1-(pCell/bigT))*(I929+J929)),IF(OR(ISBLANK(F930),COUNT($AX$2:AX929)&lt;=pCell),AX929,((pCell/COUNT($AX$2:AX929))*AX929)+((1-(pCell/COUNT($AX$2:AX929)))*(I929+J929)))),I929),IF(H929="in-sample",IF(Q929=bigT,((pCell/bigT)*AX929)+((1-(pCell/bigT))*(I929*J929)),IF(OR(ISBLANK(F930),COUNT($AX$2:AX929)&lt;=pCell),AX929,((pCell/COUNT($AX$2:AX929))*AX929)+((1-(pCell/COUNT($AX$2:AX929)))*(I929*J929)))),I929)))))))</f>
        <v/>
      </c>
      <c r="J930" s="120" t="str">
        <f>IF(AND(ISBLANK(F929),H929="in-sample"),"",IF(AND(Temp!fhor_indata=1,H929="out-sample",H930="out-sample"),J929,IF(AND(ISBLANK(F930),H929="out-sample"),"",IF(AND(Temp!optSeasCoef=0,Temp!sts_add=1),IF(H929="in-sample",IF(Q929=bigT,((qCell/bigT)*(I930-I929))+((1-(qCell/bigT))*J929),IF(OR(ISBLANK(F930),COUNT($F$2:F929)&lt;=qCell),IF(COUNT($F$2:F929)=1,0,F929-F928),((qCell/COUNT($F$2:F929))*(I930-I929))+((1-(qCell/COUNT($F$2:F929)))*J929))),J929),IF(AND(Temp!optSeasCoef=0,Temp!sts_multp=1),IF(H929="in-sample",IF(Q929=bigT,((qCell/bigT)*(I930/I929))+((1-(qCell/bigT))*J929),IF(qCell=0,1,IF(OR(ISBLANK(F930),COUNT($F$2:F929)&lt;=qCell),IF(COUNT($F$2:F929)=1,1,F929/F928),((qCell/COUNT($F$2:F929))*(I930/I929))+((1-(qCell/COUNT($F$2:F929)))*J929)))),J929),IF(Temp!sts_add=1,IF(H929="in-sample",IF(Q929=bigT,((qCell/bigT)*(I930-I929))+((1-(qCell/bigT))*J929),IF(OR(ISBLANK(F930),COUNT($AX$2:AX929)&lt;=qCell),IF(COUNT($AX$2:AX929)=1,0,AX929-AX928),((qCell/COUNT($AX$2:AX929))*(I930-I929))+((1-(qCell/COUNT($AX$2:AX929)))*J929))),J929),IF(H929="in-sample",IF(Q929=bigT,((qCell/bigT)*(I930/I929))+((1-(qCell/bigT))*J929),IF(qCell=0,1,IF(OR(ISBLANK(F930),COUNT($AX$2:AX929)&lt;=qCell),IF(COUNT($AX$2:AX929)=1,1,AX929/AX928),((qCell/COUNT($AX$2:AX929))*(I930/I929))+((1-(qCell/COUNT($AX$2:AX929)))*J929)))),J929)))))))</f>
        <v/>
      </c>
      <c r="K930" s="120" t="str">
        <f>IF(H930="","",IF(AND(Temp!optSeasCoef=0,Temp!sts_add=1),IF(H930="out-sample",I930+(Q930*J930),I930+J930),IF(AND(Temp!optSeasCoef=0,Temp!sts_multp=1),IF(H930="out-sample",I930*(J930^Q930),I930*J930),IF(Temp!sts_add=1,IF(H930="out-sample",(I930+(Q930*J930))*G930,(I930+J930)*G930),IF(H930="out-sample",I930*(J930^Q930)*G930,I930*J930*G930)))))</f>
        <v/>
      </c>
      <c r="L930" s="116" t="str">
        <f t="shared" si="154"/>
        <v/>
      </c>
      <c r="M930" s="116" t="str">
        <f t="shared" si="155"/>
        <v/>
      </c>
      <c r="N930" s="116" t="str">
        <f t="shared" si="156"/>
        <v/>
      </c>
      <c r="O930" s="116" t="str">
        <f t="shared" si="157"/>
        <v/>
      </c>
      <c r="P930" s="116" t="str">
        <f t="shared" si="158"/>
        <v/>
      </c>
      <c r="Q930" s="94" t="str">
        <f>IF(AND(Temp!fhor_indata=1,ISBLANK(F930),H929="in-sample"),1,IF(AND(Temp!fhor_indata=1,H929="out-sample",Q929&lt;XfHor),Q929+1,IF(ISBLANK(F930),"",IF(AND(H930="out-sample",H929="in-sample"),1,IF(AND(H930="out-sample",H929="out-sample"),Q929+1,IF(ISNUMBER(Q929),Q929+1,1))))))</f>
        <v/>
      </c>
      <c r="R930" s="94" t="str">
        <f t="shared" si="159"/>
        <v/>
      </c>
      <c r="S930" s="94" t="str">
        <f>IF(Temp!fhor_indata=1,IF(S929=XobsHor,1,IF(COUNT($S$2:S929)&lt;=XobsHor,S929+1,IF(AND(COUNT($S$2:S929)&lt;=XobsHor+XfHor,IFERROR(MOD(S929,XobsHor)&lt;XfHor,FALSE)),S929+1,""))),IF(ISBLANK(F930),"",IF(S929=maxP,1,IF(S929&lt;maxP,S929+1,IF(COUNT($S$2:S930)&lt;=XobsHor,S929+1,"")))))</f>
        <v/>
      </c>
      <c r="T930" s="3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W930" s="122" t="str">
        <f t="shared" si="161"/>
        <v/>
      </c>
      <c r="AX930" s="123" t="str">
        <f t="shared" si="162"/>
        <v/>
      </c>
      <c r="AY930" s="124" t="str">
        <f t="shared" si="163"/>
        <v/>
      </c>
      <c r="AZ930" s="124" t="str">
        <f t="shared" si="164"/>
        <v/>
      </c>
      <c r="BF930" s="91"/>
    </row>
    <row r="931" spans="1:58" s="78" customFormat="1" ht="14.25" x14ac:dyDescent="0.2">
      <c r="A931" s="6"/>
      <c r="B931" s="6"/>
      <c r="C931" s="6"/>
      <c r="D931" s="3"/>
      <c r="E931" s="98" t="str">
        <f t="shared" si="160"/>
        <v/>
      </c>
      <c r="F931" s="117"/>
      <c r="G931" s="116" t="str">
        <f>IF(E931="","",IF(Temp!optSeasCoef=0,1,INDEX($C$2:$C$13,IF(MOD(COUNT($E$2:E931),seas_indx)=0,seas_indx,MOD(COUNT($E$2:E931),seas_indx)))))</f>
        <v/>
      </c>
      <c r="H931" s="97" t="str">
        <f>IFERROR(IF(Temp!fhor_indata=1,IF(COUNT($S$2:S931)&lt;=XobsHor,"in-sample",IF(AND(COUNT($S$2:S931)&lt;=XobsHor+XfHor,MOD(S930,XobsHor)&lt;XfHor),"out-sample","")),IF(ISBLANK(F931),"",IF(COUNT($F$2:F931)&lt;=XobsHor-XfHor,"in-sample","out-sample"))),"")</f>
        <v/>
      </c>
      <c r="I931" s="120" t="str">
        <f>IF(AND(ISBLANK(F930),H930="in-sample"),"",IF(AND(Temp!fhor_indata=1,H930="out-sample",H931="out-sample"),I930,IF(AND(ISBLANK(F931),H930="out-sample"),"",IF(AND(Temp!optSeasCoef=0,Temp!sts_add=1),IF(H930="in-sample",IF(Q930=bigT,((pCell/bigT)*F930)+((1-(pCell/bigT))*(I930+J930)),IF(OR(ISBLANK(F931),COUNT($F$2:F930)&lt;=pCell),F930,((pCell/COUNT($F$2:F930))*F930)+((1-(pCell/COUNT($F$2:F930)))*(I930+J930)))),I930),IF(AND(Temp!optSeasCoef=0,Temp!sts_multp=1),IF(H930="in-sample",IF(Q930=bigT,((pCell/bigT)*F930)+((1-(pCell/bigT))*(I930*J930)),IF(OR(ISBLANK(F931),COUNT(F$2:$F930)&lt;=pCell),F930,((pCell/COUNT($F$2:F930))*F930)+((1-(pCell/COUNT($F$2:F930)))*(I930*J930)))),I930),IF(Temp!sts_add=1,IF(H930="in-sample",IF(Q930=bigT,((pCell/bigT)*AX930)+((1-(pCell/bigT))*(I930+J930)),IF(OR(ISBLANK(F931),COUNT($AX$2:AX930)&lt;=pCell),AX930,((pCell/COUNT($AX$2:AX930))*AX930)+((1-(pCell/COUNT($AX$2:AX930)))*(I930+J930)))),I930),IF(H930="in-sample",IF(Q930=bigT,((pCell/bigT)*AX930)+((1-(pCell/bigT))*(I930*J930)),IF(OR(ISBLANK(F931),COUNT($AX$2:AX930)&lt;=pCell),AX930,((pCell/COUNT($AX$2:AX930))*AX930)+((1-(pCell/COUNT($AX$2:AX930)))*(I930*J930)))),I930)))))))</f>
        <v/>
      </c>
      <c r="J931" s="120" t="str">
        <f>IF(AND(ISBLANK(F930),H930="in-sample"),"",IF(AND(Temp!fhor_indata=1,H930="out-sample",H931="out-sample"),J930,IF(AND(ISBLANK(F931),H930="out-sample"),"",IF(AND(Temp!optSeasCoef=0,Temp!sts_add=1),IF(H930="in-sample",IF(Q930=bigT,((qCell/bigT)*(I931-I930))+((1-(qCell/bigT))*J930),IF(OR(ISBLANK(F931),COUNT($F$2:F930)&lt;=qCell),IF(COUNT($F$2:F930)=1,0,F930-F929),((qCell/COUNT($F$2:F930))*(I931-I930))+((1-(qCell/COUNT($F$2:F930)))*J930))),J930),IF(AND(Temp!optSeasCoef=0,Temp!sts_multp=1),IF(H930="in-sample",IF(Q930=bigT,((qCell/bigT)*(I931/I930))+((1-(qCell/bigT))*J930),IF(qCell=0,1,IF(OR(ISBLANK(F931),COUNT($F$2:F930)&lt;=qCell),IF(COUNT($F$2:F930)=1,1,F930/F929),((qCell/COUNT($F$2:F930))*(I931/I930))+((1-(qCell/COUNT($F$2:F930)))*J930)))),J930),IF(Temp!sts_add=1,IF(H930="in-sample",IF(Q930=bigT,((qCell/bigT)*(I931-I930))+((1-(qCell/bigT))*J930),IF(OR(ISBLANK(F931),COUNT($AX$2:AX930)&lt;=qCell),IF(COUNT($AX$2:AX930)=1,0,AX930-AX929),((qCell/COUNT($AX$2:AX930))*(I931-I930))+((1-(qCell/COUNT($AX$2:AX930)))*J930))),J930),IF(H930="in-sample",IF(Q930=bigT,((qCell/bigT)*(I931/I930))+((1-(qCell/bigT))*J930),IF(qCell=0,1,IF(OR(ISBLANK(F931),COUNT($AX$2:AX930)&lt;=qCell),IF(COUNT($AX$2:AX930)=1,1,AX930/AX929),((qCell/COUNT($AX$2:AX930))*(I931/I930))+((1-(qCell/COUNT($AX$2:AX930)))*J930)))),J930)))))))</f>
        <v/>
      </c>
      <c r="K931" s="120" t="str">
        <f>IF(H931="","",IF(AND(Temp!optSeasCoef=0,Temp!sts_add=1),IF(H931="out-sample",I931+(Q931*J931),I931+J931),IF(AND(Temp!optSeasCoef=0,Temp!sts_multp=1),IF(H931="out-sample",I931*(J931^Q931),I931*J931),IF(Temp!sts_add=1,IF(H931="out-sample",(I931+(Q931*J931))*G931,(I931+J931)*G931),IF(H931="out-sample",I931*(J931^Q931)*G931,I931*J931*G931)))))</f>
        <v/>
      </c>
      <c r="L931" s="116" t="str">
        <f t="shared" si="154"/>
        <v/>
      </c>
      <c r="M931" s="116" t="str">
        <f t="shared" si="155"/>
        <v/>
      </c>
      <c r="N931" s="116" t="str">
        <f t="shared" si="156"/>
        <v/>
      </c>
      <c r="O931" s="116" t="str">
        <f t="shared" si="157"/>
        <v/>
      </c>
      <c r="P931" s="116" t="str">
        <f t="shared" si="158"/>
        <v/>
      </c>
      <c r="Q931" s="94" t="str">
        <f>IF(AND(Temp!fhor_indata=1,ISBLANK(F931),H930="in-sample"),1,IF(AND(Temp!fhor_indata=1,H930="out-sample",Q930&lt;XfHor),Q930+1,IF(ISBLANK(F931),"",IF(AND(H931="out-sample",H930="in-sample"),1,IF(AND(H931="out-sample",H930="out-sample"),Q930+1,IF(ISNUMBER(Q930),Q930+1,1))))))</f>
        <v/>
      </c>
      <c r="R931" s="94" t="str">
        <f t="shared" si="159"/>
        <v/>
      </c>
      <c r="S931" s="94" t="str">
        <f>IF(Temp!fhor_indata=1,IF(S930=XobsHor,1,IF(COUNT($S$2:S930)&lt;=XobsHor,S930+1,IF(AND(COUNT($S$2:S930)&lt;=XobsHor+XfHor,IFERROR(MOD(S930,XobsHor)&lt;XfHor,FALSE)),S930+1,""))),IF(ISBLANK(F931),"",IF(S930=maxP,1,IF(S930&lt;maxP,S930+1,IF(COUNT($S$2:S931)&lt;=XobsHor,S930+1,"")))))</f>
        <v/>
      </c>
      <c r="T931" s="3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W931" s="122" t="str">
        <f t="shared" si="161"/>
        <v/>
      </c>
      <c r="AX931" s="123" t="str">
        <f t="shared" si="162"/>
        <v/>
      </c>
      <c r="AY931" s="124" t="str">
        <f t="shared" si="163"/>
        <v/>
      </c>
      <c r="AZ931" s="124" t="str">
        <f t="shared" si="164"/>
        <v/>
      </c>
      <c r="BF931" s="91"/>
    </row>
    <row r="932" spans="1:58" s="78" customFormat="1" ht="14.25" x14ac:dyDescent="0.2">
      <c r="A932" s="6"/>
      <c r="B932" s="6"/>
      <c r="C932" s="6"/>
      <c r="D932" s="3"/>
      <c r="E932" s="98" t="str">
        <f t="shared" si="160"/>
        <v/>
      </c>
      <c r="F932" s="117"/>
      <c r="G932" s="116" t="str">
        <f>IF(E932="","",IF(Temp!optSeasCoef=0,1,INDEX($C$2:$C$13,IF(MOD(COUNT($E$2:E932),seas_indx)=0,seas_indx,MOD(COUNT($E$2:E932),seas_indx)))))</f>
        <v/>
      </c>
      <c r="H932" s="97" t="str">
        <f>IFERROR(IF(Temp!fhor_indata=1,IF(COUNT($S$2:S932)&lt;=XobsHor,"in-sample",IF(AND(COUNT($S$2:S932)&lt;=XobsHor+XfHor,MOD(S931,XobsHor)&lt;XfHor),"out-sample","")),IF(ISBLANK(F932),"",IF(COUNT($F$2:F932)&lt;=XobsHor-XfHor,"in-sample","out-sample"))),"")</f>
        <v/>
      </c>
      <c r="I932" s="120" t="str">
        <f>IF(AND(ISBLANK(F931),H931="in-sample"),"",IF(AND(Temp!fhor_indata=1,H931="out-sample",H932="out-sample"),I931,IF(AND(ISBLANK(F932),H931="out-sample"),"",IF(AND(Temp!optSeasCoef=0,Temp!sts_add=1),IF(H931="in-sample",IF(Q931=bigT,((pCell/bigT)*F931)+((1-(pCell/bigT))*(I931+J931)),IF(OR(ISBLANK(F932),COUNT($F$2:F931)&lt;=pCell),F931,((pCell/COUNT($F$2:F931))*F931)+((1-(pCell/COUNT($F$2:F931)))*(I931+J931)))),I931),IF(AND(Temp!optSeasCoef=0,Temp!sts_multp=1),IF(H931="in-sample",IF(Q931=bigT,((pCell/bigT)*F931)+((1-(pCell/bigT))*(I931*J931)),IF(OR(ISBLANK(F932),COUNT(F$2:$F931)&lt;=pCell),F931,((pCell/COUNT($F$2:F931))*F931)+((1-(pCell/COUNT($F$2:F931)))*(I931*J931)))),I931),IF(Temp!sts_add=1,IF(H931="in-sample",IF(Q931=bigT,((pCell/bigT)*AX931)+((1-(pCell/bigT))*(I931+J931)),IF(OR(ISBLANK(F932),COUNT($AX$2:AX931)&lt;=pCell),AX931,((pCell/COUNT($AX$2:AX931))*AX931)+((1-(pCell/COUNT($AX$2:AX931)))*(I931+J931)))),I931),IF(H931="in-sample",IF(Q931=bigT,((pCell/bigT)*AX931)+((1-(pCell/bigT))*(I931*J931)),IF(OR(ISBLANK(F932),COUNT($AX$2:AX931)&lt;=pCell),AX931,((pCell/COUNT($AX$2:AX931))*AX931)+((1-(pCell/COUNT($AX$2:AX931)))*(I931*J931)))),I931)))))))</f>
        <v/>
      </c>
      <c r="J932" s="120" t="str">
        <f>IF(AND(ISBLANK(F931),H931="in-sample"),"",IF(AND(Temp!fhor_indata=1,H931="out-sample",H932="out-sample"),J931,IF(AND(ISBLANK(F932),H931="out-sample"),"",IF(AND(Temp!optSeasCoef=0,Temp!sts_add=1),IF(H931="in-sample",IF(Q931=bigT,((qCell/bigT)*(I932-I931))+((1-(qCell/bigT))*J931),IF(OR(ISBLANK(F932),COUNT($F$2:F931)&lt;=qCell),IF(COUNT($F$2:F931)=1,0,F931-F930),((qCell/COUNT($F$2:F931))*(I932-I931))+((1-(qCell/COUNT($F$2:F931)))*J931))),J931),IF(AND(Temp!optSeasCoef=0,Temp!sts_multp=1),IF(H931="in-sample",IF(Q931=bigT,((qCell/bigT)*(I932/I931))+((1-(qCell/bigT))*J931),IF(qCell=0,1,IF(OR(ISBLANK(F932),COUNT($F$2:F931)&lt;=qCell),IF(COUNT($F$2:F931)=1,1,F931/F930),((qCell/COUNT($F$2:F931))*(I932/I931))+((1-(qCell/COUNT($F$2:F931)))*J931)))),J931),IF(Temp!sts_add=1,IF(H931="in-sample",IF(Q931=bigT,((qCell/bigT)*(I932-I931))+((1-(qCell/bigT))*J931),IF(OR(ISBLANK(F932),COUNT($AX$2:AX931)&lt;=qCell),IF(COUNT($AX$2:AX931)=1,0,AX931-AX930),((qCell/COUNT($AX$2:AX931))*(I932-I931))+((1-(qCell/COUNT($AX$2:AX931)))*J931))),J931),IF(H931="in-sample",IF(Q931=bigT,((qCell/bigT)*(I932/I931))+((1-(qCell/bigT))*J931),IF(qCell=0,1,IF(OR(ISBLANK(F932),COUNT($AX$2:AX931)&lt;=qCell),IF(COUNT($AX$2:AX931)=1,1,AX931/AX930),((qCell/COUNT($AX$2:AX931))*(I932/I931))+((1-(qCell/COUNT($AX$2:AX931)))*J931)))),J931)))))))</f>
        <v/>
      </c>
      <c r="K932" s="120" t="str">
        <f>IF(H932="","",IF(AND(Temp!optSeasCoef=0,Temp!sts_add=1),IF(H932="out-sample",I932+(Q932*J932),I932+J932),IF(AND(Temp!optSeasCoef=0,Temp!sts_multp=1),IF(H932="out-sample",I932*(J932^Q932),I932*J932),IF(Temp!sts_add=1,IF(H932="out-sample",(I932+(Q932*J932))*G932,(I932+J932)*G932),IF(H932="out-sample",I932*(J932^Q932)*G932,I932*J932*G932)))))</f>
        <v/>
      </c>
      <c r="L932" s="116" t="str">
        <f t="shared" si="154"/>
        <v/>
      </c>
      <c r="M932" s="116" t="str">
        <f t="shared" si="155"/>
        <v/>
      </c>
      <c r="N932" s="116" t="str">
        <f t="shared" si="156"/>
        <v/>
      </c>
      <c r="O932" s="116" t="str">
        <f t="shared" si="157"/>
        <v/>
      </c>
      <c r="P932" s="116" t="str">
        <f t="shared" si="158"/>
        <v/>
      </c>
      <c r="Q932" s="94" t="str">
        <f>IF(AND(Temp!fhor_indata=1,ISBLANK(F932),H931="in-sample"),1,IF(AND(Temp!fhor_indata=1,H931="out-sample",Q931&lt;XfHor),Q931+1,IF(ISBLANK(F932),"",IF(AND(H932="out-sample",H931="in-sample"),1,IF(AND(H932="out-sample",H931="out-sample"),Q931+1,IF(ISNUMBER(Q931),Q931+1,1))))))</f>
        <v/>
      </c>
      <c r="R932" s="94" t="str">
        <f t="shared" si="159"/>
        <v/>
      </c>
      <c r="S932" s="94" t="str">
        <f>IF(Temp!fhor_indata=1,IF(S931=XobsHor,1,IF(COUNT($S$2:S931)&lt;=XobsHor,S931+1,IF(AND(COUNT($S$2:S931)&lt;=XobsHor+XfHor,IFERROR(MOD(S931,XobsHor)&lt;XfHor,FALSE)),S931+1,""))),IF(ISBLANK(F932),"",IF(S931=maxP,1,IF(S931&lt;maxP,S931+1,IF(COUNT($S$2:S932)&lt;=XobsHor,S931+1,"")))))</f>
        <v/>
      </c>
      <c r="T932" s="3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W932" s="122" t="str">
        <f t="shared" si="161"/>
        <v/>
      </c>
      <c r="AX932" s="123" t="str">
        <f t="shared" si="162"/>
        <v/>
      </c>
      <c r="AY932" s="124" t="str">
        <f t="shared" si="163"/>
        <v/>
      </c>
      <c r="AZ932" s="124" t="str">
        <f t="shared" si="164"/>
        <v/>
      </c>
      <c r="BF932" s="91"/>
    </row>
    <row r="933" spans="1:58" s="78" customFormat="1" ht="14.25" x14ac:dyDescent="0.2">
      <c r="A933" s="6"/>
      <c r="B933" s="6"/>
      <c r="C933" s="6"/>
      <c r="D933" s="3"/>
      <c r="E933" s="98" t="str">
        <f t="shared" si="160"/>
        <v/>
      </c>
      <c r="F933" s="117"/>
      <c r="G933" s="116" t="str">
        <f>IF(E933="","",IF(Temp!optSeasCoef=0,1,INDEX($C$2:$C$13,IF(MOD(COUNT($E$2:E933),seas_indx)=0,seas_indx,MOD(COUNT($E$2:E933),seas_indx)))))</f>
        <v/>
      </c>
      <c r="H933" s="97" t="str">
        <f>IFERROR(IF(Temp!fhor_indata=1,IF(COUNT($S$2:S933)&lt;=XobsHor,"in-sample",IF(AND(COUNT($S$2:S933)&lt;=XobsHor+XfHor,MOD(S932,XobsHor)&lt;XfHor),"out-sample","")),IF(ISBLANK(F933),"",IF(COUNT($F$2:F933)&lt;=XobsHor-XfHor,"in-sample","out-sample"))),"")</f>
        <v/>
      </c>
      <c r="I933" s="120" t="str">
        <f>IF(AND(ISBLANK(F932),H932="in-sample"),"",IF(AND(Temp!fhor_indata=1,H932="out-sample",H933="out-sample"),I932,IF(AND(ISBLANK(F933),H932="out-sample"),"",IF(AND(Temp!optSeasCoef=0,Temp!sts_add=1),IF(H932="in-sample",IF(Q932=bigT,((pCell/bigT)*F932)+((1-(pCell/bigT))*(I932+J932)),IF(OR(ISBLANK(F933),COUNT($F$2:F932)&lt;=pCell),F932,((pCell/COUNT($F$2:F932))*F932)+((1-(pCell/COUNT($F$2:F932)))*(I932+J932)))),I932),IF(AND(Temp!optSeasCoef=0,Temp!sts_multp=1),IF(H932="in-sample",IF(Q932=bigT,((pCell/bigT)*F932)+((1-(pCell/bigT))*(I932*J932)),IF(OR(ISBLANK(F933),COUNT(F$2:$F932)&lt;=pCell),F932,((pCell/COUNT($F$2:F932))*F932)+((1-(pCell/COUNT($F$2:F932)))*(I932*J932)))),I932),IF(Temp!sts_add=1,IF(H932="in-sample",IF(Q932=bigT,((pCell/bigT)*AX932)+((1-(pCell/bigT))*(I932+J932)),IF(OR(ISBLANK(F933),COUNT($AX$2:AX932)&lt;=pCell),AX932,((pCell/COUNT($AX$2:AX932))*AX932)+((1-(pCell/COUNT($AX$2:AX932)))*(I932+J932)))),I932),IF(H932="in-sample",IF(Q932=bigT,((pCell/bigT)*AX932)+((1-(pCell/bigT))*(I932*J932)),IF(OR(ISBLANK(F933),COUNT($AX$2:AX932)&lt;=pCell),AX932,((pCell/COUNT($AX$2:AX932))*AX932)+((1-(pCell/COUNT($AX$2:AX932)))*(I932*J932)))),I932)))))))</f>
        <v/>
      </c>
      <c r="J933" s="120" t="str">
        <f>IF(AND(ISBLANK(F932),H932="in-sample"),"",IF(AND(Temp!fhor_indata=1,H932="out-sample",H933="out-sample"),J932,IF(AND(ISBLANK(F933),H932="out-sample"),"",IF(AND(Temp!optSeasCoef=0,Temp!sts_add=1),IF(H932="in-sample",IF(Q932=bigT,((qCell/bigT)*(I933-I932))+((1-(qCell/bigT))*J932),IF(OR(ISBLANK(F933),COUNT($F$2:F932)&lt;=qCell),IF(COUNT($F$2:F932)=1,0,F932-F931),((qCell/COUNT($F$2:F932))*(I933-I932))+((1-(qCell/COUNT($F$2:F932)))*J932))),J932),IF(AND(Temp!optSeasCoef=0,Temp!sts_multp=1),IF(H932="in-sample",IF(Q932=bigT,((qCell/bigT)*(I933/I932))+((1-(qCell/bigT))*J932),IF(qCell=0,1,IF(OR(ISBLANK(F933),COUNT($F$2:F932)&lt;=qCell),IF(COUNT($F$2:F932)=1,1,F932/F931),((qCell/COUNT($F$2:F932))*(I933/I932))+((1-(qCell/COUNT($F$2:F932)))*J932)))),J932),IF(Temp!sts_add=1,IF(H932="in-sample",IF(Q932=bigT,((qCell/bigT)*(I933-I932))+((1-(qCell/bigT))*J932),IF(OR(ISBLANK(F933),COUNT($AX$2:AX932)&lt;=qCell),IF(COUNT($AX$2:AX932)=1,0,AX932-AX931),((qCell/COUNT($AX$2:AX932))*(I933-I932))+((1-(qCell/COUNT($AX$2:AX932)))*J932))),J932),IF(H932="in-sample",IF(Q932=bigT,((qCell/bigT)*(I933/I932))+((1-(qCell/bigT))*J932),IF(qCell=0,1,IF(OR(ISBLANK(F933),COUNT($AX$2:AX932)&lt;=qCell),IF(COUNT($AX$2:AX932)=1,1,AX932/AX931),((qCell/COUNT($AX$2:AX932))*(I933/I932))+((1-(qCell/COUNT($AX$2:AX932)))*J932)))),J932)))))))</f>
        <v/>
      </c>
      <c r="K933" s="120" t="str">
        <f>IF(H933="","",IF(AND(Temp!optSeasCoef=0,Temp!sts_add=1),IF(H933="out-sample",I933+(Q933*J933),I933+J933),IF(AND(Temp!optSeasCoef=0,Temp!sts_multp=1),IF(H933="out-sample",I933*(J933^Q933),I933*J933),IF(Temp!sts_add=1,IF(H933="out-sample",(I933+(Q933*J933))*G933,(I933+J933)*G933),IF(H933="out-sample",I933*(J933^Q933)*G933,I933*J933*G933)))))</f>
        <v/>
      </c>
      <c r="L933" s="116" t="str">
        <f t="shared" si="154"/>
        <v/>
      </c>
      <c r="M933" s="116" t="str">
        <f t="shared" si="155"/>
        <v/>
      </c>
      <c r="N933" s="116" t="str">
        <f t="shared" si="156"/>
        <v/>
      </c>
      <c r="O933" s="116" t="str">
        <f t="shared" si="157"/>
        <v/>
      </c>
      <c r="P933" s="116" t="str">
        <f t="shared" si="158"/>
        <v/>
      </c>
      <c r="Q933" s="94" t="str">
        <f>IF(AND(Temp!fhor_indata=1,ISBLANK(F933),H932="in-sample"),1,IF(AND(Temp!fhor_indata=1,H932="out-sample",Q932&lt;XfHor),Q932+1,IF(ISBLANK(F933),"",IF(AND(H933="out-sample",H932="in-sample"),1,IF(AND(H933="out-sample",H932="out-sample"),Q932+1,IF(ISNUMBER(Q932),Q932+1,1))))))</f>
        <v/>
      </c>
      <c r="R933" s="94" t="str">
        <f t="shared" si="159"/>
        <v/>
      </c>
      <c r="S933" s="94" t="str">
        <f>IF(Temp!fhor_indata=1,IF(S932=XobsHor,1,IF(COUNT($S$2:S932)&lt;=XobsHor,S932+1,IF(AND(COUNT($S$2:S932)&lt;=XobsHor+XfHor,IFERROR(MOD(S932,XobsHor)&lt;XfHor,FALSE)),S932+1,""))),IF(ISBLANK(F933),"",IF(S932=maxP,1,IF(S932&lt;maxP,S932+1,IF(COUNT($S$2:S933)&lt;=XobsHor,S932+1,"")))))</f>
        <v/>
      </c>
      <c r="T933" s="3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W933" s="122" t="str">
        <f t="shared" si="161"/>
        <v/>
      </c>
      <c r="AX933" s="123" t="str">
        <f t="shared" si="162"/>
        <v/>
      </c>
      <c r="AY933" s="124" t="str">
        <f t="shared" si="163"/>
        <v/>
      </c>
      <c r="AZ933" s="124" t="str">
        <f t="shared" si="164"/>
        <v/>
      </c>
      <c r="BF933" s="91"/>
    </row>
    <row r="934" spans="1:58" s="78" customFormat="1" ht="14.25" x14ac:dyDescent="0.2">
      <c r="A934" s="6"/>
      <c r="B934" s="6"/>
      <c r="C934" s="6"/>
      <c r="D934" s="3"/>
      <c r="E934" s="98" t="str">
        <f t="shared" si="160"/>
        <v/>
      </c>
      <c r="F934" s="117"/>
      <c r="G934" s="116" t="str">
        <f>IF(E934="","",IF(Temp!optSeasCoef=0,1,INDEX($C$2:$C$13,IF(MOD(COUNT($E$2:E934),seas_indx)=0,seas_indx,MOD(COUNT($E$2:E934),seas_indx)))))</f>
        <v/>
      </c>
      <c r="H934" s="97" t="str">
        <f>IFERROR(IF(Temp!fhor_indata=1,IF(COUNT($S$2:S934)&lt;=XobsHor,"in-sample",IF(AND(COUNT($S$2:S934)&lt;=XobsHor+XfHor,MOD(S933,XobsHor)&lt;XfHor),"out-sample","")),IF(ISBLANK(F934),"",IF(COUNT($F$2:F934)&lt;=XobsHor-XfHor,"in-sample","out-sample"))),"")</f>
        <v/>
      </c>
      <c r="I934" s="120" t="str">
        <f>IF(AND(ISBLANK(F933),H933="in-sample"),"",IF(AND(Temp!fhor_indata=1,H933="out-sample",H934="out-sample"),I933,IF(AND(ISBLANK(F934),H933="out-sample"),"",IF(AND(Temp!optSeasCoef=0,Temp!sts_add=1),IF(H933="in-sample",IF(Q933=bigT,((pCell/bigT)*F933)+((1-(pCell/bigT))*(I933+J933)),IF(OR(ISBLANK(F934),COUNT($F$2:F933)&lt;=pCell),F933,((pCell/COUNT($F$2:F933))*F933)+((1-(pCell/COUNT($F$2:F933)))*(I933+J933)))),I933),IF(AND(Temp!optSeasCoef=0,Temp!sts_multp=1),IF(H933="in-sample",IF(Q933=bigT,((pCell/bigT)*F933)+((1-(pCell/bigT))*(I933*J933)),IF(OR(ISBLANK(F934),COUNT(F$2:$F933)&lt;=pCell),F933,((pCell/COUNT($F$2:F933))*F933)+((1-(pCell/COUNT($F$2:F933)))*(I933*J933)))),I933),IF(Temp!sts_add=1,IF(H933="in-sample",IF(Q933=bigT,((pCell/bigT)*AX933)+((1-(pCell/bigT))*(I933+J933)),IF(OR(ISBLANK(F934),COUNT($AX$2:AX933)&lt;=pCell),AX933,((pCell/COUNT($AX$2:AX933))*AX933)+((1-(pCell/COUNT($AX$2:AX933)))*(I933+J933)))),I933),IF(H933="in-sample",IF(Q933=bigT,((pCell/bigT)*AX933)+((1-(pCell/bigT))*(I933*J933)),IF(OR(ISBLANK(F934),COUNT($AX$2:AX933)&lt;=pCell),AX933,((pCell/COUNT($AX$2:AX933))*AX933)+((1-(pCell/COUNT($AX$2:AX933)))*(I933*J933)))),I933)))))))</f>
        <v/>
      </c>
      <c r="J934" s="120" t="str">
        <f>IF(AND(ISBLANK(F933),H933="in-sample"),"",IF(AND(Temp!fhor_indata=1,H933="out-sample",H934="out-sample"),J933,IF(AND(ISBLANK(F934),H933="out-sample"),"",IF(AND(Temp!optSeasCoef=0,Temp!sts_add=1),IF(H933="in-sample",IF(Q933=bigT,((qCell/bigT)*(I934-I933))+((1-(qCell/bigT))*J933),IF(OR(ISBLANK(F934),COUNT($F$2:F933)&lt;=qCell),IF(COUNT($F$2:F933)=1,0,F933-F932),((qCell/COUNT($F$2:F933))*(I934-I933))+((1-(qCell/COUNT($F$2:F933)))*J933))),J933),IF(AND(Temp!optSeasCoef=0,Temp!sts_multp=1),IF(H933="in-sample",IF(Q933=bigT,((qCell/bigT)*(I934/I933))+((1-(qCell/bigT))*J933),IF(qCell=0,1,IF(OR(ISBLANK(F934),COUNT($F$2:F933)&lt;=qCell),IF(COUNT($F$2:F933)=1,1,F933/F932),((qCell/COUNT($F$2:F933))*(I934/I933))+((1-(qCell/COUNT($F$2:F933)))*J933)))),J933),IF(Temp!sts_add=1,IF(H933="in-sample",IF(Q933=bigT,((qCell/bigT)*(I934-I933))+((1-(qCell/bigT))*J933),IF(OR(ISBLANK(F934),COUNT($AX$2:AX933)&lt;=qCell),IF(COUNT($AX$2:AX933)=1,0,AX933-AX932),((qCell/COUNT($AX$2:AX933))*(I934-I933))+((1-(qCell/COUNT($AX$2:AX933)))*J933))),J933),IF(H933="in-sample",IF(Q933=bigT,((qCell/bigT)*(I934/I933))+((1-(qCell/bigT))*J933),IF(qCell=0,1,IF(OR(ISBLANK(F934),COUNT($AX$2:AX933)&lt;=qCell),IF(COUNT($AX$2:AX933)=1,1,AX933/AX932),((qCell/COUNT($AX$2:AX933))*(I934/I933))+((1-(qCell/COUNT($AX$2:AX933)))*J933)))),J933)))))))</f>
        <v/>
      </c>
      <c r="K934" s="120" t="str">
        <f>IF(H934="","",IF(AND(Temp!optSeasCoef=0,Temp!sts_add=1),IF(H934="out-sample",I934+(Q934*J934),I934+J934),IF(AND(Temp!optSeasCoef=0,Temp!sts_multp=1),IF(H934="out-sample",I934*(J934^Q934),I934*J934),IF(Temp!sts_add=1,IF(H934="out-sample",(I934+(Q934*J934))*G934,(I934+J934)*G934),IF(H934="out-sample",I934*(J934^Q934)*G934,I934*J934*G934)))))</f>
        <v/>
      </c>
      <c r="L934" s="116" t="str">
        <f t="shared" si="154"/>
        <v/>
      </c>
      <c r="M934" s="116" t="str">
        <f t="shared" si="155"/>
        <v/>
      </c>
      <c r="N934" s="116" t="str">
        <f t="shared" si="156"/>
        <v/>
      </c>
      <c r="O934" s="116" t="str">
        <f t="shared" si="157"/>
        <v/>
      </c>
      <c r="P934" s="116" t="str">
        <f t="shared" si="158"/>
        <v/>
      </c>
      <c r="Q934" s="94" t="str">
        <f>IF(AND(Temp!fhor_indata=1,ISBLANK(F934),H933="in-sample"),1,IF(AND(Temp!fhor_indata=1,H933="out-sample",Q933&lt;XfHor),Q933+1,IF(ISBLANK(F934),"",IF(AND(H934="out-sample",H933="in-sample"),1,IF(AND(H934="out-sample",H933="out-sample"),Q933+1,IF(ISNUMBER(Q933),Q933+1,1))))))</f>
        <v/>
      </c>
      <c r="R934" s="94" t="str">
        <f t="shared" si="159"/>
        <v/>
      </c>
      <c r="S934" s="94" t="str">
        <f>IF(Temp!fhor_indata=1,IF(S933=XobsHor,1,IF(COUNT($S$2:S933)&lt;=XobsHor,S933+1,IF(AND(COUNT($S$2:S933)&lt;=XobsHor+XfHor,IFERROR(MOD(S933,XobsHor)&lt;XfHor,FALSE)),S933+1,""))),IF(ISBLANK(F934),"",IF(S933=maxP,1,IF(S933&lt;maxP,S933+1,IF(COUNT($S$2:S934)&lt;=XobsHor,S933+1,"")))))</f>
        <v/>
      </c>
      <c r="T934" s="3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W934" s="122" t="str">
        <f t="shared" si="161"/>
        <v/>
      </c>
      <c r="AX934" s="123" t="str">
        <f t="shared" si="162"/>
        <v/>
      </c>
      <c r="AY934" s="124" t="str">
        <f t="shared" si="163"/>
        <v/>
      </c>
      <c r="AZ934" s="124" t="str">
        <f t="shared" si="164"/>
        <v/>
      </c>
      <c r="BF934" s="91"/>
    </row>
    <row r="935" spans="1:58" s="78" customFormat="1" ht="14.25" x14ac:dyDescent="0.2">
      <c r="A935" s="6"/>
      <c r="B935" s="6"/>
      <c r="C935" s="6"/>
      <c r="D935" s="3"/>
      <c r="E935" s="98" t="str">
        <f t="shared" si="160"/>
        <v/>
      </c>
      <c r="F935" s="117"/>
      <c r="G935" s="116" t="str">
        <f>IF(E935="","",IF(Temp!optSeasCoef=0,1,INDEX($C$2:$C$13,IF(MOD(COUNT($E$2:E935),seas_indx)=0,seas_indx,MOD(COUNT($E$2:E935),seas_indx)))))</f>
        <v/>
      </c>
      <c r="H935" s="97" t="str">
        <f>IFERROR(IF(Temp!fhor_indata=1,IF(COUNT($S$2:S935)&lt;=XobsHor,"in-sample",IF(AND(COUNT($S$2:S935)&lt;=XobsHor+XfHor,MOD(S934,XobsHor)&lt;XfHor),"out-sample","")),IF(ISBLANK(F935),"",IF(COUNT($F$2:F935)&lt;=XobsHor-XfHor,"in-sample","out-sample"))),"")</f>
        <v/>
      </c>
      <c r="I935" s="120" t="str">
        <f>IF(AND(ISBLANK(F934),H934="in-sample"),"",IF(AND(Temp!fhor_indata=1,H934="out-sample",H935="out-sample"),I934,IF(AND(ISBLANK(F935),H934="out-sample"),"",IF(AND(Temp!optSeasCoef=0,Temp!sts_add=1),IF(H934="in-sample",IF(Q934=bigT,((pCell/bigT)*F934)+((1-(pCell/bigT))*(I934+J934)),IF(OR(ISBLANK(F935),COUNT($F$2:F934)&lt;=pCell),F934,((pCell/COUNT($F$2:F934))*F934)+((1-(pCell/COUNT($F$2:F934)))*(I934+J934)))),I934),IF(AND(Temp!optSeasCoef=0,Temp!sts_multp=1),IF(H934="in-sample",IF(Q934=bigT,((pCell/bigT)*F934)+((1-(pCell/bigT))*(I934*J934)),IF(OR(ISBLANK(F935),COUNT(F$2:$F934)&lt;=pCell),F934,((pCell/COUNT($F$2:F934))*F934)+((1-(pCell/COUNT($F$2:F934)))*(I934*J934)))),I934),IF(Temp!sts_add=1,IF(H934="in-sample",IF(Q934=bigT,((pCell/bigT)*AX934)+((1-(pCell/bigT))*(I934+J934)),IF(OR(ISBLANK(F935),COUNT($AX$2:AX934)&lt;=pCell),AX934,((pCell/COUNT($AX$2:AX934))*AX934)+((1-(pCell/COUNT($AX$2:AX934)))*(I934+J934)))),I934),IF(H934="in-sample",IF(Q934=bigT,((pCell/bigT)*AX934)+((1-(pCell/bigT))*(I934*J934)),IF(OR(ISBLANK(F935),COUNT($AX$2:AX934)&lt;=pCell),AX934,((pCell/COUNT($AX$2:AX934))*AX934)+((1-(pCell/COUNT($AX$2:AX934)))*(I934*J934)))),I934)))))))</f>
        <v/>
      </c>
      <c r="J935" s="120" t="str">
        <f>IF(AND(ISBLANK(F934),H934="in-sample"),"",IF(AND(Temp!fhor_indata=1,H934="out-sample",H935="out-sample"),J934,IF(AND(ISBLANK(F935),H934="out-sample"),"",IF(AND(Temp!optSeasCoef=0,Temp!sts_add=1),IF(H934="in-sample",IF(Q934=bigT,((qCell/bigT)*(I935-I934))+((1-(qCell/bigT))*J934),IF(OR(ISBLANK(F935),COUNT($F$2:F934)&lt;=qCell),IF(COUNT($F$2:F934)=1,0,F934-F933),((qCell/COUNT($F$2:F934))*(I935-I934))+((1-(qCell/COUNT($F$2:F934)))*J934))),J934),IF(AND(Temp!optSeasCoef=0,Temp!sts_multp=1),IF(H934="in-sample",IF(Q934=bigT,((qCell/bigT)*(I935/I934))+((1-(qCell/bigT))*J934),IF(qCell=0,1,IF(OR(ISBLANK(F935),COUNT($F$2:F934)&lt;=qCell),IF(COUNT($F$2:F934)=1,1,F934/F933),((qCell/COUNT($F$2:F934))*(I935/I934))+((1-(qCell/COUNT($F$2:F934)))*J934)))),J934),IF(Temp!sts_add=1,IF(H934="in-sample",IF(Q934=bigT,((qCell/bigT)*(I935-I934))+((1-(qCell/bigT))*J934),IF(OR(ISBLANK(F935),COUNT($AX$2:AX934)&lt;=qCell),IF(COUNT($AX$2:AX934)=1,0,AX934-AX933),((qCell/COUNT($AX$2:AX934))*(I935-I934))+((1-(qCell/COUNT($AX$2:AX934)))*J934))),J934),IF(H934="in-sample",IF(Q934=bigT,((qCell/bigT)*(I935/I934))+((1-(qCell/bigT))*J934),IF(qCell=0,1,IF(OR(ISBLANK(F935),COUNT($AX$2:AX934)&lt;=qCell),IF(COUNT($AX$2:AX934)=1,1,AX934/AX933),((qCell/COUNT($AX$2:AX934))*(I935/I934))+((1-(qCell/COUNT($AX$2:AX934)))*J934)))),J934)))))))</f>
        <v/>
      </c>
      <c r="K935" s="120" t="str">
        <f>IF(H935="","",IF(AND(Temp!optSeasCoef=0,Temp!sts_add=1),IF(H935="out-sample",I935+(Q935*J935),I935+J935),IF(AND(Temp!optSeasCoef=0,Temp!sts_multp=1),IF(H935="out-sample",I935*(J935^Q935),I935*J935),IF(Temp!sts_add=1,IF(H935="out-sample",(I935+(Q935*J935))*G935,(I935+J935)*G935),IF(H935="out-sample",I935*(J935^Q935)*G935,I935*J935*G935)))))</f>
        <v/>
      </c>
      <c r="L935" s="116" t="str">
        <f t="shared" si="154"/>
        <v/>
      </c>
      <c r="M935" s="116" t="str">
        <f t="shared" si="155"/>
        <v/>
      </c>
      <c r="N935" s="116" t="str">
        <f t="shared" si="156"/>
        <v/>
      </c>
      <c r="O935" s="116" t="str">
        <f t="shared" si="157"/>
        <v/>
      </c>
      <c r="P935" s="116" t="str">
        <f t="shared" si="158"/>
        <v/>
      </c>
      <c r="Q935" s="94" t="str">
        <f>IF(AND(Temp!fhor_indata=1,ISBLANK(F935),H934="in-sample"),1,IF(AND(Temp!fhor_indata=1,H934="out-sample",Q934&lt;XfHor),Q934+1,IF(ISBLANK(F935),"",IF(AND(H935="out-sample",H934="in-sample"),1,IF(AND(H935="out-sample",H934="out-sample"),Q934+1,IF(ISNUMBER(Q934),Q934+1,1))))))</f>
        <v/>
      </c>
      <c r="R935" s="94" t="str">
        <f t="shared" si="159"/>
        <v/>
      </c>
      <c r="S935" s="94" t="str">
        <f>IF(Temp!fhor_indata=1,IF(S934=XobsHor,1,IF(COUNT($S$2:S934)&lt;=XobsHor,S934+1,IF(AND(COUNT($S$2:S934)&lt;=XobsHor+XfHor,IFERROR(MOD(S934,XobsHor)&lt;XfHor,FALSE)),S934+1,""))),IF(ISBLANK(F935),"",IF(S934=maxP,1,IF(S934&lt;maxP,S934+1,IF(COUNT($S$2:S935)&lt;=XobsHor,S934+1,"")))))</f>
        <v/>
      </c>
      <c r="T935" s="3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W935" s="122" t="str">
        <f t="shared" si="161"/>
        <v/>
      </c>
      <c r="AX935" s="123" t="str">
        <f t="shared" si="162"/>
        <v/>
      </c>
      <c r="AY935" s="124" t="str">
        <f t="shared" si="163"/>
        <v/>
      </c>
      <c r="AZ935" s="124" t="str">
        <f t="shared" si="164"/>
        <v/>
      </c>
      <c r="BF935" s="91"/>
    </row>
    <row r="936" spans="1:58" s="78" customFormat="1" ht="14.25" x14ac:dyDescent="0.2">
      <c r="A936" s="6"/>
      <c r="B936" s="6"/>
      <c r="C936" s="6"/>
      <c r="D936" s="3"/>
      <c r="E936" s="98" t="str">
        <f t="shared" si="160"/>
        <v/>
      </c>
      <c r="F936" s="117"/>
      <c r="G936" s="116" t="str">
        <f>IF(E936="","",IF(Temp!optSeasCoef=0,1,INDEX($C$2:$C$13,IF(MOD(COUNT($E$2:E936),seas_indx)=0,seas_indx,MOD(COUNT($E$2:E936),seas_indx)))))</f>
        <v/>
      </c>
      <c r="H936" s="97" t="str">
        <f>IFERROR(IF(Temp!fhor_indata=1,IF(COUNT($S$2:S936)&lt;=XobsHor,"in-sample",IF(AND(COUNT($S$2:S936)&lt;=XobsHor+XfHor,MOD(S935,XobsHor)&lt;XfHor),"out-sample","")),IF(ISBLANK(F936),"",IF(COUNT($F$2:F936)&lt;=XobsHor-XfHor,"in-sample","out-sample"))),"")</f>
        <v/>
      </c>
      <c r="I936" s="120" t="str">
        <f>IF(AND(ISBLANK(F935),H935="in-sample"),"",IF(AND(Temp!fhor_indata=1,H935="out-sample",H936="out-sample"),I935,IF(AND(ISBLANK(F936),H935="out-sample"),"",IF(AND(Temp!optSeasCoef=0,Temp!sts_add=1),IF(H935="in-sample",IF(Q935=bigT,((pCell/bigT)*F935)+((1-(pCell/bigT))*(I935+J935)),IF(OR(ISBLANK(F936),COUNT($F$2:F935)&lt;=pCell),F935,((pCell/COUNT($F$2:F935))*F935)+((1-(pCell/COUNT($F$2:F935)))*(I935+J935)))),I935),IF(AND(Temp!optSeasCoef=0,Temp!sts_multp=1),IF(H935="in-sample",IF(Q935=bigT,((pCell/bigT)*F935)+((1-(pCell/bigT))*(I935*J935)),IF(OR(ISBLANK(F936),COUNT(F$2:$F935)&lt;=pCell),F935,((pCell/COUNT($F$2:F935))*F935)+((1-(pCell/COUNT($F$2:F935)))*(I935*J935)))),I935),IF(Temp!sts_add=1,IF(H935="in-sample",IF(Q935=bigT,((pCell/bigT)*AX935)+((1-(pCell/bigT))*(I935+J935)),IF(OR(ISBLANK(F936),COUNT($AX$2:AX935)&lt;=pCell),AX935,((pCell/COUNT($AX$2:AX935))*AX935)+((1-(pCell/COUNT($AX$2:AX935)))*(I935+J935)))),I935),IF(H935="in-sample",IF(Q935=bigT,((pCell/bigT)*AX935)+((1-(pCell/bigT))*(I935*J935)),IF(OR(ISBLANK(F936),COUNT($AX$2:AX935)&lt;=pCell),AX935,((pCell/COUNT($AX$2:AX935))*AX935)+((1-(pCell/COUNT($AX$2:AX935)))*(I935*J935)))),I935)))))))</f>
        <v/>
      </c>
      <c r="J936" s="120" t="str">
        <f>IF(AND(ISBLANK(F935),H935="in-sample"),"",IF(AND(Temp!fhor_indata=1,H935="out-sample",H936="out-sample"),J935,IF(AND(ISBLANK(F936),H935="out-sample"),"",IF(AND(Temp!optSeasCoef=0,Temp!sts_add=1),IF(H935="in-sample",IF(Q935=bigT,((qCell/bigT)*(I936-I935))+((1-(qCell/bigT))*J935),IF(OR(ISBLANK(F936),COUNT($F$2:F935)&lt;=qCell),IF(COUNT($F$2:F935)=1,0,F935-F934),((qCell/COUNT($F$2:F935))*(I936-I935))+((1-(qCell/COUNT($F$2:F935)))*J935))),J935),IF(AND(Temp!optSeasCoef=0,Temp!sts_multp=1),IF(H935="in-sample",IF(Q935=bigT,((qCell/bigT)*(I936/I935))+((1-(qCell/bigT))*J935),IF(qCell=0,1,IF(OR(ISBLANK(F936),COUNT($F$2:F935)&lt;=qCell),IF(COUNT($F$2:F935)=1,1,F935/F934),((qCell/COUNT($F$2:F935))*(I936/I935))+((1-(qCell/COUNT($F$2:F935)))*J935)))),J935),IF(Temp!sts_add=1,IF(H935="in-sample",IF(Q935=bigT,((qCell/bigT)*(I936-I935))+((1-(qCell/bigT))*J935),IF(OR(ISBLANK(F936),COUNT($AX$2:AX935)&lt;=qCell),IF(COUNT($AX$2:AX935)=1,0,AX935-AX934),((qCell/COUNT($AX$2:AX935))*(I936-I935))+((1-(qCell/COUNT($AX$2:AX935)))*J935))),J935),IF(H935="in-sample",IF(Q935=bigT,((qCell/bigT)*(I936/I935))+((1-(qCell/bigT))*J935),IF(qCell=0,1,IF(OR(ISBLANK(F936),COUNT($AX$2:AX935)&lt;=qCell),IF(COUNT($AX$2:AX935)=1,1,AX935/AX934),((qCell/COUNT($AX$2:AX935))*(I936/I935))+((1-(qCell/COUNT($AX$2:AX935)))*J935)))),J935)))))))</f>
        <v/>
      </c>
      <c r="K936" s="120" t="str">
        <f>IF(H936="","",IF(AND(Temp!optSeasCoef=0,Temp!sts_add=1),IF(H936="out-sample",I936+(Q936*J936),I936+J936),IF(AND(Temp!optSeasCoef=0,Temp!sts_multp=1),IF(H936="out-sample",I936*(J936^Q936),I936*J936),IF(Temp!sts_add=1,IF(H936="out-sample",(I936+(Q936*J936))*G936,(I936+J936)*G936),IF(H936="out-sample",I936*(J936^Q936)*G936,I936*J936*G936)))))</f>
        <v/>
      </c>
      <c r="L936" s="116" t="str">
        <f t="shared" si="154"/>
        <v/>
      </c>
      <c r="M936" s="116" t="str">
        <f t="shared" si="155"/>
        <v/>
      </c>
      <c r="N936" s="116" t="str">
        <f t="shared" si="156"/>
        <v/>
      </c>
      <c r="O936" s="116" t="str">
        <f t="shared" si="157"/>
        <v/>
      </c>
      <c r="P936" s="116" t="str">
        <f t="shared" si="158"/>
        <v/>
      </c>
      <c r="Q936" s="94" t="str">
        <f>IF(AND(Temp!fhor_indata=1,ISBLANK(F936),H935="in-sample"),1,IF(AND(Temp!fhor_indata=1,H935="out-sample",Q935&lt;XfHor),Q935+1,IF(ISBLANK(F936),"",IF(AND(H936="out-sample",H935="in-sample"),1,IF(AND(H936="out-sample",H935="out-sample"),Q935+1,IF(ISNUMBER(Q935),Q935+1,1))))))</f>
        <v/>
      </c>
      <c r="R936" s="94" t="str">
        <f t="shared" si="159"/>
        <v/>
      </c>
      <c r="S936" s="94" t="str">
        <f>IF(Temp!fhor_indata=1,IF(S935=XobsHor,1,IF(COUNT($S$2:S935)&lt;=XobsHor,S935+1,IF(AND(COUNT($S$2:S935)&lt;=XobsHor+XfHor,IFERROR(MOD(S935,XobsHor)&lt;XfHor,FALSE)),S935+1,""))),IF(ISBLANK(F936),"",IF(S935=maxP,1,IF(S935&lt;maxP,S935+1,IF(COUNT($S$2:S936)&lt;=XobsHor,S935+1,"")))))</f>
        <v/>
      </c>
      <c r="T936" s="3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W936" s="122" t="str">
        <f t="shared" si="161"/>
        <v/>
      </c>
      <c r="AX936" s="123" t="str">
        <f t="shared" si="162"/>
        <v/>
      </c>
      <c r="AY936" s="124" t="str">
        <f t="shared" si="163"/>
        <v/>
      </c>
      <c r="AZ936" s="124" t="str">
        <f t="shared" si="164"/>
        <v/>
      </c>
      <c r="BF936" s="91"/>
    </row>
    <row r="937" spans="1:58" s="78" customFormat="1" ht="14.25" x14ac:dyDescent="0.2">
      <c r="A937" s="6"/>
      <c r="B937" s="6"/>
      <c r="C937" s="6"/>
      <c r="D937" s="3"/>
      <c r="E937" s="98" t="str">
        <f t="shared" si="160"/>
        <v/>
      </c>
      <c r="F937" s="117"/>
      <c r="G937" s="116" t="str">
        <f>IF(E937="","",IF(Temp!optSeasCoef=0,1,INDEX($C$2:$C$13,IF(MOD(COUNT($E$2:E937),seas_indx)=0,seas_indx,MOD(COUNT($E$2:E937),seas_indx)))))</f>
        <v/>
      </c>
      <c r="H937" s="97" t="str">
        <f>IFERROR(IF(Temp!fhor_indata=1,IF(COUNT($S$2:S937)&lt;=XobsHor,"in-sample",IF(AND(COUNT($S$2:S937)&lt;=XobsHor+XfHor,MOD(S936,XobsHor)&lt;XfHor),"out-sample","")),IF(ISBLANK(F937),"",IF(COUNT($F$2:F937)&lt;=XobsHor-XfHor,"in-sample","out-sample"))),"")</f>
        <v/>
      </c>
      <c r="I937" s="120" t="str">
        <f>IF(AND(ISBLANK(F936),H936="in-sample"),"",IF(AND(Temp!fhor_indata=1,H936="out-sample",H937="out-sample"),I936,IF(AND(ISBLANK(F937),H936="out-sample"),"",IF(AND(Temp!optSeasCoef=0,Temp!sts_add=1),IF(H936="in-sample",IF(Q936=bigT,((pCell/bigT)*F936)+((1-(pCell/bigT))*(I936+J936)),IF(OR(ISBLANK(F937),COUNT($F$2:F936)&lt;=pCell),F936,((pCell/COUNT($F$2:F936))*F936)+((1-(pCell/COUNT($F$2:F936)))*(I936+J936)))),I936),IF(AND(Temp!optSeasCoef=0,Temp!sts_multp=1),IF(H936="in-sample",IF(Q936=bigT,((pCell/bigT)*F936)+((1-(pCell/bigT))*(I936*J936)),IF(OR(ISBLANK(F937),COUNT(F$2:$F936)&lt;=pCell),F936,((pCell/COUNT($F$2:F936))*F936)+((1-(pCell/COUNT($F$2:F936)))*(I936*J936)))),I936),IF(Temp!sts_add=1,IF(H936="in-sample",IF(Q936=bigT,((pCell/bigT)*AX936)+((1-(pCell/bigT))*(I936+J936)),IF(OR(ISBLANK(F937),COUNT($AX$2:AX936)&lt;=pCell),AX936,((pCell/COUNT($AX$2:AX936))*AX936)+((1-(pCell/COUNT($AX$2:AX936)))*(I936+J936)))),I936),IF(H936="in-sample",IF(Q936=bigT,((pCell/bigT)*AX936)+((1-(pCell/bigT))*(I936*J936)),IF(OR(ISBLANK(F937),COUNT($AX$2:AX936)&lt;=pCell),AX936,((pCell/COUNT($AX$2:AX936))*AX936)+((1-(pCell/COUNT($AX$2:AX936)))*(I936*J936)))),I936)))))))</f>
        <v/>
      </c>
      <c r="J937" s="120" t="str">
        <f>IF(AND(ISBLANK(F936),H936="in-sample"),"",IF(AND(Temp!fhor_indata=1,H936="out-sample",H937="out-sample"),J936,IF(AND(ISBLANK(F937),H936="out-sample"),"",IF(AND(Temp!optSeasCoef=0,Temp!sts_add=1),IF(H936="in-sample",IF(Q936=bigT,((qCell/bigT)*(I937-I936))+((1-(qCell/bigT))*J936),IF(OR(ISBLANK(F937),COUNT($F$2:F936)&lt;=qCell),IF(COUNT($F$2:F936)=1,0,F936-F935),((qCell/COUNT($F$2:F936))*(I937-I936))+((1-(qCell/COUNT($F$2:F936)))*J936))),J936),IF(AND(Temp!optSeasCoef=0,Temp!sts_multp=1),IF(H936="in-sample",IF(Q936=bigT,((qCell/bigT)*(I937/I936))+((1-(qCell/bigT))*J936),IF(qCell=0,1,IF(OR(ISBLANK(F937),COUNT($F$2:F936)&lt;=qCell),IF(COUNT($F$2:F936)=1,1,F936/F935),((qCell/COUNT($F$2:F936))*(I937/I936))+((1-(qCell/COUNT($F$2:F936)))*J936)))),J936),IF(Temp!sts_add=1,IF(H936="in-sample",IF(Q936=bigT,((qCell/bigT)*(I937-I936))+((1-(qCell/bigT))*J936),IF(OR(ISBLANK(F937),COUNT($AX$2:AX936)&lt;=qCell),IF(COUNT($AX$2:AX936)=1,0,AX936-AX935),((qCell/COUNT($AX$2:AX936))*(I937-I936))+((1-(qCell/COUNT($AX$2:AX936)))*J936))),J936),IF(H936="in-sample",IF(Q936=bigT,((qCell/bigT)*(I937/I936))+((1-(qCell/bigT))*J936),IF(qCell=0,1,IF(OR(ISBLANK(F937),COUNT($AX$2:AX936)&lt;=qCell),IF(COUNT($AX$2:AX936)=1,1,AX936/AX935),((qCell/COUNT($AX$2:AX936))*(I937/I936))+((1-(qCell/COUNT($AX$2:AX936)))*J936)))),J936)))))))</f>
        <v/>
      </c>
      <c r="K937" s="120" t="str">
        <f>IF(H937="","",IF(AND(Temp!optSeasCoef=0,Temp!sts_add=1),IF(H937="out-sample",I937+(Q937*J937),I937+J937),IF(AND(Temp!optSeasCoef=0,Temp!sts_multp=1),IF(H937="out-sample",I937*(J937^Q937),I937*J937),IF(Temp!sts_add=1,IF(H937="out-sample",(I937+(Q937*J937))*G937,(I937+J937)*G937),IF(H937="out-sample",I937*(J937^Q937)*G937,I937*J937*G937)))))</f>
        <v/>
      </c>
      <c r="L937" s="116" t="str">
        <f t="shared" si="154"/>
        <v/>
      </c>
      <c r="M937" s="116" t="str">
        <f t="shared" si="155"/>
        <v/>
      </c>
      <c r="N937" s="116" t="str">
        <f t="shared" si="156"/>
        <v/>
      </c>
      <c r="O937" s="116" t="str">
        <f t="shared" si="157"/>
        <v/>
      </c>
      <c r="P937" s="116" t="str">
        <f t="shared" si="158"/>
        <v/>
      </c>
      <c r="Q937" s="94" t="str">
        <f>IF(AND(Temp!fhor_indata=1,ISBLANK(F937),H936="in-sample"),1,IF(AND(Temp!fhor_indata=1,H936="out-sample",Q936&lt;XfHor),Q936+1,IF(ISBLANK(F937),"",IF(AND(H937="out-sample",H936="in-sample"),1,IF(AND(H937="out-sample",H936="out-sample"),Q936+1,IF(ISNUMBER(Q936),Q936+1,1))))))</f>
        <v/>
      </c>
      <c r="R937" s="94" t="str">
        <f t="shared" si="159"/>
        <v/>
      </c>
      <c r="S937" s="94" t="str">
        <f>IF(Temp!fhor_indata=1,IF(S936=XobsHor,1,IF(COUNT($S$2:S936)&lt;=XobsHor,S936+1,IF(AND(COUNT($S$2:S936)&lt;=XobsHor+XfHor,IFERROR(MOD(S936,XobsHor)&lt;XfHor,FALSE)),S936+1,""))),IF(ISBLANK(F937),"",IF(S936=maxP,1,IF(S936&lt;maxP,S936+1,IF(COUNT($S$2:S937)&lt;=XobsHor,S936+1,"")))))</f>
        <v/>
      </c>
      <c r="T937" s="3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W937" s="122" t="str">
        <f t="shared" si="161"/>
        <v/>
      </c>
      <c r="AX937" s="123" t="str">
        <f t="shared" si="162"/>
        <v/>
      </c>
      <c r="AY937" s="124" t="str">
        <f t="shared" si="163"/>
        <v/>
      </c>
      <c r="AZ937" s="124" t="str">
        <f t="shared" si="164"/>
        <v/>
      </c>
      <c r="BF937" s="91"/>
    </row>
    <row r="938" spans="1:58" s="78" customFormat="1" ht="14.25" x14ac:dyDescent="0.2">
      <c r="A938" s="6"/>
      <c r="B938" s="6"/>
      <c r="C938" s="6"/>
      <c r="D938" s="3"/>
      <c r="E938" s="98" t="str">
        <f t="shared" si="160"/>
        <v/>
      </c>
      <c r="F938" s="117"/>
      <c r="G938" s="116" t="str">
        <f>IF(E938="","",IF(Temp!optSeasCoef=0,1,INDEX($C$2:$C$13,IF(MOD(COUNT($E$2:E938),seas_indx)=0,seas_indx,MOD(COUNT($E$2:E938),seas_indx)))))</f>
        <v/>
      </c>
      <c r="H938" s="97" t="str">
        <f>IFERROR(IF(Temp!fhor_indata=1,IF(COUNT($S$2:S938)&lt;=XobsHor,"in-sample",IF(AND(COUNT($S$2:S938)&lt;=XobsHor+XfHor,MOD(S937,XobsHor)&lt;XfHor),"out-sample","")),IF(ISBLANK(F938),"",IF(COUNT($F$2:F938)&lt;=XobsHor-XfHor,"in-sample","out-sample"))),"")</f>
        <v/>
      </c>
      <c r="I938" s="120" t="str">
        <f>IF(AND(ISBLANK(F937),H937="in-sample"),"",IF(AND(Temp!fhor_indata=1,H937="out-sample",H938="out-sample"),I937,IF(AND(ISBLANK(F938),H937="out-sample"),"",IF(AND(Temp!optSeasCoef=0,Temp!sts_add=1),IF(H937="in-sample",IF(Q937=bigT,((pCell/bigT)*F937)+((1-(pCell/bigT))*(I937+J937)),IF(OR(ISBLANK(F938),COUNT($F$2:F937)&lt;=pCell),F937,((pCell/COUNT($F$2:F937))*F937)+((1-(pCell/COUNT($F$2:F937)))*(I937+J937)))),I937),IF(AND(Temp!optSeasCoef=0,Temp!sts_multp=1),IF(H937="in-sample",IF(Q937=bigT,((pCell/bigT)*F937)+((1-(pCell/bigT))*(I937*J937)),IF(OR(ISBLANK(F938),COUNT(F$2:$F937)&lt;=pCell),F937,((pCell/COUNT($F$2:F937))*F937)+((1-(pCell/COUNT($F$2:F937)))*(I937*J937)))),I937),IF(Temp!sts_add=1,IF(H937="in-sample",IF(Q937=bigT,((pCell/bigT)*AX937)+((1-(pCell/bigT))*(I937+J937)),IF(OR(ISBLANK(F938),COUNT($AX$2:AX937)&lt;=pCell),AX937,((pCell/COUNT($AX$2:AX937))*AX937)+((1-(pCell/COUNT($AX$2:AX937)))*(I937+J937)))),I937),IF(H937="in-sample",IF(Q937=bigT,((pCell/bigT)*AX937)+((1-(pCell/bigT))*(I937*J937)),IF(OR(ISBLANK(F938),COUNT($AX$2:AX937)&lt;=pCell),AX937,((pCell/COUNT($AX$2:AX937))*AX937)+((1-(pCell/COUNT($AX$2:AX937)))*(I937*J937)))),I937)))))))</f>
        <v/>
      </c>
      <c r="J938" s="120" t="str">
        <f>IF(AND(ISBLANK(F937),H937="in-sample"),"",IF(AND(Temp!fhor_indata=1,H937="out-sample",H938="out-sample"),J937,IF(AND(ISBLANK(F938),H937="out-sample"),"",IF(AND(Temp!optSeasCoef=0,Temp!sts_add=1),IF(H937="in-sample",IF(Q937=bigT,((qCell/bigT)*(I938-I937))+((1-(qCell/bigT))*J937),IF(OR(ISBLANK(F938),COUNT($F$2:F937)&lt;=qCell),IF(COUNT($F$2:F937)=1,0,F937-F936),((qCell/COUNT($F$2:F937))*(I938-I937))+((1-(qCell/COUNT($F$2:F937)))*J937))),J937),IF(AND(Temp!optSeasCoef=0,Temp!sts_multp=1),IF(H937="in-sample",IF(Q937=bigT,((qCell/bigT)*(I938/I937))+((1-(qCell/bigT))*J937),IF(qCell=0,1,IF(OR(ISBLANK(F938),COUNT($F$2:F937)&lt;=qCell),IF(COUNT($F$2:F937)=1,1,F937/F936),((qCell/COUNT($F$2:F937))*(I938/I937))+((1-(qCell/COUNT($F$2:F937)))*J937)))),J937),IF(Temp!sts_add=1,IF(H937="in-sample",IF(Q937=bigT,((qCell/bigT)*(I938-I937))+((1-(qCell/bigT))*J937),IF(OR(ISBLANK(F938),COUNT($AX$2:AX937)&lt;=qCell),IF(COUNT($AX$2:AX937)=1,0,AX937-AX936),((qCell/COUNT($AX$2:AX937))*(I938-I937))+((1-(qCell/COUNT($AX$2:AX937)))*J937))),J937),IF(H937="in-sample",IF(Q937=bigT,((qCell/bigT)*(I938/I937))+((1-(qCell/bigT))*J937),IF(qCell=0,1,IF(OR(ISBLANK(F938),COUNT($AX$2:AX937)&lt;=qCell),IF(COUNT($AX$2:AX937)=1,1,AX937/AX936),((qCell/COUNT($AX$2:AX937))*(I938/I937))+((1-(qCell/COUNT($AX$2:AX937)))*J937)))),J937)))))))</f>
        <v/>
      </c>
      <c r="K938" s="120" t="str">
        <f>IF(H938="","",IF(AND(Temp!optSeasCoef=0,Temp!sts_add=1),IF(H938="out-sample",I938+(Q938*J938),I938+J938),IF(AND(Temp!optSeasCoef=0,Temp!sts_multp=1),IF(H938="out-sample",I938*(J938^Q938),I938*J938),IF(Temp!sts_add=1,IF(H938="out-sample",(I938+(Q938*J938))*G938,(I938+J938)*G938),IF(H938="out-sample",I938*(J938^Q938)*G938,I938*J938*G938)))))</f>
        <v/>
      </c>
      <c r="L938" s="116" t="str">
        <f t="shared" si="154"/>
        <v/>
      </c>
      <c r="M938" s="116" t="str">
        <f t="shared" si="155"/>
        <v/>
      </c>
      <c r="N938" s="116" t="str">
        <f t="shared" si="156"/>
        <v/>
      </c>
      <c r="O938" s="116" t="str">
        <f t="shared" si="157"/>
        <v/>
      </c>
      <c r="P938" s="116" t="str">
        <f t="shared" si="158"/>
        <v/>
      </c>
      <c r="Q938" s="94" t="str">
        <f>IF(AND(Temp!fhor_indata=1,ISBLANK(F938),H937="in-sample"),1,IF(AND(Temp!fhor_indata=1,H937="out-sample",Q937&lt;XfHor),Q937+1,IF(ISBLANK(F938),"",IF(AND(H938="out-sample",H937="in-sample"),1,IF(AND(H938="out-sample",H937="out-sample"),Q937+1,IF(ISNUMBER(Q937),Q937+1,1))))))</f>
        <v/>
      </c>
      <c r="R938" s="94" t="str">
        <f t="shared" si="159"/>
        <v/>
      </c>
      <c r="S938" s="94" t="str">
        <f>IF(Temp!fhor_indata=1,IF(S937=XobsHor,1,IF(COUNT($S$2:S937)&lt;=XobsHor,S937+1,IF(AND(COUNT($S$2:S937)&lt;=XobsHor+XfHor,IFERROR(MOD(S937,XobsHor)&lt;XfHor,FALSE)),S937+1,""))),IF(ISBLANK(F938),"",IF(S937=maxP,1,IF(S937&lt;maxP,S937+1,IF(COUNT($S$2:S938)&lt;=XobsHor,S937+1,"")))))</f>
        <v/>
      </c>
      <c r="T938" s="3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W938" s="122" t="str">
        <f t="shared" si="161"/>
        <v/>
      </c>
      <c r="AX938" s="123" t="str">
        <f t="shared" si="162"/>
        <v/>
      </c>
      <c r="AY938" s="124" t="str">
        <f t="shared" si="163"/>
        <v/>
      </c>
      <c r="AZ938" s="124" t="str">
        <f t="shared" si="164"/>
        <v/>
      </c>
      <c r="BF938" s="91"/>
    </row>
    <row r="939" spans="1:58" s="78" customFormat="1" ht="14.25" x14ac:dyDescent="0.2">
      <c r="A939" s="6"/>
      <c r="B939" s="6"/>
      <c r="C939" s="6"/>
      <c r="D939" s="3"/>
      <c r="E939" s="98" t="str">
        <f t="shared" si="160"/>
        <v/>
      </c>
      <c r="F939" s="117"/>
      <c r="G939" s="116" t="str">
        <f>IF(E939="","",IF(Temp!optSeasCoef=0,1,INDEX($C$2:$C$13,IF(MOD(COUNT($E$2:E939),seas_indx)=0,seas_indx,MOD(COUNT($E$2:E939),seas_indx)))))</f>
        <v/>
      </c>
      <c r="H939" s="97" t="str">
        <f>IFERROR(IF(Temp!fhor_indata=1,IF(COUNT($S$2:S939)&lt;=XobsHor,"in-sample",IF(AND(COUNT($S$2:S939)&lt;=XobsHor+XfHor,MOD(S938,XobsHor)&lt;XfHor),"out-sample","")),IF(ISBLANK(F939),"",IF(COUNT($F$2:F939)&lt;=XobsHor-XfHor,"in-sample","out-sample"))),"")</f>
        <v/>
      </c>
      <c r="I939" s="120" t="str">
        <f>IF(AND(ISBLANK(F938),H938="in-sample"),"",IF(AND(Temp!fhor_indata=1,H938="out-sample",H939="out-sample"),I938,IF(AND(ISBLANK(F939),H938="out-sample"),"",IF(AND(Temp!optSeasCoef=0,Temp!sts_add=1),IF(H938="in-sample",IF(Q938=bigT,((pCell/bigT)*F938)+((1-(pCell/bigT))*(I938+J938)),IF(OR(ISBLANK(F939),COUNT($F$2:F938)&lt;=pCell),F938,((pCell/COUNT($F$2:F938))*F938)+((1-(pCell/COUNT($F$2:F938)))*(I938+J938)))),I938),IF(AND(Temp!optSeasCoef=0,Temp!sts_multp=1),IF(H938="in-sample",IF(Q938=bigT,((pCell/bigT)*F938)+((1-(pCell/bigT))*(I938*J938)),IF(OR(ISBLANK(F939),COUNT(F$2:$F938)&lt;=pCell),F938,((pCell/COUNT($F$2:F938))*F938)+((1-(pCell/COUNT($F$2:F938)))*(I938*J938)))),I938),IF(Temp!sts_add=1,IF(H938="in-sample",IF(Q938=bigT,((pCell/bigT)*AX938)+((1-(pCell/bigT))*(I938+J938)),IF(OR(ISBLANK(F939),COUNT($AX$2:AX938)&lt;=pCell),AX938,((pCell/COUNT($AX$2:AX938))*AX938)+((1-(pCell/COUNT($AX$2:AX938)))*(I938+J938)))),I938),IF(H938="in-sample",IF(Q938=bigT,((pCell/bigT)*AX938)+((1-(pCell/bigT))*(I938*J938)),IF(OR(ISBLANK(F939),COUNT($AX$2:AX938)&lt;=pCell),AX938,((pCell/COUNT($AX$2:AX938))*AX938)+((1-(pCell/COUNT($AX$2:AX938)))*(I938*J938)))),I938)))))))</f>
        <v/>
      </c>
      <c r="J939" s="120" t="str">
        <f>IF(AND(ISBLANK(F938),H938="in-sample"),"",IF(AND(Temp!fhor_indata=1,H938="out-sample",H939="out-sample"),J938,IF(AND(ISBLANK(F939),H938="out-sample"),"",IF(AND(Temp!optSeasCoef=0,Temp!sts_add=1),IF(H938="in-sample",IF(Q938=bigT,((qCell/bigT)*(I939-I938))+((1-(qCell/bigT))*J938),IF(OR(ISBLANK(F939),COUNT($F$2:F938)&lt;=qCell),IF(COUNT($F$2:F938)=1,0,F938-F937),((qCell/COUNT($F$2:F938))*(I939-I938))+((1-(qCell/COUNT($F$2:F938)))*J938))),J938),IF(AND(Temp!optSeasCoef=0,Temp!sts_multp=1),IF(H938="in-sample",IF(Q938=bigT,((qCell/bigT)*(I939/I938))+((1-(qCell/bigT))*J938),IF(qCell=0,1,IF(OR(ISBLANK(F939),COUNT($F$2:F938)&lt;=qCell),IF(COUNT($F$2:F938)=1,1,F938/F937),((qCell/COUNT($F$2:F938))*(I939/I938))+((1-(qCell/COUNT($F$2:F938)))*J938)))),J938),IF(Temp!sts_add=1,IF(H938="in-sample",IF(Q938=bigT,((qCell/bigT)*(I939-I938))+((1-(qCell/bigT))*J938),IF(OR(ISBLANK(F939),COUNT($AX$2:AX938)&lt;=qCell),IF(COUNT($AX$2:AX938)=1,0,AX938-AX937),((qCell/COUNT($AX$2:AX938))*(I939-I938))+((1-(qCell/COUNT($AX$2:AX938)))*J938))),J938),IF(H938="in-sample",IF(Q938=bigT,((qCell/bigT)*(I939/I938))+((1-(qCell/bigT))*J938),IF(qCell=0,1,IF(OR(ISBLANK(F939),COUNT($AX$2:AX938)&lt;=qCell),IF(COUNT($AX$2:AX938)=1,1,AX938/AX937),((qCell/COUNT($AX$2:AX938))*(I939/I938))+((1-(qCell/COUNT($AX$2:AX938)))*J938)))),J938)))))))</f>
        <v/>
      </c>
      <c r="K939" s="120" t="str">
        <f>IF(H939="","",IF(AND(Temp!optSeasCoef=0,Temp!sts_add=1),IF(H939="out-sample",I939+(Q939*J939),I939+J939),IF(AND(Temp!optSeasCoef=0,Temp!sts_multp=1),IF(H939="out-sample",I939*(J939^Q939),I939*J939),IF(Temp!sts_add=1,IF(H939="out-sample",(I939+(Q939*J939))*G939,(I939+J939)*G939),IF(H939="out-sample",I939*(J939^Q939)*G939,I939*J939*G939)))))</f>
        <v/>
      </c>
      <c r="L939" s="116" t="str">
        <f t="shared" si="154"/>
        <v/>
      </c>
      <c r="M939" s="116" t="str">
        <f t="shared" si="155"/>
        <v/>
      </c>
      <c r="N939" s="116" t="str">
        <f t="shared" si="156"/>
        <v/>
      </c>
      <c r="O939" s="116" t="str">
        <f t="shared" si="157"/>
        <v/>
      </c>
      <c r="P939" s="116" t="str">
        <f t="shared" si="158"/>
        <v/>
      </c>
      <c r="Q939" s="94" t="str">
        <f>IF(AND(Temp!fhor_indata=1,ISBLANK(F939),H938="in-sample"),1,IF(AND(Temp!fhor_indata=1,H938="out-sample",Q938&lt;XfHor),Q938+1,IF(ISBLANK(F939),"",IF(AND(H939="out-sample",H938="in-sample"),1,IF(AND(H939="out-sample",H938="out-sample"),Q938+1,IF(ISNUMBER(Q938),Q938+1,1))))))</f>
        <v/>
      </c>
      <c r="R939" s="94" t="str">
        <f t="shared" si="159"/>
        <v/>
      </c>
      <c r="S939" s="94" t="str">
        <f>IF(Temp!fhor_indata=1,IF(S938=XobsHor,1,IF(COUNT($S$2:S938)&lt;=XobsHor,S938+1,IF(AND(COUNT($S$2:S938)&lt;=XobsHor+XfHor,IFERROR(MOD(S938,XobsHor)&lt;XfHor,FALSE)),S938+1,""))),IF(ISBLANK(F939),"",IF(S938=maxP,1,IF(S938&lt;maxP,S938+1,IF(COUNT($S$2:S939)&lt;=XobsHor,S938+1,"")))))</f>
        <v/>
      </c>
      <c r="T939" s="3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W939" s="122" t="str">
        <f t="shared" si="161"/>
        <v/>
      </c>
      <c r="AX939" s="123" t="str">
        <f t="shared" si="162"/>
        <v/>
      </c>
      <c r="AY939" s="124" t="str">
        <f t="shared" si="163"/>
        <v/>
      </c>
      <c r="AZ939" s="124" t="str">
        <f t="shared" si="164"/>
        <v/>
      </c>
      <c r="BF939" s="91"/>
    </row>
    <row r="940" spans="1:58" s="78" customFormat="1" ht="14.25" x14ac:dyDescent="0.2">
      <c r="A940" s="6"/>
      <c r="B940" s="6"/>
      <c r="C940" s="6"/>
      <c r="D940" s="3"/>
      <c r="E940" s="98" t="str">
        <f t="shared" si="160"/>
        <v/>
      </c>
      <c r="F940" s="117"/>
      <c r="G940" s="116" t="str">
        <f>IF(E940="","",IF(Temp!optSeasCoef=0,1,INDEX($C$2:$C$13,IF(MOD(COUNT($E$2:E940),seas_indx)=0,seas_indx,MOD(COUNT($E$2:E940),seas_indx)))))</f>
        <v/>
      </c>
      <c r="H940" s="97" t="str">
        <f>IFERROR(IF(Temp!fhor_indata=1,IF(COUNT($S$2:S940)&lt;=XobsHor,"in-sample",IF(AND(COUNT($S$2:S940)&lt;=XobsHor+XfHor,MOD(S939,XobsHor)&lt;XfHor),"out-sample","")),IF(ISBLANK(F940),"",IF(COUNT($F$2:F940)&lt;=XobsHor-XfHor,"in-sample","out-sample"))),"")</f>
        <v/>
      </c>
      <c r="I940" s="120" t="str">
        <f>IF(AND(ISBLANK(F939),H939="in-sample"),"",IF(AND(Temp!fhor_indata=1,H939="out-sample",H940="out-sample"),I939,IF(AND(ISBLANK(F940),H939="out-sample"),"",IF(AND(Temp!optSeasCoef=0,Temp!sts_add=1),IF(H939="in-sample",IF(Q939=bigT,((pCell/bigT)*F939)+((1-(pCell/bigT))*(I939+J939)),IF(OR(ISBLANK(F940),COUNT($F$2:F939)&lt;=pCell),F939,((pCell/COUNT($F$2:F939))*F939)+((1-(pCell/COUNT($F$2:F939)))*(I939+J939)))),I939),IF(AND(Temp!optSeasCoef=0,Temp!sts_multp=1),IF(H939="in-sample",IF(Q939=bigT,((pCell/bigT)*F939)+((1-(pCell/bigT))*(I939*J939)),IF(OR(ISBLANK(F940),COUNT(F$2:$F939)&lt;=pCell),F939,((pCell/COUNT($F$2:F939))*F939)+((1-(pCell/COUNT($F$2:F939)))*(I939*J939)))),I939),IF(Temp!sts_add=1,IF(H939="in-sample",IF(Q939=bigT,((pCell/bigT)*AX939)+((1-(pCell/bigT))*(I939+J939)),IF(OR(ISBLANK(F940),COUNT($AX$2:AX939)&lt;=pCell),AX939,((pCell/COUNT($AX$2:AX939))*AX939)+((1-(pCell/COUNT($AX$2:AX939)))*(I939+J939)))),I939),IF(H939="in-sample",IF(Q939=bigT,((pCell/bigT)*AX939)+((1-(pCell/bigT))*(I939*J939)),IF(OR(ISBLANK(F940),COUNT($AX$2:AX939)&lt;=pCell),AX939,((pCell/COUNT($AX$2:AX939))*AX939)+((1-(pCell/COUNT($AX$2:AX939)))*(I939*J939)))),I939)))))))</f>
        <v/>
      </c>
      <c r="J940" s="120" t="str">
        <f>IF(AND(ISBLANK(F939),H939="in-sample"),"",IF(AND(Temp!fhor_indata=1,H939="out-sample",H940="out-sample"),J939,IF(AND(ISBLANK(F940),H939="out-sample"),"",IF(AND(Temp!optSeasCoef=0,Temp!sts_add=1),IF(H939="in-sample",IF(Q939=bigT,((qCell/bigT)*(I940-I939))+((1-(qCell/bigT))*J939),IF(OR(ISBLANK(F940),COUNT($F$2:F939)&lt;=qCell),IF(COUNT($F$2:F939)=1,0,F939-F938),((qCell/COUNT($F$2:F939))*(I940-I939))+((1-(qCell/COUNT($F$2:F939)))*J939))),J939),IF(AND(Temp!optSeasCoef=0,Temp!sts_multp=1),IF(H939="in-sample",IF(Q939=bigT,((qCell/bigT)*(I940/I939))+((1-(qCell/bigT))*J939),IF(qCell=0,1,IF(OR(ISBLANK(F940),COUNT($F$2:F939)&lt;=qCell),IF(COUNT($F$2:F939)=1,1,F939/F938),((qCell/COUNT($F$2:F939))*(I940/I939))+((1-(qCell/COUNT($F$2:F939)))*J939)))),J939),IF(Temp!sts_add=1,IF(H939="in-sample",IF(Q939=bigT,((qCell/bigT)*(I940-I939))+((1-(qCell/bigT))*J939),IF(OR(ISBLANK(F940),COUNT($AX$2:AX939)&lt;=qCell),IF(COUNT($AX$2:AX939)=1,0,AX939-AX938),((qCell/COUNT($AX$2:AX939))*(I940-I939))+((1-(qCell/COUNT($AX$2:AX939)))*J939))),J939),IF(H939="in-sample",IF(Q939=bigT,((qCell/bigT)*(I940/I939))+((1-(qCell/bigT))*J939),IF(qCell=0,1,IF(OR(ISBLANK(F940),COUNT($AX$2:AX939)&lt;=qCell),IF(COUNT($AX$2:AX939)=1,1,AX939/AX938),((qCell/COUNT($AX$2:AX939))*(I940/I939))+((1-(qCell/COUNT($AX$2:AX939)))*J939)))),J939)))))))</f>
        <v/>
      </c>
      <c r="K940" s="120" t="str">
        <f>IF(H940="","",IF(AND(Temp!optSeasCoef=0,Temp!sts_add=1),IF(H940="out-sample",I940+(Q940*J940),I940+J940),IF(AND(Temp!optSeasCoef=0,Temp!sts_multp=1),IF(H940="out-sample",I940*(J940^Q940),I940*J940),IF(Temp!sts_add=1,IF(H940="out-sample",(I940+(Q940*J940))*G940,(I940+J940)*G940),IF(H940="out-sample",I940*(J940^Q940)*G940,I940*J940*G940)))))</f>
        <v/>
      </c>
      <c r="L940" s="116" t="str">
        <f t="shared" si="154"/>
        <v/>
      </c>
      <c r="M940" s="116" t="str">
        <f t="shared" si="155"/>
        <v/>
      </c>
      <c r="N940" s="116" t="str">
        <f t="shared" si="156"/>
        <v/>
      </c>
      <c r="O940" s="116" t="str">
        <f t="shared" si="157"/>
        <v/>
      </c>
      <c r="P940" s="116" t="str">
        <f t="shared" si="158"/>
        <v/>
      </c>
      <c r="Q940" s="94" t="str">
        <f>IF(AND(Temp!fhor_indata=1,ISBLANK(F940),H939="in-sample"),1,IF(AND(Temp!fhor_indata=1,H939="out-sample",Q939&lt;XfHor),Q939+1,IF(ISBLANK(F940),"",IF(AND(H940="out-sample",H939="in-sample"),1,IF(AND(H940="out-sample",H939="out-sample"),Q939+1,IF(ISNUMBER(Q939),Q939+1,1))))))</f>
        <v/>
      </c>
      <c r="R940" s="94" t="str">
        <f t="shared" si="159"/>
        <v/>
      </c>
      <c r="S940" s="94" t="str">
        <f>IF(Temp!fhor_indata=1,IF(S939=XobsHor,1,IF(COUNT($S$2:S939)&lt;=XobsHor,S939+1,IF(AND(COUNT($S$2:S939)&lt;=XobsHor+XfHor,IFERROR(MOD(S939,XobsHor)&lt;XfHor,FALSE)),S939+1,""))),IF(ISBLANK(F940),"",IF(S939=maxP,1,IF(S939&lt;maxP,S939+1,IF(COUNT($S$2:S940)&lt;=XobsHor,S939+1,"")))))</f>
        <v/>
      </c>
      <c r="T940" s="3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W940" s="122" t="str">
        <f t="shared" si="161"/>
        <v/>
      </c>
      <c r="AX940" s="123" t="str">
        <f t="shared" si="162"/>
        <v/>
      </c>
      <c r="AY940" s="124" t="str">
        <f t="shared" si="163"/>
        <v/>
      </c>
      <c r="AZ940" s="124" t="str">
        <f t="shared" si="164"/>
        <v/>
      </c>
      <c r="BF940" s="91"/>
    </row>
    <row r="941" spans="1:58" s="78" customFormat="1" ht="14.25" x14ac:dyDescent="0.2">
      <c r="A941" s="6"/>
      <c r="B941" s="6"/>
      <c r="C941" s="6"/>
      <c r="D941" s="3"/>
      <c r="E941" s="98" t="str">
        <f t="shared" si="160"/>
        <v/>
      </c>
      <c r="F941" s="117"/>
      <c r="G941" s="116" t="str">
        <f>IF(E941="","",IF(Temp!optSeasCoef=0,1,INDEX($C$2:$C$13,IF(MOD(COUNT($E$2:E941),seas_indx)=0,seas_indx,MOD(COUNT($E$2:E941),seas_indx)))))</f>
        <v/>
      </c>
      <c r="H941" s="97" t="str">
        <f>IFERROR(IF(Temp!fhor_indata=1,IF(COUNT($S$2:S941)&lt;=XobsHor,"in-sample",IF(AND(COUNT($S$2:S941)&lt;=XobsHor+XfHor,MOD(S940,XobsHor)&lt;XfHor),"out-sample","")),IF(ISBLANK(F941),"",IF(COUNT($F$2:F941)&lt;=XobsHor-XfHor,"in-sample","out-sample"))),"")</f>
        <v/>
      </c>
      <c r="I941" s="120" t="str">
        <f>IF(AND(ISBLANK(F940),H940="in-sample"),"",IF(AND(Temp!fhor_indata=1,H940="out-sample",H941="out-sample"),I940,IF(AND(ISBLANK(F941),H940="out-sample"),"",IF(AND(Temp!optSeasCoef=0,Temp!sts_add=1),IF(H940="in-sample",IF(Q940=bigT,((pCell/bigT)*F940)+((1-(pCell/bigT))*(I940+J940)),IF(OR(ISBLANK(F941),COUNT($F$2:F940)&lt;=pCell),F940,((pCell/COUNT($F$2:F940))*F940)+((1-(pCell/COUNT($F$2:F940)))*(I940+J940)))),I940),IF(AND(Temp!optSeasCoef=0,Temp!sts_multp=1),IF(H940="in-sample",IF(Q940=bigT,((pCell/bigT)*F940)+((1-(pCell/bigT))*(I940*J940)),IF(OR(ISBLANK(F941),COUNT(F$2:$F940)&lt;=pCell),F940,((pCell/COUNT($F$2:F940))*F940)+((1-(pCell/COUNT($F$2:F940)))*(I940*J940)))),I940),IF(Temp!sts_add=1,IF(H940="in-sample",IF(Q940=bigT,((pCell/bigT)*AX940)+((1-(pCell/bigT))*(I940+J940)),IF(OR(ISBLANK(F941),COUNT($AX$2:AX940)&lt;=pCell),AX940,((pCell/COUNT($AX$2:AX940))*AX940)+((1-(pCell/COUNT($AX$2:AX940)))*(I940+J940)))),I940),IF(H940="in-sample",IF(Q940=bigT,((pCell/bigT)*AX940)+((1-(pCell/bigT))*(I940*J940)),IF(OR(ISBLANK(F941),COUNT($AX$2:AX940)&lt;=pCell),AX940,((pCell/COUNT($AX$2:AX940))*AX940)+((1-(pCell/COUNT($AX$2:AX940)))*(I940*J940)))),I940)))))))</f>
        <v/>
      </c>
      <c r="J941" s="120" t="str">
        <f>IF(AND(ISBLANK(F940),H940="in-sample"),"",IF(AND(Temp!fhor_indata=1,H940="out-sample",H941="out-sample"),J940,IF(AND(ISBLANK(F941),H940="out-sample"),"",IF(AND(Temp!optSeasCoef=0,Temp!sts_add=1),IF(H940="in-sample",IF(Q940=bigT,((qCell/bigT)*(I941-I940))+((1-(qCell/bigT))*J940),IF(OR(ISBLANK(F941),COUNT($F$2:F940)&lt;=qCell),IF(COUNT($F$2:F940)=1,0,F940-F939),((qCell/COUNT($F$2:F940))*(I941-I940))+((1-(qCell/COUNT($F$2:F940)))*J940))),J940),IF(AND(Temp!optSeasCoef=0,Temp!sts_multp=1),IF(H940="in-sample",IF(Q940=bigT,((qCell/bigT)*(I941/I940))+((1-(qCell/bigT))*J940),IF(qCell=0,1,IF(OR(ISBLANK(F941),COUNT($F$2:F940)&lt;=qCell),IF(COUNT($F$2:F940)=1,1,F940/F939),((qCell/COUNT($F$2:F940))*(I941/I940))+((1-(qCell/COUNT($F$2:F940)))*J940)))),J940),IF(Temp!sts_add=1,IF(H940="in-sample",IF(Q940=bigT,((qCell/bigT)*(I941-I940))+((1-(qCell/bigT))*J940),IF(OR(ISBLANK(F941),COUNT($AX$2:AX940)&lt;=qCell),IF(COUNT($AX$2:AX940)=1,0,AX940-AX939),((qCell/COUNT($AX$2:AX940))*(I941-I940))+((1-(qCell/COUNT($AX$2:AX940)))*J940))),J940),IF(H940="in-sample",IF(Q940=bigT,((qCell/bigT)*(I941/I940))+((1-(qCell/bigT))*J940),IF(qCell=0,1,IF(OR(ISBLANK(F941),COUNT($AX$2:AX940)&lt;=qCell),IF(COUNT($AX$2:AX940)=1,1,AX940/AX939),((qCell/COUNT($AX$2:AX940))*(I941/I940))+((1-(qCell/COUNT($AX$2:AX940)))*J940)))),J940)))))))</f>
        <v/>
      </c>
      <c r="K941" s="120" t="str">
        <f>IF(H941="","",IF(AND(Temp!optSeasCoef=0,Temp!sts_add=1),IF(H941="out-sample",I941+(Q941*J941),I941+J941),IF(AND(Temp!optSeasCoef=0,Temp!sts_multp=1),IF(H941="out-sample",I941*(J941^Q941),I941*J941),IF(Temp!sts_add=1,IF(H941="out-sample",(I941+(Q941*J941))*G941,(I941+J941)*G941),IF(H941="out-sample",I941*(J941^Q941)*G941,I941*J941*G941)))))</f>
        <v/>
      </c>
      <c r="L941" s="116" t="str">
        <f t="shared" si="154"/>
        <v/>
      </c>
      <c r="M941" s="116" t="str">
        <f t="shared" si="155"/>
        <v/>
      </c>
      <c r="N941" s="116" t="str">
        <f t="shared" si="156"/>
        <v/>
      </c>
      <c r="O941" s="116" t="str">
        <f t="shared" si="157"/>
        <v/>
      </c>
      <c r="P941" s="116" t="str">
        <f t="shared" si="158"/>
        <v/>
      </c>
      <c r="Q941" s="94" t="str">
        <f>IF(AND(Temp!fhor_indata=1,ISBLANK(F941),H940="in-sample"),1,IF(AND(Temp!fhor_indata=1,H940="out-sample",Q940&lt;XfHor),Q940+1,IF(ISBLANK(F941),"",IF(AND(H941="out-sample",H940="in-sample"),1,IF(AND(H941="out-sample",H940="out-sample"),Q940+1,IF(ISNUMBER(Q940),Q940+1,1))))))</f>
        <v/>
      </c>
      <c r="R941" s="94" t="str">
        <f t="shared" si="159"/>
        <v/>
      </c>
      <c r="S941" s="94" t="str">
        <f>IF(Temp!fhor_indata=1,IF(S940=XobsHor,1,IF(COUNT($S$2:S940)&lt;=XobsHor,S940+1,IF(AND(COUNT($S$2:S940)&lt;=XobsHor+XfHor,IFERROR(MOD(S940,XobsHor)&lt;XfHor,FALSE)),S940+1,""))),IF(ISBLANK(F941),"",IF(S940=maxP,1,IF(S940&lt;maxP,S940+1,IF(COUNT($S$2:S941)&lt;=XobsHor,S940+1,"")))))</f>
        <v/>
      </c>
      <c r="T941" s="3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W941" s="122" t="str">
        <f t="shared" si="161"/>
        <v/>
      </c>
      <c r="AX941" s="123" t="str">
        <f t="shared" si="162"/>
        <v/>
      </c>
      <c r="AY941" s="124" t="str">
        <f t="shared" si="163"/>
        <v/>
      </c>
      <c r="AZ941" s="124" t="str">
        <f t="shared" si="164"/>
        <v/>
      </c>
      <c r="BF941" s="91"/>
    </row>
    <row r="942" spans="1:58" s="78" customFormat="1" ht="14.25" x14ac:dyDescent="0.2">
      <c r="A942" s="6"/>
      <c r="B942" s="6"/>
      <c r="C942" s="6"/>
      <c r="D942" s="3"/>
      <c r="E942" s="98" t="str">
        <f t="shared" si="160"/>
        <v/>
      </c>
      <c r="F942" s="117"/>
      <c r="G942" s="116" t="str">
        <f>IF(E942="","",IF(Temp!optSeasCoef=0,1,INDEX($C$2:$C$13,IF(MOD(COUNT($E$2:E942),seas_indx)=0,seas_indx,MOD(COUNT($E$2:E942),seas_indx)))))</f>
        <v/>
      </c>
      <c r="H942" s="97" t="str">
        <f>IFERROR(IF(Temp!fhor_indata=1,IF(COUNT($S$2:S942)&lt;=XobsHor,"in-sample",IF(AND(COUNT($S$2:S942)&lt;=XobsHor+XfHor,MOD(S941,XobsHor)&lt;XfHor),"out-sample","")),IF(ISBLANK(F942),"",IF(COUNT($F$2:F942)&lt;=XobsHor-XfHor,"in-sample","out-sample"))),"")</f>
        <v/>
      </c>
      <c r="I942" s="120" t="str">
        <f>IF(AND(ISBLANK(F941),H941="in-sample"),"",IF(AND(Temp!fhor_indata=1,H941="out-sample",H942="out-sample"),I941,IF(AND(ISBLANK(F942),H941="out-sample"),"",IF(AND(Temp!optSeasCoef=0,Temp!sts_add=1),IF(H941="in-sample",IF(Q941=bigT,((pCell/bigT)*F941)+((1-(pCell/bigT))*(I941+J941)),IF(OR(ISBLANK(F942),COUNT($F$2:F941)&lt;=pCell),F941,((pCell/COUNT($F$2:F941))*F941)+((1-(pCell/COUNT($F$2:F941)))*(I941+J941)))),I941),IF(AND(Temp!optSeasCoef=0,Temp!sts_multp=1),IF(H941="in-sample",IF(Q941=bigT,((pCell/bigT)*F941)+((1-(pCell/bigT))*(I941*J941)),IF(OR(ISBLANK(F942),COUNT(F$2:$F941)&lt;=pCell),F941,((pCell/COUNT($F$2:F941))*F941)+((1-(pCell/COUNT($F$2:F941)))*(I941*J941)))),I941),IF(Temp!sts_add=1,IF(H941="in-sample",IF(Q941=bigT,((pCell/bigT)*AX941)+((1-(pCell/bigT))*(I941+J941)),IF(OR(ISBLANK(F942),COUNT($AX$2:AX941)&lt;=pCell),AX941,((pCell/COUNT($AX$2:AX941))*AX941)+((1-(pCell/COUNT($AX$2:AX941)))*(I941+J941)))),I941),IF(H941="in-sample",IF(Q941=bigT,((pCell/bigT)*AX941)+((1-(pCell/bigT))*(I941*J941)),IF(OR(ISBLANK(F942),COUNT($AX$2:AX941)&lt;=pCell),AX941,((pCell/COUNT($AX$2:AX941))*AX941)+((1-(pCell/COUNT($AX$2:AX941)))*(I941*J941)))),I941)))))))</f>
        <v/>
      </c>
      <c r="J942" s="120" t="str">
        <f>IF(AND(ISBLANK(F941),H941="in-sample"),"",IF(AND(Temp!fhor_indata=1,H941="out-sample",H942="out-sample"),J941,IF(AND(ISBLANK(F942),H941="out-sample"),"",IF(AND(Temp!optSeasCoef=0,Temp!sts_add=1),IF(H941="in-sample",IF(Q941=bigT,((qCell/bigT)*(I942-I941))+((1-(qCell/bigT))*J941),IF(OR(ISBLANK(F942),COUNT($F$2:F941)&lt;=qCell),IF(COUNT($F$2:F941)=1,0,F941-F940),((qCell/COUNT($F$2:F941))*(I942-I941))+((1-(qCell/COUNT($F$2:F941)))*J941))),J941),IF(AND(Temp!optSeasCoef=0,Temp!sts_multp=1),IF(H941="in-sample",IF(Q941=bigT,((qCell/bigT)*(I942/I941))+((1-(qCell/bigT))*J941),IF(qCell=0,1,IF(OR(ISBLANK(F942),COUNT($F$2:F941)&lt;=qCell),IF(COUNT($F$2:F941)=1,1,F941/F940),((qCell/COUNT($F$2:F941))*(I942/I941))+((1-(qCell/COUNT($F$2:F941)))*J941)))),J941),IF(Temp!sts_add=1,IF(H941="in-sample",IF(Q941=bigT,((qCell/bigT)*(I942-I941))+((1-(qCell/bigT))*J941),IF(OR(ISBLANK(F942),COUNT($AX$2:AX941)&lt;=qCell),IF(COUNT($AX$2:AX941)=1,0,AX941-AX940),((qCell/COUNT($AX$2:AX941))*(I942-I941))+((1-(qCell/COUNT($AX$2:AX941)))*J941))),J941),IF(H941="in-sample",IF(Q941=bigT,((qCell/bigT)*(I942/I941))+((1-(qCell/bigT))*J941),IF(qCell=0,1,IF(OR(ISBLANK(F942),COUNT($AX$2:AX941)&lt;=qCell),IF(COUNT($AX$2:AX941)=1,1,AX941/AX940),((qCell/COUNT($AX$2:AX941))*(I942/I941))+((1-(qCell/COUNT($AX$2:AX941)))*J941)))),J941)))))))</f>
        <v/>
      </c>
      <c r="K942" s="120" t="str">
        <f>IF(H942="","",IF(AND(Temp!optSeasCoef=0,Temp!sts_add=1),IF(H942="out-sample",I942+(Q942*J942),I942+J942),IF(AND(Temp!optSeasCoef=0,Temp!sts_multp=1),IF(H942="out-sample",I942*(J942^Q942),I942*J942),IF(Temp!sts_add=1,IF(H942="out-sample",(I942+(Q942*J942))*G942,(I942+J942)*G942),IF(H942="out-sample",I942*(J942^Q942)*G942,I942*J942*G942)))))</f>
        <v/>
      </c>
      <c r="L942" s="116" t="str">
        <f t="shared" si="154"/>
        <v/>
      </c>
      <c r="M942" s="116" t="str">
        <f t="shared" si="155"/>
        <v/>
      </c>
      <c r="N942" s="116" t="str">
        <f t="shared" si="156"/>
        <v/>
      </c>
      <c r="O942" s="116" t="str">
        <f t="shared" si="157"/>
        <v/>
      </c>
      <c r="P942" s="116" t="str">
        <f t="shared" si="158"/>
        <v/>
      </c>
      <c r="Q942" s="94" t="str">
        <f>IF(AND(Temp!fhor_indata=1,ISBLANK(F942),H941="in-sample"),1,IF(AND(Temp!fhor_indata=1,H941="out-sample",Q941&lt;XfHor),Q941+1,IF(ISBLANK(F942),"",IF(AND(H942="out-sample",H941="in-sample"),1,IF(AND(H942="out-sample",H941="out-sample"),Q941+1,IF(ISNUMBER(Q941),Q941+1,1))))))</f>
        <v/>
      </c>
      <c r="R942" s="94" t="str">
        <f t="shared" si="159"/>
        <v/>
      </c>
      <c r="S942" s="94" t="str">
        <f>IF(Temp!fhor_indata=1,IF(S941=XobsHor,1,IF(COUNT($S$2:S941)&lt;=XobsHor,S941+1,IF(AND(COUNT($S$2:S941)&lt;=XobsHor+XfHor,IFERROR(MOD(S941,XobsHor)&lt;XfHor,FALSE)),S941+1,""))),IF(ISBLANK(F942),"",IF(S941=maxP,1,IF(S941&lt;maxP,S941+1,IF(COUNT($S$2:S942)&lt;=XobsHor,S941+1,"")))))</f>
        <v/>
      </c>
      <c r="T942" s="3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W942" s="122" t="str">
        <f t="shared" si="161"/>
        <v/>
      </c>
      <c r="AX942" s="123" t="str">
        <f t="shared" si="162"/>
        <v/>
      </c>
      <c r="AY942" s="124" t="str">
        <f t="shared" si="163"/>
        <v/>
      </c>
      <c r="AZ942" s="124" t="str">
        <f t="shared" si="164"/>
        <v/>
      </c>
      <c r="BF942" s="91"/>
    </row>
    <row r="943" spans="1:58" s="78" customFormat="1" ht="14.25" x14ac:dyDescent="0.2">
      <c r="A943" s="6"/>
      <c r="B943" s="6"/>
      <c r="C943" s="6"/>
      <c r="D943" s="3"/>
      <c r="E943" s="98" t="str">
        <f t="shared" si="160"/>
        <v/>
      </c>
      <c r="F943" s="117"/>
      <c r="G943" s="116" t="str">
        <f>IF(E943="","",IF(Temp!optSeasCoef=0,1,INDEX($C$2:$C$13,IF(MOD(COUNT($E$2:E943),seas_indx)=0,seas_indx,MOD(COUNT($E$2:E943),seas_indx)))))</f>
        <v/>
      </c>
      <c r="H943" s="97" t="str">
        <f>IFERROR(IF(Temp!fhor_indata=1,IF(COUNT($S$2:S943)&lt;=XobsHor,"in-sample",IF(AND(COUNT($S$2:S943)&lt;=XobsHor+XfHor,MOD(S942,XobsHor)&lt;XfHor),"out-sample","")),IF(ISBLANK(F943),"",IF(COUNT($F$2:F943)&lt;=XobsHor-XfHor,"in-sample","out-sample"))),"")</f>
        <v/>
      </c>
      <c r="I943" s="120" t="str">
        <f>IF(AND(ISBLANK(F942),H942="in-sample"),"",IF(AND(Temp!fhor_indata=1,H942="out-sample",H943="out-sample"),I942,IF(AND(ISBLANK(F943),H942="out-sample"),"",IF(AND(Temp!optSeasCoef=0,Temp!sts_add=1),IF(H942="in-sample",IF(Q942=bigT,((pCell/bigT)*F942)+((1-(pCell/bigT))*(I942+J942)),IF(OR(ISBLANK(F943),COUNT($F$2:F942)&lt;=pCell),F942,((pCell/COUNT($F$2:F942))*F942)+((1-(pCell/COUNT($F$2:F942)))*(I942+J942)))),I942),IF(AND(Temp!optSeasCoef=0,Temp!sts_multp=1),IF(H942="in-sample",IF(Q942=bigT,((pCell/bigT)*F942)+((1-(pCell/bigT))*(I942*J942)),IF(OR(ISBLANK(F943),COUNT(F$2:$F942)&lt;=pCell),F942,((pCell/COUNT($F$2:F942))*F942)+((1-(pCell/COUNT($F$2:F942)))*(I942*J942)))),I942),IF(Temp!sts_add=1,IF(H942="in-sample",IF(Q942=bigT,((pCell/bigT)*AX942)+((1-(pCell/bigT))*(I942+J942)),IF(OR(ISBLANK(F943),COUNT($AX$2:AX942)&lt;=pCell),AX942,((pCell/COUNT($AX$2:AX942))*AX942)+((1-(pCell/COUNT($AX$2:AX942)))*(I942+J942)))),I942),IF(H942="in-sample",IF(Q942=bigT,((pCell/bigT)*AX942)+((1-(pCell/bigT))*(I942*J942)),IF(OR(ISBLANK(F943),COUNT($AX$2:AX942)&lt;=pCell),AX942,((pCell/COUNT($AX$2:AX942))*AX942)+((1-(pCell/COUNT($AX$2:AX942)))*(I942*J942)))),I942)))))))</f>
        <v/>
      </c>
      <c r="J943" s="120" t="str">
        <f>IF(AND(ISBLANK(F942),H942="in-sample"),"",IF(AND(Temp!fhor_indata=1,H942="out-sample",H943="out-sample"),J942,IF(AND(ISBLANK(F943),H942="out-sample"),"",IF(AND(Temp!optSeasCoef=0,Temp!sts_add=1),IF(H942="in-sample",IF(Q942=bigT,((qCell/bigT)*(I943-I942))+((1-(qCell/bigT))*J942),IF(OR(ISBLANK(F943),COUNT($F$2:F942)&lt;=qCell),IF(COUNT($F$2:F942)=1,0,F942-F941),((qCell/COUNT($F$2:F942))*(I943-I942))+((1-(qCell/COUNT($F$2:F942)))*J942))),J942),IF(AND(Temp!optSeasCoef=0,Temp!sts_multp=1),IF(H942="in-sample",IF(Q942=bigT,((qCell/bigT)*(I943/I942))+((1-(qCell/bigT))*J942),IF(qCell=0,1,IF(OR(ISBLANK(F943),COUNT($F$2:F942)&lt;=qCell),IF(COUNT($F$2:F942)=1,1,F942/F941),((qCell/COUNT($F$2:F942))*(I943/I942))+((1-(qCell/COUNT($F$2:F942)))*J942)))),J942),IF(Temp!sts_add=1,IF(H942="in-sample",IF(Q942=bigT,((qCell/bigT)*(I943-I942))+((1-(qCell/bigT))*J942),IF(OR(ISBLANK(F943),COUNT($AX$2:AX942)&lt;=qCell),IF(COUNT($AX$2:AX942)=1,0,AX942-AX941),((qCell/COUNT($AX$2:AX942))*(I943-I942))+((1-(qCell/COUNT($AX$2:AX942)))*J942))),J942),IF(H942="in-sample",IF(Q942=bigT,((qCell/bigT)*(I943/I942))+((1-(qCell/bigT))*J942),IF(qCell=0,1,IF(OR(ISBLANK(F943),COUNT($AX$2:AX942)&lt;=qCell),IF(COUNT($AX$2:AX942)=1,1,AX942/AX941),((qCell/COUNT($AX$2:AX942))*(I943/I942))+((1-(qCell/COUNT($AX$2:AX942)))*J942)))),J942)))))))</f>
        <v/>
      </c>
      <c r="K943" s="120" t="str">
        <f>IF(H943="","",IF(AND(Temp!optSeasCoef=0,Temp!sts_add=1),IF(H943="out-sample",I943+(Q943*J943),I943+J943),IF(AND(Temp!optSeasCoef=0,Temp!sts_multp=1),IF(H943="out-sample",I943*(J943^Q943),I943*J943),IF(Temp!sts_add=1,IF(H943="out-sample",(I943+(Q943*J943))*G943,(I943+J943)*G943),IF(H943="out-sample",I943*(J943^Q943)*G943,I943*J943*G943)))))</f>
        <v/>
      </c>
      <c r="L943" s="116" t="str">
        <f t="shared" si="154"/>
        <v/>
      </c>
      <c r="M943" s="116" t="str">
        <f t="shared" si="155"/>
        <v/>
      </c>
      <c r="N943" s="116" t="str">
        <f t="shared" si="156"/>
        <v/>
      </c>
      <c r="O943" s="116" t="str">
        <f t="shared" si="157"/>
        <v/>
      </c>
      <c r="P943" s="116" t="str">
        <f t="shared" si="158"/>
        <v/>
      </c>
      <c r="Q943" s="94" t="str">
        <f>IF(AND(Temp!fhor_indata=1,ISBLANK(F943),H942="in-sample"),1,IF(AND(Temp!fhor_indata=1,H942="out-sample",Q942&lt;XfHor),Q942+1,IF(ISBLANK(F943),"",IF(AND(H943="out-sample",H942="in-sample"),1,IF(AND(H943="out-sample",H942="out-sample"),Q942+1,IF(ISNUMBER(Q942),Q942+1,1))))))</f>
        <v/>
      </c>
      <c r="R943" s="94" t="str">
        <f t="shared" si="159"/>
        <v/>
      </c>
      <c r="S943" s="94" t="str">
        <f>IF(Temp!fhor_indata=1,IF(S942=XobsHor,1,IF(COUNT($S$2:S942)&lt;=XobsHor,S942+1,IF(AND(COUNT($S$2:S942)&lt;=XobsHor+XfHor,IFERROR(MOD(S942,XobsHor)&lt;XfHor,FALSE)),S942+1,""))),IF(ISBLANK(F943),"",IF(S942=maxP,1,IF(S942&lt;maxP,S942+1,IF(COUNT($S$2:S943)&lt;=XobsHor,S942+1,"")))))</f>
        <v/>
      </c>
      <c r="T943" s="3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W943" s="122" t="str">
        <f t="shared" si="161"/>
        <v/>
      </c>
      <c r="AX943" s="123" t="str">
        <f t="shared" si="162"/>
        <v/>
      </c>
      <c r="AY943" s="124" t="str">
        <f t="shared" si="163"/>
        <v/>
      </c>
      <c r="AZ943" s="124" t="str">
        <f t="shared" si="164"/>
        <v/>
      </c>
      <c r="BF943" s="91"/>
    </row>
    <row r="944" spans="1:58" s="78" customFormat="1" ht="14.25" x14ac:dyDescent="0.2">
      <c r="A944" s="6"/>
      <c r="B944" s="6"/>
      <c r="C944" s="6"/>
      <c r="D944" s="3"/>
      <c r="E944" s="98" t="str">
        <f t="shared" si="160"/>
        <v/>
      </c>
      <c r="F944" s="117"/>
      <c r="G944" s="116" t="str">
        <f>IF(E944="","",IF(Temp!optSeasCoef=0,1,INDEX($C$2:$C$13,IF(MOD(COUNT($E$2:E944),seas_indx)=0,seas_indx,MOD(COUNT($E$2:E944),seas_indx)))))</f>
        <v/>
      </c>
      <c r="H944" s="97" t="str">
        <f>IFERROR(IF(Temp!fhor_indata=1,IF(COUNT($S$2:S944)&lt;=XobsHor,"in-sample",IF(AND(COUNT($S$2:S944)&lt;=XobsHor+XfHor,MOD(S943,XobsHor)&lt;XfHor),"out-sample","")),IF(ISBLANK(F944),"",IF(COUNT($F$2:F944)&lt;=XobsHor-XfHor,"in-sample","out-sample"))),"")</f>
        <v/>
      </c>
      <c r="I944" s="120" t="str">
        <f>IF(AND(ISBLANK(F943),H943="in-sample"),"",IF(AND(Temp!fhor_indata=1,H943="out-sample",H944="out-sample"),I943,IF(AND(ISBLANK(F944),H943="out-sample"),"",IF(AND(Temp!optSeasCoef=0,Temp!sts_add=1),IF(H943="in-sample",IF(Q943=bigT,((pCell/bigT)*F943)+((1-(pCell/bigT))*(I943+J943)),IF(OR(ISBLANK(F944),COUNT($F$2:F943)&lt;=pCell),F943,((pCell/COUNT($F$2:F943))*F943)+((1-(pCell/COUNT($F$2:F943)))*(I943+J943)))),I943),IF(AND(Temp!optSeasCoef=0,Temp!sts_multp=1),IF(H943="in-sample",IF(Q943=bigT,((pCell/bigT)*F943)+((1-(pCell/bigT))*(I943*J943)),IF(OR(ISBLANK(F944),COUNT(F$2:$F943)&lt;=pCell),F943,((pCell/COUNT($F$2:F943))*F943)+((1-(pCell/COUNT($F$2:F943)))*(I943*J943)))),I943),IF(Temp!sts_add=1,IF(H943="in-sample",IF(Q943=bigT,((pCell/bigT)*AX943)+((1-(pCell/bigT))*(I943+J943)),IF(OR(ISBLANK(F944),COUNT($AX$2:AX943)&lt;=pCell),AX943,((pCell/COUNT($AX$2:AX943))*AX943)+((1-(pCell/COUNT($AX$2:AX943)))*(I943+J943)))),I943),IF(H943="in-sample",IF(Q943=bigT,((pCell/bigT)*AX943)+((1-(pCell/bigT))*(I943*J943)),IF(OR(ISBLANK(F944),COUNT($AX$2:AX943)&lt;=pCell),AX943,((pCell/COUNT($AX$2:AX943))*AX943)+((1-(pCell/COUNT($AX$2:AX943)))*(I943*J943)))),I943)))))))</f>
        <v/>
      </c>
      <c r="J944" s="120" t="str">
        <f>IF(AND(ISBLANK(F943),H943="in-sample"),"",IF(AND(Temp!fhor_indata=1,H943="out-sample",H944="out-sample"),J943,IF(AND(ISBLANK(F944),H943="out-sample"),"",IF(AND(Temp!optSeasCoef=0,Temp!sts_add=1),IF(H943="in-sample",IF(Q943=bigT,((qCell/bigT)*(I944-I943))+((1-(qCell/bigT))*J943),IF(OR(ISBLANK(F944),COUNT($F$2:F943)&lt;=qCell),IF(COUNT($F$2:F943)=1,0,F943-F942),((qCell/COUNT($F$2:F943))*(I944-I943))+((1-(qCell/COUNT($F$2:F943)))*J943))),J943),IF(AND(Temp!optSeasCoef=0,Temp!sts_multp=1),IF(H943="in-sample",IF(Q943=bigT,((qCell/bigT)*(I944/I943))+((1-(qCell/bigT))*J943),IF(qCell=0,1,IF(OR(ISBLANK(F944),COUNT($F$2:F943)&lt;=qCell),IF(COUNT($F$2:F943)=1,1,F943/F942),((qCell/COUNT($F$2:F943))*(I944/I943))+((1-(qCell/COUNT($F$2:F943)))*J943)))),J943),IF(Temp!sts_add=1,IF(H943="in-sample",IF(Q943=bigT,((qCell/bigT)*(I944-I943))+((1-(qCell/bigT))*J943),IF(OR(ISBLANK(F944),COUNT($AX$2:AX943)&lt;=qCell),IF(COUNT($AX$2:AX943)=1,0,AX943-AX942),((qCell/COUNT($AX$2:AX943))*(I944-I943))+((1-(qCell/COUNT($AX$2:AX943)))*J943))),J943),IF(H943="in-sample",IF(Q943=bigT,((qCell/bigT)*(I944/I943))+((1-(qCell/bigT))*J943),IF(qCell=0,1,IF(OR(ISBLANK(F944),COUNT($AX$2:AX943)&lt;=qCell),IF(COUNT($AX$2:AX943)=1,1,AX943/AX942),((qCell/COUNT($AX$2:AX943))*(I944/I943))+((1-(qCell/COUNT($AX$2:AX943)))*J943)))),J943)))))))</f>
        <v/>
      </c>
      <c r="K944" s="120" t="str">
        <f>IF(H944="","",IF(AND(Temp!optSeasCoef=0,Temp!sts_add=1),IF(H944="out-sample",I944+(Q944*J944),I944+J944),IF(AND(Temp!optSeasCoef=0,Temp!sts_multp=1),IF(H944="out-sample",I944*(J944^Q944),I944*J944),IF(Temp!sts_add=1,IF(H944="out-sample",(I944+(Q944*J944))*G944,(I944+J944)*G944),IF(H944="out-sample",I944*(J944^Q944)*G944,I944*J944*G944)))))</f>
        <v/>
      </c>
      <c r="L944" s="116" t="str">
        <f t="shared" si="154"/>
        <v/>
      </c>
      <c r="M944" s="116" t="str">
        <f t="shared" si="155"/>
        <v/>
      </c>
      <c r="N944" s="116" t="str">
        <f t="shared" si="156"/>
        <v/>
      </c>
      <c r="O944" s="116" t="str">
        <f t="shared" si="157"/>
        <v/>
      </c>
      <c r="P944" s="116" t="str">
        <f t="shared" si="158"/>
        <v/>
      </c>
      <c r="Q944" s="94" t="str">
        <f>IF(AND(Temp!fhor_indata=1,ISBLANK(F944),H943="in-sample"),1,IF(AND(Temp!fhor_indata=1,H943="out-sample",Q943&lt;XfHor),Q943+1,IF(ISBLANK(F944),"",IF(AND(H944="out-sample",H943="in-sample"),1,IF(AND(H944="out-sample",H943="out-sample"),Q943+1,IF(ISNUMBER(Q943),Q943+1,1))))))</f>
        <v/>
      </c>
      <c r="R944" s="94" t="str">
        <f t="shared" si="159"/>
        <v/>
      </c>
      <c r="S944" s="94" t="str">
        <f>IF(Temp!fhor_indata=1,IF(S943=XobsHor,1,IF(COUNT($S$2:S943)&lt;=XobsHor,S943+1,IF(AND(COUNT($S$2:S943)&lt;=XobsHor+XfHor,IFERROR(MOD(S943,XobsHor)&lt;XfHor,FALSE)),S943+1,""))),IF(ISBLANK(F944),"",IF(S943=maxP,1,IF(S943&lt;maxP,S943+1,IF(COUNT($S$2:S944)&lt;=XobsHor,S943+1,"")))))</f>
        <v/>
      </c>
      <c r="T944" s="3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W944" s="122" t="str">
        <f t="shared" si="161"/>
        <v/>
      </c>
      <c r="AX944" s="123" t="str">
        <f t="shared" si="162"/>
        <v/>
      </c>
      <c r="AY944" s="124" t="str">
        <f t="shared" si="163"/>
        <v/>
      </c>
      <c r="AZ944" s="124" t="str">
        <f t="shared" si="164"/>
        <v/>
      </c>
      <c r="BF944" s="91"/>
    </row>
    <row r="945" spans="1:58" s="78" customFormat="1" ht="14.25" x14ac:dyDescent="0.2">
      <c r="A945" s="6"/>
      <c r="B945" s="6"/>
      <c r="C945" s="6"/>
      <c r="D945" s="3"/>
      <c r="E945" s="98" t="str">
        <f t="shared" si="160"/>
        <v/>
      </c>
      <c r="F945" s="117"/>
      <c r="G945" s="116" t="str">
        <f>IF(E945="","",IF(Temp!optSeasCoef=0,1,INDEX($C$2:$C$13,IF(MOD(COUNT($E$2:E945),seas_indx)=0,seas_indx,MOD(COUNT($E$2:E945),seas_indx)))))</f>
        <v/>
      </c>
      <c r="H945" s="97" t="str">
        <f>IFERROR(IF(Temp!fhor_indata=1,IF(COUNT($S$2:S945)&lt;=XobsHor,"in-sample",IF(AND(COUNT($S$2:S945)&lt;=XobsHor+XfHor,MOD(S944,XobsHor)&lt;XfHor),"out-sample","")),IF(ISBLANK(F945),"",IF(COUNT($F$2:F945)&lt;=XobsHor-XfHor,"in-sample","out-sample"))),"")</f>
        <v/>
      </c>
      <c r="I945" s="120" t="str">
        <f>IF(AND(ISBLANK(F944),H944="in-sample"),"",IF(AND(Temp!fhor_indata=1,H944="out-sample",H945="out-sample"),I944,IF(AND(ISBLANK(F945),H944="out-sample"),"",IF(AND(Temp!optSeasCoef=0,Temp!sts_add=1),IF(H944="in-sample",IF(Q944=bigT,((pCell/bigT)*F944)+((1-(pCell/bigT))*(I944+J944)),IF(OR(ISBLANK(F945),COUNT($F$2:F944)&lt;=pCell),F944,((pCell/COUNT($F$2:F944))*F944)+((1-(pCell/COUNT($F$2:F944)))*(I944+J944)))),I944),IF(AND(Temp!optSeasCoef=0,Temp!sts_multp=1),IF(H944="in-sample",IF(Q944=bigT,((pCell/bigT)*F944)+((1-(pCell/bigT))*(I944*J944)),IF(OR(ISBLANK(F945),COUNT(F$2:$F944)&lt;=pCell),F944,((pCell/COUNT($F$2:F944))*F944)+((1-(pCell/COUNT($F$2:F944)))*(I944*J944)))),I944),IF(Temp!sts_add=1,IF(H944="in-sample",IF(Q944=bigT,((pCell/bigT)*AX944)+((1-(pCell/bigT))*(I944+J944)),IF(OR(ISBLANK(F945),COUNT($AX$2:AX944)&lt;=pCell),AX944,((pCell/COUNT($AX$2:AX944))*AX944)+((1-(pCell/COUNT($AX$2:AX944)))*(I944+J944)))),I944),IF(H944="in-sample",IF(Q944=bigT,((pCell/bigT)*AX944)+((1-(pCell/bigT))*(I944*J944)),IF(OR(ISBLANK(F945),COUNT($AX$2:AX944)&lt;=pCell),AX944,((pCell/COUNT($AX$2:AX944))*AX944)+((1-(pCell/COUNT($AX$2:AX944)))*(I944*J944)))),I944)))))))</f>
        <v/>
      </c>
      <c r="J945" s="120" t="str">
        <f>IF(AND(ISBLANK(F944),H944="in-sample"),"",IF(AND(Temp!fhor_indata=1,H944="out-sample",H945="out-sample"),J944,IF(AND(ISBLANK(F945),H944="out-sample"),"",IF(AND(Temp!optSeasCoef=0,Temp!sts_add=1),IF(H944="in-sample",IF(Q944=bigT,((qCell/bigT)*(I945-I944))+((1-(qCell/bigT))*J944),IF(OR(ISBLANK(F945),COUNT($F$2:F944)&lt;=qCell),IF(COUNT($F$2:F944)=1,0,F944-F943),((qCell/COUNT($F$2:F944))*(I945-I944))+((1-(qCell/COUNT($F$2:F944)))*J944))),J944),IF(AND(Temp!optSeasCoef=0,Temp!sts_multp=1),IF(H944="in-sample",IF(Q944=bigT,((qCell/bigT)*(I945/I944))+((1-(qCell/bigT))*J944),IF(qCell=0,1,IF(OR(ISBLANK(F945),COUNT($F$2:F944)&lt;=qCell),IF(COUNT($F$2:F944)=1,1,F944/F943),((qCell/COUNT($F$2:F944))*(I945/I944))+((1-(qCell/COUNT($F$2:F944)))*J944)))),J944),IF(Temp!sts_add=1,IF(H944="in-sample",IF(Q944=bigT,((qCell/bigT)*(I945-I944))+((1-(qCell/bigT))*J944),IF(OR(ISBLANK(F945),COUNT($AX$2:AX944)&lt;=qCell),IF(COUNT($AX$2:AX944)=1,0,AX944-AX943),((qCell/COUNT($AX$2:AX944))*(I945-I944))+((1-(qCell/COUNT($AX$2:AX944)))*J944))),J944),IF(H944="in-sample",IF(Q944=bigT,((qCell/bigT)*(I945/I944))+((1-(qCell/bigT))*J944),IF(qCell=0,1,IF(OR(ISBLANK(F945),COUNT($AX$2:AX944)&lt;=qCell),IF(COUNT($AX$2:AX944)=1,1,AX944/AX943),((qCell/COUNT($AX$2:AX944))*(I945/I944))+((1-(qCell/COUNT($AX$2:AX944)))*J944)))),J944)))))))</f>
        <v/>
      </c>
      <c r="K945" s="120" t="str">
        <f>IF(H945="","",IF(AND(Temp!optSeasCoef=0,Temp!sts_add=1),IF(H945="out-sample",I945+(Q945*J945),I945+J945),IF(AND(Temp!optSeasCoef=0,Temp!sts_multp=1),IF(H945="out-sample",I945*(J945^Q945),I945*J945),IF(Temp!sts_add=1,IF(H945="out-sample",(I945+(Q945*J945))*G945,(I945+J945)*G945),IF(H945="out-sample",I945*(J945^Q945)*G945,I945*J945*G945)))))</f>
        <v/>
      </c>
      <c r="L945" s="116" t="str">
        <f t="shared" si="154"/>
        <v/>
      </c>
      <c r="M945" s="116" t="str">
        <f t="shared" si="155"/>
        <v/>
      </c>
      <c r="N945" s="116" t="str">
        <f t="shared" si="156"/>
        <v/>
      </c>
      <c r="O945" s="116" t="str">
        <f t="shared" si="157"/>
        <v/>
      </c>
      <c r="P945" s="116" t="str">
        <f t="shared" si="158"/>
        <v/>
      </c>
      <c r="Q945" s="94" t="str">
        <f>IF(AND(Temp!fhor_indata=1,ISBLANK(F945),H944="in-sample"),1,IF(AND(Temp!fhor_indata=1,H944="out-sample",Q944&lt;XfHor),Q944+1,IF(ISBLANK(F945),"",IF(AND(H945="out-sample",H944="in-sample"),1,IF(AND(H945="out-sample",H944="out-sample"),Q944+1,IF(ISNUMBER(Q944),Q944+1,1))))))</f>
        <v/>
      </c>
      <c r="R945" s="94" t="str">
        <f t="shared" si="159"/>
        <v/>
      </c>
      <c r="S945" s="94" t="str">
        <f>IF(Temp!fhor_indata=1,IF(S944=XobsHor,1,IF(COUNT($S$2:S944)&lt;=XobsHor,S944+1,IF(AND(COUNT($S$2:S944)&lt;=XobsHor+XfHor,IFERROR(MOD(S944,XobsHor)&lt;XfHor,FALSE)),S944+1,""))),IF(ISBLANK(F945),"",IF(S944=maxP,1,IF(S944&lt;maxP,S944+1,IF(COUNT($S$2:S945)&lt;=XobsHor,S944+1,"")))))</f>
        <v/>
      </c>
      <c r="T945" s="3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W945" s="122" t="str">
        <f t="shared" si="161"/>
        <v/>
      </c>
      <c r="AX945" s="123" t="str">
        <f t="shared" si="162"/>
        <v/>
      </c>
      <c r="AY945" s="124" t="str">
        <f t="shared" si="163"/>
        <v/>
      </c>
      <c r="AZ945" s="124" t="str">
        <f t="shared" si="164"/>
        <v/>
      </c>
      <c r="BF945" s="91"/>
    </row>
    <row r="946" spans="1:58" s="78" customFormat="1" ht="14.25" x14ac:dyDescent="0.2">
      <c r="A946" s="6"/>
      <c r="B946" s="6"/>
      <c r="C946" s="6"/>
      <c r="D946" s="3"/>
      <c r="E946" s="98" t="str">
        <f t="shared" si="160"/>
        <v/>
      </c>
      <c r="F946" s="117"/>
      <c r="G946" s="116" t="str">
        <f>IF(E946="","",IF(Temp!optSeasCoef=0,1,INDEX($C$2:$C$13,IF(MOD(COUNT($E$2:E946),seas_indx)=0,seas_indx,MOD(COUNT($E$2:E946),seas_indx)))))</f>
        <v/>
      </c>
      <c r="H946" s="97" t="str">
        <f>IFERROR(IF(Temp!fhor_indata=1,IF(COUNT($S$2:S946)&lt;=XobsHor,"in-sample",IF(AND(COUNT($S$2:S946)&lt;=XobsHor+XfHor,MOD(S945,XobsHor)&lt;XfHor),"out-sample","")),IF(ISBLANK(F946),"",IF(COUNT($F$2:F946)&lt;=XobsHor-XfHor,"in-sample","out-sample"))),"")</f>
        <v/>
      </c>
      <c r="I946" s="120" t="str">
        <f>IF(AND(ISBLANK(F945),H945="in-sample"),"",IF(AND(Temp!fhor_indata=1,H945="out-sample",H946="out-sample"),I945,IF(AND(ISBLANK(F946),H945="out-sample"),"",IF(AND(Temp!optSeasCoef=0,Temp!sts_add=1),IF(H945="in-sample",IF(Q945=bigT,((pCell/bigT)*F945)+((1-(pCell/bigT))*(I945+J945)),IF(OR(ISBLANK(F946),COUNT($F$2:F945)&lt;=pCell),F945,((pCell/COUNT($F$2:F945))*F945)+((1-(pCell/COUNT($F$2:F945)))*(I945+J945)))),I945),IF(AND(Temp!optSeasCoef=0,Temp!sts_multp=1),IF(H945="in-sample",IF(Q945=bigT,((pCell/bigT)*F945)+((1-(pCell/bigT))*(I945*J945)),IF(OR(ISBLANK(F946),COUNT(F$2:$F945)&lt;=pCell),F945,((pCell/COUNT($F$2:F945))*F945)+((1-(pCell/COUNT($F$2:F945)))*(I945*J945)))),I945),IF(Temp!sts_add=1,IF(H945="in-sample",IF(Q945=bigT,((pCell/bigT)*AX945)+((1-(pCell/bigT))*(I945+J945)),IF(OR(ISBLANK(F946),COUNT($AX$2:AX945)&lt;=pCell),AX945,((pCell/COUNT($AX$2:AX945))*AX945)+((1-(pCell/COUNT($AX$2:AX945)))*(I945+J945)))),I945),IF(H945="in-sample",IF(Q945=bigT,((pCell/bigT)*AX945)+((1-(pCell/bigT))*(I945*J945)),IF(OR(ISBLANK(F946),COUNT($AX$2:AX945)&lt;=pCell),AX945,((pCell/COUNT($AX$2:AX945))*AX945)+((1-(pCell/COUNT($AX$2:AX945)))*(I945*J945)))),I945)))))))</f>
        <v/>
      </c>
      <c r="J946" s="120" t="str">
        <f>IF(AND(ISBLANK(F945),H945="in-sample"),"",IF(AND(Temp!fhor_indata=1,H945="out-sample",H946="out-sample"),J945,IF(AND(ISBLANK(F946),H945="out-sample"),"",IF(AND(Temp!optSeasCoef=0,Temp!sts_add=1),IF(H945="in-sample",IF(Q945=bigT,((qCell/bigT)*(I946-I945))+((1-(qCell/bigT))*J945),IF(OR(ISBLANK(F946),COUNT($F$2:F945)&lt;=qCell),IF(COUNT($F$2:F945)=1,0,F945-F944),((qCell/COUNT($F$2:F945))*(I946-I945))+((1-(qCell/COUNT($F$2:F945)))*J945))),J945),IF(AND(Temp!optSeasCoef=0,Temp!sts_multp=1),IF(H945="in-sample",IF(Q945=bigT,((qCell/bigT)*(I946/I945))+((1-(qCell/bigT))*J945),IF(qCell=0,1,IF(OR(ISBLANK(F946),COUNT($F$2:F945)&lt;=qCell),IF(COUNT($F$2:F945)=1,1,F945/F944),((qCell/COUNT($F$2:F945))*(I946/I945))+((1-(qCell/COUNT($F$2:F945)))*J945)))),J945),IF(Temp!sts_add=1,IF(H945="in-sample",IF(Q945=bigT,((qCell/bigT)*(I946-I945))+((1-(qCell/bigT))*J945),IF(OR(ISBLANK(F946),COUNT($AX$2:AX945)&lt;=qCell),IF(COUNT($AX$2:AX945)=1,0,AX945-AX944),((qCell/COUNT($AX$2:AX945))*(I946-I945))+((1-(qCell/COUNT($AX$2:AX945)))*J945))),J945),IF(H945="in-sample",IF(Q945=bigT,((qCell/bigT)*(I946/I945))+((1-(qCell/bigT))*J945),IF(qCell=0,1,IF(OR(ISBLANK(F946),COUNT($AX$2:AX945)&lt;=qCell),IF(COUNT($AX$2:AX945)=1,1,AX945/AX944),((qCell/COUNT($AX$2:AX945))*(I946/I945))+((1-(qCell/COUNT($AX$2:AX945)))*J945)))),J945)))))))</f>
        <v/>
      </c>
      <c r="K946" s="120" t="str">
        <f>IF(H946="","",IF(AND(Temp!optSeasCoef=0,Temp!sts_add=1),IF(H946="out-sample",I946+(Q946*J946),I946+J946),IF(AND(Temp!optSeasCoef=0,Temp!sts_multp=1),IF(H946="out-sample",I946*(J946^Q946),I946*J946),IF(Temp!sts_add=1,IF(H946="out-sample",(I946+(Q946*J946))*G946,(I946+J946)*G946),IF(H946="out-sample",I946*(J946^Q946)*G946,I946*J946*G946)))))</f>
        <v/>
      </c>
      <c r="L946" s="116" t="str">
        <f t="shared" si="154"/>
        <v/>
      </c>
      <c r="M946" s="116" t="str">
        <f t="shared" si="155"/>
        <v/>
      </c>
      <c r="N946" s="116" t="str">
        <f t="shared" si="156"/>
        <v/>
      </c>
      <c r="O946" s="116" t="str">
        <f t="shared" si="157"/>
        <v/>
      </c>
      <c r="P946" s="116" t="str">
        <f t="shared" si="158"/>
        <v/>
      </c>
      <c r="Q946" s="94" t="str">
        <f>IF(AND(Temp!fhor_indata=1,ISBLANK(F946),H945="in-sample"),1,IF(AND(Temp!fhor_indata=1,H945="out-sample",Q945&lt;XfHor),Q945+1,IF(ISBLANK(F946),"",IF(AND(H946="out-sample",H945="in-sample"),1,IF(AND(H946="out-sample",H945="out-sample"),Q945+1,IF(ISNUMBER(Q945),Q945+1,1))))))</f>
        <v/>
      </c>
      <c r="R946" s="94" t="str">
        <f t="shared" si="159"/>
        <v/>
      </c>
      <c r="S946" s="94" t="str">
        <f>IF(Temp!fhor_indata=1,IF(S945=XobsHor,1,IF(COUNT($S$2:S945)&lt;=XobsHor,S945+1,IF(AND(COUNT($S$2:S945)&lt;=XobsHor+XfHor,IFERROR(MOD(S945,XobsHor)&lt;XfHor,FALSE)),S945+1,""))),IF(ISBLANK(F946),"",IF(S945=maxP,1,IF(S945&lt;maxP,S945+1,IF(COUNT($S$2:S946)&lt;=XobsHor,S945+1,"")))))</f>
        <v/>
      </c>
      <c r="T946" s="3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W946" s="122" t="str">
        <f t="shared" si="161"/>
        <v/>
      </c>
      <c r="AX946" s="123" t="str">
        <f t="shared" si="162"/>
        <v/>
      </c>
      <c r="AY946" s="124" t="str">
        <f t="shared" si="163"/>
        <v/>
      </c>
      <c r="AZ946" s="124" t="str">
        <f t="shared" si="164"/>
        <v/>
      </c>
      <c r="BF946" s="91"/>
    </row>
    <row r="947" spans="1:58" s="78" customFormat="1" ht="14.25" x14ac:dyDescent="0.2">
      <c r="A947" s="6"/>
      <c r="B947" s="6"/>
      <c r="C947" s="6"/>
      <c r="D947" s="3"/>
      <c r="E947" s="98" t="str">
        <f t="shared" si="160"/>
        <v/>
      </c>
      <c r="F947" s="117"/>
      <c r="G947" s="116" t="str">
        <f>IF(E947="","",IF(Temp!optSeasCoef=0,1,INDEX($C$2:$C$13,IF(MOD(COUNT($E$2:E947),seas_indx)=0,seas_indx,MOD(COUNT($E$2:E947),seas_indx)))))</f>
        <v/>
      </c>
      <c r="H947" s="97" t="str">
        <f>IFERROR(IF(Temp!fhor_indata=1,IF(COUNT($S$2:S947)&lt;=XobsHor,"in-sample",IF(AND(COUNT($S$2:S947)&lt;=XobsHor+XfHor,MOD(S946,XobsHor)&lt;XfHor),"out-sample","")),IF(ISBLANK(F947),"",IF(COUNT($F$2:F947)&lt;=XobsHor-XfHor,"in-sample","out-sample"))),"")</f>
        <v/>
      </c>
      <c r="I947" s="120" t="str">
        <f>IF(AND(ISBLANK(F946),H946="in-sample"),"",IF(AND(Temp!fhor_indata=1,H946="out-sample",H947="out-sample"),I946,IF(AND(ISBLANK(F947),H946="out-sample"),"",IF(AND(Temp!optSeasCoef=0,Temp!sts_add=1),IF(H946="in-sample",IF(Q946=bigT,((pCell/bigT)*F946)+((1-(pCell/bigT))*(I946+J946)),IF(OR(ISBLANK(F947),COUNT($F$2:F946)&lt;=pCell),F946,((pCell/COUNT($F$2:F946))*F946)+((1-(pCell/COUNT($F$2:F946)))*(I946+J946)))),I946),IF(AND(Temp!optSeasCoef=0,Temp!sts_multp=1),IF(H946="in-sample",IF(Q946=bigT,((pCell/bigT)*F946)+((1-(pCell/bigT))*(I946*J946)),IF(OR(ISBLANK(F947),COUNT(F$2:$F946)&lt;=pCell),F946,((pCell/COUNT($F$2:F946))*F946)+((1-(pCell/COUNT($F$2:F946)))*(I946*J946)))),I946),IF(Temp!sts_add=1,IF(H946="in-sample",IF(Q946=bigT,((pCell/bigT)*AX946)+((1-(pCell/bigT))*(I946+J946)),IF(OR(ISBLANK(F947),COUNT($AX$2:AX946)&lt;=pCell),AX946,((pCell/COUNT($AX$2:AX946))*AX946)+((1-(pCell/COUNT($AX$2:AX946)))*(I946+J946)))),I946),IF(H946="in-sample",IF(Q946=bigT,((pCell/bigT)*AX946)+((1-(pCell/bigT))*(I946*J946)),IF(OR(ISBLANK(F947),COUNT($AX$2:AX946)&lt;=pCell),AX946,((pCell/COUNT($AX$2:AX946))*AX946)+((1-(pCell/COUNT($AX$2:AX946)))*(I946*J946)))),I946)))))))</f>
        <v/>
      </c>
      <c r="J947" s="120" t="str">
        <f>IF(AND(ISBLANK(F946),H946="in-sample"),"",IF(AND(Temp!fhor_indata=1,H946="out-sample",H947="out-sample"),J946,IF(AND(ISBLANK(F947),H946="out-sample"),"",IF(AND(Temp!optSeasCoef=0,Temp!sts_add=1),IF(H946="in-sample",IF(Q946=bigT,((qCell/bigT)*(I947-I946))+((1-(qCell/bigT))*J946),IF(OR(ISBLANK(F947),COUNT($F$2:F946)&lt;=qCell),IF(COUNT($F$2:F946)=1,0,F946-F945),((qCell/COUNT($F$2:F946))*(I947-I946))+((1-(qCell/COUNT($F$2:F946)))*J946))),J946),IF(AND(Temp!optSeasCoef=0,Temp!sts_multp=1),IF(H946="in-sample",IF(Q946=bigT,((qCell/bigT)*(I947/I946))+((1-(qCell/bigT))*J946),IF(qCell=0,1,IF(OR(ISBLANK(F947),COUNT($F$2:F946)&lt;=qCell),IF(COUNT($F$2:F946)=1,1,F946/F945),((qCell/COUNT($F$2:F946))*(I947/I946))+((1-(qCell/COUNT($F$2:F946)))*J946)))),J946),IF(Temp!sts_add=1,IF(H946="in-sample",IF(Q946=bigT,((qCell/bigT)*(I947-I946))+((1-(qCell/bigT))*J946),IF(OR(ISBLANK(F947),COUNT($AX$2:AX946)&lt;=qCell),IF(COUNT($AX$2:AX946)=1,0,AX946-AX945),((qCell/COUNT($AX$2:AX946))*(I947-I946))+((1-(qCell/COUNT($AX$2:AX946)))*J946))),J946),IF(H946="in-sample",IF(Q946=bigT,((qCell/bigT)*(I947/I946))+((1-(qCell/bigT))*J946),IF(qCell=0,1,IF(OR(ISBLANK(F947),COUNT($AX$2:AX946)&lt;=qCell),IF(COUNT($AX$2:AX946)=1,1,AX946/AX945),((qCell/COUNT($AX$2:AX946))*(I947/I946))+((1-(qCell/COUNT($AX$2:AX946)))*J946)))),J946)))))))</f>
        <v/>
      </c>
      <c r="K947" s="120" t="str">
        <f>IF(H947="","",IF(AND(Temp!optSeasCoef=0,Temp!sts_add=1),IF(H947="out-sample",I947+(Q947*J947),I947+J947),IF(AND(Temp!optSeasCoef=0,Temp!sts_multp=1),IF(H947="out-sample",I947*(J947^Q947),I947*J947),IF(Temp!sts_add=1,IF(H947="out-sample",(I947+(Q947*J947))*G947,(I947+J947)*G947),IF(H947="out-sample",I947*(J947^Q947)*G947,I947*J947*G947)))))</f>
        <v/>
      </c>
      <c r="L947" s="116" t="str">
        <f t="shared" si="154"/>
        <v/>
      </c>
      <c r="M947" s="116" t="str">
        <f t="shared" si="155"/>
        <v/>
      </c>
      <c r="N947" s="116" t="str">
        <f t="shared" si="156"/>
        <v/>
      </c>
      <c r="O947" s="116" t="str">
        <f t="shared" si="157"/>
        <v/>
      </c>
      <c r="P947" s="116" t="str">
        <f t="shared" si="158"/>
        <v/>
      </c>
      <c r="Q947" s="94" t="str">
        <f>IF(AND(Temp!fhor_indata=1,ISBLANK(F947),H946="in-sample"),1,IF(AND(Temp!fhor_indata=1,H946="out-sample",Q946&lt;XfHor),Q946+1,IF(ISBLANK(F947),"",IF(AND(H947="out-sample",H946="in-sample"),1,IF(AND(H947="out-sample",H946="out-sample"),Q946+1,IF(ISNUMBER(Q946),Q946+1,1))))))</f>
        <v/>
      </c>
      <c r="R947" s="94" t="str">
        <f t="shared" si="159"/>
        <v/>
      </c>
      <c r="S947" s="94" t="str">
        <f>IF(Temp!fhor_indata=1,IF(S946=XobsHor,1,IF(COUNT($S$2:S946)&lt;=XobsHor,S946+1,IF(AND(COUNT($S$2:S946)&lt;=XobsHor+XfHor,IFERROR(MOD(S946,XobsHor)&lt;XfHor,FALSE)),S946+1,""))),IF(ISBLANK(F947),"",IF(S946=maxP,1,IF(S946&lt;maxP,S946+1,IF(COUNT($S$2:S947)&lt;=XobsHor,S946+1,"")))))</f>
        <v/>
      </c>
      <c r="T947" s="3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W947" s="122" t="str">
        <f t="shared" si="161"/>
        <v/>
      </c>
      <c r="AX947" s="123" t="str">
        <f t="shared" si="162"/>
        <v/>
      </c>
      <c r="AY947" s="124" t="str">
        <f t="shared" si="163"/>
        <v/>
      </c>
      <c r="AZ947" s="124" t="str">
        <f t="shared" si="164"/>
        <v/>
      </c>
      <c r="BF947" s="91"/>
    </row>
    <row r="948" spans="1:58" s="78" customFormat="1" ht="14.25" x14ac:dyDescent="0.2">
      <c r="A948" s="6"/>
      <c r="B948" s="6"/>
      <c r="C948" s="6"/>
      <c r="D948" s="3"/>
      <c r="E948" s="98" t="str">
        <f t="shared" si="160"/>
        <v/>
      </c>
      <c r="F948" s="117"/>
      <c r="G948" s="116" t="str">
        <f>IF(E948="","",IF(Temp!optSeasCoef=0,1,INDEX($C$2:$C$13,IF(MOD(COUNT($E$2:E948),seas_indx)=0,seas_indx,MOD(COUNT($E$2:E948),seas_indx)))))</f>
        <v/>
      </c>
      <c r="H948" s="97" t="str">
        <f>IFERROR(IF(Temp!fhor_indata=1,IF(COUNT($S$2:S948)&lt;=XobsHor,"in-sample",IF(AND(COUNT($S$2:S948)&lt;=XobsHor+XfHor,MOD(S947,XobsHor)&lt;XfHor),"out-sample","")),IF(ISBLANK(F948),"",IF(COUNT($F$2:F948)&lt;=XobsHor-XfHor,"in-sample","out-sample"))),"")</f>
        <v/>
      </c>
      <c r="I948" s="120" t="str">
        <f>IF(AND(ISBLANK(F947),H947="in-sample"),"",IF(AND(Temp!fhor_indata=1,H947="out-sample",H948="out-sample"),I947,IF(AND(ISBLANK(F948),H947="out-sample"),"",IF(AND(Temp!optSeasCoef=0,Temp!sts_add=1),IF(H947="in-sample",IF(Q947=bigT,((pCell/bigT)*F947)+((1-(pCell/bigT))*(I947+J947)),IF(OR(ISBLANK(F948),COUNT($F$2:F947)&lt;=pCell),F947,((pCell/COUNT($F$2:F947))*F947)+((1-(pCell/COUNT($F$2:F947)))*(I947+J947)))),I947),IF(AND(Temp!optSeasCoef=0,Temp!sts_multp=1),IF(H947="in-sample",IF(Q947=bigT,((pCell/bigT)*F947)+((1-(pCell/bigT))*(I947*J947)),IF(OR(ISBLANK(F948),COUNT(F$2:$F947)&lt;=pCell),F947,((pCell/COUNT($F$2:F947))*F947)+((1-(pCell/COUNT($F$2:F947)))*(I947*J947)))),I947),IF(Temp!sts_add=1,IF(H947="in-sample",IF(Q947=bigT,((pCell/bigT)*AX947)+((1-(pCell/bigT))*(I947+J947)),IF(OR(ISBLANK(F948),COUNT($AX$2:AX947)&lt;=pCell),AX947,((pCell/COUNT($AX$2:AX947))*AX947)+((1-(pCell/COUNT($AX$2:AX947)))*(I947+J947)))),I947),IF(H947="in-sample",IF(Q947=bigT,((pCell/bigT)*AX947)+((1-(pCell/bigT))*(I947*J947)),IF(OR(ISBLANK(F948),COUNT($AX$2:AX947)&lt;=pCell),AX947,((pCell/COUNT($AX$2:AX947))*AX947)+((1-(pCell/COUNT($AX$2:AX947)))*(I947*J947)))),I947)))))))</f>
        <v/>
      </c>
      <c r="J948" s="120" t="str">
        <f>IF(AND(ISBLANK(F947),H947="in-sample"),"",IF(AND(Temp!fhor_indata=1,H947="out-sample",H948="out-sample"),J947,IF(AND(ISBLANK(F948),H947="out-sample"),"",IF(AND(Temp!optSeasCoef=0,Temp!sts_add=1),IF(H947="in-sample",IF(Q947=bigT,((qCell/bigT)*(I948-I947))+((1-(qCell/bigT))*J947),IF(OR(ISBLANK(F948),COUNT($F$2:F947)&lt;=qCell),IF(COUNT($F$2:F947)=1,0,F947-F946),((qCell/COUNT($F$2:F947))*(I948-I947))+((1-(qCell/COUNT($F$2:F947)))*J947))),J947),IF(AND(Temp!optSeasCoef=0,Temp!sts_multp=1),IF(H947="in-sample",IF(Q947=bigT,((qCell/bigT)*(I948/I947))+((1-(qCell/bigT))*J947),IF(qCell=0,1,IF(OR(ISBLANK(F948),COUNT($F$2:F947)&lt;=qCell),IF(COUNT($F$2:F947)=1,1,F947/F946),((qCell/COUNT($F$2:F947))*(I948/I947))+((1-(qCell/COUNT($F$2:F947)))*J947)))),J947),IF(Temp!sts_add=1,IF(H947="in-sample",IF(Q947=bigT,((qCell/bigT)*(I948-I947))+((1-(qCell/bigT))*J947),IF(OR(ISBLANK(F948),COUNT($AX$2:AX947)&lt;=qCell),IF(COUNT($AX$2:AX947)=1,0,AX947-AX946),((qCell/COUNT($AX$2:AX947))*(I948-I947))+((1-(qCell/COUNT($AX$2:AX947)))*J947))),J947),IF(H947="in-sample",IF(Q947=bigT,((qCell/bigT)*(I948/I947))+((1-(qCell/bigT))*J947),IF(qCell=0,1,IF(OR(ISBLANK(F948),COUNT($AX$2:AX947)&lt;=qCell),IF(COUNT($AX$2:AX947)=1,1,AX947/AX946),((qCell/COUNT($AX$2:AX947))*(I948/I947))+((1-(qCell/COUNT($AX$2:AX947)))*J947)))),J947)))))))</f>
        <v/>
      </c>
      <c r="K948" s="120" t="str">
        <f>IF(H948="","",IF(AND(Temp!optSeasCoef=0,Temp!sts_add=1),IF(H948="out-sample",I948+(Q948*J948),I948+J948),IF(AND(Temp!optSeasCoef=0,Temp!sts_multp=1),IF(H948="out-sample",I948*(J948^Q948),I948*J948),IF(Temp!sts_add=1,IF(H948="out-sample",(I948+(Q948*J948))*G948,(I948+J948)*G948),IF(H948="out-sample",I948*(J948^Q948)*G948,I948*J948*G948)))))</f>
        <v/>
      </c>
      <c r="L948" s="116" t="str">
        <f t="shared" si="154"/>
        <v/>
      </c>
      <c r="M948" s="116" t="str">
        <f t="shared" si="155"/>
        <v/>
      </c>
      <c r="N948" s="116" t="str">
        <f t="shared" si="156"/>
        <v/>
      </c>
      <c r="O948" s="116" t="str">
        <f t="shared" si="157"/>
        <v/>
      </c>
      <c r="P948" s="116" t="str">
        <f t="shared" si="158"/>
        <v/>
      </c>
      <c r="Q948" s="94" t="str">
        <f>IF(AND(Temp!fhor_indata=1,ISBLANK(F948),H947="in-sample"),1,IF(AND(Temp!fhor_indata=1,H947="out-sample",Q947&lt;XfHor),Q947+1,IF(ISBLANK(F948),"",IF(AND(H948="out-sample",H947="in-sample"),1,IF(AND(H948="out-sample",H947="out-sample"),Q947+1,IF(ISNUMBER(Q947),Q947+1,1))))))</f>
        <v/>
      </c>
      <c r="R948" s="94" t="str">
        <f t="shared" si="159"/>
        <v/>
      </c>
      <c r="S948" s="94" t="str">
        <f>IF(Temp!fhor_indata=1,IF(S947=XobsHor,1,IF(COUNT($S$2:S947)&lt;=XobsHor,S947+1,IF(AND(COUNT($S$2:S947)&lt;=XobsHor+XfHor,IFERROR(MOD(S947,XobsHor)&lt;XfHor,FALSE)),S947+1,""))),IF(ISBLANK(F948),"",IF(S947=maxP,1,IF(S947&lt;maxP,S947+1,IF(COUNT($S$2:S948)&lt;=XobsHor,S947+1,"")))))</f>
        <v/>
      </c>
      <c r="T948" s="3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W948" s="122" t="str">
        <f t="shared" si="161"/>
        <v/>
      </c>
      <c r="AX948" s="123" t="str">
        <f t="shared" si="162"/>
        <v/>
      </c>
      <c r="AY948" s="124" t="str">
        <f t="shared" si="163"/>
        <v/>
      </c>
      <c r="AZ948" s="124" t="str">
        <f t="shared" si="164"/>
        <v/>
      </c>
      <c r="BF948" s="91"/>
    </row>
    <row r="949" spans="1:58" s="78" customFormat="1" ht="14.25" x14ac:dyDescent="0.2">
      <c r="A949" s="6"/>
      <c r="B949" s="6"/>
      <c r="C949" s="6"/>
      <c r="D949" s="3"/>
      <c r="E949" s="98" t="str">
        <f t="shared" si="160"/>
        <v/>
      </c>
      <c r="F949" s="117"/>
      <c r="G949" s="116" t="str">
        <f>IF(E949="","",IF(Temp!optSeasCoef=0,1,INDEX($C$2:$C$13,IF(MOD(COUNT($E$2:E949),seas_indx)=0,seas_indx,MOD(COUNT($E$2:E949),seas_indx)))))</f>
        <v/>
      </c>
      <c r="H949" s="97" t="str">
        <f>IFERROR(IF(Temp!fhor_indata=1,IF(COUNT($S$2:S949)&lt;=XobsHor,"in-sample",IF(AND(COUNT($S$2:S949)&lt;=XobsHor+XfHor,MOD(S948,XobsHor)&lt;XfHor),"out-sample","")),IF(ISBLANK(F949),"",IF(COUNT($F$2:F949)&lt;=XobsHor-XfHor,"in-sample","out-sample"))),"")</f>
        <v/>
      </c>
      <c r="I949" s="120" t="str">
        <f>IF(AND(ISBLANK(F948),H948="in-sample"),"",IF(AND(Temp!fhor_indata=1,H948="out-sample",H949="out-sample"),I948,IF(AND(ISBLANK(F949),H948="out-sample"),"",IF(AND(Temp!optSeasCoef=0,Temp!sts_add=1),IF(H948="in-sample",IF(Q948=bigT,((pCell/bigT)*F948)+((1-(pCell/bigT))*(I948+J948)),IF(OR(ISBLANK(F949),COUNT($F$2:F948)&lt;=pCell),F948,((pCell/COUNT($F$2:F948))*F948)+((1-(pCell/COUNT($F$2:F948)))*(I948+J948)))),I948),IF(AND(Temp!optSeasCoef=0,Temp!sts_multp=1),IF(H948="in-sample",IF(Q948=bigT,((pCell/bigT)*F948)+((1-(pCell/bigT))*(I948*J948)),IF(OR(ISBLANK(F949),COUNT(F$2:$F948)&lt;=pCell),F948,((pCell/COUNT($F$2:F948))*F948)+((1-(pCell/COUNT($F$2:F948)))*(I948*J948)))),I948),IF(Temp!sts_add=1,IF(H948="in-sample",IF(Q948=bigT,((pCell/bigT)*AX948)+((1-(pCell/bigT))*(I948+J948)),IF(OR(ISBLANK(F949),COUNT($AX$2:AX948)&lt;=pCell),AX948,((pCell/COUNT($AX$2:AX948))*AX948)+((1-(pCell/COUNT($AX$2:AX948)))*(I948+J948)))),I948),IF(H948="in-sample",IF(Q948=bigT,((pCell/bigT)*AX948)+((1-(pCell/bigT))*(I948*J948)),IF(OR(ISBLANK(F949),COUNT($AX$2:AX948)&lt;=pCell),AX948,((pCell/COUNT($AX$2:AX948))*AX948)+((1-(pCell/COUNT($AX$2:AX948)))*(I948*J948)))),I948)))))))</f>
        <v/>
      </c>
      <c r="J949" s="120" t="str">
        <f>IF(AND(ISBLANK(F948),H948="in-sample"),"",IF(AND(Temp!fhor_indata=1,H948="out-sample",H949="out-sample"),J948,IF(AND(ISBLANK(F949),H948="out-sample"),"",IF(AND(Temp!optSeasCoef=0,Temp!sts_add=1),IF(H948="in-sample",IF(Q948=bigT,((qCell/bigT)*(I949-I948))+((1-(qCell/bigT))*J948),IF(OR(ISBLANK(F949),COUNT($F$2:F948)&lt;=qCell),IF(COUNT($F$2:F948)=1,0,F948-F947),((qCell/COUNT($F$2:F948))*(I949-I948))+((1-(qCell/COUNT($F$2:F948)))*J948))),J948),IF(AND(Temp!optSeasCoef=0,Temp!sts_multp=1),IF(H948="in-sample",IF(Q948=bigT,((qCell/bigT)*(I949/I948))+((1-(qCell/bigT))*J948),IF(qCell=0,1,IF(OR(ISBLANK(F949),COUNT($F$2:F948)&lt;=qCell),IF(COUNT($F$2:F948)=1,1,F948/F947),((qCell/COUNT($F$2:F948))*(I949/I948))+((1-(qCell/COUNT($F$2:F948)))*J948)))),J948),IF(Temp!sts_add=1,IF(H948="in-sample",IF(Q948=bigT,((qCell/bigT)*(I949-I948))+((1-(qCell/bigT))*J948),IF(OR(ISBLANK(F949),COUNT($AX$2:AX948)&lt;=qCell),IF(COUNT($AX$2:AX948)=1,0,AX948-AX947),((qCell/COUNT($AX$2:AX948))*(I949-I948))+((1-(qCell/COUNT($AX$2:AX948)))*J948))),J948),IF(H948="in-sample",IF(Q948=bigT,((qCell/bigT)*(I949/I948))+((1-(qCell/bigT))*J948),IF(qCell=0,1,IF(OR(ISBLANK(F949),COUNT($AX$2:AX948)&lt;=qCell),IF(COUNT($AX$2:AX948)=1,1,AX948/AX947),((qCell/COUNT($AX$2:AX948))*(I949/I948))+((1-(qCell/COUNT($AX$2:AX948)))*J948)))),J948)))))))</f>
        <v/>
      </c>
      <c r="K949" s="120" t="str">
        <f>IF(H949="","",IF(AND(Temp!optSeasCoef=0,Temp!sts_add=1),IF(H949="out-sample",I949+(Q949*J949),I949+J949),IF(AND(Temp!optSeasCoef=0,Temp!sts_multp=1),IF(H949="out-sample",I949*(J949^Q949),I949*J949),IF(Temp!sts_add=1,IF(H949="out-sample",(I949+(Q949*J949))*G949,(I949+J949)*G949),IF(H949="out-sample",I949*(J949^Q949)*G949,I949*J949*G949)))))</f>
        <v/>
      </c>
      <c r="L949" s="116" t="str">
        <f t="shared" si="154"/>
        <v/>
      </c>
      <c r="M949" s="116" t="str">
        <f t="shared" si="155"/>
        <v/>
      </c>
      <c r="N949" s="116" t="str">
        <f t="shared" si="156"/>
        <v/>
      </c>
      <c r="O949" s="116" t="str">
        <f t="shared" si="157"/>
        <v/>
      </c>
      <c r="P949" s="116" t="str">
        <f t="shared" si="158"/>
        <v/>
      </c>
      <c r="Q949" s="94" t="str">
        <f>IF(AND(Temp!fhor_indata=1,ISBLANK(F949),H948="in-sample"),1,IF(AND(Temp!fhor_indata=1,H948="out-sample",Q948&lt;XfHor),Q948+1,IF(ISBLANK(F949),"",IF(AND(H949="out-sample",H948="in-sample"),1,IF(AND(H949="out-sample",H948="out-sample"),Q948+1,IF(ISNUMBER(Q948),Q948+1,1))))))</f>
        <v/>
      </c>
      <c r="R949" s="94" t="str">
        <f t="shared" si="159"/>
        <v/>
      </c>
      <c r="S949" s="94" t="str">
        <f>IF(Temp!fhor_indata=1,IF(S948=XobsHor,1,IF(COUNT($S$2:S948)&lt;=XobsHor,S948+1,IF(AND(COUNT($S$2:S948)&lt;=XobsHor+XfHor,IFERROR(MOD(S948,XobsHor)&lt;XfHor,FALSE)),S948+1,""))),IF(ISBLANK(F949),"",IF(S948=maxP,1,IF(S948&lt;maxP,S948+1,IF(COUNT($S$2:S949)&lt;=XobsHor,S948+1,"")))))</f>
        <v/>
      </c>
      <c r="T949" s="3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W949" s="122" t="str">
        <f t="shared" si="161"/>
        <v/>
      </c>
      <c r="AX949" s="123" t="str">
        <f t="shared" si="162"/>
        <v/>
      </c>
      <c r="AY949" s="124" t="str">
        <f t="shared" si="163"/>
        <v/>
      </c>
      <c r="AZ949" s="124" t="str">
        <f t="shared" si="164"/>
        <v/>
      </c>
      <c r="BF949" s="91"/>
    </row>
    <row r="950" spans="1:58" s="78" customFormat="1" ht="14.25" x14ac:dyDescent="0.2">
      <c r="A950" s="6"/>
      <c r="B950" s="6"/>
      <c r="C950" s="6"/>
      <c r="D950" s="3"/>
      <c r="E950" s="98" t="str">
        <f t="shared" si="160"/>
        <v/>
      </c>
      <c r="F950" s="117"/>
      <c r="G950" s="116" t="str">
        <f>IF(E950="","",IF(Temp!optSeasCoef=0,1,INDEX($C$2:$C$13,IF(MOD(COUNT($E$2:E950),seas_indx)=0,seas_indx,MOD(COUNT($E$2:E950),seas_indx)))))</f>
        <v/>
      </c>
      <c r="H950" s="97" t="str">
        <f>IFERROR(IF(Temp!fhor_indata=1,IF(COUNT($S$2:S950)&lt;=XobsHor,"in-sample",IF(AND(COUNT($S$2:S950)&lt;=XobsHor+XfHor,MOD(S949,XobsHor)&lt;XfHor),"out-sample","")),IF(ISBLANK(F950),"",IF(COUNT($F$2:F950)&lt;=XobsHor-XfHor,"in-sample","out-sample"))),"")</f>
        <v/>
      </c>
      <c r="I950" s="120" t="str">
        <f>IF(AND(ISBLANK(F949),H949="in-sample"),"",IF(AND(Temp!fhor_indata=1,H949="out-sample",H950="out-sample"),I949,IF(AND(ISBLANK(F950),H949="out-sample"),"",IF(AND(Temp!optSeasCoef=0,Temp!sts_add=1),IF(H949="in-sample",IF(Q949=bigT,((pCell/bigT)*F949)+((1-(pCell/bigT))*(I949+J949)),IF(OR(ISBLANK(F950),COUNT($F$2:F949)&lt;=pCell),F949,((pCell/COUNT($F$2:F949))*F949)+((1-(pCell/COUNT($F$2:F949)))*(I949+J949)))),I949),IF(AND(Temp!optSeasCoef=0,Temp!sts_multp=1),IF(H949="in-sample",IF(Q949=bigT,((pCell/bigT)*F949)+((1-(pCell/bigT))*(I949*J949)),IF(OR(ISBLANK(F950),COUNT(F$2:$F949)&lt;=pCell),F949,((pCell/COUNT($F$2:F949))*F949)+((1-(pCell/COUNT($F$2:F949)))*(I949*J949)))),I949),IF(Temp!sts_add=1,IF(H949="in-sample",IF(Q949=bigT,((pCell/bigT)*AX949)+((1-(pCell/bigT))*(I949+J949)),IF(OR(ISBLANK(F950),COUNT($AX$2:AX949)&lt;=pCell),AX949,((pCell/COUNT($AX$2:AX949))*AX949)+((1-(pCell/COUNT($AX$2:AX949)))*(I949+J949)))),I949),IF(H949="in-sample",IF(Q949=bigT,((pCell/bigT)*AX949)+((1-(pCell/bigT))*(I949*J949)),IF(OR(ISBLANK(F950),COUNT($AX$2:AX949)&lt;=pCell),AX949,((pCell/COUNT($AX$2:AX949))*AX949)+((1-(pCell/COUNT($AX$2:AX949)))*(I949*J949)))),I949)))))))</f>
        <v/>
      </c>
      <c r="J950" s="120" t="str">
        <f>IF(AND(ISBLANK(F949),H949="in-sample"),"",IF(AND(Temp!fhor_indata=1,H949="out-sample",H950="out-sample"),J949,IF(AND(ISBLANK(F950),H949="out-sample"),"",IF(AND(Temp!optSeasCoef=0,Temp!sts_add=1),IF(H949="in-sample",IF(Q949=bigT,((qCell/bigT)*(I950-I949))+((1-(qCell/bigT))*J949),IF(OR(ISBLANK(F950),COUNT($F$2:F949)&lt;=qCell),IF(COUNT($F$2:F949)=1,0,F949-F948),((qCell/COUNT($F$2:F949))*(I950-I949))+((1-(qCell/COUNT($F$2:F949)))*J949))),J949),IF(AND(Temp!optSeasCoef=0,Temp!sts_multp=1),IF(H949="in-sample",IF(Q949=bigT,((qCell/bigT)*(I950/I949))+((1-(qCell/bigT))*J949),IF(qCell=0,1,IF(OR(ISBLANK(F950),COUNT($F$2:F949)&lt;=qCell),IF(COUNT($F$2:F949)=1,1,F949/F948),((qCell/COUNT($F$2:F949))*(I950/I949))+((1-(qCell/COUNT($F$2:F949)))*J949)))),J949),IF(Temp!sts_add=1,IF(H949="in-sample",IF(Q949=bigT,((qCell/bigT)*(I950-I949))+((1-(qCell/bigT))*J949),IF(OR(ISBLANK(F950),COUNT($AX$2:AX949)&lt;=qCell),IF(COUNT($AX$2:AX949)=1,0,AX949-AX948),((qCell/COUNT($AX$2:AX949))*(I950-I949))+((1-(qCell/COUNT($AX$2:AX949)))*J949))),J949),IF(H949="in-sample",IF(Q949=bigT,((qCell/bigT)*(I950/I949))+((1-(qCell/bigT))*J949),IF(qCell=0,1,IF(OR(ISBLANK(F950),COUNT($AX$2:AX949)&lt;=qCell),IF(COUNT($AX$2:AX949)=1,1,AX949/AX948),((qCell/COUNT($AX$2:AX949))*(I950/I949))+((1-(qCell/COUNT($AX$2:AX949)))*J949)))),J949)))))))</f>
        <v/>
      </c>
      <c r="K950" s="120" t="str">
        <f>IF(H950="","",IF(AND(Temp!optSeasCoef=0,Temp!sts_add=1),IF(H950="out-sample",I950+(Q950*J950),I950+J950),IF(AND(Temp!optSeasCoef=0,Temp!sts_multp=1),IF(H950="out-sample",I950*(J950^Q950),I950*J950),IF(Temp!sts_add=1,IF(H950="out-sample",(I950+(Q950*J950))*G950,(I950+J950)*G950),IF(H950="out-sample",I950*(J950^Q950)*G950,I950*J950*G950)))))</f>
        <v/>
      </c>
      <c r="L950" s="116" t="str">
        <f t="shared" si="154"/>
        <v/>
      </c>
      <c r="M950" s="116" t="str">
        <f t="shared" si="155"/>
        <v/>
      </c>
      <c r="N950" s="116" t="str">
        <f t="shared" si="156"/>
        <v/>
      </c>
      <c r="O950" s="116" t="str">
        <f t="shared" si="157"/>
        <v/>
      </c>
      <c r="P950" s="116" t="str">
        <f t="shared" si="158"/>
        <v/>
      </c>
      <c r="Q950" s="94" t="str">
        <f>IF(AND(Temp!fhor_indata=1,ISBLANK(F950),H949="in-sample"),1,IF(AND(Temp!fhor_indata=1,H949="out-sample",Q949&lt;XfHor),Q949+1,IF(ISBLANK(F950),"",IF(AND(H950="out-sample",H949="in-sample"),1,IF(AND(H950="out-sample",H949="out-sample"),Q949+1,IF(ISNUMBER(Q949),Q949+1,1))))))</f>
        <v/>
      </c>
      <c r="R950" s="94" t="str">
        <f t="shared" si="159"/>
        <v/>
      </c>
      <c r="S950" s="94" t="str">
        <f>IF(Temp!fhor_indata=1,IF(S949=XobsHor,1,IF(COUNT($S$2:S949)&lt;=XobsHor,S949+1,IF(AND(COUNT($S$2:S949)&lt;=XobsHor+XfHor,IFERROR(MOD(S949,XobsHor)&lt;XfHor,FALSE)),S949+1,""))),IF(ISBLANK(F950),"",IF(S949=maxP,1,IF(S949&lt;maxP,S949+1,IF(COUNT($S$2:S950)&lt;=XobsHor,S949+1,"")))))</f>
        <v/>
      </c>
      <c r="T950" s="3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W950" s="122" t="str">
        <f t="shared" si="161"/>
        <v/>
      </c>
      <c r="AX950" s="123" t="str">
        <f t="shared" si="162"/>
        <v/>
      </c>
      <c r="AY950" s="124" t="str">
        <f t="shared" si="163"/>
        <v/>
      </c>
      <c r="AZ950" s="124" t="str">
        <f t="shared" si="164"/>
        <v/>
      </c>
      <c r="BF950" s="91"/>
    </row>
    <row r="951" spans="1:58" s="78" customFormat="1" ht="14.25" x14ac:dyDescent="0.2">
      <c r="A951" s="6"/>
      <c r="B951" s="6"/>
      <c r="C951" s="6"/>
      <c r="D951" s="3"/>
      <c r="E951" s="98" t="str">
        <f t="shared" si="160"/>
        <v/>
      </c>
      <c r="F951" s="117"/>
      <c r="G951" s="116" t="str">
        <f>IF(E951="","",IF(Temp!optSeasCoef=0,1,INDEX($C$2:$C$13,IF(MOD(COUNT($E$2:E951),seas_indx)=0,seas_indx,MOD(COUNT($E$2:E951),seas_indx)))))</f>
        <v/>
      </c>
      <c r="H951" s="97" t="str">
        <f>IFERROR(IF(Temp!fhor_indata=1,IF(COUNT($S$2:S951)&lt;=XobsHor,"in-sample",IF(AND(COUNT($S$2:S951)&lt;=XobsHor+XfHor,MOD(S950,XobsHor)&lt;XfHor),"out-sample","")),IF(ISBLANK(F951),"",IF(COUNT($F$2:F951)&lt;=XobsHor-XfHor,"in-sample","out-sample"))),"")</f>
        <v/>
      </c>
      <c r="I951" s="120" t="str">
        <f>IF(AND(ISBLANK(F950),H950="in-sample"),"",IF(AND(Temp!fhor_indata=1,H950="out-sample",H951="out-sample"),I950,IF(AND(ISBLANK(F951),H950="out-sample"),"",IF(AND(Temp!optSeasCoef=0,Temp!sts_add=1),IF(H950="in-sample",IF(Q950=bigT,((pCell/bigT)*F950)+((1-(pCell/bigT))*(I950+J950)),IF(OR(ISBLANK(F951),COUNT($F$2:F950)&lt;=pCell),F950,((pCell/COUNT($F$2:F950))*F950)+((1-(pCell/COUNT($F$2:F950)))*(I950+J950)))),I950),IF(AND(Temp!optSeasCoef=0,Temp!sts_multp=1),IF(H950="in-sample",IF(Q950=bigT,((pCell/bigT)*F950)+((1-(pCell/bigT))*(I950*J950)),IF(OR(ISBLANK(F951),COUNT(F$2:$F950)&lt;=pCell),F950,((pCell/COUNT($F$2:F950))*F950)+((1-(pCell/COUNT($F$2:F950)))*(I950*J950)))),I950),IF(Temp!sts_add=1,IF(H950="in-sample",IF(Q950=bigT,((pCell/bigT)*AX950)+((1-(pCell/bigT))*(I950+J950)),IF(OR(ISBLANK(F951),COUNT($AX$2:AX950)&lt;=pCell),AX950,((pCell/COUNT($AX$2:AX950))*AX950)+((1-(pCell/COUNT($AX$2:AX950)))*(I950+J950)))),I950),IF(H950="in-sample",IF(Q950=bigT,((pCell/bigT)*AX950)+((1-(pCell/bigT))*(I950*J950)),IF(OR(ISBLANK(F951),COUNT($AX$2:AX950)&lt;=pCell),AX950,((pCell/COUNT($AX$2:AX950))*AX950)+((1-(pCell/COUNT($AX$2:AX950)))*(I950*J950)))),I950)))))))</f>
        <v/>
      </c>
      <c r="J951" s="120" t="str">
        <f>IF(AND(ISBLANK(F950),H950="in-sample"),"",IF(AND(Temp!fhor_indata=1,H950="out-sample",H951="out-sample"),J950,IF(AND(ISBLANK(F951),H950="out-sample"),"",IF(AND(Temp!optSeasCoef=0,Temp!sts_add=1),IF(H950="in-sample",IF(Q950=bigT,((qCell/bigT)*(I951-I950))+((1-(qCell/bigT))*J950),IF(OR(ISBLANK(F951),COUNT($F$2:F950)&lt;=qCell),IF(COUNT($F$2:F950)=1,0,F950-F949),((qCell/COUNT($F$2:F950))*(I951-I950))+((1-(qCell/COUNT($F$2:F950)))*J950))),J950),IF(AND(Temp!optSeasCoef=0,Temp!sts_multp=1),IF(H950="in-sample",IF(Q950=bigT,((qCell/bigT)*(I951/I950))+((1-(qCell/bigT))*J950),IF(qCell=0,1,IF(OR(ISBLANK(F951),COUNT($F$2:F950)&lt;=qCell),IF(COUNT($F$2:F950)=1,1,F950/F949),((qCell/COUNT($F$2:F950))*(I951/I950))+((1-(qCell/COUNT($F$2:F950)))*J950)))),J950),IF(Temp!sts_add=1,IF(H950="in-sample",IF(Q950=bigT,((qCell/bigT)*(I951-I950))+((1-(qCell/bigT))*J950),IF(OR(ISBLANK(F951),COUNT($AX$2:AX950)&lt;=qCell),IF(COUNT($AX$2:AX950)=1,0,AX950-AX949),((qCell/COUNT($AX$2:AX950))*(I951-I950))+((1-(qCell/COUNT($AX$2:AX950)))*J950))),J950),IF(H950="in-sample",IF(Q950=bigT,((qCell/bigT)*(I951/I950))+((1-(qCell/bigT))*J950),IF(qCell=0,1,IF(OR(ISBLANK(F951),COUNT($AX$2:AX950)&lt;=qCell),IF(COUNT($AX$2:AX950)=1,1,AX950/AX949),((qCell/COUNT($AX$2:AX950))*(I951/I950))+((1-(qCell/COUNT($AX$2:AX950)))*J950)))),J950)))))))</f>
        <v/>
      </c>
      <c r="K951" s="120" t="str">
        <f>IF(H951="","",IF(AND(Temp!optSeasCoef=0,Temp!sts_add=1),IF(H951="out-sample",I951+(Q951*J951),I951+J951),IF(AND(Temp!optSeasCoef=0,Temp!sts_multp=1),IF(H951="out-sample",I951*(J951^Q951),I951*J951),IF(Temp!sts_add=1,IF(H951="out-sample",(I951+(Q951*J951))*G951,(I951+J951)*G951),IF(H951="out-sample",I951*(J951^Q951)*G951,I951*J951*G951)))))</f>
        <v/>
      </c>
      <c r="L951" s="116" t="str">
        <f t="shared" si="154"/>
        <v/>
      </c>
      <c r="M951" s="116" t="str">
        <f t="shared" si="155"/>
        <v/>
      </c>
      <c r="N951" s="116" t="str">
        <f t="shared" si="156"/>
        <v/>
      </c>
      <c r="O951" s="116" t="str">
        <f t="shared" si="157"/>
        <v/>
      </c>
      <c r="P951" s="116" t="str">
        <f t="shared" si="158"/>
        <v/>
      </c>
      <c r="Q951" s="94" t="str">
        <f>IF(AND(Temp!fhor_indata=1,ISBLANK(F951),H950="in-sample"),1,IF(AND(Temp!fhor_indata=1,H950="out-sample",Q950&lt;XfHor),Q950+1,IF(ISBLANK(F951),"",IF(AND(H951="out-sample",H950="in-sample"),1,IF(AND(H951="out-sample",H950="out-sample"),Q950+1,IF(ISNUMBER(Q950),Q950+1,1))))))</f>
        <v/>
      </c>
      <c r="R951" s="94" t="str">
        <f t="shared" si="159"/>
        <v/>
      </c>
      <c r="S951" s="94" t="str">
        <f>IF(Temp!fhor_indata=1,IF(S950=XobsHor,1,IF(COUNT($S$2:S950)&lt;=XobsHor,S950+1,IF(AND(COUNT($S$2:S950)&lt;=XobsHor+XfHor,IFERROR(MOD(S950,XobsHor)&lt;XfHor,FALSE)),S950+1,""))),IF(ISBLANK(F951),"",IF(S950=maxP,1,IF(S950&lt;maxP,S950+1,IF(COUNT($S$2:S951)&lt;=XobsHor,S950+1,"")))))</f>
        <v/>
      </c>
      <c r="T951" s="3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W951" s="122" t="str">
        <f t="shared" si="161"/>
        <v/>
      </c>
      <c r="AX951" s="123" t="str">
        <f t="shared" si="162"/>
        <v/>
      </c>
      <c r="AY951" s="124" t="str">
        <f t="shared" si="163"/>
        <v/>
      </c>
      <c r="AZ951" s="124" t="str">
        <f t="shared" si="164"/>
        <v/>
      </c>
      <c r="BF951" s="91"/>
    </row>
    <row r="952" spans="1:58" s="78" customFormat="1" ht="14.25" x14ac:dyDescent="0.2">
      <c r="A952" s="6"/>
      <c r="B952" s="6"/>
      <c r="C952" s="6"/>
      <c r="D952" s="3"/>
      <c r="E952" s="98" t="str">
        <f t="shared" si="160"/>
        <v/>
      </c>
      <c r="F952" s="117"/>
      <c r="G952" s="116" t="str">
        <f>IF(E952="","",IF(Temp!optSeasCoef=0,1,INDEX($C$2:$C$13,IF(MOD(COUNT($E$2:E952),seas_indx)=0,seas_indx,MOD(COUNT($E$2:E952),seas_indx)))))</f>
        <v/>
      </c>
      <c r="H952" s="97" t="str">
        <f>IFERROR(IF(Temp!fhor_indata=1,IF(COUNT($S$2:S952)&lt;=XobsHor,"in-sample",IF(AND(COUNT($S$2:S952)&lt;=XobsHor+XfHor,MOD(S951,XobsHor)&lt;XfHor),"out-sample","")),IF(ISBLANK(F952),"",IF(COUNT($F$2:F952)&lt;=XobsHor-XfHor,"in-sample","out-sample"))),"")</f>
        <v/>
      </c>
      <c r="I952" s="120" t="str">
        <f>IF(AND(ISBLANK(F951),H951="in-sample"),"",IF(AND(Temp!fhor_indata=1,H951="out-sample",H952="out-sample"),I951,IF(AND(ISBLANK(F952),H951="out-sample"),"",IF(AND(Temp!optSeasCoef=0,Temp!sts_add=1),IF(H951="in-sample",IF(Q951=bigT,((pCell/bigT)*F951)+((1-(pCell/bigT))*(I951+J951)),IF(OR(ISBLANK(F952),COUNT($F$2:F951)&lt;=pCell),F951,((pCell/COUNT($F$2:F951))*F951)+((1-(pCell/COUNT($F$2:F951)))*(I951+J951)))),I951),IF(AND(Temp!optSeasCoef=0,Temp!sts_multp=1),IF(H951="in-sample",IF(Q951=bigT,((pCell/bigT)*F951)+((1-(pCell/bigT))*(I951*J951)),IF(OR(ISBLANK(F952),COUNT(F$2:$F951)&lt;=pCell),F951,((pCell/COUNT($F$2:F951))*F951)+((1-(pCell/COUNT($F$2:F951)))*(I951*J951)))),I951),IF(Temp!sts_add=1,IF(H951="in-sample",IF(Q951=bigT,((pCell/bigT)*AX951)+((1-(pCell/bigT))*(I951+J951)),IF(OR(ISBLANK(F952),COUNT($AX$2:AX951)&lt;=pCell),AX951,((pCell/COUNT($AX$2:AX951))*AX951)+((1-(pCell/COUNT($AX$2:AX951)))*(I951+J951)))),I951),IF(H951="in-sample",IF(Q951=bigT,((pCell/bigT)*AX951)+((1-(pCell/bigT))*(I951*J951)),IF(OR(ISBLANK(F952),COUNT($AX$2:AX951)&lt;=pCell),AX951,((pCell/COUNT($AX$2:AX951))*AX951)+((1-(pCell/COUNT($AX$2:AX951)))*(I951*J951)))),I951)))))))</f>
        <v/>
      </c>
      <c r="J952" s="120" t="str">
        <f>IF(AND(ISBLANK(F951),H951="in-sample"),"",IF(AND(Temp!fhor_indata=1,H951="out-sample",H952="out-sample"),J951,IF(AND(ISBLANK(F952),H951="out-sample"),"",IF(AND(Temp!optSeasCoef=0,Temp!sts_add=1),IF(H951="in-sample",IF(Q951=bigT,((qCell/bigT)*(I952-I951))+((1-(qCell/bigT))*J951),IF(OR(ISBLANK(F952),COUNT($F$2:F951)&lt;=qCell),IF(COUNT($F$2:F951)=1,0,F951-F950),((qCell/COUNT($F$2:F951))*(I952-I951))+((1-(qCell/COUNT($F$2:F951)))*J951))),J951),IF(AND(Temp!optSeasCoef=0,Temp!sts_multp=1),IF(H951="in-sample",IF(Q951=bigT,((qCell/bigT)*(I952/I951))+((1-(qCell/bigT))*J951),IF(qCell=0,1,IF(OR(ISBLANK(F952),COUNT($F$2:F951)&lt;=qCell),IF(COUNT($F$2:F951)=1,1,F951/F950),((qCell/COUNT($F$2:F951))*(I952/I951))+((1-(qCell/COUNT($F$2:F951)))*J951)))),J951),IF(Temp!sts_add=1,IF(H951="in-sample",IF(Q951=bigT,((qCell/bigT)*(I952-I951))+((1-(qCell/bigT))*J951),IF(OR(ISBLANK(F952),COUNT($AX$2:AX951)&lt;=qCell),IF(COUNT($AX$2:AX951)=1,0,AX951-AX950),((qCell/COUNT($AX$2:AX951))*(I952-I951))+((1-(qCell/COUNT($AX$2:AX951)))*J951))),J951),IF(H951="in-sample",IF(Q951=bigT,((qCell/bigT)*(I952/I951))+((1-(qCell/bigT))*J951),IF(qCell=0,1,IF(OR(ISBLANK(F952),COUNT($AX$2:AX951)&lt;=qCell),IF(COUNT($AX$2:AX951)=1,1,AX951/AX950),((qCell/COUNT($AX$2:AX951))*(I952/I951))+((1-(qCell/COUNT($AX$2:AX951)))*J951)))),J951)))))))</f>
        <v/>
      </c>
      <c r="K952" s="120" t="str">
        <f>IF(H952="","",IF(AND(Temp!optSeasCoef=0,Temp!sts_add=1),IF(H952="out-sample",I952+(Q952*J952),I952+J952),IF(AND(Temp!optSeasCoef=0,Temp!sts_multp=1),IF(H952="out-sample",I952*(J952^Q952),I952*J952),IF(Temp!sts_add=1,IF(H952="out-sample",(I952+(Q952*J952))*G952,(I952+J952)*G952),IF(H952="out-sample",I952*(J952^Q952)*G952,I952*J952*G952)))))</f>
        <v/>
      </c>
      <c r="L952" s="116" t="str">
        <f t="shared" si="154"/>
        <v/>
      </c>
      <c r="M952" s="116" t="str">
        <f t="shared" si="155"/>
        <v/>
      </c>
      <c r="N952" s="116" t="str">
        <f t="shared" si="156"/>
        <v/>
      </c>
      <c r="O952" s="116" t="str">
        <f t="shared" si="157"/>
        <v/>
      </c>
      <c r="P952" s="116" t="str">
        <f t="shared" si="158"/>
        <v/>
      </c>
      <c r="Q952" s="94" t="str">
        <f>IF(AND(Temp!fhor_indata=1,ISBLANK(F952),H951="in-sample"),1,IF(AND(Temp!fhor_indata=1,H951="out-sample",Q951&lt;XfHor),Q951+1,IF(ISBLANK(F952),"",IF(AND(H952="out-sample",H951="in-sample"),1,IF(AND(H952="out-sample",H951="out-sample"),Q951+1,IF(ISNUMBER(Q951),Q951+1,1))))))</f>
        <v/>
      </c>
      <c r="R952" s="94" t="str">
        <f t="shared" si="159"/>
        <v/>
      </c>
      <c r="S952" s="94" t="str">
        <f>IF(Temp!fhor_indata=1,IF(S951=XobsHor,1,IF(COUNT($S$2:S951)&lt;=XobsHor,S951+1,IF(AND(COUNT($S$2:S951)&lt;=XobsHor+XfHor,IFERROR(MOD(S951,XobsHor)&lt;XfHor,FALSE)),S951+1,""))),IF(ISBLANK(F952),"",IF(S951=maxP,1,IF(S951&lt;maxP,S951+1,IF(COUNT($S$2:S952)&lt;=XobsHor,S951+1,"")))))</f>
        <v/>
      </c>
      <c r="T952" s="3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W952" s="122" t="str">
        <f t="shared" si="161"/>
        <v/>
      </c>
      <c r="AX952" s="123" t="str">
        <f t="shared" si="162"/>
        <v/>
      </c>
      <c r="AY952" s="124" t="str">
        <f t="shared" si="163"/>
        <v/>
      </c>
      <c r="AZ952" s="124" t="str">
        <f t="shared" si="164"/>
        <v/>
      </c>
      <c r="BF952" s="91"/>
    </row>
    <row r="953" spans="1:58" s="78" customFormat="1" ht="14.25" x14ac:dyDescent="0.2">
      <c r="A953" s="6"/>
      <c r="B953" s="6"/>
      <c r="C953" s="6"/>
      <c r="D953" s="3"/>
      <c r="E953" s="98" t="str">
        <f t="shared" si="160"/>
        <v/>
      </c>
      <c r="F953" s="117"/>
      <c r="G953" s="116" t="str">
        <f>IF(E953="","",IF(Temp!optSeasCoef=0,1,INDEX($C$2:$C$13,IF(MOD(COUNT($E$2:E953),seas_indx)=0,seas_indx,MOD(COUNT($E$2:E953),seas_indx)))))</f>
        <v/>
      </c>
      <c r="H953" s="97" t="str">
        <f>IFERROR(IF(Temp!fhor_indata=1,IF(COUNT($S$2:S953)&lt;=XobsHor,"in-sample",IF(AND(COUNT($S$2:S953)&lt;=XobsHor+XfHor,MOD(S952,XobsHor)&lt;XfHor),"out-sample","")),IF(ISBLANK(F953),"",IF(COUNT($F$2:F953)&lt;=XobsHor-XfHor,"in-sample","out-sample"))),"")</f>
        <v/>
      </c>
      <c r="I953" s="120" t="str">
        <f>IF(AND(ISBLANK(F952),H952="in-sample"),"",IF(AND(Temp!fhor_indata=1,H952="out-sample",H953="out-sample"),I952,IF(AND(ISBLANK(F953),H952="out-sample"),"",IF(AND(Temp!optSeasCoef=0,Temp!sts_add=1),IF(H952="in-sample",IF(Q952=bigT,((pCell/bigT)*F952)+((1-(pCell/bigT))*(I952+J952)),IF(OR(ISBLANK(F953),COUNT($F$2:F952)&lt;=pCell),F952,((pCell/COUNT($F$2:F952))*F952)+((1-(pCell/COUNT($F$2:F952)))*(I952+J952)))),I952),IF(AND(Temp!optSeasCoef=0,Temp!sts_multp=1),IF(H952="in-sample",IF(Q952=bigT,((pCell/bigT)*F952)+((1-(pCell/bigT))*(I952*J952)),IF(OR(ISBLANK(F953),COUNT(F$2:$F952)&lt;=pCell),F952,((pCell/COUNT($F$2:F952))*F952)+((1-(pCell/COUNT($F$2:F952)))*(I952*J952)))),I952),IF(Temp!sts_add=1,IF(H952="in-sample",IF(Q952=bigT,((pCell/bigT)*AX952)+((1-(pCell/bigT))*(I952+J952)),IF(OR(ISBLANK(F953),COUNT($AX$2:AX952)&lt;=pCell),AX952,((pCell/COUNT($AX$2:AX952))*AX952)+((1-(pCell/COUNT($AX$2:AX952)))*(I952+J952)))),I952),IF(H952="in-sample",IF(Q952=bigT,((pCell/bigT)*AX952)+((1-(pCell/bigT))*(I952*J952)),IF(OR(ISBLANK(F953),COUNT($AX$2:AX952)&lt;=pCell),AX952,((pCell/COUNT($AX$2:AX952))*AX952)+((1-(pCell/COUNT($AX$2:AX952)))*(I952*J952)))),I952)))))))</f>
        <v/>
      </c>
      <c r="J953" s="120" t="str">
        <f>IF(AND(ISBLANK(F952),H952="in-sample"),"",IF(AND(Temp!fhor_indata=1,H952="out-sample",H953="out-sample"),J952,IF(AND(ISBLANK(F953),H952="out-sample"),"",IF(AND(Temp!optSeasCoef=0,Temp!sts_add=1),IF(H952="in-sample",IF(Q952=bigT,((qCell/bigT)*(I953-I952))+((1-(qCell/bigT))*J952),IF(OR(ISBLANK(F953),COUNT($F$2:F952)&lt;=qCell),IF(COUNT($F$2:F952)=1,0,F952-F951),((qCell/COUNT($F$2:F952))*(I953-I952))+((1-(qCell/COUNT($F$2:F952)))*J952))),J952),IF(AND(Temp!optSeasCoef=0,Temp!sts_multp=1),IF(H952="in-sample",IF(Q952=bigT,((qCell/bigT)*(I953/I952))+((1-(qCell/bigT))*J952),IF(qCell=0,1,IF(OR(ISBLANK(F953),COUNT($F$2:F952)&lt;=qCell),IF(COUNT($F$2:F952)=1,1,F952/F951),((qCell/COUNT($F$2:F952))*(I953/I952))+((1-(qCell/COUNT($F$2:F952)))*J952)))),J952),IF(Temp!sts_add=1,IF(H952="in-sample",IF(Q952=bigT,((qCell/bigT)*(I953-I952))+((1-(qCell/bigT))*J952),IF(OR(ISBLANK(F953),COUNT($AX$2:AX952)&lt;=qCell),IF(COUNT($AX$2:AX952)=1,0,AX952-AX951),((qCell/COUNT($AX$2:AX952))*(I953-I952))+((1-(qCell/COUNT($AX$2:AX952)))*J952))),J952),IF(H952="in-sample",IF(Q952=bigT,((qCell/bigT)*(I953/I952))+((1-(qCell/bigT))*J952),IF(qCell=0,1,IF(OR(ISBLANK(F953),COUNT($AX$2:AX952)&lt;=qCell),IF(COUNT($AX$2:AX952)=1,1,AX952/AX951),((qCell/COUNT($AX$2:AX952))*(I953/I952))+((1-(qCell/COUNT($AX$2:AX952)))*J952)))),J952)))))))</f>
        <v/>
      </c>
      <c r="K953" s="120" t="str">
        <f>IF(H953="","",IF(AND(Temp!optSeasCoef=0,Temp!sts_add=1),IF(H953="out-sample",I953+(Q953*J953),I953+J953),IF(AND(Temp!optSeasCoef=0,Temp!sts_multp=1),IF(H953="out-sample",I953*(J953^Q953),I953*J953),IF(Temp!sts_add=1,IF(H953="out-sample",(I953+(Q953*J953))*G953,(I953+J953)*G953),IF(H953="out-sample",I953*(J953^Q953)*G953,I953*J953*G953)))))</f>
        <v/>
      </c>
      <c r="L953" s="116" t="str">
        <f t="shared" si="154"/>
        <v/>
      </c>
      <c r="M953" s="116" t="str">
        <f t="shared" si="155"/>
        <v/>
      </c>
      <c r="N953" s="116" t="str">
        <f t="shared" si="156"/>
        <v/>
      </c>
      <c r="O953" s="116" t="str">
        <f t="shared" si="157"/>
        <v/>
      </c>
      <c r="P953" s="116" t="str">
        <f t="shared" si="158"/>
        <v/>
      </c>
      <c r="Q953" s="94" t="str">
        <f>IF(AND(Temp!fhor_indata=1,ISBLANK(F953),H952="in-sample"),1,IF(AND(Temp!fhor_indata=1,H952="out-sample",Q952&lt;XfHor),Q952+1,IF(ISBLANK(F953),"",IF(AND(H953="out-sample",H952="in-sample"),1,IF(AND(H953="out-sample",H952="out-sample"),Q952+1,IF(ISNUMBER(Q952),Q952+1,1))))))</f>
        <v/>
      </c>
      <c r="R953" s="94" t="str">
        <f t="shared" si="159"/>
        <v/>
      </c>
      <c r="S953" s="94" t="str">
        <f>IF(Temp!fhor_indata=1,IF(S952=XobsHor,1,IF(COUNT($S$2:S952)&lt;=XobsHor,S952+1,IF(AND(COUNT($S$2:S952)&lt;=XobsHor+XfHor,IFERROR(MOD(S952,XobsHor)&lt;XfHor,FALSE)),S952+1,""))),IF(ISBLANK(F953),"",IF(S952=maxP,1,IF(S952&lt;maxP,S952+1,IF(COUNT($S$2:S953)&lt;=XobsHor,S952+1,"")))))</f>
        <v/>
      </c>
      <c r="T953" s="3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W953" s="122" t="str">
        <f t="shared" si="161"/>
        <v/>
      </c>
      <c r="AX953" s="123" t="str">
        <f t="shared" si="162"/>
        <v/>
      </c>
      <c r="AY953" s="124" t="str">
        <f t="shared" si="163"/>
        <v/>
      </c>
      <c r="AZ953" s="124" t="str">
        <f t="shared" si="164"/>
        <v/>
      </c>
      <c r="BF953" s="91"/>
    </row>
    <row r="954" spans="1:58" s="78" customFormat="1" ht="14.25" x14ac:dyDescent="0.2">
      <c r="A954" s="6"/>
      <c r="B954" s="6"/>
      <c r="C954" s="6"/>
      <c r="D954" s="3"/>
      <c r="E954" s="98" t="str">
        <f t="shared" si="160"/>
        <v/>
      </c>
      <c r="F954" s="117"/>
      <c r="G954" s="116" t="str">
        <f>IF(E954="","",IF(Temp!optSeasCoef=0,1,INDEX($C$2:$C$13,IF(MOD(COUNT($E$2:E954),seas_indx)=0,seas_indx,MOD(COUNT($E$2:E954),seas_indx)))))</f>
        <v/>
      </c>
      <c r="H954" s="97" t="str">
        <f>IFERROR(IF(Temp!fhor_indata=1,IF(COUNT($S$2:S954)&lt;=XobsHor,"in-sample",IF(AND(COUNT($S$2:S954)&lt;=XobsHor+XfHor,MOD(S953,XobsHor)&lt;XfHor),"out-sample","")),IF(ISBLANK(F954),"",IF(COUNT($F$2:F954)&lt;=XobsHor-XfHor,"in-sample","out-sample"))),"")</f>
        <v/>
      </c>
      <c r="I954" s="120" t="str">
        <f>IF(AND(ISBLANK(F953),H953="in-sample"),"",IF(AND(Temp!fhor_indata=1,H953="out-sample",H954="out-sample"),I953,IF(AND(ISBLANK(F954),H953="out-sample"),"",IF(AND(Temp!optSeasCoef=0,Temp!sts_add=1),IF(H953="in-sample",IF(Q953=bigT,((pCell/bigT)*F953)+((1-(pCell/bigT))*(I953+J953)),IF(OR(ISBLANK(F954),COUNT($F$2:F953)&lt;=pCell),F953,((pCell/COUNT($F$2:F953))*F953)+((1-(pCell/COUNT($F$2:F953)))*(I953+J953)))),I953),IF(AND(Temp!optSeasCoef=0,Temp!sts_multp=1),IF(H953="in-sample",IF(Q953=bigT,((pCell/bigT)*F953)+((1-(pCell/bigT))*(I953*J953)),IF(OR(ISBLANK(F954),COUNT(F$2:$F953)&lt;=pCell),F953,((pCell/COUNT($F$2:F953))*F953)+((1-(pCell/COUNT($F$2:F953)))*(I953*J953)))),I953),IF(Temp!sts_add=1,IF(H953="in-sample",IF(Q953=bigT,((pCell/bigT)*AX953)+((1-(pCell/bigT))*(I953+J953)),IF(OR(ISBLANK(F954),COUNT($AX$2:AX953)&lt;=pCell),AX953,((pCell/COUNT($AX$2:AX953))*AX953)+((1-(pCell/COUNT($AX$2:AX953)))*(I953+J953)))),I953),IF(H953="in-sample",IF(Q953=bigT,((pCell/bigT)*AX953)+((1-(pCell/bigT))*(I953*J953)),IF(OR(ISBLANK(F954),COUNT($AX$2:AX953)&lt;=pCell),AX953,((pCell/COUNT($AX$2:AX953))*AX953)+((1-(pCell/COUNT($AX$2:AX953)))*(I953*J953)))),I953)))))))</f>
        <v/>
      </c>
      <c r="J954" s="120" t="str">
        <f>IF(AND(ISBLANK(F953),H953="in-sample"),"",IF(AND(Temp!fhor_indata=1,H953="out-sample",H954="out-sample"),J953,IF(AND(ISBLANK(F954),H953="out-sample"),"",IF(AND(Temp!optSeasCoef=0,Temp!sts_add=1),IF(H953="in-sample",IF(Q953=bigT,((qCell/bigT)*(I954-I953))+((1-(qCell/bigT))*J953),IF(OR(ISBLANK(F954),COUNT($F$2:F953)&lt;=qCell),IF(COUNT($F$2:F953)=1,0,F953-F952),((qCell/COUNT($F$2:F953))*(I954-I953))+((1-(qCell/COUNT($F$2:F953)))*J953))),J953),IF(AND(Temp!optSeasCoef=0,Temp!sts_multp=1),IF(H953="in-sample",IF(Q953=bigT,((qCell/bigT)*(I954/I953))+((1-(qCell/bigT))*J953),IF(qCell=0,1,IF(OR(ISBLANK(F954),COUNT($F$2:F953)&lt;=qCell),IF(COUNT($F$2:F953)=1,1,F953/F952),((qCell/COUNT($F$2:F953))*(I954/I953))+((1-(qCell/COUNT($F$2:F953)))*J953)))),J953),IF(Temp!sts_add=1,IF(H953="in-sample",IF(Q953=bigT,((qCell/bigT)*(I954-I953))+((1-(qCell/bigT))*J953),IF(OR(ISBLANK(F954),COUNT($AX$2:AX953)&lt;=qCell),IF(COUNT($AX$2:AX953)=1,0,AX953-AX952),((qCell/COUNT($AX$2:AX953))*(I954-I953))+((1-(qCell/COUNT($AX$2:AX953)))*J953))),J953),IF(H953="in-sample",IF(Q953=bigT,((qCell/bigT)*(I954/I953))+((1-(qCell/bigT))*J953),IF(qCell=0,1,IF(OR(ISBLANK(F954),COUNT($AX$2:AX953)&lt;=qCell),IF(COUNT($AX$2:AX953)=1,1,AX953/AX952),((qCell/COUNT($AX$2:AX953))*(I954/I953))+((1-(qCell/COUNT($AX$2:AX953)))*J953)))),J953)))))))</f>
        <v/>
      </c>
      <c r="K954" s="120" t="str">
        <f>IF(H954="","",IF(AND(Temp!optSeasCoef=0,Temp!sts_add=1),IF(H954="out-sample",I954+(Q954*J954),I954+J954),IF(AND(Temp!optSeasCoef=0,Temp!sts_multp=1),IF(H954="out-sample",I954*(J954^Q954),I954*J954),IF(Temp!sts_add=1,IF(H954="out-sample",(I954+(Q954*J954))*G954,(I954+J954)*G954),IF(H954="out-sample",I954*(J954^Q954)*G954,I954*J954*G954)))))</f>
        <v/>
      </c>
      <c r="L954" s="116" t="str">
        <f t="shared" si="154"/>
        <v/>
      </c>
      <c r="M954" s="116" t="str">
        <f t="shared" si="155"/>
        <v/>
      </c>
      <c r="N954" s="116" t="str">
        <f t="shared" si="156"/>
        <v/>
      </c>
      <c r="O954" s="116" t="str">
        <f t="shared" si="157"/>
        <v/>
      </c>
      <c r="P954" s="116" t="str">
        <f t="shared" si="158"/>
        <v/>
      </c>
      <c r="Q954" s="94" t="str">
        <f>IF(AND(Temp!fhor_indata=1,ISBLANK(F954),H953="in-sample"),1,IF(AND(Temp!fhor_indata=1,H953="out-sample",Q953&lt;XfHor),Q953+1,IF(ISBLANK(F954),"",IF(AND(H954="out-sample",H953="in-sample"),1,IF(AND(H954="out-sample",H953="out-sample"),Q953+1,IF(ISNUMBER(Q953),Q953+1,1))))))</f>
        <v/>
      </c>
      <c r="R954" s="94" t="str">
        <f t="shared" si="159"/>
        <v/>
      </c>
      <c r="S954" s="94" t="str">
        <f>IF(Temp!fhor_indata=1,IF(S953=XobsHor,1,IF(COUNT($S$2:S953)&lt;=XobsHor,S953+1,IF(AND(COUNT($S$2:S953)&lt;=XobsHor+XfHor,IFERROR(MOD(S953,XobsHor)&lt;XfHor,FALSE)),S953+1,""))),IF(ISBLANK(F954),"",IF(S953=maxP,1,IF(S953&lt;maxP,S953+1,IF(COUNT($S$2:S954)&lt;=XobsHor,S953+1,"")))))</f>
        <v/>
      </c>
      <c r="T954" s="3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W954" s="122" t="str">
        <f t="shared" si="161"/>
        <v/>
      </c>
      <c r="AX954" s="123" t="str">
        <f t="shared" si="162"/>
        <v/>
      </c>
      <c r="AY954" s="124" t="str">
        <f t="shared" si="163"/>
        <v/>
      </c>
      <c r="AZ954" s="124" t="str">
        <f t="shared" si="164"/>
        <v/>
      </c>
      <c r="BF954" s="91"/>
    </row>
    <row r="955" spans="1:58" s="78" customFormat="1" ht="14.25" x14ac:dyDescent="0.2">
      <c r="A955" s="6"/>
      <c r="B955" s="6"/>
      <c r="C955" s="6"/>
      <c r="D955" s="3"/>
      <c r="E955" s="98" t="str">
        <f t="shared" si="160"/>
        <v/>
      </c>
      <c r="F955" s="117"/>
      <c r="G955" s="116" t="str">
        <f>IF(E955="","",IF(Temp!optSeasCoef=0,1,INDEX($C$2:$C$13,IF(MOD(COUNT($E$2:E955),seas_indx)=0,seas_indx,MOD(COUNT($E$2:E955),seas_indx)))))</f>
        <v/>
      </c>
      <c r="H955" s="97" t="str">
        <f>IFERROR(IF(Temp!fhor_indata=1,IF(COUNT($S$2:S955)&lt;=XobsHor,"in-sample",IF(AND(COUNT($S$2:S955)&lt;=XobsHor+XfHor,MOD(S954,XobsHor)&lt;XfHor),"out-sample","")),IF(ISBLANK(F955),"",IF(COUNT($F$2:F955)&lt;=XobsHor-XfHor,"in-sample","out-sample"))),"")</f>
        <v/>
      </c>
      <c r="I955" s="120" t="str">
        <f>IF(AND(ISBLANK(F954),H954="in-sample"),"",IF(AND(Temp!fhor_indata=1,H954="out-sample",H955="out-sample"),I954,IF(AND(ISBLANK(F955),H954="out-sample"),"",IF(AND(Temp!optSeasCoef=0,Temp!sts_add=1),IF(H954="in-sample",IF(Q954=bigT,((pCell/bigT)*F954)+((1-(pCell/bigT))*(I954+J954)),IF(OR(ISBLANK(F955),COUNT($F$2:F954)&lt;=pCell),F954,((pCell/COUNT($F$2:F954))*F954)+((1-(pCell/COUNT($F$2:F954)))*(I954+J954)))),I954),IF(AND(Temp!optSeasCoef=0,Temp!sts_multp=1),IF(H954="in-sample",IF(Q954=bigT,((pCell/bigT)*F954)+((1-(pCell/bigT))*(I954*J954)),IF(OR(ISBLANK(F955),COUNT(F$2:$F954)&lt;=pCell),F954,((pCell/COUNT($F$2:F954))*F954)+((1-(pCell/COUNT($F$2:F954)))*(I954*J954)))),I954),IF(Temp!sts_add=1,IF(H954="in-sample",IF(Q954=bigT,((pCell/bigT)*AX954)+((1-(pCell/bigT))*(I954+J954)),IF(OR(ISBLANK(F955),COUNT($AX$2:AX954)&lt;=pCell),AX954,((pCell/COUNT($AX$2:AX954))*AX954)+((1-(pCell/COUNT($AX$2:AX954)))*(I954+J954)))),I954),IF(H954="in-sample",IF(Q954=bigT,((pCell/bigT)*AX954)+((1-(pCell/bigT))*(I954*J954)),IF(OR(ISBLANK(F955),COUNT($AX$2:AX954)&lt;=pCell),AX954,((pCell/COUNT($AX$2:AX954))*AX954)+((1-(pCell/COUNT($AX$2:AX954)))*(I954*J954)))),I954)))))))</f>
        <v/>
      </c>
      <c r="J955" s="120" t="str">
        <f>IF(AND(ISBLANK(F954),H954="in-sample"),"",IF(AND(Temp!fhor_indata=1,H954="out-sample",H955="out-sample"),J954,IF(AND(ISBLANK(F955),H954="out-sample"),"",IF(AND(Temp!optSeasCoef=0,Temp!sts_add=1),IF(H954="in-sample",IF(Q954=bigT,((qCell/bigT)*(I955-I954))+((1-(qCell/bigT))*J954),IF(OR(ISBLANK(F955),COUNT($F$2:F954)&lt;=qCell),IF(COUNT($F$2:F954)=1,0,F954-F953),((qCell/COUNT($F$2:F954))*(I955-I954))+((1-(qCell/COUNT($F$2:F954)))*J954))),J954),IF(AND(Temp!optSeasCoef=0,Temp!sts_multp=1),IF(H954="in-sample",IF(Q954=bigT,((qCell/bigT)*(I955/I954))+((1-(qCell/bigT))*J954),IF(qCell=0,1,IF(OR(ISBLANK(F955),COUNT($F$2:F954)&lt;=qCell),IF(COUNT($F$2:F954)=1,1,F954/F953),((qCell/COUNT($F$2:F954))*(I955/I954))+((1-(qCell/COUNT($F$2:F954)))*J954)))),J954),IF(Temp!sts_add=1,IF(H954="in-sample",IF(Q954=bigT,((qCell/bigT)*(I955-I954))+((1-(qCell/bigT))*J954),IF(OR(ISBLANK(F955),COUNT($AX$2:AX954)&lt;=qCell),IF(COUNT($AX$2:AX954)=1,0,AX954-AX953),((qCell/COUNT($AX$2:AX954))*(I955-I954))+((1-(qCell/COUNT($AX$2:AX954)))*J954))),J954),IF(H954="in-sample",IF(Q954=bigT,((qCell/bigT)*(I955/I954))+((1-(qCell/bigT))*J954),IF(qCell=0,1,IF(OR(ISBLANK(F955),COUNT($AX$2:AX954)&lt;=qCell),IF(COUNT($AX$2:AX954)=1,1,AX954/AX953),((qCell/COUNT($AX$2:AX954))*(I955/I954))+((1-(qCell/COUNT($AX$2:AX954)))*J954)))),J954)))))))</f>
        <v/>
      </c>
      <c r="K955" s="120" t="str">
        <f>IF(H955="","",IF(AND(Temp!optSeasCoef=0,Temp!sts_add=1),IF(H955="out-sample",I955+(Q955*J955),I955+J955),IF(AND(Temp!optSeasCoef=0,Temp!sts_multp=1),IF(H955="out-sample",I955*(J955^Q955),I955*J955),IF(Temp!sts_add=1,IF(H955="out-sample",(I955+(Q955*J955))*G955,(I955+J955)*G955),IF(H955="out-sample",I955*(J955^Q955)*G955,I955*J955*G955)))))</f>
        <v/>
      </c>
      <c r="L955" s="116" t="str">
        <f t="shared" si="154"/>
        <v/>
      </c>
      <c r="M955" s="116" t="str">
        <f t="shared" si="155"/>
        <v/>
      </c>
      <c r="N955" s="116" t="str">
        <f t="shared" si="156"/>
        <v/>
      </c>
      <c r="O955" s="116" t="str">
        <f t="shared" si="157"/>
        <v/>
      </c>
      <c r="P955" s="116" t="str">
        <f t="shared" si="158"/>
        <v/>
      </c>
      <c r="Q955" s="94" t="str">
        <f>IF(AND(Temp!fhor_indata=1,ISBLANK(F955),H954="in-sample"),1,IF(AND(Temp!fhor_indata=1,H954="out-sample",Q954&lt;XfHor),Q954+1,IF(ISBLANK(F955),"",IF(AND(H955="out-sample",H954="in-sample"),1,IF(AND(H955="out-sample",H954="out-sample"),Q954+1,IF(ISNUMBER(Q954),Q954+1,1))))))</f>
        <v/>
      </c>
      <c r="R955" s="94" t="str">
        <f t="shared" si="159"/>
        <v/>
      </c>
      <c r="S955" s="94" t="str">
        <f>IF(Temp!fhor_indata=1,IF(S954=XobsHor,1,IF(COUNT($S$2:S954)&lt;=XobsHor,S954+1,IF(AND(COUNT($S$2:S954)&lt;=XobsHor+XfHor,IFERROR(MOD(S954,XobsHor)&lt;XfHor,FALSE)),S954+1,""))),IF(ISBLANK(F955),"",IF(S954=maxP,1,IF(S954&lt;maxP,S954+1,IF(COUNT($S$2:S955)&lt;=XobsHor,S954+1,"")))))</f>
        <v/>
      </c>
      <c r="T955" s="3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W955" s="122" t="str">
        <f t="shared" si="161"/>
        <v/>
      </c>
      <c r="AX955" s="123" t="str">
        <f t="shared" si="162"/>
        <v/>
      </c>
      <c r="AY955" s="124" t="str">
        <f t="shared" si="163"/>
        <v/>
      </c>
      <c r="AZ955" s="124" t="str">
        <f t="shared" si="164"/>
        <v/>
      </c>
      <c r="BF955" s="91"/>
    </row>
    <row r="956" spans="1:58" s="78" customFormat="1" ht="14.25" x14ac:dyDescent="0.2">
      <c r="A956" s="6"/>
      <c r="B956" s="6"/>
      <c r="C956" s="6"/>
      <c r="D956" s="3"/>
      <c r="E956" s="98" t="str">
        <f t="shared" si="160"/>
        <v/>
      </c>
      <c r="F956" s="117"/>
      <c r="G956" s="116" t="str">
        <f>IF(E956="","",IF(Temp!optSeasCoef=0,1,INDEX($C$2:$C$13,IF(MOD(COUNT($E$2:E956),seas_indx)=0,seas_indx,MOD(COUNT($E$2:E956),seas_indx)))))</f>
        <v/>
      </c>
      <c r="H956" s="97" t="str">
        <f>IFERROR(IF(Temp!fhor_indata=1,IF(COUNT($S$2:S956)&lt;=XobsHor,"in-sample",IF(AND(COUNT($S$2:S956)&lt;=XobsHor+XfHor,MOD(S955,XobsHor)&lt;XfHor),"out-sample","")),IF(ISBLANK(F956),"",IF(COUNT($F$2:F956)&lt;=XobsHor-XfHor,"in-sample","out-sample"))),"")</f>
        <v/>
      </c>
      <c r="I956" s="120" t="str">
        <f>IF(AND(ISBLANK(F955),H955="in-sample"),"",IF(AND(Temp!fhor_indata=1,H955="out-sample",H956="out-sample"),I955,IF(AND(ISBLANK(F956),H955="out-sample"),"",IF(AND(Temp!optSeasCoef=0,Temp!sts_add=1),IF(H955="in-sample",IF(Q955=bigT,((pCell/bigT)*F955)+((1-(pCell/bigT))*(I955+J955)),IF(OR(ISBLANK(F956),COUNT($F$2:F955)&lt;=pCell),F955,((pCell/COUNT($F$2:F955))*F955)+((1-(pCell/COUNT($F$2:F955)))*(I955+J955)))),I955),IF(AND(Temp!optSeasCoef=0,Temp!sts_multp=1),IF(H955="in-sample",IF(Q955=bigT,((pCell/bigT)*F955)+((1-(pCell/bigT))*(I955*J955)),IF(OR(ISBLANK(F956),COUNT(F$2:$F955)&lt;=pCell),F955,((pCell/COUNT($F$2:F955))*F955)+((1-(pCell/COUNT($F$2:F955)))*(I955*J955)))),I955),IF(Temp!sts_add=1,IF(H955="in-sample",IF(Q955=bigT,((pCell/bigT)*AX955)+((1-(pCell/bigT))*(I955+J955)),IF(OR(ISBLANK(F956),COUNT($AX$2:AX955)&lt;=pCell),AX955,((pCell/COUNT($AX$2:AX955))*AX955)+((1-(pCell/COUNT($AX$2:AX955)))*(I955+J955)))),I955),IF(H955="in-sample",IF(Q955=bigT,((pCell/bigT)*AX955)+((1-(pCell/bigT))*(I955*J955)),IF(OR(ISBLANK(F956),COUNT($AX$2:AX955)&lt;=pCell),AX955,((pCell/COUNT($AX$2:AX955))*AX955)+((1-(pCell/COUNT($AX$2:AX955)))*(I955*J955)))),I955)))))))</f>
        <v/>
      </c>
      <c r="J956" s="120" t="str">
        <f>IF(AND(ISBLANK(F955),H955="in-sample"),"",IF(AND(Temp!fhor_indata=1,H955="out-sample",H956="out-sample"),J955,IF(AND(ISBLANK(F956),H955="out-sample"),"",IF(AND(Temp!optSeasCoef=0,Temp!sts_add=1),IF(H955="in-sample",IF(Q955=bigT,((qCell/bigT)*(I956-I955))+((1-(qCell/bigT))*J955),IF(OR(ISBLANK(F956),COUNT($F$2:F955)&lt;=qCell),IF(COUNT($F$2:F955)=1,0,F955-F954),((qCell/COUNT($F$2:F955))*(I956-I955))+((1-(qCell/COUNT($F$2:F955)))*J955))),J955),IF(AND(Temp!optSeasCoef=0,Temp!sts_multp=1),IF(H955="in-sample",IF(Q955=bigT,((qCell/bigT)*(I956/I955))+((1-(qCell/bigT))*J955),IF(qCell=0,1,IF(OR(ISBLANK(F956),COUNT($F$2:F955)&lt;=qCell),IF(COUNT($F$2:F955)=1,1,F955/F954),((qCell/COUNT($F$2:F955))*(I956/I955))+((1-(qCell/COUNT($F$2:F955)))*J955)))),J955),IF(Temp!sts_add=1,IF(H955="in-sample",IF(Q955=bigT,((qCell/bigT)*(I956-I955))+((1-(qCell/bigT))*J955),IF(OR(ISBLANK(F956),COUNT($AX$2:AX955)&lt;=qCell),IF(COUNT($AX$2:AX955)=1,0,AX955-AX954),((qCell/COUNT($AX$2:AX955))*(I956-I955))+((1-(qCell/COUNT($AX$2:AX955)))*J955))),J955),IF(H955="in-sample",IF(Q955=bigT,((qCell/bigT)*(I956/I955))+((1-(qCell/bigT))*J955),IF(qCell=0,1,IF(OR(ISBLANK(F956),COUNT($AX$2:AX955)&lt;=qCell),IF(COUNT($AX$2:AX955)=1,1,AX955/AX954),((qCell/COUNT($AX$2:AX955))*(I956/I955))+((1-(qCell/COUNT($AX$2:AX955)))*J955)))),J955)))))))</f>
        <v/>
      </c>
      <c r="K956" s="120" t="str">
        <f>IF(H956="","",IF(AND(Temp!optSeasCoef=0,Temp!sts_add=1),IF(H956="out-sample",I956+(Q956*J956),I956+J956),IF(AND(Temp!optSeasCoef=0,Temp!sts_multp=1),IF(H956="out-sample",I956*(J956^Q956),I956*J956),IF(Temp!sts_add=1,IF(H956="out-sample",(I956+(Q956*J956))*G956,(I956+J956)*G956),IF(H956="out-sample",I956*(J956^Q956)*G956,I956*J956*G956)))))</f>
        <v/>
      </c>
      <c r="L956" s="116" t="str">
        <f t="shared" si="154"/>
        <v/>
      </c>
      <c r="M956" s="116" t="str">
        <f t="shared" si="155"/>
        <v/>
      </c>
      <c r="N956" s="116" t="str">
        <f t="shared" si="156"/>
        <v/>
      </c>
      <c r="O956" s="116" t="str">
        <f t="shared" si="157"/>
        <v/>
      </c>
      <c r="P956" s="116" t="str">
        <f t="shared" si="158"/>
        <v/>
      </c>
      <c r="Q956" s="94" t="str">
        <f>IF(AND(Temp!fhor_indata=1,ISBLANK(F956),H955="in-sample"),1,IF(AND(Temp!fhor_indata=1,H955="out-sample",Q955&lt;XfHor),Q955+1,IF(ISBLANK(F956),"",IF(AND(H956="out-sample",H955="in-sample"),1,IF(AND(H956="out-sample",H955="out-sample"),Q955+1,IF(ISNUMBER(Q955),Q955+1,1))))))</f>
        <v/>
      </c>
      <c r="R956" s="94" t="str">
        <f t="shared" si="159"/>
        <v/>
      </c>
      <c r="S956" s="94" t="str">
        <f>IF(Temp!fhor_indata=1,IF(S955=XobsHor,1,IF(COUNT($S$2:S955)&lt;=XobsHor,S955+1,IF(AND(COUNT($S$2:S955)&lt;=XobsHor+XfHor,IFERROR(MOD(S955,XobsHor)&lt;XfHor,FALSE)),S955+1,""))),IF(ISBLANK(F956),"",IF(S955=maxP,1,IF(S955&lt;maxP,S955+1,IF(COUNT($S$2:S956)&lt;=XobsHor,S955+1,"")))))</f>
        <v/>
      </c>
      <c r="T956" s="3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W956" s="122" t="str">
        <f t="shared" si="161"/>
        <v/>
      </c>
      <c r="AX956" s="123" t="str">
        <f t="shared" si="162"/>
        <v/>
      </c>
      <c r="AY956" s="124" t="str">
        <f t="shared" si="163"/>
        <v/>
      </c>
      <c r="AZ956" s="124" t="str">
        <f t="shared" si="164"/>
        <v/>
      </c>
      <c r="BF956" s="91"/>
    </row>
    <row r="957" spans="1:58" s="78" customFormat="1" ht="14.25" x14ac:dyDescent="0.2">
      <c r="A957" s="6"/>
      <c r="B957" s="6"/>
      <c r="C957" s="6"/>
      <c r="D957" s="3"/>
      <c r="E957" s="98" t="str">
        <f t="shared" si="160"/>
        <v/>
      </c>
      <c r="F957" s="117"/>
      <c r="G957" s="116" t="str">
        <f>IF(E957="","",IF(Temp!optSeasCoef=0,1,INDEX($C$2:$C$13,IF(MOD(COUNT($E$2:E957),seas_indx)=0,seas_indx,MOD(COUNT($E$2:E957),seas_indx)))))</f>
        <v/>
      </c>
      <c r="H957" s="97" t="str">
        <f>IFERROR(IF(Temp!fhor_indata=1,IF(COUNT($S$2:S957)&lt;=XobsHor,"in-sample",IF(AND(COUNT($S$2:S957)&lt;=XobsHor+XfHor,MOD(S956,XobsHor)&lt;XfHor),"out-sample","")),IF(ISBLANK(F957),"",IF(COUNT($F$2:F957)&lt;=XobsHor-XfHor,"in-sample","out-sample"))),"")</f>
        <v/>
      </c>
      <c r="I957" s="120" t="str">
        <f>IF(AND(ISBLANK(F956),H956="in-sample"),"",IF(AND(Temp!fhor_indata=1,H956="out-sample",H957="out-sample"),I956,IF(AND(ISBLANK(F957),H956="out-sample"),"",IF(AND(Temp!optSeasCoef=0,Temp!sts_add=1),IF(H956="in-sample",IF(Q956=bigT,((pCell/bigT)*F956)+((1-(pCell/bigT))*(I956+J956)),IF(OR(ISBLANK(F957),COUNT($F$2:F956)&lt;=pCell),F956,((pCell/COUNT($F$2:F956))*F956)+((1-(pCell/COUNT($F$2:F956)))*(I956+J956)))),I956),IF(AND(Temp!optSeasCoef=0,Temp!sts_multp=1),IF(H956="in-sample",IF(Q956=bigT,((pCell/bigT)*F956)+((1-(pCell/bigT))*(I956*J956)),IF(OR(ISBLANK(F957),COUNT(F$2:$F956)&lt;=pCell),F956,((pCell/COUNT($F$2:F956))*F956)+((1-(pCell/COUNT($F$2:F956)))*(I956*J956)))),I956),IF(Temp!sts_add=1,IF(H956="in-sample",IF(Q956=bigT,((pCell/bigT)*AX956)+((1-(pCell/bigT))*(I956+J956)),IF(OR(ISBLANK(F957),COUNT($AX$2:AX956)&lt;=pCell),AX956,((pCell/COUNT($AX$2:AX956))*AX956)+((1-(pCell/COUNT($AX$2:AX956)))*(I956+J956)))),I956),IF(H956="in-sample",IF(Q956=bigT,((pCell/bigT)*AX956)+((1-(pCell/bigT))*(I956*J956)),IF(OR(ISBLANK(F957),COUNT($AX$2:AX956)&lt;=pCell),AX956,((pCell/COUNT($AX$2:AX956))*AX956)+((1-(pCell/COUNT($AX$2:AX956)))*(I956*J956)))),I956)))))))</f>
        <v/>
      </c>
      <c r="J957" s="120" t="str">
        <f>IF(AND(ISBLANK(F956),H956="in-sample"),"",IF(AND(Temp!fhor_indata=1,H956="out-sample",H957="out-sample"),J956,IF(AND(ISBLANK(F957),H956="out-sample"),"",IF(AND(Temp!optSeasCoef=0,Temp!sts_add=1),IF(H956="in-sample",IF(Q956=bigT,((qCell/bigT)*(I957-I956))+((1-(qCell/bigT))*J956),IF(OR(ISBLANK(F957),COUNT($F$2:F956)&lt;=qCell),IF(COUNT($F$2:F956)=1,0,F956-F955),((qCell/COUNT($F$2:F956))*(I957-I956))+((1-(qCell/COUNT($F$2:F956)))*J956))),J956),IF(AND(Temp!optSeasCoef=0,Temp!sts_multp=1),IF(H956="in-sample",IF(Q956=bigT,((qCell/bigT)*(I957/I956))+((1-(qCell/bigT))*J956),IF(qCell=0,1,IF(OR(ISBLANK(F957),COUNT($F$2:F956)&lt;=qCell),IF(COUNT($F$2:F956)=1,1,F956/F955),((qCell/COUNT($F$2:F956))*(I957/I956))+((1-(qCell/COUNT($F$2:F956)))*J956)))),J956),IF(Temp!sts_add=1,IF(H956="in-sample",IF(Q956=bigT,((qCell/bigT)*(I957-I956))+((1-(qCell/bigT))*J956),IF(OR(ISBLANK(F957),COUNT($AX$2:AX956)&lt;=qCell),IF(COUNT($AX$2:AX956)=1,0,AX956-AX955),((qCell/COUNT($AX$2:AX956))*(I957-I956))+((1-(qCell/COUNT($AX$2:AX956)))*J956))),J956),IF(H956="in-sample",IF(Q956=bigT,((qCell/bigT)*(I957/I956))+((1-(qCell/bigT))*J956),IF(qCell=0,1,IF(OR(ISBLANK(F957),COUNT($AX$2:AX956)&lt;=qCell),IF(COUNT($AX$2:AX956)=1,1,AX956/AX955),((qCell/COUNT($AX$2:AX956))*(I957/I956))+((1-(qCell/COUNT($AX$2:AX956)))*J956)))),J956)))))))</f>
        <v/>
      </c>
      <c r="K957" s="120" t="str">
        <f>IF(H957="","",IF(AND(Temp!optSeasCoef=0,Temp!sts_add=1),IF(H957="out-sample",I957+(Q957*J957),I957+J957),IF(AND(Temp!optSeasCoef=0,Temp!sts_multp=1),IF(H957="out-sample",I957*(J957^Q957),I957*J957),IF(Temp!sts_add=1,IF(H957="out-sample",(I957+(Q957*J957))*G957,(I957+J957)*G957),IF(H957="out-sample",I957*(J957^Q957)*G957,I957*J957*G957)))))</f>
        <v/>
      </c>
      <c r="L957" s="116" t="str">
        <f t="shared" si="154"/>
        <v/>
      </c>
      <c r="M957" s="116" t="str">
        <f t="shared" si="155"/>
        <v/>
      </c>
      <c r="N957" s="116" t="str">
        <f t="shared" si="156"/>
        <v/>
      </c>
      <c r="O957" s="116" t="str">
        <f t="shared" si="157"/>
        <v/>
      </c>
      <c r="P957" s="116" t="str">
        <f t="shared" si="158"/>
        <v/>
      </c>
      <c r="Q957" s="94" t="str">
        <f>IF(AND(Temp!fhor_indata=1,ISBLANK(F957),H956="in-sample"),1,IF(AND(Temp!fhor_indata=1,H956="out-sample",Q956&lt;XfHor),Q956+1,IF(ISBLANK(F957),"",IF(AND(H957="out-sample",H956="in-sample"),1,IF(AND(H957="out-sample",H956="out-sample"),Q956+1,IF(ISNUMBER(Q956),Q956+1,1))))))</f>
        <v/>
      </c>
      <c r="R957" s="94" t="str">
        <f t="shared" si="159"/>
        <v/>
      </c>
      <c r="S957" s="94" t="str">
        <f>IF(Temp!fhor_indata=1,IF(S956=XobsHor,1,IF(COUNT($S$2:S956)&lt;=XobsHor,S956+1,IF(AND(COUNT($S$2:S956)&lt;=XobsHor+XfHor,IFERROR(MOD(S956,XobsHor)&lt;XfHor,FALSE)),S956+1,""))),IF(ISBLANK(F957),"",IF(S956=maxP,1,IF(S956&lt;maxP,S956+1,IF(COUNT($S$2:S957)&lt;=XobsHor,S956+1,"")))))</f>
        <v/>
      </c>
      <c r="T957" s="3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W957" s="122" t="str">
        <f t="shared" si="161"/>
        <v/>
      </c>
      <c r="AX957" s="123" t="str">
        <f t="shared" si="162"/>
        <v/>
      </c>
      <c r="AY957" s="124" t="str">
        <f t="shared" si="163"/>
        <v/>
      </c>
      <c r="AZ957" s="124" t="str">
        <f t="shared" si="164"/>
        <v/>
      </c>
      <c r="BF957" s="91"/>
    </row>
    <row r="958" spans="1:58" s="78" customFormat="1" ht="14.25" x14ac:dyDescent="0.2">
      <c r="A958" s="6"/>
      <c r="B958" s="6"/>
      <c r="C958" s="6"/>
      <c r="D958" s="3"/>
      <c r="E958" s="98" t="str">
        <f t="shared" si="160"/>
        <v/>
      </c>
      <c r="F958" s="117"/>
      <c r="G958" s="116" t="str">
        <f>IF(E958="","",IF(Temp!optSeasCoef=0,1,INDEX($C$2:$C$13,IF(MOD(COUNT($E$2:E958),seas_indx)=0,seas_indx,MOD(COUNT($E$2:E958),seas_indx)))))</f>
        <v/>
      </c>
      <c r="H958" s="97" t="str">
        <f>IFERROR(IF(Temp!fhor_indata=1,IF(COUNT($S$2:S958)&lt;=XobsHor,"in-sample",IF(AND(COUNT($S$2:S958)&lt;=XobsHor+XfHor,MOD(S957,XobsHor)&lt;XfHor),"out-sample","")),IF(ISBLANK(F958),"",IF(COUNT($F$2:F958)&lt;=XobsHor-XfHor,"in-sample","out-sample"))),"")</f>
        <v/>
      </c>
      <c r="I958" s="120" t="str">
        <f>IF(AND(ISBLANK(F957),H957="in-sample"),"",IF(AND(Temp!fhor_indata=1,H957="out-sample",H958="out-sample"),I957,IF(AND(ISBLANK(F958),H957="out-sample"),"",IF(AND(Temp!optSeasCoef=0,Temp!sts_add=1),IF(H957="in-sample",IF(Q957=bigT,((pCell/bigT)*F957)+((1-(pCell/bigT))*(I957+J957)),IF(OR(ISBLANK(F958),COUNT($F$2:F957)&lt;=pCell),F957,((pCell/COUNT($F$2:F957))*F957)+((1-(pCell/COUNT($F$2:F957)))*(I957+J957)))),I957),IF(AND(Temp!optSeasCoef=0,Temp!sts_multp=1),IF(H957="in-sample",IF(Q957=bigT,((pCell/bigT)*F957)+((1-(pCell/bigT))*(I957*J957)),IF(OR(ISBLANK(F958),COUNT(F$2:$F957)&lt;=pCell),F957,((pCell/COUNT($F$2:F957))*F957)+((1-(pCell/COUNT($F$2:F957)))*(I957*J957)))),I957),IF(Temp!sts_add=1,IF(H957="in-sample",IF(Q957=bigT,((pCell/bigT)*AX957)+((1-(pCell/bigT))*(I957+J957)),IF(OR(ISBLANK(F958),COUNT($AX$2:AX957)&lt;=pCell),AX957,((pCell/COUNT($AX$2:AX957))*AX957)+((1-(pCell/COUNT($AX$2:AX957)))*(I957+J957)))),I957),IF(H957="in-sample",IF(Q957=bigT,((pCell/bigT)*AX957)+((1-(pCell/bigT))*(I957*J957)),IF(OR(ISBLANK(F958),COUNT($AX$2:AX957)&lt;=pCell),AX957,((pCell/COUNT($AX$2:AX957))*AX957)+((1-(pCell/COUNT($AX$2:AX957)))*(I957*J957)))),I957)))))))</f>
        <v/>
      </c>
      <c r="J958" s="120" t="str">
        <f>IF(AND(ISBLANK(F957),H957="in-sample"),"",IF(AND(Temp!fhor_indata=1,H957="out-sample",H958="out-sample"),J957,IF(AND(ISBLANK(F958),H957="out-sample"),"",IF(AND(Temp!optSeasCoef=0,Temp!sts_add=1),IF(H957="in-sample",IF(Q957=bigT,((qCell/bigT)*(I958-I957))+((1-(qCell/bigT))*J957),IF(OR(ISBLANK(F958),COUNT($F$2:F957)&lt;=qCell),IF(COUNT($F$2:F957)=1,0,F957-F956),((qCell/COUNT($F$2:F957))*(I958-I957))+((1-(qCell/COUNT($F$2:F957)))*J957))),J957),IF(AND(Temp!optSeasCoef=0,Temp!sts_multp=1),IF(H957="in-sample",IF(Q957=bigT,((qCell/bigT)*(I958/I957))+((1-(qCell/bigT))*J957),IF(qCell=0,1,IF(OR(ISBLANK(F958),COUNT($F$2:F957)&lt;=qCell),IF(COUNT($F$2:F957)=1,1,F957/F956),((qCell/COUNT($F$2:F957))*(I958/I957))+((1-(qCell/COUNT($F$2:F957)))*J957)))),J957),IF(Temp!sts_add=1,IF(H957="in-sample",IF(Q957=bigT,((qCell/bigT)*(I958-I957))+((1-(qCell/bigT))*J957),IF(OR(ISBLANK(F958),COUNT($AX$2:AX957)&lt;=qCell),IF(COUNT($AX$2:AX957)=1,0,AX957-AX956),((qCell/COUNT($AX$2:AX957))*(I958-I957))+((1-(qCell/COUNT($AX$2:AX957)))*J957))),J957),IF(H957="in-sample",IF(Q957=bigT,((qCell/bigT)*(I958/I957))+((1-(qCell/bigT))*J957),IF(qCell=0,1,IF(OR(ISBLANK(F958),COUNT($AX$2:AX957)&lt;=qCell),IF(COUNT($AX$2:AX957)=1,1,AX957/AX956),((qCell/COUNT($AX$2:AX957))*(I958/I957))+((1-(qCell/COUNT($AX$2:AX957)))*J957)))),J957)))))))</f>
        <v/>
      </c>
      <c r="K958" s="120" t="str">
        <f>IF(H958="","",IF(AND(Temp!optSeasCoef=0,Temp!sts_add=1),IF(H958="out-sample",I958+(Q958*J958),I958+J958),IF(AND(Temp!optSeasCoef=0,Temp!sts_multp=1),IF(H958="out-sample",I958*(J958^Q958),I958*J958),IF(Temp!sts_add=1,IF(H958="out-sample",(I958+(Q958*J958))*G958,(I958+J958)*G958),IF(H958="out-sample",I958*(J958^Q958)*G958,I958*J958*G958)))))</f>
        <v/>
      </c>
      <c r="L958" s="116" t="str">
        <f t="shared" si="154"/>
        <v/>
      </c>
      <c r="M958" s="116" t="str">
        <f t="shared" si="155"/>
        <v/>
      </c>
      <c r="N958" s="116" t="str">
        <f t="shared" si="156"/>
        <v/>
      </c>
      <c r="O958" s="116" t="str">
        <f t="shared" si="157"/>
        <v/>
      </c>
      <c r="P958" s="116" t="str">
        <f t="shared" si="158"/>
        <v/>
      </c>
      <c r="Q958" s="94" t="str">
        <f>IF(AND(Temp!fhor_indata=1,ISBLANK(F958),H957="in-sample"),1,IF(AND(Temp!fhor_indata=1,H957="out-sample",Q957&lt;XfHor),Q957+1,IF(ISBLANK(F958),"",IF(AND(H958="out-sample",H957="in-sample"),1,IF(AND(H958="out-sample",H957="out-sample"),Q957+1,IF(ISNUMBER(Q957),Q957+1,1))))))</f>
        <v/>
      </c>
      <c r="R958" s="94" t="str">
        <f t="shared" si="159"/>
        <v/>
      </c>
      <c r="S958" s="94" t="str">
        <f>IF(Temp!fhor_indata=1,IF(S957=XobsHor,1,IF(COUNT($S$2:S957)&lt;=XobsHor,S957+1,IF(AND(COUNT($S$2:S957)&lt;=XobsHor+XfHor,IFERROR(MOD(S957,XobsHor)&lt;XfHor,FALSE)),S957+1,""))),IF(ISBLANK(F958),"",IF(S957=maxP,1,IF(S957&lt;maxP,S957+1,IF(COUNT($S$2:S958)&lt;=XobsHor,S957+1,"")))))</f>
        <v/>
      </c>
      <c r="T958" s="3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W958" s="122" t="str">
        <f t="shared" si="161"/>
        <v/>
      </c>
      <c r="AX958" s="123" t="str">
        <f t="shared" si="162"/>
        <v/>
      </c>
      <c r="AY958" s="124" t="str">
        <f t="shared" si="163"/>
        <v/>
      </c>
      <c r="AZ958" s="124" t="str">
        <f t="shared" si="164"/>
        <v/>
      </c>
      <c r="BF958" s="91"/>
    </row>
    <row r="959" spans="1:58" s="78" customFormat="1" ht="14.25" x14ac:dyDescent="0.2">
      <c r="A959" s="6"/>
      <c r="B959" s="6"/>
      <c r="C959" s="6"/>
      <c r="D959" s="3"/>
      <c r="E959" s="98" t="str">
        <f t="shared" si="160"/>
        <v/>
      </c>
      <c r="F959" s="117"/>
      <c r="G959" s="116" t="str">
        <f>IF(E959="","",IF(Temp!optSeasCoef=0,1,INDEX($C$2:$C$13,IF(MOD(COUNT($E$2:E959),seas_indx)=0,seas_indx,MOD(COUNT($E$2:E959),seas_indx)))))</f>
        <v/>
      </c>
      <c r="H959" s="97" t="str">
        <f>IFERROR(IF(Temp!fhor_indata=1,IF(COUNT($S$2:S959)&lt;=XobsHor,"in-sample",IF(AND(COUNT($S$2:S959)&lt;=XobsHor+XfHor,MOD(S958,XobsHor)&lt;XfHor),"out-sample","")),IF(ISBLANK(F959),"",IF(COUNT($F$2:F959)&lt;=XobsHor-XfHor,"in-sample","out-sample"))),"")</f>
        <v/>
      </c>
      <c r="I959" s="120" t="str">
        <f>IF(AND(ISBLANK(F958),H958="in-sample"),"",IF(AND(Temp!fhor_indata=1,H958="out-sample",H959="out-sample"),I958,IF(AND(ISBLANK(F959),H958="out-sample"),"",IF(AND(Temp!optSeasCoef=0,Temp!sts_add=1),IF(H958="in-sample",IF(Q958=bigT,((pCell/bigT)*F958)+((1-(pCell/bigT))*(I958+J958)),IF(OR(ISBLANK(F959),COUNT($F$2:F958)&lt;=pCell),F958,((pCell/COUNT($F$2:F958))*F958)+((1-(pCell/COUNT($F$2:F958)))*(I958+J958)))),I958),IF(AND(Temp!optSeasCoef=0,Temp!sts_multp=1),IF(H958="in-sample",IF(Q958=bigT,((pCell/bigT)*F958)+((1-(pCell/bigT))*(I958*J958)),IF(OR(ISBLANK(F959),COUNT(F$2:$F958)&lt;=pCell),F958,((pCell/COUNT($F$2:F958))*F958)+((1-(pCell/COUNT($F$2:F958)))*(I958*J958)))),I958),IF(Temp!sts_add=1,IF(H958="in-sample",IF(Q958=bigT,((pCell/bigT)*AX958)+((1-(pCell/bigT))*(I958+J958)),IF(OR(ISBLANK(F959),COUNT($AX$2:AX958)&lt;=pCell),AX958,((pCell/COUNT($AX$2:AX958))*AX958)+((1-(pCell/COUNT($AX$2:AX958)))*(I958+J958)))),I958),IF(H958="in-sample",IF(Q958=bigT,((pCell/bigT)*AX958)+((1-(pCell/bigT))*(I958*J958)),IF(OR(ISBLANK(F959),COUNT($AX$2:AX958)&lt;=pCell),AX958,((pCell/COUNT($AX$2:AX958))*AX958)+((1-(pCell/COUNT($AX$2:AX958)))*(I958*J958)))),I958)))))))</f>
        <v/>
      </c>
      <c r="J959" s="120" t="str">
        <f>IF(AND(ISBLANK(F958),H958="in-sample"),"",IF(AND(Temp!fhor_indata=1,H958="out-sample",H959="out-sample"),J958,IF(AND(ISBLANK(F959),H958="out-sample"),"",IF(AND(Temp!optSeasCoef=0,Temp!sts_add=1),IF(H958="in-sample",IF(Q958=bigT,((qCell/bigT)*(I959-I958))+((1-(qCell/bigT))*J958),IF(OR(ISBLANK(F959),COUNT($F$2:F958)&lt;=qCell),IF(COUNT($F$2:F958)=1,0,F958-F957),((qCell/COUNT($F$2:F958))*(I959-I958))+((1-(qCell/COUNT($F$2:F958)))*J958))),J958),IF(AND(Temp!optSeasCoef=0,Temp!sts_multp=1),IF(H958="in-sample",IF(Q958=bigT,((qCell/bigT)*(I959/I958))+((1-(qCell/bigT))*J958),IF(qCell=0,1,IF(OR(ISBLANK(F959),COUNT($F$2:F958)&lt;=qCell),IF(COUNT($F$2:F958)=1,1,F958/F957),((qCell/COUNT($F$2:F958))*(I959/I958))+((1-(qCell/COUNT($F$2:F958)))*J958)))),J958),IF(Temp!sts_add=1,IF(H958="in-sample",IF(Q958=bigT,((qCell/bigT)*(I959-I958))+((1-(qCell/bigT))*J958),IF(OR(ISBLANK(F959),COUNT($AX$2:AX958)&lt;=qCell),IF(COUNT($AX$2:AX958)=1,0,AX958-AX957),((qCell/COUNT($AX$2:AX958))*(I959-I958))+((1-(qCell/COUNT($AX$2:AX958)))*J958))),J958),IF(H958="in-sample",IF(Q958=bigT,((qCell/bigT)*(I959/I958))+((1-(qCell/bigT))*J958),IF(qCell=0,1,IF(OR(ISBLANK(F959),COUNT($AX$2:AX958)&lt;=qCell),IF(COUNT($AX$2:AX958)=1,1,AX958/AX957),((qCell/COUNT($AX$2:AX958))*(I959/I958))+((1-(qCell/COUNT($AX$2:AX958)))*J958)))),J958)))))))</f>
        <v/>
      </c>
      <c r="K959" s="120" t="str">
        <f>IF(H959="","",IF(AND(Temp!optSeasCoef=0,Temp!sts_add=1),IF(H959="out-sample",I959+(Q959*J959),I959+J959),IF(AND(Temp!optSeasCoef=0,Temp!sts_multp=1),IF(H959="out-sample",I959*(J959^Q959),I959*J959),IF(Temp!sts_add=1,IF(H959="out-sample",(I959+(Q959*J959))*G959,(I959+J959)*G959),IF(H959="out-sample",I959*(J959^Q959)*G959,I959*J959*G959)))))</f>
        <v/>
      </c>
      <c r="L959" s="116" t="str">
        <f t="shared" si="154"/>
        <v/>
      </c>
      <c r="M959" s="116" t="str">
        <f t="shared" si="155"/>
        <v/>
      </c>
      <c r="N959" s="116" t="str">
        <f t="shared" si="156"/>
        <v/>
      </c>
      <c r="O959" s="116" t="str">
        <f t="shared" si="157"/>
        <v/>
      </c>
      <c r="P959" s="116" t="str">
        <f t="shared" si="158"/>
        <v/>
      </c>
      <c r="Q959" s="94" t="str">
        <f>IF(AND(Temp!fhor_indata=1,ISBLANK(F959),H958="in-sample"),1,IF(AND(Temp!fhor_indata=1,H958="out-sample",Q958&lt;XfHor),Q958+1,IF(ISBLANK(F959),"",IF(AND(H959="out-sample",H958="in-sample"),1,IF(AND(H959="out-sample",H958="out-sample"),Q958+1,IF(ISNUMBER(Q958),Q958+1,1))))))</f>
        <v/>
      </c>
      <c r="R959" s="94" t="str">
        <f t="shared" si="159"/>
        <v/>
      </c>
      <c r="S959" s="94" t="str">
        <f>IF(Temp!fhor_indata=1,IF(S958=XobsHor,1,IF(COUNT($S$2:S958)&lt;=XobsHor,S958+1,IF(AND(COUNT($S$2:S958)&lt;=XobsHor+XfHor,IFERROR(MOD(S958,XobsHor)&lt;XfHor,FALSE)),S958+1,""))),IF(ISBLANK(F959),"",IF(S958=maxP,1,IF(S958&lt;maxP,S958+1,IF(COUNT($S$2:S959)&lt;=XobsHor,S958+1,"")))))</f>
        <v/>
      </c>
      <c r="T959" s="3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W959" s="122" t="str">
        <f t="shared" si="161"/>
        <v/>
      </c>
      <c r="AX959" s="123" t="str">
        <f t="shared" si="162"/>
        <v/>
      </c>
      <c r="AY959" s="124" t="str">
        <f t="shared" si="163"/>
        <v/>
      </c>
      <c r="AZ959" s="124" t="str">
        <f t="shared" si="164"/>
        <v/>
      </c>
      <c r="BF959" s="91"/>
    </row>
    <row r="960" spans="1:58" s="78" customFormat="1" ht="14.25" x14ac:dyDescent="0.2">
      <c r="A960" s="6"/>
      <c r="B960" s="6"/>
      <c r="C960" s="6"/>
      <c r="D960" s="3"/>
      <c r="E960" s="98" t="str">
        <f t="shared" si="160"/>
        <v/>
      </c>
      <c r="F960" s="117"/>
      <c r="G960" s="116" t="str">
        <f>IF(E960="","",IF(Temp!optSeasCoef=0,1,INDEX($C$2:$C$13,IF(MOD(COUNT($E$2:E960),seas_indx)=0,seas_indx,MOD(COUNT($E$2:E960),seas_indx)))))</f>
        <v/>
      </c>
      <c r="H960" s="97" t="str">
        <f>IFERROR(IF(Temp!fhor_indata=1,IF(COUNT($S$2:S960)&lt;=XobsHor,"in-sample",IF(AND(COUNT($S$2:S960)&lt;=XobsHor+XfHor,MOD(S959,XobsHor)&lt;XfHor),"out-sample","")),IF(ISBLANK(F960),"",IF(COUNT($F$2:F960)&lt;=XobsHor-XfHor,"in-sample","out-sample"))),"")</f>
        <v/>
      </c>
      <c r="I960" s="120" t="str">
        <f>IF(AND(ISBLANK(F959),H959="in-sample"),"",IF(AND(Temp!fhor_indata=1,H959="out-sample",H960="out-sample"),I959,IF(AND(ISBLANK(F960),H959="out-sample"),"",IF(AND(Temp!optSeasCoef=0,Temp!sts_add=1),IF(H959="in-sample",IF(Q959=bigT,((pCell/bigT)*F959)+((1-(pCell/bigT))*(I959+J959)),IF(OR(ISBLANK(F960),COUNT($F$2:F959)&lt;=pCell),F959,((pCell/COUNT($F$2:F959))*F959)+((1-(pCell/COUNT($F$2:F959)))*(I959+J959)))),I959),IF(AND(Temp!optSeasCoef=0,Temp!sts_multp=1),IF(H959="in-sample",IF(Q959=bigT,((pCell/bigT)*F959)+((1-(pCell/bigT))*(I959*J959)),IF(OR(ISBLANK(F960),COUNT(F$2:$F959)&lt;=pCell),F959,((pCell/COUNT($F$2:F959))*F959)+((1-(pCell/COUNT($F$2:F959)))*(I959*J959)))),I959),IF(Temp!sts_add=1,IF(H959="in-sample",IF(Q959=bigT,((pCell/bigT)*AX959)+((1-(pCell/bigT))*(I959+J959)),IF(OR(ISBLANK(F960),COUNT($AX$2:AX959)&lt;=pCell),AX959,((pCell/COUNT($AX$2:AX959))*AX959)+((1-(pCell/COUNT($AX$2:AX959)))*(I959+J959)))),I959),IF(H959="in-sample",IF(Q959=bigT,((pCell/bigT)*AX959)+((1-(pCell/bigT))*(I959*J959)),IF(OR(ISBLANK(F960),COUNT($AX$2:AX959)&lt;=pCell),AX959,((pCell/COUNT($AX$2:AX959))*AX959)+((1-(pCell/COUNT($AX$2:AX959)))*(I959*J959)))),I959)))))))</f>
        <v/>
      </c>
      <c r="J960" s="120" t="str">
        <f>IF(AND(ISBLANK(F959),H959="in-sample"),"",IF(AND(Temp!fhor_indata=1,H959="out-sample",H960="out-sample"),J959,IF(AND(ISBLANK(F960),H959="out-sample"),"",IF(AND(Temp!optSeasCoef=0,Temp!sts_add=1),IF(H959="in-sample",IF(Q959=bigT,((qCell/bigT)*(I960-I959))+((1-(qCell/bigT))*J959),IF(OR(ISBLANK(F960),COUNT($F$2:F959)&lt;=qCell),IF(COUNT($F$2:F959)=1,0,F959-F958),((qCell/COUNT($F$2:F959))*(I960-I959))+((1-(qCell/COUNT($F$2:F959)))*J959))),J959),IF(AND(Temp!optSeasCoef=0,Temp!sts_multp=1),IF(H959="in-sample",IF(Q959=bigT,((qCell/bigT)*(I960/I959))+((1-(qCell/bigT))*J959),IF(qCell=0,1,IF(OR(ISBLANK(F960),COUNT($F$2:F959)&lt;=qCell),IF(COUNT($F$2:F959)=1,1,F959/F958),((qCell/COUNT($F$2:F959))*(I960/I959))+((1-(qCell/COUNT($F$2:F959)))*J959)))),J959),IF(Temp!sts_add=1,IF(H959="in-sample",IF(Q959=bigT,((qCell/bigT)*(I960-I959))+((1-(qCell/bigT))*J959),IF(OR(ISBLANK(F960),COUNT($AX$2:AX959)&lt;=qCell),IF(COUNT($AX$2:AX959)=1,0,AX959-AX958),((qCell/COUNT($AX$2:AX959))*(I960-I959))+((1-(qCell/COUNT($AX$2:AX959)))*J959))),J959),IF(H959="in-sample",IF(Q959=bigT,((qCell/bigT)*(I960/I959))+((1-(qCell/bigT))*J959),IF(qCell=0,1,IF(OR(ISBLANK(F960),COUNT($AX$2:AX959)&lt;=qCell),IF(COUNT($AX$2:AX959)=1,1,AX959/AX958),((qCell/COUNT($AX$2:AX959))*(I960/I959))+((1-(qCell/COUNT($AX$2:AX959)))*J959)))),J959)))))))</f>
        <v/>
      </c>
      <c r="K960" s="120" t="str">
        <f>IF(H960="","",IF(AND(Temp!optSeasCoef=0,Temp!sts_add=1),IF(H960="out-sample",I960+(Q960*J960),I960+J960),IF(AND(Temp!optSeasCoef=0,Temp!sts_multp=1),IF(H960="out-sample",I960*(J960^Q960),I960*J960),IF(Temp!sts_add=1,IF(H960="out-sample",(I960+(Q960*J960))*G960,(I960+J960)*G960),IF(H960="out-sample",I960*(J960^Q960)*G960,I960*J960*G960)))))</f>
        <v/>
      </c>
      <c r="L960" s="116" t="str">
        <f t="shared" si="154"/>
        <v/>
      </c>
      <c r="M960" s="116" t="str">
        <f t="shared" si="155"/>
        <v/>
      </c>
      <c r="N960" s="116" t="str">
        <f t="shared" si="156"/>
        <v/>
      </c>
      <c r="O960" s="116" t="str">
        <f t="shared" si="157"/>
        <v/>
      </c>
      <c r="P960" s="116" t="str">
        <f t="shared" si="158"/>
        <v/>
      </c>
      <c r="Q960" s="94" t="str">
        <f>IF(AND(Temp!fhor_indata=1,ISBLANK(F960),H959="in-sample"),1,IF(AND(Temp!fhor_indata=1,H959="out-sample",Q959&lt;XfHor),Q959+1,IF(ISBLANK(F960),"",IF(AND(H960="out-sample",H959="in-sample"),1,IF(AND(H960="out-sample",H959="out-sample"),Q959+1,IF(ISNUMBER(Q959),Q959+1,1))))))</f>
        <v/>
      </c>
      <c r="R960" s="94" t="str">
        <f t="shared" si="159"/>
        <v/>
      </c>
      <c r="S960" s="94" t="str">
        <f>IF(Temp!fhor_indata=1,IF(S959=XobsHor,1,IF(COUNT($S$2:S959)&lt;=XobsHor,S959+1,IF(AND(COUNT($S$2:S959)&lt;=XobsHor+XfHor,IFERROR(MOD(S959,XobsHor)&lt;XfHor,FALSE)),S959+1,""))),IF(ISBLANK(F960),"",IF(S959=maxP,1,IF(S959&lt;maxP,S959+1,IF(COUNT($S$2:S960)&lt;=XobsHor,S959+1,"")))))</f>
        <v/>
      </c>
      <c r="T960" s="3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W960" s="122" t="str">
        <f t="shared" si="161"/>
        <v/>
      </c>
      <c r="AX960" s="123" t="str">
        <f t="shared" si="162"/>
        <v/>
      </c>
      <c r="AY960" s="124" t="str">
        <f t="shared" si="163"/>
        <v/>
      </c>
      <c r="AZ960" s="124" t="str">
        <f t="shared" si="164"/>
        <v/>
      </c>
      <c r="BF960" s="91"/>
    </row>
    <row r="961" spans="1:58" s="78" customFormat="1" ht="14.25" x14ac:dyDescent="0.2">
      <c r="A961" s="6"/>
      <c r="B961" s="6"/>
      <c r="C961" s="6"/>
      <c r="D961" s="3"/>
      <c r="E961" s="98" t="str">
        <f t="shared" si="160"/>
        <v/>
      </c>
      <c r="F961" s="117"/>
      <c r="G961" s="116" t="str">
        <f>IF(E961="","",IF(Temp!optSeasCoef=0,1,INDEX($C$2:$C$13,IF(MOD(COUNT($E$2:E961),seas_indx)=0,seas_indx,MOD(COUNT($E$2:E961),seas_indx)))))</f>
        <v/>
      </c>
      <c r="H961" s="97" t="str">
        <f>IFERROR(IF(Temp!fhor_indata=1,IF(COUNT($S$2:S961)&lt;=XobsHor,"in-sample",IF(AND(COUNT($S$2:S961)&lt;=XobsHor+XfHor,MOD(S960,XobsHor)&lt;XfHor),"out-sample","")),IF(ISBLANK(F961),"",IF(COUNT($F$2:F961)&lt;=XobsHor-XfHor,"in-sample","out-sample"))),"")</f>
        <v/>
      </c>
      <c r="I961" s="120" t="str">
        <f>IF(AND(ISBLANK(F960),H960="in-sample"),"",IF(AND(Temp!fhor_indata=1,H960="out-sample",H961="out-sample"),I960,IF(AND(ISBLANK(F961),H960="out-sample"),"",IF(AND(Temp!optSeasCoef=0,Temp!sts_add=1),IF(H960="in-sample",IF(Q960=bigT,((pCell/bigT)*F960)+((1-(pCell/bigT))*(I960+J960)),IF(OR(ISBLANK(F961),COUNT($F$2:F960)&lt;=pCell),F960,((pCell/COUNT($F$2:F960))*F960)+((1-(pCell/COUNT($F$2:F960)))*(I960+J960)))),I960),IF(AND(Temp!optSeasCoef=0,Temp!sts_multp=1),IF(H960="in-sample",IF(Q960=bigT,((pCell/bigT)*F960)+((1-(pCell/bigT))*(I960*J960)),IF(OR(ISBLANK(F961),COUNT(F$2:$F960)&lt;=pCell),F960,((pCell/COUNT($F$2:F960))*F960)+((1-(pCell/COUNT($F$2:F960)))*(I960*J960)))),I960),IF(Temp!sts_add=1,IF(H960="in-sample",IF(Q960=bigT,((pCell/bigT)*AX960)+((1-(pCell/bigT))*(I960+J960)),IF(OR(ISBLANK(F961),COUNT($AX$2:AX960)&lt;=pCell),AX960,((pCell/COUNT($AX$2:AX960))*AX960)+((1-(pCell/COUNT($AX$2:AX960)))*(I960+J960)))),I960),IF(H960="in-sample",IF(Q960=bigT,((pCell/bigT)*AX960)+((1-(pCell/bigT))*(I960*J960)),IF(OR(ISBLANK(F961),COUNT($AX$2:AX960)&lt;=pCell),AX960,((pCell/COUNT($AX$2:AX960))*AX960)+((1-(pCell/COUNT($AX$2:AX960)))*(I960*J960)))),I960)))))))</f>
        <v/>
      </c>
      <c r="J961" s="120" t="str">
        <f>IF(AND(ISBLANK(F960),H960="in-sample"),"",IF(AND(Temp!fhor_indata=1,H960="out-sample",H961="out-sample"),J960,IF(AND(ISBLANK(F961),H960="out-sample"),"",IF(AND(Temp!optSeasCoef=0,Temp!sts_add=1),IF(H960="in-sample",IF(Q960=bigT,((qCell/bigT)*(I961-I960))+((1-(qCell/bigT))*J960),IF(OR(ISBLANK(F961),COUNT($F$2:F960)&lt;=qCell),IF(COUNT($F$2:F960)=1,0,F960-F959),((qCell/COUNT($F$2:F960))*(I961-I960))+((1-(qCell/COUNT($F$2:F960)))*J960))),J960),IF(AND(Temp!optSeasCoef=0,Temp!sts_multp=1),IF(H960="in-sample",IF(Q960=bigT,((qCell/bigT)*(I961/I960))+((1-(qCell/bigT))*J960),IF(qCell=0,1,IF(OR(ISBLANK(F961),COUNT($F$2:F960)&lt;=qCell),IF(COUNT($F$2:F960)=1,1,F960/F959),((qCell/COUNT($F$2:F960))*(I961/I960))+((1-(qCell/COUNT($F$2:F960)))*J960)))),J960),IF(Temp!sts_add=1,IF(H960="in-sample",IF(Q960=bigT,((qCell/bigT)*(I961-I960))+((1-(qCell/bigT))*J960),IF(OR(ISBLANK(F961),COUNT($AX$2:AX960)&lt;=qCell),IF(COUNT($AX$2:AX960)=1,0,AX960-AX959),((qCell/COUNT($AX$2:AX960))*(I961-I960))+((1-(qCell/COUNT($AX$2:AX960)))*J960))),J960),IF(H960="in-sample",IF(Q960=bigT,((qCell/bigT)*(I961/I960))+((1-(qCell/bigT))*J960),IF(qCell=0,1,IF(OR(ISBLANK(F961),COUNT($AX$2:AX960)&lt;=qCell),IF(COUNT($AX$2:AX960)=1,1,AX960/AX959),((qCell/COUNT($AX$2:AX960))*(I961/I960))+((1-(qCell/COUNT($AX$2:AX960)))*J960)))),J960)))))))</f>
        <v/>
      </c>
      <c r="K961" s="120" t="str">
        <f>IF(H961="","",IF(AND(Temp!optSeasCoef=0,Temp!sts_add=1),IF(H961="out-sample",I961+(Q961*J961),I961+J961),IF(AND(Temp!optSeasCoef=0,Temp!sts_multp=1),IF(H961="out-sample",I961*(J961^Q961),I961*J961),IF(Temp!sts_add=1,IF(H961="out-sample",(I961+(Q961*J961))*G961,(I961+J961)*G961),IF(H961="out-sample",I961*(J961^Q961)*G961,I961*J961*G961)))))</f>
        <v/>
      </c>
      <c r="L961" s="116" t="str">
        <f t="shared" si="154"/>
        <v/>
      </c>
      <c r="M961" s="116" t="str">
        <f t="shared" si="155"/>
        <v/>
      </c>
      <c r="N961" s="116" t="str">
        <f t="shared" si="156"/>
        <v/>
      </c>
      <c r="O961" s="116" t="str">
        <f t="shared" si="157"/>
        <v/>
      </c>
      <c r="P961" s="116" t="str">
        <f t="shared" si="158"/>
        <v/>
      </c>
      <c r="Q961" s="94" t="str">
        <f>IF(AND(Temp!fhor_indata=1,ISBLANK(F961),H960="in-sample"),1,IF(AND(Temp!fhor_indata=1,H960="out-sample",Q960&lt;XfHor),Q960+1,IF(ISBLANK(F961),"",IF(AND(H961="out-sample",H960="in-sample"),1,IF(AND(H961="out-sample",H960="out-sample"),Q960+1,IF(ISNUMBER(Q960),Q960+1,1))))))</f>
        <v/>
      </c>
      <c r="R961" s="94" t="str">
        <f t="shared" si="159"/>
        <v/>
      </c>
      <c r="S961" s="94" t="str">
        <f>IF(Temp!fhor_indata=1,IF(S960=XobsHor,1,IF(COUNT($S$2:S960)&lt;=XobsHor,S960+1,IF(AND(COUNT($S$2:S960)&lt;=XobsHor+XfHor,IFERROR(MOD(S960,XobsHor)&lt;XfHor,FALSE)),S960+1,""))),IF(ISBLANK(F961),"",IF(S960=maxP,1,IF(S960&lt;maxP,S960+1,IF(COUNT($S$2:S961)&lt;=XobsHor,S960+1,"")))))</f>
        <v/>
      </c>
      <c r="T961" s="3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W961" s="122" t="str">
        <f t="shared" si="161"/>
        <v/>
      </c>
      <c r="AX961" s="123" t="str">
        <f t="shared" si="162"/>
        <v/>
      </c>
      <c r="AY961" s="124" t="str">
        <f t="shared" si="163"/>
        <v/>
      </c>
      <c r="AZ961" s="124" t="str">
        <f t="shared" si="164"/>
        <v/>
      </c>
      <c r="BF961" s="91"/>
    </row>
    <row r="962" spans="1:58" s="78" customFormat="1" ht="14.25" x14ac:dyDescent="0.2">
      <c r="A962" s="6"/>
      <c r="B962" s="6"/>
      <c r="C962" s="6"/>
      <c r="D962" s="3"/>
      <c r="E962" s="98" t="str">
        <f t="shared" si="160"/>
        <v/>
      </c>
      <c r="F962" s="117"/>
      <c r="G962" s="116" t="str">
        <f>IF(E962="","",IF(Temp!optSeasCoef=0,1,INDEX($C$2:$C$13,IF(MOD(COUNT($E$2:E962),seas_indx)=0,seas_indx,MOD(COUNT($E$2:E962),seas_indx)))))</f>
        <v/>
      </c>
      <c r="H962" s="97" t="str">
        <f>IFERROR(IF(Temp!fhor_indata=1,IF(COUNT($S$2:S962)&lt;=XobsHor,"in-sample",IF(AND(COUNT($S$2:S962)&lt;=XobsHor+XfHor,MOD(S961,XobsHor)&lt;XfHor),"out-sample","")),IF(ISBLANK(F962),"",IF(COUNT($F$2:F962)&lt;=XobsHor-XfHor,"in-sample","out-sample"))),"")</f>
        <v/>
      </c>
      <c r="I962" s="120" t="str">
        <f>IF(AND(ISBLANK(F961),H961="in-sample"),"",IF(AND(Temp!fhor_indata=1,H961="out-sample",H962="out-sample"),I961,IF(AND(ISBLANK(F962),H961="out-sample"),"",IF(AND(Temp!optSeasCoef=0,Temp!sts_add=1),IF(H961="in-sample",IF(Q961=bigT,((pCell/bigT)*F961)+((1-(pCell/bigT))*(I961+J961)),IF(OR(ISBLANK(F962),COUNT($F$2:F961)&lt;=pCell),F961,((pCell/COUNT($F$2:F961))*F961)+((1-(pCell/COUNT($F$2:F961)))*(I961+J961)))),I961),IF(AND(Temp!optSeasCoef=0,Temp!sts_multp=1),IF(H961="in-sample",IF(Q961=bigT,((pCell/bigT)*F961)+((1-(pCell/bigT))*(I961*J961)),IF(OR(ISBLANK(F962),COUNT(F$2:$F961)&lt;=pCell),F961,((pCell/COUNT($F$2:F961))*F961)+((1-(pCell/COUNT($F$2:F961)))*(I961*J961)))),I961),IF(Temp!sts_add=1,IF(H961="in-sample",IF(Q961=bigT,((pCell/bigT)*AX961)+((1-(pCell/bigT))*(I961+J961)),IF(OR(ISBLANK(F962),COUNT($AX$2:AX961)&lt;=pCell),AX961,((pCell/COUNT($AX$2:AX961))*AX961)+((1-(pCell/COUNT($AX$2:AX961)))*(I961+J961)))),I961),IF(H961="in-sample",IF(Q961=bigT,((pCell/bigT)*AX961)+((1-(pCell/bigT))*(I961*J961)),IF(OR(ISBLANK(F962),COUNT($AX$2:AX961)&lt;=pCell),AX961,((pCell/COUNT($AX$2:AX961))*AX961)+((1-(pCell/COUNT($AX$2:AX961)))*(I961*J961)))),I961)))))))</f>
        <v/>
      </c>
      <c r="J962" s="120" t="str">
        <f>IF(AND(ISBLANK(F961),H961="in-sample"),"",IF(AND(Temp!fhor_indata=1,H961="out-sample",H962="out-sample"),J961,IF(AND(ISBLANK(F962),H961="out-sample"),"",IF(AND(Temp!optSeasCoef=0,Temp!sts_add=1),IF(H961="in-sample",IF(Q961=bigT,((qCell/bigT)*(I962-I961))+((1-(qCell/bigT))*J961),IF(OR(ISBLANK(F962),COUNT($F$2:F961)&lt;=qCell),IF(COUNT($F$2:F961)=1,0,F961-F960),((qCell/COUNT($F$2:F961))*(I962-I961))+((1-(qCell/COUNT($F$2:F961)))*J961))),J961),IF(AND(Temp!optSeasCoef=0,Temp!sts_multp=1),IF(H961="in-sample",IF(Q961=bigT,((qCell/bigT)*(I962/I961))+((1-(qCell/bigT))*J961),IF(qCell=0,1,IF(OR(ISBLANK(F962),COUNT($F$2:F961)&lt;=qCell),IF(COUNT($F$2:F961)=1,1,F961/F960),((qCell/COUNT($F$2:F961))*(I962/I961))+((1-(qCell/COUNT($F$2:F961)))*J961)))),J961),IF(Temp!sts_add=1,IF(H961="in-sample",IF(Q961=bigT,((qCell/bigT)*(I962-I961))+((1-(qCell/bigT))*J961),IF(OR(ISBLANK(F962),COUNT($AX$2:AX961)&lt;=qCell),IF(COUNT($AX$2:AX961)=1,0,AX961-AX960),((qCell/COUNT($AX$2:AX961))*(I962-I961))+((1-(qCell/COUNT($AX$2:AX961)))*J961))),J961),IF(H961="in-sample",IF(Q961=bigT,((qCell/bigT)*(I962/I961))+((1-(qCell/bigT))*J961),IF(qCell=0,1,IF(OR(ISBLANK(F962),COUNT($AX$2:AX961)&lt;=qCell),IF(COUNT($AX$2:AX961)=1,1,AX961/AX960),((qCell/COUNT($AX$2:AX961))*(I962/I961))+((1-(qCell/COUNT($AX$2:AX961)))*J961)))),J961)))))))</f>
        <v/>
      </c>
      <c r="K962" s="120" t="str">
        <f>IF(H962="","",IF(AND(Temp!optSeasCoef=0,Temp!sts_add=1),IF(H962="out-sample",I962+(Q962*J962),I962+J962),IF(AND(Temp!optSeasCoef=0,Temp!sts_multp=1),IF(H962="out-sample",I962*(J962^Q962),I962*J962),IF(Temp!sts_add=1,IF(H962="out-sample",(I962+(Q962*J962))*G962,(I962+J962)*G962),IF(H962="out-sample",I962*(J962^Q962)*G962,I962*J962*G962)))))</f>
        <v/>
      </c>
      <c r="L962" s="116" t="str">
        <f t="shared" ref="L962:L1025" si="165">IF(ISBLANK(F962),"",F962-K962)</f>
        <v/>
      </c>
      <c r="M962" s="116" t="str">
        <f t="shared" ref="M962:M1025" si="166">IF(ISBLANK(F962),"",ABS(L962))</f>
        <v/>
      </c>
      <c r="N962" s="116" t="str">
        <f t="shared" ref="N962:N1025" si="167">IF(ISBLANK(F962),"",L962^2)</f>
        <v/>
      </c>
      <c r="O962" s="116" t="str">
        <f t="shared" ref="O962:O1025" si="168">IF(ISBLANK(F962),"",ABS((F962-K962)/K962)*100)</f>
        <v/>
      </c>
      <c r="P962" s="116" t="str">
        <f t="shared" ref="P962:P1025" si="169">IF(ISBLANK(F962),"",(M962/(ABS(K962)+ABS(F962)))*200)</f>
        <v/>
      </c>
      <c r="Q962" s="94" t="str">
        <f>IF(AND(Temp!fhor_indata=1,ISBLANK(F962),H961="in-sample"),1,IF(AND(Temp!fhor_indata=1,H961="out-sample",Q961&lt;XfHor),Q961+1,IF(ISBLANK(F962),"",IF(AND(H962="out-sample",H961="in-sample"),1,IF(AND(H962="out-sample",H961="out-sample"),Q961+1,IF(ISNUMBER(Q961),Q961+1,1))))))</f>
        <v/>
      </c>
      <c r="R962" s="94" t="str">
        <f t="shared" ref="R962:R1025" si="170">IF(ISBLANK(F962),"",bigT-Q962)</f>
        <v/>
      </c>
      <c r="S962" s="94" t="str">
        <f>IF(Temp!fhor_indata=1,IF(S961=XobsHor,1,IF(COUNT($S$2:S961)&lt;=XobsHor,S961+1,IF(AND(COUNT($S$2:S961)&lt;=XobsHor+XfHor,IFERROR(MOD(S961,XobsHor)&lt;XfHor,FALSE)),S961+1,""))),IF(ISBLANK(F962),"",IF(S961=maxP,1,IF(S961&lt;maxP,S961+1,IF(COUNT($S$2:S962)&lt;=XobsHor,S961+1,"")))))</f>
        <v/>
      </c>
      <c r="T962" s="3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W962" s="122" t="str">
        <f t="shared" si="161"/>
        <v/>
      </c>
      <c r="AX962" s="123" t="str">
        <f t="shared" si="162"/>
        <v/>
      </c>
      <c r="AY962" s="124" t="str">
        <f t="shared" si="163"/>
        <v/>
      </c>
      <c r="AZ962" s="124" t="str">
        <f t="shared" si="164"/>
        <v/>
      </c>
      <c r="BF962" s="91"/>
    </row>
    <row r="963" spans="1:58" s="78" customFormat="1" ht="14.25" x14ac:dyDescent="0.2">
      <c r="A963" s="6"/>
      <c r="B963" s="6"/>
      <c r="C963" s="6"/>
      <c r="D963" s="3"/>
      <c r="E963" s="98" t="str">
        <f t="shared" ref="E963:E1026" si="171">Q963</f>
        <v/>
      </c>
      <c r="F963" s="117"/>
      <c r="G963" s="116" t="str">
        <f>IF(E963="","",IF(Temp!optSeasCoef=0,1,INDEX($C$2:$C$13,IF(MOD(COUNT($E$2:E963),seas_indx)=0,seas_indx,MOD(COUNT($E$2:E963),seas_indx)))))</f>
        <v/>
      </c>
      <c r="H963" s="97" t="str">
        <f>IFERROR(IF(Temp!fhor_indata=1,IF(COUNT($S$2:S963)&lt;=XobsHor,"in-sample",IF(AND(COUNT($S$2:S963)&lt;=XobsHor+XfHor,MOD(S962,XobsHor)&lt;XfHor),"out-sample","")),IF(ISBLANK(F963),"",IF(COUNT($F$2:F963)&lt;=XobsHor-XfHor,"in-sample","out-sample"))),"")</f>
        <v/>
      </c>
      <c r="I963" s="120" t="str">
        <f>IF(AND(ISBLANK(F962),H962="in-sample"),"",IF(AND(Temp!fhor_indata=1,H962="out-sample",H963="out-sample"),I962,IF(AND(ISBLANK(F963),H962="out-sample"),"",IF(AND(Temp!optSeasCoef=0,Temp!sts_add=1),IF(H962="in-sample",IF(Q962=bigT,((pCell/bigT)*F962)+((1-(pCell/bigT))*(I962+J962)),IF(OR(ISBLANK(F963),COUNT($F$2:F962)&lt;=pCell),F962,((pCell/COUNT($F$2:F962))*F962)+((1-(pCell/COUNT($F$2:F962)))*(I962+J962)))),I962),IF(AND(Temp!optSeasCoef=0,Temp!sts_multp=1),IF(H962="in-sample",IF(Q962=bigT,((pCell/bigT)*F962)+((1-(pCell/bigT))*(I962*J962)),IF(OR(ISBLANK(F963),COUNT(F$2:$F962)&lt;=pCell),F962,((pCell/COUNT($F$2:F962))*F962)+((1-(pCell/COUNT($F$2:F962)))*(I962*J962)))),I962),IF(Temp!sts_add=1,IF(H962="in-sample",IF(Q962=bigT,((pCell/bigT)*AX962)+((1-(pCell/bigT))*(I962+J962)),IF(OR(ISBLANK(F963),COUNT($AX$2:AX962)&lt;=pCell),AX962,((pCell/COUNT($AX$2:AX962))*AX962)+((1-(pCell/COUNT($AX$2:AX962)))*(I962+J962)))),I962),IF(H962="in-sample",IF(Q962=bigT,((pCell/bigT)*AX962)+((1-(pCell/bigT))*(I962*J962)),IF(OR(ISBLANK(F963),COUNT($AX$2:AX962)&lt;=pCell),AX962,((pCell/COUNT($AX$2:AX962))*AX962)+((1-(pCell/COUNT($AX$2:AX962)))*(I962*J962)))),I962)))))))</f>
        <v/>
      </c>
      <c r="J963" s="120" t="str">
        <f>IF(AND(ISBLANK(F962),H962="in-sample"),"",IF(AND(Temp!fhor_indata=1,H962="out-sample",H963="out-sample"),J962,IF(AND(ISBLANK(F963),H962="out-sample"),"",IF(AND(Temp!optSeasCoef=0,Temp!sts_add=1),IF(H962="in-sample",IF(Q962=bigT,((qCell/bigT)*(I963-I962))+((1-(qCell/bigT))*J962),IF(OR(ISBLANK(F963),COUNT($F$2:F962)&lt;=qCell),IF(COUNT($F$2:F962)=1,0,F962-F961),((qCell/COUNT($F$2:F962))*(I963-I962))+((1-(qCell/COUNT($F$2:F962)))*J962))),J962),IF(AND(Temp!optSeasCoef=0,Temp!sts_multp=1),IF(H962="in-sample",IF(Q962=bigT,((qCell/bigT)*(I963/I962))+((1-(qCell/bigT))*J962),IF(qCell=0,1,IF(OR(ISBLANK(F963),COUNT($F$2:F962)&lt;=qCell),IF(COUNT($F$2:F962)=1,1,F962/F961),((qCell/COUNT($F$2:F962))*(I963/I962))+((1-(qCell/COUNT($F$2:F962)))*J962)))),J962),IF(Temp!sts_add=1,IF(H962="in-sample",IF(Q962=bigT,((qCell/bigT)*(I963-I962))+((1-(qCell/bigT))*J962),IF(OR(ISBLANK(F963),COUNT($AX$2:AX962)&lt;=qCell),IF(COUNT($AX$2:AX962)=1,0,AX962-AX961),((qCell/COUNT($AX$2:AX962))*(I963-I962))+((1-(qCell/COUNT($AX$2:AX962)))*J962))),J962),IF(H962="in-sample",IF(Q962=bigT,((qCell/bigT)*(I963/I962))+((1-(qCell/bigT))*J962),IF(qCell=0,1,IF(OR(ISBLANK(F963),COUNT($AX$2:AX962)&lt;=qCell),IF(COUNT($AX$2:AX962)=1,1,AX962/AX961),((qCell/COUNT($AX$2:AX962))*(I963/I962))+((1-(qCell/COUNT($AX$2:AX962)))*J962)))),J962)))))))</f>
        <v/>
      </c>
      <c r="K963" s="120" t="str">
        <f>IF(H963="","",IF(AND(Temp!optSeasCoef=0,Temp!sts_add=1),IF(H963="out-sample",I963+(Q963*J963),I963+J963),IF(AND(Temp!optSeasCoef=0,Temp!sts_multp=1),IF(H963="out-sample",I963*(J963^Q963),I963*J963),IF(Temp!sts_add=1,IF(H963="out-sample",(I963+(Q963*J963))*G963,(I963+J963)*G963),IF(H963="out-sample",I963*(J963^Q963)*G963,I963*J963*G963)))))</f>
        <v/>
      </c>
      <c r="L963" s="116" t="str">
        <f t="shared" si="165"/>
        <v/>
      </c>
      <c r="M963" s="116" t="str">
        <f t="shared" si="166"/>
        <v/>
      </c>
      <c r="N963" s="116" t="str">
        <f t="shared" si="167"/>
        <v/>
      </c>
      <c r="O963" s="116" t="str">
        <f t="shared" si="168"/>
        <v/>
      </c>
      <c r="P963" s="116" t="str">
        <f t="shared" si="169"/>
        <v/>
      </c>
      <c r="Q963" s="94" t="str">
        <f>IF(AND(Temp!fhor_indata=1,ISBLANK(F963),H962="in-sample"),1,IF(AND(Temp!fhor_indata=1,H962="out-sample",Q962&lt;XfHor),Q962+1,IF(ISBLANK(F963),"",IF(AND(H963="out-sample",H962="in-sample"),1,IF(AND(H963="out-sample",H962="out-sample"),Q962+1,IF(ISNUMBER(Q962),Q962+1,1))))))</f>
        <v/>
      </c>
      <c r="R963" s="94" t="str">
        <f t="shared" si="170"/>
        <v/>
      </c>
      <c r="S963" s="94" t="str">
        <f>IF(Temp!fhor_indata=1,IF(S962=XobsHor,1,IF(COUNT($S$2:S962)&lt;=XobsHor,S962+1,IF(AND(COUNT($S$2:S962)&lt;=XobsHor+XfHor,IFERROR(MOD(S962,XobsHor)&lt;XfHor,FALSE)),S962+1,""))),IF(ISBLANK(F963),"",IF(S962=maxP,1,IF(S962&lt;maxP,S962+1,IF(COUNT($S$2:S963)&lt;=XobsHor,S962+1,"")))))</f>
        <v/>
      </c>
      <c r="T963" s="3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W963" s="122" t="str">
        <f t="shared" ref="AW963:AW1026" si="172">IF(ISBLANK(F963),"",F963)</f>
        <v/>
      </c>
      <c r="AX963" s="123" t="str">
        <f t="shared" ref="AX963:AX1026" si="173">IF(ISBLANK(F963),"",F963/G963)</f>
        <v/>
      </c>
      <c r="AY963" s="124" t="str">
        <f t="shared" ref="AY963:AY1026" si="174">IF(H963="in-sample","",K963)</f>
        <v/>
      </c>
      <c r="AZ963" s="124" t="str">
        <f t="shared" ref="AZ963:AZ1026" si="175">IF(H963="in-sample",K963,"")</f>
        <v/>
      </c>
      <c r="BF963" s="91"/>
    </row>
    <row r="964" spans="1:58" s="78" customFormat="1" ht="14.25" x14ac:dyDescent="0.2">
      <c r="A964" s="6"/>
      <c r="B964" s="6"/>
      <c r="C964" s="6"/>
      <c r="D964" s="3"/>
      <c r="E964" s="98" t="str">
        <f t="shared" si="171"/>
        <v/>
      </c>
      <c r="F964" s="117"/>
      <c r="G964" s="116" t="str">
        <f>IF(E964="","",IF(Temp!optSeasCoef=0,1,INDEX($C$2:$C$13,IF(MOD(COUNT($E$2:E964),seas_indx)=0,seas_indx,MOD(COUNT($E$2:E964),seas_indx)))))</f>
        <v/>
      </c>
      <c r="H964" s="97" t="str">
        <f>IFERROR(IF(Temp!fhor_indata=1,IF(COUNT($S$2:S964)&lt;=XobsHor,"in-sample",IF(AND(COUNT($S$2:S964)&lt;=XobsHor+XfHor,MOD(S963,XobsHor)&lt;XfHor),"out-sample","")),IF(ISBLANK(F964),"",IF(COUNT($F$2:F964)&lt;=XobsHor-XfHor,"in-sample","out-sample"))),"")</f>
        <v/>
      </c>
      <c r="I964" s="120" t="str">
        <f>IF(AND(ISBLANK(F963),H963="in-sample"),"",IF(AND(Temp!fhor_indata=1,H963="out-sample",H964="out-sample"),I963,IF(AND(ISBLANK(F964),H963="out-sample"),"",IF(AND(Temp!optSeasCoef=0,Temp!sts_add=1),IF(H963="in-sample",IF(Q963=bigT,((pCell/bigT)*F963)+((1-(pCell/bigT))*(I963+J963)),IF(OR(ISBLANK(F964),COUNT($F$2:F963)&lt;=pCell),F963,((pCell/COUNT($F$2:F963))*F963)+((1-(pCell/COUNT($F$2:F963)))*(I963+J963)))),I963),IF(AND(Temp!optSeasCoef=0,Temp!sts_multp=1),IF(H963="in-sample",IF(Q963=bigT,((pCell/bigT)*F963)+((1-(pCell/bigT))*(I963*J963)),IF(OR(ISBLANK(F964),COUNT(F$2:$F963)&lt;=pCell),F963,((pCell/COUNT($F$2:F963))*F963)+((1-(pCell/COUNT($F$2:F963)))*(I963*J963)))),I963),IF(Temp!sts_add=1,IF(H963="in-sample",IF(Q963=bigT,((pCell/bigT)*AX963)+((1-(pCell/bigT))*(I963+J963)),IF(OR(ISBLANK(F964),COUNT($AX$2:AX963)&lt;=pCell),AX963,((pCell/COUNT($AX$2:AX963))*AX963)+((1-(pCell/COUNT($AX$2:AX963)))*(I963+J963)))),I963),IF(H963="in-sample",IF(Q963=bigT,((pCell/bigT)*AX963)+((1-(pCell/bigT))*(I963*J963)),IF(OR(ISBLANK(F964),COUNT($AX$2:AX963)&lt;=pCell),AX963,((pCell/COUNT($AX$2:AX963))*AX963)+((1-(pCell/COUNT($AX$2:AX963)))*(I963*J963)))),I963)))))))</f>
        <v/>
      </c>
      <c r="J964" s="120" t="str">
        <f>IF(AND(ISBLANK(F963),H963="in-sample"),"",IF(AND(Temp!fhor_indata=1,H963="out-sample",H964="out-sample"),J963,IF(AND(ISBLANK(F964),H963="out-sample"),"",IF(AND(Temp!optSeasCoef=0,Temp!sts_add=1),IF(H963="in-sample",IF(Q963=bigT,((qCell/bigT)*(I964-I963))+((1-(qCell/bigT))*J963),IF(OR(ISBLANK(F964),COUNT($F$2:F963)&lt;=qCell),IF(COUNT($F$2:F963)=1,0,F963-F962),((qCell/COUNT($F$2:F963))*(I964-I963))+((1-(qCell/COUNT($F$2:F963)))*J963))),J963),IF(AND(Temp!optSeasCoef=0,Temp!sts_multp=1),IF(H963="in-sample",IF(Q963=bigT,((qCell/bigT)*(I964/I963))+((1-(qCell/bigT))*J963),IF(qCell=0,1,IF(OR(ISBLANK(F964),COUNT($F$2:F963)&lt;=qCell),IF(COUNT($F$2:F963)=1,1,F963/F962),((qCell/COUNT($F$2:F963))*(I964/I963))+((1-(qCell/COUNT($F$2:F963)))*J963)))),J963),IF(Temp!sts_add=1,IF(H963="in-sample",IF(Q963=bigT,((qCell/bigT)*(I964-I963))+((1-(qCell/bigT))*J963),IF(OR(ISBLANK(F964),COUNT($AX$2:AX963)&lt;=qCell),IF(COUNT($AX$2:AX963)=1,0,AX963-AX962),((qCell/COUNT($AX$2:AX963))*(I964-I963))+((1-(qCell/COUNT($AX$2:AX963)))*J963))),J963),IF(H963="in-sample",IF(Q963=bigT,((qCell/bigT)*(I964/I963))+((1-(qCell/bigT))*J963),IF(qCell=0,1,IF(OR(ISBLANK(F964),COUNT($AX$2:AX963)&lt;=qCell),IF(COUNT($AX$2:AX963)=1,1,AX963/AX962),((qCell/COUNT($AX$2:AX963))*(I964/I963))+((1-(qCell/COUNT($AX$2:AX963)))*J963)))),J963)))))))</f>
        <v/>
      </c>
      <c r="K964" s="120" t="str">
        <f>IF(H964="","",IF(AND(Temp!optSeasCoef=0,Temp!sts_add=1),IF(H964="out-sample",I964+(Q964*J964),I964+J964),IF(AND(Temp!optSeasCoef=0,Temp!sts_multp=1),IF(H964="out-sample",I964*(J964^Q964),I964*J964),IF(Temp!sts_add=1,IF(H964="out-sample",(I964+(Q964*J964))*G964,(I964+J964)*G964),IF(H964="out-sample",I964*(J964^Q964)*G964,I964*J964*G964)))))</f>
        <v/>
      </c>
      <c r="L964" s="116" t="str">
        <f t="shared" si="165"/>
        <v/>
      </c>
      <c r="M964" s="116" t="str">
        <f t="shared" si="166"/>
        <v/>
      </c>
      <c r="N964" s="116" t="str">
        <f t="shared" si="167"/>
        <v/>
      </c>
      <c r="O964" s="116" t="str">
        <f t="shared" si="168"/>
        <v/>
      </c>
      <c r="P964" s="116" t="str">
        <f t="shared" si="169"/>
        <v/>
      </c>
      <c r="Q964" s="94" t="str">
        <f>IF(AND(Temp!fhor_indata=1,ISBLANK(F964),H963="in-sample"),1,IF(AND(Temp!fhor_indata=1,H963="out-sample",Q963&lt;XfHor),Q963+1,IF(ISBLANK(F964),"",IF(AND(H964="out-sample",H963="in-sample"),1,IF(AND(H964="out-sample",H963="out-sample"),Q963+1,IF(ISNUMBER(Q963),Q963+1,1))))))</f>
        <v/>
      </c>
      <c r="R964" s="94" t="str">
        <f t="shared" si="170"/>
        <v/>
      </c>
      <c r="S964" s="94" t="str">
        <f>IF(Temp!fhor_indata=1,IF(S963=XobsHor,1,IF(COUNT($S$2:S963)&lt;=XobsHor,S963+1,IF(AND(COUNT($S$2:S963)&lt;=XobsHor+XfHor,IFERROR(MOD(S963,XobsHor)&lt;XfHor,FALSE)),S963+1,""))),IF(ISBLANK(F964),"",IF(S963=maxP,1,IF(S963&lt;maxP,S963+1,IF(COUNT($S$2:S964)&lt;=XobsHor,S963+1,"")))))</f>
        <v/>
      </c>
      <c r="T964" s="3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W964" s="122" t="str">
        <f t="shared" si="172"/>
        <v/>
      </c>
      <c r="AX964" s="123" t="str">
        <f t="shared" si="173"/>
        <v/>
      </c>
      <c r="AY964" s="124" t="str">
        <f t="shared" si="174"/>
        <v/>
      </c>
      <c r="AZ964" s="124" t="str">
        <f t="shared" si="175"/>
        <v/>
      </c>
      <c r="BF964" s="91"/>
    </row>
    <row r="965" spans="1:58" s="78" customFormat="1" ht="14.25" x14ac:dyDescent="0.2">
      <c r="A965" s="6"/>
      <c r="B965" s="6"/>
      <c r="C965" s="6"/>
      <c r="D965" s="3"/>
      <c r="E965" s="98" t="str">
        <f t="shared" si="171"/>
        <v/>
      </c>
      <c r="F965" s="117"/>
      <c r="G965" s="116" t="str">
        <f>IF(E965="","",IF(Temp!optSeasCoef=0,1,INDEX($C$2:$C$13,IF(MOD(COUNT($E$2:E965),seas_indx)=0,seas_indx,MOD(COUNT($E$2:E965),seas_indx)))))</f>
        <v/>
      </c>
      <c r="H965" s="97" t="str">
        <f>IFERROR(IF(Temp!fhor_indata=1,IF(COUNT($S$2:S965)&lt;=XobsHor,"in-sample",IF(AND(COUNT($S$2:S965)&lt;=XobsHor+XfHor,MOD(S964,XobsHor)&lt;XfHor),"out-sample","")),IF(ISBLANK(F965),"",IF(COUNT($F$2:F965)&lt;=XobsHor-XfHor,"in-sample","out-sample"))),"")</f>
        <v/>
      </c>
      <c r="I965" s="120" t="str">
        <f>IF(AND(ISBLANK(F964),H964="in-sample"),"",IF(AND(Temp!fhor_indata=1,H964="out-sample",H965="out-sample"),I964,IF(AND(ISBLANK(F965),H964="out-sample"),"",IF(AND(Temp!optSeasCoef=0,Temp!sts_add=1),IF(H964="in-sample",IF(Q964=bigT,((pCell/bigT)*F964)+((1-(pCell/bigT))*(I964+J964)),IF(OR(ISBLANK(F965),COUNT($F$2:F964)&lt;=pCell),F964,((pCell/COUNT($F$2:F964))*F964)+((1-(pCell/COUNT($F$2:F964)))*(I964+J964)))),I964),IF(AND(Temp!optSeasCoef=0,Temp!sts_multp=1),IF(H964="in-sample",IF(Q964=bigT,((pCell/bigT)*F964)+((1-(pCell/bigT))*(I964*J964)),IF(OR(ISBLANK(F965),COUNT(F$2:$F964)&lt;=pCell),F964,((pCell/COUNT($F$2:F964))*F964)+((1-(pCell/COUNT($F$2:F964)))*(I964*J964)))),I964),IF(Temp!sts_add=1,IF(H964="in-sample",IF(Q964=bigT,((pCell/bigT)*AX964)+((1-(pCell/bigT))*(I964+J964)),IF(OR(ISBLANK(F965),COUNT($AX$2:AX964)&lt;=pCell),AX964,((pCell/COUNT($AX$2:AX964))*AX964)+((1-(pCell/COUNT($AX$2:AX964)))*(I964+J964)))),I964),IF(H964="in-sample",IF(Q964=bigT,((pCell/bigT)*AX964)+((1-(pCell/bigT))*(I964*J964)),IF(OR(ISBLANK(F965),COUNT($AX$2:AX964)&lt;=pCell),AX964,((pCell/COUNT($AX$2:AX964))*AX964)+((1-(pCell/COUNT($AX$2:AX964)))*(I964*J964)))),I964)))))))</f>
        <v/>
      </c>
      <c r="J965" s="120" t="str">
        <f>IF(AND(ISBLANK(F964),H964="in-sample"),"",IF(AND(Temp!fhor_indata=1,H964="out-sample",H965="out-sample"),J964,IF(AND(ISBLANK(F965),H964="out-sample"),"",IF(AND(Temp!optSeasCoef=0,Temp!sts_add=1),IF(H964="in-sample",IF(Q964=bigT,((qCell/bigT)*(I965-I964))+((1-(qCell/bigT))*J964),IF(OR(ISBLANK(F965),COUNT($F$2:F964)&lt;=qCell),IF(COUNT($F$2:F964)=1,0,F964-F963),((qCell/COUNT($F$2:F964))*(I965-I964))+((1-(qCell/COUNT($F$2:F964)))*J964))),J964),IF(AND(Temp!optSeasCoef=0,Temp!sts_multp=1),IF(H964="in-sample",IF(Q964=bigT,((qCell/bigT)*(I965/I964))+((1-(qCell/bigT))*J964),IF(qCell=0,1,IF(OR(ISBLANK(F965),COUNT($F$2:F964)&lt;=qCell),IF(COUNT($F$2:F964)=1,1,F964/F963),((qCell/COUNT($F$2:F964))*(I965/I964))+((1-(qCell/COUNT($F$2:F964)))*J964)))),J964),IF(Temp!sts_add=1,IF(H964="in-sample",IF(Q964=bigT,((qCell/bigT)*(I965-I964))+((1-(qCell/bigT))*J964),IF(OR(ISBLANK(F965),COUNT($AX$2:AX964)&lt;=qCell),IF(COUNT($AX$2:AX964)=1,0,AX964-AX963),((qCell/COUNT($AX$2:AX964))*(I965-I964))+((1-(qCell/COUNT($AX$2:AX964)))*J964))),J964),IF(H964="in-sample",IF(Q964=bigT,((qCell/bigT)*(I965/I964))+((1-(qCell/bigT))*J964),IF(qCell=0,1,IF(OR(ISBLANK(F965),COUNT($AX$2:AX964)&lt;=qCell),IF(COUNT($AX$2:AX964)=1,1,AX964/AX963),((qCell/COUNT($AX$2:AX964))*(I965/I964))+((1-(qCell/COUNT($AX$2:AX964)))*J964)))),J964)))))))</f>
        <v/>
      </c>
      <c r="K965" s="120" t="str">
        <f>IF(H965="","",IF(AND(Temp!optSeasCoef=0,Temp!sts_add=1),IF(H965="out-sample",I965+(Q965*J965),I965+J965),IF(AND(Temp!optSeasCoef=0,Temp!sts_multp=1),IF(H965="out-sample",I965*(J965^Q965),I965*J965),IF(Temp!sts_add=1,IF(H965="out-sample",(I965+(Q965*J965))*G965,(I965+J965)*G965),IF(H965="out-sample",I965*(J965^Q965)*G965,I965*J965*G965)))))</f>
        <v/>
      </c>
      <c r="L965" s="116" t="str">
        <f t="shared" si="165"/>
        <v/>
      </c>
      <c r="M965" s="116" t="str">
        <f t="shared" si="166"/>
        <v/>
      </c>
      <c r="N965" s="116" t="str">
        <f t="shared" si="167"/>
        <v/>
      </c>
      <c r="O965" s="116" t="str">
        <f t="shared" si="168"/>
        <v/>
      </c>
      <c r="P965" s="116" t="str">
        <f t="shared" si="169"/>
        <v/>
      </c>
      <c r="Q965" s="94" t="str">
        <f>IF(AND(Temp!fhor_indata=1,ISBLANK(F965),H964="in-sample"),1,IF(AND(Temp!fhor_indata=1,H964="out-sample",Q964&lt;XfHor),Q964+1,IF(ISBLANK(F965),"",IF(AND(H965="out-sample",H964="in-sample"),1,IF(AND(H965="out-sample",H964="out-sample"),Q964+1,IF(ISNUMBER(Q964),Q964+1,1))))))</f>
        <v/>
      </c>
      <c r="R965" s="94" t="str">
        <f t="shared" si="170"/>
        <v/>
      </c>
      <c r="S965" s="94" t="str">
        <f>IF(Temp!fhor_indata=1,IF(S964=XobsHor,1,IF(COUNT($S$2:S964)&lt;=XobsHor,S964+1,IF(AND(COUNT($S$2:S964)&lt;=XobsHor+XfHor,IFERROR(MOD(S964,XobsHor)&lt;XfHor,FALSE)),S964+1,""))),IF(ISBLANK(F965),"",IF(S964=maxP,1,IF(S964&lt;maxP,S964+1,IF(COUNT($S$2:S965)&lt;=XobsHor,S964+1,"")))))</f>
        <v/>
      </c>
      <c r="T965" s="3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W965" s="122" t="str">
        <f t="shared" si="172"/>
        <v/>
      </c>
      <c r="AX965" s="123" t="str">
        <f t="shared" si="173"/>
        <v/>
      </c>
      <c r="AY965" s="124" t="str">
        <f t="shared" si="174"/>
        <v/>
      </c>
      <c r="AZ965" s="124" t="str">
        <f t="shared" si="175"/>
        <v/>
      </c>
      <c r="BF965" s="91"/>
    </row>
    <row r="966" spans="1:58" s="78" customFormat="1" ht="14.25" x14ac:dyDescent="0.2">
      <c r="A966" s="6"/>
      <c r="B966" s="6"/>
      <c r="C966" s="6"/>
      <c r="D966" s="3"/>
      <c r="E966" s="98" t="str">
        <f t="shared" si="171"/>
        <v/>
      </c>
      <c r="F966" s="117"/>
      <c r="G966" s="116" t="str">
        <f>IF(E966="","",IF(Temp!optSeasCoef=0,1,INDEX($C$2:$C$13,IF(MOD(COUNT($E$2:E966),seas_indx)=0,seas_indx,MOD(COUNT($E$2:E966),seas_indx)))))</f>
        <v/>
      </c>
      <c r="H966" s="97" t="str">
        <f>IFERROR(IF(Temp!fhor_indata=1,IF(COUNT($S$2:S966)&lt;=XobsHor,"in-sample",IF(AND(COUNT($S$2:S966)&lt;=XobsHor+XfHor,MOD(S965,XobsHor)&lt;XfHor),"out-sample","")),IF(ISBLANK(F966),"",IF(COUNT($F$2:F966)&lt;=XobsHor-XfHor,"in-sample","out-sample"))),"")</f>
        <v/>
      </c>
      <c r="I966" s="120" t="str">
        <f>IF(AND(ISBLANK(F965),H965="in-sample"),"",IF(AND(Temp!fhor_indata=1,H965="out-sample",H966="out-sample"),I965,IF(AND(ISBLANK(F966),H965="out-sample"),"",IF(AND(Temp!optSeasCoef=0,Temp!sts_add=1),IF(H965="in-sample",IF(Q965=bigT,((pCell/bigT)*F965)+((1-(pCell/bigT))*(I965+J965)),IF(OR(ISBLANK(F966),COUNT($F$2:F965)&lt;=pCell),F965,((pCell/COUNT($F$2:F965))*F965)+((1-(pCell/COUNT($F$2:F965)))*(I965+J965)))),I965),IF(AND(Temp!optSeasCoef=0,Temp!sts_multp=1),IF(H965="in-sample",IF(Q965=bigT,((pCell/bigT)*F965)+((1-(pCell/bigT))*(I965*J965)),IF(OR(ISBLANK(F966),COUNT(F$2:$F965)&lt;=pCell),F965,((pCell/COUNT($F$2:F965))*F965)+((1-(pCell/COUNT($F$2:F965)))*(I965*J965)))),I965),IF(Temp!sts_add=1,IF(H965="in-sample",IF(Q965=bigT,((pCell/bigT)*AX965)+((1-(pCell/bigT))*(I965+J965)),IF(OR(ISBLANK(F966),COUNT($AX$2:AX965)&lt;=pCell),AX965,((pCell/COUNT($AX$2:AX965))*AX965)+((1-(pCell/COUNT($AX$2:AX965)))*(I965+J965)))),I965),IF(H965="in-sample",IF(Q965=bigT,((pCell/bigT)*AX965)+((1-(pCell/bigT))*(I965*J965)),IF(OR(ISBLANK(F966),COUNT($AX$2:AX965)&lt;=pCell),AX965,((pCell/COUNT($AX$2:AX965))*AX965)+((1-(pCell/COUNT($AX$2:AX965)))*(I965*J965)))),I965)))))))</f>
        <v/>
      </c>
      <c r="J966" s="120" t="str">
        <f>IF(AND(ISBLANK(F965),H965="in-sample"),"",IF(AND(Temp!fhor_indata=1,H965="out-sample",H966="out-sample"),J965,IF(AND(ISBLANK(F966),H965="out-sample"),"",IF(AND(Temp!optSeasCoef=0,Temp!sts_add=1),IF(H965="in-sample",IF(Q965=bigT,((qCell/bigT)*(I966-I965))+((1-(qCell/bigT))*J965),IF(OR(ISBLANK(F966),COUNT($F$2:F965)&lt;=qCell),IF(COUNT($F$2:F965)=1,0,F965-F964),((qCell/COUNT($F$2:F965))*(I966-I965))+((1-(qCell/COUNT($F$2:F965)))*J965))),J965),IF(AND(Temp!optSeasCoef=0,Temp!sts_multp=1),IF(H965="in-sample",IF(Q965=bigT,((qCell/bigT)*(I966/I965))+((1-(qCell/bigT))*J965),IF(qCell=0,1,IF(OR(ISBLANK(F966),COUNT($F$2:F965)&lt;=qCell),IF(COUNT($F$2:F965)=1,1,F965/F964),((qCell/COUNT($F$2:F965))*(I966/I965))+((1-(qCell/COUNT($F$2:F965)))*J965)))),J965),IF(Temp!sts_add=1,IF(H965="in-sample",IF(Q965=bigT,((qCell/bigT)*(I966-I965))+((1-(qCell/bigT))*J965),IF(OR(ISBLANK(F966),COUNT($AX$2:AX965)&lt;=qCell),IF(COUNT($AX$2:AX965)=1,0,AX965-AX964),((qCell/COUNT($AX$2:AX965))*(I966-I965))+((1-(qCell/COUNT($AX$2:AX965)))*J965))),J965),IF(H965="in-sample",IF(Q965=bigT,((qCell/bigT)*(I966/I965))+((1-(qCell/bigT))*J965),IF(qCell=0,1,IF(OR(ISBLANK(F966),COUNT($AX$2:AX965)&lt;=qCell),IF(COUNT($AX$2:AX965)=1,1,AX965/AX964),((qCell/COUNT($AX$2:AX965))*(I966/I965))+((1-(qCell/COUNT($AX$2:AX965)))*J965)))),J965)))))))</f>
        <v/>
      </c>
      <c r="K966" s="120" t="str">
        <f>IF(H966="","",IF(AND(Temp!optSeasCoef=0,Temp!sts_add=1),IF(H966="out-sample",I966+(Q966*J966),I966+J966),IF(AND(Temp!optSeasCoef=0,Temp!sts_multp=1),IF(H966="out-sample",I966*(J966^Q966),I966*J966),IF(Temp!sts_add=1,IF(H966="out-sample",(I966+(Q966*J966))*G966,(I966+J966)*G966),IF(H966="out-sample",I966*(J966^Q966)*G966,I966*J966*G966)))))</f>
        <v/>
      </c>
      <c r="L966" s="116" t="str">
        <f t="shared" si="165"/>
        <v/>
      </c>
      <c r="M966" s="116" t="str">
        <f t="shared" si="166"/>
        <v/>
      </c>
      <c r="N966" s="116" t="str">
        <f t="shared" si="167"/>
        <v/>
      </c>
      <c r="O966" s="116" t="str">
        <f t="shared" si="168"/>
        <v/>
      </c>
      <c r="P966" s="116" t="str">
        <f t="shared" si="169"/>
        <v/>
      </c>
      <c r="Q966" s="94" t="str">
        <f>IF(AND(Temp!fhor_indata=1,ISBLANK(F966),H965="in-sample"),1,IF(AND(Temp!fhor_indata=1,H965="out-sample",Q965&lt;XfHor),Q965+1,IF(ISBLANK(F966),"",IF(AND(H966="out-sample",H965="in-sample"),1,IF(AND(H966="out-sample",H965="out-sample"),Q965+1,IF(ISNUMBER(Q965),Q965+1,1))))))</f>
        <v/>
      </c>
      <c r="R966" s="94" t="str">
        <f t="shared" si="170"/>
        <v/>
      </c>
      <c r="S966" s="94" t="str">
        <f>IF(Temp!fhor_indata=1,IF(S965=XobsHor,1,IF(COUNT($S$2:S965)&lt;=XobsHor,S965+1,IF(AND(COUNT($S$2:S965)&lt;=XobsHor+XfHor,IFERROR(MOD(S965,XobsHor)&lt;XfHor,FALSE)),S965+1,""))),IF(ISBLANK(F966),"",IF(S965=maxP,1,IF(S965&lt;maxP,S965+1,IF(COUNT($S$2:S966)&lt;=XobsHor,S965+1,"")))))</f>
        <v/>
      </c>
      <c r="T966" s="3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W966" s="122" t="str">
        <f t="shared" si="172"/>
        <v/>
      </c>
      <c r="AX966" s="123" t="str">
        <f t="shared" si="173"/>
        <v/>
      </c>
      <c r="AY966" s="124" t="str">
        <f t="shared" si="174"/>
        <v/>
      </c>
      <c r="AZ966" s="124" t="str">
        <f t="shared" si="175"/>
        <v/>
      </c>
      <c r="BF966" s="91"/>
    </row>
    <row r="967" spans="1:58" s="78" customFormat="1" ht="14.25" x14ac:dyDescent="0.2">
      <c r="A967" s="6"/>
      <c r="B967" s="6"/>
      <c r="C967" s="6"/>
      <c r="D967" s="3"/>
      <c r="E967" s="98" t="str">
        <f t="shared" si="171"/>
        <v/>
      </c>
      <c r="F967" s="117"/>
      <c r="G967" s="116" t="str">
        <f>IF(E967="","",IF(Temp!optSeasCoef=0,1,INDEX($C$2:$C$13,IF(MOD(COUNT($E$2:E967),seas_indx)=0,seas_indx,MOD(COUNT($E$2:E967),seas_indx)))))</f>
        <v/>
      </c>
      <c r="H967" s="97" t="str">
        <f>IFERROR(IF(Temp!fhor_indata=1,IF(COUNT($S$2:S967)&lt;=XobsHor,"in-sample",IF(AND(COUNT($S$2:S967)&lt;=XobsHor+XfHor,MOD(S966,XobsHor)&lt;XfHor),"out-sample","")),IF(ISBLANK(F967),"",IF(COUNT($F$2:F967)&lt;=XobsHor-XfHor,"in-sample","out-sample"))),"")</f>
        <v/>
      </c>
      <c r="I967" s="120" t="str">
        <f>IF(AND(ISBLANK(F966),H966="in-sample"),"",IF(AND(Temp!fhor_indata=1,H966="out-sample",H967="out-sample"),I966,IF(AND(ISBLANK(F967),H966="out-sample"),"",IF(AND(Temp!optSeasCoef=0,Temp!sts_add=1),IF(H966="in-sample",IF(Q966=bigT,((pCell/bigT)*F966)+((1-(pCell/bigT))*(I966+J966)),IF(OR(ISBLANK(F967),COUNT($F$2:F966)&lt;=pCell),F966,((pCell/COUNT($F$2:F966))*F966)+((1-(pCell/COUNT($F$2:F966)))*(I966+J966)))),I966),IF(AND(Temp!optSeasCoef=0,Temp!sts_multp=1),IF(H966="in-sample",IF(Q966=bigT,((pCell/bigT)*F966)+((1-(pCell/bigT))*(I966*J966)),IF(OR(ISBLANK(F967),COUNT(F$2:$F966)&lt;=pCell),F966,((pCell/COUNT($F$2:F966))*F966)+((1-(pCell/COUNT($F$2:F966)))*(I966*J966)))),I966),IF(Temp!sts_add=1,IF(H966="in-sample",IF(Q966=bigT,((pCell/bigT)*AX966)+((1-(pCell/bigT))*(I966+J966)),IF(OR(ISBLANK(F967),COUNT($AX$2:AX966)&lt;=pCell),AX966,((pCell/COUNT($AX$2:AX966))*AX966)+((1-(pCell/COUNT($AX$2:AX966)))*(I966+J966)))),I966),IF(H966="in-sample",IF(Q966=bigT,((pCell/bigT)*AX966)+((1-(pCell/bigT))*(I966*J966)),IF(OR(ISBLANK(F967),COUNT($AX$2:AX966)&lt;=pCell),AX966,((pCell/COUNT($AX$2:AX966))*AX966)+((1-(pCell/COUNT($AX$2:AX966)))*(I966*J966)))),I966)))))))</f>
        <v/>
      </c>
      <c r="J967" s="120" t="str">
        <f>IF(AND(ISBLANK(F966),H966="in-sample"),"",IF(AND(Temp!fhor_indata=1,H966="out-sample",H967="out-sample"),J966,IF(AND(ISBLANK(F967),H966="out-sample"),"",IF(AND(Temp!optSeasCoef=0,Temp!sts_add=1),IF(H966="in-sample",IF(Q966=bigT,((qCell/bigT)*(I967-I966))+((1-(qCell/bigT))*J966),IF(OR(ISBLANK(F967),COUNT($F$2:F966)&lt;=qCell),IF(COUNT($F$2:F966)=1,0,F966-F965),((qCell/COUNT($F$2:F966))*(I967-I966))+((1-(qCell/COUNT($F$2:F966)))*J966))),J966),IF(AND(Temp!optSeasCoef=0,Temp!sts_multp=1),IF(H966="in-sample",IF(Q966=bigT,((qCell/bigT)*(I967/I966))+((1-(qCell/bigT))*J966),IF(qCell=0,1,IF(OR(ISBLANK(F967),COUNT($F$2:F966)&lt;=qCell),IF(COUNT($F$2:F966)=1,1,F966/F965),((qCell/COUNT($F$2:F966))*(I967/I966))+((1-(qCell/COUNT($F$2:F966)))*J966)))),J966),IF(Temp!sts_add=1,IF(H966="in-sample",IF(Q966=bigT,((qCell/bigT)*(I967-I966))+((1-(qCell/bigT))*J966),IF(OR(ISBLANK(F967),COUNT($AX$2:AX966)&lt;=qCell),IF(COUNT($AX$2:AX966)=1,0,AX966-AX965),((qCell/COUNT($AX$2:AX966))*(I967-I966))+((1-(qCell/COUNT($AX$2:AX966)))*J966))),J966),IF(H966="in-sample",IF(Q966=bigT,((qCell/bigT)*(I967/I966))+((1-(qCell/bigT))*J966),IF(qCell=0,1,IF(OR(ISBLANK(F967),COUNT($AX$2:AX966)&lt;=qCell),IF(COUNT($AX$2:AX966)=1,1,AX966/AX965),((qCell/COUNT($AX$2:AX966))*(I967/I966))+((1-(qCell/COUNT($AX$2:AX966)))*J966)))),J966)))))))</f>
        <v/>
      </c>
      <c r="K967" s="120" t="str">
        <f>IF(H967="","",IF(AND(Temp!optSeasCoef=0,Temp!sts_add=1),IF(H967="out-sample",I967+(Q967*J967),I967+J967),IF(AND(Temp!optSeasCoef=0,Temp!sts_multp=1),IF(H967="out-sample",I967*(J967^Q967),I967*J967),IF(Temp!sts_add=1,IF(H967="out-sample",(I967+(Q967*J967))*G967,(I967+J967)*G967),IF(H967="out-sample",I967*(J967^Q967)*G967,I967*J967*G967)))))</f>
        <v/>
      </c>
      <c r="L967" s="116" t="str">
        <f t="shared" si="165"/>
        <v/>
      </c>
      <c r="M967" s="116" t="str">
        <f t="shared" si="166"/>
        <v/>
      </c>
      <c r="N967" s="116" t="str">
        <f t="shared" si="167"/>
        <v/>
      </c>
      <c r="O967" s="116" t="str">
        <f t="shared" si="168"/>
        <v/>
      </c>
      <c r="P967" s="116" t="str">
        <f t="shared" si="169"/>
        <v/>
      </c>
      <c r="Q967" s="94" t="str">
        <f>IF(AND(Temp!fhor_indata=1,ISBLANK(F967),H966="in-sample"),1,IF(AND(Temp!fhor_indata=1,H966="out-sample",Q966&lt;XfHor),Q966+1,IF(ISBLANK(F967),"",IF(AND(H967="out-sample",H966="in-sample"),1,IF(AND(H967="out-sample",H966="out-sample"),Q966+1,IF(ISNUMBER(Q966),Q966+1,1))))))</f>
        <v/>
      </c>
      <c r="R967" s="94" t="str">
        <f t="shared" si="170"/>
        <v/>
      </c>
      <c r="S967" s="94" t="str">
        <f>IF(Temp!fhor_indata=1,IF(S966=XobsHor,1,IF(COUNT($S$2:S966)&lt;=XobsHor,S966+1,IF(AND(COUNT($S$2:S966)&lt;=XobsHor+XfHor,IFERROR(MOD(S966,XobsHor)&lt;XfHor,FALSE)),S966+1,""))),IF(ISBLANK(F967),"",IF(S966=maxP,1,IF(S966&lt;maxP,S966+1,IF(COUNT($S$2:S967)&lt;=XobsHor,S966+1,"")))))</f>
        <v/>
      </c>
      <c r="T967" s="3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W967" s="122" t="str">
        <f t="shared" si="172"/>
        <v/>
      </c>
      <c r="AX967" s="123" t="str">
        <f t="shared" si="173"/>
        <v/>
      </c>
      <c r="AY967" s="124" t="str">
        <f t="shared" si="174"/>
        <v/>
      </c>
      <c r="AZ967" s="124" t="str">
        <f t="shared" si="175"/>
        <v/>
      </c>
      <c r="BF967" s="91"/>
    </row>
    <row r="968" spans="1:58" s="78" customFormat="1" ht="14.25" x14ac:dyDescent="0.2">
      <c r="A968" s="6"/>
      <c r="B968" s="6"/>
      <c r="C968" s="6"/>
      <c r="D968" s="3"/>
      <c r="E968" s="98" t="str">
        <f t="shared" si="171"/>
        <v/>
      </c>
      <c r="F968" s="117"/>
      <c r="G968" s="116" t="str">
        <f>IF(E968="","",IF(Temp!optSeasCoef=0,1,INDEX($C$2:$C$13,IF(MOD(COUNT($E$2:E968),seas_indx)=0,seas_indx,MOD(COUNT($E$2:E968),seas_indx)))))</f>
        <v/>
      </c>
      <c r="H968" s="97" t="str">
        <f>IFERROR(IF(Temp!fhor_indata=1,IF(COUNT($S$2:S968)&lt;=XobsHor,"in-sample",IF(AND(COUNT($S$2:S968)&lt;=XobsHor+XfHor,MOD(S967,XobsHor)&lt;XfHor),"out-sample","")),IF(ISBLANK(F968),"",IF(COUNT($F$2:F968)&lt;=XobsHor-XfHor,"in-sample","out-sample"))),"")</f>
        <v/>
      </c>
      <c r="I968" s="120" t="str">
        <f>IF(AND(ISBLANK(F967),H967="in-sample"),"",IF(AND(Temp!fhor_indata=1,H967="out-sample",H968="out-sample"),I967,IF(AND(ISBLANK(F968),H967="out-sample"),"",IF(AND(Temp!optSeasCoef=0,Temp!sts_add=1),IF(H967="in-sample",IF(Q967=bigT,((pCell/bigT)*F967)+((1-(pCell/bigT))*(I967+J967)),IF(OR(ISBLANK(F968),COUNT($F$2:F967)&lt;=pCell),F967,((pCell/COUNT($F$2:F967))*F967)+((1-(pCell/COUNT($F$2:F967)))*(I967+J967)))),I967),IF(AND(Temp!optSeasCoef=0,Temp!sts_multp=1),IF(H967="in-sample",IF(Q967=bigT,((pCell/bigT)*F967)+((1-(pCell/bigT))*(I967*J967)),IF(OR(ISBLANK(F968),COUNT(F$2:$F967)&lt;=pCell),F967,((pCell/COUNT($F$2:F967))*F967)+((1-(pCell/COUNT($F$2:F967)))*(I967*J967)))),I967),IF(Temp!sts_add=1,IF(H967="in-sample",IF(Q967=bigT,((pCell/bigT)*AX967)+((1-(pCell/bigT))*(I967+J967)),IF(OR(ISBLANK(F968),COUNT($AX$2:AX967)&lt;=pCell),AX967,((pCell/COUNT($AX$2:AX967))*AX967)+((1-(pCell/COUNT($AX$2:AX967)))*(I967+J967)))),I967),IF(H967="in-sample",IF(Q967=bigT,((pCell/bigT)*AX967)+((1-(pCell/bigT))*(I967*J967)),IF(OR(ISBLANK(F968),COUNT($AX$2:AX967)&lt;=pCell),AX967,((pCell/COUNT($AX$2:AX967))*AX967)+((1-(pCell/COUNT($AX$2:AX967)))*(I967*J967)))),I967)))))))</f>
        <v/>
      </c>
      <c r="J968" s="120" t="str">
        <f>IF(AND(ISBLANK(F967),H967="in-sample"),"",IF(AND(Temp!fhor_indata=1,H967="out-sample",H968="out-sample"),J967,IF(AND(ISBLANK(F968),H967="out-sample"),"",IF(AND(Temp!optSeasCoef=0,Temp!sts_add=1),IF(H967="in-sample",IF(Q967=bigT,((qCell/bigT)*(I968-I967))+((1-(qCell/bigT))*J967),IF(OR(ISBLANK(F968),COUNT($F$2:F967)&lt;=qCell),IF(COUNT($F$2:F967)=1,0,F967-F966),((qCell/COUNT($F$2:F967))*(I968-I967))+((1-(qCell/COUNT($F$2:F967)))*J967))),J967),IF(AND(Temp!optSeasCoef=0,Temp!sts_multp=1),IF(H967="in-sample",IF(Q967=bigT,((qCell/bigT)*(I968/I967))+((1-(qCell/bigT))*J967),IF(qCell=0,1,IF(OR(ISBLANK(F968),COUNT($F$2:F967)&lt;=qCell),IF(COUNT($F$2:F967)=1,1,F967/F966),((qCell/COUNT($F$2:F967))*(I968/I967))+((1-(qCell/COUNT($F$2:F967)))*J967)))),J967),IF(Temp!sts_add=1,IF(H967="in-sample",IF(Q967=bigT,((qCell/bigT)*(I968-I967))+((1-(qCell/bigT))*J967),IF(OR(ISBLANK(F968),COUNT($AX$2:AX967)&lt;=qCell),IF(COUNT($AX$2:AX967)=1,0,AX967-AX966),((qCell/COUNT($AX$2:AX967))*(I968-I967))+((1-(qCell/COUNT($AX$2:AX967)))*J967))),J967),IF(H967="in-sample",IF(Q967=bigT,((qCell/bigT)*(I968/I967))+((1-(qCell/bigT))*J967),IF(qCell=0,1,IF(OR(ISBLANK(F968),COUNT($AX$2:AX967)&lt;=qCell),IF(COUNT($AX$2:AX967)=1,1,AX967/AX966),((qCell/COUNT($AX$2:AX967))*(I968/I967))+((1-(qCell/COUNT($AX$2:AX967)))*J967)))),J967)))))))</f>
        <v/>
      </c>
      <c r="K968" s="120" t="str">
        <f>IF(H968="","",IF(AND(Temp!optSeasCoef=0,Temp!sts_add=1),IF(H968="out-sample",I968+(Q968*J968),I968+J968),IF(AND(Temp!optSeasCoef=0,Temp!sts_multp=1),IF(H968="out-sample",I968*(J968^Q968),I968*J968),IF(Temp!sts_add=1,IF(H968="out-sample",(I968+(Q968*J968))*G968,(I968+J968)*G968),IF(H968="out-sample",I968*(J968^Q968)*G968,I968*J968*G968)))))</f>
        <v/>
      </c>
      <c r="L968" s="116" t="str">
        <f t="shared" si="165"/>
        <v/>
      </c>
      <c r="M968" s="116" t="str">
        <f t="shared" si="166"/>
        <v/>
      </c>
      <c r="N968" s="116" t="str">
        <f t="shared" si="167"/>
        <v/>
      </c>
      <c r="O968" s="116" t="str">
        <f t="shared" si="168"/>
        <v/>
      </c>
      <c r="P968" s="116" t="str">
        <f t="shared" si="169"/>
        <v/>
      </c>
      <c r="Q968" s="94" t="str">
        <f>IF(AND(Temp!fhor_indata=1,ISBLANK(F968),H967="in-sample"),1,IF(AND(Temp!fhor_indata=1,H967="out-sample",Q967&lt;XfHor),Q967+1,IF(ISBLANK(F968),"",IF(AND(H968="out-sample",H967="in-sample"),1,IF(AND(H968="out-sample",H967="out-sample"),Q967+1,IF(ISNUMBER(Q967),Q967+1,1))))))</f>
        <v/>
      </c>
      <c r="R968" s="94" t="str">
        <f t="shared" si="170"/>
        <v/>
      </c>
      <c r="S968" s="94" t="str">
        <f>IF(Temp!fhor_indata=1,IF(S967=XobsHor,1,IF(COUNT($S$2:S967)&lt;=XobsHor,S967+1,IF(AND(COUNT($S$2:S967)&lt;=XobsHor+XfHor,IFERROR(MOD(S967,XobsHor)&lt;XfHor,FALSE)),S967+1,""))),IF(ISBLANK(F968),"",IF(S967=maxP,1,IF(S967&lt;maxP,S967+1,IF(COUNT($S$2:S968)&lt;=XobsHor,S967+1,"")))))</f>
        <v/>
      </c>
      <c r="T968" s="3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W968" s="122" t="str">
        <f t="shared" si="172"/>
        <v/>
      </c>
      <c r="AX968" s="123" t="str">
        <f t="shared" si="173"/>
        <v/>
      </c>
      <c r="AY968" s="124" t="str">
        <f t="shared" si="174"/>
        <v/>
      </c>
      <c r="AZ968" s="124" t="str">
        <f t="shared" si="175"/>
        <v/>
      </c>
      <c r="BF968" s="91"/>
    </row>
    <row r="969" spans="1:58" s="78" customFormat="1" ht="14.25" x14ac:dyDescent="0.2">
      <c r="A969" s="6"/>
      <c r="B969" s="6"/>
      <c r="C969" s="6"/>
      <c r="D969" s="3"/>
      <c r="E969" s="98" t="str">
        <f t="shared" si="171"/>
        <v/>
      </c>
      <c r="F969" s="117"/>
      <c r="G969" s="116" t="str">
        <f>IF(E969="","",IF(Temp!optSeasCoef=0,1,INDEX($C$2:$C$13,IF(MOD(COUNT($E$2:E969),seas_indx)=0,seas_indx,MOD(COUNT($E$2:E969),seas_indx)))))</f>
        <v/>
      </c>
      <c r="H969" s="97" t="str">
        <f>IFERROR(IF(Temp!fhor_indata=1,IF(COUNT($S$2:S969)&lt;=XobsHor,"in-sample",IF(AND(COUNT($S$2:S969)&lt;=XobsHor+XfHor,MOD(S968,XobsHor)&lt;XfHor),"out-sample","")),IF(ISBLANK(F969),"",IF(COUNT($F$2:F969)&lt;=XobsHor-XfHor,"in-sample","out-sample"))),"")</f>
        <v/>
      </c>
      <c r="I969" s="120" t="str">
        <f>IF(AND(ISBLANK(F968),H968="in-sample"),"",IF(AND(Temp!fhor_indata=1,H968="out-sample",H969="out-sample"),I968,IF(AND(ISBLANK(F969),H968="out-sample"),"",IF(AND(Temp!optSeasCoef=0,Temp!sts_add=1),IF(H968="in-sample",IF(Q968=bigT,((pCell/bigT)*F968)+((1-(pCell/bigT))*(I968+J968)),IF(OR(ISBLANK(F969),COUNT($F$2:F968)&lt;=pCell),F968,((pCell/COUNT($F$2:F968))*F968)+((1-(pCell/COUNT($F$2:F968)))*(I968+J968)))),I968),IF(AND(Temp!optSeasCoef=0,Temp!sts_multp=1),IF(H968="in-sample",IF(Q968=bigT,((pCell/bigT)*F968)+((1-(pCell/bigT))*(I968*J968)),IF(OR(ISBLANK(F969),COUNT(F$2:$F968)&lt;=pCell),F968,((pCell/COUNT($F$2:F968))*F968)+((1-(pCell/COUNT($F$2:F968)))*(I968*J968)))),I968),IF(Temp!sts_add=1,IF(H968="in-sample",IF(Q968=bigT,((pCell/bigT)*AX968)+((1-(pCell/bigT))*(I968+J968)),IF(OR(ISBLANK(F969),COUNT($AX$2:AX968)&lt;=pCell),AX968,((pCell/COUNT($AX$2:AX968))*AX968)+((1-(pCell/COUNT($AX$2:AX968)))*(I968+J968)))),I968),IF(H968="in-sample",IF(Q968=bigT,((pCell/bigT)*AX968)+((1-(pCell/bigT))*(I968*J968)),IF(OR(ISBLANK(F969),COUNT($AX$2:AX968)&lt;=pCell),AX968,((pCell/COUNT($AX$2:AX968))*AX968)+((1-(pCell/COUNT($AX$2:AX968)))*(I968*J968)))),I968)))))))</f>
        <v/>
      </c>
      <c r="J969" s="120" t="str">
        <f>IF(AND(ISBLANK(F968),H968="in-sample"),"",IF(AND(Temp!fhor_indata=1,H968="out-sample",H969="out-sample"),J968,IF(AND(ISBLANK(F969),H968="out-sample"),"",IF(AND(Temp!optSeasCoef=0,Temp!sts_add=1),IF(H968="in-sample",IF(Q968=bigT,((qCell/bigT)*(I969-I968))+((1-(qCell/bigT))*J968),IF(OR(ISBLANK(F969),COUNT($F$2:F968)&lt;=qCell),IF(COUNT($F$2:F968)=1,0,F968-F967),((qCell/COUNT($F$2:F968))*(I969-I968))+((1-(qCell/COUNT($F$2:F968)))*J968))),J968),IF(AND(Temp!optSeasCoef=0,Temp!sts_multp=1),IF(H968="in-sample",IF(Q968=bigT,((qCell/bigT)*(I969/I968))+((1-(qCell/bigT))*J968),IF(qCell=0,1,IF(OR(ISBLANK(F969),COUNT($F$2:F968)&lt;=qCell),IF(COUNT($F$2:F968)=1,1,F968/F967),((qCell/COUNT($F$2:F968))*(I969/I968))+((1-(qCell/COUNT($F$2:F968)))*J968)))),J968),IF(Temp!sts_add=1,IF(H968="in-sample",IF(Q968=bigT,((qCell/bigT)*(I969-I968))+((1-(qCell/bigT))*J968),IF(OR(ISBLANK(F969),COUNT($AX$2:AX968)&lt;=qCell),IF(COUNT($AX$2:AX968)=1,0,AX968-AX967),((qCell/COUNT($AX$2:AX968))*(I969-I968))+((1-(qCell/COUNT($AX$2:AX968)))*J968))),J968),IF(H968="in-sample",IF(Q968=bigT,((qCell/bigT)*(I969/I968))+((1-(qCell/bigT))*J968),IF(qCell=0,1,IF(OR(ISBLANK(F969),COUNT($AX$2:AX968)&lt;=qCell),IF(COUNT($AX$2:AX968)=1,1,AX968/AX967),((qCell/COUNT($AX$2:AX968))*(I969/I968))+((1-(qCell/COUNT($AX$2:AX968)))*J968)))),J968)))))))</f>
        <v/>
      </c>
      <c r="K969" s="120" t="str">
        <f>IF(H969="","",IF(AND(Temp!optSeasCoef=0,Temp!sts_add=1),IF(H969="out-sample",I969+(Q969*J969),I969+J969),IF(AND(Temp!optSeasCoef=0,Temp!sts_multp=1),IF(H969="out-sample",I969*(J969^Q969),I969*J969),IF(Temp!sts_add=1,IF(H969="out-sample",(I969+(Q969*J969))*G969,(I969+J969)*G969),IF(H969="out-sample",I969*(J969^Q969)*G969,I969*J969*G969)))))</f>
        <v/>
      </c>
      <c r="L969" s="116" t="str">
        <f t="shared" si="165"/>
        <v/>
      </c>
      <c r="M969" s="116" t="str">
        <f t="shared" si="166"/>
        <v/>
      </c>
      <c r="N969" s="116" t="str">
        <f t="shared" si="167"/>
        <v/>
      </c>
      <c r="O969" s="116" t="str">
        <f t="shared" si="168"/>
        <v/>
      </c>
      <c r="P969" s="116" t="str">
        <f t="shared" si="169"/>
        <v/>
      </c>
      <c r="Q969" s="94" t="str">
        <f>IF(AND(Temp!fhor_indata=1,ISBLANK(F969),H968="in-sample"),1,IF(AND(Temp!fhor_indata=1,H968="out-sample",Q968&lt;XfHor),Q968+1,IF(ISBLANK(F969),"",IF(AND(H969="out-sample",H968="in-sample"),1,IF(AND(H969="out-sample",H968="out-sample"),Q968+1,IF(ISNUMBER(Q968),Q968+1,1))))))</f>
        <v/>
      </c>
      <c r="R969" s="94" t="str">
        <f t="shared" si="170"/>
        <v/>
      </c>
      <c r="S969" s="94" t="str">
        <f>IF(Temp!fhor_indata=1,IF(S968=XobsHor,1,IF(COUNT($S$2:S968)&lt;=XobsHor,S968+1,IF(AND(COUNT($S$2:S968)&lt;=XobsHor+XfHor,IFERROR(MOD(S968,XobsHor)&lt;XfHor,FALSE)),S968+1,""))),IF(ISBLANK(F969),"",IF(S968=maxP,1,IF(S968&lt;maxP,S968+1,IF(COUNT($S$2:S969)&lt;=XobsHor,S968+1,"")))))</f>
        <v/>
      </c>
      <c r="T969" s="3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W969" s="122" t="str">
        <f t="shared" si="172"/>
        <v/>
      </c>
      <c r="AX969" s="123" t="str">
        <f t="shared" si="173"/>
        <v/>
      </c>
      <c r="AY969" s="124" t="str">
        <f t="shared" si="174"/>
        <v/>
      </c>
      <c r="AZ969" s="124" t="str">
        <f t="shared" si="175"/>
        <v/>
      </c>
      <c r="BF969" s="91"/>
    </row>
    <row r="970" spans="1:58" s="78" customFormat="1" ht="14.25" x14ac:dyDescent="0.2">
      <c r="A970" s="6"/>
      <c r="B970" s="6"/>
      <c r="C970" s="6"/>
      <c r="D970" s="3"/>
      <c r="E970" s="98" t="str">
        <f t="shared" si="171"/>
        <v/>
      </c>
      <c r="F970" s="117"/>
      <c r="G970" s="116" t="str">
        <f>IF(E970="","",IF(Temp!optSeasCoef=0,1,INDEX($C$2:$C$13,IF(MOD(COUNT($E$2:E970),seas_indx)=0,seas_indx,MOD(COUNT($E$2:E970),seas_indx)))))</f>
        <v/>
      </c>
      <c r="H970" s="97" t="str">
        <f>IFERROR(IF(Temp!fhor_indata=1,IF(COUNT($S$2:S970)&lt;=XobsHor,"in-sample",IF(AND(COUNT($S$2:S970)&lt;=XobsHor+XfHor,MOD(S969,XobsHor)&lt;XfHor),"out-sample","")),IF(ISBLANK(F970),"",IF(COUNT($F$2:F970)&lt;=XobsHor-XfHor,"in-sample","out-sample"))),"")</f>
        <v/>
      </c>
      <c r="I970" s="120" t="str">
        <f>IF(AND(ISBLANK(F969),H969="in-sample"),"",IF(AND(Temp!fhor_indata=1,H969="out-sample",H970="out-sample"),I969,IF(AND(ISBLANK(F970),H969="out-sample"),"",IF(AND(Temp!optSeasCoef=0,Temp!sts_add=1),IF(H969="in-sample",IF(Q969=bigT,((pCell/bigT)*F969)+((1-(pCell/bigT))*(I969+J969)),IF(OR(ISBLANK(F970),COUNT($F$2:F969)&lt;=pCell),F969,((pCell/COUNT($F$2:F969))*F969)+((1-(pCell/COUNT($F$2:F969)))*(I969+J969)))),I969),IF(AND(Temp!optSeasCoef=0,Temp!sts_multp=1),IF(H969="in-sample",IF(Q969=bigT,((pCell/bigT)*F969)+((1-(pCell/bigT))*(I969*J969)),IF(OR(ISBLANK(F970),COUNT(F$2:$F969)&lt;=pCell),F969,((pCell/COUNT($F$2:F969))*F969)+((1-(pCell/COUNT($F$2:F969)))*(I969*J969)))),I969),IF(Temp!sts_add=1,IF(H969="in-sample",IF(Q969=bigT,((pCell/bigT)*AX969)+((1-(pCell/bigT))*(I969+J969)),IF(OR(ISBLANK(F970),COUNT($AX$2:AX969)&lt;=pCell),AX969,((pCell/COUNT($AX$2:AX969))*AX969)+((1-(pCell/COUNT($AX$2:AX969)))*(I969+J969)))),I969),IF(H969="in-sample",IF(Q969=bigT,((pCell/bigT)*AX969)+((1-(pCell/bigT))*(I969*J969)),IF(OR(ISBLANK(F970),COUNT($AX$2:AX969)&lt;=pCell),AX969,((pCell/COUNT($AX$2:AX969))*AX969)+((1-(pCell/COUNT($AX$2:AX969)))*(I969*J969)))),I969)))))))</f>
        <v/>
      </c>
      <c r="J970" s="120" t="str">
        <f>IF(AND(ISBLANK(F969),H969="in-sample"),"",IF(AND(Temp!fhor_indata=1,H969="out-sample",H970="out-sample"),J969,IF(AND(ISBLANK(F970),H969="out-sample"),"",IF(AND(Temp!optSeasCoef=0,Temp!sts_add=1),IF(H969="in-sample",IF(Q969=bigT,((qCell/bigT)*(I970-I969))+((1-(qCell/bigT))*J969),IF(OR(ISBLANK(F970),COUNT($F$2:F969)&lt;=qCell),IF(COUNT($F$2:F969)=1,0,F969-F968),((qCell/COUNT($F$2:F969))*(I970-I969))+((1-(qCell/COUNT($F$2:F969)))*J969))),J969),IF(AND(Temp!optSeasCoef=0,Temp!sts_multp=1),IF(H969="in-sample",IF(Q969=bigT,((qCell/bigT)*(I970/I969))+((1-(qCell/bigT))*J969),IF(qCell=0,1,IF(OR(ISBLANK(F970),COUNT($F$2:F969)&lt;=qCell),IF(COUNT($F$2:F969)=1,1,F969/F968),((qCell/COUNT($F$2:F969))*(I970/I969))+((1-(qCell/COUNT($F$2:F969)))*J969)))),J969),IF(Temp!sts_add=1,IF(H969="in-sample",IF(Q969=bigT,((qCell/bigT)*(I970-I969))+((1-(qCell/bigT))*J969),IF(OR(ISBLANK(F970),COUNT($AX$2:AX969)&lt;=qCell),IF(COUNT($AX$2:AX969)=1,0,AX969-AX968),((qCell/COUNT($AX$2:AX969))*(I970-I969))+((1-(qCell/COUNT($AX$2:AX969)))*J969))),J969),IF(H969="in-sample",IF(Q969=bigT,((qCell/bigT)*(I970/I969))+((1-(qCell/bigT))*J969),IF(qCell=0,1,IF(OR(ISBLANK(F970),COUNT($AX$2:AX969)&lt;=qCell),IF(COUNT($AX$2:AX969)=1,1,AX969/AX968),((qCell/COUNT($AX$2:AX969))*(I970/I969))+((1-(qCell/COUNT($AX$2:AX969)))*J969)))),J969)))))))</f>
        <v/>
      </c>
      <c r="K970" s="120" t="str">
        <f>IF(H970="","",IF(AND(Temp!optSeasCoef=0,Temp!sts_add=1),IF(H970="out-sample",I970+(Q970*J970),I970+J970),IF(AND(Temp!optSeasCoef=0,Temp!sts_multp=1),IF(H970="out-sample",I970*(J970^Q970),I970*J970),IF(Temp!sts_add=1,IF(H970="out-sample",(I970+(Q970*J970))*G970,(I970+J970)*G970),IF(H970="out-sample",I970*(J970^Q970)*G970,I970*J970*G970)))))</f>
        <v/>
      </c>
      <c r="L970" s="116" t="str">
        <f t="shared" si="165"/>
        <v/>
      </c>
      <c r="M970" s="116" t="str">
        <f t="shared" si="166"/>
        <v/>
      </c>
      <c r="N970" s="116" t="str">
        <f t="shared" si="167"/>
        <v/>
      </c>
      <c r="O970" s="116" t="str">
        <f t="shared" si="168"/>
        <v/>
      </c>
      <c r="P970" s="116" t="str">
        <f t="shared" si="169"/>
        <v/>
      </c>
      <c r="Q970" s="94" t="str">
        <f>IF(AND(Temp!fhor_indata=1,ISBLANK(F970),H969="in-sample"),1,IF(AND(Temp!fhor_indata=1,H969="out-sample",Q969&lt;XfHor),Q969+1,IF(ISBLANK(F970),"",IF(AND(H970="out-sample",H969="in-sample"),1,IF(AND(H970="out-sample",H969="out-sample"),Q969+1,IF(ISNUMBER(Q969),Q969+1,1))))))</f>
        <v/>
      </c>
      <c r="R970" s="94" t="str">
        <f t="shared" si="170"/>
        <v/>
      </c>
      <c r="S970" s="94" t="str">
        <f>IF(Temp!fhor_indata=1,IF(S969=XobsHor,1,IF(COUNT($S$2:S969)&lt;=XobsHor,S969+1,IF(AND(COUNT($S$2:S969)&lt;=XobsHor+XfHor,IFERROR(MOD(S969,XobsHor)&lt;XfHor,FALSE)),S969+1,""))),IF(ISBLANK(F970),"",IF(S969=maxP,1,IF(S969&lt;maxP,S969+1,IF(COUNT($S$2:S970)&lt;=XobsHor,S969+1,"")))))</f>
        <v/>
      </c>
      <c r="T970" s="3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W970" s="122" t="str">
        <f t="shared" si="172"/>
        <v/>
      </c>
      <c r="AX970" s="123" t="str">
        <f t="shared" si="173"/>
        <v/>
      </c>
      <c r="AY970" s="124" t="str">
        <f t="shared" si="174"/>
        <v/>
      </c>
      <c r="AZ970" s="124" t="str">
        <f t="shared" si="175"/>
        <v/>
      </c>
      <c r="BF970" s="91"/>
    </row>
    <row r="971" spans="1:58" s="78" customFormat="1" ht="14.25" x14ac:dyDescent="0.2">
      <c r="A971" s="6"/>
      <c r="B971" s="6"/>
      <c r="C971" s="6"/>
      <c r="D971" s="3"/>
      <c r="E971" s="98" t="str">
        <f t="shared" si="171"/>
        <v/>
      </c>
      <c r="F971" s="117"/>
      <c r="G971" s="116" t="str">
        <f>IF(E971="","",IF(Temp!optSeasCoef=0,1,INDEX($C$2:$C$13,IF(MOD(COUNT($E$2:E971),seas_indx)=0,seas_indx,MOD(COUNT($E$2:E971),seas_indx)))))</f>
        <v/>
      </c>
      <c r="H971" s="97" t="str">
        <f>IFERROR(IF(Temp!fhor_indata=1,IF(COUNT($S$2:S971)&lt;=XobsHor,"in-sample",IF(AND(COUNT($S$2:S971)&lt;=XobsHor+XfHor,MOD(S970,XobsHor)&lt;XfHor),"out-sample","")),IF(ISBLANK(F971),"",IF(COUNT($F$2:F971)&lt;=XobsHor-XfHor,"in-sample","out-sample"))),"")</f>
        <v/>
      </c>
      <c r="I971" s="120" t="str">
        <f>IF(AND(ISBLANK(F970),H970="in-sample"),"",IF(AND(Temp!fhor_indata=1,H970="out-sample",H971="out-sample"),I970,IF(AND(ISBLANK(F971),H970="out-sample"),"",IF(AND(Temp!optSeasCoef=0,Temp!sts_add=1),IF(H970="in-sample",IF(Q970=bigT,((pCell/bigT)*F970)+((1-(pCell/bigT))*(I970+J970)),IF(OR(ISBLANK(F971),COUNT($F$2:F970)&lt;=pCell),F970,((pCell/COUNT($F$2:F970))*F970)+((1-(pCell/COUNT($F$2:F970)))*(I970+J970)))),I970),IF(AND(Temp!optSeasCoef=0,Temp!sts_multp=1),IF(H970="in-sample",IF(Q970=bigT,((pCell/bigT)*F970)+((1-(pCell/bigT))*(I970*J970)),IF(OR(ISBLANK(F971),COUNT(F$2:$F970)&lt;=pCell),F970,((pCell/COUNT($F$2:F970))*F970)+((1-(pCell/COUNT($F$2:F970)))*(I970*J970)))),I970),IF(Temp!sts_add=1,IF(H970="in-sample",IF(Q970=bigT,((pCell/bigT)*AX970)+((1-(pCell/bigT))*(I970+J970)),IF(OR(ISBLANK(F971),COUNT($AX$2:AX970)&lt;=pCell),AX970,((pCell/COUNT($AX$2:AX970))*AX970)+((1-(pCell/COUNT($AX$2:AX970)))*(I970+J970)))),I970),IF(H970="in-sample",IF(Q970=bigT,((pCell/bigT)*AX970)+((1-(pCell/bigT))*(I970*J970)),IF(OR(ISBLANK(F971),COUNT($AX$2:AX970)&lt;=pCell),AX970,((pCell/COUNT($AX$2:AX970))*AX970)+((1-(pCell/COUNT($AX$2:AX970)))*(I970*J970)))),I970)))))))</f>
        <v/>
      </c>
      <c r="J971" s="120" t="str">
        <f>IF(AND(ISBLANK(F970),H970="in-sample"),"",IF(AND(Temp!fhor_indata=1,H970="out-sample",H971="out-sample"),J970,IF(AND(ISBLANK(F971),H970="out-sample"),"",IF(AND(Temp!optSeasCoef=0,Temp!sts_add=1),IF(H970="in-sample",IF(Q970=bigT,((qCell/bigT)*(I971-I970))+((1-(qCell/bigT))*J970),IF(OR(ISBLANK(F971),COUNT($F$2:F970)&lt;=qCell),IF(COUNT($F$2:F970)=1,0,F970-F969),((qCell/COUNT($F$2:F970))*(I971-I970))+((1-(qCell/COUNT($F$2:F970)))*J970))),J970),IF(AND(Temp!optSeasCoef=0,Temp!sts_multp=1),IF(H970="in-sample",IF(Q970=bigT,((qCell/bigT)*(I971/I970))+((1-(qCell/bigT))*J970),IF(qCell=0,1,IF(OR(ISBLANK(F971),COUNT($F$2:F970)&lt;=qCell),IF(COUNT($F$2:F970)=1,1,F970/F969),((qCell/COUNT($F$2:F970))*(I971/I970))+((1-(qCell/COUNT($F$2:F970)))*J970)))),J970),IF(Temp!sts_add=1,IF(H970="in-sample",IF(Q970=bigT,((qCell/bigT)*(I971-I970))+((1-(qCell/bigT))*J970),IF(OR(ISBLANK(F971),COUNT($AX$2:AX970)&lt;=qCell),IF(COUNT($AX$2:AX970)=1,0,AX970-AX969),((qCell/COUNT($AX$2:AX970))*(I971-I970))+((1-(qCell/COUNT($AX$2:AX970)))*J970))),J970),IF(H970="in-sample",IF(Q970=bigT,((qCell/bigT)*(I971/I970))+((1-(qCell/bigT))*J970),IF(qCell=0,1,IF(OR(ISBLANK(F971),COUNT($AX$2:AX970)&lt;=qCell),IF(COUNT($AX$2:AX970)=1,1,AX970/AX969),((qCell/COUNT($AX$2:AX970))*(I971/I970))+((1-(qCell/COUNT($AX$2:AX970)))*J970)))),J970)))))))</f>
        <v/>
      </c>
      <c r="K971" s="120" t="str">
        <f>IF(H971="","",IF(AND(Temp!optSeasCoef=0,Temp!sts_add=1),IF(H971="out-sample",I971+(Q971*J971),I971+J971),IF(AND(Temp!optSeasCoef=0,Temp!sts_multp=1),IF(H971="out-sample",I971*(J971^Q971),I971*J971),IF(Temp!sts_add=1,IF(H971="out-sample",(I971+(Q971*J971))*G971,(I971+J971)*G971),IF(H971="out-sample",I971*(J971^Q971)*G971,I971*J971*G971)))))</f>
        <v/>
      </c>
      <c r="L971" s="116" t="str">
        <f t="shared" si="165"/>
        <v/>
      </c>
      <c r="M971" s="116" t="str">
        <f t="shared" si="166"/>
        <v/>
      </c>
      <c r="N971" s="116" t="str">
        <f t="shared" si="167"/>
        <v/>
      </c>
      <c r="O971" s="116" t="str">
        <f t="shared" si="168"/>
        <v/>
      </c>
      <c r="P971" s="116" t="str">
        <f t="shared" si="169"/>
        <v/>
      </c>
      <c r="Q971" s="94" t="str">
        <f>IF(AND(Temp!fhor_indata=1,ISBLANK(F971),H970="in-sample"),1,IF(AND(Temp!fhor_indata=1,H970="out-sample",Q970&lt;XfHor),Q970+1,IF(ISBLANK(F971),"",IF(AND(H971="out-sample",H970="in-sample"),1,IF(AND(H971="out-sample",H970="out-sample"),Q970+1,IF(ISNUMBER(Q970),Q970+1,1))))))</f>
        <v/>
      </c>
      <c r="R971" s="94" t="str">
        <f t="shared" si="170"/>
        <v/>
      </c>
      <c r="S971" s="94" t="str">
        <f>IF(Temp!fhor_indata=1,IF(S970=XobsHor,1,IF(COUNT($S$2:S970)&lt;=XobsHor,S970+1,IF(AND(COUNT($S$2:S970)&lt;=XobsHor+XfHor,IFERROR(MOD(S970,XobsHor)&lt;XfHor,FALSE)),S970+1,""))),IF(ISBLANK(F971),"",IF(S970=maxP,1,IF(S970&lt;maxP,S970+1,IF(COUNT($S$2:S971)&lt;=XobsHor,S970+1,"")))))</f>
        <v/>
      </c>
      <c r="T971" s="3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W971" s="122" t="str">
        <f t="shared" si="172"/>
        <v/>
      </c>
      <c r="AX971" s="123" t="str">
        <f t="shared" si="173"/>
        <v/>
      </c>
      <c r="AY971" s="124" t="str">
        <f t="shared" si="174"/>
        <v/>
      </c>
      <c r="AZ971" s="124" t="str">
        <f t="shared" si="175"/>
        <v/>
      </c>
      <c r="BF971" s="91"/>
    </row>
    <row r="972" spans="1:58" s="78" customFormat="1" ht="14.25" x14ac:dyDescent="0.2">
      <c r="A972" s="6"/>
      <c r="B972" s="6"/>
      <c r="C972" s="6"/>
      <c r="D972" s="3"/>
      <c r="E972" s="98" t="str">
        <f t="shared" si="171"/>
        <v/>
      </c>
      <c r="F972" s="117"/>
      <c r="G972" s="116" t="str">
        <f>IF(E972="","",IF(Temp!optSeasCoef=0,1,INDEX($C$2:$C$13,IF(MOD(COUNT($E$2:E972),seas_indx)=0,seas_indx,MOD(COUNT($E$2:E972),seas_indx)))))</f>
        <v/>
      </c>
      <c r="H972" s="97" t="str">
        <f>IFERROR(IF(Temp!fhor_indata=1,IF(COUNT($S$2:S972)&lt;=XobsHor,"in-sample",IF(AND(COUNT($S$2:S972)&lt;=XobsHor+XfHor,MOD(S971,XobsHor)&lt;XfHor),"out-sample","")),IF(ISBLANK(F972),"",IF(COUNT($F$2:F972)&lt;=XobsHor-XfHor,"in-sample","out-sample"))),"")</f>
        <v/>
      </c>
      <c r="I972" s="120" t="str">
        <f>IF(AND(ISBLANK(F971),H971="in-sample"),"",IF(AND(Temp!fhor_indata=1,H971="out-sample",H972="out-sample"),I971,IF(AND(ISBLANK(F972),H971="out-sample"),"",IF(AND(Temp!optSeasCoef=0,Temp!sts_add=1),IF(H971="in-sample",IF(Q971=bigT,((pCell/bigT)*F971)+((1-(pCell/bigT))*(I971+J971)),IF(OR(ISBLANK(F972),COUNT($F$2:F971)&lt;=pCell),F971,((pCell/COUNT($F$2:F971))*F971)+((1-(pCell/COUNT($F$2:F971)))*(I971+J971)))),I971),IF(AND(Temp!optSeasCoef=0,Temp!sts_multp=1),IF(H971="in-sample",IF(Q971=bigT,((pCell/bigT)*F971)+((1-(pCell/bigT))*(I971*J971)),IF(OR(ISBLANK(F972),COUNT(F$2:$F971)&lt;=pCell),F971,((pCell/COUNT($F$2:F971))*F971)+((1-(pCell/COUNT($F$2:F971)))*(I971*J971)))),I971),IF(Temp!sts_add=1,IF(H971="in-sample",IF(Q971=bigT,((pCell/bigT)*AX971)+((1-(pCell/bigT))*(I971+J971)),IF(OR(ISBLANK(F972),COUNT($AX$2:AX971)&lt;=pCell),AX971,((pCell/COUNT($AX$2:AX971))*AX971)+((1-(pCell/COUNT($AX$2:AX971)))*(I971+J971)))),I971),IF(H971="in-sample",IF(Q971=bigT,((pCell/bigT)*AX971)+((1-(pCell/bigT))*(I971*J971)),IF(OR(ISBLANK(F972),COUNT($AX$2:AX971)&lt;=pCell),AX971,((pCell/COUNT($AX$2:AX971))*AX971)+((1-(pCell/COUNT($AX$2:AX971)))*(I971*J971)))),I971)))))))</f>
        <v/>
      </c>
      <c r="J972" s="120" t="str">
        <f>IF(AND(ISBLANK(F971),H971="in-sample"),"",IF(AND(Temp!fhor_indata=1,H971="out-sample",H972="out-sample"),J971,IF(AND(ISBLANK(F972),H971="out-sample"),"",IF(AND(Temp!optSeasCoef=0,Temp!sts_add=1),IF(H971="in-sample",IF(Q971=bigT,((qCell/bigT)*(I972-I971))+((1-(qCell/bigT))*J971),IF(OR(ISBLANK(F972),COUNT($F$2:F971)&lt;=qCell),IF(COUNT($F$2:F971)=1,0,F971-F970),((qCell/COUNT($F$2:F971))*(I972-I971))+((1-(qCell/COUNT($F$2:F971)))*J971))),J971),IF(AND(Temp!optSeasCoef=0,Temp!sts_multp=1),IF(H971="in-sample",IF(Q971=bigT,((qCell/bigT)*(I972/I971))+((1-(qCell/bigT))*J971),IF(qCell=0,1,IF(OR(ISBLANK(F972),COUNT($F$2:F971)&lt;=qCell),IF(COUNT($F$2:F971)=1,1,F971/F970),((qCell/COUNT($F$2:F971))*(I972/I971))+((1-(qCell/COUNT($F$2:F971)))*J971)))),J971),IF(Temp!sts_add=1,IF(H971="in-sample",IF(Q971=bigT,((qCell/bigT)*(I972-I971))+((1-(qCell/bigT))*J971),IF(OR(ISBLANK(F972),COUNT($AX$2:AX971)&lt;=qCell),IF(COUNT($AX$2:AX971)=1,0,AX971-AX970),((qCell/COUNT($AX$2:AX971))*(I972-I971))+((1-(qCell/COUNT($AX$2:AX971)))*J971))),J971),IF(H971="in-sample",IF(Q971=bigT,((qCell/bigT)*(I972/I971))+((1-(qCell/bigT))*J971),IF(qCell=0,1,IF(OR(ISBLANK(F972),COUNT($AX$2:AX971)&lt;=qCell),IF(COUNT($AX$2:AX971)=1,1,AX971/AX970),((qCell/COUNT($AX$2:AX971))*(I972/I971))+((1-(qCell/COUNT($AX$2:AX971)))*J971)))),J971)))))))</f>
        <v/>
      </c>
      <c r="K972" s="120" t="str">
        <f>IF(H972="","",IF(AND(Temp!optSeasCoef=0,Temp!sts_add=1),IF(H972="out-sample",I972+(Q972*J972),I972+J972),IF(AND(Temp!optSeasCoef=0,Temp!sts_multp=1),IF(H972="out-sample",I972*(J972^Q972),I972*J972),IF(Temp!sts_add=1,IF(H972="out-sample",(I972+(Q972*J972))*G972,(I972+J972)*G972),IF(H972="out-sample",I972*(J972^Q972)*G972,I972*J972*G972)))))</f>
        <v/>
      </c>
      <c r="L972" s="116" t="str">
        <f t="shared" si="165"/>
        <v/>
      </c>
      <c r="M972" s="116" t="str">
        <f t="shared" si="166"/>
        <v/>
      </c>
      <c r="N972" s="116" t="str">
        <f t="shared" si="167"/>
        <v/>
      </c>
      <c r="O972" s="116" t="str">
        <f t="shared" si="168"/>
        <v/>
      </c>
      <c r="P972" s="116" t="str">
        <f t="shared" si="169"/>
        <v/>
      </c>
      <c r="Q972" s="94" t="str">
        <f>IF(AND(Temp!fhor_indata=1,ISBLANK(F972),H971="in-sample"),1,IF(AND(Temp!fhor_indata=1,H971="out-sample",Q971&lt;XfHor),Q971+1,IF(ISBLANK(F972),"",IF(AND(H972="out-sample",H971="in-sample"),1,IF(AND(H972="out-sample",H971="out-sample"),Q971+1,IF(ISNUMBER(Q971),Q971+1,1))))))</f>
        <v/>
      </c>
      <c r="R972" s="94" t="str">
        <f t="shared" si="170"/>
        <v/>
      </c>
      <c r="S972" s="94" t="str">
        <f>IF(Temp!fhor_indata=1,IF(S971=XobsHor,1,IF(COUNT($S$2:S971)&lt;=XobsHor,S971+1,IF(AND(COUNT($S$2:S971)&lt;=XobsHor+XfHor,IFERROR(MOD(S971,XobsHor)&lt;XfHor,FALSE)),S971+1,""))),IF(ISBLANK(F972),"",IF(S971=maxP,1,IF(S971&lt;maxP,S971+1,IF(COUNT($S$2:S972)&lt;=XobsHor,S971+1,"")))))</f>
        <v/>
      </c>
      <c r="T972" s="3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W972" s="122" t="str">
        <f t="shared" si="172"/>
        <v/>
      </c>
      <c r="AX972" s="123" t="str">
        <f t="shared" si="173"/>
        <v/>
      </c>
      <c r="AY972" s="124" t="str">
        <f t="shared" si="174"/>
        <v/>
      </c>
      <c r="AZ972" s="124" t="str">
        <f t="shared" si="175"/>
        <v/>
      </c>
      <c r="BF972" s="91"/>
    </row>
    <row r="973" spans="1:58" s="78" customFormat="1" ht="14.25" x14ac:dyDescent="0.2">
      <c r="A973" s="6"/>
      <c r="B973" s="6"/>
      <c r="C973" s="6"/>
      <c r="D973" s="3"/>
      <c r="E973" s="98" t="str">
        <f t="shared" si="171"/>
        <v/>
      </c>
      <c r="F973" s="117"/>
      <c r="G973" s="116" t="str">
        <f>IF(E973="","",IF(Temp!optSeasCoef=0,1,INDEX($C$2:$C$13,IF(MOD(COUNT($E$2:E973),seas_indx)=0,seas_indx,MOD(COUNT($E$2:E973),seas_indx)))))</f>
        <v/>
      </c>
      <c r="H973" s="97" t="str">
        <f>IFERROR(IF(Temp!fhor_indata=1,IF(COUNT($S$2:S973)&lt;=XobsHor,"in-sample",IF(AND(COUNT($S$2:S973)&lt;=XobsHor+XfHor,MOD(S972,XobsHor)&lt;XfHor),"out-sample","")),IF(ISBLANK(F973),"",IF(COUNT($F$2:F973)&lt;=XobsHor-XfHor,"in-sample","out-sample"))),"")</f>
        <v/>
      </c>
      <c r="I973" s="120" t="str">
        <f>IF(AND(ISBLANK(F972),H972="in-sample"),"",IF(AND(Temp!fhor_indata=1,H972="out-sample",H973="out-sample"),I972,IF(AND(ISBLANK(F973),H972="out-sample"),"",IF(AND(Temp!optSeasCoef=0,Temp!sts_add=1),IF(H972="in-sample",IF(Q972=bigT,((pCell/bigT)*F972)+((1-(pCell/bigT))*(I972+J972)),IF(OR(ISBLANK(F973),COUNT($F$2:F972)&lt;=pCell),F972,((pCell/COUNT($F$2:F972))*F972)+((1-(pCell/COUNT($F$2:F972)))*(I972+J972)))),I972),IF(AND(Temp!optSeasCoef=0,Temp!sts_multp=1),IF(H972="in-sample",IF(Q972=bigT,((pCell/bigT)*F972)+((1-(pCell/bigT))*(I972*J972)),IF(OR(ISBLANK(F973),COUNT(F$2:$F972)&lt;=pCell),F972,((pCell/COUNT($F$2:F972))*F972)+((1-(pCell/COUNT($F$2:F972)))*(I972*J972)))),I972),IF(Temp!sts_add=1,IF(H972="in-sample",IF(Q972=bigT,((pCell/bigT)*AX972)+((1-(pCell/bigT))*(I972+J972)),IF(OR(ISBLANK(F973),COUNT($AX$2:AX972)&lt;=pCell),AX972,((pCell/COUNT($AX$2:AX972))*AX972)+((1-(pCell/COUNT($AX$2:AX972)))*(I972+J972)))),I972),IF(H972="in-sample",IF(Q972=bigT,((pCell/bigT)*AX972)+((1-(pCell/bigT))*(I972*J972)),IF(OR(ISBLANK(F973),COUNT($AX$2:AX972)&lt;=pCell),AX972,((pCell/COUNT($AX$2:AX972))*AX972)+((1-(pCell/COUNT($AX$2:AX972)))*(I972*J972)))),I972)))))))</f>
        <v/>
      </c>
      <c r="J973" s="120" t="str">
        <f>IF(AND(ISBLANK(F972),H972="in-sample"),"",IF(AND(Temp!fhor_indata=1,H972="out-sample",H973="out-sample"),J972,IF(AND(ISBLANK(F973),H972="out-sample"),"",IF(AND(Temp!optSeasCoef=0,Temp!sts_add=1),IF(H972="in-sample",IF(Q972=bigT,((qCell/bigT)*(I973-I972))+((1-(qCell/bigT))*J972),IF(OR(ISBLANK(F973),COUNT($F$2:F972)&lt;=qCell),IF(COUNT($F$2:F972)=1,0,F972-F971),((qCell/COUNT($F$2:F972))*(I973-I972))+((1-(qCell/COUNT($F$2:F972)))*J972))),J972),IF(AND(Temp!optSeasCoef=0,Temp!sts_multp=1),IF(H972="in-sample",IF(Q972=bigT,((qCell/bigT)*(I973/I972))+((1-(qCell/bigT))*J972),IF(qCell=0,1,IF(OR(ISBLANK(F973),COUNT($F$2:F972)&lt;=qCell),IF(COUNT($F$2:F972)=1,1,F972/F971),((qCell/COUNT($F$2:F972))*(I973/I972))+((1-(qCell/COUNT($F$2:F972)))*J972)))),J972),IF(Temp!sts_add=1,IF(H972="in-sample",IF(Q972=bigT,((qCell/bigT)*(I973-I972))+((1-(qCell/bigT))*J972),IF(OR(ISBLANK(F973),COUNT($AX$2:AX972)&lt;=qCell),IF(COUNT($AX$2:AX972)=1,0,AX972-AX971),((qCell/COUNT($AX$2:AX972))*(I973-I972))+((1-(qCell/COUNT($AX$2:AX972)))*J972))),J972),IF(H972="in-sample",IF(Q972=bigT,((qCell/bigT)*(I973/I972))+((1-(qCell/bigT))*J972),IF(qCell=0,1,IF(OR(ISBLANK(F973),COUNT($AX$2:AX972)&lt;=qCell),IF(COUNT($AX$2:AX972)=1,1,AX972/AX971),((qCell/COUNT($AX$2:AX972))*(I973/I972))+((1-(qCell/COUNT($AX$2:AX972)))*J972)))),J972)))))))</f>
        <v/>
      </c>
      <c r="K973" s="120" t="str">
        <f>IF(H973="","",IF(AND(Temp!optSeasCoef=0,Temp!sts_add=1),IF(H973="out-sample",I973+(Q973*J973),I973+J973),IF(AND(Temp!optSeasCoef=0,Temp!sts_multp=1),IF(H973="out-sample",I973*(J973^Q973),I973*J973),IF(Temp!sts_add=1,IF(H973="out-sample",(I973+(Q973*J973))*G973,(I973+J973)*G973),IF(H973="out-sample",I973*(J973^Q973)*G973,I973*J973*G973)))))</f>
        <v/>
      </c>
      <c r="L973" s="116" t="str">
        <f t="shared" si="165"/>
        <v/>
      </c>
      <c r="M973" s="116" t="str">
        <f t="shared" si="166"/>
        <v/>
      </c>
      <c r="N973" s="116" t="str">
        <f t="shared" si="167"/>
        <v/>
      </c>
      <c r="O973" s="116" t="str">
        <f t="shared" si="168"/>
        <v/>
      </c>
      <c r="P973" s="116" t="str">
        <f t="shared" si="169"/>
        <v/>
      </c>
      <c r="Q973" s="94" t="str">
        <f>IF(AND(Temp!fhor_indata=1,ISBLANK(F973),H972="in-sample"),1,IF(AND(Temp!fhor_indata=1,H972="out-sample",Q972&lt;XfHor),Q972+1,IF(ISBLANK(F973),"",IF(AND(H973="out-sample",H972="in-sample"),1,IF(AND(H973="out-sample",H972="out-sample"),Q972+1,IF(ISNUMBER(Q972),Q972+1,1))))))</f>
        <v/>
      </c>
      <c r="R973" s="94" t="str">
        <f t="shared" si="170"/>
        <v/>
      </c>
      <c r="S973" s="94" t="str">
        <f>IF(Temp!fhor_indata=1,IF(S972=XobsHor,1,IF(COUNT($S$2:S972)&lt;=XobsHor,S972+1,IF(AND(COUNT($S$2:S972)&lt;=XobsHor+XfHor,IFERROR(MOD(S972,XobsHor)&lt;XfHor,FALSE)),S972+1,""))),IF(ISBLANK(F973),"",IF(S972=maxP,1,IF(S972&lt;maxP,S972+1,IF(COUNT($S$2:S973)&lt;=XobsHor,S972+1,"")))))</f>
        <v/>
      </c>
      <c r="T973" s="3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W973" s="122" t="str">
        <f t="shared" si="172"/>
        <v/>
      </c>
      <c r="AX973" s="123" t="str">
        <f t="shared" si="173"/>
        <v/>
      </c>
      <c r="AY973" s="124" t="str">
        <f t="shared" si="174"/>
        <v/>
      </c>
      <c r="AZ973" s="124" t="str">
        <f t="shared" si="175"/>
        <v/>
      </c>
      <c r="BF973" s="91"/>
    </row>
    <row r="974" spans="1:58" s="78" customFormat="1" ht="14.25" x14ac:dyDescent="0.2">
      <c r="A974" s="6"/>
      <c r="B974" s="6"/>
      <c r="C974" s="6"/>
      <c r="D974" s="3"/>
      <c r="E974" s="98" t="str">
        <f t="shared" si="171"/>
        <v/>
      </c>
      <c r="F974" s="117"/>
      <c r="G974" s="116" t="str">
        <f>IF(E974="","",IF(Temp!optSeasCoef=0,1,INDEX($C$2:$C$13,IF(MOD(COUNT($E$2:E974),seas_indx)=0,seas_indx,MOD(COUNT($E$2:E974),seas_indx)))))</f>
        <v/>
      </c>
      <c r="H974" s="97" t="str">
        <f>IFERROR(IF(Temp!fhor_indata=1,IF(COUNT($S$2:S974)&lt;=XobsHor,"in-sample",IF(AND(COUNT($S$2:S974)&lt;=XobsHor+XfHor,MOD(S973,XobsHor)&lt;XfHor),"out-sample","")),IF(ISBLANK(F974),"",IF(COUNT($F$2:F974)&lt;=XobsHor-XfHor,"in-sample","out-sample"))),"")</f>
        <v/>
      </c>
      <c r="I974" s="120" t="str">
        <f>IF(AND(ISBLANK(F973),H973="in-sample"),"",IF(AND(Temp!fhor_indata=1,H973="out-sample",H974="out-sample"),I973,IF(AND(ISBLANK(F974),H973="out-sample"),"",IF(AND(Temp!optSeasCoef=0,Temp!sts_add=1),IF(H973="in-sample",IF(Q973=bigT,((pCell/bigT)*F973)+((1-(pCell/bigT))*(I973+J973)),IF(OR(ISBLANK(F974),COUNT($F$2:F973)&lt;=pCell),F973,((pCell/COUNT($F$2:F973))*F973)+((1-(pCell/COUNT($F$2:F973)))*(I973+J973)))),I973),IF(AND(Temp!optSeasCoef=0,Temp!sts_multp=1),IF(H973="in-sample",IF(Q973=bigT,((pCell/bigT)*F973)+((1-(pCell/bigT))*(I973*J973)),IF(OR(ISBLANK(F974),COUNT(F$2:$F973)&lt;=pCell),F973,((pCell/COUNT($F$2:F973))*F973)+((1-(pCell/COUNT($F$2:F973)))*(I973*J973)))),I973),IF(Temp!sts_add=1,IF(H973="in-sample",IF(Q973=bigT,((pCell/bigT)*AX973)+((1-(pCell/bigT))*(I973+J973)),IF(OR(ISBLANK(F974),COUNT($AX$2:AX973)&lt;=pCell),AX973,((pCell/COUNT($AX$2:AX973))*AX973)+((1-(pCell/COUNT($AX$2:AX973)))*(I973+J973)))),I973),IF(H973="in-sample",IF(Q973=bigT,((pCell/bigT)*AX973)+((1-(pCell/bigT))*(I973*J973)),IF(OR(ISBLANK(F974),COUNT($AX$2:AX973)&lt;=pCell),AX973,((pCell/COUNT($AX$2:AX973))*AX973)+((1-(pCell/COUNT($AX$2:AX973)))*(I973*J973)))),I973)))))))</f>
        <v/>
      </c>
      <c r="J974" s="120" t="str">
        <f>IF(AND(ISBLANK(F973),H973="in-sample"),"",IF(AND(Temp!fhor_indata=1,H973="out-sample",H974="out-sample"),J973,IF(AND(ISBLANK(F974),H973="out-sample"),"",IF(AND(Temp!optSeasCoef=0,Temp!sts_add=1),IF(H973="in-sample",IF(Q973=bigT,((qCell/bigT)*(I974-I973))+((1-(qCell/bigT))*J973),IF(OR(ISBLANK(F974),COUNT($F$2:F973)&lt;=qCell),IF(COUNT($F$2:F973)=1,0,F973-F972),((qCell/COUNT($F$2:F973))*(I974-I973))+((1-(qCell/COUNT($F$2:F973)))*J973))),J973),IF(AND(Temp!optSeasCoef=0,Temp!sts_multp=1),IF(H973="in-sample",IF(Q973=bigT,((qCell/bigT)*(I974/I973))+((1-(qCell/bigT))*J973),IF(qCell=0,1,IF(OR(ISBLANK(F974),COUNT($F$2:F973)&lt;=qCell),IF(COUNT($F$2:F973)=1,1,F973/F972),((qCell/COUNT($F$2:F973))*(I974/I973))+((1-(qCell/COUNT($F$2:F973)))*J973)))),J973),IF(Temp!sts_add=1,IF(H973="in-sample",IF(Q973=bigT,((qCell/bigT)*(I974-I973))+((1-(qCell/bigT))*J973),IF(OR(ISBLANK(F974),COUNT($AX$2:AX973)&lt;=qCell),IF(COUNT($AX$2:AX973)=1,0,AX973-AX972),((qCell/COUNT($AX$2:AX973))*(I974-I973))+((1-(qCell/COUNT($AX$2:AX973)))*J973))),J973),IF(H973="in-sample",IF(Q973=bigT,((qCell/bigT)*(I974/I973))+((1-(qCell/bigT))*J973),IF(qCell=0,1,IF(OR(ISBLANK(F974),COUNT($AX$2:AX973)&lt;=qCell),IF(COUNT($AX$2:AX973)=1,1,AX973/AX972),((qCell/COUNT($AX$2:AX973))*(I974/I973))+((1-(qCell/COUNT($AX$2:AX973)))*J973)))),J973)))))))</f>
        <v/>
      </c>
      <c r="K974" s="120" t="str">
        <f>IF(H974="","",IF(AND(Temp!optSeasCoef=0,Temp!sts_add=1),IF(H974="out-sample",I974+(Q974*J974),I974+J974),IF(AND(Temp!optSeasCoef=0,Temp!sts_multp=1),IF(H974="out-sample",I974*(J974^Q974),I974*J974),IF(Temp!sts_add=1,IF(H974="out-sample",(I974+(Q974*J974))*G974,(I974+J974)*G974),IF(H974="out-sample",I974*(J974^Q974)*G974,I974*J974*G974)))))</f>
        <v/>
      </c>
      <c r="L974" s="116" t="str">
        <f t="shared" si="165"/>
        <v/>
      </c>
      <c r="M974" s="116" t="str">
        <f t="shared" si="166"/>
        <v/>
      </c>
      <c r="N974" s="116" t="str">
        <f t="shared" si="167"/>
        <v/>
      </c>
      <c r="O974" s="116" t="str">
        <f t="shared" si="168"/>
        <v/>
      </c>
      <c r="P974" s="116" t="str">
        <f t="shared" si="169"/>
        <v/>
      </c>
      <c r="Q974" s="94" t="str">
        <f>IF(AND(Temp!fhor_indata=1,ISBLANK(F974),H973="in-sample"),1,IF(AND(Temp!fhor_indata=1,H973="out-sample",Q973&lt;XfHor),Q973+1,IF(ISBLANK(F974),"",IF(AND(H974="out-sample",H973="in-sample"),1,IF(AND(H974="out-sample",H973="out-sample"),Q973+1,IF(ISNUMBER(Q973),Q973+1,1))))))</f>
        <v/>
      </c>
      <c r="R974" s="94" t="str">
        <f t="shared" si="170"/>
        <v/>
      </c>
      <c r="S974" s="94" t="str">
        <f>IF(Temp!fhor_indata=1,IF(S973=XobsHor,1,IF(COUNT($S$2:S973)&lt;=XobsHor,S973+1,IF(AND(COUNT($S$2:S973)&lt;=XobsHor+XfHor,IFERROR(MOD(S973,XobsHor)&lt;XfHor,FALSE)),S973+1,""))),IF(ISBLANK(F974),"",IF(S973=maxP,1,IF(S973&lt;maxP,S973+1,IF(COUNT($S$2:S974)&lt;=XobsHor,S973+1,"")))))</f>
        <v/>
      </c>
      <c r="T974" s="3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W974" s="122" t="str">
        <f t="shared" si="172"/>
        <v/>
      </c>
      <c r="AX974" s="123" t="str">
        <f t="shared" si="173"/>
        <v/>
      </c>
      <c r="AY974" s="124" t="str">
        <f t="shared" si="174"/>
        <v/>
      </c>
      <c r="AZ974" s="124" t="str">
        <f t="shared" si="175"/>
        <v/>
      </c>
      <c r="BF974" s="91"/>
    </row>
    <row r="975" spans="1:58" s="78" customFormat="1" ht="14.25" x14ac:dyDescent="0.2">
      <c r="A975" s="6"/>
      <c r="B975" s="6"/>
      <c r="C975" s="6"/>
      <c r="D975" s="3"/>
      <c r="E975" s="98" t="str">
        <f t="shared" si="171"/>
        <v/>
      </c>
      <c r="F975" s="117"/>
      <c r="G975" s="116" t="str">
        <f>IF(E975="","",IF(Temp!optSeasCoef=0,1,INDEX($C$2:$C$13,IF(MOD(COUNT($E$2:E975),seas_indx)=0,seas_indx,MOD(COUNT($E$2:E975),seas_indx)))))</f>
        <v/>
      </c>
      <c r="H975" s="97" t="str">
        <f>IFERROR(IF(Temp!fhor_indata=1,IF(COUNT($S$2:S975)&lt;=XobsHor,"in-sample",IF(AND(COUNT($S$2:S975)&lt;=XobsHor+XfHor,MOD(S974,XobsHor)&lt;XfHor),"out-sample","")),IF(ISBLANK(F975),"",IF(COUNT($F$2:F975)&lt;=XobsHor-XfHor,"in-sample","out-sample"))),"")</f>
        <v/>
      </c>
      <c r="I975" s="120" t="str">
        <f>IF(AND(ISBLANK(F974),H974="in-sample"),"",IF(AND(Temp!fhor_indata=1,H974="out-sample",H975="out-sample"),I974,IF(AND(ISBLANK(F975),H974="out-sample"),"",IF(AND(Temp!optSeasCoef=0,Temp!sts_add=1),IF(H974="in-sample",IF(Q974=bigT,((pCell/bigT)*F974)+((1-(pCell/bigT))*(I974+J974)),IF(OR(ISBLANK(F975),COUNT($F$2:F974)&lt;=pCell),F974,((pCell/COUNT($F$2:F974))*F974)+((1-(pCell/COUNT($F$2:F974)))*(I974+J974)))),I974),IF(AND(Temp!optSeasCoef=0,Temp!sts_multp=1),IF(H974="in-sample",IF(Q974=bigT,((pCell/bigT)*F974)+((1-(pCell/bigT))*(I974*J974)),IF(OR(ISBLANK(F975),COUNT(F$2:$F974)&lt;=pCell),F974,((pCell/COUNT($F$2:F974))*F974)+((1-(pCell/COUNT($F$2:F974)))*(I974*J974)))),I974),IF(Temp!sts_add=1,IF(H974="in-sample",IF(Q974=bigT,((pCell/bigT)*AX974)+((1-(pCell/bigT))*(I974+J974)),IF(OR(ISBLANK(F975),COUNT($AX$2:AX974)&lt;=pCell),AX974,((pCell/COUNT($AX$2:AX974))*AX974)+((1-(pCell/COUNT($AX$2:AX974)))*(I974+J974)))),I974),IF(H974="in-sample",IF(Q974=bigT,((pCell/bigT)*AX974)+((1-(pCell/bigT))*(I974*J974)),IF(OR(ISBLANK(F975),COUNT($AX$2:AX974)&lt;=pCell),AX974,((pCell/COUNT($AX$2:AX974))*AX974)+((1-(pCell/COUNT($AX$2:AX974)))*(I974*J974)))),I974)))))))</f>
        <v/>
      </c>
      <c r="J975" s="120" t="str">
        <f>IF(AND(ISBLANK(F974),H974="in-sample"),"",IF(AND(Temp!fhor_indata=1,H974="out-sample",H975="out-sample"),J974,IF(AND(ISBLANK(F975),H974="out-sample"),"",IF(AND(Temp!optSeasCoef=0,Temp!sts_add=1),IF(H974="in-sample",IF(Q974=bigT,((qCell/bigT)*(I975-I974))+((1-(qCell/bigT))*J974),IF(OR(ISBLANK(F975),COUNT($F$2:F974)&lt;=qCell),IF(COUNT($F$2:F974)=1,0,F974-F973),((qCell/COUNT($F$2:F974))*(I975-I974))+((1-(qCell/COUNT($F$2:F974)))*J974))),J974),IF(AND(Temp!optSeasCoef=0,Temp!sts_multp=1),IF(H974="in-sample",IF(Q974=bigT,((qCell/bigT)*(I975/I974))+((1-(qCell/bigT))*J974),IF(qCell=0,1,IF(OR(ISBLANK(F975),COUNT($F$2:F974)&lt;=qCell),IF(COUNT($F$2:F974)=1,1,F974/F973),((qCell/COUNT($F$2:F974))*(I975/I974))+((1-(qCell/COUNT($F$2:F974)))*J974)))),J974),IF(Temp!sts_add=1,IF(H974="in-sample",IF(Q974=bigT,((qCell/bigT)*(I975-I974))+((1-(qCell/bigT))*J974),IF(OR(ISBLANK(F975),COUNT($AX$2:AX974)&lt;=qCell),IF(COUNT($AX$2:AX974)=1,0,AX974-AX973),((qCell/COUNT($AX$2:AX974))*(I975-I974))+((1-(qCell/COUNT($AX$2:AX974)))*J974))),J974),IF(H974="in-sample",IF(Q974=bigT,((qCell/bigT)*(I975/I974))+((1-(qCell/bigT))*J974),IF(qCell=0,1,IF(OR(ISBLANK(F975),COUNT($AX$2:AX974)&lt;=qCell),IF(COUNT($AX$2:AX974)=1,1,AX974/AX973),((qCell/COUNT($AX$2:AX974))*(I975/I974))+((1-(qCell/COUNT($AX$2:AX974)))*J974)))),J974)))))))</f>
        <v/>
      </c>
      <c r="K975" s="120" t="str">
        <f>IF(H975="","",IF(AND(Temp!optSeasCoef=0,Temp!sts_add=1),IF(H975="out-sample",I975+(Q975*J975),I975+J975),IF(AND(Temp!optSeasCoef=0,Temp!sts_multp=1),IF(H975="out-sample",I975*(J975^Q975),I975*J975),IF(Temp!sts_add=1,IF(H975="out-sample",(I975+(Q975*J975))*G975,(I975+J975)*G975),IF(H975="out-sample",I975*(J975^Q975)*G975,I975*J975*G975)))))</f>
        <v/>
      </c>
      <c r="L975" s="116" t="str">
        <f t="shared" si="165"/>
        <v/>
      </c>
      <c r="M975" s="116" t="str">
        <f t="shared" si="166"/>
        <v/>
      </c>
      <c r="N975" s="116" t="str">
        <f t="shared" si="167"/>
        <v/>
      </c>
      <c r="O975" s="116" t="str">
        <f t="shared" si="168"/>
        <v/>
      </c>
      <c r="P975" s="116" t="str">
        <f t="shared" si="169"/>
        <v/>
      </c>
      <c r="Q975" s="94" t="str">
        <f>IF(AND(Temp!fhor_indata=1,ISBLANK(F975),H974="in-sample"),1,IF(AND(Temp!fhor_indata=1,H974="out-sample",Q974&lt;XfHor),Q974+1,IF(ISBLANK(F975),"",IF(AND(H975="out-sample",H974="in-sample"),1,IF(AND(H975="out-sample",H974="out-sample"),Q974+1,IF(ISNUMBER(Q974),Q974+1,1))))))</f>
        <v/>
      </c>
      <c r="R975" s="94" t="str">
        <f t="shared" si="170"/>
        <v/>
      </c>
      <c r="S975" s="94" t="str">
        <f>IF(Temp!fhor_indata=1,IF(S974=XobsHor,1,IF(COUNT($S$2:S974)&lt;=XobsHor,S974+1,IF(AND(COUNT($S$2:S974)&lt;=XobsHor+XfHor,IFERROR(MOD(S974,XobsHor)&lt;XfHor,FALSE)),S974+1,""))),IF(ISBLANK(F975),"",IF(S974=maxP,1,IF(S974&lt;maxP,S974+1,IF(COUNT($S$2:S975)&lt;=XobsHor,S974+1,"")))))</f>
        <v/>
      </c>
      <c r="T975" s="3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W975" s="122" t="str">
        <f t="shared" si="172"/>
        <v/>
      </c>
      <c r="AX975" s="123" t="str">
        <f t="shared" si="173"/>
        <v/>
      </c>
      <c r="AY975" s="124" t="str">
        <f t="shared" si="174"/>
        <v/>
      </c>
      <c r="AZ975" s="124" t="str">
        <f t="shared" si="175"/>
        <v/>
      </c>
      <c r="BF975" s="91"/>
    </row>
    <row r="976" spans="1:58" s="78" customFormat="1" ht="14.25" x14ac:dyDescent="0.2">
      <c r="A976" s="6"/>
      <c r="B976" s="6"/>
      <c r="C976" s="6"/>
      <c r="D976" s="3"/>
      <c r="E976" s="98" t="str">
        <f t="shared" si="171"/>
        <v/>
      </c>
      <c r="F976" s="117"/>
      <c r="G976" s="116" t="str">
        <f>IF(E976="","",IF(Temp!optSeasCoef=0,1,INDEX($C$2:$C$13,IF(MOD(COUNT($E$2:E976),seas_indx)=0,seas_indx,MOD(COUNT($E$2:E976),seas_indx)))))</f>
        <v/>
      </c>
      <c r="H976" s="97" t="str">
        <f>IFERROR(IF(Temp!fhor_indata=1,IF(COUNT($S$2:S976)&lt;=XobsHor,"in-sample",IF(AND(COUNT($S$2:S976)&lt;=XobsHor+XfHor,MOD(S975,XobsHor)&lt;XfHor),"out-sample","")),IF(ISBLANK(F976),"",IF(COUNT($F$2:F976)&lt;=XobsHor-XfHor,"in-sample","out-sample"))),"")</f>
        <v/>
      </c>
      <c r="I976" s="120" t="str">
        <f>IF(AND(ISBLANK(F975),H975="in-sample"),"",IF(AND(Temp!fhor_indata=1,H975="out-sample",H976="out-sample"),I975,IF(AND(ISBLANK(F976),H975="out-sample"),"",IF(AND(Temp!optSeasCoef=0,Temp!sts_add=1),IF(H975="in-sample",IF(Q975=bigT,((pCell/bigT)*F975)+((1-(pCell/bigT))*(I975+J975)),IF(OR(ISBLANK(F976),COUNT($F$2:F975)&lt;=pCell),F975,((pCell/COUNT($F$2:F975))*F975)+((1-(pCell/COUNT($F$2:F975)))*(I975+J975)))),I975),IF(AND(Temp!optSeasCoef=0,Temp!sts_multp=1),IF(H975="in-sample",IF(Q975=bigT,((pCell/bigT)*F975)+((1-(pCell/bigT))*(I975*J975)),IF(OR(ISBLANK(F976),COUNT(F$2:$F975)&lt;=pCell),F975,((pCell/COUNT($F$2:F975))*F975)+((1-(pCell/COUNT($F$2:F975)))*(I975*J975)))),I975),IF(Temp!sts_add=1,IF(H975="in-sample",IF(Q975=bigT,((pCell/bigT)*AX975)+((1-(pCell/bigT))*(I975+J975)),IF(OR(ISBLANK(F976),COUNT($AX$2:AX975)&lt;=pCell),AX975,((pCell/COUNT($AX$2:AX975))*AX975)+((1-(pCell/COUNT($AX$2:AX975)))*(I975+J975)))),I975),IF(H975="in-sample",IF(Q975=bigT,((pCell/bigT)*AX975)+((1-(pCell/bigT))*(I975*J975)),IF(OR(ISBLANK(F976),COUNT($AX$2:AX975)&lt;=pCell),AX975,((pCell/COUNT($AX$2:AX975))*AX975)+((1-(pCell/COUNT($AX$2:AX975)))*(I975*J975)))),I975)))))))</f>
        <v/>
      </c>
      <c r="J976" s="120" t="str">
        <f>IF(AND(ISBLANK(F975),H975="in-sample"),"",IF(AND(Temp!fhor_indata=1,H975="out-sample",H976="out-sample"),J975,IF(AND(ISBLANK(F976),H975="out-sample"),"",IF(AND(Temp!optSeasCoef=0,Temp!sts_add=1),IF(H975="in-sample",IF(Q975=bigT,((qCell/bigT)*(I976-I975))+((1-(qCell/bigT))*J975),IF(OR(ISBLANK(F976),COUNT($F$2:F975)&lt;=qCell),IF(COUNT($F$2:F975)=1,0,F975-F974),((qCell/COUNT($F$2:F975))*(I976-I975))+((1-(qCell/COUNT($F$2:F975)))*J975))),J975),IF(AND(Temp!optSeasCoef=0,Temp!sts_multp=1),IF(H975="in-sample",IF(Q975=bigT,((qCell/bigT)*(I976/I975))+((1-(qCell/bigT))*J975),IF(qCell=0,1,IF(OR(ISBLANK(F976),COUNT($F$2:F975)&lt;=qCell),IF(COUNT($F$2:F975)=1,1,F975/F974),((qCell/COUNT($F$2:F975))*(I976/I975))+((1-(qCell/COUNT($F$2:F975)))*J975)))),J975),IF(Temp!sts_add=1,IF(H975="in-sample",IF(Q975=bigT,((qCell/bigT)*(I976-I975))+((1-(qCell/bigT))*J975),IF(OR(ISBLANK(F976),COUNT($AX$2:AX975)&lt;=qCell),IF(COUNT($AX$2:AX975)=1,0,AX975-AX974),((qCell/COUNT($AX$2:AX975))*(I976-I975))+((1-(qCell/COUNT($AX$2:AX975)))*J975))),J975),IF(H975="in-sample",IF(Q975=bigT,((qCell/bigT)*(I976/I975))+((1-(qCell/bigT))*J975),IF(qCell=0,1,IF(OR(ISBLANK(F976),COUNT($AX$2:AX975)&lt;=qCell),IF(COUNT($AX$2:AX975)=1,1,AX975/AX974),((qCell/COUNT($AX$2:AX975))*(I976/I975))+((1-(qCell/COUNT($AX$2:AX975)))*J975)))),J975)))))))</f>
        <v/>
      </c>
      <c r="K976" s="120" t="str">
        <f>IF(H976="","",IF(AND(Temp!optSeasCoef=0,Temp!sts_add=1),IF(H976="out-sample",I976+(Q976*J976),I976+J976),IF(AND(Temp!optSeasCoef=0,Temp!sts_multp=1),IF(H976="out-sample",I976*(J976^Q976),I976*J976),IF(Temp!sts_add=1,IF(H976="out-sample",(I976+(Q976*J976))*G976,(I976+J976)*G976),IF(H976="out-sample",I976*(J976^Q976)*G976,I976*J976*G976)))))</f>
        <v/>
      </c>
      <c r="L976" s="116" t="str">
        <f t="shared" si="165"/>
        <v/>
      </c>
      <c r="M976" s="116" t="str">
        <f t="shared" si="166"/>
        <v/>
      </c>
      <c r="N976" s="116" t="str">
        <f t="shared" si="167"/>
        <v/>
      </c>
      <c r="O976" s="116" t="str">
        <f t="shared" si="168"/>
        <v/>
      </c>
      <c r="P976" s="116" t="str">
        <f t="shared" si="169"/>
        <v/>
      </c>
      <c r="Q976" s="94" t="str">
        <f>IF(AND(Temp!fhor_indata=1,ISBLANK(F976),H975="in-sample"),1,IF(AND(Temp!fhor_indata=1,H975="out-sample",Q975&lt;XfHor),Q975+1,IF(ISBLANK(F976),"",IF(AND(H976="out-sample",H975="in-sample"),1,IF(AND(H976="out-sample",H975="out-sample"),Q975+1,IF(ISNUMBER(Q975),Q975+1,1))))))</f>
        <v/>
      </c>
      <c r="R976" s="94" t="str">
        <f t="shared" si="170"/>
        <v/>
      </c>
      <c r="S976" s="94" t="str">
        <f>IF(Temp!fhor_indata=1,IF(S975=XobsHor,1,IF(COUNT($S$2:S975)&lt;=XobsHor,S975+1,IF(AND(COUNT($S$2:S975)&lt;=XobsHor+XfHor,IFERROR(MOD(S975,XobsHor)&lt;XfHor,FALSE)),S975+1,""))),IF(ISBLANK(F976),"",IF(S975=maxP,1,IF(S975&lt;maxP,S975+1,IF(COUNT($S$2:S976)&lt;=XobsHor,S975+1,"")))))</f>
        <v/>
      </c>
      <c r="T976" s="3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W976" s="122" t="str">
        <f t="shared" si="172"/>
        <v/>
      </c>
      <c r="AX976" s="123" t="str">
        <f t="shared" si="173"/>
        <v/>
      </c>
      <c r="AY976" s="124" t="str">
        <f t="shared" si="174"/>
        <v/>
      </c>
      <c r="AZ976" s="124" t="str">
        <f t="shared" si="175"/>
        <v/>
      </c>
      <c r="BF976" s="91"/>
    </row>
    <row r="977" spans="1:58" s="78" customFormat="1" ht="14.25" x14ac:dyDescent="0.2">
      <c r="A977" s="6"/>
      <c r="B977" s="6"/>
      <c r="C977" s="6"/>
      <c r="D977" s="3"/>
      <c r="E977" s="98" t="str">
        <f t="shared" si="171"/>
        <v/>
      </c>
      <c r="F977" s="117"/>
      <c r="G977" s="116" t="str">
        <f>IF(E977="","",IF(Temp!optSeasCoef=0,1,INDEX($C$2:$C$13,IF(MOD(COUNT($E$2:E977),seas_indx)=0,seas_indx,MOD(COUNT($E$2:E977),seas_indx)))))</f>
        <v/>
      </c>
      <c r="H977" s="97" t="str">
        <f>IFERROR(IF(Temp!fhor_indata=1,IF(COUNT($S$2:S977)&lt;=XobsHor,"in-sample",IF(AND(COUNT($S$2:S977)&lt;=XobsHor+XfHor,MOD(S976,XobsHor)&lt;XfHor),"out-sample","")),IF(ISBLANK(F977),"",IF(COUNT($F$2:F977)&lt;=XobsHor-XfHor,"in-sample","out-sample"))),"")</f>
        <v/>
      </c>
      <c r="I977" s="120" t="str">
        <f>IF(AND(ISBLANK(F976),H976="in-sample"),"",IF(AND(Temp!fhor_indata=1,H976="out-sample",H977="out-sample"),I976,IF(AND(ISBLANK(F977),H976="out-sample"),"",IF(AND(Temp!optSeasCoef=0,Temp!sts_add=1),IF(H976="in-sample",IF(Q976=bigT,((pCell/bigT)*F976)+((1-(pCell/bigT))*(I976+J976)),IF(OR(ISBLANK(F977),COUNT($F$2:F976)&lt;=pCell),F976,((pCell/COUNT($F$2:F976))*F976)+((1-(pCell/COUNT($F$2:F976)))*(I976+J976)))),I976),IF(AND(Temp!optSeasCoef=0,Temp!sts_multp=1),IF(H976="in-sample",IF(Q976=bigT,((pCell/bigT)*F976)+((1-(pCell/bigT))*(I976*J976)),IF(OR(ISBLANK(F977),COUNT(F$2:$F976)&lt;=pCell),F976,((pCell/COUNT($F$2:F976))*F976)+((1-(pCell/COUNT($F$2:F976)))*(I976*J976)))),I976),IF(Temp!sts_add=1,IF(H976="in-sample",IF(Q976=bigT,((pCell/bigT)*AX976)+((1-(pCell/bigT))*(I976+J976)),IF(OR(ISBLANK(F977),COUNT($AX$2:AX976)&lt;=pCell),AX976,((pCell/COUNT($AX$2:AX976))*AX976)+((1-(pCell/COUNT($AX$2:AX976)))*(I976+J976)))),I976),IF(H976="in-sample",IF(Q976=bigT,((pCell/bigT)*AX976)+((1-(pCell/bigT))*(I976*J976)),IF(OR(ISBLANK(F977),COUNT($AX$2:AX976)&lt;=pCell),AX976,((pCell/COUNT($AX$2:AX976))*AX976)+((1-(pCell/COUNT($AX$2:AX976)))*(I976*J976)))),I976)))))))</f>
        <v/>
      </c>
      <c r="J977" s="120" t="str">
        <f>IF(AND(ISBLANK(F976),H976="in-sample"),"",IF(AND(Temp!fhor_indata=1,H976="out-sample",H977="out-sample"),J976,IF(AND(ISBLANK(F977),H976="out-sample"),"",IF(AND(Temp!optSeasCoef=0,Temp!sts_add=1),IF(H976="in-sample",IF(Q976=bigT,((qCell/bigT)*(I977-I976))+((1-(qCell/bigT))*J976),IF(OR(ISBLANK(F977),COUNT($F$2:F976)&lt;=qCell),IF(COUNT($F$2:F976)=1,0,F976-F975),((qCell/COUNT($F$2:F976))*(I977-I976))+((1-(qCell/COUNT($F$2:F976)))*J976))),J976),IF(AND(Temp!optSeasCoef=0,Temp!sts_multp=1),IF(H976="in-sample",IF(Q976=bigT,((qCell/bigT)*(I977/I976))+((1-(qCell/bigT))*J976),IF(qCell=0,1,IF(OR(ISBLANK(F977),COUNT($F$2:F976)&lt;=qCell),IF(COUNT($F$2:F976)=1,1,F976/F975),((qCell/COUNT($F$2:F976))*(I977/I976))+((1-(qCell/COUNT($F$2:F976)))*J976)))),J976),IF(Temp!sts_add=1,IF(H976="in-sample",IF(Q976=bigT,((qCell/bigT)*(I977-I976))+((1-(qCell/bigT))*J976),IF(OR(ISBLANK(F977),COUNT($AX$2:AX976)&lt;=qCell),IF(COUNT($AX$2:AX976)=1,0,AX976-AX975),((qCell/COUNT($AX$2:AX976))*(I977-I976))+((1-(qCell/COUNT($AX$2:AX976)))*J976))),J976),IF(H976="in-sample",IF(Q976=bigT,((qCell/bigT)*(I977/I976))+((1-(qCell/bigT))*J976),IF(qCell=0,1,IF(OR(ISBLANK(F977),COUNT($AX$2:AX976)&lt;=qCell),IF(COUNT($AX$2:AX976)=1,1,AX976/AX975),((qCell/COUNT($AX$2:AX976))*(I977/I976))+((1-(qCell/COUNT($AX$2:AX976)))*J976)))),J976)))))))</f>
        <v/>
      </c>
      <c r="K977" s="120" t="str">
        <f>IF(H977="","",IF(AND(Temp!optSeasCoef=0,Temp!sts_add=1),IF(H977="out-sample",I977+(Q977*J977),I977+J977),IF(AND(Temp!optSeasCoef=0,Temp!sts_multp=1),IF(H977="out-sample",I977*(J977^Q977),I977*J977),IF(Temp!sts_add=1,IF(H977="out-sample",(I977+(Q977*J977))*G977,(I977+J977)*G977),IF(H977="out-sample",I977*(J977^Q977)*G977,I977*J977*G977)))))</f>
        <v/>
      </c>
      <c r="L977" s="116" t="str">
        <f t="shared" si="165"/>
        <v/>
      </c>
      <c r="M977" s="116" t="str">
        <f t="shared" si="166"/>
        <v/>
      </c>
      <c r="N977" s="116" t="str">
        <f t="shared" si="167"/>
        <v/>
      </c>
      <c r="O977" s="116" t="str">
        <f t="shared" si="168"/>
        <v/>
      </c>
      <c r="P977" s="116" t="str">
        <f t="shared" si="169"/>
        <v/>
      </c>
      <c r="Q977" s="94" t="str">
        <f>IF(AND(Temp!fhor_indata=1,ISBLANK(F977),H976="in-sample"),1,IF(AND(Temp!fhor_indata=1,H976="out-sample",Q976&lt;XfHor),Q976+1,IF(ISBLANK(F977),"",IF(AND(H977="out-sample",H976="in-sample"),1,IF(AND(H977="out-sample",H976="out-sample"),Q976+1,IF(ISNUMBER(Q976),Q976+1,1))))))</f>
        <v/>
      </c>
      <c r="R977" s="94" t="str">
        <f t="shared" si="170"/>
        <v/>
      </c>
      <c r="S977" s="94" t="str">
        <f>IF(Temp!fhor_indata=1,IF(S976=XobsHor,1,IF(COUNT($S$2:S976)&lt;=XobsHor,S976+1,IF(AND(COUNT($S$2:S976)&lt;=XobsHor+XfHor,IFERROR(MOD(S976,XobsHor)&lt;XfHor,FALSE)),S976+1,""))),IF(ISBLANK(F977),"",IF(S976=maxP,1,IF(S976&lt;maxP,S976+1,IF(COUNT($S$2:S977)&lt;=XobsHor,S976+1,"")))))</f>
        <v/>
      </c>
      <c r="T977" s="3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W977" s="122" t="str">
        <f t="shared" si="172"/>
        <v/>
      </c>
      <c r="AX977" s="123" t="str">
        <f t="shared" si="173"/>
        <v/>
      </c>
      <c r="AY977" s="124" t="str">
        <f t="shared" si="174"/>
        <v/>
      </c>
      <c r="AZ977" s="124" t="str">
        <f t="shared" si="175"/>
        <v/>
      </c>
      <c r="BF977" s="91"/>
    </row>
    <row r="978" spans="1:58" s="78" customFormat="1" ht="14.25" x14ac:dyDescent="0.2">
      <c r="A978" s="6"/>
      <c r="B978" s="6"/>
      <c r="C978" s="6"/>
      <c r="D978" s="3"/>
      <c r="E978" s="98" t="str">
        <f t="shared" si="171"/>
        <v/>
      </c>
      <c r="F978" s="117"/>
      <c r="G978" s="116" t="str">
        <f>IF(E978="","",IF(Temp!optSeasCoef=0,1,INDEX($C$2:$C$13,IF(MOD(COUNT($E$2:E978),seas_indx)=0,seas_indx,MOD(COUNT($E$2:E978),seas_indx)))))</f>
        <v/>
      </c>
      <c r="H978" s="97" t="str">
        <f>IFERROR(IF(Temp!fhor_indata=1,IF(COUNT($S$2:S978)&lt;=XobsHor,"in-sample",IF(AND(COUNT($S$2:S978)&lt;=XobsHor+XfHor,MOD(S977,XobsHor)&lt;XfHor),"out-sample","")),IF(ISBLANK(F978),"",IF(COUNT($F$2:F978)&lt;=XobsHor-XfHor,"in-sample","out-sample"))),"")</f>
        <v/>
      </c>
      <c r="I978" s="120" t="str">
        <f>IF(AND(ISBLANK(F977),H977="in-sample"),"",IF(AND(Temp!fhor_indata=1,H977="out-sample",H978="out-sample"),I977,IF(AND(ISBLANK(F978),H977="out-sample"),"",IF(AND(Temp!optSeasCoef=0,Temp!sts_add=1),IF(H977="in-sample",IF(Q977=bigT,((pCell/bigT)*F977)+((1-(pCell/bigT))*(I977+J977)),IF(OR(ISBLANK(F978),COUNT($F$2:F977)&lt;=pCell),F977,((pCell/COUNT($F$2:F977))*F977)+((1-(pCell/COUNT($F$2:F977)))*(I977+J977)))),I977),IF(AND(Temp!optSeasCoef=0,Temp!sts_multp=1),IF(H977="in-sample",IF(Q977=bigT,((pCell/bigT)*F977)+((1-(pCell/bigT))*(I977*J977)),IF(OR(ISBLANK(F978),COUNT(F$2:$F977)&lt;=pCell),F977,((pCell/COUNT($F$2:F977))*F977)+((1-(pCell/COUNT($F$2:F977)))*(I977*J977)))),I977),IF(Temp!sts_add=1,IF(H977="in-sample",IF(Q977=bigT,((pCell/bigT)*AX977)+((1-(pCell/bigT))*(I977+J977)),IF(OR(ISBLANK(F978),COUNT($AX$2:AX977)&lt;=pCell),AX977,((pCell/COUNT($AX$2:AX977))*AX977)+((1-(pCell/COUNT($AX$2:AX977)))*(I977+J977)))),I977),IF(H977="in-sample",IF(Q977=bigT,((pCell/bigT)*AX977)+((1-(pCell/bigT))*(I977*J977)),IF(OR(ISBLANK(F978),COUNT($AX$2:AX977)&lt;=pCell),AX977,((pCell/COUNT($AX$2:AX977))*AX977)+((1-(pCell/COUNT($AX$2:AX977)))*(I977*J977)))),I977)))))))</f>
        <v/>
      </c>
      <c r="J978" s="120" t="str">
        <f>IF(AND(ISBLANK(F977),H977="in-sample"),"",IF(AND(Temp!fhor_indata=1,H977="out-sample",H978="out-sample"),J977,IF(AND(ISBLANK(F978),H977="out-sample"),"",IF(AND(Temp!optSeasCoef=0,Temp!sts_add=1),IF(H977="in-sample",IF(Q977=bigT,((qCell/bigT)*(I978-I977))+((1-(qCell/bigT))*J977),IF(OR(ISBLANK(F978),COUNT($F$2:F977)&lt;=qCell),IF(COUNT($F$2:F977)=1,0,F977-F976),((qCell/COUNT($F$2:F977))*(I978-I977))+((1-(qCell/COUNT($F$2:F977)))*J977))),J977),IF(AND(Temp!optSeasCoef=0,Temp!sts_multp=1),IF(H977="in-sample",IF(Q977=bigT,((qCell/bigT)*(I978/I977))+((1-(qCell/bigT))*J977),IF(qCell=0,1,IF(OR(ISBLANK(F978),COUNT($F$2:F977)&lt;=qCell),IF(COUNT($F$2:F977)=1,1,F977/F976),((qCell/COUNT($F$2:F977))*(I978/I977))+((1-(qCell/COUNT($F$2:F977)))*J977)))),J977),IF(Temp!sts_add=1,IF(H977="in-sample",IF(Q977=bigT,((qCell/bigT)*(I978-I977))+((1-(qCell/bigT))*J977),IF(OR(ISBLANK(F978),COUNT($AX$2:AX977)&lt;=qCell),IF(COUNT($AX$2:AX977)=1,0,AX977-AX976),((qCell/COUNT($AX$2:AX977))*(I978-I977))+((1-(qCell/COUNT($AX$2:AX977)))*J977))),J977),IF(H977="in-sample",IF(Q977=bigT,((qCell/bigT)*(I978/I977))+((1-(qCell/bigT))*J977),IF(qCell=0,1,IF(OR(ISBLANK(F978),COUNT($AX$2:AX977)&lt;=qCell),IF(COUNT($AX$2:AX977)=1,1,AX977/AX976),((qCell/COUNT($AX$2:AX977))*(I978/I977))+((1-(qCell/COUNT($AX$2:AX977)))*J977)))),J977)))))))</f>
        <v/>
      </c>
      <c r="K978" s="120" t="str">
        <f>IF(H978="","",IF(AND(Temp!optSeasCoef=0,Temp!sts_add=1),IF(H978="out-sample",I978+(Q978*J978),I978+J978),IF(AND(Temp!optSeasCoef=0,Temp!sts_multp=1),IF(H978="out-sample",I978*(J978^Q978),I978*J978),IF(Temp!sts_add=1,IF(H978="out-sample",(I978+(Q978*J978))*G978,(I978+J978)*G978),IF(H978="out-sample",I978*(J978^Q978)*G978,I978*J978*G978)))))</f>
        <v/>
      </c>
      <c r="L978" s="116" t="str">
        <f t="shared" si="165"/>
        <v/>
      </c>
      <c r="M978" s="116" t="str">
        <f t="shared" si="166"/>
        <v/>
      </c>
      <c r="N978" s="116" t="str">
        <f t="shared" si="167"/>
        <v/>
      </c>
      <c r="O978" s="116" t="str">
        <f t="shared" si="168"/>
        <v/>
      </c>
      <c r="P978" s="116" t="str">
        <f t="shared" si="169"/>
        <v/>
      </c>
      <c r="Q978" s="94" t="str">
        <f>IF(AND(Temp!fhor_indata=1,ISBLANK(F978),H977="in-sample"),1,IF(AND(Temp!fhor_indata=1,H977="out-sample",Q977&lt;XfHor),Q977+1,IF(ISBLANK(F978),"",IF(AND(H978="out-sample",H977="in-sample"),1,IF(AND(H978="out-sample",H977="out-sample"),Q977+1,IF(ISNUMBER(Q977),Q977+1,1))))))</f>
        <v/>
      </c>
      <c r="R978" s="94" t="str">
        <f t="shared" si="170"/>
        <v/>
      </c>
      <c r="S978" s="94" t="str">
        <f>IF(Temp!fhor_indata=1,IF(S977=XobsHor,1,IF(COUNT($S$2:S977)&lt;=XobsHor,S977+1,IF(AND(COUNT($S$2:S977)&lt;=XobsHor+XfHor,IFERROR(MOD(S977,XobsHor)&lt;XfHor,FALSE)),S977+1,""))),IF(ISBLANK(F978),"",IF(S977=maxP,1,IF(S977&lt;maxP,S977+1,IF(COUNT($S$2:S978)&lt;=XobsHor,S977+1,"")))))</f>
        <v/>
      </c>
      <c r="T978" s="3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W978" s="122" t="str">
        <f t="shared" si="172"/>
        <v/>
      </c>
      <c r="AX978" s="123" t="str">
        <f t="shared" si="173"/>
        <v/>
      </c>
      <c r="AY978" s="124" t="str">
        <f t="shared" si="174"/>
        <v/>
      </c>
      <c r="AZ978" s="124" t="str">
        <f t="shared" si="175"/>
        <v/>
      </c>
      <c r="BF978" s="91"/>
    </row>
    <row r="979" spans="1:58" s="78" customFormat="1" ht="14.25" x14ac:dyDescent="0.2">
      <c r="A979" s="6"/>
      <c r="B979" s="6"/>
      <c r="C979" s="6"/>
      <c r="D979" s="3"/>
      <c r="E979" s="98" t="str">
        <f t="shared" si="171"/>
        <v/>
      </c>
      <c r="F979" s="117"/>
      <c r="G979" s="116" t="str">
        <f>IF(E979="","",IF(Temp!optSeasCoef=0,1,INDEX($C$2:$C$13,IF(MOD(COUNT($E$2:E979),seas_indx)=0,seas_indx,MOD(COUNT($E$2:E979),seas_indx)))))</f>
        <v/>
      </c>
      <c r="H979" s="97" t="str">
        <f>IFERROR(IF(Temp!fhor_indata=1,IF(COUNT($S$2:S979)&lt;=XobsHor,"in-sample",IF(AND(COUNT($S$2:S979)&lt;=XobsHor+XfHor,MOD(S978,XobsHor)&lt;XfHor),"out-sample","")),IF(ISBLANK(F979),"",IF(COUNT($F$2:F979)&lt;=XobsHor-XfHor,"in-sample","out-sample"))),"")</f>
        <v/>
      </c>
      <c r="I979" s="120" t="str">
        <f>IF(AND(ISBLANK(F978),H978="in-sample"),"",IF(AND(Temp!fhor_indata=1,H978="out-sample",H979="out-sample"),I978,IF(AND(ISBLANK(F979),H978="out-sample"),"",IF(AND(Temp!optSeasCoef=0,Temp!sts_add=1),IF(H978="in-sample",IF(Q978=bigT,((pCell/bigT)*F978)+((1-(pCell/bigT))*(I978+J978)),IF(OR(ISBLANK(F979),COUNT($F$2:F978)&lt;=pCell),F978,((pCell/COUNT($F$2:F978))*F978)+((1-(pCell/COUNT($F$2:F978)))*(I978+J978)))),I978),IF(AND(Temp!optSeasCoef=0,Temp!sts_multp=1),IF(H978="in-sample",IF(Q978=bigT,((pCell/bigT)*F978)+((1-(pCell/bigT))*(I978*J978)),IF(OR(ISBLANK(F979),COUNT(F$2:$F978)&lt;=pCell),F978,((pCell/COUNT($F$2:F978))*F978)+((1-(pCell/COUNT($F$2:F978)))*(I978*J978)))),I978),IF(Temp!sts_add=1,IF(H978="in-sample",IF(Q978=bigT,((pCell/bigT)*AX978)+((1-(pCell/bigT))*(I978+J978)),IF(OR(ISBLANK(F979),COUNT($AX$2:AX978)&lt;=pCell),AX978,((pCell/COUNT($AX$2:AX978))*AX978)+((1-(pCell/COUNT($AX$2:AX978)))*(I978+J978)))),I978),IF(H978="in-sample",IF(Q978=bigT,((pCell/bigT)*AX978)+((1-(pCell/bigT))*(I978*J978)),IF(OR(ISBLANK(F979),COUNT($AX$2:AX978)&lt;=pCell),AX978,((pCell/COUNT($AX$2:AX978))*AX978)+((1-(pCell/COUNT($AX$2:AX978)))*(I978*J978)))),I978)))))))</f>
        <v/>
      </c>
      <c r="J979" s="120" t="str">
        <f>IF(AND(ISBLANK(F978),H978="in-sample"),"",IF(AND(Temp!fhor_indata=1,H978="out-sample",H979="out-sample"),J978,IF(AND(ISBLANK(F979),H978="out-sample"),"",IF(AND(Temp!optSeasCoef=0,Temp!sts_add=1),IF(H978="in-sample",IF(Q978=bigT,((qCell/bigT)*(I979-I978))+((1-(qCell/bigT))*J978),IF(OR(ISBLANK(F979),COUNT($F$2:F978)&lt;=qCell),IF(COUNT($F$2:F978)=1,0,F978-F977),((qCell/COUNT($F$2:F978))*(I979-I978))+((1-(qCell/COUNT($F$2:F978)))*J978))),J978),IF(AND(Temp!optSeasCoef=0,Temp!sts_multp=1),IF(H978="in-sample",IF(Q978=bigT,((qCell/bigT)*(I979/I978))+((1-(qCell/bigT))*J978),IF(qCell=0,1,IF(OR(ISBLANK(F979),COUNT($F$2:F978)&lt;=qCell),IF(COUNT($F$2:F978)=1,1,F978/F977),((qCell/COUNT($F$2:F978))*(I979/I978))+((1-(qCell/COUNT($F$2:F978)))*J978)))),J978),IF(Temp!sts_add=1,IF(H978="in-sample",IF(Q978=bigT,((qCell/bigT)*(I979-I978))+((1-(qCell/bigT))*J978),IF(OR(ISBLANK(F979),COUNT($AX$2:AX978)&lt;=qCell),IF(COUNT($AX$2:AX978)=1,0,AX978-AX977),((qCell/COUNT($AX$2:AX978))*(I979-I978))+((1-(qCell/COUNT($AX$2:AX978)))*J978))),J978),IF(H978="in-sample",IF(Q978=bigT,((qCell/bigT)*(I979/I978))+((1-(qCell/bigT))*J978),IF(qCell=0,1,IF(OR(ISBLANK(F979),COUNT($AX$2:AX978)&lt;=qCell),IF(COUNT($AX$2:AX978)=1,1,AX978/AX977),((qCell/COUNT($AX$2:AX978))*(I979/I978))+((1-(qCell/COUNT($AX$2:AX978)))*J978)))),J978)))))))</f>
        <v/>
      </c>
      <c r="K979" s="120" t="str">
        <f>IF(H979="","",IF(AND(Temp!optSeasCoef=0,Temp!sts_add=1),IF(H979="out-sample",I979+(Q979*J979),I979+J979),IF(AND(Temp!optSeasCoef=0,Temp!sts_multp=1),IF(H979="out-sample",I979*(J979^Q979),I979*J979),IF(Temp!sts_add=1,IF(H979="out-sample",(I979+(Q979*J979))*G979,(I979+J979)*G979),IF(H979="out-sample",I979*(J979^Q979)*G979,I979*J979*G979)))))</f>
        <v/>
      </c>
      <c r="L979" s="116" t="str">
        <f t="shared" si="165"/>
        <v/>
      </c>
      <c r="M979" s="116" t="str">
        <f t="shared" si="166"/>
        <v/>
      </c>
      <c r="N979" s="116" t="str">
        <f t="shared" si="167"/>
        <v/>
      </c>
      <c r="O979" s="116" t="str">
        <f t="shared" si="168"/>
        <v/>
      </c>
      <c r="P979" s="116" t="str">
        <f t="shared" si="169"/>
        <v/>
      </c>
      <c r="Q979" s="94" t="str">
        <f>IF(AND(Temp!fhor_indata=1,ISBLANK(F979),H978="in-sample"),1,IF(AND(Temp!fhor_indata=1,H978="out-sample",Q978&lt;XfHor),Q978+1,IF(ISBLANK(F979),"",IF(AND(H979="out-sample",H978="in-sample"),1,IF(AND(H979="out-sample",H978="out-sample"),Q978+1,IF(ISNUMBER(Q978),Q978+1,1))))))</f>
        <v/>
      </c>
      <c r="R979" s="94" t="str">
        <f t="shared" si="170"/>
        <v/>
      </c>
      <c r="S979" s="94" t="str">
        <f>IF(Temp!fhor_indata=1,IF(S978=XobsHor,1,IF(COUNT($S$2:S978)&lt;=XobsHor,S978+1,IF(AND(COUNT($S$2:S978)&lt;=XobsHor+XfHor,IFERROR(MOD(S978,XobsHor)&lt;XfHor,FALSE)),S978+1,""))),IF(ISBLANK(F979),"",IF(S978=maxP,1,IF(S978&lt;maxP,S978+1,IF(COUNT($S$2:S979)&lt;=XobsHor,S978+1,"")))))</f>
        <v/>
      </c>
      <c r="T979" s="3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W979" s="122" t="str">
        <f t="shared" si="172"/>
        <v/>
      </c>
      <c r="AX979" s="123" t="str">
        <f t="shared" si="173"/>
        <v/>
      </c>
      <c r="AY979" s="124" t="str">
        <f t="shared" si="174"/>
        <v/>
      </c>
      <c r="AZ979" s="124" t="str">
        <f t="shared" si="175"/>
        <v/>
      </c>
      <c r="BF979" s="91"/>
    </row>
    <row r="980" spans="1:58" s="78" customFormat="1" ht="14.25" x14ac:dyDescent="0.2">
      <c r="A980" s="6"/>
      <c r="B980" s="6"/>
      <c r="C980" s="6"/>
      <c r="D980" s="3"/>
      <c r="E980" s="98" t="str">
        <f t="shared" si="171"/>
        <v/>
      </c>
      <c r="F980" s="117"/>
      <c r="G980" s="116" t="str">
        <f>IF(E980="","",IF(Temp!optSeasCoef=0,1,INDEX($C$2:$C$13,IF(MOD(COUNT($E$2:E980),seas_indx)=0,seas_indx,MOD(COUNT($E$2:E980),seas_indx)))))</f>
        <v/>
      </c>
      <c r="H980" s="97" t="str">
        <f>IFERROR(IF(Temp!fhor_indata=1,IF(COUNT($S$2:S980)&lt;=XobsHor,"in-sample",IF(AND(COUNT($S$2:S980)&lt;=XobsHor+XfHor,MOD(S979,XobsHor)&lt;XfHor),"out-sample","")),IF(ISBLANK(F980),"",IF(COUNT($F$2:F980)&lt;=XobsHor-XfHor,"in-sample","out-sample"))),"")</f>
        <v/>
      </c>
      <c r="I980" s="120" t="str">
        <f>IF(AND(ISBLANK(F979),H979="in-sample"),"",IF(AND(Temp!fhor_indata=1,H979="out-sample",H980="out-sample"),I979,IF(AND(ISBLANK(F980),H979="out-sample"),"",IF(AND(Temp!optSeasCoef=0,Temp!sts_add=1),IF(H979="in-sample",IF(Q979=bigT,((pCell/bigT)*F979)+((1-(pCell/bigT))*(I979+J979)),IF(OR(ISBLANK(F980),COUNT($F$2:F979)&lt;=pCell),F979,((pCell/COUNT($F$2:F979))*F979)+((1-(pCell/COUNT($F$2:F979)))*(I979+J979)))),I979),IF(AND(Temp!optSeasCoef=0,Temp!sts_multp=1),IF(H979="in-sample",IF(Q979=bigT,((pCell/bigT)*F979)+((1-(pCell/bigT))*(I979*J979)),IF(OR(ISBLANK(F980),COUNT(F$2:$F979)&lt;=pCell),F979,((pCell/COUNT($F$2:F979))*F979)+((1-(pCell/COUNT($F$2:F979)))*(I979*J979)))),I979),IF(Temp!sts_add=1,IF(H979="in-sample",IF(Q979=bigT,((pCell/bigT)*AX979)+((1-(pCell/bigT))*(I979+J979)),IF(OR(ISBLANK(F980),COUNT($AX$2:AX979)&lt;=pCell),AX979,((pCell/COUNT($AX$2:AX979))*AX979)+((1-(pCell/COUNT($AX$2:AX979)))*(I979+J979)))),I979),IF(H979="in-sample",IF(Q979=bigT,((pCell/bigT)*AX979)+((1-(pCell/bigT))*(I979*J979)),IF(OR(ISBLANK(F980),COUNT($AX$2:AX979)&lt;=pCell),AX979,((pCell/COUNT($AX$2:AX979))*AX979)+((1-(pCell/COUNT($AX$2:AX979)))*(I979*J979)))),I979)))))))</f>
        <v/>
      </c>
      <c r="J980" s="120" t="str">
        <f>IF(AND(ISBLANK(F979),H979="in-sample"),"",IF(AND(Temp!fhor_indata=1,H979="out-sample",H980="out-sample"),J979,IF(AND(ISBLANK(F980),H979="out-sample"),"",IF(AND(Temp!optSeasCoef=0,Temp!sts_add=1),IF(H979="in-sample",IF(Q979=bigT,((qCell/bigT)*(I980-I979))+((1-(qCell/bigT))*J979),IF(OR(ISBLANK(F980),COUNT($F$2:F979)&lt;=qCell),IF(COUNT($F$2:F979)=1,0,F979-F978),((qCell/COUNT($F$2:F979))*(I980-I979))+((1-(qCell/COUNT($F$2:F979)))*J979))),J979),IF(AND(Temp!optSeasCoef=0,Temp!sts_multp=1),IF(H979="in-sample",IF(Q979=bigT,((qCell/bigT)*(I980/I979))+((1-(qCell/bigT))*J979),IF(qCell=0,1,IF(OR(ISBLANK(F980),COUNT($F$2:F979)&lt;=qCell),IF(COUNT($F$2:F979)=1,1,F979/F978),((qCell/COUNT($F$2:F979))*(I980/I979))+((1-(qCell/COUNT($F$2:F979)))*J979)))),J979),IF(Temp!sts_add=1,IF(H979="in-sample",IF(Q979=bigT,((qCell/bigT)*(I980-I979))+((1-(qCell/bigT))*J979),IF(OR(ISBLANK(F980),COUNT($AX$2:AX979)&lt;=qCell),IF(COUNT($AX$2:AX979)=1,0,AX979-AX978),((qCell/COUNT($AX$2:AX979))*(I980-I979))+((1-(qCell/COUNT($AX$2:AX979)))*J979))),J979),IF(H979="in-sample",IF(Q979=bigT,((qCell/bigT)*(I980/I979))+((1-(qCell/bigT))*J979),IF(qCell=0,1,IF(OR(ISBLANK(F980),COUNT($AX$2:AX979)&lt;=qCell),IF(COUNT($AX$2:AX979)=1,1,AX979/AX978),((qCell/COUNT($AX$2:AX979))*(I980/I979))+((1-(qCell/COUNT($AX$2:AX979)))*J979)))),J979)))))))</f>
        <v/>
      </c>
      <c r="K980" s="120" t="str">
        <f>IF(H980="","",IF(AND(Temp!optSeasCoef=0,Temp!sts_add=1),IF(H980="out-sample",I980+(Q980*J980),I980+J980),IF(AND(Temp!optSeasCoef=0,Temp!sts_multp=1),IF(H980="out-sample",I980*(J980^Q980),I980*J980),IF(Temp!sts_add=1,IF(H980="out-sample",(I980+(Q980*J980))*G980,(I980+J980)*G980),IF(H980="out-sample",I980*(J980^Q980)*G980,I980*J980*G980)))))</f>
        <v/>
      </c>
      <c r="L980" s="116" t="str">
        <f t="shared" si="165"/>
        <v/>
      </c>
      <c r="M980" s="116" t="str">
        <f t="shared" si="166"/>
        <v/>
      </c>
      <c r="N980" s="116" t="str">
        <f t="shared" si="167"/>
        <v/>
      </c>
      <c r="O980" s="116" t="str">
        <f t="shared" si="168"/>
        <v/>
      </c>
      <c r="P980" s="116" t="str">
        <f t="shared" si="169"/>
        <v/>
      </c>
      <c r="Q980" s="94" t="str">
        <f>IF(AND(Temp!fhor_indata=1,ISBLANK(F980),H979="in-sample"),1,IF(AND(Temp!fhor_indata=1,H979="out-sample",Q979&lt;XfHor),Q979+1,IF(ISBLANK(F980),"",IF(AND(H980="out-sample",H979="in-sample"),1,IF(AND(H980="out-sample",H979="out-sample"),Q979+1,IF(ISNUMBER(Q979),Q979+1,1))))))</f>
        <v/>
      </c>
      <c r="R980" s="94" t="str">
        <f t="shared" si="170"/>
        <v/>
      </c>
      <c r="S980" s="94" t="str">
        <f>IF(Temp!fhor_indata=1,IF(S979=XobsHor,1,IF(COUNT($S$2:S979)&lt;=XobsHor,S979+1,IF(AND(COUNT($S$2:S979)&lt;=XobsHor+XfHor,IFERROR(MOD(S979,XobsHor)&lt;XfHor,FALSE)),S979+1,""))),IF(ISBLANK(F980),"",IF(S979=maxP,1,IF(S979&lt;maxP,S979+1,IF(COUNT($S$2:S980)&lt;=XobsHor,S979+1,"")))))</f>
        <v/>
      </c>
      <c r="T980" s="3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W980" s="122" t="str">
        <f t="shared" si="172"/>
        <v/>
      </c>
      <c r="AX980" s="123" t="str">
        <f t="shared" si="173"/>
        <v/>
      </c>
      <c r="AY980" s="124" t="str">
        <f t="shared" si="174"/>
        <v/>
      </c>
      <c r="AZ980" s="124" t="str">
        <f t="shared" si="175"/>
        <v/>
      </c>
      <c r="BF980" s="91"/>
    </row>
    <row r="981" spans="1:58" s="78" customFormat="1" ht="14.25" x14ac:dyDescent="0.2">
      <c r="A981" s="6"/>
      <c r="B981" s="6"/>
      <c r="C981" s="6"/>
      <c r="D981" s="3"/>
      <c r="E981" s="98" t="str">
        <f t="shared" si="171"/>
        <v/>
      </c>
      <c r="F981" s="117"/>
      <c r="G981" s="116" t="str">
        <f>IF(E981="","",IF(Temp!optSeasCoef=0,1,INDEX($C$2:$C$13,IF(MOD(COUNT($E$2:E981),seas_indx)=0,seas_indx,MOD(COUNT($E$2:E981),seas_indx)))))</f>
        <v/>
      </c>
      <c r="H981" s="97" t="str">
        <f>IFERROR(IF(Temp!fhor_indata=1,IF(COUNT($S$2:S981)&lt;=XobsHor,"in-sample",IF(AND(COUNT($S$2:S981)&lt;=XobsHor+XfHor,MOD(S980,XobsHor)&lt;XfHor),"out-sample","")),IF(ISBLANK(F981),"",IF(COUNT($F$2:F981)&lt;=XobsHor-XfHor,"in-sample","out-sample"))),"")</f>
        <v/>
      </c>
      <c r="I981" s="120" t="str">
        <f>IF(AND(ISBLANK(F980),H980="in-sample"),"",IF(AND(Temp!fhor_indata=1,H980="out-sample",H981="out-sample"),I980,IF(AND(ISBLANK(F981),H980="out-sample"),"",IF(AND(Temp!optSeasCoef=0,Temp!sts_add=1),IF(H980="in-sample",IF(Q980=bigT,((pCell/bigT)*F980)+((1-(pCell/bigT))*(I980+J980)),IF(OR(ISBLANK(F981),COUNT($F$2:F980)&lt;=pCell),F980,((pCell/COUNT($F$2:F980))*F980)+((1-(pCell/COUNT($F$2:F980)))*(I980+J980)))),I980),IF(AND(Temp!optSeasCoef=0,Temp!sts_multp=1),IF(H980="in-sample",IF(Q980=bigT,((pCell/bigT)*F980)+((1-(pCell/bigT))*(I980*J980)),IF(OR(ISBLANK(F981),COUNT(F$2:$F980)&lt;=pCell),F980,((pCell/COUNT($F$2:F980))*F980)+((1-(pCell/COUNT($F$2:F980)))*(I980*J980)))),I980),IF(Temp!sts_add=1,IF(H980="in-sample",IF(Q980=bigT,((pCell/bigT)*AX980)+((1-(pCell/bigT))*(I980+J980)),IF(OR(ISBLANK(F981),COUNT($AX$2:AX980)&lt;=pCell),AX980,((pCell/COUNT($AX$2:AX980))*AX980)+((1-(pCell/COUNT($AX$2:AX980)))*(I980+J980)))),I980),IF(H980="in-sample",IF(Q980=bigT,((pCell/bigT)*AX980)+((1-(pCell/bigT))*(I980*J980)),IF(OR(ISBLANK(F981),COUNT($AX$2:AX980)&lt;=pCell),AX980,((pCell/COUNT($AX$2:AX980))*AX980)+((1-(pCell/COUNT($AX$2:AX980)))*(I980*J980)))),I980)))))))</f>
        <v/>
      </c>
      <c r="J981" s="120" t="str">
        <f>IF(AND(ISBLANK(F980),H980="in-sample"),"",IF(AND(Temp!fhor_indata=1,H980="out-sample",H981="out-sample"),J980,IF(AND(ISBLANK(F981),H980="out-sample"),"",IF(AND(Temp!optSeasCoef=0,Temp!sts_add=1),IF(H980="in-sample",IF(Q980=bigT,((qCell/bigT)*(I981-I980))+((1-(qCell/bigT))*J980),IF(OR(ISBLANK(F981),COUNT($F$2:F980)&lt;=qCell),IF(COUNT($F$2:F980)=1,0,F980-F979),((qCell/COUNT($F$2:F980))*(I981-I980))+((1-(qCell/COUNT($F$2:F980)))*J980))),J980),IF(AND(Temp!optSeasCoef=0,Temp!sts_multp=1),IF(H980="in-sample",IF(Q980=bigT,((qCell/bigT)*(I981/I980))+((1-(qCell/bigT))*J980),IF(qCell=0,1,IF(OR(ISBLANK(F981),COUNT($F$2:F980)&lt;=qCell),IF(COUNT($F$2:F980)=1,1,F980/F979),((qCell/COUNT($F$2:F980))*(I981/I980))+((1-(qCell/COUNT($F$2:F980)))*J980)))),J980),IF(Temp!sts_add=1,IF(H980="in-sample",IF(Q980=bigT,((qCell/bigT)*(I981-I980))+((1-(qCell/bigT))*J980),IF(OR(ISBLANK(F981),COUNT($AX$2:AX980)&lt;=qCell),IF(COUNT($AX$2:AX980)=1,0,AX980-AX979),((qCell/COUNT($AX$2:AX980))*(I981-I980))+((1-(qCell/COUNT($AX$2:AX980)))*J980))),J980),IF(H980="in-sample",IF(Q980=bigT,((qCell/bigT)*(I981/I980))+((1-(qCell/bigT))*J980),IF(qCell=0,1,IF(OR(ISBLANK(F981),COUNT($AX$2:AX980)&lt;=qCell),IF(COUNT($AX$2:AX980)=1,1,AX980/AX979),((qCell/COUNT($AX$2:AX980))*(I981/I980))+((1-(qCell/COUNT($AX$2:AX980)))*J980)))),J980)))))))</f>
        <v/>
      </c>
      <c r="K981" s="120" t="str">
        <f>IF(H981="","",IF(AND(Temp!optSeasCoef=0,Temp!sts_add=1),IF(H981="out-sample",I981+(Q981*J981),I981+J981),IF(AND(Temp!optSeasCoef=0,Temp!sts_multp=1),IF(H981="out-sample",I981*(J981^Q981),I981*J981),IF(Temp!sts_add=1,IF(H981="out-sample",(I981+(Q981*J981))*G981,(I981+J981)*G981),IF(H981="out-sample",I981*(J981^Q981)*G981,I981*J981*G981)))))</f>
        <v/>
      </c>
      <c r="L981" s="116" t="str">
        <f t="shared" si="165"/>
        <v/>
      </c>
      <c r="M981" s="116" t="str">
        <f t="shared" si="166"/>
        <v/>
      </c>
      <c r="N981" s="116" t="str">
        <f t="shared" si="167"/>
        <v/>
      </c>
      <c r="O981" s="116" t="str">
        <f t="shared" si="168"/>
        <v/>
      </c>
      <c r="P981" s="116" t="str">
        <f t="shared" si="169"/>
        <v/>
      </c>
      <c r="Q981" s="94" t="str">
        <f>IF(AND(Temp!fhor_indata=1,ISBLANK(F981),H980="in-sample"),1,IF(AND(Temp!fhor_indata=1,H980="out-sample",Q980&lt;XfHor),Q980+1,IF(ISBLANK(F981),"",IF(AND(H981="out-sample",H980="in-sample"),1,IF(AND(H981="out-sample",H980="out-sample"),Q980+1,IF(ISNUMBER(Q980),Q980+1,1))))))</f>
        <v/>
      </c>
      <c r="R981" s="94" t="str">
        <f t="shared" si="170"/>
        <v/>
      </c>
      <c r="S981" s="94" t="str">
        <f>IF(Temp!fhor_indata=1,IF(S980=XobsHor,1,IF(COUNT($S$2:S980)&lt;=XobsHor,S980+1,IF(AND(COUNT($S$2:S980)&lt;=XobsHor+XfHor,IFERROR(MOD(S980,XobsHor)&lt;XfHor,FALSE)),S980+1,""))),IF(ISBLANK(F981),"",IF(S980=maxP,1,IF(S980&lt;maxP,S980+1,IF(COUNT($S$2:S981)&lt;=XobsHor,S980+1,"")))))</f>
        <v/>
      </c>
      <c r="T981" s="3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W981" s="122" t="str">
        <f t="shared" si="172"/>
        <v/>
      </c>
      <c r="AX981" s="123" t="str">
        <f t="shared" si="173"/>
        <v/>
      </c>
      <c r="AY981" s="124" t="str">
        <f t="shared" si="174"/>
        <v/>
      </c>
      <c r="AZ981" s="124" t="str">
        <f t="shared" si="175"/>
        <v/>
      </c>
      <c r="BF981" s="91"/>
    </row>
    <row r="982" spans="1:58" s="78" customFormat="1" ht="14.25" x14ac:dyDescent="0.2">
      <c r="A982" s="6"/>
      <c r="B982" s="6"/>
      <c r="C982" s="6"/>
      <c r="D982" s="3"/>
      <c r="E982" s="98" t="str">
        <f t="shared" si="171"/>
        <v/>
      </c>
      <c r="F982" s="117"/>
      <c r="G982" s="116" t="str">
        <f>IF(E982="","",IF(Temp!optSeasCoef=0,1,INDEX($C$2:$C$13,IF(MOD(COUNT($E$2:E982),seas_indx)=0,seas_indx,MOD(COUNT($E$2:E982),seas_indx)))))</f>
        <v/>
      </c>
      <c r="H982" s="97" t="str">
        <f>IFERROR(IF(Temp!fhor_indata=1,IF(COUNT($S$2:S982)&lt;=XobsHor,"in-sample",IF(AND(COUNT($S$2:S982)&lt;=XobsHor+XfHor,MOD(S981,XobsHor)&lt;XfHor),"out-sample","")),IF(ISBLANK(F982),"",IF(COUNT($F$2:F982)&lt;=XobsHor-XfHor,"in-sample","out-sample"))),"")</f>
        <v/>
      </c>
      <c r="I982" s="120" t="str">
        <f>IF(AND(ISBLANK(F981),H981="in-sample"),"",IF(AND(Temp!fhor_indata=1,H981="out-sample",H982="out-sample"),I981,IF(AND(ISBLANK(F982),H981="out-sample"),"",IF(AND(Temp!optSeasCoef=0,Temp!sts_add=1),IF(H981="in-sample",IF(Q981=bigT,((pCell/bigT)*F981)+((1-(pCell/bigT))*(I981+J981)),IF(OR(ISBLANK(F982),COUNT($F$2:F981)&lt;=pCell),F981,((pCell/COUNT($F$2:F981))*F981)+((1-(pCell/COUNT($F$2:F981)))*(I981+J981)))),I981),IF(AND(Temp!optSeasCoef=0,Temp!sts_multp=1),IF(H981="in-sample",IF(Q981=bigT,((pCell/bigT)*F981)+((1-(pCell/bigT))*(I981*J981)),IF(OR(ISBLANK(F982),COUNT(F$2:$F981)&lt;=pCell),F981,((pCell/COUNT($F$2:F981))*F981)+((1-(pCell/COUNT($F$2:F981)))*(I981*J981)))),I981),IF(Temp!sts_add=1,IF(H981="in-sample",IF(Q981=bigT,((pCell/bigT)*AX981)+((1-(pCell/bigT))*(I981+J981)),IF(OR(ISBLANK(F982),COUNT($AX$2:AX981)&lt;=pCell),AX981,((pCell/COUNT($AX$2:AX981))*AX981)+((1-(pCell/COUNT($AX$2:AX981)))*(I981+J981)))),I981),IF(H981="in-sample",IF(Q981=bigT,((pCell/bigT)*AX981)+((1-(pCell/bigT))*(I981*J981)),IF(OR(ISBLANK(F982),COUNT($AX$2:AX981)&lt;=pCell),AX981,((pCell/COUNT($AX$2:AX981))*AX981)+((1-(pCell/COUNT($AX$2:AX981)))*(I981*J981)))),I981)))))))</f>
        <v/>
      </c>
      <c r="J982" s="120" t="str">
        <f>IF(AND(ISBLANK(F981),H981="in-sample"),"",IF(AND(Temp!fhor_indata=1,H981="out-sample",H982="out-sample"),J981,IF(AND(ISBLANK(F982),H981="out-sample"),"",IF(AND(Temp!optSeasCoef=0,Temp!sts_add=1),IF(H981="in-sample",IF(Q981=bigT,((qCell/bigT)*(I982-I981))+((1-(qCell/bigT))*J981),IF(OR(ISBLANK(F982),COUNT($F$2:F981)&lt;=qCell),IF(COUNT($F$2:F981)=1,0,F981-F980),((qCell/COUNT($F$2:F981))*(I982-I981))+((1-(qCell/COUNT($F$2:F981)))*J981))),J981),IF(AND(Temp!optSeasCoef=0,Temp!sts_multp=1),IF(H981="in-sample",IF(Q981=bigT,((qCell/bigT)*(I982/I981))+((1-(qCell/bigT))*J981),IF(qCell=0,1,IF(OR(ISBLANK(F982),COUNT($F$2:F981)&lt;=qCell),IF(COUNT($F$2:F981)=1,1,F981/F980),((qCell/COUNT($F$2:F981))*(I982/I981))+((1-(qCell/COUNT($F$2:F981)))*J981)))),J981),IF(Temp!sts_add=1,IF(H981="in-sample",IF(Q981=bigT,((qCell/bigT)*(I982-I981))+((1-(qCell/bigT))*J981),IF(OR(ISBLANK(F982),COUNT($AX$2:AX981)&lt;=qCell),IF(COUNT($AX$2:AX981)=1,0,AX981-AX980),((qCell/COUNT($AX$2:AX981))*(I982-I981))+((1-(qCell/COUNT($AX$2:AX981)))*J981))),J981),IF(H981="in-sample",IF(Q981=bigT,((qCell/bigT)*(I982/I981))+((1-(qCell/bigT))*J981),IF(qCell=0,1,IF(OR(ISBLANK(F982),COUNT($AX$2:AX981)&lt;=qCell),IF(COUNT($AX$2:AX981)=1,1,AX981/AX980),((qCell/COUNT($AX$2:AX981))*(I982/I981))+((1-(qCell/COUNT($AX$2:AX981)))*J981)))),J981)))))))</f>
        <v/>
      </c>
      <c r="K982" s="120" t="str">
        <f>IF(H982="","",IF(AND(Temp!optSeasCoef=0,Temp!sts_add=1),IF(H982="out-sample",I982+(Q982*J982),I982+J982),IF(AND(Temp!optSeasCoef=0,Temp!sts_multp=1),IF(H982="out-sample",I982*(J982^Q982),I982*J982),IF(Temp!sts_add=1,IF(H982="out-sample",(I982+(Q982*J982))*G982,(I982+J982)*G982),IF(H982="out-sample",I982*(J982^Q982)*G982,I982*J982*G982)))))</f>
        <v/>
      </c>
      <c r="L982" s="116" t="str">
        <f t="shared" si="165"/>
        <v/>
      </c>
      <c r="M982" s="116" t="str">
        <f t="shared" si="166"/>
        <v/>
      </c>
      <c r="N982" s="116" t="str">
        <f t="shared" si="167"/>
        <v/>
      </c>
      <c r="O982" s="116" t="str">
        <f t="shared" si="168"/>
        <v/>
      </c>
      <c r="P982" s="116" t="str">
        <f t="shared" si="169"/>
        <v/>
      </c>
      <c r="Q982" s="94" t="str">
        <f>IF(AND(Temp!fhor_indata=1,ISBLANK(F982),H981="in-sample"),1,IF(AND(Temp!fhor_indata=1,H981="out-sample",Q981&lt;XfHor),Q981+1,IF(ISBLANK(F982),"",IF(AND(H982="out-sample",H981="in-sample"),1,IF(AND(H982="out-sample",H981="out-sample"),Q981+1,IF(ISNUMBER(Q981),Q981+1,1))))))</f>
        <v/>
      </c>
      <c r="R982" s="94" t="str">
        <f t="shared" si="170"/>
        <v/>
      </c>
      <c r="S982" s="94" t="str">
        <f>IF(Temp!fhor_indata=1,IF(S981=XobsHor,1,IF(COUNT($S$2:S981)&lt;=XobsHor,S981+1,IF(AND(COUNT($S$2:S981)&lt;=XobsHor+XfHor,IFERROR(MOD(S981,XobsHor)&lt;XfHor,FALSE)),S981+1,""))),IF(ISBLANK(F982),"",IF(S981=maxP,1,IF(S981&lt;maxP,S981+1,IF(COUNT($S$2:S982)&lt;=XobsHor,S981+1,"")))))</f>
        <v/>
      </c>
      <c r="T982" s="3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W982" s="122" t="str">
        <f t="shared" si="172"/>
        <v/>
      </c>
      <c r="AX982" s="123" t="str">
        <f t="shared" si="173"/>
        <v/>
      </c>
      <c r="AY982" s="124" t="str">
        <f t="shared" si="174"/>
        <v/>
      </c>
      <c r="AZ982" s="124" t="str">
        <f t="shared" si="175"/>
        <v/>
      </c>
      <c r="BF982" s="91"/>
    </row>
    <row r="983" spans="1:58" s="78" customFormat="1" ht="14.25" x14ac:dyDescent="0.2">
      <c r="A983" s="6"/>
      <c r="B983" s="6"/>
      <c r="C983" s="6"/>
      <c r="D983" s="3"/>
      <c r="E983" s="98" t="str">
        <f t="shared" si="171"/>
        <v/>
      </c>
      <c r="F983" s="117"/>
      <c r="G983" s="116" t="str">
        <f>IF(E983="","",IF(Temp!optSeasCoef=0,1,INDEX($C$2:$C$13,IF(MOD(COUNT($E$2:E983),seas_indx)=0,seas_indx,MOD(COUNT($E$2:E983),seas_indx)))))</f>
        <v/>
      </c>
      <c r="H983" s="97" t="str">
        <f>IFERROR(IF(Temp!fhor_indata=1,IF(COUNT($S$2:S983)&lt;=XobsHor,"in-sample",IF(AND(COUNT($S$2:S983)&lt;=XobsHor+XfHor,MOD(S982,XobsHor)&lt;XfHor),"out-sample","")),IF(ISBLANK(F983),"",IF(COUNT($F$2:F983)&lt;=XobsHor-XfHor,"in-sample","out-sample"))),"")</f>
        <v/>
      </c>
      <c r="I983" s="120" t="str">
        <f>IF(AND(ISBLANK(F982),H982="in-sample"),"",IF(AND(Temp!fhor_indata=1,H982="out-sample",H983="out-sample"),I982,IF(AND(ISBLANK(F983),H982="out-sample"),"",IF(AND(Temp!optSeasCoef=0,Temp!sts_add=1),IF(H982="in-sample",IF(Q982=bigT,((pCell/bigT)*F982)+((1-(pCell/bigT))*(I982+J982)),IF(OR(ISBLANK(F983),COUNT($F$2:F982)&lt;=pCell),F982,((pCell/COUNT($F$2:F982))*F982)+((1-(pCell/COUNT($F$2:F982)))*(I982+J982)))),I982),IF(AND(Temp!optSeasCoef=0,Temp!sts_multp=1),IF(H982="in-sample",IF(Q982=bigT,((pCell/bigT)*F982)+((1-(pCell/bigT))*(I982*J982)),IF(OR(ISBLANK(F983),COUNT(F$2:$F982)&lt;=pCell),F982,((pCell/COUNT($F$2:F982))*F982)+((1-(pCell/COUNT($F$2:F982)))*(I982*J982)))),I982),IF(Temp!sts_add=1,IF(H982="in-sample",IF(Q982=bigT,((pCell/bigT)*AX982)+((1-(pCell/bigT))*(I982+J982)),IF(OR(ISBLANK(F983),COUNT($AX$2:AX982)&lt;=pCell),AX982,((pCell/COUNT($AX$2:AX982))*AX982)+((1-(pCell/COUNT($AX$2:AX982)))*(I982+J982)))),I982),IF(H982="in-sample",IF(Q982=bigT,((pCell/bigT)*AX982)+((1-(pCell/bigT))*(I982*J982)),IF(OR(ISBLANK(F983),COUNT($AX$2:AX982)&lt;=pCell),AX982,((pCell/COUNT($AX$2:AX982))*AX982)+((1-(pCell/COUNT($AX$2:AX982)))*(I982*J982)))),I982)))))))</f>
        <v/>
      </c>
      <c r="J983" s="120" t="str">
        <f>IF(AND(ISBLANK(F982),H982="in-sample"),"",IF(AND(Temp!fhor_indata=1,H982="out-sample",H983="out-sample"),J982,IF(AND(ISBLANK(F983),H982="out-sample"),"",IF(AND(Temp!optSeasCoef=0,Temp!sts_add=1),IF(H982="in-sample",IF(Q982=bigT,((qCell/bigT)*(I983-I982))+((1-(qCell/bigT))*J982),IF(OR(ISBLANK(F983),COUNT($F$2:F982)&lt;=qCell),IF(COUNT($F$2:F982)=1,0,F982-F981),((qCell/COUNT($F$2:F982))*(I983-I982))+((1-(qCell/COUNT($F$2:F982)))*J982))),J982),IF(AND(Temp!optSeasCoef=0,Temp!sts_multp=1),IF(H982="in-sample",IF(Q982=bigT,((qCell/bigT)*(I983/I982))+((1-(qCell/bigT))*J982),IF(qCell=0,1,IF(OR(ISBLANK(F983),COUNT($F$2:F982)&lt;=qCell),IF(COUNT($F$2:F982)=1,1,F982/F981),((qCell/COUNT($F$2:F982))*(I983/I982))+((1-(qCell/COUNT($F$2:F982)))*J982)))),J982),IF(Temp!sts_add=1,IF(H982="in-sample",IF(Q982=bigT,((qCell/bigT)*(I983-I982))+((1-(qCell/bigT))*J982),IF(OR(ISBLANK(F983),COUNT($AX$2:AX982)&lt;=qCell),IF(COUNT($AX$2:AX982)=1,0,AX982-AX981),((qCell/COUNT($AX$2:AX982))*(I983-I982))+((1-(qCell/COUNT($AX$2:AX982)))*J982))),J982),IF(H982="in-sample",IF(Q982=bigT,((qCell/bigT)*(I983/I982))+((1-(qCell/bigT))*J982),IF(qCell=0,1,IF(OR(ISBLANK(F983),COUNT($AX$2:AX982)&lt;=qCell),IF(COUNT($AX$2:AX982)=1,1,AX982/AX981),((qCell/COUNT($AX$2:AX982))*(I983/I982))+((1-(qCell/COUNT($AX$2:AX982)))*J982)))),J982)))))))</f>
        <v/>
      </c>
      <c r="K983" s="120" t="str">
        <f>IF(H983="","",IF(AND(Temp!optSeasCoef=0,Temp!sts_add=1),IF(H983="out-sample",I983+(Q983*J983),I983+J983),IF(AND(Temp!optSeasCoef=0,Temp!sts_multp=1),IF(H983="out-sample",I983*(J983^Q983),I983*J983),IF(Temp!sts_add=1,IF(H983="out-sample",(I983+(Q983*J983))*G983,(I983+J983)*G983),IF(H983="out-sample",I983*(J983^Q983)*G983,I983*J983*G983)))))</f>
        <v/>
      </c>
      <c r="L983" s="116" t="str">
        <f t="shared" si="165"/>
        <v/>
      </c>
      <c r="M983" s="116" t="str">
        <f t="shared" si="166"/>
        <v/>
      </c>
      <c r="N983" s="116" t="str">
        <f t="shared" si="167"/>
        <v/>
      </c>
      <c r="O983" s="116" t="str">
        <f t="shared" si="168"/>
        <v/>
      </c>
      <c r="P983" s="116" t="str">
        <f t="shared" si="169"/>
        <v/>
      </c>
      <c r="Q983" s="94" t="str">
        <f>IF(AND(Temp!fhor_indata=1,ISBLANK(F983),H982="in-sample"),1,IF(AND(Temp!fhor_indata=1,H982="out-sample",Q982&lt;XfHor),Q982+1,IF(ISBLANK(F983),"",IF(AND(H983="out-sample",H982="in-sample"),1,IF(AND(H983="out-sample",H982="out-sample"),Q982+1,IF(ISNUMBER(Q982),Q982+1,1))))))</f>
        <v/>
      </c>
      <c r="R983" s="94" t="str">
        <f t="shared" si="170"/>
        <v/>
      </c>
      <c r="S983" s="94" t="str">
        <f>IF(Temp!fhor_indata=1,IF(S982=XobsHor,1,IF(COUNT($S$2:S982)&lt;=XobsHor,S982+1,IF(AND(COUNT($S$2:S982)&lt;=XobsHor+XfHor,IFERROR(MOD(S982,XobsHor)&lt;XfHor,FALSE)),S982+1,""))),IF(ISBLANK(F983),"",IF(S982=maxP,1,IF(S982&lt;maxP,S982+1,IF(COUNT($S$2:S983)&lt;=XobsHor,S982+1,"")))))</f>
        <v/>
      </c>
      <c r="T983" s="3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W983" s="122" t="str">
        <f t="shared" si="172"/>
        <v/>
      </c>
      <c r="AX983" s="123" t="str">
        <f t="shared" si="173"/>
        <v/>
      </c>
      <c r="AY983" s="124" t="str">
        <f t="shared" si="174"/>
        <v/>
      </c>
      <c r="AZ983" s="124" t="str">
        <f t="shared" si="175"/>
        <v/>
      </c>
      <c r="BF983" s="91"/>
    </row>
    <row r="984" spans="1:58" s="78" customFormat="1" ht="14.25" x14ac:dyDescent="0.2">
      <c r="A984" s="6"/>
      <c r="B984" s="6"/>
      <c r="C984" s="6"/>
      <c r="D984" s="3"/>
      <c r="E984" s="98" t="str">
        <f t="shared" si="171"/>
        <v/>
      </c>
      <c r="F984" s="117"/>
      <c r="G984" s="116" t="str">
        <f>IF(E984="","",IF(Temp!optSeasCoef=0,1,INDEX($C$2:$C$13,IF(MOD(COUNT($E$2:E984),seas_indx)=0,seas_indx,MOD(COUNT($E$2:E984),seas_indx)))))</f>
        <v/>
      </c>
      <c r="H984" s="97" t="str">
        <f>IFERROR(IF(Temp!fhor_indata=1,IF(COUNT($S$2:S984)&lt;=XobsHor,"in-sample",IF(AND(COUNT($S$2:S984)&lt;=XobsHor+XfHor,MOD(S983,XobsHor)&lt;XfHor),"out-sample","")),IF(ISBLANK(F984),"",IF(COUNT($F$2:F984)&lt;=XobsHor-XfHor,"in-sample","out-sample"))),"")</f>
        <v/>
      </c>
      <c r="I984" s="120" t="str">
        <f>IF(AND(ISBLANK(F983),H983="in-sample"),"",IF(AND(Temp!fhor_indata=1,H983="out-sample",H984="out-sample"),I983,IF(AND(ISBLANK(F984),H983="out-sample"),"",IF(AND(Temp!optSeasCoef=0,Temp!sts_add=1),IF(H983="in-sample",IF(Q983=bigT,((pCell/bigT)*F983)+((1-(pCell/bigT))*(I983+J983)),IF(OR(ISBLANK(F984),COUNT($F$2:F983)&lt;=pCell),F983,((pCell/COUNT($F$2:F983))*F983)+((1-(pCell/COUNT($F$2:F983)))*(I983+J983)))),I983),IF(AND(Temp!optSeasCoef=0,Temp!sts_multp=1),IF(H983="in-sample",IF(Q983=bigT,((pCell/bigT)*F983)+((1-(pCell/bigT))*(I983*J983)),IF(OR(ISBLANK(F984),COUNT(F$2:$F983)&lt;=pCell),F983,((pCell/COUNT($F$2:F983))*F983)+((1-(pCell/COUNT($F$2:F983)))*(I983*J983)))),I983),IF(Temp!sts_add=1,IF(H983="in-sample",IF(Q983=bigT,((pCell/bigT)*AX983)+((1-(pCell/bigT))*(I983+J983)),IF(OR(ISBLANK(F984),COUNT($AX$2:AX983)&lt;=pCell),AX983,((pCell/COUNT($AX$2:AX983))*AX983)+((1-(pCell/COUNT($AX$2:AX983)))*(I983+J983)))),I983),IF(H983="in-sample",IF(Q983=bigT,((pCell/bigT)*AX983)+((1-(pCell/bigT))*(I983*J983)),IF(OR(ISBLANK(F984),COUNT($AX$2:AX983)&lt;=pCell),AX983,((pCell/COUNT($AX$2:AX983))*AX983)+((1-(pCell/COUNT($AX$2:AX983)))*(I983*J983)))),I983)))))))</f>
        <v/>
      </c>
      <c r="J984" s="120" t="str">
        <f>IF(AND(ISBLANK(F983),H983="in-sample"),"",IF(AND(Temp!fhor_indata=1,H983="out-sample",H984="out-sample"),J983,IF(AND(ISBLANK(F984),H983="out-sample"),"",IF(AND(Temp!optSeasCoef=0,Temp!sts_add=1),IF(H983="in-sample",IF(Q983=bigT,((qCell/bigT)*(I984-I983))+((1-(qCell/bigT))*J983),IF(OR(ISBLANK(F984),COUNT($F$2:F983)&lt;=qCell),IF(COUNT($F$2:F983)=1,0,F983-F982),((qCell/COUNT($F$2:F983))*(I984-I983))+((1-(qCell/COUNT($F$2:F983)))*J983))),J983),IF(AND(Temp!optSeasCoef=0,Temp!sts_multp=1),IF(H983="in-sample",IF(Q983=bigT,((qCell/bigT)*(I984/I983))+((1-(qCell/bigT))*J983),IF(qCell=0,1,IF(OR(ISBLANK(F984),COUNT($F$2:F983)&lt;=qCell),IF(COUNT($F$2:F983)=1,1,F983/F982),((qCell/COUNT($F$2:F983))*(I984/I983))+((1-(qCell/COUNT($F$2:F983)))*J983)))),J983),IF(Temp!sts_add=1,IF(H983="in-sample",IF(Q983=bigT,((qCell/bigT)*(I984-I983))+((1-(qCell/bigT))*J983),IF(OR(ISBLANK(F984),COUNT($AX$2:AX983)&lt;=qCell),IF(COUNT($AX$2:AX983)=1,0,AX983-AX982),((qCell/COUNT($AX$2:AX983))*(I984-I983))+((1-(qCell/COUNT($AX$2:AX983)))*J983))),J983),IF(H983="in-sample",IF(Q983=bigT,((qCell/bigT)*(I984/I983))+((1-(qCell/bigT))*J983),IF(qCell=0,1,IF(OR(ISBLANK(F984),COUNT($AX$2:AX983)&lt;=qCell),IF(COUNT($AX$2:AX983)=1,1,AX983/AX982),((qCell/COUNT($AX$2:AX983))*(I984/I983))+((1-(qCell/COUNT($AX$2:AX983)))*J983)))),J983)))))))</f>
        <v/>
      </c>
      <c r="K984" s="120" t="str">
        <f>IF(H984="","",IF(AND(Temp!optSeasCoef=0,Temp!sts_add=1),IF(H984="out-sample",I984+(Q984*J984),I984+J984),IF(AND(Temp!optSeasCoef=0,Temp!sts_multp=1),IF(H984="out-sample",I984*(J984^Q984),I984*J984),IF(Temp!sts_add=1,IF(H984="out-sample",(I984+(Q984*J984))*G984,(I984+J984)*G984),IF(H984="out-sample",I984*(J984^Q984)*G984,I984*J984*G984)))))</f>
        <v/>
      </c>
      <c r="L984" s="116" t="str">
        <f t="shared" si="165"/>
        <v/>
      </c>
      <c r="M984" s="116" t="str">
        <f t="shared" si="166"/>
        <v/>
      </c>
      <c r="N984" s="116" t="str">
        <f t="shared" si="167"/>
        <v/>
      </c>
      <c r="O984" s="116" t="str">
        <f t="shared" si="168"/>
        <v/>
      </c>
      <c r="P984" s="116" t="str">
        <f t="shared" si="169"/>
        <v/>
      </c>
      <c r="Q984" s="94" t="str">
        <f>IF(AND(Temp!fhor_indata=1,ISBLANK(F984),H983="in-sample"),1,IF(AND(Temp!fhor_indata=1,H983="out-sample",Q983&lt;XfHor),Q983+1,IF(ISBLANK(F984),"",IF(AND(H984="out-sample",H983="in-sample"),1,IF(AND(H984="out-sample",H983="out-sample"),Q983+1,IF(ISNUMBER(Q983),Q983+1,1))))))</f>
        <v/>
      </c>
      <c r="R984" s="94" t="str">
        <f t="shared" si="170"/>
        <v/>
      </c>
      <c r="S984" s="94" t="str">
        <f>IF(Temp!fhor_indata=1,IF(S983=XobsHor,1,IF(COUNT($S$2:S983)&lt;=XobsHor,S983+1,IF(AND(COUNT($S$2:S983)&lt;=XobsHor+XfHor,IFERROR(MOD(S983,XobsHor)&lt;XfHor,FALSE)),S983+1,""))),IF(ISBLANK(F984),"",IF(S983=maxP,1,IF(S983&lt;maxP,S983+1,IF(COUNT($S$2:S984)&lt;=XobsHor,S983+1,"")))))</f>
        <v/>
      </c>
      <c r="T984" s="3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W984" s="122" t="str">
        <f t="shared" si="172"/>
        <v/>
      </c>
      <c r="AX984" s="123" t="str">
        <f t="shared" si="173"/>
        <v/>
      </c>
      <c r="AY984" s="124" t="str">
        <f t="shared" si="174"/>
        <v/>
      </c>
      <c r="AZ984" s="124" t="str">
        <f t="shared" si="175"/>
        <v/>
      </c>
      <c r="BF984" s="91"/>
    </row>
    <row r="985" spans="1:58" s="78" customFormat="1" ht="14.25" x14ac:dyDescent="0.2">
      <c r="A985" s="6"/>
      <c r="B985" s="6"/>
      <c r="C985" s="6"/>
      <c r="D985" s="3"/>
      <c r="E985" s="98" t="str">
        <f t="shared" si="171"/>
        <v/>
      </c>
      <c r="F985" s="117"/>
      <c r="G985" s="116" t="str">
        <f>IF(E985="","",IF(Temp!optSeasCoef=0,1,INDEX($C$2:$C$13,IF(MOD(COUNT($E$2:E985),seas_indx)=0,seas_indx,MOD(COUNT($E$2:E985),seas_indx)))))</f>
        <v/>
      </c>
      <c r="H985" s="97" t="str">
        <f>IFERROR(IF(Temp!fhor_indata=1,IF(COUNT($S$2:S985)&lt;=XobsHor,"in-sample",IF(AND(COUNT($S$2:S985)&lt;=XobsHor+XfHor,MOD(S984,XobsHor)&lt;XfHor),"out-sample","")),IF(ISBLANK(F985),"",IF(COUNT($F$2:F985)&lt;=XobsHor-XfHor,"in-sample","out-sample"))),"")</f>
        <v/>
      </c>
      <c r="I985" s="120" t="str">
        <f>IF(AND(ISBLANK(F984),H984="in-sample"),"",IF(AND(Temp!fhor_indata=1,H984="out-sample",H985="out-sample"),I984,IF(AND(ISBLANK(F985),H984="out-sample"),"",IF(AND(Temp!optSeasCoef=0,Temp!sts_add=1),IF(H984="in-sample",IF(Q984=bigT,((pCell/bigT)*F984)+((1-(pCell/bigT))*(I984+J984)),IF(OR(ISBLANK(F985),COUNT($F$2:F984)&lt;=pCell),F984,((pCell/COUNT($F$2:F984))*F984)+((1-(pCell/COUNT($F$2:F984)))*(I984+J984)))),I984),IF(AND(Temp!optSeasCoef=0,Temp!sts_multp=1),IF(H984="in-sample",IF(Q984=bigT,((pCell/bigT)*F984)+((1-(pCell/bigT))*(I984*J984)),IF(OR(ISBLANK(F985),COUNT(F$2:$F984)&lt;=pCell),F984,((pCell/COUNT($F$2:F984))*F984)+((1-(pCell/COUNT($F$2:F984)))*(I984*J984)))),I984),IF(Temp!sts_add=1,IF(H984="in-sample",IF(Q984=bigT,((pCell/bigT)*AX984)+((1-(pCell/bigT))*(I984+J984)),IF(OR(ISBLANK(F985),COUNT($AX$2:AX984)&lt;=pCell),AX984,((pCell/COUNT($AX$2:AX984))*AX984)+((1-(pCell/COUNT($AX$2:AX984)))*(I984+J984)))),I984),IF(H984="in-sample",IF(Q984=bigT,((pCell/bigT)*AX984)+((1-(pCell/bigT))*(I984*J984)),IF(OR(ISBLANK(F985),COUNT($AX$2:AX984)&lt;=pCell),AX984,((pCell/COUNT($AX$2:AX984))*AX984)+((1-(pCell/COUNT($AX$2:AX984)))*(I984*J984)))),I984)))))))</f>
        <v/>
      </c>
      <c r="J985" s="120" t="str">
        <f>IF(AND(ISBLANK(F984),H984="in-sample"),"",IF(AND(Temp!fhor_indata=1,H984="out-sample",H985="out-sample"),J984,IF(AND(ISBLANK(F985),H984="out-sample"),"",IF(AND(Temp!optSeasCoef=0,Temp!sts_add=1),IF(H984="in-sample",IF(Q984=bigT,((qCell/bigT)*(I985-I984))+((1-(qCell/bigT))*J984),IF(OR(ISBLANK(F985),COUNT($F$2:F984)&lt;=qCell),IF(COUNT($F$2:F984)=1,0,F984-F983),((qCell/COUNT($F$2:F984))*(I985-I984))+((1-(qCell/COUNT($F$2:F984)))*J984))),J984),IF(AND(Temp!optSeasCoef=0,Temp!sts_multp=1),IF(H984="in-sample",IF(Q984=bigT,((qCell/bigT)*(I985/I984))+((1-(qCell/bigT))*J984),IF(qCell=0,1,IF(OR(ISBLANK(F985),COUNT($F$2:F984)&lt;=qCell),IF(COUNT($F$2:F984)=1,1,F984/F983),((qCell/COUNT($F$2:F984))*(I985/I984))+((1-(qCell/COUNT($F$2:F984)))*J984)))),J984),IF(Temp!sts_add=1,IF(H984="in-sample",IF(Q984=bigT,((qCell/bigT)*(I985-I984))+((1-(qCell/bigT))*J984),IF(OR(ISBLANK(F985),COUNT($AX$2:AX984)&lt;=qCell),IF(COUNT($AX$2:AX984)=1,0,AX984-AX983),((qCell/COUNT($AX$2:AX984))*(I985-I984))+((1-(qCell/COUNT($AX$2:AX984)))*J984))),J984),IF(H984="in-sample",IF(Q984=bigT,((qCell/bigT)*(I985/I984))+((1-(qCell/bigT))*J984),IF(qCell=0,1,IF(OR(ISBLANK(F985),COUNT($AX$2:AX984)&lt;=qCell),IF(COUNT($AX$2:AX984)=1,1,AX984/AX983),((qCell/COUNT($AX$2:AX984))*(I985/I984))+((1-(qCell/COUNT($AX$2:AX984)))*J984)))),J984)))))))</f>
        <v/>
      </c>
      <c r="K985" s="120" t="str">
        <f>IF(H985="","",IF(AND(Temp!optSeasCoef=0,Temp!sts_add=1),IF(H985="out-sample",I985+(Q985*J985),I985+J985),IF(AND(Temp!optSeasCoef=0,Temp!sts_multp=1),IF(H985="out-sample",I985*(J985^Q985),I985*J985),IF(Temp!sts_add=1,IF(H985="out-sample",(I985+(Q985*J985))*G985,(I985+J985)*G985),IF(H985="out-sample",I985*(J985^Q985)*G985,I985*J985*G985)))))</f>
        <v/>
      </c>
      <c r="L985" s="116" t="str">
        <f t="shared" si="165"/>
        <v/>
      </c>
      <c r="M985" s="116" t="str">
        <f t="shared" si="166"/>
        <v/>
      </c>
      <c r="N985" s="116" t="str">
        <f t="shared" si="167"/>
        <v/>
      </c>
      <c r="O985" s="116" t="str">
        <f t="shared" si="168"/>
        <v/>
      </c>
      <c r="P985" s="116" t="str">
        <f t="shared" si="169"/>
        <v/>
      </c>
      <c r="Q985" s="94" t="str">
        <f>IF(AND(Temp!fhor_indata=1,ISBLANK(F985),H984="in-sample"),1,IF(AND(Temp!fhor_indata=1,H984="out-sample",Q984&lt;XfHor),Q984+1,IF(ISBLANK(F985),"",IF(AND(H985="out-sample",H984="in-sample"),1,IF(AND(H985="out-sample",H984="out-sample"),Q984+1,IF(ISNUMBER(Q984),Q984+1,1))))))</f>
        <v/>
      </c>
      <c r="R985" s="94" t="str">
        <f t="shared" si="170"/>
        <v/>
      </c>
      <c r="S985" s="94" t="str">
        <f>IF(Temp!fhor_indata=1,IF(S984=XobsHor,1,IF(COUNT($S$2:S984)&lt;=XobsHor,S984+1,IF(AND(COUNT($S$2:S984)&lt;=XobsHor+XfHor,IFERROR(MOD(S984,XobsHor)&lt;XfHor,FALSE)),S984+1,""))),IF(ISBLANK(F985),"",IF(S984=maxP,1,IF(S984&lt;maxP,S984+1,IF(COUNT($S$2:S985)&lt;=XobsHor,S984+1,"")))))</f>
        <v/>
      </c>
      <c r="T985" s="3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W985" s="122" t="str">
        <f t="shared" si="172"/>
        <v/>
      </c>
      <c r="AX985" s="123" t="str">
        <f t="shared" si="173"/>
        <v/>
      </c>
      <c r="AY985" s="124" t="str">
        <f t="shared" si="174"/>
        <v/>
      </c>
      <c r="AZ985" s="124" t="str">
        <f t="shared" si="175"/>
        <v/>
      </c>
      <c r="BF985" s="91"/>
    </row>
    <row r="986" spans="1:58" s="78" customFormat="1" ht="14.25" x14ac:dyDescent="0.2">
      <c r="A986" s="6"/>
      <c r="B986" s="6"/>
      <c r="C986" s="6"/>
      <c r="D986" s="3"/>
      <c r="E986" s="98" t="str">
        <f t="shared" si="171"/>
        <v/>
      </c>
      <c r="F986" s="117"/>
      <c r="G986" s="116" t="str">
        <f>IF(E986="","",IF(Temp!optSeasCoef=0,1,INDEX($C$2:$C$13,IF(MOD(COUNT($E$2:E986),seas_indx)=0,seas_indx,MOD(COUNT($E$2:E986),seas_indx)))))</f>
        <v/>
      </c>
      <c r="H986" s="97" t="str">
        <f>IFERROR(IF(Temp!fhor_indata=1,IF(COUNT($S$2:S986)&lt;=XobsHor,"in-sample",IF(AND(COUNT($S$2:S986)&lt;=XobsHor+XfHor,MOD(S985,XobsHor)&lt;XfHor),"out-sample","")),IF(ISBLANK(F986),"",IF(COUNT($F$2:F986)&lt;=XobsHor-XfHor,"in-sample","out-sample"))),"")</f>
        <v/>
      </c>
      <c r="I986" s="120" t="str">
        <f>IF(AND(ISBLANK(F985),H985="in-sample"),"",IF(AND(Temp!fhor_indata=1,H985="out-sample",H986="out-sample"),I985,IF(AND(ISBLANK(F986),H985="out-sample"),"",IF(AND(Temp!optSeasCoef=0,Temp!sts_add=1),IF(H985="in-sample",IF(Q985=bigT,((pCell/bigT)*F985)+((1-(pCell/bigT))*(I985+J985)),IF(OR(ISBLANK(F986),COUNT($F$2:F985)&lt;=pCell),F985,((pCell/COUNT($F$2:F985))*F985)+((1-(pCell/COUNT($F$2:F985)))*(I985+J985)))),I985),IF(AND(Temp!optSeasCoef=0,Temp!sts_multp=1),IF(H985="in-sample",IF(Q985=bigT,((pCell/bigT)*F985)+((1-(pCell/bigT))*(I985*J985)),IF(OR(ISBLANK(F986),COUNT(F$2:$F985)&lt;=pCell),F985,((pCell/COUNT($F$2:F985))*F985)+((1-(pCell/COUNT($F$2:F985)))*(I985*J985)))),I985),IF(Temp!sts_add=1,IF(H985="in-sample",IF(Q985=bigT,((pCell/bigT)*AX985)+((1-(pCell/bigT))*(I985+J985)),IF(OR(ISBLANK(F986),COUNT($AX$2:AX985)&lt;=pCell),AX985,((pCell/COUNT($AX$2:AX985))*AX985)+((1-(pCell/COUNT($AX$2:AX985)))*(I985+J985)))),I985),IF(H985="in-sample",IF(Q985=bigT,((pCell/bigT)*AX985)+((1-(pCell/bigT))*(I985*J985)),IF(OR(ISBLANK(F986),COUNT($AX$2:AX985)&lt;=pCell),AX985,((pCell/COUNT($AX$2:AX985))*AX985)+((1-(pCell/COUNT($AX$2:AX985)))*(I985*J985)))),I985)))))))</f>
        <v/>
      </c>
      <c r="J986" s="120" t="str">
        <f>IF(AND(ISBLANK(F985),H985="in-sample"),"",IF(AND(Temp!fhor_indata=1,H985="out-sample",H986="out-sample"),J985,IF(AND(ISBLANK(F986),H985="out-sample"),"",IF(AND(Temp!optSeasCoef=0,Temp!sts_add=1),IF(H985="in-sample",IF(Q985=bigT,((qCell/bigT)*(I986-I985))+((1-(qCell/bigT))*J985),IF(OR(ISBLANK(F986),COUNT($F$2:F985)&lt;=qCell),IF(COUNT($F$2:F985)=1,0,F985-F984),((qCell/COUNT($F$2:F985))*(I986-I985))+((1-(qCell/COUNT($F$2:F985)))*J985))),J985),IF(AND(Temp!optSeasCoef=0,Temp!sts_multp=1),IF(H985="in-sample",IF(Q985=bigT,((qCell/bigT)*(I986/I985))+((1-(qCell/bigT))*J985),IF(qCell=0,1,IF(OR(ISBLANK(F986),COUNT($F$2:F985)&lt;=qCell),IF(COUNT($F$2:F985)=1,1,F985/F984),((qCell/COUNT($F$2:F985))*(I986/I985))+((1-(qCell/COUNT($F$2:F985)))*J985)))),J985),IF(Temp!sts_add=1,IF(H985="in-sample",IF(Q985=bigT,((qCell/bigT)*(I986-I985))+((1-(qCell/bigT))*J985),IF(OR(ISBLANK(F986),COUNT($AX$2:AX985)&lt;=qCell),IF(COUNT($AX$2:AX985)=1,0,AX985-AX984),((qCell/COUNT($AX$2:AX985))*(I986-I985))+((1-(qCell/COUNT($AX$2:AX985)))*J985))),J985),IF(H985="in-sample",IF(Q985=bigT,((qCell/bigT)*(I986/I985))+((1-(qCell/bigT))*J985),IF(qCell=0,1,IF(OR(ISBLANK(F986),COUNT($AX$2:AX985)&lt;=qCell),IF(COUNT($AX$2:AX985)=1,1,AX985/AX984),((qCell/COUNT($AX$2:AX985))*(I986/I985))+((1-(qCell/COUNT($AX$2:AX985)))*J985)))),J985)))))))</f>
        <v/>
      </c>
      <c r="K986" s="120" t="str">
        <f>IF(H986="","",IF(AND(Temp!optSeasCoef=0,Temp!sts_add=1),IF(H986="out-sample",I986+(Q986*J986),I986+J986),IF(AND(Temp!optSeasCoef=0,Temp!sts_multp=1),IF(H986="out-sample",I986*(J986^Q986),I986*J986),IF(Temp!sts_add=1,IF(H986="out-sample",(I986+(Q986*J986))*G986,(I986+J986)*G986),IF(H986="out-sample",I986*(J986^Q986)*G986,I986*J986*G986)))))</f>
        <v/>
      </c>
      <c r="L986" s="116" t="str">
        <f t="shared" si="165"/>
        <v/>
      </c>
      <c r="M986" s="116" t="str">
        <f t="shared" si="166"/>
        <v/>
      </c>
      <c r="N986" s="116" t="str">
        <f t="shared" si="167"/>
        <v/>
      </c>
      <c r="O986" s="116" t="str">
        <f t="shared" si="168"/>
        <v/>
      </c>
      <c r="P986" s="116" t="str">
        <f t="shared" si="169"/>
        <v/>
      </c>
      <c r="Q986" s="94" t="str">
        <f>IF(AND(Temp!fhor_indata=1,ISBLANK(F986),H985="in-sample"),1,IF(AND(Temp!fhor_indata=1,H985="out-sample",Q985&lt;XfHor),Q985+1,IF(ISBLANK(F986),"",IF(AND(H986="out-sample",H985="in-sample"),1,IF(AND(H986="out-sample",H985="out-sample"),Q985+1,IF(ISNUMBER(Q985),Q985+1,1))))))</f>
        <v/>
      </c>
      <c r="R986" s="94" t="str">
        <f t="shared" si="170"/>
        <v/>
      </c>
      <c r="S986" s="94" t="str">
        <f>IF(Temp!fhor_indata=1,IF(S985=XobsHor,1,IF(COUNT($S$2:S985)&lt;=XobsHor,S985+1,IF(AND(COUNT($S$2:S985)&lt;=XobsHor+XfHor,IFERROR(MOD(S985,XobsHor)&lt;XfHor,FALSE)),S985+1,""))),IF(ISBLANK(F986),"",IF(S985=maxP,1,IF(S985&lt;maxP,S985+1,IF(COUNT($S$2:S986)&lt;=XobsHor,S985+1,"")))))</f>
        <v/>
      </c>
      <c r="T986" s="3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W986" s="122" t="str">
        <f t="shared" si="172"/>
        <v/>
      </c>
      <c r="AX986" s="123" t="str">
        <f t="shared" si="173"/>
        <v/>
      </c>
      <c r="AY986" s="124" t="str">
        <f t="shared" si="174"/>
        <v/>
      </c>
      <c r="AZ986" s="124" t="str">
        <f t="shared" si="175"/>
        <v/>
      </c>
      <c r="BF986" s="91"/>
    </row>
    <row r="987" spans="1:58" s="78" customFormat="1" ht="14.25" x14ac:dyDescent="0.2">
      <c r="A987" s="6"/>
      <c r="B987" s="6"/>
      <c r="C987" s="6"/>
      <c r="D987" s="3"/>
      <c r="E987" s="98" t="str">
        <f t="shared" si="171"/>
        <v/>
      </c>
      <c r="F987" s="117"/>
      <c r="G987" s="116" t="str">
        <f>IF(E987="","",IF(Temp!optSeasCoef=0,1,INDEX($C$2:$C$13,IF(MOD(COUNT($E$2:E987),seas_indx)=0,seas_indx,MOD(COUNT($E$2:E987),seas_indx)))))</f>
        <v/>
      </c>
      <c r="H987" s="97" t="str">
        <f>IFERROR(IF(Temp!fhor_indata=1,IF(COUNT($S$2:S987)&lt;=XobsHor,"in-sample",IF(AND(COUNT($S$2:S987)&lt;=XobsHor+XfHor,MOD(S986,XobsHor)&lt;XfHor),"out-sample","")),IF(ISBLANK(F987),"",IF(COUNT($F$2:F987)&lt;=XobsHor-XfHor,"in-sample","out-sample"))),"")</f>
        <v/>
      </c>
      <c r="I987" s="120" t="str">
        <f>IF(AND(ISBLANK(F986),H986="in-sample"),"",IF(AND(Temp!fhor_indata=1,H986="out-sample",H987="out-sample"),I986,IF(AND(ISBLANK(F987),H986="out-sample"),"",IF(AND(Temp!optSeasCoef=0,Temp!sts_add=1),IF(H986="in-sample",IF(Q986=bigT,((pCell/bigT)*F986)+((1-(pCell/bigT))*(I986+J986)),IF(OR(ISBLANK(F987),COUNT($F$2:F986)&lt;=pCell),F986,((pCell/COUNT($F$2:F986))*F986)+((1-(pCell/COUNT($F$2:F986)))*(I986+J986)))),I986),IF(AND(Temp!optSeasCoef=0,Temp!sts_multp=1),IF(H986="in-sample",IF(Q986=bigT,((pCell/bigT)*F986)+((1-(pCell/bigT))*(I986*J986)),IF(OR(ISBLANK(F987),COUNT(F$2:$F986)&lt;=pCell),F986,((pCell/COUNT($F$2:F986))*F986)+((1-(pCell/COUNT($F$2:F986)))*(I986*J986)))),I986),IF(Temp!sts_add=1,IF(H986="in-sample",IF(Q986=bigT,((pCell/bigT)*AX986)+((1-(pCell/bigT))*(I986+J986)),IF(OR(ISBLANK(F987),COUNT($AX$2:AX986)&lt;=pCell),AX986,((pCell/COUNT($AX$2:AX986))*AX986)+((1-(pCell/COUNT($AX$2:AX986)))*(I986+J986)))),I986),IF(H986="in-sample",IF(Q986=bigT,((pCell/bigT)*AX986)+((1-(pCell/bigT))*(I986*J986)),IF(OR(ISBLANK(F987),COUNT($AX$2:AX986)&lt;=pCell),AX986,((pCell/COUNT($AX$2:AX986))*AX986)+((1-(pCell/COUNT($AX$2:AX986)))*(I986*J986)))),I986)))))))</f>
        <v/>
      </c>
      <c r="J987" s="120" t="str">
        <f>IF(AND(ISBLANK(F986),H986="in-sample"),"",IF(AND(Temp!fhor_indata=1,H986="out-sample",H987="out-sample"),J986,IF(AND(ISBLANK(F987),H986="out-sample"),"",IF(AND(Temp!optSeasCoef=0,Temp!sts_add=1),IF(H986="in-sample",IF(Q986=bigT,((qCell/bigT)*(I987-I986))+((1-(qCell/bigT))*J986),IF(OR(ISBLANK(F987),COUNT($F$2:F986)&lt;=qCell),IF(COUNT($F$2:F986)=1,0,F986-F985),((qCell/COUNT($F$2:F986))*(I987-I986))+((1-(qCell/COUNT($F$2:F986)))*J986))),J986),IF(AND(Temp!optSeasCoef=0,Temp!sts_multp=1),IF(H986="in-sample",IF(Q986=bigT,((qCell/bigT)*(I987/I986))+((1-(qCell/bigT))*J986),IF(qCell=0,1,IF(OR(ISBLANK(F987),COUNT($F$2:F986)&lt;=qCell),IF(COUNT($F$2:F986)=1,1,F986/F985),((qCell/COUNT($F$2:F986))*(I987/I986))+((1-(qCell/COUNT($F$2:F986)))*J986)))),J986),IF(Temp!sts_add=1,IF(H986="in-sample",IF(Q986=bigT,((qCell/bigT)*(I987-I986))+((1-(qCell/bigT))*J986),IF(OR(ISBLANK(F987),COUNT($AX$2:AX986)&lt;=qCell),IF(COUNT($AX$2:AX986)=1,0,AX986-AX985),((qCell/COUNT($AX$2:AX986))*(I987-I986))+((1-(qCell/COUNT($AX$2:AX986)))*J986))),J986),IF(H986="in-sample",IF(Q986=bigT,((qCell/bigT)*(I987/I986))+((1-(qCell/bigT))*J986),IF(qCell=0,1,IF(OR(ISBLANK(F987),COUNT($AX$2:AX986)&lt;=qCell),IF(COUNT($AX$2:AX986)=1,1,AX986/AX985),((qCell/COUNT($AX$2:AX986))*(I987/I986))+((1-(qCell/COUNT($AX$2:AX986)))*J986)))),J986)))))))</f>
        <v/>
      </c>
      <c r="K987" s="120" t="str">
        <f>IF(H987="","",IF(AND(Temp!optSeasCoef=0,Temp!sts_add=1),IF(H987="out-sample",I987+(Q987*J987),I987+J987),IF(AND(Temp!optSeasCoef=0,Temp!sts_multp=1),IF(H987="out-sample",I987*(J987^Q987),I987*J987),IF(Temp!sts_add=1,IF(H987="out-sample",(I987+(Q987*J987))*G987,(I987+J987)*G987),IF(H987="out-sample",I987*(J987^Q987)*G987,I987*J987*G987)))))</f>
        <v/>
      </c>
      <c r="L987" s="116" t="str">
        <f t="shared" si="165"/>
        <v/>
      </c>
      <c r="M987" s="116" t="str">
        <f t="shared" si="166"/>
        <v/>
      </c>
      <c r="N987" s="116" t="str">
        <f t="shared" si="167"/>
        <v/>
      </c>
      <c r="O987" s="116" t="str">
        <f t="shared" si="168"/>
        <v/>
      </c>
      <c r="P987" s="116" t="str">
        <f t="shared" si="169"/>
        <v/>
      </c>
      <c r="Q987" s="94" t="str">
        <f>IF(AND(Temp!fhor_indata=1,ISBLANK(F987),H986="in-sample"),1,IF(AND(Temp!fhor_indata=1,H986="out-sample",Q986&lt;XfHor),Q986+1,IF(ISBLANK(F987),"",IF(AND(H987="out-sample",H986="in-sample"),1,IF(AND(H987="out-sample",H986="out-sample"),Q986+1,IF(ISNUMBER(Q986),Q986+1,1))))))</f>
        <v/>
      </c>
      <c r="R987" s="94" t="str">
        <f t="shared" si="170"/>
        <v/>
      </c>
      <c r="S987" s="94" t="str">
        <f>IF(Temp!fhor_indata=1,IF(S986=XobsHor,1,IF(COUNT($S$2:S986)&lt;=XobsHor,S986+1,IF(AND(COUNT($S$2:S986)&lt;=XobsHor+XfHor,IFERROR(MOD(S986,XobsHor)&lt;XfHor,FALSE)),S986+1,""))),IF(ISBLANK(F987),"",IF(S986=maxP,1,IF(S986&lt;maxP,S986+1,IF(COUNT($S$2:S987)&lt;=XobsHor,S986+1,"")))))</f>
        <v/>
      </c>
      <c r="T987" s="3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W987" s="122" t="str">
        <f t="shared" si="172"/>
        <v/>
      </c>
      <c r="AX987" s="123" t="str">
        <f t="shared" si="173"/>
        <v/>
      </c>
      <c r="AY987" s="124" t="str">
        <f t="shared" si="174"/>
        <v/>
      </c>
      <c r="AZ987" s="124" t="str">
        <f t="shared" si="175"/>
        <v/>
      </c>
      <c r="BF987" s="91"/>
    </row>
    <row r="988" spans="1:58" s="78" customFormat="1" ht="14.25" x14ac:dyDescent="0.2">
      <c r="A988" s="6"/>
      <c r="B988" s="6"/>
      <c r="C988" s="6"/>
      <c r="D988" s="3"/>
      <c r="E988" s="98" t="str">
        <f t="shared" si="171"/>
        <v/>
      </c>
      <c r="F988" s="117"/>
      <c r="G988" s="116" t="str">
        <f>IF(E988="","",IF(Temp!optSeasCoef=0,1,INDEX($C$2:$C$13,IF(MOD(COUNT($E$2:E988),seas_indx)=0,seas_indx,MOD(COUNT($E$2:E988),seas_indx)))))</f>
        <v/>
      </c>
      <c r="H988" s="97" t="str">
        <f>IFERROR(IF(Temp!fhor_indata=1,IF(COUNT($S$2:S988)&lt;=XobsHor,"in-sample",IF(AND(COUNT($S$2:S988)&lt;=XobsHor+XfHor,MOD(S987,XobsHor)&lt;XfHor),"out-sample","")),IF(ISBLANK(F988),"",IF(COUNT($F$2:F988)&lt;=XobsHor-XfHor,"in-sample","out-sample"))),"")</f>
        <v/>
      </c>
      <c r="I988" s="120" t="str">
        <f>IF(AND(ISBLANK(F987),H987="in-sample"),"",IF(AND(Temp!fhor_indata=1,H987="out-sample",H988="out-sample"),I987,IF(AND(ISBLANK(F988),H987="out-sample"),"",IF(AND(Temp!optSeasCoef=0,Temp!sts_add=1),IF(H987="in-sample",IF(Q987=bigT,((pCell/bigT)*F987)+((1-(pCell/bigT))*(I987+J987)),IF(OR(ISBLANK(F988),COUNT($F$2:F987)&lt;=pCell),F987,((pCell/COUNT($F$2:F987))*F987)+((1-(pCell/COUNT($F$2:F987)))*(I987+J987)))),I987),IF(AND(Temp!optSeasCoef=0,Temp!sts_multp=1),IF(H987="in-sample",IF(Q987=bigT,((pCell/bigT)*F987)+((1-(pCell/bigT))*(I987*J987)),IF(OR(ISBLANK(F988),COUNT(F$2:$F987)&lt;=pCell),F987,((pCell/COUNT($F$2:F987))*F987)+((1-(pCell/COUNT($F$2:F987)))*(I987*J987)))),I987),IF(Temp!sts_add=1,IF(H987="in-sample",IF(Q987=bigT,((pCell/bigT)*AX987)+((1-(pCell/bigT))*(I987+J987)),IF(OR(ISBLANK(F988),COUNT($AX$2:AX987)&lt;=pCell),AX987,((pCell/COUNT($AX$2:AX987))*AX987)+((1-(pCell/COUNT($AX$2:AX987)))*(I987+J987)))),I987),IF(H987="in-sample",IF(Q987=bigT,((pCell/bigT)*AX987)+((1-(pCell/bigT))*(I987*J987)),IF(OR(ISBLANK(F988),COUNT($AX$2:AX987)&lt;=pCell),AX987,((pCell/COUNT($AX$2:AX987))*AX987)+((1-(pCell/COUNT($AX$2:AX987)))*(I987*J987)))),I987)))))))</f>
        <v/>
      </c>
      <c r="J988" s="120" t="str">
        <f>IF(AND(ISBLANK(F987),H987="in-sample"),"",IF(AND(Temp!fhor_indata=1,H987="out-sample",H988="out-sample"),J987,IF(AND(ISBLANK(F988),H987="out-sample"),"",IF(AND(Temp!optSeasCoef=0,Temp!sts_add=1),IF(H987="in-sample",IF(Q987=bigT,((qCell/bigT)*(I988-I987))+((1-(qCell/bigT))*J987),IF(OR(ISBLANK(F988),COUNT($F$2:F987)&lt;=qCell),IF(COUNT($F$2:F987)=1,0,F987-F986),((qCell/COUNT($F$2:F987))*(I988-I987))+((1-(qCell/COUNT($F$2:F987)))*J987))),J987),IF(AND(Temp!optSeasCoef=0,Temp!sts_multp=1),IF(H987="in-sample",IF(Q987=bigT,((qCell/bigT)*(I988/I987))+((1-(qCell/bigT))*J987),IF(qCell=0,1,IF(OR(ISBLANK(F988),COUNT($F$2:F987)&lt;=qCell),IF(COUNT($F$2:F987)=1,1,F987/F986),((qCell/COUNT($F$2:F987))*(I988/I987))+((1-(qCell/COUNT($F$2:F987)))*J987)))),J987),IF(Temp!sts_add=1,IF(H987="in-sample",IF(Q987=bigT,((qCell/bigT)*(I988-I987))+((1-(qCell/bigT))*J987),IF(OR(ISBLANK(F988),COUNT($AX$2:AX987)&lt;=qCell),IF(COUNT($AX$2:AX987)=1,0,AX987-AX986),((qCell/COUNT($AX$2:AX987))*(I988-I987))+((1-(qCell/COUNT($AX$2:AX987)))*J987))),J987),IF(H987="in-sample",IF(Q987=bigT,((qCell/bigT)*(I988/I987))+((1-(qCell/bigT))*J987),IF(qCell=0,1,IF(OR(ISBLANK(F988),COUNT($AX$2:AX987)&lt;=qCell),IF(COUNT($AX$2:AX987)=1,1,AX987/AX986),((qCell/COUNT($AX$2:AX987))*(I988/I987))+((1-(qCell/COUNT($AX$2:AX987)))*J987)))),J987)))))))</f>
        <v/>
      </c>
      <c r="K988" s="120" t="str">
        <f>IF(H988="","",IF(AND(Temp!optSeasCoef=0,Temp!sts_add=1),IF(H988="out-sample",I988+(Q988*J988),I988+J988),IF(AND(Temp!optSeasCoef=0,Temp!sts_multp=1),IF(H988="out-sample",I988*(J988^Q988),I988*J988),IF(Temp!sts_add=1,IF(H988="out-sample",(I988+(Q988*J988))*G988,(I988+J988)*G988),IF(H988="out-sample",I988*(J988^Q988)*G988,I988*J988*G988)))))</f>
        <v/>
      </c>
      <c r="L988" s="116" t="str">
        <f t="shared" si="165"/>
        <v/>
      </c>
      <c r="M988" s="116" t="str">
        <f t="shared" si="166"/>
        <v/>
      </c>
      <c r="N988" s="116" t="str">
        <f t="shared" si="167"/>
        <v/>
      </c>
      <c r="O988" s="116" t="str">
        <f t="shared" si="168"/>
        <v/>
      </c>
      <c r="P988" s="116" t="str">
        <f t="shared" si="169"/>
        <v/>
      </c>
      <c r="Q988" s="94" t="str">
        <f>IF(AND(Temp!fhor_indata=1,ISBLANK(F988),H987="in-sample"),1,IF(AND(Temp!fhor_indata=1,H987="out-sample",Q987&lt;XfHor),Q987+1,IF(ISBLANK(F988),"",IF(AND(H988="out-sample",H987="in-sample"),1,IF(AND(H988="out-sample",H987="out-sample"),Q987+1,IF(ISNUMBER(Q987),Q987+1,1))))))</f>
        <v/>
      </c>
      <c r="R988" s="94" t="str">
        <f t="shared" si="170"/>
        <v/>
      </c>
      <c r="S988" s="94" t="str">
        <f>IF(Temp!fhor_indata=1,IF(S987=XobsHor,1,IF(COUNT($S$2:S987)&lt;=XobsHor,S987+1,IF(AND(COUNT($S$2:S987)&lt;=XobsHor+XfHor,IFERROR(MOD(S987,XobsHor)&lt;XfHor,FALSE)),S987+1,""))),IF(ISBLANK(F988),"",IF(S987=maxP,1,IF(S987&lt;maxP,S987+1,IF(COUNT($S$2:S988)&lt;=XobsHor,S987+1,"")))))</f>
        <v/>
      </c>
      <c r="T988" s="3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W988" s="122" t="str">
        <f t="shared" si="172"/>
        <v/>
      </c>
      <c r="AX988" s="123" t="str">
        <f t="shared" si="173"/>
        <v/>
      </c>
      <c r="AY988" s="124" t="str">
        <f t="shared" si="174"/>
        <v/>
      </c>
      <c r="AZ988" s="124" t="str">
        <f t="shared" si="175"/>
        <v/>
      </c>
      <c r="BF988" s="91"/>
    </row>
    <row r="989" spans="1:58" s="78" customFormat="1" ht="14.25" x14ac:dyDescent="0.2">
      <c r="A989" s="6"/>
      <c r="B989" s="6"/>
      <c r="C989" s="6"/>
      <c r="D989" s="3"/>
      <c r="E989" s="98" t="str">
        <f t="shared" si="171"/>
        <v/>
      </c>
      <c r="F989" s="117"/>
      <c r="G989" s="116" t="str">
        <f>IF(E989="","",IF(Temp!optSeasCoef=0,1,INDEX($C$2:$C$13,IF(MOD(COUNT($E$2:E989),seas_indx)=0,seas_indx,MOD(COUNT($E$2:E989),seas_indx)))))</f>
        <v/>
      </c>
      <c r="H989" s="97" t="str">
        <f>IFERROR(IF(Temp!fhor_indata=1,IF(COUNT($S$2:S989)&lt;=XobsHor,"in-sample",IF(AND(COUNT($S$2:S989)&lt;=XobsHor+XfHor,MOD(S988,XobsHor)&lt;XfHor),"out-sample","")),IF(ISBLANK(F989),"",IF(COUNT($F$2:F989)&lt;=XobsHor-XfHor,"in-sample","out-sample"))),"")</f>
        <v/>
      </c>
      <c r="I989" s="120" t="str">
        <f>IF(AND(ISBLANK(F988),H988="in-sample"),"",IF(AND(Temp!fhor_indata=1,H988="out-sample",H989="out-sample"),I988,IF(AND(ISBLANK(F989),H988="out-sample"),"",IF(AND(Temp!optSeasCoef=0,Temp!sts_add=1),IF(H988="in-sample",IF(Q988=bigT,((pCell/bigT)*F988)+((1-(pCell/bigT))*(I988+J988)),IF(OR(ISBLANK(F989),COUNT($F$2:F988)&lt;=pCell),F988,((pCell/COUNT($F$2:F988))*F988)+((1-(pCell/COUNT($F$2:F988)))*(I988+J988)))),I988),IF(AND(Temp!optSeasCoef=0,Temp!sts_multp=1),IF(H988="in-sample",IF(Q988=bigT,((pCell/bigT)*F988)+((1-(pCell/bigT))*(I988*J988)),IF(OR(ISBLANK(F989),COUNT(F$2:$F988)&lt;=pCell),F988,((pCell/COUNT($F$2:F988))*F988)+((1-(pCell/COUNT($F$2:F988)))*(I988*J988)))),I988),IF(Temp!sts_add=1,IF(H988="in-sample",IF(Q988=bigT,((pCell/bigT)*AX988)+((1-(pCell/bigT))*(I988+J988)),IF(OR(ISBLANK(F989),COUNT($AX$2:AX988)&lt;=pCell),AX988,((pCell/COUNT($AX$2:AX988))*AX988)+((1-(pCell/COUNT($AX$2:AX988)))*(I988+J988)))),I988),IF(H988="in-sample",IF(Q988=bigT,((pCell/bigT)*AX988)+((1-(pCell/bigT))*(I988*J988)),IF(OR(ISBLANK(F989),COUNT($AX$2:AX988)&lt;=pCell),AX988,((pCell/COUNT($AX$2:AX988))*AX988)+((1-(pCell/COUNT($AX$2:AX988)))*(I988*J988)))),I988)))))))</f>
        <v/>
      </c>
      <c r="J989" s="120" t="str">
        <f>IF(AND(ISBLANK(F988),H988="in-sample"),"",IF(AND(Temp!fhor_indata=1,H988="out-sample",H989="out-sample"),J988,IF(AND(ISBLANK(F989),H988="out-sample"),"",IF(AND(Temp!optSeasCoef=0,Temp!sts_add=1),IF(H988="in-sample",IF(Q988=bigT,((qCell/bigT)*(I989-I988))+((1-(qCell/bigT))*J988),IF(OR(ISBLANK(F989),COUNT($F$2:F988)&lt;=qCell),IF(COUNT($F$2:F988)=1,0,F988-F987),((qCell/COUNT($F$2:F988))*(I989-I988))+((1-(qCell/COUNT($F$2:F988)))*J988))),J988),IF(AND(Temp!optSeasCoef=0,Temp!sts_multp=1),IF(H988="in-sample",IF(Q988=bigT,((qCell/bigT)*(I989/I988))+((1-(qCell/bigT))*J988),IF(qCell=0,1,IF(OR(ISBLANK(F989),COUNT($F$2:F988)&lt;=qCell),IF(COUNT($F$2:F988)=1,1,F988/F987),((qCell/COUNT($F$2:F988))*(I989/I988))+((1-(qCell/COUNT($F$2:F988)))*J988)))),J988),IF(Temp!sts_add=1,IF(H988="in-sample",IF(Q988=bigT,((qCell/bigT)*(I989-I988))+((1-(qCell/bigT))*J988),IF(OR(ISBLANK(F989),COUNT($AX$2:AX988)&lt;=qCell),IF(COUNT($AX$2:AX988)=1,0,AX988-AX987),((qCell/COUNT($AX$2:AX988))*(I989-I988))+((1-(qCell/COUNT($AX$2:AX988)))*J988))),J988),IF(H988="in-sample",IF(Q988=bigT,((qCell/bigT)*(I989/I988))+((1-(qCell/bigT))*J988),IF(qCell=0,1,IF(OR(ISBLANK(F989),COUNT($AX$2:AX988)&lt;=qCell),IF(COUNT($AX$2:AX988)=1,1,AX988/AX987),((qCell/COUNT($AX$2:AX988))*(I989/I988))+((1-(qCell/COUNT($AX$2:AX988)))*J988)))),J988)))))))</f>
        <v/>
      </c>
      <c r="K989" s="120" t="str">
        <f>IF(H989="","",IF(AND(Temp!optSeasCoef=0,Temp!sts_add=1),IF(H989="out-sample",I989+(Q989*J989),I989+J989),IF(AND(Temp!optSeasCoef=0,Temp!sts_multp=1),IF(H989="out-sample",I989*(J989^Q989),I989*J989),IF(Temp!sts_add=1,IF(H989="out-sample",(I989+(Q989*J989))*G989,(I989+J989)*G989),IF(H989="out-sample",I989*(J989^Q989)*G989,I989*J989*G989)))))</f>
        <v/>
      </c>
      <c r="L989" s="116" t="str">
        <f t="shared" si="165"/>
        <v/>
      </c>
      <c r="M989" s="116" t="str">
        <f t="shared" si="166"/>
        <v/>
      </c>
      <c r="N989" s="116" t="str">
        <f t="shared" si="167"/>
        <v/>
      </c>
      <c r="O989" s="116" t="str">
        <f t="shared" si="168"/>
        <v/>
      </c>
      <c r="P989" s="116" t="str">
        <f t="shared" si="169"/>
        <v/>
      </c>
      <c r="Q989" s="94" t="str">
        <f>IF(AND(Temp!fhor_indata=1,ISBLANK(F989),H988="in-sample"),1,IF(AND(Temp!fhor_indata=1,H988="out-sample",Q988&lt;XfHor),Q988+1,IF(ISBLANK(F989),"",IF(AND(H989="out-sample",H988="in-sample"),1,IF(AND(H989="out-sample",H988="out-sample"),Q988+1,IF(ISNUMBER(Q988),Q988+1,1))))))</f>
        <v/>
      </c>
      <c r="R989" s="94" t="str">
        <f t="shared" si="170"/>
        <v/>
      </c>
      <c r="S989" s="94" t="str">
        <f>IF(Temp!fhor_indata=1,IF(S988=XobsHor,1,IF(COUNT($S$2:S988)&lt;=XobsHor,S988+1,IF(AND(COUNT($S$2:S988)&lt;=XobsHor+XfHor,IFERROR(MOD(S988,XobsHor)&lt;XfHor,FALSE)),S988+1,""))),IF(ISBLANK(F989),"",IF(S988=maxP,1,IF(S988&lt;maxP,S988+1,IF(COUNT($S$2:S989)&lt;=XobsHor,S988+1,"")))))</f>
        <v/>
      </c>
      <c r="T989" s="3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W989" s="122" t="str">
        <f t="shared" si="172"/>
        <v/>
      </c>
      <c r="AX989" s="123" t="str">
        <f t="shared" si="173"/>
        <v/>
      </c>
      <c r="AY989" s="124" t="str">
        <f t="shared" si="174"/>
        <v/>
      </c>
      <c r="AZ989" s="124" t="str">
        <f t="shared" si="175"/>
        <v/>
      </c>
      <c r="BF989" s="91"/>
    </row>
    <row r="990" spans="1:58" s="78" customFormat="1" ht="14.25" x14ac:dyDescent="0.2">
      <c r="A990" s="6"/>
      <c r="B990" s="6"/>
      <c r="C990" s="6"/>
      <c r="D990" s="3"/>
      <c r="E990" s="98" t="str">
        <f t="shared" si="171"/>
        <v/>
      </c>
      <c r="F990" s="117"/>
      <c r="G990" s="116" t="str">
        <f>IF(E990="","",IF(Temp!optSeasCoef=0,1,INDEX($C$2:$C$13,IF(MOD(COUNT($E$2:E990),seas_indx)=0,seas_indx,MOD(COUNT($E$2:E990),seas_indx)))))</f>
        <v/>
      </c>
      <c r="H990" s="97" t="str">
        <f>IFERROR(IF(Temp!fhor_indata=1,IF(COUNT($S$2:S990)&lt;=XobsHor,"in-sample",IF(AND(COUNT($S$2:S990)&lt;=XobsHor+XfHor,MOD(S989,XobsHor)&lt;XfHor),"out-sample","")),IF(ISBLANK(F990),"",IF(COUNT($F$2:F990)&lt;=XobsHor-XfHor,"in-sample","out-sample"))),"")</f>
        <v/>
      </c>
      <c r="I990" s="120" t="str">
        <f>IF(AND(ISBLANK(F989),H989="in-sample"),"",IF(AND(Temp!fhor_indata=1,H989="out-sample",H990="out-sample"),I989,IF(AND(ISBLANK(F990),H989="out-sample"),"",IF(AND(Temp!optSeasCoef=0,Temp!sts_add=1),IF(H989="in-sample",IF(Q989=bigT,((pCell/bigT)*F989)+((1-(pCell/bigT))*(I989+J989)),IF(OR(ISBLANK(F990),COUNT($F$2:F989)&lt;=pCell),F989,((pCell/COUNT($F$2:F989))*F989)+((1-(pCell/COUNT($F$2:F989)))*(I989+J989)))),I989),IF(AND(Temp!optSeasCoef=0,Temp!sts_multp=1),IF(H989="in-sample",IF(Q989=bigT,((pCell/bigT)*F989)+((1-(pCell/bigT))*(I989*J989)),IF(OR(ISBLANK(F990),COUNT(F$2:$F989)&lt;=pCell),F989,((pCell/COUNT($F$2:F989))*F989)+((1-(pCell/COUNT($F$2:F989)))*(I989*J989)))),I989),IF(Temp!sts_add=1,IF(H989="in-sample",IF(Q989=bigT,((pCell/bigT)*AX989)+((1-(pCell/bigT))*(I989+J989)),IF(OR(ISBLANK(F990),COUNT($AX$2:AX989)&lt;=pCell),AX989,((pCell/COUNT($AX$2:AX989))*AX989)+((1-(pCell/COUNT($AX$2:AX989)))*(I989+J989)))),I989),IF(H989="in-sample",IF(Q989=bigT,((pCell/bigT)*AX989)+((1-(pCell/bigT))*(I989*J989)),IF(OR(ISBLANK(F990),COUNT($AX$2:AX989)&lt;=pCell),AX989,((pCell/COUNT($AX$2:AX989))*AX989)+((1-(pCell/COUNT($AX$2:AX989)))*(I989*J989)))),I989)))))))</f>
        <v/>
      </c>
      <c r="J990" s="120" t="str">
        <f>IF(AND(ISBLANK(F989),H989="in-sample"),"",IF(AND(Temp!fhor_indata=1,H989="out-sample",H990="out-sample"),J989,IF(AND(ISBLANK(F990),H989="out-sample"),"",IF(AND(Temp!optSeasCoef=0,Temp!sts_add=1),IF(H989="in-sample",IF(Q989=bigT,((qCell/bigT)*(I990-I989))+((1-(qCell/bigT))*J989),IF(OR(ISBLANK(F990),COUNT($F$2:F989)&lt;=qCell),IF(COUNT($F$2:F989)=1,0,F989-F988),((qCell/COUNT($F$2:F989))*(I990-I989))+((1-(qCell/COUNT($F$2:F989)))*J989))),J989),IF(AND(Temp!optSeasCoef=0,Temp!sts_multp=1),IF(H989="in-sample",IF(Q989=bigT,((qCell/bigT)*(I990/I989))+((1-(qCell/bigT))*J989),IF(qCell=0,1,IF(OR(ISBLANK(F990),COUNT($F$2:F989)&lt;=qCell),IF(COUNT($F$2:F989)=1,1,F989/F988),((qCell/COUNT($F$2:F989))*(I990/I989))+((1-(qCell/COUNT($F$2:F989)))*J989)))),J989),IF(Temp!sts_add=1,IF(H989="in-sample",IF(Q989=bigT,((qCell/bigT)*(I990-I989))+((1-(qCell/bigT))*J989),IF(OR(ISBLANK(F990),COUNT($AX$2:AX989)&lt;=qCell),IF(COUNT($AX$2:AX989)=1,0,AX989-AX988),((qCell/COUNT($AX$2:AX989))*(I990-I989))+((1-(qCell/COUNT($AX$2:AX989)))*J989))),J989),IF(H989="in-sample",IF(Q989=bigT,((qCell/bigT)*(I990/I989))+((1-(qCell/bigT))*J989),IF(qCell=0,1,IF(OR(ISBLANK(F990),COUNT($AX$2:AX989)&lt;=qCell),IF(COUNT($AX$2:AX989)=1,1,AX989/AX988),((qCell/COUNT($AX$2:AX989))*(I990/I989))+((1-(qCell/COUNT($AX$2:AX989)))*J989)))),J989)))))))</f>
        <v/>
      </c>
      <c r="K990" s="120" t="str">
        <f>IF(H990="","",IF(AND(Temp!optSeasCoef=0,Temp!sts_add=1),IF(H990="out-sample",I990+(Q990*J990),I990+J990),IF(AND(Temp!optSeasCoef=0,Temp!sts_multp=1),IF(H990="out-sample",I990*(J990^Q990),I990*J990),IF(Temp!sts_add=1,IF(H990="out-sample",(I990+(Q990*J990))*G990,(I990+J990)*G990),IF(H990="out-sample",I990*(J990^Q990)*G990,I990*J990*G990)))))</f>
        <v/>
      </c>
      <c r="L990" s="116" t="str">
        <f t="shared" si="165"/>
        <v/>
      </c>
      <c r="M990" s="116" t="str">
        <f t="shared" si="166"/>
        <v/>
      </c>
      <c r="N990" s="116" t="str">
        <f t="shared" si="167"/>
        <v/>
      </c>
      <c r="O990" s="116" t="str">
        <f t="shared" si="168"/>
        <v/>
      </c>
      <c r="P990" s="116" t="str">
        <f t="shared" si="169"/>
        <v/>
      </c>
      <c r="Q990" s="94" t="str">
        <f>IF(AND(Temp!fhor_indata=1,ISBLANK(F990),H989="in-sample"),1,IF(AND(Temp!fhor_indata=1,H989="out-sample",Q989&lt;XfHor),Q989+1,IF(ISBLANK(F990),"",IF(AND(H990="out-sample",H989="in-sample"),1,IF(AND(H990="out-sample",H989="out-sample"),Q989+1,IF(ISNUMBER(Q989),Q989+1,1))))))</f>
        <v/>
      </c>
      <c r="R990" s="94" t="str">
        <f t="shared" si="170"/>
        <v/>
      </c>
      <c r="S990" s="94" t="str">
        <f>IF(Temp!fhor_indata=1,IF(S989=XobsHor,1,IF(COUNT($S$2:S989)&lt;=XobsHor,S989+1,IF(AND(COUNT($S$2:S989)&lt;=XobsHor+XfHor,IFERROR(MOD(S989,XobsHor)&lt;XfHor,FALSE)),S989+1,""))),IF(ISBLANK(F990),"",IF(S989=maxP,1,IF(S989&lt;maxP,S989+1,IF(COUNT($S$2:S990)&lt;=XobsHor,S989+1,"")))))</f>
        <v/>
      </c>
      <c r="T990" s="3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W990" s="122" t="str">
        <f t="shared" si="172"/>
        <v/>
      </c>
      <c r="AX990" s="123" t="str">
        <f t="shared" si="173"/>
        <v/>
      </c>
      <c r="AY990" s="124" t="str">
        <f t="shared" si="174"/>
        <v/>
      </c>
      <c r="AZ990" s="124" t="str">
        <f t="shared" si="175"/>
        <v/>
      </c>
      <c r="BF990" s="91"/>
    </row>
    <row r="991" spans="1:58" s="78" customFormat="1" ht="14.25" x14ac:dyDescent="0.2">
      <c r="A991" s="6"/>
      <c r="B991" s="6"/>
      <c r="C991" s="6"/>
      <c r="D991" s="3"/>
      <c r="E991" s="98" t="str">
        <f t="shared" si="171"/>
        <v/>
      </c>
      <c r="F991" s="117"/>
      <c r="G991" s="116" t="str">
        <f>IF(E991="","",IF(Temp!optSeasCoef=0,1,INDEX($C$2:$C$13,IF(MOD(COUNT($E$2:E991),seas_indx)=0,seas_indx,MOD(COUNT($E$2:E991),seas_indx)))))</f>
        <v/>
      </c>
      <c r="H991" s="97" t="str">
        <f>IFERROR(IF(Temp!fhor_indata=1,IF(COUNT($S$2:S991)&lt;=XobsHor,"in-sample",IF(AND(COUNT($S$2:S991)&lt;=XobsHor+XfHor,MOD(S990,XobsHor)&lt;XfHor),"out-sample","")),IF(ISBLANK(F991),"",IF(COUNT($F$2:F991)&lt;=XobsHor-XfHor,"in-sample","out-sample"))),"")</f>
        <v/>
      </c>
      <c r="I991" s="120" t="str">
        <f>IF(AND(ISBLANK(F990),H990="in-sample"),"",IF(AND(Temp!fhor_indata=1,H990="out-sample",H991="out-sample"),I990,IF(AND(ISBLANK(F991),H990="out-sample"),"",IF(AND(Temp!optSeasCoef=0,Temp!sts_add=1),IF(H990="in-sample",IF(Q990=bigT,((pCell/bigT)*F990)+((1-(pCell/bigT))*(I990+J990)),IF(OR(ISBLANK(F991),COUNT($F$2:F990)&lt;=pCell),F990,((pCell/COUNT($F$2:F990))*F990)+((1-(pCell/COUNT($F$2:F990)))*(I990+J990)))),I990),IF(AND(Temp!optSeasCoef=0,Temp!sts_multp=1),IF(H990="in-sample",IF(Q990=bigT,((pCell/bigT)*F990)+((1-(pCell/bigT))*(I990*J990)),IF(OR(ISBLANK(F991),COUNT(F$2:$F990)&lt;=pCell),F990,((pCell/COUNT($F$2:F990))*F990)+((1-(pCell/COUNT($F$2:F990)))*(I990*J990)))),I990),IF(Temp!sts_add=1,IF(H990="in-sample",IF(Q990=bigT,((pCell/bigT)*AX990)+((1-(pCell/bigT))*(I990+J990)),IF(OR(ISBLANK(F991),COUNT($AX$2:AX990)&lt;=pCell),AX990,((pCell/COUNT($AX$2:AX990))*AX990)+((1-(pCell/COUNT($AX$2:AX990)))*(I990+J990)))),I990),IF(H990="in-sample",IF(Q990=bigT,((pCell/bigT)*AX990)+((1-(pCell/bigT))*(I990*J990)),IF(OR(ISBLANK(F991),COUNT($AX$2:AX990)&lt;=pCell),AX990,((pCell/COUNT($AX$2:AX990))*AX990)+((1-(pCell/COUNT($AX$2:AX990)))*(I990*J990)))),I990)))))))</f>
        <v/>
      </c>
      <c r="J991" s="120" t="str">
        <f>IF(AND(ISBLANK(F990),H990="in-sample"),"",IF(AND(Temp!fhor_indata=1,H990="out-sample",H991="out-sample"),J990,IF(AND(ISBLANK(F991),H990="out-sample"),"",IF(AND(Temp!optSeasCoef=0,Temp!sts_add=1),IF(H990="in-sample",IF(Q990=bigT,((qCell/bigT)*(I991-I990))+((1-(qCell/bigT))*J990),IF(OR(ISBLANK(F991),COUNT($F$2:F990)&lt;=qCell),IF(COUNT($F$2:F990)=1,0,F990-F989),((qCell/COUNT($F$2:F990))*(I991-I990))+((1-(qCell/COUNT($F$2:F990)))*J990))),J990),IF(AND(Temp!optSeasCoef=0,Temp!sts_multp=1),IF(H990="in-sample",IF(Q990=bigT,((qCell/bigT)*(I991/I990))+((1-(qCell/bigT))*J990),IF(qCell=0,1,IF(OR(ISBLANK(F991),COUNT($F$2:F990)&lt;=qCell),IF(COUNT($F$2:F990)=1,1,F990/F989),((qCell/COUNT($F$2:F990))*(I991/I990))+((1-(qCell/COUNT($F$2:F990)))*J990)))),J990),IF(Temp!sts_add=1,IF(H990="in-sample",IF(Q990=bigT,((qCell/bigT)*(I991-I990))+((1-(qCell/bigT))*J990),IF(OR(ISBLANK(F991),COUNT($AX$2:AX990)&lt;=qCell),IF(COUNT($AX$2:AX990)=1,0,AX990-AX989),((qCell/COUNT($AX$2:AX990))*(I991-I990))+((1-(qCell/COUNT($AX$2:AX990)))*J990))),J990),IF(H990="in-sample",IF(Q990=bigT,((qCell/bigT)*(I991/I990))+((1-(qCell/bigT))*J990),IF(qCell=0,1,IF(OR(ISBLANK(F991),COUNT($AX$2:AX990)&lt;=qCell),IF(COUNT($AX$2:AX990)=1,1,AX990/AX989),((qCell/COUNT($AX$2:AX990))*(I991/I990))+((1-(qCell/COUNT($AX$2:AX990)))*J990)))),J990)))))))</f>
        <v/>
      </c>
      <c r="K991" s="120" t="str">
        <f>IF(H991="","",IF(AND(Temp!optSeasCoef=0,Temp!sts_add=1),IF(H991="out-sample",I991+(Q991*J991),I991+J991),IF(AND(Temp!optSeasCoef=0,Temp!sts_multp=1),IF(H991="out-sample",I991*(J991^Q991),I991*J991),IF(Temp!sts_add=1,IF(H991="out-sample",(I991+(Q991*J991))*G991,(I991+J991)*G991),IF(H991="out-sample",I991*(J991^Q991)*G991,I991*J991*G991)))))</f>
        <v/>
      </c>
      <c r="L991" s="116" t="str">
        <f t="shared" si="165"/>
        <v/>
      </c>
      <c r="M991" s="116" t="str">
        <f t="shared" si="166"/>
        <v/>
      </c>
      <c r="N991" s="116" t="str">
        <f t="shared" si="167"/>
        <v/>
      </c>
      <c r="O991" s="116" t="str">
        <f t="shared" si="168"/>
        <v/>
      </c>
      <c r="P991" s="116" t="str">
        <f t="shared" si="169"/>
        <v/>
      </c>
      <c r="Q991" s="94" t="str">
        <f>IF(AND(Temp!fhor_indata=1,ISBLANK(F991),H990="in-sample"),1,IF(AND(Temp!fhor_indata=1,H990="out-sample",Q990&lt;XfHor),Q990+1,IF(ISBLANK(F991),"",IF(AND(H991="out-sample",H990="in-sample"),1,IF(AND(H991="out-sample",H990="out-sample"),Q990+1,IF(ISNUMBER(Q990),Q990+1,1))))))</f>
        <v/>
      </c>
      <c r="R991" s="94" t="str">
        <f t="shared" si="170"/>
        <v/>
      </c>
      <c r="S991" s="94" t="str">
        <f>IF(Temp!fhor_indata=1,IF(S990=XobsHor,1,IF(COUNT($S$2:S990)&lt;=XobsHor,S990+1,IF(AND(COUNT($S$2:S990)&lt;=XobsHor+XfHor,IFERROR(MOD(S990,XobsHor)&lt;XfHor,FALSE)),S990+1,""))),IF(ISBLANK(F991),"",IF(S990=maxP,1,IF(S990&lt;maxP,S990+1,IF(COUNT($S$2:S991)&lt;=XobsHor,S990+1,"")))))</f>
        <v/>
      </c>
      <c r="T991" s="3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W991" s="122" t="str">
        <f t="shared" si="172"/>
        <v/>
      </c>
      <c r="AX991" s="123" t="str">
        <f t="shared" si="173"/>
        <v/>
      </c>
      <c r="AY991" s="124" t="str">
        <f t="shared" si="174"/>
        <v/>
      </c>
      <c r="AZ991" s="124" t="str">
        <f t="shared" si="175"/>
        <v/>
      </c>
      <c r="BF991" s="91"/>
    </row>
    <row r="992" spans="1:58" s="78" customFormat="1" ht="14.25" x14ac:dyDescent="0.2">
      <c r="A992" s="6"/>
      <c r="B992" s="6"/>
      <c r="C992" s="6"/>
      <c r="D992" s="3"/>
      <c r="E992" s="98" t="str">
        <f t="shared" si="171"/>
        <v/>
      </c>
      <c r="F992" s="117"/>
      <c r="G992" s="116" t="str">
        <f>IF(E992="","",IF(Temp!optSeasCoef=0,1,INDEX($C$2:$C$13,IF(MOD(COUNT($E$2:E992),seas_indx)=0,seas_indx,MOD(COUNT($E$2:E992),seas_indx)))))</f>
        <v/>
      </c>
      <c r="H992" s="97" t="str">
        <f>IFERROR(IF(Temp!fhor_indata=1,IF(COUNT($S$2:S992)&lt;=XobsHor,"in-sample",IF(AND(COUNT($S$2:S992)&lt;=XobsHor+XfHor,MOD(S991,XobsHor)&lt;XfHor),"out-sample","")),IF(ISBLANK(F992),"",IF(COUNT($F$2:F992)&lt;=XobsHor-XfHor,"in-sample","out-sample"))),"")</f>
        <v/>
      </c>
      <c r="I992" s="120" t="str">
        <f>IF(AND(ISBLANK(F991),H991="in-sample"),"",IF(AND(Temp!fhor_indata=1,H991="out-sample",H992="out-sample"),I991,IF(AND(ISBLANK(F992),H991="out-sample"),"",IF(AND(Temp!optSeasCoef=0,Temp!sts_add=1),IF(H991="in-sample",IF(Q991=bigT,((pCell/bigT)*F991)+((1-(pCell/bigT))*(I991+J991)),IF(OR(ISBLANK(F992),COUNT($F$2:F991)&lt;=pCell),F991,((pCell/COUNT($F$2:F991))*F991)+((1-(pCell/COUNT($F$2:F991)))*(I991+J991)))),I991),IF(AND(Temp!optSeasCoef=0,Temp!sts_multp=1),IF(H991="in-sample",IF(Q991=bigT,((pCell/bigT)*F991)+((1-(pCell/bigT))*(I991*J991)),IF(OR(ISBLANK(F992),COUNT(F$2:$F991)&lt;=pCell),F991,((pCell/COUNT($F$2:F991))*F991)+((1-(pCell/COUNT($F$2:F991)))*(I991*J991)))),I991),IF(Temp!sts_add=1,IF(H991="in-sample",IF(Q991=bigT,((pCell/bigT)*AX991)+((1-(pCell/bigT))*(I991+J991)),IF(OR(ISBLANK(F992),COUNT($AX$2:AX991)&lt;=pCell),AX991,((pCell/COUNT($AX$2:AX991))*AX991)+((1-(pCell/COUNT($AX$2:AX991)))*(I991+J991)))),I991),IF(H991="in-sample",IF(Q991=bigT,((pCell/bigT)*AX991)+((1-(pCell/bigT))*(I991*J991)),IF(OR(ISBLANK(F992),COUNT($AX$2:AX991)&lt;=pCell),AX991,((pCell/COUNT($AX$2:AX991))*AX991)+((1-(pCell/COUNT($AX$2:AX991)))*(I991*J991)))),I991)))))))</f>
        <v/>
      </c>
      <c r="J992" s="120" t="str">
        <f>IF(AND(ISBLANK(F991),H991="in-sample"),"",IF(AND(Temp!fhor_indata=1,H991="out-sample",H992="out-sample"),J991,IF(AND(ISBLANK(F992),H991="out-sample"),"",IF(AND(Temp!optSeasCoef=0,Temp!sts_add=1),IF(H991="in-sample",IF(Q991=bigT,((qCell/bigT)*(I992-I991))+((1-(qCell/bigT))*J991),IF(OR(ISBLANK(F992),COUNT($F$2:F991)&lt;=qCell),IF(COUNT($F$2:F991)=1,0,F991-F990),((qCell/COUNT($F$2:F991))*(I992-I991))+((1-(qCell/COUNT($F$2:F991)))*J991))),J991),IF(AND(Temp!optSeasCoef=0,Temp!sts_multp=1),IF(H991="in-sample",IF(Q991=bigT,((qCell/bigT)*(I992/I991))+((1-(qCell/bigT))*J991),IF(qCell=0,1,IF(OR(ISBLANK(F992),COUNT($F$2:F991)&lt;=qCell),IF(COUNT($F$2:F991)=1,1,F991/F990),((qCell/COUNT($F$2:F991))*(I992/I991))+((1-(qCell/COUNT($F$2:F991)))*J991)))),J991),IF(Temp!sts_add=1,IF(H991="in-sample",IF(Q991=bigT,((qCell/bigT)*(I992-I991))+((1-(qCell/bigT))*J991),IF(OR(ISBLANK(F992),COUNT($AX$2:AX991)&lt;=qCell),IF(COUNT($AX$2:AX991)=1,0,AX991-AX990),((qCell/COUNT($AX$2:AX991))*(I992-I991))+((1-(qCell/COUNT($AX$2:AX991)))*J991))),J991),IF(H991="in-sample",IF(Q991=bigT,((qCell/bigT)*(I992/I991))+((1-(qCell/bigT))*J991),IF(qCell=0,1,IF(OR(ISBLANK(F992),COUNT($AX$2:AX991)&lt;=qCell),IF(COUNT($AX$2:AX991)=1,1,AX991/AX990),((qCell/COUNT($AX$2:AX991))*(I992/I991))+((1-(qCell/COUNT($AX$2:AX991)))*J991)))),J991)))))))</f>
        <v/>
      </c>
      <c r="K992" s="120" t="str">
        <f>IF(H992="","",IF(AND(Temp!optSeasCoef=0,Temp!sts_add=1),IF(H992="out-sample",I992+(Q992*J992),I992+J992),IF(AND(Temp!optSeasCoef=0,Temp!sts_multp=1),IF(H992="out-sample",I992*(J992^Q992),I992*J992),IF(Temp!sts_add=1,IF(H992="out-sample",(I992+(Q992*J992))*G992,(I992+J992)*G992),IF(H992="out-sample",I992*(J992^Q992)*G992,I992*J992*G992)))))</f>
        <v/>
      </c>
      <c r="L992" s="116" t="str">
        <f t="shared" si="165"/>
        <v/>
      </c>
      <c r="M992" s="116" t="str">
        <f t="shared" si="166"/>
        <v/>
      </c>
      <c r="N992" s="116" t="str">
        <f t="shared" si="167"/>
        <v/>
      </c>
      <c r="O992" s="116" t="str">
        <f t="shared" si="168"/>
        <v/>
      </c>
      <c r="P992" s="116" t="str">
        <f t="shared" si="169"/>
        <v/>
      </c>
      <c r="Q992" s="94" t="str">
        <f>IF(AND(Temp!fhor_indata=1,ISBLANK(F992),H991="in-sample"),1,IF(AND(Temp!fhor_indata=1,H991="out-sample",Q991&lt;XfHor),Q991+1,IF(ISBLANK(F992),"",IF(AND(H992="out-sample",H991="in-sample"),1,IF(AND(H992="out-sample",H991="out-sample"),Q991+1,IF(ISNUMBER(Q991),Q991+1,1))))))</f>
        <v/>
      </c>
      <c r="R992" s="94" t="str">
        <f t="shared" si="170"/>
        <v/>
      </c>
      <c r="S992" s="94" t="str">
        <f>IF(Temp!fhor_indata=1,IF(S991=XobsHor,1,IF(COUNT($S$2:S991)&lt;=XobsHor,S991+1,IF(AND(COUNT($S$2:S991)&lt;=XobsHor+XfHor,IFERROR(MOD(S991,XobsHor)&lt;XfHor,FALSE)),S991+1,""))),IF(ISBLANK(F992),"",IF(S991=maxP,1,IF(S991&lt;maxP,S991+1,IF(COUNT($S$2:S992)&lt;=XobsHor,S991+1,"")))))</f>
        <v/>
      </c>
      <c r="T992" s="3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W992" s="122" t="str">
        <f t="shared" si="172"/>
        <v/>
      </c>
      <c r="AX992" s="123" t="str">
        <f t="shared" si="173"/>
        <v/>
      </c>
      <c r="AY992" s="124" t="str">
        <f t="shared" si="174"/>
        <v/>
      </c>
      <c r="AZ992" s="124" t="str">
        <f t="shared" si="175"/>
        <v/>
      </c>
      <c r="BF992" s="91"/>
    </row>
    <row r="993" spans="1:58" s="78" customFormat="1" ht="14.25" x14ac:dyDescent="0.2">
      <c r="A993" s="6"/>
      <c r="B993" s="6"/>
      <c r="C993" s="6"/>
      <c r="D993" s="3"/>
      <c r="E993" s="98" t="str">
        <f t="shared" si="171"/>
        <v/>
      </c>
      <c r="F993" s="117"/>
      <c r="G993" s="116" t="str">
        <f>IF(E993="","",IF(Temp!optSeasCoef=0,1,INDEX($C$2:$C$13,IF(MOD(COUNT($E$2:E993),seas_indx)=0,seas_indx,MOD(COUNT($E$2:E993),seas_indx)))))</f>
        <v/>
      </c>
      <c r="H993" s="97" t="str">
        <f>IFERROR(IF(Temp!fhor_indata=1,IF(COUNT($S$2:S993)&lt;=XobsHor,"in-sample",IF(AND(COUNT($S$2:S993)&lt;=XobsHor+XfHor,MOD(S992,XobsHor)&lt;XfHor),"out-sample","")),IF(ISBLANK(F993),"",IF(COUNT($F$2:F993)&lt;=XobsHor-XfHor,"in-sample","out-sample"))),"")</f>
        <v/>
      </c>
      <c r="I993" s="120" t="str">
        <f>IF(AND(ISBLANK(F992),H992="in-sample"),"",IF(AND(Temp!fhor_indata=1,H992="out-sample",H993="out-sample"),I992,IF(AND(ISBLANK(F993),H992="out-sample"),"",IF(AND(Temp!optSeasCoef=0,Temp!sts_add=1),IF(H992="in-sample",IF(Q992=bigT,((pCell/bigT)*F992)+((1-(pCell/bigT))*(I992+J992)),IF(OR(ISBLANK(F993),COUNT($F$2:F992)&lt;=pCell),F992,((pCell/COUNT($F$2:F992))*F992)+((1-(pCell/COUNT($F$2:F992)))*(I992+J992)))),I992),IF(AND(Temp!optSeasCoef=0,Temp!sts_multp=1),IF(H992="in-sample",IF(Q992=bigT,((pCell/bigT)*F992)+((1-(pCell/bigT))*(I992*J992)),IF(OR(ISBLANK(F993),COUNT(F$2:$F992)&lt;=pCell),F992,((pCell/COUNT($F$2:F992))*F992)+((1-(pCell/COUNT($F$2:F992)))*(I992*J992)))),I992),IF(Temp!sts_add=1,IF(H992="in-sample",IF(Q992=bigT,((pCell/bigT)*AX992)+((1-(pCell/bigT))*(I992+J992)),IF(OR(ISBLANK(F993),COUNT($AX$2:AX992)&lt;=pCell),AX992,((pCell/COUNT($AX$2:AX992))*AX992)+((1-(pCell/COUNT($AX$2:AX992)))*(I992+J992)))),I992),IF(H992="in-sample",IF(Q992=bigT,((pCell/bigT)*AX992)+((1-(pCell/bigT))*(I992*J992)),IF(OR(ISBLANK(F993),COUNT($AX$2:AX992)&lt;=pCell),AX992,((pCell/COUNT($AX$2:AX992))*AX992)+((1-(pCell/COUNT($AX$2:AX992)))*(I992*J992)))),I992)))))))</f>
        <v/>
      </c>
      <c r="J993" s="120" t="str">
        <f>IF(AND(ISBLANK(F992),H992="in-sample"),"",IF(AND(Temp!fhor_indata=1,H992="out-sample",H993="out-sample"),J992,IF(AND(ISBLANK(F993),H992="out-sample"),"",IF(AND(Temp!optSeasCoef=0,Temp!sts_add=1),IF(H992="in-sample",IF(Q992=bigT,((qCell/bigT)*(I993-I992))+((1-(qCell/bigT))*J992),IF(OR(ISBLANK(F993),COUNT($F$2:F992)&lt;=qCell),IF(COUNT($F$2:F992)=1,0,F992-F991),((qCell/COUNT($F$2:F992))*(I993-I992))+((1-(qCell/COUNT($F$2:F992)))*J992))),J992),IF(AND(Temp!optSeasCoef=0,Temp!sts_multp=1),IF(H992="in-sample",IF(Q992=bigT,((qCell/bigT)*(I993/I992))+((1-(qCell/bigT))*J992),IF(qCell=0,1,IF(OR(ISBLANK(F993),COUNT($F$2:F992)&lt;=qCell),IF(COUNT($F$2:F992)=1,1,F992/F991),((qCell/COUNT($F$2:F992))*(I993/I992))+((1-(qCell/COUNT($F$2:F992)))*J992)))),J992),IF(Temp!sts_add=1,IF(H992="in-sample",IF(Q992=bigT,((qCell/bigT)*(I993-I992))+((1-(qCell/bigT))*J992),IF(OR(ISBLANK(F993),COUNT($AX$2:AX992)&lt;=qCell),IF(COUNT($AX$2:AX992)=1,0,AX992-AX991),((qCell/COUNT($AX$2:AX992))*(I993-I992))+((1-(qCell/COUNT($AX$2:AX992)))*J992))),J992),IF(H992="in-sample",IF(Q992=bigT,((qCell/bigT)*(I993/I992))+((1-(qCell/bigT))*J992),IF(qCell=0,1,IF(OR(ISBLANK(F993),COUNT($AX$2:AX992)&lt;=qCell),IF(COUNT($AX$2:AX992)=1,1,AX992/AX991),((qCell/COUNT($AX$2:AX992))*(I993/I992))+((1-(qCell/COUNT($AX$2:AX992)))*J992)))),J992)))))))</f>
        <v/>
      </c>
      <c r="K993" s="120" t="str">
        <f>IF(H993="","",IF(AND(Temp!optSeasCoef=0,Temp!sts_add=1),IF(H993="out-sample",I993+(Q993*J993),I993+J993),IF(AND(Temp!optSeasCoef=0,Temp!sts_multp=1),IF(H993="out-sample",I993*(J993^Q993),I993*J993),IF(Temp!sts_add=1,IF(H993="out-sample",(I993+(Q993*J993))*G993,(I993+J993)*G993),IF(H993="out-sample",I993*(J993^Q993)*G993,I993*J993*G993)))))</f>
        <v/>
      </c>
      <c r="L993" s="116" t="str">
        <f t="shared" si="165"/>
        <v/>
      </c>
      <c r="M993" s="116" t="str">
        <f t="shared" si="166"/>
        <v/>
      </c>
      <c r="N993" s="116" t="str">
        <f t="shared" si="167"/>
        <v/>
      </c>
      <c r="O993" s="116" t="str">
        <f t="shared" si="168"/>
        <v/>
      </c>
      <c r="P993" s="116" t="str">
        <f t="shared" si="169"/>
        <v/>
      </c>
      <c r="Q993" s="94" t="str">
        <f>IF(AND(Temp!fhor_indata=1,ISBLANK(F993),H992="in-sample"),1,IF(AND(Temp!fhor_indata=1,H992="out-sample",Q992&lt;XfHor),Q992+1,IF(ISBLANK(F993),"",IF(AND(H993="out-sample",H992="in-sample"),1,IF(AND(H993="out-sample",H992="out-sample"),Q992+1,IF(ISNUMBER(Q992),Q992+1,1))))))</f>
        <v/>
      </c>
      <c r="R993" s="94" t="str">
        <f t="shared" si="170"/>
        <v/>
      </c>
      <c r="S993" s="94" t="str">
        <f>IF(Temp!fhor_indata=1,IF(S992=XobsHor,1,IF(COUNT($S$2:S992)&lt;=XobsHor,S992+1,IF(AND(COUNT($S$2:S992)&lt;=XobsHor+XfHor,IFERROR(MOD(S992,XobsHor)&lt;XfHor,FALSE)),S992+1,""))),IF(ISBLANK(F993),"",IF(S992=maxP,1,IF(S992&lt;maxP,S992+1,IF(COUNT($S$2:S993)&lt;=XobsHor,S992+1,"")))))</f>
        <v/>
      </c>
      <c r="T993" s="3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W993" s="122" t="str">
        <f t="shared" si="172"/>
        <v/>
      </c>
      <c r="AX993" s="123" t="str">
        <f t="shared" si="173"/>
        <v/>
      </c>
      <c r="AY993" s="124" t="str">
        <f t="shared" si="174"/>
        <v/>
      </c>
      <c r="AZ993" s="124" t="str">
        <f t="shared" si="175"/>
        <v/>
      </c>
      <c r="BF993" s="91"/>
    </row>
    <row r="994" spans="1:58" s="78" customFormat="1" ht="14.25" x14ac:dyDescent="0.2">
      <c r="A994" s="6"/>
      <c r="B994" s="6"/>
      <c r="C994" s="6"/>
      <c r="D994" s="3"/>
      <c r="E994" s="98" t="str">
        <f t="shared" si="171"/>
        <v/>
      </c>
      <c r="F994" s="117"/>
      <c r="G994" s="116" t="str">
        <f>IF(E994="","",IF(Temp!optSeasCoef=0,1,INDEX($C$2:$C$13,IF(MOD(COUNT($E$2:E994),seas_indx)=0,seas_indx,MOD(COUNT($E$2:E994),seas_indx)))))</f>
        <v/>
      </c>
      <c r="H994" s="97" t="str">
        <f>IFERROR(IF(Temp!fhor_indata=1,IF(COUNT($S$2:S994)&lt;=XobsHor,"in-sample",IF(AND(COUNT($S$2:S994)&lt;=XobsHor+XfHor,MOD(S993,XobsHor)&lt;XfHor),"out-sample","")),IF(ISBLANK(F994),"",IF(COUNT($F$2:F994)&lt;=XobsHor-XfHor,"in-sample","out-sample"))),"")</f>
        <v/>
      </c>
      <c r="I994" s="120" t="str">
        <f>IF(AND(ISBLANK(F993),H993="in-sample"),"",IF(AND(Temp!fhor_indata=1,H993="out-sample",H994="out-sample"),I993,IF(AND(ISBLANK(F994),H993="out-sample"),"",IF(AND(Temp!optSeasCoef=0,Temp!sts_add=1),IF(H993="in-sample",IF(Q993=bigT,((pCell/bigT)*F993)+((1-(pCell/bigT))*(I993+J993)),IF(OR(ISBLANK(F994),COUNT($F$2:F993)&lt;=pCell),F993,((pCell/COUNT($F$2:F993))*F993)+((1-(pCell/COUNT($F$2:F993)))*(I993+J993)))),I993),IF(AND(Temp!optSeasCoef=0,Temp!sts_multp=1),IF(H993="in-sample",IF(Q993=bigT,((pCell/bigT)*F993)+((1-(pCell/bigT))*(I993*J993)),IF(OR(ISBLANK(F994),COUNT(F$2:$F993)&lt;=pCell),F993,((pCell/COUNT($F$2:F993))*F993)+((1-(pCell/COUNT($F$2:F993)))*(I993*J993)))),I993),IF(Temp!sts_add=1,IF(H993="in-sample",IF(Q993=bigT,((pCell/bigT)*AX993)+((1-(pCell/bigT))*(I993+J993)),IF(OR(ISBLANK(F994),COUNT($AX$2:AX993)&lt;=pCell),AX993,((pCell/COUNT($AX$2:AX993))*AX993)+((1-(pCell/COUNT($AX$2:AX993)))*(I993+J993)))),I993),IF(H993="in-sample",IF(Q993=bigT,((pCell/bigT)*AX993)+((1-(pCell/bigT))*(I993*J993)),IF(OR(ISBLANK(F994),COUNT($AX$2:AX993)&lt;=pCell),AX993,((pCell/COUNT($AX$2:AX993))*AX993)+((1-(pCell/COUNT($AX$2:AX993)))*(I993*J993)))),I993)))))))</f>
        <v/>
      </c>
      <c r="J994" s="120" t="str">
        <f>IF(AND(ISBLANK(F993),H993="in-sample"),"",IF(AND(Temp!fhor_indata=1,H993="out-sample",H994="out-sample"),J993,IF(AND(ISBLANK(F994),H993="out-sample"),"",IF(AND(Temp!optSeasCoef=0,Temp!sts_add=1),IF(H993="in-sample",IF(Q993=bigT,((qCell/bigT)*(I994-I993))+((1-(qCell/bigT))*J993),IF(OR(ISBLANK(F994),COUNT($F$2:F993)&lt;=qCell),IF(COUNT($F$2:F993)=1,0,F993-F992),((qCell/COUNT($F$2:F993))*(I994-I993))+((1-(qCell/COUNT($F$2:F993)))*J993))),J993),IF(AND(Temp!optSeasCoef=0,Temp!sts_multp=1),IF(H993="in-sample",IF(Q993=bigT,((qCell/bigT)*(I994/I993))+((1-(qCell/bigT))*J993),IF(qCell=0,1,IF(OR(ISBLANK(F994),COUNT($F$2:F993)&lt;=qCell),IF(COUNT($F$2:F993)=1,1,F993/F992),((qCell/COUNT($F$2:F993))*(I994/I993))+((1-(qCell/COUNT($F$2:F993)))*J993)))),J993),IF(Temp!sts_add=1,IF(H993="in-sample",IF(Q993=bigT,((qCell/bigT)*(I994-I993))+((1-(qCell/bigT))*J993),IF(OR(ISBLANK(F994),COUNT($AX$2:AX993)&lt;=qCell),IF(COUNT($AX$2:AX993)=1,0,AX993-AX992),((qCell/COUNT($AX$2:AX993))*(I994-I993))+((1-(qCell/COUNT($AX$2:AX993)))*J993))),J993),IF(H993="in-sample",IF(Q993=bigT,((qCell/bigT)*(I994/I993))+((1-(qCell/bigT))*J993),IF(qCell=0,1,IF(OR(ISBLANK(F994),COUNT($AX$2:AX993)&lt;=qCell),IF(COUNT($AX$2:AX993)=1,1,AX993/AX992),((qCell/COUNT($AX$2:AX993))*(I994/I993))+((1-(qCell/COUNT($AX$2:AX993)))*J993)))),J993)))))))</f>
        <v/>
      </c>
      <c r="K994" s="120" t="str">
        <f>IF(H994="","",IF(AND(Temp!optSeasCoef=0,Temp!sts_add=1),IF(H994="out-sample",I994+(Q994*J994),I994+J994),IF(AND(Temp!optSeasCoef=0,Temp!sts_multp=1),IF(H994="out-sample",I994*(J994^Q994),I994*J994),IF(Temp!sts_add=1,IF(H994="out-sample",(I994+(Q994*J994))*G994,(I994+J994)*G994),IF(H994="out-sample",I994*(J994^Q994)*G994,I994*J994*G994)))))</f>
        <v/>
      </c>
      <c r="L994" s="116" t="str">
        <f t="shared" si="165"/>
        <v/>
      </c>
      <c r="M994" s="116" t="str">
        <f t="shared" si="166"/>
        <v/>
      </c>
      <c r="N994" s="116" t="str">
        <f t="shared" si="167"/>
        <v/>
      </c>
      <c r="O994" s="116" t="str">
        <f t="shared" si="168"/>
        <v/>
      </c>
      <c r="P994" s="116" t="str">
        <f t="shared" si="169"/>
        <v/>
      </c>
      <c r="Q994" s="94" t="str">
        <f>IF(AND(Temp!fhor_indata=1,ISBLANK(F994),H993="in-sample"),1,IF(AND(Temp!fhor_indata=1,H993="out-sample",Q993&lt;XfHor),Q993+1,IF(ISBLANK(F994),"",IF(AND(H994="out-sample",H993="in-sample"),1,IF(AND(H994="out-sample",H993="out-sample"),Q993+1,IF(ISNUMBER(Q993),Q993+1,1))))))</f>
        <v/>
      </c>
      <c r="R994" s="94" t="str">
        <f t="shared" si="170"/>
        <v/>
      </c>
      <c r="S994" s="94" t="str">
        <f>IF(Temp!fhor_indata=1,IF(S993=XobsHor,1,IF(COUNT($S$2:S993)&lt;=XobsHor,S993+1,IF(AND(COUNT($S$2:S993)&lt;=XobsHor+XfHor,IFERROR(MOD(S993,XobsHor)&lt;XfHor,FALSE)),S993+1,""))),IF(ISBLANK(F994),"",IF(S993=maxP,1,IF(S993&lt;maxP,S993+1,IF(COUNT($S$2:S994)&lt;=XobsHor,S993+1,"")))))</f>
        <v/>
      </c>
      <c r="T994" s="3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W994" s="122" t="str">
        <f t="shared" si="172"/>
        <v/>
      </c>
      <c r="AX994" s="123" t="str">
        <f t="shared" si="173"/>
        <v/>
      </c>
      <c r="AY994" s="124" t="str">
        <f t="shared" si="174"/>
        <v/>
      </c>
      <c r="AZ994" s="124" t="str">
        <f t="shared" si="175"/>
        <v/>
      </c>
      <c r="BF994" s="91"/>
    </row>
    <row r="995" spans="1:58" s="78" customFormat="1" ht="14.25" x14ac:dyDescent="0.2">
      <c r="A995" s="6"/>
      <c r="B995" s="6"/>
      <c r="C995" s="6"/>
      <c r="D995" s="3"/>
      <c r="E995" s="98" t="str">
        <f t="shared" si="171"/>
        <v/>
      </c>
      <c r="F995" s="117"/>
      <c r="G995" s="116" t="str">
        <f>IF(E995="","",IF(Temp!optSeasCoef=0,1,INDEX($C$2:$C$13,IF(MOD(COUNT($E$2:E995),seas_indx)=0,seas_indx,MOD(COUNT($E$2:E995),seas_indx)))))</f>
        <v/>
      </c>
      <c r="H995" s="97" t="str">
        <f>IFERROR(IF(Temp!fhor_indata=1,IF(COUNT($S$2:S995)&lt;=XobsHor,"in-sample",IF(AND(COUNT($S$2:S995)&lt;=XobsHor+XfHor,MOD(S994,XobsHor)&lt;XfHor),"out-sample","")),IF(ISBLANK(F995),"",IF(COUNT($F$2:F995)&lt;=XobsHor-XfHor,"in-sample","out-sample"))),"")</f>
        <v/>
      </c>
      <c r="I995" s="120" t="str">
        <f>IF(AND(ISBLANK(F994),H994="in-sample"),"",IF(AND(Temp!fhor_indata=1,H994="out-sample",H995="out-sample"),I994,IF(AND(ISBLANK(F995),H994="out-sample"),"",IF(AND(Temp!optSeasCoef=0,Temp!sts_add=1),IF(H994="in-sample",IF(Q994=bigT,((pCell/bigT)*F994)+((1-(pCell/bigT))*(I994+J994)),IF(OR(ISBLANK(F995),COUNT($F$2:F994)&lt;=pCell),F994,((pCell/COUNT($F$2:F994))*F994)+((1-(pCell/COUNT($F$2:F994)))*(I994+J994)))),I994),IF(AND(Temp!optSeasCoef=0,Temp!sts_multp=1),IF(H994="in-sample",IF(Q994=bigT,((pCell/bigT)*F994)+((1-(pCell/bigT))*(I994*J994)),IF(OR(ISBLANK(F995),COUNT(F$2:$F994)&lt;=pCell),F994,((pCell/COUNT($F$2:F994))*F994)+((1-(pCell/COUNT($F$2:F994)))*(I994*J994)))),I994),IF(Temp!sts_add=1,IF(H994="in-sample",IF(Q994=bigT,((pCell/bigT)*AX994)+((1-(pCell/bigT))*(I994+J994)),IF(OR(ISBLANK(F995),COUNT($AX$2:AX994)&lt;=pCell),AX994,((pCell/COUNT($AX$2:AX994))*AX994)+((1-(pCell/COUNT($AX$2:AX994)))*(I994+J994)))),I994),IF(H994="in-sample",IF(Q994=bigT,((pCell/bigT)*AX994)+((1-(pCell/bigT))*(I994*J994)),IF(OR(ISBLANK(F995),COUNT($AX$2:AX994)&lt;=pCell),AX994,((pCell/COUNT($AX$2:AX994))*AX994)+((1-(pCell/COUNT($AX$2:AX994)))*(I994*J994)))),I994)))))))</f>
        <v/>
      </c>
      <c r="J995" s="120" t="str">
        <f>IF(AND(ISBLANK(F994),H994="in-sample"),"",IF(AND(Temp!fhor_indata=1,H994="out-sample",H995="out-sample"),J994,IF(AND(ISBLANK(F995),H994="out-sample"),"",IF(AND(Temp!optSeasCoef=0,Temp!sts_add=1),IF(H994="in-sample",IF(Q994=bigT,((qCell/bigT)*(I995-I994))+((1-(qCell/bigT))*J994),IF(OR(ISBLANK(F995),COUNT($F$2:F994)&lt;=qCell),IF(COUNT($F$2:F994)=1,0,F994-F993),((qCell/COUNT($F$2:F994))*(I995-I994))+((1-(qCell/COUNT($F$2:F994)))*J994))),J994),IF(AND(Temp!optSeasCoef=0,Temp!sts_multp=1),IF(H994="in-sample",IF(Q994=bigT,((qCell/bigT)*(I995/I994))+((1-(qCell/bigT))*J994),IF(qCell=0,1,IF(OR(ISBLANK(F995),COUNT($F$2:F994)&lt;=qCell),IF(COUNT($F$2:F994)=1,1,F994/F993),((qCell/COUNT($F$2:F994))*(I995/I994))+((1-(qCell/COUNT($F$2:F994)))*J994)))),J994),IF(Temp!sts_add=1,IF(H994="in-sample",IF(Q994=bigT,((qCell/bigT)*(I995-I994))+((1-(qCell/bigT))*J994),IF(OR(ISBLANK(F995),COUNT($AX$2:AX994)&lt;=qCell),IF(COUNT($AX$2:AX994)=1,0,AX994-AX993),((qCell/COUNT($AX$2:AX994))*(I995-I994))+((1-(qCell/COUNT($AX$2:AX994)))*J994))),J994),IF(H994="in-sample",IF(Q994=bigT,((qCell/bigT)*(I995/I994))+((1-(qCell/bigT))*J994),IF(qCell=0,1,IF(OR(ISBLANK(F995),COUNT($AX$2:AX994)&lt;=qCell),IF(COUNT($AX$2:AX994)=1,1,AX994/AX993),((qCell/COUNT($AX$2:AX994))*(I995/I994))+((1-(qCell/COUNT($AX$2:AX994)))*J994)))),J994)))))))</f>
        <v/>
      </c>
      <c r="K995" s="120" t="str">
        <f>IF(H995="","",IF(AND(Temp!optSeasCoef=0,Temp!sts_add=1),IF(H995="out-sample",I995+(Q995*J995),I995+J995),IF(AND(Temp!optSeasCoef=0,Temp!sts_multp=1),IF(H995="out-sample",I995*(J995^Q995),I995*J995),IF(Temp!sts_add=1,IF(H995="out-sample",(I995+(Q995*J995))*G995,(I995+J995)*G995),IF(H995="out-sample",I995*(J995^Q995)*G995,I995*J995*G995)))))</f>
        <v/>
      </c>
      <c r="L995" s="116" t="str">
        <f t="shared" si="165"/>
        <v/>
      </c>
      <c r="M995" s="116" t="str">
        <f t="shared" si="166"/>
        <v/>
      </c>
      <c r="N995" s="116" t="str">
        <f t="shared" si="167"/>
        <v/>
      </c>
      <c r="O995" s="116" t="str">
        <f t="shared" si="168"/>
        <v/>
      </c>
      <c r="P995" s="116" t="str">
        <f t="shared" si="169"/>
        <v/>
      </c>
      <c r="Q995" s="94" t="str">
        <f>IF(AND(Temp!fhor_indata=1,ISBLANK(F995),H994="in-sample"),1,IF(AND(Temp!fhor_indata=1,H994="out-sample",Q994&lt;XfHor),Q994+1,IF(ISBLANK(F995),"",IF(AND(H995="out-sample",H994="in-sample"),1,IF(AND(H995="out-sample",H994="out-sample"),Q994+1,IF(ISNUMBER(Q994),Q994+1,1))))))</f>
        <v/>
      </c>
      <c r="R995" s="94" t="str">
        <f t="shared" si="170"/>
        <v/>
      </c>
      <c r="S995" s="94" t="str">
        <f>IF(Temp!fhor_indata=1,IF(S994=XobsHor,1,IF(COUNT($S$2:S994)&lt;=XobsHor,S994+1,IF(AND(COUNT($S$2:S994)&lt;=XobsHor+XfHor,IFERROR(MOD(S994,XobsHor)&lt;XfHor,FALSE)),S994+1,""))),IF(ISBLANK(F995),"",IF(S994=maxP,1,IF(S994&lt;maxP,S994+1,IF(COUNT($S$2:S995)&lt;=XobsHor,S994+1,"")))))</f>
        <v/>
      </c>
      <c r="T995" s="3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W995" s="122" t="str">
        <f t="shared" si="172"/>
        <v/>
      </c>
      <c r="AX995" s="123" t="str">
        <f t="shared" si="173"/>
        <v/>
      </c>
      <c r="AY995" s="124" t="str">
        <f t="shared" si="174"/>
        <v/>
      </c>
      <c r="AZ995" s="124" t="str">
        <f t="shared" si="175"/>
        <v/>
      </c>
      <c r="BF995" s="91"/>
    </row>
    <row r="996" spans="1:58" s="78" customFormat="1" ht="14.25" x14ac:dyDescent="0.2">
      <c r="A996" s="6"/>
      <c r="B996" s="6"/>
      <c r="C996" s="6"/>
      <c r="D996" s="3"/>
      <c r="E996" s="98" t="str">
        <f t="shared" si="171"/>
        <v/>
      </c>
      <c r="F996" s="117"/>
      <c r="G996" s="116" t="str">
        <f>IF(E996="","",IF(Temp!optSeasCoef=0,1,INDEX($C$2:$C$13,IF(MOD(COUNT($E$2:E996),seas_indx)=0,seas_indx,MOD(COUNT($E$2:E996),seas_indx)))))</f>
        <v/>
      </c>
      <c r="H996" s="97" t="str">
        <f>IFERROR(IF(Temp!fhor_indata=1,IF(COUNT($S$2:S996)&lt;=XobsHor,"in-sample",IF(AND(COUNT($S$2:S996)&lt;=XobsHor+XfHor,MOD(S995,XobsHor)&lt;XfHor),"out-sample","")),IF(ISBLANK(F996),"",IF(COUNT($F$2:F996)&lt;=XobsHor-XfHor,"in-sample","out-sample"))),"")</f>
        <v/>
      </c>
      <c r="I996" s="120" t="str">
        <f>IF(AND(ISBLANK(F995),H995="in-sample"),"",IF(AND(Temp!fhor_indata=1,H995="out-sample",H996="out-sample"),I995,IF(AND(ISBLANK(F996),H995="out-sample"),"",IF(AND(Temp!optSeasCoef=0,Temp!sts_add=1),IF(H995="in-sample",IF(Q995=bigT,((pCell/bigT)*F995)+((1-(pCell/bigT))*(I995+J995)),IF(OR(ISBLANK(F996),COUNT($F$2:F995)&lt;=pCell),F995,((pCell/COUNT($F$2:F995))*F995)+((1-(pCell/COUNT($F$2:F995)))*(I995+J995)))),I995),IF(AND(Temp!optSeasCoef=0,Temp!sts_multp=1),IF(H995="in-sample",IF(Q995=bigT,((pCell/bigT)*F995)+((1-(pCell/bigT))*(I995*J995)),IF(OR(ISBLANK(F996),COUNT(F$2:$F995)&lt;=pCell),F995,((pCell/COUNT($F$2:F995))*F995)+((1-(pCell/COUNT($F$2:F995)))*(I995*J995)))),I995),IF(Temp!sts_add=1,IF(H995="in-sample",IF(Q995=bigT,((pCell/bigT)*AX995)+((1-(pCell/bigT))*(I995+J995)),IF(OR(ISBLANK(F996),COUNT($AX$2:AX995)&lt;=pCell),AX995,((pCell/COUNT($AX$2:AX995))*AX995)+((1-(pCell/COUNT($AX$2:AX995)))*(I995+J995)))),I995),IF(H995="in-sample",IF(Q995=bigT,((pCell/bigT)*AX995)+((1-(pCell/bigT))*(I995*J995)),IF(OR(ISBLANK(F996),COUNT($AX$2:AX995)&lt;=pCell),AX995,((pCell/COUNT($AX$2:AX995))*AX995)+((1-(pCell/COUNT($AX$2:AX995)))*(I995*J995)))),I995)))))))</f>
        <v/>
      </c>
      <c r="J996" s="120" t="str">
        <f>IF(AND(ISBLANK(F995),H995="in-sample"),"",IF(AND(Temp!fhor_indata=1,H995="out-sample",H996="out-sample"),J995,IF(AND(ISBLANK(F996),H995="out-sample"),"",IF(AND(Temp!optSeasCoef=0,Temp!sts_add=1),IF(H995="in-sample",IF(Q995=bigT,((qCell/bigT)*(I996-I995))+((1-(qCell/bigT))*J995),IF(OR(ISBLANK(F996),COUNT($F$2:F995)&lt;=qCell),IF(COUNT($F$2:F995)=1,0,F995-F994),((qCell/COUNT($F$2:F995))*(I996-I995))+((1-(qCell/COUNT($F$2:F995)))*J995))),J995),IF(AND(Temp!optSeasCoef=0,Temp!sts_multp=1),IF(H995="in-sample",IF(Q995=bigT,((qCell/bigT)*(I996/I995))+((1-(qCell/bigT))*J995),IF(qCell=0,1,IF(OR(ISBLANK(F996),COUNT($F$2:F995)&lt;=qCell),IF(COUNT($F$2:F995)=1,1,F995/F994),((qCell/COUNT($F$2:F995))*(I996/I995))+((1-(qCell/COUNT($F$2:F995)))*J995)))),J995),IF(Temp!sts_add=1,IF(H995="in-sample",IF(Q995=bigT,((qCell/bigT)*(I996-I995))+((1-(qCell/bigT))*J995),IF(OR(ISBLANK(F996),COUNT($AX$2:AX995)&lt;=qCell),IF(COUNT($AX$2:AX995)=1,0,AX995-AX994),((qCell/COUNT($AX$2:AX995))*(I996-I995))+((1-(qCell/COUNT($AX$2:AX995)))*J995))),J995),IF(H995="in-sample",IF(Q995=bigT,((qCell/bigT)*(I996/I995))+((1-(qCell/bigT))*J995),IF(qCell=0,1,IF(OR(ISBLANK(F996),COUNT($AX$2:AX995)&lt;=qCell),IF(COUNT($AX$2:AX995)=1,1,AX995/AX994),((qCell/COUNT($AX$2:AX995))*(I996/I995))+((1-(qCell/COUNT($AX$2:AX995)))*J995)))),J995)))))))</f>
        <v/>
      </c>
      <c r="K996" s="120" t="str">
        <f>IF(H996="","",IF(AND(Temp!optSeasCoef=0,Temp!sts_add=1),IF(H996="out-sample",I996+(Q996*J996),I996+J996),IF(AND(Temp!optSeasCoef=0,Temp!sts_multp=1),IF(H996="out-sample",I996*(J996^Q996),I996*J996),IF(Temp!sts_add=1,IF(H996="out-sample",(I996+(Q996*J996))*G996,(I996+J996)*G996),IF(H996="out-sample",I996*(J996^Q996)*G996,I996*J996*G996)))))</f>
        <v/>
      </c>
      <c r="L996" s="116" t="str">
        <f t="shared" si="165"/>
        <v/>
      </c>
      <c r="M996" s="116" t="str">
        <f t="shared" si="166"/>
        <v/>
      </c>
      <c r="N996" s="116" t="str">
        <f t="shared" si="167"/>
        <v/>
      </c>
      <c r="O996" s="116" t="str">
        <f t="shared" si="168"/>
        <v/>
      </c>
      <c r="P996" s="116" t="str">
        <f t="shared" si="169"/>
        <v/>
      </c>
      <c r="Q996" s="94" t="str">
        <f>IF(AND(Temp!fhor_indata=1,ISBLANK(F996),H995="in-sample"),1,IF(AND(Temp!fhor_indata=1,H995="out-sample",Q995&lt;XfHor),Q995+1,IF(ISBLANK(F996),"",IF(AND(H996="out-sample",H995="in-sample"),1,IF(AND(H996="out-sample",H995="out-sample"),Q995+1,IF(ISNUMBER(Q995),Q995+1,1))))))</f>
        <v/>
      </c>
      <c r="R996" s="94" t="str">
        <f t="shared" si="170"/>
        <v/>
      </c>
      <c r="S996" s="94" t="str">
        <f>IF(Temp!fhor_indata=1,IF(S995=XobsHor,1,IF(COUNT($S$2:S995)&lt;=XobsHor,S995+1,IF(AND(COUNT($S$2:S995)&lt;=XobsHor+XfHor,IFERROR(MOD(S995,XobsHor)&lt;XfHor,FALSE)),S995+1,""))),IF(ISBLANK(F996),"",IF(S995=maxP,1,IF(S995&lt;maxP,S995+1,IF(COUNT($S$2:S996)&lt;=XobsHor,S995+1,"")))))</f>
        <v/>
      </c>
      <c r="T996" s="3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W996" s="122" t="str">
        <f t="shared" si="172"/>
        <v/>
      </c>
      <c r="AX996" s="123" t="str">
        <f t="shared" si="173"/>
        <v/>
      </c>
      <c r="AY996" s="124" t="str">
        <f t="shared" si="174"/>
        <v/>
      </c>
      <c r="AZ996" s="124" t="str">
        <f t="shared" si="175"/>
        <v/>
      </c>
      <c r="BF996" s="91"/>
    </row>
    <row r="997" spans="1:58" s="78" customFormat="1" ht="14.25" x14ac:dyDescent="0.2">
      <c r="A997" s="6"/>
      <c r="B997" s="6"/>
      <c r="C997" s="6"/>
      <c r="D997" s="3"/>
      <c r="E997" s="98" t="str">
        <f t="shared" si="171"/>
        <v/>
      </c>
      <c r="F997" s="117"/>
      <c r="G997" s="116" t="str">
        <f>IF(E997="","",IF(Temp!optSeasCoef=0,1,INDEX($C$2:$C$13,IF(MOD(COUNT($E$2:E997),seas_indx)=0,seas_indx,MOD(COUNT($E$2:E997),seas_indx)))))</f>
        <v/>
      </c>
      <c r="H997" s="97" t="str">
        <f>IFERROR(IF(Temp!fhor_indata=1,IF(COUNT($S$2:S997)&lt;=XobsHor,"in-sample",IF(AND(COUNT($S$2:S997)&lt;=XobsHor+XfHor,MOD(S996,XobsHor)&lt;XfHor),"out-sample","")),IF(ISBLANK(F997),"",IF(COUNT($F$2:F997)&lt;=XobsHor-XfHor,"in-sample","out-sample"))),"")</f>
        <v/>
      </c>
      <c r="I997" s="120" t="str">
        <f>IF(AND(ISBLANK(F996),H996="in-sample"),"",IF(AND(Temp!fhor_indata=1,H996="out-sample",H997="out-sample"),I996,IF(AND(ISBLANK(F997),H996="out-sample"),"",IF(AND(Temp!optSeasCoef=0,Temp!sts_add=1),IF(H996="in-sample",IF(Q996=bigT,((pCell/bigT)*F996)+((1-(pCell/bigT))*(I996+J996)),IF(OR(ISBLANK(F997),COUNT($F$2:F996)&lt;=pCell),F996,((pCell/COUNT($F$2:F996))*F996)+((1-(pCell/COUNT($F$2:F996)))*(I996+J996)))),I996),IF(AND(Temp!optSeasCoef=0,Temp!sts_multp=1),IF(H996="in-sample",IF(Q996=bigT,((pCell/bigT)*F996)+((1-(pCell/bigT))*(I996*J996)),IF(OR(ISBLANK(F997),COUNT(F$2:$F996)&lt;=pCell),F996,((pCell/COUNT($F$2:F996))*F996)+((1-(pCell/COUNT($F$2:F996)))*(I996*J996)))),I996),IF(Temp!sts_add=1,IF(H996="in-sample",IF(Q996=bigT,((pCell/bigT)*AX996)+((1-(pCell/bigT))*(I996+J996)),IF(OR(ISBLANK(F997),COUNT($AX$2:AX996)&lt;=pCell),AX996,((pCell/COUNT($AX$2:AX996))*AX996)+((1-(pCell/COUNT($AX$2:AX996)))*(I996+J996)))),I996),IF(H996="in-sample",IF(Q996=bigT,((pCell/bigT)*AX996)+((1-(pCell/bigT))*(I996*J996)),IF(OR(ISBLANK(F997),COUNT($AX$2:AX996)&lt;=pCell),AX996,((pCell/COUNT($AX$2:AX996))*AX996)+((1-(pCell/COUNT($AX$2:AX996)))*(I996*J996)))),I996)))))))</f>
        <v/>
      </c>
      <c r="J997" s="120" t="str">
        <f>IF(AND(ISBLANK(F996),H996="in-sample"),"",IF(AND(Temp!fhor_indata=1,H996="out-sample",H997="out-sample"),J996,IF(AND(ISBLANK(F997),H996="out-sample"),"",IF(AND(Temp!optSeasCoef=0,Temp!sts_add=1),IF(H996="in-sample",IF(Q996=bigT,((qCell/bigT)*(I997-I996))+((1-(qCell/bigT))*J996),IF(OR(ISBLANK(F997),COUNT($F$2:F996)&lt;=qCell),IF(COUNT($F$2:F996)=1,0,F996-F995),((qCell/COUNT($F$2:F996))*(I997-I996))+((1-(qCell/COUNT($F$2:F996)))*J996))),J996),IF(AND(Temp!optSeasCoef=0,Temp!sts_multp=1),IF(H996="in-sample",IF(Q996=bigT,((qCell/bigT)*(I997/I996))+((1-(qCell/bigT))*J996),IF(qCell=0,1,IF(OR(ISBLANK(F997),COUNT($F$2:F996)&lt;=qCell),IF(COUNT($F$2:F996)=1,1,F996/F995),((qCell/COUNT($F$2:F996))*(I997/I996))+((1-(qCell/COUNT($F$2:F996)))*J996)))),J996),IF(Temp!sts_add=1,IF(H996="in-sample",IF(Q996=bigT,((qCell/bigT)*(I997-I996))+((1-(qCell/bigT))*J996),IF(OR(ISBLANK(F997),COUNT($AX$2:AX996)&lt;=qCell),IF(COUNT($AX$2:AX996)=1,0,AX996-AX995),((qCell/COUNT($AX$2:AX996))*(I997-I996))+((1-(qCell/COUNT($AX$2:AX996)))*J996))),J996),IF(H996="in-sample",IF(Q996=bigT,((qCell/bigT)*(I997/I996))+((1-(qCell/bigT))*J996),IF(qCell=0,1,IF(OR(ISBLANK(F997),COUNT($AX$2:AX996)&lt;=qCell),IF(COUNT($AX$2:AX996)=1,1,AX996/AX995),((qCell/COUNT($AX$2:AX996))*(I997/I996))+((1-(qCell/COUNT($AX$2:AX996)))*J996)))),J996)))))))</f>
        <v/>
      </c>
      <c r="K997" s="120" t="str">
        <f>IF(H997="","",IF(AND(Temp!optSeasCoef=0,Temp!sts_add=1),IF(H997="out-sample",I997+(Q997*J997),I997+J997),IF(AND(Temp!optSeasCoef=0,Temp!sts_multp=1),IF(H997="out-sample",I997*(J997^Q997),I997*J997),IF(Temp!sts_add=1,IF(H997="out-sample",(I997+(Q997*J997))*G997,(I997+J997)*G997),IF(H997="out-sample",I997*(J997^Q997)*G997,I997*J997*G997)))))</f>
        <v/>
      </c>
      <c r="L997" s="116" t="str">
        <f t="shared" si="165"/>
        <v/>
      </c>
      <c r="M997" s="116" t="str">
        <f t="shared" si="166"/>
        <v/>
      </c>
      <c r="N997" s="116" t="str">
        <f t="shared" si="167"/>
        <v/>
      </c>
      <c r="O997" s="116" t="str">
        <f t="shared" si="168"/>
        <v/>
      </c>
      <c r="P997" s="116" t="str">
        <f t="shared" si="169"/>
        <v/>
      </c>
      <c r="Q997" s="94" t="str">
        <f>IF(AND(Temp!fhor_indata=1,ISBLANK(F997),H996="in-sample"),1,IF(AND(Temp!fhor_indata=1,H996="out-sample",Q996&lt;XfHor),Q996+1,IF(ISBLANK(F997),"",IF(AND(H997="out-sample",H996="in-sample"),1,IF(AND(H997="out-sample",H996="out-sample"),Q996+1,IF(ISNUMBER(Q996),Q996+1,1))))))</f>
        <v/>
      </c>
      <c r="R997" s="94" t="str">
        <f t="shared" si="170"/>
        <v/>
      </c>
      <c r="S997" s="94" t="str">
        <f>IF(Temp!fhor_indata=1,IF(S996=XobsHor,1,IF(COUNT($S$2:S996)&lt;=XobsHor,S996+1,IF(AND(COUNT($S$2:S996)&lt;=XobsHor+XfHor,IFERROR(MOD(S996,XobsHor)&lt;XfHor,FALSE)),S996+1,""))),IF(ISBLANK(F997),"",IF(S996=maxP,1,IF(S996&lt;maxP,S996+1,IF(COUNT($S$2:S997)&lt;=XobsHor,S996+1,"")))))</f>
        <v/>
      </c>
      <c r="T997" s="3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W997" s="122" t="str">
        <f t="shared" si="172"/>
        <v/>
      </c>
      <c r="AX997" s="123" t="str">
        <f t="shared" si="173"/>
        <v/>
      </c>
      <c r="AY997" s="124" t="str">
        <f t="shared" si="174"/>
        <v/>
      </c>
      <c r="AZ997" s="124" t="str">
        <f t="shared" si="175"/>
        <v/>
      </c>
      <c r="BF997" s="91"/>
    </row>
    <row r="998" spans="1:58" s="78" customFormat="1" ht="14.25" x14ac:dyDescent="0.2">
      <c r="A998" s="6"/>
      <c r="B998" s="6"/>
      <c r="C998" s="6"/>
      <c r="D998" s="3"/>
      <c r="E998" s="98" t="str">
        <f t="shared" si="171"/>
        <v/>
      </c>
      <c r="F998" s="117"/>
      <c r="G998" s="116" t="str">
        <f>IF(E998="","",IF(Temp!optSeasCoef=0,1,INDEX($C$2:$C$13,IF(MOD(COUNT($E$2:E998),seas_indx)=0,seas_indx,MOD(COUNT($E$2:E998),seas_indx)))))</f>
        <v/>
      </c>
      <c r="H998" s="97" t="str">
        <f>IFERROR(IF(Temp!fhor_indata=1,IF(COUNT($S$2:S998)&lt;=XobsHor,"in-sample",IF(AND(COUNT($S$2:S998)&lt;=XobsHor+XfHor,MOD(S997,XobsHor)&lt;XfHor),"out-sample","")),IF(ISBLANK(F998),"",IF(COUNT($F$2:F998)&lt;=XobsHor-XfHor,"in-sample","out-sample"))),"")</f>
        <v/>
      </c>
      <c r="I998" s="120" t="str">
        <f>IF(AND(ISBLANK(F997),H997="in-sample"),"",IF(AND(Temp!fhor_indata=1,H997="out-sample",H998="out-sample"),I997,IF(AND(ISBLANK(F998),H997="out-sample"),"",IF(AND(Temp!optSeasCoef=0,Temp!sts_add=1),IF(H997="in-sample",IF(Q997=bigT,((pCell/bigT)*F997)+((1-(pCell/bigT))*(I997+J997)),IF(OR(ISBLANK(F998),COUNT($F$2:F997)&lt;=pCell),F997,((pCell/COUNT($F$2:F997))*F997)+((1-(pCell/COUNT($F$2:F997)))*(I997+J997)))),I997),IF(AND(Temp!optSeasCoef=0,Temp!sts_multp=1),IF(H997="in-sample",IF(Q997=bigT,((pCell/bigT)*F997)+((1-(pCell/bigT))*(I997*J997)),IF(OR(ISBLANK(F998),COUNT(F$2:$F997)&lt;=pCell),F997,((pCell/COUNT($F$2:F997))*F997)+((1-(pCell/COUNT($F$2:F997)))*(I997*J997)))),I997),IF(Temp!sts_add=1,IF(H997="in-sample",IF(Q997=bigT,((pCell/bigT)*AX997)+((1-(pCell/bigT))*(I997+J997)),IF(OR(ISBLANK(F998),COUNT($AX$2:AX997)&lt;=pCell),AX997,((pCell/COUNT($AX$2:AX997))*AX997)+((1-(pCell/COUNT($AX$2:AX997)))*(I997+J997)))),I997),IF(H997="in-sample",IF(Q997=bigT,((pCell/bigT)*AX997)+((1-(pCell/bigT))*(I997*J997)),IF(OR(ISBLANK(F998),COUNT($AX$2:AX997)&lt;=pCell),AX997,((pCell/COUNT($AX$2:AX997))*AX997)+((1-(pCell/COUNT($AX$2:AX997)))*(I997*J997)))),I997)))))))</f>
        <v/>
      </c>
      <c r="J998" s="120" t="str">
        <f>IF(AND(ISBLANK(F997),H997="in-sample"),"",IF(AND(Temp!fhor_indata=1,H997="out-sample",H998="out-sample"),J997,IF(AND(ISBLANK(F998),H997="out-sample"),"",IF(AND(Temp!optSeasCoef=0,Temp!sts_add=1),IF(H997="in-sample",IF(Q997=bigT,((qCell/bigT)*(I998-I997))+((1-(qCell/bigT))*J997),IF(OR(ISBLANK(F998),COUNT($F$2:F997)&lt;=qCell),IF(COUNT($F$2:F997)=1,0,F997-F996),((qCell/COUNT($F$2:F997))*(I998-I997))+((1-(qCell/COUNT($F$2:F997)))*J997))),J997),IF(AND(Temp!optSeasCoef=0,Temp!sts_multp=1),IF(H997="in-sample",IF(Q997=bigT,((qCell/bigT)*(I998/I997))+((1-(qCell/bigT))*J997),IF(qCell=0,1,IF(OR(ISBLANK(F998),COUNT($F$2:F997)&lt;=qCell),IF(COUNT($F$2:F997)=1,1,F997/F996),((qCell/COUNT($F$2:F997))*(I998/I997))+((1-(qCell/COUNT($F$2:F997)))*J997)))),J997),IF(Temp!sts_add=1,IF(H997="in-sample",IF(Q997=bigT,((qCell/bigT)*(I998-I997))+((1-(qCell/bigT))*J997),IF(OR(ISBLANK(F998),COUNT($AX$2:AX997)&lt;=qCell),IF(COUNT($AX$2:AX997)=1,0,AX997-AX996),((qCell/COUNT($AX$2:AX997))*(I998-I997))+((1-(qCell/COUNT($AX$2:AX997)))*J997))),J997),IF(H997="in-sample",IF(Q997=bigT,((qCell/bigT)*(I998/I997))+((1-(qCell/bigT))*J997),IF(qCell=0,1,IF(OR(ISBLANK(F998),COUNT($AX$2:AX997)&lt;=qCell),IF(COUNT($AX$2:AX997)=1,1,AX997/AX996),((qCell/COUNT($AX$2:AX997))*(I998/I997))+((1-(qCell/COUNT($AX$2:AX997)))*J997)))),J997)))))))</f>
        <v/>
      </c>
      <c r="K998" s="120" t="str">
        <f>IF(H998="","",IF(AND(Temp!optSeasCoef=0,Temp!sts_add=1),IF(H998="out-sample",I998+(Q998*J998),I998+J998),IF(AND(Temp!optSeasCoef=0,Temp!sts_multp=1),IF(H998="out-sample",I998*(J998^Q998),I998*J998),IF(Temp!sts_add=1,IF(H998="out-sample",(I998+(Q998*J998))*G998,(I998+J998)*G998),IF(H998="out-sample",I998*(J998^Q998)*G998,I998*J998*G998)))))</f>
        <v/>
      </c>
      <c r="L998" s="116" t="str">
        <f t="shared" si="165"/>
        <v/>
      </c>
      <c r="M998" s="116" t="str">
        <f t="shared" si="166"/>
        <v/>
      </c>
      <c r="N998" s="116" t="str">
        <f t="shared" si="167"/>
        <v/>
      </c>
      <c r="O998" s="116" t="str">
        <f t="shared" si="168"/>
        <v/>
      </c>
      <c r="P998" s="116" t="str">
        <f t="shared" si="169"/>
        <v/>
      </c>
      <c r="Q998" s="94" t="str">
        <f>IF(AND(Temp!fhor_indata=1,ISBLANK(F998),H997="in-sample"),1,IF(AND(Temp!fhor_indata=1,H997="out-sample",Q997&lt;XfHor),Q997+1,IF(ISBLANK(F998),"",IF(AND(H998="out-sample",H997="in-sample"),1,IF(AND(H998="out-sample",H997="out-sample"),Q997+1,IF(ISNUMBER(Q997),Q997+1,1))))))</f>
        <v/>
      </c>
      <c r="R998" s="94" t="str">
        <f t="shared" si="170"/>
        <v/>
      </c>
      <c r="S998" s="94" t="str">
        <f>IF(Temp!fhor_indata=1,IF(S997=XobsHor,1,IF(COUNT($S$2:S997)&lt;=XobsHor,S997+1,IF(AND(COUNT($S$2:S997)&lt;=XobsHor+XfHor,IFERROR(MOD(S997,XobsHor)&lt;XfHor,FALSE)),S997+1,""))),IF(ISBLANK(F998),"",IF(S997=maxP,1,IF(S997&lt;maxP,S997+1,IF(COUNT($S$2:S998)&lt;=XobsHor,S997+1,"")))))</f>
        <v/>
      </c>
      <c r="T998" s="3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W998" s="122" t="str">
        <f t="shared" si="172"/>
        <v/>
      </c>
      <c r="AX998" s="123" t="str">
        <f t="shared" si="173"/>
        <v/>
      </c>
      <c r="AY998" s="124" t="str">
        <f t="shared" si="174"/>
        <v/>
      </c>
      <c r="AZ998" s="124" t="str">
        <f t="shared" si="175"/>
        <v/>
      </c>
      <c r="BF998" s="91"/>
    </row>
    <row r="999" spans="1:58" s="78" customFormat="1" ht="14.25" x14ac:dyDescent="0.2">
      <c r="A999" s="6"/>
      <c r="B999" s="6"/>
      <c r="C999" s="6"/>
      <c r="D999" s="3"/>
      <c r="E999" s="98" t="str">
        <f t="shared" si="171"/>
        <v/>
      </c>
      <c r="F999" s="117"/>
      <c r="G999" s="116" t="str">
        <f>IF(E999="","",IF(Temp!optSeasCoef=0,1,INDEX($C$2:$C$13,IF(MOD(COUNT($E$2:E999),seas_indx)=0,seas_indx,MOD(COUNT($E$2:E999),seas_indx)))))</f>
        <v/>
      </c>
      <c r="H999" s="97" t="str">
        <f>IFERROR(IF(Temp!fhor_indata=1,IF(COUNT($S$2:S999)&lt;=XobsHor,"in-sample",IF(AND(COUNT($S$2:S999)&lt;=XobsHor+XfHor,MOD(S998,XobsHor)&lt;XfHor),"out-sample","")),IF(ISBLANK(F999),"",IF(COUNT($F$2:F999)&lt;=XobsHor-XfHor,"in-sample","out-sample"))),"")</f>
        <v/>
      </c>
      <c r="I999" s="120" t="str">
        <f>IF(AND(ISBLANK(F998),H998="in-sample"),"",IF(AND(Temp!fhor_indata=1,H998="out-sample",H999="out-sample"),I998,IF(AND(ISBLANK(F999),H998="out-sample"),"",IF(AND(Temp!optSeasCoef=0,Temp!sts_add=1),IF(H998="in-sample",IF(Q998=bigT,((pCell/bigT)*F998)+((1-(pCell/bigT))*(I998+J998)),IF(OR(ISBLANK(F999),COUNT($F$2:F998)&lt;=pCell),F998,((pCell/COUNT($F$2:F998))*F998)+((1-(pCell/COUNT($F$2:F998)))*(I998+J998)))),I998),IF(AND(Temp!optSeasCoef=0,Temp!sts_multp=1),IF(H998="in-sample",IF(Q998=bigT,((pCell/bigT)*F998)+((1-(pCell/bigT))*(I998*J998)),IF(OR(ISBLANK(F999),COUNT(F$2:$F998)&lt;=pCell),F998,((pCell/COUNT($F$2:F998))*F998)+((1-(pCell/COUNT($F$2:F998)))*(I998*J998)))),I998),IF(Temp!sts_add=1,IF(H998="in-sample",IF(Q998=bigT,((pCell/bigT)*AX998)+((1-(pCell/bigT))*(I998+J998)),IF(OR(ISBLANK(F999),COUNT($AX$2:AX998)&lt;=pCell),AX998,((pCell/COUNT($AX$2:AX998))*AX998)+((1-(pCell/COUNT($AX$2:AX998)))*(I998+J998)))),I998),IF(H998="in-sample",IF(Q998=bigT,((pCell/bigT)*AX998)+((1-(pCell/bigT))*(I998*J998)),IF(OR(ISBLANK(F999),COUNT($AX$2:AX998)&lt;=pCell),AX998,((pCell/COUNT($AX$2:AX998))*AX998)+((1-(pCell/COUNT($AX$2:AX998)))*(I998*J998)))),I998)))))))</f>
        <v/>
      </c>
      <c r="J999" s="120" t="str">
        <f>IF(AND(ISBLANK(F998),H998="in-sample"),"",IF(AND(Temp!fhor_indata=1,H998="out-sample",H999="out-sample"),J998,IF(AND(ISBLANK(F999),H998="out-sample"),"",IF(AND(Temp!optSeasCoef=0,Temp!sts_add=1),IF(H998="in-sample",IF(Q998=bigT,((qCell/bigT)*(I999-I998))+((1-(qCell/bigT))*J998),IF(OR(ISBLANK(F999),COUNT($F$2:F998)&lt;=qCell),IF(COUNT($F$2:F998)=1,0,F998-F997),((qCell/COUNT($F$2:F998))*(I999-I998))+((1-(qCell/COUNT($F$2:F998)))*J998))),J998),IF(AND(Temp!optSeasCoef=0,Temp!sts_multp=1),IF(H998="in-sample",IF(Q998=bigT,((qCell/bigT)*(I999/I998))+((1-(qCell/bigT))*J998),IF(qCell=0,1,IF(OR(ISBLANK(F999),COUNT($F$2:F998)&lt;=qCell),IF(COUNT($F$2:F998)=1,1,F998/F997),((qCell/COUNT($F$2:F998))*(I999/I998))+((1-(qCell/COUNT($F$2:F998)))*J998)))),J998),IF(Temp!sts_add=1,IF(H998="in-sample",IF(Q998=bigT,((qCell/bigT)*(I999-I998))+((1-(qCell/bigT))*J998),IF(OR(ISBLANK(F999),COUNT($AX$2:AX998)&lt;=qCell),IF(COUNT($AX$2:AX998)=1,0,AX998-AX997),((qCell/COUNT($AX$2:AX998))*(I999-I998))+((1-(qCell/COUNT($AX$2:AX998)))*J998))),J998),IF(H998="in-sample",IF(Q998=bigT,((qCell/bigT)*(I999/I998))+((1-(qCell/bigT))*J998),IF(qCell=0,1,IF(OR(ISBLANK(F999),COUNT($AX$2:AX998)&lt;=qCell),IF(COUNT($AX$2:AX998)=1,1,AX998/AX997),((qCell/COUNT($AX$2:AX998))*(I999/I998))+((1-(qCell/COUNT($AX$2:AX998)))*J998)))),J998)))))))</f>
        <v/>
      </c>
      <c r="K999" s="120" t="str">
        <f>IF(H999="","",IF(AND(Temp!optSeasCoef=0,Temp!sts_add=1),IF(H999="out-sample",I999+(Q999*J999),I999+J999),IF(AND(Temp!optSeasCoef=0,Temp!sts_multp=1),IF(H999="out-sample",I999*(J999^Q999),I999*J999),IF(Temp!sts_add=1,IF(H999="out-sample",(I999+(Q999*J999))*G999,(I999+J999)*G999),IF(H999="out-sample",I999*(J999^Q999)*G999,I999*J999*G999)))))</f>
        <v/>
      </c>
      <c r="L999" s="116" t="str">
        <f t="shared" si="165"/>
        <v/>
      </c>
      <c r="M999" s="116" t="str">
        <f t="shared" si="166"/>
        <v/>
      </c>
      <c r="N999" s="116" t="str">
        <f t="shared" si="167"/>
        <v/>
      </c>
      <c r="O999" s="116" t="str">
        <f t="shared" si="168"/>
        <v/>
      </c>
      <c r="P999" s="116" t="str">
        <f t="shared" si="169"/>
        <v/>
      </c>
      <c r="Q999" s="94" t="str">
        <f>IF(AND(Temp!fhor_indata=1,ISBLANK(F999),H998="in-sample"),1,IF(AND(Temp!fhor_indata=1,H998="out-sample",Q998&lt;XfHor),Q998+1,IF(ISBLANK(F999),"",IF(AND(H999="out-sample",H998="in-sample"),1,IF(AND(H999="out-sample",H998="out-sample"),Q998+1,IF(ISNUMBER(Q998),Q998+1,1))))))</f>
        <v/>
      </c>
      <c r="R999" s="94" t="str">
        <f t="shared" si="170"/>
        <v/>
      </c>
      <c r="S999" s="94" t="str">
        <f>IF(Temp!fhor_indata=1,IF(S998=XobsHor,1,IF(COUNT($S$2:S998)&lt;=XobsHor,S998+1,IF(AND(COUNT($S$2:S998)&lt;=XobsHor+XfHor,IFERROR(MOD(S998,XobsHor)&lt;XfHor,FALSE)),S998+1,""))),IF(ISBLANK(F999),"",IF(S998=maxP,1,IF(S998&lt;maxP,S998+1,IF(COUNT($S$2:S999)&lt;=XobsHor,S998+1,"")))))</f>
        <v/>
      </c>
      <c r="T999" s="3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W999" s="122" t="str">
        <f t="shared" si="172"/>
        <v/>
      </c>
      <c r="AX999" s="123" t="str">
        <f t="shared" si="173"/>
        <v/>
      </c>
      <c r="AY999" s="124" t="str">
        <f t="shared" si="174"/>
        <v/>
      </c>
      <c r="AZ999" s="124" t="str">
        <f t="shared" si="175"/>
        <v/>
      </c>
      <c r="BF999" s="91"/>
    </row>
    <row r="1000" spans="1:58" s="78" customFormat="1" ht="14.25" x14ac:dyDescent="0.2">
      <c r="A1000" s="6"/>
      <c r="B1000" s="6"/>
      <c r="C1000" s="6"/>
      <c r="D1000" s="3"/>
      <c r="E1000" s="98" t="str">
        <f t="shared" si="171"/>
        <v/>
      </c>
      <c r="F1000" s="117"/>
      <c r="G1000" s="116" t="str">
        <f>IF(E1000="","",IF(Temp!optSeasCoef=0,1,INDEX($C$2:$C$13,IF(MOD(COUNT($E$2:E1000),seas_indx)=0,seas_indx,MOD(COUNT($E$2:E1000),seas_indx)))))</f>
        <v/>
      </c>
      <c r="H1000" s="97" t="str">
        <f>IFERROR(IF(Temp!fhor_indata=1,IF(COUNT($S$2:S1000)&lt;=XobsHor,"in-sample",IF(AND(COUNT($S$2:S1000)&lt;=XobsHor+XfHor,MOD(S999,XobsHor)&lt;XfHor),"out-sample","")),IF(ISBLANK(F1000),"",IF(COUNT($F$2:F1000)&lt;=XobsHor-XfHor,"in-sample","out-sample"))),"")</f>
        <v/>
      </c>
      <c r="I1000" s="120" t="str">
        <f>IF(AND(ISBLANK(F999),H999="in-sample"),"",IF(AND(Temp!fhor_indata=1,H999="out-sample",H1000="out-sample"),I999,IF(AND(ISBLANK(F1000),H999="out-sample"),"",IF(AND(Temp!optSeasCoef=0,Temp!sts_add=1),IF(H999="in-sample",IF(Q999=bigT,((pCell/bigT)*F999)+((1-(pCell/bigT))*(I999+J999)),IF(OR(ISBLANK(F1000),COUNT($F$2:F999)&lt;=pCell),F999,((pCell/COUNT($F$2:F999))*F999)+((1-(pCell/COUNT($F$2:F999)))*(I999+J999)))),I999),IF(AND(Temp!optSeasCoef=0,Temp!sts_multp=1),IF(H999="in-sample",IF(Q999=bigT,((pCell/bigT)*F999)+((1-(pCell/bigT))*(I999*J999)),IF(OR(ISBLANK(F1000),COUNT(F$2:$F999)&lt;=pCell),F999,((pCell/COUNT($F$2:F999))*F999)+((1-(pCell/COUNT($F$2:F999)))*(I999*J999)))),I999),IF(Temp!sts_add=1,IF(H999="in-sample",IF(Q999=bigT,((pCell/bigT)*AX999)+((1-(pCell/bigT))*(I999+J999)),IF(OR(ISBLANK(F1000),COUNT($AX$2:AX999)&lt;=pCell),AX999,((pCell/COUNT($AX$2:AX999))*AX999)+((1-(pCell/COUNT($AX$2:AX999)))*(I999+J999)))),I999),IF(H999="in-sample",IF(Q999=bigT,((pCell/bigT)*AX999)+((1-(pCell/bigT))*(I999*J999)),IF(OR(ISBLANK(F1000),COUNT($AX$2:AX999)&lt;=pCell),AX999,((pCell/COUNT($AX$2:AX999))*AX999)+((1-(pCell/COUNT($AX$2:AX999)))*(I999*J999)))),I999)))))))</f>
        <v/>
      </c>
      <c r="J1000" s="120" t="str">
        <f>IF(AND(ISBLANK(F999),H999="in-sample"),"",IF(AND(Temp!fhor_indata=1,H999="out-sample",H1000="out-sample"),J999,IF(AND(ISBLANK(F1000),H999="out-sample"),"",IF(AND(Temp!optSeasCoef=0,Temp!sts_add=1),IF(H999="in-sample",IF(Q999=bigT,((qCell/bigT)*(I1000-I999))+((1-(qCell/bigT))*J999),IF(OR(ISBLANK(F1000),COUNT($F$2:F999)&lt;=qCell),IF(COUNT($F$2:F999)=1,0,F999-F998),((qCell/COUNT($F$2:F999))*(I1000-I999))+((1-(qCell/COUNT($F$2:F999)))*J999))),J999),IF(AND(Temp!optSeasCoef=0,Temp!sts_multp=1),IF(H999="in-sample",IF(Q999=bigT,((qCell/bigT)*(I1000/I999))+((1-(qCell/bigT))*J999),IF(qCell=0,1,IF(OR(ISBLANK(F1000),COUNT($F$2:F999)&lt;=qCell),IF(COUNT($F$2:F999)=1,1,F999/F998),((qCell/COUNT($F$2:F999))*(I1000/I999))+((1-(qCell/COUNT($F$2:F999)))*J999)))),J999),IF(Temp!sts_add=1,IF(H999="in-sample",IF(Q999=bigT,((qCell/bigT)*(I1000-I999))+((1-(qCell/bigT))*J999),IF(OR(ISBLANK(F1000),COUNT($AX$2:AX999)&lt;=qCell),IF(COUNT($AX$2:AX999)=1,0,AX999-AX998),((qCell/COUNT($AX$2:AX999))*(I1000-I999))+((1-(qCell/COUNT($AX$2:AX999)))*J999))),J999),IF(H999="in-sample",IF(Q999=bigT,((qCell/bigT)*(I1000/I999))+((1-(qCell/bigT))*J999),IF(qCell=0,1,IF(OR(ISBLANK(F1000),COUNT($AX$2:AX999)&lt;=qCell),IF(COUNT($AX$2:AX999)=1,1,AX999/AX998),((qCell/COUNT($AX$2:AX999))*(I1000/I999))+((1-(qCell/COUNT($AX$2:AX999)))*J999)))),J999)))))))</f>
        <v/>
      </c>
      <c r="K1000" s="120" t="str">
        <f>IF(H1000="","",IF(AND(Temp!optSeasCoef=0,Temp!sts_add=1),IF(H1000="out-sample",I1000+(Q1000*J1000),I1000+J1000),IF(AND(Temp!optSeasCoef=0,Temp!sts_multp=1),IF(H1000="out-sample",I1000*(J1000^Q1000),I1000*J1000),IF(Temp!sts_add=1,IF(H1000="out-sample",(I1000+(Q1000*J1000))*G1000,(I1000+J1000)*G1000),IF(H1000="out-sample",I1000*(J1000^Q1000)*G1000,I1000*J1000*G1000)))))</f>
        <v/>
      </c>
      <c r="L1000" s="116" t="str">
        <f t="shared" si="165"/>
        <v/>
      </c>
      <c r="M1000" s="116" t="str">
        <f t="shared" si="166"/>
        <v/>
      </c>
      <c r="N1000" s="116" t="str">
        <f t="shared" si="167"/>
        <v/>
      </c>
      <c r="O1000" s="116" t="str">
        <f t="shared" si="168"/>
        <v/>
      </c>
      <c r="P1000" s="116" t="str">
        <f t="shared" si="169"/>
        <v/>
      </c>
      <c r="Q1000" s="94" t="str">
        <f>IF(AND(Temp!fhor_indata=1,ISBLANK(F1000),H999="in-sample"),1,IF(AND(Temp!fhor_indata=1,H999="out-sample",Q999&lt;XfHor),Q999+1,IF(ISBLANK(F1000),"",IF(AND(H1000="out-sample",H999="in-sample"),1,IF(AND(H1000="out-sample",H999="out-sample"),Q999+1,IF(ISNUMBER(Q999),Q999+1,1))))))</f>
        <v/>
      </c>
      <c r="R1000" s="94" t="str">
        <f t="shared" si="170"/>
        <v/>
      </c>
      <c r="S1000" s="94" t="str">
        <f>IF(Temp!fhor_indata=1,IF(S999=XobsHor,1,IF(COUNT($S$2:S999)&lt;=XobsHor,S999+1,IF(AND(COUNT($S$2:S999)&lt;=XobsHor+XfHor,IFERROR(MOD(S999,XobsHor)&lt;XfHor,FALSE)),S999+1,""))),IF(ISBLANK(F1000),"",IF(S999=maxP,1,IF(S999&lt;maxP,S999+1,IF(COUNT($S$2:S1000)&lt;=XobsHor,S999+1,"")))))</f>
        <v/>
      </c>
      <c r="T1000" s="3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W1000" s="122" t="str">
        <f t="shared" si="172"/>
        <v/>
      </c>
      <c r="AX1000" s="123" t="str">
        <f t="shared" si="173"/>
        <v/>
      </c>
      <c r="AY1000" s="124" t="str">
        <f t="shared" si="174"/>
        <v/>
      </c>
      <c r="AZ1000" s="124" t="str">
        <f t="shared" si="175"/>
        <v/>
      </c>
      <c r="BF1000" s="91"/>
    </row>
    <row r="1001" spans="1:58" s="78" customFormat="1" ht="14.25" x14ac:dyDescent="0.2">
      <c r="A1001" s="6"/>
      <c r="B1001" s="6"/>
      <c r="C1001" s="6"/>
      <c r="D1001" s="3"/>
      <c r="E1001" s="98" t="str">
        <f t="shared" si="171"/>
        <v/>
      </c>
      <c r="F1001" s="117"/>
      <c r="G1001" s="116" t="str">
        <f>IF(E1001="","",IF(Temp!optSeasCoef=0,1,INDEX($C$2:$C$13,IF(MOD(COUNT($E$2:E1001),seas_indx)=0,seas_indx,MOD(COUNT($E$2:E1001),seas_indx)))))</f>
        <v/>
      </c>
      <c r="H1001" s="97" t="str">
        <f>IFERROR(IF(Temp!fhor_indata=1,IF(COUNT($S$2:S1001)&lt;=XobsHor,"in-sample",IF(AND(COUNT($S$2:S1001)&lt;=XobsHor+XfHor,MOD(S1000,XobsHor)&lt;XfHor),"out-sample","")),IF(ISBLANK(F1001),"",IF(COUNT($F$2:F1001)&lt;=XobsHor-XfHor,"in-sample","out-sample"))),"")</f>
        <v/>
      </c>
      <c r="I1001" s="120" t="str">
        <f>IF(AND(ISBLANK(F1000),H1000="in-sample"),"",IF(AND(Temp!fhor_indata=1,H1000="out-sample",H1001="out-sample"),I1000,IF(AND(ISBLANK(F1001),H1000="out-sample"),"",IF(AND(Temp!optSeasCoef=0,Temp!sts_add=1),IF(H1000="in-sample",IF(Q1000=bigT,((pCell/bigT)*F1000)+((1-(pCell/bigT))*(I1000+J1000)),IF(OR(ISBLANK(F1001),COUNT($F$2:F1000)&lt;=pCell),F1000,((pCell/COUNT($F$2:F1000))*F1000)+((1-(pCell/COUNT($F$2:F1000)))*(I1000+J1000)))),I1000),IF(AND(Temp!optSeasCoef=0,Temp!sts_multp=1),IF(H1000="in-sample",IF(Q1000=bigT,((pCell/bigT)*F1000)+((1-(pCell/bigT))*(I1000*J1000)),IF(OR(ISBLANK(F1001),COUNT(F$2:$F1000)&lt;=pCell),F1000,((pCell/COUNT($F$2:F1000))*F1000)+((1-(pCell/COUNT($F$2:F1000)))*(I1000*J1000)))),I1000),IF(Temp!sts_add=1,IF(H1000="in-sample",IF(Q1000=bigT,((pCell/bigT)*AX1000)+((1-(pCell/bigT))*(I1000+J1000)),IF(OR(ISBLANK(F1001),COUNT($AX$2:AX1000)&lt;=pCell),AX1000,((pCell/COUNT($AX$2:AX1000))*AX1000)+((1-(pCell/COUNT($AX$2:AX1000)))*(I1000+J1000)))),I1000),IF(H1000="in-sample",IF(Q1000=bigT,((pCell/bigT)*AX1000)+((1-(pCell/bigT))*(I1000*J1000)),IF(OR(ISBLANK(F1001),COUNT($AX$2:AX1000)&lt;=pCell),AX1000,((pCell/COUNT($AX$2:AX1000))*AX1000)+((1-(pCell/COUNT($AX$2:AX1000)))*(I1000*J1000)))),I1000)))))))</f>
        <v/>
      </c>
      <c r="J1001" s="120" t="str">
        <f>IF(AND(ISBLANK(F1000),H1000="in-sample"),"",IF(AND(Temp!fhor_indata=1,H1000="out-sample",H1001="out-sample"),J1000,IF(AND(ISBLANK(F1001),H1000="out-sample"),"",IF(AND(Temp!optSeasCoef=0,Temp!sts_add=1),IF(H1000="in-sample",IF(Q1000=bigT,((qCell/bigT)*(I1001-I1000))+((1-(qCell/bigT))*J1000),IF(OR(ISBLANK(F1001),COUNT($F$2:F1000)&lt;=qCell),IF(COUNT($F$2:F1000)=1,0,F1000-F999),((qCell/COUNT($F$2:F1000))*(I1001-I1000))+((1-(qCell/COUNT($F$2:F1000)))*J1000))),J1000),IF(AND(Temp!optSeasCoef=0,Temp!sts_multp=1),IF(H1000="in-sample",IF(Q1000=bigT,((qCell/bigT)*(I1001/I1000))+((1-(qCell/bigT))*J1000),IF(qCell=0,1,IF(OR(ISBLANK(F1001),COUNT($F$2:F1000)&lt;=qCell),IF(COUNT($F$2:F1000)=1,1,F1000/F999),((qCell/COUNT($F$2:F1000))*(I1001/I1000))+((1-(qCell/COUNT($F$2:F1000)))*J1000)))),J1000),IF(Temp!sts_add=1,IF(H1000="in-sample",IF(Q1000=bigT,((qCell/bigT)*(I1001-I1000))+((1-(qCell/bigT))*J1000),IF(OR(ISBLANK(F1001),COUNT($AX$2:AX1000)&lt;=qCell),IF(COUNT($AX$2:AX1000)=1,0,AX1000-AX999),((qCell/COUNT($AX$2:AX1000))*(I1001-I1000))+((1-(qCell/COUNT($AX$2:AX1000)))*J1000))),J1000),IF(H1000="in-sample",IF(Q1000=bigT,((qCell/bigT)*(I1001/I1000))+((1-(qCell/bigT))*J1000),IF(qCell=0,1,IF(OR(ISBLANK(F1001),COUNT($AX$2:AX1000)&lt;=qCell),IF(COUNT($AX$2:AX1000)=1,1,AX1000/AX999),((qCell/COUNT($AX$2:AX1000))*(I1001/I1000))+((1-(qCell/COUNT($AX$2:AX1000)))*J1000)))),J1000)))))))</f>
        <v/>
      </c>
      <c r="K1001" s="120" t="str">
        <f>IF(H1001="","",IF(AND(Temp!optSeasCoef=0,Temp!sts_add=1),IF(H1001="out-sample",I1001+(Q1001*J1001),I1001+J1001),IF(AND(Temp!optSeasCoef=0,Temp!sts_multp=1),IF(H1001="out-sample",I1001*(J1001^Q1001),I1001*J1001),IF(Temp!sts_add=1,IF(H1001="out-sample",(I1001+(Q1001*J1001))*G1001,(I1001+J1001)*G1001),IF(H1001="out-sample",I1001*(J1001^Q1001)*G1001,I1001*J1001*G1001)))))</f>
        <v/>
      </c>
      <c r="L1001" s="116" t="str">
        <f t="shared" si="165"/>
        <v/>
      </c>
      <c r="M1001" s="116" t="str">
        <f t="shared" si="166"/>
        <v/>
      </c>
      <c r="N1001" s="116" t="str">
        <f t="shared" si="167"/>
        <v/>
      </c>
      <c r="O1001" s="116" t="str">
        <f t="shared" si="168"/>
        <v/>
      </c>
      <c r="P1001" s="116" t="str">
        <f t="shared" si="169"/>
        <v/>
      </c>
      <c r="Q1001" s="94" t="str">
        <f>IF(AND(Temp!fhor_indata=1,ISBLANK(F1001),H1000="in-sample"),1,IF(AND(Temp!fhor_indata=1,H1000="out-sample",Q1000&lt;XfHor),Q1000+1,IF(ISBLANK(F1001),"",IF(AND(H1001="out-sample",H1000="in-sample"),1,IF(AND(H1001="out-sample",H1000="out-sample"),Q1000+1,IF(ISNUMBER(Q1000),Q1000+1,1))))))</f>
        <v/>
      </c>
      <c r="R1001" s="94" t="str">
        <f t="shared" si="170"/>
        <v/>
      </c>
      <c r="S1001" s="94" t="str">
        <f>IF(Temp!fhor_indata=1,IF(S1000=XobsHor,1,IF(COUNT($S$2:S1000)&lt;=XobsHor,S1000+1,IF(AND(COUNT($S$2:S1000)&lt;=XobsHor+XfHor,IFERROR(MOD(S1000,XobsHor)&lt;XfHor,FALSE)),S1000+1,""))),IF(ISBLANK(F1001),"",IF(S1000=maxP,1,IF(S1000&lt;maxP,S1000+1,IF(COUNT($S$2:S1001)&lt;=XobsHor,S1000+1,"")))))</f>
        <v/>
      </c>
      <c r="T1001" s="3"/>
      <c r="U1001" s="6"/>
      <c r="V1001" s="6"/>
      <c r="W1001" s="6"/>
      <c r="X1001" s="6"/>
      <c r="Y1001" s="6"/>
      <c r="Z1001" s="6"/>
      <c r="AA1001" s="6"/>
      <c r="AB1001" s="6"/>
      <c r="AC1001" s="6"/>
      <c r="AD1001" s="6"/>
      <c r="AE1001" s="6"/>
      <c r="AF1001" s="6"/>
      <c r="AG1001" s="6"/>
      <c r="AH1001" s="6"/>
      <c r="AI1001" s="6"/>
      <c r="AJ1001" s="6"/>
      <c r="AK1001" s="6"/>
      <c r="AW1001" s="122" t="str">
        <f t="shared" si="172"/>
        <v/>
      </c>
      <c r="AX1001" s="123" t="str">
        <f t="shared" si="173"/>
        <v/>
      </c>
      <c r="AY1001" s="124" t="str">
        <f t="shared" si="174"/>
        <v/>
      </c>
      <c r="AZ1001" s="124" t="str">
        <f t="shared" si="175"/>
        <v/>
      </c>
      <c r="BF1001" s="91"/>
    </row>
    <row r="1002" spans="1:58" s="78" customFormat="1" ht="14.25" x14ac:dyDescent="0.2">
      <c r="A1002" s="6"/>
      <c r="B1002" s="6"/>
      <c r="C1002" s="6"/>
      <c r="D1002" s="3"/>
      <c r="E1002" s="98" t="str">
        <f t="shared" si="171"/>
        <v/>
      </c>
      <c r="F1002" s="117"/>
      <c r="G1002" s="116" t="str">
        <f>IF(E1002="","",IF(Temp!optSeasCoef=0,1,INDEX($C$2:$C$13,IF(MOD(COUNT($E$2:E1002),seas_indx)=0,seas_indx,MOD(COUNT($E$2:E1002),seas_indx)))))</f>
        <v/>
      </c>
      <c r="H1002" s="97" t="str">
        <f>IFERROR(IF(Temp!fhor_indata=1,IF(COUNT($S$2:S1002)&lt;=XobsHor,"in-sample",IF(AND(COUNT($S$2:S1002)&lt;=XobsHor+XfHor,MOD(S1001,XobsHor)&lt;XfHor),"out-sample","")),IF(ISBLANK(F1002),"",IF(COUNT($F$2:F1002)&lt;=XobsHor-XfHor,"in-sample","out-sample"))),"")</f>
        <v/>
      </c>
      <c r="I1002" s="120" t="str">
        <f>IF(AND(ISBLANK(F1001),H1001="in-sample"),"",IF(AND(Temp!fhor_indata=1,H1001="out-sample",H1002="out-sample"),I1001,IF(AND(ISBLANK(F1002),H1001="out-sample"),"",IF(AND(Temp!optSeasCoef=0,Temp!sts_add=1),IF(H1001="in-sample",IF(Q1001=bigT,((pCell/bigT)*F1001)+((1-(pCell/bigT))*(I1001+J1001)),IF(OR(ISBLANK(F1002),COUNT($F$2:F1001)&lt;=pCell),F1001,((pCell/COUNT($F$2:F1001))*F1001)+((1-(pCell/COUNT($F$2:F1001)))*(I1001+J1001)))),I1001),IF(AND(Temp!optSeasCoef=0,Temp!sts_multp=1),IF(H1001="in-sample",IF(Q1001=bigT,((pCell/bigT)*F1001)+((1-(pCell/bigT))*(I1001*J1001)),IF(OR(ISBLANK(F1002),COUNT(F$2:$F1001)&lt;=pCell),F1001,((pCell/COUNT($F$2:F1001))*F1001)+((1-(pCell/COUNT($F$2:F1001)))*(I1001*J1001)))),I1001),IF(Temp!sts_add=1,IF(H1001="in-sample",IF(Q1001=bigT,((pCell/bigT)*AX1001)+((1-(pCell/bigT))*(I1001+J1001)),IF(OR(ISBLANK(F1002),COUNT($AX$2:AX1001)&lt;=pCell),AX1001,((pCell/COUNT($AX$2:AX1001))*AX1001)+((1-(pCell/COUNT($AX$2:AX1001)))*(I1001+J1001)))),I1001),IF(H1001="in-sample",IF(Q1001=bigT,((pCell/bigT)*AX1001)+((1-(pCell/bigT))*(I1001*J1001)),IF(OR(ISBLANK(F1002),COUNT($AX$2:AX1001)&lt;=pCell),AX1001,((pCell/COUNT($AX$2:AX1001))*AX1001)+((1-(pCell/COUNT($AX$2:AX1001)))*(I1001*J1001)))),I1001)))))))</f>
        <v/>
      </c>
      <c r="J1002" s="120" t="str">
        <f>IF(AND(ISBLANK(F1001),H1001="in-sample"),"",IF(AND(Temp!fhor_indata=1,H1001="out-sample",H1002="out-sample"),J1001,IF(AND(ISBLANK(F1002),H1001="out-sample"),"",IF(AND(Temp!optSeasCoef=0,Temp!sts_add=1),IF(H1001="in-sample",IF(Q1001=bigT,((qCell/bigT)*(I1002-I1001))+((1-(qCell/bigT))*J1001),IF(OR(ISBLANK(F1002),COUNT($F$2:F1001)&lt;=qCell),IF(COUNT($F$2:F1001)=1,0,F1001-F1000),((qCell/COUNT($F$2:F1001))*(I1002-I1001))+((1-(qCell/COUNT($F$2:F1001)))*J1001))),J1001),IF(AND(Temp!optSeasCoef=0,Temp!sts_multp=1),IF(H1001="in-sample",IF(Q1001=bigT,((qCell/bigT)*(I1002/I1001))+((1-(qCell/bigT))*J1001),IF(qCell=0,1,IF(OR(ISBLANK(F1002),COUNT($F$2:F1001)&lt;=qCell),IF(COUNT($F$2:F1001)=1,1,F1001/F1000),((qCell/COUNT($F$2:F1001))*(I1002/I1001))+((1-(qCell/COUNT($F$2:F1001)))*J1001)))),J1001),IF(Temp!sts_add=1,IF(H1001="in-sample",IF(Q1001=bigT,((qCell/bigT)*(I1002-I1001))+((1-(qCell/bigT))*J1001),IF(OR(ISBLANK(F1002),COUNT($AX$2:AX1001)&lt;=qCell),IF(COUNT($AX$2:AX1001)=1,0,AX1001-AX1000),((qCell/COUNT($AX$2:AX1001))*(I1002-I1001))+((1-(qCell/COUNT($AX$2:AX1001)))*J1001))),J1001),IF(H1001="in-sample",IF(Q1001=bigT,((qCell/bigT)*(I1002/I1001))+((1-(qCell/bigT))*J1001),IF(qCell=0,1,IF(OR(ISBLANK(F1002),COUNT($AX$2:AX1001)&lt;=qCell),IF(COUNT($AX$2:AX1001)=1,1,AX1001/AX1000),((qCell/COUNT($AX$2:AX1001))*(I1002/I1001))+((1-(qCell/COUNT($AX$2:AX1001)))*J1001)))),J1001)))))))</f>
        <v/>
      </c>
      <c r="K1002" s="120" t="str">
        <f>IF(H1002="","",IF(AND(Temp!optSeasCoef=0,Temp!sts_add=1),IF(H1002="out-sample",I1002+(Q1002*J1002),I1002+J1002),IF(AND(Temp!optSeasCoef=0,Temp!sts_multp=1),IF(H1002="out-sample",I1002*(J1002^Q1002),I1002*J1002),IF(Temp!sts_add=1,IF(H1002="out-sample",(I1002+(Q1002*J1002))*G1002,(I1002+J1002)*G1002),IF(H1002="out-sample",I1002*(J1002^Q1002)*G1002,I1002*J1002*G1002)))))</f>
        <v/>
      </c>
      <c r="L1002" s="116" t="str">
        <f t="shared" si="165"/>
        <v/>
      </c>
      <c r="M1002" s="116" t="str">
        <f t="shared" si="166"/>
        <v/>
      </c>
      <c r="N1002" s="116" t="str">
        <f t="shared" si="167"/>
        <v/>
      </c>
      <c r="O1002" s="116" t="str">
        <f t="shared" si="168"/>
        <v/>
      </c>
      <c r="P1002" s="116" t="str">
        <f t="shared" si="169"/>
        <v/>
      </c>
      <c r="Q1002" s="94" t="str">
        <f>IF(AND(Temp!fhor_indata=1,ISBLANK(F1002),H1001="in-sample"),1,IF(AND(Temp!fhor_indata=1,H1001="out-sample",Q1001&lt;XfHor),Q1001+1,IF(ISBLANK(F1002),"",IF(AND(H1002="out-sample",H1001="in-sample"),1,IF(AND(H1002="out-sample",H1001="out-sample"),Q1001+1,IF(ISNUMBER(Q1001),Q1001+1,1))))))</f>
        <v/>
      </c>
      <c r="R1002" s="94" t="str">
        <f t="shared" si="170"/>
        <v/>
      </c>
      <c r="S1002" s="94" t="str">
        <f>IF(Temp!fhor_indata=1,IF(S1001=XobsHor,1,IF(COUNT($S$2:S1001)&lt;=XobsHor,S1001+1,IF(AND(COUNT($S$2:S1001)&lt;=XobsHor+XfHor,IFERROR(MOD(S1001,XobsHor)&lt;XfHor,FALSE)),S1001+1,""))),IF(ISBLANK(F1002),"",IF(S1001=maxP,1,IF(S1001&lt;maxP,S1001+1,IF(COUNT($S$2:S1002)&lt;=XobsHor,S1001+1,"")))))</f>
        <v/>
      </c>
      <c r="T1002" s="3"/>
      <c r="U1002" s="6"/>
      <c r="V1002" s="6"/>
      <c r="W1002" s="6"/>
      <c r="X1002" s="6"/>
      <c r="Y1002" s="6"/>
      <c r="Z1002" s="6"/>
      <c r="AA1002" s="6"/>
      <c r="AB1002" s="6"/>
      <c r="AC1002" s="6"/>
      <c r="AD1002" s="6"/>
      <c r="AE1002" s="6"/>
      <c r="AF1002" s="6"/>
      <c r="AG1002" s="6"/>
      <c r="AH1002" s="6"/>
      <c r="AI1002" s="6"/>
      <c r="AJ1002" s="6"/>
      <c r="AK1002" s="6"/>
      <c r="AW1002" s="122" t="str">
        <f t="shared" si="172"/>
        <v/>
      </c>
      <c r="AX1002" s="123" t="str">
        <f t="shared" si="173"/>
        <v/>
      </c>
      <c r="AY1002" s="124" t="str">
        <f t="shared" si="174"/>
        <v/>
      </c>
      <c r="AZ1002" s="124" t="str">
        <f t="shared" si="175"/>
        <v/>
      </c>
      <c r="BF1002" s="91"/>
    </row>
    <row r="1003" spans="1:58" s="78" customFormat="1" ht="14.25" x14ac:dyDescent="0.2">
      <c r="A1003" s="6"/>
      <c r="B1003" s="6"/>
      <c r="C1003" s="6"/>
      <c r="D1003" s="3"/>
      <c r="E1003" s="98" t="str">
        <f t="shared" si="171"/>
        <v/>
      </c>
      <c r="F1003" s="117"/>
      <c r="G1003" s="116" t="str">
        <f>IF(E1003="","",IF(Temp!optSeasCoef=0,1,INDEX($C$2:$C$13,IF(MOD(COUNT($E$2:E1003),seas_indx)=0,seas_indx,MOD(COUNT($E$2:E1003),seas_indx)))))</f>
        <v/>
      </c>
      <c r="H1003" s="97" t="str">
        <f>IFERROR(IF(Temp!fhor_indata=1,IF(COUNT($S$2:S1003)&lt;=XobsHor,"in-sample",IF(AND(COUNT($S$2:S1003)&lt;=XobsHor+XfHor,MOD(S1002,XobsHor)&lt;XfHor),"out-sample","")),IF(ISBLANK(F1003),"",IF(COUNT($F$2:F1003)&lt;=XobsHor-XfHor,"in-sample","out-sample"))),"")</f>
        <v/>
      </c>
      <c r="I1003" s="120" t="str">
        <f>IF(AND(ISBLANK(F1002),H1002="in-sample"),"",IF(AND(Temp!fhor_indata=1,H1002="out-sample",H1003="out-sample"),I1002,IF(AND(ISBLANK(F1003),H1002="out-sample"),"",IF(AND(Temp!optSeasCoef=0,Temp!sts_add=1),IF(H1002="in-sample",IF(Q1002=bigT,((pCell/bigT)*F1002)+((1-(pCell/bigT))*(I1002+J1002)),IF(OR(ISBLANK(F1003),COUNT($F$2:F1002)&lt;=pCell),F1002,((pCell/COUNT($F$2:F1002))*F1002)+((1-(pCell/COUNT($F$2:F1002)))*(I1002+J1002)))),I1002),IF(AND(Temp!optSeasCoef=0,Temp!sts_multp=1),IF(H1002="in-sample",IF(Q1002=bigT,((pCell/bigT)*F1002)+((1-(pCell/bigT))*(I1002*J1002)),IF(OR(ISBLANK(F1003),COUNT(F$2:$F1002)&lt;=pCell),F1002,((pCell/COUNT($F$2:F1002))*F1002)+((1-(pCell/COUNT($F$2:F1002)))*(I1002*J1002)))),I1002),IF(Temp!sts_add=1,IF(H1002="in-sample",IF(Q1002=bigT,((pCell/bigT)*AX1002)+((1-(pCell/bigT))*(I1002+J1002)),IF(OR(ISBLANK(F1003),COUNT($AX$2:AX1002)&lt;=pCell),AX1002,((pCell/COUNT($AX$2:AX1002))*AX1002)+((1-(pCell/COUNT($AX$2:AX1002)))*(I1002+J1002)))),I1002),IF(H1002="in-sample",IF(Q1002=bigT,((pCell/bigT)*AX1002)+((1-(pCell/bigT))*(I1002*J1002)),IF(OR(ISBLANK(F1003),COUNT($AX$2:AX1002)&lt;=pCell),AX1002,((pCell/COUNT($AX$2:AX1002))*AX1002)+((1-(pCell/COUNT($AX$2:AX1002)))*(I1002*J1002)))),I1002)))))))</f>
        <v/>
      </c>
      <c r="J1003" s="120" t="str">
        <f>IF(AND(ISBLANK(F1002),H1002="in-sample"),"",IF(AND(Temp!fhor_indata=1,H1002="out-sample",H1003="out-sample"),J1002,IF(AND(ISBLANK(F1003),H1002="out-sample"),"",IF(AND(Temp!optSeasCoef=0,Temp!sts_add=1),IF(H1002="in-sample",IF(Q1002=bigT,((qCell/bigT)*(I1003-I1002))+((1-(qCell/bigT))*J1002),IF(OR(ISBLANK(F1003),COUNT($F$2:F1002)&lt;=qCell),IF(COUNT($F$2:F1002)=1,0,F1002-F1001),((qCell/COUNT($F$2:F1002))*(I1003-I1002))+((1-(qCell/COUNT($F$2:F1002)))*J1002))),J1002),IF(AND(Temp!optSeasCoef=0,Temp!sts_multp=1),IF(H1002="in-sample",IF(Q1002=bigT,((qCell/bigT)*(I1003/I1002))+((1-(qCell/bigT))*J1002),IF(qCell=0,1,IF(OR(ISBLANK(F1003),COUNT($F$2:F1002)&lt;=qCell),IF(COUNT($F$2:F1002)=1,1,F1002/F1001),((qCell/COUNT($F$2:F1002))*(I1003/I1002))+((1-(qCell/COUNT($F$2:F1002)))*J1002)))),J1002),IF(Temp!sts_add=1,IF(H1002="in-sample",IF(Q1002=bigT,((qCell/bigT)*(I1003-I1002))+((1-(qCell/bigT))*J1002),IF(OR(ISBLANK(F1003),COUNT($AX$2:AX1002)&lt;=qCell),IF(COUNT($AX$2:AX1002)=1,0,AX1002-AX1001),((qCell/COUNT($AX$2:AX1002))*(I1003-I1002))+((1-(qCell/COUNT($AX$2:AX1002)))*J1002))),J1002),IF(H1002="in-sample",IF(Q1002=bigT,((qCell/bigT)*(I1003/I1002))+((1-(qCell/bigT))*J1002),IF(qCell=0,1,IF(OR(ISBLANK(F1003),COUNT($AX$2:AX1002)&lt;=qCell),IF(COUNT($AX$2:AX1002)=1,1,AX1002/AX1001),((qCell/COUNT($AX$2:AX1002))*(I1003/I1002))+((1-(qCell/COUNT($AX$2:AX1002)))*J1002)))),J1002)))))))</f>
        <v/>
      </c>
      <c r="K1003" s="120" t="str">
        <f>IF(H1003="","",IF(AND(Temp!optSeasCoef=0,Temp!sts_add=1),IF(H1003="out-sample",I1003+(Q1003*J1003),I1003+J1003),IF(AND(Temp!optSeasCoef=0,Temp!sts_multp=1),IF(H1003="out-sample",I1003*(J1003^Q1003),I1003*J1003),IF(Temp!sts_add=1,IF(H1003="out-sample",(I1003+(Q1003*J1003))*G1003,(I1003+J1003)*G1003),IF(H1003="out-sample",I1003*(J1003^Q1003)*G1003,I1003*J1003*G1003)))))</f>
        <v/>
      </c>
      <c r="L1003" s="116" t="str">
        <f t="shared" si="165"/>
        <v/>
      </c>
      <c r="M1003" s="116" t="str">
        <f t="shared" si="166"/>
        <v/>
      </c>
      <c r="N1003" s="116" t="str">
        <f t="shared" si="167"/>
        <v/>
      </c>
      <c r="O1003" s="116" t="str">
        <f t="shared" si="168"/>
        <v/>
      </c>
      <c r="P1003" s="116" t="str">
        <f t="shared" si="169"/>
        <v/>
      </c>
      <c r="Q1003" s="94" t="str">
        <f>IF(AND(Temp!fhor_indata=1,ISBLANK(F1003),H1002="in-sample"),1,IF(AND(Temp!fhor_indata=1,H1002="out-sample",Q1002&lt;XfHor),Q1002+1,IF(ISBLANK(F1003),"",IF(AND(H1003="out-sample",H1002="in-sample"),1,IF(AND(H1003="out-sample",H1002="out-sample"),Q1002+1,IF(ISNUMBER(Q1002),Q1002+1,1))))))</f>
        <v/>
      </c>
      <c r="R1003" s="94" t="str">
        <f t="shared" si="170"/>
        <v/>
      </c>
      <c r="S1003" s="94" t="str">
        <f>IF(Temp!fhor_indata=1,IF(S1002=XobsHor,1,IF(COUNT($S$2:S1002)&lt;=XobsHor,S1002+1,IF(AND(COUNT($S$2:S1002)&lt;=XobsHor+XfHor,IFERROR(MOD(S1002,XobsHor)&lt;XfHor,FALSE)),S1002+1,""))),IF(ISBLANK(F1003),"",IF(S1002=maxP,1,IF(S1002&lt;maxP,S1002+1,IF(COUNT($S$2:S1003)&lt;=XobsHor,S1002+1,"")))))</f>
        <v/>
      </c>
      <c r="T1003" s="3"/>
      <c r="U1003" s="6"/>
      <c r="V1003" s="6"/>
      <c r="W1003" s="6"/>
      <c r="X1003" s="6"/>
      <c r="Y1003" s="6"/>
      <c r="Z1003" s="6"/>
      <c r="AA1003" s="6"/>
      <c r="AB1003" s="6"/>
      <c r="AC1003" s="6"/>
      <c r="AD1003" s="6"/>
      <c r="AE1003" s="6"/>
      <c r="AF1003" s="6"/>
      <c r="AG1003" s="6"/>
      <c r="AH1003" s="6"/>
      <c r="AI1003" s="6"/>
      <c r="AJ1003" s="6"/>
      <c r="AK1003" s="6"/>
      <c r="AW1003" s="122" t="str">
        <f t="shared" si="172"/>
        <v/>
      </c>
      <c r="AX1003" s="123" t="str">
        <f t="shared" si="173"/>
        <v/>
      </c>
      <c r="AY1003" s="124" t="str">
        <f t="shared" si="174"/>
        <v/>
      </c>
      <c r="AZ1003" s="124" t="str">
        <f t="shared" si="175"/>
        <v/>
      </c>
      <c r="BF1003" s="91"/>
    </row>
    <row r="1004" spans="1:58" s="78" customFormat="1" ht="14.25" x14ac:dyDescent="0.2">
      <c r="A1004" s="6"/>
      <c r="B1004" s="6"/>
      <c r="C1004" s="6"/>
      <c r="D1004" s="3"/>
      <c r="E1004" s="98" t="str">
        <f t="shared" si="171"/>
        <v/>
      </c>
      <c r="F1004" s="117"/>
      <c r="G1004" s="116" t="str">
        <f>IF(E1004="","",IF(Temp!optSeasCoef=0,1,INDEX($C$2:$C$13,IF(MOD(COUNT($E$2:E1004),seas_indx)=0,seas_indx,MOD(COUNT($E$2:E1004),seas_indx)))))</f>
        <v/>
      </c>
      <c r="H1004" s="97" t="str">
        <f>IFERROR(IF(Temp!fhor_indata=1,IF(COUNT($S$2:S1004)&lt;=XobsHor,"in-sample",IF(AND(COUNT($S$2:S1004)&lt;=XobsHor+XfHor,MOD(S1003,XobsHor)&lt;XfHor),"out-sample","")),IF(ISBLANK(F1004),"",IF(COUNT($F$2:F1004)&lt;=XobsHor-XfHor,"in-sample","out-sample"))),"")</f>
        <v/>
      </c>
      <c r="I1004" s="120" t="str">
        <f>IF(AND(ISBLANK(F1003),H1003="in-sample"),"",IF(AND(Temp!fhor_indata=1,H1003="out-sample",H1004="out-sample"),I1003,IF(AND(ISBLANK(F1004),H1003="out-sample"),"",IF(AND(Temp!optSeasCoef=0,Temp!sts_add=1),IF(H1003="in-sample",IF(Q1003=bigT,((pCell/bigT)*F1003)+((1-(pCell/bigT))*(I1003+J1003)),IF(OR(ISBLANK(F1004),COUNT($F$2:F1003)&lt;=pCell),F1003,((pCell/COUNT($F$2:F1003))*F1003)+((1-(pCell/COUNT($F$2:F1003)))*(I1003+J1003)))),I1003),IF(AND(Temp!optSeasCoef=0,Temp!sts_multp=1),IF(H1003="in-sample",IF(Q1003=bigT,((pCell/bigT)*F1003)+((1-(pCell/bigT))*(I1003*J1003)),IF(OR(ISBLANK(F1004),COUNT(F$2:$F1003)&lt;=pCell),F1003,((pCell/COUNT($F$2:F1003))*F1003)+((1-(pCell/COUNT($F$2:F1003)))*(I1003*J1003)))),I1003),IF(Temp!sts_add=1,IF(H1003="in-sample",IF(Q1003=bigT,((pCell/bigT)*AX1003)+((1-(pCell/bigT))*(I1003+J1003)),IF(OR(ISBLANK(F1004),COUNT($AX$2:AX1003)&lt;=pCell),AX1003,((pCell/COUNT($AX$2:AX1003))*AX1003)+((1-(pCell/COUNT($AX$2:AX1003)))*(I1003+J1003)))),I1003),IF(H1003="in-sample",IF(Q1003=bigT,((pCell/bigT)*AX1003)+((1-(pCell/bigT))*(I1003*J1003)),IF(OR(ISBLANK(F1004),COUNT($AX$2:AX1003)&lt;=pCell),AX1003,((pCell/COUNT($AX$2:AX1003))*AX1003)+((1-(pCell/COUNT($AX$2:AX1003)))*(I1003*J1003)))),I1003)))))))</f>
        <v/>
      </c>
      <c r="J1004" s="120" t="str">
        <f>IF(AND(ISBLANK(F1003),H1003="in-sample"),"",IF(AND(Temp!fhor_indata=1,H1003="out-sample",H1004="out-sample"),J1003,IF(AND(ISBLANK(F1004),H1003="out-sample"),"",IF(AND(Temp!optSeasCoef=0,Temp!sts_add=1),IF(H1003="in-sample",IF(Q1003=bigT,((qCell/bigT)*(I1004-I1003))+((1-(qCell/bigT))*J1003),IF(OR(ISBLANK(F1004),COUNT($F$2:F1003)&lt;=qCell),IF(COUNT($F$2:F1003)=1,0,F1003-F1002),((qCell/COUNT($F$2:F1003))*(I1004-I1003))+((1-(qCell/COUNT($F$2:F1003)))*J1003))),J1003),IF(AND(Temp!optSeasCoef=0,Temp!sts_multp=1),IF(H1003="in-sample",IF(Q1003=bigT,((qCell/bigT)*(I1004/I1003))+((1-(qCell/bigT))*J1003),IF(qCell=0,1,IF(OR(ISBLANK(F1004),COUNT($F$2:F1003)&lt;=qCell),IF(COUNT($F$2:F1003)=1,1,F1003/F1002),((qCell/COUNT($F$2:F1003))*(I1004/I1003))+((1-(qCell/COUNT($F$2:F1003)))*J1003)))),J1003),IF(Temp!sts_add=1,IF(H1003="in-sample",IF(Q1003=bigT,((qCell/bigT)*(I1004-I1003))+((1-(qCell/bigT))*J1003),IF(OR(ISBLANK(F1004),COUNT($AX$2:AX1003)&lt;=qCell),IF(COUNT($AX$2:AX1003)=1,0,AX1003-AX1002),((qCell/COUNT($AX$2:AX1003))*(I1004-I1003))+((1-(qCell/COUNT($AX$2:AX1003)))*J1003))),J1003),IF(H1003="in-sample",IF(Q1003=bigT,((qCell/bigT)*(I1004/I1003))+((1-(qCell/bigT))*J1003),IF(qCell=0,1,IF(OR(ISBLANK(F1004),COUNT($AX$2:AX1003)&lt;=qCell),IF(COUNT($AX$2:AX1003)=1,1,AX1003/AX1002),((qCell/COUNT($AX$2:AX1003))*(I1004/I1003))+((1-(qCell/COUNT($AX$2:AX1003)))*J1003)))),J1003)))))))</f>
        <v/>
      </c>
      <c r="K1004" s="120" t="str">
        <f>IF(H1004="","",IF(AND(Temp!optSeasCoef=0,Temp!sts_add=1),IF(H1004="out-sample",I1004+(Q1004*J1004),I1004+J1004),IF(AND(Temp!optSeasCoef=0,Temp!sts_multp=1),IF(H1004="out-sample",I1004*(J1004^Q1004),I1004*J1004),IF(Temp!sts_add=1,IF(H1004="out-sample",(I1004+(Q1004*J1004))*G1004,(I1004+J1004)*G1004),IF(H1004="out-sample",I1004*(J1004^Q1004)*G1004,I1004*J1004*G1004)))))</f>
        <v/>
      </c>
      <c r="L1004" s="116" t="str">
        <f t="shared" si="165"/>
        <v/>
      </c>
      <c r="M1004" s="116" t="str">
        <f t="shared" si="166"/>
        <v/>
      </c>
      <c r="N1004" s="116" t="str">
        <f t="shared" si="167"/>
        <v/>
      </c>
      <c r="O1004" s="116" t="str">
        <f t="shared" si="168"/>
        <v/>
      </c>
      <c r="P1004" s="116" t="str">
        <f t="shared" si="169"/>
        <v/>
      </c>
      <c r="Q1004" s="94" t="str">
        <f>IF(AND(Temp!fhor_indata=1,ISBLANK(F1004),H1003="in-sample"),1,IF(AND(Temp!fhor_indata=1,H1003="out-sample",Q1003&lt;XfHor),Q1003+1,IF(ISBLANK(F1004),"",IF(AND(H1004="out-sample",H1003="in-sample"),1,IF(AND(H1004="out-sample",H1003="out-sample"),Q1003+1,IF(ISNUMBER(Q1003),Q1003+1,1))))))</f>
        <v/>
      </c>
      <c r="R1004" s="94" t="str">
        <f t="shared" si="170"/>
        <v/>
      </c>
      <c r="S1004" s="94" t="str">
        <f>IF(Temp!fhor_indata=1,IF(S1003=XobsHor,1,IF(COUNT($S$2:S1003)&lt;=XobsHor,S1003+1,IF(AND(COUNT($S$2:S1003)&lt;=XobsHor+XfHor,IFERROR(MOD(S1003,XobsHor)&lt;XfHor,FALSE)),S1003+1,""))),IF(ISBLANK(F1004),"",IF(S1003=maxP,1,IF(S1003&lt;maxP,S1003+1,IF(COUNT($S$2:S1004)&lt;=XobsHor,S1003+1,"")))))</f>
        <v/>
      </c>
      <c r="T1004" s="3"/>
      <c r="U1004" s="6"/>
      <c r="V1004" s="6"/>
      <c r="W1004" s="6"/>
      <c r="X1004" s="6"/>
      <c r="Y1004" s="6"/>
      <c r="Z1004" s="6"/>
      <c r="AA1004" s="6"/>
      <c r="AB1004" s="6"/>
      <c r="AC1004" s="6"/>
      <c r="AD1004" s="6"/>
      <c r="AE1004" s="6"/>
      <c r="AF1004" s="6"/>
      <c r="AG1004" s="6"/>
      <c r="AH1004" s="6"/>
      <c r="AI1004" s="6"/>
      <c r="AJ1004" s="6"/>
      <c r="AK1004" s="6"/>
      <c r="AW1004" s="122" t="str">
        <f t="shared" si="172"/>
        <v/>
      </c>
      <c r="AX1004" s="123" t="str">
        <f t="shared" si="173"/>
        <v/>
      </c>
      <c r="AY1004" s="124" t="str">
        <f t="shared" si="174"/>
        <v/>
      </c>
      <c r="AZ1004" s="124" t="str">
        <f t="shared" si="175"/>
        <v/>
      </c>
      <c r="BF1004" s="91"/>
    </row>
    <row r="1005" spans="1:58" s="78" customFormat="1" ht="14.25" x14ac:dyDescent="0.2">
      <c r="A1005" s="6"/>
      <c r="B1005" s="6"/>
      <c r="C1005" s="6"/>
      <c r="D1005" s="3"/>
      <c r="E1005" s="98" t="str">
        <f t="shared" si="171"/>
        <v/>
      </c>
      <c r="F1005" s="117"/>
      <c r="G1005" s="116" t="str">
        <f>IF(E1005="","",IF(Temp!optSeasCoef=0,1,INDEX($C$2:$C$13,IF(MOD(COUNT($E$2:E1005),seas_indx)=0,seas_indx,MOD(COUNT($E$2:E1005),seas_indx)))))</f>
        <v/>
      </c>
      <c r="H1005" s="97" t="str">
        <f>IFERROR(IF(Temp!fhor_indata=1,IF(COUNT($S$2:S1005)&lt;=XobsHor,"in-sample",IF(AND(COUNT($S$2:S1005)&lt;=XobsHor+XfHor,MOD(S1004,XobsHor)&lt;XfHor),"out-sample","")),IF(ISBLANK(F1005),"",IF(COUNT($F$2:F1005)&lt;=XobsHor-XfHor,"in-sample","out-sample"))),"")</f>
        <v/>
      </c>
      <c r="I1005" s="120" t="str">
        <f>IF(AND(ISBLANK(F1004),H1004="in-sample"),"",IF(AND(Temp!fhor_indata=1,H1004="out-sample",H1005="out-sample"),I1004,IF(AND(ISBLANK(F1005),H1004="out-sample"),"",IF(AND(Temp!optSeasCoef=0,Temp!sts_add=1),IF(H1004="in-sample",IF(Q1004=bigT,((pCell/bigT)*F1004)+((1-(pCell/bigT))*(I1004+J1004)),IF(OR(ISBLANK(F1005),COUNT($F$2:F1004)&lt;=pCell),F1004,((pCell/COUNT($F$2:F1004))*F1004)+((1-(pCell/COUNT($F$2:F1004)))*(I1004+J1004)))),I1004),IF(AND(Temp!optSeasCoef=0,Temp!sts_multp=1),IF(H1004="in-sample",IF(Q1004=bigT,((pCell/bigT)*F1004)+((1-(pCell/bigT))*(I1004*J1004)),IF(OR(ISBLANK(F1005),COUNT(F$2:$F1004)&lt;=pCell),F1004,((pCell/COUNT($F$2:F1004))*F1004)+((1-(pCell/COUNT($F$2:F1004)))*(I1004*J1004)))),I1004),IF(Temp!sts_add=1,IF(H1004="in-sample",IF(Q1004=bigT,((pCell/bigT)*AX1004)+((1-(pCell/bigT))*(I1004+J1004)),IF(OR(ISBLANK(F1005),COUNT($AX$2:AX1004)&lt;=pCell),AX1004,((pCell/COUNT($AX$2:AX1004))*AX1004)+((1-(pCell/COUNT($AX$2:AX1004)))*(I1004+J1004)))),I1004),IF(H1004="in-sample",IF(Q1004=bigT,((pCell/bigT)*AX1004)+((1-(pCell/bigT))*(I1004*J1004)),IF(OR(ISBLANK(F1005),COUNT($AX$2:AX1004)&lt;=pCell),AX1004,((pCell/COUNT($AX$2:AX1004))*AX1004)+((1-(pCell/COUNT($AX$2:AX1004)))*(I1004*J1004)))),I1004)))))))</f>
        <v/>
      </c>
      <c r="J1005" s="120" t="str">
        <f>IF(AND(ISBLANK(F1004),H1004="in-sample"),"",IF(AND(Temp!fhor_indata=1,H1004="out-sample",H1005="out-sample"),J1004,IF(AND(ISBLANK(F1005),H1004="out-sample"),"",IF(AND(Temp!optSeasCoef=0,Temp!sts_add=1),IF(H1004="in-sample",IF(Q1004=bigT,((qCell/bigT)*(I1005-I1004))+((1-(qCell/bigT))*J1004),IF(OR(ISBLANK(F1005),COUNT($F$2:F1004)&lt;=qCell),IF(COUNT($F$2:F1004)=1,0,F1004-F1003),((qCell/COUNT($F$2:F1004))*(I1005-I1004))+((1-(qCell/COUNT($F$2:F1004)))*J1004))),J1004),IF(AND(Temp!optSeasCoef=0,Temp!sts_multp=1),IF(H1004="in-sample",IF(Q1004=bigT,((qCell/bigT)*(I1005/I1004))+((1-(qCell/bigT))*J1004),IF(qCell=0,1,IF(OR(ISBLANK(F1005),COUNT($F$2:F1004)&lt;=qCell),IF(COUNT($F$2:F1004)=1,1,F1004/F1003),((qCell/COUNT($F$2:F1004))*(I1005/I1004))+((1-(qCell/COUNT($F$2:F1004)))*J1004)))),J1004),IF(Temp!sts_add=1,IF(H1004="in-sample",IF(Q1004=bigT,((qCell/bigT)*(I1005-I1004))+((1-(qCell/bigT))*J1004),IF(OR(ISBLANK(F1005),COUNT($AX$2:AX1004)&lt;=qCell),IF(COUNT($AX$2:AX1004)=1,0,AX1004-AX1003),((qCell/COUNT($AX$2:AX1004))*(I1005-I1004))+((1-(qCell/COUNT($AX$2:AX1004)))*J1004))),J1004),IF(H1004="in-sample",IF(Q1004=bigT,((qCell/bigT)*(I1005/I1004))+((1-(qCell/bigT))*J1004),IF(qCell=0,1,IF(OR(ISBLANK(F1005),COUNT($AX$2:AX1004)&lt;=qCell),IF(COUNT($AX$2:AX1004)=1,1,AX1004/AX1003),((qCell/COUNT($AX$2:AX1004))*(I1005/I1004))+((1-(qCell/COUNT($AX$2:AX1004)))*J1004)))),J1004)))))))</f>
        <v/>
      </c>
      <c r="K1005" s="120" t="str">
        <f>IF(H1005="","",IF(AND(Temp!optSeasCoef=0,Temp!sts_add=1),IF(H1005="out-sample",I1005+(Q1005*J1005),I1005+J1005),IF(AND(Temp!optSeasCoef=0,Temp!sts_multp=1),IF(H1005="out-sample",I1005*(J1005^Q1005),I1005*J1005),IF(Temp!sts_add=1,IF(H1005="out-sample",(I1005+(Q1005*J1005))*G1005,(I1005+J1005)*G1005),IF(H1005="out-sample",I1005*(J1005^Q1005)*G1005,I1005*J1005*G1005)))))</f>
        <v/>
      </c>
      <c r="L1005" s="116" t="str">
        <f t="shared" si="165"/>
        <v/>
      </c>
      <c r="M1005" s="116" t="str">
        <f t="shared" si="166"/>
        <v/>
      </c>
      <c r="N1005" s="116" t="str">
        <f t="shared" si="167"/>
        <v/>
      </c>
      <c r="O1005" s="116" t="str">
        <f t="shared" si="168"/>
        <v/>
      </c>
      <c r="P1005" s="116" t="str">
        <f t="shared" si="169"/>
        <v/>
      </c>
      <c r="Q1005" s="94" t="str">
        <f>IF(AND(Temp!fhor_indata=1,ISBLANK(F1005),H1004="in-sample"),1,IF(AND(Temp!fhor_indata=1,H1004="out-sample",Q1004&lt;XfHor),Q1004+1,IF(ISBLANK(F1005),"",IF(AND(H1005="out-sample",H1004="in-sample"),1,IF(AND(H1005="out-sample",H1004="out-sample"),Q1004+1,IF(ISNUMBER(Q1004),Q1004+1,1))))))</f>
        <v/>
      </c>
      <c r="R1005" s="94" t="str">
        <f t="shared" si="170"/>
        <v/>
      </c>
      <c r="S1005" s="94" t="str">
        <f>IF(Temp!fhor_indata=1,IF(S1004=XobsHor,1,IF(COUNT($S$2:S1004)&lt;=XobsHor,S1004+1,IF(AND(COUNT($S$2:S1004)&lt;=XobsHor+XfHor,IFERROR(MOD(S1004,XobsHor)&lt;XfHor,FALSE)),S1004+1,""))),IF(ISBLANK(F1005),"",IF(S1004=maxP,1,IF(S1004&lt;maxP,S1004+1,IF(COUNT($S$2:S1005)&lt;=XobsHor,S1004+1,"")))))</f>
        <v/>
      </c>
      <c r="T1005" s="3"/>
      <c r="U1005" s="6"/>
      <c r="V1005" s="6"/>
      <c r="W1005" s="6"/>
      <c r="X1005" s="6"/>
      <c r="Y1005" s="6"/>
      <c r="Z1005" s="6"/>
      <c r="AA1005" s="6"/>
      <c r="AB1005" s="6"/>
      <c r="AC1005" s="6"/>
      <c r="AD1005" s="6"/>
      <c r="AE1005" s="6"/>
      <c r="AF1005" s="6"/>
      <c r="AG1005" s="6"/>
      <c r="AH1005" s="6"/>
      <c r="AI1005" s="6"/>
      <c r="AJ1005" s="6"/>
      <c r="AK1005" s="6"/>
      <c r="AW1005" s="122" t="str">
        <f t="shared" si="172"/>
        <v/>
      </c>
      <c r="AX1005" s="123" t="str">
        <f t="shared" si="173"/>
        <v/>
      </c>
      <c r="AY1005" s="124" t="str">
        <f t="shared" si="174"/>
        <v/>
      </c>
      <c r="AZ1005" s="124" t="str">
        <f t="shared" si="175"/>
        <v/>
      </c>
      <c r="BF1005" s="91"/>
    </row>
    <row r="1006" spans="1:58" s="78" customFormat="1" ht="14.25" x14ac:dyDescent="0.2">
      <c r="A1006" s="6"/>
      <c r="B1006" s="6"/>
      <c r="C1006" s="6"/>
      <c r="D1006" s="3"/>
      <c r="E1006" s="98" t="str">
        <f t="shared" si="171"/>
        <v/>
      </c>
      <c r="F1006" s="117"/>
      <c r="G1006" s="116" t="str">
        <f>IF(E1006="","",IF(Temp!optSeasCoef=0,1,INDEX($C$2:$C$13,IF(MOD(COUNT($E$2:E1006),seas_indx)=0,seas_indx,MOD(COUNT($E$2:E1006),seas_indx)))))</f>
        <v/>
      </c>
      <c r="H1006" s="97" t="str">
        <f>IFERROR(IF(Temp!fhor_indata=1,IF(COUNT($S$2:S1006)&lt;=XobsHor,"in-sample",IF(AND(COUNT($S$2:S1006)&lt;=XobsHor+XfHor,MOD(S1005,XobsHor)&lt;XfHor),"out-sample","")),IF(ISBLANK(F1006),"",IF(COUNT($F$2:F1006)&lt;=XobsHor-XfHor,"in-sample","out-sample"))),"")</f>
        <v/>
      </c>
      <c r="I1006" s="120" t="str">
        <f>IF(AND(ISBLANK(F1005),H1005="in-sample"),"",IF(AND(Temp!fhor_indata=1,H1005="out-sample",H1006="out-sample"),I1005,IF(AND(ISBLANK(F1006),H1005="out-sample"),"",IF(AND(Temp!optSeasCoef=0,Temp!sts_add=1),IF(H1005="in-sample",IF(Q1005=bigT,((pCell/bigT)*F1005)+((1-(pCell/bigT))*(I1005+J1005)),IF(OR(ISBLANK(F1006),COUNT($F$2:F1005)&lt;=pCell),F1005,((pCell/COUNT($F$2:F1005))*F1005)+((1-(pCell/COUNT($F$2:F1005)))*(I1005+J1005)))),I1005),IF(AND(Temp!optSeasCoef=0,Temp!sts_multp=1),IF(H1005="in-sample",IF(Q1005=bigT,((pCell/bigT)*F1005)+((1-(pCell/bigT))*(I1005*J1005)),IF(OR(ISBLANK(F1006),COUNT(F$2:$F1005)&lt;=pCell),F1005,((pCell/COUNT($F$2:F1005))*F1005)+((1-(pCell/COUNT($F$2:F1005)))*(I1005*J1005)))),I1005),IF(Temp!sts_add=1,IF(H1005="in-sample",IF(Q1005=bigT,((pCell/bigT)*AX1005)+((1-(pCell/bigT))*(I1005+J1005)),IF(OR(ISBLANK(F1006),COUNT($AX$2:AX1005)&lt;=pCell),AX1005,((pCell/COUNT($AX$2:AX1005))*AX1005)+((1-(pCell/COUNT($AX$2:AX1005)))*(I1005+J1005)))),I1005),IF(H1005="in-sample",IF(Q1005=bigT,((pCell/bigT)*AX1005)+((1-(pCell/bigT))*(I1005*J1005)),IF(OR(ISBLANK(F1006),COUNT($AX$2:AX1005)&lt;=pCell),AX1005,((pCell/COUNT($AX$2:AX1005))*AX1005)+((1-(pCell/COUNT($AX$2:AX1005)))*(I1005*J1005)))),I1005)))))))</f>
        <v/>
      </c>
      <c r="J1006" s="120" t="str">
        <f>IF(AND(ISBLANK(F1005),H1005="in-sample"),"",IF(AND(Temp!fhor_indata=1,H1005="out-sample",H1006="out-sample"),J1005,IF(AND(ISBLANK(F1006),H1005="out-sample"),"",IF(AND(Temp!optSeasCoef=0,Temp!sts_add=1),IF(H1005="in-sample",IF(Q1005=bigT,((qCell/bigT)*(I1006-I1005))+((1-(qCell/bigT))*J1005),IF(OR(ISBLANK(F1006),COUNT($F$2:F1005)&lt;=qCell),IF(COUNT($F$2:F1005)=1,0,F1005-F1004),((qCell/COUNT($F$2:F1005))*(I1006-I1005))+((1-(qCell/COUNT($F$2:F1005)))*J1005))),J1005),IF(AND(Temp!optSeasCoef=0,Temp!sts_multp=1),IF(H1005="in-sample",IF(Q1005=bigT,((qCell/bigT)*(I1006/I1005))+((1-(qCell/bigT))*J1005),IF(qCell=0,1,IF(OR(ISBLANK(F1006),COUNT($F$2:F1005)&lt;=qCell),IF(COUNT($F$2:F1005)=1,1,F1005/F1004),((qCell/COUNT($F$2:F1005))*(I1006/I1005))+((1-(qCell/COUNT($F$2:F1005)))*J1005)))),J1005),IF(Temp!sts_add=1,IF(H1005="in-sample",IF(Q1005=bigT,((qCell/bigT)*(I1006-I1005))+((1-(qCell/bigT))*J1005),IF(OR(ISBLANK(F1006),COUNT($AX$2:AX1005)&lt;=qCell),IF(COUNT($AX$2:AX1005)=1,0,AX1005-AX1004),((qCell/COUNT($AX$2:AX1005))*(I1006-I1005))+((1-(qCell/COUNT($AX$2:AX1005)))*J1005))),J1005),IF(H1005="in-sample",IF(Q1005=bigT,((qCell/bigT)*(I1006/I1005))+((1-(qCell/bigT))*J1005),IF(qCell=0,1,IF(OR(ISBLANK(F1006),COUNT($AX$2:AX1005)&lt;=qCell),IF(COUNT($AX$2:AX1005)=1,1,AX1005/AX1004),((qCell/COUNT($AX$2:AX1005))*(I1006/I1005))+((1-(qCell/COUNT($AX$2:AX1005)))*J1005)))),J1005)))))))</f>
        <v/>
      </c>
      <c r="K1006" s="120" t="str">
        <f>IF(H1006="","",IF(AND(Temp!optSeasCoef=0,Temp!sts_add=1),IF(H1006="out-sample",I1006+(Q1006*J1006),I1006+J1006),IF(AND(Temp!optSeasCoef=0,Temp!sts_multp=1),IF(H1006="out-sample",I1006*(J1006^Q1006),I1006*J1006),IF(Temp!sts_add=1,IF(H1006="out-sample",(I1006+(Q1006*J1006))*G1006,(I1006+J1006)*G1006),IF(H1006="out-sample",I1006*(J1006^Q1006)*G1006,I1006*J1006*G1006)))))</f>
        <v/>
      </c>
      <c r="L1006" s="116" t="str">
        <f t="shared" si="165"/>
        <v/>
      </c>
      <c r="M1006" s="116" t="str">
        <f t="shared" si="166"/>
        <v/>
      </c>
      <c r="N1006" s="116" t="str">
        <f t="shared" si="167"/>
        <v/>
      </c>
      <c r="O1006" s="116" t="str">
        <f t="shared" si="168"/>
        <v/>
      </c>
      <c r="P1006" s="116" t="str">
        <f t="shared" si="169"/>
        <v/>
      </c>
      <c r="Q1006" s="94" t="str">
        <f>IF(AND(Temp!fhor_indata=1,ISBLANK(F1006),H1005="in-sample"),1,IF(AND(Temp!fhor_indata=1,H1005="out-sample",Q1005&lt;XfHor),Q1005+1,IF(ISBLANK(F1006),"",IF(AND(H1006="out-sample",H1005="in-sample"),1,IF(AND(H1006="out-sample",H1005="out-sample"),Q1005+1,IF(ISNUMBER(Q1005),Q1005+1,1))))))</f>
        <v/>
      </c>
      <c r="R1006" s="94" t="str">
        <f t="shared" si="170"/>
        <v/>
      </c>
      <c r="S1006" s="94" t="str">
        <f>IF(Temp!fhor_indata=1,IF(S1005=XobsHor,1,IF(COUNT($S$2:S1005)&lt;=XobsHor,S1005+1,IF(AND(COUNT($S$2:S1005)&lt;=XobsHor+XfHor,IFERROR(MOD(S1005,XobsHor)&lt;XfHor,FALSE)),S1005+1,""))),IF(ISBLANK(F1006),"",IF(S1005=maxP,1,IF(S1005&lt;maxP,S1005+1,IF(COUNT($S$2:S1006)&lt;=XobsHor,S1005+1,"")))))</f>
        <v/>
      </c>
      <c r="T1006" s="3"/>
      <c r="U1006" s="6"/>
      <c r="V1006" s="6"/>
      <c r="W1006" s="6"/>
      <c r="X1006" s="6"/>
      <c r="Y1006" s="6"/>
      <c r="Z1006" s="6"/>
      <c r="AA1006" s="6"/>
      <c r="AB1006" s="6"/>
      <c r="AC1006" s="6"/>
      <c r="AD1006" s="6"/>
      <c r="AE1006" s="6"/>
      <c r="AF1006" s="6"/>
      <c r="AG1006" s="6"/>
      <c r="AH1006" s="6"/>
      <c r="AI1006" s="6"/>
      <c r="AJ1006" s="6"/>
      <c r="AK1006" s="6"/>
      <c r="AW1006" s="122" t="str">
        <f t="shared" si="172"/>
        <v/>
      </c>
      <c r="AX1006" s="123" t="str">
        <f t="shared" si="173"/>
        <v/>
      </c>
      <c r="AY1006" s="124" t="str">
        <f t="shared" si="174"/>
        <v/>
      </c>
      <c r="AZ1006" s="124" t="str">
        <f t="shared" si="175"/>
        <v/>
      </c>
      <c r="BF1006" s="91"/>
    </row>
    <row r="1007" spans="1:58" s="78" customFormat="1" ht="14.25" x14ac:dyDescent="0.2">
      <c r="A1007" s="6"/>
      <c r="B1007" s="6"/>
      <c r="C1007" s="6"/>
      <c r="D1007" s="3"/>
      <c r="E1007" s="98" t="str">
        <f t="shared" si="171"/>
        <v/>
      </c>
      <c r="F1007" s="117"/>
      <c r="G1007" s="116" t="str">
        <f>IF(E1007="","",IF(Temp!optSeasCoef=0,1,INDEX($C$2:$C$13,IF(MOD(COUNT($E$2:E1007),seas_indx)=0,seas_indx,MOD(COUNT($E$2:E1007),seas_indx)))))</f>
        <v/>
      </c>
      <c r="H1007" s="97" t="str">
        <f>IFERROR(IF(Temp!fhor_indata=1,IF(COUNT($S$2:S1007)&lt;=XobsHor,"in-sample",IF(AND(COUNT($S$2:S1007)&lt;=XobsHor+XfHor,MOD(S1006,XobsHor)&lt;XfHor),"out-sample","")),IF(ISBLANK(F1007),"",IF(COUNT($F$2:F1007)&lt;=XobsHor-XfHor,"in-sample","out-sample"))),"")</f>
        <v/>
      </c>
      <c r="I1007" s="120" t="str">
        <f>IF(AND(ISBLANK(F1006),H1006="in-sample"),"",IF(AND(Temp!fhor_indata=1,H1006="out-sample",H1007="out-sample"),I1006,IF(AND(ISBLANK(F1007),H1006="out-sample"),"",IF(AND(Temp!optSeasCoef=0,Temp!sts_add=1),IF(H1006="in-sample",IF(Q1006=bigT,((pCell/bigT)*F1006)+((1-(pCell/bigT))*(I1006+J1006)),IF(OR(ISBLANK(F1007),COUNT($F$2:F1006)&lt;=pCell),F1006,((pCell/COUNT($F$2:F1006))*F1006)+((1-(pCell/COUNT($F$2:F1006)))*(I1006+J1006)))),I1006),IF(AND(Temp!optSeasCoef=0,Temp!sts_multp=1),IF(H1006="in-sample",IF(Q1006=bigT,((pCell/bigT)*F1006)+((1-(pCell/bigT))*(I1006*J1006)),IF(OR(ISBLANK(F1007),COUNT(F$2:$F1006)&lt;=pCell),F1006,((pCell/COUNT($F$2:F1006))*F1006)+((1-(pCell/COUNT($F$2:F1006)))*(I1006*J1006)))),I1006),IF(Temp!sts_add=1,IF(H1006="in-sample",IF(Q1006=bigT,((pCell/bigT)*AX1006)+((1-(pCell/bigT))*(I1006+J1006)),IF(OR(ISBLANK(F1007),COUNT($AX$2:AX1006)&lt;=pCell),AX1006,((pCell/COUNT($AX$2:AX1006))*AX1006)+((1-(pCell/COUNT($AX$2:AX1006)))*(I1006+J1006)))),I1006),IF(H1006="in-sample",IF(Q1006=bigT,((pCell/bigT)*AX1006)+((1-(pCell/bigT))*(I1006*J1006)),IF(OR(ISBLANK(F1007),COUNT($AX$2:AX1006)&lt;=pCell),AX1006,((pCell/COUNT($AX$2:AX1006))*AX1006)+((1-(pCell/COUNT($AX$2:AX1006)))*(I1006*J1006)))),I1006)))))))</f>
        <v/>
      </c>
      <c r="J1007" s="120" t="str">
        <f>IF(AND(ISBLANK(F1006),H1006="in-sample"),"",IF(AND(Temp!fhor_indata=1,H1006="out-sample",H1007="out-sample"),J1006,IF(AND(ISBLANK(F1007),H1006="out-sample"),"",IF(AND(Temp!optSeasCoef=0,Temp!sts_add=1),IF(H1006="in-sample",IF(Q1006=bigT,((qCell/bigT)*(I1007-I1006))+((1-(qCell/bigT))*J1006),IF(OR(ISBLANK(F1007),COUNT($F$2:F1006)&lt;=qCell),IF(COUNT($F$2:F1006)=1,0,F1006-F1005),((qCell/COUNT($F$2:F1006))*(I1007-I1006))+((1-(qCell/COUNT($F$2:F1006)))*J1006))),J1006),IF(AND(Temp!optSeasCoef=0,Temp!sts_multp=1),IF(H1006="in-sample",IF(Q1006=bigT,((qCell/bigT)*(I1007/I1006))+((1-(qCell/bigT))*J1006),IF(qCell=0,1,IF(OR(ISBLANK(F1007),COUNT($F$2:F1006)&lt;=qCell),IF(COUNT($F$2:F1006)=1,1,F1006/F1005),((qCell/COUNT($F$2:F1006))*(I1007/I1006))+((1-(qCell/COUNT($F$2:F1006)))*J1006)))),J1006),IF(Temp!sts_add=1,IF(H1006="in-sample",IF(Q1006=bigT,((qCell/bigT)*(I1007-I1006))+((1-(qCell/bigT))*J1006),IF(OR(ISBLANK(F1007),COUNT($AX$2:AX1006)&lt;=qCell),IF(COUNT($AX$2:AX1006)=1,0,AX1006-AX1005),((qCell/COUNT($AX$2:AX1006))*(I1007-I1006))+((1-(qCell/COUNT($AX$2:AX1006)))*J1006))),J1006),IF(H1006="in-sample",IF(Q1006=bigT,((qCell/bigT)*(I1007/I1006))+((1-(qCell/bigT))*J1006),IF(qCell=0,1,IF(OR(ISBLANK(F1007),COUNT($AX$2:AX1006)&lt;=qCell),IF(COUNT($AX$2:AX1006)=1,1,AX1006/AX1005),((qCell/COUNT($AX$2:AX1006))*(I1007/I1006))+((1-(qCell/COUNT($AX$2:AX1006)))*J1006)))),J1006)))))))</f>
        <v/>
      </c>
      <c r="K1007" s="120" t="str">
        <f>IF(H1007="","",IF(AND(Temp!optSeasCoef=0,Temp!sts_add=1),IF(H1007="out-sample",I1007+(Q1007*J1007),I1007+J1007),IF(AND(Temp!optSeasCoef=0,Temp!sts_multp=1),IF(H1007="out-sample",I1007*(J1007^Q1007),I1007*J1007),IF(Temp!sts_add=1,IF(H1007="out-sample",(I1007+(Q1007*J1007))*G1007,(I1007+J1007)*G1007),IF(H1007="out-sample",I1007*(J1007^Q1007)*G1007,I1007*J1007*G1007)))))</f>
        <v/>
      </c>
      <c r="L1007" s="116" t="str">
        <f t="shared" si="165"/>
        <v/>
      </c>
      <c r="M1007" s="116" t="str">
        <f t="shared" si="166"/>
        <v/>
      </c>
      <c r="N1007" s="116" t="str">
        <f t="shared" si="167"/>
        <v/>
      </c>
      <c r="O1007" s="116" t="str">
        <f t="shared" si="168"/>
        <v/>
      </c>
      <c r="P1007" s="116" t="str">
        <f t="shared" si="169"/>
        <v/>
      </c>
      <c r="Q1007" s="94" t="str">
        <f>IF(AND(Temp!fhor_indata=1,ISBLANK(F1007),H1006="in-sample"),1,IF(AND(Temp!fhor_indata=1,H1006="out-sample",Q1006&lt;XfHor),Q1006+1,IF(ISBLANK(F1007),"",IF(AND(H1007="out-sample",H1006="in-sample"),1,IF(AND(H1007="out-sample",H1006="out-sample"),Q1006+1,IF(ISNUMBER(Q1006),Q1006+1,1))))))</f>
        <v/>
      </c>
      <c r="R1007" s="94" t="str">
        <f t="shared" si="170"/>
        <v/>
      </c>
      <c r="S1007" s="94" t="str">
        <f>IF(Temp!fhor_indata=1,IF(S1006=XobsHor,1,IF(COUNT($S$2:S1006)&lt;=XobsHor,S1006+1,IF(AND(COUNT($S$2:S1006)&lt;=XobsHor+XfHor,IFERROR(MOD(S1006,XobsHor)&lt;XfHor,FALSE)),S1006+1,""))),IF(ISBLANK(F1007),"",IF(S1006=maxP,1,IF(S1006&lt;maxP,S1006+1,IF(COUNT($S$2:S1007)&lt;=XobsHor,S1006+1,"")))))</f>
        <v/>
      </c>
      <c r="T1007" s="3"/>
      <c r="U1007" s="6"/>
      <c r="V1007" s="6"/>
      <c r="W1007" s="6"/>
      <c r="X1007" s="6"/>
      <c r="Y1007" s="6"/>
      <c r="Z1007" s="6"/>
      <c r="AA1007" s="6"/>
      <c r="AB1007" s="6"/>
      <c r="AC1007" s="6"/>
      <c r="AD1007" s="6"/>
      <c r="AE1007" s="6"/>
      <c r="AF1007" s="6"/>
      <c r="AG1007" s="6"/>
      <c r="AH1007" s="6"/>
      <c r="AI1007" s="6"/>
      <c r="AJ1007" s="6"/>
      <c r="AK1007" s="6"/>
      <c r="AW1007" s="122" t="str">
        <f t="shared" si="172"/>
        <v/>
      </c>
      <c r="AX1007" s="123" t="str">
        <f t="shared" si="173"/>
        <v/>
      </c>
      <c r="AY1007" s="124" t="str">
        <f t="shared" si="174"/>
        <v/>
      </c>
      <c r="AZ1007" s="124" t="str">
        <f t="shared" si="175"/>
        <v/>
      </c>
      <c r="BF1007" s="91"/>
    </row>
    <row r="1008" spans="1:58" s="78" customFormat="1" ht="14.25" x14ac:dyDescent="0.2">
      <c r="A1008" s="6"/>
      <c r="B1008" s="6"/>
      <c r="C1008" s="6"/>
      <c r="D1008" s="3"/>
      <c r="E1008" s="98" t="str">
        <f t="shared" si="171"/>
        <v/>
      </c>
      <c r="F1008" s="117"/>
      <c r="G1008" s="116" t="str">
        <f>IF(E1008="","",IF(Temp!optSeasCoef=0,1,INDEX($C$2:$C$13,IF(MOD(COUNT($E$2:E1008),seas_indx)=0,seas_indx,MOD(COUNT($E$2:E1008),seas_indx)))))</f>
        <v/>
      </c>
      <c r="H1008" s="97" t="str">
        <f>IFERROR(IF(Temp!fhor_indata=1,IF(COUNT($S$2:S1008)&lt;=XobsHor,"in-sample",IF(AND(COUNT($S$2:S1008)&lt;=XobsHor+XfHor,MOD(S1007,XobsHor)&lt;XfHor),"out-sample","")),IF(ISBLANK(F1008),"",IF(COUNT($F$2:F1008)&lt;=XobsHor-XfHor,"in-sample","out-sample"))),"")</f>
        <v/>
      </c>
      <c r="I1008" s="120" t="str">
        <f>IF(AND(ISBLANK(F1007),H1007="in-sample"),"",IF(AND(Temp!fhor_indata=1,H1007="out-sample",H1008="out-sample"),I1007,IF(AND(ISBLANK(F1008),H1007="out-sample"),"",IF(AND(Temp!optSeasCoef=0,Temp!sts_add=1),IF(H1007="in-sample",IF(Q1007=bigT,((pCell/bigT)*F1007)+((1-(pCell/bigT))*(I1007+J1007)),IF(OR(ISBLANK(F1008),COUNT($F$2:F1007)&lt;=pCell),F1007,((pCell/COUNT($F$2:F1007))*F1007)+((1-(pCell/COUNT($F$2:F1007)))*(I1007+J1007)))),I1007),IF(AND(Temp!optSeasCoef=0,Temp!sts_multp=1),IF(H1007="in-sample",IF(Q1007=bigT,((pCell/bigT)*F1007)+((1-(pCell/bigT))*(I1007*J1007)),IF(OR(ISBLANK(F1008),COUNT(F$2:$F1007)&lt;=pCell),F1007,((pCell/COUNT($F$2:F1007))*F1007)+((1-(pCell/COUNT($F$2:F1007)))*(I1007*J1007)))),I1007),IF(Temp!sts_add=1,IF(H1007="in-sample",IF(Q1007=bigT,((pCell/bigT)*AX1007)+((1-(pCell/bigT))*(I1007+J1007)),IF(OR(ISBLANK(F1008),COUNT($AX$2:AX1007)&lt;=pCell),AX1007,((pCell/COUNT($AX$2:AX1007))*AX1007)+((1-(pCell/COUNT($AX$2:AX1007)))*(I1007+J1007)))),I1007),IF(H1007="in-sample",IF(Q1007=bigT,((pCell/bigT)*AX1007)+((1-(pCell/bigT))*(I1007*J1007)),IF(OR(ISBLANK(F1008),COUNT($AX$2:AX1007)&lt;=pCell),AX1007,((pCell/COUNT($AX$2:AX1007))*AX1007)+((1-(pCell/COUNT($AX$2:AX1007)))*(I1007*J1007)))),I1007)))))))</f>
        <v/>
      </c>
      <c r="J1008" s="120" t="str">
        <f>IF(AND(ISBLANK(F1007),H1007="in-sample"),"",IF(AND(Temp!fhor_indata=1,H1007="out-sample",H1008="out-sample"),J1007,IF(AND(ISBLANK(F1008),H1007="out-sample"),"",IF(AND(Temp!optSeasCoef=0,Temp!sts_add=1),IF(H1007="in-sample",IF(Q1007=bigT,((qCell/bigT)*(I1008-I1007))+((1-(qCell/bigT))*J1007),IF(OR(ISBLANK(F1008),COUNT($F$2:F1007)&lt;=qCell),IF(COUNT($F$2:F1007)=1,0,F1007-F1006),((qCell/COUNT($F$2:F1007))*(I1008-I1007))+((1-(qCell/COUNT($F$2:F1007)))*J1007))),J1007),IF(AND(Temp!optSeasCoef=0,Temp!sts_multp=1),IF(H1007="in-sample",IF(Q1007=bigT,((qCell/bigT)*(I1008/I1007))+((1-(qCell/bigT))*J1007),IF(qCell=0,1,IF(OR(ISBLANK(F1008),COUNT($F$2:F1007)&lt;=qCell),IF(COUNT($F$2:F1007)=1,1,F1007/F1006),((qCell/COUNT($F$2:F1007))*(I1008/I1007))+((1-(qCell/COUNT($F$2:F1007)))*J1007)))),J1007),IF(Temp!sts_add=1,IF(H1007="in-sample",IF(Q1007=bigT,((qCell/bigT)*(I1008-I1007))+((1-(qCell/bigT))*J1007),IF(OR(ISBLANK(F1008),COUNT($AX$2:AX1007)&lt;=qCell),IF(COUNT($AX$2:AX1007)=1,0,AX1007-AX1006),((qCell/COUNT($AX$2:AX1007))*(I1008-I1007))+((1-(qCell/COUNT($AX$2:AX1007)))*J1007))),J1007),IF(H1007="in-sample",IF(Q1007=bigT,((qCell/bigT)*(I1008/I1007))+((1-(qCell/bigT))*J1007),IF(qCell=0,1,IF(OR(ISBLANK(F1008),COUNT($AX$2:AX1007)&lt;=qCell),IF(COUNT($AX$2:AX1007)=1,1,AX1007/AX1006),((qCell/COUNT($AX$2:AX1007))*(I1008/I1007))+((1-(qCell/COUNT($AX$2:AX1007)))*J1007)))),J1007)))))))</f>
        <v/>
      </c>
      <c r="K1008" s="120" t="str">
        <f>IF(H1008="","",IF(AND(Temp!optSeasCoef=0,Temp!sts_add=1),IF(H1008="out-sample",I1008+(Q1008*J1008),I1008+J1008),IF(AND(Temp!optSeasCoef=0,Temp!sts_multp=1),IF(H1008="out-sample",I1008*(J1008^Q1008),I1008*J1008),IF(Temp!sts_add=1,IF(H1008="out-sample",(I1008+(Q1008*J1008))*G1008,(I1008+J1008)*G1008),IF(H1008="out-sample",I1008*(J1008^Q1008)*G1008,I1008*J1008*G1008)))))</f>
        <v/>
      </c>
      <c r="L1008" s="116" t="str">
        <f t="shared" si="165"/>
        <v/>
      </c>
      <c r="M1008" s="116" t="str">
        <f t="shared" si="166"/>
        <v/>
      </c>
      <c r="N1008" s="116" t="str">
        <f t="shared" si="167"/>
        <v/>
      </c>
      <c r="O1008" s="116" t="str">
        <f t="shared" si="168"/>
        <v/>
      </c>
      <c r="P1008" s="116" t="str">
        <f t="shared" si="169"/>
        <v/>
      </c>
      <c r="Q1008" s="94" t="str">
        <f>IF(AND(Temp!fhor_indata=1,ISBLANK(F1008),H1007="in-sample"),1,IF(AND(Temp!fhor_indata=1,H1007="out-sample",Q1007&lt;XfHor),Q1007+1,IF(ISBLANK(F1008),"",IF(AND(H1008="out-sample",H1007="in-sample"),1,IF(AND(H1008="out-sample",H1007="out-sample"),Q1007+1,IF(ISNUMBER(Q1007),Q1007+1,1))))))</f>
        <v/>
      </c>
      <c r="R1008" s="94" t="str">
        <f t="shared" si="170"/>
        <v/>
      </c>
      <c r="S1008" s="94" t="str">
        <f>IF(Temp!fhor_indata=1,IF(S1007=XobsHor,1,IF(COUNT($S$2:S1007)&lt;=XobsHor,S1007+1,IF(AND(COUNT($S$2:S1007)&lt;=XobsHor+XfHor,IFERROR(MOD(S1007,XobsHor)&lt;XfHor,FALSE)),S1007+1,""))),IF(ISBLANK(F1008),"",IF(S1007=maxP,1,IF(S1007&lt;maxP,S1007+1,IF(COUNT($S$2:S1008)&lt;=XobsHor,S1007+1,"")))))</f>
        <v/>
      </c>
      <c r="T1008" s="3"/>
      <c r="U1008" s="6"/>
      <c r="V1008" s="6"/>
      <c r="W1008" s="6"/>
      <c r="X1008" s="6"/>
      <c r="Y1008" s="6"/>
      <c r="Z1008" s="6"/>
      <c r="AA1008" s="6"/>
      <c r="AB1008" s="6"/>
      <c r="AC1008" s="6"/>
      <c r="AD1008" s="6"/>
      <c r="AE1008" s="6"/>
      <c r="AF1008" s="6"/>
      <c r="AG1008" s="6"/>
      <c r="AH1008" s="6"/>
      <c r="AI1008" s="6"/>
      <c r="AJ1008" s="6"/>
      <c r="AK1008" s="6"/>
      <c r="AW1008" s="122" t="str">
        <f t="shared" si="172"/>
        <v/>
      </c>
      <c r="AX1008" s="123" t="str">
        <f t="shared" si="173"/>
        <v/>
      </c>
      <c r="AY1008" s="124" t="str">
        <f t="shared" si="174"/>
        <v/>
      </c>
      <c r="AZ1008" s="124" t="str">
        <f t="shared" si="175"/>
        <v/>
      </c>
      <c r="BF1008" s="91"/>
    </row>
    <row r="1009" spans="1:58" s="78" customFormat="1" ht="14.25" x14ac:dyDescent="0.2">
      <c r="A1009" s="6"/>
      <c r="B1009" s="6"/>
      <c r="C1009" s="6"/>
      <c r="D1009" s="3"/>
      <c r="E1009" s="98" t="str">
        <f t="shared" si="171"/>
        <v/>
      </c>
      <c r="F1009" s="117"/>
      <c r="G1009" s="116" t="str">
        <f>IF(E1009="","",IF(Temp!optSeasCoef=0,1,INDEX($C$2:$C$13,IF(MOD(COUNT($E$2:E1009),seas_indx)=0,seas_indx,MOD(COUNT($E$2:E1009),seas_indx)))))</f>
        <v/>
      </c>
      <c r="H1009" s="97" t="str">
        <f>IFERROR(IF(Temp!fhor_indata=1,IF(COUNT($S$2:S1009)&lt;=XobsHor,"in-sample",IF(AND(COUNT($S$2:S1009)&lt;=XobsHor+XfHor,MOD(S1008,XobsHor)&lt;XfHor),"out-sample","")),IF(ISBLANK(F1009),"",IF(COUNT($F$2:F1009)&lt;=XobsHor-XfHor,"in-sample","out-sample"))),"")</f>
        <v/>
      </c>
      <c r="I1009" s="120" t="str">
        <f>IF(AND(ISBLANK(F1008),H1008="in-sample"),"",IF(AND(Temp!fhor_indata=1,H1008="out-sample",H1009="out-sample"),I1008,IF(AND(ISBLANK(F1009),H1008="out-sample"),"",IF(AND(Temp!optSeasCoef=0,Temp!sts_add=1),IF(H1008="in-sample",IF(Q1008=bigT,((pCell/bigT)*F1008)+((1-(pCell/bigT))*(I1008+J1008)),IF(OR(ISBLANK(F1009),COUNT($F$2:F1008)&lt;=pCell),F1008,((pCell/COUNT($F$2:F1008))*F1008)+((1-(pCell/COUNT($F$2:F1008)))*(I1008+J1008)))),I1008),IF(AND(Temp!optSeasCoef=0,Temp!sts_multp=1),IF(H1008="in-sample",IF(Q1008=bigT,((pCell/bigT)*F1008)+((1-(pCell/bigT))*(I1008*J1008)),IF(OR(ISBLANK(F1009),COUNT(F$2:$F1008)&lt;=pCell),F1008,((pCell/COUNT($F$2:F1008))*F1008)+((1-(pCell/COUNT($F$2:F1008)))*(I1008*J1008)))),I1008),IF(Temp!sts_add=1,IF(H1008="in-sample",IF(Q1008=bigT,((pCell/bigT)*AX1008)+((1-(pCell/bigT))*(I1008+J1008)),IF(OR(ISBLANK(F1009),COUNT($AX$2:AX1008)&lt;=pCell),AX1008,((pCell/COUNT($AX$2:AX1008))*AX1008)+((1-(pCell/COUNT($AX$2:AX1008)))*(I1008+J1008)))),I1008),IF(H1008="in-sample",IF(Q1008=bigT,((pCell/bigT)*AX1008)+((1-(pCell/bigT))*(I1008*J1008)),IF(OR(ISBLANK(F1009),COUNT($AX$2:AX1008)&lt;=pCell),AX1008,((pCell/COUNT($AX$2:AX1008))*AX1008)+((1-(pCell/COUNT($AX$2:AX1008)))*(I1008*J1008)))),I1008)))))))</f>
        <v/>
      </c>
      <c r="J1009" s="120" t="str">
        <f>IF(AND(ISBLANK(F1008),H1008="in-sample"),"",IF(AND(Temp!fhor_indata=1,H1008="out-sample",H1009="out-sample"),J1008,IF(AND(ISBLANK(F1009),H1008="out-sample"),"",IF(AND(Temp!optSeasCoef=0,Temp!sts_add=1),IF(H1008="in-sample",IF(Q1008=bigT,((qCell/bigT)*(I1009-I1008))+((1-(qCell/bigT))*J1008),IF(OR(ISBLANK(F1009),COUNT($F$2:F1008)&lt;=qCell),IF(COUNT($F$2:F1008)=1,0,F1008-F1007),((qCell/COUNT($F$2:F1008))*(I1009-I1008))+((1-(qCell/COUNT($F$2:F1008)))*J1008))),J1008),IF(AND(Temp!optSeasCoef=0,Temp!sts_multp=1),IF(H1008="in-sample",IF(Q1008=bigT,((qCell/bigT)*(I1009/I1008))+((1-(qCell/bigT))*J1008),IF(qCell=0,1,IF(OR(ISBLANK(F1009),COUNT($F$2:F1008)&lt;=qCell),IF(COUNT($F$2:F1008)=1,1,F1008/F1007),((qCell/COUNT($F$2:F1008))*(I1009/I1008))+((1-(qCell/COUNT($F$2:F1008)))*J1008)))),J1008),IF(Temp!sts_add=1,IF(H1008="in-sample",IF(Q1008=bigT,((qCell/bigT)*(I1009-I1008))+((1-(qCell/bigT))*J1008),IF(OR(ISBLANK(F1009),COUNT($AX$2:AX1008)&lt;=qCell),IF(COUNT($AX$2:AX1008)=1,0,AX1008-AX1007),((qCell/COUNT($AX$2:AX1008))*(I1009-I1008))+((1-(qCell/COUNT($AX$2:AX1008)))*J1008))),J1008),IF(H1008="in-sample",IF(Q1008=bigT,((qCell/bigT)*(I1009/I1008))+((1-(qCell/bigT))*J1008),IF(qCell=0,1,IF(OR(ISBLANK(F1009),COUNT($AX$2:AX1008)&lt;=qCell),IF(COUNT($AX$2:AX1008)=1,1,AX1008/AX1007),((qCell/COUNT($AX$2:AX1008))*(I1009/I1008))+((1-(qCell/COUNT($AX$2:AX1008)))*J1008)))),J1008)))))))</f>
        <v/>
      </c>
      <c r="K1009" s="120" t="str">
        <f>IF(H1009="","",IF(AND(Temp!optSeasCoef=0,Temp!sts_add=1),IF(H1009="out-sample",I1009+(Q1009*J1009),I1009+J1009),IF(AND(Temp!optSeasCoef=0,Temp!sts_multp=1),IF(H1009="out-sample",I1009*(J1009^Q1009),I1009*J1009),IF(Temp!sts_add=1,IF(H1009="out-sample",(I1009+(Q1009*J1009))*G1009,(I1009+J1009)*G1009),IF(H1009="out-sample",I1009*(J1009^Q1009)*G1009,I1009*J1009*G1009)))))</f>
        <v/>
      </c>
      <c r="L1009" s="116" t="str">
        <f t="shared" si="165"/>
        <v/>
      </c>
      <c r="M1009" s="116" t="str">
        <f t="shared" si="166"/>
        <v/>
      </c>
      <c r="N1009" s="116" t="str">
        <f t="shared" si="167"/>
        <v/>
      </c>
      <c r="O1009" s="116" t="str">
        <f t="shared" si="168"/>
        <v/>
      </c>
      <c r="P1009" s="116" t="str">
        <f t="shared" si="169"/>
        <v/>
      </c>
      <c r="Q1009" s="94" t="str">
        <f>IF(AND(Temp!fhor_indata=1,ISBLANK(F1009),H1008="in-sample"),1,IF(AND(Temp!fhor_indata=1,H1008="out-sample",Q1008&lt;XfHor),Q1008+1,IF(ISBLANK(F1009),"",IF(AND(H1009="out-sample",H1008="in-sample"),1,IF(AND(H1009="out-sample",H1008="out-sample"),Q1008+1,IF(ISNUMBER(Q1008),Q1008+1,1))))))</f>
        <v/>
      </c>
      <c r="R1009" s="94" t="str">
        <f t="shared" si="170"/>
        <v/>
      </c>
      <c r="S1009" s="94" t="str">
        <f>IF(Temp!fhor_indata=1,IF(S1008=XobsHor,1,IF(COUNT($S$2:S1008)&lt;=XobsHor,S1008+1,IF(AND(COUNT($S$2:S1008)&lt;=XobsHor+XfHor,IFERROR(MOD(S1008,XobsHor)&lt;XfHor,FALSE)),S1008+1,""))),IF(ISBLANK(F1009),"",IF(S1008=maxP,1,IF(S1008&lt;maxP,S1008+1,IF(COUNT($S$2:S1009)&lt;=XobsHor,S1008+1,"")))))</f>
        <v/>
      </c>
      <c r="T1009" s="3"/>
      <c r="U1009" s="6"/>
      <c r="V1009" s="6"/>
      <c r="W1009" s="6"/>
      <c r="X1009" s="6"/>
      <c r="Y1009" s="6"/>
      <c r="Z1009" s="6"/>
      <c r="AA1009" s="6"/>
      <c r="AB1009" s="6"/>
      <c r="AC1009" s="6"/>
      <c r="AD1009" s="6"/>
      <c r="AE1009" s="6"/>
      <c r="AF1009" s="6"/>
      <c r="AG1009" s="6"/>
      <c r="AH1009" s="6"/>
      <c r="AI1009" s="6"/>
      <c r="AJ1009" s="6"/>
      <c r="AK1009" s="6"/>
      <c r="AW1009" s="122" t="str">
        <f t="shared" si="172"/>
        <v/>
      </c>
      <c r="AX1009" s="123" t="str">
        <f t="shared" si="173"/>
        <v/>
      </c>
      <c r="AY1009" s="124" t="str">
        <f t="shared" si="174"/>
        <v/>
      </c>
      <c r="AZ1009" s="124" t="str">
        <f t="shared" si="175"/>
        <v/>
      </c>
      <c r="BF1009" s="91"/>
    </row>
    <row r="1010" spans="1:58" s="78" customFormat="1" ht="14.25" x14ac:dyDescent="0.2">
      <c r="A1010" s="6"/>
      <c r="B1010" s="6"/>
      <c r="C1010" s="6"/>
      <c r="D1010" s="3"/>
      <c r="E1010" s="98" t="str">
        <f t="shared" si="171"/>
        <v/>
      </c>
      <c r="F1010" s="117"/>
      <c r="G1010" s="116" t="str">
        <f>IF(E1010="","",IF(Temp!optSeasCoef=0,1,INDEX($C$2:$C$13,IF(MOD(COUNT($E$2:E1010),seas_indx)=0,seas_indx,MOD(COUNT($E$2:E1010),seas_indx)))))</f>
        <v/>
      </c>
      <c r="H1010" s="97" t="str">
        <f>IFERROR(IF(Temp!fhor_indata=1,IF(COUNT($S$2:S1010)&lt;=XobsHor,"in-sample",IF(AND(COUNT($S$2:S1010)&lt;=XobsHor+XfHor,MOD(S1009,XobsHor)&lt;XfHor),"out-sample","")),IF(ISBLANK(F1010),"",IF(COUNT($F$2:F1010)&lt;=XobsHor-XfHor,"in-sample","out-sample"))),"")</f>
        <v/>
      </c>
      <c r="I1010" s="120" t="str">
        <f>IF(AND(ISBLANK(F1009),H1009="in-sample"),"",IF(AND(Temp!fhor_indata=1,H1009="out-sample",H1010="out-sample"),I1009,IF(AND(ISBLANK(F1010),H1009="out-sample"),"",IF(AND(Temp!optSeasCoef=0,Temp!sts_add=1),IF(H1009="in-sample",IF(Q1009=bigT,((pCell/bigT)*F1009)+((1-(pCell/bigT))*(I1009+J1009)),IF(OR(ISBLANK(F1010),COUNT($F$2:F1009)&lt;=pCell),F1009,((pCell/COUNT($F$2:F1009))*F1009)+((1-(pCell/COUNT($F$2:F1009)))*(I1009+J1009)))),I1009),IF(AND(Temp!optSeasCoef=0,Temp!sts_multp=1),IF(H1009="in-sample",IF(Q1009=bigT,((pCell/bigT)*F1009)+((1-(pCell/bigT))*(I1009*J1009)),IF(OR(ISBLANK(F1010),COUNT(F$2:$F1009)&lt;=pCell),F1009,((pCell/COUNT($F$2:F1009))*F1009)+((1-(pCell/COUNT($F$2:F1009)))*(I1009*J1009)))),I1009),IF(Temp!sts_add=1,IF(H1009="in-sample",IF(Q1009=bigT,((pCell/bigT)*AX1009)+((1-(pCell/bigT))*(I1009+J1009)),IF(OR(ISBLANK(F1010),COUNT($AX$2:AX1009)&lt;=pCell),AX1009,((pCell/COUNT($AX$2:AX1009))*AX1009)+((1-(pCell/COUNT($AX$2:AX1009)))*(I1009+J1009)))),I1009),IF(H1009="in-sample",IF(Q1009=bigT,((pCell/bigT)*AX1009)+((1-(pCell/bigT))*(I1009*J1009)),IF(OR(ISBLANK(F1010),COUNT($AX$2:AX1009)&lt;=pCell),AX1009,((pCell/COUNT($AX$2:AX1009))*AX1009)+((1-(pCell/COUNT($AX$2:AX1009)))*(I1009*J1009)))),I1009)))))))</f>
        <v/>
      </c>
      <c r="J1010" s="120" t="str">
        <f>IF(AND(ISBLANK(F1009),H1009="in-sample"),"",IF(AND(Temp!fhor_indata=1,H1009="out-sample",H1010="out-sample"),J1009,IF(AND(ISBLANK(F1010),H1009="out-sample"),"",IF(AND(Temp!optSeasCoef=0,Temp!sts_add=1),IF(H1009="in-sample",IF(Q1009=bigT,((qCell/bigT)*(I1010-I1009))+((1-(qCell/bigT))*J1009),IF(OR(ISBLANK(F1010),COUNT($F$2:F1009)&lt;=qCell),IF(COUNT($F$2:F1009)=1,0,F1009-F1008),((qCell/COUNT($F$2:F1009))*(I1010-I1009))+((1-(qCell/COUNT($F$2:F1009)))*J1009))),J1009),IF(AND(Temp!optSeasCoef=0,Temp!sts_multp=1),IF(H1009="in-sample",IF(Q1009=bigT,((qCell/bigT)*(I1010/I1009))+((1-(qCell/bigT))*J1009),IF(qCell=0,1,IF(OR(ISBLANK(F1010),COUNT($F$2:F1009)&lt;=qCell),IF(COUNT($F$2:F1009)=1,1,F1009/F1008),((qCell/COUNT($F$2:F1009))*(I1010/I1009))+((1-(qCell/COUNT($F$2:F1009)))*J1009)))),J1009),IF(Temp!sts_add=1,IF(H1009="in-sample",IF(Q1009=bigT,((qCell/bigT)*(I1010-I1009))+((1-(qCell/bigT))*J1009),IF(OR(ISBLANK(F1010),COUNT($AX$2:AX1009)&lt;=qCell),IF(COUNT($AX$2:AX1009)=1,0,AX1009-AX1008),((qCell/COUNT($AX$2:AX1009))*(I1010-I1009))+((1-(qCell/COUNT($AX$2:AX1009)))*J1009))),J1009),IF(H1009="in-sample",IF(Q1009=bigT,((qCell/bigT)*(I1010/I1009))+((1-(qCell/bigT))*J1009),IF(qCell=0,1,IF(OR(ISBLANK(F1010),COUNT($AX$2:AX1009)&lt;=qCell),IF(COUNT($AX$2:AX1009)=1,1,AX1009/AX1008),((qCell/COUNT($AX$2:AX1009))*(I1010/I1009))+((1-(qCell/COUNT($AX$2:AX1009)))*J1009)))),J1009)))))))</f>
        <v/>
      </c>
      <c r="K1010" s="120" t="str">
        <f>IF(H1010="","",IF(AND(Temp!optSeasCoef=0,Temp!sts_add=1),IF(H1010="out-sample",I1010+(Q1010*J1010),I1010+J1010),IF(AND(Temp!optSeasCoef=0,Temp!sts_multp=1),IF(H1010="out-sample",I1010*(J1010^Q1010),I1010*J1010),IF(Temp!sts_add=1,IF(H1010="out-sample",(I1010+(Q1010*J1010))*G1010,(I1010+J1010)*G1010),IF(H1010="out-sample",I1010*(J1010^Q1010)*G1010,I1010*J1010*G1010)))))</f>
        <v/>
      </c>
      <c r="L1010" s="116" t="str">
        <f t="shared" si="165"/>
        <v/>
      </c>
      <c r="M1010" s="116" t="str">
        <f t="shared" si="166"/>
        <v/>
      </c>
      <c r="N1010" s="116" t="str">
        <f t="shared" si="167"/>
        <v/>
      </c>
      <c r="O1010" s="116" t="str">
        <f t="shared" si="168"/>
        <v/>
      </c>
      <c r="P1010" s="116" t="str">
        <f t="shared" si="169"/>
        <v/>
      </c>
      <c r="Q1010" s="94" t="str">
        <f>IF(AND(Temp!fhor_indata=1,ISBLANK(F1010),H1009="in-sample"),1,IF(AND(Temp!fhor_indata=1,H1009="out-sample",Q1009&lt;XfHor),Q1009+1,IF(ISBLANK(F1010),"",IF(AND(H1010="out-sample",H1009="in-sample"),1,IF(AND(H1010="out-sample",H1009="out-sample"),Q1009+1,IF(ISNUMBER(Q1009),Q1009+1,1))))))</f>
        <v/>
      </c>
      <c r="R1010" s="94" t="str">
        <f t="shared" si="170"/>
        <v/>
      </c>
      <c r="S1010" s="94" t="str">
        <f>IF(Temp!fhor_indata=1,IF(S1009=XobsHor,1,IF(COUNT($S$2:S1009)&lt;=XobsHor,S1009+1,IF(AND(COUNT($S$2:S1009)&lt;=XobsHor+XfHor,IFERROR(MOD(S1009,XobsHor)&lt;XfHor,FALSE)),S1009+1,""))),IF(ISBLANK(F1010),"",IF(S1009=maxP,1,IF(S1009&lt;maxP,S1009+1,IF(COUNT($S$2:S1010)&lt;=XobsHor,S1009+1,"")))))</f>
        <v/>
      </c>
      <c r="T1010" s="3"/>
      <c r="U1010" s="6"/>
      <c r="V1010" s="6"/>
      <c r="W1010" s="6"/>
      <c r="X1010" s="6"/>
      <c r="Y1010" s="6"/>
      <c r="Z1010" s="6"/>
      <c r="AA1010" s="6"/>
      <c r="AB1010" s="6"/>
      <c r="AC1010" s="6"/>
      <c r="AD1010" s="6"/>
      <c r="AE1010" s="6"/>
      <c r="AF1010" s="6"/>
      <c r="AG1010" s="6"/>
      <c r="AH1010" s="6"/>
      <c r="AI1010" s="6"/>
      <c r="AJ1010" s="6"/>
      <c r="AK1010" s="6"/>
      <c r="AW1010" s="122" t="str">
        <f t="shared" si="172"/>
        <v/>
      </c>
      <c r="AX1010" s="123" t="str">
        <f t="shared" si="173"/>
        <v/>
      </c>
      <c r="AY1010" s="124" t="str">
        <f t="shared" si="174"/>
        <v/>
      </c>
      <c r="AZ1010" s="124" t="str">
        <f t="shared" si="175"/>
        <v/>
      </c>
      <c r="BF1010" s="91"/>
    </row>
    <row r="1011" spans="1:58" s="78" customFormat="1" ht="14.25" x14ac:dyDescent="0.2">
      <c r="A1011" s="6"/>
      <c r="B1011" s="6"/>
      <c r="C1011" s="6"/>
      <c r="D1011" s="3"/>
      <c r="E1011" s="98" t="str">
        <f t="shared" si="171"/>
        <v/>
      </c>
      <c r="F1011" s="117"/>
      <c r="G1011" s="116" t="str">
        <f>IF(E1011="","",IF(Temp!optSeasCoef=0,1,INDEX($C$2:$C$13,IF(MOD(COUNT($E$2:E1011),seas_indx)=0,seas_indx,MOD(COUNT($E$2:E1011),seas_indx)))))</f>
        <v/>
      </c>
      <c r="H1011" s="97" t="str">
        <f>IFERROR(IF(Temp!fhor_indata=1,IF(COUNT($S$2:S1011)&lt;=XobsHor,"in-sample",IF(AND(COUNT($S$2:S1011)&lt;=XobsHor+XfHor,MOD(S1010,XobsHor)&lt;XfHor),"out-sample","")),IF(ISBLANK(F1011),"",IF(COUNT($F$2:F1011)&lt;=XobsHor-XfHor,"in-sample","out-sample"))),"")</f>
        <v/>
      </c>
      <c r="I1011" s="120" t="str">
        <f>IF(AND(ISBLANK(F1010),H1010="in-sample"),"",IF(AND(Temp!fhor_indata=1,H1010="out-sample",H1011="out-sample"),I1010,IF(AND(ISBLANK(F1011),H1010="out-sample"),"",IF(AND(Temp!optSeasCoef=0,Temp!sts_add=1),IF(H1010="in-sample",IF(Q1010=bigT,((pCell/bigT)*F1010)+((1-(pCell/bigT))*(I1010+J1010)),IF(OR(ISBLANK(F1011),COUNT($F$2:F1010)&lt;=pCell),F1010,((pCell/COUNT($F$2:F1010))*F1010)+((1-(pCell/COUNT($F$2:F1010)))*(I1010+J1010)))),I1010),IF(AND(Temp!optSeasCoef=0,Temp!sts_multp=1),IF(H1010="in-sample",IF(Q1010=bigT,((pCell/bigT)*F1010)+((1-(pCell/bigT))*(I1010*J1010)),IF(OR(ISBLANK(F1011),COUNT(F$2:$F1010)&lt;=pCell),F1010,((pCell/COUNT($F$2:F1010))*F1010)+((1-(pCell/COUNT($F$2:F1010)))*(I1010*J1010)))),I1010),IF(Temp!sts_add=1,IF(H1010="in-sample",IF(Q1010=bigT,((pCell/bigT)*AX1010)+((1-(pCell/bigT))*(I1010+J1010)),IF(OR(ISBLANK(F1011),COUNT($AX$2:AX1010)&lt;=pCell),AX1010,((pCell/COUNT($AX$2:AX1010))*AX1010)+((1-(pCell/COUNT($AX$2:AX1010)))*(I1010+J1010)))),I1010),IF(H1010="in-sample",IF(Q1010=bigT,((pCell/bigT)*AX1010)+((1-(pCell/bigT))*(I1010*J1010)),IF(OR(ISBLANK(F1011),COUNT($AX$2:AX1010)&lt;=pCell),AX1010,((pCell/COUNT($AX$2:AX1010))*AX1010)+((1-(pCell/COUNT($AX$2:AX1010)))*(I1010*J1010)))),I1010)))))))</f>
        <v/>
      </c>
      <c r="J1011" s="120" t="str">
        <f>IF(AND(ISBLANK(F1010),H1010="in-sample"),"",IF(AND(Temp!fhor_indata=1,H1010="out-sample",H1011="out-sample"),J1010,IF(AND(ISBLANK(F1011),H1010="out-sample"),"",IF(AND(Temp!optSeasCoef=0,Temp!sts_add=1),IF(H1010="in-sample",IF(Q1010=bigT,((qCell/bigT)*(I1011-I1010))+((1-(qCell/bigT))*J1010),IF(OR(ISBLANK(F1011),COUNT($F$2:F1010)&lt;=qCell),IF(COUNT($F$2:F1010)=1,0,F1010-F1009),((qCell/COUNT($F$2:F1010))*(I1011-I1010))+((1-(qCell/COUNT($F$2:F1010)))*J1010))),J1010),IF(AND(Temp!optSeasCoef=0,Temp!sts_multp=1),IF(H1010="in-sample",IF(Q1010=bigT,((qCell/bigT)*(I1011/I1010))+((1-(qCell/bigT))*J1010),IF(qCell=0,1,IF(OR(ISBLANK(F1011),COUNT($F$2:F1010)&lt;=qCell),IF(COUNT($F$2:F1010)=1,1,F1010/F1009),((qCell/COUNT($F$2:F1010))*(I1011/I1010))+((1-(qCell/COUNT($F$2:F1010)))*J1010)))),J1010),IF(Temp!sts_add=1,IF(H1010="in-sample",IF(Q1010=bigT,((qCell/bigT)*(I1011-I1010))+((1-(qCell/bigT))*J1010),IF(OR(ISBLANK(F1011),COUNT($AX$2:AX1010)&lt;=qCell),IF(COUNT($AX$2:AX1010)=1,0,AX1010-AX1009),((qCell/COUNT($AX$2:AX1010))*(I1011-I1010))+((1-(qCell/COUNT($AX$2:AX1010)))*J1010))),J1010),IF(H1010="in-sample",IF(Q1010=bigT,((qCell/bigT)*(I1011/I1010))+((1-(qCell/bigT))*J1010),IF(qCell=0,1,IF(OR(ISBLANK(F1011),COUNT($AX$2:AX1010)&lt;=qCell),IF(COUNT($AX$2:AX1010)=1,1,AX1010/AX1009),((qCell/COUNT($AX$2:AX1010))*(I1011/I1010))+((1-(qCell/COUNT($AX$2:AX1010)))*J1010)))),J1010)))))))</f>
        <v/>
      </c>
      <c r="K1011" s="120" t="str">
        <f>IF(H1011="","",IF(AND(Temp!optSeasCoef=0,Temp!sts_add=1),IF(H1011="out-sample",I1011+(Q1011*J1011),I1011+J1011),IF(AND(Temp!optSeasCoef=0,Temp!sts_multp=1),IF(H1011="out-sample",I1011*(J1011^Q1011),I1011*J1011),IF(Temp!sts_add=1,IF(H1011="out-sample",(I1011+(Q1011*J1011))*G1011,(I1011+J1011)*G1011),IF(H1011="out-sample",I1011*(J1011^Q1011)*G1011,I1011*J1011*G1011)))))</f>
        <v/>
      </c>
      <c r="L1011" s="116" t="str">
        <f t="shared" si="165"/>
        <v/>
      </c>
      <c r="M1011" s="116" t="str">
        <f t="shared" si="166"/>
        <v/>
      </c>
      <c r="N1011" s="116" t="str">
        <f t="shared" si="167"/>
        <v/>
      </c>
      <c r="O1011" s="116" t="str">
        <f t="shared" si="168"/>
        <v/>
      </c>
      <c r="P1011" s="116" t="str">
        <f t="shared" si="169"/>
        <v/>
      </c>
      <c r="Q1011" s="94" t="str">
        <f>IF(AND(Temp!fhor_indata=1,ISBLANK(F1011),H1010="in-sample"),1,IF(AND(Temp!fhor_indata=1,H1010="out-sample",Q1010&lt;XfHor),Q1010+1,IF(ISBLANK(F1011),"",IF(AND(H1011="out-sample",H1010="in-sample"),1,IF(AND(H1011="out-sample",H1010="out-sample"),Q1010+1,IF(ISNUMBER(Q1010),Q1010+1,1))))))</f>
        <v/>
      </c>
      <c r="R1011" s="94" t="str">
        <f t="shared" si="170"/>
        <v/>
      </c>
      <c r="S1011" s="94" t="str">
        <f>IF(Temp!fhor_indata=1,IF(S1010=XobsHor,1,IF(COUNT($S$2:S1010)&lt;=XobsHor,S1010+1,IF(AND(COUNT($S$2:S1010)&lt;=XobsHor+XfHor,IFERROR(MOD(S1010,XobsHor)&lt;XfHor,FALSE)),S1010+1,""))),IF(ISBLANK(F1011),"",IF(S1010=maxP,1,IF(S1010&lt;maxP,S1010+1,IF(COUNT($S$2:S1011)&lt;=XobsHor,S1010+1,"")))))</f>
        <v/>
      </c>
      <c r="T1011" s="3"/>
      <c r="U1011" s="6"/>
      <c r="V1011" s="6"/>
      <c r="W1011" s="6"/>
      <c r="X1011" s="6"/>
      <c r="Y1011" s="6"/>
      <c r="Z1011" s="6"/>
      <c r="AA1011" s="6"/>
      <c r="AB1011" s="6"/>
      <c r="AC1011" s="6"/>
      <c r="AD1011" s="6"/>
      <c r="AE1011" s="6"/>
      <c r="AF1011" s="6"/>
      <c r="AG1011" s="6"/>
      <c r="AH1011" s="6"/>
      <c r="AI1011" s="6"/>
      <c r="AJ1011" s="6"/>
      <c r="AK1011" s="6"/>
      <c r="AW1011" s="122" t="str">
        <f t="shared" si="172"/>
        <v/>
      </c>
      <c r="AX1011" s="123" t="str">
        <f t="shared" si="173"/>
        <v/>
      </c>
      <c r="AY1011" s="124" t="str">
        <f t="shared" si="174"/>
        <v/>
      </c>
      <c r="AZ1011" s="124" t="str">
        <f t="shared" si="175"/>
        <v/>
      </c>
      <c r="BF1011" s="91"/>
    </row>
    <row r="1012" spans="1:58" s="78" customFormat="1" ht="14.25" x14ac:dyDescent="0.2">
      <c r="A1012" s="6"/>
      <c r="B1012" s="6"/>
      <c r="C1012" s="6"/>
      <c r="D1012" s="3"/>
      <c r="E1012" s="98" t="str">
        <f t="shared" si="171"/>
        <v/>
      </c>
      <c r="F1012" s="117"/>
      <c r="G1012" s="116" t="str">
        <f>IF(E1012="","",IF(Temp!optSeasCoef=0,1,INDEX($C$2:$C$13,IF(MOD(COUNT($E$2:E1012),seas_indx)=0,seas_indx,MOD(COUNT($E$2:E1012),seas_indx)))))</f>
        <v/>
      </c>
      <c r="H1012" s="97" t="str">
        <f>IFERROR(IF(Temp!fhor_indata=1,IF(COUNT($S$2:S1012)&lt;=XobsHor,"in-sample",IF(AND(COUNT($S$2:S1012)&lt;=XobsHor+XfHor,MOD(S1011,XobsHor)&lt;XfHor),"out-sample","")),IF(ISBLANK(F1012),"",IF(COUNT($F$2:F1012)&lt;=XobsHor-XfHor,"in-sample","out-sample"))),"")</f>
        <v/>
      </c>
      <c r="I1012" s="120" t="str">
        <f>IF(AND(ISBLANK(F1011),H1011="in-sample"),"",IF(AND(Temp!fhor_indata=1,H1011="out-sample",H1012="out-sample"),I1011,IF(AND(ISBLANK(F1012),H1011="out-sample"),"",IF(AND(Temp!optSeasCoef=0,Temp!sts_add=1),IF(H1011="in-sample",IF(Q1011=bigT,((pCell/bigT)*F1011)+((1-(pCell/bigT))*(I1011+J1011)),IF(OR(ISBLANK(F1012),COUNT($F$2:F1011)&lt;=pCell),F1011,((pCell/COUNT($F$2:F1011))*F1011)+((1-(pCell/COUNT($F$2:F1011)))*(I1011+J1011)))),I1011),IF(AND(Temp!optSeasCoef=0,Temp!sts_multp=1),IF(H1011="in-sample",IF(Q1011=bigT,((pCell/bigT)*F1011)+((1-(pCell/bigT))*(I1011*J1011)),IF(OR(ISBLANK(F1012),COUNT(F$2:$F1011)&lt;=pCell),F1011,((pCell/COUNT($F$2:F1011))*F1011)+((1-(pCell/COUNT($F$2:F1011)))*(I1011*J1011)))),I1011),IF(Temp!sts_add=1,IF(H1011="in-sample",IF(Q1011=bigT,((pCell/bigT)*AX1011)+((1-(pCell/bigT))*(I1011+J1011)),IF(OR(ISBLANK(F1012),COUNT($AX$2:AX1011)&lt;=pCell),AX1011,((pCell/COUNT($AX$2:AX1011))*AX1011)+((1-(pCell/COUNT($AX$2:AX1011)))*(I1011+J1011)))),I1011),IF(H1011="in-sample",IF(Q1011=bigT,((pCell/bigT)*AX1011)+((1-(pCell/bigT))*(I1011*J1011)),IF(OR(ISBLANK(F1012),COUNT($AX$2:AX1011)&lt;=pCell),AX1011,((pCell/COUNT($AX$2:AX1011))*AX1011)+((1-(pCell/COUNT($AX$2:AX1011)))*(I1011*J1011)))),I1011)))))))</f>
        <v/>
      </c>
      <c r="J1012" s="120" t="str">
        <f>IF(AND(ISBLANK(F1011),H1011="in-sample"),"",IF(AND(Temp!fhor_indata=1,H1011="out-sample",H1012="out-sample"),J1011,IF(AND(ISBLANK(F1012),H1011="out-sample"),"",IF(AND(Temp!optSeasCoef=0,Temp!sts_add=1),IF(H1011="in-sample",IF(Q1011=bigT,((qCell/bigT)*(I1012-I1011))+((1-(qCell/bigT))*J1011),IF(OR(ISBLANK(F1012),COUNT($F$2:F1011)&lt;=qCell),IF(COUNT($F$2:F1011)=1,0,F1011-F1010),((qCell/COUNT($F$2:F1011))*(I1012-I1011))+((1-(qCell/COUNT($F$2:F1011)))*J1011))),J1011),IF(AND(Temp!optSeasCoef=0,Temp!sts_multp=1),IF(H1011="in-sample",IF(Q1011=bigT,((qCell/bigT)*(I1012/I1011))+((1-(qCell/bigT))*J1011),IF(qCell=0,1,IF(OR(ISBLANK(F1012),COUNT($F$2:F1011)&lt;=qCell),IF(COUNT($F$2:F1011)=1,1,F1011/F1010),((qCell/COUNT($F$2:F1011))*(I1012/I1011))+((1-(qCell/COUNT($F$2:F1011)))*J1011)))),J1011),IF(Temp!sts_add=1,IF(H1011="in-sample",IF(Q1011=bigT,((qCell/bigT)*(I1012-I1011))+((1-(qCell/bigT))*J1011),IF(OR(ISBLANK(F1012),COUNT($AX$2:AX1011)&lt;=qCell),IF(COUNT($AX$2:AX1011)=1,0,AX1011-AX1010),((qCell/COUNT($AX$2:AX1011))*(I1012-I1011))+((1-(qCell/COUNT($AX$2:AX1011)))*J1011))),J1011),IF(H1011="in-sample",IF(Q1011=bigT,((qCell/bigT)*(I1012/I1011))+((1-(qCell/bigT))*J1011),IF(qCell=0,1,IF(OR(ISBLANK(F1012),COUNT($AX$2:AX1011)&lt;=qCell),IF(COUNT($AX$2:AX1011)=1,1,AX1011/AX1010),((qCell/COUNT($AX$2:AX1011))*(I1012/I1011))+((1-(qCell/COUNT($AX$2:AX1011)))*J1011)))),J1011)))))))</f>
        <v/>
      </c>
      <c r="K1012" s="120" t="str">
        <f>IF(H1012="","",IF(AND(Temp!optSeasCoef=0,Temp!sts_add=1),IF(H1012="out-sample",I1012+(Q1012*J1012),I1012+J1012),IF(AND(Temp!optSeasCoef=0,Temp!sts_multp=1),IF(H1012="out-sample",I1012*(J1012^Q1012),I1012*J1012),IF(Temp!sts_add=1,IF(H1012="out-sample",(I1012+(Q1012*J1012))*G1012,(I1012+J1012)*G1012),IF(H1012="out-sample",I1012*(J1012^Q1012)*G1012,I1012*J1012*G1012)))))</f>
        <v/>
      </c>
      <c r="L1012" s="116" t="str">
        <f t="shared" si="165"/>
        <v/>
      </c>
      <c r="M1012" s="116" t="str">
        <f t="shared" si="166"/>
        <v/>
      </c>
      <c r="N1012" s="116" t="str">
        <f t="shared" si="167"/>
        <v/>
      </c>
      <c r="O1012" s="116" t="str">
        <f t="shared" si="168"/>
        <v/>
      </c>
      <c r="P1012" s="116" t="str">
        <f t="shared" si="169"/>
        <v/>
      </c>
      <c r="Q1012" s="94" t="str">
        <f>IF(AND(Temp!fhor_indata=1,ISBLANK(F1012),H1011="in-sample"),1,IF(AND(Temp!fhor_indata=1,H1011="out-sample",Q1011&lt;XfHor),Q1011+1,IF(ISBLANK(F1012),"",IF(AND(H1012="out-sample",H1011="in-sample"),1,IF(AND(H1012="out-sample",H1011="out-sample"),Q1011+1,IF(ISNUMBER(Q1011),Q1011+1,1))))))</f>
        <v/>
      </c>
      <c r="R1012" s="94" t="str">
        <f t="shared" si="170"/>
        <v/>
      </c>
      <c r="S1012" s="94" t="str">
        <f>IF(Temp!fhor_indata=1,IF(S1011=XobsHor,1,IF(COUNT($S$2:S1011)&lt;=XobsHor,S1011+1,IF(AND(COUNT($S$2:S1011)&lt;=XobsHor+XfHor,IFERROR(MOD(S1011,XobsHor)&lt;XfHor,FALSE)),S1011+1,""))),IF(ISBLANK(F1012),"",IF(S1011=maxP,1,IF(S1011&lt;maxP,S1011+1,IF(COUNT($S$2:S1012)&lt;=XobsHor,S1011+1,"")))))</f>
        <v/>
      </c>
      <c r="T1012" s="3"/>
      <c r="U1012" s="6"/>
      <c r="V1012" s="6"/>
      <c r="W1012" s="6"/>
      <c r="X1012" s="6"/>
      <c r="Y1012" s="6"/>
      <c r="Z1012" s="6"/>
      <c r="AA1012" s="6"/>
      <c r="AB1012" s="6"/>
      <c r="AC1012" s="6"/>
      <c r="AD1012" s="6"/>
      <c r="AE1012" s="6"/>
      <c r="AF1012" s="6"/>
      <c r="AG1012" s="6"/>
      <c r="AH1012" s="6"/>
      <c r="AI1012" s="6"/>
      <c r="AJ1012" s="6"/>
      <c r="AK1012" s="6"/>
      <c r="AW1012" s="122" t="str">
        <f t="shared" si="172"/>
        <v/>
      </c>
      <c r="AX1012" s="123" t="str">
        <f t="shared" si="173"/>
        <v/>
      </c>
      <c r="AY1012" s="124" t="str">
        <f t="shared" si="174"/>
        <v/>
      </c>
      <c r="AZ1012" s="124" t="str">
        <f t="shared" si="175"/>
        <v/>
      </c>
      <c r="BF1012" s="91"/>
    </row>
    <row r="1013" spans="1:58" s="78" customFormat="1" ht="14.25" x14ac:dyDescent="0.2">
      <c r="A1013" s="6"/>
      <c r="B1013" s="6"/>
      <c r="C1013" s="6"/>
      <c r="D1013" s="3"/>
      <c r="E1013" s="98" t="str">
        <f t="shared" si="171"/>
        <v/>
      </c>
      <c r="F1013" s="117"/>
      <c r="G1013" s="116" t="str">
        <f>IF(E1013="","",IF(Temp!optSeasCoef=0,1,INDEX($C$2:$C$13,IF(MOD(COUNT($E$2:E1013),seas_indx)=0,seas_indx,MOD(COUNT($E$2:E1013),seas_indx)))))</f>
        <v/>
      </c>
      <c r="H1013" s="97" t="str">
        <f>IFERROR(IF(Temp!fhor_indata=1,IF(COUNT($S$2:S1013)&lt;=XobsHor,"in-sample",IF(AND(COUNT($S$2:S1013)&lt;=XobsHor+XfHor,MOD(S1012,XobsHor)&lt;XfHor),"out-sample","")),IF(ISBLANK(F1013),"",IF(COUNT($F$2:F1013)&lt;=XobsHor-XfHor,"in-sample","out-sample"))),"")</f>
        <v/>
      </c>
      <c r="I1013" s="120" t="str">
        <f>IF(AND(ISBLANK(F1012),H1012="in-sample"),"",IF(AND(Temp!fhor_indata=1,H1012="out-sample",H1013="out-sample"),I1012,IF(AND(ISBLANK(F1013),H1012="out-sample"),"",IF(AND(Temp!optSeasCoef=0,Temp!sts_add=1),IF(H1012="in-sample",IF(Q1012=bigT,((pCell/bigT)*F1012)+((1-(pCell/bigT))*(I1012+J1012)),IF(OR(ISBLANK(F1013),COUNT($F$2:F1012)&lt;=pCell),F1012,((pCell/COUNT($F$2:F1012))*F1012)+((1-(pCell/COUNT($F$2:F1012)))*(I1012+J1012)))),I1012),IF(AND(Temp!optSeasCoef=0,Temp!sts_multp=1),IF(H1012="in-sample",IF(Q1012=bigT,((pCell/bigT)*F1012)+((1-(pCell/bigT))*(I1012*J1012)),IF(OR(ISBLANK(F1013),COUNT(F$2:$F1012)&lt;=pCell),F1012,((pCell/COUNT($F$2:F1012))*F1012)+((1-(pCell/COUNT($F$2:F1012)))*(I1012*J1012)))),I1012),IF(Temp!sts_add=1,IF(H1012="in-sample",IF(Q1012=bigT,((pCell/bigT)*AX1012)+((1-(pCell/bigT))*(I1012+J1012)),IF(OR(ISBLANK(F1013),COUNT($AX$2:AX1012)&lt;=pCell),AX1012,((pCell/COUNT($AX$2:AX1012))*AX1012)+((1-(pCell/COUNT($AX$2:AX1012)))*(I1012+J1012)))),I1012),IF(H1012="in-sample",IF(Q1012=bigT,((pCell/bigT)*AX1012)+((1-(pCell/bigT))*(I1012*J1012)),IF(OR(ISBLANK(F1013),COUNT($AX$2:AX1012)&lt;=pCell),AX1012,((pCell/COUNT($AX$2:AX1012))*AX1012)+((1-(pCell/COUNT($AX$2:AX1012)))*(I1012*J1012)))),I1012)))))))</f>
        <v/>
      </c>
      <c r="J1013" s="120" t="str">
        <f>IF(AND(ISBLANK(F1012),H1012="in-sample"),"",IF(AND(Temp!fhor_indata=1,H1012="out-sample",H1013="out-sample"),J1012,IF(AND(ISBLANK(F1013),H1012="out-sample"),"",IF(AND(Temp!optSeasCoef=0,Temp!sts_add=1),IF(H1012="in-sample",IF(Q1012=bigT,((qCell/bigT)*(I1013-I1012))+((1-(qCell/bigT))*J1012),IF(OR(ISBLANK(F1013),COUNT($F$2:F1012)&lt;=qCell),IF(COUNT($F$2:F1012)=1,0,F1012-F1011),((qCell/COUNT($F$2:F1012))*(I1013-I1012))+((1-(qCell/COUNT($F$2:F1012)))*J1012))),J1012),IF(AND(Temp!optSeasCoef=0,Temp!sts_multp=1),IF(H1012="in-sample",IF(Q1012=bigT,((qCell/bigT)*(I1013/I1012))+((1-(qCell/bigT))*J1012),IF(qCell=0,1,IF(OR(ISBLANK(F1013),COUNT($F$2:F1012)&lt;=qCell),IF(COUNT($F$2:F1012)=1,1,F1012/F1011),((qCell/COUNT($F$2:F1012))*(I1013/I1012))+((1-(qCell/COUNT($F$2:F1012)))*J1012)))),J1012),IF(Temp!sts_add=1,IF(H1012="in-sample",IF(Q1012=bigT,((qCell/bigT)*(I1013-I1012))+((1-(qCell/bigT))*J1012),IF(OR(ISBLANK(F1013),COUNT($AX$2:AX1012)&lt;=qCell),IF(COUNT($AX$2:AX1012)=1,0,AX1012-AX1011),((qCell/COUNT($AX$2:AX1012))*(I1013-I1012))+((1-(qCell/COUNT($AX$2:AX1012)))*J1012))),J1012),IF(H1012="in-sample",IF(Q1012=bigT,((qCell/bigT)*(I1013/I1012))+((1-(qCell/bigT))*J1012),IF(qCell=0,1,IF(OR(ISBLANK(F1013),COUNT($AX$2:AX1012)&lt;=qCell),IF(COUNT($AX$2:AX1012)=1,1,AX1012/AX1011),((qCell/COUNT($AX$2:AX1012))*(I1013/I1012))+((1-(qCell/COUNT($AX$2:AX1012)))*J1012)))),J1012)))))))</f>
        <v/>
      </c>
      <c r="K1013" s="120" t="str">
        <f>IF(H1013="","",IF(AND(Temp!optSeasCoef=0,Temp!sts_add=1),IF(H1013="out-sample",I1013+(Q1013*J1013),I1013+J1013),IF(AND(Temp!optSeasCoef=0,Temp!sts_multp=1),IF(H1013="out-sample",I1013*(J1013^Q1013),I1013*J1013),IF(Temp!sts_add=1,IF(H1013="out-sample",(I1013+(Q1013*J1013))*G1013,(I1013+J1013)*G1013),IF(H1013="out-sample",I1013*(J1013^Q1013)*G1013,I1013*J1013*G1013)))))</f>
        <v/>
      </c>
      <c r="L1013" s="116" t="str">
        <f t="shared" si="165"/>
        <v/>
      </c>
      <c r="M1013" s="116" t="str">
        <f t="shared" si="166"/>
        <v/>
      </c>
      <c r="N1013" s="116" t="str">
        <f t="shared" si="167"/>
        <v/>
      </c>
      <c r="O1013" s="116" t="str">
        <f t="shared" si="168"/>
        <v/>
      </c>
      <c r="P1013" s="116" t="str">
        <f t="shared" si="169"/>
        <v/>
      </c>
      <c r="Q1013" s="94" t="str">
        <f>IF(AND(Temp!fhor_indata=1,ISBLANK(F1013),H1012="in-sample"),1,IF(AND(Temp!fhor_indata=1,H1012="out-sample",Q1012&lt;XfHor),Q1012+1,IF(ISBLANK(F1013),"",IF(AND(H1013="out-sample",H1012="in-sample"),1,IF(AND(H1013="out-sample",H1012="out-sample"),Q1012+1,IF(ISNUMBER(Q1012),Q1012+1,1))))))</f>
        <v/>
      </c>
      <c r="R1013" s="94" t="str">
        <f t="shared" si="170"/>
        <v/>
      </c>
      <c r="S1013" s="94" t="str">
        <f>IF(Temp!fhor_indata=1,IF(S1012=XobsHor,1,IF(COUNT($S$2:S1012)&lt;=XobsHor,S1012+1,IF(AND(COUNT($S$2:S1012)&lt;=XobsHor+XfHor,IFERROR(MOD(S1012,XobsHor)&lt;XfHor,FALSE)),S1012+1,""))),IF(ISBLANK(F1013),"",IF(S1012=maxP,1,IF(S1012&lt;maxP,S1012+1,IF(COUNT($S$2:S1013)&lt;=XobsHor,S1012+1,"")))))</f>
        <v/>
      </c>
      <c r="T1013" s="3"/>
      <c r="U1013" s="6"/>
      <c r="V1013" s="6"/>
      <c r="W1013" s="6"/>
      <c r="X1013" s="6"/>
      <c r="Y1013" s="6"/>
      <c r="Z1013" s="6"/>
      <c r="AA1013" s="6"/>
      <c r="AB1013" s="6"/>
      <c r="AC1013" s="6"/>
      <c r="AD1013" s="6"/>
      <c r="AE1013" s="6"/>
      <c r="AF1013" s="6"/>
      <c r="AG1013" s="6"/>
      <c r="AH1013" s="6"/>
      <c r="AI1013" s="6"/>
      <c r="AJ1013" s="6"/>
      <c r="AK1013" s="6"/>
      <c r="AW1013" s="122" t="str">
        <f t="shared" si="172"/>
        <v/>
      </c>
      <c r="AX1013" s="123" t="str">
        <f t="shared" si="173"/>
        <v/>
      </c>
      <c r="AY1013" s="124" t="str">
        <f t="shared" si="174"/>
        <v/>
      </c>
      <c r="AZ1013" s="124" t="str">
        <f t="shared" si="175"/>
        <v/>
      </c>
      <c r="BF1013" s="91"/>
    </row>
    <row r="1014" spans="1:58" s="78" customFormat="1" ht="14.25" x14ac:dyDescent="0.2">
      <c r="A1014" s="6"/>
      <c r="B1014" s="6"/>
      <c r="C1014" s="6"/>
      <c r="D1014" s="3"/>
      <c r="E1014" s="98" t="str">
        <f t="shared" si="171"/>
        <v/>
      </c>
      <c r="F1014" s="117"/>
      <c r="G1014" s="116" t="str">
        <f>IF(E1014="","",IF(Temp!optSeasCoef=0,1,INDEX($C$2:$C$13,IF(MOD(COUNT($E$2:E1014),seas_indx)=0,seas_indx,MOD(COUNT($E$2:E1014),seas_indx)))))</f>
        <v/>
      </c>
      <c r="H1014" s="97" t="str">
        <f>IFERROR(IF(Temp!fhor_indata=1,IF(COUNT($S$2:S1014)&lt;=XobsHor,"in-sample",IF(AND(COUNT($S$2:S1014)&lt;=XobsHor+XfHor,MOD(S1013,XobsHor)&lt;XfHor),"out-sample","")),IF(ISBLANK(F1014),"",IF(COUNT($F$2:F1014)&lt;=XobsHor-XfHor,"in-sample","out-sample"))),"")</f>
        <v/>
      </c>
      <c r="I1014" s="120" t="str">
        <f>IF(AND(ISBLANK(F1013),H1013="in-sample"),"",IF(AND(Temp!fhor_indata=1,H1013="out-sample",H1014="out-sample"),I1013,IF(AND(ISBLANK(F1014),H1013="out-sample"),"",IF(AND(Temp!optSeasCoef=0,Temp!sts_add=1),IF(H1013="in-sample",IF(Q1013=bigT,((pCell/bigT)*F1013)+((1-(pCell/bigT))*(I1013+J1013)),IF(OR(ISBLANK(F1014),COUNT($F$2:F1013)&lt;=pCell),F1013,((pCell/COUNT($F$2:F1013))*F1013)+((1-(pCell/COUNT($F$2:F1013)))*(I1013+J1013)))),I1013),IF(AND(Temp!optSeasCoef=0,Temp!sts_multp=1),IF(H1013="in-sample",IF(Q1013=bigT,((pCell/bigT)*F1013)+((1-(pCell/bigT))*(I1013*J1013)),IF(OR(ISBLANK(F1014),COUNT(F$2:$F1013)&lt;=pCell),F1013,((pCell/COUNT($F$2:F1013))*F1013)+((1-(pCell/COUNT($F$2:F1013)))*(I1013*J1013)))),I1013),IF(Temp!sts_add=1,IF(H1013="in-sample",IF(Q1013=bigT,((pCell/bigT)*AX1013)+((1-(pCell/bigT))*(I1013+J1013)),IF(OR(ISBLANK(F1014),COUNT($AX$2:AX1013)&lt;=pCell),AX1013,((pCell/COUNT($AX$2:AX1013))*AX1013)+((1-(pCell/COUNT($AX$2:AX1013)))*(I1013+J1013)))),I1013),IF(H1013="in-sample",IF(Q1013=bigT,((pCell/bigT)*AX1013)+((1-(pCell/bigT))*(I1013*J1013)),IF(OR(ISBLANK(F1014),COUNT($AX$2:AX1013)&lt;=pCell),AX1013,((pCell/COUNT($AX$2:AX1013))*AX1013)+((1-(pCell/COUNT($AX$2:AX1013)))*(I1013*J1013)))),I1013)))))))</f>
        <v/>
      </c>
      <c r="J1014" s="120" t="str">
        <f>IF(AND(ISBLANK(F1013),H1013="in-sample"),"",IF(AND(Temp!fhor_indata=1,H1013="out-sample",H1014="out-sample"),J1013,IF(AND(ISBLANK(F1014),H1013="out-sample"),"",IF(AND(Temp!optSeasCoef=0,Temp!sts_add=1),IF(H1013="in-sample",IF(Q1013=bigT,((qCell/bigT)*(I1014-I1013))+((1-(qCell/bigT))*J1013),IF(OR(ISBLANK(F1014),COUNT($F$2:F1013)&lt;=qCell),IF(COUNT($F$2:F1013)=1,0,F1013-F1012),((qCell/COUNT($F$2:F1013))*(I1014-I1013))+((1-(qCell/COUNT($F$2:F1013)))*J1013))),J1013),IF(AND(Temp!optSeasCoef=0,Temp!sts_multp=1),IF(H1013="in-sample",IF(Q1013=bigT,((qCell/bigT)*(I1014/I1013))+((1-(qCell/bigT))*J1013),IF(qCell=0,1,IF(OR(ISBLANK(F1014),COUNT($F$2:F1013)&lt;=qCell),IF(COUNT($F$2:F1013)=1,1,F1013/F1012),((qCell/COUNT($F$2:F1013))*(I1014/I1013))+((1-(qCell/COUNT($F$2:F1013)))*J1013)))),J1013),IF(Temp!sts_add=1,IF(H1013="in-sample",IF(Q1013=bigT,((qCell/bigT)*(I1014-I1013))+((1-(qCell/bigT))*J1013),IF(OR(ISBLANK(F1014),COUNT($AX$2:AX1013)&lt;=qCell),IF(COUNT($AX$2:AX1013)=1,0,AX1013-AX1012),((qCell/COUNT($AX$2:AX1013))*(I1014-I1013))+((1-(qCell/COUNT($AX$2:AX1013)))*J1013))),J1013),IF(H1013="in-sample",IF(Q1013=bigT,((qCell/bigT)*(I1014/I1013))+((1-(qCell/bigT))*J1013),IF(qCell=0,1,IF(OR(ISBLANK(F1014),COUNT($AX$2:AX1013)&lt;=qCell),IF(COUNT($AX$2:AX1013)=1,1,AX1013/AX1012),((qCell/COUNT($AX$2:AX1013))*(I1014/I1013))+((1-(qCell/COUNT($AX$2:AX1013)))*J1013)))),J1013)))))))</f>
        <v/>
      </c>
      <c r="K1014" s="120" t="str">
        <f>IF(H1014="","",IF(AND(Temp!optSeasCoef=0,Temp!sts_add=1),IF(H1014="out-sample",I1014+(Q1014*J1014),I1014+J1014),IF(AND(Temp!optSeasCoef=0,Temp!sts_multp=1),IF(H1014="out-sample",I1014*(J1014^Q1014),I1014*J1014),IF(Temp!sts_add=1,IF(H1014="out-sample",(I1014+(Q1014*J1014))*G1014,(I1014+J1014)*G1014),IF(H1014="out-sample",I1014*(J1014^Q1014)*G1014,I1014*J1014*G1014)))))</f>
        <v/>
      </c>
      <c r="L1014" s="116" t="str">
        <f t="shared" si="165"/>
        <v/>
      </c>
      <c r="M1014" s="116" t="str">
        <f t="shared" si="166"/>
        <v/>
      </c>
      <c r="N1014" s="116" t="str">
        <f t="shared" si="167"/>
        <v/>
      </c>
      <c r="O1014" s="116" t="str">
        <f t="shared" si="168"/>
        <v/>
      </c>
      <c r="P1014" s="116" t="str">
        <f t="shared" si="169"/>
        <v/>
      </c>
      <c r="Q1014" s="94" t="str">
        <f>IF(AND(Temp!fhor_indata=1,ISBLANK(F1014),H1013="in-sample"),1,IF(AND(Temp!fhor_indata=1,H1013="out-sample",Q1013&lt;XfHor),Q1013+1,IF(ISBLANK(F1014),"",IF(AND(H1014="out-sample",H1013="in-sample"),1,IF(AND(H1014="out-sample",H1013="out-sample"),Q1013+1,IF(ISNUMBER(Q1013),Q1013+1,1))))))</f>
        <v/>
      </c>
      <c r="R1014" s="94" t="str">
        <f t="shared" si="170"/>
        <v/>
      </c>
      <c r="S1014" s="94" t="str">
        <f>IF(Temp!fhor_indata=1,IF(S1013=XobsHor,1,IF(COUNT($S$2:S1013)&lt;=XobsHor,S1013+1,IF(AND(COUNT($S$2:S1013)&lt;=XobsHor+XfHor,IFERROR(MOD(S1013,XobsHor)&lt;XfHor,FALSE)),S1013+1,""))),IF(ISBLANK(F1014),"",IF(S1013=maxP,1,IF(S1013&lt;maxP,S1013+1,IF(COUNT($S$2:S1014)&lt;=XobsHor,S1013+1,"")))))</f>
        <v/>
      </c>
      <c r="T1014" s="3"/>
      <c r="U1014" s="6"/>
      <c r="V1014" s="6"/>
      <c r="W1014" s="6"/>
      <c r="X1014" s="6"/>
      <c r="Y1014" s="6"/>
      <c r="Z1014" s="6"/>
      <c r="AA1014" s="6"/>
      <c r="AB1014" s="6"/>
      <c r="AC1014" s="6"/>
      <c r="AD1014" s="6"/>
      <c r="AE1014" s="6"/>
      <c r="AF1014" s="6"/>
      <c r="AG1014" s="6"/>
      <c r="AH1014" s="6"/>
      <c r="AI1014" s="6"/>
      <c r="AJ1014" s="6"/>
      <c r="AK1014" s="6"/>
      <c r="AW1014" s="122" t="str">
        <f t="shared" si="172"/>
        <v/>
      </c>
      <c r="AX1014" s="123" t="str">
        <f t="shared" si="173"/>
        <v/>
      </c>
      <c r="AY1014" s="124" t="str">
        <f t="shared" si="174"/>
        <v/>
      </c>
      <c r="AZ1014" s="124" t="str">
        <f t="shared" si="175"/>
        <v/>
      </c>
      <c r="BF1014" s="91"/>
    </row>
    <row r="1015" spans="1:58" s="78" customFormat="1" ht="14.25" x14ac:dyDescent="0.2">
      <c r="A1015" s="6"/>
      <c r="B1015" s="6"/>
      <c r="C1015" s="6"/>
      <c r="D1015" s="3"/>
      <c r="E1015" s="98" t="str">
        <f t="shared" si="171"/>
        <v/>
      </c>
      <c r="F1015" s="117"/>
      <c r="G1015" s="116" t="str">
        <f>IF(E1015="","",IF(Temp!optSeasCoef=0,1,INDEX($C$2:$C$13,IF(MOD(COUNT($E$2:E1015),seas_indx)=0,seas_indx,MOD(COUNT($E$2:E1015),seas_indx)))))</f>
        <v/>
      </c>
      <c r="H1015" s="97" t="str">
        <f>IFERROR(IF(Temp!fhor_indata=1,IF(COUNT($S$2:S1015)&lt;=XobsHor,"in-sample",IF(AND(COUNT($S$2:S1015)&lt;=XobsHor+XfHor,MOD(S1014,XobsHor)&lt;XfHor),"out-sample","")),IF(ISBLANK(F1015),"",IF(COUNT($F$2:F1015)&lt;=XobsHor-XfHor,"in-sample","out-sample"))),"")</f>
        <v/>
      </c>
      <c r="I1015" s="120" t="str">
        <f>IF(AND(ISBLANK(F1014),H1014="in-sample"),"",IF(AND(Temp!fhor_indata=1,H1014="out-sample",H1015="out-sample"),I1014,IF(AND(ISBLANK(F1015),H1014="out-sample"),"",IF(AND(Temp!optSeasCoef=0,Temp!sts_add=1),IF(H1014="in-sample",IF(Q1014=bigT,((pCell/bigT)*F1014)+((1-(pCell/bigT))*(I1014+J1014)),IF(OR(ISBLANK(F1015),COUNT($F$2:F1014)&lt;=pCell),F1014,((pCell/COUNT($F$2:F1014))*F1014)+((1-(pCell/COUNT($F$2:F1014)))*(I1014+J1014)))),I1014),IF(AND(Temp!optSeasCoef=0,Temp!sts_multp=1),IF(H1014="in-sample",IF(Q1014=bigT,((pCell/bigT)*F1014)+((1-(pCell/bigT))*(I1014*J1014)),IF(OR(ISBLANK(F1015),COUNT(F$2:$F1014)&lt;=pCell),F1014,((pCell/COUNT($F$2:F1014))*F1014)+((1-(pCell/COUNT($F$2:F1014)))*(I1014*J1014)))),I1014),IF(Temp!sts_add=1,IF(H1014="in-sample",IF(Q1014=bigT,((pCell/bigT)*AX1014)+((1-(pCell/bigT))*(I1014+J1014)),IF(OR(ISBLANK(F1015),COUNT($AX$2:AX1014)&lt;=pCell),AX1014,((pCell/COUNT($AX$2:AX1014))*AX1014)+((1-(pCell/COUNT($AX$2:AX1014)))*(I1014+J1014)))),I1014),IF(H1014="in-sample",IF(Q1014=bigT,((pCell/bigT)*AX1014)+((1-(pCell/bigT))*(I1014*J1014)),IF(OR(ISBLANK(F1015),COUNT($AX$2:AX1014)&lt;=pCell),AX1014,((pCell/COUNT($AX$2:AX1014))*AX1014)+((1-(pCell/COUNT($AX$2:AX1014)))*(I1014*J1014)))),I1014)))))))</f>
        <v/>
      </c>
      <c r="J1015" s="120" t="str">
        <f>IF(AND(ISBLANK(F1014),H1014="in-sample"),"",IF(AND(Temp!fhor_indata=1,H1014="out-sample",H1015="out-sample"),J1014,IF(AND(ISBLANK(F1015),H1014="out-sample"),"",IF(AND(Temp!optSeasCoef=0,Temp!sts_add=1),IF(H1014="in-sample",IF(Q1014=bigT,((qCell/bigT)*(I1015-I1014))+((1-(qCell/bigT))*J1014),IF(OR(ISBLANK(F1015),COUNT($F$2:F1014)&lt;=qCell),IF(COUNT($F$2:F1014)=1,0,F1014-F1013),((qCell/COUNT($F$2:F1014))*(I1015-I1014))+((1-(qCell/COUNT($F$2:F1014)))*J1014))),J1014),IF(AND(Temp!optSeasCoef=0,Temp!sts_multp=1),IF(H1014="in-sample",IF(Q1014=bigT,((qCell/bigT)*(I1015/I1014))+((1-(qCell/bigT))*J1014),IF(qCell=0,1,IF(OR(ISBLANK(F1015),COUNT($F$2:F1014)&lt;=qCell),IF(COUNT($F$2:F1014)=1,1,F1014/F1013),((qCell/COUNT($F$2:F1014))*(I1015/I1014))+((1-(qCell/COUNT($F$2:F1014)))*J1014)))),J1014),IF(Temp!sts_add=1,IF(H1014="in-sample",IF(Q1014=bigT,((qCell/bigT)*(I1015-I1014))+((1-(qCell/bigT))*J1014),IF(OR(ISBLANK(F1015),COUNT($AX$2:AX1014)&lt;=qCell),IF(COUNT($AX$2:AX1014)=1,0,AX1014-AX1013),((qCell/COUNT($AX$2:AX1014))*(I1015-I1014))+((1-(qCell/COUNT($AX$2:AX1014)))*J1014))),J1014),IF(H1014="in-sample",IF(Q1014=bigT,((qCell/bigT)*(I1015/I1014))+((1-(qCell/bigT))*J1014),IF(qCell=0,1,IF(OR(ISBLANK(F1015),COUNT($AX$2:AX1014)&lt;=qCell),IF(COUNT($AX$2:AX1014)=1,1,AX1014/AX1013),((qCell/COUNT($AX$2:AX1014))*(I1015/I1014))+((1-(qCell/COUNT($AX$2:AX1014)))*J1014)))),J1014)))))))</f>
        <v/>
      </c>
      <c r="K1015" s="120" t="str">
        <f>IF(H1015="","",IF(AND(Temp!optSeasCoef=0,Temp!sts_add=1),IF(H1015="out-sample",I1015+(Q1015*J1015),I1015+J1015),IF(AND(Temp!optSeasCoef=0,Temp!sts_multp=1),IF(H1015="out-sample",I1015*(J1015^Q1015),I1015*J1015),IF(Temp!sts_add=1,IF(H1015="out-sample",(I1015+(Q1015*J1015))*G1015,(I1015+J1015)*G1015),IF(H1015="out-sample",I1015*(J1015^Q1015)*G1015,I1015*J1015*G1015)))))</f>
        <v/>
      </c>
      <c r="L1015" s="116" t="str">
        <f t="shared" si="165"/>
        <v/>
      </c>
      <c r="M1015" s="116" t="str">
        <f t="shared" si="166"/>
        <v/>
      </c>
      <c r="N1015" s="116" t="str">
        <f t="shared" si="167"/>
        <v/>
      </c>
      <c r="O1015" s="116" t="str">
        <f t="shared" si="168"/>
        <v/>
      </c>
      <c r="P1015" s="116" t="str">
        <f t="shared" si="169"/>
        <v/>
      </c>
      <c r="Q1015" s="94" t="str">
        <f>IF(AND(Temp!fhor_indata=1,ISBLANK(F1015),H1014="in-sample"),1,IF(AND(Temp!fhor_indata=1,H1014="out-sample",Q1014&lt;XfHor),Q1014+1,IF(ISBLANK(F1015),"",IF(AND(H1015="out-sample",H1014="in-sample"),1,IF(AND(H1015="out-sample",H1014="out-sample"),Q1014+1,IF(ISNUMBER(Q1014),Q1014+1,1))))))</f>
        <v/>
      </c>
      <c r="R1015" s="94" t="str">
        <f t="shared" si="170"/>
        <v/>
      </c>
      <c r="S1015" s="94" t="str">
        <f>IF(Temp!fhor_indata=1,IF(S1014=XobsHor,1,IF(COUNT($S$2:S1014)&lt;=XobsHor,S1014+1,IF(AND(COUNT($S$2:S1014)&lt;=XobsHor+XfHor,IFERROR(MOD(S1014,XobsHor)&lt;XfHor,FALSE)),S1014+1,""))),IF(ISBLANK(F1015),"",IF(S1014=maxP,1,IF(S1014&lt;maxP,S1014+1,IF(COUNT($S$2:S1015)&lt;=XobsHor,S1014+1,"")))))</f>
        <v/>
      </c>
      <c r="T1015" s="3"/>
      <c r="U1015" s="6"/>
      <c r="V1015" s="6"/>
      <c r="W1015" s="6"/>
      <c r="X1015" s="6"/>
      <c r="Y1015" s="6"/>
      <c r="Z1015" s="6"/>
      <c r="AA1015" s="6"/>
      <c r="AB1015" s="6"/>
      <c r="AC1015" s="6"/>
      <c r="AD1015" s="6"/>
      <c r="AE1015" s="6"/>
      <c r="AF1015" s="6"/>
      <c r="AG1015" s="6"/>
      <c r="AH1015" s="6"/>
      <c r="AI1015" s="6"/>
      <c r="AJ1015" s="6"/>
      <c r="AK1015" s="6"/>
      <c r="AW1015" s="122" t="str">
        <f t="shared" si="172"/>
        <v/>
      </c>
      <c r="AX1015" s="123" t="str">
        <f t="shared" si="173"/>
        <v/>
      </c>
      <c r="AY1015" s="124" t="str">
        <f t="shared" si="174"/>
        <v/>
      </c>
      <c r="AZ1015" s="124" t="str">
        <f t="shared" si="175"/>
        <v/>
      </c>
      <c r="BF1015" s="91"/>
    </row>
    <row r="1016" spans="1:58" s="78" customFormat="1" ht="14.25" x14ac:dyDescent="0.2">
      <c r="A1016" s="6"/>
      <c r="B1016" s="6"/>
      <c r="C1016" s="6"/>
      <c r="D1016" s="3"/>
      <c r="E1016" s="98" t="str">
        <f t="shared" si="171"/>
        <v/>
      </c>
      <c r="F1016" s="117"/>
      <c r="G1016" s="116" t="str">
        <f>IF(E1016="","",IF(Temp!optSeasCoef=0,1,INDEX($C$2:$C$13,IF(MOD(COUNT($E$2:E1016),seas_indx)=0,seas_indx,MOD(COUNT($E$2:E1016),seas_indx)))))</f>
        <v/>
      </c>
      <c r="H1016" s="97" t="str">
        <f>IFERROR(IF(Temp!fhor_indata=1,IF(COUNT($S$2:S1016)&lt;=XobsHor,"in-sample",IF(AND(COUNT($S$2:S1016)&lt;=XobsHor+XfHor,MOD(S1015,XobsHor)&lt;XfHor),"out-sample","")),IF(ISBLANK(F1016),"",IF(COUNT($F$2:F1016)&lt;=XobsHor-XfHor,"in-sample","out-sample"))),"")</f>
        <v/>
      </c>
      <c r="I1016" s="120" t="str">
        <f>IF(AND(ISBLANK(F1015),H1015="in-sample"),"",IF(AND(Temp!fhor_indata=1,H1015="out-sample",H1016="out-sample"),I1015,IF(AND(ISBLANK(F1016),H1015="out-sample"),"",IF(AND(Temp!optSeasCoef=0,Temp!sts_add=1),IF(H1015="in-sample",IF(Q1015=bigT,((pCell/bigT)*F1015)+((1-(pCell/bigT))*(I1015+J1015)),IF(OR(ISBLANK(F1016),COUNT($F$2:F1015)&lt;=pCell),F1015,((pCell/COUNT($F$2:F1015))*F1015)+((1-(pCell/COUNT($F$2:F1015)))*(I1015+J1015)))),I1015),IF(AND(Temp!optSeasCoef=0,Temp!sts_multp=1),IF(H1015="in-sample",IF(Q1015=bigT,((pCell/bigT)*F1015)+((1-(pCell/bigT))*(I1015*J1015)),IF(OR(ISBLANK(F1016),COUNT(F$2:$F1015)&lt;=pCell),F1015,((pCell/COUNT($F$2:F1015))*F1015)+((1-(pCell/COUNT($F$2:F1015)))*(I1015*J1015)))),I1015),IF(Temp!sts_add=1,IF(H1015="in-sample",IF(Q1015=bigT,((pCell/bigT)*AX1015)+((1-(pCell/bigT))*(I1015+J1015)),IF(OR(ISBLANK(F1016),COUNT($AX$2:AX1015)&lt;=pCell),AX1015,((pCell/COUNT($AX$2:AX1015))*AX1015)+((1-(pCell/COUNT($AX$2:AX1015)))*(I1015+J1015)))),I1015),IF(H1015="in-sample",IF(Q1015=bigT,((pCell/bigT)*AX1015)+((1-(pCell/bigT))*(I1015*J1015)),IF(OR(ISBLANK(F1016),COUNT($AX$2:AX1015)&lt;=pCell),AX1015,((pCell/COUNT($AX$2:AX1015))*AX1015)+((1-(pCell/COUNT($AX$2:AX1015)))*(I1015*J1015)))),I1015)))))))</f>
        <v/>
      </c>
      <c r="J1016" s="120" t="str">
        <f>IF(AND(ISBLANK(F1015),H1015="in-sample"),"",IF(AND(Temp!fhor_indata=1,H1015="out-sample",H1016="out-sample"),J1015,IF(AND(ISBLANK(F1016),H1015="out-sample"),"",IF(AND(Temp!optSeasCoef=0,Temp!sts_add=1),IF(H1015="in-sample",IF(Q1015=bigT,((qCell/bigT)*(I1016-I1015))+((1-(qCell/bigT))*J1015),IF(OR(ISBLANK(F1016),COUNT($F$2:F1015)&lt;=qCell),IF(COUNT($F$2:F1015)=1,0,F1015-F1014),((qCell/COUNT($F$2:F1015))*(I1016-I1015))+((1-(qCell/COUNT($F$2:F1015)))*J1015))),J1015),IF(AND(Temp!optSeasCoef=0,Temp!sts_multp=1),IF(H1015="in-sample",IF(Q1015=bigT,((qCell/bigT)*(I1016/I1015))+((1-(qCell/bigT))*J1015),IF(qCell=0,1,IF(OR(ISBLANK(F1016),COUNT($F$2:F1015)&lt;=qCell),IF(COUNT($F$2:F1015)=1,1,F1015/F1014),((qCell/COUNT($F$2:F1015))*(I1016/I1015))+((1-(qCell/COUNT($F$2:F1015)))*J1015)))),J1015),IF(Temp!sts_add=1,IF(H1015="in-sample",IF(Q1015=bigT,((qCell/bigT)*(I1016-I1015))+((1-(qCell/bigT))*J1015),IF(OR(ISBLANK(F1016),COUNT($AX$2:AX1015)&lt;=qCell),IF(COUNT($AX$2:AX1015)=1,0,AX1015-AX1014),((qCell/COUNT($AX$2:AX1015))*(I1016-I1015))+((1-(qCell/COUNT($AX$2:AX1015)))*J1015))),J1015),IF(H1015="in-sample",IF(Q1015=bigT,((qCell/bigT)*(I1016/I1015))+((1-(qCell/bigT))*J1015),IF(qCell=0,1,IF(OR(ISBLANK(F1016),COUNT($AX$2:AX1015)&lt;=qCell),IF(COUNT($AX$2:AX1015)=1,1,AX1015/AX1014),((qCell/COUNT($AX$2:AX1015))*(I1016/I1015))+((1-(qCell/COUNT($AX$2:AX1015)))*J1015)))),J1015)))))))</f>
        <v/>
      </c>
      <c r="K1016" s="120" t="str">
        <f>IF(H1016="","",IF(AND(Temp!optSeasCoef=0,Temp!sts_add=1),IF(H1016="out-sample",I1016+(Q1016*J1016),I1016+J1016),IF(AND(Temp!optSeasCoef=0,Temp!sts_multp=1),IF(H1016="out-sample",I1016*(J1016^Q1016),I1016*J1016),IF(Temp!sts_add=1,IF(H1016="out-sample",(I1016+(Q1016*J1016))*G1016,(I1016+J1016)*G1016),IF(H1016="out-sample",I1016*(J1016^Q1016)*G1016,I1016*J1016*G1016)))))</f>
        <v/>
      </c>
      <c r="L1016" s="116" t="str">
        <f t="shared" si="165"/>
        <v/>
      </c>
      <c r="M1016" s="116" t="str">
        <f t="shared" si="166"/>
        <v/>
      </c>
      <c r="N1016" s="116" t="str">
        <f t="shared" si="167"/>
        <v/>
      </c>
      <c r="O1016" s="116" t="str">
        <f t="shared" si="168"/>
        <v/>
      </c>
      <c r="P1016" s="116" t="str">
        <f t="shared" si="169"/>
        <v/>
      </c>
      <c r="Q1016" s="94" t="str">
        <f>IF(AND(Temp!fhor_indata=1,ISBLANK(F1016),H1015="in-sample"),1,IF(AND(Temp!fhor_indata=1,H1015="out-sample",Q1015&lt;XfHor),Q1015+1,IF(ISBLANK(F1016),"",IF(AND(H1016="out-sample",H1015="in-sample"),1,IF(AND(H1016="out-sample",H1015="out-sample"),Q1015+1,IF(ISNUMBER(Q1015),Q1015+1,1))))))</f>
        <v/>
      </c>
      <c r="R1016" s="94" t="str">
        <f t="shared" si="170"/>
        <v/>
      </c>
      <c r="S1016" s="94" t="str">
        <f>IF(Temp!fhor_indata=1,IF(S1015=XobsHor,1,IF(COUNT($S$2:S1015)&lt;=XobsHor,S1015+1,IF(AND(COUNT($S$2:S1015)&lt;=XobsHor+XfHor,IFERROR(MOD(S1015,XobsHor)&lt;XfHor,FALSE)),S1015+1,""))),IF(ISBLANK(F1016),"",IF(S1015=maxP,1,IF(S1015&lt;maxP,S1015+1,IF(COUNT($S$2:S1016)&lt;=XobsHor,S1015+1,"")))))</f>
        <v/>
      </c>
      <c r="T1016" s="3"/>
      <c r="U1016" s="6"/>
      <c r="V1016" s="6"/>
      <c r="W1016" s="6"/>
      <c r="X1016" s="6"/>
      <c r="Y1016" s="6"/>
      <c r="Z1016" s="6"/>
      <c r="AA1016" s="6"/>
      <c r="AB1016" s="6"/>
      <c r="AC1016" s="6"/>
      <c r="AD1016" s="6"/>
      <c r="AE1016" s="6"/>
      <c r="AF1016" s="6"/>
      <c r="AG1016" s="6"/>
      <c r="AH1016" s="6"/>
      <c r="AI1016" s="6"/>
      <c r="AJ1016" s="6"/>
      <c r="AK1016" s="6"/>
      <c r="AW1016" s="122" t="str">
        <f t="shared" si="172"/>
        <v/>
      </c>
      <c r="AX1016" s="123" t="str">
        <f t="shared" si="173"/>
        <v/>
      </c>
      <c r="AY1016" s="124" t="str">
        <f t="shared" si="174"/>
        <v/>
      </c>
      <c r="AZ1016" s="124" t="str">
        <f t="shared" si="175"/>
        <v/>
      </c>
      <c r="BF1016" s="91"/>
    </row>
    <row r="1017" spans="1:58" s="78" customFormat="1" ht="14.25" x14ac:dyDescent="0.2">
      <c r="A1017" s="6"/>
      <c r="B1017" s="6"/>
      <c r="C1017" s="6"/>
      <c r="D1017" s="3"/>
      <c r="E1017" s="98" t="str">
        <f t="shared" si="171"/>
        <v/>
      </c>
      <c r="F1017" s="117"/>
      <c r="G1017" s="116" t="str">
        <f>IF(E1017="","",IF(Temp!optSeasCoef=0,1,INDEX($C$2:$C$13,IF(MOD(COUNT($E$2:E1017),seas_indx)=0,seas_indx,MOD(COUNT($E$2:E1017),seas_indx)))))</f>
        <v/>
      </c>
      <c r="H1017" s="97" t="str">
        <f>IFERROR(IF(Temp!fhor_indata=1,IF(COUNT($S$2:S1017)&lt;=XobsHor,"in-sample",IF(AND(COUNT($S$2:S1017)&lt;=XobsHor+XfHor,MOD(S1016,XobsHor)&lt;XfHor),"out-sample","")),IF(ISBLANK(F1017),"",IF(COUNT($F$2:F1017)&lt;=XobsHor-XfHor,"in-sample","out-sample"))),"")</f>
        <v/>
      </c>
      <c r="I1017" s="120" t="str">
        <f>IF(AND(ISBLANK(F1016),H1016="in-sample"),"",IF(AND(Temp!fhor_indata=1,H1016="out-sample",H1017="out-sample"),I1016,IF(AND(ISBLANK(F1017),H1016="out-sample"),"",IF(AND(Temp!optSeasCoef=0,Temp!sts_add=1),IF(H1016="in-sample",IF(Q1016=bigT,((pCell/bigT)*F1016)+((1-(pCell/bigT))*(I1016+J1016)),IF(OR(ISBLANK(F1017),COUNT($F$2:F1016)&lt;=pCell),F1016,((pCell/COUNT($F$2:F1016))*F1016)+((1-(pCell/COUNT($F$2:F1016)))*(I1016+J1016)))),I1016),IF(AND(Temp!optSeasCoef=0,Temp!sts_multp=1),IF(H1016="in-sample",IF(Q1016=bigT,((pCell/bigT)*F1016)+((1-(pCell/bigT))*(I1016*J1016)),IF(OR(ISBLANK(F1017),COUNT(F$2:$F1016)&lt;=pCell),F1016,((pCell/COUNT($F$2:F1016))*F1016)+((1-(pCell/COUNT($F$2:F1016)))*(I1016*J1016)))),I1016),IF(Temp!sts_add=1,IF(H1016="in-sample",IF(Q1016=bigT,((pCell/bigT)*AX1016)+((1-(pCell/bigT))*(I1016+J1016)),IF(OR(ISBLANK(F1017),COUNT($AX$2:AX1016)&lt;=pCell),AX1016,((pCell/COUNT($AX$2:AX1016))*AX1016)+((1-(pCell/COUNT($AX$2:AX1016)))*(I1016+J1016)))),I1016),IF(H1016="in-sample",IF(Q1016=bigT,((pCell/bigT)*AX1016)+((1-(pCell/bigT))*(I1016*J1016)),IF(OR(ISBLANK(F1017),COUNT($AX$2:AX1016)&lt;=pCell),AX1016,((pCell/COUNT($AX$2:AX1016))*AX1016)+((1-(pCell/COUNT($AX$2:AX1016)))*(I1016*J1016)))),I1016)))))))</f>
        <v/>
      </c>
      <c r="J1017" s="120" t="str">
        <f>IF(AND(ISBLANK(F1016),H1016="in-sample"),"",IF(AND(Temp!fhor_indata=1,H1016="out-sample",H1017="out-sample"),J1016,IF(AND(ISBLANK(F1017),H1016="out-sample"),"",IF(AND(Temp!optSeasCoef=0,Temp!sts_add=1),IF(H1016="in-sample",IF(Q1016=bigT,((qCell/bigT)*(I1017-I1016))+((1-(qCell/bigT))*J1016),IF(OR(ISBLANK(F1017),COUNT($F$2:F1016)&lt;=qCell),IF(COUNT($F$2:F1016)=1,0,F1016-F1015),((qCell/COUNT($F$2:F1016))*(I1017-I1016))+((1-(qCell/COUNT($F$2:F1016)))*J1016))),J1016),IF(AND(Temp!optSeasCoef=0,Temp!sts_multp=1),IF(H1016="in-sample",IF(Q1016=bigT,((qCell/bigT)*(I1017/I1016))+((1-(qCell/bigT))*J1016),IF(qCell=0,1,IF(OR(ISBLANK(F1017),COUNT($F$2:F1016)&lt;=qCell),IF(COUNT($F$2:F1016)=1,1,F1016/F1015),((qCell/COUNT($F$2:F1016))*(I1017/I1016))+((1-(qCell/COUNT($F$2:F1016)))*J1016)))),J1016),IF(Temp!sts_add=1,IF(H1016="in-sample",IF(Q1016=bigT,((qCell/bigT)*(I1017-I1016))+((1-(qCell/bigT))*J1016),IF(OR(ISBLANK(F1017),COUNT($AX$2:AX1016)&lt;=qCell),IF(COUNT($AX$2:AX1016)=1,0,AX1016-AX1015),((qCell/COUNT($AX$2:AX1016))*(I1017-I1016))+((1-(qCell/COUNT($AX$2:AX1016)))*J1016))),J1016),IF(H1016="in-sample",IF(Q1016=bigT,((qCell/bigT)*(I1017/I1016))+((1-(qCell/bigT))*J1016),IF(qCell=0,1,IF(OR(ISBLANK(F1017),COUNT($AX$2:AX1016)&lt;=qCell),IF(COUNT($AX$2:AX1016)=1,1,AX1016/AX1015),((qCell/COUNT($AX$2:AX1016))*(I1017/I1016))+((1-(qCell/COUNT($AX$2:AX1016)))*J1016)))),J1016)))))))</f>
        <v/>
      </c>
      <c r="K1017" s="120" t="str">
        <f>IF(H1017="","",IF(AND(Temp!optSeasCoef=0,Temp!sts_add=1),IF(H1017="out-sample",I1017+(Q1017*J1017),I1017+J1017),IF(AND(Temp!optSeasCoef=0,Temp!sts_multp=1),IF(H1017="out-sample",I1017*(J1017^Q1017),I1017*J1017),IF(Temp!sts_add=1,IF(H1017="out-sample",(I1017+(Q1017*J1017))*G1017,(I1017+J1017)*G1017),IF(H1017="out-sample",I1017*(J1017^Q1017)*G1017,I1017*J1017*G1017)))))</f>
        <v/>
      </c>
      <c r="L1017" s="116" t="str">
        <f t="shared" si="165"/>
        <v/>
      </c>
      <c r="M1017" s="116" t="str">
        <f t="shared" si="166"/>
        <v/>
      </c>
      <c r="N1017" s="116" t="str">
        <f t="shared" si="167"/>
        <v/>
      </c>
      <c r="O1017" s="116" t="str">
        <f t="shared" si="168"/>
        <v/>
      </c>
      <c r="P1017" s="116" t="str">
        <f t="shared" si="169"/>
        <v/>
      </c>
      <c r="Q1017" s="94" t="str">
        <f>IF(AND(Temp!fhor_indata=1,ISBLANK(F1017),H1016="in-sample"),1,IF(AND(Temp!fhor_indata=1,H1016="out-sample",Q1016&lt;XfHor),Q1016+1,IF(ISBLANK(F1017),"",IF(AND(H1017="out-sample",H1016="in-sample"),1,IF(AND(H1017="out-sample",H1016="out-sample"),Q1016+1,IF(ISNUMBER(Q1016),Q1016+1,1))))))</f>
        <v/>
      </c>
      <c r="R1017" s="94" t="str">
        <f t="shared" si="170"/>
        <v/>
      </c>
      <c r="S1017" s="94" t="str">
        <f>IF(Temp!fhor_indata=1,IF(S1016=XobsHor,1,IF(COUNT($S$2:S1016)&lt;=XobsHor,S1016+1,IF(AND(COUNT($S$2:S1016)&lt;=XobsHor+XfHor,IFERROR(MOD(S1016,XobsHor)&lt;XfHor,FALSE)),S1016+1,""))),IF(ISBLANK(F1017),"",IF(S1016=maxP,1,IF(S1016&lt;maxP,S1016+1,IF(COUNT($S$2:S1017)&lt;=XobsHor,S1016+1,"")))))</f>
        <v/>
      </c>
      <c r="T1017" s="3"/>
      <c r="U1017" s="6"/>
      <c r="V1017" s="6"/>
      <c r="W1017" s="6"/>
      <c r="X1017" s="6"/>
      <c r="Y1017" s="6"/>
      <c r="Z1017" s="6"/>
      <c r="AA1017" s="6"/>
      <c r="AB1017" s="6"/>
      <c r="AC1017" s="6"/>
      <c r="AD1017" s="6"/>
      <c r="AE1017" s="6"/>
      <c r="AF1017" s="6"/>
      <c r="AG1017" s="6"/>
      <c r="AH1017" s="6"/>
      <c r="AI1017" s="6"/>
      <c r="AJ1017" s="6"/>
      <c r="AK1017" s="6"/>
      <c r="AW1017" s="122" t="str">
        <f t="shared" si="172"/>
        <v/>
      </c>
      <c r="AX1017" s="123" t="str">
        <f t="shared" si="173"/>
        <v/>
      </c>
      <c r="AY1017" s="124" t="str">
        <f t="shared" si="174"/>
        <v/>
      </c>
      <c r="AZ1017" s="124" t="str">
        <f t="shared" si="175"/>
        <v/>
      </c>
      <c r="BF1017" s="91"/>
    </row>
    <row r="1018" spans="1:58" s="78" customFormat="1" ht="14.25" x14ac:dyDescent="0.2">
      <c r="A1018" s="6"/>
      <c r="B1018" s="6"/>
      <c r="C1018" s="6"/>
      <c r="D1018" s="3"/>
      <c r="E1018" s="98" t="str">
        <f t="shared" si="171"/>
        <v/>
      </c>
      <c r="F1018" s="117"/>
      <c r="G1018" s="116" t="str">
        <f>IF(E1018="","",IF(Temp!optSeasCoef=0,1,INDEX($C$2:$C$13,IF(MOD(COUNT($E$2:E1018),seas_indx)=0,seas_indx,MOD(COUNT($E$2:E1018),seas_indx)))))</f>
        <v/>
      </c>
      <c r="H1018" s="97" t="str">
        <f>IFERROR(IF(Temp!fhor_indata=1,IF(COUNT($S$2:S1018)&lt;=XobsHor,"in-sample",IF(AND(COUNT($S$2:S1018)&lt;=XobsHor+XfHor,MOD(S1017,XobsHor)&lt;XfHor),"out-sample","")),IF(ISBLANK(F1018),"",IF(COUNT($F$2:F1018)&lt;=XobsHor-XfHor,"in-sample","out-sample"))),"")</f>
        <v/>
      </c>
      <c r="I1018" s="120" t="str">
        <f>IF(AND(ISBLANK(F1017),H1017="in-sample"),"",IF(AND(Temp!fhor_indata=1,H1017="out-sample",H1018="out-sample"),I1017,IF(AND(ISBLANK(F1018),H1017="out-sample"),"",IF(AND(Temp!optSeasCoef=0,Temp!sts_add=1),IF(H1017="in-sample",IF(Q1017=bigT,((pCell/bigT)*F1017)+((1-(pCell/bigT))*(I1017+J1017)),IF(OR(ISBLANK(F1018),COUNT($F$2:F1017)&lt;=pCell),F1017,((pCell/COUNT($F$2:F1017))*F1017)+((1-(pCell/COUNT($F$2:F1017)))*(I1017+J1017)))),I1017),IF(AND(Temp!optSeasCoef=0,Temp!sts_multp=1),IF(H1017="in-sample",IF(Q1017=bigT,((pCell/bigT)*F1017)+((1-(pCell/bigT))*(I1017*J1017)),IF(OR(ISBLANK(F1018),COUNT(F$2:$F1017)&lt;=pCell),F1017,((pCell/COUNT($F$2:F1017))*F1017)+((1-(pCell/COUNT($F$2:F1017)))*(I1017*J1017)))),I1017),IF(Temp!sts_add=1,IF(H1017="in-sample",IF(Q1017=bigT,((pCell/bigT)*AX1017)+((1-(pCell/bigT))*(I1017+J1017)),IF(OR(ISBLANK(F1018),COUNT($AX$2:AX1017)&lt;=pCell),AX1017,((pCell/COUNT($AX$2:AX1017))*AX1017)+((1-(pCell/COUNT($AX$2:AX1017)))*(I1017+J1017)))),I1017),IF(H1017="in-sample",IF(Q1017=bigT,((pCell/bigT)*AX1017)+((1-(pCell/bigT))*(I1017*J1017)),IF(OR(ISBLANK(F1018),COUNT($AX$2:AX1017)&lt;=pCell),AX1017,((pCell/COUNT($AX$2:AX1017))*AX1017)+((1-(pCell/COUNT($AX$2:AX1017)))*(I1017*J1017)))),I1017)))))))</f>
        <v/>
      </c>
      <c r="J1018" s="120" t="str">
        <f>IF(AND(ISBLANK(F1017),H1017="in-sample"),"",IF(AND(Temp!fhor_indata=1,H1017="out-sample",H1018="out-sample"),J1017,IF(AND(ISBLANK(F1018),H1017="out-sample"),"",IF(AND(Temp!optSeasCoef=0,Temp!sts_add=1),IF(H1017="in-sample",IF(Q1017=bigT,((qCell/bigT)*(I1018-I1017))+((1-(qCell/bigT))*J1017),IF(OR(ISBLANK(F1018),COUNT($F$2:F1017)&lt;=qCell),IF(COUNT($F$2:F1017)=1,0,F1017-F1016),((qCell/COUNT($F$2:F1017))*(I1018-I1017))+((1-(qCell/COUNT($F$2:F1017)))*J1017))),J1017),IF(AND(Temp!optSeasCoef=0,Temp!sts_multp=1),IF(H1017="in-sample",IF(Q1017=bigT,((qCell/bigT)*(I1018/I1017))+((1-(qCell/bigT))*J1017),IF(qCell=0,1,IF(OR(ISBLANK(F1018),COUNT($F$2:F1017)&lt;=qCell),IF(COUNT($F$2:F1017)=1,1,F1017/F1016),((qCell/COUNT($F$2:F1017))*(I1018/I1017))+((1-(qCell/COUNT($F$2:F1017)))*J1017)))),J1017),IF(Temp!sts_add=1,IF(H1017="in-sample",IF(Q1017=bigT,((qCell/bigT)*(I1018-I1017))+((1-(qCell/bigT))*J1017),IF(OR(ISBLANK(F1018),COUNT($AX$2:AX1017)&lt;=qCell),IF(COUNT($AX$2:AX1017)=1,0,AX1017-AX1016),((qCell/COUNT($AX$2:AX1017))*(I1018-I1017))+((1-(qCell/COUNT($AX$2:AX1017)))*J1017))),J1017),IF(H1017="in-sample",IF(Q1017=bigT,((qCell/bigT)*(I1018/I1017))+((1-(qCell/bigT))*J1017),IF(qCell=0,1,IF(OR(ISBLANK(F1018),COUNT($AX$2:AX1017)&lt;=qCell),IF(COUNT($AX$2:AX1017)=1,1,AX1017/AX1016),((qCell/COUNT($AX$2:AX1017))*(I1018/I1017))+((1-(qCell/COUNT($AX$2:AX1017)))*J1017)))),J1017)))))))</f>
        <v/>
      </c>
      <c r="K1018" s="120" t="str">
        <f>IF(H1018="","",IF(AND(Temp!optSeasCoef=0,Temp!sts_add=1),IF(H1018="out-sample",I1018+(Q1018*J1018),I1018+J1018),IF(AND(Temp!optSeasCoef=0,Temp!sts_multp=1),IF(H1018="out-sample",I1018*(J1018^Q1018),I1018*J1018),IF(Temp!sts_add=1,IF(H1018="out-sample",(I1018+(Q1018*J1018))*G1018,(I1018+J1018)*G1018),IF(H1018="out-sample",I1018*(J1018^Q1018)*G1018,I1018*J1018*G1018)))))</f>
        <v/>
      </c>
      <c r="L1018" s="116" t="str">
        <f t="shared" si="165"/>
        <v/>
      </c>
      <c r="M1018" s="116" t="str">
        <f t="shared" si="166"/>
        <v/>
      </c>
      <c r="N1018" s="116" t="str">
        <f t="shared" si="167"/>
        <v/>
      </c>
      <c r="O1018" s="116" t="str">
        <f t="shared" si="168"/>
        <v/>
      </c>
      <c r="P1018" s="116" t="str">
        <f t="shared" si="169"/>
        <v/>
      </c>
      <c r="Q1018" s="94" t="str">
        <f>IF(AND(Temp!fhor_indata=1,ISBLANK(F1018),H1017="in-sample"),1,IF(AND(Temp!fhor_indata=1,H1017="out-sample",Q1017&lt;XfHor),Q1017+1,IF(ISBLANK(F1018),"",IF(AND(H1018="out-sample",H1017="in-sample"),1,IF(AND(H1018="out-sample",H1017="out-sample"),Q1017+1,IF(ISNUMBER(Q1017),Q1017+1,1))))))</f>
        <v/>
      </c>
      <c r="R1018" s="94" t="str">
        <f t="shared" si="170"/>
        <v/>
      </c>
      <c r="S1018" s="94" t="str">
        <f>IF(Temp!fhor_indata=1,IF(S1017=XobsHor,1,IF(COUNT($S$2:S1017)&lt;=XobsHor,S1017+1,IF(AND(COUNT($S$2:S1017)&lt;=XobsHor+XfHor,IFERROR(MOD(S1017,XobsHor)&lt;XfHor,FALSE)),S1017+1,""))),IF(ISBLANK(F1018),"",IF(S1017=maxP,1,IF(S1017&lt;maxP,S1017+1,IF(COUNT($S$2:S1018)&lt;=XobsHor,S1017+1,"")))))</f>
        <v/>
      </c>
      <c r="T1018" s="3"/>
      <c r="U1018" s="6"/>
      <c r="V1018" s="6"/>
      <c r="W1018" s="6"/>
      <c r="X1018" s="6"/>
      <c r="Y1018" s="6"/>
      <c r="Z1018" s="6"/>
      <c r="AA1018" s="6"/>
      <c r="AB1018" s="6"/>
      <c r="AC1018" s="6"/>
      <c r="AD1018" s="6"/>
      <c r="AE1018" s="6"/>
      <c r="AF1018" s="6"/>
      <c r="AG1018" s="6"/>
      <c r="AH1018" s="6"/>
      <c r="AI1018" s="6"/>
      <c r="AJ1018" s="6"/>
      <c r="AK1018" s="6"/>
      <c r="AW1018" s="122" t="str">
        <f t="shared" si="172"/>
        <v/>
      </c>
      <c r="AX1018" s="123" t="str">
        <f t="shared" si="173"/>
        <v/>
      </c>
      <c r="AY1018" s="124" t="str">
        <f t="shared" si="174"/>
        <v/>
      </c>
      <c r="AZ1018" s="124" t="str">
        <f t="shared" si="175"/>
        <v/>
      </c>
      <c r="BF1018" s="91"/>
    </row>
    <row r="1019" spans="1:58" s="78" customFormat="1" ht="14.25" x14ac:dyDescent="0.2">
      <c r="A1019" s="6"/>
      <c r="B1019" s="6"/>
      <c r="C1019" s="6"/>
      <c r="D1019" s="3"/>
      <c r="E1019" s="98" t="str">
        <f t="shared" si="171"/>
        <v/>
      </c>
      <c r="F1019" s="117"/>
      <c r="G1019" s="116" t="str">
        <f>IF(E1019="","",IF(Temp!optSeasCoef=0,1,INDEX($C$2:$C$13,IF(MOD(COUNT($E$2:E1019),seas_indx)=0,seas_indx,MOD(COUNT($E$2:E1019),seas_indx)))))</f>
        <v/>
      </c>
      <c r="H1019" s="97" t="str">
        <f>IFERROR(IF(Temp!fhor_indata=1,IF(COUNT($S$2:S1019)&lt;=XobsHor,"in-sample",IF(AND(COUNT($S$2:S1019)&lt;=XobsHor+XfHor,MOD(S1018,XobsHor)&lt;XfHor),"out-sample","")),IF(ISBLANK(F1019),"",IF(COUNT($F$2:F1019)&lt;=XobsHor-XfHor,"in-sample","out-sample"))),"")</f>
        <v/>
      </c>
      <c r="I1019" s="120" t="str">
        <f>IF(AND(ISBLANK(F1018),H1018="in-sample"),"",IF(AND(Temp!fhor_indata=1,H1018="out-sample",H1019="out-sample"),I1018,IF(AND(ISBLANK(F1019),H1018="out-sample"),"",IF(AND(Temp!optSeasCoef=0,Temp!sts_add=1),IF(H1018="in-sample",IF(Q1018=bigT,((pCell/bigT)*F1018)+((1-(pCell/bigT))*(I1018+J1018)),IF(OR(ISBLANK(F1019),COUNT($F$2:F1018)&lt;=pCell),F1018,((pCell/COUNT($F$2:F1018))*F1018)+((1-(pCell/COUNT($F$2:F1018)))*(I1018+J1018)))),I1018),IF(AND(Temp!optSeasCoef=0,Temp!sts_multp=1),IF(H1018="in-sample",IF(Q1018=bigT,((pCell/bigT)*F1018)+((1-(pCell/bigT))*(I1018*J1018)),IF(OR(ISBLANK(F1019),COUNT(F$2:$F1018)&lt;=pCell),F1018,((pCell/COUNT($F$2:F1018))*F1018)+((1-(pCell/COUNT($F$2:F1018)))*(I1018*J1018)))),I1018),IF(Temp!sts_add=1,IF(H1018="in-sample",IF(Q1018=bigT,((pCell/bigT)*AX1018)+((1-(pCell/bigT))*(I1018+J1018)),IF(OR(ISBLANK(F1019),COUNT($AX$2:AX1018)&lt;=pCell),AX1018,((pCell/COUNT($AX$2:AX1018))*AX1018)+((1-(pCell/COUNT($AX$2:AX1018)))*(I1018+J1018)))),I1018),IF(H1018="in-sample",IF(Q1018=bigT,((pCell/bigT)*AX1018)+((1-(pCell/bigT))*(I1018*J1018)),IF(OR(ISBLANK(F1019),COUNT($AX$2:AX1018)&lt;=pCell),AX1018,((pCell/COUNT($AX$2:AX1018))*AX1018)+((1-(pCell/COUNT($AX$2:AX1018)))*(I1018*J1018)))),I1018)))))))</f>
        <v/>
      </c>
      <c r="J1019" s="120" t="str">
        <f>IF(AND(ISBLANK(F1018),H1018="in-sample"),"",IF(AND(Temp!fhor_indata=1,H1018="out-sample",H1019="out-sample"),J1018,IF(AND(ISBLANK(F1019),H1018="out-sample"),"",IF(AND(Temp!optSeasCoef=0,Temp!sts_add=1),IF(H1018="in-sample",IF(Q1018=bigT,((qCell/bigT)*(I1019-I1018))+((1-(qCell/bigT))*J1018),IF(OR(ISBLANK(F1019),COUNT($F$2:F1018)&lt;=qCell),IF(COUNT($F$2:F1018)=1,0,F1018-F1017),((qCell/COUNT($F$2:F1018))*(I1019-I1018))+((1-(qCell/COUNT($F$2:F1018)))*J1018))),J1018),IF(AND(Temp!optSeasCoef=0,Temp!sts_multp=1),IF(H1018="in-sample",IF(Q1018=bigT,((qCell/bigT)*(I1019/I1018))+((1-(qCell/bigT))*J1018),IF(qCell=0,1,IF(OR(ISBLANK(F1019),COUNT($F$2:F1018)&lt;=qCell),IF(COUNT($F$2:F1018)=1,1,F1018/F1017),((qCell/COUNT($F$2:F1018))*(I1019/I1018))+((1-(qCell/COUNT($F$2:F1018)))*J1018)))),J1018),IF(Temp!sts_add=1,IF(H1018="in-sample",IF(Q1018=bigT,((qCell/bigT)*(I1019-I1018))+((1-(qCell/bigT))*J1018),IF(OR(ISBLANK(F1019),COUNT($AX$2:AX1018)&lt;=qCell),IF(COUNT($AX$2:AX1018)=1,0,AX1018-AX1017),((qCell/COUNT($AX$2:AX1018))*(I1019-I1018))+((1-(qCell/COUNT($AX$2:AX1018)))*J1018))),J1018),IF(H1018="in-sample",IF(Q1018=bigT,((qCell/bigT)*(I1019/I1018))+((1-(qCell/bigT))*J1018),IF(qCell=0,1,IF(OR(ISBLANK(F1019),COUNT($AX$2:AX1018)&lt;=qCell),IF(COUNT($AX$2:AX1018)=1,1,AX1018/AX1017),((qCell/COUNT($AX$2:AX1018))*(I1019/I1018))+((1-(qCell/COUNT($AX$2:AX1018)))*J1018)))),J1018)))))))</f>
        <v/>
      </c>
      <c r="K1019" s="120" t="str">
        <f>IF(H1019="","",IF(AND(Temp!optSeasCoef=0,Temp!sts_add=1),IF(H1019="out-sample",I1019+(Q1019*J1019),I1019+J1019),IF(AND(Temp!optSeasCoef=0,Temp!sts_multp=1),IF(H1019="out-sample",I1019*(J1019^Q1019),I1019*J1019),IF(Temp!sts_add=1,IF(H1019="out-sample",(I1019+(Q1019*J1019))*G1019,(I1019+J1019)*G1019),IF(H1019="out-sample",I1019*(J1019^Q1019)*G1019,I1019*J1019*G1019)))))</f>
        <v/>
      </c>
      <c r="L1019" s="116" t="str">
        <f t="shared" si="165"/>
        <v/>
      </c>
      <c r="M1019" s="116" t="str">
        <f t="shared" si="166"/>
        <v/>
      </c>
      <c r="N1019" s="116" t="str">
        <f t="shared" si="167"/>
        <v/>
      </c>
      <c r="O1019" s="116" t="str">
        <f t="shared" si="168"/>
        <v/>
      </c>
      <c r="P1019" s="116" t="str">
        <f t="shared" si="169"/>
        <v/>
      </c>
      <c r="Q1019" s="94" t="str">
        <f>IF(AND(Temp!fhor_indata=1,ISBLANK(F1019),H1018="in-sample"),1,IF(AND(Temp!fhor_indata=1,H1018="out-sample",Q1018&lt;XfHor),Q1018+1,IF(ISBLANK(F1019),"",IF(AND(H1019="out-sample",H1018="in-sample"),1,IF(AND(H1019="out-sample",H1018="out-sample"),Q1018+1,IF(ISNUMBER(Q1018),Q1018+1,1))))))</f>
        <v/>
      </c>
      <c r="R1019" s="94" t="str">
        <f t="shared" si="170"/>
        <v/>
      </c>
      <c r="S1019" s="94" t="str">
        <f>IF(Temp!fhor_indata=1,IF(S1018=XobsHor,1,IF(COUNT($S$2:S1018)&lt;=XobsHor,S1018+1,IF(AND(COUNT($S$2:S1018)&lt;=XobsHor+XfHor,IFERROR(MOD(S1018,XobsHor)&lt;XfHor,FALSE)),S1018+1,""))),IF(ISBLANK(F1019),"",IF(S1018=maxP,1,IF(S1018&lt;maxP,S1018+1,IF(COUNT($S$2:S1019)&lt;=XobsHor,S1018+1,"")))))</f>
        <v/>
      </c>
      <c r="T1019" s="3"/>
      <c r="U1019" s="6"/>
      <c r="V1019" s="6"/>
      <c r="W1019" s="6"/>
      <c r="X1019" s="6"/>
      <c r="Y1019" s="6"/>
      <c r="Z1019" s="6"/>
      <c r="AA1019" s="6"/>
      <c r="AB1019" s="6"/>
      <c r="AC1019" s="6"/>
      <c r="AD1019" s="6"/>
      <c r="AE1019" s="6"/>
      <c r="AF1019" s="6"/>
      <c r="AG1019" s="6"/>
      <c r="AH1019" s="6"/>
      <c r="AI1019" s="6"/>
      <c r="AJ1019" s="6"/>
      <c r="AK1019" s="6"/>
      <c r="AW1019" s="122" t="str">
        <f t="shared" si="172"/>
        <v/>
      </c>
      <c r="AX1019" s="123" t="str">
        <f t="shared" si="173"/>
        <v/>
      </c>
      <c r="AY1019" s="124" t="str">
        <f t="shared" si="174"/>
        <v/>
      </c>
      <c r="AZ1019" s="124" t="str">
        <f t="shared" si="175"/>
        <v/>
      </c>
      <c r="BF1019" s="91"/>
    </row>
    <row r="1020" spans="1:58" s="78" customFormat="1" ht="14.25" x14ac:dyDescent="0.2">
      <c r="A1020" s="6"/>
      <c r="B1020" s="6"/>
      <c r="C1020" s="6"/>
      <c r="D1020" s="3"/>
      <c r="E1020" s="98" t="str">
        <f t="shared" si="171"/>
        <v/>
      </c>
      <c r="F1020" s="117"/>
      <c r="G1020" s="116" t="str">
        <f>IF(E1020="","",IF(Temp!optSeasCoef=0,1,INDEX($C$2:$C$13,IF(MOD(COUNT($E$2:E1020),seas_indx)=0,seas_indx,MOD(COUNT($E$2:E1020),seas_indx)))))</f>
        <v/>
      </c>
      <c r="H1020" s="97" t="str">
        <f>IFERROR(IF(Temp!fhor_indata=1,IF(COUNT($S$2:S1020)&lt;=XobsHor,"in-sample",IF(AND(COUNT($S$2:S1020)&lt;=XobsHor+XfHor,MOD(S1019,XobsHor)&lt;XfHor),"out-sample","")),IF(ISBLANK(F1020),"",IF(COUNT($F$2:F1020)&lt;=XobsHor-XfHor,"in-sample","out-sample"))),"")</f>
        <v/>
      </c>
      <c r="I1020" s="120" t="str">
        <f>IF(AND(ISBLANK(F1019),H1019="in-sample"),"",IF(AND(Temp!fhor_indata=1,H1019="out-sample",H1020="out-sample"),I1019,IF(AND(ISBLANK(F1020),H1019="out-sample"),"",IF(AND(Temp!optSeasCoef=0,Temp!sts_add=1),IF(H1019="in-sample",IF(Q1019=bigT,((pCell/bigT)*F1019)+((1-(pCell/bigT))*(I1019+J1019)),IF(OR(ISBLANK(F1020),COUNT($F$2:F1019)&lt;=pCell),F1019,((pCell/COUNT($F$2:F1019))*F1019)+((1-(pCell/COUNT($F$2:F1019)))*(I1019+J1019)))),I1019),IF(AND(Temp!optSeasCoef=0,Temp!sts_multp=1),IF(H1019="in-sample",IF(Q1019=bigT,((pCell/bigT)*F1019)+((1-(pCell/bigT))*(I1019*J1019)),IF(OR(ISBLANK(F1020),COUNT(F$2:$F1019)&lt;=pCell),F1019,((pCell/COUNT($F$2:F1019))*F1019)+((1-(pCell/COUNT($F$2:F1019)))*(I1019*J1019)))),I1019),IF(Temp!sts_add=1,IF(H1019="in-sample",IF(Q1019=bigT,((pCell/bigT)*AX1019)+((1-(pCell/bigT))*(I1019+J1019)),IF(OR(ISBLANK(F1020),COUNT($AX$2:AX1019)&lt;=pCell),AX1019,((pCell/COUNT($AX$2:AX1019))*AX1019)+((1-(pCell/COUNT($AX$2:AX1019)))*(I1019+J1019)))),I1019),IF(H1019="in-sample",IF(Q1019=bigT,((pCell/bigT)*AX1019)+((1-(pCell/bigT))*(I1019*J1019)),IF(OR(ISBLANK(F1020),COUNT($AX$2:AX1019)&lt;=pCell),AX1019,((pCell/COUNT($AX$2:AX1019))*AX1019)+((1-(pCell/COUNT($AX$2:AX1019)))*(I1019*J1019)))),I1019)))))))</f>
        <v/>
      </c>
      <c r="J1020" s="120" t="str">
        <f>IF(AND(ISBLANK(F1019),H1019="in-sample"),"",IF(AND(Temp!fhor_indata=1,H1019="out-sample",H1020="out-sample"),J1019,IF(AND(ISBLANK(F1020),H1019="out-sample"),"",IF(AND(Temp!optSeasCoef=0,Temp!sts_add=1),IF(H1019="in-sample",IF(Q1019=bigT,((qCell/bigT)*(I1020-I1019))+((1-(qCell/bigT))*J1019),IF(OR(ISBLANK(F1020),COUNT($F$2:F1019)&lt;=qCell),IF(COUNT($F$2:F1019)=1,0,F1019-F1018),((qCell/COUNT($F$2:F1019))*(I1020-I1019))+((1-(qCell/COUNT($F$2:F1019)))*J1019))),J1019),IF(AND(Temp!optSeasCoef=0,Temp!sts_multp=1),IF(H1019="in-sample",IF(Q1019=bigT,((qCell/bigT)*(I1020/I1019))+((1-(qCell/bigT))*J1019),IF(qCell=0,1,IF(OR(ISBLANK(F1020),COUNT($F$2:F1019)&lt;=qCell),IF(COUNT($F$2:F1019)=1,1,F1019/F1018),((qCell/COUNT($F$2:F1019))*(I1020/I1019))+((1-(qCell/COUNT($F$2:F1019)))*J1019)))),J1019),IF(Temp!sts_add=1,IF(H1019="in-sample",IF(Q1019=bigT,((qCell/bigT)*(I1020-I1019))+((1-(qCell/bigT))*J1019),IF(OR(ISBLANK(F1020),COUNT($AX$2:AX1019)&lt;=qCell),IF(COUNT($AX$2:AX1019)=1,0,AX1019-AX1018),((qCell/COUNT($AX$2:AX1019))*(I1020-I1019))+((1-(qCell/COUNT($AX$2:AX1019)))*J1019))),J1019),IF(H1019="in-sample",IF(Q1019=bigT,((qCell/bigT)*(I1020/I1019))+((1-(qCell/bigT))*J1019),IF(qCell=0,1,IF(OR(ISBLANK(F1020),COUNT($AX$2:AX1019)&lt;=qCell),IF(COUNT($AX$2:AX1019)=1,1,AX1019/AX1018),((qCell/COUNT($AX$2:AX1019))*(I1020/I1019))+((1-(qCell/COUNT($AX$2:AX1019)))*J1019)))),J1019)))))))</f>
        <v/>
      </c>
      <c r="K1020" s="120" t="str">
        <f>IF(H1020="","",IF(AND(Temp!optSeasCoef=0,Temp!sts_add=1),IF(H1020="out-sample",I1020+(Q1020*J1020),I1020+J1020),IF(AND(Temp!optSeasCoef=0,Temp!sts_multp=1),IF(H1020="out-sample",I1020*(J1020^Q1020),I1020*J1020),IF(Temp!sts_add=1,IF(H1020="out-sample",(I1020+(Q1020*J1020))*G1020,(I1020+J1020)*G1020),IF(H1020="out-sample",I1020*(J1020^Q1020)*G1020,I1020*J1020*G1020)))))</f>
        <v/>
      </c>
      <c r="L1020" s="116" t="str">
        <f t="shared" si="165"/>
        <v/>
      </c>
      <c r="M1020" s="116" t="str">
        <f t="shared" si="166"/>
        <v/>
      </c>
      <c r="N1020" s="116" t="str">
        <f t="shared" si="167"/>
        <v/>
      </c>
      <c r="O1020" s="116" t="str">
        <f t="shared" si="168"/>
        <v/>
      </c>
      <c r="P1020" s="116" t="str">
        <f t="shared" si="169"/>
        <v/>
      </c>
      <c r="Q1020" s="94" t="str">
        <f>IF(AND(Temp!fhor_indata=1,ISBLANK(F1020),H1019="in-sample"),1,IF(AND(Temp!fhor_indata=1,H1019="out-sample",Q1019&lt;XfHor),Q1019+1,IF(ISBLANK(F1020),"",IF(AND(H1020="out-sample",H1019="in-sample"),1,IF(AND(H1020="out-sample",H1019="out-sample"),Q1019+1,IF(ISNUMBER(Q1019),Q1019+1,1))))))</f>
        <v/>
      </c>
      <c r="R1020" s="94" t="str">
        <f t="shared" si="170"/>
        <v/>
      </c>
      <c r="S1020" s="94" t="str">
        <f>IF(Temp!fhor_indata=1,IF(S1019=XobsHor,1,IF(COUNT($S$2:S1019)&lt;=XobsHor,S1019+1,IF(AND(COUNT($S$2:S1019)&lt;=XobsHor+XfHor,IFERROR(MOD(S1019,XobsHor)&lt;XfHor,FALSE)),S1019+1,""))),IF(ISBLANK(F1020),"",IF(S1019=maxP,1,IF(S1019&lt;maxP,S1019+1,IF(COUNT($S$2:S1020)&lt;=XobsHor,S1019+1,"")))))</f>
        <v/>
      </c>
      <c r="T1020" s="3"/>
      <c r="U1020" s="6"/>
      <c r="V1020" s="6"/>
      <c r="W1020" s="6"/>
      <c r="X1020" s="6"/>
      <c r="Y1020" s="6"/>
      <c r="Z1020" s="6"/>
      <c r="AA1020" s="6"/>
      <c r="AB1020" s="6"/>
      <c r="AC1020" s="6"/>
      <c r="AD1020" s="6"/>
      <c r="AE1020" s="6"/>
      <c r="AF1020" s="6"/>
      <c r="AG1020" s="6"/>
      <c r="AH1020" s="6"/>
      <c r="AI1020" s="6"/>
      <c r="AJ1020" s="6"/>
      <c r="AK1020" s="6"/>
      <c r="AW1020" s="122" t="str">
        <f t="shared" si="172"/>
        <v/>
      </c>
      <c r="AX1020" s="123" t="str">
        <f t="shared" si="173"/>
        <v/>
      </c>
      <c r="AY1020" s="124" t="str">
        <f t="shared" si="174"/>
        <v/>
      </c>
      <c r="AZ1020" s="124" t="str">
        <f t="shared" si="175"/>
        <v/>
      </c>
      <c r="BF1020" s="91"/>
    </row>
    <row r="1021" spans="1:58" s="78" customFormat="1" ht="14.25" x14ac:dyDescent="0.2">
      <c r="A1021" s="6"/>
      <c r="B1021" s="6"/>
      <c r="C1021" s="6"/>
      <c r="D1021" s="3"/>
      <c r="E1021" s="98" t="str">
        <f t="shared" si="171"/>
        <v/>
      </c>
      <c r="F1021" s="117"/>
      <c r="G1021" s="116" t="str">
        <f>IF(E1021="","",IF(Temp!optSeasCoef=0,1,INDEX($C$2:$C$13,IF(MOD(COUNT($E$2:E1021),seas_indx)=0,seas_indx,MOD(COUNT($E$2:E1021),seas_indx)))))</f>
        <v/>
      </c>
      <c r="H1021" s="97" t="str">
        <f>IFERROR(IF(Temp!fhor_indata=1,IF(COUNT($S$2:S1021)&lt;=XobsHor,"in-sample",IF(AND(COUNT($S$2:S1021)&lt;=XobsHor+XfHor,MOD(S1020,XobsHor)&lt;XfHor),"out-sample","")),IF(ISBLANK(F1021),"",IF(COUNT($F$2:F1021)&lt;=XobsHor-XfHor,"in-sample","out-sample"))),"")</f>
        <v/>
      </c>
      <c r="I1021" s="120" t="str">
        <f>IF(AND(ISBLANK(F1020),H1020="in-sample"),"",IF(AND(Temp!fhor_indata=1,H1020="out-sample",H1021="out-sample"),I1020,IF(AND(ISBLANK(F1021),H1020="out-sample"),"",IF(AND(Temp!optSeasCoef=0,Temp!sts_add=1),IF(H1020="in-sample",IF(Q1020=bigT,((pCell/bigT)*F1020)+((1-(pCell/bigT))*(I1020+J1020)),IF(OR(ISBLANK(F1021),COUNT($F$2:F1020)&lt;=pCell),F1020,((pCell/COUNT($F$2:F1020))*F1020)+((1-(pCell/COUNT($F$2:F1020)))*(I1020+J1020)))),I1020),IF(AND(Temp!optSeasCoef=0,Temp!sts_multp=1),IF(H1020="in-sample",IF(Q1020=bigT,((pCell/bigT)*F1020)+((1-(pCell/bigT))*(I1020*J1020)),IF(OR(ISBLANK(F1021),COUNT(F$2:$F1020)&lt;=pCell),F1020,((pCell/COUNT($F$2:F1020))*F1020)+((1-(pCell/COUNT($F$2:F1020)))*(I1020*J1020)))),I1020),IF(Temp!sts_add=1,IF(H1020="in-sample",IF(Q1020=bigT,((pCell/bigT)*AX1020)+((1-(pCell/bigT))*(I1020+J1020)),IF(OR(ISBLANK(F1021),COUNT($AX$2:AX1020)&lt;=pCell),AX1020,((pCell/COUNT($AX$2:AX1020))*AX1020)+((1-(pCell/COUNT($AX$2:AX1020)))*(I1020+J1020)))),I1020),IF(H1020="in-sample",IF(Q1020=bigT,((pCell/bigT)*AX1020)+((1-(pCell/bigT))*(I1020*J1020)),IF(OR(ISBLANK(F1021),COUNT($AX$2:AX1020)&lt;=pCell),AX1020,((pCell/COUNT($AX$2:AX1020))*AX1020)+((1-(pCell/COUNT($AX$2:AX1020)))*(I1020*J1020)))),I1020)))))))</f>
        <v/>
      </c>
      <c r="J1021" s="120" t="str">
        <f>IF(AND(ISBLANK(F1020),H1020="in-sample"),"",IF(AND(Temp!fhor_indata=1,H1020="out-sample",H1021="out-sample"),J1020,IF(AND(ISBLANK(F1021),H1020="out-sample"),"",IF(AND(Temp!optSeasCoef=0,Temp!sts_add=1),IF(H1020="in-sample",IF(Q1020=bigT,((qCell/bigT)*(I1021-I1020))+((1-(qCell/bigT))*J1020),IF(OR(ISBLANK(F1021),COUNT($F$2:F1020)&lt;=qCell),IF(COUNT($F$2:F1020)=1,0,F1020-F1019),((qCell/COUNT($F$2:F1020))*(I1021-I1020))+((1-(qCell/COUNT($F$2:F1020)))*J1020))),J1020),IF(AND(Temp!optSeasCoef=0,Temp!sts_multp=1),IF(H1020="in-sample",IF(Q1020=bigT,((qCell/bigT)*(I1021/I1020))+((1-(qCell/bigT))*J1020),IF(qCell=0,1,IF(OR(ISBLANK(F1021),COUNT($F$2:F1020)&lt;=qCell),IF(COUNT($F$2:F1020)=1,1,F1020/F1019),((qCell/COUNT($F$2:F1020))*(I1021/I1020))+((1-(qCell/COUNT($F$2:F1020)))*J1020)))),J1020),IF(Temp!sts_add=1,IF(H1020="in-sample",IF(Q1020=bigT,((qCell/bigT)*(I1021-I1020))+((1-(qCell/bigT))*J1020),IF(OR(ISBLANK(F1021),COUNT($AX$2:AX1020)&lt;=qCell),IF(COUNT($AX$2:AX1020)=1,0,AX1020-AX1019),((qCell/COUNT($AX$2:AX1020))*(I1021-I1020))+((1-(qCell/COUNT($AX$2:AX1020)))*J1020))),J1020),IF(H1020="in-sample",IF(Q1020=bigT,((qCell/bigT)*(I1021/I1020))+((1-(qCell/bigT))*J1020),IF(qCell=0,1,IF(OR(ISBLANK(F1021),COUNT($AX$2:AX1020)&lt;=qCell),IF(COUNT($AX$2:AX1020)=1,1,AX1020/AX1019),((qCell/COUNT($AX$2:AX1020))*(I1021/I1020))+((1-(qCell/COUNT($AX$2:AX1020)))*J1020)))),J1020)))))))</f>
        <v/>
      </c>
      <c r="K1021" s="120" t="str">
        <f>IF(H1021="","",IF(AND(Temp!optSeasCoef=0,Temp!sts_add=1),IF(H1021="out-sample",I1021+(Q1021*J1021),I1021+J1021),IF(AND(Temp!optSeasCoef=0,Temp!sts_multp=1),IF(H1021="out-sample",I1021*(J1021^Q1021),I1021*J1021),IF(Temp!sts_add=1,IF(H1021="out-sample",(I1021+(Q1021*J1021))*G1021,(I1021+J1021)*G1021),IF(H1021="out-sample",I1021*(J1021^Q1021)*G1021,I1021*J1021*G1021)))))</f>
        <v/>
      </c>
      <c r="L1021" s="116" t="str">
        <f t="shared" si="165"/>
        <v/>
      </c>
      <c r="M1021" s="116" t="str">
        <f t="shared" si="166"/>
        <v/>
      </c>
      <c r="N1021" s="116" t="str">
        <f t="shared" si="167"/>
        <v/>
      </c>
      <c r="O1021" s="116" t="str">
        <f t="shared" si="168"/>
        <v/>
      </c>
      <c r="P1021" s="116" t="str">
        <f t="shared" si="169"/>
        <v/>
      </c>
      <c r="Q1021" s="94" t="str">
        <f>IF(AND(Temp!fhor_indata=1,ISBLANK(F1021),H1020="in-sample"),1,IF(AND(Temp!fhor_indata=1,H1020="out-sample",Q1020&lt;XfHor),Q1020+1,IF(ISBLANK(F1021),"",IF(AND(H1021="out-sample",H1020="in-sample"),1,IF(AND(H1021="out-sample",H1020="out-sample"),Q1020+1,IF(ISNUMBER(Q1020),Q1020+1,1))))))</f>
        <v/>
      </c>
      <c r="R1021" s="94" t="str">
        <f t="shared" si="170"/>
        <v/>
      </c>
      <c r="S1021" s="94" t="str">
        <f>IF(Temp!fhor_indata=1,IF(S1020=XobsHor,1,IF(COUNT($S$2:S1020)&lt;=XobsHor,S1020+1,IF(AND(COUNT($S$2:S1020)&lt;=XobsHor+XfHor,IFERROR(MOD(S1020,XobsHor)&lt;XfHor,FALSE)),S1020+1,""))),IF(ISBLANK(F1021),"",IF(S1020=maxP,1,IF(S1020&lt;maxP,S1020+1,IF(COUNT($S$2:S1021)&lt;=XobsHor,S1020+1,"")))))</f>
        <v/>
      </c>
      <c r="T1021" s="3"/>
      <c r="U1021" s="6"/>
      <c r="V1021" s="6"/>
      <c r="W1021" s="6"/>
      <c r="X1021" s="6"/>
      <c r="Y1021" s="6"/>
      <c r="Z1021" s="6"/>
      <c r="AA1021" s="6"/>
      <c r="AB1021" s="6"/>
      <c r="AC1021" s="6"/>
      <c r="AD1021" s="6"/>
      <c r="AE1021" s="6"/>
      <c r="AF1021" s="6"/>
      <c r="AG1021" s="6"/>
      <c r="AH1021" s="6"/>
      <c r="AI1021" s="6"/>
      <c r="AJ1021" s="6"/>
      <c r="AK1021" s="6"/>
      <c r="AW1021" s="122" t="str">
        <f t="shared" si="172"/>
        <v/>
      </c>
      <c r="AX1021" s="123" t="str">
        <f t="shared" si="173"/>
        <v/>
      </c>
      <c r="AY1021" s="124" t="str">
        <f t="shared" si="174"/>
        <v/>
      </c>
      <c r="AZ1021" s="124" t="str">
        <f t="shared" si="175"/>
        <v/>
      </c>
      <c r="BF1021" s="91"/>
    </row>
    <row r="1022" spans="1:58" s="78" customFormat="1" ht="14.25" x14ac:dyDescent="0.2">
      <c r="A1022" s="6"/>
      <c r="B1022" s="6"/>
      <c r="C1022" s="6"/>
      <c r="D1022" s="3"/>
      <c r="E1022" s="98" t="str">
        <f t="shared" si="171"/>
        <v/>
      </c>
      <c r="F1022" s="117"/>
      <c r="G1022" s="116" t="str">
        <f>IF(E1022="","",IF(Temp!optSeasCoef=0,1,INDEX($C$2:$C$13,IF(MOD(COUNT($E$2:E1022),seas_indx)=0,seas_indx,MOD(COUNT($E$2:E1022),seas_indx)))))</f>
        <v/>
      </c>
      <c r="H1022" s="97" t="str">
        <f>IFERROR(IF(Temp!fhor_indata=1,IF(COUNT($S$2:S1022)&lt;=XobsHor,"in-sample",IF(AND(COUNT($S$2:S1022)&lt;=XobsHor+XfHor,MOD(S1021,XobsHor)&lt;XfHor),"out-sample","")),IF(ISBLANK(F1022),"",IF(COUNT($F$2:F1022)&lt;=XobsHor-XfHor,"in-sample","out-sample"))),"")</f>
        <v/>
      </c>
      <c r="I1022" s="120" t="str">
        <f>IF(AND(ISBLANK(F1021),H1021="in-sample"),"",IF(AND(Temp!fhor_indata=1,H1021="out-sample",H1022="out-sample"),I1021,IF(AND(ISBLANK(F1022),H1021="out-sample"),"",IF(AND(Temp!optSeasCoef=0,Temp!sts_add=1),IF(H1021="in-sample",IF(Q1021=bigT,((pCell/bigT)*F1021)+((1-(pCell/bigT))*(I1021+J1021)),IF(OR(ISBLANK(F1022),COUNT($F$2:F1021)&lt;=pCell),F1021,((pCell/COUNT($F$2:F1021))*F1021)+((1-(pCell/COUNT($F$2:F1021)))*(I1021+J1021)))),I1021),IF(AND(Temp!optSeasCoef=0,Temp!sts_multp=1),IF(H1021="in-sample",IF(Q1021=bigT,((pCell/bigT)*F1021)+((1-(pCell/bigT))*(I1021*J1021)),IF(OR(ISBLANK(F1022),COUNT(F$2:$F1021)&lt;=pCell),F1021,((pCell/COUNT($F$2:F1021))*F1021)+((1-(pCell/COUNT($F$2:F1021)))*(I1021*J1021)))),I1021),IF(Temp!sts_add=1,IF(H1021="in-sample",IF(Q1021=bigT,((pCell/bigT)*AX1021)+((1-(pCell/bigT))*(I1021+J1021)),IF(OR(ISBLANK(F1022),COUNT($AX$2:AX1021)&lt;=pCell),AX1021,((pCell/COUNT($AX$2:AX1021))*AX1021)+((1-(pCell/COUNT($AX$2:AX1021)))*(I1021+J1021)))),I1021),IF(H1021="in-sample",IF(Q1021=bigT,((pCell/bigT)*AX1021)+((1-(pCell/bigT))*(I1021*J1021)),IF(OR(ISBLANK(F1022),COUNT($AX$2:AX1021)&lt;=pCell),AX1021,((pCell/COUNT($AX$2:AX1021))*AX1021)+((1-(pCell/COUNT($AX$2:AX1021)))*(I1021*J1021)))),I1021)))))))</f>
        <v/>
      </c>
      <c r="J1022" s="120" t="str">
        <f>IF(AND(ISBLANK(F1021),H1021="in-sample"),"",IF(AND(Temp!fhor_indata=1,H1021="out-sample",H1022="out-sample"),J1021,IF(AND(ISBLANK(F1022),H1021="out-sample"),"",IF(AND(Temp!optSeasCoef=0,Temp!sts_add=1),IF(H1021="in-sample",IF(Q1021=bigT,((qCell/bigT)*(I1022-I1021))+((1-(qCell/bigT))*J1021),IF(OR(ISBLANK(F1022),COUNT($F$2:F1021)&lt;=qCell),IF(COUNT($F$2:F1021)=1,0,F1021-F1020),((qCell/COUNT($F$2:F1021))*(I1022-I1021))+((1-(qCell/COUNT($F$2:F1021)))*J1021))),J1021),IF(AND(Temp!optSeasCoef=0,Temp!sts_multp=1),IF(H1021="in-sample",IF(Q1021=bigT,((qCell/bigT)*(I1022/I1021))+((1-(qCell/bigT))*J1021),IF(qCell=0,1,IF(OR(ISBLANK(F1022),COUNT($F$2:F1021)&lt;=qCell),IF(COUNT($F$2:F1021)=1,1,F1021/F1020),((qCell/COUNT($F$2:F1021))*(I1022/I1021))+((1-(qCell/COUNT($F$2:F1021)))*J1021)))),J1021),IF(Temp!sts_add=1,IF(H1021="in-sample",IF(Q1021=bigT,((qCell/bigT)*(I1022-I1021))+((1-(qCell/bigT))*J1021),IF(OR(ISBLANK(F1022),COUNT($AX$2:AX1021)&lt;=qCell),IF(COUNT($AX$2:AX1021)=1,0,AX1021-AX1020),((qCell/COUNT($AX$2:AX1021))*(I1022-I1021))+((1-(qCell/COUNT($AX$2:AX1021)))*J1021))),J1021),IF(H1021="in-sample",IF(Q1021=bigT,((qCell/bigT)*(I1022/I1021))+((1-(qCell/bigT))*J1021),IF(qCell=0,1,IF(OR(ISBLANK(F1022),COUNT($AX$2:AX1021)&lt;=qCell),IF(COUNT($AX$2:AX1021)=1,1,AX1021/AX1020),((qCell/COUNT($AX$2:AX1021))*(I1022/I1021))+((1-(qCell/COUNT($AX$2:AX1021)))*J1021)))),J1021)))))))</f>
        <v/>
      </c>
      <c r="K1022" s="120" t="str">
        <f>IF(H1022="","",IF(AND(Temp!optSeasCoef=0,Temp!sts_add=1),IF(H1022="out-sample",I1022+(Q1022*J1022),I1022+J1022),IF(AND(Temp!optSeasCoef=0,Temp!sts_multp=1),IF(H1022="out-sample",I1022*(J1022^Q1022),I1022*J1022),IF(Temp!sts_add=1,IF(H1022="out-sample",(I1022+(Q1022*J1022))*G1022,(I1022+J1022)*G1022),IF(H1022="out-sample",I1022*(J1022^Q1022)*G1022,I1022*J1022*G1022)))))</f>
        <v/>
      </c>
      <c r="L1022" s="116" t="str">
        <f t="shared" si="165"/>
        <v/>
      </c>
      <c r="M1022" s="116" t="str">
        <f t="shared" si="166"/>
        <v/>
      </c>
      <c r="N1022" s="116" t="str">
        <f t="shared" si="167"/>
        <v/>
      </c>
      <c r="O1022" s="116" t="str">
        <f t="shared" si="168"/>
        <v/>
      </c>
      <c r="P1022" s="116" t="str">
        <f t="shared" si="169"/>
        <v/>
      </c>
      <c r="Q1022" s="94" t="str">
        <f>IF(AND(Temp!fhor_indata=1,ISBLANK(F1022),H1021="in-sample"),1,IF(AND(Temp!fhor_indata=1,H1021="out-sample",Q1021&lt;XfHor),Q1021+1,IF(ISBLANK(F1022),"",IF(AND(H1022="out-sample",H1021="in-sample"),1,IF(AND(H1022="out-sample",H1021="out-sample"),Q1021+1,IF(ISNUMBER(Q1021),Q1021+1,1))))))</f>
        <v/>
      </c>
      <c r="R1022" s="94" t="str">
        <f t="shared" si="170"/>
        <v/>
      </c>
      <c r="S1022" s="94" t="str">
        <f>IF(Temp!fhor_indata=1,IF(S1021=XobsHor,1,IF(COUNT($S$2:S1021)&lt;=XobsHor,S1021+1,IF(AND(COUNT($S$2:S1021)&lt;=XobsHor+XfHor,IFERROR(MOD(S1021,XobsHor)&lt;XfHor,FALSE)),S1021+1,""))),IF(ISBLANK(F1022),"",IF(S1021=maxP,1,IF(S1021&lt;maxP,S1021+1,IF(COUNT($S$2:S1022)&lt;=XobsHor,S1021+1,"")))))</f>
        <v/>
      </c>
      <c r="T1022" s="3"/>
      <c r="U1022" s="6"/>
      <c r="V1022" s="6"/>
      <c r="W1022" s="6"/>
      <c r="X1022" s="6"/>
      <c r="Y1022" s="6"/>
      <c r="Z1022" s="6"/>
      <c r="AA1022" s="6"/>
      <c r="AB1022" s="6"/>
      <c r="AC1022" s="6"/>
      <c r="AD1022" s="6"/>
      <c r="AE1022" s="6"/>
      <c r="AF1022" s="6"/>
      <c r="AG1022" s="6"/>
      <c r="AH1022" s="6"/>
      <c r="AI1022" s="6"/>
      <c r="AJ1022" s="6"/>
      <c r="AK1022" s="6"/>
      <c r="AW1022" s="122" t="str">
        <f t="shared" si="172"/>
        <v/>
      </c>
      <c r="AX1022" s="123" t="str">
        <f t="shared" si="173"/>
        <v/>
      </c>
      <c r="AY1022" s="124" t="str">
        <f t="shared" si="174"/>
        <v/>
      </c>
      <c r="AZ1022" s="124" t="str">
        <f t="shared" si="175"/>
        <v/>
      </c>
      <c r="BF1022" s="91"/>
    </row>
    <row r="1023" spans="1:58" s="78" customFormat="1" ht="14.25" x14ac:dyDescent="0.2">
      <c r="A1023" s="6"/>
      <c r="B1023" s="6"/>
      <c r="C1023" s="6"/>
      <c r="D1023" s="3"/>
      <c r="E1023" s="98" t="str">
        <f t="shared" si="171"/>
        <v/>
      </c>
      <c r="F1023" s="117"/>
      <c r="G1023" s="116" t="str">
        <f>IF(E1023="","",IF(Temp!optSeasCoef=0,1,INDEX($C$2:$C$13,IF(MOD(COUNT($E$2:E1023),seas_indx)=0,seas_indx,MOD(COUNT($E$2:E1023),seas_indx)))))</f>
        <v/>
      </c>
      <c r="H1023" s="97" t="str">
        <f>IFERROR(IF(Temp!fhor_indata=1,IF(COUNT($S$2:S1023)&lt;=XobsHor,"in-sample",IF(AND(COUNT($S$2:S1023)&lt;=XobsHor+XfHor,MOD(S1022,XobsHor)&lt;XfHor),"out-sample","")),IF(ISBLANK(F1023),"",IF(COUNT($F$2:F1023)&lt;=XobsHor-XfHor,"in-sample","out-sample"))),"")</f>
        <v/>
      </c>
      <c r="I1023" s="120" t="str">
        <f>IF(AND(ISBLANK(F1022),H1022="in-sample"),"",IF(AND(Temp!fhor_indata=1,H1022="out-sample",H1023="out-sample"),I1022,IF(AND(ISBLANK(F1023),H1022="out-sample"),"",IF(AND(Temp!optSeasCoef=0,Temp!sts_add=1),IF(H1022="in-sample",IF(Q1022=bigT,((pCell/bigT)*F1022)+((1-(pCell/bigT))*(I1022+J1022)),IF(OR(ISBLANK(F1023),COUNT($F$2:F1022)&lt;=pCell),F1022,((pCell/COUNT($F$2:F1022))*F1022)+((1-(pCell/COUNT($F$2:F1022)))*(I1022+J1022)))),I1022),IF(AND(Temp!optSeasCoef=0,Temp!sts_multp=1),IF(H1022="in-sample",IF(Q1022=bigT,((pCell/bigT)*F1022)+((1-(pCell/bigT))*(I1022*J1022)),IF(OR(ISBLANK(F1023),COUNT(F$2:$F1022)&lt;=pCell),F1022,((pCell/COUNT($F$2:F1022))*F1022)+((1-(pCell/COUNT($F$2:F1022)))*(I1022*J1022)))),I1022),IF(Temp!sts_add=1,IF(H1022="in-sample",IF(Q1022=bigT,((pCell/bigT)*AX1022)+((1-(pCell/bigT))*(I1022+J1022)),IF(OR(ISBLANK(F1023),COUNT($AX$2:AX1022)&lt;=pCell),AX1022,((pCell/COUNT($AX$2:AX1022))*AX1022)+((1-(pCell/COUNT($AX$2:AX1022)))*(I1022+J1022)))),I1022),IF(H1022="in-sample",IF(Q1022=bigT,((pCell/bigT)*AX1022)+((1-(pCell/bigT))*(I1022*J1022)),IF(OR(ISBLANK(F1023),COUNT($AX$2:AX1022)&lt;=pCell),AX1022,((pCell/COUNT($AX$2:AX1022))*AX1022)+((1-(pCell/COUNT($AX$2:AX1022)))*(I1022*J1022)))),I1022)))))))</f>
        <v/>
      </c>
      <c r="J1023" s="120" t="str">
        <f>IF(AND(ISBLANK(F1022),H1022="in-sample"),"",IF(AND(Temp!fhor_indata=1,H1022="out-sample",H1023="out-sample"),J1022,IF(AND(ISBLANK(F1023),H1022="out-sample"),"",IF(AND(Temp!optSeasCoef=0,Temp!sts_add=1),IF(H1022="in-sample",IF(Q1022=bigT,((qCell/bigT)*(I1023-I1022))+((1-(qCell/bigT))*J1022),IF(OR(ISBLANK(F1023),COUNT($F$2:F1022)&lt;=qCell),IF(COUNT($F$2:F1022)=1,0,F1022-F1021),((qCell/COUNT($F$2:F1022))*(I1023-I1022))+((1-(qCell/COUNT($F$2:F1022)))*J1022))),J1022),IF(AND(Temp!optSeasCoef=0,Temp!sts_multp=1),IF(H1022="in-sample",IF(Q1022=bigT,((qCell/bigT)*(I1023/I1022))+((1-(qCell/bigT))*J1022),IF(qCell=0,1,IF(OR(ISBLANK(F1023),COUNT($F$2:F1022)&lt;=qCell),IF(COUNT($F$2:F1022)=1,1,F1022/F1021),((qCell/COUNT($F$2:F1022))*(I1023/I1022))+((1-(qCell/COUNT($F$2:F1022)))*J1022)))),J1022),IF(Temp!sts_add=1,IF(H1022="in-sample",IF(Q1022=bigT,((qCell/bigT)*(I1023-I1022))+((1-(qCell/bigT))*J1022),IF(OR(ISBLANK(F1023),COUNT($AX$2:AX1022)&lt;=qCell),IF(COUNT($AX$2:AX1022)=1,0,AX1022-AX1021),((qCell/COUNT($AX$2:AX1022))*(I1023-I1022))+((1-(qCell/COUNT($AX$2:AX1022)))*J1022))),J1022),IF(H1022="in-sample",IF(Q1022=bigT,((qCell/bigT)*(I1023/I1022))+((1-(qCell/bigT))*J1022),IF(qCell=0,1,IF(OR(ISBLANK(F1023),COUNT($AX$2:AX1022)&lt;=qCell),IF(COUNT($AX$2:AX1022)=1,1,AX1022/AX1021),((qCell/COUNT($AX$2:AX1022))*(I1023/I1022))+((1-(qCell/COUNT($AX$2:AX1022)))*J1022)))),J1022)))))))</f>
        <v/>
      </c>
      <c r="K1023" s="120" t="str">
        <f>IF(H1023="","",IF(AND(Temp!optSeasCoef=0,Temp!sts_add=1),IF(H1023="out-sample",I1023+(Q1023*J1023),I1023+J1023),IF(AND(Temp!optSeasCoef=0,Temp!sts_multp=1),IF(H1023="out-sample",I1023*(J1023^Q1023),I1023*J1023),IF(Temp!sts_add=1,IF(H1023="out-sample",(I1023+(Q1023*J1023))*G1023,(I1023+J1023)*G1023),IF(H1023="out-sample",I1023*(J1023^Q1023)*G1023,I1023*J1023*G1023)))))</f>
        <v/>
      </c>
      <c r="L1023" s="116" t="str">
        <f t="shared" si="165"/>
        <v/>
      </c>
      <c r="M1023" s="116" t="str">
        <f t="shared" si="166"/>
        <v/>
      </c>
      <c r="N1023" s="116" t="str">
        <f t="shared" si="167"/>
        <v/>
      </c>
      <c r="O1023" s="116" t="str">
        <f t="shared" si="168"/>
        <v/>
      </c>
      <c r="P1023" s="116" t="str">
        <f t="shared" si="169"/>
        <v/>
      </c>
      <c r="Q1023" s="94" t="str">
        <f>IF(AND(Temp!fhor_indata=1,ISBLANK(F1023),H1022="in-sample"),1,IF(AND(Temp!fhor_indata=1,H1022="out-sample",Q1022&lt;XfHor),Q1022+1,IF(ISBLANK(F1023),"",IF(AND(H1023="out-sample",H1022="in-sample"),1,IF(AND(H1023="out-sample",H1022="out-sample"),Q1022+1,IF(ISNUMBER(Q1022),Q1022+1,1))))))</f>
        <v/>
      </c>
      <c r="R1023" s="94" t="str">
        <f t="shared" si="170"/>
        <v/>
      </c>
      <c r="S1023" s="94" t="str">
        <f>IF(Temp!fhor_indata=1,IF(S1022=XobsHor,1,IF(COUNT($S$2:S1022)&lt;=XobsHor,S1022+1,IF(AND(COUNT($S$2:S1022)&lt;=XobsHor+XfHor,IFERROR(MOD(S1022,XobsHor)&lt;XfHor,FALSE)),S1022+1,""))),IF(ISBLANK(F1023),"",IF(S1022=maxP,1,IF(S1022&lt;maxP,S1022+1,IF(COUNT($S$2:S1023)&lt;=XobsHor,S1022+1,"")))))</f>
        <v/>
      </c>
      <c r="T1023" s="3"/>
      <c r="U1023" s="6"/>
      <c r="V1023" s="6"/>
      <c r="W1023" s="6"/>
      <c r="X1023" s="6"/>
      <c r="Y1023" s="6"/>
      <c r="Z1023" s="6"/>
      <c r="AA1023" s="6"/>
      <c r="AB1023" s="6"/>
      <c r="AC1023" s="6"/>
      <c r="AD1023" s="6"/>
      <c r="AE1023" s="6"/>
      <c r="AF1023" s="6"/>
      <c r="AG1023" s="6"/>
      <c r="AH1023" s="6"/>
      <c r="AI1023" s="6"/>
      <c r="AJ1023" s="6"/>
      <c r="AK1023" s="6"/>
      <c r="AW1023" s="122" t="str">
        <f t="shared" si="172"/>
        <v/>
      </c>
      <c r="AX1023" s="123" t="str">
        <f t="shared" si="173"/>
        <v/>
      </c>
      <c r="AY1023" s="124" t="str">
        <f t="shared" si="174"/>
        <v/>
      </c>
      <c r="AZ1023" s="124" t="str">
        <f t="shared" si="175"/>
        <v/>
      </c>
      <c r="BF1023" s="91"/>
    </row>
    <row r="1024" spans="1:58" s="78" customFormat="1" ht="14.25" x14ac:dyDescent="0.2">
      <c r="A1024" s="6"/>
      <c r="B1024" s="6"/>
      <c r="C1024" s="6"/>
      <c r="D1024" s="3"/>
      <c r="E1024" s="98" t="str">
        <f t="shared" si="171"/>
        <v/>
      </c>
      <c r="F1024" s="117"/>
      <c r="G1024" s="116" t="str">
        <f>IF(E1024="","",IF(Temp!optSeasCoef=0,1,INDEX($C$2:$C$13,IF(MOD(COUNT($E$2:E1024),seas_indx)=0,seas_indx,MOD(COUNT($E$2:E1024),seas_indx)))))</f>
        <v/>
      </c>
      <c r="H1024" s="97" t="str">
        <f>IFERROR(IF(Temp!fhor_indata=1,IF(COUNT($S$2:S1024)&lt;=XobsHor,"in-sample",IF(AND(COUNT($S$2:S1024)&lt;=XobsHor+XfHor,MOD(S1023,XobsHor)&lt;XfHor),"out-sample","")),IF(ISBLANK(F1024),"",IF(COUNT($F$2:F1024)&lt;=XobsHor-XfHor,"in-sample","out-sample"))),"")</f>
        <v/>
      </c>
      <c r="I1024" s="120" t="str">
        <f>IF(AND(ISBLANK(F1023),H1023="in-sample"),"",IF(AND(Temp!fhor_indata=1,H1023="out-sample",H1024="out-sample"),I1023,IF(AND(ISBLANK(F1024),H1023="out-sample"),"",IF(AND(Temp!optSeasCoef=0,Temp!sts_add=1),IF(H1023="in-sample",IF(Q1023=bigT,((pCell/bigT)*F1023)+((1-(pCell/bigT))*(I1023+J1023)),IF(OR(ISBLANK(F1024),COUNT($F$2:F1023)&lt;=pCell),F1023,((pCell/COUNT($F$2:F1023))*F1023)+((1-(pCell/COUNT($F$2:F1023)))*(I1023+J1023)))),I1023),IF(AND(Temp!optSeasCoef=0,Temp!sts_multp=1),IF(H1023="in-sample",IF(Q1023=bigT,((pCell/bigT)*F1023)+((1-(pCell/bigT))*(I1023*J1023)),IF(OR(ISBLANK(F1024),COUNT(F$2:$F1023)&lt;=pCell),F1023,((pCell/COUNT($F$2:F1023))*F1023)+((1-(pCell/COUNT($F$2:F1023)))*(I1023*J1023)))),I1023),IF(Temp!sts_add=1,IF(H1023="in-sample",IF(Q1023=bigT,((pCell/bigT)*AX1023)+((1-(pCell/bigT))*(I1023+J1023)),IF(OR(ISBLANK(F1024),COUNT($AX$2:AX1023)&lt;=pCell),AX1023,((pCell/COUNT($AX$2:AX1023))*AX1023)+((1-(pCell/COUNT($AX$2:AX1023)))*(I1023+J1023)))),I1023),IF(H1023="in-sample",IF(Q1023=bigT,((pCell/bigT)*AX1023)+((1-(pCell/bigT))*(I1023*J1023)),IF(OR(ISBLANK(F1024),COUNT($AX$2:AX1023)&lt;=pCell),AX1023,((pCell/COUNT($AX$2:AX1023))*AX1023)+((1-(pCell/COUNT($AX$2:AX1023)))*(I1023*J1023)))),I1023)))))))</f>
        <v/>
      </c>
      <c r="J1024" s="120" t="str">
        <f>IF(AND(ISBLANK(F1023),H1023="in-sample"),"",IF(AND(Temp!fhor_indata=1,H1023="out-sample",H1024="out-sample"),J1023,IF(AND(ISBLANK(F1024),H1023="out-sample"),"",IF(AND(Temp!optSeasCoef=0,Temp!sts_add=1),IF(H1023="in-sample",IF(Q1023=bigT,((qCell/bigT)*(I1024-I1023))+((1-(qCell/bigT))*J1023),IF(OR(ISBLANK(F1024),COUNT($F$2:F1023)&lt;=qCell),IF(COUNT($F$2:F1023)=1,0,F1023-F1022),((qCell/COUNT($F$2:F1023))*(I1024-I1023))+((1-(qCell/COUNT($F$2:F1023)))*J1023))),J1023),IF(AND(Temp!optSeasCoef=0,Temp!sts_multp=1),IF(H1023="in-sample",IF(Q1023=bigT,((qCell/bigT)*(I1024/I1023))+((1-(qCell/bigT))*J1023),IF(qCell=0,1,IF(OR(ISBLANK(F1024),COUNT($F$2:F1023)&lt;=qCell),IF(COUNT($F$2:F1023)=1,1,F1023/F1022),((qCell/COUNT($F$2:F1023))*(I1024/I1023))+((1-(qCell/COUNT($F$2:F1023)))*J1023)))),J1023),IF(Temp!sts_add=1,IF(H1023="in-sample",IF(Q1023=bigT,((qCell/bigT)*(I1024-I1023))+((1-(qCell/bigT))*J1023),IF(OR(ISBLANK(F1024),COUNT($AX$2:AX1023)&lt;=qCell),IF(COUNT($AX$2:AX1023)=1,0,AX1023-AX1022),((qCell/COUNT($AX$2:AX1023))*(I1024-I1023))+((1-(qCell/COUNT($AX$2:AX1023)))*J1023))),J1023),IF(H1023="in-sample",IF(Q1023=bigT,((qCell/bigT)*(I1024/I1023))+((1-(qCell/bigT))*J1023),IF(qCell=0,1,IF(OR(ISBLANK(F1024),COUNT($AX$2:AX1023)&lt;=qCell),IF(COUNT($AX$2:AX1023)=1,1,AX1023/AX1022),((qCell/COUNT($AX$2:AX1023))*(I1024/I1023))+((1-(qCell/COUNT($AX$2:AX1023)))*J1023)))),J1023)))))))</f>
        <v/>
      </c>
      <c r="K1024" s="120" t="str">
        <f>IF(H1024="","",IF(AND(Temp!optSeasCoef=0,Temp!sts_add=1),IF(H1024="out-sample",I1024+(Q1024*J1024),I1024+J1024),IF(AND(Temp!optSeasCoef=0,Temp!sts_multp=1),IF(H1024="out-sample",I1024*(J1024^Q1024),I1024*J1024),IF(Temp!sts_add=1,IF(H1024="out-sample",(I1024+(Q1024*J1024))*G1024,(I1024+J1024)*G1024),IF(H1024="out-sample",I1024*(J1024^Q1024)*G1024,I1024*J1024*G1024)))))</f>
        <v/>
      </c>
      <c r="L1024" s="116" t="str">
        <f t="shared" si="165"/>
        <v/>
      </c>
      <c r="M1024" s="116" t="str">
        <f t="shared" si="166"/>
        <v/>
      </c>
      <c r="N1024" s="116" t="str">
        <f t="shared" si="167"/>
        <v/>
      </c>
      <c r="O1024" s="116" t="str">
        <f t="shared" si="168"/>
        <v/>
      </c>
      <c r="P1024" s="116" t="str">
        <f t="shared" si="169"/>
        <v/>
      </c>
      <c r="Q1024" s="94" t="str">
        <f>IF(AND(Temp!fhor_indata=1,ISBLANK(F1024),H1023="in-sample"),1,IF(AND(Temp!fhor_indata=1,H1023="out-sample",Q1023&lt;XfHor),Q1023+1,IF(ISBLANK(F1024),"",IF(AND(H1024="out-sample",H1023="in-sample"),1,IF(AND(H1024="out-sample",H1023="out-sample"),Q1023+1,IF(ISNUMBER(Q1023),Q1023+1,1))))))</f>
        <v/>
      </c>
      <c r="R1024" s="94" t="str">
        <f t="shared" si="170"/>
        <v/>
      </c>
      <c r="S1024" s="94" t="str">
        <f>IF(Temp!fhor_indata=1,IF(S1023=XobsHor,1,IF(COUNT($S$2:S1023)&lt;=XobsHor,S1023+1,IF(AND(COUNT($S$2:S1023)&lt;=XobsHor+XfHor,IFERROR(MOD(S1023,XobsHor)&lt;XfHor,FALSE)),S1023+1,""))),IF(ISBLANK(F1024),"",IF(S1023=maxP,1,IF(S1023&lt;maxP,S1023+1,IF(COUNT($S$2:S1024)&lt;=XobsHor,S1023+1,"")))))</f>
        <v/>
      </c>
      <c r="T1024" s="3"/>
      <c r="U1024" s="6"/>
      <c r="V1024" s="6"/>
      <c r="W1024" s="6"/>
      <c r="X1024" s="6"/>
      <c r="Y1024" s="6"/>
      <c r="Z1024" s="6"/>
      <c r="AA1024" s="6"/>
      <c r="AB1024" s="6"/>
      <c r="AC1024" s="6"/>
      <c r="AD1024" s="6"/>
      <c r="AE1024" s="6"/>
      <c r="AF1024" s="6"/>
      <c r="AG1024" s="6"/>
      <c r="AH1024" s="6"/>
      <c r="AI1024" s="6"/>
      <c r="AJ1024" s="6"/>
      <c r="AK1024" s="6"/>
      <c r="AW1024" s="122" t="str">
        <f t="shared" si="172"/>
        <v/>
      </c>
      <c r="AX1024" s="123" t="str">
        <f t="shared" si="173"/>
        <v/>
      </c>
      <c r="AY1024" s="124" t="str">
        <f t="shared" si="174"/>
        <v/>
      </c>
      <c r="AZ1024" s="124" t="str">
        <f t="shared" si="175"/>
        <v/>
      </c>
      <c r="BF1024" s="91"/>
    </row>
    <row r="1025" spans="1:58" s="78" customFormat="1" ht="14.25" x14ac:dyDescent="0.2">
      <c r="A1025" s="6"/>
      <c r="B1025" s="6"/>
      <c r="C1025" s="6"/>
      <c r="D1025" s="3"/>
      <c r="E1025" s="98" t="str">
        <f t="shared" si="171"/>
        <v/>
      </c>
      <c r="F1025" s="117"/>
      <c r="G1025" s="116" t="str">
        <f>IF(E1025="","",IF(Temp!optSeasCoef=0,1,INDEX($C$2:$C$13,IF(MOD(COUNT($E$2:E1025),seas_indx)=0,seas_indx,MOD(COUNT($E$2:E1025),seas_indx)))))</f>
        <v/>
      </c>
      <c r="H1025" s="97" t="str">
        <f>IFERROR(IF(Temp!fhor_indata=1,IF(COUNT($S$2:S1025)&lt;=XobsHor,"in-sample",IF(AND(COUNT($S$2:S1025)&lt;=XobsHor+XfHor,MOD(S1024,XobsHor)&lt;XfHor),"out-sample","")),IF(ISBLANK(F1025),"",IF(COUNT($F$2:F1025)&lt;=XobsHor-XfHor,"in-sample","out-sample"))),"")</f>
        <v/>
      </c>
      <c r="I1025" s="120" t="str">
        <f>IF(AND(ISBLANK(F1024),H1024="in-sample"),"",IF(AND(Temp!fhor_indata=1,H1024="out-sample",H1025="out-sample"),I1024,IF(AND(ISBLANK(F1025),H1024="out-sample"),"",IF(AND(Temp!optSeasCoef=0,Temp!sts_add=1),IF(H1024="in-sample",IF(Q1024=bigT,((pCell/bigT)*F1024)+((1-(pCell/bigT))*(I1024+J1024)),IF(OR(ISBLANK(F1025),COUNT($F$2:F1024)&lt;=pCell),F1024,((pCell/COUNT($F$2:F1024))*F1024)+((1-(pCell/COUNT($F$2:F1024)))*(I1024+J1024)))),I1024),IF(AND(Temp!optSeasCoef=0,Temp!sts_multp=1),IF(H1024="in-sample",IF(Q1024=bigT,((pCell/bigT)*F1024)+((1-(pCell/bigT))*(I1024*J1024)),IF(OR(ISBLANK(F1025),COUNT(F$2:$F1024)&lt;=pCell),F1024,((pCell/COUNT($F$2:F1024))*F1024)+((1-(pCell/COUNT($F$2:F1024)))*(I1024*J1024)))),I1024),IF(Temp!sts_add=1,IF(H1024="in-sample",IF(Q1024=bigT,((pCell/bigT)*AX1024)+((1-(pCell/bigT))*(I1024+J1024)),IF(OR(ISBLANK(F1025),COUNT($AX$2:AX1024)&lt;=pCell),AX1024,((pCell/COUNT($AX$2:AX1024))*AX1024)+((1-(pCell/COUNT($AX$2:AX1024)))*(I1024+J1024)))),I1024),IF(H1024="in-sample",IF(Q1024=bigT,((pCell/bigT)*AX1024)+((1-(pCell/bigT))*(I1024*J1024)),IF(OR(ISBLANK(F1025),COUNT($AX$2:AX1024)&lt;=pCell),AX1024,((pCell/COUNT($AX$2:AX1024))*AX1024)+((1-(pCell/COUNT($AX$2:AX1024)))*(I1024*J1024)))),I1024)))))))</f>
        <v/>
      </c>
      <c r="J1025" s="120" t="str">
        <f>IF(AND(ISBLANK(F1024),H1024="in-sample"),"",IF(AND(Temp!fhor_indata=1,H1024="out-sample",H1025="out-sample"),J1024,IF(AND(ISBLANK(F1025),H1024="out-sample"),"",IF(AND(Temp!optSeasCoef=0,Temp!sts_add=1),IF(H1024="in-sample",IF(Q1024=bigT,((qCell/bigT)*(I1025-I1024))+((1-(qCell/bigT))*J1024),IF(OR(ISBLANK(F1025),COUNT($F$2:F1024)&lt;=qCell),IF(COUNT($F$2:F1024)=1,0,F1024-F1023),((qCell/COUNT($F$2:F1024))*(I1025-I1024))+((1-(qCell/COUNT($F$2:F1024)))*J1024))),J1024),IF(AND(Temp!optSeasCoef=0,Temp!sts_multp=1),IF(H1024="in-sample",IF(Q1024=bigT,((qCell/bigT)*(I1025/I1024))+((1-(qCell/bigT))*J1024),IF(qCell=0,1,IF(OR(ISBLANK(F1025),COUNT($F$2:F1024)&lt;=qCell),IF(COUNT($F$2:F1024)=1,1,F1024/F1023),((qCell/COUNT($F$2:F1024))*(I1025/I1024))+((1-(qCell/COUNT($F$2:F1024)))*J1024)))),J1024),IF(Temp!sts_add=1,IF(H1024="in-sample",IF(Q1024=bigT,((qCell/bigT)*(I1025-I1024))+((1-(qCell/bigT))*J1024),IF(OR(ISBLANK(F1025),COUNT($AX$2:AX1024)&lt;=qCell),IF(COUNT($AX$2:AX1024)=1,0,AX1024-AX1023),((qCell/COUNT($AX$2:AX1024))*(I1025-I1024))+((1-(qCell/COUNT($AX$2:AX1024)))*J1024))),J1024),IF(H1024="in-sample",IF(Q1024=bigT,((qCell/bigT)*(I1025/I1024))+((1-(qCell/bigT))*J1024),IF(qCell=0,1,IF(OR(ISBLANK(F1025),COUNT($AX$2:AX1024)&lt;=qCell),IF(COUNT($AX$2:AX1024)=1,1,AX1024/AX1023),((qCell/COUNT($AX$2:AX1024))*(I1025/I1024))+((1-(qCell/COUNT($AX$2:AX1024)))*J1024)))),J1024)))))))</f>
        <v/>
      </c>
      <c r="K1025" s="120" t="str">
        <f>IF(H1025="","",IF(AND(Temp!optSeasCoef=0,Temp!sts_add=1),IF(H1025="out-sample",I1025+(Q1025*J1025),I1025+J1025),IF(AND(Temp!optSeasCoef=0,Temp!sts_multp=1),IF(H1025="out-sample",I1025*(J1025^Q1025),I1025*J1025),IF(Temp!sts_add=1,IF(H1025="out-sample",(I1025+(Q1025*J1025))*G1025,(I1025+J1025)*G1025),IF(H1025="out-sample",I1025*(J1025^Q1025)*G1025,I1025*J1025*G1025)))))</f>
        <v/>
      </c>
      <c r="L1025" s="116" t="str">
        <f t="shared" si="165"/>
        <v/>
      </c>
      <c r="M1025" s="116" t="str">
        <f t="shared" si="166"/>
        <v/>
      </c>
      <c r="N1025" s="116" t="str">
        <f t="shared" si="167"/>
        <v/>
      </c>
      <c r="O1025" s="116" t="str">
        <f t="shared" si="168"/>
        <v/>
      </c>
      <c r="P1025" s="116" t="str">
        <f t="shared" si="169"/>
        <v/>
      </c>
      <c r="Q1025" s="94" t="str">
        <f>IF(AND(Temp!fhor_indata=1,ISBLANK(F1025),H1024="in-sample"),1,IF(AND(Temp!fhor_indata=1,H1024="out-sample",Q1024&lt;XfHor),Q1024+1,IF(ISBLANK(F1025),"",IF(AND(H1025="out-sample",H1024="in-sample"),1,IF(AND(H1025="out-sample",H1024="out-sample"),Q1024+1,IF(ISNUMBER(Q1024),Q1024+1,1))))))</f>
        <v/>
      </c>
      <c r="R1025" s="94" t="str">
        <f t="shared" si="170"/>
        <v/>
      </c>
      <c r="S1025" s="94" t="str">
        <f>IF(Temp!fhor_indata=1,IF(S1024=XobsHor,1,IF(COUNT($S$2:S1024)&lt;=XobsHor,S1024+1,IF(AND(COUNT($S$2:S1024)&lt;=XobsHor+XfHor,IFERROR(MOD(S1024,XobsHor)&lt;XfHor,FALSE)),S1024+1,""))),IF(ISBLANK(F1025),"",IF(S1024=maxP,1,IF(S1024&lt;maxP,S1024+1,IF(COUNT($S$2:S1025)&lt;=XobsHor,S1024+1,"")))))</f>
        <v/>
      </c>
      <c r="T1025" s="3"/>
      <c r="U1025" s="6"/>
      <c r="V1025" s="6"/>
      <c r="W1025" s="6"/>
      <c r="X1025" s="6"/>
      <c r="Y1025" s="6"/>
      <c r="Z1025" s="6"/>
      <c r="AA1025" s="6"/>
      <c r="AB1025" s="6"/>
      <c r="AC1025" s="6"/>
      <c r="AD1025" s="6"/>
      <c r="AE1025" s="6"/>
      <c r="AF1025" s="6"/>
      <c r="AG1025" s="6"/>
      <c r="AH1025" s="6"/>
      <c r="AI1025" s="6"/>
      <c r="AJ1025" s="6"/>
      <c r="AK1025" s="6"/>
      <c r="AW1025" s="122" t="str">
        <f t="shared" si="172"/>
        <v/>
      </c>
      <c r="AX1025" s="123" t="str">
        <f t="shared" si="173"/>
        <v/>
      </c>
      <c r="AY1025" s="124" t="str">
        <f t="shared" si="174"/>
        <v/>
      </c>
      <c r="AZ1025" s="124" t="str">
        <f t="shared" si="175"/>
        <v/>
      </c>
      <c r="BF1025" s="91"/>
    </row>
    <row r="1026" spans="1:58" s="78" customFormat="1" ht="14.25" x14ac:dyDescent="0.2">
      <c r="A1026" s="6"/>
      <c r="B1026" s="6"/>
      <c r="C1026" s="6"/>
      <c r="D1026" s="3"/>
      <c r="E1026" s="98" t="str">
        <f t="shared" si="171"/>
        <v/>
      </c>
      <c r="F1026" s="117"/>
      <c r="G1026" s="116" t="str">
        <f>IF(E1026="","",IF(Temp!optSeasCoef=0,1,INDEX($C$2:$C$13,IF(MOD(COUNT($E$2:E1026),seas_indx)=0,seas_indx,MOD(COUNT($E$2:E1026),seas_indx)))))</f>
        <v/>
      </c>
      <c r="H1026" s="97" t="str">
        <f>IFERROR(IF(Temp!fhor_indata=1,IF(COUNT($S$2:S1026)&lt;=XobsHor,"in-sample",IF(AND(COUNT($S$2:S1026)&lt;=XobsHor+XfHor,MOD(S1025,XobsHor)&lt;XfHor),"out-sample","")),IF(ISBLANK(F1026),"",IF(COUNT($F$2:F1026)&lt;=XobsHor-XfHor,"in-sample","out-sample"))),"")</f>
        <v/>
      </c>
      <c r="I1026" s="120" t="str">
        <f>IF(AND(ISBLANK(F1025),H1025="in-sample"),"",IF(AND(Temp!fhor_indata=1,H1025="out-sample",H1026="out-sample"),I1025,IF(AND(ISBLANK(F1026),H1025="out-sample"),"",IF(AND(Temp!optSeasCoef=0,Temp!sts_add=1),IF(H1025="in-sample",IF(Q1025=bigT,((pCell/bigT)*F1025)+((1-(pCell/bigT))*(I1025+J1025)),IF(OR(ISBLANK(F1026),COUNT($F$2:F1025)&lt;=pCell),F1025,((pCell/COUNT($F$2:F1025))*F1025)+((1-(pCell/COUNT($F$2:F1025)))*(I1025+J1025)))),I1025),IF(AND(Temp!optSeasCoef=0,Temp!sts_multp=1),IF(H1025="in-sample",IF(Q1025=bigT,((pCell/bigT)*F1025)+((1-(pCell/bigT))*(I1025*J1025)),IF(OR(ISBLANK(F1026),COUNT(F$2:$F1025)&lt;=pCell),F1025,((pCell/COUNT($F$2:F1025))*F1025)+((1-(pCell/COUNT($F$2:F1025)))*(I1025*J1025)))),I1025),IF(Temp!sts_add=1,IF(H1025="in-sample",IF(Q1025=bigT,((pCell/bigT)*AX1025)+((1-(pCell/bigT))*(I1025+J1025)),IF(OR(ISBLANK(F1026),COUNT($AX$2:AX1025)&lt;=pCell),AX1025,((pCell/COUNT($AX$2:AX1025))*AX1025)+((1-(pCell/COUNT($AX$2:AX1025)))*(I1025+J1025)))),I1025),IF(H1025="in-sample",IF(Q1025=bigT,((pCell/bigT)*AX1025)+((1-(pCell/bigT))*(I1025*J1025)),IF(OR(ISBLANK(F1026),COUNT($AX$2:AX1025)&lt;=pCell),AX1025,((pCell/COUNT($AX$2:AX1025))*AX1025)+((1-(pCell/COUNT($AX$2:AX1025)))*(I1025*J1025)))),I1025)))))))</f>
        <v/>
      </c>
      <c r="J1026" s="120" t="str">
        <f>IF(AND(ISBLANK(F1025),H1025="in-sample"),"",IF(AND(Temp!fhor_indata=1,H1025="out-sample",H1026="out-sample"),J1025,IF(AND(ISBLANK(F1026),H1025="out-sample"),"",IF(AND(Temp!optSeasCoef=0,Temp!sts_add=1),IF(H1025="in-sample",IF(Q1025=bigT,((qCell/bigT)*(I1026-I1025))+((1-(qCell/bigT))*J1025),IF(OR(ISBLANK(F1026),COUNT($F$2:F1025)&lt;=qCell),IF(COUNT($F$2:F1025)=1,0,F1025-F1024),((qCell/COUNT($F$2:F1025))*(I1026-I1025))+((1-(qCell/COUNT($F$2:F1025)))*J1025))),J1025),IF(AND(Temp!optSeasCoef=0,Temp!sts_multp=1),IF(H1025="in-sample",IF(Q1025=bigT,((qCell/bigT)*(I1026/I1025))+((1-(qCell/bigT))*J1025),IF(qCell=0,1,IF(OR(ISBLANK(F1026),COUNT($F$2:F1025)&lt;=qCell),IF(COUNT($F$2:F1025)=1,1,F1025/F1024),((qCell/COUNT($F$2:F1025))*(I1026/I1025))+((1-(qCell/COUNT($F$2:F1025)))*J1025)))),J1025),IF(Temp!sts_add=1,IF(H1025="in-sample",IF(Q1025=bigT,((qCell/bigT)*(I1026-I1025))+((1-(qCell/bigT))*J1025),IF(OR(ISBLANK(F1026),COUNT($AX$2:AX1025)&lt;=qCell),IF(COUNT($AX$2:AX1025)=1,0,AX1025-AX1024),((qCell/COUNT($AX$2:AX1025))*(I1026-I1025))+((1-(qCell/COUNT($AX$2:AX1025)))*J1025))),J1025),IF(H1025="in-sample",IF(Q1025=bigT,((qCell/bigT)*(I1026/I1025))+((1-(qCell/bigT))*J1025),IF(qCell=0,1,IF(OR(ISBLANK(F1026),COUNT($AX$2:AX1025)&lt;=qCell),IF(COUNT($AX$2:AX1025)=1,1,AX1025/AX1024),((qCell/COUNT($AX$2:AX1025))*(I1026/I1025))+((1-(qCell/COUNT($AX$2:AX1025)))*J1025)))),J1025)))))))</f>
        <v/>
      </c>
      <c r="K1026" s="120" t="str">
        <f>IF(H1026="","",IF(AND(Temp!optSeasCoef=0,Temp!sts_add=1),IF(H1026="out-sample",I1026+(Q1026*J1026),I1026+J1026),IF(AND(Temp!optSeasCoef=0,Temp!sts_multp=1),IF(H1026="out-sample",I1026*(J1026^Q1026),I1026*J1026),IF(Temp!sts_add=1,IF(H1026="out-sample",(I1026+(Q1026*J1026))*G1026,(I1026+J1026)*G1026),IF(H1026="out-sample",I1026*(J1026^Q1026)*G1026,I1026*J1026*G1026)))))</f>
        <v/>
      </c>
      <c r="L1026" s="116" t="str">
        <f t="shared" ref="L1026:L1089" si="176">IF(ISBLANK(F1026),"",F1026-K1026)</f>
        <v/>
      </c>
      <c r="M1026" s="116" t="str">
        <f t="shared" ref="M1026:M1089" si="177">IF(ISBLANK(F1026),"",ABS(L1026))</f>
        <v/>
      </c>
      <c r="N1026" s="116" t="str">
        <f t="shared" ref="N1026:N1089" si="178">IF(ISBLANK(F1026),"",L1026^2)</f>
        <v/>
      </c>
      <c r="O1026" s="116" t="str">
        <f t="shared" ref="O1026:O1089" si="179">IF(ISBLANK(F1026),"",ABS((F1026-K1026)/K1026)*100)</f>
        <v/>
      </c>
      <c r="P1026" s="116" t="str">
        <f t="shared" ref="P1026:P1089" si="180">IF(ISBLANK(F1026),"",(M1026/(ABS(K1026)+ABS(F1026)))*200)</f>
        <v/>
      </c>
      <c r="Q1026" s="94" t="str">
        <f>IF(AND(Temp!fhor_indata=1,ISBLANK(F1026),H1025="in-sample"),1,IF(AND(Temp!fhor_indata=1,H1025="out-sample",Q1025&lt;XfHor),Q1025+1,IF(ISBLANK(F1026),"",IF(AND(H1026="out-sample",H1025="in-sample"),1,IF(AND(H1026="out-sample",H1025="out-sample"),Q1025+1,IF(ISNUMBER(Q1025),Q1025+1,1))))))</f>
        <v/>
      </c>
      <c r="R1026" s="94" t="str">
        <f t="shared" ref="R1026:R1089" si="181">IF(ISBLANK(F1026),"",bigT-Q1026)</f>
        <v/>
      </c>
      <c r="S1026" s="94" t="str">
        <f>IF(Temp!fhor_indata=1,IF(S1025=XobsHor,1,IF(COUNT($S$2:S1025)&lt;=XobsHor,S1025+1,IF(AND(COUNT($S$2:S1025)&lt;=XobsHor+XfHor,IFERROR(MOD(S1025,XobsHor)&lt;XfHor,FALSE)),S1025+1,""))),IF(ISBLANK(F1026),"",IF(S1025=maxP,1,IF(S1025&lt;maxP,S1025+1,IF(COUNT($S$2:S1026)&lt;=XobsHor,S1025+1,"")))))</f>
        <v/>
      </c>
      <c r="T1026" s="3"/>
      <c r="U1026" s="6"/>
      <c r="V1026" s="6"/>
      <c r="W1026" s="6"/>
      <c r="X1026" s="6"/>
      <c r="Y1026" s="6"/>
      <c r="Z1026" s="6"/>
      <c r="AA1026" s="6"/>
      <c r="AB1026" s="6"/>
      <c r="AC1026" s="6"/>
      <c r="AD1026" s="6"/>
      <c r="AE1026" s="6"/>
      <c r="AF1026" s="6"/>
      <c r="AG1026" s="6"/>
      <c r="AH1026" s="6"/>
      <c r="AI1026" s="6"/>
      <c r="AJ1026" s="6"/>
      <c r="AK1026" s="6"/>
      <c r="AW1026" s="122" t="str">
        <f t="shared" si="172"/>
        <v/>
      </c>
      <c r="AX1026" s="123" t="str">
        <f t="shared" si="173"/>
        <v/>
      </c>
      <c r="AY1026" s="124" t="str">
        <f t="shared" si="174"/>
        <v/>
      </c>
      <c r="AZ1026" s="124" t="str">
        <f t="shared" si="175"/>
        <v/>
      </c>
      <c r="BF1026" s="91"/>
    </row>
    <row r="1027" spans="1:58" s="78" customFormat="1" ht="14.25" x14ac:dyDescent="0.2">
      <c r="A1027" s="6"/>
      <c r="B1027" s="6"/>
      <c r="C1027" s="6"/>
      <c r="D1027" s="3"/>
      <c r="E1027" s="98" t="str">
        <f t="shared" ref="E1027:E1090" si="182">Q1027</f>
        <v/>
      </c>
      <c r="F1027" s="117"/>
      <c r="G1027" s="116" t="str">
        <f>IF(E1027="","",IF(Temp!optSeasCoef=0,1,INDEX($C$2:$C$13,IF(MOD(COUNT($E$2:E1027),seas_indx)=0,seas_indx,MOD(COUNT($E$2:E1027),seas_indx)))))</f>
        <v/>
      </c>
      <c r="H1027" s="97" t="str">
        <f>IFERROR(IF(Temp!fhor_indata=1,IF(COUNT($S$2:S1027)&lt;=XobsHor,"in-sample",IF(AND(COUNT($S$2:S1027)&lt;=XobsHor+XfHor,MOD(S1026,XobsHor)&lt;XfHor),"out-sample","")),IF(ISBLANK(F1027),"",IF(COUNT($F$2:F1027)&lt;=XobsHor-XfHor,"in-sample","out-sample"))),"")</f>
        <v/>
      </c>
      <c r="I1027" s="120" t="str">
        <f>IF(AND(ISBLANK(F1026),H1026="in-sample"),"",IF(AND(Temp!fhor_indata=1,H1026="out-sample",H1027="out-sample"),I1026,IF(AND(ISBLANK(F1027),H1026="out-sample"),"",IF(AND(Temp!optSeasCoef=0,Temp!sts_add=1),IF(H1026="in-sample",IF(Q1026=bigT,((pCell/bigT)*F1026)+((1-(pCell/bigT))*(I1026+J1026)),IF(OR(ISBLANK(F1027),COUNT($F$2:F1026)&lt;=pCell),F1026,((pCell/COUNT($F$2:F1026))*F1026)+((1-(pCell/COUNT($F$2:F1026)))*(I1026+J1026)))),I1026),IF(AND(Temp!optSeasCoef=0,Temp!sts_multp=1),IF(H1026="in-sample",IF(Q1026=bigT,((pCell/bigT)*F1026)+((1-(pCell/bigT))*(I1026*J1026)),IF(OR(ISBLANK(F1027),COUNT(F$2:$F1026)&lt;=pCell),F1026,((pCell/COUNT($F$2:F1026))*F1026)+((1-(pCell/COUNT($F$2:F1026)))*(I1026*J1026)))),I1026),IF(Temp!sts_add=1,IF(H1026="in-sample",IF(Q1026=bigT,((pCell/bigT)*AX1026)+((1-(pCell/bigT))*(I1026+J1026)),IF(OR(ISBLANK(F1027),COUNT($AX$2:AX1026)&lt;=pCell),AX1026,((pCell/COUNT($AX$2:AX1026))*AX1026)+((1-(pCell/COUNT($AX$2:AX1026)))*(I1026+J1026)))),I1026),IF(H1026="in-sample",IF(Q1026=bigT,((pCell/bigT)*AX1026)+((1-(pCell/bigT))*(I1026*J1026)),IF(OR(ISBLANK(F1027),COUNT($AX$2:AX1026)&lt;=pCell),AX1026,((pCell/COUNT($AX$2:AX1026))*AX1026)+((1-(pCell/COUNT($AX$2:AX1026)))*(I1026*J1026)))),I1026)))))))</f>
        <v/>
      </c>
      <c r="J1027" s="120" t="str">
        <f>IF(AND(ISBLANK(F1026),H1026="in-sample"),"",IF(AND(Temp!fhor_indata=1,H1026="out-sample",H1027="out-sample"),J1026,IF(AND(ISBLANK(F1027),H1026="out-sample"),"",IF(AND(Temp!optSeasCoef=0,Temp!sts_add=1),IF(H1026="in-sample",IF(Q1026=bigT,((qCell/bigT)*(I1027-I1026))+((1-(qCell/bigT))*J1026),IF(OR(ISBLANK(F1027),COUNT($F$2:F1026)&lt;=qCell),IF(COUNT($F$2:F1026)=1,0,F1026-F1025),((qCell/COUNT($F$2:F1026))*(I1027-I1026))+((1-(qCell/COUNT($F$2:F1026)))*J1026))),J1026),IF(AND(Temp!optSeasCoef=0,Temp!sts_multp=1),IF(H1026="in-sample",IF(Q1026=bigT,((qCell/bigT)*(I1027/I1026))+((1-(qCell/bigT))*J1026),IF(qCell=0,1,IF(OR(ISBLANK(F1027),COUNT($F$2:F1026)&lt;=qCell),IF(COUNT($F$2:F1026)=1,1,F1026/F1025),((qCell/COUNT($F$2:F1026))*(I1027/I1026))+((1-(qCell/COUNT($F$2:F1026)))*J1026)))),J1026),IF(Temp!sts_add=1,IF(H1026="in-sample",IF(Q1026=bigT,((qCell/bigT)*(I1027-I1026))+((1-(qCell/bigT))*J1026),IF(OR(ISBLANK(F1027),COUNT($AX$2:AX1026)&lt;=qCell),IF(COUNT($AX$2:AX1026)=1,0,AX1026-AX1025),((qCell/COUNT($AX$2:AX1026))*(I1027-I1026))+((1-(qCell/COUNT($AX$2:AX1026)))*J1026))),J1026),IF(H1026="in-sample",IF(Q1026=bigT,((qCell/bigT)*(I1027/I1026))+((1-(qCell/bigT))*J1026),IF(qCell=0,1,IF(OR(ISBLANK(F1027),COUNT($AX$2:AX1026)&lt;=qCell),IF(COUNT($AX$2:AX1026)=1,1,AX1026/AX1025),((qCell/COUNT($AX$2:AX1026))*(I1027/I1026))+((1-(qCell/COUNT($AX$2:AX1026)))*J1026)))),J1026)))))))</f>
        <v/>
      </c>
      <c r="K1027" s="120" t="str">
        <f>IF(H1027="","",IF(AND(Temp!optSeasCoef=0,Temp!sts_add=1),IF(H1027="out-sample",I1027+(Q1027*J1027),I1027+J1027),IF(AND(Temp!optSeasCoef=0,Temp!sts_multp=1),IF(H1027="out-sample",I1027*(J1027^Q1027),I1027*J1027),IF(Temp!sts_add=1,IF(H1027="out-sample",(I1027+(Q1027*J1027))*G1027,(I1027+J1027)*G1027),IF(H1027="out-sample",I1027*(J1027^Q1027)*G1027,I1027*J1027*G1027)))))</f>
        <v/>
      </c>
      <c r="L1027" s="116" t="str">
        <f t="shared" si="176"/>
        <v/>
      </c>
      <c r="M1027" s="116" t="str">
        <f t="shared" si="177"/>
        <v/>
      </c>
      <c r="N1027" s="116" t="str">
        <f t="shared" si="178"/>
        <v/>
      </c>
      <c r="O1027" s="116" t="str">
        <f t="shared" si="179"/>
        <v/>
      </c>
      <c r="P1027" s="116" t="str">
        <f t="shared" si="180"/>
        <v/>
      </c>
      <c r="Q1027" s="94" t="str">
        <f>IF(AND(Temp!fhor_indata=1,ISBLANK(F1027),H1026="in-sample"),1,IF(AND(Temp!fhor_indata=1,H1026="out-sample",Q1026&lt;XfHor),Q1026+1,IF(ISBLANK(F1027),"",IF(AND(H1027="out-sample",H1026="in-sample"),1,IF(AND(H1027="out-sample",H1026="out-sample"),Q1026+1,IF(ISNUMBER(Q1026),Q1026+1,1))))))</f>
        <v/>
      </c>
      <c r="R1027" s="94" t="str">
        <f t="shared" si="181"/>
        <v/>
      </c>
      <c r="S1027" s="94" t="str">
        <f>IF(Temp!fhor_indata=1,IF(S1026=XobsHor,1,IF(COUNT($S$2:S1026)&lt;=XobsHor,S1026+1,IF(AND(COUNT($S$2:S1026)&lt;=XobsHor+XfHor,IFERROR(MOD(S1026,XobsHor)&lt;XfHor,FALSE)),S1026+1,""))),IF(ISBLANK(F1027),"",IF(S1026=maxP,1,IF(S1026&lt;maxP,S1026+1,IF(COUNT($S$2:S1027)&lt;=XobsHor,S1026+1,"")))))</f>
        <v/>
      </c>
      <c r="T1027" s="3"/>
      <c r="U1027" s="6"/>
      <c r="V1027" s="6"/>
      <c r="W1027" s="6"/>
      <c r="X1027" s="6"/>
      <c r="Y1027" s="6"/>
      <c r="Z1027" s="6"/>
      <c r="AA1027" s="6"/>
      <c r="AB1027" s="6"/>
      <c r="AC1027" s="6"/>
      <c r="AD1027" s="6"/>
      <c r="AE1027" s="6"/>
      <c r="AF1027" s="6"/>
      <c r="AG1027" s="6"/>
      <c r="AH1027" s="6"/>
      <c r="AI1027" s="6"/>
      <c r="AJ1027" s="6"/>
      <c r="AK1027" s="6"/>
      <c r="AW1027" s="122" t="str">
        <f t="shared" ref="AW1027:AW1090" si="183">IF(ISBLANK(F1027),"",F1027)</f>
        <v/>
      </c>
      <c r="AX1027" s="123" t="str">
        <f t="shared" ref="AX1027:AX1090" si="184">IF(ISBLANK(F1027),"",F1027/G1027)</f>
        <v/>
      </c>
      <c r="AY1027" s="124" t="str">
        <f t="shared" ref="AY1027:AY1090" si="185">IF(H1027="in-sample","",K1027)</f>
        <v/>
      </c>
      <c r="AZ1027" s="124" t="str">
        <f t="shared" ref="AZ1027:AZ1090" si="186">IF(H1027="in-sample",K1027,"")</f>
        <v/>
      </c>
      <c r="BF1027" s="91"/>
    </row>
    <row r="1028" spans="1:58" s="78" customFormat="1" ht="14.25" x14ac:dyDescent="0.2">
      <c r="A1028" s="6"/>
      <c r="B1028" s="6"/>
      <c r="C1028" s="6"/>
      <c r="D1028" s="3"/>
      <c r="E1028" s="98" t="str">
        <f t="shared" si="182"/>
        <v/>
      </c>
      <c r="F1028" s="117"/>
      <c r="G1028" s="116" t="str">
        <f>IF(E1028="","",IF(Temp!optSeasCoef=0,1,INDEX($C$2:$C$13,IF(MOD(COUNT($E$2:E1028),seas_indx)=0,seas_indx,MOD(COUNT($E$2:E1028),seas_indx)))))</f>
        <v/>
      </c>
      <c r="H1028" s="97" t="str">
        <f>IFERROR(IF(Temp!fhor_indata=1,IF(COUNT($S$2:S1028)&lt;=XobsHor,"in-sample",IF(AND(COUNT($S$2:S1028)&lt;=XobsHor+XfHor,MOD(S1027,XobsHor)&lt;XfHor),"out-sample","")),IF(ISBLANK(F1028),"",IF(COUNT($F$2:F1028)&lt;=XobsHor-XfHor,"in-sample","out-sample"))),"")</f>
        <v/>
      </c>
      <c r="I1028" s="120" t="str">
        <f>IF(AND(ISBLANK(F1027),H1027="in-sample"),"",IF(AND(Temp!fhor_indata=1,H1027="out-sample",H1028="out-sample"),I1027,IF(AND(ISBLANK(F1028),H1027="out-sample"),"",IF(AND(Temp!optSeasCoef=0,Temp!sts_add=1),IF(H1027="in-sample",IF(Q1027=bigT,((pCell/bigT)*F1027)+((1-(pCell/bigT))*(I1027+J1027)),IF(OR(ISBLANK(F1028),COUNT($F$2:F1027)&lt;=pCell),F1027,((pCell/COUNT($F$2:F1027))*F1027)+((1-(pCell/COUNT($F$2:F1027)))*(I1027+J1027)))),I1027),IF(AND(Temp!optSeasCoef=0,Temp!sts_multp=1),IF(H1027="in-sample",IF(Q1027=bigT,((pCell/bigT)*F1027)+((1-(pCell/bigT))*(I1027*J1027)),IF(OR(ISBLANK(F1028),COUNT(F$2:$F1027)&lt;=pCell),F1027,((pCell/COUNT($F$2:F1027))*F1027)+((1-(pCell/COUNT($F$2:F1027)))*(I1027*J1027)))),I1027),IF(Temp!sts_add=1,IF(H1027="in-sample",IF(Q1027=bigT,((pCell/bigT)*AX1027)+((1-(pCell/bigT))*(I1027+J1027)),IF(OR(ISBLANK(F1028),COUNT($AX$2:AX1027)&lt;=pCell),AX1027,((pCell/COUNT($AX$2:AX1027))*AX1027)+((1-(pCell/COUNT($AX$2:AX1027)))*(I1027+J1027)))),I1027),IF(H1027="in-sample",IF(Q1027=bigT,((pCell/bigT)*AX1027)+((1-(pCell/bigT))*(I1027*J1027)),IF(OR(ISBLANK(F1028),COUNT($AX$2:AX1027)&lt;=pCell),AX1027,((pCell/COUNT($AX$2:AX1027))*AX1027)+((1-(pCell/COUNT($AX$2:AX1027)))*(I1027*J1027)))),I1027)))))))</f>
        <v/>
      </c>
      <c r="J1028" s="120" t="str">
        <f>IF(AND(ISBLANK(F1027),H1027="in-sample"),"",IF(AND(Temp!fhor_indata=1,H1027="out-sample",H1028="out-sample"),J1027,IF(AND(ISBLANK(F1028),H1027="out-sample"),"",IF(AND(Temp!optSeasCoef=0,Temp!sts_add=1),IF(H1027="in-sample",IF(Q1027=bigT,((qCell/bigT)*(I1028-I1027))+((1-(qCell/bigT))*J1027),IF(OR(ISBLANK(F1028),COUNT($F$2:F1027)&lt;=qCell),IF(COUNT($F$2:F1027)=1,0,F1027-F1026),((qCell/COUNT($F$2:F1027))*(I1028-I1027))+((1-(qCell/COUNT($F$2:F1027)))*J1027))),J1027),IF(AND(Temp!optSeasCoef=0,Temp!sts_multp=1),IF(H1027="in-sample",IF(Q1027=bigT,((qCell/bigT)*(I1028/I1027))+((1-(qCell/bigT))*J1027),IF(qCell=0,1,IF(OR(ISBLANK(F1028),COUNT($F$2:F1027)&lt;=qCell),IF(COUNT($F$2:F1027)=1,1,F1027/F1026),((qCell/COUNT($F$2:F1027))*(I1028/I1027))+((1-(qCell/COUNT($F$2:F1027)))*J1027)))),J1027),IF(Temp!sts_add=1,IF(H1027="in-sample",IF(Q1027=bigT,((qCell/bigT)*(I1028-I1027))+((1-(qCell/bigT))*J1027),IF(OR(ISBLANK(F1028),COUNT($AX$2:AX1027)&lt;=qCell),IF(COUNT($AX$2:AX1027)=1,0,AX1027-AX1026),((qCell/COUNT($AX$2:AX1027))*(I1028-I1027))+((1-(qCell/COUNT($AX$2:AX1027)))*J1027))),J1027),IF(H1027="in-sample",IF(Q1027=bigT,((qCell/bigT)*(I1028/I1027))+((1-(qCell/bigT))*J1027),IF(qCell=0,1,IF(OR(ISBLANK(F1028),COUNT($AX$2:AX1027)&lt;=qCell),IF(COUNT($AX$2:AX1027)=1,1,AX1027/AX1026),((qCell/COUNT($AX$2:AX1027))*(I1028/I1027))+((1-(qCell/COUNT($AX$2:AX1027)))*J1027)))),J1027)))))))</f>
        <v/>
      </c>
      <c r="K1028" s="120" t="str">
        <f>IF(H1028="","",IF(AND(Temp!optSeasCoef=0,Temp!sts_add=1),IF(H1028="out-sample",I1028+(Q1028*J1028),I1028+J1028),IF(AND(Temp!optSeasCoef=0,Temp!sts_multp=1),IF(H1028="out-sample",I1028*(J1028^Q1028),I1028*J1028),IF(Temp!sts_add=1,IF(H1028="out-sample",(I1028+(Q1028*J1028))*G1028,(I1028+J1028)*G1028),IF(H1028="out-sample",I1028*(J1028^Q1028)*G1028,I1028*J1028*G1028)))))</f>
        <v/>
      </c>
      <c r="L1028" s="116" t="str">
        <f t="shared" si="176"/>
        <v/>
      </c>
      <c r="M1028" s="116" t="str">
        <f t="shared" si="177"/>
        <v/>
      </c>
      <c r="N1028" s="116" t="str">
        <f t="shared" si="178"/>
        <v/>
      </c>
      <c r="O1028" s="116" t="str">
        <f t="shared" si="179"/>
        <v/>
      </c>
      <c r="P1028" s="116" t="str">
        <f t="shared" si="180"/>
        <v/>
      </c>
      <c r="Q1028" s="94" t="str">
        <f>IF(AND(Temp!fhor_indata=1,ISBLANK(F1028),H1027="in-sample"),1,IF(AND(Temp!fhor_indata=1,H1027="out-sample",Q1027&lt;XfHor),Q1027+1,IF(ISBLANK(F1028),"",IF(AND(H1028="out-sample",H1027="in-sample"),1,IF(AND(H1028="out-sample",H1027="out-sample"),Q1027+1,IF(ISNUMBER(Q1027),Q1027+1,1))))))</f>
        <v/>
      </c>
      <c r="R1028" s="94" t="str">
        <f t="shared" si="181"/>
        <v/>
      </c>
      <c r="S1028" s="94" t="str">
        <f>IF(Temp!fhor_indata=1,IF(S1027=XobsHor,1,IF(COUNT($S$2:S1027)&lt;=XobsHor,S1027+1,IF(AND(COUNT($S$2:S1027)&lt;=XobsHor+XfHor,IFERROR(MOD(S1027,XobsHor)&lt;XfHor,FALSE)),S1027+1,""))),IF(ISBLANK(F1028),"",IF(S1027=maxP,1,IF(S1027&lt;maxP,S1027+1,IF(COUNT($S$2:S1028)&lt;=XobsHor,S1027+1,"")))))</f>
        <v/>
      </c>
      <c r="T1028" s="3"/>
      <c r="U1028" s="6"/>
      <c r="V1028" s="6"/>
      <c r="W1028" s="6"/>
      <c r="X1028" s="6"/>
      <c r="Y1028" s="6"/>
      <c r="Z1028" s="6"/>
      <c r="AA1028" s="6"/>
      <c r="AB1028" s="6"/>
      <c r="AC1028" s="6"/>
      <c r="AD1028" s="6"/>
      <c r="AE1028" s="6"/>
      <c r="AF1028" s="6"/>
      <c r="AG1028" s="6"/>
      <c r="AH1028" s="6"/>
      <c r="AI1028" s="6"/>
      <c r="AJ1028" s="6"/>
      <c r="AK1028" s="6"/>
      <c r="AW1028" s="122" t="str">
        <f t="shared" si="183"/>
        <v/>
      </c>
      <c r="AX1028" s="123" t="str">
        <f t="shared" si="184"/>
        <v/>
      </c>
      <c r="AY1028" s="124" t="str">
        <f t="shared" si="185"/>
        <v/>
      </c>
      <c r="AZ1028" s="124" t="str">
        <f t="shared" si="186"/>
        <v/>
      </c>
      <c r="BF1028" s="91"/>
    </row>
    <row r="1029" spans="1:58" s="78" customFormat="1" ht="14.25" x14ac:dyDescent="0.2">
      <c r="A1029" s="6"/>
      <c r="B1029" s="6"/>
      <c r="C1029" s="6"/>
      <c r="D1029" s="3"/>
      <c r="E1029" s="98" t="str">
        <f t="shared" si="182"/>
        <v/>
      </c>
      <c r="F1029" s="117"/>
      <c r="G1029" s="116" t="str">
        <f>IF(E1029="","",IF(Temp!optSeasCoef=0,1,INDEX($C$2:$C$13,IF(MOD(COUNT($E$2:E1029),seas_indx)=0,seas_indx,MOD(COUNT($E$2:E1029),seas_indx)))))</f>
        <v/>
      </c>
      <c r="H1029" s="97" t="str">
        <f>IFERROR(IF(Temp!fhor_indata=1,IF(COUNT($S$2:S1029)&lt;=XobsHor,"in-sample",IF(AND(COUNT($S$2:S1029)&lt;=XobsHor+XfHor,MOD(S1028,XobsHor)&lt;XfHor),"out-sample","")),IF(ISBLANK(F1029),"",IF(COUNT($F$2:F1029)&lt;=XobsHor-XfHor,"in-sample","out-sample"))),"")</f>
        <v/>
      </c>
      <c r="I1029" s="120" t="str">
        <f>IF(AND(ISBLANK(F1028),H1028="in-sample"),"",IF(AND(Temp!fhor_indata=1,H1028="out-sample",H1029="out-sample"),I1028,IF(AND(ISBLANK(F1029),H1028="out-sample"),"",IF(AND(Temp!optSeasCoef=0,Temp!sts_add=1),IF(H1028="in-sample",IF(Q1028=bigT,((pCell/bigT)*F1028)+((1-(pCell/bigT))*(I1028+J1028)),IF(OR(ISBLANK(F1029),COUNT($F$2:F1028)&lt;=pCell),F1028,((pCell/COUNT($F$2:F1028))*F1028)+((1-(pCell/COUNT($F$2:F1028)))*(I1028+J1028)))),I1028),IF(AND(Temp!optSeasCoef=0,Temp!sts_multp=1),IF(H1028="in-sample",IF(Q1028=bigT,((pCell/bigT)*F1028)+((1-(pCell/bigT))*(I1028*J1028)),IF(OR(ISBLANK(F1029),COUNT(F$2:$F1028)&lt;=pCell),F1028,((pCell/COUNT($F$2:F1028))*F1028)+((1-(pCell/COUNT($F$2:F1028)))*(I1028*J1028)))),I1028),IF(Temp!sts_add=1,IF(H1028="in-sample",IF(Q1028=bigT,((pCell/bigT)*AX1028)+((1-(pCell/bigT))*(I1028+J1028)),IF(OR(ISBLANK(F1029),COUNT($AX$2:AX1028)&lt;=pCell),AX1028,((pCell/COUNT($AX$2:AX1028))*AX1028)+((1-(pCell/COUNT($AX$2:AX1028)))*(I1028+J1028)))),I1028),IF(H1028="in-sample",IF(Q1028=bigT,((pCell/bigT)*AX1028)+((1-(pCell/bigT))*(I1028*J1028)),IF(OR(ISBLANK(F1029),COUNT($AX$2:AX1028)&lt;=pCell),AX1028,((pCell/COUNT($AX$2:AX1028))*AX1028)+((1-(pCell/COUNT($AX$2:AX1028)))*(I1028*J1028)))),I1028)))))))</f>
        <v/>
      </c>
      <c r="J1029" s="120" t="str">
        <f>IF(AND(ISBLANK(F1028),H1028="in-sample"),"",IF(AND(Temp!fhor_indata=1,H1028="out-sample",H1029="out-sample"),J1028,IF(AND(ISBLANK(F1029),H1028="out-sample"),"",IF(AND(Temp!optSeasCoef=0,Temp!sts_add=1),IF(H1028="in-sample",IF(Q1028=bigT,((qCell/bigT)*(I1029-I1028))+((1-(qCell/bigT))*J1028),IF(OR(ISBLANK(F1029),COUNT($F$2:F1028)&lt;=qCell),IF(COUNT($F$2:F1028)=1,0,F1028-F1027),((qCell/COUNT($F$2:F1028))*(I1029-I1028))+((1-(qCell/COUNT($F$2:F1028)))*J1028))),J1028),IF(AND(Temp!optSeasCoef=0,Temp!sts_multp=1),IF(H1028="in-sample",IF(Q1028=bigT,((qCell/bigT)*(I1029/I1028))+((1-(qCell/bigT))*J1028),IF(qCell=0,1,IF(OR(ISBLANK(F1029),COUNT($F$2:F1028)&lt;=qCell),IF(COUNT($F$2:F1028)=1,1,F1028/F1027),((qCell/COUNT($F$2:F1028))*(I1029/I1028))+((1-(qCell/COUNT($F$2:F1028)))*J1028)))),J1028),IF(Temp!sts_add=1,IF(H1028="in-sample",IF(Q1028=bigT,((qCell/bigT)*(I1029-I1028))+((1-(qCell/bigT))*J1028),IF(OR(ISBLANK(F1029),COUNT($AX$2:AX1028)&lt;=qCell),IF(COUNT($AX$2:AX1028)=1,0,AX1028-AX1027),((qCell/COUNT($AX$2:AX1028))*(I1029-I1028))+((1-(qCell/COUNT($AX$2:AX1028)))*J1028))),J1028),IF(H1028="in-sample",IF(Q1028=bigT,((qCell/bigT)*(I1029/I1028))+((1-(qCell/bigT))*J1028),IF(qCell=0,1,IF(OR(ISBLANK(F1029),COUNT($AX$2:AX1028)&lt;=qCell),IF(COUNT($AX$2:AX1028)=1,1,AX1028/AX1027),((qCell/COUNT($AX$2:AX1028))*(I1029/I1028))+((1-(qCell/COUNT($AX$2:AX1028)))*J1028)))),J1028)))))))</f>
        <v/>
      </c>
      <c r="K1029" s="120" t="str">
        <f>IF(H1029="","",IF(AND(Temp!optSeasCoef=0,Temp!sts_add=1),IF(H1029="out-sample",I1029+(Q1029*J1029),I1029+J1029),IF(AND(Temp!optSeasCoef=0,Temp!sts_multp=1),IF(H1029="out-sample",I1029*(J1029^Q1029),I1029*J1029),IF(Temp!sts_add=1,IF(H1029="out-sample",(I1029+(Q1029*J1029))*G1029,(I1029+J1029)*G1029),IF(H1029="out-sample",I1029*(J1029^Q1029)*G1029,I1029*J1029*G1029)))))</f>
        <v/>
      </c>
      <c r="L1029" s="116" t="str">
        <f t="shared" si="176"/>
        <v/>
      </c>
      <c r="M1029" s="116" t="str">
        <f t="shared" si="177"/>
        <v/>
      </c>
      <c r="N1029" s="116" t="str">
        <f t="shared" si="178"/>
        <v/>
      </c>
      <c r="O1029" s="116" t="str">
        <f t="shared" si="179"/>
        <v/>
      </c>
      <c r="P1029" s="116" t="str">
        <f t="shared" si="180"/>
        <v/>
      </c>
      <c r="Q1029" s="94" t="str">
        <f>IF(AND(Temp!fhor_indata=1,ISBLANK(F1029),H1028="in-sample"),1,IF(AND(Temp!fhor_indata=1,H1028="out-sample",Q1028&lt;XfHor),Q1028+1,IF(ISBLANK(F1029),"",IF(AND(H1029="out-sample",H1028="in-sample"),1,IF(AND(H1029="out-sample",H1028="out-sample"),Q1028+1,IF(ISNUMBER(Q1028),Q1028+1,1))))))</f>
        <v/>
      </c>
      <c r="R1029" s="94" t="str">
        <f t="shared" si="181"/>
        <v/>
      </c>
      <c r="S1029" s="94" t="str">
        <f>IF(Temp!fhor_indata=1,IF(S1028=XobsHor,1,IF(COUNT($S$2:S1028)&lt;=XobsHor,S1028+1,IF(AND(COUNT($S$2:S1028)&lt;=XobsHor+XfHor,IFERROR(MOD(S1028,XobsHor)&lt;XfHor,FALSE)),S1028+1,""))),IF(ISBLANK(F1029),"",IF(S1028=maxP,1,IF(S1028&lt;maxP,S1028+1,IF(COUNT($S$2:S1029)&lt;=XobsHor,S1028+1,"")))))</f>
        <v/>
      </c>
      <c r="T1029" s="3"/>
      <c r="U1029" s="6"/>
      <c r="V1029" s="6"/>
      <c r="W1029" s="6"/>
      <c r="X1029" s="6"/>
      <c r="Y1029" s="6"/>
      <c r="Z1029" s="6"/>
      <c r="AA1029" s="6"/>
      <c r="AB1029" s="6"/>
      <c r="AC1029" s="6"/>
      <c r="AD1029" s="6"/>
      <c r="AE1029" s="6"/>
      <c r="AF1029" s="6"/>
      <c r="AG1029" s="6"/>
      <c r="AH1029" s="6"/>
      <c r="AI1029" s="6"/>
      <c r="AJ1029" s="6"/>
      <c r="AK1029" s="6"/>
      <c r="AW1029" s="122" t="str">
        <f t="shared" si="183"/>
        <v/>
      </c>
      <c r="AX1029" s="123" t="str">
        <f t="shared" si="184"/>
        <v/>
      </c>
      <c r="AY1029" s="124" t="str">
        <f t="shared" si="185"/>
        <v/>
      </c>
      <c r="AZ1029" s="124" t="str">
        <f t="shared" si="186"/>
        <v/>
      </c>
      <c r="BF1029" s="91"/>
    </row>
    <row r="1030" spans="1:58" s="78" customFormat="1" ht="14.25" x14ac:dyDescent="0.2">
      <c r="A1030" s="6"/>
      <c r="B1030" s="6"/>
      <c r="C1030" s="6"/>
      <c r="D1030" s="3"/>
      <c r="E1030" s="98" t="str">
        <f t="shared" si="182"/>
        <v/>
      </c>
      <c r="F1030" s="117"/>
      <c r="G1030" s="116" t="str">
        <f>IF(E1030="","",IF(Temp!optSeasCoef=0,1,INDEX($C$2:$C$13,IF(MOD(COUNT($E$2:E1030),seas_indx)=0,seas_indx,MOD(COUNT($E$2:E1030),seas_indx)))))</f>
        <v/>
      </c>
      <c r="H1030" s="97" t="str">
        <f>IFERROR(IF(Temp!fhor_indata=1,IF(COUNT($S$2:S1030)&lt;=XobsHor,"in-sample",IF(AND(COUNT($S$2:S1030)&lt;=XobsHor+XfHor,MOD(S1029,XobsHor)&lt;XfHor),"out-sample","")),IF(ISBLANK(F1030),"",IF(COUNT($F$2:F1030)&lt;=XobsHor-XfHor,"in-sample","out-sample"))),"")</f>
        <v/>
      </c>
      <c r="I1030" s="120" t="str">
        <f>IF(AND(ISBLANK(F1029),H1029="in-sample"),"",IF(AND(Temp!fhor_indata=1,H1029="out-sample",H1030="out-sample"),I1029,IF(AND(ISBLANK(F1030),H1029="out-sample"),"",IF(AND(Temp!optSeasCoef=0,Temp!sts_add=1),IF(H1029="in-sample",IF(Q1029=bigT,((pCell/bigT)*F1029)+((1-(pCell/bigT))*(I1029+J1029)),IF(OR(ISBLANK(F1030),COUNT($F$2:F1029)&lt;=pCell),F1029,((pCell/COUNT($F$2:F1029))*F1029)+((1-(pCell/COUNT($F$2:F1029)))*(I1029+J1029)))),I1029),IF(AND(Temp!optSeasCoef=0,Temp!sts_multp=1),IF(H1029="in-sample",IF(Q1029=bigT,((pCell/bigT)*F1029)+((1-(pCell/bigT))*(I1029*J1029)),IF(OR(ISBLANK(F1030),COUNT(F$2:$F1029)&lt;=pCell),F1029,((pCell/COUNT($F$2:F1029))*F1029)+((1-(pCell/COUNT($F$2:F1029)))*(I1029*J1029)))),I1029),IF(Temp!sts_add=1,IF(H1029="in-sample",IF(Q1029=bigT,((pCell/bigT)*AX1029)+((1-(pCell/bigT))*(I1029+J1029)),IF(OR(ISBLANK(F1030),COUNT($AX$2:AX1029)&lt;=pCell),AX1029,((pCell/COUNT($AX$2:AX1029))*AX1029)+((1-(pCell/COUNT($AX$2:AX1029)))*(I1029+J1029)))),I1029),IF(H1029="in-sample",IF(Q1029=bigT,((pCell/bigT)*AX1029)+((1-(pCell/bigT))*(I1029*J1029)),IF(OR(ISBLANK(F1030),COUNT($AX$2:AX1029)&lt;=pCell),AX1029,((pCell/COUNT($AX$2:AX1029))*AX1029)+((1-(pCell/COUNT($AX$2:AX1029)))*(I1029*J1029)))),I1029)))))))</f>
        <v/>
      </c>
      <c r="J1030" s="120" t="str">
        <f>IF(AND(ISBLANK(F1029),H1029="in-sample"),"",IF(AND(Temp!fhor_indata=1,H1029="out-sample",H1030="out-sample"),J1029,IF(AND(ISBLANK(F1030),H1029="out-sample"),"",IF(AND(Temp!optSeasCoef=0,Temp!sts_add=1),IF(H1029="in-sample",IF(Q1029=bigT,((qCell/bigT)*(I1030-I1029))+((1-(qCell/bigT))*J1029),IF(OR(ISBLANK(F1030),COUNT($F$2:F1029)&lt;=qCell),IF(COUNT($F$2:F1029)=1,0,F1029-F1028),((qCell/COUNT($F$2:F1029))*(I1030-I1029))+((1-(qCell/COUNT($F$2:F1029)))*J1029))),J1029),IF(AND(Temp!optSeasCoef=0,Temp!sts_multp=1),IF(H1029="in-sample",IF(Q1029=bigT,((qCell/bigT)*(I1030/I1029))+((1-(qCell/bigT))*J1029),IF(qCell=0,1,IF(OR(ISBLANK(F1030),COUNT($F$2:F1029)&lt;=qCell),IF(COUNT($F$2:F1029)=1,1,F1029/F1028),((qCell/COUNT($F$2:F1029))*(I1030/I1029))+((1-(qCell/COUNT($F$2:F1029)))*J1029)))),J1029),IF(Temp!sts_add=1,IF(H1029="in-sample",IF(Q1029=bigT,((qCell/bigT)*(I1030-I1029))+((1-(qCell/bigT))*J1029),IF(OR(ISBLANK(F1030),COUNT($AX$2:AX1029)&lt;=qCell),IF(COUNT($AX$2:AX1029)=1,0,AX1029-AX1028),((qCell/COUNT($AX$2:AX1029))*(I1030-I1029))+((1-(qCell/COUNT($AX$2:AX1029)))*J1029))),J1029),IF(H1029="in-sample",IF(Q1029=bigT,((qCell/bigT)*(I1030/I1029))+((1-(qCell/bigT))*J1029),IF(qCell=0,1,IF(OR(ISBLANK(F1030),COUNT($AX$2:AX1029)&lt;=qCell),IF(COUNT($AX$2:AX1029)=1,1,AX1029/AX1028),((qCell/COUNT($AX$2:AX1029))*(I1030/I1029))+((1-(qCell/COUNT($AX$2:AX1029)))*J1029)))),J1029)))))))</f>
        <v/>
      </c>
      <c r="K1030" s="120" t="str">
        <f>IF(H1030="","",IF(AND(Temp!optSeasCoef=0,Temp!sts_add=1),IF(H1030="out-sample",I1030+(Q1030*J1030),I1030+J1030),IF(AND(Temp!optSeasCoef=0,Temp!sts_multp=1),IF(H1030="out-sample",I1030*(J1030^Q1030),I1030*J1030),IF(Temp!sts_add=1,IF(H1030="out-sample",(I1030+(Q1030*J1030))*G1030,(I1030+J1030)*G1030),IF(H1030="out-sample",I1030*(J1030^Q1030)*G1030,I1030*J1030*G1030)))))</f>
        <v/>
      </c>
      <c r="L1030" s="116" t="str">
        <f t="shared" si="176"/>
        <v/>
      </c>
      <c r="M1030" s="116" t="str">
        <f t="shared" si="177"/>
        <v/>
      </c>
      <c r="N1030" s="116" t="str">
        <f t="shared" si="178"/>
        <v/>
      </c>
      <c r="O1030" s="116" t="str">
        <f t="shared" si="179"/>
        <v/>
      </c>
      <c r="P1030" s="116" t="str">
        <f t="shared" si="180"/>
        <v/>
      </c>
      <c r="Q1030" s="94" t="str">
        <f>IF(AND(Temp!fhor_indata=1,ISBLANK(F1030),H1029="in-sample"),1,IF(AND(Temp!fhor_indata=1,H1029="out-sample",Q1029&lt;XfHor),Q1029+1,IF(ISBLANK(F1030),"",IF(AND(H1030="out-sample",H1029="in-sample"),1,IF(AND(H1030="out-sample",H1029="out-sample"),Q1029+1,IF(ISNUMBER(Q1029),Q1029+1,1))))))</f>
        <v/>
      </c>
      <c r="R1030" s="94" t="str">
        <f t="shared" si="181"/>
        <v/>
      </c>
      <c r="S1030" s="94" t="str">
        <f>IF(Temp!fhor_indata=1,IF(S1029=XobsHor,1,IF(COUNT($S$2:S1029)&lt;=XobsHor,S1029+1,IF(AND(COUNT($S$2:S1029)&lt;=XobsHor+XfHor,IFERROR(MOD(S1029,XobsHor)&lt;XfHor,FALSE)),S1029+1,""))),IF(ISBLANK(F1030),"",IF(S1029=maxP,1,IF(S1029&lt;maxP,S1029+1,IF(COUNT($S$2:S1030)&lt;=XobsHor,S1029+1,"")))))</f>
        <v/>
      </c>
      <c r="T1030" s="3"/>
      <c r="U1030" s="6"/>
      <c r="V1030" s="6"/>
      <c r="W1030" s="6"/>
      <c r="X1030" s="6"/>
      <c r="Y1030" s="6"/>
      <c r="Z1030" s="6"/>
      <c r="AA1030" s="6"/>
      <c r="AB1030" s="6"/>
      <c r="AC1030" s="6"/>
      <c r="AD1030" s="6"/>
      <c r="AE1030" s="6"/>
      <c r="AF1030" s="6"/>
      <c r="AG1030" s="6"/>
      <c r="AH1030" s="6"/>
      <c r="AI1030" s="6"/>
      <c r="AJ1030" s="6"/>
      <c r="AK1030" s="6"/>
      <c r="AW1030" s="122" t="str">
        <f t="shared" si="183"/>
        <v/>
      </c>
      <c r="AX1030" s="123" t="str">
        <f t="shared" si="184"/>
        <v/>
      </c>
      <c r="AY1030" s="124" t="str">
        <f t="shared" si="185"/>
        <v/>
      </c>
      <c r="AZ1030" s="124" t="str">
        <f t="shared" si="186"/>
        <v/>
      </c>
      <c r="BF1030" s="91"/>
    </row>
    <row r="1031" spans="1:58" s="78" customFormat="1" ht="14.25" x14ac:dyDescent="0.2">
      <c r="A1031" s="6"/>
      <c r="B1031" s="6"/>
      <c r="C1031" s="6"/>
      <c r="D1031" s="3"/>
      <c r="E1031" s="98" t="str">
        <f t="shared" si="182"/>
        <v/>
      </c>
      <c r="F1031" s="117"/>
      <c r="G1031" s="116" t="str">
        <f>IF(E1031="","",IF(Temp!optSeasCoef=0,1,INDEX($C$2:$C$13,IF(MOD(COUNT($E$2:E1031),seas_indx)=0,seas_indx,MOD(COUNT($E$2:E1031),seas_indx)))))</f>
        <v/>
      </c>
      <c r="H1031" s="97" t="str">
        <f>IFERROR(IF(Temp!fhor_indata=1,IF(COUNT($S$2:S1031)&lt;=XobsHor,"in-sample",IF(AND(COUNT($S$2:S1031)&lt;=XobsHor+XfHor,MOD(S1030,XobsHor)&lt;XfHor),"out-sample","")),IF(ISBLANK(F1031),"",IF(COUNT($F$2:F1031)&lt;=XobsHor-XfHor,"in-sample","out-sample"))),"")</f>
        <v/>
      </c>
      <c r="I1031" s="120" t="str">
        <f>IF(AND(ISBLANK(F1030),H1030="in-sample"),"",IF(AND(Temp!fhor_indata=1,H1030="out-sample",H1031="out-sample"),I1030,IF(AND(ISBLANK(F1031),H1030="out-sample"),"",IF(AND(Temp!optSeasCoef=0,Temp!sts_add=1),IF(H1030="in-sample",IF(Q1030=bigT,((pCell/bigT)*F1030)+((1-(pCell/bigT))*(I1030+J1030)),IF(OR(ISBLANK(F1031),COUNT($F$2:F1030)&lt;=pCell),F1030,((pCell/COUNT($F$2:F1030))*F1030)+((1-(pCell/COUNT($F$2:F1030)))*(I1030+J1030)))),I1030),IF(AND(Temp!optSeasCoef=0,Temp!sts_multp=1),IF(H1030="in-sample",IF(Q1030=bigT,((pCell/bigT)*F1030)+((1-(pCell/bigT))*(I1030*J1030)),IF(OR(ISBLANK(F1031),COUNT(F$2:$F1030)&lt;=pCell),F1030,((pCell/COUNT($F$2:F1030))*F1030)+((1-(pCell/COUNT($F$2:F1030)))*(I1030*J1030)))),I1030),IF(Temp!sts_add=1,IF(H1030="in-sample",IF(Q1030=bigT,((pCell/bigT)*AX1030)+((1-(pCell/bigT))*(I1030+J1030)),IF(OR(ISBLANK(F1031),COUNT($AX$2:AX1030)&lt;=pCell),AX1030,((pCell/COUNT($AX$2:AX1030))*AX1030)+((1-(pCell/COUNT($AX$2:AX1030)))*(I1030+J1030)))),I1030),IF(H1030="in-sample",IF(Q1030=bigT,((pCell/bigT)*AX1030)+((1-(pCell/bigT))*(I1030*J1030)),IF(OR(ISBLANK(F1031),COUNT($AX$2:AX1030)&lt;=pCell),AX1030,((pCell/COUNT($AX$2:AX1030))*AX1030)+((1-(pCell/COUNT($AX$2:AX1030)))*(I1030*J1030)))),I1030)))))))</f>
        <v/>
      </c>
      <c r="J1031" s="120" t="str">
        <f>IF(AND(ISBLANK(F1030),H1030="in-sample"),"",IF(AND(Temp!fhor_indata=1,H1030="out-sample",H1031="out-sample"),J1030,IF(AND(ISBLANK(F1031),H1030="out-sample"),"",IF(AND(Temp!optSeasCoef=0,Temp!sts_add=1),IF(H1030="in-sample",IF(Q1030=bigT,((qCell/bigT)*(I1031-I1030))+((1-(qCell/bigT))*J1030),IF(OR(ISBLANK(F1031),COUNT($F$2:F1030)&lt;=qCell),IF(COUNT($F$2:F1030)=1,0,F1030-F1029),((qCell/COUNT($F$2:F1030))*(I1031-I1030))+((1-(qCell/COUNT($F$2:F1030)))*J1030))),J1030),IF(AND(Temp!optSeasCoef=0,Temp!sts_multp=1),IF(H1030="in-sample",IF(Q1030=bigT,((qCell/bigT)*(I1031/I1030))+((1-(qCell/bigT))*J1030),IF(qCell=0,1,IF(OR(ISBLANK(F1031),COUNT($F$2:F1030)&lt;=qCell),IF(COUNT($F$2:F1030)=1,1,F1030/F1029),((qCell/COUNT($F$2:F1030))*(I1031/I1030))+((1-(qCell/COUNT($F$2:F1030)))*J1030)))),J1030),IF(Temp!sts_add=1,IF(H1030="in-sample",IF(Q1030=bigT,((qCell/bigT)*(I1031-I1030))+((1-(qCell/bigT))*J1030),IF(OR(ISBLANK(F1031),COUNT($AX$2:AX1030)&lt;=qCell),IF(COUNT($AX$2:AX1030)=1,0,AX1030-AX1029),((qCell/COUNT($AX$2:AX1030))*(I1031-I1030))+((1-(qCell/COUNT($AX$2:AX1030)))*J1030))),J1030),IF(H1030="in-sample",IF(Q1030=bigT,((qCell/bigT)*(I1031/I1030))+((1-(qCell/bigT))*J1030),IF(qCell=0,1,IF(OR(ISBLANK(F1031),COUNT($AX$2:AX1030)&lt;=qCell),IF(COUNT($AX$2:AX1030)=1,1,AX1030/AX1029),((qCell/COUNT($AX$2:AX1030))*(I1031/I1030))+((1-(qCell/COUNT($AX$2:AX1030)))*J1030)))),J1030)))))))</f>
        <v/>
      </c>
      <c r="K1031" s="120" t="str">
        <f>IF(H1031="","",IF(AND(Temp!optSeasCoef=0,Temp!sts_add=1),IF(H1031="out-sample",I1031+(Q1031*J1031),I1031+J1031),IF(AND(Temp!optSeasCoef=0,Temp!sts_multp=1),IF(H1031="out-sample",I1031*(J1031^Q1031),I1031*J1031),IF(Temp!sts_add=1,IF(H1031="out-sample",(I1031+(Q1031*J1031))*G1031,(I1031+J1031)*G1031),IF(H1031="out-sample",I1031*(J1031^Q1031)*G1031,I1031*J1031*G1031)))))</f>
        <v/>
      </c>
      <c r="L1031" s="116" t="str">
        <f t="shared" si="176"/>
        <v/>
      </c>
      <c r="M1031" s="116" t="str">
        <f t="shared" si="177"/>
        <v/>
      </c>
      <c r="N1031" s="116" t="str">
        <f t="shared" si="178"/>
        <v/>
      </c>
      <c r="O1031" s="116" t="str">
        <f t="shared" si="179"/>
        <v/>
      </c>
      <c r="P1031" s="116" t="str">
        <f t="shared" si="180"/>
        <v/>
      </c>
      <c r="Q1031" s="94" t="str">
        <f>IF(AND(Temp!fhor_indata=1,ISBLANK(F1031),H1030="in-sample"),1,IF(AND(Temp!fhor_indata=1,H1030="out-sample",Q1030&lt;XfHor),Q1030+1,IF(ISBLANK(F1031),"",IF(AND(H1031="out-sample",H1030="in-sample"),1,IF(AND(H1031="out-sample",H1030="out-sample"),Q1030+1,IF(ISNUMBER(Q1030),Q1030+1,1))))))</f>
        <v/>
      </c>
      <c r="R1031" s="94" t="str">
        <f t="shared" si="181"/>
        <v/>
      </c>
      <c r="S1031" s="94" t="str">
        <f>IF(Temp!fhor_indata=1,IF(S1030=XobsHor,1,IF(COUNT($S$2:S1030)&lt;=XobsHor,S1030+1,IF(AND(COUNT($S$2:S1030)&lt;=XobsHor+XfHor,IFERROR(MOD(S1030,XobsHor)&lt;XfHor,FALSE)),S1030+1,""))),IF(ISBLANK(F1031),"",IF(S1030=maxP,1,IF(S1030&lt;maxP,S1030+1,IF(COUNT($S$2:S1031)&lt;=XobsHor,S1030+1,"")))))</f>
        <v/>
      </c>
      <c r="T1031" s="3"/>
      <c r="U1031" s="6"/>
      <c r="V1031" s="6"/>
      <c r="W1031" s="6"/>
      <c r="X1031" s="6"/>
      <c r="Y1031" s="6"/>
      <c r="Z1031" s="6"/>
      <c r="AA1031" s="6"/>
      <c r="AB1031" s="6"/>
      <c r="AC1031" s="6"/>
      <c r="AD1031" s="6"/>
      <c r="AE1031" s="6"/>
      <c r="AF1031" s="6"/>
      <c r="AG1031" s="6"/>
      <c r="AH1031" s="6"/>
      <c r="AI1031" s="6"/>
      <c r="AJ1031" s="6"/>
      <c r="AK1031" s="6"/>
      <c r="AW1031" s="122" t="str">
        <f t="shared" si="183"/>
        <v/>
      </c>
      <c r="AX1031" s="123" t="str">
        <f t="shared" si="184"/>
        <v/>
      </c>
      <c r="AY1031" s="124" t="str">
        <f t="shared" si="185"/>
        <v/>
      </c>
      <c r="AZ1031" s="124" t="str">
        <f t="shared" si="186"/>
        <v/>
      </c>
      <c r="BF1031" s="91"/>
    </row>
    <row r="1032" spans="1:58" s="78" customFormat="1" ht="14.25" x14ac:dyDescent="0.2">
      <c r="A1032" s="6"/>
      <c r="B1032" s="6"/>
      <c r="C1032" s="6"/>
      <c r="D1032" s="3"/>
      <c r="E1032" s="98" t="str">
        <f t="shared" si="182"/>
        <v/>
      </c>
      <c r="F1032" s="117"/>
      <c r="G1032" s="116" t="str">
        <f>IF(E1032="","",IF(Temp!optSeasCoef=0,1,INDEX($C$2:$C$13,IF(MOD(COUNT($E$2:E1032),seas_indx)=0,seas_indx,MOD(COUNT($E$2:E1032),seas_indx)))))</f>
        <v/>
      </c>
      <c r="H1032" s="97" t="str">
        <f>IFERROR(IF(Temp!fhor_indata=1,IF(COUNT($S$2:S1032)&lt;=XobsHor,"in-sample",IF(AND(COUNT($S$2:S1032)&lt;=XobsHor+XfHor,MOD(S1031,XobsHor)&lt;XfHor),"out-sample","")),IF(ISBLANK(F1032),"",IF(COUNT($F$2:F1032)&lt;=XobsHor-XfHor,"in-sample","out-sample"))),"")</f>
        <v/>
      </c>
      <c r="I1032" s="120" t="str">
        <f>IF(AND(ISBLANK(F1031),H1031="in-sample"),"",IF(AND(Temp!fhor_indata=1,H1031="out-sample",H1032="out-sample"),I1031,IF(AND(ISBLANK(F1032),H1031="out-sample"),"",IF(AND(Temp!optSeasCoef=0,Temp!sts_add=1),IF(H1031="in-sample",IF(Q1031=bigT,((pCell/bigT)*F1031)+((1-(pCell/bigT))*(I1031+J1031)),IF(OR(ISBLANK(F1032),COUNT($F$2:F1031)&lt;=pCell),F1031,((pCell/COUNT($F$2:F1031))*F1031)+((1-(pCell/COUNT($F$2:F1031)))*(I1031+J1031)))),I1031),IF(AND(Temp!optSeasCoef=0,Temp!sts_multp=1),IF(H1031="in-sample",IF(Q1031=bigT,((pCell/bigT)*F1031)+((1-(pCell/bigT))*(I1031*J1031)),IF(OR(ISBLANK(F1032),COUNT(F$2:$F1031)&lt;=pCell),F1031,((pCell/COUNT($F$2:F1031))*F1031)+((1-(pCell/COUNT($F$2:F1031)))*(I1031*J1031)))),I1031),IF(Temp!sts_add=1,IF(H1031="in-sample",IF(Q1031=bigT,((pCell/bigT)*AX1031)+((1-(pCell/bigT))*(I1031+J1031)),IF(OR(ISBLANK(F1032),COUNT($AX$2:AX1031)&lt;=pCell),AX1031,((pCell/COUNT($AX$2:AX1031))*AX1031)+((1-(pCell/COUNT($AX$2:AX1031)))*(I1031+J1031)))),I1031),IF(H1031="in-sample",IF(Q1031=bigT,((pCell/bigT)*AX1031)+((1-(pCell/bigT))*(I1031*J1031)),IF(OR(ISBLANK(F1032),COUNT($AX$2:AX1031)&lt;=pCell),AX1031,((pCell/COUNT($AX$2:AX1031))*AX1031)+((1-(pCell/COUNT($AX$2:AX1031)))*(I1031*J1031)))),I1031)))))))</f>
        <v/>
      </c>
      <c r="J1032" s="120" t="str">
        <f>IF(AND(ISBLANK(F1031),H1031="in-sample"),"",IF(AND(Temp!fhor_indata=1,H1031="out-sample",H1032="out-sample"),J1031,IF(AND(ISBLANK(F1032),H1031="out-sample"),"",IF(AND(Temp!optSeasCoef=0,Temp!sts_add=1),IF(H1031="in-sample",IF(Q1031=bigT,((qCell/bigT)*(I1032-I1031))+((1-(qCell/bigT))*J1031),IF(OR(ISBLANK(F1032),COUNT($F$2:F1031)&lt;=qCell),IF(COUNT($F$2:F1031)=1,0,F1031-F1030),((qCell/COUNT($F$2:F1031))*(I1032-I1031))+((1-(qCell/COUNT($F$2:F1031)))*J1031))),J1031),IF(AND(Temp!optSeasCoef=0,Temp!sts_multp=1),IF(H1031="in-sample",IF(Q1031=bigT,((qCell/bigT)*(I1032/I1031))+((1-(qCell/bigT))*J1031),IF(qCell=0,1,IF(OR(ISBLANK(F1032),COUNT($F$2:F1031)&lt;=qCell),IF(COUNT($F$2:F1031)=1,1,F1031/F1030),((qCell/COUNT($F$2:F1031))*(I1032/I1031))+((1-(qCell/COUNT($F$2:F1031)))*J1031)))),J1031),IF(Temp!sts_add=1,IF(H1031="in-sample",IF(Q1031=bigT,((qCell/bigT)*(I1032-I1031))+((1-(qCell/bigT))*J1031),IF(OR(ISBLANK(F1032),COUNT($AX$2:AX1031)&lt;=qCell),IF(COUNT($AX$2:AX1031)=1,0,AX1031-AX1030),((qCell/COUNT($AX$2:AX1031))*(I1032-I1031))+((1-(qCell/COUNT($AX$2:AX1031)))*J1031))),J1031),IF(H1031="in-sample",IF(Q1031=bigT,((qCell/bigT)*(I1032/I1031))+((1-(qCell/bigT))*J1031),IF(qCell=0,1,IF(OR(ISBLANK(F1032),COUNT($AX$2:AX1031)&lt;=qCell),IF(COUNT($AX$2:AX1031)=1,1,AX1031/AX1030),((qCell/COUNT($AX$2:AX1031))*(I1032/I1031))+((1-(qCell/COUNT($AX$2:AX1031)))*J1031)))),J1031)))))))</f>
        <v/>
      </c>
      <c r="K1032" s="120" t="str">
        <f>IF(H1032="","",IF(AND(Temp!optSeasCoef=0,Temp!sts_add=1),IF(H1032="out-sample",I1032+(Q1032*J1032),I1032+J1032),IF(AND(Temp!optSeasCoef=0,Temp!sts_multp=1),IF(H1032="out-sample",I1032*(J1032^Q1032),I1032*J1032),IF(Temp!sts_add=1,IF(H1032="out-sample",(I1032+(Q1032*J1032))*G1032,(I1032+J1032)*G1032),IF(H1032="out-sample",I1032*(J1032^Q1032)*G1032,I1032*J1032*G1032)))))</f>
        <v/>
      </c>
      <c r="L1032" s="116" t="str">
        <f t="shared" si="176"/>
        <v/>
      </c>
      <c r="M1032" s="116" t="str">
        <f t="shared" si="177"/>
        <v/>
      </c>
      <c r="N1032" s="116" t="str">
        <f t="shared" si="178"/>
        <v/>
      </c>
      <c r="O1032" s="116" t="str">
        <f t="shared" si="179"/>
        <v/>
      </c>
      <c r="P1032" s="116" t="str">
        <f t="shared" si="180"/>
        <v/>
      </c>
      <c r="Q1032" s="94" t="str">
        <f>IF(AND(Temp!fhor_indata=1,ISBLANK(F1032),H1031="in-sample"),1,IF(AND(Temp!fhor_indata=1,H1031="out-sample",Q1031&lt;XfHor),Q1031+1,IF(ISBLANK(F1032),"",IF(AND(H1032="out-sample",H1031="in-sample"),1,IF(AND(H1032="out-sample",H1031="out-sample"),Q1031+1,IF(ISNUMBER(Q1031),Q1031+1,1))))))</f>
        <v/>
      </c>
      <c r="R1032" s="94" t="str">
        <f t="shared" si="181"/>
        <v/>
      </c>
      <c r="S1032" s="94" t="str">
        <f>IF(Temp!fhor_indata=1,IF(S1031=XobsHor,1,IF(COUNT($S$2:S1031)&lt;=XobsHor,S1031+1,IF(AND(COUNT($S$2:S1031)&lt;=XobsHor+XfHor,IFERROR(MOD(S1031,XobsHor)&lt;XfHor,FALSE)),S1031+1,""))),IF(ISBLANK(F1032),"",IF(S1031=maxP,1,IF(S1031&lt;maxP,S1031+1,IF(COUNT($S$2:S1032)&lt;=XobsHor,S1031+1,"")))))</f>
        <v/>
      </c>
      <c r="T1032" s="3"/>
      <c r="U1032" s="6"/>
      <c r="V1032" s="6"/>
      <c r="W1032" s="6"/>
      <c r="X1032" s="6"/>
      <c r="Y1032" s="6"/>
      <c r="Z1032" s="6"/>
      <c r="AA1032" s="6"/>
      <c r="AB1032" s="6"/>
      <c r="AC1032" s="6"/>
      <c r="AD1032" s="6"/>
      <c r="AE1032" s="6"/>
      <c r="AF1032" s="6"/>
      <c r="AG1032" s="6"/>
      <c r="AH1032" s="6"/>
      <c r="AI1032" s="6"/>
      <c r="AJ1032" s="6"/>
      <c r="AK1032" s="6"/>
      <c r="AW1032" s="122" t="str">
        <f t="shared" si="183"/>
        <v/>
      </c>
      <c r="AX1032" s="123" t="str">
        <f t="shared" si="184"/>
        <v/>
      </c>
      <c r="AY1032" s="124" t="str">
        <f t="shared" si="185"/>
        <v/>
      </c>
      <c r="AZ1032" s="124" t="str">
        <f t="shared" si="186"/>
        <v/>
      </c>
      <c r="BF1032" s="91"/>
    </row>
    <row r="1033" spans="1:58" s="78" customFormat="1" ht="14.25" x14ac:dyDescent="0.2">
      <c r="A1033" s="6"/>
      <c r="B1033" s="6"/>
      <c r="C1033" s="6"/>
      <c r="D1033" s="3"/>
      <c r="E1033" s="98" t="str">
        <f t="shared" si="182"/>
        <v/>
      </c>
      <c r="F1033" s="117"/>
      <c r="G1033" s="116" t="str">
        <f>IF(E1033="","",IF(Temp!optSeasCoef=0,1,INDEX($C$2:$C$13,IF(MOD(COUNT($E$2:E1033),seas_indx)=0,seas_indx,MOD(COUNT($E$2:E1033),seas_indx)))))</f>
        <v/>
      </c>
      <c r="H1033" s="97" t="str">
        <f>IFERROR(IF(Temp!fhor_indata=1,IF(COUNT($S$2:S1033)&lt;=XobsHor,"in-sample",IF(AND(COUNT($S$2:S1033)&lt;=XobsHor+XfHor,MOD(S1032,XobsHor)&lt;XfHor),"out-sample","")),IF(ISBLANK(F1033),"",IF(COUNT($F$2:F1033)&lt;=XobsHor-XfHor,"in-sample","out-sample"))),"")</f>
        <v/>
      </c>
      <c r="I1033" s="120" t="str">
        <f>IF(AND(ISBLANK(F1032),H1032="in-sample"),"",IF(AND(Temp!fhor_indata=1,H1032="out-sample",H1033="out-sample"),I1032,IF(AND(ISBLANK(F1033),H1032="out-sample"),"",IF(AND(Temp!optSeasCoef=0,Temp!sts_add=1),IF(H1032="in-sample",IF(Q1032=bigT,((pCell/bigT)*F1032)+((1-(pCell/bigT))*(I1032+J1032)),IF(OR(ISBLANK(F1033),COUNT($F$2:F1032)&lt;=pCell),F1032,((pCell/COUNT($F$2:F1032))*F1032)+((1-(pCell/COUNT($F$2:F1032)))*(I1032+J1032)))),I1032),IF(AND(Temp!optSeasCoef=0,Temp!sts_multp=1),IF(H1032="in-sample",IF(Q1032=bigT,((pCell/bigT)*F1032)+((1-(pCell/bigT))*(I1032*J1032)),IF(OR(ISBLANK(F1033),COUNT(F$2:$F1032)&lt;=pCell),F1032,((pCell/COUNT($F$2:F1032))*F1032)+((1-(pCell/COUNT($F$2:F1032)))*(I1032*J1032)))),I1032),IF(Temp!sts_add=1,IF(H1032="in-sample",IF(Q1032=bigT,((pCell/bigT)*AX1032)+((1-(pCell/bigT))*(I1032+J1032)),IF(OR(ISBLANK(F1033),COUNT($AX$2:AX1032)&lt;=pCell),AX1032,((pCell/COUNT($AX$2:AX1032))*AX1032)+((1-(pCell/COUNT($AX$2:AX1032)))*(I1032+J1032)))),I1032),IF(H1032="in-sample",IF(Q1032=bigT,((pCell/bigT)*AX1032)+((1-(pCell/bigT))*(I1032*J1032)),IF(OR(ISBLANK(F1033),COUNT($AX$2:AX1032)&lt;=pCell),AX1032,((pCell/COUNT($AX$2:AX1032))*AX1032)+((1-(pCell/COUNT($AX$2:AX1032)))*(I1032*J1032)))),I1032)))))))</f>
        <v/>
      </c>
      <c r="J1033" s="120" t="str">
        <f>IF(AND(ISBLANK(F1032),H1032="in-sample"),"",IF(AND(Temp!fhor_indata=1,H1032="out-sample",H1033="out-sample"),J1032,IF(AND(ISBLANK(F1033),H1032="out-sample"),"",IF(AND(Temp!optSeasCoef=0,Temp!sts_add=1),IF(H1032="in-sample",IF(Q1032=bigT,((qCell/bigT)*(I1033-I1032))+((1-(qCell/bigT))*J1032),IF(OR(ISBLANK(F1033),COUNT($F$2:F1032)&lt;=qCell),IF(COUNT($F$2:F1032)=1,0,F1032-F1031),((qCell/COUNT($F$2:F1032))*(I1033-I1032))+((1-(qCell/COUNT($F$2:F1032)))*J1032))),J1032),IF(AND(Temp!optSeasCoef=0,Temp!sts_multp=1),IF(H1032="in-sample",IF(Q1032=bigT,((qCell/bigT)*(I1033/I1032))+((1-(qCell/bigT))*J1032),IF(qCell=0,1,IF(OR(ISBLANK(F1033),COUNT($F$2:F1032)&lt;=qCell),IF(COUNT($F$2:F1032)=1,1,F1032/F1031),((qCell/COUNT($F$2:F1032))*(I1033/I1032))+((1-(qCell/COUNT($F$2:F1032)))*J1032)))),J1032),IF(Temp!sts_add=1,IF(H1032="in-sample",IF(Q1032=bigT,((qCell/bigT)*(I1033-I1032))+((1-(qCell/bigT))*J1032),IF(OR(ISBLANK(F1033),COUNT($AX$2:AX1032)&lt;=qCell),IF(COUNT($AX$2:AX1032)=1,0,AX1032-AX1031),((qCell/COUNT($AX$2:AX1032))*(I1033-I1032))+((1-(qCell/COUNT($AX$2:AX1032)))*J1032))),J1032),IF(H1032="in-sample",IF(Q1032=bigT,((qCell/bigT)*(I1033/I1032))+((1-(qCell/bigT))*J1032),IF(qCell=0,1,IF(OR(ISBLANK(F1033),COUNT($AX$2:AX1032)&lt;=qCell),IF(COUNT($AX$2:AX1032)=1,1,AX1032/AX1031),((qCell/COUNT($AX$2:AX1032))*(I1033/I1032))+((1-(qCell/COUNT($AX$2:AX1032)))*J1032)))),J1032)))))))</f>
        <v/>
      </c>
      <c r="K1033" s="120" t="str">
        <f>IF(H1033="","",IF(AND(Temp!optSeasCoef=0,Temp!sts_add=1),IF(H1033="out-sample",I1033+(Q1033*J1033),I1033+J1033),IF(AND(Temp!optSeasCoef=0,Temp!sts_multp=1),IF(H1033="out-sample",I1033*(J1033^Q1033),I1033*J1033),IF(Temp!sts_add=1,IF(H1033="out-sample",(I1033+(Q1033*J1033))*G1033,(I1033+J1033)*G1033),IF(H1033="out-sample",I1033*(J1033^Q1033)*G1033,I1033*J1033*G1033)))))</f>
        <v/>
      </c>
      <c r="L1033" s="116" t="str">
        <f t="shared" si="176"/>
        <v/>
      </c>
      <c r="M1033" s="116" t="str">
        <f t="shared" si="177"/>
        <v/>
      </c>
      <c r="N1033" s="116" t="str">
        <f t="shared" si="178"/>
        <v/>
      </c>
      <c r="O1033" s="116" t="str">
        <f t="shared" si="179"/>
        <v/>
      </c>
      <c r="P1033" s="116" t="str">
        <f t="shared" si="180"/>
        <v/>
      </c>
      <c r="Q1033" s="94" t="str">
        <f>IF(AND(Temp!fhor_indata=1,ISBLANK(F1033),H1032="in-sample"),1,IF(AND(Temp!fhor_indata=1,H1032="out-sample",Q1032&lt;XfHor),Q1032+1,IF(ISBLANK(F1033),"",IF(AND(H1033="out-sample",H1032="in-sample"),1,IF(AND(H1033="out-sample",H1032="out-sample"),Q1032+1,IF(ISNUMBER(Q1032),Q1032+1,1))))))</f>
        <v/>
      </c>
      <c r="R1033" s="94" t="str">
        <f t="shared" si="181"/>
        <v/>
      </c>
      <c r="S1033" s="94" t="str">
        <f>IF(Temp!fhor_indata=1,IF(S1032=XobsHor,1,IF(COUNT($S$2:S1032)&lt;=XobsHor,S1032+1,IF(AND(COUNT($S$2:S1032)&lt;=XobsHor+XfHor,IFERROR(MOD(S1032,XobsHor)&lt;XfHor,FALSE)),S1032+1,""))),IF(ISBLANK(F1033),"",IF(S1032=maxP,1,IF(S1032&lt;maxP,S1032+1,IF(COUNT($S$2:S1033)&lt;=XobsHor,S1032+1,"")))))</f>
        <v/>
      </c>
      <c r="T1033" s="3"/>
      <c r="U1033" s="6"/>
      <c r="V1033" s="6"/>
      <c r="W1033" s="6"/>
      <c r="X1033" s="6"/>
      <c r="Y1033" s="6"/>
      <c r="Z1033" s="6"/>
      <c r="AA1033" s="6"/>
      <c r="AB1033" s="6"/>
      <c r="AC1033" s="6"/>
      <c r="AD1033" s="6"/>
      <c r="AE1033" s="6"/>
      <c r="AF1033" s="6"/>
      <c r="AG1033" s="6"/>
      <c r="AH1033" s="6"/>
      <c r="AI1033" s="6"/>
      <c r="AJ1033" s="6"/>
      <c r="AK1033" s="6"/>
      <c r="AW1033" s="122" t="str">
        <f t="shared" si="183"/>
        <v/>
      </c>
      <c r="AX1033" s="123" t="str">
        <f t="shared" si="184"/>
        <v/>
      </c>
      <c r="AY1033" s="124" t="str">
        <f t="shared" si="185"/>
        <v/>
      </c>
      <c r="AZ1033" s="124" t="str">
        <f t="shared" si="186"/>
        <v/>
      </c>
      <c r="BF1033" s="91"/>
    </row>
    <row r="1034" spans="1:58" s="78" customFormat="1" ht="14.25" x14ac:dyDescent="0.2">
      <c r="A1034" s="6"/>
      <c r="B1034" s="6"/>
      <c r="C1034" s="6"/>
      <c r="D1034" s="3"/>
      <c r="E1034" s="98" t="str">
        <f t="shared" si="182"/>
        <v/>
      </c>
      <c r="F1034" s="117"/>
      <c r="G1034" s="116" t="str">
        <f>IF(E1034="","",IF(Temp!optSeasCoef=0,1,INDEX($C$2:$C$13,IF(MOD(COUNT($E$2:E1034),seas_indx)=0,seas_indx,MOD(COUNT($E$2:E1034),seas_indx)))))</f>
        <v/>
      </c>
      <c r="H1034" s="97" t="str">
        <f>IFERROR(IF(Temp!fhor_indata=1,IF(COUNT($S$2:S1034)&lt;=XobsHor,"in-sample",IF(AND(COUNT($S$2:S1034)&lt;=XobsHor+XfHor,MOD(S1033,XobsHor)&lt;XfHor),"out-sample","")),IF(ISBLANK(F1034),"",IF(COUNT($F$2:F1034)&lt;=XobsHor-XfHor,"in-sample","out-sample"))),"")</f>
        <v/>
      </c>
      <c r="I1034" s="120" t="str">
        <f>IF(AND(ISBLANK(F1033),H1033="in-sample"),"",IF(AND(Temp!fhor_indata=1,H1033="out-sample",H1034="out-sample"),I1033,IF(AND(ISBLANK(F1034),H1033="out-sample"),"",IF(AND(Temp!optSeasCoef=0,Temp!sts_add=1),IF(H1033="in-sample",IF(Q1033=bigT,((pCell/bigT)*F1033)+((1-(pCell/bigT))*(I1033+J1033)),IF(OR(ISBLANK(F1034),COUNT($F$2:F1033)&lt;=pCell),F1033,((pCell/COUNT($F$2:F1033))*F1033)+((1-(pCell/COUNT($F$2:F1033)))*(I1033+J1033)))),I1033),IF(AND(Temp!optSeasCoef=0,Temp!sts_multp=1),IF(H1033="in-sample",IF(Q1033=bigT,((pCell/bigT)*F1033)+((1-(pCell/bigT))*(I1033*J1033)),IF(OR(ISBLANK(F1034),COUNT(F$2:$F1033)&lt;=pCell),F1033,((pCell/COUNT($F$2:F1033))*F1033)+((1-(pCell/COUNT($F$2:F1033)))*(I1033*J1033)))),I1033),IF(Temp!sts_add=1,IF(H1033="in-sample",IF(Q1033=bigT,((pCell/bigT)*AX1033)+((1-(pCell/bigT))*(I1033+J1033)),IF(OR(ISBLANK(F1034),COUNT($AX$2:AX1033)&lt;=pCell),AX1033,((pCell/COUNT($AX$2:AX1033))*AX1033)+((1-(pCell/COUNT($AX$2:AX1033)))*(I1033+J1033)))),I1033),IF(H1033="in-sample",IF(Q1033=bigT,((pCell/bigT)*AX1033)+((1-(pCell/bigT))*(I1033*J1033)),IF(OR(ISBLANK(F1034),COUNT($AX$2:AX1033)&lt;=pCell),AX1033,((pCell/COUNT($AX$2:AX1033))*AX1033)+((1-(pCell/COUNT($AX$2:AX1033)))*(I1033*J1033)))),I1033)))))))</f>
        <v/>
      </c>
      <c r="J1034" s="120" t="str">
        <f>IF(AND(ISBLANK(F1033),H1033="in-sample"),"",IF(AND(Temp!fhor_indata=1,H1033="out-sample",H1034="out-sample"),J1033,IF(AND(ISBLANK(F1034),H1033="out-sample"),"",IF(AND(Temp!optSeasCoef=0,Temp!sts_add=1),IF(H1033="in-sample",IF(Q1033=bigT,((qCell/bigT)*(I1034-I1033))+((1-(qCell/bigT))*J1033),IF(OR(ISBLANK(F1034),COUNT($F$2:F1033)&lt;=qCell),IF(COUNT($F$2:F1033)=1,0,F1033-F1032),((qCell/COUNT($F$2:F1033))*(I1034-I1033))+((1-(qCell/COUNT($F$2:F1033)))*J1033))),J1033),IF(AND(Temp!optSeasCoef=0,Temp!sts_multp=1),IF(H1033="in-sample",IF(Q1033=bigT,((qCell/bigT)*(I1034/I1033))+((1-(qCell/bigT))*J1033),IF(qCell=0,1,IF(OR(ISBLANK(F1034),COUNT($F$2:F1033)&lt;=qCell),IF(COUNT($F$2:F1033)=1,1,F1033/F1032),((qCell/COUNT($F$2:F1033))*(I1034/I1033))+((1-(qCell/COUNT($F$2:F1033)))*J1033)))),J1033),IF(Temp!sts_add=1,IF(H1033="in-sample",IF(Q1033=bigT,((qCell/bigT)*(I1034-I1033))+((1-(qCell/bigT))*J1033),IF(OR(ISBLANK(F1034),COUNT($AX$2:AX1033)&lt;=qCell),IF(COUNT($AX$2:AX1033)=1,0,AX1033-AX1032),((qCell/COUNT($AX$2:AX1033))*(I1034-I1033))+((1-(qCell/COUNT($AX$2:AX1033)))*J1033))),J1033),IF(H1033="in-sample",IF(Q1033=bigT,((qCell/bigT)*(I1034/I1033))+((1-(qCell/bigT))*J1033),IF(qCell=0,1,IF(OR(ISBLANK(F1034),COUNT($AX$2:AX1033)&lt;=qCell),IF(COUNT($AX$2:AX1033)=1,1,AX1033/AX1032),((qCell/COUNT($AX$2:AX1033))*(I1034/I1033))+((1-(qCell/COUNT($AX$2:AX1033)))*J1033)))),J1033)))))))</f>
        <v/>
      </c>
      <c r="K1034" s="120" t="str">
        <f>IF(H1034="","",IF(AND(Temp!optSeasCoef=0,Temp!sts_add=1),IF(H1034="out-sample",I1034+(Q1034*J1034),I1034+J1034),IF(AND(Temp!optSeasCoef=0,Temp!sts_multp=1),IF(H1034="out-sample",I1034*(J1034^Q1034),I1034*J1034),IF(Temp!sts_add=1,IF(H1034="out-sample",(I1034+(Q1034*J1034))*G1034,(I1034+J1034)*G1034),IF(H1034="out-sample",I1034*(J1034^Q1034)*G1034,I1034*J1034*G1034)))))</f>
        <v/>
      </c>
      <c r="L1034" s="116" t="str">
        <f t="shared" si="176"/>
        <v/>
      </c>
      <c r="M1034" s="116" t="str">
        <f t="shared" si="177"/>
        <v/>
      </c>
      <c r="N1034" s="116" t="str">
        <f t="shared" si="178"/>
        <v/>
      </c>
      <c r="O1034" s="116" t="str">
        <f t="shared" si="179"/>
        <v/>
      </c>
      <c r="P1034" s="116" t="str">
        <f t="shared" si="180"/>
        <v/>
      </c>
      <c r="Q1034" s="94" t="str">
        <f>IF(AND(Temp!fhor_indata=1,ISBLANK(F1034),H1033="in-sample"),1,IF(AND(Temp!fhor_indata=1,H1033="out-sample",Q1033&lt;XfHor),Q1033+1,IF(ISBLANK(F1034),"",IF(AND(H1034="out-sample",H1033="in-sample"),1,IF(AND(H1034="out-sample",H1033="out-sample"),Q1033+1,IF(ISNUMBER(Q1033),Q1033+1,1))))))</f>
        <v/>
      </c>
      <c r="R1034" s="94" t="str">
        <f t="shared" si="181"/>
        <v/>
      </c>
      <c r="S1034" s="94" t="str">
        <f>IF(Temp!fhor_indata=1,IF(S1033=XobsHor,1,IF(COUNT($S$2:S1033)&lt;=XobsHor,S1033+1,IF(AND(COUNT($S$2:S1033)&lt;=XobsHor+XfHor,IFERROR(MOD(S1033,XobsHor)&lt;XfHor,FALSE)),S1033+1,""))),IF(ISBLANK(F1034),"",IF(S1033=maxP,1,IF(S1033&lt;maxP,S1033+1,IF(COUNT($S$2:S1034)&lt;=XobsHor,S1033+1,"")))))</f>
        <v/>
      </c>
      <c r="T1034" s="3"/>
      <c r="U1034" s="6"/>
      <c r="V1034" s="6"/>
      <c r="W1034" s="6"/>
      <c r="X1034" s="6"/>
      <c r="Y1034" s="6"/>
      <c r="Z1034" s="6"/>
      <c r="AA1034" s="6"/>
      <c r="AB1034" s="6"/>
      <c r="AC1034" s="6"/>
      <c r="AD1034" s="6"/>
      <c r="AE1034" s="6"/>
      <c r="AF1034" s="6"/>
      <c r="AG1034" s="6"/>
      <c r="AH1034" s="6"/>
      <c r="AI1034" s="6"/>
      <c r="AJ1034" s="6"/>
      <c r="AK1034" s="6"/>
      <c r="AW1034" s="122" t="str">
        <f t="shared" si="183"/>
        <v/>
      </c>
      <c r="AX1034" s="123" t="str">
        <f t="shared" si="184"/>
        <v/>
      </c>
      <c r="AY1034" s="124" t="str">
        <f t="shared" si="185"/>
        <v/>
      </c>
      <c r="AZ1034" s="124" t="str">
        <f t="shared" si="186"/>
        <v/>
      </c>
      <c r="BF1034" s="91"/>
    </row>
    <row r="1035" spans="1:58" s="78" customFormat="1" ht="14.25" x14ac:dyDescent="0.2">
      <c r="A1035" s="6"/>
      <c r="B1035" s="6"/>
      <c r="C1035" s="6"/>
      <c r="D1035" s="3"/>
      <c r="E1035" s="98" t="str">
        <f t="shared" si="182"/>
        <v/>
      </c>
      <c r="F1035" s="117"/>
      <c r="G1035" s="116" t="str">
        <f>IF(E1035="","",IF(Temp!optSeasCoef=0,1,INDEX($C$2:$C$13,IF(MOD(COUNT($E$2:E1035),seas_indx)=0,seas_indx,MOD(COUNT($E$2:E1035),seas_indx)))))</f>
        <v/>
      </c>
      <c r="H1035" s="97" t="str">
        <f>IFERROR(IF(Temp!fhor_indata=1,IF(COUNT($S$2:S1035)&lt;=XobsHor,"in-sample",IF(AND(COUNT($S$2:S1035)&lt;=XobsHor+XfHor,MOD(S1034,XobsHor)&lt;XfHor),"out-sample","")),IF(ISBLANK(F1035),"",IF(COUNT($F$2:F1035)&lt;=XobsHor-XfHor,"in-sample","out-sample"))),"")</f>
        <v/>
      </c>
      <c r="I1035" s="120" t="str">
        <f>IF(AND(ISBLANK(F1034),H1034="in-sample"),"",IF(AND(Temp!fhor_indata=1,H1034="out-sample",H1035="out-sample"),I1034,IF(AND(ISBLANK(F1035),H1034="out-sample"),"",IF(AND(Temp!optSeasCoef=0,Temp!sts_add=1),IF(H1034="in-sample",IF(Q1034=bigT,((pCell/bigT)*F1034)+((1-(pCell/bigT))*(I1034+J1034)),IF(OR(ISBLANK(F1035),COUNT($F$2:F1034)&lt;=pCell),F1034,((pCell/COUNT($F$2:F1034))*F1034)+((1-(pCell/COUNT($F$2:F1034)))*(I1034+J1034)))),I1034),IF(AND(Temp!optSeasCoef=0,Temp!sts_multp=1),IF(H1034="in-sample",IF(Q1034=bigT,((pCell/bigT)*F1034)+((1-(pCell/bigT))*(I1034*J1034)),IF(OR(ISBLANK(F1035),COUNT(F$2:$F1034)&lt;=pCell),F1034,((pCell/COUNT($F$2:F1034))*F1034)+((1-(pCell/COUNT($F$2:F1034)))*(I1034*J1034)))),I1034),IF(Temp!sts_add=1,IF(H1034="in-sample",IF(Q1034=bigT,((pCell/bigT)*AX1034)+((1-(pCell/bigT))*(I1034+J1034)),IF(OR(ISBLANK(F1035),COUNT($AX$2:AX1034)&lt;=pCell),AX1034,((pCell/COUNT($AX$2:AX1034))*AX1034)+((1-(pCell/COUNT($AX$2:AX1034)))*(I1034+J1034)))),I1034),IF(H1034="in-sample",IF(Q1034=bigT,((pCell/bigT)*AX1034)+((1-(pCell/bigT))*(I1034*J1034)),IF(OR(ISBLANK(F1035),COUNT($AX$2:AX1034)&lt;=pCell),AX1034,((pCell/COUNT($AX$2:AX1034))*AX1034)+((1-(pCell/COUNT($AX$2:AX1034)))*(I1034*J1034)))),I1034)))))))</f>
        <v/>
      </c>
      <c r="J1035" s="120" t="str">
        <f>IF(AND(ISBLANK(F1034),H1034="in-sample"),"",IF(AND(Temp!fhor_indata=1,H1034="out-sample",H1035="out-sample"),J1034,IF(AND(ISBLANK(F1035),H1034="out-sample"),"",IF(AND(Temp!optSeasCoef=0,Temp!sts_add=1),IF(H1034="in-sample",IF(Q1034=bigT,((qCell/bigT)*(I1035-I1034))+((1-(qCell/bigT))*J1034),IF(OR(ISBLANK(F1035),COUNT($F$2:F1034)&lt;=qCell),IF(COUNT($F$2:F1034)=1,0,F1034-F1033),((qCell/COUNT($F$2:F1034))*(I1035-I1034))+((1-(qCell/COUNT($F$2:F1034)))*J1034))),J1034),IF(AND(Temp!optSeasCoef=0,Temp!sts_multp=1),IF(H1034="in-sample",IF(Q1034=bigT,((qCell/bigT)*(I1035/I1034))+((1-(qCell/bigT))*J1034),IF(qCell=0,1,IF(OR(ISBLANK(F1035),COUNT($F$2:F1034)&lt;=qCell),IF(COUNT($F$2:F1034)=1,1,F1034/F1033),((qCell/COUNT($F$2:F1034))*(I1035/I1034))+((1-(qCell/COUNT($F$2:F1034)))*J1034)))),J1034),IF(Temp!sts_add=1,IF(H1034="in-sample",IF(Q1034=bigT,((qCell/bigT)*(I1035-I1034))+((1-(qCell/bigT))*J1034),IF(OR(ISBLANK(F1035),COUNT($AX$2:AX1034)&lt;=qCell),IF(COUNT($AX$2:AX1034)=1,0,AX1034-AX1033),((qCell/COUNT($AX$2:AX1034))*(I1035-I1034))+((1-(qCell/COUNT($AX$2:AX1034)))*J1034))),J1034),IF(H1034="in-sample",IF(Q1034=bigT,((qCell/bigT)*(I1035/I1034))+((1-(qCell/bigT))*J1034),IF(qCell=0,1,IF(OR(ISBLANK(F1035),COUNT($AX$2:AX1034)&lt;=qCell),IF(COUNT($AX$2:AX1034)=1,1,AX1034/AX1033),((qCell/COUNT($AX$2:AX1034))*(I1035/I1034))+((1-(qCell/COUNT($AX$2:AX1034)))*J1034)))),J1034)))))))</f>
        <v/>
      </c>
      <c r="K1035" s="120" t="str">
        <f>IF(H1035="","",IF(AND(Temp!optSeasCoef=0,Temp!sts_add=1),IF(H1035="out-sample",I1035+(Q1035*J1035),I1035+J1035),IF(AND(Temp!optSeasCoef=0,Temp!sts_multp=1),IF(H1035="out-sample",I1035*(J1035^Q1035),I1035*J1035),IF(Temp!sts_add=1,IF(H1035="out-sample",(I1035+(Q1035*J1035))*G1035,(I1035+J1035)*G1035),IF(H1035="out-sample",I1035*(J1035^Q1035)*G1035,I1035*J1035*G1035)))))</f>
        <v/>
      </c>
      <c r="L1035" s="116" t="str">
        <f t="shared" si="176"/>
        <v/>
      </c>
      <c r="M1035" s="116" t="str">
        <f t="shared" si="177"/>
        <v/>
      </c>
      <c r="N1035" s="116" t="str">
        <f t="shared" si="178"/>
        <v/>
      </c>
      <c r="O1035" s="116" t="str">
        <f t="shared" si="179"/>
        <v/>
      </c>
      <c r="P1035" s="116" t="str">
        <f t="shared" si="180"/>
        <v/>
      </c>
      <c r="Q1035" s="94" t="str">
        <f>IF(AND(Temp!fhor_indata=1,ISBLANK(F1035),H1034="in-sample"),1,IF(AND(Temp!fhor_indata=1,H1034="out-sample",Q1034&lt;XfHor),Q1034+1,IF(ISBLANK(F1035),"",IF(AND(H1035="out-sample",H1034="in-sample"),1,IF(AND(H1035="out-sample",H1034="out-sample"),Q1034+1,IF(ISNUMBER(Q1034),Q1034+1,1))))))</f>
        <v/>
      </c>
      <c r="R1035" s="94" t="str">
        <f t="shared" si="181"/>
        <v/>
      </c>
      <c r="S1035" s="94" t="str">
        <f>IF(Temp!fhor_indata=1,IF(S1034=XobsHor,1,IF(COUNT($S$2:S1034)&lt;=XobsHor,S1034+1,IF(AND(COUNT($S$2:S1034)&lt;=XobsHor+XfHor,IFERROR(MOD(S1034,XobsHor)&lt;XfHor,FALSE)),S1034+1,""))),IF(ISBLANK(F1035),"",IF(S1034=maxP,1,IF(S1034&lt;maxP,S1034+1,IF(COUNT($S$2:S1035)&lt;=XobsHor,S1034+1,"")))))</f>
        <v/>
      </c>
      <c r="T1035" s="3"/>
      <c r="U1035" s="6"/>
      <c r="V1035" s="6"/>
      <c r="W1035" s="6"/>
      <c r="X1035" s="6"/>
      <c r="Y1035" s="6"/>
      <c r="Z1035" s="6"/>
      <c r="AA1035" s="6"/>
      <c r="AB1035" s="6"/>
      <c r="AC1035" s="6"/>
      <c r="AD1035" s="6"/>
      <c r="AE1035" s="6"/>
      <c r="AF1035" s="6"/>
      <c r="AG1035" s="6"/>
      <c r="AH1035" s="6"/>
      <c r="AI1035" s="6"/>
      <c r="AJ1035" s="6"/>
      <c r="AK1035" s="6"/>
      <c r="AW1035" s="122" t="str">
        <f t="shared" si="183"/>
        <v/>
      </c>
      <c r="AX1035" s="123" t="str">
        <f t="shared" si="184"/>
        <v/>
      </c>
      <c r="AY1035" s="124" t="str">
        <f t="shared" si="185"/>
        <v/>
      </c>
      <c r="AZ1035" s="124" t="str">
        <f t="shared" si="186"/>
        <v/>
      </c>
      <c r="BF1035" s="91"/>
    </row>
    <row r="1036" spans="1:58" s="78" customFormat="1" ht="14.25" x14ac:dyDescent="0.2">
      <c r="A1036" s="6"/>
      <c r="B1036" s="6"/>
      <c r="C1036" s="6"/>
      <c r="D1036" s="3"/>
      <c r="E1036" s="98" t="str">
        <f t="shared" si="182"/>
        <v/>
      </c>
      <c r="F1036" s="117"/>
      <c r="G1036" s="116" t="str">
        <f>IF(E1036="","",IF(Temp!optSeasCoef=0,1,INDEX($C$2:$C$13,IF(MOD(COUNT($E$2:E1036),seas_indx)=0,seas_indx,MOD(COUNT($E$2:E1036),seas_indx)))))</f>
        <v/>
      </c>
      <c r="H1036" s="97" t="str">
        <f>IFERROR(IF(Temp!fhor_indata=1,IF(COUNT($S$2:S1036)&lt;=XobsHor,"in-sample",IF(AND(COUNT($S$2:S1036)&lt;=XobsHor+XfHor,MOD(S1035,XobsHor)&lt;XfHor),"out-sample","")),IF(ISBLANK(F1036),"",IF(COUNT($F$2:F1036)&lt;=XobsHor-XfHor,"in-sample","out-sample"))),"")</f>
        <v/>
      </c>
      <c r="I1036" s="120" t="str">
        <f>IF(AND(ISBLANK(F1035),H1035="in-sample"),"",IF(AND(Temp!fhor_indata=1,H1035="out-sample",H1036="out-sample"),I1035,IF(AND(ISBLANK(F1036),H1035="out-sample"),"",IF(AND(Temp!optSeasCoef=0,Temp!sts_add=1),IF(H1035="in-sample",IF(Q1035=bigT,((pCell/bigT)*F1035)+((1-(pCell/bigT))*(I1035+J1035)),IF(OR(ISBLANK(F1036),COUNT($F$2:F1035)&lt;=pCell),F1035,((pCell/COUNT($F$2:F1035))*F1035)+((1-(pCell/COUNT($F$2:F1035)))*(I1035+J1035)))),I1035),IF(AND(Temp!optSeasCoef=0,Temp!sts_multp=1),IF(H1035="in-sample",IF(Q1035=bigT,((pCell/bigT)*F1035)+((1-(pCell/bigT))*(I1035*J1035)),IF(OR(ISBLANK(F1036),COUNT(F$2:$F1035)&lt;=pCell),F1035,((pCell/COUNT($F$2:F1035))*F1035)+((1-(pCell/COUNT($F$2:F1035)))*(I1035*J1035)))),I1035),IF(Temp!sts_add=1,IF(H1035="in-sample",IF(Q1035=bigT,((pCell/bigT)*AX1035)+((1-(pCell/bigT))*(I1035+J1035)),IF(OR(ISBLANK(F1036),COUNT($AX$2:AX1035)&lt;=pCell),AX1035,((pCell/COUNT($AX$2:AX1035))*AX1035)+((1-(pCell/COUNT($AX$2:AX1035)))*(I1035+J1035)))),I1035),IF(H1035="in-sample",IF(Q1035=bigT,((pCell/bigT)*AX1035)+((1-(pCell/bigT))*(I1035*J1035)),IF(OR(ISBLANK(F1036),COUNT($AX$2:AX1035)&lt;=pCell),AX1035,((pCell/COUNT($AX$2:AX1035))*AX1035)+((1-(pCell/COUNT($AX$2:AX1035)))*(I1035*J1035)))),I1035)))))))</f>
        <v/>
      </c>
      <c r="J1036" s="120" t="str">
        <f>IF(AND(ISBLANK(F1035),H1035="in-sample"),"",IF(AND(Temp!fhor_indata=1,H1035="out-sample",H1036="out-sample"),J1035,IF(AND(ISBLANK(F1036),H1035="out-sample"),"",IF(AND(Temp!optSeasCoef=0,Temp!sts_add=1),IF(H1035="in-sample",IF(Q1035=bigT,((qCell/bigT)*(I1036-I1035))+((1-(qCell/bigT))*J1035),IF(OR(ISBLANK(F1036),COUNT($F$2:F1035)&lt;=qCell),IF(COUNT($F$2:F1035)=1,0,F1035-F1034),((qCell/COUNT($F$2:F1035))*(I1036-I1035))+((1-(qCell/COUNT($F$2:F1035)))*J1035))),J1035),IF(AND(Temp!optSeasCoef=0,Temp!sts_multp=1),IF(H1035="in-sample",IF(Q1035=bigT,((qCell/bigT)*(I1036/I1035))+((1-(qCell/bigT))*J1035),IF(qCell=0,1,IF(OR(ISBLANK(F1036),COUNT($F$2:F1035)&lt;=qCell),IF(COUNT($F$2:F1035)=1,1,F1035/F1034),((qCell/COUNT($F$2:F1035))*(I1036/I1035))+((1-(qCell/COUNT($F$2:F1035)))*J1035)))),J1035),IF(Temp!sts_add=1,IF(H1035="in-sample",IF(Q1035=bigT,((qCell/bigT)*(I1036-I1035))+((1-(qCell/bigT))*J1035),IF(OR(ISBLANK(F1036),COUNT($AX$2:AX1035)&lt;=qCell),IF(COUNT($AX$2:AX1035)=1,0,AX1035-AX1034),((qCell/COUNT($AX$2:AX1035))*(I1036-I1035))+((1-(qCell/COUNT($AX$2:AX1035)))*J1035))),J1035),IF(H1035="in-sample",IF(Q1035=bigT,((qCell/bigT)*(I1036/I1035))+((1-(qCell/bigT))*J1035),IF(qCell=0,1,IF(OR(ISBLANK(F1036),COUNT($AX$2:AX1035)&lt;=qCell),IF(COUNT($AX$2:AX1035)=1,1,AX1035/AX1034),((qCell/COUNT($AX$2:AX1035))*(I1036/I1035))+((1-(qCell/COUNT($AX$2:AX1035)))*J1035)))),J1035)))))))</f>
        <v/>
      </c>
      <c r="K1036" s="120" t="str">
        <f>IF(H1036="","",IF(AND(Temp!optSeasCoef=0,Temp!sts_add=1),IF(H1036="out-sample",I1036+(Q1036*J1036),I1036+J1036),IF(AND(Temp!optSeasCoef=0,Temp!sts_multp=1),IF(H1036="out-sample",I1036*(J1036^Q1036),I1036*J1036),IF(Temp!sts_add=1,IF(H1036="out-sample",(I1036+(Q1036*J1036))*G1036,(I1036+J1036)*G1036),IF(H1036="out-sample",I1036*(J1036^Q1036)*G1036,I1036*J1036*G1036)))))</f>
        <v/>
      </c>
      <c r="L1036" s="116" t="str">
        <f t="shared" si="176"/>
        <v/>
      </c>
      <c r="M1036" s="116" t="str">
        <f t="shared" si="177"/>
        <v/>
      </c>
      <c r="N1036" s="116" t="str">
        <f t="shared" si="178"/>
        <v/>
      </c>
      <c r="O1036" s="116" t="str">
        <f t="shared" si="179"/>
        <v/>
      </c>
      <c r="P1036" s="116" t="str">
        <f t="shared" si="180"/>
        <v/>
      </c>
      <c r="Q1036" s="94" t="str">
        <f>IF(AND(Temp!fhor_indata=1,ISBLANK(F1036),H1035="in-sample"),1,IF(AND(Temp!fhor_indata=1,H1035="out-sample",Q1035&lt;XfHor),Q1035+1,IF(ISBLANK(F1036),"",IF(AND(H1036="out-sample",H1035="in-sample"),1,IF(AND(H1036="out-sample",H1035="out-sample"),Q1035+1,IF(ISNUMBER(Q1035),Q1035+1,1))))))</f>
        <v/>
      </c>
      <c r="R1036" s="94" t="str">
        <f t="shared" si="181"/>
        <v/>
      </c>
      <c r="S1036" s="94" t="str">
        <f>IF(Temp!fhor_indata=1,IF(S1035=XobsHor,1,IF(COUNT($S$2:S1035)&lt;=XobsHor,S1035+1,IF(AND(COUNT($S$2:S1035)&lt;=XobsHor+XfHor,IFERROR(MOD(S1035,XobsHor)&lt;XfHor,FALSE)),S1035+1,""))),IF(ISBLANK(F1036),"",IF(S1035=maxP,1,IF(S1035&lt;maxP,S1035+1,IF(COUNT($S$2:S1036)&lt;=XobsHor,S1035+1,"")))))</f>
        <v/>
      </c>
      <c r="T1036" s="3"/>
      <c r="U1036" s="6"/>
      <c r="V1036" s="6"/>
      <c r="W1036" s="6"/>
      <c r="X1036" s="6"/>
      <c r="Y1036" s="6"/>
      <c r="Z1036" s="6"/>
      <c r="AA1036" s="6"/>
      <c r="AB1036" s="6"/>
      <c r="AC1036" s="6"/>
      <c r="AD1036" s="6"/>
      <c r="AE1036" s="6"/>
      <c r="AF1036" s="6"/>
      <c r="AG1036" s="6"/>
      <c r="AH1036" s="6"/>
      <c r="AI1036" s="6"/>
      <c r="AJ1036" s="6"/>
      <c r="AK1036" s="6"/>
      <c r="AW1036" s="122" t="str">
        <f t="shared" si="183"/>
        <v/>
      </c>
      <c r="AX1036" s="123" t="str">
        <f t="shared" si="184"/>
        <v/>
      </c>
      <c r="AY1036" s="124" t="str">
        <f t="shared" si="185"/>
        <v/>
      </c>
      <c r="AZ1036" s="124" t="str">
        <f t="shared" si="186"/>
        <v/>
      </c>
      <c r="BF1036" s="91"/>
    </row>
    <row r="1037" spans="1:58" s="78" customFormat="1" ht="14.25" x14ac:dyDescent="0.2">
      <c r="A1037" s="6"/>
      <c r="B1037" s="6"/>
      <c r="C1037" s="6"/>
      <c r="D1037" s="3"/>
      <c r="E1037" s="98" t="str">
        <f t="shared" si="182"/>
        <v/>
      </c>
      <c r="F1037" s="117"/>
      <c r="G1037" s="116" t="str">
        <f>IF(E1037="","",IF(Temp!optSeasCoef=0,1,INDEX($C$2:$C$13,IF(MOD(COUNT($E$2:E1037),seas_indx)=0,seas_indx,MOD(COUNT($E$2:E1037),seas_indx)))))</f>
        <v/>
      </c>
      <c r="H1037" s="97" t="str">
        <f>IFERROR(IF(Temp!fhor_indata=1,IF(COUNT($S$2:S1037)&lt;=XobsHor,"in-sample",IF(AND(COUNT($S$2:S1037)&lt;=XobsHor+XfHor,MOD(S1036,XobsHor)&lt;XfHor),"out-sample","")),IF(ISBLANK(F1037),"",IF(COUNT($F$2:F1037)&lt;=XobsHor-XfHor,"in-sample","out-sample"))),"")</f>
        <v/>
      </c>
      <c r="I1037" s="120" t="str">
        <f>IF(AND(ISBLANK(F1036),H1036="in-sample"),"",IF(AND(Temp!fhor_indata=1,H1036="out-sample",H1037="out-sample"),I1036,IF(AND(ISBLANK(F1037),H1036="out-sample"),"",IF(AND(Temp!optSeasCoef=0,Temp!sts_add=1),IF(H1036="in-sample",IF(Q1036=bigT,((pCell/bigT)*F1036)+((1-(pCell/bigT))*(I1036+J1036)),IF(OR(ISBLANK(F1037),COUNT($F$2:F1036)&lt;=pCell),F1036,((pCell/COUNT($F$2:F1036))*F1036)+((1-(pCell/COUNT($F$2:F1036)))*(I1036+J1036)))),I1036),IF(AND(Temp!optSeasCoef=0,Temp!sts_multp=1),IF(H1036="in-sample",IF(Q1036=bigT,((pCell/bigT)*F1036)+((1-(pCell/bigT))*(I1036*J1036)),IF(OR(ISBLANK(F1037),COUNT(F$2:$F1036)&lt;=pCell),F1036,((pCell/COUNT($F$2:F1036))*F1036)+((1-(pCell/COUNT($F$2:F1036)))*(I1036*J1036)))),I1036),IF(Temp!sts_add=1,IF(H1036="in-sample",IF(Q1036=bigT,((pCell/bigT)*AX1036)+((1-(pCell/bigT))*(I1036+J1036)),IF(OR(ISBLANK(F1037),COUNT($AX$2:AX1036)&lt;=pCell),AX1036,((pCell/COUNT($AX$2:AX1036))*AX1036)+((1-(pCell/COUNT($AX$2:AX1036)))*(I1036+J1036)))),I1036),IF(H1036="in-sample",IF(Q1036=bigT,((pCell/bigT)*AX1036)+((1-(pCell/bigT))*(I1036*J1036)),IF(OR(ISBLANK(F1037),COUNT($AX$2:AX1036)&lt;=pCell),AX1036,((pCell/COUNT($AX$2:AX1036))*AX1036)+((1-(pCell/COUNT($AX$2:AX1036)))*(I1036*J1036)))),I1036)))))))</f>
        <v/>
      </c>
      <c r="J1037" s="120" t="str">
        <f>IF(AND(ISBLANK(F1036),H1036="in-sample"),"",IF(AND(Temp!fhor_indata=1,H1036="out-sample",H1037="out-sample"),J1036,IF(AND(ISBLANK(F1037),H1036="out-sample"),"",IF(AND(Temp!optSeasCoef=0,Temp!sts_add=1),IF(H1036="in-sample",IF(Q1036=bigT,((qCell/bigT)*(I1037-I1036))+((1-(qCell/bigT))*J1036),IF(OR(ISBLANK(F1037),COUNT($F$2:F1036)&lt;=qCell),IF(COUNT($F$2:F1036)=1,0,F1036-F1035),((qCell/COUNT($F$2:F1036))*(I1037-I1036))+((1-(qCell/COUNT($F$2:F1036)))*J1036))),J1036),IF(AND(Temp!optSeasCoef=0,Temp!sts_multp=1),IF(H1036="in-sample",IF(Q1036=bigT,((qCell/bigT)*(I1037/I1036))+((1-(qCell/bigT))*J1036),IF(qCell=0,1,IF(OR(ISBLANK(F1037),COUNT($F$2:F1036)&lt;=qCell),IF(COUNT($F$2:F1036)=1,1,F1036/F1035),((qCell/COUNT($F$2:F1036))*(I1037/I1036))+((1-(qCell/COUNT($F$2:F1036)))*J1036)))),J1036),IF(Temp!sts_add=1,IF(H1036="in-sample",IF(Q1036=bigT,((qCell/bigT)*(I1037-I1036))+((1-(qCell/bigT))*J1036),IF(OR(ISBLANK(F1037),COUNT($AX$2:AX1036)&lt;=qCell),IF(COUNT($AX$2:AX1036)=1,0,AX1036-AX1035),((qCell/COUNT($AX$2:AX1036))*(I1037-I1036))+((1-(qCell/COUNT($AX$2:AX1036)))*J1036))),J1036),IF(H1036="in-sample",IF(Q1036=bigT,((qCell/bigT)*(I1037/I1036))+((1-(qCell/bigT))*J1036),IF(qCell=0,1,IF(OR(ISBLANK(F1037),COUNT($AX$2:AX1036)&lt;=qCell),IF(COUNT($AX$2:AX1036)=1,1,AX1036/AX1035),((qCell/COUNT($AX$2:AX1036))*(I1037/I1036))+((1-(qCell/COUNT($AX$2:AX1036)))*J1036)))),J1036)))))))</f>
        <v/>
      </c>
      <c r="K1037" s="120" t="str">
        <f>IF(H1037="","",IF(AND(Temp!optSeasCoef=0,Temp!sts_add=1),IF(H1037="out-sample",I1037+(Q1037*J1037),I1037+J1037),IF(AND(Temp!optSeasCoef=0,Temp!sts_multp=1),IF(H1037="out-sample",I1037*(J1037^Q1037),I1037*J1037),IF(Temp!sts_add=1,IF(H1037="out-sample",(I1037+(Q1037*J1037))*G1037,(I1037+J1037)*G1037),IF(H1037="out-sample",I1037*(J1037^Q1037)*G1037,I1037*J1037*G1037)))))</f>
        <v/>
      </c>
      <c r="L1037" s="116" t="str">
        <f t="shared" si="176"/>
        <v/>
      </c>
      <c r="M1037" s="116" t="str">
        <f t="shared" si="177"/>
        <v/>
      </c>
      <c r="N1037" s="116" t="str">
        <f t="shared" si="178"/>
        <v/>
      </c>
      <c r="O1037" s="116" t="str">
        <f t="shared" si="179"/>
        <v/>
      </c>
      <c r="P1037" s="116" t="str">
        <f t="shared" si="180"/>
        <v/>
      </c>
      <c r="Q1037" s="94" t="str">
        <f>IF(AND(Temp!fhor_indata=1,ISBLANK(F1037),H1036="in-sample"),1,IF(AND(Temp!fhor_indata=1,H1036="out-sample",Q1036&lt;XfHor),Q1036+1,IF(ISBLANK(F1037),"",IF(AND(H1037="out-sample",H1036="in-sample"),1,IF(AND(H1037="out-sample",H1036="out-sample"),Q1036+1,IF(ISNUMBER(Q1036),Q1036+1,1))))))</f>
        <v/>
      </c>
      <c r="R1037" s="94" t="str">
        <f t="shared" si="181"/>
        <v/>
      </c>
      <c r="S1037" s="94" t="str">
        <f>IF(Temp!fhor_indata=1,IF(S1036=XobsHor,1,IF(COUNT($S$2:S1036)&lt;=XobsHor,S1036+1,IF(AND(COUNT($S$2:S1036)&lt;=XobsHor+XfHor,IFERROR(MOD(S1036,XobsHor)&lt;XfHor,FALSE)),S1036+1,""))),IF(ISBLANK(F1037),"",IF(S1036=maxP,1,IF(S1036&lt;maxP,S1036+1,IF(COUNT($S$2:S1037)&lt;=XobsHor,S1036+1,"")))))</f>
        <v/>
      </c>
      <c r="T1037" s="3"/>
      <c r="U1037" s="6"/>
      <c r="V1037" s="6"/>
      <c r="W1037" s="6"/>
      <c r="X1037" s="6"/>
      <c r="Y1037" s="6"/>
      <c r="Z1037" s="6"/>
      <c r="AA1037" s="6"/>
      <c r="AB1037" s="6"/>
      <c r="AC1037" s="6"/>
      <c r="AD1037" s="6"/>
      <c r="AE1037" s="6"/>
      <c r="AF1037" s="6"/>
      <c r="AG1037" s="6"/>
      <c r="AH1037" s="6"/>
      <c r="AI1037" s="6"/>
      <c r="AJ1037" s="6"/>
      <c r="AK1037" s="6"/>
      <c r="AW1037" s="122" t="str">
        <f t="shared" si="183"/>
        <v/>
      </c>
      <c r="AX1037" s="123" t="str">
        <f t="shared" si="184"/>
        <v/>
      </c>
      <c r="AY1037" s="124" t="str">
        <f t="shared" si="185"/>
        <v/>
      </c>
      <c r="AZ1037" s="124" t="str">
        <f t="shared" si="186"/>
        <v/>
      </c>
      <c r="BF1037" s="91"/>
    </row>
    <row r="1038" spans="1:58" s="78" customFormat="1" ht="14.25" x14ac:dyDescent="0.2">
      <c r="A1038" s="6"/>
      <c r="B1038" s="6"/>
      <c r="C1038" s="6"/>
      <c r="D1038" s="3"/>
      <c r="E1038" s="98" t="str">
        <f t="shared" si="182"/>
        <v/>
      </c>
      <c r="F1038" s="117"/>
      <c r="G1038" s="116" t="str">
        <f>IF(E1038="","",IF(Temp!optSeasCoef=0,1,INDEX($C$2:$C$13,IF(MOD(COUNT($E$2:E1038),seas_indx)=0,seas_indx,MOD(COUNT($E$2:E1038),seas_indx)))))</f>
        <v/>
      </c>
      <c r="H1038" s="97" t="str">
        <f>IFERROR(IF(Temp!fhor_indata=1,IF(COUNT($S$2:S1038)&lt;=XobsHor,"in-sample",IF(AND(COUNT($S$2:S1038)&lt;=XobsHor+XfHor,MOD(S1037,XobsHor)&lt;XfHor),"out-sample","")),IF(ISBLANK(F1038),"",IF(COUNT($F$2:F1038)&lt;=XobsHor-XfHor,"in-sample","out-sample"))),"")</f>
        <v/>
      </c>
      <c r="I1038" s="120" t="str">
        <f>IF(AND(ISBLANK(F1037),H1037="in-sample"),"",IF(AND(Temp!fhor_indata=1,H1037="out-sample",H1038="out-sample"),I1037,IF(AND(ISBLANK(F1038),H1037="out-sample"),"",IF(AND(Temp!optSeasCoef=0,Temp!sts_add=1),IF(H1037="in-sample",IF(Q1037=bigT,((pCell/bigT)*F1037)+((1-(pCell/bigT))*(I1037+J1037)),IF(OR(ISBLANK(F1038),COUNT($F$2:F1037)&lt;=pCell),F1037,((pCell/COUNT($F$2:F1037))*F1037)+((1-(pCell/COUNT($F$2:F1037)))*(I1037+J1037)))),I1037),IF(AND(Temp!optSeasCoef=0,Temp!sts_multp=1),IF(H1037="in-sample",IF(Q1037=bigT,((pCell/bigT)*F1037)+((1-(pCell/bigT))*(I1037*J1037)),IF(OR(ISBLANK(F1038),COUNT(F$2:$F1037)&lt;=pCell),F1037,((pCell/COUNT($F$2:F1037))*F1037)+((1-(pCell/COUNT($F$2:F1037)))*(I1037*J1037)))),I1037),IF(Temp!sts_add=1,IF(H1037="in-sample",IF(Q1037=bigT,((pCell/bigT)*AX1037)+((1-(pCell/bigT))*(I1037+J1037)),IF(OR(ISBLANK(F1038),COUNT($AX$2:AX1037)&lt;=pCell),AX1037,((pCell/COUNT($AX$2:AX1037))*AX1037)+((1-(pCell/COUNT($AX$2:AX1037)))*(I1037+J1037)))),I1037),IF(H1037="in-sample",IF(Q1037=bigT,((pCell/bigT)*AX1037)+((1-(pCell/bigT))*(I1037*J1037)),IF(OR(ISBLANK(F1038),COUNT($AX$2:AX1037)&lt;=pCell),AX1037,((pCell/COUNT($AX$2:AX1037))*AX1037)+((1-(pCell/COUNT($AX$2:AX1037)))*(I1037*J1037)))),I1037)))))))</f>
        <v/>
      </c>
      <c r="J1038" s="120" t="str">
        <f>IF(AND(ISBLANK(F1037),H1037="in-sample"),"",IF(AND(Temp!fhor_indata=1,H1037="out-sample",H1038="out-sample"),J1037,IF(AND(ISBLANK(F1038),H1037="out-sample"),"",IF(AND(Temp!optSeasCoef=0,Temp!sts_add=1),IF(H1037="in-sample",IF(Q1037=bigT,((qCell/bigT)*(I1038-I1037))+((1-(qCell/bigT))*J1037),IF(OR(ISBLANK(F1038),COUNT($F$2:F1037)&lt;=qCell),IF(COUNT($F$2:F1037)=1,0,F1037-F1036),((qCell/COUNT($F$2:F1037))*(I1038-I1037))+((1-(qCell/COUNT($F$2:F1037)))*J1037))),J1037),IF(AND(Temp!optSeasCoef=0,Temp!sts_multp=1),IF(H1037="in-sample",IF(Q1037=bigT,((qCell/bigT)*(I1038/I1037))+((1-(qCell/bigT))*J1037),IF(qCell=0,1,IF(OR(ISBLANK(F1038),COUNT($F$2:F1037)&lt;=qCell),IF(COUNT($F$2:F1037)=1,1,F1037/F1036),((qCell/COUNT($F$2:F1037))*(I1038/I1037))+((1-(qCell/COUNT($F$2:F1037)))*J1037)))),J1037),IF(Temp!sts_add=1,IF(H1037="in-sample",IF(Q1037=bigT,((qCell/bigT)*(I1038-I1037))+((1-(qCell/bigT))*J1037),IF(OR(ISBLANK(F1038),COUNT($AX$2:AX1037)&lt;=qCell),IF(COUNT($AX$2:AX1037)=1,0,AX1037-AX1036),((qCell/COUNT($AX$2:AX1037))*(I1038-I1037))+((1-(qCell/COUNT($AX$2:AX1037)))*J1037))),J1037),IF(H1037="in-sample",IF(Q1037=bigT,((qCell/bigT)*(I1038/I1037))+((1-(qCell/bigT))*J1037),IF(qCell=0,1,IF(OR(ISBLANK(F1038),COUNT($AX$2:AX1037)&lt;=qCell),IF(COUNT($AX$2:AX1037)=1,1,AX1037/AX1036),((qCell/COUNT($AX$2:AX1037))*(I1038/I1037))+((1-(qCell/COUNT($AX$2:AX1037)))*J1037)))),J1037)))))))</f>
        <v/>
      </c>
      <c r="K1038" s="120" t="str">
        <f>IF(H1038="","",IF(AND(Temp!optSeasCoef=0,Temp!sts_add=1),IF(H1038="out-sample",I1038+(Q1038*J1038),I1038+J1038),IF(AND(Temp!optSeasCoef=0,Temp!sts_multp=1),IF(H1038="out-sample",I1038*(J1038^Q1038),I1038*J1038),IF(Temp!sts_add=1,IF(H1038="out-sample",(I1038+(Q1038*J1038))*G1038,(I1038+J1038)*G1038),IF(H1038="out-sample",I1038*(J1038^Q1038)*G1038,I1038*J1038*G1038)))))</f>
        <v/>
      </c>
      <c r="L1038" s="116" t="str">
        <f t="shared" si="176"/>
        <v/>
      </c>
      <c r="M1038" s="116" t="str">
        <f t="shared" si="177"/>
        <v/>
      </c>
      <c r="N1038" s="116" t="str">
        <f t="shared" si="178"/>
        <v/>
      </c>
      <c r="O1038" s="116" t="str">
        <f t="shared" si="179"/>
        <v/>
      </c>
      <c r="P1038" s="116" t="str">
        <f t="shared" si="180"/>
        <v/>
      </c>
      <c r="Q1038" s="94" t="str">
        <f>IF(AND(Temp!fhor_indata=1,ISBLANK(F1038),H1037="in-sample"),1,IF(AND(Temp!fhor_indata=1,H1037="out-sample",Q1037&lt;XfHor),Q1037+1,IF(ISBLANK(F1038),"",IF(AND(H1038="out-sample",H1037="in-sample"),1,IF(AND(H1038="out-sample",H1037="out-sample"),Q1037+1,IF(ISNUMBER(Q1037),Q1037+1,1))))))</f>
        <v/>
      </c>
      <c r="R1038" s="94" t="str">
        <f t="shared" si="181"/>
        <v/>
      </c>
      <c r="S1038" s="94" t="str">
        <f>IF(Temp!fhor_indata=1,IF(S1037=XobsHor,1,IF(COUNT($S$2:S1037)&lt;=XobsHor,S1037+1,IF(AND(COUNT($S$2:S1037)&lt;=XobsHor+XfHor,IFERROR(MOD(S1037,XobsHor)&lt;XfHor,FALSE)),S1037+1,""))),IF(ISBLANK(F1038),"",IF(S1037=maxP,1,IF(S1037&lt;maxP,S1037+1,IF(COUNT($S$2:S1038)&lt;=XobsHor,S1037+1,"")))))</f>
        <v/>
      </c>
      <c r="T1038" s="3"/>
      <c r="U1038" s="6"/>
      <c r="V1038" s="6"/>
      <c r="W1038" s="6"/>
      <c r="X1038" s="6"/>
      <c r="Y1038" s="6"/>
      <c r="Z1038" s="6"/>
      <c r="AA1038" s="6"/>
      <c r="AB1038" s="6"/>
      <c r="AC1038" s="6"/>
      <c r="AD1038" s="6"/>
      <c r="AE1038" s="6"/>
      <c r="AF1038" s="6"/>
      <c r="AG1038" s="6"/>
      <c r="AH1038" s="6"/>
      <c r="AI1038" s="6"/>
      <c r="AJ1038" s="6"/>
      <c r="AK1038" s="6"/>
      <c r="AW1038" s="122" t="str">
        <f t="shared" si="183"/>
        <v/>
      </c>
      <c r="AX1038" s="123" t="str">
        <f t="shared" si="184"/>
        <v/>
      </c>
      <c r="AY1038" s="124" t="str">
        <f t="shared" si="185"/>
        <v/>
      </c>
      <c r="AZ1038" s="124" t="str">
        <f t="shared" si="186"/>
        <v/>
      </c>
      <c r="BF1038" s="91"/>
    </row>
    <row r="1039" spans="1:58" s="78" customFormat="1" ht="14.25" x14ac:dyDescent="0.2">
      <c r="A1039" s="6"/>
      <c r="B1039" s="6"/>
      <c r="C1039" s="6"/>
      <c r="D1039" s="3"/>
      <c r="E1039" s="98" t="str">
        <f t="shared" si="182"/>
        <v/>
      </c>
      <c r="F1039" s="117"/>
      <c r="G1039" s="116" t="str">
        <f>IF(E1039="","",IF(Temp!optSeasCoef=0,1,INDEX($C$2:$C$13,IF(MOD(COUNT($E$2:E1039),seas_indx)=0,seas_indx,MOD(COUNT($E$2:E1039),seas_indx)))))</f>
        <v/>
      </c>
      <c r="H1039" s="97" t="str">
        <f>IFERROR(IF(Temp!fhor_indata=1,IF(COUNT($S$2:S1039)&lt;=XobsHor,"in-sample",IF(AND(COUNT($S$2:S1039)&lt;=XobsHor+XfHor,MOD(S1038,XobsHor)&lt;XfHor),"out-sample","")),IF(ISBLANK(F1039),"",IF(COUNT($F$2:F1039)&lt;=XobsHor-XfHor,"in-sample","out-sample"))),"")</f>
        <v/>
      </c>
      <c r="I1039" s="120" t="str">
        <f>IF(AND(ISBLANK(F1038),H1038="in-sample"),"",IF(AND(Temp!fhor_indata=1,H1038="out-sample",H1039="out-sample"),I1038,IF(AND(ISBLANK(F1039),H1038="out-sample"),"",IF(AND(Temp!optSeasCoef=0,Temp!sts_add=1),IF(H1038="in-sample",IF(Q1038=bigT,((pCell/bigT)*F1038)+((1-(pCell/bigT))*(I1038+J1038)),IF(OR(ISBLANK(F1039),COUNT($F$2:F1038)&lt;=pCell),F1038,((pCell/COUNT($F$2:F1038))*F1038)+((1-(pCell/COUNT($F$2:F1038)))*(I1038+J1038)))),I1038),IF(AND(Temp!optSeasCoef=0,Temp!sts_multp=1),IF(H1038="in-sample",IF(Q1038=bigT,((pCell/bigT)*F1038)+((1-(pCell/bigT))*(I1038*J1038)),IF(OR(ISBLANK(F1039),COUNT(F$2:$F1038)&lt;=pCell),F1038,((pCell/COUNT($F$2:F1038))*F1038)+((1-(pCell/COUNT($F$2:F1038)))*(I1038*J1038)))),I1038),IF(Temp!sts_add=1,IF(H1038="in-sample",IF(Q1038=bigT,((pCell/bigT)*AX1038)+((1-(pCell/bigT))*(I1038+J1038)),IF(OR(ISBLANK(F1039),COUNT($AX$2:AX1038)&lt;=pCell),AX1038,((pCell/COUNT($AX$2:AX1038))*AX1038)+((1-(pCell/COUNT($AX$2:AX1038)))*(I1038+J1038)))),I1038),IF(H1038="in-sample",IF(Q1038=bigT,((pCell/bigT)*AX1038)+((1-(pCell/bigT))*(I1038*J1038)),IF(OR(ISBLANK(F1039),COUNT($AX$2:AX1038)&lt;=pCell),AX1038,((pCell/COUNT($AX$2:AX1038))*AX1038)+((1-(pCell/COUNT($AX$2:AX1038)))*(I1038*J1038)))),I1038)))))))</f>
        <v/>
      </c>
      <c r="J1039" s="120" t="str">
        <f>IF(AND(ISBLANK(F1038),H1038="in-sample"),"",IF(AND(Temp!fhor_indata=1,H1038="out-sample",H1039="out-sample"),J1038,IF(AND(ISBLANK(F1039),H1038="out-sample"),"",IF(AND(Temp!optSeasCoef=0,Temp!sts_add=1),IF(H1038="in-sample",IF(Q1038=bigT,((qCell/bigT)*(I1039-I1038))+((1-(qCell/bigT))*J1038),IF(OR(ISBLANK(F1039),COUNT($F$2:F1038)&lt;=qCell),IF(COUNT($F$2:F1038)=1,0,F1038-F1037),((qCell/COUNT($F$2:F1038))*(I1039-I1038))+((1-(qCell/COUNT($F$2:F1038)))*J1038))),J1038),IF(AND(Temp!optSeasCoef=0,Temp!sts_multp=1),IF(H1038="in-sample",IF(Q1038=bigT,((qCell/bigT)*(I1039/I1038))+((1-(qCell/bigT))*J1038),IF(qCell=0,1,IF(OR(ISBLANK(F1039),COUNT($F$2:F1038)&lt;=qCell),IF(COUNT($F$2:F1038)=1,1,F1038/F1037),((qCell/COUNT($F$2:F1038))*(I1039/I1038))+((1-(qCell/COUNT($F$2:F1038)))*J1038)))),J1038),IF(Temp!sts_add=1,IF(H1038="in-sample",IF(Q1038=bigT,((qCell/bigT)*(I1039-I1038))+((1-(qCell/bigT))*J1038),IF(OR(ISBLANK(F1039),COUNT($AX$2:AX1038)&lt;=qCell),IF(COUNT($AX$2:AX1038)=1,0,AX1038-AX1037),((qCell/COUNT($AX$2:AX1038))*(I1039-I1038))+((1-(qCell/COUNT($AX$2:AX1038)))*J1038))),J1038),IF(H1038="in-sample",IF(Q1038=bigT,((qCell/bigT)*(I1039/I1038))+((1-(qCell/bigT))*J1038),IF(qCell=0,1,IF(OR(ISBLANK(F1039),COUNT($AX$2:AX1038)&lt;=qCell),IF(COUNT($AX$2:AX1038)=1,1,AX1038/AX1037),((qCell/COUNT($AX$2:AX1038))*(I1039/I1038))+((1-(qCell/COUNT($AX$2:AX1038)))*J1038)))),J1038)))))))</f>
        <v/>
      </c>
      <c r="K1039" s="120" t="str">
        <f>IF(H1039="","",IF(AND(Temp!optSeasCoef=0,Temp!sts_add=1),IF(H1039="out-sample",I1039+(Q1039*J1039),I1039+J1039),IF(AND(Temp!optSeasCoef=0,Temp!sts_multp=1),IF(H1039="out-sample",I1039*(J1039^Q1039),I1039*J1039),IF(Temp!sts_add=1,IF(H1039="out-sample",(I1039+(Q1039*J1039))*G1039,(I1039+J1039)*G1039),IF(H1039="out-sample",I1039*(J1039^Q1039)*G1039,I1039*J1039*G1039)))))</f>
        <v/>
      </c>
      <c r="L1039" s="116" t="str">
        <f t="shared" si="176"/>
        <v/>
      </c>
      <c r="M1039" s="116" t="str">
        <f t="shared" si="177"/>
        <v/>
      </c>
      <c r="N1039" s="116" t="str">
        <f t="shared" si="178"/>
        <v/>
      </c>
      <c r="O1039" s="116" t="str">
        <f t="shared" si="179"/>
        <v/>
      </c>
      <c r="P1039" s="116" t="str">
        <f t="shared" si="180"/>
        <v/>
      </c>
      <c r="Q1039" s="94" t="str">
        <f>IF(AND(Temp!fhor_indata=1,ISBLANK(F1039),H1038="in-sample"),1,IF(AND(Temp!fhor_indata=1,H1038="out-sample",Q1038&lt;XfHor),Q1038+1,IF(ISBLANK(F1039),"",IF(AND(H1039="out-sample",H1038="in-sample"),1,IF(AND(H1039="out-sample",H1038="out-sample"),Q1038+1,IF(ISNUMBER(Q1038),Q1038+1,1))))))</f>
        <v/>
      </c>
      <c r="R1039" s="94" t="str">
        <f t="shared" si="181"/>
        <v/>
      </c>
      <c r="S1039" s="94" t="str">
        <f>IF(Temp!fhor_indata=1,IF(S1038=XobsHor,1,IF(COUNT($S$2:S1038)&lt;=XobsHor,S1038+1,IF(AND(COUNT($S$2:S1038)&lt;=XobsHor+XfHor,IFERROR(MOD(S1038,XobsHor)&lt;XfHor,FALSE)),S1038+1,""))),IF(ISBLANK(F1039),"",IF(S1038=maxP,1,IF(S1038&lt;maxP,S1038+1,IF(COUNT($S$2:S1039)&lt;=XobsHor,S1038+1,"")))))</f>
        <v/>
      </c>
      <c r="T1039" s="3"/>
      <c r="U1039" s="6"/>
      <c r="V1039" s="6"/>
      <c r="W1039" s="6"/>
      <c r="X1039" s="6"/>
      <c r="Y1039" s="6"/>
      <c r="Z1039" s="6"/>
      <c r="AA1039" s="6"/>
      <c r="AB1039" s="6"/>
      <c r="AC1039" s="6"/>
      <c r="AD1039" s="6"/>
      <c r="AE1039" s="6"/>
      <c r="AF1039" s="6"/>
      <c r="AG1039" s="6"/>
      <c r="AH1039" s="6"/>
      <c r="AI1039" s="6"/>
      <c r="AJ1039" s="6"/>
      <c r="AK1039" s="6"/>
      <c r="AW1039" s="122" t="str">
        <f t="shared" si="183"/>
        <v/>
      </c>
      <c r="AX1039" s="123" t="str">
        <f t="shared" si="184"/>
        <v/>
      </c>
      <c r="AY1039" s="124" t="str">
        <f t="shared" si="185"/>
        <v/>
      </c>
      <c r="AZ1039" s="124" t="str">
        <f t="shared" si="186"/>
        <v/>
      </c>
      <c r="BF1039" s="91"/>
    </row>
    <row r="1040" spans="1:58" s="78" customFormat="1" ht="14.25" x14ac:dyDescent="0.2">
      <c r="A1040" s="6"/>
      <c r="B1040" s="6"/>
      <c r="C1040" s="6"/>
      <c r="D1040" s="3"/>
      <c r="E1040" s="98" t="str">
        <f t="shared" si="182"/>
        <v/>
      </c>
      <c r="F1040" s="117"/>
      <c r="G1040" s="116" t="str">
        <f>IF(E1040="","",IF(Temp!optSeasCoef=0,1,INDEX($C$2:$C$13,IF(MOD(COUNT($E$2:E1040),seas_indx)=0,seas_indx,MOD(COUNT($E$2:E1040),seas_indx)))))</f>
        <v/>
      </c>
      <c r="H1040" s="97" t="str">
        <f>IFERROR(IF(Temp!fhor_indata=1,IF(COUNT($S$2:S1040)&lt;=XobsHor,"in-sample",IF(AND(COUNT($S$2:S1040)&lt;=XobsHor+XfHor,MOD(S1039,XobsHor)&lt;XfHor),"out-sample","")),IF(ISBLANK(F1040),"",IF(COUNT($F$2:F1040)&lt;=XobsHor-XfHor,"in-sample","out-sample"))),"")</f>
        <v/>
      </c>
      <c r="I1040" s="120" t="str">
        <f>IF(AND(ISBLANK(F1039),H1039="in-sample"),"",IF(AND(Temp!fhor_indata=1,H1039="out-sample",H1040="out-sample"),I1039,IF(AND(ISBLANK(F1040),H1039="out-sample"),"",IF(AND(Temp!optSeasCoef=0,Temp!sts_add=1),IF(H1039="in-sample",IF(Q1039=bigT,((pCell/bigT)*F1039)+((1-(pCell/bigT))*(I1039+J1039)),IF(OR(ISBLANK(F1040),COUNT($F$2:F1039)&lt;=pCell),F1039,((pCell/COUNT($F$2:F1039))*F1039)+((1-(pCell/COUNT($F$2:F1039)))*(I1039+J1039)))),I1039),IF(AND(Temp!optSeasCoef=0,Temp!sts_multp=1),IF(H1039="in-sample",IF(Q1039=bigT,((pCell/bigT)*F1039)+((1-(pCell/bigT))*(I1039*J1039)),IF(OR(ISBLANK(F1040),COUNT(F$2:$F1039)&lt;=pCell),F1039,((pCell/COUNT($F$2:F1039))*F1039)+((1-(pCell/COUNT($F$2:F1039)))*(I1039*J1039)))),I1039),IF(Temp!sts_add=1,IF(H1039="in-sample",IF(Q1039=bigT,((pCell/bigT)*AX1039)+((1-(pCell/bigT))*(I1039+J1039)),IF(OR(ISBLANK(F1040),COUNT($AX$2:AX1039)&lt;=pCell),AX1039,((pCell/COUNT($AX$2:AX1039))*AX1039)+((1-(pCell/COUNT($AX$2:AX1039)))*(I1039+J1039)))),I1039),IF(H1039="in-sample",IF(Q1039=bigT,((pCell/bigT)*AX1039)+((1-(pCell/bigT))*(I1039*J1039)),IF(OR(ISBLANK(F1040),COUNT($AX$2:AX1039)&lt;=pCell),AX1039,((pCell/COUNT($AX$2:AX1039))*AX1039)+((1-(pCell/COUNT($AX$2:AX1039)))*(I1039*J1039)))),I1039)))))))</f>
        <v/>
      </c>
      <c r="J1040" s="120" t="str">
        <f>IF(AND(ISBLANK(F1039),H1039="in-sample"),"",IF(AND(Temp!fhor_indata=1,H1039="out-sample",H1040="out-sample"),J1039,IF(AND(ISBLANK(F1040),H1039="out-sample"),"",IF(AND(Temp!optSeasCoef=0,Temp!sts_add=1),IF(H1039="in-sample",IF(Q1039=bigT,((qCell/bigT)*(I1040-I1039))+((1-(qCell/bigT))*J1039),IF(OR(ISBLANK(F1040),COUNT($F$2:F1039)&lt;=qCell),IF(COUNT($F$2:F1039)=1,0,F1039-F1038),((qCell/COUNT($F$2:F1039))*(I1040-I1039))+((1-(qCell/COUNT($F$2:F1039)))*J1039))),J1039),IF(AND(Temp!optSeasCoef=0,Temp!sts_multp=1),IF(H1039="in-sample",IF(Q1039=bigT,((qCell/bigT)*(I1040/I1039))+((1-(qCell/bigT))*J1039),IF(qCell=0,1,IF(OR(ISBLANK(F1040),COUNT($F$2:F1039)&lt;=qCell),IF(COUNT($F$2:F1039)=1,1,F1039/F1038),((qCell/COUNT($F$2:F1039))*(I1040/I1039))+((1-(qCell/COUNT($F$2:F1039)))*J1039)))),J1039),IF(Temp!sts_add=1,IF(H1039="in-sample",IF(Q1039=bigT,((qCell/bigT)*(I1040-I1039))+((1-(qCell/bigT))*J1039),IF(OR(ISBLANK(F1040),COUNT($AX$2:AX1039)&lt;=qCell),IF(COUNT($AX$2:AX1039)=1,0,AX1039-AX1038),((qCell/COUNT($AX$2:AX1039))*(I1040-I1039))+((1-(qCell/COUNT($AX$2:AX1039)))*J1039))),J1039),IF(H1039="in-sample",IF(Q1039=bigT,((qCell/bigT)*(I1040/I1039))+((1-(qCell/bigT))*J1039),IF(qCell=0,1,IF(OR(ISBLANK(F1040),COUNT($AX$2:AX1039)&lt;=qCell),IF(COUNT($AX$2:AX1039)=1,1,AX1039/AX1038),((qCell/COUNT($AX$2:AX1039))*(I1040/I1039))+((1-(qCell/COUNT($AX$2:AX1039)))*J1039)))),J1039)))))))</f>
        <v/>
      </c>
      <c r="K1040" s="120" t="str">
        <f>IF(H1040="","",IF(AND(Temp!optSeasCoef=0,Temp!sts_add=1),IF(H1040="out-sample",I1040+(Q1040*J1040),I1040+J1040),IF(AND(Temp!optSeasCoef=0,Temp!sts_multp=1),IF(H1040="out-sample",I1040*(J1040^Q1040),I1040*J1040),IF(Temp!sts_add=1,IF(H1040="out-sample",(I1040+(Q1040*J1040))*G1040,(I1040+J1040)*G1040),IF(H1040="out-sample",I1040*(J1040^Q1040)*G1040,I1040*J1040*G1040)))))</f>
        <v/>
      </c>
      <c r="L1040" s="116" t="str">
        <f t="shared" si="176"/>
        <v/>
      </c>
      <c r="M1040" s="116" t="str">
        <f t="shared" si="177"/>
        <v/>
      </c>
      <c r="N1040" s="116" t="str">
        <f t="shared" si="178"/>
        <v/>
      </c>
      <c r="O1040" s="116" t="str">
        <f t="shared" si="179"/>
        <v/>
      </c>
      <c r="P1040" s="116" t="str">
        <f t="shared" si="180"/>
        <v/>
      </c>
      <c r="Q1040" s="94" t="str">
        <f>IF(AND(Temp!fhor_indata=1,ISBLANK(F1040),H1039="in-sample"),1,IF(AND(Temp!fhor_indata=1,H1039="out-sample",Q1039&lt;XfHor),Q1039+1,IF(ISBLANK(F1040),"",IF(AND(H1040="out-sample",H1039="in-sample"),1,IF(AND(H1040="out-sample",H1039="out-sample"),Q1039+1,IF(ISNUMBER(Q1039),Q1039+1,1))))))</f>
        <v/>
      </c>
      <c r="R1040" s="94" t="str">
        <f t="shared" si="181"/>
        <v/>
      </c>
      <c r="S1040" s="94" t="str">
        <f>IF(Temp!fhor_indata=1,IF(S1039=XobsHor,1,IF(COUNT($S$2:S1039)&lt;=XobsHor,S1039+1,IF(AND(COUNT($S$2:S1039)&lt;=XobsHor+XfHor,IFERROR(MOD(S1039,XobsHor)&lt;XfHor,FALSE)),S1039+1,""))),IF(ISBLANK(F1040),"",IF(S1039=maxP,1,IF(S1039&lt;maxP,S1039+1,IF(COUNT($S$2:S1040)&lt;=XobsHor,S1039+1,"")))))</f>
        <v/>
      </c>
      <c r="T1040" s="3"/>
      <c r="U1040" s="6"/>
      <c r="V1040" s="6"/>
      <c r="W1040" s="6"/>
      <c r="X1040" s="6"/>
      <c r="Y1040" s="6"/>
      <c r="Z1040" s="6"/>
      <c r="AA1040" s="6"/>
      <c r="AB1040" s="6"/>
      <c r="AC1040" s="6"/>
      <c r="AD1040" s="6"/>
      <c r="AE1040" s="6"/>
      <c r="AF1040" s="6"/>
      <c r="AG1040" s="6"/>
      <c r="AH1040" s="6"/>
      <c r="AI1040" s="6"/>
      <c r="AJ1040" s="6"/>
      <c r="AK1040" s="6"/>
      <c r="AW1040" s="122" t="str">
        <f t="shared" si="183"/>
        <v/>
      </c>
      <c r="AX1040" s="123" t="str">
        <f t="shared" si="184"/>
        <v/>
      </c>
      <c r="AY1040" s="124" t="str">
        <f t="shared" si="185"/>
        <v/>
      </c>
      <c r="AZ1040" s="124" t="str">
        <f t="shared" si="186"/>
        <v/>
      </c>
      <c r="BF1040" s="91"/>
    </row>
    <row r="1041" spans="1:58" s="78" customFormat="1" ht="14.25" x14ac:dyDescent="0.2">
      <c r="A1041" s="6"/>
      <c r="B1041" s="6"/>
      <c r="C1041" s="6"/>
      <c r="D1041" s="3"/>
      <c r="E1041" s="98" t="str">
        <f t="shared" si="182"/>
        <v/>
      </c>
      <c r="F1041" s="117"/>
      <c r="G1041" s="116" t="str">
        <f>IF(E1041="","",IF(Temp!optSeasCoef=0,1,INDEX($C$2:$C$13,IF(MOD(COUNT($E$2:E1041),seas_indx)=0,seas_indx,MOD(COUNT($E$2:E1041),seas_indx)))))</f>
        <v/>
      </c>
      <c r="H1041" s="97" t="str">
        <f>IFERROR(IF(Temp!fhor_indata=1,IF(COUNT($S$2:S1041)&lt;=XobsHor,"in-sample",IF(AND(COUNT($S$2:S1041)&lt;=XobsHor+XfHor,MOD(S1040,XobsHor)&lt;XfHor),"out-sample","")),IF(ISBLANK(F1041),"",IF(COUNT($F$2:F1041)&lt;=XobsHor-XfHor,"in-sample","out-sample"))),"")</f>
        <v/>
      </c>
      <c r="I1041" s="120" t="str">
        <f>IF(AND(ISBLANK(F1040),H1040="in-sample"),"",IF(AND(Temp!fhor_indata=1,H1040="out-sample",H1041="out-sample"),I1040,IF(AND(ISBLANK(F1041),H1040="out-sample"),"",IF(AND(Temp!optSeasCoef=0,Temp!sts_add=1),IF(H1040="in-sample",IF(Q1040=bigT,((pCell/bigT)*F1040)+((1-(pCell/bigT))*(I1040+J1040)),IF(OR(ISBLANK(F1041),COUNT($F$2:F1040)&lt;=pCell),F1040,((pCell/COUNT($F$2:F1040))*F1040)+((1-(pCell/COUNT($F$2:F1040)))*(I1040+J1040)))),I1040),IF(AND(Temp!optSeasCoef=0,Temp!sts_multp=1),IF(H1040="in-sample",IF(Q1040=bigT,((pCell/bigT)*F1040)+((1-(pCell/bigT))*(I1040*J1040)),IF(OR(ISBLANK(F1041),COUNT(F$2:$F1040)&lt;=pCell),F1040,((pCell/COUNT($F$2:F1040))*F1040)+((1-(pCell/COUNT($F$2:F1040)))*(I1040*J1040)))),I1040),IF(Temp!sts_add=1,IF(H1040="in-sample",IF(Q1040=bigT,((pCell/bigT)*AX1040)+((1-(pCell/bigT))*(I1040+J1040)),IF(OR(ISBLANK(F1041),COUNT($AX$2:AX1040)&lt;=pCell),AX1040,((pCell/COUNT($AX$2:AX1040))*AX1040)+((1-(pCell/COUNT($AX$2:AX1040)))*(I1040+J1040)))),I1040),IF(H1040="in-sample",IF(Q1040=bigT,((pCell/bigT)*AX1040)+((1-(pCell/bigT))*(I1040*J1040)),IF(OR(ISBLANK(F1041),COUNT($AX$2:AX1040)&lt;=pCell),AX1040,((pCell/COUNT($AX$2:AX1040))*AX1040)+((1-(pCell/COUNT($AX$2:AX1040)))*(I1040*J1040)))),I1040)))))))</f>
        <v/>
      </c>
      <c r="J1041" s="120" t="str">
        <f>IF(AND(ISBLANK(F1040),H1040="in-sample"),"",IF(AND(Temp!fhor_indata=1,H1040="out-sample",H1041="out-sample"),J1040,IF(AND(ISBLANK(F1041),H1040="out-sample"),"",IF(AND(Temp!optSeasCoef=0,Temp!sts_add=1),IF(H1040="in-sample",IF(Q1040=bigT,((qCell/bigT)*(I1041-I1040))+((1-(qCell/bigT))*J1040),IF(OR(ISBLANK(F1041),COUNT($F$2:F1040)&lt;=qCell),IF(COUNT($F$2:F1040)=1,0,F1040-F1039),((qCell/COUNT($F$2:F1040))*(I1041-I1040))+((1-(qCell/COUNT($F$2:F1040)))*J1040))),J1040),IF(AND(Temp!optSeasCoef=0,Temp!sts_multp=1),IF(H1040="in-sample",IF(Q1040=bigT,((qCell/bigT)*(I1041/I1040))+((1-(qCell/bigT))*J1040),IF(qCell=0,1,IF(OR(ISBLANK(F1041),COUNT($F$2:F1040)&lt;=qCell),IF(COUNT($F$2:F1040)=1,1,F1040/F1039),((qCell/COUNT($F$2:F1040))*(I1041/I1040))+((1-(qCell/COUNT($F$2:F1040)))*J1040)))),J1040),IF(Temp!sts_add=1,IF(H1040="in-sample",IF(Q1040=bigT,((qCell/bigT)*(I1041-I1040))+((1-(qCell/bigT))*J1040),IF(OR(ISBLANK(F1041),COUNT($AX$2:AX1040)&lt;=qCell),IF(COUNT($AX$2:AX1040)=1,0,AX1040-AX1039),((qCell/COUNT($AX$2:AX1040))*(I1041-I1040))+((1-(qCell/COUNT($AX$2:AX1040)))*J1040))),J1040),IF(H1040="in-sample",IF(Q1040=bigT,((qCell/bigT)*(I1041/I1040))+((1-(qCell/bigT))*J1040),IF(qCell=0,1,IF(OR(ISBLANK(F1041),COUNT($AX$2:AX1040)&lt;=qCell),IF(COUNT($AX$2:AX1040)=1,1,AX1040/AX1039),((qCell/COUNT($AX$2:AX1040))*(I1041/I1040))+((1-(qCell/COUNT($AX$2:AX1040)))*J1040)))),J1040)))))))</f>
        <v/>
      </c>
      <c r="K1041" s="120" t="str">
        <f>IF(H1041="","",IF(AND(Temp!optSeasCoef=0,Temp!sts_add=1),IF(H1041="out-sample",I1041+(Q1041*J1041),I1041+J1041),IF(AND(Temp!optSeasCoef=0,Temp!sts_multp=1),IF(H1041="out-sample",I1041*(J1041^Q1041),I1041*J1041),IF(Temp!sts_add=1,IF(H1041="out-sample",(I1041+(Q1041*J1041))*G1041,(I1041+J1041)*G1041),IF(H1041="out-sample",I1041*(J1041^Q1041)*G1041,I1041*J1041*G1041)))))</f>
        <v/>
      </c>
      <c r="L1041" s="116" t="str">
        <f t="shared" si="176"/>
        <v/>
      </c>
      <c r="M1041" s="116" t="str">
        <f t="shared" si="177"/>
        <v/>
      </c>
      <c r="N1041" s="116" t="str">
        <f t="shared" si="178"/>
        <v/>
      </c>
      <c r="O1041" s="116" t="str">
        <f t="shared" si="179"/>
        <v/>
      </c>
      <c r="P1041" s="116" t="str">
        <f t="shared" si="180"/>
        <v/>
      </c>
      <c r="Q1041" s="94" t="str">
        <f>IF(AND(Temp!fhor_indata=1,ISBLANK(F1041),H1040="in-sample"),1,IF(AND(Temp!fhor_indata=1,H1040="out-sample",Q1040&lt;XfHor),Q1040+1,IF(ISBLANK(F1041),"",IF(AND(H1041="out-sample",H1040="in-sample"),1,IF(AND(H1041="out-sample",H1040="out-sample"),Q1040+1,IF(ISNUMBER(Q1040),Q1040+1,1))))))</f>
        <v/>
      </c>
      <c r="R1041" s="94" t="str">
        <f t="shared" si="181"/>
        <v/>
      </c>
      <c r="S1041" s="94" t="str">
        <f>IF(Temp!fhor_indata=1,IF(S1040=XobsHor,1,IF(COUNT($S$2:S1040)&lt;=XobsHor,S1040+1,IF(AND(COUNT($S$2:S1040)&lt;=XobsHor+XfHor,IFERROR(MOD(S1040,XobsHor)&lt;XfHor,FALSE)),S1040+1,""))),IF(ISBLANK(F1041),"",IF(S1040=maxP,1,IF(S1040&lt;maxP,S1040+1,IF(COUNT($S$2:S1041)&lt;=XobsHor,S1040+1,"")))))</f>
        <v/>
      </c>
      <c r="T1041" s="3"/>
      <c r="U1041" s="6"/>
      <c r="V1041" s="6"/>
      <c r="W1041" s="6"/>
      <c r="X1041" s="6"/>
      <c r="Y1041" s="6"/>
      <c r="Z1041" s="6"/>
      <c r="AA1041" s="6"/>
      <c r="AB1041" s="6"/>
      <c r="AC1041" s="6"/>
      <c r="AD1041" s="6"/>
      <c r="AE1041" s="6"/>
      <c r="AF1041" s="6"/>
      <c r="AG1041" s="6"/>
      <c r="AH1041" s="6"/>
      <c r="AI1041" s="6"/>
      <c r="AJ1041" s="6"/>
      <c r="AK1041" s="6"/>
      <c r="AW1041" s="122" t="str">
        <f t="shared" si="183"/>
        <v/>
      </c>
      <c r="AX1041" s="123" t="str">
        <f t="shared" si="184"/>
        <v/>
      </c>
      <c r="AY1041" s="124" t="str">
        <f t="shared" si="185"/>
        <v/>
      </c>
      <c r="AZ1041" s="124" t="str">
        <f t="shared" si="186"/>
        <v/>
      </c>
      <c r="BF1041" s="91"/>
    </row>
    <row r="1042" spans="1:58" s="78" customFormat="1" ht="14.25" x14ac:dyDescent="0.2">
      <c r="A1042" s="6"/>
      <c r="B1042" s="6"/>
      <c r="C1042" s="6"/>
      <c r="D1042" s="3"/>
      <c r="E1042" s="98" t="str">
        <f t="shared" si="182"/>
        <v/>
      </c>
      <c r="F1042" s="117"/>
      <c r="G1042" s="116" t="str">
        <f>IF(E1042="","",IF(Temp!optSeasCoef=0,1,INDEX($C$2:$C$13,IF(MOD(COUNT($E$2:E1042),seas_indx)=0,seas_indx,MOD(COUNT($E$2:E1042),seas_indx)))))</f>
        <v/>
      </c>
      <c r="H1042" s="97" t="str">
        <f>IFERROR(IF(Temp!fhor_indata=1,IF(COUNT($S$2:S1042)&lt;=XobsHor,"in-sample",IF(AND(COUNT($S$2:S1042)&lt;=XobsHor+XfHor,MOD(S1041,XobsHor)&lt;XfHor),"out-sample","")),IF(ISBLANK(F1042),"",IF(COUNT($F$2:F1042)&lt;=XobsHor-XfHor,"in-sample","out-sample"))),"")</f>
        <v/>
      </c>
      <c r="I1042" s="120" t="str">
        <f>IF(AND(ISBLANK(F1041),H1041="in-sample"),"",IF(AND(Temp!fhor_indata=1,H1041="out-sample",H1042="out-sample"),I1041,IF(AND(ISBLANK(F1042),H1041="out-sample"),"",IF(AND(Temp!optSeasCoef=0,Temp!sts_add=1),IF(H1041="in-sample",IF(Q1041=bigT,((pCell/bigT)*F1041)+((1-(pCell/bigT))*(I1041+J1041)),IF(OR(ISBLANK(F1042),COUNT($F$2:F1041)&lt;=pCell),F1041,((pCell/COUNT($F$2:F1041))*F1041)+((1-(pCell/COUNT($F$2:F1041)))*(I1041+J1041)))),I1041),IF(AND(Temp!optSeasCoef=0,Temp!sts_multp=1),IF(H1041="in-sample",IF(Q1041=bigT,((pCell/bigT)*F1041)+((1-(pCell/bigT))*(I1041*J1041)),IF(OR(ISBLANK(F1042),COUNT(F$2:$F1041)&lt;=pCell),F1041,((pCell/COUNT($F$2:F1041))*F1041)+((1-(pCell/COUNT($F$2:F1041)))*(I1041*J1041)))),I1041),IF(Temp!sts_add=1,IF(H1041="in-sample",IF(Q1041=bigT,((pCell/bigT)*AX1041)+((1-(pCell/bigT))*(I1041+J1041)),IF(OR(ISBLANK(F1042),COUNT($AX$2:AX1041)&lt;=pCell),AX1041,((pCell/COUNT($AX$2:AX1041))*AX1041)+((1-(pCell/COUNT($AX$2:AX1041)))*(I1041+J1041)))),I1041),IF(H1041="in-sample",IF(Q1041=bigT,((pCell/bigT)*AX1041)+((1-(pCell/bigT))*(I1041*J1041)),IF(OR(ISBLANK(F1042),COUNT($AX$2:AX1041)&lt;=pCell),AX1041,((pCell/COUNT($AX$2:AX1041))*AX1041)+((1-(pCell/COUNT($AX$2:AX1041)))*(I1041*J1041)))),I1041)))))))</f>
        <v/>
      </c>
      <c r="J1042" s="120" t="str">
        <f>IF(AND(ISBLANK(F1041),H1041="in-sample"),"",IF(AND(Temp!fhor_indata=1,H1041="out-sample",H1042="out-sample"),J1041,IF(AND(ISBLANK(F1042),H1041="out-sample"),"",IF(AND(Temp!optSeasCoef=0,Temp!sts_add=1),IF(H1041="in-sample",IF(Q1041=bigT,((qCell/bigT)*(I1042-I1041))+((1-(qCell/bigT))*J1041),IF(OR(ISBLANK(F1042),COUNT($F$2:F1041)&lt;=qCell),IF(COUNT($F$2:F1041)=1,0,F1041-F1040),((qCell/COUNT($F$2:F1041))*(I1042-I1041))+((1-(qCell/COUNT($F$2:F1041)))*J1041))),J1041),IF(AND(Temp!optSeasCoef=0,Temp!sts_multp=1),IF(H1041="in-sample",IF(Q1041=bigT,((qCell/bigT)*(I1042/I1041))+((1-(qCell/bigT))*J1041),IF(qCell=0,1,IF(OR(ISBLANK(F1042),COUNT($F$2:F1041)&lt;=qCell),IF(COUNT($F$2:F1041)=1,1,F1041/F1040),((qCell/COUNT($F$2:F1041))*(I1042/I1041))+((1-(qCell/COUNT($F$2:F1041)))*J1041)))),J1041),IF(Temp!sts_add=1,IF(H1041="in-sample",IF(Q1041=bigT,((qCell/bigT)*(I1042-I1041))+((1-(qCell/bigT))*J1041),IF(OR(ISBLANK(F1042),COUNT($AX$2:AX1041)&lt;=qCell),IF(COUNT($AX$2:AX1041)=1,0,AX1041-AX1040),((qCell/COUNT($AX$2:AX1041))*(I1042-I1041))+((1-(qCell/COUNT($AX$2:AX1041)))*J1041))),J1041),IF(H1041="in-sample",IF(Q1041=bigT,((qCell/bigT)*(I1042/I1041))+((1-(qCell/bigT))*J1041),IF(qCell=0,1,IF(OR(ISBLANK(F1042),COUNT($AX$2:AX1041)&lt;=qCell),IF(COUNT($AX$2:AX1041)=1,1,AX1041/AX1040),((qCell/COUNT($AX$2:AX1041))*(I1042/I1041))+((1-(qCell/COUNT($AX$2:AX1041)))*J1041)))),J1041)))))))</f>
        <v/>
      </c>
      <c r="K1042" s="120" t="str">
        <f>IF(H1042="","",IF(AND(Temp!optSeasCoef=0,Temp!sts_add=1),IF(H1042="out-sample",I1042+(Q1042*J1042),I1042+J1042),IF(AND(Temp!optSeasCoef=0,Temp!sts_multp=1),IF(H1042="out-sample",I1042*(J1042^Q1042),I1042*J1042),IF(Temp!sts_add=1,IF(H1042="out-sample",(I1042+(Q1042*J1042))*G1042,(I1042+J1042)*G1042),IF(H1042="out-sample",I1042*(J1042^Q1042)*G1042,I1042*J1042*G1042)))))</f>
        <v/>
      </c>
      <c r="L1042" s="116" t="str">
        <f t="shared" si="176"/>
        <v/>
      </c>
      <c r="M1042" s="116" t="str">
        <f t="shared" si="177"/>
        <v/>
      </c>
      <c r="N1042" s="116" t="str">
        <f t="shared" si="178"/>
        <v/>
      </c>
      <c r="O1042" s="116" t="str">
        <f t="shared" si="179"/>
        <v/>
      </c>
      <c r="P1042" s="116" t="str">
        <f t="shared" si="180"/>
        <v/>
      </c>
      <c r="Q1042" s="94" t="str">
        <f>IF(AND(Temp!fhor_indata=1,ISBLANK(F1042),H1041="in-sample"),1,IF(AND(Temp!fhor_indata=1,H1041="out-sample",Q1041&lt;XfHor),Q1041+1,IF(ISBLANK(F1042),"",IF(AND(H1042="out-sample",H1041="in-sample"),1,IF(AND(H1042="out-sample",H1041="out-sample"),Q1041+1,IF(ISNUMBER(Q1041),Q1041+1,1))))))</f>
        <v/>
      </c>
      <c r="R1042" s="94" t="str">
        <f t="shared" si="181"/>
        <v/>
      </c>
      <c r="S1042" s="94" t="str">
        <f>IF(Temp!fhor_indata=1,IF(S1041=XobsHor,1,IF(COUNT($S$2:S1041)&lt;=XobsHor,S1041+1,IF(AND(COUNT($S$2:S1041)&lt;=XobsHor+XfHor,IFERROR(MOD(S1041,XobsHor)&lt;XfHor,FALSE)),S1041+1,""))),IF(ISBLANK(F1042),"",IF(S1041=maxP,1,IF(S1041&lt;maxP,S1041+1,IF(COUNT($S$2:S1042)&lt;=XobsHor,S1041+1,"")))))</f>
        <v/>
      </c>
      <c r="T1042" s="3"/>
      <c r="U1042" s="6"/>
      <c r="V1042" s="6"/>
      <c r="W1042" s="6"/>
      <c r="X1042" s="6"/>
      <c r="Y1042" s="6"/>
      <c r="Z1042" s="6"/>
      <c r="AA1042" s="6"/>
      <c r="AB1042" s="6"/>
      <c r="AC1042" s="6"/>
      <c r="AD1042" s="6"/>
      <c r="AE1042" s="6"/>
      <c r="AF1042" s="6"/>
      <c r="AG1042" s="6"/>
      <c r="AH1042" s="6"/>
      <c r="AI1042" s="6"/>
      <c r="AJ1042" s="6"/>
      <c r="AK1042" s="6"/>
      <c r="AW1042" s="122" t="str">
        <f t="shared" si="183"/>
        <v/>
      </c>
      <c r="AX1042" s="123" t="str">
        <f t="shared" si="184"/>
        <v/>
      </c>
      <c r="AY1042" s="124" t="str">
        <f t="shared" si="185"/>
        <v/>
      </c>
      <c r="AZ1042" s="124" t="str">
        <f t="shared" si="186"/>
        <v/>
      </c>
      <c r="BF1042" s="91"/>
    </row>
    <row r="1043" spans="1:58" s="78" customFormat="1" ht="14.25" x14ac:dyDescent="0.2">
      <c r="A1043" s="6"/>
      <c r="B1043" s="6"/>
      <c r="C1043" s="6"/>
      <c r="D1043" s="3"/>
      <c r="E1043" s="98" t="str">
        <f t="shared" si="182"/>
        <v/>
      </c>
      <c r="F1043" s="117"/>
      <c r="G1043" s="116" t="str">
        <f>IF(E1043="","",IF(Temp!optSeasCoef=0,1,INDEX($C$2:$C$13,IF(MOD(COUNT($E$2:E1043),seas_indx)=0,seas_indx,MOD(COUNT($E$2:E1043),seas_indx)))))</f>
        <v/>
      </c>
      <c r="H1043" s="97" t="str">
        <f>IFERROR(IF(Temp!fhor_indata=1,IF(COUNT($S$2:S1043)&lt;=XobsHor,"in-sample",IF(AND(COUNT($S$2:S1043)&lt;=XobsHor+XfHor,MOD(S1042,XobsHor)&lt;XfHor),"out-sample","")),IF(ISBLANK(F1043),"",IF(COUNT($F$2:F1043)&lt;=XobsHor-XfHor,"in-sample","out-sample"))),"")</f>
        <v/>
      </c>
      <c r="I1043" s="120" t="str">
        <f>IF(AND(ISBLANK(F1042),H1042="in-sample"),"",IF(AND(Temp!fhor_indata=1,H1042="out-sample",H1043="out-sample"),I1042,IF(AND(ISBLANK(F1043),H1042="out-sample"),"",IF(AND(Temp!optSeasCoef=0,Temp!sts_add=1),IF(H1042="in-sample",IF(Q1042=bigT,((pCell/bigT)*F1042)+((1-(pCell/bigT))*(I1042+J1042)),IF(OR(ISBLANK(F1043),COUNT($F$2:F1042)&lt;=pCell),F1042,((pCell/COUNT($F$2:F1042))*F1042)+((1-(pCell/COUNT($F$2:F1042)))*(I1042+J1042)))),I1042),IF(AND(Temp!optSeasCoef=0,Temp!sts_multp=1),IF(H1042="in-sample",IF(Q1042=bigT,((pCell/bigT)*F1042)+((1-(pCell/bigT))*(I1042*J1042)),IF(OR(ISBLANK(F1043),COUNT(F$2:$F1042)&lt;=pCell),F1042,((pCell/COUNT($F$2:F1042))*F1042)+((1-(pCell/COUNT($F$2:F1042)))*(I1042*J1042)))),I1042),IF(Temp!sts_add=1,IF(H1042="in-sample",IF(Q1042=bigT,((pCell/bigT)*AX1042)+((1-(pCell/bigT))*(I1042+J1042)),IF(OR(ISBLANK(F1043),COUNT($AX$2:AX1042)&lt;=pCell),AX1042,((pCell/COUNT($AX$2:AX1042))*AX1042)+((1-(pCell/COUNT($AX$2:AX1042)))*(I1042+J1042)))),I1042),IF(H1042="in-sample",IF(Q1042=bigT,((pCell/bigT)*AX1042)+((1-(pCell/bigT))*(I1042*J1042)),IF(OR(ISBLANK(F1043),COUNT($AX$2:AX1042)&lt;=pCell),AX1042,((pCell/COUNT($AX$2:AX1042))*AX1042)+((1-(pCell/COUNT($AX$2:AX1042)))*(I1042*J1042)))),I1042)))))))</f>
        <v/>
      </c>
      <c r="J1043" s="120" t="str">
        <f>IF(AND(ISBLANK(F1042),H1042="in-sample"),"",IF(AND(Temp!fhor_indata=1,H1042="out-sample",H1043="out-sample"),J1042,IF(AND(ISBLANK(F1043),H1042="out-sample"),"",IF(AND(Temp!optSeasCoef=0,Temp!sts_add=1),IF(H1042="in-sample",IF(Q1042=bigT,((qCell/bigT)*(I1043-I1042))+((1-(qCell/bigT))*J1042),IF(OR(ISBLANK(F1043),COUNT($F$2:F1042)&lt;=qCell),IF(COUNT($F$2:F1042)=1,0,F1042-F1041),((qCell/COUNT($F$2:F1042))*(I1043-I1042))+((1-(qCell/COUNT($F$2:F1042)))*J1042))),J1042),IF(AND(Temp!optSeasCoef=0,Temp!sts_multp=1),IF(H1042="in-sample",IF(Q1042=bigT,((qCell/bigT)*(I1043/I1042))+((1-(qCell/bigT))*J1042),IF(qCell=0,1,IF(OR(ISBLANK(F1043),COUNT($F$2:F1042)&lt;=qCell),IF(COUNT($F$2:F1042)=1,1,F1042/F1041),((qCell/COUNT($F$2:F1042))*(I1043/I1042))+((1-(qCell/COUNT($F$2:F1042)))*J1042)))),J1042),IF(Temp!sts_add=1,IF(H1042="in-sample",IF(Q1042=bigT,((qCell/bigT)*(I1043-I1042))+((1-(qCell/bigT))*J1042),IF(OR(ISBLANK(F1043),COUNT($AX$2:AX1042)&lt;=qCell),IF(COUNT($AX$2:AX1042)=1,0,AX1042-AX1041),((qCell/COUNT($AX$2:AX1042))*(I1043-I1042))+((1-(qCell/COUNT($AX$2:AX1042)))*J1042))),J1042),IF(H1042="in-sample",IF(Q1042=bigT,((qCell/bigT)*(I1043/I1042))+((1-(qCell/bigT))*J1042),IF(qCell=0,1,IF(OR(ISBLANK(F1043),COUNT($AX$2:AX1042)&lt;=qCell),IF(COUNT($AX$2:AX1042)=1,1,AX1042/AX1041),((qCell/COUNT($AX$2:AX1042))*(I1043/I1042))+((1-(qCell/COUNT($AX$2:AX1042)))*J1042)))),J1042)))))))</f>
        <v/>
      </c>
      <c r="K1043" s="120" t="str">
        <f>IF(H1043="","",IF(AND(Temp!optSeasCoef=0,Temp!sts_add=1),IF(H1043="out-sample",I1043+(Q1043*J1043),I1043+J1043),IF(AND(Temp!optSeasCoef=0,Temp!sts_multp=1),IF(H1043="out-sample",I1043*(J1043^Q1043),I1043*J1043),IF(Temp!sts_add=1,IF(H1043="out-sample",(I1043+(Q1043*J1043))*G1043,(I1043+J1043)*G1043),IF(H1043="out-sample",I1043*(J1043^Q1043)*G1043,I1043*J1043*G1043)))))</f>
        <v/>
      </c>
      <c r="L1043" s="116" t="str">
        <f t="shared" si="176"/>
        <v/>
      </c>
      <c r="M1043" s="116" t="str">
        <f t="shared" si="177"/>
        <v/>
      </c>
      <c r="N1043" s="116" t="str">
        <f t="shared" si="178"/>
        <v/>
      </c>
      <c r="O1043" s="116" t="str">
        <f t="shared" si="179"/>
        <v/>
      </c>
      <c r="P1043" s="116" t="str">
        <f t="shared" si="180"/>
        <v/>
      </c>
      <c r="Q1043" s="94" t="str">
        <f>IF(AND(Temp!fhor_indata=1,ISBLANK(F1043),H1042="in-sample"),1,IF(AND(Temp!fhor_indata=1,H1042="out-sample",Q1042&lt;XfHor),Q1042+1,IF(ISBLANK(F1043),"",IF(AND(H1043="out-sample",H1042="in-sample"),1,IF(AND(H1043="out-sample",H1042="out-sample"),Q1042+1,IF(ISNUMBER(Q1042),Q1042+1,1))))))</f>
        <v/>
      </c>
      <c r="R1043" s="94" t="str">
        <f t="shared" si="181"/>
        <v/>
      </c>
      <c r="S1043" s="94" t="str">
        <f>IF(Temp!fhor_indata=1,IF(S1042=XobsHor,1,IF(COUNT($S$2:S1042)&lt;=XobsHor,S1042+1,IF(AND(COUNT($S$2:S1042)&lt;=XobsHor+XfHor,IFERROR(MOD(S1042,XobsHor)&lt;XfHor,FALSE)),S1042+1,""))),IF(ISBLANK(F1043),"",IF(S1042=maxP,1,IF(S1042&lt;maxP,S1042+1,IF(COUNT($S$2:S1043)&lt;=XobsHor,S1042+1,"")))))</f>
        <v/>
      </c>
      <c r="T1043" s="3"/>
      <c r="U1043" s="6"/>
      <c r="V1043" s="6"/>
      <c r="W1043" s="6"/>
      <c r="X1043" s="6"/>
      <c r="Y1043" s="6"/>
      <c r="Z1043" s="6"/>
      <c r="AA1043" s="6"/>
      <c r="AB1043" s="6"/>
      <c r="AC1043" s="6"/>
      <c r="AD1043" s="6"/>
      <c r="AE1043" s="6"/>
      <c r="AF1043" s="6"/>
      <c r="AG1043" s="6"/>
      <c r="AH1043" s="6"/>
      <c r="AI1043" s="6"/>
      <c r="AJ1043" s="6"/>
      <c r="AK1043" s="6"/>
      <c r="AW1043" s="122" t="str">
        <f t="shared" si="183"/>
        <v/>
      </c>
      <c r="AX1043" s="123" t="str">
        <f t="shared" si="184"/>
        <v/>
      </c>
      <c r="AY1043" s="124" t="str">
        <f t="shared" si="185"/>
        <v/>
      </c>
      <c r="AZ1043" s="124" t="str">
        <f t="shared" si="186"/>
        <v/>
      </c>
      <c r="BF1043" s="91"/>
    </row>
    <row r="1044" spans="1:58" s="78" customFormat="1" ht="14.25" x14ac:dyDescent="0.2">
      <c r="A1044" s="6"/>
      <c r="B1044" s="6"/>
      <c r="C1044" s="6"/>
      <c r="D1044" s="3"/>
      <c r="E1044" s="98" t="str">
        <f t="shared" si="182"/>
        <v/>
      </c>
      <c r="F1044" s="117"/>
      <c r="G1044" s="116" t="str">
        <f>IF(E1044="","",IF(Temp!optSeasCoef=0,1,INDEX($C$2:$C$13,IF(MOD(COUNT($E$2:E1044),seas_indx)=0,seas_indx,MOD(COUNT($E$2:E1044),seas_indx)))))</f>
        <v/>
      </c>
      <c r="H1044" s="97" t="str">
        <f>IFERROR(IF(Temp!fhor_indata=1,IF(COUNT($S$2:S1044)&lt;=XobsHor,"in-sample",IF(AND(COUNT($S$2:S1044)&lt;=XobsHor+XfHor,MOD(S1043,XobsHor)&lt;XfHor),"out-sample","")),IF(ISBLANK(F1044),"",IF(COUNT($F$2:F1044)&lt;=XobsHor-XfHor,"in-sample","out-sample"))),"")</f>
        <v/>
      </c>
      <c r="I1044" s="120" t="str">
        <f>IF(AND(ISBLANK(F1043),H1043="in-sample"),"",IF(AND(Temp!fhor_indata=1,H1043="out-sample",H1044="out-sample"),I1043,IF(AND(ISBLANK(F1044),H1043="out-sample"),"",IF(AND(Temp!optSeasCoef=0,Temp!sts_add=1),IF(H1043="in-sample",IF(Q1043=bigT,((pCell/bigT)*F1043)+((1-(pCell/bigT))*(I1043+J1043)),IF(OR(ISBLANK(F1044),COUNT($F$2:F1043)&lt;=pCell),F1043,((pCell/COUNT($F$2:F1043))*F1043)+((1-(pCell/COUNT($F$2:F1043)))*(I1043+J1043)))),I1043),IF(AND(Temp!optSeasCoef=0,Temp!sts_multp=1),IF(H1043="in-sample",IF(Q1043=bigT,((pCell/bigT)*F1043)+((1-(pCell/bigT))*(I1043*J1043)),IF(OR(ISBLANK(F1044),COUNT(F$2:$F1043)&lt;=pCell),F1043,((pCell/COUNT($F$2:F1043))*F1043)+((1-(pCell/COUNT($F$2:F1043)))*(I1043*J1043)))),I1043),IF(Temp!sts_add=1,IF(H1043="in-sample",IF(Q1043=bigT,((pCell/bigT)*AX1043)+((1-(pCell/bigT))*(I1043+J1043)),IF(OR(ISBLANK(F1044),COUNT($AX$2:AX1043)&lt;=pCell),AX1043,((pCell/COUNT($AX$2:AX1043))*AX1043)+((1-(pCell/COUNT($AX$2:AX1043)))*(I1043+J1043)))),I1043),IF(H1043="in-sample",IF(Q1043=bigT,((pCell/bigT)*AX1043)+((1-(pCell/bigT))*(I1043*J1043)),IF(OR(ISBLANK(F1044),COUNT($AX$2:AX1043)&lt;=pCell),AX1043,((pCell/COUNT($AX$2:AX1043))*AX1043)+((1-(pCell/COUNT($AX$2:AX1043)))*(I1043*J1043)))),I1043)))))))</f>
        <v/>
      </c>
      <c r="J1044" s="120" t="str">
        <f>IF(AND(ISBLANK(F1043),H1043="in-sample"),"",IF(AND(Temp!fhor_indata=1,H1043="out-sample",H1044="out-sample"),J1043,IF(AND(ISBLANK(F1044),H1043="out-sample"),"",IF(AND(Temp!optSeasCoef=0,Temp!sts_add=1),IF(H1043="in-sample",IF(Q1043=bigT,((qCell/bigT)*(I1044-I1043))+((1-(qCell/bigT))*J1043),IF(OR(ISBLANK(F1044),COUNT($F$2:F1043)&lt;=qCell),IF(COUNT($F$2:F1043)=1,0,F1043-F1042),((qCell/COUNT($F$2:F1043))*(I1044-I1043))+((1-(qCell/COUNT($F$2:F1043)))*J1043))),J1043),IF(AND(Temp!optSeasCoef=0,Temp!sts_multp=1),IF(H1043="in-sample",IF(Q1043=bigT,((qCell/bigT)*(I1044/I1043))+((1-(qCell/bigT))*J1043),IF(qCell=0,1,IF(OR(ISBLANK(F1044),COUNT($F$2:F1043)&lt;=qCell),IF(COUNT($F$2:F1043)=1,1,F1043/F1042),((qCell/COUNT($F$2:F1043))*(I1044/I1043))+((1-(qCell/COUNT($F$2:F1043)))*J1043)))),J1043),IF(Temp!sts_add=1,IF(H1043="in-sample",IF(Q1043=bigT,((qCell/bigT)*(I1044-I1043))+((1-(qCell/bigT))*J1043),IF(OR(ISBLANK(F1044),COUNT($AX$2:AX1043)&lt;=qCell),IF(COUNT($AX$2:AX1043)=1,0,AX1043-AX1042),((qCell/COUNT($AX$2:AX1043))*(I1044-I1043))+((1-(qCell/COUNT($AX$2:AX1043)))*J1043))),J1043),IF(H1043="in-sample",IF(Q1043=bigT,((qCell/bigT)*(I1044/I1043))+((1-(qCell/bigT))*J1043),IF(qCell=0,1,IF(OR(ISBLANK(F1044),COUNT($AX$2:AX1043)&lt;=qCell),IF(COUNT($AX$2:AX1043)=1,1,AX1043/AX1042),((qCell/COUNT($AX$2:AX1043))*(I1044/I1043))+((1-(qCell/COUNT($AX$2:AX1043)))*J1043)))),J1043)))))))</f>
        <v/>
      </c>
      <c r="K1044" s="120" t="str">
        <f>IF(H1044="","",IF(AND(Temp!optSeasCoef=0,Temp!sts_add=1),IF(H1044="out-sample",I1044+(Q1044*J1044),I1044+J1044),IF(AND(Temp!optSeasCoef=0,Temp!sts_multp=1),IF(H1044="out-sample",I1044*(J1044^Q1044),I1044*J1044),IF(Temp!sts_add=1,IF(H1044="out-sample",(I1044+(Q1044*J1044))*G1044,(I1044+J1044)*G1044),IF(H1044="out-sample",I1044*(J1044^Q1044)*G1044,I1044*J1044*G1044)))))</f>
        <v/>
      </c>
      <c r="L1044" s="116" t="str">
        <f t="shared" si="176"/>
        <v/>
      </c>
      <c r="M1044" s="116" t="str">
        <f t="shared" si="177"/>
        <v/>
      </c>
      <c r="N1044" s="116" t="str">
        <f t="shared" si="178"/>
        <v/>
      </c>
      <c r="O1044" s="116" t="str">
        <f t="shared" si="179"/>
        <v/>
      </c>
      <c r="P1044" s="116" t="str">
        <f t="shared" si="180"/>
        <v/>
      </c>
      <c r="Q1044" s="94" t="str">
        <f>IF(AND(Temp!fhor_indata=1,ISBLANK(F1044),H1043="in-sample"),1,IF(AND(Temp!fhor_indata=1,H1043="out-sample",Q1043&lt;XfHor),Q1043+1,IF(ISBLANK(F1044),"",IF(AND(H1044="out-sample",H1043="in-sample"),1,IF(AND(H1044="out-sample",H1043="out-sample"),Q1043+1,IF(ISNUMBER(Q1043),Q1043+1,1))))))</f>
        <v/>
      </c>
      <c r="R1044" s="94" t="str">
        <f t="shared" si="181"/>
        <v/>
      </c>
      <c r="S1044" s="94" t="str">
        <f>IF(Temp!fhor_indata=1,IF(S1043=XobsHor,1,IF(COUNT($S$2:S1043)&lt;=XobsHor,S1043+1,IF(AND(COUNT($S$2:S1043)&lt;=XobsHor+XfHor,IFERROR(MOD(S1043,XobsHor)&lt;XfHor,FALSE)),S1043+1,""))),IF(ISBLANK(F1044),"",IF(S1043=maxP,1,IF(S1043&lt;maxP,S1043+1,IF(COUNT($S$2:S1044)&lt;=XobsHor,S1043+1,"")))))</f>
        <v/>
      </c>
      <c r="T1044" s="3"/>
      <c r="U1044" s="6"/>
      <c r="V1044" s="6"/>
      <c r="W1044" s="6"/>
      <c r="X1044" s="6"/>
      <c r="Y1044" s="6"/>
      <c r="Z1044" s="6"/>
      <c r="AA1044" s="6"/>
      <c r="AB1044" s="6"/>
      <c r="AC1044" s="6"/>
      <c r="AD1044" s="6"/>
      <c r="AE1044" s="6"/>
      <c r="AF1044" s="6"/>
      <c r="AG1044" s="6"/>
      <c r="AH1044" s="6"/>
      <c r="AI1044" s="6"/>
      <c r="AJ1044" s="6"/>
      <c r="AK1044" s="6"/>
      <c r="AW1044" s="122" t="str">
        <f t="shared" si="183"/>
        <v/>
      </c>
      <c r="AX1044" s="123" t="str">
        <f t="shared" si="184"/>
        <v/>
      </c>
      <c r="AY1044" s="124" t="str">
        <f t="shared" si="185"/>
        <v/>
      </c>
      <c r="AZ1044" s="124" t="str">
        <f t="shared" si="186"/>
        <v/>
      </c>
      <c r="BF1044" s="91"/>
    </row>
    <row r="1045" spans="1:58" s="78" customFormat="1" ht="14.25" x14ac:dyDescent="0.2">
      <c r="A1045" s="6"/>
      <c r="B1045" s="6"/>
      <c r="C1045" s="6"/>
      <c r="D1045" s="3"/>
      <c r="E1045" s="98" t="str">
        <f t="shared" si="182"/>
        <v/>
      </c>
      <c r="F1045" s="117"/>
      <c r="G1045" s="116" t="str">
        <f>IF(E1045="","",IF(Temp!optSeasCoef=0,1,INDEX($C$2:$C$13,IF(MOD(COUNT($E$2:E1045),seas_indx)=0,seas_indx,MOD(COUNT($E$2:E1045),seas_indx)))))</f>
        <v/>
      </c>
      <c r="H1045" s="97" t="str">
        <f>IFERROR(IF(Temp!fhor_indata=1,IF(COUNT($S$2:S1045)&lt;=XobsHor,"in-sample",IF(AND(COUNT($S$2:S1045)&lt;=XobsHor+XfHor,MOD(S1044,XobsHor)&lt;XfHor),"out-sample","")),IF(ISBLANK(F1045),"",IF(COUNT($F$2:F1045)&lt;=XobsHor-XfHor,"in-sample","out-sample"))),"")</f>
        <v/>
      </c>
      <c r="I1045" s="120" t="str">
        <f>IF(AND(ISBLANK(F1044),H1044="in-sample"),"",IF(AND(Temp!fhor_indata=1,H1044="out-sample",H1045="out-sample"),I1044,IF(AND(ISBLANK(F1045),H1044="out-sample"),"",IF(AND(Temp!optSeasCoef=0,Temp!sts_add=1),IF(H1044="in-sample",IF(Q1044=bigT,((pCell/bigT)*F1044)+((1-(pCell/bigT))*(I1044+J1044)),IF(OR(ISBLANK(F1045),COUNT($F$2:F1044)&lt;=pCell),F1044,((pCell/COUNT($F$2:F1044))*F1044)+((1-(pCell/COUNT($F$2:F1044)))*(I1044+J1044)))),I1044),IF(AND(Temp!optSeasCoef=0,Temp!sts_multp=1),IF(H1044="in-sample",IF(Q1044=bigT,((pCell/bigT)*F1044)+((1-(pCell/bigT))*(I1044*J1044)),IF(OR(ISBLANK(F1045),COUNT(F$2:$F1044)&lt;=pCell),F1044,((pCell/COUNT($F$2:F1044))*F1044)+((1-(pCell/COUNT($F$2:F1044)))*(I1044*J1044)))),I1044),IF(Temp!sts_add=1,IF(H1044="in-sample",IF(Q1044=bigT,((pCell/bigT)*AX1044)+((1-(pCell/bigT))*(I1044+J1044)),IF(OR(ISBLANK(F1045),COUNT($AX$2:AX1044)&lt;=pCell),AX1044,((pCell/COUNT($AX$2:AX1044))*AX1044)+((1-(pCell/COUNT($AX$2:AX1044)))*(I1044+J1044)))),I1044),IF(H1044="in-sample",IF(Q1044=bigT,((pCell/bigT)*AX1044)+((1-(pCell/bigT))*(I1044*J1044)),IF(OR(ISBLANK(F1045),COUNT($AX$2:AX1044)&lt;=pCell),AX1044,((pCell/COUNT($AX$2:AX1044))*AX1044)+((1-(pCell/COUNT($AX$2:AX1044)))*(I1044*J1044)))),I1044)))))))</f>
        <v/>
      </c>
      <c r="J1045" s="120" t="str">
        <f>IF(AND(ISBLANK(F1044),H1044="in-sample"),"",IF(AND(Temp!fhor_indata=1,H1044="out-sample",H1045="out-sample"),J1044,IF(AND(ISBLANK(F1045),H1044="out-sample"),"",IF(AND(Temp!optSeasCoef=0,Temp!sts_add=1),IF(H1044="in-sample",IF(Q1044=bigT,((qCell/bigT)*(I1045-I1044))+((1-(qCell/bigT))*J1044),IF(OR(ISBLANK(F1045),COUNT($F$2:F1044)&lt;=qCell),IF(COUNT($F$2:F1044)=1,0,F1044-F1043),((qCell/COUNT($F$2:F1044))*(I1045-I1044))+((1-(qCell/COUNT($F$2:F1044)))*J1044))),J1044),IF(AND(Temp!optSeasCoef=0,Temp!sts_multp=1),IF(H1044="in-sample",IF(Q1044=bigT,((qCell/bigT)*(I1045/I1044))+((1-(qCell/bigT))*J1044),IF(qCell=0,1,IF(OR(ISBLANK(F1045),COUNT($F$2:F1044)&lt;=qCell),IF(COUNT($F$2:F1044)=1,1,F1044/F1043),((qCell/COUNT($F$2:F1044))*(I1045/I1044))+((1-(qCell/COUNT($F$2:F1044)))*J1044)))),J1044),IF(Temp!sts_add=1,IF(H1044="in-sample",IF(Q1044=bigT,((qCell/bigT)*(I1045-I1044))+((1-(qCell/bigT))*J1044),IF(OR(ISBLANK(F1045),COUNT($AX$2:AX1044)&lt;=qCell),IF(COUNT($AX$2:AX1044)=1,0,AX1044-AX1043),((qCell/COUNT($AX$2:AX1044))*(I1045-I1044))+((1-(qCell/COUNT($AX$2:AX1044)))*J1044))),J1044),IF(H1044="in-sample",IF(Q1044=bigT,((qCell/bigT)*(I1045/I1044))+((1-(qCell/bigT))*J1044),IF(qCell=0,1,IF(OR(ISBLANK(F1045),COUNT($AX$2:AX1044)&lt;=qCell),IF(COUNT($AX$2:AX1044)=1,1,AX1044/AX1043),((qCell/COUNT($AX$2:AX1044))*(I1045/I1044))+((1-(qCell/COUNT($AX$2:AX1044)))*J1044)))),J1044)))))))</f>
        <v/>
      </c>
      <c r="K1045" s="120" t="str">
        <f>IF(H1045="","",IF(AND(Temp!optSeasCoef=0,Temp!sts_add=1),IF(H1045="out-sample",I1045+(Q1045*J1045),I1045+J1045),IF(AND(Temp!optSeasCoef=0,Temp!sts_multp=1),IF(H1045="out-sample",I1045*(J1045^Q1045),I1045*J1045),IF(Temp!sts_add=1,IF(H1045="out-sample",(I1045+(Q1045*J1045))*G1045,(I1045+J1045)*G1045),IF(H1045="out-sample",I1045*(J1045^Q1045)*G1045,I1045*J1045*G1045)))))</f>
        <v/>
      </c>
      <c r="L1045" s="116" t="str">
        <f t="shared" si="176"/>
        <v/>
      </c>
      <c r="M1045" s="116" t="str">
        <f t="shared" si="177"/>
        <v/>
      </c>
      <c r="N1045" s="116" t="str">
        <f t="shared" si="178"/>
        <v/>
      </c>
      <c r="O1045" s="116" t="str">
        <f t="shared" si="179"/>
        <v/>
      </c>
      <c r="P1045" s="116" t="str">
        <f t="shared" si="180"/>
        <v/>
      </c>
      <c r="Q1045" s="94" t="str">
        <f>IF(AND(Temp!fhor_indata=1,ISBLANK(F1045),H1044="in-sample"),1,IF(AND(Temp!fhor_indata=1,H1044="out-sample",Q1044&lt;XfHor),Q1044+1,IF(ISBLANK(F1045),"",IF(AND(H1045="out-sample",H1044="in-sample"),1,IF(AND(H1045="out-sample",H1044="out-sample"),Q1044+1,IF(ISNUMBER(Q1044),Q1044+1,1))))))</f>
        <v/>
      </c>
      <c r="R1045" s="94" t="str">
        <f t="shared" si="181"/>
        <v/>
      </c>
      <c r="S1045" s="94" t="str">
        <f>IF(Temp!fhor_indata=1,IF(S1044=XobsHor,1,IF(COUNT($S$2:S1044)&lt;=XobsHor,S1044+1,IF(AND(COUNT($S$2:S1044)&lt;=XobsHor+XfHor,IFERROR(MOD(S1044,XobsHor)&lt;XfHor,FALSE)),S1044+1,""))),IF(ISBLANK(F1045),"",IF(S1044=maxP,1,IF(S1044&lt;maxP,S1044+1,IF(COUNT($S$2:S1045)&lt;=XobsHor,S1044+1,"")))))</f>
        <v/>
      </c>
      <c r="T1045" s="3"/>
      <c r="U1045" s="6"/>
      <c r="V1045" s="6"/>
      <c r="W1045" s="6"/>
      <c r="X1045" s="6"/>
      <c r="Y1045" s="6"/>
      <c r="Z1045" s="6"/>
      <c r="AA1045" s="6"/>
      <c r="AB1045" s="6"/>
      <c r="AC1045" s="6"/>
      <c r="AD1045" s="6"/>
      <c r="AE1045" s="6"/>
      <c r="AF1045" s="6"/>
      <c r="AG1045" s="6"/>
      <c r="AH1045" s="6"/>
      <c r="AI1045" s="6"/>
      <c r="AJ1045" s="6"/>
      <c r="AK1045" s="6"/>
      <c r="AW1045" s="122" t="str">
        <f t="shared" si="183"/>
        <v/>
      </c>
      <c r="AX1045" s="123" t="str">
        <f t="shared" si="184"/>
        <v/>
      </c>
      <c r="AY1045" s="124" t="str">
        <f t="shared" si="185"/>
        <v/>
      </c>
      <c r="AZ1045" s="124" t="str">
        <f t="shared" si="186"/>
        <v/>
      </c>
      <c r="BF1045" s="91"/>
    </row>
    <row r="1046" spans="1:58" s="78" customFormat="1" ht="14.25" x14ac:dyDescent="0.2">
      <c r="A1046" s="6"/>
      <c r="B1046" s="6"/>
      <c r="C1046" s="6"/>
      <c r="D1046" s="3"/>
      <c r="E1046" s="98" t="str">
        <f t="shared" si="182"/>
        <v/>
      </c>
      <c r="F1046" s="117"/>
      <c r="G1046" s="116" t="str">
        <f>IF(E1046="","",IF(Temp!optSeasCoef=0,1,INDEX($C$2:$C$13,IF(MOD(COUNT($E$2:E1046),seas_indx)=0,seas_indx,MOD(COUNT($E$2:E1046),seas_indx)))))</f>
        <v/>
      </c>
      <c r="H1046" s="97" t="str">
        <f>IFERROR(IF(Temp!fhor_indata=1,IF(COUNT($S$2:S1046)&lt;=XobsHor,"in-sample",IF(AND(COUNT($S$2:S1046)&lt;=XobsHor+XfHor,MOD(S1045,XobsHor)&lt;XfHor),"out-sample","")),IF(ISBLANK(F1046),"",IF(COUNT($F$2:F1046)&lt;=XobsHor-XfHor,"in-sample","out-sample"))),"")</f>
        <v/>
      </c>
      <c r="I1046" s="120" t="str">
        <f>IF(AND(ISBLANK(F1045),H1045="in-sample"),"",IF(AND(Temp!fhor_indata=1,H1045="out-sample",H1046="out-sample"),I1045,IF(AND(ISBLANK(F1046),H1045="out-sample"),"",IF(AND(Temp!optSeasCoef=0,Temp!sts_add=1),IF(H1045="in-sample",IF(Q1045=bigT,((pCell/bigT)*F1045)+((1-(pCell/bigT))*(I1045+J1045)),IF(OR(ISBLANK(F1046),COUNT($F$2:F1045)&lt;=pCell),F1045,((pCell/COUNT($F$2:F1045))*F1045)+((1-(pCell/COUNT($F$2:F1045)))*(I1045+J1045)))),I1045),IF(AND(Temp!optSeasCoef=0,Temp!sts_multp=1),IF(H1045="in-sample",IF(Q1045=bigT,((pCell/bigT)*F1045)+((1-(pCell/bigT))*(I1045*J1045)),IF(OR(ISBLANK(F1046),COUNT(F$2:$F1045)&lt;=pCell),F1045,((pCell/COUNT($F$2:F1045))*F1045)+((1-(pCell/COUNT($F$2:F1045)))*(I1045*J1045)))),I1045),IF(Temp!sts_add=1,IF(H1045="in-sample",IF(Q1045=bigT,((pCell/bigT)*AX1045)+((1-(pCell/bigT))*(I1045+J1045)),IF(OR(ISBLANK(F1046),COUNT($AX$2:AX1045)&lt;=pCell),AX1045,((pCell/COUNT($AX$2:AX1045))*AX1045)+((1-(pCell/COUNT($AX$2:AX1045)))*(I1045+J1045)))),I1045),IF(H1045="in-sample",IF(Q1045=bigT,((pCell/bigT)*AX1045)+((1-(pCell/bigT))*(I1045*J1045)),IF(OR(ISBLANK(F1046),COUNT($AX$2:AX1045)&lt;=pCell),AX1045,((pCell/COUNT($AX$2:AX1045))*AX1045)+((1-(pCell/COUNT($AX$2:AX1045)))*(I1045*J1045)))),I1045)))))))</f>
        <v/>
      </c>
      <c r="J1046" s="120" t="str">
        <f>IF(AND(ISBLANK(F1045),H1045="in-sample"),"",IF(AND(Temp!fhor_indata=1,H1045="out-sample",H1046="out-sample"),J1045,IF(AND(ISBLANK(F1046),H1045="out-sample"),"",IF(AND(Temp!optSeasCoef=0,Temp!sts_add=1),IF(H1045="in-sample",IF(Q1045=bigT,((qCell/bigT)*(I1046-I1045))+((1-(qCell/bigT))*J1045),IF(OR(ISBLANK(F1046),COUNT($F$2:F1045)&lt;=qCell),IF(COUNT($F$2:F1045)=1,0,F1045-F1044),((qCell/COUNT($F$2:F1045))*(I1046-I1045))+((1-(qCell/COUNT($F$2:F1045)))*J1045))),J1045),IF(AND(Temp!optSeasCoef=0,Temp!sts_multp=1),IF(H1045="in-sample",IF(Q1045=bigT,((qCell/bigT)*(I1046/I1045))+((1-(qCell/bigT))*J1045),IF(qCell=0,1,IF(OR(ISBLANK(F1046),COUNT($F$2:F1045)&lt;=qCell),IF(COUNT($F$2:F1045)=1,1,F1045/F1044),((qCell/COUNT($F$2:F1045))*(I1046/I1045))+((1-(qCell/COUNT($F$2:F1045)))*J1045)))),J1045),IF(Temp!sts_add=1,IF(H1045="in-sample",IF(Q1045=bigT,((qCell/bigT)*(I1046-I1045))+((1-(qCell/bigT))*J1045),IF(OR(ISBLANK(F1046),COUNT($AX$2:AX1045)&lt;=qCell),IF(COUNT($AX$2:AX1045)=1,0,AX1045-AX1044),((qCell/COUNT($AX$2:AX1045))*(I1046-I1045))+((1-(qCell/COUNT($AX$2:AX1045)))*J1045))),J1045),IF(H1045="in-sample",IF(Q1045=bigT,((qCell/bigT)*(I1046/I1045))+((1-(qCell/bigT))*J1045),IF(qCell=0,1,IF(OR(ISBLANK(F1046),COUNT($AX$2:AX1045)&lt;=qCell),IF(COUNT($AX$2:AX1045)=1,1,AX1045/AX1044),((qCell/COUNT($AX$2:AX1045))*(I1046/I1045))+((1-(qCell/COUNT($AX$2:AX1045)))*J1045)))),J1045)))))))</f>
        <v/>
      </c>
      <c r="K1046" s="120" t="str">
        <f>IF(H1046="","",IF(AND(Temp!optSeasCoef=0,Temp!sts_add=1),IF(H1046="out-sample",I1046+(Q1046*J1046),I1046+J1046),IF(AND(Temp!optSeasCoef=0,Temp!sts_multp=1),IF(H1046="out-sample",I1046*(J1046^Q1046),I1046*J1046),IF(Temp!sts_add=1,IF(H1046="out-sample",(I1046+(Q1046*J1046))*G1046,(I1046+J1046)*G1046),IF(H1046="out-sample",I1046*(J1046^Q1046)*G1046,I1046*J1046*G1046)))))</f>
        <v/>
      </c>
      <c r="L1046" s="116" t="str">
        <f t="shared" si="176"/>
        <v/>
      </c>
      <c r="M1046" s="116" t="str">
        <f t="shared" si="177"/>
        <v/>
      </c>
      <c r="N1046" s="116" t="str">
        <f t="shared" si="178"/>
        <v/>
      </c>
      <c r="O1046" s="116" t="str">
        <f t="shared" si="179"/>
        <v/>
      </c>
      <c r="P1046" s="116" t="str">
        <f t="shared" si="180"/>
        <v/>
      </c>
      <c r="Q1046" s="94" t="str">
        <f>IF(AND(Temp!fhor_indata=1,ISBLANK(F1046),H1045="in-sample"),1,IF(AND(Temp!fhor_indata=1,H1045="out-sample",Q1045&lt;XfHor),Q1045+1,IF(ISBLANK(F1046),"",IF(AND(H1046="out-sample",H1045="in-sample"),1,IF(AND(H1046="out-sample",H1045="out-sample"),Q1045+1,IF(ISNUMBER(Q1045),Q1045+1,1))))))</f>
        <v/>
      </c>
      <c r="R1046" s="94" t="str">
        <f t="shared" si="181"/>
        <v/>
      </c>
      <c r="S1046" s="94" t="str">
        <f>IF(Temp!fhor_indata=1,IF(S1045=XobsHor,1,IF(COUNT($S$2:S1045)&lt;=XobsHor,S1045+1,IF(AND(COUNT($S$2:S1045)&lt;=XobsHor+XfHor,IFERROR(MOD(S1045,XobsHor)&lt;XfHor,FALSE)),S1045+1,""))),IF(ISBLANK(F1046),"",IF(S1045=maxP,1,IF(S1045&lt;maxP,S1045+1,IF(COUNT($S$2:S1046)&lt;=XobsHor,S1045+1,"")))))</f>
        <v/>
      </c>
      <c r="T1046" s="3"/>
      <c r="U1046" s="6"/>
      <c r="V1046" s="6"/>
      <c r="W1046" s="6"/>
      <c r="X1046" s="6"/>
      <c r="Y1046" s="6"/>
      <c r="Z1046" s="6"/>
      <c r="AA1046" s="6"/>
      <c r="AB1046" s="6"/>
      <c r="AC1046" s="6"/>
      <c r="AD1046" s="6"/>
      <c r="AE1046" s="6"/>
      <c r="AF1046" s="6"/>
      <c r="AG1046" s="6"/>
      <c r="AH1046" s="6"/>
      <c r="AI1046" s="6"/>
      <c r="AJ1046" s="6"/>
      <c r="AK1046" s="6"/>
      <c r="AW1046" s="122" t="str">
        <f t="shared" si="183"/>
        <v/>
      </c>
      <c r="AX1046" s="123" t="str">
        <f t="shared" si="184"/>
        <v/>
      </c>
      <c r="AY1046" s="124" t="str">
        <f t="shared" si="185"/>
        <v/>
      </c>
      <c r="AZ1046" s="124" t="str">
        <f t="shared" si="186"/>
        <v/>
      </c>
      <c r="BF1046" s="91"/>
    </row>
    <row r="1047" spans="1:58" s="78" customFormat="1" ht="14.25" x14ac:dyDescent="0.2">
      <c r="A1047" s="6"/>
      <c r="B1047" s="6"/>
      <c r="C1047" s="6"/>
      <c r="D1047" s="3"/>
      <c r="E1047" s="98" t="str">
        <f t="shared" si="182"/>
        <v/>
      </c>
      <c r="F1047" s="117"/>
      <c r="G1047" s="116" t="str">
        <f>IF(E1047="","",IF(Temp!optSeasCoef=0,1,INDEX($C$2:$C$13,IF(MOD(COUNT($E$2:E1047),seas_indx)=0,seas_indx,MOD(COUNT($E$2:E1047),seas_indx)))))</f>
        <v/>
      </c>
      <c r="H1047" s="97" t="str">
        <f>IFERROR(IF(Temp!fhor_indata=1,IF(COUNT($S$2:S1047)&lt;=XobsHor,"in-sample",IF(AND(COUNT($S$2:S1047)&lt;=XobsHor+XfHor,MOD(S1046,XobsHor)&lt;XfHor),"out-sample","")),IF(ISBLANK(F1047),"",IF(COUNT($F$2:F1047)&lt;=XobsHor-XfHor,"in-sample","out-sample"))),"")</f>
        <v/>
      </c>
      <c r="I1047" s="120" t="str">
        <f>IF(AND(ISBLANK(F1046),H1046="in-sample"),"",IF(AND(Temp!fhor_indata=1,H1046="out-sample",H1047="out-sample"),I1046,IF(AND(ISBLANK(F1047),H1046="out-sample"),"",IF(AND(Temp!optSeasCoef=0,Temp!sts_add=1),IF(H1046="in-sample",IF(Q1046=bigT,((pCell/bigT)*F1046)+((1-(pCell/bigT))*(I1046+J1046)),IF(OR(ISBLANK(F1047),COUNT($F$2:F1046)&lt;=pCell),F1046,((pCell/COUNT($F$2:F1046))*F1046)+((1-(pCell/COUNT($F$2:F1046)))*(I1046+J1046)))),I1046),IF(AND(Temp!optSeasCoef=0,Temp!sts_multp=1),IF(H1046="in-sample",IF(Q1046=bigT,((pCell/bigT)*F1046)+((1-(pCell/bigT))*(I1046*J1046)),IF(OR(ISBLANK(F1047),COUNT(F$2:$F1046)&lt;=pCell),F1046,((pCell/COUNT($F$2:F1046))*F1046)+((1-(pCell/COUNT($F$2:F1046)))*(I1046*J1046)))),I1046),IF(Temp!sts_add=1,IF(H1046="in-sample",IF(Q1046=bigT,((pCell/bigT)*AX1046)+((1-(pCell/bigT))*(I1046+J1046)),IF(OR(ISBLANK(F1047),COUNT($AX$2:AX1046)&lt;=pCell),AX1046,((pCell/COUNT($AX$2:AX1046))*AX1046)+((1-(pCell/COUNT($AX$2:AX1046)))*(I1046+J1046)))),I1046),IF(H1046="in-sample",IF(Q1046=bigT,((pCell/bigT)*AX1046)+((1-(pCell/bigT))*(I1046*J1046)),IF(OR(ISBLANK(F1047),COUNT($AX$2:AX1046)&lt;=pCell),AX1046,((pCell/COUNT($AX$2:AX1046))*AX1046)+((1-(pCell/COUNT($AX$2:AX1046)))*(I1046*J1046)))),I1046)))))))</f>
        <v/>
      </c>
      <c r="J1047" s="120" t="str">
        <f>IF(AND(ISBLANK(F1046),H1046="in-sample"),"",IF(AND(Temp!fhor_indata=1,H1046="out-sample",H1047="out-sample"),J1046,IF(AND(ISBLANK(F1047),H1046="out-sample"),"",IF(AND(Temp!optSeasCoef=0,Temp!sts_add=1),IF(H1046="in-sample",IF(Q1046=bigT,((qCell/bigT)*(I1047-I1046))+((1-(qCell/bigT))*J1046),IF(OR(ISBLANK(F1047),COUNT($F$2:F1046)&lt;=qCell),IF(COUNT($F$2:F1046)=1,0,F1046-F1045),((qCell/COUNT($F$2:F1046))*(I1047-I1046))+((1-(qCell/COUNT($F$2:F1046)))*J1046))),J1046),IF(AND(Temp!optSeasCoef=0,Temp!sts_multp=1),IF(H1046="in-sample",IF(Q1046=bigT,((qCell/bigT)*(I1047/I1046))+((1-(qCell/bigT))*J1046),IF(qCell=0,1,IF(OR(ISBLANK(F1047),COUNT($F$2:F1046)&lt;=qCell),IF(COUNT($F$2:F1046)=1,1,F1046/F1045),((qCell/COUNT($F$2:F1046))*(I1047/I1046))+((1-(qCell/COUNT($F$2:F1046)))*J1046)))),J1046),IF(Temp!sts_add=1,IF(H1046="in-sample",IF(Q1046=bigT,((qCell/bigT)*(I1047-I1046))+((1-(qCell/bigT))*J1046),IF(OR(ISBLANK(F1047),COUNT($AX$2:AX1046)&lt;=qCell),IF(COUNT($AX$2:AX1046)=1,0,AX1046-AX1045),((qCell/COUNT($AX$2:AX1046))*(I1047-I1046))+((1-(qCell/COUNT($AX$2:AX1046)))*J1046))),J1046),IF(H1046="in-sample",IF(Q1046=bigT,((qCell/bigT)*(I1047/I1046))+((1-(qCell/bigT))*J1046),IF(qCell=0,1,IF(OR(ISBLANK(F1047),COUNT($AX$2:AX1046)&lt;=qCell),IF(COUNT($AX$2:AX1046)=1,1,AX1046/AX1045),((qCell/COUNT($AX$2:AX1046))*(I1047/I1046))+((1-(qCell/COUNT($AX$2:AX1046)))*J1046)))),J1046)))))))</f>
        <v/>
      </c>
      <c r="K1047" s="120" t="str">
        <f>IF(H1047="","",IF(AND(Temp!optSeasCoef=0,Temp!sts_add=1),IF(H1047="out-sample",I1047+(Q1047*J1047),I1047+J1047),IF(AND(Temp!optSeasCoef=0,Temp!sts_multp=1),IF(H1047="out-sample",I1047*(J1047^Q1047),I1047*J1047),IF(Temp!sts_add=1,IF(H1047="out-sample",(I1047+(Q1047*J1047))*G1047,(I1047+J1047)*G1047),IF(H1047="out-sample",I1047*(J1047^Q1047)*G1047,I1047*J1047*G1047)))))</f>
        <v/>
      </c>
      <c r="L1047" s="116" t="str">
        <f t="shared" si="176"/>
        <v/>
      </c>
      <c r="M1047" s="116" t="str">
        <f t="shared" si="177"/>
        <v/>
      </c>
      <c r="N1047" s="116" t="str">
        <f t="shared" si="178"/>
        <v/>
      </c>
      <c r="O1047" s="116" t="str">
        <f t="shared" si="179"/>
        <v/>
      </c>
      <c r="P1047" s="116" t="str">
        <f t="shared" si="180"/>
        <v/>
      </c>
      <c r="Q1047" s="94" t="str">
        <f>IF(AND(Temp!fhor_indata=1,ISBLANK(F1047),H1046="in-sample"),1,IF(AND(Temp!fhor_indata=1,H1046="out-sample",Q1046&lt;XfHor),Q1046+1,IF(ISBLANK(F1047),"",IF(AND(H1047="out-sample",H1046="in-sample"),1,IF(AND(H1047="out-sample",H1046="out-sample"),Q1046+1,IF(ISNUMBER(Q1046),Q1046+1,1))))))</f>
        <v/>
      </c>
      <c r="R1047" s="94" t="str">
        <f t="shared" si="181"/>
        <v/>
      </c>
      <c r="S1047" s="94" t="str">
        <f>IF(Temp!fhor_indata=1,IF(S1046=XobsHor,1,IF(COUNT($S$2:S1046)&lt;=XobsHor,S1046+1,IF(AND(COUNT($S$2:S1046)&lt;=XobsHor+XfHor,IFERROR(MOD(S1046,XobsHor)&lt;XfHor,FALSE)),S1046+1,""))),IF(ISBLANK(F1047),"",IF(S1046=maxP,1,IF(S1046&lt;maxP,S1046+1,IF(COUNT($S$2:S1047)&lt;=XobsHor,S1046+1,"")))))</f>
        <v/>
      </c>
      <c r="T1047" s="3"/>
      <c r="U1047" s="6"/>
      <c r="V1047" s="6"/>
      <c r="W1047" s="6"/>
      <c r="X1047" s="6"/>
      <c r="Y1047" s="6"/>
      <c r="Z1047" s="6"/>
      <c r="AA1047" s="6"/>
      <c r="AB1047" s="6"/>
      <c r="AC1047" s="6"/>
      <c r="AD1047" s="6"/>
      <c r="AE1047" s="6"/>
      <c r="AF1047" s="6"/>
      <c r="AG1047" s="6"/>
      <c r="AH1047" s="6"/>
      <c r="AI1047" s="6"/>
      <c r="AJ1047" s="6"/>
      <c r="AK1047" s="6"/>
      <c r="AW1047" s="122" t="str">
        <f t="shared" si="183"/>
        <v/>
      </c>
      <c r="AX1047" s="123" t="str">
        <f t="shared" si="184"/>
        <v/>
      </c>
      <c r="AY1047" s="124" t="str">
        <f t="shared" si="185"/>
        <v/>
      </c>
      <c r="AZ1047" s="124" t="str">
        <f t="shared" si="186"/>
        <v/>
      </c>
      <c r="BF1047" s="91"/>
    </row>
    <row r="1048" spans="1:58" s="78" customFormat="1" ht="14.25" x14ac:dyDescent="0.2">
      <c r="A1048" s="6"/>
      <c r="B1048" s="6"/>
      <c r="C1048" s="6"/>
      <c r="D1048" s="3"/>
      <c r="E1048" s="98" t="str">
        <f t="shared" si="182"/>
        <v/>
      </c>
      <c r="F1048" s="117"/>
      <c r="G1048" s="116" t="str">
        <f>IF(E1048="","",IF(Temp!optSeasCoef=0,1,INDEX($C$2:$C$13,IF(MOD(COUNT($E$2:E1048),seas_indx)=0,seas_indx,MOD(COUNT($E$2:E1048),seas_indx)))))</f>
        <v/>
      </c>
      <c r="H1048" s="97" t="str">
        <f>IFERROR(IF(Temp!fhor_indata=1,IF(COUNT($S$2:S1048)&lt;=XobsHor,"in-sample",IF(AND(COUNT($S$2:S1048)&lt;=XobsHor+XfHor,MOD(S1047,XobsHor)&lt;XfHor),"out-sample","")),IF(ISBLANK(F1048),"",IF(COUNT($F$2:F1048)&lt;=XobsHor-XfHor,"in-sample","out-sample"))),"")</f>
        <v/>
      </c>
      <c r="I1048" s="120" t="str">
        <f>IF(AND(ISBLANK(F1047),H1047="in-sample"),"",IF(AND(Temp!fhor_indata=1,H1047="out-sample",H1048="out-sample"),I1047,IF(AND(ISBLANK(F1048),H1047="out-sample"),"",IF(AND(Temp!optSeasCoef=0,Temp!sts_add=1),IF(H1047="in-sample",IF(Q1047=bigT,((pCell/bigT)*F1047)+((1-(pCell/bigT))*(I1047+J1047)),IF(OR(ISBLANK(F1048),COUNT($F$2:F1047)&lt;=pCell),F1047,((pCell/COUNT($F$2:F1047))*F1047)+((1-(pCell/COUNT($F$2:F1047)))*(I1047+J1047)))),I1047),IF(AND(Temp!optSeasCoef=0,Temp!sts_multp=1),IF(H1047="in-sample",IF(Q1047=bigT,((pCell/bigT)*F1047)+((1-(pCell/bigT))*(I1047*J1047)),IF(OR(ISBLANK(F1048),COUNT(F$2:$F1047)&lt;=pCell),F1047,((pCell/COUNT($F$2:F1047))*F1047)+((1-(pCell/COUNT($F$2:F1047)))*(I1047*J1047)))),I1047),IF(Temp!sts_add=1,IF(H1047="in-sample",IF(Q1047=bigT,((pCell/bigT)*AX1047)+((1-(pCell/bigT))*(I1047+J1047)),IF(OR(ISBLANK(F1048),COUNT($AX$2:AX1047)&lt;=pCell),AX1047,((pCell/COUNT($AX$2:AX1047))*AX1047)+((1-(pCell/COUNT($AX$2:AX1047)))*(I1047+J1047)))),I1047),IF(H1047="in-sample",IF(Q1047=bigT,((pCell/bigT)*AX1047)+((1-(pCell/bigT))*(I1047*J1047)),IF(OR(ISBLANK(F1048),COUNT($AX$2:AX1047)&lt;=pCell),AX1047,((pCell/COUNT($AX$2:AX1047))*AX1047)+((1-(pCell/COUNT($AX$2:AX1047)))*(I1047*J1047)))),I1047)))))))</f>
        <v/>
      </c>
      <c r="J1048" s="120" t="str">
        <f>IF(AND(ISBLANK(F1047),H1047="in-sample"),"",IF(AND(Temp!fhor_indata=1,H1047="out-sample",H1048="out-sample"),J1047,IF(AND(ISBLANK(F1048),H1047="out-sample"),"",IF(AND(Temp!optSeasCoef=0,Temp!sts_add=1),IF(H1047="in-sample",IF(Q1047=bigT,((qCell/bigT)*(I1048-I1047))+((1-(qCell/bigT))*J1047),IF(OR(ISBLANK(F1048),COUNT($F$2:F1047)&lt;=qCell),IF(COUNT($F$2:F1047)=1,0,F1047-F1046),((qCell/COUNT($F$2:F1047))*(I1048-I1047))+((1-(qCell/COUNT($F$2:F1047)))*J1047))),J1047),IF(AND(Temp!optSeasCoef=0,Temp!sts_multp=1),IF(H1047="in-sample",IF(Q1047=bigT,((qCell/bigT)*(I1048/I1047))+((1-(qCell/bigT))*J1047),IF(qCell=0,1,IF(OR(ISBLANK(F1048),COUNT($F$2:F1047)&lt;=qCell),IF(COUNT($F$2:F1047)=1,1,F1047/F1046),((qCell/COUNT($F$2:F1047))*(I1048/I1047))+((1-(qCell/COUNT($F$2:F1047)))*J1047)))),J1047),IF(Temp!sts_add=1,IF(H1047="in-sample",IF(Q1047=bigT,((qCell/bigT)*(I1048-I1047))+((1-(qCell/bigT))*J1047),IF(OR(ISBLANK(F1048),COUNT($AX$2:AX1047)&lt;=qCell),IF(COUNT($AX$2:AX1047)=1,0,AX1047-AX1046),((qCell/COUNT($AX$2:AX1047))*(I1048-I1047))+((1-(qCell/COUNT($AX$2:AX1047)))*J1047))),J1047),IF(H1047="in-sample",IF(Q1047=bigT,((qCell/bigT)*(I1048/I1047))+((1-(qCell/bigT))*J1047),IF(qCell=0,1,IF(OR(ISBLANK(F1048),COUNT($AX$2:AX1047)&lt;=qCell),IF(COUNT($AX$2:AX1047)=1,1,AX1047/AX1046),((qCell/COUNT($AX$2:AX1047))*(I1048/I1047))+((1-(qCell/COUNT($AX$2:AX1047)))*J1047)))),J1047)))))))</f>
        <v/>
      </c>
      <c r="K1048" s="120" t="str">
        <f>IF(H1048="","",IF(AND(Temp!optSeasCoef=0,Temp!sts_add=1),IF(H1048="out-sample",I1048+(Q1048*J1048),I1048+J1048),IF(AND(Temp!optSeasCoef=0,Temp!sts_multp=1),IF(H1048="out-sample",I1048*(J1048^Q1048),I1048*J1048),IF(Temp!sts_add=1,IF(H1048="out-sample",(I1048+(Q1048*J1048))*G1048,(I1048+J1048)*G1048),IF(H1048="out-sample",I1048*(J1048^Q1048)*G1048,I1048*J1048*G1048)))))</f>
        <v/>
      </c>
      <c r="L1048" s="116" t="str">
        <f t="shared" si="176"/>
        <v/>
      </c>
      <c r="M1048" s="116" t="str">
        <f t="shared" si="177"/>
        <v/>
      </c>
      <c r="N1048" s="116" t="str">
        <f t="shared" si="178"/>
        <v/>
      </c>
      <c r="O1048" s="116" t="str">
        <f t="shared" si="179"/>
        <v/>
      </c>
      <c r="P1048" s="116" t="str">
        <f t="shared" si="180"/>
        <v/>
      </c>
      <c r="Q1048" s="94" t="str">
        <f>IF(AND(Temp!fhor_indata=1,ISBLANK(F1048),H1047="in-sample"),1,IF(AND(Temp!fhor_indata=1,H1047="out-sample",Q1047&lt;XfHor),Q1047+1,IF(ISBLANK(F1048),"",IF(AND(H1048="out-sample",H1047="in-sample"),1,IF(AND(H1048="out-sample",H1047="out-sample"),Q1047+1,IF(ISNUMBER(Q1047),Q1047+1,1))))))</f>
        <v/>
      </c>
      <c r="R1048" s="94" t="str">
        <f t="shared" si="181"/>
        <v/>
      </c>
      <c r="S1048" s="94" t="str">
        <f>IF(Temp!fhor_indata=1,IF(S1047=XobsHor,1,IF(COUNT($S$2:S1047)&lt;=XobsHor,S1047+1,IF(AND(COUNT($S$2:S1047)&lt;=XobsHor+XfHor,IFERROR(MOD(S1047,XobsHor)&lt;XfHor,FALSE)),S1047+1,""))),IF(ISBLANK(F1048),"",IF(S1047=maxP,1,IF(S1047&lt;maxP,S1047+1,IF(COUNT($S$2:S1048)&lt;=XobsHor,S1047+1,"")))))</f>
        <v/>
      </c>
      <c r="T1048" s="3"/>
      <c r="U1048" s="6"/>
      <c r="V1048" s="6"/>
      <c r="W1048" s="6"/>
      <c r="X1048" s="6"/>
      <c r="Y1048" s="6"/>
      <c r="Z1048" s="6"/>
      <c r="AA1048" s="6"/>
      <c r="AB1048" s="6"/>
      <c r="AC1048" s="6"/>
      <c r="AD1048" s="6"/>
      <c r="AE1048" s="6"/>
      <c r="AF1048" s="6"/>
      <c r="AG1048" s="6"/>
      <c r="AH1048" s="6"/>
      <c r="AI1048" s="6"/>
      <c r="AJ1048" s="6"/>
      <c r="AK1048" s="6"/>
      <c r="AW1048" s="122" t="str">
        <f t="shared" si="183"/>
        <v/>
      </c>
      <c r="AX1048" s="123" t="str">
        <f t="shared" si="184"/>
        <v/>
      </c>
      <c r="AY1048" s="124" t="str">
        <f t="shared" si="185"/>
        <v/>
      </c>
      <c r="AZ1048" s="124" t="str">
        <f t="shared" si="186"/>
        <v/>
      </c>
      <c r="BF1048" s="91"/>
    </row>
    <row r="1049" spans="1:58" s="78" customFormat="1" ht="14.25" x14ac:dyDescent="0.2">
      <c r="A1049" s="6"/>
      <c r="B1049" s="6"/>
      <c r="C1049" s="6"/>
      <c r="D1049" s="3"/>
      <c r="E1049" s="98" t="str">
        <f t="shared" si="182"/>
        <v/>
      </c>
      <c r="F1049" s="117"/>
      <c r="G1049" s="116" t="str">
        <f>IF(E1049="","",IF(Temp!optSeasCoef=0,1,INDEX($C$2:$C$13,IF(MOD(COUNT($E$2:E1049),seas_indx)=0,seas_indx,MOD(COUNT($E$2:E1049),seas_indx)))))</f>
        <v/>
      </c>
      <c r="H1049" s="97" t="str">
        <f>IFERROR(IF(Temp!fhor_indata=1,IF(COUNT($S$2:S1049)&lt;=XobsHor,"in-sample",IF(AND(COUNT($S$2:S1049)&lt;=XobsHor+XfHor,MOD(S1048,XobsHor)&lt;XfHor),"out-sample","")),IF(ISBLANK(F1049),"",IF(COUNT($F$2:F1049)&lt;=XobsHor-XfHor,"in-sample","out-sample"))),"")</f>
        <v/>
      </c>
      <c r="I1049" s="120" t="str">
        <f>IF(AND(ISBLANK(F1048),H1048="in-sample"),"",IF(AND(Temp!fhor_indata=1,H1048="out-sample",H1049="out-sample"),I1048,IF(AND(ISBLANK(F1049),H1048="out-sample"),"",IF(AND(Temp!optSeasCoef=0,Temp!sts_add=1),IF(H1048="in-sample",IF(Q1048=bigT,((pCell/bigT)*F1048)+((1-(pCell/bigT))*(I1048+J1048)),IF(OR(ISBLANK(F1049),COUNT($F$2:F1048)&lt;=pCell),F1048,((pCell/COUNT($F$2:F1048))*F1048)+((1-(pCell/COUNT($F$2:F1048)))*(I1048+J1048)))),I1048),IF(AND(Temp!optSeasCoef=0,Temp!sts_multp=1),IF(H1048="in-sample",IF(Q1048=bigT,((pCell/bigT)*F1048)+((1-(pCell/bigT))*(I1048*J1048)),IF(OR(ISBLANK(F1049),COUNT(F$2:$F1048)&lt;=pCell),F1048,((pCell/COUNT($F$2:F1048))*F1048)+((1-(pCell/COUNT($F$2:F1048)))*(I1048*J1048)))),I1048),IF(Temp!sts_add=1,IF(H1048="in-sample",IF(Q1048=bigT,((pCell/bigT)*AX1048)+((1-(pCell/bigT))*(I1048+J1048)),IF(OR(ISBLANK(F1049),COUNT($AX$2:AX1048)&lt;=pCell),AX1048,((pCell/COUNT($AX$2:AX1048))*AX1048)+((1-(pCell/COUNT($AX$2:AX1048)))*(I1048+J1048)))),I1048),IF(H1048="in-sample",IF(Q1048=bigT,((pCell/bigT)*AX1048)+((1-(pCell/bigT))*(I1048*J1048)),IF(OR(ISBLANK(F1049),COUNT($AX$2:AX1048)&lt;=pCell),AX1048,((pCell/COUNT($AX$2:AX1048))*AX1048)+((1-(pCell/COUNT($AX$2:AX1048)))*(I1048*J1048)))),I1048)))))))</f>
        <v/>
      </c>
      <c r="J1049" s="120" t="str">
        <f>IF(AND(ISBLANK(F1048),H1048="in-sample"),"",IF(AND(Temp!fhor_indata=1,H1048="out-sample",H1049="out-sample"),J1048,IF(AND(ISBLANK(F1049),H1048="out-sample"),"",IF(AND(Temp!optSeasCoef=0,Temp!sts_add=1),IF(H1048="in-sample",IF(Q1048=bigT,((qCell/bigT)*(I1049-I1048))+((1-(qCell/bigT))*J1048),IF(OR(ISBLANK(F1049),COUNT($F$2:F1048)&lt;=qCell),IF(COUNT($F$2:F1048)=1,0,F1048-F1047),((qCell/COUNT($F$2:F1048))*(I1049-I1048))+((1-(qCell/COUNT($F$2:F1048)))*J1048))),J1048),IF(AND(Temp!optSeasCoef=0,Temp!sts_multp=1),IF(H1048="in-sample",IF(Q1048=bigT,((qCell/bigT)*(I1049/I1048))+((1-(qCell/bigT))*J1048),IF(qCell=0,1,IF(OR(ISBLANK(F1049),COUNT($F$2:F1048)&lt;=qCell),IF(COUNT($F$2:F1048)=1,1,F1048/F1047),((qCell/COUNT($F$2:F1048))*(I1049/I1048))+((1-(qCell/COUNT($F$2:F1048)))*J1048)))),J1048),IF(Temp!sts_add=1,IF(H1048="in-sample",IF(Q1048=bigT,((qCell/bigT)*(I1049-I1048))+((1-(qCell/bigT))*J1048),IF(OR(ISBLANK(F1049),COUNT($AX$2:AX1048)&lt;=qCell),IF(COUNT($AX$2:AX1048)=1,0,AX1048-AX1047),((qCell/COUNT($AX$2:AX1048))*(I1049-I1048))+((1-(qCell/COUNT($AX$2:AX1048)))*J1048))),J1048),IF(H1048="in-sample",IF(Q1048=bigT,((qCell/bigT)*(I1049/I1048))+((1-(qCell/bigT))*J1048),IF(qCell=0,1,IF(OR(ISBLANK(F1049),COUNT($AX$2:AX1048)&lt;=qCell),IF(COUNT($AX$2:AX1048)=1,1,AX1048/AX1047),((qCell/COUNT($AX$2:AX1048))*(I1049/I1048))+((1-(qCell/COUNT($AX$2:AX1048)))*J1048)))),J1048)))))))</f>
        <v/>
      </c>
      <c r="K1049" s="120" t="str">
        <f>IF(H1049="","",IF(AND(Temp!optSeasCoef=0,Temp!sts_add=1),IF(H1049="out-sample",I1049+(Q1049*J1049),I1049+J1049),IF(AND(Temp!optSeasCoef=0,Temp!sts_multp=1),IF(H1049="out-sample",I1049*(J1049^Q1049),I1049*J1049),IF(Temp!sts_add=1,IF(H1049="out-sample",(I1049+(Q1049*J1049))*G1049,(I1049+J1049)*G1049),IF(H1049="out-sample",I1049*(J1049^Q1049)*G1049,I1049*J1049*G1049)))))</f>
        <v/>
      </c>
      <c r="L1049" s="116" t="str">
        <f t="shared" si="176"/>
        <v/>
      </c>
      <c r="M1049" s="116" t="str">
        <f t="shared" si="177"/>
        <v/>
      </c>
      <c r="N1049" s="116" t="str">
        <f t="shared" si="178"/>
        <v/>
      </c>
      <c r="O1049" s="116" t="str">
        <f t="shared" si="179"/>
        <v/>
      </c>
      <c r="P1049" s="116" t="str">
        <f t="shared" si="180"/>
        <v/>
      </c>
      <c r="Q1049" s="94" t="str">
        <f>IF(AND(Temp!fhor_indata=1,ISBLANK(F1049),H1048="in-sample"),1,IF(AND(Temp!fhor_indata=1,H1048="out-sample",Q1048&lt;XfHor),Q1048+1,IF(ISBLANK(F1049),"",IF(AND(H1049="out-sample",H1048="in-sample"),1,IF(AND(H1049="out-sample",H1048="out-sample"),Q1048+1,IF(ISNUMBER(Q1048),Q1048+1,1))))))</f>
        <v/>
      </c>
      <c r="R1049" s="94" t="str">
        <f t="shared" si="181"/>
        <v/>
      </c>
      <c r="S1049" s="94" t="str">
        <f>IF(Temp!fhor_indata=1,IF(S1048=XobsHor,1,IF(COUNT($S$2:S1048)&lt;=XobsHor,S1048+1,IF(AND(COUNT($S$2:S1048)&lt;=XobsHor+XfHor,IFERROR(MOD(S1048,XobsHor)&lt;XfHor,FALSE)),S1048+1,""))),IF(ISBLANK(F1049),"",IF(S1048=maxP,1,IF(S1048&lt;maxP,S1048+1,IF(COUNT($S$2:S1049)&lt;=XobsHor,S1048+1,"")))))</f>
        <v/>
      </c>
      <c r="T1049" s="3"/>
      <c r="U1049" s="6"/>
      <c r="V1049" s="6"/>
      <c r="W1049" s="6"/>
      <c r="X1049" s="6"/>
      <c r="Y1049" s="6"/>
      <c r="Z1049" s="6"/>
      <c r="AA1049" s="6"/>
      <c r="AB1049" s="6"/>
      <c r="AC1049" s="6"/>
      <c r="AD1049" s="6"/>
      <c r="AE1049" s="6"/>
      <c r="AF1049" s="6"/>
      <c r="AG1049" s="6"/>
      <c r="AH1049" s="6"/>
      <c r="AI1049" s="6"/>
      <c r="AJ1049" s="6"/>
      <c r="AK1049" s="6"/>
      <c r="AW1049" s="122" t="str">
        <f t="shared" si="183"/>
        <v/>
      </c>
      <c r="AX1049" s="123" t="str">
        <f t="shared" si="184"/>
        <v/>
      </c>
      <c r="AY1049" s="124" t="str">
        <f t="shared" si="185"/>
        <v/>
      </c>
      <c r="AZ1049" s="124" t="str">
        <f t="shared" si="186"/>
        <v/>
      </c>
      <c r="BF1049" s="91"/>
    </row>
    <row r="1050" spans="1:58" s="78" customFormat="1" ht="14.25" x14ac:dyDescent="0.2">
      <c r="A1050" s="6"/>
      <c r="B1050" s="6"/>
      <c r="C1050" s="6"/>
      <c r="D1050" s="3"/>
      <c r="E1050" s="98" t="str">
        <f t="shared" si="182"/>
        <v/>
      </c>
      <c r="F1050" s="117"/>
      <c r="G1050" s="116" t="str">
        <f>IF(E1050="","",IF(Temp!optSeasCoef=0,1,INDEX($C$2:$C$13,IF(MOD(COUNT($E$2:E1050),seas_indx)=0,seas_indx,MOD(COUNT($E$2:E1050),seas_indx)))))</f>
        <v/>
      </c>
      <c r="H1050" s="97" t="str">
        <f>IFERROR(IF(Temp!fhor_indata=1,IF(COUNT($S$2:S1050)&lt;=XobsHor,"in-sample",IF(AND(COUNT($S$2:S1050)&lt;=XobsHor+XfHor,MOD(S1049,XobsHor)&lt;XfHor),"out-sample","")),IF(ISBLANK(F1050),"",IF(COUNT($F$2:F1050)&lt;=XobsHor-XfHor,"in-sample","out-sample"))),"")</f>
        <v/>
      </c>
      <c r="I1050" s="120" t="str">
        <f>IF(AND(ISBLANK(F1049),H1049="in-sample"),"",IF(AND(Temp!fhor_indata=1,H1049="out-sample",H1050="out-sample"),I1049,IF(AND(ISBLANK(F1050),H1049="out-sample"),"",IF(AND(Temp!optSeasCoef=0,Temp!sts_add=1),IF(H1049="in-sample",IF(Q1049=bigT,((pCell/bigT)*F1049)+((1-(pCell/bigT))*(I1049+J1049)),IF(OR(ISBLANK(F1050),COUNT($F$2:F1049)&lt;=pCell),F1049,((pCell/COUNT($F$2:F1049))*F1049)+((1-(pCell/COUNT($F$2:F1049)))*(I1049+J1049)))),I1049),IF(AND(Temp!optSeasCoef=0,Temp!sts_multp=1),IF(H1049="in-sample",IF(Q1049=bigT,((pCell/bigT)*F1049)+((1-(pCell/bigT))*(I1049*J1049)),IF(OR(ISBLANK(F1050),COUNT(F$2:$F1049)&lt;=pCell),F1049,((pCell/COUNT($F$2:F1049))*F1049)+((1-(pCell/COUNT($F$2:F1049)))*(I1049*J1049)))),I1049),IF(Temp!sts_add=1,IF(H1049="in-sample",IF(Q1049=bigT,((pCell/bigT)*AX1049)+((1-(pCell/bigT))*(I1049+J1049)),IF(OR(ISBLANK(F1050),COUNT($AX$2:AX1049)&lt;=pCell),AX1049,((pCell/COUNT($AX$2:AX1049))*AX1049)+((1-(pCell/COUNT($AX$2:AX1049)))*(I1049+J1049)))),I1049),IF(H1049="in-sample",IF(Q1049=bigT,((pCell/bigT)*AX1049)+((1-(pCell/bigT))*(I1049*J1049)),IF(OR(ISBLANK(F1050),COUNT($AX$2:AX1049)&lt;=pCell),AX1049,((pCell/COUNT($AX$2:AX1049))*AX1049)+((1-(pCell/COUNT($AX$2:AX1049)))*(I1049*J1049)))),I1049)))))))</f>
        <v/>
      </c>
      <c r="J1050" s="120" t="str">
        <f>IF(AND(ISBLANK(F1049),H1049="in-sample"),"",IF(AND(Temp!fhor_indata=1,H1049="out-sample",H1050="out-sample"),J1049,IF(AND(ISBLANK(F1050),H1049="out-sample"),"",IF(AND(Temp!optSeasCoef=0,Temp!sts_add=1),IF(H1049="in-sample",IF(Q1049=bigT,((qCell/bigT)*(I1050-I1049))+((1-(qCell/bigT))*J1049),IF(OR(ISBLANK(F1050),COUNT($F$2:F1049)&lt;=qCell),IF(COUNT($F$2:F1049)=1,0,F1049-F1048),((qCell/COUNT($F$2:F1049))*(I1050-I1049))+((1-(qCell/COUNT($F$2:F1049)))*J1049))),J1049),IF(AND(Temp!optSeasCoef=0,Temp!sts_multp=1),IF(H1049="in-sample",IF(Q1049=bigT,((qCell/bigT)*(I1050/I1049))+((1-(qCell/bigT))*J1049),IF(qCell=0,1,IF(OR(ISBLANK(F1050),COUNT($F$2:F1049)&lt;=qCell),IF(COUNT($F$2:F1049)=1,1,F1049/F1048),((qCell/COUNT($F$2:F1049))*(I1050/I1049))+((1-(qCell/COUNT($F$2:F1049)))*J1049)))),J1049),IF(Temp!sts_add=1,IF(H1049="in-sample",IF(Q1049=bigT,((qCell/bigT)*(I1050-I1049))+((1-(qCell/bigT))*J1049),IF(OR(ISBLANK(F1050),COUNT($AX$2:AX1049)&lt;=qCell),IF(COUNT($AX$2:AX1049)=1,0,AX1049-AX1048),((qCell/COUNT($AX$2:AX1049))*(I1050-I1049))+((1-(qCell/COUNT($AX$2:AX1049)))*J1049))),J1049),IF(H1049="in-sample",IF(Q1049=bigT,((qCell/bigT)*(I1050/I1049))+((1-(qCell/bigT))*J1049),IF(qCell=0,1,IF(OR(ISBLANK(F1050),COUNT($AX$2:AX1049)&lt;=qCell),IF(COUNT($AX$2:AX1049)=1,1,AX1049/AX1048),((qCell/COUNT($AX$2:AX1049))*(I1050/I1049))+((1-(qCell/COUNT($AX$2:AX1049)))*J1049)))),J1049)))))))</f>
        <v/>
      </c>
      <c r="K1050" s="120" t="str">
        <f>IF(H1050="","",IF(AND(Temp!optSeasCoef=0,Temp!sts_add=1),IF(H1050="out-sample",I1050+(Q1050*J1050),I1050+J1050),IF(AND(Temp!optSeasCoef=0,Temp!sts_multp=1),IF(H1050="out-sample",I1050*(J1050^Q1050),I1050*J1050),IF(Temp!sts_add=1,IF(H1050="out-sample",(I1050+(Q1050*J1050))*G1050,(I1050+J1050)*G1050),IF(H1050="out-sample",I1050*(J1050^Q1050)*G1050,I1050*J1050*G1050)))))</f>
        <v/>
      </c>
      <c r="L1050" s="116" t="str">
        <f t="shared" si="176"/>
        <v/>
      </c>
      <c r="M1050" s="116" t="str">
        <f t="shared" si="177"/>
        <v/>
      </c>
      <c r="N1050" s="116" t="str">
        <f t="shared" si="178"/>
        <v/>
      </c>
      <c r="O1050" s="116" t="str">
        <f t="shared" si="179"/>
        <v/>
      </c>
      <c r="P1050" s="116" t="str">
        <f t="shared" si="180"/>
        <v/>
      </c>
      <c r="Q1050" s="94" t="str">
        <f>IF(AND(Temp!fhor_indata=1,ISBLANK(F1050),H1049="in-sample"),1,IF(AND(Temp!fhor_indata=1,H1049="out-sample",Q1049&lt;XfHor),Q1049+1,IF(ISBLANK(F1050),"",IF(AND(H1050="out-sample",H1049="in-sample"),1,IF(AND(H1050="out-sample",H1049="out-sample"),Q1049+1,IF(ISNUMBER(Q1049),Q1049+1,1))))))</f>
        <v/>
      </c>
      <c r="R1050" s="94" t="str">
        <f t="shared" si="181"/>
        <v/>
      </c>
      <c r="S1050" s="94" t="str">
        <f>IF(Temp!fhor_indata=1,IF(S1049=XobsHor,1,IF(COUNT($S$2:S1049)&lt;=XobsHor,S1049+1,IF(AND(COUNT($S$2:S1049)&lt;=XobsHor+XfHor,IFERROR(MOD(S1049,XobsHor)&lt;XfHor,FALSE)),S1049+1,""))),IF(ISBLANK(F1050),"",IF(S1049=maxP,1,IF(S1049&lt;maxP,S1049+1,IF(COUNT($S$2:S1050)&lt;=XobsHor,S1049+1,"")))))</f>
        <v/>
      </c>
      <c r="T1050" s="3"/>
      <c r="U1050" s="6"/>
      <c r="V1050" s="6"/>
      <c r="W1050" s="6"/>
      <c r="X1050" s="6"/>
      <c r="Y1050" s="6"/>
      <c r="Z1050" s="6"/>
      <c r="AA1050" s="6"/>
      <c r="AB1050" s="6"/>
      <c r="AC1050" s="6"/>
      <c r="AD1050" s="6"/>
      <c r="AE1050" s="6"/>
      <c r="AF1050" s="6"/>
      <c r="AG1050" s="6"/>
      <c r="AH1050" s="6"/>
      <c r="AI1050" s="6"/>
      <c r="AJ1050" s="6"/>
      <c r="AK1050" s="6"/>
      <c r="AW1050" s="122" t="str">
        <f t="shared" si="183"/>
        <v/>
      </c>
      <c r="AX1050" s="123" t="str">
        <f t="shared" si="184"/>
        <v/>
      </c>
      <c r="AY1050" s="124" t="str">
        <f t="shared" si="185"/>
        <v/>
      </c>
      <c r="AZ1050" s="124" t="str">
        <f t="shared" si="186"/>
        <v/>
      </c>
      <c r="BF1050" s="91"/>
    </row>
    <row r="1051" spans="1:58" s="78" customFormat="1" ht="14.25" x14ac:dyDescent="0.2">
      <c r="A1051" s="6"/>
      <c r="B1051" s="6"/>
      <c r="C1051" s="6"/>
      <c r="D1051" s="3"/>
      <c r="E1051" s="98" t="str">
        <f t="shared" si="182"/>
        <v/>
      </c>
      <c r="F1051" s="117"/>
      <c r="G1051" s="116" t="str">
        <f>IF(E1051="","",IF(Temp!optSeasCoef=0,1,INDEX($C$2:$C$13,IF(MOD(COUNT($E$2:E1051),seas_indx)=0,seas_indx,MOD(COUNT($E$2:E1051),seas_indx)))))</f>
        <v/>
      </c>
      <c r="H1051" s="97" t="str">
        <f>IFERROR(IF(Temp!fhor_indata=1,IF(COUNT($S$2:S1051)&lt;=XobsHor,"in-sample",IF(AND(COUNT($S$2:S1051)&lt;=XobsHor+XfHor,MOD(S1050,XobsHor)&lt;XfHor),"out-sample","")),IF(ISBLANK(F1051),"",IF(COUNT($F$2:F1051)&lt;=XobsHor-XfHor,"in-sample","out-sample"))),"")</f>
        <v/>
      </c>
      <c r="I1051" s="120" t="str">
        <f>IF(AND(ISBLANK(F1050),H1050="in-sample"),"",IF(AND(Temp!fhor_indata=1,H1050="out-sample",H1051="out-sample"),I1050,IF(AND(ISBLANK(F1051),H1050="out-sample"),"",IF(AND(Temp!optSeasCoef=0,Temp!sts_add=1),IF(H1050="in-sample",IF(Q1050=bigT,((pCell/bigT)*F1050)+((1-(pCell/bigT))*(I1050+J1050)),IF(OR(ISBLANK(F1051),COUNT($F$2:F1050)&lt;=pCell),F1050,((pCell/COUNT($F$2:F1050))*F1050)+((1-(pCell/COUNT($F$2:F1050)))*(I1050+J1050)))),I1050),IF(AND(Temp!optSeasCoef=0,Temp!sts_multp=1),IF(H1050="in-sample",IF(Q1050=bigT,((pCell/bigT)*F1050)+((1-(pCell/bigT))*(I1050*J1050)),IF(OR(ISBLANK(F1051),COUNT(F$2:$F1050)&lt;=pCell),F1050,((pCell/COUNT($F$2:F1050))*F1050)+((1-(pCell/COUNT($F$2:F1050)))*(I1050*J1050)))),I1050),IF(Temp!sts_add=1,IF(H1050="in-sample",IF(Q1050=bigT,((pCell/bigT)*AX1050)+((1-(pCell/bigT))*(I1050+J1050)),IF(OR(ISBLANK(F1051),COUNT($AX$2:AX1050)&lt;=pCell),AX1050,((pCell/COUNT($AX$2:AX1050))*AX1050)+((1-(pCell/COUNT($AX$2:AX1050)))*(I1050+J1050)))),I1050),IF(H1050="in-sample",IF(Q1050=bigT,((pCell/bigT)*AX1050)+((1-(pCell/bigT))*(I1050*J1050)),IF(OR(ISBLANK(F1051),COUNT($AX$2:AX1050)&lt;=pCell),AX1050,((pCell/COUNT($AX$2:AX1050))*AX1050)+((1-(pCell/COUNT($AX$2:AX1050)))*(I1050*J1050)))),I1050)))))))</f>
        <v/>
      </c>
      <c r="J1051" s="120" t="str">
        <f>IF(AND(ISBLANK(F1050),H1050="in-sample"),"",IF(AND(Temp!fhor_indata=1,H1050="out-sample",H1051="out-sample"),J1050,IF(AND(ISBLANK(F1051),H1050="out-sample"),"",IF(AND(Temp!optSeasCoef=0,Temp!sts_add=1),IF(H1050="in-sample",IF(Q1050=bigT,((qCell/bigT)*(I1051-I1050))+((1-(qCell/bigT))*J1050),IF(OR(ISBLANK(F1051),COUNT($F$2:F1050)&lt;=qCell),IF(COUNT($F$2:F1050)=1,0,F1050-F1049),((qCell/COUNT($F$2:F1050))*(I1051-I1050))+((1-(qCell/COUNT($F$2:F1050)))*J1050))),J1050),IF(AND(Temp!optSeasCoef=0,Temp!sts_multp=1),IF(H1050="in-sample",IF(Q1050=bigT,((qCell/bigT)*(I1051/I1050))+((1-(qCell/bigT))*J1050),IF(qCell=0,1,IF(OR(ISBLANK(F1051),COUNT($F$2:F1050)&lt;=qCell),IF(COUNT($F$2:F1050)=1,1,F1050/F1049),((qCell/COUNT($F$2:F1050))*(I1051/I1050))+((1-(qCell/COUNT($F$2:F1050)))*J1050)))),J1050),IF(Temp!sts_add=1,IF(H1050="in-sample",IF(Q1050=bigT,((qCell/bigT)*(I1051-I1050))+((1-(qCell/bigT))*J1050),IF(OR(ISBLANK(F1051),COUNT($AX$2:AX1050)&lt;=qCell),IF(COUNT($AX$2:AX1050)=1,0,AX1050-AX1049),((qCell/COUNT($AX$2:AX1050))*(I1051-I1050))+((1-(qCell/COUNT($AX$2:AX1050)))*J1050))),J1050),IF(H1050="in-sample",IF(Q1050=bigT,((qCell/bigT)*(I1051/I1050))+((1-(qCell/bigT))*J1050),IF(qCell=0,1,IF(OR(ISBLANK(F1051),COUNT($AX$2:AX1050)&lt;=qCell),IF(COUNT($AX$2:AX1050)=1,1,AX1050/AX1049),((qCell/COUNT($AX$2:AX1050))*(I1051/I1050))+((1-(qCell/COUNT($AX$2:AX1050)))*J1050)))),J1050)))))))</f>
        <v/>
      </c>
      <c r="K1051" s="120" t="str">
        <f>IF(H1051="","",IF(AND(Temp!optSeasCoef=0,Temp!sts_add=1),IF(H1051="out-sample",I1051+(Q1051*J1051),I1051+J1051),IF(AND(Temp!optSeasCoef=0,Temp!sts_multp=1),IF(H1051="out-sample",I1051*(J1051^Q1051),I1051*J1051),IF(Temp!sts_add=1,IF(H1051="out-sample",(I1051+(Q1051*J1051))*G1051,(I1051+J1051)*G1051),IF(H1051="out-sample",I1051*(J1051^Q1051)*G1051,I1051*J1051*G1051)))))</f>
        <v/>
      </c>
      <c r="L1051" s="116" t="str">
        <f t="shared" si="176"/>
        <v/>
      </c>
      <c r="M1051" s="116" t="str">
        <f t="shared" si="177"/>
        <v/>
      </c>
      <c r="N1051" s="116" t="str">
        <f t="shared" si="178"/>
        <v/>
      </c>
      <c r="O1051" s="116" t="str">
        <f t="shared" si="179"/>
        <v/>
      </c>
      <c r="P1051" s="116" t="str">
        <f t="shared" si="180"/>
        <v/>
      </c>
      <c r="Q1051" s="94" t="str">
        <f>IF(AND(Temp!fhor_indata=1,ISBLANK(F1051),H1050="in-sample"),1,IF(AND(Temp!fhor_indata=1,H1050="out-sample",Q1050&lt;XfHor),Q1050+1,IF(ISBLANK(F1051),"",IF(AND(H1051="out-sample",H1050="in-sample"),1,IF(AND(H1051="out-sample",H1050="out-sample"),Q1050+1,IF(ISNUMBER(Q1050),Q1050+1,1))))))</f>
        <v/>
      </c>
      <c r="R1051" s="94" t="str">
        <f t="shared" si="181"/>
        <v/>
      </c>
      <c r="S1051" s="94" t="str">
        <f>IF(Temp!fhor_indata=1,IF(S1050=XobsHor,1,IF(COUNT($S$2:S1050)&lt;=XobsHor,S1050+1,IF(AND(COUNT($S$2:S1050)&lt;=XobsHor+XfHor,IFERROR(MOD(S1050,XobsHor)&lt;XfHor,FALSE)),S1050+1,""))),IF(ISBLANK(F1051),"",IF(S1050=maxP,1,IF(S1050&lt;maxP,S1050+1,IF(COUNT($S$2:S1051)&lt;=XobsHor,S1050+1,"")))))</f>
        <v/>
      </c>
      <c r="T1051" s="3"/>
      <c r="U1051" s="6"/>
      <c r="V1051" s="6"/>
      <c r="W1051" s="6"/>
      <c r="X1051" s="6"/>
      <c r="Y1051" s="6"/>
      <c r="Z1051" s="6"/>
      <c r="AA1051" s="6"/>
      <c r="AB1051" s="6"/>
      <c r="AC1051" s="6"/>
      <c r="AD1051" s="6"/>
      <c r="AE1051" s="6"/>
      <c r="AF1051" s="6"/>
      <c r="AG1051" s="6"/>
      <c r="AH1051" s="6"/>
      <c r="AI1051" s="6"/>
      <c r="AJ1051" s="6"/>
      <c r="AK1051" s="6"/>
      <c r="AW1051" s="122" t="str">
        <f t="shared" si="183"/>
        <v/>
      </c>
      <c r="AX1051" s="123" t="str">
        <f t="shared" si="184"/>
        <v/>
      </c>
      <c r="AY1051" s="124" t="str">
        <f t="shared" si="185"/>
        <v/>
      </c>
      <c r="AZ1051" s="124" t="str">
        <f t="shared" si="186"/>
        <v/>
      </c>
      <c r="BF1051" s="91"/>
    </row>
    <row r="1052" spans="1:58" s="78" customFormat="1" ht="14.25" x14ac:dyDescent="0.2">
      <c r="A1052" s="6"/>
      <c r="B1052" s="6"/>
      <c r="C1052" s="6"/>
      <c r="D1052" s="3"/>
      <c r="E1052" s="98" t="str">
        <f t="shared" si="182"/>
        <v/>
      </c>
      <c r="F1052" s="117"/>
      <c r="G1052" s="116" t="str">
        <f>IF(E1052="","",IF(Temp!optSeasCoef=0,1,INDEX($C$2:$C$13,IF(MOD(COUNT($E$2:E1052),seas_indx)=0,seas_indx,MOD(COUNT($E$2:E1052),seas_indx)))))</f>
        <v/>
      </c>
      <c r="H1052" s="97" t="str">
        <f>IFERROR(IF(Temp!fhor_indata=1,IF(COUNT($S$2:S1052)&lt;=XobsHor,"in-sample",IF(AND(COUNT($S$2:S1052)&lt;=XobsHor+XfHor,MOD(S1051,XobsHor)&lt;XfHor),"out-sample","")),IF(ISBLANK(F1052),"",IF(COUNT($F$2:F1052)&lt;=XobsHor-XfHor,"in-sample","out-sample"))),"")</f>
        <v/>
      </c>
      <c r="I1052" s="120" t="str">
        <f>IF(AND(ISBLANK(F1051),H1051="in-sample"),"",IF(AND(Temp!fhor_indata=1,H1051="out-sample",H1052="out-sample"),I1051,IF(AND(ISBLANK(F1052),H1051="out-sample"),"",IF(AND(Temp!optSeasCoef=0,Temp!sts_add=1),IF(H1051="in-sample",IF(Q1051=bigT,((pCell/bigT)*F1051)+((1-(pCell/bigT))*(I1051+J1051)),IF(OR(ISBLANK(F1052),COUNT($F$2:F1051)&lt;=pCell),F1051,((pCell/COUNT($F$2:F1051))*F1051)+((1-(pCell/COUNT($F$2:F1051)))*(I1051+J1051)))),I1051),IF(AND(Temp!optSeasCoef=0,Temp!sts_multp=1),IF(H1051="in-sample",IF(Q1051=bigT,((pCell/bigT)*F1051)+((1-(pCell/bigT))*(I1051*J1051)),IF(OR(ISBLANK(F1052),COUNT(F$2:$F1051)&lt;=pCell),F1051,((pCell/COUNT($F$2:F1051))*F1051)+((1-(pCell/COUNT($F$2:F1051)))*(I1051*J1051)))),I1051),IF(Temp!sts_add=1,IF(H1051="in-sample",IF(Q1051=bigT,((pCell/bigT)*AX1051)+((1-(pCell/bigT))*(I1051+J1051)),IF(OR(ISBLANK(F1052),COUNT($AX$2:AX1051)&lt;=pCell),AX1051,((pCell/COUNT($AX$2:AX1051))*AX1051)+((1-(pCell/COUNT($AX$2:AX1051)))*(I1051+J1051)))),I1051),IF(H1051="in-sample",IF(Q1051=bigT,((pCell/bigT)*AX1051)+((1-(pCell/bigT))*(I1051*J1051)),IF(OR(ISBLANK(F1052),COUNT($AX$2:AX1051)&lt;=pCell),AX1051,((pCell/COUNT($AX$2:AX1051))*AX1051)+((1-(pCell/COUNT($AX$2:AX1051)))*(I1051*J1051)))),I1051)))))))</f>
        <v/>
      </c>
      <c r="J1052" s="120" t="str">
        <f>IF(AND(ISBLANK(F1051),H1051="in-sample"),"",IF(AND(Temp!fhor_indata=1,H1051="out-sample",H1052="out-sample"),J1051,IF(AND(ISBLANK(F1052),H1051="out-sample"),"",IF(AND(Temp!optSeasCoef=0,Temp!sts_add=1),IF(H1051="in-sample",IF(Q1051=bigT,((qCell/bigT)*(I1052-I1051))+((1-(qCell/bigT))*J1051),IF(OR(ISBLANK(F1052),COUNT($F$2:F1051)&lt;=qCell),IF(COUNT($F$2:F1051)=1,0,F1051-F1050),((qCell/COUNT($F$2:F1051))*(I1052-I1051))+((1-(qCell/COUNT($F$2:F1051)))*J1051))),J1051),IF(AND(Temp!optSeasCoef=0,Temp!sts_multp=1),IF(H1051="in-sample",IF(Q1051=bigT,((qCell/bigT)*(I1052/I1051))+((1-(qCell/bigT))*J1051),IF(qCell=0,1,IF(OR(ISBLANK(F1052),COUNT($F$2:F1051)&lt;=qCell),IF(COUNT($F$2:F1051)=1,1,F1051/F1050),((qCell/COUNT($F$2:F1051))*(I1052/I1051))+((1-(qCell/COUNT($F$2:F1051)))*J1051)))),J1051),IF(Temp!sts_add=1,IF(H1051="in-sample",IF(Q1051=bigT,((qCell/bigT)*(I1052-I1051))+((1-(qCell/bigT))*J1051),IF(OR(ISBLANK(F1052),COUNT($AX$2:AX1051)&lt;=qCell),IF(COUNT($AX$2:AX1051)=1,0,AX1051-AX1050),((qCell/COUNT($AX$2:AX1051))*(I1052-I1051))+((1-(qCell/COUNT($AX$2:AX1051)))*J1051))),J1051),IF(H1051="in-sample",IF(Q1051=bigT,((qCell/bigT)*(I1052/I1051))+((1-(qCell/bigT))*J1051),IF(qCell=0,1,IF(OR(ISBLANK(F1052),COUNT($AX$2:AX1051)&lt;=qCell),IF(COUNT($AX$2:AX1051)=1,1,AX1051/AX1050),((qCell/COUNT($AX$2:AX1051))*(I1052/I1051))+((1-(qCell/COUNT($AX$2:AX1051)))*J1051)))),J1051)))))))</f>
        <v/>
      </c>
      <c r="K1052" s="120" t="str">
        <f>IF(H1052="","",IF(AND(Temp!optSeasCoef=0,Temp!sts_add=1),IF(H1052="out-sample",I1052+(Q1052*J1052),I1052+J1052),IF(AND(Temp!optSeasCoef=0,Temp!sts_multp=1),IF(H1052="out-sample",I1052*(J1052^Q1052),I1052*J1052),IF(Temp!sts_add=1,IF(H1052="out-sample",(I1052+(Q1052*J1052))*G1052,(I1052+J1052)*G1052),IF(H1052="out-sample",I1052*(J1052^Q1052)*G1052,I1052*J1052*G1052)))))</f>
        <v/>
      </c>
      <c r="L1052" s="116" t="str">
        <f t="shared" si="176"/>
        <v/>
      </c>
      <c r="M1052" s="116" t="str">
        <f t="shared" si="177"/>
        <v/>
      </c>
      <c r="N1052" s="116" t="str">
        <f t="shared" si="178"/>
        <v/>
      </c>
      <c r="O1052" s="116" t="str">
        <f t="shared" si="179"/>
        <v/>
      </c>
      <c r="P1052" s="116" t="str">
        <f t="shared" si="180"/>
        <v/>
      </c>
      <c r="Q1052" s="94" t="str">
        <f>IF(AND(Temp!fhor_indata=1,ISBLANK(F1052),H1051="in-sample"),1,IF(AND(Temp!fhor_indata=1,H1051="out-sample",Q1051&lt;XfHor),Q1051+1,IF(ISBLANK(F1052),"",IF(AND(H1052="out-sample",H1051="in-sample"),1,IF(AND(H1052="out-sample",H1051="out-sample"),Q1051+1,IF(ISNUMBER(Q1051),Q1051+1,1))))))</f>
        <v/>
      </c>
      <c r="R1052" s="94" t="str">
        <f t="shared" si="181"/>
        <v/>
      </c>
      <c r="S1052" s="94" t="str">
        <f>IF(Temp!fhor_indata=1,IF(S1051=XobsHor,1,IF(COUNT($S$2:S1051)&lt;=XobsHor,S1051+1,IF(AND(COUNT($S$2:S1051)&lt;=XobsHor+XfHor,IFERROR(MOD(S1051,XobsHor)&lt;XfHor,FALSE)),S1051+1,""))),IF(ISBLANK(F1052),"",IF(S1051=maxP,1,IF(S1051&lt;maxP,S1051+1,IF(COUNT($S$2:S1052)&lt;=XobsHor,S1051+1,"")))))</f>
        <v/>
      </c>
      <c r="T1052" s="3"/>
      <c r="U1052" s="6"/>
      <c r="V1052" s="6"/>
      <c r="W1052" s="6"/>
      <c r="X1052" s="6"/>
      <c r="Y1052" s="6"/>
      <c r="Z1052" s="6"/>
      <c r="AA1052" s="6"/>
      <c r="AB1052" s="6"/>
      <c r="AC1052" s="6"/>
      <c r="AD1052" s="6"/>
      <c r="AE1052" s="6"/>
      <c r="AF1052" s="6"/>
      <c r="AG1052" s="6"/>
      <c r="AH1052" s="6"/>
      <c r="AI1052" s="6"/>
      <c r="AJ1052" s="6"/>
      <c r="AK1052" s="6"/>
      <c r="AW1052" s="122" t="str">
        <f t="shared" si="183"/>
        <v/>
      </c>
      <c r="AX1052" s="123" t="str">
        <f t="shared" si="184"/>
        <v/>
      </c>
      <c r="AY1052" s="124" t="str">
        <f t="shared" si="185"/>
        <v/>
      </c>
      <c r="AZ1052" s="124" t="str">
        <f t="shared" si="186"/>
        <v/>
      </c>
      <c r="BF1052" s="91"/>
    </row>
    <row r="1053" spans="1:58" s="78" customFormat="1" ht="14.25" x14ac:dyDescent="0.2">
      <c r="A1053" s="6"/>
      <c r="B1053" s="6"/>
      <c r="C1053" s="6"/>
      <c r="D1053" s="3"/>
      <c r="E1053" s="98" t="str">
        <f t="shared" si="182"/>
        <v/>
      </c>
      <c r="F1053" s="117"/>
      <c r="G1053" s="116" t="str">
        <f>IF(E1053="","",IF(Temp!optSeasCoef=0,1,INDEX($C$2:$C$13,IF(MOD(COUNT($E$2:E1053),seas_indx)=0,seas_indx,MOD(COUNT($E$2:E1053),seas_indx)))))</f>
        <v/>
      </c>
      <c r="H1053" s="97" t="str">
        <f>IFERROR(IF(Temp!fhor_indata=1,IF(COUNT($S$2:S1053)&lt;=XobsHor,"in-sample",IF(AND(COUNT($S$2:S1053)&lt;=XobsHor+XfHor,MOD(S1052,XobsHor)&lt;XfHor),"out-sample","")),IF(ISBLANK(F1053),"",IF(COUNT($F$2:F1053)&lt;=XobsHor-XfHor,"in-sample","out-sample"))),"")</f>
        <v/>
      </c>
      <c r="I1053" s="120" t="str">
        <f>IF(AND(ISBLANK(F1052),H1052="in-sample"),"",IF(AND(Temp!fhor_indata=1,H1052="out-sample",H1053="out-sample"),I1052,IF(AND(ISBLANK(F1053),H1052="out-sample"),"",IF(AND(Temp!optSeasCoef=0,Temp!sts_add=1),IF(H1052="in-sample",IF(Q1052=bigT,((pCell/bigT)*F1052)+((1-(pCell/bigT))*(I1052+J1052)),IF(OR(ISBLANK(F1053),COUNT($F$2:F1052)&lt;=pCell),F1052,((pCell/COUNT($F$2:F1052))*F1052)+((1-(pCell/COUNT($F$2:F1052)))*(I1052+J1052)))),I1052),IF(AND(Temp!optSeasCoef=0,Temp!sts_multp=1),IF(H1052="in-sample",IF(Q1052=bigT,((pCell/bigT)*F1052)+((1-(pCell/bigT))*(I1052*J1052)),IF(OR(ISBLANK(F1053),COUNT(F$2:$F1052)&lt;=pCell),F1052,((pCell/COUNT($F$2:F1052))*F1052)+((1-(pCell/COUNT($F$2:F1052)))*(I1052*J1052)))),I1052),IF(Temp!sts_add=1,IF(H1052="in-sample",IF(Q1052=bigT,((pCell/bigT)*AX1052)+((1-(pCell/bigT))*(I1052+J1052)),IF(OR(ISBLANK(F1053),COUNT($AX$2:AX1052)&lt;=pCell),AX1052,((pCell/COUNT($AX$2:AX1052))*AX1052)+((1-(pCell/COUNT($AX$2:AX1052)))*(I1052+J1052)))),I1052),IF(H1052="in-sample",IF(Q1052=bigT,((pCell/bigT)*AX1052)+((1-(pCell/bigT))*(I1052*J1052)),IF(OR(ISBLANK(F1053),COUNT($AX$2:AX1052)&lt;=pCell),AX1052,((pCell/COUNT($AX$2:AX1052))*AX1052)+((1-(pCell/COUNT($AX$2:AX1052)))*(I1052*J1052)))),I1052)))))))</f>
        <v/>
      </c>
      <c r="J1053" s="120" t="str">
        <f>IF(AND(ISBLANK(F1052),H1052="in-sample"),"",IF(AND(Temp!fhor_indata=1,H1052="out-sample",H1053="out-sample"),J1052,IF(AND(ISBLANK(F1053),H1052="out-sample"),"",IF(AND(Temp!optSeasCoef=0,Temp!sts_add=1),IF(H1052="in-sample",IF(Q1052=bigT,((qCell/bigT)*(I1053-I1052))+((1-(qCell/bigT))*J1052),IF(OR(ISBLANK(F1053),COUNT($F$2:F1052)&lt;=qCell),IF(COUNT($F$2:F1052)=1,0,F1052-F1051),((qCell/COUNT($F$2:F1052))*(I1053-I1052))+((1-(qCell/COUNT($F$2:F1052)))*J1052))),J1052),IF(AND(Temp!optSeasCoef=0,Temp!sts_multp=1),IF(H1052="in-sample",IF(Q1052=bigT,((qCell/bigT)*(I1053/I1052))+((1-(qCell/bigT))*J1052),IF(qCell=0,1,IF(OR(ISBLANK(F1053),COUNT($F$2:F1052)&lt;=qCell),IF(COUNT($F$2:F1052)=1,1,F1052/F1051),((qCell/COUNT($F$2:F1052))*(I1053/I1052))+((1-(qCell/COUNT($F$2:F1052)))*J1052)))),J1052),IF(Temp!sts_add=1,IF(H1052="in-sample",IF(Q1052=bigT,((qCell/bigT)*(I1053-I1052))+((1-(qCell/bigT))*J1052),IF(OR(ISBLANK(F1053),COUNT($AX$2:AX1052)&lt;=qCell),IF(COUNT($AX$2:AX1052)=1,0,AX1052-AX1051),((qCell/COUNT($AX$2:AX1052))*(I1053-I1052))+((1-(qCell/COUNT($AX$2:AX1052)))*J1052))),J1052),IF(H1052="in-sample",IF(Q1052=bigT,((qCell/bigT)*(I1053/I1052))+((1-(qCell/bigT))*J1052),IF(qCell=0,1,IF(OR(ISBLANK(F1053),COUNT($AX$2:AX1052)&lt;=qCell),IF(COUNT($AX$2:AX1052)=1,1,AX1052/AX1051),((qCell/COUNT($AX$2:AX1052))*(I1053/I1052))+((1-(qCell/COUNT($AX$2:AX1052)))*J1052)))),J1052)))))))</f>
        <v/>
      </c>
      <c r="K1053" s="120" t="str">
        <f>IF(H1053="","",IF(AND(Temp!optSeasCoef=0,Temp!sts_add=1),IF(H1053="out-sample",I1053+(Q1053*J1053),I1053+J1053),IF(AND(Temp!optSeasCoef=0,Temp!sts_multp=1),IF(H1053="out-sample",I1053*(J1053^Q1053),I1053*J1053),IF(Temp!sts_add=1,IF(H1053="out-sample",(I1053+(Q1053*J1053))*G1053,(I1053+J1053)*G1053),IF(H1053="out-sample",I1053*(J1053^Q1053)*G1053,I1053*J1053*G1053)))))</f>
        <v/>
      </c>
      <c r="L1053" s="116" t="str">
        <f t="shared" si="176"/>
        <v/>
      </c>
      <c r="M1053" s="116" t="str">
        <f t="shared" si="177"/>
        <v/>
      </c>
      <c r="N1053" s="116" t="str">
        <f t="shared" si="178"/>
        <v/>
      </c>
      <c r="O1053" s="116" t="str">
        <f t="shared" si="179"/>
        <v/>
      </c>
      <c r="P1053" s="116" t="str">
        <f t="shared" si="180"/>
        <v/>
      </c>
      <c r="Q1053" s="94" t="str">
        <f>IF(AND(Temp!fhor_indata=1,ISBLANK(F1053),H1052="in-sample"),1,IF(AND(Temp!fhor_indata=1,H1052="out-sample",Q1052&lt;XfHor),Q1052+1,IF(ISBLANK(F1053),"",IF(AND(H1053="out-sample",H1052="in-sample"),1,IF(AND(H1053="out-sample",H1052="out-sample"),Q1052+1,IF(ISNUMBER(Q1052),Q1052+1,1))))))</f>
        <v/>
      </c>
      <c r="R1053" s="94" t="str">
        <f t="shared" si="181"/>
        <v/>
      </c>
      <c r="S1053" s="94" t="str">
        <f>IF(Temp!fhor_indata=1,IF(S1052=XobsHor,1,IF(COUNT($S$2:S1052)&lt;=XobsHor,S1052+1,IF(AND(COUNT($S$2:S1052)&lt;=XobsHor+XfHor,IFERROR(MOD(S1052,XobsHor)&lt;XfHor,FALSE)),S1052+1,""))),IF(ISBLANK(F1053),"",IF(S1052=maxP,1,IF(S1052&lt;maxP,S1052+1,IF(COUNT($S$2:S1053)&lt;=XobsHor,S1052+1,"")))))</f>
        <v/>
      </c>
      <c r="T1053" s="3"/>
      <c r="U1053" s="6"/>
      <c r="V1053" s="6"/>
      <c r="W1053" s="6"/>
      <c r="X1053" s="6"/>
      <c r="Y1053" s="6"/>
      <c r="Z1053" s="6"/>
      <c r="AA1053" s="6"/>
      <c r="AB1053" s="6"/>
      <c r="AC1053" s="6"/>
      <c r="AD1053" s="6"/>
      <c r="AE1053" s="6"/>
      <c r="AF1053" s="6"/>
      <c r="AG1053" s="6"/>
      <c r="AH1053" s="6"/>
      <c r="AI1053" s="6"/>
      <c r="AJ1053" s="6"/>
      <c r="AK1053" s="6"/>
      <c r="AW1053" s="122" t="str">
        <f t="shared" si="183"/>
        <v/>
      </c>
      <c r="AX1053" s="123" t="str">
        <f t="shared" si="184"/>
        <v/>
      </c>
      <c r="AY1053" s="124" t="str">
        <f t="shared" si="185"/>
        <v/>
      </c>
      <c r="AZ1053" s="124" t="str">
        <f t="shared" si="186"/>
        <v/>
      </c>
      <c r="BF1053" s="91"/>
    </row>
    <row r="1054" spans="1:58" s="78" customFormat="1" ht="14.25" x14ac:dyDescent="0.2">
      <c r="A1054" s="6"/>
      <c r="B1054" s="6"/>
      <c r="C1054" s="6"/>
      <c r="D1054" s="3"/>
      <c r="E1054" s="98" t="str">
        <f t="shared" si="182"/>
        <v/>
      </c>
      <c r="F1054" s="117"/>
      <c r="G1054" s="116" t="str">
        <f>IF(E1054="","",IF(Temp!optSeasCoef=0,1,INDEX($C$2:$C$13,IF(MOD(COUNT($E$2:E1054),seas_indx)=0,seas_indx,MOD(COUNT($E$2:E1054),seas_indx)))))</f>
        <v/>
      </c>
      <c r="H1054" s="97" t="str">
        <f>IFERROR(IF(Temp!fhor_indata=1,IF(COUNT($S$2:S1054)&lt;=XobsHor,"in-sample",IF(AND(COUNT($S$2:S1054)&lt;=XobsHor+XfHor,MOD(S1053,XobsHor)&lt;XfHor),"out-sample","")),IF(ISBLANK(F1054),"",IF(COUNT($F$2:F1054)&lt;=XobsHor-XfHor,"in-sample","out-sample"))),"")</f>
        <v/>
      </c>
      <c r="I1054" s="120" t="str">
        <f>IF(AND(ISBLANK(F1053),H1053="in-sample"),"",IF(AND(Temp!fhor_indata=1,H1053="out-sample",H1054="out-sample"),I1053,IF(AND(ISBLANK(F1054),H1053="out-sample"),"",IF(AND(Temp!optSeasCoef=0,Temp!sts_add=1),IF(H1053="in-sample",IF(Q1053=bigT,((pCell/bigT)*F1053)+((1-(pCell/bigT))*(I1053+J1053)),IF(OR(ISBLANK(F1054),COUNT($F$2:F1053)&lt;=pCell),F1053,((pCell/COUNT($F$2:F1053))*F1053)+((1-(pCell/COUNT($F$2:F1053)))*(I1053+J1053)))),I1053),IF(AND(Temp!optSeasCoef=0,Temp!sts_multp=1),IF(H1053="in-sample",IF(Q1053=bigT,((pCell/bigT)*F1053)+((1-(pCell/bigT))*(I1053*J1053)),IF(OR(ISBLANK(F1054),COUNT(F$2:$F1053)&lt;=pCell),F1053,((pCell/COUNT($F$2:F1053))*F1053)+((1-(pCell/COUNT($F$2:F1053)))*(I1053*J1053)))),I1053),IF(Temp!sts_add=1,IF(H1053="in-sample",IF(Q1053=bigT,((pCell/bigT)*AX1053)+((1-(pCell/bigT))*(I1053+J1053)),IF(OR(ISBLANK(F1054),COUNT($AX$2:AX1053)&lt;=pCell),AX1053,((pCell/COUNT($AX$2:AX1053))*AX1053)+((1-(pCell/COUNT($AX$2:AX1053)))*(I1053+J1053)))),I1053),IF(H1053="in-sample",IF(Q1053=bigT,((pCell/bigT)*AX1053)+((1-(pCell/bigT))*(I1053*J1053)),IF(OR(ISBLANK(F1054),COUNT($AX$2:AX1053)&lt;=pCell),AX1053,((pCell/COUNT($AX$2:AX1053))*AX1053)+((1-(pCell/COUNT($AX$2:AX1053)))*(I1053*J1053)))),I1053)))))))</f>
        <v/>
      </c>
      <c r="J1054" s="120" t="str">
        <f>IF(AND(ISBLANK(F1053),H1053="in-sample"),"",IF(AND(Temp!fhor_indata=1,H1053="out-sample",H1054="out-sample"),J1053,IF(AND(ISBLANK(F1054),H1053="out-sample"),"",IF(AND(Temp!optSeasCoef=0,Temp!sts_add=1),IF(H1053="in-sample",IF(Q1053=bigT,((qCell/bigT)*(I1054-I1053))+((1-(qCell/bigT))*J1053),IF(OR(ISBLANK(F1054),COUNT($F$2:F1053)&lt;=qCell),IF(COUNT($F$2:F1053)=1,0,F1053-F1052),((qCell/COUNT($F$2:F1053))*(I1054-I1053))+((1-(qCell/COUNT($F$2:F1053)))*J1053))),J1053),IF(AND(Temp!optSeasCoef=0,Temp!sts_multp=1),IF(H1053="in-sample",IF(Q1053=bigT,((qCell/bigT)*(I1054/I1053))+((1-(qCell/bigT))*J1053),IF(qCell=0,1,IF(OR(ISBLANK(F1054),COUNT($F$2:F1053)&lt;=qCell),IF(COUNT($F$2:F1053)=1,1,F1053/F1052),((qCell/COUNT($F$2:F1053))*(I1054/I1053))+((1-(qCell/COUNT($F$2:F1053)))*J1053)))),J1053),IF(Temp!sts_add=1,IF(H1053="in-sample",IF(Q1053=bigT,((qCell/bigT)*(I1054-I1053))+((1-(qCell/bigT))*J1053),IF(OR(ISBLANK(F1054),COUNT($AX$2:AX1053)&lt;=qCell),IF(COUNT($AX$2:AX1053)=1,0,AX1053-AX1052),((qCell/COUNT($AX$2:AX1053))*(I1054-I1053))+((1-(qCell/COUNT($AX$2:AX1053)))*J1053))),J1053),IF(H1053="in-sample",IF(Q1053=bigT,((qCell/bigT)*(I1054/I1053))+((1-(qCell/bigT))*J1053),IF(qCell=0,1,IF(OR(ISBLANK(F1054),COUNT($AX$2:AX1053)&lt;=qCell),IF(COUNT($AX$2:AX1053)=1,1,AX1053/AX1052),((qCell/COUNT($AX$2:AX1053))*(I1054/I1053))+((1-(qCell/COUNT($AX$2:AX1053)))*J1053)))),J1053)))))))</f>
        <v/>
      </c>
      <c r="K1054" s="120" t="str">
        <f>IF(H1054="","",IF(AND(Temp!optSeasCoef=0,Temp!sts_add=1),IF(H1054="out-sample",I1054+(Q1054*J1054),I1054+J1054),IF(AND(Temp!optSeasCoef=0,Temp!sts_multp=1),IF(H1054="out-sample",I1054*(J1054^Q1054),I1054*J1054),IF(Temp!sts_add=1,IF(H1054="out-sample",(I1054+(Q1054*J1054))*G1054,(I1054+J1054)*G1054),IF(H1054="out-sample",I1054*(J1054^Q1054)*G1054,I1054*J1054*G1054)))))</f>
        <v/>
      </c>
      <c r="L1054" s="116" t="str">
        <f t="shared" si="176"/>
        <v/>
      </c>
      <c r="M1054" s="116" t="str">
        <f t="shared" si="177"/>
        <v/>
      </c>
      <c r="N1054" s="116" t="str">
        <f t="shared" si="178"/>
        <v/>
      </c>
      <c r="O1054" s="116" t="str">
        <f t="shared" si="179"/>
        <v/>
      </c>
      <c r="P1054" s="116" t="str">
        <f t="shared" si="180"/>
        <v/>
      </c>
      <c r="Q1054" s="94" t="str">
        <f>IF(AND(Temp!fhor_indata=1,ISBLANK(F1054),H1053="in-sample"),1,IF(AND(Temp!fhor_indata=1,H1053="out-sample",Q1053&lt;XfHor),Q1053+1,IF(ISBLANK(F1054),"",IF(AND(H1054="out-sample",H1053="in-sample"),1,IF(AND(H1054="out-sample",H1053="out-sample"),Q1053+1,IF(ISNUMBER(Q1053),Q1053+1,1))))))</f>
        <v/>
      </c>
      <c r="R1054" s="94" t="str">
        <f t="shared" si="181"/>
        <v/>
      </c>
      <c r="S1054" s="94" t="str">
        <f>IF(Temp!fhor_indata=1,IF(S1053=XobsHor,1,IF(COUNT($S$2:S1053)&lt;=XobsHor,S1053+1,IF(AND(COUNT($S$2:S1053)&lt;=XobsHor+XfHor,IFERROR(MOD(S1053,XobsHor)&lt;XfHor,FALSE)),S1053+1,""))),IF(ISBLANK(F1054),"",IF(S1053=maxP,1,IF(S1053&lt;maxP,S1053+1,IF(COUNT($S$2:S1054)&lt;=XobsHor,S1053+1,"")))))</f>
        <v/>
      </c>
      <c r="T1054" s="3"/>
      <c r="U1054" s="6"/>
      <c r="V1054" s="6"/>
      <c r="W1054" s="6"/>
      <c r="X1054" s="6"/>
      <c r="Y1054" s="6"/>
      <c r="Z1054" s="6"/>
      <c r="AA1054" s="6"/>
      <c r="AB1054" s="6"/>
      <c r="AC1054" s="6"/>
      <c r="AD1054" s="6"/>
      <c r="AE1054" s="6"/>
      <c r="AF1054" s="6"/>
      <c r="AG1054" s="6"/>
      <c r="AH1054" s="6"/>
      <c r="AI1054" s="6"/>
      <c r="AJ1054" s="6"/>
      <c r="AK1054" s="6"/>
      <c r="AW1054" s="122" t="str">
        <f t="shared" si="183"/>
        <v/>
      </c>
      <c r="AX1054" s="123" t="str">
        <f t="shared" si="184"/>
        <v/>
      </c>
      <c r="AY1054" s="124" t="str">
        <f t="shared" si="185"/>
        <v/>
      </c>
      <c r="AZ1054" s="124" t="str">
        <f t="shared" si="186"/>
        <v/>
      </c>
      <c r="BF1054" s="91"/>
    </row>
    <row r="1055" spans="1:58" s="78" customFormat="1" ht="14.25" x14ac:dyDescent="0.2">
      <c r="A1055" s="6"/>
      <c r="B1055" s="6"/>
      <c r="C1055" s="6"/>
      <c r="D1055" s="3"/>
      <c r="E1055" s="98" t="str">
        <f t="shared" si="182"/>
        <v/>
      </c>
      <c r="F1055" s="117"/>
      <c r="G1055" s="116" t="str">
        <f>IF(E1055="","",IF(Temp!optSeasCoef=0,1,INDEX($C$2:$C$13,IF(MOD(COUNT($E$2:E1055),seas_indx)=0,seas_indx,MOD(COUNT($E$2:E1055),seas_indx)))))</f>
        <v/>
      </c>
      <c r="H1055" s="97" t="str">
        <f>IFERROR(IF(Temp!fhor_indata=1,IF(COUNT($S$2:S1055)&lt;=XobsHor,"in-sample",IF(AND(COUNT($S$2:S1055)&lt;=XobsHor+XfHor,MOD(S1054,XobsHor)&lt;XfHor),"out-sample","")),IF(ISBLANK(F1055),"",IF(COUNT($F$2:F1055)&lt;=XobsHor-XfHor,"in-sample","out-sample"))),"")</f>
        <v/>
      </c>
      <c r="I1055" s="120" t="str">
        <f>IF(AND(ISBLANK(F1054),H1054="in-sample"),"",IF(AND(Temp!fhor_indata=1,H1054="out-sample",H1055="out-sample"),I1054,IF(AND(ISBLANK(F1055),H1054="out-sample"),"",IF(AND(Temp!optSeasCoef=0,Temp!sts_add=1),IF(H1054="in-sample",IF(Q1054=bigT,((pCell/bigT)*F1054)+((1-(pCell/bigT))*(I1054+J1054)),IF(OR(ISBLANK(F1055),COUNT($F$2:F1054)&lt;=pCell),F1054,((pCell/COUNT($F$2:F1054))*F1054)+((1-(pCell/COUNT($F$2:F1054)))*(I1054+J1054)))),I1054),IF(AND(Temp!optSeasCoef=0,Temp!sts_multp=1),IF(H1054="in-sample",IF(Q1054=bigT,((pCell/bigT)*F1054)+((1-(pCell/bigT))*(I1054*J1054)),IF(OR(ISBLANK(F1055),COUNT(F$2:$F1054)&lt;=pCell),F1054,((pCell/COUNT($F$2:F1054))*F1054)+((1-(pCell/COUNT($F$2:F1054)))*(I1054*J1054)))),I1054),IF(Temp!sts_add=1,IF(H1054="in-sample",IF(Q1054=bigT,((pCell/bigT)*AX1054)+((1-(pCell/bigT))*(I1054+J1054)),IF(OR(ISBLANK(F1055),COUNT($AX$2:AX1054)&lt;=pCell),AX1054,((pCell/COUNT($AX$2:AX1054))*AX1054)+((1-(pCell/COUNT($AX$2:AX1054)))*(I1054+J1054)))),I1054),IF(H1054="in-sample",IF(Q1054=bigT,((pCell/bigT)*AX1054)+((1-(pCell/bigT))*(I1054*J1054)),IF(OR(ISBLANK(F1055),COUNT($AX$2:AX1054)&lt;=pCell),AX1054,((pCell/COUNT($AX$2:AX1054))*AX1054)+((1-(pCell/COUNT($AX$2:AX1054)))*(I1054*J1054)))),I1054)))))))</f>
        <v/>
      </c>
      <c r="J1055" s="120" t="str">
        <f>IF(AND(ISBLANK(F1054),H1054="in-sample"),"",IF(AND(Temp!fhor_indata=1,H1054="out-sample",H1055="out-sample"),J1054,IF(AND(ISBLANK(F1055),H1054="out-sample"),"",IF(AND(Temp!optSeasCoef=0,Temp!sts_add=1),IF(H1054="in-sample",IF(Q1054=bigT,((qCell/bigT)*(I1055-I1054))+((1-(qCell/bigT))*J1054),IF(OR(ISBLANK(F1055),COUNT($F$2:F1054)&lt;=qCell),IF(COUNT($F$2:F1054)=1,0,F1054-F1053),((qCell/COUNT($F$2:F1054))*(I1055-I1054))+((1-(qCell/COUNT($F$2:F1054)))*J1054))),J1054),IF(AND(Temp!optSeasCoef=0,Temp!sts_multp=1),IF(H1054="in-sample",IF(Q1054=bigT,((qCell/bigT)*(I1055/I1054))+((1-(qCell/bigT))*J1054),IF(qCell=0,1,IF(OR(ISBLANK(F1055),COUNT($F$2:F1054)&lt;=qCell),IF(COUNT($F$2:F1054)=1,1,F1054/F1053),((qCell/COUNT($F$2:F1054))*(I1055/I1054))+((1-(qCell/COUNT($F$2:F1054)))*J1054)))),J1054),IF(Temp!sts_add=1,IF(H1054="in-sample",IF(Q1054=bigT,((qCell/bigT)*(I1055-I1054))+((1-(qCell/bigT))*J1054),IF(OR(ISBLANK(F1055),COUNT($AX$2:AX1054)&lt;=qCell),IF(COUNT($AX$2:AX1054)=1,0,AX1054-AX1053),((qCell/COUNT($AX$2:AX1054))*(I1055-I1054))+((1-(qCell/COUNT($AX$2:AX1054)))*J1054))),J1054),IF(H1054="in-sample",IF(Q1054=bigT,((qCell/bigT)*(I1055/I1054))+((1-(qCell/bigT))*J1054),IF(qCell=0,1,IF(OR(ISBLANK(F1055),COUNT($AX$2:AX1054)&lt;=qCell),IF(COUNT($AX$2:AX1054)=1,1,AX1054/AX1053),((qCell/COUNT($AX$2:AX1054))*(I1055/I1054))+((1-(qCell/COUNT($AX$2:AX1054)))*J1054)))),J1054)))))))</f>
        <v/>
      </c>
      <c r="K1055" s="120" t="str">
        <f>IF(H1055="","",IF(AND(Temp!optSeasCoef=0,Temp!sts_add=1),IF(H1055="out-sample",I1055+(Q1055*J1055),I1055+J1055),IF(AND(Temp!optSeasCoef=0,Temp!sts_multp=1),IF(H1055="out-sample",I1055*(J1055^Q1055),I1055*J1055),IF(Temp!sts_add=1,IF(H1055="out-sample",(I1055+(Q1055*J1055))*G1055,(I1055+J1055)*G1055),IF(H1055="out-sample",I1055*(J1055^Q1055)*G1055,I1055*J1055*G1055)))))</f>
        <v/>
      </c>
      <c r="L1055" s="116" t="str">
        <f t="shared" si="176"/>
        <v/>
      </c>
      <c r="M1055" s="116" t="str">
        <f t="shared" si="177"/>
        <v/>
      </c>
      <c r="N1055" s="116" t="str">
        <f t="shared" si="178"/>
        <v/>
      </c>
      <c r="O1055" s="116" t="str">
        <f t="shared" si="179"/>
        <v/>
      </c>
      <c r="P1055" s="116" t="str">
        <f t="shared" si="180"/>
        <v/>
      </c>
      <c r="Q1055" s="94" t="str">
        <f>IF(AND(Temp!fhor_indata=1,ISBLANK(F1055),H1054="in-sample"),1,IF(AND(Temp!fhor_indata=1,H1054="out-sample",Q1054&lt;XfHor),Q1054+1,IF(ISBLANK(F1055),"",IF(AND(H1055="out-sample",H1054="in-sample"),1,IF(AND(H1055="out-sample",H1054="out-sample"),Q1054+1,IF(ISNUMBER(Q1054),Q1054+1,1))))))</f>
        <v/>
      </c>
      <c r="R1055" s="94" t="str">
        <f t="shared" si="181"/>
        <v/>
      </c>
      <c r="S1055" s="94" t="str">
        <f>IF(Temp!fhor_indata=1,IF(S1054=XobsHor,1,IF(COUNT($S$2:S1054)&lt;=XobsHor,S1054+1,IF(AND(COUNT($S$2:S1054)&lt;=XobsHor+XfHor,IFERROR(MOD(S1054,XobsHor)&lt;XfHor,FALSE)),S1054+1,""))),IF(ISBLANK(F1055),"",IF(S1054=maxP,1,IF(S1054&lt;maxP,S1054+1,IF(COUNT($S$2:S1055)&lt;=XobsHor,S1054+1,"")))))</f>
        <v/>
      </c>
      <c r="T1055" s="3"/>
      <c r="U1055" s="6"/>
      <c r="V1055" s="6"/>
      <c r="W1055" s="6"/>
      <c r="X1055" s="6"/>
      <c r="Y1055" s="6"/>
      <c r="Z1055" s="6"/>
      <c r="AA1055" s="6"/>
      <c r="AB1055" s="6"/>
      <c r="AC1055" s="6"/>
      <c r="AD1055" s="6"/>
      <c r="AE1055" s="6"/>
      <c r="AF1055" s="6"/>
      <c r="AG1055" s="6"/>
      <c r="AH1055" s="6"/>
      <c r="AI1055" s="6"/>
      <c r="AJ1055" s="6"/>
      <c r="AK1055" s="6"/>
      <c r="AW1055" s="122" t="str">
        <f t="shared" si="183"/>
        <v/>
      </c>
      <c r="AX1055" s="123" t="str">
        <f t="shared" si="184"/>
        <v/>
      </c>
      <c r="AY1055" s="124" t="str">
        <f t="shared" si="185"/>
        <v/>
      </c>
      <c r="AZ1055" s="124" t="str">
        <f t="shared" si="186"/>
        <v/>
      </c>
      <c r="BF1055" s="91"/>
    </row>
    <row r="1056" spans="1:58" s="78" customFormat="1" ht="14.25" x14ac:dyDescent="0.2">
      <c r="A1056" s="6"/>
      <c r="B1056" s="6"/>
      <c r="C1056" s="6"/>
      <c r="D1056" s="3"/>
      <c r="E1056" s="98" t="str">
        <f t="shared" si="182"/>
        <v/>
      </c>
      <c r="F1056" s="117"/>
      <c r="G1056" s="116" t="str">
        <f>IF(E1056="","",IF(Temp!optSeasCoef=0,1,INDEX($C$2:$C$13,IF(MOD(COUNT($E$2:E1056),seas_indx)=0,seas_indx,MOD(COUNT($E$2:E1056),seas_indx)))))</f>
        <v/>
      </c>
      <c r="H1056" s="97" t="str">
        <f>IFERROR(IF(Temp!fhor_indata=1,IF(COUNT($S$2:S1056)&lt;=XobsHor,"in-sample",IF(AND(COUNT($S$2:S1056)&lt;=XobsHor+XfHor,MOD(S1055,XobsHor)&lt;XfHor),"out-sample","")),IF(ISBLANK(F1056),"",IF(COUNT($F$2:F1056)&lt;=XobsHor-XfHor,"in-sample","out-sample"))),"")</f>
        <v/>
      </c>
      <c r="I1056" s="120" t="str">
        <f>IF(AND(ISBLANK(F1055),H1055="in-sample"),"",IF(AND(Temp!fhor_indata=1,H1055="out-sample",H1056="out-sample"),I1055,IF(AND(ISBLANK(F1056),H1055="out-sample"),"",IF(AND(Temp!optSeasCoef=0,Temp!sts_add=1),IF(H1055="in-sample",IF(Q1055=bigT,((pCell/bigT)*F1055)+((1-(pCell/bigT))*(I1055+J1055)),IF(OR(ISBLANK(F1056),COUNT($F$2:F1055)&lt;=pCell),F1055,((pCell/COUNT($F$2:F1055))*F1055)+((1-(pCell/COUNT($F$2:F1055)))*(I1055+J1055)))),I1055),IF(AND(Temp!optSeasCoef=0,Temp!sts_multp=1),IF(H1055="in-sample",IF(Q1055=bigT,((pCell/bigT)*F1055)+((1-(pCell/bigT))*(I1055*J1055)),IF(OR(ISBLANK(F1056),COUNT(F$2:$F1055)&lt;=pCell),F1055,((pCell/COUNT($F$2:F1055))*F1055)+((1-(pCell/COUNT($F$2:F1055)))*(I1055*J1055)))),I1055),IF(Temp!sts_add=1,IF(H1055="in-sample",IF(Q1055=bigT,((pCell/bigT)*AX1055)+((1-(pCell/bigT))*(I1055+J1055)),IF(OR(ISBLANK(F1056),COUNT($AX$2:AX1055)&lt;=pCell),AX1055,((pCell/COUNT($AX$2:AX1055))*AX1055)+((1-(pCell/COUNT($AX$2:AX1055)))*(I1055+J1055)))),I1055),IF(H1055="in-sample",IF(Q1055=bigT,((pCell/bigT)*AX1055)+((1-(pCell/bigT))*(I1055*J1055)),IF(OR(ISBLANK(F1056),COUNT($AX$2:AX1055)&lt;=pCell),AX1055,((pCell/COUNT($AX$2:AX1055))*AX1055)+((1-(pCell/COUNT($AX$2:AX1055)))*(I1055*J1055)))),I1055)))))))</f>
        <v/>
      </c>
      <c r="J1056" s="120" t="str">
        <f>IF(AND(ISBLANK(F1055),H1055="in-sample"),"",IF(AND(Temp!fhor_indata=1,H1055="out-sample",H1056="out-sample"),J1055,IF(AND(ISBLANK(F1056),H1055="out-sample"),"",IF(AND(Temp!optSeasCoef=0,Temp!sts_add=1),IF(H1055="in-sample",IF(Q1055=bigT,((qCell/bigT)*(I1056-I1055))+((1-(qCell/bigT))*J1055),IF(OR(ISBLANK(F1056),COUNT($F$2:F1055)&lt;=qCell),IF(COUNT($F$2:F1055)=1,0,F1055-F1054),((qCell/COUNT($F$2:F1055))*(I1056-I1055))+((1-(qCell/COUNT($F$2:F1055)))*J1055))),J1055),IF(AND(Temp!optSeasCoef=0,Temp!sts_multp=1),IF(H1055="in-sample",IF(Q1055=bigT,((qCell/bigT)*(I1056/I1055))+((1-(qCell/bigT))*J1055),IF(qCell=0,1,IF(OR(ISBLANK(F1056),COUNT($F$2:F1055)&lt;=qCell),IF(COUNT($F$2:F1055)=1,1,F1055/F1054),((qCell/COUNT($F$2:F1055))*(I1056/I1055))+((1-(qCell/COUNT($F$2:F1055)))*J1055)))),J1055),IF(Temp!sts_add=1,IF(H1055="in-sample",IF(Q1055=bigT,((qCell/bigT)*(I1056-I1055))+((1-(qCell/bigT))*J1055),IF(OR(ISBLANK(F1056),COUNT($AX$2:AX1055)&lt;=qCell),IF(COUNT($AX$2:AX1055)=1,0,AX1055-AX1054),((qCell/COUNT($AX$2:AX1055))*(I1056-I1055))+((1-(qCell/COUNT($AX$2:AX1055)))*J1055))),J1055),IF(H1055="in-sample",IF(Q1055=bigT,((qCell/bigT)*(I1056/I1055))+((1-(qCell/bigT))*J1055),IF(qCell=0,1,IF(OR(ISBLANK(F1056),COUNT($AX$2:AX1055)&lt;=qCell),IF(COUNT($AX$2:AX1055)=1,1,AX1055/AX1054),((qCell/COUNT($AX$2:AX1055))*(I1056/I1055))+((1-(qCell/COUNT($AX$2:AX1055)))*J1055)))),J1055)))))))</f>
        <v/>
      </c>
      <c r="K1056" s="120" t="str">
        <f>IF(H1056="","",IF(AND(Temp!optSeasCoef=0,Temp!sts_add=1),IF(H1056="out-sample",I1056+(Q1056*J1056),I1056+J1056),IF(AND(Temp!optSeasCoef=0,Temp!sts_multp=1),IF(H1056="out-sample",I1056*(J1056^Q1056),I1056*J1056),IF(Temp!sts_add=1,IF(H1056="out-sample",(I1056+(Q1056*J1056))*G1056,(I1056+J1056)*G1056),IF(H1056="out-sample",I1056*(J1056^Q1056)*G1056,I1056*J1056*G1056)))))</f>
        <v/>
      </c>
      <c r="L1056" s="116" t="str">
        <f t="shared" si="176"/>
        <v/>
      </c>
      <c r="M1056" s="116" t="str">
        <f t="shared" si="177"/>
        <v/>
      </c>
      <c r="N1056" s="116" t="str">
        <f t="shared" si="178"/>
        <v/>
      </c>
      <c r="O1056" s="116" t="str">
        <f t="shared" si="179"/>
        <v/>
      </c>
      <c r="P1056" s="116" t="str">
        <f t="shared" si="180"/>
        <v/>
      </c>
      <c r="Q1056" s="94" t="str">
        <f>IF(AND(Temp!fhor_indata=1,ISBLANK(F1056),H1055="in-sample"),1,IF(AND(Temp!fhor_indata=1,H1055="out-sample",Q1055&lt;XfHor),Q1055+1,IF(ISBLANK(F1056),"",IF(AND(H1056="out-sample",H1055="in-sample"),1,IF(AND(H1056="out-sample",H1055="out-sample"),Q1055+1,IF(ISNUMBER(Q1055),Q1055+1,1))))))</f>
        <v/>
      </c>
      <c r="R1056" s="94" t="str">
        <f t="shared" si="181"/>
        <v/>
      </c>
      <c r="S1056" s="94" t="str">
        <f>IF(Temp!fhor_indata=1,IF(S1055=XobsHor,1,IF(COUNT($S$2:S1055)&lt;=XobsHor,S1055+1,IF(AND(COUNT($S$2:S1055)&lt;=XobsHor+XfHor,IFERROR(MOD(S1055,XobsHor)&lt;XfHor,FALSE)),S1055+1,""))),IF(ISBLANK(F1056),"",IF(S1055=maxP,1,IF(S1055&lt;maxP,S1055+1,IF(COUNT($S$2:S1056)&lt;=XobsHor,S1055+1,"")))))</f>
        <v/>
      </c>
      <c r="T1056" s="3"/>
      <c r="U1056" s="6"/>
      <c r="V1056" s="6"/>
      <c r="W1056" s="6"/>
      <c r="X1056" s="6"/>
      <c r="Y1056" s="6"/>
      <c r="Z1056" s="6"/>
      <c r="AA1056" s="6"/>
      <c r="AB1056" s="6"/>
      <c r="AC1056" s="6"/>
      <c r="AD1056" s="6"/>
      <c r="AE1056" s="6"/>
      <c r="AF1056" s="6"/>
      <c r="AG1056" s="6"/>
      <c r="AH1056" s="6"/>
      <c r="AI1056" s="6"/>
      <c r="AJ1056" s="6"/>
      <c r="AK1056" s="6"/>
      <c r="AW1056" s="122" t="str">
        <f t="shared" si="183"/>
        <v/>
      </c>
      <c r="AX1056" s="123" t="str">
        <f t="shared" si="184"/>
        <v/>
      </c>
      <c r="AY1056" s="124" t="str">
        <f t="shared" si="185"/>
        <v/>
      </c>
      <c r="AZ1056" s="124" t="str">
        <f t="shared" si="186"/>
        <v/>
      </c>
      <c r="BF1056" s="91"/>
    </row>
    <row r="1057" spans="1:58" s="78" customFormat="1" ht="14.25" x14ac:dyDescent="0.2">
      <c r="A1057" s="6"/>
      <c r="B1057" s="6"/>
      <c r="C1057" s="6"/>
      <c r="D1057" s="3"/>
      <c r="E1057" s="98" t="str">
        <f t="shared" si="182"/>
        <v/>
      </c>
      <c r="F1057" s="117"/>
      <c r="G1057" s="116" t="str">
        <f>IF(E1057="","",IF(Temp!optSeasCoef=0,1,INDEX($C$2:$C$13,IF(MOD(COUNT($E$2:E1057),seas_indx)=0,seas_indx,MOD(COUNT($E$2:E1057),seas_indx)))))</f>
        <v/>
      </c>
      <c r="H1057" s="97" t="str">
        <f>IFERROR(IF(Temp!fhor_indata=1,IF(COUNT($S$2:S1057)&lt;=XobsHor,"in-sample",IF(AND(COUNT($S$2:S1057)&lt;=XobsHor+XfHor,MOD(S1056,XobsHor)&lt;XfHor),"out-sample","")),IF(ISBLANK(F1057),"",IF(COUNT($F$2:F1057)&lt;=XobsHor-XfHor,"in-sample","out-sample"))),"")</f>
        <v/>
      </c>
      <c r="I1057" s="120" t="str">
        <f>IF(AND(ISBLANK(F1056),H1056="in-sample"),"",IF(AND(Temp!fhor_indata=1,H1056="out-sample",H1057="out-sample"),I1056,IF(AND(ISBLANK(F1057),H1056="out-sample"),"",IF(AND(Temp!optSeasCoef=0,Temp!sts_add=1),IF(H1056="in-sample",IF(Q1056=bigT,((pCell/bigT)*F1056)+((1-(pCell/bigT))*(I1056+J1056)),IF(OR(ISBLANK(F1057),COUNT($F$2:F1056)&lt;=pCell),F1056,((pCell/COUNT($F$2:F1056))*F1056)+((1-(pCell/COUNT($F$2:F1056)))*(I1056+J1056)))),I1056),IF(AND(Temp!optSeasCoef=0,Temp!sts_multp=1),IF(H1056="in-sample",IF(Q1056=bigT,((pCell/bigT)*F1056)+((1-(pCell/bigT))*(I1056*J1056)),IF(OR(ISBLANK(F1057),COUNT(F$2:$F1056)&lt;=pCell),F1056,((pCell/COUNT($F$2:F1056))*F1056)+((1-(pCell/COUNT($F$2:F1056)))*(I1056*J1056)))),I1056),IF(Temp!sts_add=1,IF(H1056="in-sample",IF(Q1056=bigT,((pCell/bigT)*AX1056)+((1-(pCell/bigT))*(I1056+J1056)),IF(OR(ISBLANK(F1057),COUNT($AX$2:AX1056)&lt;=pCell),AX1056,((pCell/COUNT($AX$2:AX1056))*AX1056)+((1-(pCell/COUNT($AX$2:AX1056)))*(I1056+J1056)))),I1056),IF(H1056="in-sample",IF(Q1056=bigT,((pCell/bigT)*AX1056)+((1-(pCell/bigT))*(I1056*J1056)),IF(OR(ISBLANK(F1057),COUNT($AX$2:AX1056)&lt;=pCell),AX1056,((pCell/COUNT($AX$2:AX1056))*AX1056)+((1-(pCell/COUNT($AX$2:AX1056)))*(I1056*J1056)))),I1056)))))))</f>
        <v/>
      </c>
      <c r="J1057" s="120" t="str">
        <f>IF(AND(ISBLANK(F1056),H1056="in-sample"),"",IF(AND(Temp!fhor_indata=1,H1056="out-sample",H1057="out-sample"),J1056,IF(AND(ISBLANK(F1057),H1056="out-sample"),"",IF(AND(Temp!optSeasCoef=0,Temp!sts_add=1),IF(H1056="in-sample",IF(Q1056=bigT,((qCell/bigT)*(I1057-I1056))+((1-(qCell/bigT))*J1056),IF(OR(ISBLANK(F1057),COUNT($F$2:F1056)&lt;=qCell),IF(COUNT($F$2:F1056)=1,0,F1056-F1055),((qCell/COUNT($F$2:F1056))*(I1057-I1056))+((1-(qCell/COUNT($F$2:F1056)))*J1056))),J1056),IF(AND(Temp!optSeasCoef=0,Temp!sts_multp=1),IF(H1056="in-sample",IF(Q1056=bigT,((qCell/bigT)*(I1057/I1056))+((1-(qCell/bigT))*J1056),IF(qCell=0,1,IF(OR(ISBLANK(F1057),COUNT($F$2:F1056)&lt;=qCell),IF(COUNT($F$2:F1056)=1,1,F1056/F1055),((qCell/COUNT($F$2:F1056))*(I1057/I1056))+((1-(qCell/COUNT($F$2:F1056)))*J1056)))),J1056),IF(Temp!sts_add=1,IF(H1056="in-sample",IF(Q1056=bigT,((qCell/bigT)*(I1057-I1056))+((1-(qCell/bigT))*J1056),IF(OR(ISBLANK(F1057),COUNT($AX$2:AX1056)&lt;=qCell),IF(COUNT($AX$2:AX1056)=1,0,AX1056-AX1055),((qCell/COUNT($AX$2:AX1056))*(I1057-I1056))+((1-(qCell/COUNT($AX$2:AX1056)))*J1056))),J1056),IF(H1056="in-sample",IF(Q1056=bigT,((qCell/bigT)*(I1057/I1056))+((1-(qCell/bigT))*J1056),IF(qCell=0,1,IF(OR(ISBLANK(F1057),COUNT($AX$2:AX1056)&lt;=qCell),IF(COUNT($AX$2:AX1056)=1,1,AX1056/AX1055),((qCell/COUNT($AX$2:AX1056))*(I1057/I1056))+((1-(qCell/COUNT($AX$2:AX1056)))*J1056)))),J1056)))))))</f>
        <v/>
      </c>
      <c r="K1057" s="120" t="str">
        <f>IF(H1057="","",IF(AND(Temp!optSeasCoef=0,Temp!sts_add=1),IF(H1057="out-sample",I1057+(Q1057*J1057),I1057+J1057),IF(AND(Temp!optSeasCoef=0,Temp!sts_multp=1),IF(H1057="out-sample",I1057*(J1057^Q1057),I1057*J1057),IF(Temp!sts_add=1,IF(H1057="out-sample",(I1057+(Q1057*J1057))*G1057,(I1057+J1057)*G1057),IF(H1057="out-sample",I1057*(J1057^Q1057)*G1057,I1057*J1057*G1057)))))</f>
        <v/>
      </c>
      <c r="L1057" s="116" t="str">
        <f t="shared" si="176"/>
        <v/>
      </c>
      <c r="M1057" s="116" t="str">
        <f t="shared" si="177"/>
        <v/>
      </c>
      <c r="N1057" s="116" t="str">
        <f t="shared" si="178"/>
        <v/>
      </c>
      <c r="O1057" s="116" t="str">
        <f t="shared" si="179"/>
        <v/>
      </c>
      <c r="P1057" s="116" t="str">
        <f t="shared" si="180"/>
        <v/>
      </c>
      <c r="Q1057" s="94" t="str">
        <f>IF(AND(Temp!fhor_indata=1,ISBLANK(F1057),H1056="in-sample"),1,IF(AND(Temp!fhor_indata=1,H1056="out-sample",Q1056&lt;XfHor),Q1056+1,IF(ISBLANK(F1057),"",IF(AND(H1057="out-sample",H1056="in-sample"),1,IF(AND(H1057="out-sample",H1056="out-sample"),Q1056+1,IF(ISNUMBER(Q1056),Q1056+1,1))))))</f>
        <v/>
      </c>
      <c r="R1057" s="94" t="str">
        <f t="shared" si="181"/>
        <v/>
      </c>
      <c r="S1057" s="94" t="str">
        <f>IF(Temp!fhor_indata=1,IF(S1056=XobsHor,1,IF(COUNT($S$2:S1056)&lt;=XobsHor,S1056+1,IF(AND(COUNT($S$2:S1056)&lt;=XobsHor+XfHor,IFERROR(MOD(S1056,XobsHor)&lt;XfHor,FALSE)),S1056+1,""))),IF(ISBLANK(F1057),"",IF(S1056=maxP,1,IF(S1056&lt;maxP,S1056+1,IF(COUNT($S$2:S1057)&lt;=XobsHor,S1056+1,"")))))</f>
        <v/>
      </c>
      <c r="T1057" s="3"/>
      <c r="U1057" s="6"/>
      <c r="V1057" s="6"/>
      <c r="W1057" s="6"/>
      <c r="X1057" s="6"/>
      <c r="Y1057" s="6"/>
      <c r="Z1057" s="6"/>
      <c r="AA1057" s="6"/>
      <c r="AB1057" s="6"/>
      <c r="AC1057" s="6"/>
      <c r="AD1057" s="6"/>
      <c r="AE1057" s="6"/>
      <c r="AF1057" s="6"/>
      <c r="AG1057" s="6"/>
      <c r="AH1057" s="6"/>
      <c r="AI1057" s="6"/>
      <c r="AJ1057" s="6"/>
      <c r="AK1057" s="6"/>
      <c r="AW1057" s="122" t="str">
        <f t="shared" si="183"/>
        <v/>
      </c>
      <c r="AX1057" s="123" t="str">
        <f t="shared" si="184"/>
        <v/>
      </c>
      <c r="AY1057" s="124" t="str">
        <f t="shared" si="185"/>
        <v/>
      </c>
      <c r="AZ1057" s="124" t="str">
        <f t="shared" si="186"/>
        <v/>
      </c>
      <c r="BF1057" s="91"/>
    </row>
    <row r="1058" spans="1:58" s="78" customFormat="1" ht="14.25" x14ac:dyDescent="0.2">
      <c r="A1058" s="6"/>
      <c r="B1058" s="6"/>
      <c r="C1058" s="6"/>
      <c r="D1058" s="3"/>
      <c r="E1058" s="98" t="str">
        <f t="shared" si="182"/>
        <v/>
      </c>
      <c r="F1058" s="117"/>
      <c r="G1058" s="116" t="str">
        <f>IF(E1058="","",IF(Temp!optSeasCoef=0,1,INDEX($C$2:$C$13,IF(MOD(COUNT($E$2:E1058),seas_indx)=0,seas_indx,MOD(COUNT($E$2:E1058),seas_indx)))))</f>
        <v/>
      </c>
      <c r="H1058" s="97" t="str">
        <f>IFERROR(IF(Temp!fhor_indata=1,IF(COUNT($S$2:S1058)&lt;=XobsHor,"in-sample",IF(AND(COUNT($S$2:S1058)&lt;=XobsHor+XfHor,MOD(S1057,XobsHor)&lt;XfHor),"out-sample","")),IF(ISBLANK(F1058),"",IF(COUNT($F$2:F1058)&lt;=XobsHor-XfHor,"in-sample","out-sample"))),"")</f>
        <v/>
      </c>
      <c r="I1058" s="120" t="str">
        <f>IF(AND(ISBLANK(F1057),H1057="in-sample"),"",IF(AND(Temp!fhor_indata=1,H1057="out-sample",H1058="out-sample"),I1057,IF(AND(ISBLANK(F1058),H1057="out-sample"),"",IF(AND(Temp!optSeasCoef=0,Temp!sts_add=1),IF(H1057="in-sample",IF(Q1057=bigT,((pCell/bigT)*F1057)+((1-(pCell/bigT))*(I1057+J1057)),IF(OR(ISBLANK(F1058),COUNT($F$2:F1057)&lt;=pCell),F1057,((pCell/COUNT($F$2:F1057))*F1057)+((1-(pCell/COUNT($F$2:F1057)))*(I1057+J1057)))),I1057),IF(AND(Temp!optSeasCoef=0,Temp!sts_multp=1),IF(H1057="in-sample",IF(Q1057=bigT,((pCell/bigT)*F1057)+((1-(pCell/bigT))*(I1057*J1057)),IF(OR(ISBLANK(F1058),COUNT(F$2:$F1057)&lt;=pCell),F1057,((pCell/COUNT($F$2:F1057))*F1057)+((1-(pCell/COUNT($F$2:F1057)))*(I1057*J1057)))),I1057),IF(Temp!sts_add=1,IF(H1057="in-sample",IF(Q1057=bigT,((pCell/bigT)*AX1057)+((1-(pCell/bigT))*(I1057+J1057)),IF(OR(ISBLANK(F1058),COUNT($AX$2:AX1057)&lt;=pCell),AX1057,((pCell/COUNT($AX$2:AX1057))*AX1057)+((1-(pCell/COUNT($AX$2:AX1057)))*(I1057+J1057)))),I1057),IF(H1057="in-sample",IF(Q1057=bigT,((pCell/bigT)*AX1057)+((1-(pCell/bigT))*(I1057*J1057)),IF(OR(ISBLANK(F1058),COUNT($AX$2:AX1057)&lt;=pCell),AX1057,((pCell/COUNT($AX$2:AX1057))*AX1057)+((1-(pCell/COUNT($AX$2:AX1057)))*(I1057*J1057)))),I1057)))))))</f>
        <v/>
      </c>
      <c r="J1058" s="120" t="str">
        <f>IF(AND(ISBLANK(F1057),H1057="in-sample"),"",IF(AND(Temp!fhor_indata=1,H1057="out-sample",H1058="out-sample"),J1057,IF(AND(ISBLANK(F1058),H1057="out-sample"),"",IF(AND(Temp!optSeasCoef=0,Temp!sts_add=1),IF(H1057="in-sample",IF(Q1057=bigT,((qCell/bigT)*(I1058-I1057))+((1-(qCell/bigT))*J1057),IF(OR(ISBLANK(F1058),COUNT($F$2:F1057)&lt;=qCell),IF(COUNT($F$2:F1057)=1,0,F1057-F1056),((qCell/COUNT($F$2:F1057))*(I1058-I1057))+((1-(qCell/COUNT($F$2:F1057)))*J1057))),J1057),IF(AND(Temp!optSeasCoef=0,Temp!sts_multp=1),IF(H1057="in-sample",IF(Q1057=bigT,((qCell/bigT)*(I1058/I1057))+((1-(qCell/bigT))*J1057),IF(qCell=0,1,IF(OR(ISBLANK(F1058),COUNT($F$2:F1057)&lt;=qCell),IF(COUNT($F$2:F1057)=1,1,F1057/F1056),((qCell/COUNT($F$2:F1057))*(I1058/I1057))+((1-(qCell/COUNT($F$2:F1057)))*J1057)))),J1057),IF(Temp!sts_add=1,IF(H1057="in-sample",IF(Q1057=bigT,((qCell/bigT)*(I1058-I1057))+((1-(qCell/bigT))*J1057),IF(OR(ISBLANK(F1058),COUNT($AX$2:AX1057)&lt;=qCell),IF(COUNT($AX$2:AX1057)=1,0,AX1057-AX1056),((qCell/COUNT($AX$2:AX1057))*(I1058-I1057))+((1-(qCell/COUNT($AX$2:AX1057)))*J1057))),J1057),IF(H1057="in-sample",IF(Q1057=bigT,((qCell/bigT)*(I1058/I1057))+((1-(qCell/bigT))*J1057),IF(qCell=0,1,IF(OR(ISBLANK(F1058),COUNT($AX$2:AX1057)&lt;=qCell),IF(COUNT($AX$2:AX1057)=1,1,AX1057/AX1056),((qCell/COUNT($AX$2:AX1057))*(I1058/I1057))+((1-(qCell/COUNT($AX$2:AX1057)))*J1057)))),J1057)))))))</f>
        <v/>
      </c>
      <c r="K1058" s="120" t="str">
        <f>IF(H1058="","",IF(AND(Temp!optSeasCoef=0,Temp!sts_add=1),IF(H1058="out-sample",I1058+(Q1058*J1058),I1058+J1058),IF(AND(Temp!optSeasCoef=0,Temp!sts_multp=1),IF(H1058="out-sample",I1058*(J1058^Q1058),I1058*J1058),IF(Temp!sts_add=1,IF(H1058="out-sample",(I1058+(Q1058*J1058))*G1058,(I1058+J1058)*G1058),IF(H1058="out-sample",I1058*(J1058^Q1058)*G1058,I1058*J1058*G1058)))))</f>
        <v/>
      </c>
      <c r="L1058" s="116" t="str">
        <f t="shared" si="176"/>
        <v/>
      </c>
      <c r="M1058" s="116" t="str">
        <f t="shared" si="177"/>
        <v/>
      </c>
      <c r="N1058" s="116" t="str">
        <f t="shared" si="178"/>
        <v/>
      </c>
      <c r="O1058" s="116" t="str">
        <f t="shared" si="179"/>
        <v/>
      </c>
      <c r="P1058" s="116" t="str">
        <f t="shared" si="180"/>
        <v/>
      </c>
      <c r="Q1058" s="94" t="str">
        <f>IF(AND(Temp!fhor_indata=1,ISBLANK(F1058),H1057="in-sample"),1,IF(AND(Temp!fhor_indata=1,H1057="out-sample",Q1057&lt;XfHor),Q1057+1,IF(ISBLANK(F1058),"",IF(AND(H1058="out-sample",H1057="in-sample"),1,IF(AND(H1058="out-sample",H1057="out-sample"),Q1057+1,IF(ISNUMBER(Q1057),Q1057+1,1))))))</f>
        <v/>
      </c>
      <c r="R1058" s="94" t="str">
        <f t="shared" si="181"/>
        <v/>
      </c>
      <c r="S1058" s="94" t="str">
        <f>IF(Temp!fhor_indata=1,IF(S1057=XobsHor,1,IF(COUNT($S$2:S1057)&lt;=XobsHor,S1057+1,IF(AND(COUNT($S$2:S1057)&lt;=XobsHor+XfHor,IFERROR(MOD(S1057,XobsHor)&lt;XfHor,FALSE)),S1057+1,""))),IF(ISBLANK(F1058),"",IF(S1057=maxP,1,IF(S1057&lt;maxP,S1057+1,IF(COUNT($S$2:S1058)&lt;=XobsHor,S1057+1,"")))))</f>
        <v/>
      </c>
      <c r="T1058" s="3"/>
      <c r="U1058" s="6"/>
      <c r="V1058" s="6"/>
      <c r="W1058" s="6"/>
      <c r="X1058" s="6"/>
      <c r="Y1058" s="6"/>
      <c r="Z1058" s="6"/>
      <c r="AA1058" s="6"/>
      <c r="AB1058" s="6"/>
      <c r="AC1058" s="6"/>
      <c r="AD1058" s="6"/>
      <c r="AE1058" s="6"/>
      <c r="AF1058" s="6"/>
      <c r="AG1058" s="6"/>
      <c r="AH1058" s="6"/>
      <c r="AI1058" s="6"/>
      <c r="AJ1058" s="6"/>
      <c r="AK1058" s="6"/>
      <c r="AW1058" s="122" t="str">
        <f t="shared" si="183"/>
        <v/>
      </c>
      <c r="AX1058" s="123" t="str">
        <f t="shared" si="184"/>
        <v/>
      </c>
      <c r="AY1058" s="124" t="str">
        <f t="shared" si="185"/>
        <v/>
      </c>
      <c r="AZ1058" s="124" t="str">
        <f t="shared" si="186"/>
        <v/>
      </c>
      <c r="BF1058" s="91"/>
    </row>
    <row r="1059" spans="1:58" s="78" customFormat="1" ht="14.25" x14ac:dyDescent="0.2">
      <c r="A1059" s="6"/>
      <c r="B1059" s="6"/>
      <c r="C1059" s="6"/>
      <c r="D1059" s="3"/>
      <c r="E1059" s="98" t="str">
        <f t="shared" si="182"/>
        <v/>
      </c>
      <c r="F1059" s="117"/>
      <c r="G1059" s="116" t="str">
        <f>IF(E1059="","",IF(Temp!optSeasCoef=0,1,INDEX($C$2:$C$13,IF(MOD(COUNT($E$2:E1059),seas_indx)=0,seas_indx,MOD(COUNT($E$2:E1059),seas_indx)))))</f>
        <v/>
      </c>
      <c r="H1059" s="97" t="str">
        <f>IFERROR(IF(Temp!fhor_indata=1,IF(COUNT($S$2:S1059)&lt;=XobsHor,"in-sample",IF(AND(COUNT($S$2:S1059)&lt;=XobsHor+XfHor,MOD(S1058,XobsHor)&lt;XfHor),"out-sample","")),IF(ISBLANK(F1059),"",IF(COUNT($F$2:F1059)&lt;=XobsHor-XfHor,"in-sample","out-sample"))),"")</f>
        <v/>
      </c>
      <c r="I1059" s="120" t="str">
        <f>IF(AND(ISBLANK(F1058),H1058="in-sample"),"",IF(AND(Temp!fhor_indata=1,H1058="out-sample",H1059="out-sample"),I1058,IF(AND(ISBLANK(F1059),H1058="out-sample"),"",IF(AND(Temp!optSeasCoef=0,Temp!sts_add=1),IF(H1058="in-sample",IF(Q1058=bigT,((pCell/bigT)*F1058)+((1-(pCell/bigT))*(I1058+J1058)),IF(OR(ISBLANK(F1059),COUNT($F$2:F1058)&lt;=pCell),F1058,((pCell/COUNT($F$2:F1058))*F1058)+((1-(pCell/COUNT($F$2:F1058)))*(I1058+J1058)))),I1058),IF(AND(Temp!optSeasCoef=0,Temp!sts_multp=1),IF(H1058="in-sample",IF(Q1058=bigT,((pCell/bigT)*F1058)+((1-(pCell/bigT))*(I1058*J1058)),IF(OR(ISBLANK(F1059),COUNT(F$2:$F1058)&lt;=pCell),F1058,((pCell/COUNT($F$2:F1058))*F1058)+((1-(pCell/COUNT($F$2:F1058)))*(I1058*J1058)))),I1058),IF(Temp!sts_add=1,IF(H1058="in-sample",IF(Q1058=bigT,((pCell/bigT)*AX1058)+((1-(pCell/bigT))*(I1058+J1058)),IF(OR(ISBLANK(F1059),COUNT($AX$2:AX1058)&lt;=pCell),AX1058,((pCell/COUNT($AX$2:AX1058))*AX1058)+((1-(pCell/COUNT($AX$2:AX1058)))*(I1058+J1058)))),I1058),IF(H1058="in-sample",IF(Q1058=bigT,((pCell/bigT)*AX1058)+((1-(pCell/bigT))*(I1058*J1058)),IF(OR(ISBLANK(F1059),COUNT($AX$2:AX1058)&lt;=pCell),AX1058,((pCell/COUNT($AX$2:AX1058))*AX1058)+((1-(pCell/COUNT($AX$2:AX1058)))*(I1058*J1058)))),I1058)))))))</f>
        <v/>
      </c>
      <c r="J1059" s="120" t="str">
        <f>IF(AND(ISBLANK(F1058),H1058="in-sample"),"",IF(AND(Temp!fhor_indata=1,H1058="out-sample",H1059="out-sample"),J1058,IF(AND(ISBLANK(F1059),H1058="out-sample"),"",IF(AND(Temp!optSeasCoef=0,Temp!sts_add=1),IF(H1058="in-sample",IF(Q1058=bigT,((qCell/bigT)*(I1059-I1058))+((1-(qCell/bigT))*J1058),IF(OR(ISBLANK(F1059),COUNT($F$2:F1058)&lt;=qCell),IF(COUNT($F$2:F1058)=1,0,F1058-F1057),((qCell/COUNT($F$2:F1058))*(I1059-I1058))+((1-(qCell/COUNT($F$2:F1058)))*J1058))),J1058),IF(AND(Temp!optSeasCoef=0,Temp!sts_multp=1),IF(H1058="in-sample",IF(Q1058=bigT,((qCell/bigT)*(I1059/I1058))+((1-(qCell/bigT))*J1058),IF(qCell=0,1,IF(OR(ISBLANK(F1059),COUNT($F$2:F1058)&lt;=qCell),IF(COUNT($F$2:F1058)=1,1,F1058/F1057),((qCell/COUNT($F$2:F1058))*(I1059/I1058))+((1-(qCell/COUNT($F$2:F1058)))*J1058)))),J1058),IF(Temp!sts_add=1,IF(H1058="in-sample",IF(Q1058=bigT,((qCell/bigT)*(I1059-I1058))+((1-(qCell/bigT))*J1058),IF(OR(ISBLANK(F1059),COUNT($AX$2:AX1058)&lt;=qCell),IF(COUNT($AX$2:AX1058)=1,0,AX1058-AX1057),((qCell/COUNT($AX$2:AX1058))*(I1059-I1058))+((1-(qCell/COUNT($AX$2:AX1058)))*J1058))),J1058),IF(H1058="in-sample",IF(Q1058=bigT,((qCell/bigT)*(I1059/I1058))+((1-(qCell/bigT))*J1058),IF(qCell=0,1,IF(OR(ISBLANK(F1059),COUNT($AX$2:AX1058)&lt;=qCell),IF(COUNT($AX$2:AX1058)=1,1,AX1058/AX1057),((qCell/COUNT($AX$2:AX1058))*(I1059/I1058))+((1-(qCell/COUNT($AX$2:AX1058)))*J1058)))),J1058)))))))</f>
        <v/>
      </c>
      <c r="K1059" s="120" t="str">
        <f>IF(H1059="","",IF(AND(Temp!optSeasCoef=0,Temp!sts_add=1),IF(H1059="out-sample",I1059+(Q1059*J1059),I1059+J1059),IF(AND(Temp!optSeasCoef=0,Temp!sts_multp=1),IF(H1059="out-sample",I1059*(J1059^Q1059),I1059*J1059),IF(Temp!sts_add=1,IF(H1059="out-sample",(I1059+(Q1059*J1059))*G1059,(I1059+J1059)*G1059),IF(H1059="out-sample",I1059*(J1059^Q1059)*G1059,I1059*J1059*G1059)))))</f>
        <v/>
      </c>
      <c r="L1059" s="116" t="str">
        <f t="shared" si="176"/>
        <v/>
      </c>
      <c r="M1059" s="116" t="str">
        <f t="shared" si="177"/>
        <v/>
      </c>
      <c r="N1059" s="116" t="str">
        <f t="shared" si="178"/>
        <v/>
      </c>
      <c r="O1059" s="116" t="str">
        <f t="shared" si="179"/>
        <v/>
      </c>
      <c r="P1059" s="116" t="str">
        <f t="shared" si="180"/>
        <v/>
      </c>
      <c r="Q1059" s="94" t="str">
        <f>IF(AND(Temp!fhor_indata=1,ISBLANK(F1059),H1058="in-sample"),1,IF(AND(Temp!fhor_indata=1,H1058="out-sample",Q1058&lt;XfHor),Q1058+1,IF(ISBLANK(F1059),"",IF(AND(H1059="out-sample",H1058="in-sample"),1,IF(AND(H1059="out-sample",H1058="out-sample"),Q1058+1,IF(ISNUMBER(Q1058),Q1058+1,1))))))</f>
        <v/>
      </c>
      <c r="R1059" s="94" t="str">
        <f t="shared" si="181"/>
        <v/>
      </c>
      <c r="S1059" s="94" t="str">
        <f>IF(Temp!fhor_indata=1,IF(S1058=XobsHor,1,IF(COUNT($S$2:S1058)&lt;=XobsHor,S1058+1,IF(AND(COUNT($S$2:S1058)&lt;=XobsHor+XfHor,IFERROR(MOD(S1058,XobsHor)&lt;XfHor,FALSE)),S1058+1,""))),IF(ISBLANK(F1059),"",IF(S1058=maxP,1,IF(S1058&lt;maxP,S1058+1,IF(COUNT($S$2:S1059)&lt;=XobsHor,S1058+1,"")))))</f>
        <v/>
      </c>
      <c r="T1059" s="3"/>
      <c r="U1059" s="6"/>
      <c r="V1059" s="6"/>
      <c r="W1059" s="6"/>
      <c r="X1059" s="6"/>
      <c r="Y1059" s="6"/>
      <c r="Z1059" s="6"/>
      <c r="AA1059" s="6"/>
      <c r="AB1059" s="6"/>
      <c r="AC1059" s="6"/>
      <c r="AD1059" s="6"/>
      <c r="AE1059" s="6"/>
      <c r="AF1059" s="6"/>
      <c r="AG1059" s="6"/>
      <c r="AH1059" s="6"/>
      <c r="AI1059" s="6"/>
      <c r="AJ1059" s="6"/>
      <c r="AK1059" s="6"/>
      <c r="AW1059" s="122" t="str">
        <f t="shared" si="183"/>
        <v/>
      </c>
      <c r="AX1059" s="123" t="str">
        <f t="shared" si="184"/>
        <v/>
      </c>
      <c r="AY1059" s="124" t="str">
        <f t="shared" si="185"/>
        <v/>
      </c>
      <c r="AZ1059" s="124" t="str">
        <f t="shared" si="186"/>
        <v/>
      </c>
      <c r="BF1059" s="91"/>
    </row>
    <row r="1060" spans="1:58" s="78" customFormat="1" ht="14.25" x14ac:dyDescent="0.2">
      <c r="A1060" s="6"/>
      <c r="B1060" s="6"/>
      <c r="C1060" s="6"/>
      <c r="D1060" s="3"/>
      <c r="E1060" s="98" t="str">
        <f t="shared" si="182"/>
        <v/>
      </c>
      <c r="F1060" s="117"/>
      <c r="G1060" s="116" t="str">
        <f>IF(E1060="","",IF(Temp!optSeasCoef=0,1,INDEX($C$2:$C$13,IF(MOD(COUNT($E$2:E1060),seas_indx)=0,seas_indx,MOD(COUNT($E$2:E1060),seas_indx)))))</f>
        <v/>
      </c>
      <c r="H1060" s="97" t="str">
        <f>IFERROR(IF(Temp!fhor_indata=1,IF(COUNT($S$2:S1060)&lt;=XobsHor,"in-sample",IF(AND(COUNT($S$2:S1060)&lt;=XobsHor+XfHor,MOD(S1059,XobsHor)&lt;XfHor),"out-sample","")),IF(ISBLANK(F1060),"",IF(COUNT($F$2:F1060)&lt;=XobsHor-XfHor,"in-sample","out-sample"))),"")</f>
        <v/>
      </c>
      <c r="I1060" s="120" t="str">
        <f>IF(AND(ISBLANK(F1059),H1059="in-sample"),"",IF(AND(Temp!fhor_indata=1,H1059="out-sample",H1060="out-sample"),I1059,IF(AND(ISBLANK(F1060),H1059="out-sample"),"",IF(AND(Temp!optSeasCoef=0,Temp!sts_add=1),IF(H1059="in-sample",IF(Q1059=bigT,((pCell/bigT)*F1059)+((1-(pCell/bigT))*(I1059+J1059)),IF(OR(ISBLANK(F1060),COUNT($F$2:F1059)&lt;=pCell),F1059,((pCell/COUNT($F$2:F1059))*F1059)+((1-(pCell/COUNT($F$2:F1059)))*(I1059+J1059)))),I1059),IF(AND(Temp!optSeasCoef=0,Temp!sts_multp=1),IF(H1059="in-sample",IF(Q1059=bigT,((pCell/bigT)*F1059)+((1-(pCell/bigT))*(I1059*J1059)),IF(OR(ISBLANK(F1060),COUNT(F$2:$F1059)&lt;=pCell),F1059,((pCell/COUNT($F$2:F1059))*F1059)+((1-(pCell/COUNT($F$2:F1059)))*(I1059*J1059)))),I1059),IF(Temp!sts_add=1,IF(H1059="in-sample",IF(Q1059=bigT,((pCell/bigT)*AX1059)+((1-(pCell/bigT))*(I1059+J1059)),IF(OR(ISBLANK(F1060),COUNT($AX$2:AX1059)&lt;=pCell),AX1059,((pCell/COUNT($AX$2:AX1059))*AX1059)+((1-(pCell/COUNT($AX$2:AX1059)))*(I1059+J1059)))),I1059),IF(H1059="in-sample",IF(Q1059=bigT,((pCell/bigT)*AX1059)+((1-(pCell/bigT))*(I1059*J1059)),IF(OR(ISBLANK(F1060),COUNT($AX$2:AX1059)&lt;=pCell),AX1059,((pCell/COUNT($AX$2:AX1059))*AX1059)+((1-(pCell/COUNT($AX$2:AX1059)))*(I1059*J1059)))),I1059)))))))</f>
        <v/>
      </c>
      <c r="J1060" s="120" t="str">
        <f>IF(AND(ISBLANK(F1059),H1059="in-sample"),"",IF(AND(Temp!fhor_indata=1,H1059="out-sample",H1060="out-sample"),J1059,IF(AND(ISBLANK(F1060),H1059="out-sample"),"",IF(AND(Temp!optSeasCoef=0,Temp!sts_add=1),IF(H1059="in-sample",IF(Q1059=bigT,((qCell/bigT)*(I1060-I1059))+((1-(qCell/bigT))*J1059),IF(OR(ISBLANK(F1060),COUNT($F$2:F1059)&lt;=qCell),IF(COUNT($F$2:F1059)=1,0,F1059-F1058),((qCell/COUNT($F$2:F1059))*(I1060-I1059))+((1-(qCell/COUNT($F$2:F1059)))*J1059))),J1059),IF(AND(Temp!optSeasCoef=0,Temp!sts_multp=1),IF(H1059="in-sample",IF(Q1059=bigT,((qCell/bigT)*(I1060/I1059))+((1-(qCell/bigT))*J1059),IF(qCell=0,1,IF(OR(ISBLANK(F1060),COUNT($F$2:F1059)&lt;=qCell),IF(COUNT($F$2:F1059)=1,1,F1059/F1058),((qCell/COUNT($F$2:F1059))*(I1060/I1059))+((1-(qCell/COUNT($F$2:F1059)))*J1059)))),J1059),IF(Temp!sts_add=1,IF(H1059="in-sample",IF(Q1059=bigT,((qCell/bigT)*(I1060-I1059))+((1-(qCell/bigT))*J1059),IF(OR(ISBLANK(F1060),COUNT($AX$2:AX1059)&lt;=qCell),IF(COUNT($AX$2:AX1059)=1,0,AX1059-AX1058),((qCell/COUNT($AX$2:AX1059))*(I1060-I1059))+((1-(qCell/COUNT($AX$2:AX1059)))*J1059))),J1059),IF(H1059="in-sample",IF(Q1059=bigT,((qCell/bigT)*(I1060/I1059))+((1-(qCell/bigT))*J1059),IF(qCell=0,1,IF(OR(ISBLANK(F1060),COUNT($AX$2:AX1059)&lt;=qCell),IF(COUNT($AX$2:AX1059)=1,1,AX1059/AX1058),((qCell/COUNT($AX$2:AX1059))*(I1060/I1059))+((1-(qCell/COUNT($AX$2:AX1059)))*J1059)))),J1059)))))))</f>
        <v/>
      </c>
      <c r="K1060" s="120" t="str">
        <f>IF(H1060="","",IF(AND(Temp!optSeasCoef=0,Temp!sts_add=1),IF(H1060="out-sample",I1060+(Q1060*J1060),I1060+J1060),IF(AND(Temp!optSeasCoef=0,Temp!sts_multp=1),IF(H1060="out-sample",I1060*(J1060^Q1060),I1060*J1060),IF(Temp!sts_add=1,IF(H1060="out-sample",(I1060+(Q1060*J1060))*G1060,(I1060+J1060)*G1060),IF(H1060="out-sample",I1060*(J1060^Q1060)*G1060,I1060*J1060*G1060)))))</f>
        <v/>
      </c>
      <c r="L1060" s="116" t="str">
        <f t="shared" si="176"/>
        <v/>
      </c>
      <c r="M1060" s="116" t="str">
        <f t="shared" si="177"/>
        <v/>
      </c>
      <c r="N1060" s="116" t="str">
        <f t="shared" si="178"/>
        <v/>
      </c>
      <c r="O1060" s="116" t="str">
        <f t="shared" si="179"/>
        <v/>
      </c>
      <c r="P1060" s="116" t="str">
        <f t="shared" si="180"/>
        <v/>
      </c>
      <c r="Q1060" s="94" t="str">
        <f>IF(AND(Temp!fhor_indata=1,ISBLANK(F1060),H1059="in-sample"),1,IF(AND(Temp!fhor_indata=1,H1059="out-sample",Q1059&lt;XfHor),Q1059+1,IF(ISBLANK(F1060),"",IF(AND(H1060="out-sample",H1059="in-sample"),1,IF(AND(H1060="out-sample",H1059="out-sample"),Q1059+1,IF(ISNUMBER(Q1059),Q1059+1,1))))))</f>
        <v/>
      </c>
      <c r="R1060" s="94" t="str">
        <f t="shared" si="181"/>
        <v/>
      </c>
      <c r="S1060" s="94" t="str">
        <f>IF(Temp!fhor_indata=1,IF(S1059=XobsHor,1,IF(COUNT($S$2:S1059)&lt;=XobsHor,S1059+1,IF(AND(COUNT($S$2:S1059)&lt;=XobsHor+XfHor,IFERROR(MOD(S1059,XobsHor)&lt;XfHor,FALSE)),S1059+1,""))),IF(ISBLANK(F1060),"",IF(S1059=maxP,1,IF(S1059&lt;maxP,S1059+1,IF(COUNT($S$2:S1060)&lt;=XobsHor,S1059+1,"")))))</f>
        <v/>
      </c>
      <c r="T1060" s="3"/>
      <c r="U1060" s="6"/>
      <c r="V1060" s="6"/>
      <c r="W1060" s="6"/>
      <c r="X1060" s="6"/>
      <c r="Y1060" s="6"/>
      <c r="Z1060" s="6"/>
      <c r="AA1060" s="6"/>
      <c r="AB1060" s="6"/>
      <c r="AC1060" s="6"/>
      <c r="AD1060" s="6"/>
      <c r="AE1060" s="6"/>
      <c r="AF1060" s="6"/>
      <c r="AG1060" s="6"/>
      <c r="AH1060" s="6"/>
      <c r="AI1060" s="6"/>
      <c r="AJ1060" s="6"/>
      <c r="AK1060" s="6"/>
      <c r="AW1060" s="122" t="str">
        <f t="shared" si="183"/>
        <v/>
      </c>
      <c r="AX1060" s="123" t="str">
        <f t="shared" si="184"/>
        <v/>
      </c>
      <c r="AY1060" s="124" t="str">
        <f t="shared" si="185"/>
        <v/>
      </c>
      <c r="AZ1060" s="124" t="str">
        <f t="shared" si="186"/>
        <v/>
      </c>
      <c r="BF1060" s="91"/>
    </row>
    <row r="1061" spans="1:58" s="78" customFormat="1" ht="14.25" x14ac:dyDescent="0.2">
      <c r="A1061" s="6"/>
      <c r="B1061" s="6"/>
      <c r="C1061" s="6"/>
      <c r="D1061" s="3"/>
      <c r="E1061" s="98" t="str">
        <f t="shared" si="182"/>
        <v/>
      </c>
      <c r="F1061" s="117"/>
      <c r="G1061" s="116" t="str">
        <f>IF(E1061="","",IF(Temp!optSeasCoef=0,1,INDEX($C$2:$C$13,IF(MOD(COUNT($E$2:E1061),seas_indx)=0,seas_indx,MOD(COUNT($E$2:E1061),seas_indx)))))</f>
        <v/>
      </c>
      <c r="H1061" s="97" t="str">
        <f>IFERROR(IF(Temp!fhor_indata=1,IF(COUNT($S$2:S1061)&lt;=XobsHor,"in-sample",IF(AND(COUNT($S$2:S1061)&lt;=XobsHor+XfHor,MOD(S1060,XobsHor)&lt;XfHor),"out-sample","")),IF(ISBLANK(F1061),"",IF(COUNT($F$2:F1061)&lt;=XobsHor-XfHor,"in-sample","out-sample"))),"")</f>
        <v/>
      </c>
      <c r="I1061" s="120" t="str">
        <f>IF(AND(ISBLANK(F1060),H1060="in-sample"),"",IF(AND(Temp!fhor_indata=1,H1060="out-sample",H1061="out-sample"),I1060,IF(AND(ISBLANK(F1061),H1060="out-sample"),"",IF(AND(Temp!optSeasCoef=0,Temp!sts_add=1),IF(H1060="in-sample",IF(Q1060=bigT,((pCell/bigT)*F1060)+((1-(pCell/bigT))*(I1060+J1060)),IF(OR(ISBLANK(F1061),COUNT($F$2:F1060)&lt;=pCell),F1060,((pCell/COUNT($F$2:F1060))*F1060)+((1-(pCell/COUNT($F$2:F1060)))*(I1060+J1060)))),I1060),IF(AND(Temp!optSeasCoef=0,Temp!sts_multp=1),IF(H1060="in-sample",IF(Q1060=bigT,((pCell/bigT)*F1060)+((1-(pCell/bigT))*(I1060*J1060)),IF(OR(ISBLANK(F1061),COUNT(F$2:$F1060)&lt;=pCell),F1060,((pCell/COUNT($F$2:F1060))*F1060)+((1-(pCell/COUNT($F$2:F1060)))*(I1060*J1060)))),I1060),IF(Temp!sts_add=1,IF(H1060="in-sample",IF(Q1060=bigT,((pCell/bigT)*AX1060)+((1-(pCell/bigT))*(I1060+J1060)),IF(OR(ISBLANK(F1061),COUNT($AX$2:AX1060)&lt;=pCell),AX1060,((pCell/COUNT($AX$2:AX1060))*AX1060)+((1-(pCell/COUNT($AX$2:AX1060)))*(I1060+J1060)))),I1060),IF(H1060="in-sample",IF(Q1060=bigT,((pCell/bigT)*AX1060)+((1-(pCell/bigT))*(I1060*J1060)),IF(OR(ISBLANK(F1061),COUNT($AX$2:AX1060)&lt;=pCell),AX1060,((pCell/COUNT($AX$2:AX1060))*AX1060)+((1-(pCell/COUNT($AX$2:AX1060)))*(I1060*J1060)))),I1060)))))))</f>
        <v/>
      </c>
      <c r="J1061" s="120" t="str">
        <f>IF(AND(ISBLANK(F1060),H1060="in-sample"),"",IF(AND(Temp!fhor_indata=1,H1060="out-sample",H1061="out-sample"),J1060,IF(AND(ISBLANK(F1061),H1060="out-sample"),"",IF(AND(Temp!optSeasCoef=0,Temp!sts_add=1),IF(H1060="in-sample",IF(Q1060=bigT,((qCell/bigT)*(I1061-I1060))+((1-(qCell/bigT))*J1060),IF(OR(ISBLANK(F1061),COUNT($F$2:F1060)&lt;=qCell),IF(COUNT($F$2:F1060)=1,0,F1060-F1059),((qCell/COUNT($F$2:F1060))*(I1061-I1060))+((1-(qCell/COUNT($F$2:F1060)))*J1060))),J1060),IF(AND(Temp!optSeasCoef=0,Temp!sts_multp=1),IF(H1060="in-sample",IF(Q1060=bigT,((qCell/bigT)*(I1061/I1060))+((1-(qCell/bigT))*J1060),IF(qCell=0,1,IF(OR(ISBLANK(F1061),COUNT($F$2:F1060)&lt;=qCell),IF(COUNT($F$2:F1060)=1,1,F1060/F1059),((qCell/COUNT($F$2:F1060))*(I1061/I1060))+((1-(qCell/COUNT($F$2:F1060)))*J1060)))),J1060),IF(Temp!sts_add=1,IF(H1060="in-sample",IF(Q1060=bigT,((qCell/bigT)*(I1061-I1060))+((1-(qCell/bigT))*J1060),IF(OR(ISBLANK(F1061),COUNT($AX$2:AX1060)&lt;=qCell),IF(COUNT($AX$2:AX1060)=1,0,AX1060-AX1059),((qCell/COUNT($AX$2:AX1060))*(I1061-I1060))+((1-(qCell/COUNT($AX$2:AX1060)))*J1060))),J1060),IF(H1060="in-sample",IF(Q1060=bigT,((qCell/bigT)*(I1061/I1060))+((1-(qCell/bigT))*J1060),IF(qCell=0,1,IF(OR(ISBLANK(F1061),COUNT($AX$2:AX1060)&lt;=qCell),IF(COUNT($AX$2:AX1060)=1,1,AX1060/AX1059),((qCell/COUNT($AX$2:AX1060))*(I1061/I1060))+((1-(qCell/COUNT($AX$2:AX1060)))*J1060)))),J1060)))))))</f>
        <v/>
      </c>
      <c r="K1061" s="120" t="str">
        <f>IF(H1061="","",IF(AND(Temp!optSeasCoef=0,Temp!sts_add=1),IF(H1061="out-sample",I1061+(Q1061*J1061),I1061+J1061),IF(AND(Temp!optSeasCoef=0,Temp!sts_multp=1),IF(H1061="out-sample",I1061*(J1061^Q1061),I1061*J1061),IF(Temp!sts_add=1,IF(H1061="out-sample",(I1061+(Q1061*J1061))*G1061,(I1061+J1061)*G1061),IF(H1061="out-sample",I1061*(J1061^Q1061)*G1061,I1061*J1061*G1061)))))</f>
        <v/>
      </c>
      <c r="L1061" s="116" t="str">
        <f t="shared" si="176"/>
        <v/>
      </c>
      <c r="M1061" s="116" t="str">
        <f t="shared" si="177"/>
        <v/>
      </c>
      <c r="N1061" s="116" t="str">
        <f t="shared" si="178"/>
        <v/>
      </c>
      <c r="O1061" s="116" t="str">
        <f t="shared" si="179"/>
        <v/>
      </c>
      <c r="P1061" s="116" t="str">
        <f t="shared" si="180"/>
        <v/>
      </c>
      <c r="Q1061" s="94" t="str">
        <f>IF(AND(Temp!fhor_indata=1,ISBLANK(F1061),H1060="in-sample"),1,IF(AND(Temp!fhor_indata=1,H1060="out-sample",Q1060&lt;XfHor),Q1060+1,IF(ISBLANK(F1061),"",IF(AND(H1061="out-sample",H1060="in-sample"),1,IF(AND(H1061="out-sample",H1060="out-sample"),Q1060+1,IF(ISNUMBER(Q1060),Q1060+1,1))))))</f>
        <v/>
      </c>
      <c r="R1061" s="94" t="str">
        <f t="shared" si="181"/>
        <v/>
      </c>
      <c r="S1061" s="94" t="str">
        <f>IF(Temp!fhor_indata=1,IF(S1060=XobsHor,1,IF(COUNT($S$2:S1060)&lt;=XobsHor,S1060+1,IF(AND(COUNT($S$2:S1060)&lt;=XobsHor+XfHor,IFERROR(MOD(S1060,XobsHor)&lt;XfHor,FALSE)),S1060+1,""))),IF(ISBLANK(F1061),"",IF(S1060=maxP,1,IF(S1060&lt;maxP,S1060+1,IF(COUNT($S$2:S1061)&lt;=XobsHor,S1060+1,"")))))</f>
        <v/>
      </c>
      <c r="T1061" s="3"/>
      <c r="U1061" s="6"/>
      <c r="V1061" s="6"/>
      <c r="W1061" s="6"/>
      <c r="X1061" s="6"/>
      <c r="Y1061" s="6"/>
      <c r="Z1061" s="6"/>
      <c r="AA1061" s="6"/>
      <c r="AB1061" s="6"/>
      <c r="AC1061" s="6"/>
      <c r="AD1061" s="6"/>
      <c r="AE1061" s="6"/>
      <c r="AF1061" s="6"/>
      <c r="AG1061" s="6"/>
      <c r="AH1061" s="6"/>
      <c r="AI1061" s="6"/>
      <c r="AJ1061" s="6"/>
      <c r="AK1061" s="6"/>
      <c r="AW1061" s="122" t="str">
        <f t="shared" si="183"/>
        <v/>
      </c>
      <c r="AX1061" s="123" t="str">
        <f t="shared" si="184"/>
        <v/>
      </c>
      <c r="AY1061" s="124" t="str">
        <f t="shared" si="185"/>
        <v/>
      </c>
      <c r="AZ1061" s="124" t="str">
        <f t="shared" si="186"/>
        <v/>
      </c>
      <c r="BF1061" s="91"/>
    </row>
    <row r="1062" spans="1:58" s="78" customFormat="1" ht="14.25" x14ac:dyDescent="0.2">
      <c r="A1062" s="6"/>
      <c r="B1062" s="6"/>
      <c r="C1062" s="6"/>
      <c r="D1062" s="3"/>
      <c r="E1062" s="98" t="str">
        <f t="shared" si="182"/>
        <v/>
      </c>
      <c r="F1062" s="117"/>
      <c r="G1062" s="116" t="str">
        <f>IF(E1062="","",IF(Temp!optSeasCoef=0,1,INDEX($C$2:$C$13,IF(MOD(COUNT($E$2:E1062),seas_indx)=0,seas_indx,MOD(COUNT($E$2:E1062),seas_indx)))))</f>
        <v/>
      </c>
      <c r="H1062" s="97" t="str">
        <f>IFERROR(IF(Temp!fhor_indata=1,IF(COUNT($S$2:S1062)&lt;=XobsHor,"in-sample",IF(AND(COUNT($S$2:S1062)&lt;=XobsHor+XfHor,MOD(S1061,XobsHor)&lt;XfHor),"out-sample","")),IF(ISBLANK(F1062),"",IF(COUNT($F$2:F1062)&lt;=XobsHor-XfHor,"in-sample","out-sample"))),"")</f>
        <v/>
      </c>
      <c r="I1062" s="120" t="str">
        <f>IF(AND(ISBLANK(F1061),H1061="in-sample"),"",IF(AND(Temp!fhor_indata=1,H1061="out-sample",H1062="out-sample"),I1061,IF(AND(ISBLANK(F1062),H1061="out-sample"),"",IF(AND(Temp!optSeasCoef=0,Temp!sts_add=1),IF(H1061="in-sample",IF(Q1061=bigT,((pCell/bigT)*F1061)+((1-(pCell/bigT))*(I1061+J1061)),IF(OR(ISBLANK(F1062),COUNT($F$2:F1061)&lt;=pCell),F1061,((pCell/COUNT($F$2:F1061))*F1061)+((1-(pCell/COUNT($F$2:F1061)))*(I1061+J1061)))),I1061),IF(AND(Temp!optSeasCoef=0,Temp!sts_multp=1),IF(H1061="in-sample",IF(Q1061=bigT,((pCell/bigT)*F1061)+((1-(pCell/bigT))*(I1061*J1061)),IF(OR(ISBLANK(F1062),COUNT(F$2:$F1061)&lt;=pCell),F1061,((pCell/COUNT($F$2:F1061))*F1061)+((1-(pCell/COUNT($F$2:F1061)))*(I1061*J1061)))),I1061),IF(Temp!sts_add=1,IF(H1061="in-sample",IF(Q1061=bigT,((pCell/bigT)*AX1061)+((1-(pCell/bigT))*(I1061+J1061)),IF(OR(ISBLANK(F1062),COUNT($AX$2:AX1061)&lt;=pCell),AX1061,((pCell/COUNT($AX$2:AX1061))*AX1061)+((1-(pCell/COUNT($AX$2:AX1061)))*(I1061+J1061)))),I1061),IF(H1061="in-sample",IF(Q1061=bigT,((pCell/bigT)*AX1061)+((1-(pCell/bigT))*(I1061*J1061)),IF(OR(ISBLANK(F1062),COUNT($AX$2:AX1061)&lt;=pCell),AX1061,((pCell/COUNT($AX$2:AX1061))*AX1061)+((1-(pCell/COUNT($AX$2:AX1061)))*(I1061*J1061)))),I1061)))))))</f>
        <v/>
      </c>
      <c r="J1062" s="120" t="str">
        <f>IF(AND(ISBLANK(F1061),H1061="in-sample"),"",IF(AND(Temp!fhor_indata=1,H1061="out-sample",H1062="out-sample"),J1061,IF(AND(ISBLANK(F1062),H1061="out-sample"),"",IF(AND(Temp!optSeasCoef=0,Temp!sts_add=1),IF(H1061="in-sample",IF(Q1061=bigT,((qCell/bigT)*(I1062-I1061))+((1-(qCell/bigT))*J1061),IF(OR(ISBLANK(F1062),COUNT($F$2:F1061)&lt;=qCell),IF(COUNT($F$2:F1061)=1,0,F1061-F1060),((qCell/COUNT($F$2:F1061))*(I1062-I1061))+((1-(qCell/COUNT($F$2:F1061)))*J1061))),J1061),IF(AND(Temp!optSeasCoef=0,Temp!sts_multp=1),IF(H1061="in-sample",IF(Q1061=bigT,((qCell/bigT)*(I1062/I1061))+((1-(qCell/bigT))*J1061),IF(qCell=0,1,IF(OR(ISBLANK(F1062),COUNT($F$2:F1061)&lt;=qCell),IF(COUNT($F$2:F1061)=1,1,F1061/F1060),((qCell/COUNT($F$2:F1061))*(I1062/I1061))+((1-(qCell/COUNT($F$2:F1061)))*J1061)))),J1061),IF(Temp!sts_add=1,IF(H1061="in-sample",IF(Q1061=bigT,((qCell/bigT)*(I1062-I1061))+((1-(qCell/bigT))*J1061),IF(OR(ISBLANK(F1062),COUNT($AX$2:AX1061)&lt;=qCell),IF(COUNT($AX$2:AX1061)=1,0,AX1061-AX1060),((qCell/COUNT($AX$2:AX1061))*(I1062-I1061))+((1-(qCell/COUNT($AX$2:AX1061)))*J1061))),J1061),IF(H1061="in-sample",IF(Q1061=bigT,((qCell/bigT)*(I1062/I1061))+((1-(qCell/bigT))*J1061),IF(qCell=0,1,IF(OR(ISBLANK(F1062),COUNT($AX$2:AX1061)&lt;=qCell),IF(COUNT($AX$2:AX1061)=1,1,AX1061/AX1060),((qCell/COUNT($AX$2:AX1061))*(I1062/I1061))+((1-(qCell/COUNT($AX$2:AX1061)))*J1061)))),J1061)))))))</f>
        <v/>
      </c>
      <c r="K1062" s="120" t="str">
        <f>IF(H1062="","",IF(AND(Temp!optSeasCoef=0,Temp!sts_add=1),IF(H1062="out-sample",I1062+(Q1062*J1062),I1062+J1062),IF(AND(Temp!optSeasCoef=0,Temp!sts_multp=1),IF(H1062="out-sample",I1062*(J1062^Q1062),I1062*J1062),IF(Temp!sts_add=1,IF(H1062="out-sample",(I1062+(Q1062*J1062))*G1062,(I1062+J1062)*G1062),IF(H1062="out-sample",I1062*(J1062^Q1062)*G1062,I1062*J1062*G1062)))))</f>
        <v/>
      </c>
      <c r="L1062" s="116" t="str">
        <f t="shared" si="176"/>
        <v/>
      </c>
      <c r="M1062" s="116" t="str">
        <f t="shared" si="177"/>
        <v/>
      </c>
      <c r="N1062" s="116" t="str">
        <f t="shared" si="178"/>
        <v/>
      </c>
      <c r="O1062" s="116" t="str">
        <f t="shared" si="179"/>
        <v/>
      </c>
      <c r="P1062" s="116" t="str">
        <f t="shared" si="180"/>
        <v/>
      </c>
      <c r="Q1062" s="94" t="str">
        <f>IF(AND(Temp!fhor_indata=1,ISBLANK(F1062),H1061="in-sample"),1,IF(AND(Temp!fhor_indata=1,H1061="out-sample",Q1061&lt;XfHor),Q1061+1,IF(ISBLANK(F1062),"",IF(AND(H1062="out-sample",H1061="in-sample"),1,IF(AND(H1062="out-sample",H1061="out-sample"),Q1061+1,IF(ISNUMBER(Q1061),Q1061+1,1))))))</f>
        <v/>
      </c>
      <c r="R1062" s="94" t="str">
        <f t="shared" si="181"/>
        <v/>
      </c>
      <c r="S1062" s="94" t="str">
        <f>IF(Temp!fhor_indata=1,IF(S1061=XobsHor,1,IF(COUNT($S$2:S1061)&lt;=XobsHor,S1061+1,IF(AND(COUNT($S$2:S1061)&lt;=XobsHor+XfHor,IFERROR(MOD(S1061,XobsHor)&lt;XfHor,FALSE)),S1061+1,""))),IF(ISBLANK(F1062),"",IF(S1061=maxP,1,IF(S1061&lt;maxP,S1061+1,IF(COUNT($S$2:S1062)&lt;=XobsHor,S1061+1,"")))))</f>
        <v/>
      </c>
      <c r="T1062" s="3"/>
      <c r="U1062" s="6"/>
      <c r="V1062" s="6"/>
      <c r="W1062" s="6"/>
      <c r="X1062" s="6"/>
      <c r="Y1062" s="6"/>
      <c r="Z1062" s="6"/>
      <c r="AA1062" s="6"/>
      <c r="AB1062" s="6"/>
      <c r="AC1062" s="6"/>
      <c r="AD1062" s="6"/>
      <c r="AE1062" s="6"/>
      <c r="AF1062" s="6"/>
      <c r="AG1062" s="6"/>
      <c r="AH1062" s="6"/>
      <c r="AI1062" s="6"/>
      <c r="AJ1062" s="6"/>
      <c r="AK1062" s="6"/>
      <c r="AW1062" s="122" t="str">
        <f t="shared" si="183"/>
        <v/>
      </c>
      <c r="AX1062" s="123" t="str">
        <f t="shared" si="184"/>
        <v/>
      </c>
      <c r="AY1062" s="124" t="str">
        <f t="shared" si="185"/>
        <v/>
      </c>
      <c r="AZ1062" s="124" t="str">
        <f t="shared" si="186"/>
        <v/>
      </c>
      <c r="BF1062" s="91"/>
    </row>
    <row r="1063" spans="1:58" s="78" customFormat="1" ht="14.25" x14ac:dyDescent="0.2">
      <c r="A1063" s="6"/>
      <c r="B1063" s="6"/>
      <c r="C1063" s="6"/>
      <c r="D1063" s="3"/>
      <c r="E1063" s="98" t="str">
        <f t="shared" si="182"/>
        <v/>
      </c>
      <c r="F1063" s="117"/>
      <c r="G1063" s="116" t="str">
        <f>IF(E1063="","",IF(Temp!optSeasCoef=0,1,INDEX($C$2:$C$13,IF(MOD(COUNT($E$2:E1063),seas_indx)=0,seas_indx,MOD(COUNT($E$2:E1063),seas_indx)))))</f>
        <v/>
      </c>
      <c r="H1063" s="97" t="str">
        <f>IFERROR(IF(Temp!fhor_indata=1,IF(COUNT($S$2:S1063)&lt;=XobsHor,"in-sample",IF(AND(COUNT($S$2:S1063)&lt;=XobsHor+XfHor,MOD(S1062,XobsHor)&lt;XfHor),"out-sample","")),IF(ISBLANK(F1063),"",IF(COUNT($F$2:F1063)&lt;=XobsHor-XfHor,"in-sample","out-sample"))),"")</f>
        <v/>
      </c>
      <c r="I1063" s="120" t="str">
        <f>IF(AND(ISBLANK(F1062),H1062="in-sample"),"",IF(AND(Temp!fhor_indata=1,H1062="out-sample",H1063="out-sample"),I1062,IF(AND(ISBLANK(F1063),H1062="out-sample"),"",IF(AND(Temp!optSeasCoef=0,Temp!sts_add=1),IF(H1062="in-sample",IF(Q1062=bigT,((pCell/bigT)*F1062)+((1-(pCell/bigT))*(I1062+J1062)),IF(OR(ISBLANK(F1063),COUNT($F$2:F1062)&lt;=pCell),F1062,((pCell/COUNT($F$2:F1062))*F1062)+((1-(pCell/COUNT($F$2:F1062)))*(I1062+J1062)))),I1062),IF(AND(Temp!optSeasCoef=0,Temp!sts_multp=1),IF(H1062="in-sample",IF(Q1062=bigT,((pCell/bigT)*F1062)+((1-(pCell/bigT))*(I1062*J1062)),IF(OR(ISBLANK(F1063),COUNT(F$2:$F1062)&lt;=pCell),F1062,((pCell/COUNT($F$2:F1062))*F1062)+((1-(pCell/COUNT($F$2:F1062)))*(I1062*J1062)))),I1062),IF(Temp!sts_add=1,IF(H1062="in-sample",IF(Q1062=bigT,((pCell/bigT)*AX1062)+((1-(pCell/bigT))*(I1062+J1062)),IF(OR(ISBLANK(F1063),COUNT($AX$2:AX1062)&lt;=pCell),AX1062,((pCell/COUNT($AX$2:AX1062))*AX1062)+((1-(pCell/COUNT($AX$2:AX1062)))*(I1062+J1062)))),I1062),IF(H1062="in-sample",IF(Q1062=bigT,((pCell/bigT)*AX1062)+((1-(pCell/bigT))*(I1062*J1062)),IF(OR(ISBLANK(F1063),COUNT($AX$2:AX1062)&lt;=pCell),AX1062,((pCell/COUNT($AX$2:AX1062))*AX1062)+((1-(pCell/COUNT($AX$2:AX1062)))*(I1062*J1062)))),I1062)))))))</f>
        <v/>
      </c>
      <c r="J1063" s="120" t="str">
        <f>IF(AND(ISBLANK(F1062),H1062="in-sample"),"",IF(AND(Temp!fhor_indata=1,H1062="out-sample",H1063="out-sample"),J1062,IF(AND(ISBLANK(F1063),H1062="out-sample"),"",IF(AND(Temp!optSeasCoef=0,Temp!sts_add=1),IF(H1062="in-sample",IF(Q1062=bigT,((qCell/bigT)*(I1063-I1062))+((1-(qCell/bigT))*J1062),IF(OR(ISBLANK(F1063),COUNT($F$2:F1062)&lt;=qCell),IF(COUNT($F$2:F1062)=1,0,F1062-F1061),((qCell/COUNT($F$2:F1062))*(I1063-I1062))+((1-(qCell/COUNT($F$2:F1062)))*J1062))),J1062),IF(AND(Temp!optSeasCoef=0,Temp!sts_multp=1),IF(H1062="in-sample",IF(Q1062=bigT,((qCell/bigT)*(I1063/I1062))+((1-(qCell/bigT))*J1062),IF(qCell=0,1,IF(OR(ISBLANK(F1063),COUNT($F$2:F1062)&lt;=qCell),IF(COUNT($F$2:F1062)=1,1,F1062/F1061),((qCell/COUNT($F$2:F1062))*(I1063/I1062))+((1-(qCell/COUNT($F$2:F1062)))*J1062)))),J1062),IF(Temp!sts_add=1,IF(H1062="in-sample",IF(Q1062=bigT,((qCell/bigT)*(I1063-I1062))+((1-(qCell/bigT))*J1062),IF(OR(ISBLANK(F1063),COUNT($AX$2:AX1062)&lt;=qCell),IF(COUNT($AX$2:AX1062)=1,0,AX1062-AX1061),((qCell/COUNT($AX$2:AX1062))*(I1063-I1062))+((1-(qCell/COUNT($AX$2:AX1062)))*J1062))),J1062),IF(H1062="in-sample",IF(Q1062=bigT,((qCell/bigT)*(I1063/I1062))+((1-(qCell/bigT))*J1062),IF(qCell=0,1,IF(OR(ISBLANK(F1063),COUNT($AX$2:AX1062)&lt;=qCell),IF(COUNT($AX$2:AX1062)=1,1,AX1062/AX1061),((qCell/COUNT($AX$2:AX1062))*(I1063/I1062))+((1-(qCell/COUNT($AX$2:AX1062)))*J1062)))),J1062)))))))</f>
        <v/>
      </c>
      <c r="K1063" s="120" t="str">
        <f>IF(H1063="","",IF(AND(Temp!optSeasCoef=0,Temp!sts_add=1),IF(H1063="out-sample",I1063+(Q1063*J1063),I1063+J1063),IF(AND(Temp!optSeasCoef=0,Temp!sts_multp=1),IF(H1063="out-sample",I1063*(J1063^Q1063),I1063*J1063),IF(Temp!sts_add=1,IF(H1063="out-sample",(I1063+(Q1063*J1063))*G1063,(I1063+J1063)*G1063),IF(H1063="out-sample",I1063*(J1063^Q1063)*G1063,I1063*J1063*G1063)))))</f>
        <v/>
      </c>
      <c r="L1063" s="116" t="str">
        <f t="shared" si="176"/>
        <v/>
      </c>
      <c r="M1063" s="116" t="str">
        <f t="shared" si="177"/>
        <v/>
      </c>
      <c r="N1063" s="116" t="str">
        <f t="shared" si="178"/>
        <v/>
      </c>
      <c r="O1063" s="116" t="str">
        <f t="shared" si="179"/>
        <v/>
      </c>
      <c r="P1063" s="116" t="str">
        <f t="shared" si="180"/>
        <v/>
      </c>
      <c r="Q1063" s="94" t="str">
        <f>IF(AND(Temp!fhor_indata=1,ISBLANK(F1063),H1062="in-sample"),1,IF(AND(Temp!fhor_indata=1,H1062="out-sample",Q1062&lt;XfHor),Q1062+1,IF(ISBLANK(F1063),"",IF(AND(H1063="out-sample",H1062="in-sample"),1,IF(AND(H1063="out-sample",H1062="out-sample"),Q1062+1,IF(ISNUMBER(Q1062),Q1062+1,1))))))</f>
        <v/>
      </c>
      <c r="R1063" s="94" t="str">
        <f t="shared" si="181"/>
        <v/>
      </c>
      <c r="S1063" s="94" t="str">
        <f>IF(Temp!fhor_indata=1,IF(S1062=XobsHor,1,IF(COUNT($S$2:S1062)&lt;=XobsHor,S1062+1,IF(AND(COUNT($S$2:S1062)&lt;=XobsHor+XfHor,IFERROR(MOD(S1062,XobsHor)&lt;XfHor,FALSE)),S1062+1,""))),IF(ISBLANK(F1063),"",IF(S1062=maxP,1,IF(S1062&lt;maxP,S1062+1,IF(COUNT($S$2:S1063)&lt;=XobsHor,S1062+1,"")))))</f>
        <v/>
      </c>
      <c r="T1063" s="3"/>
      <c r="U1063" s="6"/>
      <c r="V1063" s="6"/>
      <c r="W1063" s="6"/>
      <c r="X1063" s="6"/>
      <c r="Y1063" s="6"/>
      <c r="Z1063" s="6"/>
      <c r="AA1063" s="6"/>
      <c r="AB1063" s="6"/>
      <c r="AC1063" s="6"/>
      <c r="AD1063" s="6"/>
      <c r="AE1063" s="6"/>
      <c r="AF1063" s="6"/>
      <c r="AG1063" s="6"/>
      <c r="AH1063" s="6"/>
      <c r="AI1063" s="6"/>
      <c r="AJ1063" s="6"/>
      <c r="AK1063" s="6"/>
      <c r="AW1063" s="122" t="str">
        <f t="shared" si="183"/>
        <v/>
      </c>
      <c r="AX1063" s="123" t="str">
        <f t="shared" si="184"/>
        <v/>
      </c>
      <c r="AY1063" s="124" t="str">
        <f t="shared" si="185"/>
        <v/>
      </c>
      <c r="AZ1063" s="124" t="str">
        <f t="shared" si="186"/>
        <v/>
      </c>
      <c r="BF1063" s="91"/>
    </row>
    <row r="1064" spans="1:58" s="78" customFormat="1" ht="14.25" x14ac:dyDescent="0.2">
      <c r="A1064" s="6"/>
      <c r="B1064" s="6"/>
      <c r="C1064" s="6"/>
      <c r="D1064" s="3"/>
      <c r="E1064" s="98" t="str">
        <f t="shared" si="182"/>
        <v/>
      </c>
      <c r="F1064" s="117"/>
      <c r="G1064" s="116" t="str">
        <f>IF(E1064="","",IF(Temp!optSeasCoef=0,1,INDEX($C$2:$C$13,IF(MOD(COUNT($E$2:E1064),seas_indx)=0,seas_indx,MOD(COUNT($E$2:E1064),seas_indx)))))</f>
        <v/>
      </c>
      <c r="H1064" s="97" t="str">
        <f>IFERROR(IF(Temp!fhor_indata=1,IF(COUNT($S$2:S1064)&lt;=XobsHor,"in-sample",IF(AND(COUNT($S$2:S1064)&lt;=XobsHor+XfHor,MOD(S1063,XobsHor)&lt;XfHor),"out-sample","")),IF(ISBLANK(F1064),"",IF(COUNT($F$2:F1064)&lt;=XobsHor-XfHor,"in-sample","out-sample"))),"")</f>
        <v/>
      </c>
      <c r="I1064" s="120" t="str">
        <f>IF(AND(ISBLANK(F1063),H1063="in-sample"),"",IF(AND(Temp!fhor_indata=1,H1063="out-sample",H1064="out-sample"),I1063,IF(AND(ISBLANK(F1064),H1063="out-sample"),"",IF(AND(Temp!optSeasCoef=0,Temp!sts_add=1),IF(H1063="in-sample",IF(Q1063=bigT,((pCell/bigT)*F1063)+((1-(pCell/bigT))*(I1063+J1063)),IF(OR(ISBLANK(F1064),COUNT($F$2:F1063)&lt;=pCell),F1063,((pCell/COUNT($F$2:F1063))*F1063)+((1-(pCell/COUNT($F$2:F1063)))*(I1063+J1063)))),I1063),IF(AND(Temp!optSeasCoef=0,Temp!sts_multp=1),IF(H1063="in-sample",IF(Q1063=bigT,((pCell/bigT)*F1063)+((1-(pCell/bigT))*(I1063*J1063)),IF(OR(ISBLANK(F1064),COUNT(F$2:$F1063)&lt;=pCell),F1063,((pCell/COUNT($F$2:F1063))*F1063)+((1-(pCell/COUNT($F$2:F1063)))*(I1063*J1063)))),I1063),IF(Temp!sts_add=1,IF(H1063="in-sample",IF(Q1063=bigT,((pCell/bigT)*AX1063)+((1-(pCell/bigT))*(I1063+J1063)),IF(OR(ISBLANK(F1064),COUNT($AX$2:AX1063)&lt;=pCell),AX1063,((pCell/COUNT($AX$2:AX1063))*AX1063)+((1-(pCell/COUNT($AX$2:AX1063)))*(I1063+J1063)))),I1063),IF(H1063="in-sample",IF(Q1063=bigT,((pCell/bigT)*AX1063)+((1-(pCell/bigT))*(I1063*J1063)),IF(OR(ISBLANK(F1064),COUNT($AX$2:AX1063)&lt;=pCell),AX1063,((pCell/COUNT($AX$2:AX1063))*AX1063)+((1-(pCell/COUNT($AX$2:AX1063)))*(I1063*J1063)))),I1063)))))))</f>
        <v/>
      </c>
      <c r="J1064" s="120" t="str">
        <f>IF(AND(ISBLANK(F1063),H1063="in-sample"),"",IF(AND(Temp!fhor_indata=1,H1063="out-sample",H1064="out-sample"),J1063,IF(AND(ISBLANK(F1064),H1063="out-sample"),"",IF(AND(Temp!optSeasCoef=0,Temp!sts_add=1),IF(H1063="in-sample",IF(Q1063=bigT,((qCell/bigT)*(I1064-I1063))+((1-(qCell/bigT))*J1063),IF(OR(ISBLANK(F1064),COUNT($F$2:F1063)&lt;=qCell),IF(COUNT($F$2:F1063)=1,0,F1063-F1062),((qCell/COUNT($F$2:F1063))*(I1064-I1063))+((1-(qCell/COUNT($F$2:F1063)))*J1063))),J1063),IF(AND(Temp!optSeasCoef=0,Temp!sts_multp=1),IF(H1063="in-sample",IF(Q1063=bigT,((qCell/bigT)*(I1064/I1063))+((1-(qCell/bigT))*J1063),IF(qCell=0,1,IF(OR(ISBLANK(F1064),COUNT($F$2:F1063)&lt;=qCell),IF(COUNT($F$2:F1063)=1,1,F1063/F1062),((qCell/COUNT($F$2:F1063))*(I1064/I1063))+((1-(qCell/COUNT($F$2:F1063)))*J1063)))),J1063),IF(Temp!sts_add=1,IF(H1063="in-sample",IF(Q1063=bigT,((qCell/bigT)*(I1064-I1063))+((1-(qCell/bigT))*J1063),IF(OR(ISBLANK(F1064),COUNT($AX$2:AX1063)&lt;=qCell),IF(COUNT($AX$2:AX1063)=1,0,AX1063-AX1062),((qCell/COUNT($AX$2:AX1063))*(I1064-I1063))+((1-(qCell/COUNT($AX$2:AX1063)))*J1063))),J1063),IF(H1063="in-sample",IF(Q1063=bigT,((qCell/bigT)*(I1064/I1063))+((1-(qCell/bigT))*J1063),IF(qCell=0,1,IF(OR(ISBLANK(F1064),COUNT($AX$2:AX1063)&lt;=qCell),IF(COUNT($AX$2:AX1063)=1,1,AX1063/AX1062),((qCell/COUNT($AX$2:AX1063))*(I1064/I1063))+((1-(qCell/COUNT($AX$2:AX1063)))*J1063)))),J1063)))))))</f>
        <v/>
      </c>
      <c r="K1064" s="120" t="str">
        <f>IF(H1064="","",IF(AND(Temp!optSeasCoef=0,Temp!sts_add=1),IF(H1064="out-sample",I1064+(Q1064*J1064),I1064+J1064),IF(AND(Temp!optSeasCoef=0,Temp!sts_multp=1),IF(H1064="out-sample",I1064*(J1064^Q1064),I1064*J1064),IF(Temp!sts_add=1,IF(H1064="out-sample",(I1064+(Q1064*J1064))*G1064,(I1064+J1064)*G1064),IF(H1064="out-sample",I1064*(J1064^Q1064)*G1064,I1064*J1064*G1064)))))</f>
        <v/>
      </c>
      <c r="L1064" s="116" t="str">
        <f t="shared" si="176"/>
        <v/>
      </c>
      <c r="M1064" s="116" t="str">
        <f t="shared" si="177"/>
        <v/>
      </c>
      <c r="N1064" s="116" t="str">
        <f t="shared" si="178"/>
        <v/>
      </c>
      <c r="O1064" s="116" t="str">
        <f t="shared" si="179"/>
        <v/>
      </c>
      <c r="P1064" s="116" t="str">
        <f t="shared" si="180"/>
        <v/>
      </c>
      <c r="Q1064" s="94" t="str">
        <f>IF(AND(Temp!fhor_indata=1,ISBLANK(F1064),H1063="in-sample"),1,IF(AND(Temp!fhor_indata=1,H1063="out-sample",Q1063&lt;XfHor),Q1063+1,IF(ISBLANK(F1064),"",IF(AND(H1064="out-sample",H1063="in-sample"),1,IF(AND(H1064="out-sample",H1063="out-sample"),Q1063+1,IF(ISNUMBER(Q1063),Q1063+1,1))))))</f>
        <v/>
      </c>
      <c r="R1064" s="94" t="str">
        <f t="shared" si="181"/>
        <v/>
      </c>
      <c r="S1064" s="94" t="str">
        <f>IF(Temp!fhor_indata=1,IF(S1063=XobsHor,1,IF(COUNT($S$2:S1063)&lt;=XobsHor,S1063+1,IF(AND(COUNT($S$2:S1063)&lt;=XobsHor+XfHor,IFERROR(MOD(S1063,XobsHor)&lt;XfHor,FALSE)),S1063+1,""))),IF(ISBLANK(F1064),"",IF(S1063=maxP,1,IF(S1063&lt;maxP,S1063+1,IF(COUNT($S$2:S1064)&lt;=XobsHor,S1063+1,"")))))</f>
        <v/>
      </c>
      <c r="T1064" s="3"/>
      <c r="U1064" s="6"/>
      <c r="V1064" s="6"/>
      <c r="W1064" s="6"/>
      <c r="X1064" s="6"/>
      <c r="Y1064" s="6"/>
      <c r="Z1064" s="6"/>
      <c r="AA1064" s="6"/>
      <c r="AB1064" s="6"/>
      <c r="AC1064" s="6"/>
      <c r="AD1064" s="6"/>
      <c r="AE1064" s="6"/>
      <c r="AF1064" s="6"/>
      <c r="AG1064" s="6"/>
      <c r="AH1064" s="6"/>
      <c r="AI1064" s="6"/>
      <c r="AJ1064" s="6"/>
      <c r="AK1064" s="6"/>
      <c r="AW1064" s="122" t="str">
        <f t="shared" si="183"/>
        <v/>
      </c>
      <c r="AX1064" s="123" t="str">
        <f t="shared" si="184"/>
        <v/>
      </c>
      <c r="AY1064" s="124" t="str">
        <f t="shared" si="185"/>
        <v/>
      </c>
      <c r="AZ1064" s="124" t="str">
        <f t="shared" si="186"/>
        <v/>
      </c>
      <c r="BF1064" s="91"/>
    </row>
    <row r="1065" spans="1:58" s="78" customFormat="1" ht="14.25" x14ac:dyDescent="0.2">
      <c r="A1065" s="6"/>
      <c r="B1065" s="6"/>
      <c r="C1065" s="6"/>
      <c r="D1065" s="3"/>
      <c r="E1065" s="98" t="str">
        <f t="shared" si="182"/>
        <v/>
      </c>
      <c r="F1065" s="117"/>
      <c r="G1065" s="116" t="str">
        <f>IF(E1065="","",IF(Temp!optSeasCoef=0,1,INDEX($C$2:$C$13,IF(MOD(COUNT($E$2:E1065),seas_indx)=0,seas_indx,MOD(COUNT($E$2:E1065),seas_indx)))))</f>
        <v/>
      </c>
      <c r="H1065" s="97" t="str">
        <f>IFERROR(IF(Temp!fhor_indata=1,IF(COUNT($S$2:S1065)&lt;=XobsHor,"in-sample",IF(AND(COUNT($S$2:S1065)&lt;=XobsHor+XfHor,MOD(S1064,XobsHor)&lt;XfHor),"out-sample","")),IF(ISBLANK(F1065),"",IF(COUNT($F$2:F1065)&lt;=XobsHor-XfHor,"in-sample","out-sample"))),"")</f>
        <v/>
      </c>
      <c r="I1065" s="120" t="str">
        <f>IF(AND(ISBLANK(F1064),H1064="in-sample"),"",IF(AND(Temp!fhor_indata=1,H1064="out-sample",H1065="out-sample"),I1064,IF(AND(ISBLANK(F1065),H1064="out-sample"),"",IF(AND(Temp!optSeasCoef=0,Temp!sts_add=1),IF(H1064="in-sample",IF(Q1064=bigT,((pCell/bigT)*F1064)+((1-(pCell/bigT))*(I1064+J1064)),IF(OR(ISBLANK(F1065),COUNT($F$2:F1064)&lt;=pCell),F1064,((pCell/COUNT($F$2:F1064))*F1064)+((1-(pCell/COUNT($F$2:F1064)))*(I1064+J1064)))),I1064),IF(AND(Temp!optSeasCoef=0,Temp!sts_multp=1),IF(H1064="in-sample",IF(Q1064=bigT,((pCell/bigT)*F1064)+((1-(pCell/bigT))*(I1064*J1064)),IF(OR(ISBLANK(F1065),COUNT(F$2:$F1064)&lt;=pCell),F1064,((pCell/COUNT($F$2:F1064))*F1064)+((1-(pCell/COUNT($F$2:F1064)))*(I1064*J1064)))),I1064),IF(Temp!sts_add=1,IF(H1064="in-sample",IF(Q1064=bigT,((pCell/bigT)*AX1064)+((1-(pCell/bigT))*(I1064+J1064)),IF(OR(ISBLANK(F1065),COUNT($AX$2:AX1064)&lt;=pCell),AX1064,((pCell/COUNT($AX$2:AX1064))*AX1064)+((1-(pCell/COUNT($AX$2:AX1064)))*(I1064+J1064)))),I1064),IF(H1064="in-sample",IF(Q1064=bigT,((pCell/bigT)*AX1064)+((1-(pCell/bigT))*(I1064*J1064)),IF(OR(ISBLANK(F1065),COUNT($AX$2:AX1064)&lt;=pCell),AX1064,((pCell/COUNT($AX$2:AX1064))*AX1064)+((1-(pCell/COUNT($AX$2:AX1064)))*(I1064*J1064)))),I1064)))))))</f>
        <v/>
      </c>
      <c r="J1065" s="120" t="str">
        <f>IF(AND(ISBLANK(F1064),H1064="in-sample"),"",IF(AND(Temp!fhor_indata=1,H1064="out-sample",H1065="out-sample"),J1064,IF(AND(ISBLANK(F1065),H1064="out-sample"),"",IF(AND(Temp!optSeasCoef=0,Temp!sts_add=1),IF(H1064="in-sample",IF(Q1064=bigT,((qCell/bigT)*(I1065-I1064))+((1-(qCell/bigT))*J1064),IF(OR(ISBLANK(F1065),COUNT($F$2:F1064)&lt;=qCell),IF(COUNT($F$2:F1064)=1,0,F1064-F1063),((qCell/COUNT($F$2:F1064))*(I1065-I1064))+((1-(qCell/COUNT($F$2:F1064)))*J1064))),J1064),IF(AND(Temp!optSeasCoef=0,Temp!sts_multp=1),IF(H1064="in-sample",IF(Q1064=bigT,((qCell/bigT)*(I1065/I1064))+((1-(qCell/bigT))*J1064),IF(qCell=0,1,IF(OR(ISBLANK(F1065),COUNT($F$2:F1064)&lt;=qCell),IF(COUNT($F$2:F1064)=1,1,F1064/F1063),((qCell/COUNT($F$2:F1064))*(I1065/I1064))+((1-(qCell/COUNT($F$2:F1064)))*J1064)))),J1064),IF(Temp!sts_add=1,IF(H1064="in-sample",IF(Q1064=bigT,((qCell/bigT)*(I1065-I1064))+((1-(qCell/bigT))*J1064),IF(OR(ISBLANK(F1065),COUNT($AX$2:AX1064)&lt;=qCell),IF(COUNT($AX$2:AX1064)=1,0,AX1064-AX1063),((qCell/COUNT($AX$2:AX1064))*(I1065-I1064))+((1-(qCell/COUNT($AX$2:AX1064)))*J1064))),J1064),IF(H1064="in-sample",IF(Q1064=bigT,((qCell/bigT)*(I1065/I1064))+((1-(qCell/bigT))*J1064),IF(qCell=0,1,IF(OR(ISBLANK(F1065),COUNT($AX$2:AX1064)&lt;=qCell),IF(COUNT($AX$2:AX1064)=1,1,AX1064/AX1063),((qCell/COUNT($AX$2:AX1064))*(I1065/I1064))+((1-(qCell/COUNT($AX$2:AX1064)))*J1064)))),J1064)))))))</f>
        <v/>
      </c>
      <c r="K1065" s="120" t="str">
        <f>IF(H1065="","",IF(AND(Temp!optSeasCoef=0,Temp!sts_add=1),IF(H1065="out-sample",I1065+(Q1065*J1065),I1065+J1065),IF(AND(Temp!optSeasCoef=0,Temp!sts_multp=1),IF(H1065="out-sample",I1065*(J1065^Q1065),I1065*J1065),IF(Temp!sts_add=1,IF(H1065="out-sample",(I1065+(Q1065*J1065))*G1065,(I1065+J1065)*G1065),IF(H1065="out-sample",I1065*(J1065^Q1065)*G1065,I1065*J1065*G1065)))))</f>
        <v/>
      </c>
      <c r="L1065" s="116" t="str">
        <f t="shared" si="176"/>
        <v/>
      </c>
      <c r="M1065" s="116" t="str">
        <f t="shared" si="177"/>
        <v/>
      </c>
      <c r="N1065" s="116" t="str">
        <f t="shared" si="178"/>
        <v/>
      </c>
      <c r="O1065" s="116" t="str">
        <f t="shared" si="179"/>
        <v/>
      </c>
      <c r="P1065" s="116" t="str">
        <f t="shared" si="180"/>
        <v/>
      </c>
      <c r="Q1065" s="94" t="str">
        <f>IF(AND(Temp!fhor_indata=1,ISBLANK(F1065),H1064="in-sample"),1,IF(AND(Temp!fhor_indata=1,H1064="out-sample",Q1064&lt;XfHor),Q1064+1,IF(ISBLANK(F1065),"",IF(AND(H1065="out-sample",H1064="in-sample"),1,IF(AND(H1065="out-sample",H1064="out-sample"),Q1064+1,IF(ISNUMBER(Q1064),Q1064+1,1))))))</f>
        <v/>
      </c>
      <c r="R1065" s="94" t="str">
        <f t="shared" si="181"/>
        <v/>
      </c>
      <c r="S1065" s="94" t="str">
        <f>IF(Temp!fhor_indata=1,IF(S1064=XobsHor,1,IF(COUNT($S$2:S1064)&lt;=XobsHor,S1064+1,IF(AND(COUNT($S$2:S1064)&lt;=XobsHor+XfHor,IFERROR(MOD(S1064,XobsHor)&lt;XfHor,FALSE)),S1064+1,""))),IF(ISBLANK(F1065),"",IF(S1064=maxP,1,IF(S1064&lt;maxP,S1064+1,IF(COUNT($S$2:S1065)&lt;=XobsHor,S1064+1,"")))))</f>
        <v/>
      </c>
      <c r="T1065" s="3"/>
      <c r="U1065" s="6"/>
      <c r="V1065" s="6"/>
      <c r="W1065" s="6"/>
      <c r="X1065" s="6"/>
      <c r="Y1065" s="6"/>
      <c r="Z1065" s="6"/>
      <c r="AA1065" s="6"/>
      <c r="AB1065" s="6"/>
      <c r="AC1065" s="6"/>
      <c r="AD1065" s="6"/>
      <c r="AE1065" s="6"/>
      <c r="AF1065" s="6"/>
      <c r="AG1065" s="6"/>
      <c r="AH1065" s="6"/>
      <c r="AI1065" s="6"/>
      <c r="AJ1065" s="6"/>
      <c r="AK1065" s="6"/>
      <c r="AW1065" s="122" t="str">
        <f t="shared" si="183"/>
        <v/>
      </c>
      <c r="AX1065" s="123" t="str">
        <f t="shared" si="184"/>
        <v/>
      </c>
      <c r="AY1065" s="124" t="str">
        <f t="shared" si="185"/>
        <v/>
      </c>
      <c r="AZ1065" s="124" t="str">
        <f t="shared" si="186"/>
        <v/>
      </c>
      <c r="BF1065" s="91"/>
    </row>
    <row r="1066" spans="1:58" s="78" customFormat="1" ht="14.25" x14ac:dyDescent="0.2">
      <c r="A1066" s="6"/>
      <c r="B1066" s="6"/>
      <c r="C1066" s="6"/>
      <c r="D1066" s="3"/>
      <c r="E1066" s="98" t="str">
        <f t="shared" si="182"/>
        <v/>
      </c>
      <c r="F1066" s="117"/>
      <c r="G1066" s="116" t="str">
        <f>IF(E1066="","",IF(Temp!optSeasCoef=0,1,INDEX($C$2:$C$13,IF(MOD(COUNT($E$2:E1066),seas_indx)=0,seas_indx,MOD(COUNT($E$2:E1066),seas_indx)))))</f>
        <v/>
      </c>
      <c r="H1066" s="97" t="str">
        <f>IFERROR(IF(Temp!fhor_indata=1,IF(COUNT($S$2:S1066)&lt;=XobsHor,"in-sample",IF(AND(COUNT($S$2:S1066)&lt;=XobsHor+XfHor,MOD(S1065,XobsHor)&lt;XfHor),"out-sample","")),IF(ISBLANK(F1066),"",IF(COUNT($F$2:F1066)&lt;=XobsHor-XfHor,"in-sample","out-sample"))),"")</f>
        <v/>
      </c>
      <c r="I1066" s="120" t="str">
        <f>IF(AND(ISBLANK(F1065),H1065="in-sample"),"",IF(AND(Temp!fhor_indata=1,H1065="out-sample",H1066="out-sample"),I1065,IF(AND(ISBLANK(F1066),H1065="out-sample"),"",IF(AND(Temp!optSeasCoef=0,Temp!sts_add=1),IF(H1065="in-sample",IF(Q1065=bigT,((pCell/bigT)*F1065)+((1-(pCell/bigT))*(I1065+J1065)),IF(OR(ISBLANK(F1066),COUNT($F$2:F1065)&lt;=pCell),F1065,((pCell/COUNT($F$2:F1065))*F1065)+((1-(pCell/COUNT($F$2:F1065)))*(I1065+J1065)))),I1065),IF(AND(Temp!optSeasCoef=0,Temp!sts_multp=1),IF(H1065="in-sample",IF(Q1065=bigT,((pCell/bigT)*F1065)+((1-(pCell/bigT))*(I1065*J1065)),IF(OR(ISBLANK(F1066),COUNT(F$2:$F1065)&lt;=pCell),F1065,((pCell/COUNT($F$2:F1065))*F1065)+((1-(pCell/COUNT($F$2:F1065)))*(I1065*J1065)))),I1065),IF(Temp!sts_add=1,IF(H1065="in-sample",IF(Q1065=bigT,((pCell/bigT)*AX1065)+((1-(pCell/bigT))*(I1065+J1065)),IF(OR(ISBLANK(F1066),COUNT($AX$2:AX1065)&lt;=pCell),AX1065,((pCell/COUNT($AX$2:AX1065))*AX1065)+((1-(pCell/COUNT($AX$2:AX1065)))*(I1065+J1065)))),I1065),IF(H1065="in-sample",IF(Q1065=bigT,((pCell/bigT)*AX1065)+((1-(pCell/bigT))*(I1065*J1065)),IF(OR(ISBLANK(F1066),COUNT($AX$2:AX1065)&lt;=pCell),AX1065,((pCell/COUNT($AX$2:AX1065))*AX1065)+((1-(pCell/COUNT($AX$2:AX1065)))*(I1065*J1065)))),I1065)))))))</f>
        <v/>
      </c>
      <c r="J1066" s="120" t="str">
        <f>IF(AND(ISBLANK(F1065),H1065="in-sample"),"",IF(AND(Temp!fhor_indata=1,H1065="out-sample",H1066="out-sample"),J1065,IF(AND(ISBLANK(F1066),H1065="out-sample"),"",IF(AND(Temp!optSeasCoef=0,Temp!sts_add=1),IF(H1065="in-sample",IF(Q1065=bigT,((qCell/bigT)*(I1066-I1065))+((1-(qCell/bigT))*J1065),IF(OR(ISBLANK(F1066),COUNT($F$2:F1065)&lt;=qCell),IF(COUNT($F$2:F1065)=1,0,F1065-F1064),((qCell/COUNT($F$2:F1065))*(I1066-I1065))+((1-(qCell/COUNT($F$2:F1065)))*J1065))),J1065),IF(AND(Temp!optSeasCoef=0,Temp!sts_multp=1),IF(H1065="in-sample",IF(Q1065=bigT,((qCell/bigT)*(I1066/I1065))+((1-(qCell/bigT))*J1065),IF(qCell=0,1,IF(OR(ISBLANK(F1066),COUNT($F$2:F1065)&lt;=qCell),IF(COUNT($F$2:F1065)=1,1,F1065/F1064),((qCell/COUNT($F$2:F1065))*(I1066/I1065))+((1-(qCell/COUNT($F$2:F1065)))*J1065)))),J1065),IF(Temp!sts_add=1,IF(H1065="in-sample",IF(Q1065=bigT,((qCell/bigT)*(I1066-I1065))+((1-(qCell/bigT))*J1065),IF(OR(ISBLANK(F1066),COUNT($AX$2:AX1065)&lt;=qCell),IF(COUNT($AX$2:AX1065)=1,0,AX1065-AX1064),((qCell/COUNT($AX$2:AX1065))*(I1066-I1065))+((1-(qCell/COUNT($AX$2:AX1065)))*J1065))),J1065),IF(H1065="in-sample",IF(Q1065=bigT,((qCell/bigT)*(I1066/I1065))+((1-(qCell/bigT))*J1065),IF(qCell=0,1,IF(OR(ISBLANK(F1066),COUNT($AX$2:AX1065)&lt;=qCell),IF(COUNT($AX$2:AX1065)=1,1,AX1065/AX1064),((qCell/COUNT($AX$2:AX1065))*(I1066/I1065))+((1-(qCell/COUNT($AX$2:AX1065)))*J1065)))),J1065)))))))</f>
        <v/>
      </c>
      <c r="K1066" s="120" t="str">
        <f>IF(H1066="","",IF(AND(Temp!optSeasCoef=0,Temp!sts_add=1),IF(H1066="out-sample",I1066+(Q1066*J1066),I1066+J1066),IF(AND(Temp!optSeasCoef=0,Temp!sts_multp=1),IF(H1066="out-sample",I1066*(J1066^Q1066),I1066*J1066),IF(Temp!sts_add=1,IF(H1066="out-sample",(I1066+(Q1066*J1066))*G1066,(I1066+J1066)*G1066),IF(H1066="out-sample",I1066*(J1066^Q1066)*G1066,I1066*J1066*G1066)))))</f>
        <v/>
      </c>
      <c r="L1066" s="116" t="str">
        <f t="shared" si="176"/>
        <v/>
      </c>
      <c r="M1066" s="116" t="str">
        <f t="shared" si="177"/>
        <v/>
      </c>
      <c r="N1066" s="116" t="str">
        <f t="shared" si="178"/>
        <v/>
      </c>
      <c r="O1066" s="116" t="str">
        <f t="shared" si="179"/>
        <v/>
      </c>
      <c r="P1066" s="116" t="str">
        <f t="shared" si="180"/>
        <v/>
      </c>
      <c r="Q1066" s="94" t="str">
        <f>IF(AND(Temp!fhor_indata=1,ISBLANK(F1066),H1065="in-sample"),1,IF(AND(Temp!fhor_indata=1,H1065="out-sample",Q1065&lt;XfHor),Q1065+1,IF(ISBLANK(F1066),"",IF(AND(H1066="out-sample",H1065="in-sample"),1,IF(AND(H1066="out-sample",H1065="out-sample"),Q1065+1,IF(ISNUMBER(Q1065),Q1065+1,1))))))</f>
        <v/>
      </c>
      <c r="R1066" s="94" t="str">
        <f t="shared" si="181"/>
        <v/>
      </c>
      <c r="S1066" s="94" t="str">
        <f>IF(Temp!fhor_indata=1,IF(S1065=XobsHor,1,IF(COUNT($S$2:S1065)&lt;=XobsHor,S1065+1,IF(AND(COUNT($S$2:S1065)&lt;=XobsHor+XfHor,IFERROR(MOD(S1065,XobsHor)&lt;XfHor,FALSE)),S1065+1,""))),IF(ISBLANK(F1066),"",IF(S1065=maxP,1,IF(S1065&lt;maxP,S1065+1,IF(COUNT($S$2:S1066)&lt;=XobsHor,S1065+1,"")))))</f>
        <v/>
      </c>
      <c r="T1066" s="3"/>
      <c r="U1066" s="6"/>
      <c r="V1066" s="6"/>
      <c r="W1066" s="6"/>
      <c r="X1066" s="6"/>
      <c r="Y1066" s="6"/>
      <c r="Z1066" s="6"/>
      <c r="AA1066" s="6"/>
      <c r="AB1066" s="6"/>
      <c r="AC1066" s="6"/>
      <c r="AD1066" s="6"/>
      <c r="AE1066" s="6"/>
      <c r="AF1066" s="6"/>
      <c r="AG1066" s="6"/>
      <c r="AH1066" s="6"/>
      <c r="AI1066" s="6"/>
      <c r="AJ1066" s="6"/>
      <c r="AK1066" s="6"/>
      <c r="AW1066" s="122" t="str">
        <f t="shared" si="183"/>
        <v/>
      </c>
      <c r="AX1066" s="123" t="str">
        <f t="shared" si="184"/>
        <v/>
      </c>
      <c r="AY1066" s="124" t="str">
        <f t="shared" si="185"/>
        <v/>
      </c>
      <c r="AZ1066" s="124" t="str">
        <f t="shared" si="186"/>
        <v/>
      </c>
      <c r="BF1066" s="91"/>
    </row>
    <row r="1067" spans="1:58" s="78" customFormat="1" ht="14.25" x14ac:dyDescent="0.2">
      <c r="A1067" s="6"/>
      <c r="B1067" s="6"/>
      <c r="C1067" s="6"/>
      <c r="D1067" s="3"/>
      <c r="E1067" s="98" t="str">
        <f t="shared" si="182"/>
        <v/>
      </c>
      <c r="F1067" s="117"/>
      <c r="G1067" s="116" t="str">
        <f>IF(E1067="","",IF(Temp!optSeasCoef=0,1,INDEX($C$2:$C$13,IF(MOD(COUNT($E$2:E1067),seas_indx)=0,seas_indx,MOD(COUNT($E$2:E1067),seas_indx)))))</f>
        <v/>
      </c>
      <c r="H1067" s="97" t="str">
        <f>IFERROR(IF(Temp!fhor_indata=1,IF(COUNT($S$2:S1067)&lt;=XobsHor,"in-sample",IF(AND(COUNT($S$2:S1067)&lt;=XobsHor+XfHor,MOD(S1066,XobsHor)&lt;XfHor),"out-sample","")),IF(ISBLANK(F1067),"",IF(COUNT($F$2:F1067)&lt;=XobsHor-XfHor,"in-sample","out-sample"))),"")</f>
        <v/>
      </c>
      <c r="I1067" s="120" t="str">
        <f>IF(AND(ISBLANK(F1066),H1066="in-sample"),"",IF(AND(Temp!fhor_indata=1,H1066="out-sample",H1067="out-sample"),I1066,IF(AND(ISBLANK(F1067),H1066="out-sample"),"",IF(AND(Temp!optSeasCoef=0,Temp!sts_add=1),IF(H1066="in-sample",IF(Q1066=bigT,((pCell/bigT)*F1066)+((1-(pCell/bigT))*(I1066+J1066)),IF(OR(ISBLANK(F1067),COUNT($F$2:F1066)&lt;=pCell),F1066,((pCell/COUNT($F$2:F1066))*F1066)+((1-(pCell/COUNT($F$2:F1066)))*(I1066+J1066)))),I1066),IF(AND(Temp!optSeasCoef=0,Temp!sts_multp=1),IF(H1066="in-sample",IF(Q1066=bigT,((pCell/bigT)*F1066)+((1-(pCell/bigT))*(I1066*J1066)),IF(OR(ISBLANK(F1067),COUNT(F$2:$F1066)&lt;=pCell),F1066,((pCell/COUNT($F$2:F1066))*F1066)+((1-(pCell/COUNT($F$2:F1066)))*(I1066*J1066)))),I1066),IF(Temp!sts_add=1,IF(H1066="in-sample",IF(Q1066=bigT,((pCell/bigT)*AX1066)+((1-(pCell/bigT))*(I1066+J1066)),IF(OR(ISBLANK(F1067),COUNT($AX$2:AX1066)&lt;=pCell),AX1066,((pCell/COUNT($AX$2:AX1066))*AX1066)+((1-(pCell/COUNT($AX$2:AX1066)))*(I1066+J1066)))),I1066),IF(H1066="in-sample",IF(Q1066=bigT,((pCell/bigT)*AX1066)+((1-(pCell/bigT))*(I1066*J1066)),IF(OR(ISBLANK(F1067),COUNT($AX$2:AX1066)&lt;=pCell),AX1066,((pCell/COUNT($AX$2:AX1066))*AX1066)+((1-(pCell/COUNT($AX$2:AX1066)))*(I1066*J1066)))),I1066)))))))</f>
        <v/>
      </c>
      <c r="J1067" s="120" t="str">
        <f>IF(AND(ISBLANK(F1066),H1066="in-sample"),"",IF(AND(Temp!fhor_indata=1,H1066="out-sample",H1067="out-sample"),J1066,IF(AND(ISBLANK(F1067),H1066="out-sample"),"",IF(AND(Temp!optSeasCoef=0,Temp!sts_add=1),IF(H1066="in-sample",IF(Q1066=bigT,((qCell/bigT)*(I1067-I1066))+((1-(qCell/bigT))*J1066),IF(OR(ISBLANK(F1067),COUNT($F$2:F1066)&lt;=qCell),IF(COUNT($F$2:F1066)=1,0,F1066-F1065),((qCell/COUNT($F$2:F1066))*(I1067-I1066))+((1-(qCell/COUNT($F$2:F1066)))*J1066))),J1066),IF(AND(Temp!optSeasCoef=0,Temp!sts_multp=1),IF(H1066="in-sample",IF(Q1066=bigT,((qCell/bigT)*(I1067/I1066))+((1-(qCell/bigT))*J1066),IF(qCell=0,1,IF(OR(ISBLANK(F1067),COUNT($F$2:F1066)&lt;=qCell),IF(COUNT($F$2:F1066)=1,1,F1066/F1065),((qCell/COUNT($F$2:F1066))*(I1067/I1066))+((1-(qCell/COUNT($F$2:F1066)))*J1066)))),J1066),IF(Temp!sts_add=1,IF(H1066="in-sample",IF(Q1066=bigT,((qCell/bigT)*(I1067-I1066))+((1-(qCell/bigT))*J1066),IF(OR(ISBLANK(F1067),COUNT($AX$2:AX1066)&lt;=qCell),IF(COUNT($AX$2:AX1066)=1,0,AX1066-AX1065),((qCell/COUNT($AX$2:AX1066))*(I1067-I1066))+((1-(qCell/COUNT($AX$2:AX1066)))*J1066))),J1066),IF(H1066="in-sample",IF(Q1066=bigT,((qCell/bigT)*(I1067/I1066))+((1-(qCell/bigT))*J1066),IF(qCell=0,1,IF(OR(ISBLANK(F1067),COUNT($AX$2:AX1066)&lt;=qCell),IF(COUNT($AX$2:AX1066)=1,1,AX1066/AX1065),((qCell/COUNT($AX$2:AX1066))*(I1067/I1066))+((1-(qCell/COUNT($AX$2:AX1066)))*J1066)))),J1066)))))))</f>
        <v/>
      </c>
      <c r="K1067" s="120" t="str">
        <f>IF(H1067="","",IF(AND(Temp!optSeasCoef=0,Temp!sts_add=1),IF(H1067="out-sample",I1067+(Q1067*J1067),I1067+J1067),IF(AND(Temp!optSeasCoef=0,Temp!sts_multp=1),IF(H1067="out-sample",I1067*(J1067^Q1067),I1067*J1067),IF(Temp!sts_add=1,IF(H1067="out-sample",(I1067+(Q1067*J1067))*G1067,(I1067+J1067)*G1067),IF(H1067="out-sample",I1067*(J1067^Q1067)*G1067,I1067*J1067*G1067)))))</f>
        <v/>
      </c>
      <c r="L1067" s="116" t="str">
        <f t="shared" si="176"/>
        <v/>
      </c>
      <c r="M1067" s="116" t="str">
        <f t="shared" si="177"/>
        <v/>
      </c>
      <c r="N1067" s="116" t="str">
        <f t="shared" si="178"/>
        <v/>
      </c>
      <c r="O1067" s="116" t="str">
        <f t="shared" si="179"/>
        <v/>
      </c>
      <c r="P1067" s="116" t="str">
        <f t="shared" si="180"/>
        <v/>
      </c>
      <c r="Q1067" s="94" t="str">
        <f>IF(AND(Temp!fhor_indata=1,ISBLANK(F1067),H1066="in-sample"),1,IF(AND(Temp!fhor_indata=1,H1066="out-sample",Q1066&lt;XfHor),Q1066+1,IF(ISBLANK(F1067),"",IF(AND(H1067="out-sample",H1066="in-sample"),1,IF(AND(H1067="out-sample",H1066="out-sample"),Q1066+1,IF(ISNUMBER(Q1066),Q1066+1,1))))))</f>
        <v/>
      </c>
      <c r="R1067" s="94" t="str">
        <f t="shared" si="181"/>
        <v/>
      </c>
      <c r="S1067" s="94" t="str">
        <f>IF(Temp!fhor_indata=1,IF(S1066=XobsHor,1,IF(COUNT($S$2:S1066)&lt;=XobsHor,S1066+1,IF(AND(COUNT($S$2:S1066)&lt;=XobsHor+XfHor,IFERROR(MOD(S1066,XobsHor)&lt;XfHor,FALSE)),S1066+1,""))),IF(ISBLANK(F1067),"",IF(S1066=maxP,1,IF(S1066&lt;maxP,S1066+1,IF(COUNT($S$2:S1067)&lt;=XobsHor,S1066+1,"")))))</f>
        <v/>
      </c>
      <c r="T1067" s="3"/>
      <c r="U1067" s="6"/>
      <c r="V1067" s="6"/>
      <c r="W1067" s="6"/>
      <c r="X1067" s="6"/>
      <c r="Y1067" s="6"/>
      <c r="Z1067" s="6"/>
      <c r="AA1067" s="6"/>
      <c r="AB1067" s="6"/>
      <c r="AC1067" s="6"/>
      <c r="AD1067" s="6"/>
      <c r="AE1067" s="6"/>
      <c r="AF1067" s="6"/>
      <c r="AG1067" s="6"/>
      <c r="AH1067" s="6"/>
      <c r="AI1067" s="6"/>
      <c r="AJ1067" s="6"/>
      <c r="AK1067" s="6"/>
      <c r="AW1067" s="122" t="str">
        <f t="shared" si="183"/>
        <v/>
      </c>
      <c r="AX1067" s="123" t="str">
        <f t="shared" si="184"/>
        <v/>
      </c>
      <c r="AY1067" s="124" t="str">
        <f t="shared" si="185"/>
        <v/>
      </c>
      <c r="AZ1067" s="124" t="str">
        <f t="shared" si="186"/>
        <v/>
      </c>
      <c r="BF1067" s="91"/>
    </row>
    <row r="1068" spans="1:58" s="78" customFormat="1" ht="14.25" x14ac:dyDescent="0.2">
      <c r="A1068" s="6"/>
      <c r="B1068" s="6"/>
      <c r="C1068" s="6"/>
      <c r="D1068" s="3"/>
      <c r="E1068" s="98" t="str">
        <f t="shared" si="182"/>
        <v/>
      </c>
      <c r="F1068" s="117"/>
      <c r="G1068" s="116" t="str">
        <f>IF(E1068="","",IF(Temp!optSeasCoef=0,1,INDEX($C$2:$C$13,IF(MOD(COUNT($E$2:E1068),seas_indx)=0,seas_indx,MOD(COUNT($E$2:E1068),seas_indx)))))</f>
        <v/>
      </c>
      <c r="H1068" s="97" t="str">
        <f>IFERROR(IF(Temp!fhor_indata=1,IF(COUNT($S$2:S1068)&lt;=XobsHor,"in-sample",IF(AND(COUNT($S$2:S1068)&lt;=XobsHor+XfHor,MOD(S1067,XobsHor)&lt;XfHor),"out-sample","")),IF(ISBLANK(F1068),"",IF(COUNT($F$2:F1068)&lt;=XobsHor-XfHor,"in-sample","out-sample"))),"")</f>
        <v/>
      </c>
      <c r="I1068" s="120" t="str">
        <f>IF(AND(ISBLANK(F1067),H1067="in-sample"),"",IF(AND(Temp!fhor_indata=1,H1067="out-sample",H1068="out-sample"),I1067,IF(AND(ISBLANK(F1068),H1067="out-sample"),"",IF(AND(Temp!optSeasCoef=0,Temp!sts_add=1),IF(H1067="in-sample",IF(Q1067=bigT,((pCell/bigT)*F1067)+((1-(pCell/bigT))*(I1067+J1067)),IF(OR(ISBLANK(F1068),COUNT($F$2:F1067)&lt;=pCell),F1067,((pCell/COUNT($F$2:F1067))*F1067)+((1-(pCell/COUNT($F$2:F1067)))*(I1067+J1067)))),I1067),IF(AND(Temp!optSeasCoef=0,Temp!sts_multp=1),IF(H1067="in-sample",IF(Q1067=bigT,((pCell/bigT)*F1067)+((1-(pCell/bigT))*(I1067*J1067)),IF(OR(ISBLANK(F1068),COUNT(F$2:$F1067)&lt;=pCell),F1067,((pCell/COUNT($F$2:F1067))*F1067)+((1-(pCell/COUNT($F$2:F1067)))*(I1067*J1067)))),I1067),IF(Temp!sts_add=1,IF(H1067="in-sample",IF(Q1067=bigT,((pCell/bigT)*AX1067)+((1-(pCell/bigT))*(I1067+J1067)),IF(OR(ISBLANK(F1068),COUNT($AX$2:AX1067)&lt;=pCell),AX1067,((pCell/COUNT($AX$2:AX1067))*AX1067)+((1-(pCell/COUNT($AX$2:AX1067)))*(I1067+J1067)))),I1067),IF(H1067="in-sample",IF(Q1067=bigT,((pCell/bigT)*AX1067)+((1-(pCell/bigT))*(I1067*J1067)),IF(OR(ISBLANK(F1068),COUNT($AX$2:AX1067)&lt;=pCell),AX1067,((pCell/COUNT($AX$2:AX1067))*AX1067)+((1-(pCell/COUNT($AX$2:AX1067)))*(I1067*J1067)))),I1067)))))))</f>
        <v/>
      </c>
      <c r="J1068" s="120" t="str">
        <f>IF(AND(ISBLANK(F1067),H1067="in-sample"),"",IF(AND(Temp!fhor_indata=1,H1067="out-sample",H1068="out-sample"),J1067,IF(AND(ISBLANK(F1068),H1067="out-sample"),"",IF(AND(Temp!optSeasCoef=0,Temp!sts_add=1),IF(H1067="in-sample",IF(Q1067=bigT,((qCell/bigT)*(I1068-I1067))+((1-(qCell/bigT))*J1067),IF(OR(ISBLANK(F1068),COUNT($F$2:F1067)&lt;=qCell),IF(COUNT($F$2:F1067)=1,0,F1067-F1066),((qCell/COUNT($F$2:F1067))*(I1068-I1067))+((1-(qCell/COUNT($F$2:F1067)))*J1067))),J1067),IF(AND(Temp!optSeasCoef=0,Temp!sts_multp=1),IF(H1067="in-sample",IF(Q1067=bigT,((qCell/bigT)*(I1068/I1067))+((1-(qCell/bigT))*J1067),IF(qCell=0,1,IF(OR(ISBLANK(F1068),COUNT($F$2:F1067)&lt;=qCell),IF(COUNT($F$2:F1067)=1,1,F1067/F1066),((qCell/COUNT($F$2:F1067))*(I1068/I1067))+((1-(qCell/COUNT($F$2:F1067)))*J1067)))),J1067),IF(Temp!sts_add=1,IF(H1067="in-sample",IF(Q1067=bigT,((qCell/bigT)*(I1068-I1067))+((1-(qCell/bigT))*J1067),IF(OR(ISBLANK(F1068),COUNT($AX$2:AX1067)&lt;=qCell),IF(COUNT($AX$2:AX1067)=1,0,AX1067-AX1066),((qCell/COUNT($AX$2:AX1067))*(I1068-I1067))+((1-(qCell/COUNT($AX$2:AX1067)))*J1067))),J1067),IF(H1067="in-sample",IF(Q1067=bigT,((qCell/bigT)*(I1068/I1067))+((1-(qCell/bigT))*J1067),IF(qCell=0,1,IF(OR(ISBLANK(F1068),COUNT($AX$2:AX1067)&lt;=qCell),IF(COUNT($AX$2:AX1067)=1,1,AX1067/AX1066),((qCell/COUNT($AX$2:AX1067))*(I1068/I1067))+((1-(qCell/COUNT($AX$2:AX1067)))*J1067)))),J1067)))))))</f>
        <v/>
      </c>
      <c r="K1068" s="120" t="str">
        <f>IF(H1068="","",IF(AND(Temp!optSeasCoef=0,Temp!sts_add=1),IF(H1068="out-sample",I1068+(Q1068*J1068),I1068+J1068),IF(AND(Temp!optSeasCoef=0,Temp!sts_multp=1),IF(H1068="out-sample",I1068*(J1068^Q1068),I1068*J1068),IF(Temp!sts_add=1,IF(H1068="out-sample",(I1068+(Q1068*J1068))*G1068,(I1068+J1068)*G1068),IF(H1068="out-sample",I1068*(J1068^Q1068)*G1068,I1068*J1068*G1068)))))</f>
        <v/>
      </c>
      <c r="L1068" s="116" t="str">
        <f t="shared" si="176"/>
        <v/>
      </c>
      <c r="M1068" s="116" t="str">
        <f t="shared" si="177"/>
        <v/>
      </c>
      <c r="N1068" s="116" t="str">
        <f t="shared" si="178"/>
        <v/>
      </c>
      <c r="O1068" s="116" t="str">
        <f t="shared" si="179"/>
        <v/>
      </c>
      <c r="P1068" s="116" t="str">
        <f t="shared" si="180"/>
        <v/>
      </c>
      <c r="Q1068" s="94" t="str">
        <f>IF(AND(Temp!fhor_indata=1,ISBLANK(F1068),H1067="in-sample"),1,IF(AND(Temp!fhor_indata=1,H1067="out-sample",Q1067&lt;XfHor),Q1067+1,IF(ISBLANK(F1068),"",IF(AND(H1068="out-sample",H1067="in-sample"),1,IF(AND(H1068="out-sample",H1067="out-sample"),Q1067+1,IF(ISNUMBER(Q1067),Q1067+1,1))))))</f>
        <v/>
      </c>
      <c r="R1068" s="94" t="str">
        <f t="shared" si="181"/>
        <v/>
      </c>
      <c r="S1068" s="94" t="str">
        <f>IF(Temp!fhor_indata=1,IF(S1067=XobsHor,1,IF(COUNT($S$2:S1067)&lt;=XobsHor,S1067+1,IF(AND(COUNT($S$2:S1067)&lt;=XobsHor+XfHor,IFERROR(MOD(S1067,XobsHor)&lt;XfHor,FALSE)),S1067+1,""))),IF(ISBLANK(F1068),"",IF(S1067=maxP,1,IF(S1067&lt;maxP,S1067+1,IF(COUNT($S$2:S1068)&lt;=XobsHor,S1067+1,"")))))</f>
        <v/>
      </c>
      <c r="T1068" s="3"/>
      <c r="U1068" s="6"/>
      <c r="V1068" s="6"/>
      <c r="W1068" s="6"/>
      <c r="X1068" s="6"/>
      <c r="Y1068" s="6"/>
      <c r="Z1068" s="6"/>
      <c r="AA1068" s="6"/>
      <c r="AB1068" s="6"/>
      <c r="AC1068" s="6"/>
      <c r="AD1068" s="6"/>
      <c r="AE1068" s="6"/>
      <c r="AF1068" s="6"/>
      <c r="AG1068" s="6"/>
      <c r="AH1068" s="6"/>
      <c r="AI1068" s="6"/>
      <c r="AJ1068" s="6"/>
      <c r="AK1068" s="6"/>
      <c r="AW1068" s="122" t="str">
        <f t="shared" si="183"/>
        <v/>
      </c>
      <c r="AX1068" s="123" t="str">
        <f t="shared" si="184"/>
        <v/>
      </c>
      <c r="AY1068" s="124" t="str">
        <f t="shared" si="185"/>
        <v/>
      </c>
      <c r="AZ1068" s="124" t="str">
        <f t="shared" si="186"/>
        <v/>
      </c>
      <c r="BF1068" s="91"/>
    </row>
    <row r="1069" spans="1:58" s="78" customFormat="1" ht="14.25" x14ac:dyDescent="0.2">
      <c r="A1069" s="6"/>
      <c r="B1069" s="6"/>
      <c r="C1069" s="6"/>
      <c r="D1069" s="3"/>
      <c r="E1069" s="98" t="str">
        <f t="shared" si="182"/>
        <v/>
      </c>
      <c r="F1069" s="117"/>
      <c r="G1069" s="116" t="str">
        <f>IF(E1069="","",IF(Temp!optSeasCoef=0,1,INDEX($C$2:$C$13,IF(MOD(COUNT($E$2:E1069),seas_indx)=0,seas_indx,MOD(COUNT($E$2:E1069),seas_indx)))))</f>
        <v/>
      </c>
      <c r="H1069" s="97" t="str">
        <f>IFERROR(IF(Temp!fhor_indata=1,IF(COUNT($S$2:S1069)&lt;=XobsHor,"in-sample",IF(AND(COUNT($S$2:S1069)&lt;=XobsHor+XfHor,MOD(S1068,XobsHor)&lt;XfHor),"out-sample","")),IF(ISBLANK(F1069),"",IF(COUNT($F$2:F1069)&lt;=XobsHor-XfHor,"in-sample","out-sample"))),"")</f>
        <v/>
      </c>
      <c r="I1069" s="120" t="str">
        <f>IF(AND(ISBLANK(F1068),H1068="in-sample"),"",IF(AND(Temp!fhor_indata=1,H1068="out-sample",H1069="out-sample"),I1068,IF(AND(ISBLANK(F1069),H1068="out-sample"),"",IF(AND(Temp!optSeasCoef=0,Temp!sts_add=1),IF(H1068="in-sample",IF(Q1068=bigT,((pCell/bigT)*F1068)+((1-(pCell/bigT))*(I1068+J1068)),IF(OR(ISBLANK(F1069),COUNT($F$2:F1068)&lt;=pCell),F1068,((pCell/COUNT($F$2:F1068))*F1068)+((1-(pCell/COUNT($F$2:F1068)))*(I1068+J1068)))),I1068),IF(AND(Temp!optSeasCoef=0,Temp!sts_multp=1),IF(H1068="in-sample",IF(Q1068=bigT,((pCell/bigT)*F1068)+((1-(pCell/bigT))*(I1068*J1068)),IF(OR(ISBLANK(F1069),COUNT(F$2:$F1068)&lt;=pCell),F1068,((pCell/COUNT($F$2:F1068))*F1068)+((1-(pCell/COUNT($F$2:F1068)))*(I1068*J1068)))),I1068),IF(Temp!sts_add=1,IF(H1068="in-sample",IF(Q1068=bigT,((pCell/bigT)*AX1068)+((1-(pCell/bigT))*(I1068+J1068)),IF(OR(ISBLANK(F1069),COUNT($AX$2:AX1068)&lt;=pCell),AX1068,((pCell/COUNT($AX$2:AX1068))*AX1068)+((1-(pCell/COUNT($AX$2:AX1068)))*(I1068+J1068)))),I1068),IF(H1068="in-sample",IF(Q1068=bigT,((pCell/bigT)*AX1068)+((1-(pCell/bigT))*(I1068*J1068)),IF(OR(ISBLANK(F1069),COUNT($AX$2:AX1068)&lt;=pCell),AX1068,((pCell/COUNT($AX$2:AX1068))*AX1068)+((1-(pCell/COUNT($AX$2:AX1068)))*(I1068*J1068)))),I1068)))))))</f>
        <v/>
      </c>
      <c r="J1069" s="120" t="str">
        <f>IF(AND(ISBLANK(F1068),H1068="in-sample"),"",IF(AND(Temp!fhor_indata=1,H1068="out-sample",H1069="out-sample"),J1068,IF(AND(ISBLANK(F1069),H1068="out-sample"),"",IF(AND(Temp!optSeasCoef=0,Temp!sts_add=1),IF(H1068="in-sample",IF(Q1068=bigT,((qCell/bigT)*(I1069-I1068))+((1-(qCell/bigT))*J1068),IF(OR(ISBLANK(F1069),COUNT($F$2:F1068)&lt;=qCell),IF(COUNT($F$2:F1068)=1,0,F1068-F1067),((qCell/COUNT($F$2:F1068))*(I1069-I1068))+((1-(qCell/COUNT($F$2:F1068)))*J1068))),J1068),IF(AND(Temp!optSeasCoef=0,Temp!sts_multp=1),IF(H1068="in-sample",IF(Q1068=bigT,((qCell/bigT)*(I1069/I1068))+((1-(qCell/bigT))*J1068),IF(qCell=0,1,IF(OR(ISBLANK(F1069),COUNT($F$2:F1068)&lt;=qCell),IF(COUNT($F$2:F1068)=1,1,F1068/F1067),((qCell/COUNT($F$2:F1068))*(I1069/I1068))+((1-(qCell/COUNT($F$2:F1068)))*J1068)))),J1068),IF(Temp!sts_add=1,IF(H1068="in-sample",IF(Q1068=bigT,((qCell/bigT)*(I1069-I1068))+((1-(qCell/bigT))*J1068),IF(OR(ISBLANK(F1069),COUNT($AX$2:AX1068)&lt;=qCell),IF(COUNT($AX$2:AX1068)=1,0,AX1068-AX1067),((qCell/COUNT($AX$2:AX1068))*(I1069-I1068))+((1-(qCell/COUNT($AX$2:AX1068)))*J1068))),J1068),IF(H1068="in-sample",IF(Q1068=bigT,((qCell/bigT)*(I1069/I1068))+((1-(qCell/bigT))*J1068),IF(qCell=0,1,IF(OR(ISBLANK(F1069),COUNT($AX$2:AX1068)&lt;=qCell),IF(COUNT($AX$2:AX1068)=1,1,AX1068/AX1067),((qCell/COUNT($AX$2:AX1068))*(I1069/I1068))+((1-(qCell/COUNT($AX$2:AX1068)))*J1068)))),J1068)))))))</f>
        <v/>
      </c>
      <c r="K1069" s="120" t="str">
        <f>IF(H1069="","",IF(AND(Temp!optSeasCoef=0,Temp!sts_add=1),IF(H1069="out-sample",I1069+(Q1069*J1069),I1069+J1069),IF(AND(Temp!optSeasCoef=0,Temp!sts_multp=1),IF(H1069="out-sample",I1069*(J1069^Q1069),I1069*J1069),IF(Temp!sts_add=1,IF(H1069="out-sample",(I1069+(Q1069*J1069))*G1069,(I1069+J1069)*G1069),IF(H1069="out-sample",I1069*(J1069^Q1069)*G1069,I1069*J1069*G1069)))))</f>
        <v/>
      </c>
      <c r="L1069" s="116" t="str">
        <f t="shared" si="176"/>
        <v/>
      </c>
      <c r="M1069" s="116" t="str">
        <f t="shared" si="177"/>
        <v/>
      </c>
      <c r="N1069" s="116" t="str">
        <f t="shared" si="178"/>
        <v/>
      </c>
      <c r="O1069" s="116" t="str">
        <f t="shared" si="179"/>
        <v/>
      </c>
      <c r="P1069" s="116" t="str">
        <f t="shared" si="180"/>
        <v/>
      </c>
      <c r="Q1069" s="94" t="str">
        <f>IF(AND(Temp!fhor_indata=1,ISBLANK(F1069),H1068="in-sample"),1,IF(AND(Temp!fhor_indata=1,H1068="out-sample",Q1068&lt;XfHor),Q1068+1,IF(ISBLANK(F1069),"",IF(AND(H1069="out-sample",H1068="in-sample"),1,IF(AND(H1069="out-sample",H1068="out-sample"),Q1068+1,IF(ISNUMBER(Q1068),Q1068+1,1))))))</f>
        <v/>
      </c>
      <c r="R1069" s="94" t="str">
        <f t="shared" si="181"/>
        <v/>
      </c>
      <c r="S1069" s="94" t="str">
        <f>IF(Temp!fhor_indata=1,IF(S1068=XobsHor,1,IF(COUNT($S$2:S1068)&lt;=XobsHor,S1068+1,IF(AND(COUNT($S$2:S1068)&lt;=XobsHor+XfHor,IFERROR(MOD(S1068,XobsHor)&lt;XfHor,FALSE)),S1068+1,""))),IF(ISBLANK(F1069),"",IF(S1068=maxP,1,IF(S1068&lt;maxP,S1068+1,IF(COUNT($S$2:S1069)&lt;=XobsHor,S1068+1,"")))))</f>
        <v/>
      </c>
      <c r="T1069" s="3"/>
      <c r="U1069" s="6"/>
      <c r="V1069" s="6"/>
      <c r="W1069" s="6"/>
      <c r="X1069" s="6"/>
      <c r="Y1069" s="6"/>
      <c r="Z1069" s="6"/>
      <c r="AA1069" s="6"/>
      <c r="AB1069" s="6"/>
      <c r="AC1069" s="6"/>
      <c r="AD1069" s="6"/>
      <c r="AE1069" s="6"/>
      <c r="AF1069" s="6"/>
      <c r="AG1069" s="6"/>
      <c r="AH1069" s="6"/>
      <c r="AI1069" s="6"/>
      <c r="AJ1069" s="6"/>
      <c r="AK1069" s="6"/>
      <c r="AW1069" s="122" t="str">
        <f t="shared" si="183"/>
        <v/>
      </c>
      <c r="AX1069" s="123" t="str">
        <f t="shared" si="184"/>
        <v/>
      </c>
      <c r="AY1069" s="124" t="str">
        <f t="shared" si="185"/>
        <v/>
      </c>
      <c r="AZ1069" s="124" t="str">
        <f t="shared" si="186"/>
        <v/>
      </c>
      <c r="BF1069" s="91"/>
    </row>
    <row r="1070" spans="1:58" s="78" customFormat="1" ht="14.25" x14ac:dyDescent="0.2">
      <c r="A1070" s="6"/>
      <c r="B1070" s="6"/>
      <c r="C1070" s="6"/>
      <c r="D1070" s="3"/>
      <c r="E1070" s="98" t="str">
        <f t="shared" si="182"/>
        <v/>
      </c>
      <c r="F1070" s="117"/>
      <c r="G1070" s="116" t="str">
        <f>IF(E1070="","",IF(Temp!optSeasCoef=0,1,INDEX($C$2:$C$13,IF(MOD(COUNT($E$2:E1070),seas_indx)=0,seas_indx,MOD(COUNT($E$2:E1070),seas_indx)))))</f>
        <v/>
      </c>
      <c r="H1070" s="97" t="str">
        <f>IFERROR(IF(Temp!fhor_indata=1,IF(COUNT($S$2:S1070)&lt;=XobsHor,"in-sample",IF(AND(COUNT($S$2:S1070)&lt;=XobsHor+XfHor,MOD(S1069,XobsHor)&lt;XfHor),"out-sample","")),IF(ISBLANK(F1070),"",IF(COUNT($F$2:F1070)&lt;=XobsHor-XfHor,"in-sample","out-sample"))),"")</f>
        <v/>
      </c>
      <c r="I1070" s="120" t="str">
        <f>IF(AND(ISBLANK(F1069),H1069="in-sample"),"",IF(AND(Temp!fhor_indata=1,H1069="out-sample",H1070="out-sample"),I1069,IF(AND(ISBLANK(F1070),H1069="out-sample"),"",IF(AND(Temp!optSeasCoef=0,Temp!sts_add=1),IF(H1069="in-sample",IF(Q1069=bigT,((pCell/bigT)*F1069)+((1-(pCell/bigT))*(I1069+J1069)),IF(OR(ISBLANK(F1070),COUNT($F$2:F1069)&lt;=pCell),F1069,((pCell/COUNT($F$2:F1069))*F1069)+((1-(pCell/COUNT($F$2:F1069)))*(I1069+J1069)))),I1069),IF(AND(Temp!optSeasCoef=0,Temp!sts_multp=1),IF(H1069="in-sample",IF(Q1069=bigT,((pCell/bigT)*F1069)+((1-(pCell/bigT))*(I1069*J1069)),IF(OR(ISBLANK(F1070),COUNT(F$2:$F1069)&lt;=pCell),F1069,((pCell/COUNT($F$2:F1069))*F1069)+((1-(pCell/COUNT($F$2:F1069)))*(I1069*J1069)))),I1069),IF(Temp!sts_add=1,IF(H1069="in-sample",IF(Q1069=bigT,((pCell/bigT)*AX1069)+((1-(pCell/bigT))*(I1069+J1069)),IF(OR(ISBLANK(F1070),COUNT($AX$2:AX1069)&lt;=pCell),AX1069,((pCell/COUNT($AX$2:AX1069))*AX1069)+((1-(pCell/COUNT($AX$2:AX1069)))*(I1069+J1069)))),I1069),IF(H1069="in-sample",IF(Q1069=bigT,((pCell/bigT)*AX1069)+((1-(pCell/bigT))*(I1069*J1069)),IF(OR(ISBLANK(F1070),COUNT($AX$2:AX1069)&lt;=pCell),AX1069,((pCell/COUNT($AX$2:AX1069))*AX1069)+((1-(pCell/COUNT($AX$2:AX1069)))*(I1069*J1069)))),I1069)))))))</f>
        <v/>
      </c>
      <c r="J1070" s="120" t="str">
        <f>IF(AND(ISBLANK(F1069),H1069="in-sample"),"",IF(AND(Temp!fhor_indata=1,H1069="out-sample",H1070="out-sample"),J1069,IF(AND(ISBLANK(F1070),H1069="out-sample"),"",IF(AND(Temp!optSeasCoef=0,Temp!sts_add=1),IF(H1069="in-sample",IF(Q1069=bigT,((qCell/bigT)*(I1070-I1069))+((1-(qCell/bigT))*J1069),IF(OR(ISBLANK(F1070),COUNT($F$2:F1069)&lt;=qCell),IF(COUNT($F$2:F1069)=1,0,F1069-F1068),((qCell/COUNT($F$2:F1069))*(I1070-I1069))+((1-(qCell/COUNT($F$2:F1069)))*J1069))),J1069),IF(AND(Temp!optSeasCoef=0,Temp!sts_multp=1),IF(H1069="in-sample",IF(Q1069=bigT,((qCell/bigT)*(I1070/I1069))+((1-(qCell/bigT))*J1069),IF(qCell=0,1,IF(OR(ISBLANK(F1070),COUNT($F$2:F1069)&lt;=qCell),IF(COUNT($F$2:F1069)=1,1,F1069/F1068),((qCell/COUNT($F$2:F1069))*(I1070/I1069))+((1-(qCell/COUNT($F$2:F1069)))*J1069)))),J1069),IF(Temp!sts_add=1,IF(H1069="in-sample",IF(Q1069=bigT,((qCell/bigT)*(I1070-I1069))+((1-(qCell/bigT))*J1069),IF(OR(ISBLANK(F1070),COUNT($AX$2:AX1069)&lt;=qCell),IF(COUNT($AX$2:AX1069)=1,0,AX1069-AX1068),((qCell/COUNT($AX$2:AX1069))*(I1070-I1069))+((1-(qCell/COUNT($AX$2:AX1069)))*J1069))),J1069),IF(H1069="in-sample",IF(Q1069=bigT,((qCell/bigT)*(I1070/I1069))+((1-(qCell/bigT))*J1069),IF(qCell=0,1,IF(OR(ISBLANK(F1070),COUNT($AX$2:AX1069)&lt;=qCell),IF(COUNT($AX$2:AX1069)=1,1,AX1069/AX1068),((qCell/COUNT($AX$2:AX1069))*(I1070/I1069))+((1-(qCell/COUNT($AX$2:AX1069)))*J1069)))),J1069)))))))</f>
        <v/>
      </c>
      <c r="K1070" s="120" t="str">
        <f>IF(H1070="","",IF(AND(Temp!optSeasCoef=0,Temp!sts_add=1),IF(H1070="out-sample",I1070+(Q1070*J1070),I1070+J1070),IF(AND(Temp!optSeasCoef=0,Temp!sts_multp=1),IF(H1070="out-sample",I1070*(J1070^Q1070),I1070*J1070),IF(Temp!sts_add=1,IF(H1070="out-sample",(I1070+(Q1070*J1070))*G1070,(I1070+J1070)*G1070),IF(H1070="out-sample",I1070*(J1070^Q1070)*G1070,I1070*J1070*G1070)))))</f>
        <v/>
      </c>
      <c r="L1070" s="116" t="str">
        <f t="shared" si="176"/>
        <v/>
      </c>
      <c r="M1070" s="116" t="str">
        <f t="shared" si="177"/>
        <v/>
      </c>
      <c r="N1070" s="116" t="str">
        <f t="shared" si="178"/>
        <v/>
      </c>
      <c r="O1070" s="116" t="str">
        <f t="shared" si="179"/>
        <v/>
      </c>
      <c r="P1070" s="116" t="str">
        <f t="shared" si="180"/>
        <v/>
      </c>
      <c r="Q1070" s="94" t="str">
        <f>IF(AND(Temp!fhor_indata=1,ISBLANK(F1070),H1069="in-sample"),1,IF(AND(Temp!fhor_indata=1,H1069="out-sample",Q1069&lt;XfHor),Q1069+1,IF(ISBLANK(F1070),"",IF(AND(H1070="out-sample",H1069="in-sample"),1,IF(AND(H1070="out-sample",H1069="out-sample"),Q1069+1,IF(ISNUMBER(Q1069),Q1069+1,1))))))</f>
        <v/>
      </c>
      <c r="R1070" s="94" t="str">
        <f t="shared" si="181"/>
        <v/>
      </c>
      <c r="S1070" s="94" t="str">
        <f>IF(Temp!fhor_indata=1,IF(S1069=XobsHor,1,IF(COUNT($S$2:S1069)&lt;=XobsHor,S1069+1,IF(AND(COUNT($S$2:S1069)&lt;=XobsHor+XfHor,IFERROR(MOD(S1069,XobsHor)&lt;XfHor,FALSE)),S1069+1,""))),IF(ISBLANK(F1070),"",IF(S1069=maxP,1,IF(S1069&lt;maxP,S1069+1,IF(COUNT($S$2:S1070)&lt;=XobsHor,S1069+1,"")))))</f>
        <v/>
      </c>
      <c r="T1070" s="3"/>
      <c r="U1070" s="6"/>
      <c r="V1070" s="6"/>
      <c r="W1070" s="6"/>
      <c r="X1070" s="6"/>
      <c r="Y1070" s="6"/>
      <c r="Z1070" s="6"/>
      <c r="AA1070" s="6"/>
      <c r="AB1070" s="6"/>
      <c r="AC1070" s="6"/>
      <c r="AD1070" s="6"/>
      <c r="AE1070" s="6"/>
      <c r="AF1070" s="6"/>
      <c r="AG1070" s="6"/>
      <c r="AH1070" s="6"/>
      <c r="AI1070" s="6"/>
      <c r="AJ1070" s="6"/>
      <c r="AK1070" s="6"/>
      <c r="AW1070" s="122" t="str">
        <f t="shared" si="183"/>
        <v/>
      </c>
      <c r="AX1070" s="123" t="str">
        <f t="shared" si="184"/>
        <v/>
      </c>
      <c r="AY1070" s="124" t="str">
        <f t="shared" si="185"/>
        <v/>
      </c>
      <c r="AZ1070" s="124" t="str">
        <f t="shared" si="186"/>
        <v/>
      </c>
      <c r="BF1070" s="91"/>
    </row>
    <row r="1071" spans="1:58" s="78" customFormat="1" ht="14.25" x14ac:dyDescent="0.2">
      <c r="A1071" s="6"/>
      <c r="B1071" s="6"/>
      <c r="C1071" s="6"/>
      <c r="D1071" s="3"/>
      <c r="E1071" s="98" t="str">
        <f t="shared" si="182"/>
        <v/>
      </c>
      <c r="F1071" s="117"/>
      <c r="G1071" s="116" t="str">
        <f>IF(E1071="","",IF(Temp!optSeasCoef=0,1,INDEX($C$2:$C$13,IF(MOD(COUNT($E$2:E1071),seas_indx)=0,seas_indx,MOD(COUNT($E$2:E1071),seas_indx)))))</f>
        <v/>
      </c>
      <c r="H1071" s="97" t="str">
        <f>IFERROR(IF(Temp!fhor_indata=1,IF(COUNT($S$2:S1071)&lt;=XobsHor,"in-sample",IF(AND(COUNT($S$2:S1071)&lt;=XobsHor+XfHor,MOD(S1070,XobsHor)&lt;XfHor),"out-sample","")),IF(ISBLANK(F1071),"",IF(COUNT($F$2:F1071)&lt;=XobsHor-XfHor,"in-sample","out-sample"))),"")</f>
        <v/>
      </c>
      <c r="I1071" s="120" t="str">
        <f>IF(AND(ISBLANK(F1070),H1070="in-sample"),"",IF(AND(Temp!fhor_indata=1,H1070="out-sample",H1071="out-sample"),I1070,IF(AND(ISBLANK(F1071),H1070="out-sample"),"",IF(AND(Temp!optSeasCoef=0,Temp!sts_add=1),IF(H1070="in-sample",IF(Q1070=bigT,((pCell/bigT)*F1070)+((1-(pCell/bigT))*(I1070+J1070)),IF(OR(ISBLANK(F1071),COUNT($F$2:F1070)&lt;=pCell),F1070,((pCell/COUNT($F$2:F1070))*F1070)+((1-(pCell/COUNT($F$2:F1070)))*(I1070+J1070)))),I1070),IF(AND(Temp!optSeasCoef=0,Temp!sts_multp=1),IF(H1070="in-sample",IF(Q1070=bigT,((pCell/bigT)*F1070)+((1-(pCell/bigT))*(I1070*J1070)),IF(OR(ISBLANK(F1071),COUNT(F$2:$F1070)&lt;=pCell),F1070,((pCell/COUNT($F$2:F1070))*F1070)+((1-(pCell/COUNT($F$2:F1070)))*(I1070*J1070)))),I1070),IF(Temp!sts_add=1,IF(H1070="in-sample",IF(Q1070=bigT,((pCell/bigT)*AX1070)+((1-(pCell/bigT))*(I1070+J1070)),IF(OR(ISBLANK(F1071),COUNT($AX$2:AX1070)&lt;=pCell),AX1070,((pCell/COUNT($AX$2:AX1070))*AX1070)+((1-(pCell/COUNT($AX$2:AX1070)))*(I1070+J1070)))),I1070),IF(H1070="in-sample",IF(Q1070=bigT,((pCell/bigT)*AX1070)+((1-(pCell/bigT))*(I1070*J1070)),IF(OR(ISBLANK(F1071),COUNT($AX$2:AX1070)&lt;=pCell),AX1070,((pCell/COUNT($AX$2:AX1070))*AX1070)+((1-(pCell/COUNT($AX$2:AX1070)))*(I1070*J1070)))),I1070)))))))</f>
        <v/>
      </c>
      <c r="J1071" s="120" t="str">
        <f>IF(AND(ISBLANK(F1070),H1070="in-sample"),"",IF(AND(Temp!fhor_indata=1,H1070="out-sample",H1071="out-sample"),J1070,IF(AND(ISBLANK(F1071),H1070="out-sample"),"",IF(AND(Temp!optSeasCoef=0,Temp!sts_add=1),IF(H1070="in-sample",IF(Q1070=bigT,((qCell/bigT)*(I1071-I1070))+((1-(qCell/bigT))*J1070),IF(OR(ISBLANK(F1071),COUNT($F$2:F1070)&lt;=qCell),IF(COUNT($F$2:F1070)=1,0,F1070-F1069),((qCell/COUNT($F$2:F1070))*(I1071-I1070))+((1-(qCell/COUNT($F$2:F1070)))*J1070))),J1070),IF(AND(Temp!optSeasCoef=0,Temp!sts_multp=1),IF(H1070="in-sample",IF(Q1070=bigT,((qCell/bigT)*(I1071/I1070))+((1-(qCell/bigT))*J1070),IF(qCell=0,1,IF(OR(ISBLANK(F1071),COUNT($F$2:F1070)&lt;=qCell),IF(COUNT($F$2:F1070)=1,1,F1070/F1069),((qCell/COUNT($F$2:F1070))*(I1071/I1070))+((1-(qCell/COUNT($F$2:F1070)))*J1070)))),J1070),IF(Temp!sts_add=1,IF(H1070="in-sample",IF(Q1070=bigT,((qCell/bigT)*(I1071-I1070))+((1-(qCell/bigT))*J1070),IF(OR(ISBLANK(F1071),COUNT($AX$2:AX1070)&lt;=qCell),IF(COUNT($AX$2:AX1070)=1,0,AX1070-AX1069),((qCell/COUNT($AX$2:AX1070))*(I1071-I1070))+((1-(qCell/COUNT($AX$2:AX1070)))*J1070))),J1070),IF(H1070="in-sample",IF(Q1070=bigT,((qCell/bigT)*(I1071/I1070))+((1-(qCell/bigT))*J1070),IF(qCell=0,1,IF(OR(ISBLANK(F1071),COUNT($AX$2:AX1070)&lt;=qCell),IF(COUNT($AX$2:AX1070)=1,1,AX1070/AX1069),((qCell/COUNT($AX$2:AX1070))*(I1071/I1070))+((1-(qCell/COUNT($AX$2:AX1070)))*J1070)))),J1070)))))))</f>
        <v/>
      </c>
      <c r="K1071" s="120" t="str">
        <f>IF(H1071="","",IF(AND(Temp!optSeasCoef=0,Temp!sts_add=1),IF(H1071="out-sample",I1071+(Q1071*J1071),I1071+J1071),IF(AND(Temp!optSeasCoef=0,Temp!sts_multp=1),IF(H1071="out-sample",I1071*(J1071^Q1071),I1071*J1071),IF(Temp!sts_add=1,IF(H1071="out-sample",(I1071+(Q1071*J1071))*G1071,(I1071+J1071)*G1071),IF(H1071="out-sample",I1071*(J1071^Q1071)*G1071,I1071*J1071*G1071)))))</f>
        <v/>
      </c>
      <c r="L1071" s="116" t="str">
        <f t="shared" si="176"/>
        <v/>
      </c>
      <c r="M1071" s="116" t="str">
        <f t="shared" si="177"/>
        <v/>
      </c>
      <c r="N1071" s="116" t="str">
        <f t="shared" si="178"/>
        <v/>
      </c>
      <c r="O1071" s="116" t="str">
        <f t="shared" si="179"/>
        <v/>
      </c>
      <c r="P1071" s="116" t="str">
        <f t="shared" si="180"/>
        <v/>
      </c>
      <c r="Q1071" s="94" t="str">
        <f>IF(AND(Temp!fhor_indata=1,ISBLANK(F1071),H1070="in-sample"),1,IF(AND(Temp!fhor_indata=1,H1070="out-sample",Q1070&lt;XfHor),Q1070+1,IF(ISBLANK(F1071),"",IF(AND(H1071="out-sample",H1070="in-sample"),1,IF(AND(H1071="out-sample",H1070="out-sample"),Q1070+1,IF(ISNUMBER(Q1070),Q1070+1,1))))))</f>
        <v/>
      </c>
      <c r="R1071" s="94" t="str">
        <f t="shared" si="181"/>
        <v/>
      </c>
      <c r="S1071" s="94" t="str">
        <f>IF(Temp!fhor_indata=1,IF(S1070=XobsHor,1,IF(COUNT($S$2:S1070)&lt;=XobsHor,S1070+1,IF(AND(COUNT($S$2:S1070)&lt;=XobsHor+XfHor,IFERROR(MOD(S1070,XobsHor)&lt;XfHor,FALSE)),S1070+1,""))),IF(ISBLANK(F1071),"",IF(S1070=maxP,1,IF(S1070&lt;maxP,S1070+1,IF(COUNT($S$2:S1071)&lt;=XobsHor,S1070+1,"")))))</f>
        <v/>
      </c>
      <c r="T1071" s="3"/>
      <c r="U1071" s="6"/>
      <c r="V1071" s="6"/>
      <c r="W1071" s="6"/>
      <c r="X1071" s="6"/>
      <c r="Y1071" s="6"/>
      <c r="Z1071" s="6"/>
      <c r="AA1071" s="6"/>
      <c r="AB1071" s="6"/>
      <c r="AC1071" s="6"/>
      <c r="AD1071" s="6"/>
      <c r="AE1071" s="6"/>
      <c r="AF1071" s="6"/>
      <c r="AG1071" s="6"/>
      <c r="AH1071" s="6"/>
      <c r="AI1071" s="6"/>
      <c r="AJ1071" s="6"/>
      <c r="AK1071" s="6"/>
      <c r="AW1071" s="122" t="str">
        <f t="shared" si="183"/>
        <v/>
      </c>
      <c r="AX1071" s="123" t="str">
        <f t="shared" si="184"/>
        <v/>
      </c>
      <c r="AY1071" s="124" t="str">
        <f t="shared" si="185"/>
        <v/>
      </c>
      <c r="AZ1071" s="124" t="str">
        <f t="shared" si="186"/>
        <v/>
      </c>
      <c r="BF1071" s="91"/>
    </row>
    <row r="1072" spans="1:58" s="78" customFormat="1" ht="14.25" x14ac:dyDescent="0.2">
      <c r="A1072" s="6"/>
      <c r="B1072" s="6"/>
      <c r="C1072" s="6"/>
      <c r="D1072" s="3"/>
      <c r="E1072" s="98" t="str">
        <f t="shared" si="182"/>
        <v/>
      </c>
      <c r="F1072" s="117"/>
      <c r="G1072" s="116" t="str">
        <f>IF(E1072="","",IF(Temp!optSeasCoef=0,1,INDEX($C$2:$C$13,IF(MOD(COUNT($E$2:E1072),seas_indx)=0,seas_indx,MOD(COUNT($E$2:E1072),seas_indx)))))</f>
        <v/>
      </c>
      <c r="H1072" s="97" t="str">
        <f>IFERROR(IF(Temp!fhor_indata=1,IF(COUNT($S$2:S1072)&lt;=XobsHor,"in-sample",IF(AND(COUNT($S$2:S1072)&lt;=XobsHor+XfHor,MOD(S1071,XobsHor)&lt;XfHor),"out-sample","")),IF(ISBLANK(F1072),"",IF(COUNT($F$2:F1072)&lt;=XobsHor-XfHor,"in-sample","out-sample"))),"")</f>
        <v/>
      </c>
      <c r="I1072" s="120" t="str">
        <f>IF(AND(ISBLANK(F1071),H1071="in-sample"),"",IF(AND(Temp!fhor_indata=1,H1071="out-sample",H1072="out-sample"),I1071,IF(AND(ISBLANK(F1072),H1071="out-sample"),"",IF(AND(Temp!optSeasCoef=0,Temp!sts_add=1),IF(H1071="in-sample",IF(Q1071=bigT,((pCell/bigT)*F1071)+((1-(pCell/bigT))*(I1071+J1071)),IF(OR(ISBLANK(F1072),COUNT($F$2:F1071)&lt;=pCell),F1071,((pCell/COUNT($F$2:F1071))*F1071)+((1-(pCell/COUNT($F$2:F1071)))*(I1071+J1071)))),I1071),IF(AND(Temp!optSeasCoef=0,Temp!sts_multp=1),IF(H1071="in-sample",IF(Q1071=bigT,((pCell/bigT)*F1071)+((1-(pCell/bigT))*(I1071*J1071)),IF(OR(ISBLANK(F1072),COUNT(F$2:$F1071)&lt;=pCell),F1071,((pCell/COUNT($F$2:F1071))*F1071)+((1-(pCell/COUNT($F$2:F1071)))*(I1071*J1071)))),I1071),IF(Temp!sts_add=1,IF(H1071="in-sample",IF(Q1071=bigT,((pCell/bigT)*AX1071)+((1-(pCell/bigT))*(I1071+J1071)),IF(OR(ISBLANK(F1072),COUNT($AX$2:AX1071)&lt;=pCell),AX1071,((pCell/COUNT($AX$2:AX1071))*AX1071)+((1-(pCell/COUNT($AX$2:AX1071)))*(I1071+J1071)))),I1071),IF(H1071="in-sample",IF(Q1071=bigT,((pCell/bigT)*AX1071)+((1-(pCell/bigT))*(I1071*J1071)),IF(OR(ISBLANK(F1072),COUNT($AX$2:AX1071)&lt;=pCell),AX1071,((pCell/COUNT($AX$2:AX1071))*AX1071)+((1-(pCell/COUNT($AX$2:AX1071)))*(I1071*J1071)))),I1071)))))))</f>
        <v/>
      </c>
      <c r="J1072" s="120" t="str">
        <f>IF(AND(ISBLANK(F1071),H1071="in-sample"),"",IF(AND(Temp!fhor_indata=1,H1071="out-sample",H1072="out-sample"),J1071,IF(AND(ISBLANK(F1072),H1071="out-sample"),"",IF(AND(Temp!optSeasCoef=0,Temp!sts_add=1),IF(H1071="in-sample",IF(Q1071=bigT,((qCell/bigT)*(I1072-I1071))+((1-(qCell/bigT))*J1071),IF(OR(ISBLANK(F1072),COUNT($F$2:F1071)&lt;=qCell),IF(COUNT($F$2:F1071)=1,0,F1071-F1070),((qCell/COUNT($F$2:F1071))*(I1072-I1071))+((1-(qCell/COUNT($F$2:F1071)))*J1071))),J1071),IF(AND(Temp!optSeasCoef=0,Temp!sts_multp=1),IF(H1071="in-sample",IF(Q1071=bigT,((qCell/bigT)*(I1072/I1071))+((1-(qCell/bigT))*J1071),IF(qCell=0,1,IF(OR(ISBLANK(F1072),COUNT($F$2:F1071)&lt;=qCell),IF(COUNT($F$2:F1071)=1,1,F1071/F1070),((qCell/COUNT($F$2:F1071))*(I1072/I1071))+((1-(qCell/COUNT($F$2:F1071)))*J1071)))),J1071),IF(Temp!sts_add=1,IF(H1071="in-sample",IF(Q1071=bigT,((qCell/bigT)*(I1072-I1071))+((1-(qCell/bigT))*J1071),IF(OR(ISBLANK(F1072),COUNT($AX$2:AX1071)&lt;=qCell),IF(COUNT($AX$2:AX1071)=1,0,AX1071-AX1070),((qCell/COUNT($AX$2:AX1071))*(I1072-I1071))+((1-(qCell/COUNT($AX$2:AX1071)))*J1071))),J1071),IF(H1071="in-sample",IF(Q1071=bigT,((qCell/bigT)*(I1072/I1071))+((1-(qCell/bigT))*J1071),IF(qCell=0,1,IF(OR(ISBLANK(F1072),COUNT($AX$2:AX1071)&lt;=qCell),IF(COUNT($AX$2:AX1071)=1,1,AX1071/AX1070),((qCell/COUNT($AX$2:AX1071))*(I1072/I1071))+((1-(qCell/COUNT($AX$2:AX1071)))*J1071)))),J1071)))))))</f>
        <v/>
      </c>
      <c r="K1072" s="120" t="str">
        <f>IF(H1072="","",IF(AND(Temp!optSeasCoef=0,Temp!sts_add=1),IF(H1072="out-sample",I1072+(Q1072*J1072),I1072+J1072),IF(AND(Temp!optSeasCoef=0,Temp!sts_multp=1),IF(H1072="out-sample",I1072*(J1072^Q1072),I1072*J1072),IF(Temp!sts_add=1,IF(H1072="out-sample",(I1072+(Q1072*J1072))*G1072,(I1072+J1072)*G1072),IF(H1072="out-sample",I1072*(J1072^Q1072)*G1072,I1072*J1072*G1072)))))</f>
        <v/>
      </c>
      <c r="L1072" s="116" t="str">
        <f t="shared" si="176"/>
        <v/>
      </c>
      <c r="M1072" s="116" t="str">
        <f t="shared" si="177"/>
        <v/>
      </c>
      <c r="N1072" s="116" t="str">
        <f t="shared" si="178"/>
        <v/>
      </c>
      <c r="O1072" s="116" t="str">
        <f t="shared" si="179"/>
        <v/>
      </c>
      <c r="P1072" s="116" t="str">
        <f t="shared" si="180"/>
        <v/>
      </c>
      <c r="Q1072" s="94" t="str">
        <f>IF(AND(Temp!fhor_indata=1,ISBLANK(F1072),H1071="in-sample"),1,IF(AND(Temp!fhor_indata=1,H1071="out-sample",Q1071&lt;XfHor),Q1071+1,IF(ISBLANK(F1072),"",IF(AND(H1072="out-sample",H1071="in-sample"),1,IF(AND(H1072="out-sample",H1071="out-sample"),Q1071+1,IF(ISNUMBER(Q1071),Q1071+1,1))))))</f>
        <v/>
      </c>
      <c r="R1072" s="94" t="str">
        <f t="shared" si="181"/>
        <v/>
      </c>
      <c r="S1072" s="94" t="str">
        <f>IF(Temp!fhor_indata=1,IF(S1071=XobsHor,1,IF(COUNT($S$2:S1071)&lt;=XobsHor,S1071+1,IF(AND(COUNT($S$2:S1071)&lt;=XobsHor+XfHor,IFERROR(MOD(S1071,XobsHor)&lt;XfHor,FALSE)),S1071+1,""))),IF(ISBLANK(F1072),"",IF(S1071=maxP,1,IF(S1071&lt;maxP,S1071+1,IF(COUNT($S$2:S1072)&lt;=XobsHor,S1071+1,"")))))</f>
        <v/>
      </c>
      <c r="T1072" s="3"/>
      <c r="U1072" s="6"/>
      <c r="V1072" s="6"/>
      <c r="W1072" s="6"/>
      <c r="X1072" s="6"/>
      <c r="Y1072" s="6"/>
      <c r="Z1072" s="6"/>
      <c r="AA1072" s="6"/>
      <c r="AB1072" s="6"/>
      <c r="AC1072" s="6"/>
      <c r="AD1072" s="6"/>
      <c r="AE1072" s="6"/>
      <c r="AF1072" s="6"/>
      <c r="AG1072" s="6"/>
      <c r="AH1072" s="6"/>
      <c r="AI1072" s="6"/>
      <c r="AJ1072" s="6"/>
      <c r="AK1072" s="6"/>
      <c r="AW1072" s="122" t="str">
        <f t="shared" si="183"/>
        <v/>
      </c>
      <c r="AX1072" s="123" t="str">
        <f t="shared" si="184"/>
        <v/>
      </c>
      <c r="AY1072" s="124" t="str">
        <f t="shared" si="185"/>
        <v/>
      </c>
      <c r="AZ1072" s="124" t="str">
        <f t="shared" si="186"/>
        <v/>
      </c>
      <c r="BF1072" s="91"/>
    </row>
    <row r="1073" spans="1:58" s="78" customFormat="1" ht="14.25" x14ac:dyDescent="0.2">
      <c r="A1073" s="6"/>
      <c r="B1073" s="6"/>
      <c r="C1073" s="6"/>
      <c r="D1073" s="3"/>
      <c r="E1073" s="98" t="str">
        <f t="shared" si="182"/>
        <v/>
      </c>
      <c r="F1073" s="117"/>
      <c r="G1073" s="116" t="str">
        <f>IF(E1073="","",IF(Temp!optSeasCoef=0,1,INDEX($C$2:$C$13,IF(MOD(COUNT($E$2:E1073),seas_indx)=0,seas_indx,MOD(COUNT($E$2:E1073),seas_indx)))))</f>
        <v/>
      </c>
      <c r="H1073" s="97" t="str">
        <f>IFERROR(IF(Temp!fhor_indata=1,IF(COUNT($S$2:S1073)&lt;=XobsHor,"in-sample",IF(AND(COUNT($S$2:S1073)&lt;=XobsHor+XfHor,MOD(S1072,XobsHor)&lt;XfHor),"out-sample","")),IF(ISBLANK(F1073),"",IF(COUNT($F$2:F1073)&lt;=XobsHor-XfHor,"in-sample","out-sample"))),"")</f>
        <v/>
      </c>
      <c r="I1073" s="120" t="str">
        <f>IF(AND(ISBLANK(F1072),H1072="in-sample"),"",IF(AND(Temp!fhor_indata=1,H1072="out-sample",H1073="out-sample"),I1072,IF(AND(ISBLANK(F1073),H1072="out-sample"),"",IF(AND(Temp!optSeasCoef=0,Temp!sts_add=1),IF(H1072="in-sample",IF(Q1072=bigT,((pCell/bigT)*F1072)+((1-(pCell/bigT))*(I1072+J1072)),IF(OR(ISBLANK(F1073),COUNT($F$2:F1072)&lt;=pCell),F1072,((pCell/COUNT($F$2:F1072))*F1072)+((1-(pCell/COUNT($F$2:F1072)))*(I1072+J1072)))),I1072),IF(AND(Temp!optSeasCoef=0,Temp!sts_multp=1),IF(H1072="in-sample",IF(Q1072=bigT,((pCell/bigT)*F1072)+((1-(pCell/bigT))*(I1072*J1072)),IF(OR(ISBLANK(F1073),COUNT(F$2:$F1072)&lt;=pCell),F1072,((pCell/COUNT($F$2:F1072))*F1072)+((1-(pCell/COUNT($F$2:F1072)))*(I1072*J1072)))),I1072),IF(Temp!sts_add=1,IF(H1072="in-sample",IF(Q1072=bigT,((pCell/bigT)*AX1072)+((1-(pCell/bigT))*(I1072+J1072)),IF(OR(ISBLANK(F1073),COUNT($AX$2:AX1072)&lt;=pCell),AX1072,((pCell/COUNT($AX$2:AX1072))*AX1072)+((1-(pCell/COUNT($AX$2:AX1072)))*(I1072+J1072)))),I1072),IF(H1072="in-sample",IF(Q1072=bigT,((pCell/bigT)*AX1072)+((1-(pCell/bigT))*(I1072*J1072)),IF(OR(ISBLANK(F1073),COUNT($AX$2:AX1072)&lt;=pCell),AX1072,((pCell/COUNT($AX$2:AX1072))*AX1072)+((1-(pCell/COUNT($AX$2:AX1072)))*(I1072*J1072)))),I1072)))))))</f>
        <v/>
      </c>
      <c r="J1073" s="120" t="str">
        <f>IF(AND(ISBLANK(F1072),H1072="in-sample"),"",IF(AND(Temp!fhor_indata=1,H1072="out-sample",H1073="out-sample"),J1072,IF(AND(ISBLANK(F1073),H1072="out-sample"),"",IF(AND(Temp!optSeasCoef=0,Temp!sts_add=1),IF(H1072="in-sample",IF(Q1072=bigT,((qCell/bigT)*(I1073-I1072))+((1-(qCell/bigT))*J1072),IF(OR(ISBLANK(F1073),COUNT($F$2:F1072)&lt;=qCell),IF(COUNT($F$2:F1072)=1,0,F1072-F1071),((qCell/COUNT($F$2:F1072))*(I1073-I1072))+((1-(qCell/COUNT($F$2:F1072)))*J1072))),J1072),IF(AND(Temp!optSeasCoef=0,Temp!sts_multp=1),IF(H1072="in-sample",IF(Q1072=bigT,((qCell/bigT)*(I1073/I1072))+((1-(qCell/bigT))*J1072),IF(qCell=0,1,IF(OR(ISBLANK(F1073),COUNT($F$2:F1072)&lt;=qCell),IF(COUNT($F$2:F1072)=1,1,F1072/F1071),((qCell/COUNT($F$2:F1072))*(I1073/I1072))+((1-(qCell/COUNT($F$2:F1072)))*J1072)))),J1072),IF(Temp!sts_add=1,IF(H1072="in-sample",IF(Q1072=bigT,((qCell/bigT)*(I1073-I1072))+((1-(qCell/bigT))*J1072),IF(OR(ISBLANK(F1073),COUNT($AX$2:AX1072)&lt;=qCell),IF(COUNT($AX$2:AX1072)=1,0,AX1072-AX1071),((qCell/COUNT($AX$2:AX1072))*(I1073-I1072))+((1-(qCell/COUNT($AX$2:AX1072)))*J1072))),J1072),IF(H1072="in-sample",IF(Q1072=bigT,((qCell/bigT)*(I1073/I1072))+((1-(qCell/bigT))*J1072),IF(qCell=0,1,IF(OR(ISBLANK(F1073),COUNT($AX$2:AX1072)&lt;=qCell),IF(COUNT($AX$2:AX1072)=1,1,AX1072/AX1071),((qCell/COUNT($AX$2:AX1072))*(I1073/I1072))+((1-(qCell/COUNT($AX$2:AX1072)))*J1072)))),J1072)))))))</f>
        <v/>
      </c>
      <c r="K1073" s="120" t="str">
        <f>IF(H1073="","",IF(AND(Temp!optSeasCoef=0,Temp!sts_add=1),IF(H1073="out-sample",I1073+(Q1073*J1073),I1073+J1073),IF(AND(Temp!optSeasCoef=0,Temp!sts_multp=1),IF(H1073="out-sample",I1073*(J1073^Q1073),I1073*J1073),IF(Temp!sts_add=1,IF(H1073="out-sample",(I1073+(Q1073*J1073))*G1073,(I1073+J1073)*G1073),IF(H1073="out-sample",I1073*(J1073^Q1073)*G1073,I1073*J1073*G1073)))))</f>
        <v/>
      </c>
      <c r="L1073" s="116" t="str">
        <f t="shared" si="176"/>
        <v/>
      </c>
      <c r="M1073" s="116" t="str">
        <f t="shared" si="177"/>
        <v/>
      </c>
      <c r="N1073" s="116" t="str">
        <f t="shared" si="178"/>
        <v/>
      </c>
      <c r="O1073" s="116" t="str">
        <f t="shared" si="179"/>
        <v/>
      </c>
      <c r="P1073" s="116" t="str">
        <f t="shared" si="180"/>
        <v/>
      </c>
      <c r="Q1073" s="94" t="str">
        <f>IF(AND(Temp!fhor_indata=1,ISBLANK(F1073),H1072="in-sample"),1,IF(AND(Temp!fhor_indata=1,H1072="out-sample",Q1072&lt;XfHor),Q1072+1,IF(ISBLANK(F1073),"",IF(AND(H1073="out-sample",H1072="in-sample"),1,IF(AND(H1073="out-sample",H1072="out-sample"),Q1072+1,IF(ISNUMBER(Q1072),Q1072+1,1))))))</f>
        <v/>
      </c>
      <c r="R1073" s="94" t="str">
        <f t="shared" si="181"/>
        <v/>
      </c>
      <c r="S1073" s="94" t="str">
        <f>IF(Temp!fhor_indata=1,IF(S1072=XobsHor,1,IF(COUNT($S$2:S1072)&lt;=XobsHor,S1072+1,IF(AND(COUNT($S$2:S1072)&lt;=XobsHor+XfHor,IFERROR(MOD(S1072,XobsHor)&lt;XfHor,FALSE)),S1072+1,""))),IF(ISBLANK(F1073),"",IF(S1072=maxP,1,IF(S1072&lt;maxP,S1072+1,IF(COUNT($S$2:S1073)&lt;=XobsHor,S1072+1,"")))))</f>
        <v/>
      </c>
      <c r="T1073" s="3"/>
      <c r="U1073" s="6"/>
      <c r="V1073" s="6"/>
      <c r="W1073" s="6"/>
      <c r="X1073" s="6"/>
      <c r="Y1073" s="6"/>
      <c r="Z1073" s="6"/>
      <c r="AA1073" s="6"/>
      <c r="AB1073" s="6"/>
      <c r="AC1073" s="6"/>
      <c r="AD1073" s="6"/>
      <c r="AE1073" s="6"/>
      <c r="AF1073" s="6"/>
      <c r="AG1073" s="6"/>
      <c r="AH1073" s="6"/>
      <c r="AI1073" s="6"/>
      <c r="AJ1073" s="6"/>
      <c r="AK1073" s="6"/>
      <c r="AW1073" s="122" t="str">
        <f t="shared" si="183"/>
        <v/>
      </c>
      <c r="AX1073" s="123" t="str">
        <f t="shared" si="184"/>
        <v/>
      </c>
      <c r="AY1073" s="124" t="str">
        <f t="shared" si="185"/>
        <v/>
      </c>
      <c r="AZ1073" s="124" t="str">
        <f t="shared" si="186"/>
        <v/>
      </c>
      <c r="BF1073" s="91"/>
    </row>
    <row r="1074" spans="1:58" s="78" customFormat="1" ht="14.25" x14ac:dyDescent="0.2">
      <c r="A1074" s="6"/>
      <c r="B1074" s="6"/>
      <c r="C1074" s="6"/>
      <c r="D1074" s="3"/>
      <c r="E1074" s="98" t="str">
        <f t="shared" si="182"/>
        <v/>
      </c>
      <c r="F1074" s="117"/>
      <c r="G1074" s="116" t="str">
        <f>IF(E1074="","",IF(Temp!optSeasCoef=0,1,INDEX($C$2:$C$13,IF(MOD(COUNT($E$2:E1074),seas_indx)=0,seas_indx,MOD(COUNT($E$2:E1074),seas_indx)))))</f>
        <v/>
      </c>
      <c r="H1074" s="97" t="str">
        <f>IFERROR(IF(Temp!fhor_indata=1,IF(COUNT($S$2:S1074)&lt;=XobsHor,"in-sample",IF(AND(COUNT($S$2:S1074)&lt;=XobsHor+XfHor,MOD(S1073,XobsHor)&lt;XfHor),"out-sample","")),IF(ISBLANK(F1074),"",IF(COUNT($F$2:F1074)&lt;=XobsHor-XfHor,"in-sample","out-sample"))),"")</f>
        <v/>
      </c>
      <c r="I1074" s="120" t="str">
        <f>IF(AND(ISBLANK(F1073),H1073="in-sample"),"",IF(AND(Temp!fhor_indata=1,H1073="out-sample",H1074="out-sample"),I1073,IF(AND(ISBLANK(F1074),H1073="out-sample"),"",IF(AND(Temp!optSeasCoef=0,Temp!sts_add=1),IF(H1073="in-sample",IF(Q1073=bigT,((pCell/bigT)*F1073)+((1-(pCell/bigT))*(I1073+J1073)),IF(OR(ISBLANK(F1074),COUNT($F$2:F1073)&lt;=pCell),F1073,((pCell/COUNT($F$2:F1073))*F1073)+((1-(pCell/COUNT($F$2:F1073)))*(I1073+J1073)))),I1073),IF(AND(Temp!optSeasCoef=0,Temp!sts_multp=1),IF(H1073="in-sample",IF(Q1073=bigT,((pCell/bigT)*F1073)+((1-(pCell/bigT))*(I1073*J1073)),IF(OR(ISBLANK(F1074),COUNT(F$2:$F1073)&lt;=pCell),F1073,((pCell/COUNT($F$2:F1073))*F1073)+((1-(pCell/COUNT($F$2:F1073)))*(I1073*J1073)))),I1073),IF(Temp!sts_add=1,IF(H1073="in-sample",IF(Q1073=bigT,((pCell/bigT)*AX1073)+((1-(pCell/bigT))*(I1073+J1073)),IF(OR(ISBLANK(F1074),COUNT($AX$2:AX1073)&lt;=pCell),AX1073,((pCell/COUNT($AX$2:AX1073))*AX1073)+((1-(pCell/COUNT($AX$2:AX1073)))*(I1073+J1073)))),I1073),IF(H1073="in-sample",IF(Q1073=bigT,((pCell/bigT)*AX1073)+((1-(pCell/bigT))*(I1073*J1073)),IF(OR(ISBLANK(F1074),COUNT($AX$2:AX1073)&lt;=pCell),AX1073,((pCell/COUNT($AX$2:AX1073))*AX1073)+((1-(pCell/COUNT($AX$2:AX1073)))*(I1073*J1073)))),I1073)))))))</f>
        <v/>
      </c>
      <c r="J1074" s="120" t="str">
        <f>IF(AND(ISBLANK(F1073),H1073="in-sample"),"",IF(AND(Temp!fhor_indata=1,H1073="out-sample",H1074="out-sample"),J1073,IF(AND(ISBLANK(F1074),H1073="out-sample"),"",IF(AND(Temp!optSeasCoef=0,Temp!sts_add=1),IF(H1073="in-sample",IF(Q1073=bigT,((qCell/bigT)*(I1074-I1073))+((1-(qCell/bigT))*J1073),IF(OR(ISBLANK(F1074),COUNT($F$2:F1073)&lt;=qCell),IF(COUNT($F$2:F1073)=1,0,F1073-F1072),((qCell/COUNT($F$2:F1073))*(I1074-I1073))+((1-(qCell/COUNT($F$2:F1073)))*J1073))),J1073),IF(AND(Temp!optSeasCoef=0,Temp!sts_multp=1),IF(H1073="in-sample",IF(Q1073=bigT,((qCell/bigT)*(I1074/I1073))+((1-(qCell/bigT))*J1073),IF(qCell=0,1,IF(OR(ISBLANK(F1074),COUNT($F$2:F1073)&lt;=qCell),IF(COUNT($F$2:F1073)=1,1,F1073/F1072),((qCell/COUNT($F$2:F1073))*(I1074/I1073))+((1-(qCell/COUNT($F$2:F1073)))*J1073)))),J1073),IF(Temp!sts_add=1,IF(H1073="in-sample",IF(Q1073=bigT,((qCell/bigT)*(I1074-I1073))+((1-(qCell/bigT))*J1073),IF(OR(ISBLANK(F1074),COUNT($AX$2:AX1073)&lt;=qCell),IF(COUNT($AX$2:AX1073)=1,0,AX1073-AX1072),((qCell/COUNT($AX$2:AX1073))*(I1074-I1073))+((1-(qCell/COUNT($AX$2:AX1073)))*J1073))),J1073),IF(H1073="in-sample",IF(Q1073=bigT,((qCell/bigT)*(I1074/I1073))+((1-(qCell/bigT))*J1073),IF(qCell=0,1,IF(OR(ISBLANK(F1074),COUNT($AX$2:AX1073)&lt;=qCell),IF(COUNT($AX$2:AX1073)=1,1,AX1073/AX1072),((qCell/COUNT($AX$2:AX1073))*(I1074/I1073))+((1-(qCell/COUNT($AX$2:AX1073)))*J1073)))),J1073)))))))</f>
        <v/>
      </c>
      <c r="K1074" s="120" t="str">
        <f>IF(H1074="","",IF(AND(Temp!optSeasCoef=0,Temp!sts_add=1),IF(H1074="out-sample",I1074+(Q1074*J1074),I1074+J1074),IF(AND(Temp!optSeasCoef=0,Temp!sts_multp=1),IF(H1074="out-sample",I1074*(J1074^Q1074),I1074*J1074),IF(Temp!sts_add=1,IF(H1074="out-sample",(I1074+(Q1074*J1074))*G1074,(I1074+J1074)*G1074),IF(H1074="out-sample",I1074*(J1074^Q1074)*G1074,I1074*J1074*G1074)))))</f>
        <v/>
      </c>
      <c r="L1074" s="116" t="str">
        <f t="shared" si="176"/>
        <v/>
      </c>
      <c r="M1074" s="116" t="str">
        <f t="shared" si="177"/>
        <v/>
      </c>
      <c r="N1074" s="116" t="str">
        <f t="shared" si="178"/>
        <v/>
      </c>
      <c r="O1074" s="116" t="str">
        <f t="shared" si="179"/>
        <v/>
      </c>
      <c r="P1074" s="116" t="str">
        <f t="shared" si="180"/>
        <v/>
      </c>
      <c r="Q1074" s="94" t="str">
        <f>IF(AND(Temp!fhor_indata=1,ISBLANK(F1074),H1073="in-sample"),1,IF(AND(Temp!fhor_indata=1,H1073="out-sample",Q1073&lt;XfHor),Q1073+1,IF(ISBLANK(F1074),"",IF(AND(H1074="out-sample",H1073="in-sample"),1,IF(AND(H1074="out-sample",H1073="out-sample"),Q1073+1,IF(ISNUMBER(Q1073),Q1073+1,1))))))</f>
        <v/>
      </c>
      <c r="R1074" s="94" t="str">
        <f t="shared" si="181"/>
        <v/>
      </c>
      <c r="S1074" s="94" t="str">
        <f>IF(Temp!fhor_indata=1,IF(S1073=XobsHor,1,IF(COUNT($S$2:S1073)&lt;=XobsHor,S1073+1,IF(AND(COUNT($S$2:S1073)&lt;=XobsHor+XfHor,IFERROR(MOD(S1073,XobsHor)&lt;XfHor,FALSE)),S1073+1,""))),IF(ISBLANK(F1074),"",IF(S1073=maxP,1,IF(S1073&lt;maxP,S1073+1,IF(COUNT($S$2:S1074)&lt;=XobsHor,S1073+1,"")))))</f>
        <v/>
      </c>
      <c r="T1074" s="3"/>
      <c r="U1074" s="6"/>
      <c r="V1074" s="6"/>
      <c r="W1074" s="6"/>
      <c r="X1074" s="6"/>
      <c r="Y1074" s="6"/>
      <c r="Z1074" s="6"/>
      <c r="AA1074" s="6"/>
      <c r="AB1074" s="6"/>
      <c r="AC1074" s="6"/>
      <c r="AD1074" s="6"/>
      <c r="AE1074" s="6"/>
      <c r="AF1074" s="6"/>
      <c r="AG1074" s="6"/>
      <c r="AH1074" s="6"/>
      <c r="AI1074" s="6"/>
      <c r="AJ1074" s="6"/>
      <c r="AK1074" s="6"/>
      <c r="AW1074" s="122" t="str">
        <f t="shared" si="183"/>
        <v/>
      </c>
      <c r="AX1074" s="123" t="str">
        <f t="shared" si="184"/>
        <v/>
      </c>
      <c r="AY1074" s="124" t="str">
        <f t="shared" si="185"/>
        <v/>
      </c>
      <c r="AZ1074" s="124" t="str">
        <f t="shared" si="186"/>
        <v/>
      </c>
      <c r="BF1074" s="91"/>
    </row>
    <row r="1075" spans="1:58" s="78" customFormat="1" ht="14.25" x14ac:dyDescent="0.2">
      <c r="A1075" s="6"/>
      <c r="B1075" s="6"/>
      <c r="C1075" s="6"/>
      <c r="D1075" s="3"/>
      <c r="E1075" s="98" t="str">
        <f t="shared" si="182"/>
        <v/>
      </c>
      <c r="F1075" s="117"/>
      <c r="G1075" s="116" t="str">
        <f>IF(E1075="","",IF(Temp!optSeasCoef=0,1,INDEX($C$2:$C$13,IF(MOD(COUNT($E$2:E1075),seas_indx)=0,seas_indx,MOD(COUNT($E$2:E1075),seas_indx)))))</f>
        <v/>
      </c>
      <c r="H1075" s="97" t="str">
        <f>IFERROR(IF(Temp!fhor_indata=1,IF(COUNT($S$2:S1075)&lt;=XobsHor,"in-sample",IF(AND(COUNT($S$2:S1075)&lt;=XobsHor+XfHor,MOD(S1074,XobsHor)&lt;XfHor),"out-sample","")),IF(ISBLANK(F1075),"",IF(COUNT($F$2:F1075)&lt;=XobsHor-XfHor,"in-sample","out-sample"))),"")</f>
        <v/>
      </c>
      <c r="I1075" s="120" t="str">
        <f>IF(AND(ISBLANK(F1074),H1074="in-sample"),"",IF(AND(Temp!fhor_indata=1,H1074="out-sample",H1075="out-sample"),I1074,IF(AND(ISBLANK(F1075),H1074="out-sample"),"",IF(AND(Temp!optSeasCoef=0,Temp!sts_add=1),IF(H1074="in-sample",IF(Q1074=bigT,((pCell/bigT)*F1074)+((1-(pCell/bigT))*(I1074+J1074)),IF(OR(ISBLANK(F1075),COUNT($F$2:F1074)&lt;=pCell),F1074,((pCell/COUNT($F$2:F1074))*F1074)+((1-(pCell/COUNT($F$2:F1074)))*(I1074+J1074)))),I1074),IF(AND(Temp!optSeasCoef=0,Temp!sts_multp=1),IF(H1074="in-sample",IF(Q1074=bigT,((pCell/bigT)*F1074)+((1-(pCell/bigT))*(I1074*J1074)),IF(OR(ISBLANK(F1075),COUNT(F$2:$F1074)&lt;=pCell),F1074,((pCell/COUNT($F$2:F1074))*F1074)+((1-(pCell/COUNT($F$2:F1074)))*(I1074*J1074)))),I1074),IF(Temp!sts_add=1,IF(H1074="in-sample",IF(Q1074=bigT,((pCell/bigT)*AX1074)+((1-(pCell/bigT))*(I1074+J1074)),IF(OR(ISBLANK(F1075),COUNT($AX$2:AX1074)&lt;=pCell),AX1074,((pCell/COUNT($AX$2:AX1074))*AX1074)+((1-(pCell/COUNT($AX$2:AX1074)))*(I1074+J1074)))),I1074),IF(H1074="in-sample",IF(Q1074=bigT,((pCell/bigT)*AX1074)+((1-(pCell/bigT))*(I1074*J1074)),IF(OR(ISBLANK(F1075),COUNT($AX$2:AX1074)&lt;=pCell),AX1074,((pCell/COUNT($AX$2:AX1074))*AX1074)+((1-(pCell/COUNT($AX$2:AX1074)))*(I1074*J1074)))),I1074)))))))</f>
        <v/>
      </c>
      <c r="J1075" s="120" t="str">
        <f>IF(AND(ISBLANK(F1074),H1074="in-sample"),"",IF(AND(Temp!fhor_indata=1,H1074="out-sample",H1075="out-sample"),J1074,IF(AND(ISBLANK(F1075),H1074="out-sample"),"",IF(AND(Temp!optSeasCoef=0,Temp!sts_add=1),IF(H1074="in-sample",IF(Q1074=bigT,((qCell/bigT)*(I1075-I1074))+((1-(qCell/bigT))*J1074),IF(OR(ISBLANK(F1075),COUNT($F$2:F1074)&lt;=qCell),IF(COUNT($F$2:F1074)=1,0,F1074-F1073),((qCell/COUNT($F$2:F1074))*(I1075-I1074))+((1-(qCell/COUNT($F$2:F1074)))*J1074))),J1074),IF(AND(Temp!optSeasCoef=0,Temp!sts_multp=1),IF(H1074="in-sample",IF(Q1074=bigT,((qCell/bigT)*(I1075/I1074))+((1-(qCell/bigT))*J1074),IF(qCell=0,1,IF(OR(ISBLANK(F1075),COUNT($F$2:F1074)&lt;=qCell),IF(COUNT($F$2:F1074)=1,1,F1074/F1073),((qCell/COUNT($F$2:F1074))*(I1075/I1074))+((1-(qCell/COUNT($F$2:F1074)))*J1074)))),J1074),IF(Temp!sts_add=1,IF(H1074="in-sample",IF(Q1074=bigT,((qCell/bigT)*(I1075-I1074))+((1-(qCell/bigT))*J1074),IF(OR(ISBLANK(F1075),COUNT($AX$2:AX1074)&lt;=qCell),IF(COUNT($AX$2:AX1074)=1,0,AX1074-AX1073),((qCell/COUNT($AX$2:AX1074))*(I1075-I1074))+((1-(qCell/COUNT($AX$2:AX1074)))*J1074))),J1074),IF(H1074="in-sample",IF(Q1074=bigT,((qCell/bigT)*(I1075/I1074))+((1-(qCell/bigT))*J1074),IF(qCell=0,1,IF(OR(ISBLANK(F1075),COUNT($AX$2:AX1074)&lt;=qCell),IF(COUNT($AX$2:AX1074)=1,1,AX1074/AX1073),((qCell/COUNT($AX$2:AX1074))*(I1075/I1074))+((1-(qCell/COUNT($AX$2:AX1074)))*J1074)))),J1074)))))))</f>
        <v/>
      </c>
      <c r="K1075" s="120" t="str">
        <f>IF(H1075="","",IF(AND(Temp!optSeasCoef=0,Temp!sts_add=1),IF(H1075="out-sample",I1075+(Q1075*J1075),I1075+J1075),IF(AND(Temp!optSeasCoef=0,Temp!sts_multp=1),IF(H1075="out-sample",I1075*(J1075^Q1075),I1075*J1075),IF(Temp!sts_add=1,IF(H1075="out-sample",(I1075+(Q1075*J1075))*G1075,(I1075+J1075)*G1075),IF(H1075="out-sample",I1075*(J1075^Q1075)*G1075,I1075*J1075*G1075)))))</f>
        <v/>
      </c>
      <c r="L1075" s="116" t="str">
        <f t="shared" si="176"/>
        <v/>
      </c>
      <c r="M1075" s="116" t="str">
        <f t="shared" si="177"/>
        <v/>
      </c>
      <c r="N1075" s="116" t="str">
        <f t="shared" si="178"/>
        <v/>
      </c>
      <c r="O1075" s="116" t="str">
        <f t="shared" si="179"/>
        <v/>
      </c>
      <c r="P1075" s="116" t="str">
        <f t="shared" si="180"/>
        <v/>
      </c>
      <c r="Q1075" s="94" t="str">
        <f>IF(AND(Temp!fhor_indata=1,ISBLANK(F1075),H1074="in-sample"),1,IF(AND(Temp!fhor_indata=1,H1074="out-sample",Q1074&lt;XfHor),Q1074+1,IF(ISBLANK(F1075),"",IF(AND(H1075="out-sample",H1074="in-sample"),1,IF(AND(H1075="out-sample",H1074="out-sample"),Q1074+1,IF(ISNUMBER(Q1074),Q1074+1,1))))))</f>
        <v/>
      </c>
      <c r="R1075" s="94" t="str">
        <f t="shared" si="181"/>
        <v/>
      </c>
      <c r="S1075" s="94" t="str">
        <f>IF(Temp!fhor_indata=1,IF(S1074=XobsHor,1,IF(COUNT($S$2:S1074)&lt;=XobsHor,S1074+1,IF(AND(COUNT($S$2:S1074)&lt;=XobsHor+XfHor,IFERROR(MOD(S1074,XobsHor)&lt;XfHor,FALSE)),S1074+1,""))),IF(ISBLANK(F1075),"",IF(S1074=maxP,1,IF(S1074&lt;maxP,S1074+1,IF(COUNT($S$2:S1075)&lt;=XobsHor,S1074+1,"")))))</f>
        <v/>
      </c>
      <c r="T1075" s="3"/>
      <c r="U1075" s="6"/>
      <c r="V1075" s="6"/>
      <c r="W1075" s="6"/>
      <c r="X1075" s="6"/>
      <c r="Y1075" s="6"/>
      <c r="Z1075" s="6"/>
      <c r="AA1075" s="6"/>
      <c r="AB1075" s="6"/>
      <c r="AC1075" s="6"/>
      <c r="AD1075" s="6"/>
      <c r="AE1075" s="6"/>
      <c r="AF1075" s="6"/>
      <c r="AG1075" s="6"/>
      <c r="AH1075" s="6"/>
      <c r="AI1075" s="6"/>
      <c r="AJ1075" s="6"/>
      <c r="AK1075" s="6"/>
      <c r="AW1075" s="122" t="str">
        <f t="shared" si="183"/>
        <v/>
      </c>
      <c r="AX1075" s="123" t="str">
        <f t="shared" si="184"/>
        <v/>
      </c>
      <c r="AY1075" s="124" t="str">
        <f t="shared" si="185"/>
        <v/>
      </c>
      <c r="AZ1075" s="124" t="str">
        <f t="shared" si="186"/>
        <v/>
      </c>
      <c r="BF1075" s="91"/>
    </row>
    <row r="1076" spans="1:58" s="78" customFormat="1" ht="14.25" x14ac:dyDescent="0.2">
      <c r="A1076" s="6"/>
      <c r="B1076" s="6"/>
      <c r="C1076" s="6"/>
      <c r="D1076" s="3"/>
      <c r="E1076" s="98" t="str">
        <f t="shared" si="182"/>
        <v/>
      </c>
      <c r="F1076" s="117"/>
      <c r="G1076" s="116" t="str">
        <f>IF(E1076="","",IF(Temp!optSeasCoef=0,1,INDEX($C$2:$C$13,IF(MOD(COUNT($E$2:E1076),seas_indx)=0,seas_indx,MOD(COUNT($E$2:E1076),seas_indx)))))</f>
        <v/>
      </c>
      <c r="H1076" s="97" t="str">
        <f>IFERROR(IF(Temp!fhor_indata=1,IF(COUNT($S$2:S1076)&lt;=XobsHor,"in-sample",IF(AND(COUNT($S$2:S1076)&lt;=XobsHor+XfHor,MOD(S1075,XobsHor)&lt;XfHor),"out-sample","")),IF(ISBLANK(F1076),"",IF(COUNT($F$2:F1076)&lt;=XobsHor-XfHor,"in-sample","out-sample"))),"")</f>
        <v/>
      </c>
      <c r="I1076" s="120" t="str">
        <f>IF(AND(ISBLANK(F1075),H1075="in-sample"),"",IF(AND(Temp!fhor_indata=1,H1075="out-sample",H1076="out-sample"),I1075,IF(AND(ISBLANK(F1076),H1075="out-sample"),"",IF(AND(Temp!optSeasCoef=0,Temp!sts_add=1),IF(H1075="in-sample",IF(Q1075=bigT,((pCell/bigT)*F1075)+((1-(pCell/bigT))*(I1075+J1075)),IF(OR(ISBLANK(F1076),COUNT($F$2:F1075)&lt;=pCell),F1075,((pCell/COUNT($F$2:F1075))*F1075)+((1-(pCell/COUNT($F$2:F1075)))*(I1075+J1075)))),I1075),IF(AND(Temp!optSeasCoef=0,Temp!sts_multp=1),IF(H1075="in-sample",IF(Q1075=bigT,((pCell/bigT)*F1075)+((1-(pCell/bigT))*(I1075*J1075)),IF(OR(ISBLANK(F1076),COUNT(F$2:$F1075)&lt;=pCell),F1075,((pCell/COUNT($F$2:F1075))*F1075)+((1-(pCell/COUNT($F$2:F1075)))*(I1075*J1075)))),I1075),IF(Temp!sts_add=1,IF(H1075="in-sample",IF(Q1075=bigT,((pCell/bigT)*AX1075)+((1-(pCell/bigT))*(I1075+J1075)),IF(OR(ISBLANK(F1076),COUNT($AX$2:AX1075)&lt;=pCell),AX1075,((pCell/COUNT($AX$2:AX1075))*AX1075)+((1-(pCell/COUNT($AX$2:AX1075)))*(I1075+J1075)))),I1075),IF(H1075="in-sample",IF(Q1075=bigT,((pCell/bigT)*AX1075)+((1-(pCell/bigT))*(I1075*J1075)),IF(OR(ISBLANK(F1076),COUNT($AX$2:AX1075)&lt;=pCell),AX1075,((pCell/COUNT($AX$2:AX1075))*AX1075)+((1-(pCell/COUNT($AX$2:AX1075)))*(I1075*J1075)))),I1075)))))))</f>
        <v/>
      </c>
      <c r="J1076" s="120" t="str">
        <f>IF(AND(ISBLANK(F1075),H1075="in-sample"),"",IF(AND(Temp!fhor_indata=1,H1075="out-sample",H1076="out-sample"),J1075,IF(AND(ISBLANK(F1076),H1075="out-sample"),"",IF(AND(Temp!optSeasCoef=0,Temp!sts_add=1),IF(H1075="in-sample",IF(Q1075=bigT,((qCell/bigT)*(I1076-I1075))+((1-(qCell/bigT))*J1075),IF(OR(ISBLANK(F1076),COUNT($F$2:F1075)&lt;=qCell),IF(COUNT($F$2:F1075)=1,0,F1075-F1074),((qCell/COUNT($F$2:F1075))*(I1076-I1075))+((1-(qCell/COUNT($F$2:F1075)))*J1075))),J1075),IF(AND(Temp!optSeasCoef=0,Temp!sts_multp=1),IF(H1075="in-sample",IF(Q1075=bigT,((qCell/bigT)*(I1076/I1075))+((1-(qCell/bigT))*J1075),IF(qCell=0,1,IF(OR(ISBLANK(F1076),COUNT($F$2:F1075)&lt;=qCell),IF(COUNT($F$2:F1075)=1,1,F1075/F1074),((qCell/COUNT($F$2:F1075))*(I1076/I1075))+((1-(qCell/COUNT($F$2:F1075)))*J1075)))),J1075),IF(Temp!sts_add=1,IF(H1075="in-sample",IF(Q1075=bigT,((qCell/bigT)*(I1076-I1075))+((1-(qCell/bigT))*J1075),IF(OR(ISBLANK(F1076),COUNT($AX$2:AX1075)&lt;=qCell),IF(COUNT($AX$2:AX1075)=1,0,AX1075-AX1074),((qCell/COUNT($AX$2:AX1075))*(I1076-I1075))+((1-(qCell/COUNT($AX$2:AX1075)))*J1075))),J1075),IF(H1075="in-sample",IF(Q1075=bigT,((qCell/bigT)*(I1076/I1075))+((1-(qCell/bigT))*J1075),IF(qCell=0,1,IF(OR(ISBLANK(F1076),COUNT($AX$2:AX1075)&lt;=qCell),IF(COUNT($AX$2:AX1075)=1,1,AX1075/AX1074),((qCell/COUNT($AX$2:AX1075))*(I1076/I1075))+((1-(qCell/COUNT($AX$2:AX1075)))*J1075)))),J1075)))))))</f>
        <v/>
      </c>
      <c r="K1076" s="120" t="str">
        <f>IF(H1076="","",IF(AND(Temp!optSeasCoef=0,Temp!sts_add=1),IF(H1076="out-sample",I1076+(Q1076*J1076),I1076+J1076),IF(AND(Temp!optSeasCoef=0,Temp!sts_multp=1),IF(H1076="out-sample",I1076*(J1076^Q1076),I1076*J1076),IF(Temp!sts_add=1,IF(H1076="out-sample",(I1076+(Q1076*J1076))*G1076,(I1076+J1076)*G1076),IF(H1076="out-sample",I1076*(J1076^Q1076)*G1076,I1076*J1076*G1076)))))</f>
        <v/>
      </c>
      <c r="L1076" s="116" t="str">
        <f t="shared" si="176"/>
        <v/>
      </c>
      <c r="M1076" s="116" t="str">
        <f t="shared" si="177"/>
        <v/>
      </c>
      <c r="N1076" s="116" t="str">
        <f t="shared" si="178"/>
        <v/>
      </c>
      <c r="O1076" s="116" t="str">
        <f t="shared" si="179"/>
        <v/>
      </c>
      <c r="P1076" s="116" t="str">
        <f t="shared" si="180"/>
        <v/>
      </c>
      <c r="Q1076" s="94" t="str">
        <f>IF(AND(Temp!fhor_indata=1,ISBLANK(F1076),H1075="in-sample"),1,IF(AND(Temp!fhor_indata=1,H1075="out-sample",Q1075&lt;XfHor),Q1075+1,IF(ISBLANK(F1076),"",IF(AND(H1076="out-sample",H1075="in-sample"),1,IF(AND(H1076="out-sample",H1075="out-sample"),Q1075+1,IF(ISNUMBER(Q1075),Q1075+1,1))))))</f>
        <v/>
      </c>
      <c r="R1076" s="94" t="str">
        <f t="shared" si="181"/>
        <v/>
      </c>
      <c r="S1076" s="94" t="str">
        <f>IF(Temp!fhor_indata=1,IF(S1075=XobsHor,1,IF(COUNT($S$2:S1075)&lt;=XobsHor,S1075+1,IF(AND(COUNT($S$2:S1075)&lt;=XobsHor+XfHor,IFERROR(MOD(S1075,XobsHor)&lt;XfHor,FALSE)),S1075+1,""))),IF(ISBLANK(F1076),"",IF(S1075=maxP,1,IF(S1075&lt;maxP,S1075+1,IF(COUNT($S$2:S1076)&lt;=XobsHor,S1075+1,"")))))</f>
        <v/>
      </c>
      <c r="T1076" s="3"/>
      <c r="U1076" s="6"/>
      <c r="V1076" s="6"/>
      <c r="W1076" s="6"/>
      <c r="X1076" s="6"/>
      <c r="Y1076" s="6"/>
      <c r="Z1076" s="6"/>
      <c r="AA1076" s="6"/>
      <c r="AB1076" s="6"/>
      <c r="AC1076" s="6"/>
      <c r="AD1076" s="6"/>
      <c r="AE1076" s="6"/>
      <c r="AF1076" s="6"/>
      <c r="AG1076" s="6"/>
      <c r="AH1076" s="6"/>
      <c r="AI1076" s="6"/>
      <c r="AJ1076" s="6"/>
      <c r="AK1076" s="6"/>
      <c r="AW1076" s="122" t="str">
        <f t="shared" si="183"/>
        <v/>
      </c>
      <c r="AX1076" s="123" t="str">
        <f t="shared" si="184"/>
        <v/>
      </c>
      <c r="AY1076" s="124" t="str">
        <f t="shared" si="185"/>
        <v/>
      </c>
      <c r="AZ1076" s="124" t="str">
        <f t="shared" si="186"/>
        <v/>
      </c>
      <c r="BF1076" s="91"/>
    </row>
    <row r="1077" spans="1:58" s="78" customFormat="1" ht="14.25" x14ac:dyDescent="0.2">
      <c r="A1077" s="6"/>
      <c r="B1077" s="6"/>
      <c r="C1077" s="6"/>
      <c r="D1077" s="3"/>
      <c r="E1077" s="98" t="str">
        <f t="shared" si="182"/>
        <v/>
      </c>
      <c r="F1077" s="117"/>
      <c r="G1077" s="116" t="str">
        <f>IF(E1077="","",IF(Temp!optSeasCoef=0,1,INDEX($C$2:$C$13,IF(MOD(COUNT($E$2:E1077),seas_indx)=0,seas_indx,MOD(COUNT($E$2:E1077),seas_indx)))))</f>
        <v/>
      </c>
      <c r="H1077" s="97" t="str">
        <f>IFERROR(IF(Temp!fhor_indata=1,IF(COUNT($S$2:S1077)&lt;=XobsHor,"in-sample",IF(AND(COUNT($S$2:S1077)&lt;=XobsHor+XfHor,MOD(S1076,XobsHor)&lt;XfHor),"out-sample","")),IF(ISBLANK(F1077),"",IF(COUNT($F$2:F1077)&lt;=XobsHor-XfHor,"in-sample","out-sample"))),"")</f>
        <v/>
      </c>
      <c r="I1077" s="120" t="str">
        <f>IF(AND(ISBLANK(F1076),H1076="in-sample"),"",IF(AND(Temp!fhor_indata=1,H1076="out-sample",H1077="out-sample"),I1076,IF(AND(ISBLANK(F1077),H1076="out-sample"),"",IF(AND(Temp!optSeasCoef=0,Temp!sts_add=1),IF(H1076="in-sample",IF(Q1076=bigT,((pCell/bigT)*F1076)+((1-(pCell/bigT))*(I1076+J1076)),IF(OR(ISBLANK(F1077),COUNT($F$2:F1076)&lt;=pCell),F1076,((pCell/COUNT($F$2:F1076))*F1076)+((1-(pCell/COUNT($F$2:F1076)))*(I1076+J1076)))),I1076),IF(AND(Temp!optSeasCoef=0,Temp!sts_multp=1),IF(H1076="in-sample",IF(Q1076=bigT,((pCell/bigT)*F1076)+((1-(pCell/bigT))*(I1076*J1076)),IF(OR(ISBLANK(F1077),COUNT(F$2:$F1076)&lt;=pCell),F1076,((pCell/COUNT($F$2:F1076))*F1076)+((1-(pCell/COUNT($F$2:F1076)))*(I1076*J1076)))),I1076),IF(Temp!sts_add=1,IF(H1076="in-sample",IF(Q1076=bigT,((pCell/bigT)*AX1076)+((1-(pCell/bigT))*(I1076+J1076)),IF(OR(ISBLANK(F1077),COUNT($AX$2:AX1076)&lt;=pCell),AX1076,((pCell/COUNT($AX$2:AX1076))*AX1076)+((1-(pCell/COUNT($AX$2:AX1076)))*(I1076+J1076)))),I1076),IF(H1076="in-sample",IF(Q1076=bigT,((pCell/bigT)*AX1076)+((1-(pCell/bigT))*(I1076*J1076)),IF(OR(ISBLANK(F1077),COUNT($AX$2:AX1076)&lt;=pCell),AX1076,((pCell/COUNT($AX$2:AX1076))*AX1076)+((1-(pCell/COUNT($AX$2:AX1076)))*(I1076*J1076)))),I1076)))))))</f>
        <v/>
      </c>
      <c r="J1077" s="120" t="str">
        <f>IF(AND(ISBLANK(F1076),H1076="in-sample"),"",IF(AND(Temp!fhor_indata=1,H1076="out-sample",H1077="out-sample"),J1076,IF(AND(ISBLANK(F1077),H1076="out-sample"),"",IF(AND(Temp!optSeasCoef=0,Temp!sts_add=1),IF(H1076="in-sample",IF(Q1076=bigT,((qCell/bigT)*(I1077-I1076))+((1-(qCell/bigT))*J1076),IF(OR(ISBLANK(F1077),COUNT($F$2:F1076)&lt;=qCell),IF(COUNT($F$2:F1076)=1,0,F1076-F1075),((qCell/COUNT($F$2:F1076))*(I1077-I1076))+((1-(qCell/COUNT($F$2:F1076)))*J1076))),J1076),IF(AND(Temp!optSeasCoef=0,Temp!sts_multp=1),IF(H1076="in-sample",IF(Q1076=bigT,((qCell/bigT)*(I1077/I1076))+((1-(qCell/bigT))*J1076),IF(qCell=0,1,IF(OR(ISBLANK(F1077),COUNT($F$2:F1076)&lt;=qCell),IF(COUNT($F$2:F1076)=1,1,F1076/F1075),((qCell/COUNT($F$2:F1076))*(I1077/I1076))+((1-(qCell/COUNT($F$2:F1076)))*J1076)))),J1076),IF(Temp!sts_add=1,IF(H1076="in-sample",IF(Q1076=bigT,((qCell/bigT)*(I1077-I1076))+((1-(qCell/bigT))*J1076),IF(OR(ISBLANK(F1077),COUNT($AX$2:AX1076)&lt;=qCell),IF(COUNT($AX$2:AX1076)=1,0,AX1076-AX1075),((qCell/COUNT($AX$2:AX1076))*(I1077-I1076))+((1-(qCell/COUNT($AX$2:AX1076)))*J1076))),J1076),IF(H1076="in-sample",IF(Q1076=bigT,((qCell/bigT)*(I1077/I1076))+((1-(qCell/bigT))*J1076),IF(qCell=0,1,IF(OR(ISBLANK(F1077),COUNT($AX$2:AX1076)&lt;=qCell),IF(COUNT($AX$2:AX1076)=1,1,AX1076/AX1075),((qCell/COUNT($AX$2:AX1076))*(I1077/I1076))+((1-(qCell/COUNT($AX$2:AX1076)))*J1076)))),J1076)))))))</f>
        <v/>
      </c>
      <c r="K1077" s="120" t="str">
        <f>IF(H1077="","",IF(AND(Temp!optSeasCoef=0,Temp!sts_add=1),IF(H1077="out-sample",I1077+(Q1077*J1077),I1077+J1077),IF(AND(Temp!optSeasCoef=0,Temp!sts_multp=1),IF(H1077="out-sample",I1077*(J1077^Q1077),I1077*J1077),IF(Temp!sts_add=1,IF(H1077="out-sample",(I1077+(Q1077*J1077))*G1077,(I1077+J1077)*G1077),IF(H1077="out-sample",I1077*(J1077^Q1077)*G1077,I1077*J1077*G1077)))))</f>
        <v/>
      </c>
      <c r="L1077" s="116" t="str">
        <f t="shared" si="176"/>
        <v/>
      </c>
      <c r="M1077" s="116" t="str">
        <f t="shared" si="177"/>
        <v/>
      </c>
      <c r="N1077" s="116" t="str">
        <f t="shared" si="178"/>
        <v/>
      </c>
      <c r="O1077" s="116" t="str">
        <f t="shared" si="179"/>
        <v/>
      </c>
      <c r="P1077" s="116" t="str">
        <f t="shared" si="180"/>
        <v/>
      </c>
      <c r="Q1077" s="94" t="str">
        <f>IF(AND(Temp!fhor_indata=1,ISBLANK(F1077),H1076="in-sample"),1,IF(AND(Temp!fhor_indata=1,H1076="out-sample",Q1076&lt;XfHor),Q1076+1,IF(ISBLANK(F1077),"",IF(AND(H1077="out-sample",H1076="in-sample"),1,IF(AND(H1077="out-sample",H1076="out-sample"),Q1076+1,IF(ISNUMBER(Q1076),Q1076+1,1))))))</f>
        <v/>
      </c>
      <c r="R1077" s="94" t="str">
        <f t="shared" si="181"/>
        <v/>
      </c>
      <c r="S1077" s="94" t="str">
        <f>IF(Temp!fhor_indata=1,IF(S1076=XobsHor,1,IF(COUNT($S$2:S1076)&lt;=XobsHor,S1076+1,IF(AND(COUNT($S$2:S1076)&lt;=XobsHor+XfHor,IFERROR(MOD(S1076,XobsHor)&lt;XfHor,FALSE)),S1076+1,""))),IF(ISBLANK(F1077),"",IF(S1076=maxP,1,IF(S1076&lt;maxP,S1076+1,IF(COUNT($S$2:S1077)&lt;=XobsHor,S1076+1,"")))))</f>
        <v/>
      </c>
      <c r="T1077" s="3"/>
      <c r="U1077" s="6"/>
      <c r="V1077" s="6"/>
      <c r="W1077" s="6"/>
      <c r="X1077" s="6"/>
      <c r="Y1077" s="6"/>
      <c r="Z1077" s="6"/>
      <c r="AA1077" s="6"/>
      <c r="AB1077" s="6"/>
      <c r="AC1077" s="6"/>
      <c r="AD1077" s="6"/>
      <c r="AE1077" s="6"/>
      <c r="AF1077" s="6"/>
      <c r="AG1077" s="6"/>
      <c r="AH1077" s="6"/>
      <c r="AI1077" s="6"/>
      <c r="AJ1077" s="6"/>
      <c r="AK1077" s="6"/>
      <c r="AW1077" s="122" t="str">
        <f t="shared" si="183"/>
        <v/>
      </c>
      <c r="AX1077" s="123" t="str">
        <f t="shared" si="184"/>
        <v/>
      </c>
      <c r="AY1077" s="124" t="str">
        <f t="shared" si="185"/>
        <v/>
      </c>
      <c r="AZ1077" s="124" t="str">
        <f t="shared" si="186"/>
        <v/>
      </c>
      <c r="BF1077" s="91"/>
    </row>
    <row r="1078" spans="1:58" s="78" customFormat="1" ht="14.25" x14ac:dyDescent="0.2">
      <c r="A1078" s="6"/>
      <c r="B1078" s="6"/>
      <c r="C1078" s="6"/>
      <c r="D1078" s="3"/>
      <c r="E1078" s="98" t="str">
        <f t="shared" si="182"/>
        <v/>
      </c>
      <c r="F1078" s="117"/>
      <c r="G1078" s="116" t="str">
        <f>IF(E1078="","",IF(Temp!optSeasCoef=0,1,INDEX($C$2:$C$13,IF(MOD(COUNT($E$2:E1078),seas_indx)=0,seas_indx,MOD(COUNT($E$2:E1078),seas_indx)))))</f>
        <v/>
      </c>
      <c r="H1078" s="97" t="str">
        <f>IFERROR(IF(Temp!fhor_indata=1,IF(COUNT($S$2:S1078)&lt;=XobsHor,"in-sample",IF(AND(COUNT($S$2:S1078)&lt;=XobsHor+XfHor,MOD(S1077,XobsHor)&lt;XfHor),"out-sample","")),IF(ISBLANK(F1078),"",IF(COUNT($F$2:F1078)&lt;=XobsHor-XfHor,"in-sample","out-sample"))),"")</f>
        <v/>
      </c>
      <c r="I1078" s="120" t="str">
        <f>IF(AND(ISBLANK(F1077),H1077="in-sample"),"",IF(AND(Temp!fhor_indata=1,H1077="out-sample",H1078="out-sample"),I1077,IF(AND(ISBLANK(F1078),H1077="out-sample"),"",IF(AND(Temp!optSeasCoef=0,Temp!sts_add=1),IF(H1077="in-sample",IF(Q1077=bigT,((pCell/bigT)*F1077)+((1-(pCell/bigT))*(I1077+J1077)),IF(OR(ISBLANK(F1078),COUNT($F$2:F1077)&lt;=pCell),F1077,((pCell/COUNT($F$2:F1077))*F1077)+((1-(pCell/COUNT($F$2:F1077)))*(I1077+J1077)))),I1077),IF(AND(Temp!optSeasCoef=0,Temp!sts_multp=1),IF(H1077="in-sample",IF(Q1077=bigT,((pCell/bigT)*F1077)+((1-(pCell/bigT))*(I1077*J1077)),IF(OR(ISBLANK(F1078),COUNT(F$2:$F1077)&lt;=pCell),F1077,((pCell/COUNT($F$2:F1077))*F1077)+((1-(pCell/COUNT($F$2:F1077)))*(I1077*J1077)))),I1077),IF(Temp!sts_add=1,IF(H1077="in-sample",IF(Q1077=bigT,((pCell/bigT)*AX1077)+((1-(pCell/bigT))*(I1077+J1077)),IF(OR(ISBLANK(F1078),COUNT($AX$2:AX1077)&lt;=pCell),AX1077,((pCell/COUNT($AX$2:AX1077))*AX1077)+((1-(pCell/COUNT($AX$2:AX1077)))*(I1077+J1077)))),I1077),IF(H1077="in-sample",IF(Q1077=bigT,((pCell/bigT)*AX1077)+((1-(pCell/bigT))*(I1077*J1077)),IF(OR(ISBLANK(F1078),COUNT($AX$2:AX1077)&lt;=pCell),AX1077,((pCell/COUNT($AX$2:AX1077))*AX1077)+((1-(pCell/COUNT($AX$2:AX1077)))*(I1077*J1077)))),I1077)))))))</f>
        <v/>
      </c>
      <c r="J1078" s="120" t="str">
        <f>IF(AND(ISBLANK(F1077),H1077="in-sample"),"",IF(AND(Temp!fhor_indata=1,H1077="out-sample",H1078="out-sample"),J1077,IF(AND(ISBLANK(F1078),H1077="out-sample"),"",IF(AND(Temp!optSeasCoef=0,Temp!sts_add=1),IF(H1077="in-sample",IF(Q1077=bigT,((qCell/bigT)*(I1078-I1077))+((1-(qCell/bigT))*J1077),IF(OR(ISBLANK(F1078),COUNT($F$2:F1077)&lt;=qCell),IF(COUNT($F$2:F1077)=1,0,F1077-F1076),((qCell/COUNT($F$2:F1077))*(I1078-I1077))+((1-(qCell/COUNT($F$2:F1077)))*J1077))),J1077),IF(AND(Temp!optSeasCoef=0,Temp!sts_multp=1),IF(H1077="in-sample",IF(Q1077=bigT,((qCell/bigT)*(I1078/I1077))+((1-(qCell/bigT))*J1077),IF(qCell=0,1,IF(OR(ISBLANK(F1078),COUNT($F$2:F1077)&lt;=qCell),IF(COUNT($F$2:F1077)=1,1,F1077/F1076),((qCell/COUNT($F$2:F1077))*(I1078/I1077))+((1-(qCell/COUNT($F$2:F1077)))*J1077)))),J1077),IF(Temp!sts_add=1,IF(H1077="in-sample",IF(Q1077=bigT,((qCell/bigT)*(I1078-I1077))+((1-(qCell/bigT))*J1077),IF(OR(ISBLANK(F1078),COUNT($AX$2:AX1077)&lt;=qCell),IF(COUNT($AX$2:AX1077)=1,0,AX1077-AX1076),((qCell/COUNT($AX$2:AX1077))*(I1078-I1077))+((1-(qCell/COUNT($AX$2:AX1077)))*J1077))),J1077),IF(H1077="in-sample",IF(Q1077=bigT,((qCell/bigT)*(I1078/I1077))+((1-(qCell/bigT))*J1077),IF(qCell=0,1,IF(OR(ISBLANK(F1078),COUNT($AX$2:AX1077)&lt;=qCell),IF(COUNT($AX$2:AX1077)=1,1,AX1077/AX1076),((qCell/COUNT($AX$2:AX1077))*(I1078/I1077))+((1-(qCell/COUNT($AX$2:AX1077)))*J1077)))),J1077)))))))</f>
        <v/>
      </c>
      <c r="K1078" s="120" t="str">
        <f>IF(H1078="","",IF(AND(Temp!optSeasCoef=0,Temp!sts_add=1),IF(H1078="out-sample",I1078+(Q1078*J1078),I1078+J1078),IF(AND(Temp!optSeasCoef=0,Temp!sts_multp=1),IF(H1078="out-sample",I1078*(J1078^Q1078),I1078*J1078),IF(Temp!sts_add=1,IF(H1078="out-sample",(I1078+(Q1078*J1078))*G1078,(I1078+J1078)*G1078),IF(H1078="out-sample",I1078*(J1078^Q1078)*G1078,I1078*J1078*G1078)))))</f>
        <v/>
      </c>
      <c r="L1078" s="116" t="str">
        <f t="shared" si="176"/>
        <v/>
      </c>
      <c r="M1078" s="116" t="str">
        <f t="shared" si="177"/>
        <v/>
      </c>
      <c r="N1078" s="116" t="str">
        <f t="shared" si="178"/>
        <v/>
      </c>
      <c r="O1078" s="116" t="str">
        <f t="shared" si="179"/>
        <v/>
      </c>
      <c r="P1078" s="116" t="str">
        <f t="shared" si="180"/>
        <v/>
      </c>
      <c r="Q1078" s="94" t="str">
        <f>IF(AND(Temp!fhor_indata=1,ISBLANK(F1078),H1077="in-sample"),1,IF(AND(Temp!fhor_indata=1,H1077="out-sample",Q1077&lt;XfHor),Q1077+1,IF(ISBLANK(F1078),"",IF(AND(H1078="out-sample",H1077="in-sample"),1,IF(AND(H1078="out-sample",H1077="out-sample"),Q1077+1,IF(ISNUMBER(Q1077),Q1077+1,1))))))</f>
        <v/>
      </c>
      <c r="R1078" s="94" t="str">
        <f t="shared" si="181"/>
        <v/>
      </c>
      <c r="S1078" s="94" t="str">
        <f>IF(Temp!fhor_indata=1,IF(S1077=XobsHor,1,IF(COUNT($S$2:S1077)&lt;=XobsHor,S1077+1,IF(AND(COUNT($S$2:S1077)&lt;=XobsHor+XfHor,IFERROR(MOD(S1077,XobsHor)&lt;XfHor,FALSE)),S1077+1,""))),IF(ISBLANK(F1078),"",IF(S1077=maxP,1,IF(S1077&lt;maxP,S1077+1,IF(COUNT($S$2:S1078)&lt;=XobsHor,S1077+1,"")))))</f>
        <v/>
      </c>
      <c r="T1078" s="3"/>
      <c r="U1078" s="6"/>
      <c r="V1078" s="6"/>
      <c r="W1078" s="6"/>
      <c r="X1078" s="6"/>
      <c r="Y1078" s="6"/>
      <c r="Z1078" s="6"/>
      <c r="AA1078" s="6"/>
      <c r="AB1078" s="6"/>
      <c r="AC1078" s="6"/>
      <c r="AD1078" s="6"/>
      <c r="AE1078" s="6"/>
      <c r="AF1078" s="6"/>
      <c r="AG1078" s="6"/>
      <c r="AH1078" s="6"/>
      <c r="AI1078" s="6"/>
      <c r="AJ1078" s="6"/>
      <c r="AK1078" s="6"/>
      <c r="AW1078" s="122" t="str">
        <f t="shared" si="183"/>
        <v/>
      </c>
      <c r="AX1078" s="123" t="str">
        <f t="shared" si="184"/>
        <v/>
      </c>
      <c r="AY1078" s="124" t="str">
        <f t="shared" si="185"/>
        <v/>
      </c>
      <c r="AZ1078" s="124" t="str">
        <f t="shared" si="186"/>
        <v/>
      </c>
      <c r="BF1078" s="91"/>
    </row>
    <row r="1079" spans="1:58" s="78" customFormat="1" ht="14.25" x14ac:dyDescent="0.2">
      <c r="A1079" s="6"/>
      <c r="B1079" s="6"/>
      <c r="C1079" s="6"/>
      <c r="D1079" s="3"/>
      <c r="E1079" s="98" t="str">
        <f t="shared" si="182"/>
        <v/>
      </c>
      <c r="F1079" s="117"/>
      <c r="G1079" s="116" t="str">
        <f>IF(E1079="","",IF(Temp!optSeasCoef=0,1,INDEX($C$2:$C$13,IF(MOD(COUNT($E$2:E1079),seas_indx)=0,seas_indx,MOD(COUNT($E$2:E1079),seas_indx)))))</f>
        <v/>
      </c>
      <c r="H1079" s="97" t="str">
        <f>IFERROR(IF(Temp!fhor_indata=1,IF(COUNT($S$2:S1079)&lt;=XobsHor,"in-sample",IF(AND(COUNT($S$2:S1079)&lt;=XobsHor+XfHor,MOD(S1078,XobsHor)&lt;XfHor),"out-sample","")),IF(ISBLANK(F1079),"",IF(COUNT($F$2:F1079)&lt;=XobsHor-XfHor,"in-sample","out-sample"))),"")</f>
        <v/>
      </c>
      <c r="I1079" s="120" t="str">
        <f>IF(AND(ISBLANK(F1078),H1078="in-sample"),"",IF(AND(Temp!fhor_indata=1,H1078="out-sample",H1079="out-sample"),I1078,IF(AND(ISBLANK(F1079),H1078="out-sample"),"",IF(AND(Temp!optSeasCoef=0,Temp!sts_add=1),IF(H1078="in-sample",IF(Q1078=bigT,((pCell/bigT)*F1078)+((1-(pCell/bigT))*(I1078+J1078)),IF(OR(ISBLANK(F1079),COUNT($F$2:F1078)&lt;=pCell),F1078,((pCell/COUNT($F$2:F1078))*F1078)+((1-(pCell/COUNT($F$2:F1078)))*(I1078+J1078)))),I1078),IF(AND(Temp!optSeasCoef=0,Temp!sts_multp=1),IF(H1078="in-sample",IF(Q1078=bigT,((pCell/bigT)*F1078)+((1-(pCell/bigT))*(I1078*J1078)),IF(OR(ISBLANK(F1079),COUNT(F$2:$F1078)&lt;=pCell),F1078,((pCell/COUNT($F$2:F1078))*F1078)+((1-(pCell/COUNT($F$2:F1078)))*(I1078*J1078)))),I1078),IF(Temp!sts_add=1,IF(H1078="in-sample",IF(Q1078=bigT,((pCell/bigT)*AX1078)+((1-(pCell/bigT))*(I1078+J1078)),IF(OR(ISBLANK(F1079),COUNT($AX$2:AX1078)&lt;=pCell),AX1078,((pCell/COUNT($AX$2:AX1078))*AX1078)+((1-(pCell/COUNT($AX$2:AX1078)))*(I1078+J1078)))),I1078),IF(H1078="in-sample",IF(Q1078=bigT,((pCell/bigT)*AX1078)+((1-(pCell/bigT))*(I1078*J1078)),IF(OR(ISBLANK(F1079),COUNT($AX$2:AX1078)&lt;=pCell),AX1078,((pCell/COUNT($AX$2:AX1078))*AX1078)+((1-(pCell/COUNT($AX$2:AX1078)))*(I1078*J1078)))),I1078)))))))</f>
        <v/>
      </c>
      <c r="J1079" s="120" t="str">
        <f>IF(AND(ISBLANK(F1078),H1078="in-sample"),"",IF(AND(Temp!fhor_indata=1,H1078="out-sample",H1079="out-sample"),J1078,IF(AND(ISBLANK(F1079),H1078="out-sample"),"",IF(AND(Temp!optSeasCoef=0,Temp!sts_add=1),IF(H1078="in-sample",IF(Q1078=bigT,((qCell/bigT)*(I1079-I1078))+((1-(qCell/bigT))*J1078),IF(OR(ISBLANK(F1079),COUNT($F$2:F1078)&lt;=qCell),IF(COUNT($F$2:F1078)=1,0,F1078-F1077),((qCell/COUNT($F$2:F1078))*(I1079-I1078))+((1-(qCell/COUNT($F$2:F1078)))*J1078))),J1078),IF(AND(Temp!optSeasCoef=0,Temp!sts_multp=1),IF(H1078="in-sample",IF(Q1078=bigT,((qCell/bigT)*(I1079/I1078))+((1-(qCell/bigT))*J1078),IF(qCell=0,1,IF(OR(ISBLANK(F1079),COUNT($F$2:F1078)&lt;=qCell),IF(COUNT($F$2:F1078)=1,1,F1078/F1077),((qCell/COUNT($F$2:F1078))*(I1079/I1078))+((1-(qCell/COUNT($F$2:F1078)))*J1078)))),J1078),IF(Temp!sts_add=1,IF(H1078="in-sample",IF(Q1078=bigT,((qCell/bigT)*(I1079-I1078))+((1-(qCell/bigT))*J1078),IF(OR(ISBLANK(F1079),COUNT($AX$2:AX1078)&lt;=qCell),IF(COUNT($AX$2:AX1078)=1,0,AX1078-AX1077),((qCell/COUNT($AX$2:AX1078))*(I1079-I1078))+((1-(qCell/COUNT($AX$2:AX1078)))*J1078))),J1078),IF(H1078="in-sample",IF(Q1078=bigT,((qCell/bigT)*(I1079/I1078))+((1-(qCell/bigT))*J1078),IF(qCell=0,1,IF(OR(ISBLANK(F1079),COUNT($AX$2:AX1078)&lt;=qCell),IF(COUNT($AX$2:AX1078)=1,1,AX1078/AX1077),((qCell/COUNT($AX$2:AX1078))*(I1079/I1078))+((1-(qCell/COUNT($AX$2:AX1078)))*J1078)))),J1078)))))))</f>
        <v/>
      </c>
      <c r="K1079" s="120" t="str">
        <f>IF(H1079="","",IF(AND(Temp!optSeasCoef=0,Temp!sts_add=1),IF(H1079="out-sample",I1079+(Q1079*J1079),I1079+J1079),IF(AND(Temp!optSeasCoef=0,Temp!sts_multp=1),IF(H1079="out-sample",I1079*(J1079^Q1079),I1079*J1079),IF(Temp!sts_add=1,IF(H1079="out-sample",(I1079+(Q1079*J1079))*G1079,(I1079+J1079)*G1079),IF(H1079="out-sample",I1079*(J1079^Q1079)*G1079,I1079*J1079*G1079)))))</f>
        <v/>
      </c>
      <c r="L1079" s="116" t="str">
        <f t="shared" si="176"/>
        <v/>
      </c>
      <c r="M1079" s="116" t="str">
        <f t="shared" si="177"/>
        <v/>
      </c>
      <c r="N1079" s="116" t="str">
        <f t="shared" si="178"/>
        <v/>
      </c>
      <c r="O1079" s="116" t="str">
        <f t="shared" si="179"/>
        <v/>
      </c>
      <c r="P1079" s="116" t="str">
        <f t="shared" si="180"/>
        <v/>
      </c>
      <c r="Q1079" s="94" t="str">
        <f>IF(AND(Temp!fhor_indata=1,ISBLANK(F1079),H1078="in-sample"),1,IF(AND(Temp!fhor_indata=1,H1078="out-sample",Q1078&lt;XfHor),Q1078+1,IF(ISBLANK(F1079),"",IF(AND(H1079="out-sample",H1078="in-sample"),1,IF(AND(H1079="out-sample",H1078="out-sample"),Q1078+1,IF(ISNUMBER(Q1078),Q1078+1,1))))))</f>
        <v/>
      </c>
      <c r="R1079" s="94" t="str">
        <f t="shared" si="181"/>
        <v/>
      </c>
      <c r="S1079" s="94" t="str">
        <f>IF(Temp!fhor_indata=1,IF(S1078=XobsHor,1,IF(COUNT($S$2:S1078)&lt;=XobsHor,S1078+1,IF(AND(COUNT($S$2:S1078)&lt;=XobsHor+XfHor,IFERROR(MOD(S1078,XobsHor)&lt;XfHor,FALSE)),S1078+1,""))),IF(ISBLANK(F1079),"",IF(S1078=maxP,1,IF(S1078&lt;maxP,S1078+1,IF(COUNT($S$2:S1079)&lt;=XobsHor,S1078+1,"")))))</f>
        <v/>
      </c>
      <c r="T1079" s="3"/>
      <c r="U1079" s="6"/>
      <c r="V1079" s="6"/>
      <c r="W1079" s="6"/>
      <c r="X1079" s="6"/>
      <c r="Y1079" s="6"/>
      <c r="Z1079" s="6"/>
      <c r="AA1079" s="6"/>
      <c r="AB1079" s="6"/>
      <c r="AC1079" s="6"/>
      <c r="AD1079" s="6"/>
      <c r="AE1079" s="6"/>
      <c r="AF1079" s="6"/>
      <c r="AG1079" s="6"/>
      <c r="AH1079" s="6"/>
      <c r="AI1079" s="6"/>
      <c r="AJ1079" s="6"/>
      <c r="AK1079" s="6"/>
      <c r="AW1079" s="122" t="str">
        <f t="shared" si="183"/>
        <v/>
      </c>
      <c r="AX1079" s="123" t="str">
        <f t="shared" si="184"/>
        <v/>
      </c>
      <c r="AY1079" s="124" t="str">
        <f t="shared" si="185"/>
        <v/>
      </c>
      <c r="AZ1079" s="124" t="str">
        <f t="shared" si="186"/>
        <v/>
      </c>
      <c r="BF1079" s="91"/>
    </row>
    <row r="1080" spans="1:58" s="78" customFormat="1" ht="14.25" x14ac:dyDescent="0.2">
      <c r="A1080" s="6"/>
      <c r="B1080" s="6"/>
      <c r="C1080" s="6"/>
      <c r="D1080" s="3"/>
      <c r="E1080" s="98" t="str">
        <f t="shared" si="182"/>
        <v/>
      </c>
      <c r="F1080" s="117"/>
      <c r="G1080" s="116" t="str">
        <f>IF(E1080="","",IF(Temp!optSeasCoef=0,1,INDEX($C$2:$C$13,IF(MOD(COUNT($E$2:E1080),seas_indx)=0,seas_indx,MOD(COUNT($E$2:E1080),seas_indx)))))</f>
        <v/>
      </c>
      <c r="H1080" s="97" t="str">
        <f>IFERROR(IF(Temp!fhor_indata=1,IF(COUNT($S$2:S1080)&lt;=XobsHor,"in-sample",IF(AND(COUNT($S$2:S1080)&lt;=XobsHor+XfHor,MOD(S1079,XobsHor)&lt;XfHor),"out-sample","")),IF(ISBLANK(F1080),"",IF(COUNT($F$2:F1080)&lt;=XobsHor-XfHor,"in-sample","out-sample"))),"")</f>
        <v/>
      </c>
      <c r="I1080" s="120" t="str">
        <f>IF(AND(ISBLANK(F1079),H1079="in-sample"),"",IF(AND(Temp!fhor_indata=1,H1079="out-sample",H1080="out-sample"),I1079,IF(AND(ISBLANK(F1080),H1079="out-sample"),"",IF(AND(Temp!optSeasCoef=0,Temp!sts_add=1),IF(H1079="in-sample",IF(Q1079=bigT,((pCell/bigT)*F1079)+((1-(pCell/bigT))*(I1079+J1079)),IF(OR(ISBLANK(F1080),COUNT($F$2:F1079)&lt;=pCell),F1079,((pCell/COUNT($F$2:F1079))*F1079)+((1-(pCell/COUNT($F$2:F1079)))*(I1079+J1079)))),I1079),IF(AND(Temp!optSeasCoef=0,Temp!sts_multp=1),IF(H1079="in-sample",IF(Q1079=bigT,((pCell/bigT)*F1079)+((1-(pCell/bigT))*(I1079*J1079)),IF(OR(ISBLANK(F1080),COUNT(F$2:$F1079)&lt;=pCell),F1079,((pCell/COUNT($F$2:F1079))*F1079)+((1-(pCell/COUNT($F$2:F1079)))*(I1079*J1079)))),I1079),IF(Temp!sts_add=1,IF(H1079="in-sample",IF(Q1079=bigT,((pCell/bigT)*AX1079)+((1-(pCell/bigT))*(I1079+J1079)),IF(OR(ISBLANK(F1080),COUNT($AX$2:AX1079)&lt;=pCell),AX1079,((pCell/COUNT($AX$2:AX1079))*AX1079)+((1-(pCell/COUNT($AX$2:AX1079)))*(I1079+J1079)))),I1079),IF(H1079="in-sample",IF(Q1079=bigT,((pCell/bigT)*AX1079)+((1-(pCell/bigT))*(I1079*J1079)),IF(OR(ISBLANK(F1080),COUNT($AX$2:AX1079)&lt;=pCell),AX1079,((pCell/COUNT($AX$2:AX1079))*AX1079)+((1-(pCell/COUNT($AX$2:AX1079)))*(I1079*J1079)))),I1079)))))))</f>
        <v/>
      </c>
      <c r="J1080" s="120" t="str">
        <f>IF(AND(ISBLANK(F1079),H1079="in-sample"),"",IF(AND(Temp!fhor_indata=1,H1079="out-sample",H1080="out-sample"),J1079,IF(AND(ISBLANK(F1080),H1079="out-sample"),"",IF(AND(Temp!optSeasCoef=0,Temp!sts_add=1),IF(H1079="in-sample",IF(Q1079=bigT,((qCell/bigT)*(I1080-I1079))+((1-(qCell/bigT))*J1079),IF(OR(ISBLANK(F1080),COUNT($F$2:F1079)&lt;=qCell),IF(COUNT($F$2:F1079)=1,0,F1079-F1078),((qCell/COUNT($F$2:F1079))*(I1080-I1079))+((1-(qCell/COUNT($F$2:F1079)))*J1079))),J1079),IF(AND(Temp!optSeasCoef=0,Temp!sts_multp=1),IF(H1079="in-sample",IF(Q1079=bigT,((qCell/bigT)*(I1080/I1079))+((1-(qCell/bigT))*J1079),IF(qCell=0,1,IF(OR(ISBLANK(F1080),COUNT($F$2:F1079)&lt;=qCell),IF(COUNT($F$2:F1079)=1,1,F1079/F1078),((qCell/COUNT($F$2:F1079))*(I1080/I1079))+((1-(qCell/COUNT($F$2:F1079)))*J1079)))),J1079),IF(Temp!sts_add=1,IF(H1079="in-sample",IF(Q1079=bigT,((qCell/bigT)*(I1080-I1079))+((1-(qCell/bigT))*J1079),IF(OR(ISBLANK(F1080),COUNT($AX$2:AX1079)&lt;=qCell),IF(COUNT($AX$2:AX1079)=1,0,AX1079-AX1078),((qCell/COUNT($AX$2:AX1079))*(I1080-I1079))+((1-(qCell/COUNT($AX$2:AX1079)))*J1079))),J1079),IF(H1079="in-sample",IF(Q1079=bigT,((qCell/bigT)*(I1080/I1079))+((1-(qCell/bigT))*J1079),IF(qCell=0,1,IF(OR(ISBLANK(F1080),COUNT($AX$2:AX1079)&lt;=qCell),IF(COUNT($AX$2:AX1079)=1,1,AX1079/AX1078),((qCell/COUNT($AX$2:AX1079))*(I1080/I1079))+((1-(qCell/COUNT($AX$2:AX1079)))*J1079)))),J1079)))))))</f>
        <v/>
      </c>
      <c r="K1080" s="120" t="str">
        <f>IF(H1080="","",IF(AND(Temp!optSeasCoef=0,Temp!sts_add=1),IF(H1080="out-sample",I1080+(Q1080*J1080),I1080+J1080),IF(AND(Temp!optSeasCoef=0,Temp!sts_multp=1),IF(H1080="out-sample",I1080*(J1080^Q1080),I1080*J1080),IF(Temp!sts_add=1,IF(H1080="out-sample",(I1080+(Q1080*J1080))*G1080,(I1080+J1080)*G1080),IF(H1080="out-sample",I1080*(J1080^Q1080)*G1080,I1080*J1080*G1080)))))</f>
        <v/>
      </c>
      <c r="L1080" s="116" t="str">
        <f t="shared" si="176"/>
        <v/>
      </c>
      <c r="M1080" s="116" t="str">
        <f t="shared" si="177"/>
        <v/>
      </c>
      <c r="N1080" s="116" t="str">
        <f t="shared" si="178"/>
        <v/>
      </c>
      <c r="O1080" s="116" t="str">
        <f t="shared" si="179"/>
        <v/>
      </c>
      <c r="P1080" s="116" t="str">
        <f t="shared" si="180"/>
        <v/>
      </c>
      <c r="Q1080" s="94" t="str">
        <f>IF(AND(Temp!fhor_indata=1,ISBLANK(F1080),H1079="in-sample"),1,IF(AND(Temp!fhor_indata=1,H1079="out-sample",Q1079&lt;XfHor),Q1079+1,IF(ISBLANK(F1080),"",IF(AND(H1080="out-sample",H1079="in-sample"),1,IF(AND(H1080="out-sample",H1079="out-sample"),Q1079+1,IF(ISNUMBER(Q1079),Q1079+1,1))))))</f>
        <v/>
      </c>
      <c r="R1080" s="94" t="str">
        <f t="shared" si="181"/>
        <v/>
      </c>
      <c r="S1080" s="94" t="str">
        <f>IF(Temp!fhor_indata=1,IF(S1079=XobsHor,1,IF(COUNT($S$2:S1079)&lt;=XobsHor,S1079+1,IF(AND(COUNT($S$2:S1079)&lt;=XobsHor+XfHor,IFERROR(MOD(S1079,XobsHor)&lt;XfHor,FALSE)),S1079+1,""))),IF(ISBLANK(F1080),"",IF(S1079=maxP,1,IF(S1079&lt;maxP,S1079+1,IF(COUNT($S$2:S1080)&lt;=XobsHor,S1079+1,"")))))</f>
        <v/>
      </c>
      <c r="T1080" s="3"/>
      <c r="U1080" s="6"/>
      <c r="V1080" s="6"/>
      <c r="W1080" s="6"/>
      <c r="X1080" s="6"/>
      <c r="Y1080" s="6"/>
      <c r="Z1080" s="6"/>
      <c r="AA1080" s="6"/>
      <c r="AB1080" s="6"/>
      <c r="AC1080" s="6"/>
      <c r="AD1080" s="6"/>
      <c r="AE1080" s="6"/>
      <c r="AF1080" s="6"/>
      <c r="AG1080" s="6"/>
      <c r="AH1080" s="6"/>
      <c r="AI1080" s="6"/>
      <c r="AJ1080" s="6"/>
      <c r="AK1080" s="6"/>
      <c r="AW1080" s="122" t="str">
        <f t="shared" si="183"/>
        <v/>
      </c>
      <c r="AX1080" s="123" t="str">
        <f t="shared" si="184"/>
        <v/>
      </c>
      <c r="AY1080" s="124" t="str">
        <f t="shared" si="185"/>
        <v/>
      </c>
      <c r="AZ1080" s="124" t="str">
        <f t="shared" si="186"/>
        <v/>
      </c>
      <c r="BF1080" s="91"/>
    </row>
    <row r="1081" spans="1:58" s="78" customFormat="1" ht="14.25" x14ac:dyDescent="0.2">
      <c r="A1081" s="6"/>
      <c r="B1081" s="6"/>
      <c r="C1081" s="6"/>
      <c r="D1081" s="3"/>
      <c r="E1081" s="98" t="str">
        <f t="shared" si="182"/>
        <v/>
      </c>
      <c r="F1081" s="117"/>
      <c r="G1081" s="116" t="str">
        <f>IF(E1081="","",IF(Temp!optSeasCoef=0,1,INDEX($C$2:$C$13,IF(MOD(COUNT($E$2:E1081),seas_indx)=0,seas_indx,MOD(COUNT($E$2:E1081),seas_indx)))))</f>
        <v/>
      </c>
      <c r="H1081" s="97" t="str">
        <f>IFERROR(IF(Temp!fhor_indata=1,IF(COUNT($S$2:S1081)&lt;=XobsHor,"in-sample",IF(AND(COUNT($S$2:S1081)&lt;=XobsHor+XfHor,MOD(S1080,XobsHor)&lt;XfHor),"out-sample","")),IF(ISBLANK(F1081),"",IF(COUNT($F$2:F1081)&lt;=XobsHor-XfHor,"in-sample","out-sample"))),"")</f>
        <v/>
      </c>
      <c r="I1081" s="120" t="str">
        <f>IF(AND(ISBLANK(F1080),H1080="in-sample"),"",IF(AND(Temp!fhor_indata=1,H1080="out-sample",H1081="out-sample"),I1080,IF(AND(ISBLANK(F1081),H1080="out-sample"),"",IF(AND(Temp!optSeasCoef=0,Temp!sts_add=1),IF(H1080="in-sample",IF(Q1080=bigT,((pCell/bigT)*F1080)+((1-(pCell/bigT))*(I1080+J1080)),IF(OR(ISBLANK(F1081),COUNT($F$2:F1080)&lt;=pCell),F1080,((pCell/COUNT($F$2:F1080))*F1080)+((1-(pCell/COUNT($F$2:F1080)))*(I1080+J1080)))),I1080),IF(AND(Temp!optSeasCoef=0,Temp!sts_multp=1),IF(H1080="in-sample",IF(Q1080=bigT,((pCell/bigT)*F1080)+((1-(pCell/bigT))*(I1080*J1080)),IF(OR(ISBLANK(F1081),COUNT(F$2:$F1080)&lt;=pCell),F1080,((pCell/COUNT($F$2:F1080))*F1080)+((1-(pCell/COUNT($F$2:F1080)))*(I1080*J1080)))),I1080),IF(Temp!sts_add=1,IF(H1080="in-sample",IF(Q1080=bigT,((pCell/bigT)*AX1080)+((1-(pCell/bigT))*(I1080+J1080)),IF(OR(ISBLANK(F1081),COUNT($AX$2:AX1080)&lt;=pCell),AX1080,((pCell/COUNT($AX$2:AX1080))*AX1080)+((1-(pCell/COUNT($AX$2:AX1080)))*(I1080+J1080)))),I1080),IF(H1080="in-sample",IF(Q1080=bigT,((pCell/bigT)*AX1080)+((1-(pCell/bigT))*(I1080*J1080)),IF(OR(ISBLANK(F1081),COUNT($AX$2:AX1080)&lt;=pCell),AX1080,((pCell/COUNT($AX$2:AX1080))*AX1080)+((1-(pCell/COUNT($AX$2:AX1080)))*(I1080*J1080)))),I1080)))))))</f>
        <v/>
      </c>
      <c r="J1081" s="120" t="str">
        <f>IF(AND(ISBLANK(F1080),H1080="in-sample"),"",IF(AND(Temp!fhor_indata=1,H1080="out-sample",H1081="out-sample"),J1080,IF(AND(ISBLANK(F1081),H1080="out-sample"),"",IF(AND(Temp!optSeasCoef=0,Temp!sts_add=1),IF(H1080="in-sample",IF(Q1080=bigT,((qCell/bigT)*(I1081-I1080))+((1-(qCell/bigT))*J1080),IF(OR(ISBLANK(F1081),COUNT($F$2:F1080)&lt;=qCell),IF(COUNT($F$2:F1080)=1,0,F1080-F1079),((qCell/COUNT($F$2:F1080))*(I1081-I1080))+((1-(qCell/COUNT($F$2:F1080)))*J1080))),J1080),IF(AND(Temp!optSeasCoef=0,Temp!sts_multp=1),IF(H1080="in-sample",IF(Q1080=bigT,((qCell/bigT)*(I1081/I1080))+((1-(qCell/bigT))*J1080),IF(qCell=0,1,IF(OR(ISBLANK(F1081),COUNT($F$2:F1080)&lt;=qCell),IF(COUNT($F$2:F1080)=1,1,F1080/F1079),((qCell/COUNT($F$2:F1080))*(I1081/I1080))+((1-(qCell/COUNT($F$2:F1080)))*J1080)))),J1080),IF(Temp!sts_add=1,IF(H1080="in-sample",IF(Q1080=bigT,((qCell/bigT)*(I1081-I1080))+((1-(qCell/bigT))*J1080),IF(OR(ISBLANK(F1081),COUNT($AX$2:AX1080)&lt;=qCell),IF(COUNT($AX$2:AX1080)=1,0,AX1080-AX1079),((qCell/COUNT($AX$2:AX1080))*(I1081-I1080))+((1-(qCell/COUNT($AX$2:AX1080)))*J1080))),J1080),IF(H1080="in-sample",IF(Q1080=bigT,((qCell/bigT)*(I1081/I1080))+((1-(qCell/bigT))*J1080),IF(qCell=0,1,IF(OR(ISBLANK(F1081),COUNT($AX$2:AX1080)&lt;=qCell),IF(COUNT($AX$2:AX1080)=1,1,AX1080/AX1079),((qCell/COUNT($AX$2:AX1080))*(I1081/I1080))+((1-(qCell/COUNT($AX$2:AX1080)))*J1080)))),J1080)))))))</f>
        <v/>
      </c>
      <c r="K1081" s="120" t="str">
        <f>IF(H1081="","",IF(AND(Temp!optSeasCoef=0,Temp!sts_add=1),IF(H1081="out-sample",I1081+(Q1081*J1081),I1081+J1081),IF(AND(Temp!optSeasCoef=0,Temp!sts_multp=1),IF(H1081="out-sample",I1081*(J1081^Q1081),I1081*J1081),IF(Temp!sts_add=1,IF(H1081="out-sample",(I1081+(Q1081*J1081))*G1081,(I1081+J1081)*G1081),IF(H1081="out-sample",I1081*(J1081^Q1081)*G1081,I1081*J1081*G1081)))))</f>
        <v/>
      </c>
      <c r="L1081" s="116" t="str">
        <f t="shared" si="176"/>
        <v/>
      </c>
      <c r="M1081" s="116" t="str">
        <f t="shared" si="177"/>
        <v/>
      </c>
      <c r="N1081" s="116" t="str">
        <f t="shared" si="178"/>
        <v/>
      </c>
      <c r="O1081" s="116" t="str">
        <f t="shared" si="179"/>
        <v/>
      </c>
      <c r="P1081" s="116" t="str">
        <f t="shared" si="180"/>
        <v/>
      </c>
      <c r="Q1081" s="94" t="str">
        <f>IF(AND(Temp!fhor_indata=1,ISBLANK(F1081),H1080="in-sample"),1,IF(AND(Temp!fhor_indata=1,H1080="out-sample",Q1080&lt;XfHor),Q1080+1,IF(ISBLANK(F1081),"",IF(AND(H1081="out-sample",H1080="in-sample"),1,IF(AND(H1081="out-sample",H1080="out-sample"),Q1080+1,IF(ISNUMBER(Q1080),Q1080+1,1))))))</f>
        <v/>
      </c>
      <c r="R1081" s="94" t="str">
        <f t="shared" si="181"/>
        <v/>
      </c>
      <c r="S1081" s="94" t="str">
        <f>IF(Temp!fhor_indata=1,IF(S1080=XobsHor,1,IF(COUNT($S$2:S1080)&lt;=XobsHor,S1080+1,IF(AND(COUNT($S$2:S1080)&lt;=XobsHor+XfHor,IFERROR(MOD(S1080,XobsHor)&lt;XfHor,FALSE)),S1080+1,""))),IF(ISBLANK(F1081),"",IF(S1080=maxP,1,IF(S1080&lt;maxP,S1080+1,IF(COUNT($S$2:S1081)&lt;=XobsHor,S1080+1,"")))))</f>
        <v/>
      </c>
      <c r="T1081" s="3"/>
      <c r="U1081" s="6"/>
      <c r="V1081" s="6"/>
      <c r="W1081" s="6"/>
      <c r="X1081" s="6"/>
      <c r="Y1081" s="6"/>
      <c r="Z1081" s="6"/>
      <c r="AA1081" s="6"/>
      <c r="AB1081" s="6"/>
      <c r="AC1081" s="6"/>
      <c r="AD1081" s="6"/>
      <c r="AE1081" s="6"/>
      <c r="AF1081" s="6"/>
      <c r="AG1081" s="6"/>
      <c r="AH1081" s="6"/>
      <c r="AI1081" s="6"/>
      <c r="AJ1081" s="6"/>
      <c r="AK1081" s="6"/>
      <c r="AW1081" s="122" t="str">
        <f t="shared" si="183"/>
        <v/>
      </c>
      <c r="AX1081" s="123" t="str">
        <f t="shared" si="184"/>
        <v/>
      </c>
      <c r="AY1081" s="124" t="str">
        <f t="shared" si="185"/>
        <v/>
      </c>
      <c r="AZ1081" s="124" t="str">
        <f t="shared" si="186"/>
        <v/>
      </c>
      <c r="BF1081" s="91"/>
    </row>
    <row r="1082" spans="1:58" s="78" customFormat="1" ht="14.25" x14ac:dyDescent="0.2">
      <c r="A1082" s="6"/>
      <c r="B1082" s="6"/>
      <c r="C1082" s="6"/>
      <c r="D1082" s="3"/>
      <c r="E1082" s="98" t="str">
        <f t="shared" si="182"/>
        <v/>
      </c>
      <c r="F1082" s="117"/>
      <c r="G1082" s="116" t="str">
        <f>IF(E1082="","",IF(Temp!optSeasCoef=0,1,INDEX($C$2:$C$13,IF(MOD(COUNT($E$2:E1082),seas_indx)=0,seas_indx,MOD(COUNT($E$2:E1082),seas_indx)))))</f>
        <v/>
      </c>
      <c r="H1082" s="97" t="str">
        <f>IFERROR(IF(Temp!fhor_indata=1,IF(COUNT($S$2:S1082)&lt;=XobsHor,"in-sample",IF(AND(COUNT($S$2:S1082)&lt;=XobsHor+XfHor,MOD(S1081,XobsHor)&lt;XfHor),"out-sample","")),IF(ISBLANK(F1082),"",IF(COUNT($F$2:F1082)&lt;=XobsHor-XfHor,"in-sample","out-sample"))),"")</f>
        <v/>
      </c>
      <c r="I1082" s="120" t="str">
        <f>IF(AND(ISBLANK(F1081),H1081="in-sample"),"",IF(AND(Temp!fhor_indata=1,H1081="out-sample",H1082="out-sample"),I1081,IF(AND(ISBLANK(F1082),H1081="out-sample"),"",IF(AND(Temp!optSeasCoef=0,Temp!sts_add=1),IF(H1081="in-sample",IF(Q1081=bigT,((pCell/bigT)*F1081)+((1-(pCell/bigT))*(I1081+J1081)),IF(OR(ISBLANK(F1082),COUNT($F$2:F1081)&lt;=pCell),F1081,((pCell/COUNT($F$2:F1081))*F1081)+((1-(pCell/COUNT($F$2:F1081)))*(I1081+J1081)))),I1081),IF(AND(Temp!optSeasCoef=0,Temp!sts_multp=1),IF(H1081="in-sample",IF(Q1081=bigT,((pCell/bigT)*F1081)+((1-(pCell/bigT))*(I1081*J1081)),IF(OR(ISBLANK(F1082),COUNT(F$2:$F1081)&lt;=pCell),F1081,((pCell/COUNT($F$2:F1081))*F1081)+((1-(pCell/COUNT($F$2:F1081)))*(I1081*J1081)))),I1081),IF(Temp!sts_add=1,IF(H1081="in-sample",IF(Q1081=bigT,((pCell/bigT)*AX1081)+((1-(pCell/bigT))*(I1081+J1081)),IF(OR(ISBLANK(F1082),COUNT($AX$2:AX1081)&lt;=pCell),AX1081,((pCell/COUNT($AX$2:AX1081))*AX1081)+((1-(pCell/COUNT($AX$2:AX1081)))*(I1081+J1081)))),I1081),IF(H1081="in-sample",IF(Q1081=bigT,((pCell/bigT)*AX1081)+((1-(pCell/bigT))*(I1081*J1081)),IF(OR(ISBLANK(F1082),COUNT($AX$2:AX1081)&lt;=pCell),AX1081,((pCell/COUNT($AX$2:AX1081))*AX1081)+((1-(pCell/COUNT($AX$2:AX1081)))*(I1081*J1081)))),I1081)))))))</f>
        <v/>
      </c>
      <c r="J1082" s="120" t="str">
        <f>IF(AND(ISBLANK(F1081),H1081="in-sample"),"",IF(AND(Temp!fhor_indata=1,H1081="out-sample",H1082="out-sample"),J1081,IF(AND(ISBLANK(F1082),H1081="out-sample"),"",IF(AND(Temp!optSeasCoef=0,Temp!sts_add=1),IF(H1081="in-sample",IF(Q1081=bigT,((qCell/bigT)*(I1082-I1081))+((1-(qCell/bigT))*J1081),IF(OR(ISBLANK(F1082),COUNT($F$2:F1081)&lt;=qCell),IF(COUNT($F$2:F1081)=1,0,F1081-F1080),((qCell/COUNT($F$2:F1081))*(I1082-I1081))+((1-(qCell/COUNT($F$2:F1081)))*J1081))),J1081),IF(AND(Temp!optSeasCoef=0,Temp!sts_multp=1),IF(H1081="in-sample",IF(Q1081=bigT,((qCell/bigT)*(I1082/I1081))+((1-(qCell/bigT))*J1081),IF(qCell=0,1,IF(OR(ISBLANK(F1082),COUNT($F$2:F1081)&lt;=qCell),IF(COUNT($F$2:F1081)=1,1,F1081/F1080),((qCell/COUNT($F$2:F1081))*(I1082/I1081))+((1-(qCell/COUNT($F$2:F1081)))*J1081)))),J1081),IF(Temp!sts_add=1,IF(H1081="in-sample",IF(Q1081=bigT,((qCell/bigT)*(I1082-I1081))+((1-(qCell/bigT))*J1081),IF(OR(ISBLANK(F1082),COUNT($AX$2:AX1081)&lt;=qCell),IF(COUNT($AX$2:AX1081)=1,0,AX1081-AX1080),((qCell/COUNT($AX$2:AX1081))*(I1082-I1081))+((1-(qCell/COUNT($AX$2:AX1081)))*J1081))),J1081),IF(H1081="in-sample",IF(Q1081=bigT,((qCell/bigT)*(I1082/I1081))+((1-(qCell/bigT))*J1081),IF(qCell=0,1,IF(OR(ISBLANK(F1082),COUNT($AX$2:AX1081)&lt;=qCell),IF(COUNT($AX$2:AX1081)=1,1,AX1081/AX1080),((qCell/COUNT($AX$2:AX1081))*(I1082/I1081))+((1-(qCell/COUNT($AX$2:AX1081)))*J1081)))),J1081)))))))</f>
        <v/>
      </c>
      <c r="K1082" s="120" t="str">
        <f>IF(H1082="","",IF(AND(Temp!optSeasCoef=0,Temp!sts_add=1),IF(H1082="out-sample",I1082+(Q1082*J1082),I1082+J1082),IF(AND(Temp!optSeasCoef=0,Temp!sts_multp=1),IF(H1082="out-sample",I1082*(J1082^Q1082),I1082*J1082),IF(Temp!sts_add=1,IF(H1082="out-sample",(I1082+(Q1082*J1082))*G1082,(I1082+J1082)*G1082),IF(H1082="out-sample",I1082*(J1082^Q1082)*G1082,I1082*J1082*G1082)))))</f>
        <v/>
      </c>
      <c r="L1082" s="116" t="str">
        <f t="shared" si="176"/>
        <v/>
      </c>
      <c r="M1082" s="116" t="str">
        <f t="shared" si="177"/>
        <v/>
      </c>
      <c r="N1082" s="116" t="str">
        <f t="shared" si="178"/>
        <v/>
      </c>
      <c r="O1082" s="116" t="str">
        <f t="shared" si="179"/>
        <v/>
      </c>
      <c r="P1082" s="116" t="str">
        <f t="shared" si="180"/>
        <v/>
      </c>
      <c r="Q1082" s="94" t="str">
        <f>IF(AND(Temp!fhor_indata=1,ISBLANK(F1082),H1081="in-sample"),1,IF(AND(Temp!fhor_indata=1,H1081="out-sample",Q1081&lt;XfHor),Q1081+1,IF(ISBLANK(F1082),"",IF(AND(H1082="out-sample",H1081="in-sample"),1,IF(AND(H1082="out-sample",H1081="out-sample"),Q1081+1,IF(ISNUMBER(Q1081),Q1081+1,1))))))</f>
        <v/>
      </c>
      <c r="R1082" s="94" t="str">
        <f t="shared" si="181"/>
        <v/>
      </c>
      <c r="S1082" s="94" t="str">
        <f>IF(Temp!fhor_indata=1,IF(S1081=XobsHor,1,IF(COUNT($S$2:S1081)&lt;=XobsHor,S1081+1,IF(AND(COUNT($S$2:S1081)&lt;=XobsHor+XfHor,IFERROR(MOD(S1081,XobsHor)&lt;XfHor,FALSE)),S1081+1,""))),IF(ISBLANK(F1082),"",IF(S1081=maxP,1,IF(S1081&lt;maxP,S1081+1,IF(COUNT($S$2:S1082)&lt;=XobsHor,S1081+1,"")))))</f>
        <v/>
      </c>
      <c r="T1082" s="3"/>
      <c r="U1082" s="6"/>
      <c r="V1082" s="6"/>
      <c r="W1082" s="6"/>
      <c r="X1082" s="6"/>
      <c r="Y1082" s="6"/>
      <c r="Z1082" s="6"/>
      <c r="AA1082" s="6"/>
      <c r="AB1082" s="6"/>
      <c r="AC1082" s="6"/>
      <c r="AD1082" s="6"/>
      <c r="AE1082" s="6"/>
      <c r="AF1082" s="6"/>
      <c r="AG1082" s="6"/>
      <c r="AH1082" s="6"/>
      <c r="AI1082" s="6"/>
      <c r="AJ1082" s="6"/>
      <c r="AK1082" s="6"/>
      <c r="AW1082" s="122" t="str">
        <f t="shared" si="183"/>
        <v/>
      </c>
      <c r="AX1082" s="123" t="str">
        <f t="shared" si="184"/>
        <v/>
      </c>
      <c r="AY1082" s="124" t="str">
        <f t="shared" si="185"/>
        <v/>
      </c>
      <c r="AZ1082" s="124" t="str">
        <f t="shared" si="186"/>
        <v/>
      </c>
      <c r="BF1082" s="91"/>
    </row>
    <row r="1083" spans="1:58" s="78" customFormat="1" ht="14.25" x14ac:dyDescent="0.2">
      <c r="A1083" s="6"/>
      <c r="B1083" s="6"/>
      <c r="C1083" s="6"/>
      <c r="D1083" s="3"/>
      <c r="E1083" s="98" t="str">
        <f t="shared" si="182"/>
        <v/>
      </c>
      <c r="F1083" s="117"/>
      <c r="G1083" s="116" t="str">
        <f>IF(E1083="","",IF(Temp!optSeasCoef=0,1,INDEX($C$2:$C$13,IF(MOD(COUNT($E$2:E1083),seas_indx)=0,seas_indx,MOD(COUNT($E$2:E1083),seas_indx)))))</f>
        <v/>
      </c>
      <c r="H1083" s="97" t="str">
        <f>IFERROR(IF(Temp!fhor_indata=1,IF(COUNT($S$2:S1083)&lt;=XobsHor,"in-sample",IF(AND(COUNT($S$2:S1083)&lt;=XobsHor+XfHor,MOD(S1082,XobsHor)&lt;XfHor),"out-sample","")),IF(ISBLANK(F1083),"",IF(COUNT($F$2:F1083)&lt;=XobsHor-XfHor,"in-sample","out-sample"))),"")</f>
        <v/>
      </c>
      <c r="I1083" s="120" t="str">
        <f>IF(AND(ISBLANK(F1082),H1082="in-sample"),"",IF(AND(Temp!fhor_indata=1,H1082="out-sample",H1083="out-sample"),I1082,IF(AND(ISBLANK(F1083),H1082="out-sample"),"",IF(AND(Temp!optSeasCoef=0,Temp!sts_add=1),IF(H1082="in-sample",IF(Q1082=bigT,((pCell/bigT)*F1082)+((1-(pCell/bigT))*(I1082+J1082)),IF(OR(ISBLANK(F1083),COUNT($F$2:F1082)&lt;=pCell),F1082,((pCell/COUNT($F$2:F1082))*F1082)+((1-(pCell/COUNT($F$2:F1082)))*(I1082+J1082)))),I1082),IF(AND(Temp!optSeasCoef=0,Temp!sts_multp=1),IF(H1082="in-sample",IF(Q1082=bigT,((pCell/bigT)*F1082)+((1-(pCell/bigT))*(I1082*J1082)),IF(OR(ISBLANK(F1083),COUNT(F$2:$F1082)&lt;=pCell),F1082,((pCell/COUNT($F$2:F1082))*F1082)+((1-(pCell/COUNT($F$2:F1082)))*(I1082*J1082)))),I1082),IF(Temp!sts_add=1,IF(H1082="in-sample",IF(Q1082=bigT,((pCell/bigT)*AX1082)+((1-(pCell/bigT))*(I1082+J1082)),IF(OR(ISBLANK(F1083),COUNT($AX$2:AX1082)&lt;=pCell),AX1082,((pCell/COUNT($AX$2:AX1082))*AX1082)+((1-(pCell/COUNT($AX$2:AX1082)))*(I1082+J1082)))),I1082),IF(H1082="in-sample",IF(Q1082=bigT,((pCell/bigT)*AX1082)+((1-(pCell/bigT))*(I1082*J1082)),IF(OR(ISBLANK(F1083),COUNT($AX$2:AX1082)&lt;=pCell),AX1082,((pCell/COUNT($AX$2:AX1082))*AX1082)+((1-(pCell/COUNT($AX$2:AX1082)))*(I1082*J1082)))),I1082)))))))</f>
        <v/>
      </c>
      <c r="J1083" s="120" t="str">
        <f>IF(AND(ISBLANK(F1082),H1082="in-sample"),"",IF(AND(Temp!fhor_indata=1,H1082="out-sample",H1083="out-sample"),J1082,IF(AND(ISBLANK(F1083),H1082="out-sample"),"",IF(AND(Temp!optSeasCoef=0,Temp!sts_add=1),IF(H1082="in-sample",IF(Q1082=bigT,((qCell/bigT)*(I1083-I1082))+((1-(qCell/bigT))*J1082),IF(OR(ISBLANK(F1083),COUNT($F$2:F1082)&lt;=qCell),IF(COUNT($F$2:F1082)=1,0,F1082-F1081),((qCell/COUNT($F$2:F1082))*(I1083-I1082))+((1-(qCell/COUNT($F$2:F1082)))*J1082))),J1082),IF(AND(Temp!optSeasCoef=0,Temp!sts_multp=1),IF(H1082="in-sample",IF(Q1082=bigT,((qCell/bigT)*(I1083/I1082))+((1-(qCell/bigT))*J1082),IF(qCell=0,1,IF(OR(ISBLANK(F1083),COUNT($F$2:F1082)&lt;=qCell),IF(COUNT($F$2:F1082)=1,1,F1082/F1081),((qCell/COUNT($F$2:F1082))*(I1083/I1082))+((1-(qCell/COUNT($F$2:F1082)))*J1082)))),J1082),IF(Temp!sts_add=1,IF(H1082="in-sample",IF(Q1082=bigT,((qCell/bigT)*(I1083-I1082))+((1-(qCell/bigT))*J1082),IF(OR(ISBLANK(F1083),COUNT($AX$2:AX1082)&lt;=qCell),IF(COUNT($AX$2:AX1082)=1,0,AX1082-AX1081),((qCell/COUNT($AX$2:AX1082))*(I1083-I1082))+((1-(qCell/COUNT($AX$2:AX1082)))*J1082))),J1082),IF(H1082="in-sample",IF(Q1082=bigT,((qCell/bigT)*(I1083/I1082))+((1-(qCell/bigT))*J1082),IF(qCell=0,1,IF(OR(ISBLANK(F1083),COUNT($AX$2:AX1082)&lt;=qCell),IF(COUNT($AX$2:AX1082)=1,1,AX1082/AX1081),((qCell/COUNT($AX$2:AX1082))*(I1083/I1082))+((1-(qCell/COUNT($AX$2:AX1082)))*J1082)))),J1082)))))))</f>
        <v/>
      </c>
      <c r="K1083" s="120" t="str">
        <f>IF(H1083="","",IF(AND(Temp!optSeasCoef=0,Temp!sts_add=1),IF(H1083="out-sample",I1083+(Q1083*J1083),I1083+J1083),IF(AND(Temp!optSeasCoef=0,Temp!sts_multp=1),IF(H1083="out-sample",I1083*(J1083^Q1083),I1083*J1083),IF(Temp!sts_add=1,IF(H1083="out-sample",(I1083+(Q1083*J1083))*G1083,(I1083+J1083)*G1083),IF(H1083="out-sample",I1083*(J1083^Q1083)*G1083,I1083*J1083*G1083)))))</f>
        <v/>
      </c>
      <c r="L1083" s="116" t="str">
        <f t="shared" si="176"/>
        <v/>
      </c>
      <c r="M1083" s="116" t="str">
        <f t="shared" si="177"/>
        <v/>
      </c>
      <c r="N1083" s="116" t="str">
        <f t="shared" si="178"/>
        <v/>
      </c>
      <c r="O1083" s="116" t="str">
        <f t="shared" si="179"/>
        <v/>
      </c>
      <c r="P1083" s="116" t="str">
        <f t="shared" si="180"/>
        <v/>
      </c>
      <c r="Q1083" s="94" t="str">
        <f>IF(AND(Temp!fhor_indata=1,ISBLANK(F1083),H1082="in-sample"),1,IF(AND(Temp!fhor_indata=1,H1082="out-sample",Q1082&lt;XfHor),Q1082+1,IF(ISBLANK(F1083),"",IF(AND(H1083="out-sample",H1082="in-sample"),1,IF(AND(H1083="out-sample",H1082="out-sample"),Q1082+1,IF(ISNUMBER(Q1082),Q1082+1,1))))))</f>
        <v/>
      </c>
      <c r="R1083" s="94" t="str">
        <f t="shared" si="181"/>
        <v/>
      </c>
      <c r="S1083" s="94" t="str">
        <f>IF(Temp!fhor_indata=1,IF(S1082=XobsHor,1,IF(COUNT($S$2:S1082)&lt;=XobsHor,S1082+1,IF(AND(COUNT($S$2:S1082)&lt;=XobsHor+XfHor,IFERROR(MOD(S1082,XobsHor)&lt;XfHor,FALSE)),S1082+1,""))),IF(ISBLANK(F1083),"",IF(S1082=maxP,1,IF(S1082&lt;maxP,S1082+1,IF(COUNT($S$2:S1083)&lt;=XobsHor,S1082+1,"")))))</f>
        <v/>
      </c>
      <c r="T1083" s="3"/>
      <c r="U1083" s="6"/>
      <c r="V1083" s="6"/>
      <c r="W1083" s="6"/>
      <c r="X1083" s="6"/>
      <c r="Y1083" s="6"/>
      <c r="Z1083" s="6"/>
      <c r="AA1083" s="6"/>
      <c r="AB1083" s="6"/>
      <c r="AC1083" s="6"/>
      <c r="AD1083" s="6"/>
      <c r="AE1083" s="6"/>
      <c r="AF1083" s="6"/>
      <c r="AG1083" s="6"/>
      <c r="AH1083" s="6"/>
      <c r="AI1083" s="6"/>
      <c r="AJ1083" s="6"/>
      <c r="AK1083" s="6"/>
      <c r="AW1083" s="122" t="str">
        <f t="shared" si="183"/>
        <v/>
      </c>
      <c r="AX1083" s="123" t="str">
        <f t="shared" si="184"/>
        <v/>
      </c>
      <c r="AY1083" s="124" t="str">
        <f t="shared" si="185"/>
        <v/>
      </c>
      <c r="AZ1083" s="124" t="str">
        <f t="shared" si="186"/>
        <v/>
      </c>
      <c r="BF1083" s="91"/>
    </row>
    <row r="1084" spans="1:58" s="78" customFormat="1" ht="14.25" x14ac:dyDescent="0.2">
      <c r="A1084" s="6"/>
      <c r="B1084" s="6"/>
      <c r="C1084" s="6"/>
      <c r="D1084" s="3"/>
      <c r="E1084" s="98" t="str">
        <f t="shared" si="182"/>
        <v/>
      </c>
      <c r="F1084" s="117"/>
      <c r="G1084" s="116" t="str">
        <f>IF(E1084="","",IF(Temp!optSeasCoef=0,1,INDEX($C$2:$C$13,IF(MOD(COUNT($E$2:E1084),seas_indx)=0,seas_indx,MOD(COUNT($E$2:E1084),seas_indx)))))</f>
        <v/>
      </c>
      <c r="H1084" s="97" t="str">
        <f>IFERROR(IF(Temp!fhor_indata=1,IF(COUNT($S$2:S1084)&lt;=XobsHor,"in-sample",IF(AND(COUNT($S$2:S1084)&lt;=XobsHor+XfHor,MOD(S1083,XobsHor)&lt;XfHor),"out-sample","")),IF(ISBLANK(F1084),"",IF(COUNT($F$2:F1084)&lt;=XobsHor-XfHor,"in-sample","out-sample"))),"")</f>
        <v/>
      </c>
      <c r="I1084" s="120" t="str">
        <f>IF(AND(ISBLANK(F1083),H1083="in-sample"),"",IF(AND(Temp!fhor_indata=1,H1083="out-sample",H1084="out-sample"),I1083,IF(AND(ISBLANK(F1084),H1083="out-sample"),"",IF(AND(Temp!optSeasCoef=0,Temp!sts_add=1),IF(H1083="in-sample",IF(Q1083=bigT,((pCell/bigT)*F1083)+((1-(pCell/bigT))*(I1083+J1083)),IF(OR(ISBLANK(F1084),COUNT($F$2:F1083)&lt;=pCell),F1083,((pCell/COUNT($F$2:F1083))*F1083)+((1-(pCell/COUNT($F$2:F1083)))*(I1083+J1083)))),I1083),IF(AND(Temp!optSeasCoef=0,Temp!sts_multp=1),IF(H1083="in-sample",IF(Q1083=bigT,((pCell/bigT)*F1083)+((1-(pCell/bigT))*(I1083*J1083)),IF(OR(ISBLANK(F1084),COUNT(F$2:$F1083)&lt;=pCell),F1083,((pCell/COUNT($F$2:F1083))*F1083)+((1-(pCell/COUNT($F$2:F1083)))*(I1083*J1083)))),I1083),IF(Temp!sts_add=1,IF(H1083="in-sample",IF(Q1083=bigT,((pCell/bigT)*AX1083)+((1-(pCell/bigT))*(I1083+J1083)),IF(OR(ISBLANK(F1084),COUNT($AX$2:AX1083)&lt;=pCell),AX1083,((pCell/COUNT($AX$2:AX1083))*AX1083)+((1-(pCell/COUNT($AX$2:AX1083)))*(I1083+J1083)))),I1083),IF(H1083="in-sample",IF(Q1083=bigT,((pCell/bigT)*AX1083)+((1-(pCell/bigT))*(I1083*J1083)),IF(OR(ISBLANK(F1084),COUNT($AX$2:AX1083)&lt;=pCell),AX1083,((pCell/COUNT($AX$2:AX1083))*AX1083)+((1-(pCell/COUNT($AX$2:AX1083)))*(I1083*J1083)))),I1083)))))))</f>
        <v/>
      </c>
      <c r="J1084" s="120" t="str">
        <f>IF(AND(ISBLANK(F1083),H1083="in-sample"),"",IF(AND(Temp!fhor_indata=1,H1083="out-sample",H1084="out-sample"),J1083,IF(AND(ISBLANK(F1084),H1083="out-sample"),"",IF(AND(Temp!optSeasCoef=0,Temp!sts_add=1),IF(H1083="in-sample",IF(Q1083=bigT,((qCell/bigT)*(I1084-I1083))+((1-(qCell/bigT))*J1083),IF(OR(ISBLANK(F1084),COUNT($F$2:F1083)&lt;=qCell),IF(COUNT($F$2:F1083)=1,0,F1083-F1082),((qCell/COUNT($F$2:F1083))*(I1084-I1083))+((1-(qCell/COUNT($F$2:F1083)))*J1083))),J1083),IF(AND(Temp!optSeasCoef=0,Temp!sts_multp=1),IF(H1083="in-sample",IF(Q1083=bigT,((qCell/bigT)*(I1084/I1083))+((1-(qCell/bigT))*J1083),IF(qCell=0,1,IF(OR(ISBLANK(F1084),COUNT($F$2:F1083)&lt;=qCell),IF(COUNT($F$2:F1083)=1,1,F1083/F1082),((qCell/COUNT($F$2:F1083))*(I1084/I1083))+((1-(qCell/COUNT($F$2:F1083)))*J1083)))),J1083),IF(Temp!sts_add=1,IF(H1083="in-sample",IF(Q1083=bigT,((qCell/bigT)*(I1084-I1083))+((1-(qCell/bigT))*J1083),IF(OR(ISBLANK(F1084),COUNT($AX$2:AX1083)&lt;=qCell),IF(COUNT($AX$2:AX1083)=1,0,AX1083-AX1082),((qCell/COUNT($AX$2:AX1083))*(I1084-I1083))+((1-(qCell/COUNT($AX$2:AX1083)))*J1083))),J1083),IF(H1083="in-sample",IF(Q1083=bigT,((qCell/bigT)*(I1084/I1083))+((1-(qCell/bigT))*J1083),IF(qCell=0,1,IF(OR(ISBLANK(F1084),COUNT($AX$2:AX1083)&lt;=qCell),IF(COUNT($AX$2:AX1083)=1,1,AX1083/AX1082),((qCell/COUNT($AX$2:AX1083))*(I1084/I1083))+((1-(qCell/COUNT($AX$2:AX1083)))*J1083)))),J1083)))))))</f>
        <v/>
      </c>
      <c r="K1084" s="120" t="str">
        <f>IF(H1084="","",IF(AND(Temp!optSeasCoef=0,Temp!sts_add=1),IF(H1084="out-sample",I1084+(Q1084*J1084),I1084+J1084),IF(AND(Temp!optSeasCoef=0,Temp!sts_multp=1),IF(H1084="out-sample",I1084*(J1084^Q1084),I1084*J1084),IF(Temp!sts_add=1,IF(H1084="out-sample",(I1084+(Q1084*J1084))*G1084,(I1084+J1084)*G1084),IF(H1084="out-sample",I1084*(J1084^Q1084)*G1084,I1084*J1084*G1084)))))</f>
        <v/>
      </c>
      <c r="L1084" s="116" t="str">
        <f t="shared" si="176"/>
        <v/>
      </c>
      <c r="M1084" s="116" t="str">
        <f t="shared" si="177"/>
        <v/>
      </c>
      <c r="N1084" s="116" t="str">
        <f t="shared" si="178"/>
        <v/>
      </c>
      <c r="O1084" s="116" t="str">
        <f t="shared" si="179"/>
        <v/>
      </c>
      <c r="P1084" s="116" t="str">
        <f t="shared" si="180"/>
        <v/>
      </c>
      <c r="Q1084" s="94" t="str">
        <f>IF(AND(Temp!fhor_indata=1,ISBLANK(F1084),H1083="in-sample"),1,IF(AND(Temp!fhor_indata=1,H1083="out-sample",Q1083&lt;XfHor),Q1083+1,IF(ISBLANK(F1084),"",IF(AND(H1084="out-sample",H1083="in-sample"),1,IF(AND(H1084="out-sample",H1083="out-sample"),Q1083+1,IF(ISNUMBER(Q1083),Q1083+1,1))))))</f>
        <v/>
      </c>
      <c r="R1084" s="94" t="str">
        <f t="shared" si="181"/>
        <v/>
      </c>
      <c r="S1084" s="94" t="str">
        <f>IF(Temp!fhor_indata=1,IF(S1083=XobsHor,1,IF(COUNT($S$2:S1083)&lt;=XobsHor,S1083+1,IF(AND(COUNT($S$2:S1083)&lt;=XobsHor+XfHor,IFERROR(MOD(S1083,XobsHor)&lt;XfHor,FALSE)),S1083+1,""))),IF(ISBLANK(F1084),"",IF(S1083=maxP,1,IF(S1083&lt;maxP,S1083+1,IF(COUNT($S$2:S1084)&lt;=XobsHor,S1083+1,"")))))</f>
        <v/>
      </c>
      <c r="T1084" s="3"/>
      <c r="U1084" s="6"/>
      <c r="V1084" s="6"/>
      <c r="W1084" s="6"/>
      <c r="X1084" s="6"/>
      <c r="Y1084" s="6"/>
      <c r="Z1084" s="6"/>
      <c r="AA1084" s="6"/>
      <c r="AB1084" s="6"/>
      <c r="AC1084" s="6"/>
      <c r="AD1084" s="6"/>
      <c r="AE1084" s="6"/>
      <c r="AF1084" s="6"/>
      <c r="AG1084" s="6"/>
      <c r="AH1084" s="6"/>
      <c r="AI1084" s="6"/>
      <c r="AJ1084" s="6"/>
      <c r="AK1084" s="6"/>
      <c r="AW1084" s="122" t="str">
        <f t="shared" si="183"/>
        <v/>
      </c>
      <c r="AX1084" s="123" t="str">
        <f t="shared" si="184"/>
        <v/>
      </c>
      <c r="AY1084" s="124" t="str">
        <f t="shared" si="185"/>
        <v/>
      </c>
      <c r="AZ1084" s="124" t="str">
        <f t="shared" si="186"/>
        <v/>
      </c>
      <c r="BF1084" s="91"/>
    </row>
    <row r="1085" spans="1:58" s="78" customFormat="1" ht="14.25" x14ac:dyDescent="0.2">
      <c r="A1085" s="6"/>
      <c r="B1085" s="6"/>
      <c r="C1085" s="6"/>
      <c r="D1085" s="3"/>
      <c r="E1085" s="98" t="str">
        <f t="shared" si="182"/>
        <v/>
      </c>
      <c r="F1085" s="117"/>
      <c r="G1085" s="116" t="str">
        <f>IF(E1085="","",IF(Temp!optSeasCoef=0,1,INDEX($C$2:$C$13,IF(MOD(COUNT($E$2:E1085),seas_indx)=0,seas_indx,MOD(COUNT($E$2:E1085),seas_indx)))))</f>
        <v/>
      </c>
      <c r="H1085" s="97" t="str">
        <f>IFERROR(IF(Temp!fhor_indata=1,IF(COUNT($S$2:S1085)&lt;=XobsHor,"in-sample",IF(AND(COUNT($S$2:S1085)&lt;=XobsHor+XfHor,MOD(S1084,XobsHor)&lt;XfHor),"out-sample","")),IF(ISBLANK(F1085),"",IF(COUNT($F$2:F1085)&lt;=XobsHor-XfHor,"in-sample","out-sample"))),"")</f>
        <v/>
      </c>
      <c r="I1085" s="120" t="str">
        <f>IF(AND(ISBLANK(F1084),H1084="in-sample"),"",IF(AND(Temp!fhor_indata=1,H1084="out-sample",H1085="out-sample"),I1084,IF(AND(ISBLANK(F1085),H1084="out-sample"),"",IF(AND(Temp!optSeasCoef=0,Temp!sts_add=1),IF(H1084="in-sample",IF(Q1084=bigT,((pCell/bigT)*F1084)+((1-(pCell/bigT))*(I1084+J1084)),IF(OR(ISBLANK(F1085),COUNT($F$2:F1084)&lt;=pCell),F1084,((pCell/COUNT($F$2:F1084))*F1084)+((1-(pCell/COUNT($F$2:F1084)))*(I1084+J1084)))),I1084),IF(AND(Temp!optSeasCoef=0,Temp!sts_multp=1),IF(H1084="in-sample",IF(Q1084=bigT,((pCell/bigT)*F1084)+((1-(pCell/bigT))*(I1084*J1084)),IF(OR(ISBLANK(F1085),COUNT(F$2:$F1084)&lt;=pCell),F1084,((pCell/COUNT($F$2:F1084))*F1084)+((1-(pCell/COUNT($F$2:F1084)))*(I1084*J1084)))),I1084),IF(Temp!sts_add=1,IF(H1084="in-sample",IF(Q1084=bigT,((pCell/bigT)*AX1084)+((1-(pCell/bigT))*(I1084+J1084)),IF(OR(ISBLANK(F1085),COUNT($AX$2:AX1084)&lt;=pCell),AX1084,((pCell/COUNT($AX$2:AX1084))*AX1084)+((1-(pCell/COUNT($AX$2:AX1084)))*(I1084+J1084)))),I1084),IF(H1084="in-sample",IF(Q1084=bigT,((pCell/bigT)*AX1084)+((1-(pCell/bigT))*(I1084*J1084)),IF(OR(ISBLANK(F1085),COUNT($AX$2:AX1084)&lt;=pCell),AX1084,((pCell/COUNT($AX$2:AX1084))*AX1084)+((1-(pCell/COUNT($AX$2:AX1084)))*(I1084*J1084)))),I1084)))))))</f>
        <v/>
      </c>
      <c r="J1085" s="120" t="str">
        <f>IF(AND(ISBLANK(F1084),H1084="in-sample"),"",IF(AND(Temp!fhor_indata=1,H1084="out-sample",H1085="out-sample"),J1084,IF(AND(ISBLANK(F1085),H1084="out-sample"),"",IF(AND(Temp!optSeasCoef=0,Temp!sts_add=1),IF(H1084="in-sample",IF(Q1084=bigT,((qCell/bigT)*(I1085-I1084))+((1-(qCell/bigT))*J1084),IF(OR(ISBLANK(F1085),COUNT($F$2:F1084)&lt;=qCell),IF(COUNT($F$2:F1084)=1,0,F1084-F1083),((qCell/COUNT($F$2:F1084))*(I1085-I1084))+((1-(qCell/COUNT($F$2:F1084)))*J1084))),J1084),IF(AND(Temp!optSeasCoef=0,Temp!sts_multp=1),IF(H1084="in-sample",IF(Q1084=bigT,((qCell/bigT)*(I1085/I1084))+((1-(qCell/bigT))*J1084),IF(qCell=0,1,IF(OR(ISBLANK(F1085),COUNT($F$2:F1084)&lt;=qCell),IF(COUNT($F$2:F1084)=1,1,F1084/F1083),((qCell/COUNT($F$2:F1084))*(I1085/I1084))+((1-(qCell/COUNT($F$2:F1084)))*J1084)))),J1084),IF(Temp!sts_add=1,IF(H1084="in-sample",IF(Q1084=bigT,((qCell/bigT)*(I1085-I1084))+((1-(qCell/bigT))*J1084),IF(OR(ISBLANK(F1085),COUNT($AX$2:AX1084)&lt;=qCell),IF(COUNT($AX$2:AX1084)=1,0,AX1084-AX1083),((qCell/COUNT($AX$2:AX1084))*(I1085-I1084))+((1-(qCell/COUNT($AX$2:AX1084)))*J1084))),J1084),IF(H1084="in-sample",IF(Q1084=bigT,((qCell/bigT)*(I1085/I1084))+((1-(qCell/bigT))*J1084),IF(qCell=0,1,IF(OR(ISBLANK(F1085),COUNT($AX$2:AX1084)&lt;=qCell),IF(COUNT($AX$2:AX1084)=1,1,AX1084/AX1083),((qCell/COUNT($AX$2:AX1084))*(I1085/I1084))+((1-(qCell/COUNT($AX$2:AX1084)))*J1084)))),J1084)))))))</f>
        <v/>
      </c>
      <c r="K1085" s="120" t="str">
        <f>IF(H1085="","",IF(AND(Temp!optSeasCoef=0,Temp!sts_add=1),IF(H1085="out-sample",I1085+(Q1085*J1085),I1085+J1085),IF(AND(Temp!optSeasCoef=0,Temp!sts_multp=1),IF(H1085="out-sample",I1085*(J1085^Q1085),I1085*J1085),IF(Temp!sts_add=1,IF(H1085="out-sample",(I1085+(Q1085*J1085))*G1085,(I1085+J1085)*G1085),IF(H1085="out-sample",I1085*(J1085^Q1085)*G1085,I1085*J1085*G1085)))))</f>
        <v/>
      </c>
      <c r="L1085" s="116" t="str">
        <f t="shared" si="176"/>
        <v/>
      </c>
      <c r="M1085" s="116" t="str">
        <f t="shared" si="177"/>
        <v/>
      </c>
      <c r="N1085" s="116" t="str">
        <f t="shared" si="178"/>
        <v/>
      </c>
      <c r="O1085" s="116" t="str">
        <f t="shared" si="179"/>
        <v/>
      </c>
      <c r="P1085" s="116" t="str">
        <f t="shared" si="180"/>
        <v/>
      </c>
      <c r="Q1085" s="94" t="str">
        <f>IF(AND(Temp!fhor_indata=1,ISBLANK(F1085),H1084="in-sample"),1,IF(AND(Temp!fhor_indata=1,H1084="out-sample",Q1084&lt;XfHor),Q1084+1,IF(ISBLANK(F1085),"",IF(AND(H1085="out-sample",H1084="in-sample"),1,IF(AND(H1085="out-sample",H1084="out-sample"),Q1084+1,IF(ISNUMBER(Q1084),Q1084+1,1))))))</f>
        <v/>
      </c>
      <c r="R1085" s="94" t="str">
        <f t="shared" si="181"/>
        <v/>
      </c>
      <c r="S1085" s="94" t="str">
        <f>IF(Temp!fhor_indata=1,IF(S1084=XobsHor,1,IF(COUNT($S$2:S1084)&lt;=XobsHor,S1084+1,IF(AND(COUNT($S$2:S1084)&lt;=XobsHor+XfHor,IFERROR(MOD(S1084,XobsHor)&lt;XfHor,FALSE)),S1084+1,""))),IF(ISBLANK(F1085),"",IF(S1084=maxP,1,IF(S1084&lt;maxP,S1084+1,IF(COUNT($S$2:S1085)&lt;=XobsHor,S1084+1,"")))))</f>
        <v/>
      </c>
      <c r="T1085" s="3"/>
      <c r="U1085" s="6"/>
      <c r="V1085" s="6"/>
      <c r="W1085" s="6"/>
      <c r="X1085" s="6"/>
      <c r="Y1085" s="6"/>
      <c r="Z1085" s="6"/>
      <c r="AA1085" s="6"/>
      <c r="AB1085" s="6"/>
      <c r="AC1085" s="6"/>
      <c r="AD1085" s="6"/>
      <c r="AE1085" s="6"/>
      <c r="AF1085" s="6"/>
      <c r="AG1085" s="6"/>
      <c r="AH1085" s="6"/>
      <c r="AI1085" s="6"/>
      <c r="AJ1085" s="6"/>
      <c r="AK1085" s="6"/>
      <c r="AW1085" s="122" t="str">
        <f t="shared" si="183"/>
        <v/>
      </c>
      <c r="AX1085" s="123" t="str">
        <f t="shared" si="184"/>
        <v/>
      </c>
      <c r="AY1085" s="124" t="str">
        <f t="shared" si="185"/>
        <v/>
      </c>
      <c r="AZ1085" s="124" t="str">
        <f t="shared" si="186"/>
        <v/>
      </c>
      <c r="BF1085" s="91"/>
    </row>
    <row r="1086" spans="1:58" s="78" customFormat="1" ht="14.25" x14ac:dyDescent="0.2">
      <c r="A1086" s="6"/>
      <c r="B1086" s="6"/>
      <c r="C1086" s="6"/>
      <c r="D1086" s="3"/>
      <c r="E1086" s="98" t="str">
        <f t="shared" si="182"/>
        <v/>
      </c>
      <c r="F1086" s="117"/>
      <c r="G1086" s="116" t="str">
        <f>IF(E1086="","",IF(Temp!optSeasCoef=0,1,INDEX($C$2:$C$13,IF(MOD(COUNT($E$2:E1086),seas_indx)=0,seas_indx,MOD(COUNT($E$2:E1086),seas_indx)))))</f>
        <v/>
      </c>
      <c r="H1086" s="97" t="str">
        <f>IFERROR(IF(Temp!fhor_indata=1,IF(COUNT($S$2:S1086)&lt;=XobsHor,"in-sample",IF(AND(COUNT($S$2:S1086)&lt;=XobsHor+XfHor,MOD(S1085,XobsHor)&lt;XfHor),"out-sample","")),IF(ISBLANK(F1086),"",IF(COUNT($F$2:F1086)&lt;=XobsHor-XfHor,"in-sample","out-sample"))),"")</f>
        <v/>
      </c>
      <c r="I1086" s="120" t="str">
        <f>IF(AND(ISBLANK(F1085),H1085="in-sample"),"",IF(AND(Temp!fhor_indata=1,H1085="out-sample",H1086="out-sample"),I1085,IF(AND(ISBLANK(F1086),H1085="out-sample"),"",IF(AND(Temp!optSeasCoef=0,Temp!sts_add=1),IF(H1085="in-sample",IF(Q1085=bigT,((pCell/bigT)*F1085)+((1-(pCell/bigT))*(I1085+J1085)),IF(OR(ISBLANK(F1086),COUNT($F$2:F1085)&lt;=pCell),F1085,((pCell/COUNT($F$2:F1085))*F1085)+((1-(pCell/COUNT($F$2:F1085)))*(I1085+J1085)))),I1085),IF(AND(Temp!optSeasCoef=0,Temp!sts_multp=1),IF(H1085="in-sample",IF(Q1085=bigT,((pCell/bigT)*F1085)+((1-(pCell/bigT))*(I1085*J1085)),IF(OR(ISBLANK(F1086),COUNT(F$2:$F1085)&lt;=pCell),F1085,((pCell/COUNT($F$2:F1085))*F1085)+((1-(pCell/COUNT($F$2:F1085)))*(I1085*J1085)))),I1085),IF(Temp!sts_add=1,IF(H1085="in-sample",IF(Q1085=bigT,((pCell/bigT)*AX1085)+((1-(pCell/bigT))*(I1085+J1085)),IF(OR(ISBLANK(F1086),COUNT($AX$2:AX1085)&lt;=pCell),AX1085,((pCell/COUNT($AX$2:AX1085))*AX1085)+((1-(pCell/COUNT($AX$2:AX1085)))*(I1085+J1085)))),I1085),IF(H1085="in-sample",IF(Q1085=bigT,((pCell/bigT)*AX1085)+((1-(pCell/bigT))*(I1085*J1085)),IF(OR(ISBLANK(F1086),COUNT($AX$2:AX1085)&lt;=pCell),AX1085,((pCell/COUNT($AX$2:AX1085))*AX1085)+((1-(pCell/COUNT($AX$2:AX1085)))*(I1085*J1085)))),I1085)))))))</f>
        <v/>
      </c>
      <c r="J1086" s="120" t="str">
        <f>IF(AND(ISBLANK(F1085),H1085="in-sample"),"",IF(AND(Temp!fhor_indata=1,H1085="out-sample",H1086="out-sample"),J1085,IF(AND(ISBLANK(F1086),H1085="out-sample"),"",IF(AND(Temp!optSeasCoef=0,Temp!sts_add=1),IF(H1085="in-sample",IF(Q1085=bigT,((qCell/bigT)*(I1086-I1085))+((1-(qCell/bigT))*J1085),IF(OR(ISBLANK(F1086),COUNT($F$2:F1085)&lt;=qCell),IF(COUNT($F$2:F1085)=1,0,F1085-F1084),((qCell/COUNT($F$2:F1085))*(I1086-I1085))+((1-(qCell/COUNT($F$2:F1085)))*J1085))),J1085),IF(AND(Temp!optSeasCoef=0,Temp!sts_multp=1),IF(H1085="in-sample",IF(Q1085=bigT,((qCell/bigT)*(I1086/I1085))+((1-(qCell/bigT))*J1085),IF(qCell=0,1,IF(OR(ISBLANK(F1086),COUNT($F$2:F1085)&lt;=qCell),IF(COUNT($F$2:F1085)=1,1,F1085/F1084),((qCell/COUNT($F$2:F1085))*(I1086/I1085))+((1-(qCell/COUNT($F$2:F1085)))*J1085)))),J1085),IF(Temp!sts_add=1,IF(H1085="in-sample",IF(Q1085=bigT,((qCell/bigT)*(I1086-I1085))+((1-(qCell/bigT))*J1085),IF(OR(ISBLANK(F1086),COUNT($AX$2:AX1085)&lt;=qCell),IF(COUNT($AX$2:AX1085)=1,0,AX1085-AX1084),((qCell/COUNT($AX$2:AX1085))*(I1086-I1085))+((1-(qCell/COUNT($AX$2:AX1085)))*J1085))),J1085),IF(H1085="in-sample",IF(Q1085=bigT,((qCell/bigT)*(I1086/I1085))+((1-(qCell/bigT))*J1085),IF(qCell=0,1,IF(OR(ISBLANK(F1086),COUNT($AX$2:AX1085)&lt;=qCell),IF(COUNT($AX$2:AX1085)=1,1,AX1085/AX1084),((qCell/COUNT($AX$2:AX1085))*(I1086/I1085))+((1-(qCell/COUNT($AX$2:AX1085)))*J1085)))),J1085)))))))</f>
        <v/>
      </c>
      <c r="K1086" s="120" t="str">
        <f>IF(H1086="","",IF(AND(Temp!optSeasCoef=0,Temp!sts_add=1),IF(H1086="out-sample",I1086+(Q1086*J1086),I1086+J1086),IF(AND(Temp!optSeasCoef=0,Temp!sts_multp=1),IF(H1086="out-sample",I1086*(J1086^Q1086),I1086*J1086),IF(Temp!sts_add=1,IF(H1086="out-sample",(I1086+(Q1086*J1086))*G1086,(I1086+J1086)*G1086),IF(H1086="out-sample",I1086*(J1086^Q1086)*G1086,I1086*J1086*G1086)))))</f>
        <v/>
      </c>
      <c r="L1086" s="116" t="str">
        <f t="shared" si="176"/>
        <v/>
      </c>
      <c r="M1086" s="116" t="str">
        <f t="shared" si="177"/>
        <v/>
      </c>
      <c r="N1086" s="116" t="str">
        <f t="shared" si="178"/>
        <v/>
      </c>
      <c r="O1086" s="116" t="str">
        <f t="shared" si="179"/>
        <v/>
      </c>
      <c r="P1086" s="116" t="str">
        <f t="shared" si="180"/>
        <v/>
      </c>
      <c r="Q1086" s="94" t="str">
        <f>IF(AND(Temp!fhor_indata=1,ISBLANK(F1086),H1085="in-sample"),1,IF(AND(Temp!fhor_indata=1,H1085="out-sample",Q1085&lt;XfHor),Q1085+1,IF(ISBLANK(F1086),"",IF(AND(H1086="out-sample",H1085="in-sample"),1,IF(AND(H1086="out-sample",H1085="out-sample"),Q1085+1,IF(ISNUMBER(Q1085),Q1085+1,1))))))</f>
        <v/>
      </c>
      <c r="R1086" s="94" t="str">
        <f t="shared" si="181"/>
        <v/>
      </c>
      <c r="S1086" s="94" t="str">
        <f>IF(Temp!fhor_indata=1,IF(S1085=XobsHor,1,IF(COUNT($S$2:S1085)&lt;=XobsHor,S1085+1,IF(AND(COUNT($S$2:S1085)&lt;=XobsHor+XfHor,IFERROR(MOD(S1085,XobsHor)&lt;XfHor,FALSE)),S1085+1,""))),IF(ISBLANK(F1086),"",IF(S1085=maxP,1,IF(S1085&lt;maxP,S1085+1,IF(COUNT($S$2:S1086)&lt;=XobsHor,S1085+1,"")))))</f>
        <v/>
      </c>
      <c r="T1086" s="3"/>
      <c r="U1086" s="6"/>
      <c r="V1086" s="6"/>
      <c r="W1086" s="6"/>
      <c r="X1086" s="6"/>
      <c r="Y1086" s="6"/>
      <c r="Z1086" s="6"/>
      <c r="AA1086" s="6"/>
      <c r="AB1086" s="6"/>
      <c r="AC1086" s="6"/>
      <c r="AD1086" s="6"/>
      <c r="AE1086" s="6"/>
      <c r="AF1086" s="6"/>
      <c r="AG1086" s="6"/>
      <c r="AH1086" s="6"/>
      <c r="AI1086" s="6"/>
      <c r="AJ1086" s="6"/>
      <c r="AK1086" s="6"/>
      <c r="AW1086" s="122" t="str">
        <f t="shared" si="183"/>
        <v/>
      </c>
      <c r="AX1086" s="123" t="str">
        <f t="shared" si="184"/>
        <v/>
      </c>
      <c r="AY1086" s="124" t="str">
        <f t="shared" si="185"/>
        <v/>
      </c>
      <c r="AZ1086" s="124" t="str">
        <f t="shared" si="186"/>
        <v/>
      </c>
      <c r="BF1086" s="91"/>
    </row>
    <row r="1087" spans="1:58" s="78" customFormat="1" ht="14.25" x14ac:dyDescent="0.2">
      <c r="A1087" s="6"/>
      <c r="B1087" s="6"/>
      <c r="C1087" s="6"/>
      <c r="D1087" s="3"/>
      <c r="E1087" s="98" t="str">
        <f t="shared" si="182"/>
        <v/>
      </c>
      <c r="F1087" s="117"/>
      <c r="G1087" s="116" t="str">
        <f>IF(E1087="","",IF(Temp!optSeasCoef=0,1,INDEX($C$2:$C$13,IF(MOD(COUNT($E$2:E1087),seas_indx)=0,seas_indx,MOD(COUNT($E$2:E1087),seas_indx)))))</f>
        <v/>
      </c>
      <c r="H1087" s="97" t="str">
        <f>IFERROR(IF(Temp!fhor_indata=1,IF(COUNT($S$2:S1087)&lt;=XobsHor,"in-sample",IF(AND(COUNT($S$2:S1087)&lt;=XobsHor+XfHor,MOD(S1086,XobsHor)&lt;XfHor),"out-sample","")),IF(ISBLANK(F1087),"",IF(COUNT($F$2:F1087)&lt;=XobsHor-XfHor,"in-sample","out-sample"))),"")</f>
        <v/>
      </c>
      <c r="I1087" s="120" t="str">
        <f>IF(AND(ISBLANK(F1086),H1086="in-sample"),"",IF(AND(Temp!fhor_indata=1,H1086="out-sample",H1087="out-sample"),I1086,IF(AND(ISBLANK(F1087),H1086="out-sample"),"",IF(AND(Temp!optSeasCoef=0,Temp!sts_add=1),IF(H1086="in-sample",IF(Q1086=bigT,((pCell/bigT)*F1086)+((1-(pCell/bigT))*(I1086+J1086)),IF(OR(ISBLANK(F1087),COUNT($F$2:F1086)&lt;=pCell),F1086,((pCell/COUNT($F$2:F1086))*F1086)+((1-(pCell/COUNT($F$2:F1086)))*(I1086+J1086)))),I1086),IF(AND(Temp!optSeasCoef=0,Temp!sts_multp=1),IF(H1086="in-sample",IF(Q1086=bigT,((pCell/bigT)*F1086)+((1-(pCell/bigT))*(I1086*J1086)),IF(OR(ISBLANK(F1087),COUNT(F$2:$F1086)&lt;=pCell),F1086,((pCell/COUNT($F$2:F1086))*F1086)+((1-(pCell/COUNT($F$2:F1086)))*(I1086*J1086)))),I1086),IF(Temp!sts_add=1,IF(H1086="in-sample",IF(Q1086=bigT,((pCell/bigT)*AX1086)+((1-(pCell/bigT))*(I1086+J1086)),IF(OR(ISBLANK(F1087),COUNT($AX$2:AX1086)&lt;=pCell),AX1086,((pCell/COUNT($AX$2:AX1086))*AX1086)+((1-(pCell/COUNT($AX$2:AX1086)))*(I1086+J1086)))),I1086),IF(H1086="in-sample",IF(Q1086=bigT,((pCell/bigT)*AX1086)+((1-(pCell/bigT))*(I1086*J1086)),IF(OR(ISBLANK(F1087),COUNT($AX$2:AX1086)&lt;=pCell),AX1086,((pCell/COUNT($AX$2:AX1086))*AX1086)+((1-(pCell/COUNT($AX$2:AX1086)))*(I1086*J1086)))),I1086)))))))</f>
        <v/>
      </c>
      <c r="J1087" s="120" t="str">
        <f>IF(AND(ISBLANK(F1086),H1086="in-sample"),"",IF(AND(Temp!fhor_indata=1,H1086="out-sample",H1087="out-sample"),J1086,IF(AND(ISBLANK(F1087),H1086="out-sample"),"",IF(AND(Temp!optSeasCoef=0,Temp!sts_add=1),IF(H1086="in-sample",IF(Q1086=bigT,((qCell/bigT)*(I1087-I1086))+((1-(qCell/bigT))*J1086),IF(OR(ISBLANK(F1087),COUNT($F$2:F1086)&lt;=qCell),IF(COUNT($F$2:F1086)=1,0,F1086-F1085),((qCell/COUNT($F$2:F1086))*(I1087-I1086))+((1-(qCell/COUNT($F$2:F1086)))*J1086))),J1086),IF(AND(Temp!optSeasCoef=0,Temp!sts_multp=1),IF(H1086="in-sample",IF(Q1086=bigT,((qCell/bigT)*(I1087/I1086))+((1-(qCell/bigT))*J1086),IF(qCell=0,1,IF(OR(ISBLANK(F1087),COUNT($F$2:F1086)&lt;=qCell),IF(COUNT($F$2:F1086)=1,1,F1086/F1085),((qCell/COUNT($F$2:F1086))*(I1087/I1086))+((1-(qCell/COUNT($F$2:F1086)))*J1086)))),J1086),IF(Temp!sts_add=1,IF(H1086="in-sample",IF(Q1086=bigT,((qCell/bigT)*(I1087-I1086))+((1-(qCell/bigT))*J1086),IF(OR(ISBLANK(F1087),COUNT($AX$2:AX1086)&lt;=qCell),IF(COUNT($AX$2:AX1086)=1,0,AX1086-AX1085),((qCell/COUNT($AX$2:AX1086))*(I1087-I1086))+((1-(qCell/COUNT($AX$2:AX1086)))*J1086))),J1086),IF(H1086="in-sample",IF(Q1086=bigT,((qCell/bigT)*(I1087/I1086))+((1-(qCell/bigT))*J1086),IF(qCell=0,1,IF(OR(ISBLANK(F1087),COUNT($AX$2:AX1086)&lt;=qCell),IF(COUNT($AX$2:AX1086)=1,1,AX1086/AX1085),((qCell/COUNT($AX$2:AX1086))*(I1087/I1086))+((1-(qCell/COUNT($AX$2:AX1086)))*J1086)))),J1086)))))))</f>
        <v/>
      </c>
      <c r="K1087" s="120" t="str">
        <f>IF(H1087="","",IF(AND(Temp!optSeasCoef=0,Temp!sts_add=1),IF(H1087="out-sample",I1087+(Q1087*J1087),I1087+J1087),IF(AND(Temp!optSeasCoef=0,Temp!sts_multp=1),IF(H1087="out-sample",I1087*(J1087^Q1087),I1087*J1087),IF(Temp!sts_add=1,IF(H1087="out-sample",(I1087+(Q1087*J1087))*G1087,(I1087+J1087)*G1087),IF(H1087="out-sample",I1087*(J1087^Q1087)*G1087,I1087*J1087*G1087)))))</f>
        <v/>
      </c>
      <c r="L1087" s="116" t="str">
        <f t="shared" si="176"/>
        <v/>
      </c>
      <c r="M1087" s="116" t="str">
        <f t="shared" si="177"/>
        <v/>
      </c>
      <c r="N1087" s="116" t="str">
        <f t="shared" si="178"/>
        <v/>
      </c>
      <c r="O1087" s="116" t="str">
        <f t="shared" si="179"/>
        <v/>
      </c>
      <c r="P1087" s="116" t="str">
        <f t="shared" si="180"/>
        <v/>
      </c>
      <c r="Q1087" s="94" t="str">
        <f>IF(AND(Temp!fhor_indata=1,ISBLANK(F1087),H1086="in-sample"),1,IF(AND(Temp!fhor_indata=1,H1086="out-sample",Q1086&lt;XfHor),Q1086+1,IF(ISBLANK(F1087),"",IF(AND(H1087="out-sample",H1086="in-sample"),1,IF(AND(H1087="out-sample",H1086="out-sample"),Q1086+1,IF(ISNUMBER(Q1086),Q1086+1,1))))))</f>
        <v/>
      </c>
      <c r="R1087" s="94" t="str">
        <f t="shared" si="181"/>
        <v/>
      </c>
      <c r="S1087" s="94" t="str">
        <f>IF(Temp!fhor_indata=1,IF(S1086=XobsHor,1,IF(COUNT($S$2:S1086)&lt;=XobsHor,S1086+1,IF(AND(COUNT($S$2:S1086)&lt;=XobsHor+XfHor,IFERROR(MOD(S1086,XobsHor)&lt;XfHor,FALSE)),S1086+1,""))),IF(ISBLANK(F1087),"",IF(S1086=maxP,1,IF(S1086&lt;maxP,S1086+1,IF(COUNT($S$2:S1087)&lt;=XobsHor,S1086+1,"")))))</f>
        <v/>
      </c>
      <c r="T1087" s="3"/>
      <c r="U1087" s="6"/>
      <c r="V1087" s="6"/>
      <c r="W1087" s="6"/>
      <c r="X1087" s="6"/>
      <c r="Y1087" s="6"/>
      <c r="Z1087" s="6"/>
      <c r="AA1087" s="6"/>
      <c r="AB1087" s="6"/>
      <c r="AC1087" s="6"/>
      <c r="AD1087" s="6"/>
      <c r="AE1087" s="6"/>
      <c r="AF1087" s="6"/>
      <c r="AG1087" s="6"/>
      <c r="AH1087" s="6"/>
      <c r="AI1087" s="6"/>
      <c r="AJ1087" s="6"/>
      <c r="AK1087" s="6"/>
      <c r="AW1087" s="122" t="str">
        <f t="shared" si="183"/>
        <v/>
      </c>
      <c r="AX1087" s="123" t="str">
        <f t="shared" si="184"/>
        <v/>
      </c>
      <c r="AY1087" s="124" t="str">
        <f t="shared" si="185"/>
        <v/>
      </c>
      <c r="AZ1087" s="124" t="str">
        <f t="shared" si="186"/>
        <v/>
      </c>
      <c r="BF1087" s="91"/>
    </row>
    <row r="1088" spans="1:58" s="78" customFormat="1" ht="14.25" x14ac:dyDescent="0.2">
      <c r="A1088" s="6"/>
      <c r="B1088" s="6"/>
      <c r="C1088" s="6"/>
      <c r="D1088" s="3"/>
      <c r="E1088" s="98" t="str">
        <f t="shared" si="182"/>
        <v/>
      </c>
      <c r="F1088" s="117"/>
      <c r="G1088" s="116" t="str">
        <f>IF(E1088="","",IF(Temp!optSeasCoef=0,1,INDEX($C$2:$C$13,IF(MOD(COUNT($E$2:E1088),seas_indx)=0,seas_indx,MOD(COUNT($E$2:E1088),seas_indx)))))</f>
        <v/>
      </c>
      <c r="H1088" s="97" t="str">
        <f>IFERROR(IF(Temp!fhor_indata=1,IF(COUNT($S$2:S1088)&lt;=XobsHor,"in-sample",IF(AND(COUNT($S$2:S1088)&lt;=XobsHor+XfHor,MOD(S1087,XobsHor)&lt;XfHor),"out-sample","")),IF(ISBLANK(F1088),"",IF(COUNT($F$2:F1088)&lt;=XobsHor-XfHor,"in-sample","out-sample"))),"")</f>
        <v/>
      </c>
      <c r="I1088" s="120" t="str">
        <f>IF(AND(ISBLANK(F1087),H1087="in-sample"),"",IF(AND(Temp!fhor_indata=1,H1087="out-sample",H1088="out-sample"),I1087,IF(AND(ISBLANK(F1088),H1087="out-sample"),"",IF(AND(Temp!optSeasCoef=0,Temp!sts_add=1),IF(H1087="in-sample",IF(Q1087=bigT,((pCell/bigT)*F1087)+((1-(pCell/bigT))*(I1087+J1087)),IF(OR(ISBLANK(F1088),COUNT($F$2:F1087)&lt;=pCell),F1087,((pCell/COUNT($F$2:F1087))*F1087)+((1-(pCell/COUNT($F$2:F1087)))*(I1087+J1087)))),I1087),IF(AND(Temp!optSeasCoef=0,Temp!sts_multp=1),IF(H1087="in-sample",IF(Q1087=bigT,((pCell/bigT)*F1087)+((1-(pCell/bigT))*(I1087*J1087)),IF(OR(ISBLANK(F1088),COUNT(F$2:$F1087)&lt;=pCell),F1087,((pCell/COUNT($F$2:F1087))*F1087)+((1-(pCell/COUNT($F$2:F1087)))*(I1087*J1087)))),I1087),IF(Temp!sts_add=1,IF(H1087="in-sample",IF(Q1087=bigT,((pCell/bigT)*AX1087)+((1-(pCell/bigT))*(I1087+J1087)),IF(OR(ISBLANK(F1088),COUNT($AX$2:AX1087)&lt;=pCell),AX1087,((pCell/COUNT($AX$2:AX1087))*AX1087)+((1-(pCell/COUNT($AX$2:AX1087)))*(I1087+J1087)))),I1087),IF(H1087="in-sample",IF(Q1087=bigT,((pCell/bigT)*AX1087)+((1-(pCell/bigT))*(I1087*J1087)),IF(OR(ISBLANK(F1088),COUNT($AX$2:AX1087)&lt;=pCell),AX1087,((pCell/COUNT($AX$2:AX1087))*AX1087)+((1-(pCell/COUNT($AX$2:AX1087)))*(I1087*J1087)))),I1087)))))))</f>
        <v/>
      </c>
      <c r="J1088" s="120" t="str">
        <f>IF(AND(ISBLANK(F1087),H1087="in-sample"),"",IF(AND(Temp!fhor_indata=1,H1087="out-sample",H1088="out-sample"),J1087,IF(AND(ISBLANK(F1088),H1087="out-sample"),"",IF(AND(Temp!optSeasCoef=0,Temp!sts_add=1),IF(H1087="in-sample",IF(Q1087=bigT,((qCell/bigT)*(I1088-I1087))+((1-(qCell/bigT))*J1087),IF(OR(ISBLANK(F1088),COUNT($F$2:F1087)&lt;=qCell),IF(COUNT($F$2:F1087)=1,0,F1087-F1086),((qCell/COUNT($F$2:F1087))*(I1088-I1087))+((1-(qCell/COUNT($F$2:F1087)))*J1087))),J1087),IF(AND(Temp!optSeasCoef=0,Temp!sts_multp=1),IF(H1087="in-sample",IF(Q1087=bigT,((qCell/bigT)*(I1088/I1087))+((1-(qCell/bigT))*J1087),IF(qCell=0,1,IF(OR(ISBLANK(F1088),COUNT($F$2:F1087)&lt;=qCell),IF(COUNT($F$2:F1087)=1,1,F1087/F1086),((qCell/COUNT($F$2:F1087))*(I1088/I1087))+((1-(qCell/COUNT($F$2:F1087)))*J1087)))),J1087),IF(Temp!sts_add=1,IF(H1087="in-sample",IF(Q1087=bigT,((qCell/bigT)*(I1088-I1087))+((1-(qCell/bigT))*J1087),IF(OR(ISBLANK(F1088),COUNT($AX$2:AX1087)&lt;=qCell),IF(COUNT($AX$2:AX1087)=1,0,AX1087-AX1086),((qCell/COUNT($AX$2:AX1087))*(I1088-I1087))+((1-(qCell/COUNT($AX$2:AX1087)))*J1087))),J1087),IF(H1087="in-sample",IF(Q1087=bigT,((qCell/bigT)*(I1088/I1087))+((1-(qCell/bigT))*J1087),IF(qCell=0,1,IF(OR(ISBLANK(F1088),COUNT($AX$2:AX1087)&lt;=qCell),IF(COUNT($AX$2:AX1087)=1,1,AX1087/AX1086),((qCell/COUNT($AX$2:AX1087))*(I1088/I1087))+((1-(qCell/COUNT($AX$2:AX1087)))*J1087)))),J1087)))))))</f>
        <v/>
      </c>
      <c r="K1088" s="120" t="str">
        <f>IF(H1088="","",IF(AND(Temp!optSeasCoef=0,Temp!sts_add=1),IF(H1088="out-sample",I1088+(Q1088*J1088),I1088+J1088),IF(AND(Temp!optSeasCoef=0,Temp!sts_multp=1),IF(H1088="out-sample",I1088*(J1088^Q1088),I1088*J1088),IF(Temp!sts_add=1,IF(H1088="out-sample",(I1088+(Q1088*J1088))*G1088,(I1088+J1088)*G1088),IF(H1088="out-sample",I1088*(J1088^Q1088)*G1088,I1088*J1088*G1088)))))</f>
        <v/>
      </c>
      <c r="L1088" s="116" t="str">
        <f t="shared" si="176"/>
        <v/>
      </c>
      <c r="M1088" s="116" t="str">
        <f t="shared" si="177"/>
        <v/>
      </c>
      <c r="N1088" s="116" t="str">
        <f t="shared" si="178"/>
        <v/>
      </c>
      <c r="O1088" s="116" t="str">
        <f t="shared" si="179"/>
        <v/>
      </c>
      <c r="P1088" s="116" t="str">
        <f t="shared" si="180"/>
        <v/>
      </c>
      <c r="Q1088" s="94" t="str">
        <f>IF(AND(Temp!fhor_indata=1,ISBLANK(F1088),H1087="in-sample"),1,IF(AND(Temp!fhor_indata=1,H1087="out-sample",Q1087&lt;XfHor),Q1087+1,IF(ISBLANK(F1088),"",IF(AND(H1088="out-sample",H1087="in-sample"),1,IF(AND(H1088="out-sample",H1087="out-sample"),Q1087+1,IF(ISNUMBER(Q1087),Q1087+1,1))))))</f>
        <v/>
      </c>
      <c r="R1088" s="94" t="str">
        <f t="shared" si="181"/>
        <v/>
      </c>
      <c r="S1088" s="94" t="str">
        <f>IF(Temp!fhor_indata=1,IF(S1087=XobsHor,1,IF(COUNT($S$2:S1087)&lt;=XobsHor,S1087+1,IF(AND(COUNT($S$2:S1087)&lt;=XobsHor+XfHor,IFERROR(MOD(S1087,XobsHor)&lt;XfHor,FALSE)),S1087+1,""))),IF(ISBLANK(F1088),"",IF(S1087=maxP,1,IF(S1087&lt;maxP,S1087+1,IF(COUNT($S$2:S1088)&lt;=XobsHor,S1087+1,"")))))</f>
        <v/>
      </c>
      <c r="T1088" s="3"/>
      <c r="U1088" s="6"/>
      <c r="V1088" s="6"/>
      <c r="W1088" s="6"/>
      <c r="X1088" s="6"/>
      <c r="Y1088" s="6"/>
      <c r="Z1088" s="6"/>
      <c r="AA1088" s="6"/>
      <c r="AB1088" s="6"/>
      <c r="AC1088" s="6"/>
      <c r="AD1088" s="6"/>
      <c r="AE1088" s="6"/>
      <c r="AF1088" s="6"/>
      <c r="AG1088" s="6"/>
      <c r="AH1088" s="6"/>
      <c r="AI1088" s="6"/>
      <c r="AJ1088" s="6"/>
      <c r="AK1088" s="6"/>
      <c r="AW1088" s="122" t="str">
        <f t="shared" si="183"/>
        <v/>
      </c>
      <c r="AX1088" s="123" t="str">
        <f t="shared" si="184"/>
        <v/>
      </c>
      <c r="AY1088" s="124" t="str">
        <f t="shared" si="185"/>
        <v/>
      </c>
      <c r="AZ1088" s="124" t="str">
        <f t="shared" si="186"/>
        <v/>
      </c>
      <c r="BF1088" s="91"/>
    </row>
    <row r="1089" spans="1:58" s="78" customFormat="1" ht="14.25" x14ac:dyDescent="0.2">
      <c r="A1089" s="6"/>
      <c r="B1089" s="6"/>
      <c r="C1089" s="6"/>
      <c r="D1089" s="3"/>
      <c r="E1089" s="98" t="str">
        <f t="shared" si="182"/>
        <v/>
      </c>
      <c r="F1089" s="117"/>
      <c r="G1089" s="116" t="str">
        <f>IF(E1089="","",IF(Temp!optSeasCoef=0,1,INDEX($C$2:$C$13,IF(MOD(COUNT($E$2:E1089),seas_indx)=0,seas_indx,MOD(COUNT($E$2:E1089),seas_indx)))))</f>
        <v/>
      </c>
      <c r="H1089" s="97" t="str">
        <f>IFERROR(IF(Temp!fhor_indata=1,IF(COUNT($S$2:S1089)&lt;=XobsHor,"in-sample",IF(AND(COUNT($S$2:S1089)&lt;=XobsHor+XfHor,MOD(S1088,XobsHor)&lt;XfHor),"out-sample","")),IF(ISBLANK(F1089),"",IF(COUNT($F$2:F1089)&lt;=XobsHor-XfHor,"in-sample","out-sample"))),"")</f>
        <v/>
      </c>
      <c r="I1089" s="120" t="str">
        <f>IF(AND(ISBLANK(F1088),H1088="in-sample"),"",IF(AND(Temp!fhor_indata=1,H1088="out-sample",H1089="out-sample"),I1088,IF(AND(ISBLANK(F1089),H1088="out-sample"),"",IF(AND(Temp!optSeasCoef=0,Temp!sts_add=1),IF(H1088="in-sample",IF(Q1088=bigT,((pCell/bigT)*F1088)+((1-(pCell/bigT))*(I1088+J1088)),IF(OR(ISBLANK(F1089),COUNT($F$2:F1088)&lt;=pCell),F1088,((pCell/COUNT($F$2:F1088))*F1088)+((1-(pCell/COUNT($F$2:F1088)))*(I1088+J1088)))),I1088),IF(AND(Temp!optSeasCoef=0,Temp!sts_multp=1),IF(H1088="in-sample",IF(Q1088=bigT,((pCell/bigT)*F1088)+((1-(pCell/bigT))*(I1088*J1088)),IF(OR(ISBLANK(F1089),COUNT(F$2:$F1088)&lt;=pCell),F1088,((pCell/COUNT($F$2:F1088))*F1088)+((1-(pCell/COUNT($F$2:F1088)))*(I1088*J1088)))),I1088),IF(Temp!sts_add=1,IF(H1088="in-sample",IF(Q1088=bigT,((pCell/bigT)*AX1088)+((1-(pCell/bigT))*(I1088+J1088)),IF(OR(ISBLANK(F1089),COUNT($AX$2:AX1088)&lt;=pCell),AX1088,((pCell/COUNT($AX$2:AX1088))*AX1088)+((1-(pCell/COUNT($AX$2:AX1088)))*(I1088+J1088)))),I1088),IF(H1088="in-sample",IF(Q1088=bigT,((pCell/bigT)*AX1088)+((1-(pCell/bigT))*(I1088*J1088)),IF(OR(ISBLANK(F1089),COUNT($AX$2:AX1088)&lt;=pCell),AX1088,((pCell/COUNT($AX$2:AX1088))*AX1088)+((1-(pCell/COUNT($AX$2:AX1088)))*(I1088*J1088)))),I1088)))))))</f>
        <v/>
      </c>
      <c r="J1089" s="120" t="str">
        <f>IF(AND(ISBLANK(F1088),H1088="in-sample"),"",IF(AND(Temp!fhor_indata=1,H1088="out-sample",H1089="out-sample"),J1088,IF(AND(ISBLANK(F1089),H1088="out-sample"),"",IF(AND(Temp!optSeasCoef=0,Temp!sts_add=1),IF(H1088="in-sample",IF(Q1088=bigT,((qCell/bigT)*(I1089-I1088))+((1-(qCell/bigT))*J1088),IF(OR(ISBLANK(F1089),COUNT($F$2:F1088)&lt;=qCell),IF(COUNT($F$2:F1088)=1,0,F1088-F1087),((qCell/COUNT($F$2:F1088))*(I1089-I1088))+((1-(qCell/COUNT($F$2:F1088)))*J1088))),J1088),IF(AND(Temp!optSeasCoef=0,Temp!sts_multp=1),IF(H1088="in-sample",IF(Q1088=bigT,((qCell/bigT)*(I1089/I1088))+((1-(qCell/bigT))*J1088),IF(qCell=0,1,IF(OR(ISBLANK(F1089),COUNT($F$2:F1088)&lt;=qCell),IF(COUNT($F$2:F1088)=1,1,F1088/F1087),((qCell/COUNT($F$2:F1088))*(I1089/I1088))+((1-(qCell/COUNT($F$2:F1088)))*J1088)))),J1088),IF(Temp!sts_add=1,IF(H1088="in-sample",IF(Q1088=bigT,((qCell/bigT)*(I1089-I1088))+((1-(qCell/bigT))*J1088),IF(OR(ISBLANK(F1089),COUNT($AX$2:AX1088)&lt;=qCell),IF(COUNT($AX$2:AX1088)=1,0,AX1088-AX1087),((qCell/COUNT($AX$2:AX1088))*(I1089-I1088))+((1-(qCell/COUNT($AX$2:AX1088)))*J1088))),J1088),IF(H1088="in-sample",IF(Q1088=bigT,((qCell/bigT)*(I1089/I1088))+((1-(qCell/bigT))*J1088),IF(qCell=0,1,IF(OR(ISBLANK(F1089),COUNT($AX$2:AX1088)&lt;=qCell),IF(COUNT($AX$2:AX1088)=1,1,AX1088/AX1087),((qCell/COUNT($AX$2:AX1088))*(I1089/I1088))+((1-(qCell/COUNT($AX$2:AX1088)))*J1088)))),J1088)))))))</f>
        <v/>
      </c>
      <c r="K1089" s="120" t="str">
        <f>IF(H1089="","",IF(AND(Temp!optSeasCoef=0,Temp!sts_add=1),IF(H1089="out-sample",I1089+(Q1089*J1089),I1089+J1089),IF(AND(Temp!optSeasCoef=0,Temp!sts_multp=1),IF(H1089="out-sample",I1089*(J1089^Q1089),I1089*J1089),IF(Temp!sts_add=1,IF(H1089="out-sample",(I1089+(Q1089*J1089))*G1089,(I1089+J1089)*G1089),IF(H1089="out-sample",I1089*(J1089^Q1089)*G1089,I1089*J1089*G1089)))))</f>
        <v/>
      </c>
      <c r="L1089" s="116" t="str">
        <f t="shared" si="176"/>
        <v/>
      </c>
      <c r="M1089" s="116" t="str">
        <f t="shared" si="177"/>
        <v/>
      </c>
      <c r="N1089" s="116" t="str">
        <f t="shared" si="178"/>
        <v/>
      </c>
      <c r="O1089" s="116" t="str">
        <f t="shared" si="179"/>
        <v/>
      </c>
      <c r="P1089" s="116" t="str">
        <f t="shared" si="180"/>
        <v/>
      </c>
      <c r="Q1089" s="94" t="str">
        <f>IF(AND(Temp!fhor_indata=1,ISBLANK(F1089),H1088="in-sample"),1,IF(AND(Temp!fhor_indata=1,H1088="out-sample",Q1088&lt;XfHor),Q1088+1,IF(ISBLANK(F1089),"",IF(AND(H1089="out-sample",H1088="in-sample"),1,IF(AND(H1089="out-sample",H1088="out-sample"),Q1088+1,IF(ISNUMBER(Q1088),Q1088+1,1))))))</f>
        <v/>
      </c>
      <c r="R1089" s="94" t="str">
        <f t="shared" si="181"/>
        <v/>
      </c>
      <c r="S1089" s="94" t="str">
        <f>IF(Temp!fhor_indata=1,IF(S1088=XobsHor,1,IF(COUNT($S$2:S1088)&lt;=XobsHor,S1088+1,IF(AND(COUNT($S$2:S1088)&lt;=XobsHor+XfHor,IFERROR(MOD(S1088,XobsHor)&lt;XfHor,FALSE)),S1088+1,""))),IF(ISBLANK(F1089),"",IF(S1088=maxP,1,IF(S1088&lt;maxP,S1088+1,IF(COUNT($S$2:S1089)&lt;=XobsHor,S1088+1,"")))))</f>
        <v/>
      </c>
      <c r="T1089" s="3"/>
      <c r="U1089" s="6"/>
      <c r="V1089" s="6"/>
      <c r="W1089" s="6"/>
      <c r="X1089" s="6"/>
      <c r="Y1089" s="6"/>
      <c r="Z1089" s="6"/>
      <c r="AA1089" s="6"/>
      <c r="AB1089" s="6"/>
      <c r="AC1089" s="6"/>
      <c r="AD1089" s="6"/>
      <c r="AE1089" s="6"/>
      <c r="AF1089" s="6"/>
      <c r="AG1089" s="6"/>
      <c r="AH1089" s="6"/>
      <c r="AI1089" s="6"/>
      <c r="AJ1089" s="6"/>
      <c r="AK1089" s="6"/>
      <c r="AW1089" s="122" t="str">
        <f t="shared" si="183"/>
        <v/>
      </c>
      <c r="AX1089" s="123" t="str">
        <f t="shared" si="184"/>
        <v/>
      </c>
      <c r="AY1089" s="124" t="str">
        <f t="shared" si="185"/>
        <v/>
      </c>
      <c r="AZ1089" s="124" t="str">
        <f t="shared" si="186"/>
        <v/>
      </c>
      <c r="BF1089" s="91"/>
    </row>
    <row r="1090" spans="1:58" s="78" customFormat="1" ht="14.25" x14ac:dyDescent="0.2">
      <c r="A1090" s="6"/>
      <c r="B1090" s="6"/>
      <c r="C1090" s="6"/>
      <c r="D1090" s="3"/>
      <c r="E1090" s="98" t="str">
        <f t="shared" si="182"/>
        <v/>
      </c>
      <c r="F1090" s="117"/>
      <c r="G1090" s="116" t="str">
        <f>IF(E1090="","",IF(Temp!optSeasCoef=0,1,INDEX($C$2:$C$13,IF(MOD(COUNT($E$2:E1090),seas_indx)=0,seas_indx,MOD(COUNT($E$2:E1090),seas_indx)))))</f>
        <v/>
      </c>
      <c r="H1090" s="97" t="str">
        <f>IFERROR(IF(Temp!fhor_indata=1,IF(COUNT($S$2:S1090)&lt;=XobsHor,"in-sample",IF(AND(COUNT($S$2:S1090)&lt;=XobsHor+XfHor,MOD(S1089,XobsHor)&lt;XfHor),"out-sample","")),IF(ISBLANK(F1090),"",IF(COUNT($F$2:F1090)&lt;=XobsHor-XfHor,"in-sample","out-sample"))),"")</f>
        <v/>
      </c>
      <c r="I1090" s="120" t="str">
        <f>IF(AND(ISBLANK(F1089),H1089="in-sample"),"",IF(AND(Temp!fhor_indata=1,H1089="out-sample",H1090="out-sample"),I1089,IF(AND(ISBLANK(F1090),H1089="out-sample"),"",IF(AND(Temp!optSeasCoef=0,Temp!sts_add=1),IF(H1089="in-sample",IF(Q1089=bigT,((pCell/bigT)*F1089)+((1-(pCell/bigT))*(I1089+J1089)),IF(OR(ISBLANK(F1090),COUNT($F$2:F1089)&lt;=pCell),F1089,((pCell/COUNT($F$2:F1089))*F1089)+((1-(pCell/COUNT($F$2:F1089)))*(I1089+J1089)))),I1089),IF(AND(Temp!optSeasCoef=0,Temp!sts_multp=1),IF(H1089="in-sample",IF(Q1089=bigT,((pCell/bigT)*F1089)+((1-(pCell/bigT))*(I1089*J1089)),IF(OR(ISBLANK(F1090),COUNT(F$2:$F1089)&lt;=pCell),F1089,((pCell/COUNT($F$2:F1089))*F1089)+((1-(pCell/COUNT($F$2:F1089)))*(I1089*J1089)))),I1089),IF(Temp!sts_add=1,IF(H1089="in-sample",IF(Q1089=bigT,((pCell/bigT)*AX1089)+((1-(pCell/bigT))*(I1089+J1089)),IF(OR(ISBLANK(F1090),COUNT($AX$2:AX1089)&lt;=pCell),AX1089,((pCell/COUNT($AX$2:AX1089))*AX1089)+((1-(pCell/COUNT($AX$2:AX1089)))*(I1089+J1089)))),I1089),IF(H1089="in-sample",IF(Q1089=bigT,((pCell/bigT)*AX1089)+((1-(pCell/bigT))*(I1089*J1089)),IF(OR(ISBLANK(F1090),COUNT($AX$2:AX1089)&lt;=pCell),AX1089,((pCell/COUNT($AX$2:AX1089))*AX1089)+((1-(pCell/COUNT($AX$2:AX1089)))*(I1089*J1089)))),I1089)))))))</f>
        <v/>
      </c>
      <c r="J1090" s="120" t="str">
        <f>IF(AND(ISBLANK(F1089),H1089="in-sample"),"",IF(AND(Temp!fhor_indata=1,H1089="out-sample",H1090="out-sample"),J1089,IF(AND(ISBLANK(F1090),H1089="out-sample"),"",IF(AND(Temp!optSeasCoef=0,Temp!sts_add=1),IF(H1089="in-sample",IF(Q1089=bigT,((qCell/bigT)*(I1090-I1089))+((1-(qCell/bigT))*J1089),IF(OR(ISBLANK(F1090),COUNT($F$2:F1089)&lt;=qCell),IF(COUNT($F$2:F1089)=1,0,F1089-F1088),((qCell/COUNT($F$2:F1089))*(I1090-I1089))+((1-(qCell/COUNT($F$2:F1089)))*J1089))),J1089),IF(AND(Temp!optSeasCoef=0,Temp!sts_multp=1),IF(H1089="in-sample",IF(Q1089=bigT,((qCell/bigT)*(I1090/I1089))+((1-(qCell/bigT))*J1089),IF(qCell=0,1,IF(OR(ISBLANK(F1090),COUNT($F$2:F1089)&lt;=qCell),IF(COUNT($F$2:F1089)=1,1,F1089/F1088),((qCell/COUNT($F$2:F1089))*(I1090/I1089))+((1-(qCell/COUNT($F$2:F1089)))*J1089)))),J1089),IF(Temp!sts_add=1,IF(H1089="in-sample",IF(Q1089=bigT,((qCell/bigT)*(I1090-I1089))+((1-(qCell/bigT))*J1089),IF(OR(ISBLANK(F1090),COUNT($AX$2:AX1089)&lt;=qCell),IF(COUNT($AX$2:AX1089)=1,0,AX1089-AX1088),((qCell/COUNT($AX$2:AX1089))*(I1090-I1089))+((1-(qCell/COUNT($AX$2:AX1089)))*J1089))),J1089),IF(H1089="in-sample",IF(Q1089=bigT,((qCell/bigT)*(I1090/I1089))+((1-(qCell/bigT))*J1089),IF(qCell=0,1,IF(OR(ISBLANK(F1090),COUNT($AX$2:AX1089)&lt;=qCell),IF(COUNT($AX$2:AX1089)=1,1,AX1089/AX1088),((qCell/COUNT($AX$2:AX1089))*(I1090/I1089))+((1-(qCell/COUNT($AX$2:AX1089)))*J1089)))),J1089)))))))</f>
        <v/>
      </c>
      <c r="K1090" s="120" t="str">
        <f>IF(H1090="","",IF(AND(Temp!optSeasCoef=0,Temp!sts_add=1),IF(H1090="out-sample",I1090+(Q1090*J1090),I1090+J1090),IF(AND(Temp!optSeasCoef=0,Temp!sts_multp=1),IF(H1090="out-sample",I1090*(J1090^Q1090),I1090*J1090),IF(Temp!sts_add=1,IF(H1090="out-sample",(I1090+(Q1090*J1090))*G1090,(I1090+J1090)*G1090),IF(H1090="out-sample",I1090*(J1090^Q1090)*G1090,I1090*J1090*G1090)))))</f>
        <v/>
      </c>
      <c r="L1090" s="116" t="str">
        <f t="shared" ref="L1090:L1153" si="187">IF(ISBLANK(F1090),"",F1090-K1090)</f>
        <v/>
      </c>
      <c r="M1090" s="116" t="str">
        <f t="shared" ref="M1090:M1153" si="188">IF(ISBLANK(F1090),"",ABS(L1090))</f>
        <v/>
      </c>
      <c r="N1090" s="116" t="str">
        <f t="shared" ref="N1090:N1153" si="189">IF(ISBLANK(F1090),"",L1090^2)</f>
        <v/>
      </c>
      <c r="O1090" s="116" t="str">
        <f t="shared" ref="O1090:O1153" si="190">IF(ISBLANK(F1090),"",ABS((F1090-K1090)/K1090)*100)</f>
        <v/>
      </c>
      <c r="P1090" s="116" t="str">
        <f t="shared" ref="P1090:P1153" si="191">IF(ISBLANK(F1090),"",(M1090/(ABS(K1090)+ABS(F1090)))*200)</f>
        <v/>
      </c>
      <c r="Q1090" s="94" t="str">
        <f>IF(AND(Temp!fhor_indata=1,ISBLANK(F1090),H1089="in-sample"),1,IF(AND(Temp!fhor_indata=1,H1089="out-sample",Q1089&lt;XfHor),Q1089+1,IF(ISBLANK(F1090),"",IF(AND(H1090="out-sample",H1089="in-sample"),1,IF(AND(H1090="out-sample",H1089="out-sample"),Q1089+1,IF(ISNUMBER(Q1089),Q1089+1,1))))))</f>
        <v/>
      </c>
      <c r="R1090" s="94" t="str">
        <f t="shared" ref="R1090:R1153" si="192">IF(ISBLANK(F1090),"",bigT-Q1090)</f>
        <v/>
      </c>
      <c r="S1090" s="94" t="str">
        <f>IF(Temp!fhor_indata=1,IF(S1089=XobsHor,1,IF(COUNT($S$2:S1089)&lt;=XobsHor,S1089+1,IF(AND(COUNT($S$2:S1089)&lt;=XobsHor+XfHor,IFERROR(MOD(S1089,XobsHor)&lt;XfHor,FALSE)),S1089+1,""))),IF(ISBLANK(F1090),"",IF(S1089=maxP,1,IF(S1089&lt;maxP,S1089+1,IF(COUNT($S$2:S1090)&lt;=XobsHor,S1089+1,"")))))</f>
        <v/>
      </c>
      <c r="T1090" s="3"/>
      <c r="U1090" s="6"/>
      <c r="V1090" s="6"/>
      <c r="W1090" s="6"/>
      <c r="X1090" s="6"/>
      <c r="Y1090" s="6"/>
      <c r="Z1090" s="6"/>
      <c r="AA1090" s="6"/>
      <c r="AB1090" s="6"/>
      <c r="AC1090" s="6"/>
      <c r="AD1090" s="6"/>
      <c r="AE1090" s="6"/>
      <c r="AF1090" s="6"/>
      <c r="AG1090" s="6"/>
      <c r="AH1090" s="6"/>
      <c r="AI1090" s="6"/>
      <c r="AJ1090" s="6"/>
      <c r="AK1090" s="6"/>
      <c r="AW1090" s="122" t="str">
        <f t="shared" si="183"/>
        <v/>
      </c>
      <c r="AX1090" s="123" t="str">
        <f t="shared" si="184"/>
        <v/>
      </c>
      <c r="AY1090" s="124" t="str">
        <f t="shared" si="185"/>
        <v/>
      </c>
      <c r="AZ1090" s="124" t="str">
        <f t="shared" si="186"/>
        <v/>
      </c>
      <c r="BF1090" s="91"/>
    </row>
    <row r="1091" spans="1:58" s="78" customFormat="1" ht="14.25" x14ac:dyDescent="0.2">
      <c r="A1091" s="6"/>
      <c r="B1091" s="6"/>
      <c r="C1091" s="6"/>
      <c r="D1091" s="3"/>
      <c r="E1091" s="98" t="str">
        <f t="shared" ref="E1091:E1154" si="193">Q1091</f>
        <v/>
      </c>
      <c r="F1091" s="117"/>
      <c r="G1091" s="116" t="str">
        <f>IF(E1091="","",IF(Temp!optSeasCoef=0,1,INDEX($C$2:$C$13,IF(MOD(COUNT($E$2:E1091),seas_indx)=0,seas_indx,MOD(COUNT($E$2:E1091),seas_indx)))))</f>
        <v/>
      </c>
      <c r="H1091" s="97" t="str">
        <f>IFERROR(IF(Temp!fhor_indata=1,IF(COUNT($S$2:S1091)&lt;=XobsHor,"in-sample",IF(AND(COUNT($S$2:S1091)&lt;=XobsHor+XfHor,MOD(S1090,XobsHor)&lt;XfHor),"out-sample","")),IF(ISBLANK(F1091),"",IF(COUNT($F$2:F1091)&lt;=XobsHor-XfHor,"in-sample","out-sample"))),"")</f>
        <v/>
      </c>
      <c r="I1091" s="120" t="str">
        <f>IF(AND(ISBLANK(F1090),H1090="in-sample"),"",IF(AND(Temp!fhor_indata=1,H1090="out-sample",H1091="out-sample"),I1090,IF(AND(ISBLANK(F1091),H1090="out-sample"),"",IF(AND(Temp!optSeasCoef=0,Temp!sts_add=1),IF(H1090="in-sample",IF(Q1090=bigT,((pCell/bigT)*F1090)+((1-(pCell/bigT))*(I1090+J1090)),IF(OR(ISBLANK(F1091),COUNT($F$2:F1090)&lt;=pCell),F1090,((pCell/COUNT($F$2:F1090))*F1090)+((1-(pCell/COUNT($F$2:F1090)))*(I1090+J1090)))),I1090),IF(AND(Temp!optSeasCoef=0,Temp!sts_multp=1),IF(H1090="in-sample",IF(Q1090=bigT,((pCell/bigT)*F1090)+((1-(pCell/bigT))*(I1090*J1090)),IF(OR(ISBLANK(F1091),COUNT(F$2:$F1090)&lt;=pCell),F1090,((pCell/COUNT($F$2:F1090))*F1090)+((1-(pCell/COUNT($F$2:F1090)))*(I1090*J1090)))),I1090),IF(Temp!sts_add=1,IF(H1090="in-sample",IF(Q1090=bigT,((pCell/bigT)*AX1090)+((1-(pCell/bigT))*(I1090+J1090)),IF(OR(ISBLANK(F1091),COUNT($AX$2:AX1090)&lt;=pCell),AX1090,((pCell/COUNT($AX$2:AX1090))*AX1090)+((1-(pCell/COUNT($AX$2:AX1090)))*(I1090+J1090)))),I1090),IF(H1090="in-sample",IF(Q1090=bigT,((pCell/bigT)*AX1090)+((1-(pCell/bigT))*(I1090*J1090)),IF(OR(ISBLANK(F1091),COUNT($AX$2:AX1090)&lt;=pCell),AX1090,((pCell/COUNT($AX$2:AX1090))*AX1090)+((1-(pCell/COUNT($AX$2:AX1090)))*(I1090*J1090)))),I1090)))))))</f>
        <v/>
      </c>
      <c r="J1091" s="120" t="str">
        <f>IF(AND(ISBLANK(F1090),H1090="in-sample"),"",IF(AND(Temp!fhor_indata=1,H1090="out-sample",H1091="out-sample"),J1090,IF(AND(ISBLANK(F1091),H1090="out-sample"),"",IF(AND(Temp!optSeasCoef=0,Temp!sts_add=1),IF(H1090="in-sample",IF(Q1090=bigT,((qCell/bigT)*(I1091-I1090))+((1-(qCell/bigT))*J1090),IF(OR(ISBLANK(F1091),COUNT($F$2:F1090)&lt;=qCell),IF(COUNT($F$2:F1090)=1,0,F1090-F1089),((qCell/COUNT($F$2:F1090))*(I1091-I1090))+((1-(qCell/COUNT($F$2:F1090)))*J1090))),J1090),IF(AND(Temp!optSeasCoef=0,Temp!sts_multp=1),IF(H1090="in-sample",IF(Q1090=bigT,((qCell/bigT)*(I1091/I1090))+((1-(qCell/bigT))*J1090),IF(qCell=0,1,IF(OR(ISBLANK(F1091),COUNT($F$2:F1090)&lt;=qCell),IF(COUNT($F$2:F1090)=1,1,F1090/F1089),((qCell/COUNT($F$2:F1090))*(I1091/I1090))+((1-(qCell/COUNT($F$2:F1090)))*J1090)))),J1090),IF(Temp!sts_add=1,IF(H1090="in-sample",IF(Q1090=bigT,((qCell/bigT)*(I1091-I1090))+((1-(qCell/bigT))*J1090),IF(OR(ISBLANK(F1091),COUNT($AX$2:AX1090)&lt;=qCell),IF(COUNT($AX$2:AX1090)=1,0,AX1090-AX1089),((qCell/COUNT($AX$2:AX1090))*(I1091-I1090))+((1-(qCell/COUNT($AX$2:AX1090)))*J1090))),J1090),IF(H1090="in-sample",IF(Q1090=bigT,((qCell/bigT)*(I1091/I1090))+((1-(qCell/bigT))*J1090),IF(qCell=0,1,IF(OR(ISBLANK(F1091),COUNT($AX$2:AX1090)&lt;=qCell),IF(COUNT($AX$2:AX1090)=1,1,AX1090/AX1089),((qCell/COUNT($AX$2:AX1090))*(I1091/I1090))+((1-(qCell/COUNT($AX$2:AX1090)))*J1090)))),J1090)))))))</f>
        <v/>
      </c>
      <c r="K1091" s="120" t="str">
        <f>IF(H1091="","",IF(AND(Temp!optSeasCoef=0,Temp!sts_add=1),IF(H1091="out-sample",I1091+(Q1091*J1091),I1091+J1091),IF(AND(Temp!optSeasCoef=0,Temp!sts_multp=1),IF(H1091="out-sample",I1091*(J1091^Q1091),I1091*J1091),IF(Temp!sts_add=1,IF(H1091="out-sample",(I1091+(Q1091*J1091))*G1091,(I1091+J1091)*G1091),IF(H1091="out-sample",I1091*(J1091^Q1091)*G1091,I1091*J1091*G1091)))))</f>
        <v/>
      </c>
      <c r="L1091" s="116" t="str">
        <f t="shared" si="187"/>
        <v/>
      </c>
      <c r="M1091" s="116" t="str">
        <f t="shared" si="188"/>
        <v/>
      </c>
      <c r="N1091" s="116" t="str">
        <f t="shared" si="189"/>
        <v/>
      </c>
      <c r="O1091" s="116" t="str">
        <f t="shared" si="190"/>
        <v/>
      </c>
      <c r="P1091" s="116" t="str">
        <f t="shared" si="191"/>
        <v/>
      </c>
      <c r="Q1091" s="94" t="str">
        <f>IF(AND(Temp!fhor_indata=1,ISBLANK(F1091),H1090="in-sample"),1,IF(AND(Temp!fhor_indata=1,H1090="out-sample",Q1090&lt;XfHor),Q1090+1,IF(ISBLANK(F1091),"",IF(AND(H1091="out-sample",H1090="in-sample"),1,IF(AND(H1091="out-sample",H1090="out-sample"),Q1090+1,IF(ISNUMBER(Q1090),Q1090+1,1))))))</f>
        <v/>
      </c>
      <c r="R1091" s="94" t="str">
        <f t="shared" si="192"/>
        <v/>
      </c>
      <c r="S1091" s="94" t="str">
        <f>IF(Temp!fhor_indata=1,IF(S1090=XobsHor,1,IF(COUNT($S$2:S1090)&lt;=XobsHor,S1090+1,IF(AND(COUNT($S$2:S1090)&lt;=XobsHor+XfHor,IFERROR(MOD(S1090,XobsHor)&lt;XfHor,FALSE)),S1090+1,""))),IF(ISBLANK(F1091),"",IF(S1090=maxP,1,IF(S1090&lt;maxP,S1090+1,IF(COUNT($S$2:S1091)&lt;=XobsHor,S1090+1,"")))))</f>
        <v/>
      </c>
      <c r="T1091" s="3"/>
      <c r="U1091" s="6"/>
      <c r="V1091" s="6"/>
      <c r="W1091" s="6"/>
      <c r="X1091" s="6"/>
      <c r="Y1091" s="6"/>
      <c r="Z1091" s="6"/>
      <c r="AA1091" s="6"/>
      <c r="AB1091" s="6"/>
      <c r="AC1091" s="6"/>
      <c r="AD1091" s="6"/>
      <c r="AE1091" s="6"/>
      <c r="AF1091" s="6"/>
      <c r="AG1091" s="6"/>
      <c r="AH1091" s="6"/>
      <c r="AI1091" s="6"/>
      <c r="AJ1091" s="6"/>
      <c r="AK1091" s="6"/>
      <c r="AW1091" s="122" t="str">
        <f t="shared" ref="AW1091:AW1154" si="194">IF(ISBLANK(F1091),"",F1091)</f>
        <v/>
      </c>
      <c r="AX1091" s="123" t="str">
        <f t="shared" ref="AX1091:AX1154" si="195">IF(ISBLANK(F1091),"",F1091/G1091)</f>
        <v/>
      </c>
      <c r="AY1091" s="124" t="str">
        <f t="shared" ref="AY1091:AY1154" si="196">IF(H1091="in-sample","",K1091)</f>
        <v/>
      </c>
      <c r="AZ1091" s="124" t="str">
        <f t="shared" ref="AZ1091:AZ1154" si="197">IF(H1091="in-sample",K1091,"")</f>
        <v/>
      </c>
      <c r="BF1091" s="91"/>
    </row>
    <row r="1092" spans="1:58" s="78" customFormat="1" ht="14.25" x14ac:dyDescent="0.2">
      <c r="A1092" s="6"/>
      <c r="B1092" s="6"/>
      <c r="C1092" s="6"/>
      <c r="D1092" s="3"/>
      <c r="E1092" s="98" t="str">
        <f t="shared" si="193"/>
        <v/>
      </c>
      <c r="F1092" s="117"/>
      <c r="G1092" s="116" t="str">
        <f>IF(E1092="","",IF(Temp!optSeasCoef=0,1,INDEX($C$2:$C$13,IF(MOD(COUNT($E$2:E1092),seas_indx)=0,seas_indx,MOD(COUNT($E$2:E1092),seas_indx)))))</f>
        <v/>
      </c>
      <c r="H1092" s="97" t="str">
        <f>IFERROR(IF(Temp!fhor_indata=1,IF(COUNT($S$2:S1092)&lt;=XobsHor,"in-sample",IF(AND(COUNT($S$2:S1092)&lt;=XobsHor+XfHor,MOD(S1091,XobsHor)&lt;XfHor),"out-sample","")),IF(ISBLANK(F1092),"",IF(COUNT($F$2:F1092)&lt;=XobsHor-XfHor,"in-sample","out-sample"))),"")</f>
        <v/>
      </c>
      <c r="I1092" s="120" t="str">
        <f>IF(AND(ISBLANK(F1091),H1091="in-sample"),"",IF(AND(Temp!fhor_indata=1,H1091="out-sample",H1092="out-sample"),I1091,IF(AND(ISBLANK(F1092),H1091="out-sample"),"",IF(AND(Temp!optSeasCoef=0,Temp!sts_add=1),IF(H1091="in-sample",IF(Q1091=bigT,((pCell/bigT)*F1091)+((1-(pCell/bigT))*(I1091+J1091)),IF(OR(ISBLANK(F1092),COUNT($F$2:F1091)&lt;=pCell),F1091,((pCell/COUNT($F$2:F1091))*F1091)+((1-(pCell/COUNT($F$2:F1091)))*(I1091+J1091)))),I1091),IF(AND(Temp!optSeasCoef=0,Temp!sts_multp=1),IF(H1091="in-sample",IF(Q1091=bigT,((pCell/bigT)*F1091)+((1-(pCell/bigT))*(I1091*J1091)),IF(OR(ISBLANK(F1092),COUNT(F$2:$F1091)&lt;=pCell),F1091,((pCell/COUNT($F$2:F1091))*F1091)+((1-(pCell/COUNT($F$2:F1091)))*(I1091*J1091)))),I1091),IF(Temp!sts_add=1,IF(H1091="in-sample",IF(Q1091=bigT,((pCell/bigT)*AX1091)+((1-(pCell/bigT))*(I1091+J1091)),IF(OR(ISBLANK(F1092),COUNT($AX$2:AX1091)&lt;=pCell),AX1091,((pCell/COUNT($AX$2:AX1091))*AX1091)+((1-(pCell/COUNT($AX$2:AX1091)))*(I1091+J1091)))),I1091),IF(H1091="in-sample",IF(Q1091=bigT,((pCell/bigT)*AX1091)+((1-(pCell/bigT))*(I1091*J1091)),IF(OR(ISBLANK(F1092),COUNT($AX$2:AX1091)&lt;=pCell),AX1091,((pCell/COUNT($AX$2:AX1091))*AX1091)+((1-(pCell/COUNT($AX$2:AX1091)))*(I1091*J1091)))),I1091)))))))</f>
        <v/>
      </c>
      <c r="J1092" s="120" t="str">
        <f>IF(AND(ISBLANK(F1091),H1091="in-sample"),"",IF(AND(Temp!fhor_indata=1,H1091="out-sample",H1092="out-sample"),J1091,IF(AND(ISBLANK(F1092),H1091="out-sample"),"",IF(AND(Temp!optSeasCoef=0,Temp!sts_add=1),IF(H1091="in-sample",IF(Q1091=bigT,((qCell/bigT)*(I1092-I1091))+((1-(qCell/bigT))*J1091),IF(OR(ISBLANK(F1092),COUNT($F$2:F1091)&lt;=qCell),IF(COUNT($F$2:F1091)=1,0,F1091-F1090),((qCell/COUNT($F$2:F1091))*(I1092-I1091))+((1-(qCell/COUNT($F$2:F1091)))*J1091))),J1091),IF(AND(Temp!optSeasCoef=0,Temp!sts_multp=1),IF(H1091="in-sample",IF(Q1091=bigT,((qCell/bigT)*(I1092/I1091))+((1-(qCell/bigT))*J1091),IF(qCell=0,1,IF(OR(ISBLANK(F1092),COUNT($F$2:F1091)&lt;=qCell),IF(COUNT($F$2:F1091)=1,1,F1091/F1090),((qCell/COUNT($F$2:F1091))*(I1092/I1091))+((1-(qCell/COUNT($F$2:F1091)))*J1091)))),J1091),IF(Temp!sts_add=1,IF(H1091="in-sample",IF(Q1091=bigT,((qCell/bigT)*(I1092-I1091))+((1-(qCell/bigT))*J1091),IF(OR(ISBLANK(F1092),COUNT($AX$2:AX1091)&lt;=qCell),IF(COUNT($AX$2:AX1091)=1,0,AX1091-AX1090),((qCell/COUNT($AX$2:AX1091))*(I1092-I1091))+((1-(qCell/COUNT($AX$2:AX1091)))*J1091))),J1091),IF(H1091="in-sample",IF(Q1091=bigT,((qCell/bigT)*(I1092/I1091))+((1-(qCell/bigT))*J1091),IF(qCell=0,1,IF(OR(ISBLANK(F1092),COUNT($AX$2:AX1091)&lt;=qCell),IF(COUNT($AX$2:AX1091)=1,1,AX1091/AX1090),((qCell/COUNT($AX$2:AX1091))*(I1092/I1091))+((1-(qCell/COUNT($AX$2:AX1091)))*J1091)))),J1091)))))))</f>
        <v/>
      </c>
      <c r="K1092" s="120" t="str">
        <f>IF(H1092="","",IF(AND(Temp!optSeasCoef=0,Temp!sts_add=1),IF(H1092="out-sample",I1092+(Q1092*J1092),I1092+J1092),IF(AND(Temp!optSeasCoef=0,Temp!sts_multp=1),IF(H1092="out-sample",I1092*(J1092^Q1092),I1092*J1092),IF(Temp!sts_add=1,IF(H1092="out-sample",(I1092+(Q1092*J1092))*G1092,(I1092+J1092)*G1092),IF(H1092="out-sample",I1092*(J1092^Q1092)*G1092,I1092*J1092*G1092)))))</f>
        <v/>
      </c>
      <c r="L1092" s="116" t="str">
        <f t="shared" si="187"/>
        <v/>
      </c>
      <c r="M1092" s="116" t="str">
        <f t="shared" si="188"/>
        <v/>
      </c>
      <c r="N1092" s="116" t="str">
        <f t="shared" si="189"/>
        <v/>
      </c>
      <c r="O1092" s="116" t="str">
        <f t="shared" si="190"/>
        <v/>
      </c>
      <c r="P1092" s="116" t="str">
        <f t="shared" si="191"/>
        <v/>
      </c>
      <c r="Q1092" s="94" t="str">
        <f>IF(AND(Temp!fhor_indata=1,ISBLANK(F1092),H1091="in-sample"),1,IF(AND(Temp!fhor_indata=1,H1091="out-sample",Q1091&lt;XfHor),Q1091+1,IF(ISBLANK(F1092),"",IF(AND(H1092="out-sample",H1091="in-sample"),1,IF(AND(H1092="out-sample",H1091="out-sample"),Q1091+1,IF(ISNUMBER(Q1091),Q1091+1,1))))))</f>
        <v/>
      </c>
      <c r="R1092" s="94" t="str">
        <f t="shared" si="192"/>
        <v/>
      </c>
      <c r="S1092" s="94" t="str">
        <f>IF(Temp!fhor_indata=1,IF(S1091=XobsHor,1,IF(COUNT($S$2:S1091)&lt;=XobsHor,S1091+1,IF(AND(COUNT($S$2:S1091)&lt;=XobsHor+XfHor,IFERROR(MOD(S1091,XobsHor)&lt;XfHor,FALSE)),S1091+1,""))),IF(ISBLANK(F1092),"",IF(S1091=maxP,1,IF(S1091&lt;maxP,S1091+1,IF(COUNT($S$2:S1092)&lt;=XobsHor,S1091+1,"")))))</f>
        <v/>
      </c>
      <c r="T1092" s="3"/>
      <c r="U1092" s="6"/>
      <c r="V1092" s="6"/>
      <c r="W1092" s="6"/>
      <c r="X1092" s="6"/>
      <c r="Y1092" s="6"/>
      <c r="Z1092" s="6"/>
      <c r="AA1092" s="6"/>
      <c r="AB1092" s="6"/>
      <c r="AC1092" s="6"/>
      <c r="AD1092" s="6"/>
      <c r="AE1092" s="6"/>
      <c r="AF1092" s="6"/>
      <c r="AG1092" s="6"/>
      <c r="AH1092" s="6"/>
      <c r="AI1092" s="6"/>
      <c r="AJ1092" s="6"/>
      <c r="AK1092" s="6"/>
      <c r="AW1092" s="122" t="str">
        <f t="shared" si="194"/>
        <v/>
      </c>
      <c r="AX1092" s="123" t="str">
        <f t="shared" si="195"/>
        <v/>
      </c>
      <c r="AY1092" s="124" t="str">
        <f t="shared" si="196"/>
        <v/>
      </c>
      <c r="AZ1092" s="124" t="str">
        <f t="shared" si="197"/>
        <v/>
      </c>
      <c r="BF1092" s="91"/>
    </row>
    <row r="1093" spans="1:58" s="78" customFormat="1" ht="14.25" x14ac:dyDescent="0.2">
      <c r="A1093" s="6"/>
      <c r="B1093" s="6"/>
      <c r="C1093" s="6"/>
      <c r="D1093" s="3"/>
      <c r="E1093" s="98" t="str">
        <f t="shared" si="193"/>
        <v/>
      </c>
      <c r="F1093" s="117"/>
      <c r="G1093" s="116" t="str">
        <f>IF(E1093="","",IF(Temp!optSeasCoef=0,1,INDEX($C$2:$C$13,IF(MOD(COUNT($E$2:E1093),seas_indx)=0,seas_indx,MOD(COUNT($E$2:E1093),seas_indx)))))</f>
        <v/>
      </c>
      <c r="H1093" s="97" t="str">
        <f>IFERROR(IF(Temp!fhor_indata=1,IF(COUNT($S$2:S1093)&lt;=XobsHor,"in-sample",IF(AND(COUNT($S$2:S1093)&lt;=XobsHor+XfHor,MOD(S1092,XobsHor)&lt;XfHor),"out-sample","")),IF(ISBLANK(F1093),"",IF(COUNT($F$2:F1093)&lt;=XobsHor-XfHor,"in-sample","out-sample"))),"")</f>
        <v/>
      </c>
      <c r="I1093" s="120" t="str">
        <f>IF(AND(ISBLANK(F1092),H1092="in-sample"),"",IF(AND(Temp!fhor_indata=1,H1092="out-sample",H1093="out-sample"),I1092,IF(AND(ISBLANK(F1093),H1092="out-sample"),"",IF(AND(Temp!optSeasCoef=0,Temp!sts_add=1),IF(H1092="in-sample",IF(Q1092=bigT,((pCell/bigT)*F1092)+((1-(pCell/bigT))*(I1092+J1092)),IF(OR(ISBLANK(F1093),COUNT($F$2:F1092)&lt;=pCell),F1092,((pCell/COUNT($F$2:F1092))*F1092)+((1-(pCell/COUNT($F$2:F1092)))*(I1092+J1092)))),I1092),IF(AND(Temp!optSeasCoef=0,Temp!sts_multp=1),IF(H1092="in-sample",IF(Q1092=bigT,((pCell/bigT)*F1092)+((1-(pCell/bigT))*(I1092*J1092)),IF(OR(ISBLANK(F1093),COUNT(F$2:$F1092)&lt;=pCell),F1092,((pCell/COUNT($F$2:F1092))*F1092)+((1-(pCell/COUNT($F$2:F1092)))*(I1092*J1092)))),I1092),IF(Temp!sts_add=1,IF(H1092="in-sample",IF(Q1092=bigT,((pCell/bigT)*AX1092)+((1-(pCell/bigT))*(I1092+J1092)),IF(OR(ISBLANK(F1093),COUNT($AX$2:AX1092)&lt;=pCell),AX1092,((pCell/COUNT($AX$2:AX1092))*AX1092)+((1-(pCell/COUNT($AX$2:AX1092)))*(I1092+J1092)))),I1092),IF(H1092="in-sample",IF(Q1092=bigT,((pCell/bigT)*AX1092)+((1-(pCell/bigT))*(I1092*J1092)),IF(OR(ISBLANK(F1093),COUNT($AX$2:AX1092)&lt;=pCell),AX1092,((pCell/COUNT($AX$2:AX1092))*AX1092)+((1-(pCell/COUNT($AX$2:AX1092)))*(I1092*J1092)))),I1092)))))))</f>
        <v/>
      </c>
      <c r="J1093" s="120" t="str">
        <f>IF(AND(ISBLANK(F1092),H1092="in-sample"),"",IF(AND(Temp!fhor_indata=1,H1092="out-sample",H1093="out-sample"),J1092,IF(AND(ISBLANK(F1093),H1092="out-sample"),"",IF(AND(Temp!optSeasCoef=0,Temp!sts_add=1),IF(H1092="in-sample",IF(Q1092=bigT,((qCell/bigT)*(I1093-I1092))+((1-(qCell/bigT))*J1092),IF(OR(ISBLANK(F1093),COUNT($F$2:F1092)&lt;=qCell),IF(COUNT($F$2:F1092)=1,0,F1092-F1091),((qCell/COUNT($F$2:F1092))*(I1093-I1092))+((1-(qCell/COUNT($F$2:F1092)))*J1092))),J1092),IF(AND(Temp!optSeasCoef=0,Temp!sts_multp=1),IF(H1092="in-sample",IF(Q1092=bigT,((qCell/bigT)*(I1093/I1092))+((1-(qCell/bigT))*J1092),IF(qCell=0,1,IF(OR(ISBLANK(F1093),COUNT($F$2:F1092)&lt;=qCell),IF(COUNT($F$2:F1092)=1,1,F1092/F1091),((qCell/COUNT($F$2:F1092))*(I1093/I1092))+((1-(qCell/COUNT($F$2:F1092)))*J1092)))),J1092),IF(Temp!sts_add=1,IF(H1092="in-sample",IF(Q1092=bigT,((qCell/bigT)*(I1093-I1092))+((1-(qCell/bigT))*J1092),IF(OR(ISBLANK(F1093),COUNT($AX$2:AX1092)&lt;=qCell),IF(COUNT($AX$2:AX1092)=1,0,AX1092-AX1091),((qCell/COUNT($AX$2:AX1092))*(I1093-I1092))+((1-(qCell/COUNT($AX$2:AX1092)))*J1092))),J1092),IF(H1092="in-sample",IF(Q1092=bigT,((qCell/bigT)*(I1093/I1092))+((1-(qCell/bigT))*J1092),IF(qCell=0,1,IF(OR(ISBLANK(F1093),COUNT($AX$2:AX1092)&lt;=qCell),IF(COUNT($AX$2:AX1092)=1,1,AX1092/AX1091),((qCell/COUNT($AX$2:AX1092))*(I1093/I1092))+((1-(qCell/COUNT($AX$2:AX1092)))*J1092)))),J1092)))))))</f>
        <v/>
      </c>
      <c r="K1093" s="120" t="str">
        <f>IF(H1093="","",IF(AND(Temp!optSeasCoef=0,Temp!sts_add=1),IF(H1093="out-sample",I1093+(Q1093*J1093),I1093+J1093),IF(AND(Temp!optSeasCoef=0,Temp!sts_multp=1),IF(H1093="out-sample",I1093*(J1093^Q1093),I1093*J1093),IF(Temp!sts_add=1,IF(H1093="out-sample",(I1093+(Q1093*J1093))*G1093,(I1093+J1093)*G1093),IF(H1093="out-sample",I1093*(J1093^Q1093)*G1093,I1093*J1093*G1093)))))</f>
        <v/>
      </c>
      <c r="L1093" s="116" t="str">
        <f t="shared" si="187"/>
        <v/>
      </c>
      <c r="M1093" s="116" t="str">
        <f t="shared" si="188"/>
        <v/>
      </c>
      <c r="N1093" s="116" t="str">
        <f t="shared" si="189"/>
        <v/>
      </c>
      <c r="O1093" s="116" t="str">
        <f t="shared" si="190"/>
        <v/>
      </c>
      <c r="P1093" s="116" t="str">
        <f t="shared" si="191"/>
        <v/>
      </c>
      <c r="Q1093" s="94" t="str">
        <f>IF(AND(Temp!fhor_indata=1,ISBLANK(F1093),H1092="in-sample"),1,IF(AND(Temp!fhor_indata=1,H1092="out-sample",Q1092&lt;XfHor),Q1092+1,IF(ISBLANK(F1093),"",IF(AND(H1093="out-sample",H1092="in-sample"),1,IF(AND(H1093="out-sample",H1092="out-sample"),Q1092+1,IF(ISNUMBER(Q1092),Q1092+1,1))))))</f>
        <v/>
      </c>
      <c r="R1093" s="94" t="str">
        <f t="shared" si="192"/>
        <v/>
      </c>
      <c r="S1093" s="94" t="str">
        <f>IF(Temp!fhor_indata=1,IF(S1092=XobsHor,1,IF(COUNT($S$2:S1092)&lt;=XobsHor,S1092+1,IF(AND(COUNT($S$2:S1092)&lt;=XobsHor+XfHor,IFERROR(MOD(S1092,XobsHor)&lt;XfHor,FALSE)),S1092+1,""))),IF(ISBLANK(F1093),"",IF(S1092=maxP,1,IF(S1092&lt;maxP,S1092+1,IF(COUNT($S$2:S1093)&lt;=XobsHor,S1092+1,"")))))</f>
        <v/>
      </c>
      <c r="T1093" s="3"/>
      <c r="U1093" s="6"/>
      <c r="V1093" s="6"/>
      <c r="W1093" s="6"/>
      <c r="X1093" s="6"/>
      <c r="Y1093" s="6"/>
      <c r="Z1093" s="6"/>
      <c r="AA1093" s="6"/>
      <c r="AB1093" s="6"/>
      <c r="AC1093" s="6"/>
      <c r="AD1093" s="6"/>
      <c r="AE1093" s="6"/>
      <c r="AF1093" s="6"/>
      <c r="AG1093" s="6"/>
      <c r="AH1093" s="6"/>
      <c r="AI1093" s="6"/>
      <c r="AJ1093" s="6"/>
      <c r="AK1093" s="6"/>
      <c r="AW1093" s="122" t="str">
        <f t="shared" si="194"/>
        <v/>
      </c>
      <c r="AX1093" s="123" t="str">
        <f t="shared" si="195"/>
        <v/>
      </c>
      <c r="AY1093" s="124" t="str">
        <f t="shared" si="196"/>
        <v/>
      </c>
      <c r="AZ1093" s="124" t="str">
        <f t="shared" si="197"/>
        <v/>
      </c>
      <c r="BF1093" s="91"/>
    </row>
    <row r="1094" spans="1:58" s="78" customFormat="1" ht="14.25" x14ac:dyDescent="0.2">
      <c r="A1094" s="6"/>
      <c r="B1094" s="6"/>
      <c r="C1094" s="6"/>
      <c r="D1094" s="3"/>
      <c r="E1094" s="98" t="str">
        <f t="shared" si="193"/>
        <v/>
      </c>
      <c r="F1094" s="117"/>
      <c r="G1094" s="116" t="str">
        <f>IF(E1094="","",IF(Temp!optSeasCoef=0,1,INDEX($C$2:$C$13,IF(MOD(COUNT($E$2:E1094),seas_indx)=0,seas_indx,MOD(COUNT($E$2:E1094),seas_indx)))))</f>
        <v/>
      </c>
      <c r="H1094" s="97" t="str">
        <f>IFERROR(IF(Temp!fhor_indata=1,IF(COUNT($S$2:S1094)&lt;=XobsHor,"in-sample",IF(AND(COUNT($S$2:S1094)&lt;=XobsHor+XfHor,MOD(S1093,XobsHor)&lt;XfHor),"out-sample","")),IF(ISBLANK(F1094),"",IF(COUNT($F$2:F1094)&lt;=XobsHor-XfHor,"in-sample","out-sample"))),"")</f>
        <v/>
      </c>
      <c r="I1094" s="120" t="str">
        <f>IF(AND(ISBLANK(F1093),H1093="in-sample"),"",IF(AND(Temp!fhor_indata=1,H1093="out-sample",H1094="out-sample"),I1093,IF(AND(ISBLANK(F1094),H1093="out-sample"),"",IF(AND(Temp!optSeasCoef=0,Temp!sts_add=1),IF(H1093="in-sample",IF(Q1093=bigT,((pCell/bigT)*F1093)+((1-(pCell/bigT))*(I1093+J1093)),IF(OR(ISBLANK(F1094),COUNT($F$2:F1093)&lt;=pCell),F1093,((pCell/COUNT($F$2:F1093))*F1093)+((1-(pCell/COUNT($F$2:F1093)))*(I1093+J1093)))),I1093),IF(AND(Temp!optSeasCoef=0,Temp!sts_multp=1),IF(H1093="in-sample",IF(Q1093=bigT,((pCell/bigT)*F1093)+((1-(pCell/bigT))*(I1093*J1093)),IF(OR(ISBLANK(F1094),COUNT(F$2:$F1093)&lt;=pCell),F1093,((pCell/COUNT($F$2:F1093))*F1093)+((1-(pCell/COUNT($F$2:F1093)))*(I1093*J1093)))),I1093),IF(Temp!sts_add=1,IF(H1093="in-sample",IF(Q1093=bigT,((pCell/bigT)*AX1093)+((1-(pCell/bigT))*(I1093+J1093)),IF(OR(ISBLANK(F1094),COUNT($AX$2:AX1093)&lt;=pCell),AX1093,((pCell/COUNT($AX$2:AX1093))*AX1093)+((1-(pCell/COUNT($AX$2:AX1093)))*(I1093+J1093)))),I1093),IF(H1093="in-sample",IF(Q1093=bigT,((pCell/bigT)*AX1093)+((1-(pCell/bigT))*(I1093*J1093)),IF(OR(ISBLANK(F1094),COUNT($AX$2:AX1093)&lt;=pCell),AX1093,((pCell/COUNT($AX$2:AX1093))*AX1093)+((1-(pCell/COUNT($AX$2:AX1093)))*(I1093*J1093)))),I1093)))))))</f>
        <v/>
      </c>
      <c r="J1094" s="120" t="str">
        <f>IF(AND(ISBLANK(F1093),H1093="in-sample"),"",IF(AND(Temp!fhor_indata=1,H1093="out-sample",H1094="out-sample"),J1093,IF(AND(ISBLANK(F1094),H1093="out-sample"),"",IF(AND(Temp!optSeasCoef=0,Temp!sts_add=1),IF(H1093="in-sample",IF(Q1093=bigT,((qCell/bigT)*(I1094-I1093))+((1-(qCell/bigT))*J1093),IF(OR(ISBLANK(F1094),COUNT($F$2:F1093)&lt;=qCell),IF(COUNT($F$2:F1093)=1,0,F1093-F1092),((qCell/COUNT($F$2:F1093))*(I1094-I1093))+((1-(qCell/COUNT($F$2:F1093)))*J1093))),J1093),IF(AND(Temp!optSeasCoef=0,Temp!sts_multp=1),IF(H1093="in-sample",IF(Q1093=bigT,((qCell/bigT)*(I1094/I1093))+((1-(qCell/bigT))*J1093),IF(qCell=0,1,IF(OR(ISBLANK(F1094),COUNT($F$2:F1093)&lt;=qCell),IF(COUNT($F$2:F1093)=1,1,F1093/F1092),((qCell/COUNT($F$2:F1093))*(I1094/I1093))+((1-(qCell/COUNT($F$2:F1093)))*J1093)))),J1093),IF(Temp!sts_add=1,IF(H1093="in-sample",IF(Q1093=bigT,((qCell/bigT)*(I1094-I1093))+((1-(qCell/bigT))*J1093),IF(OR(ISBLANK(F1094),COUNT($AX$2:AX1093)&lt;=qCell),IF(COUNT($AX$2:AX1093)=1,0,AX1093-AX1092),((qCell/COUNT($AX$2:AX1093))*(I1094-I1093))+((1-(qCell/COUNT($AX$2:AX1093)))*J1093))),J1093),IF(H1093="in-sample",IF(Q1093=bigT,((qCell/bigT)*(I1094/I1093))+((1-(qCell/bigT))*J1093),IF(qCell=0,1,IF(OR(ISBLANK(F1094),COUNT($AX$2:AX1093)&lt;=qCell),IF(COUNT($AX$2:AX1093)=1,1,AX1093/AX1092),((qCell/COUNT($AX$2:AX1093))*(I1094/I1093))+((1-(qCell/COUNT($AX$2:AX1093)))*J1093)))),J1093)))))))</f>
        <v/>
      </c>
      <c r="K1094" s="120" t="str">
        <f>IF(H1094="","",IF(AND(Temp!optSeasCoef=0,Temp!sts_add=1),IF(H1094="out-sample",I1094+(Q1094*J1094),I1094+J1094),IF(AND(Temp!optSeasCoef=0,Temp!sts_multp=1),IF(H1094="out-sample",I1094*(J1094^Q1094),I1094*J1094),IF(Temp!sts_add=1,IF(H1094="out-sample",(I1094+(Q1094*J1094))*G1094,(I1094+J1094)*G1094),IF(H1094="out-sample",I1094*(J1094^Q1094)*G1094,I1094*J1094*G1094)))))</f>
        <v/>
      </c>
      <c r="L1094" s="116" t="str">
        <f t="shared" si="187"/>
        <v/>
      </c>
      <c r="M1094" s="116" t="str">
        <f t="shared" si="188"/>
        <v/>
      </c>
      <c r="N1094" s="116" t="str">
        <f t="shared" si="189"/>
        <v/>
      </c>
      <c r="O1094" s="116" t="str">
        <f t="shared" si="190"/>
        <v/>
      </c>
      <c r="P1094" s="116" t="str">
        <f t="shared" si="191"/>
        <v/>
      </c>
      <c r="Q1094" s="94" t="str">
        <f>IF(AND(Temp!fhor_indata=1,ISBLANK(F1094),H1093="in-sample"),1,IF(AND(Temp!fhor_indata=1,H1093="out-sample",Q1093&lt;XfHor),Q1093+1,IF(ISBLANK(F1094),"",IF(AND(H1094="out-sample",H1093="in-sample"),1,IF(AND(H1094="out-sample",H1093="out-sample"),Q1093+1,IF(ISNUMBER(Q1093),Q1093+1,1))))))</f>
        <v/>
      </c>
      <c r="R1094" s="94" t="str">
        <f t="shared" si="192"/>
        <v/>
      </c>
      <c r="S1094" s="94" t="str">
        <f>IF(Temp!fhor_indata=1,IF(S1093=XobsHor,1,IF(COUNT($S$2:S1093)&lt;=XobsHor,S1093+1,IF(AND(COUNT($S$2:S1093)&lt;=XobsHor+XfHor,IFERROR(MOD(S1093,XobsHor)&lt;XfHor,FALSE)),S1093+1,""))),IF(ISBLANK(F1094),"",IF(S1093=maxP,1,IF(S1093&lt;maxP,S1093+1,IF(COUNT($S$2:S1094)&lt;=XobsHor,S1093+1,"")))))</f>
        <v/>
      </c>
      <c r="T1094" s="3"/>
      <c r="U1094" s="6"/>
      <c r="V1094" s="6"/>
      <c r="W1094" s="6"/>
      <c r="X1094" s="6"/>
      <c r="Y1094" s="6"/>
      <c r="Z1094" s="6"/>
      <c r="AA1094" s="6"/>
      <c r="AB1094" s="6"/>
      <c r="AC1094" s="6"/>
      <c r="AD1094" s="6"/>
      <c r="AE1094" s="6"/>
      <c r="AF1094" s="6"/>
      <c r="AG1094" s="6"/>
      <c r="AH1094" s="6"/>
      <c r="AI1094" s="6"/>
      <c r="AJ1094" s="6"/>
      <c r="AK1094" s="6"/>
      <c r="AW1094" s="122" t="str">
        <f t="shared" si="194"/>
        <v/>
      </c>
      <c r="AX1094" s="123" t="str">
        <f t="shared" si="195"/>
        <v/>
      </c>
      <c r="AY1094" s="124" t="str">
        <f t="shared" si="196"/>
        <v/>
      </c>
      <c r="AZ1094" s="124" t="str">
        <f t="shared" si="197"/>
        <v/>
      </c>
      <c r="BF1094" s="91"/>
    </row>
    <row r="1095" spans="1:58" s="78" customFormat="1" ht="14.25" x14ac:dyDescent="0.2">
      <c r="A1095" s="6"/>
      <c r="B1095" s="6"/>
      <c r="C1095" s="6"/>
      <c r="D1095" s="3"/>
      <c r="E1095" s="98" t="str">
        <f t="shared" si="193"/>
        <v/>
      </c>
      <c r="F1095" s="117"/>
      <c r="G1095" s="116" t="str">
        <f>IF(E1095="","",IF(Temp!optSeasCoef=0,1,INDEX($C$2:$C$13,IF(MOD(COUNT($E$2:E1095),seas_indx)=0,seas_indx,MOD(COUNT($E$2:E1095),seas_indx)))))</f>
        <v/>
      </c>
      <c r="H1095" s="97" t="str">
        <f>IFERROR(IF(Temp!fhor_indata=1,IF(COUNT($S$2:S1095)&lt;=XobsHor,"in-sample",IF(AND(COUNT($S$2:S1095)&lt;=XobsHor+XfHor,MOD(S1094,XobsHor)&lt;XfHor),"out-sample","")),IF(ISBLANK(F1095),"",IF(COUNT($F$2:F1095)&lt;=XobsHor-XfHor,"in-sample","out-sample"))),"")</f>
        <v/>
      </c>
      <c r="I1095" s="120" t="str">
        <f>IF(AND(ISBLANK(F1094),H1094="in-sample"),"",IF(AND(Temp!fhor_indata=1,H1094="out-sample",H1095="out-sample"),I1094,IF(AND(ISBLANK(F1095),H1094="out-sample"),"",IF(AND(Temp!optSeasCoef=0,Temp!sts_add=1),IF(H1094="in-sample",IF(Q1094=bigT,((pCell/bigT)*F1094)+((1-(pCell/bigT))*(I1094+J1094)),IF(OR(ISBLANK(F1095),COUNT($F$2:F1094)&lt;=pCell),F1094,((pCell/COUNT($F$2:F1094))*F1094)+((1-(pCell/COUNT($F$2:F1094)))*(I1094+J1094)))),I1094),IF(AND(Temp!optSeasCoef=0,Temp!sts_multp=1),IF(H1094="in-sample",IF(Q1094=bigT,((pCell/bigT)*F1094)+((1-(pCell/bigT))*(I1094*J1094)),IF(OR(ISBLANK(F1095),COUNT(F$2:$F1094)&lt;=pCell),F1094,((pCell/COUNT($F$2:F1094))*F1094)+((1-(pCell/COUNT($F$2:F1094)))*(I1094*J1094)))),I1094),IF(Temp!sts_add=1,IF(H1094="in-sample",IF(Q1094=bigT,((pCell/bigT)*AX1094)+((1-(pCell/bigT))*(I1094+J1094)),IF(OR(ISBLANK(F1095),COUNT($AX$2:AX1094)&lt;=pCell),AX1094,((pCell/COUNT($AX$2:AX1094))*AX1094)+((1-(pCell/COUNT($AX$2:AX1094)))*(I1094+J1094)))),I1094),IF(H1094="in-sample",IF(Q1094=bigT,((pCell/bigT)*AX1094)+((1-(pCell/bigT))*(I1094*J1094)),IF(OR(ISBLANK(F1095),COUNT($AX$2:AX1094)&lt;=pCell),AX1094,((pCell/COUNT($AX$2:AX1094))*AX1094)+((1-(pCell/COUNT($AX$2:AX1094)))*(I1094*J1094)))),I1094)))))))</f>
        <v/>
      </c>
      <c r="J1095" s="120" t="str">
        <f>IF(AND(ISBLANK(F1094),H1094="in-sample"),"",IF(AND(Temp!fhor_indata=1,H1094="out-sample",H1095="out-sample"),J1094,IF(AND(ISBLANK(F1095),H1094="out-sample"),"",IF(AND(Temp!optSeasCoef=0,Temp!sts_add=1),IF(H1094="in-sample",IF(Q1094=bigT,((qCell/bigT)*(I1095-I1094))+((1-(qCell/bigT))*J1094),IF(OR(ISBLANK(F1095),COUNT($F$2:F1094)&lt;=qCell),IF(COUNT($F$2:F1094)=1,0,F1094-F1093),((qCell/COUNT($F$2:F1094))*(I1095-I1094))+((1-(qCell/COUNT($F$2:F1094)))*J1094))),J1094),IF(AND(Temp!optSeasCoef=0,Temp!sts_multp=1),IF(H1094="in-sample",IF(Q1094=bigT,((qCell/bigT)*(I1095/I1094))+((1-(qCell/bigT))*J1094),IF(qCell=0,1,IF(OR(ISBLANK(F1095),COUNT($F$2:F1094)&lt;=qCell),IF(COUNT($F$2:F1094)=1,1,F1094/F1093),((qCell/COUNT($F$2:F1094))*(I1095/I1094))+((1-(qCell/COUNT($F$2:F1094)))*J1094)))),J1094),IF(Temp!sts_add=1,IF(H1094="in-sample",IF(Q1094=bigT,((qCell/bigT)*(I1095-I1094))+((1-(qCell/bigT))*J1094),IF(OR(ISBLANK(F1095),COUNT($AX$2:AX1094)&lt;=qCell),IF(COUNT($AX$2:AX1094)=1,0,AX1094-AX1093),((qCell/COUNT($AX$2:AX1094))*(I1095-I1094))+((1-(qCell/COUNT($AX$2:AX1094)))*J1094))),J1094),IF(H1094="in-sample",IF(Q1094=bigT,((qCell/bigT)*(I1095/I1094))+((1-(qCell/bigT))*J1094),IF(qCell=0,1,IF(OR(ISBLANK(F1095),COUNT($AX$2:AX1094)&lt;=qCell),IF(COUNT($AX$2:AX1094)=1,1,AX1094/AX1093),((qCell/COUNT($AX$2:AX1094))*(I1095/I1094))+((1-(qCell/COUNT($AX$2:AX1094)))*J1094)))),J1094)))))))</f>
        <v/>
      </c>
      <c r="K1095" s="120" t="str">
        <f>IF(H1095="","",IF(AND(Temp!optSeasCoef=0,Temp!sts_add=1),IF(H1095="out-sample",I1095+(Q1095*J1095),I1095+J1095),IF(AND(Temp!optSeasCoef=0,Temp!sts_multp=1),IF(H1095="out-sample",I1095*(J1095^Q1095),I1095*J1095),IF(Temp!sts_add=1,IF(H1095="out-sample",(I1095+(Q1095*J1095))*G1095,(I1095+J1095)*G1095),IF(H1095="out-sample",I1095*(J1095^Q1095)*G1095,I1095*J1095*G1095)))))</f>
        <v/>
      </c>
      <c r="L1095" s="116" t="str">
        <f t="shared" si="187"/>
        <v/>
      </c>
      <c r="M1095" s="116" t="str">
        <f t="shared" si="188"/>
        <v/>
      </c>
      <c r="N1095" s="116" t="str">
        <f t="shared" si="189"/>
        <v/>
      </c>
      <c r="O1095" s="116" t="str">
        <f t="shared" si="190"/>
        <v/>
      </c>
      <c r="P1095" s="116" t="str">
        <f t="shared" si="191"/>
        <v/>
      </c>
      <c r="Q1095" s="94" t="str">
        <f>IF(AND(Temp!fhor_indata=1,ISBLANK(F1095),H1094="in-sample"),1,IF(AND(Temp!fhor_indata=1,H1094="out-sample",Q1094&lt;XfHor),Q1094+1,IF(ISBLANK(F1095),"",IF(AND(H1095="out-sample",H1094="in-sample"),1,IF(AND(H1095="out-sample",H1094="out-sample"),Q1094+1,IF(ISNUMBER(Q1094),Q1094+1,1))))))</f>
        <v/>
      </c>
      <c r="R1095" s="94" t="str">
        <f t="shared" si="192"/>
        <v/>
      </c>
      <c r="S1095" s="94" t="str">
        <f>IF(Temp!fhor_indata=1,IF(S1094=XobsHor,1,IF(COUNT($S$2:S1094)&lt;=XobsHor,S1094+1,IF(AND(COUNT($S$2:S1094)&lt;=XobsHor+XfHor,IFERROR(MOD(S1094,XobsHor)&lt;XfHor,FALSE)),S1094+1,""))),IF(ISBLANK(F1095),"",IF(S1094=maxP,1,IF(S1094&lt;maxP,S1094+1,IF(COUNT($S$2:S1095)&lt;=XobsHor,S1094+1,"")))))</f>
        <v/>
      </c>
      <c r="T1095" s="3"/>
      <c r="U1095" s="6"/>
      <c r="V1095" s="6"/>
      <c r="W1095" s="6"/>
      <c r="X1095" s="6"/>
      <c r="Y1095" s="6"/>
      <c r="Z1095" s="6"/>
      <c r="AA1095" s="6"/>
      <c r="AB1095" s="6"/>
      <c r="AC1095" s="6"/>
      <c r="AD1095" s="6"/>
      <c r="AE1095" s="6"/>
      <c r="AF1095" s="6"/>
      <c r="AG1095" s="6"/>
      <c r="AH1095" s="6"/>
      <c r="AI1095" s="6"/>
      <c r="AJ1095" s="6"/>
      <c r="AK1095" s="6"/>
      <c r="AW1095" s="122" t="str">
        <f t="shared" si="194"/>
        <v/>
      </c>
      <c r="AX1095" s="123" t="str">
        <f t="shared" si="195"/>
        <v/>
      </c>
      <c r="AY1095" s="124" t="str">
        <f t="shared" si="196"/>
        <v/>
      </c>
      <c r="AZ1095" s="124" t="str">
        <f t="shared" si="197"/>
        <v/>
      </c>
      <c r="BF1095" s="91"/>
    </row>
    <row r="1096" spans="1:58" s="78" customFormat="1" ht="14.25" x14ac:dyDescent="0.2">
      <c r="A1096" s="6"/>
      <c r="B1096" s="6"/>
      <c r="C1096" s="6"/>
      <c r="D1096" s="3"/>
      <c r="E1096" s="98" t="str">
        <f t="shared" si="193"/>
        <v/>
      </c>
      <c r="F1096" s="117"/>
      <c r="G1096" s="116" t="str">
        <f>IF(E1096="","",IF(Temp!optSeasCoef=0,1,INDEX($C$2:$C$13,IF(MOD(COUNT($E$2:E1096),seas_indx)=0,seas_indx,MOD(COUNT($E$2:E1096),seas_indx)))))</f>
        <v/>
      </c>
      <c r="H1096" s="97" t="str">
        <f>IFERROR(IF(Temp!fhor_indata=1,IF(COUNT($S$2:S1096)&lt;=XobsHor,"in-sample",IF(AND(COUNT($S$2:S1096)&lt;=XobsHor+XfHor,MOD(S1095,XobsHor)&lt;XfHor),"out-sample","")),IF(ISBLANK(F1096),"",IF(COUNT($F$2:F1096)&lt;=XobsHor-XfHor,"in-sample","out-sample"))),"")</f>
        <v/>
      </c>
      <c r="I1096" s="120" t="str">
        <f>IF(AND(ISBLANK(F1095),H1095="in-sample"),"",IF(AND(Temp!fhor_indata=1,H1095="out-sample",H1096="out-sample"),I1095,IF(AND(ISBLANK(F1096),H1095="out-sample"),"",IF(AND(Temp!optSeasCoef=0,Temp!sts_add=1),IF(H1095="in-sample",IF(Q1095=bigT,((pCell/bigT)*F1095)+((1-(pCell/bigT))*(I1095+J1095)),IF(OR(ISBLANK(F1096),COUNT($F$2:F1095)&lt;=pCell),F1095,((pCell/COUNT($F$2:F1095))*F1095)+((1-(pCell/COUNT($F$2:F1095)))*(I1095+J1095)))),I1095),IF(AND(Temp!optSeasCoef=0,Temp!sts_multp=1),IF(H1095="in-sample",IF(Q1095=bigT,((pCell/bigT)*F1095)+((1-(pCell/bigT))*(I1095*J1095)),IF(OR(ISBLANK(F1096),COUNT(F$2:$F1095)&lt;=pCell),F1095,((pCell/COUNT($F$2:F1095))*F1095)+((1-(pCell/COUNT($F$2:F1095)))*(I1095*J1095)))),I1095),IF(Temp!sts_add=1,IF(H1095="in-sample",IF(Q1095=bigT,((pCell/bigT)*AX1095)+((1-(pCell/bigT))*(I1095+J1095)),IF(OR(ISBLANK(F1096),COUNT($AX$2:AX1095)&lt;=pCell),AX1095,((pCell/COUNT($AX$2:AX1095))*AX1095)+((1-(pCell/COUNT($AX$2:AX1095)))*(I1095+J1095)))),I1095),IF(H1095="in-sample",IF(Q1095=bigT,((pCell/bigT)*AX1095)+((1-(pCell/bigT))*(I1095*J1095)),IF(OR(ISBLANK(F1096),COUNT($AX$2:AX1095)&lt;=pCell),AX1095,((pCell/COUNT($AX$2:AX1095))*AX1095)+((1-(pCell/COUNT($AX$2:AX1095)))*(I1095*J1095)))),I1095)))))))</f>
        <v/>
      </c>
      <c r="J1096" s="120" t="str">
        <f>IF(AND(ISBLANK(F1095),H1095="in-sample"),"",IF(AND(Temp!fhor_indata=1,H1095="out-sample",H1096="out-sample"),J1095,IF(AND(ISBLANK(F1096),H1095="out-sample"),"",IF(AND(Temp!optSeasCoef=0,Temp!sts_add=1),IF(H1095="in-sample",IF(Q1095=bigT,((qCell/bigT)*(I1096-I1095))+((1-(qCell/bigT))*J1095),IF(OR(ISBLANK(F1096),COUNT($F$2:F1095)&lt;=qCell),IF(COUNT($F$2:F1095)=1,0,F1095-F1094),((qCell/COUNT($F$2:F1095))*(I1096-I1095))+((1-(qCell/COUNT($F$2:F1095)))*J1095))),J1095),IF(AND(Temp!optSeasCoef=0,Temp!sts_multp=1),IF(H1095="in-sample",IF(Q1095=bigT,((qCell/bigT)*(I1096/I1095))+((1-(qCell/bigT))*J1095),IF(qCell=0,1,IF(OR(ISBLANK(F1096),COUNT($F$2:F1095)&lt;=qCell),IF(COUNT($F$2:F1095)=1,1,F1095/F1094),((qCell/COUNT($F$2:F1095))*(I1096/I1095))+((1-(qCell/COUNT($F$2:F1095)))*J1095)))),J1095),IF(Temp!sts_add=1,IF(H1095="in-sample",IF(Q1095=bigT,((qCell/bigT)*(I1096-I1095))+((1-(qCell/bigT))*J1095),IF(OR(ISBLANK(F1096),COUNT($AX$2:AX1095)&lt;=qCell),IF(COUNT($AX$2:AX1095)=1,0,AX1095-AX1094),((qCell/COUNT($AX$2:AX1095))*(I1096-I1095))+((1-(qCell/COUNT($AX$2:AX1095)))*J1095))),J1095),IF(H1095="in-sample",IF(Q1095=bigT,((qCell/bigT)*(I1096/I1095))+((1-(qCell/bigT))*J1095),IF(qCell=0,1,IF(OR(ISBLANK(F1096),COUNT($AX$2:AX1095)&lt;=qCell),IF(COUNT($AX$2:AX1095)=1,1,AX1095/AX1094),((qCell/COUNT($AX$2:AX1095))*(I1096/I1095))+((1-(qCell/COUNT($AX$2:AX1095)))*J1095)))),J1095)))))))</f>
        <v/>
      </c>
      <c r="K1096" s="120" t="str">
        <f>IF(H1096="","",IF(AND(Temp!optSeasCoef=0,Temp!sts_add=1),IF(H1096="out-sample",I1096+(Q1096*J1096),I1096+J1096),IF(AND(Temp!optSeasCoef=0,Temp!sts_multp=1),IF(H1096="out-sample",I1096*(J1096^Q1096),I1096*J1096),IF(Temp!sts_add=1,IF(H1096="out-sample",(I1096+(Q1096*J1096))*G1096,(I1096+J1096)*G1096),IF(H1096="out-sample",I1096*(J1096^Q1096)*G1096,I1096*J1096*G1096)))))</f>
        <v/>
      </c>
      <c r="L1096" s="116" t="str">
        <f t="shared" si="187"/>
        <v/>
      </c>
      <c r="M1096" s="116" t="str">
        <f t="shared" si="188"/>
        <v/>
      </c>
      <c r="N1096" s="116" t="str">
        <f t="shared" si="189"/>
        <v/>
      </c>
      <c r="O1096" s="116" t="str">
        <f t="shared" si="190"/>
        <v/>
      </c>
      <c r="P1096" s="116" t="str">
        <f t="shared" si="191"/>
        <v/>
      </c>
      <c r="Q1096" s="94" t="str">
        <f>IF(AND(Temp!fhor_indata=1,ISBLANK(F1096),H1095="in-sample"),1,IF(AND(Temp!fhor_indata=1,H1095="out-sample",Q1095&lt;XfHor),Q1095+1,IF(ISBLANK(F1096),"",IF(AND(H1096="out-sample",H1095="in-sample"),1,IF(AND(H1096="out-sample",H1095="out-sample"),Q1095+1,IF(ISNUMBER(Q1095),Q1095+1,1))))))</f>
        <v/>
      </c>
      <c r="R1096" s="94" t="str">
        <f t="shared" si="192"/>
        <v/>
      </c>
      <c r="S1096" s="94" t="str">
        <f>IF(Temp!fhor_indata=1,IF(S1095=XobsHor,1,IF(COUNT($S$2:S1095)&lt;=XobsHor,S1095+1,IF(AND(COUNT($S$2:S1095)&lt;=XobsHor+XfHor,IFERROR(MOD(S1095,XobsHor)&lt;XfHor,FALSE)),S1095+1,""))),IF(ISBLANK(F1096),"",IF(S1095=maxP,1,IF(S1095&lt;maxP,S1095+1,IF(COUNT($S$2:S1096)&lt;=XobsHor,S1095+1,"")))))</f>
        <v/>
      </c>
      <c r="T1096" s="3"/>
      <c r="U1096" s="6"/>
      <c r="V1096" s="6"/>
      <c r="W1096" s="6"/>
      <c r="X1096" s="6"/>
      <c r="Y1096" s="6"/>
      <c r="Z1096" s="6"/>
      <c r="AA1096" s="6"/>
      <c r="AB1096" s="6"/>
      <c r="AC1096" s="6"/>
      <c r="AD1096" s="6"/>
      <c r="AE1096" s="6"/>
      <c r="AF1096" s="6"/>
      <c r="AG1096" s="6"/>
      <c r="AH1096" s="6"/>
      <c r="AI1096" s="6"/>
      <c r="AJ1096" s="6"/>
      <c r="AK1096" s="6"/>
      <c r="AW1096" s="122" t="str">
        <f t="shared" si="194"/>
        <v/>
      </c>
      <c r="AX1096" s="123" t="str">
        <f t="shared" si="195"/>
        <v/>
      </c>
      <c r="AY1096" s="124" t="str">
        <f t="shared" si="196"/>
        <v/>
      </c>
      <c r="AZ1096" s="124" t="str">
        <f t="shared" si="197"/>
        <v/>
      </c>
      <c r="BF1096" s="91"/>
    </row>
    <row r="1097" spans="1:58" s="78" customFormat="1" ht="14.25" x14ac:dyDescent="0.2">
      <c r="A1097" s="6"/>
      <c r="B1097" s="6"/>
      <c r="C1097" s="6"/>
      <c r="D1097" s="3"/>
      <c r="E1097" s="98" t="str">
        <f t="shared" si="193"/>
        <v/>
      </c>
      <c r="F1097" s="117"/>
      <c r="G1097" s="116" t="str">
        <f>IF(E1097="","",IF(Temp!optSeasCoef=0,1,INDEX($C$2:$C$13,IF(MOD(COUNT($E$2:E1097),seas_indx)=0,seas_indx,MOD(COUNT($E$2:E1097),seas_indx)))))</f>
        <v/>
      </c>
      <c r="H1097" s="97" t="str">
        <f>IFERROR(IF(Temp!fhor_indata=1,IF(COUNT($S$2:S1097)&lt;=XobsHor,"in-sample",IF(AND(COUNT($S$2:S1097)&lt;=XobsHor+XfHor,MOD(S1096,XobsHor)&lt;XfHor),"out-sample","")),IF(ISBLANK(F1097),"",IF(COUNT($F$2:F1097)&lt;=XobsHor-XfHor,"in-sample","out-sample"))),"")</f>
        <v/>
      </c>
      <c r="I1097" s="120" t="str">
        <f>IF(AND(ISBLANK(F1096),H1096="in-sample"),"",IF(AND(Temp!fhor_indata=1,H1096="out-sample",H1097="out-sample"),I1096,IF(AND(ISBLANK(F1097),H1096="out-sample"),"",IF(AND(Temp!optSeasCoef=0,Temp!sts_add=1),IF(H1096="in-sample",IF(Q1096=bigT,((pCell/bigT)*F1096)+((1-(pCell/bigT))*(I1096+J1096)),IF(OR(ISBLANK(F1097),COUNT($F$2:F1096)&lt;=pCell),F1096,((pCell/COUNT($F$2:F1096))*F1096)+((1-(pCell/COUNT($F$2:F1096)))*(I1096+J1096)))),I1096),IF(AND(Temp!optSeasCoef=0,Temp!sts_multp=1),IF(H1096="in-sample",IF(Q1096=bigT,((pCell/bigT)*F1096)+((1-(pCell/bigT))*(I1096*J1096)),IF(OR(ISBLANK(F1097),COUNT(F$2:$F1096)&lt;=pCell),F1096,((pCell/COUNT($F$2:F1096))*F1096)+((1-(pCell/COUNT($F$2:F1096)))*(I1096*J1096)))),I1096),IF(Temp!sts_add=1,IF(H1096="in-sample",IF(Q1096=bigT,((pCell/bigT)*AX1096)+((1-(pCell/bigT))*(I1096+J1096)),IF(OR(ISBLANK(F1097),COUNT($AX$2:AX1096)&lt;=pCell),AX1096,((pCell/COUNT($AX$2:AX1096))*AX1096)+((1-(pCell/COUNT($AX$2:AX1096)))*(I1096+J1096)))),I1096),IF(H1096="in-sample",IF(Q1096=bigT,((pCell/bigT)*AX1096)+((1-(pCell/bigT))*(I1096*J1096)),IF(OR(ISBLANK(F1097),COUNT($AX$2:AX1096)&lt;=pCell),AX1096,((pCell/COUNT($AX$2:AX1096))*AX1096)+((1-(pCell/COUNT($AX$2:AX1096)))*(I1096*J1096)))),I1096)))))))</f>
        <v/>
      </c>
      <c r="J1097" s="120" t="str">
        <f>IF(AND(ISBLANK(F1096),H1096="in-sample"),"",IF(AND(Temp!fhor_indata=1,H1096="out-sample",H1097="out-sample"),J1096,IF(AND(ISBLANK(F1097),H1096="out-sample"),"",IF(AND(Temp!optSeasCoef=0,Temp!sts_add=1),IF(H1096="in-sample",IF(Q1096=bigT,((qCell/bigT)*(I1097-I1096))+((1-(qCell/bigT))*J1096),IF(OR(ISBLANK(F1097),COUNT($F$2:F1096)&lt;=qCell),IF(COUNT($F$2:F1096)=1,0,F1096-F1095),((qCell/COUNT($F$2:F1096))*(I1097-I1096))+((1-(qCell/COUNT($F$2:F1096)))*J1096))),J1096),IF(AND(Temp!optSeasCoef=0,Temp!sts_multp=1),IF(H1096="in-sample",IF(Q1096=bigT,((qCell/bigT)*(I1097/I1096))+((1-(qCell/bigT))*J1096),IF(qCell=0,1,IF(OR(ISBLANK(F1097),COUNT($F$2:F1096)&lt;=qCell),IF(COUNT($F$2:F1096)=1,1,F1096/F1095),((qCell/COUNT($F$2:F1096))*(I1097/I1096))+((1-(qCell/COUNT($F$2:F1096)))*J1096)))),J1096),IF(Temp!sts_add=1,IF(H1096="in-sample",IF(Q1096=bigT,((qCell/bigT)*(I1097-I1096))+((1-(qCell/bigT))*J1096),IF(OR(ISBLANK(F1097),COUNT($AX$2:AX1096)&lt;=qCell),IF(COUNT($AX$2:AX1096)=1,0,AX1096-AX1095),((qCell/COUNT($AX$2:AX1096))*(I1097-I1096))+((1-(qCell/COUNT($AX$2:AX1096)))*J1096))),J1096),IF(H1096="in-sample",IF(Q1096=bigT,((qCell/bigT)*(I1097/I1096))+((1-(qCell/bigT))*J1096),IF(qCell=0,1,IF(OR(ISBLANK(F1097),COUNT($AX$2:AX1096)&lt;=qCell),IF(COUNT($AX$2:AX1096)=1,1,AX1096/AX1095),((qCell/COUNT($AX$2:AX1096))*(I1097/I1096))+((1-(qCell/COUNT($AX$2:AX1096)))*J1096)))),J1096)))))))</f>
        <v/>
      </c>
      <c r="K1097" s="120" t="str">
        <f>IF(H1097="","",IF(AND(Temp!optSeasCoef=0,Temp!sts_add=1),IF(H1097="out-sample",I1097+(Q1097*J1097),I1097+J1097),IF(AND(Temp!optSeasCoef=0,Temp!sts_multp=1),IF(H1097="out-sample",I1097*(J1097^Q1097),I1097*J1097),IF(Temp!sts_add=1,IF(H1097="out-sample",(I1097+(Q1097*J1097))*G1097,(I1097+J1097)*G1097),IF(H1097="out-sample",I1097*(J1097^Q1097)*G1097,I1097*J1097*G1097)))))</f>
        <v/>
      </c>
      <c r="L1097" s="116" t="str">
        <f t="shared" si="187"/>
        <v/>
      </c>
      <c r="M1097" s="116" t="str">
        <f t="shared" si="188"/>
        <v/>
      </c>
      <c r="N1097" s="116" t="str">
        <f t="shared" si="189"/>
        <v/>
      </c>
      <c r="O1097" s="116" t="str">
        <f t="shared" si="190"/>
        <v/>
      </c>
      <c r="P1097" s="116" t="str">
        <f t="shared" si="191"/>
        <v/>
      </c>
      <c r="Q1097" s="94" t="str">
        <f>IF(AND(Temp!fhor_indata=1,ISBLANK(F1097),H1096="in-sample"),1,IF(AND(Temp!fhor_indata=1,H1096="out-sample",Q1096&lt;XfHor),Q1096+1,IF(ISBLANK(F1097),"",IF(AND(H1097="out-sample",H1096="in-sample"),1,IF(AND(H1097="out-sample",H1096="out-sample"),Q1096+1,IF(ISNUMBER(Q1096),Q1096+1,1))))))</f>
        <v/>
      </c>
      <c r="R1097" s="94" t="str">
        <f t="shared" si="192"/>
        <v/>
      </c>
      <c r="S1097" s="94" t="str">
        <f>IF(Temp!fhor_indata=1,IF(S1096=XobsHor,1,IF(COUNT($S$2:S1096)&lt;=XobsHor,S1096+1,IF(AND(COUNT($S$2:S1096)&lt;=XobsHor+XfHor,IFERROR(MOD(S1096,XobsHor)&lt;XfHor,FALSE)),S1096+1,""))),IF(ISBLANK(F1097),"",IF(S1096=maxP,1,IF(S1096&lt;maxP,S1096+1,IF(COUNT($S$2:S1097)&lt;=XobsHor,S1096+1,"")))))</f>
        <v/>
      </c>
      <c r="T1097" s="3"/>
      <c r="U1097" s="6"/>
      <c r="V1097" s="6"/>
      <c r="W1097" s="6"/>
      <c r="X1097" s="6"/>
      <c r="Y1097" s="6"/>
      <c r="Z1097" s="6"/>
      <c r="AA1097" s="6"/>
      <c r="AB1097" s="6"/>
      <c r="AC1097" s="6"/>
      <c r="AD1097" s="6"/>
      <c r="AE1097" s="6"/>
      <c r="AF1097" s="6"/>
      <c r="AG1097" s="6"/>
      <c r="AH1097" s="6"/>
      <c r="AI1097" s="6"/>
      <c r="AJ1097" s="6"/>
      <c r="AK1097" s="6"/>
      <c r="AW1097" s="122" t="str">
        <f t="shared" si="194"/>
        <v/>
      </c>
      <c r="AX1097" s="123" t="str">
        <f t="shared" si="195"/>
        <v/>
      </c>
      <c r="AY1097" s="124" t="str">
        <f t="shared" si="196"/>
        <v/>
      </c>
      <c r="AZ1097" s="124" t="str">
        <f t="shared" si="197"/>
        <v/>
      </c>
      <c r="BF1097" s="91"/>
    </row>
    <row r="1098" spans="1:58" s="78" customFormat="1" ht="14.25" x14ac:dyDescent="0.2">
      <c r="A1098" s="6"/>
      <c r="B1098" s="6"/>
      <c r="C1098" s="6"/>
      <c r="D1098" s="3"/>
      <c r="E1098" s="98" t="str">
        <f t="shared" si="193"/>
        <v/>
      </c>
      <c r="F1098" s="117"/>
      <c r="G1098" s="116" t="str">
        <f>IF(E1098="","",IF(Temp!optSeasCoef=0,1,INDEX($C$2:$C$13,IF(MOD(COUNT($E$2:E1098),seas_indx)=0,seas_indx,MOD(COUNT($E$2:E1098),seas_indx)))))</f>
        <v/>
      </c>
      <c r="H1098" s="97" t="str">
        <f>IFERROR(IF(Temp!fhor_indata=1,IF(COUNT($S$2:S1098)&lt;=XobsHor,"in-sample",IF(AND(COUNT($S$2:S1098)&lt;=XobsHor+XfHor,MOD(S1097,XobsHor)&lt;XfHor),"out-sample","")),IF(ISBLANK(F1098),"",IF(COUNT($F$2:F1098)&lt;=XobsHor-XfHor,"in-sample","out-sample"))),"")</f>
        <v/>
      </c>
      <c r="I1098" s="120" t="str">
        <f>IF(AND(ISBLANK(F1097),H1097="in-sample"),"",IF(AND(Temp!fhor_indata=1,H1097="out-sample",H1098="out-sample"),I1097,IF(AND(ISBLANK(F1098),H1097="out-sample"),"",IF(AND(Temp!optSeasCoef=0,Temp!sts_add=1),IF(H1097="in-sample",IF(Q1097=bigT,((pCell/bigT)*F1097)+((1-(pCell/bigT))*(I1097+J1097)),IF(OR(ISBLANK(F1098),COUNT($F$2:F1097)&lt;=pCell),F1097,((pCell/COUNT($F$2:F1097))*F1097)+((1-(pCell/COUNT($F$2:F1097)))*(I1097+J1097)))),I1097),IF(AND(Temp!optSeasCoef=0,Temp!sts_multp=1),IF(H1097="in-sample",IF(Q1097=bigT,((pCell/bigT)*F1097)+((1-(pCell/bigT))*(I1097*J1097)),IF(OR(ISBLANK(F1098),COUNT(F$2:$F1097)&lt;=pCell),F1097,((pCell/COUNT($F$2:F1097))*F1097)+((1-(pCell/COUNT($F$2:F1097)))*(I1097*J1097)))),I1097),IF(Temp!sts_add=1,IF(H1097="in-sample",IF(Q1097=bigT,((pCell/bigT)*AX1097)+((1-(pCell/bigT))*(I1097+J1097)),IF(OR(ISBLANK(F1098),COUNT($AX$2:AX1097)&lt;=pCell),AX1097,((pCell/COUNT($AX$2:AX1097))*AX1097)+((1-(pCell/COUNT($AX$2:AX1097)))*(I1097+J1097)))),I1097),IF(H1097="in-sample",IF(Q1097=bigT,((pCell/bigT)*AX1097)+((1-(pCell/bigT))*(I1097*J1097)),IF(OR(ISBLANK(F1098),COUNT($AX$2:AX1097)&lt;=pCell),AX1097,((pCell/COUNT($AX$2:AX1097))*AX1097)+((1-(pCell/COUNT($AX$2:AX1097)))*(I1097*J1097)))),I1097)))))))</f>
        <v/>
      </c>
      <c r="J1098" s="120" t="str">
        <f>IF(AND(ISBLANK(F1097),H1097="in-sample"),"",IF(AND(Temp!fhor_indata=1,H1097="out-sample",H1098="out-sample"),J1097,IF(AND(ISBLANK(F1098),H1097="out-sample"),"",IF(AND(Temp!optSeasCoef=0,Temp!sts_add=1),IF(H1097="in-sample",IF(Q1097=bigT,((qCell/bigT)*(I1098-I1097))+((1-(qCell/bigT))*J1097),IF(OR(ISBLANK(F1098),COUNT($F$2:F1097)&lt;=qCell),IF(COUNT($F$2:F1097)=1,0,F1097-F1096),((qCell/COUNT($F$2:F1097))*(I1098-I1097))+((1-(qCell/COUNT($F$2:F1097)))*J1097))),J1097),IF(AND(Temp!optSeasCoef=0,Temp!sts_multp=1),IF(H1097="in-sample",IF(Q1097=bigT,((qCell/bigT)*(I1098/I1097))+((1-(qCell/bigT))*J1097),IF(qCell=0,1,IF(OR(ISBLANK(F1098),COUNT($F$2:F1097)&lt;=qCell),IF(COUNT($F$2:F1097)=1,1,F1097/F1096),((qCell/COUNT($F$2:F1097))*(I1098/I1097))+((1-(qCell/COUNT($F$2:F1097)))*J1097)))),J1097),IF(Temp!sts_add=1,IF(H1097="in-sample",IF(Q1097=bigT,((qCell/bigT)*(I1098-I1097))+((1-(qCell/bigT))*J1097),IF(OR(ISBLANK(F1098),COUNT($AX$2:AX1097)&lt;=qCell),IF(COUNT($AX$2:AX1097)=1,0,AX1097-AX1096),((qCell/COUNT($AX$2:AX1097))*(I1098-I1097))+((1-(qCell/COUNT($AX$2:AX1097)))*J1097))),J1097),IF(H1097="in-sample",IF(Q1097=bigT,((qCell/bigT)*(I1098/I1097))+((1-(qCell/bigT))*J1097),IF(qCell=0,1,IF(OR(ISBLANK(F1098),COUNT($AX$2:AX1097)&lt;=qCell),IF(COUNT($AX$2:AX1097)=1,1,AX1097/AX1096),((qCell/COUNT($AX$2:AX1097))*(I1098/I1097))+((1-(qCell/COUNT($AX$2:AX1097)))*J1097)))),J1097)))))))</f>
        <v/>
      </c>
      <c r="K1098" s="120" t="str">
        <f>IF(H1098="","",IF(AND(Temp!optSeasCoef=0,Temp!sts_add=1),IF(H1098="out-sample",I1098+(Q1098*J1098),I1098+J1098),IF(AND(Temp!optSeasCoef=0,Temp!sts_multp=1),IF(H1098="out-sample",I1098*(J1098^Q1098),I1098*J1098),IF(Temp!sts_add=1,IF(H1098="out-sample",(I1098+(Q1098*J1098))*G1098,(I1098+J1098)*G1098),IF(H1098="out-sample",I1098*(J1098^Q1098)*G1098,I1098*J1098*G1098)))))</f>
        <v/>
      </c>
      <c r="L1098" s="116" t="str">
        <f t="shared" si="187"/>
        <v/>
      </c>
      <c r="M1098" s="116" t="str">
        <f t="shared" si="188"/>
        <v/>
      </c>
      <c r="N1098" s="116" t="str">
        <f t="shared" si="189"/>
        <v/>
      </c>
      <c r="O1098" s="116" t="str">
        <f t="shared" si="190"/>
        <v/>
      </c>
      <c r="P1098" s="116" t="str">
        <f t="shared" si="191"/>
        <v/>
      </c>
      <c r="Q1098" s="94" t="str">
        <f>IF(AND(Temp!fhor_indata=1,ISBLANK(F1098),H1097="in-sample"),1,IF(AND(Temp!fhor_indata=1,H1097="out-sample",Q1097&lt;XfHor),Q1097+1,IF(ISBLANK(F1098),"",IF(AND(H1098="out-sample",H1097="in-sample"),1,IF(AND(H1098="out-sample",H1097="out-sample"),Q1097+1,IF(ISNUMBER(Q1097),Q1097+1,1))))))</f>
        <v/>
      </c>
      <c r="R1098" s="94" t="str">
        <f t="shared" si="192"/>
        <v/>
      </c>
      <c r="S1098" s="94" t="str">
        <f>IF(Temp!fhor_indata=1,IF(S1097=XobsHor,1,IF(COUNT($S$2:S1097)&lt;=XobsHor,S1097+1,IF(AND(COUNT($S$2:S1097)&lt;=XobsHor+XfHor,IFERROR(MOD(S1097,XobsHor)&lt;XfHor,FALSE)),S1097+1,""))),IF(ISBLANK(F1098),"",IF(S1097=maxP,1,IF(S1097&lt;maxP,S1097+1,IF(COUNT($S$2:S1098)&lt;=XobsHor,S1097+1,"")))))</f>
        <v/>
      </c>
      <c r="T1098" s="3"/>
      <c r="U1098" s="6"/>
      <c r="V1098" s="6"/>
      <c r="W1098" s="6"/>
      <c r="X1098" s="6"/>
      <c r="Y1098" s="6"/>
      <c r="Z1098" s="6"/>
      <c r="AA1098" s="6"/>
      <c r="AB1098" s="6"/>
      <c r="AC1098" s="6"/>
      <c r="AD1098" s="6"/>
      <c r="AE1098" s="6"/>
      <c r="AF1098" s="6"/>
      <c r="AG1098" s="6"/>
      <c r="AH1098" s="6"/>
      <c r="AI1098" s="6"/>
      <c r="AJ1098" s="6"/>
      <c r="AK1098" s="6"/>
      <c r="AW1098" s="122" t="str">
        <f t="shared" si="194"/>
        <v/>
      </c>
      <c r="AX1098" s="123" t="str">
        <f t="shared" si="195"/>
        <v/>
      </c>
      <c r="AY1098" s="124" t="str">
        <f t="shared" si="196"/>
        <v/>
      </c>
      <c r="AZ1098" s="124" t="str">
        <f t="shared" si="197"/>
        <v/>
      </c>
      <c r="BF1098" s="91"/>
    </row>
    <row r="1099" spans="1:58" s="78" customFormat="1" ht="14.25" x14ac:dyDescent="0.2">
      <c r="A1099" s="6"/>
      <c r="B1099" s="6"/>
      <c r="C1099" s="6"/>
      <c r="D1099" s="3"/>
      <c r="E1099" s="98" t="str">
        <f t="shared" si="193"/>
        <v/>
      </c>
      <c r="F1099" s="117"/>
      <c r="G1099" s="116" t="str">
        <f>IF(E1099="","",IF(Temp!optSeasCoef=0,1,INDEX($C$2:$C$13,IF(MOD(COUNT($E$2:E1099),seas_indx)=0,seas_indx,MOD(COUNT($E$2:E1099),seas_indx)))))</f>
        <v/>
      </c>
      <c r="H1099" s="97" t="str">
        <f>IFERROR(IF(Temp!fhor_indata=1,IF(COUNT($S$2:S1099)&lt;=XobsHor,"in-sample",IF(AND(COUNT($S$2:S1099)&lt;=XobsHor+XfHor,MOD(S1098,XobsHor)&lt;XfHor),"out-sample","")),IF(ISBLANK(F1099),"",IF(COUNT($F$2:F1099)&lt;=XobsHor-XfHor,"in-sample","out-sample"))),"")</f>
        <v/>
      </c>
      <c r="I1099" s="120" t="str">
        <f>IF(AND(ISBLANK(F1098),H1098="in-sample"),"",IF(AND(Temp!fhor_indata=1,H1098="out-sample",H1099="out-sample"),I1098,IF(AND(ISBLANK(F1099),H1098="out-sample"),"",IF(AND(Temp!optSeasCoef=0,Temp!sts_add=1),IF(H1098="in-sample",IF(Q1098=bigT,((pCell/bigT)*F1098)+((1-(pCell/bigT))*(I1098+J1098)),IF(OR(ISBLANK(F1099),COUNT($F$2:F1098)&lt;=pCell),F1098,((pCell/COUNT($F$2:F1098))*F1098)+((1-(pCell/COUNT($F$2:F1098)))*(I1098+J1098)))),I1098),IF(AND(Temp!optSeasCoef=0,Temp!sts_multp=1),IF(H1098="in-sample",IF(Q1098=bigT,((pCell/bigT)*F1098)+((1-(pCell/bigT))*(I1098*J1098)),IF(OR(ISBLANK(F1099),COUNT(F$2:$F1098)&lt;=pCell),F1098,((pCell/COUNT($F$2:F1098))*F1098)+((1-(pCell/COUNT($F$2:F1098)))*(I1098*J1098)))),I1098),IF(Temp!sts_add=1,IF(H1098="in-sample",IF(Q1098=bigT,((pCell/bigT)*AX1098)+((1-(pCell/bigT))*(I1098+J1098)),IF(OR(ISBLANK(F1099),COUNT($AX$2:AX1098)&lt;=pCell),AX1098,((pCell/COUNT($AX$2:AX1098))*AX1098)+((1-(pCell/COUNT($AX$2:AX1098)))*(I1098+J1098)))),I1098),IF(H1098="in-sample",IF(Q1098=bigT,((pCell/bigT)*AX1098)+((1-(pCell/bigT))*(I1098*J1098)),IF(OR(ISBLANK(F1099),COUNT($AX$2:AX1098)&lt;=pCell),AX1098,((pCell/COUNT($AX$2:AX1098))*AX1098)+((1-(pCell/COUNT($AX$2:AX1098)))*(I1098*J1098)))),I1098)))))))</f>
        <v/>
      </c>
      <c r="J1099" s="120" t="str">
        <f>IF(AND(ISBLANK(F1098),H1098="in-sample"),"",IF(AND(Temp!fhor_indata=1,H1098="out-sample",H1099="out-sample"),J1098,IF(AND(ISBLANK(F1099),H1098="out-sample"),"",IF(AND(Temp!optSeasCoef=0,Temp!sts_add=1),IF(H1098="in-sample",IF(Q1098=bigT,((qCell/bigT)*(I1099-I1098))+((1-(qCell/bigT))*J1098),IF(OR(ISBLANK(F1099),COUNT($F$2:F1098)&lt;=qCell),IF(COUNT($F$2:F1098)=1,0,F1098-F1097),((qCell/COUNT($F$2:F1098))*(I1099-I1098))+((1-(qCell/COUNT($F$2:F1098)))*J1098))),J1098),IF(AND(Temp!optSeasCoef=0,Temp!sts_multp=1),IF(H1098="in-sample",IF(Q1098=bigT,((qCell/bigT)*(I1099/I1098))+((1-(qCell/bigT))*J1098),IF(qCell=0,1,IF(OR(ISBLANK(F1099),COUNT($F$2:F1098)&lt;=qCell),IF(COUNT($F$2:F1098)=1,1,F1098/F1097),((qCell/COUNT($F$2:F1098))*(I1099/I1098))+((1-(qCell/COUNT($F$2:F1098)))*J1098)))),J1098),IF(Temp!sts_add=1,IF(H1098="in-sample",IF(Q1098=bigT,((qCell/bigT)*(I1099-I1098))+((1-(qCell/bigT))*J1098),IF(OR(ISBLANK(F1099),COUNT($AX$2:AX1098)&lt;=qCell),IF(COUNT($AX$2:AX1098)=1,0,AX1098-AX1097),((qCell/COUNT($AX$2:AX1098))*(I1099-I1098))+((1-(qCell/COUNT($AX$2:AX1098)))*J1098))),J1098),IF(H1098="in-sample",IF(Q1098=bigT,((qCell/bigT)*(I1099/I1098))+((1-(qCell/bigT))*J1098),IF(qCell=0,1,IF(OR(ISBLANK(F1099),COUNT($AX$2:AX1098)&lt;=qCell),IF(COUNT($AX$2:AX1098)=1,1,AX1098/AX1097),((qCell/COUNT($AX$2:AX1098))*(I1099/I1098))+((1-(qCell/COUNT($AX$2:AX1098)))*J1098)))),J1098)))))))</f>
        <v/>
      </c>
      <c r="K1099" s="120" t="str">
        <f>IF(H1099="","",IF(AND(Temp!optSeasCoef=0,Temp!sts_add=1),IF(H1099="out-sample",I1099+(Q1099*J1099),I1099+J1099),IF(AND(Temp!optSeasCoef=0,Temp!sts_multp=1),IF(H1099="out-sample",I1099*(J1099^Q1099),I1099*J1099),IF(Temp!sts_add=1,IF(H1099="out-sample",(I1099+(Q1099*J1099))*G1099,(I1099+J1099)*G1099),IF(H1099="out-sample",I1099*(J1099^Q1099)*G1099,I1099*J1099*G1099)))))</f>
        <v/>
      </c>
      <c r="L1099" s="116" t="str">
        <f t="shared" si="187"/>
        <v/>
      </c>
      <c r="M1099" s="116" t="str">
        <f t="shared" si="188"/>
        <v/>
      </c>
      <c r="N1099" s="116" t="str">
        <f t="shared" si="189"/>
        <v/>
      </c>
      <c r="O1099" s="116" t="str">
        <f t="shared" si="190"/>
        <v/>
      </c>
      <c r="P1099" s="116" t="str">
        <f t="shared" si="191"/>
        <v/>
      </c>
      <c r="Q1099" s="94" t="str">
        <f>IF(AND(Temp!fhor_indata=1,ISBLANK(F1099),H1098="in-sample"),1,IF(AND(Temp!fhor_indata=1,H1098="out-sample",Q1098&lt;XfHor),Q1098+1,IF(ISBLANK(F1099),"",IF(AND(H1099="out-sample",H1098="in-sample"),1,IF(AND(H1099="out-sample",H1098="out-sample"),Q1098+1,IF(ISNUMBER(Q1098),Q1098+1,1))))))</f>
        <v/>
      </c>
      <c r="R1099" s="94" t="str">
        <f t="shared" si="192"/>
        <v/>
      </c>
      <c r="S1099" s="94" t="str">
        <f>IF(Temp!fhor_indata=1,IF(S1098=XobsHor,1,IF(COUNT($S$2:S1098)&lt;=XobsHor,S1098+1,IF(AND(COUNT($S$2:S1098)&lt;=XobsHor+XfHor,IFERROR(MOD(S1098,XobsHor)&lt;XfHor,FALSE)),S1098+1,""))),IF(ISBLANK(F1099),"",IF(S1098=maxP,1,IF(S1098&lt;maxP,S1098+1,IF(COUNT($S$2:S1099)&lt;=XobsHor,S1098+1,"")))))</f>
        <v/>
      </c>
      <c r="T1099" s="3"/>
      <c r="U1099" s="6"/>
      <c r="V1099" s="6"/>
      <c r="W1099" s="6"/>
      <c r="X1099" s="6"/>
      <c r="Y1099" s="6"/>
      <c r="Z1099" s="6"/>
      <c r="AA1099" s="6"/>
      <c r="AB1099" s="6"/>
      <c r="AC1099" s="6"/>
      <c r="AD1099" s="6"/>
      <c r="AE1099" s="6"/>
      <c r="AF1099" s="6"/>
      <c r="AG1099" s="6"/>
      <c r="AH1099" s="6"/>
      <c r="AI1099" s="6"/>
      <c r="AJ1099" s="6"/>
      <c r="AK1099" s="6"/>
      <c r="AW1099" s="122" t="str">
        <f t="shared" si="194"/>
        <v/>
      </c>
      <c r="AX1099" s="123" t="str">
        <f t="shared" si="195"/>
        <v/>
      </c>
      <c r="AY1099" s="124" t="str">
        <f t="shared" si="196"/>
        <v/>
      </c>
      <c r="AZ1099" s="124" t="str">
        <f t="shared" si="197"/>
        <v/>
      </c>
      <c r="BF1099" s="91"/>
    </row>
    <row r="1100" spans="1:58" s="78" customFormat="1" ht="14.25" x14ac:dyDescent="0.2">
      <c r="A1100" s="6"/>
      <c r="B1100" s="6"/>
      <c r="C1100" s="6"/>
      <c r="D1100" s="3"/>
      <c r="E1100" s="98" t="str">
        <f t="shared" si="193"/>
        <v/>
      </c>
      <c r="F1100" s="117"/>
      <c r="G1100" s="116" t="str">
        <f>IF(E1100="","",IF(Temp!optSeasCoef=0,1,INDEX($C$2:$C$13,IF(MOD(COUNT($E$2:E1100),seas_indx)=0,seas_indx,MOD(COUNT($E$2:E1100),seas_indx)))))</f>
        <v/>
      </c>
      <c r="H1100" s="97" t="str">
        <f>IFERROR(IF(Temp!fhor_indata=1,IF(COUNT($S$2:S1100)&lt;=XobsHor,"in-sample",IF(AND(COUNT($S$2:S1100)&lt;=XobsHor+XfHor,MOD(S1099,XobsHor)&lt;XfHor),"out-sample","")),IF(ISBLANK(F1100),"",IF(COUNT($F$2:F1100)&lt;=XobsHor-XfHor,"in-sample","out-sample"))),"")</f>
        <v/>
      </c>
      <c r="I1100" s="120" t="str">
        <f>IF(AND(ISBLANK(F1099),H1099="in-sample"),"",IF(AND(Temp!fhor_indata=1,H1099="out-sample",H1100="out-sample"),I1099,IF(AND(ISBLANK(F1100),H1099="out-sample"),"",IF(AND(Temp!optSeasCoef=0,Temp!sts_add=1),IF(H1099="in-sample",IF(Q1099=bigT,((pCell/bigT)*F1099)+((1-(pCell/bigT))*(I1099+J1099)),IF(OR(ISBLANK(F1100),COUNT($F$2:F1099)&lt;=pCell),F1099,((pCell/COUNT($F$2:F1099))*F1099)+((1-(pCell/COUNT($F$2:F1099)))*(I1099+J1099)))),I1099),IF(AND(Temp!optSeasCoef=0,Temp!sts_multp=1),IF(H1099="in-sample",IF(Q1099=bigT,((pCell/bigT)*F1099)+((1-(pCell/bigT))*(I1099*J1099)),IF(OR(ISBLANK(F1100),COUNT(F$2:$F1099)&lt;=pCell),F1099,((pCell/COUNT($F$2:F1099))*F1099)+((1-(pCell/COUNT($F$2:F1099)))*(I1099*J1099)))),I1099),IF(Temp!sts_add=1,IF(H1099="in-sample",IF(Q1099=bigT,((pCell/bigT)*AX1099)+((1-(pCell/bigT))*(I1099+J1099)),IF(OR(ISBLANK(F1100),COUNT($AX$2:AX1099)&lt;=pCell),AX1099,((pCell/COUNT($AX$2:AX1099))*AX1099)+((1-(pCell/COUNT($AX$2:AX1099)))*(I1099+J1099)))),I1099),IF(H1099="in-sample",IF(Q1099=bigT,((pCell/bigT)*AX1099)+((1-(pCell/bigT))*(I1099*J1099)),IF(OR(ISBLANK(F1100),COUNT($AX$2:AX1099)&lt;=pCell),AX1099,((pCell/COUNT($AX$2:AX1099))*AX1099)+((1-(pCell/COUNT($AX$2:AX1099)))*(I1099*J1099)))),I1099)))))))</f>
        <v/>
      </c>
      <c r="J1100" s="120" t="str">
        <f>IF(AND(ISBLANK(F1099),H1099="in-sample"),"",IF(AND(Temp!fhor_indata=1,H1099="out-sample",H1100="out-sample"),J1099,IF(AND(ISBLANK(F1100),H1099="out-sample"),"",IF(AND(Temp!optSeasCoef=0,Temp!sts_add=1),IF(H1099="in-sample",IF(Q1099=bigT,((qCell/bigT)*(I1100-I1099))+((1-(qCell/bigT))*J1099),IF(OR(ISBLANK(F1100),COUNT($F$2:F1099)&lt;=qCell),IF(COUNT($F$2:F1099)=1,0,F1099-F1098),((qCell/COUNT($F$2:F1099))*(I1100-I1099))+((1-(qCell/COUNT($F$2:F1099)))*J1099))),J1099),IF(AND(Temp!optSeasCoef=0,Temp!sts_multp=1),IF(H1099="in-sample",IF(Q1099=bigT,((qCell/bigT)*(I1100/I1099))+((1-(qCell/bigT))*J1099),IF(qCell=0,1,IF(OR(ISBLANK(F1100),COUNT($F$2:F1099)&lt;=qCell),IF(COUNT($F$2:F1099)=1,1,F1099/F1098),((qCell/COUNT($F$2:F1099))*(I1100/I1099))+((1-(qCell/COUNT($F$2:F1099)))*J1099)))),J1099),IF(Temp!sts_add=1,IF(H1099="in-sample",IF(Q1099=bigT,((qCell/bigT)*(I1100-I1099))+((1-(qCell/bigT))*J1099),IF(OR(ISBLANK(F1100),COUNT($AX$2:AX1099)&lt;=qCell),IF(COUNT($AX$2:AX1099)=1,0,AX1099-AX1098),((qCell/COUNT($AX$2:AX1099))*(I1100-I1099))+((1-(qCell/COUNT($AX$2:AX1099)))*J1099))),J1099),IF(H1099="in-sample",IF(Q1099=bigT,((qCell/bigT)*(I1100/I1099))+((1-(qCell/bigT))*J1099),IF(qCell=0,1,IF(OR(ISBLANK(F1100),COUNT($AX$2:AX1099)&lt;=qCell),IF(COUNT($AX$2:AX1099)=1,1,AX1099/AX1098),((qCell/COUNT($AX$2:AX1099))*(I1100/I1099))+((1-(qCell/COUNT($AX$2:AX1099)))*J1099)))),J1099)))))))</f>
        <v/>
      </c>
      <c r="K1100" s="120" t="str">
        <f>IF(H1100="","",IF(AND(Temp!optSeasCoef=0,Temp!sts_add=1),IF(H1100="out-sample",I1100+(Q1100*J1100),I1100+J1100),IF(AND(Temp!optSeasCoef=0,Temp!sts_multp=1),IF(H1100="out-sample",I1100*(J1100^Q1100),I1100*J1100),IF(Temp!sts_add=1,IF(H1100="out-sample",(I1100+(Q1100*J1100))*G1100,(I1100+J1100)*G1100),IF(H1100="out-sample",I1100*(J1100^Q1100)*G1100,I1100*J1100*G1100)))))</f>
        <v/>
      </c>
      <c r="L1100" s="116" t="str">
        <f t="shared" si="187"/>
        <v/>
      </c>
      <c r="M1100" s="116" t="str">
        <f t="shared" si="188"/>
        <v/>
      </c>
      <c r="N1100" s="116" t="str">
        <f t="shared" si="189"/>
        <v/>
      </c>
      <c r="O1100" s="116" t="str">
        <f t="shared" si="190"/>
        <v/>
      </c>
      <c r="P1100" s="116" t="str">
        <f t="shared" si="191"/>
        <v/>
      </c>
      <c r="Q1100" s="94" t="str">
        <f>IF(AND(Temp!fhor_indata=1,ISBLANK(F1100),H1099="in-sample"),1,IF(AND(Temp!fhor_indata=1,H1099="out-sample",Q1099&lt;XfHor),Q1099+1,IF(ISBLANK(F1100),"",IF(AND(H1100="out-sample",H1099="in-sample"),1,IF(AND(H1100="out-sample",H1099="out-sample"),Q1099+1,IF(ISNUMBER(Q1099),Q1099+1,1))))))</f>
        <v/>
      </c>
      <c r="R1100" s="94" t="str">
        <f t="shared" si="192"/>
        <v/>
      </c>
      <c r="S1100" s="94" t="str">
        <f>IF(Temp!fhor_indata=1,IF(S1099=XobsHor,1,IF(COUNT($S$2:S1099)&lt;=XobsHor,S1099+1,IF(AND(COUNT($S$2:S1099)&lt;=XobsHor+XfHor,IFERROR(MOD(S1099,XobsHor)&lt;XfHor,FALSE)),S1099+1,""))),IF(ISBLANK(F1100),"",IF(S1099=maxP,1,IF(S1099&lt;maxP,S1099+1,IF(COUNT($S$2:S1100)&lt;=XobsHor,S1099+1,"")))))</f>
        <v/>
      </c>
      <c r="T1100" s="3"/>
      <c r="U1100" s="6"/>
      <c r="V1100" s="6"/>
      <c r="W1100" s="6"/>
      <c r="X1100" s="6"/>
      <c r="Y1100" s="6"/>
      <c r="Z1100" s="6"/>
      <c r="AA1100" s="6"/>
      <c r="AB1100" s="6"/>
      <c r="AC1100" s="6"/>
      <c r="AD1100" s="6"/>
      <c r="AE1100" s="6"/>
      <c r="AF1100" s="6"/>
      <c r="AG1100" s="6"/>
      <c r="AH1100" s="6"/>
      <c r="AI1100" s="6"/>
      <c r="AJ1100" s="6"/>
      <c r="AK1100" s="6"/>
      <c r="AW1100" s="122" t="str">
        <f t="shared" si="194"/>
        <v/>
      </c>
      <c r="AX1100" s="123" t="str">
        <f t="shared" si="195"/>
        <v/>
      </c>
      <c r="AY1100" s="124" t="str">
        <f t="shared" si="196"/>
        <v/>
      </c>
      <c r="AZ1100" s="124" t="str">
        <f t="shared" si="197"/>
        <v/>
      </c>
      <c r="BF1100" s="91"/>
    </row>
    <row r="1101" spans="1:58" s="78" customFormat="1" ht="14.25" x14ac:dyDescent="0.2">
      <c r="A1101" s="6"/>
      <c r="B1101" s="6"/>
      <c r="C1101" s="6"/>
      <c r="D1101" s="3"/>
      <c r="E1101" s="98" t="str">
        <f t="shared" si="193"/>
        <v/>
      </c>
      <c r="F1101" s="117"/>
      <c r="G1101" s="116" t="str">
        <f>IF(E1101="","",IF(Temp!optSeasCoef=0,1,INDEX($C$2:$C$13,IF(MOD(COUNT($E$2:E1101),seas_indx)=0,seas_indx,MOD(COUNT($E$2:E1101),seas_indx)))))</f>
        <v/>
      </c>
      <c r="H1101" s="97" t="str">
        <f>IFERROR(IF(Temp!fhor_indata=1,IF(COUNT($S$2:S1101)&lt;=XobsHor,"in-sample",IF(AND(COUNT($S$2:S1101)&lt;=XobsHor+XfHor,MOD(S1100,XobsHor)&lt;XfHor),"out-sample","")),IF(ISBLANK(F1101),"",IF(COUNT($F$2:F1101)&lt;=XobsHor-XfHor,"in-sample","out-sample"))),"")</f>
        <v/>
      </c>
      <c r="I1101" s="120" t="str">
        <f>IF(AND(ISBLANK(F1100),H1100="in-sample"),"",IF(AND(Temp!fhor_indata=1,H1100="out-sample",H1101="out-sample"),I1100,IF(AND(ISBLANK(F1101),H1100="out-sample"),"",IF(AND(Temp!optSeasCoef=0,Temp!sts_add=1),IF(H1100="in-sample",IF(Q1100=bigT,((pCell/bigT)*F1100)+((1-(pCell/bigT))*(I1100+J1100)),IF(OR(ISBLANK(F1101),COUNT($F$2:F1100)&lt;=pCell),F1100,((pCell/COUNT($F$2:F1100))*F1100)+((1-(pCell/COUNT($F$2:F1100)))*(I1100+J1100)))),I1100),IF(AND(Temp!optSeasCoef=0,Temp!sts_multp=1),IF(H1100="in-sample",IF(Q1100=bigT,((pCell/bigT)*F1100)+((1-(pCell/bigT))*(I1100*J1100)),IF(OR(ISBLANK(F1101),COUNT(F$2:$F1100)&lt;=pCell),F1100,((pCell/COUNT($F$2:F1100))*F1100)+((1-(pCell/COUNT($F$2:F1100)))*(I1100*J1100)))),I1100),IF(Temp!sts_add=1,IF(H1100="in-sample",IF(Q1100=bigT,((pCell/bigT)*AX1100)+((1-(pCell/bigT))*(I1100+J1100)),IF(OR(ISBLANK(F1101),COUNT($AX$2:AX1100)&lt;=pCell),AX1100,((pCell/COUNT($AX$2:AX1100))*AX1100)+((1-(pCell/COUNT($AX$2:AX1100)))*(I1100+J1100)))),I1100),IF(H1100="in-sample",IF(Q1100=bigT,((pCell/bigT)*AX1100)+((1-(pCell/bigT))*(I1100*J1100)),IF(OR(ISBLANK(F1101),COUNT($AX$2:AX1100)&lt;=pCell),AX1100,((pCell/COUNT($AX$2:AX1100))*AX1100)+((1-(pCell/COUNT($AX$2:AX1100)))*(I1100*J1100)))),I1100)))))))</f>
        <v/>
      </c>
      <c r="J1101" s="120" t="str">
        <f>IF(AND(ISBLANK(F1100),H1100="in-sample"),"",IF(AND(Temp!fhor_indata=1,H1100="out-sample",H1101="out-sample"),J1100,IF(AND(ISBLANK(F1101),H1100="out-sample"),"",IF(AND(Temp!optSeasCoef=0,Temp!sts_add=1),IF(H1100="in-sample",IF(Q1100=bigT,((qCell/bigT)*(I1101-I1100))+((1-(qCell/bigT))*J1100),IF(OR(ISBLANK(F1101),COUNT($F$2:F1100)&lt;=qCell),IF(COUNT($F$2:F1100)=1,0,F1100-F1099),((qCell/COUNT($F$2:F1100))*(I1101-I1100))+((1-(qCell/COUNT($F$2:F1100)))*J1100))),J1100),IF(AND(Temp!optSeasCoef=0,Temp!sts_multp=1),IF(H1100="in-sample",IF(Q1100=bigT,((qCell/bigT)*(I1101/I1100))+((1-(qCell/bigT))*J1100),IF(qCell=0,1,IF(OR(ISBLANK(F1101),COUNT($F$2:F1100)&lt;=qCell),IF(COUNT($F$2:F1100)=1,1,F1100/F1099),((qCell/COUNT($F$2:F1100))*(I1101/I1100))+((1-(qCell/COUNT($F$2:F1100)))*J1100)))),J1100),IF(Temp!sts_add=1,IF(H1100="in-sample",IF(Q1100=bigT,((qCell/bigT)*(I1101-I1100))+((1-(qCell/bigT))*J1100),IF(OR(ISBLANK(F1101),COUNT($AX$2:AX1100)&lt;=qCell),IF(COUNT($AX$2:AX1100)=1,0,AX1100-AX1099),((qCell/COUNT($AX$2:AX1100))*(I1101-I1100))+((1-(qCell/COUNT($AX$2:AX1100)))*J1100))),J1100),IF(H1100="in-sample",IF(Q1100=bigT,((qCell/bigT)*(I1101/I1100))+((1-(qCell/bigT))*J1100),IF(qCell=0,1,IF(OR(ISBLANK(F1101),COUNT($AX$2:AX1100)&lt;=qCell),IF(COUNT($AX$2:AX1100)=1,1,AX1100/AX1099),((qCell/COUNT($AX$2:AX1100))*(I1101/I1100))+((1-(qCell/COUNT($AX$2:AX1100)))*J1100)))),J1100)))))))</f>
        <v/>
      </c>
      <c r="K1101" s="120" t="str">
        <f>IF(H1101="","",IF(AND(Temp!optSeasCoef=0,Temp!sts_add=1),IF(H1101="out-sample",I1101+(Q1101*J1101),I1101+J1101),IF(AND(Temp!optSeasCoef=0,Temp!sts_multp=1),IF(H1101="out-sample",I1101*(J1101^Q1101),I1101*J1101),IF(Temp!sts_add=1,IF(H1101="out-sample",(I1101+(Q1101*J1101))*G1101,(I1101+J1101)*G1101),IF(H1101="out-sample",I1101*(J1101^Q1101)*G1101,I1101*J1101*G1101)))))</f>
        <v/>
      </c>
      <c r="L1101" s="116" t="str">
        <f t="shared" si="187"/>
        <v/>
      </c>
      <c r="M1101" s="116" t="str">
        <f t="shared" si="188"/>
        <v/>
      </c>
      <c r="N1101" s="116" t="str">
        <f t="shared" si="189"/>
        <v/>
      </c>
      <c r="O1101" s="116" t="str">
        <f t="shared" si="190"/>
        <v/>
      </c>
      <c r="P1101" s="116" t="str">
        <f t="shared" si="191"/>
        <v/>
      </c>
      <c r="Q1101" s="94" t="str">
        <f>IF(AND(Temp!fhor_indata=1,ISBLANK(F1101),H1100="in-sample"),1,IF(AND(Temp!fhor_indata=1,H1100="out-sample",Q1100&lt;XfHor),Q1100+1,IF(ISBLANK(F1101),"",IF(AND(H1101="out-sample",H1100="in-sample"),1,IF(AND(H1101="out-sample",H1100="out-sample"),Q1100+1,IF(ISNUMBER(Q1100),Q1100+1,1))))))</f>
        <v/>
      </c>
      <c r="R1101" s="94" t="str">
        <f t="shared" si="192"/>
        <v/>
      </c>
      <c r="S1101" s="94" t="str">
        <f>IF(Temp!fhor_indata=1,IF(S1100=XobsHor,1,IF(COUNT($S$2:S1100)&lt;=XobsHor,S1100+1,IF(AND(COUNT($S$2:S1100)&lt;=XobsHor+XfHor,IFERROR(MOD(S1100,XobsHor)&lt;XfHor,FALSE)),S1100+1,""))),IF(ISBLANK(F1101),"",IF(S1100=maxP,1,IF(S1100&lt;maxP,S1100+1,IF(COUNT($S$2:S1101)&lt;=XobsHor,S1100+1,"")))))</f>
        <v/>
      </c>
      <c r="T1101" s="3"/>
      <c r="U1101" s="6"/>
      <c r="V1101" s="6"/>
      <c r="W1101" s="6"/>
      <c r="X1101" s="6"/>
      <c r="Y1101" s="6"/>
      <c r="Z1101" s="6"/>
      <c r="AA1101" s="6"/>
      <c r="AB1101" s="6"/>
      <c r="AC1101" s="6"/>
      <c r="AD1101" s="6"/>
      <c r="AE1101" s="6"/>
      <c r="AF1101" s="6"/>
      <c r="AG1101" s="6"/>
      <c r="AH1101" s="6"/>
      <c r="AI1101" s="6"/>
      <c r="AJ1101" s="6"/>
      <c r="AK1101" s="6"/>
      <c r="AW1101" s="122" t="str">
        <f t="shared" si="194"/>
        <v/>
      </c>
      <c r="AX1101" s="123" t="str">
        <f t="shared" si="195"/>
        <v/>
      </c>
      <c r="AY1101" s="124" t="str">
        <f t="shared" si="196"/>
        <v/>
      </c>
      <c r="AZ1101" s="124" t="str">
        <f t="shared" si="197"/>
        <v/>
      </c>
      <c r="BF1101" s="91"/>
    </row>
    <row r="1102" spans="1:58" s="78" customFormat="1" ht="14.25" x14ac:dyDescent="0.2">
      <c r="A1102" s="6"/>
      <c r="B1102" s="6"/>
      <c r="C1102" s="6"/>
      <c r="D1102" s="3"/>
      <c r="E1102" s="98" t="str">
        <f t="shared" si="193"/>
        <v/>
      </c>
      <c r="F1102" s="117"/>
      <c r="G1102" s="116" t="str">
        <f>IF(E1102="","",IF(Temp!optSeasCoef=0,1,INDEX($C$2:$C$13,IF(MOD(COUNT($E$2:E1102),seas_indx)=0,seas_indx,MOD(COUNT($E$2:E1102),seas_indx)))))</f>
        <v/>
      </c>
      <c r="H1102" s="97" t="str">
        <f>IFERROR(IF(Temp!fhor_indata=1,IF(COUNT($S$2:S1102)&lt;=XobsHor,"in-sample",IF(AND(COUNT($S$2:S1102)&lt;=XobsHor+XfHor,MOD(S1101,XobsHor)&lt;XfHor),"out-sample","")),IF(ISBLANK(F1102),"",IF(COUNT($F$2:F1102)&lt;=XobsHor-XfHor,"in-sample","out-sample"))),"")</f>
        <v/>
      </c>
      <c r="I1102" s="120" t="str">
        <f>IF(AND(ISBLANK(F1101),H1101="in-sample"),"",IF(AND(Temp!fhor_indata=1,H1101="out-sample",H1102="out-sample"),I1101,IF(AND(ISBLANK(F1102),H1101="out-sample"),"",IF(AND(Temp!optSeasCoef=0,Temp!sts_add=1),IF(H1101="in-sample",IF(Q1101=bigT,((pCell/bigT)*F1101)+((1-(pCell/bigT))*(I1101+J1101)),IF(OR(ISBLANK(F1102),COUNT($F$2:F1101)&lt;=pCell),F1101,((pCell/COUNT($F$2:F1101))*F1101)+((1-(pCell/COUNT($F$2:F1101)))*(I1101+J1101)))),I1101),IF(AND(Temp!optSeasCoef=0,Temp!sts_multp=1),IF(H1101="in-sample",IF(Q1101=bigT,((pCell/bigT)*F1101)+((1-(pCell/bigT))*(I1101*J1101)),IF(OR(ISBLANK(F1102),COUNT(F$2:$F1101)&lt;=pCell),F1101,((pCell/COUNT($F$2:F1101))*F1101)+((1-(pCell/COUNT($F$2:F1101)))*(I1101*J1101)))),I1101),IF(Temp!sts_add=1,IF(H1101="in-sample",IF(Q1101=bigT,((pCell/bigT)*AX1101)+((1-(pCell/bigT))*(I1101+J1101)),IF(OR(ISBLANK(F1102),COUNT($AX$2:AX1101)&lt;=pCell),AX1101,((pCell/COUNT($AX$2:AX1101))*AX1101)+((1-(pCell/COUNT($AX$2:AX1101)))*(I1101+J1101)))),I1101),IF(H1101="in-sample",IF(Q1101=bigT,((pCell/bigT)*AX1101)+((1-(pCell/bigT))*(I1101*J1101)),IF(OR(ISBLANK(F1102),COUNT($AX$2:AX1101)&lt;=pCell),AX1101,((pCell/COUNT($AX$2:AX1101))*AX1101)+((1-(pCell/COUNT($AX$2:AX1101)))*(I1101*J1101)))),I1101)))))))</f>
        <v/>
      </c>
      <c r="J1102" s="120" t="str">
        <f>IF(AND(ISBLANK(F1101),H1101="in-sample"),"",IF(AND(Temp!fhor_indata=1,H1101="out-sample",H1102="out-sample"),J1101,IF(AND(ISBLANK(F1102),H1101="out-sample"),"",IF(AND(Temp!optSeasCoef=0,Temp!sts_add=1),IF(H1101="in-sample",IF(Q1101=bigT,((qCell/bigT)*(I1102-I1101))+((1-(qCell/bigT))*J1101),IF(OR(ISBLANK(F1102),COUNT($F$2:F1101)&lt;=qCell),IF(COUNT($F$2:F1101)=1,0,F1101-F1100),((qCell/COUNT($F$2:F1101))*(I1102-I1101))+((1-(qCell/COUNT($F$2:F1101)))*J1101))),J1101),IF(AND(Temp!optSeasCoef=0,Temp!sts_multp=1),IF(H1101="in-sample",IF(Q1101=bigT,((qCell/bigT)*(I1102/I1101))+((1-(qCell/bigT))*J1101),IF(qCell=0,1,IF(OR(ISBLANK(F1102),COUNT($F$2:F1101)&lt;=qCell),IF(COUNT($F$2:F1101)=1,1,F1101/F1100),((qCell/COUNT($F$2:F1101))*(I1102/I1101))+((1-(qCell/COUNT($F$2:F1101)))*J1101)))),J1101),IF(Temp!sts_add=1,IF(H1101="in-sample",IF(Q1101=bigT,((qCell/bigT)*(I1102-I1101))+((1-(qCell/bigT))*J1101),IF(OR(ISBLANK(F1102),COUNT($AX$2:AX1101)&lt;=qCell),IF(COUNT($AX$2:AX1101)=1,0,AX1101-AX1100),((qCell/COUNT($AX$2:AX1101))*(I1102-I1101))+((1-(qCell/COUNT($AX$2:AX1101)))*J1101))),J1101),IF(H1101="in-sample",IF(Q1101=bigT,((qCell/bigT)*(I1102/I1101))+((1-(qCell/bigT))*J1101),IF(qCell=0,1,IF(OR(ISBLANK(F1102),COUNT($AX$2:AX1101)&lt;=qCell),IF(COUNT($AX$2:AX1101)=1,1,AX1101/AX1100),((qCell/COUNT($AX$2:AX1101))*(I1102/I1101))+((1-(qCell/COUNT($AX$2:AX1101)))*J1101)))),J1101)))))))</f>
        <v/>
      </c>
      <c r="K1102" s="120" t="str">
        <f>IF(H1102="","",IF(AND(Temp!optSeasCoef=0,Temp!sts_add=1),IF(H1102="out-sample",I1102+(Q1102*J1102),I1102+J1102),IF(AND(Temp!optSeasCoef=0,Temp!sts_multp=1),IF(H1102="out-sample",I1102*(J1102^Q1102),I1102*J1102),IF(Temp!sts_add=1,IF(H1102="out-sample",(I1102+(Q1102*J1102))*G1102,(I1102+J1102)*G1102),IF(H1102="out-sample",I1102*(J1102^Q1102)*G1102,I1102*J1102*G1102)))))</f>
        <v/>
      </c>
      <c r="L1102" s="116" t="str">
        <f t="shared" si="187"/>
        <v/>
      </c>
      <c r="M1102" s="116" t="str">
        <f t="shared" si="188"/>
        <v/>
      </c>
      <c r="N1102" s="116" t="str">
        <f t="shared" si="189"/>
        <v/>
      </c>
      <c r="O1102" s="116" t="str">
        <f t="shared" si="190"/>
        <v/>
      </c>
      <c r="P1102" s="116" t="str">
        <f t="shared" si="191"/>
        <v/>
      </c>
      <c r="Q1102" s="94" t="str">
        <f>IF(AND(Temp!fhor_indata=1,ISBLANK(F1102),H1101="in-sample"),1,IF(AND(Temp!fhor_indata=1,H1101="out-sample",Q1101&lt;XfHor),Q1101+1,IF(ISBLANK(F1102),"",IF(AND(H1102="out-sample",H1101="in-sample"),1,IF(AND(H1102="out-sample",H1101="out-sample"),Q1101+1,IF(ISNUMBER(Q1101),Q1101+1,1))))))</f>
        <v/>
      </c>
      <c r="R1102" s="94" t="str">
        <f t="shared" si="192"/>
        <v/>
      </c>
      <c r="S1102" s="94" t="str">
        <f>IF(Temp!fhor_indata=1,IF(S1101=XobsHor,1,IF(COUNT($S$2:S1101)&lt;=XobsHor,S1101+1,IF(AND(COUNT($S$2:S1101)&lt;=XobsHor+XfHor,IFERROR(MOD(S1101,XobsHor)&lt;XfHor,FALSE)),S1101+1,""))),IF(ISBLANK(F1102),"",IF(S1101=maxP,1,IF(S1101&lt;maxP,S1101+1,IF(COUNT($S$2:S1102)&lt;=XobsHor,S1101+1,"")))))</f>
        <v/>
      </c>
      <c r="T1102" s="3"/>
      <c r="U1102" s="6"/>
      <c r="V1102" s="6"/>
      <c r="W1102" s="6"/>
      <c r="X1102" s="6"/>
      <c r="Y1102" s="6"/>
      <c r="Z1102" s="6"/>
      <c r="AA1102" s="6"/>
      <c r="AB1102" s="6"/>
      <c r="AC1102" s="6"/>
      <c r="AD1102" s="6"/>
      <c r="AE1102" s="6"/>
      <c r="AF1102" s="6"/>
      <c r="AG1102" s="6"/>
      <c r="AH1102" s="6"/>
      <c r="AI1102" s="6"/>
      <c r="AJ1102" s="6"/>
      <c r="AK1102" s="6"/>
      <c r="AW1102" s="122" t="str">
        <f t="shared" si="194"/>
        <v/>
      </c>
      <c r="AX1102" s="123" t="str">
        <f t="shared" si="195"/>
        <v/>
      </c>
      <c r="AY1102" s="124" t="str">
        <f t="shared" si="196"/>
        <v/>
      </c>
      <c r="AZ1102" s="124" t="str">
        <f t="shared" si="197"/>
        <v/>
      </c>
      <c r="BF1102" s="91"/>
    </row>
    <row r="1103" spans="1:58" s="78" customFormat="1" ht="14.25" x14ac:dyDescent="0.2">
      <c r="A1103" s="6"/>
      <c r="B1103" s="6"/>
      <c r="C1103" s="6"/>
      <c r="D1103" s="3"/>
      <c r="E1103" s="98" t="str">
        <f t="shared" si="193"/>
        <v/>
      </c>
      <c r="F1103" s="117"/>
      <c r="G1103" s="116" t="str">
        <f>IF(E1103="","",IF(Temp!optSeasCoef=0,1,INDEX($C$2:$C$13,IF(MOD(COUNT($E$2:E1103),seas_indx)=0,seas_indx,MOD(COUNT($E$2:E1103),seas_indx)))))</f>
        <v/>
      </c>
      <c r="H1103" s="97" t="str">
        <f>IFERROR(IF(Temp!fhor_indata=1,IF(COUNT($S$2:S1103)&lt;=XobsHor,"in-sample",IF(AND(COUNT($S$2:S1103)&lt;=XobsHor+XfHor,MOD(S1102,XobsHor)&lt;XfHor),"out-sample","")),IF(ISBLANK(F1103),"",IF(COUNT($F$2:F1103)&lt;=XobsHor-XfHor,"in-sample","out-sample"))),"")</f>
        <v/>
      </c>
      <c r="I1103" s="120" t="str">
        <f>IF(AND(ISBLANK(F1102),H1102="in-sample"),"",IF(AND(Temp!fhor_indata=1,H1102="out-sample",H1103="out-sample"),I1102,IF(AND(ISBLANK(F1103),H1102="out-sample"),"",IF(AND(Temp!optSeasCoef=0,Temp!sts_add=1),IF(H1102="in-sample",IF(Q1102=bigT,((pCell/bigT)*F1102)+((1-(pCell/bigT))*(I1102+J1102)),IF(OR(ISBLANK(F1103),COUNT($F$2:F1102)&lt;=pCell),F1102,((pCell/COUNT($F$2:F1102))*F1102)+((1-(pCell/COUNT($F$2:F1102)))*(I1102+J1102)))),I1102),IF(AND(Temp!optSeasCoef=0,Temp!sts_multp=1),IF(H1102="in-sample",IF(Q1102=bigT,((pCell/bigT)*F1102)+((1-(pCell/bigT))*(I1102*J1102)),IF(OR(ISBLANK(F1103),COUNT(F$2:$F1102)&lt;=pCell),F1102,((pCell/COUNT($F$2:F1102))*F1102)+((1-(pCell/COUNT($F$2:F1102)))*(I1102*J1102)))),I1102),IF(Temp!sts_add=1,IF(H1102="in-sample",IF(Q1102=bigT,((pCell/bigT)*AX1102)+((1-(pCell/bigT))*(I1102+J1102)),IF(OR(ISBLANK(F1103),COUNT($AX$2:AX1102)&lt;=pCell),AX1102,((pCell/COUNT($AX$2:AX1102))*AX1102)+((1-(pCell/COUNT($AX$2:AX1102)))*(I1102+J1102)))),I1102),IF(H1102="in-sample",IF(Q1102=bigT,((pCell/bigT)*AX1102)+((1-(pCell/bigT))*(I1102*J1102)),IF(OR(ISBLANK(F1103),COUNT($AX$2:AX1102)&lt;=pCell),AX1102,((pCell/COUNT($AX$2:AX1102))*AX1102)+((1-(pCell/COUNT($AX$2:AX1102)))*(I1102*J1102)))),I1102)))))))</f>
        <v/>
      </c>
      <c r="J1103" s="120" t="str">
        <f>IF(AND(ISBLANK(F1102),H1102="in-sample"),"",IF(AND(Temp!fhor_indata=1,H1102="out-sample",H1103="out-sample"),J1102,IF(AND(ISBLANK(F1103),H1102="out-sample"),"",IF(AND(Temp!optSeasCoef=0,Temp!sts_add=1),IF(H1102="in-sample",IF(Q1102=bigT,((qCell/bigT)*(I1103-I1102))+((1-(qCell/bigT))*J1102),IF(OR(ISBLANK(F1103),COUNT($F$2:F1102)&lt;=qCell),IF(COUNT($F$2:F1102)=1,0,F1102-F1101),((qCell/COUNT($F$2:F1102))*(I1103-I1102))+((1-(qCell/COUNT($F$2:F1102)))*J1102))),J1102),IF(AND(Temp!optSeasCoef=0,Temp!sts_multp=1),IF(H1102="in-sample",IF(Q1102=bigT,((qCell/bigT)*(I1103/I1102))+((1-(qCell/bigT))*J1102),IF(qCell=0,1,IF(OR(ISBLANK(F1103),COUNT($F$2:F1102)&lt;=qCell),IF(COUNT($F$2:F1102)=1,1,F1102/F1101),((qCell/COUNT($F$2:F1102))*(I1103/I1102))+((1-(qCell/COUNT($F$2:F1102)))*J1102)))),J1102),IF(Temp!sts_add=1,IF(H1102="in-sample",IF(Q1102=bigT,((qCell/bigT)*(I1103-I1102))+((1-(qCell/bigT))*J1102),IF(OR(ISBLANK(F1103),COUNT($AX$2:AX1102)&lt;=qCell),IF(COUNT($AX$2:AX1102)=1,0,AX1102-AX1101),((qCell/COUNT($AX$2:AX1102))*(I1103-I1102))+((1-(qCell/COUNT($AX$2:AX1102)))*J1102))),J1102),IF(H1102="in-sample",IF(Q1102=bigT,((qCell/bigT)*(I1103/I1102))+((1-(qCell/bigT))*J1102),IF(qCell=0,1,IF(OR(ISBLANK(F1103),COUNT($AX$2:AX1102)&lt;=qCell),IF(COUNT($AX$2:AX1102)=1,1,AX1102/AX1101),((qCell/COUNT($AX$2:AX1102))*(I1103/I1102))+((1-(qCell/COUNT($AX$2:AX1102)))*J1102)))),J1102)))))))</f>
        <v/>
      </c>
      <c r="K1103" s="120" t="str">
        <f>IF(H1103="","",IF(AND(Temp!optSeasCoef=0,Temp!sts_add=1),IF(H1103="out-sample",I1103+(Q1103*J1103),I1103+J1103),IF(AND(Temp!optSeasCoef=0,Temp!sts_multp=1),IF(H1103="out-sample",I1103*(J1103^Q1103),I1103*J1103),IF(Temp!sts_add=1,IF(H1103="out-sample",(I1103+(Q1103*J1103))*G1103,(I1103+J1103)*G1103),IF(H1103="out-sample",I1103*(J1103^Q1103)*G1103,I1103*J1103*G1103)))))</f>
        <v/>
      </c>
      <c r="L1103" s="116" t="str">
        <f t="shared" si="187"/>
        <v/>
      </c>
      <c r="M1103" s="116" t="str">
        <f t="shared" si="188"/>
        <v/>
      </c>
      <c r="N1103" s="116" t="str">
        <f t="shared" si="189"/>
        <v/>
      </c>
      <c r="O1103" s="116" t="str">
        <f t="shared" si="190"/>
        <v/>
      </c>
      <c r="P1103" s="116" t="str">
        <f t="shared" si="191"/>
        <v/>
      </c>
      <c r="Q1103" s="94" t="str">
        <f>IF(AND(Temp!fhor_indata=1,ISBLANK(F1103),H1102="in-sample"),1,IF(AND(Temp!fhor_indata=1,H1102="out-sample",Q1102&lt;XfHor),Q1102+1,IF(ISBLANK(F1103),"",IF(AND(H1103="out-sample",H1102="in-sample"),1,IF(AND(H1103="out-sample",H1102="out-sample"),Q1102+1,IF(ISNUMBER(Q1102),Q1102+1,1))))))</f>
        <v/>
      </c>
      <c r="R1103" s="94" t="str">
        <f t="shared" si="192"/>
        <v/>
      </c>
      <c r="S1103" s="94" t="str">
        <f>IF(Temp!fhor_indata=1,IF(S1102=XobsHor,1,IF(COUNT($S$2:S1102)&lt;=XobsHor,S1102+1,IF(AND(COUNT($S$2:S1102)&lt;=XobsHor+XfHor,IFERROR(MOD(S1102,XobsHor)&lt;XfHor,FALSE)),S1102+1,""))),IF(ISBLANK(F1103),"",IF(S1102=maxP,1,IF(S1102&lt;maxP,S1102+1,IF(COUNT($S$2:S1103)&lt;=XobsHor,S1102+1,"")))))</f>
        <v/>
      </c>
      <c r="T1103" s="3"/>
      <c r="U1103" s="6"/>
      <c r="V1103" s="6"/>
      <c r="W1103" s="6"/>
      <c r="X1103" s="6"/>
      <c r="Y1103" s="6"/>
      <c r="Z1103" s="6"/>
      <c r="AA1103" s="6"/>
      <c r="AB1103" s="6"/>
      <c r="AC1103" s="6"/>
      <c r="AD1103" s="6"/>
      <c r="AE1103" s="6"/>
      <c r="AF1103" s="6"/>
      <c r="AG1103" s="6"/>
      <c r="AH1103" s="6"/>
      <c r="AI1103" s="6"/>
      <c r="AJ1103" s="6"/>
      <c r="AK1103" s="6"/>
      <c r="AW1103" s="122" t="str">
        <f t="shared" si="194"/>
        <v/>
      </c>
      <c r="AX1103" s="123" t="str">
        <f t="shared" si="195"/>
        <v/>
      </c>
      <c r="AY1103" s="124" t="str">
        <f t="shared" si="196"/>
        <v/>
      </c>
      <c r="AZ1103" s="124" t="str">
        <f t="shared" si="197"/>
        <v/>
      </c>
      <c r="BF1103" s="91"/>
    </row>
    <row r="1104" spans="1:58" s="78" customFormat="1" ht="14.25" x14ac:dyDescent="0.2">
      <c r="A1104" s="6"/>
      <c r="B1104" s="6"/>
      <c r="C1104" s="6"/>
      <c r="D1104" s="3"/>
      <c r="E1104" s="98" t="str">
        <f t="shared" si="193"/>
        <v/>
      </c>
      <c r="F1104" s="117"/>
      <c r="G1104" s="116" t="str">
        <f>IF(E1104="","",IF(Temp!optSeasCoef=0,1,INDEX($C$2:$C$13,IF(MOD(COUNT($E$2:E1104),seas_indx)=0,seas_indx,MOD(COUNT($E$2:E1104),seas_indx)))))</f>
        <v/>
      </c>
      <c r="H1104" s="97" t="str">
        <f>IFERROR(IF(Temp!fhor_indata=1,IF(COUNT($S$2:S1104)&lt;=XobsHor,"in-sample",IF(AND(COUNT($S$2:S1104)&lt;=XobsHor+XfHor,MOD(S1103,XobsHor)&lt;XfHor),"out-sample","")),IF(ISBLANK(F1104),"",IF(COUNT($F$2:F1104)&lt;=XobsHor-XfHor,"in-sample","out-sample"))),"")</f>
        <v/>
      </c>
      <c r="I1104" s="120" t="str">
        <f>IF(AND(ISBLANK(F1103),H1103="in-sample"),"",IF(AND(Temp!fhor_indata=1,H1103="out-sample",H1104="out-sample"),I1103,IF(AND(ISBLANK(F1104),H1103="out-sample"),"",IF(AND(Temp!optSeasCoef=0,Temp!sts_add=1),IF(H1103="in-sample",IF(Q1103=bigT,((pCell/bigT)*F1103)+((1-(pCell/bigT))*(I1103+J1103)),IF(OR(ISBLANK(F1104),COUNT($F$2:F1103)&lt;=pCell),F1103,((pCell/COUNT($F$2:F1103))*F1103)+((1-(pCell/COUNT($F$2:F1103)))*(I1103+J1103)))),I1103),IF(AND(Temp!optSeasCoef=0,Temp!sts_multp=1),IF(H1103="in-sample",IF(Q1103=bigT,((pCell/bigT)*F1103)+((1-(pCell/bigT))*(I1103*J1103)),IF(OR(ISBLANK(F1104),COUNT(F$2:$F1103)&lt;=pCell),F1103,((pCell/COUNT($F$2:F1103))*F1103)+((1-(pCell/COUNT($F$2:F1103)))*(I1103*J1103)))),I1103),IF(Temp!sts_add=1,IF(H1103="in-sample",IF(Q1103=bigT,((pCell/bigT)*AX1103)+((1-(pCell/bigT))*(I1103+J1103)),IF(OR(ISBLANK(F1104),COUNT($AX$2:AX1103)&lt;=pCell),AX1103,((pCell/COUNT($AX$2:AX1103))*AX1103)+((1-(pCell/COUNT($AX$2:AX1103)))*(I1103+J1103)))),I1103),IF(H1103="in-sample",IF(Q1103=bigT,((pCell/bigT)*AX1103)+((1-(pCell/bigT))*(I1103*J1103)),IF(OR(ISBLANK(F1104),COUNT($AX$2:AX1103)&lt;=pCell),AX1103,((pCell/COUNT($AX$2:AX1103))*AX1103)+((1-(pCell/COUNT($AX$2:AX1103)))*(I1103*J1103)))),I1103)))))))</f>
        <v/>
      </c>
      <c r="J1104" s="120" t="str">
        <f>IF(AND(ISBLANK(F1103),H1103="in-sample"),"",IF(AND(Temp!fhor_indata=1,H1103="out-sample",H1104="out-sample"),J1103,IF(AND(ISBLANK(F1104),H1103="out-sample"),"",IF(AND(Temp!optSeasCoef=0,Temp!sts_add=1),IF(H1103="in-sample",IF(Q1103=bigT,((qCell/bigT)*(I1104-I1103))+((1-(qCell/bigT))*J1103),IF(OR(ISBLANK(F1104),COUNT($F$2:F1103)&lt;=qCell),IF(COUNT($F$2:F1103)=1,0,F1103-F1102),((qCell/COUNT($F$2:F1103))*(I1104-I1103))+((1-(qCell/COUNT($F$2:F1103)))*J1103))),J1103),IF(AND(Temp!optSeasCoef=0,Temp!sts_multp=1),IF(H1103="in-sample",IF(Q1103=bigT,((qCell/bigT)*(I1104/I1103))+((1-(qCell/bigT))*J1103),IF(qCell=0,1,IF(OR(ISBLANK(F1104),COUNT($F$2:F1103)&lt;=qCell),IF(COUNT($F$2:F1103)=1,1,F1103/F1102),((qCell/COUNT($F$2:F1103))*(I1104/I1103))+((1-(qCell/COUNT($F$2:F1103)))*J1103)))),J1103),IF(Temp!sts_add=1,IF(H1103="in-sample",IF(Q1103=bigT,((qCell/bigT)*(I1104-I1103))+((1-(qCell/bigT))*J1103),IF(OR(ISBLANK(F1104),COUNT($AX$2:AX1103)&lt;=qCell),IF(COUNT($AX$2:AX1103)=1,0,AX1103-AX1102),((qCell/COUNT($AX$2:AX1103))*(I1104-I1103))+((1-(qCell/COUNT($AX$2:AX1103)))*J1103))),J1103),IF(H1103="in-sample",IF(Q1103=bigT,((qCell/bigT)*(I1104/I1103))+((1-(qCell/bigT))*J1103),IF(qCell=0,1,IF(OR(ISBLANK(F1104),COUNT($AX$2:AX1103)&lt;=qCell),IF(COUNT($AX$2:AX1103)=1,1,AX1103/AX1102),((qCell/COUNT($AX$2:AX1103))*(I1104/I1103))+((1-(qCell/COUNT($AX$2:AX1103)))*J1103)))),J1103)))))))</f>
        <v/>
      </c>
      <c r="K1104" s="120" t="str">
        <f>IF(H1104="","",IF(AND(Temp!optSeasCoef=0,Temp!sts_add=1),IF(H1104="out-sample",I1104+(Q1104*J1104),I1104+J1104),IF(AND(Temp!optSeasCoef=0,Temp!sts_multp=1),IF(H1104="out-sample",I1104*(J1104^Q1104),I1104*J1104),IF(Temp!sts_add=1,IF(H1104="out-sample",(I1104+(Q1104*J1104))*G1104,(I1104+J1104)*G1104),IF(H1104="out-sample",I1104*(J1104^Q1104)*G1104,I1104*J1104*G1104)))))</f>
        <v/>
      </c>
      <c r="L1104" s="116" t="str">
        <f t="shared" si="187"/>
        <v/>
      </c>
      <c r="M1104" s="116" t="str">
        <f t="shared" si="188"/>
        <v/>
      </c>
      <c r="N1104" s="116" t="str">
        <f t="shared" si="189"/>
        <v/>
      </c>
      <c r="O1104" s="116" t="str">
        <f t="shared" si="190"/>
        <v/>
      </c>
      <c r="P1104" s="116" t="str">
        <f t="shared" si="191"/>
        <v/>
      </c>
      <c r="Q1104" s="94" t="str">
        <f>IF(AND(Temp!fhor_indata=1,ISBLANK(F1104),H1103="in-sample"),1,IF(AND(Temp!fhor_indata=1,H1103="out-sample",Q1103&lt;XfHor),Q1103+1,IF(ISBLANK(F1104),"",IF(AND(H1104="out-sample",H1103="in-sample"),1,IF(AND(H1104="out-sample",H1103="out-sample"),Q1103+1,IF(ISNUMBER(Q1103),Q1103+1,1))))))</f>
        <v/>
      </c>
      <c r="R1104" s="94" t="str">
        <f t="shared" si="192"/>
        <v/>
      </c>
      <c r="S1104" s="94" t="str">
        <f>IF(Temp!fhor_indata=1,IF(S1103=XobsHor,1,IF(COUNT($S$2:S1103)&lt;=XobsHor,S1103+1,IF(AND(COUNT($S$2:S1103)&lt;=XobsHor+XfHor,IFERROR(MOD(S1103,XobsHor)&lt;XfHor,FALSE)),S1103+1,""))),IF(ISBLANK(F1104),"",IF(S1103=maxP,1,IF(S1103&lt;maxP,S1103+1,IF(COUNT($S$2:S1104)&lt;=XobsHor,S1103+1,"")))))</f>
        <v/>
      </c>
      <c r="T1104" s="3"/>
      <c r="U1104" s="6"/>
      <c r="V1104" s="6"/>
      <c r="W1104" s="6"/>
      <c r="X1104" s="6"/>
      <c r="Y1104" s="6"/>
      <c r="Z1104" s="6"/>
      <c r="AA1104" s="6"/>
      <c r="AB1104" s="6"/>
      <c r="AC1104" s="6"/>
      <c r="AD1104" s="6"/>
      <c r="AE1104" s="6"/>
      <c r="AF1104" s="6"/>
      <c r="AG1104" s="6"/>
      <c r="AH1104" s="6"/>
      <c r="AI1104" s="6"/>
      <c r="AJ1104" s="6"/>
      <c r="AK1104" s="6"/>
      <c r="AW1104" s="122" t="str">
        <f t="shared" si="194"/>
        <v/>
      </c>
      <c r="AX1104" s="123" t="str">
        <f t="shared" si="195"/>
        <v/>
      </c>
      <c r="AY1104" s="124" t="str">
        <f t="shared" si="196"/>
        <v/>
      </c>
      <c r="AZ1104" s="124" t="str">
        <f t="shared" si="197"/>
        <v/>
      </c>
      <c r="BF1104" s="91"/>
    </row>
    <row r="1105" spans="1:58" s="78" customFormat="1" ht="14.25" x14ac:dyDescent="0.2">
      <c r="A1105" s="6"/>
      <c r="B1105" s="6"/>
      <c r="C1105" s="6"/>
      <c r="D1105" s="3"/>
      <c r="E1105" s="98" t="str">
        <f t="shared" si="193"/>
        <v/>
      </c>
      <c r="F1105" s="117"/>
      <c r="G1105" s="116" t="str">
        <f>IF(E1105="","",IF(Temp!optSeasCoef=0,1,INDEX($C$2:$C$13,IF(MOD(COUNT($E$2:E1105),seas_indx)=0,seas_indx,MOD(COUNT($E$2:E1105),seas_indx)))))</f>
        <v/>
      </c>
      <c r="H1105" s="97" t="str">
        <f>IFERROR(IF(Temp!fhor_indata=1,IF(COUNT($S$2:S1105)&lt;=XobsHor,"in-sample",IF(AND(COUNT($S$2:S1105)&lt;=XobsHor+XfHor,MOD(S1104,XobsHor)&lt;XfHor),"out-sample","")),IF(ISBLANK(F1105),"",IF(COUNT($F$2:F1105)&lt;=XobsHor-XfHor,"in-sample","out-sample"))),"")</f>
        <v/>
      </c>
      <c r="I1105" s="120" t="str">
        <f>IF(AND(ISBLANK(F1104),H1104="in-sample"),"",IF(AND(Temp!fhor_indata=1,H1104="out-sample",H1105="out-sample"),I1104,IF(AND(ISBLANK(F1105),H1104="out-sample"),"",IF(AND(Temp!optSeasCoef=0,Temp!sts_add=1),IF(H1104="in-sample",IF(Q1104=bigT,((pCell/bigT)*F1104)+((1-(pCell/bigT))*(I1104+J1104)),IF(OR(ISBLANK(F1105),COUNT($F$2:F1104)&lt;=pCell),F1104,((pCell/COUNT($F$2:F1104))*F1104)+((1-(pCell/COUNT($F$2:F1104)))*(I1104+J1104)))),I1104),IF(AND(Temp!optSeasCoef=0,Temp!sts_multp=1),IF(H1104="in-sample",IF(Q1104=bigT,((pCell/bigT)*F1104)+((1-(pCell/bigT))*(I1104*J1104)),IF(OR(ISBLANK(F1105),COUNT(F$2:$F1104)&lt;=pCell),F1104,((pCell/COUNT($F$2:F1104))*F1104)+((1-(pCell/COUNT($F$2:F1104)))*(I1104*J1104)))),I1104),IF(Temp!sts_add=1,IF(H1104="in-sample",IF(Q1104=bigT,((pCell/bigT)*AX1104)+((1-(pCell/bigT))*(I1104+J1104)),IF(OR(ISBLANK(F1105),COUNT($AX$2:AX1104)&lt;=pCell),AX1104,((pCell/COUNT($AX$2:AX1104))*AX1104)+((1-(pCell/COUNT($AX$2:AX1104)))*(I1104+J1104)))),I1104),IF(H1104="in-sample",IF(Q1104=bigT,((pCell/bigT)*AX1104)+((1-(pCell/bigT))*(I1104*J1104)),IF(OR(ISBLANK(F1105),COUNT($AX$2:AX1104)&lt;=pCell),AX1104,((pCell/COUNT($AX$2:AX1104))*AX1104)+((1-(pCell/COUNT($AX$2:AX1104)))*(I1104*J1104)))),I1104)))))))</f>
        <v/>
      </c>
      <c r="J1105" s="120" t="str">
        <f>IF(AND(ISBLANK(F1104),H1104="in-sample"),"",IF(AND(Temp!fhor_indata=1,H1104="out-sample",H1105="out-sample"),J1104,IF(AND(ISBLANK(F1105),H1104="out-sample"),"",IF(AND(Temp!optSeasCoef=0,Temp!sts_add=1),IF(H1104="in-sample",IF(Q1104=bigT,((qCell/bigT)*(I1105-I1104))+((1-(qCell/bigT))*J1104),IF(OR(ISBLANK(F1105),COUNT($F$2:F1104)&lt;=qCell),IF(COUNT($F$2:F1104)=1,0,F1104-F1103),((qCell/COUNT($F$2:F1104))*(I1105-I1104))+((1-(qCell/COUNT($F$2:F1104)))*J1104))),J1104),IF(AND(Temp!optSeasCoef=0,Temp!sts_multp=1),IF(H1104="in-sample",IF(Q1104=bigT,((qCell/bigT)*(I1105/I1104))+((1-(qCell/bigT))*J1104),IF(qCell=0,1,IF(OR(ISBLANK(F1105),COUNT($F$2:F1104)&lt;=qCell),IF(COUNT($F$2:F1104)=1,1,F1104/F1103),((qCell/COUNT($F$2:F1104))*(I1105/I1104))+((1-(qCell/COUNT($F$2:F1104)))*J1104)))),J1104),IF(Temp!sts_add=1,IF(H1104="in-sample",IF(Q1104=bigT,((qCell/bigT)*(I1105-I1104))+((1-(qCell/bigT))*J1104),IF(OR(ISBLANK(F1105),COUNT($AX$2:AX1104)&lt;=qCell),IF(COUNT($AX$2:AX1104)=1,0,AX1104-AX1103),((qCell/COUNT($AX$2:AX1104))*(I1105-I1104))+((1-(qCell/COUNT($AX$2:AX1104)))*J1104))),J1104),IF(H1104="in-sample",IF(Q1104=bigT,((qCell/bigT)*(I1105/I1104))+((1-(qCell/bigT))*J1104),IF(qCell=0,1,IF(OR(ISBLANK(F1105),COUNT($AX$2:AX1104)&lt;=qCell),IF(COUNT($AX$2:AX1104)=1,1,AX1104/AX1103),((qCell/COUNT($AX$2:AX1104))*(I1105/I1104))+((1-(qCell/COUNT($AX$2:AX1104)))*J1104)))),J1104)))))))</f>
        <v/>
      </c>
      <c r="K1105" s="120" t="str">
        <f>IF(H1105="","",IF(AND(Temp!optSeasCoef=0,Temp!sts_add=1),IF(H1105="out-sample",I1105+(Q1105*J1105),I1105+J1105),IF(AND(Temp!optSeasCoef=0,Temp!sts_multp=1),IF(H1105="out-sample",I1105*(J1105^Q1105),I1105*J1105),IF(Temp!sts_add=1,IF(H1105="out-sample",(I1105+(Q1105*J1105))*G1105,(I1105+J1105)*G1105),IF(H1105="out-sample",I1105*(J1105^Q1105)*G1105,I1105*J1105*G1105)))))</f>
        <v/>
      </c>
      <c r="L1105" s="116" t="str">
        <f t="shared" si="187"/>
        <v/>
      </c>
      <c r="M1105" s="116" t="str">
        <f t="shared" si="188"/>
        <v/>
      </c>
      <c r="N1105" s="116" t="str">
        <f t="shared" si="189"/>
        <v/>
      </c>
      <c r="O1105" s="116" t="str">
        <f t="shared" si="190"/>
        <v/>
      </c>
      <c r="P1105" s="116" t="str">
        <f t="shared" si="191"/>
        <v/>
      </c>
      <c r="Q1105" s="94" t="str">
        <f>IF(AND(Temp!fhor_indata=1,ISBLANK(F1105),H1104="in-sample"),1,IF(AND(Temp!fhor_indata=1,H1104="out-sample",Q1104&lt;XfHor),Q1104+1,IF(ISBLANK(F1105),"",IF(AND(H1105="out-sample",H1104="in-sample"),1,IF(AND(H1105="out-sample",H1104="out-sample"),Q1104+1,IF(ISNUMBER(Q1104),Q1104+1,1))))))</f>
        <v/>
      </c>
      <c r="R1105" s="94" t="str">
        <f t="shared" si="192"/>
        <v/>
      </c>
      <c r="S1105" s="94" t="str">
        <f>IF(Temp!fhor_indata=1,IF(S1104=XobsHor,1,IF(COUNT($S$2:S1104)&lt;=XobsHor,S1104+1,IF(AND(COUNT($S$2:S1104)&lt;=XobsHor+XfHor,IFERROR(MOD(S1104,XobsHor)&lt;XfHor,FALSE)),S1104+1,""))),IF(ISBLANK(F1105),"",IF(S1104=maxP,1,IF(S1104&lt;maxP,S1104+1,IF(COUNT($S$2:S1105)&lt;=XobsHor,S1104+1,"")))))</f>
        <v/>
      </c>
      <c r="T1105" s="3"/>
      <c r="U1105" s="6"/>
      <c r="V1105" s="6"/>
      <c r="W1105" s="6"/>
      <c r="X1105" s="6"/>
      <c r="Y1105" s="6"/>
      <c r="Z1105" s="6"/>
      <c r="AA1105" s="6"/>
      <c r="AB1105" s="6"/>
      <c r="AC1105" s="6"/>
      <c r="AD1105" s="6"/>
      <c r="AE1105" s="6"/>
      <c r="AF1105" s="6"/>
      <c r="AG1105" s="6"/>
      <c r="AH1105" s="6"/>
      <c r="AI1105" s="6"/>
      <c r="AJ1105" s="6"/>
      <c r="AK1105" s="6"/>
      <c r="AW1105" s="122" t="str">
        <f t="shared" si="194"/>
        <v/>
      </c>
      <c r="AX1105" s="123" t="str">
        <f t="shared" si="195"/>
        <v/>
      </c>
      <c r="AY1105" s="124" t="str">
        <f t="shared" si="196"/>
        <v/>
      </c>
      <c r="AZ1105" s="124" t="str">
        <f t="shared" si="197"/>
        <v/>
      </c>
      <c r="BF1105" s="91"/>
    </row>
    <row r="1106" spans="1:58" s="78" customFormat="1" ht="14.25" x14ac:dyDescent="0.2">
      <c r="A1106" s="6"/>
      <c r="B1106" s="6"/>
      <c r="C1106" s="6"/>
      <c r="D1106" s="3"/>
      <c r="E1106" s="98" t="str">
        <f t="shared" si="193"/>
        <v/>
      </c>
      <c r="F1106" s="117"/>
      <c r="G1106" s="116" t="str">
        <f>IF(E1106="","",IF(Temp!optSeasCoef=0,1,INDEX($C$2:$C$13,IF(MOD(COUNT($E$2:E1106),seas_indx)=0,seas_indx,MOD(COUNT($E$2:E1106),seas_indx)))))</f>
        <v/>
      </c>
      <c r="H1106" s="97" t="str">
        <f>IFERROR(IF(Temp!fhor_indata=1,IF(COUNT($S$2:S1106)&lt;=XobsHor,"in-sample",IF(AND(COUNT($S$2:S1106)&lt;=XobsHor+XfHor,MOD(S1105,XobsHor)&lt;XfHor),"out-sample","")),IF(ISBLANK(F1106),"",IF(COUNT($F$2:F1106)&lt;=XobsHor-XfHor,"in-sample","out-sample"))),"")</f>
        <v/>
      </c>
      <c r="I1106" s="120" t="str">
        <f>IF(AND(ISBLANK(F1105),H1105="in-sample"),"",IF(AND(Temp!fhor_indata=1,H1105="out-sample",H1106="out-sample"),I1105,IF(AND(ISBLANK(F1106),H1105="out-sample"),"",IF(AND(Temp!optSeasCoef=0,Temp!sts_add=1),IF(H1105="in-sample",IF(Q1105=bigT,((pCell/bigT)*F1105)+((1-(pCell/bigT))*(I1105+J1105)),IF(OR(ISBLANK(F1106),COUNT($F$2:F1105)&lt;=pCell),F1105,((pCell/COUNT($F$2:F1105))*F1105)+((1-(pCell/COUNT($F$2:F1105)))*(I1105+J1105)))),I1105),IF(AND(Temp!optSeasCoef=0,Temp!sts_multp=1),IF(H1105="in-sample",IF(Q1105=bigT,((pCell/bigT)*F1105)+((1-(pCell/bigT))*(I1105*J1105)),IF(OR(ISBLANK(F1106),COUNT(F$2:$F1105)&lt;=pCell),F1105,((pCell/COUNT($F$2:F1105))*F1105)+((1-(pCell/COUNT($F$2:F1105)))*(I1105*J1105)))),I1105),IF(Temp!sts_add=1,IF(H1105="in-sample",IF(Q1105=bigT,((pCell/bigT)*AX1105)+((1-(pCell/bigT))*(I1105+J1105)),IF(OR(ISBLANK(F1106),COUNT($AX$2:AX1105)&lt;=pCell),AX1105,((pCell/COUNT($AX$2:AX1105))*AX1105)+((1-(pCell/COUNT($AX$2:AX1105)))*(I1105+J1105)))),I1105),IF(H1105="in-sample",IF(Q1105=bigT,((pCell/bigT)*AX1105)+((1-(pCell/bigT))*(I1105*J1105)),IF(OR(ISBLANK(F1106),COUNT($AX$2:AX1105)&lt;=pCell),AX1105,((pCell/COUNT($AX$2:AX1105))*AX1105)+((1-(pCell/COUNT($AX$2:AX1105)))*(I1105*J1105)))),I1105)))))))</f>
        <v/>
      </c>
      <c r="J1106" s="120" t="str">
        <f>IF(AND(ISBLANK(F1105),H1105="in-sample"),"",IF(AND(Temp!fhor_indata=1,H1105="out-sample",H1106="out-sample"),J1105,IF(AND(ISBLANK(F1106),H1105="out-sample"),"",IF(AND(Temp!optSeasCoef=0,Temp!sts_add=1),IF(H1105="in-sample",IF(Q1105=bigT,((qCell/bigT)*(I1106-I1105))+((1-(qCell/bigT))*J1105),IF(OR(ISBLANK(F1106),COUNT($F$2:F1105)&lt;=qCell),IF(COUNT($F$2:F1105)=1,0,F1105-F1104),((qCell/COUNT($F$2:F1105))*(I1106-I1105))+((1-(qCell/COUNT($F$2:F1105)))*J1105))),J1105),IF(AND(Temp!optSeasCoef=0,Temp!sts_multp=1),IF(H1105="in-sample",IF(Q1105=bigT,((qCell/bigT)*(I1106/I1105))+((1-(qCell/bigT))*J1105),IF(qCell=0,1,IF(OR(ISBLANK(F1106),COUNT($F$2:F1105)&lt;=qCell),IF(COUNT($F$2:F1105)=1,1,F1105/F1104),((qCell/COUNT($F$2:F1105))*(I1106/I1105))+((1-(qCell/COUNT($F$2:F1105)))*J1105)))),J1105),IF(Temp!sts_add=1,IF(H1105="in-sample",IF(Q1105=bigT,((qCell/bigT)*(I1106-I1105))+((1-(qCell/bigT))*J1105),IF(OR(ISBLANK(F1106),COUNT($AX$2:AX1105)&lt;=qCell),IF(COUNT($AX$2:AX1105)=1,0,AX1105-AX1104),((qCell/COUNT($AX$2:AX1105))*(I1106-I1105))+((1-(qCell/COUNT($AX$2:AX1105)))*J1105))),J1105),IF(H1105="in-sample",IF(Q1105=bigT,((qCell/bigT)*(I1106/I1105))+((1-(qCell/bigT))*J1105),IF(qCell=0,1,IF(OR(ISBLANK(F1106),COUNT($AX$2:AX1105)&lt;=qCell),IF(COUNT($AX$2:AX1105)=1,1,AX1105/AX1104),((qCell/COUNT($AX$2:AX1105))*(I1106/I1105))+((1-(qCell/COUNT($AX$2:AX1105)))*J1105)))),J1105)))))))</f>
        <v/>
      </c>
      <c r="K1106" s="120" t="str">
        <f>IF(H1106="","",IF(AND(Temp!optSeasCoef=0,Temp!sts_add=1),IF(H1106="out-sample",I1106+(Q1106*J1106),I1106+J1106),IF(AND(Temp!optSeasCoef=0,Temp!sts_multp=1),IF(H1106="out-sample",I1106*(J1106^Q1106),I1106*J1106),IF(Temp!sts_add=1,IF(H1106="out-sample",(I1106+(Q1106*J1106))*G1106,(I1106+J1106)*G1106),IF(H1106="out-sample",I1106*(J1106^Q1106)*G1106,I1106*J1106*G1106)))))</f>
        <v/>
      </c>
      <c r="L1106" s="116" t="str">
        <f t="shared" si="187"/>
        <v/>
      </c>
      <c r="M1106" s="116" t="str">
        <f t="shared" si="188"/>
        <v/>
      </c>
      <c r="N1106" s="116" t="str">
        <f t="shared" si="189"/>
        <v/>
      </c>
      <c r="O1106" s="116" t="str">
        <f t="shared" si="190"/>
        <v/>
      </c>
      <c r="P1106" s="116" t="str">
        <f t="shared" si="191"/>
        <v/>
      </c>
      <c r="Q1106" s="94" t="str">
        <f>IF(AND(Temp!fhor_indata=1,ISBLANK(F1106),H1105="in-sample"),1,IF(AND(Temp!fhor_indata=1,H1105="out-sample",Q1105&lt;XfHor),Q1105+1,IF(ISBLANK(F1106),"",IF(AND(H1106="out-sample",H1105="in-sample"),1,IF(AND(H1106="out-sample",H1105="out-sample"),Q1105+1,IF(ISNUMBER(Q1105),Q1105+1,1))))))</f>
        <v/>
      </c>
      <c r="R1106" s="94" t="str">
        <f t="shared" si="192"/>
        <v/>
      </c>
      <c r="S1106" s="94" t="str">
        <f>IF(Temp!fhor_indata=1,IF(S1105=XobsHor,1,IF(COUNT($S$2:S1105)&lt;=XobsHor,S1105+1,IF(AND(COUNT($S$2:S1105)&lt;=XobsHor+XfHor,IFERROR(MOD(S1105,XobsHor)&lt;XfHor,FALSE)),S1105+1,""))),IF(ISBLANK(F1106),"",IF(S1105=maxP,1,IF(S1105&lt;maxP,S1105+1,IF(COUNT($S$2:S1106)&lt;=XobsHor,S1105+1,"")))))</f>
        <v/>
      </c>
      <c r="T1106" s="3"/>
      <c r="U1106" s="6"/>
      <c r="V1106" s="6"/>
      <c r="W1106" s="6"/>
      <c r="X1106" s="6"/>
      <c r="Y1106" s="6"/>
      <c r="Z1106" s="6"/>
      <c r="AA1106" s="6"/>
      <c r="AB1106" s="6"/>
      <c r="AC1106" s="6"/>
      <c r="AD1106" s="6"/>
      <c r="AE1106" s="6"/>
      <c r="AF1106" s="6"/>
      <c r="AG1106" s="6"/>
      <c r="AH1106" s="6"/>
      <c r="AI1106" s="6"/>
      <c r="AJ1106" s="6"/>
      <c r="AK1106" s="6"/>
      <c r="AW1106" s="122" t="str">
        <f t="shared" si="194"/>
        <v/>
      </c>
      <c r="AX1106" s="123" t="str">
        <f t="shared" si="195"/>
        <v/>
      </c>
      <c r="AY1106" s="124" t="str">
        <f t="shared" si="196"/>
        <v/>
      </c>
      <c r="AZ1106" s="124" t="str">
        <f t="shared" si="197"/>
        <v/>
      </c>
      <c r="BF1106" s="91"/>
    </row>
    <row r="1107" spans="1:58" s="78" customFormat="1" ht="14.25" x14ac:dyDescent="0.2">
      <c r="A1107" s="6"/>
      <c r="B1107" s="6"/>
      <c r="C1107" s="6"/>
      <c r="D1107" s="3"/>
      <c r="E1107" s="98" t="str">
        <f t="shared" si="193"/>
        <v/>
      </c>
      <c r="F1107" s="117"/>
      <c r="G1107" s="116" t="str">
        <f>IF(E1107="","",IF(Temp!optSeasCoef=0,1,INDEX($C$2:$C$13,IF(MOD(COUNT($E$2:E1107),seas_indx)=0,seas_indx,MOD(COUNT($E$2:E1107),seas_indx)))))</f>
        <v/>
      </c>
      <c r="H1107" s="97" t="str">
        <f>IFERROR(IF(Temp!fhor_indata=1,IF(COUNT($S$2:S1107)&lt;=XobsHor,"in-sample",IF(AND(COUNT($S$2:S1107)&lt;=XobsHor+XfHor,MOD(S1106,XobsHor)&lt;XfHor),"out-sample","")),IF(ISBLANK(F1107),"",IF(COUNT($F$2:F1107)&lt;=XobsHor-XfHor,"in-sample","out-sample"))),"")</f>
        <v/>
      </c>
      <c r="I1107" s="120" t="str">
        <f>IF(AND(ISBLANK(F1106),H1106="in-sample"),"",IF(AND(Temp!fhor_indata=1,H1106="out-sample",H1107="out-sample"),I1106,IF(AND(ISBLANK(F1107),H1106="out-sample"),"",IF(AND(Temp!optSeasCoef=0,Temp!sts_add=1),IF(H1106="in-sample",IF(Q1106=bigT,((pCell/bigT)*F1106)+((1-(pCell/bigT))*(I1106+J1106)),IF(OR(ISBLANK(F1107),COUNT($F$2:F1106)&lt;=pCell),F1106,((pCell/COUNT($F$2:F1106))*F1106)+((1-(pCell/COUNT($F$2:F1106)))*(I1106+J1106)))),I1106),IF(AND(Temp!optSeasCoef=0,Temp!sts_multp=1),IF(H1106="in-sample",IF(Q1106=bigT,((pCell/bigT)*F1106)+((1-(pCell/bigT))*(I1106*J1106)),IF(OR(ISBLANK(F1107),COUNT(F$2:$F1106)&lt;=pCell),F1106,((pCell/COUNT($F$2:F1106))*F1106)+((1-(pCell/COUNT($F$2:F1106)))*(I1106*J1106)))),I1106),IF(Temp!sts_add=1,IF(H1106="in-sample",IF(Q1106=bigT,((pCell/bigT)*AX1106)+((1-(pCell/bigT))*(I1106+J1106)),IF(OR(ISBLANK(F1107),COUNT($AX$2:AX1106)&lt;=pCell),AX1106,((pCell/COUNT($AX$2:AX1106))*AX1106)+((1-(pCell/COUNT($AX$2:AX1106)))*(I1106+J1106)))),I1106),IF(H1106="in-sample",IF(Q1106=bigT,((pCell/bigT)*AX1106)+((1-(pCell/bigT))*(I1106*J1106)),IF(OR(ISBLANK(F1107),COUNT($AX$2:AX1106)&lt;=pCell),AX1106,((pCell/COUNT($AX$2:AX1106))*AX1106)+((1-(pCell/COUNT($AX$2:AX1106)))*(I1106*J1106)))),I1106)))))))</f>
        <v/>
      </c>
      <c r="J1107" s="120" t="str">
        <f>IF(AND(ISBLANK(F1106),H1106="in-sample"),"",IF(AND(Temp!fhor_indata=1,H1106="out-sample",H1107="out-sample"),J1106,IF(AND(ISBLANK(F1107),H1106="out-sample"),"",IF(AND(Temp!optSeasCoef=0,Temp!sts_add=1),IF(H1106="in-sample",IF(Q1106=bigT,((qCell/bigT)*(I1107-I1106))+((1-(qCell/bigT))*J1106),IF(OR(ISBLANK(F1107),COUNT($F$2:F1106)&lt;=qCell),IF(COUNT($F$2:F1106)=1,0,F1106-F1105),((qCell/COUNT($F$2:F1106))*(I1107-I1106))+((1-(qCell/COUNT($F$2:F1106)))*J1106))),J1106),IF(AND(Temp!optSeasCoef=0,Temp!sts_multp=1),IF(H1106="in-sample",IF(Q1106=bigT,((qCell/bigT)*(I1107/I1106))+((1-(qCell/bigT))*J1106),IF(qCell=0,1,IF(OR(ISBLANK(F1107),COUNT($F$2:F1106)&lt;=qCell),IF(COUNT($F$2:F1106)=1,1,F1106/F1105),((qCell/COUNT($F$2:F1106))*(I1107/I1106))+((1-(qCell/COUNT($F$2:F1106)))*J1106)))),J1106),IF(Temp!sts_add=1,IF(H1106="in-sample",IF(Q1106=bigT,((qCell/bigT)*(I1107-I1106))+((1-(qCell/bigT))*J1106),IF(OR(ISBLANK(F1107),COUNT($AX$2:AX1106)&lt;=qCell),IF(COUNT($AX$2:AX1106)=1,0,AX1106-AX1105),((qCell/COUNT($AX$2:AX1106))*(I1107-I1106))+((1-(qCell/COUNT($AX$2:AX1106)))*J1106))),J1106),IF(H1106="in-sample",IF(Q1106=bigT,((qCell/bigT)*(I1107/I1106))+((1-(qCell/bigT))*J1106),IF(qCell=0,1,IF(OR(ISBLANK(F1107),COUNT($AX$2:AX1106)&lt;=qCell),IF(COUNT($AX$2:AX1106)=1,1,AX1106/AX1105),((qCell/COUNT($AX$2:AX1106))*(I1107/I1106))+((1-(qCell/COUNT($AX$2:AX1106)))*J1106)))),J1106)))))))</f>
        <v/>
      </c>
      <c r="K1107" s="120" t="str">
        <f>IF(H1107="","",IF(AND(Temp!optSeasCoef=0,Temp!sts_add=1),IF(H1107="out-sample",I1107+(Q1107*J1107),I1107+J1107),IF(AND(Temp!optSeasCoef=0,Temp!sts_multp=1),IF(H1107="out-sample",I1107*(J1107^Q1107),I1107*J1107),IF(Temp!sts_add=1,IF(H1107="out-sample",(I1107+(Q1107*J1107))*G1107,(I1107+J1107)*G1107),IF(H1107="out-sample",I1107*(J1107^Q1107)*G1107,I1107*J1107*G1107)))))</f>
        <v/>
      </c>
      <c r="L1107" s="116" t="str">
        <f t="shared" si="187"/>
        <v/>
      </c>
      <c r="M1107" s="116" t="str">
        <f t="shared" si="188"/>
        <v/>
      </c>
      <c r="N1107" s="116" t="str">
        <f t="shared" si="189"/>
        <v/>
      </c>
      <c r="O1107" s="116" t="str">
        <f t="shared" si="190"/>
        <v/>
      </c>
      <c r="P1107" s="116" t="str">
        <f t="shared" si="191"/>
        <v/>
      </c>
      <c r="Q1107" s="94" t="str">
        <f>IF(AND(Temp!fhor_indata=1,ISBLANK(F1107),H1106="in-sample"),1,IF(AND(Temp!fhor_indata=1,H1106="out-sample",Q1106&lt;XfHor),Q1106+1,IF(ISBLANK(F1107),"",IF(AND(H1107="out-sample",H1106="in-sample"),1,IF(AND(H1107="out-sample",H1106="out-sample"),Q1106+1,IF(ISNUMBER(Q1106),Q1106+1,1))))))</f>
        <v/>
      </c>
      <c r="R1107" s="94" t="str">
        <f t="shared" si="192"/>
        <v/>
      </c>
      <c r="S1107" s="94" t="str">
        <f>IF(Temp!fhor_indata=1,IF(S1106=XobsHor,1,IF(COUNT($S$2:S1106)&lt;=XobsHor,S1106+1,IF(AND(COUNT($S$2:S1106)&lt;=XobsHor+XfHor,IFERROR(MOD(S1106,XobsHor)&lt;XfHor,FALSE)),S1106+1,""))),IF(ISBLANK(F1107),"",IF(S1106=maxP,1,IF(S1106&lt;maxP,S1106+1,IF(COUNT($S$2:S1107)&lt;=XobsHor,S1106+1,"")))))</f>
        <v/>
      </c>
      <c r="T1107" s="3"/>
      <c r="U1107" s="6"/>
      <c r="V1107" s="6"/>
      <c r="W1107" s="6"/>
      <c r="X1107" s="6"/>
      <c r="Y1107" s="6"/>
      <c r="Z1107" s="6"/>
      <c r="AA1107" s="6"/>
      <c r="AB1107" s="6"/>
      <c r="AC1107" s="6"/>
      <c r="AD1107" s="6"/>
      <c r="AE1107" s="6"/>
      <c r="AF1107" s="6"/>
      <c r="AG1107" s="6"/>
      <c r="AH1107" s="6"/>
      <c r="AI1107" s="6"/>
      <c r="AJ1107" s="6"/>
      <c r="AK1107" s="6"/>
      <c r="AW1107" s="122" t="str">
        <f t="shared" si="194"/>
        <v/>
      </c>
      <c r="AX1107" s="123" t="str">
        <f t="shared" si="195"/>
        <v/>
      </c>
      <c r="AY1107" s="124" t="str">
        <f t="shared" si="196"/>
        <v/>
      </c>
      <c r="AZ1107" s="124" t="str">
        <f t="shared" si="197"/>
        <v/>
      </c>
      <c r="BF1107" s="91"/>
    </row>
    <row r="1108" spans="1:58" s="78" customFormat="1" ht="14.25" x14ac:dyDescent="0.2">
      <c r="A1108" s="6"/>
      <c r="B1108" s="6"/>
      <c r="C1108" s="6"/>
      <c r="D1108" s="3"/>
      <c r="E1108" s="98" t="str">
        <f t="shared" si="193"/>
        <v/>
      </c>
      <c r="F1108" s="117"/>
      <c r="G1108" s="116" t="str">
        <f>IF(E1108="","",IF(Temp!optSeasCoef=0,1,INDEX($C$2:$C$13,IF(MOD(COUNT($E$2:E1108),seas_indx)=0,seas_indx,MOD(COUNT($E$2:E1108),seas_indx)))))</f>
        <v/>
      </c>
      <c r="H1108" s="97" t="str">
        <f>IFERROR(IF(Temp!fhor_indata=1,IF(COUNT($S$2:S1108)&lt;=XobsHor,"in-sample",IF(AND(COUNT($S$2:S1108)&lt;=XobsHor+XfHor,MOD(S1107,XobsHor)&lt;XfHor),"out-sample","")),IF(ISBLANK(F1108),"",IF(COUNT($F$2:F1108)&lt;=XobsHor-XfHor,"in-sample","out-sample"))),"")</f>
        <v/>
      </c>
      <c r="I1108" s="120" t="str">
        <f>IF(AND(ISBLANK(F1107),H1107="in-sample"),"",IF(AND(Temp!fhor_indata=1,H1107="out-sample",H1108="out-sample"),I1107,IF(AND(ISBLANK(F1108),H1107="out-sample"),"",IF(AND(Temp!optSeasCoef=0,Temp!sts_add=1),IF(H1107="in-sample",IF(Q1107=bigT,((pCell/bigT)*F1107)+((1-(pCell/bigT))*(I1107+J1107)),IF(OR(ISBLANK(F1108),COUNT($F$2:F1107)&lt;=pCell),F1107,((pCell/COUNT($F$2:F1107))*F1107)+((1-(pCell/COUNT($F$2:F1107)))*(I1107+J1107)))),I1107),IF(AND(Temp!optSeasCoef=0,Temp!sts_multp=1),IF(H1107="in-sample",IF(Q1107=bigT,((pCell/bigT)*F1107)+((1-(pCell/bigT))*(I1107*J1107)),IF(OR(ISBLANK(F1108),COUNT(F$2:$F1107)&lt;=pCell),F1107,((pCell/COUNT($F$2:F1107))*F1107)+((1-(pCell/COUNT($F$2:F1107)))*(I1107*J1107)))),I1107),IF(Temp!sts_add=1,IF(H1107="in-sample",IF(Q1107=bigT,((pCell/bigT)*AX1107)+((1-(pCell/bigT))*(I1107+J1107)),IF(OR(ISBLANK(F1108),COUNT($AX$2:AX1107)&lt;=pCell),AX1107,((pCell/COUNT($AX$2:AX1107))*AX1107)+((1-(pCell/COUNT($AX$2:AX1107)))*(I1107+J1107)))),I1107),IF(H1107="in-sample",IF(Q1107=bigT,((pCell/bigT)*AX1107)+((1-(pCell/bigT))*(I1107*J1107)),IF(OR(ISBLANK(F1108),COUNT($AX$2:AX1107)&lt;=pCell),AX1107,((pCell/COUNT($AX$2:AX1107))*AX1107)+((1-(pCell/COUNT($AX$2:AX1107)))*(I1107*J1107)))),I1107)))))))</f>
        <v/>
      </c>
      <c r="J1108" s="120" t="str">
        <f>IF(AND(ISBLANK(F1107),H1107="in-sample"),"",IF(AND(Temp!fhor_indata=1,H1107="out-sample",H1108="out-sample"),J1107,IF(AND(ISBLANK(F1108),H1107="out-sample"),"",IF(AND(Temp!optSeasCoef=0,Temp!sts_add=1),IF(H1107="in-sample",IF(Q1107=bigT,((qCell/bigT)*(I1108-I1107))+((1-(qCell/bigT))*J1107),IF(OR(ISBLANK(F1108),COUNT($F$2:F1107)&lt;=qCell),IF(COUNT($F$2:F1107)=1,0,F1107-F1106),((qCell/COUNT($F$2:F1107))*(I1108-I1107))+((1-(qCell/COUNT($F$2:F1107)))*J1107))),J1107),IF(AND(Temp!optSeasCoef=0,Temp!sts_multp=1),IF(H1107="in-sample",IF(Q1107=bigT,((qCell/bigT)*(I1108/I1107))+((1-(qCell/bigT))*J1107),IF(qCell=0,1,IF(OR(ISBLANK(F1108),COUNT($F$2:F1107)&lt;=qCell),IF(COUNT($F$2:F1107)=1,1,F1107/F1106),((qCell/COUNT($F$2:F1107))*(I1108/I1107))+((1-(qCell/COUNT($F$2:F1107)))*J1107)))),J1107),IF(Temp!sts_add=1,IF(H1107="in-sample",IF(Q1107=bigT,((qCell/bigT)*(I1108-I1107))+((1-(qCell/bigT))*J1107),IF(OR(ISBLANK(F1108),COUNT($AX$2:AX1107)&lt;=qCell),IF(COUNT($AX$2:AX1107)=1,0,AX1107-AX1106),((qCell/COUNT($AX$2:AX1107))*(I1108-I1107))+((1-(qCell/COUNT($AX$2:AX1107)))*J1107))),J1107),IF(H1107="in-sample",IF(Q1107=bigT,((qCell/bigT)*(I1108/I1107))+((1-(qCell/bigT))*J1107),IF(qCell=0,1,IF(OR(ISBLANK(F1108),COUNT($AX$2:AX1107)&lt;=qCell),IF(COUNT($AX$2:AX1107)=1,1,AX1107/AX1106),((qCell/COUNT($AX$2:AX1107))*(I1108/I1107))+((1-(qCell/COUNT($AX$2:AX1107)))*J1107)))),J1107)))))))</f>
        <v/>
      </c>
      <c r="K1108" s="120" t="str">
        <f>IF(H1108="","",IF(AND(Temp!optSeasCoef=0,Temp!sts_add=1),IF(H1108="out-sample",I1108+(Q1108*J1108),I1108+J1108),IF(AND(Temp!optSeasCoef=0,Temp!sts_multp=1),IF(H1108="out-sample",I1108*(J1108^Q1108),I1108*J1108),IF(Temp!sts_add=1,IF(H1108="out-sample",(I1108+(Q1108*J1108))*G1108,(I1108+J1108)*G1108),IF(H1108="out-sample",I1108*(J1108^Q1108)*G1108,I1108*J1108*G1108)))))</f>
        <v/>
      </c>
      <c r="L1108" s="116" t="str">
        <f t="shared" si="187"/>
        <v/>
      </c>
      <c r="M1108" s="116" t="str">
        <f t="shared" si="188"/>
        <v/>
      </c>
      <c r="N1108" s="116" t="str">
        <f t="shared" si="189"/>
        <v/>
      </c>
      <c r="O1108" s="116" t="str">
        <f t="shared" si="190"/>
        <v/>
      </c>
      <c r="P1108" s="116" t="str">
        <f t="shared" si="191"/>
        <v/>
      </c>
      <c r="Q1108" s="94" t="str">
        <f>IF(AND(Temp!fhor_indata=1,ISBLANK(F1108),H1107="in-sample"),1,IF(AND(Temp!fhor_indata=1,H1107="out-sample",Q1107&lt;XfHor),Q1107+1,IF(ISBLANK(F1108),"",IF(AND(H1108="out-sample",H1107="in-sample"),1,IF(AND(H1108="out-sample",H1107="out-sample"),Q1107+1,IF(ISNUMBER(Q1107),Q1107+1,1))))))</f>
        <v/>
      </c>
      <c r="R1108" s="94" t="str">
        <f t="shared" si="192"/>
        <v/>
      </c>
      <c r="S1108" s="94" t="str">
        <f>IF(Temp!fhor_indata=1,IF(S1107=XobsHor,1,IF(COUNT($S$2:S1107)&lt;=XobsHor,S1107+1,IF(AND(COUNT($S$2:S1107)&lt;=XobsHor+XfHor,IFERROR(MOD(S1107,XobsHor)&lt;XfHor,FALSE)),S1107+1,""))),IF(ISBLANK(F1108),"",IF(S1107=maxP,1,IF(S1107&lt;maxP,S1107+1,IF(COUNT($S$2:S1108)&lt;=XobsHor,S1107+1,"")))))</f>
        <v/>
      </c>
      <c r="T1108" s="3"/>
      <c r="U1108" s="6"/>
      <c r="V1108" s="6"/>
      <c r="W1108" s="6"/>
      <c r="X1108" s="6"/>
      <c r="Y1108" s="6"/>
      <c r="Z1108" s="6"/>
      <c r="AA1108" s="6"/>
      <c r="AB1108" s="6"/>
      <c r="AC1108" s="6"/>
      <c r="AD1108" s="6"/>
      <c r="AE1108" s="6"/>
      <c r="AF1108" s="6"/>
      <c r="AG1108" s="6"/>
      <c r="AH1108" s="6"/>
      <c r="AI1108" s="6"/>
      <c r="AJ1108" s="6"/>
      <c r="AK1108" s="6"/>
      <c r="AW1108" s="122" t="str">
        <f t="shared" si="194"/>
        <v/>
      </c>
      <c r="AX1108" s="123" t="str">
        <f t="shared" si="195"/>
        <v/>
      </c>
      <c r="AY1108" s="124" t="str">
        <f t="shared" si="196"/>
        <v/>
      </c>
      <c r="AZ1108" s="124" t="str">
        <f t="shared" si="197"/>
        <v/>
      </c>
      <c r="BF1108" s="91"/>
    </row>
    <row r="1109" spans="1:58" s="78" customFormat="1" ht="14.25" x14ac:dyDescent="0.2">
      <c r="A1109" s="6"/>
      <c r="B1109" s="6"/>
      <c r="C1109" s="6"/>
      <c r="D1109" s="3"/>
      <c r="E1109" s="98" t="str">
        <f t="shared" si="193"/>
        <v/>
      </c>
      <c r="F1109" s="117"/>
      <c r="G1109" s="116" t="str">
        <f>IF(E1109="","",IF(Temp!optSeasCoef=0,1,INDEX($C$2:$C$13,IF(MOD(COUNT($E$2:E1109),seas_indx)=0,seas_indx,MOD(COUNT($E$2:E1109),seas_indx)))))</f>
        <v/>
      </c>
      <c r="H1109" s="97" t="str">
        <f>IFERROR(IF(Temp!fhor_indata=1,IF(COUNT($S$2:S1109)&lt;=XobsHor,"in-sample",IF(AND(COUNT($S$2:S1109)&lt;=XobsHor+XfHor,MOD(S1108,XobsHor)&lt;XfHor),"out-sample","")),IF(ISBLANK(F1109),"",IF(COUNT($F$2:F1109)&lt;=XobsHor-XfHor,"in-sample","out-sample"))),"")</f>
        <v/>
      </c>
      <c r="I1109" s="120" t="str">
        <f>IF(AND(ISBLANK(F1108),H1108="in-sample"),"",IF(AND(Temp!fhor_indata=1,H1108="out-sample",H1109="out-sample"),I1108,IF(AND(ISBLANK(F1109),H1108="out-sample"),"",IF(AND(Temp!optSeasCoef=0,Temp!sts_add=1),IF(H1108="in-sample",IF(Q1108=bigT,((pCell/bigT)*F1108)+((1-(pCell/bigT))*(I1108+J1108)),IF(OR(ISBLANK(F1109),COUNT($F$2:F1108)&lt;=pCell),F1108,((pCell/COUNT($F$2:F1108))*F1108)+((1-(pCell/COUNT($F$2:F1108)))*(I1108+J1108)))),I1108),IF(AND(Temp!optSeasCoef=0,Temp!sts_multp=1),IF(H1108="in-sample",IF(Q1108=bigT,((pCell/bigT)*F1108)+((1-(pCell/bigT))*(I1108*J1108)),IF(OR(ISBLANK(F1109),COUNT(F$2:$F1108)&lt;=pCell),F1108,((pCell/COUNT($F$2:F1108))*F1108)+((1-(pCell/COUNT($F$2:F1108)))*(I1108*J1108)))),I1108),IF(Temp!sts_add=1,IF(H1108="in-sample",IF(Q1108=bigT,((pCell/bigT)*AX1108)+((1-(pCell/bigT))*(I1108+J1108)),IF(OR(ISBLANK(F1109),COUNT($AX$2:AX1108)&lt;=pCell),AX1108,((pCell/COUNT($AX$2:AX1108))*AX1108)+((1-(pCell/COUNT($AX$2:AX1108)))*(I1108+J1108)))),I1108),IF(H1108="in-sample",IF(Q1108=bigT,((pCell/bigT)*AX1108)+((1-(pCell/bigT))*(I1108*J1108)),IF(OR(ISBLANK(F1109),COUNT($AX$2:AX1108)&lt;=pCell),AX1108,((pCell/COUNT($AX$2:AX1108))*AX1108)+((1-(pCell/COUNT($AX$2:AX1108)))*(I1108*J1108)))),I1108)))))))</f>
        <v/>
      </c>
      <c r="J1109" s="120" t="str">
        <f>IF(AND(ISBLANK(F1108),H1108="in-sample"),"",IF(AND(Temp!fhor_indata=1,H1108="out-sample",H1109="out-sample"),J1108,IF(AND(ISBLANK(F1109),H1108="out-sample"),"",IF(AND(Temp!optSeasCoef=0,Temp!sts_add=1),IF(H1108="in-sample",IF(Q1108=bigT,((qCell/bigT)*(I1109-I1108))+((1-(qCell/bigT))*J1108),IF(OR(ISBLANK(F1109),COUNT($F$2:F1108)&lt;=qCell),IF(COUNT($F$2:F1108)=1,0,F1108-F1107),((qCell/COUNT($F$2:F1108))*(I1109-I1108))+((1-(qCell/COUNT($F$2:F1108)))*J1108))),J1108),IF(AND(Temp!optSeasCoef=0,Temp!sts_multp=1),IF(H1108="in-sample",IF(Q1108=bigT,((qCell/bigT)*(I1109/I1108))+((1-(qCell/bigT))*J1108),IF(qCell=0,1,IF(OR(ISBLANK(F1109),COUNT($F$2:F1108)&lt;=qCell),IF(COUNT($F$2:F1108)=1,1,F1108/F1107),((qCell/COUNT($F$2:F1108))*(I1109/I1108))+((1-(qCell/COUNT($F$2:F1108)))*J1108)))),J1108),IF(Temp!sts_add=1,IF(H1108="in-sample",IF(Q1108=bigT,((qCell/bigT)*(I1109-I1108))+((1-(qCell/bigT))*J1108),IF(OR(ISBLANK(F1109),COUNT($AX$2:AX1108)&lt;=qCell),IF(COUNT($AX$2:AX1108)=1,0,AX1108-AX1107),((qCell/COUNT($AX$2:AX1108))*(I1109-I1108))+((1-(qCell/COUNT($AX$2:AX1108)))*J1108))),J1108),IF(H1108="in-sample",IF(Q1108=bigT,((qCell/bigT)*(I1109/I1108))+((1-(qCell/bigT))*J1108),IF(qCell=0,1,IF(OR(ISBLANK(F1109),COUNT($AX$2:AX1108)&lt;=qCell),IF(COUNT($AX$2:AX1108)=1,1,AX1108/AX1107),((qCell/COUNT($AX$2:AX1108))*(I1109/I1108))+((1-(qCell/COUNT($AX$2:AX1108)))*J1108)))),J1108)))))))</f>
        <v/>
      </c>
      <c r="K1109" s="120" t="str">
        <f>IF(H1109="","",IF(AND(Temp!optSeasCoef=0,Temp!sts_add=1),IF(H1109="out-sample",I1109+(Q1109*J1109),I1109+J1109),IF(AND(Temp!optSeasCoef=0,Temp!sts_multp=1),IF(H1109="out-sample",I1109*(J1109^Q1109),I1109*J1109),IF(Temp!sts_add=1,IF(H1109="out-sample",(I1109+(Q1109*J1109))*G1109,(I1109+J1109)*G1109),IF(H1109="out-sample",I1109*(J1109^Q1109)*G1109,I1109*J1109*G1109)))))</f>
        <v/>
      </c>
      <c r="L1109" s="116" t="str">
        <f t="shared" si="187"/>
        <v/>
      </c>
      <c r="M1109" s="116" t="str">
        <f t="shared" si="188"/>
        <v/>
      </c>
      <c r="N1109" s="116" t="str">
        <f t="shared" si="189"/>
        <v/>
      </c>
      <c r="O1109" s="116" t="str">
        <f t="shared" si="190"/>
        <v/>
      </c>
      <c r="P1109" s="116" t="str">
        <f t="shared" si="191"/>
        <v/>
      </c>
      <c r="Q1109" s="94" t="str">
        <f>IF(AND(Temp!fhor_indata=1,ISBLANK(F1109),H1108="in-sample"),1,IF(AND(Temp!fhor_indata=1,H1108="out-sample",Q1108&lt;XfHor),Q1108+1,IF(ISBLANK(F1109),"",IF(AND(H1109="out-sample",H1108="in-sample"),1,IF(AND(H1109="out-sample",H1108="out-sample"),Q1108+1,IF(ISNUMBER(Q1108),Q1108+1,1))))))</f>
        <v/>
      </c>
      <c r="R1109" s="94" t="str">
        <f t="shared" si="192"/>
        <v/>
      </c>
      <c r="S1109" s="94" t="str">
        <f>IF(Temp!fhor_indata=1,IF(S1108=XobsHor,1,IF(COUNT($S$2:S1108)&lt;=XobsHor,S1108+1,IF(AND(COUNT($S$2:S1108)&lt;=XobsHor+XfHor,IFERROR(MOD(S1108,XobsHor)&lt;XfHor,FALSE)),S1108+1,""))),IF(ISBLANK(F1109),"",IF(S1108=maxP,1,IF(S1108&lt;maxP,S1108+1,IF(COUNT($S$2:S1109)&lt;=XobsHor,S1108+1,"")))))</f>
        <v/>
      </c>
      <c r="T1109" s="3"/>
      <c r="U1109" s="6"/>
      <c r="V1109" s="6"/>
      <c r="W1109" s="6"/>
      <c r="X1109" s="6"/>
      <c r="Y1109" s="6"/>
      <c r="Z1109" s="6"/>
      <c r="AA1109" s="6"/>
      <c r="AB1109" s="6"/>
      <c r="AC1109" s="6"/>
      <c r="AD1109" s="6"/>
      <c r="AE1109" s="6"/>
      <c r="AF1109" s="6"/>
      <c r="AG1109" s="6"/>
      <c r="AH1109" s="6"/>
      <c r="AI1109" s="6"/>
      <c r="AJ1109" s="6"/>
      <c r="AK1109" s="6"/>
      <c r="AW1109" s="122" t="str">
        <f t="shared" si="194"/>
        <v/>
      </c>
      <c r="AX1109" s="123" t="str">
        <f t="shared" si="195"/>
        <v/>
      </c>
      <c r="AY1109" s="124" t="str">
        <f t="shared" si="196"/>
        <v/>
      </c>
      <c r="AZ1109" s="124" t="str">
        <f t="shared" si="197"/>
        <v/>
      </c>
      <c r="BF1109" s="91"/>
    </row>
    <row r="1110" spans="1:58" s="78" customFormat="1" ht="14.25" x14ac:dyDescent="0.2">
      <c r="A1110" s="6"/>
      <c r="B1110" s="6"/>
      <c r="C1110" s="6"/>
      <c r="D1110" s="3"/>
      <c r="E1110" s="98" t="str">
        <f t="shared" si="193"/>
        <v/>
      </c>
      <c r="F1110" s="117"/>
      <c r="G1110" s="116" t="str">
        <f>IF(E1110="","",IF(Temp!optSeasCoef=0,1,INDEX($C$2:$C$13,IF(MOD(COUNT($E$2:E1110),seas_indx)=0,seas_indx,MOD(COUNT($E$2:E1110),seas_indx)))))</f>
        <v/>
      </c>
      <c r="H1110" s="97" t="str">
        <f>IFERROR(IF(Temp!fhor_indata=1,IF(COUNT($S$2:S1110)&lt;=XobsHor,"in-sample",IF(AND(COUNT($S$2:S1110)&lt;=XobsHor+XfHor,MOD(S1109,XobsHor)&lt;XfHor),"out-sample","")),IF(ISBLANK(F1110),"",IF(COUNT($F$2:F1110)&lt;=XobsHor-XfHor,"in-sample","out-sample"))),"")</f>
        <v/>
      </c>
      <c r="I1110" s="120" t="str">
        <f>IF(AND(ISBLANK(F1109),H1109="in-sample"),"",IF(AND(Temp!fhor_indata=1,H1109="out-sample",H1110="out-sample"),I1109,IF(AND(ISBLANK(F1110),H1109="out-sample"),"",IF(AND(Temp!optSeasCoef=0,Temp!sts_add=1),IF(H1109="in-sample",IF(Q1109=bigT,((pCell/bigT)*F1109)+((1-(pCell/bigT))*(I1109+J1109)),IF(OR(ISBLANK(F1110),COUNT($F$2:F1109)&lt;=pCell),F1109,((pCell/COUNT($F$2:F1109))*F1109)+((1-(pCell/COUNT($F$2:F1109)))*(I1109+J1109)))),I1109),IF(AND(Temp!optSeasCoef=0,Temp!sts_multp=1),IF(H1109="in-sample",IF(Q1109=bigT,((pCell/bigT)*F1109)+((1-(pCell/bigT))*(I1109*J1109)),IF(OR(ISBLANK(F1110),COUNT(F$2:$F1109)&lt;=pCell),F1109,((pCell/COUNT($F$2:F1109))*F1109)+((1-(pCell/COUNT($F$2:F1109)))*(I1109*J1109)))),I1109),IF(Temp!sts_add=1,IF(H1109="in-sample",IF(Q1109=bigT,((pCell/bigT)*AX1109)+((1-(pCell/bigT))*(I1109+J1109)),IF(OR(ISBLANK(F1110),COUNT($AX$2:AX1109)&lt;=pCell),AX1109,((pCell/COUNT($AX$2:AX1109))*AX1109)+((1-(pCell/COUNT($AX$2:AX1109)))*(I1109+J1109)))),I1109),IF(H1109="in-sample",IF(Q1109=bigT,((pCell/bigT)*AX1109)+((1-(pCell/bigT))*(I1109*J1109)),IF(OR(ISBLANK(F1110),COUNT($AX$2:AX1109)&lt;=pCell),AX1109,((pCell/COUNT($AX$2:AX1109))*AX1109)+((1-(pCell/COUNT($AX$2:AX1109)))*(I1109*J1109)))),I1109)))))))</f>
        <v/>
      </c>
      <c r="J1110" s="120" t="str">
        <f>IF(AND(ISBLANK(F1109),H1109="in-sample"),"",IF(AND(Temp!fhor_indata=1,H1109="out-sample",H1110="out-sample"),J1109,IF(AND(ISBLANK(F1110),H1109="out-sample"),"",IF(AND(Temp!optSeasCoef=0,Temp!sts_add=1),IF(H1109="in-sample",IF(Q1109=bigT,((qCell/bigT)*(I1110-I1109))+((1-(qCell/bigT))*J1109),IF(OR(ISBLANK(F1110),COUNT($F$2:F1109)&lt;=qCell),IF(COUNT($F$2:F1109)=1,0,F1109-F1108),((qCell/COUNT($F$2:F1109))*(I1110-I1109))+((1-(qCell/COUNT($F$2:F1109)))*J1109))),J1109),IF(AND(Temp!optSeasCoef=0,Temp!sts_multp=1),IF(H1109="in-sample",IF(Q1109=bigT,((qCell/bigT)*(I1110/I1109))+((1-(qCell/bigT))*J1109),IF(qCell=0,1,IF(OR(ISBLANK(F1110),COUNT($F$2:F1109)&lt;=qCell),IF(COUNT($F$2:F1109)=1,1,F1109/F1108),((qCell/COUNT($F$2:F1109))*(I1110/I1109))+((1-(qCell/COUNT($F$2:F1109)))*J1109)))),J1109),IF(Temp!sts_add=1,IF(H1109="in-sample",IF(Q1109=bigT,((qCell/bigT)*(I1110-I1109))+((1-(qCell/bigT))*J1109),IF(OR(ISBLANK(F1110),COUNT($AX$2:AX1109)&lt;=qCell),IF(COUNT($AX$2:AX1109)=1,0,AX1109-AX1108),((qCell/COUNT($AX$2:AX1109))*(I1110-I1109))+((1-(qCell/COUNT($AX$2:AX1109)))*J1109))),J1109),IF(H1109="in-sample",IF(Q1109=bigT,((qCell/bigT)*(I1110/I1109))+((1-(qCell/bigT))*J1109),IF(qCell=0,1,IF(OR(ISBLANK(F1110),COUNT($AX$2:AX1109)&lt;=qCell),IF(COUNT($AX$2:AX1109)=1,1,AX1109/AX1108),((qCell/COUNT($AX$2:AX1109))*(I1110/I1109))+((1-(qCell/COUNT($AX$2:AX1109)))*J1109)))),J1109)))))))</f>
        <v/>
      </c>
      <c r="K1110" s="120" t="str">
        <f>IF(H1110="","",IF(AND(Temp!optSeasCoef=0,Temp!sts_add=1),IF(H1110="out-sample",I1110+(Q1110*J1110),I1110+J1110),IF(AND(Temp!optSeasCoef=0,Temp!sts_multp=1),IF(H1110="out-sample",I1110*(J1110^Q1110),I1110*J1110),IF(Temp!sts_add=1,IF(H1110="out-sample",(I1110+(Q1110*J1110))*G1110,(I1110+J1110)*G1110),IF(H1110="out-sample",I1110*(J1110^Q1110)*G1110,I1110*J1110*G1110)))))</f>
        <v/>
      </c>
      <c r="L1110" s="116" t="str">
        <f t="shared" si="187"/>
        <v/>
      </c>
      <c r="M1110" s="116" t="str">
        <f t="shared" si="188"/>
        <v/>
      </c>
      <c r="N1110" s="116" t="str">
        <f t="shared" si="189"/>
        <v/>
      </c>
      <c r="O1110" s="116" t="str">
        <f t="shared" si="190"/>
        <v/>
      </c>
      <c r="P1110" s="116" t="str">
        <f t="shared" si="191"/>
        <v/>
      </c>
      <c r="Q1110" s="94" t="str">
        <f>IF(AND(Temp!fhor_indata=1,ISBLANK(F1110),H1109="in-sample"),1,IF(AND(Temp!fhor_indata=1,H1109="out-sample",Q1109&lt;XfHor),Q1109+1,IF(ISBLANK(F1110),"",IF(AND(H1110="out-sample",H1109="in-sample"),1,IF(AND(H1110="out-sample",H1109="out-sample"),Q1109+1,IF(ISNUMBER(Q1109),Q1109+1,1))))))</f>
        <v/>
      </c>
      <c r="R1110" s="94" t="str">
        <f t="shared" si="192"/>
        <v/>
      </c>
      <c r="S1110" s="94" t="str">
        <f>IF(Temp!fhor_indata=1,IF(S1109=XobsHor,1,IF(COUNT($S$2:S1109)&lt;=XobsHor,S1109+1,IF(AND(COUNT($S$2:S1109)&lt;=XobsHor+XfHor,IFERROR(MOD(S1109,XobsHor)&lt;XfHor,FALSE)),S1109+1,""))),IF(ISBLANK(F1110),"",IF(S1109=maxP,1,IF(S1109&lt;maxP,S1109+1,IF(COUNT($S$2:S1110)&lt;=XobsHor,S1109+1,"")))))</f>
        <v/>
      </c>
      <c r="T1110" s="3"/>
      <c r="U1110" s="6"/>
      <c r="V1110" s="6"/>
      <c r="W1110" s="6"/>
      <c r="X1110" s="6"/>
      <c r="Y1110" s="6"/>
      <c r="Z1110" s="6"/>
      <c r="AA1110" s="6"/>
      <c r="AB1110" s="6"/>
      <c r="AC1110" s="6"/>
      <c r="AD1110" s="6"/>
      <c r="AE1110" s="6"/>
      <c r="AF1110" s="6"/>
      <c r="AG1110" s="6"/>
      <c r="AH1110" s="6"/>
      <c r="AI1110" s="6"/>
      <c r="AJ1110" s="6"/>
      <c r="AK1110" s="6"/>
      <c r="AW1110" s="122" t="str">
        <f t="shared" si="194"/>
        <v/>
      </c>
      <c r="AX1110" s="123" t="str">
        <f t="shared" si="195"/>
        <v/>
      </c>
      <c r="AY1110" s="124" t="str">
        <f t="shared" si="196"/>
        <v/>
      </c>
      <c r="AZ1110" s="124" t="str">
        <f t="shared" si="197"/>
        <v/>
      </c>
      <c r="BF1110" s="91"/>
    </row>
    <row r="1111" spans="1:58" s="78" customFormat="1" ht="14.25" x14ac:dyDescent="0.2">
      <c r="A1111" s="6"/>
      <c r="B1111" s="6"/>
      <c r="C1111" s="6"/>
      <c r="D1111" s="3"/>
      <c r="E1111" s="98" t="str">
        <f t="shared" si="193"/>
        <v/>
      </c>
      <c r="F1111" s="117"/>
      <c r="G1111" s="116" t="str">
        <f>IF(E1111="","",IF(Temp!optSeasCoef=0,1,INDEX($C$2:$C$13,IF(MOD(COUNT($E$2:E1111),seas_indx)=0,seas_indx,MOD(COUNT($E$2:E1111),seas_indx)))))</f>
        <v/>
      </c>
      <c r="H1111" s="97" t="str">
        <f>IFERROR(IF(Temp!fhor_indata=1,IF(COUNT($S$2:S1111)&lt;=XobsHor,"in-sample",IF(AND(COUNT($S$2:S1111)&lt;=XobsHor+XfHor,MOD(S1110,XobsHor)&lt;XfHor),"out-sample","")),IF(ISBLANK(F1111),"",IF(COUNT($F$2:F1111)&lt;=XobsHor-XfHor,"in-sample","out-sample"))),"")</f>
        <v/>
      </c>
      <c r="I1111" s="120" t="str">
        <f>IF(AND(ISBLANK(F1110),H1110="in-sample"),"",IF(AND(Temp!fhor_indata=1,H1110="out-sample",H1111="out-sample"),I1110,IF(AND(ISBLANK(F1111),H1110="out-sample"),"",IF(AND(Temp!optSeasCoef=0,Temp!sts_add=1),IF(H1110="in-sample",IF(Q1110=bigT,((pCell/bigT)*F1110)+((1-(pCell/bigT))*(I1110+J1110)),IF(OR(ISBLANK(F1111),COUNT($F$2:F1110)&lt;=pCell),F1110,((pCell/COUNT($F$2:F1110))*F1110)+((1-(pCell/COUNT($F$2:F1110)))*(I1110+J1110)))),I1110),IF(AND(Temp!optSeasCoef=0,Temp!sts_multp=1),IF(H1110="in-sample",IF(Q1110=bigT,((pCell/bigT)*F1110)+((1-(pCell/bigT))*(I1110*J1110)),IF(OR(ISBLANK(F1111),COUNT(F$2:$F1110)&lt;=pCell),F1110,((pCell/COUNT($F$2:F1110))*F1110)+((1-(pCell/COUNT($F$2:F1110)))*(I1110*J1110)))),I1110),IF(Temp!sts_add=1,IF(H1110="in-sample",IF(Q1110=bigT,((pCell/bigT)*AX1110)+((1-(pCell/bigT))*(I1110+J1110)),IF(OR(ISBLANK(F1111),COUNT($AX$2:AX1110)&lt;=pCell),AX1110,((pCell/COUNT($AX$2:AX1110))*AX1110)+((1-(pCell/COUNT($AX$2:AX1110)))*(I1110+J1110)))),I1110),IF(H1110="in-sample",IF(Q1110=bigT,((pCell/bigT)*AX1110)+((1-(pCell/bigT))*(I1110*J1110)),IF(OR(ISBLANK(F1111),COUNT($AX$2:AX1110)&lt;=pCell),AX1110,((pCell/COUNT($AX$2:AX1110))*AX1110)+((1-(pCell/COUNT($AX$2:AX1110)))*(I1110*J1110)))),I1110)))))))</f>
        <v/>
      </c>
      <c r="J1111" s="120" t="str">
        <f>IF(AND(ISBLANK(F1110),H1110="in-sample"),"",IF(AND(Temp!fhor_indata=1,H1110="out-sample",H1111="out-sample"),J1110,IF(AND(ISBLANK(F1111),H1110="out-sample"),"",IF(AND(Temp!optSeasCoef=0,Temp!sts_add=1),IF(H1110="in-sample",IF(Q1110=bigT,((qCell/bigT)*(I1111-I1110))+((1-(qCell/bigT))*J1110),IF(OR(ISBLANK(F1111),COUNT($F$2:F1110)&lt;=qCell),IF(COUNT($F$2:F1110)=1,0,F1110-F1109),((qCell/COUNT($F$2:F1110))*(I1111-I1110))+((1-(qCell/COUNT($F$2:F1110)))*J1110))),J1110),IF(AND(Temp!optSeasCoef=0,Temp!sts_multp=1),IF(H1110="in-sample",IF(Q1110=bigT,((qCell/bigT)*(I1111/I1110))+((1-(qCell/bigT))*J1110),IF(qCell=0,1,IF(OR(ISBLANK(F1111),COUNT($F$2:F1110)&lt;=qCell),IF(COUNT($F$2:F1110)=1,1,F1110/F1109),((qCell/COUNT($F$2:F1110))*(I1111/I1110))+((1-(qCell/COUNT($F$2:F1110)))*J1110)))),J1110),IF(Temp!sts_add=1,IF(H1110="in-sample",IF(Q1110=bigT,((qCell/bigT)*(I1111-I1110))+((1-(qCell/bigT))*J1110),IF(OR(ISBLANK(F1111),COUNT($AX$2:AX1110)&lt;=qCell),IF(COUNT($AX$2:AX1110)=1,0,AX1110-AX1109),((qCell/COUNT($AX$2:AX1110))*(I1111-I1110))+((1-(qCell/COUNT($AX$2:AX1110)))*J1110))),J1110),IF(H1110="in-sample",IF(Q1110=bigT,((qCell/bigT)*(I1111/I1110))+((1-(qCell/bigT))*J1110),IF(qCell=0,1,IF(OR(ISBLANK(F1111),COUNT($AX$2:AX1110)&lt;=qCell),IF(COUNT($AX$2:AX1110)=1,1,AX1110/AX1109),((qCell/COUNT($AX$2:AX1110))*(I1111/I1110))+((1-(qCell/COUNT($AX$2:AX1110)))*J1110)))),J1110)))))))</f>
        <v/>
      </c>
      <c r="K1111" s="120" t="str">
        <f>IF(H1111="","",IF(AND(Temp!optSeasCoef=0,Temp!sts_add=1),IF(H1111="out-sample",I1111+(Q1111*J1111),I1111+J1111),IF(AND(Temp!optSeasCoef=0,Temp!sts_multp=1),IF(H1111="out-sample",I1111*(J1111^Q1111),I1111*J1111),IF(Temp!sts_add=1,IF(H1111="out-sample",(I1111+(Q1111*J1111))*G1111,(I1111+J1111)*G1111),IF(H1111="out-sample",I1111*(J1111^Q1111)*G1111,I1111*J1111*G1111)))))</f>
        <v/>
      </c>
      <c r="L1111" s="116" t="str">
        <f t="shared" si="187"/>
        <v/>
      </c>
      <c r="M1111" s="116" t="str">
        <f t="shared" si="188"/>
        <v/>
      </c>
      <c r="N1111" s="116" t="str">
        <f t="shared" si="189"/>
        <v/>
      </c>
      <c r="O1111" s="116" t="str">
        <f t="shared" si="190"/>
        <v/>
      </c>
      <c r="P1111" s="116" t="str">
        <f t="shared" si="191"/>
        <v/>
      </c>
      <c r="Q1111" s="94" t="str">
        <f>IF(AND(Temp!fhor_indata=1,ISBLANK(F1111),H1110="in-sample"),1,IF(AND(Temp!fhor_indata=1,H1110="out-sample",Q1110&lt;XfHor),Q1110+1,IF(ISBLANK(F1111),"",IF(AND(H1111="out-sample",H1110="in-sample"),1,IF(AND(H1111="out-sample",H1110="out-sample"),Q1110+1,IF(ISNUMBER(Q1110),Q1110+1,1))))))</f>
        <v/>
      </c>
      <c r="R1111" s="94" t="str">
        <f t="shared" si="192"/>
        <v/>
      </c>
      <c r="S1111" s="94" t="str">
        <f>IF(Temp!fhor_indata=1,IF(S1110=XobsHor,1,IF(COUNT($S$2:S1110)&lt;=XobsHor,S1110+1,IF(AND(COUNT($S$2:S1110)&lt;=XobsHor+XfHor,IFERROR(MOD(S1110,XobsHor)&lt;XfHor,FALSE)),S1110+1,""))),IF(ISBLANK(F1111),"",IF(S1110=maxP,1,IF(S1110&lt;maxP,S1110+1,IF(COUNT($S$2:S1111)&lt;=XobsHor,S1110+1,"")))))</f>
        <v/>
      </c>
      <c r="T1111" s="3"/>
      <c r="U1111" s="6"/>
      <c r="V1111" s="6"/>
      <c r="W1111" s="6"/>
      <c r="X1111" s="6"/>
      <c r="Y1111" s="6"/>
      <c r="Z1111" s="6"/>
      <c r="AA1111" s="6"/>
      <c r="AB1111" s="6"/>
      <c r="AC1111" s="6"/>
      <c r="AD1111" s="6"/>
      <c r="AE1111" s="6"/>
      <c r="AF1111" s="6"/>
      <c r="AG1111" s="6"/>
      <c r="AH1111" s="6"/>
      <c r="AI1111" s="6"/>
      <c r="AJ1111" s="6"/>
      <c r="AK1111" s="6"/>
      <c r="AW1111" s="122" t="str">
        <f t="shared" si="194"/>
        <v/>
      </c>
      <c r="AX1111" s="123" t="str">
        <f t="shared" si="195"/>
        <v/>
      </c>
      <c r="AY1111" s="124" t="str">
        <f t="shared" si="196"/>
        <v/>
      </c>
      <c r="AZ1111" s="124" t="str">
        <f t="shared" si="197"/>
        <v/>
      </c>
      <c r="BF1111" s="91"/>
    </row>
    <row r="1112" spans="1:58" s="78" customFormat="1" ht="14.25" x14ac:dyDescent="0.2">
      <c r="A1112" s="6"/>
      <c r="B1112" s="6"/>
      <c r="C1112" s="6"/>
      <c r="D1112" s="3"/>
      <c r="E1112" s="98" t="str">
        <f t="shared" si="193"/>
        <v/>
      </c>
      <c r="F1112" s="117"/>
      <c r="G1112" s="116" t="str">
        <f>IF(E1112="","",IF(Temp!optSeasCoef=0,1,INDEX($C$2:$C$13,IF(MOD(COUNT($E$2:E1112),seas_indx)=0,seas_indx,MOD(COUNT($E$2:E1112),seas_indx)))))</f>
        <v/>
      </c>
      <c r="H1112" s="97" t="str">
        <f>IFERROR(IF(Temp!fhor_indata=1,IF(COUNT($S$2:S1112)&lt;=XobsHor,"in-sample",IF(AND(COUNT($S$2:S1112)&lt;=XobsHor+XfHor,MOD(S1111,XobsHor)&lt;XfHor),"out-sample","")),IF(ISBLANK(F1112),"",IF(COUNT($F$2:F1112)&lt;=XobsHor-XfHor,"in-sample","out-sample"))),"")</f>
        <v/>
      </c>
      <c r="I1112" s="120" t="str">
        <f>IF(AND(ISBLANK(F1111),H1111="in-sample"),"",IF(AND(Temp!fhor_indata=1,H1111="out-sample",H1112="out-sample"),I1111,IF(AND(ISBLANK(F1112),H1111="out-sample"),"",IF(AND(Temp!optSeasCoef=0,Temp!sts_add=1),IF(H1111="in-sample",IF(Q1111=bigT,((pCell/bigT)*F1111)+((1-(pCell/bigT))*(I1111+J1111)),IF(OR(ISBLANK(F1112),COUNT($F$2:F1111)&lt;=pCell),F1111,((pCell/COUNT($F$2:F1111))*F1111)+((1-(pCell/COUNT($F$2:F1111)))*(I1111+J1111)))),I1111),IF(AND(Temp!optSeasCoef=0,Temp!sts_multp=1),IF(H1111="in-sample",IF(Q1111=bigT,((pCell/bigT)*F1111)+((1-(pCell/bigT))*(I1111*J1111)),IF(OR(ISBLANK(F1112),COUNT(F$2:$F1111)&lt;=pCell),F1111,((pCell/COUNT($F$2:F1111))*F1111)+((1-(pCell/COUNT($F$2:F1111)))*(I1111*J1111)))),I1111),IF(Temp!sts_add=1,IF(H1111="in-sample",IF(Q1111=bigT,((pCell/bigT)*AX1111)+((1-(pCell/bigT))*(I1111+J1111)),IF(OR(ISBLANK(F1112),COUNT($AX$2:AX1111)&lt;=pCell),AX1111,((pCell/COUNT($AX$2:AX1111))*AX1111)+((1-(pCell/COUNT($AX$2:AX1111)))*(I1111+J1111)))),I1111),IF(H1111="in-sample",IF(Q1111=bigT,((pCell/bigT)*AX1111)+((1-(pCell/bigT))*(I1111*J1111)),IF(OR(ISBLANK(F1112),COUNT($AX$2:AX1111)&lt;=pCell),AX1111,((pCell/COUNT($AX$2:AX1111))*AX1111)+((1-(pCell/COUNT($AX$2:AX1111)))*(I1111*J1111)))),I1111)))))))</f>
        <v/>
      </c>
      <c r="J1112" s="120" t="str">
        <f>IF(AND(ISBLANK(F1111),H1111="in-sample"),"",IF(AND(Temp!fhor_indata=1,H1111="out-sample",H1112="out-sample"),J1111,IF(AND(ISBLANK(F1112),H1111="out-sample"),"",IF(AND(Temp!optSeasCoef=0,Temp!sts_add=1),IF(H1111="in-sample",IF(Q1111=bigT,((qCell/bigT)*(I1112-I1111))+((1-(qCell/bigT))*J1111),IF(OR(ISBLANK(F1112),COUNT($F$2:F1111)&lt;=qCell),IF(COUNT($F$2:F1111)=1,0,F1111-F1110),((qCell/COUNT($F$2:F1111))*(I1112-I1111))+((1-(qCell/COUNT($F$2:F1111)))*J1111))),J1111),IF(AND(Temp!optSeasCoef=0,Temp!sts_multp=1),IF(H1111="in-sample",IF(Q1111=bigT,((qCell/bigT)*(I1112/I1111))+((1-(qCell/bigT))*J1111),IF(qCell=0,1,IF(OR(ISBLANK(F1112),COUNT($F$2:F1111)&lt;=qCell),IF(COUNT($F$2:F1111)=1,1,F1111/F1110),((qCell/COUNT($F$2:F1111))*(I1112/I1111))+((1-(qCell/COUNT($F$2:F1111)))*J1111)))),J1111),IF(Temp!sts_add=1,IF(H1111="in-sample",IF(Q1111=bigT,((qCell/bigT)*(I1112-I1111))+((1-(qCell/bigT))*J1111),IF(OR(ISBLANK(F1112),COUNT($AX$2:AX1111)&lt;=qCell),IF(COUNT($AX$2:AX1111)=1,0,AX1111-AX1110),((qCell/COUNT($AX$2:AX1111))*(I1112-I1111))+((1-(qCell/COUNT($AX$2:AX1111)))*J1111))),J1111),IF(H1111="in-sample",IF(Q1111=bigT,((qCell/bigT)*(I1112/I1111))+((1-(qCell/bigT))*J1111),IF(qCell=0,1,IF(OR(ISBLANK(F1112),COUNT($AX$2:AX1111)&lt;=qCell),IF(COUNT($AX$2:AX1111)=1,1,AX1111/AX1110),((qCell/COUNT($AX$2:AX1111))*(I1112/I1111))+((1-(qCell/COUNT($AX$2:AX1111)))*J1111)))),J1111)))))))</f>
        <v/>
      </c>
      <c r="K1112" s="120" t="str">
        <f>IF(H1112="","",IF(AND(Temp!optSeasCoef=0,Temp!sts_add=1),IF(H1112="out-sample",I1112+(Q1112*J1112),I1112+J1112),IF(AND(Temp!optSeasCoef=0,Temp!sts_multp=1),IF(H1112="out-sample",I1112*(J1112^Q1112),I1112*J1112),IF(Temp!sts_add=1,IF(H1112="out-sample",(I1112+(Q1112*J1112))*G1112,(I1112+J1112)*G1112),IF(H1112="out-sample",I1112*(J1112^Q1112)*G1112,I1112*J1112*G1112)))))</f>
        <v/>
      </c>
      <c r="L1112" s="116" t="str">
        <f t="shared" si="187"/>
        <v/>
      </c>
      <c r="M1112" s="116" t="str">
        <f t="shared" si="188"/>
        <v/>
      </c>
      <c r="N1112" s="116" t="str">
        <f t="shared" si="189"/>
        <v/>
      </c>
      <c r="O1112" s="116" t="str">
        <f t="shared" si="190"/>
        <v/>
      </c>
      <c r="P1112" s="116" t="str">
        <f t="shared" si="191"/>
        <v/>
      </c>
      <c r="Q1112" s="94" t="str">
        <f>IF(AND(Temp!fhor_indata=1,ISBLANK(F1112),H1111="in-sample"),1,IF(AND(Temp!fhor_indata=1,H1111="out-sample",Q1111&lt;XfHor),Q1111+1,IF(ISBLANK(F1112),"",IF(AND(H1112="out-sample",H1111="in-sample"),1,IF(AND(H1112="out-sample",H1111="out-sample"),Q1111+1,IF(ISNUMBER(Q1111),Q1111+1,1))))))</f>
        <v/>
      </c>
      <c r="R1112" s="94" t="str">
        <f t="shared" si="192"/>
        <v/>
      </c>
      <c r="S1112" s="94" t="str">
        <f>IF(Temp!fhor_indata=1,IF(S1111=XobsHor,1,IF(COUNT($S$2:S1111)&lt;=XobsHor,S1111+1,IF(AND(COUNT($S$2:S1111)&lt;=XobsHor+XfHor,IFERROR(MOD(S1111,XobsHor)&lt;XfHor,FALSE)),S1111+1,""))),IF(ISBLANK(F1112),"",IF(S1111=maxP,1,IF(S1111&lt;maxP,S1111+1,IF(COUNT($S$2:S1112)&lt;=XobsHor,S1111+1,"")))))</f>
        <v/>
      </c>
      <c r="T1112" s="3"/>
      <c r="U1112" s="6"/>
      <c r="V1112" s="6"/>
      <c r="W1112" s="6"/>
      <c r="X1112" s="6"/>
      <c r="Y1112" s="6"/>
      <c r="Z1112" s="6"/>
      <c r="AA1112" s="6"/>
      <c r="AB1112" s="6"/>
      <c r="AC1112" s="6"/>
      <c r="AD1112" s="6"/>
      <c r="AE1112" s="6"/>
      <c r="AF1112" s="6"/>
      <c r="AG1112" s="6"/>
      <c r="AH1112" s="6"/>
      <c r="AI1112" s="6"/>
      <c r="AJ1112" s="6"/>
      <c r="AK1112" s="6"/>
      <c r="AW1112" s="122" t="str">
        <f t="shared" si="194"/>
        <v/>
      </c>
      <c r="AX1112" s="123" t="str">
        <f t="shared" si="195"/>
        <v/>
      </c>
      <c r="AY1112" s="124" t="str">
        <f t="shared" si="196"/>
        <v/>
      </c>
      <c r="AZ1112" s="124" t="str">
        <f t="shared" si="197"/>
        <v/>
      </c>
      <c r="BF1112" s="91"/>
    </row>
    <row r="1113" spans="1:58" s="78" customFormat="1" ht="14.25" x14ac:dyDescent="0.2">
      <c r="A1113" s="6"/>
      <c r="B1113" s="6"/>
      <c r="C1113" s="6"/>
      <c r="D1113" s="3"/>
      <c r="E1113" s="98" t="str">
        <f t="shared" si="193"/>
        <v/>
      </c>
      <c r="F1113" s="117"/>
      <c r="G1113" s="116" t="str">
        <f>IF(E1113="","",IF(Temp!optSeasCoef=0,1,INDEX($C$2:$C$13,IF(MOD(COUNT($E$2:E1113),seas_indx)=0,seas_indx,MOD(COUNT($E$2:E1113),seas_indx)))))</f>
        <v/>
      </c>
      <c r="H1113" s="97" t="str">
        <f>IFERROR(IF(Temp!fhor_indata=1,IF(COUNT($S$2:S1113)&lt;=XobsHor,"in-sample",IF(AND(COUNT($S$2:S1113)&lt;=XobsHor+XfHor,MOD(S1112,XobsHor)&lt;XfHor),"out-sample","")),IF(ISBLANK(F1113),"",IF(COUNT($F$2:F1113)&lt;=XobsHor-XfHor,"in-sample","out-sample"))),"")</f>
        <v/>
      </c>
      <c r="I1113" s="120" t="str">
        <f>IF(AND(ISBLANK(F1112),H1112="in-sample"),"",IF(AND(Temp!fhor_indata=1,H1112="out-sample",H1113="out-sample"),I1112,IF(AND(ISBLANK(F1113),H1112="out-sample"),"",IF(AND(Temp!optSeasCoef=0,Temp!sts_add=1),IF(H1112="in-sample",IF(Q1112=bigT,((pCell/bigT)*F1112)+((1-(pCell/bigT))*(I1112+J1112)),IF(OR(ISBLANK(F1113),COUNT($F$2:F1112)&lt;=pCell),F1112,((pCell/COUNT($F$2:F1112))*F1112)+((1-(pCell/COUNT($F$2:F1112)))*(I1112+J1112)))),I1112),IF(AND(Temp!optSeasCoef=0,Temp!sts_multp=1),IF(H1112="in-sample",IF(Q1112=bigT,((pCell/bigT)*F1112)+((1-(pCell/bigT))*(I1112*J1112)),IF(OR(ISBLANK(F1113),COUNT(F$2:$F1112)&lt;=pCell),F1112,((pCell/COUNT($F$2:F1112))*F1112)+((1-(pCell/COUNT($F$2:F1112)))*(I1112*J1112)))),I1112),IF(Temp!sts_add=1,IF(H1112="in-sample",IF(Q1112=bigT,((pCell/bigT)*AX1112)+((1-(pCell/bigT))*(I1112+J1112)),IF(OR(ISBLANK(F1113),COUNT($AX$2:AX1112)&lt;=pCell),AX1112,((pCell/COUNT($AX$2:AX1112))*AX1112)+((1-(pCell/COUNT($AX$2:AX1112)))*(I1112+J1112)))),I1112),IF(H1112="in-sample",IF(Q1112=bigT,((pCell/bigT)*AX1112)+((1-(pCell/bigT))*(I1112*J1112)),IF(OR(ISBLANK(F1113),COUNT($AX$2:AX1112)&lt;=pCell),AX1112,((pCell/COUNT($AX$2:AX1112))*AX1112)+((1-(pCell/COUNT($AX$2:AX1112)))*(I1112*J1112)))),I1112)))))))</f>
        <v/>
      </c>
      <c r="J1113" s="120" t="str">
        <f>IF(AND(ISBLANK(F1112),H1112="in-sample"),"",IF(AND(Temp!fhor_indata=1,H1112="out-sample",H1113="out-sample"),J1112,IF(AND(ISBLANK(F1113),H1112="out-sample"),"",IF(AND(Temp!optSeasCoef=0,Temp!sts_add=1),IF(H1112="in-sample",IF(Q1112=bigT,((qCell/bigT)*(I1113-I1112))+((1-(qCell/bigT))*J1112),IF(OR(ISBLANK(F1113),COUNT($F$2:F1112)&lt;=qCell),IF(COUNT($F$2:F1112)=1,0,F1112-F1111),((qCell/COUNT($F$2:F1112))*(I1113-I1112))+((1-(qCell/COUNT($F$2:F1112)))*J1112))),J1112),IF(AND(Temp!optSeasCoef=0,Temp!sts_multp=1),IF(H1112="in-sample",IF(Q1112=bigT,((qCell/bigT)*(I1113/I1112))+((1-(qCell/bigT))*J1112),IF(qCell=0,1,IF(OR(ISBLANK(F1113),COUNT($F$2:F1112)&lt;=qCell),IF(COUNT($F$2:F1112)=1,1,F1112/F1111),((qCell/COUNT($F$2:F1112))*(I1113/I1112))+((1-(qCell/COUNT($F$2:F1112)))*J1112)))),J1112),IF(Temp!sts_add=1,IF(H1112="in-sample",IF(Q1112=bigT,((qCell/bigT)*(I1113-I1112))+((1-(qCell/bigT))*J1112),IF(OR(ISBLANK(F1113),COUNT($AX$2:AX1112)&lt;=qCell),IF(COUNT($AX$2:AX1112)=1,0,AX1112-AX1111),((qCell/COUNT($AX$2:AX1112))*(I1113-I1112))+((1-(qCell/COUNT($AX$2:AX1112)))*J1112))),J1112),IF(H1112="in-sample",IF(Q1112=bigT,((qCell/bigT)*(I1113/I1112))+((1-(qCell/bigT))*J1112),IF(qCell=0,1,IF(OR(ISBLANK(F1113),COUNT($AX$2:AX1112)&lt;=qCell),IF(COUNT($AX$2:AX1112)=1,1,AX1112/AX1111),((qCell/COUNT($AX$2:AX1112))*(I1113/I1112))+((1-(qCell/COUNT($AX$2:AX1112)))*J1112)))),J1112)))))))</f>
        <v/>
      </c>
      <c r="K1113" s="120" t="str">
        <f>IF(H1113="","",IF(AND(Temp!optSeasCoef=0,Temp!sts_add=1),IF(H1113="out-sample",I1113+(Q1113*J1113),I1113+J1113),IF(AND(Temp!optSeasCoef=0,Temp!sts_multp=1),IF(H1113="out-sample",I1113*(J1113^Q1113),I1113*J1113),IF(Temp!sts_add=1,IF(H1113="out-sample",(I1113+(Q1113*J1113))*G1113,(I1113+J1113)*G1113),IF(H1113="out-sample",I1113*(J1113^Q1113)*G1113,I1113*J1113*G1113)))))</f>
        <v/>
      </c>
      <c r="L1113" s="116" t="str">
        <f t="shared" si="187"/>
        <v/>
      </c>
      <c r="M1113" s="116" t="str">
        <f t="shared" si="188"/>
        <v/>
      </c>
      <c r="N1113" s="116" t="str">
        <f t="shared" si="189"/>
        <v/>
      </c>
      <c r="O1113" s="116" t="str">
        <f t="shared" si="190"/>
        <v/>
      </c>
      <c r="P1113" s="116" t="str">
        <f t="shared" si="191"/>
        <v/>
      </c>
      <c r="Q1113" s="94" t="str">
        <f>IF(AND(Temp!fhor_indata=1,ISBLANK(F1113),H1112="in-sample"),1,IF(AND(Temp!fhor_indata=1,H1112="out-sample",Q1112&lt;XfHor),Q1112+1,IF(ISBLANK(F1113),"",IF(AND(H1113="out-sample",H1112="in-sample"),1,IF(AND(H1113="out-sample",H1112="out-sample"),Q1112+1,IF(ISNUMBER(Q1112),Q1112+1,1))))))</f>
        <v/>
      </c>
      <c r="R1113" s="94" t="str">
        <f t="shared" si="192"/>
        <v/>
      </c>
      <c r="S1113" s="94" t="str">
        <f>IF(Temp!fhor_indata=1,IF(S1112=XobsHor,1,IF(COUNT($S$2:S1112)&lt;=XobsHor,S1112+1,IF(AND(COUNT($S$2:S1112)&lt;=XobsHor+XfHor,IFERROR(MOD(S1112,XobsHor)&lt;XfHor,FALSE)),S1112+1,""))),IF(ISBLANK(F1113),"",IF(S1112=maxP,1,IF(S1112&lt;maxP,S1112+1,IF(COUNT($S$2:S1113)&lt;=XobsHor,S1112+1,"")))))</f>
        <v/>
      </c>
      <c r="T1113" s="3"/>
      <c r="U1113" s="6"/>
      <c r="V1113" s="6"/>
      <c r="W1113" s="6"/>
      <c r="X1113" s="6"/>
      <c r="Y1113" s="6"/>
      <c r="Z1113" s="6"/>
      <c r="AA1113" s="6"/>
      <c r="AB1113" s="6"/>
      <c r="AC1113" s="6"/>
      <c r="AD1113" s="6"/>
      <c r="AE1113" s="6"/>
      <c r="AF1113" s="6"/>
      <c r="AG1113" s="6"/>
      <c r="AH1113" s="6"/>
      <c r="AI1113" s="6"/>
      <c r="AJ1113" s="6"/>
      <c r="AK1113" s="6"/>
      <c r="AW1113" s="122" t="str">
        <f t="shared" si="194"/>
        <v/>
      </c>
      <c r="AX1113" s="123" t="str">
        <f t="shared" si="195"/>
        <v/>
      </c>
      <c r="AY1113" s="124" t="str">
        <f t="shared" si="196"/>
        <v/>
      </c>
      <c r="AZ1113" s="124" t="str">
        <f t="shared" si="197"/>
        <v/>
      </c>
      <c r="BF1113" s="91"/>
    </row>
    <row r="1114" spans="1:58" s="78" customFormat="1" ht="14.25" x14ac:dyDescent="0.2">
      <c r="A1114" s="6"/>
      <c r="B1114" s="6"/>
      <c r="C1114" s="6"/>
      <c r="D1114" s="3"/>
      <c r="E1114" s="98" t="str">
        <f t="shared" si="193"/>
        <v/>
      </c>
      <c r="F1114" s="117"/>
      <c r="G1114" s="116" t="str">
        <f>IF(E1114="","",IF(Temp!optSeasCoef=0,1,INDEX($C$2:$C$13,IF(MOD(COUNT($E$2:E1114),seas_indx)=0,seas_indx,MOD(COUNT($E$2:E1114),seas_indx)))))</f>
        <v/>
      </c>
      <c r="H1114" s="97" t="str">
        <f>IFERROR(IF(Temp!fhor_indata=1,IF(COUNT($S$2:S1114)&lt;=XobsHor,"in-sample",IF(AND(COUNT($S$2:S1114)&lt;=XobsHor+XfHor,MOD(S1113,XobsHor)&lt;XfHor),"out-sample","")),IF(ISBLANK(F1114),"",IF(COUNT($F$2:F1114)&lt;=XobsHor-XfHor,"in-sample","out-sample"))),"")</f>
        <v/>
      </c>
      <c r="I1114" s="120" t="str">
        <f>IF(AND(ISBLANK(F1113),H1113="in-sample"),"",IF(AND(Temp!fhor_indata=1,H1113="out-sample",H1114="out-sample"),I1113,IF(AND(ISBLANK(F1114),H1113="out-sample"),"",IF(AND(Temp!optSeasCoef=0,Temp!sts_add=1),IF(H1113="in-sample",IF(Q1113=bigT,((pCell/bigT)*F1113)+((1-(pCell/bigT))*(I1113+J1113)),IF(OR(ISBLANK(F1114),COUNT($F$2:F1113)&lt;=pCell),F1113,((pCell/COUNT($F$2:F1113))*F1113)+((1-(pCell/COUNT($F$2:F1113)))*(I1113+J1113)))),I1113),IF(AND(Temp!optSeasCoef=0,Temp!sts_multp=1),IF(H1113="in-sample",IF(Q1113=bigT,((pCell/bigT)*F1113)+((1-(pCell/bigT))*(I1113*J1113)),IF(OR(ISBLANK(F1114),COUNT(F$2:$F1113)&lt;=pCell),F1113,((pCell/COUNT($F$2:F1113))*F1113)+((1-(pCell/COUNT($F$2:F1113)))*(I1113*J1113)))),I1113),IF(Temp!sts_add=1,IF(H1113="in-sample",IF(Q1113=bigT,((pCell/bigT)*AX1113)+((1-(pCell/bigT))*(I1113+J1113)),IF(OR(ISBLANK(F1114),COUNT($AX$2:AX1113)&lt;=pCell),AX1113,((pCell/COUNT($AX$2:AX1113))*AX1113)+((1-(pCell/COUNT($AX$2:AX1113)))*(I1113+J1113)))),I1113),IF(H1113="in-sample",IF(Q1113=bigT,((pCell/bigT)*AX1113)+((1-(pCell/bigT))*(I1113*J1113)),IF(OR(ISBLANK(F1114),COUNT($AX$2:AX1113)&lt;=pCell),AX1113,((pCell/COUNT($AX$2:AX1113))*AX1113)+((1-(pCell/COUNT($AX$2:AX1113)))*(I1113*J1113)))),I1113)))))))</f>
        <v/>
      </c>
      <c r="J1114" s="120" t="str">
        <f>IF(AND(ISBLANK(F1113),H1113="in-sample"),"",IF(AND(Temp!fhor_indata=1,H1113="out-sample",H1114="out-sample"),J1113,IF(AND(ISBLANK(F1114),H1113="out-sample"),"",IF(AND(Temp!optSeasCoef=0,Temp!sts_add=1),IF(H1113="in-sample",IF(Q1113=bigT,((qCell/bigT)*(I1114-I1113))+((1-(qCell/bigT))*J1113),IF(OR(ISBLANK(F1114),COUNT($F$2:F1113)&lt;=qCell),IF(COUNT($F$2:F1113)=1,0,F1113-F1112),((qCell/COUNT($F$2:F1113))*(I1114-I1113))+((1-(qCell/COUNT($F$2:F1113)))*J1113))),J1113),IF(AND(Temp!optSeasCoef=0,Temp!sts_multp=1),IF(H1113="in-sample",IF(Q1113=bigT,((qCell/bigT)*(I1114/I1113))+((1-(qCell/bigT))*J1113),IF(qCell=0,1,IF(OR(ISBLANK(F1114),COUNT($F$2:F1113)&lt;=qCell),IF(COUNT($F$2:F1113)=1,1,F1113/F1112),((qCell/COUNT($F$2:F1113))*(I1114/I1113))+((1-(qCell/COUNT($F$2:F1113)))*J1113)))),J1113),IF(Temp!sts_add=1,IF(H1113="in-sample",IF(Q1113=bigT,((qCell/bigT)*(I1114-I1113))+((1-(qCell/bigT))*J1113),IF(OR(ISBLANK(F1114),COUNT($AX$2:AX1113)&lt;=qCell),IF(COUNT($AX$2:AX1113)=1,0,AX1113-AX1112),((qCell/COUNT($AX$2:AX1113))*(I1114-I1113))+((1-(qCell/COUNT($AX$2:AX1113)))*J1113))),J1113),IF(H1113="in-sample",IF(Q1113=bigT,((qCell/bigT)*(I1114/I1113))+((1-(qCell/bigT))*J1113),IF(qCell=0,1,IF(OR(ISBLANK(F1114),COUNT($AX$2:AX1113)&lt;=qCell),IF(COUNT($AX$2:AX1113)=1,1,AX1113/AX1112),((qCell/COUNT($AX$2:AX1113))*(I1114/I1113))+((1-(qCell/COUNT($AX$2:AX1113)))*J1113)))),J1113)))))))</f>
        <v/>
      </c>
      <c r="K1114" s="120" t="str">
        <f>IF(H1114="","",IF(AND(Temp!optSeasCoef=0,Temp!sts_add=1),IF(H1114="out-sample",I1114+(Q1114*J1114),I1114+J1114),IF(AND(Temp!optSeasCoef=0,Temp!sts_multp=1),IF(H1114="out-sample",I1114*(J1114^Q1114),I1114*J1114),IF(Temp!sts_add=1,IF(H1114="out-sample",(I1114+(Q1114*J1114))*G1114,(I1114+J1114)*G1114),IF(H1114="out-sample",I1114*(J1114^Q1114)*G1114,I1114*J1114*G1114)))))</f>
        <v/>
      </c>
      <c r="L1114" s="116" t="str">
        <f t="shared" si="187"/>
        <v/>
      </c>
      <c r="M1114" s="116" t="str">
        <f t="shared" si="188"/>
        <v/>
      </c>
      <c r="N1114" s="116" t="str">
        <f t="shared" si="189"/>
        <v/>
      </c>
      <c r="O1114" s="116" t="str">
        <f t="shared" si="190"/>
        <v/>
      </c>
      <c r="P1114" s="116" t="str">
        <f t="shared" si="191"/>
        <v/>
      </c>
      <c r="Q1114" s="94" t="str">
        <f>IF(AND(Temp!fhor_indata=1,ISBLANK(F1114),H1113="in-sample"),1,IF(AND(Temp!fhor_indata=1,H1113="out-sample",Q1113&lt;XfHor),Q1113+1,IF(ISBLANK(F1114),"",IF(AND(H1114="out-sample",H1113="in-sample"),1,IF(AND(H1114="out-sample",H1113="out-sample"),Q1113+1,IF(ISNUMBER(Q1113),Q1113+1,1))))))</f>
        <v/>
      </c>
      <c r="R1114" s="94" t="str">
        <f t="shared" si="192"/>
        <v/>
      </c>
      <c r="S1114" s="94" t="str">
        <f>IF(Temp!fhor_indata=1,IF(S1113=XobsHor,1,IF(COUNT($S$2:S1113)&lt;=XobsHor,S1113+1,IF(AND(COUNT($S$2:S1113)&lt;=XobsHor+XfHor,IFERROR(MOD(S1113,XobsHor)&lt;XfHor,FALSE)),S1113+1,""))),IF(ISBLANK(F1114),"",IF(S1113=maxP,1,IF(S1113&lt;maxP,S1113+1,IF(COUNT($S$2:S1114)&lt;=XobsHor,S1113+1,"")))))</f>
        <v/>
      </c>
      <c r="T1114" s="3"/>
      <c r="U1114" s="6"/>
      <c r="V1114" s="6"/>
      <c r="W1114" s="6"/>
      <c r="X1114" s="6"/>
      <c r="Y1114" s="6"/>
      <c r="Z1114" s="6"/>
      <c r="AA1114" s="6"/>
      <c r="AB1114" s="6"/>
      <c r="AC1114" s="6"/>
      <c r="AD1114" s="6"/>
      <c r="AE1114" s="6"/>
      <c r="AF1114" s="6"/>
      <c r="AG1114" s="6"/>
      <c r="AH1114" s="6"/>
      <c r="AI1114" s="6"/>
      <c r="AJ1114" s="6"/>
      <c r="AK1114" s="6"/>
      <c r="AW1114" s="122" t="str">
        <f t="shared" si="194"/>
        <v/>
      </c>
      <c r="AX1114" s="123" t="str">
        <f t="shared" si="195"/>
        <v/>
      </c>
      <c r="AY1114" s="124" t="str">
        <f t="shared" si="196"/>
        <v/>
      </c>
      <c r="AZ1114" s="124" t="str">
        <f t="shared" si="197"/>
        <v/>
      </c>
      <c r="BF1114" s="91"/>
    </row>
    <row r="1115" spans="1:58" s="78" customFormat="1" ht="14.25" x14ac:dyDescent="0.2">
      <c r="A1115" s="6"/>
      <c r="B1115" s="6"/>
      <c r="C1115" s="6"/>
      <c r="D1115" s="3"/>
      <c r="E1115" s="98" t="str">
        <f t="shared" si="193"/>
        <v/>
      </c>
      <c r="F1115" s="117"/>
      <c r="G1115" s="116" t="str">
        <f>IF(E1115="","",IF(Temp!optSeasCoef=0,1,INDEX($C$2:$C$13,IF(MOD(COUNT($E$2:E1115),seas_indx)=0,seas_indx,MOD(COUNT($E$2:E1115),seas_indx)))))</f>
        <v/>
      </c>
      <c r="H1115" s="97" t="str">
        <f>IFERROR(IF(Temp!fhor_indata=1,IF(COUNT($S$2:S1115)&lt;=XobsHor,"in-sample",IF(AND(COUNT($S$2:S1115)&lt;=XobsHor+XfHor,MOD(S1114,XobsHor)&lt;XfHor),"out-sample","")),IF(ISBLANK(F1115),"",IF(COUNT($F$2:F1115)&lt;=XobsHor-XfHor,"in-sample","out-sample"))),"")</f>
        <v/>
      </c>
      <c r="I1115" s="120" t="str">
        <f>IF(AND(ISBLANK(F1114),H1114="in-sample"),"",IF(AND(Temp!fhor_indata=1,H1114="out-sample",H1115="out-sample"),I1114,IF(AND(ISBLANK(F1115),H1114="out-sample"),"",IF(AND(Temp!optSeasCoef=0,Temp!sts_add=1),IF(H1114="in-sample",IF(Q1114=bigT,((pCell/bigT)*F1114)+((1-(pCell/bigT))*(I1114+J1114)),IF(OR(ISBLANK(F1115),COUNT($F$2:F1114)&lt;=pCell),F1114,((pCell/COUNT($F$2:F1114))*F1114)+((1-(pCell/COUNT($F$2:F1114)))*(I1114+J1114)))),I1114),IF(AND(Temp!optSeasCoef=0,Temp!sts_multp=1),IF(H1114="in-sample",IF(Q1114=bigT,((pCell/bigT)*F1114)+((1-(pCell/bigT))*(I1114*J1114)),IF(OR(ISBLANK(F1115),COUNT(F$2:$F1114)&lt;=pCell),F1114,((pCell/COUNT($F$2:F1114))*F1114)+((1-(pCell/COUNT($F$2:F1114)))*(I1114*J1114)))),I1114),IF(Temp!sts_add=1,IF(H1114="in-sample",IF(Q1114=bigT,((pCell/bigT)*AX1114)+((1-(pCell/bigT))*(I1114+J1114)),IF(OR(ISBLANK(F1115),COUNT($AX$2:AX1114)&lt;=pCell),AX1114,((pCell/COUNT($AX$2:AX1114))*AX1114)+((1-(pCell/COUNT($AX$2:AX1114)))*(I1114+J1114)))),I1114),IF(H1114="in-sample",IF(Q1114=bigT,((pCell/bigT)*AX1114)+((1-(pCell/bigT))*(I1114*J1114)),IF(OR(ISBLANK(F1115),COUNT($AX$2:AX1114)&lt;=pCell),AX1114,((pCell/COUNT($AX$2:AX1114))*AX1114)+((1-(pCell/COUNT($AX$2:AX1114)))*(I1114*J1114)))),I1114)))))))</f>
        <v/>
      </c>
      <c r="J1115" s="120" t="str">
        <f>IF(AND(ISBLANK(F1114),H1114="in-sample"),"",IF(AND(Temp!fhor_indata=1,H1114="out-sample",H1115="out-sample"),J1114,IF(AND(ISBLANK(F1115),H1114="out-sample"),"",IF(AND(Temp!optSeasCoef=0,Temp!sts_add=1),IF(H1114="in-sample",IF(Q1114=bigT,((qCell/bigT)*(I1115-I1114))+((1-(qCell/bigT))*J1114),IF(OR(ISBLANK(F1115),COUNT($F$2:F1114)&lt;=qCell),IF(COUNT($F$2:F1114)=1,0,F1114-F1113),((qCell/COUNT($F$2:F1114))*(I1115-I1114))+((1-(qCell/COUNT($F$2:F1114)))*J1114))),J1114),IF(AND(Temp!optSeasCoef=0,Temp!sts_multp=1),IF(H1114="in-sample",IF(Q1114=bigT,((qCell/bigT)*(I1115/I1114))+((1-(qCell/bigT))*J1114),IF(qCell=0,1,IF(OR(ISBLANK(F1115),COUNT($F$2:F1114)&lt;=qCell),IF(COUNT($F$2:F1114)=1,1,F1114/F1113),((qCell/COUNT($F$2:F1114))*(I1115/I1114))+((1-(qCell/COUNT($F$2:F1114)))*J1114)))),J1114),IF(Temp!sts_add=1,IF(H1114="in-sample",IF(Q1114=bigT,((qCell/bigT)*(I1115-I1114))+((1-(qCell/bigT))*J1114),IF(OR(ISBLANK(F1115),COUNT($AX$2:AX1114)&lt;=qCell),IF(COUNT($AX$2:AX1114)=1,0,AX1114-AX1113),((qCell/COUNT($AX$2:AX1114))*(I1115-I1114))+((1-(qCell/COUNT($AX$2:AX1114)))*J1114))),J1114),IF(H1114="in-sample",IF(Q1114=bigT,((qCell/bigT)*(I1115/I1114))+((1-(qCell/bigT))*J1114),IF(qCell=0,1,IF(OR(ISBLANK(F1115),COUNT($AX$2:AX1114)&lt;=qCell),IF(COUNT($AX$2:AX1114)=1,1,AX1114/AX1113),((qCell/COUNT($AX$2:AX1114))*(I1115/I1114))+((1-(qCell/COUNT($AX$2:AX1114)))*J1114)))),J1114)))))))</f>
        <v/>
      </c>
      <c r="K1115" s="120" t="str">
        <f>IF(H1115="","",IF(AND(Temp!optSeasCoef=0,Temp!sts_add=1),IF(H1115="out-sample",I1115+(Q1115*J1115),I1115+J1115),IF(AND(Temp!optSeasCoef=0,Temp!sts_multp=1),IF(H1115="out-sample",I1115*(J1115^Q1115),I1115*J1115),IF(Temp!sts_add=1,IF(H1115="out-sample",(I1115+(Q1115*J1115))*G1115,(I1115+J1115)*G1115),IF(H1115="out-sample",I1115*(J1115^Q1115)*G1115,I1115*J1115*G1115)))))</f>
        <v/>
      </c>
      <c r="L1115" s="116" t="str">
        <f t="shared" si="187"/>
        <v/>
      </c>
      <c r="M1115" s="116" t="str">
        <f t="shared" si="188"/>
        <v/>
      </c>
      <c r="N1115" s="116" t="str">
        <f t="shared" si="189"/>
        <v/>
      </c>
      <c r="O1115" s="116" t="str">
        <f t="shared" si="190"/>
        <v/>
      </c>
      <c r="P1115" s="116" t="str">
        <f t="shared" si="191"/>
        <v/>
      </c>
      <c r="Q1115" s="94" t="str">
        <f>IF(AND(Temp!fhor_indata=1,ISBLANK(F1115),H1114="in-sample"),1,IF(AND(Temp!fhor_indata=1,H1114="out-sample",Q1114&lt;XfHor),Q1114+1,IF(ISBLANK(F1115),"",IF(AND(H1115="out-sample",H1114="in-sample"),1,IF(AND(H1115="out-sample",H1114="out-sample"),Q1114+1,IF(ISNUMBER(Q1114),Q1114+1,1))))))</f>
        <v/>
      </c>
      <c r="R1115" s="94" t="str">
        <f t="shared" si="192"/>
        <v/>
      </c>
      <c r="S1115" s="94" t="str">
        <f>IF(Temp!fhor_indata=1,IF(S1114=XobsHor,1,IF(COUNT($S$2:S1114)&lt;=XobsHor,S1114+1,IF(AND(COUNT($S$2:S1114)&lt;=XobsHor+XfHor,IFERROR(MOD(S1114,XobsHor)&lt;XfHor,FALSE)),S1114+1,""))),IF(ISBLANK(F1115),"",IF(S1114=maxP,1,IF(S1114&lt;maxP,S1114+1,IF(COUNT($S$2:S1115)&lt;=XobsHor,S1114+1,"")))))</f>
        <v/>
      </c>
      <c r="T1115" s="3"/>
      <c r="U1115" s="6"/>
      <c r="V1115" s="6"/>
      <c r="W1115" s="6"/>
      <c r="X1115" s="6"/>
      <c r="Y1115" s="6"/>
      <c r="Z1115" s="6"/>
      <c r="AA1115" s="6"/>
      <c r="AB1115" s="6"/>
      <c r="AC1115" s="6"/>
      <c r="AD1115" s="6"/>
      <c r="AE1115" s="6"/>
      <c r="AF1115" s="6"/>
      <c r="AG1115" s="6"/>
      <c r="AH1115" s="6"/>
      <c r="AI1115" s="6"/>
      <c r="AJ1115" s="6"/>
      <c r="AK1115" s="6"/>
      <c r="AW1115" s="122" t="str">
        <f t="shared" si="194"/>
        <v/>
      </c>
      <c r="AX1115" s="123" t="str">
        <f t="shared" si="195"/>
        <v/>
      </c>
      <c r="AY1115" s="124" t="str">
        <f t="shared" si="196"/>
        <v/>
      </c>
      <c r="AZ1115" s="124" t="str">
        <f t="shared" si="197"/>
        <v/>
      </c>
      <c r="BF1115" s="91"/>
    </row>
    <row r="1116" spans="1:58" s="78" customFormat="1" ht="14.25" x14ac:dyDescent="0.2">
      <c r="A1116" s="6"/>
      <c r="B1116" s="6"/>
      <c r="C1116" s="6"/>
      <c r="D1116" s="3"/>
      <c r="E1116" s="98" t="str">
        <f t="shared" si="193"/>
        <v/>
      </c>
      <c r="F1116" s="117"/>
      <c r="G1116" s="116" t="str">
        <f>IF(E1116="","",IF(Temp!optSeasCoef=0,1,INDEX($C$2:$C$13,IF(MOD(COUNT($E$2:E1116),seas_indx)=0,seas_indx,MOD(COUNT($E$2:E1116),seas_indx)))))</f>
        <v/>
      </c>
      <c r="H1116" s="97" t="str">
        <f>IFERROR(IF(Temp!fhor_indata=1,IF(COUNT($S$2:S1116)&lt;=XobsHor,"in-sample",IF(AND(COUNT($S$2:S1116)&lt;=XobsHor+XfHor,MOD(S1115,XobsHor)&lt;XfHor),"out-sample","")),IF(ISBLANK(F1116),"",IF(COUNT($F$2:F1116)&lt;=XobsHor-XfHor,"in-sample","out-sample"))),"")</f>
        <v/>
      </c>
      <c r="I1116" s="120" t="str">
        <f>IF(AND(ISBLANK(F1115),H1115="in-sample"),"",IF(AND(Temp!fhor_indata=1,H1115="out-sample",H1116="out-sample"),I1115,IF(AND(ISBLANK(F1116),H1115="out-sample"),"",IF(AND(Temp!optSeasCoef=0,Temp!sts_add=1),IF(H1115="in-sample",IF(Q1115=bigT,((pCell/bigT)*F1115)+((1-(pCell/bigT))*(I1115+J1115)),IF(OR(ISBLANK(F1116),COUNT($F$2:F1115)&lt;=pCell),F1115,((pCell/COUNT($F$2:F1115))*F1115)+((1-(pCell/COUNT($F$2:F1115)))*(I1115+J1115)))),I1115),IF(AND(Temp!optSeasCoef=0,Temp!sts_multp=1),IF(H1115="in-sample",IF(Q1115=bigT,((pCell/bigT)*F1115)+((1-(pCell/bigT))*(I1115*J1115)),IF(OR(ISBLANK(F1116),COUNT(F$2:$F1115)&lt;=pCell),F1115,((pCell/COUNT($F$2:F1115))*F1115)+((1-(pCell/COUNT($F$2:F1115)))*(I1115*J1115)))),I1115),IF(Temp!sts_add=1,IF(H1115="in-sample",IF(Q1115=bigT,((pCell/bigT)*AX1115)+((1-(pCell/bigT))*(I1115+J1115)),IF(OR(ISBLANK(F1116),COUNT($AX$2:AX1115)&lt;=pCell),AX1115,((pCell/COUNT($AX$2:AX1115))*AX1115)+((1-(pCell/COUNT($AX$2:AX1115)))*(I1115+J1115)))),I1115),IF(H1115="in-sample",IF(Q1115=bigT,((pCell/bigT)*AX1115)+((1-(pCell/bigT))*(I1115*J1115)),IF(OR(ISBLANK(F1116),COUNT($AX$2:AX1115)&lt;=pCell),AX1115,((pCell/COUNT($AX$2:AX1115))*AX1115)+((1-(pCell/COUNT($AX$2:AX1115)))*(I1115*J1115)))),I1115)))))))</f>
        <v/>
      </c>
      <c r="J1116" s="120" t="str">
        <f>IF(AND(ISBLANK(F1115),H1115="in-sample"),"",IF(AND(Temp!fhor_indata=1,H1115="out-sample",H1116="out-sample"),J1115,IF(AND(ISBLANK(F1116),H1115="out-sample"),"",IF(AND(Temp!optSeasCoef=0,Temp!sts_add=1),IF(H1115="in-sample",IF(Q1115=bigT,((qCell/bigT)*(I1116-I1115))+((1-(qCell/bigT))*J1115),IF(OR(ISBLANK(F1116),COUNT($F$2:F1115)&lt;=qCell),IF(COUNT($F$2:F1115)=1,0,F1115-F1114),((qCell/COUNT($F$2:F1115))*(I1116-I1115))+((1-(qCell/COUNT($F$2:F1115)))*J1115))),J1115),IF(AND(Temp!optSeasCoef=0,Temp!sts_multp=1),IF(H1115="in-sample",IF(Q1115=bigT,((qCell/bigT)*(I1116/I1115))+((1-(qCell/bigT))*J1115),IF(qCell=0,1,IF(OR(ISBLANK(F1116),COUNT($F$2:F1115)&lt;=qCell),IF(COUNT($F$2:F1115)=1,1,F1115/F1114),((qCell/COUNT($F$2:F1115))*(I1116/I1115))+((1-(qCell/COUNT($F$2:F1115)))*J1115)))),J1115),IF(Temp!sts_add=1,IF(H1115="in-sample",IF(Q1115=bigT,((qCell/bigT)*(I1116-I1115))+((1-(qCell/bigT))*J1115),IF(OR(ISBLANK(F1116),COUNT($AX$2:AX1115)&lt;=qCell),IF(COUNT($AX$2:AX1115)=1,0,AX1115-AX1114),((qCell/COUNT($AX$2:AX1115))*(I1116-I1115))+((1-(qCell/COUNT($AX$2:AX1115)))*J1115))),J1115),IF(H1115="in-sample",IF(Q1115=bigT,((qCell/bigT)*(I1116/I1115))+((1-(qCell/bigT))*J1115),IF(qCell=0,1,IF(OR(ISBLANK(F1116),COUNT($AX$2:AX1115)&lt;=qCell),IF(COUNT($AX$2:AX1115)=1,1,AX1115/AX1114),((qCell/COUNT($AX$2:AX1115))*(I1116/I1115))+((1-(qCell/COUNT($AX$2:AX1115)))*J1115)))),J1115)))))))</f>
        <v/>
      </c>
      <c r="K1116" s="120" t="str">
        <f>IF(H1116="","",IF(AND(Temp!optSeasCoef=0,Temp!sts_add=1),IF(H1116="out-sample",I1116+(Q1116*J1116),I1116+J1116),IF(AND(Temp!optSeasCoef=0,Temp!sts_multp=1),IF(H1116="out-sample",I1116*(J1116^Q1116),I1116*J1116),IF(Temp!sts_add=1,IF(H1116="out-sample",(I1116+(Q1116*J1116))*G1116,(I1116+J1116)*G1116),IF(H1116="out-sample",I1116*(J1116^Q1116)*G1116,I1116*J1116*G1116)))))</f>
        <v/>
      </c>
      <c r="L1116" s="116" t="str">
        <f t="shared" si="187"/>
        <v/>
      </c>
      <c r="M1116" s="116" t="str">
        <f t="shared" si="188"/>
        <v/>
      </c>
      <c r="N1116" s="116" t="str">
        <f t="shared" si="189"/>
        <v/>
      </c>
      <c r="O1116" s="116" t="str">
        <f t="shared" si="190"/>
        <v/>
      </c>
      <c r="P1116" s="116" t="str">
        <f t="shared" si="191"/>
        <v/>
      </c>
      <c r="Q1116" s="94" t="str">
        <f>IF(AND(Temp!fhor_indata=1,ISBLANK(F1116),H1115="in-sample"),1,IF(AND(Temp!fhor_indata=1,H1115="out-sample",Q1115&lt;XfHor),Q1115+1,IF(ISBLANK(F1116),"",IF(AND(H1116="out-sample",H1115="in-sample"),1,IF(AND(H1116="out-sample",H1115="out-sample"),Q1115+1,IF(ISNUMBER(Q1115),Q1115+1,1))))))</f>
        <v/>
      </c>
      <c r="R1116" s="94" t="str">
        <f t="shared" si="192"/>
        <v/>
      </c>
      <c r="S1116" s="94" t="str">
        <f>IF(Temp!fhor_indata=1,IF(S1115=XobsHor,1,IF(COUNT($S$2:S1115)&lt;=XobsHor,S1115+1,IF(AND(COUNT($S$2:S1115)&lt;=XobsHor+XfHor,IFERROR(MOD(S1115,XobsHor)&lt;XfHor,FALSE)),S1115+1,""))),IF(ISBLANK(F1116),"",IF(S1115=maxP,1,IF(S1115&lt;maxP,S1115+1,IF(COUNT($S$2:S1116)&lt;=XobsHor,S1115+1,"")))))</f>
        <v/>
      </c>
      <c r="T1116" s="3"/>
      <c r="U1116" s="6"/>
      <c r="V1116" s="6"/>
      <c r="W1116" s="6"/>
      <c r="X1116" s="6"/>
      <c r="Y1116" s="6"/>
      <c r="Z1116" s="6"/>
      <c r="AA1116" s="6"/>
      <c r="AB1116" s="6"/>
      <c r="AC1116" s="6"/>
      <c r="AD1116" s="6"/>
      <c r="AE1116" s="6"/>
      <c r="AF1116" s="6"/>
      <c r="AG1116" s="6"/>
      <c r="AH1116" s="6"/>
      <c r="AI1116" s="6"/>
      <c r="AJ1116" s="6"/>
      <c r="AK1116" s="6"/>
      <c r="AW1116" s="122" t="str">
        <f t="shared" si="194"/>
        <v/>
      </c>
      <c r="AX1116" s="123" t="str">
        <f t="shared" si="195"/>
        <v/>
      </c>
      <c r="AY1116" s="124" t="str">
        <f t="shared" si="196"/>
        <v/>
      </c>
      <c r="AZ1116" s="124" t="str">
        <f t="shared" si="197"/>
        <v/>
      </c>
      <c r="BF1116" s="91"/>
    </row>
    <row r="1117" spans="1:58" s="78" customFormat="1" ht="14.25" x14ac:dyDescent="0.2">
      <c r="A1117" s="6"/>
      <c r="B1117" s="6"/>
      <c r="C1117" s="6"/>
      <c r="D1117" s="3"/>
      <c r="E1117" s="98" t="str">
        <f t="shared" si="193"/>
        <v/>
      </c>
      <c r="F1117" s="117"/>
      <c r="G1117" s="116" t="str">
        <f>IF(E1117="","",IF(Temp!optSeasCoef=0,1,INDEX($C$2:$C$13,IF(MOD(COUNT($E$2:E1117),seas_indx)=0,seas_indx,MOD(COUNT($E$2:E1117),seas_indx)))))</f>
        <v/>
      </c>
      <c r="H1117" s="97" t="str">
        <f>IFERROR(IF(Temp!fhor_indata=1,IF(COUNT($S$2:S1117)&lt;=XobsHor,"in-sample",IF(AND(COUNT($S$2:S1117)&lt;=XobsHor+XfHor,MOD(S1116,XobsHor)&lt;XfHor),"out-sample","")),IF(ISBLANK(F1117),"",IF(COUNT($F$2:F1117)&lt;=XobsHor-XfHor,"in-sample","out-sample"))),"")</f>
        <v/>
      </c>
      <c r="I1117" s="120" t="str">
        <f>IF(AND(ISBLANK(F1116),H1116="in-sample"),"",IF(AND(Temp!fhor_indata=1,H1116="out-sample",H1117="out-sample"),I1116,IF(AND(ISBLANK(F1117),H1116="out-sample"),"",IF(AND(Temp!optSeasCoef=0,Temp!sts_add=1),IF(H1116="in-sample",IF(Q1116=bigT,((pCell/bigT)*F1116)+((1-(pCell/bigT))*(I1116+J1116)),IF(OR(ISBLANK(F1117),COUNT($F$2:F1116)&lt;=pCell),F1116,((pCell/COUNT($F$2:F1116))*F1116)+((1-(pCell/COUNT($F$2:F1116)))*(I1116+J1116)))),I1116),IF(AND(Temp!optSeasCoef=0,Temp!sts_multp=1),IF(H1116="in-sample",IF(Q1116=bigT,((pCell/bigT)*F1116)+((1-(pCell/bigT))*(I1116*J1116)),IF(OR(ISBLANK(F1117),COUNT(F$2:$F1116)&lt;=pCell),F1116,((pCell/COUNT($F$2:F1116))*F1116)+((1-(pCell/COUNT($F$2:F1116)))*(I1116*J1116)))),I1116),IF(Temp!sts_add=1,IF(H1116="in-sample",IF(Q1116=bigT,((pCell/bigT)*AX1116)+((1-(pCell/bigT))*(I1116+J1116)),IF(OR(ISBLANK(F1117),COUNT($AX$2:AX1116)&lt;=pCell),AX1116,((pCell/COUNT($AX$2:AX1116))*AX1116)+((1-(pCell/COUNT($AX$2:AX1116)))*(I1116+J1116)))),I1116),IF(H1116="in-sample",IF(Q1116=bigT,((pCell/bigT)*AX1116)+((1-(pCell/bigT))*(I1116*J1116)),IF(OR(ISBLANK(F1117),COUNT($AX$2:AX1116)&lt;=pCell),AX1116,((pCell/COUNT($AX$2:AX1116))*AX1116)+((1-(pCell/COUNT($AX$2:AX1116)))*(I1116*J1116)))),I1116)))))))</f>
        <v/>
      </c>
      <c r="J1117" s="120" t="str">
        <f>IF(AND(ISBLANK(F1116),H1116="in-sample"),"",IF(AND(Temp!fhor_indata=1,H1116="out-sample",H1117="out-sample"),J1116,IF(AND(ISBLANK(F1117),H1116="out-sample"),"",IF(AND(Temp!optSeasCoef=0,Temp!sts_add=1),IF(H1116="in-sample",IF(Q1116=bigT,((qCell/bigT)*(I1117-I1116))+((1-(qCell/bigT))*J1116),IF(OR(ISBLANK(F1117),COUNT($F$2:F1116)&lt;=qCell),IF(COUNT($F$2:F1116)=1,0,F1116-F1115),((qCell/COUNT($F$2:F1116))*(I1117-I1116))+((1-(qCell/COUNT($F$2:F1116)))*J1116))),J1116),IF(AND(Temp!optSeasCoef=0,Temp!sts_multp=1),IF(H1116="in-sample",IF(Q1116=bigT,((qCell/bigT)*(I1117/I1116))+((1-(qCell/bigT))*J1116),IF(qCell=0,1,IF(OR(ISBLANK(F1117),COUNT($F$2:F1116)&lt;=qCell),IF(COUNT($F$2:F1116)=1,1,F1116/F1115),((qCell/COUNT($F$2:F1116))*(I1117/I1116))+((1-(qCell/COUNT($F$2:F1116)))*J1116)))),J1116),IF(Temp!sts_add=1,IF(H1116="in-sample",IF(Q1116=bigT,((qCell/bigT)*(I1117-I1116))+((1-(qCell/bigT))*J1116),IF(OR(ISBLANK(F1117),COUNT($AX$2:AX1116)&lt;=qCell),IF(COUNT($AX$2:AX1116)=1,0,AX1116-AX1115),((qCell/COUNT($AX$2:AX1116))*(I1117-I1116))+((1-(qCell/COUNT($AX$2:AX1116)))*J1116))),J1116),IF(H1116="in-sample",IF(Q1116=bigT,((qCell/bigT)*(I1117/I1116))+((1-(qCell/bigT))*J1116),IF(qCell=0,1,IF(OR(ISBLANK(F1117),COUNT($AX$2:AX1116)&lt;=qCell),IF(COUNT($AX$2:AX1116)=1,1,AX1116/AX1115),((qCell/COUNT($AX$2:AX1116))*(I1117/I1116))+((1-(qCell/COUNT($AX$2:AX1116)))*J1116)))),J1116)))))))</f>
        <v/>
      </c>
      <c r="K1117" s="120" t="str">
        <f>IF(H1117="","",IF(AND(Temp!optSeasCoef=0,Temp!sts_add=1),IF(H1117="out-sample",I1117+(Q1117*J1117),I1117+J1117),IF(AND(Temp!optSeasCoef=0,Temp!sts_multp=1),IF(H1117="out-sample",I1117*(J1117^Q1117),I1117*J1117),IF(Temp!sts_add=1,IF(H1117="out-sample",(I1117+(Q1117*J1117))*G1117,(I1117+J1117)*G1117),IF(H1117="out-sample",I1117*(J1117^Q1117)*G1117,I1117*J1117*G1117)))))</f>
        <v/>
      </c>
      <c r="L1117" s="116" t="str">
        <f t="shared" si="187"/>
        <v/>
      </c>
      <c r="M1117" s="116" t="str">
        <f t="shared" si="188"/>
        <v/>
      </c>
      <c r="N1117" s="116" t="str">
        <f t="shared" si="189"/>
        <v/>
      </c>
      <c r="O1117" s="116" t="str">
        <f t="shared" si="190"/>
        <v/>
      </c>
      <c r="P1117" s="116" t="str">
        <f t="shared" si="191"/>
        <v/>
      </c>
      <c r="Q1117" s="94" t="str">
        <f>IF(AND(Temp!fhor_indata=1,ISBLANK(F1117),H1116="in-sample"),1,IF(AND(Temp!fhor_indata=1,H1116="out-sample",Q1116&lt;XfHor),Q1116+1,IF(ISBLANK(F1117),"",IF(AND(H1117="out-sample",H1116="in-sample"),1,IF(AND(H1117="out-sample",H1116="out-sample"),Q1116+1,IF(ISNUMBER(Q1116),Q1116+1,1))))))</f>
        <v/>
      </c>
      <c r="R1117" s="94" t="str">
        <f t="shared" si="192"/>
        <v/>
      </c>
      <c r="S1117" s="94" t="str">
        <f>IF(Temp!fhor_indata=1,IF(S1116=XobsHor,1,IF(COUNT($S$2:S1116)&lt;=XobsHor,S1116+1,IF(AND(COUNT($S$2:S1116)&lt;=XobsHor+XfHor,IFERROR(MOD(S1116,XobsHor)&lt;XfHor,FALSE)),S1116+1,""))),IF(ISBLANK(F1117),"",IF(S1116=maxP,1,IF(S1116&lt;maxP,S1116+1,IF(COUNT($S$2:S1117)&lt;=XobsHor,S1116+1,"")))))</f>
        <v/>
      </c>
      <c r="T1117" s="3"/>
      <c r="U1117" s="6"/>
      <c r="V1117" s="6"/>
      <c r="W1117" s="6"/>
      <c r="X1117" s="6"/>
      <c r="Y1117" s="6"/>
      <c r="Z1117" s="6"/>
      <c r="AA1117" s="6"/>
      <c r="AB1117" s="6"/>
      <c r="AC1117" s="6"/>
      <c r="AD1117" s="6"/>
      <c r="AE1117" s="6"/>
      <c r="AF1117" s="6"/>
      <c r="AG1117" s="6"/>
      <c r="AH1117" s="6"/>
      <c r="AI1117" s="6"/>
      <c r="AJ1117" s="6"/>
      <c r="AK1117" s="6"/>
      <c r="AW1117" s="122" t="str">
        <f t="shared" si="194"/>
        <v/>
      </c>
      <c r="AX1117" s="123" t="str">
        <f t="shared" si="195"/>
        <v/>
      </c>
      <c r="AY1117" s="124" t="str">
        <f t="shared" si="196"/>
        <v/>
      </c>
      <c r="AZ1117" s="124" t="str">
        <f t="shared" si="197"/>
        <v/>
      </c>
      <c r="BF1117" s="91"/>
    </row>
    <row r="1118" spans="1:58" s="78" customFormat="1" ht="14.25" x14ac:dyDescent="0.2">
      <c r="A1118" s="6"/>
      <c r="B1118" s="6"/>
      <c r="C1118" s="6"/>
      <c r="D1118" s="3"/>
      <c r="E1118" s="98" t="str">
        <f t="shared" si="193"/>
        <v/>
      </c>
      <c r="F1118" s="117"/>
      <c r="G1118" s="116" t="str">
        <f>IF(E1118="","",IF(Temp!optSeasCoef=0,1,INDEX($C$2:$C$13,IF(MOD(COUNT($E$2:E1118),seas_indx)=0,seas_indx,MOD(COUNT($E$2:E1118),seas_indx)))))</f>
        <v/>
      </c>
      <c r="H1118" s="97" t="str">
        <f>IFERROR(IF(Temp!fhor_indata=1,IF(COUNT($S$2:S1118)&lt;=XobsHor,"in-sample",IF(AND(COUNT($S$2:S1118)&lt;=XobsHor+XfHor,MOD(S1117,XobsHor)&lt;XfHor),"out-sample","")),IF(ISBLANK(F1118),"",IF(COUNT($F$2:F1118)&lt;=XobsHor-XfHor,"in-sample","out-sample"))),"")</f>
        <v/>
      </c>
      <c r="I1118" s="120" t="str">
        <f>IF(AND(ISBLANK(F1117),H1117="in-sample"),"",IF(AND(Temp!fhor_indata=1,H1117="out-sample",H1118="out-sample"),I1117,IF(AND(ISBLANK(F1118),H1117="out-sample"),"",IF(AND(Temp!optSeasCoef=0,Temp!sts_add=1),IF(H1117="in-sample",IF(Q1117=bigT,((pCell/bigT)*F1117)+((1-(pCell/bigT))*(I1117+J1117)),IF(OR(ISBLANK(F1118),COUNT($F$2:F1117)&lt;=pCell),F1117,((pCell/COUNT($F$2:F1117))*F1117)+((1-(pCell/COUNT($F$2:F1117)))*(I1117+J1117)))),I1117),IF(AND(Temp!optSeasCoef=0,Temp!sts_multp=1),IF(H1117="in-sample",IF(Q1117=bigT,((pCell/bigT)*F1117)+((1-(pCell/bigT))*(I1117*J1117)),IF(OR(ISBLANK(F1118),COUNT(F$2:$F1117)&lt;=pCell),F1117,((pCell/COUNT($F$2:F1117))*F1117)+((1-(pCell/COUNT($F$2:F1117)))*(I1117*J1117)))),I1117),IF(Temp!sts_add=1,IF(H1117="in-sample",IF(Q1117=bigT,((pCell/bigT)*AX1117)+((1-(pCell/bigT))*(I1117+J1117)),IF(OR(ISBLANK(F1118),COUNT($AX$2:AX1117)&lt;=pCell),AX1117,((pCell/COUNT($AX$2:AX1117))*AX1117)+((1-(pCell/COUNT($AX$2:AX1117)))*(I1117+J1117)))),I1117),IF(H1117="in-sample",IF(Q1117=bigT,((pCell/bigT)*AX1117)+((1-(pCell/bigT))*(I1117*J1117)),IF(OR(ISBLANK(F1118),COUNT($AX$2:AX1117)&lt;=pCell),AX1117,((pCell/COUNT($AX$2:AX1117))*AX1117)+((1-(pCell/COUNT($AX$2:AX1117)))*(I1117*J1117)))),I1117)))))))</f>
        <v/>
      </c>
      <c r="J1118" s="120" t="str">
        <f>IF(AND(ISBLANK(F1117),H1117="in-sample"),"",IF(AND(Temp!fhor_indata=1,H1117="out-sample",H1118="out-sample"),J1117,IF(AND(ISBLANK(F1118),H1117="out-sample"),"",IF(AND(Temp!optSeasCoef=0,Temp!sts_add=1),IF(H1117="in-sample",IF(Q1117=bigT,((qCell/bigT)*(I1118-I1117))+((1-(qCell/bigT))*J1117),IF(OR(ISBLANK(F1118),COUNT($F$2:F1117)&lt;=qCell),IF(COUNT($F$2:F1117)=1,0,F1117-F1116),((qCell/COUNT($F$2:F1117))*(I1118-I1117))+((1-(qCell/COUNT($F$2:F1117)))*J1117))),J1117),IF(AND(Temp!optSeasCoef=0,Temp!sts_multp=1),IF(H1117="in-sample",IF(Q1117=bigT,((qCell/bigT)*(I1118/I1117))+((1-(qCell/bigT))*J1117),IF(qCell=0,1,IF(OR(ISBLANK(F1118),COUNT($F$2:F1117)&lt;=qCell),IF(COUNT($F$2:F1117)=1,1,F1117/F1116),((qCell/COUNT($F$2:F1117))*(I1118/I1117))+((1-(qCell/COUNT($F$2:F1117)))*J1117)))),J1117),IF(Temp!sts_add=1,IF(H1117="in-sample",IF(Q1117=bigT,((qCell/bigT)*(I1118-I1117))+((1-(qCell/bigT))*J1117),IF(OR(ISBLANK(F1118),COUNT($AX$2:AX1117)&lt;=qCell),IF(COUNT($AX$2:AX1117)=1,0,AX1117-AX1116),((qCell/COUNT($AX$2:AX1117))*(I1118-I1117))+((1-(qCell/COUNT($AX$2:AX1117)))*J1117))),J1117),IF(H1117="in-sample",IF(Q1117=bigT,((qCell/bigT)*(I1118/I1117))+((1-(qCell/bigT))*J1117),IF(qCell=0,1,IF(OR(ISBLANK(F1118),COUNT($AX$2:AX1117)&lt;=qCell),IF(COUNT($AX$2:AX1117)=1,1,AX1117/AX1116),((qCell/COUNT($AX$2:AX1117))*(I1118/I1117))+((1-(qCell/COUNT($AX$2:AX1117)))*J1117)))),J1117)))))))</f>
        <v/>
      </c>
      <c r="K1118" s="120" t="str">
        <f>IF(H1118="","",IF(AND(Temp!optSeasCoef=0,Temp!sts_add=1),IF(H1118="out-sample",I1118+(Q1118*J1118),I1118+J1118),IF(AND(Temp!optSeasCoef=0,Temp!sts_multp=1),IF(H1118="out-sample",I1118*(J1118^Q1118),I1118*J1118),IF(Temp!sts_add=1,IF(H1118="out-sample",(I1118+(Q1118*J1118))*G1118,(I1118+J1118)*G1118),IF(H1118="out-sample",I1118*(J1118^Q1118)*G1118,I1118*J1118*G1118)))))</f>
        <v/>
      </c>
      <c r="L1118" s="116" t="str">
        <f t="shared" si="187"/>
        <v/>
      </c>
      <c r="M1118" s="116" t="str">
        <f t="shared" si="188"/>
        <v/>
      </c>
      <c r="N1118" s="116" t="str">
        <f t="shared" si="189"/>
        <v/>
      </c>
      <c r="O1118" s="116" t="str">
        <f t="shared" si="190"/>
        <v/>
      </c>
      <c r="P1118" s="116" t="str">
        <f t="shared" si="191"/>
        <v/>
      </c>
      <c r="Q1118" s="94" t="str">
        <f>IF(AND(Temp!fhor_indata=1,ISBLANK(F1118),H1117="in-sample"),1,IF(AND(Temp!fhor_indata=1,H1117="out-sample",Q1117&lt;XfHor),Q1117+1,IF(ISBLANK(F1118),"",IF(AND(H1118="out-sample",H1117="in-sample"),1,IF(AND(H1118="out-sample",H1117="out-sample"),Q1117+1,IF(ISNUMBER(Q1117),Q1117+1,1))))))</f>
        <v/>
      </c>
      <c r="R1118" s="94" t="str">
        <f t="shared" si="192"/>
        <v/>
      </c>
      <c r="S1118" s="94" t="str">
        <f>IF(Temp!fhor_indata=1,IF(S1117=XobsHor,1,IF(COUNT($S$2:S1117)&lt;=XobsHor,S1117+1,IF(AND(COUNT($S$2:S1117)&lt;=XobsHor+XfHor,IFERROR(MOD(S1117,XobsHor)&lt;XfHor,FALSE)),S1117+1,""))),IF(ISBLANK(F1118),"",IF(S1117=maxP,1,IF(S1117&lt;maxP,S1117+1,IF(COUNT($S$2:S1118)&lt;=XobsHor,S1117+1,"")))))</f>
        <v/>
      </c>
      <c r="T1118" s="3"/>
      <c r="U1118" s="6"/>
      <c r="V1118" s="6"/>
      <c r="W1118" s="6"/>
      <c r="X1118" s="6"/>
      <c r="Y1118" s="6"/>
      <c r="Z1118" s="6"/>
      <c r="AA1118" s="6"/>
      <c r="AB1118" s="6"/>
      <c r="AC1118" s="6"/>
      <c r="AD1118" s="6"/>
      <c r="AE1118" s="6"/>
      <c r="AF1118" s="6"/>
      <c r="AG1118" s="6"/>
      <c r="AH1118" s="6"/>
      <c r="AI1118" s="6"/>
      <c r="AJ1118" s="6"/>
      <c r="AK1118" s="6"/>
      <c r="AW1118" s="122" t="str">
        <f t="shared" si="194"/>
        <v/>
      </c>
      <c r="AX1118" s="123" t="str">
        <f t="shared" si="195"/>
        <v/>
      </c>
      <c r="AY1118" s="124" t="str">
        <f t="shared" si="196"/>
        <v/>
      </c>
      <c r="AZ1118" s="124" t="str">
        <f t="shared" si="197"/>
        <v/>
      </c>
      <c r="BF1118" s="91"/>
    </row>
    <row r="1119" spans="1:58" s="78" customFormat="1" ht="14.25" x14ac:dyDescent="0.2">
      <c r="A1119" s="6"/>
      <c r="B1119" s="6"/>
      <c r="C1119" s="6"/>
      <c r="D1119" s="3"/>
      <c r="E1119" s="98" t="str">
        <f t="shared" si="193"/>
        <v/>
      </c>
      <c r="F1119" s="117"/>
      <c r="G1119" s="116" t="str">
        <f>IF(E1119="","",IF(Temp!optSeasCoef=0,1,INDEX($C$2:$C$13,IF(MOD(COUNT($E$2:E1119),seas_indx)=0,seas_indx,MOD(COUNT($E$2:E1119),seas_indx)))))</f>
        <v/>
      </c>
      <c r="H1119" s="97" t="str">
        <f>IFERROR(IF(Temp!fhor_indata=1,IF(COUNT($S$2:S1119)&lt;=XobsHor,"in-sample",IF(AND(COUNT($S$2:S1119)&lt;=XobsHor+XfHor,MOD(S1118,XobsHor)&lt;XfHor),"out-sample","")),IF(ISBLANK(F1119),"",IF(COUNT($F$2:F1119)&lt;=XobsHor-XfHor,"in-sample","out-sample"))),"")</f>
        <v/>
      </c>
      <c r="I1119" s="120" t="str">
        <f>IF(AND(ISBLANK(F1118),H1118="in-sample"),"",IF(AND(Temp!fhor_indata=1,H1118="out-sample",H1119="out-sample"),I1118,IF(AND(ISBLANK(F1119),H1118="out-sample"),"",IF(AND(Temp!optSeasCoef=0,Temp!sts_add=1),IF(H1118="in-sample",IF(Q1118=bigT,((pCell/bigT)*F1118)+((1-(pCell/bigT))*(I1118+J1118)),IF(OR(ISBLANK(F1119),COUNT($F$2:F1118)&lt;=pCell),F1118,((pCell/COUNT($F$2:F1118))*F1118)+((1-(pCell/COUNT($F$2:F1118)))*(I1118+J1118)))),I1118),IF(AND(Temp!optSeasCoef=0,Temp!sts_multp=1),IF(H1118="in-sample",IF(Q1118=bigT,((pCell/bigT)*F1118)+((1-(pCell/bigT))*(I1118*J1118)),IF(OR(ISBLANK(F1119),COUNT(F$2:$F1118)&lt;=pCell),F1118,((pCell/COUNT($F$2:F1118))*F1118)+((1-(pCell/COUNT($F$2:F1118)))*(I1118*J1118)))),I1118),IF(Temp!sts_add=1,IF(H1118="in-sample",IF(Q1118=bigT,((pCell/bigT)*AX1118)+((1-(pCell/bigT))*(I1118+J1118)),IF(OR(ISBLANK(F1119),COUNT($AX$2:AX1118)&lt;=pCell),AX1118,((pCell/COUNT($AX$2:AX1118))*AX1118)+((1-(pCell/COUNT($AX$2:AX1118)))*(I1118+J1118)))),I1118),IF(H1118="in-sample",IF(Q1118=bigT,((pCell/bigT)*AX1118)+((1-(pCell/bigT))*(I1118*J1118)),IF(OR(ISBLANK(F1119),COUNT($AX$2:AX1118)&lt;=pCell),AX1118,((pCell/COUNT($AX$2:AX1118))*AX1118)+((1-(pCell/COUNT($AX$2:AX1118)))*(I1118*J1118)))),I1118)))))))</f>
        <v/>
      </c>
      <c r="J1119" s="120" t="str">
        <f>IF(AND(ISBLANK(F1118),H1118="in-sample"),"",IF(AND(Temp!fhor_indata=1,H1118="out-sample",H1119="out-sample"),J1118,IF(AND(ISBLANK(F1119),H1118="out-sample"),"",IF(AND(Temp!optSeasCoef=0,Temp!sts_add=1),IF(H1118="in-sample",IF(Q1118=bigT,((qCell/bigT)*(I1119-I1118))+((1-(qCell/bigT))*J1118),IF(OR(ISBLANK(F1119),COUNT($F$2:F1118)&lt;=qCell),IF(COUNT($F$2:F1118)=1,0,F1118-F1117),((qCell/COUNT($F$2:F1118))*(I1119-I1118))+((1-(qCell/COUNT($F$2:F1118)))*J1118))),J1118),IF(AND(Temp!optSeasCoef=0,Temp!sts_multp=1),IF(H1118="in-sample",IF(Q1118=bigT,((qCell/bigT)*(I1119/I1118))+((1-(qCell/bigT))*J1118),IF(qCell=0,1,IF(OR(ISBLANK(F1119),COUNT($F$2:F1118)&lt;=qCell),IF(COUNT($F$2:F1118)=1,1,F1118/F1117),((qCell/COUNT($F$2:F1118))*(I1119/I1118))+((1-(qCell/COUNT($F$2:F1118)))*J1118)))),J1118),IF(Temp!sts_add=1,IF(H1118="in-sample",IF(Q1118=bigT,((qCell/bigT)*(I1119-I1118))+((1-(qCell/bigT))*J1118),IF(OR(ISBLANK(F1119),COUNT($AX$2:AX1118)&lt;=qCell),IF(COUNT($AX$2:AX1118)=1,0,AX1118-AX1117),((qCell/COUNT($AX$2:AX1118))*(I1119-I1118))+((1-(qCell/COUNT($AX$2:AX1118)))*J1118))),J1118),IF(H1118="in-sample",IF(Q1118=bigT,((qCell/bigT)*(I1119/I1118))+((1-(qCell/bigT))*J1118),IF(qCell=0,1,IF(OR(ISBLANK(F1119),COUNT($AX$2:AX1118)&lt;=qCell),IF(COUNT($AX$2:AX1118)=1,1,AX1118/AX1117),((qCell/COUNT($AX$2:AX1118))*(I1119/I1118))+((1-(qCell/COUNT($AX$2:AX1118)))*J1118)))),J1118)))))))</f>
        <v/>
      </c>
      <c r="K1119" s="120" t="str">
        <f>IF(H1119="","",IF(AND(Temp!optSeasCoef=0,Temp!sts_add=1),IF(H1119="out-sample",I1119+(Q1119*J1119),I1119+J1119),IF(AND(Temp!optSeasCoef=0,Temp!sts_multp=1),IF(H1119="out-sample",I1119*(J1119^Q1119),I1119*J1119),IF(Temp!sts_add=1,IF(H1119="out-sample",(I1119+(Q1119*J1119))*G1119,(I1119+J1119)*G1119),IF(H1119="out-sample",I1119*(J1119^Q1119)*G1119,I1119*J1119*G1119)))))</f>
        <v/>
      </c>
      <c r="L1119" s="116" t="str">
        <f t="shared" si="187"/>
        <v/>
      </c>
      <c r="M1119" s="116" t="str">
        <f t="shared" si="188"/>
        <v/>
      </c>
      <c r="N1119" s="116" t="str">
        <f t="shared" si="189"/>
        <v/>
      </c>
      <c r="O1119" s="116" t="str">
        <f t="shared" si="190"/>
        <v/>
      </c>
      <c r="P1119" s="116" t="str">
        <f t="shared" si="191"/>
        <v/>
      </c>
      <c r="Q1119" s="94" t="str">
        <f>IF(AND(Temp!fhor_indata=1,ISBLANK(F1119),H1118="in-sample"),1,IF(AND(Temp!fhor_indata=1,H1118="out-sample",Q1118&lt;XfHor),Q1118+1,IF(ISBLANK(F1119),"",IF(AND(H1119="out-sample",H1118="in-sample"),1,IF(AND(H1119="out-sample",H1118="out-sample"),Q1118+1,IF(ISNUMBER(Q1118),Q1118+1,1))))))</f>
        <v/>
      </c>
      <c r="R1119" s="94" t="str">
        <f t="shared" si="192"/>
        <v/>
      </c>
      <c r="S1119" s="94" t="str">
        <f>IF(Temp!fhor_indata=1,IF(S1118=XobsHor,1,IF(COUNT($S$2:S1118)&lt;=XobsHor,S1118+1,IF(AND(COUNT($S$2:S1118)&lt;=XobsHor+XfHor,IFERROR(MOD(S1118,XobsHor)&lt;XfHor,FALSE)),S1118+1,""))),IF(ISBLANK(F1119),"",IF(S1118=maxP,1,IF(S1118&lt;maxP,S1118+1,IF(COUNT($S$2:S1119)&lt;=XobsHor,S1118+1,"")))))</f>
        <v/>
      </c>
      <c r="T1119" s="3"/>
      <c r="U1119" s="6"/>
      <c r="V1119" s="6"/>
      <c r="W1119" s="6"/>
      <c r="X1119" s="6"/>
      <c r="Y1119" s="6"/>
      <c r="Z1119" s="6"/>
      <c r="AA1119" s="6"/>
      <c r="AB1119" s="6"/>
      <c r="AC1119" s="6"/>
      <c r="AD1119" s="6"/>
      <c r="AE1119" s="6"/>
      <c r="AF1119" s="6"/>
      <c r="AG1119" s="6"/>
      <c r="AH1119" s="6"/>
      <c r="AI1119" s="6"/>
      <c r="AJ1119" s="6"/>
      <c r="AK1119" s="6"/>
      <c r="AW1119" s="122" t="str">
        <f t="shared" si="194"/>
        <v/>
      </c>
      <c r="AX1119" s="123" t="str">
        <f t="shared" si="195"/>
        <v/>
      </c>
      <c r="AY1119" s="124" t="str">
        <f t="shared" si="196"/>
        <v/>
      </c>
      <c r="AZ1119" s="124" t="str">
        <f t="shared" si="197"/>
        <v/>
      </c>
      <c r="BF1119" s="91"/>
    </row>
    <row r="1120" spans="1:58" s="78" customFormat="1" ht="14.25" x14ac:dyDescent="0.2">
      <c r="A1120" s="6"/>
      <c r="B1120" s="6"/>
      <c r="C1120" s="6"/>
      <c r="D1120" s="3"/>
      <c r="E1120" s="98" t="str">
        <f t="shared" si="193"/>
        <v/>
      </c>
      <c r="F1120" s="117"/>
      <c r="G1120" s="116" t="str">
        <f>IF(E1120="","",IF(Temp!optSeasCoef=0,1,INDEX($C$2:$C$13,IF(MOD(COUNT($E$2:E1120),seas_indx)=0,seas_indx,MOD(COUNT($E$2:E1120),seas_indx)))))</f>
        <v/>
      </c>
      <c r="H1120" s="97" t="str">
        <f>IFERROR(IF(Temp!fhor_indata=1,IF(COUNT($S$2:S1120)&lt;=XobsHor,"in-sample",IF(AND(COUNT($S$2:S1120)&lt;=XobsHor+XfHor,MOD(S1119,XobsHor)&lt;XfHor),"out-sample","")),IF(ISBLANK(F1120),"",IF(COUNT($F$2:F1120)&lt;=XobsHor-XfHor,"in-sample","out-sample"))),"")</f>
        <v/>
      </c>
      <c r="I1120" s="120" t="str">
        <f>IF(AND(ISBLANK(F1119),H1119="in-sample"),"",IF(AND(Temp!fhor_indata=1,H1119="out-sample",H1120="out-sample"),I1119,IF(AND(ISBLANK(F1120),H1119="out-sample"),"",IF(AND(Temp!optSeasCoef=0,Temp!sts_add=1),IF(H1119="in-sample",IF(Q1119=bigT,((pCell/bigT)*F1119)+((1-(pCell/bigT))*(I1119+J1119)),IF(OR(ISBLANK(F1120),COUNT($F$2:F1119)&lt;=pCell),F1119,((pCell/COUNT($F$2:F1119))*F1119)+((1-(pCell/COUNT($F$2:F1119)))*(I1119+J1119)))),I1119),IF(AND(Temp!optSeasCoef=0,Temp!sts_multp=1),IF(H1119="in-sample",IF(Q1119=bigT,((pCell/bigT)*F1119)+((1-(pCell/bigT))*(I1119*J1119)),IF(OR(ISBLANK(F1120),COUNT(F$2:$F1119)&lt;=pCell),F1119,((pCell/COUNT($F$2:F1119))*F1119)+((1-(pCell/COUNT($F$2:F1119)))*(I1119*J1119)))),I1119),IF(Temp!sts_add=1,IF(H1119="in-sample",IF(Q1119=bigT,((pCell/bigT)*AX1119)+((1-(pCell/bigT))*(I1119+J1119)),IF(OR(ISBLANK(F1120),COUNT($AX$2:AX1119)&lt;=pCell),AX1119,((pCell/COUNT($AX$2:AX1119))*AX1119)+((1-(pCell/COUNT($AX$2:AX1119)))*(I1119+J1119)))),I1119),IF(H1119="in-sample",IF(Q1119=bigT,((pCell/bigT)*AX1119)+((1-(pCell/bigT))*(I1119*J1119)),IF(OR(ISBLANK(F1120),COUNT($AX$2:AX1119)&lt;=pCell),AX1119,((pCell/COUNT($AX$2:AX1119))*AX1119)+((1-(pCell/COUNT($AX$2:AX1119)))*(I1119*J1119)))),I1119)))))))</f>
        <v/>
      </c>
      <c r="J1120" s="120" t="str">
        <f>IF(AND(ISBLANK(F1119),H1119="in-sample"),"",IF(AND(Temp!fhor_indata=1,H1119="out-sample",H1120="out-sample"),J1119,IF(AND(ISBLANK(F1120),H1119="out-sample"),"",IF(AND(Temp!optSeasCoef=0,Temp!sts_add=1),IF(H1119="in-sample",IF(Q1119=bigT,((qCell/bigT)*(I1120-I1119))+((1-(qCell/bigT))*J1119),IF(OR(ISBLANK(F1120),COUNT($F$2:F1119)&lt;=qCell),IF(COUNT($F$2:F1119)=1,0,F1119-F1118),((qCell/COUNT($F$2:F1119))*(I1120-I1119))+((1-(qCell/COUNT($F$2:F1119)))*J1119))),J1119),IF(AND(Temp!optSeasCoef=0,Temp!sts_multp=1),IF(H1119="in-sample",IF(Q1119=bigT,((qCell/bigT)*(I1120/I1119))+((1-(qCell/bigT))*J1119),IF(qCell=0,1,IF(OR(ISBLANK(F1120),COUNT($F$2:F1119)&lt;=qCell),IF(COUNT($F$2:F1119)=1,1,F1119/F1118),((qCell/COUNT($F$2:F1119))*(I1120/I1119))+((1-(qCell/COUNT($F$2:F1119)))*J1119)))),J1119),IF(Temp!sts_add=1,IF(H1119="in-sample",IF(Q1119=bigT,((qCell/bigT)*(I1120-I1119))+((1-(qCell/bigT))*J1119),IF(OR(ISBLANK(F1120),COUNT($AX$2:AX1119)&lt;=qCell),IF(COUNT($AX$2:AX1119)=1,0,AX1119-AX1118),((qCell/COUNT($AX$2:AX1119))*(I1120-I1119))+((1-(qCell/COUNT($AX$2:AX1119)))*J1119))),J1119),IF(H1119="in-sample",IF(Q1119=bigT,((qCell/bigT)*(I1120/I1119))+((1-(qCell/bigT))*J1119),IF(qCell=0,1,IF(OR(ISBLANK(F1120),COUNT($AX$2:AX1119)&lt;=qCell),IF(COUNT($AX$2:AX1119)=1,1,AX1119/AX1118),((qCell/COUNT($AX$2:AX1119))*(I1120/I1119))+((1-(qCell/COUNT($AX$2:AX1119)))*J1119)))),J1119)))))))</f>
        <v/>
      </c>
      <c r="K1120" s="120" t="str">
        <f>IF(H1120="","",IF(AND(Temp!optSeasCoef=0,Temp!sts_add=1),IF(H1120="out-sample",I1120+(Q1120*J1120),I1120+J1120),IF(AND(Temp!optSeasCoef=0,Temp!sts_multp=1),IF(H1120="out-sample",I1120*(J1120^Q1120),I1120*J1120),IF(Temp!sts_add=1,IF(H1120="out-sample",(I1120+(Q1120*J1120))*G1120,(I1120+J1120)*G1120),IF(H1120="out-sample",I1120*(J1120^Q1120)*G1120,I1120*J1120*G1120)))))</f>
        <v/>
      </c>
      <c r="L1120" s="116" t="str">
        <f t="shared" si="187"/>
        <v/>
      </c>
      <c r="M1120" s="116" t="str">
        <f t="shared" si="188"/>
        <v/>
      </c>
      <c r="N1120" s="116" t="str">
        <f t="shared" si="189"/>
        <v/>
      </c>
      <c r="O1120" s="116" t="str">
        <f t="shared" si="190"/>
        <v/>
      </c>
      <c r="P1120" s="116" t="str">
        <f t="shared" si="191"/>
        <v/>
      </c>
      <c r="Q1120" s="94" t="str">
        <f>IF(AND(Temp!fhor_indata=1,ISBLANK(F1120),H1119="in-sample"),1,IF(AND(Temp!fhor_indata=1,H1119="out-sample",Q1119&lt;XfHor),Q1119+1,IF(ISBLANK(F1120),"",IF(AND(H1120="out-sample",H1119="in-sample"),1,IF(AND(H1120="out-sample",H1119="out-sample"),Q1119+1,IF(ISNUMBER(Q1119),Q1119+1,1))))))</f>
        <v/>
      </c>
      <c r="R1120" s="94" t="str">
        <f t="shared" si="192"/>
        <v/>
      </c>
      <c r="S1120" s="94" t="str">
        <f>IF(Temp!fhor_indata=1,IF(S1119=XobsHor,1,IF(COUNT($S$2:S1119)&lt;=XobsHor,S1119+1,IF(AND(COUNT($S$2:S1119)&lt;=XobsHor+XfHor,IFERROR(MOD(S1119,XobsHor)&lt;XfHor,FALSE)),S1119+1,""))),IF(ISBLANK(F1120),"",IF(S1119=maxP,1,IF(S1119&lt;maxP,S1119+1,IF(COUNT($S$2:S1120)&lt;=XobsHor,S1119+1,"")))))</f>
        <v/>
      </c>
      <c r="T1120" s="3"/>
      <c r="U1120" s="6"/>
      <c r="V1120" s="6"/>
      <c r="W1120" s="6"/>
      <c r="X1120" s="6"/>
      <c r="Y1120" s="6"/>
      <c r="Z1120" s="6"/>
      <c r="AA1120" s="6"/>
      <c r="AB1120" s="6"/>
      <c r="AC1120" s="6"/>
      <c r="AD1120" s="6"/>
      <c r="AE1120" s="6"/>
      <c r="AF1120" s="6"/>
      <c r="AG1120" s="6"/>
      <c r="AH1120" s="6"/>
      <c r="AI1120" s="6"/>
      <c r="AJ1120" s="6"/>
      <c r="AK1120" s="6"/>
      <c r="AW1120" s="122" t="str">
        <f t="shared" si="194"/>
        <v/>
      </c>
      <c r="AX1120" s="123" t="str">
        <f t="shared" si="195"/>
        <v/>
      </c>
      <c r="AY1120" s="124" t="str">
        <f t="shared" si="196"/>
        <v/>
      </c>
      <c r="AZ1120" s="124" t="str">
        <f t="shared" si="197"/>
        <v/>
      </c>
      <c r="BF1120" s="91"/>
    </row>
    <row r="1121" spans="1:58" s="78" customFormat="1" ht="14.25" x14ac:dyDescent="0.2">
      <c r="A1121" s="6"/>
      <c r="B1121" s="6"/>
      <c r="C1121" s="6"/>
      <c r="D1121" s="3"/>
      <c r="E1121" s="98" t="str">
        <f t="shared" si="193"/>
        <v/>
      </c>
      <c r="F1121" s="117"/>
      <c r="G1121" s="116" t="str">
        <f>IF(E1121="","",IF(Temp!optSeasCoef=0,1,INDEX($C$2:$C$13,IF(MOD(COUNT($E$2:E1121),seas_indx)=0,seas_indx,MOD(COUNT($E$2:E1121),seas_indx)))))</f>
        <v/>
      </c>
      <c r="H1121" s="97" t="str">
        <f>IFERROR(IF(Temp!fhor_indata=1,IF(COUNT($S$2:S1121)&lt;=XobsHor,"in-sample",IF(AND(COUNT($S$2:S1121)&lt;=XobsHor+XfHor,MOD(S1120,XobsHor)&lt;XfHor),"out-sample","")),IF(ISBLANK(F1121),"",IF(COUNT($F$2:F1121)&lt;=XobsHor-XfHor,"in-sample","out-sample"))),"")</f>
        <v/>
      </c>
      <c r="I1121" s="120" t="str">
        <f>IF(AND(ISBLANK(F1120),H1120="in-sample"),"",IF(AND(Temp!fhor_indata=1,H1120="out-sample",H1121="out-sample"),I1120,IF(AND(ISBLANK(F1121),H1120="out-sample"),"",IF(AND(Temp!optSeasCoef=0,Temp!sts_add=1),IF(H1120="in-sample",IF(Q1120=bigT,((pCell/bigT)*F1120)+((1-(pCell/bigT))*(I1120+J1120)),IF(OR(ISBLANK(F1121),COUNT($F$2:F1120)&lt;=pCell),F1120,((pCell/COUNT($F$2:F1120))*F1120)+((1-(pCell/COUNT($F$2:F1120)))*(I1120+J1120)))),I1120),IF(AND(Temp!optSeasCoef=0,Temp!sts_multp=1),IF(H1120="in-sample",IF(Q1120=bigT,((pCell/bigT)*F1120)+((1-(pCell/bigT))*(I1120*J1120)),IF(OR(ISBLANK(F1121),COUNT(F$2:$F1120)&lt;=pCell),F1120,((pCell/COUNT($F$2:F1120))*F1120)+((1-(pCell/COUNT($F$2:F1120)))*(I1120*J1120)))),I1120),IF(Temp!sts_add=1,IF(H1120="in-sample",IF(Q1120=bigT,((pCell/bigT)*AX1120)+((1-(pCell/bigT))*(I1120+J1120)),IF(OR(ISBLANK(F1121),COUNT($AX$2:AX1120)&lt;=pCell),AX1120,((pCell/COUNT($AX$2:AX1120))*AX1120)+((1-(pCell/COUNT($AX$2:AX1120)))*(I1120+J1120)))),I1120),IF(H1120="in-sample",IF(Q1120=bigT,((pCell/bigT)*AX1120)+((1-(pCell/bigT))*(I1120*J1120)),IF(OR(ISBLANK(F1121),COUNT($AX$2:AX1120)&lt;=pCell),AX1120,((pCell/COUNT($AX$2:AX1120))*AX1120)+((1-(pCell/COUNT($AX$2:AX1120)))*(I1120*J1120)))),I1120)))))))</f>
        <v/>
      </c>
      <c r="J1121" s="120" t="str">
        <f>IF(AND(ISBLANK(F1120),H1120="in-sample"),"",IF(AND(Temp!fhor_indata=1,H1120="out-sample",H1121="out-sample"),J1120,IF(AND(ISBLANK(F1121),H1120="out-sample"),"",IF(AND(Temp!optSeasCoef=0,Temp!sts_add=1),IF(H1120="in-sample",IF(Q1120=bigT,((qCell/bigT)*(I1121-I1120))+((1-(qCell/bigT))*J1120),IF(OR(ISBLANK(F1121),COUNT($F$2:F1120)&lt;=qCell),IF(COUNT($F$2:F1120)=1,0,F1120-F1119),((qCell/COUNT($F$2:F1120))*(I1121-I1120))+((1-(qCell/COUNT($F$2:F1120)))*J1120))),J1120),IF(AND(Temp!optSeasCoef=0,Temp!sts_multp=1),IF(H1120="in-sample",IF(Q1120=bigT,((qCell/bigT)*(I1121/I1120))+((1-(qCell/bigT))*J1120),IF(qCell=0,1,IF(OR(ISBLANK(F1121),COUNT($F$2:F1120)&lt;=qCell),IF(COUNT($F$2:F1120)=1,1,F1120/F1119),((qCell/COUNT($F$2:F1120))*(I1121/I1120))+((1-(qCell/COUNT($F$2:F1120)))*J1120)))),J1120),IF(Temp!sts_add=1,IF(H1120="in-sample",IF(Q1120=bigT,((qCell/bigT)*(I1121-I1120))+((1-(qCell/bigT))*J1120),IF(OR(ISBLANK(F1121),COUNT($AX$2:AX1120)&lt;=qCell),IF(COUNT($AX$2:AX1120)=1,0,AX1120-AX1119),((qCell/COUNT($AX$2:AX1120))*(I1121-I1120))+((1-(qCell/COUNT($AX$2:AX1120)))*J1120))),J1120),IF(H1120="in-sample",IF(Q1120=bigT,((qCell/bigT)*(I1121/I1120))+((1-(qCell/bigT))*J1120),IF(qCell=0,1,IF(OR(ISBLANK(F1121),COUNT($AX$2:AX1120)&lt;=qCell),IF(COUNT($AX$2:AX1120)=1,1,AX1120/AX1119),((qCell/COUNT($AX$2:AX1120))*(I1121/I1120))+((1-(qCell/COUNT($AX$2:AX1120)))*J1120)))),J1120)))))))</f>
        <v/>
      </c>
      <c r="K1121" s="120" t="str">
        <f>IF(H1121="","",IF(AND(Temp!optSeasCoef=0,Temp!sts_add=1),IF(H1121="out-sample",I1121+(Q1121*J1121),I1121+J1121),IF(AND(Temp!optSeasCoef=0,Temp!sts_multp=1),IF(H1121="out-sample",I1121*(J1121^Q1121),I1121*J1121),IF(Temp!sts_add=1,IF(H1121="out-sample",(I1121+(Q1121*J1121))*G1121,(I1121+J1121)*G1121),IF(H1121="out-sample",I1121*(J1121^Q1121)*G1121,I1121*J1121*G1121)))))</f>
        <v/>
      </c>
      <c r="L1121" s="116" t="str">
        <f t="shared" si="187"/>
        <v/>
      </c>
      <c r="M1121" s="116" t="str">
        <f t="shared" si="188"/>
        <v/>
      </c>
      <c r="N1121" s="116" t="str">
        <f t="shared" si="189"/>
        <v/>
      </c>
      <c r="O1121" s="116" t="str">
        <f t="shared" si="190"/>
        <v/>
      </c>
      <c r="P1121" s="116" t="str">
        <f t="shared" si="191"/>
        <v/>
      </c>
      <c r="Q1121" s="94" t="str">
        <f>IF(AND(Temp!fhor_indata=1,ISBLANK(F1121),H1120="in-sample"),1,IF(AND(Temp!fhor_indata=1,H1120="out-sample",Q1120&lt;XfHor),Q1120+1,IF(ISBLANK(F1121),"",IF(AND(H1121="out-sample",H1120="in-sample"),1,IF(AND(H1121="out-sample",H1120="out-sample"),Q1120+1,IF(ISNUMBER(Q1120),Q1120+1,1))))))</f>
        <v/>
      </c>
      <c r="R1121" s="94" t="str">
        <f t="shared" si="192"/>
        <v/>
      </c>
      <c r="S1121" s="94" t="str">
        <f>IF(Temp!fhor_indata=1,IF(S1120=XobsHor,1,IF(COUNT($S$2:S1120)&lt;=XobsHor,S1120+1,IF(AND(COUNT($S$2:S1120)&lt;=XobsHor+XfHor,IFERROR(MOD(S1120,XobsHor)&lt;XfHor,FALSE)),S1120+1,""))),IF(ISBLANK(F1121),"",IF(S1120=maxP,1,IF(S1120&lt;maxP,S1120+1,IF(COUNT($S$2:S1121)&lt;=XobsHor,S1120+1,"")))))</f>
        <v/>
      </c>
      <c r="T1121" s="3"/>
      <c r="U1121" s="6"/>
      <c r="V1121" s="6"/>
      <c r="W1121" s="6"/>
      <c r="X1121" s="6"/>
      <c r="Y1121" s="6"/>
      <c r="Z1121" s="6"/>
      <c r="AA1121" s="6"/>
      <c r="AB1121" s="6"/>
      <c r="AC1121" s="6"/>
      <c r="AD1121" s="6"/>
      <c r="AE1121" s="6"/>
      <c r="AF1121" s="6"/>
      <c r="AG1121" s="6"/>
      <c r="AH1121" s="6"/>
      <c r="AI1121" s="6"/>
      <c r="AJ1121" s="6"/>
      <c r="AK1121" s="6"/>
      <c r="AW1121" s="122" t="str">
        <f t="shared" si="194"/>
        <v/>
      </c>
      <c r="AX1121" s="123" t="str">
        <f t="shared" si="195"/>
        <v/>
      </c>
      <c r="AY1121" s="124" t="str">
        <f t="shared" si="196"/>
        <v/>
      </c>
      <c r="AZ1121" s="124" t="str">
        <f t="shared" si="197"/>
        <v/>
      </c>
      <c r="BF1121" s="91"/>
    </row>
    <row r="1122" spans="1:58" s="78" customFormat="1" ht="14.25" x14ac:dyDescent="0.2">
      <c r="A1122" s="6"/>
      <c r="B1122" s="6"/>
      <c r="C1122" s="6"/>
      <c r="D1122" s="3"/>
      <c r="E1122" s="98" t="str">
        <f t="shared" si="193"/>
        <v/>
      </c>
      <c r="F1122" s="117"/>
      <c r="G1122" s="116" t="str">
        <f>IF(E1122="","",IF(Temp!optSeasCoef=0,1,INDEX($C$2:$C$13,IF(MOD(COUNT($E$2:E1122),seas_indx)=0,seas_indx,MOD(COUNT($E$2:E1122),seas_indx)))))</f>
        <v/>
      </c>
      <c r="H1122" s="97" t="str">
        <f>IFERROR(IF(Temp!fhor_indata=1,IF(COUNT($S$2:S1122)&lt;=XobsHor,"in-sample",IF(AND(COUNT($S$2:S1122)&lt;=XobsHor+XfHor,MOD(S1121,XobsHor)&lt;XfHor),"out-sample","")),IF(ISBLANK(F1122),"",IF(COUNT($F$2:F1122)&lt;=XobsHor-XfHor,"in-sample","out-sample"))),"")</f>
        <v/>
      </c>
      <c r="I1122" s="120" t="str">
        <f>IF(AND(ISBLANK(F1121),H1121="in-sample"),"",IF(AND(Temp!fhor_indata=1,H1121="out-sample",H1122="out-sample"),I1121,IF(AND(ISBLANK(F1122),H1121="out-sample"),"",IF(AND(Temp!optSeasCoef=0,Temp!sts_add=1),IF(H1121="in-sample",IF(Q1121=bigT,((pCell/bigT)*F1121)+((1-(pCell/bigT))*(I1121+J1121)),IF(OR(ISBLANK(F1122),COUNT($F$2:F1121)&lt;=pCell),F1121,((pCell/COUNT($F$2:F1121))*F1121)+((1-(pCell/COUNT($F$2:F1121)))*(I1121+J1121)))),I1121),IF(AND(Temp!optSeasCoef=0,Temp!sts_multp=1),IF(H1121="in-sample",IF(Q1121=bigT,((pCell/bigT)*F1121)+((1-(pCell/bigT))*(I1121*J1121)),IF(OR(ISBLANK(F1122),COUNT(F$2:$F1121)&lt;=pCell),F1121,((pCell/COUNT($F$2:F1121))*F1121)+((1-(pCell/COUNT($F$2:F1121)))*(I1121*J1121)))),I1121),IF(Temp!sts_add=1,IF(H1121="in-sample",IF(Q1121=bigT,((pCell/bigT)*AX1121)+((1-(pCell/bigT))*(I1121+J1121)),IF(OR(ISBLANK(F1122),COUNT($AX$2:AX1121)&lt;=pCell),AX1121,((pCell/COUNT($AX$2:AX1121))*AX1121)+((1-(pCell/COUNT($AX$2:AX1121)))*(I1121+J1121)))),I1121),IF(H1121="in-sample",IF(Q1121=bigT,((pCell/bigT)*AX1121)+((1-(pCell/bigT))*(I1121*J1121)),IF(OR(ISBLANK(F1122),COUNT($AX$2:AX1121)&lt;=pCell),AX1121,((pCell/COUNT($AX$2:AX1121))*AX1121)+((1-(pCell/COUNT($AX$2:AX1121)))*(I1121*J1121)))),I1121)))))))</f>
        <v/>
      </c>
      <c r="J1122" s="120" t="str">
        <f>IF(AND(ISBLANK(F1121),H1121="in-sample"),"",IF(AND(Temp!fhor_indata=1,H1121="out-sample",H1122="out-sample"),J1121,IF(AND(ISBLANK(F1122),H1121="out-sample"),"",IF(AND(Temp!optSeasCoef=0,Temp!sts_add=1),IF(H1121="in-sample",IF(Q1121=bigT,((qCell/bigT)*(I1122-I1121))+((1-(qCell/bigT))*J1121),IF(OR(ISBLANK(F1122),COUNT($F$2:F1121)&lt;=qCell),IF(COUNT($F$2:F1121)=1,0,F1121-F1120),((qCell/COUNT($F$2:F1121))*(I1122-I1121))+((1-(qCell/COUNT($F$2:F1121)))*J1121))),J1121),IF(AND(Temp!optSeasCoef=0,Temp!sts_multp=1),IF(H1121="in-sample",IF(Q1121=bigT,((qCell/bigT)*(I1122/I1121))+((1-(qCell/bigT))*J1121),IF(qCell=0,1,IF(OR(ISBLANK(F1122),COUNT($F$2:F1121)&lt;=qCell),IF(COUNT($F$2:F1121)=1,1,F1121/F1120),((qCell/COUNT($F$2:F1121))*(I1122/I1121))+((1-(qCell/COUNT($F$2:F1121)))*J1121)))),J1121),IF(Temp!sts_add=1,IF(H1121="in-sample",IF(Q1121=bigT,((qCell/bigT)*(I1122-I1121))+((1-(qCell/bigT))*J1121),IF(OR(ISBLANK(F1122),COUNT($AX$2:AX1121)&lt;=qCell),IF(COUNT($AX$2:AX1121)=1,0,AX1121-AX1120),((qCell/COUNT($AX$2:AX1121))*(I1122-I1121))+((1-(qCell/COUNT($AX$2:AX1121)))*J1121))),J1121),IF(H1121="in-sample",IF(Q1121=bigT,((qCell/bigT)*(I1122/I1121))+((1-(qCell/bigT))*J1121),IF(qCell=0,1,IF(OR(ISBLANK(F1122),COUNT($AX$2:AX1121)&lt;=qCell),IF(COUNT($AX$2:AX1121)=1,1,AX1121/AX1120),((qCell/COUNT($AX$2:AX1121))*(I1122/I1121))+((1-(qCell/COUNT($AX$2:AX1121)))*J1121)))),J1121)))))))</f>
        <v/>
      </c>
      <c r="K1122" s="120" t="str">
        <f>IF(H1122="","",IF(AND(Temp!optSeasCoef=0,Temp!sts_add=1),IF(H1122="out-sample",I1122+(Q1122*J1122),I1122+J1122),IF(AND(Temp!optSeasCoef=0,Temp!sts_multp=1),IF(H1122="out-sample",I1122*(J1122^Q1122),I1122*J1122),IF(Temp!sts_add=1,IF(H1122="out-sample",(I1122+(Q1122*J1122))*G1122,(I1122+J1122)*G1122),IF(H1122="out-sample",I1122*(J1122^Q1122)*G1122,I1122*J1122*G1122)))))</f>
        <v/>
      </c>
      <c r="L1122" s="116" t="str">
        <f t="shared" si="187"/>
        <v/>
      </c>
      <c r="M1122" s="116" t="str">
        <f t="shared" si="188"/>
        <v/>
      </c>
      <c r="N1122" s="116" t="str">
        <f t="shared" si="189"/>
        <v/>
      </c>
      <c r="O1122" s="116" t="str">
        <f t="shared" si="190"/>
        <v/>
      </c>
      <c r="P1122" s="116" t="str">
        <f t="shared" si="191"/>
        <v/>
      </c>
      <c r="Q1122" s="94" t="str">
        <f>IF(AND(Temp!fhor_indata=1,ISBLANK(F1122),H1121="in-sample"),1,IF(AND(Temp!fhor_indata=1,H1121="out-sample",Q1121&lt;XfHor),Q1121+1,IF(ISBLANK(F1122),"",IF(AND(H1122="out-sample",H1121="in-sample"),1,IF(AND(H1122="out-sample",H1121="out-sample"),Q1121+1,IF(ISNUMBER(Q1121),Q1121+1,1))))))</f>
        <v/>
      </c>
      <c r="R1122" s="94" t="str">
        <f t="shared" si="192"/>
        <v/>
      </c>
      <c r="S1122" s="94" t="str">
        <f>IF(Temp!fhor_indata=1,IF(S1121=XobsHor,1,IF(COUNT($S$2:S1121)&lt;=XobsHor,S1121+1,IF(AND(COUNT($S$2:S1121)&lt;=XobsHor+XfHor,IFERROR(MOD(S1121,XobsHor)&lt;XfHor,FALSE)),S1121+1,""))),IF(ISBLANK(F1122),"",IF(S1121=maxP,1,IF(S1121&lt;maxP,S1121+1,IF(COUNT($S$2:S1122)&lt;=XobsHor,S1121+1,"")))))</f>
        <v/>
      </c>
      <c r="T1122" s="3"/>
      <c r="U1122" s="6"/>
      <c r="V1122" s="6"/>
      <c r="W1122" s="6"/>
      <c r="X1122" s="6"/>
      <c r="Y1122" s="6"/>
      <c r="Z1122" s="6"/>
      <c r="AA1122" s="6"/>
      <c r="AB1122" s="6"/>
      <c r="AC1122" s="6"/>
      <c r="AD1122" s="6"/>
      <c r="AE1122" s="6"/>
      <c r="AF1122" s="6"/>
      <c r="AG1122" s="6"/>
      <c r="AH1122" s="6"/>
      <c r="AI1122" s="6"/>
      <c r="AJ1122" s="6"/>
      <c r="AK1122" s="6"/>
      <c r="AW1122" s="122" t="str">
        <f t="shared" si="194"/>
        <v/>
      </c>
      <c r="AX1122" s="123" t="str">
        <f t="shared" si="195"/>
        <v/>
      </c>
      <c r="AY1122" s="124" t="str">
        <f t="shared" si="196"/>
        <v/>
      </c>
      <c r="AZ1122" s="124" t="str">
        <f t="shared" si="197"/>
        <v/>
      </c>
      <c r="BF1122" s="91"/>
    </row>
    <row r="1123" spans="1:58" s="78" customFormat="1" ht="14.25" x14ac:dyDescent="0.2">
      <c r="A1123" s="6"/>
      <c r="B1123" s="6"/>
      <c r="C1123" s="6"/>
      <c r="D1123" s="3"/>
      <c r="E1123" s="98" t="str">
        <f t="shared" si="193"/>
        <v/>
      </c>
      <c r="F1123" s="117"/>
      <c r="G1123" s="116" t="str">
        <f>IF(E1123="","",IF(Temp!optSeasCoef=0,1,INDEX($C$2:$C$13,IF(MOD(COUNT($E$2:E1123),seas_indx)=0,seas_indx,MOD(COUNT($E$2:E1123),seas_indx)))))</f>
        <v/>
      </c>
      <c r="H1123" s="97" t="str">
        <f>IFERROR(IF(Temp!fhor_indata=1,IF(COUNT($S$2:S1123)&lt;=XobsHor,"in-sample",IF(AND(COUNT($S$2:S1123)&lt;=XobsHor+XfHor,MOD(S1122,XobsHor)&lt;XfHor),"out-sample","")),IF(ISBLANK(F1123),"",IF(COUNT($F$2:F1123)&lt;=XobsHor-XfHor,"in-sample","out-sample"))),"")</f>
        <v/>
      </c>
      <c r="I1123" s="120" t="str">
        <f>IF(AND(ISBLANK(F1122),H1122="in-sample"),"",IF(AND(Temp!fhor_indata=1,H1122="out-sample",H1123="out-sample"),I1122,IF(AND(ISBLANK(F1123),H1122="out-sample"),"",IF(AND(Temp!optSeasCoef=0,Temp!sts_add=1),IF(H1122="in-sample",IF(Q1122=bigT,((pCell/bigT)*F1122)+((1-(pCell/bigT))*(I1122+J1122)),IF(OR(ISBLANK(F1123),COUNT($F$2:F1122)&lt;=pCell),F1122,((pCell/COUNT($F$2:F1122))*F1122)+((1-(pCell/COUNT($F$2:F1122)))*(I1122+J1122)))),I1122),IF(AND(Temp!optSeasCoef=0,Temp!sts_multp=1),IF(H1122="in-sample",IF(Q1122=bigT,((pCell/bigT)*F1122)+((1-(pCell/bigT))*(I1122*J1122)),IF(OR(ISBLANK(F1123),COUNT(F$2:$F1122)&lt;=pCell),F1122,((pCell/COUNT($F$2:F1122))*F1122)+((1-(pCell/COUNT($F$2:F1122)))*(I1122*J1122)))),I1122),IF(Temp!sts_add=1,IF(H1122="in-sample",IF(Q1122=bigT,((pCell/bigT)*AX1122)+((1-(pCell/bigT))*(I1122+J1122)),IF(OR(ISBLANK(F1123),COUNT($AX$2:AX1122)&lt;=pCell),AX1122,((pCell/COUNT($AX$2:AX1122))*AX1122)+((1-(pCell/COUNT($AX$2:AX1122)))*(I1122+J1122)))),I1122),IF(H1122="in-sample",IF(Q1122=bigT,((pCell/bigT)*AX1122)+((1-(pCell/bigT))*(I1122*J1122)),IF(OR(ISBLANK(F1123),COUNT($AX$2:AX1122)&lt;=pCell),AX1122,((pCell/COUNT($AX$2:AX1122))*AX1122)+((1-(pCell/COUNT($AX$2:AX1122)))*(I1122*J1122)))),I1122)))))))</f>
        <v/>
      </c>
      <c r="J1123" s="120" t="str">
        <f>IF(AND(ISBLANK(F1122),H1122="in-sample"),"",IF(AND(Temp!fhor_indata=1,H1122="out-sample",H1123="out-sample"),J1122,IF(AND(ISBLANK(F1123),H1122="out-sample"),"",IF(AND(Temp!optSeasCoef=0,Temp!sts_add=1),IF(H1122="in-sample",IF(Q1122=bigT,((qCell/bigT)*(I1123-I1122))+((1-(qCell/bigT))*J1122),IF(OR(ISBLANK(F1123),COUNT($F$2:F1122)&lt;=qCell),IF(COUNT($F$2:F1122)=1,0,F1122-F1121),((qCell/COUNT($F$2:F1122))*(I1123-I1122))+((1-(qCell/COUNT($F$2:F1122)))*J1122))),J1122),IF(AND(Temp!optSeasCoef=0,Temp!sts_multp=1),IF(H1122="in-sample",IF(Q1122=bigT,((qCell/bigT)*(I1123/I1122))+((1-(qCell/bigT))*J1122),IF(qCell=0,1,IF(OR(ISBLANK(F1123),COUNT($F$2:F1122)&lt;=qCell),IF(COUNT($F$2:F1122)=1,1,F1122/F1121),((qCell/COUNT($F$2:F1122))*(I1123/I1122))+((1-(qCell/COUNT($F$2:F1122)))*J1122)))),J1122),IF(Temp!sts_add=1,IF(H1122="in-sample",IF(Q1122=bigT,((qCell/bigT)*(I1123-I1122))+((1-(qCell/bigT))*J1122),IF(OR(ISBLANK(F1123),COUNT($AX$2:AX1122)&lt;=qCell),IF(COUNT($AX$2:AX1122)=1,0,AX1122-AX1121),((qCell/COUNT($AX$2:AX1122))*(I1123-I1122))+((1-(qCell/COUNT($AX$2:AX1122)))*J1122))),J1122),IF(H1122="in-sample",IF(Q1122=bigT,((qCell/bigT)*(I1123/I1122))+((1-(qCell/bigT))*J1122),IF(qCell=0,1,IF(OR(ISBLANK(F1123),COUNT($AX$2:AX1122)&lt;=qCell),IF(COUNT($AX$2:AX1122)=1,1,AX1122/AX1121),((qCell/COUNT($AX$2:AX1122))*(I1123/I1122))+((1-(qCell/COUNT($AX$2:AX1122)))*J1122)))),J1122)))))))</f>
        <v/>
      </c>
      <c r="K1123" s="120" t="str">
        <f>IF(H1123="","",IF(AND(Temp!optSeasCoef=0,Temp!sts_add=1),IF(H1123="out-sample",I1123+(Q1123*J1123),I1123+J1123),IF(AND(Temp!optSeasCoef=0,Temp!sts_multp=1),IF(H1123="out-sample",I1123*(J1123^Q1123),I1123*J1123),IF(Temp!sts_add=1,IF(H1123="out-sample",(I1123+(Q1123*J1123))*G1123,(I1123+J1123)*G1123),IF(H1123="out-sample",I1123*(J1123^Q1123)*G1123,I1123*J1123*G1123)))))</f>
        <v/>
      </c>
      <c r="L1123" s="116" t="str">
        <f t="shared" si="187"/>
        <v/>
      </c>
      <c r="M1123" s="116" t="str">
        <f t="shared" si="188"/>
        <v/>
      </c>
      <c r="N1123" s="116" t="str">
        <f t="shared" si="189"/>
        <v/>
      </c>
      <c r="O1123" s="116" t="str">
        <f t="shared" si="190"/>
        <v/>
      </c>
      <c r="P1123" s="116" t="str">
        <f t="shared" si="191"/>
        <v/>
      </c>
      <c r="Q1123" s="94" t="str">
        <f>IF(AND(Temp!fhor_indata=1,ISBLANK(F1123),H1122="in-sample"),1,IF(AND(Temp!fhor_indata=1,H1122="out-sample",Q1122&lt;XfHor),Q1122+1,IF(ISBLANK(F1123),"",IF(AND(H1123="out-sample",H1122="in-sample"),1,IF(AND(H1123="out-sample",H1122="out-sample"),Q1122+1,IF(ISNUMBER(Q1122),Q1122+1,1))))))</f>
        <v/>
      </c>
      <c r="R1123" s="94" t="str">
        <f t="shared" si="192"/>
        <v/>
      </c>
      <c r="S1123" s="94" t="str">
        <f>IF(Temp!fhor_indata=1,IF(S1122=XobsHor,1,IF(COUNT($S$2:S1122)&lt;=XobsHor,S1122+1,IF(AND(COUNT($S$2:S1122)&lt;=XobsHor+XfHor,IFERROR(MOD(S1122,XobsHor)&lt;XfHor,FALSE)),S1122+1,""))),IF(ISBLANK(F1123),"",IF(S1122=maxP,1,IF(S1122&lt;maxP,S1122+1,IF(COUNT($S$2:S1123)&lt;=XobsHor,S1122+1,"")))))</f>
        <v/>
      </c>
      <c r="T1123" s="3"/>
      <c r="U1123" s="6"/>
      <c r="V1123" s="6"/>
      <c r="W1123" s="6"/>
      <c r="X1123" s="6"/>
      <c r="Y1123" s="6"/>
      <c r="Z1123" s="6"/>
      <c r="AA1123" s="6"/>
      <c r="AB1123" s="6"/>
      <c r="AC1123" s="6"/>
      <c r="AD1123" s="6"/>
      <c r="AE1123" s="6"/>
      <c r="AF1123" s="6"/>
      <c r="AG1123" s="6"/>
      <c r="AH1123" s="6"/>
      <c r="AI1123" s="6"/>
      <c r="AJ1123" s="6"/>
      <c r="AK1123" s="6"/>
      <c r="AW1123" s="122" t="str">
        <f t="shared" si="194"/>
        <v/>
      </c>
      <c r="AX1123" s="123" t="str">
        <f t="shared" si="195"/>
        <v/>
      </c>
      <c r="AY1123" s="124" t="str">
        <f t="shared" si="196"/>
        <v/>
      </c>
      <c r="AZ1123" s="124" t="str">
        <f t="shared" si="197"/>
        <v/>
      </c>
      <c r="BF1123" s="91"/>
    </row>
    <row r="1124" spans="1:58" s="78" customFormat="1" ht="14.25" x14ac:dyDescent="0.2">
      <c r="A1124" s="6"/>
      <c r="B1124" s="6"/>
      <c r="C1124" s="6"/>
      <c r="D1124" s="3"/>
      <c r="E1124" s="98" t="str">
        <f t="shared" si="193"/>
        <v/>
      </c>
      <c r="F1124" s="117"/>
      <c r="G1124" s="116" t="str">
        <f>IF(E1124="","",IF(Temp!optSeasCoef=0,1,INDEX($C$2:$C$13,IF(MOD(COUNT($E$2:E1124),seas_indx)=0,seas_indx,MOD(COUNT($E$2:E1124),seas_indx)))))</f>
        <v/>
      </c>
      <c r="H1124" s="97" t="str">
        <f>IFERROR(IF(Temp!fhor_indata=1,IF(COUNT($S$2:S1124)&lt;=XobsHor,"in-sample",IF(AND(COUNT($S$2:S1124)&lt;=XobsHor+XfHor,MOD(S1123,XobsHor)&lt;XfHor),"out-sample","")),IF(ISBLANK(F1124),"",IF(COUNT($F$2:F1124)&lt;=XobsHor-XfHor,"in-sample","out-sample"))),"")</f>
        <v/>
      </c>
      <c r="I1124" s="120" t="str">
        <f>IF(AND(ISBLANK(F1123),H1123="in-sample"),"",IF(AND(Temp!fhor_indata=1,H1123="out-sample",H1124="out-sample"),I1123,IF(AND(ISBLANK(F1124),H1123="out-sample"),"",IF(AND(Temp!optSeasCoef=0,Temp!sts_add=1),IF(H1123="in-sample",IF(Q1123=bigT,((pCell/bigT)*F1123)+((1-(pCell/bigT))*(I1123+J1123)),IF(OR(ISBLANK(F1124),COUNT($F$2:F1123)&lt;=pCell),F1123,((pCell/COUNT($F$2:F1123))*F1123)+((1-(pCell/COUNT($F$2:F1123)))*(I1123+J1123)))),I1123),IF(AND(Temp!optSeasCoef=0,Temp!sts_multp=1),IF(H1123="in-sample",IF(Q1123=bigT,((pCell/bigT)*F1123)+((1-(pCell/bigT))*(I1123*J1123)),IF(OR(ISBLANK(F1124),COUNT(F$2:$F1123)&lt;=pCell),F1123,((pCell/COUNT($F$2:F1123))*F1123)+((1-(pCell/COUNT($F$2:F1123)))*(I1123*J1123)))),I1123),IF(Temp!sts_add=1,IF(H1123="in-sample",IF(Q1123=bigT,((pCell/bigT)*AX1123)+((1-(pCell/bigT))*(I1123+J1123)),IF(OR(ISBLANK(F1124),COUNT($AX$2:AX1123)&lt;=pCell),AX1123,((pCell/COUNT($AX$2:AX1123))*AX1123)+((1-(pCell/COUNT($AX$2:AX1123)))*(I1123+J1123)))),I1123),IF(H1123="in-sample",IF(Q1123=bigT,((pCell/bigT)*AX1123)+((1-(pCell/bigT))*(I1123*J1123)),IF(OR(ISBLANK(F1124),COUNT($AX$2:AX1123)&lt;=pCell),AX1123,((pCell/COUNT($AX$2:AX1123))*AX1123)+((1-(pCell/COUNT($AX$2:AX1123)))*(I1123*J1123)))),I1123)))))))</f>
        <v/>
      </c>
      <c r="J1124" s="120" t="str">
        <f>IF(AND(ISBLANK(F1123),H1123="in-sample"),"",IF(AND(Temp!fhor_indata=1,H1123="out-sample",H1124="out-sample"),J1123,IF(AND(ISBLANK(F1124),H1123="out-sample"),"",IF(AND(Temp!optSeasCoef=0,Temp!sts_add=1),IF(H1123="in-sample",IF(Q1123=bigT,((qCell/bigT)*(I1124-I1123))+((1-(qCell/bigT))*J1123),IF(OR(ISBLANK(F1124),COUNT($F$2:F1123)&lt;=qCell),IF(COUNT($F$2:F1123)=1,0,F1123-F1122),((qCell/COUNT($F$2:F1123))*(I1124-I1123))+((1-(qCell/COUNT($F$2:F1123)))*J1123))),J1123),IF(AND(Temp!optSeasCoef=0,Temp!sts_multp=1),IF(H1123="in-sample",IF(Q1123=bigT,((qCell/bigT)*(I1124/I1123))+((1-(qCell/bigT))*J1123),IF(qCell=0,1,IF(OR(ISBLANK(F1124),COUNT($F$2:F1123)&lt;=qCell),IF(COUNT($F$2:F1123)=1,1,F1123/F1122),((qCell/COUNT($F$2:F1123))*(I1124/I1123))+((1-(qCell/COUNT($F$2:F1123)))*J1123)))),J1123),IF(Temp!sts_add=1,IF(H1123="in-sample",IF(Q1123=bigT,((qCell/bigT)*(I1124-I1123))+((1-(qCell/bigT))*J1123),IF(OR(ISBLANK(F1124),COUNT($AX$2:AX1123)&lt;=qCell),IF(COUNT($AX$2:AX1123)=1,0,AX1123-AX1122),((qCell/COUNT($AX$2:AX1123))*(I1124-I1123))+((1-(qCell/COUNT($AX$2:AX1123)))*J1123))),J1123),IF(H1123="in-sample",IF(Q1123=bigT,((qCell/bigT)*(I1124/I1123))+((1-(qCell/bigT))*J1123),IF(qCell=0,1,IF(OR(ISBLANK(F1124),COUNT($AX$2:AX1123)&lt;=qCell),IF(COUNT($AX$2:AX1123)=1,1,AX1123/AX1122),((qCell/COUNT($AX$2:AX1123))*(I1124/I1123))+((1-(qCell/COUNT($AX$2:AX1123)))*J1123)))),J1123)))))))</f>
        <v/>
      </c>
      <c r="K1124" s="120" t="str">
        <f>IF(H1124="","",IF(AND(Temp!optSeasCoef=0,Temp!sts_add=1),IF(H1124="out-sample",I1124+(Q1124*J1124),I1124+J1124),IF(AND(Temp!optSeasCoef=0,Temp!sts_multp=1),IF(H1124="out-sample",I1124*(J1124^Q1124),I1124*J1124),IF(Temp!sts_add=1,IF(H1124="out-sample",(I1124+(Q1124*J1124))*G1124,(I1124+J1124)*G1124),IF(H1124="out-sample",I1124*(J1124^Q1124)*G1124,I1124*J1124*G1124)))))</f>
        <v/>
      </c>
      <c r="L1124" s="116" t="str">
        <f t="shared" si="187"/>
        <v/>
      </c>
      <c r="M1124" s="116" t="str">
        <f t="shared" si="188"/>
        <v/>
      </c>
      <c r="N1124" s="116" t="str">
        <f t="shared" si="189"/>
        <v/>
      </c>
      <c r="O1124" s="116" t="str">
        <f t="shared" si="190"/>
        <v/>
      </c>
      <c r="P1124" s="116" t="str">
        <f t="shared" si="191"/>
        <v/>
      </c>
      <c r="Q1124" s="94" t="str">
        <f>IF(AND(Temp!fhor_indata=1,ISBLANK(F1124),H1123="in-sample"),1,IF(AND(Temp!fhor_indata=1,H1123="out-sample",Q1123&lt;XfHor),Q1123+1,IF(ISBLANK(F1124),"",IF(AND(H1124="out-sample",H1123="in-sample"),1,IF(AND(H1124="out-sample",H1123="out-sample"),Q1123+1,IF(ISNUMBER(Q1123),Q1123+1,1))))))</f>
        <v/>
      </c>
      <c r="R1124" s="94" t="str">
        <f t="shared" si="192"/>
        <v/>
      </c>
      <c r="S1124" s="94" t="str">
        <f>IF(Temp!fhor_indata=1,IF(S1123=XobsHor,1,IF(COUNT($S$2:S1123)&lt;=XobsHor,S1123+1,IF(AND(COUNT($S$2:S1123)&lt;=XobsHor+XfHor,IFERROR(MOD(S1123,XobsHor)&lt;XfHor,FALSE)),S1123+1,""))),IF(ISBLANK(F1124),"",IF(S1123=maxP,1,IF(S1123&lt;maxP,S1123+1,IF(COUNT($S$2:S1124)&lt;=XobsHor,S1123+1,"")))))</f>
        <v/>
      </c>
      <c r="T1124" s="3"/>
      <c r="U1124" s="6"/>
      <c r="V1124" s="6"/>
      <c r="W1124" s="6"/>
      <c r="X1124" s="6"/>
      <c r="Y1124" s="6"/>
      <c r="Z1124" s="6"/>
      <c r="AA1124" s="6"/>
      <c r="AB1124" s="6"/>
      <c r="AC1124" s="6"/>
      <c r="AD1124" s="6"/>
      <c r="AE1124" s="6"/>
      <c r="AF1124" s="6"/>
      <c r="AG1124" s="6"/>
      <c r="AH1124" s="6"/>
      <c r="AI1124" s="6"/>
      <c r="AJ1124" s="6"/>
      <c r="AK1124" s="6"/>
      <c r="AW1124" s="122" t="str">
        <f t="shared" si="194"/>
        <v/>
      </c>
      <c r="AX1124" s="123" t="str">
        <f t="shared" si="195"/>
        <v/>
      </c>
      <c r="AY1124" s="124" t="str">
        <f t="shared" si="196"/>
        <v/>
      </c>
      <c r="AZ1124" s="124" t="str">
        <f t="shared" si="197"/>
        <v/>
      </c>
      <c r="BF1124" s="91"/>
    </row>
    <row r="1125" spans="1:58" s="78" customFormat="1" ht="14.25" x14ac:dyDescent="0.2">
      <c r="A1125" s="6"/>
      <c r="B1125" s="6"/>
      <c r="C1125" s="6"/>
      <c r="D1125" s="3"/>
      <c r="E1125" s="98" t="str">
        <f t="shared" si="193"/>
        <v/>
      </c>
      <c r="F1125" s="117"/>
      <c r="G1125" s="116" t="str">
        <f>IF(E1125="","",IF(Temp!optSeasCoef=0,1,INDEX($C$2:$C$13,IF(MOD(COUNT($E$2:E1125),seas_indx)=0,seas_indx,MOD(COUNT($E$2:E1125),seas_indx)))))</f>
        <v/>
      </c>
      <c r="H1125" s="97" t="str">
        <f>IFERROR(IF(Temp!fhor_indata=1,IF(COUNT($S$2:S1125)&lt;=XobsHor,"in-sample",IF(AND(COUNT($S$2:S1125)&lt;=XobsHor+XfHor,MOD(S1124,XobsHor)&lt;XfHor),"out-sample","")),IF(ISBLANK(F1125),"",IF(COUNT($F$2:F1125)&lt;=XobsHor-XfHor,"in-sample","out-sample"))),"")</f>
        <v/>
      </c>
      <c r="I1125" s="120" t="str">
        <f>IF(AND(ISBLANK(F1124),H1124="in-sample"),"",IF(AND(Temp!fhor_indata=1,H1124="out-sample",H1125="out-sample"),I1124,IF(AND(ISBLANK(F1125),H1124="out-sample"),"",IF(AND(Temp!optSeasCoef=0,Temp!sts_add=1),IF(H1124="in-sample",IF(Q1124=bigT,((pCell/bigT)*F1124)+((1-(pCell/bigT))*(I1124+J1124)),IF(OR(ISBLANK(F1125),COUNT($F$2:F1124)&lt;=pCell),F1124,((pCell/COUNT($F$2:F1124))*F1124)+((1-(pCell/COUNT($F$2:F1124)))*(I1124+J1124)))),I1124),IF(AND(Temp!optSeasCoef=0,Temp!sts_multp=1),IF(H1124="in-sample",IF(Q1124=bigT,((pCell/bigT)*F1124)+((1-(pCell/bigT))*(I1124*J1124)),IF(OR(ISBLANK(F1125),COUNT(F$2:$F1124)&lt;=pCell),F1124,((pCell/COUNT($F$2:F1124))*F1124)+((1-(pCell/COUNT($F$2:F1124)))*(I1124*J1124)))),I1124),IF(Temp!sts_add=1,IF(H1124="in-sample",IF(Q1124=bigT,((pCell/bigT)*AX1124)+((1-(pCell/bigT))*(I1124+J1124)),IF(OR(ISBLANK(F1125),COUNT($AX$2:AX1124)&lt;=pCell),AX1124,((pCell/COUNT($AX$2:AX1124))*AX1124)+((1-(pCell/COUNT($AX$2:AX1124)))*(I1124+J1124)))),I1124),IF(H1124="in-sample",IF(Q1124=bigT,((pCell/bigT)*AX1124)+((1-(pCell/bigT))*(I1124*J1124)),IF(OR(ISBLANK(F1125),COUNT($AX$2:AX1124)&lt;=pCell),AX1124,((pCell/COUNT($AX$2:AX1124))*AX1124)+((1-(pCell/COUNT($AX$2:AX1124)))*(I1124*J1124)))),I1124)))))))</f>
        <v/>
      </c>
      <c r="J1125" s="120" t="str">
        <f>IF(AND(ISBLANK(F1124),H1124="in-sample"),"",IF(AND(Temp!fhor_indata=1,H1124="out-sample",H1125="out-sample"),J1124,IF(AND(ISBLANK(F1125),H1124="out-sample"),"",IF(AND(Temp!optSeasCoef=0,Temp!sts_add=1),IF(H1124="in-sample",IF(Q1124=bigT,((qCell/bigT)*(I1125-I1124))+((1-(qCell/bigT))*J1124),IF(OR(ISBLANK(F1125),COUNT($F$2:F1124)&lt;=qCell),IF(COUNT($F$2:F1124)=1,0,F1124-F1123),((qCell/COUNT($F$2:F1124))*(I1125-I1124))+((1-(qCell/COUNT($F$2:F1124)))*J1124))),J1124),IF(AND(Temp!optSeasCoef=0,Temp!sts_multp=1),IF(H1124="in-sample",IF(Q1124=bigT,((qCell/bigT)*(I1125/I1124))+((1-(qCell/bigT))*J1124),IF(qCell=0,1,IF(OR(ISBLANK(F1125),COUNT($F$2:F1124)&lt;=qCell),IF(COUNT($F$2:F1124)=1,1,F1124/F1123),((qCell/COUNT($F$2:F1124))*(I1125/I1124))+((1-(qCell/COUNT($F$2:F1124)))*J1124)))),J1124),IF(Temp!sts_add=1,IF(H1124="in-sample",IF(Q1124=bigT,((qCell/bigT)*(I1125-I1124))+((1-(qCell/bigT))*J1124),IF(OR(ISBLANK(F1125),COUNT($AX$2:AX1124)&lt;=qCell),IF(COUNT($AX$2:AX1124)=1,0,AX1124-AX1123),((qCell/COUNT($AX$2:AX1124))*(I1125-I1124))+((1-(qCell/COUNT($AX$2:AX1124)))*J1124))),J1124),IF(H1124="in-sample",IF(Q1124=bigT,((qCell/bigT)*(I1125/I1124))+((1-(qCell/bigT))*J1124),IF(qCell=0,1,IF(OR(ISBLANK(F1125),COUNT($AX$2:AX1124)&lt;=qCell),IF(COUNT($AX$2:AX1124)=1,1,AX1124/AX1123),((qCell/COUNT($AX$2:AX1124))*(I1125/I1124))+((1-(qCell/COUNT($AX$2:AX1124)))*J1124)))),J1124)))))))</f>
        <v/>
      </c>
      <c r="K1125" s="120" t="str">
        <f>IF(H1125="","",IF(AND(Temp!optSeasCoef=0,Temp!sts_add=1),IF(H1125="out-sample",I1125+(Q1125*J1125),I1125+J1125),IF(AND(Temp!optSeasCoef=0,Temp!sts_multp=1),IF(H1125="out-sample",I1125*(J1125^Q1125),I1125*J1125),IF(Temp!sts_add=1,IF(H1125="out-sample",(I1125+(Q1125*J1125))*G1125,(I1125+J1125)*G1125),IF(H1125="out-sample",I1125*(J1125^Q1125)*G1125,I1125*J1125*G1125)))))</f>
        <v/>
      </c>
      <c r="L1125" s="116" t="str">
        <f t="shared" si="187"/>
        <v/>
      </c>
      <c r="M1125" s="116" t="str">
        <f t="shared" si="188"/>
        <v/>
      </c>
      <c r="N1125" s="116" t="str">
        <f t="shared" si="189"/>
        <v/>
      </c>
      <c r="O1125" s="116" t="str">
        <f t="shared" si="190"/>
        <v/>
      </c>
      <c r="P1125" s="116" t="str">
        <f t="shared" si="191"/>
        <v/>
      </c>
      <c r="Q1125" s="94" t="str">
        <f>IF(AND(Temp!fhor_indata=1,ISBLANK(F1125),H1124="in-sample"),1,IF(AND(Temp!fhor_indata=1,H1124="out-sample",Q1124&lt;XfHor),Q1124+1,IF(ISBLANK(F1125),"",IF(AND(H1125="out-sample",H1124="in-sample"),1,IF(AND(H1125="out-sample",H1124="out-sample"),Q1124+1,IF(ISNUMBER(Q1124),Q1124+1,1))))))</f>
        <v/>
      </c>
      <c r="R1125" s="94" t="str">
        <f t="shared" si="192"/>
        <v/>
      </c>
      <c r="S1125" s="94" t="str">
        <f>IF(Temp!fhor_indata=1,IF(S1124=XobsHor,1,IF(COUNT($S$2:S1124)&lt;=XobsHor,S1124+1,IF(AND(COUNT($S$2:S1124)&lt;=XobsHor+XfHor,IFERROR(MOD(S1124,XobsHor)&lt;XfHor,FALSE)),S1124+1,""))),IF(ISBLANK(F1125),"",IF(S1124=maxP,1,IF(S1124&lt;maxP,S1124+1,IF(COUNT($S$2:S1125)&lt;=XobsHor,S1124+1,"")))))</f>
        <v/>
      </c>
      <c r="T1125" s="3"/>
      <c r="U1125" s="6"/>
      <c r="V1125" s="6"/>
      <c r="W1125" s="6"/>
      <c r="X1125" s="6"/>
      <c r="Y1125" s="6"/>
      <c r="Z1125" s="6"/>
      <c r="AA1125" s="6"/>
      <c r="AB1125" s="6"/>
      <c r="AC1125" s="6"/>
      <c r="AD1125" s="6"/>
      <c r="AE1125" s="6"/>
      <c r="AF1125" s="6"/>
      <c r="AG1125" s="6"/>
      <c r="AH1125" s="6"/>
      <c r="AI1125" s="6"/>
      <c r="AJ1125" s="6"/>
      <c r="AK1125" s="6"/>
      <c r="AW1125" s="122" t="str">
        <f t="shared" si="194"/>
        <v/>
      </c>
      <c r="AX1125" s="123" t="str">
        <f t="shared" si="195"/>
        <v/>
      </c>
      <c r="AY1125" s="124" t="str">
        <f t="shared" si="196"/>
        <v/>
      </c>
      <c r="AZ1125" s="124" t="str">
        <f t="shared" si="197"/>
        <v/>
      </c>
      <c r="BF1125" s="91"/>
    </row>
    <row r="1126" spans="1:58" s="78" customFormat="1" ht="14.25" x14ac:dyDescent="0.2">
      <c r="A1126" s="6"/>
      <c r="B1126" s="6"/>
      <c r="C1126" s="6"/>
      <c r="D1126" s="3"/>
      <c r="E1126" s="98" t="str">
        <f t="shared" si="193"/>
        <v/>
      </c>
      <c r="F1126" s="117"/>
      <c r="G1126" s="116" t="str">
        <f>IF(E1126="","",IF(Temp!optSeasCoef=0,1,INDEX($C$2:$C$13,IF(MOD(COUNT($E$2:E1126),seas_indx)=0,seas_indx,MOD(COUNT($E$2:E1126),seas_indx)))))</f>
        <v/>
      </c>
      <c r="H1126" s="97" t="str">
        <f>IFERROR(IF(Temp!fhor_indata=1,IF(COUNT($S$2:S1126)&lt;=XobsHor,"in-sample",IF(AND(COUNT($S$2:S1126)&lt;=XobsHor+XfHor,MOD(S1125,XobsHor)&lt;XfHor),"out-sample","")),IF(ISBLANK(F1126),"",IF(COUNT($F$2:F1126)&lt;=XobsHor-XfHor,"in-sample","out-sample"))),"")</f>
        <v/>
      </c>
      <c r="I1126" s="120" t="str">
        <f>IF(AND(ISBLANK(F1125),H1125="in-sample"),"",IF(AND(Temp!fhor_indata=1,H1125="out-sample",H1126="out-sample"),I1125,IF(AND(ISBLANK(F1126),H1125="out-sample"),"",IF(AND(Temp!optSeasCoef=0,Temp!sts_add=1),IF(H1125="in-sample",IF(Q1125=bigT,((pCell/bigT)*F1125)+((1-(pCell/bigT))*(I1125+J1125)),IF(OR(ISBLANK(F1126),COUNT($F$2:F1125)&lt;=pCell),F1125,((pCell/COUNT($F$2:F1125))*F1125)+((1-(pCell/COUNT($F$2:F1125)))*(I1125+J1125)))),I1125),IF(AND(Temp!optSeasCoef=0,Temp!sts_multp=1),IF(H1125="in-sample",IF(Q1125=bigT,((pCell/bigT)*F1125)+((1-(pCell/bigT))*(I1125*J1125)),IF(OR(ISBLANK(F1126),COUNT(F$2:$F1125)&lt;=pCell),F1125,((pCell/COUNT($F$2:F1125))*F1125)+((1-(pCell/COUNT($F$2:F1125)))*(I1125*J1125)))),I1125),IF(Temp!sts_add=1,IF(H1125="in-sample",IF(Q1125=bigT,((pCell/bigT)*AX1125)+((1-(pCell/bigT))*(I1125+J1125)),IF(OR(ISBLANK(F1126),COUNT($AX$2:AX1125)&lt;=pCell),AX1125,((pCell/COUNT($AX$2:AX1125))*AX1125)+((1-(pCell/COUNT($AX$2:AX1125)))*(I1125+J1125)))),I1125),IF(H1125="in-sample",IF(Q1125=bigT,((pCell/bigT)*AX1125)+((1-(pCell/bigT))*(I1125*J1125)),IF(OR(ISBLANK(F1126),COUNT($AX$2:AX1125)&lt;=pCell),AX1125,((pCell/COUNT($AX$2:AX1125))*AX1125)+((1-(pCell/COUNT($AX$2:AX1125)))*(I1125*J1125)))),I1125)))))))</f>
        <v/>
      </c>
      <c r="J1126" s="120" t="str">
        <f>IF(AND(ISBLANK(F1125),H1125="in-sample"),"",IF(AND(Temp!fhor_indata=1,H1125="out-sample",H1126="out-sample"),J1125,IF(AND(ISBLANK(F1126),H1125="out-sample"),"",IF(AND(Temp!optSeasCoef=0,Temp!sts_add=1),IF(H1125="in-sample",IF(Q1125=bigT,((qCell/bigT)*(I1126-I1125))+((1-(qCell/bigT))*J1125),IF(OR(ISBLANK(F1126),COUNT($F$2:F1125)&lt;=qCell),IF(COUNT($F$2:F1125)=1,0,F1125-F1124),((qCell/COUNT($F$2:F1125))*(I1126-I1125))+((1-(qCell/COUNT($F$2:F1125)))*J1125))),J1125),IF(AND(Temp!optSeasCoef=0,Temp!sts_multp=1),IF(H1125="in-sample",IF(Q1125=bigT,((qCell/bigT)*(I1126/I1125))+((1-(qCell/bigT))*J1125),IF(qCell=0,1,IF(OR(ISBLANK(F1126),COUNT($F$2:F1125)&lt;=qCell),IF(COUNT($F$2:F1125)=1,1,F1125/F1124),((qCell/COUNT($F$2:F1125))*(I1126/I1125))+((1-(qCell/COUNT($F$2:F1125)))*J1125)))),J1125),IF(Temp!sts_add=1,IF(H1125="in-sample",IF(Q1125=bigT,((qCell/bigT)*(I1126-I1125))+((1-(qCell/bigT))*J1125),IF(OR(ISBLANK(F1126),COUNT($AX$2:AX1125)&lt;=qCell),IF(COUNT($AX$2:AX1125)=1,0,AX1125-AX1124),((qCell/COUNT($AX$2:AX1125))*(I1126-I1125))+((1-(qCell/COUNT($AX$2:AX1125)))*J1125))),J1125),IF(H1125="in-sample",IF(Q1125=bigT,((qCell/bigT)*(I1126/I1125))+((1-(qCell/bigT))*J1125),IF(qCell=0,1,IF(OR(ISBLANK(F1126),COUNT($AX$2:AX1125)&lt;=qCell),IF(COUNT($AX$2:AX1125)=1,1,AX1125/AX1124),((qCell/COUNT($AX$2:AX1125))*(I1126/I1125))+((1-(qCell/COUNT($AX$2:AX1125)))*J1125)))),J1125)))))))</f>
        <v/>
      </c>
      <c r="K1126" s="120" t="str">
        <f>IF(H1126="","",IF(AND(Temp!optSeasCoef=0,Temp!sts_add=1),IF(H1126="out-sample",I1126+(Q1126*J1126),I1126+J1126),IF(AND(Temp!optSeasCoef=0,Temp!sts_multp=1),IF(H1126="out-sample",I1126*(J1126^Q1126),I1126*J1126),IF(Temp!sts_add=1,IF(H1126="out-sample",(I1126+(Q1126*J1126))*G1126,(I1126+J1126)*G1126),IF(H1126="out-sample",I1126*(J1126^Q1126)*G1126,I1126*J1126*G1126)))))</f>
        <v/>
      </c>
      <c r="L1126" s="116" t="str">
        <f t="shared" si="187"/>
        <v/>
      </c>
      <c r="M1126" s="116" t="str">
        <f t="shared" si="188"/>
        <v/>
      </c>
      <c r="N1126" s="116" t="str">
        <f t="shared" si="189"/>
        <v/>
      </c>
      <c r="O1126" s="116" t="str">
        <f t="shared" si="190"/>
        <v/>
      </c>
      <c r="P1126" s="116" t="str">
        <f t="shared" si="191"/>
        <v/>
      </c>
      <c r="Q1126" s="94" t="str">
        <f>IF(AND(Temp!fhor_indata=1,ISBLANK(F1126),H1125="in-sample"),1,IF(AND(Temp!fhor_indata=1,H1125="out-sample",Q1125&lt;XfHor),Q1125+1,IF(ISBLANK(F1126),"",IF(AND(H1126="out-sample",H1125="in-sample"),1,IF(AND(H1126="out-sample",H1125="out-sample"),Q1125+1,IF(ISNUMBER(Q1125),Q1125+1,1))))))</f>
        <v/>
      </c>
      <c r="R1126" s="94" t="str">
        <f t="shared" si="192"/>
        <v/>
      </c>
      <c r="S1126" s="94" t="str">
        <f>IF(Temp!fhor_indata=1,IF(S1125=XobsHor,1,IF(COUNT($S$2:S1125)&lt;=XobsHor,S1125+1,IF(AND(COUNT($S$2:S1125)&lt;=XobsHor+XfHor,IFERROR(MOD(S1125,XobsHor)&lt;XfHor,FALSE)),S1125+1,""))),IF(ISBLANK(F1126),"",IF(S1125=maxP,1,IF(S1125&lt;maxP,S1125+1,IF(COUNT($S$2:S1126)&lt;=XobsHor,S1125+1,"")))))</f>
        <v/>
      </c>
      <c r="T1126" s="3"/>
      <c r="U1126" s="6"/>
      <c r="V1126" s="6"/>
      <c r="W1126" s="6"/>
      <c r="X1126" s="6"/>
      <c r="Y1126" s="6"/>
      <c r="Z1126" s="6"/>
      <c r="AA1126" s="6"/>
      <c r="AB1126" s="6"/>
      <c r="AC1126" s="6"/>
      <c r="AD1126" s="6"/>
      <c r="AE1126" s="6"/>
      <c r="AF1126" s="6"/>
      <c r="AG1126" s="6"/>
      <c r="AH1126" s="6"/>
      <c r="AI1126" s="6"/>
      <c r="AJ1126" s="6"/>
      <c r="AK1126" s="6"/>
      <c r="AW1126" s="122" t="str">
        <f t="shared" si="194"/>
        <v/>
      </c>
      <c r="AX1126" s="123" t="str">
        <f t="shared" si="195"/>
        <v/>
      </c>
      <c r="AY1126" s="124" t="str">
        <f t="shared" si="196"/>
        <v/>
      </c>
      <c r="AZ1126" s="124" t="str">
        <f t="shared" si="197"/>
        <v/>
      </c>
      <c r="BF1126" s="91"/>
    </row>
    <row r="1127" spans="1:58" s="78" customFormat="1" ht="14.25" x14ac:dyDescent="0.2">
      <c r="A1127" s="6"/>
      <c r="B1127" s="6"/>
      <c r="C1127" s="6"/>
      <c r="D1127" s="3"/>
      <c r="E1127" s="98" t="str">
        <f t="shared" si="193"/>
        <v/>
      </c>
      <c r="F1127" s="117"/>
      <c r="G1127" s="116" t="str">
        <f>IF(E1127="","",IF(Temp!optSeasCoef=0,1,INDEX($C$2:$C$13,IF(MOD(COUNT($E$2:E1127),seas_indx)=0,seas_indx,MOD(COUNT($E$2:E1127),seas_indx)))))</f>
        <v/>
      </c>
      <c r="H1127" s="97" t="str">
        <f>IFERROR(IF(Temp!fhor_indata=1,IF(COUNT($S$2:S1127)&lt;=XobsHor,"in-sample",IF(AND(COUNT($S$2:S1127)&lt;=XobsHor+XfHor,MOD(S1126,XobsHor)&lt;XfHor),"out-sample","")),IF(ISBLANK(F1127),"",IF(COUNT($F$2:F1127)&lt;=XobsHor-XfHor,"in-sample","out-sample"))),"")</f>
        <v/>
      </c>
      <c r="I1127" s="120" t="str">
        <f>IF(AND(ISBLANK(F1126),H1126="in-sample"),"",IF(AND(Temp!fhor_indata=1,H1126="out-sample",H1127="out-sample"),I1126,IF(AND(ISBLANK(F1127),H1126="out-sample"),"",IF(AND(Temp!optSeasCoef=0,Temp!sts_add=1),IF(H1126="in-sample",IF(Q1126=bigT,((pCell/bigT)*F1126)+((1-(pCell/bigT))*(I1126+J1126)),IF(OR(ISBLANK(F1127),COUNT($F$2:F1126)&lt;=pCell),F1126,((pCell/COUNT($F$2:F1126))*F1126)+((1-(pCell/COUNT($F$2:F1126)))*(I1126+J1126)))),I1126),IF(AND(Temp!optSeasCoef=0,Temp!sts_multp=1),IF(H1126="in-sample",IF(Q1126=bigT,((pCell/bigT)*F1126)+((1-(pCell/bigT))*(I1126*J1126)),IF(OR(ISBLANK(F1127),COUNT(F$2:$F1126)&lt;=pCell),F1126,((pCell/COUNT($F$2:F1126))*F1126)+((1-(pCell/COUNT($F$2:F1126)))*(I1126*J1126)))),I1126),IF(Temp!sts_add=1,IF(H1126="in-sample",IF(Q1126=bigT,((pCell/bigT)*AX1126)+((1-(pCell/bigT))*(I1126+J1126)),IF(OR(ISBLANK(F1127),COUNT($AX$2:AX1126)&lt;=pCell),AX1126,((pCell/COUNT($AX$2:AX1126))*AX1126)+((1-(pCell/COUNT($AX$2:AX1126)))*(I1126+J1126)))),I1126),IF(H1126="in-sample",IF(Q1126=bigT,((pCell/bigT)*AX1126)+((1-(pCell/bigT))*(I1126*J1126)),IF(OR(ISBLANK(F1127),COUNT($AX$2:AX1126)&lt;=pCell),AX1126,((pCell/COUNT($AX$2:AX1126))*AX1126)+((1-(pCell/COUNT($AX$2:AX1126)))*(I1126*J1126)))),I1126)))))))</f>
        <v/>
      </c>
      <c r="J1127" s="120" t="str">
        <f>IF(AND(ISBLANK(F1126),H1126="in-sample"),"",IF(AND(Temp!fhor_indata=1,H1126="out-sample",H1127="out-sample"),J1126,IF(AND(ISBLANK(F1127),H1126="out-sample"),"",IF(AND(Temp!optSeasCoef=0,Temp!sts_add=1),IF(H1126="in-sample",IF(Q1126=bigT,((qCell/bigT)*(I1127-I1126))+((1-(qCell/bigT))*J1126),IF(OR(ISBLANK(F1127),COUNT($F$2:F1126)&lt;=qCell),IF(COUNT($F$2:F1126)=1,0,F1126-F1125),((qCell/COUNT($F$2:F1126))*(I1127-I1126))+((1-(qCell/COUNT($F$2:F1126)))*J1126))),J1126),IF(AND(Temp!optSeasCoef=0,Temp!sts_multp=1),IF(H1126="in-sample",IF(Q1126=bigT,((qCell/bigT)*(I1127/I1126))+((1-(qCell/bigT))*J1126),IF(qCell=0,1,IF(OR(ISBLANK(F1127),COUNT($F$2:F1126)&lt;=qCell),IF(COUNT($F$2:F1126)=1,1,F1126/F1125),((qCell/COUNT($F$2:F1126))*(I1127/I1126))+((1-(qCell/COUNT($F$2:F1126)))*J1126)))),J1126),IF(Temp!sts_add=1,IF(H1126="in-sample",IF(Q1126=bigT,((qCell/bigT)*(I1127-I1126))+((1-(qCell/bigT))*J1126),IF(OR(ISBLANK(F1127),COUNT($AX$2:AX1126)&lt;=qCell),IF(COUNT($AX$2:AX1126)=1,0,AX1126-AX1125),((qCell/COUNT($AX$2:AX1126))*(I1127-I1126))+((1-(qCell/COUNT($AX$2:AX1126)))*J1126))),J1126),IF(H1126="in-sample",IF(Q1126=bigT,((qCell/bigT)*(I1127/I1126))+((1-(qCell/bigT))*J1126),IF(qCell=0,1,IF(OR(ISBLANK(F1127),COUNT($AX$2:AX1126)&lt;=qCell),IF(COUNT($AX$2:AX1126)=1,1,AX1126/AX1125),((qCell/COUNT($AX$2:AX1126))*(I1127/I1126))+((1-(qCell/COUNT($AX$2:AX1126)))*J1126)))),J1126)))))))</f>
        <v/>
      </c>
      <c r="K1127" s="120" t="str">
        <f>IF(H1127="","",IF(AND(Temp!optSeasCoef=0,Temp!sts_add=1),IF(H1127="out-sample",I1127+(Q1127*J1127),I1127+J1127),IF(AND(Temp!optSeasCoef=0,Temp!sts_multp=1),IF(H1127="out-sample",I1127*(J1127^Q1127),I1127*J1127),IF(Temp!sts_add=1,IF(H1127="out-sample",(I1127+(Q1127*J1127))*G1127,(I1127+J1127)*G1127),IF(H1127="out-sample",I1127*(J1127^Q1127)*G1127,I1127*J1127*G1127)))))</f>
        <v/>
      </c>
      <c r="L1127" s="116" t="str">
        <f t="shared" si="187"/>
        <v/>
      </c>
      <c r="M1127" s="116" t="str">
        <f t="shared" si="188"/>
        <v/>
      </c>
      <c r="N1127" s="116" t="str">
        <f t="shared" si="189"/>
        <v/>
      </c>
      <c r="O1127" s="116" t="str">
        <f t="shared" si="190"/>
        <v/>
      </c>
      <c r="P1127" s="116" t="str">
        <f t="shared" si="191"/>
        <v/>
      </c>
      <c r="Q1127" s="94" t="str">
        <f>IF(AND(Temp!fhor_indata=1,ISBLANK(F1127),H1126="in-sample"),1,IF(AND(Temp!fhor_indata=1,H1126="out-sample",Q1126&lt;XfHor),Q1126+1,IF(ISBLANK(F1127),"",IF(AND(H1127="out-sample",H1126="in-sample"),1,IF(AND(H1127="out-sample",H1126="out-sample"),Q1126+1,IF(ISNUMBER(Q1126),Q1126+1,1))))))</f>
        <v/>
      </c>
      <c r="R1127" s="94" t="str">
        <f t="shared" si="192"/>
        <v/>
      </c>
      <c r="S1127" s="94" t="str">
        <f>IF(Temp!fhor_indata=1,IF(S1126=XobsHor,1,IF(COUNT($S$2:S1126)&lt;=XobsHor,S1126+1,IF(AND(COUNT($S$2:S1126)&lt;=XobsHor+XfHor,IFERROR(MOD(S1126,XobsHor)&lt;XfHor,FALSE)),S1126+1,""))),IF(ISBLANK(F1127),"",IF(S1126=maxP,1,IF(S1126&lt;maxP,S1126+1,IF(COUNT($S$2:S1127)&lt;=XobsHor,S1126+1,"")))))</f>
        <v/>
      </c>
      <c r="T1127" s="3"/>
      <c r="U1127" s="6"/>
      <c r="V1127" s="6"/>
      <c r="W1127" s="6"/>
      <c r="X1127" s="6"/>
      <c r="Y1127" s="6"/>
      <c r="Z1127" s="6"/>
      <c r="AA1127" s="6"/>
      <c r="AB1127" s="6"/>
      <c r="AC1127" s="6"/>
      <c r="AD1127" s="6"/>
      <c r="AE1127" s="6"/>
      <c r="AF1127" s="6"/>
      <c r="AG1127" s="6"/>
      <c r="AH1127" s="6"/>
      <c r="AI1127" s="6"/>
      <c r="AJ1127" s="6"/>
      <c r="AK1127" s="6"/>
      <c r="AW1127" s="122" t="str">
        <f t="shared" si="194"/>
        <v/>
      </c>
      <c r="AX1127" s="123" t="str">
        <f t="shared" si="195"/>
        <v/>
      </c>
      <c r="AY1127" s="124" t="str">
        <f t="shared" si="196"/>
        <v/>
      </c>
      <c r="AZ1127" s="124" t="str">
        <f t="shared" si="197"/>
        <v/>
      </c>
      <c r="BF1127" s="91"/>
    </row>
    <row r="1128" spans="1:58" s="78" customFormat="1" ht="14.25" x14ac:dyDescent="0.2">
      <c r="A1128" s="6"/>
      <c r="B1128" s="6"/>
      <c r="C1128" s="6"/>
      <c r="D1128" s="3"/>
      <c r="E1128" s="98" t="str">
        <f t="shared" si="193"/>
        <v/>
      </c>
      <c r="F1128" s="117"/>
      <c r="G1128" s="116" t="str">
        <f>IF(E1128="","",IF(Temp!optSeasCoef=0,1,INDEX($C$2:$C$13,IF(MOD(COUNT($E$2:E1128),seas_indx)=0,seas_indx,MOD(COUNT($E$2:E1128),seas_indx)))))</f>
        <v/>
      </c>
      <c r="H1128" s="97" t="str">
        <f>IFERROR(IF(Temp!fhor_indata=1,IF(COUNT($S$2:S1128)&lt;=XobsHor,"in-sample",IF(AND(COUNT($S$2:S1128)&lt;=XobsHor+XfHor,MOD(S1127,XobsHor)&lt;XfHor),"out-sample","")),IF(ISBLANK(F1128),"",IF(COUNT($F$2:F1128)&lt;=XobsHor-XfHor,"in-sample","out-sample"))),"")</f>
        <v/>
      </c>
      <c r="I1128" s="120" t="str">
        <f>IF(AND(ISBLANK(F1127),H1127="in-sample"),"",IF(AND(Temp!fhor_indata=1,H1127="out-sample",H1128="out-sample"),I1127,IF(AND(ISBLANK(F1128),H1127="out-sample"),"",IF(AND(Temp!optSeasCoef=0,Temp!sts_add=1),IF(H1127="in-sample",IF(Q1127=bigT,((pCell/bigT)*F1127)+((1-(pCell/bigT))*(I1127+J1127)),IF(OR(ISBLANK(F1128),COUNT($F$2:F1127)&lt;=pCell),F1127,((pCell/COUNT($F$2:F1127))*F1127)+((1-(pCell/COUNT($F$2:F1127)))*(I1127+J1127)))),I1127),IF(AND(Temp!optSeasCoef=0,Temp!sts_multp=1),IF(H1127="in-sample",IF(Q1127=bigT,((pCell/bigT)*F1127)+((1-(pCell/bigT))*(I1127*J1127)),IF(OR(ISBLANK(F1128),COUNT(F$2:$F1127)&lt;=pCell),F1127,((pCell/COUNT($F$2:F1127))*F1127)+((1-(pCell/COUNT($F$2:F1127)))*(I1127*J1127)))),I1127),IF(Temp!sts_add=1,IF(H1127="in-sample",IF(Q1127=bigT,((pCell/bigT)*AX1127)+((1-(pCell/bigT))*(I1127+J1127)),IF(OR(ISBLANK(F1128),COUNT($AX$2:AX1127)&lt;=pCell),AX1127,((pCell/COUNT($AX$2:AX1127))*AX1127)+((1-(pCell/COUNT($AX$2:AX1127)))*(I1127+J1127)))),I1127),IF(H1127="in-sample",IF(Q1127=bigT,((pCell/bigT)*AX1127)+((1-(pCell/bigT))*(I1127*J1127)),IF(OR(ISBLANK(F1128),COUNT($AX$2:AX1127)&lt;=pCell),AX1127,((pCell/COUNT($AX$2:AX1127))*AX1127)+((1-(pCell/COUNT($AX$2:AX1127)))*(I1127*J1127)))),I1127)))))))</f>
        <v/>
      </c>
      <c r="J1128" s="120" t="str">
        <f>IF(AND(ISBLANK(F1127),H1127="in-sample"),"",IF(AND(Temp!fhor_indata=1,H1127="out-sample",H1128="out-sample"),J1127,IF(AND(ISBLANK(F1128),H1127="out-sample"),"",IF(AND(Temp!optSeasCoef=0,Temp!sts_add=1),IF(H1127="in-sample",IF(Q1127=bigT,((qCell/bigT)*(I1128-I1127))+((1-(qCell/bigT))*J1127),IF(OR(ISBLANK(F1128),COUNT($F$2:F1127)&lt;=qCell),IF(COUNT($F$2:F1127)=1,0,F1127-F1126),((qCell/COUNT($F$2:F1127))*(I1128-I1127))+((1-(qCell/COUNT($F$2:F1127)))*J1127))),J1127),IF(AND(Temp!optSeasCoef=0,Temp!sts_multp=1),IF(H1127="in-sample",IF(Q1127=bigT,((qCell/bigT)*(I1128/I1127))+((1-(qCell/bigT))*J1127),IF(qCell=0,1,IF(OR(ISBLANK(F1128),COUNT($F$2:F1127)&lt;=qCell),IF(COUNT($F$2:F1127)=1,1,F1127/F1126),((qCell/COUNT($F$2:F1127))*(I1128/I1127))+((1-(qCell/COUNT($F$2:F1127)))*J1127)))),J1127),IF(Temp!sts_add=1,IF(H1127="in-sample",IF(Q1127=bigT,((qCell/bigT)*(I1128-I1127))+((1-(qCell/bigT))*J1127),IF(OR(ISBLANK(F1128),COUNT($AX$2:AX1127)&lt;=qCell),IF(COUNT($AX$2:AX1127)=1,0,AX1127-AX1126),((qCell/COUNT($AX$2:AX1127))*(I1128-I1127))+((1-(qCell/COUNT($AX$2:AX1127)))*J1127))),J1127),IF(H1127="in-sample",IF(Q1127=bigT,((qCell/bigT)*(I1128/I1127))+((1-(qCell/bigT))*J1127),IF(qCell=0,1,IF(OR(ISBLANK(F1128),COUNT($AX$2:AX1127)&lt;=qCell),IF(COUNT($AX$2:AX1127)=1,1,AX1127/AX1126),((qCell/COUNT($AX$2:AX1127))*(I1128/I1127))+((1-(qCell/COUNT($AX$2:AX1127)))*J1127)))),J1127)))))))</f>
        <v/>
      </c>
      <c r="K1128" s="120" t="str">
        <f>IF(H1128="","",IF(AND(Temp!optSeasCoef=0,Temp!sts_add=1),IF(H1128="out-sample",I1128+(Q1128*J1128),I1128+J1128),IF(AND(Temp!optSeasCoef=0,Temp!sts_multp=1),IF(H1128="out-sample",I1128*(J1128^Q1128),I1128*J1128),IF(Temp!sts_add=1,IF(H1128="out-sample",(I1128+(Q1128*J1128))*G1128,(I1128+J1128)*G1128),IF(H1128="out-sample",I1128*(J1128^Q1128)*G1128,I1128*J1128*G1128)))))</f>
        <v/>
      </c>
      <c r="L1128" s="116" t="str">
        <f t="shared" si="187"/>
        <v/>
      </c>
      <c r="M1128" s="116" t="str">
        <f t="shared" si="188"/>
        <v/>
      </c>
      <c r="N1128" s="116" t="str">
        <f t="shared" si="189"/>
        <v/>
      </c>
      <c r="O1128" s="116" t="str">
        <f t="shared" si="190"/>
        <v/>
      </c>
      <c r="P1128" s="116" t="str">
        <f t="shared" si="191"/>
        <v/>
      </c>
      <c r="Q1128" s="94" t="str">
        <f>IF(AND(Temp!fhor_indata=1,ISBLANK(F1128),H1127="in-sample"),1,IF(AND(Temp!fhor_indata=1,H1127="out-sample",Q1127&lt;XfHor),Q1127+1,IF(ISBLANK(F1128),"",IF(AND(H1128="out-sample",H1127="in-sample"),1,IF(AND(H1128="out-sample",H1127="out-sample"),Q1127+1,IF(ISNUMBER(Q1127),Q1127+1,1))))))</f>
        <v/>
      </c>
      <c r="R1128" s="94" t="str">
        <f t="shared" si="192"/>
        <v/>
      </c>
      <c r="S1128" s="94" t="str">
        <f>IF(Temp!fhor_indata=1,IF(S1127=XobsHor,1,IF(COUNT($S$2:S1127)&lt;=XobsHor,S1127+1,IF(AND(COUNT($S$2:S1127)&lt;=XobsHor+XfHor,IFERROR(MOD(S1127,XobsHor)&lt;XfHor,FALSE)),S1127+1,""))),IF(ISBLANK(F1128),"",IF(S1127=maxP,1,IF(S1127&lt;maxP,S1127+1,IF(COUNT($S$2:S1128)&lt;=XobsHor,S1127+1,"")))))</f>
        <v/>
      </c>
      <c r="T1128" s="3"/>
      <c r="U1128" s="6"/>
      <c r="V1128" s="6"/>
      <c r="W1128" s="6"/>
      <c r="X1128" s="6"/>
      <c r="Y1128" s="6"/>
      <c r="Z1128" s="6"/>
      <c r="AA1128" s="6"/>
      <c r="AB1128" s="6"/>
      <c r="AC1128" s="6"/>
      <c r="AD1128" s="6"/>
      <c r="AE1128" s="6"/>
      <c r="AF1128" s="6"/>
      <c r="AG1128" s="6"/>
      <c r="AH1128" s="6"/>
      <c r="AI1128" s="6"/>
      <c r="AJ1128" s="6"/>
      <c r="AK1128" s="6"/>
      <c r="AW1128" s="122" t="str">
        <f t="shared" si="194"/>
        <v/>
      </c>
      <c r="AX1128" s="123" t="str">
        <f t="shared" si="195"/>
        <v/>
      </c>
      <c r="AY1128" s="124" t="str">
        <f t="shared" si="196"/>
        <v/>
      </c>
      <c r="AZ1128" s="124" t="str">
        <f t="shared" si="197"/>
        <v/>
      </c>
      <c r="BF1128" s="91"/>
    </row>
    <row r="1129" spans="1:58" s="78" customFormat="1" ht="14.25" x14ac:dyDescent="0.2">
      <c r="A1129" s="6"/>
      <c r="B1129" s="6"/>
      <c r="C1129" s="6"/>
      <c r="D1129" s="3"/>
      <c r="E1129" s="98" t="str">
        <f t="shared" si="193"/>
        <v/>
      </c>
      <c r="F1129" s="117"/>
      <c r="G1129" s="116" t="str">
        <f>IF(E1129="","",IF(Temp!optSeasCoef=0,1,INDEX($C$2:$C$13,IF(MOD(COUNT($E$2:E1129),seas_indx)=0,seas_indx,MOD(COUNT($E$2:E1129),seas_indx)))))</f>
        <v/>
      </c>
      <c r="H1129" s="97" t="str">
        <f>IFERROR(IF(Temp!fhor_indata=1,IF(COUNT($S$2:S1129)&lt;=XobsHor,"in-sample",IF(AND(COUNT($S$2:S1129)&lt;=XobsHor+XfHor,MOD(S1128,XobsHor)&lt;XfHor),"out-sample","")),IF(ISBLANK(F1129),"",IF(COUNT($F$2:F1129)&lt;=XobsHor-XfHor,"in-sample","out-sample"))),"")</f>
        <v/>
      </c>
      <c r="I1129" s="120" t="str">
        <f>IF(AND(ISBLANK(F1128),H1128="in-sample"),"",IF(AND(Temp!fhor_indata=1,H1128="out-sample",H1129="out-sample"),I1128,IF(AND(ISBLANK(F1129),H1128="out-sample"),"",IF(AND(Temp!optSeasCoef=0,Temp!sts_add=1),IF(H1128="in-sample",IF(Q1128=bigT,((pCell/bigT)*F1128)+((1-(pCell/bigT))*(I1128+J1128)),IF(OR(ISBLANK(F1129),COUNT($F$2:F1128)&lt;=pCell),F1128,((pCell/COUNT($F$2:F1128))*F1128)+((1-(pCell/COUNT($F$2:F1128)))*(I1128+J1128)))),I1128),IF(AND(Temp!optSeasCoef=0,Temp!sts_multp=1),IF(H1128="in-sample",IF(Q1128=bigT,((pCell/bigT)*F1128)+((1-(pCell/bigT))*(I1128*J1128)),IF(OR(ISBLANK(F1129),COUNT(F$2:$F1128)&lt;=pCell),F1128,((pCell/COUNT($F$2:F1128))*F1128)+((1-(pCell/COUNT($F$2:F1128)))*(I1128*J1128)))),I1128),IF(Temp!sts_add=1,IF(H1128="in-sample",IF(Q1128=bigT,((pCell/bigT)*AX1128)+((1-(pCell/bigT))*(I1128+J1128)),IF(OR(ISBLANK(F1129),COUNT($AX$2:AX1128)&lt;=pCell),AX1128,((pCell/COUNT($AX$2:AX1128))*AX1128)+((1-(pCell/COUNT($AX$2:AX1128)))*(I1128+J1128)))),I1128),IF(H1128="in-sample",IF(Q1128=bigT,((pCell/bigT)*AX1128)+((1-(pCell/bigT))*(I1128*J1128)),IF(OR(ISBLANK(F1129),COUNT($AX$2:AX1128)&lt;=pCell),AX1128,((pCell/COUNT($AX$2:AX1128))*AX1128)+((1-(pCell/COUNT($AX$2:AX1128)))*(I1128*J1128)))),I1128)))))))</f>
        <v/>
      </c>
      <c r="J1129" s="120" t="str">
        <f>IF(AND(ISBLANK(F1128),H1128="in-sample"),"",IF(AND(Temp!fhor_indata=1,H1128="out-sample",H1129="out-sample"),J1128,IF(AND(ISBLANK(F1129),H1128="out-sample"),"",IF(AND(Temp!optSeasCoef=0,Temp!sts_add=1),IF(H1128="in-sample",IF(Q1128=bigT,((qCell/bigT)*(I1129-I1128))+((1-(qCell/bigT))*J1128),IF(OR(ISBLANK(F1129),COUNT($F$2:F1128)&lt;=qCell),IF(COUNT($F$2:F1128)=1,0,F1128-F1127),((qCell/COUNT($F$2:F1128))*(I1129-I1128))+((1-(qCell/COUNT($F$2:F1128)))*J1128))),J1128),IF(AND(Temp!optSeasCoef=0,Temp!sts_multp=1),IF(H1128="in-sample",IF(Q1128=bigT,((qCell/bigT)*(I1129/I1128))+((1-(qCell/bigT))*J1128),IF(qCell=0,1,IF(OR(ISBLANK(F1129),COUNT($F$2:F1128)&lt;=qCell),IF(COUNT($F$2:F1128)=1,1,F1128/F1127),((qCell/COUNT($F$2:F1128))*(I1129/I1128))+((1-(qCell/COUNT($F$2:F1128)))*J1128)))),J1128),IF(Temp!sts_add=1,IF(H1128="in-sample",IF(Q1128=bigT,((qCell/bigT)*(I1129-I1128))+((1-(qCell/bigT))*J1128),IF(OR(ISBLANK(F1129),COUNT($AX$2:AX1128)&lt;=qCell),IF(COUNT($AX$2:AX1128)=1,0,AX1128-AX1127),((qCell/COUNT($AX$2:AX1128))*(I1129-I1128))+((1-(qCell/COUNT($AX$2:AX1128)))*J1128))),J1128),IF(H1128="in-sample",IF(Q1128=bigT,((qCell/bigT)*(I1129/I1128))+((1-(qCell/bigT))*J1128),IF(qCell=0,1,IF(OR(ISBLANK(F1129),COUNT($AX$2:AX1128)&lt;=qCell),IF(COUNT($AX$2:AX1128)=1,1,AX1128/AX1127),((qCell/COUNT($AX$2:AX1128))*(I1129/I1128))+((1-(qCell/COUNT($AX$2:AX1128)))*J1128)))),J1128)))))))</f>
        <v/>
      </c>
      <c r="K1129" s="120" t="str">
        <f>IF(H1129="","",IF(AND(Temp!optSeasCoef=0,Temp!sts_add=1),IF(H1129="out-sample",I1129+(Q1129*J1129),I1129+J1129),IF(AND(Temp!optSeasCoef=0,Temp!sts_multp=1),IF(H1129="out-sample",I1129*(J1129^Q1129),I1129*J1129),IF(Temp!sts_add=1,IF(H1129="out-sample",(I1129+(Q1129*J1129))*G1129,(I1129+J1129)*G1129),IF(H1129="out-sample",I1129*(J1129^Q1129)*G1129,I1129*J1129*G1129)))))</f>
        <v/>
      </c>
      <c r="L1129" s="116" t="str">
        <f t="shared" si="187"/>
        <v/>
      </c>
      <c r="M1129" s="116" t="str">
        <f t="shared" si="188"/>
        <v/>
      </c>
      <c r="N1129" s="116" t="str">
        <f t="shared" si="189"/>
        <v/>
      </c>
      <c r="O1129" s="116" t="str">
        <f t="shared" si="190"/>
        <v/>
      </c>
      <c r="P1129" s="116" t="str">
        <f t="shared" si="191"/>
        <v/>
      </c>
      <c r="Q1129" s="94" t="str">
        <f>IF(AND(Temp!fhor_indata=1,ISBLANK(F1129),H1128="in-sample"),1,IF(AND(Temp!fhor_indata=1,H1128="out-sample",Q1128&lt;XfHor),Q1128+1,IF(ISBLANK(F1129),"",IF(AND(H1129="out-sample",H1128="in-sample"),1,IF(AND(H1129="out-sample",H1128="out-sample"),Q1128+1,IF(ISNUMBER(Q1128),Q1128+1,1))))))</f>
        <v/>
      </c>
      <c r="R1129" s="94" t="str">
        <f t="shared" si="192"/>
        <v/>
      </c>
      <c r="S1129" s="94" t="str">
        <f>IF(Temp!fhor_indata=1,IF(S1128=XobsHor,1,IF(COUNT($S$2:S1128)&lt;=XobsHor,S1128+1,IF(AND(COUNT($S$2:S1128)&lt;=XobsHor+XfHor,IFERROR(MOD(S1128,XobsHor)&lt;XfHor,FALSE)),S1128+1,""))),IF(ISBLANK(F1129),"",IF(S1128=maxP,1,IF(S1128&lt;maxP,S1128+1,IF(COUNT($S$2:S1129)&lt;=XobsHor,S1128+1,"")))))</f>
        <v/>
      </c>
      <c r="T1129" s="3"/>
      <c r="U1129" s="6"/>
      <c r="V1129" s="6"/>
      <c r="W1129" s="6"/>
      <c r="X1129" s="6"/>
      <c r="Y1129" s="6"/>
      <c r="Z1129" s="6"/>
      <c r="AA1129" s="6"/>
      <c r="AB1129" s="6"/>
      <c r="AC1129" s="6"/>
      <c r="AD1129" s="6"/>
      <c r="AE1129" s="6"/>
      <c r="AF1129" s="6"/>
      <c r="AG1129" s="6"/>
      <c r="AH1129" s="6"/>
      <c r="AI1129" s="6"/>
      <c r="AJ1129" s="6"/>
      <c r="AK1129" s="6"/>
      <c r="AW1129" s="122" t="str">
        <f t="shared" si="194"/>
        <v/>
      </c>
      <c r="AX1129" s="123" t="str">
        <f t="shared" si="195"/>
        <v/>
      </c>
      <c r="AY1129" s="124" t="str">
        <f t="shared" si="196"/>
        <v/>
      </c>
      <c r="AZ1129" s="124" t="str">
        <f t="shared" si="197"/>
        <v/>
      </c>
      <c r="BF1129" s="91"/>
    </row>
    <row r="1130" spans="1:58" s="78" customFormat="1" ht="14.25" x14ac:dyDescent="0.2">
      <c r="A1130" s="6"/>
      <c r="B1130" s="6"/>
      <c r="C1130" s="6"/>
      <c r="D1130" s="3"/>
      <c r="E1130" s="98" t="str">
        <f t="shared" si="193"/>
        <v/>
      </c>
      <c r="F1130" s="117"/>
      <c r="G1130" s="116" t="str">
        <f>IF(E1130="","",IF(Temp!optSeasCoef=0,1,INDEX($C$2:$C$13,IF(MOD(COUNT($E$2:E1130),seas_indx)=0,seas_indx,MOD(COUNT($E$2:E1130),seas_indx)))))</f>
        <v/>
      </c>
      <c r="H1130" s="97" t="str">
        <f>IFERROR(IF(Temp!fhor_indata=1,IF(COUNT($S$2:S1130)&lt;=XobsHor,"in-sample",IF(AND(COUNT($S$2:S1130)&lt;=XobsHor+XfHor,MOD(S1129,XobsHor)&lt;XfHor),"out-sample","")),IF(ISBLANK(F1130),"",IF(COUNT($F$2:F1130)&lt;=XobsHor-XfHor,"in-sample","out-sample"))),"")</f>
        <v/>
      </c>
      <c r="I1130" s="120" t="str">
        <f>IF(AND(ISBLANK(F1129),H1129="in-sample"),"",IF(AND(Temp!fhor_indata=1,H1129="out-sample",H1130="out-sample"),I1129,IF(AND(ISBLANK(F1130),H1129="out-sample"),"",IF(AND(Temp!optSeasCoef=0,Temp!sts_add=1),IF(H1129="in-sample",IF(Q1129=bigT,((pCell/bigT)*F1129)+((1-(pCell/bigT))*(I1129+J1129)),IF(OR(ISBLANK(F1130),COUNT($F$2:F1129)&lt;=pCell),F1129,((pCell/COUNT($F$2:F1129))*F1129)+((1-(pCell/COUNT($F$2:F1129)))*(I1129+J1129)))),I1129),IF(AND(Temp!optSeasCoef=0,Temp!sts_multp=1),IF(H1129="in-sample",IF(Q1129=bigT,((pCell/bigT)*F1129)+((1-(pCell/bigT))*(I1129*J1129)),IF(OR(ISBLANK(F1130),COUNT(F$2:$F1129)&lt;=pCell),F1129,((pCell/COUNT($F$2:F1129))*F1129)+((1-(pCell/COUNT($F$2:F1129)))*(I1129*J1129)))),I1129),IF(Temp!sts_add=1,IF(H1129="in-sample",IF(Q1129=bigT,((pCell/bigT)*AX1129)+((1-(pCell/bigT))*(I1129+J1129)),IF(OR(ISBLANK(F1130),COUNT($AX$2:AX1129)&lt;=pCell),AX1129,((pCell/COUNT($AX$2:AX1129))*AX1129)+((1-(pCell/COUNT($AX$2:AX1129)))*(I1129+J1129)))),I1129),IF(H1129="in-sample",IF(Q1129=bigT,((pCell/bigT)*AX1129)+((1-(pCell/bigT))*(I1129*J1129)),IF(OR(ISBLANK(F1130),COUNT($AX$2:AX1129)&lt;=pCell),AX1129,((pCell/COUNT($AX$2:AX1129))*AX1129)+((1-(pCell/COUNT($AX$2:AX1129)))*(I1129*J1129)))),I1129)))))))</f>
        <v/>
      </c>
      <c r="J1130" s="120" t="str">
        <f>IF(AND(ISBLANK(F1129),H1129="in-sample"),"",IF(AND(Temp!fhor_indata=1,H1129="out-sample",H1130="out-sample"),J1129,IF(AND(ISBLANK(F1130),H1129="out-sample"),"",IF(AND(Temp!optSeasCoef=0,Temp!sts_add=1),IF(H1129="in-sample",IF(Q1129=bigT,((qCell/bigT)*(I1130-I1129))+((1-(qCell/bigT))*J1129),IF(OR(ISBLANK(F1130),COUNT($F$2:F1129)&lt;=qCell),IF(COUNT($F$2:F1129)=1,0,F1129-F1128),((qCell/COUNT($F$2:F1129))*(I1130-I1129))+((1-(qCell/COUNT($F$2:F1129)))*J1129))),J1129),IF(AND(Temp!optSeasCoef=0,Temp!sts_multp=1),IF(H1129="in-sample",IF(Q1129=bigT,((qCell/bigT)*(I1130/I1129))+((1-(qCell/bigT))*J1129),IF(qCell=0,1,IF(OR(ISBLANK(F1130),COUNT($F$2:F1129)&lt;=qCell),IF(COUNT($F$2:F1129)=1,1,F1129/F1128),((qCell/COUNT($F$2:F1129))*(I1130/I1129))+((1-(qCell/COUNT($F$2:F1129)))*J1129)))),J1129),IF(Temp!sts_add=1,IF(H1129="in-sample",IF(Q1129=bigT,((qCell/bigT)*(I1130-I1129))+((1-(qCell/bigT))*J1129),IF(OR(ISBLANK(F1130),COUNT($AX$2:AX1129)&lt;=qCell),IF(COUNT($AX$2:AX1129)=1,0,AX1129-AX1128),((qCell/COUNT($AX$2:AX1129))*(I1130-I1129))+((1-(qCell/COUNT($AX$2:AX1129)))*J1129))),J1129),IF(H1129="in-sample",IF(Q1129=bigT,((qCell/bigT)*(I1130/I1129))+((1-(qCell/bigT))*J1129),IF(qCell=0,1,IF(OR(ISBLANK(F1130),COUNT($AX$2:AX1129)&lt;=qCell),IF(COUNT($AX$2:AX1129)=1,1,AX1129/AX1128),((qCell/COUNT($AX$2:AX1129))*(I1130/I1129))+((1-(qCell/COUNT($AX$2:AX1129)))*J1129)))),J1129)))))))</f>
        <v/>
      </c>
      <c r="K1130" s="120" t="str">
        <f>IF(H1130="","",IF(AND(Temp!optSeasCoef=0,Temp!sts_add=1),IF(H1130="out-sample",I1130+(Q1130*J1130),I1130+J1130),IF(AND(Temp!optSeasCoef=0,Temp!sts_multp=1),IF(H1130="out-sample",I1130*(J1130^Q1130),I1130*J1130),IF(Temp!sts_add=1,IF(H1130="out-sample",(I1130+(Q1130*J1130))*G1130,(I1130+J1130)*G1130),IF(H1130="out-sample",I1130*(J1130^Q1130)*G1130,I1130*J1130*G1130)))))</f>
        <v/>
      </c>
      <c r="L1130" s="116" t="str">
        <f t="shared" si="187"/>
        <v/>
      </c>
      <c r="M1130" s="116" t="str">
        <f t="shared" si="188"/>
        <v/>
      </c>
      <c r="N1130" s="116" t="str">
        <f t="shared" si="189"/>
        <v/>
      </c>
      <c r="O1130" s="116" t="str">
        <f t="shared" si="190"/>
        <v/>
      </c>
      <c r="P1130" s="116" t="str">
        <f t="shared" si="191"/>
        <v/>
      </c>
      <c r="Q1130" s="94" t="str">
        <f>IF(AND(Temp!fhor_indata=1,ISBLANK(F1130),H1129="in-sample"),1,IF(AND(Temp!fhor_indata=1,H1129="out-sample",Q1129&lt;XfHor),Q1129+1,IF(ISBLANK(F1130),"",IF(AND(H1130="out-sample",H1129="in-sample"),1,IF(AND(H1130="out-sample",H1129="out-sample"),Q1129+1,IF(ISNUMBER(Q1129),Q1129+1,1))))))</f>
        <v/>
      </c>
      <c r="R1130" s="94" t="str">
        <f t="shared" si="192"/>
        <v/>
      </c>
      <c r="S1130" s="94" t="str">
        <f>IF(Temp!fhor_indata=1,IF(S1129=XobsHor,1,IF(COUNT($S$2:S1129)&lt;=XobsHor,S1129+1,IF(AND(COUNT($S$2:S1129)&lt;=XobsHor+XfHor,IFERROR(MOD(S1129,XobsHor)&lt;XfHor,FALSE)),S1129+1,""))),IF(ISBLANK(F1130),"",IF(S1129=maxP,1,IF(S1129&lt;maxP,S1129+1,IF(COUNT($S$2:S1130)&lt;=XobsHor,S1129+1,"")))))</f>
        <v/>
      </c>
      <c r="T1130" s="3"/>
      <c r="U1130" s="6"/>
      <c r="V1130" s="6"/>
      <c r="W1130" s="6"/>
      <c r="X1130" s="6"/>
      <c r="Y1130" s="6"/>
      <c r="Z1130" s="6"/>
      <c r="AA1130" s="6"/>
      <c r="AB1130" s="6"/>
      <c r="AC1130" s="6"/>
      <c r="AD1130" s="6"/>
      <c r="AE1130" s="6"/>
      <c r="AF1130" s="6"/>
      <c r="AG1130" s="6"/>
      <c r="AH1130" s="6"/>
      <c r="AI1130" s="6"/>
      <c r="AJ1130" s="6"/>
      <c r="AK1130" s="6"/>
      <c r="AW1130" s="122" t="str">
        <f t="shared" si="194"/>
        <v/>
      </c>
      <c r="AX1130" s="123" t="str">
        <f t="shared" si="195"/>
        <v/>
      </c>
      <c r="AY1130" s="124" t="str">
        <f t="shared" si="196"/>
        <v/>
      </c>
      <c r="AZ1130" s="124" t="str">
        <f t="shared" si="197"/>
        <v/>
      </c>
      <c r="BF1130" s="91"/>
    </row>
    <row r="1131" spans="1:58" s="78" customFormat="1" ht="14.25" x14ac:dyDescent="0.2">
      <c r="A1131" s="6"/>
      <c r="B1131" s="6"/>
      <c r="C1131" s="6"/>
      <c r="D1131" s="3"/>
      <c r="E1131" s="98" t="str">
        <f t="shared" si="193"/>
        <v/>
      </c>
      <c r="F1131" s="117"/>
      <c r="G1131" s="116" t="str">
        <f>IF(E1131="","",IF(Temp!optSeasCoef=0,1,INDEX($C$2:$C$13,IF(MOD(COUNT($E$2:E1131),seas_indx)=0,seas_indx,MOD(COUNT($E$2:E1131),seas_indx)))))</f>
        <v/>
      </c>
      <c r="H1131" s="97" t="str">
        <f>IFERROR(IF(Temp!fhor_indata=1,IF(COUNT($S$2:S1131)&lt;=XobsHor,"in-sample",IF(AND(COUNT($S$2:S1131)&lt;=XobsHor+XfHor,MOD(S1130,XobsHor)&lt;XfHor),"out-sample","")),IF(ISBLANK(F1131),"",IF(COUNT($F$2:F1131)&lt;=XobsHor-XfHor,"in-sample","out-sample"))),"")</f>
        <v/>
      </c>
      <c r="I1131" s="120" t="str">
        <f>IF(AND(ISBLANK(F1130),H1130="in-sample"),"",IF(AND(Temp!fhor_indata=1,H1130="out-sample",H1131="out-sample"),I1130,IF(AND(ISBLANK(F1131),H1130="out-sample"),"",IF(AND(Temp!optSeasCoef=0,Temp!sts_add=1),IF(H1130="in-sample",IF(Q1130=bigT,((pCell/bigT)*F1130)+((1-(pCell/bigT))*(I1130+J1130)),IF(OR(ISBLANK(F1131),COUNT($F$2:F1130)&lt;=pCell),F1130,((pCell/COUNT($F$2:F1130))*F1130)+((1-(pCell/COUNT($F$2:F1130)))*(I1130+J1130)))),I1130),IF(AND(Temp!optSeasCoef=0,Temp!sts_multp=1),IF(H1130="in-sample",IF(Q1130=bigT,((pCell/bigT)*F1130)+((1-(pCell/bigT))*(I1130*J1130)),IF(OR(ISBLANK(F1131),COUNT(F$2:$F1130)&lt;=pCell),F1130,((pCell/COUNT($F$2:F1130))*F1130)+((1-(pCell/COUNT($F$2:F1130)))*(I1130*J1130)))),I1130),IF(Temp!sts_add=1,IF(H1130="in-sample",IF(Q1130=bigT,((pCell/bigT)*AX1130)+((1-(pCell/bigT))*(I1130+J1130)),IF(OR(ISBLANK(F1131),COUNT($AX$2:AX1130)&lt;=pCell),AX1130,((pCell/COUNT($AX$2:AX1130))*AX1130)+((1-(pCell/COUNT($AX$2:AX1130)))*(I1130+J1130)))),I1130),IF(H1130="in-sample",IF(Q1130=bigT,((pCell/bigT)*AX1130)+((1-(pCell/bigT))*(I1130*J1130)),IF(OR(ISBLANK(F1131),COUNT($AX$2:AX1130)&lt;=pCell),AX1130,((pCell/COUNT($AX$2:AX1130))*AX1130)+((1-(pCell/COUNT($AX$2:AX1130)))*(I1130*J1130)))),I1130)))))))</f>
        <v/>
      </c>
      <c r="J1131" s="120" t="str">
        <f>IF(AND(ISBLANK(F1130),H1130="in-sample"),"",IF(AND(Temp!fhor_indata=1,H1130="out-sample",H1131="out-sample"),J1130,IF(AND(ISBLANK(F1131),H1130="out-sample"),"",IF(AND(Temp!optSeasCoef=0,Temp!sts_add=1),IF(H1130="in-sample",IF(Q1130=bigT,((qCell/bigT)*(I1131-I1130))+((1-(qCell/bigT))*J1130),IF(OR(ISBLANK(F1131),COUNT($F$2:F1130)&lt;=qCell),IF(COUNT($F$2:F1130)=1,0,F1130-F1129),((qCell/COUNT($F$2:F1130))*(I1131-I1130))+((1-(qCell/COUNT($F$2:F1130)))*J1130))),J1130),IF(AND(Temp!optSeasCoef=0,Temp!sts_multp=1),IF(H1130="in-sample",IF(Q1130=bigT,((qCell/bigT)*(I1131/I1130))+((1-(qCell/bigT))*J1130),IF(qCell=0,1,IF(OR(ISBLANK(F1131),COUNT($F$2:F1130)&lt;=qCell),IF(COUNT($F$2:F1130)=1,1,F1130/F1129),((qCell/COUNT($F$2:F1130))*(I1131/I1130))+((1-(qCell/COUNT($F$2:F1130)))*J1130)))),J1130),IF(Temp!sts_add=1,IF(H1130="in-sample",IF(Q1130=bigT,((qCell/bigT)*(I1131-I1130))+((1-(qCell/bigT))*J1130),IF(OR(ISBLANK(F1131),COUNT($AX$2:AX1130)&lt;=qCell),IF(COUNT($AX$2:AX1130)=1,0,AX1130-AX1129),((qCell/COUNT($AX$2:AX1130))*(I1131-I1130))+((1-(qCell/COUNT($AX$2:AX1130)))*J1130))),J1130),IF(H1130="in-sample",IF(Q1130=bigT,((qCell/bigT)*(I1131/I1130))+((1-(qCell/bigT))*J1130),IF(qCell=0,1,IF(OR(ISBLANK(F1131),COUNT($AX$2:AX1130)&lt;=qCell),IF(COUNT($AX$2:AX1130)=1,1,AX1130/AX1129),((qCell/COUNT($AX$2:AX1130))*(I1131/I1130))+((1-(qCell/COUNT($AX$2:AX1130)))*J1130)))),J1130)))))))</f>
        <v/>
      </c>
      <c r="K1131" s="120" t="str">
        <f>IF(H1131="","",IF(AND(Temp!optSeasCoef=0,Temp!sts_add=1),IF(H1131="out-sample",I1131+(Q1131*J1131),I1131+J1131),IF(AND(Temp!optSeasCoef=0,Temp!sts_multp=1),IF(H1131="out-sample",I1131*(J1131^Q1131),I1131*J1131),IF(Temp!sts_add=1,IF(H1131="out-sample",(I1131+(Q1131*J1131))*G1131,(I1131+J1131)*G1131),IF(H1131="out-sample",I1131*(J1131^Q1131)*G1131,I1131*J1131*G1131)))))</f>
        <v/>
      </c>
      <c r="L1131" s="116" t="str">
        <f t="shared" si="187"/>
        <v/>
      </c>
      <c r="M1131" s="116" t="str">
        <f t="shared" si="188"/>
        <v/>
      </c>
      <c r="N1131" s="116" t="str">
        <f t="shared" si="189"/>
        <v/>
      </c>
      <c r="O1131" s="116" t="str">
        <f t="shared" si="190"/>
        <v/>
      </c>
      <c r="P1131" s="116" t="str">
        <f t="shared" si="191"/>
        <v/>
      </c>
      <c r="Q1131" s="94" t="str">
        <f>IF(AND(Temp!fhor_indata=1,ISBLANK(F1131),H1130="in-sample"),1,IF(AND(Temp!fhor_indata=1,H1130="out-sample",Q1130&lt;XfHor),Q1130+1,IF(ISBLANK(F1131),"",IF(AND(H1131="out-sample",H1130="in-sample"),1,IF(AND(H1131="out-sample",H1130="out-sample"),Q1130+1,IF(ISNUMBER(Q1130),Q1130+1,1))))))</f>
        <v/>
      </c>
      <c r="R1131" s="94" t="str">
        <f t="shared" si="192"/>
        <v/>
      </c>
      <c r="S1131" s="94" t="str">
        <f>IF(Temp!fhor_indata=1,IF(S1130=XobsHor,1,IF(COUNT($S$2:S1130)&lt;=XobsHor,S1130+1,IF(AND(COUNT($S$2:S1130)&lt;=XobsHor+XfHor,IFERROR(MOD(S1130,XobsHor)&lt;XfHor,FALSE)),S1130+1,""))),IF(ISBLANK(F1131),"",IF(S1130=maxP,1,IF(S1130&lt;maxP,S1130+1,IF(COUNT($S$2:S1131)&lt;=XobsHor,S1130+1,"")))))</f>
        <v/>
      </c>
      <c r="T1131" s="3"/>
      <c r="U1131" s="6"/>
      <c r="V1131" s="6"/>
      <c r="W1131" s="6"/>
      <c r="X1131" s="6"/>
      <c r="Y1131" s="6"/>
      <c r="Z1131" s="6"/>
      <c r="AA1131" s="6"/>
      <c r="AB1131" s="6"/>
      <c r="AC1131" s="6"/>
      <c r="AD1131" s="6"/>
      <c r="AE1131" s="6"/>
      <c r="AF1131" s="6"/>
      <c r="AG1131" s="6"/>
      <c r="AH1131" s="6"/>
      <c r="AI1131" s="6"/>
      <c r="AJ1131" s="6"/>
      <c r="AK1131" s="6"/>
      <c r="AW1131" s="122" t="str">
        <f t="shared" si="194"/>
        <v/>
      </c>
      <c r="AX1131" s="123" t="str">
        <f t="shared" si="195"/>
        <v/>
      </c>
      <c r="AY1131" s="124" t="str">
        <f t="shared" si="196"/>
        <v/>
      </c>
      <c r="AZ1131" s="124" t="str">
        <f t="shared" si="197"/>
        <v/>
      </c>
      <c r="BF1131" s="91"/>
    </row>
    <row r="1132" spans="1:58" s="78" customFormat="1" ht="14.25" x14ac:dyDescent="0.2">
      <c r="A1132" s="6"/>
      <c r="B1132" s="6"/>
      <c r="C1132" s="6"/>
      <c r="D1132" s="3"/>
      <c r="E1132" s="98" t="str">
        <f t="shared" si="193"/>
        <v/>
      </c>
      <c r="F1132" s="117"/>
      <c r="G1132" s="116" t="str">
        <f>IF(E1132="","",IF(Temp!optSeasCoef=0,1,INDEX($C$2:$C$13,IF(MOD(COUNT($E$2:E1132),seas_indx)=0,seas_indx,MOD(COUNT($E$2:E1132),seas_indx)))))</f>
        <v/>
      </c>
      <c r="H1132" s="97" t="str">
        <f>IFERROR(IF(Temp!fhor_indata=1,IF(COUNT($S$2:S1132)&lt;=XobsHor,"in-sample",IF(AND(COUNT($S$2:S1132)&lt;=XobsHor+XfHor,MOD(S1131,XobsHor)&lt;XfHor),"out-sample","")),IF(ISBLANK(F1132),"",IF(COUNT($F$2:F1132)&lt;=XobsHor-XfHor,"in-sample","out-sample"))),"")</f>
        <v/>
      </c>
      <c r="I1132" s="120" t="str">
        <f>IF(AND(ISBLANK(F1131),H1131="in-sample"),"",IF(AND(Temp!fhor_indata=1,H1131="out-sample",H1132="out-sample"),I1131,IF(AND(ISBLANK(F1132),H1131="out-sample"),"",IF(AND(Temp!optSeasCoef=0,Temp!sts_add=1),IF(H1131="in-sample",IF(Q1131=bigT,((pCell/bigT)*F1131)+((1-(pCell/bigT))*(I1131+J1131)),IF(OR(ISBLANK(F1132),COUNT($F$2:F1131)&lt;=pCell),F1131,((pCell/COUNT($F$2:F1131))*F1131)+((1-(pCell/COUNT($F$2:F1131)))*(I1131+J1131)))),I1131),IF(AND(Temp!optSeasCoef=0,Temp!sts_multp=1),IF(H1131="in-sample",IF(Q1131=bigT,((pCell/bigT)*F1131)+((1-(pCell/bigT))*(I1131*J1131)),IF(OR(ISBLANK(F1132),COUNT(F$2:$F1131)&lt;=pCell),F1131,((pCell/COUNT($F$2:F1131))*F1131)+((1-(pCell/COUNT($F$2:F1131)))*(I1131*J1131)))),I1131),IF(Temp!sts_add=1,IF(H1131="in-sample",IF(Q1131=bigT,((pCell/bigT)*AX1131)+((1-(pCell/bigT))*(I1131+J1131)),IF(OR(ISBLANK(F1132),COUNT($AX$2:AX1131)&lt;=pCell),AX1131,((pCell/COUNT($AX$2:AX1131))*AX1131)+((1-(pCell/COUNT($AX$2:AX1131)))*(I1131+J1131)))),I1131),IF(H1131="in-sample",IF(Q1131=bigT,((pCell/bigT)*AX1131)+((1-(pCell/bigT))*(I1131*J1131)),IF(OR(ISBLANK(F1132),COUNT($AX$2:AX1131)&lt;=pCell),AX1131,((pCell/COUNT($AX$2:AX1131))*AX1131)+((1-(pCell/COUNT($AX$2:AX1131)))*(I1131*J1131)))),I1131)))))))</f>
        <v/>
      </c>
      <c r="J1132" s="120" t="str">
        <f>IF(AND(ISBLANK(F1131),H1131="in-sample"),"",IF(AND(Temp!fhor_indata=1,H1131="out-sample",H1132="out-sample"),J1131,IF(AND(ISBLANK(F1132),H1131="out-sample"),"",IF(AND(Temp!optSeasCoef=0,Temp!sts_add=1),IF(H1131="in-sample",IF(Q1131=bigT,((qCell/bigT)*(I1132-I1131))+((1-(qCell/bigT))*J1131),IF(OR(ISBLANK(F1132),COUNT($F$2:F1131)&lt;=qCell),IF(COUNT($F$2:F1131)=1,0,F1131-F1130),((qCell/COUNT($F$2:F1131))*(I1132-I1131))+((1-(qCell/COUNT($F$2:F1131)))*J1131))),J1131),IF(AND(Temp!optSeasCoef=0,Temp!sts_multp=1),IF(H1131="in-sample",IF(Q1131=bigT,((qCell/bigT)*(I1132/I1131))+((1-(qCell/bigT))*J1131),IF(qCell=0,1,IF(OR(ISBLANK(F1132),COUNT($F$2:F1131)&lt;=qCell),IF(COUNT($F$2:F1131)=1,1,F1131/F1130),((qCell/COUNT($F$2:F1131))*(I1132/I1131))+((1-(qCell/COUNT($F$2:F1131)))*J1131)))),J1131),IF(Temp!sts_add=1,IF(H1131="in-sample",IF(Q1131=bigT,((qCell/bigT)*(I1132-I1131))+((1-(qCell/bigT))*J1131),IF(OR(ISBLANK(F1132),COUNT($AX$2:AX1131)&lt;=qCell),IF(COUNT($AX$2:AX1131)=1,0,AX1131-AX1130),((qCell/COUNT($AX$2:AX1131))*(I1132-I1131))+((1-(qCell/COUNT($AX$2:AX1131)))*J1131))),J1131),IF(H1131="in-sample",IF(Q1131=bigT,((qCell/bigT)*(I1132/I1131))+((1-(qCell/bigT))*J1131),IF(qCell=0,1,IF(OR(ISBLANK(F1132),COUNT($AX$2:AX1131)&lt;=qCell),IF(COUNT($AX$2:AX1131)=1,1,AX1131/AX1130),((qCell/COUNT($AX$2:AX1131))*(I1132/I1131))+((1-(qCell/COUNT($AX$2:AX1131)))*J1131)))),J1131)))))))</f>
        <v/>
      </c>
      <c r="K1132" s="120" t="str">
        <f>IF(H1132="","",IF(AND(Temp!optSeasCoef=0,Temp!sts_add=1),IF(H1132="out-sample",I1132+(Q1132*J1132),I1132+J1132),IF(AND(Temp!optSeasCoef=0,Temp!sts_multp=1),IF(H1132="out-sample",I1132*(J1132^Q1132),I1132*J1132),IF(Temp!sts_add=1,IF(H1132="out-sample",(I1132+(Q1132*J1132))*G1132,(I1132+J1132)*G1132),IF(H1132="out-sample",I1132*(J1132^Q1132)*G1132,I1132*J1132*G1132)))))</f>
        <v/>
      </c>
      <c r="L1132" s="116" t="str">
        <f t="shared" si="187"/>
        <v/>
      </c>
      <c r="M1132" s="116" t="str">
        <f t="shared" si="188"/>
        <v/>
      </c>
      <c r="N1132" s="116" t="str">
        <f t="shared" si="189"/>
        <v/>
      </c>
      <c r="O1132" s="116" t="str">
        <f t="shared" si="190"/>
        <v/>
      </c>
      <c r="P1132" s="116" t="str">
        <f t="shared" si="191"/>
        <v/>
      </c>
      <c r="Q1132" s="94" t="str">
        <f>IF(AND(Temp!fhor_indata=1,ISBLANK(F1132),H1131="in-sample"),1,IF(AND(Temp!fhor_indata=1,H1131="out-sample",Q1131&lt;XfHor),Q1131+1,IF(ISBLANK(F1132),"",IF(AND(H1132="out-sample",H1131="in-sample"),1,IF(AND(H1132="out-sample",H1131="out-sample"),Q1131+1,IF(ISNUMBER(Q1131),Q1131+1,1))))))</f>
        <v/>
      </c>
      <c r="R1132" s="94" t="str">
        <f t="shared" si="192"/>
        <v/>
      </c>
      <c r="S1132" s="94" t="str">
        <f>IF(Temp!fhor_indata=1,IF(S1131=XobsHor,1,IF(COUNT($S$2:S1131)&lt;=XobsHor,S1131+1,IF(AND(COUNT($S$2:S1131)&lt;=XobsHor+XfHor,IFERROR(MOD(S1131,XobsHor)&lt;XfHor,FALSE)),S1131+1,""))),IF(ISBLANK(F1132),"",IF(S1131=maxP,1,IF(S1131&lt;maxP,S1131+1,IF(COUNT($S$2:S1132)&lt;=XobsHor,S1131+1,"")))))</f>
        <v/>
      </c>
      <c r="T1132" s="3"/>
      <c r="U1132" s="6"/>
      <c r="V1132" s="6"/>
      <c r="W1132" s="6"/>
      <c r="X1132" s="6"/>
      <c r="Y1132" s="6"/>
      <c r="Z1132" s="6"/>
      <c r="AA1132" s="6"/>
      <c r="AB1132" s="6"/>
      <c r="AC1132" s="6"/>
      <c r="AD1132" s="6"/>
      <c r="AE1132" s="6"/>
      <c r="AF1132" s="6"/>
      <c r="AG1132" s="6"/>
      <c r="AH1132" s="6"/>
      <c r="AI1132" s="6"/>
      <c r="AJ1132" s="6"/>
      <c r="AK1132" s="6"/>
      <c r="AW1132" s="122" t="str">
        <f t="shared" si="194"/>
        <v/>
      </c>
      <c r="AX1132" s="123" t="str">
        <f t="shared" si="195"/>
        <v/>
      </c>
      <c r="AY1132" s="124" t="str">
        <f t="shared" si="196"/>
        <v/>
      </c>
      <c r="AZ1132" s="124" t="str">
        <f t="shared" si="197"/>
        <v/>
      </c>
      <c r="BF1132" s="91"/>
    </row>
    <row r="1133" spans="1:58" s="78" customFormat="1" ht="14.25" x14ac:dyDescent="0.2">
      <c r="A1133" s="6"/>
      <c r="B1133" s="6"/>
      <c r="C1133" s="6"/>
      <c r="D1133" s="3"/>
      <c r="E1133" s="98" t="str">
        <f t="shared" si="193"/>
        <v/>
      </c>
      <c r="F1133" s="117"/>
      <c r="G1133" s="116" t="str">
        <f>IF(E1133="","",IF(Temp!optSeasCoef=0,1,INDEX($C$2:$C$13,IF(MOD(COUNT($E$2:E1133),seas_indx)=0,seas_indx,MOD(COUNT($E$2:E1133),seas_indx)))))</f>
        <v/>
      </c>
      <c r="H1133" s="97" t="str">
        <f>IFERROR(IF(Temp!fhor_indata=1,IF(COUNT($S$2:S1133)&lt;=XobsHor,"in-sample",IF(AND(COUNT($S$2:S1133)&lt;=XobsHor+XfHor,MOD(S1132,XobsHor)&lt;XfHor),"out-sample","")),IF(ISBLANK(F1133),"",IF(COUNT($F$2:F1133)&lt;=XobsHor-XfHor,"in-sample","out-sample"))),"")</f>
        <v/>
      </c>
      <c r="I1133" s="120" t="str">
        <f>IF(AND(ISBLANK(F1132),H1132="in-sample"),"",IF(AND(Temp!fhor_indata=1,H1132="out-sample",H1133="out-sample"),I1132,IF(AND(ISBLANK(F1133),H1132="out-sample"),"",IF(AND(Temp!optSeasCoef=0,Temp!sts_add=1),IF(H1132="in-sample",IF(Q1132=bigT,((pCell/bigT)*F1132)+((1-(pCell/bigT))*(I1132+J1132)),IF(OR(ISBLANK(F1133),COUNT($F$2:F1132)&lt;=pCell),F1132,((pCell/COUNT($F$2:F1132))*F1132)+((1-(pCell/COUNT($F$2:F1132)))*(I1132+J1132)))),I1132),IF(AND(Temp!optSeasCoef=0,Temp!sts_multp=1),IF(H1132="in-sample",IF(Q1132=bigT,((pCell/bigT)*F1132)+((1-(pCell/bigT))*(I1132*J1132)),IF(OR(ISBLANK(F1133),COUNT(F$2:$F1132)&lt;=pCell),F1132,((pCell/COUNT($F$2:F1132))*F1132)+((1-(pCell/COUNT($F$2:F1132)))*(I1132*J1132)))),I1132),IF(Temp!sts_add=1,IF(H1132="in-sample",IF(Q1132=bigT,((pCell/bigT)*AX1132)+((1-(pCell/bigT))*(I1132+J1132)),IF(OR(ISBLANK(F1133),COUNT($AX$2:AX1132)&lt;=pCell),AX1132,((pCell/COUNT($AX$2:AX1132))*AX1132)+((1-(pCell/COUNT($AX$2:AX1132)))*(I1132+J1132)))),I1132),IF(H1132="in-sample",IF(Q1132=bigT,((pCell/bigT)*AX1132)+((1-(pCell/bigT))*(I1132*J1132)),IF(OR(ISBLANK(F1133),COUNT($AX$2:AX1132)&lt;=pCell),AX1132,((pCell/COUNT($AX$2:AX1132))*AX1132)+((1-(pCell/COUNT($AX$2:AX1132)))*(I1132*J1132)))),I1132)))))))</f>
        <v/>
      </c>
      <c r="J1133" s="120" t="str">
        <f>IF(AND(ISBLANK(F1132),H1132="in-sample"),"",IF(AND(Temp!fhor_indata=1,H1132="out-sample",H1133="out-sample"),J1132,IF(AND(ISBLANK(F1133),H1132="out-sample"),"",IF(AND(Temp!optSeasCoef=0,Temp!sts_add=1),IF(H1132="in-sample",IF(Q1132=bigT,((qCell/bigT)*(I1133-I1132))+((1-(qCell/bigT))*J1132),IF(OR(ISBLANK(F1133),COUNT($F$2:F1132)&lt;=qCell),IF(COUNT($F$2:F1132)=1,0,F1132-F1131),((qCell/COUNT($F$2:F1132))*(I1133-I1132))+((1-(qCell/COUNT($F$2:F1132)))*J1132))),J1132),IF(AND(Temp!optSeasCoef=0,Temp!sts_multp=1),IF(H1132="in-sample",IF(Q1132=bigT,((qCell/bigT)*(I1133/I1132))+((1-(qCell/bigT))*J1132),IF(qCell=0,1,IF(OR(ISBLANK(F1133),COUNT($F$2:F1132)&lt;=qCell),IF(COUNT($F$2:F1132)=1,1,F1132/F1131),((qCell/COUNT($F$2:F1132))*(I1133/I1132))+((1-(qCell/COUNT($F$2:F1132)))*J1132)))),J1132),IF(Temp!sts_add=1,IF(H1132="in-sample",IF(Q1132=bigT,((qCell/bigT)*(I1133-I1132))+((1-(qCell/bigT))*J1132),IF(OR(ISBLANK(F1133),COUNT($AX$2:AX1132)&lt;=qCell),IF(COUNT($AX$2:AX1132)=1,0,AX1132-AX1131),((qCell/COUNT($AX$2:AX1132))*(I1133-I1132))+((1-(qCell/COUNT($AX$2:AX1132)))*J1132))),J1132),IF(H1132="in-sample",IF(Q1132=bigT,((qCell/bigT)*(I1133/I1132))+((1-(qCell/bigT))*J1132),IF(qCell=0,1,IF(OR(ISBLANK(F1133),COUNT($AX$2:AX1132)&lt;=qCell),IF(COUNT($AX$2:AX1132)=1,1,AX1132/AX1131),((qCell/COUNT($AX$2:AX1132))*(I1133/I1132))+((1-(qCell/COUNT($AX$2:AX1132)))*J1132)))),J1132)))))))</f>
        <v/>
      </c>
      <c r="K1133" s="120" t="str">
        <f>IF(H1133="","",IF(AND(Temp!optSeasCoef=0,Temp!sts_add=1),IF(H1133="out-sample",I1133+(Q1133*J1133),I1133+J1133),IF(AND(Temp!optSeasCoef=0,Temp!sts_multp=1),IF(H1133="out-sample",I1133*(J1133^Q1133),I1133*J1133),IF(Temp!sts_add=1,IF(H1133="out-sample",(I1133+(Q1133*J1133))*G1133,(I1133+J1133)*G1133),IF(H1133="out-sample",I1133*(J1133^Q1133)*G1133,I1133*J1133*G1133)))))</f>
        <v/>
      </c>
      <c r="L1133" s="116" t="str">
        <f t="shared" si="187"/>
        <v/>
      </c>
      <c r="M1133" s="116" t="str">
        <f t="shared" si="188"/>
        <v/>
      </c>
      <c r="N1133" s="116" t="str">
        <f t="shared" si="189"/>
        <v/>
      </c>
      <c r="O1133" s="116" t="str">
        <f t="shared" si="190"/>
        <v/>
      </c>
      <c r="P1133" s="116" t="str">
        <f t="shared" si="191"/>
        <v/>
      </c>
      <c r="Q1133" s="94" t="str">
        <f>IF(AND(Temp!fhor_indata=1,ISBLANK(F1133),H1132="in-sample"),1,IF(AND(Temp!fhor_indata=1,H1132="out-sample",Q1132&lt;XfHor),Q1132+1,IF(ISBLANK(F1133),"",IF(AND(H1133="out-sample",H1132="in-sample"),1,IF(AND(H1133="out-sample",H1132="out-sample"),Q1132+1,IF(ISNUMBER(Q1132),Q1132+1,1))))))</f>
        <v/>
      </c>
      <c r="R1133" s="94" t="str">
        <f t="shared" si="192"/>
        <v/>
      </c>
      <c r="S1133" s="94" t="str">
        <f>IF(Temp!fhor_indata=1,IF(S1132=XobsHor,1,IF(COUNT($S$2:S1132)&lt;=XobsHor,S1132+1,IF(AND(COUNT($S$2:S1132)&lt;=XobsHor+XfHor,IFERROR(MOD(S1132,XobsHor)&lt;XfHor,FALSE)),S1132+1,""))),IF(ISBLANK(F1133),"",IF(S1132=maxP,1,IF(S1132&lt;maxP,S1132+1,IF(COUNT($S$2:S1133)&lt;=XobsHor,S1132+1,"")))))</f>
        <v/>
      </c>
      <c r="T1133" s="3"/>
      <c r="U1133" s="6"/>
      <c r="V1133" s="6"/>
      <c r="W1133" s="6"/>
      <c r="X1133" s="6"/>
      <c r="Y1133" s="6"/>
      <c r="Z1133" s="6"/>
      <c r="AA1133" s="6"/>
      <c r="AB1133" s="6"/>
      <c r="AC1133" s="6"/>
      <c r="AD1133" s="6"/>
      <c r="AE1133" s="6"/>
      <c r="AF1133" s="6"/>
      <c r="AG1133" s="6"/>
      <c r="AH1133" s="6"/>
      <c r="AI1133" s="6"/>
      <c r="AJ1133" s="6"/>
      <c r="AK1133" s="6"/>
      <c r="AW1133" s="122" t="str">
        <f t="shared" si="194"/>
        <v/>
      </c>
      <c r="AX1133" s="123" t="str">
        <f t="shared" si="195"/>
        <v/>
      </c>
      <c r="AY1133" s="124" t="str">
        <f t="shared" si="196"/>
        <v/>
      </c>
      <c r="AZ1133" s="124" t="str">
        <f t="shared" si="197"/>
        <v/>
      </c>
      <c r="BF1133" s="91"/>
    </row>
    <row r="1134" spans="1:58" s="78" customFormat="1" ht="14.25" x14ac:dyDescent="0.2">
      <c r="A1134" s="6"/>
      <c r="B1134" s="6"/>
      <c r="C1134" s="6"/>
      <c r="D1134" s="3"/>
      <c r="E1134" s="98" t="str">
        <f t="shared" si="193"/>
        <v/>
      </c>
      <c r="F1134" s="117"/>
      <c r="G1134" s="116" t="str">
        <f>IF(E1134="","",IF(Temp!optSeasCoef=0,1,INDEX($C$2:$C$13,IF(MOD(COUNT($E$2:E1134),seas_indx)=0,seas_indx,MOD(COUNT($E$2:E1134),seas_indx)))))</f>
        <v/>
      </c>
      <c r="H1134" s="97" t="str">
        <f>IFERROR(IF(Temp!fhor_indata=1,IF(COUNT($S$2:S1134)&lt;=XobsHor,"in-sample",IF(AND(COUNT($S$2:S1134)&lt;=XobsHor+XfHor,MOD(S1133,XobsHor)&lt;XfHor),"out-sample","")),IF(ISBLANK(F1134),"",IF(COUNT($F$2:F1134)&lt;=XobsHor-XfHor,"in-sample","out-sample"))),"")</f>
        <v/>
      </c>
      <c r="I1134" s="120" t="str">
        <f>IF(AND(ISBLANK(F1133),H1133="in-sample"),"",IF(AND(Temp!fhor_indata=1,H1133="out-sample",H1134="out-sample"),I1133,IF(AND(ISBLANK(F1134),H1133="out-sample"),"",IF(AND(Temp!optSeasCoef=0,Temp!sts_add=1),IF(H1133="in-sample",IF(Q1133=bigT,((pCell/bigT)*F1133)+((1-(pCell/bigT))*(I1133+J1133)),IF(OR(ISBLANK(F1134),COUNT($F$2:F1133)&lt;=pCell),F1133,((pCell/COUNT($F$2:F1133))*F1133)+((1-(pCell/COUNT($F$2:F1133)))*(I1133+J1133)))),I1133),IF(AND(Temp!optSeasCoef=0,Temp!sts_multp=1),IF(H1133="in-sample",IF(Q1133=bigT,((pCell/bigT)*F1133)+((1-(pCell/bigT))*(I1133*J1133)),IF(OR(ISBLANK(F1134),COUNT(F$2:$F1133)&lt;=pCell),F1133,((pCell/COUNT($F$2:F1133))*F1133)+((1-(pCell/COUNT($F$2:F1133)))*(I1133*J1133)))),I1133),IF(Temp!sts_add=1,IF(H1133="in-sample",IF(Q1133=bigT,((pCell/bigT)*AX1133)+((1-(pCell/bigT))*(I1133+J1133)),IF(OR(ISBLANK(F1134),COUNT($AX$2:AX1133)&lt;=pCell),AX1133,((pCell/COUNT($AX$2:AX1133))*AX1133)+((1-(pCell/COUNT($AX$2:AX1133)))*(I1133+J1133)))),I1133),IF(H1133="in-sample",IF(Q1133=bigT,((pCell/bigT)*AX1133)+((1-(pCell/bigT))*(I1133*J1133)),IF(OR(ISBLANK(F1134),COUNT($AX$2:AX1133)&lt;=pCell),AX1133,((pCell/COUNT($AX$2:AX1133))*AX1133)+((1-(pCell/COUNT($AX$2:AX1133)))*(I1133*J1133)))),I1133)))))))</f>
        <v/>
      </c>
      <c r="J1134" s="120" t="str">
        <f>IF(AND(ISBLANK(F1133),H1133="in-sample"),"",IF(AND(Temp!fhor_indata=1,H1133="out-sample",H1134="out-sample"),J1133,IF(AND(ISBLANK(F1134),H1133="out-sample"),"",IF(AND(Temp!optSeasCoef=0,Temp!sts_add=1),IF(H1133="in-sample",IF(Q1133=bigT,((qCell/bigT)*(I1134-I1133))+((1-(qCell/bigT))*J1133),IF(OR(ISBLANK(F1134),COUNT($F$2:F1133)&lt;=qCell),IF(COUNT($F$2:F1133)=1,0,F1133-F1132),((qCell/COUNT($F$2:F1133))*(I1134-I1133))+((1-(qCell/COUNT($F$2:F1133)))*J1133))),J1133),IF(AND(Temp!optSeasCoef=0,Temp!sts_multp=1),IF(H1133="in-sample",IF(Q1133=bigT,((qCell/bigT)*(I1134/I1133))+((1-(qCell/bigT))*J1133),IF(qCell=0,1,IF(OR(ISBLANK(F1134),COUNT($F$2:F1133)&lt;=qCell),IF(COUNT($F$2:F1133)=1,1,F1133/F1132),((qCell/COUNT($F$2:F1133))*(I1134/I1133))+((1-(qCell/COUNT($F$2:F1133)))*J1133)))),J1133),IF(Temp!sts_add=1,IF(H1133="in-sample",IF(Q1133=bigT,((qCell/bigT)*(I1134-I1133))+((1-(qCell/bigT))*J1133),IF(OR(ISBLANK(F1134),COUNT($AX$2:AX1133)&lt;=qCell),IF(COUNT($AX$2:AX1133)=1,0,AX1133-AX1132),((qCell/COUNT($AX$2:AX1133))*(I1134-I1133))+((1-(qCell/COUNT($AX$2:AX1133)))*J1133))),J1133),IF(H1133="in-sample",IF(Q1133=bigT,((qCell/bigT)*(I1134/I1133))+((1-(qCell/bigT))*J1133),IF(qCell=0,1,IF(OR(ISBLANK(F1134),COUNT($AX$2:AX1133)&lt;=qCell),IF(COUNT($AX$2:AX1133)=1,1,AX1133/AX1132),((qCell/COUNT($AX$2:AX1133))*(I1134/I1133))+((1-(qCell/COUNT($AX$2:AX1133)))*J1133)))),J1133)))))))</f>
        <v/>
      </c>
      <c r="K1134" s="120" t="str">
        <f>IF(H1134="","",IF(AND(Temp!optSeasCoef=0,Temp!sts_add=1),IF(H1134="out-sample",I1134+(Q1134*J1134),I1134+J1134),IF(AND(Temp!optSeasCoef=0,Temp!sts_multp=1),IF(H1134="out-sample",I1134*(J1134^Q1134),I1134*J1134),IF(Temp!sts_add=1,IF(H1134="out-sample",(I1134+(Q1134*J1134))*G1134,(I1134+J1134)*G1134),IF(H1134="out-sample",I1134*(J1134^Q1134)*G1134,I1134*J1134*G1134)))))</f>
        <v/>
      </c>
      <c r="L1134" s="116" t="str">
        <f t="shared" si="187"/>
        <v/>
      </c>
      <c r="M1134" s="116" t="str">
        <f t="shared" si="188"/>
        <v/>
      </c>
      <c r="N1134" s="116" t="str">
        <f t="shared" si="189"/>
        <v/>
      </c>
      <c r="O1134" s="116" t="str">
        <f t="shared" si="190"/>
        <v/>
      </c>
      <c r="P1134" s="116" t="str">
        <f t="shared" si="191"/>
        <v/>
      </c>
      <c r="Q1134" s="94" t="str">
        <f>IF(AND(Temp!fhor_indata=1,ISBLANK(F1134),H1133="in-sample"),1,IF(AND(Temp!fhor_indata=1,H1133="out-sample",Q1133&lt;XfHor),Q1133+1,IF(ISBLANK(F1134),"",IF(AND(H1134="out-sample",H1133="in-sample"),1,IF(AND(H1134="out-sample",H1133="out-sample"),Q1133+1,IF(ISNUMBER(Q1133),Q1133+1,1))))))</f>
        <v/>
      </c>
      <c r="R1134" s="94" t="str">
        <f t="shared" si="192"/>
        <v/>
      </c>
      <c r="S1134" s="94" t="str">
        <f>IF(Temp!fhor_indata=1,IF(S1133=XobsHor,1,IF(COUNT($S$2:S1133)&lt;=XobsHor,S1133+1,IF(AND(COUNT($S$2:S1133)&lt;=XobsHor+XfHor,IFERROR(MOD(S1133,XobsHor)&lt;XfHor,FALSE)),S1133+1,""))),IF(ISBLANK(F1134),"",IF(S1133=maxP,1,IF(S1133&lt;maxP,S1133+1,IF(COUNT($S$2:S1134)&lt;=XobsHor,S1133+1,"")))))</f>
        <v/>
      </c>
      <c r="T1134" s="3"/>
      <c r="U1134" s="6"/>
      <c r="V1134" s="6"/>
      <c r="W1134" s="6"/>
      <c r="X1134" s="6"/>
      <c r="Y1134" s="6"/>
      <c r="Z1134" s="6"/>
      <c r="AA1134" s="6"/>
      <c r="AB1134" s="6"/>
      <c r="AC1134" s="6"/>
      <c r="AD1134" s="6"/>
      <c r="AE1134" s="6"/>
      <c r="AF1134" s="6"/>
      <c r="AG1134" s="6"/>
      <c r="AH1134" s="6"/>
      <c r="AI1134" s="6"/>
      <c r="AJ1134" s="6"/>
      <c r="AK1134" s="6"/>
      <c r="AW1134" s="122" t="str">
        <f t="shared" si="194"/>
        <v/>
      </c>
      <c r="AX1134" s="123" t="str">
        <f t="shared" si="195"/>
        <v/>
      </c>
      <c r="AY1134" s="124" t="str">
        <f t="shared" si="196"/>
        <v/>
      </c>
      <c r="AZ1134" s="124" t="str">
        <f t="shared" si="197"/>
        <v/>
      </c>
      <c r="BF1134" s="91"/>
    </row>
    <row r="1135" spans="1:58" s="78" customFormat="1" ht="14.25" x14ac:dyDescent="0.2">
      <c r="A1135" s="6"/>
      <c r="B1135" s="6"/>
      <c r="C1135" s="6"/>
      <c r="D1135" s="3"/>
      <c r="E1135" s="98" t="str">
        <f t="shared" si="193"/>
        <v/>
      </c>
      <c r="F1135" s="117"/>
      <c r="G1135" s="116" t="str">
        <f>IF(E1135="","",IF(Temp!optSeasCoef=0,1,INDEX($C$2:$C$13,IF(MOD(COUNT($E$2:E1135),seas_indx)=0,seas_indx,MOD(COUNT($E$2:E1135),seas_indx)))))</f>
        <v/>
      </c>
      <c r="H1135" s="97" t="str">
        <f>IFERROR(IF(Temp!fhor_indata=1,IF(COUNT($S$2:S1135)&lt;=XobsHor,"in-sample",IF(AND(COUNT($S$2:S1135)&lt;=XobsHor+XfHor,MOD(S1134,XobsHor)&lt;XfHor),"out-sample","")),IF(ISBLANK(F1135),"",IF(COUNT($F$2:F1135)&lt;=XobsHor-XfHor,"in-sample","out-sample"))),"")</f>
        <v/>
      </c>
      <c r="I1135" s="120" t="str">
        <f>IF(AND(ISBLANK(F1134),H1134="in-sample"),"",IF(AND(Temp!fhor_indata=1,H1134="out-sample",H1135="out-sample"),I1134,IF(AND(ISBLANK(F1135),H1134="out-sample"),"",IF(AND(Temp!optSeasCoef=0,Temp!sts_add=1),IF(H1134="in-sample",IF(Q1134=bigT,((pCell/bigT)*F1134)+((1-(pCell/bigT))*(I1134+J1134)),IF(OR(ISBLANK(F1135),COUNT($F$2:F1134)&lt;=pCell),F1134,((pCell/COUNT($F$2:F1134))*F1134)+((1-(pCell/COUNT($F$2:F1134)))*(I1134+J1134)))),I1134),IF(AND(Temp!optSeasCoef=0,Temp!sts_multp=1),IF(H1134="in-sample",IF(Q1134=bigT,((pCell/bigT)*F1134)+((1-(pCell/bigT))*(I1134*J1134)),IF(OR(ISBLANK(F1135),COUNT(F$2:$F1134)&lt;=pCell),F1134,((pCell/COUNT($F$2:F1134))*F1134)+((1-(pCell/COUNT($F$2:F1134)))*(I1134*J1134)))),I1134),IF(Temp!sts_add=1,IF(H1134="in-sample",IF(Q1134=bigT,((pCell/bigT)*AX1134)+((1-(pCell/bigT))*(I1134+J1134)),IF(OR(ISBLANK(F1135),COUNT($AX$2:AX1134)&lt;=pCell),AX1134,((pCell/COUNT($AX$2:AX1134))*AX1134)+((1-(pCell/COUNT($AX$2:AX1134)))*(I1134+J1134)))),I1134),IF(H1134="in-sample",IF(Q1134=bigT,((pCell/bigT)*AX1134)+((1-(pCell/bigT))*(I1134*J1134)),IF(OR(ISBLANK(F1135),COUNT($AX$2:AX1134)&lt;=pCell),AX1134,((pCell/COUNT($AX$2:AX1134))*AX1134)+((1-(pCell/COUNT($AX$2:AX1134)))*(I1134*J1134)))),I1134)))))))</f>
        <v/>
      </c>
      <c r="J1135" s="120" t="str">
        <f>IF(AND(ISBLANK(F1134),H1134="in-sample"),"",IF(AND(Temp!fhor_indata=1,H1134="out-sample",H1135="out-sample"),J1134,IF(AND(ISBLANK(F1135),H1134="out-sample"),"",IF(AND(Temp!optSeasCoef=0,Temp!sts_add=1),IF(H1134="in-sample",IF(Q1134=bigT,((qCell/bigT)*(I1135-I1134))+((1-(qCell/bigT))*J1134),IF(OR(ISBLANK(F1135),COUNT($F$2:F1134)&lt;=qCell),IF(COUNT($F$2:F1134)=1,0,F1134-F1133),((qCell/COUNT($F$2:F1134))*(I1135-I1134))+((1-(qCell/COUNT($F$2:F1134)))*J1134))),J1134),IF(AND(Temp!optSeasCoef=0,Temp!sts_multp=1),IF(H1134="in-sample",IF(Q1134=bigT,((qCell/bigT)*(I1135/I1134))+((1-(qCell/bigT))*J1134),IF(qCell=0,1,IF(OR(ISBLANK(F1135),COUNT($F$2:F1134)&lt;=qCell),IF(COUNT($F$2:F1134)=1,1,F1134/F1133),((qCell/COUNT($F$2:F1134))*(I1135/I1134))+((1-(qCell/COUNT($F$2:F1134)))*J1134)))),J1134),IF(Temp!sts_add=1,IF(H1134="in-sample",IF(Q1134=bigT,((qCell/bigT)*(I1135-I1134))+((1-(qCell/bigT))*J1134),IF(OR(ISBLANK(F1135),COUNT($AX$2:AX1134)&lt;=qCell),IF(COUNT($AX$2:AX1134)=1,0,AX1134-AX1133),((qCell/COUNT($AX$2:AX1134))*(I1135-I1134))+((1-(qCell/COUNT($AX$2:AX1134)))*J1134))),J1134),IF(H1134="in-sample",IF(Q1134=bigT,((qCell/bigT)*(I1135/I1134))+((1-(qCell/bigT))*J1134),IF(qCell=0,1,IF(OR(ISBLANK(F1135),COUNT($AX$2:AX1134)&lt;=qCell),IF(COUNT($AX$2:AX1134)=1,1,AX1134/AX1133),((qCell/COUNT($AX$2:AX1134))*(I1135/I1134))+((1-(qCell/COUNT($AX$2:AX1134)))*J1134)))),J1134)))))))</f>
        <v/>
      </c>
      <c r="K1135" s="120" t="str">
        <f>IF(H1135="","",IF(AND(Temp!optSeasCoef=0,Temp!sts_add=1),IF(H1135="out-sample",I1135+(Q1135*J1135),I1135+J1135),IF(AND(Temp!optSeasCoef=0,Temp!sts_multp=1),IF(H1135="out-sample",I1135*(J1135^Q1135),I1135*J1135),IF(Temp!sts_add=1,IF(H1135="out-sample",(I1135+(Q1135*J1135))*G1135,(I1135+J1135)*G1135),IF(H1135="out-sample",I1135*(J1135^Q1135)*G1135,I1135*J1135*G1135)))))</f>
        <v/>
      </c>
      <c r="L1135" s="116" t="str">
        <f t="shared" si="187"/>
        <v/>
      </c>
      <c r="M1135" s="116" t="str">
        <f t="shared" si="188"/>
        <v/>
      </c>
      <c r="N1135" s="116" t="str">
        <f t="shared" si="189"/>
        <v/>
      </c>
      <c r="O1135" s="116" t="str">
        <f t="shared" si="190"/>
        <v/>
      </c>
      <c r="P1135" s="116" t="str">
        <f t="shared" si="191"/>
        <v/>
      </c>
      <c r="Q1135" s="94" t="str">
        <f>IF(AND(Temp!fhor_indata=1,ISBLANK(F1135),H1134="in-sample"),1,IF(AND(Temp!fhor_indata=1,H1134="out-sample",Q1134&lt;XfHor),Q1134+1,IF(ISBLANK(F1135),"",IF(AND(H1135="out-sample",H1134="in-sample"),1,IF(AND(H1135="out-sample",H1134="out-sample"),Q1134+1,IF(ISNUMBER(Q1134),Q1134+1,1))))))</f>
        <v/>
      </c>
      <c r="R1135" s="94" t="str">
        <f t="shared" si="192"/>
        <v/>
      </c>
      <c r="S1135" s="94" t="str">
        <f>IF(Temp!fhor_indata=1,IF(S1134=XobsHor,1,IF(COUNT($S$2:S1134)&lt;=XobsHor,S1134+1,IF(AND(COUNT($S$2:S1134)&lt;=XobsHor+XfHor,IFERROR(MOD(S1134,XobsHor)&lt;XfHor,FALSE)),S1134+1,""))),IF(ISBLANK(F1135),"",IF(S1134=maxP,1,IF(S1134&lt;maxP,S1134+1,IF(COUNT($S$2:S1135)&lt;=XobsHor,S1134+1,"")))))</f>
        <v/>
      </c>
      <c r="T1135" s="3"/>
      <c r="U1135" s="6"/>
      <c r="V1135" s="6"/>
      <c r="W1135" s="6"/>
      <c r="X1135" s="6"/>
      <c r="Y1135" s="6"/>
      <c r="Z1135" s="6"/>
      <c r="AA1135" s="6"/>
      <c r="AB1135" s="6"/>
      <c r="AC1135" s="6"/>
      <c r="AD1135" s="6"/>
      <c r="AE1135" s="6"/>
      <c r="AF1135" s="6"/>
      <c r="AG1135" s="6"/>
      <c r="AH1135" s="6"/>
      <c r="AI1135" s="6"/>
      <c r="AJ1135" s="6"/>
      <c r="AK1135" s="6"/>
      <c r="AW1135" s="122" t="str">
        <f t="shared" si="194"/>
        <v/>
      </c>
      <c r="AX1135" s="123" t="str">
        <f t="shared" si="195"/>
        <v/>
      </c>
      <c r="AY1135" s="124" t="str">
        <f t="shared" si="196"/>
        <v/>
      </c>
      <c r="AZ1135" s="124" t="str">
        <f t="shared" si="197"/>
        <v/>
      </c>
      <c r="BF1135" s="91"/>
    </row>
    <row r="1136" spans="1:58" s="78" customFormat="1" ht="14.25" x14ac:dyDescent="0.2">
      <c r="A1136" s="6"/>
      <c r="B1136" s="6"/>
      <c r="C1136" s="6"/>
      <c r="D1136" s="3"/>
      <c r="E1136" s="98" t="str">
        <f t="shared" si="193"/>
        <v/>
      </c>
      <c r="F1136" s="117"/>
      <c r="G1136" s="116" t="str">
        <f>IF(E1136="","",IF(Temp!optSeasCoef=0,1,INDEX($C$2:$C$13,IF(MOD(COUNT($E$2:E1136),seas_indx)=0,seas_indx,MOD(COUNT($E$2:E1136),seas_indx)))))</f>
        <v/>
      </c>
      <c r="H1136" s="97" t="str">
        <f>IFERROR(IF(Temp!fhor_indata=1,IF(COUNT($S$2:S1136)&lt;=XobsHor,"in-sample",IF(AND(COUNT($S$2:S1136)&lt;=XobsHor+XfHor,MOD(S1135,XobsHor)&lt;XfHor),"out-sample","")),IF(ISBLANK(F1136),"",IF(COUNT($F$2:F1136)&lt;=XobsHor-XfHor,"in-sample","out-sample"))),"")</f>
        <v/>
      </c>
      <c r="I1136" s="120" t="str">
        <f>IF(AND(ISBLANK(F1135),H1135="in-sample"),"",IF(AND(Temp!fhor_indata=1,H1135="out-sample",H1136="out-sample"),I1135,IF(AND(ISBLANK(F1136),H1135="out-sample"),"",IF(AND(Temp!optSeasCoef=0,Temp!sts_add=1),IF(H1135="in-sample",IF(Q1135=bigT,((pCell/bigT)*F1135)+((1-(pCell/bigT))*(I1135+J1135)),IF(OR(ISBLANK(F1136),COUNT($F$2:F1135)&lt;=pCell),F1135,((pCell/COUNT($F$2:F1135))*F1135)+((1-(pCell/COUNT($F$2:F1135)))*(I1135+J1135)))),I1135),IF(AND(Temp!optSeasCoef=0,Temp!sts_multp=1),IF(H1135="in-sample",IF(Q1135=bigT,((pCell/bigT)*F1135)+((1-(pCell/bigT))*(I1135*J1135)),IF(OR(ISBLANK(F1136),COUNT(F$2:$F1135)&lt;=pCell),F1135,((pCell/COUNT($F$2:F1135))*F1135)+((1-(pCell/COUNT($F$2:F1135)))*(I1135*J1135)))),I1135),IF(Temp!sts_add=1,IF(H1135="in-sample",IF(Q1135=bigT,((pCell/bigT)*AX1135)+((1-(pCell/bigT))*(I1135+J1135)),IF(OR(ISBLANK(F1136),COUNT($AX$2:AX1135)&lt;=pCell),AX1135,((pCell/COUNT($AX$2:AX1135))*AX1135)+((1-(pCell/COUNT($AX$2:AX1135)))*(I1135+J1135)))),I1135),IF(H1135="in-sample",IF(Q1135=bigT,((pCell/bigT)*AX1135)+((1-(pCell/bigT))*(I1135*J1135)),IF(OR(ISBLANK(F1136),COUNT($AX$2:AX1135)&lt;=pCell),AX1135,((pCell/COUNT($AX$2:AX1135))*AX1135)+((1-(pCell/COUNT($AX$2:AX1135)))*(I1135*J1135)))),I1135)))))))</f>
        <v/>
      </c>
      <c r="J1136" s="120" t="str">
        <f>IF(AND(ISBLANK(F1135),H1135="in-sample"),"",IF(AND(Temp!fhor_indata=1,H1135="out-sample",H1136="out-sample"),J1135,IF(AND(ISBLANK(F1136),H1135="out-sample"),"",IF(AND(Temp!optSeasCoef=0,Temp!sts_add=1),IF(H1135="in-sample",IF(Q1135=bigT,((qCell/bigT)*(I1136-I1135))+((1-(qCell/bigT))*J1135),IF(OR(ISBLANK(F1136),COUNT($F$2:F1135)&lt;=qCell),IF(COUNT($F$2:F1135)=1,0,F1135-F1134),((qCell/COUNT($F$2:F1135))*(I1136-I1135))+((1-(qCell/COUNT($F$2:F1135)))*J1135))),J1135),IF(AND(Temp!optSeasCoef=0,Temp!sts_multp=1),IF(H1135="in-sample",IF(Q1135=bigT,((qCell/bigT)*(I1136/I1135))+((1-(qCell/bigT))*J1135),IF(qCell=0,1,IF(OR(ISBLANK(F1136),COUNT($F$2:F1135)&lt;=qCell),IF(COUNT($F$2:F1135)=1,1,F1135/F1134),((qCell/COUNT($F$2:F1135))*(I1136/I1135))+((1-(qCell/COUNT($F$2:F1135)))*J1135)))),J1135),IF(Temp!sts_add=1,IF(H1135="in-sample",IF(Q1135=bigT,((qCell/bigT)*(I1136-I1135))+((1-(qCell/bigT))*J1135),IF(OR(ISBLANK(F1136),COUNT($AX$2:AX1135)&lt;=qCell),IF(COUNT($AX$2:AX1135)=1,0,AX1135-AX1134),((qCell/COUNT($AX$2:AX1135))*(I1136-I1135))+((1-(qCell/COUNT($AX$2:AX1135)))*J1135))),J1135),IF(H1135="in-sample",IF(Q1135=bigT,((qCell/bigT)*(I1136/I1135))+((1-(qCell/bigT))*J1135),IF(qCell=0,1,IF(OR(ISBLANK(F1136),COUNT($AX$2:AX1135)&lt;=qCell),IF(COUNT($AX$2:AX1135)=1,1,AX1135/AX1134),((qCell/COUNT($AX$2:AX1135))*(I1136/I1135))+((1-(qCell/COUNT($AX$2:AX1135)))*J1135)))),J1135)))))))</f>
        <v/>
      </c>
      <c r="K1136" s="120" t="str">
        <f>IF(H1136="","",IF(AND(Temp!optSeasCoef=0,Temp!sts_add=1),IF(H1136="out-sample",I1136+(Q1136*J1136),I1136+J1136),IF(AND(Temp!optSeasCoef=0,Temp!sts_multp=1),IF(H1136="out-sample",I1136*(J1136^Q1136),I1136*J1136),IF(Temp!sts_add=1,IF(H1136="out-sample",(I1136+(Q1136*J1136))*G1136,(I1136+J1136)*G1136),IF(H1136="out-sample",I1136*(J1136^Q1136)*G1136,I1136*J1136*G1136)))))</f>
        <v/>
      </c>
      <c r="L1136" s="116" t="str">
        <f t="shared" si="187"/>
        <v/>
      </c>
      <c r="M1136" s="116" t="str">
        <f t="shared" si="188"/>
        <v/>
      </c>
      <c r="N1136" s="116" t="str">
        <f t="shared" si="189"/>
        <v/>
      </c>
      <c r="O1136" s="116" t="str">
        <f t="shared" si="190"/>
        <v/>
      </c>
      <c r="P1136" s="116" t="str">
        <f t="shared" si="191"/>
        <v/>
      </c>
      <c r="Q1136" s="94" t="str">
        <f>IF(AND(Temp!fhor_indata=1,ISBLANK(F1136),H1135="in-sample"),1,IF(AND(Temp!fhor_indata=1,H1135="out-sample",Q1135&lt;XfHor),Q1135+1,IF(ISBLANK(F1136),"",IF(AND(H1136="out-sample",H1135="in-sample"),1,IF(AND(H1136="out-sample",H1135="out-sample"),Q1135+1,IF(ISNUMBER(Q1135),Q1135+1,1))))))</f>
        <v/>
      </c>
      <c r="R1136" s="94" t="str">
        <f t="shared" si="192"/>
        <v/>
      </c>
      <c r="S1136" s="94" t="str">
        <f>IF(Temp!fhor_indata=1,IF(S1135=XobsHor,1,IF(COUNT($S$2:S1135)&lt;=XobsHor,S1135+1,IF(AND(COUNT($S$2:S1135)&lt;=XobsHor+XfHor,IFERROR(MOD(S1135,XobsHor)&lt;XfHor,FALSE)),S1135+1,""))),IF(ISBLANK(F1136),"",IF(S1135=maxP,1,IF(S1135&lt;maxP,S1135+1,IF(COUNT($S$2:S1136)&lt;=XobsHor,S1135+1,"")))))</f>
        <v/>
      </c>
      <c r="T1136" s="3"/>
      <c r="U1136" s="6"/>
      <c r="V1136" s="6"/>
      <c r="W1136" s="6"/>
      <c r="X1136" s="6"/>
      <c r="Y1136" s="6"/>
      <c r="Z1136" s="6"/>
      <c r="AA1136" s="6"/>
      <c r="AB1136" s="6"/>
      <c r="AC1136" s="6"/>
      <c r="AD1136" s="6"/>
      <c r="AE1136" s="6"/>
      <c r="AF1136" s="6"/>
      <c r="AG1136" s="6"/>
      <c r="AH1136" s="6"/>
      <c r="AI1136" s="6"/>
      <c r="AJ1136" s="6"/>
      <c r="AK1136" s="6"/>
      <c r="AW1136" s="122" t="str">
        <f t="shared" si="194"/>
        <v/>
      </c>
      <c r="AX1136" s="123" t="str">
        <f t="shared" si="195"/>
        <v/>
      </c>
      <c r="AY1136" s="124" t="str">
        <f t="shared" si="196"/>
        <v/>
      </c>
      <c r="AZ1136" s="124" t="str">
        <f t="shared" si="197"/>
        <v/>
      </c>
      <c r="BF1136" s="91"/>
    </row>
    <row r="1137" spans="1:58" s="78" customFormat="1" ht="14.25" x14ac:dyDescent="0.2">
      <c r="A1137" s="6"/>
      <c r="B1137" s="6"/>
      <c r="C1137" s="6"/>
      <c r="D1137" s="3"/>
      <c r="E1137" s="98" t="str">
        <f t="shared" si="193"/>
        <v/>
      </c>
      <c r="F1137" s="117"/>
      <c r="G1137" s="116" t="str">
        <f>IF(E1137="","",IF(Temp!optSeasCoef=0,1,INDEX($C$2:$C$13,IF(MOD(COUNT($E$2:E1137),seas_indx)=0,seas_indx,MOD(COUNT($E$2:E1137),seas_indx)))))</f>
        <v/>
      </c>
      <c r="H1137" s="97" t="str">
        <f>IFERROR(IF(Temp!fhor_indata=1,IF(COUNT($S$2:S1137)&lt;=XobsHor,"in-sample",IF(AND(COUNT($S$2:S1137)&lt;=XobsHor+XfHor,MOD(S1136,XobsHor)&lt;XfHor),"out-sample","")),IF(ISBLANK(F1137),"",IF(COUNT($F$2:F1137)&lt;=XobsHor-XfHor,"in-sample","out-sample"))),"")</f>
        <v/>
      </c>
      <c r="I1137" s="120" t="str">
        <f>IF(AND(ISBLANK(F1136),H1136="in-sample"),"",IF(AND(Temp!fhor_indata=1,H1136="out-sample",H1137="out-sample"),I1136,IF(AND(ISBLANK(F1137),H1136="out-sample"),"",IF(AND(Temp!optSeasCoef=0,Temp!sts_add=1),IF(H1136="in-sample",IF(Q1136=bigT,((pCell/bigT)*F1136)+((1-(pCell/bigT))*(I1136+J1136)),IF(OR(ISBLANK(F1137),COUNT($F$2:F1136)&lt;=pCell),F1136,((pCell/COUNT($F$2:F1136))*F1136)+((1-(pCell/COUNT($F$2:F1136)))*(I1136+J1136)))),I1136),IF(AND(Temp!optSeasCoef=0,Temp!sts_multp=1),IF(H1136="in-sample",IF(Q1136=bigT,((pCell/bigT)*F1136)+((1-(pCell/bigT))*(I1136*J1136)),IF(OR(ISBLANK(F1137),COUNT(F$2:$F1136)&lt;=pCell),F1136,((pCell/COUNT($F$2:F1136))*F1136)+((1-(pCell/COUNT($F$2:F1136)))*(I1136*J1136)))),I1136),IF(Temp!sts_add=1,IF(H1136="in-sample",IF(Q1136=bigT,((pCell/bigT)*AX1136)+((1-(pCell/bigT))*(I1136+J1136)),IF(OR(ISBLANK(F1137),COUNT($AX$2:AX1136)&lt;=pCell),AX1136,((pCell/COUNT($AX$2:AX1136))*AX1136)+((1-(pCell/COUNT($AX$2:AX1136)))*(I1136+J1136)))),I1136),IF(H1136="in-sample",IF(Q1136=bigT,((pCell/bigT)*AX1136)+((1-(pCell/bigT))*(I1136*J1136)),IF(OR(ISBLANK(F1137),COUNT($AX$2:AX1136)&lt;=pCell),AX1136,((pCell/COUNT($AX$2:AX1136))*AX1136)+((1-(pCell/COUNT($AX$2:AX1136)))*(I1136*J1136)))),I1136)))))))</f>
        <v/>
      </c>
      <c r="J1137" s="120" t="str">
        <f>IF(AND(ISBLANK(F1136),H1136="in-sample"),"",IF(AND(Temp!fhor_indata=1,H1136="out-sample",H1137="out-sample"),J1136,IF(AND(ISBLANK(F1137),H1136="out-sample"),"",IF(AND(Temp!optSeasCoef=0,Temp!sts_add=1),IF(H1136="in-sample",IF(Q1136=bigT,((qCell/bigT)*(I1137-I1136))+((1-(qCell/bigT))*J1136),IF(OR(ISBLANK(F1137),COUNT($F$2:F1136)&lt;=qCell),IF(COUNT($F$2:F1136)=1,0,F1136-F1135),((qCell/COUNT($F$2:F1136))*(I1137-I1136))+((1-(qCell/COUNT($F$2:F1136)))*J1136))),J1136),IF(AND(Temp!optSeasCoef=0,Temp!sts_multp=1),IF(H1136="in-sample",IF(Q1136=bigT,((qCell/bigT)*(I1137/I1136))+((1-(qCell/bigT))*J1136),IF(qCell=0,1,IF(OR(ISBLANK(F1137),COUNT($F$2:F1136)&lt;=qCell),IF(COUNT($F$2:F1136)=1,1,F1136/F1135),((qCell/COUNT($F$2:F1136))*(I1137/I1136))+((1-(qCell/COUNT($F$2:F1136)))*J1136)))),J1136),IF(Temp!sts_add=1,IF(H1136="in-sample",IF(Q1136=bigT,((qCell/bigT)*(I1137-I1136))+((1-(qCell/bigT))*J1136),IF(OR(ISBLANK(F1137),COUNT($AX$2:AX1136)&lt;=qCell),IF(COUNT($AX$2:AX1136)=1,0,AX1136-AX1135),((qCell/COUNT($AX$2:AX1136))*(I1137-I1136))+((1-(qCell/COUNT($AX$2:AX1136)))*J1136))),J1136),IF(H1136="in-sample",IF(Q1136=bigT,((qCell/bigT)*(I1137/I1136))+((1-(qCell/bigT))*J1136),IF(qCell=0,1,IF(OR(ISBLANK(F1137),COUNT($AX$2:AX1136)&lt;=qCell),IF(COUNT($AX$2:AX1136)=1,1,AX1136/AX1135),((qCell/COUNT($AX$2:AX1136))*(I1137/I1136))+((1-(qCell/COUNT($AX$2:AX1136)))*J1136)))),J1136)))))))</f>
        <v/>
      </c>
      <c r="K1137" s="120" t="str">
        <f>IF(H1137="","",IF(AND(Temp!optSeasCoef=0,Temp!sts_add=1),IF(H1137="out-sample",I1137+(Q1137*J1137),I1137+J1137),IF(AND(Temp!optSeasCoef=0,Temp!sts_multp=1),IF(H1137="out-sample",I1137*(J1137^Q1137),I1137*J1137),IF(Temp!sts_add=1,IF(H1137="out-sample",(I1137+(Q1137*J1137))*G1137,(I1137+J1137)*G1137),IF(H1137="out-sample",I1137*(J1137^Q1137)*G1137,I1137*J1137*G1137)))))</f>
        <v/>
      </c>
      <c r="L1137" s="116" t="str">
        <f t="shared" si="187"/>
        <v/>
      </c>
      <c r="M1137" s="116" t="str">
        <f t="shared" si="188"/>
        <v/>
      </c>
      <c r="N1137" s="116" t="str">
        <f t="shared" si="189"/>
        <v/>
      </c>
      <c r="O1137" s="116" t="str">
        <f t="shared" si="190"/>
        <v/>
      </c>
      <c r="P1137" s="116" t="str">
        <f t="shared" si="191"/>
        <v/>
      </c>
      <c r="Q1137" s="94" t="str">
        <f>IF(AND(Temp!fhor_indata=1,ISBLANK(F1137),H1136="in-sample"),1,IF(AND(Temp!fhor_indata=1,H1136="out-sample",Q1136&lt;XfHor),Q1136+1,IF(ISBLANK(F1137),"",IF(AND(H1137="out-sample",H1136="in-sample"),1,IF(AND(H1137="out-sample",H1136="out-sample"),Q1136+1,IF(ISNUMBER(Q1136),Q1136+1,1))))))</f>
        <v/>
      </c>
      <c r="R1137" s="94" t="str">
        <f t="shared" si="192"/>
        <v/>
      </c>
      <c r="S1137" s="94" t="str">
        <f>IF(Temp!fhor_indata=1,IF(S1136=XobsHor,1,IF(COUNT($S$2:S1136)&lt;=XobsHor,S1136+1,IF(AND(COUNT($S$2:S1136)&lt;=XobsHor+XfHor,IFERROR(MOD(S1136,XobsHor)&lt;XfHor,FALSE)),S1136+1,""))),IF(ISBLANK(F1137),"",IF(S1136=maxP,1,IF(S1136&lt;maxP,S1136+1,IF(COUNT($S$2:S1137)&lt;=XobsHor,S1136+1,"")))))</f>
        <v/>
      </c>
      <c r="T1137" s="3"/>
      <c r="U1137" s="6"/>
      <c r="V1137" s="6"/>
      <c r="W1137" s="6"/>
      <c r="X1137" s="6"/>
      <c r="Y1137" s="6"/>
      <c r="Z1137" s="6"/>
      <c r="AA1137" s="6"/>
      <c r="AB1137" s="6"/>
      <c r="AC1137" s="6"/>
      <c r="AD1137" s="6"/>
      <c r="AE1137" s="6"/>
      <c r="AF1137" s="6"/>
      <c r="AG1137" s="6"/>
      <c r="AH1137" s="6"/>
      <c r="AI1137" s="6"/>
      <c r="AJ1137" s="6"/>
      <c r="AK1137" s="6"/>
      <c r="AW1137" s="122" t="str">
        <f t="shared" si="194"/>
        <v/>
      </c>
      <c r="AX1137" s="123" t="str">
        <f t="shared" si="195"/>
        <v/>
      </c>
      <c r="AY1137" s="124" t="str">
        <f t="shared" si="196"/>
        <v/>
      </c>
      <c r="AZ1137" s="124" t="str">
        <f t="shared" si="197"/>
        <v/>
      </c>
      <c r="BF1137" s="91"/>
    </row>
    <row r="1138" spans="1:58" s="78" customFormat="1" ht="14.25" x14ac:dyDescent="0.2">
      <c r="A1138" s="6"/>
      <c r="B1138" s="6"/>
      <c r="C1138" s="6"/>
      <c r="D1138" s="3"/>
      <c r="E1138" s="98" t="str">
        <f t="shared" si="193"/>
        <v/>
      </c>
      <c r="F1138" s="117"/>
      <c r="G1138" s="116" t="str">
        <f>IF(E1138="","",IF(Temp!optSeasCoef=0,1,INDEX($C$2:$C$13,IF(MOD(COUNT($E$2:E1138),seas_indx)=0,seas_indx,MOD(COUNT($E$2:E1138),seas_indx)))))</f>
        <v/>
      </c>
      <c r="H1138" s="97" t="str">
        <f>IFERROR(IF(Temp!fhor_indata=1,IF(COUNT($S$2:S1138)&lt;=XobsHor,"in-sample",IF(AND(COUNT($S$2:S1138)&lt;=XobsHor+XfHor,MOD(S1137,XobsHor)&lt;XfHor),"out-sample","")),IF(ISBLANK(F1138),"",IF(COUNT($F$2:F1138)&lt;=XobsHor-XfHor,"in-sample","out-sample"))),"")</f>
        <v/>
      </c>
      <c r="I1138" s="120" t="str">
        <f>IF(AND(ISBLANK(F1137),H1137="in-sample"),"",IF(AND(Temp!fhor_indata=1,H1137="out-sample",H1138="out-sample"),I1137,IF(AND(ISBLANK(F1138),H1137="out-sample"),"",IF(AND(Temp!optSeasCoef=0,Temp!sts_add=1),IF(H1137="in-sample",IF(Q1137=bigT,((pCell/bigT)*F1137)+((1-(pCell/bigT))*(I1137+J1137)),IF(OR(ISBLANK(F1138),COUNT($F$2:F1137)&lt;=pCell),F1137,((pCell/COUNT($F$2:F1137))*F1137)+((1-(pCell/COUNT($F$2:F1137)))*(I1137+J1137)))),I1137),IF(AND(Temp!optSeasCoef=0,Temp!sts_multp=1),IF(H1137="in-sample",IF(Q1137=bigT,((pCell/bigT)*F1137)+((1-(pCell/bigT))*(I1137*J1137)),IF(OR(ISBLANK(F1138),COUNT(F$2:$F1137)&lt;=pCell),F1137,((pCell/COUNT($F$2:F1137))*F1137)+((1-(pCell/COUNT($F$2:F1137)))*(I1137*J1137)))),I1137),IF(Temp!sts_add=1,IF(H1137="in-sample",IF(Q1137=bigT,((pCell/bigT)*AX1137)+((1-(pCell/bigT))*(I1137+J1137)),IF(OR(ISBLANK(F1138),COUNT($AX$2:AX1137)&lt;=pCell),AX1137,((pCell/COUNT($AX$2:AX1137))*AX1137)+((1-(pCell/COUNT($AX$2:AX1137)))*(I1137+J1137)))),I1137),IF(H1137="in-sample",IF(Q1137=bigT,((pCell/bigT)*AX1137)+((1-(pCell/bigT))*(I1137*J1137)),IF(OR(ISBLANK(F1138),COUNT($AX$2:AX1137)&lt;=pCell),AX1137,((pCell/COUNT($AX$2:AX1137))*AX1137)+((1-(pCell/COUNT($AX$2:AX1137)))*(I1137*J1137)))),I1137)))))))</f>
        <v/>
      </c>
      <c r="J1138" s="120" t="str">
        <f>IF(AND(ISBLANK(F1137),H1137="in-sample"),"",IF(AND(Temp!fhor_indata=1,H1137="out-sample",H1138="out-sample"),J1137,IF(AND(ISBLANK(F1138),H1137="out-sample"),"",IF(AND(Temp!optSeasCoef=0,Temp!sts_add=1),IF(H1137="in-sample",IF(Q1137=bigT,((qCell/bigT)*(I1138-I1137))+((1-(qCell/bigT))*J1137),IF(OR(ISBLANK(F1138),COUNT($F$2:F1137)&lt;=qCell),IF(COUNT($F$2:F1137)=1,0,F1137-F1136),((qCell/COUNT($F$2:F1137))*(I1138-I1137))+((1-(qCell/COUNT($F$2:F1137)))*J1137))),J1137),IF(AND(Temp!optSeasCoef=0,Temp!sts_multp=1),IF(H1137="in-sample",IF(Q1137=bigT,((qCell/bigT)*(I1138/I1137))+((1-(qCell/bigT))*J1137),IF(qCell=0,1,IF(OR(ISBLANK(F1138),COUNT($F$2:F1137)&lt;=qCell),IF(COUNT($F$2:F1137)=1,1,F1137/F1136),((qCell/COUNT($F$2:F1137))*(I1138/I1137))+((1-(qCell/COUNT($F$2:F1137)))*J1137)))),J1137),IF(Temp!sts_add=1,IF(H1137="in-sample",IF(Q1137=bigT,((qCell/bigT)*(I1138-I1137))+((1-(qCell/bigT))*J1137),IF(OR(ISBLANK(F1138),COUNT($AX$2:AX1137)&lt;=qCell),IF(COUNT($AX$2:AX1137)=1,0,AX1137-AX1136),((qCell/COUNT($AX$2:AX1137))*(I1138-I1137))+((1-(qCell/COUNT($AX$2:AX1137)))*J1137))),J1137),IF(H1137="in-sample",IF(Q1137=bigT,((qCell/bigT)*(I1138/I1137))+((1-(qCell/bigT))*J1137),IF(qCell=0,1,IF(OR(ISBLANK(F1138),COUNT($AX$2:AX1137)&lt;=qCell),IF(COUNT($AX$2:AX1137)=1,1,AX1137/AX1136),((qCell/COUNT($AX$2:AX1137))*(I1138/I1137))+((1-(qCell/COUNT($AX$2:AX1137)))*J1137)))),J1137)))))))</f>
        <v/>
      </c>
      <c r="K1138" s="120" t="str">
        <f>IF(H1138="","",IF(AND(Temp!optSeasCoef=0,Temp!sts_add=1),IF(H1138="out-sample",I1138+(Q1138*J1138),I1138+J1138),IF(AND(Temp!optSeasCoef=0,Temp!sts_multp=1),IF(H1138="out-sample",I1138*(J1138^Q1138),I1138*J1138),IF(Temp!sts_add=1,IF(H1138="out-sample",(I1138+(Q1138*J1138))*G1138,(I1138+J1138)*G1138),IF(H1138="out-sample",I1138*(J1138^Q1138)*G1138,I1138*J1138*G1138)))))</f>
        <v/>
      </c>
      <c r="L1138" s="116" t="str">
        <f t="shared" si="187"/>
        <v/>
      </c>
      <c r="M1138" s="116" t="str">
        <f t="shared" si="188"/>
        <v/>
      </c>
      <c r="N1138" s="116" t="str">
        <f t="shared" si="189"/>
        <v/>
      </c>
      <c r="O1138" s="116" t="str">
        <f t="shared" si="190"/>
        <v/>
      </c>
      <c r="P1138" s="116" t="str">
        <f t="shared" si="191"/>
        <v/>
      </c>
      <c r="Q1138" s="94" t="str">
        <f>IF(AND(Temp!fhor_indata=1,ISBLANK(F1138),H1137="in-sample"),1,IF(AND(Temp!fhor_indata=1,H1137="out-sample",Q1137&lt;XfHor),Q1137+1,IF(ISBLANK(F1138),"",IF(AND(H1138="out-sample",H1137="in-sample"),1,IF(AND(H1138="out-sample",H1137="out-sample"),Q1137+1,IF(ISNUMBER(Q1137),Q1137+1,1))))))</f>
        <v/>
      </c>
      <c r="R1138" s="94" t="str">
        <f t="shared" si="192"/>
        <v/>
      </c>
      <c r="S1138" s="94" t="str">
        <f>IF(Temp!fhor_indata=1,IF(S1137=XobsHor,1,IF(COUNT($S$2:S1137)&lt;=XobsHor,S1137+1,IF(AND(COUNT($S$2:S1137)&lt;=XobsHor+XfHor,IFERROR(MOD(S1137,XobsHor)&lt;XfHor,FALSE)),S1137+1,""))),IF(ISBLANK(F1138),"",IF(S1137=maxP,1,IF(S1137&lt;maxP,S1137+1,IF(COUNT($S$2:S1138)&lt;=XobsHor,S1137+1,"")))))</f>
        <v/>
      </c>
      <c r="T1138" s="3"/>
      <c r="U1138" s="6"/>
      <c r="V1138" s="6"/>
      <c r="W1138" s="6"/>
      <c r="X1138" s="6"/>
      <c r="Y1138" s="6"/>
      <c r="Z1138" s="6"/>
      <c r="AA1138" s="6"/>
      <c r="AB1138" s="6"/>
      <c r="AC1138" s="6"/>
      <c r="AD1138" s="6"/>
      <c r="AE1138" s="6"/>
      <c r="AF1138" s="6"/>
      <c r="AG1138" s="6"/>
      <c r="AH1138" s="6"/>
      <c r="AI1138" s="6"/>
      <c r="AJ1138" s="6"/>
      <c r="AK1138" s="6"/>
      <c r="AW1138" s="122" t="str">
        <f t="shared" si="194"/>
        <v/>
      </c>
      <c r="AX1138" s="123" t="str">
        <f t="shared" si="195"/>
        <v/>
      </c>
      <c r="AY1138" s="124" t="str">
        <f t="shared" si="196"/>
        <v/>
      </c>
      <c r="AZ1138" s="124" t="str">
        <f t="shared" si="197"/>
        <v/>
      </c>
      <c r="BF1138" s="91"/>
    </row>
    <row r="1139" spans="1:58" s="78" customFormat="1" ht="14.25" x14ac:dyDescent="0.2">
      <c r="A1139" s="6"/>
      <c r="B1139" s="6"/>
      <c r="C1139" s="6"/>
      <c r="D1139" s="3"/>
      <c r="E1139" s="98" t="str">
        <f t="shared" si="193"/>
        <v/>
      </c>
      <c r="F1139" s="117"/>
      <c r="G1139" s="116" t="str">
        <f>IF(E1139="","",IF(Temp!optSeasCoef=0,1,INDEX($C$2:$C$13,IF(MOD(COUNT($E$2:E1139),seas_indx)=0,seas_indx,MOD(COUNT($E$2:E1139),seas_indx)))))</f>
        <v/>
      </c>
      <c r="H1139" s="97" t="str">
        <f>IFERROR(IF(Temp!fhor_indata=1,IF(COUNT($S$2:S1139)&lt;=XobsHor,"in-sample",IF(AND(COUNT($S$2:S1139)&lt;=XobsHor+XfHor,MOD(S1138,XobsHor)&lt;XfHor),"out-sample","")),IF(ISBLANK(F1139),"",IF(COUNT($F$2:F1139)&lt;=XobsHor-XfHor,"in-sample","out-sample"))),"")</f>
        <v/>
      </c>
      <c r="I1139" s="120" t="str">
        <f>IF(AND(ISBLANK(F1138),H1138="in-sample"),"",IF(AND(Temp!fhor_indata=1,H1138="out-sample",H1139="out-sample"),I1138,IF(AND(ISBLANK(F1139),H1138="out-sample"),"",IF(AND(Temp!optSeasCoef=0,Temp!sts_add=1),IF(H1138="in-sample",IF(Q1138=bigT,((pCell/bigT)*F1138)+((1-(pCell/bigT))*(I1138+J1138)),IF(OR(ISBLANK(F1139),COUNT($F$2:F1138)&lt;=pCell),F1138,((pCell/COUNT($F$2:F1138))*F1138)+((1-(pCell/COUNT($F$2:F1138)))*(I1138+J1138)))),I1138),IF(AND(Temp!optSeasCoef=0,Temp!sts_multp=1),IF(H1138="in-sample",IF(Q1138=bigT,((pCell/bigT)*F1138)+((1-(pCell/bigT))*(I1138*J1138)),IF(OR(ISBLANK(F1139),COUNT(F$2:$F1138)&lt;=pCell),F1138,((pCell/COUNT($F$2:F1138))*F1138)+((1-(pCell/COUNT($F$2:F1138)))*(I1138*J1138)))),I1138),IF(Temp!sts_add=1,IF(H1138="in-sample",IF(Q1138=bigT,((pCell/bigT)*AX1138)+((1-(pCell/bigT))*(I1138+J1138)),IF(OR(ISBLANK(F1139),COUNT($AX$2:AX1138)&lt;=pCell),AX1138,((pCell/COUNT($AX$2:AX1138))*AX1138)+((1-(pCell/COUNT($AX$2:AX1138)))*(I1138+J1138)))),I1138),IF(H1138="in-sample",IF(Q1138=bigT,((pCell/bigT)*AX1138)+((1-(pCell/bigT))*(I1138*J1138)),IF(OR(ISBLANK(F1139),COUNT($AX$2:AX1138)&lt;=pCell),AX1138,((pCell/COUNT($AX$2:AX1138))*AX1138)+((1-(pCell/COUNT($AX$2:AX1138)))*(I1138*J1138)))),I1138)))))))</f>
        <v/>
      </c>
      <c r="J1139" s="120" t="str">
        <f>IF(AND(ISBLANK(F1138),H1138="in-sample"),"",IF(AND(Temp!fhor_indata=1,H1138="out-sample",H1139="out-sample"),J1138,IF(AND(ISBLANK(F1139),H1138="out-sample"),"",IF(AND(Temp!optSeasCoef=0,Temp!sts_add=1),IF(H1138="in-sample",IF(Q1138=bigT,((qCell/bigT)*(I1139-I1138))+((1-(qCell/bigT))*J1138),IF(OR(ISBLANK(F1139),COUNT($F$2:F1138)&lt;=qCell),IF(COUNT($F$2:F1138)=1,0,F1138-F1137),((qCell/COUNT($F$2:F1138))*(I1139-I1138))+((1-(qCell/COUNT($F$2:F1138)))*J1138))),J1138),IF(AND(Temp!optSeasCoef=0,Temp!sts_multp=1),IF(H1138="in-sample",IF(Q1138=bigT,((qCell/bigT)*(I1139/I1138))+((1-(qCell/bigT))*J1138),IF(qCell=0,1,IF(OR(ISBLANK(F1139),COUNT($F$2:F1138)&lt;=qCell),IF(COUNT($F$2:F1138)=1,1,F1138/F1137),((qCell/COUNT($F$2:F1138))*(I1139/I1138))+((1-(qCell/COUNT($F$2:F1138)))*J1138)))),J1138),IF(Temp!sts_add=1,IF(H1138="in-sample",IF(Q1138=bigT,((qCell/bigT)*(I1139-I1138))+((1-(qCell/bigT))*J1138),IF(OR(ISBLANK(F1139),COUNT($AX$2:AX1138)&lt;=qCell),IF(COUNT($AX$2:AX1138)=1,0,AX1138-AX1137),((qCell/COUNT($AX$2:AX1138))*(I1139-I1138))+((1-(qCell/COUNT($AX$2:AX1138)))*J1138))),J1138),IF(H1138="in-sample",IF(Q1138=bigT,((qCell/bigT)*(I1139/I1138))+((1-(qCell/bigT))*J1138),IF(qCell=0,1,IF(OR(ISBLANK(F1139),COUNT($AX$2:AX1138)&lt;=qCell),IF(COUNT($AX$2:AX1138)=1,1,AX1138/AX1137),((qCell/COUNT($AX$2:AX1138))*(I1139/I1138))+((1-(qCell/COUNT($AX$2:AX1138)))*J1138)))),J1138)))))))</f>
        <v/>
      </c>
      <c r="K1139" s="120" t="str">
        <f>IF(H1139="","",IF(AND(Temp!optSeasCoef=0,Temp!sts_add=1),IF(H1139="out-sample",I1139+(Q1139*J1139),I1139+J1139),IF(AND(Temp!optSeasCoef=0,Temp!sts_multp=1),IF(H1139="out-sample",I1139*(J1139^Q1139),I1139*J1139),IF(Temp!sts_add=1,IF(H1139="out-sample",(I1139+(Q1139*J1139))*G1139,(I1139+J1139)*G1139),IF(H1139="out-sample",I1139*(J1139^Q1139)*G1139,I1139*J1139*G1139)))))</f>
        <v/>
      </c>
      <c r="L1139" s="116" t="str">
        <f t="shared" si="187"/>
        <v/>
      </c>
      <c r="M1139" s="116" t="str">
        <f t="shared" si="188"/>
        <v/>
      </c>
      <c r="N1139" s="116" t="str">
        <f t="shared" si="189"/>
        <v/>
      </c>
      <c r="O1139" s="116" t="str">
        <f t="shared" si="190"/>
        <v/>
      </c>
      <c r="P1139" s="116" t="str">
        <f t="shared" si="191"/>
        <v/>
      </c>
      <c r="Q1139" s="94" t="str">
        <f>IF(AND(Temp!fhor_indata=1,ISBLANK(F1139),H1138="in-sample"),1,IF(AND(Temp!fhor_indata=1,H1138="out-sample",Q1138&lt;XfHor),Q1138+1,IF(ISBLANK(F1139),"",IF(AND(H1139="out-sample",H1138="in-sample"),1,IF(AND(H1139="out-sample",H1138="out-sample"),Q1138+1,IF(ISNUMBER(Q1138),Q1138+1,1))))))</f>
        <v/>
      </c>
      <c r="R1139" s="94" t="str">
        <f t="shared" si="192"/>
        <v/>
      </c>
      <c r="S1139" s="94" t="str">
        <f>IF(Temp!fhor_indata=1,IF(S1138=XobsHor,1,IF(COUNT($S$2:S1138)&lt;=XobsHor,S1138+1,IF(AND(COUNT($S$2:S1138)&lt;=XobsHor+XfHor,IFERROR(MOD(S1138,XobsHor)&lt;XfHor,FALSE)),S1138+1,""))),IF(ISBLANK(F1139),"",IF(S1138=maxP,1,IF(S1138&lt;maxP,S1138+1,IF(COUNT($S$2:S1139)&lt;=XobsHor,S1138+1,"")))))</f>
        <v/>
      </c>
      <c r="T1139" s="3"/>
      <c r="U1139" s="6"/>
      <c r="V1139" s="6"/>
      <c r="W1139" s="6"/>
      <c r="X1139" s="6"/>
      <c r="Y1139" s="6"/>
      <c r="Z1139" s="6"/>
      <c r="AA1139" s="6"/>
      <c r="AB1139" s="6"/>
      <c r="AC1139" s="6"/>
      <c r="AD1139" s="6"/>
      <c r="AE1139" s="6"/>
      <c r="AF1139" s="6"/>
      <c r="AG1139" s="6"/>
      <c r="AH1139" s="6"/>
      <c r="AI1139" s="6"/>
      <c r="AJ1139" s="6"/>
      <c r="AK1139" s="6"/>
      <c r="AW1139" s="122" t="str">
        <f t="shared" si="194"/>
        <v/>
      </c>
      <c r="AX1139" s="123" t="str">
        <f t="shared" si="195"/>
        <v/>
      </c>
      <c r="AY1139" s="124" t="str">
        <f t="shared" si="196"/>
        <v/>
      </c>
      <c r="AZ1139" s="124" t="str">
        <f t="shared" si="197"/>
        <v/>
      </c>
      <c r="BF1139" s="91"/>
    </row>
    <row r="1140" spans="1:58" s="78" customFormat="1" ht="14.25" x14ac:dyDescent="0.2">
      <c r="A1140" s="6"/>
      <c r="B1140" s="6"/>
      <c r="C1140" s="6"/>
      <c r="D1140" s="3"/>
      <c r="E1140" s="98" t="str">
        <f t="shared" si="193"/>
        <v/>
      </c>
      <c r="F1140" s="117"/>
      <c r="G1140" s="116" t="str">
        <f>IF(E1140="","",IF(Temp!optSeasCoef=0,1,INDEX($C$2:$C$13,IF(MOD(COUNT($E$2:E1140),seas_indx)=0,seas_indx,MOD(COUNT($E$2:E1140),seas_indx)))))</f>
        <v/>
      </c>
      <c r="H1140" s="97" t="str">
        <f>IFERROR(IF(Temp!fhor_indata=1,IF(COUNT($S$2:S1140)&lt;=XobsHor,"in-sample",IF(AND(COUNT($S$2:S1140)&lt;=XobsHor+XfHor,MOD(S1139,XobsHor)&lt;XfHor),"out-sample","")),IF(ISBLANK(F1140),"",IF(COUNT($F$2:F1140)&lt;=XobsHor-XfHor,"in-sample","out-sample"))),"")</f>
        <v/>
      </c>
      <c r="I1140" s="120" t="str">
        <f>IF(AND(ISBLANK(F1139),H1139="in-sample"),"",IF(AND(Temp!fhor_indata=1,H1139="out-sample",H1140="out-sample"),I1139,IF(AND(ISBLANK(F1140),H1139="out-sample"),"",IF(AND(Temp!optSeasCoef=0,Temp!sts_add=1),IF(H1139="in-sample",IF(Q1139=bigT,((pCell/bigT)*F1139)+((1-(pCell/bigT))*(I1139+J1139)),IF(OR(ISBLANK(F1140),COUNT($F$2:F1139)&lt;=pCell),F1139,((pCell/COUNT($F$2:F1139))*F1139)+((1-(pCell/COUNT($F$2:F1139)))*(I1139+J1139)))),I1139),IF(AND(Temp!optSeasCoef=0,Temp!sts_multp=1),IF(H1139="in-sample",IF(Q1139=bigT,((pCell/bigT)*F1139)+((1-(pCell/bigT))*(I1139*J1139)),IF(OR(ISBLANK(F1140),COUNT(F$2:$F1139)&lt;=pCell),F1139,((pCell/COUNT($F$2:F1139))*F1139)+((1-(pCell/COUNT($F$2:F1139)))*(I1139*J1139)))),I1139),IF(Temp!sts_add=1,IF(H1139="in-sample",IF(Q1139=bigT,((pCell/bigT)*AX1139)+((1-(pCell/bigT))*(I1139+J1139)),IF(OR(ISBLANK(F1140),COUNT($AX$2:AX1139)&lt;=pCell),AX1139,((pCell/COUNT($AX$2:AX1139))*AX1139)+((1-(pCell/COUNT($AX$2:AX1139)))*(I1139+J1139)))),I1139),IF(H1139="in-sample",IF(Q1139=bigT,((pCell/bigT)*AX1139)+((1-(pCell/bigT))*(I1139*J1139)),IF(OR(ISBLANK(F1140),COUNT($AX$2:AX1139)&lt;=pCell),AX1139,((pCell/COUNT($AX$2:AX1139))*AX1139)+((1-(pCell/COUNT($AX$2:AX1139)))*(I1139*J1139)))),I1139)))))))</f>
        <v/>
      </c>
      <c r="J1140" s="120" t="str">
        <f>IF(AND(ISBLANK(F1139),H1139="in-sample"),"",IF(AND(Temp!fhor_indata=1,H1139="out-sample",H1140="out-sample"),J1139,IF(AND(ISBLANK(F1140),H1139="out-sample"),"",IF(AND(Temp!optSeasCoef=0,Temp!sts_add=1),IF(H1139="in-sample",IF(Q1139=bigT,((qCell/bigT)*(I1140-I1139))+((1-(qCell/bigT))*J1139),IF(OR(ISBLANK(F1140),COUNT($F$2:F1139)&lt;=qCell),IF(COUNT($F$2:F1139)=1,0,F1139-F1138),((qCell/COUNT($F$2:F1139))*(I1140-I1139))+((1-(qCell/COUNT($F$2:F1139)))*J1139))),J1139),IF(AND(Temp!optSeasCoef=0,Temp!sts_multp=1),IF(H1139="in-sample",IF(Q1139=bigT,((qCell/bigT)*(I1140/I1139))+((1-(qCell/bigT))*J1139),IF(qCell=0,1,IF(OR(ISBLANK(F1140),COUNT($F$2:F1139)&lt;=qCell),IF(COUNT($F$2:F1139)=1,1,F1139/F1138),((qCell/COUNT($F$2:F1139))*(I1140/I1139))+((1-(qCell/COUNT($F$2:F1139)))*J1139)))),J1139),IF(Temp!sts_add=1,IF(H1139="in-sample",IF(Q1139=bigT,((qCell/bigT)*(I1140-I1139))+((1-(qCell/bigT))*J1139),IF(OR(ISBLANK(F1140),COUNT($AX$2:AX1139)&lt;=qCell),IF(COUNT($AX$2:AX1139)=1,0,AX1139-AX1138),((qCell/COUNT($AX$2:AX1139))*(I1140-I1139))+((1-(qCell/COUNT($AX$2:AX1139)))*J1139))),J1139),IF(H1139="in-sample",IF(Q1139=bigT,((qCell/bigT)*(I1140/I1139))+((1-(qCell/bigT))*J1139),IF(qCell=0,1,IF(OR(ISBLANK(F1140),COUNT($AX$2:AX1139)&lt;=qCell),IF(COUNT($AX$2:AX1139)=1,1,AX1139/AX1138),((qCell/COUNT($AX$2:AX1139))*(I1140/I1139))+((1-(qCell/COUNT($AX$2:AX1139)))*J1139)))),J1139)))))))</f>
        <v/>
      </c>
      <c r="K1140" s="120" t="str">
        <f>IF(H1140="","",IF(AND(Temp!optSeasCoef=0,Temp!sts_add=1),IF(H1140="out-sample",I1140+(Q1140*J1140),I1140+J1140),IF(AND(Temp!optSeasCoef=0,Temp!sts_multp=1),IF(H1140="out-sample",I1140*(J1140^Q1140),I1140*J1140),IF(Temp!sts_add=1,IF(H1140="out-sample",(I1140+(Q1140*J1140))*G1140,(I1140+J1140)*G1140),IF(H1140="out-sample",I1140*(J1140^Q1140)*G1140,I1140*J1140*G1140)))))</f>
        <v/>
      </c>
      <c r="L1140" s="116" t="str">
        <f t="shared" si="187"/>
        <v/>
      </c>
      <c r="M1140" s="116" t="str">
        <f t="shared" si="188"/>
        <v/>
      </c>
      <c r="N1140" s="116" t="str">
        <f t="shared" si="189"/>
        <v/>
      </c>
      <c r="O1140" s="116" t="str">
        <f t="shared" si="190"/>
        <v/>
      </c>
      <c r="P1140" s="116" t="str">
        <f t="shared" si="191"/>
        <v/>
      </c>
      <c r="Q1140" s="94" t="str">
        <f>IF(AND(Temp!fhor_indata=1,ISBLANK(F1140),H1139="in-sample"),1,IF(AND(Temp!fhor_indata=1,H1139="out-sample",Q1139&lt;XfHor),Q1139+1,IF(ISBLANK(F1140),"",IF(AND(H1140="out-sample",H1139="in-sample"),1,IF(AND(H1140="out-sample",H1139="out-sample"),Q1139+1,IF(ISNUMBER(Q1139),Q1139+1,1))))))</f>
        <v/>
      </c>
      <c r="R1140" s="94" t="str">
        <f t="shared" si="192"/>
        <v/>
      </c>
      <c r="S1140" s="94" t="str">
        <f>IF(Temp!fhor_indata=1,IF(S1139=XobsHor,1,IF(COUNT($S$2:S1139)&lt;=XobsHor,S1139+1,IF(AND(COUNT($S$2:S1139)&lt;=XobsHor+XfHor,IFERROR(MOD(S1139,XobsHor)&lt;XfHor,FALSE)),S1139+1,""))),IF(ISBLANK(F1140),"",IF(S1139=maxP,1,IF(S1139&lt;maxP,S1139+1,IF(COUNT($S$2:S1140)&lt;=XobsHor,S1139+1,"")))))</f>
        <v/>
      </c>
      <c r="T1140" s="3"/>
      <c r="U1140" s="6"/>
      <c r="V1140" s="6"/>
      <c r="W1140" s="6"/>
      <c r="X1140" s="6"/>
      <c r="Y1140" s="6"/>
      <c r="Z1140" s="6"/>
      <c r="AA1140" s="6"/>
      <c r="AB1140" s="6"/>
      <c r="AC1140" s="6"/>
      <c r="AD1140" s="6"/>
      <c r="AE1140" s="6"/>
      <c r="AF1140" s="6"/>
      <c r="AG1140" s="6"/>
      <c r="AH1140" s="6"/>
      <c r="AI1140" s="6"/>
      <c r="AJ1140" s="6"/>
      <c r="AK1140" s="6"/>
      <c r="AW1140" s="122" t="str">
        <f t="shared" si="194"/>
        <v/>
      </c>
      <c r="AX1140" s="123" t="str">
        <f t="shared" si="195"/>
        <v/>
      </c>
      <c r="AY1140" s="124" t="str">
        <f t="shared" si="196"/>
        <v/>
      </c>
      <c r="AZ1140" s="124" t="str">
        <f t="shared" si="197"/>
        <v/>
      </c>
      <c r="BF1140" s="91"/>
    </row>
    <row r="1141" spans="1:58" s="78" customFormat="1" ht="14.25" x14ac:dyDescent="0.2">
      <c r="A1141" s="6"/>
      <c r="B1141" s="6"/>
      <c r="C1141" s="6"/>
      <c r="D1141" s="3"/>
      <c r="E1141" s="98" t="str">
        <f t="shared" si="193"/>
        <v/>
      </c>
      <c r="F1141" s="117"/>
      <c r="G1141" s="116" t="str">
        <f>IF(E1141="","",IF(Temp!optSeasCoef=0,1,INDEX($C$2:$C$13,IF(MOD(COUNT($E$2:E1141),seas_indx)=0,seas_indx,MOD(COUNT($E$2:E1141),seas_indx)))))</f>
        <v/>
      </c>
      <c r="H1141" s="97" t="str">
        <f>IFERROR(IF(Temp!fhor_indata=1,IF(COUNT($S$2:S1141)&lt;=XobsHor,"in-sample",IF(AND(COUNT($S$2:S1141)&lt;=XobsHor+XfHor,MOD(S1140,XobsHor)&lt;XfHor),"out-sample","")),IF(ISBLANK(F1141),"",IF(COUNT($F$2:F1141)&lt;=XobsHor-XfHor,"in-sample","out-sample"))),"")</f>
        <v/>
      </c>
      <c r="I1141" s="120" t="str">
        <f>IF(AND(ISBLANK(F1140),H1140="in-sample"),"",IF(AND(Temp!fhor_indata=1,H1140="out-sample",H1141="out-sample"),I1140,IF(AND(ISBLANK(F1141),H1140="out-sample"),"",IF(AND(Temp!optSeasCoef=0,Temp!sts_add=1),IF(H1140="in-sample",IF(Q1140=bigT,((pCell/bigT)*F1140)+((1-(pCell/bigT))*(I1140+J1140)),IF(OR(ISBLANK(F1141),COUNT($F$2:F1140)&lt;=pCell),F1140,((pCell/COUNT($F$2:F1140))*F1140)+((1-(pCell/COUNT($F$2:F1140)))*(I1140+J1140)))),I1140),IF(AND(Temp!optSeasCoef=0,Temp!sts_multp=1),IF(H1140="in-sample",IF(Q1140=bigT,((pCell/bigT)*F1140)+((1-(pCell/bigT))*(I1140*J1140)),IF(OR(ISBLANK(F1141),COUNT(F$2:$F1140)&lt;=pCell),F1140,((pCell/COUNT($F$2:F1140))*F1140)+((1-(pCell/COUNT($F$2:F1140)))*(I1140*J1140)))),I1140),IF(Temp!sts_add=1,IF(H1140="in-sample",IF(Q1140=bigT,((pCell/bigT)*AX1140)+((1-(pCell/bigT))*(I1140+J1140)),IF(OR(ISBLANK(F1141),COUNT($AX$2:AX1140)&lt;=pCell),AX1140,((pCell/COUNT($AX$2:AX1140))*AX1140)+((1-(pCell/COUNT($AX$2:AX1140)))*(I1140+J1140)))),I1140),IF(H1140="in-sample",IF(Q1140=bigT,((pCell/bigT)*AX1140)+((1-(pCell/bigT))*(I1140*J1140)),IF(OR(ISBLANK(F1141),COUNT($AX$2:AX1140)&lt;=pCell),AX1140,((pCell/COUNT($AX$2:AX1140))*AX1140)+((1-(pCell/COUNT($AX$2:AX1140)))*(I1140*J1140)))),I1140)))))))</f>
        <v/>
      </c>
      <c r="J1141" s="120" t="str">
        <f>IF(AND(ISBLANK(F1140),H1140="in-sample"),"",IF(AND(Temp!fhor_indata=1,H1140="out-sample",H1141="out-sample"),J1140,IF(AND(ISBLANK(F1141),H1140="out-sample"),"",IF(AND(Temp!optSeasCoef=0,Temp!sts_add=1),IF(H1140="in-sample",IF(Q1140=bigT,((qCell/bigT)*(I1141-I1140))+((1-(qCell/bigT))*J1140),IF(OR(ISBLANK(F1141),COUNT($F$2:F1140)&lt;=qCell),IF(COUNT($F$2:F1140)=1,0,F1140-F1139),((qCell/COUNT($F$2:F1140))*(I1141-I1140))+((1-(qCell/COUNT($F$2:F1140)))*J1140))),J1140),IF(AND(Temp!optSeasCoef=0,Temp!sts_multp=1),IF(H1140="in-sample",IF(Q1140=bigT,((qCell/bigT)*(I1141/I1140))+((1-(qCell/bigT))*J1140),IF(qCell=0,1,IF(OR(ISBLANK(F1141),COUNT($F$2:F1140)&lt;=qCell),IF(COUNT($F$2:F1140)=1,1,F1140/F1139),((qCell/COUNT($F$2:F1140))*(I1141/I1140))+((1-(qCell/COUNT($F$2:F1140)))*J1140)))),J1140),IF(Temp!sts_add=1,IF(H1140="in-sample",IF(Q1140=bigT,((qCell/bigT)*(I1141-I1140))+((1-(qCell/bigT))*J1140),IF(OR(ISBLANK(F1141),COUNT($AX$2:AX1140)&lt;=qCell),IF(COUNT($AX$2:AX1140)=1,0,AX1140-AX1139),((qCell/COUNT($AX$2:AX1140))*(I1141-I1140))+((1-(qCell/COUNT($AX$2:AX1140)))*J1140))),J1140),IF(H1140="in-sample",IF(Q1140=bigT,((qCell/bigT)*(I1141/I1140))+((1-(qCell/bigT))*J1140),IF(qCell=0,1,IF(OR(ISBLANK(F1141),COUNT($AX$2:AX1140)&lt;=qCell),IF(COUNT($AX$2:AX1140)=1,1,AX1140/AX1139),((qCell/COUNT($AX$2:AX1140))*(I1141/I1140))+((1-(qCell/COUNT($AX$2:AX1140)))*J1140)))),J1140)))))))</f>
        <v/>
      </c>
      <c r="K1141" s="120" t="str">
        <f>IF(H1141="","",IF(AND(Temp!optSeasCoef=0,Temp!sts_add=1),IF(H1141="out-sample",I1141+(Q1141*J1141),I1141+J1141),IF(AND(Temp!optSeasCoef=0,Temp!sts_multp=1),IF(H1141="out-sample",I1141*(J1141^Q1141),I1141*J1141),IF(Temp!sts_add=1,IF(H1141="out-sample",(I1141+(Q1141*J1141))*G1141,(I1141+J1141)*G1141),IF(H1141="out-sample",I1141*(J1141^Q1141)*G1141,I1141*J1141*G1141)))))</f>
        <v/>
      </c>
      <c r="L1141" s="116" t="str">
        <f t="shared" si="187"/>
        <v/>
      </c>
      <c r="M1141" s="116" t="str">
        <f t="shared" si="188"/>
        <v/>
      </c>
      <c r="N1141" s="116" t="str">
        <f t="shared" si="189"/>
        <v/>
      </c>
      <c r="O1141" s="116" t="str">
        <f t="shared" si="190"/>
        <v/>
      </c>
      <c r="P1141" s="116" t="str">
        <f t="shared" si="191"/>
        <v/>
      </c>
      <c r="Q1141" s="94" t="str">
        <f>IF(AND(Temp!fhor_indata=1,ISBLANK(F1141),H1140="in-sample"),1,IF(AND(Temp!fhor_indata=1,H1140="out-sample",Q1140&lt;XfHor),Q1140+1,IF(ISBLANK(F1141),"",IF(AND(H1141="out-sample",H1140="in-sample"),1,IF(AND(H1141="out-sample",H1140="out-sample"),Q1140+1,IF(ISNUMBER(Q1140),Q1140+1,1))))))</f>
        <v/>
      </c>
      <c r="R1141" s="94" t="str">
        <f t="shared" si="192"/>
        <v/>
      </c>
      <c r="S1141" s="94" t="str">
        <f>IF(Temp!fhor_indata=1,IF(S1140=XobsHor,1,IF(COUNT($S$2:S1140)&lt;=XobsHor,S1140+1,IF(AND(COUNT($S$2:S1140)&lt;=XobsHor+XfHor,IFERROR(MOD(S1140,XobsHor)&lt;XfHor,FALSE)),S1140+1,""))),IF(ISBLANK(F1141),"",IF(S1140=maxP,1,IF(S1140&lt;maxP,S1140+1,IF(COUNT($S$2:S1141)&lt;=XobsHor,S1140+1,"")))))</f>
        <v/>
      </c>
      <c r="T1141" s="3"/>
      <c r="U1141" s="6"/>
      <c r="V1141" s="6"/>
      <c r="W1141" s="6"/>
      <c r="X1141" s="6"/>
      <c r="Y1141" s="6"/>
      <c r="Z1141" s="6"/>
      <c r="AA1141" s="6"/>
      <c r="AB1141" s="6"/>
      <c r="AC1141" s="6"/>
      <c r="AD1141" s="6"/>
      <c r="AE1141" s="6"/>
      <c r="AF1141" s="6"/>
      <c r="AG1141" s="6"/>
      <c r="AH1141" s="6"/>
      <c r="AI1141" s="6"/>
      <c r="AJ1141" s="6"/>
      <c r="AK1141" s="6"/>
      <c r="AW1141" s="122" t="str">
        <f t="shared" si="194"/>
        <v/>
      </c>
      <c r="AX1141" s="123" t="str">
        <f t="shared" si="195"/>
        <v/>
      </c>
      <c r="AY1141" s="124" t="str">
        <f t="shared" si="196"/>
        <v/>
      </c>
      <c r="AZ1141" s="124" t="str">
        <f t="shared" si="197"/>
        <v/>
      </c>
      <c r="BF1141" s="91"/>
    </row>
    <row r="1142" spans="1:58" s="78" customFormat="1" ht="14.25" x14ac:dyDescent="0.2">
      <c r="A1142" s="6"/>
      <c r="B1142" s="6"/>
      <c r="C1142" s="6"/>
      <c r="D1142" s="3"/>
      <c r="E1142" s="98" t="str">
        <f t="shared" si="193"/>
        <v/>
      </c>
      <c r="F1142" s="117"/>
      <c r="G1142" s="116" t="str">
        <f>IF(E1142="","",IF(Temp!optSeasCoef=0,1,INDEX($C$2:$C$13,IF(MOD(COUNT($E$2:E1142),seas_indx)=0,seas_indx,MOD(COUNT($E$2:E1142),seas_indx)))))</f>
        <v/>
      </c>
      <c r="H1142" s="97" t="str">
        <f>IFERROR(IF(Temp!fhor_indata=1,IF(COUNT($S$2:S1142)&lt;=XobsHor,"in-sample",IF(AND(COUNT($S$2:S1142)&lt;=XobsHor+XfHor,MOD(S1141,XobsHor)&lt;XfHor),"out-sample","")),IF(ISBLANK(F1142),"",IF(COUNT($F$2:F1142)&lt;=XobsHor-XfHor,"in-sample","out-sample"))),"")</f>
        <v/>
      </c>
      <c r="I1142" s="120" t="str">
        <f>IF(AND(ISBLANK(F1141),H1141="in-sample"),"",IF(AND(Temp!fhor_indata=1,H1141="out-sample",H1142="out-sample"),I1141,IF(AND(ISBLANK(F1142),H1141="out-sample"),"",IF(AND(Temp!optSeasCoef=0,Temp!sts_add=1),IF(H1141="in-sample",IF(Q1141=bigT,((pCell/bigT)*F1141)+((1-(pCell/bigT))*(I1141+J1141)),IF(OR(ISBLANK(F1142),COUNT($F$2:F1141)&lt;=pCell),F1141,((pCell/COUNT($F$2:F1141))*F1141)+((1-(pCell/COUNT($F$2:F1141)))*(I1141+J1141)))),I1141),IF(AND(Temp!optSeasCoef=0,Temp!sts_multp=1),IF(H1141="in-sample",IF(Q1141=bigT,((pCell/bigT)*F1141)+((1-(pCell/bigT))*(I1141*J1141)),IF(OR(ISBLANK(F1142),COUNT(F$2:$F1141)&lt;=pCell),F1141,((pCell/COUNT($F$2:F1141))*F1141)+((1-(pCell/COUNT($F$2:F1141)))*(I1141*J1141)))),I1141),IF(Temp!sts_add=1,IF(H1141="in-sample",IF(Q1141=bigT,((pCell/bigT)*AX1141)+((1-(pCell/bigT))*(I1141+J1141)),IF(OR(ISBLANK(F1142),COUNT($AX$2:AX1141)&lt;=pCell),AX1141,((pCell/COUNT($AX$2:AX1141))*AX1141)+((1-(pCell/COUNT($AX$2:AX1141)))*(I1141+J1141)))),I1141),IF(H1141="in-sample",IF(Q1141=bigT,((pCell/bigT)*AX1141)+((1-(pCell/bigT))*(I1141*J1141)),IF(OR(ISBLANK(F1142),COUNT($AX$2:AX1141)&lt;=pCell),AX1141,((pCell/COUNT($AX$2:AX1141))*AX1141)+((1-(pCell/COUNT($AX$2:AX1141)))*(I1141*J1141)))),I1141)))))))</f>
        <v/>
      </c>
      <c r="J1142" s="120" t="str">
        <f>IF(AND(ISBLANK(F1141),H1141="in-sample"),"",IF(AND(Temp!fhor_indata=1,H1141="out-sample",H1142="out-sample"),J1141,IF(AND(ISBLANK(F1142),H1141="out-sample"),"",IF(AND(Temp!optSeasCoef=0,Temp!sts_add=1),IF(H1141="in-sample",IF(Q1141=bigT,((qCell/bigT)*(I1142-I1141))+((1-(qCell/bigT))*J1141),IF(OR(ISBLANK(F1142),COUNT($F$2:F1141)&lt;=qCell),IF(COUNT($F$2:F1141)=1,0,F1141-F1140),((qCell/COUNT($F$2:F1141))*(I1142-I1141))+((1-(qCell/COUNT($F$2:F1141)))*J1141))),J1141),IF(AND(Temp!optSeasCoef=0,Temp!sts_multp=1),IF(H1141="in-sample",IF(Q1141=bigT,((qCell/bigT)*(I1142/I1141))+((1-(qCell/bigT))*J1141),IF(qCell=0,1,IF(OR(ISBLANK(F1142),COUNT($F$2:F1141)&lt;=qCell),IF(COUNT($F$2:F1141)=1,1,F1141/F1140),((qCell/COUNT($F$2:F1141))*(I1142/I1141))+((1-(qCell/COUNT($F$2:F1141)))*J1141)))),J1141),IF(Temp!sts_add=1,IF(H1141="in-sample",IF(Q1141=bigT,((qCell/bigT)*(I1142-I1141))+((1-(qCell/bigT))*J1141),IF(OR(ISBLANK(F1142),COUNT($AX$2:AX1141)&lt;=qCell),IF(COUNT($AX$2:AX1141)=1,0,AX1141-AX1140),((qCell/COUNT($AX$2:AX1141))*(I1142-I1141))+((1-(qCell/COUNT($AX$2:AX1141)))*J1141))),J1141),IF(H1141="in-sample",IF(Q1141=bigT,((qCell/bigT)*(I1142/I1141))+((1-(qCell/bigT))*J1141),IF(qCell=0,1,IF(OR(ISBLANK(F1142),COUNT($AX$2:AX1141)&lt;=qCell),IF(COUNT($AX$2:AX1141)=1,1,AX1141/AX1140),((qCell/COUNT($AX$2:AX1141))*(I1142/I1141))+((1-(qCell/COUNT($AX$2:AX1141)))*J1141)))),J1141)))))))</f>
        <v/>
      </c>
      <c r="K1142" s="120" t="str">
        <f>IF(H1142="","",IF(AND(Temp!optSeasCoef=0,Temp!sts_add=1),IF(H1142="out-sample",I1142+(Q1142*J1142),I1142+J1142),IF(AND(Temp!optSeasCoef=0,Temp!sts_multp=1),IF(H1142="out-sample",I1142*(J1142^Q1142),I1142*J1142),IF(Temp!sts_add=1,IF(H1142="out-sample",(I1142+(Q1142*J1142))*G1142,(I1142+J1142)*G1142),IF(H1142="out-sample",I1142*(J1142^Q1142)*G1142,I1142*J1142*G1142)))))</f>
        <v/>
      </c>
      <c r="L1142" s="116" t="str">
        <f t="shared" si="187"/>
        <v/>
      </c>
      <c r="M1142" s="116" t="str">
        <f t="shared" si="188"/>
        <v/>
      </c>
      <c r="N1142" s="116" t="str">
        <f t="shared" si="189"/>
        <v/>
      </c>
      <c r="O1142" s="116" t="str">
        <f t="shared" si="190"/>
        <v/>
      </c>
      <c r="P1142" s="116" t="str">
        <f t="shared" si="191"/>
        <v/>
      </c>
      <c r="Q1142" s="94" t="str">
        <f>IF(AND(Temp!fhor_indata=1,ISBLANK(F1142),H1141="in-sample"),1,IF(AND(Temp!fhor_indata=1,H1141="out-sample",Q1141&lt;XfHor),Q1141+1,IF(ISBLANK(F1142),"",IF(AND(H1142="out-sample",H1141="in-sample"),1,IF(AND(H1142="out-sample",H1141="out-sample"),Q1141+1,IF(ISNUMBER(Q1141),Q1141+1,1))))))</f>
        <v/>
      </c>
      <c r="R1142" s="94" t="str">
        <f t="shared" si="192"/>
        <v/>
      </c>
      <c r="S1142" s="94" t="str">
        <f>IF(Temp!fhor_indata=1,IF(S1141=XobsHor,1,IF(COUNT($S$2:S1141)&lt;=XobsHor,S1141+1,IF(AND(COUNT($S$2:S1141)&lt;=XobsHor+XfHor,IFERROR(MOD(S1141,XobsHor)&lt;XfHor,FALSE)),S1141+1,""))),IF(ISBLANK(F1142),"",IF(S1141=maxP,1,IF(S1141&lt;maxP,S1141+1,IF(COUNT($S$2:S1142)&lt;=XobsHor,S1141+1,"")))))</f>
        <v/>
      </c>
      <c r="T1142" s="3"/>
      <c r="U1142" s="6"/>
      <c r="V1142" s="6"/>
      <c r="W1142" s="6"/>
      <c r="X1142" s="6"/>
      <c r="Y1142" s="6"/>
      <c r="Z1142" s="6"/>
      <c r="AA1142" s="6"/>
      <c r="AB1142" s="6"/>
      <c r="AC1142" s="6"/>
      <c r="AD1142" s="6"/>
      <c r="AE1142" s="6"/>
      <c r="AF1142" s="6"/>
      <c r="AG1142" s="6"/>
      <c r="AH1142" s="6"/>
      <c r="AI1142" s="6"/>
      <c r="AJ1142" s="6"/>
      <c r="AK1142" s="6"/>
      <c r="AW1142" s="122" t="str">
        <f t="shared" si="194"/>
        <v/>
      </c>
      <c r="AX1142" s="123" t="str">
        <f t="shared" si="195"/>
        <v/>
      </c>
      <c r="AY1142" s="124" t="str">
        <f t="shared" si="196"/>
        <v/>
      </c>
      <c r="AZ1142" s="124" t="str">
        <f t="shared" si="197"/>
        <v/>
      </c>
      <c r="BF1142" s="91"/>
    </row>
    <row r="1143" spans="1:58" s="78" customFormat="1" ht="14.25" x14ac:dyDescent="0.2">
      <c r="A1143" s="6"/>
      <c r="B1143" s="6"/>
      <c r="C1143" s="6"/>
      <c r="D1143" s="3"/>
      <c r="E1143" s="98" t="str">
        <f t="shared" si="193"/>
        <v/>
      </c>
      <c r="F1143" s="117"/>
      <c r="G1143" s="116" t="str">
        <f>IF(E1143="","",IF(Temp!optSeasCoef=0,1,INDEX($C$2:$C$13,IF(MOD(COUNT($E$2:E1143),seas_indx)=0,seas_indx,MOD(COUNT($E$2:E1143),seas_indx)))))</f>
        <v/>
      </c>
      <c r="H1143" s="97" t="str">
        <f>IFERROR(IF(Temp!fhor_indata=1,IF(COUNT($S$2:S1143)&lt;=XobsHor,"in-sample",IF(AND(COUNT($S$2:S1143)&lt;=XobsHor+XfHor,MOD(S1142,XobsHor)&lt;XfHor),"out-sample","")),IF(ISBLANK(F1143),"",IF(COUNT($F$2:F1143)&lt;=XobsHor-XfHor,"in-sample","out-sample"))),"")</f>
        <v/>
      </c>
      <c r="I1143" s="120" t="str">
        <f>IF(AND(ISBLANK(F1142),H1142="in-sample"),"",IF(AND(Temp!fhor_indata=1,H1142="out-sample",H1143="out-sample"),I1142,IF(AND(ISBLANK(F1143),H1142="out-sample"),"",IF(AND(Temp!optSeasCoef=0,Temp!sts_add=1),IF(H1142="in-sample",IF(Q1142=bigT,((pCell/bigT)*F1142)+((1-(pCell/bigT))*(I1142+J1142)),IF(OR(ISBLANK(F1143),COUNT($F$2:F1142)&lt;=pCell),F1142,((pCell/COUNT($F$2:F1142))*F1142)+((1-(pCell/COUNT($F$2:F1142)))*(I1142+J1142)))),I1142),IF(AND(Temp!optSeasCoef=0,Temp!sts_multp=1),IF(H1142="in-sample",IF(Q1142=bigT,((pCell/bigT)*F1142)+((1-(pCell/bigT))*(I1142*J1142)),IF(OR(ISBLANK(F1143),COUNT(F$2:$F1142)&lt;=pCell),F1142,((pCell/COUNT($F$2:F1142))*F1142)+((1-(pCell/COUNT($F$2:F1142)))*(I1142*J1142)))),I1142),IF(Temp!sts_add=1,IF(H1142="in-sample",IF(Q1142=bigT,((pCell/bigT)*AX1142)+((1-(pCell/bigT))*(I1142+J1142)),IF(OR(ISBLANK(F1143),COUNT($AX$2:AX1142)&lt;=pCell),AX1142,((pCell/COUNT($AX$2:AX1142))*AX1142)+((1-(pCell/COUNT($AX$2:AX1142)))*(I1142+J1142)))),I1142),IF(H1142="in-sample",IF(Q1142=bigT,((pCell/bigT)*AX1142)+((1-(pCell/bigT))*(I1142*J1142)),IF(OR(ISBLANK(F1143),COUNT($AX$2:AX1142)&lt;=pCell),AX1142,((pCell/COUNT($AX$2:AX1142))*AX1142)+((1-(pCell/COUNT($AX$2:AX1142)))*(I1142*J1142)))),I1142)))))))</f>
        <v/>
      </c>
      <c r="J1143" s="120" t="str">
        <f>IF(AND(ISBLANK(F1142),H1142="in-sample"),"",IF(AND(Temp!fhor_indata=1,H1142="out-sample",H1143="out-sample"),J1142,IF(AND(ISBLANK(F1143),H1142="out-sample"),"",IF(AND(Temp!optSeasCoef=0,Temp!sts_add=1),IF(H1142="in-sample",IF(Q1142=bigT,((qCell/bigT)*(I1143-I1142))+((1-(qCell/bigT))*J1142),IF(OR(ISBLANK(F1143),COUNT($F$2:F1142)&lt;=qCell),IF(COUNT($F$2:F1142)=1,0,F1142-F1141),((qCell/COUNT($F$2:F1142))*(I1143-I1142))+((1-(qCell/COUNT($F$2:F1142)))*J1142))),J1142),IF(AND(Temp!optSeasCoef=0,Temp!sts_multp=1),IF(H1142="in-sample",IF(Q1142=bigT,((qCell/bigT)*(I1143/I1142))+((1-(qCell/bigT))*J1142),IF(qCell=0,1,IF(OR(ISBLANK(F1143),COUNT($F$2:F1142)&lt;=qCell),IF(COUNT($F$2:F1142)=1,1,F1142/F1141),((qCell/COUNT($F$2:F1142))*(I1143/I1142))+((1-(qCell/COUNT($F$2:F1142)))*J1142)))),J1142),IF(Temp!sts_add=1,IF(H1142="in-sample",IF(Q1142=bigT,((qCell/bigT)*(I1143-I1142))+((1-(qCell/bigT))*J1142),IF(OR(ISBLANK(F1143),COUNT($AX$2:AX1142)&lt;=qCell),IF(COUNT($AX$2:AX1142)=1,0,AX1142-AX1141),((qCell/COUNT($AX$2:AX1142))*(I1143-I1142))+((1-(qCell/COUNT($AX$2:AX1142)))*J1142))),J1142),IF(H1142="in-sample",IF(Q1142=bigT,((qCell/bigT)*(I1143/I1142))+((1-(qCell/bigT))*J1142),IF(qCell=0,1,IF(OR(ISBLANK(F1143),COUNT($AX$2:AX1142)&lt;=qCell),IF(COUNT($AX$2:AX1142)=1,1,AX1142/AX1141),((qCell/COUNT($AX$2:AX1142))*(I1143/I1142))+((1-(qCell/COUNT($AX$2:AX1142)))*J1142)))),J1142)))))))</f>
        <v/>
      </c>
      <c r="K1143" s="120" t="str">
        <f>IF(H1143="","",IF(AND(Temp!optSeasCoef=0,Temp!sts_add=1),IF(H1143="out-sample",I1143+(Q1143*J1143),I1143+J1143),IF(AND(Temp!optSeasCoef=0,Temp!sts_multp=1),IF(H1143="out-sample",I1143*(J1143^Q1143),I1143*J1143),IF(Temp!sts_add=1,IF(H1143="out-sample",(I1143+(Q1143*J1143))*G1143,(I1143+J1143)*G1143),IF(H1143="out-sample",I1143*(J1143^Q1143)*G1143,I1143*J1143*G1143)))))</f>
        <v/>
      </c>
      <c r="L1143" s="116" t="str">
        <f t="shared" si="187"/>
        <v/>
      </c>
      <c r="M1143" s="116" t="str">
        <f t="shared" si="188"/>
        <v/>
      </c>
      <c r="N1143" s="116" t="str">
        <f t="shared" si="189"/>
        <v/>
      </c>
      <c r="O1143" s="116" t="str">
        <f t="shared" si="190"/>
        <v/>
      </c>
      <c r="P1143" s="116" t="str">
        <f t="shared" si="191"/>
        <v/>
      </c>
      <c r="Q1143" s="94" t="str">
        <f>IF(AND(Temp!fhor_indata=1,ISBLANK(F1143),H1142="in-sample"),1,IF(AND(Temp!fhor_indata=1,H1142="out-sample",Q1142&lt;XfHor),Q1142+1,IF(ISBLANK(F1143),"",IF(AND(H1143="out-sample",H1142="in-sample"),1,IF(AND(H1143="out-sample",H1142="out-sample"),Q1142+1,IF(ISNUMBER(Q1142),Q1142+1,1))))))</f>
        <v/>
      </c>
      <c r="R1143" s="94" t="str">
        <f t="shared" si="192"/>
        <v/>
      </c>
      <c r="S1143" s="94" t="str">
        <f>IF(Temp!fhor_indata=1,IF(S1142=XobsHor,1,IF(COUNT($S$2:S1142)&lt;=XobsHor,S1142+1,IF(AND(COUNT($S$2:S1142)&lt;=XobsHor+XfHor,IFERROR(MOD(S1142,XobsHor)&lt;XfHor,FALSE)),S1142+1,""))),IF(ISBLANK(F1143),"",IF(S1142=maxP,1,IF(S1142&lt;maxP,S1142+1,IF(COUNT($S$2:S1143)&lt;=XobsHor,S1142+1,"")))))</f>
        <v/>
      </c>
      <c r="T1143" s="3"/>
      <c r="U1143" s="6"/>
      <c r="V1143" s="6"/>
      <c r="W1143" s="6"/>
      <c r="X1143" s="6"/>
      <c r="Y1143" s="6"/>
      <c r="Z1143" s="6"/>
      <c r="AA1143" s="6"/>
      <c r="AB1143" s="6"/>
      <c r="AC1143" s="6"/>
      <c r="AD1143" s="6"/>
      <c r="AE1143" s="6"/>
      <c r="AF1143" s="6"/>
      <c r="AG1143" s="6"/>
      <c r="AH1143" s="6"/>
      <c r="AI1143" s="6"/>
      <c r="AJ1143" s="6"/>
      <c r="AK1143" s="6"/>
      <c r="AW1143" s="122" t="str">
        <f t="shared" si="194"/>
        <v/>
      </c>
      <c r="AX1143" s="123" t="str">
        <f t="shared" si="195"/>
        <v/>
      </c>
      <c r="AY1143" s="124" t="str">
        <f t="shared" si="196"/>
        <v/>
      </c>
      <c r="AZ1143" s="124" t="str">
        <f t="shared" si="197"/>
        <v/>
      </c>
      <c r="BF1143" s="91"/>
    </row>
    <row r="1144" spans="1:58" s="78" customFormat="1" ht="14.25" x14ac:dyDescent="0.2">
      <c r="A1144" s="6"/>
      <c r="B1144" s="6"/>
      <c r="C1144" s="6"/>
      <c r="D1144" s="3"/>
      <c r="E1144" s="98" t="str">
        <f t="shared" si="193"/>
        <v/>
      </c>
      <c r="F1144" s="117"/>
      <c r="G1144" s="116" t="str">
        <f>IF(E1144="","",IF(Temp!optSeasCoef=0,1,INDEX($C$2:$C$13,IF(MOD(COUNT($E$2:E1144),seas_indx)=0,seas_indx,MOD(COUNT($E$2:E1144),seas_indx)))))</f>
        <v/>
      </c>
      <c r="H1144" s="97" t="str">
        <f>IFERROR(IF(Temp!fhor_indata=1,IF(COUNT($S$2:S1144)&lt;=XobsHor,"in-sample",IF(AND(COUNT($S$2:S1144)&lt;=XobsHor+XfHor,MOD(S1143,XobsHor)&lt;XfHor),"out-sample","")),IF(ISBLANK(F1144),"",IF(COUNT($F$2:F1144)&lt;=XobsHor-XfHor,"in-sample","out-sample"))),"")</f>
        <v/>
      </c>
      <c r="I1144" s="120" t="str">
        <f>IF(AND(ISBLANK(F1143),H1143="in-sample"),"",IF(AND(Temp!fhor_indata=1,H1143="out-sample",H1144="out-sample"),I1143,IF(AND(ISBLANK(F1144),H1143="out-sample"),"",IF(AND(Temp!optSeasCoef=0,Temp!sts_add=1),IF(H1143="in-sample",IF(Q1143=bigT,((pCell/bigT)*F1143)+((1-(pCell/bigT))*(I1143+J1143)),IF(OR(ISBLANK(F1144),COUNT($F$2:F1143)&lt;=pCell),F1143,((pCell/COUNT($F$2:F1143))*F1143)+((1-(pCell/COUNT($F$2:F1143)))*(I1143+J1143)))),I1143),IF(AND(Temp!optSeasCoef=0,Temp!sts_multp=1),IF(H1143="in-sample",IF(Q1143=bigT,((pCell/bigT)*F1143)+((1-(pCell/bigT))*(I1143*J1143)),IF(OR(ISBLANK(F1144),COUNT(F$2:$F1143)&lt;=pCell),F1143,((pCell/COUNT($F$2:F1143))*F1143)+((1-(pCell/COUNT($F$2:F1143)))*(I1143*J1143)))),I1143),IF(Temp!sts_add=1,IF(H1143="in-sample",IF(Q1143=bigT,((pCell/bigT)*AX1143)+((1-(pCell/bigT))*(I1143+J1143)),IF(OR(ISBLANK(F1144),COUNT($AX$2:AX1143)&lt;=pCell),AX1143,((pCell/COUNT($AX$2:AX1143))*AX1143)+((1-(pCell/COUNT($AX$2:AX1143)))*(I1143+J1143)))),I1143),IF(H1143="in-sample",IF(Q1143=bigT,((pCell/bigT)*AX1143)+((1-(pCell/bigT))*(I1143*J1143)),IF(OR(ISBLANK(F1144),COUNT($AX$2:AX1143)&lt;=pCell),AX1143,((pCell/COUNT($AX$2:AX1143))*AX1143)+((1-(pCell/COUNT($AX$2:AX1143)))*(I1143*J1143)))),I1143)))))))</f>
        <v/>
      </c>
      <c r="J1144" s="120" t="str">
        <f>IF(AND(ISBLANK(F1143),H1143="in-sample"),"",IF(AND(Temp!fhor_indata=1,H1143="out-sample",H1144="out-sample"),J1143,IF(AND(ISBLANK(F1144),H1143="out-sample"),"",IF(AND(Temp!optSeasCoef=0,Temp!sts_add=1),IF(H1143="in-sample",IF(Q1143=bigT,((qCell/bigT)*(I1144-I1143))+((1-(qCell/bigT))*J1143),IF(OR(ISBLANK(F1144),COUNT($F$2:F1143)&lt;=qCell),IF(COUNT($F$2:F1143)=1,0,F1143-F1142),((qCell/COUNT($F$2:F1143))*(I1144-I1143))+((1-(qCell/COUNT($F$2:F1143)))*J1143))),J1143),IF(AND(Temp!optSeasCoef=0,Temp!sts_multp=1),IF(H1143="in-sample",IF(Q1143=bigT,((qCell/bigT)*(I1144/I1143))+((1-(qCell/bigT))*J1143),IF(qCell=0,1,IF(OR(ISBLANK(F1144),COUNT($F$2:F1143)&lt;=qCell),IF(COUNT($F$2:F1143)=1,1,F1143/F1142),((qCell/COUNT($F$2:F1143))*(I1144/I1143))+((1-(qCell/COUNT($F$2:F1143)))*J1143)))),J1143),IF(Temp!sts_add=1,IF(H1143="in-sample",IF(Q1143=bigT,((qCell/bigT)*(I1144-I1143))+((1-(qCell/bigT))*J1143),IF(OR(ISBLANK(F1144),COUNT($AX$2:AX1143)&lt;=qCell),IF(COUNT($AX$2:AX1143)=1,0,AX1143-AX1142),((qCell/COUNT($AX$2:AX1143))*(I1144-I1143))+((1-(qCell/COUNT($AX$2:AX1143)))*J1143))),J1143),IF(H1143="in-sample",IF(Q1143=bigT,((qCell/bigT)*(I1144/I1143))+((1-(qCell/bigT))*J1143),IF(qCell=0,1,IF(OR(ISBLANK(F1144),COUNT($AX$2:AX1143)&lt;=qCell),IF(COUNT($AX$2:AX1143)=1,1,AX1143/AX1142),((qCell/COUNT($AX$2:AX1143))*(I1144/I1143))+((1-(qCell/COUNT($AX$2:AX1143)))*J1143)))),J1143)))))))</f>
        <v/>
      </c>
      <c r="K1144" s="120" t="str">
        <f>IF(H1144="","",IF(AND(Temp!optSeasCoef=0,Temp!sts_add=1),IF(H1144="out-sample",I1144+(Q1144*J1144),I1144+J1144),IF(AND(Temp!optSeasCoef=0,Temp!sts_multp=1),IF(H1144="out-sample",I1144*(J1144^Q1144),I1144*J1144),IF(Temp!sts_add=1,IF(H1144="out-sample",(I1144+(Q1144*J1144))*G1144,(I1144+J1144)*G1144),IF(H1144="out-sample",I1144*(J1144^Q1144)*G1144,I1144*J1144*G1144)))))</f>
        <v/>
      </c>
      <c r="L1144" s="116" t="str">
        <f t="shared" si="187"/>
        <v/>
      </c>
      <c r="M1144" s="116" t="str">
        <f t="shared" si="188"/>
        <v/>
      </c>
      <c r="N1144" s="116" t="str">
        <f t="shared" si="189"/>
        <v/>
      </c>
      <c r="O1144" s="116" t="str">
        <f t="shared" si="190"/>
        <v/>
      </c>
      <c r="P1144" s="116" t="str">
        <f t="shared" si="191"/>
        <v/>
      </c>
      <c r="Q1144" s="94" t="str">
        <f>IF(AND(Temp!fhor_indata=1,ISBLANK(F1144),H1143="in-sample"),1,IF(AND(Temp!fhor_indata=1,H1143="out-sample",Q1143&lt;XfHor),Q1143+1,IF(ISBLANK(F1144),"",IF(AND(H1144="out-sample",H1143="in-sample"),1,IF(AND(H1144="out-sample",H1143="out-sample"),Q1143+1,IF(ISNUMBER(Q1143),Q1143+1,1))))))</f>
        <v/>
      </c>
      <c r="R1144" s="94" t="str">
        <f t="shared" si="192"/>
        <v/>
      </c>
      <c r="S1144" s="94" t="str">
        <f>IF(Temp!fhor_indata=1,IF(S1143=XobsHor,1,IF(COUNT($S$2:S1143)&lt;=XobsHor,S1143+1,IF(AND(COUNT($S$2:S1143)&lt;=XobsHor+XfHor,IFERROR(MOD(S1143,XobsHor)&lt;XfHor,FALSE)),S1143+1,""))),IF(ISBLANK(F1144),"",IF(S1143=maxP,1,IF(S1143&lt;maxP,S1143+1,IF(COUNT($S$2:S1144)&lt;=XobsHor,S1143+1,"")))))</f>
        <v/>
      </c>
      <c r="T1144" s="3"/>
      <c r="U1144" s="6"/>
      <c r="V1144" s="6"/>
      <c r="W1144" s="6"/>
      <c r="X1144" s="6"/>
      <c r="Y1144" s="6"/>
      <c r="Z1144" s="6"/>
      <c r="AA1144" s="6"/>
      <c r="AB1144" s="6"/>
      <c r="AC1144" s="6"/>
      <c r="AD1144" s="6"/>
      <c r="AE1144" s="6"/>
      <c r="AF1144" s="6"/>
      <c r="AG1144" s="6"/>
      <c r="AH1144" s="6"/>
      <c r="AI1144" s="6"/>
      <c r="AJ1144" s="6"/>
      <c r="AK1144" s="6"/>
      <c r="AW1144" s="122" t="str">
        <f t="shared" si="194"/>
        <v/>
      </c>
      <c r="AX1144" s="123" t="str">
        <f t="shared" si="195"/>
        <v/>
      </c>
      <c r="AY1144" s="124" t="str">
        <f t="shared" si="196"/>
        <v/>
      </c>
      <c r="AZ1144" s="124" t="str">
        <f t="shared" si="197"/>
        <v/>
      </c>
      <c r="BF1144" s="91"/>
    </row>
    <row r="1145" spans="1:58" s="78" customFormat="1" ht="14.25" x14ac:dyDescent="0.2">
      <c r="A1145" s="6"/>
      <c r="B1145" s="6"/>
      <c r="C1145" s="6"/>
      <c r="D1145" s="3"/>
      <c r="E1145" s="98" t="str">
        <f t="shared" si="193"/>
        <v/>
      </c>
      <c r="F1145" s="117"/>
      <c r="G1145" s="116" t="str">
        <f>IF(E1145="","",IF(Temp!optSeasCoef=0,1,INDEX($C$2:$C$13,IF(MOD(COUNT($E$2:E1145),seas_indx)=0,seas_indx,MOD(COUNT($E$2:E1145),seas_indx)))))</f>
        <v/>
      </c>
      <c r="H1145" s="97" t="str">
        <f>IFERROR(IF(Temp!fhor_indata=1,IF(COUNT($S$2:S1145)&lt;=XobsHor,"in-sample",IF(AND(COUNT($S$2:S1145)&lt;=XobsHor+XfHor,MOD(S1144,XobsHor)&lt;XfHor),"out-sample","")),IF(ISBLANK(F1145),"",IF(COUNT($F$2:F1145)&lt;=XobsHor-XfHor,"in-sample","out-sample"))),"")</f>
        <v/>
      </c>
      <c r="I1145" s="120" t="str">
        <f>IF(AND(ISBLANK(F1144),H1144="in-sample"),"",IF(AND(Temp!fhor_indata=1,H1144="out-sample",H1145="out-sample"),I1144,IF(AND(ISBLANK(F1145),H1144="out-sample"),"",IF(AND(Temp!optSeasCoef=0,Temp!sts_add=1),IF(H1144="in-sample",IF(Q1144=bigT,((pCell/bigT)*F1144)+((1-(pCell/bigT))*(I1144+J1144)),IF(OR(ISBLANK(F1145),COUNT($F$2:F1144)&lt;=pCell),F1144,((pCell/COUNT($F$2:F1144))*F1144)+((1-(pCell/COUNT($F$2:F1144)))*(I1144+J1144)))),I1144),IF(AND(Temp!optSeasCoef=0,Temp!sts_multp=1),IF(H1144="in-sample",IF(Q1144=bigT,((pCell/bigT)*F1144)+((1-(pCell/bigT))*(I1144*J1144)),IF(OR(ISBLANK(F1145),COUNT(F$2:$F1144)&lt;=pCell),F1144,((pCell/COUNT($F$2:F1144))*F1144)+((1-(pCell/COUNT($F$2:F1144)))*(I1144*J1144)))),I1144),IF(Temp!sts_add=1,IF(H1144="in-sample",IF(Q1144=bigT,((pCell/bigT)*AX1144)+((1-(pCell/bigT))*(I1144+J1144)),IF(OR(ISBLANK(F1145),COUNT($AX$2:AX1144)&lt;=pCell),AX1144,((pCell/COUNT($AX$2:AX1144))*AX1144)+((1-(pCell/COUNT($AX$2:AX1144)))*(I1144+J1144)))),I1144),IF(H1144="in-sample",IF(Q1144=bigT,((pCell/bigT)*AX1144)+((1-(pCell/bigT))*(I1144*J1144)),IF(OR(ISBLANK(F1145),COUNT($AX$2:AX1144)&lt;=pCell),AX1144,((pCell/COUNT($AX$2:AX1144))*AX1144)+((1-(pCell/COUNT($AX$2:AX1144)))*(I1144*J1144)))),I1144)))))))</f>
        <v/>
      </c>
      <c r="J1145" s="120" t="str">
        <f>IF(AND(ISBLANK(F1144),H1144="in-sample"),"",IF(AND(Temp!fhor_indata=1,H1144="out-sample",H1145="out-sample"),J1144,IF(AND(ISBLANK(F1145),H1144="out-sample"),"",IF(AND(Temp!optSeasCoef=0,Temp!sts_add=1),IF(H1144="in-sample",IF(Q1144=bigT,((qCell/bigT)*(I1145-I1144))+((1-(qCell/bigT))*J1144),IF(OR(ISBLANK(F1145),COUNT($F$2:F1144)&lt;=qCell),IF(COUNT($F$2:F1144)=1,0,F1144-F1143),((qCell/COUNT($F$2:F1144))*(I1145-I1144))+((1-(qCell/COUNT($F$2:F1144)))*J1144))),J1144),IF(AND(Temp!optSeasCoef=0,Temp!sts_multp=1),IF(H1144="in-sample",IF(Q1144=bigT,((qCell/bigT)*(I1145/I1144))+((1-(qCell/bigT))*J1144),IF(qCell=0,1,IF(OR(ISBLANK(F1145),COUNT($F$2:F1144)&lt;=qCell),IF(COUNT($F$2:F1144)=1,1,F1144/F1143),((qCell/COUNT($F$2:F1144))*(I1145/I1144))+((1-(qCell/COUNT($F$2:F1144)))*J1144)))),J1144),IF(Temp!sts_add=1,IF(H1144="in-sample",IF(Q1144=bigT,((qCell/bigT)*(I1145-I1144))+((1-(qCell/bigT))*J1144),IF(OR(ISBLANK(F1145),COUNT($AX$2:AX1144)&lt;=qCell),IF(COUNT($AX$2:AX1144)=1,0,AX1144-AX1143),((qCell/COUNT($AX$2:AX1144))*(I1145-I1144))+((1-(qCell/COUNT($AX$2:AX1144)))*J1144))),J1144),IF(H1144="in-sample",IF(Q1144=bigT,((qCell/bigT)*(I1145/I1144))+((1-(qCell/bigT))*J1144),IF(qCell=0,1,IF(OR(ISBLANK(F1145),COUNT($AX$2:AX1144)&lt;=qCell),IF(COUNT($AX$2:AX1144)=1,1,AX1144/AX1143),((qCell/COUNT($AX$2:AX1144))*(I1145/I1144))+((1-(qCell/COUNT($AX$2:AX1144)))*J1144)))),J1144)))))))</f>
        <v/>
      </c>
      <c r="K1145" s="120" t="str">
        <f>IF(H1145="","",IF(AND(Temp!optSeasCoef=0,Temp!sts_add=1),IF(H1145="out-sample",I1145+(Q1145*J1145),I1145+J1145),IF(AND(Temp!optSeasCoef=0,Temp!sts_multp=1),IF(H1145="out-sample",I1145*(J1145^Q1145),I1145*J1145),IF(Temp!sts_add=1,IF(H1145="out-sample",(I1145+(Q1145*J1145))*G1145,(I1145+J1145)*G1145),IF(H1145="out-sample",I1145*(J1145^Q1145)*G1145,I1145*J1145*G1145)))))</f>
        <v/>
      </c>
      <c r="L1145" s="116" t="str">
        <f t="shared" si="187"/>
        <v/>
      </c>
      <c r="M1145" s="116" t="str">
        <f t="shared" si="188"/>
        <v/>
      </c>
      <c r="N1145" s="116" t="str">
        <f t="shared" si="189"/>
        <v/>
      </c>
      <c r="O1145" s="116" t="str">
        <f t="shared" si="190"/>
        <v/>
      </c>
      <c r="P1145" s="116" t="str">
        <f t="shared" si="191"/>
        <v/>
      </c>
      <c r="Q1145" s="94" t="str">
        <f>IF(AND(Temp!fhor_indata=1,ISBLANK(F1145),H1144="in-sample"),1,IF(AND(Temp!fhor_indata=1,H1144="out-sample",Q1144&lt;XfHor),Q1144+1,IF(ISBLANK(F1145),"",IF(AND(H1145="out-sample",H1144="in-sample"),1,IF(AND(H1145="out-sample",H1144="out-sample"),Q1144+1,IF(ISNUMBER(Q1144),Q1144+1,1))))))</f>
        <v/>
      </c>
      <c r="R1145" s="94" t="str">
        <f t="shared" si="192"/>
        <v/>
      </c>
      <c r="S1145" s="94" t="str">
        <f>IF(Temp!fhor_indata=1,IF(S1144=XobsHor,1,IF(COUNT($S$2:S1144)&lt;=XobsHor,S1144+1,IF(AND(COUNT($S$2:S1144)&lt;=XobsHor+XfHor,IFERROR(MOD(S1144,XobsHor)&lt;XfHor,FALSE)),S1144+1,""))),IF(ISBLANK(F1145),"",IF(S1144=maxP,1,IF(S1144&lt;maxP,S1144+1,IF(COUNT($S$2:S1145)&lt;=XobsHor,S1144+1,"")))))</f>
        <v/>
      </c>
      <c r="T1145" s="3"/>
      <c r="U1145" s="6"/>
      <c r="V1145" s="6"/>
      <c r="W1145" s="6"/>
      <c r="X1145" s="6"/>
      <c r="Y1145" s="6"/>
      <c r="Z1145" s="6"/>
      <c r="AA1145" s="6"/>
      <c r="AB1145" s="6"/>
      <c r="AC1145" s="6"/>
      <c r="AD1145" s="6"/>
      <c r="AE1145" s="6"/>
      <c r="AF1145" s="6"/>
      <c r="AG1145" s="6"/>
      <c r="AH1145" s="6"/>
      <c r="AI1145" s="6"/>
      <c r="AJ1145" s="6"/>
      <c r="AK1145" s="6"/>
      <c r="AW1145" s="122" t="str">
        <f t="shared" si="194"/>
        <v/>
      </c>
      <c r="AX1145" s="123" t="str">
        <f t="shared" si="195"/>
        <v/>
      </c>
      <c r="AY1145" s="124" t="str">
        <f t="shared" si="196"/>
        <v/>
      </c>
      <c r="AZ1145" s="124" t="str">
        <f t="shared" si="197"/>
        <v/>
      </c>
      <c r="BF1145" s="91"/>
    </row>
    <row r="1146" spans="1:58" s="78" customFormat="1" ht="14.25" x14ac:dyDescent="0.2">
      <c r="A1146" s="6"/>
      <c r="B1146" s="6"/>
      <c r="C1146" s="6"/>
      <c r="D1146" s="3"/>
      <c r="E1146" s="98" t="str">
        <f t="shared" si="193"/>
        <v/>
      </c>
      <c r="F1146" s="117"/>
      <c r="G1146" s="116" t="str">
        <f>IF(E1146="","",IF(Temp!optSeasCoef=0,1,INDEX($C$2:$C$13,IF(MOD(COUNT($E$2:E1146),seas_indx)=0,seas_indx,MOD(COUNT($E$2:E1146),seas_indx)))))</f>
        <v/>
      </c>
      <c r="H1146" s="97" t="str">
        <f>IFERROR(IF(Temp!fhor_indata=1,IF(COUNT($S$2:S1146)&lt;=XobsHor,"in-sample",IF(AND(COUNT($S$2:S1146)&lt;=XobsHor+XfHor,MOD(S1145,XobsHor)&lt;XfHor),"out-sample","")),IF(ISBLANK(F1146),"",IF(COUNT($F$2:F1146)&lt;=XobsHor-XfHor,"in-sample","out-sample"))),"")</f>
        <v/>
      </c>
      <c r="I1146" s="120" t="str">
        <f>IF(AND(ISBLANK(F1145),H1145="in-sample"),"",IF(AND(Temp!fhor_indata=1,H1145="out-sample",H1146="out-sample"),I1145,IF(AND(ISBLANK(F1146),H1145="out-sample"),"",IF(AND(Temp!optSeasCoef=0,Temp!sts_add=1),IF(H1145="in-sample",IF(Q1145=bigT,((pCell/bigT)*F1145)+((1-(pCell/bigT))*(I1145+J1145)),IF(OR(ISBLANK(F1146),COUNT($F$2:F1145)&lt;=pCell),F1145,((pCell/COUNT($F$2:F1145))*F1145)+((1-(pCell/COUNT($F$2:F1145)))*(I1145+J1145)))),I1145),IF(AND(Temp!optSeasCoef=0,Temp!sts_multp=1),IF(H1145="in-sample",IF(Q1145=bigT,((pCell/bigT)*F1145)+((1-(pCell/bigT))*(I1145*J1145)),IF(OR(ISBLANK(F1146),COUNT(F$2:$F1145)&lt;=pCell),F1145,((pCell/COUNT($F$2:F1145))*F1145)+((1-(pCell/COUNT($F$2:F1145)))*(I1145*J1145)))),I1145),IF(Temp!sts_add=1,IF(H1145="in-sample",IF(Q1145=bigT,((pCell/bigT)*AX1145)+((1-(pCell/bigT))*(I1145+J1145)),IF(OR(ISBLANK(F1146),COUNT($AX$2:AX1145)&lt;=pCell),AX1145,((pCell/COUNT($AX$2:AX1145))*AX1145)+((1-(pCell/COUNT($AX$2:AX1145)))*(I1145+J1145)))),I1145),IF(H1145="in-sample",IF(Q1145=bigT,((pCell/bigT)*AX1145)+((1-(pCell/bigT))*(I1145*J1145)),IF(OR(ISBLANK(F1146),COUNT($AX$2:AX1145)&lt;=pCell),AX1145,((pCell/COUNT($AX$2:AX1145))*AX1145)+((1-(pCell/COUNT($AX$2:AX1145)))*(I1145*J1145)))),I1145)))))))</f>
        <v/>
      </c>
      <c r="J1146" s="120" t="str">
        <f>IF(AND(ISBLANK(F1145),H1145="in-sample"),"",IF(AND(Temp!fhor_indata=1,H1145="out-sample",H1146="out-sample"),J1145,IF(AND(ISBLANK(F1146),H1145="out-sample"),"",IF(AND(Temp!optSeasCoef=0,Temp!sts_add=1),IF(H1145="in-sample",IF(Q1145=bigT,((qCell/bigT)*(I1146-I1145))+((1-(qCell/bigT))*J1145),IF(OR(ISBLANK(F1146),COUNT($F$2:F1145)&lt;=qCell),IF(COUNT($F$2:F1145)=1,0,F1145-F1144),((qCell/COUNT($F$2:F1145))*(I1146-I1145))+((1-(qCell/COUNT($F$2:F1145)))*J1145))),J1145),IF(AND(Temp!optSeasCoef=0,Temp!sts_multp=1),IF(H1145="in-sample",IF(Q1145=bigT,((qCell/bigT)*(I1146/I1145))+((1-(qCell/bigT))*J1145),IF(qCell=0,1,IF(OR(ISBLANK(F1146),COUNT($F$2:F1145)&lt;=qCell),IF(COUNT($F$2:F1145)=1,1,F1145/F1144),((qCell/COUNT($F$2:F1145))*(I1146/I1145))+((1-(qCell/COUNT($F$2:F1145)))*J1145)))),J1145),IF(Temp!sts_add=1,IF(H1145="in-sample",IF(Q1145=bigT,((qCell/bigT)*(I1146-I1145))+((1-(qCell/bigT))*J1145),IF(OR(ISBLANK(F1146),COUNT($AX$2:AX1145)&lt;=qCell),IF(COUNT($AX$2:AX1145)=1,0,AX1145-AX1144),((qCell/COUNT($AX$2:AX1145))*(I1146-I1145))+((1-(qCell/COUNT($AX$2:AX1145)))*J1145))),J1145),IF(H1145="in-sample",IF(Q1145=bigT,((qCell/bigT)*(I1146/I1145))+((1-(qCell/bigT))*J1145),IF(qCell=0,1,IF(OR(ISBLANK(F1146),COUNT($AX$2:AX1145)&lt;=qCell),IF(COUNT($AX$2:AX1145)=1,1,AX1145/AX1144),((qCell/COUNT($AX$2:AX1145))*(I1146/I1145))+((1-(qCell/COUNT($AX$2:AX1145)))*J1145)))),J1145)))))))</f>
        <v/>
      </c>
      <c r="K1146" s="120" t="str">
        <f>IF(H1146="","",IF(AND(Temp!optSeasCoef=0,Temp!sts_add=1),IF(H1146="out-sample",I1146+(Q1146*J1146),I1146+J1146),IF(AND(Temp!optSeasCoef=0,Temp!sts_multp=1),IF(H1146="out-sample",I1146*(J1146^Q1146),I1146*J1146),IF(Temp!sts_add=1,IF(H1146="out-sample",(I1146+(Q1146*J1146))*G1146,(I1146+J1146)*G1146),IF(H1146="out-sample",I1146*(J1146^Q1146)*G1146,I1146*J1146*G1146)))))</f>
        <v/>
      </c>
      <c r="L1146" s="116" t="str">
        <f t="shared" si="187"/>
        <v/>
      </c>
      <c r="M1146" s="116" t="str">
        <f t="shared" si="188"/>
        <v/>
      </c>
      <c r="N1146" s="116" t="str">
        <f t="shared" si="189"/>
        <v/>
      </c>
      <c r="O1146" s="116" t="str">
        <f t="shared" si="190"/>
        <v/>
      </c>
      <c r="P1146" s="116" t="str">
        <f t="shared" si="191"/>
        <v/>
      </c>
      <c r="Q1146" s="94" t="str">
        <f>IF(AND(Temp!fhor_indata=1,ISBLANK(F1146),H1145="in-sample"),1,IF(AND(Temp!fhor_indata=1,H1145="out-sample",Q1145&lt;XfHor),Q1145+1,IF(ISBLANK(F1146),"",IF(AND(H1146="out-sample",H1145="in-sample"),1,IF(AND(H1146="out-sample",H1145="out-sample"),Q1145+1,IF(ISNUMBER(Q1145),Q1145+1,1))))))</f>
        <v/>
      </c>
      <c r="R1146" s="94" t="str">
        <f t="shared" si="192"/>
        <v/>
      </c>
      <c r="S1146" s="94" t="str">
        <f>IF(Temp!fhor_indata=1,IF(S1145=XobsHor,1,IF(COUNT($S$2:S1145)&lt;=XobsHor,S1145+1,IF(AND(COUNT($S$2:S1145)&lt;=XobsHor+XfHor,IFERROR(MOD(S1145,XobsHor)&lt;XfHor,FALSE)),S1145+1,""))),IF(ISBLANK(F1146),"",IF(S1145=maxP,1,IF(S1145&lt;maxP,S1145+1,IF(COUNT($S$2:S1146)&lt;=XobsHor,S1145+1,"")))))</f>
        <v/>
      </c>
      <c r="T1146" s="3"/>
      <c r="U1146" s="6"/>
      <c r="V1146" s="6"/>
      <c r="W1146" s="6"/>
      <c r="X1146" s="6"/>
      <c r="Y1146" s="6"/>
      <c r="Z1146" s="6"/>
      <c r="AA1146" s="6"/>
      <c r="AB1146" s="6"/>
      <c r="AC1146" s="6"/>
      <c r="AD1146" s="6"/>
      <c r="AE1146" s="6"/>
      <c r="AF1146" s="6"/>
      <c r="AG1146" s="6"/>
      <c r="AH1146" s="6"/>
      <c r="AI1146" s="6"/>
      <c r="AJ1146" s="6"/>
      <c r="AK1146" s="6"/>
      <c r="AW1146" s="122" t="str">
        <f t="shared" si="194"/>
        <v/>
      </c>
      <c r="AX1146" s="123" t="str">
        <f t="shared" si="195"/>
        <v/>
      </c>
      <c r="AY1146" s="124" t="str">
        <f t="shared" si="196"/>
        <v/>
      </c>
      <c r="AZ1146" s="124" t="str">
        <f t="shared" si="197"/>
        <v/>
      </c>
      <c r="BF1146" s="91"/>
    </row>
    <row r="1147" spans="1:58" s="78" customFormat="1" ht="14.25" x14ac:dyDescent="0.2">
      <c r="A1147" s="6"/>
      <c r="B1147" s="6"/>
      <c r="C1147" s="6"/>
      <c r="D1147" s="3"/>
      <c r="E1147" s="98" t="str">
        <f t="shared" si="193"/>
        <v/>
      </c>
      <c r="F1147" s="117"/>
      <c r="G1147" s="116" t="str">
        <f>IF(E1147="","",IF(Temp!optSeasCoef=0,1,INDEX($C$2:$C$13,IF(MOD(COUNT($E$2:E1147),seas_indx)=0,seas_indx,MOD(COUNT($E$2:E1147),seas_indx)))))</f>
        <v/>
      </c>
      <c r="H1147" s="97" t="str">
        <f>IFERROR(IF(Temp!fhor_indata=1,IF(COUNT($S$2:S1147)&lt;=XobsHor,"in-sample",IF(AND(COUNT($S$2:S1147)&lt;=XobsHor+XfHor,MOD(S1146,XobsHor)&lt;XfHor),"out-sample","")),IF(ISBLANK(F1147),"",IF(COUNT($F$2:F1147)&lt;=XobsHor-XfHor,"in-sample","out-sample"))),"")</f>
        <v/>
      </c>
      <c r="I1147" s="120" t="str">
        <f>IF(AND(ISBLANK(F1146),H1146="in-sample"),"",IF(AND(Temp!fhor_indata=1,H1146="out-sample",H1147="out-sample"),I1146,IF(AND(ISBLANK(F1147),H1146="out-sample"),"",IF(AND(Temp!optSeasCoef=0,Temp!sts_add=1),IF(H1146="in-sample",IF(Q1146=bigT,((pCell/bigT)*F1146)+((1-(pCell/bigT))*(I1146+J1146)),IF(OR(ISBLANK(F1147),COUNT($F$2:F1146)&lt;=pCell),F1146,((pCell/COUNT($F$2:F1146))*F1146)+((1-(pCell/COUNT($F$2:F1146)))*(I1146+J1146)))),I1146),IF(AND(Temp!optSeasCoef=0,Temp!sts_multp=1),IF(H1146="in-sample",IF(Q1146=bigT,((pCell/bigT)*F1146)+((1-(pCell/bigT))*(I1146*J1146)),IF(OR(ISBLANK(F1147),COUNT(F$2:$F1146)&lt;=pCell),F1146,((pCell/COUNT($F$2:F1146))*F1146)+((1-(pCell/COUNT($F$2:F1146)))*(I1146*J1146)))),I1146),IF(Temp!sts_add=1,IF(H1146="in-sample",IF(Q1146=bigT,((pCell/bigT)*AX1146)+((1-(pCell/bigT))*(I1146+J1146)),IF(OR(ISBLANK(F1147),COUNT($AX$2:AX1146)&lt;=pCell),AX1146,((pCell/COUNT($AX$2:AX1146))*AX1146)+((1-(pCell/COUNT($AX$2:AX1146)))*(I1146+J1146)))),I1146),IF(H1146="in-sample",IF(Q1146=bigT,((pCell/bigT)*AX1146)+((1-(pCell/bigT))*(I1146*J1146)),IF(OR(ISBLANK(F1147),COUNT($AX$2:AX1146)&lt;=pCell),AX1146,((pCell/COUNT($AX$2:AX1146))*AX1146)+((1-(pCell/COUNT($AX$2:AX1146)))*(I1146*J1146)))),I1146)))))))</f>
        <v/>
      </c>
      <c r="J1147" s="120" t="str">
        <f>IF(AND(ISBLANK(F1146),H1146="in-sample"),"",IF(AND(Temp!fhor_indata=1,H1146="out-sample",H1147="out-sample"),J1146,IF(AND(ISBLANK(F1147),H1146="out-sample"),"",IF(AND(Temp!optSeasCoef=0,Temp!sts_add=1),IF(H1146="in-sample",IF(Q1146=bigT,((qCell/bigT)*(I1147-I1146))+((1-(qCell/bigT))*J1146),IF(OR(ISBLANK(F1147),COUNT($F$2:F1146)&lt;=qCell),IF(COUNT($F$2:F1146)=1,0,F1146-F1145),((qCell/COUNT($F$2:F1146))*(I1147-I1146))+((1-(qCell/COUNT($F$2:F1146)))*J1146))),J1146),IF(AND(Temp!optSeasCoef=0,Temp!sts_multp=1),IF(H1146="in-sample",IF(Q1146=bigT,((qCell/bigT)*(I1147/I1146))+((1-(qCell/bigT))*J1146),IF(qCell=0,1,IF(OR(ISBLANK(F1147),COUNT($F$2:F1146)&lt;=qCell),IF(COUNT($F$2:F1146)=1,1,F1146/F1145),((qCell/COUNT($F$2:F1146))*(I1147/I1146))+((1-(qCell/COUNT($F$2:F1146)))*J1146)))),J1146),IF(Temp!sts_add=1,IF(H1146="in-sample",IF(Q1146=bigT,((qCell/bigT)*(I1147-I1146))+((1-(qCell/bigT))*J1146),IF(OR(ISBLANK(F1147),COUNT($AX$2:AX1146)&lt;=qCell),IF(COUNT($AX$2:AX1146)=1,0,AX1146-AX1145),((qCell/COUNT($AX$2:AX1146))*(I1147-I1146))+((1-(qCell/COUNT($AX$2:AX1146)))*J1146))),J1146),IF(H1146="in-sample",IF(Q1146=bigT,((qCell/bigT)*(I1147/I1146))+((1-(qCell/bigT))*J1146),IF(qCell=0,1,IF(OR(ISBLANK(F1147),COUNT($AX$2:AX1146)&lt;=qCell),IF(COUNT($AX$2:AX1146)=1,1,AX1146/AX1145),((qCell/COUNT($AX$2:AX1146))*(I1147/I1146))+((1-(qCell/COUNT($AX$2:AX1146)))*J1146)))),J1146)))))))</f>
        <v/>
      </c>
      <c r="K1147" s="120" t="str">
        <f>IF(H1147="","",IF(AND(Temp!optSeasCoef=0,Temp!sts_add=1),IF(H1147="out-sample",I1147+(Q1147*J1147),I1147+J1147),IF(AND(Temp!optSeasCoef=0,Temp!sts_multp=1),IF(H1147="out-sample",I1147*(J1147^Q1147),I1147*J1147),IF(Temp!sts_add=1,IF(H1147="out-sample",(I1147+(Q1147*J1147))*G1147,(I1147+J1147)*G1147),IF(H1147="out-sample",I1147*(J1147^Q1147)*G1147,I1147*J1147*G1147)))))</f>
        <v/>
      </c>
      <c r="L1147" s="116" t="str">
        <f t="shared" si="187"/>
        <v/>
      </c>
      <c r="M1147" s="116" t="str">
        <f t="shared" si="188"/>
        <v/>
      </c>
      <c r="N1147" s="116" t="str">
        <f t="shared" si="189"/>
        <v/>
      </c>
      <c r="O1147" s="116" t="str">
        <f t="shared" si="190"/>
        <v/>
      </c>
      <c r="P1147" s="116" t="str">
        <f t="shared" si="191"/>
        <v/>
      </c>
      <c r="Q1147" s="94" t="str">
        <f>IF(AND(Temp!fhor_indata=1,ISBLANK(F1147),H1146="in-sample"),1,IF(AND(Temp!fhor_indata=1,H1146="out-sample",Q1146&lt;XfHor),Q1146+1,IF(ISBLANK(F1147),"",IF(AND(H1147="out-sample",H1146="in-sample"),1,IF(AND(H1147="out-sample",H1146="out-sample"),Q1146+1,IF(ISNUMBER(Q1146),Q1146+1,1))))))</f>
        <v/>
      </c>
      <c r="R1147" s="94" t="str">
        <f t="shared" si="192"/>
        <v/>
      </c>
      <c r="S1147" s="94" t="str">
        <f>IF(Temp!fhor_indata=1,IF(S1146=XobsHor,1,IF(COUNT($S$2:S1146)&lt;=XobsHor,S1146+1,IF(AND(COUNT($S$2:S1146)&lt;=XobsHor+XfHor,IFERROR(MOD(S1146,XobsHor)&lt;XfHor,FALSE)),S1146+1,""))),IF(ISBLANK(F1147),"",IF(S1146=maxP,1,IF(S1146&lt;maxP,S1146+1,IF(COUNT($S$2:S1147)&lt;=XobsHor,S1146+1,"")))))</f>
        <v/>
      </c>
      <c r="T1147" s="3"/>
      <c r="U1147" s="6"/>
      <c r="V1147" s="6"/>
      <c r="W1147" s="6"/>
      <c r="X1147" s="6"/>
      <c r="Y1147" s="6"/>
      <c r="Z1147" s="6"/>
      <c r="AA1147" s="6"/>
      <c r="AB1147" s="6"/>
      <c r="AC1147" s="6"/>
      <c r="AD1147" s="6"/>
      <c r="AE1147" s="6"/>
      <c r="AF1147" s="6"/>
      <c r="AG1147" s="6"/>
      <c r="AH1147" s="6"/>
      <c r="AI1147" s="6"/>
      <c r="AJ1147" s="6"/>
      <c r="AK1147" s="6"/>
      <c r="AW1147" s="122" t="str">
        <f t="shared" si="194"/>
        <v/>
      </c>
      <c r="AX1147" s="123" t="str">
        <f t="shared" si="195"/>
        <v/>
      </c>
      <c r="AY1147" s="124" t="str">
        <f t="shared" si="196"/>
        <v/>
      </c>
      <c r="AZ1147" s="124" t="str">
        <f t="shared" si="197"/>
        <v/>
      </c>
      <c r="BF1147" s="91"/>
    </row>
    <row r="1148" spans="1:58" s="78" customFormat="1" ht="14.25" x14ac:dyDescent="0.2">
      <c r="A1148" s="6"/>
      <c r="B1148" s="6"/>
      <c r="C1148" s="6"/>
      <c r="D1148" s="3"/>
      <c r="E1148" s="98" t="str">
        <f t="shared" si="193"/>
        <v/>
      </c>
      <c r="F1148" s="117"/>
      <c r="G1148" s="116" t="str">
        <f>IF(E1148="","",IF(Temp!optSeasCoef=0,1,INDEX($C$2:$C$13,IF(MOD(COUNT($E$2:E1148),seas_indx)=0,seas_indx,MOD(COUNT($E$2:E1148),seas_indx)))))</f>
        <v/>
      </c>
      <c r="H1148" s="97" t="str">
        <f>IFERROR(IF(Temp!fhor_indata=1,IF(COUNT($S$2:S1148)&lt;=XobsHor,"in-sample",IF(AND(COUNT($S$2:S1148)&lt;=XobsHor+XfHor,MOD(S1147,XobsHor)&lt;XfHor),"out-sample","")),IF(ISBLANK(F1148),"",IF(COUNT($F$2:F1148)&lt;=XobsHor-XfHor,"in-sample","out-sample"))),"")</f>
        <v/>
      </c>
      <c r="I1148" s="120" t="str">
        <f>IF(AND(ISBLANK(F1147),H1147="in-sample"),"",IF(AND(Temp!fhor_indata=1,H1147="out-sample",H1148="out-sample"),I1147,IF(AND(ISBLANK(F1148),H1147="out-sample"),"",IF(AND(Temp!optSeasCoef=0,Temp!sts_add=1),IF(H1147="in-sample",IF(Q1147=bigT,((pCell/bigT)*F1147)+((1-(pCell/bigT))*(I1147+J1147)),IF(OR(ISBLANK(F1148),COUNT($F$2:F1147)&lt;=pCell),F1147,((pCell/COUNT($F$2:F1147))*F1147)+((1-(pCell/COUNT($F$2:F1147)))*(I1147+J1147)))),I1147),IF(AND(Temp!optSeasCoef=0,Temp!sts_multp=1),IF(H1147="in-sample",IF(Q1147=bigT,((pCell/bigT)*F1147)+((1-(pCell/bigT))*(I1147*J1147)),IF(OR(ISBLANK(F1148),COUNT(F$2:$F1147)&lt;=pCell),F1147,((pCell/COUNT($F$2:F1147))*F1147)+((1-(pCell/COUNT($F$2:F1147)))*(I1147*J1147)))),I1147),IF(Temp!sts_add=1,IF(H1147="in-sample",IF(Q1147=bigT,((pCell/bigT)*AX1147)+((1-(pCell/bigT))*(I1147+J1147)),IF(OR(ISBLANK(F1148),COUNT($AX$2:AX1147)&lt;=pCell),AX1147,((pCell/COUNT($AX$2:AX1147))*AX1147)+((1-(pCell/COUNT($AX$2:AX1147)))*(I1147+J1147)))),I1147),IF(H1147="in-sample",IF(Q1147=bigT,((pCell/bigT)*AX1147)+((1-(pCell/bigT))*(I1147*J1147)),IF(OR(ISBLANK(F1148),COUNT($AX$2:AX1147)&lt;=pCell),AX1147,((pCell/COUNT($AX$2:AX1147))*AX1147)+((1-(pCell/COUNT($AX$2:AX1147)))*(I1147*J1147)))),I1147)))))))</f>
        <v/>
      </c>
      <c r="J1148" s="120" t="str">
        <f>IF(AND(ISBLANK(F1147),H1147="in-sample"),"",IF(AND(Temp!fhor_indata=1,H1147="out-sample",H1148="out-sample"),J1147,IF(AND(ISBLANK(F1148),H1147="out-sample"),"",IF(AND(Temp!optSeasCoef=0,Temp!sts_add=1),IF(H1147="in-sample",IF(Q1147=bigT,((qCell/bigT)*(I1148-I1147))+((1-(qCell/bigT))*J1147),IF(OR(ISBLANK(F1148),COUNT($F$2:F1147)&lt;=qCell),IF(COUNT($F$2:F1147)=1,0,F1147-F1146),((qCell/COUNT($F$2:F1147))*(I1148-I1147))+((1-(qCell/COUNT($F$2:F1147)))*J1147))),J1147),IF(AND(Temp!optSeasCoef=0,Temp!sts_multp=1),IF(H1147="in-sample",IF(Q1147=bigT,((qCell/bigT)*(I1148/I1147))+((1-(qCell/bigT))*J1147),IF(qCell=0,1,IF(OR(ISBLANK(F1148),COUNT($F$2:F1147)&lt;=qCell),IF(COUNT($F$2:F1147)=1,1,F1147/F1146),((qCell/COUNT($F$2:F1147))*(I1148/I1147))+((1-(qCell/COUNT($F$2:F1147)))*J1147)))),J1147),IF(Temp!sts_add=1,IF(H1147="in-sample",IF(Q1147=bigT,((qCell/bigT)*(I1148-I1147))+((1-(qCell/bigT))*J1147),IF(OR(ISBLANK(F1148),COUNT($AX$2:AX1147)&lt;=qCell),IF(COUNT($AX$2:AX1147)=1,0,AX1147-AX1146),((qCell/COUNT($AX$2:AX1147))*(I1148-I1147))+((1-(qCell/COUNT($AX$2:AX1147)))*J1147))),J1147),IF(H1147="in-sample",IF(Q1147=bigT,((qCell/bigT)*(I1148/I1147))+((1-(qCell/bigT))*J1147),IF(qCell=0,1,IF(OR(ISBLANK(F1148),COUNT($AX$2:AX1147)&lt;=qCell),IF(COUNT($AX$2:AX1147)=1,1,AX1147/AX1146),((qCell/COUNT($AX$2:AX1147))*(I1148/I1147))+((1-(qCell/COUNT($AX$2:AX1147)))*J1147)))),J1147)))))))</f>
        <v/>
      </c>
      <c r="K1148" s="120" t="str">
        <f>IF(H1148="","",IF(AND(Temp!optSeasCoef=0,Temp!sts_add=1),IF(H1148="out-sample",I1148+(Q1148*J1148),I1148+J1148),IF(AND(Temp!optSeasCoef=0,Temp!sts_multp=1),IF(H1148="out-sample",I1148*(J1148^Q1148),I1148*J1148),IF(Temp!sts_add=1,IF(H1148="out-sample",(I1148+(Q1148*J1148))*G1148,(I1148+J1148)*G1148),IF(H1148="out-sample",I1148*(J1148^Q1148)*G1148,I1148*J1148*G1148)))))</f>
        <v/>
      </c>
      <c r="L1148" s="116" t="str">
        <f t="shared" si="187"/>
        <v/>
      </c>
      <c r="M1148" s="116" t="str">
        <f t="shared" si="188"/>
        <v/>
      </c>
      <c r="N1148" s="116" t="str">
        <f t="shared" si="189"/>
        <v/>
      </c>
      <c r="O1148" s="116" t="str">
        <f t="shared" si="190"/>
        <v/>
      </c>
      <c r="P1148" s="116" t="str">
        <f t="shared" si="191"/>
        <v/>
      </c>
      <c r="Q1148" s="94" t="str">
        <f>IF(AND(Temp!fhor_indata=1,ISBLANK(F1148),H1147="in-sample"),1,IF(AND(Temp!fhor_indata=1,H1147="out-sample",Q1147&lt;XfHor),Q1147+1,IF(ISBLANK(F1148),"",IF(AND(H1148="out-sample",H1147="in-sample"),1,IF(AND(H1148="out-sample",H1147="out-sample"),Q1147+1,IF(ISNUMBER(Q1147),Q1147+1,1))))))</f>
        <v/>
      </c>
      <c r="R1148" s="94" t="str">
        <f t="shared" si="192"/>
        <v/>
      </c>
      <c r="S1148" s="94" t="str">
        <f>IF(Temp!fhor_indata=1,IF(S1147=XobsHor,1,IF(COUNT($S$2:S1147)&lt;=XobsHor,S1147+1,IF(AND(COUNT($S$2:S1147)&lt;=XobsHor+XfHor,IFERROR(MOD(S1147,XobsHor)&lt;XfHor,FALSE)),S1147+1,""))),IF(ISBLANK(F1148),"",IF(S1147=maxP,1,IF(S1147&lt;maxP,S1147+1,IF(COUNT($S$2:S1148)&lt;=XobsHor,S1147+1,"")))))</f>
        <v/>
      </c>
      <c r="T1148" s="3"/>
      <c r="U1148" s="6"/>
      <c r="V1148" s="6"/>
      <c r="W1148" s="6"/>
      <c r="X1148" s="6"/>
      <c r="Y1148" s="6"/>
      <c r="Z1148" s="6"/>
      <c r="AA1148" s="6"/>
      <c r="AB1148" s="6"/>
      <c r="AC1148" s="6"/>
      <c r="AD1148" s="6"/>
      <c r="AE1148" s="6"/>
      <c r="AF1148" s="6"/>
      <c r="AG1148" s="6"/>
      <c r="AH1148" s="6"/>
      <c r="AI1148" s="6"/>
      <c r="AJ1148" s="6"/>
      <c r="AK1148" s="6"/>
      <c r="AW1148" s="122" t="str">
        <f t="shared" si="194"/>
        <v/>
      </c>
      <c r="AX1148" s="123" t="str">
        <f t="shared" si="195"/>
        <v/>
      </c>
      <c r="AY1148" s="124" t="str">
        <f t="shared" si="196"/>
        <v/>
      </c>
      <c r="AZ1148" s="124" t="str">
        <f t="shared" si="197"/>
        <v/>
      </c>
      <c r="BF1148" s="91"/>
    </row>
    <row r="1149" spans="1:58" s="78" customFormat="1" ht="14.25" x14ac:dyDescent="0.2">
      <c r="A1149" s="6"/>
      <c r="B1149" s="6"/>
      <c r="C1149" s="6"/>
      <c r="D1149" s="3"/>
      <c r="E1149" s="98" t="str">
        <f t="shared" si="193"/>
        <v/>
      </c>
      <c r="F1149" s="117"/>
      <c r="G1149" s="116" t="str">
        <f>IF(E1149="","",IF(Temp!optSeasCoef=0,1,INDEX($C$2:$C$13,IF(MOD(COUNT($E$2:E1149),seas_indx)=0,seas_indx,MOD(COUNT($E$2:E1149),seas_indx)))))</f>
        <v/>
      </c>
      <c r="H1149" s="97" t="str">
        <f>IFERROR(IF(Temp!fhor_indata=1,IF(COUNT($S$2:S1149)&lt;=XobsHor,"in-sample",IF(AND(COUNT($S$2:S1149)&lt;=XobsHor+XfHor,MOD(S1148,XobsHor)&lt;XfHor),"out-sample","")),IF(ISBLANK(F1149),"",IF(COUNT($F$2:F1149)&lt;=XobsHor-XfHor,"in-sample","out-sample"))),"")</f>
        <v/>
      </c>
      <c r="I1149" s="120" t="str">
        <f>IF(AND(ISBLANK(F1148),H1148="in-sample"),"",IF(AND(Temp!fhor_indata=1,H1148="out-sample",H1149="out-sample"),I1148,IF(AND(ISBLANK(F1149),H1148="out-sample"),"",IF(AND(Temp!optSeasCoef=0,Temp!sts_add=1),IF(H1148="in-sample",IF(Q1148=bigT,((pCell/bigT)*F1148)+((1-(pCell/bigT))*(I1148+J1148)),IF(OR(ISBLANK(F1149),COUNT($F$2:F1148)&lt;=pCell),F1148,((pCell/COUNT($F$2:F1148))*F1148)+((1-(pCell/COUNT($F$2:F1148)))*(I1148+J1148)))),I1148),IF(AND(Temp!optSeasCoef=0,Temp!sts_multp=1),IF(H1148="in-sample",IF(Q1148=bigT,((pCell/bigT)*F1148)+((1-(pCell/bigT))*(I1148*J1148)),IF(OR(ISBLANK(F1149),COUNT(F$2:$F1148)&lt;=pCell),F1148,((pCell/COUNT($F$2:F1148))*F1148)+((1-(pCell/COUNT($F$2:F1148)))*(I1148*J1148)))),I1148),IF(Temp!sts_add=1,IF(H1148="in-sample",IF(Q1148=bigT,((pCell/bigT)*AX1148)+((1-(pCell/bigT))*(I1148+J1148)),IF(OR(ISBLANK(F1149),COUNT($AX$2:AX1148)&lt;=pCell),AX1148,((pCell/COUNT($AX$2:AX1148))*AX1148)+((1-(pCell/COUNT($AX$2:AX1148)))*(I1148+J1148)))),I1148),IF(H1148="in-sample",IF(Q1148=bigT,((pCell/bigT)*AX1148)+((1-(pCell/bigT))*(I1148*J1148)),IF(OR(ISBLANK(F1149),COUNT($AX$2:AX1148)&lt;=pCell),AX1148,((pCell/COUNT($AX$2:AX1148))*AX1148)+((1-(pCell/COUNT($AX$2:AX1148)))*(I1148*J1148)))),I1148)))))))</f>
        <v/>
      </c>
      <c r="J1149" s="120" t="str">
        <f>IF(AND(ISBLANK(F1148),H1148="in-sample"),"",IF(AND(Temp!fhor_indata=1,H1148="out-sample",H1149="out-sample"),J1148,IF(AND(ISBLANK(F1149),H1148="out-sample"),"",IF(AND(Temp!optSeasCoef=0,Temp!sts_add=1),IF(H1148="in-sample",IF(Q1148=bigT,((qCell/bigT)*(I1149-I1148))+((1-(qCell/bigT))*J1148),IF(OR(ISBLANK(F1149),COUNT($F$2:F1148)&lt;=qCell),IF(COUNT($F$2:F1148)=1,0,F1148-F1147),((qCell/COUNT($F$2:F1148))*(I1149-I1148))+((1-(qCell/COUNT($F$2:F1148)))*J1148))),J1148),IF(AND(Temp!optSeasCoef=0,Temp!sts_multp=1),IF(H1148="in-sample",IF(Q1148=bigT,((qCell/bigT)*(I1149/I1148))+((1-(qCell/bigT))*J1148),IF(qCell=0,1,IF(OR(ISBLANK(F1149),COUNT($F$2:F1148)&lt;=qCell),IF(COUNT($F$2:F1148)=1,1,F1148/F1147),((qCell/COUNT($F$2:F1148))*(I1149/I1148))+((1-(qCell/COUNT($F$2:F1148)))*J1148)))),J1148),IF(Temp!sts_add=1,IF(H1148="in-sample",IF(Q1148=bigT,((qCell/bigT)*(I1149-I1148))+((1-(qCell/bigT))*J1148),IF(OR(ISBLANK(F1149),COUNT($AX$2:AX1148)&lt;=qCell),IF(COUNT($AX$2:AX1148)=1,0,AX1148-AX1147),((qCell/COUNT($AX$2:AX1148))*(I1149-I1148))+((1-(qCell/COUNT($AX$2:AX1148)))*J1148))),J1148),IF(H1148="in-sample",IF(Q1148=bigT,((qCell/bigT)*(I1149/I1148))+((1-(qCell/bigT))*J1148),IF(qCell=0,1,IF(OR(ISBLANK(F1149),COUNT($AX$2:AX1148)&lt;=qCell),IF(COUNT($AX$2:AX1148)=1,1,AX1148/AX1147),((qCell/COUNT($AX$2:AX1148))*(I1149/I1148))+((1-(qCell/COUNT($AX$2:AX1148)))*J1148)))),J1148)))))))</f>
        <v/>
      </c>
      <c r="K1149" s="120" t="str">
        <f>IF(H1149="","",IF(AND(Temp!optSeasCoef=0,Temp!sts_add=1),IF(H1149="out-sample",I1149+(Q1149*J1149),I1149+J1149),IF(AND(Temp!optSeasCoef=0,Temp!sts_multp=1),IF(H1149="out-sample",I1149*(J1149^Q1149),I1149*J1149),IF(Temp!sts_add=1,IF(H1149="out-sample",(I1149+(Q1149*J1149))*G1149,(I1149+J1149)*G1149),IF(H1149="out-sample",I1149*(J1149^Q1149)*G1149,I1149*J1149*G1149)))))</f>
        <v/>
      </c>
      <c r="L1149" s="116" t="str">
        <f t="shared" si="187"/>
        <v/>
      </c>
      <c r="M1149" s="116" t="str">
        <f t="shared" si="188"/>
        <v/>
      </c>
      <c r="N1149" s="116" t="str">
        <f t="shared" si="189"/>
        <v/>
      </c>
      <c r="O1149" s="116" t="str">
        <f t="shared" si="190"/>
        <v/>
      </c>
      <c r="P1149" s="116" t="str">
        <f t="shared" si="191"/>
        <v/>
      </c>
      <c r="Q1149" s="94" t="str">
        <f>IF(AND(Temp!fhor_indata=1,ISBLANK(F1149),H1148="in-sample"),1,IF(AND(Temp!fhor_indata=1,H1148="out-sample",Q1148&lt;XfHor),Q1148+1,IF(ISBLANK(F1149),"",IF(AND(H1149="out-sample",H1148="in-sample"),1,IF(AND(H1149="out-sample",H1148="out-sample"),Q1148+1,IF(ISNUMBER(Q1148),Q1148+1,1))))))</f>
        <v/>
      </c>
      <c r="R1149" s="94" t="str">
        <f t="shared" si="192"/>
        <v/>
      </c>
      <c r="S1149" s="94" t="str">
        <f>IF(Temp!fhor_indata=1,IF(S1148=XobsHor,1,IF(COUNT($S$2:S1148)&lt;=XobsHor,S1148+1,IF(AND(COUNT($S$2:S1148)&lt;=XobsHor+XfHor,IFERROR(MOD(S1148,XobsHor)&lt;XfHor,FALSE)),S1148+1,""))),IF(ISBLANK(F1149),"",IF(S1148=maxP,1,IF(S1148&lt;maxP,S1148+1,IF(COUNT($S$2:S1149)&lt;=XobsHor,S1148+1,"")))))</f>
        <v/>
      </c>
      <c r="T1149" s="3"/>
      <c r="U1149" s="6"/>
      <c r="V1149" s="6"/>
      <c r="W1149" s="6"/>
      <c r="X1149" s="6"/>
      <c r="Y1149" s="6"/>
      <c r="Z1149" s="6"/>
      <c r="AA1149" s="6"/>
      <c r="AB1149" s="6"/>
      <c r="AC1149" s="6"/>
      <c r="AD1149" s="6"/>
      <c r="AE1149" s="6"/>
      <c r="AF1149" s="6"/>
      <c r="AG1149" s="6"/>
      <c r="AH1149" s="6"/>
      <c r="AI1149" s="6"/>
      <c r="AJ1149" s="6"/>
      <c r="AK1149" s="6"/>
      <c r="AW1149" s="122" t="str">
        <f t="shared" si="194"/>
        <v/>
      </c>
      <c r="AX1149" s="123" t="str">
        <f t="shared" si="195"/>
        <v/>
      </c>
      <c r="AY1149" s="124" t="str">
        <f t="shared" si="196"/>
        <v/>
      </c>
      <c r="AZ1149" s="124" t="str">
        <f t="shared" si="197"/>
        <v/>
      </c>
      <c r="BF1149" s="91"/>
    </row>
    <row r="1150" spans="1:58" s="78" customFormat="1" ht="14.25" x14ac:dyDescent="0.2">
      <c r="A1150" s="6"/>
      <c r="B1150" s="6"/>
      <c r="C1150" s="6"/>
      <c r="D1150" s="3"/>
      <c r="E1150" s="98" t="str">
        <f t="shared" si="193"/>
        <v/>
      </c>
      <c r="F1150" s="117"/>
      <c r="G1150" s="116" t="str">
        <f>IF(E1150="","",IF(Temp!optSeasCoef=0,1,INDEX($C$2:$C$13,IF(MOD(COUNT($E$2:E1150),seas_indx)=0,seas_indx,MOD(COUNT($E$2:E1150),seas_indx)))))</f>
        <v/>
      </c>
      <c r="H1150" s="97" t="str">
        <f>IFERROR(IF(Temp!fhor_indata=1,IF(COUNT($S$2:S1150)&lt;=XobsHor,"in-sample",IF(AND(COUNT($S$2:S1150)&lt;=XobsHor+XfHor,MOD(S1149,XobsHor)&lt;XfHor),"out-sample","")),IF(ISBLANK(F1150),"",IF(COUNT($F$2:F1150)&lt;=XobsHor-XfHor,"in-sample","out-sample"))),"")</f>
        <v/>
      </c>
      <c r="I1150" s="120" t="str">
        <f>IF(AND(ISBLANK(F1149),H1149="in-sample"),"",IF(AND(Temp!fhor_indata=1,H1149="out-sample",H1150="out-sample"),I1149,IF(AND(ISBLANK(F1150),H1149="out-sample"),"",IF(AND(Temp!optSeasCoef=0,Temp!sts_add=1),IF(H1149="in-sample",IF(Q1149=bigT,((pCell/bigT)*F1149)+((1-(pCell/bigT))*(I1149+J1149)),IF(OR(ISBLANK(F1150),COUNT($F$2:F1149)&lt;=pCell),F1149,((pCell/COUNT($F$2:F1149))*F1149)+((1-(pCell/COUNT($F$2:F1149)))*(I1149+J1149)))),I1149),IF(AND(Temp!optSeasCoef=0,Temp!sts_multp=1),IF(H1149="in-sample",IF(Q1149=bigT,((pCell/bigT)*F1149)+((1-(pCell/bigT))*(I1149*J1149)),IF(OR(ISBLANK(F1150),COUNT(F$2:$F1149)&lt;=pCell),F1149,((pCell/COUNT($F$2:F1149))*F1149)+((1-(pCell/COUNT($F$2:F1149)))*(I1149*J1149)))),I1149),IF(Temp!sts_add=1,IF(H1149="in-sample",IF(Q1149=bigT,((pCell/bigT)*AX1149)+((1-(pCell/bigT))*(I1149+J1149)),IF(OR(ISBLANK(F1150),COUNT($AX$2:AX1149)&lt;=pCell),AX1149,((pCell/COUNT($AX$2:AX1149))*AX1149)+((1-(pCell/COUNT($AX$2:AX1149)))*(I1149+J1149)))),I1149),IF(H1149="in-sample",IF(Q1149=bigT,((pCell/bigT)*AX1149)+((1-(pCell/bigT))*(I1149*J1149)),IF(OR(ISBLANK(F1150),COUNT($AX$2:AX1149)&lt;=pCell),AX1149,((pCell/COUNT($AX$2:AX1149))*AX1149)+((1-(pCell/COUNT($AX$2:AX1149)))*(I1149*J1149)))),I1149)))))))</f>
        <v/>
      </c>
      <c r="J1150" s="120" t="str">
        <f>IF(AND(ISBLANK(F1149),H1149="in-sample"),"",IF(AND(Temp!fhor_indata=1,H1149="out-sample",H1150="out-sample"),J1149,IF(AND(ISBLANK(F1150),H1149="out-sample"),"",IF(AND(Temp!optSeasCoef=0,Temp!sts_add=1),IF(H1149="in-sample",IF(Q1149=bigT,((qCell/bigT)*(I1150-I1149))+((1-(qCell/bigT))*J1149),IF(OR(ISBLANK(F1150),COUNT($F$2:F1149)&lt;=qCell),IF(COUNT($F$2:F1149)=1,0,F1149-F1148),((qCell/COUNT($F$2:F1149))*(I1150-I1149))+((1-(qCell/COUNT($F$2:F1149)))*J1149))),J1149),IF(AND(Temp!optSeasCoef=0,Temp!sts_multp=1),IF(H1149="in-sample",IF(Q1149=bigT,((qCell/bigT)*(I1150/I1149))+((1-(qCell/bigT))*J1149),IF(qCell=0,1,IF(OR(ISBLANK(F1150),COUNT($F$2:F1149)&lt;=qCell),IF(COUNT($F$2:F1149)=1,1,F1149/F1148),((qCell/COUNT($F$2:F1149))*(I1150/I1149))+((1-(qCell/COUNT($F$2:F1149)))*J1149)))),J1149),IF(Temp!sts_add=1,IF(H1149="in-sample",IF(Q1149=bigT,((qCell/bigT)*(I1150-I1149))+((1-(qCell/bigT))*J1149),IF(OR(ISBLANK(F1150),COUNT($AX$2:AX1149)&lt;=qCell),IF(COUNT($AX$2:AX1149)=1,0,AX1149-AX1148),((qCell/COUNT($AX$2:AX1149))*(I1150-I1149))+((1-(qCell/COUNT($AX$2:AX1149)))*J1149))),J1149),IF(H1149="in-sample",IF(Q1149=bigT,((qCell/bigT)*(I1150/I1149))+((1-(qCell/bigT))*J1149),IF(qCell=0,1,IF(OR(ISBLANK(F1150),COUNT($AX$2:AX1149)&lt;=qCell),IF(COUNT($AX$2:AX1149)=1,1,AX1149/AX1148),((qCell/COUNT($AX$2:AX1149))*(I1150/I1149))+((1-(qCell/COUNT($AX$2:AX1149)))*J1149)))),J1149)))))))</f>
        <v/>
      </c>
      <c r="K1150" s="120" t="str">
        <f>IF(H1150="","",IF(AND(Temp!optSeasCoef=0,Temp!sts_add=1),IF(H1150="out-sample",I1150+(Q1150*J1150),I1150+J1150),IF(AND(Temp!optSeasCoef=0,Temp!sts_multp=1),IF(H1150="out-sample",I1150*(J1150^Q1150),I1150*J1150),IF(Temp!sts_add=1,IF(H1150="out-sample",(I1150+(Q1150*J1150))*G1150,(I1150+J1150)*G1150),IF(H1150="out-sample",I1150*(J1150^Q1150)*G1150,I1150*J1150*G1150)))))</f>
        <v/>
      </c>
      <c r="L1150" s="116" t="str">
        <f t="shared" si="187"/>
        <v/>
      </c>
      <c r="M1150" s="116" t="str">
        <f t="shared" si="188"/>
        <v/>
      </c>
      <c r="N1150" s="116" t="str">
        <f t="shared" si="189"/>
        <v/>
      </c>
      <c r="O1150" s="116" t="str">
        <f t="shared" si="190"/>
        <v/>
      </c>
      <c r="P1150" s="116" t="str">
        <f t="shared" si="191"/>
        <v/>
      </c>
      <c r="Q1150" s="94" t="str">
        <f>IF(AND(Temp!fhor_indata=1,ISBLANK(F1150),H1149="in-sample"),1,IF(AND(Temp!fhor_indata=1,H1149="out-sample",Q1149&lt;XfHor),Q1149+1,IF(ISBLANK(F1150),"",IF(AND(H1150="out-sample",H1149="in-sample"),1,IF(AND(H1150="out-sample",H1149="out-sample"),Q1149+1,IF(ISNUMBER(Q1149),Q1149+1,1))))))</f>
        <v/>
      </c>
      <c r="R1150" s="94" t="str">
        <f t="shared" si="192"/>
        <v/>
      </c>
      <c r="S1150" s="94" t="str">
        <f>IF(Temp!fhor_indata=1,IF(S1149=XobsHor,1,IF(COUNT($S$2:S1149)&lt;=XobsHor,S1149+1,IF(AND(COUNT($S$2:S1149)&lt;=XobsHor+XfHor,IFERROR(MOD(S1149,XobsHor)&lt;XfHor,FALSE)),S1149+1,""))),IF(ISBLANK(F1150),"",IF(S1149=maxP,1,IF(S1149&lt;maxP,S1149+1,IF(COUNT($S$2:S1150)&lt;=XobsHor,S1149+1,"")))))</f>
        <v/>
      </c>
      <c r="T1150" s="3"/>
      <c r="U1150" s="6"/>
      <c r="V1150" s="6"/>
      <c r="W1150" s="6"/>
      <c r="X1150" s="6"/>
      <c r="Y1150" s="6"/>
      <c r="Z1150" s="6"/>
      <c r="AA1150" s="6"/>
      <c r="AB1150" s="6"/>
      <c r="AC1150" s="6"/>
      <c r="AD1150" s="6"/>
      <c r="AE1150" s="6"/>
      <c r="AF1150" s="6"/>
      <c r="AG1150" s="6"/>
      <c r="AH1150" s="6"/>
      <c r="AI1150" s="6"/>
      <c r="AJ1150" s="6"/>
      <c r="AK1150" s="6"/>
      <c r="AW1150" s="122" t="str">
        <f t="shared" si="194"/>
        <v/>
      </c>
      <c r="AX1150" s="123" t="str">
        <f t="shared" si="195"/>
        <v/>
      </c>
      <c r="AY1150" s="124" t="str">
        <f t="shared" si="196"/>
        <v/>
      </c>
      <c r="AZ1150" s="124" t="str">
        <f t="shared" si="197"/>
        <v/>
      </c>
      <c r="BF1150" s="91"/>
    </row>
    <row r="1151" spans="1:58" s="78" customFormat="1" ht="14.25" x14ac:dyDescent="0.2">
      <c r="A1151" s="6"/>
      <c r="B1151" s="6"/>
      <c r="C1151" s="6"/>
      <c r="D1151" s="3"/>
      <c r="E1151" s="98" t="str">
        <f t="shared" si="193"/>
        <v/>
      </c>
      <c r="F1151" s="117"/>
      <c r="G1151" s="116" t="str">
        <f>IF(E1151="","",IF(Temp!optSeasCoef=0,1,INDEX($C$2:$C$13,IF(MOD(COUNT($E$2:E1151),seas_indx)=0,seas_indx,MOD(COUNT($E$2:E1151),seas_indx)))))</f>
        <v/>
      </c>
      <c r="H1151" s="97" t="str">
        <f>IFERROR(IF(Temp!fhor_indata=1,IF(COUNT($S$2:S1151)&lt;=XobsHor,"in-sample",IF(AND(COUNT($S$2:S1151)&lt;=XobsHor+XfHor,MOD(S1150,XobsHor)&lt;XfHor),"out-sample","")),IF(ISBLANK(F1151),"",IF(COUNT($F$2:F1151)&lt;=XobsHor-XfHor,"in-sample","out-sample"))),"")</f>
        <v/>
      </c>
      <c r="I1151" s="120" t="str">
        <f>IF(AND(ISBLANK(F1150),H1150="in-sample"),"",IF(AND(Temp!fhor_indata=1,H1150="out-sample",H1151="out-sample"),I1150,IF(AND(ISBLANK(F1151),H1150="out-sample"),"",IF(AND(Temp!optSeasCoef=0,Temp!sts_add=1),IF(H1150="in-sample",IF(Q1150=bigT,((pCell/bigT)*F1150)+((1-(pCell/bigT))*(I1150+J1150)),IF(OR(ISBLANK(F1151),COUNT($F$2:F1150)&lt;=pCell),F1150,((pCell/COUNT($F$2:F1150))*F1150)+((1-(pCell/COUNT($F$2:F1150)))*(I1150+J1150)))),I1150),IF(AND(Temp!optSeasCoef=0,Temp!sts_multp=1),IF(H1150="in-sample",IF(Q1150=bigT,((pCell/bigT)*F1150)+((1-(pCell/bigT))*(I1150*J1150)),IF(OR(ISBLANK(F1151),COUNT(F$2:$F1150)&lt;=pCell),F1150,((pCell/COUNT($F$2:F1150))*F1150)+((1-(pCell/COUNT($F$2:F1150)))*(I1150*J1150)))),I1150),IF(Temp!sts_add=1,IF(H1150="in-sample",IF(Q1150=bigT,((pCell/bigT)*AX1150)+((1-(pCell/bigT))*(I1150+J1150)),IF(OR(ISBLANK(F1151),COUNT($AX$2:AX1150)&lt;=pCell),AX1150,((pCell/COUNT($AX$2:AX1150))*AX1150)+((1-(pCell/COUNT($AX$2:AX1150)))*(I1150+J1150)))),I1150),IF(H1150="in-sample",IF(Q1150=bigT,((pCell/bigT)*AX1150)+((1-(pCell/bigT))*(I1150*J1150)),IF(OR(ISBLANK(F1151),COUNT($AX$2:AX1150)&lt;=pCell),AX1150,((pCell/COUNT($AX$2:AX1150))*AX1150)+((1-(pCell/COUNT($AX$2:AX1150)))*(I1150*J1150)))),I1150)))))))</f>
        <v/>
      </c>
      <c r="J1151" s="120" t="str">
        <f>IF(AND(ISBLANK(F1150),H1150="in-sample"),"",IF(AND(Temp!fhor_indata=1,H1150="out-sample",H1151="out-sample"),J1150,IF(AND(ISBLANK(F1151),H1150="out-sample"),"",IF(AND(Temp!optSeasCoef=0,Temp!sts_add=1),IF(H1150="in-sample",IF(Q1150=bigT,((qCell/bigT)*(I1151-I1150))+((1-(qCell/bigT))*J1150),IF(OR(ISBLANK(F1151),COUNT($F$2:F1150)&lt;=qCell),IF(COUNT($F$2:F1150)=1,0,F1150-F1149),((qCell/COUNT($F$2:F1150))*(I1151-I1150))+((1-(qCell/COUNT($F$2:F1150)))*J1150))),J1150),IF(AND(Temp!optSeasCoef=0,Temp!sts_multp=1),IF(H1150="in-sample",IF(Q1150=bigT,((qCell/bigT)*(I1151/I1150))+((1-(qCell/bigT))*J1150),IF(qCell=0,1,IF(OR(ISBLANK(F1151),COUNT($F$2:F1150)&lt;=qCell),IF(COUNT($F$2:F1150)=1,1,F1150/F1149),((qCell/COUNT($F$2:F1150))*(I1151/I1150))+((1-(qCell/COUNT($F$2:F1150)))*J1150)))),J1150),IF(Temp!sts_add=1,IF(H1150="in-sample",IF(Q1150=bigT,((qCell/bigT)*(I1151-I1150))+((1-(qCell/bigT))*J1150),IF(OR(ISBLANK(F1151),COUNT($AX$2:AX1150)&lt;=qCell),IF(COUNT($AX$2:AX1150)=1,0,AX1150-AX1149),((qCell/COUNT($AX$2:AX1150))*(I1151-I1150))+((1-(qCell/COUNT($AX$2:AX1150)))*J1150))),J1150),IF(H1150="in-sample",IF(Q1150=bigT,((qCell/bigT)*(I1151/I1150))+((1-(qCell/bigT))*J1150),IF(qCell=0,1,IF(OR(ISBLANK(F1151),COUNT($AX$2:AX1150)&lt;=qCell),IF(COUNT($AX$2:AX1150)=1,1,AX1150/AX1149),((qCell/COUNT($AX$2:AX1150))*(I1151/I1150))+((1-(qCell/COUNT($AX$2:AX1150)))*J1150)))),J1150)))))))</f>
        <v/>
      </c>
      <c r="K1151" s="120" t="str">
        <f>IF(H1151="","",IF(AND(Temp!optSeasCoef=0,Temp!sts_add=1),IF(H1151="out-sample",I1151+(Q1151*J1151),I1151+J1151),IF(AND(Temp!optSeasCoef=0,Temp!sts_multp=1),IF(H1151="out-sample",I1151*(J1151^Q1151),I1151*J1151),IF(Temp!sts_add=1,IF(H1151="out-sample",(I1151+(Q1151*J1151))*G1151,(I1151+J1151)*G1151),IF(H1151="out-sample",I1151*(J1151^Q1151)*G1151,I1151*J1151*G1151)))))</f>
        <v/>
      </c>
      <c r="L1151" s="116" t="str">
        <f t="shared" si="187"/>
        <v/>
      </c>
      <c r="M1151" s="116" t="str">
        <f t="shared" si="188"/>
        <v/>
      </c>
      <c r="N1151" s="116" t="str">
        <f t="shared" si="189"/>
        <v/>
      </c>
      <c r="O1151" s="116" t="str">
        <f t="shared" si="190"/>
        <v/>
      </c>
      <c r="P1151" s="116" t="str">
        <f t="shared" si="191"/>
        <v/>
      </c>
      <c r="Q1151" s="94" t="str">
        <f>IF(AND(Temp!fhor_indata=1,ISBLANK(F1151),H1150="in-sample"),1,IF(AND(Temp!fhor_indata=1,H1150="out-sample",Q1150&lt;XfHor),Q1150+1,IF(ISBLANK(F1151),"",IF(AND(H1151="out-sample",H1150="in-sample"),1,IF(AND(H1151="out-sample",H1150="out-sample"),Q1150+1,IF(ISNUMBER(Q1150),Q1150+1,1))))))</f>
        <v/>
      </c>
      <c r="R1151" s="94" t="str">
        <f t="shared" si="192"/>
        <v/>
      </c>
      <c r="S1151" s="94" t="str">
        <f>IF(Temp!fhor_indata=1,IF(S1150=XobsHor,1,IF(COUNT($S$2:S1150)&lt;=XobsHor,S1150+1,IF(AND(COUNT($S$2:S1150)&lt;=XobsHor+XfHor,IFERROR(MOD(S1150,XobsHor)&lt;XfHor,FALSE)),S1150+1,""))),IF(ISBLANK(F1151),"",IF(S1150=maxP,1,IF(S1150&lt;maxP,S1150+1,IF(COUNT($S$2:S1151)&lt;=XobsHor,S1150+1,"")))))</f>
        <v/>
      </c>
      <c r="T1151" s="3"/>
      <c r="U1151" s="6"/>
      <c r="V1151" s="6"/>
      <c r="W1151" s="6"/>
      <c r="X1151" s="6"/>
      <c r="Y1151" s="6"/>
      <c r="Z1151" s="6"/>
      <c r="AA1151" s="6"/>
      <c r="AB1151" s="6"/>
      <c r="AC1151" s="6"/>
      <c r="AD1151" s="6"/>
      <c r="AE1151" s="6"/>
      <c r="AF1151" s="6"/>
      <c r="AG1151" s="6"/>
      <c r="AH1151" s="6"/>
      <c r="AI1151" s="6"/>
      <c r="AJ1151" s="6"/>
      <c r="AK1151" s="6"/>
      <c r="AW1151" s="122" t="str">
        <f t="shared" si="194"/>
        <v/>
      </c>
      <c r="AX1151" s="123" t="str">
        <f t="shared" si="195"/>
        <v/>
      </c>
      <c r="AY1151" s="124" t="str">
        <f t="shared" si="196"/>
        <v/>
      </c>
      <c r="AZ1151" s="124" t="str">
        <f t="shared" si="197"/>
        <v/>
      </c>
      <c r="BF1151" s="91"/>
    </row>
    <row r="1152" spans="1:58" s="78" customFormat="1" ht="14.25" x14ac:dyDescent="0.2">
      <c r="A1152" s="6"/>
      <c r="B1152" s="6"/>
      <c r="C1152" s="6"/>
      <c r="D1152" s="3"/>
      <c r="E1152" s="98" t="str">
        <f t="shared" si="193"/>
        <v/>
      </c>
      <c r="F1152" s="117"/>
      <c r="G1152" s="116" t="str">
        <f>IF(E1152="","",IF(Temp!optSeasCoef=0,1,INDEX($C$2:$C$13,IF(MOD(COUNT($E$2:E1152),seas_indx)=0,seas_indx,MOD(COUNT($E$2:E1152),seas_indx)))))</f>
        <v/>
      </c>
      <c r="H1152" s="97" t="str">
        <f>IFERROR(IF(Temp!fhor_indata=1,IF(COUNT($S$2:S1152)&lt;=XobsHor,"in-sample",IF(AND(COUNT($S$2:S1152)&lt;=XobsHor+XfHor,MOD(S1151,XobsHor)&lt;XfHor),"out-sample","")),IF(ISBLANK(F1152),"",IF(COUNT($F$2:F1152)&lt;=XobsHor-XfHor,"in-sample","out-sample"))),"")</f>
        <v/>
      </c>
      <c r="I1152" s="120" t="str">
        <f>IF(AND(ISBLANK(F1151),H1151="in-sample"),"",IF(AND(Temp!fhor_indata=1,H1151="out-sample",H1152="out-sample"),I1151,IF(AND(ISBLANK(F1152),H1151="out-sample"),"",IF(AND(Temp!optSeasCoef=0,Temp!sts_add=1),IF(H1151="in-sample",IF(Q1151=bigT,((pCell/bigT)*F1151)+((1-(pCell/bigT))*(I1151+J1151)),IF(OR(ISBLANK(F1152),COUNT($F$2:F1151)&lt;=pCell),F1151,((pCell/COUNT($F$2:F1151))*F1151)+((1-(pCell/COUNT($F$2:F1151)))*(I1151+J1151)))),I1151),IF(AND(Temp!optSeasCoef=0,Temp!sts_multp=1),IF(H1151="in-sample",IF(Q1151=bigT,((pCell/bigT)*F1151)+((1-(pCell/bigT))*(I1151*J1151)),IF(OR(ISBLANK(F1152),COUNT(F$2:$F1151)&lt;=pCell),F1151,((pCell/COUNT($F$2:F1151))*F1151)+((1-(pCell/COUNT($F$2:F1151)))*(I1151*J1151)))),I1151),IF(Temp!sts_add=1,IF(H1151="in-sample",IF(Q1151=bigT,((pCell/bigT)*AX1151)+((1-(pCell/bigT))*(I1151+J1151)),IF(OR(ISBLANK(F1152),COUNT($AX$2:AX1151)&lt;=pCell),AX1151,((pCell/COUNT($AX$2:AX1151))*AX1151)+((1-(pCell/COUNT($AX$2:AX1151)))*(I1151+J1151)))),I1151),IF(H1151="in-sample",IF(Q1151=bigT,((pCell/bigT)*AX1151)+((1-(pCell/bigT))*(I1151*J1151)),IF(OR(ISBLANK(F1152),COUNT($AX$2:AX1151)&lt;=pCell),AX1151,((pCell/COUNT($AX$2:AX1151))*AX1151)+((1-(pCell/COUNT($AX$2:AX1151)))*(I1151*J1151)))),I1151)))))))</f>
        <v/>
      </c>
      <c r="J1152" s="120" t="str">
        <f>IF(AND(ISBLANK(F1151),H1151="in-sample"),"",IF(AND(Temp!fhor_indata=1,H1151="out-sample",H1152="out-sample"),J1151,IF(AND(ISBLANK(F1152),H1151="out-sample"),"",IF(AND(Temp!optSeasCoef=0,Temp!sts_add=1),IF(H1151="in-sample",IF(Q1151=bigT,((qCell/bigT)*(I1152-I1151))+((1-(qCell/bigT))*J1151),IF(OR(ISBLANK(F1152),COUNT($F$2:F1151)&lt;=qCell),IF(COUNT($F$2:F1151)=1,0,F1151-F1150),((qCell/COUNT($F$2:F1151))*(I1152-I1151))+((1-(qCell/COUNT($F$2:F1151)))*J1151))),J1151),IF(AND(Temp!optSeasCoef=0,Temp!sts_multp=1),IF(H1151="in-sample",IF(Q1151=bigT,((qCell/bigT)*(I1152/I1151))+((1-(qCell/bigT))*J1151),IF(qCell=0,1,IF(OR(ISBLANK(F1152),COUNT($F$2:F1151)&lt;=qCell),IF(COUNT($F$2:F1151)=1,1,F1151/F1150),((qCell/COUNT($F$2:F1151))*(I1152/I1151))+((1-(qCell/COUNT($F$2:F1151)))*J1151)))),J1151),IF(Temp!sts_add=1,IF(H1151="in-sample",IF(Q1151=bigT,((qCell/bigT)*(I1152-I1151))+((1-(qCell/bigT))*J1151),IF(OR(ISBLANK(F1152),COUNT($AX$2:AX1151)&lt;=qCell),IF(COUNT($AX$2:AX1151)=1,0,AX1151-AX1150),((qCell/COUNT($AX$2:AX1151))*(I1152-I1151))+((1-(qCell/COUNT($AX$2:AX1151)))*J1151))),J1151),IF(H1151="in-sample",IF(Q1151=bigT,((qCell/bigT)*(I1152/I1151))+((1-(qCell/bigT))*J1151),IF(qCell=0,1,IF(OR(ISBLANK(F1152),COUNT($AX$2:AX1151)&lt;=qCell),IF(COUNT($AX$2:AX1151)=1,1,AX1151/AX1150),((qCell/COUNT($AX$2:AX1151))*(I1152/I1151))+((1-(qCell/COUNT($AX$2:AX1151)))*J1151)))),J1151)))))))</f>
        <v/>
      </c>
      <c r="K1152" s="120" t="str">
        <f>IF(H1152="","",IF(AND(Temp!optSeasCoef=0,Temp!sts_add=1),IF(H1152="out-sample",I1152+(Q1152*J1152),I1152+J1152),IF(AND(Temp!optSeasCoef=0,Temp!sts_multp=1),IF(H1152="out-sample",I1152*(J1152^Q1152),I1152*J1152),IF(Temp!sts_add=1,IF(H1152="out-sample",(I1152+(Q1152*J1152))*G1152,(I1152+J1152)*G1152),IF(H1152="out-sample",I1152*(J1152^Q1152)*G1152,I1152*J1152*G1152)))))</f>
        <v/>
      </c>
      <c r="L1152" s="116" t="str">
        <f t="shared" si="187"/>
        <v/>
      </c>
      <c r="M1152" s="116" t="str">
        <f t="shared" si="188"/>
        <v/>
      </c>
      <c r="N1152" s="116" t="str">
        <f t="shared" si="189"/>
        <v/>
      </c>
      <c r="O1152" s="116" t="str">
        <f t="shared" si="190"/>
        <v/>
      </c>
      <c r="P1152" s="116" t="str">
        <f t="shared" si="191"/>
        <v/>
      </c>
      <c r="Q1152" s="94" t="str">
        <f>IF(AND(Temp!fhor_indata=1,ISBLANK(F1152),H1151="in-sample"),1,IF(AND(Temp!fhor_indata=1,H1151="out-sample",Q1151&lt;XfHor),Q1151+1,IF(ISBLANK(F1152),"",IF(AND(H1152="out-sample",H1151="in-sample"),1,IF(AND(H1152="out-sample",H1151="out-sample"),Q1151+1,IF(ISNUMBER(Q1151),Q1151+1,1))))))</f>
        <v/>
      </c>
      <c r="R1152" s="94" t="str">
        <f t="shared" si="192"/>
        <v/>
      </c>
      <c r="S1152" s="94" t="str">
        <f>IF(Temp!fhor_indata=1,IF(S1151=XobsHor,1,IF(COUNT($S$2:S1151)&lt;=XobsHor,S1151+1,IF(AND(COUNT($S$2:S1151)&lt;=XobsHor+XfHor,IFERROR(MOD(S1151,XobsHor)&lt;XfHor,FALSE)),S1151+1,""))),IF(ISBLANK(F1152),"",IF(S1151=maxP,1,IF(S1151&lt;maxP,S1151+1,IF(COUNT($S$2:S1152)&lt;=XobsHor,S1151+1,"")))))</f>
        <v/>
      </c>
      <c r="T1152" s="3"/>
      <c r="U1152" s="6"/>
      <c r="V1152" s="6"/>
      <c r="W1152" s="6"/>
      <c r="X1152" s="6"/>
      <c r="Y1152" s="6"/>
      <c r="Z1152" s="6"/>
      <c r="AA1152" s="6"/>
      <c r="AB1152" s="6"/>
      <c r="AC1152" s="6"/>
      <c r="AD1152" s="6"/>
      <c r="AE1152" s="6"/>
      <c r="AF1152" s="6"/>
      <c r="AG1152" s="6"/>
      <c r="AH1152" s="6"/>
      <c r="AI1152" s="6"/>
      <c r="AJ1152" s="6"/>
      <c r="AK1152" s="6"/>
      <c r="AW1152" s="122" t="str">
        <f t="shared" si="194"/>
        <v/>
      </c>
      <c r="AX1152" s="123" t="str">
        <f t="shared" si="195"/>
        <v/>
      </c>
      <c r="AY1152" s="124" t="str">
        <f t="shared" si="196"/>
        <v/>
      </c>
      <c r="AZ1152" s="124" t="str">
        <f t="shared" si="197"/>
        <v/>
      </c>
      <c r="BF1152" s="91"/>
    </row>
    <row r="1153" spans="1:58" s="78" customFormat="1" ht="14.25" x14ac:dyDescent="0.2">
      <c r="A1153" s="6"/>
      <c r="B1153" s="6"/>
      <c r="C1153" s="6"/>
      <c r="D1153" s="3"/>
      <c r="E1153" s="98" t="str">
        <f t="shared" si="193"/>
        <v/>
      </c>
      <c r="F1153" s="117"/>
      <c r="G1153" s="116" t="str">
        <f>IF(E1153="","",IF(Temp!optSeasCoef=0,1,INDEX($C$2:$C$13,IF(MOD(COUNT($E$2:E1153),seas_indx)=0,seas_indx,MOD(COUNT($E$2:E1153),seas_indx)))))</f>
        <v/>
      </c>
      <c r="H1153" s="97" t="str">
        <f>IFERROR(IF(Temp!fhor_indata=1,IF(COUNT($S$2:S1153)&lt;=XobsHor,"in-sample",IF(AND(COUNT($S$2:S1153)&lt;=XobsHor+XfHor,MOD(S1152,XobsHor)&lt;XfHor),"out-sample","")),IF(ISBLANK(F1153),"",IF(COUNT($F$2:F1153)&lt;=XobsHor-XfHor,"in-sample","out-sample"))),"")</f>
        <v/>
      </c>
      <c r="I1153" s="120" t="str">
        <f>IF(AND(ISBLANK(F1152),H1152="in-sample"),"",IF(AND(Temp!fhor_indata=1,H1152="out-sample",H1153="out-sample"),I1152,IF(AND(ISBLANK(F1153),H1152="out-sample"),"",IF(AND(Temp!optSeasCoef=0,Temp!sts_add=1),IF(H1152="in-sample",IF(Q1152=bigT,((pCell/bigT)*F1152)+((1-(pCell/bigT))*(I1152+J1152)),IF(OR(ISBLANK(F1153),COUNT($F$2:F1152)&lt;=pCell),F1152,((pCell/COUNT($F$2:F1152))*F1152)+((1-(pCell/COUNT($F$2:F1152)))*(I1152+J1152)))),I1152),IF(AND(Temp!optSeasCoef=0,Temp!sts_multp=1),IF(H1152="in-sample",IF(Q1152=bigT,((pCell/bigT)*F1152)+((1-(pCell/bigT))*(I1152*J1152)),IF(OR(ISBLANK(F1153),COUNT(F$2:$F1152)&lt;=pCell),F1152,((pCell/COUNT($F$2:F1152))*F1152)+((1-(pCell/COUNT($F$2:F1152)))*(I1152*J1152)))),I1152),IF(Temp!sts_add=1,IF(H1152="in-sample",IF(Q1152=bigT,((pCell/bigT)*AX1152)+((1-(pCell/bigT))*(I1152+J1152)),IF(OR(ISBLANK(F1153),COUNT($AX$2:AX1152)&lt;=pCell),AX1152,((pCell/COUNT($AX$2:AX1152))*AX1152)+((1-(pCell/COUNT($AX$2:AX1152)))*(I1152+J1152)))),I1152),IF(H1152="in-sample",IF(Q1152=bigT,((pCell/bigT)*AX1152)+((1-(pCell/bigT))*(I1152*J1152)),IF(OR(ISBLANK(F1153),COUNT($AX$2:AX1152)&lt;=pCell),AX1152,((pCell/COUNT($AX$2:AX1152))*AX1152)+((1-(pCell/COUNT($AX$2:AX1152)))*(I1152*J1152)))),I1152)))))))</f>
        <v/>
      </c>
      <c r="J1153" s="120" t="str">
        <f>IF(AND(ISBLANK(F1152),H1152="in-sample"),"",IF(AND(Temp!fhor_indata=1,H1152="out-sample",H1153="out-sample"),J1152,IF(AND(ISBLANK(F1153),H1152="out-sample"),"",IF(AND(Temp!optSeasCoef=0,Temp!sts_add=1),IF(H1152="in-sample",IF(Q1152=bigT,((qCell/bigT)*(I1153-I1152))+((1-(qCell/bigT))*J1152),IF(OR(ISBLANK(F1153),COUNT($F$2:F1152)&lt;=qCell),IF(COUNT($F$2:F1152)=1,0,F1152-F1151),((qCell/COUNT($F$2:F1152))*(I1153-I1152))+((1-(qCell/COUNT($F$2:F1152)))*J1152))),J1152),IF(AND(Temp!optSeasCoef=0,Temp!sts_multp=1),IF(H1152="in-sample",IF(Q1152=bigT,((qCell/bigT)*(I1153/I1152))+((1-(qCell/bigT))*J1152),IF(qCell=0,1,IF(OR(ISBLANK(F1153),COUNT($F$2:F1152)&lt;=qCell),IF(COUNT($F$2:F1152)=1,1,F1152/F1151),((qCell/COUNT($F$2:F1152))*(I1153/I1152))+((1-(qCell/COUNT($F$2:F1152)))*J1152)))),J1152),IF(Temp!sts_add=1,IF(H1152="in-sample",IF(Q1152=bigT,((qCell/bigT)*(I1153-I1152))+((1-(qCell/bigT))*J1152),IF(OR(ISBLANK(F1153),COUNT($AX$2:AX1152)&lt;=qCell),IF(COUNT($AX$2:AX1152)=1,0,AX1152-AX1151),((qCell/COUNT($AX$2:AX1152))*(I1153-I1152))+((1-(qCell/COUNT($AX$2:AX1152)))*J1152))),J1152),IF(H1152="in-sample",IF(Q1152=bigT,((qCell/bigT)*(I1153/I1152))+((1-(qCell/bigT))*J1152),IF(qCell=0,1,IF(OR(ISBLANK(F1153),COUNT($AX$2:AX1152)&lt;=qCell),IF(COUNT($AX$2:AX1152)=1,1,AX1152/AX1151),((qCell/COUNT($AX$2:AX1152))*(I1153/I1152))+((1-(qCell/COUNT($AX$2:AX1152)))*J1152)))),J1152)))))))</f>
        <v/>
      </c>
      <c r="K1153" s="120" t="str">
        <f>IF(H1153="","",IF(AND(Temp!optSeasCoef=0,Temp!sts_add=1),IF(H1153="out-sample",I1153+(Q1153*J1153),I1153+J1153),IF(AND(Temp!optSeasCoef=0,Temp!sts_multp=1),IF(H1153="out-sample",I1153*(J1153^Q1153),I1153*J1153),IF(Temp!sts_add=1,IF(H1153="out-sample",(I1153+(Q1153*J1153))*G1153,(I1153+J1153)*G1153),IF(H1153="out-sample",I1153*(J1153^Q1153)*G1153,I1153*J1153*G1153)))))</f>
        <v/>
      </c>
      <c r="L1153" s="116" t="str">
        <f t="shared" si="187"/>
        <v/>
      </c>
      <c r="M1153" s="116" t="str">
        <f t="shared" si="188"/>
        <v/>
      </c>
      <c r="N1153" s="116" t="str">
        <f t="shared" si="189"/>
        <v/>
      </c>
      <c r="O1153" s="116" t="str">
        <f t="shared" si="190"/>
        <v/>
      </c>
      <c r="P1153" s="116" t="str">
        <f t="shared" si="191"/>
        <v/>
      </c>
      <c r="Q1153" s="94" t="str">
        <f>IF(AND(Temp!fhor_indata=1,ISBLANK(F1153),H1152="in-sample"),1,IF(AND(Temp!fhor_indata=1,H1152="out-sample",Q1152&lt;XfHor),Q1152+1,IF(ISBLANK(F1153),"",IF(AND(H1153="out-sample",H1152="in-sample"),1,IF(AND(H1153="out-sample",H1152="out-sample"),Q1152+1,IF(ISNUMBER(Q1152),Q1152+1,1))))))</f>
        <v/>
      </c>
      <c r="R1153" s="94" t="str">
        <f t="shared" si="192"/>
        <v/>
      </c>
      <c r="S1153" s="94" t="str">
        <f>IF(Temp!fhor_indata=1,IF(S1152=XobsHor,1,IF(COUNT($S$2:S1152)&lt;=XobsHor,S1152+1,IF(AND(COUNT($S$2:S1152)&lt;=XobsHor+XfHor,IFERROR(MOD(S1152,XobsHor)&lt;XfHor,FALSE)),S1152+1,""))),IF(ISBLANK(F1153),"",IF(S1152=maxP,1,IF(S1152&lt;maxP,S1152+1,IF(COUNT($S$2:S1153)&lt;=XobsHor,S1152+1,"")))))</f>
        <v/>
      </c>
      <c r="T1153" s="3"/>
      <c r="U1153" s="6"/>
      <c r="V1153" s="6"/>
      <c r="W1153" s="6"/>
      <c r="X1153" s="6"/>
      <c r="Y1153" s="6"/>
      <c r="Z1153" s="6"/>
      <c r="AA1153" s="6"/>
      <c r="AB1153" s="6"/>
      <c r="AC1153" s="6"/>
      <c r="AD1153" s="6"/>
      <c r="AE1153" s="6"/>
      <c r="AF1153" s="6"/>
      <c r="AG1153" s="6"/>
      <c r="AH1153" s="6"/>
      <c r="AI1153" s="6"/>
      <c r="AJ1153" s="6"/>
      <c r="AK1153" s="6"/>
      <c r="AW1153" s="122" t="str">
        <f t="shared" si="194"/>
        <v/>
      </c>
      <c r="AX1153" s="123" t="str">
        <f t="shared" si="195"/>
        <v/>
      </c>
      <c r="AY1153" s="124" t="str">
        <f t="shared" si="196"/>
        <v/>
      </c>
      <c r="AZ1153" s="124" t="str">
        <f t="shared" si="197"/>
        <v/>
      </c>
      <c r="BF1153" s="91"/>
    </row>
    <row r="1154" spans="1:58" s="78" customFormat="1" ht="14.25" x14ac:dyDescent="0.2">
      <c r="A1154" s="6"/>
      <c r="B1154" s="6"/>
      <c r="C1154" s="6"/>
      <c r="D1154" s="3"/>
      <c r="E1154" s="98" t="str">
        <f t="shared" si="193"/>
        <v/>
      </c>
      <c r="F1154" s="117"/>
      <c r="G1154" s="116" t="str">
        <f>IF(E1154="","",IF(Temp!optSeasCoef=0,1,INDEX($C$2:$C$13,IF(MOD(COUNT($E$2:E1154),seas_indx)=0,seas_indx,MOD(COUNT($E$2:E1154),seas_indx)))))</f>
        <v/>
      </c>
      <c r="H1154" s="97" t="str">
        <f>IFERROR(IF(Temp!fhor_indata=1,IF(COUNT($S$2:S1154)&lt;=XobsHor,"in-sample",IF(AND(COUNT($S$2:S1154)&lt;=XobsHor+XfHor,MOD(S1153,XobsHor)&lt;XfHor),"out-sample","")),IF(ISBLANK(F1154),"",IF(COUNT($F$2:F1154)&lt;=XobsHor-XfHor,"in-sample","out-sample"))),"")</f>
        <v/>
      </c>
      <c r="I1154" s="120" t="str">
        <f>IF(AND(ISBLANK(F1153),H1153="in-sample"),"",IF(AND(Temp!fhor_indata=1,H1153="out-sample",H1154="out-sample"),I1153,IF(AND(ISBLANK(F1154),H1153="out-sample"),"",IF(AND(Temp!optSeasCoef=0,Temp!sts_add=1),IF(H1153="in-sample",IF(Q1153=bigT,((pCell/bigT)*F1153)+((1-(pCell/bigT))*(I1153+J1153)),IF(OR(ISBLANK(F1154),COUNT($F$2:F1153)&lt;=pCell),F1153,((pCell/COUNT($F$2:F1153))*F1153)+((1-(pCell/COUNT($F$2:F1153)))*(I1153+J1153)))),I1153),IF(AND(Temp!optSeasCoef=0,Temp!sts_multp=1),IF(H1153="in-sample",IF(Q1153=bigT,((pCell/bigT)*F1153)+((1-(pCell/bigT))*(I1153*J1153)),IF(OR(ISBLANK(F1154),COUNT(F$2:$F1153)&lt;=pCell),F1153,((pCell/COUNT($F$2:F1153))*F1153)+((1-(pCell/COUNT($F$2:F1153)))*(I1153*J1153)))),I1153),IF(Temp!sts_add=1,IF(H1153="in-sample",IF(Q1153=bigT,((pCell/bigT)*AX1153)+((1-(pCell/bigT))*(I1153+J1153)),IF(OR(ISBLANK(F1154),COUNT($AX$2:AX1153)&lt;=pCell),AX1153,((pCell/COUNT($AX$2:AX1153))*AX1153)+((1-(pCell/COUNT($AX$2:AX1153)))*(I1153+J1153)))),I1153),IF(H1153="in-sample",IF(Q1153=bigT,((pCell/bigT)*AX1153)+((1-(pCell/bigT))*(I1153*J1153)),IF(OR(ISBLANK(F1154),COUNT($AX$2:AX1153)&lt;=pCell),AX1153,((pCell/COUNT($AX$2:AX1153))*AX1153)+((1-(pCell/COUNT($AX$2:AX1153)))*(I1153*J1153)))),I1153)))))))</f>
        <v/>
      </c>
      <c r="J1154" s="120" t="str">
        <f>IF(AND(ISBLANK(F1153),H1153="in-sample"),"",IF(AND(Temp!fhor_indata=1,H1153="out-sample",H1154="out-sample"),J1153,IF(AND(ISBLANK(F1154),H1153="out-sample"),"",IF(AND(Temp!optSeasCoef=0,Temp!sts_add=1),IF(H1153="in-sample",IF(Q1153=bigT,((qCell/bigT)*(I1154-I1153))+((1-(qCell/bigT))*J1153),IF(OR(ISBLANK(F1154),COUNT($F$2:F1153)&lt;=qCell),IF(COUNT($F$2:F1153)=1,0,F1153-F1152),((qCell/COUNT($F$2:F1153))*(I1154-I1153))+((1-(qCell/COUNT($F$2:F1153)))*J1153))),J1153),IF(AND(Temp!optSeasCoef=0,Temp!sts_multp=1),IF(H1153="in-sample",IF(Q1153=bigT,((qCell/bigT)*(I1154/I1153))+((1-(qCell/bigT))*J1153),IF(qCell=0,1,IF(OR(ISBLANK(F1154),COUNT($F$2:F1153)&lt;=qCell),IF(COUNT($F$2:F1153)=1,1,F1153/F1152),((qCell/COUNT($F$2:F1153))*(I1154/I1153))+((1-(qCell/COUNT($F$2:F1153)))*J1153)))),J1153),IF(Temp!sts_add=1,IF(H1153="in-sample",IF(Q1153=bigT,((qCell/bigT)*(I1154-I1153))+((1-(qCell/bigT))*J1153),IF(OR(ISBLANK(F1154),COUNT($AX$2:AX1153)&lt;=qCell),IF(COUNT($AX$2:AX1153)=1,0,AX1153-AX1152),((qCell/COUNT($AX$2:AX1153))*(I1154-I1153))+((1-(qCell/COUNT($AX$2:AX1153)))*J1153))),J1153),IF(H1153="in-sample",IF(Q1153=bigT,((qCell/bigT)*(I1154/I1153))+((1-(qCell/bigT))*J1153),IF(qCell=0,1,IF(OR(ISBLANK(F1154),COUNT($AX$2:AX1153)&lt;=qCell),IF(COUNT($AX$2:AX1153)=1,1,AX1153/AX1152),((qCell/COUNT($AX$2:AX1153))*(I1154/I1153))+((1-(qCell/COUNT($AX$2:AX1153)))*J1153)))),J1153)))))))</f>
        <v/>
      </c>
      <c r="K1154" s="120" t="str">
        <f>IF(H1154="","",IF(AND(Temp!optSeasCoef=0,Temp!sts_add=1),IF(H1154="out-sample",I1154+(Q1154*J1154),I1154+J1154),IF(AND(Temp!optSeasCoef=0,Temp!sts_multp=1),IF(H1154="out-sample",I1154*(J1154^Q1154),I1154*J1154),IF(Temp!sts_add=1,IF(H1154="out-sample",(I1154+(Q1154*J1154))*G1154,(I1154+J1154)*G1154),IF(H1154="out-sample",I1154*(J1154^Q1154)*G1154,I1154*J1154*G1154)))))</f>
        <v/>
      </c>
      <c r="L1154" s="116" t="str">
        <f t="shared" ref="L1154:L1217" si="198">IF(ISBLANK(F1154),"",F1154-K1154)</f>
        <v/>
      </c>
      <c r="M1154" s="116" t="str">
        <f t="shared" ref="M1154:M1217" si="199">IF(ISBLANK(F1154),"",ABS(L1154))</f>
        <v/>
      </c>
      <c r="N1154" s="116" t="str">
        <f t="shared" ref="N1154:N1217" si="200">IF(ISBLANK(F1154),"",L1154^2)</f>
        <v/>
      </c>
      <c r="O1154" s="116" t="str">
        <f t="shared" ref="O1154:O1217" si="201">IF(ISBLANK(F1154),"",ABS((F1154-K1154)/K1154)*100)</f>
        <v/>
      </c>
      <c r="P1154" s="116" t="str">
        <f t="shared" ref="P1154:P1217" si="202">IF(ISBLANK(F1154),"",(M1154/(ABS(K1154)+ABS(F1154)))*200)</f>
        <v/>
      </c>
      <c r="Q1154" s="94" t="str">
        <f>IF(AND(Temp!fhor_indata=1,ISBLANK(F1154),H1153="in-sample"),1,IF(AND(Temp!fhor_indata=1,H1153="out-sample",Q1153&lt;XfHor),Q1153+1,IF(ISBLANK(F1154),"",IF(AND(H1154="out-sample",H1153="in-sample"),1,IF(AND(H1154="out-sample",H1153="out-sample"),Q1153+1,IF(ISNUMBER(Q1153),Q1153+1,1))))))</f>
        <v/>
      </c>
      <c r="R1154" s="94" t="str">
        <f t="shared" ref="R1154:R1217" si="203">IF(ISBLANK(F1154),"",bigT-Q1154)</f>
        <v/>
      </c>
      <c r="S1154" s="94" t="str">
        <f>IF(Temp!fhor_indata=1,IF(S1153=XobsHor,1,IF(COUNT($S$2:S1153)&lt;=XobsHor,S1153+1,IF(AND(COUNT($S$2:S1153)&lt;=XobsHor+XfHor,IFERROR(MOD(S1153,XobsHor)&lt;XfHor,FALSE)),S1153+1,""))),IF(ISBLANK(F1154),"",IF(S1153=maxP,1,IF(S1153&lt;maxP,S1153+1,IF(COUNT($S$2:S1154)&lt;=XobsHor,S1153+1,"")))))</f>
        <v/>
      </c>
      <c r="T1154" s="3"/>
      <c r="U1154" s="6"/>
      <c r="V1154" s="6"/>
      <c r="W1154" s="6"/>
      <c r="X1154" s="6"/>
      <c r="Y1154" s="6"/>
      <c r="Z1154" s="6"/>
      <c r="AA1154" s="6"/>
      <c r="AB1154" s="6"/>
      <c r="AC1154" s="6"/>
      <c r="AD1154" s="6"/>
      <c r="AE1154" s="6"/>
      <c r="AF1154" s="6"/>
      <c r="AG1154" s="6"/>
      <c r="AH1154" s="6"/>
      <c r="AI1154" s="6"/>
      <c r="AJ1154" s="6"/>
      <c r="AK1154" s="6"/>
      <c r="AW1154" s="122" t="str">
        <f t="shared" si="194"/>
        <v/>
      </c>
      <c r="AX1154" s="123" t="str">
        <f t="shared" si="195"/>
        <v/>
      </c>
      <c r="AY1154" s="124" t="str">
        <f t="shared" si="196"/>
        <v/>
      </c>
      <c r="AZ1154" s="124" t="str">
        <f t="shared" si="197"/>
        <v/>
      </c>
      <c r="BF1154" s="91"/>
    </row>
    <row r="1155" spans="1:58" s="78" customFormat="1" ht="14.25" x14ac:dyDescent="0.2">
      <c r="A1155" s="6"/>
      <c r="B1155" s="6"/>
      <c r="C1155" s="6"/>
      <c r="D1155" s="3"/>
      <c r="E1155" s="98" t="str">
        <f t="shared" ref="E1155:E1218" si="204">Q1155</f>
        <v/>
      </c>
      <c r="F1155" s="117"/>
      <c r="G1155" s="116" t="str">
        <f>IF(E1155="","",IF(Temp!optSeasCoef=0,1,INDEX($C$2:$C$13,IF(MOD(COUNT($E$2:E1155),seas_indx)=0,seas_indx,MOD(COUNT($E$2:E1155),seas_indx)))))</f>
        <v/>
      </c>
      <c r="H1155" s="97" t="str">
        <f>IFERROR(IF(Temp!fhor_indata=1,IF(COUNT($S$2:S1155)&lt;=XobsHor,"in-sample",IF(AND(COUNT($S$2:S1155)&lt;=XobsHor+XfHor,MOD(S1154,XobsHor)&lt;XfHor),"out-sample","")),IF(ISBLANK(F1155),"",IF(COUNT($F$2:F1155)&lt;=XobsHor-XfHor,"in-sample","out-sample"))),"")</f>
        <v/>
      </c>
      <c r="I1155" s="120" t="str">
        <f>IF(AND(ISBLANK(F1154),H1154="in-sample"),"",IF(AND(Temp!fhor_indata=1,H1154="out-sample",H1155="out-sample"),I1154,IF(AND(ISBLANK(F1155),H1154="out-sample"),"",IF(AND(Temp!optSeasCoef=0,Temp!sts_add=1),IF(H1154="in-sample",IF(Q1154=bigT,((pCell/bigT)*F1154)+((1-(pCell/bigT))*(I1154+J1154)),IF(OR(ISBLANK(F1155),COUNT($F$2:F1154)&lt;=pCell),F1154,((pCell/COUNT($F$2:F1154))*F1154)+((1-(pCell/COUNT($F$2:F1154)))*(I1154+J1154)))),I1154),IF(AND(Temp!optSeasCoef=0,Temp!sts_multp=1),IF(H1154="in-sample",IF(Q1154=bigT,((pCell/bigT)*F1154)+((1-(pCell/bigT))*(I1154*J1154)),IF(OR(ISBLANK(F1155),COUNT(F$2:$F1154)&lt;=pCell),F1154,((pCell/COUNT($F$2:F1154))*F1154)+((1-(pCell/COUNT($F$2:F1154)))*(I1154*J1154)))),I1154),IF(Temp!sts_add=1,IF(H1154="in-sample",IF(Q1154=bigT,((pCell/bigT)*AX1154)+((1-(pCell/bigT))*(I1154+J1154)),IF(OR(ISBLANK(F1155),COUNT($AX$2:AX1154)&lt;=pCell),AX1154,((pCell/COUNT($AX$2:AX1154))*AX1154)+((1-(pCell/COUNT($AX$2:AX1154)))*(I1154+J1154)))),I1154),IF(H1154="in-sample",IF(Q1154=bigT,((pCell/bigT)*AX1154)+((1-(pCell/bigT))*(I1154*J1154)),IF(OR(ISBLANK(F1155),COUNT($AX$2:AX1154)&lt;=pCell),AX1154,((pCell/COUNT($AX$2:AX1154))*AX1154)+((1-(pCell/COUNT($AX$2:AX1154)))*(I1154*J1154)))),I1154)))))))</f>
        <v/>
      </c>
      <c r="J1155" s="120" t="str">
        <f>IF(AND(ISBLANK(F1154),H1154="in-sample"),"",IF(AND(Temp!fhor_indata=1,H1154="out-sample",H1155="out-sample"),J1154,IF(AND(ISBLANK(F1155),H1154="out-sample"),"",IF(AND(Temp!optSeasCoef=0,Temp!sts_add=1),IF(H1154="in-sample",IF(Q1154=bigT,((qCell/bigT)*(I1155-I1154))+((1-(qCell/bigT))*J1154),IF(OR(ISBLANK(F1155),COUNT($F$2:F1154)&lt;=qCell),IF(COUNT($F$2:F1154)=1,0,F1154-F1153),((qCell/COUNT($F$2:F1154))*(I1155-I1154))+((1-(qCell/COUNT($F$2:F1154)))*J1154))),J1154),IF(AND(Temp!optSeasCoef=0,Temp!sts_multp=1),IF(H1154="in-sample",IF(Q1154=bigT,((qCell/bigT)*(I1155/I1154))+((1-(qCell/bigT))*J1154),IF(qCell=0,1,IF(OR(ISBLANK(F1155),COUNT($F$2:F1154)&lt;=qCell),IF(COUNT($F$2:F1154)=1,1,F1154/F1153),((qCell/COUNT($F$2:F1154))*(I1155/I1154))+((1-(qCell/COUNT($F$2:F1154)))*J1154)))),J1154),IF(Temp!sts_add=1,IF(H1154="in-sample",IF(Q1154=bigT,((qCell/bigT)*(I1155-I1154))+((1-(qCell/bigT))*J1154),IF(OR(ISBLANK(F1155),COUNT($AX$2:AX1154)&lt;=qCell),IF(COUNT($AX$2:AX1154)=1,0,AX1154-AX1153),((qCell/COUNT($AX$2:AX1154))*(I1155-I1154))+((1-(qCell/COUNT($AX$2:AX1154)))*J1154))),J1154),IF(H1154="in-sample",IF(Q1154=bigT,((qCell/bigT)*(I1155/I1154))+((1-(qCell/bigT))*J1154),IF(qCell=0,1,IF(OR(ISBLANK(F1155),COUNT($AX$2:AX1154)&lt;=qCell),IF(COUNT($AX$2:AX1154)=1,1,AX1154/AX1153),((qCell/COUNT($AX$2:AX1154))*(I1155/I1154))+((1-(qCell/COUNT($AX$2:AX1154)))*J1154)))),J1154)))))))</f>
        <v/>
      </c>
      <c r="K1155" s="120" t="str">
        <f>IF(H1155="","",IF(AND(Temp!optSeasCoef=0,Temp!sts_add=1),IF(H1155="out-sample",I1155+(Q1155*J1155),I1155+J1155),IF(AND(Temp!optSeasCoef=0,Temp!sts_multp=1),IF(H1155="out-sample",I1155*(J1155^Q1155),I1155*J1155),IF(Temp!sts_add=1,IF(H1155="out-sample",(I1155+(Q1155*J1155))*G1155,(I1155+J1155)*G1155),IF(H1155="out-sample",I1155*(J1155^Q1155)*G1155,I1155*J1155*G1155)))))</f>
        <v/>
      </c>
      <c r="L1155" s="116" t="str">
        <f t="shared" si="198"/>
        <v/>
      </c>
      <c r="M1155" s="116" t="str">
        <f t="shared" si="199"/>
        <v/>
      </c>
      <c r="N1155" s="116" t="str">
        <f t="shared" si="200"/>
        <v/>
      </c>
      <c r="O1155" s="116" t="str">
        <f t="shared" si="201"/>
        <v/>
      </c>
      <c r="P1155" s="116" t="str">
        <f t="shared" si="202"/>
        <v/>
      </c>
      <c r="Q1155" s="94" t="str">
        <f>IF(AND(Temp!fhor_indata=1,ISBLANK(F1155),H1154="in-sample"),1,IF(AND(Temp!fhor_indata=1,H1154="out-sample",Q1154&lt;XfHor),Q1154+1,IF(ISBLANK(F1155),"",IF(AND(H1155="out-sample",H1154="in-sample"),1,IF(AND(H1155="out-sample",H1154="out-sample"),Q1154+1,IF(ISNUMBER(Q1154),Q1154+1,1))))))</f>
        <v/>
      </c>
      <c r="R1155" s="94" t="str">
        <f t="shared" si="203"/>
        <v/>
      </c>
      <c r="S1155" s="94" t="str">
        <f>IF(Temp!fhor_indata=1,IF(S1154=XobsHor,1,IF(COUNT($S$2:S1154)&lt;=XobsHor,S1154+1,IF(AND(COUNT($S$2:S1154)&lt;=XobsHor+XfHor,IFERROR(MOD(S1154,XobsHor)&lt;XfHor,FALSE)),S1154+1,""))),IF(ISBLANK(F1155),"",IF(S1154=maxP,1,IF(S1154&lt;maxP,S1154+1,IF(COUNT($S$2:S1155)&lt;=XobsHor,S1154+1,"")))))</f>
        <v/>
      </c>
      <c r="T1155" s="3"/>
      <c r="U1155" s="6"/>
      <c r="V1155" s="6"/>
      <c r="W1155" s="6"/>
      <c r="X1155" s="6"/>
      <c r="Y1155" s="6"/>
      <c r="Z1155" s="6"/>
      <c r="AA1155" s="6"/>
      <c r="AB1155" s="6"/>
      <c r="AC1155" s="6"/>
      <c r="AD1155" s="6"/>
      <c r="AE1155" s="6"/>
      <c r="AF1155" s="6"/>
      <c r="AG1155" s="6"/>
      <c r="AH1155" s="6"/>
      <c r="AI1155" s="6"/>
      <c r="AJ1155" s="6"/>
      <c r="AK1155" s="6"/>
      <c r="AW1155" s="122" t="str">
        <f t="shared" ref="AW1155:AW1218" si="205">IF(ISBLANK(F1155),"",F1155)</f>
        <v/>
      </c>
      <c r="AX1155" s="123" t="str">
        <f t="shared" ref="AX1155:AX1218" si="206">IF(ISBLANK(F1155),"",F1155/G1155)</f>
        <v/>
      </c>
      <c r="AY1155" s="124" t="str">
        <f t="shared" ref="AY1155:AY1218" si="207">IF(H1155="in-sample","",K1155)</f>
        <v/>
      </c>
      <c r="AZ1155" s="124" t="str">
        <f t="shared" ref="AZ1155:AZ1218" si="208">IF(H1155="in-sample",K1155,"")</f>
        <v/>
      </c>
      <c r="BF1155" s="91"/>
    </row>
    <row r="1156" spans="1:58" s="78" customFormat="1" ht="14.25" x14ac:dyDescent="0.2">
      <c r="A1156" s="6"/>
      <c r="B1156" s="6"/>
      <c r="C1156" s="6"/>
      <c r="D1156" s="3"/>
      <c r="E1156" s="98" t="str">
        <f t="shared" si="204"/>
        <v/>
      </c>
      <c r="F1156" s="117"/>
      <c r="G1156" s="116" t="str">
        <f>IF(E1156="","",IF(Temp!optSeasCoef=0,1,INDEX($C$2:$C$13,IF(MOD(COUNT($E$2:E1156),seas_indx)=0,seas_indx,MOD(COUNT($E$2:E1156),seas_indx)))))</f>
        <v/>
      </c>
      <c r="H1156" s="97" t="str">
        <f>IFERROR(IF(Temp!fhor_indata=1,IF(COUNT($S$2:S1156)&lt;=XobsHor,"in-sample",IF(AND(COUNT($S$2:S1156)&lt;=XobsHor+XfHor,MOD(S1155,XobsHor)&lt;XfHor),"out-sample","")),IF(ISBLANK(F1156),"",IF(COUNT($F$2:F1156)&lt;=XobsHor-XfHor,"in-sample","out-sample"))),"")</f>
        <v/>
      </c>
      <c r="I1156" s="120" t="str">
        <f>IF(AND(ISBLANK(F1155),H1155="in-sample"),"",IF(AND(Temp!fhor_indata=1,H1155="out-sample",H1156="out-sample"),I1155,IF(AND(ISBLANK(F1156),H1155="out-sample"),"",IF(AND(Temp!optSeasCoef=0,Temp!sts_add=1),IF(H1155="in-sample",IF(Q1155=bigT,((pCell/bigT)*F1155)+((1-(pCell/bigT))*(I1155+J1155)),IF(OR(ISBLANK(F1156),COUNT($F$2:F1155)&lt;=pCell),F1155,((pCell/COUNT($F$2:F1155))*F1155)+((1-(pCell/COUNT($F$2:F1155)))*(I1155+J1155)))),I1155),IF(AND(Temp!optSeasCoef=0,Temp!sts_multp=1),IF(H1155="in-sample",IF(Q1155=bigT,((pCell/bigT)*F1155)+((1-(pCell/bigT))*(I1155*J1155)),IF(OR(ISBLANK(F1156),COUNT(F$2:$F1155)&lt;=pCell),F1155,((pCell/COUNT($F$2:F1155))*F1155)+((1-(pCell/COUNT($F$2:F1155)))*(I1155*J1155)))),I1155),IF(Temp!sts_add=1,IF(H1155="in-sample",IF(Q1155=bigT,((pCell/bigT)*AX1155)+((1-(pCell/bigT))*(I1155+J1155)),IF(OR(ISBLANK(F1156),COUNT($AX$2:AX1155)&lt;=pCell),AX1155,((pCell/COUNT($AX$2:AX1155))*AX1155)+((1-(pCell/COUNT($AX$2:AX1155)))*(I1155+J1155)))),I1155),IF(H1155="in-sample",IF(Q1155=bigT,((pCell/bigT)*AX1155)+((1-(pCell/bigT))*(I1155*J1155)),IF(OR(ISBLANK(F1156),COUNT($AX$2:AX1155)&lt;=pCell),AX1155,((pCell/COUNT($AX$2:AX1155))*AX1155)+((1-(pCell/COUNT($AX$2:AX1155)))*(I1155*J1155)))),I1155)))))))</f>
        <v/>
      </c>
      <c r="J1156" s="120" t="str">
        <f>IF(AND(ISBLANK(F1155),H1155="in-sample"),"",IF(AND(Temp!fhor_indata=1,H1155="out-sample",H1156="out-sample"),J1155,IF(AND(ISBLANK(F1156),H1155="out-sample"),"",IF(AND(Temp!optSeasCoef=0,Temp!sts_add=1),IF(H1155="in-sample",IF(Q1155=bigT,((qCell/bigT)*(I1156-I1155))+((1-(qCell/bigT))*J1155),IF(OR(ISBLANK(F1156),COUNT($F$2:F1155)&lt;=qCell),IF(COUNT($F$2:F1155)=1,0,F1155-F1154),((qCell/COUNT($F$2:F1155))*(I1156-I1155))+((1-(qCell/COUNT($F$2:F1155)))*J1155))),J1155),IF(AND(Temp!optSeasCoef=0,Temp!sts_multp=1),IF(H1155="in-sample",IF(Q1155=bigT,((qCell/bigT)*(I1156/I1155))+((1-(qCell/bigT))*J1155),IF(qCell=0,1,IF(OR(ISBLANK(F1156),COUNT($F$2:F1155)&lt;=qCell),IF(COUNT($F$2:F1155)=1,1,F1155/F1154),((qCell/COUNT($F$2:F1155))*(I1156/I1155))+((1-(qCell/COUNT($F$2:F1155)))*J1155)))),J1155),IF(Temp!sts_add=1,IF(H1155="in-sample",IF(Q1155=bigT,((qCell/bigT)*(I1156-I1155))+((1-(qCell/bigT))*J1155),IF(OR(ISBLANK(F1156),COUNT($AX$2:AX1155)&lt;=qCell),IF(COUNT($AX$2:AX1155)=1,0,AX1155-AX1154),((qCell/COUNT($AX$2:AX1155))*(I1156-I1155))+((1-(qCell/COUNT($AX$2:AX1155)))*J1155))),J1155),IF(H1155="in-sample",IF(Q1155=bigT,((qCell/bigT)*(I1156/I1155))+((1-(qCell/bigT))*J1155),IF(qCell=0,1,IF(OR(ISBLANK(F1156),COUNT($AX$2:AX1155)&lt;=qCell),IF(COUNT($AX$2:AX1155)=1,1,AX1155/AX1154),((qCell/COUNT($AX$2:AX1155))*(I1156/I1155))+((1-(qCell/COUNT($AX$2:AX1155)))*J1155)))),J1155)))))))</f>
        <v/>
      </c>
      <c r="K1156" s="120" t="str">
        <f>IF(H1156="","",IF(AND(Temp!optSeasCoef=0,Temp!sts_add=1),IF(H1156="out-sample",I1156+(Q1156*J1156),I1156+J1156),IF(AND(Temp!optSeasCoef=0,Temp!sts_multp=1),IF(H1156="out-sample",I1156*(J1156^Q1156),I1156*J1156),IF(Temp!sts_add=1,IF(H1156="out-sample",(I1156+(Q1156*J1156))*G1156,(I1156+J1156)*G1156),IF(H1156="out-sample",I1156*(J1156^Q1156)*G1156,I1156*J1156*G1156)))))</f>
        <v/>
      </c>
      <c r="L1156" s="116" t="str">
        <f t="shared" si="198"/>
        <v/>
      </c>
      <c r="M1156" s="116" t="str">
        <f t="shared" si="199"/>
        <v/>
      </c>
      <c r="N1156" s="116" t="str">
        <f t="shared" si="200"/>
        <v/>
      </c>
      <c r="O1156" s="116" t="str">
        <f t="shared" si="201"/>
        <v/>
      </c>
      <c r="P1156" s="116" t="str">
        <f t="shared" si="202"/>
        <v/>
      </c>
      <c r="Q1156" s="94" t="str">
        <f>IF(AND(Temp!fhor_indata=1,ISBLANK(F1156),H1155="in-sample"),1,IF(AND(Temp!fhor_indata=1,H1155="out-sample",Q1155&lt;XfHor),Q1155+1,IF(ISBLANK(F1156),"",IF(AND(H1156="out-sample",H1155="in-sample"),1,IF(AND(H1156="out-sample",H1155="out-sample"),Q1155+1,IF(ISNUMBER(Q1155),Q1155+1,1))))))</f>
        <v/>
      </c>
      <c r="R1156" s="94" t="str">
        <f t="shared" si="203"/>
        <v/>
      </c>
      <c r="S1156" s="94" t="str">
        <f>IF(Temp!fhor_indata=1,IF(S1155=XobsHor,1,IF(COUNT($S$2:S1155)&lt;=XobsHor,S1155+1,IF(AND(COUNT($S$2:S1155)&lt;=XobsHor+XfHor,IFERROR(MOD(S1155,XobsHor)&lt;XfHor,FALSE)),S1155+1,""))),IF(ISBLANK(F1156),"",IF(S1155=maxP,1,IF(S1155&lt;maxP,S1155+1,IF(COUNT($S$2:S1156)&lt;=XobsHor,S1155+1,"")))))</f>
        <v/>
      </c>
      <c r="T1156" s="3"/>
      <c r="U1156" s="6"/>
      <c r="V1156" s="6"/>
      <c r="W1156" s="6"/>
      <c r="X1156" s="6"/>
      <c r="Y1156" s="6"/>
      <c r="Z1156" s="6"/>
      <c r="AA1156" s="6"/>
      <c r="AB1156" s="6"/>
      <c r="AC1156" s="6"/>
      <c r="AD1156" s="6"/>
      <c r="AE1156" s="6"/>
      <c r="AF1156" s="6"/>
      <c r="AG1156" s="6"/>
      <c r="AH1156" s="6"/>
      <c r="AI1156" s="6"/>
      <c r="AJ1156" s="6"/>
      <c r="AK1156" s="6"/>
      <c r="AW1156" s="122" t="str">
        <f t="shared" si="205"/>
        <v/>
      </c>
      <c r="AX1156" s="123" t="str">
        <f t="shared" si="206"/>
        <v/>
      </c>
      <c r="AY1156" s="124" t="str">
        <f t="shared" si="207"/>
        <v/>
      </c>
      <c r="AZ1156" s="124" t="str">
        <f t="shared" si="208"/>
        <v/>
      </c>
      <c r="BF1156" s="91"/>
    </row>
    <row r="1157" spans="1:58" s="78" customFormat="1" ht="14.25" x14ac:dyDescent="0.2">
      <c r="A1157" s="6"/>
      <c r="B1157" s="6"/>
      <c r="C1157" s="6"/>
      <c r="D1157" s="3"/>
      <c r="E1157" s="98" t="str">
        <f t="shared" si="204"/>
        <v/>
      </c>
      <c r="F1157" s="117"/>
      <c r="G1157" s="116" t="str">
        <f>IF(E1157="","",IF(Temp!optSeasCoef=0,1,INDEX($C$2:$C$13,IF(MOD(COUNT($E$2:E1157),seas_indx)=0,seas_indx,MOD(COUNT($E$2:E1157),seas_indx)))))</f>
        <v/>
      </c>
      <c r="H1157" s="97" t="str">
        <f>IFERROR(IF(Temp!fhor_indata=1,IF(COUNT($S$2:S1157)&lt;=XobsHor,"in-sample",IF(AND(COUNT($S$2:S1157)&lt;=XobsHor+XfHor,MOD(S1156,XobsHor)&lt;XfHor),"out-sample","")),IF(ISBLANK(F1157),"",IF(COUNT($F$2:F1157)&lt;=XobsHor-XfHor,"in-sample","out-sample"))),"")</f>
        <v/>
      </c>
      <c r="I1157" s="120" t="str">
        <f>IF(AND(ISBLANK(F1156),H1156="in-sample"),"",IF(AND(Temp!fhor_indata=1,H1156="out-sample",H1157="out-sample"),I1156,IF(AND(ISBLANK(F1157),H1156="out-sample"),"",IF(AND(Temp!optSeasCoef=0,Temp!sts_add=1),IF(H1156="in-sample",IF(Q1156=bigT,((pCell/bigT)*F1156)+((1-(pCell/bigT))*(I1156+J1156)),IF(OR(ISBLANK(F1157),COUNT($F$2:F1156)&lt;=pCell),F1156,((pCell/COUNT($F$2:F1156))*F1156)+((1-(pCell/COUNT($F$2:F1156)))*(I1156+J1156)))),I1156),IF(AND(Temp!optSeasCoef=0,Temp!sts_multp=1),IF(H1156="in-sample",IF(Q1156=bigT,((pCell/bigT)*F1156)+((1-(pCell/bigT))*(I1156*J1156)),IF(OR(ISBLANK(F1157),COUNT(F$2:$F1156)&lt;=pCell),F1156,((pCell/COUNT($F$2:F1156))*F1156)+((1-(pCell/COUNT($F$2:F1156)))*(I1156*J1156)))),I1156),IF(Temp!sts_add=1,IF(H1156="in-sample",IF(Q1156=bigT,((pCell/bigT)*AX1156)+((1-(pCell/bigT))*(I1156+J1156)),IF(OR(ISBLANK(F1157),COUNT($AX$2:AX1156)&lt;=pCell),AX1156,((pCell/COUNT($AX$2:AX1156))*AX1156)+((1-(pCell/COUNT($AX$2:AX1156)))*(I1156+J1156)))),I1156),IF(H1156="in-sample",IF(Q1156=bigT,((pCell/bigT)*AX1156)+((1-(pCell/bigT))*(I1156*J1156)),IF(OR(ISBLANK(F1157),COUNT($AX$2:AX1156)&lt;=pCell),AX1156,((pCell/COUNT($AX$2:AX1156))*AX1156)+((1-(pCell/COUNT($AX$2:AX1156)))*(I1156*J1156)))),I1156)))))))</f>
        <v/>
      </c>
      <c r="J1157" s="120" t="str">
        <f>IF(AND(ISBLANK(F1156),H1156="in-sample"),"",IF(AND(Temp!fhor_indata=1,H1156="out-sample",H1157="out-sample"),J1156,IF(AND(ISBLANK(F1157),H1156="out-sample"),"",IF(AND(Temp!optSeasCoef=0,Temp!sts_add=1),IF(H1156="in-sample",IF(Q1156=bigT,((qCell/bigT)*(I1157-I1156))+((1-(qCell/bigT))*J1156),IF(OR(ISBLANK(F1157),COUNT($F$2:F1156)&lt;=qCell),IF(COUNT($F$2:F1156)=1,0,F1156-F1155),((qCell/COUNT($F$2:F1156))*(I1157-I1156))+((1-(qCell/COUNT($F$2:F1156)))*J1156))),J1156),IF(AND(Temp!optSeasCoef=0,Temp!sts_multp=1),IF(H1156="in-sample",IF(Q1156=bigT,((qCell/bigT)*(I1157/I1156))+((1-(qCell/bigT))*J1156),IF(qCell=0,1,IF(OR(ISBLANK(F1157),COUNT($F$2:F1156)&lt;=qCell),IF(COUNT($F$2:F1156)=1,1,F1156/F1155),((qCell/COUNT($F$2:F1156))*(I1157/I1156))+((1-(qCell/COUNT($F$2:F1156)))*J1156)))),J1156),IF(Temp!sts_add=1,IF(H1156="in-sample",IF(Q1156=bigT,((qCell/bigT)*(I1157-I1156))+((1-(qCell/bigT))*J1156),IF(OR(ISBLANK(F1157),COUNT($AX$2:AX1156)&lt;=qCell),IF(COUNT($AX$2:AX1156)=1,0,AX1156-AX1155),((qCell/COUNT($AX$2:AX1156))*(I1157-I1156))+((1-(qCell/COUNT($AX$2:AX1156)))*J1156))),J1156),IF(H1156="in-sample",IF(Q1156=bigT,((qCell/bigT)*(I1157/I1156))+((1-(qCell/bigT))*J1156),IF(qCell=0,1,IF(OR(ISBLANK(F1157),COUNT($AX$2:AX1156)&lt;=qCell),IF(COUNT($AX$2:AX1156)=1,1,AX1156/AX1155),((qCell/COUNT($AX$2:AX1156))*(I1157/I1156))+((1-(qCell/COUNT($AX$2:AX1156)))*J1156)))),J1156)))))))</f>
        <v/>
      </c>
      <c r="K1157" s="120" t="str">
        <f>IF(H1157="","",IF(AND(Temp!optSeasCoef=0,Temp!sts_add=1),IF(H1157="out-sample",I1157+(Q1157*J1157),I1157+J1157),IF(AND(Temp!optSeasCoef=0,Temp!sts_multp=1),IF(H1157="out-sample",I1157*(J1157^Q1157),I1157*J1157),IF(Temp!sts_add=1,IF(H1157="out-sample",(I1157+(Q1157*J1157))*G1157,(I1157+J1157)*G1157),IF(H1157="out-sample",I1157*(J1157^Q1157)*G1157,I1157*J1157*G1157)))))</f>
        <v/>
      </c>
      <c r="L1157" s="116" t="str">
        <f t="shared" si="198"/>
        <v/>
      </c>
      <c r="M1157" s="116" t="str">
        <f t="shared" si="199"/>
        <v/>
      </c>
      <c r="N1157" s="116" t="str">
        <f t="shared" si="200"/>
        <v/>
      </c>
      <c r="O1157" s="116" t="str">
        <f t="shared" si="201"/>
        <v/>
      </c>
      <c r="P1157" s="116" t="str">
        <f t="shared" si="202"/>
        <v/>
      </c>
      <c r="Q1157" s="94" t="str">
        <f>IF(AND(Temp!fhor_indata=1,ISBLANK(F1157),H1156="in-sample"),1,IF(AND(Temp!fhor_indata=1,H1156="out-sample",Q1156&lt;XfHor),Q1156+1,IF(ISBLANK(F1157),"",IF(AND(H1157="out-sample",H1156="in-sample"),1,IF(AND(H1157="out-sample",H1156="out-sample"),Q1156+1,IF(ISNUMBER(Q1156),Q1156+1,1))))))</f>
        <v/>
      </c>
      <c r="R1157" s="94" t="str">
        <f t="shared" si="203"/>
        <v/>
      </c>
      <c r="S1157" s="94" t="str">
        <f>IF(Temp!fhor_indata=1,IF(S1156=XobsHor,1,IF(COUNT($S$2:S1156)&lt;=XobsHor,S1156+1,IF(AND(COUNT($S$2:S1156)&lt;=XobsHor+XfHor,IFERROR(MOD(S1156,XobsHor)&lt;XfHor,FALSE)),S1156+1,""))),IF(ISBLANK(F1157),"",IF(S1156=maxP,1,IF(S1156&lt;maxP,S1156+1,IF(COUNT($S$2:S1157)&lt;=XobsHor,S1156+1,"")))))</f>
        <v/>
      </c>
      <c r="T1157" s="3"/>
      <c r="U1157" s="6"/>
      <c r="V1157" s="6"/>
      <c r="W1157" s="6"/>
      <c r="X1157" s="6"/>
      <c r="Y1157" s="6"/>
      <c r="Z1157" s="6"/>
      <c r="AA1157" s="6"/>
      <c r="AB1157" s="6"/>
      <c r="AC1157" s="6"/>
      <c r="AD1157" s="6"/>
      <c r="AE1157" s="6"/>
      <c r="AF1157" s="6"/>
      <c r="AG1157" s="6"/>
      <c r="AH1157" s="6"/>
      <c r="AI1157" s="6"/>
      <c r="AJ1157" s="6"/>
      <c r="AK1157" s="6"/>
      <c r="AW1157" s="122" t="str">
        <f t="shared" si="205"/>
        <v/>
      </c>
      <c r="AX1157" s="123" t="str">
        <f t="shared" si="206"/>
        <v/>
      </c>
      <c r="AY1157" s="124" t="str">
        <f t="shared" si="207"/>
        <v/>
      </c>
      <c r="AZ1157" s="124" t="str">
        <f t="shared" si="208"/>
        <v/>
      </c>
      <c r="BF1157" s="91"/>
    </row>
    <row r="1158" spans="1:58" s="78" customFormat="1" ht="14.25" x14ac:dyDescent="0.2">
      <c r="A1158" s="6"/>
      <c r="B1158" s="6"/>
      <c r="C1158" s="6"/>
      <c r="D1158" s="3"/>
      <c r="E1158" s="98" t="str">
        <f t="shared" si="204"/>
        <v/>
      </c>
      <c r="F1158" s="117"/>
      <c r="G1158" s="116" t="str">
        <f>IF(E1158="","",IF(Temp!optSeasCoef=0,1,INDEX($C$2:$C$13,IF(MOD(COUNT($E$2:E1158),seas_indx)=0,seas_indx,MOD(COUNT($E$2:E1158),seas_indx)))))</f>
        <v/>
      </c>
      <c r="H1158" s="97" t="str">
        <f>IFERROR(IF(Temp!fhor_indata=1,IF(COUNT($S$2:S1158)&lt;=XobsHor,"in-sample",IF(AND(COUNT($S$2:S1158)&lt;=XobsHor+XfHor,MOD(S1157,XobsHor)&lt;XfHor),"out-sample","")),IF(ISBLANK(F1158),"",IF(COUNT($F$2:F1158)&lt;=XobsHor-XfHor,"in-sample","out-sample"))),"")</f>
        <v/>
      </c>
      <c r="I1158" s="120" t="str">
        <f>IF(AND(ISBLANK(F1157),H1157="in-sample"),"",IF(AND(Temp!fhor_indata=1,H1157="out-sample",H1158="out-sample"),I1157,IF(AND(ISBLANK(F1158),H1157="out-sample"),"",IF(AND(Temp!optSeasCoef=0,Temp!sts_add=1),IF(H1157="in-sample",IF(Q1157=bigT,((pCell/bigT)*F1157)+((1-(pCell/bigT))*(I1157+J1157)),IF(OR(ISBLANK(F1158),COUNT($F$2:F1157)&lt;=pCell),F1157,((pCell/COUNT($F$2:F1157))*F1157)+((1-(pCell/COUNT($F$2:F1157)))*(I1157+J1157)))),I1157),IF(AND(Temp!optSeasCoef=0,Temp!sts_multp=1),IF(H1157="in-sample",IF(Q1157=bigT,((pCell/bigT)*F1157)+((1-(pCell/bigT))*(I1157*J1157)),IF(OR(ISBLANK(F1158),COUNT(F$2:$F1157)&lt;=pCell),F1157,((pCell/COUNT($F$2:F1157))*F1157)+((1-(pCell/COUNT($F$2:F1157)))*(I1157*J1157)))),I1157),IF(Temp!sts_add=1,IF(H1157="in-sample",IF(Q1157=bigT,((pCell/bigT)*AX1157)+((1-(pCell/bigT))*(I1157+J1157)),IF(OR(ISBLANK(F1158),COUNT($AX$2:AX1157)&lt;=pCell),AX1157,((pCell/COUNT($AX$2:AX1157))*AX1157)+((1-(pCell/COUNT($AX$2:AX1157)))*(I1157+J1157)))),I1157),IF(H1157="in-sample",IF(Q1157=bigT,((pCell/bigT)*AX1157)+((1-(pCell/bigT))*(I1157*J1157)),IF(OR(ISBLANK(F1158),COUNT($AX$2:AX1157)&lt;=pCell),AX1157,((pCell/COUNT($AX$2:AX1157))*AX1157)+((1-(pCell/COUNT($AX$2:AX1157)))*(I1157*J1157)))),I1157)))))))</f>
        <v/>
      </c>
      <c r="J1158" s="120" t="str">
        <f>IF(AND(ISBLANK(F1157),H1157="in-sample"),"",IF(AND(Temp!fhor_indata=1,H1157="out-sample",H1158="out-sample"),J1157,IF(AND(ISBLANK(F1158),H1157="out-sample"),"",IF(AND(Temp!optSeasCoef=0,Temp!sts_add=1),IF(H1157="in-sample",IF(Q1157=bigT,((qCell/bigT)*(I1158-I1157))+((1-(qCell/bigT))*J1157),IF(OR(ISBLANK(F1158),COUNT($F$2:F1157)&lt;=qCell),IF(COUNT($F$2:F1157)=1,0,F1157-F1156),((qCell/COUNT($F$2:F1157))*(I1158-I1157))+((1-(qCell/COUNT($F$2:F1157)))*J1157))),J1157),IF(AND(Temp!optSeasCoef=0,Temp!sts_multp=1),IF(H1157="in-sample",IF(Q1157=bigT,((qCell/bigT)*(I1158/I1157))+((1-(qCell/bigT))*J1157),IF(qCell=0,1,IF(OR(ISBLANK(F1158),COUNT($F$2:F1157)&lt;=qCell),IF(COUNT($F$2:F1157)=1,1,F1157/F1156),((qCell/COUNT($F$2:F1157))*(I1158/I1157))+((1-(qCell/COUNT($F$2:F1157)))*J1157)))),J1157),IF(Temp!sts_add=1,IF(H1157="in-sample",IF(Q1157=bigT,((qCell/bigT)*(I1158-I1157))+((1-(qCell/bigT))*J1157),IF(OR(ISBLANK(F1158),COUNT($AX$2:AX1157)&lt;=qCell),IF(COUNT($AX$2:AX1157)=1,0,AX1157-AX1156),((qCell/COUNT($AX$2:AX1157))*(I1158-I1157))+((1-(qCell/COUNT($AX$2:AX1157)))*J1157))),J1157),IF(H1157="in-sample",IF(Q1157=bigT,((qCell/bigT)*(I1158/I1157))+((1-(qCell/bigT))*J1157),IF(qCell=0,1,IF(OR(ISBLANK(F1158),COUNT($AX$2:AX1157)&lt;=qCell),IF(COUNT($AX$2:AX1157)=1,1,AX1157/AX1156),((qCell/COUNT($AX$2:AX1157))*(I1158/I1157))+((1-(qCell/COUNT($AX$2:AX1157)))*J1157)))),J1157)))))))</f>
        <v/>
      </c>
      <c r="K1158" s="120" t="str">
        <f>IF(H1158="","",IF(AND(Temp!optSeasCoef=0,Temp!sts_add=1),IF(H1158="out-sample",I1158+(Q1158*J1158),I1158+J1158),IF(AND(Temp!optSeasCoef=0,Temp!sts_multp=1),IF(H1158="out-sample",I1158*(J1158^Q1158),I1158*J1158),IF(Temp!sts_add=1,IF(H1158="out-sample",(I1158+(Q1158*J1158))*G1158,(I1158+J1158)*G1158),IF(H1158="out-sample",I1158*(J1158^Q1158)*G1158,I1158*J1158*G1158)))))</f>
        <v/>
      </c>
      <c r="L1158" s="116" t="str">
        <f t="shared" si="198"/>
        <v/>
      </c>
      <c r="M1158" s="116" t="str">
        <f t="shared" si="199"/>
        <v/>
      </c>
      <c r="N1158" s="116" t="str">
        <f t="shared" si="200"/>
        <v/>
      </c>
      <c r="O1158" s="116" t="str">
        <f t="shared" si="201"/>
        <v/>
      </c>
      <c r="P1158" s="116" t="str">
        <f t="shared" si="202"/>
        <v/>
      </c>
      <c r="Q1158" s="94" t="str">
        <f>IF(AND(Temp!fhor_indata=1,ISBLANK(F1158),H1157="in-sample"),1,IF(AND(Temp!fhor_indata=1,H1157="out-sample",Q1157&lt;XfHor),Q1157+1,IF(ISBLANK(F1158),"",IF(AND(H1158="out-sample",H1157="in-sample"),1,IF(AND(H1158="out-sample",H1157="out-sample"),Q1157+1,IF(ISNUMBER(Q1157),Q1157+1,1))))))</f>
        <v/>
      </c>
      <c r="R1158" s="94" t="str">
        <f t="shared" si="203"/>
        <v/>
      </c>
      <c r="S1158" s="94" t="str">
        <f>IF(Temp!fhor_indata=1,IF(S1157=XobsHor,1,IF(COUNT($S$2:S1157)&lt;=XobsHor,S1157+1,IF(AND(COUNT($S$2:S1157)&lt;=XobsHor+XfHor,IFERROR(MOD(S1157,XobsHor)&lt;XfHor,FALSE)),S1157+1,""))),IF(ISBLANK(F1158),"",IF(S1157=maxP,1,IF(S1157&lt;maxP,S1157+1,IF(COUNT($S$2:S1158)&lt;=XobsHor,S1157+1,"")))))</f>
        <v/>
      </c>
      <c r="T1158" s="3"/>
      <c r="U1158" s="6"/>
      <c r="V1158" s="6"/>
      <c r="W1158" s="6"/>
      <c r="X1158" s="6"/>
      <c r="Y1158" s="6"/>
      <c r="Z1158" s="6"/>
      <c r="AA1158" s="6"/>
      <c r="AB1158" s="6"/>
      <c r="AC1158" s="6"/>
      <c r="AD1158" s="6"/>
      <c r="AE1158" s="6"/>
      <c r="AF1158" s="6"/>
      <c r="AG1158" s="6"/>
      <c r="AH1158" s="6"/>
      <c r="AI1158" s="6"/>
      <c r="AJ1158" s="6"/>
      <c r="AK1158" s="6"/>
      <c r="AW1158" s="122" t="str">
        <f t="shared" si="205"/>
        <v/>
      </c>
      <c r="AX1158" s="123" t="str">
        <f t="shared" si="206"/>
        <v/>
      </c>
      <c r="AY1158" s="124" t="str">
        <f t="shared" si="207"/>
        <v/>
      </c>
      <c r="AZ1158" s="124" t="str">
        <f t="shared" si="208"/>
        <v/>
      </c>
      <c r="BF1158" s="91"/>
    </row>
    <row r="1159" spans="1:58" s="78" customFormat="1" ht="14.25" x14ac:dyDescent="0.2">
      <c r="A1159" s="6"/>
      <c r="B1159" s="6"/>
      <c r="C1159" s="6"/>
      <c r="D1159" s="3"/>
      <c r="E1159" s="98" t="str">
        <f t="shared" si="204"/>
        <v/>
      </c>
      <c r="F1159" s="117"/>
      <c r="G1159" s="116" t="str">
        <f>IF(E1159="","",IF(Temp!optSeasCoef=0,1,INDEX($C$2:$C$13,IF(MOD(COUNT($E$2:E1159),seas_indx)=0,seas_indx,MOD(COUNT($E$2:E1159),seas_indx)))))</f>
        <v/>
      </c>
      <c r="H1159" s="97" t="str">
        <f>IFERROR(IF(Temp!fhor_indata=1,IF(COUNT($S$2:S1159)&lt;=XobsHor,"in-sample",IF(AND(COUNT($S$2:S1159)&lt;=XobsHor+XfHor,MOD(S1158,XobsHor)&lt;XfHor),"out-sample","")),IF(ISBLANK(F1159),"",IF(COUNT($F$2:F1159)&lt;=XobsHor-XfHor,"in-sample","out-sample"))),"")</f>
        <v/>
      </c>
      <c r="I1159" s="120" t="str">
        <f>IF(AND(ISBLANK(F1158),H1158="in-sample"),"",IF(AND(Temp!fhor_indata=1,H1158="out-sample",H1159="out-sample"),I1158,IF(AND(ISBLANK(F1159),H1158="out-sample"),"",IF(AND(Temp!optSeasCoef=0,Temp!sts_add=1),IF(H1158="in-sample",IF(Q1158=bigT,((pCell/bigT)*F1158)+((1-(pCell/bigT))*(I1158+J1158)),IF(OR(ISBLANK(F1159),COUNT($F$2:F1158)&lt;=pCell),F1158,((pCell/COUNT($F$2:F1158))*F1158)+((1-(pCell/COUNT($F$2:F1158)))*(I1158+J1158)))),I1158),IF(AND(Temp!optSeasCoef=0,Temp!sts_multp=1),IF(H1158="in-sample",IF(Q1158=bigT,((pCell/bigT)*F1158)+((1-(pCell/bigT))*(I1158*J1158)),IF(OR(ISBLANK(F1159),COUNT(F$2:$F1158)&lt;=pCell),F1158,((pCell/COUNT($F$2:F1158))*F1158)+((1-(pCell/COUNT($F$2:F1158)))*(I1158*J1158)))),I1158),IF(Temp!sts_add=1,IF(H1158="in-sample",IF(Q1158=bigT,((pCell/bigT)*AX1158)+((1-(pCell/bigT))*(I1158+J1158)),IF(OR(ISBLANK(F1159),COUNT($AX$2:AX1158)&lt;=pCell),AX1158,((pCell/COUNT($AX$2:AX1158))*AX1158)+((1-(pCell/COUNT($AX$2:AX1158)))*(I1158+J1158)))),I1158),IF(H1158="in-sample",IF(Q1158=bigT,((pCell/bigT)*AX1158)+((1-(pCell/bigT))*(I1158*J1158)),IF(OR(ISBLANK(F1159),COUNT($AX$2:AX1158)&lt;=pCell),AX1158,((pCell/COUNT($AX$2:AX1158))*AX1158)+((1-(pCell/COUNT($AX$2:AX1158)))*(I1158*J1158)))),I1158)))))))</f>
        <v/>
      </c>
      <c r="J1159" s="120" t="str">
        <f>IF(AND(ISBLANK(F1158),H1158="in-sample"),"",IF(AND(Temp!fhor_indata=1,H1158="out-sample",H1159="out-sample"),J1158,IF(AND(ISBLANK(F1159),H1158="out-sample"),"",IF(AND(Temp!optSeasCoef=0,Temp!sts_add=1),IF(H1158="in-sample",IF(Q1158=bigT,((qCell/bigT)*(I1159-I1158))+((1-(qCell/bigT))*J1158),IF(OR(ISBLANK(F1159),COUNT($F$2:F1158)&lt;=qCell),IF(COUNT($F$2:F1158)=1,0,F1158-F1157),((qCell/COUNT($F$2:F1158))*(I1159-I1158))+((1-(qCell/COUNT($F$2:F1158)))*J1158))),J1158),IF(AND(Temp!optSeasCoef=0,Temp!sts_multp=1),IF(H1158="in-sample",IF(Q1158=bigT,((qCell/bigT)*(I1159/I1158))+((1-(qCell/bigT))*J1158),IF(qCell=0,1,IF(OR(ISBLANK(F1159),COUNT($F$2:F1158)&lt;=qCell),IF(COUNT($F$2:F1158)=1,1,F1158/F1157),((qCell/COUNT($F$2:F1158))*(I1159/I1158))+((1-(qCell/COUNT($F$2:F1158)))*J1158)))),J1158),IF(Temp!sts_add=1,IF(H1158="in-sample",IF(Q1158=bigT,((qCell/bigT)*(I1159-I1158))+((1-(qCell/bigT))*J1158),IF(OR(ISBLANK(F1159),COUNT($AX$2:AX1158)&lt;=qCell),IF(COUNT($AX$2:AX1158)=1,0,AX1158-AX1157),((qCell/COUNT($AX$2:AX1158))*(I1159-I1158))+((1-(qCell/COUNT($AX$2:AX1158)))*J1158))),J1158),IF(H1158="in-sample",IF(Q1158=bigT,((qCell/bigT)*(I1159/I1158))+((1-(qCell/bigT))*J1158),IF(qCell=0,1,IF(OR(ISBLANK(F1159),COUNT($AX$2:AX1158)&lt;=qCell),IF(COUNT($AX$2:AX1158)=1,1,AX1158/AX1157),((qCell/COUNT($AX$2:AX1158))*(I1159/I1158))+((1-(qCell/COUNT($AX$2:AX1158)))*J1158)))),J1158)))))))</f>
        <v/>
      </c>
      <c r="K1159" s="120" t="str">
        <f>IF(H1159="","",IF(AND(Temp!optSeasCoef=0,Temp!sts_add=1),IF(H1159="out-sample",I1159+(Q1159*J1159),I1159+J1159),IF(AND(Temp!optSeasCoef=0,Temp!sts_multp=1),IF(H1159="out-sample",I1159*(J1159^Q1159),I1159*J1159),IF(Temp!sts_add=1,IF(H1159="out-sample",(I1159+(Q1159*J1159))*G1159,(I1159+J1159)*G1159),IF(H1159="out-sample",I1159*(J1159^Q1159)*G1159,I1159*J1159*G1159)))))</f>
        <v/>
      </c>
      <c r="L1159" s="116" t="str">
        <f t="shared" si="198"/>
        <v/>
      </c>
      <c r="M1159" s="116" t="str">
        <f t="shared" si="199"/>
        <v/>
      </c>
      <c r="N1159" s="116" t="str">
        <f t="shared" si="200"/>
        <v/>
      </c>
      <c r="O1159" s="116" t="str">
        <f t="shared" si="201"/>
        <v/>
      </c>
      <c r="P1159" s="116" t="str">
        <f t="shared" si="202"/>
        <v/>
      </c>
      <c r="Q1159" s="94" t="str">
        <f>IF(AND(Temp!fhor_indata=1,ISBLANK(F1159),H1158="in-sample"),1,IF(AND(Temp!fhor_indata=1,H1158="out-sample",Q1158&lt;XfHor),Q1158+1,IF(ISBLANK(F1159),"",IF(AND(H1159="out-sample",H1158="in-sample"),1,IF(AND(H1159="out-sample",H1158="out-sample"),Q1158+1,IF(ISNUMBER(Q1158),Q1158+1,1))))))</f>
        <v/>
      </c>
      <c r="R1159" s="94" t="str">
        <f t="shared" si="203"/>
        <v/>
      </c>
      <c r="S1159" s="94" t="str">
        <f>IF(Temp!fhor_indata=1,IF(S1158=XobsHor,1,IF(COUNT($S$2:S1158)&lt;=XobsHor,S1158+1,IF(AND(COUNT($S$2:S1158)&lt;=XobsHor+XfHor,IFERROR(MOD(S1158,XobsHor)&lt;XfHor,FALSE)),S1158+1,""))),IF(ISBLANK(F1159),"",IF(S1158=maxP,1,IF(S1158&lt;maxP,S1158+1,IF(COUNT($S$2:S1159)&lt;=XobsHor,S1158+1,"")))))</f>
        <v/>
      </c>
      <c r="T1159" s="3"/>
      <c r="U1159" s="6"/>
      <c r="V1159" s="6"/>
      <c r="W1159" s="6"/>
      <c r="X1159" s="6"/>
      <c r="Y1159" s="6"/>
      <c r="Z1159" s="6"/>
      <c r="AA1159" s="6"/>
      <c r="AB1159" s="6"/>
      <c r="AC1159" s="6"/>
      <c r="AD1159" s="6"/>
      <c r="AE1159" s="6"/>
      <c r="AF1159" s="6"/>
      <c r="AG1159" s="6"/>
      <c r="AH1159" s="6"/>
      <c r="AI1159" s="6"/>
      <c r="AJ1159" s="6"/>
      <c r="AK1159" s="6"/>
      <c r="AW1159" s="122" t="str">
        <f t="shared" si="205"/>
        <v/>
      </c>
      <c r="AX1159" s="123" t="str">
        <f t="shared" si="206"/>
        <v/>
      </c>
      <c r="AY1159" s="124" t="str">
        <f t="shared" si="207"/>
        <v/>
      </c>
      <c r="AZ1159" s="124" t="str">
        <f t="shared" si="208"/>
        <v/>
      </c>
      <c r="BF1159" s="91"/>
    </row>
    <row r="1160" spans="1:58" s="78" customFormat="1" ht="14.25" x14ac:dyDescent="0.2">
      <c r="A1160" s="6"/>
      <c r="B1160" s="6"/>
      <c r="C1160" s="6"/>
      <c r="D1160" s="3"/>
      <c r="E1160" s="98" t="str">
        <f t="shared" si="204"/>
        <v/>
      </c>
      <c r="F1160" s="117"/>
      <c r="G1160" s="116" t="str">
        <f>IF(E1160="","",IF(Temp!optSeasCoef=0,1,INDEX($C$2:$C$13,IF(MOD(COUNT($E$2:E1160),seas_indx)=0,seas_indx,MOD(COUNT($E$2:E1160),seas_indx)))))</f>
        <v/>
      </c>
      <c r="H1160" s="97" t="str">
        <f>IFERROR(IF(Temp!fhor_indata=1,IF(COUNT($S$2:S1160)&lt;=XobsHor,"in-sample",IF(AND(COUNT($S$2:S1160)&lt;=XobsHor+XfHor,MOD(S1159,XobsHor)&lt;XfHor),"out-sample","")),IF(ISBLANK(F1160),"",IF(COUNT($F$2:F1160)&lt;=XobsHor-XfHor,"in-sample","out-sample"))),"")</f>
        <v/>
      </c>
      <c r="I1160" s="120" t="str">
        <f>IF(AND(ISBLANK(F1159),H1159="in-sample"),"",IF(AND(Temp!fhor_indata=1,H1159="out-sample",H1160="out-sample"),I1159,IF(AND(ISBLANK(F1160),H1159="out-sample"),"",IF(AND(Temp!optSeasCoef=0,Temp!sts_add=1),IF(H1159="in-sample",IF(Q1159=bigT,((pCell/bigT)*F1159)+((1-(pCell/bigT))*(I1159+J1159)),IF(OR(ISBLANK(F1160),COUNT($F$2:F1159)&lt;=pCell),F1159,((pCell/COUNT($F$2:F1159))*F1159)+((1-(pCell/COUNT($F$2:F1159)))*(I1159+J1159)))),I1159),IF(AND(Temp!optSeasCoef=0,Temp!sts_multp=1),IF(H1159="in-sample",IF(Q1159=bigT,((pCell/bigT)*F1159)+((1-(pCell/bigT))*(I1159*J1159)),IF(OR(ISBLANK(F1160),COUNT(F$2:$F1159)&lt;=pCell),F1159,((pCell/COUNT($F$2:F1159))*F1159)+((1-(pCell/COUNT($F$2:F1159)))*(I1159*J1159)))),I1159),IF(Temp!sts_add=1,IF(H1159="in-sample",IF(Q1159=bigT,((pCell/bigT)*AX1159)+((1-(pCell/bigT))*(I1159+J1159)),IF(OR(ISBLANK(F1160),COUNT($AX$2:AX1159)&lt;=pCell),AX1159,((pCell/COUNT($AX$2:AX1159))*AX1159)+((1-(pCell/COUNT($AX$2:AX1159)))*(I1159+J1159)))),I1159),IF(H1159="in-sample",IF(Q1159=bigT,((pCell/bigT)*AX1159)+((1-(pCell/bigT))*(I1159*J1159)),IF(OR(ISBLANK(F1160),COUNT($AX$2:AX1159)&lt;=pCell),AX1159,((pCell/COUNT($AX$2:AX1159))*AX1159)+((1-(pCell/COUNT($AX$2:AX1159)))*(I1159*J1159)))),I1159)))))))</f>
        <v/>
      </c>
      <c r="J1160" s="120" t="str">
        <f>IF(AND(ISBLANK(F1159),H1159="in-sample"),"",IF(AND(Temp!fhor_indata=1,H1159="out-sample",H1160="out-sample"),J1159,IF(AND(ISBLANK(F1160),H1159="out-sample"),"",IF(AND(Temp!optSeasCoef=0,Temp!sts_add=1),IF(H1159="in-sample",IF(Q1159=bigT,((qCell/bigT)*(I1160-I1159))+((1-(qCell/bigT))*J1159),IF(OR(ISBLANK(F1160),COUNT($F$2:F1159)&lt;=qCell),IF(COUNT($F$2:F1159)=1,0,F1159-F1158),((qCell/COUNT($F$2:F1159))*(I1160-I1159))+((1-(qCell/COUNT($F$2:F1159)))*J1159))),J1159),IF(AND(Temp!optSeasCoef=0,Temp!sts_multp=1),IF(H1159="in-sample",IF(Q1159=bigT,((qCell/bigT)*(I1160/I1159))+((1-(qCell/bigT))*J1159),IF(qCell=0,1,IF(OR(ISBLANK(F1160),COUNT($F$2:F1159)&lt;=qCell),IF(COUNT($F$2:F1159)=1,1,F1159/F1158),((qCell/COUNT($F$2:F1159))*(I1160/I1159))+((1-(qCell/COUNT($F$2:F1159)))*J1159)))),J1159),IF(Temp!sts_add=1,IF(H1159="in-sample",IF(Q1159=bigT,((qCell/bigT)*(I1160-I1159))+((1-(qCell/bigT))*J1159),IF(OR(ISBLANK(F1160),COUNT($AX$2:AX1159)&lt;=qCell),IF(COUNT($AX$2:AX1159)=1,0,AX1159-AX1158),((qCell/COUNT($AX$2:AX1159))*(I1160-I1159))+((1-(qCell/COUNT($AX$2:AX1159)))*J1159))),J1159),IF(H1159="in-sample",IF(Q1159=bigT,((qCell/bigT)*(I1160/I1159))+((1-(qCell/bigT))*J1159),IF(qCell=0,1,IF(OR(ISBLANK(F1160),COUNT($AX$2:AX1159)&lt;=qCell),IF(COUNT($AX$2:AX1159)=1,1,AX1159/AX1158),((qCell/COUNT($AX$2:AX1159))*(I1160/I1159))+((1-(qCell/COUNT($AX$2:AX1159)))*J1159)))),J1159)))))))</f>
        <v/>
      </c>
      <c r="K1160" s="120" t="str">
        <f>IF(H1160="","",IF(AND(Temp!optSeasCoef=0,Temp!sts_add=1),IF(H1160="out-sample",I1160+(Q1160*J1160),I1160+J1160),IF(AND(Temp!optSeasCoef=0,Temp!sts_multp=1),IF(H1160="out-sample",I1160*(J1160^Q1160),I1160*J1160),IF(Temp!sts_add=1,IF(H1160="out-sample",(I1160+(Q1160*J1160))*G1160,(I1160+J1160)*G1160),IF(H1160="out-sample",I1160*(J1160^Q1160)*G1160,I1160*J1160*G1160)))))</f>
        <v/>
      </c>
      <c r="L1160" s="116" t="str">
        <f t="shared" si="198"/>
        <v/>
      </c>
      <c r="M1160" s="116" t="str">
        <f t="shared" si="199"/>
        <v/>
      </c>
      <c r="N1160" s="116" t="str">
        <f t="shared" si="200"/>
        <v/>
      </c>
      <c r="O1160" s="116" t="str">
        <f t="shared" si="201"/>
        <v/>
      </c>
      <c r="P1160" s="116" t="str">
        <f t="shared" si="202"/>
        <v/>
      </c>
      <c r="Q1160" s="94" t="str">
        <f>IF(AND(Temp!fhor_indata=1,ISBLANK(F1160),H1159="in-sample"),1,IF(AND(Temp!fhor_indata=1,H1159="out-sample",Q1159&lt;XfHor),Q1159+1,IF(ISBLANK(F1160),"",IF(AND(H1160="out-sample",H1159="in-sample"),1,IF(AND(H1160="out-sample",H1159="out-sample"),Q1159+1,IF(ISNUMBER(Q1159),Q1159+1,1))))))</f>
        <v/>
      </c>
      <c r="R1160" s="94" t="str">
        <f t="shared" si="203"/>
        <v/>
      </c>
      <c r="S1160" s="94" t="str">
        <f>IF(Temp!fhor_indata=1,IF(S1159=XobsHor,1,IF(COUNT($S$2:S1159)&lt;=XobsHor,S1159+1,IF(AND(COUNT($S$2:S1159)&lt;=XobsHor+XfHor,IFERROR(MOD(S1159,XobsHor)&lt;XfHor,FALSE)),S1159+1,""))),IF(ISBLANK(F1160),"",IF(S1159=maxP,1,IF(S1159&lt;maxP,S1159+1,IF(COUNT($S$2:S1160)&lt;=XobsHor,S1159+1,"")))))</f>
        <v/>
      </c>
      <c r="T1160" s="3"/>
      <c r="U1160" s="6"/>
      <c r="V1160" s="6"/>
      <c r="W1160" s="6"/>
      <c r="X1160" s="6"/>
      <c r="Y1160" s="6"/>
      <c r="Z1160" s="6"/>
      <c r="AA1160" s="6"/>
      <c r="AB1160" s="6"/>
      <c r="AC1160" s="6"/>
      <c r="AD1160" s="6"/>
      <c r="AE1160" s="6"/>
      <c r="AF1160" s="6"/>
      <c r="AG1160" s="6"/>
      <c r="AH1160" s="6"/>
      <c r="AI1160" s="6"/>
      <c r="AJ1160" s="6"/>
      <c r="AK1160" s="6"/>
      <c r="AW1160" s="122" t="str">
        <f t="shared" si="205"/>
        <v/>
      </c>
      <c r="AX1160" s="123" t="str">
        <f t="shared" si="206"/>
        <v/>
      </c>
      <c r="AY1160" s="124" t="str">
        <f t="shared" si="207"/>
        <v/>
      </c>
      <c r="AZ1160" s="124" t="str">
        <f t="shared" si="208"/>
        <v/>
      </c>
      <c r="BF1160" s="91"/>
    </row>
    <row r="1161" spans="1:58" s="78" customFormat="1" ht="14.25" x14ac:dyDescent="0.2">
      <c r="A1161" s="6"/>
      <c r="B1161" s="6"/>
      <c r="C1161" s="6"/>
      <c r="D1161" s="3"/>
      <c r="E1161" s="98" t="str">
        <f t="shared" si="204"/>
        <v/>
      </c>
      <c r="F1161" s="117"/>
      <c r="G1161" s="116" t="str">
        <f>IF(E1161="","",IF(Temp!optSeasCoef=0,1,INDEX($C$2:$C$13,IF(MOD(COUNT($E$2:E1161),seas_indx)=0,seas_indx,MOD(COUNT($E$2:E1161),seas_indx)))))</f>
        <v/>
      </c>
      <c r="H1161" s="97" t="str">
        <f>IFERROR(IF(Temp!fhor_indata=1,IF(COUNT($S$2:S1161)&lt;=XobsHor,"in-sample",IF(AND(COUNT($S$2:S1161)&lt;=XobsHor+XfHor,MOD(S1160,XobsHor)&lt;XfHor),"out-sample","")),IF(ISBLANK(F1161),"",IF(COUNT($F$2:F1161)&lt;=XobsHor-XfHor,"in-sample","out-sample"))),"")</f>
        <v/>
      </c>
      <c r="I1161" s="120" t="str">
        <f>IF(AND(ISBLANK(F1160),H1160="in-sample"),"",IF(AND(Temp!fhor_indata=1,H1160="out-sample",H1161="out-sample"),I1160,IF(AND(ISBLANK(F1161),H1160="out-sample"),"",IF(AND(Temp!optSeasCoef=0,Temp!sts_add=1),IF(H1160="in-sample",IF(Q1160=bigT,((pCell/bigT)*F1160)+((1-(pCell/bigT))*(I1160+J1160)),IF(OR(ISBLANK(F1161),COUNT($F$2:F1160)&lt;=pCell),F1160,((pCell/COUNT($F$2:F1160))*F1160)+((1-(pCell/COUNT($F$2:F1160)))*(I1160+J1160)))),I1160),IF(AND(Temp!optSeasCoef=0,Temp!sts_multp=1),IF(H1160="in-sample",IF(Q1160=bigT,((pCell/bigT)*F1160)+((1-(pCell/bigT))*(I1160*J1160)),IF(OR(ISBLANK(F1161),COUNT(F$2:$F1160)&lt;=pCell),F1160,((pCell/COUNT($F$2:F1160))*F1160)+((1-(pCell/COUNT($F$2:F1160)))*(I1160*J1160)))),I1160),IF(Temp!sts_add=1,IF(H1160="in-sample",IF(Q1160=bigT,((pCell/bigT)*AX1160)+((1-(pCell/bigT))*(I1160+J1160)),IF(OR(ISBLANK(F1161),COUNT($AX$2:AX1160)&lt;=pCell),AX1160,((pCell/COUNT($AX$2:AX1160))*AX1160)+((1-(pCell/COUNT($AX$2:AX1160)))*(I1160+J1160)))),I1160),IF(H1160="in-sample",IF(Q1160=bigT,((pCell/bigT)*AX1160)+((1-(pCell/bigT))*(I1160*J1160)),IF(OR(ISBLANK(F1161),COUNT($AX$2:AX1160)&lt;=pCell),AX1160,((pCell/COUNT($AX$2:AX1160))*AX1160)+((1-(pCell/COUNT($AX$2:AX1160)))*(I1160*J1160)))),I1160)))))))</f>
        <v/>
      </c>
      <c r="J1161" s="120" t="str">
        <f>IF(AND(ISBLANK(F1160),H1160="in-sample"),"",IF(AND(Temp!fhor_indata=1,H1160="out-sample",H1161="out-sample"),J1160,IF(AND(ISBLANK(F1161),H1160="out-sample"),"",IF(AND(Temp!optSeasCoef=0,Temp!sts_add=1),IF(H1160="in-sample",IF(Q1160=bigT,((qCell/bigT)*(I1161-I1160))+((1-(qCell/bigT))*J1160),IF(OR(ISBLANK(F1161),COUNT($F$2:F1160)&lt;=qCell),IF(COUNT($F$2:F1160)=1,0,F1160-F1159),((qCell/COUNT($F$2:F1160))*(I1161-I1160))+((1-(qCell/COUNT($F$2:F1160)))*J1160))),J1160),IF(AND(Temp!optSeasCoef=0,Temp!sts_multp=1),IF(H1160="in-sample",IF(Q1160=bigT,((qCell/bigT)*(I1161/I1160))+((1-(qCell/bigT))*J1160),IF(qCell=0,1,IF(OR(ISBLANK(F1161),COUNT($F$2:F1160)&lt;=qCell),IF(COUNT($F$2:F1160)=1,1,F1160/F1159),((qCell/COUNT($F$2:F1160))*(I1161/I1160))+((1-(qCell/COUNT($F$2:F1160)))*J1160)))),J1160),IF(Temp!sts_add=1,IF(H1160="in-sample",IF(Q1160=bigT,((qCell/bigT)*(I1161-I1160))+((1-(qCell/bigT))*J1160),IF(OR(ISBLANK(F1161),COUNT($AX$2:AX1160)&lt;=qCell),IF(COUNT($AX$2:AX1160)=1,0,AX1160-AX1159),((qCell/COUNT($AX$2:AX1160))*(I1161-I1160))+((1-(qCell/COUNT($AX$2:AX1160)))*J1160))),J1160),IF(H1160="in-sample",IF(Q1160=bigT,((qCell/bigT)*(I1161/I1160))+((1-(qCell/bigT))*J1160),IF(qCell=0,1,IF(OR(ISBLANK(F1161),COUNT($AX$2:AX1160)&lt;=qCell),IF(COUNT($AX$2:AX1160)=1,1,AX1160/AX1159),((qCell/COUNT($AX$2:AX1160))*(I1161/I1160))+((1-(qCell/COUNT($AX$2:AX1160)))*J1160)))),J1160)))))))</f>
        <v/>
      </c>
      <c r="K1161" s="120" t="str">
        <f>IF(H1161="","",IF(AND(Temp!optSeasCoef=0,Temp!sts_add=1),IF(H1161="out-sample",I1161+(Q1161*J1161),I1161+J1161),IF(AND(Temp!optSeasCoef=0,Temp!sts_multp=1),IF(H1161="out-sample",I1161*(J1161^Q1161),I1161*J1161),IF(Temp!sts_add=1,IF(H1161="out-sample",(I1161+(Q1161*J1161))*G1161,(I1161+J1161)*G1161),IF(H1161="out-sample",I1161*(J1161^Q1161)*G1161,I1161*J1161*G1161)))))</f>
        <v/>
      </c>
      <c r="L1161" s="116" t="str">
        <f t="shared" si="198"/>
        <v/>
      </c>
      <c r="M1161" s="116" t="str">
        <f t="shared" si="199"/>
        <v/>
      </c>
      <c r="N1161" s="116" t="str">
        <f t="shared" si="200"/>
        <v/>
      </c>
      <c r="O1161" s="116" t="str">
        <f t="shared" si="201"/>
        <v/>
      </c>
      <c r="P1161" s="116" t="str">
        <f t="shared" si="202"/>
        <v/>
      </c>
      <c r="Q1161" s="94" t="str">
        <f>IF(AND(Temp!fhor_indata=1,ISBLANK(F1161),H1160="in-sample"),1,IF(AND(Temp!fhor_indata=1,H1160="out-sample",Q1160&lt;XfHor),Q1160+1,IF(ISBLANK(F1161),"",IF(AND(H1161="out-sample",H1160="in-sample"),1,IF(AND(H1161="out-sample",H1160="out-sample"),Q1160+1,IF(ISNUMBER(Q1160),Q1160+1,1))))))</f>
        <v/>
      </c>
      <c r="R1161" s="94" t="str">
        <f t="shared" si="203"/>
        <v/>
      </c>
      <c r="S1161" s="94" t="str">
        <f>IF(Temp!fhor_indata=1,IF(S1160=XobsHor,1,IF(COUNT($S$2:S1160)&lt;=XobsHor,S1160+1,IF(AND(COUNT($S$2:S1160)&lt;=XobsHor+XfHor,IFERROR(MOD(S1160,XobsHor)&lt;XfHor,FALSE)),S1160+1,""))),IF(ISBLANK(F1161),"",IF(S1160=maxP,1,IF(S1160&lt;maxP,S1160+1,IF(COUNT($S$2:S1161)&lt;=XobsHor,S1160+1,"")))))</f>
        <v/>
      </c>
      <c r="T1161" s="3"/>
      <c r="U1161" s="6"/>
      <c r="V1161" s="6"/>
      <c r="W1161" s="6"/>
      <c r="X1161" s="6"/>
      <c r="Y1161" s="6"/>
      <c r="Z1161" s="6"/>
      <c r="AA1161" s="6"/>
      <c r="AB1161" s="6"/>
      <c r="AC1161" s="6"/>
      <c r="AD1161" s="6"/>
      <c r="AE1161" s="6"/>
      <c r="AF1161" s="6"/>
      <c r="AG1161" s="6"/>
      <c r="AH1161" s="6"/>
      <c r="AI1161" s="6"/>
      <c r="AJ1161" s="6"/>
      <c r="AK1161" s="6"/>
      <c r="AW1161" s="122" t="str">
        <f t="shared" si="205"/>
        <v/>
      </c>
      <c r="AX1161" s="123" t="str">
        <f t="shared" si="206"/>
        <v/>
      </c>
      <c r="AY1161" s="124" t="str">
        <f t="shared" si="207"/>
        <v/>
      </c>
      <c r="AZ1161" s="124" t="str">
        <f t="shared" si="208"/>
        <v/>
      </c>
      <c r="BF1161" s="91"/>
    </row>
    <row r="1162" spans="1:58" s="78" customFormat="1" ht="14.25" x14ac:dyDescent="0.2">
      <c r="A1162" s="6"/>
      <c r="B1162" s="6"/>
      <c r="C1162" s="6"/>
      <c r="D1162" s="3"/>
      <c r="E1162" s="98" t="str">
        <f t="shared" si="204"/>
        <v/>
      </c>
      <c r="F1162" s="117"/>
      <c r="G1162" s="116" t="str">
        <f>IF(E1162="","",IF(Temp!optSeasCoef=0,1,INDEX($C$2:$C$13,IF(MOD(COUNT($E$2:E1162),seas_indx)=0,seas_indx,MOD(COUNT($E$2:E1162),seas_indx)))))</f>
        <v/>
      </c>
      <c r="H1162" s="97" t="str">
        <f>IFERROR(IF(Temp!fhor_indata=1,IF(COUNT($S$2:S1162)&lt;=XobsHor,"in-sample",IF(AND(COUNT($S$2:S1162)&lt;=XobsHor+XfHor,MOD(S1161,XobsHor)&lt;XfHor),"out-sample","")),IF(ISBLANK(F1162),"",IF(COUNT($F$2:F1162)&lt;=XobsHor-XfHor,"in-sample","out-sample"))),"")</f>
        <v/>
      </c>
      <c r="I1162" s="120" t="str">
        <f>IF(AND(ISBLANK(F1161),H1161="in-sample"),"",IF(AND(Temp!fhor_indata=1,H1161="out-sample",H1162="out-sample"),I1161,IF(AND(ISBLANK(F1162),H1161="out-sample"),"",IF(AND(Temp!optSeasCoef=0,Temp!sts_add=1),IF(H1161="in-sample",IF(Q1161=bigT,((pCell/bigT)*F1161)+((1-(pCell/bigT))*(I1161+J1161)),IF(OR(ISBLANK(F1162),COUNT($F$2:F1161)&lt;=pCell),F1161,((pCell/COUNT($F$2:F1161))*F1161)+((1-(pCell/COUNT($F$2:F1161)))*(I1161+J1161)))),I1161),IF(AND(Temp!optSeasCoef=0,Temp!sts_multp=1),IF(H1161="in-sample",IF(Q1161=bigT,((pCell/bigT)*F1161)+((1-(pCell/bigT))*(I1161*J1161)),IF(OR(ISBLANK(F1162),COUNT(F$2:$F1161)&lt;=pCell),F1161,((pCell/COUNT($F$2:F1161))*F1161)+((1-(pCell/COUNT($F$2:F1161)))*(I1161*J1161)))),I1161),IF(Temp!sts_add=1,IF(H1161="in-sample",IF(Q1161=bigT,((pCell/bigT)*AX1161)+((1-(pCell/bigT))*(I1161+J1161)),IF(OR(ISBLANK(F1162),COUNT($AX$2:AX1161)&lt;=pCell),AX1161,((pCell/COUNT($AX$2:AX1161))*AX1161)+((1-(pCell/COUNT($AX$2:AX1161)))*(I1161+J1161)))),I1161),IF(H1161="in-sample",IF(Q1161=bigT,((pCell/bigT)*AX1161)+((1-(pCell/bigT))*(I1161*J1161)),IF(OR(ISBLANK(F1162),COUNT($AX$2:AX1161)&lt;=pCell),AX1161,((pCell/COUNT($AX$2:AX1161))*AX1161)+((1-(pCell/COUNT($AX$2:AX1161)))*(I1161*J1161)))),I1161)))))))</f>
        <v/>
      </c>
      <c r="J1162" s="120" t="str">
        <f>IF(AND(ISBLANK(F1161),H1161="in-sample"),"",IF(AND(Temp!fhor_indata=1,H1161="out-sample",H1162="out-sample"),J1161,IF(AND(ISBLANK(F1162),H1161="out-sample"),"",IF(AND(Temp!optSeasCoef=0,Temp!sts_add=1),IF(H1161="in-sample",IF(Q1161=bigT,((qCell/bigT)*(I1162-I1161))+((1-(qCell/bigT))*J1161),IF(OR(ISBLANK(F1162),COUNT($F$2:F1161)&lt;=qCell),IF(COUNT($F$2:F1161)=1,0,F1161-F1160),((qCell/COUNT($F$2:F1161))*(I1162-I1161))+((1-(qCell/COUNT($F$2:F1161)))*J1161))),J1161),IF(AND(Temp!optSeasCoef=0,Temp!sts_multp=1),IF(H1161="in-sample",IF(Q1161=bigT,((qCell/bigT)*(I1162/I1161))+((1-(qCell/bigT))*J1161),IF(qCell=0,1,IF(OR(ISBLANK(F1162),COUNT($F$2:F1161)&lt;=qCell),IF(COUNT($F$2:F1161)=1,1,F1161/F1160),((qCell/COUNT($F$2:F1161))*(I1162/I1161))+((1-(qCell/COUNT($F$2:F1161)))*J1161)))),J1161),IF(Temp!sts_add=1,IF(H1161="in-sample",IF(Q1161=bigT,((qCell/bigT)*(I1162-I1161))+((1-(qCell/bigT))*J1161),IF(OR(ISBLANK(F1162),COUNT($AX$2:AX1161)&lt;=qCell),IF(COUNT($AX$2:AX1161)=1,0,AX1161-AX1160),((qCell/COUNT($AX$2:AX1161))*(I1162-I1161))+((1-(qCell/COUNT($AX$2:AX1161)))*J1161))),J1161),IF(H1161="in-sample",IF(Q1161=bigT,((qCell/bigT)*(I1162/I1161))+((1-(qCell/bigT))*J1161),IF(qCell=0,1,IF(OR(ISBLANK(F1162),COUNT($AX$2:AX1161)&lt;=qCell),IF(COUNT($AX$2:AX1161)=1,1,AX1161/AX1160),((qCell/COUNT($AX$2:AX1161))*(I1162/I1161))+((1-(qCell/COUNT($AX$2:AX1161)))*J1161)))),J1161)))))))</f>
        <v/>
      </c>
      <c r="K1162" s="120" t="str">
        <f>IF(H1162="","",IF(AND(Temp!optSeasCoef=0,Temp!sts_add=1),IF(H1162="out-sample",I1162+(Q1162*J1162),I1162+J1162),IF(AND(Temp!optSeasCoef=0,Temp!sts_multp=1),IF(H1162="out-sample",I1162*(J1162^Q1162),I1162*J1162),IF(Temp!sts_add=1,IF(H1162="out-sample",(I1162+(Q1162*J1162))*G1162,(I1162+J1162)*G1162),IF(H1162="out-sample",I1162*(J1162^Q1162)*G1162,I1162*J1162*G1162)))))</f>
        <v/>
      </c>
      <c r="L1162" s="116" t="str">
        <f t="shared" si="198"/>
        <v/>
      </c>
      <c r="M1162" s="116" t="str">
        <f t="shared" si="199"/>
        <v/>
      </c>
      <c r="N1162" s="116" t="str">
        <f t="shared" si="200"/>
        <v/>
      </c>
      <c r="O1162" s="116" t="str">
        <f t="shared" si="201"/>
        <v/>
      </c>
      <c r="P1162" s="116" t="str">
        <f t="shared" si="202"/>
        <v/>
      </c>
      <c r="Q1162" s="94" t="str">
        <f>IF(AND(Temp!fhor_indata=1,ISBLANK(F1162),H1161="in-sample"),1,IF(AND(Temp!fhor_indata=1,H1161="out-sample",Q1161&lt;XfHor),Q1161+1,IF(ISBLANK(F1162),"",IF(AND(H1162="out-sample",H1161="in-sample"),1,IF(AND(H1162="out-sample",H1161="out-sample"),Q1161+1,IF(ISNUMBER(Q1161),Q1161+1,1))))))</f>
        <v/>
      </c>
      <c r="R1162" s="94" t="str">
        <f t="shared" si="203"/>
        <v/>
      </c>
      <c r="S1162" s="94" t="str">
        <f>IF(Temp!fhor_indata=1,IF(S1161=XobsHor,1,IF(COUNT($S$2:S1161)&lt;=XobsHor,S1161+1,IF(AND(COUNT($S$2:S1161)&lt;=XobsHor+XfHor,IFERROR(MOD(S1161,XobsHor)&lt;XfHor,FALSE)),S1161+1,""))),IF(ISBLANK(F1162),"",IF(S1161=maxP,1,IF(S1161&lt;maxP,S1161+1,IF(COUNT($S$2:S1162)&lt;=XobsHor,S1161+1,"")))))</f>
        <v/>
      </c>
      <c r="T1162" s="3"/>
      <c r="U1162" s="6"/>
      <c r="V1162" s="6"/>
      <c r="W1162" s="6"/>
      <c r="X1162" s="6"/>
      <c r="Y1162" s="6"/>
      <c r="Z1162" s="6"/>
      <c r="AA1162" s="6"/>
      <c r="AB1162" s="6"/>
      <c r="AC1162" s="6"/>
      <c r="AD1162" s="6"/>
      <c r="AE1162" s="6"/>
      <c r="AF1162" s="6"/>
      <c r="AG1162" s="6"/>
      <c r="AH1162" s="6"/>
      <c r="AI1162" s="6"/>
      <c r="AJ1162" s="6"/>
      <c r="AK1162" s="6"/>
      <c r="AW1162" s="122" t="str">
        <f t="shared" si="205"/>
        <v/>
      </c>
      <c r="AX1162" s="123" t="str">
        <f t="shared" si="206"/>
        <v/>
      </c>
      <c r="AY1162" s="124" t="str">
        <f t="shared" si="207"/>
        <v/>
      </c>
      <c r="AZ1162" s="124" t="str">
        <f t="shared" si="208"/>
        <v/>
      </c>
      <c r="BF1162" s="91"/>
    </row>
    <row r="1163" spans="1:58" s="78" customFormat="1" ht="14.25" x14ac:dyDescent="0.2">
      <c r="A1163" s="6"/>
      <c r="B1163" s="6"/>
      <c r="C1163" s="6"/>
      <c r="D1163" s="3"/>
      <c r="E1163" s="98" t="str">
        <f t="shared" si="204"/>
        <v/>
      </c>
      <c r="F1163" s="117"/>
      <c r="G1163" s="116" t="str">
        <f>IF(E1163="","",IF(Temp!optSeasCoef=0,1,INDEX($C$2:$C$13,IF(MOD(COUNT($E$2:E1163),seas_indx)=0,seas_indx,MOD(COUNT($E$2:E1163),seas_indx)))))</f>
        <v/>
      </c>
      <c r="H1163" s="97" t="str">
        <f>IFERROR(IF(Temp!fhor_indata=1,IF(COUNT($S$2:S1163)&lt;=XobsHor,"in-sample",IF(AND(COUNT($S$2:S1163)&lt;=XobsHor+XfHor,MOD(S1162,XobsHor)&lt;XfHor),"out-sample","")),IF(ISBLANK(F1163),"",IF(COUNT($F$2:F1163)&lt;=XobsHor-XfHor,"in-sample","out-sample"))),"")</f>
        <v/>
      </c>
      <c r="I1163" s="120" t="str">
        <f>IF(AND(ISBLANK(F1162),H1162="in-sample"),"",IF(AND(Temp!fhor_indata=1,H1162="out-sample",H1163="out-sample"),I1162,IF(AND(ISBLANK(F1163),H1162="out-sample"),"",IF(AND(Temp!optSeasCoef=0,Temp!sts_add=1),IF(H1162="in-sample",IF(Q1162=bigT,((pCell/bigT)*F1162)+((1-(pCell/bigT))*(I1162+J1162)),IF(OR(ISBLANK(F1163),COUNT($F$2:F1162)&lt;=pCell),F1162,((pCell/COUNT($F$2:F1162))*F1162)+((1-(pCell/COUNT($F$2:F1162)))*(I1162+J1162)))),I1162),IF(AND(Temp!optSeasCoef=0,Temp!sts_multp=1),IF(H1162="in-sample",IF(Q1162=bigT,((pCell/bigT)*F1162)+((1-(pCell/bigT))*(I1162*J1162)),IF(OR(ISBLANK(F1163),COUNT(F$2:$F1162)&lt;=pCell),F1162,((pCell/COUNT($F$2:F1162))*F1162)+((1-(pCell/COUNT($F$2:F1162)))*(I1162*J1162)))),I1162),IF(Temp!sts_add=1,IF(H1162="in-sample",IF(Q1162=bigT,((pCell/bigT)*AX1162)+((1-(pCell/bigT))*(I1162+J1162)),IF(OR(ISBLANK(F1163),COUNT($AX$2:AX1162)&lt;=pCell),AX1162,((pCell/COUNT($AX$2:AX1162))*AX1162)+((1-(pCell/COUNT($AX$2:AX1162)))*(I1162+J1162)))),I1162),IF(H1162="in-sample",IF(Q1162=bigT,((pCell/bigT)*AX1162)+((1-(pCell/bigT))*(I1162*J1162)),IF(OR(ISBLANK(F1163),COUNT($AX$2:AX1162)&lt;=pCell),AX1162,((pCell/COUNT($AX$2:AX1162))*AX1162)+((1-(pCell/COUNT($AX$2:AX1162)))*(I1162*J1162)))),I1162)))))))</f>
        <v/>
      </c>
      <c r="J1163" s="120" t="str">
        <f>IF(AND(ISBLANK(F1162),H1162="in-sample"),"",IF(AND(Temp!fhor_indata=1,H1162="out-sample",H1163="out-sample"),J1162,IF(AND(ISBLANK(F1163),H1162="out-sample"),"",IF(AND(Temp!optSeasCoef=0,Temp!sts_add=1),IF(H1162="in-sample",IF(Q1162=bigT,((qCell/bigT)*(I1163-I1162))+((1-(qCell/bigT))*J1162),IF(OR(ISBLANK(F1163),COUNT($F$2:F1162)&lt;=qCell),IF(COUNT($F$2:F1162)=1,0,F1162-F1161),((qCell/COUNT($F$2:F1162))*(I1163-I1162))+((1-(qCell/COUNT($F$2:F1162)))*J1162))),J1162),IF(AND(Temp!optSeasCoef=0,Temp!sts_multp=1),IF(H1162="in-sample",IF(Q1162=bigT,((qCell/bigT)*(I1163/I1162))+((1-(qCell/bigT))*J1162),IF(qCell=0,1,IF(OR(ISBLANK(F1163),COUNT($F$2:F1162)&lt;=qCell),IF(COUNT($F$2:F1162)=1,1,F1162/F1161),((qCell/COUNT($F$2:F1162))*(I1163/I1162))+((1-(qCell/COUNT($F$2:F1162)))*J1162)))),J1162),IF(Temp!sts_add=1,IF(H1162="in-sample",IF(Q1162=bigT,((qCell/bigT)*(I1163-I1162))+((1-(qCell/bigT))*J1162),IF(OR(ISBLANK(F1163),COUNT($AX$2:AX1162)&lt;=qCell),IF(COUNT($AX$2:AX1162)=1,0,AX1162-AX1161),((qCell/COUNT($AX$2:AX1162))*(I1163-I1162))+((1-(qCell/COUNT($AX$2:AX1162)))*J1162))),J1162),IF(H1162="in-sample",IF(Q1162=bigT,((qCell/bigT)*(I1163/I1162))+((1-(qCell/bigT))*J1162),IF(qCell=0,1,IF(OR(ISBLANK(F1163),COUNT($AX$2:AX1162)&lt;=qCell),IF(COUNT($AX$2:AX1162)=1,1,AX1162/AX1161),((qCell/COUNT($AX$2:AX1162))*(I1163/I1162))+((1-(qCell/COUNT($AX$2:AX1162)))*J1162)))),J1162)))))))</f>
        <v/>
      </c>
      <c r="K1163" s="120" t="str">
        <f>IF(H1163="","",IF(AND(Temp!optSeasCoef=0,Temp!sts_add=1),IF(H1163="out-sample",I1163+(Q1163*J1163),I1163+J1163),IF(AND(Temp!optSeasCoef=0,Temp!sts_multp=1),IF(H1163="out-sample",I1163*(J1163^Q1163),I1163*J1163),IF(Temp!sts_add=1,IF(H1163="out-sample",(I1163+(Q1163*J1163))*G1163,(I1163+J1163)*G1163),IF(H1163="out-sample",I1163*(J1163^Q1163)*G1163,I1163*J1163*G1163)))))</f>
        <v/>
      </c>
      <c r="L1163" s="116" t="str">
        <f t="shared" si="198"/>
        <v/>
      </c>
      <c r="M1163" s="116" t="str">
        <f t="shared" si="199"/>
        <v/>
      </c>
      <c r="N1163" s="116" t="str">
        <f t="shared" si="200"/>
        <v/>
      </c>
      <c r="O1163" s="116" t="str">
        <f t="shared" si="201"/>
        <v/>
      </c>
      <c r="P1163" s="116" t="str">
        <f t="shared" si="202"/>
        <v/>
      </c>
      <c r="Q1163" s="94" t="str">
        <f>IF(AND(Temp!fhor_indata=1,ISBLANK(F1163),H1162="in-sample"),1,IF(AND(Temp!fhor_indata=1,H1162="out-sample",Q1162&lt;XfHor),Q1162+1,IF(ISBLANK(F1163),"",IF(AND(H1163="out-sample",H1162="in-sample"),1,IF(AND(H1163="out-sample",H1162="out-sample"),Q1162+1,IF(ISNUMBER(Q1162),Q1162+1,1))))))</f>
        <v/>
      </c>
      <c r="R1163" s="94" t="str">
        <f t="shared" si="203"/>
        <v/>
      </c>
      <c r="S1163" s="94" t="str">
        <f>IF(Temp!fhor_indata=1,IF(S1162=XobsHor,1,IF(COUNT($S$2:S1162)&lt;=XobsHor,S1162+1,IF(AND(COUNT($S$2:S1162)&lt;=XobsHor+XfHor,IFERROR(MOD(S1162,XobsHor)&lt;XfHor,FALSE)),S1162+1,""))),IF(ISBLANK(F1163),"",IF(S1162=maxP,1,IF(S1162&lt;maxP,S1162+1,IF(COUNT($S$2:S1163)&lt;=XobsHor,S1162+1,"")))))</f>
        <v/>
      </c>
      <c r="T1163" s="3"/>
      <c r="U1163" s="6"/>
      <c r="V1163" s="6"/>
      <c r="W1163" s="6"/>
      <c r="X1163" s="6"/>
      <c r="Y1163" s="6"/>
      <c r="Z1163" s="6"/>
      <c r="AA1163" s="6"/>
      <c r="AB1163" s="6"/>
      <c r="AC1163" s="6"/>
      <c r="AD1163" s="6"/>
      <c r="AE1163" s="6"/>
      <c r="AF1163" s="6"/>
      <c r="AG1163" s="6"/>
      <c r="AH1163" s="6"/>
      <c r="AI1163" s="6"/>
      <c r="AJ1163" s="6"/>
      <c r="AK1163" s="6"/>
      <c r="AW1163" s="122" t="str">
        <f t="shared" si="205"/>
        <v/>
      </c>
      <c r="AX1163" s="123" t="str">
        <f t="shared" si="206"/>
        <v/>
      </c>
      <c r="AY1163" s="124" t="str">
        <f t="shared" si="207"/>
        <v/>
      </c>
      <c r="AZ1163" s="124" t="str">
        <f t="shared" si="208"/>
        <v/>
      </c>
      <c r="BF1163" s="91"/>
    </row>
    <row r="1164" spans="1:58" s="78" customFormat="1" ht="14.25" x14ac:dyDescent="0.2">
      <c r="A1164" s="6"/>
      <c r="B1164" s="6"/>
      <c r="C1164" s="6"/>
      <c r="D1164" s="3"/>
      <c r="E1164" s="98" t="str">
        <f t="shared" si="204"/>
        <v/>
      </c>
      <c r="F1164" s="117"/>
      <c r="G1164" s="116" t="str">
        <f>IF(E1164="","",IF(Temp!optSeasCoef=0,1,INDEX($C$2:$C$13,IF(MOD(COUNT($E$2:E1164),seas_indx)=0,seas_indx,MOD(COUNT($E$2:E1164),seas_indx)))))</f>
        <v/>
      </c>
      <c r="H1164" s="97" t="str">
        <f>IFERROR(IF(Temp!fhor_indata=1,IF(COUNT($S$2:S1164)&lt;=XobsHor,"in-sample",IF(AND(COUNT($S$2:S1164)&lt;=XobsHor+XfHor,MOD(S1163,XobsHor)&lt;XfHor),"out-sample","")),IF(ISBLANK(F1164),"",IF(COUNT($F$2:F1164)&lt;=XobsHor-XfHor,"in-sample","out-sample"))),"")</f>
        <v/>
      </c>
      <c r="I1164" s="120" t="str">
        <f>IF(AND(ISBLANK(F1163),H1163="in-sample"),"",IF(AND(Temp!fhor_indata=1,H1163="out-sample",H1164="out-sample"),I1163,IF(AND(ISBLANK(F1164),H1163="out-sample"),"",IF(AND(Temp!optSeasCoef=0,Temp!sts_add=1),IF(H1163="in-sample",IF(Q1163=bigT,((pCell/bigT)*F1163)+((1-(pCell/bigT))*(I1163+J1163)),IF(OR(ISBLANK(F1164),COUNT($F$2:F1163)&lt;=pCell),F1163,((pCell/COUNT($F$2:F1163))*F1163)+((1-(pCell/COUNT($F$2:F1163)))*(I1163+J1163)))),I1163),IF(AND(Temp!optSeasCoef=0,Temp!sts_multp=1),IF(H1163="in-sample",IF(Q1163=bigT,((pCell/bigT)*F1163)+((1-(pCell/bigT))*(I1163*J1163)),IF(OR(ISBLANK(F1164),COUNT(F$2:$F1163)&lt;=pCell),F1163,((pCell/COUNT($F$2:F1163))*F1163)+((1-(pCell/COUNT($F$2:F1163)))*(I1163*J1163)))),I1163),IF(Temp!sts_add=1,IF(H1163="in-sample",IF(Q1163=bigT,((pCell/bigT)*AX1163)+((1-(pCell/bigT))*(I1163+J1163)),IF(OR(ISBLANK(F1164),COUNT($AX$2:AX1163)&lt;=pCell),AX1163,((pCell/COUNT($AX$2:AX1163))*AX1163)+((1-(pCell/COUNT($AX$2:AX1163)))*(I1163+J1163)))),I1163),IF(H1163="in-sample",IF(Q1163=bigT,((pCell/bigT)*AX1163)+((1-(pCell/bigT))*(I1163*J1163)),IF(OR(ISBLANK(F1164),COUNT($AX$2:AX1163)&lt;=pCell),AX1163,((pCell/COUNT($AX$2:AX1163))*AX1163)+((1-(pCell/COUNT($AX$2:AX1163)))*(I1163*J1163)))),I1163)))))))</f>
        <v/>
      </c>
      <c r="J1164" s="120" t="str">
        <f>IF(AND(ISBLANK(F1163),H1163="in-sample"),"",IF(AND(Temp!fhor_indata=1,H1163="out-sample",H1164="out-sample"),J1163,IF(AND(ISBLANK(F1164),H1163="out-sample"),"",IF(AND(Temp!optSeasCoef=0,Temp!sts_add=1),IF(H1163="in-sample",IF(Q1163=bigT,((qCell/bigT)*(I1164-I1163))+((1-(qCell/bigT))*J1163),IF(OR(ISBLANK(F1164),COUNT($F$2:F1163)&lt;=qCell),IF(COUNT($F$2:F1163)=1,0,F1163-F1162),((qCell/COUNT($F$2:F1163))*(I1164-I1163))+((1-(qCell/COUNT($F$2:F1163)))*J1163))),J1163),IF(AND(Temp!optSeasCoef=0,Temp!sts_multp=1),IF(H1163="in-sample",IF(Q1163=bigT,((qCell/bigT)*(I1164/I1163))+((1-(qCell/bigT))*J1163),IF(qCell=0,1,IF(OR(ISBLANK(F1164),COUNT($F$2:F1163)&lt;=qCell),IF(COUNT($F$2:F1163)=1,1,F1163/F1162),((qCell/COUNT($F$2:F1163))*(I1164/I1163))+((1-(qCell/COUNT($F$2:F1163)))*J1163)))),J1163),IF(Temp!sts_add=1,IF(H1163="in-sample",IF(Q1163=bigT,((qCell/bigT)*(I1164-I1163))+((1-(qCell/bigT))*J1163),IF(OR(ISBLANK(F1164),COUNT($AX$2:AX1163)&lt;=qCell),IF(COUNT($AX$2:AX1163)=1,0,AX1163-AX1162),((qCell/COUNT($AX$2:AX1163))*(I1164-I1163))+((1-(qCell/COUNT($AX$2:AX1163)))*J1163))),J1163),IF(H1163="in-sample",IF(Q1163=bigT,((qCell/bigT)*(I1164/I1163))+((1-(qCell/bigT))*J1163),IF(qCell=0,1,IF(OR(ISBLANK(F1164),COUNT($AX$2:AX1163)&lt;=qCell),IF(COUNT($AX$2:AX1163)=1,1,AX1163/AX1162),((qCell/COUNT($AX$2:AX1163))*(I1164/I1163))+((1-(qCell/COUNT($AX$2:AX1163)))*J1163)))),J1163)))))))</f>
        <v/>
      </c>
      <c r="K1164" s="120" t="str">
        <f>IF(H1164="","",IF(AND(Temp!optSeasCoef=0,Temp!sts_add=1),IF(H1164="out-sample",I1164+(Q1164*J1164),I1164+J1164),IF(AND(Temp!optSeasCoef=0,Temp!sts_multp=1),IF(H1164="out-sample",I1164*(J1164^Q1164),I1164*J1164),IF(Temp!sts_add=1,IF(H1164="out-sample",(I1164+(Q1164*J1164))*G1164,(I1164+J1164)*G1164),IF(H1164="out-sample",I1164*(J1164^Q1164)*G1164,I1164*J1164*G1164)))))</f>
        <v/>
      </c>
      <c r="L1164" s="116" t="str">
        <f t="shared" si="198"/>
        <v/>
      </c>
      <c r="M1164" s="116" t="str">
        <f t="shared" si="199"/>
        <v/>
      </c>
      <c r="N1164" s="116" t="str">
        <f t="shared" si="200"/>
        <v/>
      </c>
      <c r="O1164" s="116" t="str">
        <f t="shared" si="201"/>
        <v/>
      </c>
      <c r="P1164" s="116" t="str">
        <f t="shared" si="202"/>
        <v/>
      </c>
      <c r="Q1164" s="94" t="str">
        <f>IF(AND(Temp!fhor_indata=1,ISBLANK(F1164),H1163="in-sample"),1,IF(AND(Temp!fhor_indata=1,H1163="out-sample",Q1163&lt;XfHor),Q1163+1,IF(ISBLANK(F1164),"",IF(AND(H1164="out-sample",H1163="in-sample"),1,IF(AND(H1164="out-sample",H1163="out-sample"),Q1163+1,IF(ISNUMBER(Q1163),Q1163+1,1))))))</f>
        <v/>
      </c>
      <c r="R1164" s="94" t="str">
        <f t="shared" si="203"/>
        <v/>
      </c>
      <c r="S1164" s="94" t="str">
        <f>IF(Temp!fhor_indata=1,IF(S1163=XobsHor,1,IF(COUNT($S$2:S1163)&lt;=XobsHor,S1163+1,IF(AND(COUNT($S$2:S1163)&lt;=XobsHor+XfHor,IFERROR(MOD(S1163,XobsHor)&lt;XfHor,FALSE)),S1163+1,""))),IF(ISBLANK(F1164),"",IF(S1163=maxP,1,IF(S1163&lt;maxP,S1163+1,IF(COUNT($S$2:S1164)&lt;=XobsHor,S1163+1,"")))))</f>
        <v/>
      </c>
      <c r="T1164" s="3"/>
      <c r="U1164" s="6"/>
      <c r="V1164" s="6"/>
      <c r="W1164" s="6"/>
      <c r="X1164" s="6"/>
      <c r="Y1164" s="6"/>
      <c r="Z1164" s="6"/>
      <c r="AA1164" s="6"/>
      <c r="AB1164" s="6"/>
      <c r="AC1164" s="6"/>
      <c r="AD1164" s="6"/>
      <c r="AE1164" s="6"/>
      <c r="AF1164" s="6"/>
      <c r="AG1164" s="6"/>
      <c r="AH1164" s="6"/>
      <c r="AI1164" s="6"/>
      <c r="AJ1164" s="6"/>
      <c r="AK1164" s="6"/>
      <c r="AW1164" s="122" t="str">
        <f t="shared" si="205"/>
        <v/>
      </c>
      <c r="AX1164" s="123" t="str">
        <f t="shared" si="206"/>
        <v/>
      </c>
      <c r="AY1164" s="124" t="str">
        <f t="shared" si="207"/>
        <v/>
      </c>
      <c r="AZ1164" s="124" t="str">
        <f t="shared" si="208"/>
        <v/>
      </c>
      <c r="BF1164" s="91"/>
    </row>
    <row r="1165" spans="1:58" s="78" customFormat="1" ht="14.25" x14ac:dyDescent="0.2">
      <c r="A1165" s="6"/>
      <c r="B1165" s="6"/>
      <c r="C1165" s="6"/>
      <c r="D1165" s="3"/>
      <c r="E1165" s="98" t="str">
        <f t="shared" si="204"/>
        <v/>
      </c>
      <c r="F1165" s="117"/>
      <c r="G1165" s="116" t="str">
        <f>IF(E1165="","",IF(Temp!optSeasCoef=0,1,INDEX($C$2:$C$13,IF(MOD(COUNT($E$2:E1165),seas_indx)=0,seas_indx,MOD(COUNT($E$2:E1165),seas_indx)))))</f>
        <v/>
      </c>
      <c r="H1165" s="97" t="str">
        <f>IFERROR(IF(Temp!fhor_indata=1,IF(COUNT($S$2:S1165)&lt;=XobsHor,"in-sample",IF(AND(COUNT($S$2:S1165)&lt;=XobsHor+XfHor,MOD(S1164,XobsHor)&lt;XfHor),"out-sample","")),IF(ISBLANK(F1165),"",IF(COUNT($F$2:F1165)&lt;=XobsHor-XfHor,"in-sample","out-sample"))),"")</f>
        <v/>
      </c>
      <c r="I1165" s="120" t="str">
        <f>IF(AND(ISBLANK(F1164),H1164="in-sample"),"",IF(AND(Temp!fhor_indata=1,H1164="out-sample",H1165="out-sample"),I1164,IF(AND(ISBLANK(F1165),H1164="out-sample"),"",IF(AND(Temp!optSeasCoef=0,Temp!sts_add=1),IF(H1164="in-sample",IF(Q1164=bigT,((pCell/bigT)*F1164)+((1-(pCell/bigT))*(I1164+J1164)),IF(OR(ISBLANK(F1165),COUNT($F$2:F1164)&lt;=pCell),F1164,((pCell/COUNT($F$2:F1164))*F1164)+((1-(pCell/COUNT($F$2:F1164)))*(I1164+J1164)))),I1164),IF(AND(Temp!optSeasCoef=0,Temp!sts_multp=1),IF(H1164="in-sample",IF(Q1164=bigT,((pCell/bigT)*F1164)+((1-(pCell/bigT))*(I1164*J1164)),IF(OR(ISBLANK(F1165),COUNT(F$2:$F1164)&lt;=pCell),F1164,((pCell/COUNT($F$2:F1164))*F1164)+((1-(pCell/COUNT($F$2:F1164)))*(I1164*J1164)))),I1164),IF(Temp!sts_add=1,IF(H1164="in-sample",IF(Q1164=bigT,((pCell/bigT)*AX1164)+((1-(pCell/bigT))*(I1164+J1164)),IF(OR(ISBLANK(F1165),COUNT($AX$2:AX1164)&lt;=pCell),AX1164,((pCell/COUNT($AX$2:AX1164))*AX1164)+((1-(pCell/COUNT($AX$2:AX1164)))*(I1164+J1164)))),I1164),IF(H1164="in-sample",IF(Q1164=bigT,((pCell/bigT)*AX1164)+((1-(pCell/bigT))*(I1164*J1164)),IF(OR(ISBLANK(F1165),COUNT($AX$2:AX1164)&lt;=pCell),AX1164,((pCell/COUNT($AX$2:AX1164))*AX1164)+((1-(pCell/COUNT($AX$2:AX1164)))*(I1164*J1164)))),I1164)))))))</f>
        <v/>
      </c>
      <c r="J1165" s="120" t="str">
        <f>IF(AND(ISBLANK(F1164),H1164="in-sample"),"",IF(AND(Temp!fhor_indata=1,H1164="out-sample",H1165="out-sample"),J1164,IF(AND(ISBLANK(F1165),H1164="out-sample"),"",IF(AND(Temp!optSeasCoef=0,Temp!sts_add=1),IF(H1164="in-sample",IF(Q1164=bigT,((qCell/bigT)*(I1165-I1164))+((1-(qCell/bigT))*J1164),IF(OR(ISBLANK(F1165),COUNT($F$2:F1164)&lt;=qCell),IF(COUNT($F$2:F1164)=1,0,F1164-F1163),((qCell/COUNT($F$2:F1164))*(I1165-I1164))+((1-(qCell/COUNT($F$2:F1164)))*J1164))),J1164),IF(AND(Temp!optSeasCoef=0,Temp!sts_multp=1),IF(H1164="in-sample",IF(Q1164=bigT,((qCell/bigT)*(I1165/I1164))+((1-(qCell/bigT))*J1164),IF(qCell=0,1,IF(OR(ISBLANK(F1165),COUNT($F$2:F1164)&lt;=qCell),IF(COUNT($F$2:F1164)=1,1,F1164/F1163),((qCell/COUNT($F$2:F1164))*(I1165/I1164))+((1-(qCell/COUNT($F$2:F1164)))*J1164)))),J1164),IF(Temp!sts_add=1,IF(H1164="in-sample",IF(Q1164=bigT,((qCell/bigT)*(I1165-I1164))+((1-(qCell/bigT))*J1164),IF(OR(ISBLANK(F1165),COUNT($AX$2:AX1164)&lt;=qCell),IF(COUNT($AX$2:AX1164)=1,0,AX1164-AX1163),((qCell/COUNT($AX$2:AX1164))*(I1165-I1164))+((1-(qCell/COUNT($AX$2:AX1164)))*J1164))),J1164),IF(H1164="in-sample",IF(Q1164=bigT,((qCell/bigT)*(I1165/I1164))+((1-(qCell/bigT))*J1164),IF(qCell=0,1,IF(OR(ISBLANK(F1165),COUNT($AX$2:AX1164)&lt;=qCell),IF(COUNT($AX$2:AX1164)=1,1,AX1164/AX1163),((qCell/COUNT($AX$2:AX1164))*(I1165/I1164))+((1-(qCell/COUNT($AX$2:AX1164)))*J1164)))),J1164)))))))</f>
        <v/>
      </c>
      <c r="K1165" s="120" t="str">
        <f>IF(H1165="","",IF(AND(Temp!optSeasCoef=0,Temp!sts_add=1),IF(H1165="out-sample",I1165+(Q1165*J1165),I1165+J1165),IF(AND(Temp!optSeasCoef=0,Temp!sts_multp=1),IF(H1165="out-sample",I1165*(J1165^Q1165),I1165*J1165),IF(Temp!sts_add=1,IF(H1165="out-sample",(I1165+(Q1165*J1165))*G1165,(I1165+J1165)*G1165),IF(H1165="out-sample",I1165*(J1165^Q1165)*G1165,I1165*J1165*G1165)))))</f>
        <v/>
      </c>
      <c r="L1165" s="116" t="str">
        <f t="shared" si="198"/>
        <v/>
      </c>
      <c r="M1165" s="116" t="str">
        <f t="shared" si="199"/>
        <v/>
      </c>
      <c r="N1165" s="116" t="str">
        <f t="shared" si="200"/>
        <v/>
      </c>
      <c r="O1165" s="116" t="str">
        <f t="shared" si="201"/>
        <v/>
      </c>
      <c r="P1165" s="116" t="str">
        <f t="shared" si="202"/>
        <v/>
      </c>
      <c r="Q1165" s="94" t="str">
        <f>IF(AND(Temp!fhor_indata=1,ISBLANK(F1165),H1164="in-sample"),1,IF(AND(Temp!fhor_indata=1,H1164="out-sample",Q1164&lt;XfHor),Q1164+1,IF(ISBLANK(F1165),"",IF(AND(H1165="out-sample",H1164="in-sample"),1,IF(AND(H1165="out-sample",H1164="out-sample"),Q1164+1,IF(ISNUMBER(Q1164),Q1164+1,1))))))</f>
        <v/>
      </c>
      <c r="R1165" s="94" t="str">
        <f t="shared" si="203"/>
        <v/>
      </c>
      <c r="S1165" s="94" t="str">
        <f>IF(Temp!fhor_indata=1,IF(S1164=XobsHor,1,IF(COUNT($S$2:S1164)&lt;=XobsHor,S1164+1,IF(AND(COUNT($S$2:S1164)&lt;=XobsHor+XfHor,IFERROR(MOD(S1164,XobsHor)&lt;XfHor,FALSE)),S1164+1,""))),IF(ISBLANK(F1165),"",IF(S1164=maxP,1,IF(S1164&lt;maxP,S1164+1,IF(COUNT($S$2:S1165)&lt;=XobsHor,S1164+1,"")))))</f>
        <v/>
      </c>
      <c r="T1165" s="3"/>
      <c r="U1165" s="6"/>
      <c r="V1165" s="6"/>
      <c r="W1165" s="6"/>
      <c r="X1165" s="6"/>
      <c r="Y1165" s="6"/>
      <c r="Z1165" s="6"/>
      <c r="AA1165" s="6"/>
      <c r="AB1165" s="6"/>
      <c r="AC1165" s="6"/>
      <c r="AD1165" s="6"/>
      <c r="AE1165" s="6"/>
      <c r="AF1165" s="6"/>
      <c r="AG1165" s="6"/>
      <c r="AH1165" s="6"/>
      <c r="AI1165" s="6"/>
      <c r="AJ1165" s="6"/>
      <c r="AK1165" s="6"/>
      <c r="AW1165" s="122" t="str">
        <f t="shared" si="205"/>
        <v/>
      </c>
      <c r="AX1165" s="123" t="str">
        <f t="shared" si="206"/>
        <v/>
      </c>
      <c r="AY1165" s="124" t="str">
        <f t="shared" si="207"/>
        <v/>
      </c>
      <c r="AZ1165" s="124" t="str">
        <f t="shared" si="208"/>
        <v/>
      </c>
      <c r="BF1165" s="91"/>
    </row>
    <row r="1166" spans="1:58" s="78" customFormat="1" ht="14.25" x14ac:dyDescent="0.2">
      <c r="A1166" s="6"/>
      <c r="B1166" s="6"/>
      <c r="C1166" s="6"/>
      <c r="D1166" s="3"/>
      <c r="E1166" s="98" t="str">
        <f t="shared" si="204"/>
        <v/>
      </c>
      <c r="F1166" s="117"/>
      <c r="G1166" s="116" t="str">
        <f>IF(E1166="","",IF(Temp!optSeasCoef=0,1,INDEX($C$2:$C$13,IF(MOD(COUNT($E$2:E1166),seas_indx)=0,seas_indx,MOD(COUNT($E$2:E1166),seas_indx)))))</f>
        <v/>
      </c>
      <c r="H1166" s="97" t="str">
        <f>IFERROR(IF(Temp!fhor_indata=1,IF(COUNT($S$2:S1166)&lt;=XobsHor,"in-sample",IF(AND(COUNT($S$2:S1166)&lt;=XobsHor+XfHor,MOD(S1165,XobsHor)&lt;XfHor),"out-sample","")),IF(ISBLANK(F1166),"",IF(COUNT($F$2:F1166)&lt;=XobsHor-XfHor,"in-sample","out-sample"))),"")</f>
        <v/>
      </c>
      <c r="I1166" s="120" t="str">
        <f>IF(AND(ISBLANK(F1165),H1165="in-sample"),"",IF(AND(Temp!fhor_indata=1,H1165="out-sample",H1166="out-sample"),I1165,IF(AND(ISBLANK(F1166),H1165="out-sample"),"",IF(AND(Temp!optSeasCoef=0,Temp!sts_add=1),IF(H1165="in-sample",IF(Q1165=bigT,((pCell/bigT)*F1165)+((1-(pCell/bigT))*(I1165+J1165)),IF(OR(ISBLANK(F1166),COUNT($F$2:F1165)&lt;=pCell),F1165,((pCell/COUNT($F$2:F1165))*F1165)+((1-(pCell/COUNT($F$2:F1165)))*(I1165+J1165)))),I1165),IF(AND(Temp!optSeasCoef=0,Temp!sts_multp=1),IF(H1165="in-sample",IF(Q1165=bigT,((pCell/bigT)*F1165)+((1-(pCell/bigT))*(I1165*J1165)),IF(OR(ISBLANK(F1166),COUNT(F$2:$F1165)&lt;=pCell),F1165,((pCell/COUNT($F$2:F1165))*F1165)+((1-(pCell/COUNT($F$2:F1165)))*(I1165*J1165)))),I1165),IF(Temp!sts_add=1,IF(H1165="in-sample",IF(Q1165=bigT,((pCell/bigT)*AX1165)+((1-(pCell/bigT))*(I1165+J1165)),IF(OR(ISBLANK(F1166),COUNT($AX$2:AX1165)&lt;=pCell),AX1165,((pCell/COUNT($AX$2:AX1165))*AX1165)+((1-(pCell/COUNT($AX$2:AX1165)))*(I1165+J1165)))),I1165),IF(H1165="in-sample",IF(Q1165=bigT,((pCell/bigT)*AX1165)+((1-(pCell/bigT))*(I1165*J1165)),IF(OR(ISBLANK(F1166),COUNT($AX$2:AX1165)&lt;=pCell),AX1165,((pCell/COUNT($AX$2:AX1165))*AX1165)+((1-(pCell/COUNT($AX$2:AX1165)))*(I1165*J1165)))),I1165)))))))</f>
        <v/>
      </c>
      <c r="J1166" s="120" t="str">
        <f>IF(AND(ISBLANK(F1165),H1165="in-sample"),"",IF(AND(Temp!fhor_indata=1,H1165="out-sample",H1166="out-sample"),J1165,IF(AND(ISBLANK(F1166),H1165="out-sample"),"",IF(AND(Temp!optSeasCoef=0,Temp!sts_add=1),IF(H1165="in-sample",IF(Q1165=bigT,((qCell/bigT)*(I1166-I1165))+((1-(qCell/bigT))*J1165),IF(OR(ISBLANK(F1166),COUNT($F$2:F1165)&lt;=qCell),IF(COUNT($F$2:F1165)=1,0,F1165-F1164),((qCell/COUNT($F$2:F1165))*(I1166-I1165))+((1-(qCell/COUNT($F$2:F1165)))*J1165))),J1165),IF(AND(Temp!optSeasCoef=0,Temp!sts_multp=1),IF(H1165="in-sample",IF(Q1165=bigT,((qCell/bigT)*(I1166/I1165))+((1-(qCell/bigT))*J1165),IF(qCell=0,1,IF(OR(ISBLANK(F1166),COUNT($F$2:F1165)&lt;=qCell),IF(COUNT($F$2:F1165)=1,1,F1165/F1164),((qCell/COUNT($F$2:F1165))*(I1166/I1165))+((1-(qCell/COUNT($F$2:F1165)))*J1165)))),J1165),IF(Temp!sts_add=1,IF(H1165="in-sample",IF(Q1165=bigT,((qCell/bigT)*(I1166-I1165))+((1-(qCell/bigT))*J1165),IF(OR(ISBLANK(F1166),COUNT($AX$2:AX1165)&lt;=qCell),IF(COUNT($AX$2:AX1165)=1,0,AX1165-AX1164),((qCell/COUNT($AX$2:AX1165))*(I1166-I1165))+((1-(qCell/COUNT($AX$2:AX1165)))*J1165))),J1165),IF(H1165="in-sample",IF(Q1165=bigT,((qCell/bigT)*(I1166/I1165))+((1-(qCell/bigT))*J1165),IF(qCell=0,1,IF(OR(ISBLANK(F1166),COUNT($AX$2:AX1165)&lt;=qCell),IF(COUNT($AX$2:AX1165)=1,1,AX1165/AX1164),((qCell/COUNT($AX$2:AX1165))*(I1166/I1165))+((1-(qCell/COUNT($AX$2:AX1165)))*J1165)))),J1165)))))))</f>
        <v/>
      </c>
      <c r="K1166" s="120" t="str">
        <f>IF(H1166="","",IF(AND(Temp!optSeasCoef=0,Temp!sts_add=1),IF(H1166="out-sample",I1166+(Q1166*J1166),I1166+J1166),IF(AND(Temp!optSeasCoef=0,Temp!sts_multp=1),IF(H1166="out-sample",I1166*(J1166^Q1166),I1166*J1166),IF(Temp!sts_add=1,IF(H1166="out-sample",(I1166+(Q1166*J1166))*G1166,(I1166+J1166)*G1166),IF(H1166="out-sample",I1166*(J1166^Q1166)*G1166,I1166*J1166*G1166)))))</f>
        <v/>
      </c>
      <c r="L1166" s="116" t="str">
        <f t="shared" si="198"/>
        <v/>
      </c>
      <c r="M1166" s="116" t="str">
        <f t="shared" si="199"/>
        <v/>
      </c>
      <c r="N1166" s="116" t="str">
        <f t="shared" si="200"/>
        <v/>
      </c>
      <c r="O1166" s="116" t="str">
        <f t="shared" si="201"/>
        <v/>
      </c>
      <c r="P1166" s="116" t="str">
        <f t="shared" si="202"/>
        <v/>
      </c>
      <c r="Q1166" s="94" t="str">
        <f>IF(AND(Temp!fhor_indata=1,ISBLANK(F1166),H1165="in-sample"),1,IF(AND(Temp!fhor_indata=1,H1165="out-sample",Q1165&lt;XfHor),Q1165+1,IF(ISBLANK(F1166),"",IF(AND(H1166="out-sample",H1165="in-sample"),1,IF(AND(H1166="out-sample",H1165="out-sample"),Q1165+1,IF(ISNUMBER(Q1165),Q1165+1,1))))))</f>
        <v/>
      </c>
      <c r="R1166" s="94" t="str">
        <f t="shared" si="203"/>
        <v/>
      </c>
      <c r="S1166" s="94" t="str">
        <f>IF(Temp!fhor_indata=1,IF(S1165=XobsHor,1,IF(COUNT($S$2:S1165)&lt;=XobsHor,S1165+1,IF(AND(COUNT($S$2:S1165)&lt;=XobsHor+XfHor,IFERROR(MOD(S1165,XobsHor)&lt;XfHor,FALSE)),S1165+1,""))),IF(ISBLANK(F1166),"",IF(S1165=maxP,1,IF(S1165&lt;maxP,S1165+1,IF(COUNT($S$2:S1166)&lt;=XobsHor,S1165+1,"")))))</f>
        <v/>
      </c>
      <c r="T1166" s="3"/>
      <c r="U1166" s="6"/>
      <c r="V1166" s="6"/>
      <c r="W1166" s="6"/>
      <c r="X1166" s="6"/>
      <c r="Y1166" s="6"/>
      <c r="Z1166" s="6"/>
      <c r="AA1166" s="6"/>
      <c r="AB1166" s="6"/>
      <c r="AC1166" s="6"/>
      <c r="AD1166" s="6"/>
      <c r="AE1166" s="6"/>
      <c r="AF1166" s="6"/>
      <c r="AG1166" s="6"/>
      <c r="AH1166" s="6"/>
      <c r="AI1166" s="6"/>
      <c r="AJ1166" s="6"/>
      <c r="AK1166" s="6"/>
      <c r="AW1166" s="122" t="str">
        <f t="shared" si="205"/>
        <v/>
      </c>
      <c r="AX1166" s="123" t="str">
        <f t="shared" si="206"/>
        <v/>
      </c>
      <c r="AY1166" s="124" t="str">
        <f t="shared" si="207"/>
        <v/>
      </c>
      <c r="AZ1166" s="124" t="str">
        <f t="shared" si="208"/>
        <v/>
      </c>
      <c r="BF1166" s="91"/>
    </row>
    <row r="1167" spans="1:58" s="78" customFormat="1" ht="14.25" x14ac:dyDescent="0.2">
      <c r="A1167" s="6"/>
      <c r="B1167" s="6"/>
      <c r="C1167" s="6"/>
      <c r="D1167" s="3"/>
      <c r="E1167" s="98" t="str">
        <f t="shared" si="204"/>
        <v/>
      </c>
      <c r="F1167" s="117"/>
      <c r="G1167" s="116" t="str">
        <f>IF(E1167="","",IF(Temp!optSeasCoef=0,1,INDEX($C$2:$C$13,IF(MOD(COUNT($E$2:E1167),seas_indx)=0,seas_indx,MOD(COUNT($E$2:E1167),seas_indx)))))</f>
        <v/>
      </c>
      <c r="H1167" s="97" t="str">
        <f>IFERROR(IF(Temp!fhor_indata=1,IF(COUNT($S$2:S1167)&lt;=XobsHor,"in-sample",IF(AND(COUNT($S$2:S1167)&lt;=XobsHor+XfHor,MOD(S1166,XobsHor)&lt;XfHor),"out-sample","")),IF(ISBLANK(F1167),"",IF(COUNT($F$2:F1167)&lt;=XobsHor-XfHor,"in-sample","out-sample"))),"")</f>
        <v/>
      </c>
      <c r="I1167" s="120" t="str">
        <f>IF(AND(ISBLANK(F1166),H1166="in-sample"),"",IF(AND(Temp!fhor_indata=1,H1166="out-sample",H1167="out-sample"),I1166,IF(AND(ISBLANK(F1167),H1166="out-sample"),"",IF(AND(Temp!optSeasCoef=0,Temp!sts_add=1),IF(H1166="in-sample",IF(Q1166=bigT,((pCell/bigT)*F1166)+((1-(pCell/bigT))*(I1166+J1166)),IF(OR(ISBLANK(F1167),COUNT($F$2:F1166)&lt;=pCell),F1166,((pCell/COUNT($F$2:F1166))*F1166)+((1-(pCell/COUNT($F$2:F1166)))*(I1166+J1166)))),I1166),IF(AND(Temp!optSeasCoef=0,Temp!sts_multp=1),IF(H1166="in-sample",IF(Q1166=bigT,((pCell/bigT)*F1166)+((1-(pCell/bigT))*(I1166*J1166)),IF(OR(ISBLANK(F1167),COUNT(F$2:$F1166)&lt;=pCell),F1166,((pCell/COUNT($F$2:F1166))*F1166)+((1-(pCell/COUNT($F$2:F1166)))*(I1166*J1166)))),I1166),IF(Temp!sts_add=1,IF(H1166="in-sample",IF(Q1166=bigT,((pCell/bigT)*AX1166)+((1-(pCell/bigT))*(I1166+J1166)),IF(OR(ISBLANK(F1167),COUNT($AX$2:AX1166)&lt;=pCell),AX1166,((pCell/COUNT($AX$2:AX1166))*AX1166)+((1-(pCell/COUNT($AX$2:AX1166)))*(I1166+J1166)))),I1166),IF(H1166="in-sample",IF(Q1166=bigT,((pCell/bigT)*AX1166)+((1-(pCell/bigT))*(I1166*J1166)),IF(OR(ISBLANK(F1167),COUNT($AX$2:AX1166)&lt;=pCell),AX1166,((pCell/COUNT($AX$2:AX1166))*AX1166)+((1-(pCell/COUNT($AX$2:AX1166)))*(I1166*J1166)))),I1166)))))))</f>
        <v/>
      </c>
      <c r="J1167" s="120" t="str">
        <f>IF(AND(ISBLANK(F1166),H1166="in-sample"),"",IF(AND(Temp!fhor_indata=1,H1166="out-sample",H1167="out-sample"),J1166,IF(AND(ISBLANK(F1167),H1166="out-sample"),"",IF(AND(Temp!optSeasCoef=0,Temp!sts_add=1),IF(H1166="in-sample",IF(Q1166=bigT,((qCell/bigT)*(I1167-I1166))+((1-(qCell/bigT))*J1166),IF(OR(ISBLANK(F1167),COUNT($F$2:F1166)&lt;=qCell),IF(COUNT($F$2:F1166)=1,0,F1166-F1165),((qCell/COUNT($F$2:F1166))*(I1167-I1166))+((1-(qCell/COUNT($F$2:F1166)))*J1166))),J1166),IF(AND(Temp!optSeasCoef=0,Temp!sts_multp=1),IF(H1166="in-sample",IF(Q1166=bigT,((qCell/bigT)*(I1167/I1166))+((1-(qCell/bigT))*J1166),IF(qCell=0,1,IF(OR(ISBLANK(F1167),COUNT($F$2:F1166)&lt;=qCell),IF(COUNT($F$2:F1166)=1,1,F1166/F1165),((qCell/COUNT($F$2:F1166))*(I1167/I1166))+((1-(qCell/COUNT($F$2:F1166)))*J1166)))),J1166),IF(Temp!sts_add=1,IF(H1166="in-sample",IF(Q1166=bigT,((qCell/bigT)*(I1167-I1166))+((1-(qCell/bigT))*J1166),IF(OR(ISBLANK(F1167),COUNT($AX$2:AX1166)&lt;=qCell),IF(COUNT($AX$2:AX1166)=1,0,AX1166-AX1165),((qCell/COUNT($AX$2:AX1166))*(I1167-I1166))+((1-(qCell/COUNT($AX$2:AX1166)))*J1166))),J1166),IF(H1166="in-sample",IF(Q1166=bigT,((qCell/bigT)*(I1167/I1166))+((1-(qCell/bigT))*J1166),IF(qCell=0,1,IF(OR(ISBLANK(F1167),COUNT($AX$2:AX1166)&lt;=qCell),IF(COUNT($AX$2:AX1166)=1,1,AX1166/AX1165),((qCell/COUNT($AX$2:AX1166))*(I1167/I1166))+((1-(qCell/COUNT($AX$2:AX1166)))*J1166)))),J1166)))))))</f>
        <v/>
      </c>
      <c r="K1167" s="120" t="str">
        <f>IF(H1167="","",IF(AND(Temp!optSeasCoef=0,Temp!sts_add=1),IF(H1167="out-sample",I1167+(Q1167*J1167),I1167+J1167),IF(AND(Temp!optSeasCoef=0,Temp!sts_multp=1),IF(H1167="out-sample",I1167*(J1167^Q1167),I1167*J1167),IF(Temp!sts_add=1,IF(H1167="out-sample",(I1167+(Q1167*J1167))*G1167,(I1167+J1167)*G1167),IF(H1167="out-sample",I1167*(J1167^Q1167)*G1167,I1167*J1167*G1167)))))</f>
        <v/>
      </c>
      <c r="L1167" s="116" t="str">
        <f t="shared" si="198"/>
        <v/>
      </c>
      <c r="M1167" s="116" t="str">
        <f t="shared" si="199"/>
        <v/>
      </c>
      <c r="N1167" s="116" t="str">
        <f t="shared" si="200"/>
        <v/>
      </c>
      <c r="O1167" s="116" t="str">
        <f t="shared" si="201"/>
        <v/>
      </c>
      <c r="P1167" s="116" t="str">
        <f t="shared" si="202"/>
        <v/>
      </c>
      <c r="Q1167" s="94" t="str">
        <f>IF(AND(Temp!fhor_indata=1,ISBLANK(F1167),H1166="in-sample"),1,IF(AND(Temp!fhor_indata=1,H1166="out-sample",Q1166&lt;XfHor),Q1166+1,IF(ISBLANK(F1167),"",IF(AND(H1167="out-sample",H1166="in-sample"),1,IF(AND(H1167="out-sample",H1166="out-sample"),Q1166+1,IF(ISNUMBER(Q1166),Q1166+1,1))))))</f>
        <v/>
      </c>
      <c r="R1167" s="94" t="str">
        <f t="shared" si="203"/>
        <v/>
      </c>
      <c r="S1167" s="94" t="str">
        <f>IF(Temp!fhor_indata=1,IF(S1166=XobsHor,1,IF(COUNT($S$2:S1166)&lt;=XobsHor,S1166+1,IF(AND(COUNT($S$2:S1166)&lt;=XobsHor+XfHor,IFERROR(MOD(S1166,XobsHor)&lt;XfHor,FALSE)),S1166+1,""))),IF(ISBLANK(F1167),"",IF(S1166=maxP,1,IF(S1166&lt;maxP,S1166+1,IF(COUNT($S$2:S1167)&lt;=XobsHor,S1166+1,"")))))</f>
        <v/>
      </c>
      <c r="T1167" s="3"/>
      <c r="U1167" s="6"/>
      <c r="V1167" s="6"/>
      <c r="W1167" s="6"/>
      <c r="X1167" s="6"/>
      <c r="Y1167" s="6"/>
      <c r="Z1167" s="6"/>
      <c r="AA1167" s="6"/>
      <c r="AB1167" s="6"/>
      <c r="AC1167" s="6"/>
      <c r="AD1167" s="6"/>
      <c r="AE1167" s="6"/>
      <c r="AF1167" s="6"/>
      <c r="AG1167" s="6"/>
      <c r="AH1167" s="6"/>
      <c r="AI1167" s="6"/>
      <c r="AJ1167" s="6"/>
      <c r="AK1167" s="6"/>
      <c r="AW1167" s="122" t="str">
        <f t="shared" si="205"/>
        <v/>
      </c>
      <c r="AX1167" s="123" t="str">
        <f t="shared" si="206"/>
        <v/>
      </c>
      <c r="AY1167" s="124" t="str">
        <f t="shared" si="207"/>
        <v/>
      </c>
      <c r="AZ1167" s="124" t="str">
        <f t="shared" si="208"/>
        <v/>
      </c>
      <c r="BF1167" s="91"/>
    </row>
    <row r="1168" spans="1:58" s="78" customFormat="1" ht="14.25" x14ac:dyDescent="0.2">
      <c r="A1168" s="6"/>
      <c r="B1168" s="6"/>
      <c r="C1168" s="6"/>
      <c r="D1168" s="3"/>
      <c r="E1168" s="98" t="str">
        <f t="shared" si="204"/>
        <v/>
      </c>
      <c r="F1168" s="117"/>
      <c r="G1168" s="116" t="str">
        <f>IF(E1168="","",IF(Temp!optSeasCoef=0,1,INDEX($C$2:$C$13,IF(MOD(COUNT($E$2:E1168),seas_indx)=0,seas_indx,MOD(COUNT($E$2:E1168),seas_indx)))))</f>
        <v/>
      </c>
      <c r="H1168" s="97" t="str">
        <f>IFERROR(IF(Temp!fhor_indata=1,IF(COUNT($S$2:S1168)&lt;=XobsHor,"in-sample",IF(AND(COUNT($S$2:S1168)&lt;=XobsHor+XfHor,MOD(S1167,XobsHor)&lt;XfHor),"out-sample","")),IF(ISBLANK(F1168),"",IF(COUNT($F$2:F1168)&lt;=XobsHor-XfHor,"in-sample","out-sample"))),"")</f>
        <v/>
      </c>
      <c r="I1168" s="120" t="str">
        <f>IF(AND(ISBLANK(F1167),H1167="in-sample"),"",IF(AND(Temp!fhor_indata=1,H1167="out-sample",H1168="out-sample"),I1167,IF(AND(ISBLANK(F1168),H1167="out-sample"),"",IF(AND(Temp!optSeasCoef=0,Temp!sts_add=1),IF(H1167="in-sample",IF(Q1167=bigT,((pCell/bigT)*F1167)+((1-(pCell/bigT))*(I1167+J1167)),IF(OR(ISBLANK(F1168),COUNT($F$2:F1167)&lt;=pCell),F1167,((pCell/COUNT($F$2:F1167))*F1167)+((1-(pCell/COUNT($F$2:F1167)))*(I1167+J1167)))),I1167),IF(AND(Temp!optSeasCoef=0,Temp!sts_multp=1),IF(H1167="in-sample",IF(Q1167=bigT,((pCell/bigT)*F1167)+((1-(pCell/bigT))*(I1167*J1167)),IF(OR(ISBLANK(F1168),COUNT(F$2:$F1167)&lt;=pCell),F1167,((pCell/COUNT($F$2:F1167))*F1167)+((1-(pCell/COUNT($F$2:F1167)))*(I1167*J1167)))),I1167),IF(Temp!sts_add=1,IF(H1167="in-sample",IF(Q1167=bigT,((pCell/bigT)*AX1167)+((1-(pCell/bigT))*(I1167+J1167)),IF(OR(ISBLANK(F1168),COUNT($AX$2:AX1167)&lt;=pCell),AX1167,((pCell/COUNT($AX$2:AX1167))*AX1167)+((1-(pCell/COUNT($AX$2:AX1167)))*(I1167+J1167)))),I1167),IF(H1167="in-sample",IF(Q1167=bigT,((pCell/bigT)*AX1167)+((1-(pCell/bigT))*(I1167*J1167)),IF(OR(ISBLANK(F1168),COUNT($AX$2:AX1167)&lt;=pCell),AX1167,((pCell/COUNT($AX$2:AX1167))*AX1167)+((1-(pCell/COUNT($AX$2:AX1167)))*(I1167*J1167)))),I1167)))))))</f>
        <v/>
      </c>
      <c r="J1168" s="120" t="str">
        <f>IF(AND(ISBLANK(F1167),H1167="in-sample"),"",IF(AND(Temp!fhor_indata=1,H1167="out-sample",H1168="out-sample"),J1167,IF(AND(ISBLANK(F1168),H1167="out-sample"),"",IF(AND(Temp!optSeasCoef=0,Temp!sts_add=1),IF(H1167="in-sample",IF(Q1167=bigT,((qCell/bigT)*(I1168-I1167))+((1-(qCell/bigT))*J1167),IF(OR(ISBLANK(F1168),COUNT($F$2:F1167)&lt;=qCell),IF(COUNT($F$2:F1167)=1,0,F1167-F1166),((qCell/COUNT($F$2:F1167))*(I1168-I1167))+((1-(qCell/COUNT($F$2:F1167)))*J1167))),J1167),IF(AND(Temp!optSeasCoef=0,Temp!sts_multp=1),IF(H1167="in-sample",IF(Q1167=bigT,((qCell/bigT)*(I1168/I1167))+((1-(qCell/bigT))*J1167),IF(qCell=0,1,IF(OR(ISBLANK(F1168),COUNT($F$2:F1167)&lt;=qCell),IF(COUNT($F$2:F1167)=1,1,F1167/F1166),((qCell/COUNT($F$2:F1167))*(I1168/I1167))+((1-(qCell/COUNT($F$2:F1167)))*J1167)))),J1167),IF(Temp!sts_add=1,IF(H1167="in-sample",IF(Q1167=bigT,((qCell/bigT)*(I1168-I1167))+((1-(qCell/bigT))*J1167),IF(OR(ISBLANK(F1168),COUNT($AX$2:AX1167)&lt;=qCell),IF(COUNT($AX$2:AX1167)=1,0,AX1167-AX1166),((qCell/COUNT($AX$2:AX1167))*(I1168-I1167))+((1-(qCell/COUNT($AX$2:AX1167)))*J1167))),J1167),IF(H1167="in-sample",IF(Q1167=bigT,((qCell/bigT)*(I1168/I1167))+((1-(qCell/bigT))*J1167),IF(qCell=0,1,IF(OR(ISBLANK(F1168),COUNT($AX$2:AX1167)&lt;=qCell),IF(COUNT($AX$2:AX1167)=1,1,AX1167/AX1166),((qCell/COUNT($AX$2:AX1167))*(I1168/I1167))+((1-(qCell/COUNT($AX$2:AX1167)))*J1167)))),J1167)))))))</f>
        <v/>
      </c>
      <c r="K1168" s="120" t="str">
        <f>IF(H1168="","",IF(AND(Temp!optSeasCoef=0,Temp!sts_add=1),IF(H1168="out-sample",I1168+(Q1168*J1168),I1168+J1168),IF(AND(Temp!optSeasCoef=0,Temp!sts_multp=1),IF(H1168="out-sample",I1168*(J1168^Q1168),I1168*J1168),IF(Temp!sts_add=1,IF(H1168="out-sample",(I1168+(Q1168*J1168))*G1168,(I1168+J1168)*G1168),IF(H1168="out-sample",I1168*(J1168^Q1168)*G1168,I1168*J1168*G1168)))))</f>
        <v/>
      </c>
      <c r="L1168" s="116" t="str">
        <f t="shared" si="198"/>
        <v/>
      </c>
      <c r="M1168" s="116" t="str">
        <f t="shared" si="199"/>
        <v/>
      </c>
      <c r="N1168" s="116" t="str">
        <f t="shared" si="200"/>
        <v/>
      </c>
      <c r="O1168" s="116" t="str">
        <f t="shared" si="201"/>
        <v/>
      </c>
      <c r="P1168" s="116" t="str">
        <f t="shared" si="202"/>
        <v/>
      </c>
      <c r="Q1168" s="94" t="str">
        <f>IF(AND(Temp!fhor_indata=1,ISBLANK(F1168),H1167="in-sample"),1,IF(AND(Temp!fhor_indata=1,H1167="out-sample",Q1167&lt;XfHor),Q1167+1,IF(ISBLANK(F1168),"",IF(AND(H1168="out-sample",H1167="in-sample"),1,IF(AND(H1168="out-sample",H1167="out-sample"),Q1167+1,IF(ISNUMBER(Q1167),Q1167+1,1))))))</f>
        <v/>
      </c>
      <c r="R1168" s="94" t="str">
        <f t="shared" si="203"/>
        <v/>
      </c>
      <c r="S1168" s="94" t="str">
        <f>IF(Temp!fhor_indata=1,IF(S1167=XobsHor,1,IF(COUNT($S$2:S1167)&lt;=XobsHor,S1167+1,IF(AND(COUNT($S$2:S1167)&lt;=XobsHor+XfHor,IFERROR(MOD(S1167,XobsHor)&lt;XfHor,FALSE)),S1167+1,""))),IF(ISBLANK(F1168),"",IF(S1167=maxP,1,IF(S1167&lt;maxP,S1167+1,IF(COUNT($S$2:S1168)&lt;=XobsHor,S1167+1,"")))))</f>
        <v/>
      </c>
      <c r="T1168" s="3"/>
      <c r="U1168" s="6"/>
      <c r="V1168" s="6"/>
      <c r="W1168" s="6"/>
      <c r="X1168" s="6"/>
      <c r="Y1168" s="6"/>
      <c r="Z1168" s="6"/>
      <c r="AA1168" s="6"/>
      <c r="AB1168" s="6"/>
      <c r="AC1168" s="6"/>
      <c r="AD1168" s="6"/>
      <c r="AE1168" s="6"/>
      <c r="AF1168" s="6"/>
      <c r="AG1168" s="6"/>
      <c r="AH1168" s="6"/>
      <c r="AI1168" s="6"/>
      <c r="AJ1168" s="6"/>
      <c r="AK1168" s="6"/>
      <c r="AW1168" s="122" t="str">
        <f t="shared" si="205"/>
        <v/>
      </c>
      <c r="AX1168" s="123" t="str">
        <f t="shared" si="206"/>
        <v/>
      </c>
      <c r="AY1168" s="124" t="str">
        <f t="shared" si="207"/>
        <v/>
      </c>
      <c r="AZ1168" s="124" t="str">
        <f t="shared" si="208"/>
        <v/>
      </c>
      <c r="BF1168" s="91"/>
    </row>
    <row r="1169" spans="1:58" s="78" customFormat="1" ht="14.25" x14ac:dyDescent="0.2">
      <c r="A1169" s="6"/>
      <c r="B1169" s="6"/>
      <c r="C1169" s="6"/>
      <c r="D1169" s="3"/>
      <c r="E1169" s="98" t="str">
        <f t="shared" si="204"/>
        <v/>
      </c>
      <c r="F1169" s="117"/>
      <c r="G1169" s="116" t="str">
        <f>IF(E1169="","",IF(Temp!optSeasCoef=0,1,INDEX($C$2:$C$13,IF(MOD(COUNT($E$2:E1169),seas_indx)=0,seas_indx,MOD(COUNT($E$2:E1169),seas_indx)))))</f>
        <v/>
      </c>
      <c r="H1169" s="97" t="str">
        <f>IFERROR(IF(Temp!fhor_indata=1,IF(COUNT($S$2:S1169)&lt;=XobsHor,"in-sample",IF(AND(COUNT($S$2:S1169)&lt;=XobsHor+XfHor,MOD(S1168,XobsHor)&lt;XfHor),"out-sample","")),IF(ISBLANK(F1169),"",IF(COUNT($F$2:F1169)&lt;=XobsHor-XfHor,"in-sample","out-sample"))),"")</f>
        <v/>
      </c>
      <c r="I1169" s="120" t="str">
        <f>IF(AND(ISBLANK(F1168),H1168="in-sample"),"",IF(AND(Temp!fhor_indata=1,H1168="out-sample",H1169="out-sample"),I1168,IF(AND(ISBLANK(F1169),H1168="out-sample"),"",IF(AND(Temp!optSeasCoef=0,Temp!sts_add=1),IF(H1168="in-sample",IF(Q1168=bigT,((pCell/bigT)*F1168)+((1-(pCell/bigT))*(I1168+J1168)),IF(OR(ISBLANK(F1169),COUNT($F$2:F1168)&lt;=pCell),F1168,((pCell/COUNT($F$2:F1168))*F1168)+((1-(pCell/COUNT($F$2:F1168)))*(I1168+J1168)))),I1168),IF(AND(Temp!optSeasCoef=0,Temp!sts_multp=1),IF(H1168="in-sample",IF(Q1168=bigT,((pCell/bigT)*F1168)+((1-(pCell/bigT))*(I1168*J1168)),IF(OR(ISBLANK(F1169),COUNT(F$2:$F1168)&lt;=pCell),F1168,((pCell/COUNT($F$2:F1168))*F1168)+((1-(pCell/COUNT($F$2:F1168)))*(I1168*J1168)))),I1168),IF(Temp!sts_add=1,IF(H1168="in-sample",IF(Q1168=bigT,((pCell/bigT)*AX1168)+((1-(pCell/bigT))*(I1168+J1168)),IF(OR(ISBLANK(F1169),COUNT($AX$2:AX1168)&lt;=pCell),AX1168,((pCell/COUNT($AX$2:AX1168))*AX1168)+((1-(pCell/COUNT($AX$2:AX1168)))*(I1168+J1168)))),I1168),IF(H1168="in-sample",IF(Q1168=bigT,((pCell/bigT)*AX1168)+((1-(pCell/bigT))*(I1168*J1168)),IF(OR(ISBLANK(F1169),COUNT($AX$2:AX1168)&lt;=pCell),AX1168,((pCell/COUNT($AX$2:AX1168))*AX1168)+((1-(pCell/COUNT($AX$2:AX1168)))*(I1168*J1168)))),I1168)))))))</f>
        <v/>
      </c>
      <c r="J1169" s="120" t="str">
        <f>IF(AND(ISBLANK(F1168),H1168="in-sample"),"",IF(AND(Temp!fhor_indata=1,H1168="out-sample",H1169="out-sample"),J1168,IF(AND(ISBLANK(F1169),H1168="out-sample"),"",IF(AND(Temp!optSeasCoef=0,Temp!sts_add=1),IF(H1168="in-sample",IF(Q1168=bigT,((qCell/bigT)*(I1169-I1168))+((1-(qCell/bigT))*J1168),IF(OR(ISBLANK(F1169),COUNT($F$2:F1168)&lt;=qCell),IF(COUNT($F$2:F1168)=1,0,F1168-F1167),((qCell/COUNT($F$2:F1168))*(I1169-I1168))+((1-(qCell/COUNT($F$2:F1168)))*J1168))),J1168),IF(AND(Temp!optSeasCoef=0,Temp!sts_multp=1),IF(H1168="in-sample",IF(Q1168=bigT,((qCell/bigT)*(I1169/I1168))+((1-(qCell/bigT))*J1168),IF(qCell=0,1,IF(OR(ISBLANK(F1169),COUNT($F$2:F1168)&lt;=qCell),IF(COUNT($F$2:F1168)=1,1,F1168/F1167),((qCell/COUNT($F$2:F1168))*(I1169/I1168))+((1-(qCell/COUNT($F$2:F1168)))*J1168)))),J1168),IF(Temp!sts_add=1,IF(H1168="in-sample",IF(Q1168=bigT,((qCell/bigT)*(I1169-I1168))+((1-(qCell/bigT))*J1168),IF(OR(ISBLANK(F1169),COUNT($AX$2:AX1168)&lt;=qCell),IF(COUNT($AX$2:AX1168)=1,0,AX1168-AX1167),((qCell/COUNT($AX$2:AX1168))*(I1169-I1168))+((1-(qCell/COUNT($AX$2:AX1168)))*J1168))),J1168),IF(H1168="in-sample",IF(Q1168=bigT,((qCell/bigT)*(I1169/I1168))+((1-(qCell/bigT))*J1168),IF(qCell=0,1,IF(OR(ISBLANK(F1169),COUNT($AX$2:AX1168)&lt;=qCell),IF(COUNT($AX$2:AX1168)=1,1,AX1168/AX1167),((qCell/COUNT($AX$2:AX1168))*(I1169/I1168))+((1-(qCell/COUNT($AX$2:AX1168)))*J1168)))),J1168)))))))</f>
        <v/>
      </c>
      <c r="K1169" s="120" t="str">
        <f>IF(H1169="","",IF(AND(Temp!optSeasCoef=0,Temp!sts_add=1),IF(H1169="out-sample",I1169+(Q1169*J1169),I1169+J1169),IF(AND(Temp!optSeasCoef=0,Temp!sts_multp=1),IF(H1169="out-sample",I1169*(J1169^Q1169),I1169*J1169),IF(Temp!sts_add=1,IF(H1169="out-sample",(I1169+(Q1169*J1169))*G1169,(I1169+J1169)*G1169),IF(H1169="out-sample",I1169*(J1169^Q1169)*G1169,I1169*J1169*G1169)))))</f>
        <v/>
      </c>
      <c r="L1169" s="116" t="str">
        <f t="shared" si="198"/>
        <v/>
      </c>
      <c r="M1169" s="116" t="str">
        <f t="shared" si="199"/>
        <v/>
      </c>
      <c r="N1169" s="116" t="str">
        <f t="shared" si="200"/>
        <v/>
      </c>
      <c r="O1169" s="116" t="str">
        <f t="shared" si="201"/>
        <v/>
      </c>
      <c r="P1169" s="116" t="str">
        <f t="shared" si="202"/>
        <v/>
      </c>
      <c r="Q1169" s="94" t="str">
        <f>IF(AND(Temp!fhor_indata=1,ISBLANK(F1169),H1168="in-sample"),1,IF(AND(Temp!fhor_indata=1,H1168="out-sample",Q1168&lt;XfHor),Q1168+1,IF(ISBLANK(F1169),"",IF(AND(H1169="out-sample",H1168="in-sample"),1,IF(AND(H1169="out-sample",H1168="out-sample"),Q1168+1,IF(ISNUMBER(Q1168),Q1168+1,1))))))</f>
        <v/>
      </c>
      <c r="R1169" s="94" t="str">
        <f t="shared" si="203"/>
        <v/>
      </c>
      <c r="S1169" s="94" t="str">
        <f>IF(Temp!fhor_indata=1,IF(S1168=XobsHor,1,IF(COUNT($S$2:S1168)&lt;=XobsHor,S1168+1,IF(AND(COUNT($S$2:S1168)&lt;=XobsHor+XfHor,IFERROR(MOD(S1168,XobsHor)&lt;XfHor,FALSE)),S1168+1,""))),IF(ISBLANK(F1169),"",IF(S1168=maxP,1,IF(S1168&lt;maxP,S1168+1,IF(COUNT($S$2:S1169)&lt;=XobsHor,S1168+1,"")))))</f>
        <v/>
      </c>
      <c r="T1169" s="3"/>
      <c r="U1169" s="6"/>
      <c r="V1169" s="6"/>
      <c r="W1169" s="6"/>
      <c r="X1169" s="6"/>
      <c r="Y1169" s="6"/>
      <c r="Z1169" s="6"/>
      <c r="AA1169" s="6"/>
      <c r="AB1169" s="6"/>
      <c r="AC1169" s="6"/>
      <c r="AD1169" s="6"/>
      <c r="AE1169" s="6"/>
      <c r="AF1169" s="6"/>
      <c r="AG1169" s="6"/>
      <c r="AH1169" s="6"/>
      <c r="AI1169" s="6"/>
      <c r="AJ1169" s="6"/>
      <c r="AK1169" s="6"/>
      <c r="AW1169" s="122" t="str">
        <f t="shared" si="205"/>
        <v/>
      </c>
      <c r="AX1169" s="123" t="str">
        <f t="shared" si="206"/>
        <v/>
      </c>
      <c r="AY1169" s="124" t="str">
        <f t="shared" si="207"/>
        <v/>
      </c>
      <c r="AZ1169" s="124" t="str">
        <f t="shared" si="208"/>
        <v/>
      </c>
      <c r="BF1169" s="91"/>
    </row>
    <row r="1170" spans="1:58" s="78" customFormat="1" ht="14.25" x14ac:dyDescent="0.2">
      <c r="A1170" s="6"/>
      <c r="B1170" s="6"/>
      <c r="C1170" s="6"/>
      <c r="D1170" s="3"/>
      <c r="E1170" s="98" t="str">
        <f t="shared" si="204"/>
        <v/>
      </c>
      <c r="F1170" s="117"/>
      <c r="G1170" s="116" t="str">
        <f>IF(E1170="","",IF(Temp!optSeasCoef=0,1,INDEX($C$2:$C$13,IF(MOD(COUNT($E$2:E1170),seas_indx)=0,seas_indx,MOD(COUNT($E$2:E1170),seas_indx)))))</f>
        <v/>
      </c>
      <c r="H1170" s="97" t="str">
        <f>IFERROR(IF(Temp!fhor_indata=1,IF(COUNT($S$2:S1170)&lt;=XobsHor,"in-sample",IF(AND(COUNT($S$2:S1170)&lt;=XobsHor+XfHor,MOD(S1169,XobsHor)&lt;XfHor),"out-sample","")),IF(ISBLANK(F1170),"",IF(COUNT($F$2:F1170)&lt;=XobsHor-XfHor,"in-sample","out-sample"))),"")</f>
        <v/>
      </c>
      <c r="I1170" s="120" t="str">
        <f>IF(AND(ISBLANK(F1169),H1169="in-sample"),"",IF(AND(Temp!fhor_indata=1,H1169="out-sample",H1170="out-sample"),I1169,IF(AND(ISBLANK(F1170),H1169="out-sample"),"",IF(AND(Temp!optSeasCoef=0,Temp!sts_add=1),IF(H1169="in-sample",IF(Q1169=bigT,((pCell/bigT)*F1169)+((1-(pCell/bigT))*(I1169+J1169)),IF(OR(ISBLANK(F1170),COUNT($F$2:F1169)&lt;=pCell),F1169,((pCell/COUNT($F$2:F1169))*F1169)+((1-(pCell/COUNT($F$2:F1169)))*(I1169+J1169)))),I1169),IF(AND(Temp!optSeasCoef=0,Temp!sts_multp=1),IF(H1169="in-sample",IF(Q1169=bigT,((pCell/bigT)*F1169)+((1-(pCell/bigT))*(I1169*J1169)),IF(OR(ISBLANK(F1170),COUNT(F$2:$F1169)&lt;=pCell),F1169,((pCell/COUNT($F$2:F1169))*F1169)+((1-(pCell/COUNT($F$2:F1169)))*(I1169*J1169)))),I1169),IF(Temp!sts_add=1,IF(H1169="in-sample",IF(Q1169=bigT,((pCell/bigT)*AX1169)+((1-(pCell/bigT))*(I1169+J1169)),IF(OR(ISBLANK(F1170),COUNT($AX$2:AX1169)&lt;=pCell),AX1169,((pCell/COUNT($AX$2:AX1169))*AX1169)+((1-(pCell/COUNT($AX$2:AX1169)))*(I1169+J1169)))),I1169),IF(H1169="in-sample",IF(Q1169=bigT,((pCell/bigT)*AX1169)+((1-(pCell/bigT))*(I1169*J1169)),IF(OR(ISBLANK(F1170),COUNT($AX$2:AX1169)&lt;=pCell),AX1169,((pCell/COUNT($AX$2:AX1169))*AX1169)+((1-(pCell/COUNT($AX$2:AX1169)))*(I1169*J1169)))),I1169)))))))</f>
        <v/>
      </c>
      <c r="J1170" s="120" t="str">
        <f>IF(AND(ISBLANK(F1169),H1169="in-sample"),"",IF(AND(Temp!fhor_indata=1,H1169="out-sample",H1170="out-sample"),J1169,IF(AND(ISBLANK(F1170),H1169="out-sample"),"",IF(AND(Temp!optSeasCoef=0,Temp!sts_add=1),IF(H1169="in-sample",IF(Q1169=bigT,((qCell/bigT)*(I1170-I1169))+((1-(qCell/bigT))*J1169),IF(OR(ISBLANK(F1170),COUNT($F$2:F1169)&lt;=qCell),IF(COUNT($F$2:F1169)=1,0,F1169-F1168),((qCell/COUNT($F$2:F1169))*(I1170-I1169))+((1-(qCell/COUNT($F$2:F1169)))*J1169))),J1169),IF(AND(Temp!optSeasCoef=0,Temp!sts_multp=1),IF(H1169="in-sample",IF(Q1169=bigT,((qCell/bigT)*(I1170/I1169))+((1-(qCell/bigT))*J1169),IF(qCell=0,1,IF(OR(ISBLANK(F1170),COUNT($F$2:F1169)&lt;=qCell),IF(COUNT($F$2:F1169)=1,1,F1169/F1168),((qCell/COUNT($F$2:F1169))*(I1170/I1169))+((1-(qCell/COUNT($F$2:F1169)))*J1169)))),J1169),IF(Temp!sts_add=1,IF(H1169="in-sample",IF(Q1169=bigT,((qCell/bigT)*(I1170-I1169))+((1-(qCell/bigT))*J1169),IF(OR(ISBLANK(F1170),COUNT($AX$2:AX1169)&lt;=qCell),IF(COUNT($AX$2:AX1169)=1,0,AX1169-AX1168),((qCell/COUNT($AX$2:AX1169))*(I1170-I1169))+((1-(qCell/COUNT($AX$2:AX1169)))*J1169))),J1169),IF(H1169="in-sample",IF(Q1169=bigT,((qCell/bigT)*(I1170/I1169))+((1-(qCell/bigT))*J1169),IF(qCell=0,1,IF(OR(ISBLANK(F1170),COUNT($AX$2:AX1169)&lt;=qCell),IF(COUNT($AX$2:AX1169)=1,1,AX1169/AX1168),((qCell/COUNT($AX$2:AX1169))*(I1170/I1169))+((1-(qCell/COUNT($AX$2:AX1169)))*J1169)))),J1169)))))))</f>
        <v/>
      </c>
      <c r="K1170" s="120" t="str">
        <f>IF(H1170="","",IF(AND(Temp!optSeasCoef=0,Temp!sts_add=1),IF(H1170="out-sample",I1170+(Q1170*J1170),I1170+J1170),IF(AND(Temp!optSeasCoef=0,Temp!sts_multp=1),IF(H1170="out-sample",I1170*(J1170^Q1170),I1170*J1170),IF(Temp!sts_add=1,IF(H1170="out-sample",(I1170+(Q1170*J1170))*G1170,(I1170+J1170)*G1170),IF(H1170="out-sample",I1170*(J1170^Q1170)*G1170,I1170*J1170*G1170)))))</f>
        <v/>
      </c>
      <c r="L1170" s="116" t="str">
        <f t="shared" si="198"/>
        <v/>
      </c>
      <c r="M1170" s="116" t="str">
        <f t="shared" si="199"/>
        <v/>
      </c>
      <c r="N1170" s="116" t="str">
        <f t="shared" si="200"/>
        <v/>
      </c>
      <c r="O1170" s="116" t="str">
        <f t="shared" si="201"/>
        <v/>
      </c>
      <c r="P1170" s="116" t="str">
        <f t="shared" si="202"/>
        <v/>
      </c>
      <c r="Q1170" s="94" t="str">
        <f>IF(AND(Temp!fhor_indata=1,ISBLANK(F1170),H1169="in-sample"),1,IF(AND(Temp!fhor_indata=1,H1169="out-sample",Q1169&lt;XfHor),Q1169+1,IF(ISBLANK(F1170),"",IF(AND(H1170="out-sample",H1169="in-sample"),1,IF(AND(H1170="out-sample",H1169="out-sample"),Q1169+1,IF(ISNUMBER(Q1169),Q1169+1,1))))))</f>
        <v/>
      </c>
      <c r="R1170" s="94" t="str">
        <f t="shared" si="203"/>
        <v/>
      </c>
      <c r="S1170" s="94" t="str">
        <f>IF(Temp!fhor_indata=1,IF(S1169=XobsHor,1,IF(COUNT($S$2:S1169)&lt;=XobsHor,S1169+1,IF(AND(COUNT($S$2:S1169)&lt;=XobsHor+XfHor,IFERROR(MOD(S1169,XobsHor)&lt;XfHor,FALSE)),S1169+1,""))),IF(ISBLANK(F1170),"",IF(S1169=maxP,1,IF(S1169&lt;maxP,S1169+1,IF(COUNT($S$2:S1170)&lt;=XobsHor,S1169+1,"")))))</f>
        <v/>
      </c>
      <c r="T1170" s="3"/>
      <c r="U1170" s="6"/>
      <c r="V1170" s="6"/>
      <c r="W1170" s="6"/>
      <c r="X1170" s="6"/>
      <c r="Y1170" s="6"/>
      <c r="Z1170" s="6"/>
      <c r="AA1170" s="6"/>
      <c r="AB1170" s="6"/>
      <c r="AC1170" s="6"/>
      <c r="AD1170" s="6"/>
      <c r="AE1170" s="6"/>
      <c r="AF1170" s="6"/>
      <c r="AG1170" s="6"/>
      <c r="AH1170" s="6"/>
      <c r="AI1170" s="6"/>
      <c r="AJ1170" s="6"/>
      <c r="AK1170" s="6"/>
      <c r="AW1170" s="122" t="str">
        <f t="shared" si="205"/>
        <v/>
      </c>
      <c r="AX1170" s="123" t="str">
        <f t="shared" si="206"/>
        <v/>
      </c>
      <c r="AY1170" s="124" t="str">
        <f t="shared" si="207"/>
        <v/>
      </c>
      <c r="AZ1170" s="124" t="str">
        <f t="shared" si="208"/>
        <v/>
      </c>
      <c r="BF1170" s="91"/>
    </row>
    <row r="1171" spans="1:58" s="78" customFormat="1" ht="14.25" x14ac:dyDescent="0.2">
      <c r="A1171" s="6"/>
      <c r="B1171" s="6"/>
      <c r="C1171" s="6"/>
      <c r="D1171" s="3"/>
      <c r="E1171" s="98" t="str">
        <f t="shared" si="204"/>
        <v/>
      </c>
      <c r="F1171" s="117"/>
      <c r="G1171" s="116" t="str">
        <f>IF(E1171="","",IF(Temp!optSeasCoef=0,1,INDEX($C$2:$C$13,IF(MOD(COUNT($E$2:E1171),seas_indx)=0,seas_indx,MOD(COUNT($E$2:E1171),seas_indx)))))</f>
        <v/>
      </c>
      <c r="H1171" s="97" t="str">
        <f>IFERROR(IF(Temp!fhor_indata=1,IF(COUNT($S$2:S1171)&lt;=XobsHor,"in-sample",IF(AND(COUNT($S$2:S1171)&lt;=XobsHor+XfHor,MOD(S1170,XobsHor)&lt;XfHor),"out-sample","")),IF(ISBLANK(F1171),"",IF(COUNT($F$2:F1171)&lt;=XobsHor-XfHor,"in-sample","out-sample"))),"")</f>
        <v/>
      </c>
      <c r="I1171" s="120" t="str">
        <f>IF(AND(ISBLANK(F1170),H1170="in-sample"),"",IF(AND(Temp!fhor_indata=1,H1170="out-sample",H1171="out-sample"),I1170,IF(AND(ISBLANK(F1171),H1170="out-sample"),"",IF(AND(Temp!optSeasCoef=0,Temp!sts_add=1),IF(H1170="in-sample",IF(Q1170=bigT,((pCell/bigT)*F1170)+((1-(pCell/bigT))*(I1170+J1170)),IF(OR(ISBLANK(F1171),COUNT($F$2:F1170)&lt;=pCell),F1170,((pCell/COUNT($F$2:F1170))*F1170)+((1-(pCell/COUNT($F$2:F1170)))*(I1170+J1170)))),I1170),IF(AND(Temp!optSeasCoef=0,Temp!sts_multp=1),IF(H1170="in-sample",IF(Q1170=bigT,((pCell/bigT)*F1170)+((1-(pCell/bigT))*(I1170*J1170)),IF(OR(ISBLANK(F1171),COUNT(F$2:$F1170)&lt;=pCell),F1170,((pCell/COUNT($F$2:F1170))*F1170)+((1-(pCell/COUNT($F$2:F1170)))*(I1170*J1170)))),I1170),IF(Temp!sts_add=1,IF(H1170="in-sample",IF(Q1170=bigT,((pCell/bigT)*AX1170)+((1-(pCell/bigT))*(I1170+J1170)),IF(OR(ISBLANK(F1171),COUNT($AX$2:AX1170)&lt;=pCell),AX1170,((pCell/COUNT($AX$2:AX1170))*AX1170)+((1-(pCell/COUNT($AX$2:AX1170)))*(I1170+J1170)))),I1170),IF(H1170="in-sample",IF(Q1170=bigT,((pCell/bigT)*AX1170)+((1-(pCell/bigT))*(I1170*J1170)),IF(OR(ISBLANK(F1171),COUNT($AX$2:AX1170)&lt;=pCell),AX1170,((pCell/COUNT($AX$2:AX1170))*AX1170)+((1-(pCell/COUNT($AX$2:AX1170)))*(I1170*J1170)))),I1170)))))))</f>
        <v/>
      </c>
      <c r="J1171" s="120" t="str">
        <f>IF(AND(ISBLANK(F1170),H1170="in-sample"),"",IF(AND(Temp!fhor_indata=1,H1170="out-sample",H1171="out-sample"),J1170,IF(AND(ISBLANK(F1171),H1170="out-sample"),"",IF(AND(Temp!optSeasCoef=0,Temp!sts_add=1),IF(H1170="in-sample",IF(Q1170=bigT,((qCell/bigT)*(I1171-I1170))+((1-(qCell/bigT))*J1170),IF(OR(ISBLANK(F1171),COUNT($F$2:F1170)&lt;=qCell),IF(COUNT($F$2:F1170)=1,0,F1170-F1169),((qCell/COUNT($F$2:F1170))*(I1171-I1170))+((1-(qCell/COUNT($F$2:F1170)))*J1170))),J1170),IF(AND(Temp!optSeasCoef=0,Temp!sts_multp=1),IF(H1170="in-sample",IF(Q1170=bigT,((qCell/bigT)*(I1171/I1170))+((1-(qCell/bigT))*J1170),IF(qCell=0,1,IF(OR(ISBLANK(F1171),COUNT($F$2:F1170)&lt;=qCell),IF(COUNT($F$2:F1170)=1,1,F1170/F1169),((qCell/COUNT($F$2:F1170))*(I1171/I1170))+((1-(qCell/COUNT($F$2:F1170)))*J1170)))),J1170),IF(Temp!sts_add=1,IF(H1170="in-sample",IF(Q1170=bigT,((qCell/bigT)*(I1171-I1170))+((1-(qCell/bigT))*J1170),IF(OR(ISBLANK(F1171),COUNT($AX$2:AX1170)&lt;=qCell),IF(COUNT($AX$2:AX1170)=1,0,AX1170-AX1169),((qCell/COUNT($AX$2:AX1170))*(I1171-I1170))+((1-(qCell/COUNT($AX$2:AX1170)))*J1170))),J1170),IF(H1170="in-sample",IF(Q1170=bigT,((qCell/bigT)*(I1171/I1170))+((1-(qCell/bigT))*J1170),IF(qCell=0,1,IF(OR(ISBLANK(F1171),COUNT($AX$2:AX1170)&lt;=qCell),IF(COUNT($AX$2:AX1170)=1,1,AX1170/AX1169),((qCell/COUNT($AX$2:AX1170))*(I1171/I1170))+((1-(qCell/COUNT($AX$2:AX1170)))*J1170)))),J1170)))))))</f>
        <v/>
      </c>
      <c r="K1171" s="120" t="str">
        <f>IF(H1171="","",IF(AND(Temp!optSeasCoef=0,Temp!sts_add=1),IF(H1171="out-sample",I1171+(Q1171*J1171),I1171+J1171),IF(AND(Temp!optSeasCoef=0,Temp!sts_multp=1),IF(H1171="out-sample",I1171*(J1171^Q1171),I1171*J1171),IF(Temp!sts_add=1,IF(H1171="out-sample",(I1171+(Q1171*J1171))*G1171,(I1171+J1171)*G1171),IF(H1171="out-sample",I1171*(J1171^Q1171)*G1171,I1171*J1171*G1171)))))</f>
        <v/>
      </c>
      <c r="L1171" s="116" t="str">
        <f t="shared" si="198"/>
        <v/>
      </c>
      <c r="M1171" s="116" t="str">
        <f t="shared" si="199"/>
        <v/>
      </c>
      <c r="N1171" s="116" t="str">
        <f t="shared" si="200"/>
        <v/>
      </c>
      <c r="O1171" s="116" t="str">
        <f t="shared" si="201"/>
        <v/>
      </c>
      <c r="P1171" s="116" t="str">
        <f t="shared" si="202"/>
        <v/>
      </c>
      <c r="Q1171" s="94" t="str">
        <f>IF(AND(Temp!fhor_indata=1,ISBLANK(F1171),H1170="in-sample"),1,IF(AND(Temp!fhor_indata=1,H1170="out-sample",Q1170&lt;XfHor),Q1170+1,IF(ISBLANK(F1171),"",IF(AND(H1171="out-sample",H1170="in-sample"),1,IF(AND(H1171="out-sample",H1170="out-sample"),Q1170+1,IF(ISNUMBER(Q1170),Q1170+1,1))))))</f>
        <v/>
      </c>
      <c r="R1171" s="94" t="str">
        <f t="shared" si="203"/>
        <v/>
      </c>
      <c r="S1171" s="94" t="str">
        <f>IF(Temp!fhor_indata=1,IF(S1170=XobsHor,1,IF(COUNT($S$2:S1170)&lt;=XobsHor,S1170+1,IF(AND(COUNT($S$2:S1170)&lt;=XobsHor+XfHor,IFERROR(MOD(S1170,XobsHor)&lt;XfHor,FALSE)),S1170+1,""))),IF(ISBLANK(F1171),"",IF(S1170=maxP,1,IF(S1170&lt;maxP,S1170+1,IF(COUNT($S$2:S1171)&lt;=XobsHor,S1170+1,"")))))</f>
        <v/>
      </c>
      <c r="T1171" s="3"/>
      <c r="U1171" s="6"/>
      <c r="V1171" s="6"/>
      <c r="W1171" s="6"/>
      <c r="X1171" s="6"/>
      <c r="Y1171" s="6"/>
      <c r="Z1171" s="6"/>
      <c r="AA1171" s="6"/>
      <c r="AB1171" s="6"/>
      <c r="AC1171" s="6"/>
      <c r="AD1171" s="6"/>
      <c r="AE1171" s="6"/>
      <c r="AF1171" s="6"/>
      <c r="AG1171" s="6"/>
      <c r="AH1171" s="6"/>
      <c r="AI1171" s="6"/>
      <c r="AJ1171" s="6"/>
      <c r="AK1171" s="6"/>
      <c r="AW1171" s="122" t="str">
        <f t="shared" si="205"/>
        <v/>
      </c>
      <c r="AX1171" s="123" t="str">
        <f t="shared" si="206"/>
        <v/>
      </c>
      <c r="AY1171" s="124" t="str">
        <f t="shared" si="207"/>
        <v/>
      </c>
      <c r="AZ1171" s="124" t="str">
        <f t="shared" si="208"/>
        <v/>
      </c>
      <c r="BF1171" s="91"/>
    </row>
    <row r="1172" spans="1:58" s="78" customFormat="1" ht="14.25" x14ac:dyDescent="0.2">
      <c r="A1172" s="6"/>
      <c r="B1172" s="6"/>
      <c r="C1172" s="6"/>
      <c r="D1172" s="3"/>
      <c r="E1172" s="98" t="str">
        <f t="shared" si="204"/>
        <v/>
      </c>
      <c r="F1172" s="117"/>
      <c r="G1172" s="116" t="str">
        <f>IF(E1172="","",IF(Temp!optSeasCoef=0,1,INDEX($C$2:$C$13,IF(MOD(COUNT($E$2:E1172),seas_indx)=0,seas_indx,MOD(COUNT($E$2:E1172),seas_indx)))))</f>
        <v/>
      </c>
      <c r="H1172" s="97" t="str">
        <f>IFERROR(IF(Temp!fhor_indata=1,IF(COUNT($S$2:S1172)&lt;=XobsHor,"in-sample",IF(AND(COUNT($S$2:S1172)&lt;=XobsHor+XfHor,MOD(S1171,XobsHor)&lt;XfHor),"out-sample","")),IF(ISBLANK(F1172),"",IF(COUNT($F$2:F1172)&lt;=XobsHor-XfHor,"in-sample","out-sample"))),"")</f>
        <v/>
      </c>
      <c r="I1172" s="120" t="str">
        <f>IF(AND(ISBLANK(F1171),H1171="in-sample"),"",IF(AND(Temp!fhor_indata=1,H1171="out-sample",H1172="out-sample"),I1171,IF(AND(ISBLANK(F1172),H1171="out-sample"),"",IF(AND(Temp!optSeasCoef=0,Temp!sts_add=1),IF(H1171="in-sample",IF(Q1171=bigT,((pCell/bigT)*F1171)+((1-(pCell/bigT))*(I1171+J1171)),IF(OR(ISBLANK(F1172),COUNT($F$2:F1171)&lt;=pCell),F1171,((pCell/COUNT($F$2:F1171))*F1171)+((1-(pCell/COUNT($F$2:F1171)))*(I1171+J1171)))),I1171),IF(AND(Temp!optSeasCoef=0,Temp!sts_multp=1),IF(H1171="in-sample",IF(Q1171=bigT,((pCell/bigT)*F1171)+((1-(pCell/bigT))*(I1171*J1171)),IF(OR(ISBLANK(F1172),COUNT(F$2:$F1171)&lt;=pCell),F1171,((pCell/COUNT($F$2:F1171))*F1171)+((1-(pCell/COUNT($F$2:F1171)))*(I1171*J1171)))),I1171),IF(Temp!sts_add=1,IF(H1171="in-sample",IF(Q1171=bigT,((pCell/bigT)*AX1171)+((1-(pCell/bigT))*(I1171+J1171)),IF(OR(ISBLANK(F1172),COUNT($AX$2:AX1171)&lt;=pCell),AX1171,((pCell/COUNT($AX$2:AX1171))*AX1171)+((1-(pCell/COUNT($AX$2:AX1171)))*(I1171+J1171)))),I1171),IF(H1171="in-sample",IF(Q1171=bigT,((pCell/bigT)*AX1171)+((1-(pCell/bigT))*(I1171*J1171)),IF(OR(ISBLANK(F1172),COUNT($AX$2:AX1171)&lt;=pCell),AX1171,((pCell/COUNT($AX$2:AX1171))*AX1171)+((1-(pCell/COUNT($AX$2:AX1171)))*(I1171*J1171)))),I1171)))))))</f>
        <v/>
      </c>
      <c r="J1172" s="120" t="str">
        <f>IF(AND(ISBLANK(F1171),H1171="in-sample"),"",IF(AND(Temp!fhor_indata=1,H1171="out-sample",H1172="out-sample"),J1171,IF(AND(ISBLANK(F1172),H1171="out-sample"),"",IF(AND(Temp!optSeasCoef=0,Temp!sts_add=1),IF(H1171="in-sample",IF(Q1171=bigT,((qCell/bigT)*(I1172-I1171))+((1-(qCell/bigT))*J1171),IF(OR(ISBLANK(F1172),COUNT($F$2:F1171)&lt;=qCell),IF(COUNT($F$2:F1171)=1,0,F1171-F1170),((qCell/COUNT($F$2:F1171))*(I1172-I1171))+((1-(qCell/COUNT($F$2:F1171)))*J1171))),J1171),IF(AND(Temp!optSeasCoef=0,Temp!sts_multp=1),IF(H1171="in-sample",IF(Q1171=bigT,((qCell/bigT)*(I1172/I1171))+((1-(qCell/bigT))*J1171),IF(qCell=0,1,IF(OR(ISBLANK(F1172),COUNT($F$2:F1171)&lt;=qCell),IF(COUNT($F$2:F1171)=1,1,F1171/F1170),((qCell/COUNT($F$2:F1171))*(I1172/I1171))+((1-(qCell/COUNT($F$2:F1171)))*J1171)))),J1171),IF(Temp!sts_add=1,IF(H1171="in-sample",IF(Q1171=bigT,((qCell/bigT)*(I1172-I1171))+((1-(qCell/bigT))*J1171),IF(OR(ISBLANK(F1172),COUNT($AX$2:AX1171)&lt;=qCell),IF(COUNT($AX$2:AX1171)=1,0,AX1171-AX1170),((qCell/COUNT($AX$2:AX1171))*(I1172-I1171))+((1-(qCell/COUNT($AX$2:AX1171)))*J1171))),J1171),IF(H1171="in-sample",IF(Q1171=bigT,((qCell/bigT)*(I1172/I1171))+((1-(qCell/bigT))*J1171),IF(qCell=0,1,IF(OR(ISBLANK(F1172),COUNT($AX$2:AX1171)&lt;=qCell),IF(COUNT($AX$2:AX1171)=1,1,AX1171/AX1170),((qCell/COUNT($AX$2:AX1171))*(I1172/I1171))+((1-(qCell/COUNT($AX$2:AX1171)))*J1171)))),J1171)))))))</f>
        <v/>
      </c>
      <c r="K1172" s="120" t="str">
        <f>IF(H1172="","",IF(AND(Temp!optSeasCoef=0,Temp!sts_add=1),IF(H1172="out-sample",I1172+(Q1172*J1172),I1172+J1172),IF(AND(Temp!optSeasCoef=0,Temp!sts_multp=1),IF(H1172="out-sample",I1172*(J1172^Q1172),I1172*J1172),IF(Temp!sts_add=1,IF(H1172="out-sample",(I1172+(Q1172*J1172))*G1172,(I1172+J1172)*G1172),IF(H1172="out-sample",I1172*(J1172^Q1172)*G1172,I1172*J1172*G1172)))))</f>
        <v/>
      </c>
      <c r="L1172" s="116" t="str">
        <f t="shared" si="198"/>
        <v/>
      </c>
      <c r="M1172" s="116" t="str">
        <f t="shared" si="199"/>
        <v/>
      </c>
      <c r="N1172" s="116" t="str">
        <f t="shared" si="200"/>
        <v/>
      </c>
      <c r="O1172" s="116" t="str">
        <f t="shared" si="201"/>
        <v/>
      </c>
      <c r="P1172" s="116" t="str">
        <f t="shared" si="202"/>
        <v/>
      </c>
      <c r="Q1172" s="94" t="str">
        <f>IF(AND(Temp!fhor_indata=1,ISBLANK(F1172),H1171="in-sample"),1,IF(AND(Temp!fhor_indata=1,H1171="out-sample",Q1171&lt;XfHor),Q1171+1,IF(ISBLANK(F1172),"",IF(AND(H1172="out-sample",H1171="in-sample"),1,IF(AND(H1172="out-sample",H1171="out-sample"),Q1171+1,IF(ISNUMBER(Q1171),Q1171+1,1))))))</f>
        <v/>
      </c>
      <c r="R1172" s="94" t="str">
        <f t="shared" si="203"/>
        <v/>
      </c>
      <c r="S1172" s="94" t="str">
        <f>IF(Temp!fhor_indata=1,IF(S1171=XobsHor,1,IF(COUNT($S$2:S1171)&lt;=XobsHor,S1171+1,IF(AND(COUNT($S$2:S1171)&lt;=XobsHor+XfHor,IFERROR(MOD(S1171,XobsHor)&lt;XfHor,FALSE)),S1171+1,""))),IF(ISBLANK(F1172),"",IF(S1171=maxP,1,IF(S1171&lt;maxP,S1171+1,IF(COUNT($S$2:S1172)&lt;=XobsHor,S1171+1,"")))))</f>
        <v/>
      </c>
      <c r="T1172" s="3"/>
      <c r="U1172" s="6"/>
      <c r="V1172" s="6"/>
      <c r="W1172" s="6"/>
      <c r="X1172" s="6"/>
      <c r="Y1172" s="6"/>
      <c r="Z1172" s="6"/>
      <c r="AA1172" s="6"/>
      <c r="AB1172" s="6"/>
      <c r="AC1172" s="6"/>
      <c r="AD1172" s="6"/>
      <c r="AE1172" s="6"/>
      <c r="AF1172" s="6"/>
      <c r="AG1172" s="6"/>
      <c r="AH1172" s="6"/>
      <c r="AI1172" s="6"/>
      <c r="AJ1172" s="6"/>
      <c r="AK1172" s="6"/>
      <c r="AW1172" s="122" t="str">
        <f t="shared" si="205"/>
        <v/>
      </c>
      <c r="AX1172" s="123" t="str">
        <f t="shared" si="206"/>
        <v/>
      </c>
      <c r="AY1172" s="124" t="str">
        <f t="shared" si="207"/>
        <v/>
      </c>
      <c r="AZ1172" s="124" t="str">
        <f t="shared" si="208"/>
        <v/>
      </c>
      <c r="BF1172" s="91"/>
    </row>
    <row r="1173" spans="1:58" s="78" customFormat="1" ht="14.25" x14ac:dyDescent="0.2">
      <c r="A1173" s="6"/>
      <c r="B1173" s="6"/>
      <c r="C1173" s="6"/>
      <c r="D1173" s="3"/>
      <c r="E1173" s="98" t="str">
        <f t="shared" si="204"/>
        <v/>
      </c>
      <c r="F1173" s="117"/>
      <c r="G1173" s="116" t="str">
        <f>IF(E1173="","",IF(Temp!optSeasCoef=0,1,INDEX($C$2:$C$13,IF(MOD(COUNT($E$2:E1173),seas_indx)=0,seas_indx,MOD(COUNT($E$2:E1173),seas_indx)))))</f>
        <v/>
      </c>
      <c r="H1173" s="97" t="str">
        <f>IFERROR(IF(Temp!fhor_indata=1,IF(COUNT($S$2:S1173)&lt;=XobsHor,"in-sample",IF(AND(COUNT($S$2:S1173)&lt;=XobsHor+XfHor,MOD(S1172,XobsHor)&lt;XfHor),"out-sample","")),IF(ISBLANK(F1173),"",IF(COUNT($F$2:F1173)&lt;=XobsHor-XfHor,"in-sample","out-sample"))),"")</f>
        <v/>
      </c>
      <c r="I1173" s="120" t="str">
        <f>IF(AND(ISBLANK(F1172),H1172="in-sample"),"",IF(AND(Temp!fhor_indata=1,H1172="out-sample",H1173="out-sample"),I1172,IF(AND(ISBLANK(F1173),H1172="out-sample"),"",IF(AND(Temp!optSeasCoef=0,Temp!sts_add=1),IF(H1172="in-sample",IF(Q1172=bigT,((pCell/bigT)*F1172)+((1-(pCell/bigT))*(I1172+J1172)),IF(OR(ISBLANK(F1173),COUNT($F$2:F1172)&lt;=pCell),F1172,((pCell/COUNT($F$2:F1172))*F1172)+((1-(pCell/COUNT($F$2:F1172)))*(I1172+J1172)))),I1172),IF(AND(Temp!optSeasCoef=0,Temp!sts_multp=1),IF(H1172="in-sample",IF(Q1172=bigT,((pCell/bigT)*F1172)+((1-(pCell/bigT))*(I1172*J1172)),IF(OR(ISBLANK(F1173),COUNT(F$2:$F1172)&lt;=pCell),F1172,((pCell/COUNT($F$2:F1172))*F1172)+((1-(pCell/COUNT($F$2:F1172)))*(I1172*J1172)))),I1172),IF(Temp!sts_add=1,IF(H1172="in-sample",IF(Q1172=bigT,((pCell/bigT)*AX1172)+((1-(pCell/bigT))*(I1172+J1172)),IF(OR(ISBLANK(F1173),COUNT($AX$2:AX1172)&lt;=pCell),AX1172,((pCell/COUNT($AX$2:AX1172))*AX1172)+((1-(pCell/COUNT($AX$2:AX1172)))*(I1172+J1172)))),I1172),IF(H1172="in-sample",IF(Q1172=bigT,((pCell/bigT)*AX1172)+((1-(pCell/bigT))*(I1172*J1172)),IF(OR(ISBLANK(F1173),COUNT($AX$2:AX1172)&lt;=pCell),AX1172,((pCell/COUNT($AX$2:AX1172))*AX1172)+((1-(pCell/COUNT($AX$2:AX1172)))*(I1172*J1172)))),I1172)))))))</f>
        <v/>
      </c>
      <c r="J1173" s="120" t="str">
        <f>IF(AND(ISBLANK(F1172),H1172="in-sample"),"",IF(AND(Temp!fhor_indata=1,H1172="out-sample",H1173="out-sample"),J1172,IF(AND(ISBLANK(F1173),H1172="out-sample"),"",IF(AND(Temp!optSeasCoef=0,Temp!sts_add=1),IF(H1172="in-sample",IF(Q1172=bigT,((qCell/bigT)*(I1173-I1172))+((1-(qCell/bigT))*J1172),IF(OR(ISBLANK(F1173),COUNT($F$2:F1172)&lt;=qCell),IF(COUNT($F$2:F1172)=1,0,F1172-F1171),((qCell/COUNT($F$2:F1172))*(I1173-I1172))+((1-(qCell/COUNT($F$2:F1172)))*J1172))),J1172),IF(AND(Temp!optSeasCoef=0,Temp!sts_multp=1),IF(H1172="in-sample",IF(Q1172=bigT,((qCell/bigT)*(I1173/I1172))+((1-(qCell/bigT))*J1172),IF(qCell=0,1,IF(OR(ISBLANK(F1173),COUNT($F$2:F1172)&lt;=qCell),IF(COUNT($F$2:F1172)=1,1,F1172/F1171),((qCell/COUNT($F$2:F1172))*(I1173/I1172))+((1-(qCell/COUNT($F$2:F1172)))*J1172)))),J1172),IF(Temp!sts_add=1,IF(H1172="in-sample",IF(Q1172=bigT,((qCell/bigT)*(I1173-I1172))+((1-(qCell/bigT))*J1172),IF(OR(ISBLANK(F1173),COUNT($AX$2:AX1172)&lt;=qCell),IF(COUNT($AX$2:AX1172)=1,0,AX1172-AX1171),((qCell/COUNT($AX$2:AX1172))*(I1173-I1172))+((1-(qCell/COUNT($AX$2:AX1172)))*J1172))),J1172),IF(H1172="in-sample",IF(Q1172=bigT,((qCell/bigT)*(I1173/I1172))+((1-(qCell/bigT))*J1172),IF(qCell=0,1,IF(OR(ISBLANK(F1173),COUNT($AX$2:AX1172)&lt;=qCell),IF(COUNT($AX$2:AX1172)=1,1,AX1172/AX1171),((qCell/COUNT($AX$2:AX1172))*(I1173/I1172))+((1-(qCell/COUNT($AX$2:AX1172)))*J1172)))),J1172)))))))</f>
        <v/>
      </c>
      <c r="K1173" s="120" t="str">
        <f>IF(H1173="","",IF(AND(Temp!optSeasCoef=0,Temp!sts_add=1),IF(H1173="out-sample",I1173+(Q1173*J1173),I1173+J1173),IF(AND(Temp!optSeasCoef=0,Temp!sts_multp=1),IF(H1173="out-sample",I1173*(J1173^Q1173),I1173*J1173),IF(Temp!sts_add=1,IF(H1173="out-sample",(I1173+(Q1173*J1173))*G1173,(I1173+J1173)*G1173),IF(H1173="out-sample",I1173*(J1173^Q1173)*G1173,I1173*J1173*G1173)))))</f>
        <v/>
      </c>
      <c r="L1173" s="116" t="str">
        <f t="shared" si="198"/>
        <v/>
      </c>
      <c r="M1173" s="116" t="str">
        <f t="shared" si="199"/>
        <v/>
      </c>
      <c r="N1173" s="116" t="str">
        <f t="shared" si="200"/>
        <v/>
      </c>
      <c r="O1173" s="116" t="str">
        <f t="shared" si="201"/>
        <v/>
      </c>
      <c r="P1173" s="116" t="str">
        <f t="shared" si="202"/>
        <v/>
      </c>
      <c r="Q1173" s="94" t="str">
        <f>IF(AND(Temp!fhor_indata=1,ISBLANK(F1173),H1172="in-sample"),1,IF(AND(Temp!fhor_indata=1,H1172="out-sample",Q1172&lt;XfHor),Q1172+1,IF(ISBLANK(F1173),"",IF(AND(H1173="out-sample",H1172="in-sample"),1,IF(AND(H1173="out-sample",H1172="out-sample"),Q1172+1,IF(ISNUMBER(Q1172),Q1172+1,1))))))</f>
        <v/>
      </c>
      <c r="R1173" s="94" t="str">
        <f t="shared" si="203"/>
        <v/>
      </c>
      <c r="S1173" s="94" t="str">
        <f>IF(Temp!fhor_indata=1,IF(S1172=XobsHor,1,IF(COUNT($S$2:S1172)&lt;=XobsHor,S1172+1,IF(AND(COUNT($S$2:S1172)&lt;=XobsHor+XfHor,IFERROR(MOD(S1172,XobsHor)&lt;XfHor,FALSE)),S1172+1,""))),IF(ISBLANK(F1173),"",IF(S1172=maxP,1,IF(S1172&lt;maxP,S1172+1,IF(COUNT($S$2:S1173)&lt;=XobsHor,S1172+1,"")))))</f>
        <v/>
      </c>
      <c r="T1173" s="3"/>
      <c r="U1173" s="6"/>
      <c r="V1173" s="6"/>
      <c r="W1173" s="6"/>
      <c r="X1173" s="6"/>
      <c r="Y1173" s="6"/>
      <c r="Z1173" s="6"/>
      <c r="AA1173" s="6"/>
      <c r="AB1173" s="6"/>
      <c r="AC1173" s="6"/>
      <c r="AD1173" s="6"/>
      <c r="AE1173" s="6"/>
      <c r="AF1173" s="6"/>
      <c r="AG1173" s="6"/>
      <c r="AH1173" s="6"/>
      <c r="AI1173" s="6"/>
      <c r="AJ1173" s="6"/>
      <c r="AK1173" s="6"/>
      <c r="AW1173" s="122" t="str">
        <f t="shared" si="205"/>
        <v/>
      </c>
      <c r="AX1173" s="123" t="str">
        <f t="shared" si="206"/>
        <v/>
      </c>
      <c r="AY1173" s="124" t="str">
        <f t="shared" si="207"/>
        <v/>
      </c>
      <c r="AZ1173" s="124" t="str">
        <f t="shared" si="208"/>
        <v/>
      </c>
      <c r="BF1173" s="91"/>
    </row>
    <row r="1174" spans="1:58" s="78" customFormat="1" ht="14.25" x14ac:dyDescent="0.2">
      <c r="A1174" s="6"/>
      <c r="B1174" s="6"/>
      <c r="C1174" s="6"/>
      <c r="D1174" s="3"/>
      <c r="E1174" s="98" t="str">
        <f t="shared" si="204"/>
        <v/>
      </c>
      <c r="F1174" s="117"/>
      <c r="G1174" s="116" t="str">
        <f>IF(E1174="","",IF(Temp!optSeasCoef=0,1,INDEX($C$2:$C$13,IF(MOD(COUNT($E$2:E1174),seas_indx)=0,seas_indx,MOD(COUNT($E$2:E1174),seas_indx)))))</f>
        <v/>
      </c>
      <c r="H1174" s="97" t="str">
        <f>IFERROR(IF(Temp!fhor_indata=1,IF(COUNT($S$2:S1174)&lt;=XobsHor,"in-sample",IF(AND(COUNT($S$2:S1174)&lt;=XobsHor+XfHor,MOD(S1173,XobsHor)&lt;XfHor),"out-sample","")),IF(ISBLANK(F1174),"",IF(COUNT($F$2:F1174)&lt;=XobsHor-XfHor,"in-sample","out-sample"))),"")</f>
        <v/>
      </c>
      <c r="I1174" s="120" t="str">
        <f>IF(AND(ISBLANK(F1173),H1173="in-sample"),"",IF(AND(Temp!fhor_indata=1,H1173="out-sample",H1174="out-sample"),I1173,IF(AND(ISBLANK(F1174),H1173="out-sample"),"",IF(AND(Temp!optSeasCoef=0,Temp!sts_add=1),IF(H1173="in-sample",IF(Q1173=bigT,((pCell/bigT)*F1173)+((1-(pCell/bigT))*(I1173+J1173)),IF(OR(ISBLANK(F1174),COUNT($F$2:F1173)&lt;=pCell),F1173,((pCell/COUNT($F$2:F1173))*F1173)+((1-(pCell/COUNT($F$2:F1173)))*(I1173+J1173)))),I1173),IF(AND(Temp!optSeasCoef=0,Temp!sts_multp=1),IF(H1173="in-sample",IF(Q1173=bigT,((pCell/bigT)*F1173)+((1-(pCell/bigT))*(I1173*J1173)),IF(OR(ISBLANK(F1174),COUNT(F$2:$F1173)&lt;=pCell),F1173,((pCell/COUNT($F$2:F1173))*F1173)+((1-(pCell/COUNT($F$2:F1173)))*(I1173*J1173)))),I1173),IF(Temp!sts_add=1,IF(H1173="in-sample",IF(Q1173=bigT,((pCell/bigT)*AX1173)+((1-(pCell/bigT))*(I1173+J1173)),IF(OR(ISBLANK(F1174),COUNT($AX$2:AX1173)&lt;=pCell),AX1173,((pCell/COUNT($AX$2:AX1173))*AX1173)+((1-(pCell/COUNT($AX$2:AX1173)))*(I1173+J1173)))),I1173),IF(H1173="in-sample",IF(Q1173=bigT,((pCell/bigT)*AX1173)+((1-(pCell/bigT))*(I1173*J1173)),IF(OR(ISBLANK(F1174),COUNT($AX$2:AX1173)&lt;=pCell),AX1173,((pCell/COUNT($AX$2:AX1173))*AX1173)+((1-(pCell/COUNT($AX$2:AX1173)))*(I1173*J1173)))),I1173)))))))</f>
        <v/>
      </c>
      <c r="J1174" s="120" t="str">
        <f>IF(AND(ISBLANK(F1173),H1173="in-sample"),"",IF(AND(Temp!fhor_indata=1,H1173="out-sample",H1174="out-sample"),J1173,IF(AND(ISBLANK(F1174),H1173="out-sample"),"",IF(AND(Temp!optSeasCoef=0,Temp!sts_add=1),IF(H1173="in-sample",IF(Q1173=bigT,((qCell/bigT)*(I1174-I1173))+((1-(qCell/bigT))*J1173),IF(OR(ISBLANK(F1174),COUNT($F$2:F1173)&lt;=qCell),IF(COUNT($F$2:F1173)=1,0,F1173-F1172),((qCell/COUNT($F$2:F1173))*(I1174-I1173))+((1-(qCell/COUNT($F$2:F1173)))*J1173))),J1173),IF(AND(Temp!optSeasCoef=0,Temp!sts_multp=1),IF(H1173="in-sample",IF(Q1173=bigT,((qCell/bigT)*(I1174/I1173))+((1-(qCell/bigT))*J1173),IF(qCell=0,1,IF(OR(ISBLANK(F1174),COUNT($F$2:F1173)&lt;=qCell),IF(COUNT($F$2:F1173)=1,1,F1173/F1172),((qCell/COUNT($F$2:F1173))*(I1174/I1173))+((1-(qCell/COUNT($F$2:F1173)))*J1173)))),J1173),IF(Temp!sts_add=1,IF(H1173="in-sample",IF(Q1173=bigT,((qCell/bigT)*(I1174-I1173))+((1-(qCell/bigT))*J1173),IF(OR(ISBLANK(F1174),COUNT($AX$2:AX1173)&lt;=qCell),IF(COUNT($AX$2:AX1173)=1,0,AX1173-AX1172),((qCell/COUNT($AX$2:AX1173))*(I1174-I1173))+((1-(qCell/COUNT($AX$2:AX1173)))*J1173))),J1173),IF(H1173="in-sample",IF(Q1173=bigT,((qCell/bigT)*(I1174/I1173))+((1-(qCell/bigT))*J1173),IF(qCell=0,1,IF(OR(ISBLANK(F1174),COUNT($AX$2:AX1173)&lt;=qCell),IF(COUNT($AX$2:AX1173)=1,1,AX1173/AX1172),((qCell/COUNT($AX$2:AX1173))*(I1174/I1173))+((1-(qCell/COUNT($AX$2:AX1173)))*J1173)))),J1173)))))))</f>
        <v/>
      </c>
      <c r="K1174" s="120" t="str">
        <f>IF(H1174="","",IF(AND(Temp!optSeasCoef=0,Temp!sts_add=1),IF(H1174="out-sample",I1174+(Q1174*J1174),I1174+J1174),IF(AND(Temp!optSeasCoef=0,Temp!sts_multp=1),IF(H1174="out-sample",I1174*(J1174^Q1174),I1174*J1174),IF(Temp!sts_add=1,IF(H1174="out-sample",(I1174+(Q1174*J1174))*G1174,(I1174+J1174)*G1174),IF(H1174="out-sample",I1174*(J1174^Q1174)*G1174,I1174*J1174*G1174)))))</f>
        <v/>
      </c>
      <c r="L1174" s="116" t="str">
        <f t="shared" si="198"/>
        <v/>
      </c>
      <c r="M1174" s="116" t="str">
        <f t="shared" si="199"/>
        <v/>
      </c>
      <c r="N1174" s="116" t="str">
        <f t="shared" si="200"/>
        <v/>
      </c>
      <c r="O1174" s="116" t="str">
        <f t="shared" si="201"/>
        <v/>
      </c>
      <c r="P1174" s="116" t="str">
        <f t="shared" si="202"/>
        <v/>
      </c>
      <c r="Q1174" s="94" t="str">
        <f>IF(AND(Temp!fhor_indata=1,ISBLANK(F1174),H1173="in-sample"),1,IF(AND(Temp!fhor_indata=1,H1173="out-sample",Q1173&lt;XfHor),Q1173+1,IF(ISBLANK(F1174),"",IF(AND(H1174="out-sample",H1173="in-sample"),1,IF(AND(H1174="out-sample",H1173="out-sample"),Q1173+1,IF(ISNUMBER(Q1173),Q1173+1,1))))))</f>
        <v/>
      </c>
      <c r="R1174" s="94" t="str">
        <f t="shared" si="203"/>
        <v/>
      </c>
      <c r="S1174" s="94" t="str">
        <f>IF(Temp!fhor_indata=1,IF(S1173=XobsHor,1,IF(COUNT($S$2:S1173)&lt;=XobsHor,S1173+1,IF(AND(COUNT($S$2:S1173)&lt;=XobsHor+XfHor,IFERROR(MOD(S1173,XobsHor)&lt;XfHor,FALSE)),S1173+1,""))),IF(ISBLANK(F1174),"",IF(S1173=maxP,1,IF(S1173&lt;maxP,S1173+1,IF(COUNT($S$2:S1174)&lt;=XobsHor,S1173+1,"")))))</f>
        <v/>
      </c>
      <c r="T1174" s="3"/>
      <c r="U1174" s="6"/>
      <c r="V1174" s="6"/>
      <c r="W1174" s="6"/>
      <c r="X1174" s="6"/>
      <c r="Y1174" s="6"/>
      <c r="Z1174" s="6"/>
      <c r="AA1174" s="6"/>
      <c r="AB1174" s="6"/>
      <c r="AC1174" s="6"/>
      <c r="AD1174" s="6"/>
      <c r="AE1174" s="6"/>
      <c r="AF1174" s="6"/>
      <c r="AG1174" s="6"/>
      <c r="AH1174" s="6"/>
      <c r="AI1174" s="6"/>
      <c r="AJ1174" s="6"/>
      <c r="AK1174" s="6"/>
      <c r="AW1174" s="122" t="str">
        <f t="shared" si="205"/>
        <v/>
      </c>
      <c r="AX1174" s="123" t="str">
        <f t="shared" si="206"/>
        <v/>
      </c>
      <c r="AY1174" s="124" t="str">
        <f t="shared" si="207"/>
        <v/>
      </c>
      <c r="AZ1174" s="124" t="str">
        <f t="shared" si="208"/>
        <v/>
      </c>
      <c r="BF1174" s="91"/>
    </row>
    <row r="1175" spans="1:58" s="78" customFormat="1" ht="14.25" x14ac:dyDescent="0.2">
      <c r="A1175" s="6"/>
      <c r="B1175" s="6"/>
      <c r="C1175" s="6"/>
      <c r="D1175" s="3"/>
      <c r="E1175" s="98" t="str">
        <f t="shared" si="204"/>
        <v/>
      </c>
      <c r="F1175" s="117"/>
      <c r="G1175" s="116" t="str">
        <f>IF(E1175="","",IF(Temp!optSeasCoef=0,1,INDEX($C$2:$C$13,IF(MOD(COUNT($E$2:E1175),seas_indx)=0,seas_indx,MOD(COUNT($E$2:E1175),seas_indx)))))</f>
        <v/>
      </c>
      <c r="H1175" s="97" t="str">
        <f>IFERROR(IF(Temp!fhor_indata=1,IF(COUNT($S$2:S1175)&lt;=XobsHor,"in-sample",IF(AND(COUNT($S$2:S1175)&lt;=XobsHor+XfHor,MOD(S1174,XobsHor)&lt;XfHor),"out-sample","")),IF(ISBLANK(F1175),"",IF(COUNT($F$2:F1175)&lt;=XobsHor-XfHor,"in-sample","out-sample"))),"")</f>
        <v/>
      </c>
      <c r="I1175" s="120" t="str">
        <f>IF(AND(ISBLANK(F1174),H1174="in-sample"),"",IF(AND(Temp!fhor_indata=1,H1174="out-sample",H1175="out-sample"),I1174,IF(AND(ISBLANK(F1175),H1174="out-sample"),"",IF(AND(Temp!optSeasCoef=0,Temp!sts_add=1),IF(H1174="in-sample",IF(Q1174=bigT,((pCell/bigT)*F1174)+((1-(pCell/bigT))*(I1174+J1174)),IF(OR(ISBLANK(F1175),COUNT($F$2:F1174)&lt;=pCell),F1174,((pCell/COUNT($F$2:F1174))*F1174)+((1-(pCell/COUNT($F$2:F1174)))*(I1174+J1174)))),I1174),IF(AND(Temp!optSeasCoef=0,Temp!sts_multp=1),IF(H1174="in-sample",IF(Q1174=bigT,((pCell/bigT)*F1174)+((1-(pCell/bigT))*(I1174*J1174)),IF(OR(ISBLANK(F1175),COUNT(F$2:$F1174)&lt;=pCell),F1174,((pCell/COUNT($F$2:F1174))*F1174)+((1-(pCell/COUNT($F$2:F1174)))*(I1174*J1174)))),I1174),IF(Temp!sts_add=1,IF(H1174="in-sample",IF(Q1174=bigT,((pCell/bigT)*AX1174)+((1-(pCell/bigT))*(I1174+J1174)),IF(OR(ISBLANK(F1175),COUNT($AX$2:AX1174)&lt;=pCell),AX1174,((pCell/COUNT($AX$2:AX1174))*AX1174)+((1-(pCell/COUNT($AX$2:AX1174)))*(I1174+J1174)))),I1174),IF(H1174="in-sample",IF(Q1174=bigT,((pCell/bigT)*AX1174)+((1-(pCell/bigT))*(I1174*J1174)),IF(OR(ISBLANK(F1175),COUNT($AX$2:AX1174)&lt;=pCell),AX1174,((pCell/COUNT($AX$2:AX1174))*AX1174)+((1-(pCell/COUNT($AX$2:AX1174)))*(I1174*J1174)))),I1174)))))))</f>
        <v/>
      </c>
      <c r="J1175" s="120" t="str">
        <f>IF(AND(ISBLANK(F1174),H1174="in-sample"),"",IF(AND(Temp!fhor_indata=1,H1174="out-sample",H1175="out-sample"),J1174,IF(AND(ISBLANK(F1175),H1174="out-sample"),"",IF(AND(Temp!optSeasCoef=0,Temp!sts_add=1),IF(H1174="in-sample",IF(Q1174=bigT,((qCell/bigT)*(I1175-I1174))+((1-(qCell/bigT))*J1174),IF(OR(ISBLANK(F1175),COUNT($F$2:F1174)&lt;=qCell),IF(COUNT($F$2:F1174)=1,0,F1174-F1173),((qCell/COUNT($F$2:F1174))*(I1175-I1174))+((1-(qCell/COUNT($F$2:F1174)))*J1174))),J1174),IF(AND(Temp!optSeasCoef=0,Temp!sts_multp=1),IF(H1174="in-sample",IF(Q1174=bigT,((qCell/bigT)*(I1175/I1174))+((1-(qCell/bigT))*J1174),IF(qCell=0,1,IF(OR(ISBLANK(F1175),COUNT($F$2:F1174)&lt;=qCell),IF(COUNT($F$2:F1174)=1,1,F1174/F1173),((qCell/COUNT($F$2:F1174))*(I1175/I1174))+((1-(qCell/COUNT($F$2:F1174)))*J1174)))),J1174),IF(Temp!sts_add=1,IF(H1174="in-sample",IF(Q1174=bigT,((qCell/bigT)*(I1175-I1174))+((1-(qCell/bigT))*J1174),IF(OR(ISBLANK(F1175),COUNT($AX$2:AX1174)&lt;=qCell),IF(COUNT($AX$2:AX1174)=1,0,AX1174-AX1173),((qCell/COUNT($AX$2:AX1174))*(I1175-I1174))+((1-(qCell/COUNT($AX$2:AX1174)))*J1174))),J1174),IF(H1174="in-sample",IF(Q1174=bigT,((qCell/bigT)*(I1175/I1174))+((1-(qCell/bigT))*J1174),IF(qCell=0,1,IF(OR(ISBLANK(F1175),COUNT($AX$2:AX1174)&lt;=qCell),IF(COUNT($AX$2:AX1174)=1,1,AX1174/AX1173),((qCell/COUNT($AX$2:AX1174))*(I1175/I1174))+((1-(qCell/COUNT($AX$2:AX1174)))*J1174)))),J1174)))))))</f>
        <v/>
      </c>
      <c r="K1175" s="120" t="str">
        <f>IF(H1175="","",IF(AND(Temp!optSeasCoef=0,Temp!sts_add=1),IF(H1175="out-sample",I1175+(Q1175*J1175),I1175+J1175),IF(AND(Temp!optSeasCoef=0,Temp!sts_multp=1),IF(H1175="out-sample",I1175*(J1175^Q1175),I1175*J1175),IF(Temp!sts_add=1,IF(H1175="out-sample",(I1175+(Q1175*J1175))*G1175,(I1175+J1175)*G1175),IF(H1175="out-sample",I1175*(J1175^Q1175)*G1175,I1175*J1175*G1175)))))</f>
        <v/>
      </c>
      <c r="L1175" s="116" t="str">
        <f t="shared" si="198"/>
        <v/>
      </c>
      <c r="M1175" s="116" t="str">
        <f t="shared" si="199"/>
        <v/>
      </c>
      <c r="N1175" s="116" t="str">
        <f t="shared" si="200"/>
        <v/>
      </c>
      <c r="O1175" s="116" t="str">
        <f t="shared" si="201"/>
        <v/>
      </c>
      <c r="P1175" s="116" t="str">
        <f t="shared" si="202"/>
        <v/>
      </c>
      <c r="Q1175" s="94" t="str">
        <f>IF(AND(Temp!fhor_indata=1,ISBLANK(F1175),H1174="in-sample"),1,IF(AND(Temp!fhor_indata=1,H1174="out-sample",Q1174&lt;XfHor),Q1174+1,IF(ISBLANK(F1175),"",IF(AND(H1175="out-sample",H1174="in-sample"),1,IF(AND(H1175="out-sample",H1174="out-sample"),Q1174+1,IF(ISNUMBER(Q1174),Q1174+1,1))))))</f>
        <v/>
      </c>
      <c r="R1175" s="94" t="str">
        <f t="shared" si="203"/>
        <v/>
      </c>
      <c r="S1175" s="94" t="str">
        <f>IF(Temp!fhor_indata=1,IF(S1174=XobsHor,1,IF(COUNT($S$2:S1174)&lt;=XobsHor,S1174+1,IF(AND(COUNT($S$2:S1174)&lt;=XobsHor+XfHor,IFERROR(MOD(S1174,XobsHor)&lt;XfHor,FALSE)),S1174+1,""))),IF(ISBLANK(F1175),"",IF(S1174=maxP,1,IF(S1174&lt;maxP,S1174+1,IF(COUNT($S$2:S1175)&lt;=XobsHor,S1174+1,"")))))</f>
        <v/>
      </c>
      <c r="T1175" s="3"/>
      <c r="U1175" s="6"/>
      <c r="V1175" s="6"/>
      <c r="W1175" s="6"/>
      <c r="X1175" s="6"/>
      <c r="Y1175" s="6"/>
      <c r="Z1175" s="6"/>
      <c r="AA1175" s="6"/>
      <c r="AB1175" s="6"/>
      <c r="AC1175" s="6"/>
      <c r="AD1175" s="6"/>
      <c r="AE1175" s="6"/>
      <c r="AF1175" s="6"/>
      <c r="AG1175" s="6"/>
      <c r="AH1175" s="6"/>
      <c r="AI1175" s="6"/>
      <c r="AJ1175" s="6"/>
      <c r="AK1175" s="6"/>
      <c r="AW1175" s="122" t="str">
        <f t="shared" si="205"/>
        <v/>
      </c>
      <c r="AX1175" s="123" t="str">
        <f t="shared" si="206"/>
        <v/>
      </c>
      <c r="AY1175" s="124" t="str">
        <f t="shared" si="207"/>
        <v/>
      </c>
      <c r="AZ1175" s="124" t="str">
        <f t="shared" si="208"/>
        <v/>
      </c>
      <c r="BF1175" s="91"/>
    </row>
    <row r="1176" spans="1:58" s="78" customFormat="1" ht="14.25" x14ac:dyDescent="0.2">
      <c r="A1176" s="6"/>
      <c r="B1176" s="6"/>
      <c r="C1176" s="6"/>
      <c r="D1176" s="3"/>
      <c r="E1176" s="98" t="str">
        <f t="shared" si="204"/>
        <v/>
      </c>
      <c r="F1176" s="117"/>
      <c r="G1176" s="116" t="str">
        <f>IF(E1176="","",IF(Temp!optSeasCoef=0,1,INDEX($C$2:$C$13,IF(MOD(COUNT($E$2:E1176),seas_indx)=0,seas_indx,MOD(COUNT($E$2:E1176),seas_indx)))))</f>
        <v/>
      </c>
      <c r="H1176" s="97" t="str">
        <f>IFERROR(IF(Temp!fhor_indata=1,IF(COUNT($S$2:S1176)&lt;=XobsHor,"in-sample",IF(AND(COUNT($S$2:S1176)&lt;=XobsHor+XfHor,MOD(S1175,XobsHor)&lt;XfHor),"out-sample","")),IF(ISBLANK(F1176),"",IF(COUNT($F$2:F1176)&lt;=XobsHor-XfHor,"in-sample","out-sample"))),"")</f>
        <v/>
      </c>
      <c r="I1176" s="120" t="str">
        <f>IF(AND(ISBLANK(F1175),H1175="in-sample"),"",IF(AND(Temp!fhor_indata=1,H1175="out-sample",H1176="out-sample"),I1175,IF(AND(ISBLANK(F1176),H1175="out-sample"),"",IF(AND(Temp!optSeasCoef=0,Temp!sts_add=1),IF(H1175="in-sample",IF(Q1175=bigT,((pCell/bigT)*F1175)+((1-(pCell/bigT))*(I1175+J1175)),IF(OR(ISBLANK(F1176),COUNT($F$2:F1175)&lt;=pCell),F1175,((pCell/COUNT($F$2:F1175))*F1175)+((1-(pCell/COUNT($F$2:F1175)))*(I1175+J1175)))),I1175),IF(AND(Temp!optSeasCoef=0,Temp!sts_multp=1),IF(H1175="in-sample",IF(Q1175=bigT,((pCell/bigT)*F1175)+((1-(pCell/bigT))*(I1175*J1175)),IF(OR(ISBLANK(F1176),COUNT(F$2:$F1175)&lt;=pCell),F1175,((pCell/COUNT($F$2:F1175))*F1175)+((1-(pCell/COUNT($F$2:F1175)))*(I1175*J1175)))),I1175),IF(Temp!sts_add=1,IF(H1175="in-sample",IF(Q1175=bigT,((pCell/bigT)*AX1175)+((1-(pCell/bigT))*(I1175+J1175)),IF(OR(ISBLANK(F1176),COUNT($AX$2:AX1175)&lt;=pCell),AX1175,((pCell/COUNT($AX$2:AX1175))*AX1175)+((1-(pCell/COUNT($AX$2:AX1175)))*(I1175+J1175)))),I1175),IF(H1175="in-sample",IF(Q1175=bigT,((pCell/bigT)*AX1175)+((1-(pCell/bigT))*(I1175*J1175)),IF(OR(ISBLANK(F1176),COUNT($AX$2:AX1175)&lt;=pCell),AX1175,((pCell/COUNT($AX$2:AX1175))*AX1175)+((1-(pCell/COUNT($AX$2:AX1175)))*(I1175*J1175)))),I1175)))))))</f>
        <v/>
      </c>
      <c r="J1176" s="120" t="str">
        <f>IF(AND(ISBLANK(F1175),H1175="in-sample"),"",IF(AND(Temp!fhor_indata=1,H1175="out-sample",H1176="out-sample"),J1175,IF(AND(ISBLANK(F1176),H1175="out-sample"),"",IF(AND(Temp!optSeasCoef=0,Temp!sts_add=1),IF(H1175="in-sample",IF(Q1175=bigT,((qCell/bigT)*(I1176-I1175))+((1-(qCell/bigT))*J1175),IF(OR(ISBLANK(F1176),COUNT($F$2:F1175)&lt;=qCell),IF(COUNT($F$2:F1175)=1,0,F1175-F1174),((qCell/COUNT($F$2:F1175))*(I1176-I1175))+((1-(qCell/COUNT($F$2:F1175)))*J1175))),J1175),IF(AND(Temp!optSeasCoef=0,Temp!sts_multp=1),IF(H1175="in-sample",IF(Q1175=bigT,((qCell/bigT)*(I1176/I1175))+((1-(qCell/bigT))*J1175),IF(qCell=0,1,IF(OR(ISBLANK(F1176),COUNT($F$2:F1175)&lt;=qCell),IF(COUNT($F$2:F1175)=1,1,F1175/F1174),((qCell/COUNT($F$2:F1175))*(I1176/I1175))+((1-(qCell/COUNT($F$2:F1175)))*J1175)))),J1175),IF(Temp!sts_add=1,IF(H1175="in-sample",IF(Q1175=bigT,((qCell/bigT)*(I1176-I1175))+((1-(qCell/bigT))*J1175),IF(OR(ISBLANK(F1176),COUNT($AX$2:AX1175)&lt;=qCell),IF(COUNT($AX$2:AX1175)=1,0,AX1175-AX1174),((qCell/COUNT($AX$2:AX1175))*(I1176-I1175))+((1-(qCell/COUNT($AX$2:AX1175)))*J1175))),J1175),IF(H1175="in-sample",IF(Q1175=bigT,((qCell/bigT)*(I1176/I1175))+((1-(qCell/bigT))*J1175),IF(qCell=0,1,IF(OR(ISBLANK(F1176),COUNT($AX$2:AX1175)&lt;=qCell),IF(COUNT($AX$2:AX1175)=1,1,AX1175/AX1174),((qCell/COUNT($AX$2:AX1175))*(I1176/I1175))+((1-(qCell/COUNT($AX$2:AX1175)))*J1175)))),J1175)))))))</f>
        <v/>
      </c>
      <c r="K1176" s="120" t="str">
        <f>IF(H1176="","",IF(AND(Temp!optSeasCoef=0,Temp!sts_add=1),IF(H1176="out-sample",I1176+(Q1176*J1176),I1176+J1176),IF(AND(Temp!optSeasCoef=0,Temp!sts_multp=1),IF(H1176="out-sample",I1176*(J1176^Q1176),I1176*J1176),IF(Temp!sts_add=1,IF(H1176="out-sample",(I1176+(Q1176*J1176))*G1176,(I1176+J1176)*G1176),IF(H1176="out-sample",I1176*(J1176^Q1176)*G1176,I1176*J1176*G1176)))))</f>
        <v/>
      </c>
      <c r="L1176" s="116" t="str">
        <f t="shared" si="198"/>
        <v/>
      </c>
      <c r="M1176" s="116" t="str">
        <f t="shared" si="199"/>
        <v/>
      </c>
      <c r="N1176" s="116" t="str">
        <f t="shared" si="200"/>
        <v/>
      </c>
      <c r="O1176" s="116" t="str">
        <f t="shared" si="201"/>
        <v/>
      </c>
      <c r="P1176" s="116" t="str">
        <f t="shared" si="202"/>
        <v/>
      </c>
      <c r="Q1176" s="94" t="str">
        <f>IF(AND(Temp!fhor_indata=1,ISBLANK(F1176),H1175="in-sample"),1,IF(AND(Temp!fhor_indata=1,H1175="out-sample",Q1175&lt;XfHor),Q1175+1,IF(ISBLANK(F1176),"",IF(AND(H1176="out-sample",H1175="in-sample"),1,IF(AND(H1176="out-sample",H1175="out-sample"),Q1175+1,IF(ISNUMBER(Q1175),Q1175+1,1))))))</f>
        <v/>
      </c>
      <c r="R1176" s="94" t="str">
        <f t="shared" si="203"/>
        <v/>
      </c>
      <c r="S1176" s="94" t="str">
        <f>IF(Temp!fhor_indata=1,IF(S1175=XobsHor,1,IF(COUNT($S$2:S1175)&lt;=XobsHor,S1175+1,IF(AND(COUNT($S$2:S1175)&lt;=XobsHor+XfHor,IFERROR(MOD(S1175,XobsHor)&lt;XfHor,FALSE)),S1175+1,""))),IF(ISBLANK(F1176),"",IF(S1175=maxP,1,IF(S1175&lt;maxP,S1175+1,IF(COUNT($S$2:S1176)&lt;=XobsHor,S1175+1,"")))))</f>
        <v/>
      </c>
      <c r="T1176" s="3"/>
      <c r="U1176" s="6"/>
      <c r="V1176" s="6"/>
      <c r="W1176" s="6"/>
      <c r="X1176" s="6"/>
      <c r="Y1176" s="6"/>
      <c r="Z1176" s="6"/>
      <c r="AA1176" s="6"/>
      <c r="AB1176" s="6"/>
      <c r="AC1176" s="6"/>
      <c r="AD1176" s="6"/>
      <c r="AE1176" s="6"/>
      <c r="AF1176" s="6"/>
      <c r="AG1176" s="6"/>
      <c r="AH1176" s="6"/>
      <c r="AI1176" s="6"/>
      <c r="AJ1176" s="6"/>
      <c r="AK1176" s="6"/>
      <c r="AW1176" s="122" t="str">
        <f t="shared" si="205"/>
        <v/>
      </c>
      <c r="AX1176" s="123" t="str">
        <f t="shared" si="206"/>
        <v/>
      </c>
      <c r="AY1176" s="124" t="str">
        <f t="shared" si="207"/>
        <v/>
      </c>
      <c r="AZ1176" s="124" t="str">
        <f t="shared" si="208"/>
        <v/>
      </c>
      <c r="BF1176" s="91"/>
    </row>
    <row r="1177" spans="1:58" s="78" customFormat="1" ht="14.25" x14ac:dyDescent="0.2">
      <c r="A1177" s="6"/>
      <c r="B1177" s="6"/>
      <c r="C1177" s="6"/>
      <c r="D1177" s="3"/>
      <c r="E1177" s="98" t="str">
        <f t="shared" si="204"/>
        <v/>
      </c>
      <c r="F1177" s="117"/>
      <c r="G1177" s="116" t="str">
        <f>IF(E1177="","",IF(Temp!optSeasCoef=0,1,INDEX($C$2:$C$13,IF(MOD(COUNT($E$2:E1177),seas_indx)=0,seas_indx,MOD(COUNT($E$2:E1177),seas_indx)))))</f>
        <v/>
      </c>
      <c r="H1177" s="97" t="str">
        <f>IFERROR(IF(Temp!fhor_indata=1,IF(COUNT($S$2:S1177)&lt;=XobsHor,"in-sample",IF(AND(COUNT($S$2:S1177)&lt;=XobsHor+XfHor,MOD(S1176,XobsHor)&lt;XfHor),"out-sample","")),IF(ISBLANK(F1177),"",IF(COUNT($F$2:F1177)&lt;=XobsHor-XfHor,"in-sample","out-sample"))),"")</f>
        <v/>
      </c>
      <c r="I1177" s="120" t="str">
        <f>IF(AND(ISBLANK(F1176),H1176="in-sample"),"",IF(AND(Temp!fhor_indata=1,H1176="out-sample",H1177="out-sample"),I1176,IF(AND(ISBLANK(F1177),H1176="out-sample"),"",IF(AND(Temp!optSeasCoef=0,Temp!sts_add=1),IF(H1176="in-sample",IF(Q1176=bigT,((pCell/bigT)*F1176)+((1-(pCell/bigT))*(I1176+J1176)),IF(OR(ISBLANK(F1177),COUNT($F$2:F1176)&lt;=pCell),F1176,((pCell/COUNT($F$2:F1176))*F1176)+((1-(pCell/COUNT($F$2:F1176)))*(I1176+J1176)))),I1176),IF(AND(Temp!optSeasCoef=0,Temp!sts_multp=1),IF(H1176="in-sample",IF(Q1176=bigT,((pCell/bigT)*F1176)+((1-(pCell/bigT))*(I1176*J1176)),IF(OR(ISBLANK(F1177),COUNT(F$2:$F1176)&lt;=pCell),F1176,((pCell/COUNT($F$2:F1176))*F1176)+((1-(pCell/COUNT($F$2:F1176)))*(I1176*J1176)))),I1176),IF(Temp!sts_add=1,IF(H1176="in-sample",IF(Q1176=bigT,((pCell/bigT)*AX1176)+((1-(pCell/bigT))*(I1176+J1176)),IF(OR(ISBLANK(F1177),COUNT($AX$2:AX1176)&lt;=pCell),AX1176,((pCell/COUNT($AX$2:AX1176))*AX1176)+((1-(pCell/COUNT($AX$2:AX1176)))*(I1176+J1176)))),I1176),IF(H1176="in-sample",IF(Q1176=bigT,((pCell/bigT)*AX1176)+((1-(pCell/bigT))*(I1176*J1176)),IF(OR(ISBLANK(F1177),COUNT($AX$2:AX1176)&lt;=pCell),AX1176,((pCell/COUNT($AX$2:AX1176))*AX1176)+((1-(pCell/COUNT($AX$2:AX1176)))*(I1176*J1176)))),I1176)))))))</f>
        <v/>
      </c>
      <c r="J1177" s="120" t="str">
        <f>IF(AND(ISBLANK(F1176),H1176="in-sample"),"",IF(AND(Temp!fhor_indata=1,H1176="out-sample",H1177="out-sample"),J1176,IF(AND(ISBLANK(F1177),H1176="out-sample"),"",IF(AND(Temp!optSeasCoef=0,Temp!sts_add=1),IF(H1176="in-sample",IF(Q1176=bigT,((qCell/bigT)*(I1177-I1176))+((1-(qCell/bigT))*J1176),IF(OR(ISBLANK(F1177),COUNT($F$2:F1176)&lt;=qCell),IF(COUNT($F$2:F1176)=1,0,F1176-F1175),((qCell/COUNT($F$2:F1176))*(I1177-I1176))+((1-(qCell/COUNT($F$2:F1176)))*J1176))),J1176),IF(AND(Temp!optSeasCoef=0,Temp!sts_multp=1),IF(H1176="in-sample",IF(Q1176=bigT,((qCell/bigT)*(I1177/I1176))+((1-(qCell/bigT))*J1176),IF(qCell=0,1,IF(OR(ISBLANK(F1177),COUNT($F$2:F1176)&lt;=qCell),IF(COUNT($F$2:F1176)=1,1,F1176/F1175),((qCell/COUNT($F$2:F1176))*(I1177/I1176))+((1-(qCell/COUNT($F$2:F1176)))*J1176)))),J1176),IF(Temp!sts_add=1,IF(H1176="in-sample",IF(Q1176=bigT,((qCell/bigT)*(I1177-I1176))+((1-(qCell/bigT))*J1176),IF(OR(ISBLANK(F1177),COUNT($AX$2:AX1176)&lt;=qCell),IF(COUNT($AX$2:AX1176)=1,0,AX1176-AX1175),((qCell/COUNT($AX$2:AX1176))*(I1177-I1176))+((1-(qCell/COUNT($AX$2:AX1176)))*J1176))),J1176),IF(H1176="in-sample",IF(Q1176=bigT,((qCell/bigT)*(I1177/I1176))+((1-(qCell/bigT))*J1176),IF(qCell=0,1,IF(OR(ISBLANK(F1177),COUNT($AX$2:AX1176)&lt;=qCell),IF(COUNT($AX$2:AX1176)=1,1,AX1176/AX1175),((qCell/COUNT($AX$2:AX1176))*(I1177/I1176))+((1-(qCell/COUNT($AX$2:AX1176)))*J1176)))),J1176)))))))</f>
        <v/>
      </c>
      <c r="K1177" s="120" t="str">
        <f>IF(H1177="","",IF(AND(Temp!optSeasCoef=0,Temp!sts_add=1),IF(H1177="out-sample",I1177+(Q1177*J1177),I1177+J1177),IF(AND(Temp!optSeasCoef=0,Temp!sts_multp=1),IF(H1177="out-sample",I1177*(J1177^Q1177),I1177*J1177),IF(Temp!sts_add=1,IF(H1177="out-sample",(I1177+(Q1177*J1177))*G1177,(I1177+J1177)*G1177),IF(H1177="out-sample",I1177*(J1177^Q1177)*G1177,I1177*J1177*G1177)))))</f>
        <v/>
      </c>
      <c r="L1177" s="116" t="str">
        <f t="shared" si="198"/>
        <v/>
      </c>
      <c r="M1177" s="116" t="str">
        <f t="shared" si="199"/>
        <v/>
      </c>
      <c r="N1177" s="116" t="str">
        <f t="shared" si="200"/>
        <v/>
      </c>
      <c r="O1177" s="116" t="str">
        <f t="shared" si="201"/>
        <v/>
      </c>
      <c r="P1177" s="116" t="str">
        <f t="shared" si="202"/>
        <v/>
      </c>
      <c r="Q1177" s="94" t="str">
        <f>IF(AND(Temp!fhor_indata=1,ISBLANK(F1177),H1176="in-sample"),1,IF(AND(Temp!fhor_indata=1,H1176="out-sample",Q1176&lt;XfHor),Q1176+1,IF(ISBLANK(F1177),"",IF(AND(H1177="out-sample",H1176="in-sample"),1,IF(AND(H1177="out-sample",H1176="out-sample"),Q1176+1,IF(ISNUMBER(Q1176),Q1176+1,1))))))</f>
        <v/>
      </c>
      <c r="R1177" s="94" t="str">
        <f t="shared" si="203"/>
        <v/>
      </c>
      <c r="S1177" s="94" t="str">
        <f>IF(Temp!fhor_indata=1,IF(S1176=XobsHor,1,IF(COUNT($S$2:S1176)&lt;=XobsHor,S1176+1,IF(AND(COUNT($S$2:S1176)&lt;=XobsHor+XfHor,IFERROR(MOD(S1176,XobsHor)&lt;XfHor,FALSE)),S1176+1,""))),IF(ISBLANK(F1177),"",IF(S1176=maxP,1,IF(S1176&lt;maxP,S1176+1,IF(COUNT($S$2:S1177)&lt;=XobsHor,S1176+1,"")))))</f>
        <v/>
      </c>
      <c r="T1177" s="3"/>
      <c r="U1177" s="6"/>
      <c r="V1177" s="6"/>
      <c r="W1177" s="6"/>
      <c r="X1177" s="6"/>
      <c r="Y1177" s="6"/>
      <c r="Z1177" s="6"/>
      <c r="AA1177" s="6"/>
      <c r="AB1177" s="6"/>
      <c r="AC1177" s="6"/>
      <c r="AD1177" s="6"/>
      <c r="AE1177" s="6"/>
      <c r="AF1177" s="6"/>
      <c r="AG1177" s="6"/>
      <c r="AH1177" s="6"/>
      <c r="AI1177" s="6"/>
      <c r="AJ1177" s="6"/>
      <c r="AK1177" s="6"/>
      <c r="AW1177" s="122" t="str">
        <f t="shared" si="205"/>
        <v/>
      </c>
      <c r="AX1177" s="123" t="str">
        <f t="shared" si="206"/>
        <v/>
      </c>
      <c r="AY1177" s="124" t="str">
        <f t="shared" si="207"/>
        <v/>
      </c>
      <c r="AZ1177" s="124" t="str">
        <f t="shared" si="208"/>
        <v/>
      </c>
      <c r="BF1177" s="91"/>
    </row>
    <row r="1178" spans="1:58" s="78" customFormat="1" ht="14.25" x14ac:dyDescent="0.2">
      <c r="A1178" s="6"/>
      <c r="B1178" s="6"/>
      <c r="C1178" s="6"/>
      <c r="D1178" s="3"/>
      <c r="E1178" s="98" t="str">
        <f t="shared" si="204"/>
        <v/>
      </c>
      <c r="F1178" s="117"/>
      <c r="G1178" s="116" t="str">
        <f>IF(E1178="","",IF(Temp!optSeasCoef=0,1,INDEX($C$2:$C$13,IF(MOD(COUNT($E$2:E1178),seas_indx)=0,seas_indx,MOD(COUNT($E$2:E1178),seas_indx)))))</f>
        <v/>
      </c>
      <c r="H1178" s="97" t="str">
        <f>IFERROR(IF(Temp!fhor_indata=1,IF(COUNT($S$2:S1178)&lt;=XobsHor,"in-sample",IF(AND(COUNT($S$2:S1178)&lt;=XobsHor+XfHor,MOD(S1177,XobsHor)&lt;XfHor),"out-sample","")),IF(ISBLANK(F1178),"",IF(COUNT($F$2:F1178)&lt;=XobsHor-XfHor,"in-sample","out-sample"))),"")</f>
        <v/>
      </c>
      <c r="I1178" s="120" t="str">
        <f>IF(AND(ISBLANK(F1177),H1177="in-sample"),"",IF(AND(Temp!fhor_indata=1,H1177="out-sample",H1178="out-sample"),I1177,IF(AND(ISBLANK(F1178),H1177="out-sample"),"",IF(AND(Temp!optSeasCoef=0,Temp!sts_add=1),IF(H1177="in-sample",IF(Q1177=bigT,((pCell/bigT)*F1177)+((1-(pCell/bigT))*(I1177+J1177)),IF(OR(ISBLANK(F1178),COUNT($F$2:F1177)&lt;=pCell),F1177,((pCell/COUNT($F$2:F1177))*F1177)+((1-(pCell/COUNT($F$2:F1177)))*(I1177+J1177)))),I1177),IF(AND(Temp!optSeasCoef=0,Temp!sts_multp=1),IF(H1177="in-sample",IF(Q1177=bigT,((pCell/bigT)*F1177)+((1-(pCell/bigT))*(I1177*J1177)),IF(OR(ISBLANK(F1178),COUNT(F$2:$F1177)&lt;=pCell),F1177,((pCell/COUNT($F$2:F1177))*F1177)+((1-(pCell/COUNT($F$2:F1177)))*(I1177*J1177)))),I1177),IF(Temp!sts_add=1,IF(H1177="in-sample",IF(Q1177=bigT,((pCell/bigT)*AX1177)+((1-(pCell/bigT))*(I1177+J1177)),IF(OR(ISBLANK(F1178),COUNT($AX$2:AX1177)&lt;=pCell),AX1177,((pCell/COUNT($AX$2:AX1177))*AX1177)+((1-(pCell/COUNT($AX$2:AX1177)))*(I1177+J1177)))),I1177),IF(H1177="in-sample",IF(Q1177=bigT,((pCell/bigT)*AX1177)+((1-(pCell/bigT))*(I1177*J1177)),IF(OR(ISBLANK(F1178),COUNT($AX$2:AX1177)&lt;=pCell),AX1177,((pCell/COUNT($AX$2:AX1177))*AX1177)+((1-(pCell/COUNT($AX$2:AX1177)))*(I1177*J1177)))),I1177)))))))</f>
        <v/>
      </c>
      <c r="J1178" s="120" t="str">
        <f>IF(AND(ISBLANK(F1177),H1177="in-sample"),"",IF(AND(Temp!fhor_indata=1,H1177="out-sample",H1178="out-sample"),J1177,IF(AND(ISBLANK(F1178),H1177="out-sample"),"",IF(AND(Temp!optSeasCoef=0,Temp!sts_add=1),IF(H1177="in-sample",IF(Q1177=bigT,((qCell/bigT)*(I1178-I1177))+((1-(qCell/bigT))*J1177),IF(OR(ISBLANK(F1178),COUNT($F$2:F1177)&lt;=qCell),IF(COUNT($F$2:F1177)=1,0,F1177-F1176),((qCell/COUNT($F$2:F1177))*(I1178-I1177))+((1-(qCell/COUNT($F$2:F1177)))*J1177))),J1177),IF(AND(Temp!optSeasCoef=0,Temp!sts_multp=1),IF(H1177="in-sample",IF(Q1177=bigT,((qCell/bigT)*(I1178/I1177))+((1-(qCell/bigT))*J1177),IF(qCell=0,1,IF(OR(ISBLANK(F1178),COUNT($F$2:F1177)&lt;=qCell),IF(COUNT($F$2:F1177)=1,1,F1177/F1176),((qCell/COUNT($F$2:F1177))*(I1178/I1177))+((1-(qCell/COUNT($F$2:F1177)))*J1177)))),J1177),IF(Temp!sts_add=1,IF(H1177="in-sample",IF(Q1177=bigT,((qCell/bigT)*(I1178-I1177))+((1-(qCell/bigT))*J1177),IF(OR(ISBLANK(F1178),COUNT($AX$2:AX1177)&lt;=qCell),IF(COUNT($AX$2:AX1177)=1,0,AX1177-AX1176),((qCell/COUNT($AX$2:AX1177))*(I1178-I1177))+((1-(qCell/COUNT($AX$2:AX1177)))*J1177))),J1177),IF(H1177="in-sample",IF(Q1177=bigT,((qCell/bigT)*(I1178/I1177))+((1-(qCell/bigT))*J1177),IF(qCell=0,1,IF(OR(ISBLANK(F1178),COUNT($AX$2:AX1177)&lt;=qCell),IF(COUNT($AX$2:AX1177)=1,1,AX1177/AX1176),((qCell/COUNT($AX$2:AX1177))*(I1178/I1177))+((1-(qCell/COUNT($AX$2:AX1177)))*J1177)))),J1177)))))))</f>
        <v/>
      </c>
      <c r="K1178" s="120" t="str">
        <f>IF(H1178="","",IF(AND(Temp!optSeasCoef=0,Temp!sts_add=1),IF(H1178="out-sample",I1178+(Q1178*J1178),I1178+J1178),IF(AND(Temp!optSeasCoef=0,Temp!sts_multp=1),IF(H1178="out-sample",I1178*(J1178^Q1178),I1178*J1178),IF(Temp!sts_add=1,IF(H1178="out-sample",(I1178+(Q1178*J1178))*G1178,(I1178+J1178)*G1178),IF(H1178="out-sample",I1178*(J1178^Q1178)*G1178,I1178*J1178*G1178)))))</f>
        <v/>
      </c>
      <c r="L1178" s="116" t="str">
        <f t="shared" si="198"/>
        <v/>
      </c>
      <c r="M1178" s="116" t="str">
        <f t="shared" si="199"/>
        <v/>
      </c>
      <c r="N1178" s="116" t="str">
        <f t="shared" si="200"/>
        <v/>
      </c>
      <c r="O1178" s="116" t="str">
        <f t="shared" si="201"/>
        <v/>
      </c>
      <c r="P1178" s="116" t="str">
        <f t="shared" si="202"/>
        <v/>
      </c>
      <c r="Q1178" s="94" t="str">
        <f>IF(AND(Temp!fhor_indata=1,ISBLANK(F1178),H1177="in-sample"),1,IF(AND(Temp!fhor_indata=1,H1177="out-sample",Q1177&lt;XfHor),Q1177+1,IF(ISBLANK(F1178),"",IF(AND(H1178="out-sample",H1177="in-sample"),1,IF(AND(H1178="out-sample",H1177="out-sample"),Q1177+1,IF(ISNUMBER(Q1177),Q1177+1,1))))))</f>
        <v/>
      </c>
      <c r="R1178" s="94" t="str">
        <f t="shared" si="203"/>
        <v/>
      </c>
      <c r="S1178" s="94" t="str">
        <f>IF(Temp!fhor_indata=1,IF(S1177=XobsHor,1,IF(COUNT($S$2:S1177)&lt;=XobsHor,S1177+1,IF(AND(COUNT($S$2:S1177)&lt;=XobsHor+XfHor,IFERROR(MOD(S1177,XobsHor)&lt;XfHor,FALSE)),S1177+1,""))),IF(ISBLANK(F1178),"",IF(S1177=maxP,1,IF(S1177&lt;maxP,S1177+1,IF(COUNT($S$2:S1178)&lt;=XobsHor,S1177+1,"")))))</f>
        <v/>
      </c>
      <c r="T1178" s="3"/>
      <c r="U1178" s="6"/>
      <c r="V1178" s="6"/>
      <c r="W1178" s="6"/>
      <c r="X1178" s="6"/>
      <c r="Y1178" s="6"/>
      <c r="Z1178" s="6"/>
      <c r="AA1178" s="6"/>
      <c r="AB1178" s="6"/>
      <c r="AC1178" s="6"/>
      <c r="AD1178" s="6"/>
      <c r="AE1178" s="6"/>
      <c r="AF1178" s="6"/>
      <c r="AG1178" s="6"/>
      <c r="AH1178" s="6"/>
      <c r="AI1178" s="6"/>
      <c r="AJ1178" s="6"/>
      <c r="AK1178" s="6"/>
      <c r="AW1178" s="122" t="str">
        <f t="shared" si="205"/>
        <v/>
      </c>
      <c r="AX1178" s="123" t="str">
        <f t="shared" si="206"/>
        <v/>
      </c>
      <c r="AY1178" s="124" t="str">
        <f t="shared" si="207"/>
        <v/>
      </c>
      <c r="AZ1178" s="124" t="str">
        <f t="shared" si="208"/>
        <v/>
      </c>
      <c r="BF1178" s="91"/>
    </row>
    <row r="1179" spans="1:58" s="78" customFormat="1" ht="14.25" x14ac:dyDescent="0.2">
      <c r="A1179" s="6"/>
      <c r="B1179" s="6"/>
      <c r="C1179" s="6"/>
      <c r="D1179" s="3"/>
      <c r="E1179" s="98" t="str">
        <f t="shared" si="204"/>
        <v/>
      </c>
      <c r="F1179" s="117"/>
      <c r="G1179" s="116" t="str">
        <f>IF(E1179="","",IF(Temp!optSeasCoef=0,1,INDEX($C$2:$C$13,IF(MOD(COUNT($E$2:E1179),seas_indx)=0,seas_indx,MOD(COUNT($E$2:E1179),seas_indx)))))</f>
        <v/>
      </c>
      <c r="H1179" s="97" t="str">
        <f>IFERROR(IF(Temp!fhor_indata=1,IF(COUNT($S$2:S1179)&lt;=XobsHor,"in-sample",IF(AND(COUNT($S$2:S1179)&lt;=XobsHor+XfHor,MOD(S1178,XobsHor)&lt;XfHor),"out-sample","")),IF(ISBLANK(F1179),"",IF(COUNT($F$2:F1179)&lt;=XobsHor-XfHor,"in-sample","out-sample"))),"")</f>
        <v/>
      </c>
      <c r="I1179" s="120" t="str">
        <f>IF(AND(ISBLANK(F1178),H1178="in-sample"),"",IF(AND(Temp!fhor_indata=1,H1178="out-sample",H1179="out-sample"),I1178,IF(AND(ISBLANK(F1179),H1178="out-sample"),"",IF(AND(Temp!optSeasCoef=0,Temp!sts_add=1),IF(H1178="in-sample",IF(Q1178=bigT,((pCell/bigT)*F1178)+((1-(pCell/bigT))*(I1178+J1178)),IF(OR(ISBLANK(F1179),COUNT($F$2:F1178)&lt;=pCell),F1178,((pCell/COUNT($F$2:F1178))*F1178)+((1-(pCell/COUNT($F$2:F1178)))*(I1178+J1178)))),I1178),IF(AND(Temp!optSeasCoef=0,Temp!sts_multp=1),IF(H1178="in-sample",IF(Q1178=bigT,((pCell/bigT)*F1178)+((1-(pCell/bigT))*(I1178*J1178)),IF(OR(ISBLANK(F1179),COUNT(F$2:$F1178)&lt;=pCell),F1178,((pCell/COUNT($F$2:F1178))*F1178)+((1-(pCell/COUNT($F$2:F1178)))*(I1178*J1178)))),I1178),IF(Temp!sts_add=1,IF(H1178="in-sample",IF(Q1178=bigT,((pCell/bigT)*AX1178)+((1-(pCell/bigT))*(I1178+J1178)),IF(OR(ISBLANK(F1179),COUNT($AX$2:AX1178)&lt;=pCell),AX1178,((pCell/COUNT($AX$2:AX1178))*AX1178)+((1-(pCell/COUNT($AX$2:AX1178)))*(I1178+J1178)))),I1178),IF(H1178="in-sample",IF(Q1178=bigT,((pCell/bigT)*AX1178)+((1-(pCell/bigT))*(I1178*J1178)),IF(OR(ISBLANK(F1179),COUNT($AX$2:AX1178)&lt;=pCell),AX1178,((pCell/COUNT($AX$2:AX1178))*AX1178)+((1-(pCell/COUNT($AX$2:AX1178)))*(I1178*J1178)))),I1178)))))))</f>
        <v/>
      </c>
      <c r="J1179" s="120" t="str">
        <f>IF(AND(ISBLANK(F1178),H1178="in-sample"),"",IF(AND(Temp!fhor_indata=1,H1178="out-sample",H1179="out-sample"),J1178,IF(AND(ISBLANK(F1179),H1178="out-sample"),"",IF(AND(Temp!optSeasCoef=0,Temp!sts_add=1),IF(H1178="in-sample",IF(Q1178=bigT,((qCell/bigT)*(I1179-I1178))+((1-(qCell/bigT))*J1178),IF(OR(ISBLANK(F1179),COUNT($F$2:F1178)&lt;=qCell),IF(COUNT($F$2:F1178)=1,0,F1178-F1177),((qCell/COUNT($F$2:F1178))*(I1179-I1178))+((1-(qCell/COUNT($F$2:F1178)))*J1178))),J1178),IF(AND(Temp!optSeasCoef=0,Temp!sts_multp=1),IF(H1178="in-sample",IF(Q1178=bigT,((qCell/bigT)*(I1179/I1178))+((1-(qCell/bigT))*J1178),IF(qCell=0,1,IF(OR(ISBLANK(F1179),COUNT($F$2:F1178)&lt;=qCell),IF(COUNT($F$2:F1178)=1,1,F1178/F1177),((qCell/COUNT($F$2:F1178))*(I1179/I1178))+((1-(qCell/COUNT($F$2:F1178)))*J1178)))),J1178),IF(Temp!sts_add=1,IF(H1178="in-sample",IF(Q1178=bigT,((qCell/bigT)*(I1179-I1178))+((1-(qCell/bigT))*J1178),IF(OR(ISBLANK(F1179),COUNT($AX$2:AX1178)&lt;=qCell),IF(COUNT($AX$2:AX1178)=1,0,AX1178-AX1177),((qCell/COUNT($AX$2:AX1178))*(I1179-I1178))+((1-(qCell/COUNT($AX$2:AX1178)))*J1178))),J1178),IF(H1178="in-sample",IF(Q1178=bigT,((qCell/bigT)*(I1179/I1178))+((1-(qCell/bigT))*J1178),IF(qCell=0,1,IF(OR(ISBLANK(F1179),COUNT($AX$2:AX1178)&lt;=qCell),IF(COUNT($AX$2:AX1178)=1,1,AX1178/AX1177),((qCell/COUNT($AX$2:AX1178))*(I1179/I1178))+((1-(qCell/COUNT($AX$2:AX1178)))*J1178)))),J1178)))))))</f>
        <v/>
      </c>
      <c r="K1179" s="120" t="str">
        <f>IF(H1179="","",IF(AND(Temp!optSeasCoef=0,Temp!sts_add=1),IF(H1179="out-sample",I1179+(Q1179*J1179),I1179+J1179),IF(AND(Temp!optSeasCoef=0,Temp!sts_multp=1),IF(H1179="out-sample",I1179*(J1179^Q1179),I1179*J1179),IF(Temp!sts_add=1,IF(H1179="out-sample",(I1179+(Q1179*J1179))*G1179,(I1179+J1179)*G1179),IF(H1179="out-sample",I1179*(J1179^Q1179)*G1179,I1179*J1179*G1179)))))</f>
        <v/>
      </c>
      <c r="L1179" s="116" t="str">
        <f t="shared" si="198"/>
        <v/>
      </c>
      <c r="M1179" s="116" t="str">
        <f t="shared" si="199"/>
        <v/>
      </c>
      <c r="N1179" s="116" t="str">
        <f t="shared" si="200"/>
        <v/>
      </c>
      <c r="O1179" s="116" t="str">
        <f t="shared" si="201"/>
        <v/>
      </c>
      <c r="P1179" s="116" t="str">
        <f t="shared" si="202"/>
        <v/>
      </c>
      <c r="Q1179" s="94" t="str">
        <f>IF(AND(Temp!fhor_indata=1,ISBLANK(F1179),H1178="in-sample"),1,IF(AND(Temp!fhor_indata=1,H1178="out-sample",Q1178&lt;XfHor),Q1178+1,IF(ISBLANK(F1179),"",IF(AND(H1179="out-sample",H1178="in-sample"),1,IF(AND(H1179="out-sample",H1178="out-sample"),Q1178+1,IF(ISNUMBER(Q1178),Q1178+1,1))))))</f>
        <v/>
      </c>
      <c r="R1179" s="94" t="str">
        <f t="shared" si="203"/>
        <v/>
      </c>
      <c r="S1179" s="94" t="str">
        <f>IF(Temp!fhor_indata=1,IF(S1178=XobsHor,1,IF(COUNT($S$2:S1178)&lt;=XobsHor,S1178+1,IF(AND(COUNT($S$2:S1178)&lt;=XobsHor+XfHor,IFERROR(MOD(S1178,XobsHor)&lt;XfHor,FALSE)),S1178+1,""))),IF(ISBLANK(F1179),"",IF(S1178=maxP,1,IF(S1178&lt;maxP,S1178+1,IF(COUNT($S$2:S1179)&lt;=XobsHor,S1178+1,"")))))</f>
        <v/>
      </c>
      <c r="T1179" s="3"/>
      <c r="U1179" s="6"/>
      <c r="V1179" s="6"/>
      <c r="W1179" s="6"/>
      <c r="X1179" s="6"/>
      <c r="Y1179" s="6"/>
      <c r="Z1179" s="6"/>
      <c r="AA1179" s="6"/>
      <c r="AB1179" s="6"/>
      <c r="AC1179" s="6"/>
      <c r="AD1179" s="6"/>
      <c r="AE1179" s="6"/>
      <c r="AF1179" s="6"/>
      <c r="AG1179" s="6"/>
      <c r="AH1179" s="6"/>
      <c r="AI1179" s="6"/>
      <c r="AJ1179" s="6"/>
      <c r="AK1179" s="6"/>
      <c r="AW1179" s="122" t="str">
        <f t="shared" si="205"/>
        <v/>
      </c>
      <c r="AX1179" s="123" t="str">
        <f t="shared" si="206"/>
        <v/>
      </c>
      <c r="AY1179" s="124" t="str">
        <f t="shared" si="207"/>
        <v/>
      </c>
      <c r="AZ1179" s="124" t="str">
        <f t="shared" si="208"/>
        <v/>
      </c>
      <c r="BF1179" s="91"/>
    </row>
    <row r="1180" spans="1:58" s="78" customFormat="1" ht="14.25" x14ac:dyDescent="0.2">
      <c r="A1180" s="6"/>
      <c r="B1180" s="6"/>
      <c r="C1180" s="6"/>
      <c r="D1180" s="3"/>
      <c r="E1180" s="98" t="str">
        <f t="shared" si="204"/>
        <v/>
      </c>
      <c r="F1180" s="117"/>
      <c r="G1180" s="116" t="str">
        <f>IF(E1180="","",IF(Temp!optSeasCoef=0,1,INDEX($C$2:$C$13,IF(MOD(COUNT($E$2:E1180),seas_indx)=0,seas_indx,MOD(COUNT($E$2:E1180),seas_indx)))))</f>
        <v/>
      </c>
      <c r="H1180" s="97" t="str">
        <f>IFERROR(IF(Temp!fhor_indata=1,IF(COUNT($S$2:S1180)&lt;=XobsHor,"in-sample",IF(AND(COUNT($S$2:S1180)&lt;=XobsHor+XfHor,MOD(S1179,XobsHor)&lt;XfHor),"out-sample","")),IF(ISBLANK(F1180),"",IF(COUNT($F$2:F1180)&lt;=XobsHor-XfHor,"in-sample","out-sample"))),"")</f>
        <v/>
      </c>
      <c r="I1180" s="120" t="str">
        <f>IF(AND(ISBLANK(F1179),H1179="in-sample"),"",IF(AND(Temp!fhor_indata=1,H1179="out-sample",H1180="out-sample"),I1179,IF(AND(ISBLANK(F1180),H1179="out-sample"),"",IF(AND(Temp!optSeasCoef=0,Temp!sts_add=1),IF(H1179="in-sample",IF(Q1179=bigT,((pCell/bigT)*F1179)+((1-(pCell/bigT))*(I1179+J1179)),IF(OR(ISBLANK(F1180),COUNT($F$2:F1179)&lt;=pCell),F1179,((pCell/COUNT($F$2:F1179))*F1179)+((1-(pCell/COUNT($F$2:F1179)))*(I1179+J1179)))),I1179),IF(AND(Temp!optSeasCoef=0,Temp!sts_multp=1),IF(H1179="in-sample",IF(Q1179=bigT,((pCell/bigT)*F1179)+((1-(pCell/bigT))*(I1179*J1179)),IF(OR(ISBLANK(F1180),COUNT(F$2:$F1179)&lt;=pCell),F1179,((pCell/COUNT($F$2:F1179))*F1179)+((1-(pCell/COUNT($F$2:F1179)))*(I1179*J1179)))),I1179),IF(Temp!sts_add=1,IF(H1179="in-sample",IF(Q1179=bigT,((pCell/bigT)*AX1179)+((1-(pCell/bigT))*(I1179+J1179)),IF(OR(ISBLANK(F1180),COUNT($AX$2:AX1179)&lt;=pCell),AX1179,((pCell/COUNT($AX$2:AX1179))*AX1179)+((1-(pCell/COUNT($AX$2:AX1179)))*(I1179+J1179)))),I1179),IF(H1179="in-sample",IF(Q1179=bigT,((pCell/bigT)*AX1179)+((1-(pCell/bigT))*(I1179*J1179)),IF(OR(ISBLANK(F1180),COUNT($AX$2:AX1179)&lt;=pCell),AX1179,((pCell/COUNT($AX$2:AX1179))*AX1179)+((1-(pCell/COUNT($AX$2:AX1179)))*(I1179*J1179)))),I1179)))))))</f>
        <v/>
      </c>
      <c r="J1180" s="120" t="str">
        <f>IF(AND(ISBLANK(F1179),H1179="in-sample"),"",IF(AND(Temp!fhor_indata=1,H1179="out-sample",H1180="out-sample"),J1179,IF(AND(ISBLANK(F1180),H1179="out-sample"),"",IF(AND(Temp!optSeasCoef=0,Temp!sts_add=1),IF(H1179="in-sample",IF(Q1179=bigT,((qCell/bigT)*(I1180-I1179))+((1-(qCell/bigT))*J1179),IF(OR(ISBLANK(F1180),COUNT($F$2:F1179)&lt;=qCell),IF(COUNT($F$2:F1179)=1,0,F1179-F1178),((qCell/COUNT($F$2:F1179))*(I1180-I1179))+((1-(qCell/COUNT($F$2:F1179)))*J1179))),J1179),IF(AND(Temp!optSeasCoef=0,Temp!sts_multp=1),IF(H1179="in-sample",IF(Q1179=bigT,((qCell/bigT)*(I1180/I1179))+((1-(qCell/bigT))*J1179),IF(qCell=0,1,IF(OR(ISBLANK(F1180),COUNT($F$2:F1179)&lt;=qCell),IF(COUNT($F$2:F1179)=1,1,F1179/F1178),((qCell/COUNT($F$2:F1179))*(I1180/I1179))+((1-(qCell/COUNT($F$2:F1179)))*J1179)))),J1179),IF(Temp!sts_add=1,IF(H1179="in-sample",IF(Q1179=bigT,((qCell/bigT)*(I1180-I1179))+((1-(qCell/bigT))*J1179),IF(OR(ISBLANK(F1180),COUNT($AX$2:AX1179)&lt;=qCell),IF(COUNT($AX$2:AX1179)=1,0,AX1179-AX1178),((qCell/COUNT($AX$2:AX1179))*(I1180-I1179))+((1-(qCell/COUNT($AX$2:AX1179)))*J1179))),J1179),IF(H1179="in-sample",IF(Q1179=bigT,((qCell/bigT)*(I1180/I1179))+((1-(qCell/bigT))*J1179),IF(qCell=0,1,IF(OR(ISBLANK(F1180),COUNT($AX$2:AX1179)&lt;=qCell),IF(COUNT($AX$2:AX1179)=1,1,AX1179/AX1178),((qCell/COUNT($AX$2:AX1179))*(I1180/I1179))+((1-(qCell/COUNT($AX$2:AX1179)))*J1179)))),J1179)))))))</f>
        <v/>
      </c>
      <c r="K1180" s="120" t="str">
        <f>IF(H1180="","",IF(AND(Temp!optSeasCoef=0,Temp!sts_add=1),IF(H1180="out-sample",I1180+(Q1180*J1180),I1180+J1180),IF(AND(Temp!optSeasCoef=0,Temp!sts_multp=1),IF(H1180="out-sample",I1180*(J1180^Q1180),I1180*J1180),IF(Temp!sts_add=1,IF(H1180="out-sample",(I1180+(Q1180*J1180))*G1180,(I1180+J1180)*G1180),IF(H1180="out-sample",I1180*(J1180^Q1180)*G1180,I1180*J1180*G1180)))))</f>
        <v/>
      </c>
      <c r="L1180" s="116" t="str">
        <f t="shared" si="198"/>
        <v/>
      </c>
      <c r="M1180" s="116" t="str">
        <f t="shared" si="199"/>
        <v/>
      </c>
      <c r="N1180" s="116" t="str">
        <f t="shared" si="200"/>
        <v/>
      </c>
      <c r="O1180" s="116" t="str">
        <f t="shared" si="201"/>
        <v/>
      </c>
      <c r="P1180" s="116" t="str">
        <f t="shared" si="202"/>
        <v/>
      </c>
      <c r="Q1180" s="94" t="str">
        <f>IF(AND(Temp!fhor_indata=1,ISBLANK(F1180),H1179="in-sample"),1,IF(AND(Temp!fhor_indata=1,H1179="out-sample",Q1179&lt;XfHor),Q1179+1,IF(ISBLANK(F1180),"",IF(AND(H1180="out-sample",H1179="in-sample"),1,IF(AND(H1180="out-sample",H1179="out-sample"),Q1179+1,IF(ISNUMBER(Q1179),Q1179+1,1))))))</f>
        <v/>
      </c>
      <c r="R1180" s="94" t="str">
        <f t="shared" si="203"/>
        <v/>
      </c>
      <c r="S1180" s="94" t="str">
        <f>IF(Temp!fhor_indata=1,IF(S1179=XobsHor,1,IF(COUNT($S$2:S1179)&lt;=XobsHor,S1179+1,IF(AND(COUNT($S$2:S1179)&lt;=XobsHor+XfHor,IFERROR(MOD(S1179,XobsHor)&lt;XfHor,FALSE)),S1179+1,""))),IF(ISBLANK(F1180),"",IF(S1179=maxP,1,IF(S1179&lt;maxP,S1179+1,IF(COUNT($S$2:S1180)&lt;=XobsHor,S1179+1,"")))))</f>
        <v/>
      </c>
      <c r="T1180" s="3"/>
      <c r="U1180" s="6"/>
      <c r="V1180" s="6"/>
      <c r="W1180" s="6"/>
      <c r="X1180" s="6"/>
      <c r="Y1180" s="6"/>
      <c r="Z1180" s="6"/>
      <c r="AA1180" s="6"/>
      <c r="AB1180" s="6"/>
      <c r="AC1180" s="6"/>
      <c r="AD1180" s="6"/>
      <c r="AE1180" s="6"/>
      <c r="AF1180" s="6"/>
      <c r="AG1180" s="6"/>
      <c r="AH1180" s="6"/>
      <c r="AI1180" s="6"/>
      <c r="AJ1180" s="6"/>
      <c r="AK1180" s="6"/>
      <c r="AW1180" s="122" t="str">
        <f t="shared" si="205"/>
        <v/>
      </c>
      <c r="AX1180" s="123" t="str">
        <f t="shared" si="206"/>
        <v/>
      </c>
      <c r="AY1180" s="124" t="str">
        <f t="shared" si="207"/>
        <v/>
      </c>
      <c r="AZ1180" s="124" t="str">
        <f t="shared" si="208"/>
        <v/>
      </c>
      <c r="BF1180" s="91"/>
    </row>
    <row r="1181" spans="1:58" s="78" customFormat="1" ht="14.25" x14ac:dyDescent="0.2">
      <c r="A1181" s="6"/>
      <c r="B1181" s="6"/>
      <c r="C1181" s="6"/>
      <c r="D1181" s="3"/>
      <c r="E1181" s="98" t="str">
        <f t="shared" si="204"/>
        <v/>
      </c>
      <c r="F1181" s="117"/>
      <c r="G1181" s="116" t="str">
        <f>IF(E1181="","",IF(Temp!optSeasCoef=0,1,INDEX($C$2:$C$13,IF(MOD(COUNT($E$2:E1181),seas_indx)=0,seas_indx,MOD(COUNT($E$2:E1181),seas_indx)))))</f>
        <v/>
      </c>
      <c r="H1181" s="97" t="str">
        <f>IFERROR(IF(Temp!fhor_indata=1,IF(COUNT($S$2:S1181)&lt;=XobsHor,"in-sample",IF(AND(COUNT($S$2:S1181)&lt;=XobsHor+XfHor,MOD(S1180,XobsHor)&lt;XfHor),"out-sample","")),IF(ISBLANK(F1181),"",IF(COUNT($F$2:F1181)&lt;=XobsHor-XfHor,"in-sample","out-sample"))),"")</f>
        <v/>
      </c>
      <c r="I1181" s="120" t="str">
        <f>IF(AND(ISBLANK(F1180),H1180="in-sample"),"",IF(AND(Temp!fhor_indata=1,H1180="out-sample",H1181="out-sample"),I1180,IF(AND(ISBLANK(F1181),H1180="out-sample"),"",IF(AND(Temp!optSeasCoef=0,Temp!sts_add=1),IF(H1180="in-sample",IF(Q1180=bigT,((pCell/bigT)*F1180)+((1-(pCell/bigT))*(I1180+J1180)),IF(OR(ISBLANK(F1181),COUNT($F$2:F1180)&lt;=pCell),F1180,((pCell/COUNT($F$2:F1180))*F1180)+((1-(pCell/COUNT($F$2:F1180)))*(I1180+J1180)))),I1180),IF(AND(Temp!optSeasCoef=0,Temp!sts_multp=1),IF(H1180="in-sample",IF(Q1180=bigT,((pCell/bigT)*F1180)+((1-(pCell/bigT))*(I1180*J1180)),IF(OR(ISBLANK(F1181),COUNT(F$2:$F1180)&lt;=pCell),F1180,((pCell/COUNT($F$2:F1180))*F1180)+((1-(pCell/COUNT($F$2:F1180)))*(I1180*J1180)))),I1180),IF(Temp!sts_add=1,IF(H1180="in-sample",IF(Q1180=bigT,((pCell/bigT)*AX1180)+((1-(pCell/bigT))*(I1180+J1180)),IF(OR(ISBLANK(F1181),COUNT($AX$2:AX1180)&lt;=pCell),AX1180,((pCell/COUNT($AX$2:AX1180))*AX1180)+((1-(pCell/COUNT($AX$2:AX1180)))*(I1180+J1180)))),I1180),IF(H1180="in-sample",IF(Q1180=bigT,((pCell/bigT)*AX1180)+((1-(pCell/bigT))*(I1180*J1180)),IF(OR(ISBLANK(F1181),COUNT($AX$2:AX1180)&lt;=pCell),AX1180,((pCell/COUNT($AX$2:AX1180))*AX1180)+((1-(pCell/COUNT($AX$2:AX1180)))*(I1180*J1180)))),I1180)))))))</f>
        <v/>
      </c>
      <c r="J1181" s="120" t="str">
        <f>IF(AND(ISBLANK(F1180),H1180="in-sample"),"",IF(AND(Temp!fhor_indata=1,H1180="out-sample",H1181="out-sample"),J1180,IF(AND(ISBLANK(F1181),H1180="out-sample"),"",IF(AND(Temp!optSeasCoef=0,Temp!sts_add=1),IF(H1180="in-sample",IF(Q1180=bigT,((qCell/bigT)*(I1181-I1180))+((1-(qCell/bigT))*J1180),IF(OR(ISBLANK(F1181),COUNT($F$2:F1180)&lt;=qCell),IF(COUNT($F$2:F1180)=1,0,F1180-F1179),((qCell/COUNT($F$2:F1180))*(I1181-I1180))+((1-(qCell/COUNT($F$2:F1180)))*J1180))),J1180),IF(AND(Temp!optSeasCoef=0,Temp!sts_multp=1),IF(H1180="in-sample",IF(Q1180=bigT,((qCell/bigT)*(I1181/I1180))+((1-(qCell/bigT))*J1180),IF(qCell=0,1,IF(OR(ISBLANK(F1181),COUNT($F$2:F1180)&lt;=qCell),IF(COUNT($F$2:F1180)=1,1,F1180/F1179),((qCell/COUNT($F$2:F1180))*(I1181/I1180))+((1-(qCell/COUNT($F$2:F1180)))*J1180)))),J1180),IF(Temp!sts_add=1,IF(H1180="in-sample",IF(Q1180=bigT,((qCell/bigT)*(I1181-I1180))+((1-(qCell/bigT))*J1180),IF(OR(ISBLANK(F1181),COUNT($AX$2:AX1180)&lt;=qCell),IF(COUNT($AX$2:AX1180)=1,0,AX1180-AX1179),((qCell/COUNT($AX$2:AX1180))*(I1181-I1180))+((1-(qCell/COUNT($AX$2:AX1180)))*J1180))),J1180),IF(H1180="in-sample",IF(Q1180=bigT,((qCell/bigT)*(I1181/I1180))+((1-(qCell/bigT))*J1180),IF(qCell=0,1,IF(OR(ISBLANK(F1181),COUNT($AX$2:AX1180)&lt;=qCell),IF(COUNT($AX$2:AX1180)=1,1,AX1180/AX1179),((qCell/COUNT($AX$2:AX1180))*(I1181/I1180))+((1-(qCell/COUNT($AX$2:AX1180)))*J1180)))),J1180)))))))</f>
        <v/>
      </c>
      <c r="K1181" s="120" t="str">
        <f>IF(H1181="","",IF(AND(Temp!optSeasCoef=0,Temp!sts_add=1),IF(H1181="out-sample",I1181+(Q1181*J1181),I1181+J1181),IF(AND(Temp!optSeasCoef=0,Temp!sts_multp=1),IF(H1181="out-sample",I1181*(J1181^Q1181),I1181*J1181),IF(Temp!sts_add=1,IF(H1181="out-sample",(I1181+(Q1181*J1181))*G1181,(I1181+J1181)*G1181),IF(H1181="out-sample",I1181*(J1181^Q1181)*G1181,I1181*J1181*G1181)))))</f>
        <v/>
      </c>
      <c r="L1181" s="116" t="str">
        <f t="shared" si="198"/>
        <v/>
      </c>
      <c r="M1181" s="116" t="str">
        <f t="shared" si="199"/>
        <v/>
      </c>
      <c r="N1181" s="116" t="str">
        <f t="shared" si="200"/>
        <v/>
      </c>
      <c r="O1181" s="116" t="str">
        <f t="shared" si="201"/>
        <v/>
      </c>
      <c r="P1181" s="116" t="str">
        <f t="shared" si="202"/>
        <v/>
      </c>
      <c r="Q1181" s="94" t="str">
        <f>IF(AND(Temp!fhor_indata=1,ISBLANK(F1181),H1180="in-sample"),1,IF(AND(Temp!fhor_indata=1,H1180="out-sample",Q1180&lt;XfHor),Q1180+1,IF(ISBLANK(F1181),"",IF(AND(H1181="out-sample",H1180="in-sample"),1,IF(AND(H1181="out-sample",H1180="out-sample"),Q1180+1,IF(ISNUMBER(Q1180),Q1180+1,1))))))</f>
        <v/>
      </c>
      <c r="R1181" s="94" t="str">
        <f t="shared" si="203"/>
        <v/>
      </c>
      <c r="S1181" s="94" t="str">
        <f>IF(Temp!fhor_indata=1,IF(S1180=XobsHor,1,IF(COUNT($S$2:S1180)&lt;=XobsHor,S1180+1,IF(AND(COUNT($S$2:S1180)&lt;=XobsHor+XfHor,IFERROR(MOD(S1180,XobsHor)&lt;XfHor,FALSE)),S1180+1,""))),IF(ISBLANK(F1181),"",IF(S1180=maxP,1,IF(S1180&lt;maxP,S1180+1,IF(COUNT($S$2:S1181)&lt;=XobsHor,S1180+1,"")))))</f>
        <v/>
      </c>
      <c r="T1181" s="3"/>
      <c r="U1181" s="6"/>
      <c r="V1181" s="6"/>
      <c r="W1181" s="6"/>
      <c r="X1181" s="6"/>
      <c r="Y1181" s="6"/>
      <c r="Z1181" s="6"/>
      <c r="AA1181" s="6"/>
      <c r="AB1181" s="6"/>
      <c r="AC1181" s="6"/>
      <c r="AD1181" s="6"/>
      <c r="AE1181" s="6"/>
      <c r="AF1181" s="6"/>
      <c r="AG1181" s="6"/>
      <c r="AH1181" s="6"/>
      <c r="AI1181" s="6"/>
      <c r="AJ1181" s="6"/>
      <c r="AK1181" s="6"/>
      <c r="AW1181" s="122" t="str">
        <f t="shared" si="205"/>
        <v/>
      </c>
      <c r="AX1181" s="123" t="str">
        <f t="shared" si="206"/>
        <v/>
      </c>
      <c r="AY1181" s="124" t="str">
        <f t="shared" si="207"/>
        <v/>
      </c>
      <c r="AZ1181" s="124" t="str">
        <f t="shared" si="208"/>
        <v/>
      </c>
      <c r="BF1181" s="91"/>
    </row>
    <row r="1182" spans="1:58" s="78" customFormat="1" ht="14.25" x14ac:dyDescent="0.2">
      <c r="A1182" s="6"/>
      <c r="B1182" s="6"/>
      <c r="C1182" s="6"/>
      <c r="D1182" s="3"/>
      <c r="E1182" s="98" t="str">
        <f t="shared" si="204"/>
        <v/>
      </c>
      <c r="F1182" s="117"/>
      <c r="G1182" s="116" t="str">
        <f>IF(E1182="","",IF(Temp!optSeasCoef=0,1,INDEX($C$2:$C$13,IF(MOD(COUNT($E$2:E1182),seas_indx)=0,seas_indx,MOD(COUNT($E$2:E1182),seas_indx)))))</f>
        <v/>
      </c>
      <c r="H1182" s="97" t="str">
        <f>IFERROR(IF(Temp!fhor_indata=1,IF(COUNT($S$2:S1182)&lt;=XobsHor,"in-sample",IF(AND(COUNT($S$2:S1182)&lt;=XobsHor+XfHor,MOD(S1181,XobsHor)&lt;XfHor),"out-sample","")),IF(ISBLANK(F1182),"",IF(COUNT($F$2:F1182)&lt;=XobsHor-XfHor,"in-sample","out-sample"))),"")</f>
        <v/>
      </c>
      <c r="I1182" s="120" t="str">
        <f>IF(AND(ISBLANK(F1181),H1181="in-sample"),"",IF(AND(Temp!fhor_indata=1,H1181="out-sample",H1182="out-sample"),I1181,IF(AND(ISBLANK(F1182),H1181="out-sample"),"",IF(AND(Temp!optSeasCoef=0,Temp!sts_add=1),IF(H1181="in-sample",IF(Q1181=bigT,((pCell/bigT)*F1181)+((1-(pCell/bigT))*(I1181+J1181)),IF(OR(ISBLANK(F1182),COUNT($F$2:F1181)&lt;=pCell),F1181,((pCell/COUNT($F$2:F1181))*F1181)+((1-(pCell/COUNT($F$2:F1181)))*(I1181+J1181)))),I1181),IF(AND(Temp!optSeasCoef=0,Temp!sts_multp=1),IF(H1181="in-sample",IF(Q1181=bigT,((pCell/bigT)*F1181)+((1-(pCell/bigT))*(I1181*J1181)),IF(OR(ISBLANK(F1182),COUNT(F$2:$F1181)&lt;=pCell),F1181,((pCell/COUNT($F$2:F1181))*F1181)+((1-(pCell/COUNT($F$2:F1181)))*(I1181*J1181)))),I1181),IF(Temp!sts_add=1,IF(H1181="in-sample",IF(Q1181=bigT,((pCell/bigT)*AX1181)+((1-(pCell/bigT))*(I1181+J1181)),IF(OR(ISBLANK(F1182),COUNT($AX$2:AX1181)&lt;=pCell),AX1181,((pCell/COUNT($AX$2:AX1181))*AX1181)+((1-(pCell/COUNT($AX$2:AX1181)))*(I1181+J1181)))),I1181),IF(H1181="in-sample",IF(Q1181=bigT,((pCell/bigT)*AX1181)+((1-(pCell/bigT))*(I1181*J1181)),IF(OR(ISBLANK(F1182),COUNT($AX$2:AX1181)&lt;=pCell),AX1181,((pCell/COUNT($AX$2:AX1181))*AX1181)+((1-(pCell/COUNT($AX$2:AX1181)))*(I1181*J1181)))),I1181)))))))</f>
        <v/>
      </c>
      <c r="J1182" s="120" t="str">
        <f>IF(AND(ISBLANK(F1181),H1181="in-sample"),"",IF(AND(Temp!fhor_indata=1,H1181="out-sample",H1182="out-sample"),J1181,IF(AND(ISBLANK(F1182),H1181="out-sample"),"",IF(AND(Temp!optSeasCoef=0,Temp!sts_add=1),IF(H1181="in-sample",IF(Q1181=bigT,((qCell/bigT)*(I1182-I1181))+((1-(qCell/bigT))*J1181),IF(OR(ISBLANK(F1182),COUNT($F$2:F1181)&lt;=qCell),IF(COUNT($F$2:F1181)=1,0,F1181-F1180),((qCell/COUNT($F$2:F1181))*(I1182-I1181))+((1-(qCell/COUNT($F$2:F1181)))*J1181))),J1181),IF(AND(Temp!optSeasCoef=0,Temp!sts_multp=1),IF(H1181="in-sample",IF(Q1181=bigT,((qCell/bigT)*(I1182/I1181))+((1-(qCell/bigT))*J1181),IF(qCell=0,1,IF(OR(ISBLANK(F1182),COUNT($F$2:F1181)&lt;=qCell),IF(COUNT($F$2:F1181)=1,1,F1181/F1180),((qCell/COUNT($F$2:F1181))*(I1182/I1181))+((1-(qCell/COUNT($F$2:F1181)))*J1181)))),J1181),IF(Temp!sts_add=1,IF(H1181="in-sample",IF(Q1181=bigT,((qCell/bigT)*(I1182-I1181))+((1-(qCell/bigT))*J1181),IF(OR(ISBLANK(F1182),COUNT($AX$2:AX1181)&lt;=qCell),IF(COUNT($AX$2:AX1181)=1,0,AX1181-AX1180),((qCell/COUNT($AX$2:AX1181))*(I1182-I1181))+((1-(qCell/COUNT($AX$2:AX1181)))*J1181))),J1181),IF(H1181="in-sample",IF(Q1181=bigT,((qCell/bigT)*(I1182/I1181))+((1-(qCell/bigT))*J1181),IF(qCell=0,1,IF(OR(ISBLANK(F1182),COUNT($AX$2:AX1181)&lt;=qCell),IF(COUNT($AX$2:AX1181)=1,1,AX1181/AX1180),((qCell/COUNT($AX$2:AX1181))*(I1182/I1181))+((1-(qCell/COUNT($AX$2:AX1181)))*J1181)))),J1181)))))))</f>
        <v/>
      </c>
      <c r="K1182" s="120" t="str">
        <f>IF(H1182="","",IF(AND(Temp!optSeasCoef=0,Temp!sts_add=1),IF(H1182="out-sample",I1182+(Q1182*J1182),I1182+J1182),IF(AND(Temp!optSeasCoef=0,Temp!sts_multp=1),IF(H1182="out-sample",I1182*(J1182^Q1182),I1182*J1182),IF(Temp!sts_add=1,IF(H1182="out-sample",(I1182+(Q1182*J1182))*G1182,(I1182+J1182)*G1182),IF(H1182="out-sample",I1182*(J1182^Q1182)*G1182,I1182*J1182*G1182)))))</f>
        <v/>
      </c>
      <c r="L1182" s="116" t="str">
        <f t="shared" si="198"/>
        <v/>
      </c>
      <c r="M1182" s="116" t="str">
        <f t="shared" si="199"/>
        <v/>
      </c>
      <c r="N1182" s="116" t="str">
        <f t="shared" si="200"/>
        <v/>
      </c>
      <c r="O1182" s="116" t="str">
        <f t="shared" si="201"/>
        <v/>
      </c>
      <c r="P1182" s="116" t="str">
        <f t="shared" si="202"/>
        <v/>
      </c>
      <c r="Q1182" s="94" t="str">
        <f>IF(AND(Temp!fhor_indata=1,ISBLANK(F1182),H1181="in-sample"),1,IF(AND(Temp!fhor_indata=1,H1181="out-sample",Q1181&lt;XfHor),Q1181+1,IF(ISBLANK(F1182),"",IF(AND(H1182="out-sample",H1181="in-sample"),1,IF(AND(H1182="out-sample",H1181="out-sample"),Q1181+1,IF(ISNUMBER(Q1181),Q1181+1,1))))))</f>
        <v/>
      </c>
      <c r="R1182" s="94" t="str">
        <f t="shared" si="203"/>
        <v/>
      </c>
      <c r="S1182" s="94" t="str">
        <f>IF(Temp!fhor_indata=1,IF(S1181=XobsHor,1,IF(COUNT($S$2:S1181)&lt;=XobsHor,S1181+1,IF(AND(COUNT($S$2:S1181)&lt;=XobsHor+XfHor,IFERROR(MOD(S1181,XobsHor)&lt;XfHor,FALSE)),S1181+1,""))),IF(ISBLANK(F1182),"",IF(S1181=maxP,1,IF(S1181&lt;maxP,S1181+1,IF(COUNT($S$2:S1182)&lt;=XobsHor,S1181+1,"")))))</f>
        <v/>
      </c>
      <c r="T1182" s="3"/>
      <c r="U1182" s="6"/>
      <c r="V1182" s="6"/>
      <c r="W1182" s="6"/>
      <c r="X1182" s="6"/>
      <c r="Y1182" s="6"/>
      <c r="Z1182" s="6"/>
      <c r="AA1182" s="6"/>
      <c r="AB1182" s="6"/>
      <c r="AC1182" s="6"/>
      <c r="AD1182" s="6"/>
      <c r="AE1182" s="6"/>
      <c r="AF1182" s="6"/>
      <c r="AG1182" s="6"/>
      <c r="AH1182" s="6"/>
      <c r="AI1182" s="6"/>
      <c r="AJ1182" s="6"/>
      <c r="AK1182" s="6"/>
      <c r="AW1182" s="122" t="str">
        <f t="shared" si="205"/>
        <v/>
      </c>
      <c r="AX1182" s="123" t="str">
        <f t="shared" si="206"/>
        <v/>
      </c>
      <c r="AY1182" s="124" t="str">
        <f t="shared" si="207"/>
        <v/>
      </c>
      <c r="AZ1182" s="124" t="str">
        <f t="shared" si="208"/>
        <v/>
      </c>
      <c r="BF1182" s="91"/>
    </row>
    <row r="1183" spans="1:58" s="78" customFormat="1" ht="14.25" x14ac:dyDescent="0.2">
      <c r="A1183" s="6"/>
      <c r="B1183" s="6"/>
      <c r="C1183" s="6"/>
      <c r="D1183" s="3"/>
      <c r="E1183" s="98" t="str">
        <f t="shared" si="204"/>
        <v/>
      </c>
      <c r="F1183" s="117"/>
      <c r="G1183" s="116" t="str">
        <f>IF(E1183="","",IF(Temp!optSeasCoef=0,1,INDEX($C$2:$C$13,IF(MOD(COUNT($E$2:E1183),seas_indx)=0,seas_indx,MOD(COUNT($E$2:E1183),seas_indx)))))</f>
        <v/>
      </c>
      <c r="H1183" s="97" t="str">
        <f>IFERROR(IF(Temp!fhor_indata=1,IF(COUNT($S$2:S1183)&lt;=XobsHor,"in-sample",IF(AND(COUNT($S$2:S1183)&lt;=XobsHor+XfHor,MOD(S1182,XobsHor)&lt;XfHor),"out-sample","")),IF(ISBLANK(F1183),"",IF(COUNT($F$2:F1183)&lt;=XobsHor-XfHor,"in-sample","out-sample"))),"")</f>
        <v/>
      </c>
      <c r="I1183" s="120" t="str">
        <f>IF(AND(ISBLANK(F1182),H1182="in-sample"),"",IF(AND(Temp!fhor_indata=1,H1182="out-sample",H1183="out-sample"),I1182,IF(AND(ISBLANK(F1183),H1182="out-sample"),"",IF(AND(Temp!optSeasCoef=0,Temp!sts_add=1),IF(H1182="in-sample",IF(Q1182=bigT,((pCell/bigT)*F1182)+((1-(pCell/bigT))*(I1182+J1182)),IF(OR(ISBLANK(F1183),COUNT($F$2:F1182)&lt;=pCell),F1182,((pCell/COUNT($F$2:F1182))*F1182)+((1-(pCell/COUNT($F$2:F1182)))*(I1182+J1182)))),I1182),IF(AND(Temp!optSeasCoef=0,Temp!sts_multp=1),IF(H1182="in-sample",IF(Q1182=bigT,((pCell/bigT)*F1182)+((1-(pCell/bigT))*(I1182*J1182)),IF(OR(ISBLANK(F1183),COUNT(F$2:$F1182)&lt;=pCell),F1182,((pCell/COUNT($F$2:F1182))*F1182)+((1-(pCell/COUNT($F$2:F1182)))*(I1182*J1182)))),I1182),IF(Temp!sts_add=1,IF(H1182="in-sample",IF(Q1182=bigT,((pCell/bigT)*AX1182)+((1-(pCell/bigT))*(I1182+J1182)),IF(OR(ISBLANK(F1183),COUNT($AX$2:AX1182)&lt;=pCell),AX1182,((pCell/COUNT($AX$2:AX1182))*AX1182)+((1-(pCell/COUNT($AX$2:AX1182)))*(I1182+J1182)))),I1182),IF(H1182="in-sample",IF(Q1182=bigT,((pCell/bigT)*AX1182)+((1-(pCell/bigT))*(I1182*J1182)),IF(OR(ISBLANK(F1183),COUNT($AX$2:AX1182)&lt;=pCell),AX1182,((pCell/COUNT($AX$2:AX1182))*AX1182)+((1-(pCell/COUNT($AX$2:AX1182)))*(I1182*J1182)))),I1182)))))))</f>
        <v/>
      </c>
      <c r="J1183" s="120" t="str">
        <f>IF(AND(ISBLANK(F1182),H1182="in-sample"),"",IF(AND(Temp!fhor_indata=1,H1182="out-sample",H1183="out-sample"),J1182,IF(AND(ISBLANK(F1183),H1182="out-sample"),"",IF(AND(Temp!optSeasCoef=0,Temp!sts_add=1),IF(H1182="in-sample",IF(Q1182=bigT,((qCell/bigT)*(I1183-I1182))+((1-(qCell/bigT))*J1182),IF(OR(ISBLANK(F1183),COUNT($F$2:F1182)&lt;=qCell),IF(COUNT($F$2:F1182)=1,0,F1182-F1181),((qCell/COUNT($F$2:F1182))*(I1183-I1182))+((1-(qCell/COUNT($F$2:F1182)))*J1182))),J1182),IF(AND(Temp!optSeasCoef=0,Temp!sts_multp=1),IF(H1182="in-sample",IF(Q1182=bigT,((qCell/bigT)*(I1183/I1182))+((1-(qCell/bigT))*J1182),IF(qCell=0,1,IF(OR(ISBLANK(F1183),COUNT($F$2:F1182)&lt;=qCell),IF(COUNT($F$2:F1182)=1,1,F1182/F1181),((qCell/COUNT($F$2:F1182))*(I1183/I1182))+((1-(qCell/COUNT($F$2:F1182)))*J1182)))),J1182),IF(Temp!sts_add=1,IF(H1182="in-sample",IF(Q1182=bigT,((qCell/bigT)*(I1183-I1182))+((1-(qCell/bigT))*J1182),IF(OR(ISBLANK(F1183),COUNT($AX$2:AX1182)&lt;=qCell),IF(COUNT($AX$2:AX1182)=1,0,AX1182-AX1181),((qCell/COUNT($AX$2:AX1182))*(I1183-I1182))+((1-(qCell/COUNT($AX$2:AX1182)))*J1182))),J1182),IF(H1182="in-sample",IF(Q1182=bigT,((qCell/bigT)*(I1183/I1182))+((1-(qCell/bigT))*J1182),IF(qCell=0,1,IF(OR(ISBLANK(F1183),COUNT($AX$2:AX1182)&lt;=qCell),IF(COUNT($AX$2:AX1182)=1,1,AX1182/AX1181),((qCell/COUNT($AX$2:AX1182))*(I1183/I1182))+((1-(qCell/COUNT($AX$2:AX1182)))*J1182)))),J1182)))))))</f>
        <v/>
      </c>
      <c r="K1183" s="120" t="str">
        <f>IF(H1183="","",IF(AND(Temp!optSeasCoef=0,Temp!sts_add=1),IF(H1183="out-sample",I1183+(Q1183*J1183),I1183+J1183),IF(AND(Temp!optSeasCoef=0,Temp!sts_multp=1),IF(H1183="out-sample",I1183*(J1183^Q1183),I1183*J1183),IF(Temp!sts_add=1,IF(H1183="out-sample",(I1183+(Q1183*J1183))*G1183,(I1183+J1183)*G1183),IF(H1183="out-sample",I1183*(J1183^Q1183)*G1183,I1183*J1183*G1183)))))</f>
        <v/>
      </c>
      <c r="L1183" s="116" t="str">
        <f t="shared" si="198"/>
        <v/>
      </c>
      <c r="M1183" s="116" t="str">
        <f t="shared" si="199"/>
        <v/>
      </c>
      <c r="N1183" s="116" t="str">
        <f t="shared" si="200"/>
        <v/>
      </c>
      <c r="O1183" s="116" t="str">
        <f t="shared" si="201"/>
        <v/>
      </c>
      <c r="P1183" s="116" t="str">
        <f t="shared" si="202"/>
        <v/>
      </c>
      <c r="Q1183" s="94" t="str">
        <f>IF(AND(Temp!fhor_indata=1,ISBLANK(F1183),H1182="in-sample"),1,IF(AND(Temp!fhor_indata=1,H1182="out-sample",Q1182&lt;XfHor),Q1182+1,IF(ISBLANK(F1183),"",IF(AND(H1183="out-sample",H1182="in-sample"),1,IF(AND(H1183="out-sample",H1182="out-sample"),Q1182+1,IF(ISNUMBER(Q1182),Q1182+1,1))))))</f>
        <v/>
      </c>
      <c r="R1183" s="94" t="str">
        <f t="shared" si="203"/>
        <v/>
      </c>
      <c r="S1183" s="94" t="str">
        <f>IF(Temp!fhor_indata=1,IF(S1182=XobsHor,1,IF(COUNT($S$2:S1182)&lt;=XobsHor,S1182+1,IF(AND(COUNT($S$2:S1182)&lt;=XobsHor+XfHor,IFERROR(MOD(S1182,XobsHor)&lt;XfHor,FALSE)),S1182+1,""))),IF(ISBLANK(F1183),"",IF(S1182=maxP,1,IF(S1182&lt;maxP,S1182+1,IF(COUNT($S$2:S1183)&lt;=XobsHor,S1182+1,"")))))</f>
        <v/>
      </c>
      <c r="T1183" s="3"/>
      <c r="U1183" s="6"/>
      <c r="V1183" s="6"/>
      <c r="W1183" s="6"/>
      <c r="X1183" s="6"/>
      <c r="Y1183" s="6"/>
      <c r="Z1183" s="6"/>
      <c r="AA1183" s="6"/>
      <c r="AB1183" s="6"/>
      <c r="AC1183" s="6"/>
      <c r="AD1183" s="6"/>
      <c r="AE1183" s="6"/>
      <c r="AF1183" s="6"/>
      <c r="AG1183" s="6"/>
      <c r="AH1183" s="6"/>
      <c r="AI1183" s="6"/>
      <c r="AJ1183" s="6"/>
      <c r="AK1183" s="6"/>
      <c r="AW1183" s="122" t="str">
        <f t="shared" si="205"/>
        <v/>
      </c>
      <c r="AX1183" s="123" t="str">
        <f t="shared" si="206"/>
        <v/>
      </c>
      <c r="AY1183" s="124" t="str">
        <f t="shared" si="207"/>
        <v/>
      </c>
      <c r="AZ1183" s="124" t="str">
        <f t="shared" si="208"/>
        <v/>
      </c>
      <c r="BF1183" s="91"/>
    </row>
    <row r="1184" spans="1:58" s="78" customFormat="1" ht="14.25" x14ac:dyDescent="0.2">
      <c r="A1184" s="6"/>
      <c r="B1184" s="6"/>
      <c r="C1184" s="6"/>
      <c r="D1184" s="3"/>
      <c r="E1184" s="98" t="str">
        <f t="shared" si="204"/>
        <v/>
      </c>
      <c r="F1184" s="117"/>
      <c r="G1184" s="116" t="str">
        <f>IF(E1184="","",IF(Temp!optSeasCoef=0,1,INDEX($C$2:$C$13,IF(MOD(COUNT($E$2:E1184),seas_indx)=0,seas_indx,MOD(COUNT($E$2:E1184),seas_indx)))))</f>
        <v/>
      </c>
      <c r="H1184" s="97" t="str">
        <f>IFERROR(IF(Temp!fhor_indata=1,IF(COUNT($S$2:S1184)&lt;=XobsHor,"in-sample",IF(AND(COUNT($S$2:S1184)&lt;=XobsHor+XfHor,MOD(S1183,XobsHor)&lt;XfHor),"out-sample","")),IF(ISBLANK(F1184),"",IF(COUNT($F$2:F1184)&lt;=XobsHor-XfHor,"in-sample","out-sample"))),"")</f>
        <v/>
      </c>
      <c r="I1184" s="120" t="str">
        <f>IF(AND(ISBLANK(F1183),H1183="in-sample"),"",IF(AND(Temp!fhor_indata=1,H1183="out-sample",H1184="out-sample"),I1183,IF(AND(ISBLANK(F1184),H1183="out-sample"),"",IF(AND(Temp!optSeasCoef=0,Temp!sts_add=1),IF(H1183="in-sample",IF(Q1183=bigT,((pCell/bigT)*F1183)+((1-(pCell/bigT))*(I1183+J1183)),IF(OR(ISBLANK(F1184),COUNT($F$2:F1183)&lt;=pCell),F1183,((pCell/COUNT($F$2:F1183))*F1183)+((1-(pCell/COUNT($F$2:F1183)))*(I1183+J1183)))),I1183),IF(AND(Temp!optSeasCoef=0,Temp!sts_multp=1),IF(H1183="in-sample",IF(Q1183=bigT,((pCell/bigT)*F1183)+((1-(pCell/bigT))*(I1183*J1183)),IF(OR(ISBLANK(F1184),COUNT(F$2:$F1183)&lt;=pCell),F1183,((pCell/COUNT($F$2:F1183))*F1183)+((1-(pCell/COUNT($F$2:F1183)))*(I1183*J1183)))),I1183),IF(Temp!sts_add=1,IF(H1183="in-sample",IF(Q1183=bigT,((pCell/bigT)*AX1183)+((1-(pCell/bigT))*(I1183+J1183)),IF(OR(ISBLANK(F1184),COUNT($AX$2:AX1183)&lt;=pCell),AX1183,((pCell/COUNT($AX$2:AX1183))*AX1183)+((1-(pCell/COUNT($AX$2:AX1183)))*(I1183+J1183)))),I1183),IF(H1183="in-sample",IF(Q1183=bigT,((pCell/bigT)*AX1183)+((1-(pCell/bigT))*(I1183*J1183)),IF(OR(ISBLANK(F1184),COUNT($AX$2:AX1183)&lt;=pCell),AX1183,((pCell/COUNT($AX$2:AX1183))*AX1183)+((1-(pCell/COUNT($AX$2:AX1183)))*(I1183*J1183)))),I1183)))))))</f>
        <v/>
      </c>
      <c r="J1184" s="120" t="str">
        <f>IF(AND(ISBLANK(F1183),H1183="in-sample"),"",IF(AND(Temp!fhor_indata=1,H1183="out-sample",H1184="out-sample"),J1183,IF(AND(ISBLANK(F1184),H1183="out-sample"),"",IF(AND(Temp!optSeasCoef=0,Temp!sts_add=1),IF(H1183="in-sample",IF(Q1183=bigT,((qCell/bigT)*(I1184-I1183))+((1-(qCell/bigT))*J1183),IF(OR(ISBLANK(F1184),COUNT($F$2:F1183)&lt;=qCell),IF(COUNT($F$2:F1183)=1,0,F1183-F1182),((qCell/COUNT($F$2:F1183))*(I1184-I1183))+((1-(qCell/COUNT($F$2:F1183)))*J1183))),J1183),IF(AND(Temp!optSeasCoef=0,Temp!sts_multp=1),IF(H1183="in-sample",IF(Q1183=bigT,((qCell/bigT)*(I1184/I1183))+((1-(qCell/bigT))*J1183),IF(qCell=0,1,IF(OR(ISBLANK(F1184),COUNT($F$2:F1183)&lt;=qCell),IF(COUNT($F$2:F1183)=1,1,F1183/F1182),((qCell/COUNT($F$2:F1183))*(I1184/I1183))+((1-(qCell/COUNT($F$2:F1183)))*J1183)))),J1183),IF(Temp!sts_add=1,IF(H1183="in-sample",IF(Q1183=bigT,((qCell/bigT)*(I1184-I1183))+((1-(qCell/bigT))*J1183),IF(OR(ISBLANK(F1184),COUNT($AX$2:AX1183)&lt;=qCell),IF(COUNT($AX$2:AX1183)=1,0,AX1183-AX1182),((qCell/COUNT($AX$2:AX1183))*(I1184-I1183))+((1-(qCell/COUNT($AX$2:AX1183)))*J1183))),J1183),IF(H1183="in-sample",IF(Q1183=bigT,((qCell/bigT)*(I1184/I1183))+((1-(qCell/bigT))*J1183),IF(qCell=0,1,IF(OR(ISBLANK(F1184),COUNT($AX$2:AX1183)&lt;=qCell),IF(COUNT($AX$2:AX1183)=1,1,AX1183/AX1182),((qCell/COUNT($AX$2:AX1183))*(I1184/I1183))+((1-(qCell/COUNT($AX$2:AX1183)))*J1183)))),J1183)))))))</f>
        <v/>
      </c>
      <c r="K1184" s="120" t="str">
        <f>IF(H1184="","",IF(AND(Temp!optSeasCoef=0,Temp!sts_add=1),IF(H1184="out-sample",I1184+(Q1184*J1184),I1184+J1184),IF(AND(Temp!optSeasCoef=0,Temp!sts_multp=1),IF(H1184="out-sample",I1184*(J1184^Q1184),I1184*J1184),IF(Temp!sts_add=1,IF(H1184="out-sample",(I1184+(Q1184*J1184))*G1184,(I1184+J1184)*G1184),IF(H1184="out-sample",I1184*(J1184^Q1184)*G1184,I1184*J1184*G1184)))))</f>
        <v/>
      </c>
      <c r="L1184" s="116" t="str">
        <f t="shared" si="198"/>
        <v/>
      </c>
      <c r="M1184" s="116" t="str">
        <f t="shared" si="199"/>
        <v/>
      </c>
      <c r="N1184" s="116" t="str">
        <f t="shared" si="200"/>
        <v/>
      </c>
      <c r="O1184" s="116" t="str">
        <f t="shared" si="201"/>
        <v/>
      </c>
      <c r="P1184" s="116" t="str">
        <f t="shared" si="202"/>
        <v/>
      </c>
      <c r="Q1184" s="94" t="str">
        <f>IF(AND(Temp!fhor_indata=1,ISBLANK(F1184),H1183="in-sample"),1,IF(AND(Temp!fhor_indata=1,H1183="out-sample",Q1183&lt;XfHor),Q1183+1,IF(ISBLANK(F1184),"",IF(AND(H1184="out-sample",H1183="in-sample"),1,IF(AND(H1184="out-sample",H1183="out-sample"),Q1183+1,IF(ISNUMBER(Q1183),Q1183+1,1))))))</f>
        <v/>
      </c>
      <c r="R1184" s="94" t="str">
        <f t="shared" si="203"/>
        <v/>
      </c>
      <c r="S1184" s="94" t="str">
        <f>IF(Temp!fhor_indata=1,IF(S1183=XobsHor,1,IF(COUNT($S$2:S1183)&lt;=XobsHor,S1183+1,IF(AND(COUNT($S$2:S1183)&lt;=XobsHor+XfHor,IFERROR(MOD(S1183,XobsHor)&lt;XfHor,FALSE)),S1183+1,""))),IF(ISBLANK(F1184),"",IF(S1183=maxP,1,IF(S1183&lt;maxP,S1183+1,IF(COUNT($S$2:S1184)&lt;=XobsHor,S1183+1,"")))))</f>
        <v/>
      </c>
      <c r="T1184" s="3"/>
      <c r="U1184" s="6"/>
      <c r="V1184" s="6"/>
      <c r="W1184" s="6"/>
      <c r="X1184" s="6"/>
      <c r="Y1184" s="6"/>
      <c r="Z1184" s="6"/>
      <c r="AA1184" s="6"/>
      <c r="AB1184" s="6"/>
      <c r="AC1184" s="6"/>
      <c r="AD1184" s="6"/>
      <c r="AE1184" s="6"/>
      <c r="AF1184" s="6"/>
      <c r="AG1184" s="6"/>
      <c r="AH1184" s="6"/>
      <c r="AI1184" s="6"/>
      <c r="AJ1184" s="6"/>
      <c r="AK1184" s="6"/>
      <c r="AW1184" s="122" t="str">
        <f t="shared" si="205"/>
        <v/>
      </c>
      <c r="AX1184" s="123" t="str">
        <f t="shared" si="206"/>
        <v/>
      </c>
      <c r="AY1184" s="124" t="str">
        <f t="shared" si="207"/>
        <v/>
      </c>
      <c r="AZ1184" s="124" t="str">
        <f t="shared" si="208"/>
        <v/>
      </c>
      <c r="BF1184" s="91"/>
    </row>
    <row r="1185" spans="1:58" s="78" customFormat="1" ht="14.25" x14ac:dyDescent="0.2">
      <c r="A1185" s="6"/>
      <c r="B1185" s="6"/>
      <c r="C1185" s="6"/>
      <c r="D1185" s="3"/>
      <c r="E1185" s="98" t="str">
        <f t="shared" si="204"/>
        <v/>
      </c>
      <c r="F1185" s="117"/>
      <c r="G1185" s="116" t="str">
        <f>IF(E1185="","",IF(Temp!optSeasCoef=0,1,INDEX($C$2:$C$13,IF(MOD(COUNT($E$2:E1185),seas_indx)=0,seas_indx,MOD(COUNT($E$2:E1185),seas_indx)))))</f>
        <v/>
      </c>
      <c r="H1185" s="97" t="str">
        <f>IFERROR(IF(Temp!fhor_indata=1,IF(COUNT($S$2:S1185)&lt;=XobsHor,"in-sample",IF(AND(COUNT($S$2:S1185)&lt;=XobsHor+XfHor,MOD(S1184,XobsHor)&lt;XfHor),"out-sample","")),IF(ISBLANK(F1185),"",IF(COUNT($F$2:F1185)&lt;=XobsHor-XfHor,"in-sample","out-sample"))),"")</f>
        <v/>
      </c>
      <c r="I1185" s="120" t="str">
        <f>IF(AND(ISBLANK(F1184),H1184="in-sample"),"",IF(AND(Temp!fhor_indata=1,H1184="out-sample",H1185="out-sample"),I1184,IF(AND(ISBLANK(F1185),H1184="out-sample"),"",IF(AND(Temp!optSeasCoef=0,Temp!sts_add=1),IF(H1184="in-sample",IF(Q1184=bigT,((pCell/bigT)*F1184)+((1-(pCell/bigT))*(I1184+J1184)),IF(OR(ISBLANK(F1185),COUNT($F$2:F1184)&lt;=pCell),F1184,((pCell/COUNT($F$2:F1184))*F1184)+((1-(pCell/COUNT($F$2:F1184)))*(I1184+J1184)))),I1184),IF(AND(Temp!optSeasCoef=0,Temp!sts_multp=1),IF(H1184="in-sample",IF(Q1184=bigT,((pCell/bigT)*F1184)+((1-(pCell/bigT))*(I1184*J1184)),IF(OR(ISBLANK(F1185),COUNT(F$2:$F1184)&lt;=pCell),F1184,((pCell/COUNT($F$2:F1184))*F1184)+((1-(pCell/COUNT($F$2:F1184)))*(I1184*J1184)))),I1184),IF(Temp!sts_add=1,IF(H1184="in-sample",IF(Q1184=bigT,((pCell/bigT)*AX1184)+((1-(pCell/bigT))*(I1184+J1184)),IF(OR(ISBLANK(F1185),COUNT($AX$2:AX1184)&lt;=pCell),AX1184,((pCell/COUNT($AX$2:AX1184))*AX1184)+((1-(pCell/COUNT($AX$2:AX1184)))*(I1184+J1184)))),I1184),IF(H1184="in-sample",IF(Q1184=bigT,((pCell/bigT)*AX1184)+((1-(pCell/bigT))*(I1184*J1184)),IF(OR(ISBLANK(F1185),COUNT($AX$2:AX1184)&lt;=pCell),AX1184,((pCell/COUNT($AX$2:AX1184))*AX1184)+((1-(pCell/COUNT($AX$2:AX1184)))*(I1184*J1184)))),I1184)))))))</f>
        <v/>
      </c>
      <c r="J1185" s="120" t="str">
        <f>IF(AND(ISBLANK(F1184),H1184="in-sample"),"",IF(AND(Temp!fhor_indata=1,H1184="out-sample",H1185="out-sample"),J1184,IF(AND(ISBLANK(F1185),H1184="out-sample"),"",IF(AND(Temp!optSeasCoef=0,Temp!sts_add=1),IF(H1184="in-sample",IF(Q1184=bigT,((qCell/bigT)*(I1185-I1184))+((1-(qCell/bigT))*J1184),IF(OR(ISBLANK(F1185),COUNT($F$2:F1184)&lt;=qCell),IF(COUNT($F$2:F1184)=1,0,F1184-F1183),((qCell/COUNT($F$2:F1184))*(I1185-I1184))+((1-(qCell/COUNT($F$2:F1184)))*J1184))),J1184),IF(AND(Temp!optSeasCoef=0,Temp!sts_multp=1),IF(H1184="in-sample",IF(Q1184=bigT,((qCell/bigT)*(I1185/I1184))+((1-(qCell/bigT))*J1184),IF(qCell=0,1,IF(OR(ISBLANK(F1185),COUNT($F$2:F1184)&lt;=qCell),IF(COUNT($F$2:F1184)=1,1,F1184/F1183),((qCell/COUNT($F$2:F1184))*(I1185/I1184))+((1-(qCell/COUNT($F$2:F1184)))*J1184)))),J1184),IF(Temp!sts_add=1,IF(H1184="in-sample",IF(Q1184=bigT,((qCell/bigT)*(I1185-I1184))+((1-(qCell/bigT))*J1184),IF(OR(ISBLANK(F1185),COUNT($AX$2:AX1184)&lt;=qCell),IF(COUNT($AX$2:AX1184)=1,0,AX1184-AX1183),((qCell/COUNT($AX$2:AX1184))*(I1185-I1184))+((1-(qCell/COUNT($AX$2:AX1184)))*J1184))),J1184),IF(H1184="in-sample",IF(Q1184=bigT,((qCell/bigT)*(I1185/I1184))+((1-(qCell/bigT))*J1184),IF(qCell=0,1,IF(OR(ISBLANK(F1185),COUNT($AX$2:AX1184)&lt;=qCell),IF(COUNT($AX$2:AX1184)=1,1,AX1184/AX1183),((qCell/COUNT($AX$2:AX1184))*(I1185/I1184))+((1-(qCell/COUNT($AX$2:AX1184)))*J1184)))),J1184)))))))</f>
        <v/>
      </c>
      <c r="K1185" s="120" t="str">
        <f>IF(H1185="","",IF(AND(Temp!optSeasCoef=0,Temp!sts_add=1),IF(H1185="out-sample",I1185+(Q1185*J1185),I1185+J1185),IF(AND(Temp!optSeasCoef=0,Temp!sts_multp=1),IF(H1185="out-sample",I1185*(J1185^Q1185),I1185*J1185),IF(Temp!sts_add=1,IF(H1185="out-sample",(I1185+(Q1185*J1185))*G1185,(I1185+J1185)*G1185),IF(H1185="out-sample",I1185*(J1185^Q1185)*G1185,I1185*J1185*G1185)))))</f>
        <v/>
      </c>
      <c r="L1185" s="116" t="str">
        <f t="shared" si="198"/>
        <v/>
      </c>
      <c r="M1185" s="116" t="str">
        <f t="shared" si="199"/>
        <v/>
      </c>
      <c r="N1185" s="116" t="str">
        <f t="shared" si="200"/>
        <v/>
      </c>
      <c r="O1185" s="116" t="str">
        <f t="shared" si="201"/>
        <v/>
      </c>
      <c r="P1185" s="116" t="str">
        <f t="shared" si="202"/>
        <v/>
      </c>
      <c r="Q1185" s="94" t="str">
        <f>IF(AND(Temp!fhor_indata=1,ISBLANK(F1185),H1184="in-sample"),1,IF(AND(Temp!fhor_indata=1,H1184="out-sample",Q1184&lt;XfHor),Q1184+1,IF(ISBLANK(F1185),"",IF(AND(H1185="out-sample",H1184="in-sample"),1,IF(AND(H1185="out-sample",H1184="out-sample"),Q1184+1,IF(ISNUMBER(Q1184),Q1184+1,1))))))</f>
        <v/>
      </c>
      <c r="R1185" s="94" t="str">
        <f t="shared" si="203"/>
        <v/>
      </c>
      <c r="S1185" s="94" t="str">
        <f>IF(Temp!fhor_indata=1,IF(S1184=XobsHor,1,IF(COUNT($S$2:S1184)&lt;=XobsHor,S1184+1,IF(AND(COUNT($S$2:S1184)&lt;=XobsHor+XfHor,IFERROR(MOD(S1184,XobsHor)&lt;XfHor,FALSE)),S1184+1,""))),IF(ISBLANK(F1185),"",IF(S1184=maxP,1,IF(S1184&lt;maxP,S1184+1,IF(COUNT($S$2:S1185)&lt;=XobsHor,S1184+1,"")))))</f>
        <v/>
      </c>
      <c r="T1185" s="3"/>
      <c r="U1185" s="6"/>
      <c r="V1185" s="6"/>
      <c r="W1185" s="6"/>
      <c r="X1185" s="6"/>
      <c r="Y1185" s="6"/>
      <c r="Z1185" s="6"/>
      <c r="AA1185" s="6"/>
      <c r="AB1185" s="6"/>
      <c r="AC1185" s="6"/>
      <c r="AD1185" s="6"/>
      <c r="AE1185" s="6"/>
      <c r="AF1185" s="6"/>
      <c r="AG1185" s="6"/>
      <c r="AH1185" s="6"/>
      <c r="AI1185" s="6"/>
      <c r="AJ1185" s="6"/>
      <c r="AK1185" s="6"/>
      <c r="AW1185" s="122" t="str">
        <f t="shared" si="205"/>
        <v/>
      </c>
      <c r="AX1185" s="123" t="str">
        <f t="shared" si="206"/>
        <v/>
      </c>
      <c r="AY1185" s="124" t="str">
        <f t="shared" si="207"/>
        <v/>
      </c>
      <c r="AZ1185" s="124" t="str">
        <f t="shared" si="208"/>
        <v/>
      </c>
      <c r="BF1185" s="91"/>
    </row>
    <row r="1186" spans="1:58" s="78" customFormat="1" ht="14.25" x14ac:dyDescent="0.2">
      <c r="A1186" s="6"/>
      <c r="B1186" s="6"/>
      <c r="C1186" s="6"/>
      <c r="D1186" s="3"/>
      <c r="E1186" s="98" t="str">
        <f t="shared" si="204"/>
        <v/>
      </c>
      <c r="F1186" s="117"/>
      <c r="G1186" s="116" t="str">
        <f>IF(E1186="","",IF(Temp!optSeasCoef=0,1,INDEX($C$2:$C$13,IF(MOD(COUNT($E$2:E1186),seas_indx)=0,seas_indx,MOD(COUNT($E$2:E1186),seas_indx)))))</f>
        <v/>
      </c>
      <c r="H1186" s="97" t="str">
        <f>IFERROR(IF(Temp!fhor_indata=1,IF(COUNT($S$2:S1186)&lt;=XobsHor,"in-sample",IF(AND(COUNT($S$2:S1186)&lt;=XobsHor+XfHor,MOD(S1185,XobsHor)&lt;XfHor),"out-sample","")),IF(ISBLANK(F1186),"",IF(COUNT($F$2:F1186)&lt;=XobsHor-XfHor,"in-sample","out-sample"))),"")</f>
        <v/>
      </c>
      <c r="I1186" s="120" t="str">
        <f>IF(AND(ISBLANK(F1185),H1185="in-sample"),"",IF(AND(Temp!fhor_indata=1,H1185="out-sample",H1186="out-sample"),I1185,IF(AND(ISBLANK(F1186),H1185="out-sample"),"",IF(AND(Temp!optSeasCoef=0,Temp!sts_add=1),IF(H1185="in-sample",IF(Q1185=bigT,((pCell/bigT)*F1185)+((1-(pCell/bigT))*(I1185+J1185)),IF(OR(ISBLANK(F1186),COUNT($F$2:F1185)&lt;=pCell),F1185,((pCell/COUNT($F$2:F1185))*F1185)+((1-(pCell/COUNT($F$2:F1185)))*(I1185+J1185)))),I1185),IF(AND(Temp!optSeasCoef=0,Temp!sts_multp=1),IF(H1185="in-sample",IF(Q1185=bigT,((pCell/bigT)*F1185)+((1-(pCell/bigT))*(I1185*J1185)),IF(OR(ISBLANK(F1186),COUNT(F$2:$F1185)&lt;=pCell),F1185,((pCell/COUNT($F$2:F1185))*F1185)+((1-(pCell/COUNT($F$2:F1185)))*(I1185*J1185)))),I1185),IF(Temp!sts_add=1,IF(H1185="in-sample",IF(Q1185=bigT,((pCell/bigT)*AX1185)+((1-(pCell/bigT))*(I1185+J1185)),IF(OR(ISBLANK(F1186),COUNT($AX$2:AX1185)&lt;=pCell),AX1185,((pCell/COUNT($AX$2:AX1185))*AX1185)+((1-(pCell/COUNT($AX$2:AX1185)))*(I1185+J1185)))),I1185),IF(H1185="in-sample",IF(Q1185=bigT,((pCell/bigT)*AX1185)+((1-(pCell/bigT))*(I1185*J1185)),IF(OR(ISBLANK(F1186),COUNT($AX$2:AX1185)&lt;=pCell),AX1185,((pCell/COUNT($AX$2:AX1185))*AX1185)+((1-(pCell/COUNT($AX$2:AX1185)))*(I1185*J1185)))),I1185)))))))</f>
        <v/>
      </c>
      <c r="J1186" s="120" t="str">
        <f>IF(AND(ISBLANK(F1185),H1185="in-sample"),"",IF(AND(Temp!fhor_indata=1,H1185="out-sample",H1186="out-sample"),J1185,IF(AND(ISBLANK(F1186),H1185="out-sample"),"",IF(AND(Temp!optSeasCoef=0,Temp!sts_add=1),IF(H1185="in-sample",IF(Q1185=bigT,((qCell/bigT)*(I1186-I1185))+((1-(qCell/bigT))*J1185),IF(OR(ISBLANK(F1186),COUNT($F$2:F1185)&lt;=qCell),IF(COUNT($F$2:F1185)=1,0,F1185-F1184),((qCell/COUNT($F$2:F1185))*(I1186-I1185))+((1-(qCell/COUNT($F$2:F1185)))*J1185))),J1185),IF(AND(Temp!optSeasCoef=0,Temp!sts_multp=1),IF(H1185="in-sample",IF(Q1185=bigT,((qCell/bigT)*(I1186/I1185))+((1-(qCell/bigT))*J1185),IF(qCell=0,1,IF(OR(ISBLANK(F1186),COUNT($F$2:F1185)&lt;=qCell),IF(COUNT($F$2:F1185)=1,1,F1185/F1184),((qCell/COUNT($F$2:F1185))*(I1186/I1185))+((1-(qCell/COUNT($F$2:F1185)))*J1185)))),J1185),IF(Temp!sts_add=1,IF(H1185="in-sample",IF(Q1185=bigT,((qCell/bigT)*(I1186-I1185))+((1-(qCell/bigT))*J1185),IF(OR(ISBLANK(F1186),COUNT($AX$2:AX1185)&lt;=qCell),IF(COUNT($AX$2:AX1185)=1,0,AX1185-AX1184),((qCell/COUNT($AX$2:AX1185))*(I1186-I1185))+((1-(qCell/COUNT($AX$2:AX1185)))*J1185))),J1185),IF(H1185="in-sample",IF(Q1185=bigT,((qCell/bigT)*(I1186/I1185))+((1-(qCell/bigT))*J1185),IF(qCell=0,1,IF(OR(ISBLANK(F1186),COUNT($AX$2:AX1185)&lt;=qCell),IF(COUNT($AX$2:AX1185)=1,1,AX1185/AX1184),((qCell/COUNT($AX$2:AX1185))*(I1186/I1185))+((1-(qCell/COUNT($AX$2:AX1185)))*J1185)))),J1185)))))))</f>
        <v/>
      </c>
      <c r="K1186" s="120" t="str">
        <f>IF(H1186="","",IF(AND(Temp!optSeasCoef=0,Temp!sts_add=1),IF(H1186="out-sample",I1186+(Q1186*J1186),I1186+J1186),IF(AND(Temp!optSeasCoef=0,Temp!sts_multp=1),IF(H1186="out-sample",I1186*(J1186^Q1186),I1186*J1186),IF(Temp!sts_add=1,IF(H1186="out-sample",(I1186+(Q1186*J1186))*G1186,(I1186+J1186)*G1186),IF(H1186="out-sample",I1186*(J1186^Q1186)*G1186,I1186*J1186*G1186)))))</f>
        <v/>
      </c>
      <c r="L1186" s="116" t="str">
        <f t="shared" si="198"/>
        <v/>
      </c>
      <c r="M1186" s="116" t="str">
        <f t="shared" si="199"/>
        <v/>
      </c>
      <c r="N1186" s="116" t="str">
        <f t="shared" si="200"/>
        <v/>
      </c>
      <c r="O1186" s="116" t="str">
        <f t="shared" si="201"/>
        <v/>
      </c>
      <c r="P1186" s="116" t="str">
        <f t="shared" si="202"/>
        <v/>
      </c>
      <c r="Q1186" s="94" t="str">
        <f>IF(AND(Temp!fhor_indata=1,ISBLANK(F1186),H1185="in-sample"),1,IF(AND(Temp!fhor_indata=1,H1185="out-sample",Q1185&lt;XfHor),Q1185+1,IF(ISBLANK(F1186),"",IF(AND(H1186="out-sample",H1185="in-sample"),1,IF(AND(H1186="out-sample",H1185="out-sample"),Q1185+1,IF(ISNUMBER(Q1185),Q1185+1,1))))))</f>
        <v/>
      </c>
      <c r="R1186" s="94" t="str">
        <f t="shared" si="203"/>
        <v/>
      </c>
      <c r="S1186" s="94" t="str">
        <f>IF(Temp!fhor_indata=1,IF(S1185=XobsHor,1,IF(COUNT($S$2:S1185)&lt;=XobsHor,S1185+1,IF(AND(COUNT($S$2:S1185)&lt;=XobsHor+XfHor,IFERROR(MOD(S1185,XobsHor)&lt;XfHor,FALSE)),S1185+1,""))),IF(ISBLANK(F1186),"",IF(S1185=maxP,1,IF(S1185&lt;maxP,S1185+1,IF(COUNT($S$2:S1186)&lt;=XobsHor,S1185+1,"")))))</f>
        <v/>
      </c>
      <c r="T1186" s="3"/>
      <c r="U1186" s="6"/>
      <c r="V1186" s="6"/>
      <c r="W1186" s="6"/>
      <c r="X1186" s="6"/>
      <c r="Y1186" s="6"/>
      <c r="Z1186" s="6"/>
      <c r="AA1186" s="6"/>
      <c r="AB1186" s="6"/>
      <c r="AC1186" s="6"/>
      <c r="AD1186" s="6"/>
      <c r="AE1186" s="6"/>
      <c r="AF1186" s="6"/>
      <c r="AG1186" s="6"/>
      <c r="AH1186" s="6"/>
      <c r="AI1186" s="6"/>
      <c r="AJ1186" s="6"/>
      <c r="AK1186" s="6"/>
      <c r="AW1186" s="122" t="str">
        <f t="shared" si="205"/>
        <v/>
      </c>
      <c r="AX1186" s="123" t="str">
        <f t="shared" si="206"/>
        <v/>
      </c>
      <c r="AY1186" s="124" t="str">
        <f t="shared" si="207"/>
        <v/>
      </c>
      <c r="AZ1186" s="124" t="str">
        <f t="shared" si="208"/>
        <v/>
      </c>
      <c r="BF1186" s="91"/>
    </row>
    <row r="1187" spans="1:58" s="78" customFormat="1" ht="14.25" x14ac:dyDescent="0.2">
      <c r="A1187" s="6"/>
      <c r="B1187" s="6"/>
      <c r="C1187" s="6"/>
      <c r="D1187" s="3"/>
      <c r="E1187" s="98" t="str">
        <f t="shared" si="204"/>
        <v/>
      </c>
      <c r="F1187" s="117"/>
      <c r="G1187" s="116" t="str">
        <f>IF(E1187="","",IF(Temp!optSeasCoef=0,1,INDEX($C$2:$C$13,IF(MOD(COUNT($E$2:E1187),seas_indx)=0,seas_indx,MOD(COUNT($E$2:E1187),seas_indx)))))</f>
        <v/>
      </c>
      <c r="H1187" s="97" t="str">
        <f>IFERROR(IF(Temp!fhor_indata=1,IF(COUNT($S$2:S1187)&lt;=XobsHor,"in-sample",IF(AND(COUNT($S$2:S1187)&lt;=XobsHor+XfHor,MOD(S1186,XobsHor)&lt;XfHor),"out-sample","")),IF(ISBLANK(F1187),"",IF(COUNT($F$2:F1187)&lt;=XobsHor-XfHor,"in-sample","out-sample"))),"")</f>
        <v/>
      </c>
      <c r="I1187" s="120" t="str">
        <f>IF(AND(ISBLANK(F1186),H1186="in-sample"),"",IF(AND(Temp!fhor_indata=1,H1186="out-sample",H1187="out-sample"),I1186,IF(AND(ISBLANK(F1187),H1186="out-sample"),"",IF(AND(Temp!optSeasCoef=0,Temp!sts_add=1),IF(H1186="in-sample",IF(Q1186=bigT,((pCell/bigT)*F1186)+((1-(pCell/bigT))*(I1186+J1186)),IF(OR(ISBLANK(F1187),COUNT($F$2:F1186)&lt;=pCell),F1186,((pCell/COUNT($F$2:F1186))*F1186)+((1-(pCell/COUNT($F$2:F1186)))*(I1186+J1186)))),I1186),IF(AND(Temp!optSeasCoef=0,Temp!sts_multp=1),IF(H1186="in-sample",IF(Q1186=bigT,((pCell/bigT)*F1186)+((1-(pCell/bigT))*(I1186*J1186)),IF(OR(ISBLANK(F1187),COUNT(F$2:$F1186)&lt;=pCell),F1186,((pCell/COUNT($F$2:F1186))*F1186)+((1-(pCell/COUNT($F$2:F1186)))*(I1186*J1186)))),I1186),IF(Temp!sts_add=1,IF(H1186="in-sample",IF(Q1186=bigT,((pCell/bigT)*AX1186)+((1-(pCell/bigT))*(I1186+J1186)),IF(OR(ISBLANK(F1187),COUNT($AX$2:AX1186)&lt;=pCell),AX1186,((pCell/COUNT($AX$2:AX1186))*AX1186)+((1-(pCell/COUNT($AX$2:AX1186)))*(I1186+J1186)))),I1186),IF(H1186="in-sample",IF(Q1186=bigT,((pCell/bigT)*AX1186)+((1-(pCell/bigT))*(I1186*J1186)),IF(OR(ISBLANK(F1187),COUNT($AX$2:AX1186)&lt;=pCell),AX1186,((pCell/COUNT($AX$2:AX1186))*AX1186)+((1-(pCell/COUNT($AX$2:AX1186)))*(I1186*J1186)))),I1186)))))))</f>
        <v/>
      </c>
      <c r="J1187" s="120" t="str">
        <f>IF(AND(ISBLANK(F1186),H1186="in-sample"),"",IF(AND(Temp!fhor_indata=1,H1186="out-sample",H1187="out-sample"),J1186,IF(AND(ISBLANK(F1187),H1186="out-sample"),"",IF(AND(Temp!optSeasCoef=0,Temp!sts_add=1),IF(H1186="in-sample",IF(Q1186=bigT,((qCell/bigT)*(I1187-I1186))+((1-(qCell/bigT))*J1186),IF(OR(ISBLANK(F1187),COUNT($F$2:F1186)&lt;=qCell),IF(COUNT($F$2:F1186)=1,0,F1186-F1185),((qCell/COUNT($F$2:F1186))*(I1187-I1186))+((1-(qCell/COUNT($F$2:F1186)))*J1186))),J1186),IF(AND(Temp!optSeasCoef=0,Temp!sts_multp=1),IF(H1186="in-sample",IF(Q1186=bigT,((qCell/bigT)*(I1187/I1186))+((1-(qCell/bigT))*J1186),IF(qCell=0,1,IF(OR(ISBLANK(F1187),COUNT($F$2:F1186)&lt;=qCell),IF(COUNT($F$2:F1186)=1,1,F1186/F1185),((qCell/COUNT($F$2:F1186))*(I1187/I1186))+((1-(qCell/COUNT($F$2:F1186)))*J1186)))),J1186),IF(Temp!sts_add=1,IF(H1186="in-sample",IF(Q1186=bigT,((qCell/bigT)*(I1187-I1186))+((1-(qCell/bigT))*J1186),IF(OR(ISBLANK(F1187),COUNT($AX$2:AX1186)&lt;=qCell),IF(COUNT($AX$2:AX1186)=1,0,AX1186-AX1185),((qCell/COUNT($AX$2:AX1186))*(I1187-I1186))+((1-(qCell/COUNT($AX$2:AX1186)))*J1186))),J1186),IF(H1186="in-sample",IF(Q1186=bigT,((qCell/bigT)*(I1187/I1186))+((1-(qCell/bigT))*J1186),IF(qCell=0,1,IF(OR(ISBLANK(F1187),COUNT($AX$2:AX1186)&lt;=qCell),IF(COUNT($AX$2:AX1186)=1,1,AX1186/AX1185),((qCell/COUNT($AX$2:AX1186))*(I1187/I1186))+((1-(qCell/COUNT($AX$2:AX1186)))*J1186)))),J1186)))))))</f>
        <v/>
      </c>
      <c r="K1187" s="120" t="str">
        <f>IF(H1187="","",IF(AND(Temp!optSeasCoef=0,Temp!sts_add=1),IF(H1187="out-sample",I1187+(Q1187*J1187),I1187+J1187),IF(AND(Temp!optSeasCoef=0,Temp!sts_multp=1),IF(H1187="out-sample",I1187*(J1187^Q1187),I1187*J1187),IF(Temp!sts_add=1,IF(H1187="out-sample",(I1187+(Q1187*J1187))*G1187,(I1187+J1187)*G1187),IF(H1187="out-sample",I1187*(J1187^Q1187)*G1187,I1187*J1187*G1187)))))</f>
        <v/>
      </c>
      <c r="L1187" s="116" t="str">
        <f t="shared" si="198"/>
        <v/>
      </c>
      <c r="M1187" s="116" t="str">
        <f t="shared" si="199"/>
        <v/>
      </c>
      <c r="N1187" s="116" t="str">
        <f t="shared" si="200"/>
        <v/>
      </c>
      <c r="O1187" s="116" t="str">
        <f t="shared" si="201"/>
        <v/>
      </c>
      <c r="P1187" s="116" t="str">
        <f t="shared" si="202"/>
        <v/>
      </c>
      <c r="Q1187" s="94" t="str">
        <f>IF(AND(Temp!fhor_indata=1,ISBLANK(F1187),H1186="in-sample"),1,IF(AND(Temp!fhor_indata=1,H1186="out-sample",Q1186&lt;XfHor),Q1186+1,IF(ISBLANK(F1187),"",IF(AND(H1187="out-sample",H1186="in-sample"),1,IF(AND(H1187="out-sample",H1186="out-sample"),Q1186+1,IF(ISNUMBER(Q1186),Q1186+1,1))))))</f>
        <v/>
      </c>
      <c r="R1187" s="94" t="str">
        <f t="shared" si="203"/>
        <v/>
      </c>
      <c r="S1187" s="94" t="str">
        <f>IF(Temp!fhor_indata=1,IF(S1186=XobsHor,1,IF(COUNT($S$2:S1186)&lt;=XobsHor,S1186+1,IF(AND(COUNT($S$2:S1186)&lt;=XobsHor+XfHor,IFERROR(MOD(S1186,XobsHor)&lt;XfHor,FALSE)),S1186+1,""))),IF(ISBLANK(F1187),"",IF(S1186=maxP,1,IF(S1186&lt;maxP,S1186+1,IF(COUNT($S$2:S1187)&lt;=XobsHor,S1186+1,"")))))</f>
        <v/>
      </c>
      <c r="T1187" s="3"/>
      <c r="U1187" s="6"/>
      <c r="V1187" s="6"/>
      <c r="W1187" s="6"/>
      <c r="X1187" s="6"/>
      <c r="Y1187" s="6"/>
      <c r="Z1187" s="6"/>
      <c r="AA1187" s="6"/>
      <c r="AB1187" s="6"/>
      <c r="AC1187" s="6"/>
      <c r="AD1187" s="6"/>
      <c r="AE1187" s="6"/>
      <c r="AF1187" s="6"/>
      <c r="AG1187" s="6"/>
      <c r="AH1187" s="6"/>
      <c r="AI1187" s="6"/>
      <c r="AJ1187" s="6"/>
      <c r="AK1187" s="6"/>
      <c r="AW1187" s="122" t="str">
        <f t="shared" si="205"/>
        <v/>
      </c>
      <c r="AX1187" s="123" t="str">
        <f t="shared" si="206"/>
        <v/>
      </c>
      <c r="AY1187" s="124" t="str">
        <f t="shared" si="207"/>
        <v/>
      </c>
      <c r="AZ1187" s="124" t="str">
        <f t="shared" si="208"/>
        <v/>
      </c>
      <c r="BF1187" s="91"/>
    </row>
    <row r="1188" spans="1:58" s="78" customFormat="1" ht="14.25" x14ac:dyDescent="0.2">
      <c r="A1188" s="6"/>
      <c r="B1188" s="6"/>
      <c r="C1188" s="6"/>
      <c r="D1188" s="3"/>
      <c r="E1188" s="98" t="str">
        <f t="shared" si="204"/>
        <v/>
      </c>
      <c r="F1188" s="117"/>
      <c r="G1188" s="116" t="str">
        <f>IF(E1188="","",IF(Temp!optSeasCoef=0,1,INDEX($C$2:$C$13,IF(MOD(COUNT($E$2:E1188),seas_indx)=0,seas_indx,MOD(COUNT($E$2:E1188),seas_indx)))))</f>
        <v/>
      </c>
      <c r="H1188" s="97" t="str">
        <f>IFERROR(IF(Temp!fhor_indata=1,IF(COUNT($S$2:S1188)&lt;=XobsHor,"in-sample",IF(AND(COUNT($S$2:S1188)&lt;=XobsHor+XfHor,MOD(S1187,XobsHor)&lt;XfHor),"out-sample","")),IF(ISBLANK(F1188),"",IF(COUNT($F$2:F1188)&lt;=XobsHor-XfHor,"in-sample","out-sample"))),"")</f>
        <v/>
      </c>
      <c r="I1188" s="120" t="str">
        <f>IF(AND(ISBLANK(F1187),H1187="in-sample"),"",IF(AND(Temp!fhor_indata=1,H1187="out-sample",H1188="out-sample"),I1187,IF(AND(ISBLANK(F1188),H1187="out-sample"),"",IF(AND(Temp!optSeasCoef=0,Temp!sts_add=1),IF(H1187="in-sample",IF(Q1187=bigT,((pCell/bigT)*F1187)+((1-(pCell/bigT))*(I1187+J1187)),IF(OR(ISBLANK(F1188),COUNT($F$2:F1187)&lt;=pCell),F1187,((pCell/COUNT($F$2:F1187))*F1187)+((1-(pCell/COUNT($F$2:F1187)))*(I1187+J1187)))),I1187),IF(AND(Temp!optSeasCoef=0,Temp!sts_multp=1),IF(H1187="in-sample",IF(Q1187=bigT,((pCell/bigT)*F1187)+((1-(pCell/bigT))*(I1187*J1187)),IF(OR(ISBLANK(F1188),COUNT(F$2:$F1187)&lt;=pCell),F1187,((pCell/COUNT($F$2:F1187))*F1187)+((1-(pCell/COUNT($F$2:F1187)))*(I1187*J1187)))),I1187),IF(Temp!sts_add=1,IF(H1187="in-sample",IF(Q1187=bigT,((pCell/bigT)*AX1187)+((1-(pCell/bigT))*(I1187+J1187)),IF(OR(ISBLANK(F1188),COUNT($AX$2:AX1187)&lt;=pCell),AX1187,((pCell/COUNT($AX$2:AX1187))*AX1187)+((1-(pCell/COUNT($AX$2:AX1187)))*(I1187+J1187)))),I1187),IF(H1187="in-sample",IF(Q1187=bigT,((pCell/bigT)*AX1187)+((1-(pCell/bigT))*(I1187*J1187)),IF(OR(ISBLANK(F1188),COUNT($AX$2:AX1187)&lt;=pCell),AX1187,((pCell/COUNT($AX$2:AX1187))*AX1187)+((1-(pCell/COUNT($AX$2:AX1187)))*(I1187*J1187)))),I1187)))))))</f>
        <v/>
      </c>
      <c r="J1188" s="120" t="str">
        <f>IF(AND(ISBLANK(F1187),H1187="in-sample"),"",IF(AND(Temp!fhor_indata=1,H1187="out-sample",H1188="out-sample"),J1187,IF(AND(ISBLANK(F1188),H1187="out-sample"),"",IF(AND(Temp!optSeasCoef=0,Temp!sts_add=1),IF(H1187="in-sample",IF(Q1187=bigT,((qCell/bigT)*(I1188-I1187))+((1-(qCell/bigT))*J1187),IF(OR(ISBLANK(F1188),COUNT($F$2:F1187)&lt;=qCell),IF(COUNT($F$2:F1187)=1,0,F1187-F1186),((qCell/COUNT($F$2:F1187))*(I1188-I1187))+((1-(qCell/COUNT($F$2:F1187)))*J1187))),J1187),IF(AND(Temp!optSeasCoef=0,Temp!sts_multp=1),IF(H1187="in-sample",IF(Q1187=bigT,((qCell/bigT)*(I1188/I1187))+((1-(qCell/bigT))*J1187),IF(qCell=0,1,IF(OR(ISBLANK(F1188),COUNT($F$2:F1187)&lt;=qCell),IF(COUNT($F$2:F1187)=1,1,F1187/F1186),((qCell/COUNT($F$2:F1187))*(I1188/I1187))+((1-(qCell/COUNT($F$2:F1187)))*J1187)))),J1187),IF(Temp!sts_add=1,IF(H1187="in-sample",IF(Q1187=bigT,((qCell/bigT)*(I1188-I1187))+((1-(qCell/bigT))*J1187),IF(OR(ISBLANK(F1188),COUNT($AX$2:AX1187)&lt;=qCell),IF(COUNT($AX$2:AX1187)=1,0,AX1187-AX1186),((qCell/COUNT($AX$2:AX1187))*(I1188-I1187))+((1-(qCell/COUNT($AX$2:AX1187)))*J1187))),J1187),IF(H1187="in-sample",IF(Q1187=bigT,((qCell/bigT)*(I1188/I1187))+((1-(qCell/bigT))*J1187),IF(qCell=0,1,IF(OR(ISBLANK(F1188),COUNT($AX$2:AX1187)&lt;=qCell),IF(COUNT($AX$2:AX1187)=1,1,AX1187/AX1186),((qCell/COUNT($AX$2:AX1187))*(I1188/I1187))+((1-(qCell/COUNT($AX$2:AX1187)))*J1187)))),J1187)))))))</f>
        <v/>
      </c>
      <c r="K1188" s="120" t="str">
        <f>IF(H1188="","",IF(AND(Temp!optSeasCoef=0,Temp!sts_add=1),IF(H1188="out-sample",I1188+(Q1188*J1188),I1188+J1188),IF(AND(Temp!optSeasCoef=0,Temp!sts_multp=1),IF(H1188="out-sample",I1188*(J1188^Q1188),I1188*J1188),IF(Temp!sts_add=1,IF(H1188="out-sample",(I1188+(Q1188*J1188))*G1188,(I1188+J1188)*G1188),IF(H1188="out-sample",I1188*(J1188^Q1188)*G1188,I1188*J1188*G1188)))))</f>
        <v/>
      </c>
      <c r="L1188" s="116" t="str">
        <f t="shared" si="198"/>
        <v/>
      </c>
      <c r="M1188" s="116" t="str">
        <f t="shared" si="199"/>
        <v/>
      </c>
      <c r="N1188" s="116" t="str">
        <f t="shared" si="200"/>
        <v/>
      </c>
      <c r="O1188" s="116" t="str">
        <f t="shared" si="201"/>
        <v/>
      </c>
      <c r="P1188" s="116" t="str">
        <f t="shared" si="202"/>
        <v/>
      </c>
      <c r="Q1188" s="94" t="str">
        <f>IF(AND(Temp!fhor_indata=1,ISBLANK(F1188),H1187="in-sample"),1,IF(AND(Temp!fhor_indata=1,H1187="out-sample",Q1187&lt;XfHor),Q1187+1,IF(ISBLANK(F1188),"",IF(AND(H1188="out-sample",H1187="in-sample"),1,IF(AND(H1188="out-sample",H1187="out-sample"),Q1187+1,IF(ISNUMBER(Q1187),Q1187+1,1))))))</f>
        <v/>
      </c>
      <c r="R1188" s="94" t="str">
        <f t="shared" si="203"/>
        <v/>
      </c>
      <c r="S1188" s="94" t="str">
        <f>IF(Temp!fhor_indata=1,IF(S1187=XobsHor,1,IF(COUNT($S$2:S1187)&lt;=XobsHor,S1187+1,IF(AND(COUNT($S$2:S1187)&lt;=XobsHor+XfHor,IFERROR(MOD(S1187,XobsHor)&lt;XfHor,FALSE)),S1187+1,""))),IF(ISBLANK(F1188),"",IF(S1187=maxP,1,IF(S1187&lt;maxP,S1187+1,IF(COUNT($S$2:S1188)&lt;=XobsHor,S1187+1,"")))))</f>
        <v/>
      </c>
      <c r="T1188" s="3"/>
      <c r="U1188" s="6"/>
      <c r="V1188" s="6"/>
      <c r="W1188" s="6"/>
      <c r="X1188" s="6"/>
      <c r="Y1188" s="6"/>
      <c r="Z1188" s="6"/>
      <c r="AA1188" s="6"/>
      <c r="AB1188" s="6"/>
      <c r="AC1188" s="6"/>
      <c r="AD1188" s="6"/>
      <c r="AE1188" s="6"/>
      <c r="AF1188" s="6"/>
      <c r="AG1188" s="6"/>
      <c r="AH1188" s="6"/>
      <c r="AI1188" s="6"/>
      <c r="AJ1188" s="6"/>
      <c r="AK1188" s="6"/>
      <c r="AW1188" s="122" t="str">
        <f t="shared" si="205"/>
        <v/>
      </c>
      <c r="AX1188" s="123" t="str">
        <f t="shared" si="206"/>
        <v/>
      </c>
      <c r="AY1188" s="124" t="str">
        <f t="shared" si="207"/>
        <v/>
      </c>
      <c r="AZ1188" s="124" t="str">
        <f t="shared" si="208"/>
        <v/>
      </c>
      <c r="BF1188" s="91"/>
    </row>
    <row r="1189" spans="1:58" s="78" customFormat="1" ht="14.25" x14ac:dyDescent="0.2">
      <c r="A1189" s="6"/>
      <c r="B1189" s="6"/>
      <c r="C1189" s="6"/>
      <c r="D1189" s="3"/>
      <c r="E1189" s="98" t="str">
        <f t="shared" si="204"/>
        <v/>
      </c>
      <c r="F1189" s="117"/>
      <c r="G1189" s="116" t="str">
        <f>IF(E1189="","",IF(Temp!optSeasCoef=0,1,INDEX($C$2:$C$13,IF(MOD(COUNT($E$2:E1189),seas_indx)=0,seas_indx,MOD(COUNT($E$2:E1189),seas_indx)))))</f>
        <v/>
      </c>
      <c r="H1189" s="97" t="str">
        <f>IFERROR(IF(Temp!fhor_indata=1,IF(COUNT($S$2:S1189)&lt;=XobsHor,"in-sample",IF(AND(COUNT($S$2:S1189)&lt;=XobsHor+XfHor,MOD(S1188,XobsHor)&lt;XfHor),"out-sample","")),IF(ISBLANK(F1189),"",IF(COUNT($F$2:F1189)&lt;=XobsHor-XfHor,"in-sample","out-sample"))),"")</f>
        <v/>
      </c>
      <c r="I1189" s="120" t="str">
        <f>IF(AND(ISBLANK(F1188),H1188="in-sample"),"",IF(AND(Temp!fhor_indata=1,H1188="out-sample",H1189="out-sample"),I1188,IF(AND(ISBLANK(F1189),H1188="out-sample"),"",IF(AND(Temp!optSeasCoef=0,Temp!sts_add=1),IF(H1188="in-sample",IF(Q1188=bigT,((pCell/bigT)*F1188)+((1-(pCell/bigT))*(I1188+J1188)),IF(OR(ISBLANK(F1189),COUNT($F$2:F1188)&lt;=pCell),F1188,((pCell/COUNT($F$2:F1188))*F1188)+((1-(pCell/COUNT($F$2:F1188)))*(I1188+J1188)))),I1188),IF(AND(Temp!optSeasCoef=0,Temp!sts_multp=1),IF(H1188="in-sample",IF(Q1188=bigT,((pCell/bigT)*F1188)+((1-(pCell/bigT))*(I1188*J1188)),IF(OR(ISBLANK(F1189),COUNT(F$2:$F1188)&lt;=pCell),F1188,((pCell/COUNT($F$2:F1188))*F1188)+((1-(pCell/COUNT($F$2:F1188)))*(I1188*J1188)))),I1188),IF(Temp!sts_add=1,IF(H1188="in-sample",IF(Q1188=bigT,((pCell/bigT)*AX1188)+((1-(pCell/bigT))*(I1188+J1188)),IF(OR(ISBLANK(F1189),COUNT($AX$2:AX1188)&lt;=pCell),AX1188,((pCell/COUNT($AX$2:AX1188))*AX1188)+((1-(pCell/COUNT($AX$2:AX1188)))*(I1188+J1188)))),I1188),IF(H1188="in-sample",IF(Q1188=bigT,((pCell/bigT)*AX1188)+((1-(pCell/bigT))*(I1188*J1188)),IF(OR(ISBLANK(F1189),COUNT($AX$2:AX1188)&lt;=pCell),AX1188,((pCell/COUNT($AX$2:AX1188))*AX1188)+((1-(pCell/COUNT($AX$2:AX1188)))*(I1188*J1188)))),I1188)))))))</f>
        <v/>
      </c>
      <c r="J1189" s="120" t="str">
        <f>IF(AND(ISBLANK(F1188),H1188="in-sample"),"",IF(AND(Temp!fhor_indata=1,H1188="out-sample",H1189="out-sample"),J1188,IF(AND(ISBLANK(F1189),H1188="out-sample"),"",IF(AND(Temp!optSeasCoef=0,Temp!sts_add=1),IF(H1188="in-sample",IF(Q1188=bigT,((qCell/bigT)*(I1189-I1188))+((1-(qCell/bigT))*J1188),IF(OR(ISBLANK(F1189),COUNT($F$2:F1188)&lt;=qCell),IF(COUNT($F$2:F1188)=1,0,F1188-F1187),((qCell/COUNT($F$2:F1188))*(I1189-I1188))+((1-(qCell/COUNT($F$2:F1188)))*J1188))),J1188),IF(AND(Temp!optSeasCoef=0,Temp!sts_multp=1),IF(H1188="in-sample",IF(Q1188=bigT,((qCell/bigT)*(I1189/I1188))+((1-(qCell/bigT))*J1188),IF(qCell=0,1,IF(OR(ISBLANK(F1189),COUNT($F$2:F1188)&lt;=qCell),IF(COUNT($F$2:F1188)=1,1,F1188/F1187),((qCell/COUNT($F$2:F1188))*(I1189/I1188))+((1-(qCell/COUNT($F$2:F1188)))*J1188)))),J1188),IF(Temp!sts_add=1,IF(H1188="in-sample",IF(Q1188=bigT,((qCell/bigT)*(I1189-I1188))+((1-(qCell/bigT))*J1188),IF(OR(ISBLANK(F1189),COUNT($AX$2:AX1188)&lt;=qCell),IF(COUNT($AX$2:AX1188)=1,0,AX1188-AX1187),((qCell/COUNT($AX$2:AX1188))*(I1189-I1188))+((1-(qCell/COUNT($AX$2:AX1188)))*J1188))),J1188),IF(H1188="in-sample",IF(Q1188=bigT,((qCell/bigT)*(I1189/I1188))+((1-(qCell/bigT))*J1188),IF(qCell=0,1,IF(OR(ISBLANK(F1189),COUNT($AX$2:AX1188)&lt;=qCell),IF(COUNT($AX$2:AX1188)=1,1,AX1188/AX1187),((qCell/COUNT($AX$2:AX1188))*(I1189/I1188))+((1-(qCell/COUNT($AX$2:AX1188)))*J1188)))),J1188)))))))</f>
        <v/>
      </c>
      <c r="K1189" s="120" t="str">
        <f>IF(H1189="","",IF(AND(Temp!optSeasCoef=0,Temp!sts_add=1),IF(H1189="out-sample",I1189+(Q1189*J1189),I1189+J1189),IF(AND(Temp!optSeasCoef=0,Temp!sts_multp=1),IF(H1189="out-sample",I1189*(J1189^Q1189),I1189*J1189),IF(Temp!sts_add=1,IF(H1189="out-sample",(I1189+(Q1189*J1189))*G1189,(I1189+J1189)*G1189),IF(H1189="out-sample",I1189*(J1189^Q1189)*G1189,I1189*J1189*G1189)))))</f>
        <v/>
      </c>
      <c r="L1189" s="116" t="str">
        <f t="shared" si="198"/>
        <v/>
      </c>
      <c r="M1189" s="116" t="str">
        <f t="shared" si="199"/>
        <v/>
      </c>
      <c r="N1189" s="116" t="str">
        <f t="shared" si="200"/>
        <v/>
      </c>
      <c r="O1189" s="116" t="str">
        <f t="shared" si="201"/>
        <v/>
      </c>
      <c r="P1189" s="116" t="str">
        <f t="shared" si="202"/>
        <v/>
      </c>
      <c r="Q1189" s="94" t="str">
        <f>IF(AND(Temp!fhor_indata=1,ISBLANK(F1189),H1188="in-sample"),1,IF(AND(Temp!fhor_indata=1,H1188="out-sample",Q1188&lt;XfHor),Q1188+1,IF(ISBLANK(F1189),"",IF(AND(H1189="out-sample",H1188="in-sample"),1,IF(AND(H1189="out-sample",H1188="out-sample"),Q1188+1,IF(ISNUMBER(Q1188),Q1188+1,1))))))</f>
        <v/>
      </c>
      <c r="R1189" s="94" t="str">
        <f t="shared" si="203"/>
        <v/>
      </c>
      <c r="S1189" s="94" t="str">
        <f>IF(Temp!fhor_indata=1,IF(S1188=XobsHor,1,IF(COUNT($S$2:S1188)&lt;=XobsHor,S1188+1,IF(AND(COUNT($S$2:S1188)&lt;=XobsHor+XfHor,IFERROR(MOD(S1188,XobsHor)&lt;XfHor,FALSE)),S1188+1,""))),IF(ISBLANK(F1189),"",IF(S1188=maxP,1,IF(S1188&lt;maxP,S1188+1,IF(COUNT($S$2:S1189)&lt;=XobsHor,S1188+1,"")))))</f>
        <v/>
      </c>
      <c r="T1189" s="3"/>
      <c r="U1189" s="6"/>
      <c r="V1189" s="6"/>
      <c r="W1189" s="6"/>
      <c r="X1189" s="6"/>
      <c r="Y1189" s="6"/>
      <c r="Z1189" s="6"/>
      <c r="AA1189" s="6"/>
      <c r="AB1189" s="6"/>
      <c r="AC1189" s="6"/>
      <c r="AD1189" s="6"/>
      <c r="AE1189" s="6"/>
      <c r="AF1189" s="6"/>
      <c r="AG1189" s="6"/>
      <c r="AH1189" s="6"/>
      <c r="AI1189" s="6"/>
      <c r="AJ1189" s="6"/>
      <c r="AK1189" s="6"/>
      <c r="AW1189" s="122" t="str">
        <f t="shared" si="205"/>
        <v/>
      </c>
      <c r="AX1189" s="123" t="str">
        <f t="shared" si="206"/>
        <v/>
      </c>
      <c r="AY1189" s="124" t="str">
        <f t="shared" si="207"/>
        <v/>
      </c>
      <c r="AZ1189" s="124" t="str">
        <f t="shared" si="208"/>
        <v/>
      </c>
      <c r="BF1189" s="91"/>
    </row>
    <row r="1190" spans="1:58" s="78" customFormat="1" ht="14.25" x14ac:dyDescent="0.2">
      <c r="A1190" s="6"/>
      <c r="B1190" s="6"/>
      <c r="C1190" s="6"/>
      <c r="D1190" s="3"/>
      <c r="E1190" s="98" t="str">
        <f t="shared" si="204"/>
        <v/>
      </c>
      <c r="F1190" s="117"/>
      <c r="G1190" s="116" t="str">
        <f>IF(E1190="","",IF(Temp!optSeasCoef=0,1,INDEX($C$2:$C$13,IF(MOD(COUNT($E$2:E1190),seas_indx)=0,seas_indx,MOD(COUNT($E$2:E1190),seas_indx)))))</f>
        <v/>
      </c>
      <c r="H1190" s="97" t="str">
        <f>IFERROR(IF(Temp!fhor_indata=1,IF(COUNT($S$2:S1190)&lt;=XobsHor,"in-sample",IF(AND(COUNT($S$2:S1190)&lt;=XobsHor+XfHor,MOD(S1189,XobsHor)&lt;XfHor),"out-sample","")),IF(ISBLANK(F1190),"",IF(COUNT($F$2:F1190)&lt;=XobsHor-XfHor,"in-sample","out-sample"))),"")</f>
        <v/>
      </c>
      <c r="I1190" s="120" t="str">
        <f>IF(AND(ISBLANK(F1189),H1189="in-sample"),"",IF(AND(Temp!fhor_indata=1,H1189="out-sample",H1190="out-sample"),I1189,IF(AND(ISBLANK(F1190),H1189="out-sample"),"",IF(AND(Temp!optSeasCoef=0,Temp!sts_add=1),IF(H1189="in-sample",IF(Q1189=bigT,((pCell/bigT)*F1189)+((1-(pCell/bigT))*(I1189+J1189)),IF(OR(ISBLANK(F1190),COUNT($F$2:F1189)&lt;=pCell),F1189,((pCell/COUNT($F$2:F1189))*F1189)+((1-(pCell/COUNT($F$2:F1189)))*(I1189+J1189)))),I1189),IF(AND(Temp!optSeasCoef=0,Temp!sts_multp=1),IF(H1189="in-sample",IF(Q1189=bigT,((pCell/bigT)*F1189)+((1-(pCell/bigT))*(I1189*J1189)),IF(OR(ISBLANK(F1190),COUNT(F$2:$F1189)&lt;=pCell),F1189,((pCell/COUNT($F$2:F1189))*F1189)+((1-(pCell/COUNT($F$2:F1189)))*(I1189*J1189)))),I1189),IF(Temp!sts_add=1,IF(H1189="in-sample",IF(Q1189=bigT,((pCell/bigT)*AX1189)+((1-(pCell/bigT))*(I1189+J1189)),IF(OR(ISBLANK(F1190),COUNT($AX$2:AX1189)&lt;=pCell),AX1189,((pCell/COUNT($AX$2:AX1189))*AX1189)+((1-(pCell/COUNT($AX$2:AX1189)))*(I1189+J1189)))),I1189),IF(H1189="in-sample",IF(Q1189=bigT,((pCell/bigT)*AX1189)+((1-(pCell/bigT))*(I1189*J1189)),IF(OR(ISBLANK(F1190),COUNT($AX$2:AX1189)&lt;=pCell),AX1189,((pCell/COUNT($AX$2:AX1189))*AX1189)+((1-(pCell/COUNT($AX$2:AX1189)))*(I1189*J1189)))),I1189)))))))</f>
        <v/>
      </c>
      <c r="J1190" s="120" t="str">
        <f>IF(AND(ISBLANK(F1189),H1189="in-sample"),"",IF(AND(Temp!fhor_indata=1,H1189="out-sample",H1190="out-sample"),J1189,IF(AND(ISBLANK(F1190),H1189="out-sample"),"",IF(AND(Temp!optSeasCoef=0,Temp!sts_add=1),IF(H1189="in-sample",IF(Q1189=bigT,((qCell/bigT)*(I1190-I1189))+((1-(qCell/bigT))*J1189),IF(OR(ISBLANK(F1190),COUNT($F$2:F1189)&lt;=qCell),IF(COUNT($F$2:F1189)=1,0,F1189-F1188),((qCell/COUNT($F$2:F1189))*(I1190-I1189))+((1-(qCell/COUNT($F$2:F1189)))*J1189))),J1189),IF(AND(Temp!optSeasCoef=0,Temp!sts_multp=1),IF(H1189="in-sample",IF(Q1189=bigT,((qCell/bigT)*(I1190/I1189))+((1-(qCell/bigT))*J1189),IF(qCell=0,1,IF(OR(ISBLANK(F1190),COUNT($F$2:F1189)&lt;=qCell),IF(COUNT($F$2:F1189)=1,1,F1189/F1188),((qCell/COUNT($F$2:F1189))*(I1190/I1189))+((1-(qCell/COUNT($F$2:F1189)))*J1189)))),J1189),IF(Temp!sts_add=1,IF(H1189="in-sample",IF(Q1189=bigT,((qCell/bigT)*(I1190-I1189))+((1-(qCell/bigT))*J1189),IF(OR(ISBLANK(F1190),COUNT($AX$2:AX1189)&lt;=qCell),IF(COUNT($AX$2:AX1189)=1,0,AX1189-AX1188),((qCell/COUNT($AX$2:AX1189))*(I1190-I1189))+((1-(qCell/COUNT($AX$2:AX1189)))*J1189))),J1189),IF(H1189="in-sample",IF(Q1189=bigT,((qCell/bigT)*(I1190/I1189))+((1-(qCell/bigT))*J1189),IF(qCell=0,1,IF(OR(ISBLANK(F1190),COUNT($AX$2:AX1189)&lt;=qCell),IF(COUNT($AX$2:AX1189)=1,1,AX1189/AX1188),((qCell/COUNT($AX$2:AX1189))*(I1190/I1189))+((1-(qCell/COUNT($AX$2:AX1189)))*J1189)))),J1189)))))))</f>
        <v/>
      </c>
      <c r="K1190" s="120" t="str">
        <f>IF(H1190="","",IF(AND(Temp!optSeasCoef=0,Temp!sts_add=1),IF(H1190="out-sample",I1190+(Q1190*J1190),I1190+J1190),IF(AND(Temp!optSeasCoef=0,Temp!sts_multp=1),IF(H1190="out-sample",I1190*(J1190^Q1190),I1190*J1190),IF(Temp!sts_add=1,IF(H1190="out-sample",(I1190+(Q1190*J1190))*G1190,(I1190+J1190)*G1190),IF(H1190="out-sample",I1190*(J1190^Q1190)*G1190,I1190*J1190*G1190)))))</f>
        <v/>
      </c>
      <c r="L1190" s="116" t="str">
        <f t="shared" si="198"/>
        <v/>
      </c>
      <c r="M1190" s="116" t="str">
        <f t="shared" si="199"/>
        <v/>
      </c>
      <c r="N1190" s="116" t="str">
        <f t="shared" si="200"/>
        <v/>
      </c>
      <c r="O1190" s="116" t="str">
        <f t="shared" si="201"/>
        <v/>
      </c>
      <c r="P1190" s="116" t="str">
        <f t="shared" si="202"/>
        <v/>
      </c>
      <c r="Q1190" s="94" t="str">
        <f>IF(AND(Temp!fhor_indata=1,ISBLANK(F1190),H1189="in-sample"),1,IF(AND(Temp!fhor_indata=1,H1189="out-sample",Q1189&lt;XfHor),Q1189+1,IF(ISBLANK(F1190),"",IF(AND(H1190="out-sample",H1189="in-sample"),1,IF(AND(H1190="out-sample",H1189="out-sample"),Q1189+1,IF(ISNUMBER(Q1189),Q1189+1,1))))))</f>
        <v/>
      </c>
      <c r="R1190" s="94" t="str">
        <f t="shared" si="203"/>
        <v/>
      </c>
      <c r="S1190" s="94" t="str">
        <f>IF(Temp!fhor_indata=1,IF(S1189=XobsHor,1,IF(COUNT($S$2:S1189)&lt;=XobsHor,S1189+1,IF(AND(COUNT($S$2:S1189)&lt;=XobsHor+XfHor,IFERROR(MOD(S1189,XobsHor)&lt;XfHor,FALSE)),S1189+1,""))),IF(ISBLANK(F1190),"",IF(S1189=maxP,1,IF(S1189&lt;maxP,S1189+1,IF(COUNT($S$2:S1190)&lt;=XobsHor,S1189+1,"")))))</f>
        <v/>
      </c>
      <c r="T1190" s="3"/>
      <c r="U1190" s="6"/>
      <c r="V1190" s="6"/>
      <c r="W1190" s="6"/>
      <c r="X1190" s="6"/>
      <c r="Y1190" s="6"/>
      <c r="Z1190" s="6"/>
      <c r="AA1190" s="6"/>
      <c r="AB1190" s="6"/>
      <c r="AC1190" s="6"/>
      <c r="AD1190" s="6"/>
      <c r="AE1190" s="6"/>
      <c r="AF1190" s="6"/>
      <c r="AG1190" s="6"/>
      <c r="AH1190" s="6"/>
      <c r="AI1190" s="6"/>
      <c r="AJ1190" s="6"/>
      <c r="AK1190" s="6"/>
      <c r="AW1190" s="122" t="str">
        <f t="shared" si="205"/>
        <v/>
      </c>
      <c r="AX1190" s="123" t="str">
        <f t="shared" si="206"/>
        <v/>
      </c>
      <c r="AY1190" s="124" t="str">
        <f t="shared" si="207"/>
        <v/>
      </c>
      <c r="AZ1190" s="124" t="str">
        <f t="shared" si="208"/>
        <v/>
      </c>
      <c r="BF1190" s="91"/>
    </row>
    <row r="1191" spans="1:58" s="78" customFormat="1" ht="14.25" x14ac:dyDescent="0.2">
      <c r="A1191" s="6"/>
      <c r="B1191" s="6"/>
      <c r="C1191" s="6"/>
      <c r="D1191" s="3"/>
      <c r="E1191" s="98" t="str">
        <f t="shared" si="204"/>
        <v/>
      </c>
      <c r="F1191" s="117"/>
      <c r="G1191" s="116" t="str">
        <f>IF(E1191="","",IF(Temp!optSeasCoef=0,1,INDEX($C$2:$C$13,IF(MOD(COUNT($E$2:E1191),seas_indx)=0,seas_indx,MOD(COUNT($E$2:E1191),seas_indx)))))</f>
        <v/>
      </c>
      <c r="H1191" s="97" t="str">
        <f>IFERROR(IF(Temp!fhor_indata=1,IF(COUNT($S$2:S1191)&lt;=XobsHor,"in-sample",IF(AND(COUNT($S$2:S1191)&lt;=XobsHor+XfHor,MOD(S1190,XobsHor)&lt;XfHor),"out-sample","")),IF(ISBLANK(F1191),"",IF(COUNT($F$2:F1191)&lt;=XobsHor-XfHor,"in-sample","out-sample"))),"")</f>
        <v/>
      </c>
      <c r="I1191" s="120" t="str">
        <f>IF(AND(ISBLANK(F1190),H1190="in-sample"),"",IF(AND(Temp!fhor_indata=1,H1190="out-sample",H1191="out-sample"),I1190,IF(AND(ISBLANK(F1191),H1190="out-sample"),"",IF(AND(Temp!optSeasCoef=0,Temp!sts_add=1),IF(H1190="in-sample",IF(Q1190=bigT,((pCell/bigT)*F1190)+((1-(pCell/bigT))*(I1190+J1190)),IF(OR(ISBLANK(F1191),COUNT($F$2:F1190)&lt;=pCell),F1190,((pCell/COUNT($F$2:F1190))*F1190)+((1-(pCell/COUNT($F$2:F1190)))*(I1190+J1190)))),I1190),IF(AND(Temp!optSeasCoef=0,Temp!sts_multp=1),IF(H1190="in-sample",IF(Q1190=bigT,((pCell/bigT)*F1190)+((1-(pCell/bigT))*(I1190*J1190)),IF(OR(ISBLANK(F1191),COUNT(F$2:$F1190)&lt;=pCell),F1190,((pCell/COUNT($F$2:F1190))*F1190)+((1-(pCell/COUNT($F$2:F1190)))*(I1190*J1190)))),I1190),IF(Temp!sts_add=1,IF(H1190="in-sample",IF(Q1190=bigT,((pCell/bigT)*AX1190)+((1-(pCell/bigT))*(I1190+J1190)),IF(OR(ISBLANK(F1191),COUNT($AX$2:AX1190)&lt;=pCell),AX1190,((pCell/COUNT($AX$2:AX1190))*AX1190)+((1-(pCell/COUNT($AX$2:AX1190)))*(I1190+J1190)))),I1190),IF(H1190="in-sample",IF(Q1190=bigT,((pCell/bigT)*AX1190)+((1-(pCell/bigT))*(I1190*J1190)),IF(OR(ISBLANK(F1191),COUNT($AX$2:AX1190)&lt;=pCell),AX1190,((pCell/COUNT($AX$2:AX1190))*AX1190)+((1-(pCell/COUNT($AX$2:AX1190)))*(I1190*J1190)))),I1190)))))))</f>
        <v/>
      </c>
      <c r="J1191" s="120" t="str">
        <f>IF(AND(ISBLANK(F1190),H1190="in-sample"),"",IF(AND(Temp!fhor_indata=1,H1190="out-sample",H1191="out-sample"),J1190,IF(AND(ISBLANK(F1191),H1190="out-sample"),"",IF(AND(Temp!optSeasCoef=0,Temp!sts_add=1),IF(H1190="in-sample",IF(Q1190=bigT,((qCell/bigT)*(I1191-I1190))+((1-(qCell/bigT))*J1190),IF(OR(ISBLANK(F1191),COUNT($F$2:F1190)&lt;=qCell),IF(COUNT($F$2:F1190)=1,0,F1190-F1189),((qCell/COUNT($F$2:F1190))*(I1191-I1190))+((1-(qCell/COUNT($F$2:F1190)))*J1190))),J1190),IF(AND(Temp!optSeasCoef=0,Temp!sts_multp=1),IF(H1190="in-sample",IF(Q1190=bigT,((qCell/bigT)*(I1191/I1190))+((1-(qCell/bigT))*J1190),IF(qCell=0,1,IF(OR(ISBLANK(F1191),COUNT($F$2:F1190)&lt;=qCell),IF(COUNT($F$2:F1190)=1,1,F1190/F1189),((qCell/COUNT($F$2:F1190))*(I1191/I1190))+((1-(qCell/COUNT($F$2:F1190)))*J1190)))),J1190),IF(Temp!sts_add=1,IF(H1190="in-sample",IF(Q1190=bigT,((qCell/bigT)*(I1191-I1190))+((1-(qCell/bigT))*J1190),IF(OR(ISBLANK(F1191),COUNT($AX$2:AX1190)&lt;=qCell),IF(COUNT($AX$2:AX1190)=1,0,AX1190-AX1189),((qCell/COUNT($AX$2:AX1190))*(I1191-I1190))+((1-(qCell/COUNT($AX$2:AX1190)))*J1190))),J1190),IF(H1190="in-sample",IF(Q1190=bigT,((qCell/bigT)*(I1191/I1190))+((1-(qCell/bigT))*J1190),IF(qCell=0,1,IF(OR(ISBLANK(F1191),COUNT($AX$2:AX1190)&lt;=qCell),IF(COUNT($AX$2:AX1190)=1,1,AX1190/AX1189),((qCell/COUNT($AX$2:AX1190))*(I1191/I1190))+((1-(qCell/COUNT($AX$2:AX1190)))*J1190)))),J1190)))))))</f>
        <v/>
      </c>
      <c r="K1191" s="120" t="str">
        <f>IF(H1191="","",IF(AND(Temp!optSeasCoef=0,Temp!sts_add=1),IF(H1191="out-sample",I1191+(Q1191*J1191),I1191+J1191),IF(AND(Temp!optSeasCoef=0,Temp!sts_multp=1),IF(H1191="out-sample",I1191*(J1191^Q1191),I1191*J1191),IF(Temp!sts_add=1,IF(H1191="out-sample",(I1191+(Q1191*J1191))*G1191,(I1191+J1191)*G1191),IF(H1191="out-sample",I1191*(J1191^Q1191)*G1191,I1191*J1191*G1191)))))</f>
        <v/>
      </c>
      <c r="L1191" s="116" t="str">
        <f t="shared" si="198"/>
        <v/>
      </c>
      <c r="M1191" s="116" t="str">
        <f t="shared" si="199"/>
        <v/>
      </c>
      <c r="N1191" s="116" t="str">
        <f t="shared" si="200"/>
        <v/>
      </c>
      <c r="O1191" s="116" t="str">
        <f t="shared" si="201"/>
        <v/>
      </c>
      <c r="P1191" s="116" t="str">
        <f t="shared" si="202"/>
        <v/>
      </c>
      <c r="Q1191" s="94" t="str">
        <f>IF(AND(Temp!fhor_indata=1,ISBLANK(F1191),H1190="in-sample"),1,IF(AND(Temp!fhor_indata=1,H1190="out-sample",Q1190&lt;XfHor),Q1190+1,IF(ISBLANK(F1191),"",IF(AND(H1191="out-sample",H1190="in-sample"),1,IF(AND(H1191="out-sample",H1190="out-sample"),Q1190+1,IF(ISNUMBER(Q1190),Q1190+1,1))))))</f>
        <v/>
      </c>
      <c r="R1191" s="94" t="str">
        <f t="shared" si="203"/>
        <v/>
      </c>
      <c r="S1191" s="94" t="str">
        <f>IF(Temp!fhor_indata=1,IF(S1190=XobsHor,1,IF(COUNT($S$2:S1190)&lt;=XobsHor,S1190+1,IF(AND(COUNT($S$2:S1190)&lt;=XobsHor+XfHor,IFERROR(MOD(S1190,XobsHor)&lt;XfHor,FALSE)),S1190+1,""))),IF(ISBLANK(F1191),"",IF(S1190=maxP,1,IF(S1190&lt;maxP,S1190+1,IF(COUNT($S$2:S1191)&lt;=XobsHor,S1190+1,"")))))</f>
        <v/>
      </c>
      <c r="T1191" s="3"/>
      <c r="U1191" s="6"/>
      <c r="V1191" s="6"/>
      <c r="W1191" s="6"/>
      <c r="X1191" s="6"/>
      <c r="Y1191" s="6"/>
      <c r="Z1191" s="6"/>
      <c r="AA1191" s="6"/>
      <c r="AB1191" s="6"/>
      <c r="AC1191" s="6"/>
      <c r="AD1191" s="6"/>
      <c r="AE1191" s="6"/>
      <c r="AF1191" s="6"/>
      <c r="AG1191" s="6"/>
      <c r="AH1191" s="6"/>
      <c r="AI1191" s="6"/>
      <c r="AJ1191" s="6"/>
      <c r="AK1191" s="6"/>
      <c r="AW1191" s="122" t="str">
        <f t="shared" si="205"/>
        <v/>
      </c>
      <c r="AX1191" s="123" t="str">
        <f t="shared" si="206"/>
        <v/>
      </c>
      <c r="AY1191" s="124" t="str">
        <f t="shared" si="207"/>
        <v/>
      </c>
      <c r="AZ1191" s="124" t="str">
        <f t="shared" si="208"/>
        <v/>
      </c>
      <c r="BF1191" s="91"/>
    </row>
    <row r="1192" spans="1:58" s="78" customFormat="1" ht="14.25" x14ac:dyDescent="0.2">
      <c r="A1192" s="6"/>
      <c r="B1192" s="6"/>
      <c r="C1192" s="6"/>
      <c r="D1192" s="3"/>
      <c r="E1192" s="98" t="str">
        <f t="shared" si="204"/>
        <v/>
      </c>
      <c r="F1192" s="117"/>
      <c r="G1192" s="116" t="str">
        <f>IF(E1192="","",IF(Temp!optSeasCoef=0,1,INDEX($C$2:$C$13,IF(MOD(COUNT($E$2:E1192),seas_indx)=0,seas_indx,MOD(COUNT($E$2:E1192),seas_indx)))))</f>
        <v/>
      </c>
      <c r="H1192" s="97" t="str">
        <f>IFERROR(IF(Temp!fhor_indata=1,IF(COUNT($S$2:S1192)&lt;=XobsHor,"in-sample",IF(AND(COUNT($S$2:S1192)&lt;=XobsHor+XfHor,MOD(S1191,XobsHor)&lt;XfHor),"out-sample","")),IF(ISBLANK(F1192),"",IF(COUNT($F$2:F1192)&lt;=XobsHor-XfHor,"in-sample","out-sample"))),"")</f>
        <v/>
      </c>
      <c r="I1192" s="120" t="str">
        <f>IF(AND(ISBLANK(F1191),H1191="in-sample"),"",IF(AND(Temp!fhor_indata=1,H1191="out-sample",H1192="out-sample"),I1191,IF(AND(ISBLANK(F1192),H1191="out-sample"),"",IF(AND(Temp!optSeasCoef=0,Temp!sts_add=1),IF(H1191="in-sample",IF(Q1191=bigT,((pCell/bigT)*F1191)+((1-(pCell/bigT))*(I1191+J1191)),IF(OR(ISBLANK(F1192),COUNT($F$2:F1191)&lt;=pCell),F1191,((pCell/COUNT($F$2:F1191))*F1191)+((1-(pCell/COUNT($F$2:F1191)))*(I1191+J1191)))),I1191),IF(AND(Temp!optSeasCoef=0,Temp!sts_multp=1),IF(H1191="in-sample",IF(Q1191=bigT,((pCell/bigT)*F1191)+((1-(pCell/bigT))*(I1191*J1191)),IF(OR(ISBLANK(F1192),COUNT(F$2:$F1191)&lt;=pCell),F1191,((pCell/COUNT($F$2:F1191))*F1191)+((1-(pCell/COUNT($F$2:F1191)))*(I1191*J1191)))),I1191),IF(Temp!sts_add=1,IF(H1191="in-sample",IF(Q1191=bigT,((pCell/bigT)*AX1191)+((1-(pCell/bigT))*(I1191+J1191)),IF(OR(ISBLANK(F1192),COUNT($AX$2:AX1191)&lt;=pCell),AX1191,((pCell/COUNT($AX$2:AX1191))*AX1191)+((1-(pCell/COUNT($AX$2:AX1191)))*(I1191+J1191)))),I1191),IF(H1191="in-sample",IF(Q1191=bigT,((pCell/bigT)*AX1191)+((1-(pCell/bigT))*(I1191*J1191)),IF(OR(ISBLANK(F1192),COUNT($AX$2:AX1191)&lt;=pCell),AX1191,((pCell/COUNT($AX$2:AX1191))*AX1191)+((1-(pCell/COUNT($AX$2:AX1191)))*(I1191*J1191)))),I1191)))))))</f>
        <v/>
      </c>
      <c r="J1192" s="120" t="str">
        <f>IF(AND(ISBLANK(F1191),H1191="in-sample"),"",IF(AND(Temp!fhor_indata=1,H1191="out-sample",H1192="out-sample"),J1191,IF(AND(ISBLANK(F1192),H1191="out-sample"),"",IF(AND(Temp!optSeasCoef=0,Temp!sts_add=1),IF(H1191="in-sample",IF(Q1191=bigT,((qCell/bigT)*(I1192-I1191))+((1-(qCell/bigT))*J1191),IF(OR(ISBLANK(F1192),COUNT($F$2:F1191)&lt;=qCell),IF(COUNT($F$2:F1191)=1,0,F1191-F1190),((qCell/COUNT($F$2:F1191))*(I1192-I1191))+((1-(qCell/COUNT($F$2:F1191)))*J1191))),J1191),IF(AND(Temp!optSeasCoef=0,Temp!sts_multp=1),IF(H1191="in-sample",IF(Q1191=bigT,((qCell/bigT)*(I1192/I1191))+((1-(qCell/bigT))*J1191),IF(qCell=0,1,IF(OR(ISBLANK(F1192),COUNT($F$2:F1191)&lt;=qCell),IF(COUNT($F$2:F1191)=1,1,F1191/F1190),((qCell/COUNT($F$2:F1191))*(I1192/I1191))+((1-(qCell/COUNT($F$2:F1191)))*J1191)))),J1191),IF(Temp!sts_add=1,IF(H1191="in-sample",IF(Q1191=bigT,((qCell/bigT)*(I1192-I1191))+((1-(qCell/bigT))*J1191),IF(OR(ISBLANK(F1192),COUNT($AX$2:AX1191)&lt;=qCell),IF(COUNT($AX$2:AX1191)=1,0,AX1191-AX1190),((qCell/COUNT($AX$2:AX1191))*(I1192-I1191))+((1-(qCell/COUNT($AX$2:AX1191)))*J1191))),J1191),IF(H1191="in-sample",IF(Q1191=bigT,((qCell/bigT)*(I1192/I1191))+((1-(qCell/bigT))*J1191),IF(qCell=0,1,IF(OR(ISBLANK(F1192),COUNT($AX$2:AX1191)&lt;=qCell),IF(COUNT($AX$2:AX1191)=1,1,AX1191/AX1190),((qCell/COUNT($AX$2:AX1191))*(I1192/I1191))+((1-(qCell/COUNT($AX$2:AX1191)))*J1191)))),J1191)))))))</f>
        <v/>
      </c>
      <c r="K1192" s="120" t="str">
        <f>IF(H1192="","",IF(AND(Temp!optSeasCoef=0,Temp!sts_add=1),IF(H1192="out-sample",I1192+(Q1192*J1192),I1192+J1192),IF(AND(Temp!optSeasCoef=0,Temp!sts_multp=1),IF(H1192="out-sample",I1192*(J1192^Q1192),I1192*J1192),IF(Temp!sts_add=1,IF(H1192="out-sample",(I1192+(Q1192*J1192))*G1192,(I1192+J1192)*G1192),IF(H1192="out-sample",I1192*(J1192^Q1192)*G1192,I1192*J1192*G1192)))))</f>
        <v/>
      </c>
      <c r="L1192" s="116" t="str">
        <f t="shared" si="198"/>
        <v/>
      </c>
      <c r="M1192" s="116" t="str">
        <f t="shared" si="199"/>
        <v/>
      </c>
      <c r="N1192" s="116" t="str">
        <f t="shared" si="200"/>
        <v/>
      </c>
      <c r="O1192" s="116" t="str">
        <f t="shared" si="201"/>
        <v/>
      </c>
      <c r="P1192" s="116" t="str">
        <f t="shared" si="202"/>
        <v/>
      </c>
      <c r="Q1192" s="94" t="str">
        <f>IF(AND(Temp!fhor_indata=1,ISBLANK(F1192),H1191="in-sample"),1,IF(AND(Temp!fhor_indata=1,H1191="out-sample",Q1191&lt;XfHor),Q1191+1,IF(ISBLANK(F1192),"",IF(AND(H1192="out-sample",H1191="in-sample"),1,IF(AND(H1192="out-sample",H1191="out-sample"),Q1191+1,IF(ISNUMBER(Q1191),Q1191+1,1))))))</f>
        <v/>
      </c>
      <c r="R1192" s="94" t="str">
        <f t="shared" si="203"/>
        <v/>
      </c>
      <c r="S1192" s="94" t="str">
        <f>IF(Temp!fhor_indata=1,IF(S1191=XobsHor,1,IF(COUNT($S$2:S1191)&lt;=XobsHor,S1191+1,IF(AND(COUNT($S$2:S1191)&lt;=XobsHor+XfHor,IFERROR(MOD(S1191,XobsHor)&lt;XfHor,FALSE)),S1191+1,""))),IF(ISBLANK(F1192),"",IF(S1191=maxP,1,IF(S1191&lt;maxP,S1191+1,IF(COUNT($S$2:S1192)&lt;=XobsHor,S1191+1,"")))))</f>
        <v/>
      </c>
      <c r="T1192" s="3"/>
      <c r="U1192" s="6"/>
      <c r="V1192" s="6"/>
      <c r="W1192" s="6"/>
      <c r="X1192" s="6"/>
      <c r="Y1192" s="6"/>
      <c r="Z1192" s="6"/>
      <c r="AA1192" s="6"/>
      <c r="AB1192" s="6"/>
      <c r="AC1192" s="6"/>
      <c r="AD1192" s="6"/>
      <c r="AE1192" s="6"/>
      <c r="AF1192" s="6"/>
      <c r="AG1192" s="6"/>
      <c r="AH1192" s="6"/>
      <c r="AI1192" s="6"/>
      <c r="AJ1192" s="6"/>
      <c r="AK1192" s="6"/>
      <c r="AW1192" s="122" t="str">
        <f t="shared" si="205"/>
        <v/>
      </c>
      <c r="AX1192" s="123" t="str">
        <f t="shared" si="206"/>
        <v/>
      </c>
      <c r="AY1192" s="124" t="str">
        <f t="shared" si="207"/>
        <v/>
      </c>
      <c r="AZ1192" s="124" t="str">
        <f t="shared" si="208"/>
        <v/>
      </c>
      <c r="BF1192" s="91"/>
    </row>
    <row r="1193" spans="1:58" s="78" customFormat="1" ht="14.25" x14ac:dyDescent="0.2">
      <c r="A1193" s="6"/>
      <c r="B1193" s="6"/>
      <c r="C1193" s="6"/>
      <c r="D1193" s="3"/>
      <c r="E1193" s="98" t="str">
        <f t="shared" si="204"/>
        <v/>
      </c>
      <c r="F1193" s="117"/>
      <c r="G1193" s="116" t="str">
        <f>IF(E1193="","",IF(Temp!optSeasCoef=0,1,INDEX($C$2:$C$13,IF(MOD(COUNT($E$2:E1193),seas_indx)=0,seas_indx,MOD(COUNT($E$2:E1193),seas_indx)))))</f>
        <v/>
      </c>
      <c r="H1193" s="97" t="str">
        <f>IFERROR(IF(Temp!fhor_indata=1,IF(COUNT($S$2:S1193)&lt;=XobsHor,"in-sample",IF(AND(COUNT($S$2:S1193)&lt;=XobsHor+XfHor,MOD(S1192,XobsHor)&lt;XfHor),"out-sample","")),IF(ISBLANK(F1193),"",IF(COUNT($F$2:F1193)&lt;=XobsHor-XfHor,"in-sample","out-sample"))),"")</f>
        <v/>
      </c>
      <c r="I1193" s="120" t="str">
        <f>IF(AND(ISBLANK(F1192),H1192="in-sample"),"",IF(AND(Temp!fhor_indata=1,H1192="out-sample",H1193="out-sample"),I1192,IF(AND(ISBLANK(F1193),H1192="out-sample"),"",IF(AND(Temp!optSeasCoef=0,Temp!sts_add=1),IF(H1192="in-sample",IF(Q1192=bigT,((pCell/bigT)*F1192)+((1-(pCell/bigT))*(I1192+J1192)),IF(OR(ISBLANK(F1193),COUNT($F$2:F1192)&lt;=pCell),F1192,((pCell/COUNT($F$2:F1192))*F1192)+((1-(pCell/COUNT($F$2:F1192)))*(I1192+J1192)))),I1192),IF(AND(Temp!optSeasCoef=0,Temp!sts_multp=1),IF(H1192="in-sample",IF(Q1192=bigT,((pCell/bigT)*F1192)+((1-(pCell/bigT))*(I1192*J1192)),IF(OR(ISBLANK(F1193),COUNT(F$2:$F1192)&lt;=pCell),F1192,((pCell/COUNT($F$2:F1192))*F1192)+((1-(pCell/COUNT($F$2:F1192)))*(I1192*J1192)))),I1192),IF(Temp!sts_add=1,IF(H1192="in-sample",IF(Q1192=bigT,((pCell/bigT)*AX1192)+((1-(pCell/bigT))*(I1192+J1192)),IF(OR(ISBLANK(F1193),COUNT($AX$2:AX1192)&lt;=pCell),AX1192,((pCell/COUNT($AX$2:AX1192))*AX1192)+((1-(pCell/COUNT($AX$2:AX1192)))*(I1192+J1192)))),I1192),IF(H1192="in-sample",IF(Q1192=bigT,((pCell/bigT)*AX1192)+((1-(pCell/bigT))*(I1192*J1192)),IF(OR(ISBLANK(F1193),COUNT($AX$2:AX1192)&lt;=pCell),AX1192,((pCell/COUNT($AX$2:AX1192))*AX1192)+((1-(pCell/COUNT($AX$2:AX1192)))*(I1192*J1192)))),I1192)))))))</f>
        <v/>
      </c>
      <c r="J1193" s="120" t="str">
        <f>IF(AND(ISBLANK(F1192),H1192="in-sample"),"",IF(AND(Temp!fhor_indata=1,H1192="out-sample",H1193="out-sample"),J1192,IF(AND(ISBLANK(F1193),H1192="out-sample"),"",IF(AND(Temp!optSeasCoef=0,Temp!sts_add=1),IF(H1192="in-sample",IF(Q1192=bigT,((qCell/bigT)*(I1193-I1192))+((1-(qCell/bigT))*J1192),IF(OR(ISBLANK(F1193),COUNT($F$2:F1192)&lt;=qCell),IF(COUNT($F$2:F1192)=1,0,F1192-F1191),((qCell/COUNT($F$2:F1192))*(I1193-I1192))+((1-(qCell/COUNT($F$2:F1192)))*J1192))),J1192),IF(AND(Temp!optSeasCoef=0,Temp!sts_multp=1),IF(H1192="in-sample",IF(Q1192=bigT,((qCell/bigT)*(I1193/I1192))+((1-(qCell/bigT))*J1192),IF(qCell=0,1,IF(OR(ISBLANK(F1193),COUNT($F$2:F1192)&lt;=qCell),IF(COUNT($F$2:F1192)=1,1,F1192/F1191),((qCell/COUNT($F$2:F1192))*(I1193/I1192))+((1-(qCell/COUNT($F$2:F1192)))*J1192)))),J1192),IF(Temp!sts_add=1,IF(H1192="in-sample",IF(Q1192=bigT,((qCell/bigT)*(I1193-I1192))+((1-(qCell/bigT))*J1192),IF(OR(ISBLANK(F1193),COUNT($AX$2:AX1192)&lt;=qCell),IF(COUNT($AX$2:AX1192)=1,0,AX1192-AX1191),((qCell/COUNT($AX$2:AX1192))*(I1193-I1192))+((1-(qCell/COUNT($AX$2:AX1192)))*J1192))),J1192),IF(H1192="in-sample",IF(Q1192=bigT,((qCell/bigT)*(I1193/I1192))+((1-(qCell/bigT))*J1192),IF(qCell=0,1,IF(OR(ISBLANK(F1193),COUNT($AX$2:AX1192)&lt;=qCell),IF(COUNT($AX$2:AX1192)=1,1,AX1192/AX1191),((qCell/COUNT($AX$2:AX1192))*(I1193/I1192))+((1-(qCell/COUNT($AX$2:AX1192)))*J1192)))),J1192)))))))</f>
        <v/>
      </c>
      <c r="K1193" s="120" t="str">
        <f>IF(H1193="","",IF(AND(Temp!optSeasCoef=0,Temp!sts_add=1),IF(H1193="out-sample",I1193+(Q1193*J1193),I1193+J1193),IF(AND(Temp!optSeasCoef=0,Temp!sts_multp=1),IF(H1193="out-sample",I1193*(J1193^Q1193),I1193*J1193),IF(Temp!sts_add=1,IF(H1193="out-sample",(I1193+(Q1193*J1193))*G1193,(I1193+J1193)*G1193),IF(H1193="out-sample",I1193*(J1193^Q1193)*G1193,I1193*J1193*G1193)))))</f>
        <v/>
      </c>
      <c r="L1193" s="116" t="str">
        <f t="shared" si="198"/>
        <v/>
      </c>
      <c r="M1193" s="116" t="str">
        <f t="shared" si="199"/>
        <v/>
      </c>
      <c r="N1193" s="116" t="str">
        <f t="shared" si="200"/>
        <v/>
      </c>
      <c r="O1193" s="116" t="str">
        <f t="shared" si="201"/>
        <v/>
      </c>
      <c r="P1193" s="116" t="str">
        <f t="shared" si="202"/>
        <v/>
      </c>
      <c r="Q1193" s="94" t="str">
        <f>IF(AND(Temp!fhor_indata=1,ISBLANK(F1193),H1192="in-sample"),1,IF(AND(Temp!fhor_indata=1,H1192="out-sample",Q1192&lt;XfHor),Q1192+1,IF(ISBLANK(F1193),"",IF(AND(H1193="out-sample",H1192="in-sample"),1,IF(AND(H1193="out-sample",H1192="out-sample"),Q1192+1,IF(ISNUMBER(Q1192),Q1192+1,1))))))</f>
        <v/>
      </c>
      <c r="R1193" s="94" t="str">
        <f t="shared" si="203"/>
        <v/>
      </c>
      <c r="S1193" s="94" t="str">
        <f>IF(Temp!fhor_indata=1,IF(S1192=XobsHor,1,IF(COUNT($S$2:S1192)&lt;=XobsHor,S1192+1,IF(AND(COUNT($S$2:S1192)&lt;=XobsHor+XfHor,IFERROR(MOD(S1192,XobsHor)&lt;XfHor,FALSE)),S1192+1,""))),IF(ISBLANK(F1193),"",IF(S1192=maxP,1,IF(S1192&lt;maxP,S1192+1,IF(COUNT($S$2:S1193)&lt;=XobsHor,S1192+1,"")))))</f>
        <v/>
      </c>
      <c r="T1193" s="3"/>
      <c r="U1193" s="6"/>
      <c r="V1193" s="6"/>
      <c r="W1193" s="6"/>
      <c r="X1193" s="6"/>
      <c r="Y1193" s="6"/>
      <c r="Z1193" s="6"/>
      <c r="AA1193" s="6"/>
      <c r="AB1193" s="6"/>
      <c r="AC1193" s="6"/>
      <c r="AD1193" s="6"/>
      <c r="AE1193" s="6"/>
      <c r="AF1193" s="6"/>
      <c r="AG1193" s="6"/>
      <c r="AH1193" s="6"/>
      <c r="AI1193" s="6"/>
      <c r="AJ1193" s="6"/>
      <c r="AK1193" s="6"/>
      <c r="AW1193" s="122" t="str">
        <f t="shared" si="205"/>
        <v/>
      </c>
      <c r="AX1193" s="123" t="str">
        <f t="shared" si="206"/>
        <v/>
      </c>
      <c r="AY1193" s="124" t="str">
        <f t="shared" si="207"/>
        <v/>
      </c>
      <c r="AZ1193" s="124" t="str">
        <f t="shared" si="208"/>
        <v/>
      </c>
      <c r="BF1193" s="91"/>
    </row>
    <row r="1194" spans="1:58" s="78" customFormat="1" ht="14.25" x14ac:dyDescent="0.2">
      <c r="A1194" s="6"/>
      <c r="B1194" s="6"/>
      <c r="C1194" s="6"/>
      <c r="D1194" s="3"/>
      <c r="E1194" s="98" t="str">
        <f t="shared" si="204"/>
        <v/>
      </c>
      <c r="F1194" s="117"/>
      <c r="G1194" s="116" t="str">
        <f>IF(E1194="","",IF(Temp!optSeasCoef=0,1,INDEX($C$2:$C$13,IF(MOD(COUNT($E$2:E1194),seas_indx)=0,seas_indx,MOD(COUNT($E$2:E1194),seas_indx)))))</f>
        <v/>
      </c>
      <c r="H1194" s="97" t="str">
        <f>IFERROR(IF(Temp!fhor_indata=1,IF(COUNT($S$2:S1194)&lt;=XobsHor,"in-sample",IF(AND(COUNT($S$2:S1194)&lt;=XobsHor+XfHor,MOD(S1193,XobsHor)&lt;XfHor),"out-sample","")),IF(ISBLANK(F1194),"",IF(COUNT($F$2:F1194)&lt;=XobsHor-XfHor,"in-sample","out-sample"))),"")</f>
        <v/>
      </c>
      <c r="I1194" s="120" t="str">
        <f>IF(AND(ISBLANK(F1193),H1193="in-sample"),"",IF(AND(Temp!fhor_indata=1,H1193="out-sample",H1194="out-sample"),I1193,IF(AND(ISBLANK(F1194),H1193="out-sample"),"",IF(AND(Temp!optSeasCoef=0,Temp!sts_add=1),IF(H1193="in-sample",IF(Q1193=bigT,((pCell/bigT)*F1193)+((1-(pCell/bigT))*(I1193+J1193)),IF(OR(ISBLANK(F1194),COUNT($F$2:F1193)&lt;=pCell),F1193,((pCell/COUNT($F$2:F1193))*F1193)+((1-(pCell/COUNT($F$2:F1193)))*(I1193+J1193)))),I1193),IF(AND(Temp!optSeasCoef=0,Temp!sts_multp=1),IF(H1193="in-sample",IF(Q1193=bigT,((pCell/bigT)*F1193)+((1-(pCell/bigT))*(I1193*J1193)),IF(OR(ISBLANK(F1194),COUNT(F$2:$F1193)&lt;=pCell),F1193,((pCell/COUNT($F$2:F1193))*F1193)+((1-(pCell/COUNT($F$2:F1193)))*(I1193*J1193)))),I1193),IF(Temp!sts_add=1,IF(H1193="in-sample",IF(Q1193=bigT,((pCell/bigT)*AX1193)+((1-(pCell/bigT))*(I1193+J1193)),IF(OR(ISBLANK(F1194),COUNT($AX$2:AX1193)&lt;=pCell),AX1193,((pCell/COUNT($AX$2:AX1193))*AX1193)+((1-(pCell/COUNT($AX$2:AX1193)))*(I1193+J1193)))),I1193),IF(H1193="in-sample",IF(Q1193=bigT,((pCell/bigT)*AX1193)+((1-(pCell/bigT))*(I1193*J1193)),IF(OR(ISBLANK(F1194),COUNT($AX$2:AX1193)&lt;=pCell),AX1193,((pCell/COUNT($AX$2:AX1193))*AX1193)+((1-(pCell/COUNT($AX$2:AX1193)))*(I1193*J1193)))),I1193)))))))</f>
        <v/>
      </c>
      <c r="J1194" s="120" t="str">
        <f>IF(AND(ISBLANK(F1193),H1193="in-sample"),"",IF(AND(Temp!fhor_indata=1,H1193="out-sample",H1194="out-sample"),J1193,IF(AND(ISBLANK(F1194),H1193="out-sample"),"",IF(AND(Temp!optSeasCoef=0,Temp!sts_add=1),IF(H1193="in-sample",IF(Q1193=bigT,((qCell/bigT)*(I1194-I1193))+((1-(qCell/bigT))*J1193),IF(OR(ISBLANK(F1194),COUNT($F$2:F1193)&lt;=qCell),IF(COUNT($F$2:F1193)=1,0,F1193-F1192),((qCell/COUNT($F$2:F1193))*(I1194-I1193))+((1-(qCell/COUNT($F$2:F1193)))*J1193))),J1193),IF(AND(Temp!optSeasCoef=0,Temp!sts_multp=1),IF(H1193="in-sample",IF(Q1193=bigT,((qCell/bigT)*(I1194/I1193))+((1-(qCell/bigT))*J1193),IF(qCell=0,1,IF(OR(ISBLANK(F1194),COUNT($F$2:F1193)&lt;=qCell),IF(COUNT($F$2:F1193)=1,1,F1193/F1192),((qCell/COUNT($F$2:F1193))*(I1194/I1193))+((1-(qCell/COUNT($F$2:F1193)))*J1193)))),J1193),IF(Temp!sts_add=1,IF(H1193="in-sample",IF(Q1193=bigT,((qCell/bigT)*(I1194-I1193))+((1-(qCell/bigT))*J1193),IF(OR(ISBLANK(F1194),COUNT($AX$2:AX1193)&lt;=qCell),IF(COUNT($AX$2:AX1193)=1,0,AX1193-AX1192),((qCell/COUNT($AX$2:AX1193))*(I1194-I1193))+((1-(qCell/COUNT($AX$2:AX1193)))*J1193))),J1193),IF(H1193="in-sample",IF(Q1193=bigT,((qCell/bigT)*(I1194/I1193))+((1-(qCell/bigT))*J1193),IF(qCell=0,1,IF(OR(ISBLANK(F1194),COUNT($AX$2:AX1193)&lt;=qCell),IF(COUNT($AX$2:AX1193)=1,1,AX1193/AX1192),((qCell/COUNT($AX$2:AX1193))*(I1194/I1193))+((1-(qCell/COUNT($AX$2:AX1193)))*J1193)))),J1193)))))))</f>
        <v/>
      </c>
      <c r="K1194" s="120" t="str">
        <f>IF(H1194="","",IF(AND(Temp!optSeasCoef=0,Temp!sts_add=1),IF(H1194="out-sample",I1194+(Q1194*J1194),I1194+J1194),IF(AND(Temp!optSeasCoef=0,Temp!sts_multp=1),IF(H1194="out-sample",I1194*(J1194^Q1194),I1194*J1194),IF(Temp!sts_add=1,IF(H1194="out-sample",(I1194+(Q1194*J1194))*G1194,(I1194+J1194)*G1194),IF(H1194="out-sample",I1194*(J1194^Q1194)*G1194,I1194*J1194*G1194)))))</f>
        <v/>
      </c>
      <c r="L1194" s="116" t="str">
        <f t="shared" si="198"/>
        <v/>
      </c>
      <c r="M1194" s="116" t="str">
        <f t="shared" si="199"/>
        <v/>
      </c>
      <c r="N1194" s="116" t="str">
        <f t="shared" si="200"/>
        <v/>
      </c>
      <c r="O1194" s="116" t="str">
        <f t="shared" si="201"/>
        <v/>
      </c>
      <c r="P1194" s="116" t="str">
        <f t="shared" si="202"/>
        <v/>
      </c>
      <c r="Q1194" s="94" t="str">
        <f>IF(AND(Temp!fhor_indata=1,ISBLANK(F1194),H1193="in-sample"),1,IF(AND(Temp!fhor_indata=1,H1193="out-sample",Q1193&lt;XfHor),Q1193+1,IF(ISBLANK(F1194),"",IF(AND(H1194="out-sample",H1193="in-sample"),1,IF(AND(H1194="out-sample",H1193="out-sample"),Q1193+1,IF(ISNUMBER(Q1193),Q1193+1,1))))))</f>
        <v/>
      </c>
      <c r="R1194" s="94" t="str">
        <f t="shared" si="203"/>
        <v/>
      </c>
      <c r="S1194" s="94" t="str">
        <f>IF(Temp!fhor_indata=1,IF(S1193=XobsHor,1,IF(COUNT($S$2:S1193)&lt;=XobsHor,S1193+1,IF(AND(COUNT($S$2:S1193)&lt;=XobsHor+XfHor,IFERROR(MOD(S1193,XobsHor)&lt;XfHor,FALSE)),S1193+1,""))),IF(ISBLANK(F1194),"",IF(S1193=maxP,1,IF(S1193&lt;maxP,S1193+1,IF(COUNT($S$2:S1194)&lt;=XobsHor,S1193+1,"")))))</f>
        <v/>
      </c>
      <c r="T1194" s="3"/>
      <c r="U1194" s="6"/>
      <c r="V1194" s="6"/>
      <c r="W1194" s="6"/>
      <c r="X1194" s="6"/>
      <c r="Y1194" s="6"/>
      <c r="Z1194" s="6"/>
      <c r="AA1194" s="6"/>
      <c r="AB1194" s="6"/>
      <c r="AC1194" s="6"/>
      <c r="AD1194" s="6"/>
      <c r="AE1194" s="6"/>
      <c r="AF1194" s="6"/>
      <c r="AG1194" s="6"/>
      <c r="AH1194" s="6"/>
      <c r="AI1194" s="6"/>
      <c r="AJ1194" s="6"/>
      <c r="AK1194" s="6"/>
      <c r="AW1194" s="122" t="str">
        <f t="shared" si="205"/>
        <v/>
      </c>
      <c r="AX1194" s="123" t="str">
        <f t="shared" si="206"/>
        <v/>
      </c>
      <c r="AY1194" s="124" t="str">
        <f t="shared" si="207"/>
        <v/>
      </c>
      <c r="AZ1194" s="124" t="str">
        <f t="shared" si="208"/>
        <v/>
      </c>
      <c r="BF1194" s="91"/>
    </row>
    <row r="1195" spans="1:58" s="78" customFormat="1" ht="14.25" x14ac:dyDescent="0.2">
      <c r="A1195" s="6"/>
      <c r="B1195" s="6"/>
      <c r="C1195" s="6"/>
      <c r="D1195" s="3"/>
      <c r="E1195" s="98" t="str">
        <f t="shared" si="204"/>
        <v/>
      </c>
      <c r="F1195" s="117"/>
      <c r="G1195" s="116" t="str">
        <f>IF(E1195="","",IF(Temp!optSeasCoef=0,1,INDEX($C$2:$C$13,IF(MOD(COUNT($E$2:E1195),seas_indx)=0,seas_indx,MOD(COUNT($E$2:E1195),seas_indx)))))</f>
        <v/>
      </c>
      <c r="H1195" s="97" t="str">
        <f>IFERROR(IF(Temp!fhor_indata=1,IF(COUNT($S$2:S1195)&lt;=XobsHor,"in-sample",IF(AND(COUNT($S$2:S1195)&lt;=XobsHor+XfHor,MOD(S1194,XobsHor)&lt;XfHor),"out-sample","")),IF(ISBLANK(F1195),"",IF(COUNT($F$2:F1195)&lt;=XobsHor-XfHor,"in-sample","out-sample"))),"")</f>
        <v/>
      </c>
      <c r="I1195" s="120" t="str">
        <f>IF(AND(ISBLANK(F1194),H1194="in-sample"),"",IF(AND(Temp!fhor_indata=1,H1194="out-sample",H1195="out-sample"),I1194,IF(AND(ISBLANK(F1195),H1194="out-sample"),"",IF(AND(Temp!optSeasCoef=0,Temp!sts_add=1),IF(H1194="in-sample",IF(Q1194=bigT,((pCell/bigT)*F1194)+((1-(pCell/bigT))*(I1194+J1194)),IF(OR(ISBLANK(F1195),COUNT($F$2:F1194)&lt;=pCell),F1194,((pCell/COUNT($F$2:F1194))*F1194)+((1-(pCell/COUNT($F$2:F1194)))*(I1194+J1194)))),I1194),IF(AND(Temp!optSeasCoef=0,Temp!sts_multp=1),IF(H1194="in-sample",IF(Q1194=bigT,((pCell/bigT)*F1194)+((1-(pCell/bigT))*(I1194*J1194)),IF(OR(ISBLANK(F1195),COUNT(F$2:$F1194)&lt;=pCell),F1194,((pCell/COUNT($F$2:F1194))*F1194)+((1-(pCell/COUNT($F$2:F1194)))*(I1194*J1194)))),I1194),IF(Temp!sts_add=1,IF(H1194="in-sample",IF(Q1194=bigT,((pCell/bigT)*AX1194)+((1-(pCell/bigT))*(I1194+J1194)),IF(OR(ISBLANK(F1195),COUNT($AX$2:AX1194)&lt;=pCell),AX1194,((pCell/COUNT($AX$2:AX1194))*AX1194)+((1-(pCell/COUNT($AX$2:AX1194)))*(I1194+J1194)))),I1194),IF(H1194="in-sample",IF(Q1194=bigT,((pCell/bigT)*AX1194)+((1-(pCell/bigT))*(I1194*J1194)),IF(OR(ISBLANK(F1195),COUNT($AX$2:AX1194)&lt;=pCell),AX1194,((pCell/COUNT($AX$2:AX1194))*AX1194)+((1-(pCell/COUNT($AX$2:AX1194)))*(I1194*J1194)))),I1194)))))))</f>
        <v/>
      </c>
      <c r="J1195" s="120" t="str">
        <f>IF(AND(ISBLANK(F1194),H1194="in-sample"),"",IF(AND(Temp!fhor_indata=1,H1194="out-sample",H1195="out-sample"),J1194,IF(AND(ISBLANK(F1195),H1194="out-sample"),"",IF(AND(Temp!optSeasCoef=0,Temp!sts_add=1),IF(H1194="in-sample",IF(Q1194=bigT,((qCell/bigT)*(I1195-I1194))+((1-(qCell/bigT))*J1194),IF(OR(ISBLANK(F1195),COUNT($F$2:F1194)&lt;=qCell),IF(COUNT($F$2:F1194)=1,0,F1194-F1193),((qCell/COUNT($F$2:F1194))*(I1195-I1194))+((1-(qCell/COUNT($F$2:F1194)))*J1194))),J1194),IF(AND(Temp!optSeasCoef=0,Temp!sts_multp=1),IF(H1194="in-sample",IF(Q1194=bigT,((qCell/bigT)*(I1195/I1194))+((1-(qCell/bigT))*J1194),IF(qCell=0,1,IF(OR(ISBLANK(F1195),COUNT($F$2:F1194)&lt;=qCell),IF(COUNT($F$2:F1194)=1,1,F1194/F1193),((qCell/COUNT($F$2:F1194))*(I1195/I1194))+((1-(qCell/COUNT($F$2:F1194)))*J1194)))),J1194),IF(Temp!sts_add=1,IF(H1194="in-sample",IF(Q1194=bigT,((qCell/bigT)*(I1195-I1194))+((1-(qCell/bigT))*J1194),IF(OR(ISBLANK(F1195),COUNT($AX$2:AX1194)&lt;=qCell),IF(COUNT($AX$2:AX1194)=1,0,AX1194-AX1193),((qCell/COUNT($AX$2:AX1194))*(I1195-I1194))+((1-(qCell/COUNT($AX$2:AX1194)))*J1194))),J1194),IF(H1194="in-sample",IF(Q1194=bigT,((qCell/bigT)*(I1195/I1194))+((1-(qCell/bigT))*J1194),IF(qCell=0,1,IF(OR(ISBLANK(F1195),COUNT($AX$2:AX1194)&lt;=qCell),IF(COUNT($AX$2:AX1194)=1,1,AX1194/AX1193),((qCell/COUNT($AX$2:AX1194))*(I1195/I1194))+((1-(qCell/COUNT($AX$2:AX1194)))*J1194)))),J1194)))))))</f>
        <v/>
      </c>
      <c r="K1195" s="120" t="str">
        <f>IF(H1195="","",IF(AND(Temp!optSeasCoef=0,Temp!sts_add=1),IF(H1195="out-sample",I1195+(Q1195*J1195),I1195+J1195),IF(AND(Temp!optSeasCoef=0,Temp!sts_multp=1),IF(H1195="out-sample",I1195*(J1195^Q1195),I1195*J1195),IF(Temp!sts_add=1,IF(H1195="out-sample",(I1195+(Q1195*J1195))*G1195,(I1195+J1195)*G1195),IF(H1195="out-sample",I1195*(J1195^Q1195)*G1195,I1195*J1195*G1195)))))</f>
        <v/>
      </c>
      <c r="L1195" s="116" t="str">
        <f t="shared" si="198"/>
        <v/>
      </c>
      <c r="M1195" s="116" t="str">
        <f t="shared" si="199"/>
        <v/>
      </c>
      <c r="N1195" s="116" t="str">
        <f t="shared" si="200"/>
        <v/>
      </c>
      <c r="O1195" s="116" t="str">
        <f t="shared" si="201"/>
        <v/>
      </c>
      <c r="P1195" s="116" t="str">
        <f t="shared" si="202"/>
        <v/>
      </c>
      <c r="Q1195" s="94" t="str">
        <f>IF(AND(Temp!fhor_indata=1,ISBLANK(F1195),H1194="in-sample"),1,IF(AND(Temp!fhor_indata=1,H1194="out-sample",Q1194&lt;XfHor),Q1194+1,IF(ISBLANK(F1195),"",IF(AND(H1195="out-sample",H1194="in-sample"),1,IF(AND(H1195="out-sample",H1194="out-sample"),Q1194+1,IF(ISNUMBER(Q1194),Q1194+1,1))))))</f>
        <v/>
      </c>
      <c r="R1195" s="94" t="str">
        <f t="shared" si="203"/>
        <v/>
      </c>
      <c r="S1195" s="94" t="str">
        <f>IF(Temp!fhor_indata=1,IF(S1194=XobsHor,1,IF(COUNT($S$2:S1194)&lt;=XobsHor,S1194+1,IF(AND(COUNT($S$2:S1194)&lt;=XobsHor+XfHor,IFERROR(MOD(S1194,XobsHor)&lt;XfHor,FALSE)),S1194+1,""))),IF(ISBLANK(F1195),"",IF(S1194=maxP,1,IF(S1194&lt;maxP,S1194+1,IF(COUNT($S$2:S1195)&lt;=XobsHor,S1194+1,"")))))</f>
        <v/>
      </c>
      <c r="T1195" s="3"/>
      <c r="U1195" s="6"/>
      <c r="V1195" s="6"/>
      <c r="W1195" s="6"/>
      <c r="X1195" s="6"/>
      <c r="Y1195" s="6"/>
      <c r="Z1195" s="6"/>
      <c r="AA1195" s="6"/>
      <c r="AB1195" s="6"/>
      <c r="AC1195" s="6"/>
      <c r="AD1195" s="6"/>
      <c r="AE1195" s="6"/>
      <c r="AF1195" s="6"/>
      <c r="AG1195" s="6"/>
      <c r="AH1195" s="6"/>
      <c r="AI1195" s="6"/>
      <c r="AJ1195" s="6"/>
      <c r="AK1195" s="6"/>
      <c r="AW1195" s="122" t="str">
        <f t="shared" si="205"/>
        <v/>
      </c>
      <c r="AX1195" s="123" t="str">
        <f t="shared" si="206"/>
        <v/>
      </c>
      <c r="AY1195" s="124" t="str">
        <f t="shared" si="207"/>
        <v/>
      </c>
      <c r="AZ1195" s="124" t="str">
        <f t="shared" si="208"/>
        <v/>
      </c>
      <c r="BF1195" s="91"/>
    </row>
    <row r="1196" spans="1:58" s="78" customFormat="1" ht="14.25" x14ac:dyDescent="0.2">
      <c r="A1196" s="6"/>
      <c r="B1196" s="6"/>
      <c r="C1196" s="6"/>
      <c r="D1196" s="3"/>
      <c r="E1196" s="98" t="str">
        <f t="shared" si="204"/>
        <v/>
      </c>
      <c r="F1196" s="117"/>
      <c r="G1196" s="116" t="str">
        <f>IF(E1196="","",IF(Temp!optSeasCoef=0,1,INDEX($C$2:$C$13,IF(MOD(COUNT($E$2:E1196),seas_indx)=0,seas_indx,MOD(COUNT($E$2:E1196),seas_indx)))))</f>
        <v/>
      </c>
      <c r="H1196" s="97" t="str">
        <f>IFERROR(IF(Temp!fhor_indata=1,IF(COUNT($S$2:S1196)&lt;=XobsHor,"in-sample",IF(AND(COUNT($S$2:S1196)&lt;=XobsHor+XfHor,MOD(S1195,XobsHor)&lt;XfHor),"out-sample","")),IF(ISBLANK(F1196),"",IF(COUNT($F$2:F1196)&lt;=XobsHor-XfHor,"in-sample","out-sample"))),"")</f>
        <v/>
      </c>
      <c r="I1196" s="120" t="str">
        <f>IF(AND(ISBLANK(F1195),H1195="in-sample"),"",IF(AND(Temp!fhor_indata=1,H1195="out-sample",H1196="out-sample"),I1195,IF(AND(ISBLANK(F1196),H1195="out-sample"),"",IF(AND(Temp!optSeasCoef=0,Temp!sts_add=1),IF(H1195="in-sample",IF(Q1195=bigT,((pCell/bigT)*F1195)+((1-(pCell/bigT))*(I1195+J1195)),IF(OR(ISBLANK(F1196),COUNT($F$2:F1195)&lt;=pCell),F1195,((pCell/COUNT($F$2:F1195))*F1195)+((1-(pCell/COUNT($F$2:F1195)))*(I1195+J1195)))),I1195),IF(AND(Temp!optSeasCoef=0,Temp!sts_multp=1),IF(H1195="in-sample",IF(Q1195=bigT,((pCell/bigT)*F1195)+((1-(pCell/bigT))*(I1195*J1195)),IF(OR(ISBLANK(F1196),COUNT(F$2:$F1195)&lt;=pCell),F1195,((pCell/COUNT($F$2:F1195))*F1195)+((1-(pCell/COUNT($F$2:F1195)))*(I1195*J1195)))),I1195),IF(Temp!sts_add=1,IF(H1195="in-sample",IF(Q1195=bigT,((pCell/bigT)*AX1195)+((1-(pCell/bigT))*(I1195+J1195)),IF(OR(ISBLANK(F1196),COUNT($AX$2:AX1195)&lt;=pCell),AX1195,((pCell/COUNT($AX$2:AX1195))*AX1195)+((1-(pCell/COUNT($AX$2:AX1195)))*(I1195+J1195)))),I1195),IF(H1195="in-sample",IF(Q1195=bigT,((pCell/bigT)*AX1195)+((1-(pCell/bigT))*(I1195*J1195)),IF(OR(ISBLANK(F1196),COUNT($AX$2:AX1195)&lt;=pCell),AX1195,((pCell/COUNT($AX$2:AX1195))*AX1195)+((1-(pCell/COUNT($AX$2:AX1195)))*(I1195*J1195)))),I1195)))))))</f>
        <v/>
      </c>
      <c r="J1196" s="120" t="str">
        <f>IF(AND(ISBLANK(F1195),H1195="in-sample"),"",IF(AND(Temp!fhor_indata=1,H1195="out-sample",H1196="out-sample"),J1195,IF(AND(ISBLANK(F1196),H1195="out-sample"),"",IF(AND(Temp!optSeasCoef=0,Temp!sts_add=1),IF(H1195="in-sample",IF(Q1195=bigT,((qCell/bigT)*(I1196-I1195))+((1-(qCell/bigT))*J1195),IF(OR(ISBLANK(F1196),COUNT($F$2:F1195)&lt;=qCell),IF(COUNT($F$2:F1195)=1,0,F1195-F1194),((qCell/COUNT($F$2:F1195))*(I1196-I1195))+((1-(qCell/COUNT($F$2:F1195)))*J1195))),J1195),IF(AND(Temp!optSeasCoef=0,Temp!sts_multp=1),IF(H1195="in-sample",IF(Q1195=bigT,((qCell/bigT)*(I1196/I1195))+((1-(qCell/bigT))*J1195),IF(qCell=0,1,IF(OR(ISBLANK(F1196),COUNT($F$2:F1195)&lt;=qCell),IF(COUNT($F$2:F1195)=1,1,F1195/F1194),((qCell/COUNT($F$2:F1195))*(I1196/I1195))+((1-(qCell/COUNT($F$2:F1195)))*J1195)))),J1195),IF(Temp!sts_add=1,IF(H1195="in-sample",IF(Q1195=bigT,((qCell/bigT)*(I1196-I1195))+((1-(qCell/bigT))*J1195),IF(OR(ISBLANK(F1196),COUNT($AX$2:AX1195)&lt;=qCell),IF(COUNT($AX$2:AX1195)=1,0,AX1195-AX1194),((qCell/COUNT($AX$2:AX1195))*(I1196-I1195))+((1-(qCell/COUNT($AX$2:AX1195)))*J1195))),J1195),IF(H1195="in-sample",IF(Q1195=bigT,((qCell/bigT)*(I1196/I1195))+((1-(qCell/bigT))*J1195),IF(qCell=0,1,IF(OR(ISBLANK(F1196),COUNT($AX$2:AX1195)&lt;=qCell),IF(COUNT($AX$2:AX1195)=1,1,AX1195/AX1194),((qCell/COUNT($AX$2:AX1195))*(I1196/I1195))+((1-(qCell/COUNT($AX$2:AX1195)))*J1195)))),J1195)))))))</f>
        <v/>
      </c>
      <c r="K1196" s="120" t="str">
        <f>IF(H1196="","",IF(AND(Temp!optSeasCoef=0,Temp!sts_add=1),IF(H1196="out-sample",I1196+(Q1196*J1196),I1196+J1196),IF(AND(Temp!optSeasCoef=0,Temp!sts_multp=1),IF(H1196="out-sample",I1196*(J1196^Q1196),I1196*J1196),IF(Temp!sts_add=1,IF(H1196="out-sample",(I1196+(Q1196*J1196))*G1196,(I1196+J1196)*G1196),IF(H1196="out-sample",I1196*(J1196^Q1196)*G1196,I1196*J1196*G1196)))))</f>
        <v/>
      </c>
      <c r="L1196" s="116" t="str">
        <f t="shared" si="198"/>
        <v/>
      </c>
      <c r="M1196" s="116" t="str">
        <f t="shared" si="199"/>
        <v/>
      </c>
      <c r="N1196" s="116" t="str">
        <f t="shared" si="200"/>
        <v/>
      </c>
      <c r="O1196" s="116" t="str">
        <f t="shared" si="201"/>
        <v/>
      </c>
      <c r="P1196" s="116" t="str">
        <f t="shared" si="202"/>
        <v/>
      </c>
      <c r="Q1196" s="94" t="str">
        <f>IF(AND(Temp!fhor_indata=1,ISBLANK(F1196),H1195="in-sample"),1,IF(AND(Temp!fhor_indata=1,H1195="out-sample",Q1195&lt;XfHor),Q1195+1,IF(ISBLANK(F1196),"",IF(AND(H1196="out-sample",H1195="in-sample"),1,IF(AND(H1196="out-sample",H1195="out-sample"),Q1195+1,IF(ISNUMBER(Q1195),Q1195+1,1))))))</f>
        <v/>
      </c>
      <c r="R1196" s="94" t="str">
        <f t="shared" si="203"/>
        <v/>
      </c>
      <c r="S1196" s="94" t="str">
        <f>IF(Temp!fhor_indata=1,IF(S1195=XobsHor,1,IF(COUNT($S$2:S1195)&lt;=XobsHor,S1195+1,IF(AND(COUNT($S$2:S1195)&lt;=XobsHor+XfHor,IFERROR(MOD(S1195,XobsHor)&lt;XfHor,FALSE)),S1195+1,""))),IF(ISBLANK(F1196),"",IF(S1195=maxP,1,IF(S1195&lt;maxP,S1195+1,IF(COUNT($S$2:S1196)&lt;=XobsHor,S1195+1,"")))))</f>
        <v/>
      </c>
      <c r="T1196" s="3"/>
      <c r="U1196" s="6"/>
      <c r="V1196" s="6"/>
      <c r="W1196" s="6"/>
      <c r="X1196" s="6"/>
      <c r="Y1196" s="6"/>
      <c r="Z1196" s="6"/>
      <c r="AA1196" s="6"/>
      <c r="AB1196" s="6"/>
      <c r="AC1196" s="6"/>
      <c r="AD1196" s="6"/>
      <c r="AE1196" s="6"/>
      <c r="AF1196" s="6"/>
      <c r="AG1196" s="6"/>
      <c r="AH1196" s="6"/>
      <c r="AI1196" s="6"/>
      <c r="AJ1196" s="6"/>
      <c r="AK1196" s="6"/>
      <c r="AW1196" s="122" t="str">
        <f t="shared" si="205"/>
        <v/>
      </c>
      <c r="AX1196" s="123" t="str">
        <f t="shared" si="206"/>
        <v/>
      </c>
      <c r="AY1196" s="124" t="str">
        <f t="shared" si="207"/>
        <v/>
      </c>
      <c r="AZ1196" s="124" t="str">
        <f t="shared" si="208"/>
        <v/>
      </c>
      <c r="BF1196" s="91"/>
    </row>
    <row r="1197" spans="1:58" s="78" customFormat="1" ht="14.25" x14ac:dyDescent="0.2">
      <c r="A1197" s="6"/>
      <c r="B1197" s="6"/>
      <c r="C1197" s="6"/>
      <c r="D1197" s="3"/>
      <c r="E1197" s="98" t="str">
        <f t="shared" si="204"/>
        <v/>
      </c>
      <c r="F1197" s="117"/>
      <c r="G1197" s="116" t="str">
        <f>IF(E1197="","",IF(Temp!optSeasCoef=0,1,INDEX($C$2:$C$13,IF(MOD(COUNT($E$2:E1197),seas_indx)=0,seas_indx,MOD(COUNT($E$2:E1197),seas_indx)))))</f>
        <v/>
      </c>
      <c r="H1197" s="97" t="str">
        <f>IFERROR(IF(Temp!fhor_indata=1,IF(COUNT($S$2:S1197)&lt;=XobsHor,"in-sample",IF(AND(COUNT($S$2:S1197)&lt;=XobsHor+XfHor,MOD(S1196,XobsHor)&lt;XfHor),"out-sample","")),IF(ISBLANK(F1197),"",IF(COUNT($F$2:F1197)&lt;=XobsHor-XfHor,"in-sample","out-sample"))),"")</f>
        <v/>
      </c>
      <c r="I1197" s="120" t="str">
        <f>IF(AND(ISBLANK(F1196),H1196="in-sample"),"",IF(AND(Temp!fhor_indata=1,H1196="out-sample",H1197="out-sample"),I1196,IF(AND(ISBLANK(F1197),H1196="out-sample"),"",IF(AND(Temp!optSeasCoef=0,Temp!sts_add=1),IF(H1196="in-sample",IF(Q1196=bigT,((pCell/bigT)*F1196)+((1-(pCell/bigT))*(I1196+J1196)),IF(OR(ISBLANK(F1197),COUNT($F$2:F1196)&lt;=pCell),F1196,((pCell/COUNT($F$2:F1196))*F1196)+((1-(pCell/COUNT($F$2:F1196)))*(I1196+J1196)))),I1196),IF(AND(Temp!optSeasCoef=0,Temp!sts_multp=1),IF(H1196="in-sample",IF(Q1196=bigT,((pCell/bigT)*F1196)+((1-(pCell/bigT))*(I1196*J1196)),IF(OR(ISBLANK(F1197),COUNT(F$2:$F1196)&lt;=pCell),F1196,((pCell/COUNT($F$2:F1196))*F1196)+((1-(pCell/COUNT($F$2:F1196)))*(I1196*J1196)))),I1196),IF(Temp!sts_add=1,IF(H1196="in-sample",IF(Q1196=bigT,((pCell/bigT)*AX1196)+((1-(pCell/bigT))*(I1196+J1196)),IF(OR(ISBLANK(F1197),COUNT($AX$2:AX1196)&lt;=pCell),AX1196,((pCell/COUNT($AX$2:AX1196))*AX1196)+((1-(pCell/COUNT($AX$2:AX1196)))*(I1196+J1196)))),I1196),IF(H1196="in-sample",IF(Q1196=bigT,((pCell/bigT)*AX1196)+((1-(pCell/bigT))*(I1196*J1196)),IF(OR(ISBLANK(F1197),COUNT($AX$2:AX1196)&lt;=pCell),AX1196,((pCell/COUNT($AX$2:AX1196))*AX1196)+((1-(pCell/COUNT($AX$2:AX1196)))*(I1196*J1196)))),I1196)))))))</f>
        <v/>
      </c>
      <c r="J1197" s="120" t="str">
        <f>IF(AND(ISBLANK(F1196),H1196="in-sample"),"",IF(AND(Temp!fhor_indata=1,H1196="out-sample",H1197="out-sample"),J1196,IF(AND(ISBLANK(F1197),H1196="out-sample"),"",IF(AND(Temp!optSeasCoef=0,Temp!sts_add=1),IF(H1196="in-sample",IF(Q1196=bigT,((qCell/bigT)*(I1197-I1196))+((1-(qCell/bigT))*J1196),IF(OR(ISBLANK(F1197),COUNT($F$2:F1196)&lt;=qCell),IF(COUNT($F$2:F1196)=1,0,F1196-F1195),((qCell/COUNT($F$2:F1196))*(I1197-I1196))+((1-(qCell/COUNT($F$2:F1196)))*J1196))),J1196),IF(AND(Temp!optSeasCoef=0,Temp!sts_multp=1),IF(H1196="in-sample",IF(Q1196=bigT,((qCell/bigT)*(I1197/I1196))+((1-(qCell/bigT))*J1196),IF(qCell=0,1,IF(OR(ISBLANK(F1197),COUNT($F$2:F1196)&lt;=qCell),IF(COUNT($F$2:F1196)=1,1,F1196/F1195),((qCell/COUNT($F$2:F1196))*(I1197/I1196))+((1-(qCell/COUNT($F$2:F1196)))*J1196)))),J1196),IF(Temp!sts_add=1,IF(H1196="in-sample",IF(Q1196=bigT,((qCell/bigT)*(I1197-I1196))+((1-(qCell/bigT))*J1196),IF(OR(ISBLANK(F1197),COUNT($AX$2:AX1196)&lt;=qCell),IF(COUNT($AX$2:AX1196)=1,0,AX1196-AX1195),((qCell/COUNT($AX$2:AX1196))*(I1197-I1196))+((1-(qCell/COUNT($AX$2:AX1196)))*J1196))),J1196),IF(H1196="in-sample",IF(Q1196=bigT,((qCell/bigT)*(I1197/I1196))+((1-(qCell/bigT))*J1196),IF(qCell=0,1,IF(OR(ISBLANK(F1197),COUNT($AX$2:AX1196)&lt;=qCell),IF(COUNT($AX$2:AX1196)=1,1,AX1196/AX1195),((qCell/COUNT($AX$2:AX1196))*(I1197/I1196))+((1-(qCell/COUNT($AX$2:AX1196)))*J1196)))),J1196)))))))</f>
        <v/>
      </c>
      <c r="K1197" s="120" t="str">
        <f>IF(H1197="","",IF(AND(Temp!optSeasCoef=0,Temp!sts_add=1),IF(H1197="out-sample",I1197+(Q1197*J1197),I1197+J1197),IF(AND(Temp!optSeasCoef=0,Temp!sts_multp=1),IF(H1197="out-sample",I1197*(J1197^Q1197),I1197*J1197),IF(Temp!sts_add=1,IF(H1197="out-sample",(I1197+(Q1197*J1197))*G1197,(I1197+J1197)*G1197),IF(H1197="out-sample",I1197*(J1197^Q1197)*G1197,I1197*J1197*G1197)))))</f>
        <v/>
      </c>
      <c r="L1197" s="116" t="str">
        <f t="shared" si="198"/>
        <v/>
      </c>
      <c r="M1197" s="116" t="str">
        <f t="shared" si="199"/>
        <v/>
      </c>
      <c r="N1197" s="116" t="str">
        <f t="shared" si="200"/>
        <v/>
      </c>
      <c r="O1197" s="116" t="str">
        <f t="shared" si="201"/>
        <v/>
      </c>
      <c r="P1197" s="116" t="str">
        <f t="shared" si="202"/>
        <v/>
      </c>
      <c r="Q1197" s="94" t="str">
        <f>IF(AND(Temp!fhor_indata=1,ISBLANK(F1197),H1196="in-sample"),1,IF(AND(Temp!fhor_indata=1,H1196="out-sample",Q1196&lt;XfHor),Q1196+1,IF(ISBLANK(F1197),"",IF(AND(H1197="out-sample",H1196="in-sample"),1,IF(AND(H1197="out-sample",H1196="out-sample"),Q1196+1,IF(ISNUMBER(Q1196),Q1196+1,1))))))</f>
        <v/>
      </c>
      <c r="R1197" s="94" t="str">
        <f t="shared" si="203"/>
        <v/>
      </c>
      <c r="S1197" s="94" t="str">
        <f>IF(Temp!fhor_indata=1,IF(S1196=XobsHor,1,IF(COUNT($S$2:S1196)&lt;=XobsHor,S1196+1,IF(AND(COUNT($S$2:S1196)&lt;=XobsHor+XfHor,IFERROR(MOD(S1196,XobsHor)&lt;XfHor,FALSE)),S1196+1,""))),IF(ISBLANK(F1197),"",IF(S1196=maxP,1,IF(S1196&lt;maxP,S1196+1,IF(COUNT($S$2:S1197)&lt;=XobsHor,S1196+1,"")))))</f>
        <v/>
      </c>
      <c r="T1197" s="3"/>
      <c r="U1197" s="6"/>
      <c r="V1197" s="6"/>
      <c r="W1197" s="6"/>
      <c r="X1197" s="6"/>
      <c r="Y1197" s="6"/>
      <c r="Z1197" s="6"/>
      <c r="AA1197" s="6"/>
      <c r="AB1197" s="6"/>
      <c r="AC1197" s="6"/>
      <c r="AD1197" s="6"/>
      <c r="AE1197" s="6"/>
      <c r="AF1197" s="6"/>
      <c r="AG1197" s="6"/>
      <c r="AH1197" s="6"/>
      <c r="AI1197" s="6"/>
      <c r="AJ1197" s="6"/>
      <c r="AK1197" s="6"/>
      <c r="AW1197" s="122" t="str">
        <f t="shared" si="205"/>
        <v/>
      </c>
      <c r="AX1197" s="123" t="str">
        <f t="shared" si="206"/>
        <v/>
      </c>
      <c r="AY1197" s="124" t="str">
        <f t="shared" si="207"/>
        <v/>
      </c>
      <c r="AZ1197" s="124" t="str">
        <f t="shared" si="208"/>
        <v/>
      </c>
      <c r="BF1197" s="91"/>
    </row>
    <row r="1198" spans="1:58" s="78" customFormat="1" ht="14.25" x14ac:dyDescent="0.2">
      <c r="A1198" s="6"/>
      <c r="B1198" s="6"/>
      <c r="C1198" s="6"/>
      <c r="D1198" s="3"/>
      <c r="E1198" s="98" t="str">
        <f t="shared" si="204"/>
        <v/>
      </c>
      <c r="F1198" s="117"/>
      <c r="G1198" s="116" t="str">
        <f>IF(E1198="","",IF(Temp!optSeasCoef=0,1,INDEX($C$2:$C$13,IF(MOD(COUNT($E$2:E1198),seas_indx)=0,seas_indx,MOD(COUNT($E$2:E1198),seas_indx)))))</f>
        <v/>
      </c>
      <c r="H1198" s="97" t="str">
        <f>IFERROR(IF(Temp!fhor_indata=1,IF(COUNT($S$2:S1198)&lt;=XobsHor,"in-sample",IF(AND(COUNT($S$2:S1198)&lt;=XobsHor+XfHor,MOD(S1197,XobsHor)&lt;XfHor),"out-sample","")),IF(ISBLANK(F1198),"",IF(COUNT($F$2:F1198)&lt;=XobsHor-XfHor,"in-sample","out-sample"))),"")</f>
        <v/>
      </c>
      <c r="I1198" s="120" t="str">
        <f>IF(AND(ISBLANK(F1197),H1197="in-sample"),"",IF(AND(Temp!fhor_indata=1,H1197="out-sample",H1198="out-sample"),I1197,IF(AND(ISBLANK(F1198),H1197="out-sample"),"",IF(AND(Temp!optSeasCoef=0,Temp!sts_add=1),IF(H1197="in-sample",IF(Q1197=bigT,((pCell/bigT)*F1197)+((1-(pCell/bigT))*(I1197+J1197)),IF(OR(ISBLANK(F1198),COUNT($F$2:F1197)&lt;=pCell),F1197,((pCell/COUNT($F$2:F1197))*F1197)+((1-(pCell/COUNT($F$2:F1197)))*(I1197+J1197)))),I1197),IF(AND(Temp!optSeasCoef=0,Temp!sts_multp=1),IF(H1197="in-sample",IF(Q1197=bigT,((pCell/bigT)*F1197)+((1-(pCell/bigT))*(I1197*J1197)),IF(OR(ISBLANK(F1198),COUNT(F$2:$F1197)&lt;=pCell),F1197,((pCell/COUNT($F$2:F1197))*F1197)+((1-(pCell/COUNT($F$2:F1197)))*(I1197*J1197)))),I1197),IF(Temp!sts_add=1,IF(H1197="in-sample",IF(Q1197=bigT,((pCell/bigT)*AX1197)+((1-(pCell/bigT))*(I1197+J1197)),IF(OR(ISBLANK(F1198),COUNT($AX$2:AX1197)&lt;=pCell),AX1197,((pCell/COUNT($AX$2:AX1197))*AX1197)+((1-(pCell/COUNT($AX$2:AX1197)))*(I1197+J1197)))),I1197),IF(H1197="in-sample",IF(Q1197=bigT,((pCell/bigT)*AX1197)+((1-(pCell/bigT))*(I1197*J1197)),IF(OR(ISBLANK(F1198),COUNT($AX$2:AX1197)&lt;=pCell),AX1197,((pCell/COUNT($AX$2:AX1197))*AX1197)+((1-(pCell/COUNT($AX$2:AX1197)))*(I1197*J1197)))),I1197)))))))</f>
        <v/>
      </c>
      <c r="J1198" s="120" t="str">
        <f>IF(AND(ISBLANK(F1197),H1197="in-sample"),"",IF(AND(Temp!fhor_indata=1,H1197="out-sample",H1198="out-sample"),J1197,IF(AND(ISBLANK(F1198),H1197="out-sample"),"",IF(AND(Temp!optSeasCoef=0,Temp!sts_add=1),IF(H1197="in-sample",IF(Q1197=bigT,((qCell/bigT)*(I1198-I1197))+((1-(qCell/bigT))*J1197),IF(OR(ISBLANK(F1198),COUNT($F$2:F1197)&lt;=qCell),IF(COUNT($F$2:F1197)=1,0,F1197-F1196),((qCell/COUNT($F$2:F1197))*(I1198-I1197))+((1-(qCell/COUNT($F$2:F1197)))*J1197))),J1197),IF(AND(Temp!optSeasCoef=0,Temp!sts_multp=1),IF(H1197="in-sample",IF(Q1197=bigT,((qCell/bigT)*(I1198/I1197))+((1-(qCell/bigT))*J1197),IF(qCell=0,1,IF(OR(ISBLANK(F1198),COUNT($F$2:F1197)&lt;=qCell),IF(COUNT($F$2:F1197)=1,1,F1197/F1196),((qCell/COUNT($F$2:F1197))*(I1198/I1197))+((1-(qCell/COUNT($F$2:F1197)))*J1197)))),J1197),IF(Temp!sts_add=1,IF(H1197="in-sample",IF(Q1197=bigT,((qCell/bigT)*(I1198-I1197))+((1-(qCell/bigT))*J1197),IF(OR(ISBLANK(F1198),COUNT($AX$2:AX1197)&lt;=qCell),IF(COUNT($AX$2:AX1197)=1,0,AX1197-AX1196),((qCell/COUNT($AX$2:AX1197))*(I1198-I1197))+((1-(qCell/COUNT($AX$2:AX1197)))*J1197))),J1197),IF(H1197="in-sample",IF(Q1197=bigT,((qCell/bigT)*(I1198/I1197))+((1-(qCell/bigT))*J1197),IF(qCell=0,1,IF(OR(ISBLANK(F1198),COUNT($AX$2:AX1197)&lt;=qCell),IF(COUNT($AX$2:AX1197)=1,1,AX1197/AX1196),((qCell/COUNT($AX$2:AX1197))*(I1198/I1197))+((1-(qCell/COUNT($AX$2:AX1197)))*J1197)))),J1197)))))))</f>
        <v/>
      </c>
      <c r="K1198" s="120" t="str">
        <f>IF(H1198="","",IF(AND(Temp!optSeasCoef=0,Temp!sts_add=1),IF(H1198="out-sample",I1198+(Q1198*J1198),I1198+J1198),IF(AND(Temp!optSeasCoef=0,Temp!sts_multp=1),IF(H1198="out-sample",I1198*(J1198^Q1198),I1198*J1198),IF(Temp!sts_add=1,IF(H1198="out-sample",(I1198+(Q1198*J1198))*G1198,(I1198+J1198)*G1198),IF(H1198="out-sample",I1198*(J1198^Q1198)*G1198,I1198*J1198*G1198)))))</f>
        <v/>
      </c>
      <c r="L1198" s="116" t="str">
        <f t="shared" si="198"/>
        <v/>
      </c>
      <c r="M1198" s="116" t="str">
        <f t="shared" si="199"/>
        <v/>
      </c>
      <c r="N1198" s="116" t="str">
        <f t="shared" si="200"/>
        <v/>
      </c>
      <c r="O1198" s="116" t="str">
        <f t="shared" si="201"/>
        <v/>
      </c>
      <c r="P1198" s="116" t="str">
        <f t="shared" si="202"/>
        <v/>
      </c>
      <c r="Q1198" s="94" t="str">
        <f>IF(AND(Temp!fhor_indata=1,ISBLANK(F1198),H1197="in-sample"),1,IF(AND(Temp!fhor_indata=1,H1197="out-sample",Q1197&lt;XfHor),Q1197+1,IF(ISBLANK(F1198),"",IF(AND(H1198="out-sample",H1197="in-sample"),1,IF(AND(H1198="out-sample",H1197="out-sample"),Q1197+1,IF(ISNUMBER(Q1197),Q1197+1,1))))))</f>
        <v/>
      </c>
      <c r="R1198" s="94" t="str">
        <f t="shared" si="203"/>
        <v/>
      </c>
      <c r="S1198" s="94" t="str">
        <f>IF(Temp!fhor_indata=1,IF(S1197=XobsHor,1,IF(COUNT($S$2:S1197)&lt;=XobsHor,S1197+1,IF(AND(COUNT($S$2:S1197)&lt;=XobsHor+XfHor,IFERROR(MOD(S1197,XobsHor)&lt;XfHor,FALSE)),S1197+1,""))),IF(ISBLANK(F1198),"",IF(S1197=maxP,1,IF(S1197&lt;maxP,S1197+1,IF(COUNT($S$2:S1198)&lt;=XobsHor,S1197+1,"")))))</f>
        <v/>
      </c>
      <c r="T1198" s="3"/>
      <c r="U1198" s="6"/>
      <c r="V1198" s="6"/>
      <c r="W1198" s="6"/>
      <c r="X1198" s="6"/>
      <c r="Y1198" s="6"/>
      <c r="Z1198" s="6"/>
      <c r="AA1198" s="6"/>
      <c r="AB1198" s="6"/>
      <c r="AC1198" s="6"/>
      <c r="AD1198" s="6"/>
      <c r="AE1198" s="6"/>
      <c r="AF1198" s="6"/>
      <c r="AG1198" s="6"/>
      <c r="AH1198" s="6"/>
      <c r="AI1198" s="6"/>
      <c r="AJ1198" s="6"/>
      <c r="AK1198" s="6"/>
      <c r="AW1198" s="122" t="str">
        <f t="shared" si="205"/>
        <v/>
      </c>
      <c r="AX1198" s="123" t="str">
        <f t="shared" si="206"/>
        <v/>
      </c>
      <c r="AY1198" s="124" t="str">
        <f t="shared" si="207"/>
        <v/>
      </c>
      <c r="AZ1198" s="124" t="str">
        <f t="shared" si="208"/>
        <v/>
      </c>
      <c r="BF1198" s="91"/>
    </row>
    <row r="1199" spans="1:58" s="78" customFormat="1" ht="14.25" x14ac:dyDescent="0.2">
      <c r="A1199" s="6"/>
      <c r="B1199" s="6"/>
      <c r="C1199" s="6"/>
      <c r="D1199" s="3"/>
      <c r="E1199" s="98" t="str">
        <f t="shared" si="204"/>
        <v/>
      </c>
      <c r="F1199" s="117"/>
      <c r="G1199" s="116" t="str">
        <f>IF(E1199="","",IF(Temp!optSeasCoef=0,1,INDEX($C$2:$C$13,IF(MOD(COUNT($E$2:E1199),seas_indx)=0,seas_indx,MOD(COUNT($E$2:E1199),seas_indx)))))</f>
        <v/>
      </c>
      <c r="H1199" s="97" t="str">
        <f>IFERROR(IF(Temp!fhor_indata=1,IF(COUNT($S$2:S1199)&lt;=XobsHor,"in-sample",IF(AND(COUNT($S$2:S1199)&lt;=XobsHor+XfHor,MOD(S1198,XobsHor)&lt;XfHor),"out-sample","")),IF(ISBLANK(F1199),"",IF(COUNT($F$2:F1199)&lt;=XobsHor-XfHor,"in-sample","out-sample"))),"")</f>
        <v/>
      </c>
      <c r="I1199" s="120" t="str">
        <f>IF(AND(ISBLANK(F1198),H1198="in-sample"),"",IF(AND(Temp!fhor_indata=1,H1198="out-sample",H1199="out-sample"),I1198,IF(AND(ISBLANK(F1199),H1198="out-sample"),"",IF(AND(Temp!optSeasCoef=0,Temp!sts_add=1),IF(H1198="in-sample",IF(Q1198=bigT,((pCell/bigT)*F1198)+((1-(pCell/bigT))*(I1198+J1198)),IF(OR(ISBLANK(F1199),COUNT($F$2:F1198)&lt;=pCell),F1198,((pCell/COUNT($F$2:F1198))*F1198)+((1-(pCell/COUNT($F$2:F1198)))*(I1198+J1198)))),I1198),IF(AND(Temp!optSeasCoef=0,Temp!sts_multp=1),IF(H1198="in-sample",IF(Q1198=bigT,((pCell/bigT)*F1198)+((1-(pCell/bigT))*(I1198*J1198)),IF(OR(ISBLANK(F1199),COUNT(F$2:$F1198)&lt;=pCell),F1198,((pCell/COUNT($F$2:F1198))*F1198)+((1-(pCell/COUNT($F$2:F1198)))*(I1198*J1198)))),I1198),IF(Temp!sts_add=1,IF(H1198="in-sample",IF(Q1198=bigT,((pCell/bigT)*AX1198)+((1-(pCell/bigT))*(I1198+J1198)),IF(OR(ISBLANK(F1199),COUNT($AX$2:AX1198)&lt;=pCell),AX1198,((pCell/COUNT($AX$2:AX1198))*AX1198)+((1-(pCell/COUNT($AX$2:AX1198)))*(I1198+J1198)))),I1198),IF(H1198="in-sample",IF(Q1198=bigT,((pCell/bigT)*AX1198)+((1-(pCell/bigT))*(I1198*J1198)),IF(OR(ISBLANK(F1199),COUNT($AX$2:AX1198)&lt;=pCell),AX1198,((pCell/COUNT($AX$2:AX1198))*AX1198)+((1-(pCell/COUNT($AX$2:AX1198)))*(I1198*J1198)))),I1198)))))))</f>
        <v/>
      </c>
      <c r="J1199" s="120" t="str">
        <f>IF(AND(ISBLANK(F1198),H1198="in-sample"),"",IF(AND(Temp!fhor_indata=1,H1198="out-sample",H1199="out-sample"),J1198,IF(AND(ISBLANK(F1199),H1198="out-sample"),"",IF(AND(Temp!optSeasCoef=0,Temp!sts_add=1),IF(H1198="in-sample",IF(Q1198=bigT,((qCell/bigT)*(I1199-I1198))+((1-(qCell/bigT))*J1198),IF(OR(ISBLANK(F1199),COUNT($F$2:F1198)&lt;=qCell),IF(COUNT($F$2:F1198)=1,0,F1198-F1197),((qCell/COUNT($F$2:F1198))*(I1199-I1198))+((1-(qCell/COUNT($F$2:F1198)))*J1198))),J1198),IF(AND(Temp!optSeasCoef=0,Temp!sts_multp=1),IF(H1198="in-sample",IF(Q1198=bigT,((qCell/bigT)*(I1199/I1198))+((1-(qCell/bigT))*J1198),IF(qCell=0,1,IF(OR(ISBLANK(F1199),COUNT($F$2:F1198)&lt;=qCell),IF(COUNT($F$2:F1198)=1,1,F1198/F1197),((qCell/COUNT($F$2:F1198))*(I1199/I1198))+((1-(qCell/COUNT($F$2:F1198)))*J1198)))),J1198),IF(Temp!sts_add=1,IF(H1198="in-sample",IF(Q1198=bigT,((qCell/bigT)*(I1199-I1198))+((1-(qCell/bigT))*J1198),IF(OR(ISBLANK(F1199),COUNT($AX$2:AX1198)&lt;=qCell),IF(COUNT($AX$2:AX1198)=1,0,AX1198-AX1197),((qCell/COUNT($AX$2:AX1198))*(I1199-I1198))+((1-(qCell/COUNT($AX$2:AX1198)))*J1198))),J1198),IF(H1198="in-sample",IF(Q1198=bigT,((qCell/bigT)*(I1199/I1198))+((1-(qCell/bigT))*J1198),IF(qCell=0,1,IF(OR(ISBLANK(F1199),COUNT($AX$2:AX1198)&lt;=qCell),IF(COUNT($AX$2:AX1198)=1,1,AX1198/AX1197),((qCell/COUNT($AX$2:AX1198))*(I1199/I1198))+((1-(qCell/COUNT($AX$2:AX1198)))*J1198)))),J1198)))))))</f>
        <v/>
      </c>
      <c r="K1199" s="120" t="str">
        <f>IF(H1199="","",IF(AND(Temp!optSeasCoef=0,Temp!sts_add=1),IF(H1199="out-sample",I1199+(Q1199*J1199),I1199+J1199),IF(AND(Temp!optSeasCoef=0,Temp!sts_multp=1),IF(H1199="out-sample",I1199*(J1199^Q1199),I1199*J1199),IF(Temp!sts_add=1,IF(H1199="out-sample",(I1199+(Q1199*J1199))*G1199,(I1199+J1199)*G1199),IF(H1199="out-sample",I1199*(J1199^Q1199)*G1199,I1199*J1199*G1199)))))</f>
        <v/>
      </c>
      <c r="L1199" s="116" t="str">
        <f t="shared" si="198"/>
        <v/>
      </c>
      <c r="M1199" s="116" t="str">
        <f t="shared" si="199"/>
        <v/>
      </c>
      <c r="N1199" s="116" t="str">
        <f t="shared" si="200"/>
        <v/>
      </c>
      <c r="O1199" s="116" t="str">
        <f t="shared" si="201"/>
        <v/>
      </c>
      <c r="P1199" s="116" t="str">
        <f t="shared" si="202"/>
        <v/>
      </c>
      <c r="Q1199" s="94" t="str">
        <f>IF(AND(Temp!fhor_indata=1,ISBLANK(F1199),H1198="in-sample"),1,IF(AND(Temp!fhor_indata=1,H1198="out-sample",Q1198&lt;XfHor),Q1198+1,IF(ISBLANK(F1199),"",IF(AND(H1199="out-sample",H1198="in-sample"),1,IF(AND(H1199="out-sample",H1198="out-sample"),Q1198+1,IF(ISNUMBER(Q1198),Q1198+1,1))))))</f>
        <v/>
      </c>
      <c r="R1199" s="94" t="str">
        <f t="shared" si="203"/>
        <v/>
      </c>
      <c r="S1199" s="94" t="str">
        <f>IF(Temp!fhor_indata=1,IF(S1198=XobsHor,1,IF(COUNT($S$2:S1198)&lt;=XobsHor,S1198+1,IF(AND(COUNT($S$2:S1198)&lt;=XobsHor+XfHor,IFERROR(MOD(S1198,XobsHor)&lt;XfHor,FALSE)),S1198+1,""))),IF(ISBLANK(F1199),"",IF(S1198=maxP,1,IF(S1198&lt;maxP,S1198+1,IF(COUNT($S$2:S1199)&lt;=XobsHor,S1198+1,"")))))</f>
        <v/>
      </c>
      <c r="T1199" s="3"/>
      <c r="U1199" s="6"/>
      <c r="V1199" s="6"/>
      <c r="W1199" s="6"/>
      <c r="X1199" s="6"/>
      <c r="Y1199" s="6"/>
      <c r="Z1199" s="6"/>
      <c r="AA1199" s="6"/>
      <c r="AB1199" s="6"/>
      <c r="AC1199" s="6"/>
      <c r="AD1199" s="6"/>
      <c r="AE1199" s="6"/>
      <c r="AF1199" s="6"/>
      <c r="AG1199" s="6"/>
      <c r="AH1199" s="6"/>
      <c r="AI1199" s="6"/>
      <c r="AJ1199" s="6"/>
      <c r="AK1199" s="6"/>
      <c r="AW1199" s="122" t="str">
        <f t="shared" si="205"/>
        <v/>
      </c>
      <c r="AX1199" s="123" t="str">
        <f t="shared" si="206"/>
        <v/>
      </c>
      <c r="AY1199" s="124" t="str">
        <f t="shared" si="207"/>
        <v/>
      </c>
      <c r="AZ1199" s="124" t="str">
        <f t="shared" si="208"/>
        <v/>
      </c>
      <c r="BF1199" s="91"/>
    </row>
    <row r="1200" spans="1:58" s="78" customFormat="1" ht="14.25" x14ac:dyDescent="0.2">
      <c r="A1200" s="6"/>
      <c r="B1200" s="6"/>
      <c r="C1200" s="6"/>
      <c r="D1200" s="3"/>
      <c r="E1200" s="98" t="str">
        <f t="shared" si="204"/>
        <v/>
      </c>
      <c r="F1200" s="117"/>
      <c r="G1200" s="116" t="str">
        <f>IF(E1200="","",IF(Temp!optSeasCoef=0,1,INDEX($C$2:$C$13,IF(MOD(COUNT($E$2:E1200),seas_indx)=0,seas_indx,MOD(COUNT($E$2:E1200),seas_indx)))))</f>
        <v/>
      </c>
      <c r="H1200" s="97" t="str">
        <f>IFERROR(IF(Temp!fhor_indata=1,IF(COUNT($S$2:S1200)&lt;=XobsHor,"in-sample",IF(AND(COUNT($S$2:S1200)&lt;=XobsHor+XfHor,MOD(S1199,XobsHor)&lt;XfHor),"out-sample","")),IF(ISBLANK(F1200),"",IF(COUNT($F$2:F1200)&lt;=XobsHor-XfHor,"in-sample","out-sample"))),"")</f>
        <v/>
      </c>
      <c r="I1200" s="120" t="str">
        <f>IF(AND(ISBLANK(F1199),H1199="in-sample"),"",IF(AND(Temp!fhor_indata=1,H1199="out-sample",H1200="out-sample"),I1199,IF(AND(ISBLANK(F1200),H1199="out-sample"),"",IF(AND(Temp!optSeasCoef=0,Temp!sts_add=1),IF(H1199="in-sample",IF(Q1199=bigT,((pCell/bigT)*F1199)+((1-(pCell/bigT))*(I1199+J1199)),IF(OR(ISBLANK(F1200),COUNT($F$2:F1199)&lt;=pCell),F1199,((pCell/COUNT($F$2:F1199))*F1199)+((1-(pCell/COUNT($F$2:F1199)))*(I1199+J1199)))),I1199),IF(AND(Temp!optSeasCoef=0,Temp!sts_multp=1),IF(H1199="in-sample",IF(Q1199=bigT,((pCell/bigT)*F1199)+((1-(pCell/bigT))*(I1199*J1199)),IF(OR(ISBLANK(F1200),COUNT(F$2:$F1199)&lt;=pCell),F1199,((pCell/COUNT($F$2:F1199))*F1199)+((1-(pCell/COUNT($F$2:F1199)))*(I1199*J1199)))),I1199),IF(Temp!sts_add=1,IF(H1199="in-sample",IF(Q1199=bigT,((pCell/bigT)*AX1199)+((1-(pCell/bigT))*(I1199+J1199)),IF(OR(ISBLANK(F1200),COUNT($AX$2:AX1199)&lt;=pCell),AX1199,((pCell/COUNT($AX$2:AX1199))*AX1199)+((1-(pCell/COUNT($AX$2:AX1199)))*(I1199+J1199)))),I1199),IF(H1199="in-sample",IF(Q1199=bigT,((pCell/bigT)*AX1199)+((1-(pCell/bigT))*(I1199*J1199)),IF(OR(ISBLANK(F1200),COUNT($AX$2:AX1199)&lt;=pCell),AX1199,((pCell/COUNT($AX$2:AX1199))*AX1199)+((1-(pCell/COUNT($AX$2:AX1199)))*(I1199*J1199)))),I1199)))))))</f>
        <v/>
      </c>
      <c r="J1200" s="120" t="str">
        <f>IF(AND(ISBLANK(F1199),H1199="in-sample"),"",IF(AND(Temp!fhor_indata=1,H1199="out-sample",H1200="out-sample"),J1199,IF(AND(ISBLANK(F1200),H1199="out-sample"),"",IF(AND(Temp!optSeasCoef=0,Temp!sts_add=1),IF(H1199="in-sample",IF(Q1199=bigT,((qCell/bigT)*(I1200-I1199))+((1-(qCell/bigT))*J1199),IF(OR(ISBLANK(F1200),COUNT($F$2:F1199)&lt;=qCell),IF(COUNT($F$2:F1199)=1,0,F1199-F1198),((qCell/COUNT($F$2:F1199))*(I1200-I1199))+((1-(qCell/COUNT($F$2:F1199)))*J1199))),J1199),IF(AND(Temp!optSeasCoef=0,Temp!sts_multp=1),IF(H1199="in-sample",IF(Q1199=bigT,((qCell/bigT)*(I1200/I1199))+((1-(qCell/bigT))*J1199),IF(qCell=0,1,IF(OR(ISBLANK(F1200),COUNT($F$2:F1199)&lt;=qCell),IF(COUNT($F$2:F1199)=1,1,F1199/F1198),((qCell/COUNT($F$2:F1199))*(I1200/I1199))+((1-(qCell/COUNT($F$2:F1199)))*J1199)))),J1199),IF(Temp!sts_add=1,IF(H1199="in-sample",IF(Q1199=bigT,((qCell/bigT)*(I1200-I1199))+((1-(qCell/bigT))*J1199),IF(OR(ISBLANK(F1200),COUNT($AX$2:AX1199)&lt;=qCell),IF(COUNT($AX$2:AX1199)=1,0,AX1199-AX1198),((qCell/COUNT($AX$2:AX1199))*(I1200-I1199))+((1-(qCell/COUNT($AX$2:AX1199)))*J1199))),J1199),IF(H1199="in-sample",IF(Q1199=bigT,((qCell/bigT)*(I1200/I1199))+((1-(qCell/bigT))*J1199),IF(qCell=0,1,IF(OR(ISBLANK(F1200),COUNT($AX$2:AX1199)&lt;=qCell),IF(COUNT($AX$2:AX1199)=1,1,AX1199/AX1198),((qCell/COUNT($AX$2:AX1199))*(I1200/I1199))+((1-(qCell/COUNT($AX$2:AX1199)))*J1199)))),J1199)))))))</f>
        <v/>
      </c>
      <c r="K1200" s="120" t="str">
        <f>IF(H1200="","",IF(AND(Temp!optSeasCoef=0,Temp!sts_add=1),IF(H1200="out-sample",I1200+(Q1200*J1200),I1200+J1200),IF(AND(Temp!optSeasCoef=0,Temp!sts_multp=1),IF(H1200="out-sample",I1200*(J1200^Q1200),I1200*J1200),IF(Temp!sts_add=1,IF(H1200="out-sample",(I1200+(Q1200*J1200))*G1200,(I1200+J1200)*G1200),IF(H1200="out-sample",I1200*(J1200^Q1200)*G1200,I1200*J1200*G1200)))))</f>
        <v/>
      </c>
      <c r="L1200" s="116" t="str">
        <f t="shared" si="198"/>
        <v/>
      </c>
      <c r="M1200" s="116" t="str">
        <f t="shared" si="199"/>
        <v/>
      </c>
      <c r="N1200" s="116" t="str">
        <f t="shared" si="200"/>
        <v/>
      </c>
      <c r="O1200" s="116" t="str">
        <f t="shared" si="201"/>
        <v/>
      </c>
      <c r="P1200" s="116" t="str">
        <f t="shared" si="202"/>
        <v/>
      </c>
      <c r="Q1200" s="94" t="str">
        <f>IF(AND(Temp!fhor_indata=1,ISBLANK(F1200),H1199="in-sample"),1,IF(AND(Temp!fhor_indata=1,H1199="out-sample",Q1199&lt;XfHor),Q1199+1,IF(ISBLANK(F1200),"",IF(AND(H1200="out-sample",H1199="in-sample"),1,IF(AND(H1200="out-sample",H1199="out-sample"),Q1199+1,IF(ISNUMBER(Q1199),Q1199+1,1))))))</f>
        <v/>
      </c>
      <c r="R1200" s="94" t="str">
        <f t="shared" si="203"/>
        <v/>
      </c>
      <c r="S1200" s="94" t="str">
        <f>IF(Temp!fhor_indata=1,IF(S1199=XobsHor,1,IF(COUNT($S$2:S1199)&lt;=XobsHor,S1199+1,IF(AND(COUNT($S$2:S1199)&lt;=XobsHor+XfHor,IFERROR(MOD(S1199,XobsHor)&lt;XfHor,FALSE)),S1199+1,""))),IF(ISBLANK(F1200),"",IF(S1199=maxP,1,IF(S1199&lt;maxP,S1199+1,IF(COUNT($S$2:S1200)&lt;=XobsHor,S1199+1,"")))))</f>
        <v/>
      </c>
      <c r="T1200" s="3"/>
      <c r="U1200" s="6"/>
      <c r="V1200" s="6"/>
      <c r="W1200" s="6"/>
      <c r="X1200" s="6"/>
      <c r="Y1200" s="6"/>
      <c r="Z1200" s="6"/>
      <c r="AA1200" s="6"/>
      <c r="AB1200" s="6"/>
      <c r="AC1200" s="6"/>
      <c r="AD1200" s="6"/>
      <c r="AE1200" s="6"/>
      <c r="AF1200" s="6"/>
      <c r="AG1200" s="6"/>
      <c r="AH1200" s="6"/>
      <c r="AI1200" s="6"/>
      <c r="AJ1200" s="6"/>
      <c r="AK1200" s="6"/>
      <c r="AW1200" s="122" t="str">
        <f t="shared" si="205"/>
        <v/>
      </c>
      <c r="AX1200" s="123" t="str">
        <f t="shared" si="206"/>
        <v/>
      </c>
      <c r="AY1200" s="124" t="str">
        <f t="shared" si="207"/>
        <v/>
      </c>
      <c r="AZ1200" s="124" t="str">
        <f t="shared" si="208"/>
        <v/>
      </c>
      <c r="BF1200" s="91"/>
    </row>
    <row r="1201" spans="1:58" s="78" customFormat="1" ht="14.25" x14ac:dyDescent="0.2">
      <c r="A1201" s="6"/>
      <c r="B1201" s="6"/>
      <c r="C1201" s="6"/>
      <c r="D1201" s="3"/>
      <c r="E1201" s="98" t="str">
        <f t="shared" si="204"/>
        <v/>
      </c>
      <c r="F1201" s="117"/>
      <c r="G1201" s="116" t="str">
        <f>IF(E1201="","",IF(Temp!optSeasCoef=0,1,INDEX($C$2:$C$13,IF(MOD(COUNT($E$2:E1201),seas_indx)=0,seas_indx,MOD(COUNT($E$2:E1201),seas_indx)))))</f>
        <v/>
      </c>
      <c r="H1201" s="97" t="str">
        <f>IFERROR(IF(Temp!fhor_indata=1,IF(COUNT($S$2:S1201)&lt;=XobsHor,"in-sample",IF(AND(COUNT($S$2:S1201)&lt;=XobsHor+XfHor,MOD(S1200,XobsHor)&lt;XfHor),"out-sample","")),IF(ISBLANK(F1201),"",IF(COUNT($F$2:F1201)&lt;=XobsHor-XfHor,"in-sample","out-sample"))),"")</f>
        <v/>
      </c>
      <c r="I1201" s="120" t="str">
        <f>IF(AND(ISBLANK(F1200),H1200="in-sample"),"",IF(AND(Temp!fhor_indata=1,H1200="out-sample",H1201="out-sample"),I1200,IF(AND(ISBLANK(F1201),H1200="out-sample"),"",IF(AND(Temp!optSeasCoef=0,Temp!sts_add=1),IF(H1200="in-sample",IF(Q1200=bigT,((pCell/bigT)*F1200)+((1-(pCell/bigT))*(I1200+J1200)),IF(OR(ISBLANK(F1201),COUNT($F$2:F1200)&lt;=pCell),F1200,((pCell/COUNT($F$2:F1200))*F1200)+((1-(pCell/COUNT($F$2:F1200)))*(I1200+J1200)))),I1200),IF(AND(Temp!optSeasCoef=0,Temp!sts_multp=1),IF(H1200="in-sample",IF(Q1200=bigT,((pCell/bigT)*F1200)+((1-(pCell/bigT))*(I1200*J1200)),IF(OR(ISBLANK(F1201),COUNT(F$2:$F1200)&lt;=pCell),F1200,((pCell/COUNT($F$2:F1200))*F1200)+((1-(pCell/COUNT($F$2:F1200)))*(I1200*J1200)))),I1200),IF(Temp!sts_add=1,IF(H1200="in-sample",IF(Q1200=bigT,((pCell/bigT)*AX1200)+((1-(pCell/bigT))*(I1200+J1200)),IF(OR(ISBLANK(F1201),COUNT($AX$2:AX1200)&lt;=pCell),AX1200,((pCell/COUNT($AX$2:AX1200))*AX1200)+((1-(pCell/COUNT($AX$2:AX1200)))*(I1200+J1200)))),I1200),IF(H1200="in-sample",IF(Q1200=bigT,((pCell/bigT)*AX1200)+((1-(pCell/bigT))*(I1200*J1200)),IF(OR(ISBLANK(F1201),COUNT($AX$2:AX1200)&lt;=pCell),AX1200,((pCell/COUNT($AX$2:AX1200))*AX1200)+((1-(pCell/COUNT($AX$2:AX1200)))*(I1200*J1200)))),I1200)))))))</f>
        <v/>
      </c>
      <c r="J1201" s="120" t="str">
        <f>IF(AND(ISBLANK(F1200),H1200="in-sample"),"",IF(AND(Temp!fhor_indata=1,H1200="out-sample",H1201="out-sample"),J1200,IF(AND(ISBLANK(F1201),H1200="out-sample"),"",IF(AND(Temp!optSeasCoef=0,Temp!sts_add=1),IF(H1200="in-sample",IF(Q1200=bigT,((qCell/bigT)*(I1201-I1200))+((1-(qCell/bigT))*J1200),IF(OR(ISBLANK(F1201),COUNT($F$2:F1200)&lt;=qCell),IF(COUNT($F$2:F1200)=1,0,F1200-F1199),((qCell/COUNT($F$2:F1200))*(I1201-I1200))+((1-(qCell/COUNT($F$2:F1200)))*J1200))),J1200),IF(AND(Temp!optSeasCoef=0,Temp!sts_multp=1),IF(H1200="in-sample",IF(Q1200=bigT,((qCell/bigT)*(I1201/I1200))+((1-(qCell/bigT))*J1200),IF(qCell=0,1,IF(OR(ISBLANK(F1201),COUNT($F$2:F1200)&lt;=qCell),IF(COUNT($F$2:F1200)=1,1,F1200/F1199),((qCell/COUNT($F$2:F1200))*(I1201/I1200))+((1-(qCell/COUNT($F$2:F1200)))*J1200)))),J1200),IF(Temp!sts_add=1,IF(H1200="in-sample",IF(Q1200=bigT,((qCell/bigT)*(I1201-I1200))+((1-(qCell/bigT))*J1200),IF(OR(ISBLANK(F1201),COUNT($AX$2:AX1200)&lt;=qCell),IF(COUNT($AX$2:AX1200)=1,0,AX1200-AX1199),((qCell/COUNT($AX$2:AX1200))*(I1201-I1200))+((1-(qCell/COUNT($AX$2:AX1200)))*J1200))),J1200),IF(H1200="in-sample",IF(Q1200=bigT,((qCell/bigT)*(I1201/I1200))+((1-(qCell/bigT))*J1200),IF(qCell=0,1,IF(OR(ISBLANK(F1201),COUNT($AX$2:AX1200)&lt;=qCell),IF(COUNT($AX$2:AX1200)=1,1,AX1200/AX1199),((qCell/COUNT($AX$2:AX1200))*(I1201/I1200))+((1-(qCell/COUNT($AX$2:AX1200)))*J1200)))),J1200)))))))</f>
        <v/>
      </c>
      <c r="K1201" s="120" t="str">
        <f>IF(H1201="","",IF(AND(Temp!optSeasCoef=0,Temp!sts_add=1),IF(H1201="out-sample",I1201+(Q1201*J1201),I1201+J1201),IF(AND(Temp!optSeasCoef=0,Temp!sts_multp=1),IF(H1201="out-sample",I1201*(J1201^Q1201),I1201*J1201),IF(Temp!sts_add=1,IF(H1201="out-sample",(I1201+(Q1201*J1201))*G1201,(I1201+J1201)*G1201),IF(H1201="out-sample",I1201*(J1201^Q1201)*G1201,I1201*J1201*G1201)))))</f>
        <v/>
      </c>
      <c r="L1201" s="116" t="str">
        <f t="shared" si="198"/>
        <v/>
      </c>
      <c r="M1201" s="116" t="str">
        <f t="shared" si="199"/>
        <v/>
      </c>
      <c r="N1201" s="116" t="str">
        <f t="shared" si="200"/>
        <v/>
      </c>
      <c r="O1201" s="116" t="str">
        <f t="shared" si="201"/>
        <v/>
      </c>
      <c r="P1201" s="116" t="str">
        <f t="shared" si="202"/>
        <v/>
      </c>
      <c r="Q1201" s="94" t="str">
        <f>IF(AND(Temp!fhor_indata=1,ISBLANK(F1201),H1200="in-sample"),1,IF(AND(Temp!fhor_indata=1,H1200="out-sample",Q1200&lt;XfHor),Q1200+1,IF(ISBLANK(F1201),"",IF(AND(H1201="out-sample",H1200="in-sample"),1,IF(AND(H1201="out-sample",H1200="out-sample"),Q1200+1,IF(ISNUMBER(Q1200),Q1200+1,1))))))</f>
        <v/>
      </c>
      <c r="R1201" s="94" t="str">
        <f t="shared" si="203"/>
        <v/>
      </c>
      <c r="S1201" s="94" t="str">
        <f>IF(Temp!fhor_indata=1,IF(S1200=XobsHor,1,IF(COUNT($S$2:S1200)&lt;=XobsHor,S1200+1,IF(AND(COUNT($S$2:S1200)&lt;=XobsHor+XfHor,IFERROR(MOD(S1200,XobsHor)&lt;XfHor,FALSE)),S1200+1,""))),IF(ISBLANK(F1201),"",IF(S1200=maxP,1,IF(S1200&lt;maxP,S1200+1,IF(COUNT($S$2:S1201)&lt;=XobsHor,S1200+1,"")))))</f>
        <v/>
      </c>
      <c r="T1201" s="3"/>
      <c r="U1201" s="6"/>
      <c r="V1201" s="6"/>
      <c r="W1201" s="6"/>
      <c r="X1201" s="6"/>
      <c r="Y1201" s="6"/>
      <c r="Z1201" s="6"/>
      <c r="AA1201" s="6"/>
      <c r="AB1201" s="6"/>
      <c r="AC1201" s="6"/>
      <c r="AD1201" s="6"/>
      <c r="AE1201" s="6"/>
      <c r="AF1201" s="6"/>
      <c r="AG1201" s="6"/>
      <c r="AH1201" s="6"/>
      <c r="AI1201" s="6"/>
      <c r="AJ1201" s="6"/>
      <c r="AK1201" s="6"/>
      <c r="AW1201" s="122" t="str">
        <f t="shared" si="205"/>
        <v/>
      </c>
      <c r="AX1201" s="123" t="str">
        <f t="shared" si="206"/>
        <v/>
      </c>
      <c r="AY1201" s="124" t="str">
        <f t="shared" si="207"/>
        <v/>
      </c>
      <c r="AZ1201" s="124" t="str">
        <f t="shared" si="208"/>
        <v/>
      </c>
      <c r="BF1201" s="91"/>
    </row>
    <row r="1202" spans="1:58" s="78" customFormat="1" ht="14.25" x14ac:dyDescent="0.2">
      <c r="A1202" s="6"/>
      <c r="B1202" s="6"/>
      <c r="C1202" s="6"/>
      <c r="D1202" s="3"/>
      <c r="E1202" s="98" t="str">
        <f t="shared" si="204"/>
        <v/>
      </c>
      <c r="F1202" s="117"/>
      <c r="G1202" s="116" t="str">
        <f>IF(E1202="","",IF(Temp!optSeasCoef=0,1,INDEX($C$2:$C$13,IF(MOD(COUNT($E$2:E1202),seas_indx)=0,seas_indx,MOD(COUNT($E$2:E1202),seas_indx)))))</f>
        <v/>
      </c>
      <c r="H1202" s="97" t="str">
        <f>IFERROR(IF(Temp!fhor_indata=1,IF(COUNT($S$2:S1202)&lt;=XobsHor,"in-sample",IF(AND(COUNT($S$2:S1202)&lt;=XobsHor+XfHor,MOD(S1201,XobsHor)&lt;XfHor),"out-sample","")),IF(ISBLANK(F1202),"",IF(COUNT($F$2:F1202)&lt;=XobsHor-XfHor,"in-sample","out-sample"))),"")</f>
        <v/>
      </c>
      <c r="I1202" s="120" t="str">
        <f>IF(AND(ISBLANK(F1201),H1201="in-sample"),"",IF(AND(Temp!fhor_indata=1,H1201="out-sample",H1202="out-sample"),I1201,IF(AND(ISBLANK(F1202),H1201="out-sample"),"",IF(AND(Temp!optSeasCoef=0,Temp!sts_add=1),IF(H1201="in-sample",IF(Q1201=bigT,((pCell/bigT)*F1201)+((1-(pCell/bigT))*(I1201+J1201)),IF(OR(ISBLANK(F1202),COUNT($F$2:F1201)&lt;=pCell),F1201,((pCell/COUNT($F$2:F1201))*F1201)+((1-(pCell/COUNT($F$2:F1201)))*(I1201+J1201)))),I1201),IF(AND(Temp!optSeasCoef=0,Temp!sts_multp=1),IF(H1201="in-sample",IF(Q1201=bigT,((pCell/bigT)*F1201)+((1-(pCell/bigT))*(I1201*J1201)),IF(OR(ISBLANK(F1202),COUNT(F$2:$F1201)&lt;=pCell),F1201,((pCell/COUNT($F$2:F1201))*F1201)+((1-(pCell/COUNT($F$2:F1201)))*(I1201*J1201)))),I1201),IF(Temp!sts_add=1,IF(H1201="in-sample",IF(Q1201=bigT,((pCell/bigT)*AX1201)+((1-(pCell/bigT))*(I1201+J1201)),IF(OR(ISBLANK(F1202),COUNT($AX$2:AX1201)&lt;=pCell),AX1201,((pCell/COUNT($AX$2:AX1201))*AX1201)+((1-(pCell/COUNT($AX$2:AX1201)))*(I1201+J1201)))),I1201),IF(H1201="in-sample",IF(Q1201=bigT,((pCell/bigT)*AX1201)+((1-(pCell/bigT))*(I1201*J1201)),IF(OR(ISBLANK(F1202),COUNT($AX$2:AX1201)&lt;=pCell),AX1201,((pCell/COUNT($AX$2:AX1201))*AX1201)+((1-(pCell/COUNT($AX$2:AX1201)))*(I1201*J1201)))),I1201)))))))</f>
        <v/>
      </c>
      <c r="J1202" s="120" t="str">
        <f>IF(AND(ISBLANK(F1201),H1201="in-sample"),"",IF(AND(Temp!fhor_indata=1,H1201="out-sample",H1202="out-sample"),J1201,IF(AND(ISBLANK(F1202),H1201="out-sample"),"",IF(AND(Temp!optSeasCoef=0,Temp!sts_add=1),IF(H1201="in-sample",IF(Q1201=bigT,((qCell/bigT)*(I1202-I1201))+((1-(qCell/bigT))*J1201),IF(OR(ISBLANK(F1202),COUNT($F$2:F1201)&lt;=qCell),IF(COUNT($F$2:F1201)=1,0,F1201-F1200),((qCell/COUNT($F$2:F1201))*(I1202-I1201))+((1-(qCell/COUNT($F$2:F1201)))*J1201))),J1201),IF(AND(Temp!optSeasCoef=0,Temp!sts_multp=1),IF(H1201="in-sample",IF(Q1201=bigT,((qCell/bigT)*(I1202/I1201))+((1-(qCell/bigT))*J1201),IF(qCell=0,1,IF(OR(ISBLANK(F1202),COUNT($F$2:F1201)&lt;=qCell),IF(COUNT($F$2:F1201)=1,1,F1201/F1200),((qCell/COUNT($F$2:F1201))*(I1202/I1201))+((1-(qCell/COUNT($F$2:F1201)))*J1201)))),J1201),IF(Temp!sts_add=1,IF(H1201="in-sample",IF(Q1201=bigT,((qCell/bigT)*(I1202-I1201))+((1-(qCell/bigT))*J1201),IF(OR(ISBLANK(F1202),COUNT($AX$2:AX1201)&lt;=qCell),IF(COUNT($AX$2:AX1201)=1,0,AX1201-AX1200),((qCell/COUNT($AX$2:AX1201))*(I1202-I1201))+((1-(qCell/COUNT($AX$2:AX1201)))*J1201))),J1201),IF(H1201="in-sample",IF(Q1201=bigT,((qCell/bigT)*(I1202/I1201))+((1-(qCell/bigT))*J1201),IF(qCell=0,1,IF(OR(ISBLANK(F1202),COUNT($AX$2:AX1201)&lt;=qCell),IF(COUNT($AX$2:AX1201)=1,1,AX1201/AX1200),((qCell/COUNT($AX$2:AX1201))*(I1202/I1201))+((1-(qCell/COUNT($AX$2:AX1201)))*J1201)))),J1201)))))))</f>
        <v/>
      </c>
      <c r="K1202" s="120" t="str">
        <f>IF(H1202="","",IF(AND(Temp!optSeasCoef=0,Temp!sts_add=1),IF(H1202="out-sample",I1202+(Q1202*J1202),I1202+J1202),IF(AND(Temp!optSeasCoef=0,Temp!sts_multp=1),IF(H1202="out-sample",I1202*(J1202^Q1202),I1202*J1202),IF(Temp!sts_add=1,IF(H1202="out-sample",(I1202+(Q1202*J1202))*G1202,(I1202+J1202)*G1202),IF(H1202="out-sample",I1202*(J1202^Q1202)*G1202,I1202*J1202*G1202)))))</f>
        <v/>
      </c>
      <c r="L1202" s="116" t="str">
        <f t="shared" si="198"/>
        <v/>
      </c>
      <c r="M1202" s="116" t="str">
        <f t="shared" si="199"/>
        <v/>
      </c>
      <c r="N1202" s="116" t="str">
        <f t="shared" si="200"/>
        <v/>
      </c>
      <c r="O1202" s="116" t="str">
        <f t="shared" si="201"/>
        <v/>
      </c>
      <c r="P1202" s="116" t="str">
        <f t="shared" si="202"/>
        <v/>
      </c>
      <c r="Q1202" s="94" t="str">
        <f>IF(AND(Temp!fhor_indata=1,ISBLANK(F1202),H1201="in-sample"),1,IF(AND(Temp!fhor_indata=1,H1201="out-sample",Q1201&lt;XfHor),Q1201+1,IF(ISBLANK(F1202),"",IF(AND(H1202="out-sample",H1201="in-sample"),1,IF(AND(H1202="out-sample",H1201="out-sample"),Q1201+1,IF(ISNUMBER(Q1201),Q1201+1,1))))))</f>
        <v/>
      </c>
      <c r="R1202" s="94" t="str">
        <f t="shared" si="203"/>
        <v/>
      </c>
      <c r="S1202" s="94" t="str">
        <f>IF(Temp!fhor_indata=1,IF(S1201=XobsHor,1,IF(COUNT($S$2:S1201)&lt;=XobsHor,S1201+1,IF(AND(COUNT($S$2:S1201)&lt;=XobsHor+XfHor,IFERROR(MOD(S1201,XobsHor)&lt;XfHor,FALSE)),S1201+1,""))),IF(ISBLANK(F1202),"",IF(S1201=maxP,1,IF(S1201&lt;maxP,S1201+1,IF(COUNT($S$2:S1202)&lt;=XobsHor,S1201+1,"")))))</f>
        <v/>
      </c>
      <c r="T1202" s="3"/>
      <c r="U1202" s="6"/>
      <c r="V1202" s="6"/>
      <c r="W1202" s="6"/>
      <c r="X1202" s="6"/>
      <c r="Y1202" s="6"/>
      <c r="Z1202" s="6"/>
      <c r="AA1202" s="6"/>
      <c r="AB1202" s="6"/>
      <c r="AC1202" s="6"/>
      <c r="AD1202" s="6"/>
      <c r="AE1202" s="6"/>
      <c r="AF1202" s="6"/>
      <c r="AG1202" s="6"/>
      <c r="AH1202" s="6"/>
      <c r="AI1202" s="6"/>
      <c r="AJ1202" s="6"/>
      <c r="AK1202" s="6"/>
      <c r="AW1202" s="122" t="str">
        <f t="shared" si="205"/>
        <v/>
      </c>
      <c r="AX1202" s="123" t="str">
        <f t="shared" si="206"/>
        <v/>
      </c>
      <c r="AY1202" s="124" t="str">
        <f t="shared" si="207"/>
        <v/>
      </c>
      <c r="AZ1202" s="124" t="str">
        <f t="shared" si="208"/>
        <v/>
      </c>
      <c r="BF1202" s="91"/>
    </row>
    <row r="1203" spans="1:58" s="78" customFormat="1" ht="14.25" x14ac:dyDescent="0.2">
      <c r="A1203" s="6"/>
      <c r="B1203" s="6"/>
      <c r="C1203" s="6"/>
      <c r="D1203" s="3"/>
      <c r="E1203" s="98" t="str">
        <f t="shared" si="204"/>
        <v/>
      </c>
      <c r="F1203" s="117"/>
      <c r="G1203" s="116" t="str">
        <f>IF(E1203="","",IF(Temp!optSeasCoef=0,1,INDEX($C$2:$C$13,IF(MOD(COUNT($E$2:E1203),seas_indx)=0,seas_indx,MOD(COUNT($E$2:E1203),seas_indx)))))</f>
        <v/>
      </c>
      <c r="H1203" s="97" t="str">
        <f>IFERROR(IF(Temp!fhor_indata=1,IF(COUNT($S$2:S1203)&lt;=XobsHor,"in-sample",IF(AND(COUNT($S$2:S1203)&lt;=XobsHor+XfHor,MOD(S1202,XobsHor)&lt;XfHor),"out-sample","")),IF(ISBLANK(F1203),"",IF(COUNT($F$2:F1203)&lt;=XobsHor-XfHor,"in-sample","out-sample"))),"")</f>
        <v/>
      </c>
      <c r="I1203" s="120" t="str">
        <f>IF(AND(ISBLANK(F1202),H1202="in-sample"),"",IF(AND(Temp!fhor_indata=1,H1202="out-sample",H1203="out-sample"),I1202,IF(AND(ISBLANK(F1203),H1202="out-sample"),"",IF(AND(Temp!optSeasCoef=0,Temp!sts_add=1),IF(H1202="in-sample",IF(Q1202=bigT,((pCell/bigT)*F1202)+((1-(pCell/bigT))*(I1202+J1202)),IF(OR(ISBLANK(F1203),COUNT($F$2:F1202)&lt;=pCell),F1202,((pCell/COUNT($F$2:F1202))*F1202)+((1-(pCell/COUNT($F$2:F1202)))*(I1202+J1202)))),I1202),IF(AND(Temp!optSeasCoef=0,Temp!sts_multp=1),IF(H1202="in-sample",IF(Q1202=bigT,((pCell/bigT)*F1202)+((1-(pCell/bigT))*(I1202*J1202)),IF(OR(ISBLANK(F1203),COUNT(F$2:$F1202)&lt;=pCell),F1202,((pCell/COUNT($F$2:F1202))*F1202)+((1-(pCell/COUNT($F$2:F1202)))*(I1202*J1202)))),I1202),IF(Temp!sts_add=1,IF(H1202="in-sample",IF(Q1202=bigT,((pCell/bigT)*AX1202)+((1-(pCell/bigT))*(I1202+J1202)),IF(OR(ISBLANK(F1203),COUNT($AX$2:AX1202)&lt;=pCell),AX1202,((pCell/COUNT($AX$2:AX1202))*AX1202)+((1-(pCell/COUNT($AX$2:AX1202)))*(I1202+J1202)))),I1202),IF(H1202="in-sample",IF(Q1202=bigT,((pCell/bigT)*AX1202)+((1-(pCell/bigT))*(I1202*J1202)),IF(OR(ISBLANK(F1203),COUNT($AX$2:AX1202)&lt;=pCell),AX1202,((pCell/COUNT($AX$2:AX1202))*AX1202)+((1-(pCell/COUNT($AX$2:AX1202)))*(I1202*J1202)))),I1202)))))))</f>
        <v/>
      </c>
      <c r="J1203" s="120" t="str">
        <f>IF(AND(ISBLANK(F1202),H1202="in-sample"),"",IF(AND(Temp!fhor_indata=1,H1202="out-sample",H1203="out-sample"),J1202,IF(AND(ISBLANK(F1203),H1202="out-sample"),"",IF(AND(Temp!optSeasCoef=0,Temp!sts_add=1),IF(H1202="in-sample",IF(Q1202=bigT,((qCell/bigT)*(I1203-I1202))+((1-(qCell/bigT))*J1202),IF(OR(ISBLANK(F1203),COUNT($F$2:F1202)&lt;=qCell),IF(COUNT($F$2:F1202)=1,0,F1202-F1201),((qCell/COUNT($F$2:F1202))*(I1203-I1202))+((1-(qCell/COUNT($F$2:F1202)))*J1202))),J1202),IF(AND(Temp!optSeasCoef=0,Temp!sts_multp=1),IF(H1202="in-sample",IF(Q1202=bigT,((qCell/bigT)*(I1203/I1202))+((1-(qCell/bigT))*J1202),IF(qCell=0,1,IF(OR(ISBLANK(F1203),COUNT($F$2:F1202)&lt;=qCell),IF(COUNT($F$2:F1202)=1,1,F1202/F1201),((qCell/COUNT($F$2:F1202))*(I1203/I1202))+((1-(qCell/COUNT($F$2:F1202)))*J1202)))),J1202),IF(Temp!sts_add=1,IF(H1202="in-sample",IF(Q1202=bigT,((qCell/bigT)*(I1203-I1202))+((1-(qCell/bigT))*J1202),IF(OR(ISBLANK(F1203),COUNT($AX$2:AX1202)&lt;=qCell),IF(COUNT($AX$2:AX1202)=1,0,AX1202-AX1201),((qCell/COUNT($AX$2:AX1202))*(I1203-I1202))+((1-(qCell/COUNT($AX$2:AX1202)))*J1202))),J1202),IF(H1202="in-sample",IF(Q1202=bigT,((qCell/bigT)*(I1203/I1202))+((1-(qCell/bigT))*J1202),IF(qCell=0,1,IF(OR(ISBLANK(F1203),COUNT($AX$2:AX1202)&lt;=qCell),IF(COUNT($AX$2:AX1202)=1,1,AX1202/AX1201),((qCell/COUNT($AX$2:AX1202))*(I1203/I1202))+((1-(qCell/COUNT($AX$2:AX1202)))*J1202)))),J1202)))))))</f>
        <v/>
      </c>
      <c r="K1203" s="120" t="str">
        <f>IF(H1203="","",IF(AND(Temp!optSeasCoef=0,Temp!sts_add=1),IF(H1203="out-sample",I1203+(Q1203*J1203),I1203+J1203),IF(AND(Temp!optSeasCoef=0,Temp!sts_multp=1),IF(H1203="out-sample",I1203*(J1203^Q1203),I1203*J1203),IF(Temp!sts_add=1,IF(H1203="out-sample",(I1203+(Q1203*J1203))*G1203,(I1203+J1203)*G1203),IF(H1203="out-sample",I1203*(J1203^Q1203)*G1203,I1203*J1203*G1203)))))</f>
        <v/>
      </c>
      <c r="L1203" s="116" t="str">
        <f t="shared" si="198"/>
        <v/>
      </c>
      <c r="M1203" s="116" t="str">
        <f t="shared" si="199"/>
        <v/>
      </c>
      <c r="N1203" s="116" t="str">
        <f t="shared" si="200"/>
        <v/>
      </c>
      <c r="O1203" s="116" t="str">
        <f t="shared" si="201"/>
        <v/>
      </c>
      <c r="P1203" s="116" t="str">
        <f t="shared" si="202"/>
        <v/>
      </c>
      <c r="Q1203" s="94" t="str">
        <f>IF(AND(Temp!fhor_indata=1,ISBLANK(F1203),H1202="in-sample"),1,IF(AND(Temp!fhor_indata=1,H1202="out-sample",Q1202&lt;XfHor),Q1202+1,IF(ISBLANK(F1203),"",IF(AND(H1203="out-sample",H1202="in-sample"),1,IF(AND(H1203="out-sample",H1202="out-sample"),Q1202+1,IF(ISNUMBER(Q1202),Q1202+1,1))))))</f>
        <v/>
      </c>
      <c r="R1203" s="94" t="str">
        <f t="shared" si="203"/>
        <v/>
      </c>
      <c r="S1203" s="94" t="str">
        <f>IF(Temp!fhor_indata=1,IF(S1202=XobsHor,1,IF(COUNT($S$2:S1202)&lt;=XobsHor,S1202+1,IF(AND(COUNT($S$2:S1202)&lt;=XobsHor+XfHor,IFERROR(MOD(S1202,XobsHor)&lt;XfHor,FALSE)),S1202+1,""))),IF(ISBLANK(F1203),"",IF(S1202=maxP,1,IF(S1202&lt;maxP,S1202+1,IF(COUNT($S$2:S1203)&lt;=XobsHor,S1202+1,"")))))</f>
        <v/>
      </c>
      <c r="T1203" s="3"/>
      <c r="U1203" s="6"/>
      <c r="V1203" s="6"/>
      <c r="W1203" s="6"/>
      <c r="X1203" s="6"/>
      <c r="Y1203" s="6"/>
      <c r="Z1203" s="6"/>
      <c r="AA1203" s="6"/>
      <c r="AB1203" s="6"/>
      <c r="AC1203" s="6"/>
      <c r="AD1203" s="6"/>
      <c r="AE1203" s="6"/>
      <c r="AF1203" s="6"/>
      <c r="AG1203" s="6"/>
      <c r="AH1203" s="6"/>
      <c r="AI1203" s="6"/>
      <c r="AJ1203" s="6"/>
      <c r="AK1203" s="6"/>
      <c r="AW1203" s="122" t="str">
        <f t="shared" si="205"/>
        <v/>
      </c>
      <c r="AX1203" s="123" t="str">
        <f t="shared" si="206"/>
        <v/>
      </c>
      <c r="AY1203" s="124" t="str">
        <f t="shared" si="207"/>
        <v/>
      </c>
      <c r="AZ1203" s="124" t="str">
        <f t="shared" si="208"/>
        <v/>
      </c>
      <c r="BF1203" s="91"/>
    </row>
    <row r="1204" spans="1:58" s="78" customFormat="1" ht="14.25" x14ac:dyDescent="0.2">
      <c r="A1204" s="6"/>
      <c r="B1204" s="6"/>
      <c r="C1204" s="6"/>
      <c r="D1204" s="3"/>
      <c r="E1204" s="98" t="str">
        <f t="shared" si="204"/>
        <v/>
      </c>
      <c r="F1204" s="117"/>
      <c r="G1204" s="116" t="str">
        <f>IF(E1204="","",IF(Temp!optSeasCoef=0,1,INDEX($C$2:$C$13,IF(MOD(COUNT($E$2:E1204),seas_indx)=0,seas_indx,MOD(COUNT($E$2:E1204),seas_indx)))))</f>
        <v/>
      </c>
      <c r="H1204" s="97" t="str">
        <f>IFERROR(IF(Temp!fhor_indata=1,IF(COUNT($S$2:S1204)&lt;=XobsHor,"in-sample",IF(AND(COUNT($S$2:S1204)&lt;=XobsHor+XfHor,MOD(S1203,XobsHor)&lt;XfHor),"out-sample","")),IF(ISBLANK(F1204),"",IF(COUNT($F$2:F1204)&lt;=XobsHor-XfHor,"in-sample","out-sample"))),"")</f>
        <v/>
      </c>
      <c r="I1204" s="120" t="str">
        <f>IF(AND(ISBLANK(F1203),H1203="in-sample"),"",IF(AND(Temp!fhor_indata=1,H1203="out-sample",H1204="out-sample"),I1203,IF(AND(ISBLANK(F1204),H1203="out-sample"),"",IF(AND(Temp!optSeasCoef=0,Temp!sts_add=1),IF(H1203="in-sample",IF(Q1203=bigT,((pCell/bigT)*F1203)+((1-(pCell/bigT))*(I1203+J1203)),IF(OR(ISBLANK(F1204),COUNT($F$2:F1203)&lt;=pCell),F1203,((pCell/COUNT($F$2:F1203))*F1203)+((1-(pCell/COUNT($F$2:F1203)))*(I1203+J1203)))),I1203),IF(AND(Temp!optSeasCoef=0,Temp!sts_multp=1),IF(H1203="in-sample",IF(Q1203=bigT,((pCell/bigT)*F1203)+((1-(pCell/bigT))*(I1203*J1203)),IF(OR(ISBLANK(F1204),COUNT(F$2:$F1203)&lt;=pCell),F1203,((pCell/COUNT($F$2:F1203))*F1203)+((1-(pCell/COUNT($F$2:F1203)))*(I1203*J1203)))),I1203),IF(Temp!sts_add=1,IF(H1203="in-sample",IF(Q1203=bigT,((pCell/bigT)*AX1203)+((1-(pCell/bigT))*(I1203+J1203)),IF(OR(ISBLANK(F1204),COUNT($AX$2:AX1203)&lt;=pCell),AX1203,((pCell/COUNT($AX$2:AX1203))*AX1203)+((1-(pCell/COUNT($AX$2:AX1203)))*(I1203+J1203)))),I1203),IF(H1203="in-sample",IF(Q1203=bigT,((pCell/bigT)*AX1203)+((1-(pCell/bigT))*(I1203*J1203)),IF(OR(ISBLANK(F1204),COUNT($AX$2:AX1203)&lt;=pCell),AX1203,((pCell/COUNT($AX$2:AX1203))*AX1203)+((1-(pCell/COUNT($AX$2:AX1203)))*(I1203*J1203)))),I1203)))))))</f>
        <v/>
      </c>
      <c r="J1204" s="120" t="str">
        <f>IF(AND(ISBLANK(F1203),H1203="in-sample"),"",IF(AND(Temp!fhor_indata=1,H1203="out-sample",H1204="out-sample"),J1203,IF(AND(ISBLANK(F1204),H1203="out-sample"),"",IF(AND(Temp!optSeasCoef=0,Temp!sts_add=1),IF(H1203="in-sample",IF(Q1203=bigT,((qCell/bigT)*(I1204-I1203))+((1-(qCell/bigT))*J1203),IF(OR(ISBLANK(F1204),COUNT($F$2:F1203)&lt;=qCell),IF(COUNT($F$2:F1203)=1,0,F1203-F1202),((qCell/COUNT($F$2:F1203))*(I1204-I1203))+((1-(qCell/COUNT($F$2:F1203)))*J1203))),J1203),IF(AND(Temp!optSeasCoef=0,Temp!sts_multp=1),IF(H1203="in-sample",IF(Q1203=bigT,((qCell/bigT)*(I1204/I1203))+((1-(qCell/bigT))*J1203),IF(qCell=0,1,IF(OR(ISBLANK(F1204),COUNT($F$2:F1203)&lt;=qCell),IF(COUNT($F$2:F1203)=1,1,F1203/F1202),((qCell/COUNT($F$2:F1203))*(I1204/I1203))+((1-(qCell/COUNT($F$2:F1203)))*J1203)))),J1203),IF(Temp!sts_add=1,IF(H1203="in-sample",IF(Q1203=bigT,((qCell/bigT)*(I1204-I1203))+((1-(qCell/bigT))*J1203),IF(OR(ISBLANK(F1204),COUNT($AX$2:AX1203)&lt;=qCell),IF(COUNT($AX$2:AX1203)=1,0,AX1203-AX1202),((qCell/COUNT($AX$2:AX1203))*(I1204-I1203))+((1-(qCell/COUNT($AX$2:AX1203)))*J1203))),J1203),IF(H1203="in-sample",IF(Q1203=bigT,((qCell/bigT)*(I1204/I1203))+((1-(qCell/bigT))*J1203),IF(qCell=0,1,IF(OR(ISBLANK(F1204),COUNT($AX$2:AX1203)&lt;=qCell),IF(COUNT($AX$2:AX1203)=1,1,AX1203/AX1202),((qCell/COUNT($AX$2:AX1203))*(I1204/I1203))+((1-(qCell/COUNT($AX$2:AX1203)))*J1203)))),J1203)))))))</f>
        <v/>
      </c>
      <c r="K1204" s="120" t="str">
        <f>IF(H1204="","",IF(AND(Temp!optSeasCoef=0,Temp!sts_add=1),IF(H1204="out-sample",I1204+(Q1204*J1204),I1204+J1204),IF(AND(Temp!optSeasCoef=0,Temp!sts_multp=1),IF(H1204="out-sample",I1204*(J1204^Q1204),I1204*J1204),IF(Temp!sts_add=1,IF(H1204="out-sample",(I1204+(Q1204*J1204))*G1204,(I1204+J1204)*G1204),IF(H1204="out-sample",I1204*(J1204^Q1204)*G1204,I1204*J1204*G1204)))))</f>
        <v/>
      </c>
      <c r="L1204" s="116" t="str">
        <f t="shared" si="198"/>
        <v/>
      </c>
      <c r="M1204" s="116" t="str">
        <f t="shared" si="199"/>
        <v/>
      </c>
      <c r="N1204" s="116" t="str">
        <f t="shared" si="200"/>
        <v/>
      </c>
      <c r="O1204" s="116" t="str">
        <f t="shared" si="201"/>
        <v/>
      </c>
      <c r="P1204" s="116" t="str">
        <f t="shared" si="202"/>
        <v/>
      </c>
      <c r="Q1204" s="94" t="str">
        <f>IF(AND(Temp!fhor_indata=1,ISBLANK(F1204),H1203="in-sample"),1,IF(AND(Temp!fhor_indata=1,H1203="out-sample",Q1203&lt;XfHor),Q1203+1,IF(ISBLANK(F1204),"",IF(AND(H1204="out-sample",H1203="in-sample"),1,IF(AND(H1204="out-sample",H1203="out-sample"),Q1203+1,IF(ISNUMBER(Q1203),Q1203+1,1))))))</f>
        <v/>
      </c>
      <c r="R1204" s="94" t="str">
        <f t="shared" si="203"/>
        <v/>
      </c>
      <c r="S1204" s="94" t="str">
        <f>IF(Temp!fhor_indata=1,IF(S1203=XobsHor,1,IF(COUNT($S$2:S1203)&lt;=XobsHor,S1203+1,IF(AND(COUNT($S$2:S1203)&lt;=XobsHor+XfHor,IFERROR(MOD(S1203,XobsHor)&lt;XfHor,FALSE)),S1203+1,""))),IF(ISBLANK(F1204),"",IF(S1203=maxP,1,IF(S1203&lt;maxP,S1203+1,IF(COUNT($S$2:S1204)&lt;=XobsHor,S1203+1,"")))))</f>
        <v/>
      </c>
      <c r="T1204" s="3"/>
      <c r="U1204" s="6"/>
      <c r="V1204" s="6"/>
      <c r="W1204" s="6"/>
      <c r="X1204" s="6"/>
      <c r="Y1204" s="6"/>
      <c r="Z1204" s="6"/>
      <c r="AA1204" s="6"/>
      <c r="AB1204" s="6"/>
      <c r="AC1204" s="6"/>
      <c r="AD1204" s="6"/>
      <c r="AE1204" s="6"/>
      <c r="AF1204" s="6"/>
      <c r="AG1204" s="6"/>
      <c r="AH1204" s="6"/>
      <c r="AI1204" s="6"/>
      <c r="AJ1204" s="6"/>
      <c r="AK1204" s="6"/>
      <c r="AW1204" s="122" t="str">
        <f t="shared" si="205"/>
        <v/>
      </c>
      <c r="AX1204" s="123" t="str">
        <f t="shared" si="206"/>
        <v/>
      </c>
      <c r="AY1204" s="124" t="str">
        <f t="shared" si="207"/>
        <v/>
      </c>
      <c r="AZ1204" s="124" t="str">
        <f t="shared" si="208"/>
        <v/>
      </c>
      <c r="BF1204" s="91"/>
    </row>
    <row r="1205" spans="1:58" s="78" customFormat="1" ht="14.25" x14ac:dyDescent="0.2">
      <c r="A1205" s="6"/>
      <c r="B1205" s="6"/>
      <c r="C1205" s="6"/>
      <c r="D1205" s="3"/>
      <c r="E1205" s="98" t="str">
        <f t="shared" si="204"/>
        <v/>
      </c>
      <c r="F1205" s="117"/>
      <c r="G1205" s="116" t="str">
        <f>IF(E1205="","",IF(Temp!optSeasCoef=0,1,INDEX($C$2:$C$13,IF(MOD(COUNT($E$2:E1205),seas_indx)=0,seas_indx,MOD(COUNT($E$2:E1205),seas_indx)))))</f>
        <v/>
      </c>
      <c r="H1205" s="97" t="str">
        <f>IFERROR(IF(Temp!fhor_indata=1,IF(COUNT($S$2:S1205)&lt;=XobsHor,"in-sample",IF(AND(COUNT($S$2:S1205)&lt;=XobsHor+XfHor,MOD(S1204,XobsHor)&lt;XfHor),"out-sample","")),IF(ISBLANK(F1205),"",IF(COUNT($F$2:F1205)&lt;=XobsHor-XfHor,"in-sample","out-sample"))),"")</f>
        <v/>
      </c>
      <c r="I1205" s="120" t="str">
        <f>IF(AND(ISBLANK(F1204),H1204="in-sample"),"",IF(AND(Temp!fhor_indata=1,H1204="out-sample",H1205="out-sample"),I1204,IF(AND(ISBLANK(F1205),H1204="out-sample"),"",IF(AND(Temp!optSeasCoef=0,Temp!sts_add=1),IF(H1204="in-sample",IF(Q1204=bigT,((pCell/bigT)*F1204)+((1-(pCell/bigT))*(I1204+J1204)),IF(OR(ISBLANK(F1205),COUNT($F$2:F1204)&lt;=pCell),F1204,((pCell/COUNT($F$2:F1204))*F1204)+((1-(pCell/COUNT($F$2:F1204)))*(I1204+J1204)))),I1204),IF(AND(Temp!optSeasCoef=0,Temp!sts_multp=1),IF(H1204="in-sample",IF(Q1204=bigT,((pCell/bigT)*F1204)+((1-(pCell/bigT))*(I1204*J1204)),IF(OR(ISBLANK(F1205),COUNT(F$2:$F1204)&lt;=pCell),F1204,((pCell/COUNT($F$2:F1204))*F1204)+((1-(pCell/COUNT($F$2:F1204)))*(I1204*J1204)))),I1204),IF(Temp!sts_add=1,IF(H1204="in-sample",IF(Q1204=bigT,((pCell/bigT)*AX1204)+((1-(pCell/bigT))*(I1204+J1204)),IF(OR(ISBLANK(F1205),COUNT($AX$2:AX1204)&lt;=pCell),AX1204,((pCell/COUNT($AX$2:AX1204))*AX1204)+((1-(pCell/COUNT($AX$2:AX1204)))*(I1204+J1204)))),I1204),IF(H1204="in-sample",IF(Q1204=bigT,((pCell/bigT)*AX1204)+((1-(pCell/bigT))*(I1204*J1204)),IF(OR(ISBLANK(F1205),COUNT($AX$2:AX1204)&lt;=pCell),AX1204,((pCell/COUNT($AX$2:AX1204))*AX1204)+((1-(pCell/COUNT($AX$2:AX1204)))*(I1204*J1204)))),I1204)))))))</f>
        <v/>
      </c>
      <c r="J1205" s="120" t="str">
        <f>IF(AND(ISBLANK(F1204),H1204="in-sample"),"",IF(AND(Temp!fhor_indata=1,H1204="out-sample",H1205="out-sample"),J1204,IF(AND(ISBLANK(F1205),H1204="out-sample"),"",IF(AND(Temp!optSeasCoef=0,Temp!sts_add=1),IF(H1204="in-sample",IF(Q1204=bigT,((qCell/bigT)*(I1205-I1204))+((1-(qCell/bigT))*J1204),IF(OR(ISBLANK(F1205),COUNT($F$2:F1204)&lt;=qCell),IF(COUNT($F$2:F1204)=1,0,F1204-F1203),((qCell/COUNT($F$2:F1204))*(I1205-I1204))+((1-(qCell/COUNT($F$2:F1204)))*J1204))),J1204),IF(AND(Temp!optSeasCoef=0,Temp!sts_multp=1),IF(H1204="in-sample",IF(Q1204=bigT,((qCell/bigT)*(I1205/I1204))+((1-(qCell/bigT))*J1204),IF(qCell=0,1,IF(OR(ISBLANK(F1205),COUNT($F$2:F1204)&lt;=qCell),IF(COUNT($F$2:F1204)=1,1,F1204/F1203),((qCell/COUNT($F$2:F1204))*(I1205/I1204))+((1-(qCell/COUNT($F$2:F1204)))*J1204)))),J1204),IF(Temp!sts_add=1,IF(H1204="in-sample",IF(Q1204=bigT,((qCell/bigT)*(I1205-I1204))+((1-(qCell/bigT))*J1204),IF(OR(ISBLANK(F1205),COUNT($AX$2:AX1204)&lt;=qCell),IF(COUNT($AX$2:AX1204)=1,0,AX1204-AX1203),((qCell/COUNT($AX$2:AX1204))*(I1205-I1204))+((1-(qCell/COUNT($AX$2:AX1204)))*J1204))),J1204),IF(H1204="in-sample",IF(Q1204=bigT,((qCell/bigT)*(I1205/I1204))+((1-(qCell/bigT))*J1204),IF(qCell=0,1,IF(OR(ISBLANK(F1205),COUNT($AX$2:AX1204)&lt;=qCell),IF(COUNT($AX$2:AX1204)=1,1,AX1204/AX1203),((qCell/COUNT($AX$2:AX1204))*(I1205/I1204))+((1-(qCell/COUNT($AX$2:AX1204)))*J1204)))),J1204)))))))</f>
        <v/>
      </c>
      <c r="K1205" s="120" t="str">
        <f>IF(H1205="","",IF(AND(Temp!optSeasCoef=0,Temp!sts_add=1),IF(H1205="out-sample",I1205+(Q1205*J1205),I1205+J1205),IF(AND(Temp!optSeasCoef=0,Temp!sts_multp=1),IF(H1205="out-sample",I1205*(J1205^Q1205),I1205*J1205),IF(Temp!sts_add=1,IF(H1205="out-sample",(I1205+(Q1205*J1205))*G1205,(I1205+J1205)*G1205),IF(H1205="out-sample",I1205*(J1205^Q1205)*G1205,I1205*J1205*G1205)))))</f>
        <v/>
      </c>
      <c r="L1205" s="116" t="str">
        <f t="shared" si="198"/>
        <v/>
      </c>
      <c r="M1205" s="116" t="str">
        <f t="shared" si="199"/>
        <v/>
      </c>
      <c r="N1205" s="116" t="str">
        <f t="shared" si="200"/>
        <v/>
      </c>
      <c r="O1205" s="116" t="str">
        <f t="shared" si="201"/>
        <v/>
      </c>
      <c r="P1205" s="116" t="str">
        <f t="shared" si="202"/>
        <v/>
      </c>
      <c r="Q1205" s="94" t="str">
        <f>IF(AND(Temp!fhor_indata=1,ISBLANK(F1205),H1204="in-sample"),1,IF(AND(Temp!fhor_indata=1,H1204="out-sample",Q1204&lt;XfHor),Q1204+1,IF(ISBLANK(F1205),"",IF(AND(H1205="out-sample",H1204="in-sample"),1,IF(AND(H1205="out-sample",H1204="out-sample"),Q1204+1,IF(ISNUMBER(Q1204),Q1204+1,1))))))</f>
        <v/>
      </c>
      <c r="R1205" s="94" t="str">
        <f t="shared" si="203"/>
        <v/>
      </c>
      <c r="S1205" s="94" t="str">
        <f>IF(Temp!fhor_indata=1,IF(S1204=XobsHor,1,IF(COUNT($S$2:S1204)&lt;=XobsHor,S1204+1,IF(AND(COUNT($S$2:S1204)&lt;=XobsHor+XfHor,IFERROR(MOD(S1204,XobsHor)&lt;XfHor,FALSE)),S1204+1,""))),IF(ISBLANK(F1205),"",IF(S1204=maxP,1,IF(S1204&lt;maxP,S1204+1,IF(COUNT($S$2:S1205)&lt;=XobsHor,S1204+1,"")))))</f>
        <v/>
      </c>
      <c r="T1205" s="3"/>
      <c r="U1205" s="6"/>
      <c r="V1205" s="6"/>
      <c r="W1205" s="6"/>
      <c r="X1205" s="6"/>
      <c r="Y1205" s="6"/>
      <c r="Z1205" s="6"/>
      <c r="AA1205" s="6"/>
      <c r="AB1205" s="6"/>
      <c r="AC1205" s="6"/>
      <c r="AD1205" s="6"/>
      <c r="AE1205" s="6"/>
      <c r="AF1205" s="6"/>
      <c r="AG1205" s="6"/>
      <c r="AH1205" s="6"/>
      <c r="AI1205" s="6"/>
      <c r="AJ1205" s="6"/>
      <c r="AK1205" s="6"/>
      <c r="AW1205" s="122" t="str">
        <f t="shared" si="205"/>
        <v/>
      </c>
      <c r="AX1205" s="123" t="str">
        <f t="shared" si="206"/>
        <v/>
      </c>
      <c r="AY1205" s="124" t="str">
        <f t="shared" si="207"/>
        <v/>
      </c>
      <c r="AZ1205" s="124" t="str">
        <f t="shared" si="208"/>
        <v/>
      </c>
      <c r="BF1205" s="91"/>
    </row>
    <row r="1206" spans="1:58" s="78" customFormat="1" ht="14.25" x14ac:dyDescent="0.2">
      <c r="A1206" s="6"/>
      <c r="B1206" s="6"/>
      <c r="C1206" s="6"/>
      <c r="D1206" s="3"/>
      <c r="E1206" s="98" t="str">
        <f t="shared" si="204"/>
        <v/>
      </c>
      <c r="F1206" s="117"/>
      <c r="G1206" s="116" t="str">
        <f>IF(E1206="","",IF(Temp!optSeasCoef=0,1,INDEX($C$2:$C$13,IF(MOD(COUNT($E$2:E1206),seas_indx)=0,seas_indx,MOD(COUNT($E$2:E1206),seas_indx)))))</f>
        <v/>
      </c>
      <c r="H1206" s="97" t="str">
        <f>IFERROR(IF(Temp!fhor_indata=1,IF(COUNT($S$2:S1206)&lt;=XobsHor,"in-sample",IF(AND(COUNT($S$2:S1206)&lt;=XobsHor+XfHor,MOD(S1205,XobsHor)&lt;XfHor),"out-sample","")),IF(ISBLANK(F1206),"",IF(COUNT($F$2:F1206)&lt;=XobsHor-XfHor,"in-sample","out-sample"))),"")</f>
        <v/>
      </c>
      <c r="I1206" s="120" t="str">
        <f>IF(AND(ISBLANK(F1205),H1205="in-sample"),"",IF(AND(Temp!fhor_indata=1,H1205="out-sample",H1206="out-sample"),I1205,IF(AND(ISBLANK(F1206),H1205="out-sample"),"",IF(AND(Temp!optSeasCoef=0,Temp!sts_add=1),IF(H1205="in-sample",IF(Q1205=bigT,((pCell/bigT)*F1205)+((1-(pCell/bigT))*(I1205+J1205)),IF(OR(ISBLANK(F1206),COUNT($F$2:F1205)&lt;=pCell),F1205,((pCell/COUNT($F$2:F1205))*F1205)+((1-(pCell/COUNT($F$2:F1205)))*(I1205+J1205)))),I1205),IF(AND(Temp!optSeasCoef=0,Temp!sts_multp=1),IF(H1205="in-sample",IF(Q1205=bigT,((pCell/bigT)*F1205)+((1-(pCell/bigT))*(I1205*J1205)),IF(OR(ISBLANK(F1206),COUNT(F$2:$F1205)&lt;=pCell),F1205,((pCell/COUNT($F$2:F1205))*F1205)+((1-(pCell/COUNT($F$2:F1205)))*(I1205*J1205)))),I1205),IF(Temp!sts_add=1,IF(H1205="in-sample",IF(Q1205=bigT,((pCell/bigT)*AX1205)+((1-(pCell/bigT))*(I1205+J1205)),IF(OR(ISBLANK(F1206),COUNT($AX$2:AX1205)&lt;=pCell),AX1205,((pCell/COUNT($AX$2:AX1205))*AX1205)+((1-(pCell/COUNT($AX$2:AX1205)))*(I1205+J1205)))),I1205),IF(H1205="in-sample",IF(Q1205=bigT,((pCell/bigT)*AX1205)+((1-(pCell/bigT))*(I1205*J1205)),IF(OR(ISBLANK(F1206),COUNT($AX$2:AX1205)&lt;=pCell),AX1205,((pCell/COUNT($AX$2:AX1205))*AX1205)+((1-(pCell/COUNT($AX$2:AX1205)))*(I1205*J1205)))),I1205)))))))</f>
        <v/>
      </c>
      <c r="J1206" s="120" t="str">
        <f>IF(AND(ISBLANK(F1205),H1205="in-sample"),"",IF(AND(Temp!fhor_indata=1,H1205="out-sample",H1206="out-sample"),J1205,IF(AND(ISBLANK(F1206),H1205="out-sample"),"",IF(AND(Temp!optSeasCoef=0,Temp!sts_add=1),IF(H1205="in-sample",IF(Q1205=bigT,((qCell/bigT)*(I1206-I1205))+((1-(qCell/bigT))*J1205),IF(OR(ISBLANK(F1206),COUNT($F$2:F1205)&lt;=qCell),IF(COUNT($F$2:F1205)=1,0,F1205-F1204),((qCell/COUNT($F$2:F1205))*(I1206-I1205))+((1-(qCell/COUNT($F$2:F1205)))*J1205))),J1205),IF(AND(Temp!optSeasCoef=0,Temp!sts_multp=1),IF(H1205="in-sample",IF(Q1205=bigT,((qCell/bigT)*(I1206/I1205))+((1-(qCell/bigT))*J1205),IF(qCell=0,1,IF(OR(ISBLANK(F1206),COUNT($F$2:F1205)&lt;=qCell),IF(COUNT($F$2:F1205)=1,1,F1205/F1204),((qCell/COUNT($F$2:F1205))*(I1206/I1205))+((1-(qCell/COUNT($F$2:F1205)))*J1205)))),J1205),IF(Temp!sts_add=1,IF(H1205="in-sample",IF(Q1205=bigT,((qCell/bigT)*(I1206-I1205))+((1-(qCell/bigT))*J1205),IF(OR(ISBLANK(F1206),COUNT($AX$2:AX1205)&lt;=qCell),IF(COUNT($AX$2:AX1205)=1,0,AX1205-AX1204),((qCell/COUNT($AX$2:AX1205))*(I1206-I1205))+((1-(qCell/COUNT($AX$2:AX1205)))*J1205))),J1205),IF(H1205="in-sample",IF(Q1205=bigT,((qCell/bigT)*(I1206/I1205))+((1-(qCell/bigT))*J1205),IF(qCell=0,1,IF(OR(ISBLANK(F1206),COUNT($AX$2:AX1205)&lt;=qCell),IF(COUNT($AX$2:AX1205)=1,1,AX1205/AX1204),((qCell/COUNT($AX$2:AX1205))*(I1206/I1205))+((1-(qCell/COUNT($AX$2:AX1205)))*J1205)))),J1205)))))))</f>
        <v/>
      </c>
      <c r="K1206" s="120" t="str">
        <f>IF(H1206="","",IF(AND(Temp!optSeasCoef=0,Temp!sts_add=1),IF(H1206="out-sample",I1206+(Q1206*J1206),I1206+J1206),IF(AND(Temp!optSeasCoef=0,Temp!sts_multp=1),IF(H1206="out-sample",I1206*(J1206^Q1206),I1206*J1206),IF(Temp!sts_add=1,IF(H1206="out-sample",(I1206+(Q1206*J1206))*G1206,(I1206+J1206)*G1206),IF(H1206="out-sample",I1206*(J1206^Q1206)*G1206,I1206*J1206*G1206)))))</f>
        <v/>
      </c>
      <c r="L1206" s="116" t="str">
        <f t="shared" si="198"/>
        <v/>
      </c>
      <c r="M1206" s="116" t="str">
        <f t="shared" si="199"/>
        <v/>
      </c>
      <c r="N1206" s="116" t="str">
        <f t="shared" si="200"/>
        <v/>
      </c>
      <c r="O1206" s="116" t="str">
        <f t="shared" si="201"/>
        <v/>
      </c>
      <c r="P1206" s="116" t="str">
        <f t="shared" si="202"/>
        <v/>
      </c>
      <c r="Q1206" s="94" t="str">
        <f>IF(AND(Temp!fhor_indata=1,ISBLANK(F1206),H1205="in-sample"),1,IF(AND(Temp!fhor_indata=1,H1205="out-sample",Q1205&lt;XfHor),Q1205+1,IF(ISBLANK(F1206),"",IF(AND(H1206="out-sample",H1205="in-sample"),1,IF(AND(H1206="out-sample",H1205="out-sample"),Q1205+1,IF(ISNUMBER(Q1205),Q1205+1,1))))))</f>
        <v/>
      </c>
      <c r="R1206" s="94" t="str">
        <f t="shared" si="203"/>
        <v/>
      </c>
      <c r="S1206" s="94" t="str">
        <f>IF(Temp!fhor_indata=1,IF(S1205=XobsHor,1,IF(COUNT($S$2:S1205)&lt;=XobsHor,S1205+1,IF(AND(COUNT($S$2:S1205)&lt;=XobsHor+XfHor,IFERROR(MOD(S1205,XobsHor)&lt;XfHor,FALSE)),S1205+1,""))),IF(ISBLANK(F1206),"",IF(S1205=maxP,1,IF(S1205&lt;maxP,S1205+1,IF(COUNT($S$2:S1206)&lt;=XobsHor,S1205+1,"")))))</f>
        <v/>
      </c>
      <c r="T1206" s="3"/>
      <c r="U1206" s="6"/>
      <c r="V1206" s="6"/>
      <c r="W1206" s="6"/>
      <c r="X1206" s="6"/>
      <c r="Y1206" s="6"/>
      <c r="Z1206" s="6"/>
      <c r="AA1206" s="6"/>
      <c r="AB1206" s="6"/>
      <c r="AC1206" s="6"/>
      <c r="AD1206" s="6"/>
      <c r="AE1206" s="6"/>
      <c r="AF1206" s="6"/>
      <c r="AG1206" s="6"/>
      <c r="AH1206" s="6"/>
      <c r="AI1206" s="6"/>
      <c r="AJ1206" s="6"/>
      <c r="AK1206" s="6"/>
      <c r="AW1206" s="122" t="str">
        <f t="shared" si="205"/>
        <v/>
      </c>
      <c r="AX1206" s="123" t="str">
        <f t="shared" si="206"/>
        <v/>
      </c>
      <c r="AY1206" s="124" t="str">
        <f t="shared" si="207"/>
        <v/>
      </c>
      <c r="AZ1206" s="124" t="str">
        <f t="shared" si="208"/>
        <v/>
      </c>
      <c r="BF1206" s="91"/>
    </row>
    <row r="1207" spans="1:58" s="78" customFormat="1" ht="14.25" x14ac:dyDescent="0.2">
      <c r="A1207" s="6"/>
      <c r="B1207" s="6"/>
      <c r="C1207" s="6"/>
      <c r="D1207" s="3"/>
      <c r="E1207" s="98" t="str">
        <f t="shared" si="204"/>
        <v/>
      </c>
      <c r="F1207" s="117"/>
      <c r="G1207" s="116" t="str">
        <f>IF(E1207="","",IF(Temp!optSeasCoef=0,1,INDEX($C$2:$C$13,IF(MOD(COUNT($E$2:E1207),seas_indx)=0,seas_indx,MOD(COUNT($E$2:E1207),seas_indx)))))</f>
        <v/>
      </c>
      <c r="H1207" s="97" t="str">
        <f>IFERROR(IF(Temp!fhor_indata=1,IF(COUNT($S$2:S1207)&lt;=XobsHor,"in-sample",IF(AND(COUNT($S$2:S1207)&lt;=XobsHor+XfHor,MOD(S1206,XobsHor)&lt;XfHor),"out-sample","")),IF(ISBLANK(F1207),"",IF(COUNT($F$2:F1207)&lt;=XobsHor-XfHor,"in-sample","out-sample"))),"")</f>
        <v/>
      </c>
      <c r="I1207" s="120" t="str">
        <f>IF(AND(ISBLANK(F1206),H1206="in-sample"),"",IF(AND(Temp!fhor_indata=1,H1206="out-sample",H1207="out-sample"),I1206,IF(AND(ISBLANK(F1207),H1206="out-sample"),"",IF(AND(Temp!optSeasCoef=0,Temp!sts_add=1),IF(H1206="in-sample",IF(Q1206=bigT,((pCell/bigT)*F1206)+((1-(pCell/bigT))*(I1206+J1206)),IF(OR(ISBLANK(F1207),COUNT($F$2:F1206)&lt;=pCell),F1206,((pCell/COUNT($F$2:F1206))*F1206)+((1-(pCell/COUNT($F$2:F1206)))*(I1206+J1206)))),I1206),IF(AND(Temp!optSeasCoef=0,Temp!sts_multp=1),IF(H1206="in-sample",IF(Q1206=bigT,((pCell/bigT)*F1206)+((1-(pCell/bigT))*(I1206*J1206)),IF(OR(ISBLANK(F1207),COUNT(F$2:$F1206)&lt;=pCell),F1206,((pCell/COUNT($F$2:F1206))*F1206)+((1-(pCell/COUNT($F$2:F1206)))*(I1206*J1206)))),I1206),IF(Temp!sts_add=1,IF(H1206="in-sample",IF(Q1206=bigT,((pCell/bigT)*AX1206)+((1-(pCell/bigT))*(I1206+J1206)),IF(OR(ISBLANK(F1207),COUNT($AX$2:AX1206)&lt;=pCell),AX1206,((pCell/COUNT($AX$2:AX1206))*AX1206)+((1-(pCell/COUNT($AX$2:AX1206)))*(I1206+J1206)))),I1206),IF(H1206="in-sample",IF(Q1206=bigT,((pCell/bigT)*AX1206)+((1-(pCell/bigT))*(I1206*J1206)),IF(OR(ISBLANK(F1207),COUNT($AX$2:AX1206)&lt;=pCell),AX1206,((pCell/COUNT($AX$2:AX1206))*AX1206)+((1-(pCell/COUNT($AX$2:AX1206)))*(I1206*J1206)))),I1206)))))))</f>
        <v/>
      </c>
      <c r="J1207" s="120" t="str">
        <f>IF(AND(ISBLANK(F1206),H1206="in-sample"),"",IF(AND(Temp!fhor_indata=1,H1206="out-sample",H1207="out-sample"),J1206,IF(AND(ISBLANK(F1207),H1206="out-sample"),"",IF(AND(Temp!optSeasCoef=0,Temp!sts_add=1),IF(H1206="in-sample",IF(Q1206=bigT,((qCell/bigT)*(I1207-I1206))+((1-(qCell/bigT))*J1206),IF(OR(ISBLANK(F1207),COUNT($F$2:F1206)&lt;=qCell),IF(COUNT($F$2:F1206)=1,0,F1206-F1205),((qCell/COUNT($F$2:F1206))*(I1207-I1206))+((1-(qCell/COUNT($F$2:F1206)))*J1206))),J1206),IF(AND(Temp!optSeasCoef=0,Temp!sts_multp=1),IF(H1206="in-sample",IF(Q1206=bigT,((qCell/bigT)*(I1207/I1206))+((1-(qCell/bigT))*J1206),IF(qCell=0,1,IF(OR(ISBLANK(F1207),COUNT($F$2:F1206)&lt;=qCell),IF(COUNT($F$2:F1206)=1,1,F1206/F1205),((qCell/COUNT($F$2:F1206))*(I1207/I1206))+((1-(qCell/COUNT($F$2:F1206)))*J1206)))),J1206),IF(Temp!sts_add=1,IF(H1206="in-sample",IF(Q1206=bigT,((qCell/bigT)*(I1207-I1206))+((1-(qCell/bigT))*J1206),IF(OR(ISBLANK(F1207),COUNT($AX$2:AX1206)&lt;=qCell),IF(COUNT($AX$2:AX1206)=1,0,AX1206-AX1205),((qCell/COUNT($AX$2:AX1206))*(I1207-I1206))+((1-(qCell/COUNT($AX$2:AX1206)))*J1206))),J1206),IF(H1206="in-sample",IF(Q1206=bigT,((qCell/bigT)*(I1207/I1206))+((1-(qCell/bigT))*J1206),IF(qCell=0,1,IF(OR(ISBLANK(F1207),COUNT($AX$2:AX1206)&lt;=qCell),IF(COUNT($AX$2:AX1206)=1,1,AX1206/AX1205),((qCell/COUNT($AX$2:AX1206))*(I1207/I1206))+((1-(qCell/COUNT($AX$2:AX1206)))*J1206)))),J1206)))))))</f>
        <v/>
      </c>
      <c r="K1207" s="120" t="str">
        <f>IF(H1207="","",IF(AND(Temp!optSeasCoef=0,Temp!sts_add=1),IF(H1207="out-sample",I1207+(Q1207*J1207),I1207+J1207),IF(AND(Temp!optSeasCoef=0,Temp!sts_multp=1),IF(H1207="out-sample",I1207*(J1207^Q1207),I1207*J1207),IF(Temp!sts_add=1,IF(H1207="out-sample",(I1207+(Q1207*J1207))*G1207,(I1207+J1207)*G1207),IF(H1207="out-sample",I1207*(J1207^Q1207)*G1207,I1207*J1207*G1207)))))</f>
        <v/>
      </c>
      <c r="L1207" s="116" t="str">
        <f t="shared" si="198"/>
        <v/>
      </c>
      <c r="M1207" s="116" t="str">
        <f t="shared" si="199"/>
        <v/>
      </c>
      <c r="N1207" s="116" t="str">
        <f t="shared" si="200"/>
        <v/>
      </c>
      <c r="O1207" s="116" t="str">
        <f t="shared" si="201"/>
        <v/>
      </c>
      <c r="P1207" s="116" t="str">
        <f t="shared" si="202"/>
        <v/>
      </c>
      <c r="Q1207" s="94" t="str">
        <f>IF(AND(Temp!fhor_indata=1,ISBLANK(F1207),H1206="in-sample"),1,IF(AND(Temp!fhor_indata=1,H1206="out-sample",Q1206&lt;XfHor),Q1206+1,IF(ISBLANK(F1207),"",IF(AND(H1207="out-sample",H1206="in-sample"),1,IF(AND(H1207="out-sample",H1206="out-sample"),Q1206+1,IF(ISNUMBER(Q1206),Q1206+1,1))))))</f>
        <v/>
      </c>
      <c r="R1207" s="94" t="str">
        <f t="shared" si="203"/>
        <v/>
      </c>
      <c r="S1207" s="94" t="str">
        <f>IF(Temp!fhor_indata=1,IF(S1206=XobsHor,1,IF(COUNT($S$2:S1206)&lt;=XobsHor,S1206+1,IF(AND(COUNT($S$2:S1206)&lt;=XobsHor+XfHor,IFERROR(MOD(S1206,XobsHor)&lt;XfHor,FALSE)),S1206+1,""))),IF(ISBLANK(F1207),"",IF(S1206=maxP,1,IF(S1206&lt;maxP,S1206+1,IF(COUNT($S$2:S1207)&lt;=XobsHor,S1206+1,"")))))</f>
        <v/>
      </c>
      <c r="T1207" s="3"/>
      <c r="U1207" s="6"/>
      <c r="V1207" s="6"/>
      <c r="W1207" s="6"/>
      <c r="X1207" s="6"/>
      <c r="Y1207" s="6"/>
      <c r="Z1207" s="6"/>
      <c r="AA1207" s="6"/>
      <c r="AB1207" s="6"/>
      <c r="AC1207" s="6"/>
      <c r="AD1207" s="6"/>
      <c r="AE1207" s="6"/>
      <c r="AF1207" s="6"/>
      <c r="AG1207" s="6"/>
      <c r="AH1207" s="6"/>
      <c r="AI1207" s="6"/>
      <c r="AJ1207" s="6"/>
      <c r="AK1207" s="6"/>
      <c r="AW1207" s="122" t="str">
        <f t="shared" si="205"/>
        <v/>
      </c>
      <c r="AX1207" s="123" t="str">
        <f t="shared" si="206"/>
        <v/>
      </c>
      <c r="AY1207" s="124" t="str">
        <f t="shared" si="207"/>
        <v/>
      </c>
      <c r="AZ1207" s="124" t="str">
        <f t="shared" si="208"/>
        <v/>
      </c>
      <c r="BF1207" s="91"/>
    </row>
    <row r="1208" spans="1:58" s="78" customFormat="1" ht="14.25" x14ac:dyDescent="0.2">
      <c r="A1208" s="6"/>
      <c r="B1208" s="6"/>
      <c r="C1208" s="6"/>
      <c r="D1208" s="3"/>
      <c r="E1208" s="98" t="str">
        <f t="shared" si="204"/>
        <v/>
      </c>
      <c r="F1208" s="117"/>
      <c r="G1208" s="116" t="str">
        <f>IF(E1208="","",IF(Temp!optSeasCoef=0,1,INDEX($C$2:$C$13,IF(MOD(COUNT($E$2:E1208),seas_indx)=0,seas_indx,MOD(COUNT($E$2:E1208),seas_indx)))))</f>
        <v/>
      </c>
      <c r="H1208" s="97" t="str">
        <f>IFERROR(IF(Temp!fhor_indata=1,IF(COUNT($S$2:S1208)&lt;=XobsHor,"in-sample",IF(AND(COUNT($S$2:S1208)&lt;=XobsHor+XfHor,MOD(S1207,XobsHor)&lt;XfHor),"out-sample","")),IF(ISBLANK(F1208),"",IF(COUNT($F$2:F1208)&lt;=XobsHor-XfHor,"in-sample","out-sample"))),"")</f>
        <v/>
      </c>
      <c r="I1208" s="120" t="str">
        <f>IF(AND(ISBLANK(F1207),H1207="in-sample"),"",IF(AND(Temp!fhor_indata=1,H1207="out-sample",H1208="out-sample"),I1207,IF(AND(ISBLANK(F1208),H1207="out-sample"),"",IF(AND(Temp!optSeasCoef=0,Temp!sts_add=1),IF(H1207="in-sample",IF(Q1207=bigT,((pCell/bigT)*F1207)+((1-(pCell/bigT))*(I1207+J1207)),IF(OR(ISBLANK(F1208),COUNT($F$2:F1207)&lt;=pCell),F1207,((pCell/COUNT($F$2:F1207))*F1207)+((1-(pCell/COUNT($F$2:F1207)))*(I1207+J1207)))),I1207),IF(AND(Temp!optSeasCoef=0,Temp!sts_multp=1),IF(H1207="in-sample",IF(Q1207=bigT,((pCell/bigT)*F1207)+((1-(pCell/bigT))*(I1207*J1207)),IF(OR(ISBLANK(F1208),COUNT(F$2:$F1207)&lt;=pCell),F1207,((pCell/COUNT($F$2:F1207))*F1207)+((1-(pCell/COUNT($F$2:F1207)))*(I1207*J1207)))),I1207),IF(Temp!sts_add=1,IF(H1207="in-sample",IF(Q1207=bigT,((pCell/bigT)*AX1207)+((1-(pCell/bigT))*(I1207+J1207)),IF(OR(ISBLANK(F1208),COUNT($AX$2:AX1207)&lt;=pCell),AX1207,((pCell/COUNT($AX$2:AX1207))*AX1207)+((1-(pCell/COUNT($AX$2:AX1207)))*(I1207+J1207)))),I1207),IF(H1207="in-sample",IF(Q1207=bigT,((pCell/bigT)*AX1207)+((1-(pCell/bigT))*(I1207*J1207)),IF(OR(ISBLANK(F1208),COUNT($AX$2:AX1207)&lt;=pCell),AX1207,((pCell/COUNT($AX$2:AX1207))*AX1207)+((1-(pCell/COUNT($AX$2:AX1207)))*(I1207*J1207)))),I1207)))))))</f>
        <v/>
      </c>
      <c r="J1208" s="120" t="str">
        <f>IF(AND(ISBLANK(F1207),H1207="in-sample"),"",IF(AND(Temp!fhor_indata=1,H1207="out-sample",H1208="out-sample"),J1207,IF(AND(ISBLANK(F1208),H1207="out-sample"),"",IF(AND(Temp!optSeasCoef=0,Temp!sts_add=1),IF(H1207="in-sample",IF(Q1207=bigT,((qCell/bigT)*(I1208-I1207))+((1-(qCell/bigT))*J1207),IF(OR(ISBLANK(F1208),COUNT($F$2:F1207)&lt;=qCell),IF(COUNT($F$2:F1207)=1,0,F1207-F1206),((qCell/COUNT($F$2:F1207))*(I1208-I1207))+((1-(qCell/COUNT($F$2:F1207)))*J1207))),J1207),IF(AND(Temp!optSeasCoef=0,Temp!sts_multp=1),IF(H1207="in-sample",IF(Q1207=bigT,((qCell/bigT)*(I1208/I1207))+((1-(qCell/bigT))*J1207),IF(qCell=0,1,IF(OR(ISBLANK(F1208),COUNT($F$2:F1207)&lt;=qCell),IF(COUNT($F$2:F1207)=1,1,F1207/F1206),((qCell/COUNT($F$2:F1207))*(I1208/I1207))+((1-(qCell/COUNT($F$2:F1207)))*J1207)))),J1207),IF(Temp!sts_add=1,IF(H1207="in-sample",IF(Q1207=bigT,((qCell/bigT)*(I1208-I1207))+((1-(qCell/bigT))*J1207),IF(OR(ISBLANK(F1208),COUNT($AX$2:AX1207)&lt;=qCell),IF(COUNT($AX$2:AX1207)=1,0,AX1207-AX1206),((qCell/COUNT($AX$2:AX1207))*(I1208-I1207))+((1-(qCell/COUNT($AX$2:AX1207)))*J1207))),J1207),IF(H1207="in-sample",IF(Q1207=bigT,((qCell/bigT)*(I1208/I1207))+((1-(qCell/bigT))*J1207),IF(qCell=0,1,IF(OR(ISBLANK(F1208),COUNT($AX$2:AX1207)&lt;=qCell),IF(COUNT($AX$2:AX1207)=1,1,AX1207/AX1206),((qCell/COUNT($AX$2:AX1207))*(I1208/I1207))+((1-(qCell/COUNT($AX$2:AX1207)))*J1207)))),J1207)))))))</f>
        <v/>
      </c>
      <c r="K1208" s="120" t="str">
        <f>IF(H1208="","",IF(AND(Temp!optSeasCoef=0,Temp!sts_add=1),IF(H1208="out-sample",I1208+(Q1208*J1208),I1208+J1208),IF(AND(Temp!optSeasCoef=0,Temp!sts_multp=1),IF(H1208="out-sample",I1208*(J1208^Q1208),I1208*J1208),IF(Temp!sts_add=1,IF(H1208="out-sample",(I1208+(Q1208*J1208))*G1208,(I1208+J1208)*G1208),IF(H1208="out-sample",I1208*(J1208^Q1208)*G1208,I1208*J1208*G1208)))))</f>
        <v/>
      </c>
      <c r="L1208" s="116" t="str">
        <f t="shared" si="198"/>
        <v/>
      </c>
      <c r="M1208" s="116" t="str">
        <f t="shared" si="199"/>
        <v/>
      </c>
      <c r="N1208" s="116" t="str">
        <f t="shared" si="200"/>
        <v/>
      </c>
      <c r="O1208" s="116" t="str">
        <f t="shared" si="201"/>
        <v/>
      </c>
      <c r="P1208" s="116" t="str">
        <f t="shared" si="202"/>
        <v/>
      </c>
      <c r="Q1208" s="94" t="str">
        <f>IF(AND(Temp!fhor_indata=1,ISBLANK(F1208),H1207="in-sample"),1,IF(AND(Temp!fhor_indata=1,H1207="out-sample",Q1207&lt;XfHor),Q1207+1,IF(ISBLANK(F1208),"",IF(AND(H1208="out-sample",H1207="in-sample"),1,IF(AND(H1208="out-sample",H1207="out-sample"),Q1207+1,IF(ISNUMBER(Q1207),Q1207+1,1))))))</f>
        <v/>
      </c>
      <c r="R1208" s="94" t="str">
        <f t="shared" si="203"/>
        <v/>
      </c>
      <c r="S1208" s="94" t="str">
        <f>IF(Temp!fhor_indata=1,IF(S1207=XobsHor,1,IF(COUNT($S$2:S1207)&lt;=XobsHor,S1207+1,IF(AND(COUNT($S$2:S1207)&lt;=XobsHor+XfHor,IFERROR(MOD(S1207,XobsHor)&lt;XfHor,FALSE)),S1207+1,""))),IF(ISBLANK(F1208),"",IF(S1207=maxP,1,IF(S1207&lt;maxP,S1207+1,IF(COUNT($S$2:S1208)&lt;=XobsHor,S1207+1,"")))))</f>
        <v/>
      </c>
      <c r="T1208" s="3"/>
      <c r="U1208" s="6"/>
      <c r="V1208" s="6"/>
      <c r="W1208" s="6"/>
      <c r="X1208" s="6"/>
      <c r="Y1208" s="6"/>
      <c r="Z1208" s="6"/>
      <c r="AA1208" s="6"/>
      <c r="AB1208" s="6"/>
      <c r="AC1208" s="6"/>
      <c r="AD1208" s="6"/>
      <c r="AE1208" s="6"/>
      <c r="AF1208" s="6"/>
      <c r="AG1208" s="6"/>
      <c r="AH1208" s="6"/>
      <c r="AI1208" s="6"/>
      <c r="AJ1208" s="6"/>
      <c r="AK1208" s="6"/>
      <c r="AW1208" s="122" t="str">
        <f t="shared" si="205"/>
        <v/>
      </c>
      <c r="AX1208" s="123" t="str">
        <f t="shared" si="206"/>
        <v/>
      </c>
      <c r="AY1208" s="124" t="str">
        <f t="shared" si="207"/>
        <v/>
      </c>
      <c r="AZ1208" s="124" t="str">
        <f t="shared" si="208"/>
        <v/>
      </c>
      <c r="BF1208" s="91"/>
    </row>
    <row r="1209" spans="1:58" s="78" customFormat="1" ht="14.25" x14ac:dyDescent="0.2">
      <c r="A1209" s="6"/>
      <c r="B1209" s="6"/>
      <c r="C1209" s="6"/>
      <c r="D1209" s="3"/>
      <c r="E1209" s="98" t="str">
        <f t="shared" si="204"/>
        <v/>
      </c>
      <c r="F1209" s="117"/>
      <c r="G1209" s="116" t="str">
        <f>IF(E1209="","",IF(Temp!optSeasCoef=0,1,INDEX($C$2:$C$13,IF(MOD(COUNT($E$2:E1209),seas_indx)=0,seas_indx,MOD(COUNT($E$2:E1209),seas_indx)))))</f>
        <v/>
      </c>
      <c r="H1209" s="97" t="str">
        <f>IFERROR(IF(Temp!fhor_indata=1,IF(COUNT($S$2:S1209)&lt;=XobsHor,"in-sample",IF(AND(COUNT($S$2:S1209)&lt;=XobsHor+XfHor,MOD(S1208,XobsHor)&lt;XfHor),"out-sample","")),IF(ISBLANK(F1209),"",IF(COUNT($F$2:F1209)&lt;=XobsHor-XfHor,"in-sample","out-sample"))),"")</f>
        <v/>
      </c>
      <c r="I1209" s="120" t="str">
        <f>IF(AND(ISBLANK(F1208),H1208="in-sample"),"",IF(AND(Temp!fhor_indata=1,H1208="out-sample",H1209="out-sample"),I1208,IF(AND(ISBLANK(F1209),H1208="out-sample"),"",IF(AND(Temp!optSeasCoef=0,Temp!sts_add=1),IF(H1208="in-sample",IF(Q1208=bigT,((pCell/bigT)*F1208)+((1-(pCell/bigT))*(I1208+J1208)),IF(OR(ISBLANK(F1209),COUNT($F$2:F1208)&lt;=pCell),F1208,((pCell/COUNT($F$2:F1208))*F1208)+((1-(pCell/COUNT($F$2:F1208)))*(I1208+J1208)))),I1208),IF(AND(Temp!optSeasCoef=0,Temp!sts_multp=1),IF(H1208="in-sample",IF(Q1208=bigT,((pCell/bigT)*F1208)+((1-(pCell/bigT))*(I1208*J1208)),IF(OR(ISBLANK(F1209),COUNT(F$2:$F1208)&lt;=pCell),F1208,((pCell/COUNT($F$2:F1208))*F1208)+((1-(pCell/COUNT($F$2:F1208)))*(I1208*J1208)))),I1208),IF(Temp!sts_add=1,IF(H1208="in-sample",IF(Q1208=bigT,((pCell/bigT)*AX1208)+((1-(pCell/bigT))*(I1208+J1208)),IF(OR(ISBLANK(F1209),COUNT($AX$2:AX1208)&lt;=pCell),AX1208,((pCell/COUNT($AX$2:AX1208))*AX1208)+((1-(pCell/COUNT($AX$2:AX1208)))*(I1208+J1208)))),I1208),IF(H1208="in-sample",IF(Q1208=bigT,((pCell/bigT)*AX1208)+((1-(pCell/bigT))*(I1208*J1208)),IF(OR(ISBLANK(F1209),COUNT($AX$2:AX1208)&lt;=pCell),AX1208,((pCell/COUNT($AX$2:AX1208))*AX1208)+((1-(pCell/COUNT($AX$2:AX1208)))*(I1208*J1208)))),I1208)))))))</f>
        <v/>
      </c>
      <c r="J1209" s="120" t="str">
        <f>IF(AND(ISBLANK(F1208),H1208="in-sample"),"",IF(AND(Temp!fhor_indata=1,H1208="out-sample",H1209="out-sample"),J1208,IF(AND(ISBLANK(F1209),H1208="out-sample"),"",IF(AND(Temp!optSeasCoef=0,Temp!sts_add=1),IF(H1208="in-sample",IF(Q1208=bigT,((qCell/bigT)*(I1209-I1208))+((1-(qCell/bigT))*J1208),IF(OR(ISBLANK(F1209),COUNT($F$2:F1208)&lt;=qCell),IF(COUNT($F$2:F1208)=1,0,F1208-F1207),((qCell/COUNT($F$2:F1208))*(I1209-I1208))+((1-(qCell/COUNT($F$2:F1208)))*J1208))),J1208),IF(AND(Temp!optSeasCoef=0,Temp!sts_multp=1),IF(H1208="in-sample",IF(Q1208=bigT,((qCell/bigT)*(I1209/I1208))+((1-(qCell/bigT))*J1208),IF(qCell=0,1,IF(OR(ISBLANK(F1209),COUNT($F$2:F1208)&lt;=qCell),IF(COUNT($F$2:F1208)=1,1,F1208/F1207),((qCell/COUNT($F$2:F1208))*(I1209/I1208))+((1-(qCell/COUNT($F$2:F1208)))*J1208)))),J1208),IF(Temp!sts_add=1,IF(H1208="in-sample",IF(Q1208=bigT,((qCell/bigT)*(I1209-I1208))+((1-(qCell/bigT))*J1208),IF(OR(ISBLANK(F1209),COUNT($AX$2:AX1208)&lt;=qCell),IF(COUNT($AX$2:AX1208)=1,0,AX1208-AX1207),((qCell/COUNT($AX$2:AX1208))*(I1209-I1208))+((1-(qCell/COUNT($AX$2:AX1208)))*J1208))),J1208),IF(H1208="in-sample",IF(Q1208=bigT,((qCell/bigT)*(I1209/I1208))+((1-(qCell/bigT))*J1208),IF(qCell=0,1,IF(OR(ISBLANK(F1209),COUNT($AX$2:AX1208)&lt;=qCell),IF(COUNT($AX$2:AX1208)=1,1,AX1208/AX1207),((qCell/COUNT($AX$2:AX1208))*(I1209/I1208))+((1-(qCell/COUNT($AX$2:AX1208)))*J1208)))),J1208)))))))</f>
        <v/>
      </c>
      <c r="K1209" s="120" t="str">
        <f>IF(H1209="","",IF(AND(Temp!optSeasCoef=0,Temp!sts_add=1),IF(H1209="out-sample",I1209+(Q1209*J1209),I1209+J1209),IF(AND(Temp!optSeasCoef=0,Temp!sts_multp=1),IF(H1209="out-sample",I1209*(J1209^Q1209),I1209*J1209),IF(Temp!sts_add=1,IF(H1209="out-sample",(I1209+(Q1209*J1209))*G1209,(I1209+J1209)*G1209),IF(H1209="out-sample",I1209*(J1209^Q1209)*G1209,I1209*J1209*G1209)))))</f>
        <v/>
      </c>
      <c r="L1209" s="116" t="str">
        <f t="shared" si="198"/>
        <v/>
      </c>
      <c r="M1209" s="116" t="str">
        <f t="shared" si="199"/>
        <v/>
      </c>
      <c r="N1209" s="116" t="str">
        <f t="shared" si="200"/>
        <v/>
      </c>
      <c r="O1209" s="116" t="str">
        <f t="shared" si="201"/>
        <v/>
      </c>
      <c r="P1209" s="116" t="str">
        <f t="shared" si="202"/>
        <v/>
      </c>
      <c r="Q1209" s="94" t="str">
        <f>IF(AND(Temp!fhor_indata=1,ISBLANK(F1209),H1208="in-sample"),1,IF(AND(Temp!fhor_indata=1,H1208="out-sample",Q1208&lt;XfHor),Q1208+1,IF(ISBLANK(F1209),"",IF(AND(H1209="out-sample",H1208="in-sample"),1,IF(AND(H1209="out-sample",H1208="out-sample"),Q1208+1,IF(ISNUMBER(Q1208),Q1208+1,1))))))</f>
        <v/>
      </c>
      <c r="R1209" s="94" t="str">
        <f t="shared" si="203"/>
        <v/>
      </c>
      <c r="S1209" s="94" t="str">
        <f>IF(Temp!fhor_indata=1,IF(S1208=XobsHor,1,IF(COUNT($S$2:S1208)&lt;=XobsHor,S1208+1,IF(AND(COUNT($S$2:S1208)&lt;=XobsHor+XfHor,IFERROR(MOD(S1208,XobsHor)&lt;XfHor,FALSE)),S1208+1,""))),IF(ISBLANK(F1209),"",IF(S1208=maxP,1,IF(S1208&lt;maxP,S1208+1,IF(COUNT($S$2:S1209)&lt;=XobsHor,S1208+1,"")))))</f>
        <v/>
      </c>
      <c r="T1209" s="3"/>
      <c r="U1209" s="6"/>
      <c r="V1209" s="6"/>
      <c r="W1209" s="6"/>
      <c r="X1209" s="6"/>
      <c r="Y1209" s="6"/>
      <c r="Z1209" s="6"/>
      <c r="AA1209" s="6"/>
      <c r="AB1209" s="6"/>
      <c r="AC1209" s="6"/>
      <c r="AD1209" s="6"/>
      <c r="AE1209" s="6"/>
      <c r="AF1209" s="6"/>
      <c r="AG1209" s="6"/>
      <c r="AH1209" s="6"/>
      <c r="AI1209" s="6"/>
      <c r="AJ1209" s="6"/>
      <c r="AK1209" s="6"/>
      <c r="AW1209" s="122" t="str">
        <f t="shared" si="205"/>
        <v/>
      </c>
      <c r="AX1209" s="123" t="str">
        <f t="shared" si="206"/>
        <v/>
      </c>
      <c r="AY1209" s="124" t="str">
        <f t="shared" si="207"/>
        <v/>
      </c>
      <c r="AZ1209" s="124" t="str">
        <f t="shared" si="208"/>
        <v/>
      </c>
      <c r="BF1209" s="91"/>
    </row>
    <row r="1210" spans="1:58" s="78" customFormat="1" ht="14.25" x14ac:dyDescent="0.2">
      <c r="A1210" s="6"/>
      <c r="B1210" s="6"/>
      <c r="C1210" s="6"/>
      <c r="D1210" s="3"/>
      <c r="E1210" s="98" t="str">
        <f t="shared" si="204"/>
        <v/>
      </c>
      <c r="F1210" s="117"/>
      <c r="G1210" s="116" t="str">
        <f>IF(E1210="","",IF(Temp!optSeasCoef=0,1,INDEX($C$2:$C$13,IF(MOD(COUNT($E$2:E1210),seas_indx)=0,seas_indx,MOD(COUNT($E$2:E1210),seas_indx)))))</f>
        <v/>
      </c>
      <c r="H1210" s="97" t="str">
        <f>IFERROR(IF(Temp!fhor_indata=1,IF(COUNT($S$2:S1210)&lt;=XobsHor,"in-sample",IF(AND(COUNT($S$2:S1210)&lt;=XobsHor+XfHor,MOD(S1209,XobsHor)&lt;XfHor),"out-sample","")),IF(ISBLANK(F1210),"",IF(COUNT($F$2:F1210)&lt;=XobsHor-XfHor,"in-sample","out-sample"))),"")</f>
        <v/>
      </c>
      <c r="I1210" s="120" t="str">
        <f>IF(AND(ISBLANK(F1209),H1209="in-sample"),"",IF(AND(Temp!fhor_indata=1,H1209="out-sample",H1210="out-sample"),I1209,IF(AND(ISBLANK(F1210),H1209="out-sample"),"",IF(AND(Temp!optSeasCoef=0,Temp!sts_add=1),IF(H1209="in-sample",IF(Q1209=bigT,((pCell/bigT)*F1209)+((1-(pCell/bigT))*(I1209+J1209)),IF(OR(ISBLANK(F1210),COUNT($F$2:F1209)&lt;=pCell),F1209,((pCell/COUNT($F$2:F1209))*F1209)+((1-(pCell/COUNT($F$2:F1209)))*(I1209+J1209)))),I1209),IF(AND(Temp!optSeasCoef=0,Temp!sts_multp=1),IF(H1209="in-sample",IF(Q1209=bigT,((pCell/bigT)*F1209)+((1-(pCell/bigT))*(I1209*J1209)),IF(OR(ISBLANK(F1210),COUNT(F$2:$F1209)&lt;=pCell),F1209,((pCell/COUNT($F$2:F1209))*F1209)+((1-(pCell/COUNT($F$2:F1209)))*(I1209*J1209)))),I1209),IF(Temp!sts_add=1,IF(H1209="in-sample",IF(Q1209=bigT,((pCell/bigT)*AX1209)+((1-(pCell/bigT))*(I1209+J1209)),IF(OR(ISBLANK(F1210),COUNT($AX$2:AX1209)&lt;=pCell),AX1209,((pCell/COUNT($AX$2:AX1209))*AX1209)+((1-(pCell/COUNT($AX$2:AX1209)))*(I1209+J1209)))),I1209),IF(H1209="in-sample",IF(Q1209=bigT,((pCell/bigT)*AX1209)+((1-(pCell/bigT))*(I1209*J1209)),IF(OR(ISBLANK(F1210),COUNT($AX$2:AX1209)&lt;=pCell),AX1209,((pCell/COUNT($AX$2:AX1209))*AX1209)+((1-(pCell/COUNT($AX$2:AX1209)))*(I1209*J1209)))),I1209)))))))</f>
        <v/>
      </c>
      <c r="J1210" s="120" t="str">
        <f>IF(AND(ISBLANK(F1209),H1209="in-sample"),"",IF(AND(Temp!fhor_indata=1,H1209="out-sample",H1210="out-sample"),J1209,IF(AND(ISBLANK(F1210),H1209="out-sample"),"",IF(AND(Temp!optSeasCoef=0,Temp!sts_add=1),IF(H1209="in-sample",IF(Q1209=bigT,((qCell/bigT)*(I1210-I1209))+((1-(qCell/bigT))*J1209),IF(OR(ISBLANK(F1210),COUNT($F$2:F1209)&lt;=qCell),IF(COUNT($F$2:F1209)=1,0,F1209-F1208),((qCell/COUNT($F$2:F1209))*(I1210-I1209))+((1-(qCell/COUNT($F$2:F1209)))*J1209))),J1209),IF(AND(Temp!optSeasCoef=0,Temp!sts_multp=1),IF(H1209="in-sample",IF(Q1209=bigT,((qCell/bigT)*(I1210/I1209))+((1-(qCell/bigT))*J1209),IF(qCell=0,1,IF(OR(ISBLANK(F1210),COUNT($F$2:F1209)&lt;=qCell),IF(COUNT($F$2:F1209)=1,1,F1209/F1208),((qCell/COUNT($F$2:F1209))*(I1210/I1209))+((1-(qCell/COUNT($F$2:F1209)))*J1209)))),J1209),IF(Temp!sts_add=1,IF(H1209="in-sample",IF(Q1209=bigT,((qCell/bigT)*(I1210-I1209))+((1-(qCell/bigT))*J1209),IF(OR(ISBLANK(F1210),COUNT($AX$2:AX1209)&lt;=qCell),IF(COUNT($AX$2:AX1209)=1,0,AX1209-AX1208),((qCell/COUNT($AX$2:AX1209))*(I1210-I1209))+((1-(qCell/COUNT($AX$2:AX1209)))*J1209))),J1209),IF(H1209="in-sample",IF(Q1209=bigT,((qCell/bigT)*(I1210/I1209))+((1-(qCell/bigT))*J1209),IF(qCell=0,1,IF(OR(ISBLANK(F1210),COUNT($AX$2:AX1209)&lt;=qCell),IF(COUNT($AX$2:AX1209)=1,1,AX1209/AX1208),((qCell/COUNT($AX$2:AX1209))*(I1210/I1209))+((1-(qCell/COUNT($AX$2:AX1209)))*J1209)))),J1209)))))))</f>
        <v/>
      </c>
      <c r="K1210" s="120" t="str">
        <f>IF(H1210="","",IF(AND(Temp!optSeasCoef=0,Temp!sts_add=1),IF(H1210="out-sample",I1210+(Q1210*J1210),I1210+J1210),IF(AND(Temp!optSeasCoef=0,Temp!sts_multp=1),IF(H1210="out-sample",I1210*(J1210^Q1210),I1210*J1210),IF(Temp!sts_add=1,IF(H1210="out-sample",(I1210+(Q1210*J1210))*G1210,(I1210+J1210)*G1210),IF(H1210="out-sample",I1210*(J1210^Q1210)*G1210,I1210*J1210*G1210)))))</f>
        <v/>
      </c>
      <c r="L1210" s="116" t="str">
        <f t="shared" si="198"/>
        <v/>
      </c>
      <c r="M1210" s="116" t="str">
        <f t="shared" si="199"/>
        <v/>
      </c>
      <c r="N1210" s="116" t="str">
        <f t="shared" si="200"/>
        <v/>
      </c>
      <c r="O1210" s="116" t="str">
        <f t="shared" si="201"/>
        <v/>
      </c>
      <c r="P1210" s="116" t="str">
        <f t="shared" si="202"/>
        <v/>
      </c>
      <c r="Q1210" s="94" t="str">
        <f>IF(AND(Temp!fhor_indata=1,ISBLANK(F1210),H1209="in-sample"),1,IF(AND(Temp!fhor_indata=1,H1209="out-sample",Q1209&lt;XfHor),Q1209+1,IF(ISBLANK(F1210),"",IF(AND(H1210="out-sample",H1209="in-sample"),1,IF(AND(H1210="out-sample",H1209="out-sample"),Q1209+1,IF(ISNUMBER(Q1209),Q1209+1,1))))))</f>
        <v/>
      </c>
      <c r="R1210" s="94" t="str">
        <f t="shared" si="203"/>
        <v/>
      </c>
      <c r="S1210" s="94" t="str">
        <f>IF(Temp!fhor_indata=1,IF(S1209=XobsHor,1,IF(COUNT($S$2:S1209)&lt;=XobsHor,S1209+1,IF(AND(COUNT($S$2:S1209)&lt;=XobsHor+XfHor,IFERROR(MOD(S1209,XobsHor)&lt;XfHor,FALSE)),S1209+1,""))),IF(ISBLANK(F1210),"",IF(S1209=maxP,1,IF(S1209&lt;maxP,S1209+1,IF(COUNT($S$2:S1210)&lt;=XobsHor,S1209+1,"")))))</f>
        <v/>
      </c>
      <c r="T1210" s="3"/>
      <c r="U1210" s="6"/>
      <c r="V1210" s="6"/>
      <c r="W1210" s="6"/>
      <c r="X1210" s="6"/>
      <c r="Y1210" s="6"/>
      <c r="Z1210" s="6"/>
      <c r="AA1210" s="6"/>
      <c r="AB1210" s="6"/>
      <c r="AC1210" s="6"/>
      <c r="AD1210" s="6"/>
      <c r="AE1210" s="6"/>
      <c r="AF1210" s="6"/>
      <c r="AG1210" s="6"/>
      <c r="AH1210" s="6"/>
      <c r="AI1210" s="6"/>
      <c r="AJ1210" s="6"/>
      <c r="AK1210" s="6"/>
      <c r="AW1210" s="122" t="str">
        <f t="shared" si="205"/>
        <v/>
      </c>
      <c r="AX1210" s="123" t="str">
        <f t="shared" si="206"/>
        <v/>
      </c>
      <c r="AY1210" s="124" t="str">
        <f t="shared" si="207"/>
        <v/>
      </c>
      <c r="AZ1210" s="124" t="str">
        <f t="shared" si="208"/>
        <v/>
      </c>
      <c r="BF1210" s="91"/>
    </row>
    <row r="1211" spans="1:58" s="78" customFormat="1" ht="14.25" x14ac:dyDescent="0.2">
      <c r="A1211" s="6"/>
      <c r="B1211" s="6"/>
      <c r="C1211" s="6"/>
      <c r="D1211" s="3"/>
      <c r="E1211" s="98" t="str">
        <f t="shared" si="204"/>
        <v/>
      </c>
      <c r="F1211" s="117"/>
      <c r="G1211" s="116" t="str">
        <f>IF(E1211="","",IF(Temp!optSeasCoef=0,1,INDEX($C$2:$C$13,IF(MOD(COUNT($E$2:E1211),seas_indx)=0,seas_indx,MOD(COUNT($E$2:E1211),seas_indx)))))</f>
        <v/>
      </c>
      <c r="H1211" s="97" t="str">
        <f>IFERROR(IF(Temp!fhor_indata=1,IF(COUNT($S$2:S1211)&lt;=XobsHor,"in-sample",IF(AND(COUNT($S$2:S1211)&lt;=XobsHor+XfHor,MOD(S1210,XobsHor)&lt;XfHor),"out-sample","")),IF(ISBLANK(F1211),"",IF(COUNT($F$2:F1211)&lt;=XobsHor-XfHor,"in-sample","out-sample"))),"")</f>
        <v/>
      </c>
      <c r="I1211" s="120" t="str">
        <f>IF(AND(ISBLANK(F1210),H1210="in-sample"),"",IF(AND(Temp!fhor_indata=1,H1210="out-sample",H1211="out-sample"),I1210,IF(AND(ISBLANK(F1211),H1210="out-sample"),"",IF(AND(Temp!optSeasCoef=0,Temp!sts_add=1),IF(H1210="in-sample",IF(Q1210=bigT,((pCell/bigT)*F1210)+((1-(pCell/bigT))*(I1210+J1210)),IF(OR(ISBLANK(F1211),COUNT($F$2:F1210)&lt;=pCell),F1210,((pCell/COUNT($F$2:F1210))*F1210)+((1-(pCell/COUNT($F$2:F1210)))*(I1210+J1210)))),I1210),IF(AND(Temp!optSeasCoef=0,Temp!sts_multp=1),IF(H1210="in-sample",IF(Q1210=bigT,((pCell/bigT)*F1210)+((1-(pCell/bigT))*(I1210*J1210)),IF(OR(ISBLANK(F1211),COUNT(F$2:$F1210)&lt;=pCell),F1210,((pCell/COUNT($F$2:F1210))*F1210)+((1-(pCell/COUNT($F$2:F1210)))*(I1210*J1210)))),I1210),IF(Temp!sts_add=1,IF(H1210="in-sample",IF(Q1210=bigT,((pCell/bigT)*AX1210)+((1-(pCell/bigT))*(I1210+J1210)),IF(OR(ISBLANK(F1211),COUNT($AX$2:AX1210)&lt;=pCell),AX1210,((pCell/COUNT($AX$2:AX1210))*AX1210)+((1-(pCell/COUNT($AX$2:AX1210)))*(I1210+J1210)))),I1210),IF(H1210="in-sample",IF(Q1210=bigT,((pCell/bigT)*AX1210)+((1-(pCell/bigT))*(I1210*J1210)),IF(OR(ISBLANK(F1211),COUNT($AX$2:AX1210)&lt;=pCell),AX1210,((pCell/COUNT($AX$2:AX1210))*AX1210)+((1-(pCell/COUNT($AX$2:AX1210)))*(I1210*J1210)))),I1210)))))))</f>
        <v/>
      </c>
      <c r="J1211" s="120" t="str">
        <f>IF(AND(ISBLANK(F1210),H1210="in-sample"),"",IF(AND(Temp!fhor_indata=1,H1210="out-sample",H1211="out-sample"),J1210,IF(AND(ISBLANK(F1211),H1210="out-sample"),"",IF(AND(Temp!optSeasCoef=0,Temp!sts_add=1),IF(H1210="in-sample",IF(Q1210=bigT,((qCell/bigT)*(I1211-I1210))+((1-(qCell/bigT))*J1210),IF(OR(ISBLANK(F1211),COUNT($F$2:F1210)&lt;=qCell),IF(COUNT($F$2:F1210)=1,0,F1210-F1209),((qCell/COUNT($F$2:F1210))*(I1211-I1210))+((1-(qCell/COUNT($F$2:F1210)))*J1210))),J1210),IF(AND(Temp!optSeasCoef=0,Temp!sts_multp=1),IF(H1210="in-sample",IF(Q1210=bigT,((qCell/bigT)*(I1211/I1210))+((1-(qCell/bigT))*J1210),IF(qCell=0,1,IF(OR(ISBLANK(F1211),COUNT($F$2:F1210)&lt;=qCell),IF(COUNT($F$2:F1210)=1,1,F1210/F1209),((qCell/COUNT($F$2:F1210))*(I1211/I1210))+((1-(qCell/COUNT($F$2:F1210)))*J1210)))),J1210),IF(Temp!sts_add=1,IF(H1210="in-sample",IF(Q1210=bigT,((qCell/bigT)*(I1211-I1210))+((1-(qCell/bigT))*J1210),IF(OR(ISBLANK(F1211),COUNT($AX$2:AX1210)&lt;=qCell),IF(COUNT($AX$2:AX1210)=1,0,AX1210-AX1209),((qCell/COUNT($AX$2:AX1210))*(I1211-I1210))+((1-(qCell/COUNT($AX$2:AX1210)))*J1210))),J1210),IF(H1210="in-sample",IF(Q1210=bigT,((qCell/bigT)*(I1211/I1210))+((1-(qCell/bigT))*J1210),IF(qCell=0,1,IF(OR(ISBLANK(F1211),COUNT($AX$2:AX1210)&lt;=qCell),IF(COUNT($AX$2:AX1210)=1,1,AX1210/AX1209),((qCell/COUNT($AX$2:AX1210))*(I1211/I1210))+((1-(qCell/COUNT($AX$2:AX1210)))*J1210)))),J1210)))))))</f>
        <v/>
      </c>
      <c r="K1211" s="120" t="str">
        <f>IF(H1211="","",IF(AND(Temp!optSeasCoef=0,Temp!sts_add=1),IF(H1211="out-sample",I1211+(Q1211*J1211),I1211+J1211),IF(AND(Temp!optSeasCoef=0,Temp!sts_multp=1),IF(H1211="out-sample",I1211*(J1211^Q1211),I1211*J1211),IF(Temp!sts_add=1,IF(H1211="out-sample",(I1211+(Q1211*J1211))*G1211,(I1211+J1211)*G1211),IF(H1211="out-sample",I1211*(J1211^Q1211)*G1211,I1211*J1211*G1211)))))</f>
        <v/>
      </c>
      <c r="L1211" s="116" t="str">
        <f t="shared" si="198"/>
        <v/>
      </c>
      <c r="M1211" s="116" t="str">
        <f t="shared" si="199"/>
        <v/>
      </c>
      <c r="N1211" s="116" t="str">
        <f t="shared" si="200"/>
        <v/>
      </c>
      <c r="O1211" s="116" t="str">
        <f t="shared" si="201"/>
        <v/>
      </c>
      <c r="P1211" s="116" t="str">
        <f t="shared" si="202"/>
        <v/>
      </c>
      <c r="Q1211" s="94" t="str">
        <f>IF(AND(Temp!fhor_indata=1,ISBLANK(F1211),H1210="in-sample"),1,IF(AND(Temp!fhor_indata=1,H1210="out-sample",Q1210&lt;XfHor),Q1210+1,IF(ISBLANK(F1211),"",IF(AND(H1211="out-sample",H1210="in-sample"),1,IF(AND(H1211="out-sample",H1210="out-sample"),Q1210+1,IF(ISNUMBER(Q1210),Q1210+1,1))))))</f>
        <v/>
      </c>
      <c r="R1211" s="94" t="str">
        <f t="shared" si="203"/>
        <v/>
      </c>
      <c r="S1211" s="94" t="str">
        <f>IF(Temp!fhor_indata=1,IF(S1210=XobsHor,1,IF(COUNT($S$2:S1210)&lt;=XobsHor,S1210+1,IF(AND(COUNT($S$2:S1210)&lt;=XobsHor+XfHor,IFERROR(MOD(S1210,XobsHor)&lt;XfHor,FALSE)),S1210+1,""))),IF(ISBLANK(F1211),"",IF(S1210=maxP,1,IF(S1210&lt;maxP,S1210+1,IF(COUNT($S$2:S1211)&lt;=XobsHor,S1210+1,"")))))</f>
        <v/>
      </c>
      <c r="T1211" s="3"/>
      <c r="U1211" s="6"/>
      <c r="V1211" s="6"/>
      <c r="W1211" s="6"/>
      <c r="X1211" s="6"/>
      <c r="Y1211" s="6"/>
      <c r="Z1211" s="6"/>
      <c r="AA1211" s="6"/>
      <c r="AB1211" s="6"/>
      <c r="AC1211" s="6"/>
      <c r="AD1211" s="6"/>
      <c r="AE1211" s="6"/>
      <c r="AF1211" s="6"/>
      <c r="AG1211" s="6"/>
      <c r="AH1211" s="6"/>
      <c r="AI1211" s="6"/>
      <c r="AJ1211" s="6"/>
      <c r="AK1211" s="6"/>
      <c r="AW1211" s="122" t="str">
        <f t="shared" si="205"/>
        <v/>
      </c>
      <c r="AX1211" s="123" t="str">
        <f t="shared" si="206"/>
        <v/>
      </c>
      <c r="AY1211" s="124" t="str">
        <f t="shared" si="207"/>
        <v/>
      </c>
      <c r="AZ1211" s="124" t="str">
        <f t="shared" si="208"/>
        <v/>
      </c>
      <c r="BF1211" s="91"/>
    </row>
    <row r="1212" spans="1:58" s="78" customFormat="1" ht="14.25" x14ac:dyDescent="0.2">
      <c r="A1212" s="6"/>
      <c r="B1212" s="6"/>
      <c r="C1212" s="6"/>
      <c r="D1212" s="3"/>
      <c r="E1212" s="98" t="str">
        <f t="shared" si="204"/>
        <v/>
      </c>
      <c r="F1212" s="117"/>
      <c r="G1212" s="116" t="str">
        <f>IF(E1212="","",IF(Temp!optSeasCoef=0,1,INDEX($C$2:$C$13,IF(MOD(COUNT($E$2:E1212),seas_indx)=0,seas_indx,MOD(COUNT($E$2:E1212),seas_indx)))))</f>
        <v/>
      </c>
      <c r="H1212" s="97" t="str">
        <f>IFERROR(IF(Temp!fhor_indata=1,IF(COUNT($S$2:S1212)&lt;=XobsHor,"in-sample",IF(AND(COUNT($S$2:S1212)&lt;=XobsHor+XfHor,MOD(S1211,XobsHor)&lt;XfHor),"out-sample","")),IF(ISBLANK(F1212),"",IF(COUNT($F$2:F1212)&lt;=XobsHor-XfHor,"in-sample","out-sample"))),"")</f>
        <v/>
      </c>
      <c r="I1212" s="120" t="str">
        <f>IF(AND(ISBLANK(F1211),H1211="in-sample"),"",IF(AND(Temp!fhor_indata=1,H1211="out-sample",H1212="out-sample"),I1211,IF(AND(ISBLANK(F1212),H1211="out-sample"),"",IF(AND(Temp!optSeasCoef=0,Temp!sts_add=1),IF(H1211="in-sample",IF(Q1211=bigT,((pCell/bigT)*F1211)+((1-(pCell/bigT))*(I1211+J1211)),IF(OR(ISBLANK(F1212),COUNT($F$2:F1211)&lt;=pCell),F1211,((pCell/COUNT($F$2:F1211))*F1211)+((1-(pCell/COUNT($F$2:F1211)))*(I1211+J1211)))),I1211),IF(AND(Temp!optSeasCoef=0,Temp!sts_multp=1),IF(H1211="in-sample",IF(Q1211=bigT,((pCell/bigT)*F1211)+((1-(pCell/bigT))*(I1211*J1211)),IF(OR(ISBLANK(F1212),COUNT(F$2:$F1211)&lt;=pCell),F1211,((pCell/COUNT($F$2:F1211))*F1211)+((1-(pCell/COUNT($F$2:F1211)))*(I1211*J1211)))),I1211),IF(Temp!sts_add=1,IF(H1211="in-sample",IF(Q1211=bigT,((pCell/bigT)*AX1211)+((1-(pCell/bigT))*(I1211+J1211)),IF(OR(ISBLANK(F1212),COUNT($AX$2:AX1211)&lt;=pCell),AX1211,((pCell/COUNT($AX$2:AX1211))*AX1211)+((1-(pCell/COUNT($AX$2:AX1211)))*(I1211+J1211)))),I1211),IF(H1211="in-sample",IF(Q1211=bigT,((pCell/bigT)*AX1211)+((1-(pCell/bigT))*(I1211*J1211)),IF(OR(ISBLANK(F1212),COUNT($AX$2:AX1211)&lt;=pCell),AX1211,((pCell/COUNT($AX$2:AX1211))*AX1211)+((1-(pCell/COUNT($AX$2:AX1211)))*(I1211*J1211)))),I1211)))))))</f>
        <v/>
      </c>
      <c r="J1212" s="120" t="str">
        <f>IF(AND(ISBLANK(F1211),H1211="in-sample"),"",IF(AND(Temp!fhor_indata=1,H1211="out-sample",H1212="out-sample"),J1211,IF(AND(ISBLANK(F1212),H1211="out-sample"),"",IF(AND(Temp!optSeasCoef=0,Temp!sts_add=1),IF(H1211="in-sample",IF(Q1211=bigT,((qCell/bigT)*(I1212-I1211))+((1-(qCell/bigT))*J1211),IF(OR(ISBLANK(F1212),COUNT($F$2:F1211)&lt;=qCell),IF(COUNT($F$2:F1211)=1,0,F1211-F1210),((qCell/COUNT($F$2:F1211))*(I1212-I1211))+((1-(qCell/COUNT($F$2:F1211)))*J1211))),J1211),IF(AND(Temp!optSeasCoef=0,Temp!sts_multp=1),IF(H1211="in-sample",IF(Q1211=bigT,((qCell/bigT)*(I1212/I1211))+((1-(qCell/bigT))*J1211),IF(qCell=0,1,IF(OR(ISBLANK(F1212),COUNT($F$2:F1211)&lt;=qCell),IF(COUNT($F$2:F1211)=1,1,F1211/F1210),((qCell/COUNT($F$2:F1211))*(I1212/I1211))+((1-(qCell/COUNT($F$2:F1211)))*J1211)))),J1211),IF(Temp!sts_add=1,IF(H1211="in-sample",IF(Q1211=bigT,((qCell/bigT)*(I1212-I1211))+((1-(qCell/bigT))*J1211),IF(OR(ISBLANK(F1212),COUNT($AX$2:AX1211)&lt;=qCell),IF(COUNT($AX$2:AX1211)=1,0,AX1211-AX1210),((qCell/COUNT($AX$2:AX1211))*(I1212-I1211))+((1-(qCell/COUNT($AX$2:AX1211)))*J1211))),J1211),IF(H1211="in-sample",IF(Q1211=bigT,((qCell/bigT)*(I1212/I1211))+((1-(qCell/bigT))*J1211),IF(qCell=0,1,IF(OR(ISBLANK(F1212),COUNT($AX$2:AX1211)&lt;=qCell),IF(COUNT($AX$2:AX1211)=1,1,AX1211/AX1210),((qCell/COUNT($AX$2:AX1211))*(I1212/I1211))+((1-(qCell/COUNT($AX$2:AX1211)))*J1211)))),J1211)))))))</f>
        <v/>
      </c>
      <c r="K1212" s="120" t="str">
        <f>IF(H1212="","",IF(AND(Temp!optSeasCoef=0,Temp!sts_add=1),IF(H1212="out-sample",I1212+(Q1212*J1212),I1212+J1212),IF(AND(Temp!optSeasCoef=0,Temp!sts_multp=1),IF(H1212="out-sample",I1212*(J1212^Q1212),I1212*J1212),IF(Temp!sts_add=1,IF(H1212="out-sample",(I1212+(Q1212*J1212))*G1212,(I1212+J1212)*G1212),IF(H1212="out-sample",I1212*(J1212^Q1212)*G1212,I1212*J1212*G1212)))))</f>
        <v/>
      </c>
      <c r="L1212" s="116" t="str">
        <f t="shared" si="198"/>
        <v/>
      </c>
      <c r="M1212" s="116" t="str">
        <f t="shared" si="199"/>
        <v/>
      </c>
      <c r="N1212" s="116" t="str">
        <f t="shared" si="200"/>
        <v/>
      </c>
      <c r="O1212" s="116" t="str">
        <f t="shared" si="201"/>
        <v/>
      </c>
      <c r="P1212" s="116" t="str">
        <f t="shared" si="202"/>
        <v/>
      </c>
      <c r="Q1212" s="94" t="str">
        <f>IF(AND(Temp!fhor_indata=1,ISBLANK(F1212),H1211="in-sample"),1,IF(AND(Temp!fhor_indata=1,H1211="out-sample",Q1211&lt;XfHor),Q1211+1,IF(ISBLANK(F1212),"",IF(AND(H1212="out-sample",H1211="in-sample"),1,IF(AND(H1212="out-sample",H1211="out-sample"),Q1211+1,IF(ISNUMBER(Q1211),Q1211+1,1))))))</f>
        <v/>
      </c>
      <c r="R1212" s="94" t="str">
        <f t="shared" si="203"/>
        <v/>
      </c>
      <c r="S1212" s="94" t="str">
        <f>IF(Temp!fhor_indata=1,IF(S1211=XobsHor,1,IF(COUNT($S$2:S1211)&lt;=XobsHor,S1211+1,IF(AND(COUNT($S$2:S1211)&lt;=XobsHor+XfHor,IFERROR(MOD(S1211,XobsHor)&lt;XfHor,FALSE)),S1211+1,""))),IF(ISBLANK(F1212),"",IF(S1211=maxP,1,IF(S1211&lt;maxP,S1211+1,IF(COUNT($S$2:S1212)&lt;=XobsHor,S1211+1,"")))))</f>
        <v/>
      </c>
      <c r="T1212" s="3"/>
      <c r="U1212" s="6"/>
      <c r="V1212" s="6"/>
      <c r="W1212" s="6"/>
      <c r="X1212" s="6"/>
      <c r="Y1212" s="6"/>
      <c r="Z1212" s="6"/>
      <c r="AA1212" s="6"/>
      <c r="AB1212" s="6"/>
      <c r="AC1212" s="6"/>
      <c r="AD1212" s="6"/>
      <c r="AE1212" s="6"/>
      <c r="AF1212" s="6"/>
      <c r="AG1212" s="6"/>
      <c r="AH1212" s="6"/>
      <c r="AI1212" s="6"/>
      <c r="AJ1212" s="6"/>
      <c r="AK1212" s="6"/>
      <c r="AW1212" s="122" t="str">
        <f t="shared" si="205"/>
        <v/>
      </c>
      <c r="AX1212" s="123" t="str">
        <f t="shared" si="206"/>
        <v/>
      </c>
      <c r="AY1212" s="124" t="str">
        <f t="shared" si="207"/>
        <v/>
      </c>
      <c r="AZ1212" s="124" t="str">
        <f t="shared" si="208"/>
        <v/>
      </c>
      <c r="BF1212" s="91"/>
    </row>
    <row r="1213" spans="1:58" s="78" customFormat="1" ht="14.25" x14ac:dyDescent="0.2">
      <c r="A1213" s="6"/>
      <c r="B1213" s="6"/>
      <c r="C1213" s="6"/>
      <c r="D1213" s="3"/>
      <c r="E1213" s="98" t="str">
        <f t="shared" si="204"/>
        <v/>
      </c>
      <c r="F1213" s="117"/>
      <c r="G1213" s="116" t="str">
        <f>IF(E1213="","",IF(Temp!optSeasCoef=0,1,INDEX($C$2:$C$13,IF(MOD(COUNT($E$2:E1213),seas_indx)=0,seas_indx,MOD(COUNT($E$2:E1213),seas_indx)))))</f>
        <v/>
      </c>
      <c r="H1213" s="97" t="str">
        <f>IFERROR(IF(Temp!fhor_indata=1,IF(COUNT($S$2:S1213)&lt;=XobsHor,"in-sample",IF(AND(COUNT($S$2:S1213)&lt;=XobsHor+XfHor,MOD(S1212,XobsHor)&lt;XfHor),"out-sample","")),IF(ISBLANK(F1213),"",IF(COUNT($F$2:F1213)&lt;=XobsHor-XfHor,"in-sample","out-sample"))),"")</f>
        <v/>
      </c>
      <c r="I1213" s="120" t="str">
        <f>IF(AND(ISBLANK(F1212),H1212="in-sample"),"",IF(AND(Temp!fhor_indata=1,H1212="out-sample",H1213="out-sample"),I1212,IF(AND(ISBLANK(F1213),H1212="out-sample"),"",IF(AND(Temp!optSeasCoef=0,Temp!sts_add=1),IF(H1212="in-sample",IF(Q1212=bigT,((pCell/bigT)*F1212)+((1-(pCell/bigT))*(I1212+J1212)),IF(OR(ISBLANK(F1213),COUNT($F$2:F1212)&lt;=pCell),F1212,((pCell/COUNT($F$2:F1212))*F1212)+((1-(pCell/COUNT($F$2:F1212)))*(I1212+J1212)))),I1212),IF(AND(Temp!optSeasCoef=0,Temp!sts_multp=1),IF(H1212="in-sample",IF(Q1212=bigT,((pCell/bigT)*F1212)+((1-(pCell/bigT))*(I1212*J1212)),IF(OR(ISBLANK(F1213),COUNT(F$2:$F1212)&lt;=pCell),F1212,((pCell/COUNT($F$2:F1212))*F1212)+((1-(pCell/COUNT($F$2:F1212)))*(I1212*J1212)))),I1212),IF(Temp!sts_add=1,IF(H1212="in-sample",IF(Q1212=bigT,((pCell/bigT)*AX1212)+((1-(pCell/bigT))*(I1212+J1212)),IF(OR(ISBLANK(F1213),COUNT($AX$2:AX1212)&lt;=pCell),AX1212,((pCell/COUNT($AX$2:AX1212))*AX1212)+((1-(pCell/COUNT($AX$2:AX1212)))*(I1212+J1212)))),I1212),IF(H1212="in-sample",IF(Q1212=bigT,((pCell/bigT)*AX1212)+((1-(pCell/bigT))*(I1212*J1212)),IF(OR(ISBLANK(F1213),COUNT($AX$2:AX1212)&lt;=pCell),AX1212,((pCell/COUNT($AX$2:AX1212))*AX1212)+((1-(pCell/COUNT($AX$2:AX1212)))*(I1212*J1212)))),I1212)))))))</f>
        <v/>
      </c>
      <c r="J1213" s="120" t="str">
        <f>IF(AND(ISBLANK(F1212),H1212="in-sample"),"",IF(AND(Temp!fhor_indata=1,H1212="out-sample",H1213="out-sample"),J1212,IF(AND(ISBLANK(F1213),H1212="out-sample"),"",IF(AND(Temp!optSeasCoef=0,Temp!sts_add=1),IF(H1212="in-sample",IF(Q1212=bigT,((qCell/bigT)*(I1213-I1212))+((1-(qCell/bigT))*J1212),IF(OR(ISBLANK(F1213),COUNT($F$2:F1212)&lt;=qCell),IF(COUNT($F$2:F1212)=1,0,F1212-F1211),((qCell/COUNT($F$2:F1212))*(I1213-I1212))+((1-(qCell/COUNT($F$2:F1212)))*J1212))),J1212),IF(AND(Temp!optSeasCoef=0,Temp!sts_multp=1),IF(H1212="in-sample",IF(Q1212=bigT,((qCell/bigT)*(I1213/I1212))+((1-(qCell/bigT))*J1212),IF(qCell=0,1,IF(OR(ISBLANK(F1213),COUNT($F$2:F1212)&lt;=qCell),IF(COUNT($F$2:F1212)=1,1,F1212/F1211),((qCell/COUNT($F$2:F1212))*(I1213/I1212))+((1-(qCell/COUNT($F$2:F1212)))*J1212)))),J1212),IF(Temp!sts_add=1,IF(H1212="in-sample",IF(Q1212=bigT,((qCell/bigT)*(I1213-I1212))+((1-(qCell/bigT))*J1212),IF(OR(ISBLANK(F1213),COUNT($AX$2:AX1212)&lt;=qCell),IF(COUNT($AX$2:AX1212)=1,0,AX1212-AX1211),((qCell/COUNT($AX$2:AX1212))*(I1213-I1212))+((1-(qCell/COUNT($AX$2:AX1212)))*J1212))),J1212),IF(H1212="in-sample",IF(Q1212=bigT,((qCell/bigT)*(I1213/I1212))+((1-(qCell/bigT))*J1212),IF(qCell=0,1,IF(OR(ISBLANK(F1213),COUNT($AX$2:AX1212)&lt;=qCell),IF(COUNT($AX$2:AX1212)=1,1,AX1212/AX1211),((qCell/COUNT($AX$2:AX1212))*(I1213/I1212))+((1-(qCell/COUNT($AX$2:AX1212)))*J1212)))),J1212)))))))</f>
        <v/>
      </c>
      <c r="K1213" s="120" t="str">
        <f>IF(H1213="","",IF(AND(Temp!optSeasCoef=0,Temp!sts_add=1),IF(H1213="out-sample",I1213+(Q1213*J1213),I1213+J1213),IF(AND(Temp!optSeasCoef=0,Temp!sts_multp=1),IF(H1213="out-sample",I1213*(J1213^Q1213),I1213*J1213),IF(Temp!sts_add=1,IF(H1213="out-sample",(I1213+(Q1213*J1213))*G1213,(I1213+J1213)*G1213),IF(H1213="out-sample",I1213*(J1213^Q1213)*G1213,I1213*J1213*G1213)))))</f>
        <v/>
      </c>
      <c r="L1213" s="116" t="str">
        <f t="shared" si="198"/>
        <v/>
      </c>
      <c r="M1213" s="116" t="str">
        <f t="shared" si="199"/>
        <v/>
      </c>
      <c r="N1213" s="116" t="str">
        <f t="shared" si="200"/>
        <v/>
      </c>
      <c r="O1213" s="116" t="str">
        <f t="shared" si="201"/>
        <v/>
      </c>
      <c r="P1213" s="116" t="str">
        <f t="shared" si="202"/>
        <v/>
      </c>
      <c r="Q1213" s="94" t="str">
        <f>IF(AND(Temp!fhor_indata=1,ISBLANK(F1213),H1212="in-sample"),1,IF(AND(Temp!fhor_indata=1,H1212="out-sample",Q1212&lt;XfHor),Q1212+1,IF(ISBLANK(F1213),"",IF(AND(H1213="out-sample",H1212="in-sample"),1,IF(AND(H1213="out-sample",H1212="out-sample"),Q1212+1,IF(ISNUMBER(Q1212),Q1212+1,1))))))</f>
        <v/>
      </c>
      <c r="R1213" s="94" t="str">
        <f t="shared" si="203"/>
        <v/>
      </c>
      <c r="S1213" s="94" t="str">
        <f>IF(Temp!fhor_indata=1,IF(S1212=XobsHor,1,IF(COUNT($S$2:S1212)&lt;=XobsHor,S1212+1,IF(AND(COUNT($S$2:S1212)&lt;=XobsHor+XfHor,IFERROR(MOD(S1212,XobsHor)&lt;XfHor,FALSE)),S1212+1,""))),IF(ISBLANK(F1213),"",IF(S1212=maxP,1,IF(S1212&lt;maxP,S1212+1,IF(COUNT($S$2:S1213)&lt;=XobsHor,S1212+1,"")))))</f>
        <v/>
      </c>
      <c r="T1213" s="3"/>
      <c r="U1213" s="6"/>
      <c r="V1213" s="6"/>
      <c r="W1213" s="6"/>
      <c r="X1213" s="6"/>
      <c r="Y1213" s="6"/>
      <c r="Z1213" s="6"/>
      <c r="AA1213" s="6"/>
      <c r="AB1213" s="6"/>
      <c r="AC1213" s="6"/>
      <c r="AD1213" s="6"/>
      <c r="AE1213" s="6"/>
      <c r="AF1213" s="6"/>
      <c r="AG1213" s="6"/>
      <c r="AH1213" s="6"/>
      <c r="AI1213" s="6"/>
      <c r="AJ1213" s="6"/>
      <c r="AK1213" s="6"/>
      <c r="AW1213" s="122" t="str">
        <f t="shared" si="205"/>
        <v/>
      </c>
      <c r="AX1213" s="123" t="str">
        <f t="shared" si="206"/>
        <v/>
      </c>
      <c r="AY1213" s="124" t="str">
        <f t="shared" si="207"/>
        <v/>
      </c>
      <c r="AZ1213" s="124" t="str">
        <f t="shared" si="208"/>
        <v/>
      </c>
      <c r="BF1213" s="91"/>
    </row>
    <row r="1214" spans="1:58" s="78" customFormat="1" ht="14.25" x14ac:dyDescent="0.2">
      <c r="A1214" s="6"/>
      <c r="B1214" s="6"/>
      <c r="C1214" s="6"/>
      <c r="D1214" s="3"/>
      <c r="E1214" s="98" t="str">
        <f t="shared" si="204"/>
        <v/>
      </c>
      <c r="F1214" s="117"/>
      <c r="G1214" s="116" t="str">
        <f>IF(E1214="","",IF(Temp!optSeasCoef=0,1,INDEX($C$2:$C$13,IF(MOD(COUNT($E$2:E1214),seas_indx)=0,seas_indx,MOD(COUNT($E$2:E1214),seas_indx)))))</f>
        <v/>
      </c>
      <c r="H1214" s="97" t="str">
        <f>IFERROR(IF(Temp!fhor_indata=1,IF(COUNT($S$2:S1214)&lt;=XobsHor,"in-sample",IF(AND(COUNT($S$2:S1214)&lt;=XobsHor+XfHor,MOD(S1213,XobsHor)&lt;XfHor),"out-sample","")),IF(ISBLANK(F1214),"",IF(COUNT($F$2:F1214)&lt;=XobsHor-XfHor,"in-sample","out-sample"))),"")</f>
        <v/>
      </c>
      <c r="I1214" s="120" t="str">
        <f>IF(AND(ISBLANK(F1213),H1213="in-sample"),"",IF(AND(Temp!fhor_indata=1,H1213="out-sample",H1214="out-sample"),I1213,IF(AND(ISBLANK(F1214),H1213="out-sample"),"",IF(AND(Temp!optSeasCoef=0,Temp!sts_add=1),IF(H1213="in-sample",IF(Q1213=bigT,((pCell/bigT)*F1213)+((1-(pCell/bigT))*(I1213+J1213)),IF(OR(ISBLANK(F1214),COUNT($F$2:F1213)&lt;=pCell),F1213,((pCell/COUNT($F$2:F1213))*F1213)+((1-(pCell/COUNT($F$2:F1213)))*(I1213+J1213)))),I1213),IF(AND(Temp!optSeasCoef=0,Temp!sts_multp=1),IF(H1213="in-sample",IF(Q1213=bigT,((pCell/bigT)*F1213)+((1-(pCell/bigT))*(I1213*J1213)),IF(OR(ISBLANK(F1214),COUNT(F$2:$F1213)&lt;=pCell),F1213,((pCell/COUNT($F$2:F1213))*F1213)+((1-(pCell/COUNT($F$2:F1213)))*(I1213*J1213)))),I1213),IF(Temp!sts_add=1,IF(H1213="in-sample",IF(Q1213=bigT,((pCell/bigT)*AX1213)+((1-(pCell/bigT))*(I1213+J1213)),IF(OR(ISBLANK(F1214),COUNT($AX$2:AX1213)&lt;=pCell),AX1213,((pCell/COUNT($AX$2:AX1213))*AX1213)+((1-(pCell/COUNT($AX$2:AX1213)))*(I1213+J1213)))),I1213),IF(H1213="in-sample",IF(Q1213=bigT,((pCell/bigT)*AX1213)+((1-(pCell/bigT))*(I1213*J1213)),IF(OR(ISBLANK(F1214),COUNT($AX$2:AX1213)&lt;=pCell),AX1213,((pCell/COUNT($AX$2:AX1213))*AX1213)+((1-(pCell/COUNT($AX$2:AX1213)))*(I1213*J1213)))),I1213)))))))</f>
        <v/>
      </c>
      <c r="J1214" s="120" t="str">
        <f>IF(AND(ISBLANK(F1213),H1213="in-sample"),"",IF(AND(Temp!fhor_indata=1,H1213="out-sample",H1214="out-sample"),J1213,IF(AND(ISBLANK(F1214),H1213="out-sample"),"",IF(AND(Temp!optSeasCoef=0,Temp!sts_add=1),IF(H1213="in-sample",IF(Q1213=bigT,((qCell/bigT)*(I1214-I1213))+((1-(qCell/bigT))*J1213),IF(OR(ISBLANK(F1214),COUNT($F$2:F1213)&lt;=qCell),IF(COUNT($F$2:F1213)=1,0,F1213-F1212),((qCell/COUNT($F$2:F1213))*(I1214-I1213))+((1-(qCell/COUNT($F$2:F1213)))*J1213))),J1213),IF(AND(Temp!optSeasCoef=0,Temp!sts_multp=1),IF(H1213="in-sample",IF(Q1213=bigT,((qCell/bigT)*(I1214/I1213))+((1-(qCell/bigT))*J1213),IF(qCell=0,1,IF(OR(ISBLANK(F1214),COUNT($F$2:F1213)&lt;=qCell),IF(COUNT($F$2:F1213)=1,1,F1213/F1212),((qCell/COUNT($F$2:F1213))*(I1214/I1213))+((1-(qCell/COUNT($F$2:F1213)))*J1213)))),J1213),IF(Temp!sts_add=1,IF(H1213="in-sample",IF(Q1213=bigT,((qCell/bigT)*(I1214-I1213))+((1-(qCell/bigT))*J1213),IF(OR(ISBLANK(F1214),COUNT($AX$2:AX1213)&lt;=qCell),IF(COUNT($AX$2:AX1213)=1,0,AX1213-AX1212),((qCell/COUNT($AX$2:AX1213))*(I1214-I1213))+((1-(qCell/COUNT($AX$2:AX1213)))*J1213))),J1213),IF(H1213="in-sample",IF(Q1213=bigT,((qCell/bigT)*(I1214/I1213))+((1-(qCell/bigT))*J1213),IF(qCell=0,1,IF(OR(ISBLANK(F1214),COUNT($AX$2:AX1213)&lt;=qCell),IF(COUNT($AX$2:AX1213)=1,1,AX1213/AX1212),((qCell/COUNT($AX$2:AX1213))*(I1214/I1213))+((1-(qCell/COUNT($AX$2:AX1213)))*J1213)))),J1213)))))))</f>
        <v/>
      </c>
      <c r="K1214" s="120" t="str">
        <f>IF(H1214="","",IF(AND(Temp!optSeasCoef=0,Temp!sts_add=1),IF(H1214="out-sample",I1214+(Q1214*J1214),I1214+J1214),IF(AND(Temp!optSeasCoef=0,Temp!sts_multp=1),IF(H1214="out-sample",I1214*(J1214^Q1214),I1214*J1214),IF(Temp!sts_add=1,IF(H1214="out-sample",(I1214+(Q1214*J1214))*G1214,(I1214+J1214)*G1214),IF(H1214="out-sample",I1214*(J1214^Q1214)*G1214,I1214*J1214*G1214)))))</f>
        <v/>
      </c>
      <c r="L1214" s="116" t="str">
        <f t="shared" si="198"/>
        <v/>
      </c>
      <c r="M1214" s="116" t="str">
        <f t="shared" si="199"/>
        <v/>
      </c>
      <c r="N1214" s="116" t="str">
        <f t="shared" si="200"/>
        <v/>
      </c>
      <c r="O1214" s="116" t="str">
        <f t="shared" si="201"/>
        <v/>
      </c>
      <c r="P1214" s="116" t="str">
        <f t="shared" si="202"/>
        <v/>
      </c>
      <c r="Q1214" s="94" t="str">
        <f>IF(AND(Temp!fhor_indata=1,ISBLANK(F1214),H1213="in-sample"),1,IF(AND(Temp!fhor_indata=1,H1213="out-sample",Q1213&lt;XfHor),Q1213+1,IF(ISBLANK(F1214),"",IF(AND(H1214="out-sample",H1213="in-sample"),1,IF(AND(H1214="out-sample",H1213="out-sample"),Q1213+1,IF(ISNUMBER(Q1213),Q1213+1,1))))))</f>
        <v/>
      </c>
      <c r="R1214" s="94" t="str">
        <f t="shared" si="203"/>
        <v/>
      </c>
      <c r="S1214" s="94" t="str">
        <f>IF(Temp!fhor_indata=1,IF(S1213=XobsHor,1,IF(COUNT($S$2:S1213)&lt;=XobsHor,S1213+1,IF(AND(COUNT($S$2:S1213)&lt;=XobsHor+XfHor,IFERROR(MOD(S1213,XobsHor)&lt;XfHor,FALSE)),S1213+1,""))),IF(ISBLANK(F1214),"",IF(S1213=maxP,1,IF(S1213&lt;maxP,S1213+1,IF(COUNT($S$2:S1214)&lt;=XobsHor,S1213+1,"")))))</f>
        <v/>
      </c>
      <c r="T1214" s="3"/>
      <c r="U1214" s="6"/>
      <c r="V1214" s="6"/>
      <c r="W1214" s="6"/>
      <c r="X1214" s="6"/>
      <c r="Y1214" s="6"/>
      <c r="Z1214" s="6"/>
      <c r="AA1214" s="6"/>
      <c r="AB1214" s="6"/>
      <c r="AC1214" s="6"/>
      <c r="AD1214" s="6"/>
      <c r="AE1214" s="6"/>
      <c r="AF1214" s="6"/>
      <c r="AG1214" s="6"/>
      <c r="AH1214" s="6"/>
      <c r="AI1214" s="6"/>
      <c r="AJ1214" s="6"/>
      <c r="AK1214" s="6"/>
      <c r="AW1214" s="122" t="str">
        <f t="shared" si="205"/>
        <v/>
      </c>
      <c r="AX1214" s="123" t="str">
        <f t="shared" si="206"/>
        <v/>
      </c>
      <c r="AY1214" s="124" t="str">
        <f t="shared" si="207"/>
        <v/>
      </c>
      <c r="AZ1214" s="124" t="str">
        <f t="shared" si="208"/>
        <v/>
      </c>
      <c r="BF1214" s="91"/>
    </row>
    <row r="1215" spans="1:58" s="78" customFormat="1" ht="14.25" x14ac:dyDescent="0.2">
      <c r="A1215" s="6"/>
      <c r="B1215" s="6"/>
      <c r="C1215" s="6"/>
      <c r="D1215" s="3"/>
      <c r="E1215" s="98" t="str">
        <f t="shared" si="204"/>
        <v/>
      </c>
      <c r="F1215" s="117"/>
      <c r="G1215" s="116" t="str">
        <f>IF(E1215="","",IF(Temp!optSeasCoef=0,1,INDEX($C$2:$C$13,IF(MOD(COUNT($E$2:E1215),seas_indx)=0,seas_indx,MOD(COUNT($E$2:E1215),seas_indx)))))</f>
        <v/>
      </c>
      <c r="H1215" s="97" t="str">
        <f>IFERROR(IF(Temp!fhor_indata=1,IF(COUNT($S$2:S1215)&lt;=XobsHor,"in-sample",IF(AND(COUNT($S$2:S1215)&lt;=XobsHor+XfHor,MOD(S1214,XobsHor)&lt;XfHor),"out-sample","")),IF(ISBLANK(F1215),"",IF(COUNT($F$2:F1215)&lt;=XobsHor-XfHor,"in-sample","out-sample"))),"")</f>
        <v/>
      </c>
      <c r="I1215" s="120" t="str">
        <f>IF(AND(ISBLANK(F1214),H1214="in-sample"),"",IF(AND(Temp!fhor_indata=1,H1214="out-sample",H1215="out-sample"),I1214,IF(AND(ISBLANK(F1215),H1214="out-sample"),"",IF(AND(Temp!optSeasCoef=0,Temp!sts_add=1),IF(H1214="in-sample",IF(Q1214=bigT,((pCell/bigT)*F1214)+((1-(pCell/bigT))*(I1214+J1214)),IF(OR(ISBLANK(F1215),COUNT($F$2:F1214)&lt;=pCell),F1214,((pCell/COUNT($F$2:F1214))*F1214)+((1-(pCell/COUNT($F$2:F1214)))*(I1214+J1214)))),I1214),IF(AND(Temp!optSeasCoef=0,Temp!sts_multp=1),IF(H1214="in-sample",IF(Q1214=bigT,((pCell/bigT)*F1214)+((1-(pCell/bigT))*(I1214*J1214)),IF(OR(ISBLANK(F1215),COUNT(F$2:$F1214)&lt;=pCell),F1214,((pCell/COUNT($F$2:F1214))*F1214)+((1-(pCell/COUNT($F$2:F1214)))*(I1214*J1214)))),I1214),IF(Temp!sts_add=1,IF(H1214="in-sample",IF(Q1214=bigT,((pCell/bigT)*AX1214)+((1-(pCell/bigT))*(I1214+J1214)),IF(OR(ISBLANK(F1215),COUNT($AX$2:AX1214)&lt;=pCell),AX1214,((pCell/COUNT($AX$2:AX1214))*AX1214)+((1-(pCell/COUNT($AX$2:AX1214)))*(I1214+J1214)))),I1214),IF(H1214="in-sample",IF(Q1214=bigT,((pCell/bigT)*AX1214)+((1-(pCell/bigT))*(I1214*J1214)),IF(OR(ISBLANK(F1215),COUNT($AX$2:AX1214)&lt;=pCell),AX1214,((pCell/COUNT($AX$2:AX1214))*AX1214)+((1-(pCell/COUNT($AX$2:AX1214)))*(I1214*J1214)))),I1214)))))))</f>
        <v/>
      </c>
      <c r="J1215" s="120" t="str">
        <f>IF(AND(ISBLANK(F1214),H1214="in-sample"),"",IF(AND(Temp!fhor_indata=1,H1214="out-sample",H1215="out-sample"),J1214,IF(AND(ISBLANK(F1215),H1214="out-sample"),"",IF(AND(Temp!optSeasCoef=0,Temp!sts_add=1),IF(H1214="in-sample",IF(Q1214=bigT,((qCell/bigT)*(I1215-I1214))+((1-(qCell/bigT))*J1214),IF(OR(ISBLANK(F1215),COUNT($F$2:F1214)&lt;=qCell),IF(COUNT($F$2:F1214)=1,0,F1214-F1213),((qCell/COUNT($F$2:F1214))*(I1215-I1214))+((1-(qCell/COUNT($F$2:F1214)))*J1214))),J1214),IF(AND(Temp!optSeasCoef=0,Temp!sts_multp=1),IF(H1214="in-sample",IF(Q1214=bigT,((qCell/bigT)*(I1215/I1214))+((1-(qCell/bigT))*J1214),IF(qCell=0,1,IF(OR(ISBLANK(F1215),COUNT($F$2:F1214)&lt;=qCell),IF(COUNT($F$2:F1214)=1,1,F1214/F1213),((qCell/COUNT($F$2:F1214))*(I1215/I1214))+((1-(qCell/COUNT($F$2:F1214)))*J1214)))),J1214),IF(Temp!sts_add=1,IF(H1214="in-sample",IF(Q1214=bigT,((qCell/bigT)*(I1215-I1214))+((1-(qCell/bigT))*J1214),IF(OR(ISBLANK(F1215),COUNT($AX$2:AX1214)&lt;=qCell),IF(COUNT($AX$2:AX1214)=1,0,AX1214-AX1213),((qCell/COUNT($AX$2:AX1214))*(I1215-I1214))+((1-(qCell/COUNT($AX$2:AX1214)))*J1214))),J1214),IF(H1214="in-sample",IF(Q1214=bigT,((qCell/bigT)*(I1215/I1214))+((1-(qCell/bigT))*J1214),IF(qCell=0,1,IF(OR(ISBLANK(F1215),COUNT($AX$2:AX1214)&lt;=qCell),IF(COUNT($AX$2:AX1214)=1,1,AX1214/AX1213),((qCell/COUNT($AX$2:AX1214))*(I1215/I1214))+((1-(qCell/COUNT($AX$2:AX1214)))*J1214)))),J1214)))))))</f>
        <v/>
      </c>
      <c r="K1215" s="120" t="str">
        <f>IF(H1215="","",IF(AND(Temp!optSeasCoef=0,Temp!sts_add=1),IF(H1215="out-sample",I1215+(Q1215*J1215),I1215+J1215),IF(AND(Temp!optSeasCoef=0,Temp!sts_multp=1),IF(H1215="out-sample",I1215*(J1215^Q1215),I1215*J1215),IF(Temp!sts_add=1,IF(H1215="out-sample",(I1215+(Q1215*J1215))*G1215,(I1215+J1215)*G1215),IF(H1215="out-sample",I1215*(J1215^Q1215)*G1215,I1215*J1215*G1215)))))</f>
        <v/>
      </c>
      <c r="L1215" s="116" t="str">
        <f t="shared" si="198"/>
        <v/>
      </c>
      <c r="M1215" s="116" t="str">
        <f t="shared" si="199"/>
        <v/>
      </c>
      <c r="N1215" s="116" t="str">
        <f t="shared" si="200"/>
        <v/>
      </c>
      <c r="O1215" s="116" t="str">
        <f t="shared" si="201"/>
        <v/>
      </c>
      <c r="P1215" s="116" t="str">
        <f t="shared" si="202"/>
        <v/>
      </c>
      <c r="Q1215" s="94" t="str">
        <f>IF(AND(Temp!fhor_indata=1,ISBLANK(F1215),H1214="in-sample"),1,IF(AND(Temp!fhor_indata=1,H1214="out-sample",Q1214&lt;XfHor),Q1214+1,IF(ISBLANK(F1215),"",IF(AND(H1215="out-sample",H1214="in-sample"),1,IF(AND(H1215="out-sample",H1214="out-sample"),Q1214+1,IF(ISNUMBER(Q1214),Q1214+1,1))))))</f>
        <v/>
      </c>
      <c r="R1215" s="94" t="str">
        <f t="shared" si="203"/>
        <v/>
      </c>
      <c r="S1215" s="94" t="str">
        <f>IF(Temp!fhor_indata=1,IF(S1214=XobsHor,1,IF(COUNT($S$2:S1214)&lt;=XobsHor,S1214+1,IF(AND(COUNT($S$2:S1214)&lt;=XobsHor+XfHor,IFERROR(MOD(S1214,XobsHor)&lt;XfHor,FALSE)),S1214+1,""))),IF(ISBLANK(F1215),"",IF(S1214=maxP,1,IF(S1214&lt;maxP,S1214+1,IF(COUNT($S$2:S1215)&lt;=XobsHor,S1214+1,"")))))</f>
        <v/>
      </c>
      <c r="T1215" s="3"/>
      <c r="U1215" s="6"/>
      <c r="V1215" s="6"/>
      <c r="W1215" s="6"/>
      <c r="X1215" s="6"/>
      <c r="Y1215" s="6"/>
      <c r="Z1215" s="6"/>
      <c r="AA1215" s="6"/>
      <c r="AB1215" s="6"/>
      <c r="AC1215" s="6"/>
      <c r="AD1215" s="6"/>
      <c r="AE1215" s="6"/>
      <c r="AF1215" s="6"/>
      <c r="AG1215" s="6"/>
      <c r="AH1215" s="6"/>
      <c r="AI1215" s="6"/>
      <c r="AJ1215" s="6"/>
      <c r="AK1215" s="6"/>
      <c r="AW1215" s="122" t="str">
        <f t="shared" si="205"/>
        <v/>
      </c>
      <c r="AX1215" s="123" t="str">
        <f t="shared" si="206"/>
        <v/>
      </c>
      <c r="AY1215" s="124" t="str">
        <f t="shared" si="207"/>
        <v/>
      </c>
      <c r="AZ1215" s="124" t="str">
        <f t="shared" si="208"/>
        <v/>
      </c>
      <c r="BF1215" s="91"/>
    </row>
    <row r="1216" spans="1:58" s="78" customFormat="1" ht="14.25" x14ac:dyDescent="0.2">
      <c r="A1216" s="6"/>
      <c r="B1216" s="6"/>
      <c r="C1216" s="6"/>
      <c r="D1216" s="3"/>
      <c r="E1216" s="98" t="str">
        <f t="shared" si="204"/>
        <v/>
      </c>
      <c r="F1216" s="117"/>
      <c r="G1216" s="116" t="str">
        <f>IF(E1216="","",IF(Temp!optSeasCoef=0,1,INDEX($C$2:$C$13,IF(MOD(COUNT($E$2:E1216),seas_indx)=0,seas_indx,MOD(COUNT($E$2:E1216),seas_indx)))))</f>
        <v/>
      </c>
      <c r="H1216" s="97" t="str">
        <f>IFERROR(IF(Temp!fhor_indata=1,IF(COUNT($S$2:S1216)&lt;=XobsHor,"in-sample",IF(AND(COUNT($S$2:S1216)&lt;=XobsHor+XfHor,MOD(S1215,XobsHor)&lt;XfHor),"out-sample","")),IF(ISBLANK(F1216),"",IF(COUNT($F$2:F1216)&lt;=XobsHor-XfHor,"in-sample","out-sample"))),"")</f>
        <v/>
      </c>
      <c r="I1216" s="120" t="str">
        <f>IF(AND(ISBLANK(F1215),H1215="in-sample"),"",IF(AND(Temp!fhor_indata=1,H1215="out-sample",H1216="out-sample"),I1215,IF(AND(ISBLANK(F1216),H1215="out-sample"),"",IF(AND(Temp!optSeasCoef=0,Temp!sts_add=1),IF(H1215="in-sample",IF(Q1215=bigT,((pCell/bigT)*F1215)+((1-(pCell/bigT))*(I1215+J1215)),IF(OR(ISBLANK(F1216),COUNT($F$2:F1215)&lt;=pCell),F1215,((pCell/COUNT($F$2:F1215))*F1215)+((1-(pCell/COUNT($F$2:F1215)))*(I1215+J1215)))),I1215),IF(AND(Temp!optSeasCoef=0,Temp!sts_multp=1),IF(H1215="in-sample",IF(Q1215=bigT,((pCell/bigT)*F1215)+((1-(pCell/bigT))*(I1215*J1215)),IF(OR(ISBLANK(F1216),COUNT(F$2:$F1215)&lt;=pCell),F1215,((pCell/COUNT($F$2:F1215))*F1215)+((1-(pCell/COUNT($F$2:F1215)))*(I1215*J1215)))),I1215),IF(Temp!sts_add=1,IF(H1215="in-sample",IF(Q1215=bigT,((pCell/bigT)*AX1215)+((1-(pCell/bigT))*(I1215+J1215)),IF(OR(ISBLANK(F1216),COUNT($AX$2:AX1215)&lt;=pCell),AX1215,((pCell/COUNT($AX$2:AX1215))*AX1215)+((1-(pCell/COUNT($AX$2:AX1215)))*(I1215+J1215)))),I1215),IF(H1215="in-sample",IF(Q1215=bigT,((pCell/bigT)*AX1215)+((1-(pCell/bigT))*(I1215*J1215)),IF(OR(ISBLANK(F1216),COUNT($AX$2:AX1215)&lt;=pCell),AX1215,((pCell/COUNT($AX$2:AX1215))*AX1215)+((1-(pCell/COUNT($AX$2:AX1215)))*(I1215*J1215)))),I1215)))))))</f>
        <v/>
      </c>
      <c r="J1216" s="120" t="str">
        <f>IF(AND(ISBLANK(F1215),H1215="in-sample"),"",IF(AND(Temp!fhor_indata=1,H1215="out-sample",H1216="out-sample"),J1215,IF(AND(ISBLANK(F1216),H1215="out-sample"),"",IF(AND(Temp!optSeasCoef=0,Temp!sts_add=1),IF(H1215="in-sample",IF(Q1215=bigT,((qCell/bigT)*(I1216-I1215))+((1-(qCell/bigT))*J1215),IF(OR(ISBLANK(F1216),COUNT($F$2:F1215)&lt;=qCell),IF(COUNT($F$2:F1215)=1,0,F1215-F1214),((qCell/COUNT($F$2:F1215))*(I1216-I1215))+((1-(qCell/COUNT($F$2:F1215)))*J1215))),J1215),IF(AND(Temp!optSeasCoef=0,Temp!sts_multp=1),IF(H1215="in-sample",IF(Q1215=bigT,((qCell/bigT)*(I1216/I1215))+((1-(qCell/bigT))*J1215),IF(qCell=0,1,IF(OR(ISBLANK(F1216),COUNT($F$2:F1215)&lt;=qCell),IF(COUNT($F$2:F1215)=1,1,F1215/F1214),((qCell/COUNT($F$2:F1215))*(I1216/I1215))+((1-(qCell/COUNT($F$2:F1215)))*J1215)))),J1215),IF(Temp!sts_add=1,IF(H1215="in-sample",IF(Q1215=bigT,((qCell/bigT)*(I1216-I1215))+((1-(qCell/bigT))*J1215),IF(OR(ISBLANK(F1216),COUNT($AX$2:AX1215)&lt;=qCell),IF(COUNT($AX$2:AX1215)=1,0,AX1215-AX1214),((qCell/COUNT($AX$2:AX1215))*(I1216-I1215))+((1-(qCell/COUNT($AX$2:AX1215)))*J1215))),J1215),IF(H1215="in-sample",IF(Q1215=bigT,((qCell/bigT)*(I1216/I1215))+((1-(qCell/bigT))*J1215),IF(qCell=0,1,IF(OR(ISBLANK(F1216),COUNT($AX$2:AX1215)&lt;=qCell),IF(COUNT($AX$2:AX1215)=1,1,AX1215/AX1214),((qCell/COUNT($AX$2:AX1215))*(I1216/I1215))+((1-(qCell/COUNT($AX$2:AX1215)))*J1215)))),J1215)))))))</f>
        <v/>
      </c>
      <c r="K1216" s="120" t="str">
        <f>IF(H1216="","",IF(AND(Temp!optSeasCoef=0,Temp!sts_add=1),IF(H1216="out-sample",I1216+(Q1216*J1216),I1216+J1216),IF(AND(Temp!optSeasCoef=0,Temp!sts_multp=1),IF(H1216="out-sample",I1216*(J1216^Q1216),I1216*J1216),IF(Temp!sts_add=1,IF(H1216="out-sample",(I1216+(Q1216*J1216))*G1216,(I1216+J1216)*G1216),IF(H1216="out-sample",I1216*(J1216^Q1216)*G1216,I1216*J1216*G1216)))))</f>
        <v/>
      </c>
      <c r="L1216" s="116" t="str">
        <f t="shared" si="198"/>
        <v/>
      </c>
      <c r="M1216" s="116" t="str">
        <f t="shared" si="199"/>
        <v/>
      </c>
      <c r="N1216" s="116" t="str">
        <f t="shared" si="200"/>
        <v/>
      </c>
      <c r="O1216" s="116" t="str">
        <f t="shared" si="201"/>
        <v/>
      </c>
      <c r="P1216" s="116" t="str">
        <f t="shared" si="202"/>
        <v/>
      </c>
      <c r="Q1216" s="94" t="str">
        <f>IF(AND(Temp!fhor_indata=1,ISBLANK(F1216),H1215="in-sample"),1,IF(AND(Temp!fhor_indata=1,H1215="out-sample",Q1215&lt;XfHor),Q1215+1,IF(ISBLANK(F1216),"",IF(AND(H1216="out-sample",H1215="in-sample"),1,IF(AND(H1216="out-sample",H1215="out-sample"),Q1215+1,IF(ISNUMBER(Q1215),Q1215+1,1))))))</f>
        <v/>
      </c>
      <c r="R1216" s="94" t="str">
        <f t="shared" si="203"/>
        <v/>
      </c>
      <c r="S1216" s="94" t="str">
        <f>IF(Temp!fhor_indata=1,IF(S1215=XobsHor,1,IF(COUNT($S$2:S1215)&lt;=XobsHor,S1215+1,IF(AND(COUNT($S$2:S1215)&lt;=XobsHor+XfHor,IFERROR(MOD(S1215,XobsHor)&lt;XfHor,FALSE)),S1215+1,""))),IF(ISBLANK(F1216),"",IF(S1215=maxP,1,IF(S1215&lt;maxP,S1215+1,IF(COUNT($S$2:S1216)&lt;=XobsHor,S1215+1,"")))))</f>
        <v/>
      </c>
      <c r="T1216" s="3"/>
      <c r="U1216" s="6"/>
      <c r="V1216" s="6"/>
      <c r="W1216" s="6"/>
      <c r="X1216" s="6"/>
      <c r="Y1216" s="6"/>
      <c r="Z1216" s="6"/>
      <c r="AA1216" s="6"/>
      <c r="AB1216" s="6"/>
      <c r="AC1216" s="6"/>
      <c r="AD1216" s="6"/>
      <c r="AE1216" s="6"/>
      <c r="AF1216" s="6"/>
      <c r="AG1216" s="6"/>
      <c r="AH1216" s="6"/>
      <c r="AI1216" s="6"/>
      <c r="AJ1216" s="6"/>
      <c r="AK1216" s="6"/>
      <c r="AW1216" s="122" t="str">
        <f t="shared" si="205"/>
        <v/>
      </c>
      <c r="AX1216" s="123" t="str">
        <f t="shared" si="206"/>
        <v/>
      </c>
      <c r="AY1216" s="124" t="str">
        <f t="shared" si="207"/>
        <v/>
      </c>
      <c r="AZ1216" s="124" t="str">
        <f t="shared" si="208"/>
        <v/>
      </c>
      <c r="BF1216" s="91"/>
    </row>
    <row r="1217" spans="1:58" s="78" customFormat="1" ht="14.25" x14ac:dyDescent="0.2">
      <c r="A1217" s="6"/>
      <c r="B1217" s="6"/>
      <c r="C1217" s="6"/>
      <c r="D1217" s="3"/>
      <c r="E1217" s="98" t="str">
        <f t="shared" si="204"/>
        <v/>
      </c>
      <c r="F1217" s="117"/>
      <c r="G1217" s="116" t="str">
        <f>IF(E1217="","",IF(Temp!optSeasCoef=0,1,INDEX($C$2:$C$13,IF(MOD(COUNT($E$2:E1217),seas_indx)=0,seas_indx,MOD(COUNT($E$2:E1217),seas_indx)))))</f>
        <v/>
      </c>
      <c r="H1217" s="97" t="str">
        <f>IFERROR(IF(Temp!fhor_indata=1,IF(COUNT($S$2:S1217)&lt;=XobsHor,"in-sample",IF(AND(COUNT($S$2:S1217)&lt;=XobsHor+XfHor,MOD(S1216,XobsHor)&lt;XfHor),"out-sample","")),IF(ISBLANK(F1217),"",IF(COUNT($F$2:F1217)&lt;=XobsHor-XfHor,"in-sample","out-sample"))),"")</f>
        <v/>
      </c>
      <c r="I1217" s="120" t="str">
        <f>IF(AND(ISBLANK(F1216),H1216="in-sample"),"",IF(AND(Temp!fhor_indata=1,H1216="out-sample",H1217="out-sample"),I1216,IF(AND(ISBLANK(F1217),H1216="out-sample"),"",IF(AND(Temp!optSeasCoef=0,Temp!sts_add=1),IF(H1216="in-sample",IF(Q1216=bigT,((pCell/bigT)*F1216)+((1-(pCell/bigT))*(I1216+J1216)),IF(OR(ISBLANK(F1217),COUNT($F$2:F1216)&lt;=pCell),F1216,((pCell/COUNT($F$2:F1216))*F1216)+((1-(pCell/COUNT($F$2:F1216)))*(I1216+J1216)))),I1216),IF(AND(Temp!optSeasCoef=0,Temp!sts_multp=1),IF(H1216="in-sample",IF(Q1216=bigT,((pCell/bigT)*F1216)+((1-(pCell/bigT))*(I1216*J1216)),IF(OR(ISBLANK(F1217),COUNT(F$2:$F1216)&lt;=pCell),F1216,((pCell/COUNT($F$2:F1216))*F1216)+((1-(pCell/COUNT($F$2:F1216)))*(I1216*J1216)))),I1216),IF(Temp!sts_add=1,IF(H1216="in-sample",IF(Q1216=bigT,((pCell/bigT)*AX1216)+((1-(pCell/bigT))*(I1216+J1216)),IF(OR(ISBLANK(F1217),COUNT($AX$2:AX1216)&lt;=pCell),AX1216,((pCell/COUNT($AX$2:AX1216))*AX1216)+((1-(pCell/COUNT($AX$2:AX1216)))*(I1216+J1216)))),I1216),IF(H1216="in-sample",IF(Q1216=bigT,((pCell/bigT)*AX1216)+((1-(pCell/bigT))*(I1216*J1216)),IF(OR(ISBLANK(F1217),COUNT($AX$2:AX1216)&lt;=pCell),AX1216,((pCell/COUNT($AX$2:AX1216))*AX1216)+((1-(pCell/COUNT($AX$2:AX1216)))*(I1216*J1216)))),I1216)))))))</f>
        <v/>
      </c>
      <c r="J1217" s="120" t="str">
        <f>IF(AND(ISBLANK(F1216),H1216="in-sample"),"",IF(AND(Temp!fhor_indata=1,H1216="out-sample",H1217="out-sample"),J1216,IF(AND(ISBLANK(F1217),H1216="out-sample"),"",IF(AND(Temp!optSeasCoef=0,Temp!sts_add=1),IF(H1216="in-sample",IF(Q1216=bigT,((qCell/bigT)*(I1217-I1216))+((1-(qCell/bigT))*J1216),IF(OR(ISBLANK(F1217),COUNT($F$2:F1216)&lt;=qCell),IF(COUNT($F$2:F1216)=1,0,F1216-F1215),((qCell/COUNT($F$2:F1216))*(I1217-I1216))+((1-(qCell/COUNT($F$2:F1216)))*J1216))),J1216),IF(AND(Temp!optSeasCoef=0,Temp!sts_multp=1),IF(H1216="in-sample",IF(Q1216=bigT,((qCell/bigT)*(I1217/I1216))+((1-(qCell/bigT))*J1216),IF(qCell=0,1,IF(OR(ISBLANK(F1217),COUNT($F$2:F1216)&lt;=qCell),IF(COUNT($F$2:F1216)=1,1,F1216/F1215),((qCell/COUNT($F$2:F1216))*(I1217/I1216))+((1-(qCell/COUNT($F$2:F1216)))*J1216)))),J1216),IF(Temp!sts_add=1,IF(H1216="in-sample",IF(Q1216=bigT,((qCell/bigT)*(I1217-I1216))+((1-(qCell/bigT))*J1216),IF(OR(ISBLANK(F1217),COUNT($AX$2:AX1216)&lt;=qCell),IF(COUNT($AX$2:AX1216)=1,0,AX1216-AX1215),((qCell/COUNT($AX$2:AX1216))*(I1217-I1216))+((1-(qCell/COUNT($AX$2:AX1216)))*J1216))),J1216),IF(H1216="in-sample",IF(Q1216=bigT,((qCell/bigT)*(I1217/I1216))+((1-(qCell/bigT))*J1216),IF(qCell=0,1,IF(OR(ISBLANK(F1217),COUNT($AX$2:AX1216)&lt;=qCell),IF(COUNT($AX$2:AX1216)=1,1,AX1216/AX1215),((qCell/COUNT($AX$2:AX1216))*(I1217/I1216))+((1-(qCell/COUNT($AX$2:AX1216)))*J1216)))),J1216)))))))</f>
        <v/>
      </c>
      <c r="K1217" s="120" t="str">
        <f>IF(H1217="","",IF(AND(Temp!optSeasCoef=0,Temp!sts_add=1),IF(H1217="out-sample",I1217+(Q1217*J1217),I1217+J1217),IF(AND(Temp!optSeasCoef=0,Temp!sts_multp=1),IF(H1217="out-sample",I1217*(J1217^Q1217),I1217*J1217),IF(Temp!sts_add=1,IF(H1217="out-sample",(I1217+(Q1217*J1217))*G1217,(I1217+J1217)*G1217),IF(H1217="out-sample",I1217*(J1217^Q1217)*G1217,I1217*J1217*G1217)))))</f>
        <v/>
      </c>
      <c r="L1217" s="116" t="str">
        <f t="shared" si="198"/>
        <v/>
      </c>
      <c r="M1217" s="116" t="str">
        <f t="shared" si="199"/>
        <v/>
      </c>
      <c r="N1217" s="116" t="str">
        <f t="shared" si="200"/>
        <v/>
      </c>
      <c r="O1217" s="116" t="str">
        <f t="shared" si="201"/>
        <v/>
      </c>
      <c r="P1217" s="116" t="str">
        <f t="shared" si="202"/>
        <v/>
      </c>
      <c r="Q1217" s="94" t="str">
        <f>IF(AND(Temp!fhor_indata=1,ISBLANK(F1217),H1216="in-sample"),1,IF(AND(Temp!fhor_indata=1,H1216="out-sample",Q1216&lt;XfHor),Q1216+1,IF(ISBLANK(F1217),"",IF(AND(H1217="out-sample",H1216="in-sample"),1,IF(AND(H1217="out-sample",H1216="out-sample"),Q1216+1,IF(ISNUMBER(Q1216),Q1216+1,1))))))</f>
        <v/>
      </c>
      <c r="R1217" s="94" t="str">
        <f t="shared" si="203"/>
        <v/>
      </c>
      <c r="S1217" s="94" t="str">
        <f>IF(Temp!fhor_indata=1,IF(S1216=XobsHor,1,IF(COUNT($S$2:S1216)&lt;=XobsHor,S1216+1,IF(AND(COUNT($S$2:S1216)&lt;=XobsHor+XfHor,IFERROR(MOD(S1216,XobsHor)&lt;XfHor,FALSE)),S1216+1,""))),IF(ISBLANK(F1217),"",IF(S1216=maxP,1,IF(S1216&lt;maxP,S1216+1,IF(COUNT($S$2:S1217)&lt;=XobsHor,S1216+1,"")))))</f>
        <v/>
      </c>
      <c r="T1217" s="3"/>
      <c r="U1217" s="6"/>
      <c r="V1217" s="6"/>
      <c r="W1217" s="6"/>
      <c r="X1217" s="6"/>
      <c r="Y1217" s="6"/>
      <c r="Z1217" s="6"/>
      <c r="AA1217" s="6"/>
      <c r="AB1217" s="6"/>
      <c r="AC1217" s="6"/>
      <c r="AD1217" s="6"/>
      <c r="AE1217" s="6"/>
      <c r="AF1217" s="6"/>
      <c r="AG1217" s="6"/>
      <c r="AH1217" s="6"/>
      <c r="AI1217" s="6"/>
      <c r="AJ1217" s="6"/>
      <c r="AK1217" s="6"/>
      <c r="AW1217" s="122" t="str">
        <f t="shared" si="205"/>
        <v/>
      </c>
      <c r="AX1217" s="123" t="str">
        <f t="shared" si="206"/>
        <v/>
      </c>
      <c r="AY1217" s="124" t="str">
        <f t="shared" si="207"/>
        <v/>
      </c>
      <c r="AZ1217" s="124" t="str">
        <f t="shared" si="208"/>
        <v/>
      </c>
      <c r="BF1217" s="91"/>
    </row>
    <row r="1218" spans="1:58" s="78" customFormat="1" ht="14.25" x14ac:dyDescent="0.2">
      <c r="A1218" s="6"/>
      <c r="B1218" s="6"/>
      <c r="C1218" s="6"/>
      <c r="D1218" s="3"/>
      <c r="E1218" s="98" t="str">
        <f t="shared" si="204"/>
        <v/>
      </c>
      <c r="F1218" s="117"/>
      <c r="G1218" s="116" t="str">
        <f>IF(E1218="","",IF(Temp!optSeasCoef=0,1,INDEX($C$2:$C$13,IF(MOD(COUNT($E$2:E1218),seas_indx)=0,seas_indx,MOD(COUNT($E$2:E1218),seas_indx)))))</f>
        <v/>
      </c>
      <c r="H1218" s="97" t="str">
        <f>IFERROR(IF(Temp!fhor_indata=1,IF(COUNT($S$2:S1218)&lt;=XobsHor,"in-sample",IF(AND(COUNT($S$2:S1218)&lt;=XobsHor+XfHor,MOD(S1217,XobsHor)&lt;XfHor),"out-sample","")),IF(ISBLANK(F1218),"",IF(COUNT($F$2:F1218)&lt;=XobsHor-XfHor,"in-sample","out-sample"))),"")</f>
        <v/>
      </c>
      <c r="I1218" s="120" t="str">
        <f>IF(AND(ISBLANK(F1217),H1217="in-sample"),"",IF(AND(Temp!fhor_indata=1,H1217="out-sample",H1218="out-sample"),I1217,IF(AND(ISBLANK(F1218),H1217="out-sample"),"",IF(AND(Temp!optSeasCoef=0,Temp!sts_add=1),IF(H1217="in-sample",IF(Q1217=bigT,((pCell/bigT)*F1217)+((1-(pCell/bigT))*(I1217+J1217)),IF(OR(ISBLANK(F1218),COUNT($F$2:F1217)&lt;=pCell),F1217,((pCell/COUNT($F$2:F1217))*F1217)+((1-(pCell/COUNT($F$2:F1217)))*(I1217+J1217)))),I1217),IF(AND(Temp!optSeasCoef=0,Temp!sts_multp=1),IF(H1217="in-sample",IF(Q1217=bigT,((pCell/bigT)*F1217)+((1-(pCell/bigT))*(I1217*J1217)),IF(OR(ISBLANK(F1218),COUNT(F$2:$F1217)&lt;=pCell),F1217,((pCell/COUNT($F$2:F1217))*F1217)+((1-(pCell/COUNT($F$2:F1217)))*(I1217*J1217)))),I1217),IF(Temp!sts_add=1,IF(H1217="in-sample",IF(Q1217=bigT,((pCell/bigT)*AX1217)+((1-(pCell/bigT))*(I1217+J1217)),IF(OR(ISBLANK(F1218),COUNT($AX$2:AX1217)&lt;=pCell),AX1217,((pCell/COUNT($AX$2:AX1217))*AX1217)+((1-(pCell/COUNT($AX$2:AX1217)))*(I1217+J1217)))),I1217),IF(H1217="in-sample",IF(Q1217=bigT,((pCell/bigT)*AX1217)+((1-(pCell/bigT))*(I1217*J1217)),IF(OR(ISBLANK(F1218),COUNT($AX$2:AX1217)&lt;=pCell),AX1217,((pCell/COUNT($AX$2:AX1217))*AX1217)+((1-(pCell/COUNT($AX$2:AX1217)))*(I1217*J1217)))),I1217)))))))</f>
        <v/>
      </c>
      <c r="J1218" s="120" t="str">
        <f>IF(AND(ISBLANK(F1217),H1217="in-sample"),"",IF(AND(Temp!fhor_indata=1,H1217="out-sample",H1218="out-sample"),J1217,IF(AND(ISBLANK(F1218),H1217="out-sample"),"",IF(AND(Temp!optSeasCoef=0,Temp!sts_add=1),IF(H1217="in-sample",IF(Q1217=bigT,((qCell/bigT)*(I1218-I1217))+((1-(qCell/bigT))*J1217),IF(OR(ISBLANK(F1218),COUNT($F$2:F1217)&lt;=qCell),IF(COUNT($F$2:F1217)=1,0,F1217-F1216),((qCell/COUNT($F$2:F1217))*(I1218-I1217))+((1-(qCell/COUNT($F$2:F1217)))*J1217))),J1217),IF(AND(Temp!optSeasCoef=0,Temp!sts_multp=1),IF(H1217="in-sample",IF(Q1217=bigT,((qCell/bigT)*(I1218/I1217))+((1-(qCell/bigT))*J1217),IF(qCell=0,1,IF(OR(ISBLANK(F1218),COUNT($F$2:F1217)&lt;=qCell),IF(COUNT($F$2:F1217)=1,1,F1217/F1216),((qCell/COUNT($F$2:F1217))*(I1218/I1217))+((1-(qCell/COUNT($F$2:F1217)))*J1217)))),J1217),IF(Temp!sts_add=1,IF(H1217="in-sample",IF(Q1217=bigT,((qCell/bigT)*(I1218-I1217))+((1-(qCell/bigT))*J1217),IF(OR(ISBLANK(F1218),COUNT($AX$2:AX1217)&lt;=qCell),IF(COUNT($AX$2:AX1217)=1,0,AX1217-AX1216),((qCell/COUNT($AX$2:AX1217))*(I1218-I1217))+((1-(qCell/COUNT($AX$2:AX1217)))*J1217))),J1217),IF(H1217="in-sample",IF(Q1217=bigT,((qCell/bigT)*(I1218/I1217))+((1-(qCell/bigT))*J1217),IF(qCell=0,1,IF(OR(ISBLANK(F1218),COUNT($AX$2:AX1217)&lt;=qCell),IF(COUNT($AX$2:AX1217)=1,1,AX1217/AX1216),((qCell/COUNT($AX$2:AX1217))*(I1218/I1217))+((1-(qCell/COUNT($AX$2:AX1217)))*J1217)))),J1217)))))))</f>
        <v/>
      </c>
      <c r="K1218" s="120" t="str">
        <f>IF(H1218="","",IF(AND(Temp!optSeasCoef=0,Temp!sts_add=1),IF(H1218="out-sample",I1218+(Q1218*J1218),I1218+J1218),IF(AND(Temp!optSeasCoef=0,Temp!sts_multp=1),IF(H1218="out-sample",I1218*(J1218^Q1218),I1218*J1218),IF(Temp!sts_add=1,IF(H1218="out-sample",(I1218+(Q1218*J1218))*G1218,(I1218+J1218)*G1218),IF(H1218="out-sample",I1218*(J1218^Q1218)*G1218,I1218*J1218*G1218)))))</f>
        <v/>
      </c>
      <c r="L1218" s="116" t="str">
        <f t="shared" ref="L1218:L1281" si="209">IF(ISBLANK(F1218),"",F1218-K1218)</f>
        <v/>
      </c>
      <c r="M1218" s="116" t="str">
        <f t="shared" ref="M1218:M1281" si="210">IF(ISBLANK(F1218),"",ABS(L1218))</f>
        <v/>
      </c>
      <c r="N1218" s="116" t="str">
        <f t="shared" ref="N1218:N1281" si="211">IF(ISBLANK(F1218),"",L1218^2)</f>
        <v/>
      </c>
      <c r="O1218" s="116" t="str">
        <f t="shared" ref="O1218:O1281" si="212">IF(ISBLANK(F1218),"",ABS((F1218-K1218)/K1218)*100)</f>
        <v/>
      </c>
      <c r="P1218" s="116" t="str">
        <f t="shared" ref="P1218:P1281" si="213">IF(ISBLANK(F1218),"",(M1218/(ABS(K1218)+ABS(F1218)))*200)</f>
        <v/>
      </c>
      <c r="Q1218" s="94" t="str">
        <f>IF(AND(Temp!fhor_indata=1,ISBLANK(F1218),H1217="in-sample"),1,IF(AND(Temp!fhor_indata=1,H1217="out-sample",Q1217&lt;XfHor),Q1217+1,IF(ISBLANK(F1218),"",IF(AND(H1218="out-sample",H1217="in-sample"),1,IF(AND(H1218="out-sample",H1217="out-sample"),Q1217+1,IF(ISNUMBER(Q1217),Q1217+1,1))))))</f>
        <v/>
      </c>
      <c r="R1218" s="94" t="str">
        <f t="shared" ref="R1218:R1281" si="214">IF(ISBLANK(F1218),"",bigT-Q1218)</f>
        <v/>
      </c>
      <c r="S1218" s="94" t="str">
        <f>IF(Temp!fhor_indata=1,IF(S1217=XobsHor,1,IF(COUNT($S$2:S1217)&lt;=XobsHor,S1217+1,IF(AND(COUNT($S$2:S1217)&lt;=XobsHor+XfHor,IFERROR(MOD(S1217,XobsHor)&lt;XfHor,FALSE)),S1217+1,""))),IF(ISBLANK(F1218),"",IF(S1217=maxP,1,IF(S1217&lt;maxP,S1217+1,IF(COUNT($S$2:S1218)&lt;=XobsHor,S1217+1,"")))))</f>
        <v/>
      </c>
      <c r="T1218" s="3"/>
      <c r="U1218" s="6"/>
      <c r="V1218" s="6"/>
      <c r="W1218" s="6"/>
      <c r="X1218" s="6"/>
      <c r="Y1218" s="6"/>
      <c r="Z1218" s="6"/>
      <c r="AA1218" s="6"/>
      <c r="AB1218" s="6"/>
      <c r="AC1218" s="6"/>
      <c r="AD1218" s="6"/>
      <c r="AE1218" s="6"/>
      <c r="AF1218" s="6"/>
      <c r="AG1218" s="6"/>
      <c r="AH1218" s="6"/>
      <c r="AI1218" s="6"/>
      <c r="AJ1218" s="6"/>
      <c r="AK1218" s="6"/>
      <c r="AW1218" s="122" t="str">
        <f t="shared" si="205"/>
        <v/>
      </c>
      <c r="AX1218" s="123" t="str">
        <f t="shared" si="206"/>
        <v/>
      </c>
      <c r="AY1218" s="124" t="str">
        <f t="shared" si="207"/>
        <v/>
      </c>
      <c r="AZ1218" s="124" t="str">
        <f t="shared" si="208"/>
        <v/>
      </c>
      <c r="BF1218" s="91"/>
    </row>
    <row r="1219" spans="1:58" s="78" customFormat="1" ht="14.25" x14ac:dyDescent="0.2">
      <c r="A1219" s="6"/>
      <c r="B1219" s="6"/>
      <c r="C1219" s="6"/>
      <c r="D1219" s="3"/>
      <c r="E1219" s="98" t="str">
        <f t="shared" ref="E1219:E1282" si="215">Q1219</f>
        <v/>
      </c>
      <c r="F1219" s="117"/>
      <c r="G1219" s="116" t="str">
        <f>IF(E1219="","",IF(Temp!optSeasCoef=0,1,INDEX($C$2:$C$13,IF(MOD(COUNT($E$2:E1219),seas_indx)=0,seas_indx,MOD(COUNT($E$2:E1219),seas_indx)))))</f>
        <v/>
      </c>
      <c r="H1219" s="97" t="str">
        <f>IFERROR(IF(Temp!fhor_indata=1,IF(COUNT($S$2:S1219)&lt;=XobsHor,"in-sample",IF(AND(COUNT($S$2:S1219)&lt;=XobsHor+XfHor,MOD(S1218,XobsHor)&lt;XfHor),"out-sample","")),IF(ISBLANK(F1219),"",IF(COUNT($F$2:F1219)&lt;=XobsHor-XfHor,"in-sample","out-sample"))),"")</f>
        <v/>
      </c>
      <c r="I1219" s="120" t="str">
        <f>IF(AND(ISBLANK(F1218),H1218="in-sample"),"",IF(AND(Temp!fhor_indata=1,H1218="out-sample",H1219="out-sample"),I1218,IF(AND(ISBLANK(F1219),H1218="out-sample"),"",IF(AND(Temp!optSeasCoef=0,Temp!sts_add=1),IF(H1218="in-sample",IF(Q1218=bigT,((pCell/bigT)*F1218)+((1-(pCell/bigT))*(I1218+J1218)),IF(OR(ISBLANK(F1219),COUNT($F$2:F1218)&lt;=pCell),F1218,((pCell/COUNT($F$2:F1218))*F1218)+((1-(pCell/COUNT($F$2:F1218)))*(I1218+J1218)))),I1218),IF(AND(Temp!optSeasCoef=0,Temp!sts_multp=1),IF(H1218="in-sample",IF(Q1218=bigT,((pCell/bigT)*F1218)+((1-(pCell/bigT))*(I1218*J1218)),IF(OR(ISBLANK(F1219),COUNT(F$2:$F1218)&lt;=pCell),F1218,((pCell/COUNT($F$2:F1218))*F1218)+((1-(pCell/COUNT($F$2:F1218)))*(I1218*J1218)))),I1218),IF(Temp!sts_add=1,IF(H1218="in-sample",IF(Q1218=bigT,((pCell/bigT)*AX1218)+((1-(pCell/bigT))*(I1218+J1218)),IF(OR(ISBLANK(F1219),COUNT($AX$2:AX1218)&lt;=pCell),AX1218,((pCell/COUNT($AX$2:AX1218))*AX1218)+((1-(pCell/COUNT($AX$2:AX1218)))*(I1218+J1218)))),I1218),IF(H1218="in-sample",IF(Q1218=bigT,((pCell/bigT)*AX1218)+((1-(pCell/bigT))*(I1218*J1218)),IF(OR(ISBLANK(F1219),COUNT($AX$2:AX1218)&lt;=pCell),AX1218,((pCell/COUNT($AX$2:AX1218))*AX1218)+((1-(pCell/COUNT($AX$2:AX1218)))*(I1218*J1218)))),I1218)))))))</f>
        <v/>
      </c>
      <c r="J1219" s="120" t="str">
        <f>IF(AND(ISBLANK(F1218),H1218="in-sample"),"",IF(AND(Temp!fhor_indata=1,H1218="out-sample",H1219="out-sample"),J1218,IF(AND(ISBLANK(F1219),H1218="out-sample"),"",IF(AND(Temp!optSeasCoef=0,Temp!sts_add=1),IF(H1218="in-sample",IF(Q1218=bigT,((qCell/bigT)*(I1219-I1218))+((1-(qCell/bigT))*J1218),IF(OR(ISBLANK(F1219),COUNT($F$2:F1218)&lt;=qCell),IF(COUNT($F$2:F1218)=1,0,F1218-F1217),((qCell/COUNT($F$2:F1218))*(I1219-I1218))+((1-(qCell/COUNT($F$2:F1218)))*J1218))),J1218),IF(AND(Temp!optSeasCoef=0,Temp!sts_multp=1),IF(H1218="in-sample",IF(Q1218=bigT,((qCell/bigT)*(I1219/I1218))+((1-(qCell/bigT))*J1218),IF(qCell=0,1,IF(OR(ISBLANK(F1219),COUNT($F$2:F1218)&lt;=qCell),IF(COUNT($F$2:F1218)=1,1,F1218/F1217),((qCell/COUNT($F$2:F1218))*(I1219/I1218))+((1-(qCell/COUNT($F$2:F1218)))*J1218)))),J1218),IF(Temp!sts_add=1,IF(H1218="in-sample",IF(Q1218=bigT,((qCell/bigT)*(I1219-I1218))+((1-(qCell/bigT))*J1218),IF(OR(ISBLANK(F1219),COUNT($AX$2:AX1218)&lt;=qCell),IF(COUNT($AX$2:AX1218)=1,0,AX1218-AX1217),((qCell/COUNT($AX$2:AX1218))*(I1219-I1218))+((1-(qCell/COUNT($AX$2:AX1218)))*J1218))),J1218),IF(H1218="in-sample",IF(Q1218=bigT,((qCell/bigT)*(I1219/I1218))+((1-(qCell/bigT))*J1218),IF(qCell=0,1,IF(OR(ISBLANK(F1219),COUNT($AX$2:AX1218)&lt;=qCell),IF(COUNT($AX$2:AX1218)=1,1,AX1218/AX1217),((qCell/COUNT($AX$2:AX1218))*(I1219/I1218))+((1-(qCell/COUNT($AX$2:AX1218)))*J1218)))),J1218)))))))</f>
        <v/>
      </c>
      <c r="K1219" s="120" t="str">
        <f>IF(H1219="","",IF(AND(Temp!optSeasCoef=0,Temp!sts_add=1),IF(H1219="out-sample",I1219+(Q1219*J1219),I1219+J1219),IF(AND(Temp!optSeasCoef=0,Temp!sts_multp=1),IF(H1219="out-sample",I1219*(J1219^Q1219),I1219*J1219),IF(Temp!sts_add=1,IF(H1219="out-sample",(I1219+(Q1219*J1219))*G1219,(I1219+J1219)*G1219),IF(H1219="out-sample",I1219*(J1219^Q1219)*G1219,I1219*J1219*G1219)))))</f>
        <v/>
      </c>
      <c r="L1219" s="116" t="str">
        <f t="shared" si="209"/>
        <v/>
      </c>
      <c r="M1219" s="116" t="str">
        <f t="shared" si="210"/>
        <v/>
      </c>
      <c r="N1219" s="116" t="str">
        <f t="shared" si="211"/>
        <v/>
      </c>
      <c r="O1219" s="116" t="str">
        <f t="shared" si="212"/>
        <v/>
      </c>
      <c r="P1219" s="116" t="str">
        <f t="shared" si="213"/>
        <v/>
      </c>
      <c r="Q1219" s="94" t="str">
        <f>IF(AND(Temp!fhor_indata=1,ISBLANK(F1219),H1218="in-sample"),1,IF(AND(Temp!fhor_indata=1,H1218="out-sample",Q1218&lt;XfHor),Q1218+1,IF(ISBLANK(F1219),"",IF(AND(H1219="out-sample",H1218="in-sample"),1,IF(AND(H1219="out-sample",H1218="out-sample"),Q1218+1,IF(ISNUMBER(Q1218),Q1218+1,1))))))</f>
        <v/>
      </c>
      <c r="R1219" s="94" t="str">
        <f t="shared" si="214"/>
        <v/>
      </c>
      <c r="S1219" s="94" t="str">
        <f>IF(Temp!fhor_indata=1,IF(S1218=XobsHor,1,IF(COUNT($S$2:S1218)&lt;=XobsHor,S1218+1,IF(AND(COUNT($S$2:S1218)&lt;=XobsHor+XfHor,IFERROR(MOD(S1218,XobsHor)&lt;XfHor,FALSE)),S1218+1,""))),IF(ISBLANK(F1219),"",IF(S1218=maxP,1,IF(S1218&lt;maxP,S1218+1,IF(COUNT($S$2:S1219)&lt;=XobsHor,S1218+1,"")))))</f>
        <v/>
      </c>
      <c r="T1219" s="3"/>
      <c r="U1219" s="6"/>
      <c r="V1219" s="6"/>
      <c r="W1219" s="6"/>
      <c r="X1219" s="6"/>
      <c r="Y1219" s="6"/>
      <c r="Z1219" s="6"/>
      <c r="AA1219" s="6"/>
      <c r="AB1219" s="6"/>
      <c r="AC1219" s="6"/>
      <c r="AD1219" s="6"/>
      <c r="AE1219" s="6"/>
      <c r="AF1219" s="6"/>
      <c r="AG1219" s="6"/>
      <c r="AH1219" s="6"/>
      <c r="AI1219" s="6"/>
      <c r="AJ1219" s="6"/>
      <c r="AK1219" s="6"/>
      <c r="AW1219" s="122" t="str">
        <f t="shared" ref="AW1219:AW1282" si="216">IF(ISBLANK(F1219),"",F1219)</f>
        <v/>
      </c>
      <c r="AX1219" s="123" t="str">
        <f t="shared" ref="AX1219:AX1282" si="217">IF(ISBLANK(F1219),"",F1219/G1219)</f>
        <v/>
      </c>
      <c r="AY1219" s="124" t="str">
        <f t="shared" ref="AY1219:AY1282" si="218">IF(H1219="in-sample","",K1219)</f>
        <v/>
      </c>
      <c r="AZ1219" s="124" t="str">
        <f t="shared" ref="AZ1219:AZ1282" si="219">IF(H1219="in-sample",K1219,"")</f>
        <v/>
      </c>
      <c r="BF1219" s="91"/>
    </row>
    <row r="1220" spans="1:58" s="78" customFormat="1" ht="14.25" x14ac:dyDescent="0.2">
      <c r="A1220" s="6"/>
      <c r="B1220" s="6"/>
      <c r="C1220" s="6"/>
      <c r="D1220" s="3"/>
      <c r="E1220" s="98" t="str">
        <f t="shared" si="215"/>
        <v/>
      </c>
      <c r="F1220" s="117"/>
      <c r="G1220" s="116" t="str">
        <f>IF(E1220="","",IF(Temp!optSeasCoef=0,1,INDEX($C$2:$C$13,IF(MOD(COUNT($E$2:E1220),seas_indx)=0,seas_indx,MOD(COUNT($E$2:E1220),seas_indx)))))</f>
        <v/>
      </c>
      <c r="H1220" s="97" t="str">
        <f>IFERROR(IF(Temp!fhor_indata=1,IF(COUNT($S$2:S1220)&lt;=XobsHor,"in-sample",IF(AND(COUNT($S$2:S1220)&lt;=XobsHor+XfHor,MOD(S1219,XobsHor)&lt;XfHor),"out-sample","")),IF(ISBLANK(F1220),"",IF(COUNT($F$2:F1220)&lt;=XobsHor-XfHor,"in-sample","out-sample"))),"")</f>
        <v/>
      </c>
      <c r="I1220" s="120" t="str">
        <f>IF(AND(ISBLANK(F1219),H1219="in-sample"),"",IF(AND(Temp!fhor_indata=1,H1219="out-sample",H1220="out-sample"),I1219,IF(AND(ISBLANK(F1220),H1219="out-sample"),"",IF(AND(Temp!optSeasCoef=0,Temp!sts_add=1),IF(H1219="in-sample",IF(Q1219=bigT,((pCell/bigT)*F1219)+((1-(pCell/bigT))*(I1219+J1219)),IF(OR(ISBLANK(F1220),COUNT($F$2:F1219)&lt;=pCell),F1219,((pCell/COUNT($F$2:F1219))*F1219)+((1-(pCell/COUNT($F$2:F1219)))*(I1219+J1219)))),I1219),IF(AND(Temp!optSeasCoef=0,Temp!sts_multp=1),IF(H1219="in-sample",IF(Q1219=bigT,((pCell/bigT)*F1219)+((1-(pCell/bigT))*(I1219*J1219)),IF(OR(ISBLANK(F1220),COUNT(F$2:$F1219)&lt;=pCell),F1219,((pCell/COUNT($F$2:F1219))*F1219)+((1-(pCell/COUNT($F$2:F1219)))*(I1219*J1219)))),I1219),IF(Temp!sts_add=1,IF(H1219="in-sample",IF(Q1219=bigT,((pCell/bigT)*AX1219)+((1-(pCell/bigT))*(I1219+J1219)),IF(OR(ISBLANK(F1220),COUNT($AX$2:AX1219)&lt;=pCell),AX1219,((pCell/COUNT($AX$2:AX1219))*AX1219)+((1-(pCell/COUNT($AX$2:AX1219)))*(I1219+J1219)))),I1219),IF(H1219="in-sample",IF(Q1219=bigT,((pCell/bigT)*AX1219)+((1-(pCell/bigT))*(I1219*J1219)),IF(OR(ISBLANK(F1220),COUNT($AX$2:AX1219)&lt;=pCell),AX1219,((pCell/COUNT($AX$2:AX1219))*AX1219)+((1-(pCell/COUNT($AX$2:AX1219)))*(I1219*J1219)))),I1219)))))))</f>
        <v/>
      </c>
      <c r="J1220" s="120" t="str">
        <f>IF(AND(ISBLANK(F1219),H1219="in-sample"),"",IF(AND(Temp!fhor_indata=1,H1219="out-sample",H1220="out-sample"),J1219,IF(AND(ISBLANK(F1220),H1219="out-sample"),"",IF(AND(Temp!optSeasCoef=0,Temp!sts_add=1),IF(H1219="in-sample",IF(Q1219=bigT,((qCell/bigT)*(I1220-I1219))+((1-(qCell/bigT))*J1219),IF(OR(ISBLANK(F1220),COUNT($F$2:F1219)&lt;=qCell),IF(COUNT($F$2:F1219)=1,0,F1219-F1218),((qCell/COUNT($F$2:F1219))*(I1220-I1219))+((1-(qCell/COUNT($F$2:F1219)))*J1219))),J1219),IF(AND(Temp!optSeasCoef=0,Temp!sts_multp=1),IF(H1219="in-sample",IF(Q1219=bigT,((qCell/bigT)*(I1220/I1219))+((1-(qCell/bigT))*J1219),IF(qCell=0,1,IF(OR(ISBLANK(F1220),COUNT($F$2:F1219)&lt;=qCell),IF(COUNT($F$2:F1219)=1,1,F1219/F1218),((qCell/COUNT($F$2:F1219))*(I1220/I1219))+((1-(qCell/COUNT($F$2:F1219)))*J1219)))),J1219),IF(Temp!sts_add=1,IF(H1219="in-sample",IF(Q1219=bigT,((qCell/bigT)*(I1220-I1219))+((1-(qCell/bigT))*J1219),IF(OR(ISBLANK(F1220),COUNT($AX$2:AX1219)&lt;=qCell),IF(COUNT($AX$2:AX1219)=1,0,AX1219-AX1218),((qCell/COUNT($AX$2:AX1219))*(I1220-I1219))+((1-(qCell/COUNT($AX$2:AX1219)))*J1219))),J1219),IF(H1219="in-sample",IF(Q1219=bigT,((qCell/bigT)*(I1220/I1219))+((1-(qCell/bigT))*J1219),IF(qCell=0,1,IF(OR(ISBLANK(F1220),COUNT($AX$2:AX1219)&lt;=qCell),IF(COUNT($AX$2:AX1219)=1,1,AX1219/AX1218),((qCell/COUNT($AX$2:AX1219))*(I1220/I1219))+((1-(qCell/COUNT($AX$2:AX1219)))*J1219)))),J1219)))))))</f>
        <v/>
      </c>
      <c r="K1220" s="120" t="str">
        <f>IF(H1220="","",IF(AND(Temp!optSeasCoef=0,Temp!sts_add=1),IF(H1220="out-sample",I1220+(Q1220*J1220),I1220+J1220),IF(AND(Temp!optSeasCoef=0,Temp!sts_multp=1),IF(H1220="out-sample",I1220*(J1220^Q1220),I1220*J1220),IF(Temp!sts_add=1,IF(H1220="out-sample",(I1220+(Q1220*J1220))*G1220,(I1220+J1220)*G1220),IF(H1220="out-sample",I1220*(J1220^Q1220)*G1220,I1220*J1220*G1220)))))</f>
        <v/>
      </c>
      <c r="L1220" s="116" t="str">
        <f t="shared" si="209"/>
        <v/>
      </c>
      <c r="M1220" s="116" t="str">
        <f t="shared" si="210"/>
        <v/>
      </c>
      <c r="N1220" s="116" t="str">
        <f t="shared" si="211"/>
        <v/>
      </c>
      <c r="O1220" s="116" t="str">
        <f t="shared" si="212"/>
        <v/>
      </c>
      <c r="P1220" s="116" t="str">
        <f t="shared" si="213"/>
        <v/>
      </c>
      <c r="Q1220" s="94" t="str">
        <f>IF(AND(Temp!fhor_indata=1,ISBLANK(F1220),H1219="in-sample"),1,IF(AND(Temp!fhor_indata=1,H1219="out-sample",Q1219&lt;XfHor),Q1219+1,IF(ISBLANK(F1220),"",IF(AND(H1220="out-sample",H1219="in-sample"),1,IF(AND(H1220="out-sample",H1219="out-sample"),Q1219+1,IF(ISNUMBER(Q1219),Q1219+1,1))))))</f>
        <v/>
      </c>
      <c r="R1220" s="94" t="str">
        <f t="shared" si="214"/>
        <v/>
      </c>
      <c r="S1220" s="94" t="str">
        <f>IF(Temp!fhor_indata=1,IF(S1219=XobsHor,1,IF(COUNT($S$2:S1219)&lt;=XobsHor,S1219+1,IF(AND(COUNT($S$2:S1219)&lt;=XobsHor+XfHor,IFERROR(MOD(S1219,XobsHor)&lt;XfHor,FALSE)),S1219+1,""))),IF(ISBLANK(F1220),"",IF(S1219=maxP,1,IF(S1219&lt;maxP,S1219+1,IF(COUNT($S$2:S1220)&lt;=XobsHor,S1219+1,"")))))</f>
        <v/>
      </c>
      <c r="T1220" s="3"/>
      <c r="U1220" s="6"/>
      <c r="V1220" s="6"/>
      <c r="W1220" s="6"/>
      <c r="X1220" s="6"/>
      <c r="Y1220" s="6"/>
      <c r="Z1220" s="6"/>
      <c r="AA1220" s="6"/>
      <c r="AB1220" s="6"/>
      <c r="AC1220" s="6"/>
      <c r="AD1220" s="6"/>
      <c r="AE1220" s="6"/>
      <c r="AF1220" s="6"/>
      <c r="AG1220" s="6"/>
      <c r="AH1220" s="6"/>
      <c r="AI1220" s="6"/>
      <c r="AJ1220" s="6"/>
      <c r="AK1220" s="6"/>
      <c r="AW1220" s="122" t="str">
        <f t="shared" si="216"/>
        <v/>
      </c>
      <c r="AX1220" s="123" t="str">
        <f t="shared" si="217"/>
        <v/>
      </c>
      <c r="AY1220" s="124" t="str">
        <f t="shared" si="218"/>
        <v/>
      </c>
      <c r="AZ1220" s="124" t="str">
        <f t="shared" si="219"/>
        <v/>
      </c>
      <c r="BF1220" s="91"/>
    </row>
    <row r="1221" spans="1:58" s="78" customFormat="1" ht="14.25" x14ac:dyDescent="0.2">
      <c r="A1221" s="6"/>
      <c r="B1221" s="6"/>
      <c r="C1221" s="6"/>
      <c r="D1221" s="3"/>
      <c r="E1221" s="98" t="str">
        <f t="shared" si="215"/>
        <v/>
      </c>
      <c r="F1221" s="117"/>
      <c r="G1221" s="116" t="str">
        <f>IF(E1221="","",IF(Temp!optSeasCoef=0,1,INDEX($C$2:$C$13,IF(MOD(COUNT($E$2:E1221),seas_indx)=0,seas_indx,MOD(COUNT($E$2:E1221),seas_indx)))))</f>
        <v/>
      </c>
      <c r="H1221" s="97" t="str">
        <f>IFERROR(IF(Temp!fhor_indata=1,IF(COUNT($S$2:S1221)&lt;=XobsHor,"in-sample",IF(AND(COUNT($S$2:S1221)&lt;=XobsHor+XfHor,MOD(S1220,XobsHor)&lt;XfHor),"out-sample","")),IF(ISBLANK(F1221),"",IF(COUNT($F$2:F1221)&lt;=XobsHor-XfHor,"in-sample","out-sample"))),"")</f>
        <v/>
      </c>
      <c r="I1221" s="120" t="str">
        <f>IF(AND(ISBLANK(F1220),H1220="in-sample"),"",IF(AND(Temp!fhor_indata=1,H1220="out-sample",H1221="out-sample"),I1220,IF(AND(ISBLANK(F1221),H1220="out-sample"),"",IF(AND(Temp!optSeasCoef=0,Temp!sts_add=1),IF(H1220="in-sample",IF(Q1220=bigT,((pCell/bigT)*F1220)+((1-(pCell/bigT))*(I1220+J1220)),IF(OR(ISBLANK(F1221),COUNT($F$2:F1220)&lt;=pCell),F1220,((pCell/COUNT($F$2:F1220))*F1220)+((1-(pCell/COUNT($F$2:F1220)))*(I1220+J1220)))),I1220),IF(AND(Temp!optSeasCoef=0,Temp!sts_multp=1),IF(H1220="in-sample",IF(Q1220=bigT,((pCell/bigT)*F1220)+((1-(pCell/bigT))*(I1220*J1220)),IF(OR(ISBLANK(F1221),COUNT(F$2:$F1220)&lt;=pCell),F1220,((pCell/COUNT($F$2:F1220))*F1220)+((1-(pCell/COUNT($F$2:F1220)))*(I1220*J1220)))),I1220),IF(Temp!sts_add=1,IF(H1220="in-sample",IF(Q1220=bigT,((pCell/bigT)*AX1220)+((1-(pCell/bigT))*(I1220+J1220)),IF(OR(ISBLANK(F1221),COUNT($AX$2:AX1220)&lt;=pCell),AX1220,((pCell/COUNT($AX$2:AX1220))*AX1220)+((1-(pCell/COUNT($AX$2:AX1220)))*(I1220+J1220)))),I1220),IF(H1220="in-sample",IF(Q1220=bigT,((pCell/bigT)*AX1220)+((1-(pCell/bigT))*(I1220*J1220)),IF(OR(ISBLANK(F1221),COUNT($AX$2:AX1220)&lt;=pCell),AX1220,((pCell/COUNT($AX$2:AX1220))*AX1220)+((1-(pCell/COUNT($AX$2:AX1220)))*(I1220*J1220)))),I1220)))))))</f>
        <v/>
      </c>
      <c r="J1221" s="120" t="str">
        <f>IF(AND(ISBLANK(F1220),H1220="in-sample"),"",IF(AND(Temp!fhor_indata=1,H1220="out-sample",H1221="out-sample"),J1220,IF(AND(ISBLANK(F1221),H1220="out-sample"),"",IF(AND(Temp!optSeasCoef=0,Temp!sts_add=1),IF(H1220="in-sample",IF(Q1220=bigT,((qCell/bigT)*(I1221-I1220))+((1-(qCell/bigT))*J1220),IF(OR(ISBLANK(F1221),COUNT($F$2:F1220)&lt;=qCell),IF(COUNT($F$2:F1220)=1,0,F1220-F1219),((qCell/COUNT($F$2:F1220))*(I1221-I1220))+((1-(qCell/COUNT($F$2:F1220)))*J1220))),J1220),IF(AND(Temp!optSeasCoef=0,Temp!sts_multp=1),IF(H1220="in-sample",IF(Q1220=bigT,((qCell/bigT)*(I1221/I1220))+((1-(qCell/bigT))*J1220),IF(qCell=0,1,IF(OR(ISBLANK(F1221),COUNT($F$2:F1220)&lt;=qCell),IF(COUNT($F$2:F1220)=1,1,F1220/F1219),((qCell/COUNT($F$2:F1220))*(I1221/I1220))+((1-(qCell/COUNT($F$2:F1220)))*J1220)))),J1220),IF(Temp!sts_add=1,IF(H1220="in-sample",IF(Q1220=bigT,((qCell/bigT)*(I1221-I1220))+((1-(qCell/bigT))*J1220),IF(OR(ISBLANK(F1221),COUNT($AX$2:AX1220)&lt;=qCell),IF(COUNT($AX$2:AX1220)=1,0,AX1220-AX1219),((qCell/COUNT($AX$2:AX1220))*(I1221-I1220))+((1-(qCell/COUNT($AX$2:AX1220)))*J1220))),J1220),IF(H1220="in-sample",IF(Q1220=bigT,((qCell/bigT)*(I1221/I1220))+((1-(qCell/bigT))*J1220),IF(qCell=0,1,IF(OR(ISBLANK(F1221),COUNT($AX$2:AX1220)&lt;=qCell),IF(COUNT($AX$2:AX1220)=1,1,AX1220/AX1219),((qCell/COUNT($AX$2:AX1220))*(I1221/I1220))+((1-(qCell/COUNT($AX$2:AX1220)))*J1220)))),J1220)))))))</f>
        <v/>
      </c>
      <c r="K1221" s="120" t="str">
        <f>IF(H1221="","",IF(AND(Temp!optSeasCoef=0,Temp!sts_add=1),IF(H1221="out-sample",I1221+(Q1221*J1221),I1221+J1221),IF(AND(Temp!optSeasCoef=0,Temp!sts_multp=1),IF(H1221="out-sample",I1221*(J1221^Q1221),I1221*J1221),IF(Temp!sts_add=1,IF(H1221="out-sample",(I1221+(Q1221*J1221))*G1221,(I1221+J1221)*G1221),IF(H1221="out-sample",I1221*(J1221^Q1221)*G1221,I1221*J1221*G1221)))))</f>
        <v/>
      </c>
      <c r="L1221" s="116" t="str">
        <f t="shared" si="209"/>
        <v/>
      </c>
      <c r="M1221" s="116" t="str">
        <f t="shared" si="210"/>
        <v/>
      </c>
      <c r="N1221" s="116" t="str">
        <f t="shared" si="211"/>
        <v/>
      </c>
      <c r="O1221" s="116" t="str">
        <f t="shared" si="212"/>
        <v/>
      </c>
      <c r="P1221" s="116" t="str">
        <f t="shared" si="213"/>
        <v/>
      </c>
      <c r="Q1221" s="94" t="str">
        <f>IF(AND(Temp!fhor_indata=1,ISBLANK(F1221),H1220="in-sample"),1,IF(AND(Temp!fhor_indata=1,H1220="out-sample",Q1220&lt;XfHor),Q1220+1,IF(ISBLANK(F1221),"",IF(AND(H1221="out-sample",H1220="in-sample"),1,IF(AND(H1221="out-sample",H1220="out-sample"),Q1220+1,IF(ISNUMBER(Q1220),Q1220+1,1))))))</f>
        <v/>
      </c>
      <c r="R1221" s="94" t="str">
        <f t="shared" si="214"/>
        <v/>
      </c>
      <c r="S1221" s="94" t="str">
        <f>IF(Temp!fhor_indata=1,IF(S1220=XobsHor,1,IF(COUNT($S$2:S1220)&lt;=XobsHor,S1220+1,IF(AND(COUNT($S$2:S1220)&lt;=XobsHor+XfHor,IFERROR(MOD(S1220,XobsHor)&lt;XfHor,FALSE)),S1220+1,""))),IF(ISBLANK(F1221),"",IF(S1220=maxP,1,IF(S1220&lt;maxP,S1220+1,IF(COUNT($S$2:S1221)&lt;=XobsHor,S1220+1,"")))))</f>
        <v/>
      </c>
      <c r="T1221" s="3"/>
      <c r="U1221" s="6"/>
      <c r="V1221" s="6"/>
      <c r="W1221" s="6"/>
      <c r="X1221" s="6"/>
      <c r="Y1221" s="6"/>
      <c r="Z1221" s="6"/>
      <c r="AA1221" s="6"/>
      <c r="AB1221" s="6"/>
      <c r="AC1221" s="6"/>
      <c r="AD1221" s="6"/>
      <c r="AE1221" s="6"/>
      <c r="AF1221" s="6"/>
      <c r="AG1221" s="6"/>
      <c r="AH1221" s="6"/>
      <c r="AI1221" s="6"/>
      <c r="AJ1221" s="6"/>
      <c r="AK1221" s="6"/>
      <c r="AW1221" s="122" t="str">
        <f t="shared" si="216"/>
        <v/>
      </c>
      <c r="AX1221" s="123" t="str">
        <f t="shared" si="217"/>
        <v/>
      </c>
      <c r="AY1221" s="124" t="str">
        <f t="shared" si="218"/>
        <v/>
      </c>
      <c r="AZ1221" s="124" t="str">
        <f t="shared" si="219"/>
        <v/>
      </c>
      <c r="BF1221" s="91"/>
    </row>
    <row r="1222" spans="1:58" s="78" customFormat="1" ht="14.25" x14ac:dyDescent="0.2">
      <c r="A1222" s="6"/>
      <c r="B1222" s="6"/>
      <c r="C1222" s="6"/>
      <c r="D1222" s="3"/>
      <c r="E1222" s="98" t="str">
        <f t="shared" si="215"/>
        <v/>
      </c>
      <c r="F1222" s="117"/>
      <c r="G1222" s="116" t="str">
        <f>IF(E1222="","",IF(Temp!optSeasCoef=0,1,INDEX($C$2:$C$13,IF(MOD(COUNT($E$2:E1222),seas_indx)=0,seas_indx,MOD(COUNT($E$2:E1222),seas_indx)))))</f>
        <v/>
      </c>
      <c r="H1222" s="97" t="str">
        <f>IFERROR(IF(Temp!fhor_indata=1,IF(COUNT($S$2:S1222)&lt;=XobsHor,"in-sample",IF(AND(COUNT($S$2:S1222)&lt;=XobsHor+XfHor,MOD(S1221,XobsHor)&lt;XfHor),"out-sample","")),IF(ISBLANK(F1222),"",IF(COUNT($F$2:F1222)&lt;=XobsHor-XfHor,"in-sample","out-sample"))),"")</f>
        <v/>
      </c>
      <c r="I1222" s="120" t="str">
        <f>IF(AND(ISBLANK(F1221),H1221="in-sample"),"",IF(AND(Temp!fhor_indata=1,H1221="out-sample",H1222="out-sample"),I1221,IF(AND(ISBLANK(F1222),H1221="out-sample"),"",IF(AND(Temp!optSeasCoef=0,Temp!sts_add=1),IF(H1221="in-sample",IF(Q1221=bigT,((pCell/bigT)*F1221)+((1-(pCell/bigT))*(I1221+J1221)),IF(OR(ISBLANK(F1222),COUNT($F$2:F1221)&lt;=pCell),F1221,((pCell/COUNT($F$2:F1221))*F1221)+((1-(pCell/COUNT($F$2:F1221)))*(I1221+J1221)))),I1221),IF(AND(Temp!optSeasCoef=0,Temp!sts_multp=1),IF(H1221="in-sample",IF(Q1221=bigT,((pCell/bigT)*F1221)+((1-(pCell/bigT))*(I1221*J1221)),IF(OR(ISBLANK(F1222),COUNT(F$2:$F1221)&lt;=pCell),F1221,((pCell/COUNT($F$2:F1221))*F1221)+((1-(pCell/COUNT($F$2:F1221)))*(I1221*J1221)))),I1221),IF(Temp!sts_add=1,IF(H1221="in-sample",IF(Q1221=bigT,((pCell/bigT)*AX1221)+((1-(pCell/bigT))*(I1221+J1221)),IF(OR(ISBLANK(F1222),COUNT($AX$2:AX1221)&lt;=pCell),AX1221,((pCell/COUNT($AX$2:AX1221))*AX1221)+((1-(pCell/COUNT($AX$2:AX1221)))*(I1221+J1221)))),I1221),IF(H1221="in-sample",IF(Q1221=bigT,((pCell/bigT)*AX1221)+((1-(pCell/bigT))*(I1221*J1221)),IF(OR(ISBLANK(F1222),COUNT($AX$2:AX1221)&lt;=pCell),AX1221,((pCell/COUNT($AX$2:AX1221))*AX1221)+((1-(pCell/COUNT($AX$2:AX1221)))*(I1221*J1221)))),I1221)))))))</f>
        <v/>
      </c>
      <c r="J1222" s="120" t="str">
        <f>IF(AND(ISBLANK(F1221),H1221="in-sample"),"",IF(AND(Temp!fhor_indata=1,H1221="out-sample",H1222="out-sample"),J1221,IF(AND(ISBLANK(F1222),H1221="out-sample"),"",IF(AND(Temp!optSeasCoef=0,Temp!sts_add=1),IF(H1221="in-sample",IF(Q1221=bigT,((qCell/bigT)*(I1222-I1221))+((1-(qCell/bigT))*J1221),IF(OR(ISBLANK(F1222),COUNT($F$2:F1221)&lt;=qCell),IF(COUNT($F$2:F1221)=1,0,F1221-F1220),((qCell/COUNT($F$2:F1221))*(I1222-I1221))+((1-(qCell/COUNT($F$2:F1221)))*J1221))),J1221),IF(AND(Temp!optSeasCoef=0,Temp!sts_multp=1),IF(H1221="in-sample",IF(Q1221=bigT,((qCell/bigT)*(I1222/I1221))+((1-(qCell/bigT))*J1221),IF(qCell=0,1,IF(OR(ISBLANK(F1222),COUNT($F$2:F1221)&lt;=qCell),IF(COUNT($F$2:F1221)=1,1,F1221/F1220),((qCell/COUNT($F$2:F1221))*(I1222/I1221))+((1-(qCell/COUNT($F$2:F1221)))*J1221)))),J1221),IF(Temp!sts_add=1,IF(H1221="in-sample",IF(Q1221=bigT,((qCell/bigT)*(I1222-I1221))+((1-(qCell/bigT))*J1221),IF(OR(ISBLANK(F1222),COUNT($AX$2:AX1221)&lt;=qCell),IF(COUNT($AX$2:AX1221)=1,0,AX1221-AX1220),((qCell/COUNT($AX$2:AX1221))*(I1222-I1221))+((1-(qCell/COUNT($AX$2:AX1221)))*J1221))),J1221),IF(H1221="in-sample",IF(Q1221=bigT,((qCell/bigT)*(I1222/I1221))+((1-(qCell/bigT))*J1221),IF(qCell=0,1,IF(OR(ISBLANK(F1222),COUNT($AX$2:AX1221)&lt;=qCell),IF(COUNT($AX$2:AX1221)=1,1,AX1221/AX1220),((qCell/COUNT($AX$2:AX1221))*(I1222/I1221))+((1-(qCell/COUNT($AX$2:AX1221)))*J1221)))),J1221)))))))</f>
        <v/>
      </c>
      <c r="K1222" s="120" t="str">
        <f>IF(H1222="","",IF(AND(Temp!optSeasCoef=0,Temp!sts_add=1),IF(H1222="out-sample",I1222+(Q1222*J1222),I1222+J1222),IF(AND(Temp!optSeasCoef=0,Temp!sts_multp=1),IF(H1222="out-sample",I1222*(J1222^Q1222),I1222*J1222),IF(Temp!sts_add=1,IF(H1222="out-sample",(I1222+(Q1222*J1222))*G1222,(I1222+J1222)*G1222),IF(H1222="out-sample",I1222*(J1222^Q1222)*G1222,I1222*J1222*G1222)))))</f>
        <v/>
      </c>
      <c r="L1222" s="116" t="str">
        <f t="shared" si="209"/>
        <v/>
      </c>
      <c r="M1222" s="116" t="str">
        <f t="shared" si="210"/>
        <v/>
      </c>
      <c r="N1222" s="116" t="str">
        <f t="shared" si="211"/>
        <v/>
      </c>
      <c r="O1222" s="116" t="str">
        <f t="shared" si="212"/>
        <v/>
      </c>
      <c r="P1222" s="116" t="str">
        <f t="shared" si="213"/>
        <v/>
      </c>
      <c r="Q1222" s="94" t="str">
        <f>IF(AND(Temp!fhor_indata=1,ISBLANK(F1222),H1221="in-sample"),1,IF(AND(Temp!fhor_indata=1,H1221="out-sample",Q1221&lt;XfHor),Q1221+1,IF(ISBLANK(F1222),"",IF(AND(H1222="out-sample",H1221="in-sample"),1,IF(AND(H1222="out-sample",H1221="out-sample"),Q1221+1,IF(ISNUMBER(Q1221),Q1221+1,1))))))</f>
        <v/>
      </c>
      <c r="R1222" s="94" t="str">
        <f t="shared" si="214"/>
        <v/>
      </c>
      <c r="S1222" s="94" t="str">
        <f>IF(Temp!fhor_indata=1,IF(S1221=XobsHor,1,IF(COUNT($S$2:S1221)&lt;=XobsHor,S1221+1,IF(AND(COUNT($S$2:S1221)&lt;=XobsHor+XfHor,IFERROR(MOD(S1221,XobsHor)&lt;XfHor,FALSE)),S1221+1,""))),IF(ISBLANK(F1222),"",IF(S1221=maxP,1,IF(S1221&lt;maxP,S1221+1,IF(COUNT($S$2:S1222)&lt;=XobsHor,S1221+1,"")))))</f>
        <v/>
      </c>
      <c r="T1222" s="3"/>
      <c r="U1222" s="6"/>
      <c r="V1222" s="6"/>
      <c r="W1222" s="6"/>
      <c r="X1222" s="6"/>
      <c r="Y1222" s="6"/>
      <c r="Z1222" s="6"/>
      <c r="AA1222" s="6"/>
      <c r="AB1222" s="6"/>
      <c r="AC1222" s="6"/>
      <c r="AD1222" s="6"/>
      <c r="AE1222" s="6"/>
      <c r="AF1222" s="6"/>
      <c r="AG1222" s="6"/>
      <c r="AH1222" s="6"/>
      <c r="AI1222" s="6"/>
      <c r="AJ1222" s="6"/>
      <c r="AK1222" s="6"/>
      <c r="AW1222" s="122" t="str">
        <f t="shared" si="216"/>
        <v/>
      </c>
      <c r="AX1222" s="123" t="str">
        <f t="shared" si="217"/>
        <v/>
      </c>
      <c r="AY1222" s="124" t="str">
        <f t="shared" si="218"/>
        <v/>
      </c>
      <c r="AZ1222" s="124" t="str">
        <f t="shared" si="219"/>
        <v/>
      </c>
      <c r="BF1222" s="91"/>
    </row>
    <row r="1223" spans="1:58" s="78" customFormat="1" ht="14.25" x14ac:dyDescent="0.2">
      <c r="A1223" s="6"/>
      <c r="B1223" s="6"/>
      <c r="C1223" s="6"/>
      <c r="D1223" s="3"/>
      <c r="E1223" s="98" t="str">
        <f t="shared" si="215"/>
        <v/>
      </c>
      <c r="F1223" s="117"/>
      <c r="G1223" s="116" t="str">
        <f>IF(E1223="","",IF(Temp!optSeasCoef=0,1,INDEX($C$2:$C$13,IF(MOD(COUNT($E$2:E1223),seas_indx)=0,seas_indx,MOD(COUNT($E$2:E1223),seas_indx)))))</f>
        <v/>
      </c>
      <c r="H1223" s="97" t="str">
        <f>IFERROR(IF(Temp!fhor_indata=1,IF(COUNT($S$2:S1223)&lt;=XobsHor,"in-sample",IF(AND(COUNT($S$2:S1223)&lt;=XobsHor+XfHor,MOD(S1222,XobsHor)&lt;XfHor),"out-sample","")),IF(ISBLANK(F1223),"",IF(COUNT($F$2:F1223)&lt;=XobsHor-XfHor,"in-sample","out-sample"))),"")</f>
        <v/>
      </c>
      <c r="I1223" s="120" t="str">
        <f>IF(AND(ISBLANK(F1222),H1222="in-sample"),"",IF(AND(Temp!fhor_indata=1,H1222="out-sample",H1223="out-sample"),I1222,IF(AND(ISBLANK(F1223),H1222="out-sample"),"",IF(AND(Temp!optSeasCoef=0,Temp!sts_add=1),IF(H1222="in-sample",IF(Q1222=bigT,((pCell/bigT)*F1222)+((1-(pCell/bigT))*(I1222+J1222)),IF(OR(ISBLANK(F1223),COUNT($F$2:F1222)&lt;=pCell),F1222,((pCell/COUNT($F$2:F1222))*F1222)+((1-(pCell/COUNT($F$2:F1222)))*(I1222+J1222)))),I1222),IF(AND(Temp!optSeasCoef=0,Temp!sts_multp=1),IF(H1222="in-sample",IF(Q1222=bigT,((pCell/bigT)*F1222)+((1-(pCell/bigT))*(I1222*J1222)),IF(OR(ISBLANK(F1223),COUNT(F$2:$F1222)&lt;=pCell),F1222,((pCell/COUNT($F$2:F1222))*F1222)+((1-(pCell/COUNT($F$2:F1222)))*(I1222*J1222)))),I1222),IF(Temp!sts_add=1,IF(H1222="in-sample",IF(Q1222=bigT,((pCell/bigT)*AX1222)+((1-(pCell/bigT))*(I1222+J1222)),IF(OR(ISBLANK(F1223),COUNT($AX$2:AX1222)&lt;=pCell),AX1222,((pCell/COUNT($AX$2:AX1222))*AX1222)+((1-(pCell/COUNT($AX$2:AX1222)))*(I1222+J1222)))),I1222),IF(H1222="in-sample",IF(Q1222=bigT,((pCell/bigT)*AX1222)+((1-(pCell/bigT))*(I1222*J1222)),IF(OR(ISBLANK(F1223),COUNT($AX$2:AX1222)&lt;=pCell),AX1222,((pCell/COUNT($AX$2:AX1222))*AX1222)+((1-(pCell/COUNT($AX$2:AX1222)))*(I1222*J1222)))),I1222)))))))</f>
        <v/>
      </c>
      <c r="J1223" s="120" t="str">
        <f>IF(AND(ISBLANK(F1222),H1222="in-sample"),"",IF(AND(Temp!fhor_indata=1,H1222="out-sample",H1223="out-sample"),J1222,IF(AND(ISBLANK(F1223),H1222="out-sample"),"",IF(AND(Temp!optSeasCoef=0,Temp!sts_add=1),IF(H1222="in-sample",IF(Q1222=bigT,((qCell/bigT)*(I1223-I1222))+((1-(qCell/bigT))*J1222),IF(OR(ISBLANK(F1223),COUNT($F$2:F1222)&lt;=qCell),IF(COUNT($F$2:F1222)=1,0,F1222-F1221),((qCell/COUNT($F$2:F1222))*(I1223-I1222))+((1-(qCell/COUNT($F$2:F1222)))*J1222))),J1222),IF(AND(Temp!optSeasCoef=0,Temp!sts_multp=1),IF(H1222="in-sample",IF(Q1222=bigT,((qCell/bigT)*(I1223/I1222))+((1-(qCell/bigT))*J1222),IF(qCell=0,1,IF(OR(ISBLANK(F1223),COUNT($F$2:F1222)&lt;=qCell),IF(COUNT($F$2:F1222)=1,1,F1222/F1221),((qCell/COUNT($F$2:F1222))*(I1223/I1222))+((1-(qCell/COUNT($F$2:F1222)))*J1222)))),J1222),IF(Temp!sts_add=1,IF(H1222="in-sample",IF(Q1222=bigT,((qCell/bigT)*(I1223-I1222))+((1-(qCell/bigT))*J1222),IF(OR(ISBLANK(F1223),COUNT($AX$2:AX1222)&lt;=qCell),IF(COUNT($AX$2:AX1222)=1,0,AX1222-AX1221),((qCell/COUNT($AX$2:AX1222))*(I1223-I1222))+((1-(qCell/COUNT($AX$2:AX1222)))*J1222))),J1222),IF(H1222="in-sample",IF(Q1222=bigT,((qCell/bigT)*(I1223/I1222))+((1-(qCell/bigT))*J1222),IF(qCell=0,1,IF(OR(ISBLANK(F1223),COUNT($AX$2:AX1222)&lt;=qCell),IF(COUNT($AX$2:AX1222)=1,1,AX1222/AX1221),((qCell/COUNT($AX$2:AX1222))*(I1223/I1222))+((1-(qCell/COUNT($AX$2:AX1222)))*J1222)))),J1222)))))))</f>
        <v/>
      </c>
      <c r="K1223" s="120" t="str">
        <f>IF(H1223="","",IF(AND(Temp!optSeasCoef=0,Temp!sts_add=1),IF(H1223="out-sample",I1223+(Q1223*J1223),I1223+J1223),IF(AND(Temp!optSeasCoef=0,Temp!sts_multp=1),IF(H1223="out-sample",I1223*(J1223^Q1223),I1223*J1223),IF(Temp!sts_add=1,IF(H1223="out-sample",(I1223+(Q1223*J1223))*G1223,(I1223+J1223)*G1223),IF(H1223="out-sample",I1223*(J1223^Q1223)*G1223,I1223*J1223*G1223)))))</f>
        <v/>
      </c>
      <c r="L1223" s="116" t="str">
        <f t="shared" si="209"/>
        <v/>
      </c>
      <c r="M1223" s="116" t="str">
        <f t="shared" si="210"/>
        <v/>
      </c>
      <c r="N1223" s="116" t="str">
        <f t="shared" si="211"/>
        <v/>
      </c>
      <c r="O1223" s="116" t="str">
        <f t="shared" si="212"/>
        <v/>
      </c>
      <c r="P1223" s="116" t="str">
        <f t="shared" si="213"/>
        <v/>
      </c>
      <c r="Q1223" s="94" t="str">
        <f>IF(AND(Temp!fhor_indata=1,ISBLANK(F1223),H1222="in-sample"),1,IF(AND(Temp!fhor_indata=1,H1222="out-sample",Q1222&lt;XfHor),Q1222+1,IF(ISBLANK(F1223),"",IF(AND(H1223="out-sample",H1222="in-sample"),1,IF(AND(H1223="out-sample",H1222="out-sample"),Q1222+1,IF(ISNUMBER(Q1222),Q1222+1,1))))))</f>
        <v/>
      </c>
      <c r="R1223" s="94" t="str">
        <f t="shared" si="214"/>
        <v/>
      </c>
      <c r="S1223" s="94" t="str">
        <f>IF(Temp!fhor_indata=1,IF(S1222=XobsHor,1,IF(COUNT($S$2:S1222)&lt;=XobsHor,S1222+1,IF(AND(COUNT($S$2:S1222)&lt;=XobsHor+XfHor,IFERROR(MOD(S1222,XobsHor)&lt;XfHor,FALSE)),S1222+1,""))),IF(ISBLANK(F1223),"",IF(S1222=maxP,1,IF(S1222&lt;maxP,S1222+1,IF(COUNT($S$2:S1223)&lt;=XobsHor,S1222+1,"")))))</f>
        <v/>
      </c>
      <c r="T1223" s="3"/>
      <c r="U1223" s="6"/>
      <c r="V1223" s="6"/>
      <c r="W1223" s="6"/>
      <c r="X1223" s="6"/>
      <c r="Y1223" s="6"/>
      <c r="Z1223" s="6"/>
      <c r="AA1223" s="6"/>
      <c r="AB1223" s="6"/>
      <c r="AC1223" s="6"/>
      <c r="AD1223" s="6"/>
      <c r="AE1223" s="6"/>
      <c r="AF1223" s="6"/>
      <c r="AG1223" s="6"/>
      <c r="AH1223" s="6"/>
      <c r="AI1223" s="6"/>
      <c r="AJ1223" s="6"/>
      <c r="AK1223" s="6"/>
      <c r="AW1223" s="122" t="str">
        <f t="shared" si="216"/>
        <v/>
      </c>
      <c r="AX1223" s="123" t="str">
        <f t="shared" si="217"/>
        <v/>
      </c>
      <c r="AY1223" s="124" t="str">
        <f t="shared" si="218"/>
        <v/>
      </c>
      <c r="AZ1223" s="124" t="str">
        <f t="shared" si="219"/>
        <v/>
      </c>
      <c r="BF1223" s="91"/>
    </row>
    <row r="1224" spans="1:58" s="78" customFormat="1" ht="14.25" x14ac:dyDescent="0.2">
      <c r="A1224" s="6"/>
      <c r="B1224" s="6"/>
      <c r="C1224" s="6"/>
      <c r="D1224" s="3"/>
      <c r="E1224" s="98" t="str">
        <f t="shared" si="215"/>
        <v/>
      </c>
      <c r="F1224" s="117"/>
      <c r="G1224" s="116" t="str">
        <f>IF(E1224="","",IF(Temp!optSeasCoef=0,1,INDEX($C$2:$C$13,IF(MOD(COUNT($E$2:E1224),seas_indx)=0,seas_indx,MOD(COUNT($E$2:E1224),seas_indx)))))</f>
        <v/>
      </c>
      <c r="H1224" s="97" t="str">
        <f>IFERROR(IF(Temp!fhor_indata=1,IF(COUNT($S$2:S1224)&lt;=XobsHor,"in-sample",IF(AND(COUNT($S$2:S1224)&lt;=XobsHor+XfHor,MOD(S1223,XobsHor)&lt;XfHor),"out-sample","")),IF(ISBLANK(F1224),"",IF(COUNT($F$2:F1224)&lt;=XobsHor-XfHor,"in-sample","out-sample"))),"")</f>
        <v/>
      </c>
      <c r="I1224" s="120" t="str">
        <f>IF(AND(ISBLANK(F1223),H1223="in-sample"),"",IF(AND(Temp!fhor_indata=1,H1223="out-sample",H1224="out-sample"),I1223,IF(AND(ISBLANK(F1224),H1223="out-sample"),"",IF(AND(Temp!optSeasCoef=0,Temp!sts_add=1),IF(H1223="in-sample",IF(Q1223=bigT,((pCell/bigT)*F1223)+((1-(pCell/bigT))*(I1223+J1223)),IF(OR(ISBLANK(F1224),COUNT($F$2:F1223)&lt;=pCell),F1223,((pCell/COUNT($F$2:F1223))*F1223)+((1-(pCell/COUNT($F$2:F1223)))*(I1223+J1223)))),I1223),IF(AND(Temp!optSeasCoef=0,Temp!sts_multp=1),IF(H1223="in-sample",IF(Q1223=bigT,((pCell/bigT)*F1223)+((1-(pCell/bigT))*(I1223*J1223)),IF(OR(ISBLANK(F1224),COUNT(F$2:$F1223)&lt;=pCell),F1223,((pCell/COUNT($F$2:F1223))*F1223)+((1-(pCell/COUNT($F$2:F1223)))*(I1223*J1223)))),I1223),IF(Temp!sts_add=1,IF(H1223="in-sample",IF(Q1223=bigT,((pCell/bigT)*AX1223)+((1-(pCell/bigT))*(I1223+J1223)),IF(OR(ISBLANK(F1224),COUNT($AX$2:AX1223)&lt;=pCell),AX1223,((pCell/COUNT($AX$2:AX1223))*AX1223)+((1-(pCell/COUNT($AX$2:AX1223)))*(I1223+J1223)))),I1223),IF(H1223="in-sample",IF(Q1223=bigT,((pCell/bigT)*AX1223)+((1-(pCell/bigT))*(I1223*J1223)),IF(OR(ISBLANK(F1224),COUNT($AX$2:AX1223)&lt;=pCell),AX1223,((pCell/COUNT($AX$2:AX1223))*AX1223)+((1-(pCell/COUNT($AX$2:AX1223)))*(I1223*J1223)))),I1223)))))))</f>
        <v/>
      </c>
      <c r="J1224" s="120" t="str">
        <f>IF(AND(ISBLANK(F1223),H1223="in-sample"),"",IF(AND(Temp!fhor_indata=1,H1223="out-sample",H1224="out-sample"),J1223,IF(AND(ISBLANK(F1224),H1223="out-sample"),"",IF(AND(Temp!optSeasCoef=0,Temp!sts_add=1),IF(H1223="in-sample",IF(Q1223=bigT,((qCell/bigT)*(I1224-I1223))+((1-(qCell/bigT))*J1223),IF(OR(ISBLANK(F1224),COUNT($F$2:F1223)&lt;=qCell),IF(COUNT($F$2:F1223)=1,0,F1223-F1222),((qCell/COUNT($F$2:F1223))*(I1224-I1223))+((1-(qCell/COUNT($F$2:F1223)))*J1223))),J1223),IF(AND(Temp!optSeasCoef=0,Temp!sts_multp=1),IF(H1223="in-sample",IF(Q1223=bigT,((qCell/bigT)*(I1224/I1223))+((1-(qCell/bigT))*J1223),IF(qCell=0,1,IF(OR(ISBLANK(F1224),COUNT($F$2:F1223)&lt;=qCell),IF(COUNT($F$2:F1223)=1,1,F1223/F1222),((qCell/COUNT($F$2:F1223))*(I1224/I1223))+((1-(qCell/COUNT($F$2:F1223)))*J1223)))),J1223),IF(Temp!sts_add=1,IF(H1223="in-sample",IF(Q1223=bigT,((qCell/bigT)*(I1224-I1223))+((1-(qCell/bigT))*J1223),IF(OR(ISBLANK(F1224),COUNT($AX$2:AX1223)&lt;=qCell),IF(COUNT($AX$2:AX1223)=1,0,AX1223-AX1222),((qCell/COUNT($AX$2:AX1223))*(I1224-I1223))+((1-(qCell/COUNT($AX$2:AX1223)))*J1223))),J1223),IF(H1223="in-sample",IF(Q1223=bigT,((qCell/bigT)*(I1224/I1223))+((1-(qCell/bigT))*J1223),IF(qCell=0,1,IF(OR(ISBLANK(F1224),COUNT($AX$2:AX1223)&lt;=qCell),IF(COUNT($AX$2:AX1223)=1,1,AX1223/AX1222),((qCell/COUNT($AX$2:AX1223))*(I1224/I1223))+((1-(qCell/COUNT($AX$2:AX1223)))*J1223)))),J1223)))))))</f>
        <v/>
      </c>
      <c r="K1224" s="120" t="str">
        <f>IF(H1224="","",IF(AND(Temp!optSeasCoef=0,Temp!sts_add=1),IF(H1224="out-sample",I1224+(Q1224*J1224),I1224+J1224),IF(AND(Temp!optSeasCoef=0,Temp!sts_multp=1),IF(H1224="out-sample",I1224*(J1224^Q1224),I1224*J1224),IF(Temp!sts_add=1,IF(H1224="out-sample",(I1224+(Q1224*J1224))*G1224,(I1224+J1224)*G1224),IF(H1224="out-sample",I1224*(J1224^Q1224)*G1224,I1224*J1224*G1224)))))</f>
        <v/>
      </c>
      <c r="L1224" s="116" t="str">
        <f t="shared" si="209"/>
        <v/>
      </c>
      <c r="M1224" s="116" t="str">
        <f t="shared" si="210"/>
        <v/>
      </c>
      <c r="N1224" s="116" t="str">
        <f t="shared" si="211"/>
        <v/>
      </c>
      <c r="O1224" s="116" t="str">
        <f t="shared" si="212"/>
        <v/>
      </c>
      <c r="P1224" s="116" t="str">
        <f t="shared" si="213"/>
        <v/>
      </c>
      <c r="Q1224" s="94" t="str">
        <f>IF(AND(Temp!fhor_indata=1,ISBLANK(F1224),H1223="in-sample"),1,IF(AND(Temp!fhor_indata=1,H1223="out-sample",Q1223&lt;XfHor),Q1223+1,IF(ISBLANK(F1224),"",IF(AND(H1224="out-sample",H1223="in-sample"),1,IF(AND(H1224="out-sample",H1223="out-sample"),Q1223+1,IF(ISNUMBER(Q1223),Q1223+1,1))))))</f>
        <v/>
      </c>
      <c r="R1224" s="94" t="str">
        <f t="shared" si="214"/>
        <v/>
      </c>
      <c r="S1224" s="94" t="str">
        <f>IF(Temp!fhor_indata=1,IF(S1223=XobsHor,1,IF(COUNT($S$2:S1223)&lt;=XobsHor,S1223+1,IF(AND(COUNT($S$2:S1223)&lt;=XobsHor+XfHor,IFERROR(MOD(S1223,XobsHor)&lt;XfHor,FALSE)),S1223+1,""))),IF(ISBLANK(F1224),"",IF(S1223=maxP,1,IF(S1223&lt;maxP,S1223+1,IF(COUNT($S$2:S1224)&lt;=XobsHor,S1223+1,"")))))</f>
        <v/>
      </c>
      <c r="T1224" s="3"/>
      <c r="U1224" s="6"/>
      <c r="V1224" s="6"/>
      <c r="W1224" s="6"/>
      <c r="X1224" s="6"/>
      <c r="Y1224" s="6"/>
      <c r="Z1224" s="6"/>
      <c r="AA1224" s="6"/>
      <c r="AB1224" s="6"/>
      <c r="AC1224" s="6"/>
      <c r="AD1224" s="6"/>
      <c r="AE1224" s="6"/>
      <c r="AF1224" s="6"/>
      <c r="AG1224" s="6"/>
      <c r="AH1224" s="6"/>
      <c r="AI1224" s="6"/>
      <c r="AJ1224" s="6"/>
      <c r="AK1224" s="6"/>
      <c r="AW1224" s="122" t="str">
        <f t="shared" si="216"/>
        <v/>
      </c>
      <c r="AX1224" s="123" t="str">
        <f t="shared" si="217"/>
        <v/>
      </c>
      <c r="AY1224" s="124" t="str">
        <f t="shared" si="218"/>
        <v/>
      </c>
      <c r="AZ1224" s="124" t="str">
        <f t="shared" si="219"/>
        <v/>
      </c>
      <c r="BF1224" s="91"/>
    </row>
    <row r="1225" spans="1:58" s="78" customFormat="1" ht="14.25" x14ac:dyDescent="0.2">
      <c r="A1225" s="6"/>
      <c r="B1225" s="6"/>
      <c r="C1225" s="6"/>
      <c r="D1225" s="3"/>
      <c r="E1225" s="98" t="str">
        <f t="shared" si="215"/>
        <v/>
      </c>
      <c r="F1225" s="117"/>
      <c r="G1225" s="116" t="str">
        <f>IF(E1225="","",IF(Temp!optSeasCoef=0,1,INDEX($C$2:$C$13,IF(MOD(COUNT($E$2:E1225),seas_indx)=0,seas_indx,MOD(COUNT($E$2:E1225),seas_indx)))))</f>
        <v/>
      </c>
      <c r="H1225" s="97" t="str">
        <f>IFERROR(IF(Temp!fhor_indata=1,IF(COUNT($S$2:S1225)&lt;=XobsHor,"in-sample",IF(AND(COUNT($S$2:S1225)&lt;=XobsHor+XfHor,MOD(S1224,XobsHor)&lt;XfHor),"out-sample","")),IF(ISBLANK(F1225),"",IF(COUNT($F$2:F1225)&lt;=XobsHor-XfHor,"in-sample","out-sample"))),"")</f>
        <v/>
      </c>
      <c r="I1225" s="120" t="str">
        <f>IF(AND(ISBLANK(F1224),H1224="in-sample"),"",IF(AND(Temp!fhor_indata=1,H1224="out-sample",H1225="out-sample"),I1224,IF(AND(ISBLANK(F1225),H1224="out-sample"),"",IF(AND(Temp!optSeasCoef=0,Temp!sts_add=1),IF(H1224="in-sample",IF(Q1224=bigT,((pCell/bigT)*F1224)+((1-(pCell/bigT))*(I1224+J1224)),IF(OR(ISBLANK(F1225),COUNT($F$2:F1224)&lt;=pCell),F1224,((pCell/COUNT($F$2:F1224))*F1224)+((1-(pCell/COUNT($F$2:F1224)))*(I1224+J1224)))),I1224),IF(AND(Temp!optSeasCoef=0,Temp!sts_multp=1),IF(H1224="in-sample",IF(Q1224=bigT,((pCell/bigT)*F1224)+((1-(pCell/bigT))*(I1224*J1224)),IF(OR(ISBLANK(F1225),COUNT(F$2:$F1224)&lt;=pCell),F1224,((pCell/COUNT($F$2:F1224))*F1224)+((1-(pCell/COUNT($F$2:F1224)))*(I1224*J1224)))),I1224),IF(Temp!sts_add=1,IF(H1224="in-sample",IF(Q1224=bigT,((pCell/bigT)*AX1224)+((1-(pCell/bigT))*(I1224+J1224)),IF(OR(ISBLANK(F1225),COUNT($AX$2:AX1224)&lt;=pCell),AX1224,((pCell/COUNT($AX$2:AX1224))*AX1224)+((1-(pCell/COUNT($AX$2:AX1224)))*(I1224+J1224)))),I1224),IF(H1224="in-sample",IF(Q1224=bigT,((pCell/bigT)*AX1224)+((1-(pCell/bigT))*(I1224*J1224)),IF(OR(ISBLANK(F1225),COUNT($AX$2:AX1224)&lt;=pCell),AX1224,((pCell/COUNT($AX$2:AX1224))*AX1224)+((1-(pCell/COUNT($AX$2:AX1224)))*(I1224*J1224)))),I1224)))))))</f>
        <v/>
      </c>
      <c r="J1225" s="120" t="str">
        <f>IF(AND(ISBLANK(F1224),H1224="in-sample"),"",IF(AND(Temp!fhor_indata=1,H1224="out-sample",H1225="out-sample"),J1224,IF(AND(ISBLANK(F1225),H1224="out-sample"),"",IF(AND(Temp!optSeasCoef=0,Temp!sts_add=1),IF(H1224="in-sample",IF(Q1224=bigT,((qCell/bigT)*(I1225-I1224))+((1-(qCell/bigT))*J1224),IF(OR(ISBLANK(F1225),COUNT($F$2:F1224)&lt;=qCell),IF(COUNT($F$2:F1224)=1,0,F1224-F1223),((qCell/COUNT($F$2:F1224))*(I1225-I1224))+((1-(qCell/COUNT($F$2:F1224)))*J1224))),J1224),IF(AND(Temp!optSeasCoef=0,Temp!sts_multp=1),IF(H1224="in-sample",IF(Q1224=bigT,((qCell/bigT)*(I1225/I1224))+((1-(qCell/bigT))*J1224),IF(qCell=0,1,IF(OR(ISBLANK(F1225),COUNT($F$2:F1224)&lt;=qCell),IF(COUNT($F$2:F1224)=1,1,F1224/F1223),((qCell/COUNT($F$2:F1224))*(I1225/I1224))+((1-(qCell/COUNT($F$2:F1224)))*J1224)))),J1224),IF(Temp!sts_add=1,IF(H1224="in-sample",IF(Q1224=bigT,((qCell/bigT)*(I1225-I1224))+((1-(qCell/bigT))*J1224),IF(OR(ISBLANK(F1225),COUNT($AX$2:AX1224)&lt;=qCell),IF(COUNT($AX$2:AX1224)=1,0,AX1224-AX1223),((qCell/COUNT($AX$2:AX1224))*(I1225-I1224))+((1-(qCell/COUNT($AX$2:AX1224)))*J1224))),J1224),IF(H1224="in-sample",IF(Q1224=bigT,((qCell/bigT)*(I1225/I1224))+((1-(qCell/bigT))*J1224),IF(qCell=0,1,IF(OR(ISBLANK(F1225),COUNT($AX$2:AX1224)&lt;=qCell),IF(COUNT($AX$2:AX1224)=1,1,AX1224/AX1223),((qCell/COUNT($AX$2:AX1224))*(I1225/I1224))+((1-(qCell/COUNT($AX$2:AX1224)))*J1224)))),J1224)))))))</f>
        <v/>
      </c>
      <c r="K1225" s="120" t="str">
        <f>IF(H1225="","",IF(AND(Temp!optSeasCoef=0,Temp!sts_add=1),IF(H1225="out-sample",I1225+(Q1225*J1225),I1225+J1225),IF(AND(Temp!optSeasCoef=0,Temp!sts_multp=1),IF(H1225="out-sample",I1225*(J1225^Q1225),I1225*J1225),IF(Temp!sts_add=1,IF(H1225="out-sample",(I1225+(Q1225*J1225))*G1225,(I1225+J1225)*G1225),IF(H1225="out-sample",I1225*(J1225^Q1225)*G1225,I1225*J1225*G1225)))))</f>
        <v/>
      </c>
      <c r="L1225" s="116" t="str">
        <f t="shared" si="209"/>
        <v/>
      </c>
      <c r="M1225" s="116" t="str">
        <f t="shared" si="210"/>
        <v/>
      </c>
      <c r="N1225" s="116" t="str">
        <f t="shared" si="211"/>
        <v/>
      </c>
      <c r="O1225" s="116" t="str">
        <f t="shared" si="212"/>
        <v/>
      </c>
      <c r="P1225" s="116" t="str">
        <f t="shared" si="213"/>
        <v/>
      </c>
      <c r="Q1225" s="94" t="str">
        <f>IF(AND(Temp!fhor_indata=1,ISBLANK(F1225),H1224="in-sample"),1,IF(AND(Temp!fhor_indata=1,H1224="out-sample",Q1224&lt;XfHor),Q1224+1,IF(ISBLANK(F1225),"",IF(AND(H1225="out-sample",H1224="in-sample"),1,IF(AND(H1225="out-sample",H1224="out-sample"),Q1224+1,IF(ISNUMBER(Q1224),Q1224+1,1))))))</f>
        <v/>
      </c>
      <c r="R1225" s="94" t="str">
        <f t="shared" si="214"/>
        <v/>
      </c>
      <c r="S1225" s="94" t="str">
        <f>IF(Temp!fhor_indata=1,IF(S1224=XobsHor,1,IF(COUNT($S$2:S1224)&lt;=XobsHor,S1224+1,IF(AND(COUNT($S$2:S1224)&lt;=XobsHor+XfHor,IFERROR(MOD(S1224,XobsHor)&lt;XfHor,FALSE)),S1224+1,""))),IF(ISBLANK(F1225),"",IF(S1224=maxP,1,IF(S1224&lt;maxP,S1224+1,IF(COUNT($S$2:S1225)&lt;=XobsHor,S1224+1,"")))))</f>
        <v/>
      </c>
      <c r="T1225" s="3"/>
      <c r="U1225" s="6"/>
      <c r="V1225" s="6"/>
      <c r="W1225" s="6"/>
      <c r="X1225" s="6"/>
      <c r="Y1225" s="6"/>
      <c r="Z1225" s="6"/>
      <c r="AA1225" s="6"/>
      <c r="AB1225" s="6"/>
      <c r="AC1225" s="6"/>
      <c r="AD1225" s="6"/>
      <c r="AE1225" s="6"/>
      <c r="AF1225" s="6"/>
      <c r="AG1225" s="6"/>
      <c r="AH1225" s="6"/>
      <c r="AI1225" s="6"/>
      <c r="AJ1225" s="6"/>
      <c r="AK1225" s="6"/>
      <c r="AW1225" s="122" t="str">
        <f t="shared" si="216"/>
        <v/>
      </c>
      <c r="AX1225" s="123" t="str">
        <f t="shared" si="217"/>
        <v/>
      </c>
      <c r="AY1225" s="124" t="str">
        <f t="shared" si="218"/>
        <v/>
      </c>
      <c r="AZ1225" s="124" t="str">
        <f t="shared" si="219"/>
        <v/>
      </c>
      <c r="BF1225" s="91"/>
    </row>
    <row r="1226" spans="1:58" s="78" customFormat="1" ht="14.25" x14ac:dyDescent="0.2">
      <c r="A1226" s="6"/>
      <c r="B1226" s="6"/>
      <c r="C1226" s="6"/>
      <c r="D1226" s="3"/>
      <c r="E1226" s="98" t="str">
        <f t="shared" si="215"/>
        <v/>
      </c>
      <c r="F1226" s="117"/>
      <c r="G1226" s="116" t="str">
        <f>IF(E1226="","",IF(Temp!optSeasCoef=0,1,INDEX($C$2:$C$13,IF(MOD(COUNT($E$2:E1226),seas_indx)=0,seas_indx,MOD(COUNT($E$2:E1226),seas_indx)))))</f>
        <v/>
      </c>
      <c r="H1226" s="97" t="str">
        <f>IFERROR(IF(Temp!fhor_indata=1,IF(COUNT($S$2:S1226)&lt;=XobsHor,"in-sample",IF(AND(COUNT($S$2:S1226)&lt;=XobsHor+XfHor,MOD(S1225,XobsHor)&lt;XfHor),"out-sample","")),IF(ISBLANK(F1226),"",IF(COUNT($F$2:F1226)&lt;=XobsHor-XfHor,"in-sample","out-sample"))),"")</f>
        <v/>
      </c>
      <c r="I1226" s="120" t="str">
        <f>IF(AND(ISBLANK(F1225),H1225="in-sample"),"",IF(AND(Temp!fhor_indata=1,H1225="out-sample",H1226="out-sample"),I1225,IF(AND(ISBLANK(F1226),H1225="out-sample"),"",IF(AND(Temp!optSeasCoef=0,Temp!sts_add=1),IF(H1225="in-sample",IF(Q1225=bigT,((pCell/bigT)*F1225)+((1-(pCell/bigT))*(I1225+J1225)),IF(OR(ISBLANK(F1226),COUNT($F$2:F1225)&lt;=pCell),F1225,((pCell/COUNT($F$2:F1225))*F1225)+((1-(pCell/COUNT($F$2:F1225)))*(I1225+J1225)))),I1225),IF(AND(Temp!optSeasCoef=0,Temp!sts_multp=1),IF(H1225="in-sample",IF(Q1225=bigT,((pCell/bigT)*F1225)+((1-(pCell/bigT))*(I1225*J1225)),IF(OR(ISBLANK(F1226),COUNT(F$2:$F1225)&lt;=pCell),F1225,((pCell/COUNT($F$2:F1225))*F1225)+((1-(pCell/COUNT($F$2:F1225)))*(I1225*J1225)))),I1225),IF(Temp!sts_add=1,IF(H1225="in-sample",IF(Q1225=bigT,((pCell/bigT)*AX1225)+((1-(pCell/bigT))*(I1225+J1225)),IF(OR(ISBLANK(F1226),COUNT($AX$2:AX1225)&lt;=pCell),AX1225,((pCell/COUNT($AX$2:AX1225))*AX1225)+((1-(pCell/COUNT($AX$2:AX1225)))*(I1225+J1225)))),I1225),IF(H1225="in-sample",IF(Q1225=bigT,((pCell/bigT)*AX1225)+((1-(pCell/bigT))*(I1225*J1225)),IF(OR(ISBLANK(F1226),COUNT($AX$2:AX1225)&lt;=pCell),AX1225,((pCell/COUNT($AX$2:AX1225))*AX1225)+((1-(pCell/COUNT($AX$2:AX1225)))*(I1225*J1225)))),I1225)))))))</f>
        <v/>
      </c>
      <c r="J1226" s="120" t="str">
        <f>IF(AND(ISBLANK(F1225),H1225="in-sample"),"",IF(AND(Temp!fhor_indata=1,H1225="out-sample",H1226="out-sample"),J1225,IF(AND(ISBLANK(F1226),H1225="out-sample"),"",IF(AND(Temp!optSeasCoef=0,Temp!sts_add=1),IF(H1225="in-sample",IF(Q1225=bigT,((qCell/bigT)*(I1226-I1225))+((1-(qCell/bigT))*J1225),IF(OR(ISBLANK(F1226),COUNT($F$2:F1225)&lt;=qCell),IF(COUNT($F$2:F1225)=1,0,F1225-F1224),((qCell/COUNT($F$2:F1225))*(I1226-I1225))+((1-(qCell/COUNT($F$2:F1225)))*J1225))),J1225),IF(AND(Temp!optSeasCoef=0,Temp!sts_multp=1),IF(H1225="in-sample",IF(Q1225=bigT,((qCell/bigT)*(I1226/I1225))+((1-(qCell/bigT))*J1225),IF(qCell=0,1,IF(OR(ISBLANK(F1226),COUNT($F$2:F1225)&lt;=qCell),IF(COUNT($F$2:F1225)=1,1,F1225/F1224),((qCell/COUNT($F$2:F1225))*(I1226/I1225))+((1-(qCell/COUNT($F$2:F1225)))*J1225)))),J1225),IF(Temp!sts_add=1,IF(H1225="in-sample",IF(Q1225=bigT,((qCell/bigT)*(I1226-I1225))+((1-(qCell/bigT))*J1225),IF(OR(ISBLANK(F1226),COUNT($AX$2:AX1225)&lt;=qCell),IF(COUNT($AX$2:AX1225)=1,0,AX1225-AX1224),((qCell/COUNT($AX$2:AX1225))*(I1226-I1225))+((1-(qCell/COUNT($AX$2:AX1225)))*J1225))),J1225),IF(H1225="in-sample",IF(Q1225=bigT,((qCell/bigT)*(I1226/I1225))+((1-(qCell/bigT))*J1225),IF(qCell=0,1,IF(OR(ISBLANK(F1226),COUNT($AX$2:AX1225)&lt;=qCell),IF(COUNT($AX$2:AX1225)=1,1,AX1225/AX1224),((qCell/COUNT($AX$2:AX1225))*(I1226/I1225))+((1-(qCell/COUNT($AX$2:AX1225)))*J1225)))),J1225)))))))</f>
        <v/>
      </c>
      <c r="K1226" s="120" t="str">
        <f>IF(H1226="","",IF(AND(Temp!optSeasCoef=0,Temp!sts_add=1),IF(H1226="out-sample",I1226+(Q1226*J1226),I1226+J1226),IF(AND(Temp!optSeasCoef=0,Temp!sts_multp=1),IF(H1226="out-sample",I1226*(J1226^Q1226),I1226*J1226),IF(Temp!sts_add=1,IF(H1226="out-sample",(I1226+(Q1226*J1226))*G1226,(I1226+J1226)*G1226),IF(H1226="out-sample",I1226*(J1226^Q1226)*G1226,I1226*J1226*G1226)))))</f>
        <v/>
      </c>
      <c r="L1226" s="116" t="str">
        <f t="shared" si="209"/>
        <v/>
      </c>
      <c r="M1226" s="116" t="str">
        <f t="shared" si="210"/>
        <v/>
      </c>
      <c r="N1226" s="116" t="str">
        <f t="shared" si="211"/>
        <v/>
      </c>
      <c r="O1226" s="116" t="str">
        <f t="shared" si="212"/>
        <v/>
      </c>
      <c r="P1226" s="116" t="str">
        <f t="shared" si="213"/>
        <v/>
      </c>
      <c r="Q1226" s="94" t="str">
        <f>IF(AND(Temp!fhor_indata=1,ISBLANK(F1226),H1225="in-sample"),1,IF(AND(Temp!fhor_indata=1,H1225="out-sample",Q1225&lt;XfHor),Q1225+1,IF(ISBLANK(F1226),"",IF(AND(H1226="out-sample",H1225="in-sample"),1,IF(AND(H1226="out-sample",H1225="out-sample"),Q1225+1,IF(ISNUMBER(Q1225),Q1225+1,1))))))</f>
        <v/>
      </c>
      <c r="R1226" s="94" t="str">
        <f t="shared" si="214"/>
        <v/>
      </c>
      <c r="S1226" s="94" t="str">
        <f>IF(Temp!fhor_indata=1,IF(S1225=XobsHor,1,IF(COUNT($S$2:S1225)&lt;=XobsHor,S1225+1,IF(AND(COUNT($S$2:S1225)&lt;=XobsHor+XfHor,IFERROR(MOD(S1225,XobsHor)&lt;XfHor,FALSE)),S1225+1,""))),IF(ISBLANK(F1226),"",IF(S1225=maxP,1,IF(S1225&lt;maxP,S1225+1,IF(COUNT($S$2:S1226)&lt;=XobsHor,S1225+1,"")))))</f>
        <v/>
      </c>
      <c r="T1226" s="3"/>
      <c r="U1226" s="6"/>
      <c r="V1226" s="6"/>
      <c r="W1226" s="6"/>
      <c r="X1226" s="6"/>
      <c r="Y1226" s="6"/>
      <c r="Z1226" s="6"/>
      <c r="AA1226" s="6"/>
      <c r="AB1226" s="6"/>
      <c r="AC1226" s="6"/>
      <c r="AD1226" s="6"/>
      <c r="AE1226" s="6"/>
      <c r="AF1226" s="6"/>
      <c r="AG1226" s="6"/>
      <c r="AH1226" s="6"/>
      <c r="AI1226" s="6"/>
      <c r="AJ1226" s="6"/>
      <c r="AK1226" s="6"/>
      <c r="AW1226" s="122" t="str">
        <f t="shared" si="216"/>
        <v/>
      </c>
      <c r="AX1226" s="123" t="str">
        <f t="shared" si="217"/>
        <v/>
      </c>
      <c r="AY1226" s="124" t="str">
        <f t="shared" si="218"/>
        <v/>
      </c>
      <c r="AZ1226" s="124" t="str">
        <f t="shared" si="219"/>
        <v/>
      </c>
      <c r="BF1226" s="91"/>
    </row>
    <row r="1227" spans="1:58" s="78" customFormat="1" ht="14.25" x14ac:dyDescent="0.2">
      <c r="A1227" s="6"/>
      <c r="B1227" s="6"/>
      <c r="C1227" s="6"/>
      <c r="D1227" s="3"/>
      <c r="E1227" s="98" t="str">
        <f t="shared" si="215"/>
        <v/>
      </c>
      <c r="F1227" s="117"/>
      <c r="G1227" s="116" t="str">
        <f>IF(E1227="","",IF(Temp!optSeasCoef=0,1,INDEX($C$2:$C$13,IF(MOD(COUNT($E$2:E1227),seas_indx)=0,seas_indx,MOD(COUNT($E$2:E1227),seas_indx)))))</f>
        <v/>
      </c>
      <c r="H1227" s="97" t="str">
        <f>IFERROR(IF(Temp!fhor_indata=1,IF(COUNT($S$2:S1227)&lt;=XobsHor,"in-sample",IF(AND(COUNT($S$2:S1227)&lt;=XobsHor+XfHor,MOD(S1226,XobsHor)&lt;XfHor),"out-sample","")),IF(ISBLANK(F1227),"",IF(COUNT($F$2:F1227)&lt;=XobsHor-XfHor,"in-sample","out-sample"))),"")</f>
        <v/>
      </c>
      <c r="I1227" s="120" t="str">
        <f>IF(AND(ISBLANK(F1226),H1226="in-sample"),"",IF(AND(Temp!fhor_indata=1,H1226="out-sample",H1227="out-sample"),I1226,IF(AND(ISBLANK(F1227),H1226="out-sample"),"",IF(AND(Temp!optSeasCoef=0,Temp!sts_add=1),IF(H1226="in-sample",IF(Q1226=bigT,((pCell/bigT)*F1226)+((1-(pCell/bigT))*(I1226+J1226)),IF(OR(ISBLANK(F1227),COUNT($F$2:F1226)&lt;=pCell),F1226,((pCell/COUNT($F$2:F1226))*F1226)+((1-(pCell/COUNT($F$2:F1226)))*(I1226+J1226)))),I1226),IF(AND(Temp!optSeasCoef=0,Temp!sts_multp=1),IF(H1226="in-sample",IF(Q1226=bigT,((pCell/bigT)*F1226)+((1-(pCell/bigT))*(I1226*J1226)),IF(OR(ISBLANK(F1227),COUNT(F$2:$F1226)&lt;=pCell),F1226,((pCell/COUNT($F$2:F1226))*F1226)+((1-(pCell/COUNT($F$2:F1226)))*(I1226*J1226)))),I1226),IF(Temp!sts_add=1,IF(H1226="in-sample",IF(Q1226=bigT,((pCell/bigT)*AX1226)+((1-(pCell/bigT))*(I1226+J1226)),IF(OR(ISBLANK(F1227),COUNT($AX$2:AX1226)&lt;=pCell),AX1226,((pCell/COUNT($AX$2:AX1226))*AX1226)+((1-(pCell/COUNT($AX$2:AX1226)))*(I1226+J1226)))),I1226),IF(H1226="in-sample",IF(Q1226=bigT,((pCell/bigT)*AX1226)+((1-(pCell/bigT))*(I1226*J1226)),IF(OR(ISBLANK(F1227),COUNT($AX$2:AX1226)&lt;=pCell),AX1226,((pCell/COUNT($AX$2:AX1226))*AX1226)+((1-(pCell/COUNT($AX$2:AX1226)))*(I1226*J1226)))),I1226)))))))</f>
        <v/>
      </c>
      <c r="J1227" s="120" t="str">
        <f>IF(AND(ISBLANK(F1226),H1226="in-sample"),"",IF(AND(Temp!fhor_indata=1,H1226="out-sample",H1227="out-sample"),J1226,IF(AND(ISBLANK(F1227),H1226="out-sample"),"",IF(AND(Temp!optSeasCoef=0,Temp!sts_add=1),IF(H1226="in-sample",IF(Q1226=bigT,((qCell/bigT)*(I1227-I1226))+((1-(qCell/bigT))*J1226),IF(OR(ISBLANK(F1227),COUNT($F$2:F1226)&lt;=qCell),IF(COUNT($F$2:F1226)=1,0,F1226-F1225),((qCell/COUNT($F$2:F1226))*(I1227-I1226))+((1-(qCell/COUNT($F$2:F1226)))*J1226))),J1226),IF(AND(Temp!optSeasCoef=0,Temp!sts_multp=1),IF(H1226="in-sample",IF(Q1226=bigT,((qCell/bigT)*(I1227/I1226))+((1-(qCell/bigT))*J1226),IF(qCell=0,1,IF(OR(ISBLANK(F1227),COUNT($F$2:F1226)&lt;=qCell),IF(COUNT($F$2:F1226)=1,1,F1226/F1225),((qCell/COUNT($F$2:F1226))*(I1227/I1226))+((1-(qCell/COUNT($F$2:F1226)))*J1226)))),J1226),IF(Temp!sts_add=1,IF(H1226="in-sample",IF(Q1226=bigT,((qCell/bigT)*(I1227-I1226))+((1-(qCell/bigT))*J1226),IF(OR(ISBLANK(F1227),COUNT($AX$2:AX1226)&lt;=qCell),IF(COUNT($AX$2:AX1226)=1,0,AX1226-AX1225),((qCell/COUNT($AX$2:AX1226))*(I1227-I1226))+((1-(qCell/COUNT($AX$2:AX1226)))*J1226))),J1226),IF(H1226="in-sample",IF(Q1226=bigT,((qCell/bigT)*(I1227/I1226))+((1-(qCell/bigT))*J1226),IF(qCell=0,1,IF(OR(ISBLANK(F1227),COUNT($AX$2:AX1226)&lt;=qCell),IF(COUNT($AX$2:AX1226)=1,1,AX1226/AX1225),((qCell/COUNT($AX$2:AX1226))*(I1227/I1226))+((1-(qCell/COUNT($AX$2:AX1226)))*J1226)))),J1226)))))))</f>
        <v/>
      </c>
      <c r="K1227" s="120" t="str">
        <f>IF(H1227="","",IF(AND(Temp!optSeasCoef=0,Temp!sts_add=1),IF(H1227="out-sample",I1227+(Q1227*J1227),I1227+J1227),IF(AND(Temp!optSeasCoef=0,Temp!sts_multp=1),IF(H1227="out-sample",I1227*(J1227^Q1227),I1227*J1227),IF(Temp!sts_add=1,IF(H1227="out-sample",(I1227+(Q1227*J1227))*G1227,(I1227+J1227)*G1227),IF(H1227="out-sample",I1227*(J1227^Q1227)*G1227,I1227*J1227*G1227)))))</f>
        <v/>
      </c>
      <c r="L1227" s="116" t="str">
        <f t="shared" si="209"/>
        <v/>
      </c>
      <c r="M1227" s="116" t="str">
        <f t="shared" si="210"/>
        <v/>
      </c>
      <c r="N1227" s="116" t="str">
        <f t="shared" si="211"/>
        <v/>
      </c>
      <c r="O1227" s="116" t="str">
        <f t="shared" si="212"/>
        <v/>
      </c>
      <c r="P1227" s="116" t="str">
        <f t="shared" si="213"/>
        <v/>
      </c>
      <c r="Q1227" s="94" t="str">
        <f>IF(AND(Temp!fhor_indata=1,ISBLANK(F1227),H1226="in-sample"),1,IF(AND(Temp!fhor_indata=1,H1226="out-sample",Q1226&lt;XfHor),Q1226+1,IF(ISBLANK(F1227),"",IF(AND(H1227="out-sample",H1226="in-sample"),1,IF(AND(H1227="out-sample",H1226="out-sample"),Q1226+1,IF(ISNUMBER(Q1226),Q1226+1,1))))))</f>
        <v/>
      </c>
      <c r="R1227" s="94" t="str">
        <f t="shared" si="214"/>
        <v/>
      </c>
      <c r="S1227" s="94" t="str">
        <f>IF(Temp!fhor_indata=1,IF(S1226=XobsHor,1,IF(COUNT($S$2:S1226)&lt;=XobsHor,S1226+1,IF(AND(COUNT($S$2:S1226)&lt;=XobsHor+XfHor,IFERROR(MOD(S1226,XobsHor)&lt;XfHor,FALSE)),S1226+1,""))),IF(ISBLANK(F1227),"",IF(S1226=maxP,1,IF(S1226&lt;maxP,S1226+1,IF(COUNT($S$2:S1227)&lt;=XobsHor,S1226+1,"")))))</f>
        <v/>
      </c>
      <c r="T1227" s="3"/>
      <c r="U1227" s="6"/>
      <c r="V1227" s="6"/>
      <c r="W1227" s="6"/>
      <c r="X1227" s="6"/>
      <c r="Y1227" s="6"/>
      <c r="Z1227" s="6"/>
      <c r="AA1227" s="6"/>
      <c r="AB1227" s="6"/>
      <c r="AC1227" s="6"/>
      <c r="AD1227" s="6"/>
      <c r="AE1227" s="6"/>
      <c r="AF1227" s="6"/>
      <c r="AG1227" s="6"/>
      <c r="AH1227" s="6"/>
      <c r="AI1227" s="6"/>
      <c r="AJ1227" s="6"/>
      <c r="AK1227" s="6"/>
      <c r="AW1227" s="122" t="str">
        <f t="shared" si="216"/>
        <v/>
      </c>
      <c r="AX1227" s="123" t="str">
        <f t="shared" si="217"/>
        <v/>
      </c>
      <c r="AY1227" s="124" t="str">
        <f t="shared" si="218"/>
        <v/>
      </c>
      <c r="AZ1227" s="124" t="str">
        <f t="shared" si="219"/>
        <v/>
      </c>
      <c r="BF1227" s="91"/>
    </row>
    <row r="1228" spans="1:58" s="78" customFormat="1" ht="14.25" x14ac:dyDescent="0.2">
      <c r="A1228" s="6"/>
      <c r="B1228" s="6"/>
      <c r="C1228" s="6"/>
      <c r="D1228" s="3"/>
      <c r="E1228" s="98" t="str">
        <f t="shared" si="215"/>
        <v/>
      </c>
      <c r="F1228" s="117"/>
      <c r="G1228" s="116" t="str">
        <f>IF(E1228="","",IF(Temp!optSeasCoef=0,1,INDEX($C$2:$C$13,IF(MOD(COUNT($E$2:E1228),seas_indx)=0,seas_indx,MOD(COUNT($E$2:E1228),seas_indx)))))</f>
        <v/>
      </c>
      <c r="H1228" s="97" t="str">
        <f>IFERROR(IF(Temp!fhor_indata=1,IF(COUNT($S$2:S1228)&lt;=XobsHor,"in-sample",IF(AND(COUNT($S$2:S1228)&lt;=XobsHor+XfHor,MOD(S1227,XobsHor)&lt;XfHor),"out-sample","")),IF(ISBLANK(F1228),"",IF(COUNT($F$2:F1228)&lt;=XobsHor-XfHor,"in-sample","out-sample"))),"")</f>
        <v/>
      </c>
      <c r="I1228" s="120" t="str">
        <f>IF(AND(ISBLANK(F1227),H1227="in-sample"),"",IF(AND(Temp!fhor_indata=1,H1227="out-sample",H1228="out-sample"),I1227,IF(AND(ISBLANK(F1228),H1227="out-sample"),"",IF(AND(Temp!optSeasCoef=0,Temp!sts_add=1),IF(H1227="in-sample",IF(Q1227=bigT,((pCell/bigT)*F1227)+((1-(pCell/bigT))*(I1227+J1227)),IF(OR(ISBLANK(F1228),COUNT($F$2:F1227)&lt;=pCell),F1227,((pCell/COUNT($F$2:F1227))*F1227)+((1-(pCell/COUNT($F$2:F1227)))*(I1227+J1227)))),I1227),IF(AND(Temp!optSeasCoef=0,Temp!sts_multp=1),IF(H1227="in-sample",IF(Q1227=bigT,((pCell/bigT)*F1227)+((1-(pCell/bigT))*(I1227*J1227)),IF(OR(ISBLANK(F1228),COUNT(F$2:$F1227)&lt;=pCell),F1227,((pCell/COUNT($F$2:F1227))*F1227)+((1-(pCell/COUNT($F$2:F1227)))*(I1227*J1227)))),I1227),IF(Temp!sts_add=1,IF(H1227="in-sample",IF(Q1227=bigT,((pCell/bigT)*AX1227)+((1-(pCell/bigT))*(I1227+J1227)),IF(OR(ISBLANK(F1228),COUNT($AX$2:AX1227)&lt;=pCell),AX1227,((pCell/COUNT($AX$2:AX1227))*AX1227)+((1-(pCell/COUNT($AX$2:AX1227)))*(I1227+J1227)))),I1227),IF(H1227="in-sample",IF(Q1227=bigT,((pCell/bigT)*AX1227)+((1-(pCell/bigT))*(I1227*J1227)),IF(OR(ISBLANK(F1228),COUNT($AX$2:AX1227)&lt;=pCell),AX1227,((pCell/COUNT($AX$2:AX1227))*AX1227)+((1-(pCell/COUNT($AX$2:AX1227)))*(I1227*J1227)))),I1227)))))))</f>
        <v/>
      </c>
      <c r="J1228" s="120" t="str">
        <f>IF(AND(ISBLANK(F1227),H1227="in-sample"),"",IF(AND(Temp!fhor_indata=1,H1227="out-sample",H1228="out-sample"),J1227,IF(AND(ISBLANK(F1228),H1227="out-sample"),"",IF(AND(Temp!optSeasCoef=0,Temp!sts_add=1),IF(H1227="in-sample",IF(Q1227=bigT,((qCell/bigT)*(I1228-I1227))+((1-(qCell/bigT))*J1227),IF(OR(ISBLANK(F1228),COUNT($F$2:F1227)&lt;=qCell),IF(COUNT($F$2:F1227)=1,0,F1227-F1226),((qCell/COUNT($F$2:F1227))*(I1228-I1227))+((1-(qCell/COUNT($F$2:F1227)))*J1227))),J1227),IF(AND(Temp!optSeasCoef=0,Temp!sts_multp=1),IF(H1227="in-sample",IF(Q1227=bigT,((qCell/bigT)*(I1228/I1227))+((1-(qCell/bigT))*J1227),IF(qCell=0,1,IF(OR(ISBLANK(F1228),COUNT($F$2:F1227)&lt;=qCell),IF(COUNT($F$2:F1227)=1,1,F1227/F1226),((qCell/COUNT($F$2:F1227))*(I1228/I1227))+((1-(qCell/COUNT($F$2:F1227)))*J1227)))),J1227),IF(Temp!sts_add=1,IF(H1227="in-sample",IF(Q1227=bigT,((qCell/bigT)*(I1228-I1227))+((1-(qCell/bigT))*J1227),IF(OR(ISBLANK(F1228),COUNT($AX$2:AX1227)&lt;=qCell),IF(COUNT($AX$2:AX1227)=1,0,AX1227-AX1226),((qCell/COUNT($AX$2:AX1227))*(I1228-I1227))+((1-(qCell/COUNT($AX$2:AX1227)))*J1227))),J1227),IF(H1227="in-sample",IF(Q1227=bigT,((qCell/bigT)*(I1228/I1227))+((1-(qCell/bigT))*J1227),IF(qCell=0,1,IF(OR(ISBLANK(F1228),COUNT($AX$2:AX1227)&lt;=qCell),IF(COUNT($AX$2:AX1227)=1,1,AX1227/AX1226),((qCell/COUNT($AX$2:AX1227))*(I1228/I1227))+((1-(qCell/COUNT($AX$2:AX1227)))*J1227)))),J1227)))))))</f>
        <v/>
      </c>
      <c r="K1228" s="120" t="str">
        <f>IF(H1228="","",IF(AND(Temp!optSeasCoef=0,Temp!sts_add=1),IF(H1228="out-sample",I1228+(Q1228*J1228),I1228+J1228),IF(AND(Temp!optSeasCoef=0,Temp!sts_multp=1),IF(H1228="out-sample",I1228*(J1228^Q1228),I1228*J1228),IF(Temp!sts_add=1,IF(H1228="out-sample",(I1228+(Q1228*J1228))*G1228,(I1228+J1228)*G1228),IF(H1228="out-sample",I1228*(J1228^Q1228)*G1228,I1228*J1228*G1228)))))</f>
        <v/>
      </c>
      <c r="L1228" s="116" t="str">
        <f t="shared" si="209"/>
        <v/>
      </c>
      <c r="M1228" s="116" t="str">
        <f t="shared" si="210"/>
        <v/>
      </c>
      <c r="N1228" s="116" t="str">
        <f t="shared" si="211"/>
        <v/>
      </c>
      <c r="O1228" s="116" t="str">
        <f t="shared" si="212"/>
        <v/>
      </c>
      <c r="P1228" s="116" t="str">
        <f t="shared" si="213"/>
        <v/>
      </c>
      <c r="Q1228" s="94" t="str">
        <f>IF(AND(Temp!fhor_indata=1,ISBLANK(F1228),H1227="in-sample"),1,IF(AND(Temp!fhor_indata=1,H1227="out-sample",Q1227&lt;XfHor),Q1227+1,IF(ISBLANK(F1228),"",IF(AND(H1228="out-sample",H1227="in-sample"),1,IF(AND(H1228="out-sample",H1227="out-sample"),Q1227+1,IF(ISNUMBER(Q1227),Q1227+1,1))))))</f>
        <v/>
      </c>
      <c r="R1228" s="94" t="str">
        <f t="shared" si="214"/>
        <v/>
      </c>
      <c r="S1228" s="94" t="str">
        <f>IF(Temp!fhor_indata=1,IF(S1227=XobsHor,1,IF(COUNT($S$2:S1227)&lt;=XobsHor,S1227+1,IF(AND(COUNT($S$2:S1227)&lt;=XobsHor+XfHor,IFERROR(MOD(S1227,XobsHor)&lt;XfHor,FALSE)),S1227+1,""))),IF(ISBLANK(F1228),"",IF(S1227=maxP,1,IF(S1227&lt;maxP,S1227+1,IF(COUNT($S$2:S1228)&lt;=XobsHor,S1227+1,"")))))</f>
        <v/>
      </c>
      <c r="T1228" s="3"/>
      <c r="U1228" s="6"/>
      <c r="V1228" s="6"/>
      <c r="W1228" s="6"/>
      <c r="X1228" s="6"/>
      <c r="Y1228" s="6"/>
      <c r="Z1228" s="6"/>
      <c r="AA1228" s="6"/>
      <c r="AB1228" s="6"/>
      <c r="AC1228" s="6"/>
      <c r="AD1228" s="6"/>
      <c r="AE1228" s="6"/>
      <c r="AF1228" s="6"/>
      <c r="AG1228" s="6"/>
      <c r="AH1228" s="6"/>
      <c r="AI1228" s="6"/>
      <c r="AJ1228" s="6"/>
      <c r="AK1228" s="6"/>
      <c r="AW1228" s="122" t="str">
        <f t="shared" si="216"/>
        <v/>
      </c>
      <c r="AX1228" s="123" t="str">
        <f t="shared" si="217"/>
        <v/>
      </c>
      <c r="AY1228" s="124" t="str">
        <f t="shared" si="218"/>
        <v/>
      </c>
      <c r="AZ1228" s="124" t="str">
        <f t="shared" si="219"/>
        <v/>
      </c>
      <c r="BF1228" s="91"/>
    </row>
    <row r="1229" spans="1:58" s="78" customFormat="1" ht="14.25" x14ac:dyDescent="0.2">
      <c r="A1229" s="6"/>
      <c r="B1229" s="6"/>
      <c r="C1229" s="6"/>
      <c r="D1229" s="3"/>
      <c r="E1229" s="98" t="str">
        <f t="shared" si="215"/>
        <v/>
      </c>
      <c r="F1229" s="117"/>
      <c r="G1229" s="116" t="str">
        <f>IF(E1229="","",IF(Temp!optSeasCoef=0,1,INDEX($C$2:$C$13,IF(MOD(COUNT($E$2:E1229),seas_indx)=0,seas_indx,MOD(COUNT($E$2:E1229),seas_indx)))))</f>
        <v/>
      </c>
      <c r="H1229" s="97" t="str">
        <f>IFERROR(IF(Temp!fhor_indata=1,IF(COUNT($S$2:S1229)&lt;=XobsHor,"in-sample",IF(AND(COUNT($S$2:S1229)&lt;=XobsHor+XfHor,MOD(S1228,XobsHor)&lt;XfHor),"out-sample","")),IF(ISBLANK(F1229),"",IF(COUNT($F$2:F1229)&lt;=XobsHor-XfHor,"in-sample","out-sample"))),"")</f>
        <v/>
      </c>
      <c r="I1229" s="120" t="str">
        <f>IF(AND(ISBLANK(F1228),H1228="in-sample"),"",IF(AND(Temp!fhor_indata=1,H1228="out-sample",H1229="out-sample"),I1228,IF(AND(ISBLANK(F1229),H1228="out-sample"),"",IF(AND(Temp!optSeasCoef=0,Temp!sts_add=1),IF(H1228="in-sample",IF(Q1228=bigT,((pCell/bigT)*F1228)+((1-(pCell/bigT))*(I1228+J1228)),IF(OR(ISBLANK(F1229),COUNT($F$2:F1228)&lt;=pCell),F1228,((pCell/COUNT($F$2:F1228))*F1228)+((1-(pCell/COUNT($F$2:F1228)))*(I1228+J1228)))),I1228),IF(AND(Temp!optSeasCoef=0,Temp!sts_multp=1),IF(H1228="in-sample",IF(Q1228=bigT,((pCell/bigT)*F1228)+((1-(pCell/bigT))*(I1228*J1228)),IF(OR(ISBLANK(F1229),COUNT(F$2:$F1228)&lt;=pCell),F1228,((pCell/COUNT($F$2:F1228))*F1228)+((1-(pCell/COUNT($F$2:F1228)))*(I1228*J1228)))),I1228),IF(Temp!sts_add=1,IF(H1228="in-sample",IF(Q1228=bigT,((pCell/bigT)*AX1228)+((1-(pCell/bigT))*(I1228+J1228)),IF(OR(ISBLANK(F1229),COUNT($AX$2:AX1228)&lt;=pCell),AX1228,((pCell/COUNT($AX$2:AX1228))*AX1228)+((1-(pCell/COUNT($AX$2:AX1228)))*(I1228+J1228)))),I1228),IF(H1228="in-sample",IF(Q1228=bigT,((pCell/bigT)*AX1228)+((1-(pCell/bigT))*(I1228*J1228)),IF(OR(ISBLANK(F1229),COUNT($AX$2:AX1228)&lt;=pCell),AX1228,((pCell/COUNT($AX$2:AX1228))*AX1228)+((1-(pCell/COUNT($AX$2:AX1228)))*(I1228*J1228)))),I1228)))))))</f>
        <v/>
      </c>
      <c r="J1229" s="120" t="str">
        <f>IF(AND(ISBLANK(F1228),H1228="in-sample"),"",IF(AND(Temp!fhor_indata=1,H1228="out-sample",H1229="out-sample"),J1228,IF(AND(ISBLANK(F1229),H1228="out-sample"),"",IF(AND(Temp!optSeasCoef=0,Temp!sts_add=1),IF(H1228="in-sample",IF(Q1228=bigT,((qCell/bigT)*(I1229-I1228))+((1-(qCell/bigT))*J1228),IF(OR(ISBLANK(F1229),COUNT($F$2:F1228)&lt;=qCell),IF(COUNT($F$2:F1228)=1,0,F1228-F1227),((qCell/COUNT($F$2:F1228))*(I1229-I1228))+((1-(qCell/COUNT($F$2:F1228)))*J1228))),J1228),IF(AND(Temp!optSeasCoef=0,Temp!sts_multp=1),IF(H1228="in-sample",IF(Q1228=bigT,((qCell/bigT)*(I1229/I1228))+((1-(qCell/bigT))*J1228),IF(qCell=0,1,IF(OR(ISBLANK(F1229),COUNT($F$2:F1228)&lt;=qCell),IF(COUNT($F$2:F1228)=1,1,F1228/F1227),((qCell/COUNT($F$2:F1228))*(I1229/I1228))+((1-(qCell/COUNT($F$2:F1228)))*J1228)))),J1228),IF(Temp!sts_add=1,IF(H1228="in-sample",IF(Q1228=bigT,((qCell/bigT)*(I1229-I1228))+((1-(qCell/bigT))*J1228),IF(OR(ISBLANK(F1229),COUNT($AX$2:AX1228)&lt;=qCell),IF(COUNT($AX$2:AX1228)=1,0,AX1228-AX1227),((qCell/COUNT($AX$2:AX1228))*(I1229-I1228))+((1-(qCell/COUNT($AX$2:AX1228)))*J1228))),J1228),IF(H1228="in-sample",IF(Q1228=bigT,((qCell/bigT)*(I1229/I1228))+((1-(qCell/bigT))*J1228),IF(qCell=0,1,IF(OR(ISBLANK(F1229),COUNT($AX$2:AX1228)&lt;=qCell),IF(COUNT($AX$2:AX1228)=1,1,AX1228/AX1227),((qCell/COUNT($AX$2:AX1228))*(I1229/I1228))+((1-(qCell/COUNT($AX$2:AX1228)))*J1228)))),J1228)))))))</f>
        <v/>
      </c>
      <c r="K1229" s="120" t="str">
        <f>IF(H1229="","",IF(AND(Temp!optSeasCoef=0,Temp!sts_add=1),IF(H1229="out-sample",I1229+(Q1229*J1229),I1229+J1229),IF(AND(Temp!optSeasCoef=0,Temp!sts_multp=1),IF(H1229="out-sample",I1229*(J1229^Q1229),I1229*J1229),IF(Temp!sts_add=1,IF(H1229="out-sample",(I1229+(Q1229*J1229))*G1229,(I1229+J1229)*G1229),IF(H1229="out-sample",I1229*(J1229^Q1229)*G1229,I1229*J1229*G1229)))))</f>
        <v/>
      </c>
      <c r="L1229" s="116" t="str">
        <f t="shared" si="209"/>
        <v/>
      </c>
      <c r="M1229" s="116" t="str">
        <f t="shared" si="210"/>
        <v/>
      </c>
      <c r="N1229" s="116" t="str">
        <f t="shared" si="211"/>
        <v/>
      </c>
      <c r="O1229" s="116" t="str">
        <f t="shared" si="212"/>
        <v/>
      </c>
      <c r="P1229" s="116" t="str">
        <f t="shared" si="213"/>
        <v/>
      </c>
      <c r="Q1229" s="94" t="str">
        <f>IF(AND(Temp!fhor_indata=1,ISBLANK(F1229),H1228="in-sample"),1,IF(AND(Temp!fhor_indata=1,H1228="out-sample",Q1228&lt;XfHor),Q1228+1,IF(ISBLANK(F1229),"",IF(AND(H1229="out-sample",H1228="in-sample"),1,IF(AND(H1229="out-sample",H1228="out-sample"),Q1228+1,IF(ISNUMBER(Q1228),Q1228+1,1))))))</f>
        <v/>
      </c>
      <c r="R1229" s="94" t="str">
        <f t="shared" si="214"/>
        <v/>
      </c>
      <c r="S1229" s="94" t="str">
        <f>IF(Temp!fhor_indata=1,IF(S1228=XobsHor,1,IF(COUNT($S$2:S1228)&lt;=XobsHor,S1228+1,IF(AND(COUNT($S$2:S1228)&lt;=XobsHor+XfHor,IFERROR(MOD(S1228,XobsHor)&lt;XfHor,FALSE)),S1228+1,""))),IF(ISBLANK(F1229),"",IF(S1228=maxP,1,IF(S1228&lt;maxP,S1228+1,IF(COUNT($S$2:S1229)&lt;=XobsHor,S1228+1,"")))))</f>
        <v/>
      </c>
      <c r="T1229" s="3"/>
      <c r="U1229" s="6"/>
      <c r="V1229" s="6"/>
      <c r="W1229" s="6"/>
      <c r="X1229" s="6"/>
      <c r="Y1229" s="6"/>
      <c r="Z1229" s="6"/>
      <c r="AA1229" s="6"/>
      <c r="AB1229" s="6"/>
      <c r="AC1229" s="6"/>
      <c r="AD1229" s="6"/>
      <c r="AE1229" s="6"/>
      <c r="AF1229" s="6"/>
      <c r="AG1229" s="6"/>
      <c r="AH1229" s="6"/>
      <c r="AI1229" s="6"/>
      <c r="AJ1229" s="6"/>
      <c r="AK1229" s="6"/>
      <c r="AW1229" s="122" t="str">
        <f t="shared" si="216"/>
        <v/>
      </c>
      <c r="AX1229" s="123" t="str">
        <f t="shared" si="217"/>
        <v/>
      </c>
      <c r="AY1229" s="124" t="str">
        <f t="shared" si="218"/>
        <v/>
      </c>
      <c r="AZ1229" s="124" t="str">
        <f t="shared" si="219"/>
        <v/>
      </c>
      <c r="BF1229" s="91"/>
    </row>
    <row r="1230" spans="1:58" s="78" customFormat="1" ht="14.25" x14ac:dyDescent="0.2">
      <c r="A1230" s="6"/>
      <c r="B1230" s="6"/>
      <c r="C1230" s="6"/>
      <c r="D1230" s="3"/>
      <c r="E1230" s="98" t="str">
        <f t="shared" si="215"/>
        <v/>
      </c>
      <c r="F1230" s="117"/>
      <c r="G1230" s="116" t="str">
        <f>IF(E1230="","",IF(Temp!optSeasCoef=0,1,INDEX($C$2:$C$13,IF(MOD(COUNT($E$2:E1230),seas_indx)=0,seas_indx,MOD(COUNT($E$2:E1230),seas_indx)))))</f>
        <v/>
      </c>
      <c r="H1230" s="97" t="str">
        <f>IFERROR(IF(Temp!fhor_indata=1,IF(COUNT($S$2:S1230)&lt;=XobsHor,"in-sample",IF(AND(COUNT($S$2:S1230)&lt;=XobsHor+XfHor,MOD(S1229,XobsHor)&lt;XfHor),"out-sample","")),IF(ISBLANK(F1230),"",IF(COUNT($F$2:F1230)&lt;=XobsHor-XfHor,"in-sample","out-sample"))),"")</f>
        <v/>
      </c>
      <c r="I1230" s="120" t="str">
        <f>IF(AND(ISBLANK(F1229),H1229="in-sample"),"",IF(AND(Temp!fhor_indata=1,H1229="out-sample",H1230="out-sample"),I1229,IF(AND(ISBLANK(F1230),H1229="out-sample"),"",IF(AND(Temp!optSeasCoef=0,Temp!sts_add=1),IF(H1229="in-sample",IF(Q1229=bigT,((pCell/bigT)*F1229)+((1-(pCell/bigT))*(I1229+J1229)),IF(OR(ISBLANK(F1230),COUNT($F$2:F1229)&lt;=pCell),F1229,((pCell/COUNT($F$2:F1229))*F1229)+((1-(pCell/COUNT($F$2:F1229)))*(I1229+J1229)))),I1229),IF(AND(Temp!optSeasCoef=0,Temp!sts_multp=1),IF(H1229="in-sample",IF(Q1229=bigT,((pCell/bigT)*F1229)+((1-(pCell/bigT))*(I1229*J1229)),IF(OR(ISBLANK(F1230),COUNT(F$2:$F1229)&lt;=pCell),F1229,((pCell/COUNT($F$2:F1229))*F1229)+((1-(pCell/COUNT($F$2:F1229)))*(I1229*J1229)))),I1229),IF(Temp!sts_add=1,IF(H1229="in-sample",IF(Q1229=bigT,((pCell/bigT)*AX1229)+((1-(pCell/bigT))*(I1229+J1229)),IF(OR(ISBLANK(F1230),COUNT($AX$2:AX1229)&lt;=pCell),AX1229,((pCell/COUNT($AX$2:AX1229))*AX1229)+((1-(pCell/COUNT($AX$2:AX1229)))*(I1229+J1229)))),I1229),IF(H1229="in-sample",IF(Q1229=bigT,((pCell/bigT)*AX1229)+((1-(pCell/bigT))*(I1229*J1229)),IF(OR(ISBLANK(F1230),COUNT($AX$2:AX1229)&lt;=pCell),AX1229,((pCell/COUNT($AX$2:AX1229))*AX1229)+((1-(pCell/COUNT($AX$2:AX1229)))*(I1229*J1229)))),I1229)))))))</f>
        <v/>
      </c>
      <c r="J1230" s="120" t="str">
        <f>IF(AND(ISBLANK(F1229),H1229="in-sample"),"",IF(AND(Temp!fhor_indata=1,H1229="out-sample",H1230="out-sample"),J1229,IF(AND(ISBLANK(F1230),H1229="out-sample"),"",IF(AND(Temp!optSeasCoef=0,Temp!sts_add=1),IF(H1229="in-sample",IF(Q1229=bigT,((qCell/bigT)*(I1230-I1229))+((1-(qCell/bigT))*J1229),IF(OR(ISBLANK(F1230),COUNT($F$2:F1229)&lt;=qCell),IF(COUNT($F$2:F1229)=1,0,F1229-F1228),((qCell/COUNT($F$2:F1229))*(I1230-I1229))+((1-(qCell/COUNT($F$2:F1229)))*J1229))),J1229),IF(AND(Temp!optSeasCoef=0,Temp!sts_multp=1),IF(H1229="in-sample",IF(Q1229=bigT,((qCell/bigT)*(I1230/I1229))+((1-(qCell/bigT))*J1229),IF(qCell=0,1,IF(OR(ISBLANK(F1230),COUNT($F$2:F1229)&lt;=qCell),IF(COUNT($F$2:F1229)=1,1,F1229/F1228),((qCell/COUNT($F$2:F1229))*(I1230/I1229))+((1-(qCell/COUNT($F$2:F1229)))*J1229)))),J1229),IF(Temp!sts_add=1,IF(H1229="in-sample",IF(Q1229=bigT,((qCell/bigT)*(I1230-I1229))+((1-(qCell/bigT))*J1229),IF(OR(ISBLANK(F1230),COUNT($AX$2:AX1229)&lt;=qCell),IF(COUNT($AX$2:AX1229)=1,0,AX1229-AX1228),((qCell/COUNT($AX$2:AX1229))*(I1230-I1229))+((1-(qCell/COUNT($AX$2:AX1229)))*J1229))),J1229),IF(H1229="in-sample",IF(Q1229=bigT,((qCell/bigT)*(I1230/I1229))+((1-(qCell/bigT))*J1229),IF(qCell=0,1,IF(OR(ISBLANK(F1230),COUNT($AX$2:AX1229)&lt;=qCell),IF(COUNT($AX$2:AX1229)=1,1,AX1229/AX1228),((qCell/COUNT($AX$2:AX1229))*(I1230/I1229))+((1-(qCell/COUNT($AX$2:AX1229)))*J1229)))),J1229)))))))</f>
        <v/>
      </c>
      <c r="K1230" s="120" t="str">
        <f>IF(H1230="","",IF(AND(Temp!optSeasCoef=0,Temp!sts_add=1),IF(H1230="out-sample",I1230+(Q1230*J1230),I1230+J1230),IF(AND(Temp!optSeasCoef=0,Temp!sts_multp=1),IF(H1230="out-sample",I1230*(J1230^Q1230),I1230*J1230),IF(Temp!sts_add=1,IF(H1230="out-sample",(I1230+(Q1230*J1230))*G1230,(I1230+J1230)*G1230),IF(H1230="out-sample",I1230*(J1230^Q1230)*G1230,I1230*J1230*G1230)))))</f>
        <v/>
      </c>
      <c r="L1230" s="116" t="str">
        <f t="shared" si="209"/>
        <v/>
      </c>
      <c r="M1230" s="116" t="str">
        <f t="shared" si="210"/>
        <v/>
      </c>
      <c r="N1230" s="116" t="str">
        <f t="shared" si="211"/>
        <v/>
      </c>
      <c r="O1230" s="116" t="str">
        <f t="shared" si="212"/>
        <v/>
      </c>
      <c r="P1230" s="116" t="str">
        <f t="shared" si="213"/>
        <v/>
      </c>
      <c r="Q1230" s="94" t="str">
        <f>IF(AND(Temp!fhor_indata=1,ISBLANK(F1230),H1229="in-sample"),1,IF(AND(Temp!fhor_indata=1,H1229="out-sample",Q1229&lt;XfHor),Q1229+1,IF(ISBLANK(F1230),"",IF(AND(H1230="out-sample",H1229="in-sample"),1,IF(AND(H1230="out-sample",H1229="out-sample"),Q1229+1,IF(ISNUMBER(Q1229),Q1229+1,1))))))</f>
        <v/>
      </c>
      <c r="R1230" s="94" t="str">
        <f t="shared" si="214"/>
        <v/>
      </c>
      <c r="S1230" s="94" t="str">
        <f>IF(Temp!fhor_indata=1,IF(S1229=XobsHor,1,IF(COUNT($S$2:S1229)&lt;=XobsHor,S1229+1,IF(AND(COUNT($S$2:S1229)&lt;=XobsHor+XfHor,IFERROR(MOD(S1229,XobsHor)&lt;XfHor,FALSE)),S1229+1,""))),IF(ISBLANK(F1230),"",IF(S1229=maxP,1,IF(S1229&lt;maxP,S1229+1,IF(COUNT($S$2:S1230)&lt;=XobsHor,S1229+1,"")))))</f>
        <v/>
      </c>
      <c r="T1230" s="3"/>
      <c r="U1230" s="6"/>
      <c r="V1230" s="6"/>
      <c r="W1230" s="6"/>
      <c r="X1230" s="6"/>
      <c r="Y1230" s="6"/>
      <c r="Z1230" s="6"/>
      <c r="AA1230" s="6"/>
      <c r="AB1230" s="6"/>
      <c r="AC1230" s="6"/>
      <c r="AD1230" s="6"/>
      <c r="AE1230" s="6"/>
      <c r="AF1230" s="6"/>
      <c r="AG1230" s="6"/>
      <c r="AH1230" s="6"/>
      <c r="AI1230" s="6"/>
      <c r="AJ1230" s="6"/>
      <c r="AK1230" s="6"/>
      <c r="AW1230" s="122" t="str">
        <f t="shared" si="216"/>
        <v/>
      </c>
      <c r="AX1230" s="123" t="str">
        <f t="shared" si="217"/>
        <v/>
      </c>
      <c r="AY1230" s="124" t="str">
        <f t="shared" si="218"/>
        <v/>
      </c>
      <c r="AZ1230" s="124" t="str">
        <f t="shared" si="219"/>
        <v/>
      </c>
      <c r="BF1230" s="91"/>
    </row>
    <row r="1231" spans="1:58" s="78" customFormat="1" ht="14.25" x14ac:dyDescent="0.2">
      <c r="A1231" s="6"/>
      <c r="B1231" s="6"/>
      <c r="C1231" s="6"/>
      <c r="D1231" s="3"/>
      <c r="E1231" s="98" t="str">
        <f t="shared" si="215"/>
        <v/>
      </c>
      <c r="F1231" s="117"/>
      <c r="G1231" s="116" t="str">
        <f>IF(E1231="","",IF(Temp!optSeasCoef=0,1,INDEX($C$2:$C$13,IF(MOD(COUNT($E$2:E1231),seas_indx)=0,seas_indx,MOD(COUNT($E$2:E1231),seas_indx)))))</f>
        <v/>
      </c>
      <c r="H1231" s="97" t="str">
        <f>IFERROR(IF(Temp!fhor_indata=1,IF(COUNT($S$2:S1231)&lt;=XobsHor,"in-sample",IF(AND(COUNT($S$2:S1231)&lt;=XobsHor+XfHor,MOD(S1230,XobsHor)&lt;XfHor),"out-sample","")),IF(ISBLANK(F1231),"",IF(COUNT($F$2:F1231)&lt;=XobsHor-XfHor,"in-sample","out-sample"))),"")</f>
        <v/>
      </c>
      <c r="I1231" s="120" t="str">
        <f>IF(AND(ISBLANK(F1230),H1230="in-sample"),"",IF(AND(Temp!fhor_indata=1,H1230="out-sample",H1231="out-sample"),I1230,IF(AND(ISBLANK(F1231),H1230="out-sample"),"",IF(AND(Temp!optSeasCoef=0,Temp!sts_add=1),IF(H1230="in-sample",IF(Q1230=bigT,((pCell/bigT)*F1230)+((1-(pCell/bigT))*(I1230+J1230)),IF(OR(ISBLANK(F1231),COUNT($F$2:F1230)&lt;=pCell),F1230,((pCell/COUNT($F$2:F1230))*F1230)+((1-(pCell/COUNT($F$2:F1230)))*(I1230+J1230)))),I1230),IF(AND(Temp!optSeasCoef=0,Temp!sts_multp=1),IF(H1230="in-sample",IF(Q1230=bigT,((pCell/bigT)*F1230)+((1-(pCell/bigT))*(I1230*J1230)),IF(OR(ISBLANK(F1231),COUNT(F$2:$F1230)&lt;=pCell),F1230,((pCell/COUNT($F$2:F1230))*F1230)+((1-(pCell/COUNT($F$2:F1230)))*(I1230*J1230)))),I1230),IF(Temp!sts_add=1,IF(H1230="in-sample",IF(Q1230=bigT,((pCell/bigT)*AX1230)+((1-(pCell/bigT))*(I1230+J1230)),IF(OR(ISBLANK(F1231),COUNT($AX$2:AX1230)&lt;=pCell),AX1230,((pCell/COUNT($AX$2:AX1230))*AX1230)+((1-(pCell/COUNT($AX$2:AX1230)))*(I1230+J1230)))),I1230),IF(H1230="in-sample",IF(Q1230=bigT,((pCell/bigT)*AX1230)+((1-(pCell/bigT))*(I1230*J1230)),IF(OR(ISBLANK(F1231),COUNT($AX$2:AX1230)&lt;=pCell),AX1230,((pCell/COUNT($AX$2:AX1230))*AX1230)+((1-(pCell/COUNT($AX$2:AX1230)))*(I1230*J1230)))),I1230)))))))</f>
        <v/>
      </c>
      <c r="J1231" s="120" t="str">
        <f>IF(AND(ISBLANK(F1230),H1230="in-sample"),"",IF(AND(Temp!fhor_indata=1,H1230="out-sample",H1231="out-sample"),J1230,IF(AND(ISBLANK(F1231),H1230="out-sample"),"",IF(AND(Temp!optSeasCoef=0,Temp!sts_add=1),IF(H1230="in-sample",IF(Q1230=bigT,((qCell/bigT)*(I1231-I1230))+((1-(qCell/bigT))*J1230),IF(OR(ISBLANK(F1231),COUNT($F$2:F1230)&lt;=qCell),IF(COUNT($F$2:F1230)=1,0,F1230-F1229),((qCell/COUNT($F$2:F1230))*(I1231-I1230))+((1-(qCell/COUNT($F$2:F1230)))*J1230))),J1230),IF(AND(Temp!optSeasCoef=0,Temp!sts_multp=1),IF(H1230="in-sample",IF(Q1230=bigT,((qCell/bigT)*(I1231/I1230))+((1-(qCell/bigT))*J1230),IF(qCell=0,1,IF(OR(ISBLANK(F1231),COUNT($F$2:F1230)&lt;=qCell),IF(COUNT($F$2:F1230)=1,1,F1230/F1229),((qCell/COUNT($F$2:F1230))*(I1231/I1230))+((1-(qCell/COUNT($F$2:F1230)))*J1230)))),J1230),IF(Temp!sts_add=1,IF(H1230="in-sample",IF(Q1230=bigT,((qCell/bigT)*(I1231-I1230))+((1-(qCell/bigT))*J1230),IF(OR(ISBLANK(F1231),COUNT($AX$2:AX1230)&lt;=qCell),IF(COUNT($AX$2:AX1230)=1,0,AX1230-AX1229),((qCell/COUNT($AX$2:AX1230))*(I1231-I1230))+((1-(qCell/COUNT($AX$2:AX1230)))*J1230))),J1230),IF(H1230="in-sample",IF(Q1230=bigT,((qCell/bigT)*(I1231/I1230))+((1-(qCell/bigT))*J1230),IF(qCell=0,1,IF(OR(ISBLANK(F1231),COUNT($AX$2:AX1230)&lt;=qCell),IF(COUNT($AX$2:AX1230)=1,1,AX1230/AX1229),((qCell/COUNT($AX$2:AX1230))*(I1231/I1230))+((1-(qCell/COUNT($AX$2:AX1230)))*J1230)))),J1230)))))))</f>
        <v/>
      </c>
      <c r="K1231" s="120" t="str">
        <f>IF(H1231="","",IF(AND(Temp!optSeasCoef=0,Temp!sts_add=1),IF(H1231="out-sample",I1231+(Q1231*J1231),I1231+J1231),IF(AND(Temp!optSeasCoef=0,Temp!sts_multp=1),IF(H1231="out-sample",I1231*(J1231^Q1231),I1231*J1231),IF(Temp!sts_add=1,IF(H1231="out-sample",(I1231+(Q1231*J1231))*G1231,(I1231+J1231)*G1231),IF(H1231="out-sample",I1231*(J1231^Q1231)*G1231,I1231*J1231*G1231)))))</f>
        <v/>
      </c>
      <c r="L1231" s="116" t="str">
        <f t="shared" si="209"/>
        <v/>
      </c>
      <c r="M1231" s="116" t="str">
        <f t="shared" si="210"/>
        <v/>
      </c>
      <c r="N1231" s="116" t="str">
        <f t="shared" si="211"/>
        <v/>
      </c>
      <c r="O1231" s="116" t="str">
        <f t="shared" si="212"/>
        <v/>
      </c>
      <c r="P1231" s="116" t="str">
        <f t="shared" si="213"/>
        <v/>
      </c>
      <c r="Q1231" s="94" t="str">
        <f>IF(AND(Temp!fhor_indata=1,ISBLANK(F1231),H1230="in-sample"),1,IF(AND(Temp!fhor_indata=1,H1230="out-sample",Q1230&lt;XfHor),Q1230+1,IF(ISBLANK(F1231),"",IF(AND(H1231="out-sample",H1230="in-sample"),1,IF(AND(H1231="out-sample",H1230="out-sample"),Q1230+1,IF(ISNUMBER(Q1230),Q1230+1,1))))))</f>
        <v/>
      </c>
      <c r="R1231" s="94" t="str">
        <f t="shared" si="214"/>
        <v/>
      </c>
      <c r="S1231" s="94" t="str">
        <f>IF(Temp!fhor_indata=1,IF(S1230=XobsHor,1,IF(COUNT($S$2:S1230)&lt;=XobsHor,S1230+1,IF(AND(COUNT($S$2:S1230)&lt;=XobsHor+XfHor,IFERROR(MOD(S1230,XobsHor)&lt;XfHor,FALSE)),S1230+1,""))),IF(ISBLANK(F1231),"",IF(S1230=maxP,1,IF(S1230&lt;maxP,S1230+1,IF(COUNT($S$2:S1231)&lt;=XobsHor,S1230+1,"")))))</f>
        <v/>
      </c>
      <c r="T1231" s="3"/>
      <c r="U1231" s="6"/>
      <c r="V1231" s="6"/>
      <c r="W1231" s="6"/>
      <c r="X1231" s="6"/>
      <c r="Y1231" s="6"/>
      <c r="Z1231" s="6"/>
      <c r="AA1231" s="6"/>
      <c r="AB1231" s="6"/>
      <c r="AC1231" s="6"/>
      <c r="AD1231" s="6"/>
      <c r="AE1231" s="6"/>
      <c r="AF1231" s="6"/>
      <c r="AG1231" s="6"/>
      <c r="AH1231" s="6"/>
      <c r="AI1231" s="6"/>
      <c r="AJ1231" s="6"/>
      <c r="AK1231" s="6"/>
      <c r="AW1231" s="122" t="str">
        <f t="shared" si="216"/>
        <v/>
      </c>
      <c r="AX1231" s="123" t="str">
        <f t="shared" si="217"/>
        <v/>
      </c>
      <c r="AY1231" s="124" t="str">
        <f t="shared" si="218"/>
        <v/>
      </c>
      <c r="AZ1231" s="124" t="str">
        <f t="shared" si="219"/>
        <v/>
      </c>
      <c r="BF1231" s="91"/>
    </row>
    <row r="1232" spans="1:58" s="78" customFormat="1" ht="14.25" x14ac:dyDescent="0.2">
      <c r="A1232" s="6"/>
      <c r="B1232" s="6"/>
      <c r="C1232" s="6"/>
      <c r="D1232" s="3"/>
      <c r="E1232" s="98" t="str">
        <f t="shared" si="215"/>
        <v/>
      </c>
      <c r="F1232" s="117"/>
      <c r="G1232" s="116" t="str">
        <f>IF(E1232="","",IF(Temp!optSeasCoef=0,1,INDEX($C$2:$C$13,IF(MOD(COUNT($E$2:E1232),seas_indx)=0,seas_indx,MOD(COUNT($E$2:E1232),seas_indx)))))</f>
        <v/>
      </c>
      <c r="H1232" s="97" t="str">
        <f>IFERROR(IF(Temp!fhor_indata=1,IF(COUNT($S$2:S1232)&lt;=XobsHor,"in-sample",IF(AND(COUNT($S$2:S1232)&lt;=XobsHor+XfHor,MOD(S1231,XobsHor)&lt;XfHor),"out-sample","")),IF(ISBLANK(F1232),"",IF(COUNT($F$2:F1232)&lt;=XobsHor-XfHor,"in-sample","out-sample"))),"")</f>
        <v/>
      </c>
      <c r="I1232" s="120" t="str">
        <f>IF(AND(ISBLANK(F1231),H1231="in-sample"),"",IF(AND(Temp!fhor_indata=1,H1231="out-sample",H1232="out-sample"),I1231,IF(AND(ISBLANK(F1232),H1231="out-sample"),"",IF(AND(Temp!optSeasCoef=0,Temp!sts_add=1),IF(H1231="in-sample",IF(Q1231=bigT,((pCell/bigT)*F1231)+((1-(pCell/bigT))*(I1231+J1231)),IF(OR(ISBLANK(F1232),COUNT($F$2:F1231)&lt;=pCell),F1231,((pCell/COUNT($F$2:F1231))*F1231)+((1-(pCell/COUNT($F$2:F1231)))*(I1231+J1231)))),I1231),IF(AND(Temp!optSeasCoef=0,Temp!sts_multp=1),IF(H1231="in-sample",IF(Q1231=bigT,((pCell/bigT)*F1231)+((1-(pCell/bigT))*(I1231*J1231)),IF(OR(ISBLANK(F1232),COUNT(F$2:$F1231)&lt;=pCell),F1231,((pCell/COUNT($F$2:F1231))*F1231)+((1-(pCell/COUNT($F$2:F1231)))*(I1231*J1231)))),I1231),IF(Temp!sts_add=1,IF(H1231="in-sample",IF(Q1231=bigT,((pCell/bigT)*AX1231)+((1-(pCell/bigT))*(I1231+J1231)),IF(OR(ISBLANK(F1232),COUNT($AX$2:AX1231)&lt;=pCell),AX1231,((pCell/COUNT($AX$2:AX1231))*AX1231)+((1-(pCell/COUNT($AX$2:AX1231)))*(I1231+J1231)))),I1231),IF(H1231="in-sample",IF(Q1231=bigT,((pCell/bigT)*AX1231)+((1-(pCell/bigT))*(I1231*J1231)),IF(OR(ISBLANK(F1232),COUNT($AX$2:AX1231)&lt;=pCell),AX1231,((pCell/COUNT($AX$2:AX1231))*AX1231)+((1-(pCell/COUNT($AX$2:AX1231)))*(I1231*J1231)))),I1231)))))))</f>
        <v/>
      </c>
      <c r="J1232" s="120" t="str">
        <f>IF(AND(ISBLANK(F1231),H1231="in-sample"),"",IF(AND(Temp!fhor_indata=1,H1231="out-sample",H1232="out-sample"),J1231,IF(AND(ISBLANK(F1232),H1231="out-sample"),"",IF(AND(Temp!optSeasCoef=0,Temp!sts_add=1),IF(H1231="in-sample",IF(Q1231=bigT,((qCell/bigT)*(I1232-I1231))+((1-(qCell/bigT))*J1231),IF(OR(ISBLANK(F1232),COUNT($F$2:F1231)&lt;=qCell),IF(COUNT($F$2:F1231)=1,0,F1231-F1230),((qCell/COUNT($F$2:F1231))*(I1232-I1231))+((1-(qCell/COUNT($F$2:F1231)))*J1231))),J1231),IF(AND(Temp!optSeasCoef=0,Temp!sts_multp=1),IF(H1231="in-sample",IF(Q1231=bigT,((qCell/bigT)*(I1232/I1231))+((1-(qCell/bigT))*J1231),IF(qCell=0,1,IF(OR(ISBLANK(F1232),COUNT($F$2:F1231)&lt;=qCell),IF(COUNT($F$2:F1231)=1,1,F1231/F1230),((qCell/COUNT($F$2:F1231))*(I1232/I1231))+((1-(qCell/COUNT($F$2:F1231)))*J1231)))),J1231),IF(Temp!sts_add=1,IF(H1231="in-sample",IF(Q1231=bigT,((qCell/bigT)*(I1232-I1231))+((1-(qCell/bigT))*J1231),IF(OR(ISBLANK(F1232),COUNT($AX$2:AX1231)&lt;=qCell),IF(COUNT($AX$2:AX1231)=1,0,AX1231-AX1230),((qCell/COUNT($AX$2:AX1231))*(I1232-I1231))+((1-(qCell/COUNT($AX$2:AX1231)))*J1231))),J1231),IF(H1231="in-sample",IF(Q1231=bigT,((qCell/bigT)*(I1232/I1231))+((1-(qCell/bigT))*J1231),IF(qCell=0,1,IF(OR(ISBLANK(F1232),COUNT($AX$2:AX1231)&lt;=qCell),IF(COUNT($AX$2:AX1231)=1,1,AX1231/AX1230),((qCell/COUNT($AX$2:AX1231))*(I1232/I1231))+((1-(qCell/COUNT($AX$2:AX1231)))*J1231)))),J1231)))))))</f>
        <v/>
      </c>
      <c r="K1232" s="120" t="str">
        <f>IF(H1232="","",IF(AND(Temp!optSeasCoef=0,Temp!sts_add=1),IF(H1232="out-sample",I1232+(Q1232*J1232),I1232+J1232),IF(AND(Temp!optSeasCoef=0,Temp!sts_multp=1),IF(H1232="out-sample",I1232*(J1232^Q1232),I1232*J1232),IF(Temp!sts_add=1,IF(H1232="out-sample",(I1232+(Q1232*J1232))*G1232,(I1232+J1232)*G1232),IF(H1232="out-sample",I1232*(J1232^Q1232)*G1232,I1232*J1232*G1232)))))</f>
        <v/>
      </c>
      <c r="L1232" s="116" t="str">
        <f t="shared" si="209"/>
        <v/>
      </c>
      <c r="M1232" s="116" t="str">
        <f t="shared" si="210"/>
        <v/>
      </c>
      <c r="N1232" s="116" t="str">
        <f t="shared" si="211"/>
        <v/>
      </c>
      <c r="O1232" s="116" t="str">
        <f t="shared" si="212"/>
        <v/>
      </c>
      <c r="P1232" s="116" t="str">
        <f t="shared" si="213"/>
        <v/>
      </c>
      <c r="Q1232" s="94" t="str">
        <f>IF(AND(Temp!fhor_indata=1,ISBLANK(F1232),H1231="in-sample"),1,IF(AND(Temp!fhor_indata=1,H1231="out-sample",Q1231&lt;XfHor),Q1231+1,IF(ISBLANK(F1232),"",IF(AND(H1232="out-sample",H1231="in-sample"),1,IF(AND(H1232="out-sample",H1231="out-sample"),Q1231+1,IF(ISNUMBER(Q1231),Q1231+1,1))))))</f>
        <v/>
      </c>
      <c r="R1232" s="94" t="str">
        <f t="shared" si="214"/>
        <v/>
      </c>
      <c r="S1232" s="94" t="str">
        <f>IF(Temp!fhor_indata=1,IF(S1231=XobsHor,1,IF(COUNT($S$2:S1231)&lt;=XobsHor,S1231+1,IF(AND(COUNT($S$2:S1231)&lt;=XobsHor+XfHor,IFERROR(MOD(S1231,XobsHor)&lt;XfHor,FALSE)),S1231+1,""))),IF(ISBLANK(F1232),"",IF(S1231=maxP,1,IF(S1231&lt;maxP,S1231+1,IF(COUNT($S$2:S1232)&lt;=XobsHor,S1231+1,"")))))</f>
        <v/>
      </c>
      <c r="T1232" s="3"/>
      <c r="U1232" s="6"/>
      <c r="V1232" s="6"/>
      <c r="W1232" s="6"/>
      <c r="X1232" s="6"/>
      <c r="Y1232" s="6"/>
      <c r="Z1232" s="6"/>
      <c r="AA1232" s="6"/>
      <c r="AB1232" s="6"/>
      <c r="AC1232" s="6"/>
      <c r="AD1232" s="6"/>
      <c r="AE1232" s="6"/>
      <c r="AF1232" s="6"/>
      <c r="AG1232" s="6"/>
      <c r="AH1232" s="6"/>
      <c r="AI1232" s="6"/>
      <c r="AJ1232" s="6"/>
      <c r="AK1232" s="6"/>
      <c r="AW1232" s="122" t="str">
        <f t="shared" si="216"/>
        <v/>
      </c>
      <c r="AX1232" s="123" t="str">
        <f t="shared" si="217"/>
        <v/>
      </c>
      <c r="AY1232" s="124" t="str">
        <f t="shared" si="218"/>
        <v/>
      </c>
      <c r="AZ1232" s="124" t="str">
        <f t="shared" si="219"/>
        <v/>
      </c>
      <c r="BF1232" s="91"/>
    </row>
    <row r="1233" spans="1:58" s="78" customFormat="1" ht="14.25" x14ac:dyDescent="0.2">
      <c r="A1233" s="6"/>
      <c r="B1233" s="6"/>
      <c r="C1233" s="6"/>
      <c r="D1233" s="3"/>
      <c r="E1233" s="98" t="str">
        <f t="shared" si="215"/>
        <v/>
      </c>
      <c r="F1233" s="117"/>
      <c r="G1233" s="116" t="str">
        <f>IF(E1233="","",IF(Temp!optSeasCoef=0,1,INDEX($C$2:$C$13,IF(MOD(COUNT($E$2:E1233),seas_indx)=0,seas_indx,MOD(COUNT($E$2:E1233),seas_indx)))))</f>
        <v/>
      </c>
      <c r="H1233" s="97" t="str">
        <f>IFERROR(IF(Temp!fhor_indata=1,IF(COUNT($S$2:S1233)&lt;=XobsHor,"in-sample",IF(AND(COUNT($S$2:S1233)&lt;=XobsHor+XfHor,MOD(S1232,XobsHor)&lt;XfHor),"out-sample","")),IF(ISBLANK(F1233),"",IF(COUNT($F$2:F1233)&lt;=XobsHor-XfHor,"in-sample","out-sample"))),"")</f>
        <v/>
      </c>
      <c r="I1233" s="120" t="str">
        <f>IF(AND(ISBLANK(F1232),H1232="in-sample"),"",IF(AND(Temp!fhor_indata=1,H1232="out-sample",H1233="out-sample"),I1232,IF(AND(ISBLANK(F1233),H1232="out-sample"),"",IF(AND(Temp!optSeasCoef=0,Temp!sts_add=1),IF(H1232="in-sample",IF(Q1232=bigT,((pCell/bigT)*F1232)+((1-(pCell/bigT))*(I1232+J1232)),IF(OR(ISBLANK(F1233),COUNT($F$2:F1232)&lt;=pCell),F1232,((pCell/COUNT($F$2:F1232))*F1232)+((1-(pCell/COUNT($F$2:F1232)))*(I1232+J1232)))),I1232),IF(AND(Temp!optSeasCoef=0,Temp!sts_multp=1),IF(H1232="in-sample",IF(Q1232=bigT,((pCell/bigT)*F1232)+((1-(pCell/bigT))*(I1232*J1232)),IF(OR(ISBLANK(F1233),COUNT(F$2:$F1232)&lt;=pCell),F1232,((pCell/COUNT($F$2:F1232))*F1232)+((1-(pCell/COUNT($F$2:F1232)))*(I1232*J1232)))),I1232),IF(Temp!sts_add=1,IF(H1232="in-sample",IF(Q1232=bigT,((pCell/bigT)*AX1232)+((1-(pCell/bigT))*(I1232+J1232)),IF(OR(ISBLANK(F1233),COUNT($AX$2:AX1232)&lt;=pCell),AX1232,((pCell/COUNT($AX$2:AX1232))*AX1232)+((1-(pCell/COUNT($AX$2:AX1232)))*(I1232+J1232)))),I1232),IF(H1232="in-sample",IF(Q1232=bigT,((pCell/bigT)*AX1232)+((1-(pCell/bigT))*(I1232*J1232)),IF(OR(ISBLANK(F1233),COUNT($AX$2:AX1232)&lt;=pCell),AX1232,((pCell/COUNT($AX$2:AX1232))*AX1232)+((1-(pCell/COUNT($AX$2:AX1232)))*(I1232*J1232)))),I1232)))))))</f>
        <v/>
      </c>
      <c r="J1233" s="120" t="str">
        <f>IF(AND(ISBLANK(F1232),H1232="in-sample"),"",IF(AND(Temp!fhor_indata=1,H1232="out-sample",H1233="out-sample"),J1232,IF(AND(ISBLANK(F1233),H1232="out-sample"),"",IF(AND(Temp!optSeasCoef=0,Temp!sts_add=1),IF(H1232="in-sample",IF(Q1232=bigT,((qCell/bigT)*(I1233-I1232))+((1-(qCell/bigT))*J1232),IF(OR(ISBLANK(F1233),COUNT($F$2:F1232)&lt;=qCell),IF(COUNT($F$2:F1232)=1,0,F1232-F1231),((qCell/COUNT($F$2:F1232))*(I1233-I1232))+((1-(qCell/COUNT($F$2:F1232)))*J1232))),J1232),IF(AND(Temp!optSeasCoef=0,Temp!sts_multp=1),IF(H1232="in-sample",IF(Q1232=bigT,((qCell/bigT)*(I1233/I1232))+((1-(qCell/bigT))*J1232),IF(qCell=0,1,IF(OR(ISBLANK(F1233),COUNT($F$2:F1232)&lt;=qCell),IF(COUNT($F$2:F1232)=1,1,F1232/F1231),((qCell/COUNT($F$2:F1232))*(I1233/I1232))+((1-(qCell/COUNT($F$2:F1232)))*J1232)))),J1232),IF(Temp!sts_add=1,IF(H1232="in-sample",IF(Q1232=bigT,((qCell/bigT)*(I1233-I1232))+((1-(qCell/bigT))*J1232),IF(OR(ISBLANK(F1233),COUNT($AX$2:AX1232)&lt;=qCell),IF(COUNT($AX$2:AX1232)=1,0,AX1232-AX1231),((qCell/COUNT($AX$2:AX1232))*(I1233-I1232))+((1-(qCell/COUNT($AX$2:AX1232)))*J1232))),J1232),IF(H1232="in-sample",IF(Q1232=bigT,((qCell/bigT)*(I1233/I1232))+((1-(qCell/bigT))*J1232),IF(qCell=0,1,IF(OR(ISBLANK(F1233),COUNT($AX$2:AX1232)&lt;=qCell),IF(COUNT($AX$2:AX1232)=1,1,AX1232/AX1231),((qCell/COUNT($AX$2:AX1232))*(I1233/I1232))+((1-(qCell/COUNT($AX$2:AX1232)))*J1232)))),J1232)))))))</f>
        <v/>
      </c>
      <c r="K1233" s="120" t="str">
        <f>IF(H1233="","",IF(AND(Temp!optSeasCoef=0,Temp!sts_add=1),IF(H1233="out-sample",I1233+(Q1233*J1233),I1233+J1233),IF(AND(Temp!optSeasCoef=0,Temp!sts_multp=1),IF(H1233="out-sample",I1233*(J1233^Q1233),I1233*J1233),IF(Temp!sts_add=1,IF(H1233="out-sample",(I1233+(Q1233*J1233))*G1233,(I1233+J1233)*G1233),IF(H1233="out-sample",I1233*(J1233^Q1233)*G1233,I1233*J1233*G1233)))))</f>
        <v/>
      </c>
      <c r="L1233" s="116" t="str">
        <f t="shared" si="209"/>
        <v/>
      </c>
      <c r="M1233" s="116" t="str">
        <f t="shared" si="210"/>
        <v/>
      </c>
      <c r="N1233" s="116" t="str">
        <f t="shared" si="211"/>
        <v/>
      </c>
      <c r="O1233" s="116" t="str">
        <f t="shared" si="212"/>
        <v/>
      </c>
      <c r="P1233" s="116" t="str">
        <f t="shared" si="213"/>
        <v/>
      </c>
      <c r="Q1233" s="94" t="str">
        <f>IF(AND(Temp!fhor_indata=1,ISBLANK(F1233),H1232="in-sample"),1,IF(AND(Temp!fhor_indata=1,H1232="out-sample",Q1232&lt;XfHor),Q1232+1,IF(ISBLANK(F1233),"",IF(AND(H1233="out-sample",H1232="in-sample"),1,IF(AND(H1233="out-sample",H1232="out-sample"),Q1232+1,IF(ISNUMBER(Q1232),Q1232+1,1))))))</f>
        <v/>
      </c>
      <c r="R1233" s="94" t="str">
        <f t="shared" si="214"/>
        <v/>
      </c>
      <c r="S1233" s="94" t="str">
        <f>IF(Temp!fhor_indata=1,IF(S1232=XobsHor,1,IF(COUNT($S$2:S1232)&lt;=XobsHor,S1232+1,IF(AND(COUNT($S$2:S1232)&lt;=XobsHor+XfHor,IFERROR(MOD(S1232,XobsHor)&lt;XfHor,FALSE)),S1232+1,""))),IF(ISBLANK(F1233),"",IF(S1232=maxP,1,IF(S1232&lt;maxP,S1232+1,IF(COUNT($S$2:S1233)&lt;=XobsHor,S1232+1,"")))))</f>
        <v/>
      </c>
      <c r="T1233" s="3"/>
      <c r="U1233" s="6"/>
      <c r="V1233" s="6"/>
      <c r="W1233" s="6"/>
      <c r="X1233" s="6"/>
      <c r="Y1233" s="6"/>
      <c r="Z1233" s="6"/>
      <c r="AA1233" s="6"/>
      <c r="AB1233" s="6"/>
      <c r="AC1233" s="6"/>
      <c r="AD1233" s="6"/>
      <c r="AE1233" s="6"/>
      <c r="AF1233" s="6"/>
      <c r="AG1233" s="6"/>
      <c r="AH1233" s="6"/>
      <c r="AI1233" s="6"/>
      <c r="AJ1233" s="6"/>
      <c r="AK1233" s="6"/>
      <c r="AW1233" s="122" t="str">
        <f t="shared" si="216"/>
        <v/>
      </c>
      <c r="AX1233" s="123" t="str">
        <f t="shared" si="217"/>
        <v/>
      </c>
      <c r="AY1233" s="124" t="str">
        <f t="shared" si="218"/>
        <v/>
      </c>
      <c r="AZ1233" s="124" t="str">
        <f t="shared" si="219"/>
        <v/>
      </c>
      <c r="BF1233" s="91"/>
    </row>
    <row r="1234" spans="1:58" s="78" customFormat="1" ht="14.25" x14ac:dyDescent="0.2">
      <c r="A1234" s="6"/>
      <c r="B1234" s="6"/>
      <c r="C1234" s="6"/>
      <c r="D1234" s="3"/>
      <c r="E1234" s="98" t="str">
        <f t="shared" si="215"/>
        <v/>
      </c>
      <c r="F1234" s="117"/>
      <c r="G1234" s="116" t="str">
        <f>IF(E1234="","",IF(Temp!optSeasCoef=0,1,INDEX($C$2:$C$13,IF(MOD(COUNT($E$2:E1234),seas_indx)=0,seas_indx,MOD(COUNT($E$2:E1234),seas_indx)))))</f>
        <v/>
      </c>
      <c r="H1234" s="97" t="str">
        <f>IFERROR(IF(Temp!fhor_indata=1,IF(COUNT($S$2:S1234)&lt;=XobsHor,"in-sample",IF(AND(COUNT($S$2:S1234)&lt;=XobsHor+XfHor,MOD(S1233,XobsHor)&lt;XfHor),"out-sample","")),IF(ISBLANK(F1234),"",IF(COUNT($F$2:F1234)&lt;=XobsHor-XfHor,"in-sample","out-sample"))),"")</f>
        <v/>
      </c>
      <c r="I1234" s="120" t="str">
        <f>IF(AND(ISBLANK(F1233),H1233="in-sample"),"",IF(AND(Temp!fhor_indata=1,H1233="out-sample",H1234="out-sample"),I1233,IF(AND(ISBLANK(F1234),H1233="out-sample"),"",IF(AND(Temp!optSeasCoef=0,Temp!sts_add=1),IF(H1233="in-sample",IF(Q1233=bigT,((pCell/bigT)*F1233)+((1-(pCell/bigT))*(I1233+J1233)),IF(OR(ISBLANK(F1234),COUNT($F$2:F1233)&lt;=pCell),F1233,((pCell/COUNT($F$2:F1233))*F1233)+((1-(pCell/COUNT($F$2:F1233)))*(I1233+J1233)))),I1233),IF(AND(Temp!optSeasCoef=0,Temp!sts_multp=1),IF(H1233="in-sample",IF(Q1233=bigT,((pCell/bigT)*F1233)+((1-(pCell/bigT))*(I1233*J1233)),IF(OR(ISBLANK(F1234),COUNT(F$2:$F1233)&lt;=pCell),F1233,((pCell/COUNT($F$2:F1233))*F1233)+((1-(pCell/COUNT($F$2:F1233)))*(I1233*J1233)))),I1233),IF(Temp!sts_add=1,IF(H1233="in-sample",IF(Q1233=bigT,((pCell/bigT)*AX1233)+((1-(pCell/bigT))*(I1233+J1233)),IF(OR(ISBLANK(F1234),COUNT($AX$2:AX1233)&lt;=pCell),AX1233,((pCell/COUNT($AX$2:AX1233))*AX1233)+((1-(pCell/COUNT($AX$2:AX1233)))*(I1233+J1233)))),I1233),IF(H1233="in-sample",IF(Q1233=bigT,((pCell/bigT)*AX1233)+((1-(pCell/bigT))*(I1233*J1233)),IF(OR(ISBLANK(F1234),COUNT($AX$2:AX1233)&lt;=pCell),AX1233,((pCell/COUNT($AX$2:AX1233))*AX1233)+((1-(pCell/COUNT($AX$2:AX1233)))*(I1233*J1233)))),I1233)))))))</f>
        <v/>
      </c>
      <c r="J1234" s="120" t="str">
        <f>IF(AND(ISBLANK(F1233),H1233="in-sample"),"",IF(AND(Temp!fhor_indata=1,H1233="out-sample",H1234="out-sample"),J1233,IF(AND(ISBLANK(F1234),H1233="out-sample"),"",IF(AND(Temp!optSeasCoef=0,Temp!sts_add=1),IF(H1233="in-sample",IF(Q1233=bigT,((qCell/bigT)*(I1234-I1233))+((1-(qCell/bigT))*J1233),IF(OR(ISBLANK(F1234),COUNT($F$2:F1233)&lt;=qCell),IF(COUNT($F$2:F1233)=1,0,F1233-F1232),((qCell/COUNT($F$2:F1233))*(I1234-I1233))+((1-(qCell/COUNT($F$2:F1233)))*J1233))),J1233),IF(AND(Temp!optSeasCoef=0,Temp!sts_multp=1),IF(H1233="in-sample",IF(Q1233=bigT,((qCell/bigT)*(I1234/I1233))+((1-(qCell/bigT))*J1233),IF(qCell=0,1,IF(OR(ISBLANK(F1234),COUNT($F$2:F1233)&lt;=qCell),IF(COUNT($F$2:F1233)=1,1,F1233/F1232),((qCell/COUNT($F$2:F1233))*(I1234/I1233))+((1-(qCell/COUNT($F$2:F1233)))*J1233)))),J1233),IF(Temp!sts_add=1,IF(H1233="in-sample",IF(Q1233=bigT,((qCell/bigT)*(I1234-I1233))+((1-(qCell/bigT))*J1233),IF(OR(ISBLANK(F1234),COUNT($AX$2:AX1233)&lt;=qCell),IF(COUNT($AX$2:AX1233)=1,0,AX1233-AX1232),((qCell/COUNT($AX$2:AX1233))*(I1234-I1233))+((1-(qCell/COUNT($AX$2:AX1233)))*J1233))),J1233),IF(H1233="in-sample",IF(Q1233=bigT,((qCell/bigT)*(I1234/I1233))+((1-(qCell/bigT))*J1233),IF(qCell=0,1,IF(OR(ISBLANK(F1234),COUNT($AX$2:AX1233)&lt;=qCell),IF(COUNT($AX$2:AX1233)=1,1,AX1233/AX1232),((qCell/COUNT($AX$2:AX1233))*(I1234/I1233))+((1-(qCell/COUNT($AX$2:AX1233)))*J1233)))),J1233)))))))</f>
        <v/>
      </c>
      <c r="K1234" s="120" t="str">
        <f>IF(H1234="","",IF(AND(Temp!optSeasCoef=0,Temp!sts_add=1),IF(H1234="out-sample",I1234+(Q1234*J1234),I1234+J1234),IF(AND(Temp!optSeasCoef=0,Temp!sts_multp=1),IF(H1234="out-sample",I1234*(J1234^Q1234),I1234*J1234),IF(Temp!sts_add=1,IF(H1234="out-sample",(I1234+(Q1234*J1234))*G1234,(I1234+J1234)*G1234),IF(H1234="out-sample",I1234*(J1234^Q1234)*G1234,I1234*J1234*G1234)))))</f>
        <v/>
      </c>
      <c r="L1234" s="116" t="str">
        <f t="shared" si="209"/>
        <v/>
      </c>
      <c r="M1234" s="116" t="str">
        <f t="shared" si="210"/>
        <v/>
      </c>
      <c r="N1234" s="116" t="str">
        <f t="shared" si="211"/>
        <v/>
      </c>
      <c r="O1234" s="116" t="str">
        <f t="shared" si="212"/>
        <v/>
      </c>
      <c r="P1234" s="116" t="str">
        <f t="shared" si="213"/>
        <v/>
      </c>
      <c r="Q1234" s="94" t="str">
        <f>IF(AND(Temp!fhor_indata=1,ISBLANK(F1234),H1233="in-sample"),1,IF(AND(Temp!fhor_indata=1,H1233="out-sample",Q1233&lt;XfHor),Q1233+1,IF(ISBLANK(F1234),"",IF(AND(H1234="out-sample",H1233="in-sample"),1,IF(AND(H1234="out-sample",H1233="out-sample"),Q1233+1,IF(ISNUMBER(Q1233),Q1233+1,1))))))</f>
        <v/>
      </c>
      <c r="R1234" s="94" t="str">
        <f t="shared" si="214"/>
        <v/>
      </c>
      <c r="S1234" s="94" t="str">
        <f>IF(Temp!fhor_indata=1,IF(S1233=XobsHor,1,IF(COUNT($S$2:S1233)&lt;=XobsHor,S1233+1,IF(AND(COUNT($S$2:S1233)&lt;=XobsHor+XfHor,IFERROR(MOD(S1233,XobsHor)&lt;XfHor,FALSE)),S1233+1,""))),IF(ISBLANK(F1234),"",IF(S1233=maxP,1,IF(S1233&lt;maxP,S1233+1,IF(COUNT($S$2:S1234)&lt;=XobsHor,S1233+1,"")))))</f>
        <v/>
      </c>
      <c r="T1234" s="3"/>
      <c r="U1234" s="6"/>
      <c r="V1234" s="6"/>
      <c r="W1234" s="6"/>
      <c r="X1234" s="6"/>
      <c r="Y1234" s="6"/>
      <c r="Z1234" s="6"/>
      <c r="AA1234" s="6"/>
      <c r="AB1234" s="6"/>
      <c r="AC1234" s="6"/>
      <c r="AD1234" s="6"/>
      <c r="AE1234" s="6"/>
      <c r="AF1234" s="6"/>
      <c r="AG1234" s="6"/>
      <c r="AH1234" s="6"/>
      <c r="AI1234" s="6"/>
      <c r="AJ1234" s="6"/>
      <c r="AK1234" s="6"/>
      <c r="AW1234" s="122" t="str">
        <f t="shared" si="216"/>
        <v/>
      </c>
      <c r="AX1234" s="123" t="str">
        <f t="shared" si="217"/>
        <v/>
      </c>
      <c r="AY1234" s="124" t="str">
        <f t="shared" si="218"/>
        <v/>
      </c>
      <c r="AZ1234" s="124" t="str">
        <f t="shared" si="219"/>
        <v/>
      </c>
      <c r="BF1234" s="91"/>
    </row>
    <row r="1235" spans="1:58" s="78" customFormat="1" ht="14.25" x14ac:dyDescent="0.2">
      <c r="A1235" s="6"/>
      <c r="B1235" s="6"/>
      <c r="C1235" s="6"/>
      <c r="D1235" s="3"/>
      <c r="E1235" s="98" t="str">
        <f t="shared" si="215"/>
        <v/>
      </c>
      <c r="F1235" s="117"/>
      <c r="G1235" s="116" t="str">
        <f>IF(E1235="","",IF(Temp!optSeasCoef=0,1,INDEX($C$2:$C$13,IF(MOD(COUNT($E$2:E1235),seas_indx)=0,seas_indx,MOD(COUNT($E$2:E1235),seas_indx)))))</f>
        <v/>
      </c>
      <c r="H1235" s="97" t="str">
        <f>IFERROR(IF(Temp!fhor_indata=1,IF(COUNT($S$2:S1235)&lt;=XobsHor,"in-sample",IF(AND(COUNT($S$2:S1235)&lt;=XobsHor+XfHor,MOD(S1234,XobsHor)&lt;XfHor),"out-sample","")),IF(ISBLANK(F1235),"",IF(COUNT($F$2:F1235)&lt;=XobsHor-XfHor,"in-sample","out-sample"))),"")</f>
        <v/>
      </c>
      <c r="I1235" s="120" t="str">
        <f>IF(AND(ISBLANK(F1234),H1234="in-sample"),"",IF(AND(Temp!fhor_indata=1,H1234="out-sample",H1235="out-sample"),I1234,IF(AND(ISBLANK(F1235),H1234="out-sample"),"",IF(AND(Temp!optSeasCoef=0,Temp!sts_add=1),IF(H1234="in-sample",IF(Q1234=bigT,((pCell/bigT)*F1234)+((1-(pCell/bigT))*(I1234+J1234)),IF(OR(ISBLANK(F1235),COUNT($F$2:F1234)&lt;=pCell),F1234,((pCell/COUNT($F$2:F1234))*F1234)+((1-(pCell/COUNT($F$2:F1234)))*(I1234+J1234)))),I1234),IF(AND(Temp!optSeasCoef=0,Temp!sts_multp=1),IF(H1234="in-sample",IF(Q1234=bigT,((pCell/bigT)*F1234)+((1-(pCell/bigT))*(I1234*J1234)),IF(OR(ISBLANK(F1235),COUNT(F$2:$F1234)&lt;=pCell),F1234,((pCell/COUNT($F$2:F1234))*F1234)+((1-(pCell/COUNT($F$2:F1234)))*(I1234*J1234)))),I1234),IF(Temp!sts_add=1,IF(H1234="in-sample",IF(Q1234=bigT,((pCell/bigT)*AX1234)+((1-(pCell/bigT))*(I1234+J1234)),IF(OR(ISBLANK(F1235),COUNT($AX$2:AX1234)&lt;=pCell),AX1234,((pCell/COUNT($AX$2:AX1234))*AX1234)+((1-(pCell/COUNT($AX$2:AX1234)))*(I1234+J1234)))),I1234),IF(H1234="in-sample",IF(Q1234=bigT,((pCell/bigT)*AX1234)+((1-(pCell/bigT))*(I1234*J1234)),IF(OR(ISBLANK(F1235),COUNT($AX$2:AX1234)&lt;=pCell),AX1234,((pCell/COUNT($AX$2:AX1234))*AX1234)+((1-(pCell/COUNT($AX$2:AX1234)))*(I1234*J1234)))),I1234)))))))</f>
        <v/>
      </c>
      <c r="J1235" s="120" t="str">
        <f>IF(AND(ISBLANK(F1234),H1234="in-sample"),"",IF(AND(Temp!fhor_indata=1,H1234="out-sample",H1235="out-sample"),J1234,IF(AND(ISBLANK(F1235),H1234="out-sample"),"",IF(AND(Temp!optSeasCoef=0,Temp!sts_add=1),IF(H1234="in-sample",IF(Q1234=bigT,((qCell/bigT)*(I1235-I1234))+((1-(qCell/bigT))*J1234),IF(OR(ISBLANK(F1235),COUNT($F$2:F1234)&lt;=qCell),IF(COUNT($F$2:F1234)=1,0,F1234-F1233),((qCell/COUNT($F$2:F1234))*(I1235-I1234))+((1-(qCell/COUNT($F$2:F1234)))*J1234))),J1234),IF(AND(Temp!optSeasCoef=0,Temp!sts_multp=1),IF(H1234="in-sample",IF(Q1234=bigT,((qCell/bigT)*(I1235/I1234))+((1-(qCell/bigT))*J1234),IF(qCell=0,1,IF(OR(ISBLANK(F1235),COUNT($F$2:F1234)&lt;=qCell),IF(COUNT($F$2:F1234)=1,1,F1234/F1233),((qCell/COUNT($F$2:F1234))*(I1235/I1234))+((1-(qCell/COUNT($F$2:F1234)))*J1234)))),J1234),IF(Temp!sts_add=1,IF(H1234="in-sample",IF(Q1234=bigT,((qCell/bigT)*(I1235-I1234))+((1-(qCell/bigT))*J1234),IF(OR(ISBLANK(F1235),COUNT($AX$2:AX1234)&lt;=qCell),IF(COUNT($AX$2:AX1234)=1,0,AX1234-AX1233),((qCell/COUNT($AX$2:AX1234))*(I1235-I1234))+((1-(qCell/COUNT($AX$2:AX1234)))*J1234))),J1234),IF(H1234="in-sample",IF(Q1234=bigT,((qCell/bigT)*(I1235/I1234))+((1-(qCell/bigT))*J1234),IF(qCell=0,1,IF(OR(ISBLANK(F1235),COUNT($AX$2:AX1234)&lt;=qCell),IF(COUNT($AX$2:AX1234)=1,1,AX1234/AX1233),((qCell/COUNT($AX$2:AX1234))*(I1235/I1234))+((1-(qCell/COUNT($AX$2:AX1234)))*J1234)))),J1234)))))))</f>
        <v/>
      </c>
      <c r="K1235" s="120" t="str">
        <f>IF(H1235="","",IF(AND(Temp!optSeasCoef=0,Temp!sts_add=1),IF(H1235="out-sample",I1235+(Q1235*J1235),I1235+J1235),IF(AND(Temp!optSeasCoef=0,Temp!sts_multp=1),IF(H1235="out-sample",I1235*(J1235^Q1235),I1235*J1235),IF(Temp!sts_add=1,IF(H1235="out-sample",(I1235+(Q1235*J1235))*G1235,(I1235+J1235)*G1235),IF(H1235="out-sample",I1235*(J1235^Q1235)*G1235,I1235*J1235*G1235)))))</f>
        <v/>
      </c>
      <c r="L1235" s="116" t="str">
        <f t="shared" si="209"/>
        <v/>
      </c>
      <c r="M1235" s="116" t="str">
        <f t="shared" si="210"/>
        <v/>
      </c>
      <c r="N1235" s="116" t="str">
        <f t="shared" si="211"/>
        <v/>
      </c>
      <c r="O1235" s="116" t="str">
        <f t="shared" si="212"/>
        <v/>
      </c>
      <c r="P1235" s="116" t="str">
        <f t="shared" si="213"/>
        <v/>
      </c>
      <c r="Q1235" s="94" t="str">
        <f>IF(AND(Temp!fhor_indata=1,ISBLANK(F1235),H1234="in-sample"),1,IF(AND(Temp!fhor_indata=1,H1234="out-sample",Q1234&lt;XfHor),Q1234+1,IF(ISBLANK(F1235),"",IF(AND(H1235="out-sample",H1234="in-sample"),1,IF(AND(H1235="out-sample",H1234="out-sample"),Q1234+1,IF(ISNUMBER(Q1234),Q1234+1,1))))))</f>
        <v/>
      </c>
      <c r="R1235" s="94" t="str">
        <f t="shared" si="214"/>
        <v/>
      </c>
      <c r="S1235" s="94" t="str">
        <f>IF(Temp!fhor_indata=1,IF(S1234=XobsHor,1,IF(COUNT($S$2:S1234)&lt;=XobsHor,S1234+1,IF(AND(COUNT($S$2:S1234)&lt;=XobsHor+XfHor,IFERROR(MOD(S1234,XobsHor)&lt;XfHor,FALSE)),S1234+1,""))),IF(ISBLANK(F1235),"",IF(S1234=maxP,1,IF(S1234&lt;maxP,S1234+1,IF(COUNT($S$2:S1235)&lt;=XobsHor,S1234+1,"")))))</f>
        <v/>
      </c>
      <c r="T1235" s="3"/>
      <c r="U1235" s="6"/>
      <c r="V1235" s="6"/>
      <c r="W1235" s="6"/>
      <c r="X1235" s="6"/>
      <c r="Y1235" s="6"/>
      <c r="Z1235" s="6"/>
      <c r="AA1235" s="6"/>
      <c r="AB1235" s="6"/>
      <c r="AC1235" s="6"/>
      <c r="AD1235" s="6"/>
      <c r="AE1235" s="6"/>
      <c r="AF1235" s="6"/>
      <c r="AG1235" s="6"/>
      <c r="AH1235" s="6"/>
      <c r="AI1235" s="6"/>
      <c r="AJ1235" s="6"/>
      <c r="AK1235" s="6"/>
      <c r="AW1235" s="122" t="str">
        <f t="shared" si="216"/>
        <v/>
      </c>
      <c r="AX1235" s="123" t="str">
        <f t="shared" si="217"/>
        <v/>
      </c>
      <c r="AY1235" s="124" t="str">
        <f t="shared" si="218"/>
        <v/>
      </c>
      <c r="AZ1235" s="124" t="str">
        <f t="shared" si="219"/>
        <v/>
      </c>
      <c r="BF1235" s="91"/>
    </row>
    <row r="1236" spans="1:58" s="78" customFormat="1" ht="14.25" x14ac:dyDescent="0.2">
      <c r="A1236" s="6"/>
      <c r="B1236" s="6"/>
      <c r="C1236" s="6"/>
      <c r="D1236" s="3"/>
      <c r="E1236" s="98" t="str">
        <f t="shared" si="215"/>
        <v/>
      </c>
      <c r="F1236" s="117"/>
      <c r="G1236" s="116" t="str">
        <f>IF(E1236="","",IF(Temp!optSeasCoef=0,1,INDEX($C$2:$C$13,IF(MOD(COUNT($E$2:E1236),seas_indx)=0,seas_indx,MOD(COUNT($E$2:E1236),seas_indx)))))</f>
        <v/>
      </c>
      <c r="H1236" s="97" t="str">
        <f>IFERROR(IF(Temp!fhor_indata=1,IF(COUNT($S$2:S1236)&lt;=XobsHor,"in-sample",IF(AND(COUNT($S$2:S1236)&lt;=XobsHor+XfHor,MOD(S1235,XobsHor)&lt;XfHor),"out-sample","")),IF(ISBLANK(F1236),"",IF(COUNT($F$2:F1236)&lt;=XobsHor-XfHor,"in-sample","out-sample"))),"")</f>
        <v/>
      </c>
      <c r="I1236" s="120" t="str">
        <f>IF(AND(ISBLANK(F1235),H1235="in-sample"),"",IF(AND(Temp!fhor_indata=1,H1235="out-sample",H1236="out-sample"),I1235,IF(AND(ISBLANK(F1236),H1235="out-sample"),"",IF(AND(Temp!optSeasCoef=0,Temp!sts_add=1),IF(H1235="in-sample",IF(Q1235=bigT,((pCell/bigT)*F1235)+((1-(pCell/bigT))*(I1235+J1235)),IF(OR(ISBLANK(F1236),COUNT($F$2:F1235)&lt;=pCell),F1235,((pCell/COUNT($F$2:F1235))*F1235)+((1-(pCell/COUNT($F$2:F1235)))*(I1235+J1235)))),I1235),IF(AND(Temp!optSeasCoef=0,Temp!sts_multp=1),IF(H1235="in-sample",IF(Q1235=bigT,((pCell/bigT)*F1235)+((1-(pCell/bigT))*(I1235*J1235)),IF(OR(ISBLANK(F1236),COUNT(F$2:$F1235)&lt;=pCell),F1235,((pCell/COUNT($F$2:F1235))*F1235)+((1-(pCell/COUNT($F$2:F1235)))*(I1235*J1235)))),I1235),IF(Temp!sts_add=1,IF(H1235="in-sample",IF(Q1235=bigT,((pCell/bigT)*AX1235)+((1-(pCell/bigT))*(I1235+J1235)),IF(OR(ISBLANK(F1236),COUNT($AX$2:AX1235)&lt;=pCell),AX1235,((pCell/COUNT($AX$2:AX1235))*AX1235)+((1-(pCell/COUNT($AX$2:AX1235)))*(I1235+J1235)))),I1235),IF(H1235="in-sample",IF(Q1235=bigT,((pCell/bigT)*AX1235)+((1-(pCell/bigT))*(I1235*J1235)),IF(OR(ISBLANK(F1236),COUNT($AX$2:AX1235)&lt;=pCell),AX1235,((pCell/COUNT($AX$2:AX1235))*AX1235)+((1-(pCell/COUNT($AX$2:AX1235)))*(I1235*J1235)))),I1235)))))))</f>
        <v/>
      </c>
      <c r="J1236" s="120" t="str">
        <f>IF(AND(ISBLANK(F1235),H1235="in-sample"),"",IF(AND(Temp!fhor_indata=1,H1235="out-sample",H1236="out-sample"),J1235,IF(AND(ISBLANK(F1236),H1235="out-sample"),"",IF(AND(Temp!optSeasCoef=0,Temp!sts_add=1),IF(H1235="in-sample",IF(Q1235=bigT,((qCell/bigT)*(I1236-I1235))+((1-(qCell/bigT))*J1235),IF(OR(ISBLANK(F1236),COUNT($F$2:F1235)&lt;=qCell),IF(COUNT($F$2:F1235)=1,0,F1235-F1234),((qCell/COUNT($F$2:F1235))*(I1236-I1235))+((1-(qCell/COUNT($F$2:F1235)))*J1235))),J1235),IF(AND(Temp!optSeasCoef=0,Temp!sts_multp=1),IF(H1235="in-sample",IF(Q1235=bigT,((qCell/bigT)*(I1236/I1235))+((1-(qCell/bigT))*J1235),IF(qCell=0,1,IF(OR(ISBLANK(F1236),COUNT($F$2:F1235)&lt;=qCell),IF(COUNT($F$2:F1235)=1,1,F1235/F1234),((qCell/COUNT($F$2:F1235))*(I1236/I1235))+((1-(qCell/COUNT($F$2:F1235)))*J1235)))),J1235),IF(Temp!sts_add=1,IF(H1235="in-sample",IF(Q1235=bigT,((qCell/bigT)*(I1236-I1235))+((1-(qCell/bigT))*J1235),IF(OR(ISBLANK(F1236),COUNT($AX$2:AX1235)&lt;=qCell),IF(COUNT($AX$2:AX1235)=1,0,AX1235-AX1234),((qCell/COUNT($AX$2:AX1235))*(I1236-I1235))+((1-(qCell/COUNT($AX$2:AX1235)))*J1235))),J1235),IF(H1235="in-sample",IF(Q1235=bigT,((qCell/bigT)*(I1236/I1235))+((1-(qCell/bigT))*J1235),IF(qCell=0,1,IF(OR(ISBLANK(F1236),COUNT($AX$2:AX1235)&lt;=qCell),IF(COUNT($AX$2:AX1235)=1,1,AX1235/AX1234),((qCell/COUNT($AX$2:AX1235))*(I1236/I1235))+((1-(qCell/COUNT($AX$2:AX1235)))*J1235)))),J1235)))))))</f>
        <v/>
      </c>
      <c r="K1236" s="120" t="str">
        <f>IF(H1236="","",IF(AND(Temp!optSeasCoef=0,Temp!sts_add=1),IF(H1236="out-sample",I1236+(Q1236*J1236),I1236+J1236),IF(AND(Temp!optSeasCoef=0,Temp!sts_multp=1),IF(H1236="out-sample",I1236*(J1236^Q1236),I1236*J1236),IF(Temp!sts_add=1,IF(H1236="out-sample",(I1236+(Q1236*J1236))*G1236,(I1236+J1236)*G1236),IF(H1236="out-sample",I1236*(J1236^Q1236)*G1236,I1236*J1236*G1236)))))</f>
        <v/>
      </c>
      <c r="L1236" s="116" t="str">
        <f t="shared" si="209"/>
        <v/>
      </c>
      <c r="M1236" s="116" t="str">
        <f t="shared" si="210"/>
        <v/>
      </c>
      <c r="N1236" s="116" t="str">
        <f t="shared" si="211"/>
        <v/>
      </c>
      <c r="O1236" s="116" t="str">
        <f t="shared" si="212"/>
        <v/>
      </c>
      <c r="P1236" s="116" t="str">
        <f t="shared" si="213"/>
        <v/>
      </c>
      <c r="Q1236" s="94" t="str">
        <f>IF(AND(Temp!fhor_indata=1,ISBLANK(F1236),H1235="in-sample"),1,IF(AND(Temp!fhor_indata=1,H1235="out-sample",Q1235&lt;XfHor),Q1235+1,IF(ISBLANK(F1236),"",IF(AND(H1236="out-sample",H1235="in-sample"),1,IF(AND(H1236="out-sample",H1235="out-sample"),Q1235+1,IF(ISNUMBER(Q1235),Q1235+1,1))))))</f>
        <v/>
      </c>
      <c r="R1236" s="94" t="str">
        <f t="shared" si="214"/>
        <v/>
      </c>
      <c r="S1236" s="94" t="str">
        <f>IF(Temp!fhor_indata=1,IF(S1235=XobsHor,1,IF(COUNT($S$2:S1235)&lt;=XobsHor,S1235+1,IF(AND(COUNT($S$2:S1235)&lt;=XobsHor+XfHor,IFERROR(MOD(S1235,XobsHor)&lt;XfHor,FALSE)),S1235+1,""))),IF(ISBLANK(F1236),"",IF(S1235=maxP,1,IF(S1235&lt;maxP,S1235+1,IF(COUNT($S$2:S1236)&lt;=XobsHor,S1235+1,"")))))</f>
        <v/>
      </c>
      <c r="T1236" s="3"/>
      <c r="U1236" s="6"/>
      <c r="V1236" s="6"/>
      <c r="W1236" s="6"/>
      <c r="X1236" s="6"/>
      <c r="Y1236" s="6"/>
      <c r="Z1236" s="6"/>
      <c r="AA1236" s="6"/>
      <c r="AB1236" s="6"/>
      <c r="AC1236" s="6"/>
      <c r="AD1236" s="6"/>
      <c r="AE1236" s="6"/>
      <c r="AF1236" s="6"/>
      <c r="AG1236" s="6"/>
      <c r="AH1236" s="6"/>
      <c r="AI1236" s="6"/>
      <c r="AJ1236" s="6"/>
      <c r="AK1236" s="6"/>
      <c r="AW1236" s="122" t="str">
        <f t="shared" si="216"/>
        <v/>
      </c>
      <c r="AX1236" s="123" t="str">
        <f t="shared" si="217"/>
        <v/>
      </c>
      <c r="AY1236" s="124" t="str">
        <f t="shared" si="218"/>
        <v/>
      </c>
      <c r="AZ1236" s="124" t="str">
        <f t="shared" si="219"/>
        <v/>
      </c>
      <c r="BF1236" s="91"/>
    </row>
    <row r="1237" spans="1:58" s="78" customFormat="1" ht="14.25" x14ac:dyDescent="0.2">
      <c r="A1237" s="6"/>
      <c r="B1237" s="6"/>
      <c r="C1237" s="6"/>
      <c r="D1237" s="3"/>
      <c r="E1237" s="98" t="str">
        <f t="shared" si="215"/>
        <v/>
      </c>
      <c r="F1237" s="117"/>
      <c r="G1237" s="116" t="str">
        <f>IF(E1237="","",IF(Temp!optSeasCoef=0,1,INDEX($C$2:$C$13,IF(MOD(COUNT($E$2:E1237),seas_indx)=0,seas_indx,MOD(COUNT($E$2:E1237),seas_indx)))))</f>
        <v/>
      </c>
      <c r="H1237" s="97" t="str">
        <f>IFERROR(IF(Temp!fhor_indata=1,IF(COUNT($S$2:S1237)&lt;=XobsHor,"in-sample",IF(AND(COUNT($S$2:S1237)&lt;=XobsHor+XfHor,MOD(S1236,XobsHor)&lt;XfHor),"out-sample","")),IF(ISBLANK(F1237),"",IF(COUNT($F$2:F1237)&lt;=XobsHor-XfHor,"in-sample","out-sample"))),"")</f>
        <v/>
      </c>
      <c r="I1237" s="120" t="str">
        <f>IF(AND(ISBLANK(F1236),H1236="in-sample"),"",IF(AND(Temp!fhor_indata=1,H1236="out-sample",H1237="out-sample"),I1236,IF(AND(ISBLANK(F1237),H1236="out-sample"),"",IF(AND(Temp!optSeasCoef=0,Temp!sts_add=1),IF(H1236="in-sample",IF(Q1236=bigT,((pCell/bigT)*F1236)+((1-(pCell/bigT))*(I1236+J1236)),IF(OR(ISBLANK(F1237),COUNT($F$2:F1236)&lt;=pCell),F1236,((pCell/COUNT($F$2:F1236))*F1236)+((1-(pCell/COUNT($F$2:F1236)))*(I1236+J1236)))),I1236),IF(AND(Temp!optSeasCoef=0,Temp!sts_multp=1),IF(H1236="in-sample",IF(Q1236=bigT,((pCell/bigT)*F1236)+((1-(pCell/bigT))*(I1236*J1236)),IF(OR(ISBLANK(F1237),COUNT(F$2:$F1236)&lt;=pCell),F1236,((pCell/COUNT($F$2:F1236))*F1236)+((1-(pCell/COUNT($F$2:F1236)))*(I1236*J1236)))),I1236),IF(Temp!sts_add=1,IF(H1236="in-sample",IF(Q1236=bigT,((pCell/bigT)*AX1236)+((1-(pCell/bigT))*(I1236+J1236)),IF(OR(ISBLANK(F1237),COUNT($AX$2:AX1236)&lt;=pCell),AX1236,((pCell/COUNT($AX$2:AX1236))*AX1236)+((1-(pCell/COUNT($AX$2:AX1236)))*(I1236+J1236)))),I1236),IF(H1236="in-sample",IF(Q1236=bigT,((pCell/bigT)*AX1236)+((1-(pCell/bigT))*(I1236*J1236)),IF(OR(ISBLANK(F1237),COUNT($AX$2:AX1236)&lt;=pCell),AX1236,((pCell/COUNT($AX$2:AX1236))*AX1236)+((1-(pCell/COUNT($AX$2:AX1236)))*(I1236*J1236)))),I1236)))))))</f>
        <v/>
      </c>
      <c r="J1237" s="120" t="str">
        <f>IF(AND(ISBLANK(F1236),H1236="in-sample"),"",IF(AND(Temp!fhor_indata=1,H1236="out-sample",H1237="out-sample"),J1236,IF(AND(ISBLANK(F1237),H1236="out-sample"),"",IF(AND(Temp!optSeasCoef=0,Temp!sts_add=1),IF(H1236="in-sample",IF(Q1236=bigT,((qCell/bigT)*(I1237-I1236))+((1-(qCell/bigT))*J1236),IF(OR(ISBLANK(F1237),COUNT($F$2:F1236)&lt;=qCell),IF(COUNT($F$2:F1236)=1,0,F1236-F1235),((qCell/COUNT($F$2:F1236))*(I1237-I1236))+((1-(qCell/COUNT($F$2:F1236)))*J1236))),J1236),IF(AND(Temp!optSeasCoef=0,Temp!sts_multp=1),IF(H1236="in-sample",IF(Q1236=bigT,((qCell/bigT)*(I1237/I1236))+((1-(qCell/bigT))*J1236),IF(qCell=0,1,IF(OR(ISBLANK(F1237),COUNT($F$2:F1236)&lt;=qCell),IF(COUNT($F$2:F1236)=1,1,F1236/F1235),((qCell/COUNT($F$2:F1236))*(I1237/I1236))+((1-(qCell/COUNT($F$2:F1236)))*J1236)))),J1236),IF(Temp!sts_add=1,IF(H1236="in-sample",IF(Q1236=bigT,((qCell/bigT)*(I1237-I1236))+((1-(qCell/bigT))*J1236),IF(OR(ISBLANK(F1237),COUNT($AX$2:AX1236)&lt;=qCell),IF(COUNT($AX$2:AX1236)=1,0,AX1236-AX1235),((qCell/COUNT($AX$2:AX1236))*(I1237-I1236))+((1-(qCell/COUNT($AX$2:AX1236)))*J1236))),J1236),IF(H1236="in-sample",IF(Q1236=bigT,((qCell/bigT)*(I1237/I1236))+((1-(qCell/bigT))*J1236),IF(qCell=0,1,IF(OR(ISBLANK(F1237),COUNT($AX$2:AX1236)&lt;=qCell),IF(COUNT($AX$2:AX1236)=1,1,AX1236/AX1235),((qCell/COUNT($AX$2:AX1236))*(I1237/I1236))+((1-(qCell/COUNT($AX$2:AX1236)))*J1236)))),J1236)))))))</f>
        <v/>
      </c>
      <c r="K1237" s="120" t="str">
        <f>IF(H1237="","",IF(AND(Temp!optSeasCoef=0,Temp!sts_add=1),IF(H1237="out-sample",I1237+(Q1237*J1237),I1237+J1237),IF(AND(Temp!optSeasCoef=0,Temp!sts_multp=1),IF(H1237="out-sample",I1237*(J1237^Q1237),I1237*J1237),IF(Temp!sts_add=1,IF(H1237="out-sample",(I1237+(Q1237*J1237))*G1237,(I1237+J1237)*G1237),IF(H1237="out-sample",I1237*(J1237^Q1237)*G1237,I1237*J1237*G1237)))))</f>
        <v/>
      </c>
      <c r="L1237" s="116" t="str">
        <f t="shared" si="209"/>
        <v/>
      </c>
      <c r="M1237" s="116" t="str">
        <f t="shared" si="210"/>
        <v/>
      </c>
      <c r="N1237" s="116" t="str">
        <f t="shared" si="211"/>
        <v/>
      </c>
      <c r="O1237" s="116" t="str">
        <f t="shared" si="212"/>
        <v/>
      </c>
      <c r="P1237" s="116" t="str">
        <f t="shared" si="213"/>
        <v/>
      </c>
      <c r="Q1237" s="94" t="str">
        <f>IF(AND(Temp!fhor_indata=1,ISBLANK(F1237),H1236="in-sample"),1,IF(AND(Temp!fhor_indata=1,H1236="out-sample",Q1236&lt;XfHor),Q1236+1,IF(ISBLANK(F1237),"",IF(AND(H1237="out-sample",H1236="in-sample"),1,IF(AND(H1237="out-sample",H1236="out-sample"),Q1236+1,IF(ISNUMBER(Q1236),Q1236+1,1))))))</f>
        <v/>
      </c>
      <c r="R1237" s="94" t="str">
        <f t="shared" si="214"/>
        <v/>
      </c>
      <c r="S1237" s="94" t="str">
        <f>IF(Temp!fhor_indata=1,IF(S1236=XobsHor,1,IF(COUNT($S$2:S1236)&lt;=XobsHor,S1236+1,IF(AND(COUNT($S$2:S1236)&lt;=XobsHor+XfHor,IFERROR(MOD(S1236,XobsHor)&lt;XfHor,FALSE)),S1236+1,""))),IF(ISBLANK(F1237),"",IF(S1236=maxP,1,IF(S1236&lt;maxP,S1236+1,IF(COUNT($S$2:S1237)&lt;=XobsHor,S1236+1,"")))))</f>
        <v/>
      </c>
      <c r="T1237" s="3"/>
      <c r="U1237" s="6"/>
      <c r="V1237" s="6"/>
      <c r="W1237" s="6"/>
      <c r="X1237" s="6"/>
      <c r="Y1237" s="6"/>
      <c r="Z1237" s="6"/>
      <c r="AA1237" s="6"/>
      <c r="AB1237" s="6"/>
      <c r="AC1237" s="6"/>
      <c r="AD1237" s="6"/>
      <c r="AE1237" s="6"/>
      <c r="AF1237" s="6"/>
      <c r="AG1237" s="6"/>
      <c r="AH1237" s="6"/>
      <c r="AI1237" s="6"/>
      <c r="AJ1237" s="6"/>
      <c r="AK1237" s="6"/>
      <c r="AW1237" s="122" t="str">
        <f t="shared" si="216"/>
        <v/>
      </c>
      <c r="AX1237" s="123" t="str">
        <f t="shared" si="217"/>
        <v/>
      </c>
      <c r="AY1237" s="124" t="str">
        <f t="shared" si="218"/>
        <v/>
      </c>
      <c r="AZ1237" s="124" t="str">
        <f t="shared" si="219"/>
        <v/>
      </c>
      <c r="BF1237" s="91"/>
    </row>
    <row r="1238" spans="1:58" s="78" customFormat="1" ht="14.25" x14ac:dyDescent="0.2">
      <c r="A1238" s="6"/>
      <c r="B1238" s="6"/>
      <c r="C1238" s="6"/>
      <c r="D1238" s="3"/>
      <c r="E1238" s="98" t="str">
        <f t="shared" si="215"/>
        <v/>
      </c>
      <c r="F1238" s="117"/>
      <c r="G1238" s="116" t="str">
        <f>IF(E1238="","",IF(Temp!optSeasCoef=0,1,INDEX($C$2:$C$13,IF(MOD(COUNT($E$2:E1238),seas_indx)=0,seas_indx,MOD(COUNT($E$2:E1238),seas_indx)))))</f>
        <v/>
      </c>
      <c r="H1238" s="97" t="str">
        <f>IFERROR(IF(Temp!fhor_indata=1,IF(COUNT($S$2:S1238)&lt;=XobsHor,"in-sample",IF(AND(COUNT($S$2:S1238)&lt;=XobsHor+XfHor,MOD(S1237,XobsHor)&lt;XfHor),"out-sample","")),IF(ISBLANK(F1238),"",IF(COUNT($F$2:F1238)&lt;=XobsHor-XfHor,"in-sample","out-sample"))),"")</f>
        <v/>
      </c>
      <c r="I1238" s="120" t="str">
        <f>IF(AND(ISBLANK(F1237),H1237="in-sample"),"",IF(AND(Temp!fhor_indata=1,H1237="out-sample",H1238="out-sample"),I1237,IF(AND(ISBLANK(F1238),H1237="out-sample"),"",IF(AND(Temp!optSeasCoef=0,Temp!sts_add=1),IF(H1237="in-sample",IF(Q1237=bigT,((pCell/bigT)*F1237)+((1-(pCell/bigT))*(I1237+J1237)),IF(OR(ISBLANK(F1238),COUNT($F$2:F1237)&lt;=pCell),F1237,((pCell/COUNT($F$2:F1237))*F1237)+((1-(pCell/COUNT($F$2:F1237)))*(I1237+J1237)))),I1237),IF(AND(Temp!optSeasCoef=0,Temp!sts_multp=1),IF(H1237="in-sample",IF(Q1237=bigT,((pCell/bigT)*F1237)+((1-(pCell/bigT))*(I1237*J1237)),IF(OR(ISBLANK(F1238),COUNT(F$2:$F1237)&lt;=pCell),F1237,((pCell/COUNT($F$2:F1237))*F1237)+((1-(pCell/COUNT($F$2:F1237)))*(I1237*J1237)))),I1237),IF(Temp!sts_add=1,IF(H1237="in-sample",IF(Q1237=bigT,((pCell/bigT)*AX1237)+((1-(pCell/bigT))*(I1237+J1237)),IF(OR(ISBLANK(F1238),COUNT($AX$2:AX1237)&lt;=pCell),AX1237,((pCell/COUNT($AX$2:AX1237))*AX1237)+((1-(pCell/COUNT($AX$2:AX1237)))*(I1237+J1237)))),I1237),IF(H1237="in-sample",IF(Q1237=bigT,((pCell/bigT)*AX1237)+((1-(pCell/bigT))*(I1237*J1237)),IF(OR(ISBLANK(F1238),COUNT($AX$2:AX1237)&lt;=pCell),AX1237,((pCell/COUNT($AX$2:AX1237))*AX1237)+((1-(pCell/COUNT($AX$2:AX1237)))*(I1237*J1237)))),I1237)))))))</f>
        <v/>
      </c>
      <c r="J1238" s="120" t="str">
        <f>IF(AND(ISBLANK(F1237),H1237="in-sample"),"",IF(AND(Temp!fhor_indata=1,H1237="out-sample",H1238="out-sample"),J1237,IF(AND(ISBLANK(F1238),H1237="out-sample"),"",IF(AND(Temp!optSeasCoef=0,Temp!sts_add=1),IF(H1237="in-sample",IF(Q1237=bigT,((qCell/bigT)*(I1238-I1237))+((1-(qCell/bigT))*J1237),IF(OR(ISBLANK(F1238),COUNT($F$2:F1237)&lt;=qCell),IF(COUNT($F$2:F1237)=1,0,F1237-F1236),((qCell/COUNT($F$2:F1237))*(I1238-I1237))+((1-(qCell/COUNT($F$2:F1237)))*J1237))),J1237),IF(AND(Temp!optSeasCoef=0,Temp!sts_multp=1),IF(H1237="in-sample",IF(Q1237=bigT,((qCell/bigT)*(I1238/I1237))+((1-(qCell/bigT))*J1237),IF(qCell=0,1,IF(OR(ISBLANK(F1238),COUNT($F$2:F1237)&lt;=qCell),IF(COUNT($F$2:F1237)=1,1,F1237/F1236),((qCell/COUNT($F$2:F1237))*(I1238/I1237))+((1-(qCell/COUNT($F$2:F1237)))*J1237)))),J1237),IF(Temp!sts_add=1,IF(H1237="in-sample",IF(Q1237=bigT,((qCell/bigT)*(I1238-I1237))+((1-(qCell/bigT))*J1237),IF(OR(ISBLANK(F1238),COUNT($AX$2:AX1237)&lt;=qCell),IF(COUNT($AX$2:AX1237)=1,0,AX1237-AX1236),((qCell/COUNT($AX$2:AX1237))*(I1238-I1237))+((1-(qCell/COUNT($AX$2:AX1237)))*J1237))),J1237),IF(H1237="in-sample",IF(Q1237=bigT,((qCell/bigT)*(I1238/I1237))+((1-(qCell/bigT))*J1237),IF(qCell=0,1,IF(OR(ISBLANK(F1238),COUNT($AX$2:AX1237)&lt;=qCell),IF(COUNT($AX$2:AX1237)=1,1,AX1237/AX1236),((qCell/COUNT($AX$2:AX1237))*(I1238/I1237))+((1-(qCell/COUNT($AX$2:AX1237)))*J1237)))),J1237)))))))</f>
        <v/>
      </c>
      <c r="K1238" s="120" t="str">
        <f>IF(H1238="","",IF(AND(Temp!optSeasCoef=0,Temp!sts_add=1),IF(H1238="out-sample",I1238+(Q1238*J1238),I1238+J1238),IF(AND(Temp!optSeasCoef=0,Temp!sts_multp=1),IF(H1238="out-sample",I1238*(J1238^Q1238),I1238*J1238),IF(Temp!sts_add=1,IF(H1238="out-sample",(I1238+(Q1238*J1238))*G1238,(I1238+J1238)*G1238),IF(H1238="out-sample",I1238*(J1238^Q1238)*G1238,I1238*J1238*G1238)))))</f>
        <v/>
      </c>
      <c r="L1238" s="116" t="str">
        <f t="shared" si="209"/>
        <v/>
      </c>
      <c r="M1238" s="116" t="str">
        <f t="shared" si="210"/>
        <v/>
      </c>
      <c r="N1238" s="116" t="str">
        <f t="shared" si="211"/>
        <v/>
      </c>
      <c r="O1238" s="116" t="str">
        <f t="shared" si="212"/>
        <v/>
      </c>
      <c r="P1238" s="116" t="str">
        <f t="shared" si="213"/>
        <v/>
      </c>
      <c r="Q1238" s="94" t="str">
        <f>IF(AND(Temp!fhor_indata=1,ISBLANK(F1238),H1237="in-sample"),1,IF(AND(Temp!fhor_indata=1,H1237="out-sample",Q1237&lt;XfHor),Q1237+1,IF(ISBLANK(F1238),"",IF(AND(H1238="out-sample",H1237="in-sample"),1,IF(AND(H1238="out-sample",H1237="out-sample"),Q1237+1,IF(ISNUMBER(Q1237),Q1237+1,1))))))</f>
        <v/>
      </c>
      <c r="R1238" s="94" t="str">
        <f t="shared" si="214"/>
        <v/>
      </c>
      <c r="S1238" s="94" t="str">
        <f>IF(Temp!fhor_indata=1,IF(S1237=XobsHor,1,IF(COUNT($S$2:S1237)&lt;=XobsHor,S1237+1,IF(AND(COUNT($S$2:S1237)&lt;=XobsHor+XfHor,IFERROR(MOD(S1237,XobsHor)&lt;XfHor,FALSE)),S1237+1,""))),IF(ISBLANK(F1238),"",IF(S1237=maxP,1,IF(S1237&lt;maxP,S1237+1,IF(COUNT($S$2:S1238)&lt;=XobsHor,S1237+1,"")))))</f>
        <v/>
      </c>
      <c r="T1238" s="3"/>
      <c r="U1238" s="6"/>
      <c r="V1238" s="6"/>
      <c r="W1238" s="6"/>
      <c r="X1238" s="6"/>
      <c r="Y1238" s="6"/>
      <c r="Z1238" s="6"/>
      <c r="AA1238" s="6"/>
      <c r="AB1238" s="6"/>
      <c r="AC1238" s="6"/>
      <c r="AD1238" s="6"/>
      <c r="AE1238" s="6"/>
      <c r="AF1238" s="6"/>
      <c r="AG1238" s="6"/>
      <c r="AH1238" s="6"/>
      <c r="AI1238" s="6"/>
      <c r="AJ1238" s="6"/>
      <c r="AK1238" s="6"/>
      <c r="AW1238" s="122" t="str">
        <f t="shared" si="216"/>
        <v/>
      </c>
      <c r="AX1238" s="123" t="str">
        <f t="shared" si="217"/>
        <v/>
      </c>
      <c r="AY1238" s="124" t="str">
        <f t="shared" si="218"/>
        <v/>
      </c>
      <c r="AZ1238" s="124" t="str">
        <f t="shared" si="219"/>
        <v/>
      </c>
      <c r="BF1238" s="91"/>
    </row>
    <row r="1239" spans="1:58" s="78" customFormat="1" ht="14.25" x14ac:dyDescent="0.2">
      <c r="A1239" s="6"/>
      <c r="B1239" s="6"/>
      <c r="C1239" s="6"/>
      <c r="D1239" s="3"/>
      <c r="E1239" s="98" t="str">
        <f t="shared" si="215"/>
        <v/>
      </c>
      <c r="F1239" s="117"/>
      <c r="G1239" s="116" t="str">
        <f>IF(E1239="","",IF(Temp!optSeasCoef=0,1,INDEX($C$2:$C$13,IF(MOD(COUNT($E$2:E1239),seas_indx)=0,seas_indx,MOD(COUNT($E$2:E1239),seas_indx)))))</f>
        <v/>
      </c>
      <c r="H1239" s="97" t="str">
        <f>IFERROR(IF(Temp!fhor_indata=1,IF(COUNT($S$2:S1239)&lt;=XobsHor,"in-sample",IF(AND(COUNT($S$2:S1239)&lt;=XobsHor+XfHor,MOD(S1238,XobsHor)&lt;XfHor),"out-sample","")),IF(ISBLANK(F1239),"",IF(COUNT($F$2:F1239)&lt;=XobsHor-XfHor,"in-sample","out-sample"))),"")</f>
        <v/>
      </c>
      <c r="I1239" s="120" t="str">
        <f>IF(AND(ISBLANK(F1238),H1238="in-sample"),"",IF(AND(Temp!fhor_indata=1,H1238="out-sample",H1239="out-sample"),I1238,IF(AND(ISBLANK(F1239),H1238="out-sample"),"",IF(AND(Temp!optSeasCoef=0,Temp!sts_add=1),IF(H1238="in-sample",IF(Q1238=bigT,((pCell/bigT)*F1238)+((1-(pCell/bigT))*(I1238+J1238)),IF(OR(ISBLANK(F1239),COUNT($F$2:F1238)&lt;=pCell),F1238,((pCell/COUNT($F$2:F1238))*F1238)+((1-(pCell/COUNT($F$2:F1238)))*(I1238+J1238)))),I1238),IF(AND(Temp!optSeasCoef=0,Temp!sts_multp=1),IF(H1238="in-sample",IF(Q1238=bigT,((pCell/bigT)*F1238)+((1-(pCell/bigT))*(I1238*J1238)),IF(OR(ISBLANK(F1239),COUNT(F$2:$F1238)&lt;=pCell),F1238,((pCell/COUNT($F$2:F1238))*F1238)+((1-(pCell/COUNT($F$2:F1238)))*(I1238*J1238)))),I1238),IF(Temp!sts_add=1,IF(H1238="in-sample",IF(Q1238=bigT,((pCell/bigT)*AX1238)+((1-(pCell/bigT))*(I1238+J1238)),IF(OR(ISBLANK(F1239),COUNT($AX$2:AX1238)&lt;=pCell),AX1238,((pCell/COUNT($AX$2:AX1238))*AX1238)+((1-(pCell/COUNT($AX$2:AX1238)))*(I1238+J1238)))),I1238),IF(H1238="in-sample",IF(Q1238=bigT,((pCell/bigT)*AX1238)+((1-(pCell/bigT))*(I1238*J1238)),IF(OR(ISBLANK(F1239),COUNT($AX$2:AX1238)&lt;=pCell),AX1238,((pCell/COUNT($AX$2:AX1238))*AX1238)+((1-(pCell/COUNT($AX$2:AX1238)))*(I1238*J1238)))),I1238)))))))</f>
        <v/>
      </c>
      <c r="J1239" s="120" t="str">
        <f>IF(AND(ISBLANK(F1238),H1238="in-sample"),"",IF(AND(Temp!fhor_indata=1,H1238="out-sample",H1239="out-sample"),J1238,IF(AND(ISBLANK(F1239),H1238="out-sample"),"",IF(AND(Temp!optSeasCoef=0,Temp!sts_add=1),IF(H1238="in-sample",IF(Q1238=bigT,((qCell/bigT)*(I1239-I1238))+((1-(qCell/bigT))*J1238),IF(OR(ISBLANK(F1239),COUNT($F$2:F1238)&lt;=qCell),IF(COUNT($F$2:F1238)=1,0,F1238-F1237),((qCell/COUNT($F$2:F1238))*(I1239-I1238))+((1-(qCell/COUNT($F$2:F1238)))*J1238))),J1238),IF(AND(Temp!optSeasCoef=0,Temp!sts_multp=1),IF(H1238="in-sample",IF(Q1238=bigT,((qCell/bigT)*(I1239/I1238))+((1-(qCell/bigT))*J1238),IF(qCell=0,1,IF(OR(ISBLANK(F1239),COUNT($F$2:F1238)&lt;=qCell),IF(COUNT($F$2:F1238)=1,1,F1238/F1237),((qCell/COUNT($F$2:F1238))*(I1239/I1238))+((1-(qCell/COUNT($F$2:F1238)))*J1238)))),J1238),IF(Temp!sts_add=1,IF(H1238="in-sample",IF(Q1238=bigT,((qCell/bigT)*(I1239-I1238))+((1-(qCell/bigT))*J1238),IF(OR(ISBLANK(F1239),COUNT($AX$2:AX1238)&lt;=qCell),IF(COUNT($AX$2:AX1238)=1,0,AX1238-AX1237),((qCell/COUNT($AX$2:AX1238))*(I1239-I1238))+((1-(qCell/COUNT($AX$2:AX1238)))*J1238))),J1238),IF(H1238="in-sample",IF(Q1238=bigT,((qCell/bigT)*(I1239/I1238))+((1-(qCell/bigT))*J1238),IF(qCell=0,1,IF(OR(ISBLANK(F1239),COUNT($AX$2:AX1238)&lt;=qCell),IF(COUNT($AX$2:AX1238)=1,1,AX1238/AX1237),((qCell/COUNT($AX$2:AX1238))*(I1239/I1238))+((1-(qCell/COUNT($AX$2:AX1238)))*J1238)))),J1238)))))))</f>
        <v/>
      </c>
      <c r="K1239" s="120" t="str">
        <f>IF(H1239="","",IF(AND(Temp!optSeasCoef=0,Temp!sts_add=1),IF(H1239="out-sample",I1239+(Q1239*J1239),I1239+J1239),IF(AND(Temp!optSeasCoef=0,Temp!sts_multp=1),IF(H1239="out-sample",I1239*(J1239^Q1239),I1239*J1239),IF(Temp!sts_add=1,IF(H1239="out-sample",(I1239+(Q1239*J1239))*G1239,(I1239+J1239)*G1239),IF(H1239="out-sample",I1239*(J1239^Q1239)*G1239,I1239*J1239*G1239)))))</f>
        <v/>
      </c>
      <c r="L1239" s="116" t="str">
        <f t="shared" si="209"/>
        <v/>
      </c>
      <c r="M1239" s="116" t="str">
        <f t="shared" si="210"/>
        <v/>
      </c>
      <c r="N1239" s="116" t="str">
        <f t="shared" si="211"/>
        <v/>
      </c>
      <c r="O1239" s="116" t="str">
        <f t="shared" si="212"/>
        <v/>
      </c>
      <c r="P1239" s="116" t="str">
        <f t="shared" si="213"/>
        <v/>
      </c>
      <c r="Q1239" s="94" t="str">
        <f>IF(AND(Temp!fhor_indata=1,ISBLANK(F1239),H1238="in-sample"),1,IF(AND(Temp!fhor_indata=1,H1238="out-sample",Q1238&lt;XfHor),Q1238+1,IF(ISBLANK(F1239),"",IF(AND(H1239="out-sample",H1238="in-sample"),1,IF(AND(H1239="out-sample",H1238="out-sample"),Q1238+1,IF(ISNUMBER(Q1238),Q1238+1,1))))))</f>
        <v/>
      </c>
      <c r="R1239" s="94" t="str">
        <f t="shared" si="214"/>
        <v/>
      </c>
      <c r="S1239" s="94" t="str">
        <f>IF(Temp!fhor_indata=1,IF(S1238=XobsHor,1,IF(COUNT($S$2:S1238)&lt;=XobsHor,S1238+1,IF(AND(COUNT($S$2:S1238)&lt;=XobsHor+XfHor,IFERROR(MOD(S1238,XobsHor)&lt;XfHor,FALSE)),S1238+1,""))),IF(ISBLANK(F1239),"",IF(S1238=maxP,1,IF(S1238&lt;maxP,S1238+1,IF(COUNT($S$2:S1239)&lt;=XobsHor,S1238+1,"")))))</f>
        <v/>
      </c>
      <c r="T1239" s="3"/>
      <c r="U1239" s="6"/>
      <c r="V1239" s="6"/>
      <c r="W1239" s="6"/>
      <c r="X1239" s="6"/>
      <c r="Y1239" s="6"/>
      <c r="Z1239" s="6"/>
      <c r="AA1239" s="6"/>
      <c r="AB1239" s="6"/>
      <c r="AC1239" s="6"/>
      <c r="AD1239" s="6"/>
      <c r="AE1239" s="6"/>
      <c r="AF1239" s="6"/>
      <c r="AG1239" s="6"/>
      <c r="AH1239" s="6"/>
      <c r="AI1239" s="6"/>
      <c r="AJ1239" s="6"/>
      <c r="AK1239" s="6"/>
      <c r="AW1239" s="122" t="str">
        <f t="shared" si="216"/>
        <v/>
      </c>
      <c r="AX1239" s="123" t="str">
        <f t="shared" si="217"/>
        <v/>
      </c>
      <c r="AY1239" s="124" t="str">
        <f t="shared" si="218"/>
        <v/>
      </c>
      <c r="AZ1239" s="124" t="str">
        <f t="shared" si="219"/>
        <v/>
      </c>
      <c r="BF1239" s="91"/>
    </row>
    <row r="1240" spans="1:58" s="78" customFormat="1" ht="14.25" x14ac:dyDescent="0.2">
      <c r="A1240" s="6"/>
      <c r="B1240" s="6"/>
      <c r="C1240" s="6"/>
      <c r="D1240" s="3"/>
      <c r="E1240" s="98" t="str">
        <f t="shared" si="215"/>
        <v/>
      </c>
      <c r="F1240" s="117"/>
      <c r="G1240" s="116" t="str">
        <f>IF(E1240="","",IF(Temp!optSeasCoef=0,1,INDEX($C$2:$C$13,IF(MOD(COUNT($E$2:E1240),seas_indx)=0,seas_indx,MOD(COUNT($E$2:E1240),seas_indx)))))</f>
        <v/>
      </c>
      <c r="H1240" s="97" t="str">
        <f>IFERROR(IF(Temp!fhor_indata=1,IF(COUNT($S$2:S1240)&lt;=XobsHor,"in-sample",IF(AND(COUNT($S$2:S1240)&lt;=XobsHor+XfHor,MOD(S1239,XobsHor)&lt;XfHor),"out-sample","")),IF(ISBLANK(F1240),"",IF(COUNT($F$2:F1240)&lt;=XobsHor-XfHor,"in-sample","out-sample"))),"")</f>
        <v/>
      </c>
      <c r="I1240" s="120" t="str">
        <f>IF(AND(ISBLANK(F1239),H1239="in-sample"),"",IF(AND(Temp!fhor_indata=1,H1239="out-sample",H1240="out-sample"),I1239,IF(AND(ISBLANK(F1240),H1239="out-sample"),"",IF(AND(Temp!optSeasCoef=0,Temp!sts_add=1),IF(H1239="in-sample",IF(Q1239=bigT,((pCell/bigT)*F1239)+((1-(pCell/bigT))*(I1239+J1239)),IF(OR(ISBLANK(F1240),COUNT($F$2:F1239)&lt;=pCell),F1239,((pCell/COUNT($F$2:F1239))*F1239)+((1-(pCell/COUNT($F$2:F1239)))*(I1239+J1239)))),I1239),IF(AND(Temp!optSeasCoef=0,Temp!sts_multp=1),IF(H1239="in-sample",IF(Q1239=bigT,((pCell/bigT)*F1239)+((1-(pCell/bigT))*(I1239*J1239)),IF(OR(ISBLANK(F1240),COUNT(F$2:$F1239)&lt;=pCell),F1239,((pCell/COUNT($F$2:F1239))*F1239)+((1-(pCell/COUNT($F$2:F1239)))*(I1239*J1239)))),I1239),IF(Temp!sts_add=1,IF(H1239="in-sample",IF(Q1239=bigT,((pCell/bigT)*AX1239)+((1-(pCell/bigT))*(I1239+J1239)),IF(OR(ISBLANK(F1240),COUNT($AX$2:AX1239)&lt;=pCell),AX1239,((pCell/COUNT($AX$2:AX1239))*AX1239)+((1-(pCell/COUNT($AX$2:AX1239)))*(I1239+J1239)))),I1239),IF(H1239="in-sample",IF(Q1239=bigT,((pCell/bigT)*AX1239)+((1-(pCell/bigT))*(I1239*J1239)),IF(OR(ISBLANK(F1240),COUNT($AX$2:AX1239)&lt;=pCell),AX1239,((pCell/COUNT($AX$2:AX1239))*AX1239)+((1-(pCell/COUNT($AX$2:AX1239)))*(I1239*J1239)))),I1239)))))))</f>
        <v/>
      </c>
      <c r="J1240" s="120" t="str">
        <f>IF(AND(ISBLANK(F1239),H1239="in-sample"),"",IF(AND(Temp!fhor_indata=1,H1239="out-sample",H1240="out-sample"),J1239,IF(AND(ISBLANK(F1240),H1239="out-sample"),"",IF(AND(Temp!optSeasCoef=0,Temp!sts_add=1),IF(H1239="in-sample",IF(Q1239=bigT,((qCell/bigT)*(I1240-I1239))+((1-(qCell/bigT))*J1239),IF(OR(ISBLANK(F1240),COUNT($F$2:F1239)&lt;=qCell),IF(COUNT($F$2:F1239)=1,0,F1239-F1238),((qCell/COUNT($F$2:F1239))*(I1240-I1239))+((1-(qCell/COUNT($F$2:F1239)))*J1239))),J1239),IF(AND(Temp!optSeasCoef=0,Temp!sts_multp=1),IF(H1239="in-sample",IF(Q1239=bigT,((qCell/bigT)*(I1240/I1239))+((1-(qCell/bigT))*J1239),IF(qCell=0,1,IF(OR(ISBLANK(F1240),COUNT($F$2:F1239)&lt;=qCell),IF(COUNT($F$2:F1239)=1,1,F1239/F1238),((qCell/COUNT($F$2:F1239))*(I1240/I1239))+((1-(qCell/COUNT($F$2:F1239)))*J1239)))),J1239),IF(Temp!sts_add=1,IF(H1239="in-sample",IF(Q1239=bigT,((qCell/bigT)*(I1240-I1239))+((1-(qCell/bigT))*J1239),IF(OR(ISBLANK(F1240),COUNT($AX$2:AX1239)&lt;=qCell),IF(COUNT($AX$2:AX1239)=1,0,AX1239-AX1238),((qCell/COUNT($AX$2:AX1239))*(I1240-I1239))+((1-(qCell/COUNT($AX$2:AX1239)))*J1239))),J1239),IF(H1239="in-sample",IF(Q1239=bigT,((qCell/bigT)*(I1240/I1239))+((1-(qCell/bigT))*J1239),IF(qCell=0,1,IF(OR(ISBLANK(F1240),COUNT($AX$2:AX1239)&lt;=qCell),IF(COUNT($AX$2:AX1239)=1,1,AX1239/AX1238),((qCell/COUNT($AX$2:AX1239))*(I1240/I1239))+((1-(qCell/COUNT($AX$2:AX1239)))*J1239)))),J1239)))))))</f>
        <v/>
      </c>
      <c r="K1240" s="120" t="str">
        <f>IF(H1240="","",IF(AND(Temp!optSeasCoef=0,Temp!sts_add=1),IF(H1240="out-sample",I1240+(Q1240*J1240),I1240+J1240),IF(AND(Temp!optSeasCoef=0,Temp!sts_multp=1),IF(H1240="out-sample",I1240*(J1240^Q1240),I1240*J1240),IF(Temp!sts_add=1,IF(H1240="out-sample",(I1240+(Q1240*J1240))*G1240,(I1240+J1240)*G1240),IF(H1240="out-sample",I1240*(J1240^Q1240)*G1240,I1240*J1240*G1240)))))</f>
        <v/>
      </c>
      <c r="L1240" s="116" t="str">
        <f t="shared" si="209"/>
        <v/>
      </c>
      <c r="M1240" s="116" t="str">
        <f t="shared" si="210"/>
        <v/>
      </c>
      <c r="N1240" s="116" t="str">
        <f t="shared" si="211"/>
        <v/>
      </c>
      <c r="O1240" s="116" t="str">
        <f t="shared" si="212"/>
        <v/>
      </c>
      <c r="P1240" s="116" t="str">
        <f t="shared" si="213"/>
        <v/>
      </c>
      <c r="Q1240" s="94" t="str">
        <f>IF(AND(Temp!fhor_indata=1,ISBLANK(F1240),H1239="in-sample"),1,IF(AND(Temp!fhor_indata=1,H1239="out-sample",Q1239&lt;XfHor),Q1239+1,IF(ISBLANK(F1240),"",IF(AND(H1240="out-sample",H1239="in-sample"),1,IF(AND(H1240="out-sample",H1239="out-sample"),Q1239+1,IF(ISNUMBER(Q1239),Q1239+1,1))))))</f>
        <v/>
      </c>
      <c r="R1240" s="94" t="str">
        <f t="shared" si="214"/>
        <v/>
      </c>
      <c r="S1240" s="94" t="str">
        <f>IF(Temp!fhor_indata=1,IF(S1239=XobsHor,1,IF(COUNT($S$2:S1239)&lt;=XobsHor,S1239+1,IF(AND(COUNT($S$2:S1239)&lt;=XobsHor+XfHor,IFERROR(MOD(S1239,XobsHor)&lt;XfHor,FALSE)),S1239+1,""))),IF(ISBLANK(F1240),"",IF(S1239=maxP,1,IF(S1239&lt;maxP,S1239+1,IF(COUNT($S$2:S1240)&lt;=XobsHor,S1239+1,"")))))</f>
        <v/>
      </c>
      <c r="T1240" s="3"/>
      <c r="U1240" s="6"/>
      <c r="V1240" s="6"/>
      <c r="W1240" s="6"/>
      <c r="X1240" s="6"/>
      <c r="Y1240" s="6"/>
      <c r="Z1240" s="6"/>
      <c r="AA1240" s="6"/>
      <c r="AB1240" s="6"/>
      <c r="AC1240" s="6"/>
      <c r="AD1240" s="6"/>
      <c r="AE1240" s="6"/>
      <c r="AF1240" s="6"/>
      <c r="AG1240" s="6"/>
      <c r="AH1240" s="6"/>
      <c r="AI1240" s="6"/>
      <c r="AJ1240" s="6"/>
      <c r="AK1240" s="6"/>
      <c r="AW1240" s="122" t="str">
        <f t="shared" si="216"/>
        <v/>
      </c>
      <c r="AX1240" s="123" t="str">
        <f t="shared" si="217"/>
        <v/>
      </c>
      <c r="AY1240" s="124" t="str">
        <f t="shared" si="218"/>
        <v/>
      </c>
      <c r="AZ1240" s="124" t="str">
        <f t="shared" si="219"/>
        <v/>
      </c>
      <c r="BF1240" s="91"/>
    </row>
    <row r="1241" spans="1:58" s="78" customFormat="1" ht="14.25" x14ac:dyDescent="0.2">
      <c r="A1241" s="6"/>
      <c r="B1241" s="6"/>
      <c r="C1241" s="6"/>
      <c r="D1241" s="3"/>
      <c r="E1241" s="98" t="str">
        <f t="shared" si="215"/>
        <v/>
      </c>
      <c r="F1241" s="117"/>
      <c r="G1241" s="116" t="str">
        <f>IF(E1241="","",IF(Temp!optSeasCoef=0,1,INDEX($C$2:$C$13,IF(MOD(COUNT($E$2:E1241),seas_indx)=0,seas_indx,MOD(COUNT($E$2:E1241),seas_indx)))))</f>
        <v/>
      </c>
      <c r="H1241" s="97" t="str">
        <f>IFERROR(IF(Temp!fhor_indata=1,IF(COUNT($S$2:S1241)&lt;=XobsHor,"in-sample",IF(AND(COUNT($S$2:S1241)&lt;=XobsHor+XfHor,MOD(S1240,XobsHor)&lt;XfHor),"out-sample","")),IF(ISBLANK(F1241),"",IF(COUNT($F$2:F1241)&lt;=XobsHor-XfHor,"in-sample","out-sample"))),"")</f>
        <v/>
      </c>
      <c r="I1241" s="120" t="str">
        <f>IF(AND(ISBLANK(F1240),H1240="in-sample"),"",IF(AND(Temp!fhor_indata=1,H1240="out-sample",H1241="out-sample"),I1240,IF(AND(ISBLANK(F1241),H1240="out-sample"),"",IF(AND(Temp!optSeasCoef=0,Temp!sts_add=1),IF(H1240="in-sample",IF(Q1240=bigT,((pCell/bigT)*F1240)+((1-(pCell/bigT))*(I1240+J1240)),IF(OR(ISBLANK(F1241),COUNT($F$2:F1240)&lt;=pCell),F1240,((pCell/COUNT($F$2:F1240))*F1240)+((1-(pCell/COUNT($F$2:F1240)))*(I1240+J1240)))),I1240),IF(AND(Temp!optSeasCoef=0,Temp!sts_multp=1),IF(H1240="in-sample",IF(Q1240=bigT,((pCell/bigT)*F1240)+((1-(pCell/bigT))*(I1240*J1240)),IF(OR(ISBLANK(F1241),COUNT(F$2:$F1240)&lt;=pCell),F1240,((pCell/COUNT($F$2:F1240))*F1240)+((1-(pCell/COUNT($F$2:F1240)))*(I1240*J1240)))),I1240),IF(Temp!sts_add=1,IF(H1240="in-sample",IF(Q1240=bigT,((pCell/bigT)*AX1240)+((1-(pCell/bigT))*(I1240+J1240)),IF(OR(ISBLANK(F1241),COUNT($AX$2:AX1240)&lt;=pCell),AX1240,((pCell/COUNT($AX$2:AX1240))*AX1240)+((1-(pCell/COUNT($AX$2:AX1240)))*(I1240+J1240)))),I1240),IF(H1240="in-sample",IF(Q1240=bigT,((pCell/bigT)*AX1240)+((1-(pCell/bigT))*(I1240*J1240)),IF(OR(ISBLANK(F1241),COUNT($AX$2:AX1240)&lt;=pCell),AX1240,((pCell/COUNT($AX$2:AX1240))*AX1240)+((1-(pCell/COUNT($AX$2:AX1240)))*(I1240*J1240)))),I1240)))))))</f>
        <v/>
      </c>
      <c r="J1241" s="120" t="str">
        <f>IF(AND(ISBLANK(F1240),H1240="in-sample"),"",IF(AND(Temp!fhor_indata=1,H1240="out-sample",H1241="out-sample"),J1240,IF(AND(ISBLANK(F1241),H1240="out-sample"),"",IF(AND(Temp!optSeasCoef=0,Temp!sts_add=1),IF(H1240="in-sample",IF(Q1240=bigT,((qCell/bigT)*(I1241-I1240))+((1-(qCell/bigT))*J1240),IF(OR(ISBLANK(F1241),COUNT($F$2:F1240)&lt;=qCell),IF(COUNT($F$2:F1240)=1,0,F1240-F1239),((qCell/COUNT($F$2:F1240))*(I1241-I1240))+((1-(qCell/COUNT($F$2:F1240)))*J1240))),J1240),IF(AND(Temp!optSeasCoef=0,Temp!sts_multp=1),IF(H1240="in-sample",IF(Q1240=bigT,((qCell/bigT)*(I1241/I1240))+((1-(qCell/bigT))*J1240),IF(qCell=0,1,IF(OR(ISBLANK(F1241),COUNT($F$2:F1240)&lt;=qCell),IF(COUNT($F$2:F1240)=1,1,F1240/F1239),((qCell/COUNT($F$2:F1240))*(I1241/I1240))+((1-(qCell/COUNT($F$2:F1240)))*J1240)))),J1240),IF(Temp!sts_add=1,IF(H1240="in-sample",IF(Q1240=bigT,((qCell/bigT)*(I1241-I1240))+((1-(qCell/bigT))*J1240),IF(OR(ISBLANK(F1241),COUNT($AX$2:AX1240)&lt;=qCell),IF(COUNT($AX$2:AX1240)=1,0,AX1240-AX1239),((qCell/COUNT($AX$2:AX1240))*(I1241-I1240))+((1-(qCell/COUNT($AX$2:AX1240)))*J1240))),J1240),IF(H1240="in-sample",IF(Q1240=bigT,((qCell/bigT)*(I1241/I1240))+((1-(qCell/bigT))*J1240),IF(qCell=0,1,IF(OR(ISBLANK(F1241),COUNT($AX$2:AX1240)&lt;=qCell),IF(COUNT($AX$2:AX1240)=1,1,AX1240/AX1239),((qCell/COUNT($AX$2:AX1240))*(I1241/I1240))+((1-(qCell/COUNT($AX$2:AX1240)))*J1240)))),J1240)))))))</f>
        <v/>
      </c>
      <c r="K1241" s="120" t="str">
        <f>IF(H1241="","",IF(AND(Temp!optSeasCoef=0,Temp!sts_add=1),IF(H1241="out-sample",I1241+(Q1241*J1241),I1241+J1241),IF(AND(Temp!optSeasCoef=0,Temp!sts_multp=1),IF(H1241="out-sample",I1241*(J1241^Q1241),I1241*J1241),IF(Temp!sts_add=1,IF(H1241="out-sample",(I1241+(Q1241*J1241))*G1241,(I1241+J1241)*G1241),IF(H1241="out-sample",I1241*(J1241^Q1241)*G1241,I1241*J1241*G1241)))))</f>
        <v/>
      </c>
      <c r="L1241" s="116" t="str">
        <f t="shared" si="209"/>
        <v/>
      </c>
      <c r="M1241" s="116" t="str">
        <f t="shared" si="210"/>
        <v/>
      </c>
      <c r="N1241" s="116" t="str">
        <f t="shared" si="211"/>
        <v/>
      </c>
      <c r="O1241" s="116" t="str">
        <f t="shared" si="212"/>
        <v/>
      </c>
      <c r="P1241" s="116" t="str">
        <f t="shared" si="213"/>
        <v/>
      </c>
      <c r="Q1241" s="94" t="str">
        <f>IF(AND(Temp!fhor_indata=1,ISBLANK(F1241),H1240="in-sample"),1,IF(AND(Temp!fhor_indata=1,H1240="out-sample",Q1240&lt;XfHor),Q1240+1,IF(ISBLANK(F1241),"",IF(AND(H1241="out-sample",H1240="in-sample"),1,IF(AND(H1241="out-sample",H1240="out-sample"),Q1240+1,IF(ISNUMBER(Q1240),Q1240+1,1))))))</f>
        <v/>
      </c>
      <c r="R1241" s="94" t="str">
        <f t="shared" si="214"/>
        <v/>
      </c>
      <c r="S1241" s="94" t="str">
        <f>IF(Temp!fhor_indata=1,IF(S1240=XobsHor,1,IF(COUNT($S$2:S1240)&lt;=XobsHor,S1240+1,IF(AND(COUNT($S$2:S1240)&lt;=XobsHor+XfHor,IFERROR(MOD(S1240,XobsHor)&lt;XfHor,FALSE)),S1240+1,""))),IF(ISBLANK(F1241),"",IF(S1240=maxP,1,IF(S1240&lt;maxP,S1240+1,IF(COUNT($S$2:S1241)&lt;=XobsHor,S1240+1,"")))))</f>
        <v/>
      </c>
      <c r="T1241" s="3"/>
      <c r="U1241" s="6"/>
      <c r="V1241" s="6"/>
      <c r="W1241" s="6"/>
      <c r="X1241" s="6"/>
      <c r="Y1241" s="6"/>
      <c r="Z1241" s="6"/>
      <c r="AA1241" s="6"/>
      <c r="AB1241" s="6"/>
      <c r="AC1241" s="6"/>
      <c r="AD1241" s="6"/>
      <c r="AE1241" s="6"/>
      <c r="AF1241" s="6"/>
      <c r="AG1241" s="6"/>
      <c r="AH1241" s="6"/>
      <c r="AI1241" s="6"/>
      <c r="AJ1241" s="6"/>
      <c r="AK1241" s="6"/>
      <c r="AW1241" s="122" t="str">
        <f t="shared" si="216"/>
        <v/>
      </c>
      <c r="AX1241" s="123" t="str">
        <f t="shared" si="217"/>
        <v/>
      </c>
      <c r="AY1241" s="124" t="str">
        <f t="shared" si="218"/>
        <v/>
      </c>
      <c r="AZ1241" s="124" t="str">
        <f t="shared" si="219"/>
        <v/>
      </c>
      <c r="BF1241" s="91"/>
    </row>
    <row r="1242" spans="1:58" s="78" customFormat="1" ht="14.25" x14ac:dyDescent="0.2">
      <c r="A1242" s="6"/>
      <c r="B1242" s="6"/>
      <c r="C1242" s="6"/>
      <c r="D1242" s="3"/>
      <c r="E1242" s="98" t="str">
        <f t="shared" si="215"/>
        <v/>
      </c>
      <c r="F1242" s="117"/>
      <c r="G1242" s="116" t="str">
        <f>IF(E1242="","",IF(Temp!optSeasCoef=0,1,INDEX($C$2:$C$13,IF(MOD(COUNT($E$2:E1242),seas_indx)=0,seas_indx,MOD(COUNT($E$2:E1242),seas_indx)))))</f>
        <v/>
      </c>
      <c r="H1242" s="97" t="str">
        <f>IFERROR(IF(Temp!fhor_indata=1,IF(COUNT($S$2:S1242)&lt;=XobsHor,"in-sample",IF(AND(COUNT($S$2:S1242)&lt;=XobsHor+XfHor,MOD(S1241,XobsHor)&lt;XfHor),"out-sample","")),IF(ISBLANK(F1242),"",IF(COUNT($F$2:F1242)&lt;=XobsHor-XfHor,"in-sample","out-sample"))),"")</f>
        <v/>
      </c>
      <c r="I1242" s="120" t="str">
        <f>IF(AND(ISBLANK(F1241),H1241="in-sample"),"",IF(AND(Temp!fhor_indata=1,H1241="out-sample",H1242="out-sample"),I1241,IF(AND(ISBLANK(F1242),H1241="out-sample"),"",IF(AND(Temp!optSeasCoef=0,Temp!sts_add=1),IF(H1241="in-sample",IF(Q1241=bigT,((pCell/bigT)*F1241)+((1-(pCell/bigT))*(I1241+J1241)),IF(OR(ISBLANK(F1242),COUNT($F$2:F1241)&lt;=pCell),F1241,((pCell/COUNT($F$2:F1241))*F1241)+((1-(pCell/COUNT($F$2:F1241)))*(I1241+J1241)))),I1241),IF(AND(Temp!optSeasCoef=0,Temp!sts_multp=1),IF(H1241="in-sample",IF(Q1241=bigT,((pCell/bigT)*F1241)+((1-(pCell/bigT))*(I1241*J1241)),IF(OR(ISBLANK(F1242),COUNT(F$2:$F1241)&lt;=pCell),F1241,((pCell/COUNT($F$2:F1241))*F1241)+((1-(pCell/COUNT($F$2:F1241)))*(I1241*J1241)))),I1241),IF(Temp!sts_add=1,IF(H1241="in-sample",IF(Q1241=bigT,((pCell/bigT)*AX1241)+((1-(pCell/bigT))*(I1241+J1241)),IF(OR(ISBLANK(F1242),COUNT($AX$2:AX1241)&lt;=pCell),AX1241,((pCell/COUNT($AX$2:AX1241))*AX1241)+((1-(pCell/COUNT($AX$2:AX1241)))*(I1241+J1241)))),I1241),IF(H1241="in-sample",IF(Q1241=bigT,((pCell/bigT)*AX1241)+((1-(pCell/bigT))*(I1241*J1241)),IF(OR(ISBLANK(F1242),COUNT($AX$2:AX1241)&lt;=pCell),AX1241,((pCell/COUNT($AX$2:AX1241))*AX1241)+((1-(pCell/COUNT($AX$2:AX1241)))*(I1241*J1241)))),I1241)))))))</f>
        <v/>
      </c>
      <c r="J1242" s="120" t="str">
        <f>IF(AND(ISBLANK(F1241),H1241="in-sample"),"",IF(AND(Temp!fhor_indata=1,H1241="out-sample",H1242="out-sample"),J1241,IF(AND(ISBLANK(F1242),H1241="out-sample"),"",IF(AND(Temp!optSeasCoef=0,Temp!sts_add=1),IF(H1241="in-sample",IF(Q1241=bigT,((qCell/bigT)*(I1242-I1241))+((1-(qCell/bigT))*J1241),IF(OR(ISBLANK(F1242),COUNT($F$2:F1241)&lt;=qCell),IF(COUNT($F$2:F1241)=1,0,F1241-F1240),((qCell/COUNT($F$2:F1241))*(I1242-I1241))+((1-(qCell/COUNT($F$2:F1241)))*J1241))),J1241),IF(AND(Temp!optSeasCoef=0,Temp!sts_multp=1),IF(H1241="in-sample",IF(Q1241=bigT,((qCell/bigT)*(I1242/I1241))+((1-(qCell/bigT))*J1241),IF(qCell=0,1,IF(OR(ISBLANK(F1242),COUNT($F$2:F1241)&lt;=qCell),IF(COUNT($F$2:F1241)=1,1,F1241/F1240),((qCell/COUNT($F$2:F1241))*(I1242/I1241))+((1-(qCell/COUNT($F$2:F1241)))*J1241)))),J1241),IF(Temp!sts_add=1,IF(H1241="in-sample",IF(Q1241=bigT,((qCell/bigT)*(I1242-I1241))+((1-(qCell/bigT))*J1241),IF(OR(ISBLANK(F1242),COUNT($AX$2:AX1241)&lt;=qCell),IF(COUNT($AX$2:AX1241)=1,0,AX1241-AX1240),((qCell/COUNT($AX$2:AX1241))*(I1242-I1241))+((1-(qCell/COUNT($AX$2:AX1241)))*J1241))),J1241),IF(H1241="in-sample",IF(Q1241=bigT,((qCell/bigT)*(I1242/I1241))+((1-(qCell/bigT))*J1241),IF(qCell=0,1,IF(OR(ISBLANK(F1242),COUNT($AX$2:AX1241)&lt;=qCell),IF(COUNT($AX$2:AX1241)=1,1,AX1241/AX1240),((qCell/COUNT($AX$2:AX1241))*(I1242/I1241))+((1-(qCell/COUNT($AX$2:AX1241)))*J1241)))),J1241)))))))</f>
        <v/>
      </c>
      <c r="K1242" s="120" t="str">
        <f>IF(H1242="","",IF(AND(Temp!optSeasCoef=0,Temp!sts_add=1),IF(H1242="out-sample",I1242+(Q1242*J1242),I1242+J1242),IF(AND(Temp!optSeasCoef=0,Temp!sts_multp=1),IF(H1242="out-sample",I1242*(J1242^Q1242),I1242*J1242),IF(Temp!sts_add=1,IF(H1242="out-sample",(I1242+(Q1242*J1242))*G1242,(I1242+J1242)*G1242),IF(H1242="out-sample",I1242*(J1242^Q1242)*G1242,I1242*J1242*G1242)))))</f>
        <v/>
      </c>
      <c r="L1242" s="116" t="str">
        <f t="shared" si="209"/>
        <v/>
      </c>
      <c r="M1242" s="116" t="str">
        <f t="shared" si="210"/>
        <v/>
      </c>
      <c r="N1242" s="116" t="str">
        <f t="shared" si="211"/>
        <v/>
      </c>
      <c r="O1242" s="116" t="str">
        <f t="shared" si="212"/>
        <v/>
      </c>
      <c r="P1242" s="116" t="str">
        <f t="shared" si="213"/>
        <v/>
      </c>
      <c r="Q1242" s="94" t="str">
        <f>IF(AND(Temp!fhor_indata=1,ISBLANK(F1242),H1241="in-sample"),1,IF(AND(Temp!fhor_indata=1,H1241="out-sample",Q1241&lt;XfHor),Q1241+1,IF(ISBLANK(F1242),"",IF(AND(H1242="out-sample",H1241="in-sample"),1,IF(AND(H1242="out-sample",H1241="out-sample"),Q1241+1,IF(ISNUMBER(Q1241),Q1241+1,1))))))</f>
        <v/>
      </c>
      <c r="R1242" s="94" t="str">
        <f t="shared" si="214"/>
        <v/>
      </c>
      <c r="S1242" s="94" t="str">
        <f>IF(Temp!fhor_indata=1,IF(S1241=XobsHor,1,IF(COUNT($S$2:S1241)&lt;=XobsHor,S1241+1,IF(AND(COUNT($S$2:S1241)&lt;=XobsHor+XfHor,IFERROR(MOD(S1241,XobsHor)&lt;XfHor,FALSE)),S1241+1,""))),IF(ISBLANK(F1242),"",IF(S1241=maxP,1,IF(S1241&lt;maxP,S1241+1,IF(COUNT($S$2:S1242)&lt;=XobsHor,S1241+1,"")))))</f>
        <v/>
      </c>
      <c r="T1242" s="3"/>
      <c r="U1242" s="6"/>
      <c r="V1242" s="6"/>
      <c r="W1242" s="6"/>
      <c r="X1242" s="6"/>
      <c r="Y1242" s="6"/>
      <c r="Z1242" s="6"/>
      <c r="AA1242" s="6"/>
      <c r="AB1242" s="6"/>
      <c r="AC1242" s="6"/>
      <c r="AD1242" s="6"/>
      <c r="AE1242" s="6"/>
      <c r="AF1242" s="6"/>
      <c r="AG1242" s="6"/>
      <c r="AH1242" s="6"/>
      <c r="AI1242" s="6"/>
      <c r="AJ1242" s="6"/>
      <c r="AK1242" s="6"/>
      <c r="AW1242" s="122" t="str">
        <f t="shared" si="216"/>
        <v/>
      </c>
      <c r="AX1242" s="123" t="str">
        <f t="shared" si="217"/>
        <v/>
      </c>
      <c r="AY1242" s="124" t="str">
        <f t="shared" si="218"/>
        <v/>
      </c>
      <c r="AZ1242" s="124" t="str">
        <f t="shared" si="219"/>
        <v/>
      </c>
      <c r="BF1242" s="91"/>
    </row>
    <row r="1243" spans="1:58" s="78" customFormat="1" ht="14.25" x14ac:dyDescent="0.2">
      <c r="A1243" s="6"/>
      <c r="B1243" s="6"/>
      <c r="C1243" s="6"/>
      <c r="D1243" s="3"/>
      <c r="E1243" s="98" t="str">
        <f t="shared" si="215"/>
        <v/>
      </c>
      <c r="F1243" s="117"/>
      <c r="G1243" s="116" t="str">
        <f>IF(E1243="","",IF(Temp!optSeasCoef=0,1,INDEX($C$2:$C$13,IF(MOD(COUNT($E$2:E1243),seas_indx)=0,seas_indx,MOD(COUNT($E$2:E1243),seas_indx)))))</f>
        <v/>
      </c>
      <c r="H1243" s="97" t="str">
        <f>IFERROR(IF(Temp!fhor_indata=1,IF(COUNT($S$2:S1243)&lt;=XobsHor,"in-sample",IF(AND(COUNT($S$2:S1243)&lt;=XobsHor+XfHor,MOD(S1242,XobsHor)&lt;XfHor),"out-sample","")),IF(ISBLANK(F1243),"",IF(COUNT($F$2:F1243)&lt;=XobsHor-XfHor,"in-sample","out-sample"))),"")</f>
        <v/>
      </c>
      <c r="I1243" s="120" t="str">
        <f>IF(AND(ISBLANK(F1242),H1242="in-sample"),"",IF(AND(Temp!fhor_indata=1,H1242="out-sample",H1243="out-sample"),I1242,IF(AND(ISBLANK(F1243),H1242="out-sample"),"",IF(AND(Temp!optSeasCoef=0,Temp!sts_add=1),IF(H1242="in-sample",IF(Q1242=bigT,((pCell/bigT)*F1242)+((1-(pCell/bigT))*(I1242+J1242)),IF(OR(ISBLANK(F1243),COUNT($F$2:F1242)&lt;=pCell),F1242,((pCell/COUNT($F$2:F1242))*F1242)+((1-(pCell/COUNT($F$2:F1242)))*(I1242+J1242)))),I1242),IF(AND(Temp!optSeasCoef=0,Temp!sts_multp=1),IF(H1242="in-sample",IF(Q1242=bigT,((pCell/bigT)*F1242)+((1-(pCell/bigT))*(I1242*J1242)),IF(OR(ISBLANK(F1243),COUNT(F$2:$F1242)&lt;=pCell),F1242,((pCell/COUNT($F$2:F1242))*F1242)+((1-(pCell/COUNT($F$2:F1242)))*(I1242*J1242)))),I1242),IF(Temp!sts_add=1,IF(H1242="in-sample",IF(Q1242=bigT,((pCell/bigT)*AX1242)+((1-(pCell/bigT))*(I1242+J1242)),IF(OR(ISBLANK(F1243),COUNT($AX$2:AX1242)&lt;=pCell),AX1242,((pCell/COUNT($AX$2:AX1242))*AX1242)+((1-(pCell/COUNT($AX$2:AX1242)))*(I1242+J1242)))),I1242),IF(H1242="in-sample",IF(Q1242=bigT,((pCell/bigT)*AX1242)+((1-(pCell/bigT))*(I1242*J1242)),IF(OR(ISBLANK(F1243),COUNT($AX$2:AX1242)&lt;=pCell),AX1242,((pCell/COUNT($AX$2:AX1242))*AX1242)+((1-(pCell/COUNT($AX$2:AX1242)))*(I1242*J1242)))),I1242)))))))</f>
        <v/>
      </c>
      <c r="J1243" s="120" t="str">
        <f>IF(AND(ISBLANK(F1242),H1242="in-sample"),"",IF(AND(Temp!fhor_indata=1,H1242="out-sample",H1243="out-sample"),J1242,IF(AND(ISBLANK(F1243),H1242="out-sample"),"",IF(AND(Temp!optSeasCoef=0,Temp!sts_add=1),IF(H1242="in-sample",IF(Q1242=bigT,((qCell/bigT)*(I1243-I1242))+((1-(qCell/bigT))*J1242),IF(OR(ISBLANK(F1243),COUNT($F$2:F1242)&lt;=qCell),IF(COUNT($F$2:F1242)=1,0,F1242-F1241),((qCell/COUNT($F$2:F1242))*(I1243-I1242))+((1-(qCell/COUNT($F$2:F1242)))*J1242))),J1242),IF(AND(Temp!optSeasCoef=0,Temp!sts_multp=1),IF(H1242="in-sample",IF(Q1242=bigT,((qCell/bigT)*(I1243/I1242))+((1-(qCell/bigT))*J1242),IF(qCell=0,1,IF(OR(ISBLANK(F1243),COUNT($F$2:F1242)&lt;=qCell),IF(COUNT($F$2:F1242)=1,1,F1242/F1241),((qCell/COUNT($F$2:F1242))*(I1243/I1242))+((1-(qCell/COUNT($F$2:F1242)))*J1242)))),J1242),IF(Temp!sts_add=1,IF(H1242="in-sample",IF(Q1242=bigT,((qCell/bigT)*(I1243-I1242))+((1-(qCell/bigT))*J1242),IF(OR(ISBLANK(F1243),COUNT($AX$2:AX1242)&lt;=qCell),IF(COUNT($AX$2:AX1242)=1,0,AX1242-AX1241),((qCell/COUNT($AX$2:AX1242))*(I1243-I1242))+((1-(qCell/COUNT($AX$2:AX1242)))*J1242))),J1242),IF(H1242="in-sample",IF(Q1242=bigT,((qCell/bigT)*(I1243/I1242))+((1-(qCell/bigT))*J1242),IF(qCell=0,1,IF(OR(ISBLANK(F1243),COUNT($AX$2:AX1242)&lt;=qCell),IF(COUNT($AX$2:AX1242)=1,1,AX1242/AX1241),((qCell/COUNT($AX$2:AX1242))*(I1243/I1242))+((1-(qCell/COUNT($AX$2:AX1242)))*J1242)))),J1242)))))))</f>
        <v/>
      </c>
      <c r="K1243" s="120" t="str">
        <f>IF(H1243="","",IF(AND(Temp!optSeasCoef=0,Temp!sts_add=1),IF(H1243="out-sample",I1243+(Q1243*J1243),I1243+J1243),IF(AND(Temp!optSeasCoef=0,Temp!sts_multp=1),IF(H1243="out-sample",I1243*(J1243^Q1243),I1243*J1243),IF(Temp!sts_add=1,IF(H1243="out-sample",(I1243+(Q1243*J1243))*G1243,(I1243+J1243)*G1243),IF(H1243="out-sample",I1243*(J1243^Q1243)*G1243,I1243*J1243*G1243)))))</f>
        <v/>
      </c>
      <c r="L1243" s="116" t="str">
        <f t="shared" si="209"/>
        <v/>
      </c>
      <c r="M1243" s="116" t="str">
        <f t="shared" si="210"/>
        <v/>
      </c>
      <c r="N1243" s="116" t="str">
        <f t="shared" si="211"/>
        <v/>
      </c>
      <c r="O1243" s="116" t="str">
        <f t="shared" si="212"/>
        <v/>
      </c>
      <c r="P1243" s="116" t="str">
        <f t="shared" si="213"/>
        <v/>
      </c>
      <c r="Q1243" s="94" t="str">
        <f>IF(AND(Temp!fhor_indata=1,ISBLANK(F1243),H1242="in-sample"),1,IF(AND(Temp!fhor_indata=1,H1242="out-sample",Q1242&lt;XfHor),Q1242+1,IF(ISBLANK(F1243),"",IF(AND(H1243="out-sample",H1242="in-sample"),1,IF(AND(H1243="out-sample",H1242="out-sample"),Q1242+1,IF(ISNUMBER(Q1242),Q1242+1,1))))))</f>
        <v/>
      </c>
      <c r="R1243" s="94" t="str">
        <f t="shared" si="214"/>
        <v/>
      </c>
      <c r="S1243" s="94" t="str">
        <f>IF(Temp!fhor_indata=1,IF(S1242=XobsHor,1,IF(COUNT($S$2:S1242)&lt;=XobsHor,S1242+1,IF(AND(COUNT($S$2:S1242)&lt;=XobsHor+XfHor,IFERROR(MOD(S1242,XobsHor)&lt;XfHor,FALSE)),S1242+1,""))),IF(ISBLANK(F1243),"",IF(S1242=maxP,1,IF(S1242&lt;maxP,S1242+1,IF(COUNT($S$2:S1243)&lt;=XobsHor,S1242+1,"")))))</f>
        <v/>
      </c>
      <c r="T1243" s="3"/>
      <c r="U1243" s="6"/>
      <c r="V1243" s="6"/>
      <c r="W1243" s="6"/>
      <c r="X1243" s="6"/>
      <c r="Y1243" s="6"/>
      <c r="Z1243" s="6"/>
      <c r="AA1243" s="6"/>
      <c r="AB1243" s="6"/>
      <c r="AC1243" s="6"/>
      <c r="AD1243" s="6"/>
      <c r="AE1243" s="6"/>
      <c r="AF1243" s="6"/>
      <c r="AG1243" s="6"/>
      <c r="AH1243" s="6"/>
      <c r="AI1243" s="6"/>
      <c r="AJ1243" s="6"/>
      <c r="AK1243" s="6"/>
      <c r="AW1243" s="122" t="str">
        <f t="shared" si="216"/>
        <v/>
      </c>
      <c r="AX1243" s="123" t="str">
        <f t="shared" si="217"/>
        <v/>
      </c>
      <c r="AY1243" s="124" t="str">
        <f t="shared" si="218"/>
        <v/>
      </c>
      <c r="AZ1243" s="124" t="str">
        <f t="shared" si="219"/>
        <v/>
      </c>
      <c r="BF1243" s="91"/>
    </row>
    <row r="1244" spans="1:58" s="78" customFormat="1" ht="14.25" x14ac:dyDescent="0.2">
      <c r="A1244" s="6"/>
      <c r="B1244" s="6"/>
      <c r="C1244" s="6"/>
      <c r="D1244" s="3"/>
      <c r="E1244" s="98" t="str">
        <f t="shared" si="215"/>
        <v/>
      </c>
      <c r="F1244" s="117"/>
      <c r="G1244" s="116" t="str">
        <f>IF(E1244="","",IF(Temp!optSeasCoef=0,1,INDEX($C$2:$C$13,IF(MOD(COUNT($E$2:E1244),seas_indx)=0,seas_indx,MOD(COUNT($E$2:E1244),seas_indx)))))</f>
        <v/>
      </c>
      <c r="H1244" s="97" t="str">
        <f>IFERROR(IF(Temp!fhor_indata=1,IF(COUNT($S$2:S1244)&lt;=XobsHor,"in-sample",IF(AND(COUNT($S$2:S1244)&lt;=XobsHor+XfHor,MOD(S1243,XobsHor)&lt;XfHor),"out-sample","")),IF(ISBLANK(F1244),"",IF(COUNT($F$2:F1244)&lt;=XobsHor-XfHor,"in-sample","out-sample"))),"")</f>
        <v/>
      </c>
      <c r="I1244" s="120" t="str">
        <f>IF(AND(ISBLANK(F1243),H1243="in-sample"),"",IF(AND(Temp!fhor_indata=1,H1243="out-sample",H1244="out-sample"),I1243,IF(AND(ISBLANK(F1244),H1243="out-sample"),"",IF(AND(Temp!optSeasCoef=0,Temp!sts_add=1),IF(H1243="in-sample",IF(Q1243=bigT,((pCell/bigT)*F1243)+((1-(pCell/bigT))*(I1243+J1243)),IF(OR(ISBLANK(F1244),COUNT($F$2:F1243)&lt;=pCell),F1243,((pCell/COUNT($F$2:F1243))*F1243)+((1-(pCell/COUNT($F$2:F1243)))*(I1243+J1243)))),I1243),IF(AND(Temp!optSeasCoef=0,Temp!sts_multp=1),IF(H1243="in-sample",IF(Q1243=bigT,((pCell/bigT)*F1243)+((1-(pCell/bigT))*(I1243*J1243)),IF(OR(ISBLANK(F1244),COUNT(F$2:$F1243)&lt;=pCell),F1243,((pCell/COUNT($F$2:F1243))*F1243)+((1-(pCell/COUNT($F$2:F1243)))*(I1243*J1243)))),I1243),IF(Temp!sts_add=1,IF(H1243="in-sample",IF(Q1243=bigT,((pCell/bigT)*AX1243)+((1-(pCell/bigT))*(I1243+J1243)),IF(OR(ISBLANK(F1244),COUNT($AX$2:AX1243)&lt;=pCell),AX1243,((pCell/COUNT($AX$2:AX1243))*AX1243)+((1-(pCell/COUNT($AX$2:AX1243)))*(I1243+J1243)))),I1243),IF(H1243="in-sample",IF(Q1243=bigT,((pCell/bigT)*AX1243)+((1-(pCell/bigT))*(I1243*J1243)),IF(OR(ISBLANK(F1244),COUNT($AX$2:AX1243)&lt;=pCell),AX1243,((pCell/COUNT($AX$2:AX1243))*AX1243)+((1-(pCell/COUNT($AX$2:AX1243)))*(I1243*J1243)))),I1243)))))))</f>
        <v/>
      </c>
      <c r="J1244" s="120" t="str">
        <f>IF(AND(ISBLANK(F1243),H1243="in-sample"),"",IF(AND(Temp!fhor_indata=1,H1243="out-sample",H1244="out-sample"),J1243,IF(AND(ISBLANK(F1244),H1243="out-sample"),"",IF(AND(Temp!optSeasCoef=0,Temp!sts_add=1),IF(H1243="in-sample",IF(Q1243=bigT,((qCell/bigT)*(I1244-I1243))+((1-(qCell/bigT))*J1243),IF(OR(ISBLANK(F1244),COUNT($F$2:F1243)&lt;=qCell),IF(COUNT($F$2:F1243)=1,0,F1243-F1242),((qCell/COUNT($F$2:F1243))*(I1244-I1243))+((1-(qCell/COUNT($F$2:F1243)))*J1243))),J1243),IF(AND(Temp!optSeasCoef=0,Temp!sts_multp=1),IF(H1243="in-sample",IF(Q1243=bigT,((qCell/bigT)*(I1244/I1243))+((1-(qCell/bigT))*J1243),IF(qCell=0,1,IF(OR(ISBLANK(F1244),COUNT($F$2:F1243)&lt;=qCell),IF(COUNT($F$2:F1243)=1,1,F1243/F1242),((qCell/COUNT($F$2:F1243))*(I1244/I1243))+((1-(qCell/COUNT($F$2:F1243)))*J1243)))),J1243),IF(Temp!sts_add=1,IF(H1243="in-sample",IF(Q1243=bigT,((qCell/bigT)*(I1244-I1243))+((1-(qCell/bigT))*J1243),IF(OR(ISBLANK(F1244),COUNT($AX$2:AX1243)&lt;=qCell),IF(COUNT($AX$2:AX1243)=1,0,AX1243-AX1242),((qCell/COUNT($AX$2:AX1243))*(I1244-I1243))+((1-(qCell/COUNT($AX$2:AX1243)))*J1243))),J1243),IF(H1243="in-sample",IF(Q1243=bigT,((qCell/bigT)*(I1244/I1243))+((1-(qCell/bigT))*J1243),IF(qCell=0,1,IF(OR(ISBLANK(F1244),COUNT($AX$2:AX1243)&lt;=qCell),IF(COUNT($AX$2:AX1243)=1,1,AX1243/AX1242),((qCell/COUNT($AX$2:AX1243))*(I1244/I1243))+((1-(qCell/COUNT($AX$2:AX1243)))*J1243)))),J1243)))))))</f>
        <v/>
      </c>
      <c r="K1244" s="120" t="str">
        <f>IF(H1244="","",IF(AND(Temp!optSeasCoef=0,Temp!sts_add=1),IF(H1244="out-sample",I1244+(Q1244*J1244),I1244+J1244),IF(AND(Temp!optSeasCoef=0,Temp!sts_multp=1),IF(H1244="out-sample",I1244*(J1244^Q1244),I1244*J1244),IF(Temp!sts_add=1,IF(H1244="out-sample",(I1244+(Q1244*J1244))*G1244,(I1244+J1244)*G1244),IF(H1244="out-sample",I1244*(J1244^Q1244)*G1244,I1244*J1244*G1244)))))</f>
        <v/>
      </c>
      <c r="L1244" s="116" t="str">
        <f t="shared" si="209"/>
        <v/>
      </c>
      <c r="M1244" s="116" t="str">
        <f t="shared" si="210"/>
        <v/>
      </c>
      <c r="N1244" s="116" t="str">
        <f t="shared" si="211"/>
        <v/>
      </c>
      <c r="O1244" s="116" t="str">
        <f t="shared" si="212"/>
        <v/>
      </c>
      <c r="P1244" s="116" t="str">
        <f t="shared" si="213"/>
        <v/>
      </c>
      <c r="Q1244" s="94" t="str">
        <f>IF(AND(Temp!fhor_indata=1,ISBLANK(F1244),H1243="in-sample"),1,IF(AND(Temp!fhor_indata=1,H1243="out-sample",Q1243&lt;XfHor),Q1243+1,IF(ISBLANK(F1244),"",IF(AND(H1244="out-sample",H1243="in-sample"),1,IF(AND(H1244="out-sample",H1243="out-sample"),Q1243+1,IF(ISNUMBER(Q1243),Q1243+1,1))))))</f>
        <v/>
      </c>
      <c r="R1244" s="94" t="str">
        <f t="shared" si="214"/>
        <v/>
      </c>
      <c r="S1244" s="94" t="str">
        <f>IF(Temp!fhor_indata=1,IF(S1243=XobsHor,1,IF(COUNT($S$2:S1243)&lt;=XobsHor,S1243+1,IF(AND(COUNT($S$2:S1243)&lt;=XobsHor+XfHor,IFERROR(MOD(S1243,XobsHor)&lt;XfHor,FALSE)),S1243+1,""))),IF(ISBLANK(F1244),"",IF(S1243=maxP,1,IF(S1243&lt;maxP,S1243+1,IF(COUNT($S$2:S1244)&lt;=XobsHor,S1243+1,"")))))</f>
        <v/>
      </c>
      <c r="T1244" s="3"/>
      <c r="U1244" s="6"/>
      <c r="V1244" s="6"/>
      <c r="W1244" s="6"/>
      <c r="X1244" s="6"/>
      <c r="Y1244" s="6"/>
      <c r="Z1244" s="6"/>
      <c r="AA1244" s="6"/>
      <c r="AB1244" s="6"/>
      <c r="AC1244" s="6"/>
      <c r="AD1244" s="6"/>
      <c r="AE1244" s="6"/>
      <c r="AF1244" s="6"/>
      <c r="AG1244" s="6"/>
      <c r="AH1244" s="6"/>
      <c r="AI1244" s="6"/>
      <c r="AJ1244" s="6"/>
      <c r="AK1244" s="6"/>
      <c r="AW1244" s="122" t="str">
        <f t="shared" si="216"/>
        <v/>
      </c>
      <c r="AX1244" s="123" t="str">
        <f t="shared" si="217"/>
        <v/>
      </c>
      <c r="AY1244" s="124" t="str">
        <f t="shared" si="218"/>
        <v/>
      </c>
      <c r="AZ1244" s="124" t="str">
        <f t="shared" si="219"/>
        <v/>
      </c>
      <c r="BF1244" s="91"/>
    </row>
    <row r="1245" spans="1:58" s="78" customFormat="1" ht="14.25" x14ac:dyDescent="0.2">
      <c r="A1245" s="6"/>
      <c r="B1245" s="6"/>
      <c r="C1245" s="6"/>
      <c r="D1245" s="3"/>
      <c r="E1245" s="98" t="str">
        <f t="shared" si="215"/>
        <v/>
      </c>
      <c r="F1245" s="117"/>
      <c r="G1245" s="116" t="str">
        <f>IF(E1245="","",IF(Temp!optSeasCoef=0,1,INDEX($C$2:$C$13,IF(MOD(COUNT($E$2:E1245),seas_indx)=0,seas_indx,MOD(COUNT($E$2:E1245),seas_indx)))))</f>
        <v/>
      </c>
      <c r="H1245" s="97" t="str">
        <f>IFERROR(IF(Temp!fhor_indata=1,IF(COUNT($S$2:S1245)&lt;=XobsHor,"in-sample",IF(AND(COUNT($S$2:S1245)&lt;=XobsHor+XfHor,MOD(S1244,XobsHor)&lt;XfHor),"out-sample","")),IF(ISBLANK(F1245),"",IF(COUNT($F$2:F1245)&lt;=XobsHor-XfHor,"in-sample","out-sample"))),"")</f>
        <v/>
      </c>
      <c r="I1245" s="120" t="str">
        <f>IF(AND(ISBLANK(F1244),H1244="in-sample"),"",IF(AND(Temp!fhor_indata=1,H1244="out-sample",H1245="out-sample"),I1244,IF(AND(ISBLANK(F1245),H1244="out-sample"),"",IF(AND(Temp!optSeasCoef=0,Temp!sts_add=1),IF(H1244="in-sample",IF(Q1244=bigT,((pCell/bigT)*F1244)+((1-(pCell/bigT))*(I1244+J1244)),IF(OR(ISBLANK(F1245),COUNT($F$2:F1244)&lt;=pCell),F1244,((pCell/COUNT($F$2:F1244))*F1244)+((1-(pCell/COUNT($F$2:F1244)))*(I1244+J1244)))),I1244),IF(AND(Temp!optSeasCoef=0,Temp!sts_multp=1),IF(H1244="in-sample",IF(Q1244=bigT,((pCell/bigT)*F1244)+((1-(pCell/bigT))*(I1244*J1244)),IF(OR(ISBLANK(F1245),COUNT(F$2:$F1244)&lt;=pCell),F1244,((pCell/COUNT($F$2:F1244))*F1244)+((1-(pCell/COUNT($F$2:F1244)))*(I1244*J1244)))),I1244),IF(Temp!sts_add=1,IF(H1244="in-sample",IF(Q1244=bigT,((pCell/bigT)*AX1244)+((1-(pCell/bigT))*(I1244+J1244)),IF(OR(ISBLANK(F1245),COUNT($AX$2:AX1244)&lt;=pCell),AX1244,((pCell/COUNT($AX$2:AX1244))*AX1244)+((1-(pCell/COUNT($AX$2:AX1244)))*(I1244+J1244)))),I1244),IF(H1244="in-sample",IF(Q1244=bigT,((pCell/bigT)*AX1244)+((1-(pCell/bigT))*(I1244*J1244)),IF(OR(ISBLANK(F1245),COUNT($AX$2:AX1244)&lt;=pCell),AX1244,((pCell/COUNT($AX$2:AX1244))*AX1244)+((1-(pCell/COUNT($AX$2:AX1244)))*(I1244*J1244)))),I1244)))))))</f>
        <v/>
      </c>
      <c r="J1245" s="120" t="str">
        <f>IF(AND(ISBLANK(F1244),H1244="in-sample"),"",IF(AND(Temp!fhor_indata=1,H1244="out-sample",H1245="out-sample"),J1244,IF(AND(ISBLANK(F1245),H1244="out-sample"),"",IF(AND(Temp!optSeasCoef=0,Temp!sts_add=1),IF(H1244="in-sample",IF(Q1244=bigT,((qCell/bigT)*(I1245-I1244))+((1-(qCell/bigT))*J1244),IF(OR(ISBLANK(F1245),COUNT($F$2:F1244)&lt;=qCell),IF(COUNT($F$2:F1244)=1,0,F1244-F1243),((qCell/COUNT($F$2:F1244))*(I1245-I1244))+((1-(qCell/COUNT($F$2:F1244)))*J1244))),J1244),IF(AND(Temp!optSeasCoef=0,Temp!sts_multp=1),IF(H1244="in-sample",IF(Q1244=bigT,((qCell/bigT)*(I1245/I1244))+((1-(qCell/bigT))*J1244),IF(qCell=0,1,IF(OR(ISBLANK(F1245),COUNT($F$2:F1244)&lt;=qCell),IF(COUNT($F$2:F1244)=1,1,F1244/F1243),((qCell/COUNT($F$2:F1244))*(I1245/I1244))+((1-(qCell/COUNT($F$2:F1244)))*J1244)))),J1244),IF(Temp!sts_add=1,IF(H1244="in-sample",IF(Q1244=bigT,((qCell/bigT)*(I1245-I1244))+((1-(qCell/bigT))*J1244),IF(OR(ISBLANK(F1245),COUNT($AX$2:AX1244)&lt;=qCell),IF(COUNT($AX$2:AX1244)=1,0,AX1244-AX1243),((qCell/COUNT($AX$2:AX1244))*(I1245-I1244))+((1-(qCell/COUNT($AX$2:AX1244)))*J1244))),J1244),IF(H1244="in-sample",IF(Q1244=bigT,((qCell/bigT)*(I1245/I1244))+((1-(qCell/bigT))*J1244),IF(qCell=0,1,IF(OR(ISBLANK(F1245),COUNT($AX$2:AX1244)&lt;=qCell),IF(COUNT($AX$2:AX1244)=1,1,AX1244/AX1243),((qCell/COUNT($AX$2:AX1244))*(I1245/I1244))+((1-(qCell/COUNT($AX$2:AX1244)))*J1244)))),J1244)))))))</f>
        <v/>
      </c>
      <c r="K1245" s="120" t="str">
        <f>IF(H1245="","",IF(AND(Temp!optSeasCoef=0,Temp!sts_add=1),IF(H1245="out-sample",I1245+(Q1245*J1245),I1245+J1245),IF(AND(Temp!optSeasCoef=0,Temp!sts_multp=1),IF(H1245="out-sample",I1245*(J1245^Q1245),I1245*J1245),IF(Temp!sts_add=1,IF(H1245="out-sample",(I1245+(Q1245*J1245))*G1245,(I1245+J1245)*G1245),IF(H1245="out-sample",I1245*(J1245^Q1245)*G1245,I1245*J1245*G1245)))))</f>
        <v/>
      </c>
      <c r="L1245" s="116" t="str">
        <f t="shared" si="209"/>
        <v/>
      </c>
      <c r="M1245" s="116" t="str">
        <f t="shared" si="210"/>
        <v/>
      </c>
      <c r="N1245" s="116" t="str">
        <f t="shared" si="211"/>
        <v/>
      </c>
      <c r="O1245" s="116" t="str">
        <f t="shared" si="212"/>
        <v/>
      </c>
      <c r="P1245" s="116" t="str">
        <f t="shared" si="213"/>
        <v/>
      </c>
      <c r="Q1245" s="94" t="str">
        <f>IF(AND(Temp!fhor_indata=1,ISBLANK(F1245),H1244="in-sample"),1,IF(AND(Temp!fhor_indata=1,H1244="out-sample",Q1244&lt;XfHor),Q1244+1,IF(ISBLANK(F1245),"",IF(AND(H1245="out-sample",H1244="in-sample"),1,IF(AND(H1245="out-sample",H1244="out-sample"),Q1244+1,IF(ISNUMBER(Q1244),Q1244+1,1))))))</f>
        <v/>
      </c>
      <c r="R1245" s="94" t="str">
        <f t="shared" si="214"/>
        <v/>
      </c>
      <c r="S1245" s="94" t="str">
        <f>IF(Temp!fhor_indata=1,IF(S1244=XobsHor,1,IF(COUNT($S$2:S1244)&lt;=XobsHor,S1244+1,IF(AND(COUNT($S$2:S1244)&lt;=XobsHor+XfHor,IFERROR(MOD(S1244,XobsHor)&lt;XfHor,FALSE)),S1244+1,""))),IF(ISBLANK(F1245),"",IF(S1244=maxP,1,IF(S1244&lt;maxP,S1244+1,IF(COUNT($S$2:S1245)&lt;=XobsHor,S1244+1,"")))))</f>
        <v/>
      </c>
      <c r="T1245" s="3"/>
      <c r="U1245" s="6"/>
      <c r="V1245" s="6"/>
      <c r="W1245" s="6"/>
      <c r="X1245" s="6"/>
      <c r="Y1245" s="6"/>
      <c r="Z1245" s="6"/>
      <c r="AA1245" s="6"/>
      <c r="AB1245" s="6"/>
      <c r="AC1245" s="6"/>
      <c r="AD1245" s="6"/>
      <c r="AE1245" s="6"/>
      <c r="AF1245" s="6"/>
      <c r="AG1245" s="6"/>
      <c r="AH1245" s="6"/>
      <c r="AI1245" s="6"/>
      <c r="AJ1245" s="6"/>
      <c r="AK1245" s="6"/>
      <c r="AW1245" s="122" t="str">
        <f t="shared" si="216"/>
        <v/>
      </c>
      <c r="AX1245" s="123" t="str">
        <f t="shared" si="217"/>
        <v/>
      </c>
      <c r="AY1245" s="124" t="str">
        <f t="shared" si="218"/>
        <v/>
      </c>
      <c r="AZ1245" s="124" t="str">
        <f t="shared" si="219"/>
        <v/>
      </c>
      <c r="BF1245" s="91"/>
    </row>
    <row r="1246" spans="1:58" s="78" customFormat="1" ht="14.25" x14ac:dyDescent="0.2">
      <c r="A1246" s="6"/>
      <c r="B1246" s="6"/>
      <c r="C1246" s="6"/>
      <c r="D1246" s="3"/>
      <c r="E1246" s="98" t="str">
        <f t="shared" si="215"/>
        <v/>
      </c>
      <c r="F1246" s="117"/>
      <c r="G1246" s="116" t="str">
        <f>IF(E1246="","",IF(Temp!optSeasCoef=0,1,INDEX($C$2:$C$13,IF(MOD(COUNT($E$2:E1246),seas_indx)=0,seas_indx,MOD(COUNT($E$2:E1246),seas_indx)))))</f>
        <v/>
      </c>
      <c r="H1246" s="97" t="str">
        <f>IFERROR(IF(Temp!fhor_indata=1,IF(COUNT($S$2:S1246)&lt;=XobsHor,"in-sample",IF(AND(COUNT($S$2:S1246)&lt;=XobsHor+XfHor,MOD(S1245,XobsHor)&lt;XfHor),"out-sample","")),IF(ISBLANK(F1246),"",IF(COUNT($F$2:F1246)&lt;=XobsHor-XfHor,"in-sample","out-sample"))),"")</f>
        <v/>
      </c>
      <c r="I1246" s="120" t="str">
        <f>IF(AND(ISBLANK(F1245),H1245="in-sample"),"",IF(AND(Temp!fhor_indata=1,H1245="out-sample",H1246="out-sample"),I1245,IF(AND(ISBLANK(F1246),H1245="out-sample"),"",IF(AND(Temp!optSeasCoef=0,Temp!sts_add=1),IF(H1245="in-sample",IF(Q1245=bigT,((pCell/bigT)*F1245)+((1-(pCell/bigT))*(I1245+J1245)),IF(OR(ISBLANK(F1246),COUNT($F$2:F1245)&lt;=pCell),F1245,((pCell/COUNT($F$2:F1245))*F1245)+((1-(pCell/COUNT($F$2:F1245)))*(I1245+J1245)))),I1245),IF(AND(Temp!optSeasCoef=0,Temp!sts_multp=1),IF(H1245="in-sample",IF(Q1245=bigT,((pCell/bigT)*F1245)+((1-(pCell/bigT))*(I1245*J1245)),IF(OR(ISBLANK(F1246),COUNT(F$2:$F1245)&lt;=pCell),F1245,((pCell/COUNT($F$2:F1245))*F1245)+((1-(pCell/COUNT($F$2:F1245)))*(I1245*J1245)))),I1245),IF(Temp!sts_add=1,IF(H1245="in-sample",IF(Q1245=bigT,((pCell/bigT)*AX1245)+((1-(pCell/bigT))*(I1245+J1245)),IF(OR(ISBLANK(F1246),COUNT($AX$2:AX1245)&lt;=pCell),AX1245,((pCell/COUNT($AX$2:AX1245))*AX1245)+((1-(pCell/COUNT($AX$2:AX1245)))*(I1245+J1245)))),I1245),IF(H1245="in-sample",IF(Q1245=bigT,((pCell/bigT)*AX1245)+((1-(pCell/bigT))*(I1245*J1245)),IF(OR(ISBLANK(F1246),COUNT($AX$2:AX1245)&lt;=pCell),AX1245,((pCell/COUNT($AX$2:AX1245))*AX1245)+((1-(pCell/COUNT($AX$2:AX1245)))*(I1245*J1245)))),I1245)))))))</f>
        <v/>
      </c>
      <c r="J1246" s="120" t="str">
        <f>IF(AND(ISBLANK(F1245),H1245="in-sample"),"",IF(AND(Temp!fhor_indata=1,H1245="out-sample",H1246="out-sample"),J1245,IF(AND(ISBLANK(F1246),H1245="out-sample"),"",IF(AND(Temp!optSeasCoef=0,Temp!sts_add=1),IF(H1245="in-sample",IF(Q1245=bigT,((qCell/bigT)*(I1246-I1245))+((1-(qCell/bigT))*J1245),IF(OR(ISBLANK(F1246),COUNT($F$2:F1245)&lt;=qCell),IF(COUNT($F$2:F1245)=1,0,F1245-F1244),((qCell/COUNT($F$2:F1245))*(I1246-I1245))+((1-(qCell/COUNT($F$2:F1245)))*J1245))),J1245),IF(AND(Temp!optSeasCoef=0,Temp!sts_multp=1),IF(H1245="in-sample",IF(Q1245=bigT,((qCell/bigT)*(I1246/I1245))+((1-(qCell/bigT))*J1245),IF(qCell=0,1,IF(OR(ISBLANK(F1246),COUNT($F$2:F1245)&lt;=qCell),IF(COUNT($F$2:F1245)=1,1,F1245/F1244),((qCell/COUNT($F$2:F1245))*(I1246/I1245))+((1-(qCell/COUNT($F$2:F1245)))*J1245)))),J1245),IF(Temp!sts_add=1,IF(H1245="in-sample",IF(Q1245=bigT,((qCell/bigT)*(I1246-I1245))+((1-(qCell/bigT))*J1245),IF(OR(ISBLANK(F1246),COUNT($AX$2:AX1245)&lt;=qCell),IF(COUNT($AX$2:AX1245)=1,0,AX1245-AX1244),((qCell/COUNT($AX$2:AX1245))*(I1246-I1245))+((1-(qCell/COUNT($AX$2:AX1245)))*J1245))),J1245),IF(H1245="in-sample",IF(Q1245=bigT,((qCell/bigT)*(I1246/I1245))+((1-(qCell/bigT))*J1245),IF(qCell=0,1,IF(OR(ISBLANK(F1246),COUNT($AX$2:AX1245)&lt;=qCell),IF(COUNT($AX$2:AX1245)=1,1,AX1245/AX1244),((qCell/COUNT($AX$2:AX1245))*(I1246/I1245))+((1-(qCell/COUNT($AX$2:AX1245)))*J1245)))),J1245)))))))</f>
        <v/>
      </c>
      <c r="K1246" s="120" t="str">
        <f>IF(H1246="","",IF(AND(Temp!optSeasCoef=0,Temp!sts_add=1),IF(H1246="out-sample",I1246+(Q1246*J1246),I1246+J1246),IF(AND(Temp!optSeasCoef=0,Temp!sts_multp=1),IF(H1246="out-sample",I1246*(J1246^Q1246),I1246*J1246),IF(Temp!sts_add=1,IF(H1246="out-sample",(I1246+(Q1246*J1246))*G1246,(I1246+J1246)*G1246),IF(H1246="out-sample",I1246*(J1246^Q1246)*G1246,I1246*J1246*G1246)))))</f>
        <v/>
      </c>
      <c r="L1246" s="116" t="str">
        <f t="shared" si="209"/>
        <v/>
      </c>
      <c r="M1246" s="116" t="str">
        <f t="shared" si="210"/>
        <v/>
      </c>
      <c r="N1246" s="116" t="str">
        <f t="shared" si="211"/>
        <v/>
      </c>
      <c r="O1246" s="116" t="str">
        <f t="shared" si="212"/>
        <v/>
      </c>
      <c r="P1246" s="116" t="str">
        <f t="shared" si="213"/>
        <v/>
      </c>
      <c r="Q1246" s="94" t="str">
        <f>IF(AND(Temp!fhor_indata=1,ISBLANK(F1246),H1245="in-sample"),1,IF(AND(Temp!fhor_indata=1,H1245="out-sample",Q1245&lt;XfHor),Q1245+1,IF(ISBLANK(F1246),"",IF(AND(H1246="out-sample",H1245="in-sample"),1,IF(AND(H1246="out-sample",H1245="out-sample"),Q1245+1,IF(ISNUMBER(Q1245),Q1245+1,1))))))</f>
        <v/>
      </c>
      <c r="R1246" s="94" t="str">
        <f t="shared" si="214"/>
        <v/>
      </c>
      <c r="S1246" s="94" t="str">
        <f>IF(Temp!fhor_indata=1,IF(S1245=XobsHor,1,IF(COUNT($S$2:S1245)&lt;=XobsHor,S1245+1,IF(AND(COUNT($S$2:S1245)&lt;=XobsHor+XfHor,IFERROR(MOD(S1245,XobsHor)&lt;XfHor,FALSE)),S1245+1,""))),IF(ISBLANK(F1246),"",IF(S1245=maxP,1,IF(S1245&lt;maxP,S1245+1,IF(COUNT($S$2:S1246)&lt;=XobsHor,S1245+1,"")))))</f>
        <v/>
      </c>
      <c r="T1246" s="3"/>
      <c r="U1246" s="6"/>
      <c r="V1246" s="6"/>
      <c r="W1246" s="6"/>
      <c r="X1246" s="6"/>
      <c r="Y1246" s="6"/>
      <c r="Z1246" s="6"/>
      <c r="AA1246" s="6"/>
      <c r="AB1246" s="6"/>
      <c r="AC1246" s="6"/>
      <c r="AD1246" s="6"/>
      <c r="AE1246" s="6"/>
      <c r="AF1246" s="6"/>
      <c r="AG1246" s="6"/>
      <c r="AH1246" s="6"/>
      <c r="AI1246" s="6"/>
      <c r="AJ1246" s="6"/>
      <c r="AK1246" s="6"/>
      <c r="AW1246" s="122" t="str">
        <f t="shared" si="216"/>
        <v/>
      </c>
      <c r="AX1246" s="123" t="str">
        <f t="shared" si="217"/>
        <v/>
      </c>
      <c r="AY1246" s="124" t="str">
        <f t="shared" si="218"/>
        <v/>
      </c>
      <c r="AZ1246" s="124" t="str">
        <f t="shared" si="219"/>
        <v/>
      </c>
      <c r="BF1246" s="91"/>
    </row>
    <row r="1247" spans="1:58" s="78" customFormat="1" ht="14.25" x14ac:dyDescent="0.2">
      <c r="A1247" s="6"/>
      <c r="B1247" s="6"/>
      <c r="C1247" s="6"/>
      <c r="D1247" s="3"/>
      <c r="E1247" s="98" t="str">
        <f t="shared" si="215"/>
        <v/>
      </c>
      <c r="F1247" s="117"/>
      <c r="G1247" s="116" t="str">
        <f>IF(E1247="","",IF(Temp!optSeasCoef=0,1,INDEX($C$2:$C$13,IF(MOD(COUNT($E$2:E1247),seas_indx)=0,seas_indx,MOD(COUNT($E$2:E1247),seas_indx)))))</f>
        <v/>
      </c>
      <c r="H1247" s="97" t="str">
        <f>IFERROR(IF(Temp!fhor_indata=1,IF(COUNT($S$2:S1247)&lt;=XobsHor,"in-sample",IF(AND(COUNT($S$2:S1247)&lt;=XobsHor+XfHor,MOD(S1246,XobsHor)&lt;XfHor),"out-sample","")),IF(ISBLANK(F1247),"",IF(COUNT($F$2:F1247)&lt;=XobsHor-XfHor,"in-sample","out-sample"))),"")</f>
        <v/>
      </c>
      <c r="I1247" s="120" t="str">
        <f>IF(AND(ISBLANK(F1246),H1246="in-sample"),"",IF(AND(Temp!fhor_indata=1,H1246="out-sample",H1247="out-sample"),I1246,IF(AND(ISBLANK(F1247),H1246="out-sample"),"",IF(AND(Temp!optSeasCoef=0,Temp!sts_add=1),IF(H1246="in-sample",IF(Q1246=bigT,((pCell/bigT)*F1246)+((1-(pCell/bigT))*(I1246+J1246)),IF(OR(ISBLANK(F1247),COUNT($F$2:F1246)&lt;=pCell),F1246,((pCell/COUNT($F$2:F1246))*F1246)+((1-(pCell/COUNT($F$2:F1246)))*(I1246+J1246)))),I1246),IF(AND(Temp!optSeasCoef=0,Temp!sts_multp=1),IF(H1246="in-sample",IF(Q1246=bigT,((pCell/bigT)*F1246)+((1-(pCell/bigT))*(I1246*J1246)),IF(OR(ISBLANK(F1247),COUNT(F$2:$F1246)&lt;=pCell),F1246,((pCell/COUNT($F$2:F1246))*F1246)+((1-(pCell/COUNT($F$2:F1246)))*(I1246*J1246)))),I1246),IF(Temp!sts_add=1,IF(H1246="in-sample",IF(Q1246=bigT,((pCell/bigT)*AX1246)+((1-(pCell/bigT))*(I1246+J1246)),IF(OR(ISBLANK(F1247),COUNT($AX$2:AX1246)&lt;=pCell),AX1246,((pCell/COUNT($AX$2:AX1246))*AX1246)+((1-(pCell/COUNT($AX$2:AX1246)))*(I1246+J1246)))),I1246),IF(H1246="in-sample",IF(Q1246=bigT,((pCell/bigT)*AX1246)+((1-(pCell/bigT))*(I1246*J1246)),IF(OR(ISBLANK(F1247),COUNT($AX$2:AX1246)&lt;=pCell),AX1246,((pCell/COUNT($AX$2:AX1246))*AX1246)+((1-(pCell/COUNT($AX$2:AX1246)))*(I1246*J1246)))),I1246)))))))</f>
        <v/>
      </c>
      <c r="J1247" s="120" t="str">
        <f>IF(AND(ISBLANK(F1246),H1246="in-sample"),"",IF(AND(Temp!fhor_indata=1,H1246="out-sample",H1247="out-sample"),J1246,IF(AND(ISBLANK(F1247),H1246="out-sample"),"",IF(AND(Temp!optSeasCoef=0,Temp!sts_add=1),IF(H1246="in-sample",IF(Q1246=bigT,((qCell/bigT)*(I1247-I1246))+((1-(qCell/bigT))*J1246),IF(OR(ISBLANK(F1247),COUNT($F$2:F1246)&lt;=qCell),IF(COUNT($F$2:F1246)=1,0,F1246-F1245),((qCell/COUNT($F$2:F1246))*(I1247-I1246))+((1-(qCell/COUNT($F$2:F1246)))*J1246))),J1246),IF(AND(Temp!optSeasCoef=0,Temp!sts_multp=1),IF(H1246="in-sample",IF(Q1246=bigT,((qCell/bigT)*(I1247/I1246))+((1-(qCell/bigT))*J1246),IF(qCell=0,1,IF(OR(ISBLANK(F1247),COUNT($F$2:F1246)&lt;=qCell),IF(COUNT($F$2:F1246)=1,1,F1246/F1245),((qCell/COUNT($F$2:F1246))*(I1247/I1246))+((1-(qCell/COUNT($F$2:F1246)))*J1246)))),J1246),IF(Temp!sts_add=1,IF(H1246="in-sample",IF(Q1246=bigT,((qCell/bigT)*(I1247-I1246))+((1-(qCell/bigT))*J1246),IF(OR(ISBLANK(F1247),COUNT($AX$2:AX1246)&lt;=qCell),IF(COUNT($AX$2:AX1246)=1,0,AX1246-AX1245),((qCell/COUNT($AX$2:AX1246))*(I1247-I1246))+((1-(qCell/COUNT($AX$2:AX1246)))*J1246))),J1246),IF(H1246="in-sample",IF(Q1246=bigT,((qCell/bigT)*(I1247/I1246))+((1-(qCell/bigT))*J1246),IF(qCell=0,1,IF(OR(ISBLANK(F1247),COUNT($AX$2:AX1246)&lt;=qCell),IF(COUNT($AX$2:AX1246)=1,1,AX1246/AX1245),((qCell/COUNT($AX$2:AX1246))*(I1247/I1246))+((1-(qCell/COUNT($AX$2:AX1246)))*J1246)))),J1246)))))))</f>
        <v/>
      </c>
      <c r="K1247" s="120" t="str">
        <f>IF(H1247="","",IF(AND(Temp!optSeasCoef=0,Temp!sts_add=1),IF(H1247="out-sample",I1247+(Q1247*J1247),I1247+J1247),IF(AND(Temp!optSeasCoef=0,Temp!sts_multp=1),IF(H1247="out-sample",I1247*(J1247^Q1247),I1247*J1247),IF(Temp!sts_add=1,IF(H1247="out-sample",(I1247+(Q1247*J1247))*G1247,(I1247+J1247)*G1247),IF(H1247="out-sample",I1247*(J1247^Q1247)*G1247,I1247*J1247*G1247)))))</f>
        <v/>
      </c>
      <c r="L1247" s="116" t="str">
        <f t="shared" si="209"/>
        <v/>
      </c>
      <c r="M1247" s="116" t="str">
        <f t="shared" si="210"/>
        <v/>
      </c>
      <c r="N1247" s="116" t="str">
        <f t="shared" si="211"/>
        <v/>
      </c>
      <c r="O1247" s="116" t="str">
        <f t="shared" si="212"/>
        <v/>
      </c>
      <c r="P1247" s="116" t="str">
        <f t="shared" si="213"/>
        <v/>
      </c>
      <c r="Q1247" s="94" t="str">
        <f>IF(AND(Temp!fhor_indata=1,ISBLANK(F1247),H1246="in-sample"),1,IF(AND(Temp!fhor_indata=1,H1246="out-sample",Q1246&lt;XfHor),Q1246+1,IF(ISBLANK(F1247),"",IF(AND(H1247="out-sample",H1246="in-sample"),1,IF(AND(H1247="out-sample",H1246="out-sample"),Q1246+1,IF(ISNUMBER(Q1246),Q1246+1,1))))))</f>
        <v/>
      </c>
      <c r="R1247" s="94" t="str">
        <f t="shared" si="214"/>
        <v/>
      </c>
      <c r="S1247" s="94" t="str">
        <f>IF(Temp!fhor_indata=1,IF(S1246=XobsHor,1,IF(COUNT($S$2:S1246)&lt;=XobsHor,S1246+1,IF(AND(COUNT($S$2:S1246)&lt;=XobsHor+XfHor,IFERROR(MOD(S1246,XobsHor)&lt;XfHor,FALSE)),S1246+1,""))),IF(ISBLANK(F1247),"",IF(S1246=maxP,1,IF(S1246&lt;maxP,S1246+1,IF(COUNT($S$2:S1247)&lt;=XobsHor,S1246+1,"")))))</f>
        <v/>
      </c>
      <c r="T1247" s="3"/>
      <c r="U1247" s="6"/>
      <c r="V1247" s="6"/>
      <c r="W1247" s="6"/>
      <c r="X1247" s="6"/>
      <c r="Y1247" s="6"/>
      <c r="Z1247" s="6"/>
      <c r="AA1247" s="6"/>
      <c r="AB1247" s="6"/>
      <c r="AC1247" s="6"/>
      <c r="AD1247" s="6"/>
      <c r="AE1247" s="6"/>
      <c r="AF1247" s="6"/>
      <c r="AG1247" s="6"/>
      <c r="AH1247" s="6"/>
      <c r="AI1247" s="6"/>
      <c r="AJ1247" s="6"/>
      <c r="AK1247" s="6"/>
      <c r="AW1247" s="122" t="str">
        <f t="shared" si="216"/>
        <v/>
      </c>
      <c r="AX1247" s="123" t="str">
        <f t="shared" si="217"/>
        <v/>
      </c>
      <c r="AY1247" s="124" t="str">
        <f t="shared" si="218"/>
        <v/>
      </c>
      <c r="AZ1247" s="124" t="str">
        <f t="shared" si="219"/>
        <v/>
      </c>
      <c r="BF1247" s="91"/>
    </row>
    <row r="1248" spans="1:58" s="78" customFormat="1" ht="14.25" x14ac:dyDescent="0.2">
      <c r="A1248" s="6"/>
      <c r="B1248" s="6"/>
      <c r="C1248" s="6"/>
      <c r="D1248" s="3"/>
      <c r="E1248" s="98" t="str">
        <f t="shared" si="215"/>
        <v/>
      </c>
      <c r="F1248" s="117"/>
      <c r="G1248" s="116" t="str">
        <f>IF(E1248="","",IF(Temp!optSeasCoef=0,1,INDEX($C$2:$C$13,IF(MOD(COUNT($E$2:E1248),seas_indx)=0,seas_indx,MOD(COUNT($E$2:E1248),seas_indx)))))</f>
        <v/>
      </c>
      <c r="H1248" s="97" t="str">
        <f>IFERROR(IF(Temp!fhor_indata=1,IF(COUNT($S$2:S1248)&lt;=XobsHor,"in-sample",IF(AND(COUNT($S$2:S1248)&lt;=XobsHor+XfHor,MOD(S1247,XobsHor)&lt;XfHor),"out-sample","")),IF(ISBLANK(F1248),"",IF(COUNT($F$2:F1248)&lt;=XobsHor-XfHor,"in-sample","out-sample"))),"")</f>
        <v/>
      </c>
      <c r="I1248" s="120" t="str">
        <f>IF(AND(ISBLANK(F1247),H1247="in-sample"),"",IF(AND(Temp!fhor_indata=1,H1247="out-sample",H1248="out-sample"),I1247,IF(AND(ISBLANK(F1248),H1247="out-sample"),"",IF(AND(Temp!optSeasCoef=0,Temp!sts_add=1),IF(H1247="in-sample",IF(Q1247=bigT,((pCell/bigT)*F1247)+((1-(pCell/bigT))*(I1247+J1247)),IF(OR(ISBLANK(F1248),COUNT($F$2:F1247)&lt;=pCell),F1247,((pCell/COUNT($F$2:F1247))*F1247)+((1-(pCell/COUNT($F$2:F1247)))*(I1247+J1247)))),I1247),IF(AND(Temp!optSeasCoef=0,Temp!sts_multp=1),IF(H1247="in-sample",IF(Q1247=bigT,((pCell/bigT)*F1247)+((1-(pCell/bigT))*(I1247*J1247)),IF(OR(ISBLANK(F1248),COUNT(F$2:$F1247)&lt;=pCell),F1247,((pCell/COUNT($F$2:F1247))*F1247)+((1-(pCell/COUNT($F$2:F1247)))*(I1247*J1247)))),I1247),IF(Temp!sts_add=1,IF(H1247="in-sample",IF(Q1247=bigT,((pCell/bigT)*AX1247)+((1-(pCell/bigT))*(I1247+J1247)),IF(OR(ISBLANK(F1248),COUNT($AX$2:AX1247)&lt;=pCell),AX1247,((pCell/COUNT($AX$2:AX1247))*AX1247)+((1-(pCell/COUNT($AX$2:AX1247)))*(I1247+J1247)))),I1247),IF(H1247="in-sample",IF(Q1247=bigT,((pCell/bigT)*AX1247)+((1-(pCell/bigT))*(I1247*J1247)),IF(OR(ISBLANK(F1248),COUNT($AX$2:AX1247)&lt;=pCell),AX1247,((pCell/COUNT($AX$2:AX1247))*AX1247)+((1-(pCell/COUNT($AX$2:AX1247)))*(I1247*J1247)))),I1247)))))))</f>
        <v/>
      </c>
      <c r="J1248" s="120" t="str">
        <f>IF(AND(ISBLANK(F1247),H1247="in-sample"),"",IF(AND(Temp!fhor_indata=1,H1247="out-sample",H1248="out-sample"),J1247,IF(AND(ISBLANK(F1248),H1247="out-sample"),"",IF(AND(Temp!optSeasCoef=0,Temp!sts_add=1),IF(H1247="in-sample",IF(Q1247=bigT,((qCell/bigT)*(I1248-I1247))+((1-(qCell/bigT))*J1247),IF(OR(ISBLANK(F1248),COUNT($F$2:F1247)&lt;=qCell),IF(COUNT($F$2:F1247)=1,0,F1247-F1246),((qCell/COUNT($F$2:F1247))*(I1248-I1247))+((1-(qCell/COUNT($F$2:F1247)))*J1247))),J1247),IF(AND(Temp!optSeasCoef=0,Temp!sts_multp=1),IF(H1247="in-sample",IF(Q1247=bigT,((qCell/bigT)*(I1248/I1247))+((1-(qCell/bigT))*J1247),IF(qCell=0,1,IF(OR(ISBLANK(F1248),COUNT($F$2:F1247)&lt;=qCell),IF(COUNT($F$2:F1247)=1,1,F1247/F1246),((qCell/COUNT($F$2:F1247))*(I1248/I1247))+((1-(qCell/COUNT($F$2:F1247)))*J1247)))),J1247),IF(Temp!sts_add=1,IF(H1247="in-sample",IF(Q1247=bigT,((qCell/bigT)*(I1248-I1247))+((1-(qCell/bigT))*J1247),IF(OR(ISBLANK(F1248),COUNT($AX$2:AX1247)&lt;=qCell),IF(COUNT($AX$2:AX1247)=1,0,AX1247-AX1246),((qCell/COUNT($AX$2:AX1247))*(I1248-I1247))+((1-(qCell/COUNT($AX$2:AX1247)))*J1247))),J1247),IF(H1247="in-sample",IF(Q1247=bigT,((qCell/bigT)*(I1248/I1247))+((1-(qCell/bigT))*J1247),IF(qCell=0,1,IF(OR(ISBLANK(F1248),COUNT($AX$2:AX1247)&lt;=qCell),IF(COUNT($AX$2:AX1247)=1,1,AX1247/AX1246),((qCell/COUNT($AX$2:AX1247))*(I1248/I1247))+((1-(qCell/COUNT($AX$2:AX1247)))*J1247)))),J1247)))))))</f>
        <v/>
      </c>
      <c r="K1248" s="120" t="str">
        <f>IF(H1248="","",IF(AND(Temp!optSeasCoef=0,Temp!sts_add=1),IF(H1248="out-sample",I1248+(Q1248*J1248),I1248+J1248),IF(AND(Temp!optSeasCoef=0,Temp!sts_multp=1),IF(H1248="out-sample",I1248*(J1248^Q1248),I1248*J1248),IF(Temp!sts_add=1,IF(H1248="out-sample",(I1248+(Q1248*J1248))*G1248,(I1248+J1248)*G1248),IF(H1248="out-sample",I1248*(J1248^Q1248)*G1248,I1248*J1248*G1248)))))</f>
        <v/>
      </c>
      <c r="L1248" s="116" t="str">
        <f t="shared" si="209"/>
        <v/>
      </c>
      <c r="M1248" s="116" t="str">
        <f t="shared" si="210"/>
        <v/>
      </c>
      <c r="N1248" s="116" t="str">
        <f t="shared" si="211"/>
        <v/>
      </c>
      <c r="O1248" s="116" t="str">
        <f t="shared" si="212"/>
        <v/>
      </c>
      <c r="P1248" s="116" t="str">
        <f t="shared" si="213"/>
        <v/>
      </c>
      <c r="Q1248" s="94" t="str">
        <f>IF(AND(Temp!fhor_indata=1,ISBLANK(F1248),H1247="in-sample"),1,IF(AND(Temp!fhor_indata=1,H1247="out-sample",Q1247&lt;XfHor),Q1247+1,IF(ISBLANK(F1248),"",IF(AND(H1248="out-sample",H1247="in-sample"),1,IF(AND(H1248="out-sample",H1247="out-sample"),Q1247+1,IF(ISNUMBER(Q1247),Q1247+1,1))))))</f>
        <v/>
      </c>
      <c r="R1248" s="94" t="str">
        <f t="shared" si="214"/>
        <v/>
      </c>
      <c r="S1248" s="94" t="str">
        <f>IF(Temp!fhor_indata=1,IF(S1247=XobsHor,1,IF(COUNT($S$2:S1247)&lt;=XobsHor,S1247+1,IF(AND(COUNT($S$2:S1247)&lt;=XobsHor+XfHor,IFERROR(MOD(S1247,XobsHor)&lt;XfHor,FALSE)),S1247+1,""))),IF(ISBLANK(F1248),"",IF(S1247=maxP,1,IF(S1247&lt;maxP,S1247+1,IF(COUNT($S$2:S1248)&lt;=XobsHor,S1247+1,"")))))</f>
        <v/>
      </c>
      <c r="T1248" s="3"/>
      <c r="U1248" s="6"/>
      <c r="V1248" s="6"/>
      <c r="W1248" s="6"/>
      <c r="X1248" s="6"/>
      <c r="Y1248" s="6"/>
      <c r="Z1248" s="6"/>
      <c r="AA1248" s="6"/>
      <c r="AB1248" s="6"/>
      <c r="AC1248" s="6"/>
      <c r="AD1248" s="6"/>
      <c r="AE1248" s="6"/>
      <c r="AF1248" s="6"/>
      <c r="AG1248" s="6"/>
      <c r="AH1248" s="6"/>
      <c r="AI1248" s="6"/>
      <c r="AJ1248" s="6"/>
      <c r="AK1248" s="6"/>
      <c r="AW1248" s="122" t="str">
        <f t="shared" si="216"/>
        <v/>
      </c>
      <c r="AX1248" s="123" t="str">
        <f t="shared" si="217"/>
        <v/>
      </c>
      <c r="AY1248" s="124" t="str">
        <f t="shared" si="218"/>
        <v/>
      </c>
      <c r="AZ1248" s="124" t="str">
        <f t="shared" si="219"/>
        <v/>
      </c>
      <c r="BF1248" s="91"/>
    </row>
    <row r="1249" spans="1:58" s="78" customFormat="1" ht="14.25" x14ac:dyDescent="0.2">
      <c r="A1249" s="6"/>
      <c r="B1249" s="6"/>
      <c r="C1249" s="6"/>
      <c r="D1249" s="3"/>
      <c r="E1249" s="98" t="str">
        <f t="shared" si="215"/>
        <v/>
      </c>
      <c r="F1249" s="117"/>
      <c r="G1249" s="116" t="str">
        <f>IF(E1249="","",IF(Temp!optSeasCoef=0,1,INDEX($C$2:$C$13,IF(MOD(COUNT($E$2:E1249),seas_indx)=0,seas_indx,MOD(COUNT($E$2:E1249),seas_indx)))))</f>
        <v/>
      </c>
      <c r="H1249" s="97" t="str">
        <f>IFERROR(IF(Temp!fhor_indata=1,IF(COUNT($S$2:S1249)&lt;=XobsHor,"in-sample",IF(AND(COUNT($S$2:S1249)&lt;=XobsHor+XfHor,MOD(S1248,XobsHor)&lt;XfHor),"out-sample","")),IF(ISBLANK(F1249),"",IF(COUNT($F$2:F1249)&lt;=XobsHor-XfHor,"in-sample","out-sample"))),"")</f>
        <v/>
      </c>
      <c r="I1249" s="120" t="str">
        <f>IF(AND(ISBLANK(F1248),H1248="in-sample"),"",IF(AND(Temp!fhor_indata=1,H1248="out-sample",H1249="out-sample"),I1248,IF(AND(ISBLANK(F1249),H1248="out-sample"),"",IF(AND(Temp!optSeasCoef=0,Temp!sts_add=1),IF(H1248="in-sample",IF(Q1248=bigT,((pCell/bigT)*F1248)+((1-(pCell/bigT))*(I1248+J1248)),IF(OR(ISBLANK(F1249),COUNT($F$2:F1248)&lt;=pCell),F1248,((pCell/COUNT($F$2:F1248))*F1248)+((1-(pCell/COUNT($F$2:F1248)))*(I1248+J1248)))),I1248),IF(AND(Temp!optSeasCoef=0,Temp!sts_multp=1),IF(H1248="in-sample",IF(Q1248=bigT,((pCell/bigT)*F1248)+((1-(pCell/bigT))*(I1248*J1248)),IF(OR(ISBLANK(F1249),COUNT(F$2:$F1248)&lt;=pCell),F1248,((pCell/COUNT($F$2:F1248))*F1248)+((1-(pCell/COUNT($F$2:F1248)))*(I1248*J1248)))),I1248),IF(Temp!sts_add=1,IF(H1248="in-sample",IF(Q1248=bigT,((pCell/bigT)*AX1248)+((1-(pCell/bigT))*(I1248+J1248)),IF(OR(ISBLANK(F1249),COUNT($AX$2:AX1248)&lt;=pCell),AX1248,((pCell/COUNT($AX$2:AX1248))*AX1248)+((1-(pCell/COUNT($AX$2:AX1248)))*(I1248+J1248)))),I1248),IF(H1248="in-sample",IF(Q1248=bigT,((pCell/bigT)*AX1248)+((1-(pCell/bigT))*(I1248*J1248)),IF(OR(ISBLANK(F1249),COUNT($AX$2:AX1248)&lt;=pCell),AX1248,((pCell/COUNT($AX$2:AX1248))*AX1248)+((1-(pCell/COUNT($AX$2:AX1248)))*(I1248*J1248)))),I1248)))))))</f>
        <v/>
      </c>
      <c r="J1249" s="120" t="str">
        <f>IF(AND(ISBLANK(F1248),H1248="in-sample"),"",IF(AND(Temp!fhor_indata=1,H1248="out-sample",H1249="out-sample"),J1248,IF(AND(ISBLANK(F1249),H1248="out-sample"),"",IF(AND(Temp!optSeasCoef=0,Temp!sts_add=1),IF(H1248="in-sample",IF(Q1248=bigT,((qCell/bigT)*(I1249-I1248))+((1-(qCell/bigT))*J1248),IF(OR(ISBLANK(F1249),COUNT($F$2:F1248)&lt;=qCell),IF(COUNT($F$2:F1248)=1,0,F1248-F1247),((qCell/COUNT($F$2:F1248))*(I1249-I1248))+((1-(qCell/COUNT($F$2:F1248)))*J1248))),J1248),IF(AND(Temp!optSeasCoef=0,Temp!sts_multp=1),IF(H1248="in-sample",IF(Q1248=bigT,((qCell/bigT)*(I1249/I1248))+((1-(qCell/bigT))*J1248),IF(qCell=0,1,IF(OR(ISBLANK(F1249),COUNT($F$2:F1248)&lt;=qCell),IF(COUNT($F$2:F1248)=1,1,F1248/F1247),((qCell/COUNT($F$2:F1248))*(I1249/I1248))+((1-(qCell/COUNT($F$2:F1248)))*J1248)))),J1248),IF(Temp!sts_add=1,IF(H1248="in-sample",IF(Q1248=bigT,((qCell/bigT)*(I1249-I1248))+((1-(qCell/bigT))*J1248),IF(OR(ISBLANK(F1249),COUNT($AX$2:AX1248)&lt;=qCell),IF(COUNT($AX$2:AX1248)=1,0,AX1248-AX1247),((qCell/COUNT($AX$2:AX1248))*(I1249-I1248))+((1-(qCell/COUNT($AX$2:AX1248)))*J1248))),J1248),IF(H1248="in-sample",IF(Q1248=bigT,((qCell/bigT)*(I1249/I1248))+((1-(qCell/bigT))*J1248),IF(qCell=0,1,IF(OR(ISBLANK(F1249),COUNT($AX$2:AX1248)&lt;=qCell),IF(COUNT($AX$2:AX1248)=1,1,AX1248/AX1247),((qCell/COUNT($AX$2:AX1248))*(I1249/I1248))+((1-(qCell/COUNT($AX$2:AX1248)))*J1248)))),J1248)))))))</f>
        <v/>
      </c>
      <c r="K1249" s="120" t="str">
        <f>IF(H1249="","",IF(AND(Temp!optSeasCoef=0,Temp!sts_add=1),IF(H1249="out-sample",I1249+(Q1249*J1249),I1249+J1249),IF(AND(Temp!optSeasCoef=0,Temp!sts_multp=1),IF(H1249="out-sample",I1249*(J1249^Q1249),I1249*J1249),IF(Temp!sts_add=1,IF(H1249="out-sample",(I1249+(Q1249*J1249))*G1249,(I1249+J1249)*G1249),IF(H1249="out-sample",I1249*(J1249^Q1249)*G1249,I1249*J1249*G1249)))))</f>
        <v/>
      </c>
      <c r="L1249" s="116" t="str">
        <f t="shared" si="209"/>
        <v/>
      </c>
      <c r="M1249" s="116" t="str">
        <f t="shared" si="210"/>
        <v/>
      </c>
      <c r="N1249" s="116" t="str">
        <f t="shared" si="211"/>
        <v/>
      </c>
      <c r="O1249" s="116" t="str">
        <f t="shared" si="212"/>
        <v/>
      </c>
      <c r="P1249" s="116" t="str">
        <f t="shared" si="213"/>
        <v/>
      </c>
      <c r="Q1249" s="94" t="str">
        <f>IF(AND(Temp!fhor_indata=1,ISBLANK(F1249),H1248="in-sample"),1,IF(AND(Temp!fhor_indata=1,H1248="out-sample",Q1248&lt;XfHor),Q1248+1,IF(ISBLANK(F1249),"",IF(AND(H1249="out-sample",H1248="in-sample"),1,IF(AND(H1249="out-sample",H1248="out-sample"),Q1248+1,IF(ISNUMBER(Q1248),Q1248+1,1))))))</f>
        <v/>
      </c>
      <c r="R1249" s="94" t="str">
        <f t="shared" si="214"/>
        <v/>
      </c>
      <c r="S1249" s="94" t="str">
        <f>IF(Temp!fhor_indata=1,IF(S1248=XobsHor,1,IF(COUNT($S$2:S1248)&lt;=XobsHor,S1248+1,IF(AND(COUNT($S$2:S1248)&lt;=XobsHor+XfHor,IFERROR(MOD(S1248,XobsHor)&lt;XfHor,FALSE)),S1248+1,""))),IF(ISBLANK(F1249),"",IF(S1248=maxP,1,IF(S1248&lt;maxP,S1248+1,IF(COUNT($S$2:S1249)&lt;=XobsHor,S1248+1,"")))))</f>
        <v/>
      </c>
      <c r="T1249" s="3"/>
      <c r="U1249" s="6"/>
      <c r="V1249" s="6"/>
      <c r="W1249" s="6"/>
      <c r="X1249" s="6"/>
      <c r="Y1249" s="6"/>
      <c r="Z1249" s="6"/>
      <c r="AA1249" s="6"/>
      <c r="AB1249" s="6"/>
      <c r="AC1249" s="6"/>
      <c r="AD1249" s="6"/>
      <c r="AE1249" s="6"/>
      <c r="AF1249" s="6"/>
      <c r="AG1249" s="6"/>
      <c r="AH1249" s="6"/>
      <c r="AI1249" s="6"/>
      <c r="AJ1249" s="6"/>
      <c r="AK1249" s="6"/>
      <c r="AW1249" s="122" t="str">
        <f t="shared" si="216"/>
        <v/>
      </c>
      <c r="AX1249" s="123" t="str">
        <f t="shared" si="217"/>
        <v/>
      </c>
      <c r="AY1249" s="124" t="str">
        <f t="shared" si="218"/>
        <v/>
      </c>
      <c r="AZ1249" s="124" t="str">
        <f t="shared" si="219"/>
        <v/>
      </c>
      <c r="BF1249" s="91"/>
    </row>
    <row r="1250" spans="1:58" s="78" customFormat="1" ht="14.25" x14ac:dyDescent="0.2">
      <c r="A1250" s="6"/>
      <c r="B1250" s="6"/>
      <c r="C1250" s="6"/>
      <c r="D1250" s="3"/>
      <c r="E1250" s="98" t="str">
        <f t="shared" si="215"/>
        <v/>
      </c>
      <c r="F1250" s="117"/>
      <c r="G1250" s="116" t="str">
        <f>IF(E1250="","",IF(Temp!optSeasCoef=0,1,INDEX($C$2:$C$13,IF(MOD(COUNT($E$2:E1250),seas_indx)=0,seas_indx,MOD(COUNT($E$2:E1250),seas_indx)))))</f>
        <v/>
      </c>
      <c r="H1250" s="97" t="str">
        <f>IFERROR(IF(Temp!fhor_indata=1,IF(COUNT($S$2:S1250)&lt;=XobsHor,"in-sample",IF(AND(COUNT($S$2:S1250)&lt;=XobsHor+XfHor,MOD(S1249,XobsHor)&lt;XfHor),"out-sample","")),IF(ISBLANK(F1250),"",IF(COUNT($F$2:F1250)&lt;=XobsHor-XfHor,"in-sample","out-sample"))),"")</f>
        <v/>
      </c>
      <c r="I1250" s="120" t="str">
        <f>IF(AND(ISBLANK(F1249),H1249="in-sample"),"",IF(AND(Temp!fhor_indata=1,H1249="out-sample",H1250="out-sample"),I1249,IF(AND(ISBLANK(F1250),H1249="out-sample"),"",IF(AND(Temp!optSeasCoef=0,Temp!sts_add=1),IF(H1249="in-sample",IF(Q1249=bigT,((pCell/bigT)*F1249)+((1-(pCell/bigT))*(I1249+J1249)),IF(OR(ISBLANK(F1250),COUNT($F$2:F1249)&lt;=pCell),F1249,((pCell/COUNT($F$2:F1249))*F1249)+((1-(pCell/COUNT($F$2:F1249)))*(I1249+J1249)))),I1249),IF(AND(Temp!optSeasCoef=0,Temp!sts_multp=1),IF(H1249="in-sample",IF(Q1249=bigT,((pCell/bigT)*F1249)+((1-(pCell/bigT))*(I1249*J1249)),IF(OR(ISBLANK(F1250),COUNT(F$2:$F1249)&lt;=pCell),F1249,((pCell/COUNT($F$2:F1249))*F1249)+((1-(pCell/COUNT($F$2:F1249)))*(I1249*J1249)))),I1249),IF(Temp!sts_add=1,IF(H1249="in-sample",IF(Q1249=bigT,((pCell/bigT)*AX1249)+((1-(pCell/bigT))*(I1249+J1249)),IF(OR(ISBLANK(F1250),COUNT($AX$2:AX1249)&lt;=pCell),AX1249,((pCell/COUNT($AX$2:AX1249))*AX1249)+((1-(pCell/COUNT($AX$2:AX1249)))*(I1249+J1249)))),I1249),IF(H1249="in-sample",IF(Q1249=bigT,((pCell/bigT)*AX1249)+((1-(pCell/bigT))*(I1249*J1249)),IF(OR(ISBLANK(F1250),COUNT($AX$2:AX1249)&lt;=pCell),AX1249,((pCell/COUNT($AX$2:AX1249))*AX1249)+((1-(pCell/COUNT($AX$2:AX1249)))*(I1249*J1249)))),I1249)))))))</f>
        <v/>
      </c>
      <c r="J1250" s="120" t="str">
        <f>IF(AND(ISBLANK(F1249),H1249="in-sample"),"",IF(AND(Temp!fhor_indata=1,H1249="out-sample",H1250="out-sample"),J1249,IF(AND(ISBLANK(F1250),H1249="out-sample"),"",IF(AND(Temp!optSeasCoef=0,Temp!sts_add=1),IF(H1249="in-sample",IF(Q1249=bigT,((qCell/bigT)*(I1250-I1249))+((1-(qCell/bigT))*J1249),IF(OR(ISBLANK(F1250),COUNT($F$2:F1249)&lt;=qCell),IF(COUNT($F$2:F1249)=1,0,F1249-F1248),((qCell/COUNT($F$2:F1249))*(I1250-I1249))+((1-(qCell/COUNT($F$2:F1249)))*J1249))),J1249),IF(AND(Temp!optSeasCoef=0,Temp!sts_multp=1),IF(H1249="in-sample",IF(Q1249=bigT,((qCell/bigT)*(I1250/I1249))+((1-(qCell/bigT))*J1249),IF(qCell=0,1,IF(OR(ISBLANK(F1250),COUNT($F$2:F1249)&lt;=qCell),IF(COUNT($F$2:F1249)=1,1,F1249/F1248),((qCell/COUNT($F$2:F1249))*(I1250/I1249))+((1-(qCell/COUNT($F$2:F1249)))*J1249)))),J1249),IF(Temp!sts_add=1,IF(H1249="in-sample",IF(Q1249=bigT,((qCell/bigT)*(I1250-I1249))+((1-(qCell/bigT))*J1249),IF(OR(ISBLANK(F1250),COUNT($AX$2:AX1249)&lt;=qCell),IF(COUNT($AX$2:AX1249)=1,0,AX1249-AX1248),((qCell/COUNT($AX$2:AX1249))*(I1250-I1249))+((1-(qCell/COUNT($AX$2:AX1249)))*J1249))),J1249),IF(H1249="in-sample",IF(Q1249=bigT,((qCell/bigT)*(I1250/I1249))+((1-(qCell/bigT))*J1249),IF(qCell=0,1,IF(OR(ISBLANK(F1250),COUNT($AX$2:AX1249)&lt;=qCell),IF(COUNT($AX$2:AX1249)=1,1,AX1249/AX1248),((qCell/COUNT($AX$2:AX1249))*(I1250/I1249))+((1-(qCell/COUNT($AX$2:AX1249)))*J1249)))),J1249)))))))</f>
        <v/>
      </c>
      <c r="K1250" s="120" t="str">
        <f>IF(H1250="","",IF(AND(Temp!optSeasCoef=0,Temp!sts_add=1),IF(H1250="out-sample",I1250+(Q1250*J1250),I1250+J1250),IF(AND(Temp!optSeasCoef=0,Temp!sts_multp=1),IF(H1250="out-sample",I1250*(J1250^Q1250),I1250*J1250),IF(Temp!sts_add=1,IF(H1250="out-sample",(I1250+(Q1250*J1250))*G1250,(I1250+J1250)*G1250),IF(H1250="out-sample",I1250*(J1250^Q1250)*G1250,I1250*J1250*G1250)))))</f>
        <v/>
      </c>
      <c r="L1250" s="116" t="str">
        <f t="shared" si="209"/>
        <v/>
      </c>
      <c r="M1250" s="116" t="str">
        <f t="shared" si="210"/>
        <v/>
      </c>
      <c r="N1250" s="116" t="str">
        <f t="shared" si="211"/>
        <v/>
      </c>
      <c r="O1250" s="116" t="str">
        <f t="shared" si="212"/>
        <v/>
      </c>
      <c r="P1250" s="116" t="str">
        <f t="shared" si="213"/>
        <v/>
      </c>
      <c r="Q1250" s="94" t="str">
        <f>IF(AND(Temp!fhor_indata=1,ISBLANK(F1250),H1249="in-sample"),1,IF(AND(Temp!fhor_indata=1,H1249="out-sample",Q1249&lt;XfHor),Q1249+1,IF(ISBLANK(F1250),"",IF(AND(H1250="out-sample",H1249="in-sample"),1,IF(AND(H1250="out-sample",H1249="out-sample"),Q1249+1,IF(ISNUMBER(Q1249),Q1249+1,1))))))</f>
        <v/>
      </c>
      <c r="R1250" s="94" t="str">
        <f t="shared" si="214"/>
        <v/>
      </c>
      <c r="S1250" s="94" t="str">
        <f>IF(Temp!fhor_indata=1,IF(S1249=XobsHor,1,IF(COUNT($S$2:S1249)&lt;=XobsHor,S1249+1,IF(AND(COUNT($S$2:S1249)&lt;=XobsHor+XfHor,IFERROR(MOD(S1249,XobsHor)&lt;XfHor,FALSE)),S1249+1,""))),IF(ISBLANK(F1250),"",IF(S1249=maxP,1,IF(S1249&lt;maxP,S1249+1,IF(COUNT($S$2:S1250)&lt;=XobsHor,S1249+1,"")))))</f>
        <v/>
      </c>
      <c r="T1250" s="3"/>
      <c r="U1250" s="6"/>
      <c r="V1250" s="6"/>
      <c r="W1250" s="6"/>
      <c r="X1250" s="6"/>
      <c r="Y1250" s="6"/>
      <c r="Z1250" s="6"/>
      <c r="AA1250" s="6"/>
      <c r="AB1250" s="6"/>
      <c r="AC1250" s="6"/>
      <c r="AD1250" s="6"/>
      <c r="AE1250" s="6"/>
      <c r="AF1250" s="6"/>
      <c r="AG1250" s="6"/>
      <c r="AH1250" s="6"/>
      <c r="AI1250" s="6"/>
      <c r="AJ1250" s="6"/>
      <c r="AK1250" s="6"/>
      <c r="AW1250" s="122" t="str">
        <f t="shared" si="216"/>
        <v/>
      </c>
      <c r="AX1250" s="123" t="str">
        <f t="shared" si="217"/>
        <v/>
      </c>
      <c r="AY1250" s="124" t="str">
        <f t="shared" si="218"/>
        <v/>
      </c>
      <c r="AZ1250" s="124" t="str">
        <f t="shared" si="219"/>
        <v/>
      </c>
      <c r="BF1250" s="91"/>
    </row>
    <row r="1251" spans="1:58" s="78" customFormat="1" ht="14.25" x14ac:dyDescent="0.2">
      <c r="A1251" s="6"/>
      <c r="B1251" s="6"/>
      <c r="C1251" s="6"/>
      <c r="D1251" s="3"/>
      <c r="E1251" s="98" t="str">
        <f t="shared" si="215"/>
        <v/>
      </c>
      <c r="F1251" s="117"/>
      <c r="G1251" s="116" t="str">
        <f>IF(E1251="","",IF(Temp!optSeasCoef=0,1,INDEX($C$2:$C$13,IF(MOD(COUNT($E$2:E1251),seas_indx)=0,seas_indx,MOD(COUNT($E$2:E1251),seas_indx)))))</f>
        <v/>
      </c>
      <c r="H1251" s="97" t="str">
        <f>IFERROR(IF(Temp!fhor_indata=1,IF(COUNT($S$2:S1251)&lt;=XobsHor,"in-sample",IF(AND(COUNT($S$2:S1251)&lt;=XobsHor+XfHor,MOD(S1250,XobsHor)&lt;XfHor),"out-sample","")),IF(ISBLANK(F1251),"",IF(COUNT($F$2:F1251)&lt;=XobsHor-XfHor,"in-sample","out-sample"))),"")</f>
        <v/>
      </c>
      <c r="I1251" s="120" t="str">
        <f>IF(AND(ISBLANK(F1250),H1250="in-sample"),"",IF(AND(Temp!fhor_indata=1,H1250="out-sample",H1251="out-sample"),I1250,IF(AND(ISBLANK(F1251),H1250="out-sample"),"",IF(AND(Temp!optSeasCoef=0,Temp!sts_add=1),IF(H1250="in-sample",IF(Q1250=bigT,((pCell/bigT)*F1250)+((1-(pCell/bigT))*(I1250+J1250)),IF(OR(ISBLANK(F1251),COUNT($F$2:F1250)&lt;=pCell),F1250,((pCell/COUNT($F$2:F1250))*F1250)+((1-(pCell/COUNT($F$2:F1250)))*(I1250+J1250)))),I1250),IF(AND(Temp!optSeasCoef=0,Temp!sts_multp=1),IF(H1250="in-sample",IF(Q1250=bigT,((pCell/bigT)*F1250)+((1-(pCell/bigT))*(I1250*J1250)),IF(OR(ISBLANK(F1251),COUNT(F$2:$F1250)&lt;=pCell),F1250,((pCell/COUNT($F$2:F1250))*F1250)+((1-(pCell/COUNT($F$2:F1250)))*(I1250*J1250)))),I1250),IF(Temp!sts_add=1,IF(H1250="in-sample",IF(Q1250=bigT,((pCell/bigT)*AX1250)+((1-(pCell/bigT))*(I1250+J1250)),IF(OR(ISBLANK(F1251),COUNT($AX$2:AX1250)&lt;=pCell),AX1250,((pCell/COUNT($AX$2:AX1250))*AX1250)+((1-(pCell/COUNT($AX$2:AX1250)))*(I1250+J1250)))),I1250),IF(H1250="in-sample",IF(Q1250=bigT,((pCell/bigT)*AX1250)+((1-(pCell/bigT))*(I1250*J1250)),IF(OR(ISBLANK(F1251),COUNT($AX$2:AX1250)&lt;=pCell),AX1250,((pCell/COUNT($AX$2:AX1250))*AX1250)+((1-(pCell/COUNT($AX$2:AX1250)))*(I1250*J1250)))),I1250)))))))</f>
        <v/>
      </c>
      <c r="J1251" s="120" t="str">
        <f>IF(AND(ISBLANK(F1250),H1250="in-sample"),"",IF(AND(Temp!fhor_indata=1,H1250="out-sample",H1251="out-sample"),J1250,IF(AND(ISBLANK(F1251),H1250="out-sample"),"",IF(AND(Temp!optSeasCoef=0,Temp!sts_add=1),IF(H1250="in-sample",IF(Q1250=bigT,((qCell/bigT)*(I1251-I1250))+((1-(qCell/bigT))*J1250),IF(OR(ISBLANK(F1251),COUNT($F$2:F1250)&lt;=qCell),IF(COUNT($F$2:F1250)=1,0,F1250-F1249),((qCell/COUNT($F$2:F1250))*(I1251-I1250))+((1-(qCell/COUNT($F$2:F1250)))*J1250))),J1250),IF(AND(Temp!optSeasCoef=0,Temp!sts_multp=1),IF(H1250="in-sample",IF(Q1250=bigT,((qCell/bigT)*(I1251/I1250))+((1-(qCell/bigT))*J1250),IF(qCell=0,1,IF(OR(ISBLANK(F1251),COUNT($F$2:F1250)&lt;=qCell),IF(COUNT($F$2:F1250)=1,1,F1250/F1249),((qCell/COUNT($F$2:F1250))*(I1251/I1250))+((1-(qCell/COUNT($F$2:F1250)))*J1250)))),J1250),IF(Temp!sts_add=1,IF(H1250="in-sample",IF(Q1250=bigT,((qCell/bigT)*(I1251-I1250))+((1-(qCell/bigT))*J1250),IF(OR(ISBLANK(F1251),COUNT($AX$2:AX1250)&lt;=qCell),IF(COUNT($AX$2:AX1250)=1,0,AX1250-AX1249),((qCell/COUNT($AX$2:AX1250))*(I1251-I1250))+((1-(qCell/COUNT($AX$2:AX1250)))*J1250))),J1250),IF(H1250="in-sample",IF(Q1250=bigT,((qCell/bigT)*(I1251/I1250))+((1-(qCell/bigT))*J1250),IF(qCell=0,1,IF(OR(ISBLANK(F1251),COUNT($AX$2:AX1250)&lt;=qCell),IF(COUNT($AX$2:AX1250)=1,1,AX1250/AX1249),((qCell/COUNT($AX$2:AX1250))*(I1251/I1250))+((1-(qCell/COUNT($AX$2:AX1250)))*J1250)))),J1250)))))))</f>
        <v/>
      </c>
      <c r="K1251" s="120" t="str">
        <f>IF(H1251="","",IF(AND(Temp!optSeasCoef=0,Temp!sts_add=1),IF(H1251="out-sample",I1251+(Q1251*J1251),I1251+J1251),IF(AND(Temp!optSeasCoef=0,Temp!sts_multp=1),IF(H1251="out-sample",I1251*(J1251^Q1251),I1251*J1251),IF(Temp!sts_add=1,IF(H1251="out-sample",(I1251+(Q1251*J1251))*G1251,(I1251+J1251)*G1251),IF(H1251="out-sample",I1251*(J1251^Q1251)*G1251,I1251*J1251*G1251)))))</f>
        <v/>
      </c>
      <c r="L1251" s="116" t="str">
        <f t="shared" si="209"/>
        <v/>
      </c>
      <c r="M1251" s="116" t="str">
        <f t="shared" si="210"/>
        <v/>
      </c>
      <c r="N1251" s="116" t="str">
        <f t="shared" si="211"/>
        <v/>
      </c>
      <c r="O1251" s="116" t="str">
        <f t="shared" si="212"/>
        <v/>
      </c>
      <c r="P1251" s="116" t="str">
        <f t="shared" si="213"/>
        <v/>
      </c>
      <c r="Q1251" s="94" t="str">
        <f>IF(AND(Temp!fhor_indata=1,ISBLANK(F1251),H1250="in-sample"),1,IF(AND(Temp!fhor_indata=1,H1250="out-sample",Q1250&lt;XfHor),Q1250+1,IF(ISBLANK(F1251),"",IF(AND(H1251="out-sample",H1250="in-sample"),1,IF(AND(H1251="out-sample",H1250="out-sample"),Q1250+1,IF(ISNUMBER(Q1250),Q1250+1,1))))))</f>
        <v/>
      </c>
      <c r="R1251" s="94" t="str">
        <f t="shared" si="214"/>
        <v/>
      </c>
      <c r="S1251" s="94" t="str">
        <f>IF(Temp!fhor_indata=1,IF(S1250=XobsHor,1,IF(COUNT($S$2:S1250)&lt;=XobsHor,S1250+1,IF(AND(COUNT($S$2:S1250)&lt;=XobsHor+XfHor,IFERROR(MOD(S1250,XobsHor)&lt;XfHor,FALSE)),S1250+1,""))),IF(ISBLANK(F1251),"",IF(S1250=maxP,1,IF(S1250&lt;maxP,S1250+1,IF(COUNT($S$2:S1251)&lt;=XobsHor,S1250+1,"")))))</f>
        <v/>
      </c>
      <c r="T1251" s="3"/>
      <c r="U1251" s="6"/>
      <c r="V1251" s="6"/>
      <c r="W1251" s="6"/>
      <c r="X1251" s="6"/>
      <c r="Y1251" s="6"/>
      <c r="Z1251" s="6"/>
      <c r="AA1251" s="6"/>
      <c r="AB1251" s="6"/>
      <c r="AC1251" s="6"/>
      <c r="AD1251" s="6"/>
      <c r="AE1251" s="6"/>
      <c r="AF1251" s="6"/>
      <c r="AG1251" s="6"/>
      <c r="AH1251" s="6"/>
      <c r="AI1251" s="6"/>
      <c r="AJ1251" s="6"/>
      <c r="AK1251" s="6"/>
      <c r="AW1251" s="122" t="str">
        <f t="shared" si="216"/>
        <v/>
      </c>
      <c r="AX1251" s="123" t="str">
        <f t="shared" si="217"/>
        <v/>
      </c>
      <c r="AY1251" s="124" t="str">
        <f t="shared" si="218"/>
        <v/>
      </c>
      <c r="AZ1251" s="124" t="str">
        <f t="shared" si="219"/>
        <v/>
      </c>
      <c r="BF1251" s="91"/>
    </row>
    <row r="1252" spans="1:58" s="78" customFormat="1" ht="14.25" x14ac:dyDescent="0.2">
      <c r="A1252" s="6"/>
      <c r="B1252" s="6"/>
      <c r="C1252" s="6"/>
      <c r="D1252" s="3"/>
      <c r="E1252" s="98" t="str">
        <f t="shared" si="215"/>
        <v/>
      </c>
      <c r="F1252" s="117"/>
      <c r="G1252" s="116" t="str">
        <f>IF(E1252="","",IF(Temp!optSeasCoef=0,1,INDEX($C$2:$C$13,IF(MOD(COUNT($E$2:E1252),seas_indx)=0,seas_indx,MOD(COUNT($E$2:E1252),seas_indx)))))</f>
        <v/>
      </c>
      <c r="H1252" s="97" t="str">
        <f>IFERROR(IF(Temp!fhor_indata=1,IF(COUNT($S$2:S1252)&lt;=XobsHor,"in-sample",IF(AND(COUNT($S$2:S1252)&lt;=XobsHor+XfHor,MOD(S1251,XobsHor)&lt;XfHor),"out-sample","")),IF(ISBLANK(F1252),"",IF(COUNT($F$2:F1252)&lt;=XobsHor-XfHor,"in-sample","out-sample"))),"")</f>
        <v/>
      </c>
      <c r="I1252" s="120" t="str">
        <f>IF(AND(ISBLANK(F1251),H1251="in-sample"),"",IF(AND(Temp!fhor_indata=1,H1251="out-sample",H1252="out-sample"),I1251,IF(AND(ISBLANK(F1252),H1251="out-sample"),"",IF(AND(Temp!optSeasCoef=0,Temp!sts_add=1),IF(H1251="in-sample",IF(Q1251=bigT,((pCell/bigT)*F1251)+((1-(pCell/bigT))*(I1251+J1251)),IF(OR(ISBLANK(F1252),COUNT($F$2:F1251)&lt;=pCell),F1251,((pCell/COUNT($F$2:F1251))*F1251)+((1-(pCell/COUNT($F$2:F1251)))*(I1251+J1251)))),I1251),IF(AND(Temp!optSeasCoef=0,Temp!sts_multp=1),IF(H1251="in-sample",IF(Q1251=bigT,((pCell/bigT)*F1251)+((1-(pCell/bigT))*(I1251*J1251)),IF(OR(ISBLANK(F1252),COUNT(F$2:$F1251)&lt;=pCell),F1251,((pCell/COUNT($F$2:F1251))*F1251)+((1-(pCell/COUNT($F$2:F1251)))*(I1251*J1251)))),I1251),IF(Temp!sts_add=1,IF(H1251="in-sample",IF(Q1251=bigT,((pCell/bigT)*AX1251)+((1-(pCell/bigT))*(I1251+J1251)),IF(OR(ISBLANK(F1252),COUNT($AX$2:AX1251)&lt;=pCell),AX1251,((pCell/COUNT($AX$2:AX1251))*AX1251)+((1-(pCell/COUNT($AX$2:AX1251)))*(I1251+J1251)))),I1251),IF(H1251="in-sample",IF(Q1251=bigT,((pCell/bigT)*AX1251)+((1-(pCell/bigT))*(I1251*J1251)),IF(OR(ISBLANK(F1252),COUNT($AX$2:AX1251)&lt;=pCell),AX1251,((pCell/COUNT($AX$2:AX1251))*AX1251)+((1-(pCell/COUNT($AX$2:AX1251)))*(I1251*J1251)))),I1251)))))))</f>
        <v/>
      </c>
      <c r="J1252" s="120" t="str">
        <f>IF(AND(ISBLANK(F1251),H1251="in-sample"),"",IF(AND(Temp!fhor_indata=1,H1251="out-sample",H1252="out-sample"),J1251,IF(AND(ISBLANK(F1252),H1251="out-sample"),"",IF(AND(Temp!optSeasCoef=0,Temp!sts_add=1),IF(H1251="in-sample",IF(Q1251=bigT,((qCell/bigT)*(I1252-I1251))+((1-(qCell/bigT))*J1251),IF(OR(ISBLANK(F1252),COUNT($F$2:F1251)&lt;=qCell),IF(COUNT($F$2:F1251)=1,0,F1251-F1250),((qCell/COUNT($F$2:F1251))*(I1252-I1251))+((1-(qCell/COUNT($F$2:F1251)))*J1251))),J1251),IF(AND(Temp!optSeasCoef=0,Temp!sts_multp=1),IF(H1251="in-sample",IF(Q1251=bigT,((qCell/bigT)*(I1252/I1251))+((1-(qCell/bigT))*J1251),IF(qCell=0,1,IF(OR(ISBLANK(F1252),COUNT($F$2:F1251)&lt;=qCell),IF(COUNT($F$2:F1251)=1,1,F1251/F1250),((qCell/COUNT($F$2:F1251))*(I1252/I1251))+((1-(qCell/COUNT($F$2:F1251)))*J1251)))),J1251),IF(Temp!sts_add=1,IF(H1251="in-sample",IF(Q1251=bigT,((qCell/bigT)*(I1252-I1251))+((1-(qCell/bigT))*J1251),IF(OR(ISBLANK(F1252),COUNT($AX$2:AX1251)&lt;=qCell),IF(COUNT($AX$2:AX1251)=1,0,AX1251-AX1250),((qCell/COUNT($AX$2:AX1251))*(I1252-I1251))+((1-(qCell/COUNT($AX$2:AX1251)))*J1251))),J1251),IF(H1251="in-sample",IF(Q1251=bigT,((qCell/bigT)*(I1252/I1251))+((1-(qCell/bigT))*J1251),IF(qCell=0,1,IF(OR(ISBLANK(F1252),COUNT($AX$2:AX1251)&lt;=qCell),IF(COUNT($AX$2:AX1251)=1,1,AX1251/AX1250),((qCell/COUNT($AX$2:AX1251))*(I1252/I1251))+((1-(qCell/COUNT($AX$2:AX1251)))*J1251)))),J1251)))))))</f>
        <v/>
      </c>
      <c r="K1252" s="120" t="str">
        <f>IF(H1252="","",IF(AND(Temp!optSeasCoef=0,Temp!sts_add=1),IF(H1252="out-sample",I1252+(Q1252*J1252),I1252+J1252),IF(AND(Temp!optSeasCoef=0,Temp!sts_multp=1),IF(H1252="out-sample",I1252*(J1252^Q1252),I1252*J1252),IF(Temp!sts_add=1,IF(H1252="out-sample",(I1252+(Q1252*J1252))*G1252,(I1252+J1252)*G1252),IF(H1252="out-sample",I1252*(J1252^Q1252)*G1252,I1252*J1252*G1252)))))</f>
        <v/>
      </c>
      <c r="L1252" s="116" t="str">
        <f t="shared" si="209"/>
        <v/>
      </c>
      <c r="M1252" s="116" t="str">
        <f t="shared" si="210"/>
        <v/>
      </c>
      <c r="N1252" s="116" t="str">
        <f t="shared" si="211"/>
        <v/>
      </c>
      <c r="O1252" s="116" t="str">
        <f t="shared" si="212"/>
        <v/>
      </c>
      <c r="P1252" s="116" t="str">
        <f t="shared" si="213"/>
        <v/>
      </c>
      <c r="Q1252" s="94" t="str">
        <f>IF(AND(Temp!fhor_indata=1,ISBLANK(F1252),H1251="in-sample"),1,IF(AND(Temp!fhor_indata=1,H1251="out-sample",Q1251&lt;XfHor),Q1251+1,IF(ISBLANK(F1252),"",IF(AND(H1252="out-sample",H1251="in-sample"),1,IF(AND(H1252="out-sample",H1251="out-sample"),Q1251+1,IF(ISNUMBER(Q1251),Q1251+1,1))))))</f>
        <v/>
      </c>
      <c r="R1252" s="94" t="str">
        <f t="shared" si="214"/>
        <v/>
      </c>
      <c r="S1252" s="94" t="str">
        <f>IF(Temp!fhor_indata=1,IF(S1251=XobsHor,1,IF(COUNT($S$2:S1251)&lt;=XobsHor,S1251+1,IF(AND(COUNT($S$2:S1251)&lt;=XobsHor+XfHor,IFERROR(MOD(S1251,XobsHor)&lt;XfHor,FALSE)),S1251+1,""))),IF(ISBLANK(F1252),"",IF(S1251=maxP,1,IF(S1251&lt;maxP,S1251+1,IF(COUNT($S$2:S1252)&lt;=XobsHor,S1251+1,"")))))</f>
        <v/>
      </c>
      <c r="T1252" s="3"/>
      <c r="U1252" s="6"/>
      <c r="V1252" s="6"/>
      <c r="W1252" s="6"/>
      <c r="X1252" s="6"/>
      <c r="Y1252" s="6"/>
      <c r="Z1252" s="6"/>
      <c r="AA1252" s="6"/>
      <c r="AB1252" s="6"/>
      <c r="AC1252" s="6"/>
      <c r="AD1252" s="6"/>
      <c r="AE1252" s="6"/>
      <c r="AF1252" s="6"/>
      <c r="AG1252" s="6"/>
      <c r="AH1252" s="6"/>
      <c r="AI1252" s="6"/>
      <c r="AJ1252" s="6"/>
      <c r="AK1252" s="6"/>
      <c r="AW1252" s="122" t="str">
        <f t="shared" si="216"/>
        <v/>
      </c>
      <c r="AX1252" s="123" t="str">
        <f t="shared" si="217"/>
        <v/>
      </c>
      <c r="AY1252" s="124" t="str">
        <f t="shared" si="218"/>
        <v/>
      </c>
      <c r="AZ1252" s="124" t="str">
        <f t="shared" si="219"/>
        <v/>
      </c>
      <c r="BF1252" s="91"/>
    </row>
    <row r="1253" spans="1:58" s="78" customFormat="1" ht="14.25" x14ac:dyDescent="0.2">
      <c r="A1253" s="6"/>
      <c r="B1253" s="6"/>
      <c r="C1253" s="6"/>
      <c r="D1253" s="3"/>
      <c r="E1253" s="98" t="str">
        <f t="shared" si="215"/>
        <v/>
      </c>
      <c r="F1253" s="117"/>
      <c r="G1253" s="116" t="str">
        <f>IF(E1253="","",IF(Temp!optSeasCoef=0,1,INDEX($C$2:$C$13,IF(MOD(COUNT($E$2:E1253),seas_indx)=0,seas_indx,MOD(COUNT($E$2:E1253),seas_indx)))))</f>
        <v/>
      </c>
      <c r="H1253" s="97" t="str">
        <f>IFERROR(IF(Temp!fhor_indata=1,IF(COUNT($S$2:S1253)&lt;=XobsHor,"in-sample",IF(AND(COUNT($S$2:S1253)&lt;=XobsHor+XfHor,MOD(S1252,XobsHor)&lt;XfHor),"out-sample","")),IF(ISBLANK(F1253),"",IF(COUNT($F$2:F1253)&lt;=XobsHor-XfHor,"in-sample","out-sample"))),"")</f>
        <v/>
      </c>
      <c r="I1253" s="120" t="str">
        <f>IF(AND(ISBLANK(F1252),H1252="in-sample"),"",IF(AND(Temp!fhor_indata=1,H1252="out-sample",H1253="out-sample"),I1252,IF(AND(ISBLANK(F1253),H1252="out-sample"),"",IF(AND(Temp!optSeasCoef=0,Temp!sts_add=1),IF(H1252="in-sample",IF(Q1252=bigT,((pCell/bigT)*F1252)+((1-(pCell/bigT))*(I1252+J1252)),IF(OR(ISBLANK(F1253),COUNT($F$2:F1252)&lt;=pCell),F1252,((pCell/COUNT($F$2:F1252))*F1252)+((1-(pCell/COUNT($F$2:F1252)))*(I1252+J1252)))),I1252),IF(AND(Temp!optSeasCoef=0,Temp!sts_multp=1),IF(H1252="in-sample",IF(Q1252=bigT,((pCell/bigT)*F1252)+((1-(pCell/bigT))*(I1252*J1252)),IF(OR(ISBLANK(F1253),COUNT(F$2:$F1252)&lt;=pCell),F1252,((pCell/COUNT($F$2:F1252))*F1252)+((1-(pCell/COUNT($F$2:F1252)))*(I1252*J1252)))),I1252),IF(Temp!sts_add=1,IF(H1252="in-sample",IF(Q1252=bigT,((pCell/bigT)*AX1252)+((1-(pCell/bigT))*(I1252+J1252)),IF(OR(ISBLANK(F1253),COUNT($AX$2:AX1252)&lt;=pCell),AX1252,((pCell/COUNT($AX$2:AX1252))*AX1252)+((1-(pCell/COUNT($AX$2:AX1252)))*(I1252+J1252)))),I1252),IF(H1252="in-sample",IF(Q1252=bigT,((pCell/bigT)*AX1252)+((1-(pCell/bigT))*(I1252*J1252)),IF(OR(ISBLANK(F1253),COUNT($AX$2:AX1252)&lt;=pCell),AX1252,((pCell/COUNT($AX$2:AX1252))*AX1252)+((1-(pCell/COUNT($AX$2:AX1252)))*(I1252*J1252)))),I1252)))))))</f>
        <v/>
      </c>
      <c r="J1253" s="120" t="str">
        <f>IF(AND(ISBLANK(F1252),H1252="in-sample"),"",IF(AND(Temp!fhor_indata=1,H1252="out-sample",H1253="out-sample"),J1252,IF(AND(ISBLANK(F1253),H1252="out-sample"),"",IF(AND(Temp!optSeasCoef=0,Temp!sts_add=1),IF(H1252="in-sample",IF(Q1252=bigT,((qCell/bigT)*(I1253-I1252))+((1-(qCell/bigT))*J1252),IF(OR(ISBLANK(F1253),COUNT($F$2:F1252)&lt;=qCell),IF(COUNT($F$2:F1252)=1,0,F1252-F1251),((qCell/COUNT($F$2:F1252))*(I1253-I1252))+((1-(qCell/COUNT($F$2:F1252)))*J1252))),J1252),IF(AND(Temp!optSeasCoef=0,Temp!sts_multp=1),IF(H1252="in-sample",IF(Q1252=bigT,((qCell/bigT)*(I1253/I1252))+((1-(qCell/bigT))*J1252),IF(qCell=0,1,IF(OR(ISBLANK(F1253),COUNT($F$2:F1252)&lt;=qCell),IF(COUNT($F$2:F1252)=1,1,F1252/F1251),((qCell/COUNT($F$2:F1252))*(I1253/I1252))+((1-(qCell/COUNT($F$2:F1252)))*J1252)))),J1252),IF(Temp!sts_add=1,IF(H1252="in-sample",IF(Q1252=bigT,((qCell/bigT)*(I1253-I1252))+((1-(qCell/bigT))*J1252),IF(OR(ISBLANK(F1253),COUNT($AX$2:AX1252)&lt;=qCell),IF(COUNT($AX$2:AX1252)=1,0,AX1252-AX1251),((qCell/COUNT($AX$2:AX1252))*(I1253-I1252))+((1-(qCell/COUNT($AX$2:AX1252)))*J1252))),J1252),IF(H1252="in-sample",IF(Q1252=bigT,((qCell/bigT)*(I1253/I1252))+((1-(qCell/bigT))*J1252),IF(qCell=0,1,IF(OR(ISBLANK(F1253),COUNT($AX$2:AX1252)&lt;=qCell),IF(COUNT($AX$2:AX1252)=1,1,AX1252/AX1251),((qCell/COUNT($AX$2:AX1252))*(I1253/I1252))+((1-(qCell/COUNT($AX$2:AX1252)))*J1252)))),J1252)))))))</f>
        <v/>
      </c>
      <c r="K1253" s="120" t="str">
        <f>IF(H1253="","",IF(AND(Temp!optSeasCoef=0,Temp!sts_add=1),IF(H1253="out-sample",I1253+(Q1253*J1253),I1253+J1253),IF(AND(Temp!optSeasCoef=0,Temp!sts_multp=1),IF(H1253="out-sample",I1253*(J1253^Q1253),I1253*J1253),IF(Temp!sts_add=1,IF(H1253="out-sample",(I1253+(Q1253*J1253))*G1253,(I1253+J1253)*G1253),IF(H1253="out-sample",I1253*(J1253^Q1253)*G1253,I1253*J1253*G1253)))))</f>
        <v/>
      </c>
      <c r="L1253" s="116" t="str">
        <f t="shared" si="209"/>
        <v/>
      </c>
      <c r="M1253" s="116" t="str">
        <f t="shared" si="210"/>
        <v/>
      </c>
      <c r="N1253" s="116" t="str">
        <f t="shared" si="211"/>
        <v/>
      </c>
      <c r="O1253" s="116" t="str">
        <f t="shared" si="212"/>
        <v/>
      </c>
      <c r="P1253" s="116" t="str">
        <f t="shared" si="213"/>
        <v/>
      </c>
      <c r="Q1253" s="94" t="str">
        <f>IF(AND(Temp!fhor_indata=1,ISBLANK(F1253),H1252="in-sample"),1,IF(AND(Temp!fhor_indata=1,H1252="out-sample",Q1252&lt;XfHor),Q1252+1,IF(ISBLANK(F1253),"",IF(AND(H1253="out-sample",H1252="in-sample"),1,IF(AND(H1253="out-sample",H1252="out-sample"),Q1252+1,IF(ISNUMBER(Q1252),Q1252+1,1))))))</f>
        <v/>
      </c>
      <c r="R1253" s="94" t="str">
        <f t="shared" si="214"/>
        <v/>
      </c>
      <c r="S1253" s="94" t="str">
        <f>IF(Temp!fhor_indata=1,IF(S1252=XobsHor,1,IF(COUNT($S$2:S1252)&lt;=XobsHor,S1252+1,IF(AND(COUNT($S$2:S1252)&lt;=XobsHor+XfHor,IFERROR(MOD(S1252,XobsHor)&lt;XfHor,FALSE)),S1252+1,""))),IF(ISBLANK(F1253),"",IF(S1252=maxP,1,IF(S1252&lt;maxP,S1252+1,IF(COUNT($S$2:S1253)&lt;=XobsHor,S1252+1,"")))))</f>
        <v/>
      </c>
      <c r="T1253" s="3"/>
      <c r="U1253" s="6"/>
      <c r="V1253" s="6"/>
      <c r="W1253" s="6"/>
      <c r="X1253" s="6"/>
      <c r="Y1253" s="6"/>
      <c r="Z1253" s="6"/>
      <c r="AA1253" s="6"/>
      <c r="AB1253" s="6"/>
      <c r="AC1253" s="6"/>
      <c r="AD1253" s="6"/>
      <c r="AE1253" s="6"/>
      <c r="AF1253" s="6"/>
      <c r="AG1253" s="6"/>
      <c r="AH1253" s="6"/>
      <c r="AI1253" s="6"/>
      <c r="AJ1253" s="6"/>
      <c r="AK1253" s="6"/>
      <c r="AW1253" s="122" t="str">
        <f t="shared" si="216"/>
        <v/>
      </c>
      <c r="AX1253" s="123" t="str">
        <f t="shared" si="217"/>
        <v/>
      </c>
      <c r="AY1253" s="124" t="str">
        <f t="shared" si="218"/>
        <v/>
      </c>
      <c r="AZ1253" s="124" t="str">
        <f t="shared" si="219"/>
        <v/>
      </c>
      <c r="BF1253" s="91"/>
    </row>
    <row r="1254" spans="1:58" s="78" customFormat="1" ht="14.25" x14ac:dyDescent="0.2">
      <c r="A1254" s="6"/>
      <c r="B1254" s="6"/>
      <c r="C1254" s="6"/>
      <c r="D1254" s="3"/>
      <c r="E1254" s="98" t="str">
        <f t="shared" si="215"/>
        <v/>
      </c>
      <c r="F1254" s="117"/>
      <c r="G1254" s="116" t="str">
        <f>IF(E1254="","",IF(Temp!optSeasCoef=0,1,INDEX($C$2:$C$13,IF(MOD(COUNT($E$2:E1254),seas_indx)=0,seas_indx,MOD(COUNT($E$2:E1254),seas_indx)))))</f>
        <v/>
      </c>
      <c r="H1254" s="97" t="str">
        <f>IFERROR(IF(Temp!fhor_indata=1,IF(COUNT($S$2:S1254)&lt;=XobsHor,"in-sample",IF(AND(COUNT($S$2:S1254)&lt;=XobsHor+XfHor,MOD(S1253,XobsHor)&lt;XfHor),"out-sample","")),IF(ISBLANK(F1254),"",IF(COUNT($F$2:F1254)&lt;=XobsHor-XfHor,"in-sample","out-sample"))),"")</f>
        <v/>
      </c>
      <c r="I1254" s="120" t="str">
        <f>IF(AND(ISBLANK(F1253),H1253="in-sample"),"",IF(AND(Temp!fhor_indata=1,H1253="out-sample",H1254="out-sample"),I1253,IF(AND(ISBLANK(F1254),H1253="out-sample"),"",IF(AND(Temp!optSeasCoef=0,Temp!sts_add=1),IF(H1253="in-sample",IF(Q1253=bigT,((pCell/bigT)*F1253)+((1-(pCell/bigT))*(I1253+J1253)),IF(OR(ISBLANK(F1254),COUNT($F$2:F1253)&lt;=pCell),F1253,((pCell/COUNT($F$2:F1253))*F1253)+((1-(pCell/COUNT($F$2:F1253)))*(I1253+J1253)))),I1253),IF(AND(Temp!optSeasCoef=0,Temp!sts_multp=1),IF(H1253="in-sample",IF(Q1253=bigT,((pCell/bigT)*F1253)+((1-(pCell/bigT))*(I1253*J1253)),IF(OR(ISBLANK(F1254),COUNT(F$2:$F1253)&lt;=pCell),F1253,((pCell/COUNT($F$2:F1253))*F1253)+((1-(pCell/COUNT($F$2:F1253)))*(I1253*J1253)))),I1253),IF(Temp!sts_add=1,IF(H1253="in-sample",IF(Q1253=bigT,((pCell/bigT)*AX1253)+((1-(pCell/bigT))*(I1253+J1253)),IF(OR(ISBLANK(F1254),COUNT($AX$2:AX1253)&lt;=pCell),AX1253,((pCell/COUNT($AX$2:AX1253))*AX1253)+((1-(pCell/COUNT($AX$2:AX1253)))*(I1253+J1253)))),I1253),IF(H1253="in-sample",IF(Q1253=bigT,((pCell/bigT)*AX1253)+((1-(pCell/bigT))*(I1253*J1253)),IF(OR(ISBLANK(F1254),COUNT($AX$2:AX1253)&lt;=pCell),AX1253,((pCell/COUNT($AX$2:AX1253))*AX1253)+((1-(pCell/COUNT($AX$2:AX1253)))*(I1253*J1253)))),I1253)))))))</f>
        <v/>
      </c>
      <c r="J1254" s="120" t="str">
        <f>IF(AND(ISBLANK(F1253),H1253="in-sample"),"",IF(AND(Temp!fhor_indata=1,H1253="out-sample",H1254="out-sample"),J1253,IF(AND(ISBLANK(F1254),H1253="out-sample"),"",IF(AND(Temp!optSeasCoef=0,Temp!sts_add=1),IF(H1253="in-sample",IF(Q1253=bigT,((qCell/bigT)*(I1254-I1253))+((1-(qCell/bigT))*J1253),IF(OR(ISBLANK(F1254),COUNT($F$2:F1253)&lt;=qCell),IF(COUNT($F$2:F1253)=1,0,F1253-F1252),((qCell/COUNT($F$2:F1253))*(I1254-I1253))+((1-(qCell/COUNT($F$2:F1253)))*J1253))),J1253),IF(AND(Temp!optSeasCoef=0,Temp!sts_multp=1),IF(H1253="in-sample",IF(Q1253=bigT,((qCell/bigT)*(I1254/I1253))+((1-(qCell/bigT))*J1253),IF(qCell=0,1,IF(OR(ISBLANK(F1254),COUNT($F$2:F1253)&lt;=qCell),IF(COUNT($F$2:F1253)=1,1,F1253/F1252),((qCell/COUNT($F$2:F1253))*(I1254/I1253))+((1-(qCell/COUNT($F$2:F1253)))*J1253)))),J1253),IF(Temp!sts_add=1,IF(H1253="in-sample",IF(Q1253=bigT,((qCell/bigT)*(I1254-I1253))+((1-(qCell/bigT))*J1253),IF(OR(ISBLANK(F1254),COUNT($AX$2:AX1253)&lt;=qCell),IF(COUNT($AX$2:AX1253)=1,0,AX1253-AX1252),((qCell/COUNT($AX$2:AX1253))*(I1254-I1253))+((1-(qCell/COUNT($AX$2:AX1253)))*J1253))),J1253),IF(H1253="in-sample",IF(Q1253=bigT,((qCell/bigT)*(I1254/I1253))+((1-(qCell/bigT))*J1253),IF(qCell=0,1,IF(OR(ISBLANK(F1254),COUNT($AX$2:AX1253)&lt;=qCell),IF(COUNT($AX$2:AX1253)=1,1,AX1253/AX1252),((qCell/COUNT($AX$2:AX1253))*(I1254/I1253))+((1-(qCell/COUNT($AX$2:AX1253)))*J1253)))),J1253)))))))</f>
        <v/>
      </c>
      <c r="K1254" s="120" t="str">
        <f>IF(H1254="","",IF(AND(Temp!optSeasCoef=0,Temp!sts_add=1),IF(H1254="out-sample",I1254+(Q1254*J1254),I1254+J1254),IF(AND(Temp!optSeasCoef=0,Temp!sts_multp=1),IF(H1254="out-sample",I1254*(J1254^Q1254),I1254*J1254),IF(Temp!sts_add=1,IF(H1254="out-sample",(I1254+(Q1254*J1254))*G1254,(I1254+J1254)*G1254),IF(H1254="out-sample",I1254*(J1254^Q1254)*G1254,I1254*J1254*G1254)))))</f>
        <v/>
      </c>
      <c r="L1254" s="116" t="str">
        <f t="shared" si="209"/>
        <v/>
      </c>
      <c r="M1254" s="116" t="str">
        <f t="shared" si="210"/>
        <v/>
      </c>
      <c r="N1254" s="116" t="str">
        <f t="shared" si="211"/>
        <v/>
      </c>
      <c r="O1254" s="116" t="str">
        <f t="shared" si="212"/>
        <v/>
      </c>
      <c r="P1254" s="116" t="str">
        <f t="shared" si="213"/>
        <v/>
      </c>
      <c r="Q1254" s="94" t="str">
        <f>IF(AND(Temp!fhor_indata=1,ISBLANK(F1254),H1253="in-sample"),1,IF(AND(Temp!fhor_indata=1,H1253="out-sample",Q1253&lt;XfHor),Q1253+1,IF(ISBLANK(F1254),"",IF(AND(H1254="out-sample",H1253="in-sample"),1,IF(AND(H1254="out-sample",H1253="out-sample"),Q1253+1,IF(ISNUMBER(Q1253),Q1253+1,1))))))</f>
        <v/>
      </c>
      <c r="R1254" s="94" t="str">
        <f t="shared" si="214"/>
        <v/>
      </c>
      <c r="S1254" s="94" t="str">
        <f>IF(Temp!fhor_indata=1,IF(S1253=XobsHor,1,IF(COUNT($S$2:S1253)&lt;=XobsHor,S1253+1,IF(AND(COUNT($S$2:S1253)&lt;=XobsHor+XfHor,IFERROR(MOD(S1253,XobsHor)&lt;XfHor,FALSE)),S1253+1,""))),IF(ISBLANK(F1254),"",IF(S1253=maxP,1,IF(S1253&lt;maxP,S1253+1,IF(COUNT($S$2:S1254)&lt;=XobsHor,S1253+1,"")))))</f>
        <v/>
      </c>
      <c r="T1254" s="3"/>
      <c r="U1254" s="6"/>
      <c r="V1254" s="6"/>
      <c r="W1254" s="6"/>
      <c r="X1254" s="6"/>
      <c r="Y1254" s="6"/>
      <c r="Z1254" s="6"/>
      <c r="AA1254" s="6"/>
      <c r="AB1254" s="6"/>
      <c r="AC1254" s="6"/>
      <c r="AD1254" s="6"/>
      <c r="AE1254" s="6"/>
      <c r="AF1254" s="6"/>
      <c r="AG1254" s="6"/>
      <c r="AH1254" s="6"/>
      <c r="AI1254" s="6"/>
      <c r="AJ1254" s="6"/>
      <c r="AK1254" s="6"/>
      <c r="AW1254" s="122" t="str">
        <f t="shared" si="216"/>
        <v/>
      </c>
      <c r="AX1254" s="123" t="str">
        <f t="shared" si="217"/>
        <v/>
      </c>
      <c r="AY1254" s="124" t="str">
        <f t="shared" si="218"/>
        <v/>
      </c>
      <c r="AZ1254" s="124" t="str">
        <f t="shared" si="219"/>
        <v/>
      </c>
      <c r="BF1254" s="91"/>
    </row>
    <row r="1255" spans="1:58" s="78" customFormat="1" ht="14.25" x14ac:dyDescent="0.2">
      <c r="A1255" s="6"/>
      <c r="B1255" s="6"/>
      <c r="C1255" s="6"/>
      <c r="D1255" s="3"/>
      <c r="E1255" s="98" t="str">
        <f t="shared" si="215"/>
        <v/>
      </c>
      <c r="F1255" s="117"/>
      <c r="G1255" s="116" t="str">
        <f>IF(E1255="","",IF(Temp!optSeasCoef=0,1,INDEX($C$2:$C$13,IF(MOD(COUNT($E$2:E1255),seas_indx)=0,seas_indx,MOD(COUNT($E$2:E1255),seas_indx)))))</f>
        <v/>
      </c>
      <c r="H1255" s="97" t="str">
        <f>IFERROR(IF(Temp!fhor_indata=1,IF(COUNT($S$2:S1255)&lt;=XobsHor,"in-sample",IF(AND(COUNT($S$2:S1255)&lt;=XobsHor+XfHor,MOD(S1254,XobsHor)&lt;XfHor),"out-sample","")),IF(ISBLANK(F1255),"",IF(COUNT($F$2:F1255)&lt;=XobsHor-XfHor,"in-sample","out-sample"))),"")</f>
        <v/>
      </c>
      <c r="I1255" s="120" t="str">
        <f>IF(AND(ISBLANK(F1254),H1254="in-sample"),"",IF(AND(Temp!fhor_indata=1,H1254="out-sample",H1255="out-sample"),I1254,IF(AND(ISBLANK(F1255),H1254="out-sample"),"",IF(AND(Temp!optSeasCoef=0,Temp!sts_add=1),IF(H1254="in-sample",IF(Q1254=bigT,((pCell/bigT)*F1254)+((1-(pCell/bigT))*(I1254+J1254)),IF(OR(ISBLANK(F1255),COUNT($F$2:F1254)&lt;=pCell),F1254,((pCell/COUNT($F$2:F1254))*F1254)+((1-(pCell/COUNT($F$2:F1254)))*(I1254+J1254)))),I1254),IF(AND(Temp!optSeasCoef=0,Temp!sts_multp=1),IF(H1254="in-sample",IF(Q1254=bigT,((pCell/bigT)*F1254)+((1-(pCell/bigT))*(I1254*J1254)),IF(OR(ISBLANK(F1255),COUNT(F$2:$F1254)&lt;=pCell),F1254,((pCell/COUNT($F$2:F1254))*F1254)+((1-(pCell/COUNT($F$2:F1254)))*(I1254*J1254)))),I1254),IF(Temp!sts_add=1,IF(H1254="in-sample",IF(Q1254=bigT,((pCell/bigT)*AX1254)+((1-(pCell/bigT))*(I1254+J1254)),IF(OR(ISBLANK(F1255),COUNT($AX$2:AX1254)&lt;=pCell),AX1254,((pCell/COUNT($AX$2:AX1254))*AX1254)+((1-(pCell/COUNT($AX$2:AX1254)))*(I1254+J1254)))),I1254),IF(H1254="in-sample",IF(Q1254=bigT,((pCell/bigT)*AX1254)+((1-(pCell/bigT))*(I1254*J1254)),IF(OR(ISBLANK(F1255),COUNT($AX$2:AX1254)&lt;=pCell),AX1254,((pCell/COUNT($AX$2:AX1254))*AX1254)+((1-(pCell/COUNT($AX$2:AX1254)))*(I1254*J1254)))),I1254)))))))</f>
        <v/>
      </c>
      <c r="J1255" s="120" t="str">
        <f>IF(AND(ISBLANK(F1254),H1254="in-sample"),"",IF(AND(Temp!fhor_indata=1,H1254="out-sample",H1255="out-sample"),J1254,IF(AND(ISBLANK(F1255),H1254="out-sample"),"",IF(AND(Temp!optSeasCoef=0,Temp!sts_add=1),IF(H1254="in-sample",IF(Q1254=bigT,((qCell/bigT)*(I1255-I1254))+((1-(qCell/bigT))*J1254),IF(OR(ISBLANK(F1255),COUNT($F$2:F1254)&lt;=qCell),IF(COUNT($F$2:F1254)=1,0,F1254-F1253),((qCell/COUNT($F$2:F1254))*(I1255-I1254))+((1-(qCell/COUNT($F$2:F1254)))*J1254))),J1254),IF(AND(Temp!optSeasCoef=0,Temp!sts_multp=1),IF(H1254="in-sample",IF(Q1254=bigT,((qCell/bigT)*(I1255/I1254))+((1-(qCell/bigT))*J1254),IF(qCell=0,1,IF(OR(ISBLANK(F1255),COUNT($F$2:F1254)&lt;=qCell),IF(COUNT($F$2:F1254)=1,1,F1254/F1253),((qCell/COUNT($F$2:F1254))*(I1255/I1254))+((1-(qCell/COUNT($F$2:F1254)))*J1254)))),J1254),IF(Temp!sts_add=1,IF(H1254="in-sample",IF(Q1254=bigT,((qCell/bigT)*(I1255-I1254))+((1-(qCell/bigT))*J1254),IF(OR(ISBLANK(F1255),COUNT($AX$2:AX1254)&lt;=qCell),IF(COUNT($AX$2:AX1254)=1,0,AX1254-AX1253),((qCell/COUNT($AX$2:AX1254))*(I1255-I1254))+((1-(qCell/COUNT($AX$2:AX1254)))*J1254))),J1254),IF(H1254="in-sample",IF(Q1254=bigT,((qCell/bigT)*(I1255/I1254))+((1-(qCell/bigT))*J1254),IF(qCell=0,1,IF(OR(ISBLANK(F1255),COUNT($AX$2:AX1254)&lt;=qCell),IF(COUNT($AX$2:AX1254)=1,1,AX1254/AX1253),((qCell/COUNT($AX$2:AX1254))*(I1255/I1254))+((1-(qCell/COUNT($AX$2:AX1254)))*J1254)))),J1254)))))))</f>
        <v/>
      </c>
      <c r="K1255" s="120" t="str">
        <f>IF(H1255="","",IF(AND(Temp!optSeasCoef=0,Temp!sts_add=1),IF(H1255="out-sample",I1255+(Q1255*J1255),I1255+J1255),IF(AND(Temp!optSeasCoef=0,Temp!sts_multp=1),IF(H1255="out-sample",I1255*(J1255^Q1255),I1255*J1255),IF(Temp!sts_add=1,IF(H1255="out-sample",(I1255+(Q1255*J1255))*G1255,(I1255+J1255)*G1255),IF(H1255="out-sample",I1255*(J1255^Q1255)*G1255,I1255*J1255*G1255)))))</f>
        <v/>
      </c>
      <c r="L1255" s="116" t="str">
        <f t="shared" si="209"/>
        <v/>
      </c>
      <c r="M1255" s="116" t="str">
        <f t="shared" si="210"/>
        <v/>
      </c>
      <c r="N1255" s="116" t="str">
        <f t="shared" si="211"/>
        <v/>
      </c>
      <c r="O1255" s="116" t="str">
        <f t="shared" si="212"/>
        <v/>
      </c>
      <c r="P1255" s="116" t="str">
        <f t="shared" si="213"/>
        <v/>
      </c>
      <c r="Q1255" s="94" t="str">
        <f>IF(AND(Temp!fhor_indata=1,ISBLANK(F1255),H1254="in-sample"),1,IF(AND(Temp!fhor_indata=1,H1254="out-sample",Q1254&lt;XfHor),Q1254+1,IF(ISBLANK(F1255),"",IF(AND(H1255="out-sample",H1254="in-sample"),1,IF(AND(H1255="out-sample",H1254="out-sample"),Q1254+1,IF(ISNUMBER(Q1254),Q1254+1,1))))))</f>
        <v/>
      </c>
      <c r="R1255" s="94" t="str">
        <f t="shared" si="214"/>
        <v/>
      </c>
      <c r="S1255" s="94" t="str">
        <f>IF(Temp!fhor_indata=1,IF(S1254=XobsHor,1,IF(COUNT($S$2:S1254)&lt;=XobsHor,S1254+1,IF(AND(COUNT($S$2:S1254)&lt;=XobsHor+XfHor,IFERROR(MOD(S1254,XobsHor)&lt;XfHor,FALSE)),S1254+1,""))),IF(ISBLANK(F1255),"",IF(S1254=maxP,1,IF(S1254&lt;maxP,S1254+1,IF(COUNT($S$2:S1255)&lt;=XobsHor,S1254+1,"")))))</f>
        <v/>
      </c>
      <c r="T1255" s="3"/>
      <c r="U1255" s="6"/>
      <c r="V1255" s="6"/>
      <c r="W1255" s="6"/>
      <c r="X1255" s="6"/>
      <c r="Y1255" s="6"/>
      <c r="Z1255" s="6"/>
      <c r="AA1255" s="6"/>
      <c r="AB1255" s="6"/>
      <c r="AC1255" s="6"/>
      <c r="AD1255" s="6"/>
      <c r="AE1255" s="6"/>
      <c r="AF1255" s="6"/>
      <c r="AG1255" s="6"/>
      <c r="AH1255" s="6"/>
      <c r="AI1255" s="6"/>
      <c r="AJ1255" s="6"/>
      <c r="AK1255" s="6"/>
      <c r="AW1255" s="122" t="str">
        <f t="shared" si="216"/>
        <v/>
      </c>
      <c r="AX1255" s="123" t="str">
        <f t="shared" si="217"/>
        <v/>
      </c>
      <c r="AY1255" s="124" t="str">
        <f t="shared" si="218"/>
        <v/>
      </c>
      <c r="AZ1255" s="124" t="str">
        <f t="shared" si="219"/>
        <v/>
      </c>
      <c r="BF1255" s="91"/>
    </row>
    <row r="1256" spans="1:58" s="78" customFormat="1" ht="14.25" x14ac:dyDescent="0.2">
      <c r="A1256" s="6"/>
      <c r="B1256" s="6"/>
      <c r="C1256" s="6"/>
      <c r="D1256" s="3"/>
      <c r="E1256" s="98" t="str">
        <f t="shared" si="215"/>
        <v/>
      </c>
      <c r="F1256" s="117"/>
      <c r="G1256" s="116" t="str">
        <f>IF(E1256="","",IF(Temp!optSeasCoef=0,1,INDEX($C$2:$C$13,IF(MOD(COUNT($E$2:E1256),seas_indx)=0,seas_indx,MOD(COUNT($E$2:E1256),seas_indx)))))</f>
        <v/>
      </c>
      <c r="H1256" s="97" t="str">
        <f>IFERROR(IF(Temp!fhor_indata=1,IF(COUNT($S$2:S1256)&lt;=XobsHor,"in-sample",IF(AND(COUNT($S$2:S1256)&lt;=XobsHor+XfHor,MOD(S1255,XobsHor)&lt;XfHor),"out-sample","")),IF(ISBLANK(F1256),"",IF(COUNT($F$2:F1256)&lt;=XobsHor-XfHor,"in-sample","out-sample"))),"")</f>
        <v/>
      </c>
      <c r="I1256" s="120" t="str">
        <f>IF(AND(ISBLANK(F1255),H1255="in-sample"),"",IF(AND(Temp!fhor_indata=1,H1255="out-sample",H1256="out-sample"),I1255,IF(AND(ISBLANK(F1256),H1255="out-sample"),"",IF(AND(Temp!optSeasCoef=0,Temp!sts_add=1),IF(H1255="in-sample",IF(Q1255=bigT,((pCell/bigT)*F1255)+((1-(pCell/bigT))*(I1255+J1255)),IF(OR(ISBLANK(F1256),COUNT($F$2:F1255)&lt;=pCell),F1255,((pCell/COUNT($F$2:F1255))*F1255)+((1-(pCell/COUNT($F$2:F1255)))*(I1255+J1255)))),I1255),IF(AND(Temp!optSeasCoef=0,Temp!sts_multp=1),IF(H1255="in-sample",IF(Q1255=bigT,((pCell/bigT)*F1255)+((1-(pCell/bigT))*(I1255*J1255)),IF(OR(ISBLANK(F1256),COUNT(F$2:$F1255)&lt;=pCell),F1255,((pCell/COUNT($F$2:F1255))*F1255)+((1-(pCell/COUNT($F$2:F1255)))*(I1255*J1255)))),I1255),IF(Temp!sts_add=1,IF(H1255="in-sample",IF(Q1255=bigT,((pCell/bigT)*AX1255)+((1-(pCell/bigT))*(I1255+J1255)),IF(OR(ISBLANK(F1256),COUNT($AX$2:AX1255)&lt;=pCell),AX1255,((pCell/COUNT($AX$2:AX1255))*AX1255)+((1-(pCell/COUNT($AX$2:AX1255)))*(I1255+J1255)))),I1255),IF(H1255="in-sample",IF(Q1255=bigT,((pCell/bigT)*AX1255)+((1-(pCell/bigT))*(I1255*J1255)),IF(OR(ISBLANK(F1256),COUNT($AX$2:AX1255)&lt;=pCell),AX1255,((pCell/COUNT($AX$2:AX1255))*AX1255)+((1-(pCell/COUNT($AX$2:AX1255)))*(I1255*J1255)))),I1255)))))))</f>
        <v/>
      </c>
      <c r="J1256" s="120" t="str">
        <f>IF(AND(ISBLANK(F1255),H1255="in-sample"),"",IF(AND(Temp!fhor_indata=1,H1255="out-sample",H1256="out-sample"),J1255,IF(AND(ISBLANK(F1256),H1255="out-sample"),"",IF(AND(Temp!optSeasCoef=0,Temp!sts_add=1),IF(H1255="in-sample",IF(Q1255=bigT,((qCell/bigT)*(I1256-I1255))+((1-(qCell/bigT))*J1255),IF(OR(ISBLANK(F1256),COUNT($F$2:F1255)&lt;=qCell),IF(COUNT($F$2:F1255)=1,0,F1255-F1254),((qCell/COUNT($F$2:F1255))*(I1256-I1255))+((1-(qCell/COUNT($F$2:F1255)))*J1255))),J1255),IF(AND(Temp!optSeasCoef=0,Temp!sts_multp=1),IF(H1255="in-sample",IF(Q1255=bigT,((qCell/bigT)*(I1256/I1255))+((1-(qCell/bigT))*J1255),IF(qCell=0,1,IF(OR(ISBLANK(F1256),COUNT($F$2:F1255)&lt;=qCell),IF(COUNT($F$2:F1255)=1,1,F1255/F1254),((qCell/COUNT($F$2:F1255))*(I1256/I1255))+((1-(qCell/COUNT($F$2:F1255)))*J1255)))),J1255),IF(Temp!sts_add=1,IF(H1255="in-sample",IF(Q1255=bigT,((qCell/bigT)*(I1256-I1255))+((1-(qCell/bigT))*J1255),IF(OR(ISBLANK(F1256),COUNT($AX$2:AX1255)&lt;=qCell),IF(COUNT($AX$2:AX1255)=1,0,AX1255-AX1254),((qCell/COUNT($AX$2:AX1255))*(I1256-I1255))+((1-(qCell/COUNT($AX$2:AX1255)))*J1255))),J1255),IF(H1255="in-sample",IF(Q1255=bigT,((qCell/bigT)*(I1256/I1255))+((1-(qCell/bigT))*J1255),IF(qCell=0,1,IF(OR(ISBLANK(F1256),COUNT($AX$2:AX1255)&lt;=qCell),IF(COUNT($AX$2:AX1255)=1,1,AX1255/AX1254),((qCell/COUNT($AX$2:AX1255))*(I1256/I1255))+((1-(qCell/COUNT($AX$2:AX1255)))*J1255)))),J1255)))))))</f>
        <v/>
      </c>
      <c r="K1256" s="120" t="str">
        <f>IF(H1256="","",IF(AND(Temp!optSeasCoef=0,Temp!sts_add=1),IF(H1256="out-sample",I1256+(Q1256*J1256),I1256+J1256),IF(AND(Temp!optSeasCoef=0,Temp!sts_multp=1),IF(H1256="out-sample",I1256*(J1256^Q1256),I1256*J1256),IF(Temp!sts_add=1,IF(H1256="out-sample",(I1256+(Q1256*J1256))*G1256,(I1256+J1256)*G1256),IF(H1256="out-sample",I1256*(J1256^Q1256)*G1256,I1256*J1256*G1256)))))</f>
        <v/>
      </c>
      <c r="L1256" s="116" t="str">
        <f t="shared" si="209"/>
        <v/>
      </c>
      <c r="M1256" s="116" t="str">
        <f t="shared" si="210"/>
        <v/>
      </c>
      <c r="N1256" s="116" t="str">
        <f t="shared" si="211"/>
        <v/>
      </c>
      <c r="O1256" s="116" t="str">
        <f t="shared" si="212"/>
        <v/>
      </c>
      <c r="P1256" s="116" t="str">
        <f t="shared" si="213"/>
        <v/>
      </c>
      <c r="Q1256" s="94" t="str">
        <f>IF(AND(Temp!fhor_indata=1,ISBLANK(F1256),H1255="in-sample"),1,IF(AND(Temp!fhor_indata=1,H1255="out-sample",Q1255&lt;XfHor),Q1255+1,IF(ISBLANK(F1256),"",IF(AND(H1256="out-sample",H1255="in-sample"),1,IF(AND(H1256="out-sample",H1255="out-sample"),Q1255+1,IF(ISNUMBER(Q1255),Q1255+1,1))))))</f>
        <v/>
      </c>
      <c r="R1256" s="94" t="str">
        <f t="shared" si="214"/>
        <v/>
      </c>
      <c r="S1256" s="94" t="str">
        <f>IF(Temp!fhor_indata=1,IF(S1255=XobsHor,1,IF(COUNT($S$2:S1255)&lt;=XobsHor,S1255+1,IF(AND(COUNT($S$2:S1255)&lt;=XobsHor+XfHor,IFERROR(MOD(S1255,XobsHor)&lt;XfHor,FALSE)),S1255+1,""))),IF(ISBLANK(F1256),"",IF(S1255=maxP,1,IF(S1255&lt;maxP,S1255+1,IF(COUNT($S$2:S1256)&lt;=XobsHor,S1255+1,"")))))</f>
        <v/>
      </c>
      <c r="T1256" s="3"/>
      <c r="U1256" s="6"/>
      <c r="V1256" s="6"/>
      <c r="W1256" s="6"/>
      <c r="X1256" s="6"/>
      <c r="Y1256" s="6"/>
      <c r="Z1256" s="6"/>
      <c r="AA1256" s="6"/>
      <c r="AB1256" s="6"/>
      <c r="AC1256" s="6"/>
      <c r="AD1256" s="6"/>
      <c r="AE1256" s="6"/>
      <c r="AF1256" s="6"/>
      <c r="AG1256" s="6"/>
      <c r="AH1256" s="6"/>
      <c r="AI1256" s="6"/>
      <c r="AJ1256" s="6"/>
      <c r="AK1256" s="6"/>
      <c r="AW1256" s="122" t="str">
        <f t="shared" si="216"/>
        <v/>
      </c>
      <c r="AX1256" s="123" t="str">
        <f t="shared" si="217"/>
        <v/>
      </c>
      <c r="AY1256" s="124" t="str">
        <f t="shared" si="218"/>
        <v/>
      </c>
      <c r="AZ1256" s="124" t="str">
        <f t="shared" si="219"/>
        <v/>
      </c>
      <c r="BF1256" s="91"/>
    </row>
    <row r="1257" spans="1:58" s="78" customFormat="1" ht="14.25" x14ac:dyDescent="0.2">
      <c r="A1257" s="6"/>
      <c r="B1257" s="6"/>
      <c r="C1257" s="6"/>
      <c r="D1257" s="3"/>
      <c r="E1257" s="98" t="str">
        <f t="shared" si="215"/>
        <v/>
      </c>
      <c r="F1257" s="117"/>
      <c r="G1257" s="116" t="str">
        <f>IF(E1257="","",IF(Temp!optSeasCoef=0,1,INDEX($C$2:$C$13,IF(MOD(COUNT($E$2:E1257),seas_indx)=0,seas_indx,MOD(COUNT($E$2:E1257),seas_indx)))))</f>
        <v/>
      </c>
      <c r="H1257" s="97" t="str">
        <f>IFERROR(IF(Temp!fhor_indata=1,IF(COUNT($S$2:S1257)&lt;=XobsHor,"in-sample",IF(AND(COUNT($S$2:S1257)&lt;=XobsHor+XfHor,MOD(S1256,XobsHor)&lt;XfHor),"out-sample","")),IF(ISBLANK(F1257),"",IF(COUNT($F$2:F1257)&lt;=XobsHor-XfHor,"in-sample","out-sample"))),"")</f>
        <v/>
      </c>
      <c r="I1257" s="120" t="str">
        <f>IF(AND(ISBLANK(F1256),H1256="in-sample"),"",IF(AND(Temp!fhor_indata=1,H1256="out-sample",H1257="out-sample"),I1256,IF(AND(ISBLANK(F1257),H1256="out-sample"),"",IF(AND(Temp!optSeasCoef=0,Temp!sts_add=1),IF(H1256="in-sample",IF(Q1256=bigT,((pCell/bigT)*F1256)+((1-(pCell/bigT))*(I1256+J1256)),IF(OR(ISBLANK(F1257),COUNT($F$2:F1256)&lt;=pCell),F1256,((pCell/COUNT($F$2:F1256))*F1256)+((1-(pCell/COUNT($F$2:F1256)))*(I1256+J1256)))),I1256),IF(AND(Temp!optSeasCoef=0,Temp!sts_multp=1),IF(H1256="in-sample",IF(Q1256=bigT,((pCell/bigT)*F1256)+((1-(pCell/bigT))*(I1256*J1256)),IF(OR(ISBLANK(F1257),COUNT(F$2:$F1256)&lt;=pCell),F1256,((pCell/COUNT($F$2:F1256))*F1256)+((1-(pCell/COUNT($F$2:F1256)))*(I1256*J1256)))),I1256),IF(Temp!sts_add=1,IF(H1256="in-sample",IF(Q1256=bigT,((pCell/bigT)*AX1256)+((1-(pCell/bigT))*(I1256+J1256)),IF(OR(ISBLANK(F1257),COUNT($AX$2:AX1256)&lt;=pCell),AX1256,((pCell/COUNT($AX$2:AX1256))*AX1256)+((1-(pCell/COUNT($AX$2:AX1256)))*(I1256+J1256)))),I1256),IF(H1256="in-sample",IF(Q1256=bigT,((pCell/bigT)*AX1256)+((1-(pCell/bigT))*(I1256*J1256)),IF(OR(ISBLANK(F1257),COUNT($AX$2:AX1256)&lt;=pCell),AX1256,((pCell/COUNT($AX$2:AX1256))*AX1256)+((1-(pCell/COUNT($AX$2:AX1256)))*(I1256*J1256)))),I1256)))))))</f>
        <v/>
      </c>
      <c r="J1257" s="120" t="str">
        <f>IF(AND(ISBLANK(F1256),H1256="in-sample"),"",IF(AND(Temp!fhor_indata=1,H1256="out-sample",H1257="out-sample"),J1256,IF(AND(ISBLANK(F1257),H1256="out-sample"),"",IF(AND(Temp!optSeasCoef=0,Temp!sts_add=1),IF(H1256="in-sample",IF(Q1256=bigT,((qCell/bigT)*(I1257-I1256))+((1-(qCell/bigT))*J1256),IF(OR(ISBLANK(F1257),COUNT($F$2:F1256)&lt;=qCell),IF(COUNT($F$2:F1256)=1,0,F1256-F1255),((qCell/COUNT($F$2:F1256))*(I1257-I1256))+((1-(qCell/COUNT($F$2:F1256)))*J1256))),J1256),IF(AND(Temp!optSeasCoef=0,Temp!sts_multp=1),IF(H1256="in-sample",IF(Q1256=bigT,((qCell/bigT)*(I1257/I1256))+((1-(qCell/bigT))*J1256),IF(qCell=0,1,IF(OR(ISBLANK(F1257),COUNT($F$2:F1256)&lt;=qCell),IF(COUNT($F$2:F1256)=1,1,F1256/F1255),((qCell/COUNT($F$2:F1256))*(I1257/I1256))+((1-(qCell/COUNT($F$2:F1256)))*J1256)))),J1256),IF(Temp!sts_add=1,IF(H1256="in-sample",IF(Q1256=bigT,((qCell/bigT)*(I1257-I1256))+((1-(qCell/bigT))*J1256),IF(OR(ISBLANK(F1257),COUNT($AX$2:AX1256)&lt;=qCell),IF(COUNT($AX$2:AX1256)=1,0,AX1256-AX1255),((qCell/COUNT($AX$2:AX1256))*(I1257-I1256))+((1-(qCell/COUNT($AX$2:AX1256)))*J1256))),J1256),IF(H1256="in-sample",IF(Q1256=bigT,((qCell/bigT)*(I1257/I1256))+((1-(qCell/bigT))*J1256),IF(qCell=0,1,IF(OR(ISBLANK(F1257),COUNT($AX$2:AX1256)&lt;=qCell),IF(COUNT($AX$2:AX1256)=1,1,AX1256/AX1255),((qCell/COUNT($AX$2:AX1256))*(I1257/I1256))+((1-(qCell/COUNT($AX$2:AX1256)))*J1256)))),J1256)))))))</f>
        <v/>
      </c>
      <c r="K1257" s="120" t="str">
        <f>IF(H1257="","",IF(AND(Temp!optSeasCoef=0,Temp!sts_add=1),IF(H1257="out-sample",I1257+(Q1257*J1257),I1257+J1257),IF(AND(Temp!optSeasCoef=0,Temp!sts_multp=1),IF(H1257="out-sample",I1257*(J1257^Q1257),I1257*J1257),IF(Temp!sts_add=1,IF(H1257="out-sample",(I1257+(Q1257*J1257))*G1257,(I1257+J1257)*G1257),IF(H1257="out-sample",I1257*(J1257^Q1257)*G1257,I1257*J1257*G1257)))))</f>
        <v/>
      </c>
      <c r="L1257" s="116" t="str">
        <f t="shared" si="209"/>
        <v/>
      </c>
      <c r="M1257" s="116" t="str">
        <f t="shared" si="210"/>
        <v/>
      </c>
      <c r="N1257" s="116" t="str">
        <f t="shared" si="211"/>
        <v/>
      </c>
      <c r="O1257" s="116" t="str">
        <f t="shared" si="212"/>
        <v/>
      </c>
      <c r="P1257" s="116" t="str">
        <f t="shared" si="213"/>
        <v/>
      </c>
      <c r="Q1257" s="94" t="str">
        <f>IF(AND(Temp!fhor_indata=1,ISBLANK(F1257),H1256="in-sample"),1,IF(AND(Temp!fhor_indata=1,H1256="out-sample",Q1256&lt;XfHor),Q1256+1,IF(ISBLANK(F1257),"",IF(AND(H1257="out-sample",H1256="in-sample"),1,IF(AND(H1257="out-sample",H1256="out-sample"),Q1256+1,IF(ISNUMBER(Q1256),Q1256+1,1))))))</f>
        <v/>
      </c>
      <c r="R1257" s="94" t="str">
        <f t="shared" si="214"/>
        <v/>
      </c>
      <c r="S1257" s="94" t="str">
        <f>IF(Temp!fhor_indata=1,IF(S1256=XobsHor,1,IF(COUNT($S$2:S1256)&lt;=XobsHor,S1256+1,IF(AND(COUNT($S$2:S1256)&lt;=XobsHor+XfHor,IFERROR(MOD(S1256,XobsHor)&lt;XfHor,FALSE)),S1256+1,""))),IF(ISBLANK(F1257),"",IF(S1256=maxP,1,IF(S1256&lt;maxP,S1256+1,IF(COUNT($S$2:S1257)&lt;=XobsHor,S1256+1,"")))))</f>
        <v/>
      </c>
      <c r="T1257" s="3"/>
      <c r="U1257" s="6"/>
      <c r="V1257" s="6"/>
      <c r="W1257" s="6"/>
      <c r="X1257" s="6"/>
      <c r="Y1257" s="6"/>
      <c r="Z1257" s="6"/>
      <c r="AA1257" s="6"/>
      <c r="AB1257" s="6"/>
      <c r="AC1257" s="6"/>
      <c r="AD1257" s="6"/>
      <c r="AE1257" s="6"/>
      <c r="AF1257" s="6"/>
      <c r="AG1257" s="6"/>
      <c r="AH1257" s="6"/>
      <c r="AI1257" s="6"/>
      <c r="AJ1257" s="6"/>
      <c r="AK1257" s="6"/>
      <c r="AW1257" s="122" t="str">
        <f t="shared" si="216"/>
        <v/>
      </c>
      <c r="AX1257" s="123" t="str">
        <f t="shared" si="217"/>
        <v/>
      </c>
      <c r="AY1257" s="124" t="str">
        <f t="shared" si="218"/>
        <v/>
      </c>
      <c r="AZ1257" s="124" t="str">
        <f t="shared" si="219"/>
        <v/>
      </c>
      <c r="BF1257" s="91"/>
    </row>
    <row r="1258" spans="1:58" s="78" customFormat="1" ht="14.25" x14ac:dyDescent="0.2">
      <c r="A1258" s="6"/>
      <c r="B1258" s="6"/>
      <c r="C1258" s="6"/>
      <c r="D1258" s="3"/>
      <c r="E1258" s="98" t="str">
        <f t="shared" si="215"/>
        <v/>
      </c>
      <c r="F1258" s="117"/>
      <c r="G1258" s="116" t="str">
        <f>IF(E1258="","",IF(Temp!optSeasCoef=0,1,INDEX($C$2:$C$13,IF(MOD(COUNT($E$2:E1258),seas_indx)=0,seas_indx,MOD(COUNT($E$2:E1258),seas_indx)))))</f>
        <v/>
      </c>
      <c r="H1258" s="97" t="str">
        <f>IFERROR(IF(Temp!fhor_indata=1,IF(COUNT($S$2:S1258)&lt;=XobsHor,"in-sample",IF(AND(COUNT($S$2:S1258)&lt;=XobsHor+XfHor,MOD(S1257,XobsHor)&lt;XfHor),"out-sample","")),IF(ISBLANK(F1258),"",IF(COUNT($F$2:F1258)&lt;=XobsHor-XfHor,"in-sample","out-sample"))),"")</f>
        <v/>
      </c>
      <c r="I1258" s="120" t="str">
        <f>IF(AND(ISBLANK(F1257),H1257="in-sample"),"",IF(AND(Temp!fhor_indata=1,H1257="out-sample",H1258="out-sample"),I1257,IF(AND(ISBLANK(F1258),H1257="out-sample"),"",IF(AND(Temp!optSeasCoef=0,Temp!sts_add=1),IF(H1257="in-sample",IF(Q1257=bigT,((pCell/bigT)*F1257)+((1-(pCell/bigT))*(I1257+J1257)),IF(OR(ISBLANK(F1258),COUNT($F$2:F1257)&lt;=pCell),F1257,((pCell/COUNT($F$2:F1257))*F1257)+((1-(pCell/COUNT($F$2:F1257)))*(I1257+J1257)))),I1257),IF(AND(Temp!optSeasCoef=0,Temp!sts_multp=1),IF(H1257="in-sample",IF(Q1257=bigT,((pCell/bigT)*F1257)+((1-(pCell/bigT))*(I1257*J1257)),IF(OR(ISBLANK(F1258),COUNT(F$2:$F1257)&lt;=pCell),F1257,((pCell/COUNT($F$2:F1257))*F1257)+((1-(pCell/COUNT($F$2:F1257)))*(I1257*J1257)))),I1257),IF(Temp!sts_add=1,IF(H1257="in-sample",IF(Q1257=bigT,((pCell/bigT)*AX1257)+((1-(pCell/bigT))*(I1257+J1257)),IF(OR(ISBLANK(F1258),COUNT($AX$2:AX1257)&lt;=pCell),AX1257,((pCell/COUNT($AX$2:AX1257))*AX1257)+((1-(pCell/COUNT($AX$2:AX1257)))*(I1257+J1257)))),I1257),IF(H1257="in-sample",IF(Q1257=bigT,((pCell/bigT)*AX1257)+((1-(pCell/bigT))*(I1257*J1257)),IF(OR(ISBLANK(F1258),COUNT($AX$2:AX1257)&lt;=pCell),AX1257,((pCell/COUNT($AX$2:AX1257))*AX1257)+((1-(pCell/COUNT($AX$2:AX1257)))*(I1257*J1257)))),I1257)))))))</f>
        <v/>
      </c>
      <c r="J1258" s="120" t="str">
        <f>IF(AND(ISBLANK(F1257),H1257="in-sample"),"",IF(AND(Temp!fhor_indata=1,H1257="out-sample",H1258="out-sample"),J1257,IF(AND(ISBLANK(F1258),H1257="out-sample"),"",IF(AND(Temp!optSeasCoef=0,Temp!sts_add=1),IF(H1257="in-sample",IF(Q1257=bigT,((qCell/bigT)*(I1258-I1257))+((1-(qCell/bigT))*J1257),IF(OR(ISBLANK(F1258),COUNT($F$2:F1257)&lt;=qCell),IF(COUNT($F$2:F1257)=1,0,F1257-F1256),((qCell/COUNT($F$2:F1257))*(I1258-I1257))+((1-(qCell/COUNT($F$2:F1257)))*J1257))),J1257),IF(AND(Temp!optSeasCoef=0,Temp!sts_multp=1),IF(H1257="in-sample",IF(Q1257=bigT,((qCell/bigT)*(I1258/I1257))+((1-(qCell/bigT))*J1257),IF(qCell=0,1,IF(OR(ISBLANK(F1258),COUNT($F$2:F1257)&lt;=qCell),IF(COUNT($F$2:F1257)=1,1,F1257/F1256),((qCell/COUNT($F$2:F1257))*(I1258/I1257))+((1-(qCell/COUNT($F$2:F1257)))*J1257)))),J1257),IF(Temp!sts_add=1,IF(H1257="in-sample",IF(Q1257=bigT,((qCell/bigT)*(I1258-I1257))+((1-(qCell/bigT))*J1257),IF(OR(ISBLANK(F1258),COUNT($AX$2:AX1257)&lt;=qCell),IF(COUNT($AX$2:AX1257)=1,0,AX1257-AX1256),((qCell/COUNT($AX$2:AX1257))*(I1258-I1257))+((1-(qCell/COUNT($AX$2:AX1257)))*J1257))),J1257),IF(H1257="in-sample",IF(Q1257=bigT,((qCell/bigT)*(I1258/I1257))+((1-(qCell/bigT))*J1257),IF(qCell=0,1,IF(OR(ISBLANK(F1258),COUNT($AX$2:AX1257)&lt;=qCell),IF(COUNT($AX$2:AX1257)=1,1,AX1257/AX1256),((qCell/COUNT($AX$2:AX1257))*(I1258/I1257))+((1-(qCell/COUNT($AX$2:AX1257)))*J1257)))),J1257)))))))</f>
        <v/>
      </c>
      <c r="K1258" s="120" t="str">
        <f>IF(H1258="","",IF(AND(Temp!optSeasCoef=0,Temp!sts_add=1),IF(H1258="out-sample",I1258+(Q1258*J1258),I1258+J1258),IF(AND(Temp!optSeasCoef=0,Temp!sts_multp=1),IF(H1258="out-sample",I1258*(J1258^Q1258),I1258*J1258),IF(Temp!sts_add=1,IF(H1258="out-sample",(I1258+(Q1258*J1258))*G1258,(I1258+J1258)*G1258),IF(H1258="out-sample",I1258*(J1258^Q1258)*G1258,I1258*J1258*G1258)))))</f>
        <v/>
      </c>
      <c r="L1258" s="116" t="str">
        <f t="shared" si="209"/>
        <v/>
      </c>
      <c r="M1258" s="116" t="str">
        <f t="shared" si="210"/>
        <v/>
      </c>
      <c r="N1258" s="116" t="str">
        <f t="shared" si="211"/>
        <v/>
      </c>
      <c r="O1258" s="116" t="str">
        <f t="shared" si="212"/>
        <v/>
      </c>
      <c r="P1258" s="116" t="str">
        <f t="shared" si="213"/>
        <v/>
      </c>
      <c r="Q1258" s="94" t="str">
        <f>IF(AND(Temp!fhor_indata=1,ISBLANK(F1258),H1257="in-sample"),1,IF(AND(Temp!fhor_indata=1,H1257="out-sample",Q1257&lt;XfHor),Q1257+1,IF(ISBLANK(F1258),"",IF(AND(H1258="out-sample",H1257="in-sample"),1,IF(AND(H1258="out-sample",H1257="out-sample"),Q1257+1,IF(ISNUMBER(Q1257),Q1257+1,1))))))</f>
        <v/>
      </c>
      <c r="R1258" s="94" t="str">
        <f t="shared" si="214"/>
        <v/>
      </c>
      <c r="S1258" s="94" t="str">
        <f>IF(Temp!fhor_indata=1,IF(S1257=XobsHor,1,IF(COUNT($S$2:S1257)&lt;=XobsHor,S1257+1,IF(AND(COUNT($S$2:S1257)&lt;=XobsHor+XfHor,IFERROR(MOD(S1257,XobsHor)&lt;XfHor,FALSE)),S1257+1,""))),IF(ISBLANK(F1258),"",IF(S1257=maxP,1,IF(S1257&lt;maxP,S1257+1,IF(COUNT($S$2:S1258)&lt;=XobsHor,S1257+1,"")))))</f>
        <v/>
      </c>
      <c r="T1258" s="3"/>
      <c r="U1258" s="6"/>
      <c r="V1258" s="6"/>
      <c r="W1258" s="6"/>
      <c r="X1258" s="6"/>
      <c r="Y1258" s="6"/>
      <c r="Z1258" s="6"/>
      <c r="AA1258" s="6"/>
      <c r="AB1258" s="6"/>
      <c r="AC1258" s="6"/>
      <c r="AD1258" s="6"/>
      <c r="AE1258" s="6"/>
      <c r="AF1258" s="6"/>
      <c r="AG1258" s="6"/>
      <c r="AH1258" s="6"/>
      <c r="AI1258" s="6"/>
      <c r="AJ1258" s="6"/>
      <c r="AK1258" s="6"/>
      <c r="AW1258" s="122" t="str">
        <f t="shared" si="216"/>
        <v/>
      </c>
      <c r="AX1258" s="123" t="str">
        <f t="shared" si="217"/>
        <v/>
      </c>
      <c r="AY1258" s="124" t="str">
        <f t="shared" si="218"/>
        <v/>
      </c>
      <c r="AZ1258" s="124" t="str">
        <f t="shared" si="219"/>
        <v/>
      </c>
      <c r="BF1258" s="91"/>
    </row>
    <row r="1259" spans="1:58" s="78" customFormat="1" ht="14.25" x14ac:dyDescent="0.2">
      <c r="A1259" s="6"/>
      <c r="B1259" s="6"/>
      <c r="C1259" s="6"/>
      <c r="D1259" s="3"/>
      <c r="E1259" s="98" t="str">
        <f t="shared" si="215"/>
        <v/>
      </c>
      <c r="F1259" s="117"/>
      <c r="G1259" s="116" t="str">
        <f>IF(E1259="","",IF(Temp!optSeasCoef=0,1,INDEX($C$2:$C$13,IF(MOD(COUNT($E$2:E1259),seas_indx)=0,seas_indx,MOD(COUNT($E$2:E1259),seas_indx)))))</f>
        <v/>
      </c>
      <c r="H1259" s="97" t="str">
        <f>IFERROR(IF(Temp!fhor_indata=1,IF(COUNT($S$2:S1259)&lt;=XobsHor,"in-sample",IF(AND(COUNT($S$2:S1259)&lt;=XobsHor+XfHor,MOD(S1258,XobsHor)&lt;XfHor),"out-sample","")),IF(ISBLANK(F1259),"",IF(COUNT($F$2:F1259)&lt;=XobsHor-XfHor,"in-sample","out-sample"))),"")</f>
        <v/>
      </c>
      <c r="I1259" s="120" t="str">
        <f>IF(AND(ISBLANK(F1258),H1258="in-sample"),"",IF(AND(Temp!fhor_indata=1,H1258="out-sample",H1259="out-sample"),I1258,IF(AND(ISBLANK(F1259),H1258="out-sample"),"",IF(AND(Temp!optSeasCoef=0,Temp!sts_add=1),IF(H1258="in-sample",IF(Q1258=bigT,((pCell/bigT)*F1258)+((1-(pCell/bigT))*(I1258+J1258)),IF(OR(ISBLANK(F1259),COUNT($F$2:F1258)&lt;=pCell),F1258,((pCell/COUNT($F$2:F1258))*F1258)+((1-(pCell/COUNT($F$2:F1258)))*(I1258+J1258)))),I1258),IF(AND(Temp!optSeasCoef=0,Temp!sts_multp=1),IF(H1258="in-sample",IF(Q1258=bigT,((pCell/bigT)*F1258)+((1-(pCell/bigT))*(I1258*J1258)),IF(OR(ISBLANK(F1259),COUNT(F$2:$F1258)&lt;=pCell),F1258,((pCell/COUNT($F$2:F1258))*F1258)+((1-(pCell/COUNT($F$2:F1258)))*(I1258*J1258)))),I1258),IF(Temp!sts_add=1,IF(H1258="in-sample",IF(Q1258=bigT,((pCell/bigT)*AX1258)+((1-(pCell/bigT))*(I1258+J1258)),IF(OR(ISBLANK(F1259),COUNT($AX$2:AX1258)&lt;=pCell),AX1258,((pCell/COUNT($AX$2:AX1258))*AX1258)+((1-(pCell/COUNT($AX$2:AX1258)))*(I1258+J1258)))),I1258),IF(H1258="in-sample",IF(Q1258=bigT,((pCell/bigT)*AX1258)+((1-(pCell/bigT))*(I1258*J1258)),IF(OR(ISBLANK(F1259),COUNT($AX$2:AX1258)&lt;=pCell),AX1258,((pCell/COUNT($AX$2:AX1258))*AX1258)+((1-(pCell/COUNT($AX$2:AX1258)))*(I1258*J1258)))),I1258)))))))</f>
        <v/>
      </c>
      <c r="J1259" s="120" t="str">
        <f>IF(AND(ISBLANK(F1258),H1258="in-sample"),"",IF(AND(Temp!fhor_indata=1,H1258="out-sample",H1259="out-sample"),J1258,IF(AND(ISBLANK(F1259),H1258="out-sample"),"",IF(AND(Temp!optSeasCoef=0,Temp!sts_add=1),IF(H1258="in-sample",IF(Q1258=bigT,((qCell/bigT)*(I1259-I1258))+((1-(qCell/bigT))*J1258),IF(OR(ISBLANK(F1259),COUNT($F$2:F1258)&lt;=qCell),IF(COUNT($F$2:F1258)=1,0,F1258-F1257),((qCell/COUNT($F$2:F1258))*(I1259-I1258))+((1-(qCell/COUNT($F$2:F1258)))*J1258))),J1258),IF(AND(Temp!optSeasCoef=0,Temp!sts_multp=1),IF(H1258="in-sample",IF(Q1258=bigT,((qCell/bigT)*(I1259/I1258))+((1-(qCell/bigT))*J1258),IF(qCell=0,1,IF(OR(ISBLANK(F1259),COUNT($F$2:F1258)&lt;=qCell),IF(COUNT($F$2:F1258)=1,1,F1258/F1257),((qCell/COUNT($F$2:F1258))*(I1259/I1258))+((1-(qCell/COUNT($F$2:F1258)))*J1258)))),J1258),IF(Temp!sts_add=1,IF(H1258="in-sample",IF(Q1258=bigT,((qCell/bigT)*(I1259-I1258))+((1-(qCell/bigT))*J1258),IF(OR(ISBLANK(F1259),COUNT($AX$2:AX1258)&lt;=qCell),IF(COUNT($AX$2:AX1258)=1,0,AX1258-AX1257),((qCell/COUNT($AX$2:AX1258))*(I1259-I1258))+((1-(qCell/COUNT($AX$2:AX1258)))*J1258))),J1258),IF(H1258="in-sample",IF(Q1258=bigT,((qCell/bigT)*(I1259/I1258))+((1-(qCell/bigT))*J1258),IF(qCell=0,1,IF(OR(ISBLANK(F1259),COUNT($AX$2:AX1258)&lt;=qCell),IF(COUNT($AX$2:AX1258)=1,1,AX1258/AX1257),((qCell/COUNT($AX$2:AX1258))*(I1259/I1258))+((1-(qCell/COUNT($AX$2:AX1258)))*J1258)))),J1258)))))))</f>
        <v/>
      </c>
      <c r="K1259" s="120" t="str">
        <f>IF(H1259="","",IF(AND(Temp!optSeasCoef=0,Temp!sts_add=1),IF(H1259="out-sample",I1259+(Q1259*J1259),I1259+J1259),IF(AND(Temp!optSeasCoef=0,Temp!sts_multp=1),IF(H1259="out-sample",I1259*(J1259^Q1259),I1259*J1259),IF(Temp!sts_add=1,IF(H1259="out-sample",(I1259+(Q1259*J1259))*G1259,(I1259+J1259)*G1259),IF(H1259="out-sample",I1259*(J1259^Q1259)*G1259,I1259*J1259*G1259)))))</f>
        <v/>
      </c>
      <c r="L1259" s="116" t="str">
        <f t="shared" si="209"/>
        <v/>
      </c>
      <c r="M1259" s="116" t="str">
        <f t="shared" si="210"/>
        <v/>
      </c>
      <c r="N1259" s="116" t="str">
        <f t="shared" si="211"/>
        <v/>
      </c>
      <c r="O1259" s="116" t="str">
        <f t="shared" si="212"/>
        <v/>
      </c>
      <c r="P1259" s="116" t="str">
        <f t="shared" si="213"/>
        <v/>
      </c>
      <c r="Q1259" s="94" t="str">
        <f>IF(AND(Temp!fhor_indata=1,ISBLANK(F1259),H1258="in-sample"),1,IF(AND(Temp!fhor_indata=1,H1258="out-sample",Q1258&lt;XfHor),Q1258+1,IF(ISBLANK(F1259),"",IF(AND(H1259="out-sample",H1258="in-sample"),1,IF(AND(H1259="out-sample",H1258="out-sample"),Q1258+1,IF(ISNUMBER(Q1258),Q1258+1,1))))))</f>
        <v/>
      </c>
      <c r="R1259" s="94" t="str">
        <f t="shared" si="214"/>
        <v/>
      </c>
      <c r="S1259" s="94" t="str">
        <f>IF(Temp!fhor_indata=1,IF(S1258=XobsHor,1,IF(COUNT($S$2:S1258)&lt;=XobsHor,S1258+1,IF(AND(COUNT($S$2:S1258)&lt;=XobsHor+XfHor,IFERROR(MOD(S1258,XobsHor)&lt;XfHor,FALSE)),S1258+1,""))),IF(ISBLANK(F1259),"",IF(S1258=maxP,1,IF(S1258&lt;maxP,S1258+1,IF(COUNT($S$2:S1259)&lt;=XobsHor,S1258+1,"")))))</f>
        <v/>
      </c>
      <c r="T1259" s="3"/>
      <c r="U1259" s="6"/>
      <c r="V1259" s="6"/>
      <c r="W1259" s="6"/>
      <c r="X1259" s="6"/>
      <c r="Y1259" s="6"/>
      <c r="Z1259" s="6"/>
      <c r="AA1259" s="6"/>
      <c r="AB1259" s="6"/>
      <c r="AC1259" s="6"/>
      <c r="AD1259" s="6"/>
      <c r="AE1259" s="6"/>
      <c r="AF1259" s="6"/>
      <c r="AG1259" s="6"/>
      <c r="AH1259" s="6"/>
      <c r="AI1259" s="6"/>
      <c r="AJ1259" s="6"/>
      <c r="AK1259" s="6"/>
      <c r="AW1259" s="122" t="str">
        <f t="shared" si="216"/>
        <v/>
      </c>
      <c r="AX1259" s="123" t="str">
        <f t="shared" si="217"/>
        <v/>
      </c>
      <c r="AY1259" s="124" t="str">
        <f t="shared" si="218"/>
        <v/>
      </c>
      <c r="AZ1259" s="124" t="str">
        <f t="shared" si="219"/>
        <v/>
      </c>
      <c r="BF1259" s="91"/>
    </row>
    <row r="1260" spans="1:58" s="78" customFormat="1" ht="14.25" x14ac:dyDescent="0.2">
      <c r="A1260" s="6"/>
      <c r="B1260" s="6"/>
      <c r="C1260" s="6"/>
      <c r="D1260" s="3"/>
      <c r="E1260" s="98" t="str">
        <f t="shared" si="215"/>
        <v/>
      </c>
      <c r="F1260" s="117"/>
      <c r="G1260" s="116" t="str">
        <f>IF(E1260="","",IF(Temp!optSeasCoef=0,1,INDEX($C$2:$C$13,IF(MOD(COUNT($E$2:E1260),seas_indx)=0,seas_indx,MOD(COUNT($E$2:E1260),seas_indx)))))</f>
        <v/>
      </c>
      <c r="H1260" s="97" t="str">
        <f>IFERROR(IF(Temp!fhor_indata=1,IF(COUNT($S$2:S1260)&lt;=XobsHor,"in-sample",IF(AND(COUNT($S$2:S1260)&lt;=XobsHor+XfHor,MOD(S1259,XobsHor)&lt;XfHor),"out-sample","")),IF(ISBLANK(F1260),"",IF(COUNT($F$2:F1260)&lt;=XobsHor-XfHor,"in-sample","out-sample"))),"")</f>
        <v/>
      </c>
      <c r="I1260" s="120" t="str">
        <f>IF(AND(ISBLANK(F1259),H1259="in-sample"),"",IF(AND(Temp!fhor_indata=1,H1259="out-sample",H1260="out-sample"),I1259,IF(AND(ISBLANK(F1260),H1259="out-sample"),"",IF(AND(Temp!optSeasCoef=0,Temp!sts_add=1),IF(H1259="in-sample",IF(Q1259=bigT,((pCell/bigT)*F1259)+((1-(pCell/bigT))*(I1259+J1259)),IF(OR(ISBLANK(F1260),COUNT($F$2:F1259)&lt;=pCell),F1259,((pCell/COUNT($F$2:F1259))*F1259)+((1-(pCell/COUNT($F$2:F1259)))*(I1259+J1259)))),I1259),IF(AND(Temp!optSeasCoef=0,Temp!sts_multp=1),IF(H1259="in-sample",IF(Q1259=bigT,((pCell/bigT)*F1259)+((1-(pCell/bigT))*(I1259*J1259)),IF(OR(ISBLANK(F1260),COUNT(F$2:$F1259)&lt;=pCell),F1259,((pCell/COUNT($F$2:F1259))*F1259)+((1-(pCell/COUNT($F$2:F1259)))*(I1259*J1259)))),I1259),IF(Temp!sts_add=1,IF(H1259="in-sample",IF(Q1259=bigT,((pCell/bigT)*AX1259)+((1-(pCell/bigT))*(I1259+J1259)),IF(OR(ISBLANK(F1260),COUNT($AX$2:AX1259)&lt;=pCell),AX1259,((pCell/COUNT($AX$2:AX1259))*AX1259)+((1-(pCell/COUNT($AX$2:AX1259)))*(I1259+J1259)))),I1259),IF(H1259="in-sample",IF(Q1259=bigT,((pCell/bigT)*AX1259)+((1-(pCell/bigT))*(I1259*J1259)),IF(OR(ISBLANK(F1260),COUNT($AX$2:AX1259)&lt;=pCell),AX1259,((pCell/COUNT($AX$2:AX1259))*AX1259)+((1-(pCell/COUNT($AX$2:AX1259)))*(I1259*J1259)))),I1259)))))))</f>
        <v/>
      </c>
      <c r="J1260" s="120" t="str">
        <f>IF(AND(ISBLANK(F1259),H1259="in-sample"),"",IF(AND(Temp!fhor_indata=1,H1259="out-sample",H1260="out-sample"),J1259,IF(AND(ISBLANK(F1260),H1259="out-sample"),"",IF(AND(Temp!optSeasCoef=0,Temp!sts_add=1),IF(H1259="in-sample",IF(Q1259=bigT,((qCell/bigT)*(I1260-I1259))+((1-(qCell/bigT))*J1259),IF(OR(ISBLANK(F1260),COUNT($F$2:F1259)&lt;=qCell),IF(COUNT($F$2:F1259)=1,0,F1259-F1258),((qCell/COUNT($F$2:F1259))*(I1260-I1259))+((1-(qCell/COUNT($F$2:F1259)))*J1259))),J1259),IF(AND(Temp!optSeasCoef=0,Temp!sts_multp=1),IF(H1259="in-sample",IF(Q1259=bigT,((qCell/bigT)*(I1260/I1259))+((1-(qCell/bigT))*J1259),IF(qCell=0,1,IF(OR(ISBLANK(F1260),COUNT($F$2:F1259)&lt;=qCell),IF(COUNT($F$2:F1259)=1,1,F1259/F1258),((qCell/COUNT($F$2:F1259))*(I1260/I1259))+((1-(qCell/COUNT($F$2:F1259)))*J1259)))),J1259),IF(Temp!sts_add=1,IF(H1259="in-sample",IF(Q1259=bigT,((qCell/bigT)*(I1260-I1259))+((1-(qCell/bigT))*J1259),IF(OR(ISBLANK(F1260),COUNT($AX$2:AX1259)&lt;=qCell),IF(COUNT($AX$2:AX1259)=1,0,AX1259-AX1258),((qCell/COUNT($AX$2:AX1259))*(I1260-I1259))+((1-(qCell/COUNT($AX$2:AX1259)))*J1259))),J1259),IF(H1259="in-sample",IF(Q1259=bigT,((qCell/bigT)*(I1260/I1259))+((1-(qCell/bigT))*J1259),IF(qCell=0,1,IF(OR(ISBLANK(F1260),COUNT($AX$2:AX1259)&lt;=qCell),IF(COUNT($AX$2:AX1259)=1,1,AX1259/AX1258),((qCell/COUNT($AX$2:AX1259))*(I1260/I1259))+((1-(qCell/COUNT($AX$2:AX1259)))*J1259)))),J1259)))))))</f>
        <v/>
      </c>
      <c r="K1260" s="120" t="str">
        <f>IF(H1260="","",IF(AND(Temp!optSeasCoef=0,Temp!sts_add=1),IF(H1260="out-sample",I1260+(Q1260*J1260),I1260+J1260),IF(AND(Temp!optSeasCoef=0,Temp!sts_multp=1),IF(H1260="out-sample",I1260*(J1260^Q1260),I1260*J1260),IF(Temp!sts_add=1,IF(H1260="out-sample",(I1260+(Q1260*J1260))*G1260,(I1260+J1260)*G1260),IF(H1260="out-sample",I1260*(J1260^Q1260)*G1260,I1260*J1260*G1260)))))</f>
        <v/>
      </c>
      <c r="L1260" s="116" t="str">
        <f t="shared" si="209"/>
        <v/>
      </c>
      <c r="M1260" s="116" t="str">
        <f t="shared" si="210"/>
        <v/>
      </c>
      <c r="N1260" s="116" t="str">
        <f t="shared" si="211"/>
        <v/>
      </c>
      <c r="O1260" s="116" t="str">
        <f t="shared" si="212"/>
        <v/>
      </c>
      <c r="P1260" s="116" t="str">
        <f t="shared" si="213"/>
        <v/>
      </c>
      <c r="Q1260" s="94" t="str">
        <f>IF(AND(Temp!fhor_indata=1,ISBLANK(F1260),H1259="in-sample"),1,IF(AND(Temp!fhor_indata=1,H1259="out-sample",Q1259&lt;XfHor),Q1259+1,IF(ISBLANK(F1260),"",IF(AND(H1260="out-sample",H1259="in-sample"),1,IF(AND(H1260="out-sample",H1259="out-sample"),Q1259+1,IF(ISNUMBER(Q1259),Q1259+1,1))))))</f>
        <v/>
      </c>
      <c r="R1260" s="94" t="str">
        <f t="shared" si="214"/>
        <v/>
      </c>
      <c r="S1260" s="94" t="str">
        <f>IF(Temp!fhor_indata=1,IF(S1259=XobsHor,1,IF(COUNT($S$2:S1259)&lt;=XobsHor,S1259+1,IF(AND(COUNT($S$2:S1259)&lt;=XobsHor+XfHor,IFERROR(MOD(S1259,XobsHor)&lt;XfHor,FALSE)),S1259+1,""))),IF(ISBLANK(F1260),"",IF(S1259=maxP,1,IF(S1259&lt;maxP,S1259+1,IF(COUNT($S$2:S1260)&lt;=XobsHor,S1259+1,"")))))</f>
        <v/>
      </c>
      <c r="T1260" s="3"/>
      <c r="U1260" s="6"/>
      <c r="V1260" s="6"/>
      <c r="W1260" s="6"/>
      <c r="X1260" s="6"/>
      <c r="Y1260" s="6"/>
      <c r="Z1260" s="6"/>
      <c r="AA1260" s="6"/>
      <c r="AB1260" s="6"/>
      <c r="AC1260" s="6"/>
      <c r="AD1260" s="6"/>
      <c r="AE1260" s="6"/>
      <c r="AF1260" s="6"/>
      <c r="AG1260" s="6"/>
      <c r="AH1260" s="6"/>
      <c r="AI1260" s="6"/>
      <c r="AJ1260" s="6"/>
      <c r="AK1260" s="6"/>
      <c r="AW1260" s="122" t="str">
        <f t="shared" si="216"/>
        <v/>
      </c>
      <c r="AX1260" s="123" t="str">
        <f t="shared" si="217"/>
        <v/>
      </c>
      <c r="AY1260" s="124" t="str">
        <f t="shared" si="218"/>
        <v/>
      </c>
      <c r="AZ1260" s="124" t="str">
        <f t="shared" si="219"/>
        <v/>
      </c>
      <c r="BF1260" s="91"/>
    </row>
    <row r="1261" spans="1:58" s="78" customFormat="1" ht="14.25" x14ac:dyDescent="0.2">
      <c r="A1261" s="6"/>
      <c r="B1261" s="6"/>
      <c r="C1261" s="6"/>
      <c r="D1261" s="3"/>
      <c r="E1261" s="98" t="str">
        <f t="shared" si="215"/>
        <v/>
      </c>
      <c r="F1261" s="117"/>
      <c r="G1261" s="116" t="str">
        <f>IF(E1261="","",IF(Temp!optSeasCoef=0,1,INDEX($C$2:$C$13,IF(MOD(COUNT($E$2:E1261),seas_indx)=0,seas_indx,MOD(COUNT($E$2:E1261),seas_indx)))))</f>
        <v/>
      </c>
      <c r="H1261" s="97" t="str">
        <f>IFERROR(IF(Temp!fhor_indata=1,IF(COUNT($S$2:S1261)&lt;=XobsHor,"in-sample",IF(AND(COUNT($S$2:S1261)&lt;=XobsHor+XfHor,MOD(S1260,XobsHor)&lt;XfHor),"out-sample","")),IF(ISBLANK(F1261),"",IF(COUNT($F$2:F1261)&lt;=XobsHor-XfHor,"in-sample","out-sample"))),"")</f>
        <v/>
      </c>
      <c r="I1261" s="120" t="str">
        <f>IF(AND(ISBLANK(F1260),H1260="in-sample"),"",IF(AND(Temp!fhor_indata=1,H1260="out-sample",H1261="out-sample"),I1260,IF(AND(ISBLANK(F1261),H1260="out-sample"),"",IF(AND(Temp!optSeasCoef=0,Temp!sts_add=1),IF(H1260="in-sample",IF(Q1260=bigT,((pCell/bigT)*F1260)+((1-(pCell/bigT))*(I1260+J1260)),IF(OR(ISBLANK(F1261),COUNT($F$2:F1260)&lt;=pCell),F1260,((pCell/COUNT($F$2:F1260))*F1260)+((1-(pCell/COUNT($F$2:F1260)))*(I1260+J1260)))),I1260),IF(AND(Temp!optSeasCoef=0,Temp!sts_multp=1),IF(H1260="in-sample",IF(Q1260=bigT,((pCell/bigT)*F1260)+((1-(pCell/bigT))*(I1260*J1260)),IF(OR(ISBLANK(F1261),COUNT(F$2:$F1260)&lt;=pCell),F1260,((pCell/COUNT($F$2:F1260))*F1260)+((1-(pCell/COUNT($F$2:F1260)))*(I1260*J1260)))),I1260),IF(Temp!sts_add=1,IF(H1260="in-sample",IF(Q1260=bigT,((pCell/bigT)*AX1260)+((1-(pCell/bigT))*(I1260+J1260)),IF(OR(ISBLANK(F1261),COUNT($AX$2:AX1260)&lt;=pCell),AX1260,((pCell/COUNT($AX$2:AX1260))*AX1260)+((1-(pCell/COUNT($AX$2:AX1260)))*(I1260+J1260)))),I1260),IF(H1260="in-sample",IF(Q1260=bigT,((pCell/bigT)*AX1260)+((1-(pCell/bigT))*(I1260*J1260)),IF(OR(ISBLANK(F1261),COUNT($AX$2:AX1260)&lt;=pCell),AX1260,((pCell/COUNT($AX$2:AX1260))*AX1260)+((1-(pCell/COUNT($AX$2:AX1260)))*(I1260*J1260)))),I1260)))))))</f>
        <v/>
      </c>
      <c r="J1261" s="120" t="str">
        <f>IF(AND(ISBLANK(F1260),H1260="in-sample"),"",IF(AND(Temp!fhor_indata=1,H1260="out-sample",H1261="out-sample"),J1260,IF(AND(ISBLANK(F1261),H1260="out-sample"),"",IF(AND(Temp!optSeasCoef=0,Temp!sts_add=1),IF(H1260="in-sample",IF(Q1260=bigT,((qCell/bigT)*(I1261-I1260))+((1-(qCell/bigT))*J1260),IF(OR(ISBLANK(F1261),COUNT($F$2:F1260)&lt;=qCell),IF(COUNT($F$2:F1260)=1,0,F1260-F1259),((qCell/COUNT($F$2:F1260))*(I1261-I1260))+((1-(qCell/COUNT($F$2:F1260)))*J1260))),J1260),IF(AND(Temp!optSeasCoef=0,Temp!sts_multp=1),IF(H1260="in-sample",IF(Q1260=bigT,((qCell/bigT)*(I1261/I1260))+((1-(qCell/bigT))*J1260),IF(qCell=0,1,IF(OR(ISBLANK(F1261),COUNT($F$2:F1260)&lt;=qCell),IF(COUNT($F$2:F1260)=1,1,F1260/F1259),((qCell/COUNT($F$2:F1260))*(I1261/I1260))+((1-(qCell/COUNT($F$2:F1260)))*J1260)))),J1260),IF(Temp!sts_add=1,IF(H1260="in-sample",IF(Q1260=bigT,((qCell/bigT)*(I1261-I1260))+((1-(qCell/bigT))*J1260),IF(OR(ISBLANK(F1261),COUNT($AX$2:AX1260)&lt;=qCell),IF(COUNT($AX$2:AX1260)=1,0,AX1260-AX1259),((qCell/COUNT($AX$2:AX1260))*(I1261-I1260))+((1-(qCell/COUNT($AX$2:AX1260)))*J1260))),J1260),IF(H1260="in-sample",IF(Q1260=bigT,((qCell/bigT)*(I1261/I1260))+((1-(qCell/bigT))*J1260),IF(qCell=0,1,IF(OR(ISBLANK(F1261),COUNT($AX$2:AX1260)&lt;=qCell),IF(COUNT($AX$2:AX1260)=1,1,AX1260/AX1259),((qCell/COUNT($AX$2:AX1260))*(I1261/I1260))+((1-(qCell/COUNT($AX$2:AX1260)))*J1260)))),J1260)))))))</f>
        <v/>
      </c>
      <c r="K1261" s="120" t="str">
        <f>IF(H1261="","",IF(AND(Temp!optSeasCoef=0,Temp!sts_add=1),IF(H1261="out-sample",I1261+(Q1261*J1261),I1261+J1261),IF(AND(Temp!optSeasCoef=0,Temp!sts_multp=1),IF(H1261="out-sample",I1261*(J1261^Q1261),I1261*J1261),IF(Temp!sts_add=1,IF(H1261="out-sample",(I1261+(Q1261*J1261))*G1261,(I1261+J1261)*G1261),IF(H1261="out-sample",I1261*(J1261^Q1261)*G1261,I1261*J1261*G1261)))))</f>
        <v/>
      </c>
      <c r="L1261" s="116" t="str">
        <f t="shared" si="209"/>
        <v/>
      </c>
      <c r="M1261" s="116" t="str">
        <f t="shared" si="210"/>
        <v/>
      </c>
      <c r="N1261" s="116" t="str">
        <f t="shared" si="211"/>
        <v/>
      </c>
      <c r="O1261" s="116" t="str">
        <f t="shared" si="212"/>
        <v/>
      </c>
      <c r="P1261" s="116" t="str">
        <f t="shared" si="213"/>
        <v/>
      </c>
      <c r="Q1261" s="94" t="str">
        <f>IF(AND(Temp!fhor_indata=1,ISBLANK(F1261),H1260="in-sample"),1,IF(AND(Temp!fhor_indata=1,H1260="out-sample",Q1260&lt;XfHor),Q1260+1,IF(ISBLANK(F1261),"",IF(AND(H1261="out-sample",H1260="in-sample"),1,IF(AND(H1261="out-sample",H1260="out-sample"),Q1260+1,IF(ISNUMBER(Q1260),Q1260+1,1))))))</f>
        <v/>
      </c>
      <c r="R1261" s="94" t="str">
        <f t="shared" si="214"/>
        <v/>
      </c>
      <c r="S1261" s="94" t="str">
        <f>IF(Temp!fhor_indata=1,IF(S1260=XobsHor,1,IF(COUNT($S$2:S1260)&lt;=XobsHor,S1260+1,IF(AND(COUNT($S$2:S1260)&lt;=XobsHor+XfHor,IFERROR(MOD(S1260,XobsHor)&lt;XfHor,FALSE)),S1260+1,""))),IF(ISBLANK(F1261),"",IF(S1260=maxP,1,IF(S1260&lt;maxP,S1260+1,IF(COUNT($S$2:S1261)&lt;=XobsHor,S1260+1,"")))))</f>
        <v/>
      </c>
      <c r="T1261" s="3"/>
      <c r="U1261" s="6"/>
      <c r="V1261" s="6"/>
      <c r="W1261" s="6"/>
      <c r="X1261" s="6"/>
      <c r="Y1261" s="6"/>
      <c r="Z1261" s="6"/>
      <c r="AA1261" s="6"/>
      <c r="AB1261" s="6"/>
      <c r="AC1261" s="6"/>
      <c r="AD1261" s="6"/>
      <c r="AE1261" s="6"/>
      <c r="AF1261" s="6"/>
      <c r="AG1261" s="6"/>
      <c r="AH1261" s="6"/>
      <c r="AI1261" s="6"/>
      <c r="AJ1261" s="6"/>
      <c r="AK1261" s="6"/>
      <c r="AW1261" s="122" t="str">
        <f t="shared" si="216"/>
        <v/>
      </c>
      <c r="AX1261" s="123" t="str">
        <f t="shared" si="217"/>
        <v/>
      </c>
      <c r="AY1261" s="124" t="str">
        <f t="shared" si="218"/>
        <v/>
      </c>
      <c r="AZ1261" s="124" t="str">
        <f t="shared" si="219"/>
        <v/>
      </c>
      <c r="BF1261" s="91"/>
    </row>
    <row r="1262" spans="1:58" s="78" customFormat="1" ht="14.25" x14ac:dyDescent="0.2">
      <c r="A1262" s="6"/>
      <c r="B1262" s="6"/>
      <c r="C1262" s="6"/>
      <c r="D1262" s="3"/>
      <c r="E1262" s="98" t="str">
        <f t="shared" si="215"/>
        <v/>
      </c>
      <c r="F1262" s="117"/>
      <c r="G1262" s="116" t="str">
        <f>IF(E1262="","",IF(Temp!optSeasCoef=0,1,INDEX($C$2:$C$13,IF(MOD(COUNT($E$2:E1262),seas_indx)=0,seas_indx,MOD(COUNT($E$2:E1262),seas_indx)))))</f>
        <v/>
      </c>
      <c r="H1262" s="97" t="str">
        <f>IFERROR(IF(Temp!fhor_indata=1,IF(COUNT($S$2:S1262)&lt;=XobsHor,"in-sample",IF(AND(COUNT($S$2:S1262)&lt;=XobsHor+XfHor,MOD(S1261,XobsHor)&lt;XfHor),"out-sample","")),IF(ISBLANK(F1262),"",IF(COUNT($F$2:F1262)&lt;=XobsHor-XfHor,"in-sample","out-sample"))),"")</f>
        <v/>
      </c>
      <c r="I1262" s="120" t="str">
        <f>IF(AND(ISBLANK(F1261),H1261="in-sample"),"",IF(AND(Temp!fhor_indata=1,H1261="out-sample",H1262="out-sample"),I1261,IF(AND(ISBLANK(F1262),H1261="out-sample"),"",IF(AND(Temp!optSeasCoef=0,Temp!sts_add=1),IF(H1261="in-sample",IF(Q1261=bigT,((pCell/bigT)*F1261)+((1-(pCell/bigT))*(I1261+J1261)),IF(OR(ISBLANK(F1262),COUNT($F$2:F1261)&lt;=pCell),F1261,((pCell/COUNT($F$2:F1261))*F1261)+((1-(pCell/COUNT($F$2:F1261)))*(I1261+J1261)))),I1261),IF(AND(Temp!optSeasCoef=0,Temp!sts_multp=1),IF(H1261="in-sample",IF(Q1261=bigT,((pCell/bigT)*F1261)+((1-(pCell/bigT))*(I1261*J1261)),IF(OR(ISBLANK(F1262),COUNT(F$2:$F1261)&lt;=pCell),F1261,((pCell/COUNT($F$2:F1261))*F1261)+((1-(pCell/COUNT($F$2:F1261)))*(I1261*J1261)))),I1261),IF(Temp!sts_add=1,IF(H1261="in-sample",IF(Q1261=bigT,((pCell/bigT)*AX1261)+((1-(pCell/bigT))*(I1261+J1261)),IF(OR(ISBLANK(F1262),COUNT($AX$2:AX1261)&lt;=pCell),AX1261,((pCell/COUNT($AX$2:AX1261))*AX1261)+((1-(pCell/COUNT($AX$2:AX1261)))*(I1261+J1261)))),I1261),IF(H1261="in-sample",IF(Q1261=bigT,((pCell/bigT)*AX1261)+((1-(pCell/bigT))*(I1261*J1261)),IF(OR(ISBLANK(F1262),COUNT($AX$2:AX1261)&lt;=pCell),AX1261,((pCell/COUNT($AX$2:AX1261))*AX1261)+((1-(pCell/COUNT($AX$2:AX1261)))*(I1261*J1261)))),I1261)))))))</f>
        <v/>
      </c>
      <c r="J1262" s="120" t="str">
        <f>IF(AND(ISBLANK(F1261),H1261="in-sample"),"",IF(AND(Temp!fhor_indata=1,H1261="out-sample",H1262="out-sample"),J1261,IF(AND(ISBLANK(F1262),H1261="out-sample"),"",IF(AND(Temp!optSeasCoef=0,Temp!sts_add=1),IF(H1261="in-sample",IF(Q1261=bigT,((qCell/bigT)*(I1262-I1261))+((1-(qCell/bigT))*J1261),IF(OR(ISBLANK(F1262),COUNT($F$2:F1261)&lt;=qCell),IF(COUNT($F$2:F1261)=1,0,F1261-F1260),((qCell/COUNT($F$2:F1261))*(I1262-I1261))+((1-(qCell/COUNT($F$2:F1261)))*J1261))),J1261),IF(AND(Temp!optSeasCoef=0,Temp!sts_multp=1),IF(H1261="in-sample",IF(Q1261=bigT,((qCell/bigT)*(I1262/I1261))+((1-(qCell/bigT))*J1261),IF(qCell=0,1,IF(OR(ISBLANK(F1262),COUNT($F$2:F1261)&lt;=qCell),IF(COUNT($F$2:F1261)=1,1,F1261/F1260),((qCell/COUNT($F$2:F1261))*(I1262/I1261))+((1-(qCell/COUNT($F$2:F1261)))*J1261)))),J1261),IF(Temp!sts_add=1,IF(H1261="in-sample",IF(Q1261=bigT,((qCell/bigT)*(I1262-I1261))+((1-(qCell/bigT))*J1261),IF(OR(ISBLANK(F1262),COUNT($AX$2:AX1261)&lt;=qCell),IF(COUNT($AX$2:AX1261)=1,0,AX1261-AX1260),((qCell/COUNT($AX$2:AX1261))*(I1262-I1261))+((1-(qCell/COUNT($AX$2:AX1261)))*J1261))),J1261),IF(H1261="in-sample",IF(Q1261=bigT,((qCell/bigT)*(I1262/I1261))+((1-(qCell/bigT))*J1261),IF(qCell=0,1,IF(OR(ISBLANK(F1262),COUNT($AX$2:AX1261)&lt;=qCell),IF(COUNT($AX$2:AX1261)=1,1,AX1261/AX1260),((qCell/COUNT($AX$2:AX1261))*(I1262/I1261))+((1-(qCell/COUNT($AX$2:AX1261)))*J1261)))),J1261)))))))</f>
        <v/>
      </c>
      <c r="K1262" s="120" t="str">
        <f>IF(H1262="","",IF(AND(Temp!optSeasCoef=0,Temp!sts_add=1),IF(H1262="out-sample",I1262+(Q1262*J1262),I1262+J1262),IF(AND(Temp!optSeasCoef=0,Temp!sts_multp=1),IF(H1262="out-sample",I1262*(J1262^Q1262),I1262*J1262),IF(Temp!sts_add=1,IF(H1262="out-sample",(I1262+(Q1262*J1262))*G1262,(I1262+J1262)*G1262),IF(H1262="out-sample",I1262*(J1262^Q1262)*G1262,I1262*J1262*G1262)))))</f>
        <v/>
      </c>
      <c r="L1262" s="116" t="str">
        <f t="shared" si="209"/>
        <v/>
      </c>
      <c r="M1262" s="116" t="str">
        <f t="shared" si="210"/>
        <v/>
      </c>
      <c r="N1262" s="116" t="str">
        <f t="shared" si="211"/>
        <v/>
      </c>
      <c r="O1262" s="116" t="str">
        <f t="shared" si="212"/>
        <v/>
      </c>
      <c r="P1262" s="116" t="str">
        <f t="shared" si="213"/>
        <v/>
      </c>
      <c r="Q1262" s="94" t="str">
        <f>IF(AND(Temp!fhor_indata=1,ISBLANK(F1262),H1261="in-sample"),1,IF(AND(Temp!fhor_indata=1,H1261="out-sample",Q1261&lt;XfHor),Q1261+1,IF(ISBLANK(F1262),"",IF(AND(H1262="out-sample",H1261="in-sample"),1,IF(AND(H1262="out-sample",H1261="out-sample"),Q1261+1,IF(ISNUMBER(Q1261),Q1261+1,1))))))</f>
        <v/>
      </c>
      <c r="R1262" s="94" t="str">
        <f t="shared" si="214"/>
        <v/>
      </c>
      <c r="S1262" s="94" t="str">
        <f>IF(Temp!fhor_indata=1,IF(S1261=XobsHor,1,IF(COUNT($S$2:S1261)&lt;=XobsHor,S1261+1,IF(AND(COUNT($S$2:S1261)&lt;=XobsHor+XfHor,IFERROR(MOD(S1261,XobsHor)&lt;XfHor,FALSE)),S1261+1,""))),IF(ISBLANK(F1262),"",IF(S1261=maxP,1,IF(S1261&lt;maxP,S1261+1,IF(COUNT($S$2:S1262)&lt;=XobsHor,S1261+1,"")))))</f>
        <v/>
      </c>
      <c r="T1262" s="3"/>
      <c r="U1262" s="6"/>
      <c r="V1262" s="6"/>
      <c r="W1262" s="6"/>
      <c r="X1262" s="6"/>
      <c r="Y1262" s="6"/>
      <c r="Z1262" s="6"/>
      <c r="AA1262" s="6"/>
      <c r="AB1262" s="6"/>
      <c r="AC1262" s="6"/>
      <c r="AD1262" s="6"/>
      <c r="AE1262" s="6"/>
      <c r="AF1262" s="6"/>
      <c r="AG1262" s="6"/>
      <c r="AH1262" s="6"/>
      <c r="AI1262" s="6"/>
      <c r="AJ1262" s="6"/>
      <c r="AK1262" s="6"/>
      <c r="AW1262" s="122" t="str">
        <f t="shared" si="216"/>
        <v/>
      </c>
      <c r="AX1262" s="123" t="str">
        <f t="shared" si="217"/>
        <v/>
      </c>
      <c r="AY1262" s="124" t="str">
        <f t="shared" si="218"/>
        <v/>
      </c>
      <c r="AZ1262" s="124" t="str">
        <f t="shared" si="219"/>
        <v/>
      </c>
      <c r="BF1262" s="91"/>
    </row>
    <row r="1263" spans="1:58" s="78" customFormat="1" ht="14.25" x14ac:dyDescent="0.2">
      <c r="A1263" s="6"/>
      <c r="B1263" s="6"/>
      <c r="C1263" s="6"/>
      <c r="D1263" s="3"/>
      <c r="E1263" s="98" t="str">
        <f t="shared" si="215"/>
        <v/>
      </c>
      <c r="F1263" s="117"/>
      <c r="G1263" s="116" t="str">
        <f>IF(E1263="","",IF(Temp!optSeasCoef=0,1,INDEX($C$2:$C$13,IF(MOD(COUNT($E$2:E1263),seas_indx)=0,seas_indx,MOD(COUNT($E$2:E1263),seas_indx)))))</f>
        <v/>
      </c>
      <c r="H1263" s="97" t="str">
        <f>IFERROR(IF(Temp!fhor_indata=1,IF(COUNT($S$2:S1263)&lt;=XobsHor,"in-sample",IF(AND(COUNT($S$2:S1263)&lt;=XobsHor+XfHor,MOD(S1262,XobsHor)&lt;XfHor),"out-sample","")),IF(ISBLANK(F1263),"",IF(COUNT($F$2:F1263)&lt;=XobsHor-XfHor,"in-sample","out-sample"))),"")</f>
        <v/>
      </c>
      <c r="I1263" s="120" t="str">
        <f>IF(AND(ISBLANK(F1262),H1262="in-sample"),"",IF(AND(Temp!fhor_indata=1,H1262="out-sample",H1263="out-sample"),I1262,IF(AND(ISBLANK(F1263),H1262="out-sample"),"",IF(AND(Temp!optSeasCoef=0,Temp!sts_add=1),IF(H1262="in-sample",IF(Q1262=bigT,((pCell/bigT)*F1262)+((1-(pCell/bigT))*(I1262+J1262)),IF(OR(ISBLANK(F1263),COUNT($F$2:F1262)&lt;=pCell),F1262,((pCell/COUNT($F$2:F1262))*F1262)+((1-(pCell/COUNT($F$2:F1262)))*(I1262+J1262)))),I1262),IF(AND(Temp!optSeasCoef=0,Temp!sts_multp=1),IF(H1262="in-sample",IF(Q1262=bigT,((pCell/bigT)*F1262)+((1-(pCell/bigT))*(I1262*J1262)),IF(OR(ISBLANK(F1263),COUNT(F$2:$F1262)&lt;=pCell),F1262,((pCell/COUNT($F$2:F1262))*F1262)+((1-(pCell/COUNT($F$2:F1262)))*(I1262*J1262)))),I1262),IF(Temp!sts_add=1,IF(H1262="in-sample",IF(Q1262=bigT,((pCell/bigT)*AX1262)+((1-(pCell/bigT))*(I1262+J1262)),IF(OR(ISBLANK(F1263),COUNT($AX$2:AX1262)&lt;=pCell),AX1262,((pCell/COUNT($AX$2:AX1262))*AX1262)+((1-(pCell/COUNT($AX$2:AX1262)))*(I1262+J1262)))),I1262),IF(H1262="in-sample",IF(Q1262=bigT,((pCell/bigT)*AX1262)+((1-(pCell/bigT))*(I1262*J1262)),IF(OR(ISBLANK(F1263),COUNT($AX$2:AX1262)&lt;=pCell),AX1262,((pCell/COUNT($AX$2:AX1262))*AX1262)+((1-(pCell/COUNT($AX$2:AX1262)))*(I1262*J1262)))),I1262)))))))</f>
        <v/>
      </c>
      <c r="J1263" s="120" t="str">
        <f>IF(AND(ISBLANK(F1262),H1262="in-sample"),"",IF(AND(Temp!fhor_indata=1,H1262="out-sample",H1263="out-sample"),J1262,IF(AND(ISBLANK(F1263),H1262="out-sample"),"",IF(AND(Temp!optSeasCoef=0,Temp!sts_add=1),IF(H1262="in-sample",IF(Q1262=bigT,((qCell/bigT)*(I1263-I1262))+((1-(qCell/bigT))*J1262),IF(OR(ISBLANK(F1263),COUNT($F$2:F1262)&lt;=qCell),IF(COUNT($F$2:F1262)=1,0,F1262-F1261),((qCell/COUNT($F$2:F1262))*(I1263-I1262))+((1-(qCell/COUNT($F$2:F1262)))*J1262))),J1262),IF(AND(Temp!optSeasCoef=0,Temp!sts_multp=1),IF(H1262="in-sample",IF(Q1262=bigT,((qCell/bigT)*(I1263/I1262))+((1-(qCell/bigT))*J1262),IF(qCell=0,1,IF(OR(ISBLANK(F1263),COUNT($F$2:F1262)&lt;=qCell),IF(COUNT($F$2:F1262)=1,1,F1262/F1261),((qCell/COUNT($F$2:F1262))*(I1263/I1262))+((1-(qCell/COUNT($F$2:F1262)))*J1262)))),J1262),IF(Temp!sts_add=1,IF(H1262="in-sample",IF(Q1262=bigT,((qCell/bigT)*(I1263-I1262))+((1-(qCell/bigT))*J1262),IF(OR(ISBLANK(F1263),COUNT($AX$2:AX1262)&lt;=qCell),IF(COUNT($AX$2:AX1262)=1,0,AX1262-AX1261),((qCell/COUNT($AX$2:AX1262))*(I1263-I1262))+((1-(qCell/COUNT($AX$2:AX1262)))*J1262))),J1262),IF(H1262="in-sample",IF(Q1262=bigT,((qCell/bigT)*(I1263/I1262))+((1-(qCell/bigT))*J1262),IF(qCell=0,1,IF(OR(ISBLANK(F1263),COUNT($AX$2:AX1262)&lt;=qCell),IF(COUNT($AX$2:AX1262)=1,1,AX1262/AX1261),((qCell/COUNT($AX$2:AX1262))*(I1263/I1262))+((1-(qCell/COUNT($AX$2:AX1262)))*J1262)))),J1262)))))))</f>
        <v/>
      </c>
      <c r="K1263" s="120" t="str">
        <f>IF(H1263="","",IF(AND(Temp!optSeasCoef=0,Temp!sts_add=1),IF(H1263="out-sample",I1263+(Q1263*J1263),I1263+J1263),IF(AND(Temp!optSeasCoef=0,Temp!sts_multp=1),IF(H1263="out-sample",I1263*(J1263^Q1263),I1263*J1263),IF(Temp!sts_add=1,IF(H1263="out-sample",(I1263+(Q1263*J1263))*G1263,(I1263+J1263)*G1263),IF(H1263="out-sample",I1263*(J1263^Q1263)*G1263,I1263*J1263*G1263)))))</f>
        <v/>
      </c>
      <c r="L1263" s="116" t="str">
        <f t="shared" si="209"/>
        <v/>
      </c>
      <c r="M1263" s="116" t="str">
        <f t="shared" si="210"/>
        <v/>
      </c>
      <c r="N1263" s="116" t="str">
        <f t="shared" si="211"/>
        <v/>
      </c>
      <c r="O1263" s="116" t="str">
        <f t="shared" si="212"/>
        <v/>
      </c>
      <c r="P1263" s="116" t="str">
        <f t="shared" si="213"/>
        <v/>
      </c>
      <c r="Q1263" s="94" t="str">
        <f>IF(AND(Temp!fhor_indata=1,ISBLANK(F1263),H1262="in-sample"),1,IF(AND(Temp!fhor_indata=1,H1262="out-sample",Q1262&lt;XfHor),Q1262+1,IF(ISBLANK(F1263),"",IF(AND(H1263="out-sample",H1262="in-sample"),1,IF(AND(H1263="out-sample",H1262="out-sample"),Q1262+1,IF(ISNUMBER(Q1262),Q1262+1,1))))))</f>
        <v/>
      </c>
      <c r="R1263" s="94" t="str">
        <f t="shared" si="214"/>
        <v/>
      </c>
      <c r="S1263" s="94" t="str">
        <f>IF(Temp!fhor_indata=1,IF(S1262=XobsHor,1,IF(COUNT($S$2:S1262)&lt;=XobsHor,S1262+1,IF(AND(COUNT($S$2:S1262)&lt;=XobsHor+XfHor,IFERROR(MOD(S1262,XobsHor)&lt;XfHor,FALSE)),S1262+1,""))),IF(ISBLANK(F1263),"",IF(S1262=maxP,1,IF(S1262&lt;maxP,S1262+1,IF(COUNT($S$2:S1263)&lt;=XobsHor,S1262+1,"")))))</f>
        <v/>
      </c>
      <c r="T1263" s="3"/>
      <c r="U1263" s="6"/>
      <c r="V1263" s="6"/>
      <c r="W1263" s="6"/>
      <c r="X1263" s="6"/>
      <c r="Y1263" s="6"/>
      <c r="Z1263" s="6"/>
      <c r="AA1263" s="6"/>
      <c r="AB1263" s="6"/>
      <c r="AC1263" s="6"/>
      <c r="AD1263" s="6"/>
      <c r="AE1263" s="6"/>
      <c r="AF1263" s="6"/>
      <c r="AG1263" s="6"/>
      <c r="AH1263" s="6"/>
      <c r="AI1263" s="6"/>
      <c r="AJ1263" s="6"/>
      <c r="AK1263" s="6"/>
      <c r="AW1263" s="122" t="str">
        <f t="shared" si="216"/>
        <v/>
      </c>
      <c r="AX1263" s="123" t="str">
        <f t="shared" si="217"/>
        <v/>
      </c>
      <c r="AY1263" s="124" t="str">
        <f t="shared" si="218"/>
        <v/>
      </c>
      <c r="AZ1263" s="124" t="str">
        <f t="shared" si="219"/>
        <v/>
      </c>
      <c r="BF1263" s="91"/>
    </row>
    <row r="1264" spans="1:58" s="78" customFormat="1" ht="14.25" x14ac:dyDescent="0.2">
      <c r="A1264" s="6"/>
      <c r="B1264" s="6"/>
      <c r="C1264" s="6"/>
      <c r="D1264" s="3"/>
      <c r="E1264" s="98" t="str">
        <f t="shared" si="215"/>
        <v/>
      </c>
      <c r="F1264" s="117"/>
      <c r="G1264" s="116" t="str">
        <f>IF(E1264="","",IF(Temp!optSeasCoef=0,1,INDEX($C$2:$C$13,IF(MOD(COUNT($E$2:E1264),seas_indx)=0,seas_indx,MOD(COUNT($E$2:E1264),seas_indx)))))</f>
        <v/>
      </c>
      <c r="H1264" s="97" t="str">
        <f>IFERROR(IF(Temp!fhor_indata=1,IF(COUNT($S$2:S1264)&lt;=XobsHor,"in-sample",IF(AND(COUNT($S$2:S1264)&lt;=XobsHor+XfHor,MOD(S1263,XobsHor)&lt;XfHor),"out-sample","")),IF(ISBLANK(F1264),"",IF(COUNT($F$2:F1264)&lt;=XobsHor-XfHor,"in-sample","out-sample"))),"")</f>
        <v/>
      </c>
      <c r="I1264" s="120" t="str">
        <f>IF(AND(ISBLANK(F1263),H1263="in-sample"),"",IF(AND(Temp!fhor_indata=1,H1263="out-sample",H1264="out-sample"),I1263,IF(AND(ISBLANK(F1264),H1263="out-sample"),"",IF(AND(Temp!optSeasCoef=0,Temp!sts_add=1),IF(H1263="in-sample",IF(Q1263=bigT,((pCell/bigT)*F1263)+((1-(pCell/bigT))*(I1263+J1263)),IF(OR(ISBLANK(F1264),COUNT($F$2:F1263)&lt;=pCell),F1263,((pCell/COUNT($F$2:F1263))*F1263)+((1-(pCell/COUNT($F$2:F1263)))*(I1263+J1263)))),I1263),IF(AND(Temp!optSeasCoef=0,Temp!sts_multp=1),IF(H1263="in-sample",IF(Q1263=bigT,((pCell/bigT)*F1263)+((1-(pCell/bigT))*(I1263*J1263)),IF(OR(ISBLANK(F1264),COUNT(F$2:$F1263)&lt;=pCell),F1263,((pCell/COUNT($F$2:F1263))*F1263)+((1-(pCell/COUNT($F$2:F1263)))*(I1263*J1263)))),I1263),IF(Temp!sts_add=1,IF(H1263="in-sample",IF(Q1263=bigT,((pCell/bigT)*AX1263)+((1-(pCell/bigT))*(I1263+J1263)),IF(OR(ISBLANK(F1264),COUNT($AX$2:AX1263)&lt;=pCell),AX1263,((pCell/COUNT($AX$2:AX1263))*AX1263)+((1-(pCell/COUNT($AX$2:AX1263)))*(I1263+J1263)))),I1263),IF(H1263="in-sample",IF(Q1263=bigT,((pCell/bigT)*AX1263)+((1-(pCell/bigT))*(I1263*J1263)),IF(OR(ISBLANK(F1264),COUNT($AX$2:AX1263)&lt;=pCell),AX1263,((pCell/COUNT($AX$2:AX1263))*AX1263)+((1-(pCell/COUNT($AX$2:AX1263)))*(I1263*J1263)))),I1263)))))))</f>
        <v/>
      </c>
      <c r="J1264" s="120" t="str">
        <f>IF(AND(ISBLANK(F1263),H1263="in-sample"),"",IF(AND(Temp!fhor_indata=1,H1263="out-sample",H1264="out-sample"),J1263,IF(AND(ISBLANK(F1264),H1263="out-sample"),"",IF(AND(Temp!optSeasCoef=0,Temp!sts_add=1),IF(H1263="in-sample",IF(Q1263=bigT,((qCell/bigT)*(I1264-I1263))+((1-(qCell/bigT))*J1263),IF(OR(ISBLANK(F1264),COUNT($F$2:F1263)&lt;=qCell),IF(COUNT($F$2:F1263)=1,0,F1263-F1262),((qCell/COUNT($F$2:F1263))*(I1264-I1263))+((1-(qCell/COUNT($F$2:F1263)))*J1263))),J1263),IF(AND(Temp!optSeasCoef=0,Temp!sts_multp=1),IF(H1263="in-sample",IF(Q1263=bigT,((qCell/bigT)*(I1264/I1263))+((1-(qCell/bigT))*J1263),IF(qCell=0,1,IF(OR(ISBLANK(F1264),COUNT($F$2:F1263)&lt;=qCell),IF(COUNT($F$2:F1263)=1,1,F1263/F1262),((qCell/COUNT($F$2:F1263))*(I1264/I1263))+((1-(qCell/COUNT($F$2:F1263)))*J1263)))),J1263),IF(Temp!sts_add=1,IF(H1263="in-sample",IF(Q1263=bigT,((qCell/bigT)*(I1264-I1263))+((1-(qCell/bigT))*J1263),IF(OR(ISBLANK(F1264),COUNT($AX$2:AX1263)&lt;=qCell),IF(COUNT($AX$2:AX1263)=1,0,AX1263-AX1262),((qCell/COUNT($AX$2:AX1263))*(I1264-I1263))+((1-(qCell/COUNT($AX$2:AX1263)))*J1263))),J1263),IF(H1263="in-sample",IF(Q1263=bigT,((qCell/bigT)*(I1264/I1263))+((1-(qCell/bigT))*J1263),IF(qCell=0,1,IF(OR(ISBLANK(F1264),COUNT($AX$2:AX1263)&lt;=qCell),IF(COUNT($AX$2:AX1263)=1,1,AX1263/AX1262),((qCell/COUNT($AX$2:AX1263))*(I1264/I1263))+((1-(qCell/COUNT($AX$2:AX1263)))*J1263)))),J1263)))))))</f>
        <v/>
      </c>
      <c r="K1264" s="120" t="str">
        <f>IF(H1264="","",IF(AND(Temp!optSeasCoef=0,Temp!sts_add=1),IF(H1264="out-sample",I1264+(Q1264*J1264),I1264+J1264),IF(AND(Temp!optSeasCoef=0,Temp!sts_multp=1),IF(H1264="out-sample",I1264*(J1264^Q1264),I1264*J1264),IF(Temp!sts_add=1,IF(H1264="out-sample",(I1264+(Q1264*J1264))*G1264,(I1264+J1264)*G1264),IF(H1264="out-sample",I1264*(J1264^Q1264)*G1264,I1264*J1264*G1264)))))</f>
        <v/>
      </c>
      <c r="L1264" s="116" t="str">
        <f t="shared" si="209"/>
        <v/>
      </c>
      <c r="M1264" s="116" t="str">
        <f t="shared" si="210"/>
        <v/>
      </c>
      <c r="N1264" s="116" t="str">
        <f t="shared" si="211"/>
        <v/>
      </c>
      <c r="O1264" s="116" t="str">
        <f t="shared" si="212"/>
        <v/>
      </c>
      <c r="P1264" s="116" t="str">
        <f t="shared" si="213"/>
        <v/>
      </c>
      <c r="Q1264" s="94" t="str">
        <f>IF(AND(Temp!fhor_indata=1,ISBLANK(F1264),H1263="in-sample"),1,IF(AND(Temp!fhor_indata=1,H1263="out-sample",Q1263&lt;XfHor),Q1263+1,IF(ISBLANK(F1264),"",IF(AND(H1264="out-sample",H1263="in-sample"),1,IF(AND(H1264="out-sample",H1263="out-sample"),Q1263+1,IF(ISNUMBER(Q1263),Q1263+1,1))))))</f>
        <v/>
      </c>
      <c r="R1264" s="94" t="str">
        <f t="shared" si="214"/>
        <v/>
      </c>
      <c r="S1264" s="94" t="str">
        <f>IF(Temp!fhor_indata=1,IF(S1263=XobsHor,1,IF(COUNT($S$2:S1263)&lt;=XobsHor,S1263+1,IF(AND(COUNT($S$2:S1263)&lt;=XobsHor+XfHor,IFERROR(MOD(S1263,XobsHor)&lt;XfHor,FALSE)),S1263+1,""))),IF(ISBLANK(F1264),"",IF(S1263=maxP,1,IF(S1263&lt;maxP,S1263+1,IF(COUNT($S$2:S1264)&lt;=XobsHor,S1263+1,"")))))</f>
        <v/>
      </c>
      <c r="T1264" s="3"/>
      <c r="U1264" s="6"/>
      <c r="V1264" s="6"/>
      <c r="W1264" s="6"/>
      <c r="X1264" s="6"/>
      <c r="Y1264" s="6"/>
      <c r="Z1264" s="6"/>
      <c r="AA1264" s="6"/>
      <c r="AB1264" s="6"/>
      <c r="AC1264" s="6"/>
      <c r="AD1264" s="6"/>
      <c r="AE1264" s="6"/>
      <c r="AF1264" s="6"/>
      <c r="AG1264" s="6"/>
      <c r="AH1264" s="6"/>
      <c r="AI1264" s="6"/>
      <c r="AJ1264" s="6"/>
      <c r="AK1264" s="6"/>
      <c r="AW1264" s="122" t="str">
        <f t="shared" si="216"/>
        <v/>
      </c>
      <c r="AX1264" s="123" t="str">
        <f t="shared" si="217"/>
        <v/>
      </c>
      <c r="AY1264" s="124" t="str">
        <f t="shared" si="218"/>
        <v/>
      </c>
      <c r="AZ1264" s="124" t="str">
        <f t="shared" si="219"/>
        <v/>
      </c>
      <c r="BF1264" s="91"/>
    </row>
    <row r="1265" spans="1:58" s="78" customFormat="1" ht="14.25" x14ac:dyDescent="0.2">
      <c r="A1265" s="6"/>
      <c r="B1265" s="6"/>
      <c r="C1265" s="6"/>
      <c r="D1265" s="3"/>
      <c r="E1265" s="98" t="str">
        <f t="shared" si="215"/>
        <v/>
      </c>
      <c r="F1265" s="117"/>
      <c r="G1265" s="116" t="str">
        <f>IF(E1265="","",IF(Temp!optSeasCoef=0,1,INDEX($C$2:$C$13,IF(MOD(COUNT($E$2:E1265),seas_indx)=0,seas_indx,MOD(COUNT($E$2:E1265),seas_indx)))))</f>
        <v/>
      </c>
      <c r="H1265" s="97" t="str">
        <f>IFERROR(IF(Temp!fhor_indata=1,IF(COUNT($S$2:S1265)&lt;=XobsHor,"in-sample",IF(AND(COUNT($S$2:S1265)&lt;=XobsHor+XfHor,MOD(S1264,XobsHor)&lt;XfHor),"out-sample","")),IF(ISBLANK(F1265),"",IF(COUNT($F$2:F1265)&lt;=XobsHor-XfHor,"in-sample","out-sample"))),"")</f>
        <v/>
      </c>
      <c r="I1265" s="120" t="str">
        <f>IF(AND(ISBLANK(F1264),H1264="in-sample"),"",IF(AND(Temp!fhor_indata=1,H1264="out-sample",H1265="out-sample"),I1264,IF(AND(ISBLANK(F1265),H1264="out-sample"),"",IF(AND(Temp!optSeasCoef=0,Temp!sts_add=1),IF(H1264="in-sample",IF(Q1264=bigT,((pCell/bigT)*F1264)+((1-(pCell/bigT))*(I1264+J1264)),IF(OR(ISBLANK(F1265),COUNT($F$2:F1264)&lt;=pCell),F1264,((pCell/COUNT($F$2:F1264))*F1264)+((1-(pCell/COUNT($F$2:F1264)))*(I1264+J1264)))),I1264),IF(AND(Temp!optSeasCoef=0,Temp!sts_multp=1),IF(H1264="in-sample",IF(Q1264=bigT,((pCell/bigT)*F1264)+((1-(pCell/bigT))*(I1264*J1264)),IF(OR(ISBLANK(F1265),COUNT(F$2:$F1264)&lt;=pCell),F1264,((pCell/COUNT($F$2:F1264))*F1264)+((1-(pCell/COUNT($F$2:F1264)))*(I1264*J1264)))),I1264),IF(Temp!sts_add=1,IF(H1264="in-sample",IF(Q1264=bigT,((pCell/bigT)*AX1264)+((1-(pCell/bigT))*(I1264+J1264)),IF(OR(ISBLANK(F1265),COUNT($AX$2:AX1264)&lt;=pCell),AX1264,((pCell/COUNT($AX$2:AX1264))*AX1264)+((1-(pCell/COUNT($AX$2:AX1264)))*(I1264+J1264)))),I1264),IF(H1264="in-sample",IF(Q1264=bigT,((pCell/bigT)*AX1264)+((1-(pCell/bigT))*(I1264*J1264)),IF(OR(ISBLANK(F1265),COUNT($AX$2:AX1264)&lt;=pCell),AX1264,((pCell/COUNT($AX$2:AX1264))*AX1264)+((1-(pCell/COUNT($AX$2:AX1264)))*(I1264*J1264)))),I1264)))))))</f>
        <v/>
      </c>
      <c r="J1265" s="120" t="str">
        <f>IF(AND(ISBLANK(F1264),H1264="in-sample"),"",IF(AND(Temp!fhor_indata=1,H1264="out-sample",H1265="out-sample"),J1264,IF(AND(ISBLANK(F1265),H1264="out-sample"),"",IF(AND(Temp!optSeasCoef=0,Temp!sts_add=1),IF(H1264="in-sample",IF(Q1264=bigT,((qCell/bigT)*(I1265-I1264))+((1-(qCell/bigT))*J1264),IF(OR(ISBLANK(F1265),COUNT($F$2:F1264)&lt;=qCell),IF(COUNT($F$2:F1264)=1,0,F1264-F1263),((qCell/COUNT($F$2:F1264))*(I1265-I1264))+((1-(qCell/COUNT($F$2:F1264)))*J1264))),J1264),IF(AND(Temp!optSeasCoef=0,Temp!sts_multp=1),IF(H1264="in-sample",IF(Q1264=bigT,((qCell/bigT)*(I1265/I1264))+((1-(qCell/bigT))*J1264),IF(qCell=0,1,IF(OR(ISBLANK(F1265),COUNT($F$2:F1264)&lt;=qCell),IF(COUNT($F$2:F1264)=1,1,F1264/F1263),((qCell/COUNT($F$2:F1264))*(I1265/I1264))+((1-(qCell/COUNT($F$2:F1264)))*J1264)))),J1264),IF(Temp!sts_add=1,IF(H1264="in-sample",IF(Q1264=bigT,((qCell/bigT)*(I1265-I1264))+((1-(qCell/bigT))*J1264),IF(OR(ISBLANK(F1265),COUNT($AX$2:AX1264)&lt;=qCell),IF(COUNT($AX$2:AX1264)=1,0,AX1264-AX1263),((qCell/COUNT($AX$2:AX1264))*(I1265-I1264))+((1-(qCell/COUNT($AX$2:AX1264)))*J1264))),J1264),IF(H1264="in-sample",IF(Q1264=bigT,((qCell/bigT)*(I1265/I1264))+((1-(qCell/bigT))*J1264),IF(qCell=0,1,IF(OR(ISBLANK(F1265),COUNT($AX$2:AX1264)&lt;=qCell),IF(COUNT($AX$2:AX1264)=1,1,AX1264/AX1263),((qCell/COUNT($AX$2:AX1264))*(I1265/I1264))+((1-(qCell/COUNT($AX$2:AX1264)))*J1264)))),J1264)))))))</f>
        <v/>
      </c>
      <c r="K1265" s="120" t="str">
        <f>IF(H1265="","",IF(AND(Temp!optSeasCoef=0,Temp!sts_add=1),IF(H1265="out-sample",I1265+(Q1265*J1265),I1265+J1265),IF(AND(Temp!optSeasCoef=0,Temp!sts_multp=1),IF(H1265="out-sample",I1265*(J1265^Q1265),I1265*J1265),IF(Temp!sts_add=1,IF(H1265="out-sample",(I1265+(Q1265*J1265))*G1265,(I1265+J1265)*G1265),IF(H1265="out-sample",I1265*(J1265^Q1265)*G1265,I1265*J1265*G1265)))))</f>
        <v/>
      </c>
      <c r="L1265" s="116" t="str">
        <f t="shared" si="209"/>
        <v/>
      </c>
      <c r="M1265" s="116" t="str">
        <f t="shared" si="210"/>
        <v/>
      </c>
      <c r="N1265" s="116" t="str">
        <f t="shared" si="211"/>
        <v/>
      </c>
      <c r="O1265" s="116" t="str">
        <f t="shared" si="212"/>
        <v/>
      </c>
      <c r="P1265" s="116" t="str">
        <f t="shared" si="213"/>
        <v/>
      </c>
      <c r="Q1265" s="94" t="str">
        <f>IF(AND(Temp!fhor_indata=1,ISBLANK(F1265),H1264="in-sample"),1,IF(AND(Temp!fhor_indata=1,H1264="out-sample",Q1264&lt;XfHor),Q1264+1,IF(ISBLANK(F1265),"",IF(AND(H1265="out-sample",H1264="in-sample"),1,IF(AND(H1265="out-sample",H1264="out-sample"),Q1264+1,IF(ISNUMBER(Q1264),Q1264+1,1))))))</f>
        <v/>
      </c>
      <c r="R1265" s="94" t="str">
        <f t="shared" si="214"/>
        <v/>
      </c>
      <c r="S1265" s="94" t="str">
        <f>IF(Temp!fhor_indata=1,IF(S1264=XobsHor,1,IF(COUNT($S$2:S1264)&lt;=XobsHor,S1264+1,IF(AND(COUNT($S$2:S1264)&lt;=XobsHor+XfHor,IFERROR(MOD(S1264,XobsHor)&lt;XfHor,FALSE)),S1264+1,""))),IF(ISBLANK(F1265),"",IF(S1264=maxP,1,IF(S1264&lt;maxP,S1264+1,IF(COUNT($S$2:S1265)&lt;=XobsHor,S1264+1,"")))))</f>
        <v/>
      </c>
      <c r="T1265" s="3"/>
      <c r="U1265" s="6"/>
      <c r="V1265" s="6"/>
      <c r="W1265" s="6"/>
      <c r="X1265" s="6"/>
      <c r="Y1265" s="6"/>
      <c r="Z1265" s="6"/>
      <c r="AA1265" s="6"/>
      <c r="AB1265" s="6"/>
      <c r="AC1265" s="6"/>
      <c r="AD1265" s="6"/>
      <c r="AE1265" s="6"/>
      <c r="AF1265" s="6"/>
      <c r="AG1265" s="6"/>
      <c r="AH1265" s="6"/>
      <c r="AI1265" s="6"/>
      <c r="AJ1265" s="6"/>
      <c r="AK1265" s="6"/>
      <c r="AW1265" s="122" t="str">
        <f t="shared" si="216"/>
        <v/>
      </c>
      <c r="AX1265" s="123" t="str">
        <f t="shared" si="217"/>
        <v/>
      </c>
      <c r="AY1265" s="124" t="str">
        <f t="shared" si="218"/>
        <v/>
      </c>
      <c r="AZ1265" s="124" t="str">
        <f t="shared" si="219"/>
        <v/>
      </c>
      <c r="BF1265" s="91"/>
    </row>
    <row r="1266" spans="1:58" s="78" customFormat="1" ht="14.25" x14ac:dyDescent="0.2">
      <c r="A1266" s="6"/>
      <c r="B1266" s="6"/>
      <c r="C1266" s="6"/>
      <c r="D1266" s="3"/>
      <c r="E1266" s="98" t="str">
        <f t="shared" si="215"/>
        <v/>
      </c>
      <c r="F1266" s="117"/>
      <c r="G1266" s="116" t="str">
        <f>IF(E1266="","",IF(Temp!optSeasCoef=0,1,INDEX($C$2:$C$13,IF(MOD(COUNT($E$2:E1266),seas_indx)=0,seas_indx,MOD(COUNT($E$2:E1266),seas_indx)))))</f>
        <v/>
      </c>
      <c r="H1266" s="97" t="str">
        <f>IFERROR(IF(Temp!fhor_indata=1,IF(COUNT($S$2:S1266)&lt;=XobsHor,"in-sample",IF(AND(COUNT($S$2:S1266)&lt;=XobsHor+XfHor,MOD(S1265,XobsHor)&lt;XfHor),"out-sample","")),IF(ISBLANK(F1266),"",IF(COUNT($F$2:F1266)&lt;=XobsHor-XfHor,"in-sample","out-sample"))),"")</f>
        <v/>
      </c>
      <c r="I1266" s="120" t="str">
        <f>IF(AND(ISBLANK(F1265),H1265="in-sample"),"",IF(AND(Temp!fhor_indata=1,H1265="out-sample",H1266="out-sample"),I1265,IF(AND(ISBLANK(F1266),H1265="out-sample"),"",IF(AND(Temp!optSeasCoef=0,Temp!sts_add=1),IF(H1265="in-sample",IF(Q1265=bigT,((pCell/bigT)*F1265)+((1-(pCell/bigT))*(I1265+J1265)),IF(OR(ISBLANK(F1266),COUNT($F$2:F1265)&lt;=pCell),F1265,((pCell/COUNT($F$2:F1265))*F1265)+((1-(pCell/COUNT($F$2:F1265)))*(I1265+J1265)))),I1265),IF(AND(Temp!optSeasCoef=0,Temp!sts_multp=1),IF(H1265="in-sample",IF(Q1265=bigT,((pCell/bigT)*F1265)+((1-(pCell/bigT))*(I1265*J1265)),IF(OR(ISBLANK(F1266),COUNT(F$2:$F1265)&lt;=pCell),F1265,((pCell/COUNT($F$2:F1265))*F1265)+((1-(pCell/COUNT($F$2:F1265)))*(I1265*J1265)))),I1265),IF(Temp!sts_add=1,IF(H1265="in-sample",IF(Q1265=bigT,((pCell/bigT)*AX1265)+((1-(pCell/bigT))*(I1265+J1265)),IF(OR(ISBLANK(F1266),COUNT($AX$2:AX1265)&lt;=pCell),AX1265,((pCell/COUNT($AX$2:AX1265))*AX1265)+((1-(pCell/COUNT($AX$2:AX1265)))*(I1265+J1265)))),I1265),IF(H1265="in-sample",IF(Q1265=bigT,((pCell/bigT)*AX1265)+((1-(pCell/bigT))*(I1265*J1265)),IF(OR(ISBLANK(F1266),COUNT($AX$2:AX1265)&lt;=pCell),AX1265,((pCell/COUNT($AX$2:AX1265))*AX1265)+((1-(pCell/COUNT($AX$2:AX1265)))*(I1265*J1265)))),I1265)))))))</f>
        <v/>
      </c>
      <c r="J1266" s="120" t="str">
        <f>IF(AND(ISBLANK(F1265),H1265="in-sample"),"",IF(AND(Temp!fhor_indata=1,H1265="out-sample",H1266="out-sample"),J1265,IF(AND(ISBLANK(F1266),H1265="out-sample"),"",IF(AND(Temp!optSeasCoef=0,Temp!sts_add=1),IF(H1265="in-sample",IF(Q1265=bigT,((qCell/bigT)*(I1266-I1265))+((1-(qCell/bigT))*J1265),IF(OR(ISBLANK(F1266),COUNT($F$2:F1265)&lt;=qCell),IF(COUNT($F$2:F1265)=1,0,F1265-F1264),((qCell/COUNT($F$2:F1265))*(I1266-I1265))+((1-(qCell/COUNT($F$2:F1265)))*J1265))),J1265),IF(AND(Temp!optSeasCoef=0,Temp!sts_multp=1),IF(H1265="in-sample",IF(Q1265=bigT,((qCell/bigT)*(I1266/I1265))+((1-(qCell/bigT))*J1265),IF(qCell=0,1,IF(OR(ISBLANK(F1266),COUNT($F$2:F1265)&lt;=qCell),IF(COUNT($F$2:F1265)=1,1,F1265/F1264),((qCell/COUNT($F$2:F1265))*(I1266/I1265))+((1-(qCell/COUNT($F$2:F1265)))*J1265)))),J1265),IF(Temp!sts_add=1,IF(H1265="in-sample",IF(Q1265=bigT,((qCell/bigT)*(I1266-I1265))+((1-(qCell/bigT))*J1265),IF(OR(ISBLANK(F1266),COUNT($AX$2:AX1265)&lt;=qCell),IF(COUNT($AX$2:AX1265)=1,0,AX1265-AX1264),((qCell/COUNT($AX$2:AX1265))*(I1266-I1265))+((1-(qCell/COUNT($AX$2:AX1265)))*J1265))),J1265),IF(H1265="in-sample",IF(Q1265=bigT,((qCell/bigT)*(I1266/I1265))+((1-(qCell/bigT))*J1265),IF(qCell=0,1,IF(OR(ISBLANK(F1266),COUNT($AX$2:AX1265)&lt;=qCell),IF(COUNT($AX$2:AX1265)=1,1,AX1265/AX1264),((qCell/COUNT($AX$2:AX1265))*(I1266/I1265))+((1-(qCell/COUNT($AX$2:AX1265)))*J1265)))),J1265)))))))</f>
        <v/>
      </c>
      <c r="K1266" s="120" t="str">
        <f>IF(H1266="","",IF(AND(Temp!optSeasCoef=0,Temp!sts_add=1),IF(H1266="out-sample",I1266+(Q1266*J1266),I1266+J1266),IF(AND(Temp!optSeasCoef=0,Temp!sts_multp=1),IF(H1266="out-sample",I1266*(J1266^Q1266),I1266*J1266),IF(Temp!sts_add=1,IF(H1266="out-sample",(I1266+(Q1266*J1266))*G1266,(I1266+J1266)*G1266),IF(H1266="out-sample",I1266*(J1266^Q1266)*G1266,I1266*J1266*G1266)))))</f>
        <v/>
      </c>
      <c r="L1266" s="116" t="str">
        <f t="shared" si="209"/>
        <v/>
      </c>
      <c r="M1266" s="116" t="str">
        <f t="shared" si="210"/>
        <v/>
      </c>
      <c r="N1266" s="116" t="str">
        <f t="shared" si="211"/>
        <v/>
      </c>
      <c r="O1266" s="116" t="str">
        <f t="shared" si="212"/>
        <v/>
      </c>
      <c r="P1266" s="116" t="str">
        <f t="shared" si="213"/>
        <v/>
      </c>
      <c r="Q1266" s="94" t="str">
        <f>IF(AND(Temp!fhor_indata=1,ISBLANK(F1266),H1265="in-sample"),1,IF(AND(Temp!fhor_indata=1,H1265="out-sample",Q1265&lt;XfHor),Q1265+1,IF(ISBLANK(F1266),"",IF(AND(H1266="out-sample",H1265="in-sample"),1,IF(AND(H1266="out-sample",H1265="out-sample"),Q1265+1,IF(ISNUMBER(Q1265),Q1265+1,1))))))</f>
        <v/>
      </c>
      <c r="R1266" s="94" t="str">
        <f t="shared" si="214"/>
        <v/>
      </c>
      <c r="S1266" s="94" t="str">
        <f>IF(Temp!fhor_indata=1,IF(S1265=XobsHor,1,IF(COUNT($S$2:S1265)&lt;=XobsHor,S1265+1,IF(AND(COUNT($S$2:S1265)&lt;=XobsHor+XfHor,IFERROR(MOD(S1265,XobsHor)&lt;XfHor,FALSE)),S1265+1,""))),IF(ISBLANK(F1266),"",IF(S1265=maxP,1,IF(S1265&lt;maxP,S1265+1,IF(COUNT($S$2:S1266)&lt;=XobsHor,S1265+1,"")))))</f>
        <v/>
      </c>
      <c r="T1266" s="3"/>
      <c r="U1266" s="6"/>
      <c r="V1266" s="6"/>
      <c r="W1266" s="6"/>
      <c r="X1266" s="6"/>
      <c r="Y1266" s="6"/>
      <c r="Z1266" s="6"/>
      <c r="AA1266" s="6"/>
      <c r="AB1266" s="6"/>
      <c r="AC1266" s="6"/>
      <c r="AD1266" s="6"/>
      <c r="AE1266" s="6"/>
      <c r="AF1266" s="6"/>
      <c r="AG1266" s="6"/>
      <c r="AH1266" s="6"/>
      <c r="AI1266" s="6"/>
      <c r="AJ1266" s="6"/>
      <c r="AK1266" s="6"/>
      <c r="AW1266" s="122" t="str">
        <f t="shared" si="216"/>
        <v/>
      </c>
      <c r="AX1266" s="123" t="str">
        <f t="shared" si="217"/>
        <v/>
      </c>
      <c r="AY1266" s="124" t="str">
        <f t="shared" si="218"/>
        <v/>
      </c>
      <c r="AZ1266" s="124" t="str">
        <f t="shared" si="219"/>
        <v/>
      </c>
      <c r="BF1266" s="91"/>
    </row>
    <row r="1267" spans="1:58" s="78" customFormat="1" ht="14.25" x14ac:dyDescent="0.2">
      <c r="A1267" s="6"/>
      <c r="B1267" s="6"/>
      <c r="C1267" s="6"/>
      <c r="D1267" s="3"/>
      <c r="E1267" s="98" t="str">
        <f t="shared" si="215"/>
        <v/>
      </c>
      <c r="F1267" s="117"/>
      <c r="G1267" s="116" t="str">
        <f>IF(E1267="","",IF(Temp!optSeasCoef=0,1,INDEX($C$2:$C$13,IF(MOD(COUNT($E$2:E1267),seas_indx)=0,seas_indx,MOD(COUNT($E$2:E1267),seas_indx)))))</f>
        <v/>
      </c>
      <c r="H1267" s="97" t="str">
        <f>IFERROR(IF(Temp!fhor_indata=1,IF(COUNT($S$2:S1267)&lt;=XobsHor,"in-sample",IF(AND(COUNT($S$2:S1267)&lt;=XobsHor+XfHor,MOD(S1266,XobsHor)&lt;XfHor),"out-sample","")),IF(ISBLANK(F1267),"",IF(COUNT($F$2:F1267)&lt;=XobsHor-XfHor,"in-sample","out-sample"))),"")</f>
        <v/>
      </c>
      <c r="I1267" s="120" t="str">
        <f>IF(AND(ISBLANK(F1266),H1266="in-sample"),"",IF(AND(Temp!fhor_indata=1,H1266="out-sample",H1267="out-sample"),I1266,IF(AND(ISBLANK(F1267),H1266="out-sample"),"",IF(AND(Temp!optSeasCoef=0,Temp!sts_add=1),IF(H1266="in-sample",IF(Q1266=bigT,((pCell/bigT)*F1266)+((1-(pCell/bigT))*(I1266+J1266)),IF(OR(ISBLANK(F1267),COUNT($F$2:F1266)&lt;=pCell),F1266,((pCell/COUNT($F$2:F1266))*F1266)+((1-(pCell/COUNT($F$2:F1266)))*(I1266+J1266)))),I1266),IF(AND(Temp!optSeasCoef=0,Temp!sts_multp=1),IF(H1266="in-sample",IF(Q1266=bigT,((pCell/bigT)*F1266)+((1-(pCell/bigT))*(I1266*J1266)),IF(OR(ISBLANK(F1267),COUNT(F$2:$F1266)&lt;=pCell),F1266,((pCell/COUNT($F$2:F1266))*F1266)+((1-(pCell/COUNT($F$2:F1266)))*(I1266*J1266)))),I1266),IF(Temp!sts_add=1,IF(H1266="in-sample",IF(Q1266=bigT,((pCell/bigT)*AX1266)+((1-(pCell/bigT))*(I1266+J1266)),IF(OR(ISBLANK(F1267),COUNT($AX$2:AX1266)&lt;=pCell),AX1266,((pCell/COUNT($AX$2:AX1266))*AX1266)+((1-(pCell/COUNT($AX$2:AX1266)))*(I1266+J1266)))),I1266),IF(H1266="in-sample",IF(Q1266=bigT,((pCell/bigT)*AX1266)+((1-(pCell/bigT))*(I1266*J1266)),IF(OR(ISBLANK(F1267),COUNT($AX$2:AX1266)&lt;=pCell),AX1266,((pCell/COUNT($AX$2:AX1266))*AX1266)+((1-(pCell/COUNT($AX$2:AX1266)))*(I1266*J1266)))),I1266)))))))</f>
        <v/>
      </c>
      <c r="J1267" s="120" t="str">
        <f>IF(AND(ISBLANK(F1266),H1266="in-sample"),"",IF(AND(Temp!fhor_indata=1,H1266="out-sample",H1267="out-sample"),J1266,IF(AND(ISBLANK(F1267),H1266="out-sample"),"",IF(AND(Temp!optSeasCoef=0,Temp!sts_add=1),IF(H1266="in-sample",IF(Q1266=bigT,((qCell/bigT)*(I1267-I1266))+((1-(qCell/bigT))*J1266),IF(OR(ISBLANK(F1267),COUNT($F$2:F1266)&lt;=qCell),IF(COUNT($F$2:F1266)=1,0,F1266-F1265),((qCell/COUNT($F$2:F1266))*(I1267-I1266))+((1-(qCell/COUNT($F$2:F1266)))*J1266))),J1266),IF(AND(Temp!optSeasCoef=0,Temp!sts_multp=1),IF(H1266="in-sample",IF(Q1266=bigT,((qCell/bigT)*(I1267/I1266))+((1-(qCell/bigT))*J1266),IF(qCell=0,1,IF(OR(ISBLANK(F1267),COUNT($F$2:F1266)&lt;=qCell),IF(COUNT($F$2:F1266)=1,1,F1266/F1265),((qCell/COUNT($F$2:F1266))*(I1267/I1266))+((1-(qCell/COUNT($F$2:F1266)))*J1266)))),J1266),IF(Temp!sts_add=1,IF(H1266="in-sample",IF(Q1266=bigT,((qCell/bigT)*(I1267-I1266))+((1-(qCell/bigT))*J1266),IF(OR(ISBLANK(F1267),COUNT($AX$2:AX1266)&lt;=qCell),IF(COUNT($AX$2:AX1266)=1,0,AX1266-AX1265),((qCell/COUNT($AX$2:AX1266))*(I1267-I1266))+((1-(qCell/COUNT($AX$2:AX1266)))*J1266))),J1266),IF(H1266="in-sample",IF(Q1266=bigT,((qCell/bigT)*(I1267/I1266))+((1-(qCell/bigT))*J1266),IF(qCell=0,1,IF(OR(ISBLANK(F1267),COUNT($AX$2:AX1266)&lt;=qCell),IF(COUNT($AX$2:AX1266)=1,1,AX1266/AX1265),((qCell/COUNT($AX$2:AX1266))*(I1267/I1266))+((1-(qCell/COUNT($AX$2:AX1266)))*J1266)))),J1266)))))))</f>
        <v/>
      </c>
      <c r="K1267" s="120" t="str">
        <f>IF(H1267="","",IF(AND(Temp!optSeasCoef=0,Temp!sts_add=1),IF(H1267="out-sample",I1267+(Q1267*J1267),I1267+J1267),IF(AND(Temp!optSeasCoef=0,Temp!sts_multp=1),IF(H1267="out-sample",I1267*(J1267^Q1267),I1267*J1267),IF(Temp!sts_add=1,IF(H1267="out-sample",(I1267+(Q1267*J1267))*G1267,(I1267+J1267)*G1267),IF(H1267="out-sample",I1267*(J1267^Q1267)*G1267,I1267*J1267*G1267)))))</f>
        <v/>
      </c>
      <c r="L1267" s="116" t="str">
        <f t="shared" si="209"/>
        <v/>
      </c>
      <c r="M1267" s="116" t="str">
        <f t="shared" si="210"/>
        <v/>
      </c>
      <c r="N1267" s="116" t="str">
        <f t="shared" si="211"/>
        <v/>
      </c>
      <c r="O1267" s="116" t="str">
        <f t="shared" si="212"/>
        <v/>
      </c>
      <c r="P1267" s="116" t="str">
        <f t="shared" si="213"/>
        <v/>
      </c>
      <c r="Q1267" s="94" t="str">
        <f>IF(AND(Temp!fhor_indata=1,ISBLANK(F1267),H1266="in-sample"),1,IF(AND(Temp!fhor_indata=1,H1266="out-sample",Q1266&lt;XfHor),Q1266+1,IF(ISBLANK(F1267),"",IF(AND(H1267="out-sample",H1266="in-sample"),1,IF(AND(H1267="out-sample",H1266="out-sample"),Q1266+1,IF(ISNUMBER(Q1266),Q1266+1,1))))))</f>
        <v/>
      </c>
      <c r="R1267" s="94" t="str">
        <f t="shared" si="214"/>
        <v/>
      </c>
      <c r="S1267" s="94" t="str">
        <f>IF(Temp!fhor_indata=1,IF(S1266=XobsHor,1,IF(COUNT($S$2:S1266)&lt;=XobsHor,S1266+1,IF(AND(COUNT($S$2:S1266)&lt;=XobsHor+XfHor,IFERROR(MOD(S1266,XobsHor)&lt;XfHor,FALSE)),S1266+1,""))),IF(ISBLANK(F1267),"",IF(S1266=maxP,1,IF(S1266&lt;maxP,S1266+1,IF(COUNT($S$2:S1267)&lt;=XobsHor,S1266+1,"")))))</f>
        <v/>
      </c>
      <c r="T1267" s="3"/>
      <c r="U1267" s="6"/>
      <c r="V1267" s="6"/>
      <c r="W1267" s="6"/>
      <c r="X1267" s="6"/>
      <c r="Y1267" s="6"/>
      <c r="Z1267" s="6"/>
      <c r="AA1267" s="6"/>
      <c r="AB1267" s="6"/>
      <c r="AC1267" s="6"/>
      <c r="AD1267" s="6"/>
      <c r="AE1267" s="6"/>
      <c r="AF1267" s="6"/>
      <c r="AG1267" s="6"/>
      <c r="AH1267" s="6"/>
      <c r="AI1267" s="6"/>
      <c r="AJ1267" s="6"/>
      <c r="AK1267" s="6"/>
      <c r="AW1267" s="122" t="str">
        <f t="shared" si="216"/>
        <v/>
      </c>
      <c r="AX1267" s="123" t="str">
        <f t="shared" si="217"/>
        <v/>
      </c>
      <c r="AY1267" s="124" t="str">
        <f t="shared" si="218"/>
        <v/>
      </c>
      <c r="AZ1267" s="124" t="str">
        <f t="shared" si="219"/>
        <v/>
      </c>
      <c r="BF1267" s="91"/>
    </row>
    <row r="1268" spans="1:58" s="78" customFormat="1" ht="14.25" x14ac:dyDescent="0.2">
      <c r="A1268" s="6"/>
      <c r="B1268" s="6"/>
      <c r="C1268" s="6"/>
      <c r="D1268" s="3"/>
      <c r="E1268" s="98" t="str">
        <f t="shared" si="215"/>
        <v/>
      </c>
      <c r="F1268" s="117"/>
      <c r="G1268" s="116" t="str">
        <f>IF(E1268="","",IF(Temp!optSeasCoef=0,1,INDEX($C$2:$C$13,IF(MOD(COUNT($E$2:E1268),seas_indx)=0,seas_indx,MOD(COUNT($E$2:E1268),seas_indx)))))</f>
        <v/>
      </c>
      <c r="H1268" s="97" t="str">
        <f>IFERROR(IF(Temp!fhor_indata=1,IF(COUNT($S$2:S1268)&lt;=XobsHor,"in-sample",IF(AND(COUNT($S$2:S1268)&lt;=XobsHor+XfHor,MOD(S1267,XobsHor)&lt;XfHor),"out-sample","")),IF(ISBLANK(F1268),"",IF(COUNT($F$2:F1268)&lt;=XobsHor-XfHor,"in-sample","out-sample"))),"")</f>
        <v/>
      </c>
      <c r="I1268" s="120" t="str">
        <f>IF(AND(ISBLANK(F1267),H1267="in-sample"),"",IF(AND(Temp!fhor_indata=1,H1267="out-sample",H1268="out-sample"),I1267,IF(AND(ISBLANK(F1268),H1267="out-sample"),"",IF(AND(Temp!optSeasCoef=0,Temp!sts_add=1),IF(H1267="in-sample",IF(Q1267=bigT,((pCell/bigT)*F1267)+((1-(pCell/bigT))*(I1267+J1267)),IF(OR(ISBLANK(F1268),COUNT($F$2:F1267)&lt;=pCell),F1267,((pCell/COUNT($F$2:F1267))*F1267)+((1-(pCell/COUNT($F$2:F1267)))*(I1267+J1267)))),I1267),IF(AND(Temp!optSeasCoef=0,Temp!sts_multp=1),IF(H1267="in-sample",IF(Q1267=bigT,((pCell/bigT)*F1267)+((1-(pCell/bigT))*(I1267*J1267)),IF(OR(ISBLANK(F1268),COUNT(F$2:$F1267)&lt;=pCell),F1267,((pCell/COUNT($F$2:F1267))*F1267)+((1-(pCell/COUNT($F$2:F1267)))*(I1267*J1267)))),I1267),IF(Temp!sts_add=1,IF(H1267="in-sample",IF(Q1267=bigT,((pCell/bigT)*AX1267)+((1-(pCell/bigT))*(I1267+J1267)),IF(OR(ISBLANK(F1268),COUNT($AX$2:AX1267)&lt;=pCell),AX1267,((pCell/COUNT($AX$2:AX1267))*AX1267)+((1-(pCell/COUNT($AX$2:AX1267)))*(I1267+J1267)))),I1267),IF(H1267="in-sample",IF(Q1267=bigT,((pCell/bigT)*AX1267)+((1-(pCell/bigT))*(I1267*J1267)),IF(OR(ISBLANK(F1268),COUNT($AX$2:AX1267)&lt;=pCell),AX1267,((pCell/COUNT($AX$2:AX1267))*AX1267)+((1-(pCell/COUNT($AX$2:AX1267)))*(I1267*J1267)))),I1267)))))))</f>
        <v/>
      </c>
      <c r="J1268" s="120" t="str">
        <f>IF(AND(ISBLANK(F1267),H1267="in-sample"),"",IF(AND(Temp!fhor_indata=1,H1267="out-sample",H1268="out-sample"),J1267,IF(AND(ISBLANK(F1268),H1267="out-sample"),"",IF(AND(Temp!optSeasCoef=0,Temp!sts_add=1),IF(H1267="in-sample",IF(Q1267=bigT,((qCell/bigT)*(I1268-I1267))+((1-(qCell/bigT))*J1267),IF(OR(ISBLANK(F1268),COUNT($F$2:F1267)&lt;=qCell),IF(COUNT($F$2:F1267)=1,0,F1267-F1266),((qCell/COUNT($F$2:F1267))*(I1268-I1267))+((1-(qCell/COUNT($F$2:F1267)))*J1267))),J1267),IF(AND(Temp!optSeasCoef=0,Temp!sts_multp=1),IF(H1267="in-sample",IF(Q1267=bigT,((qCell/bigT)*(I1268/I1267))+((1-(qCell/bigT))*J1267),IF(qCell=0,1,IF(OR(ISBLANK(F1268),COUNT($F$2:F1267)&lt;=qCell),IF(COUNT($F$2:F1267)=1,1,F1267/F1266),((qCell/COUNT($F$2:F1267))*(I1268/I1267))+((1-(qCell/COUNT($F$2:F1267)))*J1267)))),J1267),IF(Temp!sts_add=1,IF(H1267="in-sample",IF(Q1267=bigT,((qCell/bigT)*(I1268-I1267))+((1-(qCell/bigT))*J1267),IF(OR(ISBLANK(F1268),COUNT($AX$2:AX1267)&lt;=qCell),IF(COUNT($AX$2:AX1267)=1,0,AX1267-AX1266),((qCell/COUNT($AX$2:AX1267))*(I1268-I1267))+((1-(qCell/COUNT($AX$2:AX1267)))*J1267))),J1267),IF(H1267="in-sample",IF(Q1267=bigT,((qCell/bigT)*(I1268/I1267))+((1-(qCell/bigT))*J1267),IF(qCell=0,1,IF(OR(ISBLANK(F1268),COUNT($AX$2:AX1267)&lt;=qCell),IF(COUNT($AX$2:AX1267)=1,1,AX1267/AX1266),((qCell/COUNT($AX$2:AX1267))*(I1268/I1267))+((1-(qCell/COUNT($AX$2:AX1267)))*J1267)))),J1267)))))))</f>
        <v/>
      </c>
      <c r="K1268" s="120" t="str">
        <f>IF(H1268="","",IF(AND(Temp!optSeasCoef=0,Temp!sts_add=1),IF(H1268="out-sample",I1268+(Q1268*J1268),I1268+J1268),IF(AND(Temp!optSeasCoef=0,Temp!sts_multp=1),IF(H1268="out-sample",I1268*(J1268^Q1268),I1268*J1268),IF(Temp!sts_add=1,IF(H1268="out-sample",(I1268+(Q1268*J1268))*G1268,(I1268+J1268)*G1268),IF(H1268="out-sample",I1268*(J1268^Q1268)*G1268,I1268*J1268*G1268)))))</f>
        <v/>
      </c>
      <c r="L1268" s="116" t="str">
        <f t="shared" si="209"/>
        <v/>
      </c>
      <c r="M1268" s="116" t="str">
        <f t="shared" si="210"/>
        <v/>
      </c>
      <c r="N1268" s="116" t="str">
        <f t="shared" si="211"/>
        <v/>
      </c>
      <c r="O1268" s="116" t="str">
        <f t="shared" si="212"/>
        <v/>
      </c>
      <c r="P1268" s="116" t="str">
        <f t="shared" si="213"/>
        <v/>
      </c>
      <c r="Q1268" s="94" t="str">
        <f>IF(AND(Temp!fhor_indata=1,ISBLANK(F1268),H1267="in-sample"),1,IF(AND(Temp!fhor_indata=1,H1267="out-sample",Q1267&lt;XfHor),Q1267+1,IF(ISBLANK(F1268),"",IF(AND(H1268="out-sample",H1267="in-sample"),1,IF(AND(H1268="out-sample",H1267="out-sample"),Q1267+1,IF(ISNUMBER(Q1267),Q1267+1,1))))))</f>
        <v/>
      </c>
      <c r="R1268" s="94" t="str">
        <f t="shared" si="214"/>
        <v/>
      </c>
      <c r="S1268" s="94" t="str">
        <f>IF(Temp!fhor_indata=1,IF(S1267=XobsHor,1,IF(COUNT($S$2:S1267)&lt;=XobsHor,S1267+1,IF(AND(COUNT($S$2:S1267)&lt;=XobsHor+XfHor,IFERROR(MOD(S1267,XobsHor)&lt;XfHor,FALSE)),S1267+1,""))),IF(ISBLANK(F1268),"",IF(S1267=maxP,1,IF(S1267&lt;maxP,S1267+1,IF(COUNT($S$2:S1268)&lt;=XobsHor,S1267+1,"")))))</f>
        <v/>
      </c>
      <c r="T1268" s="3"/>
      <c r="U1268" s="6"/>
      <c r="V1268" s="6"/>
      <c r="W1268" s="6"/>
      <c r="X1268" s="6"/>
      <c r="Y1268" s="6"/>
      <c r="Z1268" s="6"/>
      <c r="AA1268" s="6"/>
      <c r="AB1268" s="6"/>
      <c r="AC1268" s="6"/>
      <c r="AD1268" s="6"/>
      <c r="AE1268" s="6"/>
      <c r="AF1268" s="6"/>
      <c r="AG1268" s="6"/>
      <c r="AH1268" s="6"/>
      <c r="AI1268" s="6"/>
      <c r="AJ1268" s="6"/>
      <c r="AK1268" s="6"/>
      <c r="AW1268" s="122" t="str">
        <f t="shared" si="216"/>
        <v/>
      </c>
      <c r="AX1268" s="123" t="str">
        <f t="shared" si="217"/>
        <v/>
      </c>
      <c r="AY1268" s="124" t="str">
        <f t="shared" si="218"/>
        <v/>
      </c>
      <c r="AZ1268" s="124" t="str">
        <f t="shared" si="219"/>
        <v/>
      </c>
      <c r="BF1268" s="91"/>
    </row>
    <row r="1269" spans="1:58" s="78" customFormat="1" ht="14.25" x14ac:dyDescent="0.2">
      <c r="A1269" s="6"/>
      <c r="B1269" s="6"/>
      <c r="C1269" s="6"/>
      <c r="D1269" s="3"/>
      <c r="E1269" s="98" t="str">
        <f t="shared" si="215"/>
        <v/>
      </c>
      <c r="F1269" s="117"/>
      <c r="G1269" s="116" t="str">
        <f>IF(E1269="","",IF(Temp!optSeasCoef=0,1,INDEX($C$2:$C$13,IF(MOD(COUNT($E$2:E1269),seas_indx)=0,seas_indx,MOD(COUNT($E$2:E1269),seas_indx)))))</f>
        <v/>
      </c>
      <c r="H1269" s="97" t="str">
        <f>IFERROR(IF(Temp!fhor_indata=1,IF(COUNT($S$2:S1269)&lt;=XobsHor,"in-sample",IF(AND(COUNT($S$2:S1269)&lt;=XobsHor+XfHor,MOD(S1268,XobsHor)&lt;XfHor),"out-sample","")),IF(ISBLANK(F1269),"",IF(COUNT($F$2:F1269)&lt;=XobsHor-XfHor,"in-sample","out-sample"))),"")</f>
        <v/>
      </c>
      <c r="I1269" s="120" t="str">
        <f>IF(AND(ISBLANK(F1268),H1268="in-sample"),"",IF(AND(Temp!fhor_indata=1,H1268="out-sample",H1269="out-sample"),I1268,IF(AND(ISBLANK(F1269),H1268="out-sample"),"",IF(AND(Temp!optSeasCoef=0,Temp!sts_add=1),IF(H1268="in-sample",IF(Q1268=bigT,((pCell/bigT)*F1268)+((1-(pCell/bigT))*(I1268+J1268)),IF(OR(ISBLANK(F1269),COUNT($F$2:F1268)&lt;=pCell),F1268,((pCell/COUNT($F$2:F1268))*F1268)+((1-(pCell/COUNT($F$2:F1268)))*(I1268+J1268)))),I1268),IF(AND(Temp!optSeasCoef=0,Temp!sts_multp=1),IF(H1268="in-sample",IF(Q1268=bigT,((pCell/bigT)*F1268)+((1-(pCell/bigT))*(I1268*J1268)),IF(OR(ISBLANK(F1269),COUNT(F$2:$F1268)&lt;=pCell),F1268,((pCell/COUNT($F$2:F1268))*F1268)+((1-(pCell/COUNT($F$2:F1268)))*(I1268*J1268)))),I1268),IF(Temp!sts_add=1,IF(H1268="in-sample",IF(Q1268=bigT,((pCell/bigT)*AX1268)+((1-(pCell/bigT))*(I1268+J1268)),IF(OR(ISBLANK(F1269),COUNT($AX$2:AX1268)&lt;=pCell),AX1268,((pCell/COUNT($AX$2:AX1268))*AX1268)+((1-(pCell/COUNT($AX$2:AX1268)))*(I1268+J1268)))),I1268),IF(H1268="in-sample",IF(Q1268=bigT,((pCell/bigT)*AX1268)+((1-(pCell/bigT))*(I1268*J1268)),IF(OR(ISBLANK(F1269),COUNT($AX$2:AX1268)&lt;=pCell),AX1268,((pCell/COUNT($AX$2:AX1268))*AX1268)+((1-(pCell/COUNT($AX$2:AX1268)))*(I1268*J1268)))),I1268)))))))</f>
        <v/>
      </c>
      <c r="J1269" s="120" t="str">
        <f>IF(AND(ISBLANK(F1268),H1268="in-sample"),"",IF(AND(Temp!fhor_indata=1,H1268="out-sample",H1269="out-sample"),J1268,IF(AND(ISBLANK(F1269),H1268="out-sample"),"",IF(AND(Temp!optSeasCoef=0,Temp!sts_add=1),IF(H1268="in-sample",IF(Q1268=bigT,((qCell/bigT)*(I1269-I1268))+((1-(qCell/bigT))*J1268),IF(OR(ISBLANK(F1269),COUNT($F$2:F1268)&lt;=qCell),IF(COUNT($F$2:F1268)=1,0,F1268-F1267),((qCell/COUNT($F$2:F1268))*(I1269-I1268))+((1-(qCell/COUNT($F$2:F1268)))*J1268))),J1268),IF(AND(Temp!optSeasCoef=0,Temp!sts_multp=1),IF(H1268="in-sample",IF(Q1268=bigT,((qCell/bigT)*(I1269/I1268))+((1-(qCell/bigT))*J1268),IF(qCell=0,1,IF(OR(ISBLANK(F1269),COUNT($F$2:F1268)&lt;=qCell),IF(COUNT($F$2:F1268)=1,1,F1268/F1267),((qCell/COUNT($F$2:F1268))*(I1269/I1268))+((1-(qCell/COUNT($F$2:F1268)))*J1268)))),J1268),IF(Temp!sts_add=1,IF(H1268="in-sample",IF(Q1268=bigT,((qCell/bigT)*(I1269-I1268))+((1-(qCell/bigT))*J1268),IF(OR(ISBLANK(F1269),COUNT($AX$2:AX1268)&lt;=qCell),IF(COUNT($AX$2:AX1268)=1,0,AX1268-AX1267),((qCell/COUNT($AX$2:AX1268))*(I1269-I1268))+((1-(qCell/COUNT($AX$2:AX1268)))*J1268))),J1268),IF(H1268="in-sample",IF(Q1268=bigT,((qCell/bigT)*(I1269/I1268))+((1-(qCell/bigT))*J1268),IF(qCell=0,1,IF(OR(ISBLANK(F1269),COUNT($AX$2:AX1268)&lt;=qCell),IF(COUNT($AX$2:AX1268)=1,1,AX1268/AX1267),((qCell/COUNT($AX$2:AX1268))*(I1269/I1268))+((1-(qCell/COUNT($AX$2:AX1268)))*J1268)))),J1268)))))))</f>
        <v/>
      </c>
      <c r="K1269" s="120" t="str">
        <f>IF(H1269="","",IF(AND(Temp!optSeasCoef=0,Temp!sts_add=1),IF(H1269="out-sample",I1269+(Q1269*J1269),I1269+J1269),IF(AND(Temp!optSeasCoef=0,Temp!sts_multp=1),IF(H1269="out-sample",I1269*(J1269^Q1269),I1269*J1269),IF(Temp!sts_add=1,IF(H1269="out-sample",(I1269+(Q1269*J1269))*G1269,(I1269+J1269)*G1269),IF(H1269="out-sample",I1269*(J1269^Q1269)*G1269,I1269*J1269*G1269)))))</f>
        <v/>
      </c>
      <c r="L1269" s="116" t="str">
        <f t="shared" si="209"/>
        <v/>
      </c>
      <c r="M1269" s="116" t="str">
        <f t="shared" si="210"/>
        <v/>
      </c>
      <c r="N1269" s="116" t="str">
        <f t="shared" si="211"/>
        <v/>
      </c>
      <c r="O1269" s="116" t="str">
        <f t="shared" si="212"/>
        <v/>
      </c>
      <c r="P1269" s="116" t="str">
        <f t="shared" si="213"/>
        <v/>
      </c>
      <c r="Q1269" s="94" t="str">
        <f>IF(AND(Temp!fhor_indata=1,ISBLANK(F1269),H1268="in-sample"),1,IF(AND(Temp!fhor_indata=1,H1268="out-sample",Q1268&lt;XfHor),Q1268+1,IF(ISBLANK(F1269),"",IF(AND(H1269="out-sample",H1268="in-sample"),1,IF(AND(H1269="out-sample",H1268="out-sample"),Q1268+1,IF(ISNUMBER(Q1268),Q1268+1,1))))))</f>
        <v/>
      </c>
      <c r="R1269" s="94" t="str">
        <f t="shared" si="214"/>
        <v/>
      </c>
      <c r="S1269" s="94" t="str">
        <f>IF(Temp!fhor_indata=1,IF(S1268=XobsHor,1,IF(COUNT($S$2:S1268)&lt;=XobsHor,S1268+1,IF(AND(COUNT($S$2:S1268)&lt;=XobsHor+XfHor,IFERROR(MOD(S1268,XobsHor)&lt;XfHor,FALSE)),S1268+1,""))),IF(ISBLANK(F1269),"",IF(S1268=maxP,1,IF(S1268&lt;maxP,S1268+1,IF(COUNT($S$2:S1269)&lt;=XobsHor,S1268+1,"")))))</f>
        <v/>
      </c>
      <c r="T1269" s="3"/>
      <c r="U1269" s="6"/>
      <c r="V1269" s="6"/>
      <c r="W1269" s="6"/>
      <c r="X1269" s="6"/>
      <c r="Y1269" s="6"/>
      <c r="Z1269" s="6"/>
      <c r="AA1269" s="6"/>
      <c r="AB1269" s="6"/>
      <c r="AC1269" s="6"/>
      <c r="AD1269" s="6"/>
      <c r="AE1269" s="6"/>
      <c r="AF1269" s="6"/>
      <c r="AG1269" s="6"/>
      <c r="AH1269" s="6"/>
      <c r="AI1269" s="6"/>
      <c r="AJ1269" s="6"/>
      <c r="AK1269" s="6"/>
      <c r="AW1269" s="122" t="str">
        <f t="shared" si="216"/>
        <v/>
      </c>
      <c r="AX1269" s="123" t="str">
        <f t="shared" si="217"/>
        <v/>
      </c>
      <c r="AY1269" s="124" t="str">
        <f t="shared" si="218"/>
        <v/>
      </c>
      <c r="AZ1269" s="124" t="str">
        <f t="shared" si="219"/>
        <v/>
      </c>
      <c r="BF1269" s="91"/>
    </row>
    <row r="1270" spans="1:58" s="78" customFormat="1" ht="14.25" x14ac:dyDescent="0.2">
      <c r="A1270" s="6"/>
      <c r="B1270" s="6"/>
      <c r="C1270" s="6"/>
      <c r="D1270" s="3"/>
      <c r="E1270" s="98" t="str">
        <f t="shared" si="215"/>
        <v/>
      </c>
      <c r="F1270" s="117"/>
      <c r="G1270" s="116" t="str">
        <f>IF(E1270="","",IF(Temp!optSeasCoef=0,1,INDEX($C$2:$C$13,IF(MOD(COUNT($E$2:E1270),seas_indx)=0,seas_indx,MOD(COUNT($E$2:E1270),seas_indx)))))</f>
        <v/>
      </c>
      <c r="H1270" s="97" t="str">
        <f>IFERROR(IF(Temp!fhor_indata=1,IF(COUNT($S$2:S1270)&lt;=XobsHor,"in-sample",IF(AND(COUNT($S$2:S1270)&lt;=XobsHor+XfHor,MOD(S1269,XobsHor)&lt;XfHor),"out-sample","")),IF(ISBLANK(F1270),"",IF(COUNT($F$2:F1270)&lt;=XobsHor-XfHor,"in-sample","out-sample"))),"")</f>
        <v/>
      </c>
      <c r="I1270" s="120" t="str">
        <f>IF(AND(ISBLANK(F1269),H1269="in-sample"),"",IF(AND(Temp!fhor_indata=1,H1269="out-sample",H1270="out-sample"),I1269,IF(AND(ISBLANK(F1270),H1269="out-sample"),"",IF(AND(Temp!optSeasCoef=0,Temp!sts_add=1),IF(H1269="in-sample",IF(Q1269=bigT,((pCell/bigT)*F1269)+((1-(pCell/bigT))*(I1269+J1269)),IF(OR(ISBLANK(F1270),COUNT($F$2:F1269)&lt;=pCell),F1269,((pCell/COUNT($F$2:F1269))*F1269)+((1-(pCell/COUNT($F$2:F1269)))*(I1269+J1269)))),I1269),IF(AND(Temp!optSeasCoef=0,Temp!sts_multp=1),IF(H1269="in-sample",IF(Q1269=bigT,((pCell/bigT)*F1269)+((1-(pCell/bigT))*(I1269*J1269)),IF(OR(ISBLANK(F1270),COUNT(F$2:$F1269)&lt;=pCell),F1269,((pCell/COUNT($F$2:F1269))*F1269)+((1-(pCell/COUNT($F$2:F1269)))*(I1269*J1269)))),I1269),IF(Temp!sts_add=1,IF(H1269="in-sample",IF(Q1269=bigT,((pCell/bigT)*AX1269)+((1-(pCell/bigT))*(I1269+J1269)),IF(OR(ISBLANK(F1270),COUNT($AX$2:AX1269)&lt;=pCell),AX1269,((pCell/COUNT($AX$2:AX1269))*AX1269)+((1-(pCell/COUNT($AX$2:AX1269)))*(I1269+J1269)))),I1269),IF(H1269="in-sample",IF(Q1269=bigT,((pCell/bigT)*AX1269)+((1-(pCell/bigT))*(I1269*J1269)),IF(OR(ISBLANK(F1270),COUNT($AX$2:AX1269)&lt;=pCell),AX1269,((pCell/COUNT($AX$2:AX1269))*AX1269)+((1-(pCell/COUNT($AX$2:AX1269)))*(I1269*J1269)))),I1269)))))))</f>
        <v/>
      </c>
      <c r="J1270" s="120" t="str">
        <f>IF(AND(ISBLANK(F1269),H1269="in-sample"),"",IF(AND(Temp!fhor_indata=1,H1269="out-sample",H1270="out-sample"),J1269,IF(AND(ISBLANK(F1270),H1269="out-sample"),"",IF(AND(Temp!optSeasCoef=0,Temp!sts_add=1),IF(H1269="in-sample",IF(Q1269=bigT,((qCell/bigT)*(I1270-I1269))+((1-(qCell/bigT))*J1269),IF(OR(ISBLANK(F1270),COUNT($F$2:F1269)&lt;=qCell),IF(COUNT($F$2:F1269)=1,0,F1269-F1268),((qCell/COUNT($F$2:F1269))*(I1270-I1269))+((1-(qCell/COUNT($F$2:F1269)))*J1269))),J1269),IF(AND(Temp!optSeasCoef=0,Temp!sts_multp=1),IF(H1269="in-sample",IF(Q1269=bigT,((qCell/bigT)*(I1270/I1269))+((1-(qCell/bigT))*J1269),IF(qCell=0,1,IF(OR(ISBLANK(F1270),COUNT($F$2:F1269)&lt;=qCell),IF(COUNT($F$2:F1269)=1,1,F1269/F1268),((qCell/COUNT($F$2:F1269))*(I1270/I1269))+((1-(qCell/COUNT($F$2:F1269)))*J1269)))),J1269),IF(Temp!sts_add=1,IF(H1269="in-sample",IF(Q1269=bigT,((qCell/bigT)*(I1270-I1269))+((1-(qCell/bigT))*J1269),IF(OR(ISBLANK(F1270),COUNT($AX$2:AX1269)&lt;=qCell),IF(COUNT($AX$2:AX1269)=1,0,AX1269-AX1268),((qCell/COUNT($AX$2:AX1269))*(I1270-I1269))+((1-(qCell/COUNT($AX$2:AX1269)))*J1269))),J1269),IF(H1269="in-sample",IF(Q1269=bigT,((qCell/bigT)*(I1270/I1269))+((1-(qCell/bigT))*J1269),IF(qCell=0,1,IF(OR(ISBLANK(F1270),COUNT($AX$2:AX1269)&lt;=qCell),IF(COUNT($AX$2:AX1269)=1,1,AX1269/AX1268),((qCell/COUNT($AX$2:AX1269))*(I1270/I1269))+((1-(qCell/COUNT($AX$2:AX1269)))*J1269)))),J1269)))))))</f>
        <v/>
      </c>
      <c r="K1270" s="120" t="str">
        <f>IF(H1270="","",IF(AND(Temp!optSeasCoef=0,Temp!sts_add=1),IF(H1270="out-sample",I1270+(Q1270*J1270),I1270+J1270),IF(AND(Temp!optSeasCoef=0,Temp!sts_multp=1),IF(H1270="out-sample",I1270*(J1270^Q1270),I1270*J1270),IF(Temp!sts_add=1,IF(H1270="out-sample",(I1270+(Q1270*J1270))*G1270,(I1270+J1270)*G1270),IF(H1270="out-sample",I1270*(J1270^Q1270)*G1270,I1270*J1270*G1270)))))</f>
        <v/>
      </c>
      <c r="L1270" s="116" t="str">
        <f t="shared" si="209"/>
        <v/>
      </c>
      <c r="M1270" s="116" t="str">
        <f t="shared" si="210"/>
        <v/>
      </c>
      <c r="N1270" s="116" t="str">
        <f t="shared" si="211"/>
        <v/>
      </c>
      <c r="O1270" s="116" t="str">
        <f t="shared" si="212"/>
        <v/>
      </c>
      <c r="P1270" s="116" t="str">
        <f t="shared" si="213"/>
        <v/>
      </c>
      <c r="Q1270" s="94" t="str">
        <f>IF(AND(Temp!fhor_indata=1,ISBLANK(F1270),H1269="in-sample"),1,IF(AND(Temp!fhor_indata=1,H1269="out-sample",Q1269&lt;XfHor),Q1269+1,IF(ISBLANK(F1270),"",IF(AND(H1270="out-sample",H1269="in-sample"),1,IF(AND(H1270="out-sample",H1269="out-sample"),Q1269+1,IF(ISNUMBER(Q1269),Q1269+1,1))))))</f>
        <v/>
      </c>
      <c r="R1270" s="94" t="str">
        <f t="shared" si="214"/>
        <v/>
      </c>
      <c r="S1270" s="94" t="str">
        <f>IF(Temp!fhor_indata=1,IF(S1269=XobsHor,1,IF(COUNT($S$2:S1269)&lt;=XobsHor,S1269+1,IF(AND(COUNT($S$2:S1269)&lt;=XobsHor+XfHor,IFERROR(MOD(S1269,XobsHor)&lt;XfHor,FALSE)),S1269+1,""))),IF(ISBLANK(F1270),"",IF(S1269=maxP,1,IF(S1269&lt;maxP,S1269+1,IF(COUNT($S$2:S1270)&lt;=XobsHor,S1269+1,"")))))</f>
        <v/>
      </c>
      <c r="T1270" s="3"/>
      <c r="U1270" s="6"/>
      <c r="V1270" s="6"/>
      <c r="W1270" s="6"/>
      <c r="X1270" s="6"/>
      <c r="Y1270" s="6"/>
      <c r="Z1270" s="6"/>
      <c r="AA1270" s="6"/>
      <c r="AB1270" s="6"/>
      <c r="AC1270" s="6"/>
      <c r="AD1270" s="6"/>
      <c r="AE1270" s="6"/>
      <c r="AF1270" s="6"/>
      <c r="AG1270" s="6"/>
      <c r="AH1270" s="6"/>
      <c r="AI1270" s="6"/>
      <c r="AJ1270" s="6"/>
      <c r="AK1270" s="6"/>
      <c r="AW1270" s="122" t="str">
        <f t="shared" si="216"/>
        <v/>
      </c>
      <c r="AX1270" s="123" t="str">
        <f t="shared" si="217"/>
        <v/>
      </c>
      <c r="AY1270" s="124" t="str">
        <f t="shared" si="218"/>
        <v/>
      </c>
      <c r="AZ1270" s="124" t="str">
        <f t="shared" si="219"/>
        <v/>
      </c>
      <c r="BF1270" s="91"/>
    </row>
    <row r="1271" spans="1:58" s="78" customFormat="1" ht="14.25" x14ac:dyDescent="0.2">
      <c r="A1271" s="6"/>
      <c r="B1271" s="6"/>
      <c r="C1271" s="6"/>
      <c r="D1271" s="3"/>
      <c r="E1271" s="98" t="str">
        <f t="shared" si="215"/>
        <v/>
      </c>
      <c r="F1271" s="117"/>
      <c r="G1271" s="116" t="str">
        <f>IF(E1271="","",IF(Temp!optSeasCoef=0,1,INDEX($C$2:$C$13,IF(MOD(COUNT($E$2:E1271),seas_indx)=0,seas_indx,MOD(COUNT($E$2:E1271),seas_indx)))))</f>
        <v/>
      </c>
      <c r="H1271" s="97" t="str">
        <f>IFERROR(IF(Temp!fhor_indata=1,IF(COUNT($S$2:S1271)&lt;=XobsHor,"in-sample",IF(AND(COUNT($S$2:S1271)&lt;=XobsHor+XfHor,MOD(S1270,XobsHor)&lt;XfHor),"out-sample","")),IF(ISBLANK(F1271),"",IF(COUNT($F$2:F1271)&lt;=XobsHor-XfHor,"in-sample","out-sample"))),"")</f>
        <v/>
      </c>
      <c r="I1271" s="120" t="str">
        <f>IF(AND(ISBLANK(F1270),H1270="in-sample"),"",IF(AND(Temp!fhor_indata=1,H1270="out-sample",H1271="out-sample"),I1270,IF(AND(ISBLANK(F1271),H1270="out-sample"),"",IF(AND(Temp!optSeasCoef=0,Temp!sts_add=1),IF(H1270="in-sample",IF(Q1270=bigT,((pCell/bigT)*F1270)+((1-(pCell/bigT))*(I1270+J1270)),IF(OR(ISBLANK(F1271),COUNT($F$2:F1270)&lt;=pCell),F1270,((pCell/COUNT($F$2:F1270))*F1270)+((1-(pCell/COUNT($F$2:F1270)))*(I1270+J1270)))),I1270),IF(AND(Temp!optSeasCoef=0,Temp!sts_multp=1),IF(H1270="in-sample",IF(Q1270=bigT,((pCell/bigT)*F1270)+((1-(pCell/bigT))*(I1270*J1270)),IF(OR(ISBLANK(F1271),COUNT(F$2:$F1270)&lt;=pCell),F1270,((pCell/COUNT($F$2:F1270))*F1270)+((1-(pCell/COUNT($F$2:F1270)))*(I1270*J1270)))),I1270),IF(Temp!sts_add=1,IF(H1270="in-sample",IF(Q1270=bigT,((pCell/bigT)*AX1270)+((1-(pCell/bigT))*(I1270+J1270)),IF(OR(ISBLANK(F1271),COUNT($AX$2:AX1270)&lt;=pCell),AX1270,((pCell/COUNT($AX$2:AX1270))*AX1270)+((1-(pCell/COUNT($AX$2:AX1270)))*(I1270+J1270)))),I1270),IF(H1270="in-sample",IF(Q1270=bigT,((pCell/bigT)*AX1270)+((1-(pCell/bigT))*(I1270*J1270)),IF(OR(ISBLANK(F1271),COUNT($AX$2:AX1270)&lt;=pCell),AX1270,((pCell/COUNT($AX$2:AX1270))*AX1270)+((1-(pCell/COUNT($AX$2:AX1270)))*(I1270*J1270)))),I1270)))))))</f>
        <v/>
      </c>
      <c r="J1271" s="120" t="str">
        <f>IF(AND(ISBLANK(F1270),H1270="in-sample"),"",IF(AND(Temp!fhor_indata=1,H1270="out-sample",H1271="out-sample"),J1270,IF(AND(ISBLANK(F1271),H1270="out-sample"),"",IF(AND(Temp!optSeasCoef=0,Temp!sts_add=1),IF(H1270="in-sample",IF(Q1270=bigT,((qCell/bigT)*(I1271-I1270))+((1-(qCell/bigT))*J1270),IF(OR(ISBLANK(F1271),COUNT($F$2:F1270)&lt;=qCell),IF(COUNT($F$2:F1270)=1,0,F1270-F1269),((qCell/COUNT($F$2:F1270))*(I1271-I1270))+((1-(qCell/COUNT($F$2:F1270)))*J1270))),J1270),IF(AND(Temp!optSeasCoef=0,Temp!sts_multp=1),IF(H1270="in-sample",IF(Q1270=bigT,((qCell/bigT)*(I1271/I1270))+((1-(qCell/bigT))*J1270),IF(qCell=0,1,IF(OR(ISBLANK(F1271),COUNT($F$2:F1270)&lt;=qCell),IF(COUNT($F$2:F1270)=1,1,F1270/F1269),((qCell/COUNT($F$2:F1270))*(I1271/I1270))+((1-(qCell/COUNT($F$2:F1270)))*J1270)))),J1270),IF(Temp!sts_add=1,IF(H1270="in-sample",IF(Q1270=bigT,((qCell/bigT)*(I1271-I1270))+((1-(qCell/bigT))*J1270),IF(OR(ISBLANK(F1271),COUNT($AX$2:AX1270)&lt;=qCell),IF(COUNT($AX$2:AX1270)=1,0,AX1270-AX1269),((qCell/COUNT($AX$2:AX1270))*(I1271-I1270))+((1-(qCell/COUNT($AX$2:AX1270)))*J1270))),J1270),IF(H1270="in-sample",IF(Q1270=bigT,((qCell/bigT)*(I1271/I1270))+((1-(qCell/bigT))*J1270),IF(qCell=0,1,IF(OR(ISBLANK(F1271),COUNT($AX$2:AX1270)&lt;=qCell),IF(COUNT($AX$2:AX1270)=1,1,AX1270/AX1269),((qCell/COUNT($AX$2:AX1270))*(I1271/I1270))+((1-(qCell/COUNT($AX$2:AX1270)))*J1270)))),J1270)))))))</f>
        <v/>
      </c>
      <c r="K1271" s="120" t="str">
        <f>IF(H1271="","",IF(AND(Temp!optSeasCoef=0,Temp!sts_add=1),IF(H1271="out-sample",I1271+(Q1271*J1271),I1271+J1271),IF(AND(Temp!optSeasCoef=0,Temp!sts_multp=1),IF(H1271="out-sample",I1271*(J1271^Q1271),I1271*J1271),IF(Temp!sts_add=1,IF(H1271="out-sample",(I1271+(Q1271*J1271))*G1271,(I1271+J1271)*G1271),IF(H1271="out-sample",I1271*(J1271^Q1271)*G1271,I1271*J1271*G1271)))))</f>
        <v/>
      </c>
      <c r="L1271" s="116" t="str">
        <f t="shared" si="209"/>
        <v/>
      </c>
      <c r="M1271" s="116" t="str">
        <f t="shared" si="210"/>
        <v/>
      </c>
      <c r="N1271" s="116" t="str">
        <f t="shared" si="211"/>
        <v/>
      </c>
      <c r="O1271" s="116" t="str">
        <f t="shared" si="212"/>
        <v/>
      </c>
      <c r="P1271" s="116" t="str">
        <f t="shared" si="213"/>
        <v/>
      </c>
      <c r="Q1271" s="94" t="str">
        <f>IF(AND(Temp!fhor_indata=1,ISBLANK(F1271),H1270="in-sample"),1,IF(AND(Temp!fhor_indata=1,H1270="out-sample",Q1270&lt;XfHor),Q1270+1,IF(ISBLANK(F1271),"",IF(AND(H1271="out-sample",H1270="in-sample"),1,IF(AND(H1271="out-sample",H1270="out-sample"),Q1270+1,IF(ISNUMBER(Q1270),Q1270+1,1))))))</f>
        <v/>
      </c>
      <c r="R1271" s="94" t="str">
        <f t="shared" si="214"/>
        <v/>
      </c>
      <c r="S1271" s="94" t="str">
        <f>IF(Temp!fhor_indata=1,IF(S1270=XobsHor,1,IF(COUNT($S$2:S1270)&lt;=XobsHor,S1270+1,IF(AND(COUNT($S$2:S1270)&lt;=XobsHor+XfHor,IFERROR(MOD(S1270,XobsHor)&lt;XfHor,FALSE)),S1270+1,""))),IF(ISBLANK(F1271),"",IF(S1270=maxP,1,IF(S1270&lt;maxP,S1270+1,IF(COUNT($S$2:S1271)&lt;=XobsHor,S1270+1,"")))))</f>
        <v/>
      </c>
      <c r="T1271" s="3"/>
      <c r="U1271" s="6"/>
      <c r="V1271" s="6"/>
      <c r="W1271" s="6"/>
      <c r="X1271" s="6"/>
      <c r="Y1271" s="6"/>
      <c r="Z1271" s="6"/>
      <c r="AA1271" s="6"/>
      <c r="AB1271" s="6"/>
      <c r="AC1271" s="6"/>
      <c r="AD1271" s="6"/>
      <c r="AE1271" s="6"/>
      <c r="AF1271" s="6"/>
      <c r="AG1271" s="6"/>
      <c r="AH1271" s="6"/>
      <c r="AI1271" s="6"/>
      <c r="AJ1271" s="6"/>
      <c r="AK1271" s="6"/>
      <c r="AW1271" s="122" t="str">
        <f t="shared" si="216"/>
        <v/>
      </c>
      <c r="AX1271" s="123" t="str">
        <f t="shared" si="217"/>
        <v/>
      </c>
      <c r="AY1271" s="124" t="str">
        <f t="shared" si="218"/>
        <v/>
      </c>
      <c r="AZ1271" s="124" t="str">
        <f t="shared" si="219"/>
        <v/>
      </c>
      <c r="BF1271" s="91"/>
    </row>
    <row r="1272" spans="1:58" s="78" customFormat="1" ht="14.25" x14ac:dyDescent="0.2">
      <c r="A1272" s="6"/>
      <c r="B1272" s="6"/>
      <c r="C1272" s="6"/>
      <c r="D1272" s="3"/>
      <c r="E1272" s="98" t="str">
        <f t="shared" si="215"/>
        <v/>
      </c>
      <c r="F1272" s="117"/>
      <c r="G1272" s="116" t="str">
        <f>IF(E1272="","",IF(Temp!optSeasCoef=0,1,INDEX($C$2:$C$13,IF(MOD(COUNT($E$2:E1272),seas_indx)=0,seas_indx,MOD(COUNT($E$2:E1272),seas_indx)))))</f>
        <v/>
      </c>
      <c r="H1272" s="97" t="str">
        <f>IFERROR(IF(Temp!fhor_indata=1,IF(COUNT($S$2:S1272)&lt;=XobsHor,"in-sample",IF(AND(COUNT($S$2:S1272)&lt;=XobsHor+XfHor,MOD(S1271,XobsHor)&lt;XfHor),"out-sample","")),IF(ISBLANK(F1272),"",IF(COUNT($F$2:F1272)&lt;=XobsHor-XfHor,"in-sample","out-sample"))),"")</f>
        <v/>
      </c>
      <c r="I1272" s="120" t="str">
        <f>IF(AND(ISBLANK(F1271),H1271="in-sample"),"",IF(AND(Temp!fhor_indata=1,H1271="out-sample",H1272="out-sample"),I1271,IF(AND(ISBLANK(F1272),H1271="out-sample"),"",IF(AND(Temp!optSeasCoef=0,Temp!sts_add=1),IF(H1271="in-sample",IF(Q1271=bigT,((pCell/bigT)*F1271)+((1-(pCell/bigT))*(I1271+J1271)),IF(OR(ISBLANK(F1272),COUNT($F$2:F1271)&lt;=pCell),F1271,((pCell/COUNT($F$2:F1271))*F1271)+((1-(pCell/COUNT($F$2:F1271)))*(I1271+J1271)))),I1271),IF(AND(Temp!optSeasCoef=0,Temp!sts_multp=1),IF(H1271="in-sample",IF(Q1271=bigT,((pCell/bigT)*F1271)+((1-(pCell/bigT))*(I1271*J1271)),IF(OR(ISBLANK(F1272),COUNT(F$2:$F1271)&lt;=pCell),F1271,((pCell/COUNT($F$2:F1271))*F1271)+((1-(pCell/COUNT($F$2:F1271)))*(I1271*J1271)))),I1271),IF(Temp!sts_add=1,IF(H1271="in-sample",IF(Q1271=bigT,((pCell/bigT)*AX1271)+((1-(pCell/bigT))*(I1271+J1271)),IF(OR(ISBLANK(F1272),COUNT($AX$2:AX1271)&lt;=pCell),AX1271,((pCell/COUNT($AX$2:AX1271))*AX1271)+((1-(pCell/COUNT($AX$2:AX1271)))*(I1271+J1271)))),I1271),IF(H1271="in-sample",IF(Q1271=bigT,((pCell/bigT)*AX1271)+((1-(pCell/bigT))*(I1271*J1271)),IF(OR(ISBLANK(F1272),COUNT($AX$2:AX1271)&lt;=pCell),AX1271,((pCell/COUNT($AX$2:AX1271))*AX1271)+((1-(pCell/COUNT($AX$2:AX1271)))*(I1271*J1271)))),I1271)))))))</f>
        <v/>
      </c>
      <c r="J1272" s="120" t="str">
        <f>IF(AND(ISBLANK(F1271),H1271="in-sample"),"",IF(AND(Temp!fhor_indata=1,H1271="out-sample",H1272="out-sample"),J1271,IF(AND(ISBLANK(F1272),H1271="out-sample"),"",IF(AND(Temp!optSeasCoef=0,Temp!sts_add=1),IF(H1271="in-sample",IF(Q1271=bigT,((qCell/bigT)*(I1272-I1271))+((1-(qCell/bigT))*J1271),IF(OR(ISBLANK(F1272),COUNT($F$2:F1271)&lt;=qCell),IF(COUNT($F$2:F1271)=1,0,F1271-F1270),((qCell/COUNT($F$2:F1271))*(I1272-I1271))+((1-(qCell/COUNT($F$2:F1271)))*J1271))),J1271),IF(AND(Temp!optSeasCoef=0,Temp!sts_multp=1),IF(H1271="in-sample",IF(Q1271=bigT,((qCell/bigT)*(I1272/I1271))+((1-(qCell/bigT))*J1271),IF(qCell=0,1,IF(OR(ISBLANK(F1272),COUNT($F$2:F1271)&lt;=qCell),IF(COUNT($F$2:F1271)=1,1,F1271/F1270),((qCell/COUNT($F$2:F1271))*(I1272/I1271))+((1-(qCell/COUNT($F$2:F1271)))*J1271)))),J1271),IF(Temp!sts_add=1,IF(H1271="in-sample",IF(Q1271=bigT,((qCell/bigT)*(I1272-I1271))+((1-(qCell/bigT))*J1271),IF(OR(ISBLANK(F1272),COUNT($AX$2:AX1271)&lt;=qCell),IF(COUNT($AX$2:AX1271)=1,0,AX1271-AX1270),((qCell/COUNT($AX$2:AX1271))*(I1272-I1271))+((1-(qCell/COUNT($AX$2:AX1271)))*J1271))),J1271),IF(H1271="in-sample",IF(Q1271=bigT,((qCell/bigT)*(I1272/I1271))+((1-(qCell/bigT))*J1271),IF(qCell=0,1,IF(OR(ISBLANK(F1272),COUNT($AX$2:AX1271)&lt;=qCell),IF(COUNT($AX$2:AX1271)=1,1,AX1271/AX1270),((qCell/COUNT($AX$2:AX1271))*(I1272/I1271))+((1-(qCell/COUNT($AX$2:AX1271)))*J1271)))),J1271)))))))</f>
        <v/>
      </c>
      <c r="K1272" s="120" t="str">
        <f>IF(H1272="","",IF(AND(Temp!optSeasCoef=0,Temp!sts_add=1),IF(H1272="out-sample",I1272+(Q1272*J1272),I1272+J1272),IF(AND(Temp!optSeasCoef=0,Temp!sts_multp=1),IF(H1272="out-sample",I1272*(J1272^Q1272),I1272*J1272),IF(Temp!sts_add=1,IF(H1272="out-sample",(I1272+(Q1272*J1272))*G1272,(I1272+J1272)*G1272),IF(H1272="out-sample",I1272*(J1272^Q1272)*G1272,I1272*J1272*G1272)))))</f>
        <v/>
      </c>
      <c r="L1272" s="116" t="str">
        <f t="shared" si="209"/>
        <v/>
      </c>
      <c r="M1272" s="116" t="str">
        <f t="shared" si="210"/>
        <v/>
      </c>
      <c r="N1272" s="116" t="str">
        <f t="shared" si="211"/>
        <v/>
      </c>
      <c r="O1272" s="116" t="str">
        <f t="shared" si="212"/>
        <v/>
      </c>
      <c r="P1272" s="116" t="str">
        <f t="shared" si="213"/>
        <v/>
      </c>
      <c r="Q1272" s="94" t="str">
        <f>IF(AND(Temp!fhor_indata=1,ISBLANK(F1272),H1271="in-sample"),1,IF(AND(Temp!fhor_indata=1,H1271="out-sample",Q1271&lt;XfHor),Q1271+1,IF(ISBLANK(F1272),"",IF(AND(H1272="out-sample",H1271="in-sample"),1,IF(AND(H1272="out-sample",H1271="out-sample"),Q1271+1,IF(ISNUMBER(Q1271),Q1271+1,1))))))</f>
        <v/>
      </c>
      <c r="R1272" s="94" t="str">
        <f t="shared" si="214"/>
        <v/>
      </c>
      <c r="S1272" s="94" t="str">
        <f>IF(Temp!fhor_indata=1,IF(S1271=XobsHor,1,IF(COUNT($S$2:S1271)&lt;=XobsHor,S1271+1,IF(AND(COUNT($S$2:S1271)&lt;=XobsHor+XfHor,IFERROR(MOD(S1271,XobsHor)&lt;XfHor,FALSE)),S1271+1,""))),IF(ISBLANK(F1272),"",IF(S1271=maxP,1,IF(S1271&lt;maxP,S1271+1,IF(COUNT($S$2:S1272)&lt;=XobsHor,S1271+1,"")))))</f>
        <v/>
      </c>
      <c r="T1272" s="3"/>
      <c r="U1272" s="6"/>
      <c r="V1272" s="6"/>
      <c r="W1272" s="6"/>
      <c r="X1272" s="6"/>
      <c r="Y1272" s="6"/>
      <c r="Z1272" s="6"/>
      <c r="AA1272" s="6"/>
      <c r="AB1272" s="6"/>
      <c r="AC1272" s="6"/>
      <c r="AD1272" s="6"/>
      <c r="AE1272" s="6"/>
      <c r="AF1272" s="6"/>
      <c r="AG1272" s="6"/>
      <c r="AH1272" s="6"/>
      <c r="AI1272" s="6"/>
      <c r="AJ1272" s="6"/>
      <c r="AK1272" s="6"/>
      <c r="AW1272" s="122" t="str">
        <f t="shared" si="216"/>
        <v/>
      </c>
      <c r="AX1272" s="123" t="str">
        <f t="shared" si="217"/>
        <v/>
      </c>
      <c r="AY1272" s="124" t="str">
        <f t="shared" si="218"/>
        <v/>
      </c>
      <c r="AZ1272" s="124" t="str">
        <f t="shared" si="219"/>
        <v/>
      </c>
      <c r="BF1272" s="91"/>
    </row>
    <row r="1273" spans="1:58" s="78" customFormat="1" ht="14.25" x14ac:dyDescent="0.2">
      <c r="A1273" s="6"/>
      <c r="B1273" s="6"/>
      <c r="C1273" s="6"/>
      <c r="D1273" s="3"/>
      <c r="E1273" s="98" t="str">
        <f t="shared" si="215"/>
        <v/>
      </c>
      <c r="F1273" s="117"/>
      <c r="G1273" s="116" t="str">
        <f>IF(E1273="","",IF(Temp!optSeasCoef=0,1,INDEX($C$2:$C$13,IF(MOD(COUNT($E$2:E1273),seas_indx)=0,seas_indx,MOD(COUNT($E$2:E1273),seas_indx)))))</f>
        <v/>
      </c>
      <c r="H1273" s="97" t="str">
        <f>IFERROR(IF(Temp!fhor_indata=1,IF(COUNT($S$2:S1273)&lt;=XobsHor,"in-sample",IF(AND(COUNT($S$2:S1273)&lt;=XobsHor+XfHor,MOD(S1272,XobsHor)&lt;XfHor),"out-sample","")),IF(ISBLANK(F1273),"",IF(COUNT($F$2:F1273)&lt;=XobsHor-XfHor,"in-sample","out-sample"))),"")</f>
        <v/>
      </c>
      <c r="I1273" s="120" t="str">
        <f>IF(AND(ISBLANK(F1272),H1272="in-sample"),"",IF(AND(Temp!fhor_indata=1,H1272="out-sample",H1273="out-sample"),I1272,IF(AND(ISBLANK(F1273),H1272="out-sample"),"",IF(AND(Temp!optSeasCoef=0,Temp!sts_add=1),IF(H1272="in-sample",IF(Q1272=bigT,((pCell/bigT)*F1272)+((1-(pCell/bigT))*(I1272+J1272)),IF(OR(ISBLANK(F1273),COUNT($F$2:F1272)&lt;=pCell),F1272,((pCell/COUNT($F$2:F1272))*F1272)+((1-(pCell/COUNT($F$2:F1272)))*(I1272+J1272)))),I1272),IF(AND(Temp!optSeasCoef=0,Temp!sts_multp=1),IF(H1272="in-sample",IF(Q1272=bigT,((pCell/bigT)*F1272)+((1-(pCell/bigT))*(I1272*J1272)),IF(OR(ISBLANK(F1273),COUNT(F$2:$F1272)&lt;=pCell),F1272,((pCell/COUNT($F$2:F1272))*F1272)+((1-(pCell/COUNT($F$2:F1272)))*(I1272*J1272)))),I1272),IF(Temp!sts_add=1,IF(H1272="in-sample",IF(Q1272=bigT,((pCell/bigT)*AX1272)+((1-(pCell/bigT))*(I1272+J1272)),IF(OR(ISBLANK(F1273),COUNT($AX$2:AX1272)&lt;=pCell),AX1272,((pCell/COUNT($AX$2:AX1272))*AX1272)+((1-(pCell/COUNT($AX$2:AX1272)))*(I1272+J1272)))),I1272),IF(H1272="in-sample",IF(Q1272=bigT,((pCell/bigT)*AX1272)+((1-(pCell/bigT))*(I1272*J1272)),IF(OR(ISBLANK(F1273),COUNT($AX$2:AX1272)&lt;=pCell),AX1272,((pCell/COUNT($AX$2:AX1272))*AX1272)+((1-(pCell/COUNT($AX$2:AX1272)))*(I1272*J1272)))),I1272)))))))</f>
        <v/>
      </c>
      <c r="J1273" s="120" t="str">
        <f>IF(AND(ISBLANK(F1272),H1272="in-sample"),"",IF(AND(Temp!fhor_indata=1,H1272="out-sample",H1273="out-sample"),J1272,IF(AND(ISBLANK(F1273),H1272="out-sample"),"",IF(AND(Temp!optSeasCoef=0,Temp!sts_add=1),IF(H1272="in-sample",IF(Q1272=bigT,((qCell/bigT)*(I1273-I1272))+((1-(qCell/bigT))*J1272),IF(OR(ISBLANK(F1273),COUNT($F$2:F1272)&lt;=qCell),IF(COUNT($F$2:F1272)=1,0,F1272-F1271),((qCell/COUNT($F$2:F1272))*(I1273-I1272))+((1-(qCell/COUNT($F$2:F1272)))*J1272))),J1272),IF(AND(Temp!optSeasCoef=0,Temp!sts_multp=1),IF(H1272="in-sample",IF(Q1272=bigT,((qCell/bigT)*(I1273/I1272))+((1-(qCell/bigT))*J1272),IF(qCell=0,1,IF(OR(ISBLANK(F1273),COUNT($F$2:F1272)&lt;=qCell),IF(COUNT($F$2:F1272)=1,1,F1272/F1271),((qCell/COUNT($F$2:F1272))*(I1273/I1272))+((1-(qCell/COUNT($F$2:F1272)))*J1272)))),J1272),IF(Temp!sts_add=1,IF(H1272="in-sample",IF(Q1272=bigT,((qCell/bigT)*(I1273-I1272))+((1-(qCell/bigT))*J1272),IF(OR(ISBLANK(F1273),COUNT($AX$2:AX1272)&lt;=qCell),IF(COUNT($AX$2:AX1272)=1,0,AX1272-AX1271),((qCell/COUNT($AX$2:AX1272))*(I1273-I1272))+((1-(qCell/COUNT($AX$2:AX1272)))*J1272))),J1272),IF(H1272="in-sample",IF(Q1272=bigT,((qCell/bigT)*(I1273/I1272))+((1-(qCell/bigT))*J1272),IF(qCell=0,1,IF(OR(ISBLANK(F1273),COUNT($AX$2:AX1272)&lt;=qCell),IF(COUNT($AX$2:AX1272)=1,1,AX1272/AX1271),((qCell/COUNT($AX$2:AX1272))*(I1273/I1272))+((1-(qCell/COUNT($AX$2:AX1272)))*J1272)))),J1272)))))))</f>
        <v/>
      </c>
      <c r="K1273" s="120" t="str">
        <f>IF(H1273="","",IF(AND(Temp!optSeasCoef=0,Temp!sts_add=1),IF(H1273="out-sample",I1273+(Q1273*J1273),I1273+J1273),IF(AND(Temp!optSeasCoef=0,Temp!sts_multp=1),IF(H1273="out-sample",I1273*(J1273^Q1273),I1273*J1273),IF(Temp!sts_add=1,IF(H1273="out-sample",(I1273+(Q1273*J1273))*G1273,(I1273+J1273)*G1273),IF(H1273="out-sample",I1273*(J1273^Q1273)*G1273,I1273*J1273*G1273)))))</f>
        <v/>
      </c>
      <c r="L1273" s="116" t="str">
        <f t="shared" si="209"/>
        <v/>
      </c>
      <c r="M1273" s="116" t="str">
        <f t="shared" si="210"/>
        <v/>
      </c>
      <c r="N1273" s="116" t="str">
        <f t="shared" si="211"/>
        <v/>
      </c>
      <c r="O1273" s="116" t="str">
        <f t="shared" si="212"/>
        <v/>
      </c>
      <c r="P1273" s="116" t="str">
        <f t="shared" si="213"/>
        <v/>
      </c>
      <c r="Q1273" s="94" t="str">
        <f>IF(AND(Temp!fhor_indata=1,ISBLANK(F1273),H1272="in-sample"),1,IF(AND(Temp!fhor_indata=1,H1272="out-sample",Q1272&lt;XfHor),Q1272+1,IF(ISBLANK(F1273),"",IF(AND(H1273="out-sample",H1272="in-sample"),1,IF(AND(H1273="out-sample",H1272="out-sample"),Q1272+1,IF(ISNUMBER(Q1272),Q1272+1,1))))))</f>
        <v/>
      </c>
      <c r="R1273" s="94" t="str">
        <f t="shared" si="214"/>
        <v/>
      </c>
      <c r="S1273" s="94" t="str">
        <f>IF(Temp!fhor_indata=1,IF(S1272=XobsHor,1,IF(COUNT($S$2:S1272)&lt;=XobsHor,S1272+1,IF(AND(COUNT($S$2:S1272)&lt;=XobsHor+XfHor,IFERROR(MOD(S1272,XobsHor)&lt;XfHor,FALSE)),S1272+1,""))),IF(ISBLANK(F1273),"",IF(S1272=maxP,1,IF(S1272&lt;maxP,S1272+1,IF(COUNT($S$2:S1273)&lt;=XobsHor,S1272+1,"")))))</f>
        <v/>
      </c>
      <c r="T1273" s="3"/>
      <c r="U1273" s="6"/>
      <c r="V1273" s="6"/>
      <c r="W1273" s="6"/>
      <c r="X1273" s="6"/>
      <c r="Y1273" s="6"/>
      <c r="Z1273" s="6"/>
      <c r="AA1273" s="6"/>
      <c r="AB1273" s="6"/>
      <c r="AC1273" s="6"/>
      <c r="AD1273" s="6"/>
      <c r="AE1273" s="6"/>
      <c r="AF1273" s="6"/>
      <c r="AG1273" s="6"/>
      <c r="AH1273" s="6"/>
      <c r="AI1273" s="6"/>
      <c r="AJ1273" s="6"/>
      <c r="AK1273" s="6"/>
      <c r="AW1273" s="122" t="str">
        <f t="shared" si="216"/>
        <v/>
      </c>
      <c r="AX1273" s="123" t="str">
        <f t="shared" si="217"/>
        <v/>
      </c>
      <c r="AY1273" s="124" t="str">
        <f t="shared" si="218"/>
        <v/>
      </c>
      <c r="AZ1273" s="124" t="str">
        <f t="shared" si="219"/>
        <v/>
      </c>
      <c r="BF1273" s="91"/>
    </row>
    <row r="1274" spans="1:58" s="78" customFormat="1" ht="14.25" x14ac:dyDescent="0.2">
      <c r="A1274" s="6"/>
      <c r="B1274" s="6"/>
      <c r="C1274" s="6"/>
      <c r="D1274" s="3"/>
      <c r="E1274" s="98" t="str">
        <f t="shared" si="215"/>
        <v/>
      </c>
      <c r="F1274" s="117"/>
      <c r="G1274" s="116" t="str">
        <f>IF(E1274="","",IF(Temp!optSeasCoef=0,1,INDEX($C$2:$C$13,IF(MOD(COUNT($E$2:E1274),seas_indx)=0,seas_indx,MOD(COUNT($E$2:E1274),seas_indx)))))</f>
        <v/>
      </c>
      <c r="H1274" s="97" t="str">
        <f>IFERROR(IF(Temp!fhor_indata=1,IF(COUNT($S$2:S1274)&lt;=XobsHor,"in-sample",IF(AND(COUNT($S$2:S1274)&lt;=XobsHor+XfHor,MOD(S1273,XobsHor)&lt;XfHor),"out-sample","")),IF(ISBLANK(F1274),"",IF(COUNT($F$2:F1274)&lt;=XobsHor-XfHor,"in-sample","out-sample"))),"")</f>
        <v/>
      </c>
      <c r="I1274" s="120" t="str">
        <f>IF(AND(ISBLANK(F1273),H1273="in-sample"),"",IF(AND(Temp!fhor_indata=1,H1273="out-sample",H1274="out-sample"),I1273,IF(AND(ISBLANK(F1274),H1273="out-sample"),"",IF(AND(Temp!optSeasCoef=0,Temp!sts_add=1),IF(H1273="in-sample",IF(Q1273=bigT,((pCell/bigT)*F1273)+((1-(pCell/bigT))*(I1273+J1273)),IF(OR(ISBLANK(F1274),COUNT($F$2:F1273)&lt;=pCell),F1273,((pCell/COUNT($F$2:F1273))*F1273)+((1-(pCell/COUNT($F$2:F1273)))*(I1273+J1273)))),I1273),IF(AND(Temp!optSeasCoef=0,Temp!sts_multp=1),IF(H1273="in-sample",IF(Q1273=bigT,((pCell/bigT)*F1273)+((1-(pCell/bigT))*(I1273*J1273)),IF(OR(ISBLANK(F1274),COUNT(F$2:$F1273)&lt;=pCell),F1273,((pCell/COUNT($F$2:F1273))*F1273)+((1-(pCell/COUNT($F$2:F1273)))*(I1273*J1273)))),I1273),IF(Temp!sts_add=1,IF(H1273="in-sample",IF(Q1273=bigT,((pCell/bigT)*AX1273)+((1-(pCell/bigT))*(I1273+J1273)),IF(OR(ISBLANK(F1274),COUNT($AX$2:AX1273)&lt;=pCell),AX1273,((pCell/COUNT($AX$2:AX1273))*AX1273)+((1-(pCell/COUNT($AX$2:AX1273)))*(I1273+J1273)))),I1273),IF(H1273="in-sample",IF(Q1273=bigT,((pCell/bigT)*AX1273)+((1-(pCell/bigT))*(I1273*J1273)),IF(OR(ISBLANK(F1274),COUNT($AX$2:AX1273)&lt;=pCell),AX1273,((pCell/COUNT($AX$2:AX1273))*AX1273)+((1-(pCell/COUNT($AX$2:AX1273)))*(I1273*J1273)))),I1273)))))))</f>
        <v/>
      </c>
      <c r="J1274" s="120" t="str">
        <f>IF(AND(ISBLANK(F1273),H1273="in-sample"),"",IF(AND(Temp!fhor_indata=1,H1273="out-sample",H1274="out-sample"),J1273,IF(AND(ISBLANK(F1274),H1273="out-sample"),"",IF(AND(Temp!optSeasCoef=0,Temp!sts_add=1),IF(H1273="in-sample",IF(Q1273=bigT,((qCell/bigT)*(I1274-I1273))+((1-(qCell/bigT))*J1273),IF(OR(ISBLANK(F1274),COUNT($F$2:F1273)&lt;=qCell),IF(COUNT($F$2:F1273)=1,0,F1273-F1272),((qCell/COUNT($F$2:F1273))*(I1274-I1273))+((1-(qCell/COUNT($F$2:F1273)))*J1273))),J1273),IF(AND(Temp!optSeasCoef=0,Temp!sts_multp=1),IF(H1273="in-sample",IF(Q1273=bigT,((qCell/bigT)*(I1274/I1273))+((1-(qCell/bigT))*J1273),IF(qCell=0,1,IF(OR(ISBLANK(F1274),COUNT($F$2:F1273)&lt;=qCell),IF(COUNT($F$2:F1273)=1,1,F1273/F1272),((qCell/COUNT($F$2:F1273))*(I1274/I1273))+((1-(qCell/COUNT($F$2:F1273)))*J1273)))),J1273),IF(Temp!sts_add=1,IF(H1273="in-sample",IF(Q1273=bigT,((qCell/bigT)*(I1274-I1273))+((1-(qCell/bigT))*J1273),IF(OR(ISBLANK(F1274),COUNT($AX$2:AX1273)&lt;=qCell),IF(COUNT($AX$2:AX1273)=1,0,AX1273-AX1272),((qCell/COUNT($AX$2:AX1273))*(I1274-I1273))+((1-(qCell/COUNT($AX$2:AX1273)))*J1273))),J1273),IF(H1273="in-sample",IF(Q1273=bigT,((qCell/bigT)*(I1274/I1273))+((1-(qCell/bigT))*J1273),IF(qCell=0,1,IF(OR(ISBLANK(F1274),COUNT($AX$2:AX1273)&lt;=qCell),IF(COUNT($AX$2:AX1273)=1,1,AX1273/AX1272),((qCell/COUNT($AX$2:AX1273))*(I1274/I1273))+((1-(qCell/COUNT($AX$2:AX1273)))*J1273)))),J1273)))))))</f>
        <v/>
      </c>
      <c r="K1274" s="120" t="str">
        <f>IF(H1274="","",IF(AND(Temp!optSeasCoef=0,Temp!sts_add=1),IF(H1274="out-sample",I1274+(Q1274*J1274),I1274+J1274),IF(AND(Temp!optSeasCoef=0,Temp!sts_multp=1),IF(H1274="out-sample",I1274*(J1274^Q1274),I1274*J1274),IF(Temp!sts_add=1,IF(H1274="out-sample",(I1274+(Q1274*J1274))*G1274,(I1274+J1274)*G1274),IF(H1274="out-sample",I1274*(J1274^Q1274)*G1274,I1274*J1274*G1274)))))</f>
        <v/>
      </c>
      <c r="L1274" s="116" t="str">
        <f t="shared" si="209"/>
        <v/>
      </c>
      <c r="M1274" s="116" t="str">
        <f t="shared" si="210"/>
        <v/>
      </c>
      <c r="N1274" s="116" t="str">
        <f t="shared" si="211"/>
        <v/>
      </c>
      <c r="O1274" s="116" t="str">
        <f t="shared" si="212"/>
        <v/>
      </c>
      <c r="P1274" s="116" t="str">
        <f t="shared" si="213"/>
        <v/>
      </c>
      <c r="Q1274" s="94" t="str">
        <f>IF(AND(Temp!fhor_indata=1,ISBLANK(F1274),H1273="in-sample"),1,IF(AND(Temp!fhor_indata=1,H1273="out-sample",Q1273&lt;XfHor),Q1273+1,IF(ISBLANK(F1274),"",IF(AND(H1274="out-sample",H1273="in-sample"),1,IF(AND(H1274="out-sample",H1273="out-sample"),Q1273+1,IF(ISNUMBER(Q1273),Q1273+1,1))))))</f>
        <v/>
      </c>
      <c r="R1274" s="94" t="str">
        <f t="shared" si="214"/>
        <v/>
      </c>
      <c r="S1274" s="94" t="str">
        <f>IF(Temp!fhor_indata=1,IF(S1273=XobsHor,1,IF(COUNT($S$2:S1273)&lt;=XobsHor,S1273+1,IF(AND(COUNT($S$2:S1273)&lt;=XobsHor+XfHor,IFERROR(MOD(S1273,XobsHor)&lt;XfHor,FALSE)),S1273+1,""))),IF(ISBLANK(F1274),"",IF(S1273=maxP,1,IF(S1273&lt;maxP,S1273+1,IF(COUNT($S$2:S1274)&lt;=XobsHor,S1273+1,"")))))</f>
        <v/>
      </c>
      <c r="T1274" s="3"/>
      <c r="U1274" s="6"/>
      <c r="V1274" s="6"/>
      <c r="W1274" s="6"/>
      <c r="X1274" s="6"/>
      <c r="Y1274" s="6"/>
      <c r="Z1274" s="6"/>
      <c r="AA1274" s="6"/>
      <c r="AB1274" s="6"/>
      <c r="AC1274" s="6"/>
      <c r="AD1274" s="6"/>
      <c r="AE1274" s="6"/>
      <c r="AF1274" s="6"/>
      <c r="AG1274" s="6"/>
      <c r="AH1274" s="6"/>
      <c r="AI1274" s="6"/>
      <c r="AJ1274" s="6"/>
      <c r="AK1274" s="6"/>
      <c r="AW1274" s="122" t="str">
        <f t="shared" si="216"/>
        <v/>
      </c>
      <c r="AX1274" s="123" t="str">
        <f t="shared" si="217"/>
        <v/>
      </c>
      <c r="AY1274" s="124" t="str">
        <f t="shared" si="218"/>
        <v/>
      </c>
      <c r="AZ1274" s="124" t="str">
        <f t="shared" si="219"/>
        <v/>
      </c>
      <c r="BF1274" s="91"/>
    </row>
    <row r="1275" spans="1:58" s="78" customFormat="1" ht="14.25" x14ac:dyDescent="0.2">
      <c r="A1275" s="6"/>
      <c r="B1275" s="6"/>
      <c r="C1275" s="6"/>
      <c r="D1275" s="3"/>
      <c r="E1275" s="98" t="str">
        <f t="shared" si="215"/>
        <v/>
      </c>
      <c r="F1275" s="117"/>
      <c r="G1275" s="116" t="str">
        <f>IF(E1275="","",IF(Temp!optSeasCoef=0,1,INDEX($C$2:$C$13,IF(MOD(COUNT($E$2:E1275),seas_indx)=0,seas_indx,MOD(COUNT($E$2:E1275),seas_indx)))))</f>
        <v/>
      </c>
      <c r="H1275" s="97" t="str">
        <f>IFERROR(IF(Temp!fhor_indata=1,IF(COUNT($S$2:S1275)&lt;=XobsHor,"in-sample",IF(AND(COUNT($S$2:S1275)&lt;=XobsHor+XfHor,MOD(S1274,XobsHor)&lt;XfHor),"out-sample","")),IF(ISBLANK(F1275),"",IF(COUNT($F$2:F1275)&lt;=XobsHor-XfHor,"in-sample","out-sample"))),"")</f>
        <v/>
      </c>
      <c r="I1275" s="120" t="str">
        <f>IF(AND(ISBLANK(F1274),H1274="in-sample"),"",IF(AND(Temp!fhor_indata=1,H1274="out-sample",H1275="out-sample"),I1274,IF(AND(ISBLANK(F1275),H1274="out-sample"),"",IF(AND(Temp!optSeasCoef=0,Temp!sts_add=1),IF(H1274="in-sample",IF(Q1274=bigT,((pCell/bigT)*F1274)+((1-(pCell/bigT))*(I1274+J1274)),IF(OR(ISBLANK(F1275),COUNT($F$2:F1274)&lt;=pCell),F1274,((pCell/COUNT($F$2:F1274))*F1274)+((1-(pCell/COUNT($F$2:F1274)))*(I1274+J1274)))),I1274),IF(AND(Temp!optSeasCoef=0,Temp!sts_multp=1),IF(H1274="in-sample",IF(Q1274=bigT,((pCell/bigT)*F1274)+((1-(pCell/bigT))*(I1274*J1274)),IF(OR(ISBLANK(F1275),COUNT(F$2:$F1274)&lt;=pCell),F1274,((pCell/COUNT($F$2:F1274))*F1274)+((1-(pCell/COUNT($F$2:F1274)))*(I1274*J1274)))),I1274),IF(Temp!sts_add=1,IF(H1274="in-sample",IF(Q1274=bigT,((pCell/bigT)*AX1274)+((1-(pCell/bigT))*(I1274+J1274)),IF(OR(ISBLANK(F1275),COUNT($AX$2:AX1274)&lt;=pCell),AX1274,((pCell/COUNT($AX$2:AX1274))*AX1274)+((1-(pCell/COUNT($AX$2:AX1274)))*(I1274+J1274)))),I1274),IF(H1274="in-sample",IF(Q1274=bigT,((pCell/bigT)*AX1274)+((1-(pCell/bigT))*(I1274*J1274)),IF(OR(ISBLANK(F1275),COUNT($AX$2:AX1274)&lt;=pCell),AX1274,((pCell/COUNT($AX$2:AX1274))*AX1274)+((1-(pCell/COUNT($AX$2:AX1274)))*(I1274*J1274)))),I1274)))))))</f>
        <v/>
      </c>
      <c r="J1275" s="120" t="str">
        <f>IF(AND(ISBLANK(F1274),H1274="in-sample"),"",IF(AND(Temp!fhor_indata=1,H1274="out-sample",H1275="out-sample"),J1274,IF(AND(ISBLANK(F1275),H1274="out-sample"),"",IF(AND(Temp!optSeasCoef=0,Temp!sts_add=1),IF(H1274="in-sample",IF(Q1274=bigT,((qCell/bigT)*(I1275-I1274))+((1-(qCell/bigT))*J1274),IF(OR(ISBLANK(F1275),COUNT($F$2:F1274)&lt;=qCell),IF(COUNT($F$2:F1274)=1,0,F1274-F1273),((qCell/COUNT($F$2:F1274))*(I1275-I1274))+((1-(qCell/COUNT($F$2:F1274)))*J1274))),J1274),IF(AND(Temp!optSeasCoef=0,Temp!sts_multp=1),IF(H1274="in-sample",IF(Q1274=bigT,((qCell/bigT)*(I1275/I1274))+((1-(qCell/bigT))*J1274),IF(qCell=0,1,IF(OR(ISBLANK(F1275),COUNT($F$2:F1274)&lt;=qCell),IF(COUNT($F$2:F1274)=1,1,F1274/F1273),((qCell/COUNT($F$2:F1274))*(I1275/I1274))+((1-(qCell/COUNT($F$2:F1274)))*J1274)))),J1274),IF(Temp!sts_add=1,IF(H1274="in-sample",IF(Q1274=bigT,((qCell/bigT)*(I1275-I1274))+((1-(qCell/bigT))*J1274),IF(OR(ISBLANK(F1275),COUNT($AX$2:AX1274)&lt;=qCell),IF(COUNT($AX$2:AX1274)=1,0,AX1274-AX1273),((qCell/COUNT($AX$2:AX1274))*(I1275-I1274))+((1-(qCell/COUNT($AX$2:AX1274)))*J1274))),J1274),IF(H1274="in-sample",IF(Q1274=bigT,((qCell/bigT)*(I1275/I1274))+((1-(qCell/bigT))*J1274),IF(qCell=0,1,IF(OR(ISBLANK(F1275),COUNT($AX$2:AX1274)&lt;=qCell),IF(COUNT($AX$2:AX1274)=1,1,AX1274/AX1273),((qCell/COUNT($AX$2:AX1274))*(I1275/I1274))+((1-(qCell/COUNT($AX$2:AX1274)))*J1274)))),J1274)))))))</f>
        <v/>
      </c>
      <c r="K1275" s="120" t="str">
        <f>IF(H1275="","",IF(AND(Temp!optSeasCoef=0,Temp!sts_add=1),IF(H1275="out-sample",I1275+(Q1275*J1275),I1275+J1275),IF(AND(Temp!optSeasCoef=0,Temp!sts_multp=1),IF(H1275="out-sample",I1275*(J1275^Q1275),I1275*J1275),IF(Temp!sts_add=1,IF(H1275="out-sample",(I1275+(Q1275*J1275))*G1275,(I1275+J1275)*G1275),IF(H1275="out-sample",I1275*(J1275^Q1275)*G1275,I1275*J1275*G1275)))))</f>
        <v/>
      </c>
      <c r="L1275" s="116" t="str">
        <f t="shared" si="209"/>
        <v/>
      </c>
      <c r="M1275" s="116" t="str">
        <f t="shared" si="210"/>
        <v/>
      </c>
      <c r="N1275" s="116" t="str">
        <f t="shared" si="211"/>
        <v/>
      </c>
      <c r="O1275" s="116" t="str">
        <f t="shared" si="212"/>
        <v/>
      </c>
      <c r="P1275" s="116" t="str">
        <f t="shared" si="213"/>
        <v/>
      </c>
      <c r="Q1275" s="94" t="str">
        <f>IF(AND(Temp!fhor_indata=1,ISBLANK(F1275),H1274="in-sample"),1,IF(AND(Temp!fhor_indata=1,H1274="out-sample",Q1274&lt;XfHor),Q1274+1,IF(ISBLANK(F1275),"",IF(AND(H1275="out-sample",H1274="in-sample"),1,IF(AND(H1275="out-sample",H1274="out-sample"),Q1274+1,IF(ISNUMBER(Q1274),Q1274+1,1))))))</f>
        <v/>
      </c>
      <c r="R1275" s="94" t="str">
        <f t="shared" si="214"/>
        <v/>
      </c>
      <c r="S1275" s="94" t="str">
        <f>IF(Temp!fhor_indata=1,IF(S1274=XobsHor,1,IF(COUNT($S$2:S1274)&lt;=XobsHor,S1274+1,IF(AND(COUNT($S$2:S1274)&lt;=XobsHor+XfHor,IFERROR(MOD(S1274,XobsHor)&lt;XfHor,FALSE)),S1274+1,""))),IF(ISBLANK(F1275),"",IF(S1274=maxP,1,IF(S1274&lt;maxP,S1274+1,IF(COUNT($S$2:S1275)&lt;=XobsHor,S1274+1,"")))))</f>
        <v/>
      </c>
      <c r="T1275" s="3"/>
      <c r="U1275" s="6"/>
      <c r="V1275" s="6"/>
      <c r="W1275" s="6"/>
      <c r="X1275" s="6"/>
      <c r="Y1275" s="6"/>
      <c r="Z1275" s="6"/>
      <c r="AA1275" s="6"/>
      <c r="AB1275" s="6"/>
      <c r="AC1275" s="6"/>
      <c r="AD1275" s="6"/>
      <c r="AE1275" s="6"/>
      <c r="AF1275" s="6"/>
      <c r="AG1275" s="6"/>
      <c r="AH1275" s="6"/>
      <c r="AI1275" s="6"/>
      <c r="AJ1275" s="6"/>
      <c r="AK1275" s="6"/>
      <c r="AW1275" s="122" t="str">
        <f t="shared" si="216"/>
        <v/>
      </c>
      <c r="AX1275" s="123" t="str">
        <f t="shared" si="217"/>
        <v/>
      </c>
      <c r="AY1275" s="124" t="str">
        <f t="shared" si="218"/>
        <v/>
      </c>
      <c r="AZ1275" s="124" t="str">
        <f t="shared" si="219"/>
        <v/>
      </c>
      <c r="BF1275" s="91"/>
    </row>
    <row r="1276" spans="1:58" s="78" customFormat="1" ht="14.25" x14ac:dyDescent="0.2">
      <c r="A1276" s="6"/>
      <c r="B1276" s="6"/>
      <c r="C1276" s="6"/>
      <c r="D1276" s="3"/>
      <c r="E1276" s="98" t="str">
        <f t="shared" si="215"/>
        <v/>
      </c>
      <c r="F1276" s="117"/>
      <c r="G1276" s="116" t="str">
        <f>IF(E1276="","",IF(Temp!optSeasCoef=0,1,INDEX($C$2:$C$13,IF(MOD(COUNT($E$2:E1276),seas_indx)=0,seas_indx,MOD(COUNT($E$2:E1276),seas_indx)))))</f>
        <v/>
      </c>
      <c r="H1276" s="97" t="str">
        <f>IFERROR(IF(Temp!fhor_indata=1,IF(COUNT($S$2:S1276)&lt;=XobsHor,"in-sample",IF(AND(COUNT($S$2:S1276)&lt;=XobsHor+XfHor,MOD(S1275,XobsHor)&lt;XfHor),"out-sample","")),IF(ISBLANK(F1276),"",IF(COUNT($F$2:F1276)&lt;=XobsHor-XfHor,"in-sample","out-sample"))),"")</f>
        <v/>
      </c>
      <c r="I1276" s="120" t="str">
        <f>IF(AND(ISBLANK(F1275),H1275="in-sample"),"",IF(AND(Temp!fhor_indata=1,H1275="out-sample",H1276="out-sample"),I1275,IF(AND(ISBLANK(F1276),H1275="out-sample"),"",IF(AND(Temp!optSeasCoef=0,Temp!sts_add=1),IF(H1275="in-sample",IF(Q1275=bigT,((pCell/bigT)*F1275)+((1-(pCell/bigT))*(I1275+J1275)),IF(OR(ISBLANK(F1276),COUNT($F$2:F1275)&lt;=pCell),F1275,((pCell/COUNT($F$2:F1275))*F1275)+((1-(pCell/COUNT($F$2:F1275)))*(I1275+J1275)))),I1275),IF(AND(Temp!optSeasCoef=0,Temp!sts_multp=1),IF(H1275="in-sample",IF(Q1275=bigT,((pCell/bigT)*F1275)+((1-(pCell/bigT))*(I1275*J1275)),IF(OR(ISBLANK(F1276),COUNT(F$2:$F1275)&lt;=pCell),F1275,((pCell/COUNT($F$2:F1275))*F1275)+((1-(pCell/COUNT($F$2:F1275)))*(I1275*J1275)))),I1275),IF(Temp!sts_add=1,IF(H1275="in-sample",IF(Q1275=bigT,((pCell/bigT)*AX1275)+((1-(pCell/bigT))*(I1275+J1275)),IF(OR(ISBLANK(F1276),COUNT($AX$2:AX1275)&lt;=pCell),AX1275,((pCell/COUNT($AX$2:AX1275))*AX1275)+((1-(pCell/COUNT($AX$2:AX1275)))*(I1275+J1275)))),I1275),IF(H1275="in-sample",IF(Q1275=bigT,((pCell/bigT)*AX1275)+((1-(pCell/bigT))*(I1275*J1275)),IF(OR(ISBLANK(F1276),COUNT($AX$2:AX1275)&lt;=pCell),AX1275,((pCell/COUNT($AX$2:AX1275))*AX1275)+((1-(pCell/COUNT($AX$2:AX1275)))*(I1275*J1275)))),I1275)))))))</f>
        <v/>
      </c>
      <c r="J1276" s="120" t="str">
        <f>IF(AND(ISBLANK(F1275),H1275="in-sample"),"",IF(AND(Temp!fhor_indata=1,H1275="out-sample",H1276="out-sample"),J1275,IF(AND(ISBLANK(F1276),H1275="out-sample"),"",IF(AND(Temp!optSeasCoef=0,Temp!sts_add=1),IF(H1275="in-sample",IF(Q1275=bigT,((qCell/bigT)*(I1276-I1275))+((1-(qCell/bigT))*J1275),IF(OR(ISBLANK(F1276),COUNT($F$2:F1275)&lt;=qCell),IF(COUNT($F$2:F1275)=1,0,F1275-F1274),((qCell/COUNT($F$2:F1275))*(I1276-I1275))+((1-(qCell/COUNT($F$2:F1275)))*J1275))),J1275),IF(AND(Temp!optSeasCoef=0,Temp!sts_multp=1),IF(H1275="in-sample",IF(Q1275=bigT,((qCell/bigT)*(I1276/I1275))+((1-(qCell/bigT))*J1275),IF(qCell=0,1,IF(OR(ISBLANK(F1276),COUNT($F$2:F1275)&lt;=qCell),IF(COUNT($F$2:F1275)=1,1,F1275/F1274),((qCell/COUNT($F$2:F1275))*(I1276/I1275))+((1-(qCell/COUNT($F$2:F1275)))*J1275)))),J1275),IF(Temp!sts_add=1,IF(H1275="in-sample",IF(Q1275=bigT,((qCell/bigT)*(I1276-I1275))+((1-(qCell/bigT))*J1275),IF(OR(ISBLANK(F1276),COUNT($AX$2:AX1275)&lt;=qCell),IF(COUNT($AX$2:AX1275)=1,0,AX1275-AX1274),((qCell/COUNT($AX$2:AX1275))*(I1276-I1275))+((1-(qCell/COUNT($AX$2:AX1275)))*J1275))),J1275),IF(H1275="in-sample",IF(Q1275=bigT,((qCell/bigT)*(I1276/I1275))+((1-(qCell/bigT))*J1275),IF(qCell=0,1,IF(OR(ISBLANK(F1276),COUNT($AX$2:AX1275)&lt;=qCell),IF(COUNT($AX$2:AX1275)=1,1,AX1275/AX1274),((qCell/COUNT($AX$2:AX1275))*(I1276/I1275))+((1-(qCell/COUNT($AX$2:AX1275)))*J1275)))),J1275)))))))</f>
        <v/>
      </c>
      <c r="K1276" s="120" t="str">
        <f>IF(H1276="","",IF(AND(Temp!optSeasCoef=0,Temp!sts_add=1),IF(H1276="out-sample",I1276+(Q1276*J1276),I1276+J1276),IF(AND(Temp!optSeasCoef=0,Temp!sts_multp=1),IF(H1276="out-sample",I1276*(J1276^Q1276),I1276*J1276),IF(Temp!sts_add=1,IF(H1276="out-sample",(I1276+(Q1276*J1276))*G1276,(I1276+J1276)*G1276),IF(H1276="out-sample",I1276*(J1276^Q1276)*G1276,I1276*J1276*G1276)))))</f>
        <v/>
      </c>
      <c r="L1276" s="116" t="str">
        <f t="shared" si="209"/>
        <v/>
      </c>
      <c r="M1276" s="116" t="str">
        <f t="shared" si="210"/>
        <v/>
      </c>
      <c r="N1276" s="116" t="str">
        <f t="shared" si="211"/>
        <v/>
      </c>
      <c r="O1276" s="116" t="str">
        <f t="shared" si="212"/>
        <v/>
      </c>
      <c r="P1276" s="116" t="str">
        <f t="shared" si="213"/>
        <v/>
      </c>
      <c r="Q1276" s="94" t="str">
        <f>IF(AND(Temp!fhor_indata=1,ISBLANK(F1276),H1275="in-sample"),1,IF(AND(Temp!fhor_indata=1,H1275="out-sample",Q1275&lt;XfHor),Q1275+1,IF(ISBLANK(F1276),"",IF(AND(H1276="out-sample",H1275="in-sample"),1,IF(AND(H1276="out-sample",H1275="out-sample"),Q1275+1,IF(ISNUMBER(Q1275),Q1275+1,1))))))</f>
        <v/>
      </c>
      <c r="R1276" s="94" t="str">
        <f t="shared" si="214"/>
        <v/>
      </c>
      <c r="S1276" s="94" t="str">
        <f>IF(Temp!fhor_indata=1,IF(S1275=XobsHor,1,IF(COUNT($S$2:S1275)&lt;=XobsHor,S1275+1,IF(AND(COUNT($S$2:S1275)&lt;=XobsHor+XfHor,IFERROR(MOD(S1275,XobsHor)&lt;XfHor,FALSE)),S1275+1,""))),IF(ISBLANK(F1276),"",IF(S1275=maxP,1,IF(S1275&lt;maxP,S1275+1,IF(COUNT($S$2:S1276)&lt;=XobsHor,S1275+1,"")))))</f>
        <v/>
      </c>
      <c r="T1276" s="3"/>
      <c r="U1276" s="6"/>
      <c r="V1276" s="6"/>
      <c r="W1276" s="6"/>
      <c r="X1276" s="6"/>
      <c r="Y1276" s="6"/>
      <c r="Z1276" s="6"/>
      <c r="AA1276" s="6"/>
      <c r="AB1276" s="6"/>
      <c r="AC1276" s="6"/>
      <c r="AD1276" s="6"/>
      <c r="AE1276" s="6"/>
      <c r="AF1276" s="6"/>
      <c r="AG1276" s="6"/>
      <c r="AH1276" s="6"/>
      <c r="AI1276" s="6"/>
      <c r="AJ1276" s="6"/>
      <c r="AK1276" s="6"/>
      <c r="AW1276" s="122" t="str">
        <f t="shared" si="216"/>
        <v/>
      </c>
      <c r="AX1276" s="123" t="str">
        <f t="shared" si="217"/>
        <v/>
      </c>
      <c r="AY1276" s="124" t="str">
        <f t="shared" si="218"/>
        <v/>
      </c>
      <c r="AZ1276" s="124" t="str">
        <f t="shared" si="219"/>
        <v/>
      </c>
      <c r="BF1276" s="91"/>
    </row>
    <row r="1277" spans="1:58" s="78" customFormat="1" ht="14.25" x14ac:dyDescent="0.2">
      <c r="A1277" s="6"/>
      <c r="B1277" s="6"/>
      <c r="C1277" s="6"/>
      <c r="D1277" s="3"/>
      <c r="E1277" s="98" t="str">
        <f t="shared" si="215"/>
        <v/>
      </c>
      <c r="F1277" s="117"/>
      <c r="G1277" s="116" t="str">
        <f>IF(E1277="","",IF(Temp!optSeasCoef=0,1,INDEX($C$2:$C$13,IF(MOD(COUNT($E$2:E1277),seas_indx)=0,seas_indx,MOD(COUNT($E$2:E1277),seas_indx)))))</f>
        <v/>
      </c>
      <c r="H1277" s="97" t="str">
        <f>IFERROR(IF(Temp!fhor_indata=1,IF(COUNT($S$2:S1277)&lt;=XobsHor,"in-sample",IF(AND(COUNT($S$2:S1277)&lt;=XobsHor+XfHor,MOD(S1276,XobsHor)&lt;XfHor),"out-sample","")),IF(ISBLANK(F1277),"",IF(COUNT($F$2:F1277)&lt;=XobsHor-XfHor,"in-sample","out-sample"))),"")</f>
        <v/>
      </c>
      <c r="I1277" s="120" t="str">
        <f>IF(AND(ISBLANK(F1276),H1276="in-sample"),"",IF(AND(Temp!fhor_indata=1,H1276="out-sample",H1277="out-sample"),I1276,IF(AND(ISBLANK(F1277),H1276="out-sample"),"",IF(AND(Temp!optSeasCoef=0,Temp!sts_add=1),IF(H1276="in-sample",IF(Q1276=bigT,((pCell/bigT)*F1276)+((1-(pCell/bigT))*(I1276+J1276)),IF(OR(ISBLANK(F1277),COUNT($F$2:F1276)&lt;=pCell),F1276,((pCell/COUNT($F$2:F1276))*F1276)+((1-(pCell/COUNT($F$2:F1276)))*(I1276+J1276)))),I1276),IF(AND(Temp!optSeasCoef=0,Temp!sts_multp=1),IF(H1276="in-sample",IF(Q1276=bigT,((pCell/bigT)*F1276)+((1-(pCell/bigT))*(I1276*J1276)),IF(OR(ISBLANK(F1277),COUNT(F$2:$F1276)&lt;=pCell),F1276,((pCell/COUNT($F$2:F1276))*F1276)+((1-(pCell/COUNT($F$2:F1276)))*(I1276*J1276)))),I1276),IF(Temp!sts_add=1,IF(H1276="in-sample",IF(Q1276=bigT,((pCell/bigT)*AX1276)+((1-(pCell/bigT))*(I1276+J1276)),IF(OR(ISBLANK(F1277),COUNT($AX$2:AX1276)&lt;=pCell),AX1276,((pCell/COUNT($AX$2:AX1276))*AX1276)+((1-(pCell/COUNT($AX$2:AX1276)))*(I1276+J1276)))),I1276),IF(H1276="in-sample",IF(Q1276=bigT,((pCell/bigT)*AX1276)+((1-(pCell/bigT))*(I1276*J1276)),IF(OR(ISBLANK(F1277),COUNT($AX$2:AX1276)&lt;=pCell),AX1276,((pCell/COUNT($AX$2:AX1276))*AX1276)+((1-(pCell/COUNT($AX$2:AX1276)))*(I1276*J1276)))),I1276)))))))</f>
        <v/>
      </c>
      <c r="J1277" s="120" t="str">
        <f>IF(AND(ISBLANK(F1276),H1276="in-sample"),"",IF(AND(Temp!fhor_indata=1,H1276="out-sample",H1277="out-sample"),J1276,IF(AND(ISBLANK(F1277),H1276="out-sample"),"",IF(AND(Temp!optSeasCoef=0,Temp!sts_add=1),IF(H1276="in-sample",IF(Q1276=bigT,((qCell/bigT)*(I1277-I1276))+((1-(qCell/bigT))*J1276),IF(OR(ISBLANK(F1277),COUNT($F$2:F1276)&lt;=qCell),IF(COUNT($F$2:F1276)=1,0,F1276-F1275),((qCell/COUNT($F$2:F1276))*(I1277-I1276))+((1-(qCell/COUNT($F$2:F1276)))*J1276))),J1276),IF(AND(Temp!optSeasCoef=0,Temp!sts_multp=1),IF(H1276="in-sample",IF(Q1276=bigT,((qCell/bigT)*(I1277/I1276))+((1-(qCell/bigT))*J1276),IF(qCell=0,1,IF(OR(ISBLANK(F1277),COUNT($F$2:F1276)&lt;=qCell),IF(COUNT($F$2:F1276)=1,1,F1276/F1275),((qCell/COUNT($F$2:F1276))*(I1277/I1276))+((1-(qCell/COUNT($F$2:F1276)))*J1276)))),J1276),IF(Temp!sts_add=1,IF(H1276="in-sample",IF(Q1276=bigT,((qCell/bigT)*(I1277-I1276))+((1-(qCell/bigT))*J1276),IF(OR(ISBLANK(F1277),COUNT($AX$2:AX1276)&lt;=qCell),IF(COUNT($AX$2:AX1276)=1,0,AX1276-AX1275),((qCell/COUNT($AX$2:AX1276))*(I1277-I1276))+((1-(qCell/COUNT($AX$2:AX1276)))*J1276))),J1276),IF(H1276="in-sample",IF(Q1276=bigT,((qCell/bigT)*(I1277/I1276))+((1-(qCell/bigT))*J1276),IF(qCell=0,1,IF(OR(ISBLANK(F1277),COUNT($AX$2:AX1276)&lt;=qCell),IF(COUNT($AX$2:AX1276)=1,1,AX1276/AX1275),((qCell/COUNT($AX$2:AX1276))*(I1277/I1276))+((1-(qCell/COUNT($AX$2:AX1276)))*J1276)))),J1276)))))))</f>
        <v/>
      </c>
      <c r="K1277" s="120" t="str">
        <f>IF(H1277="","",IF(AND(Temp!optSeasCoef=0,Temp!sts_add=1),IF(H1277="out-sample",I1277+(Q1277*J1277),I1277+J1277),IF(AND(Temp!optSeasCoef=0,Temp!sts_multp=1),IF(H1277="out-sample",I1277*(J1277^Q1277),I1277*J1277),IF(Temp!sts_add=1,IF(H1277="out-sample",(I1277+(Q1277*J1277))*G1277,(I1277+J1277)*G1277),IF(H1277="out-sample",I1277*(J1277^Q1277)*G1277,I1277*J1277*G1277)))))</f>
        <v/>
      </c>
      <c r="L1277" s="116" t="str">
        <f t="shared" si="209"/>
        <v/>
      </c>
      <c r="M1277" s="116" t="str">
        <f t="shared" si="210"/>
        <v/>
      </c>
      <c r="N1277" s="116" t="str">
        <f t="shared" si="211"/>
        <v/>
      </c>
      <c r="O1277" s="116" t="str">
        <f t="shared" si="212"/>
        <v/>
      </c>
      <c r="P1277" s="116" t="str">
        <f t="shared" si="213"/>
        <v/>
      </c>
      <c r="Q1277" s="94" t="str">
        <f>IF(AND(Temp!fhor_indata=1,ISBLANK(F1277),H1276="in-sample"),1,IF(AND(Temp!fhor_indata=1,H1276="out-sample",Q1276&lt;XfHor),Q1276+1,IF(ISBLANK(F1277),"",IF(AND(H1277="out-sample",H1276="in-sample"),1,IF(AND(H1277="out-sample",H1276="out-sample"),Q1276+1,IF(ISNUMBER(Q1276),Q1276+1,1))))))</f>
        <v/>
      </c>
      <c r="R1277" s="94" t="str">
        <f t="shared" si="214"/>
        <v/>
      </c>
      <c r="S1277" s="94" t="str">
        <f>IF(Temp!fhor_indata=1,IF(S1276=XobsHor,1,IF(COUNT($S$2:S1276)&lt;=XobsHor,S1276+1,IF(AND(COUNT($S$2:S1276)&lt;=XobsHor+XfHor,IFERROR(MOD(S1276,XobsHor)&lt;XfHor,FALSE)),S1276+1,""))),IF(ISBLANK(F1277),"",IF(S1276=maxP,1,IF(S1276&lt;maxP,S1276+1,IF(COUNT($S$2:S1277)&lt;=XobsHor,S1276+1,"")))))</f>
        <v/>
      </c>
      <c r="T1277" s="3"/>
      <c r="U1277" s="6"/>
      <c r="V1277" s="6"/>
      <c r="W1277" s="6"/>
      <c r="X1277" s="6"/>
      <c r="Y1277" s="6"/>
      <c r="Z1277" s="6"/>
      <c r="AA1277" s="6"/>
      <c r="AB1277" s="6"/>
      <c r="AC1277" s="6"/>
      <c r="AD1277" s="6"/>
      <c r="AE1277" s="6"/>
      <c r="AF1277" s="6"/>
      <c r="AG1277" s="6"/>
      <c r="AH1277" s="6"/>
      <c r="AI1277" s="6"/>
      <c r="AJ1277" s="6"/>
      <c r="AK1277" s="6"/>
      <c r="AW1277" s="122" t="str">
        <f t="shared" si="216"/>
        <v/>
      </c>
      <c r="AX1277" s="123" t="str">
        <f t="shared" si="217"/>
        <v/>
      </c>
      <c r="AY1277" s="124" t="str">
        <f t="shared" si="218"/>
        <v/>
      </c>
      <c r="AZ1277" s="124" t="str">
        <f t="shared" si="219"/>
        <v/>
      </c>
      <c r="BF1277" s="91"/>
    </row>
    <row r="1278" spans="1:58" s="78" customFormat="1" ht="14.25" x14ac:dyDescent="0.2">
      <c r="A1278" s="6"/>
      <c r="B1278" s="6"/>
      <c r="C1278" s="6"/>
      <c r="D1278" s="3"/>
      <c r="E1278" s="98" t="str">
        <f t="shared" si="215"/>
        <v/>
      </c>
      <c r="F1278" s="117"/>
      <c r="G1278" s="116" t="str">
        <f>IF(E1278="","",IF(Temp!optSeasCoef=0,1,INDEX($C$2:$C$13,IF(MOD(COUNT($E$2:E1278),seas_indx)=0,seas_indx,MOD(COUNT($E$2:E1278),seas_indx)))))</f>
        <v/>
      </c>
      <c r="H1278" s="97" t="str">
        <f>IFERROR(IF(Temp!fhor_indata=1,IF(COUNT($S$2:S1278)&lt;=XobsHor,"in-sample",IF(AND(COUNT($S$2:S1278)&lt;=XobsHor+XfHor,MOD(S1277,XobsHor)&lt;XfHor),"out-sample","")),IF(ISBLANK(F1278),"",IF(COUNT($F$2:F1278)&lt;=XobsHor-XfHor,"in-sample","out-sample"))),"")</f>
        <v/>
      </c>
      <c r="I1278" s="120" t="str">
        <f>IF(AND(ISBLANK(F1277),H1277="in-sample"),"",IF(AND(Temp!fhor_indata=1,H1277="out-sample",H1278="out-sample"),I1277,IF(AND(ISBLANK(F1278),H1277="out-sample"),"",IF(AND(Temp!optSeasCoef=0,Temp!sts_add=1),IF(H1277="in-sample",IF(Q1277=bigT,((pCell/bigT)*F1277)+((1-(pCell/bigT))*(I1277+J1277)),IF(OR(ISBLANK(F1278),COUNT($F$2:F1277)&lt;=pCell),F1277,((pCell/COUNT($F$2:F1277))*F1277)+((1-(pCell/COUNT($F$2:F1277)))*(I1277+J1277)))),I1277),IF(AND(Temp!optSeasCoef=0,Temp!sts_multp=1),IF(H1277="in-sample",IF(Q1277=bigT,((pCell/bigT)*F1277)+((1-(pCell/bigT))*(I1277*J1277)),IF(OR(ISBLANK(F1278),COUNT(F$2:$F1277)&lt;=pCell),F1277,((pCell/COUNT($F$2:F1277))*F1277)+((1-(pCell/COUNT($F$2:F1277)))*(I1277*J1277)))),I1277),IF(Temp!sts_add=1,IF(H1277="in-sample",IF(Q1277=bigT,((pCell/bigT)*AX1277)+((1-(pCell/bigT))*(I1277+J1277)),IF(OR(ISBLANK(F1278),COUNT($AX$2:AX1277)&lt;=pCell),AX1277,((pCell/COUNT($AX$2:AX1277))*AX1277)+((1-(pCell/COUNT($AX$2:AX1277)))*(I1277+J1277)))),I1277),IF(H1277="in-sample",IF(Q1277=bigT,((pCell/bigT)*AX1277)+((1-(pCell/bigT))*(I1277*J1277)),IF(OR(ISBLANK(F1278),COUNT($AX$2:AX1277)&lt;=pCell),AX1277,((pCell/COUNT($AX$2:AX1277))*AX1277)+((1-(pCell/COUNT($AX$2:AX1277)))*(I1277*J1277)))),I1277)))))))</f>
        <v/>
      </c>
      <c r="J1278" s="120" t="str">
        <f>IF(AND(ISBLANK(F1277),H1277="in-sample"),"",IF(AND(Temp!fhor_indata=1,H1277="out-sample",H1278="out-sample"),J1277,IF(AND(ISBLANK(F1278),H1277="out-sample"),"",IF(AND(Temp!optSeasCoef=0,Temp!sts_add=1),IF(H1277="in-sample",IF(Q1277=bigT,((qCell/bigT)*(I1278-I1277))+((1-(qCell/bigT))*J1277),IF(OR(ISBLANK(F1278),COUNT($F$2:F1277)&lt;=qCell),IF(COUNT($F$2:F1277)=1,0,F1277-F1276),((qCell/COUNT($F$2:F1277))*(I1278-I1277))+((1-(qCell/COUNT($F$2:F1277)))*J1277))),J1277),IF(AND(Temp!optSeasCoef=0,Temp!sts_multp=1),IF(H1277="in-sample",IF(Q1277=bigT,((qCell/bigT)*(I1278/I1277))+((1-(qCell/bigT))*J1277),IF(qCell=0,1,IF(OR(ISBLANK(F1278),COUNT($F$2:F1277)&lt;=qCell),IF(COUNT($F$2:F1277)=1,1,F1277/F1276),((qCell/COUNT($F$2:F1277))*(I1278/I1277))+((1-(qCell/COUNT($F$2:F1277)))*J1277)))),J1277),IF(Temp!sts_add=1,IF(H1277="in-sample",IF(Q1277=bigT,((qCell/bigT)*(I1278-I1277))+((1-(qCell/bigT))*J1277),IF(OR(ISBLANK(F1278),COUNT($AX$2:AX1277)&lt;=qCell),IF(COUNT($AX$2:AX1277)=1,0,AX1277-AX1276),((qCell/COUNT($AX$2:AX1277))*(I1278-I1277))+((1-(qCell/COUNT($AX$2:AX1277)))*J1277))),J1277),IF(H1277="in-sample",IF(Q1277=bigT,((qCell/bigT)*(I1278/I1277))+((1-(qCell/bigT))*J1277),IF(qCell=0,1,IF(OR(ISBLANK(F1278),COUNT($AX$2:AX1277)&lt;=qCell),IF(COUNT($AX$2:AX1277)=1,1,AX1277/AX1276),((qCell/COUNT($AX$2:AX1277))*(I1278/I1277))+((1-(qCell/COUNT($AX$2:AX1277)))*J1277)))),J1277)))))))</f>
        <v/>
      </c>
      <c r="K1278" s="120" t="str">
        <f>IF(H1278="","",IF(AND(Temp!optSeasCoef=0,Temp!sts_add=1),IF(H1278="out-sample",I1278+(Q1278*J1278),I1278+J1278),IF(AND(Temp!optSeasCoef=0,Temp!sts_multp=1),IF(H1278="out-sample",I1278*(J1278^Q1278),I1278*J1278),IF(Temp!sts_add=1,IF(H1278="out-sample",(I1278+(Q1278*J1278))*G1278,(I1278+J1278)*G1278),IF(H1278="out-sample",I1278*(J1278^Q1278)*G1278,I1278*J1278*G1278)))))</f>
        <v/>
      </c>
      <c r="L1278" s="116" t="str">
        <f t="shared" si="209"/>
        <v/>
      </c>
      <c r="M1278" s="116" t="str">
        <f t="shared" si="210"/>
        <v/>
      </c>
      <c r="N1278" s="116" t="str">
        <f t="shared" si="211"/>
        <v/>
      </c>
      <c r="O1278" s="116" t="str">
        <f t="shared" si="212"/>
        <v/>
      </c>
      <c r="P1278" s="116" t="str">
        <f t="shared" si="213"/>
        <v/>
      </c>
      <c r="Q1278" s="94" t="str">
        <f>IF(AND(Temp!fhor_indata=1,ISBLANK(F1278),H1277="in-sample"),1,IF(AND(Temp!fhor_indata=1,H1277="out-sample",Q1277&lt;XfHor),Q1277+1,IF(ISBLANK(F1278),"",IF(AND(H1278="out-sample",H1277="in-sample"),1,IF(AND(H1278="out-sample",H1277="out-sample"),Q1277+1,IF(ISNUMBER(Q1277),Q1277+1,1))))))</f>
        <v/>
      </c>
      <c r="R1278" s="94" t="str">
        <f t="shared" si="214"/>
        <v/>
      </c>
      <c r="S1278" s="94" t="str">
        <f>IF(Temp!fhor_indata=1,IF(S1277=XobsHor,1,IF(COUNT($S$2:S1277)&lt;=XobsHor,S1277+1,IF(AND(COUNT($S$2:S1277)&lt;=XobsHor+XfHor,IFERROR(MOD(S1277,XobsHor)&lt;XfHor,FALSE)),S1277+1,""))),IF(ISBLANK(F1278),"",IF(S1277=maxP,1,IF(S1277&lt;maxP,S1277+1,IF(COUNT($S$2:S1278)&lt;=XobsHor,S1277+1,"")))))</f>
        <v/>
      </c>
      <c r="T1278" s="3"/>
      <c r="U1278" s="6"/>
      <c r="V1278" s="6"/>
      <c r="W1278" s="6"/>
      <c r="X1278" s="6"/>
      <c r="Y1278" s="6"/>
      <c r="Z1278" s="6"/>
      <c r="AA1278" s="6"/>
      <c r="AB1278" s="6"/>
      <c r="AC1278" s="6"/>
      <c r="AD1278" s="6"/>
      <c r="AE1278" s="6"/>
      <c r="AF1278" s="6"/>
      <c r="AG1278" s="6"/>
      <c r="AH1278" s="6"/>
      <c r="AI1278" s="6"/>
      <c r="AJ1278" s="6"/>
      <c r="AK1278" s="6"/>
      <c r="AW1278" s="122" t="str">
        <f t="shared" si="216"/>
        <v/>
      </c>
      <c r="AX1278" s="123" t="str">
        <f t="shared" si="217"/>
        <v/>
      </c>
      <c r="AY1278" s="124" t="str">
        <f t="shared" si="218"/>
        <v/>
      </c>
      <c r="AZ1278" s="124" t="str">
        <f t="shared" si="219"/>
        <v/>
      </c>
      <c r="BF1278" s="91"/>
    </row>
    <row r="1279" spans="1:58" s="78" customFormat="1" ht="14.25" x14ac:dyDescent="0.2">
      <c r="A1279" s="6"/>
      <c r="B1279" s="6"/>
      <c r="C1279" s="6"/>
      <c r="D1279" s="3"/>
      <c r="E1279" s="98" t="str">
        <f t="shared" si="215"/>
        <v/>
      </c>
      <c r="F1279" s="117"/>
      <c r="G1279" s="116" t="str">
        <f>IF(E1279="","",IF(Temp!optSeasCoef=0,1,INDEX($C$2:$C$13,IF(MOD(COUNT($E$2:E1279),seas_indx)=0,seas_indx,MOD(COUNT($E$2:E1279),seas_indx)))))</f>
        <v/>
      </c>
      <c r="H1279" s="97" t="str">
        <f>IFERROR(IF(Temp!fhor_indata=1,IF(COUNT($S$2:S1279)&lt;=XobsHor,"in-sample",IF(AND(COUNT($S$2:S1279)&lt;=XobsHor+XfHor,MOD(S1278,XobsHor)&lt;XfHor),"out-sample","")),IF(ISBLANK(F1279),"",IF(COUNT($F$2:F1279)&lt;=XobsHor-XfHor,"in-sample","out-sample"))),"")</f>
        <v/>
      </c>
      <c r="I1279" s="120" t="str">
        <f>IF(AND(ISBLANK(F1278),H1278="in-sample"),"",IF(AND(Temp!fhor_indata=1,H1278="out-sample",H1279="out-sample"),I1278,IF(AND(ISBLANK(F1279),H1278="out-sample"),"",IF(AND(Temp!optSeasCoef=0,Temp!sts_add=1),IF(H1278="in-sample",IF(Q1278=bigT,((pCell/bigT)*F1278)+((1-(pCell/bigT))*(I1278+J1278)),IF(OR(ISBLANK(F1279),COUNT($F$2:F1278)&lt;=pCell),F1278,((pCell/COUNT($F$2:F1278))*F1278)+((1-(pCell/COUNT($F$2:F1278)))*(I1278+J1278)))),I1278),IF(AND(Temp!optSeasCoef=0,Temp!sts_multp=1),IF(H1278="in-sample",IF(Q1278=bigT,((pCell/bigT)*F1278)+((1-(pCell/bigT))*(I1278*J1278)),IF(OR(ISBLANK(F1279),COUNT(F$2:$F1278)&lt;=pCell),F1278,((pCell/COUNT($F$2:F1278))*F1278)+((1-(pCell/COUNT($F$2:F1278)))*(I1278*J1278)))),I1278),IF(Temp!sts_add=1,IF(H1278="in-sample",IF(Q1278=bigT,((pCell/bigT)*AX1278)+((1-(pCell/bigT))*(I1278+J1278)),IF(OR(ISBLANK(F1279),COUNT($AX$2:AX1278)&lt;=pCell),AX1278,((pCell/COUNT($AX$2:AX1278))*AX1278)+((1-(pCell/COUNT($AX$2:AX1278)))*(I1278+J1278)))),I1278),IF(H1278="in-sample",IF(Q1278=bigT,((pCell/bigT)*AX1278)+((1-(pCell/bigT))*(I1278*J1278)),IF(OR(ISBLANK(F1279),COUNT($AX$2:AX1278)&lt;=pCell),AX1278,((pCell/COUNT($AX$2:AX1278))*AX1278)+((1-(pCell/COUNT($AX$2:AX1278)))*(I1278*J1278)))),I1278)))))))</f>
        <v/>
      </c>
      <c r="J1279" s="120" t="str">
        <f>IF(AND(ISBLANK(F1278),H1278="in-sample"),"",IF(AND(Temp!fhor_indata=1,H1278="out-sample",H1279="out-sample"),J1278,IF(AND(ISBLANK(F1279),H1278="out-sample"),"",IF(AND(Temp!optSeasCoef=0,Temp!sts_add=1),IF(H1278="in-sample",IF(Q1278=bigT,((qCell/bigT)*(I1279-I1278))+((1-(qCell/bigT))*J1278),IF(OR(ISBLANK(F1279),COUNT($F$2:F1278)&lt;=qCell),IF(COUNT($F$2:F1278)=1,0,F1278-F1277),((qCell/COUNT($F$2:F1278))*(I1279-I1278))+((1-(qCell/COUNT($F$2:F1278)))*J1278))),J1278),IF(AND(Temp!optSeasCoef=0,Temp!sts_multp=1),IF(H1278="in-sample",IF(Q1278=bigT,((qCell/bigT)*(I1279/I1278))+((1-(qCell/bigT))*J1278),IF(qCell=0,1,IF(OR(ISBLANK(F1279),COUNT($F$2:F1278)&lt;=qCell),IF(COUNT($F$2:F1278)=1,1,F1278/F1277),((qCell/COUNT($F$2:F1278))*(I1279/I1278))+((1-(qCell/COUNT($F$2:F1278)))*J1278)))),J1278),IF(Temp!sts_add=1,IF(H1278="in-sample",IF(Q1278=bigT,((qCell/bigT)*(I1279-I1278))+((1-(qCell/bigT))*J1278),IF(OR(ISBLANK(F1279),COUNT($AX$2:AX1278)&lt;=qCell),IF(COUNT($AX$2:AX1278)=1,0,AX1278-AX1277),((qCell/COUNT($AX$2:AX1278))*(I1279-I1278))+((1-(qCell/COUNT($AX$2:AX1278)))*J1278))),J1278),IF(H1278="in-sample",IF(Q1278=bigT,((qCell/bigT)*(I1279/I1278))+((1-(qCell/bigT))*J1278),IF(qCell=0,1,IF(OR(ISBLANK(F1279),COUNT($AX$2:AX1278)&lt;=qCell),IF(COUNT($AX$2:AX1278)=1,1,AX1278/AX1277),((qCell/COUNT($AX$2:AX1278))*(I1279/I1278))+((1-(qCell/COUNT($AX$2:AX1278)))*J1278)))),J1278)))))))</f>
        <v/>
      </c>
      <c r="K1279" s="120" t="str">
        <f>IF(H1279="","",IF(AND(Temp!optSeasCoef=0,Temp!sts_add=1),IF(H1279="out-sample",I1279+(Q1279*J1279),I1279+J1279),IF(AND(Temp!optSeasCoef=0,Temp!sts_multp=1),IF(H1279="out-sample",I1279*(J1279^Q1279),I1279*J1279),IF(Temp!sts_add=1,IF(H1279="out-sample",(I1279+(Q1279*J1279))*G1279,(I1279+J1279)*G1279),IF(H1279="out-sample",I1279*(J1279^Q1279)*G1279,I1279*J1279*G1279)))))</f>
        <v/>
      </c>
      <c r="L1279" s="116" t="str">
        <f t="shared" si="209"/>
        <v/>
      </c>
      <c r="M1279" s="116" t="str">
        <f t="shared" si="210"/>
        <v/>
      </c>
      <c r="N1279" s="116" t="str">
        <f t="shared" si="211"/>
        <v/>
      </c>
      <c r="O1279" s="116" t="str">
        <f t="shared" si="212"/>
        <v/>
      </c>
      <c r="P1279" s="116" t="str">
        <f t="shared" si="213"/>
        <v/>
      </c>
      <c r="Q1279" s="94" t="str">
        <f>IF(AND(Temp!fhor_indata=1,ISBLANK(F1279),H1278="in-sample"),1,IF(AND(Temp!fhor_indata=1,H1278="out-sample",Q1278&lt;XfHor),Q1278+1,IF(ISBLANK(F1279),"",IF(AND(H1279="out-sample",H1278="in-sample"),1,IF(AND(H1279="out-sample",H1278="out-sample"),Q1278+1,IF(ISNUMBER(Q1278),Q1278+1,1))))))</f>
        <v/>
      </c>
      <c r="R1279" s="94" t="str">
        <f t="shared" si="214"/>
        <v/>
      </c>
      <c r="S1279" s="94" t="str">
        <f>IF(Temp!fhor_indata=1,IF(S1278=XobsHor,1,IF(COUNT($S$2:S1278)&lt;=XobsHor,S1278+1,IF(AND(COUNT($S$2:S1278)&lt;=XobsHor+XfHor,IFERROR(MOD(S1278,XobsHor)&lt;XfHor,FALSE)),S1278+1,""))),IF(ISBLANK(F1279),"",IF(S1278=maxP,1,IF(S1278&lt;maxP,S1278+1,IF(COUNT($S$2:S1279)&lt;=XobsHor,S1278+1,"")))))</f>
        <v/>
      </c>
      <c r="T1279" s="3"/>
      <c r="U1279" s="6"/>
      <c r="V1279" s="6"/>
      <c r="W1279" s="6"/>
      <c r="X1279" s="6"/>
      <c r="Y1279" s="6"/>
      <c r="Z1279" s="6"/>
      <c r="AA1279" s="6"/>
      <c r="AB1279" s="6"/>
      <c r="AC1279" s="6"/>
      <c r="AD1279" s="6"/>
      <c r="AE1279" s="6"/>
      <c r="AF1279" s="6"/>
      <c r="AG1279" s="6"/>
      <c r="AH1279" s="6"/>
      <c r="AI1279" s="6"/>
      <c r="AJ1279" s="6"/>
      <c r="AK1279" s="6"/>
      <c r="AW1279" s="122" t="str">
        <f t="shared" si="216"/>
        <v/>
      </c>
      <c r="AX1279" s="123" t="str">
        <f t="shared" si="217"/>
        <v/>
      </c>
      <c r="AY1279" s="124" t="str">
        <f t="shared" si="218"/>
        <v/>
      </c>
      <c r="AZ1279" s="124" t="str">
        <f t="shared" si="219"/>
        <v/>
      </c>
      <c r="BF1279" s="91"/>
    </row>
    <row r="1280" spans="1:58" s="78" customFormat="1" ht="14.25" x14ac:dyDescent="0.2">
      <c r="A1280" s="6"/>
      <c r="B1280" s="6"/>
      <c r="C1280" s="6"/>
      <c r="D1280" s="3"/>
      <c r="E1280" s="98" t="str">
        <f t="shared" si="215"/>
        <v/>
      </c>
      <c r="F1280" s="117"/>
      <c r="G1280" s="116" t="str">
        <f>IF(E1280="","",IF(Temp!optSeasCoef=0,1,INDEX($C$2:$C$13,IF(MOD(COUNT($E$2:E1280),seas_indx)=0,seas_indx,MOD(COUNT($E$2:E1280),seas_indx)))))</f>
        <v/>
      </c>
      <c r="H1280" s="97" t="str">
        <f>IFERROR(IF(Temp!fhor_indata=1,IF(COUNT($S$2:S1280)&lt;=XobsHor,"in-sample",IF(AND(COUNT($S$2:S1280)&lt;=XobsHor+XfHor,MOD(S1279,XobsHor)&lt;XfHor),"out-sample","")),IF(ISBLANK(F1280),"",IF(COUNT($F$2:F1280)&lt;=XobsHor-XfHor,"in-sample","out-sample"))),"")</f>
        <v/>
      </c>
      <c r="I1280" s="120" t="str">
        <f>IF(AND(ISBLANK(F1279),H1279="in-sample"),"",IF(AND(Temp!fhor_indata=1,H1279="out-sample",H1280="out-sample"),I1279,IF(AND(ISBLANK(F1280),H1279="out-sample"),"",IF(AND(Temp!optSeasCoef=0,Temp!sts_add=1),IF(H1279="in-sample",IF(Q1279=bigT,((pCell/bigT)*F1279)+((1-(pCell/bigT))*(I1279+J1279)),IF(OR(ISBLANK(F1280),COUNT($F$2:F1279)&lt;=pCell),F1279,((pCell/COUNT($F$2:F1279))*F1279)+((1-(pCell/COUNT($F$2:F1279)))*(I1279+J1279)))),I1279),IF(AND(Temp!optSeasCoef=0,Temp!sts_multp=1),IF(H1279="in-sample",IF(Q1279=bigT,((pCell/bigT)*F1279)+((1-(pCell/bigT))*(I1279*J1279)),IF(OR(ISBLANK(F1280),COUNT(F$2:$F1279)&lt;=pCell),F1279,((pCell/COUNT($F$2:F1279))*F1279)+((1-(pCell/COUNT($F$2:F1279)))*(I1279*J1279)))),I1279),IF(Temp!sts_add=1,IF(H1279="in-sample",IF(Q1279=bigT,((pCell/bigT)*AX1279)+((1-(pCell/bigT))*(I1279+J1279)),IF(OR(ISBLANK(F1280),COUNT($AX$2:AX1279)&lt;=pCell),AX1279,((pCell/COUNT($AX$2:AX1279))*AX1279)+((1-(pCell/COUNT($AX$2:AX1279)))*(I1279+J1279)))),I1279),IF(H1279="in-sample",IF(Q1279=bigT,((pCell/bigT)*AX1279)+((1-(pCell/bigT))*(I1279*J1279)),IF(OR(ISBLANK(F1280),COUNT($AX$2:AX1279)&lt;=pCell),AX1279,((pCell/COUNT($AX$2:AX1279))*AX1279)+((1-(pCell/COUNT($AX$2:AX1279)))*(I1279*J1279)))),I1279)))))))</f>
        <v/>
      </c>
      <c r="J1280" s="120" t="str">
        <f>IF(AND(ISBLANK(F1279),H1279="in-sample"),"",IF(AND(Temp!fhor_indata=1,H1279="out-sample",H1280="out-sample"),J1279,IF(AND(ISBLANK(F1280),H1279="out-sample"),"",IF(AND(Temp!optSeasCoef=0,Temp!sts_add=1),IF(H1279="in-sample",IF(Q1279=bigT,((qCell/bigT)*(I1280-I1279))+((1-(qCell/bigT))*J1279),IF(OR(ISBLANK(F1280),COUNT($F$2:F1279)&lt;=qCell),IF(COUNT($F$2:F1279)=1,0,F1279-F1278),((qCell/COUNT($F$2:F1279))*(I1280-I1279))+((1-(qCell/COUNT($F$2:F1279)))*J1279))),J1279),IF(AND(Temp!optSeasCoef=0,Temp!sts_multp=1),IF(H1279="in-sample",IF(Q1279=bigT,((qCell/bigT)*(I1280/I1279))+((1-(qCell/bigT))*J1279),IF(qCell=0,1,IF(OR(ISBLANK(F1280),COUNT($F$2:F1279)&lt;=qCell),IF(COUNT($F$2:F1279)=1,1,F1279/F1278),((qCell/COUNT($F$2:F1279))*(I1280/I1279))+((1-(qCell/COUNT($F$2:F1279)))*J1279)))),J1279),IF(Temp!sts_add=1,IF(H1279="in-sample",IF(Q1279=bigT,((qCell/bigT)*(I1280-I1279))+((1-(qCell/bigT))*J1279),IF(OR(ISBLANK(F1280),COUNT($AX$2:AX1279)&lt;=qCell),IF(COUNT($AX$2:AX1279)=1,0,AX1279-AX1278),((qCell/COUNT($AX$2:AX1279))*(I1280-I1279))+((1-(qCell/COUNT($AX$2:AX1279)))*J1279))),J1279),IF(H1279="in-sample",IF(Q1279=bigT,((qCell/bigT)*(I1280/I1279))+((1-(qCell/bigT))*J1279),IF(qCell=0,1,IF(OR(ISBLANK(F1280),COUNT($AX$2:AX1279)&lt;=qCell),IF(COUNT($AX$2:AX1279)=1,1,AX1279/AX1278),((qCell/COUNT($AX$2:AX1279))*(I1280/I1279))+((1-(qCell/COUNT($AX$2:AX1279)))*J1279)))),J1279)))))))</f>
        <v/>
      </c>
      <c r="K1280" s="120" t="str">
        <f>IF(H1280="","",IF(AND(Temp!optSeasCoef=0,Temp!sts_add=1),IF(H1280="out-sample",I1280+(Q1280*J1280),I1280+J1280),IF(AND(Temp!optSeasCoef=0,Temp!sts_multp=1),IF(H1280="out-sample",I1280*(J1280^Q1280),I1280*J1280),IF(Temp!sts_add=1,IF(H1280="out-sample",(I1280+(Q1280*J1280))*G1280,(I1280+J1280)*G1280),IF(H1280="out-sample",I1280*(J1280^Q1280)*G1280,I1280*J1280*G1280)))))</f>
        <v/>
      </c>
      <c r="L1280" s="116" t="str">
        <f t="shared" si="209"/>
        <v/>
      </c>
      <c r="M1280" s="116" t="str">
        <f t="shared" si="210"/>
        <v/>
      </c>
      <c r="N1280" s="116" t="str">
        <f t="shared" si="211"/>
        <v/>
      </c>
      <c r="O1280" s="116" t="str">
        <f t="shared" si="212"/>
        <v/>
      </c>
      <c r="P1280" s="116" t="str">
        <f t="shared" si="213"/>
        <v/>
      </c>
      <c r="Q1280" s="94" t="str">
        <f>IF(AND(Temp!fhor_indata=1,ISBLANK(F1280),H1279="in-sample"),1,IF(AND(Temp!fhor_indata=1,H1279="out-sample",Q1279&lt;XfHor),Q1279+1,IF(ISBLANK(F1280),"",IF(AND(H1280="out-sample",H1279="in-sample"),1,IF(AND(H1280="out-sample",H1279="out-sample"),Q1279+1,IF(ISNUMBER(Q1279),Q1279+1,1))))))</f>
        <v/>
      </c>
      <c r="R1280" s="94" t="str">
        <f t="shared" si="214"/>
        <v/>
      </c>
      <c r="S1280" s="94" t="str">
        <f>IF(Temp!fhor_indata=1,IF(S1279=XobsHor,1,IF(COUNT($S$2:S1279)&lt;=XobsHor,S1279+1,IF(AND(COUNT($S$2:S1279)&lt;=XobsHor+XfHor,IFERROR(MOD(S1279,XobsHor)&lt;XfHor,FALSE)),S1279+1,""))),IF(ISBLANK(F1280),"",IF(S1279=maxP,1,IF(S1279&lt;maxP,S1279+1,IF(COUNT($S$2:S1280)&lt;=XobsHor,S1279+1,"")))))</f>
        <v/>
      </c>
      <c r="T1280" s="3"/>
      <c r="U1280" s="6"/>
      <c r="V1280" s="6"/>
      <c r="W1280" s="6"/>
      <c r="X1280" s="6"/>
      <c r="Y1280" s="6"/>
      <c r="Z1280" s="6"/>
      <c r="AA1280" s="6"/>
      <c r="AB1280" s="6"/>
      <c r="AC1280" s="6"/>
      <c r="AD1280" s="6"/>
      <c r="AE1280" s="6"/>
      <c r="AF1280" s="6"/>
      <c r="AG1280" s="6"/>
      <c r="AH1280" s="6"/>
      <c r="AI1280" s="6"/>
      <c r="AJ1280" s="6"/>
      <c r="AK1280" s="6"/>
      <c r="AW1280" s="122" t="str">
        <f t="shared" si="216"/>
        <v/>
      </c>
      <c r="AX1280" s="123" t="str">
        <f t="shared" si="217"/>
        <v/>
      </c>
      <c r="AY1280" s="124" t="str">
        <f t="shared" si="218"/>
        <v/>
      </c>
      <c r="AZ1280" s="124" t="str">
        <f t="shared" si="219"/>
        <v/>
      </c>
      <c r="BF1280" s="91"/>
    </row>
    <row r="1281" spans="1:58" s="78" customFormat="1" ht="14.25" x14ac:dyDescent="0.2">
      <c r="A1281" s="6"/>
      <c r="B1281" s="6"/>
      <c r="C1281" s="6"/>
      <c r="D1281" s="3"/>
      <c r="E1281" s="98" t="str">
        <f t="shared" si="215"/>
        <v/>
      </c>
      <c r="F1281" s="117"/>
      <c r="G1281" s="116" t="str">
        <f>IF(E1281="","",IF(Temp!optSeasCoef=0,1,INDEX($C$2:$C$13,IF(MOD(COUNT($E$2:E1281),seas_indx)=0,seas_indx,MOD(COUNT($E$2:E1281),seas_indx)))))</f>
        <v/>
      </c>
      <c r="H1281" s="97" t="str">
        <f>IFERROR(IF(Temp!fhor_indata=1,IF(COUNT($S$2:S1281)&lt;=XobsHor,"in-sample",IF(AND(COUNT($S$2:S1281)&lt;=XobsHor+XfHor,MOD(S1280,XobsHor)&lt;XfHor),"out-sample","")),IF(ISBLANK(F1281),"",IF(COUNT($F$2:F1281)&lt;=XobsHor-XfHor,"in-sample","out-sample"))),"")</f>
        <v/>
      </c>
      <c r="I1281" s="120" t="str">
        <f>IF(AND(ISBLANK(F1280),H1280="in-sample"),"",IF(AND(Temp!fhor_indata=1,H1280="out-sample",H1281="out-sample"),I1280,IF(AND(ISBLANK(F1281),H1280="out-sample"),"",IF(AND(Temp!optSeasCoef=0,Temp!sts_add=1),IF(H1280="in-sample",IF(Q1280=bigT,((pCell/bigT)*F1280)+((1-(pCell/bigT))*(I1280+J1280)),IF(OR(ISBLANK(F1281),COUNT($F$2:F1280)&lt;=pCell),F1280,((pCell/COUNT($F$2:F1280))*F1280)+((1-(pCell/COUNT($F$2:F1280)))*(I1280+J1280)))),I1280),IF(AND(Temp!optSeasCoef=0,Temp!sts_multp=1),IF(H1280="in-sample",IF(Q1280=bigT,((pCell/bigT)*F1280)+((1-(pCell/bigT))*(I1280*J1280)),IF(OR(ISBLANK(F1281),COUNT(F$2:$F1280)&lt;=pCell),F1280,((pCell/COUNT($F$2:F1280))*F1280)+((1-(pCell/COUNT($F$2:F1280)))*(I1280*J1280)))),I1280),IF(Temp!sts_add=1,IF(H1280="in-sample",IF(Q1280=bigT,((pCell/bigT)*AX1280)+((1-(pCell/bigT))*(I1280+J1280)),IF(OR(ISBLANK(F1281),COUNT($AX$2:AX1280)&lt;=pCell),AX1280,((pCell/COUNT($AX$2:AX1280))*AX1280)+((1-(pCell/COUNT($AX$2:AX1280)))*(I1280+J1280)))),I1280),IF(H1280="in-sample",IF(Q1280=bigT,((pCell/bigT)*AX1280)+((1-(pCell/bigT))*(I1280*J1280)),IF(OR(ISBLANK(F1281),COUNT($AX$2:AX1280)&lt;=pCell),AX1280,((pCell/COUNT($AX$2:AX1280))*AX1280)+((1-(pCell/COUNT($AX$2:AX1280)))*(I1280*J1280)))),I1280)))))))</f>
        <v/>
      </c>
      <c r="J1281" s="120" t="str">
        <f>IF(AND(ISBLANK(F1280),H1280="in-sample"),"",IF(AND(Temp!fhor_indata=1,H1280="out-sample",H1281="out-sample"),J1280,IF(AND(ISBLANK(F1281),H1280="out-sample"),"",IF(AND(Temp!optSeasCoef=0,Temp!sts_add=1),IF(H1280="in-sample",IF(Q1280=bigT,((qCell/bigT)*(I1281-I1280))+((1-(qCell/bigT))*J1280),IF(OR(ISBLANK(F1281),COUNT($F$2:F1280)&lt;=qCell),IF(COUNT($F$2:F1280)=1,0,F1280-F1279),((qCell/COUNT($F$2:F1280))*(I1281-I1280))+((1-(qCell/COUNT($F$2:F1280)))*J1280))),J1280),IF(AND(Temp!optSeasCoef=0,Temp!sts_multp=1),IF(H1280="in-sample",IF(Q1280=bigT,((qCell/bigT)*(I1281/I1280))+((1-(qCell/bigT))*J1280),IF(qCell=0,1,IF(OR(ISBLANK(F1281),COUNT($F$2:F1280)&lt;=qCell),IF(COUNT($F$2:F1280)=1,1,F1280/F1279),((qCell/COUNT($F$2:F1280))*(I1281/I1280))+((1-(qCell/COUNT($F$2:F1280)))*J1280)))),J1280),IF(Temp!sts_add=1,IF(H1280="in-sample",IF(Q1280=bigT,((qCell/bigT)*(I1281-I1280))+((1-(qCell/bigT))*J1280),IF(OR(ISBLANK(F1281),COUNT($AX$2:AX1280)&lt;=qCell),IF(COUNT($AX$2:AX1280)=1,0,AX1280-AX1279),((qCell/COUNT($AX$2:AX1280))*(I1281-I1280))+((1-(qCell/COUNT($AX$2:AX1280)))*J1280))),J1280),IF(H1280="in-sample",IF(Q1280=bigT,((qCell/bigT)*(I1281/I1280))+((1-(qCell/bigT))*J1280),IF(qCell=0,1,IF(OR(ISBLANK(F1281),COUNT($AX$2:AX1280)&lt;=qCell),IF(COUNT($AX$2:AX1280)=1,1,AX1280/AX1279),((qCell/COUNT($AX$2:AX1280))*(I1281/I1280))+((1-(qCell/COUNT($AX$2:AX1280)))*J1280)))),J1280)))))))</f>
        <v/>
      </c>
      <c r="K1281" s="120" t="str">
        <f>IF(H1281="","",IF(AND(Temp!optSeasCoef=0,Temp!sts_add=1),IF(H1281="out-sample",I1281+(Q1281*J1281),I1281+J1281),IF(AND(Temp!optSeasCoef=0,Temp!sts_multp=1),IF(H1281="out-sample",I1281*(J1281^Q1281),I1281*J1281),IF(Temp!sts_add=1,IF(H1281="out-sample",(I1281+(Q1281*J1281))*G1281,(I1281+J1281)*G1281),IF(H1281="out-sample",I1281*(J1281^Q1281)*G1281,I1281*J1281*G1281)))))</f>
        <v/>
      </c>
      <c r="L1281" s="116" t="str">
        <f t="shared" si="209"/>
        <v/>
      </c>
      <c r="M1281" s="116" t="str">
        <f t="shared" si="210"/>
        <v/>
      </c>
      <c r="N1281" s="116" t="str">
        <f t="shared" si="211"/>
        <v/>
      </c>
      <c r="O1281" s="116" t="str">
        <f t="shared" si="212"/>
        <v/>
      </c>
      <c r="P1281" s="116" t="str">
        <f t="shared" si="213"/>
        <v/>
      </c>
      <c r="Q1281" s="94" t="str">
        <f>IF(AND(Temp!fhor_indata=1,ISBLANK(F1281),H1280="in-sample"),1,IF(AND(Temp!fhor_indata=1,H1280="out-sample",Q1280&lt;XfHor),Q1280+1,IF(ISBLANK(F1281),"",IF(AND(H1281="out-sample",H1280="in-sample"),1,IF(AND(H1281="out-sample",H1280="out-sample"),Q1280+1,IF(ISNUMBER(Q1280),Q1280+1,1))))))</f>
        <v/>
      </c>
      <c r="R1281" s="94" t="str">
        <f t="shared" si="214"/>
        <v/>
      </c>
      <c r="S1281" s="94" t="str">
        <f>IF(Temp!fhor_indata=1,IF(S1280=XobsHor,1,IF(COUNT($S$2:S1280)&lt;=XobsHor,S1280+1,IF(AND(COUNT($S$2:S1280)&lt;=XobsHor+XfHor,IFERROR(MOD(S1280,XobsHor)&lt;XfHor,FALSE)),S1280+1,""))),IF(ISBLANK(F1281),"",IF(S1280=maxP,1,IF(S1280&lt;maxP,S1280+1,IF(COUNT($S$2:S1281)&lt;=XobsHor,S1280+1,"")))))</f>
        <v/>
      </c>
      <c r="T1281" s="3"/>
      <c r="U1281" s="6"/>
      <c r="V1281" s="6"/>
      <c r="W1281" s="6"/>
      <c r="X1281" s="6"/>
      <c r="Y1281" s="6"/>
      <c r="Z1281" s="6"/>
      <c r="AA1281" s="6"/>
      <c r="AB1281" s="6"/>
      <c r="AC1281" s="6"/>
      <c r="AD1281" s="6"/>
      <c r="AE1281" s="6"/>
      <c r="AF1281" s="6"/>
      <c r="AG1281" s="6"/>
      <c r="AH1281" s="6"/>
      <c r="AI1281" s="6"/>
      <c r="AJ1281" s="6"/>
      <c r="AK1281" s="6"/>
      <c r="AW1281" s="122" t="str">
        <f t="shared" si="216"/>
        <v/>
      </c>
      <c r="AX1281" s="123" t="str">
        <f t="shared" si="217"/>
        <v/>
      </c>
      <c r="AY1281" s="124" t="str">
        <f t="shared" si="218"/>
        <v/>
      </c>
      <c r="AZ1281" s="124" t="str">
        <f t="shared" si="219"/>
        <v/>
      </c>
      <c r="BF1281" s="91"/>
    </row>
    <row r="1282" spans="1:58" s="78" customFormat="1" ht="14.25" x14ac:dyDescent="0.2">
      <c r="A1282" s="6"/>
      <c r="B1282" s="6"/>
      <c r="C1282" s="6"/>
      <c r="D1282" s="3"/>
      <c r="E1282" s="98" t="str">
        <f t="shared" si="215"/>
        <v/>
      </c>
      <c r="F1282" s="117"/>
      <c r="G1282" s="116" t="str">
        <f>IF(E1282="","",IF(Temp!optSeasCoef=0,1,INDEX($C$2:$C$13,IF(MOD(COUNT($E$2:E1282),seas_indx)=0,seas_indx,MOD(COUNT($E$2:E1282),seas_indx)))))</f>
        <v/>
      </c>
      <c r="H1282" s="97" t="str">
        <f>IFERROR(IF(Temp!fhor_indata=1,IF(COUNT($S$2:S1282)&lt;=XobsHor,"in-sample",IF(AND(COUNT($S$2:S1282)&lt;=XobsHor+XfHor,MOD(S1281,XobsHor)&lt;XfHor),"out-sample","")),IF(ISBLANK(F1282),"",IF(COUNT($F$2:F1282)&lt;=XobsHor-XfHor,"in-sample","out-sample"))),"")</f>
        <v/>
      </c>
      <c r="I1282" s="120" t="str">
        <f>IF(AND(ISBLANK(F1281),H1281="in-sample"),"",IF(AND(Temp!fhor_indata=1,H1281="out-sample",H1282="out-sample"),I1281,IF(AND(ISBLANK(F1282),H1281="out-sample"),"",IF(AND(Temp!optSeasCoef=0,Temp!sts_add=1),IF(H1281="in-sample",IF(Q1281=bigT,((pCell/bigT)*F1281)+((1-(pCell/bigT))*(I1281+J1281)),IF(OR(ISBLANK(F1282),COUNT($F$2:F1281)&lt;=pCell),F1281,((pCell/COUNT($F$2:F1281))*F1281)+((1-(pCell/COUNT($F$2:F1281)))*(I1281+J1281)))),I1281),IF(AND(Temp!optSeasCoef=0,Temp!sts_multp=1),IF(H1281="in-sample",IF(Q1281=bigT,((pCell/bigT)*F1281)+((1-(pCell/bigT))*(I1281*J1281)),IF(OR(ISBLANK(F1282),COUNT(F$2:$F1281)&lt;=pCell),F1281,((pCell/COUNT($F$2:F1281))*F1281)+((1-(pCell/COUNT($F$2:F1281)))*(I1281*J1281)))),I1281),IF(Temp!sts_add=1,IF(H1281="in-sample",IF(Q1281=bigT,((pCell/bigT)*AX1281)+((1-(pCell/bigT))*(I1281+J1281)),IF(OR(ISBLANK(F1282),COUNT($AX$2:AX1281)&lt;=pCell),AX1281,((pCell/COUNT($AX$2:AX1281))*AX1281)+((1-(pCell/COUNT($AX$2:AX1281)))*(I1281+J1281)))),I1281),IF(H1281="in-sample",IF(Q1281=bigT,((pCell/bigT)*AX1281)+((1-(pCell/bigT))*(I1281*J1281)),IF(OR(ISBLANK(F1282),COUNT($AX$2:AX1281)&lt;=pCell),AX1281,((pCell/COUNT($AX$2:AX1281))*AX1281)+((1-(pCell/COUNT($AX$2:AX1281)))*(I1281*J1281)))),I1281)))))))</f>
        <v/>
      </c>
      <c r="J1282" s="120" t="str">
        <f>IF(AND(ISBLANK(F1281),H1281="in-sample"),"",IF(AND(Temp!fhor_indata=1,H1281="out-sample",H1282="out-sample"),J1281,IF(AND(ISBLANK(F1282),H1281="out-sample"),"",IF(AND(Temp!optSeasCoef=0,Temp!sts_add=1),IF(H1281="in-sample",IF(Q1281=bigT,((qCell/bigT)*(I1282-I1281))+((1-(qCell/bigT))*J1281),IF(OR(ISBLANK(F1282),COUNT($F$2:F1281)&lt;=qCell),IF(COUNT($F$2:F1281)=1,0,F1281-F1280),((qCell/COUNT($F$2:F1281))*(I1282-I1281))+((1-(qCell/COUNT($F$2:F1281)))*J1281))),J1281),IF(AND(Temp!optSeasCoef=0,Temp!sts_multp=1),IF(H1281="in-sample",IF(Q1281=bigT,((qCell/bigT)*(I1282/I1281))+((1-(qCell/bigT))*J1281),IF(qCell=0,1,IF(OR(ISBLANK(F1282),COUNT($F$2:F1281)&lt;=qCell),IF(COUNT($F$2:F1281)=1,1,F1281/F1280),((qCell/COUNT($F$2:F1281))*(I1282/I1281))+((1-(qCell/COUNT($F$2:F1281)))*J1281)))),J1281),IF(Temp!sts_add=1,IF(H1281="in-sample",IF(Q1281=bigT,((qCell/bigT)*(I1282-I1281))+((1-(qCell/bigT))*J1281),IF(OR(ISBLANK(F1282),COUNT($AX$2:AX1281)&lt;=qCell),IF(COUNT($AX$2:AX1281)=1,0,AX1281-AX1280),((qCell/COUNT($AX$2:AX1281))*(I1282-I1281))+((1-(qCell/COUNT($AX$2:AX1281)))*J1281))),J1281),IF(H1281="in-sample",IF(Q1281=bigT,((qCell/bigT)*(I1282/I1281))+((1-(qCell/bigT))*J1281),IF(qCell=0,1,IF(OR(ISBLANK(F1282),COUNT($AX$2:AX1281)&lt;=qCell),IF(COUNT($AX$2:AX1281)=1,1,AX1281/AX1280),((qCell/COUNT($AX$2:AX1281))*(I1282/I1281))+((1-(qCell/COUNT($AX$2:AX1281)))*J1281)))),J1281)))))))</f>
        <v/>
      </c>
      <c r="K1282" s="120" t="str">
        <f>IF(H1282="","",IF(AND(Temp!optSeasCoef=0,Temp!sts_add=1),IF(H1282="out-sample",I1282+(Q1282*J1282),I1282+J1282),IF(AND(Temp!optSeasCoef=0,Temp!sts_multp=1),IF(H1282="out-sample",I1282*(J1282^Q1282),I1282*J1282),IF(Temp!sts_add=1,IF(H1282="out-sample",(I1282+(Q1282*J1282))*G1282,(I1282+J1282)*G1282),IF(H1282="out-sample",I1282*(J1282^Q1282)*G1282,I1282*J1282*G1282)))))</f>
        <v/>
      </c>
      <c r="L1282" s="116" t="str">
        <f t="shared" ref="L1282:L1345" si="220">IF(ISBLANK(F1282),"",F1282-K1282)</f>
        <v/>
      </c>
      <c r="M1282" s="116" t="str">
        <f t="shared" ref="M1282:M1345" si="221">IF(ISBLANK(F1282),"",ABS(L1282))</f>
        <v/>
      </c>
      <c r="N1282" s="116" t="str">
        <f t="shared" ref="N1282:N1345" si="222">IF(ISBLANK(F1282),"",L1282^2)</f>
        <v/>
      </c>
      <c r="O1282" s="116" t="str">
        <f t="shared" ref="O1282:O1345" si="223">IF(ISBLANK(F1282),"",ABS((F1282-K1282)/K1282)*100)</f>
        <v/>
      </c>
      <c r="P1282" s="116" t="str">
        <f t="shared" ref="P1282:P1345" si="224">IF(ISBLANK(F1282),"",(M1282/(ABS(K1282)+ABS(F1282)))*200)</f>
        <v/>
      </c>
      <c r="Q1282" s="94" t="str">
        <f>IF(AND(Temp!fhor_indata=1,ISBLANK(F1282),H1281="in-sample"),1,IF(AND(Temp!fhor_indata=1,H1281="out-sample",Q1281&lt;XfHor),Q1281+1,IF(ISBLANK(F1282),"",IF(AND(H1282="out-sample",H1281="in-sample"),1,IF(AND(H1282="out-sample",H1281="out-sample"),Q1281+1,IF(ISNUMBER(Q1281),Q1281+1,1))))))</f>
        <v/>
      </c>
      <c r="R1282" s="94" t="str">
        <f t="shared" ref="R1282:R1345" si="225">IF(ISBLANK(F1282),"",bigT-Q1282)</f>
        <v/>
      </c>
      <c r="S1282" s="94" t="str">
        <f>IF(Temp!fhor_indata=1,IF(S1281=XobsHor,1,IF(COUNT($S$2:S1281)&lt;=XobsHor,S1281+1,IF(AND(COUNT($S$2:S1281)&lt;=XobsHor+XfHor,IFERROR(MOD(S1281,XobsHor)&lt;XfHor,FALSE)),S1281+1,""))),IF(ISBLANK(F1282),"",IF(S1281=maxP,1,IF(S1281&lt;maxP,S1281+1,IF(COUNT($S$2:S1282)&lt;=XobsHor,S1281+1,"")))))</f>
        <v/>
      </c>
      <c r="T1282" s="3"/>
      <c r="U1282" s="6"/>
      <c r="V1282" s="6"/>
      <c r="W1282" s="6"/>
      <c r="X1282" s="6"/>
      <c r="Y1282" s="6"/>
      <c r="Z1282" s="6"/>
      <c r="AA1282" s="6"/>
      <c r="AB1282" s="6"/>
      <c r="AC1282" s="6"/>
      <c r="AD1282" s="6"/>
      <c r="AE1282" s="6"/>
      <c r="AF1282" s="6"/>
      <c r="AG1282" s="6"/>
      <c r="AH1282" s="6"/>
      <c r="AI1282" s="6"/>
      <c r="AJ1282" s="6"/>
      <c r="AK1282" s="6"/>
      <c r="AW1282" s="122" t="str">
        <f t="shared" si="216"/>
        <v/>
      </c>
      <c r="AX1282" s="123" t="str">
        <f t="shared" si="217"/>
        <v/>
      </c>
      <c r="AY1282" s="124" t="str">
        <f t="shared" si="218"/>
        <v/>
      </c>
      <c r="AZ1282" s="124" t="str">
        <f t="shared" si="219"/>
        <v/>
      </c>
      <c r="BF1282" s="91"/>
    </row>
    <row r="1283" spans="1:58" s="78" customFormat="1" ht="14.25" x14ac:dyDescent="0.2">
      <c r="A1283" s="6"/>
      <c r="B1283" s="6"/>
      <c r="C1283" s="6"/>
      <c r="D1283" s="3"/>
      <c r="E1283" s="98" t="str">
        <f t="shared" ref="E1283:E1346" si="226">Q1283</f>
        <v/>
      </c>
      <c r="F1283" s="117"/>
      <c r="G1283" s="116" t="str">
        <f>IF(E1283="","",IF(Temp!optSeasCoef=0,1,INDEX($C$2:$C$13,IF(MOD(COUNT($E$2:E1283),seas_indx)=0,seas_indx,MOD(COUNT($E$2:E1283),seas_indx)))))</f>
        <v/>
      </c>
      <c r="H1283" s="97" t="str">
        <f>IFERROR(IF(Temp!fhor_indata=1,IF(COUNT($S$2:S1283)&lt;=XobsHor,"in-sample",IF(AND(COUNT($S$2:S1283)&lt;=XobsHor+XfHor,MOD(S1282,XobsHor)&lt;XfHor),"out-sample","")),IF(ISBLANK(F1283),"",IF(COUNT($F$2:F1283)&lt;=XobsHor-XfHor,"in-sample","out-sample"))),"")</f>
        <v/>
      </c>
      <c r="I1283" s="120" t="str">
        <f>IF(AND(ISBLANK(F1282),H1282="in-sample"),"",IF(AND(Temp!fhor_indata=1,H1282="out-sample",H1283="out-sample"),I1282,IF(AND(ISBLANK(F1283),H1282="out-sample"),"",IF(AND(Temp!optSeasCoef=0,Temp!sts_add=1),IF(H1282="in-sample",IF(Q1282=bigT,((pCell/bigT)*F1282)+((1-(pCell/bigT))*(I1282+J1282)),IF(OR(ISBLANK(F1283),COUNT($F$2:F1282)&lt;=pCell),F1282,((pCell/COUNT($F$2:F1282))*F1282)+((1-(pCell/COUNT($F$2:F1282)))*(I1282+J1282)))),I1282),IF(AND(Temp!optSeasCoef=0,Temp!sts_multp=1),IF(H1282="in-sample",IF(Q1282=bigT,((pCell/bigT)*F1282)+((1-(pCell/bigT))*(I1282*J1282)),IF(OR(ISBLANK(F1283),COUNT(F$2:$F1282)&lt;=pCell),F1282,((pCell/COUNT($F$2:F1282))*F1282)+((1-(pCell/COUNT($F$2:F1282)))*(I1282*J1282)))),I1282),IF(Temp!sts_add=1,IF(H1282="in-sample",IF(Q1282=bigT,((pCell/bigT)*AX1282)+((1-(pCell/bigT))*(I1282+J1282)),IF(OR(ISBLANK(F1283),COUNT($AX$2:AX1282)&lt;=pCell),AX1282,((pCell/COUNT($AX$2:AX1282))*AX1282)+((1-(pCell/COUNT($AX$2:AX1282)))*(I1282+J1282)))),I1282),IF(H1282="in-sample",IF(Q1282=bigT,((pCell/bigT)*AX1282)+((1-(pCell/bigT))*(I1282*J1282)),IF(OR(ISBLANK(F1283),COUNT($AX$2:AX1282)&lt;=pCell),AX1282,((pCell/COUNT($AX$2:AX1282))*AX1282)+((1-(pCell/COUNT($AX$2:AX1282)))*(I1282*J1282)))),I1282)))))))</f>
        <v/>
      </c>
      <c r="J1283" s="120" t="str">
        <f>IF(AND(ISBLANK(F1282),H1282="in-sample"),"",IF(AND(Temp!fhor_indata=1,H1282="out-sample",H1283="out-sample"),J1282,IF(AND(ISBLANK(F1283),H1282="out-sample"),"",IF(AND(Temp!optSeasCoef=0,Temp!sts_add=1),IF(H1282="in-sample",IF(Q1282=bigT,((qCell/bigT)*(I1283-I1282))+((1-(qCell/bigT))*J1282),IF(OR(ISBLANK(F1283),COUNT($F$2:F1282)&lt;=qCell),IF(COUNT($F$2:F1282)=1,0,F1282-F1281),((qCell/COUNT($F$2:F1282))*(I1283-I1282))+((1-(qCell/COUNT($F$2:F1282)))*J1282))),J1282),IF(AND(Temp!optSeasCoef=0,Temp!sts_multp=1),IF(H1282="in-sample",IF(Q1282=bigT,((qCell/bigT)*(I1283/I1282))+((1-(qCell/bigT))*J1282),IF(qCell=0,1,IF(OR(ISBLANK(F1283),COUNT($F$2:F1282)&lt;=qCell),IF(COUNT($F$2:F1282)=1,1,F1282/F1281),((qCell/COUNT($F$2:F1282))*(I1283/I1282))+((1-(qCell/COUNT($F$2:F1282)))*J1282)))),J1282),IF(Temp!sts_add=1,IF(H1282="in-sample",IF(Q1282=bigT,((qCell/bigT)*(I1283-I1282))+((1-(qCell/bigT))*J1282),IF(OR(ISBLANK(F1283),COUNT($AX$2:AX1282)&lt;=qCell),IF(COUNT($AX$2:AX1282)=1,0,AX1282-AX1281),((qCell/COUNT($AX$2:AX1282))*(I1283-I1282))+((1-(qCell/COUNT($AX$2:AX1282)))*J1282))),J1282),IF(H1282="in-sample",IF(Q1282=bigT,((qCell/bigT)*(I1283/I1282))+((1-(qCell/bigT))*J1282),IF(qCell=0,1,IF(OR(ISBLANK(F1283),COUNT($AX$2:AX1282)&lt;=qCell),IF(COUNT($AX$2:AX1282)=1,1,AX1282/AX1281),((qCell/COUNT($AX$2:AX1282))*(I1283/I1282))+((1-(qCell/COUNT($AX$2:AX1282)))*J1282)))),J1282)))))))</f>
        <v/>
      </c>
      <c r="K1283" s="120" t="str">
        <f>IF(H1283="","",IF(AND(Temp!optSeasCoef=0,Temp!sts_add=1),IF(H1283="out-sample",I1283+(Q1283*J1283),I1283+J1283),IF(AND(Temp!optSeasCoef=0,Temp!sts_multp=1),IF(H1283="out-sample",I1283*(J1283^Q1283),I1283*J1283),IF(Temp!sts_add=1,IF(H1283="out-sample",(I1283+(Q1283*J1283))*G1283,(I1283+J1283)*G1283),IF(H1283="out-sample",I1283*(J1283^Q1283)*G1283,I1283*J1283*G1283)))))</f>
        <v/>
      </c>
      <c r="L1283" s="116" t="str">
        <f t="shared" si="220"/>
        <v/>
      </c>
      <c r="M1283" s="116" t="str">
        <f t="shared" si="221"/>
        <v/>
      </c>
      <c r="N1283" s="116" t="str">
        <f t="shared" si="222"/>
        <v/>
      </c>
      <c r="O1283" s="116" t="str">
        <f t="shared" si="223"/>
        <v/>
      </c>
      <c r="P1283" s="116" t="str">
        <f t="shared" si="224"/>
        <v/>
      </c>
      <c r="Q1283" s="94" t="str">
        <f>IF(AND(Temp!fhor_indata=1,ISBLANK(F1283),H1282="in-sample"),1,IF(AND(Temp!fhor_indata=1,H1282="out-sample",Q1282&lt;XfHor),Q1282+1,IF(ISBLANK(F1283),"",IF(AND(H1283="out-sample",H1282="in-sample"),1,IF(AND(H1283="out-sample",H1282="out-sample"),Q1282+1,IF(ISNUMBER(Q1282),Q1282+1,1))))))</f>
        <v/>
      </c>
      <c r="R1283" s="94" t="str">
        <f t="shared" si="225"/>
        <v/>
      </c>
      <c r="S1283" s="94" t="str">
        <f>IF(Temp!fhor_indata=1,IF(S1282=XobsHor,1,IF(COUNT($S$2:S1282)&lt;=XobsHor,S1282+1,IF(AND(COUNT($S$2:S1282)&lt;=XobsHor+XfHor,IFERROR(MOD(S1282,XobsHor)&lt;XfHor,FALSE)),S1282+1,""))),IF(ISBLANK(F1283),"",IF(S1282=maxP,1,IF(S1282&lt;maxP,S1282+1,IF(COUNT($S$2:S1283)&lt;=XobsHor,S1282+1,"")))))</f>
        <v/>
      </c>
      <c r="T1283" s="3"/>
      <c r="U1283" s="6"/>
      <c r="V1283" s="6"/>
      <c r="W1283" s="6"/>
      <c r="X1283" s="6"/>
      <c r="Y1283" s="6"/>
      <c r="Z1283" s="6"/>
      <c r="AA1283" s="6"/>
      <c r="AB1283" s="6"/>
      <c r="AC1283" s="6"/>
      <c r="AD1283" s="6"/>
      <c r="AE1283" s="6"/>
      <c r="AF1283" s="6"/>
      <c r="AG1283" s="6"/>
      <c r="AH1283" s="6"/>
      <c r="AI1283" s="6"/>
      <c r="AJ1283" s="6"/>
      <c r="AK1283" s="6"/>
      <c r="AW1283" s="122" t="str">
        <f t="shared" ref="AW1283:AW1346" si="227">IF(ISBLANK(F1283),"",F1283)</f>
        <v/>
      </c>
      <c r="AX1283" s="123" t="str">
        <f t="shared" ref="AX1283:AX1346" si="228">IF(ISBLANK(F1283),"",F1283/G1283)</f>
        <v/>
      </c>
      <c r="AY1283" s="124" t="str">
        <f t="shared" ref="AY1283:AY1346" si="229">IF(H1283="in-sample","",K1283)</f>
        <v/>
      </c>
      <c r="AZ1283" s="124" t="str">
        <f t="shared" ref="AZ1283:AZ1346" si="230">IF(H1283="in-sample",K1283,"")</f>
        <v/>
      </c>
      <c r="BF1283" s="91"/>
    </row>
    <row r="1284" spans="1:58" s="78" customFormat="1" ht="14.25" x14ac:dyDescent="0.2">
      <c r="A1284" s="6"/>
      <c r="B1284" s="6"/>
      <c r="C1284" s="6"/>
      <c r="D1284" s="3"/>
      <c r="E1284" s="98" t="str">
        <f t="shared" si="226"/>
        <v/>
      </c>
      <c r="F1284" s="117"/>
      <c r="G1284" s="116" t="str">
        <f>IF(E1284="","",IF(Temp!optSeasCoef=0,1,INDEX($C$2:$C$13,IF(MOD(COUNT($E$2:E1284),seas_indx)=0,seas_indx,MOD(COUNT($E$2:E1284),seas_indx)))))</f>
        <v/>
      </c>
      <c r="H1284" s="97" t="str">
        <f>IFERROR(IF(Temp!fhor_indata=1,IF(COUNT($S$2:S1284)&lt;=XobsHor,"in-sample",IF(AND(COUNT($S$2:S1284)&lt;=XobsHor+XfHor,MOD(S1283,XobsHor)&lt;XfHor),"out-sample","")),IF(ISBLANK(F1284),"",IF(COUNT($F$2:F1284)&lt;=XobsHor-XfHor,"in-sample","out-sample"))),"")</f>
        <v/>
      </c>
      <c r="I1284" s="120" t="str">
        <f>IF(AND(ISBLANK(F1283),H1283="in-sample"),"",IF(AND(Temp!fhor_indata=1,H1283="out-sample",H1284="out-sample"),I1283,IF(AND(ISBLANK(F1284),H1283="out-sample"),"",IF(AND(Temp!optSeasCoef=0,Temp!sts_add=1),IF(H1283="in-sample",IF(Q1283=bigT,((pCell/bigT)*F1283)+((1-(pCell/bigT))*(I1283+J1283)),IF(OR(ISBLANK(F1284),COUNT($F$2:F1283)&lt;=pCell),F1283,((pCell/COUNT($F$2:F1283))*F1283)+((1-(pCell/COUNT($F$2:F1283)))*(I1283+J1283)))),I1283),IF(AND(Temp!optSeasCoef=0,Temp!sts_multp=1),IF(H1283="in-sample",IF(Q1283=bigT,((pCell/bigT)*F1283)+((1-(pCell/bigT))*(I1283*J1283)),IF(OR(ISBLANK(F1284),COUNT(F$2:$F1283)&lt;=pCell),F1283,((pCell/COUNT($F$2:F1283))*F1283)+((1-(pCell/COUNT($F$2:F1283)))*(I1283*J1283)))),I1283),IF(Temp!sts_add=1,IF(H1283="in-sample",IF(Q1283=bigT,((pCell/bigT)*AX1283)+((1-(pCell/bigT))*(I1283+J1283)),IF(OR(ISBLANK(F1284),COUNT($AX$2:AX1283)&lt;=pCell),AX1283,((pCell/COUNT($AX$2:AX1283))*AX1283)+((1-(pCell/COUNT($AX$2:AX1283)))*(I1283+J1283)))),I1283),IF(H1283="in-sample",IF(Q1283=bigT,((pCell/bigT)*AX1283)+((1-(pCell/bigT))*(I1283*J1283)),IF(OR(ISBLANK(F1284),COUNT($AX$2:AX1283)&lt;=pCell),AX1283,((pCell/COUNT($AX$2:AX1283))*AX1283)+((1-(pCell/COUNT($AX$2:AX1283)))*(I1283*J1283)))),I1283)))))))</f>
        <v/>
      </c>
      <c r="J1284" s="120" t="str">
        <f>IF(AND(ISBLANK(F1283),H1283="in-sample"),"",IF(AND(Temp!fhor_indata=1,H1283="out-sample",H1284="out-sample"),J1283,IF(AND(ISBLANK(F1284),H1283="out-sample"),"",IF(AND(Temp!optSeasCoef=0,Temp!sts_add=1),IF(H1283="in-sample",IF(Q1283=bigT,((qCell/bigT)*(I1284-I1283))+((1-(qCell/bigT))*J1283),IF(OR(ISBLANK(F1284),COUNT($F$2:F1283)&lt;=qCell),IF(COUNT($F$2:F1283)=1,0,F1283-F1282),((qCell/COUNT($F$2:F1283))*(I1284-I1283))+((1-(qCell/COUNT($F$2:F1283)))*J1283))),J1283),IF(AND(Temp!optSeasCoef=0,Temp!sts_multp=1),IF(H1283="in-sample",IF(Q1283=bigT,((qCell/bigT)*(I1284/I1283))+((1-(qCell/bigT))*J1283),IF(qCell=0,1,IF(OR(ISBLANK(F1284),COUNT($F$2:F1283)&lt;=qCell),IF(COUNT($F$2:F1283)=1,1,F1283/F1282),((qCell/COUNT($F$2:F1283))*(I1284/I1283))+((1-(qCell/COUNT($F$2:F1283)))*J1283)))),J1283),IF(Temp!sts_add=1,IF(H1283="in-sample",IF(Q1283=bigT,((qCell/bigT)*(I1284-I1283))+((1-(qCell/bigT))*J1283),IF(OR(ISBLANK(F1284),COUNT($AX$2:AX1283)&lt;=qCell),IF(COUNT($AX$2:AX1283)=1,0,AX1283-AX1282),((qCell/COUNT($AX$2:AX1283))*(I1284-I1283))+((1-(qCell/COUNT($AX$2:AX1283)))*J1283))),J1283),IF(H1283="in-sample",IF(Q1283=bigT,((qCell/bigT)*(I1284/I1283))+((1-(qCell/bigT))*J1283),IF(qCell=0,1,IF(OR(ISBLANK(F1284),COUNT($AX$2:AX1283)&lt;=qCell),IF(COUNT($AX$2:AX1283)=1,1,AX1283/AX1282),((qCell/COUNT($AX$2:AX1283))*(I1284/I1283))+((1-(qCell/COUNT($AX$2:AX1283)))*J1283)))),J1283)))))))</f>
        <v/>
      </c>
      <c r="K1284" s="120" t="str">
        <f>IF(H1284="","",IF(AND(Temp!optSeasCoef=0,Temp!sts_add=1),IF(H1284="out-sample",I1284+(Q1284*J1284),I1284+J1284),IF(AND(Temp!optSeasCoef=0,Temp!sts_multp=1),IF(H1284="out-sample",I1284*(J1284^Q1284),I1284*J1284),IF(Temp!sts_add=1,IF(H1284="out-sample",(I1284+(Q1284*J1284))*G1284,(I1284+J1284)*G1284),IF(H1284="out-sample",I1284*(J1284^Q1284)*G1284,I1284*J1284*G1284)))))</f>
        <v/>
      </c>
      <c r="L1284" s="116" t="str">
        <f t="shared" si="220"/>
        <v/>
      </c>
      <c r="M1284" s="116" t="str">
        <f t="shared" si="221"/>
        <v/>
      </c>
      <c r="N1284" s="116" t="str">
        <f t="shared" si="222"/>
        <v/>
      </c>
      <c r="O1284" s="116" t="str">
        <f t="shared" si="223"/>
        <v/>
      </c>
      <c r="P1284" s="116" t="str">
        <f t="shared" si="224"/>
        <v/>
      </c>
      <c r="Q1284" s="94" t="str">
        <f>IF(AND(Temp!fhor_indata=1,ISBLANK(F1284),H1283="in-sample"),1,IF(AND(Temp!fhor_indata=1,H1283="out-sample",Q1283&lt;XfHor),Q1283+1,IF(ISBLANK(F1284),"",IF(AND(H1284="out-sample",H1283="in-sample"),1,IF(AND(H1284="out-sample",H1283="out-sample"),Q1283+1,IF(ISNUMBER(Q1283),Q1283+1,1))))))</f>
        <v/>
      </c>
      <c r="R1284" s="94" t="str">
        <f t="shared" si="225"/>
        <v/>
      </c>
      <c r="S1284" s="94" t="str">
        <f>IF(Temp!fhor_indata=1,IF(S1283=XobsHor,1,IF(COUNT($S$2:S1283)&lt;=XobsHor,S1283+1,IF(AND(COUNT($S$2:S1283)&lt;=XobsHor+XfHor,IFERROR(MOD(S1283,XobsHor)&lt;XfHor,FALSE)),S1283+1,""))),IF(ISBLANK(F1284),"",IF(S1283=maxP,1,IF(S1283&lt;maxP,S1283+1,IF(COUNT($S$2:S1284)&lt;=XobsHor,S1283+1,"")))))</f>
        <v/>
      </c>
      <c r="T1284" s="3"/>
      <c r="U1284" s="6"/>
      <c r="V1284" s="6"/>
      <c r="W1284" s="6"/>
      <c r="X1284" s="6"/>
      <c r="Y1284" s="6"/>
      <c r="Z1284" s="6"/>
      <c r="AA1284" s="6"/>
      <c r="AB1284" s="6"/>
      <c r="AC1284" s="6"/>
      <c r="AD1284" s="6"/>
      <c r="AE1284" s="6"/>
      <c r="AF1284" s="6"/>
      <c r="AG1284" s="6"/>
      <c r="AH1284" s="6"/>
      <c r="AI1284" s="6"/>
      <c r="AJ1284" s="6"/>
      <c r="AK1284" s="6"/>
      <c r="AW1284" s="122" t="str">
        <f t="shared" si="227"/>
        <v/>
      </c>
      <c r="AX1284" s="123" t="str">
        <f t="shared" si="228"/>
        <v/>
      </c>
      <c r="AY1284" s="124" t="str">
        <f t="shared" si="229"/>
        <v/>
      </c>
      <c r="AZ1284" s="124" t="str">
        <f t="shared" si="230"/>
        <v/>
      </c>
      <c r="BF1284" s="91"/>
    </row>
    <row r="1285" spans="1:58" s="78" customFormat="1" ht="14.25" x14ac:dyDescent="0.2">
      <c r="A1285" s="6"/>
      <c r="B1285" s="6"/>
      <c r="C1285" s="6"/>
      <c r="D1285" s="3"/>
      <c r="E1285" s="98" t="str">
        <f t="shared" si="226"/>
        <v/>
      </c>
      <c r="F1285" s="117"/>
      <c r="G1285" s="116" t="str">
        <f>IF(E1285="","",IF(Temp!optSeasCoef=0,1,INDEX($C$2:$C$13,IF(MOD(COUNT($E$2:E1285),seas_indx)=0,seas_indx,MOD(COUNT($E$2:E1285),seas_indx)))))</f>
        <v/>
      </c>
      <c r="H1285" s="97" t="str">
        <f>IFERROR(IF(Temp!fhor_indata=1,IF(COUNT($S$2:S1285)&lt;=XobsHor,"in-sample",IF(AND(COUNT($S$2:S1285)&lt;=XobsHor+XfHor,MOD(S1284,XobsHor)&lt;XfHor),"out-sample","")),IF(ISBLANK(F1285),"",IF(COUNT($F$2:F1285)&lt;=XobsHor-XfHor,"in-sample","out-sample"))),"")</f>
        <v/>
      </c>
      <c r="I1285" s="120" t="str">
        <f>IF(AND(ISBLANK(F1284),H1284="in-sample"),"",IF(AND(Temp!fhor_indata=1,H1284="out-sample",H1285="out-sample"),I1284,IF(AND(ISBLANK(F1285),H1284="out-sample"),"",IF(AND(Temp!optSeasCoef=0,Temp!sts_add=1),IF(H1284="in-sample",IF(Q1284=bigT,((pCell/bigT)*F1284)+((1-(pCell/bigT))*(I1284+J1284)),IF(OR(ISBLANK(F1285),COUNT($F$2:F1284)&lt;=pCell),F1284,((pCell/COUNT($F$2:F1284))*F1284)+((1-(pCell/COUNT($F$2:F1284)))*(I1284+J1284)))),I1284),IF(AND(Temp!optSeasCoef=0,Temp!sts_multp=1),IF(H1284="in-sample",IF(Q1284=bigT,((pCell/bigT)*F1284)+((1-(pCell/bigT))*(I1284*J1284)),IF(OR(ISBLANK(F1285),COUNT(F$2:$F1284)&lt;=pCell),F1284,((pCell/COUNT($F$2:F1284))*F1284)+((1-(pCell/COUNT($F$2:F1284)))*(I1284*J1284)))),I1284),IF(Temp!sts_add=1,IF(H1284="in-sample",IF(Q1284=bigT,((pCell/bigT)*AX1284)+((1-(pCell/bigT))*(I1284+J1284)),IF(OR(ISBLANK(F1285),COUNT($AX$2:AX1284)&lt;=pCell),AX1284,((pCell/COUNT($AX$2:AX1284))*AX1284)+((1-(pCell/COUNT($AX$2:AX1284)))*(I1284+J1284)))),I1284),IF(H1284="in-sample",IF(Q1284=bigT,((pCell/bigT)*AX1284)+((1-(pCell/bigT))*(I1284*J1284)),IF(OR(ISBLANK(F1285),COUNT($AX$2:AX1284)&lt;=pCell),AX1284,((pCell/COUNT($AX$2:AX1284))*AX1284)+((1-(pCell/COUNT($AX$2:AX1284)))*(I1284*J1284)))),I1284)))))))</f>
        <v/>
      </c>
      <c r="J1285" s="120" t="str">
        <f>IF(AND(ISBLANK(F1284),H1284="in-sample"),"",IF(AND(Temp!fhor_indata=1,H1284="out-sample",H1285="out-sample"),J1284,IF(AND(ISBLANK(F1285),H1284="out-sample"),"",IF(AND(Temp!optSeasCoef=0,Temp!sts_add=1),IF(H1284="in-sample",IF(Q1284=bigT,((qCell/bigT)*(I1285-I1284))+((1-(qCell/bigT))*J1284),IF(OR(ISBLANK(F1285),COUNT($F$2:F1284)&lt;=qCell),IF(COUNT($F$2:F1284)=1,0,F1284-F1283),((qCell/COUNT($F$2:F1284))*(I1285-I1284))+((1-(qCell/COUNT($F$2:F1284)))*J1284))),J1284),IF(AND(Temp!optSeasCoef=0,Temp!sts_multp=1),IF(H1284="in-sample",IF(Q1284=bigT,((qCell/bigT)*(I1285/I1284))+((1-(qCell/bigT))*J1284),IF(qCell=0,1,IF(OR(ISBLANK(F1285),COUNT($F$2:F1284)&lt;=qCell),IF(COUNT($F$2:F1284)=1,1,F1284/F1283),((qCell/COUNT($F$2:F1284))*(I1285/I1284))+((1-(qCell/COUNT($F$2:F1284)))*J1284)))),J1284),IF(Temp!sts_add=1,IF(H1284="in-sample",IF(Q1284=bigT,((qCell/bigT)*(I1285-I1284))+((1-(qCell/bigT))*J1284),IF(OR(ISBLANK(F1285),COUNT($AX$2:AX1284)&lt;=qCell),IF(COUNT($AX$2:AX1284)=1,0,AX1284-AX1283),((qCell/COUNT($AX$2:AX1284))*(I1285-I1284))+((1-(qCell/COUNT($AX$2:AX1284)))*J1284))),J1284),IF(H1284="in-sample",IF(Q1284=bigT,((qCell/bigT)*(I1285/I1284))+((1-(qCell/bigT))*J1284),IF(qCell=0,1,IF(OR(ISBLANK(F1285),COUNT($AX$2:AX1284)&lt;=qCell),IF(COUNT($AX$2:AX1284)=1,1,AX1284/AX1283),((qCell/COUNT($AX$2:AX1284))*(I1285/I1284))+((1-(qCell/COUNT($AX$2:AX1284)))*J1284)))),J1284)))))))</f>
        <v/>
      </c>
      <c r="K1285" s="120" t="str">
        <f>IF(H1285="","",IF(AND(Temp!optSeasCoef=0,Temp!sts_add=1),IF(H1285="out-sample",I1285+(Q1285*J1285),I1285+J1285),IF(AND(Temp!optSeasCoef=0,Temp!sts_multp=1),IF(H1285="out-sample",I1285*(J1285^Q1285),I1285*J1285),IF(Temp!sts_add=1,IF(H1285="out-sample",(I1285+(Q1285*J1285))*G1285,(I1285+J1285)*G1285),IF(H1285="out-sample",I1285*(J1285^Q1285)*G1285,I1285*J1285*G1285)))))</f>
        <v/>
      </c>
      <c r="L1285" s="116" t="str">
        <f t="shared" si="220"/>
        <v/>
      </c>
      <c r="M1285" s="116" t="str">
        <f t="shared" si="221"/>
        <v/>
      </c>
      <c r="N1285" s="116" t="str">
        <f t="shared" si="222"/>
        <v/>
      </c>
      <c r="O1285" s="116" t="str">
        <f t="shared" si="223"/>
        <v/>
      </c>
      <c r="P1285" s="116" t="str">
        <f t="shared" si="224"/>
        <v/>
      </c>
      <c r="Q1285" s="94" t="str">
        <f>IF(AND(Temp!fhor_indata=1,ISBLANK(F1285),H1284="in-sample"),1,IF(AND(Temp!fhor_indata=1,H1284="out-sample",Q1284&lt;XfHor),Q1284+1,IF(ISBLANK(F1285),"",IF(AND(H1285="out-sample",H1284="in-sample"),1,IF(AND(H1285="out-sample",H1284="out-sample"),Q1284+1,IF(ISNUMBER(Q1284),Q1284+1,1))))))</f>
        <v/>
      </c>
      <c r="R1285" s="94" t="str">
        <f t="shared" si="225"/>
        <v/>
      </c>
      <c r="S1285" s="94" t="str">
        <f>IF(Temp!fhor_indata=1,IF(S1284=XobsHor,1,IF(COUNT($S$2:S1284)&lt;=XobsHor,S1284+1,IF(AND(COUNT($S$2:S1284)&lt;=XobsHor+XfHor,IFERROR(MOD(S1284,XobsHor)&lt;XfHor,FALSE)),S1284+1,""))),IF(ISBLANK(F1285),"",IF(S1284=maxP,1,IF(S1284&lt;maxP,S1284+1,IF(COUNT($S$2:S1285)&lt;=XobsHor,S1284+1,"")))))</f>
        <v/>
      </c>
      <c r="T1285" s="3"/>
      <c r="U1285" s="6"/>
      <c r="V1285" s="6"/>
      <c r="W1285" s="6"/>
      <c r="X1285" s="6"/>
      <c r="Y1285" s="6"/>
      <c r="Z1285" s="6"/>
      <c r="AA1285" s="6"/>
      <c r="AB1285" s="6"/>
      <c r="AC1285" s="6"/>
      <c r="AD1285" s="6"/>
      <c r="AE1285" s="6"/>
      <c r="AF1285" s="6"/>
      <c r="AG1285" s="6"/>
      <c r="AH1285" s="6"/>
      <c r="AI1285" s="6"/>
      <c r="AJ1285" s="6"/>
      <c r="AK1285" s="6"/>
      <c r="AW1285" s="122" t="str">
        <f t="shared" si="227"/>
        <v/>
      </c>
      <c r="AX1285" s="123" t="str">
        <f t="shared" si="228"/>
        <v/>
      </c>
      <c r="AY1285" s="124" t="str">
        <f t="shared" si="229"/>
        <v/>
      </c>
      <c r="AZ1285" s="124" t="str">
        <f t="shared" si="230"/>
        <v/>
      </c>
      <c r="BF1285" s="91"/>
    </row>
    <row r="1286" spans="1:58" s="78" customFormat="1" ht="14.25" x14ac:dyDescent="0.2">
      <c r="A1286" s="6"/>
      <c r="B1286" s="6"/>
      <c r="C1286" s="6"/>
      <c r="D1286" s="3"/>
      <c r="E1286" s="98" t="str">
        <f t="shared" si="226"/>
        <v/>
      </c>
      <c r="F1286" s="117"/>
      <c r="G1286" s="116" t="str">
        <f>IF(E1286="","",IF(Temp!optSeasCoef=0,1,INDEX($C$2:$C$13,IF(MOD(COUNT($E$2:E1286),seas_indx)=0,seas_indx,MOD(COUNT($E$2:E1286),seas_indx)))))</f>
        <v/>
      </c>
      <c r="H1286" s="97" t="str">
        <f>IFERROR(IF(Temp!fhor_indata=1,IF(COUNT($S$2:S1286)&lt;=XobsHor,"in-sample",IF(AND(COUNT($S$2:S1286)&lt;=XobsHor+XfHor,MOD(S1285,XobsHor)&lt;XfHor),"out-sample","")),IF(ISBLANK(F1286),"",IF(COUNT($F$2:F1286)&lt;=XobsHor-XfHor,"in-sample","out-sample"))),"")</f>
        <v/>
      </c>
      <c r="I1286" s="120" t="str">
        <f>IF(AND(ISBLANK(F1285),H1285="in-sample"),"",IF(AND(Temp!fhor_indata=1,H1285="out-sample",H1286="out-sample"),I1285,IF(AND(ISBLANK(F1286),H1285="out-sample"),"",IF(AND(Temp!optSeasCoef=0,Temp!sts_add=1),IF(H1285="in-sample",IF(Q1285=bigT,((pCell/bigT)*F1285)+((1-(pCell/bigT))*(I1285+J1285)),IF(OR(ISBLANK(F1286),COUNT($F$2:F1285)&lt;=pCell),F1285,((pCell/COUNT($F$2:F1285))*F1285)+((1-(pCell/COUNT($F$2:F1285)))*(I1285+J1285)))),I1285),IF(AND(Temp!optSeasCoef=0,Temp!sts_multp=1),IF(H1285="in-sample",IF(Q1285=bigT,((pCell/bigT)*F1285)+((1-(pCell/bigT))*(I1285*J1285)),IF(OR(ISBLANK(F1286),COUNT(F$2:$F1285)&lt;=pCell),F1285,((pCell/COUNT($F$2:F1285))*F1285)+((1-(pCell/COUNT($F$2:F1285)))*(I1285*J1285)))),I1285),IF(Temp!sts_add=1,IF(H1285="in-sample",IF(Q1285=bigT,((pCell/bigT)*AX1285)+((1-(pCell/bigT))*(I1285+J1285)),IF(OR(ISBLANK(F1286),COUNT($AX$2:AX1285)&lt;=pCell),AX1285,((pCell/COUNT($AX$2:AX1285))*AX1285)+((1-(pCell/COUNT($AX$2:AX1285)))*(I1285+J1285)))),I1285),IF(H1285="in-sample",IF(Q1285=bigT,((pCell/bigT)*AX1285)+((1-(pCell/bigT))*(I1285*J1285)),IF(OR(ISBLANK(F1286),COUNT($AX$2:AX1285)&lt;=pCell),AX1285,((pCell/COUNT($AX$2:AX1285))*AX1285)+((1-(pCell/COUNT($AX$2:AX1285)))*(I1285*J1285)))),I1285)))))))</f>
        <v/>
      </c>
      <c r="J1286" s="120" t="str">
        <f>IF(AND(ISBLANK(F1285),H1285="in-sample"),"",IF(AND(Temp!fhor_indata=1,H1285="out-sample",H1286="out-sample"),J1285,IF(AND(ISBLANK(F1286),H1285="out-sample"),"",IF(AND(Temp!optSeasCoef=0,Temp!sts_add=1),IF(H1285="in-sample",IF(Q1285=bigT,((qCell/bigT)*(I1286-I1285))+((1-(qCell/bigT))*J1285),IF(OR(ISBLANK(F1286),COUNT($F$2:F1285)&lt;=qCell),IF(COUNT($F$2:F1285)=1,0,F1285-F1284),((qCell/COUNT($F$2:F1285))*(I1286-I1285))+((1-(qCell/COUNT($F$2:F1285)))*J1285))),J1285),IF(AND(Temp!optSeasCoef=0,Temp!sts_multp=1),IF(H1285="in-sample",IF(Q1285=bigT,((qCell/bigT)*(I1286/I1285))+((1-(qCell/bigT))*J1285),IF(qCell=0,1,IF(OR(ISBLANK(F1286),COUNT($F$2:F1285)&lt;=qCell),IF(COUNT($F$2:F1285)=1,1,F1285/F1284),((qCell/COUNT($F$2:F1285))*(I1286/I1285))+((1-(qCell/COUNT($F$2:F1285)))*J1285)))),J1285),IF(Temp!sts_add=1,IF(H1285="in-sample",IF(Q1285=bigT,((qCell/bigT)*(I1286-I1285))+((1-(qCell/bigT))*J1285),IF(OR(ISBLANK(F1286),COUNT($AX$2:AX1285)&lt;=qCell),IF(COUNT($AX$2:AX1285)=1,0,AX1285-AX1284),((qCell/COUNT($AX$2:AX1285))*(I1286-I1285))+((1-(qCell/COUNT($AX$2:AX1285)))*J1285))),J1285),IF(H1285="in-sample",IF(Q1285=bigT,((qCell/bigT)*(I1286/I1285))+((1-(qCell/bigT))*J1285),IF(qCell=0,1,IF(OR(ISBLANK(F1286),COUNT($AX$2:AX1285)&lt;=qCell),IF(COUNT($AX$2:AX1285)=1,1,AX1285/AX1284),((qCell/COUNT($AX$2:AX1285))*(I1286/I1285))+((1-(qCell/COUNT($AX$2:AX1285)))*J1285)))),J1285)))))))</f>
        <v/>
      </c>
      <c r="K1286" s="120" t="str">
        <f>IF(H1286="","",IF(AND(Temp!optSeasCoef=0,Temp!sts_add=1),IF(H1286="out-sample",I1286+(Q1286*J1286),I1286+J1286),IF(AND(Temp!optSeasCoef=0,Temp!sts_multp=1),IF(H1286="out-sample",I1286*(J1286^Q1286),I1286*J1286),IF(Temp!sts_add=1,IF(H1286="out-sample",(I1286+(Q1286*J1286))*G1286,(I1286+J1286)*G1286),IF(H1286="out-sample",I1286*(J1286^Q1286)*G1286,I1286*J1286*G1286)))))</f>
        <v/>
      </c>
      <c r="L1286" s="116" t="str">
        <f t="shared" si="220"/>
        <v/>
      </c>
      <c r="M1286" s="116" t="str">
        <f t="shared" si="221"/>
        <v/>
      </c>
      <c r="N1286" s="116" t="str">
        <f t="shared" si="222"/>
        <v/>
      </c>
      <c r="O1286" s="116" t="str">
        <f t="shared" si="223"/>
        <v/>
      </c>
      <c r="P1286" s="116" t="str">
        <f t="shared" si="224"/>
        <v/>
      </c>
      <c r="Q1286" s="94" t="str">
        <f>IF(AND(Temp!fhor_indata=1,ISBLANK(F1286),H1285="in-sample"),1,IF(AND(Temp!fhor_indata=1,H1285="out-sample",Q1285&lt;XfHor),Q1285+1,IF(ISBLANK(F1286),"",IF(AND(H1286="out-sample",H1285="in-sample"),1,IF(AND(H1286="out-sample",H1285="out-sample"),Q1285+1,IF(ISNUMBER(Q1285),Q1285+1,1))))))</f>
        <v/>
      </c>
      <c r="R1286" s="94" t="str">
        <f t="shared" si="225"/>
        <v/>
      </c>
      <c r="S1286" s="94" t="str">
        <f>IF(Temp!fhor_indata=1,IF(S1285=XobsHor,1,IF(COUNT($S$2:S1285)&lt;=XobsHor,S1285+1,IF(AND(COUNT($S$2:S1285)&lt;=XobsHor+XfHor,IFERROR(MOD(S1285,XobsHor)&lt;XfHor,FALSE)),S1285+1,""))),IF(ISBLANK(F1286),"",IF(S1285=maxP,1,IF(S1285&lt;maxP,S1285+1,IF(COUNT($S$2:S1286)&lt;=XobsHor,S1285+1,"")))))</f>
        <v/>
      </c>
      <c r="T1286" s="3"/>
      <c r="U1286" s="6"/>
      <c r="V1286" s="6"/>
      <c r="W1286" s="6"/>
      <c r="X1286" s="6"/>
      <c r="Y1286" s="6"/>
      <c r="Z1286" s="6"/>
      <c r="AA1286" s="6"/>
      <c r="AB1286" s="6"/>
      <c r="AC1286" s="6"/>
      <c r="AD1286" s="6"/>
      <c r="AE1286" s="6"/>
      <c r="AF1286" s="6"/>
      <c r="AG1286" s="6"/>
      <c r="AH1286" s="6"/>
      <c r="AI1286" s="6"/>
      <c r="AJ1286" s="6"/>
      <c r="AK1286" s="6"/>
      <c r="AW1286" s="122" t="str">
        <f t="shared" si="227"/>
        <v/>
      </c>
      <c r="AX1286" s="123" t="str">
        <f t="shared" si="228"/>
        <v/>
      </c>
      <c r="AY1286" s="124" t="str">
        <f t="shared" si="229"/>
        <v/>
      </c>
      <c r="AZ1286" s="124" t="str">
        <f t="shared" si="230"/>
        <v/>
      </c>
      <c r="BF1286" s="91"/>
    </row>
    <row r="1287" spans="1:58" s="78" customFormat="1" ht="14.25" x14ac:dyDescent="0.2">
      <c r="A1287" s="6"/>
      <c r="B1287" s="6"/>
      <c r="C1287" s="6"/>
      <c r="D1287" s="3"/>
      <c r="E1287" s="98" t="str">
        <f t="shared" si="226"/>
        <v/>
      </c>
      <c r="F1287" s="117"/>
      <c r="G1287" s="116" t="str">
        <f>IF(E1287="","",IF(Temp!optSeasCoef=0,1,INDEX($C$2:$C$13,IF(MOD(COUNT($E$2:E1287),seas_indx)=0,seas_indx,MOD(COUNT($E$2:E1287),seas_indx)))))</f>
        <v/>
      </c>
      <c r="H1287" s="97" t="str">
        <f>IFERROR(IF(Temp!fhor_indata=1,IF(COUNT($S$2:S1287)&lt;=XobsHor,"in-sample",IF(AND(COUNT($S$2:S1287)&lt;=XobsHor+XfHor,MOD(S1286,XobsHor)&lt;XfHor),"out-sample","")),IF(ISBLANK(F1287),"",IF(COUNT($F$2:F1287)&lt;=XobsHor-XfHor,"in-sample","out-sample"))),"")</f>
        <v/>
      </c>
      <c r="I1287" s="120" t="str">
        <f>IF(AND(ISBLANK(F1286),H1286="in-sample"),"",IF(AND(Temp!fhor_indata=1,H1286="out-sample",H1287="out-sample"),I1286,IF(AND(ISBLANK(F1287),H1286="out-sample"),"",IF(AND(Temp!optSeasCoef=0,Temp!sts_add=1),IF(H1286="in-sample",IF(Q1286=bigT,((pCell/bigT)*F1286)+((1-(pCell/bigT))*(I1286+J1286)),IF(OR(ISBLANK(F1287),COUNT($F$2:F1286)&lt;=pCell),F1286,((pCell/COUNT($F$2:F1286))*F1286)+((1-(pCell/COUNT($F$2:F1286)))*(I1286+J1286)))),I1286),IF(AND(Temp!optSeasCoef=0,Temp!sts_multp=1),IF(H1286="in-sample",IF(Q1286=bigT,((pCell/bigT)*F1286)+((1-(pCell/bigT))*(I1286*J1286)),IF(OR(ISBLANK(F1287),COUNT(F$2:$F1286)&lt;=pCell),F1286,((pCell/COUNT($F$2:F1286))*F1286)+((1-(pCell/COUNT($F$2:F1286)))*(I1286*J1286)))),I1286),IF(Temp!sts_add=1,IF(H1286="in-sample",IF(Q1286=bigT,((pCell/bigT)*AX1286)+((1-(pCell/bigT))*(I1286+J1286)),IF(OR(ISBLANK(F1287),COUNT($AX$2:AX1286)&lt;=pCell),AX1286,((pCell/COUNT($AX$2:AX1286))*AX1286)+((1-(pCell/COUNT($AX$2:AX1286)))*(I1286+J1286)))),I1286),IF(H1286="in-sample",IF(Q1286=bigT,((pCell/bigT)*AX1286)+((1-(pCell/bigT))*(I1286*J1286)),IF(OR(ISBLANK(F1287),COUNT($AX$2:AX1286)&lt;=pCell),AX1286,((pCell/COUNT($AX$2:AX1286))*AX1286)+((1-(pCell/COUNT($AX$2:AX1286)))*(I1286*J1286)))),I1286)))))))</f>
        <v/>
      </c>
      <c r="J1287" s="120" t="str">
        <f>IF(AND(ISBLANK(F1286),H1286="in-sample"),"",IF(AND(Temp!fhor_indata=1,H1286="out-sample",H1287="out-sample"),J1286,IF(AND(ISBLANK(F1287),H1286="out-sample"),"",IF(AND(Temp!optSeasCoef=0,Temp!sts_add=1),IF(H1286="in-sample",IF(Q1286=bigT,((qCell/bigT)*(I1287-I1286))+((1-(qCell/bigT))*J1286),IF(OR(ISBLANK(F1287),COUNT($F$2:F1286)&lt;=qCell),IF(COUNT($F$2:F1286)=1,0,F1286-F1285),((qCell/COUNT($F$2:F1286))*(I1287-I1286))+((1-(qCell/COUNT($F$2:F1286)))*J1286))),J1286),IF(AND(Temp!optSeasCoef=0,Temp!sts_multp=1),IF(H1286="in-sample",IF(Q1286=bigT,((qCell/bigT)*(I1287/I1286))+((1-(qCell/bigT))*J1286),IF(qCell=0,1,IF(OR(ISBLANK(F1287),COUNT($F$2:F1286)&lt;=qCell),IF(COUNT($F$2:F1286)=1,1,F1286/F1285),((qCell/COUNT($F$2:F1286))*(I1287/I1286))+((1-(qCell/COUNT($F$2:F1286)))*J1286)))),J1286),IF(Temp!sts_add=1,IF(H1286="in-sample",IF(Q1286=bigT,((qCell/bigT)*(I1287-I1286))+((1-(qCell/bigT))*J1286),IF(OR(ISBLANK(F1287),COUNT($AX$2:AX1286)&lt;=qCell),IF(COUNT($AX$2:AX1286)=1,0,AX1286-AX1285),((qCell/COUNT($AX$2:AX1286))*(I1287-I1286))+((1-(qCell/COUNT($AX$2:AX1286)))*J1286))),J1286),IF(H1286="in-sample",IF(Q1286=bigT,((qCell/bigT)*(I1287/I1286))+((1-(qCell/bigT))*J1286),IF(qCell=0,1,IF(OR(ISBLANK(F1287),COUNT($AX$2:AX1286)&lt;=qCell),IF(COUNT($AX$2:AX1286)=1,1,AX1286/AX1285),((qCell/COUNT($AX$2:AX1286))*(I1287/I1286))+((1-(qCell/COUNT($AX$2:AX1286)))*J1286)))),J1286)))))))</f>
        <v/>
      </c>
      <c r="K1287" s="120" t="str">
        <f>IF(H1287="","",IF(AND(Temp!optSeasCoef=0,Temp!sts_add=1),IF(H1287="out-sample",I1287+(Q1287*J1287),I1287+J1287),IF(AND(Temp!optSeasCoef=0,Temp!sts_multp=1),IF(H1287="out-sample",I1287*(J1287^Q1287),I1287*J1287),IF(Temp!sts_add=1,IF(H1287="out-sample",(I1287+(Q1287*J1287))*G1287,(I1287+J1287)*G1287),IF(H1287="out-sample",I1287*(J1287^Q1287)*G1287,I1287*J1287*G1287)))))</f>
        <v/>
      </c>
      <c r="L1287" s="116" t="str">
        <f t="shared" si="220"/>
        <v/>
      </c>
      <c r="M1287" s="116" t="str">
        <f t="shared" si="221"/>
        <v/>
      </c>
      <c r="N1287" s="116" t="str">
        <f t="shared" si="222"/>
        <v/>
      </c>
      <c r="O1287" s="116" t="str">
        <f t="shared" si="223"/>
        <v/>
      </c>
      <c r="P1287" s="116" t="str">
        <f t="shared" si="224"/>
        <v/>
      </c>
      <c r="Q1287" s="94" t="str">
        <f>IF(AND(Temp!fhor_indata=1,ISBLANK(F1287),H1286="in-sample"),1,IF(AND(Temp!fhor_indata=1,H1286="out-sample",Q1286&lt;XfHor),Q1286+1,IF(ISBLANK(F1287),"",IF(AND(H1287="out-sample",H1286="in-sample"),1,IF(AND(H1287="out-sample",H1286="out-sample"),Q1286+1,IF(ISNUMBER(Q1286),Q1286+1,1))))))</f>
        <v/>
      </c>
      <c r="R1287" s="94" t="str">
        <f t="shared" si="225"/>
        <v/>
      </c>
      <c r="S1287" s="94" t="str">
        <f>IF(Temp!fhor_indata=1,IF(S1286=XobsHor,1,IF(COUNT($S$2:S1286)&lt;=XobsHor,S1286+1,IF(AND(COUNT($S$2:S1286)&lt;=XobsHor+XfHor,IFERROR(MOD(S1286,XobsHor)&lt;XfHor,FALSE)),S1286+1,""))),IF(ISBLANK(F1287),"",IF(S1286=maxP,1,IF(S1286&lt;maxP,S1286+1,IF(COUNT($S$2:S1287)&lt;=XobsHor,S1286+1,"")))))</f>
        <v/>
      </c>
      <c r="T1287" s="3"/>
      <c r="U1287" s="6"/>
      <c r="V1287" s="6"/>
      <c r="W1287" s="6"/>
      <c r="X1287" s="6"/>
      <c r="Y1287" s="6"/>
      <c r="Z1287" s="6"/>
      <c r="AA1287" s="6"/>
      <c r="AB1287" s="6"/>
      <c r="AC1287" s="6"/>
      <c r="AD1287" s="6"/>
      <c r="AE1287" s="6"/>
      <c r="AF1287" s="6"/>
      <c r="AG1287" s="6"/>
      <c r="AH1287" s="6"/>
      <c r="AI1287" s="6"/>
      <c r="AJ1287" s="6"/>
      <c r="AK1287" s="6"/>
      <c r="AW1287" s="122" t="str">
        <f t="shared" si="227"/>
        <v/>
      </c>
      <c r="AX1287" s="123" t="str">
        <f t="shared" si="228"/>
        <v/>
      </c>
      <c r="AY1287" s="124" t="str">
        <f t="shared" si="229"/>
        <v/>
      </c>
      <c r="AZ1287" s="124" t="str">
        <f t="shared" si="230"/>
        <v/>
      </c>
      <c r="BF1287" s="91"/>
    </row>
    <row r="1288" spans="1:58" s="78" customFormat="1" ht="14.25" x14ac:dyDescent="0.2">
      <c r="A1288" s="6"/>
      <c r="B1288" s="6"/>
      <c r="C1288" s="6"/>
      <c r="D1288" s="3"/>
      <c r="E1288" s="98" t="str">
        <f t="shared" si="226"/>
        <v/>
      </c>
      <c r="F1288" s="117"/>
      <c r="G1288" s="116" t="str">
        <f>IF(E1288="","",IF(Temp!optSeasCoef=0,1,INDEX($C$2:$C$13,IF(MOD(COUNT($E$2:E1288),seas_indx)=0,seas_indx,MOD(COUNT($E$2:E1288),seas_indx)))))</f>
        <v/>
      </c>
      <c r="H1288" s="97" t="str">
        <f>IFERROR(IF(Temp!fhor_indata=1,IF(COUNT($S$2:S1288)&lt;=XobsHor,"in-sample",IF(AND(COUNT($S$2:S1288)&lt;=XobsHor+XfHor,MOD(S1287,XobsHor)&lt;XfHor),"out-sample","")),IF(ISBLANK(F1288),"",IF(COUNT($F$2:F1288)&lt;=XobsHor-XfHor,"in-sample","out-sample"))),"")</f>
        <v/>
      </c>
      <c r="I1288" s="120" t="str">
        <f>IF(AND(ISBLANK(F1287),H1287="in-sample"),"",IF(AND(Temp!fhor_indata=1,H1287="out-sample",H1288="out-sample"),I1287,IF(AND(ISBLANK(F1288),H1287="out-sample"),"",IF(AND(Temp!optSeasCoef=0,Temp!sts_add=1),IF(H1287="in-sample",IF(Q1287=bigT,((pCell/bigT)*F1287)+((1-(pCell/bigT))*(I1287+J1287)),IF(OR(ISBLANK(F1288),COUNT($F$2:F1287)&lt;=pCell),F1287,((pCell/COUNT($F$2:F1287))*F1287)+((1-(pCell/COUNT($F$2:F1287)))*(I1287+J1287)))),I1287),IF(AND(Temp!optSeasCoef=0,Temp!sts_multp=1),IF(H1287="in-sample",IF(Q1287=bigT,((pCell/bigT)*F1287)+((1-(pCell/bigT))*(I1287*J1287)),IF(OR(ISBLANK(F1288),COUNT(F$2:$F1287)&lt;=pCell),F1287,((pCell/COUNT($F$2:F1287))*F1287)+((1-(pCell/COUNT($F$2:F1287)))*(I1287*J1287)))),I1287),IF(Temp!sts_add=1,IF(H1287="in-sample",IF(Q1287=bigT,((pCell/bigT)*AX1287)+((1-(pCell/bigT))*(I1287+J1287)),IF(OR(ISBLANK(F1288),COUNT($AX$2:AX1287)&lt;=pCell),AX1287,((pCell/COUNT($AX$2:AX1287))*AX1287)+((1-(pCell/COUNT($AX$2:AX1287)))*(I1287+J1287)))),I1287),IF(H1287="in-sample",IF(Q1287=bigT,((pCell/bigT)*AX1287)+((1-(pCell/bigT))*(I1287*J1287)),IF(OR(ISBLANK(F1288),COUNT($AX$2:AX1287)&lt;=pCell),AX1287,((pCell/COUNT($AX$2:AX1287))*AX1287)+((1-(pCell/COUNT($AX$2:AX1287)))*(I1287*J1287)))),I1287)))))))</f>
        <v/>
      </c>
      <c r="J1288" s="120" t="str">
        <f>IF(AND(ISBLANK(F1287),H1287="in-sample"),"",IF(AND(Temp!fhor_indata=1,H1287="out-sample",H1288="out-sample"),J1287,IF(AND(ISBLANK(F1288),H1287="out-sample"),"",IF(AND(Temp!optSeasCoef=0,Temp!sts_add=1),IF(H1287="in-sample",IF(Q1287=bigT,((qCell/bigT)*(I1288-I1287))+((1-(qCell/bigT))*J1287),IF(OR(ISBLANK(F1288),COUNT($F$2:F1287)&lt;=qCell),IF(COUNT($F$2:F1287)=1,0,F1287-F1286),((qCell/COUNT($F$2:F1287))*(I1288-I1287))+((1-(qCell/COUNT($F$2:F1287)))*J1287))),J1287),IF(AND(Temp!optSeasCoef=0,Temp!sts_multp=1),IF(H1287="in-sample",IF(Q1287=bigT,((qCell/bigT)*(I1288/I1287))+((1-(qCell/bigT))*J1287),IF(qCell=0,1,IF(OR(ISBLANK(F1288),COUNT($F$2:F1287)&lt;=qCell),IF(COUNT($F$2:F1287)=1,1,F1287/F1286),((qCell/COUNT($F$2:F1287))*(I1288/I1287))+((1-(qCell/COUNT($F$2:F1287)))*J1287)))),J1287),IF(Temp!sts_add=1,IF(H1287="in-sample",IF(Q1287=bigT,((qCell/bigT)*(I1288-I1287))+((1-(qCell/bigT))*J1287),IF(OR(ISBLANK(F1288),COUNT($AX$2:AX1287)&lt;=qCell),IF(COUNT($AX$2:AX1287)=1,0,AX1287-AX1286),((qCell/COUNT($AX$2:AX1287))*(I1288-I1287))+((1-(qCell/COUNT($AX$2:AX1287)))*J1287))),J1287),IF(H1287="in-sample",IF(Q1287=bigT,((qCell/bigT)*(I1288/I1287))+((1-(qCell/bigT))*J1287),IF(qCell=0,1,IF(OR(ISBLANK(F1288),COUNT($AX$2:AX1287)&lt;=qCell),IF(COUNT($AX$2:AX1287)=1,1,AX1287/AX1286),((qCell/COUNT($AX$2:AX1287))*(I1288/I1287))+((1-(qCell/COUNT($AX$2:AX1287)))*J1287)))),J1287)))))))</f>
        <v/>
      </c>
      <c r="K1288" s="120" t="str">
        <f>IF(H1288="","",IF(AND(Temp!optSeasCoef=0,Temp!sts_add=1),IF(H1288="out-sample",I1288+(Q1288*J1288),I1288+J1288),IF(AND(Temp!optSeasCoef=0,Temp!sts_multp=1),IF(H1288="out-sample",I1288*(J1288^Q1288),I1288*J1288),IF(Temp!sts_add=1,IF(H1288="out-sample",(I1288+(Q1288*J1288))*G1288,(I1288+J1288)*G1288),IF(H1288="out-sample",I1288*(J1288^Q1288)*G1288,I1288*J1288*G1288)))))</f>
        <v/>
      </c>
      <c r="L1288" s="116" t="str">
        <f t="shared" si="220"/>
        <v/>
      </c>
      <c r="M1288" s="116" t="str">
        <f t="shared" si="221"/>
        <v/>
      </c>
      <c r="N1288" s="116" t="str">
        <f t="shared" si="222"/>
        <v/>
      </c>
      <c r="O1288" s="116" t="str">
        <f t="shared" si="223"/>
        <v/>
      </c>
      <c r="P1288" s="116" t="str">
        <f t="shared" si="224"/>
        <v/>
      </c>
      <c r="Q1288" s="94" t="str">
        <f>IF(AND(Temp!fhor_indata=1,ISBLANK(F1288),H1287="in-sample"),1,IF(AND(Temp!fhor_indata=1,H1287="out-sample",Q1287&lt;XfHor),Q1287+1,IF(ISBLANK(F1288),"",IF(AND(H1288="out-sample",H1287="in-sample"),1,IF(AND(H1288="out-sample",H1287="out-sample"),Q1287+1,IF(ISNUMBER(Q1287),Q1287+1,1))))))</f>
        <v/>
      </c>
      <c r="R1288" s="94" t="str">
        <f t="shared" si="225"/>
        <v/>
      </c>
      <c r="S1288" s="94" t="str">
        <f>IF(Temp!fhor_indata=1,IF(S1287=XobsHor,1,IF(COUNT($S$2:S1287)&lt;=XobsHor,S1287+1,IF(AND(COUNT($S$2:S1287)&lt;=XobsHor+XfHor,IFERROR(MOD(S1287,XobsHor)&lt;XfHor,FALSE)),S1287+1,""))),IF(ISBLANK(F1288),"",IF(S1287=maxP,1,IF(S1287&lt;maxP,S1287+1,IF(COUNT($S$2:S1288)&lt;=XobsHor,S1287+1,"")))))</f>
        <v/>
      </c>
      <c r="T1288" s="3"/>
      <c r="U1288" s="6"/>
      <c r="V1288" s="6"/>
      <c r="W1288" s="6"/>
      <c r="X1288" s="6"/>
      <c r="Y1288" s="6"/>
      <c r="Z1288" s="6"/>
      <c r="AA1288" s="6"/>
      <c r="AB1288" s="6"/>
      <c r="AC1288" s="6"/>
      <c r="AD1288" s="6"/>
      <c r="AE1288" s="6"/>
      <c r="AF1288" s="6"/>
      <c r="AG1288" s="6"/>
      <c r="AH1288" s="6"/>
      <c r="AI1288" s="6"/>
      <c r="AJ1288" s="6"/>
      <c r="AK1288" s="6"/>
      <c r="AW1288" s="122" t="str">
        <f t="shared" si="227"/>
        <v/>
      </c>
      <c r="AX1288" s="123" t="str">
        <f t="shared" si="228"/>
        <v/>
      </c>
      <c r="AY1288" s="124" t="str">
        <f t="shared" si="229"/>
        <v/>
      </c>
      <c r="AZ1288" s="124" t="str">
        <f t="shared" si="230"/>
        <v/>
      </c>
      <c r="BF1288" s="91"/>
    </row>
    <row r="1289" spans="1:58" s="78" customFormat="1" ht="14.25" x14ac:dyDescent="0.2">
      <c r="A1289" s="6"/>
      <c r="B1289" s="6"/>
      <c r="C1289" s="6"/>
      <c r="D1289" s="3"/>
      <c r="E1289" s="98" t="str">
        <f t="shared" si="226"/>
        <v/>
      </c>
      <c r="F1289" s="117"/>
      <c r="G1289" s="116" t="str">
        <f>IF(E1289="","",IF(Temp!optSeasCoef=0,1,INDEX($C$2:$C$13,IF(MOD(COUNT($E$2:E1289),seas_indx)=0,seas_indx,MOD(COUNT($E$2:E1289),seas_indx)))))</f>
        <v/>
      </c>
      <c r="H1289" s="97" t="str">
        <f>IFERROR(IF(Temp!fhor_indata=1,IF(COUNT($S$2:S1289)&lt;=XobsHor,"in-sample",IF(AND(COUNT($S$2:S1289)&lt;=XobsHor+XfHor,MOD(S1288,XobsHor)&lt;XfHor),"out-sample","")),IF(ISBLANK(F1289),"",IF(COUNT($F$2:F1289)&lt;=XobsHor-XfHor,"in-sample","out-sample"))),"")</f>
        <v/>
      </c>
      <c r="I1289" s="120" t="str">
        <f>IF(AND(ISBLANK(F1288),H1288="in-sample"),"",IF(AND(Temp!fhor_indata=1,H1288="out-sample",H1289="out-sample"),I1288,IF(AND(ISBLANK(F1289),H1288="out-sample"),"",IF(AND(Temp!optSeasCoef=0,Temp!sts_add=1),IF(H1288="in-sample",IF(Q1288=bigT,((pCell/bigT)*F1288)+((1-(pCell/bigT))*(I1288+J1288)),IF(OR(ISBLANK(F1289),COUNT($F$2:F1288)&lt;=pCell),F1288,((pCell/COUNT($F$2:F1288))*F1288)+((1-(pCell/COUNT($F$2:F1288)))*(I1288+J1288)))),I1288),IF(AND(Temp!optSeasCoef=0,Temp!sts_multp=1),IF(H1288="in-sample",IF(Q1288=bigT,((pCell/bigT)*F1288)+((1-(pCell/bigT))*(I1288*J1288)),IF(OR(ISBLANK(F1289),COUNT(F$2:$F1288)&lt;=pCell),F1288,((pCell/COUNT($F$2:F1288))*F1288)+((1-(pCell/COUNT($F$2:F1288)))*(I1288*J1288)))),I1288),IF(Temp!sts_add=1,IF(H1288="in-sample",IF(Q1288=bigT,((pCell/bigT)*AX1288)+((1-(pCell/bigT))*(I1288+J1288)),IF(OR(ISBLANK(F1289),COUNT($AX$2:AX1288)&lt;=pCell),AX1288,((pCell/COUNT($AX$2:AX1288))*AX1288)+((1-(pCell/COUNT($AX$2:AX1288)))*(I1288+J1288)))),I1288),IF(H1288="in-sample",IF(Q1288=bigT,((pCell/bigT)*AX1288)+((1-(pCell/bigT))*(I1288*J1288)),IF(OR(ISBLANK(F1289),COUNT($AX$2:AX1288)&lt;=pCell),AX1288,((pCell/COUNT($AX$2:AX1288))*AX1288)+((1-(pCell/COUNT($AX$2:AX1288)))*(I1288*J1288)))),I1288)))))))</f>
        <v/>
      </c>
      <c r="J1289" s="120" t="str">
        <f>IF(AND(ISBLANK(F1288),H1288="in-sample"),"",IF(AND(Temp!fhor_indata=1,H1288="out-sample",H1289="out-sample"),J1288,IF(AND(ISBLANK(F1289),H1288="out-sample"),"",IF(AND(Temp!optSeasCoef=0,Temp!sts_add=1),IF(H1288="in-sample",IF(Q1288=bigT,((qCell/bigT)*(I1289-I1288))+((1-(qCell/bigT))*J1288),IF(OR(ISBLANK(F1289),COUNT($F$2:F1288)&lt;=qCell),IF(COUNT($F$2:F1288)=1,0,F1288-F1287),((qCell/COUNT($F$2:F1288))*(I1289-I1288))+((1-(qCell/COUNT($F$2:F1288)))*J1288))),J1288),IF(AND(Temp!optSeasCoef=0,Temp!sts_multp=1),IF(H1288="in-sample",IF(Q1288=bigT,((qCell/bigT)*(I1289/I1288))+((1-(qCell/bigT))*J1288),IF(qCell=0,1,IF(OR(ISBLANK(F1289),COUNT($F$2:F1288)&lt;=qCell),IF(COUNT($F$2:F1288)=1,1,F1288/F1287),((qCell/COUNT($F$2:F1288))*(I1289/I1288))+((1-(qCell/COUNT($F$2:F1288)))*J1288)))),J1288),IF(Temp!sts_add=1,IF(H1288="in-sample",IF(Q1288=bigT,((qCell/bigT)*(I1289-I1288))+((1-(qCell/bigT))*J1288),IF(OR(ISBLANK(F1289),COUNT($AX$2:AX1288)&lt;=qCell),IF(COUNT($AX$2:AX1288)=1,0,AX1288-AX1287),((qCell/COUNT($AX$2:AX1288))*(I1289-I1288))+((1-(qCell/COUNT($AX$2:AX1288)))*J1288))),J1288),IF(H1288="in-sample",IF(Q1288=bigT,((qCell/bigT)*(I1289/I1288))+((1-(qCell/bigT))*J1288),IF(qCell=0,1,IF(OR(ISBLANK(F1289),COUNT($AX$2:AX1288)&lt;=qCell),IF(COUNT($AX$2:AX1288)=1,1,AX1288/AX1287),((qCell/COUNT($AX$2:AX1288))*(I1289/I1288))+((1-(qCell/COUNT($AX$2:AX1288)))*J1288)))),J1288)))))))</f>
        <v/>
      </c>
      <c r="K1289" s="120" t="str">
        <f>IF(H1289="","",IF(AND(Temp!optSeasCoef=0,Temp!sts_add=1),IF(H1289="out-sample",I1289+(Q1289*J1289),I1289+J1289),IF(AND(Temp!optSeasCoef=0,Temp!sts_multp=1),IF(H1289="out-sample",I1289*(J1289^Q1289),I1289*J1289),IF(Temp!sts_add=1,IF(H1289="out-sample",(I1289+(Q1289*J1289))*G1289,(I1289+J1289)*G1289),IF(H1289="out-sample",I1289*(J1289^Q1289)*G1289,I1289*J1289*G1289)))))</f>
        <v/>
      </c>
      <c r="L1289" s="116" t="str">
        <f t="shared" si="220"/>
        <v/>
      </c>
      <c r="M1289" s="116" t="str">
        <f t="shared" si="221"/>
        <v/>
      </c>
      <c r="N1289" s="116" t="str">
        <f t="shared" si="222"/>
        <v/>
      </c>
      <c r="O1289" s="116" t="str">
        <f t="shared" si="223"/>
        <v/>
      </c>
      <c r="P1289" s="116" t="str">
        <f t="shared" si="224"/>
        <v/>
      </c>
      <c r="Q1289" s="94" t="str">
        <f>IF(AND(Temp!fhor_indata=1,ISBLANK(F1289),H1288="in-sample"),1,IF(AND(Temp!fhor_indata=1,H1288="out-sample",Q1288&lt;XfHor),Q1288+1,IF(ISBLANK(F1289),"",IF(AND(H1289="out-sample",H1288="in-sample"),1,IF(AND(H1289="out-sample",H1288="out-sample"),Q1288+1,IF(ISNUMBER(Q1288),Q1288+1,1))))))</f>
        <v/>
      </c>
      <c r="R1289" s="94" t="str">
        <f t="shared" si="225"/>
        <v/>
      </c>
      <c r="S1289" s="94" t="str">
        <f>IF(Temp!fhor_indata=1,IF(S1288=XobsHor,1,IF(COUNT($S$2:S1288)&lt;=XobsHor,S1288+1,IF(AND(COUNT($S$2:S1288)&lt;=XobsHor+XfHor,IFERROR(MOD(S1288,XobsHor)&lt;XfHor,FALSE)),S1288+1,""))),IF(ISBLANK(F1289),"",IF(S1288=maxP,1,IF(S1288&lt;maxP,S1288+1,IF(COUNT($S$2:S1289)&lt;=XobsHor,S1288+1,"")))))</f>
        <v/>
      </c>
      <c r="T1289" s="3"/>
      <c r="U1289" s="6"/>
      <c r="V1289" s="6"/>
      <c r="W1289" s="6"/>
      <c r="X1289" s="6"/>
      <c r="Y1289" s="6"/>
      <c r="Z1289" s="6"/>
      <c r="AA1289" s="6"/>
      <c r="AB1289" s="6"/>
      <c r="AC1289" s="6"/>
      <c r="AD1289" s="6"/>
      <c r="AE1289" s="6"/>
      <c r="AF1289" s="6"/>
      <c r="AG1289" s="6"/>
      <c r="AH1289" s="6"/>
      <c r="AI1289" s="6"/>
      <c r="AJ1289" s="6"/>
      <c r="AK1289" s="6"/>
      <c r="AW1289" s="122" t="str">
        <f t="shared" si="227"/>
        <v/>
      </c>
      <c r="AX1289" s="123" t="str">
        <f t="shared" si="228"/>
        <v/>
      </c>
      <c r="AY1289" s="124" t="str">
        <f t="shared" si="229"/>
        <v/>
      </c>
      <c r="AZ1289" s="124" t="str">
        <f t="shared" si="230"/>
        <v/>
      </c>
      <c r="BF1289" s="91"/>
    </row>
    <row r="1290" spans="1:58" s="78" customFormat="1" ht="14.25" x14ac:dyDescent="0.2">
      <c r="A1290" s="6"/>
      <c r="B1290" s="6"/>
      <c r="C1290" s="6"/>
      <c r="D1290" s="3"/>
      <c r="E1290" s="98" t="str">
        <f t="shared" si="226"/>
        <v/>
      </c>
      <c r="F1290" s="117"/>
      <c r="G1290" s="116" t="str">
        <f>IF(E1290="","",IF(Temp!optSeasCoef=0,1,INDEX($C$2:$C$13,IF(MOD(COUNT($E$2:E1290),seas_indx)=0,seas_indx,MOD(COUNT($E$2:E1290),seas_indx)))))</f>
        <v/>
      </c>
      <c r="H1290" s="97" t="str">
        <f>IFERROR(IF(Temp!fhor_indata=1,IF(COUNT($S$2:S1290)&lt;=XobsHor,"in-sample",IF(AND(COUNT($S$2:S1290)&lt;=XobsHor+XfHor,MOD(S1289,XobsHor)&lt;XfHor),"out-sample","")),IF(ISBLANK(F1290),"",IF(COUNT($F$2:F1290)&lt;=XobsHor-XfHor,"in-sample","out-sample"))),"")</f>
        <v/>
      </c>
      <c r="I1290" s="120" t="str">
        <f>IF(AND(ISBLANK(F1289),H1289="in-sample"),"",IF(AND(Temp!fhor_indata=1,H1289="out-sample",H1290="out-sample"),I1289,IF(AND(ISBLANK(F1290),H1289="out-sample"),"",IF(AND(Temp!optSeasCoef=0,Temp!sts_add=1),IF(H1289="in-sample",IF(Q1289=bigT,((pCell/bigT)*F1289)+((1-(pCell/bigT))*(I1289+J1289)),IF(OR(ISBLANK(F1290),COUNT($F$2:F1289)&lt;=pCell),F1289,((pCell/COUNT($F$2:F1289))*F1289)+((1-(pCell/COUNT($F$2:F1289)))*(I1289+J1289)))),I1289),IF(AND(Temp!optSeasCoef=0,Temp!sts_multp=1),IF(H1289="in-sample",IF(Q1289=bigT,((pCell/bigT)*F1289)+((1-(pCell/bigT))*(I1289*J1289)),IF(OR(ISBLANK(F1290),COUNT(F$2:$F1289)&lt;=pCell),F1289,((pCell/COUNT($F$2:F1289))*F1289)+((1-(pCell/COUNT($F$2:F1289)))*(I1289*J1289)))),I1289),IF(Temp!sts_add=1,IF(H1289="in-sample",IF(Q1289=bigT,((pCell/bigT)*AX1289)+((1-(pCell/bigT))*(I1289+J1289)),IF(OR(ISBLANK(F1290),COUNT($AX$2:AX1289)&lt;=pCell),AX1289,((pCell/COUNT($AX$2:AX1289))*AX1289)+((1-(pCell/COUNT($AX$2:AX1289)))*(I1289+J1289)))),I1289),IF(H1289="in-sample",IF(Q1289=bigT,((pCell/bigT)*AX1289)+((1-(pCell/bigT))*(I1289*J1289)),IF(OR(ISBLANK(F1290),COUNT($AX$2:AX1289)&lt;=pCell),AX1289,((pCell/COUNT($AX$2:AX1289))*AX1289)+((1-(pCell/COUNT($AX$2:AX1289)))*(I1289*J1289)))),I1289)))))))</f>
        <v/>
      </c>
      <c r="J1290" s="120" t="str">
        <f>IF(AND(ISBLANK(F1289),H1289="in-sample"),"",IF(AND(Temp!fhor_indata=1,H1289="out-sample",H1290="out-sample"),J1289,IF(AND(ISBLANK(F1290),H1289="out-sample"),"",IF(AND(Temp!optSeasCoef=0,Temp!sts_add=1),IF(H1289="in-sample",IF(Q1289=bigT,((qCell/bigT)*(I1290-I1289))+((1-(qCell/bigT))*J1289),IF(OR(ISBLANK(F1290),COUNT($F$2:F1289)&lt;=qCell),IF(COUNT($F$2:F1289)=1,0,F1289-F1288),((qCell/COUNT($F$2:F1289))*(I1290-I1289))+((1-(qCell/COUNT($F$2:F1289)))*J1289))),J1289),IF(AND(Temp!optSeasCoef=0,Temp!sts_multp=1),IF(H1289="in-sample",IF(Q1289=bigT,((qCell/bigT)*(I1290/I1289))+((1-(qCell/bigT))*J1289),IF(qCell=0,1,IF(OR(ISBLANK(F1290),COUNT($F$2:F1289)&lt;=qCell),IF(COUNT($F$2:F1289)=1,1,F1289/F1288),((qCell/COUNT($F$2:F1289))*(I1290/I1289))+((1-(qCell/COUNT($F$2:F1289)))*J1289)))),J1289),IF(Temp!sts_add=1,IF(H1289="in-sample",IF(Q1289=bigT,((qCell/bigT)*(I1290-I1289))+((1-(qCell/bigT))*J1289),IF(OR(ISBLANK(F1290),COUNT($AX$2:AX1289)&lt;=qCell),IF(COUNT($AX$2:AX1289)=1,0,AX1289-AX1288),((qCell/COUNT($AX$2:AX1289))*(I1290-I1289))+((1-(qCell/COUNT($AX$2:AX1289)))*J1289))),J1289),IF(H1289="in-sample",IF(Q1289=bigT,((qCell/bigT)*(I1290/I1289))+((1-(qCell/bigT))*J1289),IF(qCell=0,1,IF(OR(ISBLANK(F1290),COUNT($AX$2:AX1289)&lt;=qCell),IF(COUNT($AX$2:AX1289)=1,1,AX1289/AX1288),((qCell/COUNT($AX$2:AX1289))*(I1290/I1289))+((1-(qCell/COUNT($AX$2:AX1289)))*J1289)))),J1289)))))))</f>
        <v/>
      </c>
      <c r="K1290" s="120" t="str">
        <f>IF(H1290="","",IF(AND(Temp!optSeasCoef=0,Temp!sts_add=1),IF(H1290="out-sample",I1290+(Q1290*J1290),I1290+J1290),IF(AND(Temp!optSeasCoef=0,Temp!sts_multp=1),IF(H1290="out-sample",I1290*(J1290^Q1290),I1290*J1290),IF(Temp!sts_add=1,IF(H1290="out-sample",(I1290+(Q1290*J1290))*G1290,(I1290+J1290)*G1290),IF(H1290="out-sample",I1290*(J1290^Q1290)*G1290,I1290*J1290*G1290)))))</f>
        <v/>
      </c>
      <c r="L1290" s="116" t="str">
        <f t="shared" si="220"/>
        <v/>
      </c>
      <c r="M1290" s="116" t="str">
        <f t="shared" si="221"/>
        <v/>
      </c>
      <c r="N1290" s="116" t="str">
        <f t="shared" si="222"/>
        <v/>
      </c>
      <c r="O1290" s="116" t="str">
        <f t="shared" si="223"/>
        <v/>
      </c>
      <c r="P1290" s="116" t="str">
        <f t="shared" si="224"/>
        <v/>
      </c>
      <c r="Q1290" s="94" t="str">
        <f>IF(AND(Temp!fhor_indata=1,ISBLANK(F1290),H1289="in-sample"),1,IF(AND(Temp!fhor_indata=1,H1289="out-sample",Q1289&lt;XfHor),Q1289+1,IF(ISBLANK(F1290),"",IF(AND(H1290="out-sample",H1289="in-sample"),1,IF(AND(H1290="out-sample",H1289="out-sample"),Q1289+1,IF(ISNUMBER(Q1289),Q1289+1,1))))))</f>
        <v/>
      </c>
      <c r="R1290" s="94" t="str">
        <f t="shared" si="225"/>
        <v/>
      </c>
      <c r="S1290" s="94" t="str">
        <f>IF(Temp!fhor_indata=1,IF(S1289=XobsHor,1,IF(COUNT($S$2:S1289)&lt;=XobsHor,S1289+1,IF(AND(COUNT($S$2:S1289)&lt;=XobsHor+XfHor,IFERROR(MOD(S1289,XobsHor)&lt;XfHor,FALSE)),S1289+1,""))),IF(ISBLANK(F1290),"",IF(S1289=maxP,1,IF(S1289&lt;maxP,S1289+1,IF(COUNT($S$2:S1290)&lt;=XobsHor,S1289+1,"")))))</f>
        <v/>
      </c>
      <c r="T1290" s="3"/>
      <c r="U1290" s="6"/>
      <c r="V1290" s="6"/>
      <c r="W1290" s="6"/>
      <c r="X1290" s="6"/>
      <c r="Y1290" s="6"/>
      <c r="Z1290" s="6"/>
      <c r="AA1290" s="6"/>
      <c r="AB1290" s="6"/>
      <c r="AC1290" s="6"/>
      <c r="AD1290" s="6"/>
      <c r="AE1290" s="6"/>
      <c r="AF1290" s="6"/>
      <c r="AG1290" s="6"/>
      <c r="AH1290" s="6"/>
      <c r="AI1290" s="6"/>
      <c r="AJ1290" s="6"/>
      <c r="AK1290" s="6"/>
      <c r="AW1290" s="122" t="str">
        <f t="shared" si="227"/>
        <v/>
      </c>
      <c r="AX1290" s="123" t="str">
        <f t="shared" si="228"/>
        <v/>
      </c>
      <c r="AY1290" s="124" t="str">
        <f t="shared" si="229"/>
        <v/>
      </c>
      <c r="AZ1290" s="124" t="str">
        <f t="shared" si="230"/>
        <v/>
      </c>
      <c r="BF1290" s="91"/>
    </row>
    <row r="1291" spans="1:58" s="78" customFormat="1" ht="14.25" x14ac:dyDescent="0.2">
      <c r="A1291" s="6"/>
      <c r="B1291" s="6"/>
      <c r="C1291" s="6"/>
      <c r="D1291" s="3"/>
      <c r="E1291" s="98" t="str">
        <f t="shared" si="226"/>
        <v/>
      </c>
      <c r="F1291" s="117"/>
      <c r="G1291" s="116" t="str">
        <f>IF(E1291="","",IF(Temp!optSeasCoef=0,1,INDEX($C$2:$C$13,IF(MOD(COUNT($E$2:E1291),seas_indx)=0,seas_indx,MOD(COUNT($E$2:E1291),seas_indx)))))</f>
        <v/>
      </c>
      <c r="H1291" s="97" t="str">
        <f>IFERROR(IF(Temp!fhor_indata=1,IF(COUNT($S$2:S1291)&lt;=XobsHor,"in-sample",IF(AND(COUNT($S$2:S1291)&lt;=XobsHor+XfHor,MOD(S1290,XobsHor)&lt;XfHor),"out-sample","")),IF(ISBLANK(F1291),"",IF(COUNT($F$2:F1291)&lt;=XobsHor-XfHor,"in-sample","out-sample"))),"")</f>
        <v/>
      </c>
      <c r="I1291" s="120" t="str">
        <f>IF(AND(ISBLANK(F1290),H1290="in-sample"),"",IF(AND(Temp!fhor_indata=1,H1290="out-sample",H1291="out-sample"),I1290,IF(AND(ISBLANK(F1291),H1290="out-sample"),"",IF(AND(Temp!optSeasCoef=0,Temp!sts_add=1),IF(H1290="in-sample",IF(Q1290=bigT,((pCell/bigT)*F1290)+((1-(pCell/bigT))*(I1290+J1290)),IF(OR(ISBLANK(F1291),COUNT($F$2:F1290)&lt;=pCell),F1290,((pCell/COUNT($F$2:F1290))*F1290)+((1-(pCell/COUNT($F$2:F1290)))*(I1290+J1290)))),I1290),IF(AND(Temp!optSeasCoef=0,Temp!sts_multp=1),IF(H1290="in-sample",IF(Q1290=bigT,((pCell/bigT)*F1290)+((1-(pCell/bigT))*(I1290*J1290)),IF(OR(ISBLANK(F1291),COUNT(F$2:$F1290)&lt;=pCell),F1290,((pCell/COUNT($F$2:F1290))*F1290)+((1-(pCell/COUNT($F$2:F1290)))*(I1290*J1290)))),I1290),IF(Temp!sts_add=1,IF(H1290="in-sample",IF(Q1290=bigT,((pCell/bigT)*AX1290)+((1-(pCell/bigT))*(I1290+J1290)),IF(OR(ISBLANK(F1291),COUNT($AX$2:AX1290)&lt;=pCell),AX1290,((pCell/COUNT($AX$2:AX1290))*AX1290)+((1-(pCell/COUNT($AX$2:AX1290)))*(I1290+J1290)))),I1290),IF(H1290="in-sample",IF(Q1290=bigT,((pCell/bigT)*AX1290)+((1-(pCell/bigT))*(I1290*J1290)),IF(OR(ISBLANK(F1291),COUNT($AX$2:AX1290)&lt;=pCell),AX1290,((pCell/COUNT($AX$2:AX1290))*AX1290)+((1-(pCell/COUNT($AX$2:AX1290)))*(I1290*J1290)))),I1290)))))))</f>
        <v/>
      </c>
      <c r="J1291" s="120" t="str">
        <f>IF(AND(ISBLANK(F1290),H1290="in-sample"),"",IF(AND(Temp!fhor_indata=1,H1290="out-sample",H1291="out-sample"),J1290,IF(AND(ISBLANK(F1291),H1290="out-sample"),"",IF(AND(Temp!optSeasCoef=0,Temp!sts_add=1),IF(H1290="in-sample",IF(Q1290=bigT,((qCell/bigT)*(I1291-I1290))+((1-(qCell/bigT))*J1290),IF(OR(ISBLANK(F1291),COUNT($F$2:F1290)&lt;=qCell),IF(COUNT($F$2:F1290)=1,0,F1290-F1289),((qCell/COUNT($F$2:F1290))*(I1291-I1290))+((1-(qCell/COUNT($F$2:F1290)))*J1290))),J1290),IF(AND(Temp!optSeasCoef=0,Temp!sts_multp=1),IF(H1290="in-sample",IF(Q1290=bigT,((qCell/bigT)*(I1291/I1290))+((1-(qCell/bigT))*J1290),IF(qCell=0,1,IF(OR(ISBLANK(F1291),COUNT($F$2:F1290)&lt;=qCell),IF(COUNT($F$2:F1290)=1,1,F1290/F1289),((qCell/COUNT($F$2:F1290))*(I1291/I1290))+((1-(qCell/COUNT($F$2:F1290)))*J1290)))),J1290),IF(Temp!sts_add=1,IF(H1290="in-sample",IF(Q1290=bigT,((qCell/bigT)*(I1291-I1290))+((1-(qCell/bigT))*J1290),IF(OR(ISBLANK(F1291),COUNT($AX$2:AX1290)&lt;=qCell),IF(COUNT($AX$2:AX1290)=1,0,AX1290-AX1289),((qCell/COUNT($AX$2:AX1290))*(I1291-I1290))+((1-(qCell/COUNT($AX$2:AX1290)))*J1290))),J1290),IF(H1290="in-sample",IF(Q1290=bigT,((qCell/bigT)*(I1291/I1290))+((1-(qCell/bigT))*J1290),IF(qCell=0,1,IF(OR(ISBLANK(F1291),COUNT($AX$2:AX1290)&lt;=qCell),IF(COUNT($AX$2:AX1290)=1,1,AX1290/AX1289),((qCell/COUNT($AX$2:AX1290))*(I1291/I1290))+((1-(qCell/COUNT($AX$2:AX1290)))*J1290)))),J1290)))))))</f>
        <v/>
      </c>
      <c r="K1291" s="120" t="str">
        <f>IF(H1291="","",IF(AND(Temp!optSeasCoef=0,Temp!sts_add=1),IF(H1291="out-sample",I1291+(Q1291*J1291),I1291+J1291),IF(AND(Temp!optSeasCoef=0,Temp!sts_multp=1),IF(H1291="out-sample",I1291*(J1291^Q1291),I1291*J1291),IF(Temp!sts_add=1,IF(H1291="out-sample",(I1291+(Q1291*J1291))*G1291,(I1291+J1291)*G1291),IF(H1291="out-sample",I1291*(J1291^Q1291)*G1291,I1291*J1291*G1291)))))</f>
        <v/>
      </c>
      <c r="L1291" s="116" t="str">
        <f t="shared" si="220"/>
        <v/>
      </c>
      <c r="M1291" s="116" t="str">
        <f t="shared" si="221"/>
        <v/>
      </c>
      <c r="N1291" s="116" t="str">
        <f t="shared" si="222"/>
        <v/>
      </c>
      <c r="O1291" s="116" t="str">
        <f t="shared" si="223"/>
        <v/>
      </c>
      <c r="P1291" s="116" t="str">
        <f t="shared" si="224"/>
        <v/>
      </c>
      <c r="Q1291" s="94" t="str">
        <f>IF(AND(Temp!fhor_indata=1,ISBLANK(F1291),H1290="in-sample"),1,IF(AND(Temp!fhor_indata=1,H1290="out-sample",Q1290&lt;XfHor),Q1290+1,IF(ISBLANK(F1291),"",IF(AND(H1291="out-sample",H1290="in-sample"),1,IF(AND(H1291="out-sample",H1290="out-sample"),Q1290+1,IF(ISNUMBER(Q1290),Q1290+1,1))))))</f>
        <v/>
      </c>
      <c r="R1291" s="94" t="str">
        <f t="shared" si="225"/>
        <v/>
      </c>
      <c r="S1291" s="94" t="str">
        <f>IF(Temp!fhor_indata=1,IF(S1290=XobsHor,1,IF(COUNT($S$2:S1290)&lt;=XobsHor,S1290+1,IF(AND(COUNT($S$2:S1290)&lt;=XobsHor+XfHor,IFERROR(MOD(S1290,XobsHor)&lt;XfHor,FALSE)),S1290+1,""))),IF(ISBLANK(F1291),"",IF(S1290=maxP,1,IF(S1290&lt;maxP,S1290+1,IF(COUNT($S$2:S1291)&lt;=XobsHor,S1290+1,"")))))</f>
        <v/>
      </c>
      <c r="T1291" s="3"/>
      <c r="U1291" s="6"/>
      <c r="V1291" s="6"/>
      <c r="W1291" s="6"/>
      <c r="X1291" s="6"/>
      <c r="Y1291" s="6"/>
      <c r="Z1291" s="6"/>
      <c r="AA1291" s="6"/>
      <c r="AB1291" s="6"/>
      <c r="AC1291" s="6"/>
      <c r="AD1291" s="6"/>
      <c r="AE1291" s="6"/>
      <c r="AF1291" s="6"/>
      <c r="AG1291" s="6"/>
      <c r="AH1291" s="6"/>
      <c r="AI1291" s="6"/>
      <c r="AJ1291" s="6"/>
      <c r="AK1291" s="6"/>
      <c r="AW1291" s="122" t="str">
        <f t="shared" si="227"/>
        <v/>
      </c>
      <c r="AX1291" s="123" t="str">
        <f t="shared" si="228"/>
        <v/>
      </c>
      <c r="AY1291" s="124" t="str">
        <f t="shared" si="229"/>
        <v/>
      </c>
      <c r="AZ1291" s="124" t="str">
        <f t="shared" si="230"/>
        <v/>
      </c>
      <c r="BF1291" s="91"/>
    </row>
    <row r="1292" spans="1:58" s="78" customFormat="1" ht="14.25" x14ac:dyDescent="0.2">
      <c r="A1292" s="6"/>
      <c r="B1292" s="6"/>
      <c r="C1292" s="6"/>
      <c r="D1292" s="3"/>
      <c r="E1292" s="98" t="str">
        <f t="shared" si="226"/>
        <v/>
      </c>
      <c r="F1292" s="117"/>
      <c r="G1292" s="116" t="str">
        <f>IF(E1292="","",IF(Temp!optSeasCoef=0,1,INDEX($C$2:$C$13,IF(MOD(COUNT($E$2:E1292),seas_indx)=0,seas_indx,MOD(COUNT($E$2:E1292),seas_indx)))))</f>
        <v/>
      </c>
      <c r="H1292" s="97" t="str">
        <f>IFERROR(IF(Temp!fhor_indata=1,IF(COUNT($S$2:S1292)&lt;=XobsHor,"in-sample",IF(AND(COUNT($S$2:S1292)&lt;=XobsHor+XfHor,MOD(S1291,XobsHor)&lt;XfHor),"out-sample","")),IF(ISBLANK(F1292),"",IF(COUNT($F$2:F1292)&lt;=XobsHor-XfHor,"in-sample","out-sample"))),"")</f>
        <v/>
      </c>
      <c r="I1292" s="120" t="str">
        <f>IF(AND(ISBLANK(F1291),H1291="in-sample"),"",IF(AND(Temp!fhor_indata=1,H1291="out-sample",H1292="out-sample"),I1291,IF(AND(ISBLANK(F1292),H1291="out-sample"),"",IF(AND(Temp!optSeasCoef=0,Temp!sts_add=1),IF(H1291="in-sample",IF(Q1291=bigT,((pCell/bigT)*F1291)+((1-(pCell/bigT))*(I1291+J1291)),IF(OR(ISBLANK(F1292),COUNT($F$2:F1291)&lt;=pCell),F1291,((pCell/COUNT($F$2:F1291))*F1291)+((1-(pCell/COUNT($F$2:F1291)))*(I1291+J1291)))),I1291),IF(AND(Temp!optSeasCoef=0,Temp!sts_multp=1),IF(H1291="in-sample",IF(Q1291=bigT,((pCell/bigT)*F1291)+((1-(pCell/bigT))*(I1291*J1291)),IF(OR(ISBLANK(F1292),COUNT(F$2:$F1291)&lt;=pCell),F1291,((pCell/COUNT($F$2:F1291))*F1291)+((1-(pCell/COUNT($F$2:F1291)))*(I1291*J1291)))),I1291),IF(Temp!sts_add=1,IF(H1291="in-sample",IF(Q1291=bigT,((pCell/bigT)*AX1291)+((1-(pCell/bigT))*(I1291+J1291)),IF(OR(ISBLANK(F1292),COUNT($AX$2:AX1291)&lt;=pCell),AX1291,((pCell/COUNT($AX$2:AX1291))*AX1291)+((1-(pCell/COUNT($AX$2:AX1291)))*(I1291+J1291)))),I1291),IF(H1291="in-sample",IF(Q1291=bigT,((pCell/bigT)*AX1291)+((1-(pCell/bigT))*(I1291*J1291)),IF(OR(ISBLANK(F1292),COUNT($AX$2:AX1291)&lt;=pCell),AX1291,((pCell/COUNT($AX$2:AX1291))*AX1291)+((1-(pCell/COUNT($AX$2:AX1291)))*(I1291*J1291)))),I1291)))))))</f>
        <v/>
      </c>
      <c r="J1292" s="120" t="str">
        <f>IF(AND(ISBLANK(F1291),H1291="in-sample"),"",IF(AND(Temp!fhor_indata=1,H1291="out-sample",H1292="out-sample"),J1291,IF(AND(ISBLANK(F1292),H1291="out-sample"),"",IF(AND(Temp!optSeasCoef=0,Temp!sts_add=1),IF(H1291="in-sample",IF(Q1291=bigT,((qCell/bigT)*(I1292-I1291))+((1-(qCell/bigT))*J1291),IF(OR(ISBLANK(F1292),COUNT($F$2:F1291)&lt;=qCell),IF(COUNT($F$2:F1291)=1,0,F1291-F1290),((qCell/COUNT($F$2:F1291))*(I1292-I1291))+((1-(qCell/COUNT($F$2:F1291)))*J1291))),J1291),IF(AND(Temp!optSeasCoef=0,Temp!sts_multp=1),IF(H1291="in-sample",IF(Q1291=bigT,((qCell/bigT)*(I1292/I1291))+((1-(qCell/bigT))*J1291),IF(qCell=0,1,IF(OR(ISBLANK(F1292),COUNT($F$2:F1291)&lt;=qCell),IF(COUNT($F$2:F1291)=1,1,F1291/F1290),((qCell/COUNT($F$2:F1291))*(I1292/I1291))+((1-(qCell/COUNT($F$2:F1291)))*J1291)))),J1291),IF(Temp!sts_add=1,IF(H1291="in-sample",IF(Q1291=bigT,((qCell/bigT)*(I1292-I1291))+((1-(qCell/bigT))*J1291),IF(OR(ISBLANK(F1292),COUNT($AX$2:AX1291)&lt;=qCell),IF(COUNT($AX$2:AX1291)=1,0,AX1291-AX1290),((qCell/COUNT($AX$2:AX1291))*(I1292-I1291))+((1-(qCell/COUNT($AX$2:AX1291)))*J1291))),J1291),IF(H1291="in-sample",IF(Q1291=bigT,((qCell/bigT)*(I1292/I1291))+((1-(qCell/bigT))*J1291),IF(qCell=0,1,IF(OR(ISBLANK(F1292),COUNT($AX$2:AX1291)&lt;=qCell),IF(COUNT($AX$2:AX1291)=1,1,AX1291/AX1290),((qCell/COUNT($AX$2:AX1291))*(I1292/I1291))+((1-(qCell/COUNT($AX$2:AX1291)))*J1291)))),J1291)))))))</f>
        <v/>
      </c>
      <c r="K1292" s="120" t="str">
        <f>IF(H1292="","",IF(AND(Temp!optSeasCoef=0,Temp!sts_add=1),IF(H1292="out-sample",I1292+(Q1292*J1292),I1292+J1292),IF(AND(Temp!optSeasCoef=0,Temp!sts_multp=1),IF(H1292="out-sample",I1292*(J1292^Q1292),I1292*J1292),IF(Temp!sts_add=1,IF(H1292="out-sample",(I1292+(Q1292*J1292))*G1292,(I1292+J1292)*G1292),IF(H1292="out-sample",I1292*(J1292^Q1292)*G1292,I1292*J1292*G1292)))))</f>
        <v/>
      </c>
      <c r="L1292" s="116" t="str">
        <f t="shared" si="220"/>
        <v/>
      </c>
      <c r="M1292" s="116" t="str">
        <f t="shared" si="221"/>
        <v/>
      </c>
      <c r="N1292" s="116" t="str">
        <f t="shared" si="222"/>
        <v/>
      </c>
      <c r="O1292" s="116" t="str">
        <f t="shared" si="223"/>
        <v/>
      </c>
      <c r="P1292" s="116" t="str">
        <f t="shared" si="224"/>
        <v/>
      </c>
      <c r="Q1292" s="94" t="str">
        <f>IF(AND(Temp!fhor_indata=1,ISBLANK(F1292),H1291="in-sample"),1,IF(AND(Temp!fhor_indata=1,H1291="out-sample",Q1291&lt;XfHor),Q1291+1,IF(ISBLANK(F1292),"",IF(AND(H1292="out-sample",H1291="in-sample"),1,IF(AND(H1292="out-sample",H1291="out-sample"),Q1291+1,IF(ISNUMBER(Q1291),Q1291+1,1))))))</f>
        <v/>
      </c>
      <c r="R1292" s="94" t="str">
        <f t="shared" si="225"/>
        <v/>
      </c>
      <c r="S1292" s="94" t="str">
        <f>IF(Temp!fhor_indata=1,IF(S1291=XobsHor,1,IF(COUNT($S$2:S1291)&lt;=XobsHor,S1291+1,IF(AND(COUNT($S$2:S1291)&lt;=XobsHor+XfHor,IFERROR(MOD(S1291,XobsHor)&lt;XfHor,FALSE)),S1291+1,""))),IF(ISBLANK(F1292),"",IF(S1291=maxP,1,IF(S1291&lt;maxP,S1291+1,IF(COUNT($S$2:S1292)&lt;=XobsHor,S1291+1,"")))))</f>
        <v/>
      </c>
      <c r="T1292" s="3"/>
      <c r="U1292" s="6"/>
      <c r="V1292" s="6"/>
      <c r="W1292" s="6"/>
      <c r="X1292" s="6"/>
      <c r="Y1292" s="6"/>
      <c r="Z1292" s="6"/>
      <c r="AA1292" s="6"/>
      <c r="AB1292" s="6"/>
      <c r="AC1292" s="6"/>
      <c r="AD1292" s="6"/>
      <c r="AE1292" s="6"/>
      <c r="AF1292" s="6"/>
      <c r="AG1292" s="6"/>
      <c r="AH1292" s="6"/>
      <c r="AI1292" s="6"/>
      <c r="AJ1292" s="6"/>
      <c r="AK1292" s="6"/>
      <c r="AW1292" s="122" t="str">
        <f t="shared" si="227"/>
        <v/>
      </c>
      <c r="AX1292" s="123" t="str">
        <f t="shared" si="228"/>
        <v/>
      </c>
      <c r="AY1292" s="124" t="str">
        <f t="shared" si="229"/>
        <v/>
      </c>
      <c r="AZ1292" s="124" t="str">
        <f t="shared" si="230"/>
        <v/>
      </c>
      <c r="BF1292" s="91"/>
    </row>
    <row r="1293" spans="1:58" s="78" customFormat="1" ht="14.25" x14ac:dyDescent="0.2">
      <c r="A1293" s="6"/>
      <c r="B1293" s="6"/>
      <c r="C1293" s="6"/>
      <c r="D1293" s="3"/>
      <c r="E1293" s="98" t="str">
        <f t="shared" si="226"/>
        <v/>
      </c>
      <c r="F1293" s="117"/>
      <c r="G1293" s="116" t="str">
        <f>IF(E1293="","",IF(Temp!optSeasCoef=0,1,INDEX($C$2:$C$13,IF(MOD(COUNT($E$2:E1293),seas_indx)=0,seas_indx,MOD(COUNT($E$2:E1293),seas_indx)))))</f>
        <v/>
      </c>
      <c r="H1293" s="97" t="str">
        <f>IFERROR(IF(Temp!fhor_indata=1,IF(COUNT($S$2:S1293)&lt;=XobsHor,"in-sample",IF(AND(COUNT($S$2:S1293)&lt;=XobsHor+XfHor,MOD(S1292,XobsHor)&lt;XfHor),"out-sample","")),IF(ISBLANK(F1293),"",IF(COUNT($F$2:F1293)&lt;=XobsHor-XfHor,"in-sample","out-sample"))),"")</f>
        <v/>
      </c>
      <c r="I1293" s="120" t="str">
        <f>IF(AND(ISBLANK(F1292),H1292="in-sample"),"",IF(AND(Temp!fhor_indata=1,H1292="out-sample",H1293="out-sample"),I1292,IF(AND(ISBLANK(F1293),H1292="out-sample"),"",IF(AND(Temp!optSeasCoef=0,Temp!sts_add=1),IF(H1292="in-sample",IF(Q1292=bigT,((pCell/bigT)*F1292)+((1-(pCell/bigT))*(I1292+J1292)),IF(OR(ISBLANK(F1293),COUNT($F$2:F1292)&lt;=pCell),F1292,((pCell/COUNT($F$2:F1292))*F1292)+((1-(pCell/COUNT($F$2:F1292)))*(I1292+J1292)))),I1292),IF(AND(Temp!optSeasCoef=0,Temp!sts_multp=1),IF(H1292="in-sample",IF(Q1292=bigT,((pCell/bigT)*F1292)+((1-(pCell/bigT))*(I1292*J1292)),IF(OR(ISBLANK(F1293),COUNT(F$2:$F1292)&lt;=pCell),F1292,((pCell/COUNT($F$2:F1292))*F1292)+((1-(pCell/COUNT($F$2:F1292)))*(I1292*J1292)))),I1292),IF(Temp!sts_add=1,IF(H1292="in-sample",IF(Q1292=bigT,((pCell/bigT)*AX1292)+((1-(pCell/bigT))*(I1292+J1292)),IF(OR(ISBLANK(F1293),COUNT($AX$2:AX1292)&lt;=pCell),AX1292,((pCell/COUNT($AX$2:AX1292))*AX1292)+((1-(pCell/COUNT($AX$2:AX1292)))*(I1292+J1292)))),I1292),IF(H1292="in-sample",IF(Q1292=bigT,((pCell/bigT)*AX1292)+((1-(pCell/bigT))*(I1292*J1292)),IF(OR(ISBLANK(F1293),COUNT($AX$2:AX1292)&lt;=pCell),AX1292,((pCell/COUNT($AX$2:AX1292))*AX1292)+((1-(pCell/COUNT($AX$2:AX1292)))*(I1292*J1292)))),I1292)))))))</f>
        <v/>
      </c>
      <c r="J1293" s="120" t="str">
        <f>IF(AND(ISBLANK(F1292),H1292="in-sample"),"",IF(AND(Temp!fhor_indata=1,H1292="out-sample",H1293="out-sample"),J1292,IF(AND(ISBLANK(F1293),H1292="out-sample"),"",IF(AND(Temp!optSeasCoef=0,Temp!sts_add=1),IF(H1292="in-sample",IF(Q1292=bigT,((qCell/bigT)*(I1293-I1292))+((1-(qCell/bigT))*J1292),IF(OR(ISBLANK(F1293),COUNT($F$2:F1292)&lt;=qCell),IF(COUNT($F$2:F1292)=1,0,F1292-F1291),((qCell/COUNT($F$2:F1292))*(I1293-I1292))+((1-(qCell/COUNT($F$2:F1292)))*J1292))),J1292),IF(AND(Temp!optSeasCoef=0,Temp!sts_multp=1),IF(H1292="in-sample",IF(Q1292=bigT,((qCell/bigT)*(I1293/I1292))+((1-(qCell/bigT))*J1292),IF(qCell=0,1,IF(OR(ISBLANK(F1293),COUNT($F$2:F1292)&lt;=qCell),IF(COUNT($F$2:F1292)=1,1,F1292/F1291),((qCell/COUNT($F$2:F1292))*(I1293/I1292))+((1-(qCell/COUNT($F$2:F1292)))*J1292)))),J1292),IF(Temp!sts_add=1,IF(H1292="in-sample",IF(Q1292=bigT,((qCell/bigT)*(I1293-I1292))+((1-(qCell/bigT))*J1292),IF(OR(ISBLANK(F1293),COUNT($AX$2:AX1292)&lt;=qCell),IF(COUNT($AX$2:AX1292)=1,0,AX1292-AX1291),((qCell/COUNT($AX$2:AX1292))*(I1293-I1292))+((1-(qCell/COUNT($AX$2:AX1292)))*J1292))),J1292),IF(H1292="in-sample",IF(Q1292=bigT,((qCell/bigT)*(I1293/I1292))+((1-(qCell/bigT))*J1292),IF(qCell=0,1,IF(OR(ISBLANK(F1293),COUNT($AX$2:AX1292)&lt;=qCell),IF(COUNT($AX$2:AX1292)=1,1,AX1292/AX1291),((qCell/COUNT($AX$2:AX1292))*(I1293/I1292))+((1-(qCell/COUNT($AX$2:AX1292)))*J1292)))),J1292)))))))</f>
        <v/>
      </c>
      <c r="K1293" s="120" t="str">
        <f>IF(H1293="","",IF(AND(Temp!optSeasCoef=0,Temp!sts_add=1),IF(H1293="out-sample",I1293+(Q1293*J1293),I1293+J1293),IF(AND(Temp!optSeasCoef=0,Temp!sts_multp=1),IF(H1293="out-sample",I1293*(J1293^Q1293),I1293*J1293),IF(Temp!sts_add=1,IF(H1293="out-sample",(I1293+(Q1293*J1293))*G1293,(I1293+J1293)*G1293),IF(H1293="out-sample",I1293*(J1293^Q1293)*G1293,I1293*J1293*G1293)))))</f>
        <v/>
      </c>
      <c r="L1293" s="116" t="str">
        <f t="shared" si="220"/>
        <v/>
      </c>
      <c r="M1293" s="116" t="str">
        <f t="shared" si="221"/>
        <v/>
      </c>
      <c r="N1293" s="116" t="str">
        <f t="shared" si="222"/>
        <v/>
      </c>
      <c r="O1293" s="116" t="str">
        <f t="shared" si="223"/>
        <v/>
      </c>
      <c r="P1293" s="116" t="str">
        <f t="shared" si="224"/>
        <v/>
      </c>
      <c r="Q1293" s="94" t="str">
        <f>IF(AND(Temp!fhor_indata=1,ISBLANK(F1293),H1292="in-sample"),1,IF(AND(Temp!fhor_indata=1,H1292="out-sample",Q1292&lt;XfHor),Q1292+1,IF(ISBLANK(F1293),"",IF(AND(H1293="out-sample",H1292="in-sample"),1,IF(AND(H1293="out-sample",H1292="out-sample"),Q1292+1,IF(ISNUMBER(Q1292),Q1292+1,1))))))</f>
        <v/>
      </c>
      <c r="R1293" s="94" t="str">
        <f t="shared" si="225"/>
        <v/>
      </c>
      <c r="S1293" s="94" t="str">
        <f>IF(Temp!fhor_indata=1,IF(S1292=XobsHor,1,IF(COUNT($S$2:S1292)&lt;=XobsHor,S1292+1,IF(AND(COUNT($S$2:S1292)&lt;=XobsHor+XfHor,IFERROR(MOD(S1292,XobsHor)&lt;XfHor,FALSE)),S1292+1,""))),IF(ISBLANK(F1293),"",IF(S1292=maxP,1,IF(S1292&lt;maxP,S1292+1,IF(COUNT($S$2:S1293)&lt;=XobsHor,S1292+1,"")))))</f>
        <v/>
      </c>
      <c r="T1293" s="3"/>
      <c r="U1293" s="6"/>
      <c r="V1293" s="6"/>
      <c r="W1293" s="6"/>
      <c r="X1293" s="6"/>
      <c r="Y1293" s="6"/>
      <c r="Z1293" s="6"/>
      <c r="AA1293" s="6"/>
      <c r="AB1293" s="6"/>
      <c r="AC1293" s="6"/>
      <c r="AD1293" s="6"/>
      <c r="AE1293" s="6"/>
      <c r="AF1293" s="6"/>
      <c r="AG1293" s="6"/>
      <c r="AH1293" s="6"/>
      <c r="AI1293" s="6"/>
      <c r="AJ1293" s="6"/>
      <c r="AK1293" s="6"/>
      <c r="AW1293" s="122" t="str">
        <f t="shared" si="227"/>
        <v/>
      </c>
      <c r="AX1293" s="123" t="str">
        <f t="shared" si="228"/>
        <v/>
      </c>
      <c r="AY1293" s="124" t="str">
        <f t="shared" si="229"/>
        <v/>
      </c>
      <c r="AZ1293" s="124" t="str">
        <f t="shared" si="230"/>
        <v/>
      </c>
      <c r="BF1293" s="91"/>
    </row>
    <row r="1294" spans="1:58" s="78" customFormat="1" ht="14.25" x14ac:dyDescent="0.2">
      <c r="A1294" s="6"/>
      <c r="B1294" s="6"/>
      <c r="C1294" s="6"/>
      <c r="D1294" s="3"/>
      <c r="E1294" s="98" t="str">
        <f t="shared" si="226"/>
        <v/>
      </c>
      <c r="F1294" s="117"/>
      <c r="G1294" s="116" t="str">
        <f>IF(E1294="","",IF(Temp!optSeasCoef=0,1,INDEX($C$2:$C$13,IF(MOD(COUNT($E$2:E1294),seas_indx)=0,seas_indx,MOD(COUNT($E$2:E1294),seas_indx)))))</f>
        <v/>
      </c>
      <c r="H1294" s="97" t="str">
        <f>IFERROR(IF(Temp!fhor_indata=1,IF(COUNT($S$2:S1294)&lt;=XobsHor,"in-sample",IF(AND(COUNT($S$2:S1294)&lt;=XobsHor+XfHor,MOD(S1293,XobsHor)&lt;XfHor),"out-sample","")),IF(ISBLANK(F1294),"",IF(COUNT($F$2:F1294)&lt;=XobsHor-XfHor,"in-sample","out-sample"))),"")</f>
        <v/>
      </c>
      <c r="I1294" s="120" t="str">
        <f>IF(AND(ISBLANK(F1293),H1293="in-sample"),"",IF(AND(Temp!fhor_indata=1,H1293="out-sample",H1294="out-sample"),I1293,IF(AND(ISBLANK(F1294),H1293="out-sample"),"",IF(AND(Temp!optSeasCoef=0,Temp!sts_add=1),IF(H1293="in-sample",IF(Q1293=bigT,((pCell/bigT)*F1293)+((1-(pCell/bigT))*(I1293+J1293)),IF(OR(ISBLANK(F1294),COUNT($F$2:F1293)&lt;=pCell),F1293,((pCell/COUNT($F$2:F1293))*F1293)+((1-(pCell/COUNT($F$2:F1293)))*(I1293+J1293)))),I1293),IF(AND(Temp!optSeasCoef=0,Temp!sts_multp=1),IF(H1293="in-sample",IF(Q1293=bigT,((pCell/bigT)*F1293)+((1-(pCell/bigT))*(I1293*J1293)),IF(OR(ISBLANK(F1294),COUNT(F$2:$F1293)&lt;=pCell),F1293,((pCell/COUNT($F$2:F1293))*F1293)+((1-(pCell/COUNT($F$2:F1293)))*(I1293*J1293)))),I1293),IF(Temp!sts_add=1,IF(H1293="in-sample",IF(Q1293=bigT,((pCell/bigT)*AX1293)+((1-(pCell/bigT))*(I1293+J1293)),IF(OR(ISBLANK(F1294),COUNT($AX$2:AX1293)&lt;=pCell),AX1293,((pCell/COUNT($AX$2:AX1293))*AX1293)+((1-(pCell/COUNT($AX$2:AX1293)))*(I1293+J1293)))),I1293),IF(H1293="in-sample",IF(Q1293=bigT,((pCell/bigT)*AX1293)+((1-(pCell/bigT))*(I1293*J1293)),IF(OR(ISBLANK(F1294),COUNT($AX$2:AX1293)&lt;=pCell),AX1293,((pCell/COUNT($AX$2:AX1293))*AX1293)+((1-(pCell/COUNT($AX$2:AX1293)))*(I1293*J1293)))),I1293)))))))</f>
        <v/>
      </c>
      <c r="J1294" s="120" t="str">
        <f>IF(AND(ISBLANK(F1293),H1293="in-sample"),"",IF(AND(Temp!fhor_indata=1,H1293="out-sample",H1294="out-sample"),J1293,IF(AND(ISBLANK(F1294),H1293="out-sample"),"",IF(AND(Temp!optSeasCoef=0,Temp!sts_add=1),IF(H1293="in-sample",IF(Q1293=bigT,((qCell/bigT)*(I1294-I1293))+((1-(qCell/bigT))*J1293),IF(OR(ISBLANK(F1294),COUNT($F$2:F1293)&lt;=qCell),IF(COUNT($F$2:F1293)=1,0,F1293-F1292),((qCell/COUNT($F$2:F1293))*(I1294-I1293))+((1-(qCell/COUNT($F$2:F1293)))*J1293))),J1293),IF(AND(Temp!optSeasCoef=0,Temp!sts_multp=1),IF(H1293="in-sample",IF(Q1293=bigT,((qCell/bigT)*(I1294/I1293))+((1-(qCell/bigT))*J1293),IF(qCell=0,1,IF(OR(ISBLANK(F1294),COUNT($F$2:F1293)&lt;=qCell),IF(COUNT($F$2:F1293)=1,1,F1293/F1292),((qCell/COUNT($F$2:F1293))*(I1294/I1293))+((1-(qCell/COUNT($F$2:F1293)))*J1293)))),J1293),IF(Temp!sts_add=1,IF(H1293="in-sample",IF(Q1293=bigT,((qCell/bigT)*(I1294-I1293))+((1-(qCell/bigT))*J1293),IF(OR(ISBLANK(F1294),COUNT($AX$2:AX1293)&lt;=qCell),IF(COUNT($AX$2:AX1293)=1,0,AX1293-AX1292),((qCell/COUNT($AX$2:AX1293))*(I1294-I1293))+((1-(qCell/COUNT($AX$2:AX1293)))*J1293))),J1293),IF(H1293="in-sample",IF(Q1293=bigT,((qCell/bigT)*(I1294/I1293))+((1-(qCell/bigT))*J1293),IF(qCell=0,1,IF(OR(ISBLANK(F1294),COUNT($AX$2:AX1293)&lt;=qCell),IF(COUNT($AX$2:AX1293)=1,1,AX1293/AX1292),((qCell/COUNT($AX$2:AX1293))*(I1294/I1293))+((1-(qCell/COUNT($AX$2:AX1293)))*J1293)))),J1293)))))))</f>
        <v/>
      </c>
      <c r="K1294" s="120" t="str">
        <f>IF(H1294="","",IF(AND(Temp!optSeasCoef=0,Temp!sts_add=1),IF(H1294="out-sample",I1294+(Q1294*J1294),I1294+J1294),IF(AND(Temp!optSeasCoef=0,Temp!sts_multp=1),IF(H1294="out-sample",I1294*(J1294^Q1294),I1294*J1294),IF(Temp!sts_add=1,IF(H1294="out-sample",(I1294+(Q1294*J1294))*G1294,(I1294+J1294)*G1294),IF(H1294="out-sample",I1294*(J1294^Q1294)*G1294,I1294*J1294*G1294)))))</f>
        <v/>
      </c>
      <c r="L1294" s="116" t="str">
        <f t="shared" si="220"/>
        <v/>
      </c>
      <c r="M1294" s="116" t="str">
        <f t="shared" si="221"/>
        <v/>
      </c>
      <c r="N1294" s="116" t="str">
        <f t="shared" si="222"/>
        <v/>
      </c>
      <c r="O1294" s="116" t="str">
        <f t="shared" si="223"/>
        <v/>
      </c>
      <c r="P1294" s="116" t="str">
        <f t="shared" si="224"/>
        <v/>
      </c>
      <c r="Q1294" s="94" t="str">
        <f>IF(AND(Temp!fhor_indata=1,ISBLANK(F1294),H1293="in-sample"),1,IF(AND(Temp!fhor_indata=1,H1293="out-sample",Q1293&lt;XfHor),Q1293+1,IF(ISBLANK(F1294),"",IF(AND(H1294="out-sample",H1293="in-sample"),1,IF(AND(H1294="out-sample",H1293="out-sample"),Q1293+1,IF(ISNUMBER(Q1293),Q1293+1,1))))))</f>
        <v/>
      </c>
      <c r="R1294" s="94" t="str">
        <f t="shared" si="225"/>
        <v/>
      </c>
      <c r="S1294" s="94" t="str">
        <f>IF(Temp!fhor_indata=1,IF(S1293=XobsHor,1,IF(COUNT($S$2:S1293)&lt;=XobsHor,S1293+1,IF(AND(COUNT($S$2:S1293)&lt;=XobsHor+XfHor,IFERROR(MOD(S1293,XobsHor)&lt;XfHor,FALSE)),S1293+1,""))),IF(ISBLANK(F1294),"",IF(S1293=maxP,1,IF(S1293&lt;maxP,S1293+1,IF(COUNT($S$2:S1294)&lt;=XobsHor,S1293+1,"")))))</f>
        <v/>
      </c>
      <c r="T1294" s="3"/>
      <c r="U1294" s="6"/>
      <c r="V1294" s="6"/>
      <c r="W1294" s="6"/>
      <c r="X1294" s="6"/>
      <c r="Y1294" s="6"/>
      <c r="Z1294" s="6"/>
      <c r="AA1294" s="6"/>
      <c r="AB1294" s="6"/>
      <c r="AC1294" s="6"/>
      <c r="AD1294" s="6"/>
      <c r="AE1294" s="6"/>
      <c r="AF1294" s="6"/>
      <c r="AG1294" s="6"/>
      <c r="AH1294" s="6"/>
      <c r="AI1294" s="6"/>
      <c r="AJ1294" s="6"/>
      <c r="AK1294" s="6"/>
      <c r="AW1294" s="122" t="str">
        <f t="shared" si="227"/>
        <v/>
      </c>
      <c r="AX1294" s="123" t="str">
        <f t="shared" si="228"/>
        <v/>
      </c>
      <c r="AY1294" s="124" t="str">
        <f t="shared" si="229"/>
        <v/>
      </c>
      <c r="AZ1294" s="124" t="str">
        <f t="shared" si="230"/>
        <v/>
      </c>
      <c r="BF1294" s="91"/>
    </row>
    <row r="1295" spans="1:58" s="78" customFormat="1" ht="14.25" x14ac:dyDescent="0.2">
      <c r="A1295" s="6"/>
      <c r="B1295" s="6"/>
      <c r="C1295" s="6"/>
      <c r="D1295" s="3"/>
      <c r="E1295" s="98" t="str">
        <f t="shared" si="226"/>
        <v/>
      </c>
      <c r="F1295" s="117"/>
      <c r="G1295" s="116" t="str">
        <f>IF(E1295="","",IF(Temp!optSeasCoef=0,1,INDEX($C$2:$C$13,IF(MOD(COUNT($E$2:E1295),seas_indx)=0,seas_indx,MOD(COUNT($E$2:E1295),seas_indx)))))</f>
        <v/>
      </c>
      <c r="H1295" s="97" t="str">
        <f>IFERROR(IF(Temp!fhor_indata=1,IF(COUNT($S$2:S1295)&lt;=XobsHor,"in-sample",IF(AND(COUNT($S$2:S1295)&lt;=XobsHor+XfHor,MOD(S1294,XobsHor)&lt;XfHor),"out-sample","")),IF(ISBLANK(F1295),"",IF(COUNT($F$2:F1295)&lt;=XobsHor-XfHor,"in-sample","out-sample"))),"")</f>
        <v/>
      </c>
      <c r="I1295" s="120" t="str">
        <f>IF(AND(ISBLANK(F1294),H1294="in-sample"),"",IF(AND(Temp!fhor_indata=1,H1294="out-sample",H1295="out-sample"),I1294,IF(AND(ISBLANK(F1295),H1294="out-sample"),"",IF(AND(Temp!optSeasCoef=0,Temp!sts_add=1),IF(H1294="in-sample",IF(Q1294=bigT,((pCell/bigT)*F1294)+((1-(pCell/bigT))*(I1294+J1294)),IF(OR(ISBLANK(F1295),COUNT($F$2:F1294)&lt;=pCell),F1294,((pCell/COUNT($F$2:F1294))*F1294)+((1-(pCell/COUNT($F$2:F1294)))*(I1294+J1294)))),I1294),IF(AND(Temp!optSeasCoef=0,Temp!sts_multp=1),IF(H1294="in-sample",IF(Q1294=bigT,((pCell/bigT)*F1294)+((1-(pCell/bigT))*(I1294*J1294)),IF(OR(ISBLANK(F1295),COUNT(F$2:$F1294)&lt;=pCell),F1294,((pCell/COUNT($F$2:F1294))*F1294)+((1-(pCell/COUNT($F$2:F1294)))*(I1294*J1294)))),I1294),IF(Temp!sts_add=1,IF(H1294="in-sample",IF(Q1294=bigT,((pCell/bigT)*AX1294)+((1-(pCell/bigT))*(I1294+J1294)),IF(OR(ISBLANK(F1295),COUNT($AX$2:AX1294)&lt;=pCell),AX1294,((pCell/COUNT($AX$2:AX1294))*AX1294)+((1-(pCell/COUNT($AX$2:AX1294)))*(I1294+J1294)))),I1294),IF(H1294="in-sample",IF(Q1294=bigT,((pCell/bigT)*AX1294)+((1-(pCell/bigT))*(I1294*J1294)),IF(OR(ISBLANK(F1295),COUNT($AX$2:AX1294)&lt;=pCell),AX1294,((pCell/COUNT($AX$2:AX1294))*AX1294)+((1-(pCell/COUNT($AX$2:AX1294)))*(I1294*J1294)))),I1294)))))))</f>
        <v/>
      </c>
      <c r="J1295" s="120" t="str">
        <f>IF(AND(ISBLANK(F1294),H1294="in-sample"),"",IF(AND(Temp!fhor_indata=1,H1294="out-sample",H1295="out-sample"),J1294,IF(AND(ISBLANK(F1295),H1294="out-sample"),"",IF(AND(Temp!optSeasCoef=0,Temp!sts_add=1),IF(H1294="in-sample",IF(Q1294=bigT,((qCell/bigT)*(I1295-I1294))+((1-(qCell/bigT))*J1294),IF(OR(ISBLANK(F1295),COUNT($F$2:F1294)&lt;=qCell),IF(COUNT($F$2:F1294)=1,0,F1294-F1293),((qCell/COUNT($F$2:F1294))*(I1295-I1294))+((1-(qCell/COUNT($F$2:F1294)))*J1294))),J1294),IF(AND(Temp!optSeasCoef=0,Temp!sts_multp=1),IF(H1294="in-sample",IF(Q1294=bigT,((qCell/bigT)*(I1295/I1294))+((1-(qCell/bigT))*J1294),IF(qCell=0,1,IF(OR(ISBLANK(F1295),COUNT($F$2:F1294)&lt;=qCell),IF(COUNT($F$2:F1294)=1,1,F1294/F1293),((qCell/COUNT($F$2:F1294))*(I1295/I1294))+((1-(qCell/COUNT($F$2:F1294)))*J1294)))),J1294),IF(Temp!sts_add=1,IF(H1294="in-sample",IF(Q1294=bigT,((qCell/bigT)*(I1295-I1294))+((1-(qCell/bigT))*J1294),IF(OR(ISBLANK(F1295),COUNT($AX$2:AX1294)&lt;=qCell),IF(COUNT($AX$2:AX1294)=1,0,AX1294-AX1293),((qCell/COUNT($AX$2:AX1294))*(I1295-I1294))+((1-(qCell/COUNT($AX$2:AX1294)))*J1294))),J1294),IF(H1294="in-sample",IF(Q1294=bigT,((qCell/bigT)*(I1295/I1294))+((1-(qCell/bigT))*J1294),IF(qCell=0,1,IF(OR(ISBLANK(F1295),COUNT($AX$2:AX1294)&lt;=qCell),IF(COUNT($AX$2:AX1294)=1,1,AX1294/AX1293),((qCell/COUNT($AX$2:AX1294))*(I1295/I1294))+((1-(qCell/COUNT($AX$2:AX1294)))*J1294)))),J1294)))))))</f>
        <v/>
      </c>
      <c r="K1295" s="120" t="str">
        <f>IF(H1295="","",IF(AND(Temp!optSeasCoef=0,Temp!sts_add=1),IF(H1295="out-sample",I1295+(Q1295*J1295),I1295+J1295),IF(AND(Temp!optSeasCoef=0,Temp!sts_multp=1),IF(H1295="out-sample",I1295*(J1295^Q1295),I1295*J1295),IF(Temp!sts_add=1,IF(H1295="out-sample",(I1295+(Q1295*J1295))*G1295,(I1295+J1295)*G1295),IF(H1295="out-sample",I1295*(J1295^Q1295)*G1295,I1295*J1295*G1295)))))</f>
        <v/>
      </c>
      <c r="L1295" s="116" t="str">
        <f t="shared" si="220"/>
        <v/>
      </c>
      <c r="M1295" s="116" t="str">
        <f t="shared" si="221"/>
        <v/>
      </c>
      <c r="N1295" s="116" t="str">
        <f t="shared" si="222"/>
        <v/>
      </c>
      <c r="O1295" s="116" t="str">
        <f t="shared" si="223"/>
        <v/>
      </c>
      <c r="P1295" s="116" t="str">
        <f t="shared" si="224"/>
        <v/>
      </c>
      <c r="Q1295" s="94" t="str">
        <f>IF(AND(Temp!fhor_indata=1,ISBLANK(F1295),H1294="in-sample"),1,IF(AND(Temp!fhor_indata=1,H1294="out-sample",Q1294&lt;XfHor),Q1294+1,IF(ISBLANK(F1295),"",IF(AND(H1295="out-sample",H1294="in-sample"),1,IF(AND(H1295="out-sample",H1294="out-sample"),Q1294+1,IF(ISNUMBER(Q1294),Q1294+1,1))))))</f>
        <v/>
      </c>
      <c r="R1295" s="94" t="str">
        <f t="shared" si="225"/>
        <v/>
      </c>
      <c r="S1295" s="94" t="str">
        <f>IF(Temp!fhor_indata=1,IF(S1294=XobsHor,1,IF(COUNT($S$2:S1294)&lt;=XobsHor,S1294+1,IF(AND(COUNT($S$2:S1294)&lt;=XobsHor+XfHor,IFERROR(MOD(S1294,XobsHor)&lt;XfHor,FALSE)),S1294+1,""))),IF(ISBLANK(F1295),"",IF(S1294=maxP,1,IF(S1294&lt;maxP,S1294+1,IF(COUNT($S$2:S1295)&lt;=XobsHor,S1294+1,"")))))</f>
        <v/>
      </c>
      <c r="T1295" s="3"/>
      <c r="U1295" s="6"/>
      <c r="V1295" s="6"/>
      <c r="W1295" s="6"/>
      <c r="X1295" s="6"/>
      <c r="Y1295" s="6"/>
      <c r="Z1295" s="6"/>
      <c r="AA1295" s="6"/>
      <c r="AB1295" s="6"/>
      <c r="AC1295" s="6"/>
      <c r="AD1295" s="6"/>
      <c r="AE1295" s="6"/>
      <c r="AF1295" s="6"/>
      <c r="AG1295" s="6"/>
      <c r="AH1295" s="6"/>
      <c r="AI1295" s="6"/>
      <c r="AJ1295" s="6"/>
      <c r="AK1295" s="6"/>
      <c r="AW1295" s="122" t="str">
        <f t="shared" si="227"/>
        <v/>
      </c>
      <c r="AX1295" s="123" t="str">
        <f t="shared" si="228"/>
        <v/>
      </c>
      <c r="AY1295" s="124" t="str">
        <f t="shared" si="229"/>
        <v/>
      </c>
      <c r="AZ1295" s="124" t="str">
        <f t="shared" si="230"/>
        <v/>
      </c>
      <c r="BF1295" s="91"/>
    </row>
    <row r="1296" spans="1:58" s="78" customFormat="1" ht="14.25" x14ac:dyDescent="0.2">
      <c r="A1296" s="6"/>
      <c r="B1296" s="6"/>
      <c r="C1296" s="6"/>
      <c r="D1296" s="3"/>
      <c r="E1296" s="98" t="str">
        <f t="shared" si="226"/>
        <v/>
      </c>
      <c r="F1296" s="117"/>
      <c r="G1296" s="116" t="str">
        <f>IF(E1296="","",IF(Temp!optSeasCoef=0,1,INDEX($C$2:$C$13,IF(MOD(COUNT($E$2:E1296),seas_indx)=0,seas_indx,MOD(COUNT($E$2:E1296),seas_indx)))))</f>
        <v/>
      </c>
      <c r="H1296" s="97" t="str">
        <f>IFERROR(IF(Temp!fhor_indata=1,IF(COUNT($S$2:S1296)&lt;=XobsHor,"in-sample",IF(AND(COUNT($S$2:S1296)&lt;=XobsHor+XfHor,MOD(S1295,XobsHor)&lt;XfHor),"out-sample","")),IF(ISBLANK(F1296),"",IF(COUNT($F$2:F1296)&lt;=XobsHor-XfHor,"in-sample","out-sample"))),"")</f>
        <v/>
      </c>
      <c r="I1296" s="120" t="str">
        <f>IF(AND(ISBLANK(F1295),H1295="in-sample"),"",IF(AND(Temp!fhor_indata=1,H1295="out-sample",H1296="out-sample"),I1295,IF(AND(ISBLANK(F1296),H1295="out-sample"),"",IF(AND(Temp!optSeasCoef=0,Temp!sts_add=1),IF(H1295="in-sample",IF(Q1295=bigT,((pCell/bigT)*F1295)+((1-(pCell/bigT))*(I1295+J1295)),IF(OR(ISBLANK(F1296),COUNT($F$2:F1295)&lt;=pCell),F1295,((pCell/COUNT($F$2:F1295))*F1295)+((1-(pCell/COUNT($F$2:F1295)))*(I1295+J1295)))),I1295),IF(AND(Temp!optSeasCoef=0,Temp!sts_multp=1),IF(H1295="in-sample",IF(Q1295=bigT,((pCell/bigT)*F1295)+((1-(pCell/bigT))*(I1295*J1295)),IF(OR(ISBLANK(F1296),COUNT(F$2:$F1295)&lt;=pCell),F1295,((pCell/COUNT($F$2:F1295))*F1295)+((1-(pCell/COUNT($F$2:F1295)))*(I1295*J1295)))),I1295),IF(Temp!sts_add=1,IF(H1295="in-sample",IF(Q1295=bigT,((pCell/bigT)*AX1295)+((1-(pCell/bigT))*(I1295+J1295)),IF(OR(ISBLANK(F1296),COUNT($AX$2:AX1295)&lt;=pCell),AX1295,((pCell/COUNT($AX$2:AX1295))*AX1295)+((1-(pCell/COUNT($AX$2:AX1295)))*(I1295+J1295)))),I1295),IF(H1295="in-sample",IF(Q1295=bigT,((pCell/bigT)*AX1295)+((1-(pCell/bigT))*(I1295*J1295)),IF(OR(ISBLANK(F1296),COUNT($AX$2:AX1295)&lt;=pCell),AX1295,((pCell/COUNT($AX$2:AX1295))*AX1295)+((1-(pCell/COUNT($AX$2:AX1295)))*(I1295*J1295)))),I1295)))))))</f>
        <v/>
      </c>
      <c r="J1296" s="120" t="str">
        <f>IF(AND(ISBLANK(F1295),H1295="in-sample"),"",IF(AND(Temp!fhor_indata=1,H1295="out-sample",H1296="out-sample"),J1295,IF(AND(ISBLANK(F1296),H1295="out-sample"),"",IF(AND(Temp!optSeasCoef=0,Temp!sts_add=1),IF(H1295="in-sample",IF(Q1295=bigT,((qCell/bigT)*(I1296-I1295))+((1-(qCell/bigT))*J1295),IF(OR(ISBLANK(F1296),COUNT($F$2:F1295)&lt;=qCell),IF(COUNT($F$2:F1295)=1,0,F1295-F1294),((qCell/COUNT($F$2:F1295))*(I1296-I1295))+((1-(qCell/COUNT($F$2:F1295)))*J1295))),J1295),IF(AND(Temp!optSeasCoef=0,Temp!sts_multp=1),IF(H1295="in-sample",IF(Q1295=bigT,((qCell/bigT)*(I1296/I1295))+((1-(qCell/bigT))*J1295),IF(qCell=0,1,IF(OR(ISBLANK(F1296),COUNT($F$2:F1295)&lt;=qCell),IF(COUNT($F$2:F1295)=1,1,F1295/F1294),((qCell/COUNT($F$2:F1295))*(I1296/I1295))+((1-(qCell/COUNT($F$2:F1295)))*J1295)))),J1295),IF(Temp!sts_add=1,IF(H1295="in-sample",IF(Q1295=bigT,((qCell/bigT)*(I1296-I1295))+((1-(qCell/bigT))*J1295),IF(OR(ISBLANK(F1296),COUNT($AX$2:AX1295)&lt;=qCell),IF(COUNT($AX$2:AX1295)=1,0,AX1295-AX1294),((qCell/COUNT($AX$2:AX1295))*(I1296-I1295))+((1-(qCell/COUNT($AX$2:AX1295)))*J1295))),J1295),IF(H1295="in-sample",IF(Q1295=bigT,((qCell/bigT)*(I1296/I1295))+((1-(qCell/bigT))*J1295),IF(qCell=0,1,IF(OR(ISBLANK(F1296),COUNT($AX$2:AX1295)&lt;=qCell),IF(COUNT($AX$2:AX1295)=1,1,AX1295/AX1294),((qCell/COUNT($AX$2:AX1295))*(I1296/I1295))+((1-(qCell/COUNT($AX$2:AX1295)))*J1295)))),J1295)))))))</f>
        <v/>
      </c>
      <c r="K1296" s="120" t="str">
        <f>IF(H1296="","",IF(AND(Temp!optSeasCoef=0,Temp!sts_add=1),IF(H1296="out-sample",I1296+(Q1296*J1296),I1296+J1296),IF(AND(Temp!optSeasCoef=0,Temp!sts_multp=1),IF(H1296="out-sample",I1296*(J1296^Q1296),I1296*J1296),IF(Temp!sts_add=1,IF(H1296="out-sample",(I1296+(Q1296*J1296))*G1296,(I1296+J1296)*G1296),IF(H1296="out-sample",I1296*(J1296^Q1296)*G1296,I1296*J1296*G1296)))))</f>
        <v/>
      </c>
      <c r="L1296" s="116" t="str">
        <f t="shared" si="220"/>
        <v/>
      </c>
      <c r="M1296" s="116" t="str">
        <f t="shared" si="221"/>
        <v/>
      </c>
      <c r="N1296" s="116" t="str">
        <f t="shared" si="222"/>
        <v/>
      </c>
      <c r="O1296" s="116" t="str">
        <f t="shared" si="223"/>
        <v/>
      </c>
      <c r="P1296" s="116" t="str">
        <f t="shared" si="224"/>
        <v/>
      </c>
      <c r="Q1296" s="94" t="str">
        <f>IF(AND(Temp!fhor_indata=1,ISBLANK(F1296),H1295="in-sample"),1,IF(AND(Temp!fhor_indata=1,H1295="out-sample",Q1295&lt;XfHor),Q1295+1,IF(ISBLANK(F1296),"",IF(AND(H1296="out-sample",H1295="in-sample"),1,IF(AND(H1296="out-sample",H1295="out-sample"),Q1295+1,IF(ISNUMBER(Q1295),Q1295+1,1))))))</f>
        <v/>
      </c>
      <c r="R1296" s="94" t="str">
        <f t="shared" si="225"/>
        <v/>
      </c>
      <c r="S1296" s="94" t="str">
        <f>IF(Temp!fhor_indata=1,IF(S1295=XobsHor,1,IF(COUNT($S$2:S1295)&lt;=XobsHor,S1295+1,IF(AND(COUNT($S$2:S1295)&lt;=XobsHor+XfHor,IFERROR(MOD(S1295,XobsHor)&lt;XfHor,FALSE)),S1295+1,""))),IF(ISBLANK(F1296),"",IF(S1295=maxP,1,IF(S1295&lt;maxP,S1295+1,IF(COUNT($S$2:S1296)&lt;=XobsHor,S1295+1,"")))))</f>
        <v/>
      </c>
      <c r="T1296" s="3"/>
      <c r="U1296" s="6"/>
      <c r="V1296" s="6"/>
      <c r="W1296" s="6"/>
      <c r="X1296" s="6"/>
      <c r="Y1296" s="6"/>
      <c r="Z1296" s="6"/>
      <c r="AA1296" s="6"/>
      <c r="AB1296" s="6"/>
      <c r="AC1296" s="6"/>
      <c r="AD1296" s="6"/>
      <c r="AE1296" s="6"/>
      <c r="AF1296" s="6"/>
      <c r="AG1296" s="6"/>
      <c r="AH1296" s="6"/>
      <c r="AI1296" s="6"/>
      <c r="AJ1296" s="6"/>
      <c r="AK1296" s="6"/>
      <c r="AW1296" s="122" t="str">
        <f t="shared" si="227"/>
        <v/>
      </c>
      <c r="AX1296" s="123" t="str">
        <f t="shared" si="228"/>
        <v/>
      </c>
      <c r="AY1296" s="124" t="str">
        <f t="shared" si="229"/>
        <v/>
      </c>
      <c r="AZ1296" s="124" t="str">
        <f t="shared" si="230"/>
        <v/>
      </c>
      <c r="BF1296" s="91"/>
    </row>
    <row r="1297" spans="1:58" s="78" customFormat="1" ht="14.25" x14ac:dyDescent="0.2">
      <c r="A1297" s="6"/>
      <c r="B1297" s="6"/>
      <c r="C1297" s="6"/>
      <c r="D1297" s="3"/>
      <c r="E1297" s="98" t="str">
        <f t="shared" si="226"/>
        <v/>
      </c>
      <c r="F1297" s="117"/>
      <c r="G1297" s="116" t="str">
        <f>IF(E1297="","",IF(Temp!optSeasCoef=0,1,INDEX($C$2:$C$13,IF(MOD(COUNT($E$2:E1297),seas_indx)=0,seas_indx,MOD(COUNT($E$2:E1297),seas_indx)))))</f>
        <v/>
      </c>
      <c r="H1297" s="97" t="str">
        <f>IFERROR(IF(Temp!fhor_indata=1,IF(COUNT($S$2:S1297)&lt;=XobsHor,"in-sample",IF(AND(COUNT($S$2:S1297)&lt;=XobsHor+XfHor,MOD(S1296,XobsHor)&lt;XfHor),"out-sample","")),IF(ISBLANK(F1297),"",IF(COUNT($F$2:F1297)&lt;=XobsHor-XfHor,"in-sample","out-sample"))),"")</f>
        <v/>
      </c>
      <c r="I1297" s="120" t="str">
        <f>IF(AND(ISBLANK(F1296),H1296="in-sample"),"",IF(AND(Temp!fhor_indata=1,H1296="out-sample",H1297="out-sample"),I1296,IF(AND(ISBLANK(F1297),H1296="out-sample"),"",IF(AND(Temp!optSeasCoef=0,Temp!sts_add=1),IF(H1296="in-sample",IF(Q1296=bigT,((pCell/bigT)*F1296)+((1-(pCell/bigT))*(I1296+J1296)),IF(OR(ISBLANK(F1297),COUNT($F$2:F1296)&lt;=pCell),F1296,((pCell/COUNT($F$2:F1296))*F1296)+((1-(pCell/COUNT($F$2:F1296)))*(I1296+J1296)))),I1296),IF(AND(Temp!optSeasCoef=0,Temp!sts_multp=1),IF(H1296="in-sample",IF(Q1296=bigT,((pCell/bigT)*F1296)+((1-(pCell/bigT))*(I1296*J1296)),IF(OR(ISBLANK(F1297),COUNT(F$2:$F1296)&lt;=pCell),F1296,((pCell/COUNT($F$2:F1296))*F1296)+((1-(pCell/COUNT($F$2:F1296)))*(I1296*J1296)))),I1296),IF(Temp!sts_add=1,IF(H1296="in-sample",IF(Q1296=bigT,((pCell/bigT)*AX1296)+((1-(pCell/bigT))*(I1296+J1296)),IF(OR(ISBLANK(F1297),COUNT($AX$2:AX1296)&lt;=pCell),AX1296,((pCell/COUNT($AX$2:AX1296))*AX1296)+((1-(pCell/COUNT($AX$2:AX1296)))*(I1296+J1296)))),I1296),IF(H1296="in-sample",IF(Q1296=bigT,((pCell/bigT)*AX1296)+((1-(pCell/bigT))*(I1296*J1296)),IF(OR(ISBLANK(F1297),COUNT($AX$2:AX1296)&lt;=pCell),AX1296,((pCell/COUNT($AX$2:AX1296))*AX1296)+((1-(pCell/COUNT($AX$2:AX1296)))*(I1296*J1296)))),I1296)))))))</f>
        <v/>
      </c>
      <c r="J1297" s="120" t="str">
        <f>IF(AND(ISBLANK(F1296),H1296="in-sample"),"",IF(AND(Temp!fhor_indata=1,H1296="out-sample",H1297="out-sample"),J1296,IF(AND(ISBLANK(F1297),H1296="out-sample"),"",IF(AND(Temp!optSeasCoef=0,Temp!sts_add=1),IF(H1296="in-sample",IF(Q1296=bigT,((qCell/bigT)*(I1297-I1296))+((1-(qCell/bigT))*J1296),IF(OR(ISBLANK(F1297),COUNT($F$2:F1296)&lt;=qCell),IF(COUNT($F$2:F1296)=1,0,F1296-F1295),((qCell/COUNT($F$2:F1296))*(I1297-I1296))+((1-(qCell/COUNT($F$2:F1296)))*J1296))),J1296),IF(AND(Temp!optSeasCoef=0,Temp!sts_multp=1),IF(H1296="in-sample",IF(Q1296=bigT,((qCell/bigT)*(I1297/I1296))+((1-(qCell/bigT))*J1296),IF(qCell=0,1,IF(OR(ISBLANK(F1297),COUNT($F$2:F1296)&lt;=qCell),IF(COUNT($F$2:F1296)=1,1,F1296/F1295),((qCell/COUNT($F$2:F1296))*(I1297/I1296))+((1-(qCell/COUNT($F$2:F1296)))*J1296)))),J1296),IF(Temp!sts_add=1,IF(H1296="in-sample",IF(Q1296=bigT,((qCell/bigT)*(I1297-I1296))+((1-(qCell/bigT))*J1296),IF(OR(ISBLANK(F1297),COUNT($AX$2:AX1296)&lt;=qCell),IF(COUNT($AX$2:AX1296)=1,0,AX1296-AX1295),((qCell/COUNT($AX$2:AX1296))*(I1297-I1296))+((1-(qCell/COUNT($AX$2:AX1296)))*J1296))),J1296),IF(H1296="in-sample",IF(Q1296=bigT,((qCell/bigT)*(I1297/I1296))+((1-(qCell/bigT))*J1296),IF(qCell=0,1,IF(OR(ISBLANK(F1297),COUNT($AX$2:AX1296)&lt;=qCell),IF(COUNT($AX$2:AX1296)=1,1,AX1296/AX1295),((qCell/COUNT($AX$2:AX1296))*(I1297/I1296))+((1-(qCell/COUNT($AX$2:AX1296)))*J1296)))),J1296)))))))</f>
        <v/>
      </c>
      <c r="K1297" s="120" t="str">
        <f>IF(H1297="","",IF(AND(Temp!optSeasCoef=0,Temp!sts_add=1),IF(H1297="out-sample",I1297+(Q1297*J1297),I1297+J1297),IF(AND(Temp!optSeasCoef=0,Temp!sts_multp=1),IF(H1297="out-sample",I1297*(J1297^Q1297),I1297*J1297),IF(Temp!sts_add=1,IF(H1297="out-sample",(I1297+(Q1297*J1297))*G1297,(I1297+J1297)*G1297),IF(H1297="out-sample",I1297*(J1297^Q1297)*G1297,I1297*J1297*G1297)))))</f>
        <v/>
      </c>
      <c r="L1297" s="116" t="str">
        <f t="shared" si="220"/>
        <v/>
      </c>
      <c r="M1297" s="116" t="str">
        <f t="shared" si="221"/>
        <v/>
      </c>
      <c r="N1297" s="116" t="str">
        <f t="shared" si="222"/>
        <v/>
      </c>
      <c r="O1297" s="116" t="str">
        <f t="shared" si="223"/>
        <v/>
      </c>
      <c r="P1297" s="116" t="str">
        <f t="shared" si="224"/>
        <v/>
      </c>
      <c r="Q1297" s="94" t="str">
        <f>IF(AND(Temp!fhor_indata=1,ISBLANK(F1297),H1296="in-sample"),1,IF(AND(Temp!fhor_indata=1,H1296="out-sample",Q1296&lt;XfHor),Q1296+1,IF(ISBLANK(F1297),"",IF(AND(H1297="out-sample",H1296="in-sample"),1,IF(AND(H1297="out-sample",H1296="out-sample"),Q1296+1,IF(ISNUMBER(Q1296),Q1296+1,1))))))</f>
        <v/>
      </c>
      <c r="R1297" s="94" t="str">
        <f t="shared" si="225"/>
        <v/>
      </c>
      <c r="S1297" s="94" t="str">
        <f>IF(Temp!fhor_indata=1,IF(S1296=XobsHor,1,IF(COUNT($S$2:S1296)&lt;=XobsHor,S1296+1,IF(AND(COUNT($S$2:S1296)&lt;=XobsHor+XfHor,IFERROR(MOD(S1296,XobsHor)&lt;XfHor,FALSE)),S1296+1,""))),IF(ISBLANK(F1297),"",IF(S1296=maxP,1,IF(S1296&lt;maxP,S1296+1,IF(COUNT($S$2:S1297)&lt;=XobsHor,S1296+1,"")))))</f>
        <v/>
      </c>
      <c r="T1297" s="3"/>
      <c r="U1297" s="6"/>
      <c r="V1297" s="6"/>
      <c r="W1297" s="6"/>
      <c r="X1297" s="6"/>
      <c r="Y1297" s="6"/>
      <c r="Z1297" s="6"/>
      <c r="AA1297" s="6"/>
      <c r="AB1297" s="6"/>
      <c r="AC1297" s="6"/>
      <c r="AD1297" s="6"/>
      <c r="AE1297" s="6"/>
      <c r="AF1297" s="6"/>
      <c r="AG1297" s="6"/>
      <c r="AH1297" s="6"/>
      <c r="AI1297" s="6"/>
      <c r="AJ1297" s="6"/>
      <c r="AK1297" s="6"/>
      <c r="AW1297" s="122" t="str">
        <f t="shared" si="227"/>
        <v/>
      </c>
      <c r="AX1297" s="123" t="str">
        <f t="shared" si="228"/>
        <v/>
      </c>
      <c r="AY1297" s="124" t="str">
        <f t="shared" si="229"/>
        <v/>
      </c>
      <c r="AZ1297" s="124" t="str">
        <f t="shared" si="230"/>
        <v/>
      </c>
      <c r="BF1297" s="91"/>
    </row>
    <row r="1298" spans="1:58" s="78" customFormat="1" ht="14.25" x14ac:dyDescent="0.2">
      <c r="A1298" s="6"/>
      <c r="B1298" s="6"/>
      <c r="C1298" s="6"/>
      <c r="D1298" s="3"/>
      <c r="E1298" s="98" t="str">
        <f t="shared" si="226"/>
        <v/>
      </c>
      <c r="F1298" s="117"/>
      <c r="G1298" s="116" t="str">
        <f>IF(E1298="","",IF(Temp!optSeasCoef=0,1,INDEX($C$2:$C$13,IF(MOD(COUNT($E$2:E1298),seas_indx)=0,seas_indx,MOD(COUNT($E$2:E1298),seas_indx)))))</f>
        <v/>
      </c>
      <c r="H1298" s="97" t="str">
        <f>IFERROR(IF(Temp!fhor_indata=1,IF(COUNT($S$2:S1298)&lt;=XobsHor,"in-sample",IF(AND(COUNT($S$2:S1298)&lt;=XobsHor+XfHor,MOD(S1297,XobsHor)&lt;XfHor),"out-sample","")),IF(ISBLANK(F1298),"",IF(COUNT($F$2:F1298)&lt;=XobsHor-XfHor,"in-sample","out-sample"))),"")</f>
        <v/>
      </c>
      <c r="I1298" s="120" t="str">
        <f>IF(AND(ISBLANK(F1297),H1297="in-sample"),"",IF(AND(Temp!fhor_indata=1,H1297="out-sample",H1298="out-sample"),I1297,IF(AND(ISBLANK(F1298),H1297="out-sample"),"",IF(AND(Temp!optSeasCoef=0,Temp!sts_add=1),IF(H1297="in-sample",IF(Q1297=bigT,((pCell/bigT)*F1297)+((1-(pCell/bigT))*(I1297+J1297)),IF(OR(ISBLANK(F1298),COUNT($F$2:F1297)&lt;=pCell),F1297,((pCell/COUNT($F$2:F1297))*F1297)+((1-(pCell/COUNT($F$2:F1297)))*(I1297+J1297)))),I1297),IF(AND(Temp!optSeasCoef=0,Temp!sts_multp=1),IF(H1297="in-sample",IF(Q1297=bigT,((pCell/bigT)*F1297)+((1-(pCell/bigT))*(I1297*J1297)),IF(OR(ISBLANK(F1298),COUNT(F$2:$F1297)&lt;=pCell),F1297,((pCell/COUNT($F$2:F1297))*F1297)+((1-(pCell/COUNT($F$2:F1297)))*(I1297*J1297)))),I1297),IF(Temp!sts_add=1,IF(H1297="in-sample",IF(Q1297=bigT,((pCell/bigT)*AX1297)+((1-(pCell/bigT))*(I1297+J1297)),IF(OR(ISBLANK(F1298),COUNT($AX$2:AX1297)&lt;=pCell),AX1297,((pCell/COUNT($AX$2:AX1297))*AX1297)+((1-(pCell/COUNT($AX$2:AX1297)))*(I1297+J1297)))),I1297),IF(H1297="in-sample",IF(Q1297=bigT,((pCell/bigT)*AX1297)+((1-(pCell/bigT))*(I1297*J1297)),IF(OR(ISBLANK(F1298),COUNT($AX$2:AX1297)&lt;=pCell),AX1297,((pCell/COUNT($AX$2:AX1297))*AX1297)+((1-(pCell/COUNT($AX$2:AX1297)))*(I1297*J1297)))),I1297)))))))</f>
        <v/>
      </c>
      <c r="J1298" s="120" t="str">
        <f>IF(AND(ISBLANK(F1297),H1297="in-sample"),"",IF(AND(Temp!fhor_indata=1,H1297="out-sample",H1298="out-sample"),J1297,IF(AND(ISBLANK(F1298),H1297="out-sample"),"",IF(AND(Temp!optSeasCoef=0,Temp!sts_add=1),IF(H1297="in-sample",IF(Q1297=bigT,((qCell/bigT)*(I1298-I1297))+((1-(qCell/bigT))*J1297),IF(OR(ISBLANK(F1298),COUNT($F$2:F1297)&lt;=qCell),IF(COUNT($F$2:F1297)=1,0,F1297-F1296),((qCell/COUNT($F$2:F1297))*(I1298-I1297))+((1-(qCell/COUNT($F$2:F1297)))*J1297))),J1297),IF(AND(Temp!optSeasCoef=0,Temp!sts_multp=1),IF(H1297="in-sample",IF(Q1297=bigT,((qCell/bigT)*(I1298/I1297))+((1-(qCell/bigT))*J1297),IF(qCell=0,1,IF(OR(ISBLANK(F1298),COUNT($F$2:F1297)&lt;=qCell),IF(COUNT($F$2:F1297)=1,1,F1297/F1296),((qCell/COUNT($F$2:F1297))*(I1298/I1297))+((1-(qCell/COUNT($F$2:F1297)))*J1297)))),J1297),IF(Temp!sts_add=1,IF(H1297="in-sample",IF(Q1297=bigT,((qCell/bigT)*(I1298-I1297))+((1-(qCell/bigT))*J1297),IF(OR(ISBLANK(F1298),COUNT($AX$2:AX1297)&lt;=qCell),IF(COUNT($AX$2:AX1297)=1,0,AX1297-AX1296),((qCell/COUNT($AX$2:AX1297))*(I1298-I1297))+((1-(qCell/COUNT($AX$2:AX1297)))*J1297))),J1297),IF(H1297="in-sample",IF(Q1297=bigT,((qCell/bigT)*(I1298/I1297))+((1-(qCell/bigT))*J1297),IF(qCell=0,1,IF(OR(ISBLANK(F1298),COUNT($AX$2:AX1297)&lt;=qCell),IF(COUNT($AX$2:AX1297)=1,1,AX1297/AX1296),((qCell/COUNT($AX$2:AX1297))*(I1298/I1297))+((1-(qCell/COUNT($AX$2:AX1297)))*J1297)))),J1297)))))))</f>
        <v/>
      </c>
      <c r="K1298" s="120" t="str">
        <f>IF(H1298="","",IF(AND(Temp!optSeasCoef=0,Temp!sts_add=1),IF(H1298="out-sample",I1298+(Q1298*J1298),I1298+J1298),IF(AND(Temp!optSeasCoef=0,Temp!sts_multp=1),IF(H1298="out-sample",I1298*(J1298^Q1298),I1298*J1298),IF(Temp!sts_add=1,IF(H1298="out-sample",(I1298+(Q1298*J1298))*G1298,(I1298+J1298)*G1298),IF(H1298="out-sample",I1298*(J1298^Q1298)*G1298,I1298*J1298*G1298)))))</f>
        <v/>
      </c>
      <c r="L1298" s="116" t="str">
        <f t="shared" si="220"/>
        <v/>
      </c>
      <c r="M1298" s="116" t="str">
        <f t="shared" si="221"/>
        <v/>
      </c>
      <c r="N1298" s="116" t="str">
        <f t="shared" si="222"/>
        <v/>
      </c>
      <c r="O1298" s="116" t="str">
        <f t="shared" si="223"/>
        <v/>
      </c>
      <c r="P1298" s="116" t="str">
        <f t="shared" si="224"/>
        <v/>
      </c>
      <c r="Q1298" s="94" t="str">
        <f>IF(AND(Temp!fhor_indata=1,ISBLANK(F1298),H1297="in-sample"),1,IF(AND(Temp!fhor_indata=1,H1297="out-sample",Q1297&lt;XfHor),Q1297+1,IF(ISBLANK(F1298),"",IF(AND(H1298="out-sample",H1297="in-sample"),1,IF(AND(H1298="out-sample",H1297="out-sample"),Q1297+1,IF(ISNUMBER(Q1297),Q1297+1,1))))))</f>
        <v/>
      </c>
      <c r="R1298" s="94" t="str">
        <f t="shared" si="225"/>
        <v/>
      </c>
      <c r="S1298" s="94" t="str">
        <f>IF(Temp!fhor_indata=1,IF(S1297=XobsHor,1,IF(COUNT($S$2:S1297)&lt;=XobsHor,S1297+1,IF(AND(COUNT($S$2:S1297)&lt;=XobsHor+XfHor,IFERROR(MOD(S1297,XobsHor)&lt;XfHor,FALSE)),S1297+1,""))),IF(ISBLANK(F1298),"",IF(S1297=maxP,1,IF(S1297&lt;maxP,S1297+1,IF(COUNT($S$2:S1298)&lt;=XobsHor,S1297+1,"")))))</f>
        <v/>
      </c>
      <c r="T1298" s="3"/>
      <c r="U1298" s="6"/>
      <c r="V1298" s="6"/>
      <c r="W1298" s="6"/>
      <c r="X1298" s="6"/>
      <c r="Y1298" s="6"/>
      <c r="Z1298" s="6"/>
      <c r="AA1298" s="6"/>
      <c r="AB1298" s="6"/>
      <c r="AC1298" s="6"/>
      <c r="AD1298" s="6"/>
      <c r="AE1298" s="6"/>
      <c r="AF1298" s="6"/>
      <c r="AG1298" s="6"/>
      <c r="AH1298" s="6"/>
      <c r="AI1298" s="6"/>
      <c r="AJ1298" s="6"/>
      <c r="AK1298" s="6"/>
      <c r="AW1298" s="122" t="str">
        <f t="shared" si="227"/>
        <v/>
      </c>
      <c r="AX1298" s="123" t="str">
        <f t="shared" si="228"/>
        <v/>
      </c>
      <c r="AY1298" s="124" t="str">
        <f t="shared" si="229"/>
        <v/>
      </c>
      <c r="AZ1298" s="124" t="str">
        <f t="shared" si="230"/>
        <v/>
      </c>
      <c r="BF1298" s="91"/>
    </row>
    <row r="1299" spans="1:58" s="78" customFormat="1" ht="14.25" x14ac:dyDescent="0.2">
      <c r="A1299" s="6"/>
      <c r="B1299" s="6"/>
      <c r="C1299" s="6"/>
      <c r="D1299" s="3"/>
      <c r="E1299" s="98" t="str">
        <f t="shared" si="226"/>
        <v/>
      </c>
      <c r="F1299" s="117"/>
      <c r="G1299" s="116" t="str">
        <f>IF(E1299="","",IF(Temp!optSeasCoef=0,1,INDEX($C$2:$C$13,IF(MOD(COUNT($E$2:E1299),seas_indx)=0,seas_indx,MOD(COUNT($E$2:E1299),seas_indx)))))</f>
        <v/>
      </c>
      <c r="H1299" s="97" t="str">
        <f>IFERROR(IF(Temp!fhor_indata=1,IF(COUNT($S$2:S1299)&lt;=XobsHor,"in-sample",IF(AND(COUNT($S$2:S1299)&lt;=XobsHor+XfHor,MOD(S1298,XobsHor)&lt;XfHor),"out-sample","")),IF(ISBLANK(F1299),"",IF(COUNT($F$2:F1299)&lt;=XobsHor-XfHor,"in-sample","out-sample"))),"")</f>
        <v/>
      </c>
      <c r="I1299" s="120" t="str">
        <f>IF(AND(ISBLANK(F1298),H1298="in-sample"),"",IF(AND(Temp!fhor_indata=1,H1298="out-sample",H1299="out-sample"),I1298,IF(AND(ISBLANK(F1299),H1298="out-sample"),"",IF(AND(Temp!optSeasCoef=0,Temp!sts_add=1),IF(H1298="in-sample",IF(Q1298=bigT,((pCell/bigT)*F1298)+((1-(pCell/bigT))*(I1298+J1298)),IF(OR(ISBLANK(F1299),COUNT($F$2:F1298)&lt;=pCell),F1298,((pCell/COUNT($F$2:F1298))*F1298)+((1-(pCell/COUNT($F$2:F1298)))*(I1298+J1298)))),I1298),IF(AND(Temp!optSeasCoef=0,Temp!sts_multp=1),IF(H1298="in-sample",IF(Q1298=bigT,((pCell/bigT)*F1298)+((1-(pCell/bigT))*(I1298*J1298)),IF(OR(ISBLANK(F1299),COUNT(F$2:$F1298)&lt;=pCell),F1298,((pCell/COUNT($F$2:F1298))*F1298)+((1-(pCell/COUNT($F$2:F1298)))*(I1298*J1298)))),I1298),IF(Temp!sts_add=1,IF(H1298="in-sample",IF(Q1298=bigT,((pCell/bigT)*AX1298)+((1-(pCell/bigT))*(I1298+J1298)),IF(OR(ISBLANK(F1299),COUNT($AX$2:AX1298)&lt;=pCell),AX1298,((pCell/COUNT($AX$2:AX1298))*AX1298)+((1-(pCell/COUNT($AX$2:AX1298)))*(I1298+J1298)))),I1298),IF(H1298="in-sample",IF(Q1298=bigT,((pCell/bigT)*AX1298)+((1-(pCell/bigT))*(I1298*J1298)),IF(OR(ISBLANK(F1299),COUNT($AX$2:AX1298)&lt;=pCell),AX1298,((pCell/COUNT($AX$2:AX1298))*AX1298)+((1-(pCell/COUNT($AX$2:AX1298)))*(I1298*J1298)))),I1298)))))))</f>
        <v/>
      </c>
      <c r="J1299" s="120" t="str">
        <f>IF(AND(ISBLANK(F1298),H1298="in-sample"),"",IF(AND(Temp!fhor_indata=1,H1298="out-sample",H1299="out-sample"),J1298,IF(AND(ISBLANK(F1299),H1298="out-sample"),"",IF(AND(Temp!optSeasCoef=0,Temp!sts_add=1),IF(H1298="in-sample",IF(Q1298=bigT,((qCell/bigT)*(I1299-I1298))+((1-(qCell/bigT))*J1298),IF(OR(ISBLANK(F1299),COUNT($F$2:F1298)&lt;=qCell),IF(COUNT($F$2:F1298)=1,0,F1298-F1297),((qCell/COUNT($F$2:F1298))*(I1299-I1298))+((1-(qCell/COUNT($F$2:F1298)))*J1298))),J1298),IF(AND(Temp!optSeasCoef=0,Temp!sts_multp=1),IF(H1298="in-sample",IF(Q1298=bigT,((qCell/bigT)*(I1299/I1298))+((1-(qCell/bigT))*J1298),IF(qCell=0,1,IF(OR(ISBLANK(F1299),COUNT($F$2:F1298)&lt;=qCell),IF(COUNT($F$2:F1298)=1,1,F1298/F1297),((qCell/COUNT($F$2:F1298))*(I1299/I1298))+((1-(qCell/COUNT($F$2:F1298)))*J1298)))),J1298),IF(Temp!sts_add=1,IF(H1298="in-sample",IF(Q1298=bigT,((qCell/bigT)*(I1299-I1298))+((1-(qCell/bigT))*J1298),IF(OR(ISBLANK(F1299),COUNT($AX$2:AX1298)&lt;=qCell),IF(COUNT($AX$2:AX1298)=1,0,AX1298-AX1297),((qCell/COUNT($AX$2:AX1298))*(I1299-I1298))+((1-(qCell/COUNT($AX$2:AX1298)))*J1298))),J1298),IF(H1298="in-sample",IF(Q1298=bigT,((qCell/bigT)*(I1299/I1298))+((1-(qCell/bigT))*J1298),IF(qCell=0,1,IF(OR(ISBLANK(F1299),COUNT($AX$2:AX1298)&lt;=qCell),IF(COUNT($AX$2:AX1298)=1,1,AX1298/AX1297),((qCell/COUNT($AX$2:AX1298))*(I1299/I1298))+((1-(qCell/COUNT($AX$2:AX1298)))*J1298)))),J1298)))))))</f>
        <v/>
      </c>
      <c r="K1299" s="120" t="str">
        <f>IF(H1299="","",IF(AND(Temp!optSeasCoef=0,Temp!sts_add=1),IF(H1299="out-sample",I1299+(Q1299*J1299),I1299+J1299),IF(AND(Temp!optSeasCoef=0,Temp!sts_multp=1),IF(H1299="out-sample",I1299*(J1299^Q1299),I1299*J1299),IF(Temp!sts_add=1,IF(H1299="out-sample",(I1299+(Q1299*J1299))*G1299,(I1299+J1299)*G1299),IF(H1299="out-sample",I1299*(J1299^Q1299)*G1299,I1299*J1299*G1299)))))</f>
        <v/>
      </c>
      <c r="L1299" s="116" t="str">
        <f t="shared" si="220"/>
        <v/>
      </c>
      <c r="M1299" s="116" t="str">
        <f t="shared" si="221"/>
        <v/>
      </c>
      <c r="N1299" s="116" t="str">
        <f t="shared" si="222"/>
        <v/>
      </c>
      <c r="O1299" s="116" t="str">
        <f t="shared" si="223"/>
        <v/>
      </c>
      <c r="P1299" s="116" t="str">
        <f t="shared" si="224"/>
        <v/>
      </c>
      <c r="Q1299" s="94" t="str">
        <f>IF(AND(Temp!fhor_indata=1,ISBLANK(F1299),H1298="in-sample"),1,IF(AND(Temp!fhor_indata=1,H1298="out-sample",Q1298&lt;XfHor),Q1298+1,IF(ISBLANK(F1299),"",IF(AND(H1299="out-sample",H1298="in-sample"),1,IF(AND(H1299="out-sample",H1298="out-sample"),Q1298+1,IF(ISNUMBER(Q1298),Q1298+1,1))))))</f>
        <v/>
      </c>
      <c r="R1299" s="94" t="str">
        <f t="shared" si="225"/>
        <v/>
      </c>
      <c r="S1299" s="94" t="str">
        <f>IF(Temp!fhor_indata=1,IF(S1298=XobsHor,1,IF(COUNT($S$2:S1298)&lt;=XobsHor,S1298+1,IF(AND(COUNT($S$2:S1298)&lt;=XobsHor+XfHor,IFERROR(MOD(S1298,XobsHor)&lt;XfHor,FALSE)),S1298+1,""))),IF(ISBLANK(F1299),"",IF(S1298=maxP,1,IF(S1298&lt;maxP,S1298+1,IF(COUNT($S$2:S1299)&lt;=XobsHor,S1298+1,"")))))</f>
        <v/>
      </c>
      <c r="T1299" s="3"/>
      <c r="U1299" s="6"/>
      <c r="V1299" s="6"/>
      <c r="W1299" s="6"/>
      <c r="X1299" s="6"/>
      <c r="Y1299" s="6"/>
      <c r="Z1299" s="6"/>
      <c r="AA1299" s="6"/>
      <c r="AB1299" s="6"/>
      <c r="AC1299" s="6"/>
      <c r="AD1299" s="6"/>
      <c r="AE1299" s="6"/>
      <c r="AF1299" s="6"/>
      <c r="AG1299" s="6"/>
      <c r="AH1299" s="6"/>
      <c r="AI1299" s="6"/>
      <c r="AJ1299" s="6"/>
      <c r="AK1299" s="6"/>
      <c r="AW1299" s="122" t="str">
        <f t="shared" si="227"/>
        <v/>
      </c>
      <c r="AX1299" s="123" t="str">
        <f t="shared" si="228"/>
        <v/>
      </c>
      <c r="AY1299" s="124" t="str">
        <f t="shared" si="229"/>
        <v/>
      </c>
      <c r="AZ1299" s="124" t="str">
        <f t="shared" si="230"/>
        <v/>
      </c>
      <c r="BF1299" s="91"/>
    </row>
    <row r="1300" spans="1:58" s="78" customFormat="1" ht="14.25" x14ac:dyDescent="0.2">
      <c r="A1300" s="6"/>
      <c r="B1300" s="6"/>
      <c r="C1300" s="6"/>
      <c r="D1300" s="3"/>
      <c r="E1300" s="98" t="str">
        <f t="shared" si="226"/>
        <v/>
      </c>
      <c r="F1300" s="117"/>
      <c r="G1300" s="116" t="str">
        <f>IF(E1300="","",IF(Temp!optSeasCoef=0,1,INDEX($C$2:$C$13,IF(MOD(COUNT($E$2:E1300),seas_indx)=0,seas_indx,MOD(COUNT($E$2:E1300),seas_indx)))))</f>
        <v/>
      </c>
      <c r="H1300" s="97" t="str">
        <f>IFERROR(IF(Temp!fhor_indata=1,IF(COUNT($S$2:S1300)&lt;=XobsHor,"in-sample",IF(AND(COUNT($S$2:S1300)&lt;=XobsHor+XfHor,MOD(S1299,XobsHor)&lt;XfHor),"out-sample","")),IF(ISBLANK(F1300),"",IF(COUNT($F$2:F1300)&lt;=XobsHor-XfHor,"in-sample","out-sample"))),"")</f>
        <v/>
      </c>
      <c r="I1300" s="120" t="str">
        <f>IF(AND(ISBLANK(F1299),H1299="in-sample"),"",IF(AND(Temp!fhor_indata=1,H1299="out-sample",H1300="out-sample"),I1299,IF(AND(ISBLANK(F1300),H1299="out-sample"),"",IF(AND(Temp!optSeasCoef=0,Temp!sts_add=1),IF(H1299="in-sample",IF(Q1299=bigT,((pCell/bigT)*F1299)+((1-(pCell/bigT))*(I1299+J1299)),IF(OR(ISBLANK(F1300),COUNT($F$2:F1299)&lt;=pCell),F1299,((pCell/COUNT($F$2:F1299))*F1299)+((1-(pCell/COUNT($F$2:F1299)))*(I1299+J1299)))),I1299),IF(AND(Temp!optSeasCoef=0,Temp!sts_multp=1),IF(H1299="in-sample",IF(Q1299=bigT,((pCell/bigT)*F1299)+((1-(pCell/bigT))*(I1299*J1299)),IF(OR(ISBLANK(F1300),COUNT(F$2:$F1299)&lt;=pCell),F1299,((pCell/COUNT($F$2:F1299))*F1299)+((1-(pCell/COUNT($F$2:F1299)))*(I1299*J1299)))),I1299),IF(Temp!sts_add=1,IF(H1299="in-sample",IF(Q1299=bigT,((pCell/bigT)*AX1299)+((1-(pCell/bigT))*(I1299+J1299)),IF(OR(ISBLANK(F1300),COUNT($AX$2:AX1299)&lt;=pCell),AX1299,((pCell/COUNT($AX$2:AX1299))*AX1299)+((1-(pCell/COUNT($AX$2:AX1299)))*(I1299+J1299)))),I1299),IF(H1299="in-sample",IF(Q1299=bigT,((pCell/bigT)*AX1299)+((1-(pCell/bigT))*(I1299*J1299)),IF(OR(ISBLANK(F1300),COUNT($AX$2:AX1299)&lt;=pCell),AX1299,((pCell/COUNT($AX$2:AX1299))*AX1299)+((1-(pCell/COUNT($AX$2:AX1299)))*(I1299*J1299)))),I1299)))))))</f>
        <v/>
      </c>
      <c r="J1300" s="120" t="str">
        <f>IF(AND(ISBLANK(F1299),H1299="in-sample"),"",IF(AND(Temp!fhor_indata=1,H1299="out-sample",H1300="out-sample"),J1299,IF(AND(ISBLANK(F1300),H1299="out-sample"),"",IF(AND(Temp!optSeasCoef=0,Temp!sts_add=1),IF(H1299="in-sample",IF(Q1299=bigT,((qCell/bigT)*(I1300-I1299))+((1-(qCell/bigT))*J1299),IF(OR(ISBLANK(F1300),COUNT($F$2:F1299)&lt;=qCell),IF(COUNT($F$2:F1299)=1,0,F1299-F1298),((qCell/COUNT($F$2:F1299))*(I1300-I1299))+((1-(qCell/COUNT($F$2:F1299)))*J1299))),J1299),IF(AND(Temp!optSeasCoef=0,Temp!sts_multp=1),IF(H1299="in-sample",IF(Q1299=bigT,((qCell/bigT)*(I1300/I1299))+((1-(qCell/bigT))*J1299),IF(qCell=0,1,IF(OR(ISBLANK(F1300),COUNT($F$2:F1299)&lt;=qCell),IF(COUNT($F$2:F1299)=1,1,F1299/F1298),((qCell/COUNT($F$2:F1299))*(I1300/I1299))+((1-(qCell/COUNT($F$2:F1299)))*J1299)))),J1299),IF(Temp!sts_add=1,IF(H1299="in-sample",IF(Q1299=bigT,((qCell/bigT)*(I1300-I1299))+((1-(qCell/bigT))*J1299),IF(OR(ISBLANK(F1300),COUNT($AX$2:AX1299)&lt;=qCell),IF(COUNT($AX$2:AX1299)=1,0,AX1299-AX1298),((qCell/COUNT($AX$2:AX1299))*(I1300-I1299))+((1-(qCell/COUNT($AX$2:AX1299)))*J1299))),J1299),IF(H1299="in-sample",IF(Q1299=bigT,((qCell/bigT)*(I1300/I1299))+((1-(qCell/bigT))*J1299),IF(qCell=0,1,IF(OR(ISBLANK(F1300),COUNT($AX$2:AX1299)&lt;=qCell),IF(COUNT($AX$2:AX1299)=1,1,AX1299/AX1298),((qCell/COUNT($AX$2:AX1299))*(I1300/I1299))+((1-(qCell/COUNT($AX$2:AX1299)))*J1299)))),J1299)))))))</f>
        <v/>
      </c>
      <c r="K1300" s="120" t="str">
        <f>IF(H1300="","",IF(AND(Temp!optSeasCoef=0,Temp!sts_add=1),IF(H1300="out-sample",I1300+(Q1300*J1300),I1300+J1300),IF(AND(Temp!optSeasCoef=0,Temp!sts_multp=1),IF(H1300="out-sample",I1300*(J1300^Q1300),I1300*J1300),IF(Temp!sts_add=1,IF(H1300="out-sample",(I1300+(Q1300*J1300))*G1300,(I1300+J1300)*G1300),IF(H1300="out-sample",I1300*(J1300^Q1300)*G1300,I1300*J1300*G1300)))))</f>
        <v/>
      </c>
      <c r="L1300" s="116" t="str">
        <f t="shared" si="220"/>
        <v/>
      </c>
      <c r="M1300" s="116" t="str">
        <f t="shared" si="221"/>
        <v/>
      </c>
      <c r="N1300" s="116" t="str">
        <f t="shared" si="222"/>
        <v/>
      </c>
      <c r="O1300" s="116" t="str">
        <f t="shared" si="223"/>
        <v/>
      </c>
      <c r="P1300" s="116" t="str">
        <f t="shared" si="224"/>
        <v/>
      </c>
      <c r="Q1300" s="94" t="str">
        <f>IF(AND(Temp!fhor_indata=1,ISBLANK(F1300),H1299="in-sample"),1,IF(AND(Temp!fhor_indata=1,H1299="out-sample",Q1299&lt;XfHor),Q1299+1,IF(ISBLANK(F1300),"",IF(AND(H1300="out-sample",H1299="in-sample"),1,IF(AND(H1300="out-sample",H1299="out-sample"),Q1299+1,IF(ISNUMBER(Q1299),Q1299+1,1))))))</f>
        <v/>
      </c>
      <c r="R1300" s="94" t="str">
        <f t="shared" si="225"/>
        <v/>
      </c>
      <c r="S1300" s="94" t="str">
        <f>IF(Temp!fhor_indata=1,IF(S1299=XobsHor,1,IF(COUNT($S$2:S1299)&lt;=XobsHor,S1299+1,IF(AND(COUNT($S$2:S1299)&lt;=XobsHor+XfHor,IFERROR(MOD(S1299,XobsHor)&lt;XfHor,FALSE)),S1299+1,""))),IF(ISBLANK(F1300),"",IF(S1299=maxP,1,IF(S1299&lt;maxP,S1299+1,IF(COUNT($S$2:S1300)&lt;=XobsHor,S1299+1,"")))))</f>
        <v/>
      </c>
      <c r="T1300" s="3"/>
      <c r="U1300" s="6"/>
      <c r="V1300" s="6"/>
      <c r="W1300" s="6"/>
      <c r="X1300" s="6"/>
      <c r="Y1300" s="6"/>
      <c r="Z1300" s="6"/>
      <c r="AA1300" s="6"/>
      <c r="AB1300" s="6"/>
      <c r="AC1300" s="6"/>
      <c r="AD1300" s="6"/>
      <c r="AE1300" s="6"/>
      <c r="AF1300" s="6"/>
      <c r="AG1300" s="6"/>
      <c r="AH1300" s="6"/>
      <c r="AI1300" s="6"/>
      <c r="AJ1300" s="6"/>
      <c r="AK1300" s="6"/>
      <c r="AW1300" s="122" t="str">
        <f t="shared" si="227"/>
        <v/>
      </c>
      <c r="AX1300" s="123" t="str">
        <f t="shared" si="228"/>
        <v/>
      </c>
      <c r="AY1300" s="124" t="str">
        <f t="shared" si="229"/>
        <v/>
      </c>
      <c r="AZ1300" s="124" t="str">
        <f t="shared" si="230"/>
        <v/>
      </c>
      <c r="BF1300" s="91"/>
    </row>
    <row r="1301" spans="1:58" s="78" customFormat="1" ht="14.25" x14ac:dyDescent="0.2">
      <c r="A1301" s="6"/>
      <c r="B1301" s="6"/>
      <c r="C1301" s="6"/>
      <c r="D1301" s="3"/>
      <c r="E1301" s="98" t="str">
        <f t="shared" si="226"/>
        <v/>
      </c>
      <c r="F1301" s="117"/>
      <c r="G1301" s="116" t="str">
        <f>IF(E1301="","",IF(Temp!optSeasCoef=0,1,INDEX($C$2:$C$13,IF(MOD(COUNT($E$2:E1301),seas_indx)=0,seas_indx,MOD(COUNT($E$2:E1301),seas_indx)))))</f>
        <v/>
      </c>
      <c r="H1301" s="97" t="str">
        <f>IFERROR(IF(Temp!fhor_indata=1,IF(COUNT($S$2:S1301)&lt;=XobsHor,"in-sample",IF(AND(COUNT($S$2:S1301)&lt;=XobsHor+XfHor,MOD(S1300,XobsHor)&lt;XfHor),"out-sample","")),IF(ISBLANK(F1301),"",IF(COUNT($F$2:F1301)&lt;=XobsHor-XfHor,"in-sample","out-sample"))),"")</f>
        <v/>
      </c>
      <c r="I1301" s="120" t="str">
        <f>IF(AND(ISBLANK(F1300),H1300="in-sample"),"",IF(AND(Temp!fhor_indata=1,H1300="out-sample",H1301="out-sample"),I1300,IF(AND(ISBLANK(F1301),H1300="out-sample"),"",IF(AND(Temp!optSeasCoef=0,Temp!sts_add=1),IF(H1300="in-sample",IF(Q1300=bigT,((pCell/bigT)*F1300)+((1-(pCell/bigT))*(I1300+J1300)),IF(OR(ISBLANK(F1301),COUNT($F$2:F1300)&lt;=pCell),F1300,((pCell/COUNT($F$2:F1300))*F1300)+((1-(pCell/COUNT($F$2:F1300)))*(I1300+J1300)))),I1300),IF(AND(Temp!optSeasCoef=0,Temp!sts_multp=1),IF(H1300="in-sample",IF(Q1300=bigT,((pCell/bigT)*F1300)+((1-(pCell/bigT))*(I1300*J1300)),IF(OR(ISBLANK(F1301),COUNT(F$2:$F1300)&lt;=pCell),F1300,((pCell/COUNT($F$2:F1300))*F1300)+((1-(pCell/COUNT($F$2:F1300)))*(I1300*J1300)))),I1300),IF(Temp!sts_add=1,IF(H1300="in-sample",IF(Q1300=bigT,((pCell/bigT)*AX1300)+((1-(pCell/bigT))*(I1300+J1300)),IF(OR(ISBLANK(F1301),COUNT($AX$2:AX1300)&lt;=pCell),AX1300,((pCell/COUNT($AX$2:AX1300))*AX1300)+((1-(pCell/COUNT($AX$2:AX1300)))*(I1300+J1300)))),I1300),IF(H1300="in-sample",IF(Q1300=bigT,((pCell/bigT)*AX1300)+((1-(pCell/bigT))*(I1300*J1300)),IF(OR(ISBLANK(F1301),COUNT($AX$2:AX1300)&lt;=pCell),AX1300,((pCell/COUNT($AX$2:AX1300))*AX1300)+((1-(pCell/COUNT($AX$2:AX1300)))*(I1300*J1300)))),I1300)))))))</f>
        <v/>
      </c>
      <c r="J1301" s="120" t="str">
        <f>IF(AND(ISBLANK(F1300),H1300="in-sample"),"",IF(AND(Temp!fhor_indata=1,H1300="out-sample",H1301="out-sample"),J1300,IF(AND(ISBLANK(F1301),H1300="out-sample"),"",IF(AND(Temp!optSeasCoef=0,Temp!sts_add=1),IF(H1300="in-sample",IF(Q1300=bigT,((qCell/bigT)*(I1301-I1300))+((1-(qCell/bigT))*J1300),IF(OR(ISBLANK(F1301),COUNT($F$2:F1300)&lt;=qCell),IF(COUNT($F$2:F1300)=1,0,F1300-F1299),((qCell/COUNT($F$2:F1300))*(I1301-I1300))+((1-(qCell/COUNT($F$2:F1300)))*J1300))),J1300),IF(AND(Temp!optSeasCoef=0,Temp!sts_multp=1),IF(H1300="in-sample",IF(Q1300=bigT,((qCell/bigT)*(I1301/I1300))+((1-(qCell/bigT))*J1300),IF(qCell=0,1,IF(OR(ISBLANK(F1301),COUNT($F$2:F1300)&lt;=qCell),IF(COUNT($F$2:F1300)=1,1,F1300/F1299),((qCell/COUNT($F$2:F1300))*(I1301/I1300))+((1-(qCell/COUNT($F$2:F1300)))*J1300)))),J1300),IF(Temp!sts_add=1,IF(H1300="in-sample",IF(Q1300=bigT,((qCell/bigT)*(I1301-I1300))+((1-(qCell/bigT))*J1300),IF(OR(ISBLANK(F1301),COUNT($AX$2:AX1300)&lt;=qCell),IF(COUNT($AX$2:AX1300)=1,0,AX1300-AX1299),((qCell/COUNT($AX$2:AX1300))*(I1301-I1300))+((1-(qCell/COUNT($AX$2:AX1300)))*J1300))),J1300),IF(H1300="in-sample",IF(Q1300=bigT,((qCell/bigT)*(I1301/I1300))+((1-(qCell/bigT))*J1300),IF(qCell=0,1,IF(OR(ISBLANK(F1301),COUNT($AX$2:AX1300)&lt;=qCell),IF(COUNT($AX$2:AX1300)=1,1,AX1300/AX1299),((qCell/COUNT($AX$2:AX1300))*(I1301/I1300))+((1-(qCell/COUNT($AX$2:AX1300)))*J1300)))),J1300)))))))</f>
        <v/>
      </c>
      <c r="K1301" s="120" t="str">
        <f>IF(H1301="","",IF(AND(Temp!optSeasCoef=0,Temp!sts_add=1),IF(H1301="out-sample",I1301+(Q1301*J1301),I1301+J1301),IF(AND(Temp!optSeasCoef=0,Temp!sts_multp=1),IF(H1301="out-sample",I1301*(J1301^Q1301),I1301*J1301),IF(Temp!sts_add=1,IF(H1301="out-sample",(I1301+(Q1301*J1301))*G1301,(I1301+J1301)*G1301),IF(H1301="out-sample",I1301*(J1301^Q1301)*G1301,I1301*J1301*G1301)))))</f>
        <v/>
      </c>
      <c r="L1301" s="116" t="str">
        <f t="shared" si="220"/>
        <v/>
      </c>
      <c r="M1301" s="116" t="str">
        <f t="shared" si="221"/>
        <v/>
      </c>
      <c r="N1301" s="116" t="str">
        <f t="shared" si="222"/>
        <v/>
      </c>
      <c r="O1301" s="116" t="str">
        <f t="shared" si="223"/>
        <v/>
      </c>
      <c r="P1301" s="116" t="str">
        <f t="shared" si="224"/>
        <v/>
      </c>
      <c r="Q1301" s="94" t="str">
        <f>IF(AND(Temp!fhor_indata=1,ISBLANK(F1301),H1300="in-sample"),1,IF(AND(Temp!fhor_indata=1,H1300="out-sample",Q1300&lt;XfHor),Q1300+1,IF(ISBLANK(F1301),"",IF(AND(H1301="out-sample",H1300="in-sample"),1,IF(AND(H1301="out-sample",H1300="out-sample"),Q1300+1,IF(ISNUMBER(Q1300),Q1300+1,1))))))</f>
        <v/>
      </c>
      <c r="R1301" s="94" t="str">
        <f t="shared" si="225"/>
        <v/>
      </c>
      <c r="S1301" s="94" t="str">
        <f>IF(Temp!fhor_indata=1,IF(S1300=XobsHor,1,IF(COUNT($S$2:S1300)&lt;=XobsHor,S1300+1,IF(AND(COUNT($S$2:S1300)&lt;=XobsHor+XfHor,IFERROR(MOD(S1300,XobsHor)&lt;XfHor,FALSE)),S1300+1,""))),IF(ISBLANK(F1301),"",IF(S1300=maxP,1,IF(S1300&lt;maxP,S1300+1,IF(COUNT($S$2:S1301)&lt;=XobsHor,S1300+1,"")))))</f>
        <v/>
      </c>
      <c r="T1301" s="3"/>
      <c r="U1301" s="6"/>
      <c r="V1301" s="6"/>
      <c r="W1301" s="6"/>
      <c r="X1301" s="6"/>
      <c r="Y1301" s="6"/>
      <c r="Z1301" s="6"/>
      <c r="AA1301" s="6"/>
      <c r="AB1301" s="6"/>
      <c r="AC1301" s="6"/>
      <c r="AD1301" s="6"/>
      <c r="AE1301" s="6"/>
      <c r="AF1301" s="6"/>
      <c r="AG1301" s="6"/>
      <c r="AH1301" s="6"/>
      <c r="AI1301" s="6"/>
      <c r="AJ1301" s="6"/>
      <c r="AK1301" s="6"/>
      <c r="AW1301" s="122" t="str">
        <f t="shared" si="227"/>
        <v/>
      </c>
      <c r="AX1301" s="123" t="str">
        <f t="shared" si="228"/>
        <v/>
      </c>
      <c r="AY1301" s="124" t="str">
        <f t="shared" si="229"/>
        <v/>
      </c>
      <c r="AZ1301" s="124" t="str">
        <f t="shared" si="230"/>
        <v/>
      </c>
      <c r="BF1301" s="91"/>
    </row>
    <row r="1302" spans="1:58" s="78" customFormat="1" ht="14.25" x14ac:dyDescent="0.2">
      <c r="A1302" s="6"/>
      <c r="B1302" s="6"/>
      <c r="C1302" s="6"/>
      <c r="D1302" s="3"/>
      <c r="E1302" s="98" t="str">
        <f t="shared" si="226"/>
        <v/>
      </c>
      <c r="F1302" s="117"/>
      <c r="G1302" s="116" t="str">
        <f>IF(E1302="","",IF(Temp!optSeasCoef=0,1,INDEX($C$2:$C$13,IF(MOD(COUNT($E$2:E1302),seas_indx)=0,seas_indx,MOD(COUNT($E$2:E1302),seas_indx)))))</f>
        <v/>
      </c>
      <c r="H1302" s="97" t="str">
        <f>IFERROR(IF(Temp!fhor_indata=1,IF(COUNT($S$2:S1302)&lt;=XobsHor,"in-sample",IF(AND(COUNT($S$2:S1302)&lt;=XobsHor+XfHor,MOD(S1301,XobsHor)&lt;XfHor),"out-sample","")),IF(ISBLANK(F1302),"",IF(COUNT($F$2:F1302)&lt;=XobsHor-XfHor,"in-sample","out-sample"))),"")</f>
        <v/>
      </c>
      <c r="I1302" s="120" t="str">
        <f>IF(AND(ISBLANK(F1301),H1301="in-sample"),"",IF(AND(Temp!fhor_indata=1,H1301="out-sample",H1302="out-sample"),I1301,IF(AND(ISBLANK(F1302),H1301="out-sample"),"",IF(AND(Temp!optSeasCoef=0,Temp!sts_add=1),IF(H1301="in-sample",IF(Q1301=bigT,((pCell/bigT)*F1301)+((1-(pCell/bigT))*(I1301+J1301)),IF(OR(ISBLANK(F1302),COUNT($F$2:F1301)&lt;=pCell),F1301,((pCell/COUNT($F$2:F1301))*F1301)+((1-(pCell/COUNT($F$2:F1301)))*(I1301+J1301)))),I1301),IF(AND(Temp!optSeasCoef=0,Temp!sts_multp=1),IF(H1301="in-sample",IF(Q1301=bigT,((pCell/bigT)*F1301)+((1-(pCell/bigT))*(I1301*J1301)),IF(OR(ISBLANK(F1302),COUNT(F$2:$F1301)&lt;=pCell),F1301,((pCell/COUNT($F$2:F1301))*F1301)+((1-(pCell/COUNT($F$2:F1301)))*(I1301*J1301)))),I1301),IF(Temp!sts_add=1,IF(H1301="in-sample",IF(Q1301=bigT,((pCell/bigT)*AX1301)+((1-(pCell/bigT))*(I1301+J1301)),IF(OR(ISBLANK(F1302),COUNT($AX$2:AX1301)&lt;=pCell),AX1301,((pCell/COUNT($AX$2:AX1301))*AX1301)+((1-(pCell/COUNT($AX$2:AX1301)))*(I1301+J1301)))),I1301),IF(H1301="in-sample",IF(Q1301=bigT,((pCell/bigT)*AX1301)+((1-(pCell/bigT))*(I1301*J1301)),IF(OR(ISBLANK(F1302),COUNT($AX$2:AX1301)&lt;=pCell),AX1301,((pCell/COUNT($AX$2:AX1301))*AX1301)+((1-(pCell/COUNT($AX$2:AX1301)))*(I1301*J1301)))),I1301)))))))</f>
        <v/>
      </c>
      <c r="J1302" s="120" t="str">
        <f>IF(AND(ISBLANK(F1301),H1301="in-sample"),"",IF(AND(Temp!fhor_indata=1,H1301="out-sample",H1302="out-sample"),J1301,IF(AND(ISBLANK(F1302),H1301="out-sample"),"",IF(AND(Temp!optSeasCoef=0,Temp!sts_add=1),IF(H1301="in-sample",IF(Q1301=bigT,((qCell/bigT)*(I1302-I1301))+((1-(qCell/bigT))*J1301),IF(OR(ISBLANK(F1302),COUNT($F$2:F1301)&lt;=qCell),IF(COUNT($F$2:F1301)=1,0,F1301-F1300),((qCell/COUNT($F$2:F1301))*(I1302-I1301))+((1-(qCell/COUNT($F$2:F1301)))*J1301))),J1301),IF(AND(Temp!optSeasCoef=0,Temp!sts_multp=1),IF(H1301="in-sample",IF(Q1301=bigT,((qCell/bigT)*(I1302/I1301))+((1-(qCell/bigT))*J1301),IF(qCell=0,1,IF(OR(ISBLANK(F1302),COUNT($F$2:F1301)&lt;=qCell),IF(COUNT($F$2:F1301)=1,1,F1301/F1300),((qCell/COUNT($F$2:F1301))*(I1302/I1301))+((1-(qCell/COUNT($F$2:F1301)))*J1301)))),J1301),IF(Temp!sts_add=1,IF(H1301="in-sample",IF(Q1301=bigT,((qCell/bigT)*(I1302-I1301))+((1-(qCell/bigT))*J1301),IF(OR(ISBLANK(F1302),COUNT($AX$2:AX1301)&lt;=qCell),IF(COUNT($AX$2:AX1301)=1,0,AX1301-AX1300),((qCell/COUNT($AX$2:AX1301))*(I1302-I1301))+((1-(qCell/COUNT($AX$2:AX1301)))*J1301))),J1301),IF(H1301="in-sample",IF(Q1301=bigT,((qCell/bigT)*(I1302/I1301))+((1-(qCell/bigT))*J1301),IF(qCell=0,1,IF(OR(ISBLANK(F1302),COUNT($AX$2:AX1301)&lt;=qCell),IF(COUNT($AX$2:AX1301)=1,1,AX1301/AX1300),((qCell/COUNT($AX$2:AX1301))*(I1302/I1301))+((1-(qCell/COUNT($AX$2:AX1301)))*J1301)))),J1301)))))))</f>
        <v/>
      </c>
      <c r="K1302" s="120" t="str">
        <f>IF(H1302="","",IF(AND(Temp!optSeasCoef=0,Temp!sts_add=1),IF(H1302="out-sample",I1302+(Q1302*J1302),I1302+J1302),IF(AND(Temp!optSeasCoef=0,Temp!sts_multp=1),IF(H1302="out-sample",I1302*(J1302^Q1302),I1302*J1302),IF(Temp!sts_add=1,IF(H1302="out-sample",(I1302+(Q1302*J1302))*G1302,(I1302+J1302)*G1302),IF(H1302="out-sample",I1302*(J1302^Q1302)*G1302,I1302*J1302*G1302)))))</f>
        <v/>
      </c>
      <c r="L1302" s="116" t="str">
        <f t="shared" si="220"/>
        <v/>
      </c>
      <c r="M1302" s="116" t="str">
        <f t="shared" si="221"/>
        <v/>
      </c>
      <c r="N1302" s="116" t="str">
        <f t="shared" si="222"/>
        <v/>
      </c>
      <c r="O1302" s="116" t="str">
        <f t="shared" si="223"/>
        <v/>
      </c>
      <c r="P1302" s="116" t="str">
        <f t="shared" si="224"/>
        <v/>
      </c>
      <c r="Q1302" s="94" t="str">
        <f>IF(AND(Temp!fhor_indata=1,ISBLANK(F1302),H1301="in-sample"),1,IF(AND(Temp!fhor_indata=1,H1301="out-sample",Q1301&lt;XfHor),Q1301+1,IF(ISBLANK(F1302),"",IF(AND(H1302="out-sample",H1301="in-sample"),1,IF(AND(H1302="out-sample",H1301="out-sample"),Q1301+1,IF(ISNUMBER(Q1301),Q1301+1,1))))))</f>
        <v/>
      </c>
      <c r="R1302" s="94" t="str">
        <f t="shared" si="225"/>
        <v/>
      </c>
      <c r="S1302" s="94" t="str">
        <f>IF(Temp!fhor_indata=1,IF(S1301=XobsHor,1,IF(COUNT($S$2:S1301)&lt;=XobsHor,S1301+1,IF(AND(COUNT($S$2:S1301)&lt;=XobsHor+XfHor,IFERROR(MOD(S1301,XobsHor)&lt;XfHor,FALSE)),S1301+1,""))),IF(ISBLANK(F1302),"",IF(S1301=maxP,1,IF(S1301&lt;maxP,S1301+1,IF(COUNT($S$2:S1302)&lt;=XobsHor,S1301+1,"")))))</f>
        <v/>
      </c>
      <c r="T1302" s="3"/>
      <c r="U1302" s="6"/>
      <c r="V1302" s="6"/>
      <c r="W1302" s="6"/>
      <c r="X1302" s="6"/>
      <c r="Y1302" s="6"/>
      <c r="Z1302" s="6"/>
      <c r="AA1302" s="6"/>
      <c r="AB1302" s="6"/>
      <c r="AC1302" s="6"/>
      <c r="AD1302" s="6"/>
      <c r="AE1302" s="6"/>
      <c r="AF1302" s="6"/>
      <c r="AG1302" s="6"/>
      <c r="AH1302" s="6"/>
      <c r="AI1302" s="6"/>
      <c r="AJ1302" s="6"/>
      <c r="AK1302" s="6"/>
      <c r="AW1302" s="122" t="str">
        <f t="shared" si="227"/>
        <v/>
      </c>
      <c r="AX1302" s="123" t="str">
        <f t="shared" si="228"/>
        <v/>
      </c>
      <c r="AY1302" s="124" t="str">
        <f t="shared" si="229"/>
        <v/>
      </c>
      <c r="AZ1302" s="124" t="str">
        <f t="shared" si="230"/>
        <v/>
      </c>
      <c r="BF1302" s="91"/>
    </row>
    <row r="1303" spans="1:58" s="78" customFormat="1" ht="14.25" x14ac:dyDescent="0.2">
      <c r="A1303" s="6"/>
      <c r="B1303" s="6"/>
      <c r="C1303" s="6"/>
      <c r="D1303" s="3"/>
      <c r="E1303" s="98" t="str">
        <f t="shared" si="226"/>
        <v/>
      </c>
      <c r="F1303" s="117"/>
      <c r="G1303" s="116" t="str">
        <f>IF(E1303="","",IF(Temp!optSeasCoef=0,1,INDEX($C$2:$C$13,IF(MOD(COUNT($E$2:E1303),seas_indx)=0,seas_indx,MOD(COUNT($E$2:E1303),seas_indx)))))</f>
        <v/>
      </c>
      <c r="H1303" s="97" t="str">
        <f>IFERROR(IF(Temp!fhor_indata=1,IF(COUNT($S$2:S1303)&lt;=XobsHor,"in-sample",IF(AND(COUNT($S$2:S1303)&lt;=XobsHor+XfHor,MOD(S1302,XobsHor)&lt;XfHor),"out-sample","")),IF(ISBLANK(F1303),"",IF(COUNT($F$2:F1303)&lt;=XobsHor-XfHor,"in-sample","out-sample"))),"")</f>
        <v/>
      </c>
      <c r="I1303" s="120" t="str">
        <f>IF(AND(ISBLANK(F1302),H1302="in-sample"),"",IF(AND(Temp!fhor_indata=1,H1302="out-sample",H1303="out-sample"),I1302,IF(AND(ISBLANK(F1303),H1302="out-sample"),"",IF(AND(Temp!optSeasCoef=0,Temp!sts_add=1),IF(H1302="in-sample",IF(Q1302=bigT,((pCell/bigT)*F1302)+((1-(pCell/bigT))*(I1302+J1302)),IF(OR(ISBLANK(F1303),COUNT($F$2:F1302)&lt;=pCell),F1302,((pCell/COUNT($F$2:F1302))*F1302)+((1-(pCell/COUNT($F$2:F1302)))*(I1302+J1302)))),I1302),IF(AND(Temp!optSeasCoef=0,Temp!sts_multp=1),IF(H1302="in-sample",IF(Q1302=bigT,((pCell/bigT)*F1302)+((1-(pCell/bigT))*(I1302*J1302)),IF(OR(ISBLANK(F1303),COUNT(F$2:$F1302)&lt;=pCell),F1302,((pCell/COUNT($F$2:F1302))*F1302)+((1-(pCell/COUNT($F$2:F1302)))*(I1302*J1302)))),I1302),IF(Temp!sts_add=1,IF(H1302="in-sample",IF(Q1302=bigT,((pCell/bigT)*AX1302)+((1-(pCell/bigT))*(I1302+J1302)),IF(OR(ISBLANK(F1303),COUNT($AX$2:AX1302)&lt;=pCell),AX1302,((pCell/COUNT($AX$2:AX1302))*AX1302)+((1-(pCell/COUNT($AX$2:AX1302)))*(I1302+J1302)))),I1302),IF(H1302="in-sample",IF(Q1302=bigT,((pCell/bigT)*AX1302)+((1-(pCell/bigT))*(I1302*J1302)),IF(OR(ISBLANK(F1303),COUNT($AX$2:AX1302)&lt;=pCell),AX1302,((pCell/COUNT($AX$2:AX1302))*AX1302)+((1-(pCell/COUNT($AX$2:AX1302)))*(I1302*J1302)))),I1302)))))))</f>
        <v/>
      </c>
      <c r="J1303" s="120" t="str">
        <f>IF(AND(ISBLANK(F1302),H1302="in-sample"),"",IF(AND(Temp!fhor_indata=1,H1302="out-sample",H1303="out-sample"),J1302,IF(AND(ISBLANK(F1303),H1302="out-sample"),"",IF(AND(Temp!optSeasCoef=0,Temp!sts_add=1),IF(H1302="in-sample",IF(Q1302=bigT,((qCell/bigT)*(I1303-I1302))+((1-(qCell/bigT))*J1302),IF(OR(ISBLANK(F1303),COUNT($F$2:F1302)&lt;=qCell),IF(COUNT($F$2:F1302)=1,0,F1302-F1301),((qCell/COUNT($F$2:F1302))*(I1303-I1302))+((1-(qCell/COUNT($F$2:F1302)))*J1302))),J1302),IF(AND(Temp!optSeasCoef=0,Temp!sts_multp=1),IF(H1302="in-sample",IF(Q1302=bigT,((qCell/bigT)*(I1303/I1302))+((1-(qCell/bigT))*J1302),IF(qCell=0,1,IF(OR(ISBLANK(F1303),COUNT($F$2:F1302)&lt;=qCell),IF(COUNT($F$2:F1302)=1,1,F1302/F1301),((qCell/COUNT($F$2:F1302))*(I1303/I1302))+((1-(qCell/COUNT($F$2:F1302)))*J1302)))),J1302),IF(Temp!sts_add=1,IF(H1302="in-sample",IF(Q1302=bigT,((qCell/bigT)*(I1303-I1302))+((1-(qCell/bigT))*J1302),IF(OR(ISBLANK(F1303),COUNT($AX$2:AX1302)&lt;=qCell),IF(COUNT($AX$2:AX1302)=1,0,AX1302-AX1301),((qCell/COUNT($AX$2:AX1302))*(I1303-I1302))+((1-(qCell/COUNT($AX$2:AX1302)))*J1302))),J1302),IF(H1302="in-sample",IF(Q1302=bigT,((qCell/bigT)*(I1303/I1302))+((1-(qCell/bigT))*J1302),IF(qCell=0,1,IF(OR(ISBLANK(F1303),COUNT($AX$2:AX1302)&lt;=qCell),IF(COUNT($AX$2:AX1302)=1,1,AX1302/AX1301),((qCell/COUNT($AX$2:AX1302))*(I1303/I1302))+((1-(qCell/COUNT($AX$2:AX1302)))*J1302)))),J1302)))))))</f>
        <v/>
      </c>
      <c r="K1303" s="120" t="str">
        <f>IF(H1303="","",IF(AND(Temp!optSeasCoef=0,Temp!sts_add=1),IF(H1303="out-sample",I1303+(Q1303*J1303),I1303+J1303),IF(AND(Temp!optSeasCoef=0,Temp!sts_multp=1),IF(H1303="out-sample",I1303*(J1303^Q1303),I1303*J1303),IF(Temp!sts_add=1,IF(H1303="out-sample",(I1303+(Q1303*J1303))*G1303,(I1303+J1303)*G1303),IF(H1303="out-sample",I1303*(J1303^Q1303)*G1303,I1303*J1303*G1303)))))</f>
        <v/>
      </c>
      <c r="L1303" s="116" t="str">
        <f t="shared" si="220"/>
        <v/>
      </c>
      <c r="M1303" s="116" t="str">
        <f t="shared" si="221"/>
        <v/>
      </c>
      <c r="N1303" s="116" t="str">
        <f t="shared" si="222"/>
        <v/>
      </c>
      <c r="O1303" s="116" t="str">
        <f t="shared" si="223"/>
        <v/>
      </c>
      <c r="P1303" s="116" t="str">
        <f t="shared" si="224"/>
        <v/>
      </c>
      <c r="Q1303" s="94" t="str">
        <f>IF(AND(Temp!fhor_indata=1,ISBLANK(F1303),H1302="in-sample"),1,IF(AND(Temp!fhor_indata=1,H1302="out-sample",Q1302&lt;XfHor),Q1302+1,IF(ISBLANK(F1303),"",IF(AND(H1303="out-sample",H1302="in-sample"),1,IF(AND(H1303="out-sample",H1302="out-sample"),Q1302+1,IF(ISNUMBER(Q1302),Q1302+1,1))))))</f>
        <v/>
      </c>
      <c r="R1303" s="94" t="str">
        <f t="shared" si="225"/>
        <v/>
      </c>
      <c r="S1303" s="94" t="str">
        <f>IF(Temp!fhor_indata=1,IF(S1302=XobsHor,1,IF(COUNT($S$2:S1302)&lt;=XobsHor,S1302+1,IF(AND(COUNT($S$2:S1302)&lt;=XobsHor+XfHor,IFERROR(MOD(S1302,XobsHor)&lt;XfHor,FALSE)),S1302+1,""))),IF(ISBLANK(F1303),"",IF(S1302=maxP,1,IF(S1302&lt;maxP,S1302+1,IF(COUNT($S$2:S1303)&lt;=XobsHor,S1302+1,"")))))</f>
        <v/>
      </c>
      <c r="T1303" s="3"/>
      <c r="U1303" s="6"/>
      <c r="V1303" s="6"/>
      <c r="W1303" s="6"/>
      <c r="X1303" s="6"/>
      <c r="Y1303" s="6"/>
      <c r="Z1303" s="6"/>
      <c r="AA1303" s="6"/>
      <c r="AB1303" s="6"/>
      <c r="AC1303" s="6"/>
      <c r="AD1303" s="6"/>
      <c r="AE1303" s="6"/>
      <c r="AF1303" s="6"/>
      <c r="AG1303" s="6"/>
      <c r="AH1303" s="6"/>
      <c r="AI1303" s="6"/>
      <c r="AJ1303" s="6"/>
      <c r="AK1303" s="6"/>
      <c r="AW1303" s="122" t="str">
        <f t="shared" si="227"/>
        <v/>
      </c>
      <c r="AX1303" s="123" t="str">
        <f t="shared" si="228"/>
        <v/>
      </c>
      <c r="AY1303" s="124" t="str">
        <f t="shared" si="229"/>
        <v/>
      </c>
      <c r="AZ1303" s="124" t="str">
        <f t="shared" si="230"/>
        <v/>
      </c>
      <c r="BF1303" s="91"/>
    </row>
    <row r="1304" spans="1:58" s="78" customFormat="1" ht="14.25" x14ac:dyDescent="0.2">
      <c r="A1304" s="6"/>
      <c r="B1304" s="6"/>
      <c r="C1304" s="6"/>
      <c r="D1304" s="3"/>
      <c r="E1304" s="98" t="str">
        <f t="shared" si="226"/>
        <v/>
      </c>
      <c r="F1304" s="117"/>
      <c r="G1304" s="116" t="str">
        <f>IF(E1304="","",IF(Temp!optSeasCoef=0,1,INDEX($C$2:$C$13,IF(MOD(COUNT($E$2:E1304),seas_indx)=0,seas_indx,MOD(COUNT($E$2:E1304),seas_indx)))))</f>
        <v/>
      </c>
      <c r="H1304" s="97" t="str">
        <f>IFERROR(IF(Temp!fhor_indata=1,IF(COUNT($S$2:S1304)&lt;=XobsHor,"in-sample",IF(AND(COUNT($S$2:S1304)&lt;=XobsHor+XfHor,MOD(S1303,XobsHor)&lt;XfHor),"out-sample","")),IF(ISBLANK(F1304),"",IF(COUNT($F$2:F1304)&lt;=XobsHor-XfHor,"in-sample","out-sample"))),"")</f>
        <v/>
      </c>
      <c r="I1304" s="120" t="str">
        <f>IF(AND(ISBLANK(F1303),H1303="in-sample"),"",IF(AND(Temp!fhor_indata=1,H1303="out-sample",H1304="out-sample"),I1303,IF(AND(ISBLANK(F1304),H1303="out-sample"),"",IF(AND(Temp!optSeasCoef=0,Temp!sts_add=1),IF(H1303="in-sample",IF(Q1303=bigT,((pCell/bigT)*F1303)+((1-(pCell/bigT))*(I1303+J1303)),IF(OR(ISBLANK(F1304),COUNT($F$2:F1303)&lt;=pCell),F1303,((pCell/COUNT($F$2:F1303))*F1303)+((1-(pCell/COUNT($F$2:F1303)))*(I1303+J1303)))),I1303),IF(AND(Temp!optSeasCoef=0,Temp!sts_multp=1),IF(H1303="in-sample",IF(Q1303=bigT,((pCell/bigT)*F1303)+((1-(pCell/bigT))*(I1303*J1303)),IF(OR(ISBLANK(F1304),COUNT(F$2:$F1303)&lt;=pCell),F1303,((pCell/COUNT($F$2:F1303))*F1303)+((1-(pCell/COUNT($F$2:F1303)))*(I1303*J1303)))),I1303),IF(Temp!sts_add=1,IF(H1303="in-sample",IF(Q1303=bigT,((pCell/bigT)*AX1303)+((1-(pCell/bigT))*(I1303+J1303)),IF(OR(ISBLANK(F1304),COUNT($AX$2:AX1303)&lt;=pCell),AX1303,((pCell/COUNT($AX$2:AX1303))*AX1303)+((1-(pCell/COUNT($AX$2:AX1303)))*(I1303+J1303)))),I1303),IF(H1303="in-sample",IF(Q1303=bigT,((pCell/bigT)*AX1303)+((1-(pCell/bigT))*(I1303*J1303)),IF(OR(ISBLANK(F1304),COUNT($AX$2:AX1303)&lt;=pCell),AX1303,((pCell/COUNT($AX$2:AX1303))*AX1303)+((1-(pCell/COUNT($AX$2:AX1303)))*(I1303*J1303)))),I1303)))))))</f>
        <v/>
      </c>
      <c r="J1304" s="120" t="str">
        <f>IF(AND(ISBLANK(F1303),H1303="in-sample"),"",IF(AND(Temp!fhor_indata=1,H1303="out-sample",H1304="out-sample"),J1303,IF(AND(ISBLANK(F1304),H1303="out-sample"),"",IF(AND(Temp!optSeasCoef=0,Temp!sts_add=1),IF(H1303="in-sample",IF(Q1303=bigT,((qCell/bigT)*(I1304-I1303))+((1-(qCell/bigT))*J1303),IF(OR(ISBLANK(F1304),COUNT($F$2:F1303)&lt;=qCell),IF(COUNT($F$2:F1303)=1,0,F1303-F1302),((qCell/COUNT($F$2:F1303))*(I1304-I1303))+((1-(qCell/COUNT($F$2:F1303)))*J1303))),J1303),IF(AND(Temp!optSeasCoef=0,Temp!sts_multp=1),IF(H1303="in-sample",IF(Q1303=bigT,((qCell/bigT)*(I1304/I1303))+((1-(qCell/bigT))*J1303),IF(qCell=0,1,IF(OR(ISBLANK(F1304),COUNT($F$2:F1303)&lt;=qCell),IF(COUNT($F$2:F1303)=1,1,F1303/F1302),((qCell/COUNT($F$2:F1303))*(I1304/I1303))+((1-(qCell/COUNT($F$2:F1303)))*J1303)))),J1303),IF(Temp!sts_add=1,IF(H1303="in-sample",IF(Q1303=bigT,((qCell/bigT)*(I1304-I1303))+((1-(qCell/bigT))*J1303),IF(OR(ISBLANK(F1304),COUNT($AX$2:AX1303)&lt;=qCell),IF(COUNT($AX$2:AX1303)=1,0,AX1303-AX1302),((qCell/COUNT($AX$2:AX1303))*(I1304-I1303))+((1-(qCell/COUNT($AX$2:AX1303)))*J1303))),J1303),IF(H1303="in-sample",IF(Q1303=bigT,((qCell/bigT)*(I1304/I1303))+((1-(qCell/bigT))*J1303),IF(qCell=0,1,IF(OR(ISBLANK(F1304),COUNT($AX$2:AX1303)&lt;=qCell),IF(COUNT($AX$2:AX1303)=1,1,AX1303/AX1302),((qCell/COUNT($AX$2:AX1303))*(I1304/I1303))+((1-(qCell/COUNT($AX$2:AX1303)))*J1303)))),J1303)))))))</f>
        <v/>
      </c>
      <c r="K1304" s="120" t="str">
        <f>IF(H1304="","",IF(AND(Temp!optSeasCoef=0,Temp!sts_add=1),IF(H1304="out-sample",I1304+(Q1304*J1304),I1304+J1304),IF(AND(Temp!optSeasCoef=0,Temp!sts_multp=1),IF(H1304="out-sample",I1304*(J1304^Q1304),I1304*J1304),IF(Temp!sts_add=1,IF(H1304="out-sample",(I1304+(Q1304*J1304))*G1304,(I1304+J1304)*G1304),IF(H1304="out-sample",I1304*(J1304^Q1304)*G1304,I1304*J1304*G1304)))))</f>
        <v/>
      </c>
      <c r="L1304" s="116" t="str">
        <f t="shared" si="220"/>
        <v/>
      </c>
      <c r="M1304" s="116" t="str">
        <f t="shared" si="221"/>
        <v/>
      </c>
      <c r="N1304" s="116" t="str">
        <f t="shared" si="222"/>
        <v/>
      </c>
      <c r="O1304" s="116" t="str">
        <f t="shared" si="223"/>
        <v/>
      </c>
      <c r="P1304" s="116" t="str">
        <f t="shared" si="224"/>
        <v/>
      </c>
      <c r="Q1304" s="94" t="str">
        <f>IF(AND(Temp!fhor_indata=1,ISBLANK(F1304),H1303="in-sample"),1,IF(AND(Temp!fhor_indata=1,H1303="out-sample",Q1303&lt;XfHor),Q1303+1,IF(ISBLANK(F1304),"",IF(AND(H1304="out-sample",H1303="in-sample"),1,IF(AND(H1304="out-sample",H1303="out-sample"),Q1303+1,IF(ISNUMBER(Q1303),Q1303+1,1))))))</f>
        <v/>
      </c>
      <c r="R1304" s="94" t="str">
        <f t="shared" si="225"/>
        <v/>
      </c>
      <c r="S1304" s="94" t="str">
        <f>IF(Temp!fhor_indata=1,IF(S1303=XobsHor,1,IF(COUNT($S$2:S1303)&lt;=XobsHor,S1303+1,IF(AND(COUNT($S$2:S1303)&lt;=XobsHor+XfHor,IFERROR(MOD(S1303,XobsHor)&lt;XfHor,FALSE)),S1303+1,""))),IF(ISBLANK(F1304),"",IF(S1303=maxP,1,IF(S1303&lt;maxP,S1303+1,IF(COUNT($S$2:S1304)&lt;=XobsHor,S1303+1,"")))))</f>
        <v/>
      </c>
      <c r="T1304" s="3"/>
      <c r="U1304" s="6"/>
      <c r="V1304" s="6"/>
      <c r="W1304" s="6"/>
      <c r="X1304" s="6"/>
      <c r="Y1304" s="6"/>
      <c r="Z1304" s="6"/>
      <c r="AA1304" s="6"/>
      <c r="AB1304" s="6"/>
      <c r="AC1304" s="6"/>
      <c r="AD1304" s="6"/>
      <c r="AE1304" s="6"/>
      <c r="AF1304" s="6"/>
      <c r="AG1304" s="6"/>
      <c r="AH1304" s="6"/>
      <c r="AI1304" s="6"/>
      <c r="AJ1304" s="6"/>
      <c r="AK1304" s="6"/>
      <c r="AW1304" s="122" t="str">
        <f t="shared" si="227"/>
        <v/>
      </c>
      <c r="AX1304" s="123" t="str">
        <f t="shared" si="228"/>
        <v/>
      </c>
      <c r="AY1304" s="124" t="str">
        <f t="shared" si="229"/>
        <v/>
      </c>
      <c r="AZ1304" s="124" t="str">
        <f t="shared" si="230"/>
        <v/>
      </c>
      <c r="BF1304" s="91"/>
    </row>
    <row r="1305" spans="1:58" s="78" customFormat="1" ht="14.25" x14ac:dyDescent="0.2">
      <c r="A1305" s="6"/>
      <c r="B1305" s="6"/>
      <c r="C1305" s="6"/>
      <c r="D1305" s="3"/>
      <c r="E1305" s="98" t="str">
        <f t="shared" si="226"/>
        <v/>
      </c>
      <c r="F1305" s="117"/>
      <c r="G1305" s="116" t="str">
        <f>IF(E1305="","",IF(Temp!optSeasCoef=0,1,INDEX($C$2:$C$13,IF(MOD(COUNT($E$2:E1305),seas_indx)=0,seas_indx,MOD(COUNT($E$2:E1305),seas_indx)))))</f>
        <v/>
      </c>
      <c r="H1305" s="97" t="str">
        <f>IFERROR(IF(Temp!fhor_indata=1,IF(COUNT($S$2:S1305)&lt;=XobsHor,"in-sample",IF(AND(COUNT($S$2:S1305)&lt;=XobsHor+XfHor,MOD(S1304,XobsHor)&lt;XfHor),"out-sample","")),IF(ISBLANK(F1305),"",IF(COUNT($F$2:F1305)&lt;=XobsHor-XfHor,"in-sample","out-sample"))),"")</f>
        <v/>
      </c>
      <c r="I1305" s="120" t="str">
        <f>IF(AND(ISBLANK(F1304),H1304="in-sample"),"",IF(AND(Temp!fhor_indata=1,H1304="out-sample",H1305="out-sample"),I1304,IF(AND(ISBLANK(F1305),H1304="out-sample"),"",IF(AND(Temp!optSeasCoef=0,Temp!sts_add=1),IF(H1304="in-sample",IF(Q1304=bigT,((pCell/bigT)*F1304)+((1-(pCell/bigT))*(I1304+J1304)),IF(OR(ISBLANK(F1305),COUNT($F$2:F1304)&lt;=pCell),F1304,((pCell/COUNT($F$2:F1304))*F1304)+((1-(pCell/COUNT($F$2:F1304)))*(I1304+J1304)))),I1304),IF(AND(Temp!optSeasCoef=0,Temp!sts_multp=1),IF(H1304="in-sample",IF(Q1304=bigT,((pCell/bigT)*F1304)+((1-(pCell/bigT))*(I1304*J1304)),IF(OR(ISBLANK(F1305),COUNT(F$2:$F1304)&lt;=pCell),F1304,((pCell/COUNT($F$2:F1304))*F1304)+((1-(pCell/COUNT($F$2:F1304)))*(I1304*J1304)))),I1304),IF(Temp!sts_add=1,IF(H1304="in-sample",IF(Q1304=bigT,((pCell/bigT)*AX1304)+((1-(pCell/bigT))*(I1304+J1304)),IF(OR(ISBLANK(F1305),COUNT($AX$2:AX1304)&lt;=pCell),AX1304,((pCell/COUNT($AX$2:AX1304))*AX1304)+((1-(pCell/COUNT($AX$2:AX1304)))*(I1304+J1304)))),I1304),IF(H1304="in-sample",IF(Q1304=bigT,((pCell/bigT)*AX1304)+((1-(pCell/bigT))*(I1304*J1304)),IF(OR(ISBLANK(F1305),COUNT($AX$2:AX1304)&lt;=pCell),AX1304,((pCell/COUNT($AX$2:AX1304))*AX1304)+((1-(pCell/COUNT($AX$2:AX1304)))*(I1304*J1304)))),I1304)))))))</f>
        <v/>
      </c>
      <c r="J1305" s="120" t="str">
        <f>IF(AND(ISBLANK(F1304),H1304="in-sample"),"",IF(AND(Temp!fhor_indata=1,H1304="out-sample",H1305="out-sample"),J1304,IF(AND(ISBLANK(F1305),H1304="out-sample"),"",IF(AND(Temp!optSeasCoef=0,Temp!sts_add=1),IF(H1304="in-sample",IF(Q1304=bigT,((qCell/bigT)*(I1305-I1304))+((1-(qCell/bigT))*J1304),IF(OR(ISBLANK(F1305),COUNT($F$2:F1304)&lt;=qCell),IF(COUNT($F$2:F1304)=1,0,F1304-F1303),((qCell/COUNT($F$2:F1304))*(I1305-I1304))+((1-(qCell/COUNT($F$2:F1304)))*J1304))),J1304),IF(AND(Temp!optSeasCoef=0,Temp!sts_multp=1),IF(H1304="in-sample",IF(Q1304=bigT,((qCell/bigT)*(I1305/I1304))+((1-(qCell/bigT))*J1304),IF(qCell=0,1,IF(OR(ISBLANK(F1305),COUNT($F$2:F1304)&lt;=qCell),IF(COUNT($F$2:F1304)=1,1,F1304/F1303),((qCell/COUNT($F$2:F1304))*(I1305/I1304))+((1-(qCell/COUNT($F$2:F1304)))*J1304)))),J1304),IF(Temp!sts_add=1,IF(H1304="in-sample",IF(Q1304=bigT,((qCell/bigT)*(I1305-I1304))+((1-(qCell/bigT))*J1304),IF(OR(ISBLANK(F1305),COUNT($AX$2:AX1304)&lt;=qCell),IF(COUNT($AX$2:AX1304)=1,0,AX1304-AX1303),((qCell/COUNT($AX$2:AX1304))*(I1305-I1304))+((1-(qCell/COUNT($AX$2:AX1304)))*J1304))),J1304),IF(H1304="in-sample",IF(Q1304=bigT,((qCell/bigT)*(I1305/I1304))+((1-(qCell/bigT))*J1304),IF(qCell=0,1,IF(OR(ISBLANK(F1305),COUNT($AX$2:AX1304)&lt;=qCell),IF(COUNT($AX$2:AX1304)=1,1,AX1304/AX1303),((qCell/COUNT($AX$2:AX1304))*(I1305/I1304))+((1-(qCell/COUNT($AX$2:AX1304)))*J1304)))),J1304)))))))</f>
        <v/>
      </c>
      <c r="K1305" s="120" t="str">
        <f>IF(H1305="","",IF(AND(Temp!optSeasCoef=0,Temp!sts_add=1),IF(H1305="out-sample",I1305+(Q1305*J1305),I1305+J1305),IF(AND(Temp!optSeasCoef=0,Temp!sts_multp=1),IF(H1305="out-sample",I1305*(J1305^Q1305),I1305*J1305),IF(Temp!sts_add=1,IF(H1305="out-sample",(I1305+(Q1305*J1305))*G1305,(I1305+J1305)*G1305),IF(H1305="out-sample",I1305*(J1305^Q1305)*G1305,I1305*J1305*G1305)))))</f>
        <v/>
      </c>
      <c r="L1305" s="116" t="str">
        <f t="shared" si="220"/>
        <v/>
      </c>
      <c r="M1305" s="116" t="str">
        <f t="shared" si="221"/>
        <v/>
      </c>
      <c r="N1305" s="116" t="str">
        <f t="shared" si="222"/>
        <v/>
      </c>
      <c r="O1305" s="116" t="str">
        <f t="shared" si="223"/>
        <v/>
      </c>
      <c r="P1305" s="116" t="str">
        <f t="shared" si="224"/>
        <v/>
      </c>
      <c r="Q1305" s="94" t="str">
        <f>IF(AND(Temp!fhor_indata=1,ISBLANK(F1305),H1304="in-sample"),1,IF(AND(Temp!fhor_indata=1,H1304="out-sample",Q1304&lt;XfHor),Q1304+1,IF(ISBLANK(F1305),"",IF(AND(H1305="out-sample",H1304="in-sample"),1,IF(AND(H1305="out-sample",H1304="out-sample"),Q1304+1,IF(ISNUMBER(Q1304),Q1304+1,1))))))</f>
        <v/>
      </c>
      <c r="R1305" s="94" t="str">
        <f t="shared" si="225"/>
        <v/>
      </c>
      <c r="S1305" s="94" t="str">
        <f>IF(Temp!fhor_indata=1,IF(S1304=XobsHor,1,IF(COUNT($S$2:S1304)&lt;=XobsHor,S1304+1,IF(AND(COUNT($S$2:S1304)&lt;=XobsHor+XfHor,IFERROR(MOD(S1304,XobsHor)&lt;XfHor,FALSE)),S1304+1,""))),IF(ISBLANK(F1305),"",IF(S1304=maxP,1,IF(S1304&lt;maxP,S1304+1,IF(COUNT($S$2:S1305)&lt;=XobsHor,S1304+1,"")))))</f>
        <v/>
      </c>
      <c r="T1305" s="3"/>
      <c r="U1305" s="6"/>
      <c r="V1305" s="6"/>
      <c r="W1305" s="6"/>
      <c r="X1305" s="6"/>
      <c r="Y1305" s="6"/>
      <c r="Z1305" s="6"/>
      <c r="AA1305" s="6"/>
      <c r="AB1305" s="6"/>
      <c r="AC1305" s="6"/>
      <c r="AD1305" s="6"/>
      <c r="AE1305" s="6"/>
      <c r="AF1305" s="6"/>
      <c r="AG1305" s="6"/>
      <c r="AH1305" s="6"/>
      <c r="AI1305" s="6"/>
      <c r="AJ1305" s="6"/>
      <c r="AK1305" s="6"/>
      <c r="AW1305" s="122" t="str">
        <f t="shared" si="227"/>
        <v/>
      </c>
      <c r="AX1305" s="123" t="str">
        <f t="shared" si="228"/>
        <v/>
      </c>
      <c r="AY1305" s="124" t="str">
        <f t="shared" si="229"/>
        <v/>
      </c>
      <c r="AZ1305" s="124" t="str">
        <f t="shared" si="230"/>
        <v/>
      </c>
      <c r="BF1305" s="91"/>
    </row>
    <row r="1306" spans="1:58" s="78" customFormat="1" ht="14.25" x14ac:dyDescent="0.2">
      <c r="A1306" s="6"/>
      <c r="B1306" s="6"/>
      <c r="C1306" s="6"/>
      <c r="D1306" s="3"/>
      <c r="E1306" s="98" t="str">
        <f t="shared" si="226"/>
        <v/>
      </c>
      <c r="F1306" s="117"/>
      <c r="G1306" s="116" t="str">
        <f>IF(E1306="","",IF(Temp!optSeasCoef=0,1,INDEX($C$2:$C$13,IF(MOD(COUNT($E$2:E1306),seas_indx)=0,seas_indx,MOD(COUNT($E$2:E1306),seas_indx)))))</f>
        <v/>
      </c>
      <c r="H1306" s="97" t="str">
        <f>IFERROR(IF(Temp!fhor_indata=1,IF(COUNT($S$2:S1306)&lt;=XobsHor,"in-sample",IF(AND(COUNT($S$2:S1306)&lt;=XobsHor+XfHor,MOD(S1305,XobsHor)&lt;XfHor),"out-sample","")),IF(ISBLANK(F1306),"",IF(COUNT($F$2:F1306)&lt;=XobsHor-XfHor,"in-sample","out-sample"))),"")</f>
        <v/>
      </c>
      <c r="I1306" s="120" t="str">
        <f>IF(AND(ISBLANK(F1305),H1305="in-sample"),"",IF(AND(Temp!fhor_indata=1,H1305="out-sample",H1306="out-sample"),I1305,IF(AND(ISBLANK(F1306),H1305="out-sample"),"",IF(AND(Temp!optSeasCoef=0,Temp!sts_add=1),IF(H1305="in-sample",IF(Q1305=bigT,((pCell/bigT)*F1305)+((1-(pCell/bigT))*(I1305+J1305)),IF(OR(ISBLANK(F1306),COUNT($F$2:F1305)&lt;=pCell),F1305,((pCell/COUNT($F$2:F1305))*F1305)+((1-(pCell/COUNT($F$2:F1305)))*(I1305+J1305)))),I1305),IF(AND(Temp!optSeasCoef=0,Temp!sts_multp=1),IF(H1305="in-sample",IF(Q1305=bigT,((pCell/bigT)*F1305)+((1-(pCell/bigT))*(I1305*J1305)),IF(OR(ISBLANK(F1306),COUNT(F$2:$F1305)&lt;=pCell),F1305,((pCell/COUNT($F$2:F1305))*F1305)+((1-(pCell/COUNT($F$2:F1305)))*(I1305*J1305)))),I1305),IF(Temp!sts_add=1,IF(H1305="in-sample",IF(Q1305=bigT,((pCell/bigT)*AX1305)+((1-(pCell/bigT))*(I1305+J1305)),IF(OR(ISBLANK(F1306),COUNT($AX$2:AX1305)&lt;=pCell),AX1305,((pCell/COUNT($AX$2:AX1305))*AX1305)+((1-(pCell/COUNT($AX$2:AX1305)))*(I1305+J1305)))),I1305),IF(H1305="in-sample",IF(Q1305=bigT,((pCell/bigT)*AX1305)+((1-(pCell/bigT))*(I1305*J1305)),IF(OR(ISBLANK(F1306),COUNT($AX$2:AX1305)&lt;=pCell),AX1305,((pCell/COUNT($AX$2:AX1305))*AX1305)+((1-(pCell/COUNT($AX$2:AX1305)))*(I1305*J1305)))),I1305)))))))</f>
        <v/>
      </c>
      <c r="J1306" s="120" t="str">
        <f>IF(AND(ISBLANK(F1305),H1305="in-sample"),"",IF(AND(Temp!fhor_indata=1,H1305="out-sample",H1306="out-sample"),J1305,IF(AND(ISBLANK(F1306),H1305="out-sample"),"",IF(AND(Temp!optSeasCoef=0,Temp!sts_add=1),IF(H1305="in-sample",IF(Q1305=bigT,((qCell/bigT)*(I1306-I1305))+((1-(qCell/bigT))*J1305),IF(OR(ISBLANK(F1306),COUNT($F$2:F1305)&lt;=qCell),IF(COUNT($F$2:F1305)=1,0,F1305-F1304),((qCell/COUNT($F$2:F1305))*(I1306-I1305))+((1-(qCell/COUNT($F$2:F1305)))*J1305))),J1305),IF(AND(Temp!optSeasCoef=0,Temp!sts_multp=1),IF(H1305="in-sample",IF(Q1305=bigT,((qCell/bigT)*(I1306/I1305))+((1-(qCell/bigT))*J1305),IF(qCell=0,1,IF(OR(ISBLANK(F1306),COUNT($F$2:F1305)&lt;=qCell),IF(COUNT($F$2:F1305)=1,1,F1305/F1304),((qCell/COUNT($F$2:F1305))*(I1306/I1305))+((1-(qCell/COUNT($F$2:F1305)))*J1305)))),J1305),IF(Temp!sts_add=1,IF(H1305="in-sample",IF(Q1305=bigT,((qCell/bigT)*(I1306-I1305))+((1-(qCell/bigT))*J1305),IF(OR(ISBLANK(F1306),COUNT($AX$2:AX1305)&lt;=qCell),IF(COUNT($AX$2:AX1305)=1,0,AX1305-AX1304),((qCell/COUNT($AX$2:AX1305))*(I1306-I1305))+((1-(qCell/COUNT($AX$2:AX1305)))*J1305))),J1305),IF(H1305="in-sample",IF(Q1305=bigT,((qCell/bigT)*(I1306/I1305))+((1-(qCell/bigT))*J1305),IF(qCell=0,1,IF(OR(ISBLANK(F1306),COUNT($AX$2:AX1305)&lt;=qCell),IF(COUNT($AX$2:AX1305)=1,1,AX1305/AX1304),((qCell/COUNT($AX$2:AX1305))*(I1306/I1305))+((1-(qCell/COUNT($AX$2:AX1305)))*J1305)))),J1305)))))))</f>
        <v/>
      </c>
      <c r="K1306" s="120" t="str">
        <f>IF(H1306="","",IF(AND(Temp!optSeasCoef=0,Temp!sts_add=1),IF(H1306="out-sample",I1306+(Q1306*J1306),I1306+J1306),IF(AND(Temp!optSeasCoef=0,Temp!sts_multp=1),IF(H1306="out-sample",I1306*(J1306^Q1306),I1306*J1306),IF(Temp!sts_add=1,IF(H1306="out-sample",(I1306+(Q1306*J1306))*G1306,(I1306+J1306)*G1306),IF(H1306="out-sample",I1306*(J1306^Q1306)*G1306,I1306*J1306*G1306)))))</f>
        <v/>
      </c>
      <c r="L1306" s="116" t="str">
        <f t="shared" si="220"/>
        <v/>
      </c>
      <c r="M1306" s="116" t="str">
        <f t="shared" si="221"/>
        <v/>
      </c>
      <c r="N1306" s="116" t="str">
        <f t="shared" si="222"/>
        <v/>
      </c>
      <c r="O1306" s="116" t="str">
        <f t="shared" si="223"/>
        <v/>
      </c>
      <c r="P1306" s="116" t="str">
        <f t="shared" si="224"/>
        <v/>
      </c>
      <c r="Q1306" s="94" t="str">
        <f>IF(AND(Temp!fhor_indata=1,ISBLANK(F1306),H1305="in-sample"),1,IF(AND(Temp!fhor_indata=1,H1305="out-sample",Q1305&lt;XfHor),Q1305+1,IF(ISBLANK(F1306),"",IF(AND(H1306="out-sample",H1305="in-sample"),1,IF(AND(H1306="out-sample",H1305="out-sample"),Q1305+1,IF(ISNUMBER(Q1305),Q1305+1,1))))))</f>
        <v/>
      </c>
      <c r="R1306" s="94" t="str">
        <f t="shared" si="225"/>
        <v/>
      </c>
      <c r="S1306" s="94" t="str">
        <f>IF(Temp!fhor_indata=1,IF(S1305=XobsHor,1,IF(COUNT($S$2:S1305)&lt;=XobsHor,S1305+1,IF(AND(COUNT($S$2:S1305)&lt;=XobsHor+XfHor,IFERROR(MOD(S1305,XobsHor)&lt;XfHor,FALSE)),S1305+1,""))),IF(ISBLANK(F1306),"",IF(S1305=maxP,1,IF(S1305&lt;maxP,S1305+1,IF(COUNT($S$2:S1306)&lt;=XobsHor,S1305+1,"")))))</f>
        <v/>
      </c>
      <c r="T1306" s="3"/>
      <c r="U1306" s="6"/>
      <c r="V1306" s="6"/>
      <c r="W1306" s="6"/>
      <c r="X1306" s="6"/>
      <c r="Y1306" s="6"/>
      <c r="Z1306" s="6"/>
      <c r="AA1306" s="6"/>
      <c r="AB1306" s="6"/>
      <c r="AC1306" s="6"/>
      <c r="AD1306" s="6"/>
      <c r="AE1306" s="6"/>
      <c r="AF1306" s="6"/>
      <c r="AG1306" s="6"/>
      <c r="AH1306" s="6"/>
      <c r="AI1306" s="6"/>
      <c r="AJ1306" s="6"/>
      <c r="AK1306" s="6"/>
      <c r="AW1306" s="122" t="str">
        <f t="shared" si="227"/>
        <v/>
      </c>
      <c r="AX1306" s="123" t="str">
        <f t="shared" si="228"/>
        <v/>
      </c>
      <c r="AY1306" s="124" t="str">
        <f t="shared" si="229"/>
        <v/>
      </c>
      <c r="AZ1306" s="124" t="str">
        <f t="shared" si="230"/>
        <v/>
      </c>
      <c r="BF1306" s="91"/>
    </row>
    <row r="1307" spans="1:58" s="78" customFormat="1" ht="14.25" x14ac:dyDescent="0.2">
      <c r="A1307" s="6"/>
      <c r="B1307" s="6"/>
      <c r="C1307" s="6"/>
      <c r="D1307" s="3"/>
      <c r="E1307" s="98" t="str">
        <f t="shared" si="226"/>
        <v/>
      </c>
      <c r="F1307" s="117"/>
      <c r="G1307" s="116" t="str">
        <f>IF(E1307="","",IF(Temp!optSeasCoef=0,1,INDEX($C$2:$C$13,IF(MOD(COUNT($E$2:E1307),seas_indx)=0,seas_indx,MOD(COUNT($E$2:E1307),seas_indx)))))</f>
        <v/>
      </c>
      <c r="H1307" s="97" t="str">
        <f>IFERROR(IF(Temp!fhor_indata=1,IF(COUNT($S$2:S1307)&lt;=XobsHor,"in-sample",IF(AND(COUNT($S$2:S1307)&lt;=XobsHor+XfHor,MOD(S1306,XobsHor)&lt;XfHor),"out-sample","")),IF(ISBLANK(F1307),"",IF(COUNT($F$2:F1307)&lt;=XobsHor-XfHor,"in-sample","out-sample"))),"")</f>
        <v/>
      </c>
      <c r="I1307" s="120" t="str">
        <f>IF(AND(ISBLANK(F1306),H1306="in-sample"),"",IF(AND(Temp!fhor_indata=1,H1306="out-sample",H1307="out-sample"),I1306,IF(AND(ISBLANK(F1307),H1306="out-sample"),"",IF(AND(Temp!optSeasCoef=0,Temp!sts_add=1),IF(H1306="in-sample",IF(Q1306=bigT,((pCell/bigT)*F1306)+((1-(pCell/bigT))*(I1306+J1306)),IF(OR(ISBLANK(F1307),COUNT($F$2:F1306)&lt;=pCell),F1306,((pCell/COUNT($F$2:F1306))*F1306)+((1-(pCell/COUNT($F$2:F1306)))*(I1306+J1306)))),I1306),IF(AND(Temp!optSeasCoef=0,Temp!sts_multp=1),IF(H1306="in-sample",IF(Q1306=bigT,((pCell/bigT)*F1306)+((1-(pCell/bigT))*(I1306*J1306)),IF(OR(ISBLANK(F1307),COUNT(F$2:$F1306)&lt;=pCell),F1306,((pCell/COUNT($F$2:F1306))*F1306)+((1-(pCell/COUNT($F$2:F1306)))*(I1306*J1306)))),I1306),IF(Temp!sts_add=1,IF(H1306="in-sample",IF(Q1306=bigT,((pCell/bigT)*AX1306)+((1-(pCell/bigT))*(I1306+J1306)),IF(OR(ISBLANK(F1307),COUNT($AX$2:AX1306)&lt;=pCell),AX1306,((pCell/COUNT($AX$2:AX1306))*AX1306)+((1-(pCell/COUNT($AX$2:AX1306)))*(I1306+J1306)))),I1306),IF(H1306="in-sample",IF(Q1306=bigT,((pCell/bigT)*AX1306)+((1-(pCell/bigT))*(I1306*J1306)),IF(OR(ISBLANK(F1307),COUNT($AX$2:AX1306)&lt;=pCell),AX1306,((pCell/COUNT($AX$2:AX1306))*AX1306)+((1-(pCell/COUNT($AX$2:AX1306)))*(I1306*J1306)))),I1306)))))))</f>
        <v/>
      </c>
      <c r="J1307" s="120" t="str">
        <f>IF(AND(ISBLANK(F1306),H1306="in-sample"),"",IF(AND(Temp!fhor_indata=1,H1306="out-sample",H1307="out-sample"),J1306,IF(AND(ISBLANK(F1307),H1306="out-sample"),"",IF(AND(Temp!optSeasCoef=0,Temp!sts_add=1),IF(H1306="in-sample",IF(Q1306=bigT,((qCell/bigT)*(I1307-I1306))+((1-(qCell/bigT))*J1306),IF(OR(ISBLANK(F1307),COUNT($F$2:F1306)&lt;=qCell),IF(COUNT($F$2:F1306)=1,0,F1306-F1305),((qCell/COUNT($F$2:F1306))*(I1307-I1306))+((1-(qCell/COUNT($F$2:F1306)))*J1306))),J1306),IF(AND(Temp!optSeasCoef=0,Temp!sts_multp=1),IF(H1306="in-sample",IF(Q1306=bigT,((qCell/bigT)*(I1307/I1306))+((1-(qCell/bigT))*J1306),IF(qCell=0,1,IF(OR(ISBLANK(F1307),COUNT($F$2:F1306)&lt;=qCell),IF(COUNT($F$2:F1306)=1,1,F1306/F1305),((qCell/COUNT($F$2:F1306))*(I1307/I1306))+((1-(qCell/COUNT($F$2:F1306)))*J1306)))),J1306),IF(Temp!sts_add=1,IF(H1306="in-sample",IF(Q1306=bigT,((qCell/bigT)*(I1307-I1306))+((1-(qCell/bigT))*J1306),IF(OR(ISBLANK(F1307),COUNT($AX$2:AX1306)&lt;=qCell),IF(COUNT($AX$2:AX1306)=1,0,AX1306-AX1305),((qCell/COUNT($AX$2:AX1306))*(I1307-I1306))+((1-(qCell/COUNT($AX$2:AX1306)))*J1306))),J1306),IF(H1306="in-sample",IF(Q1306=bigT,((qCell/bigT)*(I1307/I1306))+((1-(qCell/bigT))*J1306),IF(qCell=0,1,IF(OR(ISBLANK(F1307),COUNT($AX$2:AX1306)&lt;=qCell),IF(COUNT($AX$2:AX1306)=1,1,AX1306/AX1305),((qCell/COUNT($AX$2:AX1306))*(I1307/I1306))+((1-(qCell/COUNT($AX$2:AX1306)))*J1306)))),J1306)))))))</f>
        <v/>
      </c>
      <c r="K1307" s="120" t="str">
        <f>IF(H1307="","",IF(AND(Temp!optSeasCoef=0,Temp!sts_add=1),IF(H1307="out-sample",I1307+(Q1307*J1307),I1307+J1307),IF(AND(Temp!optSeasCoef=0,Temp!sts_multp=1),IF(H1307="out-sample",I1307*(J1307^Q1307),I1307*J1307),IF(Temp!sts_add=1,IF(H1307="out-sample",(I1307+(Q1307*J1307))*G1307,(I1307+J1307)*G1307),IF(H1307="out-sample",I1307*(J1307^Q1307)*G1307,I1307*J1307*G1307)))))</f>
        <v/>
      </c>
      <c r="L1307" s="116" t="str">
        <f t="shared" si="220"/>
        <v/>
      </c>
      <c r="M1307" s="116" t="str">
        <f t="shared" si="221"/>
        <v/>
      </c>
      <c r="N1307" s="116" t="str">
        <f t="shared" si="222"/>
        <v/>
      </c>
      <c r="O1307" s="116" t="str">
        <f t="shared" si="223"/>
        <v/>
      </c>
      <c r="P1307" s="116" t="str">
        <f t="shared" si="224"/>
        <v/>
      </c>
      <c r="Q1307" s="94" t="str">
        <f>IF(AND(Temp!fhor_indata=1,ISBLANK(F1307),H1306="in-sample"),1,IF(AND(Temp!fhor_indata=1,H1306="out-sample",Q1306&lt;XfHor),Q1306+1,IF(ISBLANK(F1307),"",IF(AND(H1307="out-sample",H1306="in-sample"),1,IF(AND(H1307="out-sample",H1306="out-sample"),Q1306+1,IF(ISNUMBER(Q1306),Q1306+1,1))))))</f>
        <v/>
      </c>
      <c r="R1307" s="94" t="str">
        <f t="shared" si="225"/>
        <v/>
      </c>
      <c r="S1307" s="94" t="str">
        <f>IF(Temp!fhor_indata=1,IF(S1306=XobsHor,1,IF(COUNT($S$2:S1306)&lt;=XobsHor,S1306+1,IF(AND(COUNT($S$2:S1306)&lt;=XobsHor+XfHor,IFERROR(MOD(S1306,XobsHor)&lt;XfHor,FALSE)),S1306+1,""))),IF(ISBLANK(F1307),"",IF(S1306=maxP,1,IF(S1306&lt;maxP,S1306+1,IF(COUNT($S$2:S1307)&lt;=XobsHor,S1306+1,"")))))</f>
        <v/>
      </c>
      <c r="T1307" s="3"/>
      <c r="U1307" s="6"/>
      <c r="V1307" s="6"/>
      <c r="W1307" s="6"/>
      <c r="X1307" s="6"/>
      <c r="Y1307" s="6"/>
      <c r="Z1307" s="6"/>
      <c r="AA1307" s="6"/>
      <c r="AB1307" s="6"/>
      <c r="AC1307" s="6"/>
      <c r="AD1307" s="6"/>
      <c r="AE1307" s="6"/>
      <c r="AF1307" s="6"/>
      <c r="AG1307" s="6"/>
      <c r="AH1307" s="6"/>
      <c r="AI1307" s="6"/>
      <c r="AJ1307" s="6"/>
      <c r="AK1307" s="6"/>
      <c r="AW1307" s="122" t="str">
        <f t="shared" si="227"/>
        <v/>
      </c>
      <c r="AX1307" s="123" t="str">
        <f t="shared" si="228"/>
        <v/>
      </c>
      <c r="AY1307" s="124" t="str">
        <f t="shared" si="229"/>
        <v/>
      </c>
      <c r="AZ1307" s="124" t="str">
        <f t="shared" si="230"/>
        <v/>
      </c>
      <c r="BF1307" s="91"/>
    </row>
    <row r="1308" spans="1:58" s="78" customFormat="1" ht="14.25" x14ac:dyDescent="0.2">
      <c r="A1308" s="6"/>
      <c r="B1308" s="6"/>
      <c r="C1308" s="6"/>
      <c r="D1308" s="3"/>
      <c r="E1308" s="98" t="str">
        <f t="shared" si="226"/>
        <v/>
      </c>
      <c r="F1308" s="117"/>
      <c r="G1308" s="116" t="str">
        <f>IF(E1308="","",IF(Temp!optSeasCoef=0,1,INDEX($C$2:$C$13,IF(MOD(COUNT($E$2:E1308),seas_indx)=0,seas_indx,MOD(COUNT($E$2:E1308),seas_indx)))))</f>
        <v/>
      </c>
      <c r="H1308" s="97" t="str">
        <f>IFERROR(IF(Temp!fhor_indata=1,IF(COUNT($S$2:S1308)&lt;=XobsHor,"in-sample",IF(AND(COUNT($S$2:S1308)&lt;=XobsHor+XfHor,MOD(S1307,XobsHor)&lt;XfHor),"out-sample","")),IF(ISBLANK(F1308),"",IF(COUNT($F$2:F1308)&lt;=XobsHor-XfHor,"in-sample","out-sample"))),"")</f>
        <v/>
      </c>
      <c r="I1308" s="120" t="str">
        <f>IF(AND(ISBLANK(F1307),H1307="in-sample"),"",IF(AND(Temp!fhor_indata=1,H1307="out-sample",H1308="out-sample"),I1307,IF(AND(ISBLANK(F1308),H1307="out-sample"),"",IF(AND(Temp!optSeasCoef=0,Temp!sts_add=1),IF(H1307="in-sample",IF(Q1307=bigT,((pCell/bigT)*F1307)+((1-(pCell/bigT))*(I1307+J1307)),IF(OR(ISBLANK(F1308),COUNT($F$2:F1307)&lt;=pCell),F1307,((pCell/COUNT($F$2:F1307))*F1307)+((1-(pCell/COUNT($F$2:F1307)))*(I1307+J1307)))),I1307),IF(AND(Temp!optSeasCoef=0,Temp!sts_multp=1),IF(H1307="in-sample",IF(Q1307=bigT,((pCell/bigT)*F1307)+((1-(pCell/bigT))*(I1307*J1307)),IF(OR(ISBLANK(F1308),COUNT(F$2:$F1307)&lt;=pCell),F1307,((pCell/COUNT($F$2:F1307))*F1307)+((1-(pCell/COUNT($F$2:F1307)))*(I1307*J1307)))),I1307),IF(Temp!sts_add=1,IF(H1307="in-sample",IF(Q1307=bigT,((pCell/bigT)*AX1307)+((1-(pCell/bigT))*(I1307+J1307)),IF(OR(ISBLANK(F1308),COUNT($AX$2:AX1307)&lt;=pCell),AX1307,((pCell/COUNT($AX$2:AX1307))*AX1307)+((1-(pCell/COUNT($AX$2:AX1307)))*(I1307+J1307)))),I1307),IF(H1307="in-sample",IF(Q1307=bigT,((pCell/bigT)*AX1307)+((1-(pCell/bigT))*(I1307*J1307)),IF(OR(ISBLANK(F1308),COUNT($AX$2:AX1307)&lt;=pCell),AX1307,((pCell/COUNT($AX$2:AX1307))*AX1307)+((1-(pCell/COUNT($AX$2:AX1307)))*(I1307*J1307)))),I1307)))))))</f>
        <v/>
      </c>
      <c r="J1308" s="120" t="str">
        <f>IF(AND(ISBLANK(F1307),H1307="in-sample"),"",IF(AND(Temp!fhor_indata=1,H1307="out-sample",H1308="out-sample"),J1307,IF(AND(ISBLANK(F1308),H1307="out-sample"),"",IF(AND(Temp!optSeasCoef=0,Temp!sts_add=1),IF(H1307="in-sample",IF(Q1307=bigT,((qCell/bigT)*(I1308-I1307))+((1-(qCell/bigT))*J1307),IF(OR(ISBLANK(F1308),COUNT($F$2:F1307)&lt;=qCell),IF(COUNT($F$2:F1307)=1,0,F1307-F1306),((qCell/COUNT($F$2:F1307))*(I1308-I1307))+((1-(qCell/COUNT($F$2:F1307)))*J1307))),J1307),IF(AND(Temp!optSeasCoef=0,Temp!sts_multp=1),IF(H1307="in-sample",IF(Q1307=bigT,((qCell/bigT)*(I1308/I1307))+((1-(qCell/bigT))*J1307),IF(qCell=0,1,IF(OR(ISBLANK(F1308),COUNT($F$2:F1307)&lt;=qCell),IF(COUNT($F$2:F1307)=1,1,F1307/F1306),((qCell/COUNT($F$2:F1307))*(I1308/I1307))+((1-(qCell/COUNT($F$2:F1307)))*J1307)))),J1307),IF(Temp!sts_add=1,IF(H1307="in-sample",IF(Q1307=bigT,((qCell/bigT)*(I1308-I1307))+((1-(qCell/bigT))*J1307),IF(OR(ISBLANK(F1308),COUNT($AX$2:AX1307)&lt;=qCell),IF(COUNT($AX$2:AX1307)=1,0,AX1307-AX1306),((qCell/COUNT($AX$2:AX1307))*(I1308-I1307))+((1-(qCell/COUNT($AX$2:AX1307)))*J1307))),J1307),IF(H1307="in-sample",IF(Q1307=bigT,((qCell/bigT)*(I1308/I1307))+((1-(qCell/bigT))*J1307),IF(qCell=0,1,IF(OR(ISBLANK(F1308),COUNT($AX$2:AX1307)&lt;=qCell),IF(COUNT($AX$2:AX1307)=1,1,AX1307/AX1306),((qCell/COUNT($AX$2:AX1307))*(I1308/I1307))+((1-(qCell/COUNT($AX$2:AX1307)))*J1307)))),J1307)))))))</f>
        <v/>
      </c>
      <c r="K1308" s="120" t="str">
        <f>IF(H1308="","",IF(AND(Temp!optSeasCoef=0,Temp!sts_add=1),IF(H1308="out-sample",I1308+(Q1308*J1308),I1308+J1308),IF(AND(Temp!optSeasCoef=0,Temp!sts_multp=1),IF(H1308="out-sample",I1308*(J1308^Q1308),I1308*J1308),IF(Temp!sts_add=1,IF(H1308="out-sample",(I1308+(Q1308*J1308))*G1308,(I1308+J1308)*G1308),IF(H1308="out-sample",I1308*(J1308^Q1308)*G1308,I1308*J1308*G1308)))))</f>
        <v/>
      </c>
      <c r="L1308" s="116" t="str">
        <f t="shared" si="220"/>
        <v/>
      </c>
      <c r="M1308" s="116" t="str">
        <f t="shared" si="221"/>
        <v/>
      </c>
      <c r="N1308" s="116" t="str">
        <f t="shared" si="222"/>
        <v/>
      </c>
      <c r="O1308" s="116" t="str">
        <f t="shared" si="223"/>
        <v/>
      </c>
      <c r="P1308" s="116" t="str">
        <f t="shared" si="224"/>
        <v/>
      </c>
      <c r="Q1308" s="94" t="str">
        <f>IF(AND(Temp!fhor_indata=1,ISBLANK(F1308),H1307="in-sample"),1,IF(AND(Temp!fhor_indata=1,H1307="out-sample",Q1307&lt;XfHor),Q1307+1,IF(ISBLANK(F1308),"",IF(AND(H1308="out-sample",H1307="in-sample"),1,IF(AND(H1308="out-sample",H1307="out-sample"),Q1307+1,IF(ISNUMBER(Q1307),Q1307+1,1))))))</f>
        <v/>
      </c>
      <c r="R1308" s="94" t="str">
        <f t="shared" si="225"/>
        <v/>
      </c>
      <c r="S1308" s="94" t="str">
        <f>IF(Temp!fhor_indata=1,IF(S1307=XobsHor,1,IF(COUNT($S$2:S1307)&lt;=XobsHor,S1307+1,IF(AND(COUNT($S$2:S1307)&lt;=XobsHor+XfHor,IFERROR(MOD(S1307,XobsHor)&lt;XfHor,FALSE)),S1307+1,""))),IF(ISBLANK(F1308),"",IF(S1307=maxP,1,IF(S1307&lt;maxP,S1307+1,IF(COUNT($S$2:S1308)&lt;=XobsHor,S1307+1,"")))))</f>
        <v/>
      </c>
      <c r="T1308" s="3"/>
      <c r="U1308" s="6"/>
      <c r="V1308" s="6"/>
      <c r="W1308" s="6"/>
      <c r="X1308" s="6"/>
      <c r="Y1308" s="6"/>
      <c r="Z1308" s="6"/>
      <c r="AA1308" s="6"/>
      <c r="AB1308" s="6"/>
      <c r="AC1308" s="6"/>
      <c r="AD1308" s="6"/>
      <c r="AE1308" s="6"/>
      <c r="AF1308" s="6"/>
      <c r="AG1308" s="6"/>
      <c r="AH1308" s="6"/>
      <c r="AI1308" s="6"/>
      <c r="AJ1308" s="6"/>
      <c r="AK1308" s="6"/>
      <c r="AW1308" s="122" t="str">
        <f t="shared" si="227"/>
        <v/>
      </c>
      <c r="AX1308" s="123" t="str">
        <f t="shared" si="228"/>
        <v/>
      </c>
      <c r="AY1308" s="124" t="str">
        <f t="shared" si="229"/>
        <v/>
      </c>
      <c r="AZ1308" s="124" t="str">
        <f t="shared" si="230"/>
        <v/>
      </c>
      <c r="BF1308" s="91"/>
    </row>
    <row r="1309" spans="1:58" s="78" customFormat="1" ht="14.25" x14ac:dyDescent="0.2">
      <c r="A1309" s="6"/>
      <c r="B1309" s="6"/>
      <c r="C1309" s="6"/>
      <c r="D1309" s="3"/>
      <c r="E1309" s="98" t="str">
        <f t="shared" si="226"/>
        <v/>
      </c>
      <c r="F1309" s="117"/>
      <c r="G1309" s="116" t="str">
        <f>IF(E1309="","",IF(Temp!optSeasCoef=0,1,INDEX($C$2:$C$13,IF(MOD(COUNT($E$2:E1309),seas_indx)=0,seas_indx,MOD(COUNT($E$2:E1309),seas_indx)))))</f>
        <v/>
      </c>
      <c r="H1309" s="97" t="str">
        <f>IFERROR(IF(Temp!fhor_indata=1,IF(COUNT($S$2:S1309)&lt;=XobsHor,"in-sample",IF(AND(COUNT($S$2:S1309)&lt;=XobsHor+XfHor,MOD(S1308,XobsHor)&lt;XfHor),"out-sample","")),IF(ISBLANK(F1309),"",IF(COUNT($F$2:F1309)&lt;=XobsHor-XfHor,"in-sample","out-sample"))),"")</f>
        <v/>
      </c>
      <c r="I1309" s="120" t="str">
        <f>IF(AND(ISBLANK(F1308),H1308="in-sample"),"",IF(AND(Temp!fhor_indata=1,H1308="out-sample",H1309="out-sample"),I1308,IF(AND(ISBLANK(F1309),H1308="out-sample"),"",IF(AND(Temp!optSeasCoef=0,Temp!sts_add=1),IF(H1308="in-sample",IF(Q1308=bigT,((pCell/bigT)*F1308)+((1-(pCell/bigT))*(I1308+J1308)),IF(OR(ISBLANK(F1309),COUNT($F$2:F1308)&lt;=pCell),F1308,((pCell/COUNT($F$2:F1308))*F1308)+((1-(pCell/COUNT($F$2:F1308)))*(I1308+J1308)))),I1308),IF(AND(Temp!optSeasCoef=0,Temp!sts_multp=1),IF(H1308="in-sample",IF(Q1308=bigT,((pCell/bigT)*F1308)+((1-(pCell/bigT))*(I1308*J1308)),IF(OR(ISBLANK(F1309),COUNT(F$2:$F1308)&lt;=pCell),F1308,((pCell/COUNT($F$2:F1308))*F1308)+((1-(pCell/COUNT($F$2:F1308)))*(I1308*J1308)))),I1308),IF(Temp!sts_add=1,IF(H1308="in-sample",IF(Q1308=bigT,((pCell/bigT)*AX1308)+((1-(pCell/bigT))*(I1308+J1308)),IF(OR(ISBLANK(F1309),COUNT($AX$2:AX1308)&lt;=pCell),AX1308,((pCell/COUNT($AX$2:AX1308))*AX1308)+((1-(pCell/COUNT($AX$2:AX1308)))*(I1308+J1308)))),I1308),IF(H1308="in-sample",IF(Q1308=bigT,((pCell/bigT)*AX1308)+((1-(pCell/bigT))*(I1308*J1308)),IF(OR(ISBLANK(F1309),COUNT($AX$2:AX1308)&lt;=pCell),AX1308,((pCell/COUNT($AX$2:AX1308))*AX1308)+((1-(pCell/COUNT($AX$2:AX1308)))*(I1308*J1308)))),I1308)))))))</f>
        <v/>
      </c>
      <c r="J1309" s="120" t="str">
        <f>IF(AND(ISBLANK(F1308),H1308="in-sample"),"",IF(AND(Temp!fhor_indata=1,H1308="out-sample",H1309="out-sample"),J1308,IF(AND(ISBLANK(F1309),H1308="out-sample"),"",IF(AND(Temp!optSeasCoef=0,Temp!sts_add=1),IF(H1308="in-sample",IF(Q1308=bigT,((qCell/bigT)*(I1309-I1308))+((1-(qCell/bigT))*J1308),IF(OR(ISBLANK(F1309),COUNT($F$2:F1308)&lt;=qCell),IF(COUNT($F$2:F1308)=1,0,F1308-F1307),((qCell/COUNT($F$2:F1308))*(I1309-I1308))+((1-(qCell/COUNT($F$2:F1308)))*J1308))),J1308),IF(AND(Temp!optSeasCoef=0,Temp!sts_multp=1),IF(H1308="in-sample",IF(Q1308=bigT,((qCell/bigT)*(I1309/I1308))+((1-(qCell/bigT))*J1308),IF(qCell=0,1,IF(OR(ISBLANK(F1309),COUNT($F$2:F1308)&lt;=qCell),IF(COUNT($F$2:F1308)=1,1,F1308/F1307),((qCell/COUNT($F$2:F1308))*(I1309/I1308))+((1-(qCell/COUNT($F$2:F1308)))*J1308)))),J1308),IF(Temp!sts_add=1,IF(H1308="in-sample",IF(Q1308=bigT,((qCell/bigT)*(I1309-I1308))+((1-(qCell/bigT))*J1308),IF(OR(ISBLANK(F1309),COUNT($AX$2:AX1308)&lt;=qCell),IF(COUNT($AX$2:AX1308)=1,0,AX1308-AX1307),((qCell/COUNT($AX$2:AX1308))*(I1309-I1308))+((1-(qCell/COUNT($AX$2:AX1308)))*J1308))),J1308),IF(H1308="in-sample",IF(Q1308=bigT,((qCell/bigT)*(I1309/I1308))+((1-(qCell/bigT))*J1308),IF(qCell=0,1,IF(OR(ISBLANK(F1309),COUNT($AX$2:AX1308)&lt;=qCell),IF(COUNT($AX$2:AX1308)=1,1,AX1308/AX1307),((qCell/COUNT($AX$2:AX1308))*(I1309/I1308))+((1-(qCell/COUNT($AX$2:AX1308)))*J1308)))),J1308)))))))</f>
        <v/>
      </c>
      <c r="K1309" s="120" t="str">
        <f>IF(H1309="","",IF(AND(Temp!optSeasCoef=0,Temp!sts_add=1),IF(H1309="out-sample",I1309+(Q1309*J1309),I1309+J1309),IF(AND(Temp!optSeasCoef=0,Temp!sts_multp=1),IF(H1309="out-sample",I1309*(J1309^Q1309),I1309*J1309),IF(Temp!sts_add=1,IF(H1309="out-sample",(I1309+(Q1309*J1309))*G1309,(I1309+J1309)*G1309),IF(H1309="out-sample",I1309*(J1309^Q1309)*G1309,I1309*J1309*G1309)))))</f>
        <v/>
      </c>
      <c r="L1309" s="116" t="str">
        <f t="shared" si="220"/>
        <v/>
      </c>
      <c r="M1309" s="116" t="str">
        <f t="shared" si="221"/>
        <v/>
      </c>
      <c r="N1309" s="116" t="str">
        <f t="shared" si="222"/>
        <v/>
      </c>
      <c r="O1309" s="116" t="str">
        <f t="shared" si="223"/>
        <v/>
      </c>
      <c r="P1309" s="116" t="str">
        <f t="shared" si="224"/>
        <v/>
      </c>
      <c r="Q1309" s="94" t="str">
        <f>IF(AND(Temp!fhor_indata=1,ISBLANK(F1309),H1308="in-sample"),1,IF(AND(Temp!fhor_indata=1,H1308="out-sample",Q1308&lt;XfHor),Q1308+1,IF(ISBLANK(F1309),"",IF(AND(H1309="out-sample",H1308="in-sample"),1,IF(AND(H1309="out-sample",H1308="out-sample"),Q1308+1,IF(ISNUMBER(Q1308),Q1308+1,1))))))</f>
        <v/>
      </c>
      <c r="R1309" s="94" t="str">
        <f t="shared" si="225"/>
        <v/>
      </c>
      <c r="S1309" s="94" t="str">
        <f>IF(Temp!fhor_indata=1,IF(S1308=XobsHor,1,IF(COUNT($S$2:S1308)&lt;=XobsHor,S1308+1,IF(AND(COUNT($S$2:S1308)&lt;=XobsHor+XfHor,IFERROR(MOD(S1308,XobsHor)&lt;XfHor,FALSE)),S1308+1,""))),IF(ISBLANK(F1309),"",IF(S1308=maxP,1,IF(S1308&lt;maxP,S1308+1,IF(COUNT($S$2:S1309)&lt;=XobsHor,S1308+1,"")))))</f>
        <v/>
      </c>
      <c r="T1309" s="3"/>
      <c r="U1309" s="6"/>
      <c r="V1309" s="6"/>
      <c r="W1309" s="6"/>
      <c r="X1309" s="6"/>
      <c r="Y1309" s="6"/>
      <c r="Z1309" s="6"/>
      <c r="AA1309" s="6"/>
      <c r="AB1309" s="6"/>
      <c r="AC1309" s="6"/>
      <c r="AD1309" s="6"/>
      <c r="AE1309" s="6"/>
      <c r="AF1309" s="6"/>
      <c r="AG1309" s="6"/>
      <c r="AH1309" s="6"/>
      <c r="AI1309" s="6"/>
      <c r="AJ1309" s="6"/>
      <c r="AK1309" s="6"/>
      <c r="AW1309" s="122" t="str">
        <f t="shared" si="227"/>
        <v/>
      </c>
      <c r="AX1309" s="123" t="str">
        <f t="shared" si="228"/>
        <v/>
      </c>
      <c r="AY1309" s="124" t="str">
        <f t="shared" si="229"/>
        <v/>
      </c>
      <c r="AZ1309" s="124" t="str">
        <f t="shared" si="230"/>
        <v/>
      </c>
      <c r="BF1309" s="91"/>
    </row>
    <row r="1310" spans="1:58" s="78" customFormat="1" ht="14.25" x14ac:dyDescent="0.2">
      <c r="A1310" s="6"/>
      <c r="B1310" s="6"/>
      <c r="C1310" s="6"/>
      <c r="D1310" s="3"/>
      <c r="E1310" s="98" t="str">
        <f t="shared" si="226"/>
        <v/>
      </c>
      <c r="F1310" s="117"/>
      <c r="G1310" s="116" t="str">
        <f>IF(E1310="","",IF(Temp!optSeasCoef=0,1,INDEX($C$2:$C$13,IF(MOD(COUNT($E$2:E1310),seas_indx)=0,seas_indx,MOD(COUNT($E$2:E1310),seas_indx)))))</f>
        <v/>
      </c>
      <c r="H1310" s="97" t="str">
        <f>IFERROR(IF(Temp!fhor_indata=1,IF(COUNT($S$2:S1310)&lt;=XobsHor,"in-sample",IF(AND(COUNT($S$2:S1310)&lt;=XobsHor+XfHor,MOD(S1309,XobsHor)&lt;XfHor),"out-sample","")),IF(ISBLANK(F1310),"",IF(COUNT($F$2:F1310)&lt;=XobsHor-XfHor,"in-sample","out-sample"))),"")</f>
        <v/>
      </c>
      <c r="I1310" s="120" t="str">
        <f>IF(AND(ISBLANK(F1309),H1309="in-sample"),"",IF(AND(Temp!fhor_indata=1,H1309="out-sample",H1310="out-sample"),I1309,IF(AND(ISBLANK(F1310),H1309="out-sample"),"",IF(AND(Temp!optSeasCoef=0,Temp!sts_add=1),IF(H1309="in-sample",IF(Q1309=bigT,((pCell/bigT)*F1309)+((1-(pCell/bigT))*(I1309+J1309)),IF(OR(ISBLANK(F1310),COUNT($F$2:F1309)&lt;=pCell),F1309,((pCell/COUNT($F$2:F1309))*F1309)+((1-(pCell/COUNT($F$2:F1309)))*(I1309+J1309)))),I1309),IF(AND(Temp!optSeasCoef=0,Temp!sts_multp=1),IF(H1309="in-sample",IF(Q1309=bigT,((pCell/bigT)*F1309)+((1-(pCell/bigT))*(I1309*J1309)),IF(OR(ISBLANK(F1310),COUNT(F$2:$F1309)&lt;=pCell),F1309,((pCell/COUNT($F$2:F1309))*F1309)+((1-(pCell/COUNT($F$2:F1309)))*(I1309*J1309)))),I1309),IF(Temp!sts_add=1,IF(H1309="in-sample",IF(Q1309=bigT,((pCell/bigT)*AX1309)+((1-(pCell/bigT))*(I1309+J1309)),IF(OR(ISBLANK(F1310),COUNT($AX$2:AX1309)&lt;=pCell),AX1309,((pCell/COUNT($AX$2:AX1309))*AX1309)+((1-(pCell/COUNT($AX$2:AX1309)))*(I1309+J1309)))),I1309),IF(H1309="in-sample",IF(Q1309=bigT,((pCell/bigT)*AX1309)+((1-(pCell/bigT))*(I1309*J1309)),IF(OR(ISBLANK(F1310),COUNT($AX$2:AX1309)&lt;=pCell),AX1309,((pCell/COUNT($AX$2:AX1309))*AX1309)+((1-(pCell/COUNT($AX$2:AX1309)))*(I1309*J1309)))),I1309)))))))</f>
        <v/>
      </c>
      <c r="J1310" s="120" t="str">
        <f>IF(AND(ISBLANK(F1309),H1309="in-sample"),"",IF(AND(Temp!fhor_indata=1,H1309="out-sample",H1310="out-sample"),J1309,IF(AND(ISBLANK(F1310),H1309="out-sample"),"",IF(AND(Temp!optSeasCoef=0,Temp!sts_add=1),IF(H1309="in-sample",IF(Q1309=bigT,((qCell/bigT)*(I1310-I1309))+((1-(qCell/bigT))*J1309),IF(OR(ISBLANK(F1310),COUNT($F$2:F1309)&lt;=qCell),IF(COUNT($F$2:F1309)=1,0,F1309-F1308),((qCell/COUNT($F$2:F1309))*(I1310-I1309))+((1-(qCell/COUNT($F$2:F1309)))*J1309))),J1309),IF(AND(Temp!optSeasCoef=0,Temp!sts_multp=1),IF(H1309="in-sample",IF(Q1309=bigT,((qCell/bigT)*(I1310/I1309))+((1-(qCell/bigT))*J1309),IF(qCell=0,1,IF(OR(ISBLANK(F1310),COUNT($F$2:F1309)&lt;=qCell),IF(COUNT($F$2:F1309)=1,1,F1309/F1308),((qCell/COUNT($F$2:F1309))*(I1310/I1309))+((1-(qCell/COUNT($F$2:F1309)))*J1309)))),J1309),IF(Temp!sts_add=1,IF(H1309="in-sample",IF(Q1309=bigT,((qCell/bigT)*(I1310-I1309))+((1-(qCell/bigT))*J1309),IF(OR(ISBLANK(F1310),COUNT($AX$2:AX1309)&lt;=qCell),IF(COUNT($AX$2:AX1309)=1,0,AX1309-AX1308),((qCell/COUNT($AX$2:AX1309))*(I1310-I1309))+((1-(qCell/COUNT($AX$2:AX1309)))*J1309))),J1309),IF(H1309="in-sample",IF(Q1309=bigT,((qCell/bigT)*(I1310/I1309))+((1-(qCell/bigT))*J1309),IF(qCell=0,1,IF(OR(ISBLANK(F1310),COUNT($AX$2:AX1309)&lt;=qCell),IF(COUNT($AX$2:AX1309)=1,1,AX1309/AX1308),((qCell/COUNT($AX$2:AX1309))*(I1310/I1309))+((1-(qCell/COUNT($AX$2:AX1309)))*J1309)))),J1309)))))))</f>
        <v/>
      </c>
      <c r="K1310" s="120" t="str">
        <f>IF(H1310="","",IF(AND(Temp!optSeasCoef=0,Temp!sts_add=1),IF(H1310="out-sample",I1310+(Q1310*J1310),I1310+J1310),IF(AND(Temp!optSeasCoef=0,Temp!sts_multp=1),IF(H1310="out-sample",I1310*(J1310^Q1310),I1310*J1310),IF(Temp!sts_add=1,IF(H1310="out-sample",(I1310+(Q1310*J1310))*G1310,(I1310+J1310)*G1310),IF(H1310="out-sample",I1310*(J1310^Q1310)*G1310,I1310*J1310*G1310)))))</f>
        <v/>
      </c>
      <c r="L1310" s="116" t="str">
        <f t="shared" si="220"/>
        <v/>
      </c>
      <c r="M1310" s="116" t="str">
        <f t="shared" si="221"/>
        <v/>
      </c>
      <c r="N1310" s="116" t="str">
        <f t="shared" si="222"/>
        <v/>
      </c>
      <c r="O1310" s="116" t="str">
        <f t="shared" si="223"/>
        <v/>
      </c>
      <c r="P1310" s="116" t="str">
        <f t="shared" si="224"/>
        <v/>
      </c>
      <c r="Q1310" s="94" t="str">
        <f>IF(AND(Temp!fhor_indata=1,ISBLANK(F1310),H1309="in-sample"),1,IF(AND(Temp!fhor_indata=1,H1309="out-sample",Q1309&lt;XfHor),Q1309+1,IF(ISBLANK(F1310),"",IF(AND(H1310="out-sample",H1309="in-sample"),1,IF(AND(H1310="out-sample",H1309="out-sample"),Q1309+1,IF(ISNUMBER(Q1309),Q1309+1,1))))))</f>
        <v/>
      </c>
      <c r="R1310" s="94" t="str">
        <f t="shared" si="225"/>
        <v/>
      </c>
      <c r="S1310" s="94" t="str">
        <f>IF(Temp!fhor_indata=1,IF(S1309=XobsHor,1,IF(COUNT($S$2:S1309)&lt;=XobsHor,S1309+1,IF(AND(COUNT($S$2:S1309)&lt;=XobsHor+XfHor,IFERROR(MOD(S1309,XobsHor)&lt;XfHor,FALSE)),S1309+1,""))),IF(ISBLANK(F1310),"",IF(S1309=maxP,1,IF(S1309&lt;maxP,S1309+1,IF(COUNT($S$2:S1310)&lt;=XobsHor,S1309+1,"")))))</f>
        <v/>
      </c>
      <c r="T1310" s="3"/>
      <c r="U1310" s="6"/>
      <c r="V1310" s="6"/>
      <c r="W1310" s="6"/>
      <c r="X1310" s="6"/>
      <c r="Y1310" s="6"/>
      <c r="Z1310" s="6"/>
      <c r="AA1310" s="6"/>
      <c r="AB1310" s="6"/>
      <c r="AC1310" s="6"/>
      <c r="AD1310" s="6"/>
      <c r="AE1310" s="6"/>
      <c r="AF1310" s="6"/>
      <c r="AG1310" s="6"/>
      <c r="AH1310" s="6"/>
      <c r="AI1310" s="6"/>
      <c r="AJ1310" s="6"/>
      <c r="AK1310" s="6"/>
      <c r="AW1310" s="122" t="str">
        <f t="shared" si="227"/>
        <v/>
      </c>
      <c r="AX1310" s="123" t="str">
        <f t="shared" si="228"/>
        <v/>
      </c>
      <c r="AY1310" s="124" t="str">
        <f t="shared" si="229"/>
        <v/>
      </c>
      <c r="AZ1310" s="124" t="str">
        <f t="shared" si="230"/>
        <v/>
      </c>
      <c r="BF1310" s="91"/>
    </row>
    <row r="1311" spans="1:58" s="78" customFormat="1" ht="14.25" x14ac:dyDescent="0.2">
      <c r="A1311" s="6"/>
      <c r="B1311" s="6"/>
      <c r="C1311" s="6"/>
      <c r="D1311" s="3"/>
      <c r="E1311" s="98" t="str">
        <f t="shared" si="226"/>
        <v/>
      </c>
      <c r="F1311" s="117"/>
      <c r="G1311" s="116" t="str">
        <f>IF(E1311="","",IF(Temp!optSeasCoef=0,1,INDEX($C$2:$C$13,IF(MOD(COUNT($E$2:E1311),seas_indx)=0,seas_indx,MOD(COUNT($E$2:E1311),seas_indx)))))</f>
        <v/>
      </c>
      <c r="H1311" s="97" t="str">
        <f>IFERROR(IF(Temp!fhor_indata=1,IF(COUNT($S$2:S1311)&lt;=XobsHor,"in-sample",IF(AND(COUNT($S$2:S1311)&lt;=XobsHor+XfHor,MOD(S1310,XobsHor)&lt;XfHor),"out-sample","")),IF(ISBLANK(F1311),"",IF(COUNT($F$2:F1311)&lt;=XobsHor-XfHor,"in-sample","out-sample"))),"")</f>
        <v/>
      </c>
      <c r="I1311" s="120" t="str">
        <f>IF(AND(ISBLANK(F1310),H1310="in-sample"),"",IF(AND(Temp!fhor_indata=1,H1310="out-sample",H1311="out-sample"),I1310,IF(AND(ISBLANK(F1311),H1310="out-sample"),"",IF(AND(Temp!optSeasCoef=0,Temp!sts_add=1),IF(H1310="in-sample",IF(Q1310=bigT,((pCell/bigT)*F1310)+((1-(pCell/bigT))*(I1310+J1310)),IF(OR(ISBLANK(F1311),COUNT($F$2:F1310)&lt;=pCell),F1310,((pCell/COUNT($F$2:F1310))*F1310)+((1-(pCell/COUNT($F$2:F1310)))*(I1310+J1310)))),I1310),IF(AND(Temp!optSeasCoef=0,Temp!sts_multp=1),IF(H1310="in-sample",IF(Q1310=bigT,((pCell/bigT)*F1310)+((1-(pCell/bigT))*(I1310*J1310)),IF(OR(ISBLANK(F1311),COUNT(F$2:$F1310)&lt;=pCell),F1310,((pCell/COUNT($F$2:F1310))*F1310)+((1-(pCell/COUNT($F$2:F1310)))*(I1310*J1310)))),I1310),IF(Temp!sts_add=1,IF(H1310="in-sample",IF(Q1310=bigT,((pCell/bigT)*AX1310)+((1-(pCell/bigT))*(I1310+J1310)),IF(OR(ISBLANK(F1311),COUNT($AX$2:AX1310)&lt;=pCell),AX1310,((pCell/COUNT($AX$2:AX1310))*AX1310)+((1-(pCell/COUNT($AX$2:AX1310)))*(I1310+J1310)))),I1310),IF(H1310="in-sample",IF(Q1310=bigT,((pCell/bigT)*AX1310)+((1-(pCell/bigT))*(I1310*J1310)),IF(OR(ISBLANK(F1311),COUNT($AX$2:AX1310)&lt;=pCell),AX1310,((pCell/COUNT($AX$2:AX1310))*AX1310)+((1-(pCell/COUNT($AX$2:AX1310)))*(I1310*J1310)))),I1310)))))))</f>
        <v/>
      </c>
      <c r="J1311" s="120" t="str">
        <f>IF(AND(ISBLANK(F1310),H1310="in-sample"),"",IF(AND(Temp!fhor_indata=1,H1310="out-sample",H1311="out-sample"),J1310,IF(AND(ISBLANK(F1311),H1310="out-sample"),"",IF(AND(Temp!optSeasCoef=0,Temp!sts_add=1),IF(H1310="in-sample",IF(Q1310=bigT,((qCell/bigT)*(I1311-I1310))+((1-(qCell/bigT))*J1310),IF(OR(ISBLANK(F1311),COUNT($F$2:F1310)&lt;=qCell),IF(COUNT($F$2:F1310)=1,0,F1310-F1309),((qCell/COUNT($F$2:F1310))*(I1311-I1310))+((1-(qCell/COUNT($F$2:F1310)))*J1310))),J1310),IF(AND(Temp!optSeasCoef=0,Temp!sts_multp=1),IF(H1310="in-sample",IF(Q1310=bigT,((qCell/bigT)*(I1311/I1310))+((1-(qCell/bigT))*J1310),IF(qCell=0,1,IF(OR(ISBLANK(F1311),COUNT($F$2:F1310)&lt;=qCell),IF(COUNT($F$2:F1310)=1,1,F1310/F1309),((qCell/COUNT($F$2:F1310))*(I1311/I1310))+((1-(qCell/COUNT($F$2:F1310)))*J1310)))),J1310),IF(Temp!sts_add=1,IF(H1310="in-sample",IF(Q1310=bigT,((qCell/bigT)*(I1311-I1310))+((1-(qCell/bigT))*J1310),IF(OR(ISBLANK(F1311),COUNT($AX$2:AX1310)&lt;=qCell),IF(COUNT($AX$2:AX1310)=1,0,AX1310-AX1309),((qCell/COUNT($AX$2:AX1310))*(I1311-I1310))+((1-(qCell/COUNT($AX$2:AX1310)))*J1310))),J1310),IF(H1310="in-sample",IF(Q1310=bigT,((qCell/bigT)*(I1311/I1310))+((1-(qCell/bigT))*J1310),IF(qCell=0,1,IF(OR(ISBLANK(F1311),COUNT($AX$2:AX1310)&lt;=qCell),IF(COUNT($AX$2:AX1310)=1,1,AX1310/AX1309),((qCell/COUNT($AX$2:AX1310))*(I1311/I1310))+((1-(qCell/COUNT($AX$2:AX1310)))*J1310)))),J1310)))))))</f>
        <v/>
      </c>
      <c r="K1311" s="120" t="str">
        <f>IF(H1311="","",IF(AND(Temp!optSeasCoef=0,Temp!sts_add=1),IF(H1311="out-sample",I1311+(Q1311*J1311),I1311+J1311),IF(AND(Temp!optSeasCoef=0,Temp!sts_multp=1),IF(H1311="out-sample",I1311*(J1311^Q1311),I1311*J1311),IF(Temp!sts_add=1,IF(H1311="out-sample",(I1311+(Q1311*J1311))*G1311,(I1311+J1311)*G1311),IF(H1311="out-sample",I1311*(J1311^Q1311)*G1311,I1311*J1311*G1311)))))</f>
        <v/>
      </c>
      <c r="L1311" s="116" t="str">
        <f t="shared" si="220"/>
        <v/>
      </c>
      <c r="M1311" s="116" t="str">
        <f t="shared" si="221"/>
        <v/>
      </c>
      <c r="N1311" s="116" t="str">
        <f t="shared" si="222"/>
        <v/>
      </c>
      <c r="O1311" s="116" t="str">
        <f t="shared" si="223"/>
        <v/>
      </c>
      <c r="P1311" s="116" t="str">
        <f t="shared" si="224"/>
        <v/>
      </c>
      <c r="Q1311" s="94" t="str">
        <f>IF(AND(Temp!fhor_indata=1,ISBLANK(F1311),H1310="in-sample"),1,IF(AND(Temp!fhor_indata=1,H1310="out-sample",Q1310&lt;XfHor),Q1310+1,IF(ISBLANK(F1311),"",IF(AND(H1311="out-sample",H1310="in-sample"),1,IF(AND(H1311="out-sample",H1310="out-sample"),Q1310+1,IF(ISNUMBER(Q1310),Q1310+1,1))))))</f>
        <v/>
      </c>
      <c r="R1311" s="94" t="str">
        <f t="shared" si="225"/>
        <v/>
      </c>
      <c r="S1311" s="94" t="str">
        <f>IF(Temp!fhor_indata=1,IF(S1310=XobsHor,1,IF(COUNT($S$2:S1310)&lt;=XobsHor,S1310+1,IF(AND(COUNT($S$2:S1310)&lt;=XobsHor+XfHor,IFERROR(MOD(S1310,XobsHor)&lt;XfHor,FALSE)),S1310+1,""))),IF(ISBLANK(F1311),"",IF(S1310=maxP,1,IF(S1310&lt;maxP,S1310+1,IF(COUNT($S$2:S1311)&lt;=XobsHor,S1310+1,"")))))</f>
        <v/>
      </c>
      <c r="T1311" s="3"/>
      <c r="U1311" s="6"/>
      <c r="V1311" s="6"/>
      <c r="W1311" s="6"/>
      <c r="X1311" s="6"/>
      <c r="Y1311" s="6"/>
      <c r="Z1311" s="6"/>
      <c r="AA1311" s="6"/>
      <c r="AB1311" s="6"/>
      <c r="AC1311" s="6"/>
      <c r="AD1311" s="6"/>
      <c r="AE1311" s="6"/>
      <c r="AF1311" s="6"/>
      <c r="AG1311" s="6"/>
      <c r="AH1311" s="6"/>
      <c r="AI1311" s="6"/>
      <c r="AJ1311" s="6"/>
      <c r="AK1311" s="6"/>
      <c r="AW1311" s="122" t="str">
        <f t="shared" si="227"/>
        <v/>
      </c>
      <c r="AX1311" s="123" t="str">
        <f t="shared" si="228"/>
        <v/>
      </c>
      <c r="AY1311" s="124" t="str">
        <f t="shared" si="229"/>
        <v/>
      </c>
      <c r="AZ1311" s="124" t="str">
        <f t="shared" si="230"/>
        <v/>
      </c>
      <c r="BF1311" s="91"/>
    </row>
    <row r="1312" spans="1:58" s="78" customFormat="1" ht="14.25" x14ac:dyDescent="0.2">
      <c r="A1312" s="6"/>
      <c r="B1312" s="6"/>
      <c r="C1312" s="6"/>
      <c r="D1312" s="3"/>
      <c r="E1312" s="98" t="str">
        <f t="shared" si="226"/>
        <v/>
      </c>
      <c r="F1312" s="117"/>
      <c r="G1312" s="116" t="str">
        <f>IF(E1312="","",IF(Temp!optSeasCoef=0,1,INDEX($C$2:$C$13,IF(MOD(COUNT($E$2:E1312),seas_indx)=0,seas_indx,MOD(COUNT($E$2:E1312),seas_indx)))))</f>
        <v/>
      </c>
      <c r="H1312" s="97" t="str">
        <f>IFERROR(IF(Temp!fhor_indata=1,IF(COUNT($S$2:S1312)&lt;=XobsHor,"in-sample",IF(AND(COUNT($S$2:S1312)&lt;=XobsHor+XfHor,MOD(S1311,XobsHor)&lt;XfHor),"out-sample","")),IF(ISBLANK(F1312),"",IF(COUNT($F$2:F1312)&lt;=XobsHor-XfHor,"in-sample","out-sample"))),"")</f>
        <v/>
      </c>
      <c r="I1312" s="120" t="str">
        <f>IF(AND(ISBLANK(F1311),H1311="in-sample"),"",IF(AND(Temp!fhor_indata=1,H1311="out-sample",H1312="out-sample"),I1311,IF(AND(ISBLANK(F1312),H1311="out-sample"),"",IF(AND(Temp!optSeasCoef=0,Temp!sts_add=1),IF(H1311="in-sample",IF(Q1311=bigT,((pCell/bigT)*F1311)+((1-(pCell/bigT))*(I1311+J1311)),IF(OR(ISBLANK(F1312),COUNT($F$2:F1311)&lt;=pCell),F1311,((pCell/COUNT($F$2:F1311))*F1311)+((1-(pCell/COUNT($F$2:F1311)))*(I1311+J1311)))),I1311),IF(AND(Temp!optSeasCoef=0,Temp!sts_multp=1),IF(H1311="in-sample",IF(Q1311=bigT,((pCell/bigT)*F1311)+((1-(pCell/bigT))*(I1311*J1311)),IF(OR(ISBLANK(F1312),COUNT(F$2:$F1311)&lt;=pCell),F1311,((pCell/COUNT($F$2:F1311))*F1311)+((1-(pCell/COUNT($F$2:F1311)))*(I1311*J1311)))),I1311),IF(Temp!sts_add=1,IF(H1311="in-sample",IF(Q1311=bigT,((pCell/bigT)*AX1311)+((1-(pCell/bigT))*(I1311+J1311)),IF(OR(ISBLANK(F1312),COUNT($AX$2:AX1311)&lt;=pCell),AX1311,((pCell/COUNT($AX$2:AX1311))*AX1311)+((1-(pCell/COUNT($AX$2:AX1311)))*(I1311+J1311)))),I1311),IF(H1311="in-sample",IF(Q1311=bigT,((pCell/bigT)*AX1311)+((1-(pCell/bigT))*(I1311*J1311)),IF(OR(ISBLANK(F1312),COUNT($AX$2:AX1311)&lt;=pCell),AX1311,((pCell/COUNT($AX$2:AX1311))*AX1311)+((1-(pCell/COUNT($AX$2:AX1311)))*(I1311*J1311)))),I1311)))))))</f>
        <v/>
      </c>
      <c r="J1312" s="120" t="str">
        <f>IF(AND(ISBLANK(F1311),H1311="in-sample"),"",IF(AND(Temp!fhor_indata=1,H1311="out-sample",H1312="out-sample"),J1311,IF(AND(ISBLANK(F1312),H1311="out-sample"),"",IF(AND(Temp!optSeasCoef=0,Temp!sts_add=1),IF(H1311="in-sample",IF(Q1311=bigT,((qCell/bigT)*(I1312-I1311))+((1-(qCell/bigT))*J1311),IF(OR(ISBLANK(F1312),COUNT($F$2:F1311)&lt;=qCell),IF(COUNT($F$2:F1311)=1,0,F1311-F1310),((qCell/COUNT($F$2:F1311))*(I1312-I1311))+((1-(qCell/COUNT($F$2:F1311)))*J1311))),J1311),IF(AND(Temp!optSeasCoef=0,Temp!sts_multp=1),IF(H1311="in-sample",IF(Q1311=bigT,((qCell/bigT)*(I1312/I1311))+((1-(qCell/bigT))*J1311),IF(qCell=0,1,IF(OR(ISBLANK(F1312),COUNT($F$2:F1311)&lt;=qCell),IF(COUNT($F$2:F1311)=1,1,F1311/F1310),((qCell/COUNT($F$2:F1311))*(I1312/I1311))+((1-(qCell/COUNT($F$2:F1311)))*J1311)))),J1311),IF(Temp!sts_add=1,IF(H1311="in-sample",IF(Q1311=bigT,((qCell/bigT)*(I1312-I1311))+((1-(qCell/bigT))*J1311),IF(OR(ISBLANK(F1312),COUNT($AX$2:AX1311)&lt;=qCell),IF(COUNT($AX$2:AX1311)=1,0,AX1311-AX1310),((qCell/COUNT($AX$2:AX1311))*(I1312-I1311))+((1-(qCell/COUNT($AX$2:AX1311)))*J1311))),J1311),IF(H1311="in-sample",IF(Q1311=bigT,((qCell/bigT)*(I1312/I1311))+((1-(qCell/bigT))*J1311),IF(qCell=0,1,IF(OR(ISBLANK(F1312),COUNT($AX$2:AX1311)&lt;=qCell),IF(COUNT($AX$2:AX1311)=1,1,AX1311/AX1310),((qCell/COUNT($AX$2:AX1311))*(I1312/I1311))+((1-(qCell/COUNT($AX$2:AX1311)))*J1311)))),J1311)))))))</f>
        <v/>
      </c>
      <c r="K1312" s="120" t="str">
        <f>IF(H1312="","",IF(AND(Temp!optSeasCoef=0,Temp!sts_add=1),IF(H1312="out-sample",I1312+(Q1312*J1312),I1312+J1312),IF(AND(Temp!optSeasCoef=0,Temp!sts_multp=1),IF(H1312="out-sample",I1312*(J1312^Q1312),I1312*J1312),IF(Temp!sts_add=1,IF(H1312="out-sample",(I1312+(Q1312*J1312))*G1312,(I1312+J1312)*G1312),IF(H1312="out-sample",I1312*(J1312^Q1312)*G1312,I1312*J1312*G1312)))))</f>
        <v/>
      </c>
      <c r="L1312" s="116" t="str">
        <f t="shared" si="220"/>
        <v/>
      </c>
      <c r="M1312" s="116" t="str">
        <f t="shared" si="221"/>
        <v/>
      </c>
      <c r="N1312" s="116" t="str">
        <f t="shared" si="222"/>
        <v/>
      </c>
      <c r="O1312" s="116" t="str">
        <f t="shared" si="223"/>
        <v/>
      </c>
      <c r="P1312" s="116" t="str">
        <f t="shared" si="224"/>
        <v/>
      </c>
      <c r="Q1312" s="94" t="str">
        <f>IF(AND(Temp!fhor_indata=1,ISBLANK(F1312),H1311="in-sample"),1,IF(AND(Temp!fhor_indata=1,H1311="out-sample",Q1311&lt;XfHor),Q1311+1,IF(ISBLANK(F1312),"",IF(AND(H1312="out-sample",H1311="in-sample"),1,IF(AND(H1312="out-sample",H1311="out-sample"),Q1311+1,IF(ISNUMBER(Q1311),Q1311+1,1))))))</f>
        <v/>
      </c>
      <c r="R1312" s="94" t="str">
        <f t="shared" si="225"/>
        <v/>
      </c>
      <c r="S1312" s="94" t="str">
        <f>IF(Temp!fhor_indata=1,IF(S1311=XobsHor,1,IF(COUNT($S$2:S1311)&lt;=XobsHor,S1311+1,IF(AND(COUNT($S$2:S1311)&lt;=XobsHor+XfHor,IFERROR(MOD(S1311,XobsHor)&lt;XfHor,FALSE)),S1311+1,""))),IF(ISBLANK(F1312),"",IF(S1311=maxP,1,IF(S1311&lt;maxP,S1311+1,IF(COUNT($S$2:S1312)&lt;=XobsHor,S1311+1,"")))))</f>
        <v/>
      </c>
      <c r="T1312" s="3"/>
      <c r="U1312" s="6"/>
      <c r="V1312" s="6"/>
      <c r="W1312" s="6"/>
      <c r="X1312" s="6"/>
      <c r="Y1312" s="6"/>
      <c r="Z1312" s="6"/>
      <c r="AA1312" s="6"/>
      <c r="AB1312" s="6"/>
      <c r="AC1312" s="6"/>
      <c r="AD1312" s="6"/>
      <c r="AE1312" s="6"/>
      <c r="AF1312" s="6"/>
      <c r="AG1312" s="6"/>
      <c r="AH1312" s="6"/>
      <c r="AI1312" s="6"/>
      <c r="AJ1312" s="6"/>
      <c r="AK1312" s="6"/>
      <c r="AW1312" s="122" t="str">
        <f t="shared" si="227"/>
        <v/>
      </c>
      <c r="AX1312" s="123" t="str">
        <f t="shared" si="228"/>
        <v/>
      </c>
      <c r="AY1312" s="124" t="str">
        <f t="shared" si="229"/>
        <v/>
      </c>
      <c r="AZ1312" s="124" t="str">
        <f t="shared" si="230"/>
        <v/>
      </c>
      <c r="BF1312" s="91"/>
    </row>
    <row r="1313" spans="1:58" s="78" customFormat="1" ht="14.25" x14ac:dyDescent="0.2">
      <c r="A1313" s="6"/>
      <c r="B1313" s="6"/>
      <c r="C1313" s="6"/>
      <c r="D1313" s="3"/>
      <c r="E1313" s="98" t="str">
        <f t="shared" si="226"/>
        <v/>
      </c>
      <c r="F1313" s="117"/>
      <c r="G1313" s="116" t="str">
        <f>IF(E1313="","",IF(Temp!optSeasCoef=0,1,INDEX($C$2:$C$13,IF(MOD(COUNT($E$2:E1313),seas_indx)=0,seas_indx,MOD(COUNT($E$2:E1313),seas_indx)))))</f>
        <v/>
      </c>
      <c r="H1313" s="97" t="str">
        <f>IFERROR(IF(Temp!fhor_indata=1,IF(COUNT($S$2:S1313)&lt;=XobsHor,"in-sample",IF(AND(COUNT($S$2:S1313)&lt;=XobsHor+XfHor,MOD(S1312,XobsHor)&lt;XfHor),"out-sample","")),IF(ISBLANK(F1313),"",IF(COUNT($F$2:F1313)&lt;=XobsHor-XfHor,"in-sample","out-sample"))),"")</f>
        <v/>
      </c>
      <c r="I1313" s="120" t="str">
        <f>IF(AND(ISBLANK(F1312),H1312="in-sample"),"",IF(AND(Temp!fhor_indata=1,H1312="out-sample",H1313="out-sample"),I1312,IF(AND(ISBLANK(F1313),H1312="out-sample"),"",IF(AND(Temp!optSeasCoef=0,Temp!sts_add=1),IF(H1312="in-sample",IF(Q1312=bigT,((pCell/bigT)*F1312)+((1-(pCell/bigT))*(I1312+J1312)),IF(OR(ISBLANK(F1313),COUNT($F$2:F1312)&lt;=pCell),F1312,((pCell/COUNT($F$2:F1312))*F1312)+((1-(pCell/COUNT($F$2:F1312)))*(I1312+J1312)))),I1312),IF(AND(Temp!optSeasCoef=0,Temp!sts_multp=1),IF(H1312="in-sample",IF(Q1312=bigT,((pCell/bigT)*F1312)+((1-(pCell/bigT))*(I1312*J1312)),IF(OR(ISBLANK(F1313),COUNT(F$2:$F1312)&lt;=pCell),F1312,((pCell/COUNT($F$2:F1312))*F1312)+((1-(pCell/COUNT($F$2:F1312)))*(I1312*J1312)))),I1312),IF(Temp!sts_add=1,IF(H1312="in-sample",IF(Q1312=bigT,((pCell/bigT)*AX1312)+((1-(pCell/bigT))*(I1312+J1312)),IF(OR(ISBLANK(F1313),COUNT($AX$2:AX1312)&lt;=pCell),AX1312,((pCell/COUNT($AX$2:AX1312))*AX1312)+((1-(pCell/COUNT($AX$2:AX1312)))*(I1312+J1312)))),I1312),IF(H1312="in-sample",IF(Q1312=bigT,((pCell/bigT)*AX1312)+((1-(pCell/bigT))*(I1312*J1312)),IF(OR(ISBLANK(F1313),COUNT($AX$2:AX1312)&lt;=pCell),AX1312,((pCell/COUNT($AX$2:AX1312))*AX1312)+((1-(pCell/COUNT($AX$2:AX1312)))*(I1312*J1312)))),I1312)))))))</f>
        <v/>
      </c>
      <c r="J1313" s="120" t="str">
        <f>IF(AND(ISBLANK(F1312),H1312="in-sample"),"",IF(AND(Temp!fhor_indata=1,H1312="out-sample",H1313="out-sample"),J1312,IF(AND(ISBLANK(F1313),H1312="out-sample"),"",IF(AND(Temp!optSeasCoef=0,Temp!sts_add=1),IF(H1312="in-sample",IF(Q1312=bigT,((qCell/bigT)*(I1313-I1312))+((1-(qCell/bigT))*J1312),IF(OR(ISBLANK(F1313),COUNT($F$2:F1312)&lt;=qCell),IF(COUNT($F$2:F1312)=1,0,F1312-F1311),((qCell/COUNT($F$2:F1312))*(I1313-I1312))+((1-(qCell/COUNT($F$2:F1312)))*J1312))),J1312),IF(AND(Temp!optSeasCoef=0,Temp!sts_multp=1),IF(H1312="in-sample",IF(Q1312=bigT,((qCell/bigT)*(I1313/I1312))+((1-(qCell/bigT))*J1312),IF(qCell=0,1,IF(OR(ISBLANK(F1313),COUNT($F$2:F1312)&lt;=qCell),IF(COUNT($F$2:F1312)=1,1,F1312/F1311),((qCell/COUNT($F$2:F1312))*(I1313/I1312))+((1-(qCell/COUNT($F$2:F1312)))*J1312)))),J1312),IF(Temp!sts_add=1,IF(H1312="in-sample",IF(Q1312=bigT,((qCell/bigT)*(I1313-I1312))+((1-(qCell/bigT))*J1312),IF(OR(ISBLANK(F1313),COUNT($AX$2:AX1312)&lt;=qCell),IF(COUNT($AX$2:AX1312)=1,0,AX1312-AX1311),((qCell/COUNT($AX$2:AX1312))*(I1313-I1312))+((1-(qCell/COUNT($AX$2:AX1312)))*J1312))),J1312),IF(H1312="in-sample",IF(Q1312=bigT,((qCell/bigT)*(I1313/I1312))+((1-(qCell/bigT))*J1312),IF(qCell=0,1,IF(OR(ISBLANK(F1313),COUNT($AX$2:AX1312)&lt;=qCell),IF(COUNT($AX$2:AX1312)=1,1,AX1312/AX1311),((qCell/COUNT($AX$2:AX1312))*(I1313/I1312))+((1-(qCell/COUNT($AX$2:AX1312)))*J1312)))),J1312)))))))</f>
        <v/>
      </c>
      <c r="K1313" s="120" t="str">
        <f>IF(H1313="","",IF(AND(Temp!optSeasCoef=0,Temp!sts_add=1),IF(H1313="out-sample",I1313+(Q1313*J1313),I1313+J1313),IF(AND(Temp!optSeasCoef=0,Temp!sts_multp=1),IF(H1313="out-sample",I1313*(J1313^Q1313),I1313*J1313),IF(Temp!sts_add=1,IF(H1313="out-sample",(I1313+(Q1313*J1313))*G1313,(I1313+J1313)*G1313),IF(H1313="out-sample",I1313*(J1313^Q1313)*G1313,I1313*J1313*G1313)))))</f>
        <v/>
      </c>
      <c r="L1313" s="116" t="str">
        <f t="shared" si="220"/>
        <v/>
      </c>
      <c r="M1313" s="116" t="str">
        <f t="shared" si="221"/>
        <v/>
      </c>
      <c r="N1313" s="116" t="str">
        <f t="shared" si="222"/>
        <v/>
      </c>
      <c r="O1313" s="116" t="str">
        <f t="shared" si="223"/>
        <v/>
      </c>
      <c r="P1313" s="116" t="str">
        <f t="shared" si="224"/>
        <v/>
      </c>
      <c r="Q1313" s="94" t="str">
        <f>IF(AND(Temp!fhor_indata=1,ISBLANK(F1313),H1312="in-sample"),1,IF(AND(Temp!fhor_indata=1,H1312="out-sample",Q1312&lt;XfHor),Q1312+1,IF(ISBLANK(F1313),"",IF(AND(H1313="out-sample",H1312="in-sample"),1,IF(AND(H1313="out-sample",H1312="out-sample"),Q1312+1,IF(ISNUMBER(Q1312),Q1312+1,1))))))</f>
        <v/>
      </c>
      <c r="R1313" s="94" t="str">
        <f t="shared" si="225"/>
        <v/>
      </c>
      <c r="S1313" s="94" t="str">
        <f>IF(Temp!fhor_indata=1,IF(S1312=XobsHor,1,IF(COUNT($S$2:S1312)&lt;=XobsHor,S1312+1,IF(AND(COUNT($S$2:S1312)&lt;=XobsHor+XfHor,IFERROR(MOD(S1312,XobsHor)&lt;XfHor,FALSE)),S1312+1,""))),IF(ISBLANK(F1313),"",IF(S1312=maxP,1,IF(S1312&lt;maxP,S1312+1,IF(COUNT($S$2:S1313)&lt;=XobsHor,S1312+1,"")))))</f>
        <v/>
      </c>
      <c r="T1313" s="3"/>
      <c r="U1313" s="6"/>
      <c r="V1313" s="6"/>
      <c r="W1313" s="6"/>
      <c r="X1313" s="6"/>
      <c r="Y1313" s="6"/>
      <c r="Z1313" s="6"/>
      <c r="AA1313" s="6"/>
      <c r="AB1313" s="6"/>
      <c r="AC1313" s="6"/>
      <c r="AD1313" s="6"/>
      <c r="AE1313" s="6"/>
      <c r="AF1313" s="6"/>
      <c r="AG1313" s="6"/>
      <c r="AH1313" s="6"/>
      <c r="AI1313" s="6"/>
      <c r="AJ1313" s="6"/>
      <c r="AK1313" s="6"/>
      <c r="AW1313" s="122" t="str">
        <f t="shared" si="227"/>
        <v/>
      </c>
      <c r="AX1313" s="123" t="str">
        <f t="shared" si="228"/>
        <v/>
      </c>
      <c r="AY1313" s="124" t="str">
        <f t="shared" si="229"/>
        <v/>
      </c>
      <c r="AZ1313" s="124" t="str">
        <f t="shared" si="230"/>
        <v/>
      </c>
      <c r="BF1313" s="91"/>
    </row>
    <row r="1314" spans="1:58" s="78" customFormat="1" ht="14.25" x14ac:dyDescent="0.2">
      <c r="A1314" s="6"/>
      <c r="B1314" s="6"/>
      <c r="C1314" s="6"/>
      <c r="D1314" s="3"/>
      <c r="E1314" s="98" t="str">
        <f t="shared" si="226"/>
        <v/>
      </c>
      <c r="F1314" s="117"/>
      <c r="G1314" s="116" t="str">
        <f>IF(E1314="","",IF(Temp!optSeasCoef=0,1,INDEX($C$2:$C$13,IF(MOD(COUNT($E$2:E1314),seas_indx)=0,seas_indx,MOD(COUNT($E$2:E1314),seas_indx)))))</f>
        <v/>
      </c>
      <c r="H1314" s="97" t="str">
        <f>IFERROR(IF(Temp!fhor_indata=1,IF(COUNT($S$2:S1314)&lt;=XobsHor,"in-sample",IF(AND(COUNT($S$2:S1314)&lt;=XobsHor+XfHor,MOD(S1313,XobsHor)&lt;XfHor),"out-sample","")),IF(ISBLANK(F1314),"",IF(COUNT($F$2:F1314)&lt;=XobsHor-XfHor,"in-sample","out-sample"))),"")</f>
        <v/>
      </c>
      <c r="I1314" s="120" t="str">
        <f>IF(AND(ISBLANK(F1313),H1313="in-sample"),"",IF(AND(Temp!fhor_indata=1,H1313="out-sample",H1314="out-sample"),I1313,IF(AND(ISBLANK(F1314),H1313="out-sample"),"",IF(AND(Temp!optSeasCoef=0,Temp!sts_add=1),IF(H1313="in-sample",IF(Q1313=bigT,((pCell/bigT)*F1313)+((1-(pCell/bigT))*(I1313+J1313)),IF(OR(ISBLANK(F1314),COUNT($F$2:F1313)&lt;=pCell),F1313,((pCell/COUNT($F$2:F1313))*F1313)+((1-(pCell/COUNT($F$2:F1313)))*(I1313+J1313)))),I1313),IF(AND(Temp!optSeasCoef=0,Temp!sts_multp=1),IF(H1313="in-sample",IF(Q1313=bigT,((pCell/bigT)*F1313)+((1-(pCell/bigT))*(I1313*J1313)),IF(OR(ISBLANK(F1314),COUNT(F$2:$F1313)&lt;=pCell),F1313,((pCell/COUNT($F$2:F1313))*F1313)+((1-(pCell/COUNT($F$2:F1313)))*(I1313*J1313)))),I1313),IF(Temp!sts_add=1,IF(H1313="in-sample",IF(Q1313=bigT,((pCell/bigT)*AX1313)+((1-(pCell/bigT))*(I1313+J1313)),IF(OR(ISBLANK(F1314),COUNT($AX$2:AX1313)&lt;=pCell),AX1313,((pCell/COUNT($AX$2:AX1313))*AX1313)+((1-(pCell/COUNT($AX$2:AX1313)))*(I1313+J1313)))),I1313),IF(H1313="in-sample",IF(Q1313=bigT,((pCell/bigT)*AX1313)+((1-(pCell/bigT))*(I1313*J1313)),IF(OR(ISBLANK(F1314),COUNT($AX$2:AX1313)&lt;=pCell),AX1313,((pCell/COUNT($AX$2:AX1313))*AX1313)+((1-(pCell/COUNT($AX$2:AX1313)))*(I1313*J1313)))),I1313)))))))</f>
        <v/>
      </c>
      <c r="J1314" s="120" t="str">
        <f>IF(AND(ISBLANK(F1313),H1313="in-sample"),"",IF(AND(Temp!fhor_indata=1,H1313="out-sample",H1314="out-sample"),J1313,IF(AND(ISBLANK(F1314),H1313="out-sample"),"",IF(AND(Temp!optSeasCoef=0,Temp!sts_add=1),IF(H1313="in-sample",IF(Q1313=bigT,((qCell/bigT)*(I1314-I1313))+((1-(qCell/bigT))*J1313),IF(OR(ISBLANK(F1314),COUNT($F$2:F1313)&lt;=qCell),IF(COUNT($F$2:F1313)=1,0,F1313-F1312),((qCell/COUNT($F$2:F1313))*(I1314-I1313))+((1-(qCell/COUNT($F$2:F1313)))*J1313))),J1313),IF(AND(Temp!optSeasCoef=0,Temp!sts_multp=1),IF(H1313="in-sample",IF(Q1313=bigT,((qCell/bigT)*(I1314/I1313))+((1-(qCell/bigT))*J1313),IF(qCell=0,1,IF(OR(ISBLANK(F1314),COUNT($F$2:F1313)&lt;=qCell),IF(COUNT($F$2:F1313)=1,1,F1313/F1312),((qCell/COUNT($F$2:F1313))*(I1314/I1313))+((1-(qCell/COUNT($F$2:F1313)))*J1313)))),J1313),IF(Temp!sts_add=1,IF(H1313="in-sample",IF(Q1313=bigT,((qCell/bigT)*(I1314-I1313))+((1-(qCell/bigT))*J1313),IF(OR(ISBLANK(F1314),COUNT($AX$2:AX1313)&lt;=qCell),IF(COUNT($AX$2:AX1313)=1,0,AX1313-AX1312),((qCell/COUNT($AX$2:AX1313))*(I1314-I1313))+((1-(qCell/COUNT($AX$2:AX1313)))*J1313))),J1313),IF(H1313="in-sample",IF(Q1313=bigT,((qCell/bigT)*(I1314/I1313))+((1-(qCell/bigT))*J1313),IF(qCell=0,1,IF(OR(ISBLANK(F1314),COUNT($AX$2:AX1313)&lt;=qCell),IF(COUNT($AX$2:AX1313)=1,1,AX1313/AX1312),((qCell/COUNT($AX$2:AX1313))*(I1314/I1313))+((1-(qCell/COUNT($AX$2:AX1313)))*J1313)))),J1313)))))))</f>
        <v/>
      </c>
      <c r="K1314" s="120" t="str">
        <f>IF(H1314="","",IF(AND(Temp!optSeasCoef=0,Temp!sts_add=1),IF(H1314="out-sample",I1314+(Q1314*J1314),I1314+J1314),IF(AND(Temp!optSeasCoef=0,Temp!sts_multp=1),IF(H1314="out-sample",I1314*(J1314^Q1314),I1314*J1314),IF(Temp!sts_add=1,IF(H1314="out-sample",(I1314+(Q1314*J1314))*G1314,(I1314+J1314)*G1314),IF(H1314="out-sample",I1314*(J1314^Q1314)*G1314,I1314*J1314*G1314)))))</f>
        <v/>
      </c>
      <c r="L1314" s="116" t="str">
        <f t="shared" si="220"/>
        <v/>
      </c>
      <c r="M1314" s="116" t="str">
        <f t="shared" si="221"/>
        <v/>
      </c>
      <c r="N1314" s="116" t="str">
        <f t="shared" si="222"/>
        <v/>
      </c>
      <c r="O1314" s="116" t="str">
        <f t="shared" si="223"/>
        <v/>
      </c>
      <c r="P1314" s="116" t="str">
        <f t="shared" si="224"/>
        <v/>
      </c>
      <c r="Q1314" s="94" t="str">
        <f>IF(AND(Temp!fhor_indata=1,ISBLANK(F1314),H1313="in-sample"),1,IF(AND(Temp!fhor_indata=1,H1313="out-sample",Q1313&lt;XfHor),Q1313+1,IF(ISBLANK(F1314),"",IF(AND(H1314="out-sample",H1313="in-sample"),1,IF(AND(H1314="out-sample",H1313="out-sample"),Q1313+1,IF(ISNUMBER(Q1313),Q1313+1,1))))))</f>
        <v/>
      </c>
      <c r="R1314" s="94" t="str">
        <f t="shared" si="225"/>
        <v/>
      </c>
      <c r="S1314" s="94" t="str">
        <f>IF(Temp!fhor_indata=1,IF(S1313=XobsHor,1,IF(COUNT($S$2:S1313)&lt;=XobsHor,S1313+1,IF(AND(COUNT($S$2:S1313)&lt;=XobsHor+XfHor,IFERROR(MOD(S1313,XobsHor)&lt;XfHor,FALSE)),S1313+1,""))),IF(ISBLANK(F1314),"",IF(S1313=maxP,1,IF(S1313&lt;maxP,S1313+1,IF(COUNT($S$2:S1314)&lt;=XobsHor,S1313+1,"")))))</f>
        <v/>
      </c>
      <c r="T1314" s="3"/>
      <c r="U1314" s="6"/>
      <c r="V1314" s="6"/>
      <c r="W1314" s="6"/>
      <c r="X1314" s="6"/>
      <c r="Y1314" s="6"/>
      <c r="Z1314" s="6"/>
      <c r="AA1314" s="6"/>
      <c r="AB1314" s="6"/>
      <c r="AC1314" s="6"/>
      <c r="AD1314" s="6"/>
      <c r="AE1314" s="6"/>
      <c r="AF1314" s="6"/>
      <c r="AG1314" s="6"/>
      <c r="AH1314" s="6"/>
      <c r="AI1314" s="6"/>
      <c r="AJ1314" s="6"/>
      <c r="AK1314" s="6"/>
      <c r="AW1314" s="122" t="str">
        <f t="shared" si="227"/>
        <v/>
      </c>
      <c r="AX1314" s="123" t="str">
        <f t="shared" si="228"/>
        <v/>
      </c>
      <c r="AY1314" s="124" t="str">
        <f t="shared" si="229"/>
        <v/>
      </c>
      <c r="AZ1314" s="124" t="str">
        <f t="shared" si="230"/>
        <v/>
      </c>
      <c r="BF1314" s="91"/>
    </row>
    <row r="1315" spans="1:58" s="78" customFormat="1" ht="14.25" x14ac:dyDescent="0.2">
      <c r="A1315" s="6"/>
      <c r="B1315" s="6"/>
      <c r="C1315" s="6"/>
      <c r="D1315" s="3"/>
      <c r="E1315" s="98" t="str">
        <f t="shared" si="226"/>
        <v/>
      </c>
      <c r="F1315" s="117"/>
      <c r="G1315" s="116" t="str">
        <f>IF(E1315="","",IF(Temp!optSeasCoef=0,1,INDEX($C$2:$C$13,IF(MOD(COUNT($E$2:E1315),seas_indx)=0,seas_indx,MOD(COUNT($E$2:E1315),seas_indx)))))</f>
        <v/>
      </c>
      <c r="H1315" s="97" t="str">
        <f>IFERROR(IF(Temp!fhor_indata=1,IF(COUNT($S$2:S1315)&lt;=XobsHor,"in-sample",IF(AND(COUNT($S$2:S1315)&lt;=XobsHor+XfHor,MOD(S1314,XobsHor)&lt;XfHor),"out-sample","")),IF(ISBLANK(F1315),"",IF(COUNT($F$2:F1315)&lt;=XobsHor-XfHor,"in-sample","out-sample"))),"")</f>
        <v/>
      </c>
      <c r="I1315" s="120" t="str">
        <f>IF(AND(ISBLANK(F1314),H1314="in-sample"),"",IF(AND(Temp!fhor_indata=1,H1314="out-sample",H1315="out-sample"),I1314,IF(AND(ISBLANK(F1315),H1314="out-sample"),"",IF(AND(Temp!optSeasCoef=0,Temp!sts_add=1),IF(H1314="in-sample",IF(Q1314=bigT,((pCell/bigT)*F1314)+((1-(pCell/bigT))*(I1314+J1314)),IF(OR(ISBLANK(F1315),COUNT($F$2:F1314)&lt;=pCell),F1314,((pCell/COUNT($F$2:F1314))*F1314)+((1-(pCell/COUNT($F$2:F1314)))*(I1314+J1314)))),I1314),IF(AND(Temp!optSeasCoef=0,Temp!sts_multp=1),IF(H1314="in-sample",IF(Q1314=bigT,((pCell/bigT)*F1314)+((1-(pCell/bigT))*(I1314*J1314)),IF(OR(ISBLANK(F1315),COUNT(F$2:$F1314)&lt;=pCell),F1314,((pCell/COUNT($F$2:F1314))*F1314)+((1-(pCell/COUNT($F$2:F1314)))*(I1314*J1314)))),I1314),IF(Temp!sts_add=1,IF(H1314="in-sample",IF(Q1314=bigT,((pCell/bigT)*AX1314)+((1-(pCell/bigT))*(I1314+J1314)),IF(OR(ISBLANK(F1315),COUNT($AX$2:AX1314)&lt;=pCell),AX1314,((pCell/COUNT($AX$2:AX1314))*AX1314)+((1-(pCell/COUNT($AX$2:AX1314)))*(I1314+J1314)))),I1314),IF(H1314="in-sample",IF(Q1314=bigT,((pCell/bigT)*AX1314)+((1-(pCell/bigT))*(I1314*J1314)),IF(OR(ISBLANK(F1315),COUNT($AX$2:AX1314)&lt;=pCell),AX1314,((pCell/COUNT($AX$2:AX1314))*AX1314)+((1-(pCell/COUNT($AX$2:AX1314)))*(I1314*J1314)))),I1314)))))))</f>
        <v/>
      </c>
      <c r="J1315" s="120" t="str">
        <f>IF(AND(ISBLANK(F1314),H1314="in-sample"),"",IF(AND(Temp!fhor_indata=1,H1314="out-sample",H1315="out-sample"),J1314,IF(AND(ISBLANK(F1315),H1314="out-sample"),"",IF(AND(Temp!optSeasCoef=0,Temp!sts_add=1),IF(H1314="in-sample",IF(Q1314=bigT,((qCell/bigT)*(I1315-I1314))+((1-(qCell/bigT))*J1314),IF(OR(ISBLANK(F1315),COUNT($F$2:F1314)&lt;=qCell),IF(COUNT($F$2:F1314)=1,0,F1314-F1313),((qCell/COUNT($F$2:F1314))*(I1315-I1314))+((1-(qCell/COUNT($F$2:F1314)))*J1314))),J1314),IF(AND(Temp!optSeasCoef=0,Temp!sts_multp=1),IF(H1314="in-sample",IF(Q1314=bigT,((qCell/bigT)*(I1315/I1314))+((1-(qCell/bigT))*J1314),IF(qCell=0,1,IF(OR(ISBLANK(F1315),COUNT($F$2:F1314)&lt;=qCell),IF(COUNT($F$2:F1314)=1,1,F1314/F1313),((qCell/COUNT($F$2:F1314))*(I1315/I1314))+((1-(qCell/COUNT($F$2:F1314)))*J1314)))),J1314),IF(Temp!sts_add=1,IF(H1314="in-sample",IF(Q1314=bigT,((qCell/bigT)*(I1315-I1314))+((1-(qCell/bigT))*J1314),IF(OR(ISBLANK(F1315),COUNT($AX$2:AX1314)&lt;=qCell),IF(COUNT($AX$2:AX1314)=1,0,AX1314-AX1313),((qCell/COUNT($AX$2:AX1314))*(I1315-I1314))+((1-(qCell/COUNT($AX$2:AX1314)))*J1314))),J1314),IF(H1314="in-sample",IF(Q1314=bigT,((qCell/bigT)*(I1315/I1314))+((1-(qCell/bigT))*J1314),IF(qCell=0,1,IF(OR(ISBLANK(F1315),COUNT($AX$2:AX1314)&lt;=qCell),IF(COUNT($AX$2:AX1314)=1,1,AX1314/AX1313),((qCell/COUNT($AX$2:AX1314))*(I1315/I1314))+((1-(qCell/COUNT($AX$2:AX1314)))*J1314)))),J1314)))))))</f>
        <v/>
      </c>
      <c r="K1315" s="120" t="str">
        <f>IF(H1315="","",IF(AND(Temp!optSeasCoef=0,Temp!sts_add=1),IF(H1315="out-sample",I1315+(Q1315*J1315),I1315+J1315),IF(AND(Temp!optSeasCoef=0,Temp!sts_multp=1),IF(H1315="out-sample",I1315*(J1315^Q1315),I1315*J1315),IF(Temp!sts_add=1,IF(H1315="out-sample",(I1315+(Q1315*J1315))*G1315,(I1315+J1315)*G1315),IF(H1315="out-sample",I1315*(J1315^Q1315)*G1315,I1315*J1315*G1315)))))</f>
        <v/>
      </c>
      <c r="L1315" s="116" t="str">
        <f t="shared" si="220"/>
        <v/>
      </c>
      <c r="M1315" s="116" t="str">
        <f t="shared" si="221"/>
        <v/>
      </c>
      <c r="N1315" s="116" t="str">
        <f t="shared" si="222"/>
        <v/>
      </c>
      <c r="O1315" s="116" t="str">
        <f t="shared" si="223"/>
        <v/>
      </c>
      <c r="P1315" s="116" t="str">
        <f t="shared" si="224"/>
        <v/>
      </c>
      <c r="Q1315" s="94" t="str">
        <f>IF(AND(Temp!fhor_indata=1,ISBLANK(F1315),H1314="in-sample"),1,IF(AND(Temp!fhor_indata=1,H1314="out-sample",Q1314&lt;XfHor),Q1314+1,IF(ISBLANK(F1315),"",IF(AND(H1315="out-sample",H1314="in-sample"),1,IF(AND(H1315="out-sample",H1314="out-sample"),Q1314+1,IF(ISNUMBER(Q1314),Q1314+1,1))))))</f>
        <v/>
      </c>
      <c r="R1315" s="94" t="str">
        <f t="shared" si="225"/>
        <v/>
      </c>
      <c r="S1315" s="94" t="str">
        <f>IF(Temp!fhor_indata=1,IF(S1314=XobsHor,1,IF(COUNT($S$2:S1314)&lt;=XobsHor,S1314+1,IF(AND(COUNT($S$2:S1314)&lt;=XobsHor+XfHor,IFERROR(MOD(S1314,XobsHor)&lt;XfHor,FALSE)),S1314+1,""))),IF(ISBLANK(F1315),"",IF(S1314=maxP,1,IF(S1314&lt;maxP,S1314+1,IF(COUNT($S$2:S1315)&lt;=XobsHor,S1314+1,"")))))</f>
        <v/>
      </c>
      <c r="T1315" s="3"/>
      <c r="U1315" s="6"/>
      <c r="V1315" s="6"/>
      <c r="W1315" s="6"/>
      <c r="X1315" s="6"/>
      <c r="Y1315" s="6"/>
      <c r="Z1315" s="6"/>
      <c r="AA1315" s="6"/>
      <c r="AB1315" s="6"/>
      <c r="AC1315" s="6"/>
      <c r="AD1315" s="6"/>
      <c r="AE1315" s="6"/>
      <c r="AF1315" s="6"/>
      <c r="AG1315" s="6"/>
      <c r="AH1315" s="6"/>
      <c r="AI1315" s="6"/>
      <c r="AJ1315" s="6"/>
      <c r="AK1315" s="6"/>
      <c r="AW1315" s="122" t="str">
        <f t="shared" si="227"/>
        <v/>
      </c>
      <c r="AX1315" s="123" t="str">
        <f t="shared" si="228"/>
        <v/>
      </c>
      <c r="AY1315" s="124" t="str">
        <f t="shared" si="229"/>
        <v/>
      </c>
      <c r="AZ1315" s="124" t="str">
        <f t="shared" si="230"/>
        <v/>
      </c>
      <c r="BF1315" s="91"/>
    </row>
    <row r="1316" spans="1:58" s="78" customFormat="1" ht="14.25" x14ac:dyDescent="0.2">
      <c r="A1316" s="6"/>
      <c r="B1316" s="6"/>
      <c r="C1316" s="6"/>
      <c r="D1316" s="3"/>
      <c r="E1316" s="98" t="str">
        <f t="shared" si="226"/>
        <v/>
      </c>
      <c r="F1316" s="117"/>
      <c r="G1316" s="116" t="str">
        <f>IF(E1316="","",IF(Temp!optSeasCoef=0,1,INDEX($C$2:$C$13,IF(MOD(COUNT($E$2:E1316),seas_indx)=0,seas_indx,MOD(COUNT($E$2:E1316),seas_indx)))))</f>
        <v/>
      </c>
      <c r="H1316" s="97" t="str">
        <f>IFERROR(IF(Temp!fhor_indata=1,IF(COUNT($S$2:S1316)&lt;=XobsHor,"in-sample",IF(AND(COUNT($S$2:S1316)&lt;=XobsHor+XfHor,MOD(S1315,XobsHor)&lt;XfHor),"out-sample","")),IF(ISBLANK(F1316),"",IF(COUNT($F$2:F1316)&lt;=XobsHor-XfHor,"in-sample","out-sample"))),"")</f>
        <v/>
      </c>
      <c r="I1316" s="120" t="str">
        <f>IF(AND(ISBLANK(F1315),H1315="in-sample"),"",IF(AND(Temp!fhor_indata=1,H1315="out-sample",H1316="out-sample"),I1315,IF(AND(ISBLANK(F1316),H1315="out-sample"),"",IF(AND(Temp!optSeasCoef=0,Temp!sts_add=1),IF(H1315="in-sample",IF(Q1315=bigT,((pCell/bigT)*F1315)+((1-(pCell/bigT))*(I1315+J1315)),IF(OR(ISBLANK(F1316),COUNT($F$2:F1315)&lt;=pCell),F1315,((pCell/COUNT($F$2:F1315))*F1315)+((1-(pCell/COUNT($F$2:F1315)))*(I1315+J1315)))),I1315),IF(AND(Temp!optSeasCoef=0,Temp!sts_multp=1),IF(H1315="in-sample",IF(Q1315=bigT,((pCell/bigT)*F1315)+((1-(pCell/bigT))*(I1315*J1315)),IF(OR(ISBLANK(F1316),COUNT(F$2:$F1315)&lt;=pCell),F1315,((pCell/COUNT($F$2:F1315))*F1315)+((1-(pCell/COUNT($F$2:F1315)))*(I1315*J1315)))),I1315),IF(Temp!sts_add=1,IF(H1315="in-sample",IF(Q1315=bigT,((pCell/bigT)*AX1315)+((1-(pCell/bigT))*(I1315+J1315)),IF(OR(ISBLANK(F1316),COUNT($AX$2:AX1315)&lt;=pCell),AX1315,((pCell/COUNT($AX$2:AX1315))*AX1315)+((1-(pCell/COUNT($AX$2:AX1315)))*(I1315+J1315)))),I1315),IF(H1315="in-sample",IF(Q1315=bigT,((pCell/bigT)*AX1315)+((1-(pCell/bigT))*(I1315*J1315)),IF(OR(ISBLANK(F1316),COUNT($AX$2:AX1315)&lt;=pCell),AX1315,((pCell/COUNT($AX$2:AX1315))*AX1315)+((1-(pCell/COUNT($AX$2:AX1315)))*(I1315*J1315)))),I1315)))))))</f>
        <v/>
      </c>
      <c r="J1316" s="120" t="str">
        <f>IF(AND(ISBLANK(F1315),H1315="in-sample"),"",IF(AND(Temp!fhor_indata=1,H1315="out-sample",H1316="out-sample"),J1315,IF(AND(ISBLANK(F1316),H1315="out-sample"),"",IF(AND(Temp!optSeasCoef=0,Temp!sts_add=1),IF(H1315="in-sample",IF(Q1315=bigT,((qCell/bigT)*(I1316-I1315))+((1-(qCell/bigT))*J1315),IF(OR(ISBLANK(F1316),COUNT($F$2:F1315)&lt;=qCell),IF(COUNT($F$2:F1315)=1,0,F1315-F1314),((qCell/COUNT($F$2:F1315))*(I1316-I1315))+((1-(qCell/COUNT($F$2:F1315)))*J1315))),J1315),IF(AND(Temp!optSeasCoef=0,Temp!sts_multp=1),IF(H1315="in-sample",IF(Q1315=bigT,((qCell/bigT)*(I1316/I1315))+((1-(qCell/bigT))*J1315),IF(qCell=0,1,IF(OR(ISBLANK(F1316),COUNT($F$2:F1315)&lt;=qCell),IF(COUNT($F$2:F1315)=1,1,F1315/F1314),((qCell/COUNT($F$2:F1315))*(I1316/I1315))+((1-(qCell/COUNT($F$2:F1315)))*J1315)))),J1315),IF(Temp!sts_add=1,IF(H1315="in-sample",IF(Q1315=bigT,((qCell/bigT)*(I1316-I1315))+((1-(qCell/bigT))*J1315),IF(OR(ISBLANK(F1316),COUNT($AX$2:AX1315)&lt;=qCell),IF(COUNT($AX$2:AX1315)=1,0,AX1315-AX1314),((qCell/COUNT($AX$2:AX1315))*(I1316-I1315))+((1-(qCell/COUNT($AX$2:AX1315)))*J1315))),J1315),IF(H1315="in-sample",IF(Q1315=bigT,((qCell/bigT)*(I1316/I1315))+((1-(qCell/bigT))*J1315),IF(qCell=0,1,IF(OR(ISBLANK(F1316),COUNT($AX$2:AX1315)&lt;=qCell),IF(COUNT($AX$2:AX1315)=1,1,AX1315/AX1314),((qCell/COUNT($AX$2:AX1315))*(I1316/I1315))+((1-(qCell/COUNT($AX$2:AX1315)))*J1315)))),J1315)))))))</f>
        <v/>
      </c>
      <c r="K1316" s="120" t="str">
        <f>IF(H1316="","",IF(AND(Temp!optSeasCoef=0,Temp!sts_add=1),IF(H1316="out-sample",I1316+(Q1316*J1316),I1316+J1316),IF(AND(Temp!optSeasCoef=0,Temp!sts_multp=1),IF(H1316="out-sample",I1316*(J1316^Q1316),I1316*J1316),IF(Temp!sts_add=1,IF(H1316="out-sample",(I1316+(Q1316*J1316))*G1316,(I1316+J1316)*G1316),IF(H1316="out-sample",I1316*(J1316^Q1316)*G1316,I1316*J1316*G1316)))))</f>
        <v/>
      </c>
      <c r="L1316" s="116" t="str">
        <f t="shared" si="220"/>
        <v/>
      </c>
      <c r="M1316" s="116" t="str">
        <f t="shared" si="221"/>
        <v/>
      </c>
      <c r="N1316" s="116" t="str">
        <f t="shared" si="222"/>
        <v/>
      </c>
      <c r="O1316" s="116" t="str">
        <f t="shared" si="223"/>
        <v/>
      </c>
      <c r="P1316" s="116" t="str">
        <f t="shared" si="224"/>
        <v/>
      </c>
      <c r="Q1316" s="94" t="str">
        <f>IF(AND(Temp!fhor_indata=1,ISBLANK(F1316),H1315="in-sample"),1,IF(AND(Temp!fhor_indata=1,H1315="out-sample",Q1315&lt;XfHor),Q1315+1,IF(ISBLANK(F1316),"",IF(AND(H1316="out-sample",H1315="in-sample"),1,IF(AND(H1316="out-sample",H1315="out-sample"),Q1315+1,IF(ISNUMBER(Q1315),Q1315+1,1))))))</f>
        <v/>
      </c>
      <c r="R1316" s="94" t="str">
        <f t="shared" si="225"/>
        <v/>
      </c>
      <c r="S1316" s="94" t="str">
        <f>IF(Temp!fhor_indata=1,IF(S1315=XobsHor,1,IF(COUNT($S$2:S1315)&lt;=XobsHor,S1315+1,IF(AND(COUNT($S$2:S1315)&lt;=XobsHor+XfHor,IFERROR(MOD(S1315,XobsHor)&lt;XfHor,FALSE)),S1315+1,""))),IF(ISBLANK(F1316),"",IF(S1315=maxP,1,IF(S1315&lt;maxP,S1315+1,IF(COUNT($S$2:S1316)&lt;=XobsHor,S1315+1,"")))))</f>
        <v/>
      </c>
      <c r="T1316" s="3"/>
      <c r="U1316" s="6"/>
      <c r="V1316" s="6"/>
      <c r="W1316" s="6"/>
      <c r="X1316" s="6"/>
      <c r="Y1316" s="6"/>
      <c r="Z1316" s="6"/>
      <c r="AA1316" s="6"/>
      <c r="AB1316" s="6"/>
      <c r="AC1316" s="6"/>
      <c r="AD1316" s="6"/>
      <c r="AE1316" s="6"/>
      <c r="AF1316" s="6"/>
      <c r="AG1316" s="6"/>
      <c r="AH1316" s="6"/>
      <c r="AI1316" s="6"/>
      <c r="AJ1316" s="6"/>
      <c r="AK1316" s="6"/>
      <c r="AW1316" s="122" t="str">
        <f t="shared" si="227"/>
        <v/>
      </c>
      <c r="AX1316" s="123" t="str">
        <f t="shared" si="228"/>
        <v/>
      </c>
      <c r="AY1316" s="124" t="str">
        <f t="shared" si="229"/>
        <v/>
      </c>
      <c r="AZ1316" s="124" t="str">
        <f t="shared" si="230"/>
        <v/>
      </c>
      <c r="BF1316" s="91"/>
    </row>
    <row r="1317" spans="1:58" s="78" customFormat="1" ht="14.25" x14ac:dyDescent="0.2">
      <c r="A1317" s="6"/>
      <c r="B1317" s="6"/>
      <c r="C1317" s="6"/>
      <c r="D1317" s="3"/>
      <c r="E1317" s="98" t="str">
        <f t="shared" si="226"/>
        <v/>
      </c>
      <c r="F1317" s="117"/>
      <c r="G1317" s="116" t="str">
        <f>IF(E1317="","",IF(Temp!optSeasCoef=0,1,INDEX($C$2:$C$13,IF(MOD(COUNT($E$2:E1317),seas_indx)=0,seas_indx,MOD(COUNT($E$2:E1317),seas_indx)))))</f>
        <v/>
      </c>
      <c r="H1317" s="97" t="str">
        <f>IFERROR(IF(Temp!fhor_indata=1,IF(COUNT($S$2:S1317)&lt;=XobsHor,"in-sample",IF(AND(COUNT($S$2:S1317)&lt;=XobsHor+XfHor,MOD(S1316,XobsHor)&lt;XfHor),"out-sample","")),IF(ISBLANK(F1317),"",IF(COUNT($F$2:F1317)&lt;=XobsHor-XfHor,"in-sample","out-sample"))),"")</f>
        <v/>
      </c>
      <c r="I1317" s="120" t="str">
        <f>IF(AND(ISBLANK(F1316),H1316="in-sample"),"",IF(AND(Temp!fhor_indata=1,H1316="out-sample",H1317="out-sample"),I1316,IF(AND(ISBLANK(F1317),H1316="out-sample"),"",IF(AND(Temp!optSeasCoef=0,Temp!sts_add=1),IF(H1316="in-sample",IF(Q1316=bigT,((pCell/bigT)*F1316)+((1-(pCell/bigT))*(I1316+J1316)),IF(OR(ISBLANK(F1317),COUNT($F$2:F1316)&lt;=pCell),F1316,((pCell/COUNT($F$2:F1316))*F1316)+((1-(pCell/COUNT($F$2:F1316)))*(I1316+J1316)))),I1316),IF(AND(Temp!optSeasCoef=0,Temp!sts_multp=1),IF(H1316="in-sample",IF(Q1316=bigT,((pCell/bigT)*F1316)+((1-(pCell/bigT))*(I1316*J1316)),IF(OR(ISBLANK(F1317),COUNT(F$2:$F1316)&lt;=pCell),F1316,((pCell/COUNT($F$2:F1316))*F1316)+((1-(pCell/COUNT($F$2:F1316)))*(I1316*J1316)))),I1316),IF(Temp!sts_add=1,IF(H1316="in-sample",IF(Q1316=bigT,((pCell/bigT)*AX1316)+((1-(pCell/bigT))*(I1316+J1316)),IF(OR(ISBLANK(F1317),COUNT($AX$2:AX1316)&lt;=pCell),AX1316,((pCell/COUNT($AX$2:AX1316))*AX1316)+((1-(pCell/COUNT($AX$2:AX1316)))*(I1316+J1316)))),I1316),IF(H1316="in-sample",IF(Q1316=bigT,((pCell/bigT)*AX1316)+((1-(pCell/bigT))*(I1316*J1316)),IF(OR(ISBLANK(F1317),COUNT($AX$2:AX1316)&lt;=pCell),AX1316,((pCell/COUNT($AX$2:AX1316))*AX1316)+((1-(pCell/COUNT($AX$2:AX1316)))*(I1316*J1316)))),I1316)))))))</f>
        <v/>
      </c>
      <c r="J1317" s="120" t="str">
        <f>IF(AND(ISBLANK(F1316),H1316="in-sample"),"",IF(AND(Temp!fhor_indata=1,H1316="out-sample",H1317="out-sample"),J1316,IF(AND(ISBLANK(F1317),H1316="out-sample"),"",IF(AND(Temp!optSeasCoef=0,Temp!sts_add=1),IF(H1316="in-sample",IF(Q1316=bigT,((qCell/bigT)*(I1317-I1316))+((1-(qCell/bigT))*J1316),IF(OR(ISBLANK(F1317),COUNT($F$2:F1316)&lt;=qCell),IF(COUNT($F$2:F1316)=1,0,F1316-F1315),((qCell/COUNT($F$2:F1316))*(I1317-I1316))+((1-(qCell/COUNT($F$2:F1316)))*J1316))),J1316),IF(AND(Temp!optSeasCoef=0,Temp!sts_multp=1),IF(H1316="in-sample",IF(Q1316=bigT,((qCell/bigT)*(I1317/I1316))+((1-(qCell/bigT))*J1316),IF(qCell=0,1,IF(OR(ISBLANK(F1317),COUNT($F$2:F1316)&lt;=qCell),IF(COUNT($F$2:F1316)=1,1,F1316/F1315),((qCell/COUNT($F$2:F1316))*(I1317/I1316))+((1-(qCell/COUNT($F$2:F1316)))*J1316)))),J1316),IF(Temp!sts_add=1,IF(H1316="in-sample",IF(Q1316=bigT,((qCell/bigT)*(I1317-I1316))+((1-(qCell/bigT))*J1316),IF(OR(ISBLANK(F1317),COUNT($AX$2:AX1316)&lt;=qCell),IF(COUNT($AX$2:AX1316)=1,0,AX1316-AX1315),((qCell/COUNT($AX$2:AX1316))*(I1317-I1316))+((1-(qCell/COUNT($AX$2:AX1316)))*J1316))),J1316),IF(H1316="in-sample",IF(Q1316=bigT,((qCell/bigT)*(I1317/I1316))+((1-(qCell/bigT))*J1316),IF(qCell=0,1,IF(OR(ISBLANK(F1317),COUNT($AX$2:AX1316)&lt;=qCell),IF(COUNT($AX$2:AX1316)=1,1,AX1316/AX1315),((qCell/COUNT($AX$2:AX1316))*(I1317/I1316))+((1-(qCell/COUNT($AX$2:AX1316)))*J1316)))),J1316)))))))</f>
        <v/>
      </c>
      <c r="K1317" s="120" t="str">
        <f>IF(H1317="","",IF(AND(Temp!optSeasCoef=0,Temp!sts_add=1),IF(H1317="out-sample",I1317+(Q1317*J1317),I1317+J1317),IF(AND(Temp!optSeasCoef=0,Temp!sts_multp=1),IF(H1317="out-sample",I1317*(J1317^Q1317),I1317*J1317),IF(Temp!sts_add=1,IF(H1317="out-sample",(I1317+(Q1317*J1317))*G1317,(I1317+J1317)*G1317),IF(H1317="out-sample",I1317*(J1317^Q1317)*G1317,I1317*J1317*G1317)))))</f>
        <v/>
      </c>
      <c r="L1317" s="116" t="str">
        <f t="shared" si="220"/>
        <v/>
      </c>
      <c r="M1317" s="116" t="str">
        <f t="shared" si="221"/>
        <v/>
      </c>
      <c r="N1317" s="116" t="str">
        <f t="shared" si="222"/>
        <v/>
      </c>
      <c r="O1317" s="116" t="str">
        <f t="shared" si="223"/>
        <v/>
      </c>
      <c r="P1317" s="116" t="str">
        <f t="shared" si="224"/>
        <v/>
      </c>
      <c r="Q1317" s="94" t="str">
        <f>IF(AND(Temp!fhor_indata=1,ISBLANK(F1317),H1316="in-sample"),1,IF(AND(Temp!fhor_indata=1,H1316="out-sample",Q1316&lt;XfHor),Q1316+1,IF(ISBLANK(F1317),"",IF(AND(H1317="out-sample",H1316="in-sample"),1,IF(AND(H1317="out-sample",H1316="out-sample"),Q1316+1,IF(ISNUMBER(Q1316),Q1316+1,1))))))</f>
        <v/>
      </c>
      <c r="R1317" s="94" t="str">
        <f t="shared" si="225"/>
        <v/>
      </c>
      <c r="S1317" s="94" t="str">
        <f>IF(Temp!fhor_indata=1,IF(S1316=XobsHor,1,IF(COUNT($S$2:S1316)&lt;=XobsHor,S1316+1,IF(AND(COUNT($S$2:S1316)&lt;=XobsHor+XfHor,IFERROR(MOD(S1316,XobsHor)&lt;XfHor,FALSE)),S1316+1,""))),IF(ISBLANK(F1317),"",IF(S1316=maxP,1,IF(S1316&lt;maxP,S1316+1,IF(COUNT($S$2:S1317)&lt;=XobsHor,S1316+1,"")))))</f>
        <v/>
      </c>
      <c r="T1317" s="3"/>
      <c r="U1317" s="6"/>
      <c r="V1317" s="6"/>
      <c r="W1317" s="6"/>
      <c r="X1317" s="6"/>
      <c r="Y1317" s="6"/>
      <c r="Z1317" s="6"/>
      <c r="AA1317" s="6"/>
      <c r="AB1317" s="6"/>
      <c r="AC1317" s="6"/>
      <c r="AD1317" s="6"/>
      <c r="AE1317" s="6"/>
      <c r="AF1317" s="6"/>
      <c r="AG1317" s="6"/>
      <c r="AH1317" s="6"/>
      <c r="AI1317" s="6"/>
      <c r="AJ1317" s="6"/>
      <c r="AK1317" s="6"/>
      <c r="AW1317" s="122" t="str">
        <f t="shared" si="227"/>
        <v/>
      </c>
      <c r="AX1317" s="123" t="str">
        <f t="shared" si="228"/>
        <v/>
      </c>
      <c r="AY1317" s="124" t="str">
        <f t="shared" si="229"/>
        <v/>
      </c>
      <c r="AZ1317" s="124" t="str">
        <f t="shared" si="230"/>
        <v/>
      </c>
      <c r="BF1317" s="91"/>
    </row>
    <row r="1318" spans="1:58" s="78" customFormat="1" ht="14.25" x14ac:dyDescent="0.2">
      <c r="A1318" s="6"/>
      <c r="B1318" s="6"/>
      <c r="C1318" s="6"/>
      <c r="D1318" s="3"/>
      <c r="E1318" s="98" t="str">
        <f t="shared" si="226"/>
        <v/>
      </c>
      <c r="F1318" s="117"/>
      <c r="G1318" s="116" t="str">
        <f>IF(E1318="","",IF(Temp!optSeasCoef=0,1,INDEX($C$2:$C$13,IF(MOD(COUNT($E$2:E1318),seas_indx)=0,seas_indx,MOD(COUNT($E$2:E1318),seas_indx)))))</f>
        <v/>
      </c>
      <c r="H1318" s="97" t="str">
        <f>IFERROR(IF(Temp!fhor_indata=1,IF(COUNT($S$2:S1318)&lt;=XobsHor,"in-sample",IF(AND(COUNT($S$2:S1318)&lt;=XobsHor+XfHor,MOD(S1317,XobsHor)&lt;XfHor),"out-sample","")),IF(ISBLANK(F1318),"",IF(COUNT($F$2:F1318)&lt;=XobsHor-XfHor,"in-sample","out-sample"))),"")</f>
        <v/>
      </c>
      <c r="I1318" s="120" t="str">
        <f>IF(AND(ISBLANK(F1317),H1317="in-sample"),"",IF(AND(Temp!fhor_indata=1,H1317="out-sample",H1318="out-sample"),I1317,IF(AND(ISBLANK(F1318),H1317="out-sample"),"",IF(AND(Temp!optSeasCoef=0,Temp!sts_add=1),IF(H1317="in-sample",IF(Q1317=bigT,((pCell/bigT)*F1317)+((1-(pCell/bigT))*(I1317+J1317)),IF(OR(ISBLANK(F1318),COUNT($F$2:F1317)&lt;=pCell),F1317,((pCell/COUNT($F$2:F1317))*F1317)+((1-(pCell/COUNT($F$2:F1317)))*(I1317+J1317)))),I1317),IF(AND(Temp!optSeasCoef=0,Temp!sts_multp=1),IF(H1317="in-sample",IF(Q1317=bigT,((pCell/bigT)*F1317)+((1-(pCell/bigT))*(I1317*J1317)),IF(OR(ISBLANK(F1318),COUNT(F$2:$F1317)&lt;=pCell),F1317,((pCell/COUNT($F$2:F1317))*F1317)+((1-(pCell/COUNT($F$2:F1317)))*(I1317*J1317)))),I1317),IF(Temp!sts_add=1,IF(H1317="in-sample",IF(Q1317=bigT,((pCell/bigT)*AX1317)+((1-(pCell/bigT))*(I1317+J1317)),IF(OR(ISBLANK(F1318),COUNT($AX$2:AX1317)&lt;=pCell),AX1317,((pCell/COUNT($AX$2:AX1317))*AX1317)+((1-(pCell/COUNT($AX$2:AX1317)))*(I1317+J1317)))),I1317),IF(H1317="in-sample",IF(Q1317=bigT,((pCell/bigT)*AX1317)+((1-(pCell/bigT))*(I1317*J1317)),IF(OR(ISBLANK(F1318),COUNT($AX$2:AX1317)&lt;=pCell),AX1317,((pCell/COUNT($AX$2:AX1317))*AX1317)+((1-(pCell/COUNT($AX$2:AX1317)))*(I1317*J1317)))),I1317)))))))</f>
        <v/>
      </c>
      <c r="J1318" s="120" t="str">
        <f>IF(AND(ISBLANK(F1317),H1317="in-sample"),"",IF(AND(Temp!fhor_indata=1,H1317="out-sample",H1318="out-sample"),J1317,IF(AND(ISBLANK(F1318),H1317="out-sample"),"",IF(AND(Temp!optSeasCoef=0,Temp!sts_add=1),IF(H1317="in-sample",IF(Q1317=bigT,((qCell/bigT)*(I1318-I1317))+((1-(qCell/bigT))*J1317),IF(OR(ISBLANK(F1318),COUNT($F$2:F1317)&lt;=qCell),IF(COUNT($F$2:F1317)=1,0,F1317-F1316),((qCell/COUNT($F$2:F1317))*(I1318-I1317))+((1-(qCell/COUNT($F$2:F1317)))*J1317))),J1317),IF(AND(Temp!optSeasCoef=0,Temp!sts_multp=1),IF(H1317="in-sample",IF(Q1317=bigT,((qCell/bigT)*(I1318/I1317))+((1-(qCell/bigT))*J1317),IF(qCell=0,1,IF(OR(ISBLANK(F1318),COUNT($F$2:F1317)&lt;=qCell),IF(COUNT($F$2:F1317)=1,1,F1317/F1316),((qCell/COUNT($F$2:F1317))*(I1318/I1317))+((1-(qCell/COUNT($F$2:F1317)))*J1317)))),J1317),IF(Temp!sts_add=1,IF(H1317="in-sample",IF(Q1317=bigT,((qCell/bigT)*(I1318-I1317))+((1-(qCell/bigT))*J1317),IF(OR(ISBLANK(F1318),COUNT($AX$2:AX1317)&lt;=qCell),IF(COUNT($AX$2:AX1317)=1,0,AX1317-AX1316),((qCell/COUNT($AX$2:AX1317))*(I1318-I1317))+((1-(qCell/COUNT($AX$2:AX1317)))*J1317))),J1317),IF(H1317="in-sample",IF(Q1317=bigT,((qCell/bigT)*(I1318/I1317))+((1-(qCell/bigT))*J1317),IF(qCell=0,1,IF(OR(ISBLANK(F1318),COUNT($AX$2:AX1317)&lt;=qCell),IF(COUNT($AX$2:AX1317)=1,1,AX1317/AX1316),((qCell/COUNT($AX$2:AX1317))*(I1318/I1317))+((1-(qCell/COUNT($AX$2:AX1317)))*J1317)))),J1317)))))))</f>
        <v/>
      </c>
      <c r="K1318" s="120" t="str">
        <f>IF(H1318="","",IF(AND(Temp!optSeasCoef=0,Temp!sts_add=1),IF(H1318="out-sample",I1318+(Q1318*J1318),I1318+J1318),IF(AND(Temp!optSeasCoef=0,Temp!sts_multp=1),IF(H1318="out-sample",I1318*(J1318^Q1318),I1318*J1318),IF(Temp!sts_add=1,IF(H1318="out-sample",(I1318+(Q1318*J1318))*G1318,(I1318+J1318)*G1318),IF(H1318="out-sample",I1318*(J1318^Q1318)*G1318,I1318*J1318*G1318)))))</f>
        <v/>
      </c>
      <c r="L1318" s="116" t="str">
        <f t="shared" si="220"/>
        <v/>
      </c>
      <c r="M1318" s="116" t="str">
        <f t="shared" si="221"/>
        <v/>
      </c>
      <c r="N1318" s="116" t="str">
        <f t="shared" si="222"/>
        <v/>
      </c>
      <c r="O1318" s="116" t="str">
        <f t="shared" si="223"/>
        <v/>
      </c>
      <c r="P1318" s="116" t="str">
        <f t="shared" si="224"/>
        <v/>
      </c>
      <c r="Q1318" s="94" t="str">
        <f>IF(AND(Temp!fhor_indata=1,ISBLANK(F1318),H1317="in-sample"),1,IF(AND(Temp!fhor_indata=1,H1317="out-sample",Q1317&lt;XfHor),Q1317+1,IF(ISBLANK(F1318),"",IF(AND(H1318="out-sample",H1317="in-sample"),1,IF(AND(H1318="out-sample",H1317="out-sample"),Q1317+1,IF(ISNUMBER(Q1317),Q1317+1,1))))))</f>
        <v/>
      </c>
      <c r="R1318" s="94" t="str">
        <f t="shared" si="225"/>
        <v/>
      </c>
      <c r="S1318" s="94" t="str">
        <f>IF(Temp!fhor_indata=1,IF(S1317=XobsHor,1,IF(COUNT($S$2:S1317)&lt;=XobsHor,S1317+1,IF(AND(COUNT($S$2:S1317)&lt;=XobsHor+XfHor,IFERROR(MOD(S1317,XobsHor)&lt;XfHor,FALSE)),S1317+1,""))),IF(ISBLANK(F1318),"",IF(S1317=maxP,1,IF(S1317&lt;maxP,S1317+1,IF(COUNT($S$2:S1318)&lt;=XobsHor,S1317+1,"")))))</f>
        <v/>
      </c>
      <c r="T1318" s="3"/>
      <c r="U1318" s="6"/>
      <c r="V1318" s="6"/>
      <c r="W1318" s="6"/>
      <c r="X1318" s="6"/>
      <c r="Y1318" s="6"/>
      <c r="Z1318" s="6"/>
      <c r="AA1318" s="6"/>
      <c r="AB1318" s="6"/>
      <c r="AC1318" s="6"/>
      <c r="AD1318" s="6"/>
      <c r="AE1318" s="6"/>
      <c r="AF1318" s="6"/>
      <c r="AG1318" s="6"/>
      <c r="AH1318" s="6"/>
      <c r="AI1318" s="6"/>
      <c r="AJ1318" s="6"/>
      <c r="AK1318" s="6"/>
      <c r="AW1318" s="122" t="str">
        <f t="shared" si="227"/>
        <v/>
      </c>
      <c r="AX1318" s="123" t="str">
        <f t="shared" si="228"/>
        <v/>
      </c>
      <c r="AY1318" s="124" t="str">
        <f t="shared" si="229"/>
        <v/>
      </c>
      <c r="AZ1318" s="124" t="str">
        <f t="shared" si="230"/>
        <v/>
      </c>
      <c r="BF1318" s="91"/>
    </row>
    <row r="1319" spans="1:58" s="78" customFormat="1" ht="14.25" x14ac:dyDescent="0.2">
      <c r="A1319" s="6"/>
      <c r="B1319" s="6"/>
      <c r="C1319" s="6"/>
      <c r="D1319" s="3"/>
      <c r="E1319" s="98" t="str">
        <f t="shared" si="226"/>
        <v/>
      </c>
      <c r="F1319" s="117"/>
      <c r="G1319" s="116" t="str">
        <f>IF(E1319="","",IF(Temp!optSeasCoef=0,1,INDEX($C$2:$C$13,IF(MOD(COUNT($E$2:E1319),seas_indx)=0,seas_indx,MOD(COUNT($E$2:E1319),seas_indx)))))</f>
        <v/>
      </c>
      <c r="H1319" s="97" t="str">
        <f>IFERROR(IF(Temp!fhor_indata=1,IF(COUNT($S$2:S1319)&lt;=XobsHor,"in-sample",IF(AND(COUNT($S$2:S1319)&lt;=XobsHor+XfHor,MOD(S1318,XobsHor)&lt;XfHor),"out-sample","")),IF(ISBLANK(F1319),"",IF(COUNT($F$2:F1319)&lt;=XobsHor-XfHor,"in-sample","out-sample"))),"")</f>
        <v/>
      </c>
      <c r="I1319" s="120" t="str">
        <f>IF(AND(ISBLANK(F1318),H1318="in-sample"),"",IF(AND(Temp!fhor_indata=1,H1318="out-sample",H1319="out-sample"),I1318,IF(AND(ISBLANK(F1319),H1318="out-sample"),"",IF(AND(Temp!optSeasCoef=0,Temp!sts_add=1),IF(H1318="in-sample",IF(Q1318=bigT,((pCell/bigT)*F1318)+((1-(pCell/bigT))*(I1318+J1318)),IF(OR(ISBLANK(F1319),COUNT($F$2:F1318)&lt;=pCell),F1318,((pCell/COUNT($F$2:F1318))*F1318)+((1-(pCell/COUNT($F$2:F1318)))*(I1318+J1318)))),I1318),IF(AND(Temp!optSeasCoef=0,Temp!sts_multp=1),IF(H1318="in-sample",IF(Q1318=bigT,((pCell/bigT)*F1318)+((1-(pCell/bigT))*(I1318*J1318)),IF(OR(ISBLANK(F1319),COUNT(F$2:$F1318)&lt;=pCell),F1318,((pCell/COUNT($F$2:F1318))*F1318)+((1-(pCell/COUNT($F$2:F1318)))*(I1318*J1318)))),I1318),IF(Temp!sts_add=1,IF(H1318="in-sample",IF(Q1318=bigT,((pCell/bigT)*AX1318)+((1-(pCell/bigT))*(I1318+J1318)),IF(OR(ISBLANK(F1319),COUNT($AX$2:AX1318)&lt;=pCell),AX1318,((pCell/COUNT($AX$2:AX1318))*AX1318)+((1-(pCell/COUNT($AX$2:AX1318)))*(I1318+J1318)))),I1318),IF(H1318="in-sample",IF(Q1318=bigT,((pCell/bigT)*AX1318)+((1-(pCell/bigT))*(I1318*J1318)),IF(OR(ISBLANK(F1319),COUNT($AX$2:AX1318)&lt;=pCell),AX1318,((pCell/COUNT($AX$2:AX1318))*AX1318)+((1-(pCell/COUNT($AX$2:AX1318)))*(I1318*J1318)))),I1318)))))))</f>
        <v/>
      </c>
      <c r="J1319" s="120" t="str">
        <f>IF(AND(ISBLANK(F1318),H1318="in-sample"),"",IF(AND(Temp!fhor_indata=1,H1318="out-sample",H1319="out-sample"),J1318,IF(AND(ISBLANK(F1319),H1318="out-sample"),"",IF(AND(Temp!optSeasCoef=0,Temp!sts_add=1),IF(H1318="in-sample",IF(Q1318=bigT,((qCell/bigT)*(I1319-I1318))+((1-(qCell/bigT))*J1318),IF(OR(ISBLANK(F1319),COUNT($F$2:F1318)&lt;=qCell),IF(COUNT($F$2:F1318)=1,0,F1318-F1317),((qCell/COUNT($F$2:F1318))*(I1319-I1318))+((1-(qCell/COUNT($F$2:F1318)))*J1318))),J1318),IF(AND(Temp!optSeasCoef=0,Temp!sts_multp=1),IF(H1318="in-sample",IF(Q1318=bigT,((qCell/bigT)*(I1319/I1318))+((1-(qCell/bigT))*J1318),IF(qCell=0,1,IF(OR(ISBLANK(F1319),COUNT($F$2:F1318)&lt;=qCell),IF(COUNT($F$2:F1318)=1,1,F1318/F1317),((qCell/COUNT($F$2:F1318))*(I1319/I1318))+((1-(qCell/COUNT($F$2:F1318)))*J1318)))),J1318),IF(Temp!sts_add=1,IF(H1318="in-sample",IF(Q1318=bigT,((qCell/bigT)*(I1319-I1318))+((1-(qCell/bigT))*J1318),IF(OR(ISBLANK(F1319),COUNT($AX$2:AX1318)&lt;=qCell),IF(COUNT($AX$2:AX1318)=1,0,AX1318-AX1317),((qCell/COUNT($AX$2:AX1318))*(I1319-I1318))+((1-(qCell/COUNT($AX$2:AX1318)))*J1318))),J1318),IF(H1318="in-sample",IF(Q1318=bigT,((qCell/bigT)*(I1319/I1318))+((1-(qCell/bigT))*J1318),IF(qCell=0,1,IF(OR(ISBLANK(F1319),COUNT($AX$2:AX1318)&lt;=qCell),IF(COUNT($AX$2:AX1318)=1,1,AX1318/AX1317),((qCell/COUNT($AX$2:AX1318))*(I1319/I1318))+((1-(qCell/COUNT($AX$2:AX1318)))*J1318)))),J1318)))))))</f>
        <v/>
      </c>
      <c r="K1319" s="120" t="str">
        <f>IF(H1319="","",IF(AND(Temp!optSeasCoef=0,Temp!sts_add=1),IF(H1319="out-sample",I1319+(Q1319*J1319),I1319+J1319),IF(AND(Temp!optSeasCoef=0,Temp!sts_multp=1),IF(H1319="out-sample",I1319*(J1319^Q1319),I1319*J1319),IF(Temp!sts_add=1,IF(H1319="out-sample",(I1319+(Q1319*J1319))*G1319,(I1319+J1319)*G1319),IF(H1319="out-sample",I1319*(J1319^Q1319)*G1319,I1319*J1319*G1319)))))</f>
        <v/>
      </c>
      <c r="L1319" s="116" t="str">
        <f t="shared" si="220"/>
        <v/>
      </c>
      <c r="M1319" s="116" t="str">
        <f t="shared" si="221"/>
        <v/>
      </c>
      <c r="N1319" s="116" t="str">
        <f t="shared" si="222"/>
        <v/>
      </c>
      <c r="O1319" s="116" t="str">
        <f t="shared" si="223"/>
        <v/>
      </c>
      <c r="P1319" s="116" t="str">
        <f t="shared" si="224"/>
        <v/>
      </c>
      <c r="Q1319" s="94" t="str">
        <f>IF(AND(Temp!fhor_indata=1,ISBLANK(F1319),H1318="in-sample"),1,IF(AND(Temp!fhor_indata=1,H1318="out-sample",Q1318&lt;XfHor),Q1318+1,IF(ISBLANK(F1319),"",IF(AND(H1319="out-sample",H1318="in-sample"),1,IF(AND(H1319="out-sample",H1318="out-sample"),Q1318+1,IF(ISNUMBER(Q1318),Q1318+1,1))))))</f>
        <v/>
      </c>
      <c r="R1319" s="94" t="str">
        <f t="shared" si="225"/>
        <v/>
      </c>
      <c r="S1319" s="94" t="str">
        <f>IF(Temp!fhor_indata=1,IF(S1318=XobsHor,1,IF(COUNT($S$2:S1318)&lt;=XobsHor,S1318+1,IF(AND(COUNT($S$2:S1318)&lt;=XobsHor+XfHor,IFERROR(MOD(S1318,XobsHor)&lt;XfHor,FALSE)),S1318+1,""))),IF(ISBLANK(F1319),"",IF(S1318=maxP,1,IF(S1318&lt;maxP,S1318+1,IF(COUNT($S$2:S1319)&lt;=XobsHor,S1318+1,"")))))</f>
        <v/>
      </c>
      <c r="T1319" s="3"/>
      <c r="U1319" s="6"/>
      <c r="V1319" s="6"/>
      <c r="W1319" s="6"/>
      <c r="X1319" s="6"/>
      <c r="Y1319" s="6"/>
      <c r="Z1319" s="6"/>
      <c r="AA1319" s="6"/>
      <c r="AB1319" s="6"/>
      <c r="AC1319" s="6"/>
      <c r="AD1319" s="6"/>
      <c r="AE1319" s="6"/>
      <c r="AF1319" s="6"/>
      <c r="AG1319" s="6"/>
      <c r="AH1319" s="6"/>
      <c r="AI1319" s="6"/>
      <c r="AJ1319" s="6"/>
      <c r="AK1319" s="6"/>
      <c r="AW1319" s="122" t="str">
        <f t="shared" si="227"/>
        <v/>
      </c>
      <c r="AX1319" s="123" t="str">
        <f t="shared" si="228"/>
        <v/>
      </c>
      <c r="AY1319" s="124" t="str">
        <f t="shared" si="229"/>
        <v/>
      </c>
      <c r="AZ1319" s="124" t="str">
        <f t="shared" si="230"/>
        <v/>
      </c>
      <c r="BF1319" s="91"/>
    </row>
    <row r="1320" spans="1:58" s="78" customFormat="1" ht="14.25" x14ac:dyDescent="0.2">
      <c r="A1320" s="6"/>
      <c r="B1320" s="6"/>
      <c r="C1320" s="6"/>
      <c r="D1320" s="3"/>
      <c r="E1320" s="98" t="str">
        <f t="shared" si="226"/>
        <v/>
      </c>
      <c r="F1320" s="117"/>
      <c r="G1320" s="116" t="str">
        <f>IF(E1320="","",IF(Temp!optSeasCoef=0,1,INDEX($C$2:$C$13,IF(MOD(COUNT($E$2:E1320),seas_indx)=0,seas_indx,MOD(COUNT($E$2:E1320),seas_indx)))))</f>
        <v/>
      </c>
      <c r="H1320" s="97" t="str">
        <f>IFERROR(IF(Temp!fhor_indata=1,IF(COUNT($S$2:S1320)&lt;=XobsHor,"in-sample",IF(AND(COUNT($S$2:S1320)&lt;=XobsHor+XfHor,MOD(S1319,XobsHor)&lt;XfHor),"out-sample","")),IF(ISBLANK(F1320),"",IF(COUNT($F$2:F1320)&lt;=XobsHor-XfHor,"in-sample","out-sample"))),"")</f>
        <v/>
      </c>
      <c r="I1320" s="120" t="str">
        <f>IF(AND(ISBLANK(F1319),H1319="in-sample"),"",IF(AND(Temp!fhor_indata=1,H1319="out-sample",H1320="out-sample"),I1319,IF(AND(ISBLANK(F1320),H1319="out-sample"),"",IF(AND(Temp!optSeasCoef=0,Temp!sts_add=1),IF(H1319="in-sample",IF(Q1319=bigT,((pCell/bigT)*F1319)+((1-(pCell/bigT))*(I1319+J1319)),IF(OR(ISBLANK(F1320),COUNT($F$2:F1319)&lt;=pCell),F1319,((pCell/COUNT($F$2:F1319))*F1319)+((1-(pCell/COUNT($F$2:F1319)))*(I1319+J1319)))),I1319),IF(AND(Temp!optSeasCoef=0,Temp!sts_multp=1),IF(H1319="in-sample",IF(Q1319=bigT,((pCell/bigT)*F1319)+((1-(pCell/bigT))*(I1319*J1319)),IF(OR(ISBLANK(F1320),COUNT(F$2:$F1319)&lt;=pCell),F1319,((pCell/COUNT($F$2:F1319))*F1319)+((1-(pCell/COUNT($F$2:F1319)))*(I1319*J1319)))),I1319),IF(Temp!sts_add=1,IF(H1319="in-sample",IF(Q1319=bigT,((pCell/bigT)*AX1319)+((1-(pCell/bigT))*(I1319+J1319)),IF(OR(ISBLANK(F1320),COUNT($AX$2:AX1319)&lt;=pCell),AX1319,((pCell/COUNT($AX$2:AX1319))*AX1319)+((1-(pCell/COUNT($AX$2:AX1319)))*(I1319+J1319)))),I1319),IF(H1319="in-sample",IF(Q1319=bigT,((pCell/bigT)*AX1319)+((1-(pCell/bigT))*(I1319*J1319)),IF(OR(ISBLANK(F1320),COUNT($AX$2:AX1319)&lt;=pCell),AX1319,((pCell/COUNT($AX$2:AX1319))*AX1319)+((1-(pCell/COUNT($AX$2:AX1319)))*(I1319*J1319)))),I1319)))))))</f>
        <v/>
      </c>
      <c r="J1320" s="120" t="str">
        <f>IF(AND(ISBLANK(F1319),H1319="in-sample"),"",IF(AND(Temp!fhor_indata=1,H1319="out-sample",H1320="out-sample"),J1319,IF(AND(ISBLANK(F1320),H1319="out-sample"),"",IF(AND(Temp!optSeasCoef=0,Temp!sts_add=1),IF(H1319="in-sample",IF(Q1319=bigT,((qCell/bigT)*(I1320-I1319))+((1-(qCell/bigT))*J1319),IF(OR(ISBLANK(F1320),COUNT($F$2:F1319)&lt;=qCell),IF(COUNT($F$2:F1319)=1,0,F1319-F1318),((qCell/COUNT($F$2:F1319))*(I1320-I1319))+((1-(qCell/COUNT($F$2:F1319)))*J1319))),J1319),IF(AND(Temp!optSeasCoef=0,Temp!sts_multp=1),IF(H1319="in-sample",IF(Q1319=bigT,((qCell/bigT)*(I1320/I1319))+((1-(qCell/bigT))*J1319),IF(qCell=0,1,IF(OR(ISBLANK(F1320),COUNT($F$2:F1319)&lt;=qCell),IF(COUNT($F$2:F1319)=1,1,F1319/F1318),((qCell/COUNT($F$2:F1319))*(I1320/I1319))+((1-(qCell/COUNT($F$2:F1319)))*J1319)))),J1319),IF(Temp!sts_add=1,IF(H1319="in-sample",IF(Q1319=bigT,((qCell/bigT)*(I1320-I1319))+((1-(qCell/bigT))*J1319),IF(OR(ISBLANK(F1320),COUNT($AX$2:AX1319)&lt;=qCell),IF(COUNT($AX$2:AX1319)=1,0,AX1319-AX1318),((qCell/COUNT($AX$2:AX1319))*(I1320-I1319))+((1-(qCell/COUNT($AX$2:AX1319)))*J1319))),J1319),IF(H1319="in-sample",IF(Q1319=bigT,((qCell/bigT)*(I1320/I1319))+((1-(qCell/bigT))*J1319),IF(qCell=0,1,IF(OR(ISBLANK(F1320),COUNT($AX$2:AX1319)&lt;=qCell),IF(COUNT($AX$2:AX1319)=1,1,AX1319/AX1318),((qCell/COUNT($AX$2:AX1319))*(I1320/I1319))+((1-(qCell/COUNT($AX$2:AX1319)))*J1319)))),J1319)))))))</f>
        <v/>
      </c>
      <c r="K1320" s="120" t="str">
        <f>IF(H1320="","",IF(AND(Temp!optSeasCoef=0,Temp!sts_add=1),IF(H1320="out-sample",I1320+(Q1320*J1320),I1320+J1320),IF(AND(Temp!optSeasCoef=0,Temp!sts_multp=1),IF(H1320="out-sample",I1320*(J1320^Q1320),I1320*J1320),IF(Temp!sts_add=1,IF(H1320="out-sample",(I1320+(Q1320*J1320))*G1320,(I1320+J1320)*G1320),IF(H1320="out-sample",I1320*(J1320^Q1320)*G1320,I1320*J1320*G1320)))))</f>
        <v/>
      </c>
      <c r="L1320" s="116" t="str">
        <f t="shared" si="220"/>
        <v/>
      </c>
      <c r="M1320" s="116" t="str">
        <f t="shared" si="221"/>
        <v/>
      </c>
      <c r="N1320" s="116" t="str">
        <f t="shared" si="222"/>
        <v/>
      </c>
      <c r="O1320" s="116" t="str">
        <f t="shared" si="223"/>
        <v/>
      </c>
      <c r="P1320" s="116" t="str">
        <f t="shared" si="224"/>
        <v/>
      </c>
      <c r="Q1320" s="94" t="str">
        <f>IF(AND(Temp!fhor_indata=1,ISBLANK(F1320),H1319="in-sample"),1,IF(AND(Temp!fhor_indata=1,H1319="out-sample",Q1319&lt;XfHor),Q1319+1,IF(ISBLANK(F1320),"",IF(AND(H1320="out-sample",H1319="in-sample"),1,IF(AND(H1320="out-sample",H1319="out-sample"),Q1319+1,IF(ISNUMBER(Q1319),Q1319+1,1))))))</f>
        <v/>
      </c>
      <c r="R1320" s="94" t="str">
        <f t="shared" si="225"/>
        <v/>
      </c>
      <c r="S1320" s="94" t="str">
        <f>IF(Temp!fhor_indata=1,IF(S1319=XobsHor,1,IF(COUNT($S$2:S1319)&lt;=XobsHor,S1319+1,IF(AND(COUNT($S$2:S1319)&lt;=XobsHor+XfHor,IFERROR(MOD(S1319,XobsHor)&lt;XfHor,FALSE)),S1319+1,""))),IF(ISBLANK(F1320),"",IF(S1319=maxP,1,IF(S1319&lt;maxP,S1319+1,IF(COUNT($S$2:S1320)&lt;=XobsHor,S1319+1,"")))))</f>
        <v/>
      </c>
      <c r="T1320" s="3"/>
      <c r="U1320" s="6"/>
      <c r="V1320" s="6"/>
      <c r="W1320" s="6"/>
      <c r="X1320" s="6"/>
      <c r="Y1320" s="6"/>
      <c r="Z1320" s="6"/>
      <c r="AA1320" s="6"/>
      <c r="AB1320" s="6"/>
      <c r="AC1320" s="6"/>
      <c r="AD1320" s="6"/>
      <c r="AE1320" s="6"/>
      <c r="AF1320" s="6"/>
      <c r="AG1320" s="6"/>
      <c r="AH1320" s="6"/>
      <c r="AI1320" s="6"/>
      <c r="AJ1320" s="6"/>
      <c r="AK1320" s="6"/>
      <c r="AW1320" s="122" t="str">
        <f t="shared" si="227"/>
        <v/>
      </c>
      <c r="AX1320" s="123" t="str">
        <f t="shared" si="228"/>
        <v/>
      </c>
      <c r="AY1320" s="124" t="str">
        <f t="shared" si="229"/>
        <v/>
      </c>
      <c r="AZ1320" s="124" t="str">
        <f t="shared" si="230"/>
        <v/>
      </c>
      <c r="BF1320" s="91"/>
    </row>
    <row r="1321" spans="1:58" s="78" customFormat="1" ht="14.25" x14ac:dyDescent="0.2">
      <c r="A1321" s="6"/>
      <c r="B1321" s="6"/>
      <c r="C1321" s="6"/>
      <c r="D1321" s="3"/>
      <c r="E1321" s="98" t="str">
        <f t="shared" si="226"/>
        <v/>
      </c>
      <c r="F1321" s="117"/>
      <c r="G1321" s="116" t="str">
        <f>IF(E1321="","",IF(Temp!optSeasCoef=0,1,INDEX($C$2:$C$13,IF(MOD(COUNT($E$2:E1321),seas_indx)=0,seas_indx,MOD(COUNT($E$2:E1321),seas_indx)))))</f>
        <v/>
      </c>
      <c r="H1321" s="97" t="str">
        <f>IFERROR(IF(Temp!fhor_indata=1,IF(COUNT($S$2:S1321)&lt;=XobsHor,"in-sample",IF(AND(COUNT($S$2:S1321)&lt;=XobsHor+XfHor,MOD(S1320,XobsHor)&lt;XfHor),"out-sample","")),IF(ISBLANK(F1321),"",IF(COUNT($F$2:F1321)&lt;=XobsHor-XfHor,"in-sample","out-sample"))),"")</f>
        <v/>
      </c>
      <c r="I1321" s="120" t="str">
        <f>IF(AND(ISBLANK(F1320),H1320="in-sample"),"",IF(AND(Temp!fhor_indata=1,H1320="out-sample",H1321="out-sample"),I1320,IF(AND(ISBLANK(F1321),H1320="out-sample"),"",IF(AND(Temp!optSeasCoef=0,Temp!sts_add=1),IF(H1320="in-sample",IF(Q1320=bigT,((pCell/bigT)*F1320)+((1-(pCell/bigT))*(I1320+J1320)),IF(OR(ISBLANK(F1321),COUNT($F$2:F1320)&lt;=pCell),F1320,((pCell/COUNT($F$2:F1320))*F1320)+((1-(pCell/COUNT($F$2:F1320)))*(I1320+J1320)))),I1320),IF(AND(Temp!optSeasCoef=0,Temp!sts_multp=1),IF(H1320="in-sample",IF(Q1320=bigT,((pCell/bigT)*F1320)+((1-(pCell/bigT))*(I1320*J1320)),IF(OR(ISBLANK(F1321),COUNT(F$2:$F1320)&lt;=pCell),F1320,((pCell/COUNT($F$2:F1320))*F1320)+((1-(pCell/COUNT($F$2:F1320)))*(I1320*J1320)))),I1320),IF(Temp!sts_add=1,IF(H1320="in-sample",IF(Q1320=bigT,((pCell/bigT)*AX1320)+((1-(pCell/bigT))*(I1320+J1320)),IF(OR(ISBLANK(F1321),COUNT($AX$2:AX1320)&lt;=pCell),AX1320,((pCell/COUNT($AX$2:AX1320))*AX1320)+((1-(pCell/COUNT($AX$2:AX1320)))*(I1320+J1320)))),I1320),IF(H1320="in-sample",IF(Q1320=bigT,((pCell/bigT)*AX1320)+((1-(pCell/bigT))*(I1320*J1320)),IF(OR(ISBLANK(F1321),COUNT($AX$2:AX1320)&lt;=pCell),AX1320,((pCell/COUNT($AX$2:AX1320))*AX1320)+((1-(pCell/COUNT($AX$2:AX1320)))*(I1320*J1320)))),I1320)))))))</f>
        <v/>
      </c>
      <c r="J1321" s="120" t="str">
        <f>IF(AND(ISBLANK(F1320),H1320="in-sample"),"",IF(AND(Temp!fhor_indata=1,H1320="out-sample",H1321="out-sample"),J1320,IF(AND(ISBLANK(F1321),H1320="out-sample"),"",IF(AND(Temp!optSeasCoef=0,Temp!sts_add=1),IF(H1320="in-sample",IF(Q1320=bigT,((qCell/bigT)*(I1321-I1320))+((1-(qCell/bigT))*J1320),IF(OR(ISBLANK(F1321),COUNT($F$2:F1320)&lt;=qCell),IF(COUNT($F$2:F1320)=1,0,F1320-F1319),((qCell/COUNT($F$2:F1320))*(I1321-I1320))+((1-(qCell/COUNT($F$2:F1320)))*J1320))),J1320),IF(AND(Temp!optSeasCoef=0,Temp!sts_multp=1),IF(H1320="in-sample",IF(Q1320=bigT,((qCell/bigT)*(I1321/I1320))+((1-(qCell/bigT))*J1320),IF(qCell=0,1,IF(OR(ISBLANK(F1321),COUNT($F$2:F1320)&lt;=qCell),IF(COUNT($F$2:F1320)=1,1,F1320/F1319),((qCell/COUNT($F$2:F1320))*(I1321/I1320))+((1-(qCell/COUNT($F$2:F1320)))*J1320)))),J1320),IF(Temp!sts_add=1,IF(H1320="in-sample",IF(Q1320=bigT,((qCell/bigT)*(I1321-I1320))+((1-(qCell/bigT))*J1320),IF(OR(ISBLANK(F1321),COUNT($AX$2:AX1320)&lt;=qCell),IF(COUNT($AX$2:AX1320)=1,0,AX1320-AX1319),((qCell/COUNT($AX$2:AX1320))*(I1321-I1320))+((1-(qCell/COUNT($AX$2:AX1320)))*J1320))),J1320),IF(H1320="in-sample",IF(Q1320=bigT,((qCell/bigT)*(I1321/I1320))+((1-(qCell/bigT))*J1320),IF(qCell=0,1,IF(OR(ISBLANK(F1321),COUNT($AX$2:AX1320)&lt;=qCell),IF(COUNT($AX$2:AX1320)=1,1,AX1320/AX1319),((qCell/COUNT($AX$2:AX1320))*(I1321/I1320))+((1-(qCell/COUNT($AX$2:AX1320)))*J1320)))),J1320)))))))</f>
        <v/>
      </c>
      <c r="K1321" s="120" t="str">
        <f>IF(H1321="","",IF(AND(Temp!optSeasCoef=0,Temp!sts_add=1),IF(H1321="out-sample",I1321+(Q1321*J1321),I1321+J1321),IF(AND(Temp!optSeasCoef=0,Temp!sts_multp=1),IF(H1321="out-sample",I1321*(J1321^Q1321),I1321*J1321),IF(Temp!sts_add=1,IF(H1321="out-sample",(I1321+(Q1321*J1321))*G1321,(I1321+J1321)*G1321),IF(H1321="out-sample",I1321*(J1321^Q1321)*G1321,I1321*J1321*G1321)))))</f>
        <v/>
      </c>
      <c r="L1321" s="116" t="str">
        <f t="shared" si="220"/>
        <v/>
      </c>
      <c r="M1321" s="116" t="str">
        <f t="shared" si="221"/>
        <v/>
      </c>
      <c r="N1321" s="116" t="str">
        <f t="shared" si="222"/>
        <v/>
      </c>
      <c r="O1321" s="116" t="str">
        <f t="shared" si="223"/>
        <v/>
      </c>
      <c r="P1321" s="116" t="str">
        <f t="shared" si="224"/>
        <v/>
      </c>
      <c r="Q1321" s="94" t="str">
        <f>IF(AND(Temp!fhor_indata=1,ISBLANK(F1321),H1320="in-sample"),1,IF(AND(Temp!fhor_indata=1,H1320="out-sample",Q1320&lt;XfHor),Q1320+1,IF(ISBLANK(F1321),"",IF(AND(H1321="out-sample",H1320="in-sample"),1,IF(AND(H1321="out-sample",H1320="out-sample"),Q1320+1,IF(ISNUMBER(Q1320),Q1320+1,1))))))</f>
        <v/>
      </c>
      <c r="R1321" s="94" t="str">
        <f t="shared" si="225"/>
        <v/>
      </c>
      <c r="S1321" s="94" t="str">
        <f>IF(Temp!fhor_indata=1,IF(S1320=XobsHor,1,IF(COUNT($S$2:S1320)&lt;=XobsHor,S1320+1,IF(AND(COUNT($S$2:S1320)&lt;=XobsHor+XfHor,IFERROR(MOD(S1320,XobsHor)&lt;XfHor,FALSE)),S1320+1,""))),IF(ISBLANK(F1321),"",IF(S1320=maxP,1,IF(S1320&lt;maxP,S1320+1,IF(COUNT($S$2:S1321)&lt;=XobsHor,S1320+1,"")))))</f>
        <v/>
      </c>
      <c r="T1321" s="3"/>
      <c r="U1321" s="6"/>
      <c r="V1321" s="6"/>
      <c r="W1321" s="6"/>
      <c r="X1321" s="6"/>
      <c r="Y1321" s="6"/>
      <c r="Z1321" s="6"/>
      <c r="AA1321" s="6"/>
      <c r="AB1321" s="6"/>
      <c r="AC1321" s="6"/>
      <c r="AD1321" s="6"/>
      <c r="AE1321" s="6"/>
      <c r="AF1321" s="6"/>
      <c r="AG1321" s="6"/>
      <c r="AH1321" s="6"/>
      <c r="AI1321" s="6"/>
      <c r="AJ1321" s="6"/>
      <c r="AK1321" s="6"/>
      <c r="AW1321" s="122" t="str">
        <f t="shared" si="227"/>
        <v/>
      </c>
      <c r="AX1321" s="123" t="str">
        <f t="shared" si="228"/>
        <v/>
      </c>
      <c r="AY1321" s="124" t="str">
        <f t="shared" si="229"/>
        <v/>
      </c>
      <c r="AZ1321" s="124" t="str">
        <f t="shared" si="230"/>
        <v/>
      </c>
      <c r="BF1321" s="91"/>
    </row>
    <row r="1322" spans="1:58" s="78" customFormat="1" ht="14.25" x14ac:dyDescent="0.2">
      <c r="A1322" s="6"/>
      <c r="B1322" s="6"/>
      <c r="C1322" s="6"/>
      <c r="D1322" s="3"/>
      <c r="E1322" s="98" t="str">
        <f t="shared" si="226"/>
        <v/>
      </c>
      <c r="F1322" s="117"/>
      <c r="G1322" s="116" t="str">
        <f>IF(E1322="","",IF(Temp!optSeasCoef=0,1,INDEX($C$2:$C$13,IF(MOD(COUNT($E$2:E1322),seas_indx)=0,seas_indx,MOD(COUNT($E$2:E1322),seas_indx)))))</f>
        <v/>
      </c>
      <c r="H1322" s="97" t="str">
        <f>IFERROR(IF(Temp!fhor_indata=1,IF(COUNT($S$2:S1322)&lt;=XobsHor,"in-sample",IF(AND(COUNT($S$2:S1322)&lt;=XobsHor+XfHor,MOD(S1321,XobsHor)&lt;XfHor),"out-sample","")),IF(ISBLANK(F1322),"",IF(COUNT($F$2:F1322)&lt;=XobsHor-XfHor,"in-sample","out-sample"))),"")</f>
        <v/>
      </c>
      <c r="I1322" s="120" t="str">
        <f>IF(AND(ISBLANK(F1321),H1321="in-sample"),"",IF(AND(Temp!fhor_indata=1,H1321="out-sample",H1322="out-sample"),I1321,IF(AND(ISBLANK(F1322),H1321="out-sample"),"",IF(AND(Temp!optSeasCoef=0,Temp!sts_add=1),IF(H1321="in-sample",IF(Q1321=bigT,((pCell/bigT)*F1321)+((1-(pCell/bigT))*(I1321+J1321)),IF(OR(ISBLANK(F1322),COUNT($F$2:F1321)&lt;=pCell),F1321,((pCell/COUNT($F$2:F1321))*F1321)+((1-(pCell/COUNT($F$2:F1321)))*(I1321+J1321)))),I1321),IF(AND(Temp!optSeasCoef=0,Temp!sts_multp=1),IF(H1321="in-sample",IF(Q1321=bigT,((pCell/bigT)*F1321)+((1-(pCell/bigT))*(I1321*J1321)),IF(OR(ISBLANK(F1322),COUNT(F$2:$F1321)&lt;=pCell),F1321,((pCell/COUNT($F$2:F1321))*F1321)+((1-(pCell/COUNT($F$2:F1321)))*(I1321*J1321)))),I1321),IF(Temp!sts_add=1,IF(H1321="in-sample",IF(Q1321=bigT,((pCell/bigT)*AX1321)+((1-(pCell/bigT))*(I1321+J1321)),IF(OR(ISBLANK(F1322),COUNT($AX$2:AX1321)&lt;=pCell),AX1321,((pCell/COUNT($AX$2:AX1321))*AX1321)+((1-(pCell/COUNT($AX$2:AX1321)))*(I1321+J1321)))),I1321),IF(H1321="in-sample",IF(Q1321=bigT,((pCell/bigT)*AX1321)+((1-(pCell/bigT))*(I1321*J1321)),IF(OR(ISBLANK(F1322),COUNT($AX$2:AX1321)&lt;=pCell),AX1321,((pCell/COUNT($AX$2:AX1321))*AX1321)+((1-(pCell/COUNT($AX$2:AX1321)))*(I1321*J1321)))),I1321)))))))</f>
        <v/>
      </c>
      <c r="J1322" s="120" t="str">
        <f>IF(AND(ISBLANK(F1321),H1321="in-sample"),"",IF(AND(Temp!fhor_indata=1,H1321="out-sample",H1322="out-sample"),J1321,IF(AND(ISBLANK(F1322),H1321="out-sample"),"",IF(AND(Temp!optSeasCoef=0,Temp!sts_add=1),IF(H1321="in-sample",IF(Q1321=bigT,((qCell/bigT)*(I1322-I1321))+((1-(qCell/bigT))*J1321),IF(OR(ISBLANK(F1322),COUNT($F$2:F1321)&lt;=qCell),IF(COUNT($F$2:F1321)=1,0,F1321-F1320),((qCell/COUNT($F$2:F1321))*(I1322-I1321))+((1-(qCell/COUNT($F$2:F1321)))*J1321))),J1321),IF(AND(Temp!optSeasCoef=0,Temp!sts_multp=1),IF(H1321="in-sample",IF(Q1321=bigT,((qCell/bigT)*(I1322/I1321))+((1-(qCell/bigT))*J1321),IF(qCell=0,1,IF(OR(ISBLANK(F1322),COUNT($F$2:F1321)&lt;=qCell),IF(COUNT($F$2:F1321)=1,1,F1321/F1320),((qCell/COUNT($F$2:F1321))*(I1322/I1321))+((1-(qCell/COUNT($F$2:F1321)))*J1321)))),J1321),IF(Temp!sts_add=1,IF(H1321="in-sample",IF(Q1321=bigT,((qCell/bigT)*(I1322-I1321))+((1-(qCell/bigT))*J1321),IF(OR(ISBLANK(F1322),COUNT($AX$2:AX1321)&lt;=qCell),IF(COUNT($AX$2:AX1321)=1,0,AX1321-AX1320),((qCell/COUNT($AX$2:AX1321))*(I1322-I1321))+((1-(qCell/COUNT($AX$2:AX1321)))*J1321))),J1321),IF(H1321="in-sample",IF(Q1321=bigT,((qCell/bigT)*(I1322/I1321))+((1-(qCell/bigT))*J1321),IF(qCell=0,1,IF(OR(ISBLANK(F1322),COUNT($AX$2:AX1321)&lt;=qCell),IF(COUNT($AX$2:AX1321)=1,1,AX1321/AX1320),((qCell/COUNT($AX$2:AX1321))*(I1322/I1321))+((1-(qCell/COUNT($AX$2:AX1321)))*J1321)))),J1321)))))))</f>
        <v/>
      </c>
      <c r="K1322" s="120" t="str">
        <f>IF(H1322="","",IF(AND(Temp!optSeasCoef=0,Temp!sts_add=1),IF(H1322="out-sample",I1322+(Q1322*J1322),I1322+J1322),IF(AND(Temp!optSeasCoef=0,Temp!sts_multp=1),IF(H1322="out-sample",I1322*(J1322^Q1322),I1322*J1322),IF(Temp!sts_add=1,IF(H1322="out-sample",(I1322+(Q1322*J1322))*G1322,(I1322+J1322)*G1322),IF(H1322="out-sample",I1322*(J1322^Q1322)*G1322,I1322*J1322*G1322)))))</f>
        <v/>
      </c>
      <c r="L1322" s="116" t="str">
        <f t="shared" si="220"/>
        <v/>
      </c>
      <c r="M1322" s="116" t="str">
        <f t="shared" si="221"/>
        <v/>
      </c>
      <c r="N1322" s="116" t="str">
        <f t="shared" si="222"/>
        <v/>
      </c>
      <c r="O1322" s="116" t="str">
        <f t="shared" si="223"/>
        <v/>
      </c>
      <c r="P1322" s="116" t="str">
        <f t="shared" si="224"/>
        <v/>
      </c>
      <c r="Q1322" s="94" t="str">
        <f>IF(AND(Temp!fhor_indata=1,ISBLANK(F1322),H1321="in-sample"),1,IF(AND(Temp!fhor_indata=1,H1321="out-sample",Q1321&lt;XfHor),Q1321+1,IF(ISBLANK(F1322),"",IF(AND(H1322="out-sample",H1321="in-sample"),1,IF(AND(H1322="out-sample",H1321="out-sample"),Q1321+1,IF(ISNUMBER(Q1321),Q1321+1,1))))))</f>
        <v/>
      </c>
      <c r="R1322" s="94" t="str">
        <f t="shared" si="225"/>
        <v/>
      </c>
      <c r="S1322" s="94" t="str">
        <f>IF(Temp!fhor_indata=1,IF(S1321=XobsHor,1,IF(COUNT($S$2:S1321)&lt;=XobsHor,S1321+1,IF(AND(COUNT($S$2:S1321)&lt;=XobsHor+XfHor,IFERROR(MOD(S1321,XobsHor)&lt;XfHor,FALSE)),S1321+1,""))),IF(ISBLANK(F1322),"",IF(S1321=maxP,1,IF(S1321&lt;maxP,S1321+1,IF(COUNT($S$2:S1322)&lt;=XobsHor,S1321+1,"")))))</f>
        <v/>
      </c>
      <c r="T1322" s="3"/>
      <c r="U1322" s="6"/>
      <c r="V1322" s="6"/>
      <c r="W1322" s="6"/>
      <c r="X1322" s="6"/>
      <c r="Y1322" s="6"/>
      <c r="Z1322" s="6"/>
      <c r="AA1322" s="6"/>
      <c r="AB1322" s="6"/>
      <c r="AC1322" s="6"/>
      <c r="AD1322" s="6"/>
      <c r="AE1322" s="6"/>
      <c r="AF1322" s="6"/>
      <c r="AG1322" s="6"/>
      <c r="AH1322" s="6"/>
      <c r="AI1322" s="6"/>
      <c r="AJ1322" s="6"/>
      <c r="AK1322" s="6"/>
      <c r="AW1322" s="122" t="str">
        <f t="shared" si="227"/>
        <v/>
      </c>
      <c r="AX1322" s="123" t="str">
        <f t="shared" si="228"/>
        <v/>
      </c>
      <c r="AY1322" s="124" t="str">
        <f t="shared" si="229"/>
        <v/>
      </c>
      <c r="AZ1322" s="124" t="str">
        <f t="shared" si="230"/>
        <v/>
      </c>
      <c r="BF1322" s="91"/>
    </row>
    <row r="1323" spans="1:58" s="78" customFormat="1" ht="14.25" x14ac:dyDescent="0.2">
      <c r="A1323" s="6"/>
      <c r="B1323" s="6"/>
      <c r="C1323" s="6"/>
      <c r="D1323" s="3"/>
      <c r="E1323" s="98" t="str">
        <f t="shared" si="226"/>
        <v/>
      </c>
      <c r="F1323" s="117"/>
      <c r="G1323" s="116" t="str">
        <f>IF(E1323="","",IF(Temp!optSeasCoef=0,1,INDEX($C$2:$C$13,IF(MOD(COUNT($E$2:E1323),seas_indx)=0,seas_indx,MOD(COUNT($E$2:E1323),seas_indx)))))</f>
        <v/>
      </c>
      <c r="H1323" s="97" t="str">
        <f>IFERROR(IF(Temp!fhor_indata=1,IF(COUNT($S$2:S1323)&lt;=XobsHor,"in-sample",IF(AND(COUNT($S$2:S1323)&lt;=XobsHor+XfHor,MOD(S1322,XobsHor)&lt;XfHor),"out-sample","")),IF(ISBLANK(F1323),"",IF(COUNT($F$2:F1323)&lt;=XobsHor-XfHor,"in-sample","out-sample"))),"")</f>
        <v/>
      </c>
      <c r="I1323" s="120" t="str">
        <f>IF(AND(ISBLANK(F1322),H1322="in-sample"),"",IF(AND(Temp!fhor_indata=1,H1322="out-sample",H1323="out-sample"),I1322,IF(AND(ISBLANK(F1323),H1322="out-sample"),"",IF(AND(Temp!optSeasCoef=0,Temp!sts_add=1),IF(H1322="in-sample",IF(Q1322=bigT,((pCell/bigT)*F1322)+((1-(pCell/bigT))*(I1322+J1322)),IF(OR(ISBLANK(F1323),COUNT($F$2:F1322)&lt;=pCell),F1322,((pCell/COUNT($F$2:F1322))*F1322)+((1-(pCell/COUNT($F$2:F1322)))*(I1322+J1322)))),I1322),IF(AND(Temp!optSeasCoef=0,Temp!sts_multp=1),IF(H1322="in-sample",IF(Q1322=bigT,((pCell/bigT)*F1322)+((1-(pCell/bigT))*(I1322*J1322)),IF(OR(ISBLANK(F1323),COUNT(F$2:$F1322)&lt;=pCell),F1322,((pCell/COUNT($F$2:F1322))*F1322)+((1-(pCell/COUNT($F$2:F1322)))*(I1322*J1322)))),I1322),IF(Temp!sts_add=1,IF(H1322="in-sample",IF(Q1322=bigT,((pCell/bigT)*AX1322)+((1-(pCell/bigT))*(I1322+J1322)),IF(OR(ISBLANK(F1323),COUNT($AX$2:AX1322)&lt;=pCell),AX1322,((pCell/COUNT($AX$2:AX1322))*AX1322)+((1-(pCell/COUNT($AX$2:AX1322)))*(I1322+J1322)))),I1322),IF(H1322="in-sample",IF(Q1322=bigT,((pCell/bigT)*AX1322)+((1-(pCell/bigT))*(I1322*J1322)),IF(OR(ISBLANK(F1323),COUNT($AX$2:AX1322)&lt;=pCell),AX1322,((pCell/COUNT($AX$2:AX1322))*AX1322)+((1-(pCell/COUNT($AX$2:AX1322)))*(I1322*J1322)))),I1322)))))))</f>
        <v/>
      </c>
      <c r="J1323" s="120" t="str">
        <f>IF(AND(ISBLANK(F1322),H1322="in-sample"),"",IF(AND(Temp!fhor_indata=1,H1322="out-sample",H1323="out-sample"),J1322,IF(AND(ISBLANK(F1323),H1322="out-sample"),"",IF(AND(Temp!optSeasCoef=0,Temp!sts_add=1),IF(H1322="in-sample",IF(Q1322=bigT,((qCell/bigT)*(I1323-I1322))+((1-(qCell/bigT))*J1322),IF(OR(ISBLANK(F1323),COUNT($F$2:F1322)&lt;=qCell),IF(COUNT($F$2:F1322)=1,0,F1322-F1321),((qCell/COUNT($F$2:F1322))*(I1323-I1322))+((1-(qCell/COUNT($F$2:F1322)))*J1322))),J1322),IF(AND(Temp!optSeasCoef=0,Temp!sts_multp=1),IF(H1322="in-sample",IF(Q1322=bigT,((qCell/bigT)*(I1323/I1322))+((1-(qCell/bigT))*J1322),IF(qCell=0,1,IF(OR(ISBLANK(F1323),COUNT($F$2:F1322)&lt;=qCell),IF(COUNT($F$2:F1322)=1,1,F1322/F1321),((qCell/COUNT($F$2:F1322))*(I1323/I1322))+((1-(qCell/COUNT($F$2:F1322)))*J1322)))),J1322),IF(Temp!sts_add=1,IF(H1322="in-sample",IF(Q1322=bigT,((qCell/bigT)*(I1323-I1322))+((1-(qCell/bigT))*J1322),IF(OR(ISBLANK(F1323),COUNT($AX$2:AX1322)&lt;=qCell),IF(COUNT($AX$2:AX1322)=1,0,AX1322-AX1321),((qCell/COUNT($AX$2:AX1322))*(I1323-I1322))+((1-(qCell/COUNT($AX$2:AX1322)))*J1322))),J1322),IF(H1322="in-sample",IF(Q1322=bigT,((qCell/bigT)*(I1323/I1322))+((1-(qCell/bigT))*J1322),IF(qCell=0,1,IF(OR(ISBLANK(F1323),COUNT($AX$2:AX1322)&lt;=qCell),IF(COUNT($AX$2:AX1322)=1,1,AX1322/AX1321),((qCell/COUNT($AX$2:AX1322))*(I1323/I1322))+((1-(qCell/COUNT($AX$2:AX1322)))*J1322)))),J1322)))))))</f>
        <v/>
      </c>
      <c r="K1323" s="120" t="str">
        <f>IF(H1323="","",IF(AND(Temp!optSeasCoef=0,Temp!sts_add=1),IF(H1323="out-sample",I1323+(Q1323*J1323),I1323+J1323),IF(AND(Temp!optSeasCoef=0,Temp!sts_multp=1),IF(H1323="out-sample",I1323*(J1323^Q1323),I1323*J1323),IF(Temp!sts_add=1,IF(H1323="out-sample",(I1323+(Q1323*J1323))*G1323,(I1323+J1323)*G1323),IF(H1323="out-sample",I1323*(J1323^Q1323)*G1323,I1323*J1323*G1323)))))</f>
        <v/>
      </c>
      <c r="L1323" s="116" t="str">
        <f t="shared" si="220"/>
        <v/>
      </c>
      <c r="M1323" s="116" t="str">
        <f t="shared" si="221"/>
        <v/>
      </c>
      <c r="N1323" s="116" t="str">
        <f t="shared" si="222"/>
        <v/>
      </c>
      <c r="O1323" s="116" t="str">
        <f t="shared" si="223"/>
        <v/>
      </c>
      <c r="P1323" s="116" t="str">
        <f t="shared" si="224"/>
        <v/>
      </c>
      <c r="Q1323" s="94" t="str">
        <f>IF(AND(Temp!fhor_indata=1,ISBLANK(F1323),H1322="in-sample"),1,IF(AND(Temp!fhor_indata=1,H1322="out-sample",Q1322&lt;XfHor),Q1322+1,IF(ISBLANK(F1323),"",IF(AND(H1323="out-sample",H1322="in-sample"),1,IF(AND(H1323="out-sample",H1322="out-sample"),Q1322+1,IF(ISNUMBER(Q1322),Q1322+1,1))))))</f>
        <v/>
      </c>
      <c r="R1323" s="94" t="str">
        <f t="shared" si="225"/>
        <v/>
      </c>
      <c r="S1323" s="94" t="str">
        <f>IF(Temp!fhor_indata=1,IF(S1322=XobsHor,1,IF(COUNT($S$2:S1322)&lt;=XobsHor,S1322+1,IF(AND(COUNT($S$2:S1322)&lt;=XobsHor+XfHor,IFERROR(MOD(S1322,XobsHor)&lt;XfHor,FALSE)),S1322+1,""))),IF(ISBLANK(F1323),"",IF(S1322=maxP,1,IF(S1322&lt;maxP,S1322+1,IF(COUNT($S$2:S1323)&lt;=XobsHor,S1322+1,"")))))</f>
        <v/>
      </c>
      <c r="T1323" s="3"/>
      <c r="U1323" s="6"/>
      <c r="V1323" s="6"/>
      <c r="W1323" s="6"/>
      <c r="X1323" s="6"/>
      <c r="Y1323" s="6"/>
      <c r="Z1323" s="6"/>
      <c r="AA1323" s="6"/>
      <c r="AB1323" s="6"/>
      <c r="AC1323" s="6"/>
      <c r="AD1323" s="6"/>
      <c r="AE1323" s="6"/>
      <c r="AF1323" s="6"/>
      <c r="AG1323" s="6"/>
      <c r="AH1323" s="6"/>
      <c r="AI1323" s="6"/>
      <c r="AJ1323" s="6"/>
      <c r="AK1323" s="6"/>
      <c r="AW1323" s="122" t="str">
        <f t="shared" si="227"/>
        <v/>
      </c>
      <c r="AX1323" s="123" t="str">
        <f t="shared" si="228"/>
        <v/>
      </c>
      <c r="AY1323" s="124" t="str">
        <f t="shared" si="229"/>
        <v/>
      </c>
      <c r="AZ1323" s="124" t="str">
        <f t="shared" si="230"/>
        <v/>
      </c>
      <c r="BF1323" s="91"/>
    </row>
    <row r="1324" spans="1:58" s="78" customFormat="1" ht="14.25" x14ac:dyDescent="0.2">
      <c r="A1324" s="6"/>
      <c r="B1324" s="6"/>
      <c r="C1324" s="6"/>
      <c r="D1324" s="3"/>
      <c r="E1324" s="98" t="str">
        <f t="shared" si="226"/>
        <v/>
      </c>
      <c r="F1324" s="117"/>
      <c r="G1324" s="116" t="str">
        <f>IF(E1324="","",IF(Temp!optSeasCoef=0,1,INDEX($C$2:$C$13,IF(MOD(COUNT($E$2:E1324),seas_indx)=0,seas_indx,MOD(COUNT($E$2:E1324),seas_indx)))))</f>
        <v/>
      </c>
      <c r="H1324" s="97" t="str">
        <f>IFERROR(IF(Temp!fhor_indata=1,IF(COUNT($S$2:S1324)&lt;=XobsHor,"in-sample",IF(AND(COUNT($S$2:S1324)&lt;=XobsHor+XfHor,MOD(S1323,XobsHor)&lt;XfHor),"out-sample","")),IF(ISBLANK(F1324),"",IF(COUNT($F$2:F1324)&lt;=XobsHor-XfHor,"in-sample","out-sample"))),"")</f>
        <v/>
      </c>
      <c r="I1324" s="120" t="str">
        <f>IF(AND(ISBLANK(F1323),H1323="in-sample"),"",IF(AND(Temp!fhor_indata=1,H1323="out-sample",H1324="out-sample"),I1323,IF(AND(ISBLANK(F1324),H1323="out-sample"),"",IF(AND(Temp!optSeasCoef=0,Temp!sts_add=1),IF(H1323="in-sample",IF(Q1323=bigT,((pCell/bigT)*F1323)+((1-(pCell/bigT))*(I1323+J1323)),IF(OR(ISBLANK(F1324),COUNT($F$2:F1323)&lt;=pCell),F1323,((pCell/COUNT($F$2:F1323))*F1323)+((1-(pCell/COUNT($F$2:F1323)))*(I1323+J1323)))),I1323),IF(AND(Temp!optSeasCoef=0,Temp!sts_multp=1),IF(H1323="in-sample",IF(Q1323=bigT,((pCell/bigT)*F1323)+((1-(pCell/bigT))*(I1323*J1323)),IF(OR(ISBLANK(F1324),COUNT(F$2:$F1323)&lt;=pCell),F1323,((pCell/COUNT($F$2:F1323))*F1323)+((1-(pCell/COUNT($F$2:F1323)))*(I1323*J1323)))),I1323),IF(Temp!sts_add=1,IF(H1323="in-sample",IF(Q1323=bigT,((pCell/bigT)*AX1323)+((1-(pCell/bigT))*(I1323+J1323)),IF(OR(ISBLANK(F1324),COUNT($AX$2:AX1323)&lt;=pCell),AX1323,((pCell/COUNT($AX$2:AX1323))*AX1323)+((1-(pCell/COUNT($AX$2:AX1323)))*(I1323+J1323)))),I1323),IF(H1323="in-sample",IF(Q1323=bigT,((pCell/bigT)*AX1323)+((1-(pCell/bigT))*(I1323*J1323)),IF(OR(ISBLANK(F1324),COUNT($AX$2:AX1323)&lt;=pCell),AX1323,((pCell/COUNT($AX$2:AX1323))*AX1323)+((1-(pCell/COUNT($AX$2:AX1323)))*(I1323*J1323)))),I1323)))))))</f>
        <v/>
      </c>
      <c r="J1324" s="120" t="str">
        <f>IF(AND(ISBLANK(F1323),H1323="in-sample"),"",IF(AND(Temp!fhor_indata=1,H1323="out-sample",H1324="out-sample"),J1323,IF(AND(ISBLANK(F1324),H1323="out-sample"),"",IF(AND(Temp!optSeasCoef=0,Temp!sts_add=1),IF(H1323="in-sample",IF(Q1323=bigT,((qCell/bigT)*(I1324-I1323))+((1-(qCell/bigT))*J1323),IF(OR(ISBLANK(F1324),COUNT($F$2:F1323)&lt;=qCell),IF(COUNT($F$2:F1323)=1,0,F1323-F1322),((qCell/COUNT($F$2:F1323))*(I1324-I1323))+((1-(qCell/COUNT($F$2:F1323)))*J1323))),J1323),IF(AND(Temp!optSeasCoef=0,Temp!sts_multp=1),IF(H1323="in-sample",IF(Q1323=bigT,((qCell/bigT)*(I1324/I1323))+((1-(qCell/bigT))*J1323),IF(qCell=0,1,IF(OR(ISBLANK(F1324),COUNT($F$2:F1323)&lt;=qCell),IF(COUNT($F$2:F1323)=1,1,F1323/F1322),((qCell/COUNT($F$2:F1323))*(I1324/I1323))+((1-(qCell/COUNT($F$2:F1323)))*J1323)))),J1323),IF(Temp!sts_add=1,IF(H1323="in-sample",IF(Q1323=bigT,((qCell/bigT)*(I1324-I1323))+((1-(qCell/bigT))*J1323),IF(OR(ISBLANK(F1324),COUNT($AX$2:AX1323)&lt;=qCell),IF(COUNT($AX$2:AX1323)=1,0,AX1323-AX1322),((qCell/COUNT($AX$2:AX1323))*(I1324-I1323))+((1-(qCell/COUNT($AX$2:AX1323)))*J1323))),J1323),IF(H1323="in-sample",IF(Q1323=bigT,((qCell/bigT)*(I1324/I1323))+((1-(qCell/bigT))*J1323),IF(qCell=0,1,IF(OR(ISBLANK(F1324),COUNT($AX$2:AX1323)&lt;=qCell),IF(COUNT($AX$2:AX1323)=1,1,AX1323/AX1322),((qCell/COUNT($AX$2:AX1323))*(I1324/I1323))+((1-(qCell/COUNT($AX$2:AX1323)))*J1323)))),J1323)))))))</f>
        <v/>
      </c>
      <c r="K1324" s="120" t="str">
        <f>IF(H1324="","",IF(AND(Temp!optSeasCoef=0,Temp!sts_add=1),IF(H1324="out-sample",I1324+(Q1324*J1324),I1324+J1324),IF(AND(Temp!optSeasCoef=0,Temp!sts_multp=1),IF(H1324="out-sample",I1324*(J1324^Q1324),I1324*J1324),IF(Temp!sts_add=1,IF(H1324="out-sample",(I1324+(Q1324*J1324))*G1324,(I1324+J1324)*G1324),IF(H1324="out-sample",I1324*(J1324^Q1324)*G1324,I1324*J1324*G1324)))))</f>
        <v/>
      </c>
      <c r="L1324" s="116" t="str">
        <f t="shared" si="220"/>
        <v/>
      </c>
      <c r="M1324" s="116" t="str">
        <f t="shared" si="221"/>
        <v/>
      </c>
      <c r="N1324" s="116" t="str">
        <f t="shared" si="222"/>
        <v/>
      </c>
      <c r="O1324" s="116" t="str">
        <f t="shared" si="223"/>
        <v/>
      </c>
      <c r="P1324" s="116" t="str">
        <f t="shared" si="224"/>
        <v/>
      </c>
      <c r="Q1324" s="94" t="str">
        <f>IF(AND(Temp!fhor_indata=1,ISBLANK(F1324),H1323="in-sample"),1,IF(AND(Temp!fhor_indata=1,H1323="out-sample",Q1323&lt;XfHor),Q1323+1,IF(ISBLANK(F1324),"",IF(AND(H1324="out-sample",H1323="in-sample"),1,IF(AND(H1324="out-sample",H1323="out-sample"),Q1323+1,IF(ISNUMBER(Q1323),Q1323+1,1))))))</f>
        <v/>
      </c>
      <c r="R1324" s="94" t="str">
        <f t="shared" si="225"/>
        <v/>
      </c>
      <c r="S1324" s="94" t="str">
        <f>IF(Temp!fhor_indata=1,IF(S1323=XobsHor,1,IF(COUNT($S$2:S1323)&lt;=XobsHor,S1323+1,IF(AND(COUNT($S$2:S1323)&lt;=XobsHor+XfHor,IFERROR(MOD(S1323,XobsHor)&lt;XfHor,FALSE)),S1323+1,""))),IF(ISBLANK(F1324),"",IF(S1323=maxP,1,IF(S1323&lt;maxP,S1323+1,IF(COUNT($S$2:S1324)&lt;=XobsHor,S1323+1,"")))))</f>
        <v/>
      </c>
      <c r="T1324" s="3"/>
      <c r="U1324" s="6"/>
      <c r="V1324" s="6"/>
      <c r="W1324" s="6"/>
      <c r="X1324" s="6"/>
      <c r="Y1324" s="6"/>
      <c r="Z1324" s="6"/>
      <c r="AA1324" s="6"/>
      <c r="AB1324" s="6"/>
      <c r="AC1324" s="6"/>
      <c r="AD1324" s="6"/>
      <c r="AE1324" s="6"/>
      <c r="AF1324" s="6"/>
      <c r="AG1324" s="6"/>
      <c r="AH1324" s="6"/>
      <c r="AI1324" s="6"/>
      <c r="AJ1324" s="6"/>
      <c r="AK1324" s="6"/>
      <c r="AW1324" s="122" t="str">
        <f t="shared" si="227"/>
        <v/>
      </c>
      <c r="AX1324" s="123" t="str">
        <f t="shared" si="228"/>
        <v/>
      </c>
      <c r="AY1324" s="124" t="str">
        <f t="shared" si="229"/>
        <v/>
      </c>
      <c r="AZ1324" s="124" t="str">
        <f t="shared" si="230"/>
        <v/>
      </c>
      <c r="BF1324" s="91"/>
    </row>
    <row r="1325" spans="1:58" s="78" customFormat="1" ht="14.25" x14ac:dyDescent="0.2">
      <c r="A1325" s="6"/>
      <c r="B1325" s="6"/>
      <c r="C1325" s="6"/>
      <c r="D1325" s="3"/>
      <c r="E1325" s="98" t="str">
        <f t="shared" si="226"/>
        <v/>
      </c>
      <c r="F1325" s="117"/>
      <c r="G1325" s="116" t="str">
        <f>IF(E1325="","",IF(Temp!optSeasCoef=0,1,INDEX($C$2:$C$13,IF(MOD(COUNT($E$2:E1325),seas_indx)=0,seas_indx,MOD(COUNT($E$2:E1325),seas_indx)))))</f>
        <v/>
      </c>
      <c r="H1325" s="97" t="str">
        <f>IFERROR(IF(Temp!fhor_indata=1,IF(COUNT($S$2:S1325)&lt;=XobsHor,"in-sample",IF(AND(COUNT($S$2:S1325)&lt;=XobsHor+XfHor,MOD(S1324,XobsHor)&lt;XfHor),"out-sample","")),IF(ISBLANK(F1325),"",IF(COUNT($F$2:F1325)&lt;=XobsHor-XfHor,"in-sample","out-sample"))),"")</f>
        <v/>
      </c>
      <c r="I1325" s="120" t="str">
        <f>IF(AND(ISBLANK(F1324),H1324="in-sample"),"",IF(AND(Temp!fhor_indata=1,H1324="out-sample",H1325="out-sample"),I1324,IF(AND(ISBLANK(F1325),H1324="out-sample"),"",IF(AND(Temp!optSeasCoef=0,Temp!sts_add=1),IF(H1324="in-sample",IF(Q1324=bigT,((pCell/bigT)*F1324)+((1-(pCell/bigT))*(I1324+J1324)),IF(OR(ISBLANK(F1325),COUNT($F$2:F1324)&lt;=pCell),F1324,((pCell/COUNT($F$2:F1324))*F1324)+((1-(pCell/COUNT($F$2:F1324)))*(I1324+J1324)))),I1324),IF(AND(Temp!optSeasCoef=0,Temp!sts_multp=1),IF(H1324="in-sample",IF(Q1324=bigT,((pCell/bigT)*F1324)+((1-(pCell/bigT))*(I1324*J1324)),IF(OR(ISBLANK(F1325),COUNT(F$2:$F1324)&lt;=pCell),F1324,((pCell/COUNT($F$2:F1324))*F1324)+((1-(pCell/COUNT($F$2:F1324)))*(I1324*J1324)))),I1324),IF(Temp!sts_add=1,IF(H1324="in-sample",IF(Q1324=bigT,((pCell/bigT)*AX1324)+((1-(pCell/bigT))*(I1324+J1324)),IF(OR(ISBLANK(F1325),COUNT($AX$2:AX1324)&lt;=pCell),AX1324,((pCell/COUNT($AX$2:AX1324))*AX1324)+((1-(pCell/COUNT($AX$2:AX1324)))*(I1324+J1324)))),I1324),IF(H1324="in-sample",IF(Q1324=bigT,((pCell/bigT)*AX1324)+((1-(pCell/bigT))*(I1324*J1324)),IF(OR(ISBLANK(F1325),COUNT($AX$2:AX1324)&lt;=pCell),AX1324,((pCell/COUNT($AX$2:AX1324))*AX1324)+((1-(pCell/COUNT($AX$2:AX1324)))*(I1324*J1324)))),I1324)))))))</f>
        <v/>
      </c>
      <c r="J1325" s="120" t="str">
        <f>IF(AND(ISBLANK(F1324),H1324="in-sample"),"",IF(AND(Temp!fhor_indata=1,H1324="out-sample",H1325="out-sample"),J1324,IF(AND(ISBLANK(F1325),H1324="out-sample"),"",IF(AND(Temp!optSeasCoef=0,Temp!sts_add=1),IF(H1324="in-sample",IF(Q1324=bigT,((qCell/bigT)*(I1325-I1324))+((1-(qCell/bigT))*J1324),IF(OR(ISBLANK(F1325),COUNT($F$2:F1324)&lt;=qCell),IF(COUNT($F$2:F1324)=1,0,F1324-F1323),((qCell/COUNT($F$2:F1324))*(I1325-I1324))+((1-(qCell/COUNT($F$2:F1324)))*J1324))),J1324),IF(AND(Temp!optSeasCoef=0,Temp!sts_multp=1),IF(H1324="in-sample",IF(Q1324=bigT,((qCell/bigT)*(I1325/I1324))+((1-(qCell/bigT))*J1324),IF(qCell=0,1,IF(OR(ISBLANK(F1325),COUNT($F$2:F1324)&lt;=qCell),IF(COUNT($F$2:F1324)=1,1,F1324/F1323),((qCell/COUNT($F$2:F1324))*(I1325/I1324))+((1-(qCell/COUNT($F$2:F1324)))*J1324)))),J1324),IF(Temp!sts_add=1,IF(H1324="in-sample",IF(Q1324=bigT,((qCell/bigT)*(I1325-I1324))+((1-(qCell/bigT))*J1324),IF(OR(ISBLANK(F1325),COUNT($AX$2:AX1324)&lt;=qCell),IF(COUNT($AX$2:AX1324)=1,0,AX1324-AX1323),((qCell/COUNT($AX$2:AX1324))*(I1325-I1324))+((1-(qCell/COUNT($AX$2:AX1324)))*J1324))),J1324),IF(H1324="in-sample",IF(Q1324=bigT,((qCell/bigT)*(I1325/I1324))+((1-(qCell/bigT))*J1324),IF(qCell=0,1,IF(OR(ISBLANK(F1325),COUNT($AX$2:AX1324)&lt;=qCell),IF(COUNT($AX$2:AX1324)=1,1,AX1324/AX1323),((qCell/COUNT($AX$2:AX1324))*(I1325/I1324))+((1-(qCell/COUNT($AX$2:AX1324)))*J1324)))),J1324)))))))</f>
        <v/>
      </c>
      <c r="K1325" s="120" t="str">
        <f>IF(H1325="","",IF(AND(Temp!optSeasCoef=0,Temp!sts_add=1),IF(H1325="out-sample",I1325+(Q1325*J1325),I1325+J1325),IF(AND(Temp!optSeasCoef=0,Temp!sts_multp=1),IF(H1325="out-sample",I1325*(J1325^Q1325),I1325*J1325),IF(Temp!sts_add=1,IF(H1325="out-sample",(I1325+(Q1325*J1325))*G1325,(I1325+J1325)*G1325),IF(H1325="out-sample",I1325*(J1325^Q1325)*G1325,I1325*J1325*G1325)))))</f>
        <v/>
      </c>
      <c r="L1325" s="116" t="str">
        <f t="shared" si="220"/>
        <v/>
      </c>
      <c r="M1325" s="116" t="str">
        <f t="shared" si="221"/>
        <v/>
      </c>
      <c r="N1325" s="116" t="str">
        <f t="shared" si="222"/>
        <v/>
      </c>
      <c r="O1325" s="116" t="str">
        <f t="shared" si="223"/>
        <v/>
      </c>
      <c r="P1325" s="116" t="str">
        <f t="shared" si="224"/>
        <v/>
      </c>
      <c r="Q1325" s="94" t="str">
        <f>IF(AND(Temp!fhor_indata=1,ISBLANK(F1325),H1324="in-sample"),1,IF(AND(Temp!fhor_indata=1,H1324="out-sample",Q1324&lt;XfHor),Q1324+1,IF(ISBLANK(F1325),"",IF(AND(H1325="out-sample",H1324="in-sample"),1,IF(AND(H1325="out-sample",H1324="out-sample"),Q1324+1,IF(ISNUMBER(Q1324),Q1324+1,1))))))</f>
        <v/>
      </c>
      <c r="R1325" s="94" t="str">
        <f t="shared" si="225"/>
        <v/>
      </c>
      <c r="S1325" s="94" t="str">
        <f>IF(Temp!fhor_indata=1,IF(S1324=XobsHor,1,IF(COUNT($S$2:S1324)&lt;=XobsHor,S1324+1,IF(AND(COUNT($S$2:S1324)&lt;=XobsHor+XfHor,IFERROR(MOD(S1324,XobsHor)&lt;XfHor,FALSE)),S1324+1,""))),IF(ISBLANK(F1325),"",IF(S1324=maxP,1,IF(S1324&lt;maxP,S1324+1,IF(COUNT($S$2:S1325)&lt;=XobsHor,S1324+1,"")))))</f>
        <v/>
      </c>
      <c r="T1325" s="3"/>
      <c r="U1325" s="6"/>
      <c r="V1325" s="6"/>
      <c r="W1325" s="6"/>
      <c r="X1325" s="6"/>
      <c r="Y1325" s="6"/>
      <c r="Z1325" s="6"/>
      <c r="AA1325" s="6"/>
      <c r="AB1325" s="6"/>
      <c r="AC1325" s="6"/>
      <c r="AD1325" s="6"/>
      <c r="AE1325" s="6"/>
      <c r="AF1325" s="6"/>
      <c r="AG1325" s="6"/>
      <c r="AH1325" s="6"/>
      <c r="AI1325" s="6"/>
      <c r="AJ1325" s="6"/>
      <c r="AK1325" s="6"/>
      <c r="AW1325" s="122" t="str">
        <f t="shared" si="227"/>
        <v/>
      </c>
      <c r="AX1325" s="123" t="str">
        <f t="shared" si="228"/>
        <v/>
      </c>
      <c r="AY1325" s="124" t="str">
        <f t="shared" si="229"/>
        <v/>
      </c>
      <c r="AZ1325" s="124" t="str">
        <f t="shared" si="230"/>
        <v/>
      </c>
      <c r="BF1325" s="91"/>
    </row>
    <row r="1326" spans="1:58" s="78" customFormat="1" ht="14.25" x14ac:dyDescent="0.2">
      <c r="A1326" s="6"/>
      <c r="B1326" s="6"/>
      <c r="C1326" s="6"/>
      <c r="D1326" s="3"/>
      <c r="E1326" s="98" t="str">
        <f t="shared" si="226"/>
        <v/>
      </c>
      <c r="F1326" s="117"/>
      <c r="G1326" s="116" t="str">
        <f>IF(E1326="","",IF(Temp!optSeasCoef=0,1,INDEX($C$2:$C$13,IF(MOD(COUNT($E$2:E1326),seas_indx)=0,seas_indx,MOD(COUNT($E$2:E1326),seas_indx)))))</f>
        <v/>
      </c>
      <c r="H1326" s="97" t="str">
        <f>IFERROR(IF(Temp!fhor_indata=1,IF(COUNT($S$2:S1326)&lt;=XobsHor,"in-sample",IF(AND(COUNT($S$2:S1326)&lt;=XobsHor+XfHor,MOD(S1325,XobsHor)&lt;XfHor),"out-sample","")),IF(ISBLANK(F1326),"",IF(COUNT($F$2:F1326)&lt;=XobsHor-XfHor,"in-sample","out-sample"))),"")</f>
        <v/>
      </c>
      <c r="I1326" s="120" t="str">
        <f>IF(AND(ISBLANK(F1325),H1325="in-sample"),"",IF(AND(Temp!fhor_indata=1,H1325="out-sample",H1326="out-sample"),I1325,IF(AND(ISBLANK(F1326),H1325="out-sample"),"",IF(AND(Temp!optSeasCoef=0,Temp!sts_add=1),IF(H1325="in-sample",IF(Q1325=bigT,((pCell/bigT)*F1325)+((1-(pCell/bigT))*(I1325+J1325)),IF(OR(ISBLANK(F1326),COUNT($F$2:F1325)&lt;=pCell),F1325,((pCell/COUNT($F$2:F1325))*F1325)+((1-(pCell/COUNT($F$2:F1325)))*(I1325+J1325)))),I1325),IF(AND(Temp!optSeasCoef=0,Temp!sts_multp=1),IF(H1325="in-sample",IF(Q1325=bigT,((pCell/bigT)*F1325)+((1-(pCell/bigT))*(I1325*J1325)),IF(OR(ISBLANK(F1326),COUNT(F$2:$F1325)&lt;=pCell),F1325,((pCell/COUNT($F$2:F1325))*F1325)+((1-(pCell/COUNT($F$2:F1325)))*(I1325*J1325)))),I1325),IF(Temp!sts_add=1,IF(H1325="in-sample",IF(Q1325=bigT,((pCell/bigT)*AX1325)+((1-(pCell/bigT))*(I1325+J1325)),IF(OR(ISBLANK(F1326),COUNT($AX$2:AX1325)&lt;=pCell),AX1325,((pCell/COUNT($AX$2:AX1325))*AX1325)+((1-(pCell/COUNT($AX$2:AX1325)))*(I1325+J1325)))),I1325),IF(H1325="in-sample",IF(Q1325=bigT,((pCell/bigT)*AX1325)+((1-(pCell/bigT))*(I1325*J1325)),IF(OR(ISBLANK(F1326),COUNT($AX$2:AX1325)&lt;=pCell),AX1325,((pCell/COUNT($AX$2:AX1325))*AX1325)+((1-(pCell/COUNT($AX$2:AX1325)))*(I1325*J1325)))),I1325)))))))</f>
        <v/>
      </c>
      <c r="J1326" s="120" t="str">
        <f>IF(AND(ISBLANK(F1325),H1325="in-sample"),"",IF(AND(Temp!fhor_indata=1,H1325="out-sample",H1326="out-sample"),J1325,IF(AND(ISBLANK(F1326),H1325="out-sample"),"",IF(AND(Temp!optSeasCoef=0,Temp!sts_add=1),IF(H1325="in-sample",IF(Q1325=bigT,((qCell/bigT)*(I1326-I1325))+((1-(qCell/bigT))*J1325),IF(OR(ISBLANK(F1326),COUNT($F$2:F1325)&lt;=qCell),IF(COUNT($F$2:F1325)=1,0,F1325-F1324),((qCell/COUNT($F$2:F1325))*(I1326-I1325))+((1-(qCell/COUNT($F$2:F1325)))*J1325))),J1325),IF(AND(Temp!optSeasCoef=0,Temp!sts_multp=1),IF(H1325="in-sample",IF(Q1325=bigT,((qCell/bigT)*(I1326/I1325))+((1-(qCell/bigT))*J1325),IF(qCell=0,1,IF(OR(ISBLANK(F1326),COUNT($F$2:F1325)&lt;=qCell),IF(COUNT($F$2:F1325)=1,1,F1325/F1324),((qCell/COUNT($F$2:F1325))*(I1326/I1325))+((1-(qCell/COUNT($F$2:F1325)))*J1325)))),J1325),IF(Temp!sts_add=1,IF(H1325="in-sample",IF(Q1325=bigT,((qCell/bigT)*(I1326-I1325))+((1-(qCell/bigT))*J1325),IF(OR(ISBLANK(F1326),COUNT($AX$2:AX1325)&lt;=qCell),IF(COUNT($AX$2:AX1325)=1,0,AX1325-AX1324),((qCell/COUNT($AX$2:AX1325))*(I1326-I1325))+((1-(qCell/COUNT($AX$2:AX1325)))*J1325))),J1325),IF(H1325="in-sample",IF(Q1325=bigT,((qCell/bigT)*(I1326/I1325))+((1-(qCell/bigT))*J1325),IF(qCell=0,1,IF(OR(ISBLANK(F1326),COUNT($AX$2:AX1325)&lt;=qCell),IF(COUNT($AX$2:AX1325)=1,1,AX1325/AX1324),((qCell/COUNT($AX$2:AX1325))*(I1326/I1325))+((1-(qCell/COUNT($AX$2:AX1325)))*J1325)))),J1325)))))))</f>
        <v/>
      </c>
      <c r="K1326" s="120" t="str">
        <f>IF(H1326="","",IF(AND(Temp!optSeasCoef=0,Temp!sts_add=1),IF(H1326="out-sample",I1326+(Q1326*J1326),I1326+J1326),IF(AND(Temp!optSeasCoef=0,Temp!sts_multp=1),IF(H1326="out-sample",I1326*(J1326^Q1326),I1326*J1326),IF(Temp!sts_add=1,IF(H1326="out-sample",(I1326+(Q1326*J1326))*G1326,(I1326+J1326)*G1326),IF(H1326="out-sample",I1326*(J1326^Q1326)*G1326,I1326*J1326*G1326)))))</f>
        <v/>
      </c>
      <c r="L1326" s="116" t="str">
        <f t="shared" si="220"/>
        <v/>
      </c>
      <c r="M1326" s="116" t="str">
        <f t="shared" si="221"/>
        <v/>
      </c>
      <c r="N1326" s="116" t="str">
        <f t="shared" si="222"/>
        <v/>
      </c>
      <c r="O1326" s="116" t="str">
        <f t="shared" si="223"/>
        <v/>
      </c>
      <c r="P1326" s="116" t="str">
        <f t="shared" si="224"/>
        <v/>
      </c>
      <c r="Q1326" s="94" t="str">
        <f>IF(AND(Temp!fhor_indata=1,ISBLANK(F1326),H1325="in-sample"),1,IF(AND(Temp!fhor_indata=1,H1325="out-sample",Q1325&lt;XfHor),Q1325+1,IF(ISBLANK(F1326),"",IF(AND(H1326="out-sample",H1325="in-sample"),1,IF(AND(H1326="out-sample",H1325="out-sample"),Q1325+1,IF(ISNUMBER(Q1325),Q1325+1,1))))))</f>
        <v/>
      </c>
      <c r="R1326" s="94" t="str">
        <f t="shared" si="225"/>
        <v/>
      </c>
      <c r="S1326" s="94" t="str">
        <f>IF(Temp!fhor_indata=1,IF(S1325=XobsHor,1,IF(COUNT($S$2:S1325)&lt;=XobsHor,S1325+1,IF(AND(COUNT($S$2:S1325)&lt;=XobsHor+XfHor,IFERROR(MOD(S1325,XobsHor)&lt;XfHor,FALSE)),S1325+1,""))),IF(ISBLANK(F1326),"",IF(S1325=maxP,1,IF(S1325&lt;maxP,S1325+1,IF(COUNT($S$2:S1326)&lt;=XobsHor,S1325+1,"")))))</f>
        <v/>
      </c>
      <c r="T1326" s="3"/>
      <c r="U1326" s="6"/>
      <c r="V1326" s="6"/>
      <c r="W1326" s="6"/>
      <c r="X1326" s="6"/>
      <c r="Y1326" s="6"/>
      <c r="Z1326" s="6"/>
      <c r="AA1326" s="6"/>
      <c r="AB1326" s="6"/>
      <c r="AC1326" s="6"/>
      <c r="AD1326" s="6"/>
      <c r="AE1326" s="6"/>
      <c r="AF1326" s="6"/>
      <c r="AG1326" s="6"/>
      <c r="AH1326" s="6"/>
      <c r="AI1326" s="6"/>
      <c r="AJ1326" s="6"/>
      <c r="AK1326" s="6"/>
      <c r="AW1326" s="122" t="str">
        <f t="shared" si="227"/>
        <v/>
      </c>
      <c r="AX1326" s="123" t="str">
        <f t="shared" si="228"/>
        <v/>
      </c>
      <c r="AY1326" s="124" t="str">
        <f t="shared" si="229"/>
        <v/>
      </c>
      <c r="AZ1326" s="124" t="str">
        <f t="shared" si="230"/>
        <v/>
      </c>
      <c r="BF1326" s="91"/>
    </row>
    <row r="1327" spans="1:58" s="78" customFormat="1" ht="14.25" x14ac:dyDescent="0.2">
      <c r="A1327" s="6"/>
      <c r="B1327" s="6"/>
      <c r="C1327" s="6"/>
      <c r="D1327" s="3"/>
      <c r="E1327" s="98" t="str">
        <f t="shared" si="226"/>
        <v/>
      </c>
      <c r="F1327" s="117"/>
      <c r="G1327" s="116" t="str">
        <f>IF(E1327="","",IF(Temp!optSeasCoef=0,1,INDEX($C$2:$C$13,IF(MOD(COUNT($E$2:E1327),seas_indx)=0,seas_indx,MOD(COUNT($E$2:E1327),seas_indx)))))</f>
        <v/>
      </c>
      <c r="H1327" s="97" t="str">
        <f>IFERROR(IF(Temp!fhor_indata=1,IF(COUNT($S$2:S1327)&lt;=XobsHor,"in-sample",IF(AND(COUNT($S$2:S1327)&lt;=XobsHor+XfHor,MOD(S1326,XobsHor)&lt;XfHor),"out-sample","")),IF(ISBLANK(F1327),"",IF(COUNT($F$2:F1327)&lt;=XobsHor-XfHor,"in-sample","out-sample"))),"")</f>
        <v/>
      </c>
      <c r="I1327" s="120" t="str">
        <f>IF(AND(ISBLANK(F1326),H1326="in-sample"),"",IF(AND(Temp!fhor_indata=1,H1326="out-sample",H1327="out-sample"),I1326,IF(AND(ISBLANK(F1327),H1326="out-sample"),"",IF(AND(Temp!optSeasCoef=0,Temp!sts_add=1),IF(H1326="in-sample",IF(Q1326=bigT,((pCell/bigT)*F1326)+((1-(pCell/bigT))*(I1326+J1326)),IF(OR(ISBLANK(F1327),COUNT($F$2:F1326)&lt;=pCell),F1326,((pCell/COUNT($F$2:F1326))*F1326)+((1-(pCell/COUNT($F$2:F1326)))*(I1326+J1326)))),I1326),IF(AND(Temp!optSeasCoef=0,Temp!sts_multp=1),IF(H1326="in-sample",IF(Q1326=bigT,((pCell/bigT)*F1326)+((1-(pCell/bigT))*(I1326*J1326)),IF(OR(ISBLANK(F1327),COUNT(F$2:$F1326)&lt;=pCell),F1326,((pCell/COUNT($F$2:F1326))*F1326)+((1-(pCell/COUNT($F$2:F1326)))*(I1326*J1326)))),I1326),IF(Temp!sts_add=1,IF(H1326="in-sample",IF(Q1326=bigT,((pCell/bigT)*AX1326)+((1-(pCell/bigT))*(I1326+J1326)),IF(OR(ISBLANK(F1327),COUNT($AX$2:AX1326)&lt;=pCell),AX1326,((pCell/COUNT($AX$2:AX1326))*AX1326)+((1-(pCell/COUNT($AX$2:AX1326)))*(I1326+J1326)))),I1326),IF(H1326="in-sample",IF(Q1326=bigT,((pCell/bigT)*AX1326)+((1-(pCell/bigT))*(I1326*J1326)),IF(OR(ISBLANK(F1327),COUNT($AX$2:AX1326)&lt;=pCell),AX1326,((pCell/COUNT($AX$2:AX1326))*AX1326)+((1-(pCell/COUNT($AX$2:AX1326)))*(I1326*J1326)))),I1326)))))))</f>
        <v/>
      </c>
      <c r="J1327" s="120" t="str">
        <f>IF(AND(ISBLANK(F1326),H1326="in-sample"),"",IF(AND(Temp!fhor_indata=1,H1326="out-sample",H1327="out-sample"),J1326,IF(AND(ISBLANK(F1327),H1326="out-sample"),"",IF(AND(Temp!optSeasCoef=0,Temp!sts_add=1),IF(H1326="in-sample",IF(Q1326=bigT,((qCell/bigT)*(I1327-I1326))+((1-(qCell/bigT))*J1326),IF(OR(ISBLANK(F1327),COUNT($F$2:F1326)&lt;=qCell),IF(COUNT($F$2:F1326)=1,0,F1326-F1325),((qCell/COUNT($F$2:F1326))*(I1327-I1326))+((1-(qCell/COUNT($F$2:F1326)))*J1326))),J1326),IF(AND(Temp!optSeasCoef=0,Temp!sts_multp=1),IF(H1326="in-sample",IF(Q1326=bigT,((qCell/bigT)*(I1327/I1326))+((1-(qCell/bigT))*J1326),IF(qCell=0,1,IF(OR(ISBLANK(F1327),COUNT($F$2:F1326)&lt;=qCell),IF(COUNT($F$2:F1326)=1,1,F1326/F1325),((qCell/COUNT($F$2:F1326))*(I1327/I1326))+((1-(qCell/COUNT($F$2:F1326)))*J1326)))),J1326),IF(Temp!sts_add=1,IF(H1326="in-sample",IF(Q1326=bigT,((qCell/bigT)*(I1327-I1326))+((1-(qCell/bigT))*J1326),IF(OR(ISBLANK(F1327),COUNT($AX$2:AX1326)&lt;=qCell),IF(COUNT($AX$2:AX1326)=1,0,AX1326-AX1325),((qCell/COUNT($AX$2:AX1326))*(I1327-I1326))+((1-(qCell/COUNT($AX$2:AX1326)))*J1326))),J1326),IF(H1326="in-sample",IF(Q1326=bigT,((qCell/bigT)*(I1327/I1326))+((1-(qCell/bigT))*J1326),IF(qCell=0,1,IF(OR(ISBLANK(F1327),COUNT($AX$2:AX1326)&lt;=qCell),IF(COUNT($AX$2:AX1326)=1,1,AX1326/AX1325),((qCell/COUNT($AX$2:AX1326))*(I1327/I1326))+((1-(qCell/COUNT($AX$2:AX1326)))*J1326)))),J1326)))))))</f>
        <v/>
      </c>
      <c r="K1327" s="120" t="str">
        <f>IF(H1327="","",IF(AND(Temp!optSeasCoef=0,Temp!sts_add=1),IF(H1327="out-sample",I1327+(Q1327*J1327),I1327+J1327),IF(AND(Temp!optSeasCoef=0,Temp!sts_multp=1),IF(H1327="out-sample",I1327*(J1327^Q1327),I1327*J1327),IF(Temp!sts_add=1,IF(H1327="out-sample",(I1327+(Q1327*J1327))*G1327,(I1327+J1327)*G1327),IF(H1327="out-sample",I1327*(J1327^Q1327)*G1327,I1327*J1327*G1327)))))</f>
        <v/>
      </c>
      <c r="L1327" s="116" t="str">
        <f t="shared" si="220"/>
        <v/>
      </c>
      <c r="M1327" s="116" t="str">
        <f t="shared" si="221"/>
        <v/>
      </c>
      <c r="N1327" s="116" t="str">
        <f t="shared" si="222"/>
        <v/>
      </c>
      <c r="O1327" s="116" t="str">
        <f t="shared" si="223"/>
        <v/>
      </c>
      <c r="P1327" s="116" t="str">
        <f t="shared" si="224"/>
        <v/>
      </c>
      <c r="Q1327" s="94" t="str">
        <f>IF(AND(Temp!fhor_indata=1,ISBLANK(F1327),H1326="in-sample"),1,IF(AND(Temp!fhor_indata=1,H1326="out-sample",Q1326&lt;XfHor),Q1326+1,IF(ISBLANK(F1327),"",IF(AND(H1327="out-sample",H1326="in-sample"),1,IF(AND(H1327="out-sample",H1326="out-sample"),Q1326+1,IF(ISNUMBER(Q1326),Q1326+1,1))))))</f>
        <v/>
      </c>
      <c r="R1327" s="94" t="str">
        <f t="shared" si="225"/>
        <v/>
      </c>
      <c r="S1327" s="94" t="str">
        <f>IF(Temp!fhor_indata=1,IF(S1326=XobsHor,1,IF(COUNT($S$2:S1326)&lt;=XobsHor,S1326+1,IF(AND(COUNT($S$2:S1326)&lt;=XobsHor+XfHor,IFERROR(MOD(S1326,XobsHor)&lt;XfHor,FALSE)),S1326+1,""))),IF(ISBLANK(F1327),"",IF(S1326=maxP,1,IF(S1326&lt;maxP,S1326+1,IF(COUNT($S$2:S1327)&lt;=XobsHor,S1326+1,"")))))</f>
        <v/>
      </c>
      <c r="T1327" s="3"/>
      <c r="U1327" s="6"/>
      <c r="V1327" s="6"/>
      <c r="W1327" s="6"/>
      <c r="X1327" s="6"/>
      <c r="Y1327" s="6"/>
      <c r="Z1327" s="6"/>
      <c r="AA1327" s="6"/>
      <c r="AB1327" s="6"/>
      <c r="AC1327" s="6"/>
      <c r="AD1327" s="6"/>
      <c r="AE1327" s="6"/>
      <c r="AF1327" s="6"/>
      <c r="AG1327" s="6"/>
      <c r="AH1327" s="6"/>
      <c r="AI1327" s="6"/>
      <c r="AJ1327" s="6"/>
      <c r="AK1327" s="6"/>
      <c r="AW1327" s="122" t="str">
        <f t="shared" si="227"/>
        <v/>
      </c>
      <c r="AX1327" s="123" t="str">
        <f t="shared" si="228"/>
        <v/>
      </c>
      <c r="AY1327" s="124" t="str">
        <f t="shared" si="229"/>
        <v/>
      </c>
      <c r="AZ1327" s="124" t="str">
        <f t="shared" si="230"/>
        <v/>
      </c>
      <c r="BF1327" s="91"/>
    </row>
    <row r="1328" spans="1:58" s="78" customFormat="1" ht="14.25" x14ac:dyDescent="0.2">
      <c r="A1328" s="6"/>
      <c r="B1328" s="6"/>
      <c r="C1328" s="6"/>
      <c r="D1328" s="3"/>
      <c r="E1328" s="98" t="str">
        <f t="shared" si="226"/>
        <v/>
      </c>
      <c r="F1328" s="117"/>
      <c r="G1328" s="116" t="str">
        <f>IF(E1328="","",IF(Temp!optSeasCoef=0,1,INDEX($C$2:$C$13,IF(MOD(COUNT($E$2:E1328),seas_indx)=0,seas_indx,MOD(COUNT($E$2:E1328),seas_indx)))))</f>
        <v/>
      </c>
      <c r="H1328" s="97" t="str">
        <f>IFERROR(IF(Temp!fhor_indata=1,IF(COUNT($S$2:S1328)&lt;=XobsHor,"in-sample",IF(AND(COUNT($S$2:S1328)&lt;=XobsHor+XfHor,MOD(S1327,XobsHor)&lt;XfHor),"out-sample","")),IF(ISBLANK(F1328),"",IF(COUNT($F$2:F1328)&lt;=XobsHor-XfHor,"in-sample","out-sample"))),"")</f>
        <v/>
      </c>
      <c r="I1328" s="120" t="str">
        <f>IF(AND(ISBLANK(F1327),H1327="in-sample"),"",IF(AND(Temp!fhor_indata=1,H1327="out-sample",H1328="out-sample"),I1327,IF(AND(ISBLANK(F1328),H1327="out-sample"),"",IF(AND(Temp!optSeasCoef=0,Temp!sts_add=1),IF(H1327="in-sample",IF(Q1327=bigT,((pCell/bigT)*F1327)+((1-(pCell/bigT))*(I1327+J1327)),IF(OR(ISBLANK(F1328),COUNT($F$2:F1327)&lt;=pCell),F1327,((pCell/COUNT($F$2:F1327))*F1327)+((1-(pCell/COUNT($F$2:F1327)))*(I1327+J1327)))),I1327),IF(AND(Temp!optSeasCoef=0,Temp!sts_multp=1),IF(H1327="in-sample",IF(Q1327=bigT,((pCell/bigT)*F1327)+((1-(pCell/bigT))*(I1327*J1327)),IF(OR(ISBLANK(F1328),COUNT(F$2:$F1327)&lt;=pCell),F1327,((pCell/COUNT($F$2:F1327))*F1327)+((1-(pCell/COUNT($F$2:F1327)))*(I1327*J1327)))),I1327),IF(Temp!sts_add=1,IF(H1327="in-sample",IF(Q1327=bigT,((pCell/bigT)*AX1327)+((1-(pCell/bigT))*(I1327+J1327)),IF(OR(ISBLANK(F1328),COUNT($AX$2:AX1327)&lt;=pCell),AX1327,((pCell/COUNT($AX$2:AX1327))*AX1327)+((1-(pCell/COUNT($AX$2:AX1327)))*(I1327+J1327)))),I1327),IF(H1327="in-sample",IF(Q1327=bigT,((pCell/bigT)*AX1327)+((1-(pCell/bigT))*(I1327*J1327)),IF(OR(ISBLANK(F1328),COUNT($AX$2:AX1327)&lt;=pCell),AX1327,((pCell/COUNT($AX$2:AX1327))*AX1327)+((1-(pCell/COUNT($AX$2:AX1327)))*(I1327*J1327)))),I1327)))))))</f>
        <v/>
      </c>
      <c r="J1328" s="120" t="str">
        <f>IF(AND(ISBLANK(F1327),H1327="in-sample"),"",IF(AND(Temp!fhor_indata=1,H1327="out-sample",H1328="out-sample"),J1327,IF(AND(ISBLANK(F1328),H1327="out-sample"),"",IF(AND(Temp!optSeasCoef=0,Temp!sts_add=1),IF(H1327="in-sample",IF(Q1327=bigT,((qCell/bigT)*(I1328-I1327))+((1-(qCell/bigT))*J1327),IF(OR(ISBLANK(F1328),COUNT($F$2:F1327)&lt;=qCell),IF(COUNT($F$2:F1327)=1,0,F1327-F1326),((qCell/COUNT($F$2:F1327))*(I1328-I1327))+((1-(qCell/COUNT($F$2:F1327)))*J1327))),J1327),IF(AND(Temp!optSeasCoef=0,Temp!sts_multp=1),IF(H1327="in-sample",IF(Q1327=bigT,((qCell/bigT)*(I1328/I1327))+((1-(qCell/bigT))*J1327),IF(qCell=0,1,IF(OR(ISBLANK(F1328),COUNT($F$2:F1327)&lt;=qCell),IF(COUNT($F$2:F1327)=1,1,F1327/F1326),((qCell/COUNT($F$2:F1327))*(I1328/I1327))+((1-(qCell/COUNT($F$2:F1327)))*J1327)))),J1327),IF(Temp!sts_add=1,IF(H1327="in-sample",IF(Q1327=bigT,((qCell/bigT)*(I1328-I1327))+((1-(qCell/bigT))*J1327),IF(OR(ISBLANK(F1328),COUNT($AX$2:AX1327)&lt;=qCell),IF(COUNT($AX$2:AX1327)=1,0,AX1327-AX1326),((qCell/COUNT($AX$2:AX1327))*(I1328-I1327))+((1-(qCell/COUNT($AX$2:AX1327)))*J1327))),J1327),IF(H1327="in-sample",IF(Q1327=bigT,((qCell/bigT)*(I1328/I1327))+((1-(qCell/bigT))*J1327),IF(qCell=0,1,IF(OR(ISBLANK(F1328),COUNT($AX$2:AX1327)&lt;=qCell),IF(COUNT($AX$2:AX1327)=1,1,AX1327/AX1326),((qCell/COUNT($AX$2:AX1327))*(I1328/I1327))+((1-(qCell/COUNT($AX$2:AX1327)))*J1327)))),J1327)))))))</f>
        <v/>
      </c>
      <c r="K1328" s="120" t="str">
        <f>IF(H1328="","",IF(AND(Temp!optSeasCoef=0,Temp!sts_add=1),IF(H1328="out-sample",I1328+(Q1328*J1328),I1328+J1328),IF(AND(Temp!optSeasCoef=0,Temp!sts_multp=1),IF(H1328="out-sample",I1328*(J1328^Q1328),I1328*J1328),IF(Temp!sts_add=1,IF(H1328="out-sample",(I1328+(Q1328*J1328))*G1328,(I1328+J1328)*G1328),IF(H1328="out-sample",I1328*(J1328^Q1328)*G1328,I1328*J1328*G1328)))))</f>
        <v/>
      </c>
      <c r="L1328" s="116" t="str">
        <f t="shared" si="220"/>
        <v/>
      </c>
      <c r="M1328" s="116" t="str">
        <f t="shared" si="221"/>
        <v/>
      </c>
      <c r="N1328" s="116" t="str">
        <f t="shared" si="222"/>
        <v/>
      </c>
      <c r="O1328" s="116" t="str">
        <f t="shared" si="223"/>
        <v/>
      </c>
      <c r="P1328" s="116" t="str">
        <f t="shared" si="224"/>
        <v/>
      </c>
      <c r="Q1328" s="94" t="str">
        <f>IF(AND(Temp!fhor_indata=1,ISBLANK(F1328),H1327="in-sample"),1,IF(AND(Temp!fhor_indata=1,H1327="out-sample",Q1327&lt;XfHor),Q1327+1,IF(ISBLANK(F1328),"",IF(AND(H1328="out-sample",H1327="in-sample"),1,IF(AND(H1328="out-sample",H1327="out-sample"),Q1327+1,IF(ISNUMBER(Q1327),Q1327+1,1))))))</f>
        <v/>
      </c>
      <c r="R1328" s="94" t="str">
        <f t="shared" si="225"/>
        <v/>
      </c>
      <c r="S1328" s="94" t="str">
        <f>IF(Temp!fhor_indata=1,IF(S1327=XobsHor,1,IF(COUNT($S$2:S1327)&lt;=XobsHor,S1327+1,IF(AND(COUNT($S$2:S1327)&lt;=XobsHor+XfHor,IFERROR(MOD(S1327,XobsHor)&lt;XfHor,FALSE)),S1327+1,""))),IF(ISBLANK(F1328),"",IF(S1327=maxP,1,IF(S1327&lt;maxP,S1327+1,IF(COUNT($S$2:S1328)&lt;=XobsHor,S1327+1,"")))))</f>
        <v/>
      </c>
      <c r="T1328" s="3"/>
      <c r="U1328" s="6"/>
      <c r="V1328" s="6"/>
      <c r="W1328" s="6"/>
      <c r="X1328" s="6"/>
      <c r="Y1328" s="6"/>
      <c r="Z1328" s="6"/>
      <c r="AA1328" s="6"/>
      <c r="AB1328" s="6"/>
      <c r="AC1328" s="6"/>
      <c r="AD1328" s="6"/>
      <c r="AE1328" s="6"/>
      <c r="AF1328" s="6"/>
      <c r="AG1328" s="6"/>
      <c r="AH1328" s="6"/>
      <c r="AI1328" s="6"/>
      <c r="AJ1328" s="6"/>
      <c r="AK1328" s="6"/>
      <c r="AW1328" s="122" t="str">
        <f t="shared" si="227"/>
        <v/>
      </c>
      <c r="AX1328" s="123" t="str">
        <f t="shared" si="228"/>
        <v/>
      </c>
      <c r="AY1328" s="124" t="str">
        <f t="shared" si="229"/>
        <v/>
      </c>
      <c r="AZ1328" s="124" t="str">
        <f t="shared" si="230"/>
        <v/>
      </c>
      <c r="BF1328" s="91"/>
    </row>
    <row r="1329" spans="1:58" s="78" customFormat="1" ht="14.25" x14ac:dyDescent="0.2">
      <c r="A1329" s="6"/>
      <c r="B1329" s="6"/>
      <c r="C1329" s="6"/>
      <c r="D1329" s="3"/>
      <c r="E1329" s="98" t="str">
        <f t="shared" si="226"/>
        <v/>
      </c>
      <c r="F1329" s="117"/>
      <c r="G1329" s="116" t="str">
        <f>IF(E1329="","",IF(Temp!optSeasCoef=0,1,INDEX($C$2:$C$13,IF(MOD(COUNT($E$2:E1329),seas_indx)=0,seas_indx,MOD(COUNT($E$2:E1329),seas_indx)))))</f>
        <v/>
      </c>
      <c r="H1329" s="97" t="str">
        <f>IFERROR(IF(Temp!fhor_indata=1,IF(COUNT($S$2:S1329)&lt;=XobsHor,"in-sample",IF(AND(COUNT($S$2:S1329)&lt;=XobsHor+XfHor,MOD(S1328,XobsHor)&lt;XfHor),"out-sample","")),IF(ISBLANK(F1329),"",IF(COUNT($F$2:F1329)&lt;=XobsHor-XfHor,"in-sample","out-sample"))),"")</f>
        <v/>
      </c>
      <c r="I1329" s="120" t="str">
        <f>IF(AND(ISBLANK(F1328),H1328="in-sample"),"",IF(AND(Temp!fhor_indata=1,H1328="out-sample",H1329="out-sample"),I1328,IF(AND(ISBLANK(F1329),H1328="out-sample"),"",IF(AND(Temp!optSeasCoef=0,Temp!sts_add=1),IF(H1328="in-sample",IF(Q1328=bigT,((pCell/bigT)*F1328)+((1-(pCell/bigT))*(I1328+J1328)),IF(OR(ISBLANK(F1329),COUNT($F$2:F1328)&lt;=pCell),F1328,((pCell/COUNT($F$2:F1328))*F1328)+((1-(pCell/COUNT($F$2:F1328)))*(I1328+J1328)))),I1328),IF(AND(Temp!optSeasCoef=0,Temp!sts_multp=1),IF(H1328="in-sample",IF(Q1328=bigT,((pCell/bigT)*F1328)+((1-(pCell/bigT))*(I1328*J1328)),IF(OR(ISBLANK(F1329),COUNT(F$2:$F1328)&lt;=pCell),F1328,((pCell/COUNT($F$2:F1328))*F1328)+((1-(pCell/COUNT($F$2:F1328)))*(I1328*J1328)))),I1328),IF(Temp!sts_add=1,IF(H1328="in-sample",IF(Q1328=bigT,((pCell/bigT)*AX1328)+((1-(pCell/bigT))*(I1328+J1328)),IF(OR(ISBLANK(F1329),COUNT($AX$2:AX1328)&lt;=pCell),AX1328,((pCell/COUNT($AX$2:AX1328))*AX1328)+((1-(pCell/COUNT($AX$2:AX1328)))*(I1328+J1328)))),I1328),IF(H1328="in-sample",IF(Q1328=bigT,((pCell/bigT)*AX1328)+((1-(pCell/bigT))*(I1328*J1328)),IF(OR(ISBLANK(F1329),COUNT($AX$2:AX1328)&lt;=pCell),AX1328,((pCell/COUNT($AX$2:AX1328))*AX1328)+((1-(pCell/COUNT($AX$2:AX1328)))*(I1328*J1328)))),I1328)))))))</f>
        <v/>
      </c>
      <c r="J1329" s="120" t="str">
        <f>IF(AND(ISBLANK(F1328),H1328="in-sample"),"",IF(AND(Temp!fhor_indata=1,H1328="out-sample",H1329="out-sample"),J1328,IF(AND(ISBLANK(F1329),H1328="out-sample"),"",IF(AND(Temp!optSeasCoef=0,Temp!sts_add=1),IF(H1328="in-sample",IF(Q1328=bigT,((qCell/bigT)*(I1329-I1328))+((1-(qCell/bigT))*J1328),IF(OR(ISBLANK(F1329),COUNT($F$2:F1328)&lt;=qCell),IF(COUNT($F$2:F1328)=1,0,F1328-F1327),((qCell/COUNT($F$2:F1328))*(I1329-I1328))+((1-(qCell/COUNT($F$2:F1328)))*J1328))),J1328),IF(AND(Temp!optSeasCoef=0,Temp!sts_multp=1),IF(H1328="in-sample",IF(Q1328=bigT,((qCell/bigT)*(I1329/I1328))+((1-(qCell/bigT))*J1328),IF(qCell=0,1,IF(OR(ISBLANK(F1329),COUNT($F$2:F1328)&lt;=qCell),IF(COUNT($F$2:F1328)=1,1,F1328/F1327),((qCell/COUNT($F$2:F1328))*(I1329/I1328))+((1-(qCell/COUNT($F$2:F1328)))*J1328)))),J1328),IF(Temp!sts_add=1,IF(H1328="in-sample",IF(Q1328=bigT,((qCell/bigT)*(I1329-I1328))+((1-(qCell/bigT))*J1328),IF(OR(ISBLANK(F1329),COUNT($AX$2:AX1328)&lt;=qCell),IF(COUNT($AX$2:AX1328)=1,0,AX1328-AX1327),((qCell/COUNT($AX$2:AX1328))*(I1329-I1328))+((1-(qCell/COUNT($AX$2:AX1328)))*J1328))),J1328),IF(H1328="in-sample",IF(Q1328=bigT,((qCell/bigT)*(I1329/I1328))+((1-(qCell/bigT))*J1328),IF(qCell=0,1,IF(OR(ISBLANK(F1329),COUNT($AX$2:AX1328)&lt;=qCell),IF(COUNT($AX$2:AX1328)=1,1,AX1328/AX1327),((qCell/COUNT($AX$2:AX1328))*(I1329/I1328))+((1-(qCell/COUNT($AX$2:AX1328)))*J1328)))),J1328)))))))</f>
        <v/>
      </c>
      <c r="K1329" s="120" t="str">
        <f>IF(H1329="","",IF(AND(Temp!optSeasCoef=0,Temp!sts_add=1),IF(H1329="out-sample",I1329+(Q1329*J1329),I1329+J1329),IF(AND(Temp!optSeasCoef=0,Temp!sts_multp=1),IF(H1329="out-sample",I1329*(J1329^Q1329),I1329*J1329),IF(Temp!sts_add=1,IF(H1329="out-sample",(I1329+(Q1329*J1329))*G1329,(I1329+J1329)*G1329),IF(H1329="out-sample",I1329*(J1329^Q1329)*G1329,I1329*J1329*G1329)))))</f>
        <v/>
      </c>
      <c r="L1329" s="116" t="str">
        <f t="shared" si="220"/>
        <v/>
      </c>
      <c r="M1329" s="116" t="str">
        <f t="shared" si="221"/>
        <v/>
      </c>
      <c r="N1329" s="116" t="str">
        <f t="shared" si="222"/>
        <v/>
      </c>
      <c r="O1329" s="116" t="str">
        <f t="shared" si="223"/>
        <v/>
      </c>
      <c r="P1329" s="116" t="str">
        <f t="shared" si="224"/>
        <v/>
      </c>
      <c r="Q1329" s="94" t="str">
        <f>IF(AND(Temp!fhor_indata=1,ISBLANK(F1329),H1328="in-sample"),1,IF(AND(Temp!fhor_indata=1,H1328="out-sample",Q1328&lt;XfHor),Q1328+1,IF(ISBLANK(F1329),"",IF(AND(H1329="out-sample",H1328="in-sample"),1,IF(AND(H1329="out-sample",H1328="out-sample"),Q1328+1,IF(ISNUMBER(Q1328),Q1328+1,1))))))</f>
        <v/>
      </c>
      <c r="R1329" s="94" t="str">
        <f t="shared" si="225"/>
        <v/>
      </c>
      <c r="S1329" s="94" t="str">
        <f>IF(Temp!fhor_indata=1,IF(S1328=XobsHor,1,IF(COUNT($S$2:S1328)&lt;=XobsHor,S1328+1,IF(AND(COUNT($S$2:S1328)&lt;=XobsHor+XfHor,IFERROR(MOD(S1328,XobsHor)&lt;XfHor,FALSE)),S1328+1,""))),IF(ISBLANK(F1329),"",IF(S1328=maxP,1,IF(S1328&lt;maxP,S1328+1,IF(COUNT($S$2:S1329)&lt;=XobsHor,S1328+1,"")))))</f>
        <v/>
      </c>
      <c r="T1329" s="3"/>
      <c r="U1329" s="6"/>
      <c r="V1329" s="6"/>
      <c r="W1329" s="6"/>
      <c r="X1329" s="6"/>
      <c r="Y1329" s="6"/>
      <c r="Z1329" s="6"/>
      <c r="AA1329" s="6"/>
      <c r="AB1329" s="6"/>
      <c r="AC1329" s="6"/>
      <c r="AD1329" s="6"/>
      <c r="AE1329" s="6"/>
      <c r="AF1329" s="6"/>
      <c r="AG1329" s="6"/>
      <c r="AH1329" s="6"/>
      <c r="AI1329" s="6"/>
      <c r="AJ1329" s="6"/>
      <c r="AK1329" s="6"/>
      <c r="AW1329" s="122" t="str">
        <f t="shared" si="227"/>
        <v/>
      </c>
      <c r="AX1329" s="123" t="str">
        <f t="shared" si="228"/>
        <v/>
      </c>
      <c r="AY1329" s="124" t="str">
        <f t="shared" si="229"/>
        <v/>
      </c>
      <c r="AZ1329" s="124" t="str">
        <f t="shared" si="230"/>
        <v/>
      </c>
      <c r="BF1329" s="91"/>
    </row>
    <row r="1330" spans="1:58" s="78" customFormat="1" ht="14.25" x14ac:dyDescent="0.2">
      <c r="A1330" s="6"/>
      <c r="B1330" s="6"/>
      <c r="C1330" s="6"/>
      <c r="D1330" s="3"/>
      <c r="E1330" s="98" t="str">
        <f t="shared" si="226"/>
        <v/>
      </c>
      <c r="F1330" s="117"/>
      <c r="G1330" s="116" t="str">
        <f>IF(E1330="","",IF(Temp!optSeasCoef=0,1,INDEX($C$2:$C$13,IF(MOD(COUNT($E$2:E1330),seas_indx)=0,seas_indx,MOD(COUNT($E$2:E1330),seas_indx)))))</f>
        <v/>
      </c>
      <c r="H1330" s="97" t="str">
        <f>IFERROR(IF(Temp!fhor_indata=1,IF(COUNT($S$2:S1330)&lt;=XobsHor,"in-sample",IF(AND(COUNT($S$2:S1330)&lt;=XobsHor+XfHor,MOD(S1329,XobsHor)&lt;XfHor),"out-sample","")),IF(ISBLANK(F1330),"",IF(COUNT($F$2:F1330)&lt;=XobsHor-XfHor,"in-sample","out-sample"))),"")</f>
        <v/>
      </c>
      <c r="I1330" s="120" t="str">
        <f>IF(AND(ISBLANK(F1329),H1329="in-sample"),"",IF(AND(Temp!fhor_indata=1,H1329="out-sample",H1330="out-sample"),I1329,IF(AND(ISBLANK(F1330),H1329="out-sample"),"",IF(AND(Temp!optSeasCoef=0,Temp!sts_add=1),IF(H1329="in-sample",IF(Q1329=bigT,((pCell/bigT)*F1329)+((1-(pCell/bigT))*(I1329+J1329)),IF(OR(ISBLANK(F1330),COUNT($F$2:F1329)&lt;=pCell),F1329,((pCell/COUNT($F$2:F1329))*F1329)+((1-(pCell/COUNT($F$2:F1329)))*(I1329+J1329)))),I1329),IF(AND(Temp!optSeasCoef=0,Temp!sts_multp=1),IF(H1329="in-sample",IF(Q1329=bigT,((pCell/bigT)*F1329)+((1-(pCell/bigT))*(I1329*J1329)),IF(OR(ISBLANK(F1330),COUNT(F$2:$F1329)&lt;=pCell),F1329,((pCell/COUNT($F$2:F1329))*F1329)+((1-(pCell/COUNT($F$2:F1329)))*(I1329*J1329)))),I1329),IF(Temp!sts_add=1,IF(H1329="in-sample",IF(Q1329=bigT,((pCell/bigT)*AX1329)+((1-(pCell/bigT))*(I1329+J1329)),IF(OR(ISBLANK(F1330),COUNT($AX$2:AX1329)&lt;=pCell),AX1329,((pCell/COUNT($AX$2:AX1329))*AX1329)+((1-(pCell/COUNT($AX$2:AX1329)))*(I1329+J1329)))),I1329),IF(H1329="in-sample",IF(Q1329=bigT,((pCell/bigT)*AX1329)+((1-(pCell/bigT))*(I1329*J1329)),IF(OR(ISBLANK(F1330),COUNT($AX$2:AX1329)&lt;=pCell),AX1329,((pCell/COUNT($AX$2:AX1329))*AX1329)+((1-(pCell/COUNT($AX$2:AX1329)))*(I1329*J1329)))),I1329)))))))</f>
        <v/>
      </c>
      <c r="J1330" s="120" t="str">
        <f>IF(AND(ISBLANK(F1329),H1329="in-sample"),"",IF(AND(Temp!fhor_indata=1,H1329="out-sample",H1330="out-sample"),J1329,IF(AND(ISBLANK(F1330),H1329="out-sample"),"",IF(AND(Temp!optSeasCoef=0,Temp!sts_add=1),IF(H1329="in-sample",IF(Q1329=bigT,((qCell/bigT)*(I1330-I1329))+((1-(qCell/bigT))*J1329),IF(OR(ISBLANK(F1330),COUNT($F$2:F1329)&lt;=qCell),IF(COUNT($F$2:F1329)=1,0,F1329-F1328),((qCell/COUNT($F$2:F1329))*(I1330-I1329))+((1-(qCell/COUNT($F$2:F1329)))*J1329))),J1329),IF(AND(Temp!optSeasCoef=0,Temp!sts_multp=1),IF(H1329="in-sample",IF(Q1329=bigT,((qCell/bigT)*(I1330/I1329))+((1-(qCell/bigT))*J1329),IF(qCell=0,1,IF(OR(ISBLANK(F1330),COUNT($F$2:F1329)&lt;=qCell),IF(COUNT($F$2:F1329)=1,1,F1329/F1328),((qCell/COUNT($F$2:F1329))*(I1330/I1329))+((1-(qCell/COUNT($F$2:F1329)))*J1329)))),J1329),IF(Temp!sts_add=1,IF(H1329="in-sample",IF(Q1329=bigT,((qCell/bigT)*(I1330-I1329))+((1-(qCell/bigT))*J1329),IF(OR(ISBLANK(F1330),COUNT($AX$2:AX1329)&lt;=qCell),IF(COUNT($AX$2:AX1329)=1,0,AX1329-AX1328),((qCell/COUNT($AX$2:AX1329))*(I1330-I1329))+((1-(qCell/COUNT($AX$2:AX1329)))*J1329))),J1329),IF(H1329="in-sample",IF(Q1329=bigT,((qCell/bigT)*(I1330/I1329))+((1-(qCell/bigT))*J1329),IF(qCell=0,1,IF(OR(ISBLANK(F1330),COUNT($AX$2:AX1329)&lt;=qCell),IF(COUNT($AX$2:AX1329)=1,1,AX1329/AX1328),((qCell/COUNT($AX$2:AX1329))*(I1330/I1329))+((1-(qCell/COUNT($AX$2:AX1329)))*J1329)))),J1329)))))))</f>
        <v/>
      </c>
      <c r="K1330" s="120" t="str">
        <f>IF(H1330="","",IF(AND(Temp!optSeasCoef=0,Temp!sts_add=1),IF(H1330="out-sample",I1330+(Q1330*J1330),I1330+J1330),IF(AND(Temp!optSeasCoef=0,Temp!sts_multp=1),IF(H1330="out-sample",I1330*(J1330^Q1330),I1330*J1330),IF(Temp!sts_add=1,IF(H1330="out-sample",(I1330+(Q1330*J1330))*G1330,(I1330+J1330)*G1330),IF(H1330="out-sample",I1330*(J1330^Q1330)*G1330,I1330*J1330*G1330)))))</f>
        <v/>
      </c>
      <c r="L1330" s="116" t="str">
        <f t="shared" si="220"/>
        <v/>
      </c>
      <c r="M1330" s="116" t="str">
        <f t="shared" si="221"/>
        <v/>
      </c>
      <c r="N1330" s="116" t="str">
        <f t="shared" si="222"/>
        <v/>
      </c>
      <c r="O1330" s="116" t="str">
        <f t="shared" si="223"/>
        <v/>
      </c>
      <c r="P1330" s="116" t="str">
        <f t="shared" si="224"/>
        <v/>
      </c>
      <c r="Q1330" s="94" t="str">
        <f>IF(AND(Temp!fhor_indata=1,ISBLANK(F1330),H1329="in-sample"),1,IF(AND(Temp!fhor_indata=1,H1329="out-sample",Q1329&lt;XfHor),Q1329+1,IF(ISBLANK(F1330),"",IF(AND(H1330="out-sample",H1329="in-sample"),1,IF(AND(H1330="out-sample",H1329="out-sample"),Q1329+1,IF(ISNUMBER(Q1329),Q1329+1,1))))))</f>
        <v/>
      </c>
      <c r="R1330" s="94" t="str">
        <f t="shared" si="225"/>
        <v/>
      </c>
      <c r="S1330" s="94" t="str">
        <f>IF(Temp!fhor_indata=1,IF(S1329=XobsHor,1,IF(COUNT($S$2:S1329)&lt;=XobsHor,S1329+1,IF(AND(COUNT($S$2:S1329)&lt;=XobsHor+XfHor,IFERROR(MOD(S1329,XobsHor)&lt;XfHor,FALSE)),S1329+1,""))),IF(ISBLANK(F1330),"",IF(S1329=maxP,1,IF(S1329&lt;maxP,S1329+1,IF(COUNT($S$2:S1330)&lt;=XobsHor,S1329+1,"")))))</f>
        <v/>
      </c>
      <c r="T1330" s="3"/>
      <c r="U1330" s="6"/>
      <c r="V1330" s="6"/>
      <c r="W1330" s="6"/>
      <c r="X1330" s="6"/>
      <c r="Y1330" s="6"/>
      <c r="Z1330" s="6"/>
      <c r="AA1330" s="6"/>
      <c r="AB1330" s="6"/>
      <c r="AC1330" s="6"/>
      <c r="AD1330" s="6"/>
      <c r="AE1330" s="6"/>
      <c r="AF1330" s="6"/>
      <c r="AG1330" s="6"/>
      <c r="AH1330" s="6"/>
      <c r="AI1330" s="6"/>
      <c r="AJ1330" s="6"/>
      <c r="AK1330" s="6"/>
      <c r="AW1330" s="122" t="str">
        <f t="shared" si="227"/>
        <v/>
      </c>
      <c r="AX1330" s="123" t="str">
        <f t="shared" si="228"/>
        <v/>
      </c>
      <c r="AY1330" s="124" t="str">
        <f t="shared" si="229"/>
        <v/>
      </c>
      <c r="AZ1330" s="124" t="str">
        <f t="shared" si="230"/>
        <v/>
      </c>
      <c r="BF1330" s="91"/>
    </row>
    <row r="1331" spans="1:58" s="78" customFormat="1" ht="14.25" x14ac:dyDescent="0.2">
      <c r="A1331" s="6"/>
      <c r="B1331" s="6"/>
      <c r="C1331" s="6"/>
      <c r="D1331" s="3"/>
      <c r="E1331" s="98" t="str">
        <f t="shared" si="226"/>
        <v/>
      </c>
      <c r="F1331" s="117"/>
      <c r="G1331" s="116" t="str">
        <f>IF(E1331="","",IF(Temp!optSeasCoef=0,1,INDEX($C$2:$C$13,IF(MOD(COUNT($E$2:E1331),seas_indx)=0,seas_indx,MOD(COUNT($E$2:E1331),seas_indx)))))</f>
        <v/>
      </c>
      <c r="H1331" s="97" t="str">
        <f>IFERROR(IF(Temp!fhor_indata=1,IF(COUNT($S$2:S1331)&lt;=XobsHor,"in-sample",IF(AND(COUNT($S$2:S1331)&lt;=XobsHor+XfHor,MOD(S1330,XobsHor)&lt;XfHor),"out-sample","")),IF(ISBLANK(F1331),"",IF(COUNT($F$2:F1331)&lt;=XobsHor-XfHor,"in-sample","out-sample"))),"")</f>
        <v/>
      </c>
      <c r="I1331" s="120" t="str">
        <f>IF(AND(ISBLANK(F1330),H1330="in-sample"),"",IF(AND(Temp!fhor_indata=1,H1330="out-sample",H1331="out-sample"),I1330,IF(AND(ISBLANK(F1331),H1330="out-sample"),"",IF(AND(Temp!optSeasCoef=0,Temp!sts_add=1),IF(H1330="in-sample",IF(Q1330=bigT,((pCell/bigT)*F1330)+((1-(pCell/bigT))*(I1330+J1330)),IF(OR(ISBLANK(F1331),COUNT($F$2:F1330)&lt;=pCell),F1330,((pCell/COUNT($F$2:F1330))*F1330)+((1-(pCell/COUNT($F$2:F1330)))*(I1330+J1330)))),I1330),IF(AND(Temp!optSeasCoef=0,Temp!sts_multp=1),IF(H1330="in-sample",IF(Q1330=bigT,((pCell/bigT)*F1330)+((1-(pCell/bigT))*(I1330*J1330)),IF(OR(ISBLANK(F1331),COUNT(F$2:$F1330)&lt;=pCell),F1330,((pCell/COUNT($F$2:F1330))*F1330)+((1-(pCell/COUNT($F$2:F1330)))*(I1330*J1330)))),I1330),IF(Temp!sts_add=1,IF(H1330="in-sample",IF(Q1330=bigT,((pCell/bigT)*AX1330)+((1-(pCell/bigT))*(I1330+J1330)),IF(OR(ISBLANK(F1331),COUNT($AX$2:AX1330)&lt;=pCell),AX1330,((pCell/COUNT($AX$2:AX1330))*AX1330)+((1-(pCell/COUNT($AX$2:AX1330)))*(I1330+J1330)))),I1330),IF(H1330="in-sample",IF(Q1330=bigT,((pCell/bigT)*AX1330)+((1-(pCell/bigT))*(I1330*J1330)),IF(OR(ISBLANK(F1331),COUNT($AX$2:AX1330)&lt;=pCell),AX1330,((pCell/COUNT($AX$2:AX1330))*AX1330)+((1-(pCell/COUNT($AX$2:AX1330)))*(I1330*J1330)))),I1330)))))))</f>
        <v/>
      </c>
      <c r="J1331" s="120" t="str">
        <f>IF(AND(ISBLANK(F1330),H1330="in-sample"),"",IF(AND(Temp!fhor_indata=1,H1330="out-sample",H1331="out-sample"),J1330,IF(AND(ISBLANK(F1331),H1330="out-sample"),"",IF(AND(Temp!optSeasCoef=0,Temp!sts_add=1),IF(H1330="in-sample",IF(Q1330=bigT,((qCell/bigT)*(I1331-I1330))+((1-(qCell/bigT))*J1330),IF(OR(ISBLANK(F1331),COUNT($F$2:F1330)&lt;=qCell),IF(COUNT($F$2:F1330)=1,0,F1330-F1329),((qCell/COUNT($F$2:F1330))*(I1331-I1330))+((1-(qCell/COUNT($F$2:F1330)))*J1330))),J1330),IF(AND(Temp!optSeasCoef=0,Temp!sts_multp=1),IF(H1330="in-sample",IF(Q1330=bigT,((qCell/bigT)*(I1331/I1330))+((1-(qCell/bigT))*J1330),IF(qCell=0,1,IF(OR(ISBLANK(F1331),COUNT($F$2:F1330)&lt;=qCell),IF(COUNT($F$2:F1330)=1,1,F1330/F1329),((qCell/COUNT($F$2:F1330))*(I1331/I1330))+((1-(qCell/COUNT($F$2:F1330)))*J1330)))),J1330),IF(Temp!sts_add=1,IF(H1330="in-sample",IF(Q1330=bigT,((qCell/bigT)*(I1331-I1330))+((1-(qCell/bigT))*J1330),IF(OR(ISBLANK(F1331),COUNT($AX$2:AX1330)&lt;=qCell),IF(COUNT($AX$2:AX1330)=1,0,AX1330-AX1329),((qCell/COUNT($AX$2:AX1330))*(I1331-I1330))+((1-(qCell/COUNT($AX$2:AX1330)))*J1330))),J1330),IF(H1330="in-sample",IF(Q1330=bigT,((qCell/bigT)*(I1331/I1330))+((1-(qCell/bigT))*J1330),IF(qCell=0,1,IF(OR(ISBLANK(F1331),COUNT($AX$2:AX1330)&lt;=qCell),IF(COUNT($AX$2:AX1330)=1,1,AX1330/AX1329),((qCell/COUNT($AX$2:AX1330))*(I1331/I1330))+((1-(qCell/COUNT($AX$2:AX1330)))*J1330)))),J1330)))))))</f>
        <v/>
      </c>
      <c r="K1331" s="120" t="str">
        <f>IF(H1331="","",IF(AND(Temp!optSeasCoef=0,Temp!sts_add=1),IF(H1331="out-sample",I1331+(Q1331*J1331),I1331+J1331),IF(AND(Temp!optSeasCoef=0,Temp!sts_multp=1),IF(H1331="out-sample",I1331*(J1331^Q1331),I1331*J1331),IF(Temp!sts_add=1,IF(H1331="out-sample",(I1331+(Q1331*J1331))*G1331,(I1331+J1331)*G1331),IF(H1331="out-sample",I1331*(J1331^Q1331)*G1331,I1331*J1331*G1331)))))</f>
        <v/>
      </c>
      <c r="L1331" s="116" t="str">
        <f t="shared" si="220"/>
        <v/>
      </c>
      <c r="M1331" s="116" t="str">
        <f t="shared" si="221"/>
        <v/>
      </c>
      <c r="N1331" s="116" t="str">
        <f t="shared" si="222"/>
        <v/>
      </c>
      <c r="O1331" s="116" t="str">
        <f t="shared" si="223"/>
        <v/>
      </c>
      <c r="P1331" s="116" t="str">
        <f t="shared" si="224"/>
        <v/>
      </c>
      <c r="Q1331" s="94" t="str">
        <f>IF(AND(Temp!fhor_indata=1,ISBLANK(F1331),H1330="in-sample"),1,IF(AND(Temp!fhor_indata=1,H1330="out-sample",Q1330&lt;XfHor),Q1330+1,IF(ISBLANK(F1331),"",IF(AND(H1331="out-sample",H1330="in-sample"),1,IF(AND(H1331="out-sample",H1330="out-sample"),Q1330+1,IF(ISNUMBER(Q1330),Q1330+1,1))))))</f>
        <v/>
      </c>
      <c r="R1331" s="94" t="str">
        <f t="shared" si="225"/>
        <v/>
      </c>
      <c r="S1331" s="94" t="str">
        <f>IF(Temp!fhor_indata=1,IF(S1330=XobsHor,1,IF(COUNT($S$2:S1330)&lt;=XobsHor,S1330+1,IF(AND(COUNT($S$2:S1330)&lt;=XobsHor+XfHor,IFERROR(MOD(S1330,XobsHor)&lt;XfHor,FALSE)),S1330+1,""))),IF(ISBLANK(F1331),"",IF(S1330=maxP,1,IF(S1330&lt;maxP,S1330+1,IF(COUNT($S$2:S1331)&lt;=XobsHor,S1330+1,"")))))</f>
        <v/>
      </c>
      <c r="T1331" s="3"/>
      <c r="U1331" s="6"/>
      <c r="V1331" s="6"/>
      <c r="W1331" s="6"/>
      <c r="X1331" s="6"/>
      <c r="Y1331" s="6"/>
      <c r="Z1331" s="6"/>
      <c r="AA1331" s="6"/>
      <c r="AB1331" s="6"/>
      <c r="AC1331" s="6"/>
      <c r="AD1331" s="6"/>
      <c r="AE1331" s="6"/>
      <c r="AF1331" s="6"/>
      <c r="AG1331" s="6"/>
      <c r="AH1331" s="6"/>
      <c r="AI1331" s="6"/>
      <c r="AJ1331" s="6"/>
      <c r="AK1331" s="6"/>
      <c r="AW1331" s="122" t="str">
        <f t="shared" si="227"/>
        <v/>
      </c>
      <c r="AX1331" s="123" t="str">
        <f t="shared" si="228"/>
        <v/>
      </c>
      <c r="AY1331" s="124" t="str">
        <f t="shared" si="229"/>
        <v/>
      </c>
      <c r="AZ1331" s="124" t="str">
        <f t="shared" si="230"/>
        <v/>
      </c>
      <c r="BF1331" s="91"/>
    </row>
    <row r="1332" spans="1:58" s="78" customFormat="1" ht="14.25" x14ac:dyDescent="0.2">
      <c r="A1332" s="6"/>
      <c r="B1332" s="6"/>
      <c r="C1332" s="6"/>
      <c r="D1332" s="3"/>
      <c r="E1332" s="98" t="str">
        <f t="shared" si="226"/>
        <v/>
      </c>
      <c r="F1332" s="117"/>
      <c r="G1332" s="116" t="str">
        <f>IF(E1332="","",IF(Temp!optSeasCoef=0,1,INDEX($C$2:$C$13,IF(MOD(COUNT($E$2:E1332),seas_indx)=0,seas_indx,MOD(COUNT($E$2:E1332),seas_indx)))))</f>
        <v/>
      </c>
      <c r="H1332" s="97" t="str">
        <f>IFERROR(IF(Temp!fhor_indata=1,IF(COUNT($S$2:S1332)&lt;=XobsHor,"in-sample",IF(AND(COUNT($S$2:S1332)&lt;=XobsHor+XfHor,MOD(S1331,XobsHor)&lt;XfHor),"out-sample","")),IF(ISBLANK(F1332),"",IF(COUNT($F$2:F1332)&lt;=XobsHor-XfHor,"in-sample","out-sample"))),"")</f>
        <v/>
      </c>
      <c r="I1332" s="120" t="str">
        <f>IF(AND(ISBLANK(F1331),H1331="in-sample"),"",IF(AND(Temp!fhor_indata=1,H1331="out-sample",H1332="out-sample"),I1331,IF(AND(ISBLANK(F1332),H1331="out-sample"),"",IF(AND(Temp!optSeasCoef=0,Temp!sts_add=1),IF(H1331="in-sample",IF(Q1331=bigT,((pCell/bigT)*F1331)+((1-(pCell/bigT))*(I1331+J1331)),IF(OR(ISBLANK(F1332),COUNT($F$2:F1331)&lt;=pCell),F1331,((pCell/COUNT($F$2:F1331))*F1331)+((1-(pCell/COUNT($F$2:F1331)))*(I1331+J1331)))),I1331),IF(AND(Temp!optSeasCoef=0,Temp!sts_multp=1),IF(H1331="in-sample",IF(Q1331=bigT,((pCell/bigT)*F1331)+((1-(pCell/bigT))*(I1331*J1331)),IF(OR(ISBLANK(F1332),COUNT(F$2:$F1331)&lt;=pCell),F1331,((pCell/COUNT($F$2:F1331))*F1331)+((1-(pCell/COUNT($F$2:F1331)))*(I1331*J1331)))),I1331),IF(Temp!sts_add=1,IF(H1331="in-sample",IF(Q1331=bigT,((pCell/bigT)*AX1331)+((1-(pCell/bigT))*(I1331+J1331)),IF(OR(ISBLANK(F1332),COUNT($AX$2:AX1331)&lt;=pCell),AX1331,((pCell/COUNT($AX$2:AX1331))*AX1331)+((1-(pCell/COUNT($AX$2:AX1331)))*(I1331+J1331)))),I1331),IF(H1331="in-sample",IF(Q1331=bigT,((pCell/bigT)*AX1331)+((1-(pCell/bigT))*(I1331*J1331)),IF(OR(ISBLANK(F1332),COUNT($AX$2:AX1331)&lt;=pCell),AX1331,((pCell/COUNT($AX$2:AX1331))*AX1331)+((1-(pCell/COUNT($AX$2:AX1331)))*(I1331*J1331)))),I1331)))))))</f>
        <v/>
      </c>
      <c r="J1332" s="120" t="str">
        <f>IF(AND(ISBLANK(F1331),H1331="in-sample"),"",IF(AND(Temp!fhor_indata=1,H1331="out-sample",H1332="out-sample"),J1331,IF(AND(ISBLANK(F1332),H1331="out-sample"),"",IF(AND(Temp!optSeasCoef=0,Temp!sts_add=1),IF(H1331="in-sample",IF(Q1331=bigT,((qCell/bigT)*(I1332-I1331))+((1-(qCell/bigT))*J1331),IF(OR(ISBLANK(F1332),COUNT($F$2:F1331)&lt;=qCell),IF(COUNT($F$2:F1331)=1,0,F1331-F1330),((qCell/COUNT($F$2:F1331))*(I1332-I1331))+((1-(qCell/COUNT($F$2:F1331)))*J1331))),J1331),IF(AND(Temp!optSeasCoef=0,Temp!sts_multp=1),IF(H1331="in-sample",IF(Q1331=bigT,((qCell/bigT)*(I1332/I1331))+((1-(qCell/bigT))*J1331),IF(qCell=0,1,IF(OR(ISBLANK(F1332),COUNT($F$2:F1331)&lt;=qCell),IF(COUNT($F$2:F1331)=1,1,F1331/F1330),((qCell/COUNT($F$2:F1331))*(I1332/I1331))+((1-(qCell/COUNT($F$2:F1331)))*J1331)))),J1331),IF(Temp!sts_add=1,IF(H1331="in-sample",IF(Q1331=bigT,((qCell/bigT)*(I1332-I1331))+((1-(qCell/bigT))*J1331),IF(OR(ISBLANK(F1332),COUNT($AX$2:AX1331)&lt;=qCell),IF(COUNT($AX$2:AX1331)=1,0,AX1331-AX1330),((qCell/COUNT($AX$2:AX1331))*(I1332-I1331))+((1-(qCell/COUNT($AX$2:AX1331)))*J1331))),J1331),IF(H1331="in-sample",IF(Q1331=bigT,((qCell/bigT)*(I1332/I1331))+((1-(qCell/bigT))*J1331),IF(qCell=0,1,IF(OR(ISBLANK(F1332),COUNT($AX$2:AX1331)&lt;=qCell),IF(COUNT($AX$2:AX1331)=1,1,AX1331/AX1330),((qCell/COUNT($AX$2:AX1331))*(I1332/I1331))+((1-(qCell/COUNT($AX$2:AX1331)))*J1331)))),J1331)))))))</f>
        <v/>
      </c>
      <c r="K1332" s="120" t="str">
        <f>IF(H1332="","",IF(AND(Temp!optSeasCoef=0,Temp!sts_add=1),IF(H1332="out-sample",I1332+(Q1332*J1332),I1332+J1332),IF(AND(Temp!optSeasCoef=0,Temp!sts_multp=1),IF(H1332="out-sample",I1332*(J1332^Q1332),I1332*J1332),IF(Temp!sts_add=1,IF(H1332="out-sample",(I1332+(Q1332*J1332))*G1332,(I1332+J1332)*G1332),IF(H1332="out-sample",I1332*(J1332^Q1332)*G1332,I1332*J1332*G1332)))))</f>
        <v/>
      </c>
      <c r="L1332" s="116" t="str">
        <f t="shared" si="220"/>
        <v/>
      </c>
      <c r="M1332" s="116" t="str">
        <f t="shared" si="221"/>
        <v/>
      </c>
      <c r="N1332" s="116" t="str">
        <f t="shared" si="222"/>
        <v/>
      </c>
      <c r="O1332" s="116" t="str">
        <f t="shared" si="223"/>
        <v/>
      </c>
      <c r="P1332" s="116" t="str">
        <f t="shared" si="224"/>
        <v/>
      </c>
      <c r="Q1332" s="94" t="str">
        <f>IF(AND(Temp!fhor_indata=1,ISBLANK(F1332),H1331="in-sample"),1,IF(AND(Temp!fhor_indata=1,H1331="out-sample",Q1331&lt;XfHor),Q1331+1,IF(ISBLANK(F1332),"",IF(AND(H1332="out-sample",H1331="in-sample"),1,IF(AND(H1332="out-sample",H1331="out-sample"),Q1331+1,IF(ISNUMBER(Q1331),Q1331+1,1))))))</f>
        <v/>
      </c>
      <c r="R1332" s="94" t="str">
        <f t="shared" si="225"/>
        <v/>
      </c>
      <c r="S1332" s="94" t="str">
        <f>IF(Temp!fhor_indata=1,IF(S1331=XobsHor,1,IF(COUNT($S$2:S1331)&lt;=XobsHor,S1331+1,IF(AND(COUNT($S$2:S1331)&lt;=XobsHor+XfHor,IFERROR(MOD(S1331,XobsHor)&lt;XfHor,FALSE)),S1331+1,""))),IF(ISBLANK(F1332),"",IF(S1331=maxP,1,IF(S1331&lt;maxP,S1331+1,IF(COUNT($S$2:S1332)&lt;=XobsHor,S1331+1,"")))))</f>
        <v/>
      </c>
      <c r="T1332" s="3"/>
      <c r="U1332" s="6"/>
      <c r="V1332" s="6"/>
      <c r="W1332" s="6"/>
      <c r="X1332" s="6"/>
      <c r="Y1332" s="6"/>
      <c r="Z1332" s="6"/>
      <c r="AA1332" s="6"/>
      <c r="AB1332" s="6"/>
      <c r="AC1332" s="6"/>
      <c r="AD1332" s="6"/>
      <c r="AE1332" s="6"/>
      <c r="AF1332" s="6"/>
      <c r="AG1332" s="6"/>
      <c r="AH1332" s="6"/>
      <c r="AI1332" s="6"/>
      <c r="AJ1332" s="6"/>
      <c r="AK1332" s="6"/>
      <c r="AW1332" s="122" t="str">
        <f t="shared" si="227"/>
        <v/>
      </c>
      <c r="AX1332" s="123" t="str">
        <f t="shared" si="228"/>
        <v/>
      </c>
      <c r="AY1332" s="124" t="str">
        <f t="shared" si="229"/>
        <v/>
      </c>
      <c r="AZ1332" s="124" t="str">
        <f t="shared" si="230"/>
        <v/>
      </c>
      <c r="BF1332" s="91"/>
    </row>
    <row r="1333" spans="1:58" s="78" customFormat="1" ht="14.25" x14ac:dyDescent="0.2">
      <c r="A1333" s="6"/>
      <c r="B1333" s="6"/>
      <c r="C1333" s="6"/>
      <c r="D1333" s="3"/>
      <c r="E1333" s="98" t="str">
        <f t="shared" si="226"/>
        <v/>
      </c>
      <c r="F1333" s="117"/>
      <c r="G1333" s="116" t="str">
        <f>IF(E1333="","",IF(Temp!optSeasCoef=0,1,INDEX($C$2:$C$13,IF(MOD(COUNT($E$2:E1333),seas_indx)=0,seas_indx,MOD(COUNT($E$2:E1333),seas_indx)))))</f>
        <v/>
      </c>
      <c r="H1333" s="97" t="str">
        <f>IFERROR(IF(Temp!fhor_indata=1,IF(COUNT($S$2:S1333)&lt;=XobsHor,"in-sample",IF(AND(COUNT($S$2:S1333)&lt;=XobsHor+XfHor,MOD(S1332,XobsHor)&lt;XfHor),"out-sample","")),IF(ISBLANK(F1333),"",IF(COUNT($F$2:F1333)&lt;=XobsHor-XfHor,"in-sample","out-sample"))),"")</f>
        <v/>
      </c>
      <c r="I1333" s="120" t="str">
        <f>IF(AND(ISBLANK(F1332),H1332="in-sample"),"",IF(AND(Temp!fhor_indata=1,H1332="out-sample",H1333="out-sample"),I1332,IF(AND(ISBLANK(F1333),H1332="out-sample"),"",IF(AND(Temp!optSeasCoef=0,Temp!sts_add=1),IF(H1332="in-sample",IF(Q1332=bigT,((pCell/bigT)*F1332)+((1-(pCell/bigT))*(I1332+J1332)),IF(OR(ISBLANK(F1333),COUNT($F$2:F1332)&lt;=pCell),F1332,((pCell/COUNT($F$2:F1332))*F1332)+((1-(pCell/COUNT($F$2:F1332)))*(I1332+J1332)))),I1332),IF(AND(Temp!optSeasCoef=0,Temp!sts_multp=1),IF(H1332="in-sample",IF(Q1332=bigT,((pCell/bigT)*F1332)+((1-(pCell/bigT))*(I1332*J1332)),IF(OR(ISBLANK(F1333),COUNT(F$2:$F1332)&lt;=pCell),F1332,((pCell/COUNT($F$2:F1332))*F1332)+((1-(pCell/COUNT($F$2:F1332)))*(I1332*J1332)))),I1332),IF(Temp!sts_add=1,IF(H1332="in-sample",IF(Q1332=bigT,((pCell/bigT)*AX1332)+((1-(pCell/bigT))*(I1332+J1332)),IF(OR(ISBLANK(F1333),COUNT($AX$2:AX1332)&lt;=pCell),AX1332,((pCell/COUNT($AX$2:AX1332))*AX1332)+((1-(pCell/COUNT($AX$2:AX1332)))*(I1332+J1332)))),I1332),IF(H1332="in-sample",IF(Q1332=bigT,((pCell/bigT)*AX1332)+((1-(pCell/bigT))*(I1332*J1332)),IF(OR(ISBLANK(F1333),COUNT($AX$2:AX1332)&lt;=pCell),AX1332,((pCell/COUNT($AX$2:AX1332))*AX1332)+((1-(pCell/COUNT($AX$2:AX1332)))*(I1332*J1332)))),I1332)))))))</f>
        <v/>
      </c>
      <c r="J1333" s="120" t="str">
        <f>IF(AND(ISBLANK(F1332),H1332="in-sample"),"",IF(AND(Temp!fhor_indata=1,H1332="out-sample",H1333="out-sample"),J1332,IF(AND(ISBLANK(F1333),H1332="out-sample"),"",IF(AND(Temp!optSeasCoef=0,Temp!sts_add=1),IF(H1332="in-sample",IF(Q1332=bigT,((qCell/bigT)*(I1333-I1332))+((1-(qCell/bigT))*J1332),IF(OR(ISBLANK(F1333),COUNT($F$2:F1332)&lt;=qCell),IF(COUNT($F$2:F1332)=1,0,F1332-F1331),((qCell/COUNT($F$2:F1332))*(I1333-I1332))+((1-(qCell/COUNT($F$2:F1332)))*J1332))),J1332),IF(AND(Temp!optSeasCoef=0,Temp!sts_multp=1),IF(H1332="in-sample",IF(Q1332=bigT,((qCell/bigT)*(I1333/I1332))+((1-(qCell/bigT))*J1332),IF(qCell=0,1,IF(OR(ISBLANK(F1333),COUNT($F$2:F1332)&lt;=qCell),IF(COUNT($F$2:F1332)=1,1,F1332/F1331),((qCell/COUNT($F$2:F1332))*(I1333/I1332))+((1-(qCell/COUNT($F$2:F1332)))*J1332)))),J1332),IF(Temp!sts_add=1,IF(H1332="in-sample",IF(Q1332=bigT,((qCell/bigT)*(I1333-I1332))+((1-(qCell/bigT))*J1332),IF(OR(ISBLANK(F1333),COUNT($AX$2:AX1332)&lt;=qCell),IF(COUNT($AX$2:AX1332)=1,0,AX1332-AX1331),((qCell/COUNT($AX$2:AX1332))*(I1333-I1332))+((1-(qCell/COUNT($AX$2:AX1332)))*J1332))),J1332),IF(H1332="in-sample",IF(Q1332=bigT,((qCell/bigT)*(I1333/I1332))+((1-(qCell/bigT))*J1332),IF(qCell=0,1,IF(OR(ISBLANK(F1333),COUNT($AX$2:AX1332)&lt;=qCell),IF(COUNT($AX$2:AX1332)=1,1,AX1332/AX1331),((qCell/COUNT($AX$2:AX1332))*(I1333/I1332))+((1-(qCell/COUNT($AX$2:AX1332)))*J1332)))),J1332)))))))</f>
        <v/>
      </c>
      <c r="K1333" s="120" t="str">
        <f>IF(H1333="","",IF(AND(Temp!optSeasCoef=0,Temp!sts_add=1),IF(H1333="out-sample",I1333+(Q1333*J1333),I1333+J1333),IF(AND(Temp!optSeasCoef=0,Temp!sts_multp=1),IF(H1333="out-sample",I1333*(J1333^Q1333),I1333*J1333),IF(Temp!sts_add=1,IF(H1333="out-sample",(I1333+(Q1333*J1333))*G1333,(I1333+J1333)*G1333),IF(H1333="out-sample",I1333*(J1333^Q1333)*G1333,I1333*J1333*G1333)))))</f>
        <v/>
      </c>
      <c r="L1333" s="116" t="str">
        <f t="shared" si="220"/>
        <v/>
      </c>
      <c r="M1333" s="116" t="str">
        <f t="shared" si="221"/>
        <v/>
      </c>
      <c r="N1333" s="116" t="str">
        <f t="shared" si="222"/>
        <v/>
      </c>
      <c r="O1333" s="116" t="str">
        <f t="shared" si="223"/>
        <v/>
      </c>
      <c r="P1333" s="116" t="str">
        <f t="shared" si="224"/>
        <v/>
      </c>
      <c r="Q1333" s="94" t="str">
        <f>IF(AND(Temp!fhor_indata=1,ISBLANK(F1333),H1332="in-sample"),1,IF(AND(Temp!fhor_indata=1,H1332="out-sample",Q1332&lt;XfHor),Q1332+1,IF(ISBLANK(F1333),"",IF(AND(H1333="out-sample",H1332="in-sample"),1,IF(AND(H1333="out-sample",H1332="out-sample"),Q1332+1,IF(ISNUMBER(Q1332),Q1332+1,1))))))</f>
        <v/>
      </c>
      <c r="R1333" s="94" t="str">
        <f t="shared" si="225"/>
        <v/>
      </c>
      <c r="S1333" s="94" t="str">
        <f>IF(Temp!fhor_indata=1,IF(S1332=XobsHor,1,IF(COUNT($S$2:S1332)&lt;=XobsHor,S1332+1,IF(AND(COUNT($S$2:S1332)&lt;=XobsHor+XfHor,IFERROR(MOD(S1332,XobsHor)&lt;XfHor,FALSE)),S1332+1,""))),IF(ISBLANK(F1333),"",IF(S1332=maxP,1,IF(S1332&lt;maxP,S1332+1,IF(COUNT($S$2:S1333)&lt;=XobsHor,S1332+1,"")))))</f>
        <v/>
      </c>
      <c r="T1333" s="3"/>
      <c r="U1333" s="6"/>
      <c r="V1333" s="6"/>
      <c r="W1333" s="6"/>
      <c r="X1333" s="6"/>
      <c r="Y1333" s="6"/>
      <c r="Z1333" s="6"/>
      <c r="AA1333" s="6"/>
      <c r="AB1333" s="6"/>
      <c r="AC1333" s="6"/>
      <c r="AD1333" s="6"/>
      <c r="AE1333" s="6"/>
      <c r="AF1333" s="6"/>
      <c r="AG1333" s="6"/>
      <c r="AH1333" s="6"/>
      <c r="AI1333" s="6"/>
      <c r="AJ1333" s="6"/>
      <c r="AK1333" s="6"/>
      <c r="AW1333" s="122" t="str">
        <f t="shared" si="227"/>
        <v/>
      </c>
      <c r="AX1333" s="123" t="str">
        <f t="shared" si="228"/>
        <v/>
      </c>
      <c r="AY1333" s="124" t="str">
        <f t="shared" si="229"/>
        <v/>
      </c>
      <c r="AZ1333" s="124" t="str">
        <f t="shared" si="230"/>
        <v/>
      </c>
      <c r="BF1333" s="91"/>
    </row>
    <row r="1334" spans="1:58" s="78" customFormat="1" ht="14.25" x14ac:dyDescent="0.2">
      <c r="A1334" s="6"/>
      <c r="B1334" s="6"/>
      <c r="C1334" s="6"/>
      <c r="D1334" s="3"/>
      <c r="E1334" s="98" t="str">
        <f t="shared" si="226"/>
        <v/>
      </c>
      <c r="F1334" s="117"/>
      <c r="G1334" s="116" t="str">
        <f>IF(E1334="","",IF(Temp!optSeasCoef=0,1,INDEX($C$2:$C$13,IF(MOD(COUNT($E$2:E1334),seas_indx)=0,seas_indx,MOD(COUNT($E$2:E1334),seas_indx)))))</f>
        <v/>
      </c>
      <c r="H1334" s="97" t="str">
        <f>IFERROR(IF(Temp!fhor_indata=1,IF(COUNT($S$2:S1334)&lt;=XobsHor,"in-sample",IF(AND(COUNT($S$2:S1334)&lt;=XobsHor+XfHor,MOD(S1333,XobsHor)&lt;XfHor),"out-sample","")),IF(ISBLANK(F1334),"",IF(COUNT($F$2:F1334)&lt;=XobsHor-XfHor,"in-sample","out-sample"))),"")</f>
        <v/>
      </c>
      <c r="I1334" s="120" t="str">
        <f>IF(AND(ISBLANK(F1333),H1333="in-sample"),"",IF(AND(Temp!fhor_indata=1,H1333="out-sample",H1334="out-sample"),I1333,IF(AND(ISBLANK(F1334),H1333="out-sample"),"",IF(AND(Temp!optSeasCoef=0,Temp!sts_add=1),IF(H1333="in-sample",IF(Q1333=bigT,((pCell/bigT)*F1333)+((1-(pCell/bigT))*(I1333+J1333)),IF(OR(ISBLANK(F1334),COUNT($F$2:F1333)&lt;=pCell),F1333,((pCell/COUNT($F$2:F1333))*F1333)+((1-(pCell/COUNT($F$2:F1333)))*(I1333+J1333)))),I1333),IF(AND(Temp!optSeasCoef=0,Temp!sts_multp=1),IF(H1333="in-sample",IF(Q1333=bigT,((pCell/bigT)*F1333)+((1-(pCell/bigT))*(I1333*J1333)),IF(OR(ISBLANK(F1334),COUNT(F$2:$F1333)&lt;=pCell),F1333,((pCell/COUNT($F$2:F1333))*F1333)+((1-(pCell/COUNT($F$2:F1333)))*(I1333*J1333)))),I1333),IF(Temp!sts_add=1,IF(H1333="in-sample",IF(Q1333=bigT,((pCell/bigT)*AX1333)+((1-(pCell/bigT))*(I1333+J1333)),IF(OR(ISBLANK(F1334),COUNT($AX$2:AX1333)&lt;=pCell),AX1333,((pCell/COUNT($AX$2:AX1333))*AX1333)+((1-(pCell/COUNT($AX$2:AX1333)))*(I1333+J1333)))),I1333),IF(H1333="in-sample",IF(Q1333=bigT,((pCell/bigT)*AX1333)+((1-(pCell/bigT))*(I1333*J1333)),IF(OR(ISBLANK(F1334),COUNT($AX$2:AX1333)&lt;=pCell),AX1333,((pCell/COUNT($AX$2:AX1333))*AX1333)+((1-(pCell/COUNT($AX$2:AX1333)))*(I1333*J1333)))),I1333)))))))</f>
        <v/>
      </c>
      <c r="J1334" s="120" t="str">
        <f>IF(AND(ISBLANK(F1333),H1333="in-sample"),"",IF(AND(Temp!fhor_indata=1,H1333="out-sample",H1334="out-sample"),J1333,IF(AND(ISBLANK(F1334),H1333="out-sample"),"",IF(AND(Temp!optSeasCoef=0,Temp!sts_add=1),IF(H1333="in-sample",IF(Q1333=bigT,((qCell/bigT)*(I1334-I1333))+((1-(qCell/bigT))*J1333),IF(OR(ISBLANK(F1334),COUNT($F$2:F1333)&lt;=qCell),IF(COUNT($F$2:F1333)=1,0,F1333-F1332),((qCell/COUNT($F$2:F1333))*(I1334-I1333))+((1-(qCell/COUNT($F$2:F1333)))*J1333))),J1333),IF(AND(Temp!optSeasCoef=0,Temp!sts_multp=1),IF(H1333="in-sample",IF(Q1333=bigT,((qCell/bigT)*(I1334/I1333))+((1-(qCell/bigT))*J1333),IF(qCell=0,1,IF(OR(ISBLANK(F1334),COUNT($F$2:F1333)&lt;=qCell),IF(COUNT($F$2:F1333)=1,1,F1333/F1332),((qCell/COUNT($F$2:F1333))*(I1334/I1333))+((1-(qCell/COUNT($F$2:F1333)))*J1333)))),J1333),IF(Temp!sts_add=1,IF(H1333="in-sample",IF(Q1333=bigT,((qCell/bigT)*(I1334-I1333))+((1-(qCell/bigT))*J1333),IF(OR(ISBLANK(F1334),COUNT($AX$2:AX1333)&lt;=qCell),IF(COUNT($AX$2:AX1333)=1,0,AX1333-AX1332),((qCell/COUNT($AX$2:AX1333))*(I1334-I1333))+((1-(qCell/COUNT($AX$2:AX1333)))*J1333))),J1333),IF(H1333="in-sample",IF(Q1333=bigT,((qCell/bigT)*(I1334/I1333))+((1-(qCell/bigT))*J1333),IF(qCell=0,1,IF(OR(ISBLANK(F1334),COUNT($AX$2:AX1333)&lt;=qCell),IF(COUNT($AX$2:AX1333)=1,1,AX1333/AX1332),((qCell/COUNT($AX$2:AX1333))*(I1334/I1333))+((1-(qCell/COUNT($AX$2:AX1333)))*J1333)))),J1333)))))))</f>
        <v/>
      </c>
      <c r="K1334" s="120" t="str">
        <f>IF(H1334="","",IF(AND(Temp!optSeasCoef=0,Temp!sts_add=1),IF(H1334="out-sample",I1334+(Q1334*J1334),I1334+J1334),IF(AND(Temp!optSeasCoef=0,Temp!sts_multp=1),IF(H1334="out-sample",I1334*(J1334^Q1334),I1334*J1334),IF(Temp!sts_add=1,IF(H1334="out-sample",(I1334+(Q1334*J1334))*G1334,(I1334+J1334)*G1334),IF(H1334="out-sample",I1334*(J1334^Q1334)*G1334,I1334*J1334*G1334)))))</f>
        <v/>
      </c>
      <c r="L1334" s="116" t="str">
        <f t="shared" si="220"/>
        <v/>
      </c>
      <c r="M1334" s="116" t="str">
        <f t="shared" si="221"/>
        <v/>
      </c>
      <c r="N1334" s="116" t="str">
        <f t="shared" si="222"/>
        <v/>
      </c>
      <c r="O1334" s="116" t="str">
        <f t="shared" si="223"/>
        <v/>
      </c>
      <c r="P1334" s="116" t="str">
        <f t="shared" si="224"/>
        <v/>
      </c>
      <c r="Q1334" s="94" t="str">
        <f>IF(AND(Temp!fhor_indata=1,ISBLANK(F1334),H1333="in-sample"),1,IF(AND(Temp!fhor_indata=1,H1333="out-sample",Q1333&lt;XfHor),Q1333+1,IF(ISBLANK(F1334),"",IF(AND(H1334="out-sample",H1333="in-sample"),1,IF(AND(H1334="out-sample",H1333="out-sample"),Q1333+1,IF(ISNUMBER(Q1333),Q1333+1,1))))))</f>
        <v/>
      </c>
      <c r="R1334" s="94" t="str">
        <f t="shared" si="225"/>
        <v/>
      </c>
      <c r="S1334" s="94" t="str">
        <f>IF(Temp!fhor_indata=1,IF(S1333=XobsHor,1,IF(COUNT($S$2:S1333)&lt;=XobsHor,S1333+1,IF(AND(COUNT($S$2:S1333)&lt;=XobsHor+XfHor,IFERROR(MOD(S1333,XobsHor)&lt;XfHor,FALSE)),S1333+1,""))),IF(ISBLANK(F1334),"",IF(S1333=maxP,1,IF(S1333&lt;maxP,S1333+1,IF(COUNT($S$2:S1334)&lt;=XobsHor,S1333+1,"")))))</f>
        <v/>
      </c>
      <c r="T1334" s="3"/>
      <c r="U1334" s="6"/>
      <c r="V1334" s="6"/>
      <c r="W1334" s="6"/>
      <c r="X1334" s="6"/>
      <c r="Y1334" s="6"/>
      <c r="Z1334" s="6"/>
      <c r="AA1334" s="6"/>
      <c r="AB1334" s="6"/>
      <c r="AC1334" s="6"/>
      <c r="AD1334" s="6"/>
      <c r="AE1334" s="6"/>
      <c r="AF1334" s="6"/>
      <c r="AG1334" s="6"/>
      <c r="AH1334" s="6"/>
      <c r="AI1334" s="6"/>
      <c r="AJ1334" s="6"/>
      <c r="AK1334" s="6"/>
      <c r="AW1334" s="122" t="str">
        <f t="shared" si="227"/>
        <v/>
      </c>
      <c r="AX1334" s="123" t="str">
        <f t="shared" si="228"/>
        <v/>
      </c>
      <c r="AY1334" s="124" t="str">
        <f t="shared" si="229"/>
        <v/>
      </c>
      <c r="AZ1334" s="124" t="str">
        <f t="shared" si="230"/>
        <v/>
      </c>
      <c r="BF1334" s="91"/>
    </row>
    <row r="1335" spans="1:58" s="78" customFormat="1" ht="14.25" x14ac:dyDescent="0.2">
      <c r="A1335" s="6"/>
      <c r="B1335" s="6"/>
      <c r="C1335" s="6"/>
      <c r="D1335" s="3"/>
      <c r="E1335" s="98" t="str">
        <f t="shared" si="226"/>
        <v/>
      </c>
      <c r="F1335" s="117"/>
      <c r="G1335" s="116" t="str">
        <f>IF(E1335="","",IF(Temp!optSeasCoef=0,1,INDEX($C$2:$C$13,IF(MOD(COUNT($E$2:E1335),seas_indx)=0,seas_indx,MOD(COUNT($E$2:E1335),seas_indx)))))</f>
        <v/>
      </c>
      <c r="H1335" s="97" t="str">
        <f>IFERROR(IF(Temp!fhor_indata=1,IF(COUNT($S$2:S1335)&lt;=XobsHor,"in-sample",IF(AND(COUNT($S$2:S1335)&lt;=XobsHor+XfHor,MOD(S1334,XobsHor)&lt;XfHor),"out-sample","")),IF(ISBLANK(F1335),"",IF(COUNT($F$2:F1335)&lt;=XobsHor-XfHor,"in-sample","out-sample"))),"")</f>
        <v/>
      </c>
      <c r="I1335" s="120" t="str">
        <f>IF(AND(ISBLANK(F1334),H1334="in-sample"),"",IF(AND(Temp!fhor_indata=1,H1334="out-sample",H1335="out-sample"),I1334,IF(AND(ISBLANK(F1335),H1334="out-sample"),"",IF(AND(Temp!optSeasCoef=0,Temp!sts_add=1),IF(H1334="in-sample",IF(Q1334=bigT,((pCell/bigT)*F1334)+((1-(pCell/bigT))*(I1334+J1334)),IF(OR(ISBLANK(F1335),COUNT($F$2:F1334)&lt;=pCell),F1334,((pCell/COUNT($F$2:F1334))*F1334)+((1-(pCell/COUNT($F$2:F1334)))*(I1334+J1334)))),I1334),IF(AND(Temp!optSeasCoef=0,Temp!sts_multp=1),IF(H1334="in-sample",IF(Q1334=bigT,((pCell/bigT)*F1334)+((1-(pCell/bigT))*(I1334*J1334)),IF(OR(ISBLANK(F1335),COUNT(F$2:$F1334)&lt;=pCell),F1334,((pCell/COUNT($F$2:F1334))*F1334)+((1-(pCell/COUNT($F$2:F1334)))*(I1334*J1334)))),I1334),IF(Temp!sts_add=1,IF(H1334="in-sample",IF(Q1334=bigT,((pCell/bigT)*AX1334)+((1-(pCell/bigT))*(I1334+J1334)),IF(OR(ISBLANK(F1335),COUNT($AX$2:AX1334)&lt;=pCell),AX1334,((pCell/COUNT($AX$2:AX1334))*AX1334)+((1-(pCell/COUNT($AX$2:AX1334)))*(I1334+J1334)))),I1334),IF(H1334="in-sample",IF(Q1334=bigT,((pCell/bigT)*AX1334)+((1-(pCell/bigT))*(I1334*J1334)),IF(OR(ISBLANK(F1335),COUNT($AX$2:AX1334)&lt;=pCell),AX1334,((pCell/COUNT($AX$2:AX1334))*AX1334)+((1-(pCell/COUNT($AX$2:AX1334)))*(I1334*J1334)))),I1334)))))))</f>
        <v/>
      </c>
      <c r="J1335" s="120" t="str">
        <f>IF(AND(ISBLANK(F1334),H1334="in-sample"),"",IF(AND(Temp!fhor_indata=1,H1334="out-sample",H1335="out-sample"),J1334,IF(AND(ISBLANK(F1335),H1334="out-sample"),"",IF(AND(Temp!optSeasCoef=0,Temp!sts_add=1),IF(H1334="in-sample",IF(Q1334=bigT,((qCell/bigT)*(I1335-I1334))+((1-(qCell/bigT))*J1334),IF(OR(ISBLANK(F1335),COUNT($F$2:F1334)&lt;=qCell),IF(COUNT($F$2:F1334)=1,0,F1334-F1333),((qCell/COUNT($F$2:F1334))*(I1335-I1334))+((1-(qCell/COUNT($F$2:F1334)))*J1334))),J1334),IF(AND(Temp!optSeasCoef=0,Temp!sts_multp=1),IF(H1334="in-sample",IF(Q1334=bigT,((qCell/bigT)*(I1335/I1334))+((1-(qCell/bigT))*J1334),IF(qCell=0,1,IF(OR(ISBLANK(F1335),COUNT($F$2:F1334)&lt;=qCell),IF(COUNT($F$2:F1334)=1,1,F1334/F1333),((qCell/COUNT($F$2:F1334))*(I1335/I1334))+((1-(qCell/COUNT($F$2:F1334)))*J1334)))),J1334),IF(Temp!sts_add=1,IF(H1334="in-sample",IF(Q1334=bigT,((qCell/bigT)*(I1335-I1334))+((1-(qCell/bigT))*J1334),IF(OR(ISBLANK(F1335),COUNT($AX$2:AX1334)&lt;=qCell),IF(COUNT($AX$2:AX1334)=1,0,AX1334-AX1333),((qCell/COUNT($AX$2:AX1334))*(I1335-I1334))+((1-(qCell/COUNT($AX$2:AX1334)))*J1334))),J1334),IF(H1334="in-sample",IF(Q1334=bigT,((qCell/bigT)*(I1335/I1334))+((1-(qCell/bigT))*J1334),IF(qCell=0,1,IF(OR(ISBLANK(F1335),COUNT($AX$2:AX1334)&lt;=qCell),IF(COUNT($AX$2:AX1334)=1,1,AX1334/AX1333),((qCell/COUNT($AX$2:AX1334))*(I1335/I1334))+((1-(qCell/COUNT($AX$2:AX1334)))*J1334)))),J1334)))))))</f>
        <v/>
      </c>
      <c r="K1335" s="120" t="str">
        <f>IF(H1335="","",IF(AND(Temp!optSeasCoef=0,Temp!sts_add=1),IF(H1335="out-sample",I1335+(Q1335*J1335),I1335+J1335),IF(AND(Temp!optSeasCoef=0,Temp!sts_multp=1),IF(H1335="out-sample",I1335*(J1335^Q1335),I1335*J1335),IF(Temp!sts_add=1,IF(H1335="out-sample",(I1335+(Q1335*J1335))*G1335,(I1335+J1335)*G1335),IF(H1335="out-sample",I1335*(J1335^Q1335)*G1335,I1335*J1335*G1335)))))</f>
        <v/>
      </c>
      <c r="L1335" s="116" t="str">
        <f t="shared" si="220"/>
        <v/>
      </c>
      <c r="M1335" s="116" t="str">
        <f t="shared" si="221"/>
        <v/>
      </c>
      <c r="N1335" s="116" t="str">
        <f t="shared" si="222"/>
        <v/>
      </c>
      <c r="O1335" s="116" t="str">
        <f t="shared" si="223"/>
        <v/>
      </c>
      <c r="P1335" s="116" t="str">
        <f t="shared" si="224"/>
        <v/>
      </c>
      <c r="Q1335" s="94" t="str">
        <f>IF(AND(Temp!fhor_indata=1,ISBLANK(F1335),H1334="in-sample"),1,IF(AND(Temp!fhor_indata=1,H1334="out-sample",Q1334&lt;XfHor),Q1334+1,IF(ISBLANK(F1335),"",IF(AND(H1335="out-sample",H1334="in-sample"),1,IF(AND(H1335="out-sample",H1334="out-sample"),Q1334+1,IF(ISNUMBER(Q1334),Q1334+1,1))))))</f>
        <v/>
      </c>
      <c r="R1335" s="94" t="str">
        <f t="shared" si="225"/>
        <v/>
      </c>
      <c r="S1335" s="94" t="str">
        <f>IF(Temp!fhor_indata=1,IF(S1334=XobsHor,1,IF(COUNT($S$2:S1334)&lt;=XobsHor,S1334+1,IF(AND(COUNT($S$2:S1334)&lt;=XobsHor+XfHor,IFERROR(MOD(S1334,XobsHor)&lt;XfHor,FALSE)),S1334+1,""))),IF(ISBLANK(F1335),"",IF(S1334=maxP,1,IF(S1334&lt;maxP,S1334+1,IF(COUNT($S$2:S1335)&lt;=XobsHor,S1334+1,"")))))</f>
        <v/>
      </c>
      <c r="T1335" s="3"/>
      <c r="U1335" s="6"/>
      <c r="V1335" s="6"/>
      <c r="W1335" s="6"/>
      <c r="X1335" s="6"/>
      <c r="Y1335" s="6"/>
      <c r="Z1335" s="6"/>
      <c r="AA1335" s="6"/>
      <c r="AB1335" s="6"/>
      <c r="AC1335" s="6"/>
      <c r="AD1335" s="6"/>
      <c r="AE1335" s="6"/>
      <c r="AF1335" s="6"/>
      <c r="AG1335" s="6"/>
      <c r="AH1335" s="6"/>
      <c r="AI1335" s="6"/>
      <c r="AJ1335" s="6"/>
      <c r="AK1335" s="6"/>
      <c r="AW1335" s="122" t="str">
        <f t="shared" si="227"/>
        <v/>
      </c>
      <c r="AX1335" s="123" t="str">
        <f t="shared" si="228"/>
        <v/>
      </c>
      <c r="AY1335" s="124" t="str">
        <f t="shared" si="229"/>
        <v/>
      </c>
      <c r="AZ1335" s="124" t="str">
        <f t="shared" si="230"/>
        <v/>
      </c>
      <c r="BF1335" s="91"/>
    </row>
    <row r="1336" spans="1:58" s="78" customFormat="1" ht="14.25" x14ac:dyDescent="0.2">
      <c r="A1336" s="6"/>
      <c r="B1336" s="6"/>
      <c r="C1336" s="6"/>
      <c r="D1336" s="3"/>
      <c r="E1336" s="98" t="str">
        <f t="shared" si="226"/>
        <v/>
      </c>
      <c r="F1336" s="117"/>
      <c r="G1336" s="116" t="str">
        <f>IF(E1336="","",IF(Temp!optSeasCoef=0,1,INDEX($C$2:$C$13,IF(MOD(COUNT($E$2:E1336),seas_indx)=0,seas_indx,MOD(COUNT($E$2:E1336),seas_indx)))))</f>
        <v/>
      </c>
      <c r="H1336" s="97" t="str">
        <f>IFERROR(IF(Temp!fhor_indata=1,IF(COUNT($S$2:S1336)&lt;=XobsHor,"in-sample",IF(AND(COUNT($S$2:S1336)&lt;=XobsHor+XfHor,MOD(S1335,XobsHor)&lt;XfHor),"out-sample","")),IF(ISBLANK(F1336),"",IF(COUNT($F$2:F1336)&lt;=XobsHor-XfHor,"in-sample","out-sample"))),"")</f>
        <v/>
      </c>
      <c r="I1336" s="120" t="str">
        <f>IF(AND(ISBLANK(F1335),H1335="in-sample"),"",IF(AND(Temp!fhor_indata=1,H1335="out-sample",H1336="out-sample"),I1335,IF(AND(ISBLANK(F1336),H1335="out-sample"),"",IF(AND(Temp!optSeasCoef=0,Temp!sts_add=1),IF(H1335="in-sample",IF(Q1335=bigT,((pCell/bigT)*F1335)+((1-(pCell/bigT))*(I1335+J1335)),IF(OR(ISBLANK(F1336),COUNT($F$2:F1335)&lt;=pCell),F1335,((pCell/COUNT($F$2:F1335))*F1335)+((1-(pCell/COUNT($F$2:F1335)))*(I1335+J1335)))),I1335),IF(AND(Temp!optSeasCoef=0,Temp!sts_multp=1),IF(H1335="in-sample",IF(Q1335=bigT,((pCell/bigT)*F1335)+((1-(pCell/bigT))*(I1335*J1335)),IF(OR(ISBLANK(F1336),COUNT(F$2:$F1335)&lt;=pCell),F1335,((pCell/COUNT($F$2:F1335))*F1335)+((1-(pCell/COUNT($F$2:F1335)))*(I1335*J1335)))),I1335),IF(Temp!sts_add=1,IF(H1335="in-sample",IF(Q1335=bigT,((pCell/bigT)*AX1335)+((1-(pCell/bigT))*(I1335+J1335)),IF(OR(ISBLANK(F1336),COUNT($AX$2:AX1335)&lt;=pCell),AX1335,((pCell/COUNT($AX$2:AX1335))*AX1335)+((1-(pCell/COUNT($AX$2:AX1335)))*(I1335+J1335)))),I1335),IF(H1335="in-sample",IF(Q1335=bigT,((pCell/bigT)*AX1335)+((1-(pCell/bigT))*(I1335*J1335)),IF(OR(ISBLANK(F1336),COUNT($AX$2:AX1335)&lt;=pCell),AX1335,((pCell/COUNT($AX$2:AX1335))*AX1335)+((1-(pCell/COUNT($AX$2:AX1335)))*(I1335*J1335)))),I1335)))))))</f>
        <v/>
      </c>
      <c r="J1336" s="120" t="str">
        <f>IF(AND(ISBLANK(F1335),H1335="in-sample"),"",IF(AND(Temp!fhor_indata=1,H1335="out-sample",H1336="out-sample"),J1335,IF(AND(ISBLANK(F1336),H1335="out-sample"),"",IF(AND(Temp!optSeasCoef=0,Temp!sts_add=1),IF(H1335="in-sample",IF(Q1335=bigT,((qCell/bigT)*(I1336-I1335))+((1-(qCell/bigT))*J1335),IF(OR(ISBLANK(F1336),COUNT($F$2:F1335)&lt;=qCell),IF(COUNT($F$2:F1335)=1,0,F1335-F1334),((qCell/COUNT($F$2:F1335))*(I1336-I1335))+((1-(qCell/COUNT($F$2:F1335)))*J1335))),J1335),IF(AND(Temp!optSeasCoef=0,Temp!sts_multp=1),IF(H1335="in-sample",IF(Q1335=bigT,((qCell/bigT)*(I1336/I1335))+((1-(qCell/bigT))*J1335),IF(qCell=0,1,IF(OR(ISBLANK(F1336),COUNT($F$2:F1335)&lt;=qCell),IF(COUNT($F$2:F1335)=1,1,F1335/F1334),((qCell/COUNT($F$2:F1335))*(I1336/I1335))+((1-(qCell/COUNT($F$2:F1335)))*J1335)))),J1335),IF(Temp!sts_add=1,IF(H1335="in-sample",IF(Q1335=bigT,((qCell/bigT)*(I1336-I1335))+((1-(qCell/bigT))*J1335),IF(OR(ISBLANK(F1336),COUNT($AX$2:AX1335)&lt;=qCell),IF(COUNT($AX$2:AX1335)=1,0,AX1335-AX1334),((qCell/COUNT($AX$2:AX1335))*(I1336-I1335))+((1-(qCell/COUNT($AX$2:AX1335)))*J1335))),J1335),IF(H1335="in-sample",IF(Q1335=bigT,((qCell/bigT)*(I1336/I1335))+((1-(qCell/bigT))*J1335),IF(qCell=0,1,IF(OR(ISBLANK(F1336),COUNT($AX$2:AX1335)&lt;=qCell),IF(COUNT($AX$2:AX1335)=1,1,AX1335/AX1334),((qCell/COUNT($AX$2:AX1335))*(I1336/I1335))+((1-(qCell/COUNT($AX$2:AX1335)))*J1335)))),J1335)))))))</f>
        <v/>
      </c>
      <c r="K1336" s="120" t="str">
        <f>IF(H1336="","",IF(AND(Temp!optSeasCoef=0,Temp!sts_add=1),IF(H1336="out-sample",I1336+(Q1336*J1336),I1336+J1336),IF(AND(Temp!optSeasCoef=0,Temp!sts_multp=1),IF(H1336="out-sample",I1336*(J1336^Q1336),I1336*J1336),IF(Temp!sts_add=1,IF(H1336="out-sample",(I1336+(Q1336*J1336))*G1336,(I1336+J1336)*G1336),IF(H1336="out-sample",I1336*(J1336^Q1336)*G1336,I1336*J1336*G1336)))))</f>
        <v/>
      </c>
      <c r="L1336" s="116" t="str">
        <f t="shared" si="220"/>
        <v/>
      </c>
      <c r="M1336" s="116" t="str">
        <f t="shared" si="221"/>
        <v/>
      </c>
      <c r="N1336" s="116" t="str">
        <f t="shared" si="222"/>
        <v/>
      </c>
      <c r="O1336" s="116" t="str">
        <f t="shared" si="223"/>
        <v/>
      </c>
      <c r="P1336" s="116" t="str">
        <f t="shared" si="224"/>
        <v/>
      </c>
      <c r="Q1336" s="94" t="str">
        <f>IF(AND(Temp!fhor_indata=1,ISBLANK(F1336),H1335="in-sample"),1,IF(AND(Temp!fhor_indata=1,H1335="out-sample",Q1335&lt;XfHor),Q1335+1,IF(ISBLANK(F1336),"",IF(AND(H1336="out-sample",H1335="in-sample"),1,IF(AND(H1336="out-sample",H1335="out-sample"),Q1335+1,IF(ISNUMBER(Q1335),Q1335+1,1))))))</f>
        <v/>
      </c>
      <c r="R1336" s="94" t="str">
        <f t="shared" si="225"/>
        <v/>
      </c>
      <c r="S1336" s="94" t="str">
        <f>IF(Temp!fhor_indata=1,IF(S1335=XobsHor,1,IF(COUNT($S$2:S1335)&lt;=XobsHor,S1335+1,IF(AND(COUNT($S$2:S1335)&lt;=XobsHor+XfHor,IFERROR(MOD(S1335,XobsHor)&lt;XfHor,FALSE)),S1335+1,""))),IF(ISBLANK(F1336),"",IF(S1335=maxP,1,IF(S1335&lt;maxP,S1335+1,IF(COUNT($S$2:S1336)&lt;=XobsHor,S1335+1,"")))))</f>
        <v/>
      </c>
      <c r="T1336" s="3"/>
      <c r="U1336" s="6"/>
      <c r="V1336" s="6"/>
      <c r="W1336" s="6"/>
      <c r="X1336" s="6"/>
      <c r="Y1336" s="6"/>
      <c r="Z1336" s="6"/>
      <c r="AA1336" s="6"/>
      <c r="AB1336" s="6"/>
      <c r="AC1336" s="6"/>
      <c r="AD1336" s="6"/>
      <c r="AE1336" s="6"/>
      <c r="AF1336" s="6"/>
      <c r="AG1336" s="6"/>
      <c r="AH1336" s="6"/>
      <c r="AI1336" s="6"/>
      <c r="AJ1336" s="6"/>
      <c r="AK1336" s="6"/>
      <c r="AW1336" s="122" t="str">
        <f t="shared" si="227"/>
        <v/>
      </c>
      <c r="AX1336" s="123" t="str">
        <f t="shared" si="228"/>
        <v/>
      </c>
      <c r="AY1336" s="124" t="str">
        <f t="shared" si="229"/>
        <v/>
      </c>
      <c r="AZ1336" s="124" t="str">
        <f t="shared" si="230"/>
        <v/>
      </c>
      <c r="BF1336" s="91"/>
    </row>
    <row r="1337" spans="1:58" s="78" customFormat="1" ht="14.25" x14ac:dyDescent="0.2">
      <c r="A1337" s="6"/>
      <c r="B1337" s="6"/>
      <c r="C1337" s="6"/>
      <c r="D1337" s="3"/>
      <c r="E1337" s="98" t="str">
        <f t="shared" si="226"/>
        <v/>
      </c>
      <c r="F1337" s="117"/>
      <c r="G1337" s="116" t="str">
        <f>IF(E1337="","",IF(Temp!optSeasCoef=0,1,INDEX($C$2:$C$13,IF(MOD(COUNT($E$2:E1337),seas_indx)=0,seas_indx,MOD(COUNT($E$2:E1337),seas_indx)))))</f>
        <v/>
      </c>
      <c r="H1337" s="97" t="str">
        <f>IFERROR(IF(Temp!fhor_indata=1,IF(COUNT($S$2:S1337)&lt;=XobsHor,"in-sample",IF(AND(COUNT($S$2:S1337)&lt;=XobsHor+XfHor,MOD(S1336,XobsHor)&lt;XfHor),"out-sample","")),IF(ISBLANK(F1337),"",IF(COUNT($F$2:F1337)&lt;=XobsHor-XfHor,"in-sample","out-sample"))),"")</f>
        <v/>
      </c>
      <c r="I1337" s="120" t="str">
        <f>IF(AND(ISBLANK(F1336),H1336="in-sample"),"",IF(AND(Temp!fhor_indata=1,H1336="out-sample",H1337="out-sample"),I1336,IF(AND(ISBLANK(F1337),H1336="out-sample"),"",IF(AND(Temp!optSeasCoef=0,Temp!sts_add=1),IF(H1336="in-sample",IF(Q1336=bigT,((pCell/bigT)*F1336)+((1-(pCell/bigT))*(I1336+J1336)),IF(OR(ISBLANK(F1337),COUNT($F$2:F1336)&lt;=pCell),F1336,((pCell/COUNT($F$2:F1336))*F1336)+((1-(pCell/COUNT($F$2:F1336)))*(I1336+J1336)))),I1336),IF(AND(Temp!optSeasCoef=0,Temp!sts_multp=1),IF(H1336="in-sample",IF(Q1336=bigT,((pCell/bigT)*F1336)+((1-(pCell/bigT))*(I1336*J1336)),IF(OR(ISBLANK(F1337),COUNT(F$2:$F1336)&lt;=pCell),F1336,((pCell/COUNT($F$2:F1336))*F1336)+((1-(pCell/COUNT($F$2:F1336)))*(I1336*J1336)))),I1336),IF(Temp!sts_add=1,IF(H1336="in-sample",IF(Q1336=bigT,((pCell/bigT)*AX1336)+((1-(pCell/bigT))*(I1336+J1336)),IF(OR(ISBLANK(F1337),COUNT($AX$2:AX1336)&lt;=pCell),AX1336,((pCell/COUNT($AX$2:AX1336))*AX1336)+((1-(pCell/COUNT($AX$2:AX1336)))*(I1336+J1336)))),I1336),IF(H1336="in-sample",IF(Q1336=bigT,((pCell/bigT)*AX1336)+((1-(pCell/bigT))*(I1336*J1336)),IF(OR(ISBLANK(F1337),COUNT($AX$2:AX1336)&lt;=pCell),AX1336,((pCell/COUNT($AX$2:AX1336))*AX1336)+((1-(pCell/COUNT($AX$2:AX1336)))*(I1336*J1336)))),I1336)))))))</f>
        <v/>
      </c>
      <c r="J1337" s="120" t="str">
        <f>IF(AND(ISBLANK(F1336),H1336="in-sample"),"",IF(AND(Temp!fhor_indata=1,H1336="out-sample",H1337="out-sample"),J1336,IF(AND(ISBLANK(F1337),H1336="out-sample"),"",IF(AND(Temp!optSeasCoef=0,Temp!sts_add=1),IF(H1336="in-sample",IF(Q1336=bigT,((qCell/bigT)*(I1337-I1336))+((1-(qCell/bigT))*J1336),IF(OR(ISBLANK(F1337),COUNT($F$2:F1336)&lt;=qCell),IF(COUNT($F$2:F1336)=1,0,F1336-F1335),((qCell/COUNT($F$2:F1336))*(I1337-I1336))+((1-(qCell/COUNT($F$2:F1336)))*J1336))),J1336),IF(AND(Temp!optSeasCoef=0,Temp!sts_multp=1),IF(H1336="in-sample",IF(Q1336=bigT,((qCell/bigT)*(I1337/I1336))+((1-(qCell/bigT))*J1336),IF(qCell=0,1,IF(OR(ISBLANK(F1337),COUNT($F$2:F1336)&lt;=qCell),IF(COUNT($F$2:F1336)=1,1,F1336/F1335),((qCell/COUNT($F$2:F1336))*(I1337/I1336))+((1-(qCell/COUNT($F$2:F1336)))*J1336)))),J1336),IF(Temp!sts_add=1,IF(H1336="in-sample",IF(Q1336=bigT,((qCell/bigT)*(I1337-I1336))+((1-(qCell/bigT))*J1336),IF(OR(ISBLANK(F1337),COUNT($AX$2:AX1336)&lt;=qCell),IF(COUNT($AX$2:AX1336)=1,0,AX1336-AX1335),((qCell/COUNT($AX$2:AX1336))*(I1337-I1336))+((1-(qCell/COUNT($AX$2:AX1336)))*J1336))),J1336),IF(H1336="in-sample",IF(Q1336=bigT,((qCell/bigT)*(I1337/I1336))+((1-(qCell/bigT))*J1336),IF(qCell=0,1,IF(OR(ISBLANK(F1337),COUNT($AX$2:AX1336)&lt;=qCell),IF(COUNT($AX$2:AX1336)=1,1,AX1336/AX1335),((qCell/COUNT($AX$2:AX1336))*(I1337/I1336))+((1-(qCell/COUNT($AX$2:AX1336)))*J1336)))),J1336)))))))</f>
        <v/>
      </c>
      <c r="K1337" s="120" t="str">
        <f>IF(H1337="","",IF(AND(Temp!optSeasCoef=0,Temp!sts_add=1),IF(H1337="out-sample",I1337+(Q1337*J1337),I1337+J1337),IF(AND(Temp!optSeasCoef=0,Temp!sts_multp=1),IF(H1337="out-sample",I1337*(J1337^Q1337),I1337*J1337),IF(Temp!sts_add=1,IF(H1337="out-sample",(I1337+(Q1337*J1337))*G1337,(I1337+J1337)*G1337),IF(H1337="out-sample",I1337*(J1337^Q1337)*G1337,I1337*J1337*G1337)))))</f>
        <v/>
      </c>
      <c r="L1337" s="116" t="str">
        <f t="shared" si="220"/>
        <v/>
      </c>
      <c r="M1337" s="116" t="str">
        <f t="shared" si="221"/>
        <v/>
      </c>
      <c r="N1337" s="116" t="str">
        <f t="shared" si="222"/>
        <v/>
      </c>
      <c r="O1337" s="116" t="str">
        <f t="shared" si="223"/>
        <v/>
      </c>
      <c r="P1337" s="116" t="str">
        <f t="shared" si="224"/>
        <v/>
      </c>
      <c r="Q1337" s="94" t="str">
        <f>IF(AND(Temp!fhor_indata=1,ISBLANK(F1337),H1336="in-sample"),1,IF(AND(Temp!fhor_indata=1,H1336="out-sample",Q1336&lt;XfHor),Q1336+1,IF(ISBLANK(F1337),"",IF(AND(H1337="out-sample",H1336="in-sample"),1,IF(AND(H1337="out-sample",H1336="out-sample"),Q1336+1,IF(ISNUMBER(Q1336),Q1336+1,1))))))</f>
        <v/>
      </c>
      <c r="R1337" s="94" t="str">
        <f t="shared" si="225"/>
        <v/>
      </c>
      <c r="S1337" s="94" t="str">
        <f>IF(Temp!fhor_indata=1,IF(S1336=XobsHor,1,IF(COUNT($S$2:S1336)&lt;=XobsHor,S1336+1,IF(AND(COUNT($S$2:S1336)&lt;=XobsHor+XfHor,IFERROR(MOD(S1336,XobsHor)&lt;XfHor,FALSE)),S1336+1,""))),IF(ISBLANK(F1337),"",IF(S1336=maxP,1,IF(S1336&lt;maxP,S1336+1,IF(COUNT($S$2:S1337)&lt;=XobsHor,S1336+1,"")))))</f>
        <v/>
      </c>
      <c r="T1337" s="3"/>
      <c r="U1337" s="6"/>
      <c r="V1337" s="6"/>
      <c r="W1337" s="6"/>
      <c r="X1337" s="6"/>
      <c r="Y1337" s="6"/>
      <c r="Z1337" s="6"/>
      <c r="AA1337" s="6"/>
      <c r="AB1337" s="6"/>
      <c r="AC1337" s="6"/>
      <c r="AD1337" s="6"/>
      <c r="AE1337" s="6"/>
      <c r="AF1337" s="6"/>
      <c r="AG1337" s="6"/>
      <c r="AH1337" s="6"/>
      <c r="AI1337" s="6"/>
      <c r="AJ1337" s="6"/>
      <c r="AK1337" s="6"/>
      <c r="AW1337" s="122" t="str">
        <f t="shared" si="227"/>
        <v/>
      </c>
      <c r="AX1337" s="123" t="str">
        <f t="shared" si="228"/>
        <v/>
      </c>
      <c r="AY1337" s="124" t="str">
        <f t="shared" si="229"/>
        <v/>
      </c>
      <c r="AZ1337" s="124" t="str">
        <f t="shared" si="230"/>
        <v/>
      </c>
      <c r="BF1337" s="91"/>
    </row>
    <row r="1338" spans="1:58" s="78" customFormat="1" ht="14.25" x14ac:dyDescent="0.2">
      <c r="A1338" s="6"/>
      <c r="B1338" s="6"/>
      <c r="C1338" s="6"/>
      <c r="D1338" s="3"/>
      <c r="E1338" s="98" t="str">
        <f t="shared" si="226"/>
        <v/>
      </c>
      <c r="F1338" s="117"/>
      <c r="G1338" s="116" t="str">
        <f>IF(E1338="","",IF(Temp!optSeasCoef=0,1,INDEX($C$2:$C$13,IF(MOD(COUNT($E$2:E1338),seas_indx)=0,seas_indx,MOD(COUNT($E$2:E1338),seas_indx)))))</f>
        <v/>
      </c>
      <c r="H1338" s="97" t="str">
        <f>IFERROR(IF(Temp!fhor_indata=1,IF(COUNT($S$2:S1338)&lt;=XobsHor,"in-sample",IF(AND(COUNT($S$2:S1338)&lt;=XobsHor+XfHor,MOD(S1337,XobsHor)&lt;XfHor),"out-sample","")),IF(ISBLANK(F1338),"",IF(COUNT($F$2:F1338)&lt;=XobsHor-XfHor,"in-sample","out-sample"))),"")</f>
        <v/>
      </c>
      <c r="I1338" s="120" t="str">
        <f>IF(AND(ISBLANK(F1337),H1337="in-sample"),"",IF(AND(Temp!fhor_indata=1,H1337="out-sample",H1338="out-sample"),I1337,IF(AND(ISBLANK(F1338),H1337="out-sample"),"",IF(AND(Temp!optSeasCoef=0,Temp!sts_add=1),IF(H1337="in-sample",IF(Q1337=bigT,((pCell/bigT)*F1337)+((1-(pCell/bigT))*(I1337+J1337)),IF(OR(ISBLANK(F1338),COUNT($F$2:F1337)&lt;=pCell),F1337,((pCell/COUNT($F$2:F1337))*F1337)+((1-(pCell/COUNT($F$2:F1337)))*(I1337+J1337)))),I1337),IF(AND(Temp!optSeasCoef=0,Temp!sts_multp=1),IF(H1337="in-sample",IF(Q1337=bigT,((pCell/bigT)*F1337)+((1-(pCell/bigT))*(I1337*J1337)),IF(OR(ISBLANK(F1338),COUNT(F$2:$F1337)&lt;=pCell),F1337,((pCell/COUNT($F$2:F1337))*F1337)+((1-(pCell/COUNT($F$2:F1337)))*(I1337*J1337)))),I1337),IF(Temp!sts_add=1,IF(H1337="in-sample",IF(Q1337=bigT,((pCell/bigT)*AX1337)+((1-(pCell/bigT))*(I1337+J1337)),IF(OR(ISBLANK(F1338),COUNT($AX$2:AX1337)&lt;=pCell),AX1337,((pCell/COUNT($AX$2:AX1337))*AX1337)+((1-(pCell/COUNT($AX$2:AX1337)))*(I1337+J1337)))),I1337),IF(H1337="in-sample",IF(Q1337=bigT,((pCell/bigT)*AX1337)+((1-(pCell/bigT))*(I1337*J1337)),IF(OR(ISBLANK(F1338),COUNT($AX$2:AX1337)&lt;=pCell),AX1337,((pCell/COUNT($AX$2:AX1337))*AX1337)+((1-(pCell/COUNT($AX$2:AX1337)))*(I1337*J1337)))),I1337)))))))</f>
        <v/>
      </c>
      <c r="J1338" s="120" t="str">
        <f>IF(AND(ISBLANK(F1337),H1337="in-sample"),"",IF(AND(Temp!fhor_indata=1,H1337="out-sample",H1338="out-sample"),J1337,IF(AND(ISBLANK(F1338),H1337="out-sample"),"",IF(AND(Temp!optSeasCoef=0,Temp!sts_add=1),IF(H1337="in-sample",IF(Q1337=bigT,((qCell/bigT)*(I1338-I1337))+((1-(qCell/bigT))*J1337),IF(OR(ISBLANK(F1338),COUNT($F$2:F1337)&lt;=qCell),IF(COUNT($F$2:F1337)=1,0,F1337-F1336),((qCell/COUNT($F$2:F1337))*(I1338-I1337))+((1-(qCell/COUNT($F$2:F1337)))*J1337))),J1337),IF(AND(Temp!optSeasCoef=0,Temp!sts_multp=1),IF(H1337="in-sample",IF(Q1337=bigT,((qCell/bigT)*(I1338/I1337))+((1-(qCell/bigT))*J1337),IF(qCell=0,1,IF(OR(ISBLANK(F1338),COUNT($F$2:F1337)&lt;=qCell),IF(COUNT($F$2:F1337)=1,1,F1337/F1336),((qCell/COUNT($F$2:F1337))*(I1338/I1337))+((1-(qCell/COUNT($F$2:F1337)))*J1337)))),J1337),IF(Temp!sts_add=1,IF(H1337="in-sample",IF(Q1337=bigT,((qCell/bigT)*(I1338-I1337))+((1-(qCell/bigT))*J1337),IF(OR(ISBLANK(F1338),COUNT($AX$2:AX1337)&lt;=qCell),IF(COUNT($AX$2:AX1337)=1,0,AX1337-AX1336),((qCell/COUNT($AX$2:AX1337))*(I1338-I1337))+((1-(qCell/COUNT($AX$2:AX1337)))*J1337))),J1337),IF(H1337="in-sample",IF(Q1337=bigT,((qCell/bigT)*(I1338/I1337))+((1-(qCell/bigT))*J1337),IF(qCell=0,1,IF(OR(ISBLANK(F1338),COUNT($AX$2:AX1337)&lt;=qCell),IF(COUNT($AX$2:AX1337)=1,1,AX1337/AX1336),((qCell/COUNT($AX$2:AX1337))*(I1338/I1337))+((1-(qCell/COUNT($AX$2:AX1337)))*J1337)))),J1337)))))))</f>
        <v/>
      </c>
      <c r="K1338" s="120" t="str">
        <f>IF(H1338="","",IF(AND(Temp!optSeasCoef=0,Temp!sts_add=1),IF(H1338="out-sample",I1338+(Q1338*J1338),I1338+J1338),IF(AND(Temp!optSeasCoef=0,Temp!sts_multp=1),IF(H1338="out-sample",I1338*(J1338^Q1338),I1338*J1338),IF(Temp!sts_add=1,IF(H1338="out-sample",(I1338+(Q1338*J1338))*G1338,(I1338+J1338)*G1338),IF(H1338="out-sample",I1338*(J1338^Q1338)*G1338,I1338*J1338*G1338)))))</f>
        <v/>
      </c>
      <c r="L1338" s="116" t="str">
        <f t="shared" si="220"/>
        <v/>
      </c>
      <c r="M1338" s="116" t="str">
        <f t="shared" si="221"/>
        <v/>
      </c>
      <c r="N1338" s="116" t="str">
        <f t="shared" si="222"/>
        <v/>
      </c>
      <c r="O1338" s="116" t="str">
        <f t="shared" si="223"/>
        <v/>
      </c>
      <c r="P1338" s="116" t="str">
        <f t="shared" si="224"/>
        <v/>
      </c>
      <c r="Q1338" s="94" t="str">
        <f>IF(AND(Temp!fhor_indata=1,ISBLANK(F1338),H1337="in-sample"),1,IF(AND(Temp!fhor_indata=1,H1337="out-sample",Q1337&lt;XfHor),Q1337+1,IF(ISBLANK(F1338),"",IF(AND(H1338="out-sample",H1337="in-sample"),1,IF(AND(H1338="out-sample",H1337="out-sample"),Q1337+1,IF(ISNUMBER(Q1337),Q1337+1,1))))))</f>
        <v/>
      </c>
      <c r="R1338" s="94" t="str">
        <f t="shared" si="225"/>
        <v/>
      </c>
      <c r="S1338" s="94" t="str">
        <f>IF(Temp!fhor_indata=1,IF(S1337=XobsHor,1,IF(COUNT($S$2:S1337)&lt;=XobsHor,S1337+1,IF(AND(COUNT($S$2:S1337)&lt;=XobsHor+XfHor,IFERROR(MOD(S1337,XobsHor)&lt;XfHor,FALSE)),S1337+1,""))),IF(ISBLANK(F1338),"",IF(S1337=maxP,1,IF(S1337&lt;maxP,S1337+1,IF(COUNT($S$2:S1338)&lt;=XobsHor,S1337+1,"")))))</f>
        <v/>
      </c>
      <c r="T1338" s="3"/>
      <c r="U1338" s="6"/>
      <c r="V1338" s="6"/>
      <c r="W1338" s="6"/>
      <c r="X1338" s="6"/>
      <c r="Y1338" s="6"/>
      <c r="Z1338" s="6"/>
      <c r="AA1338" s="6"/>
      <c r="AB1338" s="6"/>
      <c r="AC1338" s="6"/>
      <c r="AD1338" s="6"/>
      <c r="AE1338" s="6"/>
      <c r="AF1338" s="6"/>
      <c r="AG1338" s="6"/>
      <c r="AH1338" s="6"/>
      <c r="AI1338" s="6"/>
      <c r="AJ1338" s="6"/>
      <c r="AK1338" s="6"/>
      <c r="AW1338" s="122" t="str">
        <f t="shared" si="227"/>
        <v/>
      </c>
      <c r="AX1338" s="123" t="str">
        <f t="shared" si="228"/>
        <v/>
      </c>
      <c r="AY1338" s="124" t="str">
        <f t="shared" si="229"/>
        <v/>
      </c>
      <c r="AZ1338" s="124" t="str">
        <f t="shared" si="230"/>
        <v/>
      </c>
      <c r="BF1338" s="91"/>
    </row>
    <row r="1339" spans="1:58" s="78" customFormat="1" ht="14.25" x14ac:dyDescent="0.2">
      <c r="A1339" s="6"/>
      <c r="B1339" s="6"/>
      <c r="C1339" s="6"/>
      <c r="D1339" s="3"/>
      <c r="E1339" s="98" t="str">
        <f t="shared" si="226"/>
        <v/>
      </c>
      <c r="F1339" s="117"/>
      <c r="G1339" s="116" t="str">
        <f>IF(E1339="","",IF(Temp!optSeasCoef=0,1,INDEX($C$2:$C$13,IF(MOD(COUNT($E$2:E1339),seas_indx)=0,seas_indx,MOD(COUNT($E$2:E1339),seas_indx)))))</f>
        <v/>
      </c>
      <c r="H1339" s="97" t="str">
        <f>IFERROR(IF(Temp!fhor_indata=1,IF(COUNT($S$2:S1339)&lt;=XobsHor,"in-sample",IF(AND(COUNT($S$2:S1339)&lt;=XobsHor+XfHor,MOD(S1338,XobsHor)&lt;XfHor),"out-sample","")),IF(ISBLANK(F1339),"",IF(COUNT($F$2:F1339)&lt;=XobsHor-XfHor,"in-sample","out-sample"))),"")</f>
        <v/>
      </c>
      <c r="I1339" s="120" t="str">
        <f>IF(AND(ISBLANK(F1338),H1338="in-sample"),"",IF(AND(Temp!fhor_indata=1,H1338="out-sample",H1339="out-sample"),I1338,IF(AND(ISBLANK(F1339),H1338="out-sample"),"",IF(AND(Temp!optSeasCoef=0,Temp!sts_add=1),IF(H1338="in-sample",IF(Q1338=bigT,((pCell/bigT)*F1338)+((1-(pCell/bigT))*(I1338+J1338)),IF(OR(ISBLANK(F1339),COUNT($F$2:F1338)&lt;=pCell),F1338,((pCell/COUNT($F$2:F1338))*F1338)+((1-(pCell/COUNT($F$2:F1338)))*(I1338+J1338)))),I1338),IF(AND(Temp!optSeasCoef=0,Temp!sts_multp=1),IF(H1338="in-sample",IF(Q1338=bigT,((pCell/bigT)*F1338)+((1-(pCell/bigT))*(I1338*J1338)),IF(OR(ISBLANK(F1339),COUNT(F$2:$F1338)&lt;=pCell),F1338,((pCell/COUNT($F$2:F1338))*F1338)+((1-(pCell/COUNT($F$2:F1338)))*(I1338*J1338)))),I1338),IF(Temp!sts_add=1,IF(H1338="in-sample",IF(Q1338=bigT,((pCell/bigT)*AX1338)+((1-(pCell/bigT))*(I1338+J1338)),IF(OR(ISBLANK(F1339),COUNT($AX$2:AX1338)&lt;=pCell),AX1338,((pCell/COUNT($AX$2:AX1338))*AX1338)+((1-(pCell/COUNT($AX$2:AX1338)))*(I1338+J1338)))),I1338),IF(H1338="in-sample",IF(Q1338=bigT,((pCell/bigT)*AX1338)+((1-(pCell/bigT))*(I1338*J1338)),IF(OR(ISBLANK(F1339),COUNT($AX$2:AX1338)&lt;=pCell),AX1338,((pCell/COUNT($AX$2:AX1338))*AX1338)+((1-(pCell/COUNT($AX$2:AX1338)))*(I1338*J1338)))),I1338)))))))</f>
        <v/>
      </c>
      <c r="J1339" s="120" t="str">
        <f>IF(AND(ISBLANK(F1338),H1338="in-sample"),"",IF(AND(Temp!fhor_indata=1,H1338="out-sample",H1339="out-sample"),J1338,IF(AND(ISBLANK(F1339),H1338="out-sample"),"",IF(AND(Temp!optSeasCoef=0,Temp!sts_add=1),IF(H1338="in-sample",IF(Q1338=bigT,((qCell/bigT)*(I1339-I1338))+((1-(qCell/bigT))*J1338),IF(OR(ISBLANK(F1339),COUNT($F$2:F1338)&lt;=qCell),IF(COUNT($F$2:F1338)=1,0,F1338-F1337),((qCell/COUNT($F$2:F1338))*(I1339-I1338))+((1-(qCell/COUNT($F$2:F1338)))*J1338))),J1338),IF(AND(Temp!optSeasCoef=0,Temp!sts_multp=1),IF(H1338="in-sample",IF(Q1338=bigT,((qCell/bigT)*(I1339/I1338))+((1-(qCell/bigT))*J1338),IF(qCell=0,1,IF(OR(ISBLANK(F1339),COUNT($F$2:F1338)&lt;=qCell),IF(COUNT($F$2:F1338)=1,1,F1338/F1337),((qCell/COUNT($F$2:F1338))*(I1339/I1338))+((1-(qCell/COUNT($F$2:F1338)))*J1338)))),J1338),IF(Temp!sts_add=1,IF(H1338="in-sample",IF(Q1338=bigT,((qCell/bigT)*(I1339-I1338))+((1-(qCell/bigT))*J1338),IF(OR(ISBLANK(F1339),COUNT($AX$2:AX1338)&lt;=qCell),IF(COUNT($AX$2:AX1338)=1,0,AX1338-AX1337),((qCell/COUNT($AX$2:AX1338))*(I1339-I1338))+((1-(qCell/COUNT($AX$2:AX1338)))*J1338))),J1338),IF(H1338="in-sample",IF(Q1338=bigT,((qCell/bigT)*(I1339/I1338))+((1-(qCell/bigT))*J1338),IF(qCell=0,1,IF(OR(ISBLANK(F1339),COUNT($AX$2:AX1338)&lt;=qCell),IF(COUNT($AX$2:AX1338)=1,1,AX1338/AX1337),((qCell/COUNT($AX$2:AX1338))*(I1339/I1338))+((1-(qCell/COUNT($AX$2:AX1338)))*J1338)))),J1338)))))))</f>
        <v/>
      </c>
      <c r="K1339" s="120" t="str">
        <f>IF(H1339="","",IF(AND(Temp!optSeasCoef=0,Temp!sts_add=1),IF(H1339="out-sample",I1339+(Q1339*J1339),I1339+J1339),IF(AND(Temp!optSeasCoef=0,Temp!sts_multp=1),IF(H1339="out-sample",I1339*(J1339^Q1339),I1339*J1339),IF(Temp!sts_add=1,IF(H1339="out-sample",(I1339+(Q1339*J1339))*G1339,(I1339+J1339)*G1339),IF(H1339="out-sample",I1339*(J1339^Q1339)*G1339,I1339*J1339*G1339)))))</f>
        <v/>
      </c>
      <c r="L1339" s="116" t="str">
        <f t="shared" si="220"/>
        <v/>
      </c>
      <c r="M1339" s="116" t="str">
        <f t="shared" si="221"/>
        <v/>
      </c>
      <c r="N1339" s="116" t="str">
        <f t="shared" si="222"/>
        <v/>
      </c>
      <c r="O1339" s="116" t="str">
        <f t="shared" si="223"/>
        <v/>
      </c>
      <c r="P1339" s="116" t="str">
        <f t="shared" si="224"/>
        <v/>
      </c>
      <c r="Q1339" s="94" t="str">
        <f>IF(AND(Temp!fhor_indata=1,ISBLANK(F1339),H1338="in-sample"),1,IF(AND(Temp!fhor_indata=1,H1338="out-sample",Q1338&lt;XfHor),Q1338+1,IF(ISBLANK(F1339),"",IF(AND(H1339="out-sample",H1338="in-sample"),1,IF(AND(H1339="out-sample",H1338="out-sample"),Q1338+1,IF(ISNUMBER(Q1338),Q1338+1,1))))))</f>
        <v/>
      </c>
      <c r="R1339" s="94" t="str">
        <f t="shared" si="225"/>
        <v/>
      </c>
      <c r="S1339" s="94" t="str">
        <f>IF(Temp!fhor_indata=1,IF(S1338=XobsHor,1,IF(COUNT($S$2:S1338)&lt;=XobsHor,S1338+1,IF(AND(COUNT($S$2:S1338)&lt;=XobsHor+XfHor,IFERROR(MOD(S1338,XobsHor)&lt;XfHor,FALSE)),S1338+1,""))),IF(ISBLANK(F1339),"",IF(S1338=maxP,1,IF(S1338&lt;maxP,S1338+1,IF(COUNT($S$2:S1339)&lt;=XobsHor,S1338+1,"")))))</f>
        <v/>
      </c>
      <c r="T1339" s="3"/>
      <c r="U1339" s="6"/>
      <c r="V1339" s="6"/>
      <c r="W1339" s="6"/>
      <c r="X1339" s="6"/>
      <c r="Y1339" s="6"/>
      <c r="Z1339" s="6"/>
      <c r="AA1339" s="6"/>
      <c r="AB1339" s="6"/>
      <c r="AC1339" s="6"/>
      <c r="AD1339" s="6"/>
      <c r="AE1339" s="6"/>
      <c r="AF1339" s="6"/>
      <c r="AG1339" s="6"/>
      <c r="AH1339" s="6"/>
      <c r="AI1339" s="6"/>
      <c r="AJ1339" s="6"/>
      <c r="AK1339" s="6"/>
      <c r="AW1339" s="122" t="str">
        <f t="shared" si="227"/>
        <v/>
      </c>
      <c r="AX1339" s="123" t="str">
        <f t="shared" si="228"/>
        <v/>
      </c>
      <c r="AY1339" s="124" t="str">
        <f t="shared" si="229"/>
        <v/>
      </c>
      <c r="AZ1339" s="124" t="str">
        <f t="shared" si="230"/>
        <v/>
      </c>
      <c r="BF1339" s="91"/>
    </row>
    <row r="1340" spans="1:58" s="78" customFormat="1" ht="14.25" x14ac:dyDescent="0.2">
      <c r="A1340" s="6"/>
      <c r="B1340" s="6"/>
      <c r="C1340" s="6"/>
      <c r="D1340" s="3"/>
      <c r="E1340" s="98" t="str">
        <f t="shared" si="226"/>
        <v/>
      </c>
      <c r="F1340" s="117"/>
      <c r="G1340" s="116" t="str">
        <f>IF(E1340="","",IF(Temp!optSeasCoef=0,1,INDEX($C$2:$C$13,IF(MOD(COUNT($E$2:E1340),seas_indx)=0,seas_indx,MOD(COUNT($E$2:E1340),seas_indx)))))</f>
        <v/>
      </c>
      <c r="H1340" s="97" t="str">
        <f>IFERROR(IF(Temp!fhor_indata=1,IF(COUNT($S$2:S1340)&lt;=XobsHor,"in-sample",IF(AND(COUNT($S$2:S1340)&lt;=XobsHor+XfHor,MOD(S1339,XobsHor)&lt;XfHor),"out-sample","")),IF(ISBLANK(F1340),"",IF(COUNT($F$2:F1340)&lt;=XobsHor-XfHor,"in-sample","out-sample"))),"")</f>
        <v/>
      </c>
      <c r="I1340" s="120" t="str">
        <f>IF(AND(ISBLANK(F1339),H1339="in-sample"),"",IF(AND(Temp!fhor_indata=1,H1339="out-sample",H1340="out-sample"),I1339,IF(AND(ISBLANK(F1340),H1339="out-sample"),"",IF(AND(Temp!optSeasCoef=0,Temp!sts_add=1),IF(H1339="in-sample",IF(Q1339=bigT,((pCell/bigT)*F1339)+((1-(pCell/bigT))*(I1339+J1339)),IF(OR(ISBLANK(F1340),COUNT($F$2:F1339)&lt;=pCell),F1339,((pCell/COUNT($F$2:F1339))*F1339)+((1-(pCell/COUNT($F$2:F1339)))*(I1339+J1339)))),I1339),IF(AND(Temp!optSeasCoef=0,Temp!sts_multp=1),IF(H1339="in-sample",IF(Q1339=bigT,((pCell/bigT)*F1339)+((1-(pCell/bigT))*(I1339*J1339)),IF(OR(ISBLANK(F1340),COUNT(F$2:$F1339)&lt;=pCell),F1339,((pCell/COUNT($F$2:F1339))*F1339)+((1-(pCell/COUNT($F$2:F1339)))*(I1339*J1339)))),I1339),IF(Temp!sts_add=1,IF(H1339="in-sample",IF(Q1339=bigT,((pCell/bigT)*AX1339)+((1-(pCell/bigT))*(I1339+J1339)),IF(OR(ISBLANK(F1340),COUNT($AX$2:AX1339)&lt;=pCell),AX1339,((pCell/COUNT($AX$2:AX1339))*AX1339)+((1-(pCell/COUNT($AX$2:AX1339)))*(I1339+J1339)))),I1339),IF(H1339="in-sample",IF(Q1339=bigT,((pCell/bigT)*AX1339)+((1-(pCell/bigT))*(I1339*J1339)),IF(OR(ISBLANK(F1340),COUNT($AX$2:AX1339)&lt;=pCell),AX1339,((pCell/COUNT($AX$2:AX1339))*AX1339)+((1-(pCell/COUNT($AX$2:AX1339)))*(I1339*J1339)))),I1339)))))))</f>
        <v/>
      </c>
      <c r="J1340" s="120" t="str">
        <f>IF(AND(ISBLANK(F1339),H1339="in-sample"),"",IF(AND(Temp!fhor_indata=1,H1339="out-sample",H1340="out-sample"),J1339,IF(AND(ISBLANK(F1340),H1339="out-sample"),"",IF(AND(Temp!optSeasCoef=0,Temp!sts_add=1),IF(H1339="in-sample",IF(Q1339=bigT,((qCell/bigT)*(I1340-I1339))+((1-(qCell/bigT))*J1339),IF(OR(ISBLANK(F1340),COUNT($F$2:F1339)&lt;=qCell),IF(COUNT($F$2:F1339)=1,0,F1339-F1338),((qCell/COUNT($F$2:F1339))*(I1340-I1339))+((1-(qCell/COUNT($F$2:F1339)))*J1339))),J1339),IF(AND(Temp!optSeasCoef=0,Temp!sts_multp=1),IF(H1339="in-sample",IF(Q1339=bigT,((qCell/bigT)*(I1340/I1339))+((1-(qCell/bigT))*J1339),IF(qCell=0,1,IF(OR(ISBLANK(F1340),COUNT($F$2:F1339)&lt;=qCell),IF(COUNT($F$2:F1339)=1,1,F1339/F1338),((qCell/COUNT($F$2:F1339))*(I1340/I1339))+((1-(qCell/COUNT($F$2:F1339)))*J1339)))),J1339),IF(Temp!sts_add=1,IF(H1339="in-sample",IF(Q1339=bigT,((qCell/bigT)*(I1340-I1339))+((1-(qCell/bigT))*J1339),IF(OR(ISBLANK(F1340),COUNT($AX$2:AX1339)&lt;=qCell),IF(COUNT($AX$2:AX1339)=1,0,AX1339-AX1338),((qCell/COUNT($AX$2:AX1339))*(I1340-I1339))+((1-(qCell/COUNT($AX$2:AX1339)))*J1339))),J1339),IF(H1339="in-sample",IF(Q1339=bigT,((qCell/bigT)*(I1340/I1339))+((1-(qCell/bigT))*J1339),IF(qCell=0,1,IF(OR(ISBLANK(F1340),COUNT($AX$2:AX1339)&lt;=qCell),IF(COUNT($AX$2:AX1339)=1,1,AX1339/AX1338),((qCell/COUNT($AX$2:AX1339))*(I1340/I1339))+((1-(qCell/COUNT($AX$2:AX1339)))*J1339)))),J1339)))))))</f>
        <v/>
      </c>
      <c r="K1340" s="120" t="str">
        <f>IF(H1340="","",IF(AND(Temp!optSeasCoef=0,Temp!sts_add=1),IF(H1340="out-sample",I1340+(Q1340*J1340),I1340+J1340),IF(AND(Temp!optSeasCoef=0,Temp!sts_multp=1),IF(H1340="out-sample",I1340*(J1340^Q1340),I1340*J1340),IF(Temp!sts_add=1,IF(H1340="out-sample",(I1340+(Q1340*J1340))*G1340,(I1340+J1340)*G1340),IF(H1340="out-sample",I1340*(J1340^Q1340)*G1340,I1340*J1340*G1340)))))</f>
        <v/>
      </c>
      <c r="L1340" s="116" t="str">
        <f t="shared" si="220"/>
        <v/>
      </c>
      <c r="M1340" s="116" t="str">
        <f t="shared" si="221"/>
        <v/>
      </c>
      <c r="N1340" s="116" t="str">
        <f t="shared" si="222"/>
        <v/>
      </c>
      <c r="O1340" s="116" t="str">
        <f t="shared" si="223"/>
        <v/>
      </c>
      <c r="P1340" s="116" t="str">
        <f t="shared" si="224"/>
        <v/>
      </c>
      <c r="Q1340" s="94" t="str">
        <f>IF(AND(Temp!fhor_indata=1,ISBLANK(F1340),H1339="in-sample"),1,IF(AND(Temp!fhor_indata=1,H1339="out-sample",Q1339&lt;XfHor),Q1339+1,IF(ISBLANK(F1340),"",IF(AND(H1340="out-sample",H1339="in-sample"),1,IF(AND(H1340="out-sample",H1339="out-sample"),Q1339+1,IF(ISNUMBER(Q1339),Q1339+1,1))))))</f>
        <v/>
      </c>
      <c r="R1340" s="94" t="str">
        <f t="shared" si="225"/>
        <v/>
      </c>
      <c r="S1340" s="94" t="str">
        <f>IF(Temp!fhor_indata=1,IF(S1339=XobsHor,1,IF(COUNT($S$2:S1339)&lt;=XobsHor,S1339+1,IF(AND(COUNT($S$2:S1339)&lt;=XobsHor+XfHor,IFERROR(MOD(S1339,XobsHor)&lt;XfHor,FALSE)),S1339+1,""))),IF(ISBLANK(F1340),"",IF(S1339=maxP,1,IF(S1339&lt;maxP,S1339+1,IF(COUNT($S$2:S1340)&lt;=XobsHor,S1339+1,"")))))</f>
        <v/>
      </c>
      <c r="T1340" s="3"/>
      <c r="U1340" s="6"/>
      <c r="V1340" s="6"/>
      <c r="W1340" s="6"/>
      <c r="X1340" s="6"/>
      <c r="Y1340" s="6"/>
      <c r="Z1340" s="6"/>
      <c r="AA1340" s="6"/>
      <c r="AB1340" s="6"/>
      <c r="AC1340" s="6"/>
      <c r="AD1340" s="6"/>
      <c r="AE1340" s="6"/>
      <c r="AF1340" s="6"/>
      <c r="AG1340" s="6"/>
      <c r="AH1340" s="6"/>
      <c r="AI1340" s="6"/>
      <c r="AJ1340" s="6"/>
      <c r="AK1340" s="6"/>
      <c r="AW1340" s="122" t="str">
        <f t="shared" si="227"/>
        <v/>
      </c>
      <c r="AX1340" s="123" t="str">
        <f t="shared" si="228"/>
        <v/>
      </c>
      <c r="AY1340" s="124" t="str">
        <f t="shared" si="229"/>
        <v/>
      </c>
      <c r="AZ1340" s="124" t="str">
        <f t="shared" si="230"/>
        <v/>
      </c>
      <c r="BF1340" s="91"/>
    </row>
    <row r="1341" spans="1:58" s="78" customFormat="1" ht="14.25" x14ac:dyDescent="0.2">
      <c r="A1341" s="6"/>
      <c r="B1341" s="6"/>
      <c r="C1341" s="6"/>
      <c r="D1341" s="3"/>
      <c r="E1341" s="98" t="str">
        <f t="shared" si="226"/>
        <v/>
      </c>
      <c r="F1341" s="117"/>
      <c r="G1341" s="116" t="str">
        <f>IF(E1341="","",IF(Temp!optSeasCoef=0,1,INDEX($C$2:$C$13,IF(MOD(COUNT($E$2:E1341),seas_indx)=0,seas_indx,MOD(COUNT($E$2:E1341),seas_indx)))))</f>
        <v/>
      </c>
      <c r="H1341" s="97" t="str">
        <f>IFERROR(IF(Temp!fhor_indata=1,IF(COUNT($S$2:S1341)&lt;=XobsHor,"in-sample",IF(AND(COUNT($S$2:S1341)&lt;=XobsHor+XfHor,MOD(S1340,XobsHor)&lt;XfHor),"out-sample","")),IF(ISBLANK(F1341),"",IF(COUNT($F$2:F1341)&lt;=XobsHor-XfHor,"in-sample","out-sample"))),"")</f>
        <v/>
      </c>
      <c r="I1341" s="120" t="str">
        <f>IF(AND(ISBLANK(F1340),H1340="in-sample"),"",IF(AND(Temp!fhor_indata=1,H1340="out-sample",H1341="out-sample"),I1340,IF(AND(ISBLANK(F1341),H1340="out-sample"),"",IF(AND(Temp!optSeasCoef=0,Temp!sts_add=1),IF(H1340="in-sample",IF(Q1340=bigT,((pCell/bigT)*F1340)+((1-(pCell/bigT))*(I1340+J1340)),IF(OR(ISBLANK(F1341),COUNT($F$2:F1340)&lt;=pCell),F1340,((pCell/COUNT($F$2:F1340))*F1340)+((1-(pCell/COUNT($F$2:F1340)))*(I1340+J1340)))),I1340),IF(AND(Temp!optSeasCoef=0,Temp!sts_multp=1),IF(H1340="in-sample",IF(Q1340=bigT,((pCell/bigT)*F1340)+((1-(pCell/bigT))*(I1340*J1340)),IF(OR(ISBLANK(F1341),COUNT(F$2:$F1340)&lt;=pCell),F1340,((pCell/COUNT($F$2:F1340))*F1340)+((1-(pCell/COUNT($F$2:F1340)))*(I1340*J1340)))),I1340),IF(Temp!sts_add=1,IF(H1340="in-sample",IF(Q1340=bigT,((pCell/bigT)*AX1340)+((1-(pCell/bigT))*(I1340+J1340)),IF(OR(ISBLANK(F1341),COUNT($AX$2:AX1340)&lt;=pCell),AX1340,((pCell/COUNT($AX$2:AX1340))*AX1340)+((1-(pCell/COUNT($AX$2:AX1340)))*(I1340+J1340)))),I1340),IF(H1340="in-sample",IF(Q1340=bigT,((pCell/bigT)*AX1340)+((1-(pCell/bigT))*(I1340*J1340)),IF(OR(ISBLANK(F1341),COUNT($AX$2:AX1340)&lt;=pCell),AX1340,((pCell/COUNT($AX$2:AX1340))*AX1340)+((1-(pCell/COUNT($AX$2:AX1340)))*(I1340*J1340)))),I1340)))))))</f>
        <v/>
      </c>
      <c r="J1341" s="120" t="str">
        <f>IF(AND(ISBLANK(F1340),H1340="in-sample"),"",IF(AND(Temp!fhor_indata=1,H1340="out-sample",H1341="out-sample"),J1340,IF(AND(ISBLANK(F1341),H1340="out-sample"),"",IF(AND(Temp!optSeasCoef=0,Temp!sts_add=1),IF(H1340="in-sample",IF(Q1340=bigT,((qCell/bigT)*(I1341-I1340))+((1-(qCell/bigT))*J1340),IF(OR(ISBLANK(F1341),COUNT($F$2:F1340)&lt;=qCell),IF(COUNT($F$2:F1340)=1,0,F1340-F1339),((qCell/COUNT($F$2:F1340))*(I1341-I1340))+((1-(qCell/COUNT($F$2:F1340)))*J1340))),J1340),IF(AND(Temp!optSeasCoef=0,Temp!sts_multp=1),IF(H1340="in-sample",IF(Q1340=bigT,((qCell/bigT)*(I1341/I1340))+((1-(qCell/bigT))*J1340),IF(qCell=0,1,IF(OR(ISBLANK(F1341),COUNT($F$2:F1340)&lt;=qCell),IF(COUNT($F$2:F1340)=1,1,F1340/F1339),((qCell/COUNT($F$2:F1340))*(I1341/I1340))+((1-(qCell/COUNT($F$2:F1340)))*J1340)))),J1340),IF(Temp!sts_add=1,IF(H1340="in-sample",IF(Q1340=bigT,((qCell/bigT)*(I1341-I1340))+((1-(qCell/bigT))*J1340),IF(OR(ISBLANK(F1341),COUNT($AX$2:AX1340)&lt;=qCell),IF(COUNT($AX$2:AX1340)=1,0,AX1340-AX1339),((qCell/COUNT($AX$2:AX1340))*(I1341-I1340))+((1-(qCell/COUNT($AX$2:AX1340)))*J1340))),J1340),IF(H1340="in-sample",IF(Q1340=bigT,((qCell/bigT)*(I1341/I1340))+((1-(qCell/bigT))*J1340),IF(qCell=0,1,IF(OR(ISBLANK(F1341),COUNT($AX$2:AX1340)&lt;=qCell),IF(COUNT($AX$2:AX1340)=1,1,AX1340/AX1339),((qCell/COUNT($AX$2:AX1340))*(I1341/I1340))+((1-(qCell/COUNT($AX$2:AX1340)))*J1340)))),J1340)))))))</f>
        <v/>
      </c>
      <c r="K1341" s="120" t="str">
        <f>IF(H1341="","",IF(AND(Temp!optSeasCoef=0,Temp!sts_add=1),IF(H1341="out-sample",I1341+(Q1341*J1341),I1341+J1341),IF(AND(Temp!optSeasCoef=0,Temp!sts_multp=1),IF(H1341="out-sample",I1341*(J1341^Q1341),I1341*J1341),IF(Temp!sts_add=1,IF(H1341="out-sample",(I1341+(Q1341*J1341))*G1341,(I1341+J1341)*G1341),IF(H1341="out-sample",I1341*(J1341^Q1341)*G1341,I1341*J1341*G1341)))))</f>
        <v/>
      </c>
      <c r="L1341" s="116" t="str">
        <f t="shared" si="220"/>
        <v/>
      </c>
      <c r="M1341" s="116" t="str">
        <f t="shared" si="221"/>
        <v/>
      </c>
      <c r="N1341" s="116" t="str">
        <f t="shared" si="222"/>
        <v/>
      </c>
      <c r="O1341" s="116" t="str">
        <f t="shared" si="223"/>
        <v/>
      </c>
      <c r="P1341" s="116" t="str">
        <f t="shared" si="224"/>
        <v/>
      </c>
      <c r="Q1341" s="94" t="str">
        <f>IF(AND(Temp!fhor_indata=1,ISBLANK(F1341),H1340="in-sample"),1,IF(AND(Temp!fhor_indata=1,H1340="out-sample",Q1340&lt;XfHor),Q1340+1,IF(ISBLANK(F1341),"",IF(AND(H1341="out-sample",H1340="in-sample"),1,IF(AND(H1341="out-sample",H1340="out-sample"),Q1340+1,IF(ISNUMBER(Q1340),Q1340+1,1))))))</f>
        <v/>
      </c>
      <c r="R1341" s="94" t="str">
        <f t="shared" si="225"/>
        <v/>
      </c>
      <c r="S1341" s="94" t="str">
        <f>IF(Temp!fhor_indata=1,IF(S1340=XobsHor,1,IF(COUNT($S$2:S1340)&lt;=XobsHor,S1340+1,IF(AND(COUNT($S$2:S1340)&lt;=XobsHor+XfHor,IFERROR(MOD(S1340,XobsHor)&lt;XfHor,FALSE)),S1340+1,""))),IF(ISBLANK(F1341),"",IF(S1340=maxP,1,IF(S1340&lt;maxP,S1340+1,IF(COUNT($S$2:S1341)&lt;=XobsHor,S1340+1,"")))))</f>
        <v/>
      </c>
      <c r="T1341" s="3"/>
      <c r="U1341" s="6"/>
      <c r="V1341" s="6"/>
      <c r="W1341" s="6"/>
      <c r="X1341" s="6"/>
      <c r="Y1341" s="6"/>
      <c r="Z1341" s="6"/>
      <c r="AA1341" s="6"/>
      <c r="AB1341" s="6"/>
      <c r="AC1341" s="6"/>
      <c r="AD1341" s="6"/>
      <c r="AE1341" s="6"/>
      <c r="AF1341" s="6"/>
      <c r="AG1341" s="6"/>
      <c r="AH1341" s="6"/>
      <c r="AI1341" s="6"/>
      <c r="AJ1341" s="6"/>
      <c r="AK1341" s="6"/>
      <c r="AW1341" s="122" t="str">
        <f t="shared" si="227"/>
        <v/>
      </c>
      <c r="AX1341" s="123" t="str">
        <f t="shared" si="228"/>
        <v/>
      </c>
      <c r="AY1341" s="124" t="str">
        <f t="shared" si="229"/>
        <v/>
      </c>
      <c r="AZ1341" s="124" t="str">
        <f t="shared" si="230"/>
        <v/>
      </c>
      <c r="BF1341" s="91"/>
    </row>
    <row r="1342" spans="1:58" s="78" customFormat="1" ht="14.25" x14ac:dyDescent="0.2">
      <c r="A1342" s="6"/>
      <c r="B1342" s="6"/>
      <c r="C1342" s="6"/>
      <c r="D1342" s="3"/>
      <c r="E1342" s="98" t="str">
        <f t="shared" si="226"/>
        <v/>
      </c>
      <c r="F1342" s="117"/>
      <c r="G1342" s="116" t="str">
        <f>IF(E1342="","",IF(Temp!optSeasCoef=0,1,INDEX($C$2:$C$13,IF(MOD(COUNT($E$2:E1342),seas_indx)=0,seas_indx,MOD(COUNT($E$2:E1342),seas_indx)))))</f>
        <v/>
      </c>
      <c r="H1342" s="97" t="str">
        <f>IFERROR(IF(Temp!fhor_indata=1,IF(COUNT($S$2:S1342)&lt;=XobsHor,"in-sample",IF(AND(COUNT($S$2:S1342)&lt;=XobsHor+XfHor,MOD(S1341,XobsHor)&lt;XfHor),"out-sample","")),IF(ISBLANK(F1342),"",IF(COUNT($F$2:F1342)&lt;=XobsHor-XfHor,"in-sample","out-sample"))),"")</f>
        <v/>
      </c>
      <c r="I1342" s="120" t="str">
        <f>IF(AND(ISBLANK(F1341),H1341="in-sample"),"",IF(AND(Temp!fhor_indata=1,H1341="out-sample",H1342="out-sample"),I1341,IF(AND(ISBLANK(F1342),H1341="out-sample"),"",IF(AND(Temp!optSeasCoef=0,Temp!sts_add=1),IF(H1341="in-sample",IF(Q1341=bigT,((pCell/bigT)*F1341)+((1-(pCell/bigT))*(I1341+J1341)),IF(OR(ISBLANK(F1342),COUNT($F$2:F1341)&lt;=pCell),F1341,((pCell/COUNT($F$2:F1341))*F1341)+((1-(pCell/COUNT($F$2:F1341)))*(I1341+J1341)))),I1341),IF(AND(Temp!optSeasCoef=0,Temp!sts_multp=1),IF(H1341="in-sample",IF(Q1341=bigT,((pCell/bigT)*F1341)+((1-(pCell/bigT))*(I1341*J1341)),IF(OR(ISBLANK(F1342),COUNT(F$2:$F1341)&lt;=pCell),F1341,((pCell/COUNT($F$2:F1341))*F1341)+((1-(pCell/COUNT($F$2:F1341)))*(I1341*J1341)))),I1341),IF(Temp!sts_add=1,IF(H1341="in-sample",IF(Q1341=bigT,((pCell/bigT)*AX1341)+((1-(pCell/bigT))*(I1341+J1341)),IF(OR(ISBLANK(F1342),COUNT($AX$2:AX1341)&lt;=pCell),AX1341,((pCell/COUNT($AX$2:AX1341))*AX1341)+((1-(pCell/COUNT($AX$2:AX1341)))*(I1341+J1341)))),I1341),IF(H1341="in-sample",IF(Q1341=bigT,((pCell/bigT)*AX1341)+((1-(pCell/bigT))*(I1341*J1341)),IF(OR(ISBLANK(F1342),COUNT($AX$2:AX1341)&lt;=pCell),AX1341,((pCell/COUNT($AX$2:AX1341))*AX1341)+((1-(pCell/COUNT($AX$2:AX1341)))*(I1341*J1341)))),I1341)))))))</f>
        <v/>
      </c>
      <c r="J1342" s="120" t="str">
        <f>IF(AND(ISBLANK(F1341),H1341="in-sample"),"",IF(AND(Temp!fhor_indata=1,H1341="out-sample",H1342="out-sample"),J1341,IF(AND(ISBLANK(F1342),H1341="out-sample"),"",IF(AND(Temp!optSeasCoef=0,Temp!sts_add=1),IF(H1341="in-sample",IF(Q1341=bigT,((qCell/bigT)*(I1342-I1341))+((1-(qCell/bigT))*J1341),IF(OR(ISBLANK(F1342),COUNT($F$2:F1341)&lt;=qCell),IF(COUNT($F$2:F1341)=1,0,F1341-F1340),((qCell/COUNT($F$2:F1341))*(I1342-I1341))+((1-(qCell/COUNT($F$2:F1341)))*J1341))),J1341),IF(AND(Temp!optSeasCoef=0,Temp!sts_multp=1),IF(H1341="in-sample",IF(Q1341=bigT,((qCell/bigT)*(I1342/I1341))+((1-(qCell/bigT))*J1341),IF(qCell=0,1,IF(OR(ISBLANK(F1342),COUNT($F$2:F1341)&lt;=qCell),IF(COUNT($F$2:F1341)=1,1,F1341/F1340),((qCell/COUNT($F$2:F1341))*(I1342/I1341))+((1-(qCell/COUNT($F$2:F1341)))*J1341)))),J1341),IF(Temp!sts_add=1,IF(H1341="in-sample",IF(Q1341=bigT,((qCell/bigT)*(I1342-I1341))+((1-(qCell/bigT))*J1341),IF(OR(ISBLANK(F1342),COUNT($AX$2:AX1341)&lt;=qCell),IF(COUNT($AX$2:AX1341)=1,0,AX1341-AX1340),((qCell/COUNT($AX$2:AX1341))*(I1342-I1341))+((1-(qCell/COUNT($AX$2:AX1341)))*J1341))),J1341),IF(H1341="in-sample",IF(Q1341=bigT,((qCell/bigT)*(I1342/I1341))+((1-(qCell/bigT))*J1341),IF(qCell=0,1,IF(OR(ISBLANK(F1342),COUNT($AX$2:AX1341)&lt;=qCell),IF(COUNT($AX$2:AX1341)=1,1,AX1341/AX1340),((qCell/COUNT($AX$2:AX1341))*(I1342/I1341))+((1-(qCell/COUNT($AX$2:AX1341)))*J1341)))),J1341)))))))</f>
        <v/>
      </c>
      <c r="K1342" s="120" t="str">
        <f>IF(H1342="","",IF(AND(Temp!optSeasCoef=0,Temp!sts_add=1),IF(H1342="out-sample",I1342+(Q1342*J1342),I1342+J1342),IF(AND(Temp!optSeasCoef=0,Temp!sts_multp=1),IF(H1342="out-sample",I1342*(J1342^Q1342),I1342*J1342),IF(Temp!sts_add=1,IF(H1342="out-sample",(I1342+(Q1342*J1342))*G1342,(I1342+J1342)*G1342),IF(H1342="out-sample",I1342*(J1342^Q1342)*G1342,I1342*J1342*G1342)))))</f>
        <v/>
      </c>
      <c r="L1342" s="116" t="str">
        <f t="shared" si="220"/>
        <v/>
      </c>
      <c r="M1342" s="116" t="str">
        <f t="shared" si="221"/>
        <v/>
      </c>
      <c r="N1342" s="116" t="str">
        <f t="shared" si="222"/>
        <v/>
      </c>
      <c r="O1342" s="116" t="str">
        <f t="shared" si="223"/>
        <v/>
      </c>
      <c r="P1342" s="116" t="str">
        <f t="shared" si="224"/>
        <v/>
      </c>
      <c r="Q1342" s="94" t="str">
        <f>IF(AND(Temp!fhor_indata=1,ISBLANK(F1342),H1341="in-sample"),1,IF(AND(Temp!fhor_indata=1,H1341="out-sample",Q1341&lt;XfHor),Q1341+1,IF(ISBLANK(F1342),"",IF(AND(H1342="out-sample",H1341="in-sample"),1,IF(AND(H1342="out-sample",H1341="out-sample"),Q1341+1,IF(ISNUMBER(Q1341),Q1341+1,1))))))</f>
        <v/>
      </c>
      <c r="R1342" s="94" t="str">
        <f t="shared" si="225"/>
        <v/>
      </c>
      <c r="S1342" s="94" t="str">
        <f>IF(Temp!fhor_indata=1,IF(S1341=XobsHor,1,IF(COUNT($S$2:S1341)&lt;=XobsHor,S1341+1,IF(AND(COUNT($S$2:S1341)&lt;=XobsHor+XfHor,IFERROR(MOD(S1341,XobsHor)&lt;XfHor,FALSE)),S1341+1,""))),IF(ISBLANK(F1342),"",IF(S1341=maxP,1,IF(S1341&lt;maxP,S1341+1,IF(COUNT($S$2:S1342)&lt;=XobsHor,S1341+1,"")))))</f>
        <v/>
      </c>
      <c r="T1342" s="3"/>
      <c r="U1342" s="6"/>
      <c r="V1342" s="6"/>
      <c r="W1342" s="6"/>
      <c r="X1342" s="6"/>
      <c r="Y1342" s="6"/>
      <c r="Z1342" s="6"/>
      <c r="AA1342" s="6"/>
      <c r="AB1342" s="6"/>
      <c r="AC1342" s="6"/>
      <c r="AD1342" s="6"/>
      <c r="AE1342" s="6"/>
      <c r="AF1342" s="6"/>
      <c r="AG1342" s="6"/>
      <c r="AH1342" s="6"/>
      <c r="AI1342" s="6"/>
      <c r="AJ1342" s="6"/>
      <c r="AK1342" s="6"/>
      <c r="AW1342" s="122" t="str">
        <f t="shared" si="227"/>
        <v/>
      </c>
      <c r="AX1342" s="123" t="str">
        <f t="shared" si="228"/>
        <v/>
      </c>
      <c r="AY1342" s="124" t="str">
        <f t="shared" si="229"/>
        <v/>
      </c>
      <c r="AZ1342" s="124" t="str">
        <f t="shared" si="230"/>
        <v/>
      </c>
      <c r="BF1342" s="91"/>
    </row>
    <row r="1343" spans="1:58" s="78" customFormat="1" ht="14.25" x14ac:dyDescent="0.2">
      <c r="A1343" s="6"/>
      <c r="B1343" s="6"/>
      <c r="C1343" s="6"/>
      <c r="D1343" s="3"/>
      <c r="E1343" s="98" t="str">
        <f t="shared" si="226"/>
        <v/>
      </c>
      <c r="F1343" s="117"/>
      <c r="G1343" s="116" t="str">
        <f>IF(E1343="","",IF(Temp!optSeasCoef=0,1,INDEX($C$2:$C$13,IF(MOD(COUNT($E$2:E1343),seas_indx)=0,seas_indx,MOD(COUNT($E$2:E1343),seas_indx)))))</f>
        <v/>
      </c>
      <c r="H1343" s="97" t="str">
        <f>IFERROR(IF(Temp!fhor_indata=1,IF(COUNT($S$2:S1343)&lt;=XobsHor,"in-sample",IF(AND(COUNT($S$2:S1343)&lt;=XobsHor+XfHor,MOD(S1342,XobsHor)&lt;XfHor),"out-sample","")),IF(ISBLANK(F1343),"",IF(COUNT($F$2:F1343)&lt;=XobsHor-XfHor,"in-sample","out-sample"))),"")</f>
        <v/>
      </c>
      <c r="I1343" s="120" t="str">
        <f>IF(AND(ISBLANK(F1342),H1342="in-sample"),"",IF(AND(Temp!fhor_indata=1,H1342="out-sample",H1343="out-sample"),I1342,IF(AND(ISBLANK(F1343),H1342="out-sample"),"",IF(AND(Temp!optSeasCoef=0,Temp!sts_add=1),IF(H1342="in-sample",IF(Q1342=bigT,((pCell/bigT)*F1342)+((1-(pCell/bigT))*(I1342+J1342)),IF(OR(ISBLANK(F1343),COUNT($F$2:F1342)&lt;=pCell),F1342,((pCell/COUNT($F$2:F1342))*F1342)+((1-(pCell/COUNT($F$2:F1342)))*(I1342+J1342)))),I1342),IF(AND(Temp!optSeasCoef=0,Temp!sts_multp=1),IF(H1342="in-sample",IF(Q1342=bigT,((pCell/bigT)*F1342)+((1-(pCell/bigT))*(I1342*J1342)),IF(OR(ISBLANK(F1343),COUNT(F$2:$F1342)&lt;=pCell),F1342,((pCell/COUNT($F$2:F1342))*F1342)+((1-(pCell/COUNT($F$2:F1342)))*(I1342*J1342)))),I1342),IF(Temp!sts_add=1,IF(H1342="in-sample",IF(Q1342=bigT,((pCell/bigT)*AX1342)+((1-(pCell/bigT))*(I1342+J1342)),IF(OR(ISBLANK(F1343),COUNT($AX$2:AX1342)&lt;=pCell),AX1342,((pCell/COUNT($AX$2:AX1342))*AX1342)+((1-(pCell/COUNT($AX$2:AX1342)))*(I1342+J1342)))),I1342),IF(H1342="in-sample",IF(Q1342=bigT,((pCell/bigT)*AX1342)+((1-(pCell/bigT))*(I1342*J1342)),IF(OR(ISBLANK(F1343),COUNT($AX$2:AX1342)&lt;=pCell),AX1342,((pCell/COUNT($AX$2:AX1342))*AX1342)+((1-(pCell/COUNT($AX$2:AX1342)))*(I1342*J1342)))),I1342)))))))</f>
        <v/>
      </c>
      <c r="J1343" s="120" t="str">
        <f>IF(AND(ISBLANK(F1342),H1342="in-sample"),"",IF(AND(Temp!fhor_indata=1,H1342="out-sample",H1343="out-sample"),J1342,IF(AND(ISBLANK(F1343),H1342="out-sample"),"",IF(AND(Temp!optSeasCoef=0,Temp!sts_add=1),IF(H1342="in-sample",IF(Q1342=bigT,((qCell/bigT)*(I1343-I1342))+((1-(qCell/bigT))*J1342),IF(OR(ISBLANK(F1343),COUNT($F$2:F1342)&lt;=qCell),IF(COUNT($F$2:F1342)=1,0,F1342-F1341),((qCell/COUNT($F$2:F1342))*(I1343-I1342))+((1-(qCell/COUNT($F$2:F1342)))*J1342))),J1342),IF(AND(Temp!optSeasCoef=0,Temp!sts_multp=1),IF(H1342="in-sample",IF(Q1342=bigT,((qCell/bigT)*(I1343/I1342))+((1-(qCell/bigT))*J1342),IF(qCell=0,1,IF(OR(ISBLANK(F1343),COUNT($F$2:F1342)&lt;=qCell),IF(COUNT($F$2:F1342)=1,1,F1342/F1341),((qCell/COUNT($F$2:F1342))*(I1343/I1342))+((1-(qCell/COUNT($F$2:F1342)))*J1342)))),J1342),IF(Temp!sts_add=1,IF(H1342="in-sample",IF(Q1342=bigT,((qCell/bigT)*(I1343-I1342))+((1-(qCell/bigT))*J1342),IF(OR(ISBLANK(F1343),COUNT($AX$2:AX1342)&lt;=qCell),IF(COUNT($AX$2:AX1342)=1,0,AX1342-AX1341),((qCell/COUNT($AX$2:AX1342))*(I1343-I1342))+((1-(qCell/COUNT($AX$2:AX1342)))*J1342))),J1342),IF(H1342="in-sample",IF(Q1342=bigT,((qCell/bigT)*(I1343/I1342))+((1-(qCell/bigT))*J1342),IF(qCell=0,1,IF(OR(ISBLANK(F1343),COUNT($AX$2:AX1342)&lt;=qCell),IF(COUNT($AX$2:AX1342)=1,1,AX1342/AX1341),((qCell/COUNT($AX$2:AX1342))*(I1343/I1342))+((1-(qCell/COUNT($AX$2:AX1342)))*J1342)))),J1342)))))))</f>
        <v/>
      </c>
      <c r="K1343" s="120" t="str">
        <f>IF(H1343="","",IF(AND(Temp!optSeasCoef=0,Temp!sts_add=1),IF(H1343="out-sample",I1343+(Q1343*J1343),I1343+J1343),IF(AND(Temp!optSeasCoef=0,Temp!sts_multp=1),IF(H1343="out-sample",I1343*(J1343^Q1343),I1343*J1343),IF(Temp!sts_add=1,IF(H1343="out-sample",(I1343+(Q1343*J1343))*G1343,(I1343+J1343)*G1343),IF(H1343="out-sample",I1343*(J1343^Q1343)*G1343,I1343*J1343*G1343)))))</f>
        <v/>
      </c>
      <c r="L1343" s="116" t="str">
        <f t="shared" si="220"/>
        <v/>
      </c>
      <c r="M1343" s="116" t="str">
        <f t="shared" si="221"/>
        <v/>
      </c>
      <c r="N1343" s="116" t="str">
        <f t="shared" si="222"/>
        <v/>
      </c>
      <c r="O1343" s="116" t="str">
        <f t="shared" si="223"/>
        <v/>
      </c>
      <c r="P1343" s="116" t="str">
        <f t="shared" si="224"/>
        <v/>
      </c>
      <c r="Q1343" s="94" t="str">
        <f>IF(AND(Temp!fhor_indata=1,ISBLANK(F1343),H1342="in-sample"),1,IF(AND(Temp!fhor_indata=1,H1342="out-sample",Q1342&lt;XfHor),Q1342+1,IF(ISBLANK(F1343),"",IF(AND(H1343="out-sample",H1342="in-sample"),1,IF(AND(H1343="out-sample",H1342="out-sample"),Q1342+1,IF(ISNUMBER(Q1342),Q1342+1,1))))))</f>
        <v/>
      </c>
      <c r="R1343" s="94" t="str">
        <f t="shared" si="225"/>
        <v/>
      </c>
      <c r="S1343" s="94" t="str">
        <f>IF(Temp!fhor_indata=1,IF(S1342=XobsHor,1,IF(COUNT($S$2:S1342)&lt;=XobsHor,S1342+1,IF(AND(COUNT($S$2:S1342)&lt;=XobsHor+XfHor,IFERROR(MOD(S1342,XobsHor)&lt;XfHor,FALSE)),S1342+1,""))),IF(ISBLANK(F1343),"",IF(S1342=maxP,1,IF(S1342&lt;maxP,S1342+1,IF(COUNT($S$2:S1343)&lt;=XobsHor,S1342+1,"")))))</f>
        <v/>
      </c>
      <c r="T1343" s="3"/>
      <c r="U1343" s="6"/>
      <c r="V1343" s="6"/>
      <c r="W1343" s="6"/>
      <c r="X1343" s="6"/>
      <c r="Y1343" s="6"/>
      <c r="Z1343" s="6"/>
      <c r="AA1343" s="6"/>
      <c r="AB1343" s="6"/>
      <c r="AC1343" s="6"/>
      <c r="AD1343" s="6"/>
      <c r="AE1343" s="6"/>
      <c r="AF1343" s="6"/>
      <c r="AG1343" s="6"/>
      <c r="AH1343" s="6"/>
      <c r="AI1343" s="6"/>
      <c r="AJ1343" s="6"/>
      <c r="AK1343" s="6"/>
      <c r="AW1343" s="122" t="str">
        <f t="shared" si="227"/>
        <v/>
      </c>
      <c r="AX1343" s="123" t="str">
        <f t="shared" si="228"/>
        <v/>
      </c>
      <c r="AY1343" s="124" t="str">
        <f t="shared" si="229"/>
        <v/>
      </c>
      <c r="AZ1343" s="124" t="str">
        <f t="shared" si="230"/>
        <v/>
      </c>
      <c r="BF1343" s="91"/>
    </row>
    <row r="1344" spans="1:58" s="78" customFormat="1" ht="14.25" x14ac:dyDescent="0.2">
      <c r="A1344" s="6"/>
      <c r="B1344" s="6"/>
      <c r="C1344" s="6"/>
      <c r="D1344" s="3"/>
      <c r="E1344" s="98" t="str">
        <f t="shared" si="226"/>
        <v/>
      </c>
      <c r="F1344" s="117"/>
      <c r="G1344" s="116" t="str">
        <f>IF(E1344="","",IF(Temp!optSeasCoef=0,1,INDEX($C$2:$C$13,IF(MOD(COUNT($E$2:E1344),seas_indx)=0,seas_indx,MOD(COUNT($E$2:E1344),seas_indx)))))</f>
        <v/>
      </c>
      <c r="H1344" s="97" t="str">
        <f>IFERROR(IF(Temp!fhor_indata=1,IF(COUNT($S$2:S1344)&lt;=XobsHor,"in-sample",IF(AND(COUNT($S$2:S1344)&lt;=XobsHor+XfHor,MOD(S1343,XobsHor)&lt;XfHor),"out-sample","")),IF(ISBLANK(F1344),"",IF(COUNT($F$2:F1344)&lt;=XobsHor-XfHor,"in-sample","out-sample"))),"")</f>
        <v/>
      </c>
      <c r="I1344" s="120" t="str">
        <f>IF(AND(ISBLANK(F1343),H1343="in-sample"),"",IF(AND(Temp!fhor_indata=1,H1343="out-sample",H1344="out-sample"),I1343,IF(AND(ISBLANK(F1344),H1343="out-sample"),"",IF(AND(Temp!optSeasCoef=0,Temp!sts_add=1),IF(H1343="in-sample",IF(Q1343=bigT,((pCell/bigT)*F1343)+((1-(pCell/bigT))*(I1343+J1343)),IF(OR(ISBLANK(F1344),COUNT($F$2:F1343)&lt;=pCell),F1343,((pCell/COUNT($F$2:F1343))*F1343)+((1-(pCell/COUNT($F$2:F1343)))*(I1343+J1343)))),I1343),IF(AND(Temp!optSeasCoef=0,Temp!sts_multp=1),IF(H1343="in-sample",IF(Q1343=bigT,((pCell/bigT)*F1343)+((1-(pCell/bigT))*(I1343*J1343)),IF(OR(ISBLANK(F1344),COUNT(F$2:$F1343)&lt;=pCell),F1343,((pCell/COUNT($F$2:F1343))*F1343)+((1-(pCell/COUNT($F$2:F1343)))*(I1343*J1343)))),I1343),IF(Temp!sts_add=1,IF(H1343="in-sample",IF(Q1343=bigT,((pCell/bigT)*AX1343)+((1-(pCell/bigT))*(I1343+J1343)),IF(OR(ISBLANK(F1344),COUNT($AX$2:AX1343)&lt;=pCell),AX1343,((pCell/COUNT($AX$2:AX1343))*AX1343)+((1-(pCell/COUNT($AX$2:AX1343)))*(I1343+J1343)))),I1343),IF(H1343="in-sample",IF(Q1343=bigT,((pCell/bigT)*AX1343)+((1-(pCell/bigT))*(I1343*J1343)),IF(OR(ISBLANK(F1344),COUNT($AX$2:AX1343)&lt;=pCell),AX1343,((pCell/COUNT($AX$2:AX1343))*AX1343)+((1-(pCell/COUNT($AX$2:AX1343)))*(I1343*J1343)))),I1343)))))))</f>
        <v/>
      </c>
      <c r="J1344" s="120" t="str">
        <f>IF(AND(ISBLANK(F1343),H1343="in-sample"),"",IF(AND(Temp!fhor_indata=1,H1343="out-sample",H1344="out-sample"),J1343,IF(AND(ISBLANK(F1344),H1343="out-sample"),"",IF(AND(Temp!optSeasCoef=0,Temp!sts_add=1),IF(H1343="in-sample",IF(Q1343=bigT,((qCell/bigT)*(I1344-I1343))+((1-(qCell/bigT))*J1343),IF(OR(ISBLANK(F1344),COUNT($F$2:F1343)&lt;=qCell),IF(COUNT($F$2:F1343)=1,0,F1343-F1342),((qCell/COUNT($F$2:F1343))*(I1344-I1343))+((1-(qCell/COUNT($F$2:F1343)))*J1343))),J1343),IF(AND(Temp!optSeasCoef=0,Temp!sts_multp=1),IF(H1343="in-sample",IF(Q1343=bigT,((qCell/bigT)*(I1344/I1343))+((1-(qCell/bigT))*J1343),IF(qCell=0,1,IF(OR(ISBLANK(F1344),COUNT($F$2:F1343)&lt;=qCell),IF(COUNT($F$2:F1343)=1,1,F1343/F1342),((qCell/COUNT($F$2:F1343))*(I1344/I1343))+((1-(qCell/COUNT($F$2:F1343)))*J1343)))),J1343),IF(Temp!sts_add=1,IF(H1343="in-sample",IF(Q1343=bigT,((qCell/bigT)*(I1344-I1343))+((1-(qCell/bigT))*J1343),IF(OR(ISBLANK(F1344),COUNT($AX$2:AX1343)&lt;=qCell),IF(COUNT($AX$2:AX1343)=1,0,AX1343-AX1342),((qCell/COUNT($AX$2:AX1343))*(I1344-I1343))+((1-(qCell/COUNT($AX$2:AX1343)))*J1343))),J1343),IF(H1343="in-sample",IF(Q1343=bigT,((qCell/bigT)*(I1344/I1343))+((1-(qCell/bigT))*J1343),IF(qCell=0,1,IF(OR(ISBLANK(F1344),COUNT($AX$2:AX1343)&lt;=qCell),IF(COUNT($AX$2:AX1343)=1,1,AX1343/AX1342),((qCell/COUNT($AX$2:AX1343))*(I1344/I1343))+((1-(qCell/COUNT($AX$2:AX1343)))*J1343)))),J1343)))))))</f>
        <v/>
      </c>
      <c r="K1344" s="120" t="str">
        <f>IF(H1344="","",IF(AND(Temp!optSeasCoef=0,Temp!sts_add=1),IF(H1344="out-sample",I1344+(Q1344*J1344),I1344+J1344),IF(AND(Temp!optSeasCoef=0,Temp!sts_multp=1),IF(H1344="out-sample",I1344*(J1344^Q1344),I1344*J1344),IF(Temp!sts_add=1,IF(H1344="out-sample",(I1344+(Q1344*J1344))*G1344,(I1344+J1344)*G1344),IF(H1344="out-sample",I1344*(J1344^Q1344)*G1344,I1344*J1344*G1344)))))</f>
        <v/>
      </c>
      <c r="L1344" s="116" t="str">
        <f t="shared" si="220"/>
        <v/>
      </c>
      <c r="M1344" s="116" t="str">
        <f t="shared" si="221"/>
        <v/>
      </c>
      <c r="N1344" s="116" t="str">
        <f t="shared" si="222"/>
        <v/>
      </c>
      <c r="O1344" s="116" t="str">
        <f t="shared" si="223"/>
        <v/>
      </c>
      <c r="P1344" s="116" t="str">
        <f t="shared" si="224"/>
        <v/>
      </c>
      <c r="Q1344" s="94" t="str">
        <f>IF(AND(Temp!fhor_indata=1,ISBLANK(F1344),H1343="in-sample"),1,IF(AND(Temp!fhor_indata=1,H1343="out-sample",Q1343&lt;XfHor),Q1343+1,IF(ISBLANK(F1344),"",IF(AND(H1344="out-sample",H1343="in-sample"),1,IF(AND(H1344="out-sample",H1343="out-sample"),Q1343+1,IF(ISNUMBER(Q1343),Q1343+1,1))))))</f>
        <v/>
      </c>
      <c r="R1344" s="94" t="str">
        <f t="shared" si="225"/>
        <v/>
      </c>
      <c r="S1344" s="94" t="str">
        <f>IF(Temp!fhor_indata=1,IF(S1343=XobsHor,1,IF(COUNT($S$2:S1343)&lt;=XobsHor,S1343+1,IF(AND(COUNT($S$2:S1343)&lt;=XobsHor+XfHor,IFERROR(MOD(S1343,XobsHor)&lt;XfHor,FALSE)),S1343+1,""))),IF(ISBLANK(F1344),"",IF(S1343=maxP,1,IF(S1343&lt;maxP,S1343+1,IF(COUNT($S$2:S1344)&lt;=XobsHor,S1343+1,"")))))</f>
        <v/>
      </c>
      <c r="T1344" s="3"/>
      <c r="U1344" s="6"/>
      <c r="V1344" s="6"/>
      <c r="W1344" s="6"/>
      <c r="X1344" s="6"/>
      <c r="Y1344" s="6"/>
      <c r="Z1344" s="6"/>
      <c r="AA1344" s="6"/>
      <c r="AB1344" s="6"/>
      <c r="AC1344" s="6"/>
      <c r="AD1344" s="6"/>
      <c r="AE1344" s="6"/>
      <c r="AF1344" s="6"/>
      <c r="AG1344" s="6"/>
      <c r="AH1344" s="6"/>
      <c r="AI1344" s="6"/>
      <c r="AJ1344" s="6"/>
      <c r="AK1344" s="6"/>
      <c r="AW1344" s="122" t="str">
        <f t="shared" si="227"/>
        <v/>
      </c>
      <c r="AX1344" s="123" t="str">
        <f t="shared" si="228"/>
        <v/>
      </c>
      <c r="AY1344" s="124" t="str">
        <f t="shared" si="229"/>
        <v/>
      </c>
      <c r="AZ1344" s="124" t="str">
        <f t="shared" si="230"/>
        <v/>
      </c>
      <c r="BF1344" s="91"/>
    </row>
    <row r="1345" spans="1:58" s="78" customFormat="1" ht="14.25" x14ac:dyDescent="0.2">
      <c r="A1345" s="6"/>
      <c r="B1345" s="6"/>
      <c r="C1345" s="6"/>
      <c r="D1345" s="3"/>
      <c r="E1345" s="98" t="str">
        <f t="shared" si="226"/>
        <v/>
      </c>
      <c r="F1345" s="117"/>
      <c r="G1345" s="116" t="str">
        <f>IF(E1345="","",IF(Temp!optSeasCoef=0,1,INDEX($C$2:$C$13,IF(MOD(COUNT($E$2:E1345),seas_indx)=0,seas_indx,MOD(COUNT($E$2:E1345),seas_indx)))))</f>
        <v/>
      </c>
      <c r="H1345" s="97" t="str">
        <f>IFERROR(IF(Temp!fhor_indata=1,IF(COUNT($S$2:S1345)&lt;=XobsHor,"in-sample",IF(AND(COUNT($S$2:S1345)&lt;=XobsHor+XfHor,MOD(S1344,XobsHor)&lt;XfHor),"out-sample","")),IF(ISBLANK(F1345),"",IF(COUNT($F$2:F1345)&lt;=XobsHor-XfHor,"in-sample","out-sample"))),"")</f>
        <v/>
      </c>
      <c r="I1345" s="120" t="str">
        <f>IF(AND(ISBLANK(F1344),H1344="in-sample"),"",IF(AND(Temp!fhor_indata=1,H1344="out-sample",H1345="out-sample"),I1344,IF(AND(ISBLANK(F1345),H1344="out-sample"),"",IF(AND(Temp!optSeasCoef=0,Temp!sts_add=1),IF(H1344="in-sample",IF(Q1344=bigT,((pCell/bigT)*F1344)+((1-(pCell/bigT))*(I1344+J1344)),IF(OR(ISBLANK(F1345),COUNT($F$2:F1344)&lt;=pCell),F1344,((pCell/COUNT($F$2:F1344))*F1344)+((1-(pCell/COUNT($F$2:F1344)))*(I1344+J1344)))),I1344),IF(AND(Temp!optSeasCoef=0,Temp!sts_multp=1),IF(H1344="in-sample",IF(Q1344=bigT,((pCell/bigT)*F1344)+((1-(pCell/bigT))*(I1344*J1344)),IF(OR(ISBLANK(F1345),COUNT(F$2:$F1344)&lt;=pCell),F1344,((pCell/COUNT($F$2:F1344))*F1344)+((1-(pCell/COUNT($F$2:F1344)))*(I1344*J1344)))),I1344),IF(Temp!sts_add=1,IF(H1344="in-sample",IF(Q1344=bigT,((pCell/bigT)*AX1344)+((1-(pCell/bigT))*(I1344+J1344)),IF(OR(ISBLANK(F1345),COUNT($AX$2:AX1344)&lt;=pCell),AX1344,((pCell/COUNT($AX$2:AX1344))*AX1344)+((1-(pCell/COUNT($AX$2:AX1344)))*(I1344+J1344)))),I1344),IF(H1344="in-sample",IF(Q1344=bigT,((pCell/bigT)*AX1344)+((1-(pCell/bigT))*(I1344*J1344)),IF(OR(ISBLANK(F1345),COUNT($AX$2:AX1344)&lt;=pCell),AX1344,((pCell/COUNT($AX$2:AX1344))*AX1344)+((1-(pCell/COUNT($AX$2:AX1344)))*(I1344*J1344)))),I1344)))))))</f>
        <v/>
      </c>
      <c r="J1345" s="120" t="str">
        <f>IF(AND(ISBLANK(F1344),H1344="in-sample"),"",IF(AND(Temp!fhor_indata=1,H1344="out-sample",H1345="out-sample"),J1344,IF(AND(ISBLANK(F1345),H1344="out-sample"),"",IF(AND(Temp!optSeasCoef=0,Temp!sts_add=1),IF(H1344="in-sample",IF(Q1344=bigT,((qCell/bigT)*(I1345-I1344))+((1-(qCell/bigT))*J1344),IF(OR(ISBLANK(F1345),COUNT($F$2:F1344)&lt;=qCell),IF(COUNT($F$2:F1344)=1,0,F1344-F1343),((qCell/COUNT($F$2:F1344))*(I1345-I1344))+((1-(qCell/COUNT($F$2:F1344)))*J1344))),J1344),IF(AND(Temp!optSeasCoef=0,Temp!sts_multp=1),IF(H1344="in-sample",IF(Q1344=bigT,((qCell/bigT)*(I1345/I1344))+((1-(qCell/bigT))*J1344),IF(qCell=0,1,IF(OR(ISBLANK(F1345),COUNT($F$2:F1344)&lt;=qCell),IF(COUNT($F$2:F1344)=1,1,F1344/F1343),((qCell/COUNT($F$2:F1344))*(I1345/I1344))+((1-(qCell/COUNT($F$2:F1344)))*J1344)))),J1344),IF(Temp!sts_add=1,IF(H1344="in-sample",IF(Q1344=bigT,((qCell/bigT)*(I1345-I1344))+((1-(qCell/bigT))*J1344),IF(OR(ISBLANK(F1345),COUNT($AX$2:AX1344)&lt;=qCell),IF(COUNT($AX$2:AX1344)=1,0,AX1344-AX1343),((qCell/COUNT($AX$2:AX1344))*(I1345-I1344))+((1-(qCell/COUNT($AX$2:AX1344)))*J1344))),J1344),IF(H1344="in-sample",IF(Q1344=bigT,((qCell/bigT)*(I1345/I1344))+((1-(qCell/bigT))*J1344),IF(qCell=0,1,IF(OR(ISBLANK(F1345),COUNT($AX$2:AX1344)&lt;=qCell),IF(COUNT($AX$2:AX1344)=1,1,AX1344/AX1343),((qCell/COUNT($AX$2:AX1344))*(I1345/I1344))+((1-(qCell/COUNT($AX$2:AX1344)))*J1344)))),J1344)))))))</f>
        <v/>
      </c>
      <c r="K1345" s="120" t="str">
        <f>IF(H1345="","",IF(AND(Temp!optSeasCoef=0,Temp!sts_add=1),IF(H1345="out-sample",I1345+(Q1345*J1345),I1345+J1345),IF(AND(Temp!optSeasCoef=0,Temp!sts_multp=1),IF(H1345="out-sample",I1345*(J1345^Q1345),I1345*J1345),IF(Temp!sts_add=1,IF(H1345="out-sample",(I1345+(Q1345*J1345))*G1345,(I1345+J1345)*G1345),IF(H1345="out-sample",I1345*(J1345^Q1345)*G1345,I1345*J1345*G1345)))))</f>
        <v/>
      </c>
      <c r="L1345" s="116" t="str">
        <f t="shared" si="220"/>
        <v/>
      </c>
      <c r="M1345" s="116" t="str">
        <f t="shared" si="221"/>
        <v/>
      </c>
      <c r="N1345" s="116" t="str">
        <f t="shared" si="222"/>
        <v/>
      </c>
      <c r="O1345" s="116" t="str">
        <f t="shared" si="223"/>
        <v/>
      </c>
      <c r="P1345" s="116" t="str">
        <f t="shared" si="224"/>
        <v/>
      </c>
      <c r="Q1345" s="94" t="str">
        <f>IF(AND(Temp!fhor_indata=1,ISBLANK(F1345),H1344="in-sample"),1,IF(AND(Temp!fhor_indata=1,H1344="out-sample",Q1344&lt;XfHor),Q1344+1,IF(ISBLANK(F1345),"",IF(AND(H1345="out-sample",H1344="in-sample"),1,IF(AND(H1345="out-sample",H1344="out-sample"),Q1344+1,IF(ISNUMBER(Q1344),Q1344+1,1))))))</f>
        <v/>
      </c>
      <c r="R1345" s="94" t="str">
        <f t="shared" si="225"/>
        <v/>
      </c>
      <c r="S1345" s="94" t="str">
        <f>IF(Temp!fhor_indata=1,IF(S1344=XobsHor,1,IF(COUNT($S$2:S1344)&lt;=XobsHor,S1344+1,IF(AND(COUNT($S$2:S1344)&lt;=XobsHor+XfHor,IFERROR(MOD(S1344,XobsHor)&lt;XfHor,FALSE)),S1344+1,""))),IF(ISBLANK(F1345),"",IF(S1344=maxP,1,IF(S1344&lt;maxP,S1344+1,IF(COUNT($S$2:S1345)&lt;=XobsHor,S1344+1,"")))))</f>
        <v/>
      </c>
      <c r="T1345" s="3"/>
      <c r="U1345" s="6"/>
      <c r="V1345" s="6"/>
      <c r="W1345" s="6"/>
      <c r="X1345" s="6"/>
      <c r="Y1345" s="6"/>
      <c r="Z1345" s="6"/>
      <c r="AA1345" s="6"/>
      <c r="AB1345" s="6"/>
      <c r="AC1345" s="6"/>
      <c r="AD1345" s="6"/>
      <c r="AE1345" s="6"/>
      <c r="AF1345" s="6"/>
      <c r="AG1345" s="6"/>
      <c r="AH1345" s="6"/>
      <c r="AI1345" s="6"/>
      <c r="AJ1345" s="6"/>
      <c r="AK1345" s="6"/>
      <c r="AW1345" s="122" t="str">
        <f t="shared" si="227"/>
        <v/>
      </c>
      <c r="AX1345" s="123" t="str">
        <f t="shared" si="228"/>
        <v/>
      </c>
      <c r="AY1345" s="124" t="str">
        <f t="shared" si="229"/>
        <v/>
      </c>
      <c r="AZ1345" s="124" t="str">
        <f t="shared" si="230"/>
        <v/>
      </c>
      <c r="BF1345" s="91"/>
    </row>
    <row r="1346" spans="1:58" s="78" customFormat="1" ht="14.25" x14ac:dyDescent="0.2">
      <c r="A1346" s="6"/>
      <c r="B1346" s="6"/>
      <c r="C1346" s="6"/>
      <c r="D1346" s="3"/>
      <c r="E1346" s="98" t="str">
        <f t="shared" si="226"/>
        <v/>
      </c>
      <c r="F1346" s="117"/>
      <c r="G1346" s="116" t="str">
        <f>IF(E1346="","",IF(Temp!optSeasCoef=0,1,INDEX($C$2:$C$13,IF(MOD(COUNT($E$2:E1346),seas_indx)=0,seas_indx,MOD(COUNT($E$2:E1346),seas_indx)))))</f>
        <v/>
      </c>
      <c r="H1346" s="97" t="str">
        <f>IFERROR(IF(Temp!fhor_indata=1,IF(COUNT($S$2:S1346)&lt;=XobsHor,"in-sample",IF(AND(COUNT($S$2:S1346)&lt;=XobsHor+XfHor,MOD(S1345,XobsHor)&lt;XfHor),"out-sample","")),IF(ISBLANK(F1346),"",IF(COUNT($F$2:F1346)&lt;=XobsHor-XfHor,"in-sample","out-sample"))),"")</f>
        <v/>
      </c>
      <c r="I1346" s="120" t="str">
        <f>IF(AND(ISBLANK(F1345),H1345="in-sample"),"",IF(AND(Temp!fhor_indata=1,H1345="out-sample",H1346="out-sample"),I1345,IF(AND(ISBLANK(F1346),H1345="out-sample"),"",IF(AND(Temp!optSeasCoef=0,Temp!sts_add=1),IF(H1345="in-sample",IF(Q1345=bigT,((pCell/bigT)*F1345)+((1-(pCell/bigT))*(I1345+J1345)),IF(OR(ISBLANK(F1346),COUNT($F$2:F1345)&lt;=pCell),F1345,((pCell/COUNT($F$2:F1345))*F1345)+((1-(pCell/COUNT($F$2:F1345)))*(I1345+J1345)))),I1345),IF(AND(Temp!optSeasCoef=0,Temp!sts_multp=1),IF(H1345="in-sample",IF(Q1345=bigT,((pCell/bigT)*F1345)+((1-(pCell/bigT))*(I1345*J1345)),IF(OR(ISBLANK(F1346),COUNT(F$2:$F1345)&lt;=pCell),F1345,((pCell/COUNT($F$2:F1345))*F1345)+((1-(pCell/COUNT($F$2:F1345)))*(I1345*J1345)))),I1345),IF(Temp!sts_add=1,IF(H1345="in-sample",IF(Q1345=bigT,((pCell/bigT)*AX1345)+((1-(pCell/bigT))*(I1345+J1345)),IF(OR(ISBLANK(F1346),COUNT($AX$2:AX1345)&lt;=pCell),AX1345,((pCell/COUNT($AX$2:AX1345))*AX1345)+((1-(pCell/COUNT($AX$2:AX1345)))*(I1345+J1345)))),I1345),IF(H1345="in-sample",IF(Q1345=bigT,((pCell/bigT)*AX1345)+((1-(pCell/bigT))*(I1345*J1345)),IF(OR(ISBLANK(F1346),COUNT($AX$2:AX1345)&lt;=pCell),AX1345,((pCell/COUNT($AX$2:AX1345))*AX1345)+((1-(pCell/COUNT($AX$2:AX1345)))*(I1345*J1345)))),I1345)))))))</f>
        <v/>
      </c>
      <c r="J1346" s="120" t="str">
        <f>IF(AND(ISBLANK(F1345),H1345="in-sample"),"",IF(AND(Temp!fhor_indata=1,H1345="out-sample",H1346="out-sample"),J1345,IF(AND(ISBLANK(F1346),H1345="out-sample"),"",IF(AND(Temp!optSeasCoef=0,Temp!sts_add=1),IF(H1345="in-sample",IF(Q1345=bigT,((qCell/bigT)*(I1346-I1345))+((1-(qCell/bigT))*J1345),IF(OR(ISBLANK(F1346),COUNT($F$2:F1345)&lt;=qCell),IF(COUNT($F$2:F1345)=1,0,F1345-F1344),((qCell/COUNT($F$2:F1345))*(I1346-I1345))+((1-(qCell/COUNT($F$2:F1345)))*J1345))),J1345),IF(AND(Temp!optSeasCoef=0,Temp!sts_multp=1),IF(H1345="in-sample",IF(Q1345=bigT,((qCell/bigT)*(I1346/I1345))+((1-(qCell/bigT))*J1345),IF(qCell=0,1,IF(OR(ISBLANK(F1346),COUNT($F$2:F1345)&lt;=qCell),IF(COUNT($F$2:F1345)=1,1,F1345/F1344),((qCell/COUNT($F$2:F1345))*(I1346/I1345))+((1-(qCell/COUNT($F$2:F1345)))*J1345)))),J1345),IF(Temp!sts_add=1,IF(H1345="in-sample",IF(Q1345=bigT,((qCell/bigT)*(I1346-I1345))+((1-(qCell/bigT))*J1345),IF(OR(ISBLANK(F1346),COUNT($AX$2:AX1345)&lt;=qCell),IF(COUNT($AX$2:AX1345)=1,0,AX1345-AX1344),((qCell/COUNT($AX$2:AX1345))*(I1346-I1345))+((1-(qCell/COUNT($AX$2:AX1345)))*J1345))),J1345),IF(H1345="in-sample",IF(Q1345=bigT,((qCell/bigT)*(I1346/I1345))+((1-(qCell/bigT))*J1345),IF(qCell=0,1,IF(OR(ISBLANK(F1346),COUNT($AX$2:AX1345)&lt;=qCell),IF(COUNT($AX$2:AX1345)=1,1,AX1345/AX1344),((qCell/COUNT($AX$2:AX1345))*(I1346/I1345))+((1-(qCell/COUNT($AX$2:AX1345)))*J1345)))),J1345)))))))</f>
        <v/>
      </c>
      <c r="K1346" s="120" t="str">
        <f>IF(H1346="","",IF(AND(Temp!optSeasCoef=0,Temp!sts_add=1),IF(H1346="out-sample",I1346+(Q1346*J1346),I1346+J1346),IF(AND(Temp!optSeasCoef=0,Temp!sts_multp=1),IF(H1346="out-sample",I1346*(J1346^Q1346),I1346*J1346),IF(Temp!sts_add=1,IF(H1346="out-sample",(I1346+(Q1346*J1346))*G1346,(I1346+J1346)*G1346),IF(H1346="out-sample",I1346*(J1346^Q1346)*G1346,I1346*J1346*G1346)))))</f>
        <v/>
      </c>
      <c r="L1346" s="116" t="str">
        <f t="shared" ref="L1346:L1409" si="231">IF(ISBLANK(F1346),"",F1346-K1346)</f>
        <v/>
      </c>
      <c r="M1346" s="116" t="str">
        <f t="shared" ref="M1346:M1409" si="232">IF(ISBLANK(F1346),"",ABS(L1346))</f>
        <v/>
      </c>
      <c r="N1346" s="116" t="str">
        <f t="shared" ref="N1346:N1409" si="233">IF(ISBLANK(F1346),"",L1346^2)</f>
        <v/>
      </c>
      <c r="O1346" s="116" t="str">
        <f t="shared" ref="O1346:O1409" si="234">IF(ISBLANK(F1346),"",ABS((F1346-K1346)/K1346)*100)</f>
        <v/>
      </c>
      <c r="P1346" s="116" t="str">
        <f t="shared" ref="P1346:P1409" si="235">IF(ISBLANK(F1346),"",(M1346/(ABS(K1346)+ABS(F1346)))*200)</f>
        <v/>
      </c>
      <c r="Q1346" s="94" t="str">
        <f>IF(AND(Temp!fhor_indata=1,ISBLANK(F1346),H1345="in-sample"),1,IF(AND(Temp!fhor_indata=1,H1345="out-sample",Q1345&lt;XfHor),Q1345+1,IF(ISBLANK(F1346),"",IF(AND(H1346="out-sample",H1345="in-sample"),1,IF(AND(H1346="out-sample",H1345="out-sample"),Q1345+1,IF(ISNUMBER(Q1345),Q1345+1,1))))))</f>
        <v/>
      </c>
      <c r="R1346" s="94" t="str">
        <f t="shared" ref="R1346:R1409" si="236">IF(ISBLANK(F1346),"",bigT-Q1346)</f>
        <v/>
      </c>
      <c r="S1346" s="94" t="str">
        <f>IF(Temp!fhor_indata=1,IF(S1345=XobsHor,1,IF(COUNT($S$2:S1345)&lt;=XobsHor,S1345+1,IF(AND(COUNT($S$2:S1345)&lt;=XobsHor+XfHor,IFERROR(MOD(S1345,XobsHor)&lt;XfHor,FALSE)),S1345+1,""))),IF(ISBLANK(F1346),"",IF(S1345=maxP,1,IF(S1345&lt;maxP,S1345+1,IF(COUNT($S$2:S1346)&lt;=XobsHor,S1345+1,"")))))</f>
        <v/>
      </c>
      <c r="T1346" s="3"/>
      <c r="U1346" s="6"/>
      <c r="V1346" s="6"/>
      <c r="W1346" s="6"/>
      <c r="X1346" s="6"/>
      <c r="Y1346" s="6"/>
      <c r="Z1346" s="6"/>
      <c r="AA1346" s="6"/>
      <c r="AB1346" s="6"/>
      <c r="AC1346" s="6"/>
      <c r="AD1346" s="6"/>
      <c r="AE1346" s="6"/>
      <c r="AF1346" s="6"/>
      <c r="AG1346" s="6"/>
      <c r="AH1346" s="6"/>
      <c r="AI1346" s="6"/>
      <c r="AJ1346" s="6"/>
      <c r="AK1346" s="6"/>
      <c r="AW1346" s="122" t="str">
        <f t="shared" si="227"/>
        <v/>
      </c>
      <c r="AX1346" s="123" t="str">
        <f t="shared" si="228"/>
        <v/>
      </c>
      <c r="AY1346" s="124" t="str">
        <f t="shared" si="229"/>
        <v/>
      </c>
      <c r="AZ1346" s="124" t="str">
        <f t="shared" si="230"/>
        <v/>
      </c>
      <c r="BF1346" s="91"/>
    </row>
    <row r="1347" spans="1:58" s="78" customFormat="1" ht="14.25" x14ac:dyDescent="0.2">
      <c r="A1347" s="6"/>
      <c r="B1347" s="6"/>
      <c r="C1347" s="6"/>
      <c r="D1347" s="3"/>
      <c r="E1347" s="98" t="str">
        <f t="shared" ref="E1347:E1410" si="237">Q1347</f>
        <v/>
      </c>
      <c r="F1347" s="117"/>
      <c r="G1347" s="116" t="str">
        <f>IF(E1347="","",IF(Temp!optSeasCoef=0,1,INDEX($C$2:$C$13,IF(MOD(COUNT($E$2:E1347),seas_indx)=0,seas_indx,MOD(COUNT($E$2:E1347),seas_indx)))))</f>
        <v/>
      </c>
      <c r="H1347" s="97" t="str">
        <f>IFERROR(IF(Temp!fhor_indata=1,IF(COUNT($S$2:S1347)&lt;=XobsHor,"in-sample",IF(AND(COUNT($S$2:S1347)&lt;=XobsHor+XfHor,MOD(S1346,XobsHor)&lt;XfHor),"out-sample","")),IF(ISBLANK(F1347),"",IF(COUNT($F$2:F1347)&lt;=XobsHor-XfHor,"in-sample","out-sample"))),"")</f>
        <v/>
      </c>
      <c r="I1347" s="120" t="str">
        <f>IF(AND(ISBLANK(F1346),H1346="in-sample"),"",IF(AND(Temp!fhor_indata=1,H1346="out-sample",H1347="out-sample"),I1346,IF(AND(ISBLANK(F1347),H1346="out-sample"),"",IF(AND(Temp!optSeasCoef=0,Temp!sts_add=1),IF(H1346="in-sample",IF(Q1346=bigT,((pCell/bigT)*F1346)+((1-(pCell/bigT))*(I1346+J1346)),IF(OR(ISBLANK(F1347),COUNT($F$2:F1346)&lt;=pCell),F1346,((pCell/COUNT($F$2:F1346))*F1346)+((1-(pCell/COUNT($F$2:F1346)))*(I1346+J1346)))),I1346),IF(AND(Temp!optSeasCoef=0,Temp!sts_multp=1),IF(H1346="in-sample",IF(Q1346=bigT,((pCell/bigT)*F1346)+((1-(pCell/bigT))*(I1346*J1346)),IF(OR(ISBLANK(F1347),COUNT(F$2:$F1346)&lt;=pCell),F1346,((pCell/COUNT($F$2:F1346))*F1346)+((1-(pCell/COUNT($F$2:F1346)))*(I1346*J1346)))),I1346),IF(Temp!sts_add=1,IF(H1346="in-sample",IF(Q1346=bigT,((pCell/bigT)*AX1346)+((1-(pCell/bigT))*(I1346+J1346)),IF(OR(ISBLANK(F1347),COUNT($AX$2:AX1346)&lt;=pCell),AX1346,((pCell/COUNT($AX$2:AX1346))*AX1346)+((1-(pCell/COUNT($AX$2:AX1346)))*(I1346+J1346)))),I1346),IF(H1346="in-sample",IF(Q1346=bigT,((pCell/bigT)*AX1346)+((1-(pCell/bigT))*(I1346*J1346)),IF(OR(ISBLANK(F1347),COUNT($AX$2:AX1346)&lt;=pCell),AX1346,((pCell/COUNT($AX$2:AX1346))*AX1346)+((1-(pCell/COUNT($AX$2:AX1346)))*(I1346*J1346)))),I1346)))))))</f>
        <v/>
      </c>
      <c r="J1347" s="120" t="str">
        <f>IF(AND(ISBLANK(F1346),H1346="in-sample"),"",IF(AND(Temp!fhor_indata=1,H1346="out-sample",H1347="out-sample"),J1346,IF(AND(ISBLANK(F1347),H1346="out-sample"),"",IF(AND(Temp!optSeasCoef=0,Temp!sts_add=1),IF(H1346="in-sample",IF(Q1346=bigT,((qCell/bigT)*(I1347-I1346))+((1-(qCell/bigT))*J1346),IF(OR(ISBLANK(F1347),COUNT($F$2:F1346)&lt;=qCell),IF(COUNT($F$2:F1346)=1,0,F1346-F1345),((qCell/COUNT($F$2:F1346))*(I1347-I1346))+((1-(qCell/COUNT($F$2:F1346)))*J1346))),J1346),IF(AND(Temp!optSeasCoef=0,Temp!sts_multp=1),IF(H1346="in-sample",IF(Q1346=bigT,((qCell/bigT)*(I1347/I1346))+((1-(qCell/bigT))*J1346),IF(qCell=0,1,IF(OR(ISBLANK(F1347),COUNT($F$2:F1346)&lt;=qCell),IF(COUNT($F$2:F1346)=1,1,F1346/F1345),((qCell/COUNT($F$2:F1346))*(I1347/I1346))+((1-(qCell/COUNT($F$2:F1346)))*J1346)))),J1346),IF(Temp!sts_add=1,IF(H1346="in-sample",IF(Q1346=bigT,((qCell/bigT)*(I1347-I1346))+((1-(qCell/bigT))*J1346),IF(OR(ISBLANK(F1347),COUNT($AX$2:AX1346)&lt;=qCell),IF(COUNT($AX$2:AX1346)=1,0,AX1346-AX1345),((qCell/COUNT($AX$2:AX1346))*(I1347-I1346))+((1-(qCell/COUNT($AX$2:AX1346)))*J1346))),J1346),IF(H1346="in-sample",IF(Q1346=bigT,((qCell/bigT)*(I1347/I1346))+((1-(qCell/bigT))*J1346),IF(qCell=0,1,IF(OR(ISBLANK(F1347),COUNT($AX$2:AX1346)&lt;=qCell),IF(COUNT($AX$2:AX1346)=1,1,AX1346/AX1345),((qCell/COUNT($AX$2:AX1346))*(I1347/I1346))+((1-(qCell/COUNT($AX$2:AX1346)))*J1346)))),J1346)))))))</f>
        <v/>
      </c>
      <c r="K1347" s="120" t="str">
        <f>IF(H1347="","",IF(AND(Temp!optSeasCoef=0,Temp!sts_add=1),IF(H1347="out-sample",I1347+(Q1347*J1347),I1347+J1347),IF(AND(Temp!optSeasCoef=0,Temp!sts_multp=1),IF(H1347="out-sample",I1347*(J1347^Q1347),I1347*J1347),IF(Temp!sts_add=1,IF(H1347="out-sample",(I1347+(Q1347*J1347))*G1347,(I1347+J1347)*G1347),IF(H1347="out-sample",I1347*(J1347^Q1347)*G1347,I1347*J1347*G1347)))))</f>
        <v/>
      </c>
      <c r="L1347" s="116" t="str">
        <f t="shared" si="231"/>
        <v/>
      </c>
      <c r="M1347" s="116" t="str">
        <f t="shared" si="232"/>
        <v/>
      </c>
      <c r="N1347" s="116" t="str">
        <f t="shared" si="233"/>
        <v/>
      </c>
      <c r="O1347" s="116" t="str">
        <f t="shared" si="234"/>
        <v/>
      </c>
      <c r="P1347" s="116" t="str">
        <f t="shared" si="235"/>
        <v/>
      </c>
      <c r="Q1347" s="94" t="str">
        <f>IF(AND(Temp!fhor_indata=1,ISBLANK(F1347),H1346="in-sample"),1,IF(AND(Temp!fhor_indata=1,H1346="out-sample",Q1346&lt;XfHor),Q1346+1,IF(ISBLANK(F1347),"",IF(AND(H1347="out-sample",H1346="in-sample"),1,IF(AND(H1347="out-sample",H1346="out-sample"),Q1346+1,IF(ISNUMBER(Q1346),Q1346+1,1))))))</f>
        <v/>
      </c>
      <c r="R1347" s="94" t="str">
        <f t="shared" si="236"/>
        <v/>
      </c>
      <c r="S1347" s="94" t="str">
        <f>IF(Temp!fhor_indata=1,IF(S1346=XobsHor,1,IF(COUNT($S$2:S1346)&lt;=XobsHor,S1346+1,IF(AND(COUNT($S$2:S1346)&lt;=XobsHor+XfHor,IFERROR(MOD(S1346,XobsHor)&lt;XfHor,FALSE)),S1346+1,""))),IF(ISBLANK(F1347),"",IF(S1346=maxP,1,IF(S1346&lt;maxP,S1346+1,IF(COUNT($S$2:S1347)&lt;=XobsHor,S1346+1,"")))))</f>
        <v/>
      </c>
      <c r="T1347" s="3"/>
      <c r="U1347" s="6"/>
      <c r="V1347" s="6"/>
      <c r="W1347" s="6"/>
      <c r="X1347" s="6"/>
      <c r="Y1347" s="6"/>
      <c r="Z1347" s="6"/>
      <c r="AA1347" s="6"/>
      <c r="AB1347" s="6"/>
      <c r="AC1347" s="6"/>
      <c r="AD1347" s="6"/>
      <c r="AE1347" s="6"/>
      <c r="AF1347" s="6"/>
      <c r="AG1347" s="6"/>
      <c r="AH1347" s="6"/>
      <c r="AI1347" s="6"/>
      <c r="AJ1347" s="6"/>
      <c r="AK1347" s="6"/>
      <c r="AW1347" s="122" t="str">
        <f t="shared" ref="AW1347:AW1410" si="238">IF(ISBLANK(F1347),"",F1347)</f>
        <v/>
      </c>
      <c r="AX1347" s="123" t="str">
        <f t="shared" ref="AX1347:AX1410" si="239">IF(ISBLANK(F1347),"",F1347/G1347)</f>
        <v/>
      </c>
      <c r="AY1347" s="124" t="str">
        <f t="shared" ref="AY1347:AY1410" si="240">IF(H1347="in-sample","",K1347)</f>
        <v/>
      </c>
      <c r="AZ1347" s="124" t="str">
        <f t="shared" ref="AZ1347:AZ1410" si="241">IF(H1347="in-sample",K1347,"")</f>
        <v/>
      </c>
      <c r="BF1347" s="91"/>
    </row>
    <row r="1348" spans="1:58" s="78" customFormat="1" ht="14.25" x14ac:dyDescent="0.2">
      <c r="A1348" s="6"/>
      <c r="B1348" s="6"/>
      <c r="C1348" s="6"/>
      <c r="D1348" s="3"/>
      <c r="E1348" s="98" t="str">
        <f t="shared" si="237"/>
        <v/>
      </c>
      <c r="F1348" s="117"/>
      <c r="G1348" s="116" t="str">
        <f>IF(E1348="","",IF(Temp!optSeasCoef=0,1,INDEX($C$2:$C$13,IF(MOD(COUNT($E$2:E1348),seas_indx)=0,seas_indx,MOD(COUNT($E$2:E1348),seas_indx)))))</f>
        <v/>
      </c>
      <c r="H1348" s="97" t="str">
        <f>IFERROR(IF(Temp!fhor_indata=1,IF(COUNT($S$2:S1348)&lt;=XobsHor,"in-sample",IF(AND(COUNT($S$2:S1348)&lt;=XobsHor+XfHor,MOD(S1347,XobsHor)&lt;XfHor),"out-sample","")),IF(ISBLANK(F1348),"",IF(COUNT($F$2:F1348)&lt;=XobsHor-XfHor,"in-sample","out-sample"))),"")</f>
        <v/>
      </c>
      <c r="I1348" s="120" t="str">
        <f>IF(AND(ISBLANK(F1347),H1347="in-sample"),"",IF(AND(Temp!fhor_indata=1,H1347="out-sample",H1348="out-sample"),I1347,IF(AND(ISBLANK(F1348),H1347="out-sample"),"",IF(AND(Temp!optSeasCoef=0,Temp!sts_add=1),IF(H1347="in-sample",IF(Q1347=bigT,((pCell/bigT)*F1347)+((1-(pCell/bigT))*(I1347+J1347)),IF(OR(ISBLANK(F1348),COUNT($F$2:F1347)&lt;=pCell),F1347,((pCell/COUNT($F$2:F1347))*F1347)+((1-(pCell/COUNT($F$2:F1347)))*(I1347+J1347)))),I1347),IF(AND(Temp!optSeasCoef=0,Temp!sts_multp=1),IF(H1347="in-sample",IF(Q1347=bigT,((pCell/bigT)*F1347)+((1-(pCell/bigT))*(I1347*J1347)),IF(OR(ISBLANK(F1348),COUNT(F$2:$F1347)&lt;=pCell),F1347,((pCell/COUNT($F$2:F1347))*F1347)+((1-(pCell/COUNT($F$2:F1347)))*(I1347*J1347)))),I1347),IF(Temp!sts_add=1,IF(H1347="in-sample",IF(Q1347=bigT,((pCell/bigT)*AX1347)+((1-(pCell/bigT))*(I1347+J1347)),IF(OR(ISBLANK(F1348),COUNT($AX$2:AX1347)&lt;=pCell),AX1347,((pCell/COUNT($AX$2:AX1347))*AX1347)+((1-(pCell/COUNT($AX$2:AX1347)))*(I1347+J1347)))),I1347),IF(H1347="in-sample",IF(Q1347=bigT,((pCell/bigT)*AX1347)+((1-(pCell/bigT))*(I1347*J1347)),IF(OR(ISBLANK(F1348),COUNT($AX$2:AX1347)&lt;=pCell),AX1347,((pCell/COUNT($AX$2:AX1347))*AX1347)+((1-(pCell/COUNT($AX$2:AX1347)))*(I1347*J1347)))),I1347)))))))</f>
        <v/>
      </c>
      <c r="J1348" s="120" t="str">
        <f>IF(AND(ISBLANK(F1347),H1347="in-sample"),"",IF(AND(Temp!fhor_indata=1,H1347="out-sample",H1348="out-sample"),J1347,IF(AND(ISBLANK(F1348),H1347="out-sample"),"",IF(AND(Temp!optSeasCoef=0,Temp!sts_add=1),IF(H1347="in-sample",IF(Q1347=bigT,((qCell/bigT)*(I1348-I1347))+((1-(qCell/bigT))*J1347),IF(OR(ISBLANK(F1348),COUNT($F$2:F1347)&lt;=qCell),IF(COUNT($F$2:F1347)=1,0,F1347-F1346),((qCell/COUNT($F$2:F1347))*(I1348-I1347))+((1-(qCell/COUNT($F$2:F1347)))*J1347))),J1347),IF(AND(Temp!optSeasCoef=0,Temp!sts_multp=1),IF(H1347="in-sample",IF(Q1347=bigT,((qCell/bigT)*(I1348/I1347))+((1-(qCell/bigT))*J1347),IF(qCell=0,1,IF(OR(ISBLANK(F1348),COUNT($F$2:F1347)&lt;=qCell),IF(COUNT($F$2:F1347)=1,1,F1347/F1346),((qCell/COUNT($F$2:F1347))*(I1348/I1347))+((1-(qCell/COUNT($F$2:F1347)))*J1347)))),J1347),IF(Temp!sts_add=1,IF(H1347="in-sample",IF(Q1347=bigT,((qCell/bigT)*(I1348-I1347))+((1-(qCell/bigT))*J1347),IF(OR(ISBLANK(F1348),COUNT($AX$2:AX1347)&lt;=qCell),IF(COUNT($AX$2:AX1347)=1,0,AX1347-AX1346),((qCell/COUNT($AX$2:AX1347))*(I1348-I1347))+((1-(qCell/COUNT($AX$2:AX1347)))*J1347))),J1347),IF(H1347="in-sample",IF(Q1347=bigT,((qCell/bigT)*(I1348/I1347))+((1-(qCell/bigT))*J1347),IF(qCell=0,1,IF(OR(ISBLANK(F1348),COUNT($AX$2:AX1347)&lt;=qCell),IF(COUNT($AX$2:AX1347)=1,1,AX1347/AX1346),((qCell/COUNT($AX$2:AX1347))*(I1348/I1347))+((1-(qCell/COUNT($AX$2:AX1347)))*J1347)))),J1347)))))))</f>
        <v/>
      </c>
      <c r="K1348" s="120" t="str">
        <f>IF(H1348="","",IF(AND(Temp!optSeasCoef=0,Temp!sts_add=1),IF(H1348="out-sample",I1348+(Q1348*J1348),I1348+J1348),IF(AND(Temp!optSeasCoef=0,Temp!sts_multp=1),IF(H1348="out-sample",I1348*(J1348^Q1348),I1348*J1348),IF(Temp!sts_add=1,IF(H1348="out-sample",(I1348+(Q1348*J1348))*G1348,(I1348+J1348)*G1348),IF(H1348="out-sample",I1348*(J1348^Q1348)*G1348,I1348*J1348*G1348)))))</f>
        <v/>
      </c>
      <c r="L1348" s="116" t="str">
        <f t="shared" si="231"/>
        <v/>
      </c>
      <c r="M1348" s="116" t="str">
        <f t="shared" si="232"/>
        <v/>
      </c>
      <c r="N1348" s="116" t="str">
        <f t="shared" si="233"/>
        <v/>
      </c>
      <c r="O1348" s="116" t="str">
        <f t="shared" si="234"/>
        <v/>
      </c>
      <c r="P1348" s="116" t="str">
        <f t="shared" si="235"/>
        <v/>
      </c>
      <c r="Q1348" s="94" t="str">
        <f>IF(AND(Temp!fhor_indata=1,ISBLANK(F1348),H1347="in-sample"),1,IF(AND(Temp!fhor_indata=1,H1347="out-sample",Q1347&lt;XfHor),Q1347+1,IF(ISBLANK(F1348),"",IF(AND(H1348="out-sample",H1347="in-sample"),1,IF(AND(H1348="out-sample",H1347="out-sample"),Q1347+1,IF(ISNUMBER(Q1347),Q1347+1,1))))))</f>
        <v/>
      </c>
      <c r="R1348" s="94" t="str">
        <f t="shared" si="236"/>
        <v/>
      </c>
      <c r="S1348" s="94" t="str">
        <f>IF(Temp!fhor_indata=1,IF(S1347=XobsHor,1,IF(COUNT($S$2:S1347)&lt;=XobsHor,S1347+1,IF(AND(COUNT($S$2:S1347)&lt;=XobsHor+XfHor,IFERROR(MOD(S1347,XobsHor)&lt;XfHor,FALSE)),S1347+1,""))),IF(ISBLANK(F1348),"",IF(S1347=maxP,1,IF(S1347&lt;maxP,S1347+1,IF(COUNT($S$2:S1348)&lt;=XobsHor,S1347+1,"")))))</f>
        <v/>
      </c>
      <c r="T1348" s="3"/>
      <c r="U1348" s="6"/>
      <c r="V1348" s="6"/>
      <c r="W1348" s="6"/>
      <c r="X1348" s="6"/>
      <c r="Y1348" s="6"/>
      <c r="Z1348" s="6"/>
      <c r="AA1348" s="6"/>
      <c r="AB1348" s="6"/>
      <c r="AC1348" s="6"/>
      <c r="AD1348" s="6"/>
      <c r="AE1348" s="6"/>
      <c r="AF1348" s="6"/>
      <c r="AG1348" s="6"/>
      <c r="AH1348" s="6"/>
      <c r="AI1348" s="6"/>
      <c r="AJ1348" s="6"/>
      <c r="AK1348" s="6"/>
      <c r="AW1348" s="122" t="str">
        <f t="shared" si="238"/>
        <v/>
      </c>
      <c r="AX1348" s="123" t="str">
        <f t="shared" si="239"/>
        <v/>
      </c>
      <c r="AY1348" s="124" t="str">
        <f t="shared" si="240"/>
        <v/>
      </c>
      <c r="AZ1348" s="124" t="str">
        <f t="shared" si="241"/>
        <v/>
      </c>
      <c r="BF1348" s="91"/>
    </row>
    <row r="1349" spans="1:58" s="78" customFormat="1" ht="14.25" x14ac:dyDescent="0.2">
      <c r="A1349" s="6"/>
      <c r="B1349" s="6"/>
      <c r="C1349" s="6"/>
      <c r="D1349" s="3"/>
      <c r="E1349" s="98" t="str">
        <f t="shared" si="237"/>
        <v/>
      </c>
      <c r="F1349" s="117"/>
      <c r="G1349" s="116" t="str">
        <f>IF(E1349="","",IF(Temp!optSeasCoef=0,1,INDEX($C$2:$C$13,IF(MOD(COUNT($E$2:E1349),seas_indx)=0,seas_indx,MOD(COUNT($E$2:E1349),seas_indx)))))</f>
        <v/>
      </c>
      <c r="H1349" s="97" t="str">
        <f>IFERROR(IF(Temp!fhor_indata=1,IF(COUNT($S$2:S1349)&lt;=XobsHor,"in-sample",IF(AND(COUNT($S$2:S1349)&lt;=XobsHor+XfHor,MOD(S1348,XobsHor)&lt;XfHor),"out-sample","")),IF(ISBLANK(F1349),"",IF(COUNT($F$2:F1349)&lt;=XobsHor-XfHor,"in-sample","out-sample"))),"")</f>
        <v/>
      </c>
      <c r="I1349" s="120" t="str">
        <f>IF(AND(ISBLANK(F1348),H1348="in-sample"),"",IF(AND(Temp!fhor_indata=1,H1348="out-sample",H1349="out-sample"),I1348,IF(AND(ISBLANK(F1349),H1348="out-sample"),"",IF(AND(Temp!optSeasCoef=0,Temp!sts_add=1),IF(H1348="in-sample",IF(Q1348=bigT,((pCell/bigT)*F1348)+((1-(pCell/bigT))*(I1348+J1348)),IF(OR(ISBLANK(F1349),COUNT($F$2:F1348)&lt;=pCell),F1348,((pCell/COUNT($F$2:F1348))*F1348)+((1-(pCell/COUNT($F$2:F1348)))*(I1348+J1348)))),I1348),IF(AND(Temp!optSeasCoef=0,Temp!sts_multp=1),IF(H1348="in-sample",IF(Q1348=bigT,((pCell/bigT)*F1348)+((1-(pCell/bigT))*(I1348*J1348)),IF(OR(ISBLANK(F1349),COUNT(F$2:$F1348)&lt;=pCell),F1348,((pCell/COUNT($F$2:F1348))*F1348)+((1-(pCell/COUNT($F$2:F1348)))*(I1348*J1348)))),I1348),IF(Temp!sts_add=1,IF(H1348="in-sample",IF(Q1348=bigT,((pCell/bigT)*AX1348)+((1-(pCell/bigT))*(I1348+J1348)),IF(OR(ISBLANK(F1349),COUNT($AX$2:AX1348)&lt;=pCell),AX1348,((pCell/COUNT($AX$2:AX1348))*AX1348)+((1-(pCell/COUNT($AX$2:AX1348)))*(I1348+J1348)))),I1348),IF(H1348="in-sample",IF(Q1348=bigT,((pCell/bigT)*AX1348)+((1-(pCell/bigT))*(I1348*J1348)),IF(OR(ISBLANK(F1349),COUNT($AX$2:AX1348)&lt;=pCell),AX1348,((pCell/COUNT($AX$2:AX1348))*AX1348)+((1-(pCell/COUNT($AX$2:AX1348)))*(I1348*J1348)))),I1348)))))))</f>
        <v/>
      </c>
      <c r="J1349" s="120" t="str">
        <f>IF(AND(ISBLANK(F1348),H1348="in-sample"),"",IF(AND(Temp!fhor_indata=1,H1348="out-sample",H1349="out-sample"),J1348,IF(AND(ISBLANK(F1349),H1348="out-sample"),"",IF(AND(Temp!optSeasCoef=0,Temp!sts_add=1),IF(H1348="in-sample",IF(Q1348=bigT,((qCell/bigT)*(I1349-I1348))+((1-(qCell/bigT))*J1348),IF(OR(ISBLANK(F1349),COUNT($F$2:F1348)&lt;=qCell),IF(COUNT($F$2:F1348)=1,0,F1348-F1347),((qCell/COUNT($F$2:F1348))*(I1349-I1348))+((1-(qCell/COUNT($F$2:F1348)))*J1348))),J1348),IF(AND(Temp!optSeasCoef=0,Temp!sts_multp=1),IF(H1348="in-sample",IF(Q1348=bigT,((qCell/bigT)*(I1349/I1348))+((1-(qCell/bigT))*J1348),IF(qCell=0,1,IF(OR(ISBLANK(F1349),COUNT($F$2:F1348)&lt;=qCell),IF(COUNT($F$2:F1348)=1,1,F1348/F1347),((qCell/COUNT($F$2:F1348))*(I1349/I1348))+((1-(qCell/COUNT($F$2:F1348)))*J1348)))),J1348),IF(Temp!sts_add=1,IF(H1348="in-sample",IF(Q1348=bigT,((qCell/bigT)*(I1349-I1348))+((1-(qCell/bigT))*J1348),IF(OR(ISBLANK(F1349),COUNT($AX$2:AX1348)&lt;=qCell),IF(COUNT($AX$2:AX1348)=1,0,AX1348-AX1347),((qCell/COUNT($AX$2:AX1348))*(I1349-I1348))+((1-(qCell/COUNT($AX$2:AX1348)))*J1348))),J1348),IF(H1348="in-sample",IF(Q1348=bigT,((qCell/bigT)*(I1349/I1348))+((1-(qCell/bigT))*J1348),IF(qCell=0,1,IF(OR(ISBLANK(F1349),COUNT($AX$2:AX1348)&lt;=qCell),IF(COUNT($AX$2:AX1348)=1,1,AX1348/AX1347),((qCell/COUNT($AX$2:AX1348))*(I1349/I1348))+((1-(qCell/COUNT($AX$2:AX1348)))*J1348)))),J1348)))))))</f>
        <v/>
      </c>
      <c r="K1349" s="120" t="str">
        <f>IF(H1349="","",IF(AND(Temp!optSeasCoef=0,Temp!sts_add=1),IF(H1349="out-sample",I1349+(Q1349*J1349),I1349+J1349),IF(AND(Temp!optSeasCoef=0,Temp!sts_multp=1),IF(H1349="out-sample",I1349*(J1349^Q1349),I1349*J1349),IF(Temp!sts_add=1,IF(H1349="out-sample",(I1349+(Q1349*J1349))*G1349,(I1349+J1349)*G1349),IF(H1349="out-sample",I1349*(J1349^Q1349)*G1349,I1349*J1349*G1349)))))</f>
        <v/>
      </c>
      <c r="L1349" s="116" t="str">
        <f t="shared" si="231"/>
        <v/>
      </c>
      <c r="M1349" s="116" t="str">
        <f t="shared" si="232"/>
        <v/>
      </c>
      <c r="N1349" s="116" t="str">
        <f t="shared" si="233"/>
        <v/>
      </c>
      <c r="O1349" s="116" t="str">
        <f t="shared" si="234"/>
        <v/>
      </c>
      <c r="P1349" s="116" t="str">
        <f t="shared" si="235"/>
        <v/>
      </c>
      <c r="Q1349" s="94" t="str">
        <f>IF(AND(Temp!fhor_indata=1,ISBLANK(F1349),H1348="in-sample"),1,IF(AND(Temp!fhor_indata=1,H1348="out-sample",Q1348&lt;XfHor),Q1348+1,IF(ISBLANK(F1349),"",IF(AND(H1349="out-sample",H1348="in-sample"),1,IF(AND(H1349="out-sample",H1348="out-sample"),Q1348+1,IF(ISNUMBER(Q1348),Q1348+1,1))))))</f>
        <v/>
      </c>
      <c r="R1349" s="94" t="str">
        <f t="shared" si="236"/>
        <v/>
      </c>
      <c r="S1349" s="94" t="str">
        <f>IF(Temp!fhor_indata=1,IF(S1348=XobsHor,1,IF(COUNT($S$2:S1348)&lt;=XobsHor,S1348+1,IF(AND(COUNT($S$2:S1348)&lt;=XobsHor+XfHor,IFERROR(MOD(S1348,XobsHor)&lt;XfHor,FALSE)),S1348+1,""))),IF(ISBLANK(F1349),"",IF(S1348=maxP,1,IF(S1348&lt;maxP,S1348+1,IF(COUNT($S$2:S1349)&lt;=XobsHor,S1348+1,"")))))</f>
        <v/>
      </c>
      <c r="T1349" s="3"/>
      <c r="U1349" s="6"/>
      <c r="V1349" s="6"/>
      <c r="W1349" s="6"/>
      <c r="X1349" s="6"/>
      <c r="Y1349" s="6"/>
      <c r="Z1349" s="6"/>
      <c r="AA1349" s="6"/>
      <c r="AB1349" s="6"/>
      <c r="AC1349" s="6"/>
      <c r="AD1349" s="6"/>
      <c r="AE1349" s="6"/>
      <c r="AF1349" s="6"/>
      <c r="AG1349" s="6"/>
      <c r="AH1349" s="6"/>
      <c r="AI1349" s="6"/>
      <c r="AJ1349" s="6"/>
      <c r="AK1349" s="6"/>
      <c r="AW1349" s="122" t="str">
        <f t="shared" si="238"/>
        <v/>
      </c>
      <c r="AX1349" s="123" t="str">
        <f t="shared" si="239"/>
        <v/>
      </c>
      <c r="AY1349" s="124" t="str">
        <f t="shared" si="240"/>
        <v/>
      </c>
      <c r="AZ1349" s="124" t="str">
        <f t="shared" si="241"/>
        <v/>
      </c>
      <c r="BF1349" s="91"/>
    </row>
    <row r="1350" spans="1:58" s="78" customFormat="1" ht="14.25" x14ac:dyDescent="0.2">
      <c r="A1350" s="6"/>
      <c r="B1350" s="6"/>
      <c r="C1350" s="6"/>
      <c r="D1350" s="3"/>
      <c r="E1350" s="98" t="str">
        <f t="shared" si="237"/>
        <v/>
      </c>
      <c r="F1350" s="117"/>
      <c r="G1350" s="116" t="str">
        <f>IF(E1350="","",IF(Temp!optSeasCoef=0,1,INDEX($C$2:$C$13,IF(MOD(COUNT($E$2:E1350),seas_indx)=0,seas_indx,MOD(COUNT($E$2:E1350),seas_indx)))))</f>
        <v/>
      </c>
      <c r="H1350" s="97" t="str">
        <f>IFERROR(IF(Temp!fhor_indata=1,IF(COUNT($S$2:S1350)&lt;=XobsHor,"in-sample",IF(AND(COUNT($S$2:S1350)&lt;=XobsHor+XfHor,MOD(S1349,XobsHor)&lt;XfHor),"out-sample","")),IF(ISBLANK(F1350),"",IF(COUNT($F$2:F1350)&lt;=XobsHor-XfHor,"in-sample","out-sample"))),"")</f>
        <v/>
      </c>
      <c r="I1350" s="120" t="str">
        <f>IF(AND(ISBLANK(F1349),H1349="in-sample"),"",IF(AND(Temp!fhor_indata=1,H1349="out-sample",H1350="out-sample"),I1349,IF(AND(ISBLANK(F1350),H1349="out-sample"),"",IF(AND(Temp!optSeasCoef=0,Temp!sts_add=1),IF(H1349="in-sample",IF(Q1349=bigT,((pCell/bigT)*F1349)+((1-(pCell/bigT))*(I1349+J1349)),IF(OR(ISBLANK(F1350),COUNT($F$2:F1349)&lt;=pCell),F1349,((pCell/COUNT($F$2:F1349))*F1349)+((1-(pCell/COUNT($F$2:F1349)))*(I1349+J1349)))),I1349),IF(AND(Temp!optSeasCoef=0,Temp!sts_multp=1),IF(H1349="in-sample",IF(Q1349=bigT,((pCell/bigT)*F1349)+((1-(pCell/bigT))*(I1349*J1349)),IF(OR(ISBLANK(F1350),COUNT(F$2:$F1349)&lt;=pCell),F1349,((pCell/COUNT($F$2:F1349))*F1349)+((1-(pCell/COUNT($F$2:F1349)))*(I1349*J1349)))),I1349),IF(Temp!sts_add=1,IF(H1349="in-sample",IF(Q1349=bigT,((pCell/bigT)*AX1349)+((1-(pCell/bigT))*(I1349+J1349)),IF(OR(ISBLANK(F1350),COUNT($AX$2:AX1349)&lt;=pCell),AX1349,((pCell/COUNT($AX$2:AX1349))*AX1349)+((1-(pCell/COUNT($AX$2:AX1349)))*(I1349+J1349)))),I1349),IF(H1349="in-sample",IF(Q1349=bigT,((pCell/bigT)*AX1349)+((1-(pCell/bigT))*(I1349*J1349)),IF(OR(ISBLANK(F1350),COUNT($AX$2:AX1349)&lt;=pCell),AX1349,((pCell/COUNT($AX$2:AX1349))*AX1349)+((1-(pCell/COUNT($AX$2:AX1349)))*(I1349*J1349)))),I1349)))))))</f>
        <v/>
      </c>
      <c r="J1350" s="120" t="str">
        <f>IF(AND(ISBLANK(F1349),H1349="in-sample"),"",IF(AND(Temp!fhor_indata=1,H1349="out-sample",H1350="out-sample"),J1349,IF(AND(ISBLANK(F1350),H1349="out-sample"),"",IF(AND(Temp!optSeasCoef=0,Temp!sts_add=1),IF(H1349="in-sample",IF(Q1349=bigT,((qCell/bigT)*(I1350-I1349))+((1-(qCell/bigT))*J1349),IF(OR(ISBLANK(F1350),COUNT($F$2:F1349)&lt;=qCell),IF(COUNT($F$2:F1349)=1,0,F1349-F1348),((qCell/COUNT($F$2:F1349))*(I1350-I1349))+((1-(qCell/COUNT($F$2:F1349)))*J1349))),J1349),IF(AND(Temp!optSeasCoef=0,Temp!sts_multp=1),IF(H1349="in-sample",IF(Q1349=bigT,((qCell/bigT)*(I1350/I1349))+((1-(qCell/bigT))*J1349),IF(qCell=0,1,IF(OR(ISBLANK(F1350),COUNT($F$2:F1349)&lt;=qCell),IF(COUNT($F$2:F1349)=1,1,F1349/F1348),((qCell/COUNT($F$2:F1349))*(I1350/I1349))+((1-(qCell/COUNT($F$2:F1349)))*J1349)))),J1349),IF(Temp!sts_add=1,IF(H1349="in-sample",IF(Q1349=bigT,((qCell/bigT)*(I1350-I1349))+((1-(qCell/bigT))*J1349),IF(OR(ISBLANK(F1350),COUNT($AX$2:AX1349)&lt;=qCell),IF(COUNT($AX$2:AX1349)=1,0,AX1349-AX1348),((qCell/COUNT($AX$2:AX1349))*(I1350-I1349))+((1-(qCell/COUNT($AX$2:AX1349)))*J1349))),J1349),IF(H1349="in-sample",IF(Q1349=bigT,((qCell/bigT)*(I1350/I1349))+((1-(qCell/bigT))*J1349),IF(qCell=0,1,IF(OR(ISBLANK(F1350),COUNT($AX$2:AX1349)&lt;=qCell),IF(COUNT($AX$2:AX1349)=1,1,AX1349/AX1348),((qCell/COUNT($AX$2:AX1349))*(I1350/I1349))+((1-(qCell/COUNT($AX$2:AX1349)))*J1349)))),J1349)))))))</f>
        <v/>
      </c>
      <c r="K1350" s="120" t="str">
        <f>IF(H1350="","",IF(AND(Temp!optSeasCoef=0,Temp!sts_add=1),IF(H1350="out-sample",I1350+(Q1350*J1350),I1350+J1350),IF(AND(Temp!optSeasCoef=0,Temp!sts_multp=1),IF(H1350="out-sample",I1350*(J1350^Q1350),I1350*J1350),IF(Temp!sts_add=1,IF(H1350="out-sample",(I1350+(Q1350*J1350))*G1350,(I1350+J1350)*G1350),IF(H1350="out-sample",I1350*(J1350^Q1350)*G1350,I1350*J1350*G1350)))))</f>
        <v/>
      </c>
      <c r="L1350" s="116" t="str">
        <f t="shared" si="231"/>
        <v/>
      </c>
      <c r="M1350" s="116" t="str">
        <f t="shared" si="232"/>
        <v/>
      </c>
      <c r="N1350" s="116" t="str">
        <f t="shared" si="233"/>
        <v/>
      </c>
      <c r="O1350" s="116" t="str">
        <f t="shared" si="234"/>
        <v/>
      </c>
      <c r="P1350" s="116" t="str">
        <f t="shared" si="235"/>
        <v/>
      </c>
      <c r="Q1350" s="94" t="str">
        <f>IF(AND(Temp!fhor_indata=1,ISBLANK(F1350),H1349="in-sample"),1,IF(AND(Temp!fhor_indata=1,H1349="out-sample",Q1349&lt;XfHor),Q1349+1,IF(ISBLANK(F1350),"",IF(AND(H1350="out-sample",H1349="in-sample"),1,IF(AND(H1350="out-sample",H1349="out-sample"),Q1349+1,IF(ISNUMBER(Q1349),Q1349+1,1))))))</f>
        <v/>
      </c>
      <c r="R1350" s="94" t="str">
        <f t="shared" si="236"/>
        <v/>
      </c>
      <c r="S1350" s="94" t="str">
        <f>IF(Temp!fhor_indata=1,IF(S1349=XobsHor,1,IF(COUNT($S$2:S1349)&lt;=XobsHor,S1349+1,IF(AND(COUNT($S$2:S1349)&lt;=XobsHor+XfHor,IFERROR(MOD(S1349,XobsHor)&lt;XfHor,FALSE)),S1349+1,""))),IF(ISBLANK(F1350),"",IF(S1349=maxP,1,IF(S1349&lt;maxP,S1349+1,IF(COUNT($S$2:S1350)&lt;=XobsHor,S1349+1,"")))))</f>
        <v/>
      </c>
      <c r="T1350" s="3"/>
      <c r="U1350" s="6"/>
      <c r="V1350" s="6"/>
      <c r="W1350" s="6"/>
      <c r="X1350" s="6"/>
      <c r="Y1350" s="6"/>
      <c r="Z1350" s="6"/>
      <c r="AA1350" s="6"/>
      <c r="AB1350" s="6"/>
      <c r="AC1350" s="6"/>
      <c r="AD1350" s="6"/>
      <c r="AE1350" s="6"/>
      <c r="AF1350" s="6"/>
      <c r="AG1350" s="6"/>
      <c r="AH1350" s="6"/>
      <c r="AI1350" s="6"/>
      <c r="AJ1350" s="6"/>
      <c r="AK1350" s="6"/>
      <c r="AW1350" s="122" t="str">
        <f t="shared" si="238"/>
        <v/>
      </c>
      <c r="AX1350" s="123" t="str">
        <f t="shared" si="239"/>
        <v/>
      </c>
      <c r="AY1350" s="124" t="str">
        <f t="shared" si="240"/>
        <v/>
      </c>
      <c r="AZ1350" s="124" t="str">
        <f t="shared" si="241"/>
        <v/>
      </c>
      <c r="BF1350" s="91"/>
    </row>
    <row r="1351" spans="1:58" s="78" customFormat="1" ht="14.25" x14ac:dyDescent="0.2">
      <c r="A1351" s="6"/>
      <c r="B1351" s="6"/>
      <c r="C1351" s="6"/>
      <c r="D1351" s="3"/>
      <c r="E1351" s="98" t="str">
        <f t="shared" si="237"/>
        <v/>
      </c>
      <c r="F1351" s="117"/>
      <c r="G1351" s="116" t="str">
        <f>IF(E1351="","",IF(Temp!optSeasCoef=0,1,INDEX($C$2:$C$13,IF(MOD(COUNT($E$2:E1351),seas_indx)=0,seas_indx,MOD(COUNT($E$2:E1351),seas_indx)))))</f>
        <v/>
      </c>
      <c r="H1351" s="97" t="str">
        <f>IFERROR(IF(Temp!fhor_indata=1,IF(COUNT($S$2:S1351)&lt;=XobsHor,"in-sample",IF(AND(COUNT($S$2:S1351)&lt;=XobsHor+XfHor,MOD(S1350,XobsHor)&lt;XfHor),"out-sample","")),IF(ISBLANK(F1351),"",IF(COUNT($F$2:F1351)&lt;=XobsHor-XfHor,"in-sample","out-sample"))),"")</f>
        <v/>
      </c>
      <c r="I1351" s="120" t="str">
        <f>IF(AND(ISBLANK(F1350),H1350="in-sample"),"",IF(AND(Temp!fhor_indata=1,H1350="out-sample",H1351="out-sample"),I1350,IF(AND(ISBLANK(F1351),H1350="out-sample"),"",IF(AND(Temp!optSeasCoef=0,Temp!sts_add=1),IF(H1350="in-sample",IF(Q1350=bigT,((pCell/bigT)*F1350)+((1-(pCell/bigT))*(I1350+J1350)),IF(OR(ISBLANK(F1351),COUNT($F$2:F1350)&lt;=pCell),F1350,((pCell/COUNT($F$2:F1350))*F1350)+((1-(pCell/COUNT($F$2:F1350)))*(I1350+J1350)))),I1350),IF(AND(Temp!optSeasCoef=0,Temp!sts_multp=1),IF(H1350="in-sample",IF(Q1350=bigT,((pCell/bigT)*F1350)+((1-(pCell/bigT))*(I1350*J1350)),IF(OR(ISBLANK(F1351),COUNT(F$2:$F1350)&lt;=pCell),F1350,((pCell/COUNT($F$2:F1350))*F1350)+((1-(pCell/COUNT($F$2:F1350)))*(I1350*J1350)))),I1350),IF(Temp!sts_add=1,IF(H1350="in-sample",IF(Q1350=bigT,((pCell/bigT)*AX1350)+((1-(pCell/bigT))*(I1350+J1350)),IF(OR(ISBLANK(F1351),COUNT($AX$2:AX1350)&lt;=pCell),AX1350,((pCell/COUNT($AX$2:AX1350))*AX1350)+((1-(pCell/COUNT($AX$2:AX1350)))*(I1350+J1350)))),I1350),IF(H1350="in-sample",IF(Q1350=bigT,((pCell/bigT)*AX1350)+((1-(pCell/bigT))*(I1350*J1350)),IF(OR(ISBLANK(F1351),COUNT($AX$2:AX1350)&lt;=pCell),AX1350,((pCell/COUNT($AX$2:AX1350))*AX1350)+((1-(pCell/COUNT($AX$2:AX1350)))*(I1350*J1350)))),I1350)))))))</f>
        <v/>
      </c>
      <c r="J1351" s="120" t="str">
        <f>IF(AND(ISBLANK(F1350),H1350="in-sample"),"",IF(AND(Temp!fhor_indata=1,H1350="out-sample",H1351="out-sample"),J1350,IF(AND(ISBLANK(F1351),H1350="out-sample"),"",IF(AND(Temp!optSeasCoef=0,Temp!sts_add=1),IF(H1350="in-sample",IF(Q1350=bigT,((qCell/bigT)*(I1351-I1350))+((1-(qCell/bigT))*J1350),IF(OR(ISBLANK(F1351),COUNT($F$2:F1350)&lt;=qCell),IF(COUNT($F$2:F1350)=1,0,F1350-F1349),((qCell/COUNT($F$2:F1350))*(I1351-I1350))+((1-(qCell/COUNT($F$2:F1350)))*J1350))),J1350),IF(AND(Temp!optSeasCoef=0,Temp!sts_multp=1),IF(H1350="in-sample",IF(Q1350=bigT,((qCell/bigT)*(I1351/I1350))+((1-(qCell/bigT))*J1350),IF(qCell=0,1,IF(OR(ISBLANK(F1351),COUNT($F$2:F1350)&lt;=qCell),IF(COUNT($F$2:F1350)=1,1,F1350/F1349),((qCell/COUNT($F$2:F1350))*(I1351/I1350))+((1-(qCell/COUNT($F$2:F1350)))*J1350)))),J1350),IF(Temp!sts_add=1,IF(H1350="in-sample",IF(Q1350=bigT,((qCell/bigT)*(I1351-I1350))+((1-(qCell/bigT))*J1350),IF(OR(ISBLANK(F1351),COUNT($AX$2:AX1350)&lt;=qCell),IF(COUNT($AX$2:AX1350)=1,0,AX1350-AX1349),((qCell/COUNT($AX$2:AX1350))*(I1351-I1350))+((1-(qCell/COUNT($AX$2:AX1350)))*J1350))),J1350),IF(H1350="in-sample",IF(Q1350=bigT,((qCell/bigT)*(I1351/I1350))+((1-(qCell/bigT))*J1350),IF(qCell=0,1,IF(OR(ISBLANK(F1351),COUNT($AX$2:AX1350)&lt;=qCell),IF(COUNT($AX$2:AX1350)=1,1,AX1350/AX1349),((qCell/COUNT($AX$2:AX1350))*(I1351/I1350))+((1-(qCell/COUNT($AX$2:AX1350)))*J1350)))),J1350)))))))</f>
        <v/>
      </c>
      <c r="K1351" s="120" t="str">
        <f>IF(H1351="","",IF(AND(Temp!optSeasCoef=0,Temp!sts_add=1),IF(H1351="out-sample",I1351+(Q1351*J1351),I1351+J1351),IF(AND(Temp!optSeasCoef=0,Temp!sts_multp=1),IF(H1351="out-sample",I1351*(J1351^Q1351),I1351*J1351),IF(Temp!sts_add=1,IF(H1351="out-sample",(I1351+(Q1351*J1351))*G1351,(I1351+J1351)*G1351),IF(H1351="out-sample",I1351*(J1351^Q1351)*G1351,I1351*J1351*G1351)))))</f>
        <v/>
      </c>
      <c r="L1351" s="116" t="str">
        <f t="shared" si="231"/>
        <v/>
      </c>
      <c r="M1351" s="116" t="str">
        <f t="shared" si="232"/>
        <v/>
      </c>
      <c r="N1351" s="116" t="str">
        <f t="shared" si="233"/>
        <v/>
      </c>
      <c r="O1351" s="116" t="str">
        <f t="shared" si="234"/>
        <v/>
      </c>
      <c r="P1351" s="116" t="str">
        <f t="shared" si="235"/>
        <v/>
      </c>
      <c r="Q1351" s="94" t="str">
        <f>IF(AND(Temp!fhor_indata=1,ISBLANK(F1351),H1350="in-sample"),1,IF(AND(Temp!fhor_indata=1,H1350="out-sample",Q1350&lt;XfHor),Q1350+1,IF(ISBLANK(F1351),"",IF(AND(H1351="out-sample",H1350="in-sample"),1,IF(AND(H1351="out-sample",H1350="out-sample"),Q1350+1,IF(ISNUMBER(Q1350),Q1350+1,1))))))</f>
        <v/>
      </c>
      <c r="R1351" s="94" t="str">
        <f t="shared" si="236"/>
        <v/>
      </c>
      <c r="S1351" s="94" t="str">
        <f>IF(Temp!fhor_indata=1,IF(S1350=XobsHor,1,IF(COUNT($S$2:S1350)&lt;=XobsHor,S1350+1,IF(AND(COUNT($S$2:S1350)&lt;=XobsHor+XfHor,IFERROR(MOD(S1350,XobsHor)&lt;XfHor,FALSE)),S1350+1,""))),IF(ISBLANK(F1351),"",IF(S1350=maxP,1,IF(S1350&lt;maxP,S1350+1,IF(COUNT($S$2:S1351)&lt;=XobsHor,S1350+1,"")))))</f>
        <v/>
      </c>
      <c r="T1351" s="3"/>
      <c r="U1351" s="6"/>
      <c r="V1351" s="6"/>
      <c r="W1351" s="6"/>
      <c r="X1351" s="6"/>
      <c r="Y1351" s="6"/>
      <c r="Z1351" s="6"/>
      <c r="AA1351" s="6"/>
      <c r="AB1351" s="6"/>
      <c r="AC1351" s="6"/>
      <c r="AD1351" s="6"/>
      <c r="AE1351" s="6"/>
      <c r="AF1351" s="6"/>
      <c r="AG1351" s="6"/>
      <c r="AH1351" s="6"/>
      <c r="AI1351" s="6"/>
      <c r="AJ1351" s="6"/>
      <c r="AK1351" s="6"/>
      <c r="AW1351" s="122" t="str">
        <f t="shared" si="238"/>
        <v/>
      </c>
      <c r="AX1351" s="123" t="str">
        <f t="shared" si="239"/>
        <v/>
      </c>
      <c r="AY1351" s="124" t="str">
        <f t="shared" si="240"/>
        <v/>
      </c>
      <c r="AZ1351" s="124" t="str">
        <f t="shared" si="241"/>
        <v/>
      </c>
      <c r="BF1351" s="91"/>
    </row>
    <row r="1352" spans="1:58" s="78" customFormat="1" ht="14.25" x14ac:dyDescent="0.2">
      <c r="A1352" s="6"/>
      <c r="B1352" s="6"/>
      <c r="C1352" s="6"/>
      <c r="D1352" s="3"/>
      <c r="E1352" s="98" t="str">
        <f t="shared" si="237"/>
        <v/>
      </c>
      <c r="F1352" s="117"/>
      <c r="G1352" s="116" t="str">
        <f>IF(E1352="","",IF(Temp!optSeasCoef=0,1,INDEX($C$2:$C$13,IF(MOD(COUNT($E$2:E1352),seas_indx)=0,seas_indx,MOD(COUNT($E$2:E1352),seas_indx)))))</f>
        <v/>
      </c>
      <c r="H1352" s="97" t="str">
        <f>IFERROR(IF(Temp!fhor_indata=1,IF(COUNT($S$2:S1352)&lt;=XobsHor,"in-sample",IF(AND(COUNT($S$2:S1352)&lt;=XobsHor+XfHor,MOD(S1351,XobsHor)&lt;XfHor),"out-sample","")),IF(ISBLANK(F1352),"",IF(COUNT($F$2:F1352)&lt;=XobsHor-XfHor,"in-sample","out-sample"))),"")</f>
        <v/>
      </c>
      <c r="I1352" s="120" t="str">
        <f>IF(AND(ISBLANK(F1351),H1351="in-sample"),"",IF(AND(Temp!fhor_indata=1,H1351="out-sample",H1352="out-sample"),I1351,IF(AND(ISBLANK(F1352),H1351="out-sample"),"",IF(AND(Temp!optSeasCoef=0,Temp!sts_add=1),IF(H1351="in-sample",IF(Q1351=bigT,((pCell/bigT)*F1351)+((1-(pCell/bigT))*(I1351+J1351)),IF(OR(ISBLANK(F1352),COUNT($F$2:F1351)&lt;=pCell),F1351,((pCell/COUNT($F$2:F1351))*F1351)+((1-(pCell/COUNT($F$2:F1351)))*(I1351+J1351)))),I1351),IF(AND(Temp!optSeasCoef=0,Temp!sts_multp=1),IF(H1351="in-sample",IF(Q1351=bigT,((pCell/bigT)*F1351)+((1-(pCell/bigT))*(I1351*J1351)),IF(OR(ISBLANK(F1352),COUNT(F$2:$F1351)&lt;=pCell),F1351,((pCell/COUNT($F$2:F1351))*F1351)+((1-(pCell/COUNT($F$2:F1351)))*(I1351*J1351)))),I1351),IF(Temp!sts_add=1,IF(H1351="in-sample",IF(Q1351=bigT,((pCell/bigT)*AX1351)+((1-(pCell/bigT))*(I1351+J1351)),IF(OR(ISBLANK(F1352),COUNT($AX$2:AX1351)&lt;=pCell),AX1351,((pCell/COUNT($AX$2:AX1351))*AX1351)+((1-(pCell/COUNT($AX$2:AX1351)))*(I1351+J1351)))),I1351),IF(H1351="in-sample",IF(Q1351=bigT,((pCell/bigT)*AX1351)+((1-(pCell/bigT))*(I1351*J1351)),IF(OR(ISBLANK(F1352),COUNT($AX$2:AX1351)&lt;=pCell),AX1351,((pCell/COUNT($AX$2:AX1351))*AX1351)+((1-(pCell/COUNT($AX$2:AX1351)))*(I1351*J1351)))),I1351)))))))</f>
        <v/>
      </c>
      <c r="J1352" s="120" t="str">
        <f>IF(AND(ISBLANK(F1351),H1351="in-sample"),"",IF(AND(Temp!fhor_indata=1,H1351="out-sample",H1352="out-sample"),J1351,IF(AND(ISBLANK(F1352),H1351="out-sample"),"",IF(AND(Temp!optSeasCoef=0,Temp!sts_add=1),IF(H1351="in-sample",IF(Q1351=bigT,((qCell/bigT)*(I1352-I1351))+((1-(qCell/bigT))*J1351),IF(OR(ISBLANK(F1352),COUNT($F$2:F1351)&lt;=qCell),IF(COUNT($F$2:F1351)=1,0,F1351-F1350),((qCell/COUNT($F$2:F1351))*(I1352-I1351))+((1-(qCell/COUNT($F$2:F1351)))*J1351))),J1351),IF(AND(Temp!optSeasCoef=0,Temp!sts_multp=1),IF(H1351="in-sample",IF(Q1351=bigT,((qCell/bigT)*(I1352/I1351))+((1-(qCell/bigT))*J1351),IF(qCell=0,1,IF(OR(ISBLANK(F1352),COUNT($F$2:F1351)&lt;=qCell),IF(COUNT($F$2:F1351)=1,1,F1351/F1350),((qCell/COUNT($F$2:F1351))*(I1352/I1351))+((1-(qCell/COUNT($F$2:F1351)))*J1351)))),J1351),IF(Temp!sts_add=1,IF(H1351="in-sample",IF(Q1351=bigT,((qCell/bigT)*(I1352-I1351))+((1-(qCell/bigT))*J1351),IF(OR(ISBLANK(F1352),COUNT($AX$2:AX1351)&lt;=qCell),IF(COUNT($AX$2:AX1351)=1,0,AX1351-AX1350),((qCell/COUNT($AX$2:AX1351))*(I1352-I1351))+((1-(qCell/COUNT($AX$2:AX1351)))*J1351))),J1351),IF(H1351="in-sample",IF(Q1351=bigT,((qCell/bigT)*(I1352/I1351))+((1-(qCell/bigT))*J1351),IF(qCell=0,1,IF(OR(ISBLANK(F1352),COUNT($AX$2:AX1351)&lt;=qCell),IF(COUNT($AX$2:AX1351)=1,1,AX1351/AX1350),((qCell/COUNT($AX$2:AX1351))*(I1352/I1351))+((1-(qCell/COUNT($AX$2:AX1351)))*J1351)))),J1351)))))))</f>
        <v/>
      </c>
      <c r="K1352" s="120" t="str">
        <f>IF(H1352="","",IF(AND(Temp!optSeasCoef=0,Temp!sts_add=1),IF(H1352="out-sample",I1352+(Q1352*J1352),I1352+J1352),IF(AND(Temp!optSeasCoef=0,Temp!sts_multp=1),IF(H1352="out-sample",I1352*(J1352^Q1352),I1352*J1352),IF(Temp!sts_add=1,IF(H1352="out-sample",(I1352+(Q1352*J1352))*G1352,(I1352+J1352)*G1352),IF(H1352="out-sample",I1352*(J1352^Q1352)*G1352,I1352*J1352*G1352)))))</f>
        <v/>
      </c>
      <c r="L1352" s="116" t="str">
        <f t="shared" si="231"/>
        <v/>
      </c>
      <c r="M1352" s="116" t="str">
        <f t="shared" si="232"/>
        <v/>
      </c>
      <c r="N1352" s="116" t="str">
        <f t="shared" si="233"/>
        <v/>
      </c>
      <c r="O1352" s="116" t="str">
        <f t="shared" si="234"/>
        <v/>
      </c>
      <c r="P1352" s="116" t="str">
        <f t="shared" si="235"/>
        <v/>
      </c>
      <c r="Q1352" s="94" t="str">
        <f>IF(AND(Temp!fhor_indata=1,ISBLANK(F1352),H1351="in-sample"),1,IF(AND(Temp!fhor_indata=1,H1351="out-sample",Q1351&lt;XfHor),Q1351+1,IF(ISBLANK(F1352),"",IF(AND(H1352="out-sample",H1351="in-sample"),1,IF(AND(H1352="out-sample",H1351="out-sample"),Q1351+1,IF(ISNUMBER(Q1351),Q1351+1,1))))))</f>
        <v/>
      </c>
      <c r="R1352" s="94" t="str">
        <f t="shared" si="236"/>
        <v/>
      </c>
      <c r="S1352" s="94" t="str">
        <f>IF(Temp!fhor_indata=1,IF(S1351=XobsHor,1,IF(COUNT($S$2:S1351)&lt;=XobsHor,S1351+1,IF(AND(COUNT($S$2:S1351)&lt;=XobsHor+XfHor,IFERROR(MOD(S1351,XobsHor)&lt;XfHor,FALSE)),S1351+1,""))),IF(ISBLANK(F1352),"",IF(S1351=maxP,1,IF(S1351&lt;maxP,S1351+1,IF(COUNT($S$2:S1352)&lt;=XobsHor,S1351+1,"")))))</f>
        <v/>
      </c>
      <c r="T1352" s="3"/>
      <c r="U1352" s="6"/>
      <c r="V1352" s="6"/>
      <c r="W1352" s="6"/>
      <c r="X1352" s="6"/>
      <c r="Y1352" s="6"/>
      <c r="Z1352" s="6"/>
      <c r="AA1352" s="6"/>
      <c r="AB1352" s="6"/>
      <c r="AC1352" s="6"/>
      <c r="AD1352" s="6"/>
      <c r="AE1352" s="6"/>
      <c r="AF1352" s="6"/>
      <c r="AG1352" s="6"/>
      <c r="AH1352" s="6"/>
      <c r="AI1352" s="6"/>
      <c r="AJ1352" s="6"/>
      <c r="AK1352" s="6"/>
      <c r="AW1352" s="122" t="str">
        <f t="shared" si="238"/>
        <v/>
      </c>
      <c r="AX1352" s="123" t="str">
        <f t="shared" si="239"/>
        <v/>
      </c>
      <c r="AY1352" s="124" t="str">
        <f t="shared" si="240"/>
        <v/>
      </c>
      <c r="AZ1352" s="124" t="str">
        <f t="shared" si="241"/>
        <v/>
      </c>
      <c r="BF1352" s="91"/>
    </row>
    <row r="1353" spans="1:58" s="78" customFormat="1" ht="14.25" x14ac:dyDescent="0.2">
      <c r="A1353" s="6"/>
      <c r="B1353" s="6"/>
      <c r="C1353" s="6"/>
      <c r="D1353" s="3"/>
      <c r="E1353" s="98" t="str">
        <f t="shared" si="237"/>
        <v/>
      </c>
      <c r="F1353" s="117"/>
      <c r="G1353" s="116" t="str">
        <f>IF(E1353="","",IF(Temp!optSeasCoef=0,1,INDEX($C$2:$C$13,IF(MOD(COUNT($E$2:E1353),seas_indx)=0,seas_indx,MOD(COUNT($E$2:E1353),seas_indx)))))</f>
        <v/>
      </c>
      <c r="H1353" s="97" t="str">
        <f>IFERROR(IF(Temp!fhor_indata=1,IF(COUNT($S$2:S1353)&lt;=XobsHor,"in-sample",IF(AND(COUNT($S$2:S1353)&lt;=XobsHor+XfHor,MOD(S1352,XobsHor)&lt;XfHor),"out-sample","")),IF(ISBLANK(F1353),"",IF(COUNT($F$2:F1353)&lt;=XobsHor-XfHor,"in-sample","out-sample"))),"")</f>
        <v/>
      </c>
      <c r="I1353" s="120" t="str">
        <f>IF(AND(ISBLANK(F1352),H1352="in-sample"),"",IF(AND(Temp!fhor_indata=1,H1352="out-sample",H1353="out-sample"),I1352,IF(AND(ISBLANK(F1353),H1352="out-sample"),"",IF(AND(Temp!optSeasCoef=0,Temp!sts_add=1),IF(H1352="in-sample",IF(Q1352=bigT,((pCell/bigT)*F1352)+((1-(pCell/bigT))*(I1352+J1352)),IF(OR(ISBLANK(F1353),COUNT($F$2:F1352)&lt;=pCell),F1352,((pCell/COUNT($F$2:F1352))*F1352)+((1-(pCell/COUNT($F$2:F1352)))*(I1352+J1352)))),I1352),IF(AND(Temp!optSeasCoef=0,Temp!sts_multp=1),IF(H1352="in-sample",IF(Q1352=bigT,((pCell/bigT)*F1352)+((1-(pCell/bigT))*(I1352*J1352)),IF(OR(ISBLANK(F1353),COUNT(F$2:$F1352)&lt;=pCell),F1352,((pCell/COUNT($F$2:F1352))*F1352)+((1-(pCell/COUNT($F$2:F1352)))*(I1352*J1352)))),I1352),IF(Temp!sts_add=1,IF(H1352="in-sample",IF(Q1352=bigT,((pCell/bigT)*AX1352)+((1-(pCell/bigT))*(I1352+J1352)),IF(OR(ISBLANK(F1353),COUNT($AX$2:AX1352)&lt;=pCell),AX1352,((pCell/COUNT($AX$2:AX1352))*AX1352)+((1-(pCell/COUNT($AX$2:AX1352)))*(I1352+J1352)))),I1352),IF(H1352="in-sample",IF(Q1352=bigT,((pCell/bigT)*AX1352)+((1-(pCell/bigT))*(I1352*J1352)),IF(OR(ISBLANK(F1353),COUNT($AX$2:AX1352)&lt;=pCell),AX1352,((pCell/COUNT($AX$2:AX1352))*AX1352)+((1-(pCell/COUNT($AX$2:AX1352)))*(I1352*J1352)))),I1352)))))))</f>
        <v/>
      </c>
      <c r="J1353" s="120" t="str">
        <f>IF(AND(ISBLANK(F1352),H1352="in-sample"),"",IF(AND(Temp!fhor_indata=1,H1352="out-sample",H1353="out-sample"),J1352,IF(AND(ISBLANK(F1353),H1352="out-sample"),"",IF(AND(Temp!optSeasCoef=0,Temp!sts_add=1),IF(H1352="in-sample",IF(Q1352=bigT,((qCell/bigT)*(I1353-I1352))+((1-(qCell/bigT))*J1352),IF(OR(ISBLANK(F1353),COUNT($F$2:F1352)&lt;=qCell),IF(COUNT($F$2:F1352)=1,0,F1352-F1351),((qCell/COUNT($F$2:F1352))*(I1353-I1352))+((1-(qCell/COUNT($F$2:F1352)))*J1352))),J1352),IF(AND(Temp!optSeasCoef=0,Temp!sts_multp=1),IF(H1352="in-sample",IF(Q1352=bigT,((qCell/bigT)*(I1353/I1352))+((1-(qCell/bigT))*J1352),IF(qCell=0,1,IF(OR(ISBLANK(F1353),COUNT($F$2:F1352)&lt;=qCell),IF(COUNT($F$2:F1352)=1,1,F1352/F1351),((qCell/COUNT($F$2:F1352))*(I1353/I1352))+((1-(qCell/COUNT($F$2:F1352)))*J1352)))),J1352),IF(Temp!sts_add=1,IF(H1352="in-sample",IF(Q1352=bigT,((qCell/bigT)*(I1353-I1352))+((1-(qCell/bigT))*J1352),IF(OR(ISBLANK(F1353),COUNT($AX$2:AX1352)&lt;=qCell),IF(COUNT($AX$2:AX1352)=1,0,AX1352-AX1351),((qCell/COUNT($AX$2:AX1352))*(I1353-I1352))+((1-(qCell/COUNT($AX$2:AX1352)))*J1352))),J1352),IF(H1352="in-sample",IF(Q1352=bigT,((qCell/bigT)*(I1353/I1352))+((1-(qCell/bigT))*J1352),IF(qCell=0,1,IF(OR(ISBLANK(F1353),COUNT($AX$2:AX1352)&lt;=qCell),IF(COUNT($AX$2:AX1352)=1,1,AX1352/AX1351),((qCell/COUNT($AX$2:AX1352))*(I1353/I1352))+((1-(qCell/COUNT($AX$2:AX1352)))*J1352)))),J1352)))))))</f>
        <v/>
      </c>
      <c r="K1353" s="120" t="str">
        <f>IF(H1353="","",IF(AND(Temp!optSeasCoef=0,Temp!sts_add=1),IF(H1353="out-sample",I1353+(Q1353*J1353),I1353+J1353),IF(AND(Temp!optSeasCoef=0,Temp!sts_multp=1),IF(H1353="out-sample",I1353*(J1353^Q1353),I1353*J1353),IF(Temp!sts_add=1,IF(H1353="out-sample",(I1353+(Q1353*J1353))*G1353,(I1353+J1353)*G1353),IF(H1353="out-sample",I1353*(J1353^Q1353)*G1353,I1353*J1353*G1353)))))</f>
        <v/>
      </c>
      <c r="L1353" s="116" t="str">
        <f t="shared" si="231"/>
        <v/>
      </c>
      <c r="M1353" s="116" t="str">
        <f t="shared" si="232"/>
        <v/>
      </c>
      <c r="N1353" s="116" t="str">
        <f t="shared" si="233"/>
        <v/>
      </c>
      <c r="O1353" s="116" t="str">
        <f t="shared" si="234"/>
        <v/>
      </c>
      <c r="P1353" s="116" t="str">
        <f t="shared" si="235"/>
        <v/>
      </c>
      <c r="Q1353" s="94" t="str">
        <f>IF(AND(Temp!fhor_indata=1,ISBLANK(F1353),H1352="in-sample"),1,IF(AND(Temp!fhor_indata=1,H1352="out-sample",Q1352&lt;XfHor),Q1352+1,IF(ISBLANK(F1353),"",IF(AND(H1353="out-sample",H1352="in-sample"),1,IF(AND(H1353="out-sample",H1352="out-sample"),Q1352+1,IF(ISNUMBER(Q1352),Q1352+1,1))))))</f>
        <v/>
      </c>
      <c r="R1353" s="94" t="str">
        <f t="shared" si="236"/>
        <v/>
      </c>
      <c r="S1353" s="94" t="str">
        <f>IF(Temp!fhor_indata=1,IF(S1352=XobsHor,1,IF(COUNT($S$2:S1352)&lt;=XobsHor,S1352+1,IF(AND(COUNT($S$2:S1352)&lt;=XobsHor+XfHor,IFERROR(MOD(S1352,XobsHor)&lt;XfHor,FALSE)),S1352+1,""))),IF(ISBLANK(F1353),"",IF(S1352=maxP,1,IF(S1352&lt;maxP,S1352+1,IF(COUNT($S$2:S1353)&lt;=XobsHor,S1352+1,"")))))</f>
        <v/>
      </c>
      <c r="T1353" s="3"/>
      <c r="U1353" s="6"/>
      <c r="V1353" s="6"/>
      <c r="W1353" s="6"/>
      <c r="X1353" s="6"/>
      <c r="Y1353" s="6"/>
      <c r="Z1353" s="6"/>
      <c r="AA1353" s="6"/>
      <c r="AB1353" s="6"/>
      <c r="AC1353" s="6"/>
      <c r="AD1353" s="6"/>
      <c r="AE1353" s="6"/>
      <c r="AF1353" s="6"/>
      <c r="AG1353" s="6"/>
      <c r="AH1353" s="6"/>
      <c r="AI1353" s="6"/>
      <c r="AJ1353" s="6"/>
      <c r="AK1353" s="6"/>
      <c r="AW1353" s="122" t="str">
        <f t="shared" si="238"/>
        <v/>
      </c>
      <c r="AX1353" s="123" t="str">
        <f t="shared" si="239"/>
        <v/>
      </c>
      <c r="AY1353" s="124" t="str">
        <f t="shared" si="240"/>
        <v/>
      </c>
      <c r="AZ1353" s="124" t="str">
        <f t="shared" si="241"/>
        <v/>
      </c>
      <c r="BF1353" s="91"/>
    </row>
    <row r="1354" spans="1:58" s="78" customFormat="1" ht="14.25" x14ac:dyDescent="0.2">
      <c r="A1354" s="6"/>
      <c r="B1354" s="6"/>
      <c r="C1354" s="6"/>
      <c r="D1354" s="3"/>
      <c r="E1354" s="98" t="str">
        <f t="shared" si="237"/>
        <v/>
      </c>
      <c r="F1354" s="117"/>
      <c r="G1354" s="116" t="str">
        <f>IF(E1354="","",IF(Temp!optSeasCoef=0,1,INDEX($C$2:$C$13,IF(MOD(COUNT($E$2:E1354),seas_indx)=0,seas_indx,MOD(COUNT($E$2:E1354),seas_indx)))))</f>
        <v/>
      </c>
      <c r="H1354" s="97" t="str">
        <f>IFERROR(IF(Temp!fhor_indata=1,IF(COUNT($S$2:S1354)&lt;=XobsHor,"in-sample",IF(AND(COUNT($S$2:S1354)&lt;=XobsHor+XfHor,MOD(S1353,XobsHor)&lt;XfHor),"out-sample","")),IF(ISBLANK(F1354),"",IF(COUNT($F$2:F1354)&lt;=XobsHor-XfHor,"in-sample","out-sample"))),"")</f>
        <v/>
      </c>
      <c r="I1354" s="120" t="str">
        <f>IF(AND(ISBLANK(F1353),H1353="in-sample"),"",IF(AND(Temp!fhor_indata=1,H1353="out-sample",H1354="out-sample"),I1353,IF(AND(ISBLANK(F1354),H1353="out-sample"),"",IF(AND(Temp!optSeasCoef=0,Temp!sts_add=1),IF(H1353="in-sample",IF(Q1353=bigT,((pCell/bigT)*F1353)+((1-(pCell/bigT))*(I1353+J1353)),IF(OR(ISBLANK(F1354),COUNT($F$2:F1353)&lt;=pCell),F1353,((pCell/COUNT($F$2:F1353))*F1353)+((1-(pCell/COUNT($F$2:F1353)))*(I1353+J1353)))),I1353),IF(AND(Temp!optSeasCoef=0,Temp!sts_multp=1),IF(H1353="in-sample",IF(Q1353=bigT,((pCell/bigT)*F1353)+((1-(pCell/bigT))*(I1353*J1353)),IF(OR(ISBLANK(F1354),COUNT(F$2:$F1353)&lt;=pCell),F1353,((pCell/COUNT($F$2:F1353))*F1353)+((1-(pCell/COUNT($F$2:F1353)))*(I1353*J1353)))),I1353),IF(Temp!sts_add=1,IF(H1353="in-sample",IF(Q1353=bigT,((pCell/bigT)*AX1353)+((1-(pCell/bigT))*(I1353+J1353)),IF(OR(ISBLANK(F1354),COUNT($AX$2:AX1353)&lt;=pCell),AX1353,((pCell/COUNT($AX$2:AX1353))*AX1353)+((1-(pCell/COUNT($AX$2:AX1353)))*(I1353+J1353)))),I1353),IF(H1353="in-sample",IF(Q1353=bigT,((pCell/bigT)*AX1353)+((1-(pCell/bigT))*(I1353*J1353)),IF(OR(ISBLANK(F1354),COUNT($AX$2:AX1353)&lt;=pCell),AX1353,((pCell/COUNT($AX$2:AX1353))*AX1353)+((1-(pCell/COUNT($AX$2:AX1353)))*(I1353*J1353)))),I1353)))))))</f>
        <v/>
      </c>
      <c r="J1354" s="120" t="str">
        <f>IF(AND(ISBLANK(F1353),H1353="in-sample"),"",IF(AND(Temp!fhor_indata=1,H1353="out-sample",H1354="out-sample"),J1353,IF(AND(ISBLANK(F1354),H1353="out-sample"),"",IF(AND(Temp!optSeasCoef=0,Temp!sts_add=1),IF(H1353="in-sample",IF(Q1353=bigT,((qCell/bigT)*(I1354-I1353))+((1-(qCell/bigT))*J1353),IF(OR(ISBLANK(F1354),COUNT($F$2:F1353)&lt;=qCell),IF(COUNT($F$2:F1353)=1,0,F1353-F1352),((qCell/COUNT($F$2:F1353))*(I1354-I1353))+((1-(qCell/COUNT($F$2:F1353)))*J1353))),J1353),IF(AND(Temp!optSeasCoef=0,Temp!sts_multp=1),IF(H1353="in-sample",IF(Q1353=bigT,((qCell/bigT)*(I1354/I1353))+((1-(qCell/bigT))*J1353),IF(qCell=0,1,IF(OR(ISBLANK(F1354),COUNT($F$2:F1353)&lt;=qCell),IF(COUNT($F$2:F1353)=1,1,F1353/F1352),((qCell/COUNT($F$2:F1353))*(I1354/I1353))+((1-(qCell/COUNT($F$2:F1353)))*J1353)))),J1353),IF(Temp!sts_add=1,IF(H1353="in-sample",IF(Q1353=bigT,((qCell/bigT)*(I1354-I1353))+((1-(qCell/bigT))*J1353),IF(OR(ISBLANK(F1354),COUNT($AX$2:AX1353)&lt;=qCell),IF(COUNT($AX$2:AX1353)=1,0,AX1353-AX1352),((qCell/COUNT($AX$2:AX1353))*(I1354-I1353))+((1-(qCell/COUNT($AX$2:AX1353)))*J1353))),J1353),IF(H1353="in-sample",IF(Q1353=bigT,((qCell/bigT)*(I1354/I1353))+((1-(qCell/bigT))*J1353),IF(qCell=0,1,IF(OR(ISBLANK(F1354),COUNT($AX$2:AX1353)&lt;=qCell),IF(COUNT($AX$2:AX1353)=1,1,AX1353/AX1352),((qCell/COUNT($AX$2:AX1353))*(I1354/I1353))+((1-(qCell/COUNT($AX$2:AX1353)))*J1353)))),J1353)))))))</f>
        <v/>
      </c>
      <c r="K1354" s="120" t="str">
        <f>IF(H1354="","",IF(AND(Temp!optSeasCoef=0,Temp!sts_add=1),IF(H1354="out-sample",I1354+(Q1354*J1354),I1354+J1354),IF(AND(Temp!optSeasCoef=0,Temp!sts_multp=1),IF(H1354="out-sample",I1354*(J1354^Q1354),I1354*J1354),IF(Temp!sts_add=1,IF(H1354="out-sample",(I1354+(Q1354*J1354))*G1354,(I1354+J1354)*G1354),IF(H1354="out-sample",I1354*(J1354^Q1354)*G1354,I1354*J1354*G1354)))))</f>
        <v/>
      </c>
      <c r="L1354" s="116" t="str">
        <f t="shared" si="231"/>
        <v/>
      </c>
      <c r="M1354" s="116" t="str">
        <f t="shared" si="232"/>
        <v/>
      </c>
      <c r="N1354" s="116" t="str">
        <f t="shared" si="233"/>
        <v/>
      </c>
      <c r="O1354" s="116" t="str">
        <f t="shared" si="234"/>
        <v/>
      </c>
      <c r="P1354" s="116" t="str">
        <f t="shared" si="235"/>
        <v/>
      </c>
      <c r="Q1354" s="94" t="str">
        <f>IF(AND(Temp!fhor_indata=1,ISBLANK(F1354),H1353="in-sample"),1,IF(AND(Temp!fhor_indata=1,H1353="out-sample",Q1353&lt;XfHor),Q1353+1,IF(ISBLANK(F1354),"",IF(AND(H1354="out-sample",H1353="in-sample"),1,IF(AND(H1354="out-sample",H1353="out-sample"),Q1353+1,IF(ISNUMBER(Q1353),Q1353+1,1))))))</f>
        <v/>
      </c>
      <c r="R1354" s="94" t="str">
        <f t="shared" si="236"/>
        <v/>
      </c>
      <c r="S1354" s="94" t="str">
        <f>IF(Temp!fhor_indata=1,IF(S1353=XobsHor,1,IF(COUNT($S$2:S1353)&lt;=XobsHor,S1353+1,IF(AND(COUNT($S$2:S1353)&lt;=XobsHor+XfHor,IFERROR(MOD(S1353,XobsHor)&lt;XfHor,FALSE)),S1353+1,""))),IF(ISBLANK(F1354),"",IF(S1353=maxP,1,IF(S1353&lt;maxP,S1353+1,IF(COUNT($S$2:S1354)&lt;=XobsHor,S1353+1,"")))))</f>
        <v/>
      </c>
      <c r="T1354" s="3"/>
      <c r="U1354" s="6"/>
      <c r="V1354" s="6"/>
      <c r="W1354" s="6"/>
      <c r="X1354" s="6"/>
      <c r="Y1354" s="6"/>
      <c r="Z1354" s="6"/>
      <c r="AA1354" s="6"/>
      <c r="AB1354" s="6"/>
      <c r="AC1354" s="6"/>
      <c r="AD1354" s="6"/>
      <c r="AE1354" s="6"/>
      <c r="AF1354" s="6"/>
      <c r="AG1354" s="6"/>
      <c r="AH1354" s="6"/>
      <c r="AI1354" s="6"/>
      <c r="AJ1354" s="6"/>
      <c r="AK1354" s="6"/>
      <c r="AW1354" s="122" t="str">
        <f t="shared" si="238"/>
        <v/>
      </c>
      <c r="AX1354" s="123" t="str">
        <f t="shared" si="239"/>
        <v/>
      </c>
      <c r="AY1354" s="124" t="str">
        <f t="shared" si="240"/>
        <v/>
      </c>
      <c r="AZ1354" s="124" t="str">
        <f t="shared" si="241"/>
        <v/>
      </c>
      <c r="BF1354" s="91"/>
    </row>
    <row r="1355" spans="1:58" s="78" customFormat="1" ht="14.25" x14ac:dyDescent="0.2">
      <c r="A1355" s="6"/>
      <c r="B1355" s="6"/>
      <c r="C1355" s="6"/>
      <c r="D1355" s="3"/>
      <c r="E1355" s="98" t="str">
        <f t="shared" si="237"/>
        <v/>
      </c>
      <c r="F1355" s="117"/>
      <c r="G1355" s="116" t="str">
        <f>IF(E1355="","",IF(Temp!optSeasCoef=0,1,INDEX($C$2:$C$13,IF(MOD(COUNT($E$2:E1355),seas_indx)=0,seas_indx,MOD(COUNT($E$2:E1355),seas_indx)))))</f>
        <v/>
      </c>
      <c r="H1355" s="97" t="str">
        <f>IFERROR(IF(Temp!fhor_indata=1,IF(COUNT($S$2:S1355)&lt;=XobsHor,"in-sample",IF(AND(COUNT($S$2:S1355)&lt;=XobsHor+XfHor,MOD(S1354,XobsHor)&lt;XfHor),"out-sample","")),IF(ISBLANK(F1355),"",IF(COUNT($F$2:F1355)&lt;=XobsHor-XfHor,"in-sample","out-sample"))),"")</f>
        <v/>
      </c>
      <c r="I1355" s="120" t="str">
        <f>IF(AND(ISBLANK(F1354),H1354="in-sample"),"",IF(AND(Temp!fhor_indata=1,H1354="out-sample",H1355="out-sample"),I1354,IF(AND(ISBLANK(F1355),H1354="out-sample"),"",IF(AND(Temp!optSeasCoef=0,Temp!sts_add=1),IF(H1354="in-sample",IF(Q1354=bigT,((pCell/bigT)*F1354)+((1-(pCell/bigT))*(I1354+J1354)),IF(OR(ISBLANK(F1355),COUNT($F$2:F1354)&lt;=pCell),F1354,((pCell/COUNT($F$2:F1354))*F1354)+((1-(pCell/COUNT($F$2:F1354)))*(I1354+J1354)))),I1354),IF(AND(Temp!optSeasCoef=0,Temp!sts_multp=1),IF(H1354="in-sample",IF(Q1354=bigT,((pCell/bigT)*F1354)+((1-(pCell/bigT))*(I1354*J1354)),IF(OR(ISBLANK(F1355),COUNT(F$2:$F1354)&lt;=pCell),F1354,((pCell/COUNT($F$2:F1354))*F1354)+((1-(pCell/COUNT($F$2:F1354)))*(I1354*J1354)))),I1354),IF(Temp!sts_add=1,IF(H1354="in-sample",IF(Q1354=bigT,((pCell/bigT)*AX1354)+((1-(pCell/bigT))*(I1354+J1354)),IF(OR(ISBLANK(F1355),COUNT($AX$2:AX1354)&lt;=pCell),AX1354,((pCell/COUNT($AX$2:AX1354))*AX1354)+((1-(pCell/COUNT($AX$2:AX1354)))*(I1354+J1354)))),I1354),IF(H1354="in-sample",IF(Q1354=bigT,((pCell/bigT)*AX1354)+((1-(pCell/bigT))*(I1354*J1354)),IF(OR(ISBLANK(F1355),COUNT($AX$2:AX1354)&lt;=pCell),AX1354,((pCell/COUNT($AX$2:AX1354))*AX1354)+((1-(pCell/COUNT($AX$2:AX1354)))*(I1354*J1354)))),I1354)))))))</f>
        <v/>
      </c>
      <c r="J1355" s="120" t="str">
        <f>IF(AND(ISBLANK(F1354),H1354="in-sample"),"",IF(AND(Temp!fhor_indata=1,H1354="out-sample",H1355="out-sample"),J1354,IF(AND(ISBLANK(F1355),H1354="out-sample"),"",IF(AND(Temp!optSeasCoef=0,Temp!sts_add=1),IF(H1354="in-sample",IF(Q1354=bigT,((qCell/bigT)*(I1355-I1354))+((1-(qCell/bigT))*J1354),IF(OR(ISBLANK(F1355),COUNT($F$2:F1354)&lt;=qCell),IF(COUNT($F$2:F1354)=1,0,F1354-F1353),((qCell/COUNT($F$2:F1354))*(I1355-I1354))+((1-(qCell/COUNT($F$2:F1354)))*J1354))),J1354),IF(AND(Temp!optSeasCoef=0,Temp!sts_multp=1),IF(H1354="in-sample",IF(Q1354=bigT,((qCell/bigT)*(I1355/I1354))+((1-(qCell/bigT))*J1354),IF(qCell=0,1,IF(OR(ISBLANK(F1355),COUNT($F$2:F1354)&lt;=qCell),IF(COUNT($F$2:F1354)=1,1,F1354/F1353),((qCell/COUNT($F$2:F1354))*(I1355/I1354))+((1-(qCell/COUNT($F$2:F1354)))*J1354)))),J1354),IF(Temp!sts_add=1,IF(H1354="in-sample",IF(Q1354=bigT,((qCell/bigT)*(I1355-I1354))+((1-(qCell/bigT))*J1354),IF(OR(ISBLANK(F1355),COUNT($AX$2:AX1354)&lt;=qCell),IF(COUNT($AX$2:AX1354)=1,0,AX1354-AX1353),((qCell/COUNT($AX$2:AX1354))*(I1355-I1354))+((1-(qCell/COUNT($AX$2:AX1354)))*J1354))),J1354),IF(H1354="in-sample",IF(Q1354=bigT,((qCell/bigT)*(I1355/I1354))+((1-(qCell/bigT))*J1354),IF(qCell=0,1,IF(OR(ISBLANK(F1355),COUNT($AX$2:AX1354)&lt;=qCell),IF(COUNT($AX$2:AX1354)=1,1,AX1354/AX1353),((qCell/COUNT($AX$2:AX1354))*(I1355/I1354))+((1-(qCell/COUNT($AX$2:AX1354)))*J1354)))),J1354)))))))</f>
        <v/>
      </c>
      <c r="K1355" s="120" t="str">
        <f>IF(H1355="","",IF(AND(Temp!optSeasCoef=0,Temp!sts_add=1),IF(H1355="out-sample",I1355+(Q1355*J1355),I1355+J1355),IF(AND(Temp!optSeasCoef=0,Temp!sts_multp=1),IF(H1355="out-sample",I1355*(J1355^Q1355),I1355*J1355),IF(Temp!sts_add=1,IF(H1355="out-sample",(I1355+(Q1355*J1355))*G1355,(I1355+J1355)*G1355),IF(H1355="out-sample",I1355*(J1355^Q1355)*G1355,I1355*J1355*G1355)))))</f>
        <v/>
      </c>
      <c r="L1355" s="116" t="str">
        <f t="shared" si="231"/>
        <v/>
      </c>
      <c r="M1355" s="116" t="str">
        <f t="shared" si="232"/>
        <v/>
      </c>
      <c r="N1355" s="116" t="str">
        <f t="shared" si="233"/>
        <v/>
      </c>
      <c r="O1355" s="116" t="str">
        <f t="shared" si="234"/>
        <v/>
      </c>
      <c r="P1355" s="116" t="str">
        <f t="shared" si="235"/>
        <v/>
      </c>
      <c r="Q1355" s="94" t="str">
        <f>IF(AND(Temp!fhor_indata=1,ISBLANK(F1355),H1354="in-sample"),1,IF(AND(Temp!fhor_indata=1,H1354="out-sample",Q1354&lt;XfHor),Q1354+1,IF(ISBLANK(F1355),"",IF(AND(H1355="out-sample",H1354="in-sample"),1,IF(AND(H1355="out-sample",H1354="out-sample"),Q1354+1,IF(ISNUMBER(Q1354),Q1354+1,1))))))</f>
        <v/>
      </c>
      <c r="R1355" s="94" t="str">
        <f t="shared" si="236"/>
        <v/>
      </c>
      <c r="S1355" s="94" t="str">
        <f>IF(Temp!fhor_indata=1,IF(S1354=XobsHor,1,IF(COUNT($S$2:S1354)&lt;=XobsHor,S1354+1,IF(AND(COUNT($S$2:S1354)&lt;=XobsHor+XfHor,IFERROR(MOD(S1354,XobsHor)&lt;XfHor,FALSE)),S1354+1,""))),IF(ISBLANK(F1355),"",IF(S1354=maxP,1,IF(S1354&lt;maxP,S1354+1,IF(COUNT($S$2:S1355)&lt;=XobsHor,S1354+1,"")))))</f>
        <v/>
      </c>
      <c r="T1355" s="3"/>
      <c r="U1355" s="6"/>
      <c r="V1355" s="6"/>
      <c r="W1355" s="6"/>
      <c r="X1355" s="6"/>
      <c r="Y1355" s="6"/>
      <c r="Z1355" s="6"/>
      <c r="AA1355" s="6"/>
      <c r="AB1355" s="6"/>
      <c r="AC1355" s="6"/>
      <c r="AD1355" s="6"/>
      <c r="AE1355" s="6"/>
      <c r="AF1355" s="6"/>
      <c r="AG1355" s="6"/>
      <c r="AH1355" s="6"/>
      <c r="AI1355" s="6"/>
      <c r="AJ1355" s="6"/>
      <c r="AK1355" s="6"/>
      <c r="AW1355" s="122" t="str">
        <f t="shared" si="238"/>
        <v/>
      </c>
      <c r="AX1355" s="123" t="str">
        <f t="shared" si="239"/>
        <v/>
      </c>
      <c r="AY1355" s="124" t="str">
        <f t="shared" si="240"/>
        <v/>
      </c>
      <c r="AZ1355" s="124" t="str">
        <f t="shared" si="241"/>
        <v/>
      </c>
      <c r="BF1355" s="91"/>
    </row>
    <row r="1356" spans="1:58" s="78" customFormat="1" ht="14.25" x14ac:dyDescent="0.2">
      <c r="A1356" s="6"/>
      <c r="B1356" s="6"/>
      <c r="C1356" s="6"/>
      <c r="D1356" s="3"/>
      <c r="E1356" s="98" t="str">
        <f t="shared" si="237"/>
        <v/>
      </c>
      <c r="F1356" s="117"/>
      <c r="G1356" s="116" t="str">
        <f>IF(E1356="","",IF(Temp!optSeasCoef=0,1,INDEX($C$2:$C$13,IF(MOD(COUNT($E$2:E1356),seas_indx)=0,seas_indx,MOD(COUNT($E$2:E1356),seas_indx)))))</f>
        <v/>
      </c>
      <c r="H1356" s="97" t="str">
        <f>IFERROR(IF(Temp!fhor_indata=1,IF(COUNT($S$2:S1356)&lt;=XobsHor,"in-sample",IF(AND(COUNT($S$2:S1356)&lt;=XobsHor+XfHor,MOD(S1355,XobsHor)&lt;XfHor),"out-sample","")),IF(ISBLANK(F1356),"",IF(COUNT($F$2:F1356)&lt;=XobsHor-XfHor,"in-sample","out-sample"))),"")</f>
        <v/>
      </c>
      <c r="I1356" s="120" t="str">
        <f>IF(AND(ISBLANK(F1355),H1355="in-sample"),"",IF(AND(Temp!fhor_indata=1,H1355="out-sample",H1356="out-sample"),I1355,IF(AND(ISBLANK(F1356),H1355="out-sample"),"",IF(AND(Temp!optSeasCoef=0,Temp!sts_add=1),IF(H1355="in-sample",IF(Q1355=bigT,((pCell/bigT)*F1355)+((1-(pCell/bigT))*(I1355+J1355)),IF(OR(ISBLANK(F1356),COUNT($F$2:F1355)&lt;=pCell),F1355,((pCell/COUNT($F$2:F1355))*F1355)+((1-(pCell/COUNT($F$2:F1355)))*(I1355+J1355)))),I1355),IF(AND(Temp!optSeasCoef=0,Temp!sts_multp=1),IF(H1355="in-sample",IF(Q1355=bigT,((pCell/bigT)*F1355)+((1-(pCell/bigT))*(I1355*J1355)),IF(OR(ISBLANK(F1356),COUNT(F$2:$F1355)&lt;=pCell),F1355,((pCell/COUNT($F$2:F1355))*F1355)+((1-(pCell/COUNT($F$2:F1355)))*(I1355*J1355)))),I1355),IF(Temp!sts_add=1,IF(H1355="in-sample",IF(Q1355=bigT,((pCell/bigT)*AX1355)+((1-(pCell/bigT))*(I1355+J1355)),IF(OR(ISBLANK(F1356),COUNT($AX$2:AX1355)&lt;=pCell),AX1355,((pCell/COUNT($AX$2:AX1355))*AX1355)+((1-(pCell/COUNT($AX$2:AX1355)))*(I1355+J1355)))),I1355),IF(H1355="in-sample",IF(Q1355=bigT,((pCell/bigT)*AX1355)+((1-(pCell/bigT))*(I1355*J1355)),IF(OR(ISBLANK(F1356),COUNT($AX$2:AX1355)&lt;=pCell),AX1355,((pCell/COUNT($AX$2:AX1355))*AX1355)+((1-(pCell/COUNT($AX$2:AX1355)))*(I1355*J1355)))),I1355)))))))</f>
        <v/>
      </c>
      <c r="J1356" s="120" t="str">
        <f>IF(AND(ISBLANK(F1355),H1355="in-sample"),"",IF(AND(Temp!fhor_indata=1,H1355="out-sample",H1356="out-sample"),J1355,IF(AND(ISBLANK(F1356),H1355="out-sample"),"",IF(AND(Temp!optSeasCoef=0,Temp!sts_add=1),IF(H1355="in-sample",IF(Q1355=bigT,((qCell/bigT)*(I1356-I1355))+((1-(qCell/bigT))*J1355),IF(OR(ISBLANK(F1356),COUNT($F$2:F1355)&lt;=qCell),IF(COUNT($F$2:F1355)=1,0,F1355-F1354),((qCell/COUNT($F$2:F1355))*(I1356-I1355))+((1-(qCell/COUNT($F$2:F1355)))*J1355))),J1355),IF(AND(Temp!optSeasCoef=0,Temp!sts_multp=1),IF(H1355="in-sample",IF(Q1355=bigT,((qCell/bigT)*(I1356/I1355))+((1-(qCell/bigT))*J1355),IF(qCell=0,1,IF(OR(ISBLANK(F1356),COUNT($F$2:F1355)&lt;=qCell),IF(COUNT($F$2:F1355)=1,1,F1355/F1354),((qCell/COUNT($F$2:F1355))*(I1356/I1355))+((1-(qCell/COUNT($F$2:F1355)))*J1355)))),J1355),IF(Temp!sts_add=1,IF(H1355="in-sample",IF(Q1355=bigT,((qCell/bigT)*(I1356-I1355))+((1-(qCell/bigT))*J1355),IF(OR(ISBLANK(F1356),COUNT($AX$2:AX1355)&lt;=qCell),IF(COUNT($AX$2:AX1355)=1,0,AX1355-AX1354),((qCell/COUNT($AX$2:AX1355))*(I1356-I1355))+((1-(qCell/COUNT($AX$2:AX1355)))*J1355))),J1355),IF(H1355="in-sample",IF(Q1355=bigT,((qCell/bigT)*(I1356/I1355))+((1-(qCell/bigT))*J1355),IF(qCell=0,1,IF(OR(ISBLANK(F1356),COUNT($AX$2:AX1355)&lt;=qCell),IF(COUNT($AX$2:AX1355)=1,1,AX1355/AX1354),((qCell/COUNT($AX$2:AX1355))*(I1356/I1355))+((1-(qCell/COUNT($AX$2:AX1355)))*J1355)))),J1355)))))))</f>
        <v/>
      </c>
      <c r="K1356" s="120" t="str">
        <f>IF(H1356="","",IF(AND(Temp!optSeasCoef=0,Temp!sts_add=1),IF(H1356="out-sample",I1356+(Q1356*J1356),I1356+J1356),IF(AND(Temp!optSeasCoef=0,Temp!sts_multp=1),IF(H1356="out-sample",I1356*(J1356^Q1356),I1356*J1356),IF(Temp!sts_add=1,IF(H1356="out-sample",(I1356+(Q1356*J1356))*G1356,(I1356+J1356)*G1356),IF(H1356="out-sample",I1356*(J1356^Q1356)*G1356,I1356*J1356*G1356)))))</f>
        <v/>
      </c>
      <c r="L1356" s="116" t="str">
        <f t="shared" si="231"/>
        <v/>
      </c>
      <c r="M1356" s="116" t="str">
        <f t="shared" si="232"/>
        <v/>
      </c>
      <c r="N1356" s="116" t="str">
        <f t="shared" si="233"/>
        <v/>
      </c>
      <c r="O1356" s="116" t="str">
        <f t="shared" si="234"/>
        <v/>
      </c>
      <c r="P1356" s="116" t="str">
        <f t="shared" si="235"/>
        <v/>
      </c>
      <c r="Q1356" s="94" t="str">
        <f>IF(AND(Temp!fhor_indata=1,ISBLANK(F1356),H1355="in-sample"),1,IF(AND(Temp!fhor_indata=1,H1355="out-sample",Q1355&lt;XfHor),Q1355+1,IF(ISBLANK(F1356),"",IF(AND(H1356="out-sample",H1355="in-sample"),1,IF(AND(H1356="out-sample",H1355="out-sample"),Q1355+1,IF(ISNUMBER(Q1355),Q1355+1,1))))))</f>
        <v/>
      </c>
      <c r="R1356" s="94" t="str">
        <f t="shared" si="236"/>
        <v/>
      </c>
      <c r="S1356" s="94" t="str">
        <f>IF(Temp!fhor_indata=1,IF(S1355=XobsHor,1,IF(COUNT($S$2:S1355)&lt;=XobsHor,S1355+1,IF(AND(COUNT($S$2:S1355)&lt;=XobsHor+XfHor,IFERROR(MOD(S1355,XobsHor)&lt;XfHor,FALSE)),S1355+1,""))),IF(ISBLANK(F1356),"",IF(S1355=maxP,1,IF(S1355&lt;maxP,S1355+1,IF(COUNT($S$2:S1356)&lt;=XobsHor,S1355+1,"")))))</f>
        <v/>
      </c>
      <c r="T1356" s="3"/>
      <c r="U1356" s="6"/>
      <c r="V1356" s="6"/>
      <c r="W1356" s="6"/>
      <c r="X1356" s="6"/>
      <c r="Y1356" s="6"/>
      <c r="Z1356" s="6"/>
      <c r="AA1356" s="6"/>
      <c r="AB1356" s="6"/>
      <c r="AC1356" s="6"/>
      <c r="AD1356" s="6"/>
      <c r="AE1356" s="6"/>
      <c r="AF1356" s="6"/>
      <c r="AG1356" s="6"/>
      <c r="AH1356" s="6"/>
      <c r="AI1356" s="6"/>
      <c r="AJ1356" s="6"/>
      <c r="AK1356" s="6"/>
      <c r="AW1356" s="122" t="str">
        <f t="shared" si="238"/>
        <v/>
      </c>
      <c r="AX1356" s="123" t="str">
        <f t="shared" si="239"/>
        <v/>
      </c>
      <c r="AY1356" s="124" t="str">
        <f t="shared" si="240"/>
        <v/>
      </c>
      <c r="AZ1356" s="124" t="str">
        <f t="shared" si="241"/>
        <v/>
      </c>
      <c r="BF1356" s="91"/>
    </row>
    <row r="1357" spans="1:58" s="78" customFormat="1" ht="14.25" x14ac:dyDescent="0.2">
      <c r="A1357" s="6"/>
      <c r="B1357" s="6"/>
      <c r="C1357" s="6"/>
      <c r="D1357" s="3"/>
      <c r="E1357" s="98" t="str">
        <f t="shared" si="237"/>
        <v/>
      </c>
      <c r="F1357" s="117"/>
      <c r="G1357" s="116" t="str">
        <f>IF(E1357="","",IF(Temp!optSeasCoef=0,1,INDEX($C$2:$C$13,IF(MOD(COUNT($E$2:E1357),seas_indx)=0,seas_indx,MOD(COUNT($E$2:E1357),seas_indx)))))</f>
        <v/>
      </c>
      <c r="H1357" s="97" t="str">
        <f>IFERROR(IF(Temp!fhor_indata=1,IF(COUNT($S$2:S1357)&lt;=XobsHor,"in-sample",IF(AND(COUNT($S$2:S1357)&lt;=XobsHor+XfHor,MOD(S1356,XobsHor)&lt;XfHor),"out-sample","")),IF(ISBLANK(F1357),"",IF(COUNT($F$2:F1357)&lt;=XobsHor-XfHor,"in-sample","out-sample"))),"")</f>
        <v/>
      </c>
      <c r="I1357" s="120" t="str">
        <f>IF(AND(ISBLANK(F1356),H1356="in-sample"),"",IF(AND(Temp!fhor_indata=1,H1356="out-sample",H1357="out-sample"),I1356,IF(AND(ISBLANK(F1357),H1356="out-sample"),"",IF(AND(Temp!optSeasCoef=0,Temp!sts_add=1),IF(H1356="in-sample",IF(Q1356=bigT,((pCell/bigT)*F1356)+((1-(pCell/bigT))*(I1356+J1356)),IF(OR(ISBLANK(F1357),COUNT($F$2:F1356)&lt;=pCell),F1356,((pCell/COUNT($F$2:F1356))*F1356)+((1-(pCell/COUNT($F$2:F1356)))*(I1356+J1356)))),I1356),IF(AND(Temp!optSeasCoef=0,Temp!sts_multp=1),IF(H1356="in-sample",IF(Q1356=bigT,((pCell/bigT)*F1356)+((1-(pCell/bigT))*(I1356*J1356)),IF(OR(ISBLANK(F1357),COUNT(F$2:$F1356)&lt;=pCell),F1356,((pCell/COUNT($F$2:F1356))*F1356)+((1-(pCell/COUNT($F$2:F1356)))*(I1356*J1356)))),I1356),IF(Temp!sts_add=1,IF(H1356="in-sample",IF(Q1356=bigT,((pCell/bigT)*AX1356)+((1-(pCell/bigT))*(I1356+J1356)),IF(OR(ISBLANK(F1357),COUNT($AX$2:AX1356)&lt;=pCell),AX1356,((pCell/COUNT($AX$2:AX1356))*AX1356)+((1-(pCell/COUNT($AX$2:AX1356)))*(I1356+J1356)))),I1356),IF(H1356="in-sample",IF(Q1356=bigT,((pCell/bigT)*AX1356)+((1-(pCell/bigT))*(I1356*J1356)),IF(OR(ISBLANK(F1357),COUNT($AX$2:AX1356)&lt;=pCell),AX1356,((pCell/COUNT($AX$2:AX1356))*AX1356)+((1-(pCell/COUNT($AX$2:AX1356)))*(I1356*J1356)))),I1356)))))))</f>
        <v/>
      </c>
      <c r="J1357" s="120" t="str">
        <f>IF(AND(ISBLANK(F1356),H1356="in-sample"),"",IF(AND(Temp!fhor_indata=1,H1356="out-sample",H1357="out-sample"),J1356,IF(AND(ISBLANK(F1357),H1356="out-sample"),"",IF(AND(Temp!optSeasCoef=0,Temp!sts_add=1),IF(H1356="in-sample",IF(Q1356=bigT,((qCell/bigT)*(I1357-I1356))+((1-(qCell/bigT))*J1356),IF(OR(ISBLANK(F1357),COUNT($F$2:F1356)&lt;=qCell),IF(COUNT($F$2:F1356)=1,0,F1356-F1355),((qCell/COUNT($F$2:F1356))*(I1357-I1356))+((1-(qCell/COUNT($F$2:F1356)))*J1356))),J1356),IF(AND(Temp!optSeasCoef=0,Temp!sts_multp=1),IF(H1356="in-sample",IF(Q1356=bigT,((qCell/bigT)*(I1357/I1356))+((1-(qCell/bigT))*J1356),IF(qCell=0,1,IF(OR(ISBLANK(F1357),COUNT($F$2:F1356)&lt;=qCell),IF(COUNT($F$2:F1356)=1,1,F1356/F1355),((qCell/COUNT($F$2:F1356))*(I1357/I1356))+((1-(qCell/COUNT($F$2:F1356)))*J1356)))),J1356),IF(Temp!sts_add=1,IF(H1356="in-sample",IF(Q1356=bigT,((qCell/bigT)*(I1357-I1356))+((1-(qCell/bigT))*J1356),IF(OR(ISBLANK(F1357),COUNT($AX$2:AX1356)&lt;=qCell),IF(COUNT($AX$2:AX1356)=1,0,AX1356-AX1355),((qCell/COUNT($AX$2:AX1356))*(I1357-I1356))+((1-(qCell/COUNT($AX$2:AX1356)))*J1356))),J1356),IF(H1356="in-sample",IF(Q1356=bigT,((qCell/bigT)*(I1357/I1356))+((1-(qCell/bigT))*J1356),IF(qCell=0,1,IF(OR(ISBLANK(F1357),COUNT($AX$2:AX1356)&lt;=qCell),IF(COUNT($AX$2:AX1356)=1,1,AX1356/AX1355),((qCell/COUNT($AX$2:AX1356))*(I1357/I1356))+((1-(qCell/COUNT($AX$2:AX1356)))*J1356)))),J1356)))))))</f>
        <v/>
      </c>
      <c r="K1357" s="120" t="str">
        <f>IF(H1357="","",IF(AND(Temp!optSeasCoef=0,Temp!sts_add=1),IF(H1357="out-sample",I1357+(Q1357*J1357),I1357+J1357),IF(AND(Temp!optSeasCoef=0,Temp!sts_multp=1),IF(H1357="out-sample",I1357*(J1357^Q1357),I1357*J1357),IF(Temp!sts_add=1,IF(H1357="out-sample",(I1357+(Q1357*J1357))*G1357,(I1357+J1357)*G1357),IF(H1357="out-sample",I1357*(J1357^Q1357)*G1357,I1357*J1357*G1357)))))</f>
        <v/>
      </c>
      <c r="L1357" s="116" t="str">
        <f t="shared" si="231"/>
        <v/>
      </c>
      <c r="M1357" s="116" t="str">
        <f t="shared" si="232"/>
        <v/>
      </c>
      <c r="N1357" s="116" t="str">
        <f t="shared" si="233"/>
        <v/>
      </c>
      <c r="O1357" s="116" t="str">
        <f t="shared" si="234"/>
        <v/>
      </c>
      <c r="P1357" s="116" t="str">
        <f t="shared" si="235"/>
        <v/>
      </c>
      <c r="Q1357" s="94" t="str">
        <f>IF(AND(Temp!fhor_indata=1,ISBLANK(F1357),H1356="in-sample"),1,IF(AND(Temp!fhor_indata=1,H1356="out-sample",Q1356&lt;XfHor),Q1356+1,IF(ISBLANK(F1357),"",IF(AND(H1357="out-sample",H1356="in-sample"),1,IF(AND(H1357="out-sample",H1356="out-sample"),Q1356+1,IF(ISNUMBER(Q1356),Q1356+1,1))))))</f>
        <v/>
      </c>
      <c r="R1357" s="94" t="str">
        <f t="shared" si="236"/>
        <v/>
      </c>
      <c r="S1357" s="94" t="str">
        <f>IF(Temp!fhor_indata=1,IF(S1356=XobsHor,1,IF(COUNT($S$2:S1356)&lt;=XobsHor,S1356+1,IF(AND(COUNT($S$2:S1356)&lt;=XobsHor+XfHor,IFERROR(MOD(S1356,XobsHor)&lt;XfHor,FALSE)),S1356+1,""))),IF(ISBLANK(F1357),"",IF(S1356=maxP,1,IF(S1356&lt;maxP,S1356+1,IF(COUNT($S$2:S1357)&lt;=XobsHor,S1356+1,"")))))</f>
        <v/>
      </c>
      <c r="T1357" s="3"/>
      <c r="U1357" s="6"/>
      <c r="V1357" s="6"/>
      <c r="W1357" s="6"/>
      <c r="X1357" s="6"/>
      <c r="Y1357" s="6"/>
      <c r="Z1357" s="6"/>
      <c r="AA1357" s="6"/>
      <c r="AB1357" s="6"/>
      <c r="AC1357" s="6"/>
      <c r="AD1357" s="6"/>
      <c r="AE1357" s="6"/>
      <c r="AF1357" s="6"/>
      <c r="AG1357" s="6"/>
      <c r="AH1357" s="6"/>
      <c r="AI1357" s="6"/>
      <c r="AJ1357" s="6"/>
      <c r="AK1357" s="6"/>
      <c r="AW1357" s="122" t="str">
        <f t="shared" si="238"/>
        <v/>
      </c>
      <c r="AX1357" s="123" t="str">
        <f t="shared" si="239"/>
        <v/>
      </c>
      <c r="AY1357" s="124" t="str">
        <f t="shared" si="240"/>
        <v/>
      </c>
      <c r="AZ1357" s="124" t="str">
        <f t="shared" si="241"/>
        <v/>
      </c>
      <c r="BF1357" s="91"/>
    </row>
    <row r="1358" spans="1:58" s="78" customFormat="1" ht="14.25" x14ac:dyDescent="0.2">
      <c r="A1358" s="6"/>
      <c r="B1358" s="6"/>
      <c r="C1358" s="6"/>
      <c r="D1358" s="3"/>
      <c r="E1358" s="98" t="str">
        <f t="shared" si="237"/>
        <v/>
      </c>
      <c r="F1358" s="117"/>
      <c r="G1358" s="116" t="str">
        <f>IF(E1358="","",IF(Temp!optSeasCoef=0,1,INDEX($C$2:$C$13,IF(MOD(COUNT($E$2:E1358),seas_indx)=0,seas_indx,MOD(COUNT($E$2:E1358),seas_indx)))))</f>
        <v/>
      </c>
      <c r="H1358" s="97" t="str">
        <f>IFERROR(IF(Temp!fhor_indata=1,IF(COUNT($S$2:S1358)&lt;=XobsHor,"in-sample",IF(AND(COUNT($S$2:S1358)&lt;=XobsHor+XfHor,MOD(S1357,XobsHor)&lt;XfHor),"out-sample","")),IF(ISBLANK(F1358),"",IF(COUNT($F$2:F1358)&lt;=XobsHor-XfHor,"in-sample","out-sample"))),"")</f>
        <v/>
      </c>
      <c r="I1358" s="120" t="str">
        <f>IF(AND(ISBLANK(F1357),H1357="in-sample"),"",IF(AND(Temp!fhor_indata=1,H1357="out-sample",H1358="out-sample"),I1357,IF(AND(ISBLANK(F1358),H1357="out-sample"),"",IF(AND(Temp!optSeasCoef=0,Temp!sts_add=1),IF(H1357="in-sample",IF(Q1357=bigT,((pCell/bigT)*F1357)+((1-(pCell/bigT))*(I1357+J1357)),IF(OR(ISBLANK(F1358),COUNT($F$2:F1357)&lt;=pCell),F1357,((pCell/COUNT($F$2:F1357))*F1357)+((1-(pCell/COUNT($F$2:F1357)))*(I1357+J1357)))),I1357),IF(AND(Temp!optSeasCoef=0,Temp!sts_multp=1),IF(H1357="in-sample",IF(Q1357=bigT,((pCell/bigT)*F1357)+((1-(pCell/bigT))*(I1357*J1357)),IF(OR(ISBLANK(F1358),COUNT(F$2:$F1357)&lt;=pCell),F1357,((pCell/COUNT($F$2:F1357))*F1357)+((1-(pCell/COUNT($F$2:F1357)))*(I1357*J1357)))),I1357),IF(Temp!sts_add=1,IF(H1357="in-sample",IF(Q1357=bigT,((pCell/bigT)*AX1357)+((1-(pCell/bigT))*(I1357+J1357)),IF(OR(ISBLANK(F1358),COUNT($AX$2:AX1357)&lt;=pCell),AX1357,((pCell/COUNT($AX$2:AX1357))*AX1357)+((1-(pCell/COUNT($AX$2:AX1357)))*(I1357+J1357)))),I1357),IF(H1357="in-sample",IF(Q1357=bigT,((pCell/bigT)*AX1357)+((1-(pCell/bigT))*(I1357*J1357)),IF(OR(ISBLANK(F1358),COUNT($AX$2:AX1357)&lt;=pCell),AX1357,((pCell/COUNT($AX$2:AX1357))*AX1357)+((1-(pCell/COUNT($AX$2:AX1357)))*(I1357*J1357)))),I1357)))))))</f>
        <v/>
      </c>
      <c r="J1358" s="120" t="str">
        <f>IF(AND(ISBLANK(F1357),H1357="in-sample"),"",IF(AND(Temp!fhor_indata=1,H1357="out-sample",H1358="out-sample"),J1357,IF(AND(ISBLANK(F1358),H1357="out-sample"),"",IF(AND(Temp!optSeasCoef=0,Temp!sts_add=1),IF(H1357="in-sample",IF(Q1357=bigT,((qCell/bigT)*(I1358-I1357))+((1-(qCell/bigT))*J1357),IF(OR(ISBLANK(F1358),COUNT($F$2:F1357)&lt;=qCell),IF(COUNT($F$2:F1357)=1,0,F1357-F1356),((qCell/COUNT($F$2:F1357))*(I1358-I1357))+((1-(qCell/COUNT($F$2:F1357)))*J1357))),J1357),IF(AND(Temp!optSeasCoef=0,Temp!sts_multp=1),IF(H1357="in-sample",IF(Q1357=bigT,((qCell/bigT)*(I1358/I1357))+((1-(qCell/bigT))*J1357),IF(qCell=0,1,IF(OR(ISBLANK(F1358),COUNT($F$2:F1357)&lt;=qCell),IF(COUNT($F$2:F1357)=1,1,F1357/F1356),((qCell/COUNT($F$2:F1357))*(I1358/I1357))+((1-(qCell/COUNT($F$2:F1357)))*J1357)))),J1357),IF(Temp!sts_add=1,IF(H1357="in-sample",IF(Q1357=bigT,((qCell/bigT)*(I1358-I1357))+((1-(qCell/bigT))*J1357),IF(OR(ISBLANK(F1358),COUNT($AX$2:AX1357)&lt;=qCell),IF(COUNT($AX$2:AX1357)=1,0,AX1357-AX1356),((qCell/COUNT($AX$2:AX1357))*(I1358-I1357))+((1-(qCell/COUNT($AX$2:AX1357)))*J1357))),J1357),IF(H1357="in-sample",IF(Q1357=bigT,((qCell/bigT)*(I1358/I1357))+((1-(qCell/bigT))*J1357),IF(qCell=0,1,IF(OR(ISBLANK(F1358),COUNT($AX$2:AX1357)&lt;=qCell),IF(COUNT($AX$2:AX1357)=1,1,AX1357/AX1356),((qCell/COUNT($AX$2:AX1357))*(I1358/I1357))+((1-(qCell/COUNT($AX$2:AX1357)))*J1357)))),J1357)))))))</f>
        <v/>
      </c>
      <c r="K1358" s="120" t="str">
        <f>IF(H1358="","",IF(AND(Temp!optSeasCoef=0,Temp!sts_add=1),IF(H1358="out-sample",I1358+(Q1358*J1358),I1358+J1358),IF(AND(Temp!optSeasCoef=0,Temp!sts_multp=1),IF(H1358="out-sample",I1358*(J1358^Q1358),I1358*J1358),IF(Temp!sts_add=1,IF(H1358="out-sample",(I1358+(Q1358*J1358))*G1358,(I1358+J1358)*G1358),IF(H1358="out-sample",I1358*(J1358^Q1358)*G1358,I1358*J1358*G1358)))))</f>
        <v/>
      </c>
      <c r="L1358" s="116" t="str">
        <f t="shared" si="231"/>
        <v/>
      </c>
      <c r="M1358" s="116" t="str">
        <f t="shared" si="232"/>
        <v/>
      </c>
      <c r="N1358" s="116" t="str">
        <f t="shared" si="233"/>
        <v/>
      </c>
      <c r="O1358" s="116" t="str">
        <f t="shared" si="234"/>
        <v/>
      </c>
      <c r="P1358" s="116" t="str">
        <f t="shared" si="235"/>
        <v/>
      </c>
      <c r="Q1358" s="94" t="str">
        <f>IF(AND(Temp!fhor_indata=1,ISBLANK(F1358),H1357="in-sample"),1,IF(AND(Temp!fhor_indata=1,H1357="out-sample",Q1357&lt;XfHor),Q1357+1,IF(ISBLANK(F1358),"",IF(AND(H1358="out-sample",H1357="in-sample"),1,IF(AND(H1358="out-sample",H1357="out-sample"),Q1357+1,IF(ISNUMBER(Q1357),Q1357+1,1))))))</f>
        <v/>
      </c>
      <c r="R1358" s="94" t="str">
        <f t="shared" si="236"/>
        <v/>
      </c>
      <c r="S1358" s="94" t="str">
        <f>IF(Temp!fhor_indata=1,IF(S1357=XobsHor,1,IF(COUNT($S$2:S1357)&lt;=XobsHor,S1357+1,IF(AND(COUNT($S$2:S1357)&lt;=XobsHor+XfHor,IFERROR(MOD(S1357,XobsHor)&lt;XfHor,FALSE)),S1357+1,""))),IF(ISBLANK(F1358),"",IF(S1357=maxP,1,IF(S1357&lt;maxP,S1357+1,IF(COUNT($S$2:S1358)&lt;=XobsHor,S1357+1,"")))))</f>
        <v/>
      </c>
      <c r="T1358" s="3"/>
      <c r="U1358" s="6"/>
      <c r="V1358" s="6"/>
      <c r="W1358" s="6"/>
      <c r="X1358" s="6"/>
      <c r="Y1358" s="6"/>
      <c r="Z1358" s="6"/>
      <c r="AA1358" s="6"/>
      <c r="AB1358" s="6"/>
      <c r="AC1358" s="6"/>
      <c r="AD1358" s="6"/>
      <c r="AE1358" s="6"/>
      <c r="AF1358" s="6"/>
      <c r="AG1358" s="6"/>
      <c r="AH1358" s="6"/>
      <c r="AI1358" s="6"/>
      <c r="AJ1358" s="6"/>
      <c r="AK1358" s="6"/>
      <c r="AW1358" s="122" t="str">
        <f t="shared" si="238"/>
        <v/>
      </c>
      <c r="AX1358" s="123" t="str">
        <f t="shared" si="239"/>
        <v/>
      </c>
      <c r="AY1358" s="124" t="str">
        <f t="shared" si="240"/>
        <v/>
      </c>
      <c r="AZ1358" s="124" t="str">
        <f t="shared" si="241"/>
        <v/>
      </c>
      <c r="BF1358" s="91"/>
    </row>
    <row r="1359" spans="1:58" s="78" customFormat="1" ht="14.25" x14ac:dyDescent="0.2">
      <c r="A1359" s="6"/>
      <c r="B1359" s="6"/>
      <c r="C1359" s="6"/>
      <c r="D1359" s="3"/>
      <c r="E1359" s="98" t="str">
        <f t="shared" si="237"/>
        <v/>
      </c>
      <c r="F1359" s="117"/>
      <c r="G1359" s="116" t="str">
        <f>IF(E1359="","",IF(Temp!optSeasCoef=0,1,INDEX($C$2:$C$13,IF(MOD(COUNT($E$2:E1359),seas_indx)=0,seas_indx,MOD(COUNT($E$2:E1359),seas_indx)))))</f>
        <v/>
      </c>
      <c r="H1359" s="97" t="str">
        <f>IFERROR(IF(Temp!fhor_indata=1,IF(COUNT($S$2:S1359)&lt;=XobsHor,"in-sample",IF(AND(COUNT($S$2:S1359)&lt;=XobsHor+XfHor,MOD(S1358,XobsHor)&lt;XfHor),"out-sample","")),IF(ISBLANK(F1359),"",IF(COUNT($F$2:F1359)&lt;=XobsHor-XfHor,"in-sample","out-sample"))),"")</f>
        <v/>
      </c>
      <c r="I1359" s="120" t="str">
        <f>IF(AND(ISBLANK(F1358),H1358="in-sample"),"",IF(AND(Temp!fhor_indata=1,H1358="out-sample",H1359="out-sample"),I1358,IF(AND(ISBLANK(F1359),H1358="out-sample"),"",IF(AND(Temp!optSeasCoef=0,Temp!sts_add=1),IF(H1358="in-sample",IF(Q1358=bigT,((pCell/bigT)*F1358)+((1-(pCell/bigT))*(I1358+J1358)),IF(OR(ISBLANK(F1359),COUNT($F$2:F1358)&lt;=pCell),F1358,((pCell/COUNT($F$2:F1358))*F1358)+((1-(pCell/COUNT($F$2:F1358)))*(I1358+J1358)))),I1358),IF(AND(Temp!optSeasCoef=0,Temp!sts_multp=1),IF(H1358="in-sample",IF(Q1358=bigT,((pCell/bigT)*F1358)+((1-(pCell/bigT))*(I1358*J1358)),IF(OR(ISBLANK(F1359),COUNT(F$2:$F1358)&lt;=pCell),F1358,((pCell/COUNT($F$2:F1358))*F1358)+((1-(pCell/COUNT($F$2:F1358)))*(I1358*J1358)))),I1358),IF(Temp!sts_add=1,IF(H1358="in-sample",IF(Q1358=bigT,((pCell/bigT)*AX1358)+((1-(pCell/bigT))*(I1358+J1358)),IF(OR(ISBLANK(F1359),COUNT($AX$2:AX1358)&lt;=pCell),AX1358,((pCell/COUNT($AX$2:AX1358))*AX1358)+((1-(pCell/COUNT($AX$2:AX1358)))*(I1358+J1358)))),I1358),IF(H1358="in-sample",IF(Q1358=bigT,((pCell/bigT)*AX1358)+((1-(pCell/bigT))*(I1358*J1358)),IF(OR(ISBLANK(F1359),COUNT($AX$2:AX1358)&lt;=pCell),AX1358,((pCell/COUNT($AX$2:AX1358))*AX1358)+((1-(pCell/COUNT($AX$2:AX1358)))*(I1358*J1358)))),I1358)))))))</f>
        <v/>
      </c>
      <c r="J1359" s="120" t="str">
        <f>IF(AND(ISBLANK(F1358),H1358="in-sample"),"",IF(AND(Temp!fhor_indata=1,H1358="out-sample",H1359="out-sample"),J1358,IF(AND(ISBLANK(F1359),H1358="out-sample"),"",IF(AND(Temp!optSeasCoef=0,Temp!sts_add=1),IF(H1358="in-sample",IF(Q1358=bigT,((qCell/bigT)*(I1359-I1358))+((1-(qCell/bigT))*J1358),IF(OR(ISBLANK(F1359),COUNT($F$2:F1358)&lt;=qCell),IF(COUNT($F$2:F1358)=1,0,F1358-F1357),((qCell/COUNT($F$2:F1358))*(I1359-I1358))+((1-(qCell/COUNT($F$2:F1358)))*J1358))),J1358),IF(AND(Temp!optSeasCoef=0,Temp!sts_multp=1),IF(H1358="in-sample",IF(Q1358=bigT,((qCell/bigT)*(I1359/I1358))+((1-(qCell/bigT))*J1358),IF(qCell=0,1,IF(OR(ISBLANK(F1359),COUNT($F$2:F1358)&lt;=qCell),IF(COUNT($F$2:F1358)=1,1,F1358/F1357),((qCell/COUNT($F$2:F1358))*(I1359/I1358))+((1-(qCell/COUNT($F$2:F1358)))*J1358)))),J1358),IF(Temp!sts_add=1,IF(H1358="in-sample",IF(Q1358=bigT,((qCell/bigT)*(I1359-I1358))+((1-(qCell/bigT))*J1358),IF(OR(ISBLANK(F1359),COUNT($AX$2:AX1358)&lt;=qCell),IF(COUNT($AX$2:AX1358)=1,0,AX1358-AX1357),((qCell/COUNT($AX$2:AX1358))*(I1359-I1358))+((1-(qCell/COUNT($AX$2:AX1358)))*J1358))),J1358),IF(H1358="in-sample",IF(Q1358=bigT,((qCell/bigT)*(I1359/I1358))+((1-(qCell/bigT))*J1358),IF(qCell=0,1,IF(OR(ISBLANK(F1359),COUNT($AX$2:AX1358)&lt;=qCell),IF(COUNT($AX$2:AX1358)=1,1,AX1358/AX1357),((qCell/COUNT($AX$2:AX1358))*(I1359/I1358))+((1-(qCell/COUNT($AX$2:AX1358)))*J1358)))),J1358)))))))</f>
        <v/>
      </c>
      <c r="K1359" s="120" t="str">
        <f>IF(H1359="","",IF(AND(Temp!optSeasCoef=0,Temp!sts_add=1),IF(H1359="out-sample",I1359+(Q1359*J1359),I1359+J1359),IF(AND(Temp!optSeasCoef=0,Temp!sts_multp=1),IF(H1359="out-sample",I1359*(J1359^Q1359),I1359*J1359),IF(Temp!sts_add=1,IF(H1359="out-sample",(I1359+(Q1359*J1359))*G1359,(I1359+J1359)*G1359),IF(H1359="out-sample",I1359*(J1359^Q1359)*G1359,I1359*J1359*G1359)))))</f>
        <v/>
      </c>
      <c r="L1359" s="116" t="str">
        <f t="shared" si="231"/>
        <v/>
      </c>
      <c r="M1359" s="116" t="str">
        <f t="shared" si="232"/>
        <v/>
      </c>
      <c r="N1359" s="116" t="str">
        <f t="shared" si="233"/>
        <v/>
      </c>
      <c r="O1359" s="116" t="str">
        <f t="shared" si="234"/>
        <v/>
      </c>
      <c r="P1359" s="116" t="str">
        <f t="shared" si="235"/>
        <v/>
      </c>
      <c r="Q1359" s="94" t="str">
        <f>IF(AND(Temp!fhor_indata=1,ISBLANK(F1359),H1358="in-sample"),1,IF(AND(Temp!fhor_indata=1,H1358="out-sample",Q1358&lt;XfHor),Q1358+1,IF(ISBLANK(F1359),"",IF(AND(H1359="out-sample",H1358="in-sample"),1,IF(AND(H1359="out-sample",H1358="out-sample"),Q1358+1,IF(ISNUMBER(Q1358),Q1358+1,1))))))</f>
        <v/>
      </c>
      <c r="R1359" s="94" t="str">
        <f t="shared" si="236"/>
        <v/>
      </c>
      <c r="S1359" s="94" t="str">
        <f>IF(Temp!fhor_indata=1,IF(S1358=XobsHor,1,IF(COUNT($S$2:S1358)&lt;=XobsHor,S1358+1,IF(AND(COUNT($S$2:S1358)&lt;=XobsHor+XfHor,IFERROR(MOD(S1358,XobsHor)&lt;XfHor,FALSE)),S1358+1,""))),IF(ISBLANK(F1359),"",IF(S1358=maxP,1,IF(S1358&lt;maxP,S1358+1,IF(COUNT($S$2:S1359)&lt;=XobsHor,S1358+1,"")))))</f>
        <v/>
      </c>
      <c r="T1359" s="3"/>
      <c r="U1359" s="6"/>
      <c r="V1359" s="6"/>
      <c r="W1359" s="6"/>
      <c r="X1359" s="6"/>
      <c r="Y1359" s="6"/>
      <c r="Z1359" s="6"/>
      <c r="AA1359" s="6"/>
      <c r="AB1359" s="6"/>
      <c r="AC1359" s="6"/>
      <c r="AD1359" s="6"/>
      <c r="AE1359" s="6"/>
      <c r="AF1359" s="6"/>
      <c r="AG1359" s="6"/>
      <c r="AH1359" s="6"/>
      <c r="AI1359" s="6"/>
      <c r="AJ1359" s="6"/>
      <c r="AK1359" s="6"/>
      <c r="AW1359" s="122" t="str">
        <f t="shared" si="238"/>
        <v/>
      </c>
      <c r="AX1359" s="123" t="str">
        <f t="shared" si="239"/>
        <v/>
      </c>
      <c r="AY1359" s="124" t="str">
        <f t="shared" si="240"/>
        <v/>
      </c>
      <c r="AZ1359" s="124" t="str">
        <f t="shared" si="241"/>
        <v/>
      </c>
      <c r="BF1359" s="91"/>
    </row>
    <row r="1360" spans="1:58" s="78" customFormat="1" ht="14.25" x14ac:dyDescent="0.2">
      <c r="A1360" s="6"/>
      <c r="B1360" s="6"/>
      <c r="C1360" s="6"/>
      <c r="D1360" s="3"/>
      <c r="E1360" s="98" t="str">
        <f t="shared" si="237"/>
        <v/>
      </c>
      <c r="F1360" s="117"/>
      <c r="G1360" s="116" t="str">
        <f>IF(E1360="","",IF(Temp!optSeasCoef=0,1,INDEX($C$2:$C$13,IF(MOD(COUNT($E$2:E1360),seas_indx)=0,seas_indx,MOD(COUNT($E$2:E1360),seas_indx)))))</f>
        <v/>
      </c>
      <c r="H1360" s="97" t="str">
        <f>IFERROR(IF(Temp!fhor_indata=1,IF(COUNT($S$2:S1360)&lt;=XobsHor,"in-sample",IF(AND(COUNT($S$2:S1360)&lt;=XobsHor+XfHor,MOD(S1359,XobsHor)&lt;XfHor),"out-sample","")),IF(ISBLANK(F1360),"",IF(COUNT($F$2:F1360)&lt;=XobsHor-XfHor,"in-sample","out-sample"))),"")</f>
        <v/>
      </c>
      <c r="I1360" s="120" t="str">
        <f>IF(AND(ISBLANK(F1359),H1359="in-sample"),"",IF(AND(Temp!fhor_indata=1,H1359="out-sample",H1360="out-sample"),I1359,IF(AND(ISBLANK(F1360),H1359="out-sample"),"",IF(AND(Temp!optSeasCoef=0,Temp!sts_add=1),IF(H1359="in-sample",IF(Q1359=bigT,((pCell/bigT)*F1359)+((1-(pCell/bigT))*(I1359+J1359)),IF(OR(ISBLANK(F1360),COUNT($F$2:F1359)&lt;=pCell),F1359,((pCell/COUNT($F$2:F1359))*F1359)+((1-(pCell/COUNT($F$2:F1359)))*(I1359+J1359)))),I1359),IF(AND(Temp!optSeasCoef=0,Temp!sts_multp=1),IF(H1359="in-sample",IF(Q1359=bigT,((pCell/bigT)*F1359)+((1-(pCell/bigT))*(I1359*J1359)),IF(OR(ISBLANK(F1360),COUNT(F$2:$F1359)&lt;=pCell),F1359,((pCell/COUNT($F$2:F1359))*F1359)+((1-(pCell/COUNT($F$2:F1359)))*(I1359*J1359)))),I1359),IF(Temp!sts_add=1,IF(H1359="in-sample",IF(Q1359=bigT,((pCell/bigT)*AX1359)+((1-(pCell/bigT))*(I1359+J1359)),IF(OR(ISBLANK(F1360),COUNT($AX$2:AX1359)&lt;=pCell),AX1359,((pCell/COUNT($AX$2:AX1359))*AX1359)+((1-(pCell/COUNT($AX$2:AX1359)))*(I1359+J1359)))),I1359),IF(H1359="in-sample",IF(Q1359=bigT,((pCell/bigT)*AX1359)+((1-(pCell/bigT))*(I1359*J1359)),IF(OR(ISBLANK(F1360),COUNT($AX$2:AX1359)&lt;=pCell),AX1359,((pCell/COUNT($AX$2:AX1359))*AX1359)+((1-(pCell/COUNT($AX$2:AX1359)))*(I1359*J1359)))),I1359)))))))</f>
        <v/>
      </c>
      <c r="J1360" s="120" t="str">
        <f>IF(AND(ISBLANK(F1359),H1359="in-sample"),"",IF(AND(Temp!fhor_indata=1,H1359="out-sample",H1360="out-sample"),J1359,IF(AND(ISBLANK(F1360),H1359="out-sample"),"",IF(AND(Temp!optSeasCoef=0,Temp!sts_add=1),IF(H1359="in-sample",IF(Q1359=bigT,((qCell/bigT)*(I1360-I1359))+((1-(qCell/bigT))*J1359),IF(OR(ISBLANK(F1360),COUNT($F$2:F1359)&lt;=qCell),IF(COUNT($F$2:F1359)=1,0,F1359-F1358),((qCell/COUNT($F$2:F1359))*(I1360-I1359))+((1-(qCell/COUNT($F$2:F1359)))*J1359))),J1359),IF(AND(Temp!optSeasCoef=0,Temp!sts_multp=1),IF(H1359="in-sample",IF(Q1359=bigT,((qCell/bigT)*(I1360/I1359))+((1-(qCell/bigT))*J1359),IF(qCell=0,1,IF(OR(ISBLANK(F1360),COUNT($F$2:F1359)&lt;=qCell),IF(COUNT($F$2:F1359)=1,1,F1359/F1358),((qCell/COUNT($F$2:F1359))*(I1360/I1359))+((1-(qCell/COUNT($F$2:F1359)))*J1359)))),J1359),IF(Temp!sts_add=1,IF(H1359="in-sample",IF(Q1359=bigT,((qCell/bigT)*(I1360-I1359))+((1-(qCell/bigT))*J1359),IF(OR(ISBLANK(F1360),COUNT($AX$2:AX1359)&lt;=qCell),IF(COUNT($AX$2:AX1359)=1,0,AX1359-AX1358),((qCell/COUNT($AX$2:AX1359))*(I1360-I1359))+((1-(qCell/COUNT($AX$2:AX1359)))*J1359))),J1359),IF(H1359="in-sample",IF(Q1359=bigT,((qCell/bigT)*(I1360/I1359))+((1-(qCell/bigT))*J1359),IF(qCell=0,1,IF(OR(ISBLANK(F1360),COUNT($AX$2:AX1359)&lt;=qCell),IF(COUNT($AX$2:AX1359)=1,1,AX1359/AX1358),((qCell/COUNT($AX$2:AX1359))*(I1360/I1359))+((1-(qCell/COUNT($AX$2:AX1359)))*J1359)))),J1359)))))))</f>
        <v/>
      </c>
      <c r="K1360" s="120" t="str">
        <f>IF(H1360="","",IF(AND(Temp!optSeasCoef=0,Temp!sts_add=1),IF(H1360="out-sample",I1360+(Q1360*J1360),I1360+J1360),IF(AND(Temp!optSeasCoef=0,Temp!sts_multp=1),IF(H1360="out-sample",I1360*(J1360^Q1360),I1360*J1360),IF(Temp!sts_add=1,IF(H1360="out-sample",(I1360+(Q1360*J1360))*G1360,(I1360+J1360)*G1360),IF(H1360="out-sample",I1360*(J1360^Q1360)*G1360,I1360*J1360*G1360)))))</f>
        <v/>
      </c>
      <c r="L1360" s="116" t="str">
        <f t="shared" si="231"/>
        <v/>
      </c>
      <c r="M1360" s="116" t="str">
        <f t="shared" si="232"/>
        <v/>
      </c>
      <c r="N1360" s="116" t="str">
        <f t="shared" si="233"/>
        <v/>
      </c>
      <c r="O1360" s="116" t="str">
        <f t="shared" si="234"/>
        <v/>
      </c>
      <c r="P1360" s="116" t="str">
        <f t="shared" si="235"/>
        <v/>
      </c>
      <c r="Q1360" s="94" t="str">
        <f>IF(AND(Temp!fhor_indata=1,ISBLANK(F1360),H1359="in-sample"),1,IF(AND(Temp!fhor_indata=1,H1359="out-sample",Q1359&lt;XfHor),Q1359+1,IF(ISBLANK(F1360),"",IF(AND(H1360="out-sample",H1359="in-sample"),1,IF(AND(H1360="out-sample",H1359="out-sample"),Q1359+1,IF(ISNUMBER(Q1359),Q1359+1,1))))))</f>
        <v/>
      </c>
      <c r="R1360" s="94" t="str">
        <f t="shared" si="236"/>
        <v/>
      </c>
      <c r="S1360" s="94" t="str">
        <f>IF(Temp!fhor_indata=1,IF(S1359=XobsHor,1,IF(COUNT($S$2:S1359)&lt;=XobsHor,S1359+1,IF(AND(COUNT($S$2:S1359)&lt;=XobsHor+XfHor,IFERROR(MOD(S1359,XobsHor)&lt;XfHor,FALSE)),S1359+1,""))),IF(ISBLANK(F1360),"",IF(S1359=maxP,1,IF(S1359&lt;maxP,S1359+1,IF(COUNT($S$2:S1360)&lt;=XobsHor,S1359+1,"")))))</f>
        <v/>
      </c>
      <c r="T1360" s="3"/>
      <c r="U1360" s="6"/>
      <c r="V1360" s="6"/>
      <c r="W1360" s="6"/>
      <c r="X1360" s="6"/>
      <c r="Y1360" s="6"/>
      <c r="Z1360" s="6"/>
      <c r="AA1360" s="6"/>
      <c r="AB1360" s="6"/>
      <c r="AC1360" s="6"/>
      <c r="AD1360" s="6"/>
      <c r="AE1360" s="6"/>
      <c r="AF1360" s="6"/>
      <c r="AG1360" s="6"/>
      <c r="AH1360" s="6"/>
      <c r="AI1360" s="6"/>
      <c r="AJ1360" s="6"/>
      <c r="AK1360" s="6"/>
      <c r="AW1360" s="122" t="str">
        <f t="shared" si="238"/>
        <v/>
      </c>
      <c r="AX1360" s="123" t="str">
        <f t="shared" si="239"/>
        <v/>
      </c>
      <c r="AY1360" s="124" t="str">
        <f t="shared" si="240"/>
        <v/>
      </c>
      <c r="AZ1360" s="124" t="str">
        <f t="shared" si="241"/>
        <v/>
      </c>
      <c r="BF1360" s="91"/>
    </row>
    <row r="1361" spans="1:58" s="78" customFormat="1" ht="14.25" x14ac:dyDescent="0.2">
      <c r="A1361" s="6"/>
      <c r="B1361" s="6"/>
      <c r="C1361" s="6"/>
      <c r="D1361" s="3"/>
      <c r="E1361" s="98" t="str">
        <f t="shared" si="237"/>
        <v/>
      </c>
      <c r="F1361" s="117"/>
      <c r="G1361" s="116" t="str">
        <f>IF(E1361="","",IF(Temp!optSeasCoef=0,1,INDEX($C$2:$C$13,IF(MOD(COUNT($E$2:E1361),seas_indx)=0,seas_indx,MOD(COUNT($E$2:E1361),seas_indx)))))</f>
        <v/>
      </c>
      <c r="H1361" s="97" t="str">
        <f>IFERROR(IF(Temp!fhor_indata=1,IF(COUNT($S$2:S1361)&lt;=XobsHor,"in-sample",IF(AND(COUNT($S$2:S1361)&lt;=XobsHor+XfHor,MOD(S1360,XobsHor)&lt;XfHor),"out-sample","")),IF(ISBLANK(F1361),"",IF(COUNT($F$2:F1361)&lt;=XobsHor-XfHor,"in-sample","out-sample"))),"")</f>
        <v/>
      </c>
      <c r="I1361" s="120" t="str">
        <f>IF(AND(ISBLANK(F1360),H1360="in-sample"),"",IF(AND(Temp!fhor_indata=1,H1360="out-sample",H1361="out-sample"),I1360,IF(AND(ISBLANK(F1361),H1360="out-sample"),"",IF(AND(Temp!optSeasCoef=0,Temp!sts_add=1),IF(H1360="in-sample",IF(Q1360=bigT,((pCell/bigT)*F1360)+((1-(pCell/bigT))*(I1360+J1360)),IF(OR(ISBLANK(F1361),COUNT($F$2:F1360)&lt;=pCell),F1360,((pCell/COUNT($F$2:F1360))*F1360)+((1-(pCell/COUNT($F$2:F1360)))*(I1360+J1360)))),I1360),IF(AND(Temp!optSeasCoef=0,Temp!sts_multp=1),IF(H1360="in-sample",IF(Q1360=bigT,((pCell/bigT)*F1360)+((1-(pCell/bigT))*(I1360*J1360)),IF(OR(ISBLANK(F1361),COUNT(F$2:$F1360)&lt;=pCell),F1360,((pCell/COUNT($F$2:F1360))*F1360)+((1-(pCell/COUNT($F$2:F1360)))*(I1360*J1360)))),I1360),IF(Temp!sts_add=1,IF(H1360="in-sample",IF(Q1360=bigT,((pCell/bigT)*AX1360)+((1-(pCell/bigT))*(I1360+J1360)),IF(OR(ISBLANK(F1361),COUNT($AX$2:AX1360)&lt;=pCell),AX1360,((pCell/COUNT($AX$2:AX1360))*AX1360)+((1-(pCell/COUNT($AX$2:AX1360)))*(I1360+J1360)))),I1360),IF(H1360="in-sample",IF(Q1360=bigT,((pCell/bigT)*AX1360)+((1-(pCell/bigT))*(I1360*J1360)),IF(OR(ISBLANK(F1361),COUNT($AX$2:AX1360)&lt;=pCell),AX1360,((pCell/COUNT($AX$2:AX1360))*AX1360)+((1-(pCell/COUNT($AX$2:AX1360)))*(I1360*J1360)))),I1360)))))))</f>
        <v/>
      </c>
      <c r="J1361" s="120" t="str">
        <f>IF(AND(ISBLANK(F1360),H1360="in-sample"),"",IF(AND(Temp!fhor_indata=1,H1360="out-sample",H1361="out-sample"),J1360,IF(AND(ISBLANK(F1361),H1360="out-sample"),"",IF(AND(Temp!optSeasCoef=0,Temp!sts_add=1),IF(H1360="in-sample",IF(Q1360=bigT,((qCell/bigT)*(I1361-I1360))+((1-(qCell/bigT))*J1360),IF(OR(ISBLANK(F1361),COUNT($F$2:F1360)&lt;=qCell),IF(COUNT($F$2:F1360)=1,0,F1360-F1359),((qCell/COUNT($F$2:F1360))*(I1361-I1360))+((1-(qCell/COUNT($F$2:F1360)))*J1360))),J1360),IF(AND(Temp!optSeasCoef=0,Temp!sts_multp=1),IF(H1360="in-sample",IF(Q1360=bigT,((qCell/bigT)*(I1361/I1360))+((1-(qCell/bigT))*J1360),IF(qCell=0,1,IF(OR(ISBLANK(F1361),COUNT($F$2:F1360)&lt;=qCell),IF(COUNT($F$2:F1360)=1,1,F1360/F1359),((qCell/COUNT($F$2:F1360))*(I1361/I1360))+((1-(qCell/COUNT($F$2:F1360)))*J1360)))),J1360),IF(Temp!sts_add=1,IF(H1360="in-sample",IF(Q1360=bigT,((qCell/bigT)*(I1361-I1360))+((1-(qCell/bigT))*J1360),IF(OR(ISBLANK(F1361),COUNT($AX$2:AX1360)&lt;=qCell),IF(COUNT($AX$2:AX1360)=1,0,AX1360-AX1359),((qCell/COUNT($AX$2:AX1360))*(I1361-I1360))+((1-(qCell/COUNT($AX$2:AX1360)))*J1360))),J1360),IF(H1360="in-sample",IF(Q1360=bigT,((qCell/bigT)*(I1361/I1360))+((1-(qCell/bigT))*J1360),IF(qCell=0,1,IF(OR(ISBLANK(F1361),COUNT($AX$2:AX1360)&lt;=qCell),IF(COUNT($AX$2:AX1360)=1,1,AX1360/AX1359),((qCell/COUNT($AX$2:AX1360))*(I1361/I1360))+((1-(qCell/COUNT($AX$2:AX1360)))*J1360)))),J1360)))))))</f>
        <v/>
      </c>
      <c r="K1361" s="120" t="str">
        <f>IF(H1361="","",IF(AND(Temp!optSeasCoef=0,Temp!sts_add=1),IF(H1361="out-sample",I1361+(Q1361*J1361),I1361+J1361),IF(AND(Temp!optSeasCoef=0,Temp!sts_multp=1),IF(H1361="out-sample",I1361*(J1361^Q1361),I1361*J1361),IF(Temp!sts_add=1,IF(H1361="out-sample",(I1361+(Q1361*J1361))*G1361,(I1361+J1361)*G1361),IF(H1361="out-sample",I1361*(J1361^Q1361)*G1361,I1361*J1361*G1361)))))</f>
        <v/>
      </c>
      <c r="L1361" s="116" t="str">
        <f t="shared" si="231"/>
        <v/>
      </c>
      <c r="M1361" s="116" t="str">
        <f t="shared" si="232"/>
        <v/>
      </c>
      <c r="N1361" s="116" t="str">
        <f t="shared" si="233"/>
        <v/>
      </c>
      <c r="O1361" s="116" t="str">
        <f t="shared" si="234"/>
        <v/>
      </c>
      <c r="P1361" s="116" t="str">
        <f t="shared" si="235"/>
        <v/>
      </c>
      <c r="Q1361" s="94" t="str">
        <f>IF(AND(Temp!fhor_indata=1,ISBLANK(F1361),H1360="in-sample"),1,IF(AND(Temp!fhor_indata=1,H1360="out-sample",Q1360&lt;XfHor),Q1360+1,IF(ISBLANK(F1361),"",IF(AND(H1361="out-sample",H1360="in-sample"),1,IF(AND(H1361="out-sample",H1360="out-sample"),Q1360+1,IF(ISNUMBER(Q1360),Q1360+1,1))))))</f>
        <v/>
      </c>
      <c r="R1361" s="94" t="str">
        <f t="shared" si="236"/>
        <v/>
      </c>
      <c r="S1361" s="94" t="str">
        <f>IF(Temp!fhor_indata=1,IF(S1360=XobsHor,1,IF(COUNT($S$2:S1360)&lt;=XobsHor,S1360+1,IF(AND(COUNT($S$2:S1360)&lt;=XobsHor+XfHor,IFERROR(MOD(S1360,XobsHor)&lt;XfHor,FALSE)),S1360+1,""))),IF(ISBLANK(F1361),"",IF(S1360=maxP,1,IF(S1360&lt;maxP,S1360+1,IF(COUNT($S$2:S1361)&lt;=XobsHor,S1360+1,"")))))</f>
        <v/>
      </c>
      <c r="T1361" s="3"/>
      <c r="U1361" s="6"/>
      <c r="V1361" s="6"/>
      <c r="W1361" s="6"/>
      <c r="X1361" s="6"/>
      <c r="Y1361" s="6"/>
      <c r="Z1361" s="6"/>
      <c r="AA1361" s="6"/>
      <c r="AB1361" s="6"/>
      <c r="AC1361" s="6"/>
      <c r="AD1361" s="6"/>
      <c r="AE1361" s="6"/>
      <c r="AF1361" s="6"/>
      <c r="AG1361" s="6"/>
      <c r="AH1361" s="6"/>
      <c r="AI1361" s="6"/>
      <c r="AJ1361" s="6"/>
      <c r="AK1361" s="6"/>
      <c r="AW1361" s="122" t="str">
        <f t="shared" si="238"/>
        <v/>
      </c>
      <c r="AX1361" s="123" t="str">
        <f t="shared" si="239"/>
        <v/>
      </c>
      <c r="AY1361" s="124" t="str">
        <f t="shared" si="240"/>
        <v/>
      </c>
      <c r="AZ1361" s="124" t="str">
        <f t="shared" si="241"/>
        <v/>
      </c>
      <c r="BF1361" s="91"/>
    </row>
    <row r="1362" spans="1:58" s="78" customFormat="1" ht="14.25" x14ac:dyDescent="0.2">
      <c r="A1362" s="6"/>
      <c r="B1362" s="6"/>
      <c r="C1362" s="6"/>
      <c r="D1362" s="3"/>
      <c r="E1362" s="98" t="str">
        <f t="shared" si="237"/>
        <v/>
      </c>
      <c r="F1362" s="117"/>
      <c r="G1362" s="116" t="str">
        <f>IF(E1362="","",IF(Temp!optSeasCoef=0,1,INDEX($C$2:$C$13,IF(MOD(COUNT($E$2:E1362),seas_indx)=0,seas_indx,MOD(COUNT($E$2:E1362),seas_indx)))))</f>
        <v/>
      </c>
      <c r="H1362" s="97" t="str">
        <f>IFERROR(IF(Temp!fhor_indata=1,IF(COUNT($S$2:S1362)&lt;=XobsHor,"in-sample",IF(AND(COUNT($S$2:S1362)&lt;=XobsHor+XfHor,MOD(S1361,XobsHor)&lt;XfHor),"out-sample","")),IF(ISBLANK(F1362),"",IF(COUNT($F$2:F1362)&lt;=XobsHor-XfHor,"in-sample","out-sample"))),"")</f>
        <v/>
      </c>
      <c r="I1362" s="120" t="str">
        <f>IF(AND(ISBLANK(F1361),H1361="in-sample"),"",IF(AND(Temp!fhor_indata=1,H1361="out-sample",H1362="out-sample"),I1361,IF(AND(ISBLANK(F1362),H1361="out-sample"),"",IF(AND(Temp!optSeasCoef=0,Temp!sts_add=1),IF(H1361="in-sample",IF(Q1361=bigT,((pCell/bigT)*F1361)+((1-(pCell/bigT))*(I1361+J1361)),IF(OR(ISBLANK(F1362),COUNT($F$2:F1361)&lt;=pCell),F1361,((pCell/COUNT($F$2:F1361))*F1361)+((1-(pCell/COUNT($F$2:F1361)))*(I1361+J1361)))),I1361),IF(AND(Temp!optSeasCoef=0,Temp!sts_multp=1),IF(H1361="in-sample",IF(Q1361=bigT,((pCell/bigT)*F1361)+((1-(pCell/bigT))*(I1361*J1361)),IF(OR(ISBLANK(F1362),COUNT(F$2:$F1361)&lt;=pCell),F1361,((pCell/COUNT($F$2:F1361))*F1361)+((1-(pCell/COUNT($F$2:F1361)))*(I1361*J1361)))),I1361),IF(Temp!sts_add=1,IF(H1361="in-sample",IF(Q1361=bigT,((pCell/bigT)*AX1361)+((1-(pCell/bigT))*(I1361+J1361)),IF(OR(ISBLANK(F1362),COUNT($AX$2:AX1361)&lt;=pCell),AX1361,((pCell/COUNT($AX$2:AX1361))*AX1361)+((1-(pCell/COUNT($AX$2:AX1361)))*(I1361+J1361)))),I1361),IF(H1361="in-sample",IF(Q1361=bigT,((pCell/bigT)*AX1361)+((1-(pCell/bigT))*(I1361*J1361)),IF(OR(ISBLANK(F1362),COUNT($AX$2:AX1361)&lt;=pCell),AX1361,((pCell/COUNT($AX$2:AX1361))*AX1361)+((1-(pCell/COUNT($AX$2:AX1361)))*(I1361*J1361)))),I1361)))))))</f>
        <v/>
      </c>
      <c r="J1362" s="120" t="str">
        <f>IF(AND(ISBLANK(F1361),H1361="in-sample"),"",IF(AND(Temp!fhor_indata=1,H1361="out-sample",H1362="out-sample"),J1361,IF(AND(ISBLANK(F1362),H1361="out-sample"),"",IF(AND(Temp!optSeasCoef=0,Temp!sts_add=1),IF(H1361="in-sample",IF(Q1361=bigT,((qCell/bigT)*(I1362-I1361))+((1-(qCell/bigT))*J1361),IF(OR(ISBLANK(F1362),COUNT($F$2:F1361)&lt;=qCell),IF(COUNT($F$2:F1361)=1,0,F1361-F1360),((qCell/COUNT($F$2:F1361))*(I1362-I1361))+((1-(qCell/COUNT($F$2:F1361)))*J1361))),J1361),IF(AND(Temp!optSeasCoef=0,Temp!sts_multp=1),IF(H1361="in-sample",IF(Q1361=bigT,((qCell/bigT)*(I1362/I1361))+((1-(qCell/bigT))*J1361),IF(qCell=0,1,IF(OR(ISBLANK(F1362),COUNT($F$2:F1361)&lt;=qCell),IF(COUNT($F$2:F1361)=1,1,F1361/F1360),((qCell/COUNT($F$2:F1361))*(I1362/I1361))+((1-(qCell/COUNT($F$2:F1361)))*J1361)))),J1361),IF(Temp!sts_add=1,IF(H1361="in-sample",IF(Q1361=bigT,((qCell/bigT)*(I1362-I1361))+((1-(qCell/bigT))*J1361),IF(OR(ISBLANK(F1362),COUNT($AX$2:AX1361)&lt;=qCell),IF(COUNT($AX$2:AX1361)=1,0,AX1361-AX1360),((qCell/COUNT($AX$2:AX1361))*(I1362-I1361))+((1-(qCell/COUNT($AX$2:AX1361)))*J1361))),J1361),IF(H1361="in-sample",IF(Q1361=bigT,((qCell/bigT)*(I1362/I1361))+((1-(qCell/bigT))*J1361),IF(qCell=0,1,IF(OR(ISBLANK(F1362),COUNT($AX$2:AX1361)&lt;=qCell),IF(COUNT($AX$2:AX1361)=1,1,AX1361/AX1360),((qCell/COUNT($AX$2:AX1361))*(I1362/I1361))+((1-(qCell/COUNT($AX$2:AX1361)))*J1361)))),J1361)))))))</f>
        <v/>
      </c>
      <c r="K1362" s="120" t="str">
        <f>IF(H1362="","",IF(AND(Temp!optSeasCoef=0,Temp!sts_add=1),IF(H1362="out-sample",I1362+(Q1362*J1362),I1362+J1362),IF(AND(Temp!optSeasCoef=0,Temp!sts_multp=1),IF(H1362="out-sample",I1362*(J1362^Q1362),I1362*J1362),IF(Temp!sts_add=1,IF(H1362="out-sample",(I1362+(Q1362*J1362))*G1362,(I1362+J1362)*G1362),IF(H1362="out-sample",I1362*(J1362^Q1362)*G1362,I1362*J1362*G1362)))))</f>
        <v/>
      </c>
      <c r="L1362" s="116" t="str">
        <f t="shared" si="231"/>
        <v/>
      </c>
      <c r="M1362" s="116" t="str">
        <f t="shared" si="232"/>
        <v/>
      </c>
      <c r="N1362" s="116" t="str">
        <f t="shared" si="233"/>
        <v/>
      </c>
      <c r="O1362" s="116" t="str">
        <f t="shared" si="234"/>
        <v/>
      </c>
      <c r="P1362" s="116" t="str">
        <f t="shared" si="235"/>
        <v/>
      </c>
      <c r="Q1362" s="94" t="str">
        <f>IF(AND(Temp!fhor_indata=1,ISBLANK(F1362),H1361="in-sample"),1,IF(AND(Temp!fhor_indata=1,H1361="out-sample",Q1361&lt;XfHor),Q1361+1,IF(ISBLANK(F1362),"",IF(AND(H1362="out-sample",H1361="in-sample"),1,IF(AND(H1362="out-sample",H1361="out-sample"),Q1361+1,IF(ISNUMBER(Q1361),Q1361+1,1))))))</f>
        <v/>
      </c>
      <c r="R1362" s="94" t="str">
        <f t="shared" si="236"/>
        <v/>
      </c>
      <c r="S1362" s="94" t="str">
        <f>IF(Temp!fhor_indata=1,IF(S1361=XobsHor,1,IF(COUNT($S$2:S1361)&lt;=XobsHor,S1361+1,IF(AND(COUNT($S$2:S1361)&lt;=XobsHor+XfHor,IFERROR(MOD(S1361,XobsHor)&lt;XfHor,FALSE)),S1361+1,""))),IF(ISBLANK(F1362),"",IF(S1361=maxP,1,IF(S1361&lt;maxP,S1361+1,IF(COUNT($S$2:S1362)&lt;=XobsHor,S1361+1,"")))))</f>
        <v/>
      </c>
      <c r="T1362" s="3"/>
      <c r="U1362" s="6"/>
      <c r="V1362" s="6"/>
      <c r="W1362" s="6"/>
      <c r="X1362" s="6"/>
      <c r="Y1362" s="6"/>
      <c r="Z1362" s="6"/>
      <c r="AA1362" s="6"/>
      <c r="AB1362" s="6"/>
      <c r="AC1362" s="6"/>
      <c r="AD1362" s="6"/>
      <c r="AE1362" s="6"/>
      <c r="AF1362" s="6"/>
      <c r="AG1362" s="6"/>
      <c r="AH1362" s="6"/>
      <c r="AI1362" s="6"/>
      <c r="AJ1362" s="6"/>
      <c r="AK1362" s="6"/>
      <c r="AW1362" s="122" t="str">
        <f t="shared" si="238"/>
        <v/>
      </c>
      <c r="AX1362" s="123" t="str">
        <f t="shared" si="239"/>
        <v/>
      </c>
      <c r="AY1362" s="124" t="str">
        <f t="shared" si="240"/>
        <v/>
      </c>
      <c r="AZ1362" s="124" t="str">
        <f t="shared" si="241"/>
        <v/>
      </c>
      <c r="BF1362" s="91"/>
    </row>
    <row r="1363" spans="1:58" s="78" customFormat="1" ht="14.25" x14ac:dyDescent="0.2">
      <c r="A1363" s="6"/>
      <c r="B1363" s="6"/>
      <c r="C1363" s="6"/>
      <c r="D1363" s="3"/>
      <c r="E1363" s="98" t="str">
        <f t="shared" si="237"/>
        <v/>
      </c>
      <c r="F1363" s="117"/>
      <c r="G1363" s="116" t="str">
        <f>IF(E1363="","",IF(Temp!optSeasCoef=0,1,INDEX($C$2:$C$13,IF(MOD(COUNT($E$2:E1363),seas_indx)=0,seas_indx,MOD(COUNT($E$2:E1363),seas_indx)))))</f>
        <v/>
      </c>
      <c r="H1363" s="97" t="str">
        <f>IFERROR(IF(Temp!fhor_indata=1,IF(COUNT($S$2:S1363)&lt;=XobsHor,"in-sample",IF(AND(COUNT($S$2:S1363)&lt;=XobsHor+XfHor,MOD(S1362,XobsHor)&lt;XfHor),"out-sample","")),IF(ISBLANK(F1363),"",IF(COUNT($F$2:F1363)&lt;=XobsHor-XfHor,"in-sample","out-sample"))),"")</f>
        <v/>
      </c>
      <c r="I1363" s="120" t="str">
        <f>IF(AND(ISBLANK(F1362),H1362="in-sample"),"",IF(AND(Temp!fhor_indata=1,H1362="out-sample",H1363="out-sample"),I1362,IF(AND(ISBLANK(F1363),H1362="out-sample"),"",IF(AND(Temp!optSeasCoef=0,Temp!sts_add=1),IF(H1362="in-sample",IF(Q1362=bigT,((pCell/bigT)*F1362)+((1-(pCell/bigT))*(I1362+J1362)),IF(OR(ISBLANK(F1363),COUNT($F$2:F1362)&lt;=pCell),F1362,((pCell/COUNT($F$2:F1362))*F1362)+((1-(pCell/COUNT($F$2:F1362)))*(I1362+J1362)))),I1362),IF(AND(Temp!optSeasCoef=0,Temp!sts_multp=1),IF(H1362="in-sample",IF(Q1362=bigT,((pCell/bigT)*F1362)+((1-(pCell/bigT))*(I1362*J1362)),IF(OR(ISBLANK(F1363),COUNT(F$2:$F1362)&lt;=pCell),F1362,((pCell/COUNT($F$2:F1362))*F1362)+((1-(pCell/COUNT($F$2:F1362)))*(I1362*J1362)))),I1362),IF(Temp!sts_add=1,IF(H1362="in-sample",IF(Q1362=bigT,((pCell/bigT)*AX1362)+((1-(pCell/bigT))*(I1362+J1362)),IF(OR(ISBLANK(F1363),COUNT($AX$2:AX1362)&lt;=pCell),AX1362,((pCell/COUNT($AX$2:AX1362))*AX1362)+((1-(pCell/COUNT($AX$2:AX1362)))*(I1362+J1362)))),I1362),IF(H1362="in-sample",IF(Q1362=bigT,((pCell/bigT)*AX1362)+((1-(pCell/bigT))*(I1362*J1362)),IF(OR(ISBLANK(F1363),COUNT($AX$2:AX1362)&lt;=pCell),AX1362,((pCell/COUNT($AX$2:AX1362))*AX1362)+((1-(pCell/COUNT($AX$2:AX1362)))*(I1362*J1362)))),I1362)))))))</f>
        <v/>
      </c>
      <c r="J1363" s="120" t="str">
        <f>IF(AND(ISBLANK(F1362),H1362="in-sample"),"",IF(AND(Temp!fhor_indata=1,H1362="out-sample",H1363="out-sample"),J1362,IF(AND(ISBLANK(F1363),H1362="out-sample"),"",IF(AND(Temp!optSeasCoef=0,Temp!sts_add=1),IF(H1362="in-sample",IF(Q1362=bigT,((qCell/bigT)*(I1363-I1362))+((1-(qCell/bigT))*J1362),IF(OR(ISBLANK(F1363),COUNT($F$2:F1362)&lt;=qCell),IF(COUNT($F$2:F1362)=1,0,F1362-F1361),((qCell/COUNT($F$2:F1362))*(I1363-I1362))+((1-(qCell/COUNT($F$2:F1362)))*J1362))),J1362),IF(AND(Temp!optSeasCoef=0,Temp!sts_multp=1),IF(H1362="in-sample",IF(Q1362=bigT,((qCell/bigT)*(I1363/I1362))+((1-(qCell/bigT))*J1362),IF(qCell=0,1,IF(OR(ISBLANK(F1363),COUNT($F$2:F1362)&lt;=qCell),IF(COUNT($F$2:F1362)=1,1,F1362/F1361),((qCell/COUNT($F$2:F1362))*(I1363/I1362))+((1-(qCell/COUNT($F$2:F1362)))*J1362)))),J1362),IF(Temp!sts_add=1,IF(H1362="in-sample",IF(Q1362=bigT,((qCell/bigT)*(I1363-I1362))+((1-(qCell/bigT))*J1362),IF(OR(ISBLANK(F1363),COUNT($AX$2:AX1362)&lt;=qCell),IF(COUNT($AX$2:AX1362)=1,0,AX1362-AX1361),((qCell/COUNT($AX$2:AX1362))*(I1363-I1362))+((1-(qCell/COUNT($AX$2:AX1362)))*J1362))),J1362),IF(H1362="in-sample",IF(Q1362=bigT,((qCell/bigT)*(I1363/I1362))+((1-(qCell/bigT))*J1362),IF(qCell=0,1,IF(OR(ISBLANK(F1363),COUNT($AX$2:AX1362)&lt;=qCell),IF(COUNT($AX$2:AX1362)=1,1,AX1362/AX1361),((qCell/COUNT($AX$2:AX1362))*(I1363/I1362))+((1-(qCell/COUNT($AX$2:AX1362)))*J1362)))),J1362)))))))</f>
        <v/>
      </c>
      <c r="K1363" s="120" t="str">
        <f>IF(H1363="","",IF(AND(Temp!optSeasCoef=0,Temp!sts_add=1),IF(H1363="out-sample",I1363+(Q1363*J1363),I1363+J1363),IF(AND(Temp!optSeasCoef=0,Temp!sts_multp=1),IF(H1363="out-sample",I1363*(J1363^Q1363),I1363*J1363),IF(Temp!sts_add=1,IF(H1363="out-sample",(I1363+(Q1363*J1363))*G1363,(I1363+J1363)*G1363),IF(H1363="out-sample",I1363*(J1363^Q1363)*G1363,I1363*J1363*G1363)))))</f>
        <v/>
      </c>
      <c r="L1363" s="116" t="str">
        <f t="shared" si="231"/>
        <v/>
      </c>
      <c r="M1363" s="116" t="str">
        <f t="shared" si="232"/>
        <v/>
      </c>
      <c r="N1363" s="116" t="str">
        <f t="shared" si="233"/>
        <v/>
      </c>
      <c r="O1363" s="116" t="str">
        <f t="shared" si="234"/>
        <v/>
      </c>
      <c r="P1363" s="116" t="str">
        <f t="shared" si="235"/>
        <v/>
      </c>
      <c r="Q1363" s="94" t="str">
        <f>IF(AND(Temp!fhor_indata=1,ISBLANK(F1363),H1362="in-sample"),1,IF(AND(Temp!fhor_indata=1,H1362="out-sample",Q1362&lt;XfHor),Q1362+1,IF(ISBLANK(F1363),"",IF(AND(H1363="out-sample",H1362="in-sample"),1,IF(AND(H1363="out-sample",H1362="out-sample"),Q1362+1,IF(ISNUMBER(Q1362),Q1362+1,1))))))</f>
        <v/>
      </c>
      <c r="R1363" s="94" t="str">
        <f t="shared" si="236"/>
        <v/>
      </c>
      <c r="S1363" s="94" t="str">
        <f>IF(Temp!fhor_indata=1,IF(S1362=XobsHor,1,IF(COUNT($S$2:S1362)&lt;=XobsHor,S1362+1,IF(AND(COUNT($S$2:S1362)&lt;=XobsHor+XfHor,IFERROR(MOD(S1362,XobsHor)&lt;XfHor,FALSE)),S1362+1,""))),IF(ISBLANK(F1363),"",IF(S1362=maxP,1,IF(S1362&lt;maxP,S1362+1,IF(COUNT($S$2:S1363)&lt;=XobsHor,S1362+1,"")))))</f>
        <v/>
      </c>
      <c r="T1363" s="3"/>
      <c r="U1363" s="6"/>
      <c r="V1363" s="6"/>
      <c r="W1363" s="6"/>
      <c r="X1363" s="6"/>
      <c r="Y1363" s="6"/>
      <c r="Z1363" s="6"/>
      <c r="AA1363" s="6"/>
      <c r="AB1363" s="6"/>
      <c r="AC1363" s="6"/>
      <c r="AD1363" s="6"/>
      <c r="AE1363" s="6"/>
      <c r="AF1363" s="6"/>
      <c r="AG1363" s="6"/>
      <c r="AH1363" s="6"/>
      <c r="AI1363" s="6"/>
      <c r="AJ1363" s="6"/>
      <c r="AK1363" s="6"/>
      <c r="AW1363" s="122" t="str">
        <f t="shared" si="238"/>
        <v/>
      </c>
      <c r="AX1363" s="123" t="str">
        <f t="shared" si="239"/>
        <v/>
      </c>
      <c r="AY1363" s="124" t="str">
        <f t="shared" si="240"/>
        <v/>
      </c>
      <c r="AZ1363" s="124" t="str">
        <f t="shared" si="241"/>
        <v/>
      </c>
      <c r="BF1363" s="91"/>
    </row>
    <row r="1364" spans="1:58" s="78" customFormat="1" ht="14.25" x14ac:dyDescent="0.2">
      <c r="A1364" s="6"/>
      <c r="B1364" s="6"/>
      <c r="C1364" s="6"/>
      <c r="D1364" s="3"/>
      <c r="E1364" s="98" t="str">
        <f t="shared" si="237"/>
        <v/>
      </c>
      <c r="F1364" s="117"/>
      <c r="G1364" s="116" t="str">
        <f>IF(E1364="","",IF(Temp!optSeasCoef=0,1,INDEX($C$2:$C$13,IF(MOD(COUNT($E$2:E1364),seas_indx)=0,seas_indx,MOD(COUNT($E$2:E1364),seas_indx)))))</f>
        <v/>
      </c>
      <c r="H1364" s="97" t="str">
        <f>IFERROR(IF(Temp!fhor_indata=1,IF(COUNT($S$2:S1364)&lt;=XobsHor,"in-sample",IF(AND(COUNT($S$2:S1364)&lt;=XobsHor+XfHor,MOD(S1363,XobsHor)&lt;XfHor),"out-sample","")),IF(ISBLANK(F1364),"",IF(COUNT($F$2:F1364)&lt;=XobsHor-XfHor,"in-sample","out-sample"))),"")</f>
        <v/>
      </c>
      <c r="I1364" s="120" t="str">
        <f>IF(AND(ISBLANK(F1363),H1363="in-sample"),"",IF(AND(Temp!fhor_indata=1,H1363="out-sample",H1364="out-sample"),I1363,IF(AND(ISBLANK(F1364),H1363="out-sample"),"",IF(AND(Temp!optSeasCoef=0,Temp!sts_add=1),IF(H1363="in-sample",IF(Q1363=bigT,((pCell/bigT)*F1363)+((1-(pCell/bigT))*(I1363+J1363)),IF(OR(ISBLANK(F1364),COUNT($F$2:F1363)&lt;=pCell),F1363,((pCell/COUNT($F$2:F1363))*F1363)+((1-(pCell/COUNT($F$2:F1363)))*(I1363+J1363)))),I1363),IF(AND(Temp!optSeasCoef=0,Temp!sts_multp=1),IF(H1363="in-sample",IF(Q1363=bigT,((pCell/bigT)*F1363)+((1-(pCell/bigT))*(I1363*J1363)),IF(OR(ISBLANK(F1364),COUNT(F$2:$F1363)&lt;=pCell),F1363,((pCell/COUNT($F$2:F1363))*F1363)+((1-(pCell/COUNT($F$2:F1363)))*(I1363*J1363)))),I1363),IF(Temp!sts_add=1,IF(H1363="in-sample",IF(Q1363=bigT,((pCell/bigT)*AX1363)+((1-(pCell/bigT))*(I1363+J1363)),IF(OR(ISBLANK(F1364),COUNT($AX$2:AX1363)&lt;=pCell),AX1363,((pCell/COUNT($AX$2:AX1363))*AX1363)+((1-(pCell/COUNT($AX$2:AX1363)))*(I1363+J1363)))),I1363),IF(H1363="in-sample",IF(Q1363=bigT,((pCell/bigT)*AX1363)+((1-(pCell/bigT))*(I1363*J1363)),IF(OR(ISBLANK(F1364),COUNT($AX$2:AX1363)&lt;=pCell),AX1363,((pCell/COUNT($AX$2:AX1363))*AX1363)+((1-(pCell/COUNT($AX$2:AX1363)))*(I1363*J1363)))),I1363)))))))</f>
        <v/>
      </c>
      <c r="J1364" s="120" t="str">
        <f>IF(AND(ISBLANK(F1363),H1363="in-sample"),"",IF(AND(Temp!fhor_indata=1,H1363="out-sample",H1364="out-sample"),J1363,IF(AND(ISBLANK(F1364),H1363="out-sample"),"",IF(AND(Temp!optSeasCoef=0,Temp!sts_add=1),IF(H1363="in-sample",IF(Q1363=bigT,((qCell/bigT)*(I1364-I1363))+((1-(qCell/bigT))*J1363),IF(OR(ISBLANK(F1364),COUNT($F$2:F1363)&lt;=qCell),IF(COUNT($F$2:F1363)=1,0,F1363-F1362),((qCell/COUNT($F$2:F1363))*(I1364-I1363))+((1-(qCell/COUNT($F$2:F1363)))*J1363))),J1363),IF(AND(Temp!optSeasCoef=0,Temp!sts_multp=1),IF(H1363="in-sample",IF(Q1363=bigT,((qCell/bigT)*(I1364/I1363))+((1-(qCell/bigT))*J1363),IF(qCell=0,1,IF(OR(ISBLANK(F1364),COUNT($F$2:F1363)&lt;=qCell),IF(COUNT($F$2:F1363)=1,1,F1363/F1362),((qCell/COUNT($F$2:F1363))*(I1364/I1363))+((1-(qCell/COUNT($F$2:F1363)))*J1363)))),J1363),IF(Temp!sts_add=1,IF(H1363="in-sample",IF(Q1363=bigT,((qCell/bigT)*(I1364-I1363))+((1-(qCell/bigT))*J1363),IF(OR(ISBLANK(F1364),COUNT($AX$2:AX1363)&lt;=qCell),IF(COUNT($AX$2:AX1363)=1,0,AX1363-AX1362),((qCell/COUNT($AX$2:AX1363))*(I1364-I1363))+((1-(qCell/COUNT($AX$2:AX1363)))*J1363))),J1363),IF(H1363="in-sample",IF(Q1363=bigT,((qCell/bigT)*(I1364/I1363))+((1-(qCell/bigT))*J1363),IF(qCell=0,1,IF(OR(ISBLANK(F1364),COUNT($AX$2:AX1363)&lt;=qCell),IF(COUNT($AX$2:AX1363)=1,1,AX1363/AX1362),((qCell/COUNT($AX$2:AX1363))*(I1364/I1363))+((1-(qCell/COUNT($AX$2:AX1363)))*J1363)))),J1363)))))))</f>
        <v/>
      </c>
      <c r="K1364" s="120" t="str">
        <f>IF(H1364="","",IF(AND(Temp!optSeasCoef=0,Temp!sts_add=1),IF(H1364="out-sample",I1364+(Q1364*J1364),I1364+J1364),IF(AND(Temp!optSeasCoef=0,Temp!sts_multp=1),IF(H1364="out-sample",I1364*(J1364^Q1364),I1364*J1364),IF(Temp!sts_add=1,IF(H1364="out-sample",(I1364+(Q1364*J1364))*G1364,(I1364+J1364)*G1364),IF(H1364="out-sample",I1364*(J1364^Q1364)*G1364,I1364*J1364*G1364)))))</f>
        <v/>
      </c>
      <c r="L1364" s="116" t="str">
        <f t="shared" si="231"/>
        <v/>
      </c>
      <c r="M1364" s="116" t="str">
        <f t="shared" si="232"/>
        <v/>
      </c>
      <c r="N1364" s="116" t="str">
        <f t="shared" si="233"/>
        <v/>
      </c>
      <c r="O1364" s="116" t="str">
        <f t="shared" si="234"/>
        <v/>
      </c>
      <c r="P1364" s="116" t="str">
        <f t="shared" si="235"/>
        <v/>
      </c>
      <c r="Q1364" s="94" t="str">
        <f>IF(AND(Temp!fhor_indata=1,ISBLANK(F1364),H1363="in-sample"),1,IF(AND(Temp!fhor_indata=1,H1363="out-sample",Q1363&lt;XfHor),Q1363+1,IF(ISBLANK(F1364),"",IF(AND(H1364="out-sample",H1363="in-sample"),1,IF(AND(H1364="out-sample",H1363="out-sample"),Q1363+1,IF(ISNUMBER(Q1363),Q1363+1,1))))))</f>
        <v/>
      </c>
      <c r="R1364" s="94" t="str">
        <f t="shared" si="236"/>
        <v/>
      </c>
      <c r="S1364" s="94" t="str">
        <f>IF(Temp!fhor_indata=1,IF(S1363=XobsHor,1,IF(COUNT($S$2:S1363)&lt;=XobsHor,S1363+1,IF(AND(COUNT($S$2:S1363)&lt;=XobsHor+XfHor,IFERROR(MOD(S1363,XobsHor)&lt;XfHor,FALSE)),S1363+1,""))),IF(ISBLANK(F1364),"",IF(S1363=maxP,1,IF(S1363&lt;maxP,S1363+1,IF(COUNT($S$2:S1364)&lt;=XobsHor,S1363+1,"")))))</f>
        <v/>
      </c>
      <c r="T1364" s="3"/>
      <c r="U1364" s="6"/>
      <c r="V1364" s="6"/>
      <c r="W1364" s="6"/>
      <c r="X1364" s="6"/>
      <c r="Y1364" s="6"/>
      <c r="Z1364" s="6"/>
      <c r="AA1364" s="6"/>
      <c r="AB1364" s="6"/>
      <c r="AC1364" s="6"/>
      <c r="AD1364" s="6"/>
      <c r="AE1364" s="6"/>
      <c r="AF1364" s="6"/>
      <c r="AG1364" s="6"/>
      <c r="AH1364" s="6"/>
      <c r="AI1364" s="6"/>
      <c r="AJ1364" s="6"/>
      <c r="AK1364" s="6"/>
      <c r="AW1364" s="122" t="str">
        <f t="shared" si="238"/>
        <v/>
      </c>
      <c r="AX1364" s="123" t="str">
        <f t="shared" si="239"/>
        <v/>
      </c>
      <c r="AY1364" s="124" t="str">
        <f t="shared" si="240"/>
        <v/>
      </c>
      <c r="AZ1364" s="124" t="str">
        <f t="shared" si="241"/>
        <v/>
      </c>
      <c r="BF1364" s="91"/>
    </row>
    <row r="1365" spans="1:58" s="78" customFormat="1" ht="14.25" x14ac:dyDescent="0.2">
      <c r="A1365" s="6"/>
      <c r="B1365" s="6"/>
      <c r="C1365" s="6"/>
      <c r="D1365" s="3"/>
      <c r="E1365" s="98" t="str">
        <f t="shared" si="237"/>
        <v/>
      </c>
      <c r="F1365" s="117"/>
      <c r="G1365" s="116" t="str">
        <f>IF(E1365="","",IF(Temp!optSeasCoef=0,1,INDEX($C$2:$C$13,IF(MOD(COUNT($E$2:E1365),seas_indx)=0,seas_indx,MOD(COUNT($E$2:E1365),seas_indx)))))</f>
        <v/>
      </c>
      <c r="H1365" s="97" t="str">
        <f>IFERROR(IF(Temp!fhor_indata=1,IF(COUNT($S$2:S1365)&lt;=XobsHor,"in-sample",IF(AND(COUNT($S$2:S1365)&lt;=XobsHor+XfHor,MOD(S1364,XobsHor)&lt;XfHor),"out-sample","")),IF(ISBLANK(F1365),"",IF(COUNT($F$2:F1365)&lt;=XobsHor-XfHor,"in-sample","out-sample"))),"")</f>
        <v/>
      </c>
      <c r="I1365" s="120" t="str">
        <f>IF(AND(ISBLANK(F1364),H1364="in-sample"),"",IF(AND(Temp!fhor_indata=1,H1364="out-sample",H1365="out-sample"),I1364,IF(AND(ISBLANK(F1365),H1364="out-sample"),"",IF(AND(Temp!optSeasCoef=0,Temp!sts_add=1),IF(H1364="in-sample",IF(Q1364=bigT,((pCell/bigT)*F1364)+((1-(pCell/bigT))*(I1364+J1364)),IF(OR(ISBLANK(F1365),COUNT($F$2:F1364)&lt;=pCell),F1364,((pCell/COUNT($F$2:F1364))*F1364)+((1-(pCell/COUNT($F$2:F1364)))*(I1364+J1364)))),I1364),IF(AND(Temp!optSeasCoef=0,Temp!sts_multp=1),IF(H1364="in-sample",IF(Q1364=bigT,((pCell/bigT)*F1364)+((1-(pCell/bigT))*(I1364*J1364)),IF(OR(ISBLANK(F1365),COUNT(F$2:$F1364)&lt;=pCell),F1364,((pCell/COUNT($F$2:F1364))*F1364)+((1-(pCell/COUNT($F$2:F1364)))*(I1364*J1364)))),I1364),IF(Temp!sts_add=1,IF(H1364="in-sample",IF(Q1364=bigT,((pCell/bigT)*AX1364)+((1-(pCell/bigT))*(I1364+J1364)),IF(OR(ISBLANK(F1365),COUNT($AX$2:AX1364)&lt;=pCell),AX1364,((pCell/COUNT($AX$2:AX1364))*AX1364)+((1-(pCell/COUNT($AX$2:AX1364)))*(I1364+J1364)))),I1364),IF(H1364="in-sample",IF(Q1364=bigT,((pCell/bigT)*AX1364)+((1-(pCell/bigT))*(I1364*J1364)),IF(OR(ISBLANK(F1365),COUNT($AX$2:AX1364)&lt;=pCell),AX1364,((pCell/COUNT($AX$2:AX1364))*AX1364)+((1-(pCell/COUNT($AX$2:AX1364)))*(I1364*J1364)))),I1364)))))))</f>
        <v/>
      </c>
      <c r="J1365" s="120" t="str">
        <f>IF(AND(ISBLANK(F1364),H1364="in-sample"),"",IF(AND(Temp!fhor_indata=1,H1364="out-sample",H1365="out-sample"),J1364,IF(AND(ISBLANK(F1365),H1364="out-sample"),"",IF(AND(Temp!optSeasCoef=0,Temp!sts_add=1),IF(H1364="in-sample",IF(Q1364=bigT,((qCell/bigT)*(I1365-I1364))+((1-(qCell/bigT))*J1364),IF(OR(ISBLANK(F1365),COUNT($F$2:F1364)&lt;=qCell),IF(COUNT($F$2:F1364)=1,0,F1364-F1363),((qCell/COUNT($F$2:F1364))*(I1365-I1364))+((1-(qCell/COUNT($F$2:F1364)))*J1364))),J1364),IF(AND(Temp!optSeasCoef=0,Temp!sts_multp=1),IF(H1364="in-sample",IF(Q1364=bigT,((qCell/bigT)*(I1365/I1364))+((1-(qCell/bigT))*J1364),IF(qCell=0,1,IF(OR(ISBLANK(F1365),COUNT($F$2:F1364)&lt;=qCell),IF(COUNT($F$2:F1364)=1,1,F1364/F1363),((qCell/COUNT($F$2:F1364))*(I1365/I1364))+((1-(qCell/COUNT($F$2:F1364)))*J1364)))),J1364),IF(Temp!sts_add=1,IF(H1364="in-sample",IF(Q1364=bigT,((qCell/bigT)*(I1365-I1364))+((1-(qCell/bigT))*J1364),IF(OR(ISBLANK(F1365),COUNT($AX$2:AX1364)&lt;=qCell),IF(COUNT($AX$2:AX1364)=1,0,AX1364-AX1363),((qCell/COUNT($AX$2:AX1364))*(I1365-I1364))+((1-(qCell/COUNT($AX$2:AX1364)))*J1364))),J1364),IF(H1364="in-sample",IF(Q1364=bigT,((qCell/bigT)*(I1365/I1364))+((1-(qCell/bigT))*J1364),IF(qCell=0,1,IF(OR(ISBLANK(F1365),COUNT($AX$2:AX1364)&lt;=qCell),IF(COUNT($AX$2:AX1364)=1,1,AX1364/AX1363),((qCell/COUNT($AX$2:AX1364))*(I1365/I1364))+((1-(qCell/COUNT($AX$2:AX1364)))*J1364)))),J1364)))))))</f>
        <v/>
      </c>
      <c r="K1365" s="120" t="str">
        <f>IF(H1365="","",IF(AND(Temp!optSeasCoef=0,Temp!sts_add=1),IF(H1365="out-sample",I1365+(Q1365*J1365),I1365+J1365),IF(AND(Temp!optSeasCoef=0,Temp!sts_multp=1),IF(H1365="out-sample",I1365*(J1365^Q1365),I1365*J1365),IF(Temp!sts_add=1,IF(H1365="out-sample",(I1365+(Q1365*J1365))*G1365,(I1365+J1365)*G1365),IF(H1365="out-sample",I1365*(J1365^Q1365)*G1365,I1365*J1365*G1365)))))</f>
        <v/>
      </c>
      <c r="L1365" s="116" t="str">
        <f t="shared" si="231"/>
        <v/>
      </c>
      <c r="M1365" s="116" t="str">
        <f t="shared" si="232"/>
        <v/>
      </c>
      <c r="N1365" s="116" t="str">
        <f t="shared" si="233"/>
        <v/>
      </c>
      <c r="O1365" s="116" t="str">
        <f t="shared" si="234"/>
        <v/>
      </c>
      <c r="P1365" s="116" t="str">
        <f t="shared" si="235"/>
        <v/>
      </c>
      <c r="Q1365" s="94" t="str">
        <f>IF(AND(Temp!fhor_indata=1,ISBLANK(F1365),H1364="in-sample"),1,IF(AND(Temp!fhor_indata=1,H1364="out-sample",Q1364&lt;XfHor),Q1364+1,IF(ISBLANK(F1365),"",IF(AND(H1365="out-sample",H1364="in-sample"),1,IF(AND(H1365="out-sample",H1364="out-sample"),Q1364+1,IF(ISNUMBER(Q1364),Q1364+1,1))))))</f>
        <v/>
      </c>
      <c r="R1365" s="94" t="str">
        <f t="shared" si="236"/>
        <v/>
      </c>
      <c r="S1365" s="94" t="str">
        <f>IF(Temp!fhor_indata=1,IF(S1364=XobsHor,1,IF(COUNT($S$2:S1364)&lt;=XobsHor,S1364+1,IF(AND(COUNT($S$2:S1364)&lt;=XobsHor+XfHor,IFERROR(MOD(S1364,XobsHor)&lt;XfHor,FALSE)),S1364+1,""))),IF(ISBLANK(F1365),"",IF(S1364=maxP,1,IF(S1364&lt;maxP,S1364+1,IF(COUNT($S$2:S1365)&lt;=XobsHor,S1364+1,"")))))</f>
        <v/>
      </c>
      <c r="T1365" s="3"/>
      <c r="U1365" s="6"/>
      <c r="V1365" s="6"/>
      <c r="W1365" s="6"/>
      <c r="X1365" s="6"/>
      <c r="Y1365" s="6"/>
      <c r="Z1365" s="6"/>
      <c r="AA1365" s="6"/>
      <c r="AB1365" s="6"/>
      <c r="AC1365" s="6"/>
      <c r="AD1365" s="6"/>
      <c r="AE1365" s="6"/>
      <c r="AF1365" s="6"/>
      <c r="AG1365" s="6"/>
      <c r="AH1365" s="6"/>
      <c r="AI1365" s="6"/>
      <c r="AJ1365" s="6"/>
      <c r="AK1365" s="6"/>
      <c r="AW1365" s="122" t="str">
        <f t="shared" si="238"/>
        <v/>
      </c>
      <c r="AX1365" s="123" t="str">
        <f t="shared" si="239"/>
        <v/>
      </c>
      <c r="AY1365" s="124" t="str">
        <f t="shared" si="240"/>
        <v/>
      </c>
      <c r="AZ1365" s="124" t="str">
        <f t="shared" si="241"/>
        <v/>
      </c>
      <c r="BF1365" s="91"/>
    </row>
    <row r="1366" spans="1:58" s="78" customFormat="1" ht="14.25" x14ac:dyDescent="0.2">
      <c r="A1366" s="6"/>
      <c r="B1366" s="6"/>
      <c r="C1366" s="6"/>
      <c r="D1366" s="3"/>
      <c r="E1366" s="98" t="str">
        <f t="shared" si="237"/>
        <v/>
      </c>
      <c r="F1366" s="117"/>
      <c r="G1366" s="116" t="str">
        <f>IF(E1366="","",IF(Temp!optSeasCoef=0,1,INDEX($C$2:$C$13,IF(MOD(COUNT($E$2:E1366),seas_indx)=0,seas_indx,MOD(COUNT($E$2:E1366),seas_indx)))))</f>
        <v/>
      </c>
      <c r="H1366" s="97" t="str">
        <f>IFERROR(IF(Temp!fhor_indata=1,IF(COUNT($S$2:S1366)&lt;=XobsHor,"in-sample",IF(AND(COUNT($S$2:S1366)&lt;=XobsHor+XfHor,MOD(S1365,XobsHor)&lt;XfHor),"out-sample","")),IF(ISBLANK(F1366),"",IF(COUNT($F$2:F1366)&lt;=XobsHor-XfHor,"in-sample","out-sample"))),"")</f>
        <v/>
      </c>
      <c r="I1366" s="120" t="str">
        <f>IF(AND(ISBLANK(F1365),H1365="in-sample"),"",IF(AND(Temp!fhor_indata=1,H1365="out-sample",H1366="out-sample"),I1365,IF(AND(ISBLANK(F1366),H1365="out-sample"),"",IF(AND(Temp!optSeasCoef=0,Temp!sts_add=1),IF(H1365="in-sample",IF(Q1365=bigT,((pCell/bigT)*F1365)+((1-(pCell/bigT))*(I1365+J1365)),IF(OR(ISBLANK(F1366),COUNT($F$2:F1365)&lt;=pCell),F1365,((pCell/COUNT($F$2:F1365))*F1365)+((1-(pCell/COUNT($F$2:F1365)))*(I1365+J1365)))),I1365),IF(AND(Temp!optSeasCoef=0,Temp!sts_multp=1),IF(H1365="in-sample",IF(Q1365=bigT,((pCell/bigT)*F1365)+((1-(pCell/bigT))*(I1365*J1365)),IF(OR(ISBLANK(F1366),COUNT(F$2:$F1365)&lt;=pCell),F1365,((pCell/COUNT($F$2:F1365))*F1365)+((1-(pCell/COUNT($F$2:F1365)))*(I1365*J1365)))),I1365),IF(Temp!sts_add=1,IF(H1365="in-sample",IF(Q1365=bigT,((pCell/bigT)*AX1365)+((1-(pCell/bigT))*(I1365+J1365)),IF(OR(ISBLANK(F1366),COUNT($AX$2:AX1365)&lt;=pCell),AX1365,((pCell/COUNT($AX$2:AX1365))*AX1365)+((1-(pCell/COUNT($AX$2:AX1365)))*(I1365+J1365)))),I1365),IF(H1365="in-sample",IF(Q1365=bigT,((pCell/bigT)*AX1365)+((1-(pCell/bigT))*(I1365*J1365)),IF(OR(ISBLANK(F1366),COUNT($AX$2:AX1365)&lt;=pCell),AX1365,((pCell/COUNT($AX$2:AX1365))*AX1365)+((1-(pCell/COUNT($AX$2:AX1365)))*(I1365*J1365)))),I1365)))))))</f>
        <v/>
      </c>
      <c r="J1366" s="120" t="str">
        <f>IF(AND(ISBLANK(F1365),H1365="in-sample"),"",IF(AND(Temp!fhor_indata=1,H1365="out-sample",H1366="out-sample"),J1365,IF(AND(ISBLANK(F1366),H1365="out-sample"),"",IF(AND(Temp!optSeasCoef=0,Temp!sts_add=1),IF(H1365="in-sample",IF(Q1365=bigT,((qCell/bigT)*(I1366-I1365))+((1-(qCell/bigT))*J1365),IF(OR(ISBLANK(F1366),COUNT($F$2:F1365)&lt;=qCell),IF(COUNT($F$2:F1365)=1,0,F1365-F1364),((qCell/COUNT($F$2:F1365))*(I1366-I1365))+((1-(qCell/COUNT($F$2:F1365)))*J1365))),J1365),IF(AND(Temp!optSeasCoef=0,Temp!sts_multp=1),IF(H1365="in-sample",IF(Q1365=bigT,((qCell/bigT)*(I1366/I1365))+((1-(qCell/bigT))*J1365),IF(qCell=0,1,IF(OR(ISBLANK(F1366),COUNT($F$2:F1365)&lt;=qCell),IF(COUNT($F$2:F1365)=1,1,F1365/F1364),((qCell/COUNT($F$2:F1365))*(I1366/I1365))+((1-(qCell/COUNT($F$2:F1365)))*J1365)))),J1365),IF(Temp!sts_add=1,IF(H1365="in-sample",IF(Q1365=bigT,((qCell/bigT)*(I1366-I1365))+((1-(qCell/bigT))*J1365),IF(OR(ISBLANK(F1366),COUNT($AX$2:AX1365)&lt;=qCell),IF(COUNT($AX$2:AX1365)=1,0,AX1365-AX1364),((qCell/COUNT($AX$2:AX1365))*(I1366-I1365))+((1-(qCell/COUNT($AX$2:AX1365)))*J1365))),J1365),IF(H1365="in-sample",IF(Q1365=bigT,((qCell/bigT)*(I1366/I1365))+((1-(qCell/bigT))*J1365),IF(qCell=0,1,IF(OR(ISBLANK(F1366),COUNT($AX$2:AX1365)&lt;=qCell),IF(COUNT($AX$2:AX1365)=1,1,AX1365/AX1364),((qCell/COUNT($AX$2:AX1365))*(I1366/I1365))+((1-(qCell/COUNT($AX$2:AX1365)))*J1365)))),J1365)))))))</f>
        <v/>
      </c>
      <c r="K1366" s="120" t="str">
        <f>IF(H1366="","",IF(AND(Temp!optSeasCoef=0,Temp!sts_add=1),IF(H1366="out-sample",I1366+(Q1366*J1366),I1366+J1366),IF(AND(Temp!optSeasCoef=0,Temp!sts_multp=1),IF(H1366="out-sample",I1366*(J1366^Q1366),I1366*J1366),IF(Temp!sts_add=1,IF(H1366="out-sample",(I1366+(Q1366*J1366))*G1366,(I1366+J1366)*G1366),IF(H1366="out-sample",I1366*(J1366^Q1366)*G1366,I1366*J1366*G1366)))))</f>
        <v/>
      </c>
      <c r="L1366" s="116" t="str">
        <f t="shared" si="231"/>
        <v/>
      </c>
      <c r="M1366" s="116" t="str">
        <f t="shared" si="232"/>
        <v/>
      </c>
      <c r="N1366" s="116" t="str">
        <f t="shared" si="233"/>
        <v/>
      </c>
      <c r="O1366" s="116" t="str">
        <f t="shared" si="234"/>
        <v/>
      </c>
      <c r="P1366" s="116" t="str">
        <f t="shared" si="235"/>
        <v/>
      </c>
      <c r="Q1366" s="94" t="str">
        <f>IF(AND(Temp!fhor_indata=1,ISBLANK(F1366),H1365="in-sample"),1,IF(AND(Temp!fhor_indata=1,H1365="out-sample",Q1365&lt;XfHor),Q1365+1,IF(ISBLANK(F1366),"",IF(AND(H1366="out-sample",H1365="in-sample"),1,IF(AND(H1366="out-sample",H1365="out-sample"),Q1365+1,IF(ISNUMBER(Q1365),Q1365+1,1))))))</f>
        <v/>
      </c>
      <c r="R1366" s="94" t="str">
        <f t="shared" si="236"/>
        <v/>
      </c>
      <c r="S1366" s="94" t="str">
        <f>IF(Temp!fhor_indata=1,IF(S1365=XobsHor,1,IF(COUNT($S$2:S1365)&lt;=XobsHor,S1365+1,IF(AND(COUNT($S$2:S1365)&lt;=XobsHor+XfHor,IFERROR(MOD(S1365,XobsHor)&lt;XfHor,FALSE)),S1365+1,""))),IF(ISBLANK(F1366),"",IF(S1365=maxP,1,IF(S1365&lt;maxP,S1365+1,IF(COUNT($S$2:S1366)&lt;=XobsHor,S1365+1,"")))))</f>
        <v/>
      </c>
      <c r="T1366" s="3"/>
      <c r="U1366" s="6"/>
      <c r="V1366" s="6"/>
      <c r="W1366" s="6"/>
      <c r="X1366" s="6"/>
      <c r="Y1366" s="6"/>
      <c r="Z1366" s="6"/>
      <c r="AA1366" s="6"/>
      <c r="AB1366" s="6"/>
      <c r="AC1366" s="6"/>
      <c r="AD1366" s="6"/>
      <c r="AE1366" s="6"/>
      <c r="AF1366" s="6"/>
      <c r="AG1366" s="6"/>
      <c r="AH1366" s="6"/>
      <c r="AI1366" s="6"/>
      <c r="AJ1366" s="6"/>
      <c r="AK1366" s="6"/>
      <c r="AW1366" s="122" t="str">
        <f t="shared" si="238"/>
        <v/>
      </c>
      <c r="AX1366" s="123" t="str">
        <f t="shared" si="239"/>
        <v/>
      </c>
      <c r="AY1366" s="124" t="str">
        <f t="shared" si="240"/>
        <v/>
      </c>
      <c r="AZ1366" s="124" t="str">
        <f t="shared" si="241"/>
        <v/>
      </c>
      <c r="BF1366" s="91"/>
    </row>
    <row r="1367" spans="1:58" s="78" customFormat="1" ht="14.25" x14ac:dyDescent="0.2">
      <c r="A1367" s="6"/>
      <c r="B1367" s="6"/>
      <c r="C1367" s="6"/>
      <c r="D1367" s="3"/>
      <c r="E1367" s="98" t="str">
        <f t="shared" si="237"/>
        <v/>
      </c>
      <c r="F1367" s="117"/>
      <c r="G1367" s="116" t="str">
        <f>IF(E1367="","",IF(Temp!optSeasCoef=0,1,INDEX($C$2:$C$13,IF(MOD(COUNT($E$2:E1367),seas_indx)=0,seas_indx,MOD(COUNT($E$2:E1367),seas_indx)))))</f>
        <v/>
      </c>
      <c r="H1367" s="97" t="str">
        <f>IFERROR(IF(Temp!fhor_indata=1,IF(COUNT($S$2:S1367)&lt;=XobsHor,"in-sample",IF(AND(COUNT($S$2:S1367)&lt;=XobsHor+XfHor,MOD(S1366,XobsHor)&lt;XfHor),"out-sample","")),IF(ISBLANK(F1367),"",IF(COUNT($F$2:F1367)&lt;=XobsHor-XfHor,"in-sample","out-sample"))),"")</f>
        <v/>
      </c>
      <c r="I1367" s="120" t="str">
        <f>IF(AND(ISBLANK(F1366),H1366="in-sample"),"",IF(AND(Temp!fhor_indata=1,H1366="out-sample",H1367="out-sample"),I1366,IF(AND(ISBLANK(F1367),H1366="out-sample"),"",IF(AND(Temp!optSeasCoef=0,Temp!sts_add=1),IF(H1366="in-sample",IF(Q1366=bigT,((pCell/bigT)*F1366)+((1-(pCell/bigT))*(I1366+J1366)),IF(OR(ISBLANK(F1367),COUNT($F$2:F1366)&lt;=pCell),F1366,((pCell/COUNT($F$2:F1366))*F1366)+((1-(pCell/COUNT($F$2:F1366)))*(I1366+J1366)))),I1366),IF(AND(Temp!optSeasCoef=0,Temp!sts_multp=1),IF(H1366="in-sample",IF(Q1366=bigT,((pCell/bigT)*F1366)+((1-(pCell/bigT))*(I1366*J1366)),IF(OR(ISBLANK(F1367),COUNT(F$2:$F1366)&lt;=pCell),F1366,((pCell/COUNT($F$2:F1366))*F1366)+((1-(pCell/COUNT($F$2:F1366)))*(I1366*J1366)))),I1366),IF(Temp!sts_add=1,IF(H1366="in-sample",IF(Q1366=bigT,((pCell/bigT)*AX1366)+((1-(pCell/bigT))*(I1366+J1366)),IF(OR(ISBLANK(F1367),COUNT($AX$2:AX1366)&lt;=pCell),AX1366,((pCell/COUNT($AX$2:AX1366))*AX1366)+((1-(pCell/COUNT($AX$2:AX1366)))*(I1366+J1366)))),I1366),IF(H1366="in-sample",IF(Q1366=bigT,((pCell/bigT)*AX1366)+((1-(pCell/bigT))*(I1366*J1366)),IF(OR(ISBLANK(F1367),COUNT($AX$2:AX1366)&lt;=pCell),AX1366,((pCell/COUNT($AX$2:AX1366))*AX1366)+((1-(pCell/COUNT($AX$2:AX1366)))*(I1366*J1366)))),I1366)))))))</f>
        <v/>
      </c>
      <c r="J1367" s="120" t="str">
        <f>IF(AND(ISBLANK(F1366),H1366="in-sample"),"",IF(AND(Temp!fhor_indata=1,H1366="out-sample",H1367="out-sample"),J1366,IF(AND(ISBLANK(F1367),H1366="out-sample"),"",IF(AND(Temp!optSeasCoef=0,Temp!sts_add=1),IF(H1366="in-sample",IF(Q1366=bigT,((qCell/bigT)*(I1367-I1366))+((1-(qCell/bigT))*J1366),IF(OR(ISBLANK(F1367),COUNT($F$2:F1366)&lt;=qCell),IF(COUNT($F$2:F1366)=1,0,F1366-F1365),((qCell/COUNT($F$2:F1366))*(I1367-I1366))+((1-(qCell/COUNT($F$2:F1366)))*J1366))),J1366),IF(AND(Temp!optSeasCoef=0,Temp!sts_multp=1),IF(H1366="in-sample",IF(Q1366=bigT,((qCell/bigT)*(I1367/I1366))+((1-(qCell/bigT))*J1366),IF(qCell=0,1,IF(OR(ISBLANK(F1367),COUNT($F$2:F1366)&lt;=qCell),IF(COUNT($F$2:F1366)=1,1,F1366/F1365),((qCell/COUNT($F$2:F1366))*(I1367/I1366))+((1-(qCell/COUNT($F$2:F1366)))*J1366)))),J1366),IF(Temp!sts_add=1,IF(H1366="in-sample",IF(Q1366=bigT,((qCell/bigT)*(I1367-I1366))+((1-(qCell/bigT))*J1366),IF(OR(ISBLANK(F1367),COUNT($AX$2:AX1366)&lt;=qCell),IF(COUNT($AX$2:AX1366)=1,0,AX1366-AX1365),((qCell/COUNT($AX$2:AX1366))*(I1367-I1366))+((1-(qCell/COUNT($AX$2:AX1366)))*J1366))),J1366),IF(H1366="in-sample",IF(Q1366=bigT,((qCell/bigT)*(I1367/I1366))+((1-(qCell/bigT))*J1366),IF(qCell=0,1,IF(OR(ISBLANK(F1367),COUNT($AX$2:AX1366)&lt;=qCell),IF(COUNT($AX$2:AX1366)=1,1,AX1366/AX1365),((qCell/COUNT($AX$2:AX1366))*(I1367/I1366))+((1-(qCell/COUNT($AX$2:AX1366)))*J1366)))),J1366)))))))</f>
        <v/>
      </c>
      <c r="K1367" s="120" t="str">
        <f>IF(H1367="","",IF(AND(Temp!optSeasCoef=0,Temp!sts_add=1),IF(H1367="out-sample",I1367+(Q1367*J1367),I1367+J1367),IF(AND(Temp!optSeasCoef=0,Temp!sts_multp=1),IF(H1367="out-sample",I1367*(J1367^Q1367),I1367*J1367),IF(Temp!sts_add=1,IF(H1367="out-sample",(I1367+(Q1367*J1367))*G1367,(I1367+J1367)*G1367),IF(H1367="out-sample",I1367*(J1367^Q1367)*G1367,I1367*J1367*G1367)))))</f>
        <v/>
      </c>
      <c r="L1367" s="116" t="str">
        <f t="shared" si="231"/>
        <v/>
      </c>
      <c r="M1367" s="116" t="str">
        <f t="shared" si="232"/>
        <v/>
      </c>
      <c r="N1367" s="116" t="str">
        <f t="shared" si="233"/>
        <v/>
      </c>
      <c r="O1367" s="116" t="str">
        <f t="shared" si="234"/>
        <v/>
      </c>
      <c r="P1367" s="116" t="str">
        <f t="shared" si="235"/>
        <v/>
      </c>
      <c r="Q1367" s="94" t="str">
        <f>IF(AND(Temp!fhor_indata=1,ISBLANK(F1367),H1366="in-sample"),1,IF(AND(Temp!fhor_indata=1,H1366="out-sample",Q1366&lt;XfHor),Q1366+1,IF(ISBLANK(F1367),"",IF(AND(H1367="out-sample",H1366="in-sample"),1,IF(AND(H1367="out-sample",H1366="out-sample"),Q1366+1,IF(ISNUMBER(Q1366),Q1366+1,1))))))</f>
        <v/>
      </c>
      <c r="R1367" s="94" t="str">
        <f t="shared" si="236"/>
        <v/>
      </c>
      <c r="S1367" s="94" t="str">
        <f>IF(Temp!fhor_indata=1,IF(S1366=XobsHor,1,IF(COUNT($S$2:S1366)&lt;=XobsHor,S1366+1,IF(AND(COUNT($S$2:S1366)&lt;=XobsHor+XfHor,IFERROR(MOD(S1366,XobsHor)&lt;XfHor,FALSE)),S1366+1,""))),IF(ISBLANK(F1367),"",IF(S1366=maxP,1,IF(S1366&lt;maxP,S1366+1,IF(COUNT($S$2:S1367)&lt;=XobsHor,S1366+1,"")))))</f>
        <v/>
      </c>
      <c r="T1367" s="3"/>
      <c r="U1367" s="6"/>
      <c r="V1367" s="6"/>
      <c r="W1367" s="6"/>
      <c r="X1367" s="6"/>
      <c r="Y1367" s="6"/>
      <c r="Z1367" s="6"/>
      <c r="AA1367" s="6"/>
      <c r="AB1367" s="6"/>
      <c r="AC1367" s="6"/>
      <c r="AD1367" s="6"/>
      <c r="AE1367" s="6"/>
      <c r="AF1367" s="6"/>
      <c r="AG1367" s="6"/>
      <c r="AH1367" s="6"/>
      <c r="AI1367" s="6"/>
      <c r="AJ1367" s="6"/>
      <c r="AK1367" s="6"/>
      <c r="AW1367" s="122" t="str">
        <f t="shared" si="238"/>
        <v/>
      </c>
      <c r="AX1367" s="123" t="str">
        <f t="shared" si="239"/>
        <v/>
      </c>
      <c r="AY1367" s="124" t="str">
        <f t="shared" si="240"/>
        <v/>
      </c>
      <c r="AZ1367" s="124" t="str">
        <f t="shared" si="241"/>
        <v/>
      </c>
      <c r="BF1367" s="91"/>
    </row>
    <row r="1368" spans="1:58" s="78" customFormat="1" ht="14.25" x14ac:dyDescent="0.2">
      <c r="A1368" s="6"/>
      <c r="B1368" s="6"/>
      <c r="C1368" s="6"/>
      <c r="D1368" s="3"/>
      <c r="E1368" s="98" t="str">
        <f t="shared" si="237"/>
        <v/>
      </c>
      <c r="F1368" s="117"/>
      <c r="G1368" s="116" t="str">
        <f>IF(E1368="","",IF(Temp!optSeasCoef=0,1,INDEX($C$2:$C$13,IF(MOD(COUNT($E$2:E1368),seas_indx)=0,seas_indx,MOD(COUNT($E$2:E1368),seas_indx)))))</f>
        <v/>
      </c>
      <c r="H1368" s="97" t="str">
        <f>IFERROR(IF(Temp!fhor_indata=1,IF(COUNT($S$2:S1368)&lt;=XobsHor,"in-sample",IF(AND(COUNT($S$2:S1368)&lt;=XobsHor+XfHor,MOD(S1367,XobsHor)&lt;XfHor),"out-sample","")),IF(ISBLANK(F1368),"",IF(COUNT($F$2:F1368)&lt;=XobsHor-XfHor,"in-sample","out-sample"))),"")</f>
        <v/>
      </c>
      <c r="I1368" s="120" t="str">
        <f>IF(AND(ISBLANK(F1367),H1367="in-sample"),"",IF(AND(Temp!fhor_indata=1,H1367="out-sample",H1368="out-sample"),I1367,IF(AND(ISBLANK(F1368),H1367="out-sample"),"",IF(AND(Temp!optSeasCoef=0,Temp!sts_add=1),IF(H1367="in-sample",IF(Q1367=bigT,((pCell/bigT)*F1367)+((1-(pCell/bigT))*(I1367+J1367)),IF(OR(ISBLANK(F1368),COUNT($F$2:F1367)&lt;=pCell),F1367,((pCell/COUNT($F$2:F1367))*F1367)+((1-(pCell/COUNT($F$2:F1367)))*(I1367+J1367)))),I1367),IF(AND(Temp!optSeasCoef=0,Temp!sts_multp=1),IF(H1367="in-sample",IF(Q1367=bigT,((pCell/bigT)*F1367)+((1-(pCell/bigT))*(I1367*J1367)),IF(OR(ISBLANK(F1368),COUNT(F$2:$F1367)&lt;=pCell),F1367,((pCell/COUNT($F$2:F1367))*F1367)+((1-(pCell/COUNT($F$2:F1367)))*(I1367*J1367)))),I1367),IF(Temp!sts_add=1,IF(H1367="in-sample",IF(Q1367=bigT,((pCell/bigT)*AX1367)+((1-(pCell/bigT))*(I1367+J1367)),IF(OR(ISBLANK(F1368),COUNT($AX$2:AX1367)&lt;=pCell),AX1367,((pCell/COUNT($AX$2:AX1367))*AX1367)+((1-(pCell/COUNT($AX$2:AX1367)))*(I1367+J1367)))),I1367),IF(H1367="in-sample",IF(Q1367=bigT,((pCell/bigT)*AX1367)+((1-(pCell/bigT))*(I1367*J1367)),IF(OR(ISBLANK(F1368),COUNT($AX$2:AX1367)&lt;=pCell),AX1367,((pCell/COUNT($AX$2:AX1367))*AX1367)+((1-(pCell/COUNT($AX$2:AX1367)))*(I1367*J1367)))),I1367)))))))</f>
        <v/>
      </c>
      <c r="J1368" s="120" t="str">
        <f>IF(AND(ISBLANK(F1367),H1367="in-sample"),"",IF(AND(Temp!fhor_indata=1,H1367="out-sample",H1368="out-sample"),J1367,IF(AND(ISBLANK(F1368),H1367="out-sample"),"",IF(AND(Temp!optSeasCoef=0,Temp!sts_add=1),IF(H1367="in-sample",IF(Q1367=bigT,((qCell/bigT)*(I1368-I1367))+((1-(qCell/bigT))*J1367),IF(OR(ISBLANK(F1368),COUNT($F$2:F1367)&lt;=qCell),IF(COUNT($F$2:F1367)=1,0,F1367-F1366),((qCell/COUNT($F$2:F1367))*(I1368-I1367))+((1-(qCell/COUNT($F$2:F1367)))*J1367))),J1367),IF(AND(Temp!optSeasCoef=0,Temp!sts_multp=1),IF(H1367="in-sample",IF(Q1367=bigT,((qCell/bigT)*(I1368/I1367))+((1-(qCell/bigT))*J1367),IF(qCell=0,1,IF(OR(ISBLANK(F1368),COUNT($F$2:F1367)&lt;=qCell),IF(COUNT($F$2:F1367)=1,1,F1367/F1366),((qCell/COUNT($F$2:F1367))*(I1368/I1367))+((1-(qCell/COUNT($F$2:F1367)))*J1367)))),J1367),IF(Temp!sts_add=1,IF(H1367="in-sample",IF(Q1367=bigT,((qCell/bigT)*(I1368-I1367))+((1-(qCell/bigT))*J1367),IF(OR(ISBLANK(F1368),COUNT($AX$2:AX1367)&lt;=qCell),IF(COUNT($AX$2:AX1367)=1,0,AX1367-AX1366),((qCell/COUNT($AX$2:AX1367))*(I1368-I1367))+((1-(qCell/COUNT($AX$2:AX1367)))*J1367))),J1367),IF(H1367="in-sample",IF(Q1367=bigT,((qCell/bigT)*(I1368/I1367))+((1-(qCell/bigT))*J1367),IF(qCell=0,1,IF(OR(ISBLANK(F1368),COUNT($AX$2:AX1367)&lt;=qCell),IF(COUNT($AX$2:AX1367)=1,1,AX1367/AX1366),((qCell/COUNT($AX$2:AX1367))*(I1368/I1367))+((1-(qCell/COUNT($AX$2:AX1367)))*J1367)))),J1367)))))))</f>
        <v/>
      </c>
      <c r="K1368" s="120" t="str">
        <f>IF(H1368="","",IF(AND(Temp!optSeasCoef=0,Temp!sts_add=1),IF(H1368="out-sample",I1368+(Q1368*J1368),I1368+J1368),IF(AND(Temp!optSeasCoef=0,Temp!sts_multp=1),IF(H1368="out-sample",I1368*(J1368^Q1368),I1368*J1368),IF(Temp!sts_add=1,IF(H1368="out-sample",(I1368+(Q1368*J1368))*G1368,(I1368+J1368)*G1368),IF(H1368="out-sample",I1368*(J1368^Q1368)*G1368,I1368*J1368*G1368)))))</f>
        <v/>
      </c>
      <c r="L1368" s="116" t="str">
        <f t="shared" si="231"/>
        <v/>
      </c>
      <c r="M1368" s="116" t="str">
        <f t="shared" si="232"/>
        <v/>
      </c>
      <c r="N1368" s="116" t="str">
        <f t="shared" si="233"/>
        <v/>
      </c>
      <c r="O1368" s="116" t="str">
        <f t="shared" si="234"/>
        <v/>
      </c>
      <c r="P1368" s="116" t="str">
        <f t="shared" si="235"/>
        <v/>
      </c>
      <c r="Q1368" s="94" t="str">
        <f>IF(AND(Temp!fhor_indata=1,ISBLANK(F1368),H1367="in-sample"),1,IF(AND(Temp!fhor_indata=1,H1367="out-sample",Q1367&lt;XfHor),Q1367+1,IF(ISBLANK(F1368),"",IF(AND(H1368="out-sample",H1367="in-sample"),1,IF(AND(H1368="out-sample",H1367="out-sample"),Q1367+1,IF(ISNUMBER(Q1367),Q1367+1,1))))))</f>
        <v/>
      </c>
      <c r="R1368" s="94" t="str">
        <f t="shared" si="236"/>
        <v/>
      </c>
      <c r="S1368" s="94" t="str">
        <f>IF(Temp!fhor_indata=1,IF(S1367=XobsHor,1,IF(COUNT($S$2:S1367)&lt;=XobsHor,S1367+1,IF(AND(COUNT($S$2:S1367)&lt;=XobsHor+XfHor,IFERROR(MOD(S1367,XobsHor)&lt;XfHor,FALSE)),S1367+1,""))),IF(ISBLANK(F1368),"",IF(S1367=maxP,1,IF(S1367&lt;maxP,S1367+1,IF(COUNT($S$2:S1368)&lt;=XobsHor,S1367+1,"")))))</f>
        <v/>
      </c>
      <c r="T1368" s="3"/>
      <c r="U1368" s="6"/>
      <c r="V1368" s="6"/>
      <c r="W1368" s="6"/>
      <c r="X1368" s="6"/>
      <c r="Y1368" s="6"/>
      <c r="Z1368" s="6"/>
      <c r="AA1368" s="6"/>
      <c r="AB1368" s="6"/>
      <c r="AC1368" s="6"/>
      <c r="AD1368" s="6"/>
      <c r="AE1368" s="6"/>
      <c r="AF1368" s="6"/>
      <c r="AG1368" s="6"/>
      <c r="AH1368" s="6"/>
      <c r="AI1368" s="6"/>
      <c r="AJ1368" s="6"/>
      <c r="AK1368" s="6"/>
      <c r="AW1368" s="122" t="str">
        <f t="shared" si="238"/>
        <v/>
      </c>
      <c r="AX1368" s="123" t="str">
        <f t="shared" si="239"/>
        <v/>
      </c>
      <c r="AY1368" s="124" t="str">
        <f t="shared" si="240"/>
        <v/>
      </c>
      <c r="AZ1368" s="124" t="str">
        <f t="shared" si="241"/>
        <v/>
      </c>
      <c r="BF1368" s="91"/>
    </row>
    <row r="1369" spans="1:58" s="78" customFormat="1" ht="14.25" x14ac:dyDescent="0.2">
      <c r="A1369" s="6"/>
      <c r="B1369" s="6"/>
      <c r="C1369" s="6"/>
      <c r="D1369" s="3"/>
      <c r="E1369" s="98" t="str">
        <f t="shared" si="237"/>
        <v/>
      </c>
      <c r="F1369" s="117"/>
      <c r="G1369" s="116" t="str">
        <f>IF(E1369="","",IF(Temp!optSeasCoef=0,1,INDEX($C$2:$C$13,IF(MOD(COUNT($E$2:E1369),seas_indx)=0,seas_indx,MOD(COUNT($E$2:E1369),seas_indx)))))</f>
        <v/>
      </c>
      <c r="H1369" s="97" t="str">
        <f>IFERROR(IF(Temp!fhor_indata=1,IF(COUNT($S$2:S1369)&lt;=XobsHor,"in-sample",IF(AND(COUNT($S$2:S1369)&lt;=XobsHor+XfHor,MOD(S1368,XobsHor)&lt;XfHor),"out-sample","")),IF(ISBLANK(F1369),"",IF(COUNT($F$2:F1369)&lt;=XobsHor-XfHor,"in-sample","out-sample"))),"")</f>
        <v/>
      </c>
      <c r="I1369" s="120" t="str">
        <f>IF(AND(ISBLANK(F1368),H1368="in-sample"),"",IF(AND(Temp!fhor_indata=1,H1368="out-sample",H1369="out-sample"),I1368,IF(AND(ISBLANK(F1369),H1368="out-sample"),"",IF(AND(Temp!optSeasCoef=0,Temp!sts_add=1),IF(H1368="in-sample",IF(Q1368=bigT,((pCell/bigT)*F1368)+((1-(pCell/bigT))*(I1368+J1368)),IF(OR(ISBLANK(F1369),COUNT($F$2:F1368)&lt;=pCell),F1368,((pCell/COUNT($F$2:F1368))*F1368)+((1-(pCell/COUNT($F$2:F1368)))*(I1368+J1368)))),I1368),IF(AND(Temp!optSeasCoef=0,Temp!sts_multp=1),IF(H1368="in-sample",IF(Q1368=bigT,((pCell/bigT)*F1368)+((1-(pCell/bigT))*(I1368*J1368)),IF(OR(ISBLANK(F1369),COUNT(F$2:$F1368)&lt;=pCell),F1368,((pCell/COUNT($F$2:F1368))*F1368)+((1-(pCell/COUNT($F$2:F1368)))*(I1368*J1368)))),I1368),IF(Temp!sts_add=1,IF(H1368="in-sample",IF(Q1368=bigT,((pCell/bigT)*AX1368)+((1-(pCell/bigT))*(I1368+J1368)),IF(OR(ISBLANK(F1369),COUNT($AX$2:AX1368)&lt;=pCell),AX1368,((pCell/COUNT($AX$2:AX1368))*AX1368)+((1-(pCell/COUNT($AX$2:AX1368)))*(I1368+J1368)))),I1368),IF(H1368="in-sample",IF(Q1368=bigT,((pCell/bigT)*AX1368)+((1-(pCell/bigT))*(I1368*J1368)),IF(OR(ISBLANK(F1369),COUNT($AX$2:AX1368)&lt;=pCell),AX1368,((pCell/COUNT($AX$2:AX1368))*AX1368)+((1-(pCell/COUNT($AX$2:AX1368)))*(I1368*J1368)))),I1368)))))))</f>
        <v/>
      </c>
      <c r="J1369" s="120" t="str">
        <f>IF(AND(ISBLANK(F1368),H1368="in-sample"),"",IF(AND(Temp!fhor_indata=1,H1368="out-sample",H1369="out-sample"),J1368,IF(AND(ISBLANK(F1369),H1368="out-sample"),"",IF(AND(Temp!optSeasCoef=0,Temp!sts_add=1),IF(H1368="in-sample",IF(Q1368=bigT,((qCell/bigT)*(I1369-I1368))+((1-(qCell/bigT))*J1368),IF(OR(ISBLANK(F1369),COUNT($F$2:F1368)&lt;=qCell),IF(COUNT($F$2:F1368)=1,0,F1368-F1367),((qCell/COUNT($F$2:F1368))*(I1369-I1368))+((1-(qCell/COUNT($F$2:F1368)))*J1368))),J1368),IF(AND(Temp!optSeasCoef=0,Temp!sts_multp=1),IF(H1368="in-sample",IF(Q1368=bigT,((qCell/bigT)*(I1369/I1368))+((1-(qCell/bigT))*J1368),IF(qCell=0,1,IF(OR(ISBLANK(F1369),COUNT($F$2:F1368)&lt;=qCell),IF(COUNT($F$2:F1368)=1,1,F1368/F1367),((qCell/COUNT($F$2:F1368))*(I1369/I1368))+((1-(qCell/COUNT($F$2:F1368)))*J1368)))),J1368),IF(Temp!sts_add=1,IF(H1368="in-sample",IF(Q1368=bigT,((qCell/bigT)*(I1369-I1368))+((1-(qCell/bigT))*J1368),IF(OR(ISBLANK(F1369),COUNT($AX$2:AX1368)&lt;=qCell),IF(COUNT($AX$2:AX1368)=1,0,AX1368-AX1367),((qCell/COUNT($AX$2:AX1368))*(I1369-I1368))+((1-(qCell/COUNT($AX$2:AX1368)))*J1368))),J1368),IF(H1368="in-sample",IF(Q1368=bigT,((qCell/bigT)*(I1369/I1368))+((1-(qCell/bigT))*J1368),IF(qCell=0,1,IF(OR(ISBLANK(F1369),COUNT($AX$2:AX1368)&lt;=qCell),IF(COUNT($AX$2:AX1368)=1,1,AX1368/AX1367),((qCell/COUNT($AX$2:AX1368))*(I1369/I1368))+((1-(qCell/COUNT($AX$2:AX1368)))*J1368)))),J1368)))))))</f>
        <v/>
      </c>
      <c r="K1369" s="120" t="str">
        <f>IF(H1369="","",IF(AND(Temp!optSeasCoef=0,Temp!sts_add=1),IF(H1369="out-sample",I1369+(Q1369*J1369),I1369+J1369),IF(AND(Temp!optSeasCoef=0,Temp!sts_multp=1),IF(H1369="out-sample",I1369*(J1369^Q1369),I1369*J1369),IF(Temp!sts_add=1,IF(H1369="out-sample",(I1369+(Q1369*J1369))*G1369,(I1369+J1369)*G1369),IF(H1369="out-sample",I1369*(J1369^Q1369)*G1369,I1369*J1369*G1369)))))</f>
        <v/>
      </c>
      <c r="L1369" s="116" t="str">
        <f t="shared" si="231"/>
        <v/>
      </c>
      <c r="M1369" s="116" t="str">
        <f t="shared" si="232"/>
        <v/>
      </c>
      <c r="N1369" s="116" t="str">
        <f t="shared" si="233"/>
        <v/>
      </c>
      <c r="O1369" s="116" t="str">
        <f t="shared" si="234"/>
        <v/>
      </c>
      <c r="P1369" s="116" t="str">
        <f t="shared" si="235"/>
        <v/>
      </c>
      <c r="Q1369" s="94" t="str">
        <f>IF(AND(Temp!fhor_indata=1,ISBLANK(F1369),H1368="in-sample"),1,IF(AND(Temp!fhor_indata=1,H1368="out-sample",Q1368&lt;XfHor),Q1368+1,IF(ISBLANK(F1369),"",IF(AND(H1369="out-sample",H1368="in-sample"),1,IF(AND(H1369="out-sample",H1368="out-sample"),Q1368+1,IF(ISNUMBER(Q1368),Q1368+1,1))))))</f>
        <v/>
      </c>
      <c r="R1369" s="94" t="str">
        <f t="shared" si="236"/>
        <v/>
      </c>
      <c r="S1369" s="94" t="str">
        <f>IF(Temp!fhor_indata=1,IF(S1368=XobsHor,1,IF(COUNT($S$2:S1368)&lt;=XobsHor,S1368+1,IF(AND(COUNT($S$2:S1368)&lt;=XobsHor+XfHor,IFERROR(MOD(S1368,XobsHor)&lt;XfHor,FALSE)),S1368+1,""))),IF(ISBLANK(F1369),"",IF(S1368=maxP,1,IF(S1368&lt;maxP,S1368+1,IF(COUNT($S$2:S1369)&lt;=XobsHor,S1368+1,"")))))</f>
        <v/>
      </c>
      <c r="T1369" s="3"/>
      <c r="U1369" s="6"/>
      <c r="V1369" s="6"/>
      <c r="W1369" s="6"/>
      <c r="X1369" s="6"/>
      <c r="Y1369" s="6"/>
      <c r="Z1369" s="6"/>
      <c r="AA1369" s="6"/>
      <c r="AB1369" s="6"/>
      <c r="AC1369" s="6"/>
      <c r="AD1369" s="6"/>
      <c r="AE1369" s="6"/>
      <c r="AF1369" s="6"/>
      <c r="AG1369" s="6"/>
      <c r="AH1369" s="6"/>
      <c r="AI1369" s="6"/>
      <c r="AJ1369" s="6"/>
      <c r="AK1369" s="6"/>
      <c r="AW1369" s="122" t="str">
        <f t="shared" si="238"/>
        <v/>
      </c>
      <c r="AX1369" s="123" t="str">
        <f t="shared" si="239"/>
        <v/>
      </c>
      <c r="AY1369" s="124" t="str">
        <f t="shared" si="240"/>
        <v/>
      </c>
      <c r="AZ1369" s="124" t="str">
        <f t="shared" si="241"/>
        <v/>
      </c>
      <c r="BF1369" s="91"/>
    </row>
    <row r="1370" spans="1:58" s="78" customFormat="1" ht="14.25" x14ac:dyDescent="0.2">
      <c r="A1370" s="6"/>
      <c r="B1370" s="6"/>
      <c r="C1370" s="6"/>
      <c r="D1370" s="3"/>
      <c r="E1370" s="98" t="str">
        <f t="shared" si="237"/>
        <v/>
      </c>
      <c r="F1370" s="117"/>
      <c r="G1370" s="116" t="str">
        <f>IF(E1370="","",IF(Temp!optSeasCoef=0,1,INDEX($C$2:$C$13,IF(MOD(COUNT($E$2:E1370),seas_indx)=0,seas_indx,MOD(COUNT($E$2:E1370),seas_indx)))))</f>
        <v/>
      </c>
      <c r="H1370" s="97" t="str">
        <f>IFERROR(IF(Temp!fhor_indata=1,IF(COUNT($S$2:S1370)&lt;=XobsHor,"in-sample",IF(AND(COUNT($S$2:S1370)&lt;=XobsHor+XfHor,MOD(S1369,XobsHor)&lt;XfHor),"out-sample","")),IF(ISBLANK(F1370),"",IF(COUNT($F$2:F1370)&lt;=XobsHor-XfHor,"in-sample","out-sample"))),"")</f>
        <v/>
      </c>
      <c r="I1370" s="120" t="str">
        <f>IF(AND(ISBLANK(F1369),H1369="in-sample"),"",IF(AND(Temp!fhor_indata=1,H1369="out-sample",H1370="out-sample"),I1369,IF(AND(ISBLANK(F1370),H1369="out-sample"),"",IF(AND(Temp!optSeasCoef=0,Temp!sts_add=1),IF(H1369="in-sample",IF(Q1369=bigT,((pCell/bigT)*F1369)+((1-(pCell/bigT))*(I1369+J1369)),IF(OR(ISBLANK(F1370),COUNT($F$2:F1369)&lt;=pCell),F1369,((pCell/COUNT($F$2:F1369))*F1369)+((1-(pCell/COUNT($F$2:F1369)))*(I1369+J1369)))),I1369),IF(AND(Temp!optSeasCoef=0,Temp!sts_multp=1),IF(H1369="in-sample",IF(Q1369=bigT,((pCell/bigT)*F1369)+((1-(pCell/bigT))*(I1369*J1369)),IF(OR(ISBLANK(F1370),COUNT(F$2:$F1369)&lt;=pCell),F1369,((pCell/COUNT($F$2:F1369))*F1369)+((1-(pCell/COUNT($F$2:F1369)))*(I1369*J1369)))),I1369),IF(Temp!sts_add=1,IF(H1369="in-sample",IF(Q1369=bigT,((pCell/bigT)*AX1369)+((1-(pCell/bigT))*(I1369+J1369)),IF(OR(ISBLANK(F1370),COUNT($AX$2:AX1369)&lt;=pCell),AX1369,((pCell/COUNT($AX$2:AX1369))*AX1369)+((1-(pCell/COUNT($AX$2:AX1369)))*(I1369+J1369)))),I1369),IF(H1369="in-sample",IF(Q1369=bigT,((pCell/bigT)*AX1369)+((1-(pCell/bigT))*(I1369*J1369)),IF(OR(ISBLANK(F1370),COUNT($AX$2:AX1369)&lt;=pCell),AX1369,((pCell/COUNT($AX$2:AX1369))*AX1369)+((1-(pCell/COUNT($AX$2:AX1369)))*(I1369*J1369)))),I1369)))))))</f>
        <v/>
      </c>
      <c r="J1370" s="120" t="str">
        <f>IF(AND(ISBLANK(F1369),H1369="in-sample"),"",IF(AND(Temp!fhor_indata=1,H1369="out-sample",H1370="out-sample"),J1369,IF(AND(ISBLANK(F1370),H1369="out-sample"),"",IF(AND(Temp!optSeasCoef=0,Temp!sts_add=1),IF(H1369="in-sample",IF(Q1369=bigT,((qCell/bigT)*(I1370-I1369))+((1-(qCell/bigT))*J1369),IF(OR(ISBLANK(F1370),COUNT($F$2:F1369)&lt;=qCell),IF(COUNT($F$2:F1369)=1,0,F1369-F1368),((qCell/COUNT($F$2:F1369))*(I1370-I1369))+((1-(qCell/COUNT($F$2:F1369)))*J1369))),J1369),IF(AND(Temp!optSeasCoef=0,Temp!sts_multp=1),IF(H1369="in-sample",IF(Q1369=bigT,((qCell/bigT)*(I1370/I1369))+((1-(qCell/bigT))*J1369),IF(qCell=0,1,IF(OR(ISBLANK(F1370),COUNT($F$2:F1369)&lt;=qCell),IF(COUNT($F$2:F1369)=1,1,F1369/F1368),((qCell/COUNT($F$2:F1369))*(I1370/I1369))+((1-(qCell/COUNT($F$2:F1369)))*J1369)))),J1369),IF(Temp!sts_add=1,IF(H1369="in-sample",IF(Q1369=bigT,((qCell/bigT)*(I1370-I1369))+((1-(qCell/bigT))*J1369),IF(OR(ISBLANK(F1370),COUNT($AX$2:AX1369)&lt;=qCell),IF(COUNT($AX$2:AX1369)=1,0,AX1369-AX1368),((qCell/COUNT($AX$2:AX1369))*(I1370-I1369))+((1-(qCell/COUNT($AX$2:AX1369)))*J1369))),J1369),IF(H1369="in-sample",IF(Q1369=bigT,((qCell/bigT)*(I1370/I1369))+((1-(qCell/bigT))*J1369),IF(qCell=0,1,IF(OR(ISBLANK(F1370),COUNT($AX$2:AX1369)&lt;=qCell),IF(COUNT($AX$2:AX1369)=1,1,AX1369/AX1368),((qCell/COUNT($AX$2:AX1369))*(I1370/I1369))+((1-(qCell/COUNT($AX$2:AX1369)))*J1369)))),J1369)))))))</f>
        <v/>
      </c>
      <c r="K1370" s="120" t="str">
        <f>IF(H1370="","",IF(AND(Temp!optSeasCoef=0,Temp!sts_add=1),IF(H1370="out-sample",I1370+(Q1370*J1370),I1370+J1370),IF(AND(Temp!optSeasCoef=0,Temp!sts_multp=1),IF(H1370="out-sample",I1370*(J1370^Q1370),I1370*J1370),IF(Temp!sts_add=1,IF(H1370="out-sample",(I1370+(Q1370*J1370))*G1370,(I1370+J1370)*G1370),IF(H1370="out-sample",I1370*(J1370^Q1370)*G1370,I1370*J1370*G1370)))))</f>
        <v/>
      </c>
      <c r="L1370" s="116" t="str">
        <f t="shared" si="231"/>
        <v/>
      </c>
      <c r="M1370" s="116" t="str">
        <f t="shared" si="232"/>
        <v/>
      </c>
      <c r="N1370" s="116" t="str">
        <f t="shared" si="233"/>
        <v/>
      </c>
      <c r="O1370" s="116" t="str">
        <f t="shared" si="234"/>
        <v/>
      </c>
      <c r="P1370" s="116" t="str">
        <f t="shared" si="235"/>
        <v/>
      </c>
      <c r="Q1370" s="94" t="str">
        <f>IF(AND(Temp!fhor_indata=1,ISBLANK(F1370),H1369="in-sample"),1,IF(AND(Temp!fhor_indata=1,H1369="out-sample",Q1369&lt;XfHor),Q1369+1,IF(ISBLANK(F1370),"",IF(AND(H1370="out-sample",H1369="in-sample"),1,IF(AND(H1370="out-sample",H1369="out-sample"),Q1369+1,IF(ISNUMBER(Q1369),Q1369+1,1))))))</f>
        <v/>
      </c>
      <c r="R1370" s="94" t="str">
        <f t="shared" si="236"/>
        <v/>
      </c>
      <c r="S1370" s="94" t="str">
        <f>IF(Temp!fhor_indata=1,IF(S1369=XobsHor,1,IF(COUNT($S$2:S1369)&lt;=XobsHor,S1369+1,IF(AND(COUNT($S$2:S1369)&lt;=XobsHor+XfHor,IFERROR(MOD(S1369,XobsHor)&lt;XfHor,FALSE)),S1369+1,""))),IF(ISBLANK(F1370),"",IF(S1369=maxP,1,IF(S1369&lt;maxP,S1369+1,IF(COUNT($S$2:S1370)&lt;=XobsHor,S1369+1,"")))))</f>
        <v/>
      </c>
      <c r="T1370" s="3"/>
      <c r="U1370" s="6"/>
      <c r="V1370" s="6"/>
      <c r="W1370" s="6"/>
      <c r="X1370" s="6"/>
      <c r="Y1370" s="6"/>
      <c r="Z1370" s="6"/>
      <c r="AA1370" s="6"/>
      <c r="AB1370" s="6"/>
      <c r="AC1370" s="6"/>
      <c r="AD1370" s="6"/>
      <c r="AE1370" s="6"/>
      <c r="AF1370" s="6"/>
      <c r="AG1370" s="6"/>
      <c r="AH1370" s="6"/>
      <c r="AI1370" s="6"/>
      <c r="AJ1370" s="6"/>
      <c r="AK1370" s="6"/>
      <c r="AW1370" s="122" t="str">
        <f t="shared" si="238"/>
        <v/>
      </c>
      <c r="AX1370" s="123" t="str">
        <f t="shared" si="239"/>
        <v/>
      </c>
      <c r="AY1370" s="124" t="str">
        <f t="shared" si="240"/>
        <v/>
      </c>
      <c r="AZ1370" s="124" t="str">
        <f t="shared" si="241"/>
        <v/>
      </c>
      <c r="BF1370" s="91"/>
    </row>
    <row r="1371" spans="1:58" s="78" customFormat="1" ht="14.25" x14ac:dyDescent="0.2">
      <c r="A1371" s="6"/>
      <c r="B1371" s="6"/>
      <c r="C1371" s="6"/>
      <c r="D1371" s="3"/>
      <c r="E1371" s="98" t="str">
        <f t="shared" si="237"/>
        <v/>
      </c>
      <c r="F1371" s="117"/>
      <c r="G1371" s="116" t="str">
        <f>IF(E1371="","",IF(Temp!optSeasCoef=0,1,INDEX($C$2:$C$13,IF(MOD(COUNT($E$2:E1371),seas_indx)=0,seas_indx,MOD(COUNT($E$2:E1371),seas_indx)))))</f>
        <v/>
      </c>
      <c r="H1371" s="97" t="str">
        <f>IFERROR(IF(Temp!fhor_indata=1,IF(COUNT($S$2:S1371)&lt;=XobsHor,"in-sample",IF(AND(COUNT($S$2:S1371)&lt;=XobsHor+XfHor,MOD(S1370,XobsHor)&lt;XfHor),"out-sample","")),IF(ISBLANK(F1371),"",IF(COUNT($F$2:F1371)&lt;=XobsHor-XfHor,"in-sample","out-sample"))),"")</f>
        <v/>
      </c>
      <c r="I1371" s="120" t="str">
        <f>IF(AND(ISBLANK(F1370),H1370="in-sample"),"",IF(AND(Temp!fhor_indata=1,H1370="out-sample",H1371="out-sample"),I1370,IF(AND(ISBLANK(F1371),H1370="out-sample"),"",IF(AND(Temp!optSeasCoef=0,Temp!sts_add=1),IF(H1370="in-sample",IF(Q1370=bigT,((pCell/bigT)*F1370)+((1-(pCell/bigT))*(I1370+J1370)),IF(OR(ISBLANK(F1371),COUNT($F$2:F1370)&lt;=pCell),F1370,((pCell/COUNT($F$2:F1370))*F1370)+((1-(pCell/COUNT($F$2:F1370)))*(I1370+J1370)))),I1370),IF(AND(Temp!optSeasCoef=0,Temp!sts_multp=1),IF(H1370="in-sample",IF(Q1370=bigT,((pCell/bigT)*F1370)+((1-(pCell/bigT))*(I1370*J1370)),IF(OR(ISBLANK(F1371),COUNT(F$2:$F1370)&lt;=pCell),F1370,((pCell/COUNT($F$2:F1370))*F1370)+((1-(pCell/COUNT($F$2:F1370)))*(I1370*J1370)))),I1370),IF(Temp!sts_add=1,IF(H1370="in-sample",IF(Q1370=bigT,((pCell/bigT)*AX1370)+((1-(pCell/bigT))*(I1370+J1370)),IF(OR(ISBLANK(F1371),COUNT($AX$2:AX1370)&lt;=pCell),AX1370,((pCell/COUNT($AX$2:AX1370))*AX1370)+((1-(pCell/COUNT($AX$2:AX1370)))*(I1370+J1370)))),I1370),IF(H1370="in-sample",IF(Q1370=bigT,((pCell/bigT)*AX1370)+((1-(pCell/bigT))*(I1370*J1370)),IF(OR(ISBLANK(F1371),COUNT($AX$2:AX1370)&lt;=pCell),AX1370,((pCell/COUNT($AX$2:AX1370))*AX1370)+((1-(pCell/COUNT($AX$2:AX1370)))*(I1370*J1370)))),I1370)))))))</f>
        <v/>
      </c>
      <c r="J1371" s="120" t="str">
        <f>IF(AND(ISBLANK(F1370),H1370="in-sample"),"",IF(AND(Temp!fhor_indata=1,H1370="out-sample",H1371="out-sample"),J1370,IF(AND(ISBLANK(F1371),H1370="out-sample"),"",IF(AND(Temp!optSeasCoef=0,Temp!sts_add=1),IF(H1370="in-sample",IF(Q1370=bigT,((qCell/bigT)*(I1371-I1370))+((1-(qCell/bigT))*J1370),IF(OR(ISBLANK(F1371),COUNT($F$2:F1370)&lt;=qCell),IF(COUNT($F$2:F1370)=1,0,F1370-F1369),((qCell/COUNT($F$2:F1370))*(I1371-I1370))+((1-(qCell/COUNT($F$2:F1370)))*J1370))),J1370),IF(AND(Temp!optSeasCoef=0,Temp!sts_multp=1),IF(H1370="in-sample",IF(Q1370=bigT,((qCell/bigT)*(I1371/I1370))+((1-(qCell/bigT))*J1370),IF(qCell=0,1,IF(OR(ISBLANK(F1371),COUNT($F$2:F1370)&lt;=qCell),IF(COUNT($F$2:F1370)=1,1,F1370/F1369),((qCell/COUNT($F$2:F1370))*(I1371/I1370))+((1-(qCell/COUNT($F$2:F1370)))*J1370)))),J1370),IF(Temp!sts_add=1,IF(H1370="in-sample",IF(Q1370=bigT,((qCell/bigT)*(I1371-I1370))+((1-(qCell/bigT))*J1370),IF(OR(ISBLANK(F1371),COUNT($AX$2:AX1370)&lt;=qCell),IF(COUNT($AX$2:AX1370)=1,0,AX1370-AX1369),((qCell/COUNT($AX$2:AX1370))*(I1371-I1370))+((1-(qCell/COUNT($AX$2:AX1370)))*J1370))),J1370),IF(H1370="in-sample",IF(Q1370=bigT,((qCell/bigT)*(I1371/I1370))+((1-(qCell/bigT))*J1370),IF(qCell=0,1,IF(OR(ISBLANK(F1371),COUNT($AX$2:AX1370)&lt;=qCell),IF(COUNT($AX$2:AX1370)=1,1,AX1370/AX1369),((qCell/COUNT($AX$2:AX1370))*(I1371/I1370))+((1-(qCell/COUNT($AX$2:AX1370)))*J1370)))),J1370)))))))</f>
        <v/>
      </c>
      <c r="K1371" s="120" t="str">
        <f>IF(H1371="","",IF(AND(Temp!optSeasCoef=0,Temp!sts_add=1),IF(H1371="out-sample",I1371+(Q1371*J1371),I1371+J1371),IF(AND(Temp!optSeasCoef=0,Temp!sts_multp=1),IF(H1371="out-sample",I1371*(J1371^Q1371),I1371*J1371),IF(Temp!sts_add=1,IF(H1371="out-sample",(I1371+(Q1371*J1371))*G1371,(I1371+J1371)*G1371),IF(H1371="out-sample",I1371*(J1371^Q1371)*G1371,I1371*J1371*G1371)))))</f>
        <v/>
      </c>
      <c r="L1371" s="116" t="str">
        <f t="shared" si="231"/>
        <v/>
      </c>
      <c r="M1371" s="116" t="str">
        <f t="shared" si="232"/>
        <v/>
      </c>
      <c r="N1371" s="116" t="str">
        <f t="shared" si="233"/>
        <v/>
      </c>
      <c r="O1371" s="116" t="str">
        <f t="shared" si="234"/>
        <v/>
      </c>
      <c r="P1371" s="116" t="str">
        <f t="shared" si="235"/>
        <v/>
      </c>
      <c r="Q1371" s="94" t="str">
        <f>IF(AND(Temp!fhor_indata=1,ISBLANK(F1371),H1370="in-sample"),1,IF(AND(Temp!fhor_indata=1,H1370="out-sample",Q1370&lt;XfHor),Q1370+1,IF(ISBLANK(F1371),"",IF(AND(H1371="out-sample",H1370="in-sample"),1,IF(AND(H1371="out-sample",H1370="out-sample"),Q1370+1,IF(ISNUMBER(Q1370),Q1370+1,1))))))</f>
        <v/>
      </c>
      <c r="R1371" s="94" t="str">
        <f t="shared" si="236"/>
        <v/>
      </c>
      <c r="S1371" s="94" t="str">
        <f>IF(Temp!fhor_indata=1,IF(S1370=XobsHor,1,IF(COUNT($S$2:S1370)&lt;=XobsHor,S1370+1,IF(AND(COUNT($S$2:S1370)&lt;=XobsHor+XfHor,IFERROR(MOD(S1370,XobsHor)&lt;XfHor,FALSE)),S1370+1,""))),IF(ISBLANK(F1371),"",IF(S1370=maxP,1,IF(S1370&lt;maxP,S1370+1,IF(COUNT($S$2:S1371)&lt;=XobsHor,S1370+1,"")))))</f>
        <v/>
      </c>
      <c r="T1371" s="3"/>
      <c r="U1371" s="6"/>
      <c r="V1371" s="6"/>
      <c r="W1371" s="6"/>
      <c r="X1371" s="6"/>
      <c r="Y1371" s="6"/>
      <c r="Z1371" s="6"/>
      <c r="AA1371" s="6"/>
      <c r="AB1371" s="6"/>
      <c r="AC1371" s="6"/>
      <c r="AD1371" s="6"/>
      <c r="AE1371" s="6"/>
      <c r="AF1371" s="6"/>
      <c r="AG1371" s="6"/>
      <c r="AH1371" s="6"/>
      <c r="AI1371" s="6"/>
      <c r="AJ1371" s="6"/>
      <c r="AK1371" s="6"/>
      <c r="AW1371" s="122" t="str">
        <f t="shared" si="238"/>
        <v/>
      </c>
      <c r="AX1371" s="123" t="str">
        <f t="shared" si="239"/>
        <v/>
      </c>
      <c r="AY1371" s="124" t="str">
        <f t="shared" si="240"/>
        <v/>
      </c>
      <c r="AZ1371" s="124" t="str">
        <f t="shared" si="241"/>
        <v/>
      </c>
      <c r="BF1371" s="91"/>
    </row>
    <row r="1372" spans="1:58" s="78" customFormat="1" ht="14.25" x14ac:dyDescent="0.2">
      <c r="A1372" s="6"/>
      <c r="B1372" s="6"/>
      <c r="C1372" s="6"/>
      <c r="D1372" s="3"/>
      <c r="E1372" s="98" t="str">
        <f t="shared" si="237"/>
        <v/>
      </c>
      <c r="F1372" s="117"/>
      <c r="G1372" s="116" t="str">
        <f>IF(E1372="","",IF(Temp!optSeasCoef=0,1,INDEX($C$2:$C$13,IF(MOD(COUNT($E$2:E1372),seas_indx)=0,seas_indx,MOD(COUNT($E$2:E1372),seas_indx)))))</f>
        <v/>
      </c>
      <c r="H1372" s="97" t="str">
        <f>IFERROR(IF(Temp!fhor_indata=1,IF(COUNT($S$2:S1372)&lt;=XobsHor,"in-sample",IF(AND(COUNT($S$2:S1372)&lt;=XobsHor+XfHor,MOD(S1371,XobsHor)&lt;XfHor),"out-sample","")),IF(ISBLANK(F1372),"",IF(COUNT($F$2:F1372)&lt;=XobsHor-XfHor,"in-sample","out-sample"))),"")</f>
        <v/>
      </c>
      <c r="I1372" s="120" t="str">
        <f>IF(AND(ISBLANK(F1371),H1371="in-sample"),"",IF(AND(Temp!fhor_indata=1,H1371="out-sample",H1372="out-sample"),I1371,IF(AND(ISBLANK(F1372),H1371="out-sample"),"",IF(AND(Temp!optSeasCoef=0,Temp!sts_add=1),IF(H1371="in-sample",IF(Q1371=bigT,((pCell/bigT)*F1371)+((1-(pCell/bigT))*(I1371+J1371)),IF(OR(ISBLANK(F1372),COUNT($F$2:F1371)&lt;=pCell),F1371,((pCell/COUNT($F$2:F1371))*F1371)+((1-(pCell/COUNT($F$2:F1371)))*(I1371+J1371)))),I1371),IF(AND(Temp!optSeasCoef=0,Temp!sts_multp=1),IF(H1371="in-sample",IF(Q1371=bigT,((pCell/bigT)*F1371)+((1-(pCell/bigT))*(I1371*J1371)),IF(OR(ISBLANK(F1372),COUNT(F$2:$F1371)&lt;=pCell),F1371,((pCell/COUNT($F$2:F1371))*F1371)+((1-(pCell/COUNT($F$2:F1371)))*(I1371*J1371)))),I1371),IF(Temp!sts_add=1,IF(H1371="in-sample",IF(Q1371=bigT,((pCell/bigT)*AX1371)+((1-(pCell/bigT))*(I1371+J1371)),IF(OR(ISBLANK(F1372),COUNT($AX$2:AX1371)&lt;=pCell),AX1371,((pCell/COUNT($AX$2:AX1371))*AX1371)+((1-(pCell/COUNT($AX$2:AX1371)))*(I1371+J1371)))),I1371),IF(H1371="in-sample",IF(Q1371=bigT,((pCell/bigT)*AX1371)+((1-(pCell/bigT))*(I1371*J1371)),IF(OR(ISBLANK(F1372),COUNT($AX$2:AX1371)&lt;=pCell),AX1371,((pCell/COUNT($AX$2:AX1371))*AX1371)+((1-(pCell/COUNT($AX$2:AX1371)))*(I1371*J1371)))),I1371)))))))</f>
        <v/>
      </c>
      <c r="J1372" s="120" t="str">
        <f>IF(AND(ISBLANK(F1371),H1371="in-sample"),"",IF(AND(Temp!fhor_indata=1,H1371="out-sample",H1372="out-sample"),J1371,IF(AND(ISBLANK(F1372),H1371="out-sample"),"",IF(AND(Temp!optSeasCoef=0,Temp!sts_add=1),IF(H1371="in-sample",IF(Q1371=bigT,((qCell/bigT)*(I1372-I1371))+((1-(qCell/bigT))*J1371),IF(OR(ISBLANK(F1372),COUNT($F$2:F1371)&lt;=qCell),IF(COUNT($F$2:F1371)=1,0,F1371-F1370),((qCell/COUNT($F$2:F1371))*(I1372-I1371))+((1-(qCell/COUNT($F$2:F1371)))*J1371))),J1371),IF(AND(Temp!optSeasCoef=0,Temp!sts_multp=1),IF(H1371="in-sample",IF(Q1371=bigT,((qCell/bigT)*(I1372/I1371))+((1-(qCell/bigT))*J1371),IF(qCell=0,1,IF(OR(ISBLANK(F1372),COUNT($F$2:F1371)&lt;=qCell),IF(COUNT($F$2:F1371)=1,1,F1371/F1370),((qCell/COUNT($F$2:F1371))*(I1372/I1371))+((1-(qCell/COUNT($F$2:F1371)))*J1371)))),J1371),IF(Temp!sts_add=1,IF(H1371="in-sample",IF(Q1371=bigT,((qCell/bigT)*(I1372-I1371))+((1-(qCell/bigT))*J1371),IF(OR(ISBLANK(F1372),COUNT($AX$2:AX1371)&lt;=qCell),IF(COUNT($AX$2:AX1371)=1,0,AX1371-AX1370),((qCell/COUNT($AX$2:AX1371))*(I1372-I1371))+((1-(qCell/COUNT($AX$2:AX1371)))*J1371))),J1371),IF(H1371="in-sample",IF(Q1371=bigT,((qCell/bigT)*(I1372/I1371))+((1-(qCell/bigT))*J1371),IF(qCell=0,1,IF(OR(ISBLANK(F1372),COUNT($AX$2:AX1371)&lt;=qCell),IF(COUNT($AX$2:AX1371)=1,1,AX1371/AX1370),((qCell/COUNT($AX$2:AX1371))*(I1372/I1371))+((1-(qCell/COUNT($AX$2:AX1371)))*J1371)))),J1371)))))))</f>
        <v/>
      </c>
      <c r="K1372" s="120" t="str">
        <f>IF(H1372="","",IF(AND(Temp!optSeasCoef=0,Temp!sts_add=1),IF(H1372="out-sample",I1372+(Q1372*J1372),I1372+J1372),IF(AND(Temp!optSeasCoef=0,Temp!sts_multp=1),IF(H1372="out-sample",I1372*(J1372^Q1372),I1372*J1372),IF(Temp!sts_add=1,IF(H1372="out-sample",(I1372+(Q1372*J1372))*G1372,(I1372+J1372)*G1372),IF(H1372="out-sample",I1372*(J1372^Q1372)*G1372,I1372*J1372*G1372)))))</f>
        <v/>
      </c>
      <c r="L1372" s="116" t="str">
        <f t="shared" si="231"/>
        <v/>
      </c>
      <c r="M1372" s="116" t="str">
        <f t="shared" si="232"/>
        <v/>
      </c>
      <c r="N1372" s="116" t="str">
        <f t="shared" si="233"/>
        <v/>
      </c>
      <c r="O1372" s="116" t="str">
        <f t="shared" si="234"/>
        <v/>
      </c>
      <c r="P1372" s="116" t="str">
        <f t="shared" si="235"/>
        <v/>
      </c>
      <c r="Q1372" s="94" t="str">
        <f>IF(AND(Temp!fhor_indata=1,ISBLANK(F1372),H1371="in-sample"),1,IF(AND(Temp!fhor_indata=1,H1371="out-sample",Q1371&lt;XfHor),Q1371+1,IF(ISBLANK(F1372),"",IF(AND(H1372="out-sample",H1371="in-sample"),1,IF(AND(H1372="out-sample",H1371="out-sample"),Q1371+1,IF(ISNUMBER(Q1371),Q1371+1,1))))))</f>
        <v/>
      </c>
      <c r="R1372" s="94" t="str">
        <f t="shared" si="236"/>
        <v/>
      </c>
      <c r="S1372" s="94" t="str">
        <f>IF(Temp!fhor_indata=1,IF(S1371=XobsHor,1,IF(COUNT($S$2:S1371)&lt;=XobsHor,S1371+1,IF(AND(COUNT($S$2:S1371)&lt;=XobsHor+XfHor,IFERROR(MOD(S1371,XobsHor)&lt;XfHor,FALSE)),S1371+1,""))),IF(ISBLANK(F1372),"",IF(S1371=maxP,1,IF(S1371&lt;maxP,S1371+1,IF(COUNT($S$2:S1372)&lt;=XobsHor,S1371+1,"")))))</f>
        <v/>
      </c>
      <c r="T1372" s="3"/>
      <c r="U1372" s="6"/>
      <c r="V1372" s="6"/>
      <c r="W1372" s="6"/>
      <c r="X1372" s="6"/>
      <c r="Y1372" s="6"/>
      <c r="Z1372" s="6"/>
      <c r="AA1372" s="6"/>
      <c r="AB1372" s="6"/>
      <c r="AC1372" s="6"/>
      <c r="AD1372" s="6"/>
      <c r="AE1372" s="6"/>
      <c r="AF1372" s="6"/>
      <c r="AG1372" s="6"/>
      <c r="AH1372" s="6"/>
      <c r="AI1372" s="6"/>
      <c r="AJ1372" s="6"/>
      <c r="AK1372" s="6"/>
      <c r="AW1372" s="122" t="str">
        <f t="shared" si="238"/>
        <v/>
      </c>
      <c r="AX1372" s="123" t="str">
        <f t="shared" si="239"/>
        <v/>
      </c>
      <c r="AY1372" s="124" t="str">
        <f t="shared" si="240"/>
        <v/>
      </c>
      <c r="AZ1372" s="124" t="str">
        <f t="shared" si="241"/>
        <v/>
      </c>
      <c r="BF1372" s="91"/>
    </row>
    <row r="1373" spans="1:58" s="78" customFormat="1" ht="14.25" x14ac:dyDescent="0.2">
      <c r="A1373" s="6"/>
      <c r="B1373" s="6"/>
      <c r="C1373" s="6"/>
      <c r="D1373" s="3"/>
      <c r="E1373" s="98" t="str">
        <f t="shared" si="237"/>
        <v/>
      </c>
      <c r="F1373" s="117"/>
      <c r="G1373" s="116" t="str">
        <f>IF(E1373="","",IF(Temp!optSeasCoef=0,1,INDEX($C$2:$C$13,IF(MOD(COUNT($E$2:E1373),seas_indx)=0,seas_indx,MOD(COUNT($E$2:E1373),seas_indx)))))</f>
        <v/>
      </c>
      <c r="H1373" s="97" t="str">
        <f>IFERROR(IF(Temp!fhor_indata=1,IF(COUNT($S$2:S1373)&lt;=XobsHor,"in-sample",IF(AND(COUNT($S$2:S1373)&lt;=XobsHor+XfHor,MOD(S1372,XobsHor)&lt;XfHor),"out-sample","")),IF(ISBLANK(F1373),"",IF(COUNT($F$2:F1373)&lt;=XobsHor-XfHor,"in-sample","out-sample"))),"")</f>
        <v/>
      </c>
      <c r="I1373" s="120" t="str">
        <f>IF(AND(ISBLANK(F1372),H1372="in-sample"),"",IF(AND(Temp!fhor_indata=1,H1372="out-sample",H1373="out-sample"),I1372,IF(AND(ISBLANK(F1373),H1372="out-sample"),"",IF(AND(Temp!optSeasCoef=0,Temp!sts_add=1),IF(H1372="in-sample",IF(Q1372=bigT,((pCell/bigT)*F1372)+((1-(pCell/bigT))*(I1372+J1372)),IF(OR(ISBLANK(F1373),COUNT($F$2:F1372)&lt;=pCell),F1372,((pCell/COUNT($F$2:F1372))*F1372)+((1-(pCell/COUNT($F$2:F1372)))*(I1372+J1372)))),I1372),IF(AND(Temp!optSeasCoef=0,Temp!sts_multp=1),IF(H1372="in-sample",IF(Q1372=bigT,((pCell/bigT)*F1372)+((1-(pCell/bigT))*(I1372*J1372)),IF(OR(ISBLANK(F1373),COUNT(F$2:$F1372)&lt;=pCell),F1372,((pCell/COUNT($F$2:F1372))*F1372)+((1-(pCell/COUNT($F$2:F1372)))*(I1372*J1372)))),I1372),IF(Temp!sts_add=1,IF(H1372="in-sample",IF(Q1372=bigT,((pCell/bigT)*AX1372)+((1-(pCell/bigT))*(I1372+J1372)),IF(OR(ISBLANK(F1373),COUNT($AX$2:AX1372)&lt;=pCell),AX1372,((pCell/COUNT($AX$2:AX1372))*AX1372)+((1-(pCell/COUNT($AX$2:AX1372)))*(I1372+J1372)))),I1372),IF(H1372="in-sample",IF(Q1372=bigT,((pCell/bigT)*AX1372)+((1-(pCell/bigT))*(I1372*J1372)),IF(OR(ISBLANK(F1373),COUNT($AX$2:AX1372)&lt;=pCell),AX1372,((pCell/COUNT($AX$2:AX1372))*AX1372)+((1-(pCell/COUNT($AX$2:AX1372)))*(I1372*J1372)))),I1372)))))))</f>
        <v/>
      </c>
      <c r="J1373" s="120" t="str">
        <f>IF(AND(ISBLANK(F1372),H1372="in-sample"),"",IF(AND(Temp!fhor_indata=1,H1372="out-sample",H1373="out-sample"),J1372,IF(AND(ISBLANK(F1373),H1372="out-sample"),"",IF(AND(Temp!optSeasCoef=0,Temp!sts_add=1),IF(H1372="in-sample",IF(Q1372=bigT,((qCell/bigT)*(I1373-I1372))+((1-(qCell/bigT))*J1372),IF(OR(ISBLANK(F1373),COUNT($F$2:F1372)&lt;=qCell),IF(COUNT($F$2:F1372)=1,0,F1372-F1371),((qCell/COUNT($F$2:F1372))*(I1373-I1372))+((1-(qCell/COUNT($F$2:F1372)))*J1372))),J1372),IF(AND(Temp!optSeasCoef=0,Temp!sts_multp=1),IF(H1372="in-sample",IF(Q1372=bigT,((qCell/bigT)*(I1373/I1372))+((1-(qCell/bigT))*J1372),IF(qCell=0,1,IF(OR(ISBLANK(F1373),COUNT($F$2:F1372)&lt;=qCell),IF(COUNT($F$2:F1372)=1,1,F1372/F1371),((qCell/COUNT($F$2:F1372))*(I1373/I1372))+((1-(qCell/COUNT($F$2:F1372)))*J1372)))),J1372),IF(Temp!sts_add=1,IF(H1372="in-sample",IF(Q1372=bigT,((qCell/bigT)*(I1373-I1372))+((1-(qCell/bigT))*J1372),IF(OR(ISBLANK(F1373),COUNT($AX$2:AX1372)&lt;=qCell),IF(COUNT($AX$2:AX1372)=1,0,AX1372-AX1371),((qCell/COUNT($AX$2:AX1372))*(I1373-I1372))+((1-(qCell/COUNT($AX$2:AX1372)))*J1372))),J1372),IF(H1372="in-sample",IF(Q1372=bigT,((qCell/bigT)*(I1373/I1372))+((1-(qCell/bigT))*J1372),IF(qCell=0,1,IF(OR(ISBLANK(F1373),COUNT($AX$2:AX1372)&lt;=qCell),IF(COUNT($AX$2:AX1372)=1,1,AX1372/AX1371),((qCell/COUNT($AX$2:AX1372))*(I1373/I1372))+((1-(qCell/COUNT($AX$2:AX1372)))*J1372)))),J1372)))))))</f>
        <v/>
      </c>
      <c r="K1373" s="120" t="str">
        <f>IF(H1373="","",IF(AND(Temp!optSeasCoef=0,Temp!sts_add=1),IF(H1373="out-sample",I1373+(Q1373*J1373),I1373+J1373),IF(AND(Temp!optSeasCoef=0,Temp!sts_multp=1),IF(H1373="out-sample",I1373*(J1373^Q1373),I1373*J1373),IF(Temp!sts_add=1,IF(H1373="out-sample",(I1373+(Q1373*J1373))*G1373,(I1373+J1373)*G1373),IF(H1373="out-sample",I1373*(J1373^Q1373)*G1373,I1373*J1373*G1373)))))</f>
        <v/>
      </c>
      <c r="L1373" s="116" t="str">
        <f t="shared" si="231"/>
        <v/>
      </c>
      <c r="M1373" s="116" t="str">
        <f t="shared" si="232"/>
        <v/>
      </c>
      <c r="N1373" s="116" t="str">
        <f t="shared" si="233"/>
        <v/>
      </c>
      <c r="O1373" s="116" t="str">
        <f t="shared" si="234"/>
        <v/>
      </c>
      <c r="P1373" s="116" t="str">
        <f t="shared" si="235"/>
        <v/>
      </c>
      <c r="Q1373" s="94" t="str">
        <f>IF(AND(Temp!fhor_indata=1,ISBLANK(F1373),H1372="in-sample"),1,IF(AND(Temp!fhor_indata=1,H1372="out-sample",Q1372&lt;XfHor),Q1372+1,IF(ISBLANK(F1373),"",IF(AND(H1373="out-sample",H1372="in-sample"),1,IF(AND(H1373="out-sample",H1372="out-sample"),Q1372+1,IF(ISNUMBER(Q1372),Q1372+1,1))))))</f>
        <v/>
      </c>
      <c r="R1373" s="94" t="str">
        <f t="shared" si="236"/>
        <v/>
      </c>
      <c r="S1373" s="94" t="str">
        <f>IF(Temp!fhor_indata=1,IF(S1372=XobsHor,1,IF(COUNT($S$2:S1372)&lt;=XobsHor,S1372+1,IF(AND(COUNT($S$2:S1372)&lt;=XobsHor+XfHor,IFERROR(MOD(S1372,XobsHor)&lt;XfHor,FALSE)),S1372+1,""))),IF(ISBLANK(F1373),"",IF(S1372=maxP,1,IF(S1372&lt;maxP,S1372+1,IF(COUNT($S$2:S1373)&lt;=XobsHor,S1372+1,"")))))</f>
        <v/>
      </c>
      <c r="T1373" s="3"/>
      <c r="U1373" s="6"/>
      <c r="V1373" s="6"/>
      <c r="W1373" s="6"/>
      <c r="X1373" s="6"/>
      <c r="Y1373" s="6"/>
      <c r="Z1373" s="6"/>
      <c r="AA1373" s="6"/>
      <c r="AB1373" s="6"/>
      <c r="AC1373" s="6"/>
      <c r="AD1373" s="6"/>
      <c r="AE1373" s="6"/>
      <c r="AF1373" s="6"/>
      <c r="AG1373" s="6"/>
      <c r="AH1373" s="6"/>
      <c r="AI1373" s="6"/>
      <c r="AJ1373" s="6"/>
      <c r="AK1373" s="6"/>
      <c r="AW1373" s="122" t="str">
        <f t="shared" si="238"/>
        <v/>
      </c>
      <c r="AX1373" s="123" t="str">
        <f t="shared" si="239"/>
        <v/>
      </c>
      <c r="AY1373" s="124" t="str">
        <f t="shared" si="240"/>
        <v/>
      </c>
      <c r="AZ1373" s="124" t="str">
        <f t="shared" si="241"/>
        <v/>
      </c>
      <c r="BF1373" s="91"/>
    </row>
    <row r="1374" spans="1:58" s="78" customFormat="1" ht="14.25" x14ac:dyDescent="0.2">
      <c r="A1374" s="6"/>
      <c r="B1374" s="6"/>
      <c r="C1374" s="6"/>
      <c r="D1374" s="3"/>
      <c r="E1374" s="98" t="str">
        <f t="shared" si="237"/>
        <v/>
      </c>
      <c r="F1374" s="117"/>
      <c r="G1374" s="116" t="str">
        <f>IF(E1374="","",IF(Temp!optSeasCoef=0,1,INDEX($C$2:$C$13,IF(MOD(COUNT($E$2:E1374),seas_indx)=0,seas_indx,MOD(COUNT($E$2:E1374),seas_indx)))))</f>
        <v/>
      </c>
      <c r="H1374" s="97" t="str">
        <f>IFERROR(IF(Temp!fhor_indata=1,IF(COUNT($S$2:S1374)&lt;=XobsHor,"in-sample",IF(AND(COUNT($S$2:S1374)&lt;=XobsHor+XfHor,MOD(S1373,XobsHor)&lt;XfHor),"out-sample","")),IF(ISBLANK(F1374),"",IF(COUNT($F$2:F1374)&lt;=XobsHor-XfHor,"in-sample","out-sample"))),"")</f>
        <v/>
      </c>
      <c r="I1374" s="120" t="str">
        <f>IF(AND(ISBLANK(F1373),H1373="in-sample"),"",IF(AND(Temp!fhor_indata=1,H1373="out-sample",H1374="out-sample"),I1373,IF(AND(ISBLANK(F1374),H1373="out-sample"),"",IF(AND(Temp!optSeasCoef=0,Temp!sts_add=1),IF(H1373="in-sample",IF(Q1373=bigT,((pCell/bigT)*F1373)+((1-(pCell/bigT))*(I1373+J1373)),IF(OR(ISBLANK(F1374),COUNT($F$2:F1373)&lt;=pCell),F1373,((pCell/COUNT($F$2:F1373))*F1373)+((1-(pCell/COUNT($F$2:F1373)))*(I1373+J1373)))),I1373),IF(AND(Temp!optSeasCoef=0,Temp!sts_multp=1),IF(H1373="in-sample",IF(Q1373=bigT,((pCell/bigT)*F1373)+((1-(pCell/bigT))*(I1373*J1373)),IF(OR(ISBLANK(F1374),COUNT(F$2:$F1373)&lt;=pCell),F1373,((pCell/COUNT($F$2:F1373))*F1373)+((1-(pCell/COUNT($F$2:F1373)))*(I1373*J1373)))),I1373),IF(Temp!sts_add=1,IF(H1373="in-sample",IF(Q1373=bigT,((pCell/bigT)*AX1373)+((1-(pCell/bigT))*(I1373+J1373)),IF(OR(ISBLANK(F1374),COUNT($AX$2:AX1373)&lt;=pCell),AX1373,((pCell/COUNT($AX$2:AX1373))*AX1373)+((1-(pCell/COUNT($AX$2:AX1373)))*(I1373+J1373)))),I1373),IF(H1373="in-sample",IF(Q1373=bigT,((pCell/bigT)*AX1373)+((1-(pCell/bigT))*(I1373*J1373)),IF(OR(ISBLANK(F1374),COUNT($AX$2:AX1373)&lt;=pCell),AX1373,((pCell/COUNT($AX$2:AX1373))*AX1373)+((1-(pCell/COUNT($AX$2:AX1373)))*(I1373*J1373)))),I1373)))))))</f>
        <v/>
      </c>
      <c r="J1374" s="120" t="str">
        <f>IF(AND(ISBLANK(F1373),H1373="in-sample"),"",IF(AND(Temp!fhor_indata=1,H1373="out-sample",H1374="out-sample"),J1373,IF(AND(ISBLANK(F1374),H1373="out-sample"),"",IF(AND(Temp!optSeasCoef=0,Temp!sts_add=1),IF(H1373="in-sample",IF(Q1373=bigT,((qCell/bigT)*(I1374-I1373))+((1-(qCell/bigT))*J1373),IF(OR(ISBLANK(F1374),COUNT($F$2:F1373)&lt;=qCell),IF(COUNT($F$2:F1373)=1,0,F1373-F1372),((qCell/COUNT($F$2:F1373))*(I1374-I1373))+((1-(qCell/COUNT($F$2:F1373)))*J1373))),J1373),IF(AND(Temp!optSeasCoef=0,Temp!sts_multp=1),IF(H1373="in-sample",IF(Q1373=bigT,((qCell/bigT)*(I1374/I1373))+((1-(qCell/bigT))*J1373),IF(qCell=0,1,IF(OR(ISBLANK(F1374),COUNT($F$2:F1373)&lt;=qCell),IF(COUNT($F$2:F1373)=1,1,F1373/F1372),((qCell/COUNT($F$2:F1373))*(I1374/I1373))+((1-(qCell/COUNT($F$2:F1373)))*J1373)))),J1373),IF(Temp!sts_add=1,IF(H1373="in-sample",IF(Q1373=bigT,((qCell/bigT)*(I1374-I1373))+((1-(qCell/bigT))*J1373),IF(OR(ISBLANK(F1374),COUNT($AX$2:AX1373)&lt;=qCell),IF(COUNT($AX$2:AX1373)=1,0,AX1373-AX1372),((qCell/COUNT($AX$2:AX1373))*(I1374-I1373))+((1-(qCell/COUNT($AX$2:AX1373)))*J1373))),J1373),IF(H1373="in-sample",IF(Q1373=bigT,((qCell/bigT)*(I1374/I1373))+((1-(qCell/bigT))*J1373),IF(qCell=0,1,IF(OR(ISBLANK(F1374),COUNT($AX$2:AX1373)&lt;=qCell),IF(COUNT($AX$2:AX1373)=1,1,AX1373/AX1372),((qCell/COUNT($AX$2:AX1373))*(I1374/I1373))+((1-(qCell/COUNT($AX$2:AX1373)))*J1373)))),J1373)))))))</f>
        <v/>
      </c>
      <c r="K1374" s="120" t="str">
        <f>IF(H1374="","",IF(AND(Temp!optSeasCoef=0,Temp!sts_add=1),IF(H1374="out-sample",I1374+(Q1374*J1374),I1374+J1374),IF(AND(Temp!optSeasCoef=0,Temp!sts_multp=1),IF(H1374="out-sample",I1374*(J1374^Q1374),I1374*J1374),IF(Temp!sts_add=1,IF(H1374="out-sample",(I1374+(Q1374*J1374))*G1374,(I1374+J1374)*G1374),IF(H1374="out-sample",I1374*(J1374^Q1374)*G1374,I1374*J1374*G1374)))))</f>
        <v/>
      </c>
      <c r="L1374" s="116" t="str">
        <f t="shared" si="231"/>
        <v/>
      </c>
      <c r="M1374" s="116" t="str">
        <f t="shared" si="232"/>
        <v/>
      </c>
      <c r="N1374" s="116" t="str">
        <f t="shared" si="233"/>
        <v/>
      </c>
      <c r="O1374" s="116" t="str">
        <f t="shared" si="234"/>
        <v/>
      </c>
      <c r="P1374" s="116" t="str">
        <f t="shared" si="235"/>
        <v/>
      </c>
      <c r="Q1374" s="94" t="str">
        <f>IF(AND(Temp!fhor_indata=1,ISBLANK(F1374),H1373="in-sample"),1,IF(AND(Temp!fhor_indata=1,H1373="out-sample",Q1373&lt;XfHor),Q1373+1,IF(ISBLANK(F1374),"",IF(AND(H1374="out-sample",H1373="in-sample"),1,IF(AND(H1374="out-sample",H1373="out-sample"),Q1373+1,IF(ISNUMBER(Q1373),Q1373+1,1))))))</f>
        <v/>
      </c>
      <c r="R1374" s="94" t="str">
        <f t="shared" si="236"/>
        <v/>
      </c>
      <c r="S1374" s="94" t="str">
        <f>IF(Temp!fhor_indata=1,IF(S1373=XobsHor,1,IF(COUNT($S$2:S1373)&lt;=XobsHor,S1373+1,IF(AND(COUNT($S$2:S1373)&lt;=XobsHor+XfHor,IFERROR(MOD(S1373,XobsHor)&lt;XfHor,FALSE)),S1373+1,""))),IF(ISBLANK(F1374),"",IF(S1373=maxP,1,IF(S1373&lt;maxP,S1373+1,IF(COUNT($S$2:S1374)&lt;=XobsHor,S1373+1,"")))))</f>
        <v/>
      </c>
      <c r="T1374" s="3"/>
      <c r="U1374" s="6"/>
      <c r="V1374" s="6"/>
      <c r="W1374" s="6"/>
      <c r="X1374" s="6"/>
      <c r="Y1374" s="6"/>
      <c r="Z1374" s="6"/>
      <c r="AA1374" s="6"/>
      <c r="AB1374" s="6"/>
      <c r="AC1374" s="6"/>
      <c r="AD1374" s="6"/>
      <c r="AE1374" s="6"/>
      <c r="AF1374" s="6"/>
      <c r="AG1374" s="6"/>
      <c r="AH1374" s="6"/>
      <c r="AI1374" s="6"/>
      <c r="AJ1374" s="6"/>
      <c r="AK1374" s="6"/>
      <c r="AW1374" s="122" t="str">
        <f t="shared" si="238"/>
        <v/>
      </c>
      <c r="AX1374" s="123" t="str">
        <f t="shared" si="239"/>
        <v/>
      </c>
      <c r="AY1374" s="124" t="str">
        <f t="shared" si="240"/>
        <v/>
      </c>
      <c r="AZ1374" s="124" t="str">
        <f t="shared" si="241"/>
        <v/>
      </c>
      <c r="BF1374" s="91"/>
    </row>
    <row r="1375" spans="1:58" s="78" customFormat="1" ht="14.25" x14ac:dyDescent="0.2">
      <c r="A1375" s="6"/>
      <c r="B1375" s="6"/>
      <c r="C1375" s="6"/>
      <c r="D1375" s="3"/>
      <c r="E1375" s="98" t="str">
        <f t="shared" si="237"/>
        <v/>
      </c>
      <c r="F1375" s="117"/>
      <c r="G1375" s="116" t="str">
        <f>IF(E1375="","",IF(Temp!optSeasCoef=0,1,INDEX($C$2:$C$13,IF(MOD(COUNT($E$2:E1375),seas_indx)=0,seas_indx,MOD(COUNT($E$2:E1375),seas_indx)))))</f>
        <v/>
      </c>
      <c r="H1375" s="97" t="str">
        <f>IFERROR(IF(Temp!fhor_indata=1,IF(COUNT($S$2:S1375)&lt;=XobsHor,"in-sample",IF(AND(COUNT($S$2:S1375)&lt;=XobsHor+XfHor,MOD(S1374,XobsHor)&lt;XfHor),"out-sample","")),IF(ISBLANK(F1375),"",IF(COUNT($F$2:F1375)&lt;=XobsHor-XfHor,"in-sample","out-sample"))),"")</f>
        <v/>
      </c>
      <c r="I1375" s="120" t="str">
        <f>IF(AND(ISBLANK(F1374),H1374="in-sample"),"",IF(AND(Temp!fhor_indata=1,H1374="out-sample",H1375="out-sample"),I1374,IF(AND(ISBLANK(F1375),H1374="out-sample"),"",IF(AND(Temp!optSeasCoef=0,Temp!sts_add=1),IF(H1374="in-sample",IF(Q1374=bigT,((pCell/bigT)*F1374)+((1-(pCell/bigT))*(I1374+J1374)),IF(OR(ISBLANK(F1375),COUNT($F$2:F1374)&lt;=pCell),F1374,((pCell/COUNT($F$2:F1374))*F1374)+((1-(pCell/COUNT($F$2:F1374)))*(I1374+J1374)))),I1374),IF(AND(Temp!optSeasCoef=0,Temp!sts_multp=1),IF(H1374="in-sample",IF(Q1374=bigT,((pCell/bigT)*F1374)+((1-(pCell/bigT))*(I1374*J1374)),IF(OR(ISBLANK(F1375),COUNT(F$2:$F1374)&lt;=pCell),F1374,((pCell/COUNT($F$2:F1374))*F1374)+((1-(pCell/COUNT($F$2:F1374)))*(I1374*J1374)))),I1374),IF(Temp!sts_add=1,IF(H1374="in-sample",IF(Q1374=bigT,((pCell/bigT)*AX1374)+((1-(pCell/bigT))*(I1374+J1374)),IF(OR(ISBLANK(F1375),COUNT($AX$2:AX1374)&lt;=pCell),AX1374,((pCell/COUNT($AX$2:AX1374))*AX1374)+((1-(pCell/COUNT($AX$2:AX1374)))*(I1374+J1374)))),I1374),IF(H1374="in-sample",IF(Q1374=bigT,((pCell/bigT)*AX1374)+((1-(pCell/bigT))*(I1374*J1374)),IF(OR(ISBLANK(F1375),COUNT($AX$2:AX1374)&lt;=pCell),AX1374,((pCell/COUNT($AX$2:AX1374))*AX1374)+((1-(pCell/COUNT($AX$2:AX1374)))*(I1374*J1374)))),I1374)))))))</f>
        <v/>
      </c>
      <c r="J1375" s="120" t="str">
        <f>IF(AND(ISBLANK(F1374),H1374="in-sample"),"",IF(AND(Temp!fhor_indata=1,H1374="out-sample",H1375="out-sample"),J1374,IF(AND(ISBLANK(F1375),H1374="out-sample"),"",IF(AND(Temp!optSeasCoef=0,Temp!sts_add=1),IF(H1374="in-sample",IF(Q1374=bigT,((qCell/bigT)*(I1375-I1374))+((1-(qCell/bigT))*J1374),IF(OR(ISBLANK(F1375),COUNT($F$2:F1374)&lt;=qCell),IF(COUNT($F$2:F1374)=1,0,F1374-F1373),((qCell/COUNT($F$2:F1374))*(I1375-I1374))+((1-(qCell/COUNT($F$2:F1374)))*J1374))),J1374),IF(AND(Temp!optSeasCoef=0,Temp!sts_multp=1),IF(H1374="in-sample",IF(Q1374=bigT,((qCell/bigT)*(I1375/I1374))+((1-(qCell/bigT))*J1374),IF(qCell=0,1,IF(OR(ISBLANK(F1375),COUNT($F$2:F1374)&lt;=qCell),IF(COUNT($F$2:F1374)=1,1,F1374/F1373),((qCell/COUNT($F$2:F1374))*(I1375/I1374))+((1-(qCell/COUNT($F$2:F1374)))*J1374)))),J1374),IF(Temp!sts_add=1,IF(H1374="in-sample",IF(Q1374=bigT,((qCell/bigT)*(I1375-I1374))+((1-(qCell/bigT))*J1374),IF(OR(ISBLANK(F1375),COUNT($AX$2:AX1374)&lt;=qCell),IF(COUNT($AX$2:AX1374)=1,0,AX1374-AX1373),((qCell/COUNT($AX$2:AX1374))*(I1375-I1374))+((1-(qCell/COUNT($AX$2:AX1374)))*J1374))),J1374),IF(H1374="in-sample",IF(Q1374=bigT,((qCell/bigT)*(I1375/I1374))+((1-(qCell/bigT))*J1374),IF(qCell=0,1,IF(OR(ISBLANK(F1375),COUNT($AX$2:AX1374)&lt;=qCell),IF(COUNT($AX$2:AX1374)=1,1,AX1374/AX1373),((qCell/COUNT($AX$2:AX1374))*(I1375/I1374))+((1-(qCell/COUNT($AX$2:AX1374)))*J1374)))),J1374)))))))</f>
        <v/>
      </c>
      <c r="K1375" s="120" t="str">
        <f>IF(H1375="","",IF(AND(Temp!optSeasCoef=0,Temp!sts_add=1),IF(H1375="out-sample",I1375+(Q1375*J1375),I1375+J1375),IF(AND(Temp!optSeasCoef=0,Temp!sts_multp=1),IF(H1375="out-sample",I1375*(J1375^Q1375),I1375*J1375),IF(Temp!sts_add=1,IF(H1375="out-sample",(I1375+(Q1375*J1375))*G1375,(I1375+J1375)*G1375),IF(H1375="out-sample",I1375*(J1375^Q1375)*G1375,I1375*J1375*G1375)))))</f>
        <v/>
      </c>
      <c r="L1375" s="116" t="str">
        <f t="shared" si="231"/>
        <v/>
      </c>
      <c r="M1375" s="116" t="str">
        <f t="shared" si="232"/>
        <v/>
      </c>
      <c r="N1375" s="116" t="str">
        <f t="shared" si="233"/>
        <v/>
      </c>
      <c r="O1375" s="116" t="str">
        <f t="shared" si="234"/>
        <v/>
      </c>
      <c r="P1375" s="116" t="str">
        <f t="shared" si="235"/>
        <v/>
      </c>
      <c r="Q1375" s="94" t="str">
        <f>IF(AND(Temp!fhor_indata=1,ISBLANK(F1375),H1374="in-sample"),1,IF(AND(Temp!fhor_indata=1,H1374="out-sample",Q1374&lt;XfHor),Q1374+1,IF(ISBLANK(F1375),"",IF(AND(H1375="out-sample",H1374="in-sample"),1,IF(AND(H1375="out-sample",H1374="out-sample"),Q1374+1,IF(ISNUMBER(Q1374),Q1374+1,1))))))</f>
        <v/>
      </c>
      <c r="R1375" s="94" t="str">
        <f t="shared" si="236"/>
        <v/>
      </c>
      <c r="S1375" s="94" t="str">
        <f>IF(Temp!fhor_indata=1,IF(S1374=XobsHor,1,IF(COUNT($S$2:S1374)&lt;=XobsHor,S1374+1,IF(AND(COUNT($S$2:S1374)&lt;=XobsHor+XfHor,IFERROR(MOD(S1374,XobsHor)&lt;XfHor,FALSE)),S1374+1,""))),IF(ISBLANK(F1375),"",IF(S1374=maxP,1,IF(S1374&lt;maxP,S1374+1,IF(COUNT($S$2:S1375)&lt;=XobsHor,S1374+1,"")))))</f>
        <v/>
      </c>
      <c r="T1375" s="3"/>
      <c r="U1375" s="6"/>
      <c r="V1375" s="6"/>
      <c r="W1375" s="6"/>
      <c r="X1375" s="6"/>
      <c r="Y1375" s="6"/>
      <c r="Z1375" s="6"/>
      <c r="AA1375" s="6"/>
      <c r="AB1375" s="6"/>
      <c r="AC1375" s="6"/>
      <c r="AD1375" s="6"/>
      <c r="AE1375" s="6"/>
      <c r="AF1375" s="6"/>
      <c r="AG1375" s="6"/>
      <c r="AH1375" s="6"/>
      <c r="AI1375" s="6"/>
      <c r="AJ1375" s="6"/>
      <c r="AK1375" s="6"/>
      <c r="AW1375" s="122" t="str">
        <f t="shared" si="238"/>
        <v/>
      </c>
      <c r="AX1375" s="123" t="str">
        <f t="shared" si="239"/>
        <v/>
      </c>
      <c r="AY1375" s="124" t="str">
        <f t="shared" si="240"/>
        <v/>
      </c>
      <c r="AZ1375" s="124" t="str">
        <f t="shared" si="241"/>
        <v/>
      </c>
      <c r="BF1375" s="91"/>
    </row>
    <row r="1376" spans="1:58" s="78" customFormat="1" ht="14.25" x14ac:dyDescent="0.2">
      <c r="A1376" s="6"/>
      <c r="B1376" s="6"/>
      <c r="C1376" s="6"/>
      <c r="D1376" s="3"/>
      <c r="E1376" s="98" t="str">
        <f t="shared" si="237"/>
        <v/>
      </c>
      <c r="F1376" s="117"/>
      <c r="G1376" s="116" t="str">
        <f>IF(E1376="","",IF(Temp!optSeasCoef=0,1,INDEX($C$2:$C$13,IF(MOD(COUNT($E$2:E1376),seas_indx)=0,seas_indx,MOD(COUNT($E$2:E1376),seas_indx)))))</f>
        <v/>
      </c>
      <c r="H1376" s="97" t="str">
        <f>IFERROR(IF(Temp!fhor_indata=1,IF(COUNT($S$2:S1376)&lt;=XobsHor,"in-sample",IF(AND(COUNT($S$2:S1376)&lt;=XobsHor+XfHor,MOD(S1375,XobsHor)&lt;XfHor),"out-sample","")),IF(ISBLANK(F1376),"",IF(COUNT($F$2:F1376)&lt;=XobsHor-XfHor,"in-sample","out-sample"))),"")</f>
        <v/>
      </c>
      <c r="I1376" s="120" t="str">
        <f>IF(AND(ISBLANK(F1375),H1375="in-sample"),"",IF(AND(Temp!fhor_indata=1,H1375="out-sample",H1376="out-sample"),I1375,IF(AND(ISBLANK(F1376),H1375="out-sample"),"",IF(AND(Temp!optSeasCoef=0,Temp!sts_add=1),IF(H1375="in-sample",IF(Q1375=bigT,((pCell/bigT)*F1375)+((1-(pCell/bigT))*(I1375+J1375)),IF(OR(ISBLANK(F1376),COUNT($F$2:F1375)&lt;=pCell),F1375,((pCell/COUNT($F$2:F1375))*F1375)+((1-(pCell/COUNT($F$2:F1375)))*(I1375+J1375)))),I1375),IF(AND(Temp!optSeasCoef=0,Temp!sts_multp=1),IF(H1375="in-sample",IF(Q1375=bigT,((pCell/bigT)*F1375)+((1-(pCell/bigT))*(I1375*J1375)),IF(OR(ISBLANK(F1376),COUNT(F$2:$F1375)&lt;=pCell),F1375,((pCell/COUNT($F$2:F1375))*F1375)+((1-(pCell/COUNT($F$2:F1375)))*(I1375*J1375)))),I1375),IF(Temp!sts_add=1,IF(H1375="in-sample",IF(Q1375=bigT,((pCell/bigT)*AX1375)+((1-(pCell/bigT))*(I1375+J1375)),IF(OR(ISBLANK(F1376),COUNT($AX$2:AX1375)&lt;=pCell),AX1375,((pCell/COUNT($AX$2:AX1375))*AX1375)+((1-(pCell/COUNT($AX$2:AX1375)))*(I1375+J1375)))),I1375),IF(H1375="in-sample",IF(Q1375=bigT,((pCell/bigT)*AX1375)+((1-(pCell/bigT))*(I1375*J1375)),IF(OR(ISBLANK(F1376),COUNT($AX$2:AX1375)&lt;=pCell),AX1375,((pCell/COUNT($AX$2:AX1375))*AX1375)+((1-(pCell/COUNT($AX$2:AX1375)))*(I1375*J1375)))),I1375)))))))</f>
        <v/>
      </c>
      <c r="J1376" s="120" t="str">
        <f>IF(AND(ISBLANK(F1375),H1375="in-sample"),"",IF(AND(Temp!fhor_indata=1,H1375="out-sample",H1376="out-sample"),J1375,IF(AND(ISBLANK(F1376),H1375="out-sample"),"",IF(AND(Temp!optSeasCoef=0,Temp!sts_add=1),IF(H1375="in-sample",IF(Q1375=bigT,((qCell/bigT)*(I1376-I1375))+((1-(qCell/bigT))*J1375),IF(OR(ISBLANK(F1376),COUNT($F$2:F1375)&lt;=qCell),IF(COUNT($F$2:F1375)=1,0,F1375-F1374),((qCell/COUNT($F$2:F1375))*(I1376-I1375))+((1-(qCell/COUNT($F$2:F1375)))*J1375))),J1375),IF(AND(Temp!optSeasCoef=0,Temp!sts_multp=1),IF(H1375="in-sample",IF(Q1375=bigT,((qCell/bigT)*(I1376/I1375))+((1-(qCell/bigT))*J1375),IF(qCell=0,1,IF(OR(ISBLANK(F1376),COUNT($F$2:F1375)&lt;=qCell),IF(COUNT($F$2:F1375)=1,1,F1375/F1374),((qCell/COUNT($F$2:F1375))*(I1376/I1375))+((1-(qCell/COUNT($F$2:F1375)))*J1375)))),J1375),IF(Temp!sts_add=1,IF(H1375="in-sample",IF(Q1375=bigT,((qCell/bigT)*(I1376-I1375))+((1-(qCell/bigT))*J1375),IF(OR(ISBLANK(F1376),COUNT($AX$2:AX1375)&lt;=qCell),IF(COUNT($AX$2:AX1375)=1,0,AX1375-AX1374),((qCell/COUNT($AX$2:AX1375))*(I1376-I1375))+((1-(qCell/COUNT($AX$2:AX1375)))*J1375))),J1375),IF(H1375="in-sample",IF(Q1375=bigT,((qCell/bigT)*(I1376/I1375))+((1-(qCell/bigT))*J1375),IF(qCell=0,1,IF(OR(ISBLANK(F1376),COUNT($AX$2:AX1375)&lt;=qCell),IF(COUNT($AX$2:AX1375)=1,1,AX1375/AX1374),((qCell/COUNT($AX$2:AX1375))*(I1376/I1375))+((1-(qCell/COUNT($AX$2:AX1375)))*J1375)))),J1375)))))))</f>
        <v/>
      </c>
      <c r="K1376" s="120" t="str">
        <f>IF(H1376="","",IF(AND(Temp!optSeasCoef=0,Temp!sts_add=1),IF(H1376="out-sample",I1376+(Q1376*J1376),I1376+J1376),IF(AND(Temp!optSeasCoef=0,Temp!sts_multp=1),IF(H1376="out-sample",I1376*(J1376^Q1376),I1376*J1376),IF(Temp!sts_add=1,IF(H1376="out-sample",(I1376+(Q1376*J1376))*G1376,(I1376+J1376)*G1376),IF(H1376="out-sample",I1376*(J1376^Q1376)*G1376,I1376*J1376*G1376)))))</f>
        <v/>
      </c>
      <c r="L1376" s="116" t="str">
        <f t="shared" si="231"/>
        <v/>
      </c>
      <c r="M1376" s="116" t="str">
        <f t="shared" si="232"/>
        <v/>
      </c>
      <c r="N1376" s="116" t="str">
        <f t="shared" si="233"/>
        <v/>
      </c>
      <c r="O1376" s="116" t="str">
        <f t="shared" si="234"/>
        <v/>
      </c>
      <c r="P1376" s="116" t="str">
        <f t="shared" si="235"/>
        <v/>
      </c>
      <c r="Q1376" s="94" t="str">
        <f>IF(AND(Temp!fhor_indata=1,ISBLANK(F1376),H1375="in-sample"),1,IF(AND(Temp!fhor_indata=1,H1375="out-sample",Q1375&lt;XfHor),Q1375+1,IF(ISBLANK(F1376),"",IF(AND(H1376="out-sample",H1375="in-sample"),1,IF(AND(H1376="out-sample",H1375="out-sample"),Q1375+1,IF(ISNUMBER(Q1375),Q1375+1,1))))))</f>
        <v/>
      </c>
      <c r="R1376" s="94" t="str">
        <f t="shared" si="236"/>
        <v/>
      </c>
      <c r="S1376" s="94" t="str">
        <f>IF(Temp!fhor_indata=1,IF(S1375=XobsHor,1,IF(COUNT($S$2:S1375)&lt;=XobsHor,S1375+1,IF(AND(COUNT($S$2:S1375)&lt;=XobsHor+XfHor,IFERROR(MOD(S1375,XobsHor)&lt;XfHor,FALSE)),S1375+1,""))),IF(ISBLANK(F1376),"",IF(S1375=maxP,1,IF(S1375&lt;maxP,S1375+1,IF(COUNT($S$2:S1376)&lt;=XobsHor,S1375+1,"")))))</f>
        <v/>
      </c>
      <c r="T1376" s="3"/>
      <c r="U1376" s="6"/>
      <c r="V1376" s="6"/>
      <c r="W1376" s="6"/>
      <c r="X1376" s="6"/>
      <c r="Y1376" s="6"/>
      <c r="Z1376" s="6"/>
      <c r="AA1376" s="6"/>
      <c r="AB1376" s="6"/>
      <c r="AC1376" s="6"/>
      <c r="AD1376" s="6"/>
      <c r="AE1376" s="6"/>
      <c r="AF1376" s="6"/>
      <c r="AG1376" s="6"/>
      <c r="AH1376" s="6"/>
      <c r="AI1376" s="6"/>
      <c r="AJ1376" s="6"/>
      <c r="AK1376" s="6"/>
      <c r="AW1376" s="122" t="str">
        <f t="shared" si="238"/>
        <v/>
      </c>
      <c r="AX1376" s="123" t="str">
        <f t="shared" si="239"/>
        <v/>
      </c>
      <c r="AY1376" s="124" t="str">
        <f t="shared" si="240"/>
        <v/>
      </c>
      <c r="AZ1376" s="124" t="str">
        <f t="shared" si="241"/>
        <v/>
      </c>
      <c r="BF1376" s="91"/>
    </row>
    <row r="1377" spans="1:58" s="78" customFormat="1" ht="14.25" x14ac:dyDescent="0.2">
      <c r="A1377" s="6"/>
      <c r="B1377" s="6"/>
      <c r="C1377" s="6"/>
      <c r="D1377" s="3"/>
      <c r="E1377" s="98" t="str">
        <f t="shared" si="237"/>
        <v/>
      </c>
      <c r="F1377" s="117"/>
      <c r="G1377" s="116" t="str">
        <f>IF(E1377="","",IF(Temp!optSeasCoef=0,1,INDEX($C$2:$C$13,IF(MOD(COUNT($E$2:E1377),seas_indx)=0,seas_indx,MOD(COUNT($E$2:E1377),seas_indx)))))</f>
        <v/>
      </c>
      <c r="H1377" s="97" t="str">
        <f>IFERROR(IF(Temp!fhor_indata=1,IF(COUNT($S$2:S1377)&lt;=XobsHor,"in-sample",IF(AND(COUNT($S$2:S1377)&lt;=XobsHor+XfHor,MOD(S1376,XobsHor)&lt;XfHor),"out-sample","")),IF(ISBLANK(F1377),"",IF(COUNT($F$2:F1377)&lt;=XobsHor-XfHor,"in-sample","out-sample"))),"")</f>
        <v/>
      </c>
      <c r="I1377" s="120" t="str">
        <f>IF(AND(ISBLANK(F1376),H1376="in-sample"),"",IF(AND(Temp!fhor_indata=1,H1376="out-sample",H1377="out-sample"),I1376,IF(AND(ISBLANK(F1377),H1376="out-sample"),"",IF(AND(Temp!optSeasCoef=0,Temp!sts_add=1),IF(H1376="in-sample",IF(Q1376=bigT,((pCell/bigT)*F1376)+((1-(pCell/bigT))*(I1376+J1376)),IF(OR(ISBLANK(F1377),COUNT($F$2:F1376)&lt;=pCell),F1376,((pCell/COUNT($F$2:F1376))*F1376)+((1-(pCell/COUNT($F$2:F1376)))*(I1376+J1376)))),I1376),IF(AND(Temp!optSeasCoef=0,Temp!sts_multp=1),IF(H1376="in-sample",IF(Q1376=bigT,((pCell/bigT)*F1376)+((1-(pCell/bigT))*(I1376*J1376)),IF(OR(ISBLANK(F1377),COUNT(F$2:$F1376)&lt;=pCell),F1376,((pCell/COUNT($F$2:F1376))*F1376)+((1-(pCell/COUNT($F$2:F1376)))*(I1376*J1376)))),I1376),IF(Temp!sts_add=1,IF(H1376="in-sample",IF(Q1376=bigT,((pCell/bigT)*AX1376)+((1-(pCell/bigT))*(I1376+J1376)),IF(OR(ISBLANK(F1377),COUNT($AX$2:AX1376)&lt;=pCell),AX1376,((pCell/COUNT($AX$2:AX1376))*AX1376)+((1-(pCell/COUNT($AX$2:AX1376)))*(I1376+J1376)))),I1376),IF(H1376="in-sample",IF(Q1376=bigT,((pCell/bigT)*AX1376)+((1-(pCell/bigT))*(I1376*J1376)),IF(OR(ISBLANK(F1377),COUNT($AX$2:AX1376)&lt;=pCell),AX1376,((pCell/COUNT($AX$2:AX1376))*AX1376)+((1-(pCell/COUNT($AX$2:AX1376)))*(I1376*J1376)))),I1376)))))))</f>
        <v/>
      </c>
      <c r="J1377" s="120" t="str">
        <f>IF(AND(ISBLANK(F1376),H1376="in-sample"),"",IF(AND(Temp!fhor_indata=1,H1376="out-sample",H1377="out-sample"),J1376,IF(AND(ISBLANK(F1377),H1376="out-sample"),"",IF(AND(Temp!optSeasCoef=0,Temp!sts_add=1),IF(H1376="in-sample",IF(Q1376=bigT,((qCell/bigT)*(I1377-I1376))+((1-(qCell/bigT))*J1376),IF(OR(ISBLANK(F1377),COUNT($F$2:F1376)&lt;=qCell),IF(COUNT($F$2:F1376)=1,0,F1376-F1375),((qCell/COUNT($F$2:F1376))*(I1377-I1376))+((1-(qCell/COUNT($F$2:F1376)))*J1376))),J1376),IF(AND(Temp!optSeasCoef=0,Temp!sts_multp=1),IF(H1376="in-sample",IF(Q1376=bigT,((qCell/bigT)*(I1377/I1376))+((1-(qCell/bigT))*J1376),IF(qCell=0,1,IF(OR(ISBLANK(F1377),COUNT($F$2:F1376)&lt;=qCell),IF(COUNT($F$2:F1376)=1,1,F1376/F1375),((qCell/COUNT($F$2:F1376))*(I1377/I1376))+((1-(qCell/COUNT($F$2:F1376)))*J1376)))),J1376),IF(Temp!sts_add=1,IF(H1376="in-sample",IF(Q1376=bigT,((qCell/bigT)*(I1377-I1376))+((1-(qCell/bigT))*J1376),IF(OR(ISBLANK(F1377),COUNT($AX$2:AX1376)&lt;=qCell),IF(COUNT($AX$2:AX1376)=1,0,AX1376-AX1375),((qCell/COUNT($AX$2:AX1376))*(I1377-I1376))+((1-(qCell/COUNT($AX$2:AX1376)))*J1376))),J1376),IF(H1376="in-sample",IF(Q1376=bigT,((qCell/bigT)*(I1377/I1376))+((1-(qCell/bigT))*J1376),IF(qCell=0,1,IF(OR(ISBLANK(F1377),COUNT($AX$2:AX1376)&lt;=qCell),IF(COUNT($AX$2:AX1376)=1,1,AX1376/AX1375),((qCell/COUNT($AX$2:AX1376))*(I1377/I1376))+((1-(qCell/COUNT($AX$2:AX1376)))*J1376)))),J1376)))))))</f>
        <v/>
      </c>
      <c r="K1377" s="120" t="str">
        <f>IF(H1377="","",IF(AND(Temp!optSeasCoef=0,Temp!sts_add=1),IF(H1377="out-sample",I1377+(Q1377*J1377),I1377+J1377),IF(AND(Temp!optSeasCoef=0,Temp!sts_multp=1),IF(H1377="out-sample",I1377*(J1377^Q1377),I1377*J1377),IF(Temp!sts_add=1,IF(H1377="out-sample",(I1377+(Q1377*J1377))*G1377,(I1377+J1377)*G1377),IF(H1377="out-sample",I1377*(J1377^Q1377)*G1377,I1377*J1377*G1377)))))</f>
        <v/>
      </c>
      <c r="L1377" s="116" t="str">
        <f t="shared" si="231"/>
        <v/>
      </c>
      <c r="M1377" s="116" t="str">
        <f t="shared" si="232"/>
        <v/>
      </c>
      <c r="N1377" s="116" t="str">
        <f t="shared" si="233"/>
        <v/>
      </c>
      <c r="O1377" s="116" t="str">
        <f t="shared" si="234"/>
        <v/>
      </c>
      <c r="P1377" s="116" t="str">
        <f t="shared" si="235"/>
        <v/>
      </c>
      <c r="Q1377" s="94" t="str">
        <f>IF(AND(Temp!fhor_indata=1,ISBLANK(F1377),H1376="in-sample"),1,IF(AND(Temp!fhor_indata=1,H1376="out-sample",Q1376&lt;XfHor),Q1376+1,IF(ISBLANK(F1377),"",IF(AND(H1377="out-sample",H1376="in-sample"),1,IF(AND(H1377="out-sample",H1376="out-sample"),Q1376+1,IF(ISNUMBER(Q1376),Q1376+1,1))))))</f>
        <v/>
      </c>
      <c r="R1377" s="94" t="str">
        <f t="shared" si="236"/>
        <v/>
      </c>
      <c r="S1377" s="94" t="str">
        <f>IF(Temp!fhor_indata=1,IF(S1376=XobsHor,1,IF(COUNT($S$2:S1376)&lt;=XobsHor,S1376+1,IF(AND(COUNT($S$2:S1376)&lt;=XobsHor+XfHor,IFERROR(MOD(S1376,XobsHor)&lt;XfHor,FALSE)),S1376+1,""))),IF(ISBLANK(F1377),"",IF(S1376=maxP,1,IF(S1376&lt;maxP,S1376+1,IF(COUNT($S$2:S1377)&lt;=XobsHor,S1376+1,"")))))</f>
        <v/>
      </c>
      <c r="T1377" s="3"/>
      <c r="U1377" s="6"/>
      <c r="V1377" s="6"/>
      <c r="W1377" s="6"/>
      <c r="X1377" s="6"/>
      <c r="Y1377" s="6"/>
      <c r="Z1377" s="6"/>
      <c r="AA1377" s="6"/>
      <c r="AB1377" s="6"/>
      <c r="AC1377" s="6"/>
      <c r="AD1377" s="6"/>
      <c r="AE1377" s="6"/>
      <c r="AF1377" s="6"/>
      <c r="AG1377" s="6"/>
      <c r="AH1377" s="6"/>
      <c r="AI1377" s="6"/>
      <c r="AJ1377" s="6"/>
      <c r="AK1377" s="6"/>
      <c r="AW1377" s="122" t="str">
        <f t="shared" si="238"/>
        <v/>
      </c>
      <c r="AX1377" s="123" t="str">
        <f t="shared" si="239"/>
        <v/>
      </c>
      <c r="AY1377" s="124" t="str">
        <f t="shared" si="240"/>
        <v/>
      </c>
      <c r="AZ1377" s="124" t="str">
        <f t="shared" si="241"/>
        <v/>
      </c>
      <c r="BF1377" s="91"/>
    </row>
    <row r="1378" spans="1:58" s="78" customFormat="1" ht="14.25" x14ac:dyDescent="0.2">
      <c r="A1378" s="6"/>
      <c r="B1378" s="6"/>
      <c r="C1378" s="6"/>
      <c r="D1378" s="3"/>
      <c r="E1378" s="98" t="str">
        <f t="shared" si="237"/>
        <v/>
      </c>
      <c r="F1378" s="117"/>
      <c r="G1378" s="116" t="str">
        <f>IF(E1378="","",IF(Temp!optSeasCoef=0,1,INDEX($C$2:$C$13,IF(MOD(COUNT($E$2:E1378),seas_indx)=0,seas_indx,MOD(COUNT($E$2:E1378),seas_indx)))))</f>
        <v/>
      </c>
      <c r="H1378" s="97" t="str">
        <f>IFERROR(IF(Temp!fhor_indata=1,IF(COUNT($S$2:S1378)&lt;=XobsHor,"in-sample",IF(AND(COUNT($S$2:S1378)&lt;=XobsHor+XfHor,MOD(S1377,XobsHor)&lt;XfHor),"out-sample","")),IF(ISBLANK(F1378),"",IF(COUNT($F$2:F1378)&lt;=XobsHor-XfHor,"in-sample","out-sample"))),"")</f>
        <v/>
      </c>
      <c r="I1378" s="120" t="str">
        <f>IF(AND(ISBLANK(F1377),H1377="in-sample"),"",IF(AND(Temp!fhor_indata=1,H1377="out-sample",H1378="out-sample"),I1377,IF(AND(ISBLANK(F1378),H1377="out-sample"),"",IF(AND(Temp!optSeasCoef=0,Temp!sts_add=1),IF(H1377="in-sample",IF(Q1377=bigT,((pCell/bigT)*F1377)+((1-(pCell/bigT))*(I1377+J1377)),IF(OR(ISBLANK(F1378),COUNT($F$2:F1377)&lt;=pCell),F1377,((pCell/COUNT($F$2:F1377))*F1377)+((1-(pCell/COUNT($F$2:F1377)))*(I1377+J1377)))),I1377),IF(AND(Temp!optSeasCoef=0,Temp!sts_multp=1),IF(H1377="in-sample",IF(Q1377=bigT,((pCell/bigT)*F1377)+((1-(pCell/bigT))*(I1377*J1377)),IF(OR(ISBLANK(F1378),COUNT(F$2:$F1377)&lt;=pCell),F1377,((pCell/COUNT($F$2:F1377))*F1377)+((1-(pCell/COUNT($F$2:F1377)))*(I1377*J1377)))),I1377),IF(Temp!sts_add=1,IF(H1377="in-sample",IF(Q1377=bigT,((pCell/bigT)*AX1377)+((1-(pCell/bigT))*(I1377+J1377)),IF(OR(ISBLANK(F1378),COUNT($AX$2:AX1377)&lt;=pCell),AX1377,((pCell/COUNT($AX$2:AX1377))*AX1377)+((1-(pCell/COUNT($AX$2:AX1377)))*(I1377+J1377)))),I1377),IF(H1377="in-sample",IF(Q1377=bigT,((pCell/bigT)*AX1377)+((1-(pCell/bigT))*(I1377*J1377)),IF(OR(ISBLANK(F1378),COUNT($AX$2:AX1377)&lt;=pCell),AX1377,((pCell/COUNT($AX$2:AX1377))*AX1377)+((1-(pCell/COUNT($AX$2:AX1377)))*(I1377*J1377)))),I1377)))))))</f>
        <v/>
      </c>
      <c r="J1378" s="120" t="str">
        <f>IF(AND(ISBLANK(F1377),H1377="in-sample"),"",IF(AND(Temp!fhor_indata=1,H1377="out-sample",H1378="out-sample"),J1377,IF(AND(ISBLANK(F1378),H1377="out-sample"),"",IF(AND(Temp!optSeasCoef=0,Temp!sts_add=1),IF(H1377="in-sample",IF(Q1377=bigT,((qCell/bigT)*(I1378-I1377))+((1-(qCell/bigT))*J1377),IF(OR(ISBLANK(F1378),COUNT($F$2:F1377)&lt;=qCell),IF(COUNT($F$2:F1377)=1,0,F1377-F1376),((qCell/COUNT($F$2:F1377))*(I1378-I1377))+((1-(qCell/COUNT($F$2:F1377)))*J1377))),J1377),IF(AND(Temp!optSeasCoef=0,Temp!sts_multp=1),IF(H1377="in-sample",IF(Q1377=bigT,((qCell/bigT)*(I1378/I1377))+((1-(qCell/bigT))*J1377),IF(qCell=0,1,IF(OR(ISBLANK(F1378),COUNT($F$2:F1377)&lt;=qCell),IF(COUNT($F$2:F1377)=1,1,F1377/F1376),((qCell/COUNT($F$2:F1377))*(I1378/I1377))+((1-(qCell/COUNT($F$2:F1377)))*J1377)))),J1377),IF(Temp!sts_add=1,IF(H1377="in-sample",IF(Q1377=bigT,((qCell/bigT)*(I1378-I1377))+((1-(qCell/bigT))*J1377),IF(OR(ISBLANK(F1378),COUNT($AX$2:AX1377)&lt;=qCell),IF(COUNT($AX$2:AX1377)=1,0,AX1377-AX1376),((qCell/COUNT($AX$2:AX1377))*(I1378-I1377))+((1-(qCell/COUNT($AX$2:AX1377)))*J1377))),J1377),IF(H1377="in-sample",IF(Q1377=bigT,((qCell/bigT)*(I1378/I1377))+((1-(qCell/bigT))*J1377),IF(qCell=0,1,IF(OR(ISBLANK(F1378),COUNT($AX$2:AX1377)&lt;=qCell),IF(COUNT($AX$2:AX1377)=1,1,AX1377/AX1376),((qCell/COUNT($AX$2:AX1377))*(I1378/I1377))+((1-(qCell/COUNT($AX$2:AX1377)))*J1377)))),J1377)))))))</f>
        <v/>
      </c>
      <c r="K1378" s="120" t="str">
        <f>IF(H1378="","",IF(AND(Temp!optSeasCoef=0,Temp!sts_add=1),IF(H1378="out-sample",I1378+(Q1378*J1378),I1378+J1378),IF(AND(Temp!optSeasCoef=0,Temp!sts_multp=1),IF(H1378="out-sample",I1378*(J1378^Q1378),I1378*J1378),IF(Temp!sts_add=1,IF(H1378="out-sample",(I1378+(Q1378*J1378))*G1378,(I1378+J1378)*G1378),IF(H1378="out-sample",I1378*(J1378^Q1378)*G1378,I1378*J1378*G1378)))))</f>
        <v/>
      </c>
      <c r="L1378" s="116" t="str">
        <f t="shared" si="231"/>
        <v/>
      </c>
      <c r="M1378" s="116" t="str">
        <f t="shared" si="232"/>
        <v/>
      </c>
      <c r="N1378" s="116" t="str">
        <f t="shared" si="233"/>
        <v/>
      </c>
      <c r="O1378" s="116" t="str">
        <f t="shared" si="234"/>
        <v/>
      </c>
      <c r="P1378" s="116" t="str">
        <f t="shared" si="235"/>
        <v/>
      </c>
      <c r="Q1378" s="94" t="str">
        <f>IF(AND(Temp!fhor_indata=1,ISBLANK(F1378),H1377="in-sample"),1,IF(AND(Temp!fhor_indata=1,H1377="out-sample",Q1377&lt;XfHor),Q1377+1,IF(ISBLANK(F1378),"",IF(AND(H1378="out-sample",H1377="in-sample"),1,IF(AND(H1378="out-sample",H1377="out-sample"),Q1377+1,IF(ISNUMBER(Q1377),Q1377+1,1))))))</f>
        <v/>
      </c>
      <c r="R1378" s="94" t="str">
        <f t="shared" si="236"/>
        <v/>
      </c>
      <c r="S1378" s="94" t="str">
        <f>IF(Temp!fhor_indata=1,IF(S1377=XobsHor,1,IF(COUNT($S$2:S1377)&lt;=XobsHor,S1377+1,IF(AND(COUNT($S$2:S1377)&lt;=XobsHor+XfHor,IFERROR(MOD(S1377,XobsHor)&lt;XfHor,FALSE)),S1377+1,""))),IF(ISBLANK(F1378),"",IF(S1377=maxP,1,IF(S1377&lt;maxP,S1377+1,IF(COUNT($S$2:S1378)&lt;=XobsHor,S1377+1,"")))))</f>
        <v/>
      </c>
      <c r="T1378" s="3"/>
      <c r="U1378" s="6"/>
      <c r="V1378" s="6"/>
      <c r="W1378" s="6"/>
      <c r="X1378" s="6"/>
      <c r="Y1378" s="6"/>
      <c r="Z1378" s="6"/>
      <c r="AA1378" s="6"/>
      <c r="AB1378" s="6"/>
      <c r="AC1378" s="6"/>
      <c r="AD1378" s="6"/>
      <c r="AE1378" s="6"/>
      <c r="AF1378" s="6"/>
      <c r="AG1378" s="6"/>
      <c r="AH1378" s="6"/>
      <c r="AI1378" s="6"/>
      <c r="AJ1378" s="6"/>
      <c r="AK1378" s="6"/>
      <c r="AW1378" s="122" t="str">
        <f t="shared" si="238"/>
        <v/>
      </c>
      <c r="AX1378" s="123" t="str">
        <f t="shared" si="239"/>
        <v/>
      </c>
      <c r="AY1378" s="124" t="str">
        <f t="shared" si="240"/>
        <v/>
      </c>
      <c r="AZ1378" s="124" t="str">
        <f t="shared" si="241"/>
        <v/>
      </c>
      <c r="BF1378" s="91"/>
    </row>
    <row r="1379" spans="1:58" s="78" customFormat="1" ht="14.25" x14ac:dyDescent="0.2">
      <c r="A1379" s="6"/>
      <c r="B1379" s="6"/>
      <c r="C1379" s="6"/>
      <c r="D1379" s="3"/>
      <c r="E1379" s="98" t="str">
        <f t="shared" si="237"/>
        <v/>
      </c>
      <c r="F1379" s="117"/>
      <c r="G1379" s="116" t="str">
        <f>IF(E1379="","",IF(Temp!optSeasCoef=0,1,INDEX($C$2:$C$13,IF(MOD(COUNT($E$2:E1379),seas_indx)=0,seas_indx,MOD(COUNT($E$2:E1379),seas_indx)))))</f>
        <v/>
      </c>
      <c r="H1379" s="97" t="str">
        <f>IFERROR(IF(Temp!fhor_indata=1,IF(COUNT($S$2:S1379)&lt;=XobsHor,"in-sample",IF(AND(COUNT($S$2:S1379)&lt;=XobsHor+XfHor,MOD(S1378,XobsHor)&lt;XfHor),"out-sample","")),IF(ISBLANK(F1379),"",IF(COUNT($F$2:F1379)&lt;=XobsHor-XfHor,"in-sample","out-sample"))),"")</f>
        <v/>
      </c>
      <c r="I1379" s="120" t="str">
        <f>IF(AND(ISBLANK(F1378),H1378="in-sample"),"",IF(AND(Temp!fhor_indata=1,H1378="out-sample",H1379="out-sample"),I1378,IF(AND(ISBLANK(F1379),H1378="out-sample"),"",IF(AND(Temp!optSeasCoef=0,Temp!sts_add=1),IF(H1378="in-sample",IF(Q1378=bigT,((pCell/bigT)*F1378)+((1-(pCell/bigT))*(I1378+J1378)),IF(OR(ISBLANK(F1379),COUNT($F$2:F1378)&lt;=pCell),F1378,((pCell/COUNT($F$2:F1378))*F1378)+((1-(pCell/COUNT($F$2:F1378)))*(I1378+J1378)))),I1378),IF(AND(Temp!optSeasCoef=0,Temp!sts_multp=1),IF(H1378="in-sample",IF(Q1378=bigT,((pCell/bigT)*F1378)+((1-(pCell/bigT))*(I1378*J1378)),IF(OR(ISBLANK(F1379),COUNT(F$2:$F1378)&lt;=pCell),F1378,((pCell/COUNT($F$2:F1378))*F1378)+((1-(pCell/COUNT($F$2:F1378)))*(I1378*J1378)))),I1378),IF(Temp!sts_add=1,IF(H1378="in-sample",IF(Q1378=bigT,((pCell/bigT)*AX1378)+((1-(pCell/bigT))*(I1378+J1378)),IF(OR(ISBLANK(F1379),COUNT($AX$2:AX1378)&lt;=pCell),AX1378,((pCell/COUNT($AX$2:AX1378))*AX1378)+((1-(pCell/COUNT($AX$2:AX1378)))*(I1378+J1378)))),I1378),IF(H1378="in-sample",IF(Q1378=bigT,((pCell/bigT)*AX1378)+((1-(pCell/bigT))*(I1378*J1378)),IF(OR(ISBLANK(F1379),COUNT($AX$2:AX1378)&lt;=pCell),AX1378,((pCell/COUNT($AX$2:AX1378))*AX1378)+((1-(pCell/COUNT($AX$2:AX1378)))*(I1378*J1378)))),I1378)))))))</f>
        <v/>
      </c>
      <c r="J1379" s="120" t="str">
        <f>IF(AND(ISBLANK(F1378),H1378="in-sample"),"",IF(AND(Temp!fhor_indata=1,H1378="out-sample",H1379="out-sample"),J1378,IF(AND(ISBLANK(F1379),H1378="out-sample"),"",IF(AND(Temp!optSeasCoef=0,Temp!sts_add=1),IF(H1378="in-sample",IF(Q1378=bigT,((qCell/bigT)*(I1379-I1378))+((1-(qCell/bigT))*J1378),IF(OR(ISBLANK(F1379),COUNT($F$2:F1378)&lt;=qCell),IF(COUNT($F$2:F1378)=1,0,F1378-F1377),((qCell/COUNT($F$2:F1378))*(I1379-I1378))+((1-(qCell/COUNT($F$2:F1378)))*J1378))),J1378),IF(AND(Temp!optSeasCoef=0,Temp!sts_multp=1),IF(H1378="in-sample",IF(Q1378=bigT,((qCell/bigT)*(I1379/I1378))+((1-(qCell/bigT))*J1378),IF(qCell=0,1,IF(OR(ISBLANK(F1379),COUNT($F$2:F1378)&lt;=qCell),IF(COUNT($F$2:F1378)=1,1,F1378/F1377),((qCell/COUNT($F$2:F1378))*(I1379/I1378))+((1-(qCell/COUNT($F$2:F1378)))*J1378)))),J1378),IF(Temp!sts_add=1,IF(H1378="in-sample",IF(Q1378=bigT,((qCell/bigT)*(I1379-I1378))+((1-(qCell/bigT))*J1378),IF(OR(ISBLANK(F1379),COUNT($AX$2:AX1378)&lt;=qCell),IF(COUNT($AX$2:AX1378)=1,0,AX1378-AX1377),((qCell/COUNT($AX$2:AX1378))*(I1379-I1378))+((1-(qCell/COUNT($AX$2:AX1378)))*J1378))),J1378),IF(H1378="in-sample",IF(Q1378=bigT,((qCell/bigT)*(I1379/I1378))+((1-(qCell/bigT))*J1378),IF(qCell=0,1,IF(OR(ISBLANK(F1379),COUNT($AX$2:AX1378)&lt;=qCell),IF(COUNT($AX$2:AX1378)=1,1,AX1378/AX1377),((qCell/COUNT($AX$2:AX1378))*(I1379/I1378))+((1-(qCell/COUNT($AX$2:AX1378)))*J1378)))),J1378)))))))</f>
        <v/>
      </c>
      <c r="K1379" s="120" t="str">
        <f>IF(H1379="","",IF(AND(Temp!optSeasCoef=0,Temp!sts_add=1),IF(H1379="out-sample",I1379+(Q1379*J1379),I1379+J1379),IF(AND(Temp!optSeasCoef=0,Temp!sts_multp=1),IF(H1379="out-sample",I1379*(J1379^Q1379),I1379*J1379),IF(Temp!sts_add=1,IF(H1379="out-sample",(I1379+(Q1379*J1379))*G1379,(I1379+J1379)*G1379),IF(H1379="out-sample",I1379*(J1379^Q1379)*G1379,I1379*J1379*G1379)))))</f>
        <v/>
      </c>
      <c r="L1379" s="116" t="str">
        <f t="shared" si="231"/>
        <v/>
      </c>
      <c r="M1379" s="116" t="str">
        <f t="shared" si="232"/>
        <v/>
      </c>
      <c r="N1379" s="116" t="str">
        <f t="shared" si="233"/>
        <v/>
      </c>
      <c r="O1379" s="116" t="str">
        <f t="shared" si="234"/>
        <v/>
      </c>
      <c r="P1379" s="116" t="str">
        <f t="shared" si="235"/>
        <v/>
      </c>
      <c r="Q1379" s="94" t="str">
        <f>IF(AND(Temp!fhor_indata=1,ISBLANK(F1379),H1378="in-sample"),1,IF(AND(Temp!fhor_indata=1,H1378="out-sample",Q1378&lt;XfHor),Q1378+1,IF(ISBLANK(F1379),"",IF(AND(H1379="out-sample",H1378="in-sample"),1,IF(AND(H1379="out-sample",H1378="out-sample"),Q1378+1,IF(ISNUMBER(Q1378),Q1378+1,1))))))</f>
        <v/>
      </c>
      <c r="R1379" s="94" t="str">
        <f t="shared" si="236"/>
        <v/>
      </c>
      <c r="S1379" s="94" t="str">
        <f>IF(Temp!fhor_indata=1,IF(S1378=XobsHor,1,IF(COUNT($S$2:S1378)&lt;=XobsHor,S1378+1,IF(AND(COUNT($S$2:S1378)&lt;=XobsHor+XfHor,IFERROR(MOD(S1378,XobsHor)&lt;XfHor,FALSE)),S1378+1,""))),IF(ISBLANK(F1379),"",IF(S1378=maxP,1,IF(S1378&lt;maxP,S1378+1,IF(COUNT($S$2:S1379)&lt;=XobsHor,S1378+1,"")))))</f>
        <v/>
      </c>
      <c r="T1379" s="3"/>
      <c r="U1379" s="6"/>
      <c r="V1379" s="6"/>
      <c r="W1379" s="6"/>
      <c r="X1379" s="6"/>
      <c r="Y1379" s="6"/>
      <c r="Z1379" s="6"/>
      <c r="AA1379" s="6"/>
      <c r="AB1379" s="6"/>
      <c r="AC1379" s="6"/>
      <c r="AD1379" s="6"/>
      <c r="AE1379" s="6"/>
      <c r="AF1379" s="6"/>
      <c r="AG1379" s="6"/>
      <c r="AH1379" s="6"/>
      <c r="AI1379" s="6"/>
      <c r="AJ1379" s="6"/>
      <c r="AK1379" s="6"/>
      <c r="AW1379" s="122" t="str">
        <f t="shared" si="238"/>
        <v/>
      </c>
      <c r="AX1379" s="123" t="str">
        <f t="shared" si="239"/>
        <v/>
      </c>
      <c r="AY1379" s="124" t="str">
        <f t="shared" si="240"/>
        <v/>
      </c>
      <c r="AZ1379" s="124" t="str">
        <f t="shared" si="241"/>
        <v/>
      </c>
      <c r="BF1379" s="91"/>
    </row>
    <row r="1380" spans="1:58" s="78" customFormat="1" ht="14.25" x14ac:dyDescent="0.2">
      <c r="A1380" s="6"/>
      <c r="B1380" s="6"/>
      <c r="C1380" s="6"/>
      <c r="D1380" s="3"/>
      <c r="E1380" s="98" t="str">
        <f t="shared" si="237"/>
        <v/>
      </c>
      <c r="F1380" s="117"/>
      <c r="G1380" s="116" t="str">
        <f>IF(E1380="","",IF(Temp!optSeasCoef=0,1,INDEX($C$2:$C$13,IF(MOD(COUNT($E$2:E1380),seas_indx)=0,seas_indx,MOD(COUNT($E$2:E1380),seas_indx)))))</f>
        <v/>
      </c>
      <c r="H1380" s="97" t="str">
        <f>IFERROR(IF(Temp!fhor_indata=1,IF(COUNT($S$2:S1380)&lt;=XobsHor,"in-sample",IF(AND(COUNT($S$2:S1380)&lt;=XobsHor+XfHor,MOD(S1379,XobsHor)&lt;XfHor),"out-sample","")),IF(ISBLANK(F1380),"",IF(COUNT($F$2:F1380)&lt;=XobsHor-XfHor,"in-sample","out-sample"))),"")</f>
        <v/>
      </c>
      <c r="I1380" s="120" t="str">
        <f>IF(AND(ISBLANK(F1379),H1379="in-sample"),"",IF(AND(Temp!fhor_indata=1,H1379="out-sample",H1380="out-sample"),I1379,IF(AND(ISBLANK(F1380),H1379="out-sample"),"",IF(AND(Temp!optSeasCoef=0,Temp!sts_add=1),IF(H1379="in-sample",IF(Q1379=bigT,((pCell/bigT)*F1379)+((1-(pCell/bigT))*(I1379+J1379)),IF(OR(ISBLANK(F1380),COUNT($F$2:F1379)&lt;=pCell),F1379,((pCell/COUNT($F$2:F1379))*F1379)+((1-(pCell/COUNT($F$2:F1379)))*(I1379+J1379)))),I1379),IF(AND(Temp!optSeasCoef=0,Temp!sts_multp=1),IF(H1379="in-sample",IF(Q1379=bigT,((pCell/bigT)*F1379)+((1-(pCell/bigT))*(I1379*J1379)),IF(OR(ISBLANK(F1380),COUNT(F$2:$F1379)&lt;=pCell),F1379,((pCell/COUNT($F$2:F1379))*F1379)+((1-(pCell/COUNT($F$2:F1379)))*(I1379*J1379)))),I1379),IF(Temp!sts_add=1,IF(H1379="in-sample",IF(Q1379=bigT,((pCell/bigT)*AX1379)+((1-(pCell/bigT))*(I1379+J1379)),IF(OR(ISBLANK(F1380),COUNT($AX$2:AX1379)&lt;=pCell),AX1379,((pCell/COUNT($AX$2:AX1379))*AX1379)+((1-(pCell/COUNT($AX$2:AX1379)))*(I1379+J1379)))),I1379),IF(H1379="in-sample",IF(Q1379=bigT,((pCell/bigT)*AX1379)+((1-(pCell/bigT))*(I1379*J1379)),IF(OR(ISBLANK(F1380),COUNT($AX$2:AX1379)&lt;=pCell),AX1379,((pCell/COUNT($AX$2:AX1379))*AX1379)+((1-(pCell/COUNT($AX$2:AX1379)))*(I1379*J1379)))),I1379)))))))</f>
        <v/>
      </c>
      <c r="J1380" s="120" t="str">
        <f>IF(AND(ISBLANK(F1379),H1379="in-sample"),"",IF(AND(Temp!fhor_indata=1,H1379="out-sample",H1380="out-sample"),J1379,IF(AND(ISBLANK(F1380),H1379="out-sample"),"",IF(AND(Temp!optSeasCoef=0,Temp!sts_add=1),IF(H1379="in-sample",IF(Q1379=bigT,((qCell/bigT)*(I1380-I1379))+((1-(qCell/bigT))*J1379),IF(OR(ISBLANK(F1380),COUNT($F$2:F1379)&lt;=qCell),IF(COUNT($F$2:F1379)=1,0,F1379-F1378),((qCell/COUNT($F$2:F1379))*(I1380-I1379))+((1-(qCell/COUNT($F$2:F1379)))*J1379))),J1379),IF(AND(Temp!optSeasCoef=0,Temp!sts_multp=1),IF(H1379="in-sample",IF(Q1379=bigT,((qCell/bigT)*(I1380/I1379))+((1-(qCell/bigT))*J1379),IF(qCell=0,1,IF(OR(ISBLANK(F1380),COUNT($F$2:F1379)&lt;=qCell),IF(COUNT($F$2:F1379)=1,1,F1379/F1378),((qCell/COUNT($F$2:F1379))*(I1380/I1379))+((1-(qCell/COUNT($F$2:F1379)))*J1379)))),J1379),IF(Temp!sts_add=1,IF(H1379="in-sample",IF(Q1379=bigT,((qCell/bigT)*(I1380-I1379))+((1-(qCell/bigT))*J1379),IF(OR(ISBLANK(F1380),COUNT($AX$2:AX1379)&lt;=qCell),IF(COUNT($AX$2:AX1379)=1,0,AX1379-AX1378),((qCell/COUNT($AX$2:AX1379))*(I1380-I1379))+((1-(qCell/COUNT($AX$2:AX1379)))*J1379))),J1379),IF(H1379="in-sample",IF(Q1379=bigT,((qCell/bigT)*(I1380/I1379))+((1-(qCell/bigT))*J1379),IF(qCell=0,1,IF(OR(ISBLANK(F1380),COUNT($AX$2:AX1379)&lt;=qCell),IF(COUNT($AX$2:AX1379)=1,1,AX1379/AX1378),((qCell/COUNT($AX$2:AX1379))*(I1380/I1379))+((1-(qCell/COUNT($AX$2:AX1379)))*J1379)))),J1379)))))))</f>
        <v/>
      </c>
      <c r="K1380" s="120" t="str">
        <f>IF(H1380="","",IF(AND(Temp!optSeasCoef=0,Temp!sts_add=1),IF(H1380="out-sample",I1380+(Q1380*J1380),I1380+J1380),IF(AND(Temp!optSeasCoef=0,Temp!sts_multp=1),IF(H1380="out-sample",I1380*(J1380^Q1380),I1380*J1380),IF(Temp!sts_add=1,IF(H1380="out-sample",(I1380+(Q1380*J1380))*G1380,(I1380+J1380)*G1380),IF(H1380="out-sample",I1380*(J1380^Q1380)*G1380,I1380*J1380*G1380)))))</f>
        <v/>
      </c>
      <c r="L1380" s="116" t="str">
        <f t="shared" si="231"/>
        <v/>
      </c>
      <c r="M1380" s="116" t="str">
        <f t="shared" si="232"/>
        <v/>
      </c>
      <c r="N1380" s="116" t="str">
        <f t="shared" si="233"/>
        <v/>
      </c>
      <c r="O1380" s="116" t="str">
        <f t="shared" si="234"/>
        <v/>
      </c>
      <c r="P1380" s="116" t="str">
        <f t="shared" si="235"/>
        <v/>
      </c>
      <c r="Q1380" s="94" t="str">
        <f>IF(AND(Temp!fhor_indata=1,ISBLANK(F1380),H1379="in-sample"),1,IF(AND(Temp!fhor_indata=1,H1379="out-sample",Q1379&lt;XfHor),Q1379+1,IF(ISBLANK(F1380),"",IF(AND(H1380="out-sample",H1379="in-sample"),1,IF(AND(H1380="out-sample",H1379="out-sample"),Q1379+1,IF(ISNUMBER(Q1379),Q1379+1,1))))))</f>
        <v/>
      </c>
      <c r="R1380" s="94" t="str">
        <f t="shared" si="236"/>
        <v/>
      </c>
      <c r="S1380" s="94" t="str">
        <f>IF(Temp!fhor_indata=1,IF(S1379=XobsHor,1,IF(COUNT($S$2:S1379)&lt;=XobsHor,S1379+1,IF(AND(COUNT($S$2:S1379)&lt;=XobsHor+XfHor,IFERROR(MOD(S1379,XobsHor)&lt;XfHor,FALSE)),S1379+1,""))),IF(ISBLANK(F1380),"",IF(S1379=maxP,1,IF(S1379&lt;maxP,S1379+1,IF(COUNT($S$2:S1380)&lt;=XobsHor,S1379+1,"")))))</f>
        <v/>
      </c>
      <c r="T1380" s="3"/>
      <c r="U1380" s="6"/>
      <c r="V1380" s="6"/>
      <c r="W1380" s="6"/>
      <c r="X1380" s="6"/>
      <c r="Y1380" s="6"/>
      <c r="Z1380" s="6"/>
      <c r="AA1380" s="6"/>
      <c r="AB1380" s="6"/>
      <c r="AC1380" s="6"/>
      <c r="AD1380" s="6"/>
      <c r="AE1380" s="6"/>
      <c r="AF1380" s="6"/>
      <c r="AG1380" s="6"/>
      <c r="AH1380" s="6"/>
      <c r="AI1380" s="6"/>
      <c r="AJ1380" s="6"/>
      <c r="AK1380" s="6"/>
      <c r="AW1380" s="122" t="str">
        <f t="shared" si="238"/>
        <v/>
      </c>
      <c r="AX1380" s="123" t="str">
        <f t="shared" si="239"/>
        <v/>
      </c>
      <c r="AY1380" s="124" t="str">
        <f t="shared" si="240"/>
        <v/>
      </c>
      <c r="AZ1380" s="124" t="str">
        <f t="shared" si="241"/>
        <v/>
      </c>
      <c r="BF1380" s="91"/>
    </row>
    <row r="1381" spans="1:58" s="78" customFormat="1" ht="14.25" x14ac:dyDescent="0.2">
      <c r="A1381" s="6"/>
      <c r="B1381" s="6"/>
      <c r="C1381" s="6"/>
      <c r="D1381" s="3"/>
      <c r="E1381" s="98" t="str">
        <f t="shared" si="237"/>
        <v/>
      </c>
      <c r="F1381" s="117"/>
      <c r="G1381" s="116" t="str">
        <f>IF(E1381="","",IF(Temp!optSeasCoef=0,1,INDEX($C$2:$C$13,IF(MOD(COUNT($E$2:E1381),seas_indx)=0,seas_indx,MOD(COUNT($E$2:E1381),seas_indx)))))</f>
        <v/>
      </c>
      <c r="H1381" s="97" t="str">
        <f>IFERROR(IF(Temp!fhor_indata=1,IF(COUNT($S$2:S1381)&lt;=XobsHor,"in-sample",IF(AND(COUNT($S$2:S1381)&lt;=XobsHor+XfHor,MOD(S1380,XobsHor)&lt;XfHor),"out-sample","")),IF(ISBLANK(F1381),"",IF(COUNT($F$2:F1381)&lt;=XobsHor-XfHor,"in-sample","out-sample"))),"")</f>
        <v/>
      </c>
      <c r="I1381" s="120" t="str">
        <f>IF(AND(ISBLANK(F1380),H1380="in-sample"),"",IF(AND(Temp!fhor_indata=1,H1380="out-sample",H1381="out-sample"),I1380,IF(AND(ISBLANK(F1381),H1380="out-sample"),"",IF(AND(Temp!optSeasCoef=0,Temp!sts_add=1),IF(H1380="in-sample",IF(Q1380=bigT,((pCell/bigT)*F1380)+((1-(pCell/bigT))*(I1380+J1380)),IF(OR(ISBLANK(F1381),COUNT($F$2:F1380)&lt;=pCell),F1380,((pCell/COUNT($F$2:F1380))*F1380)+((1-(pCell/COUNT($F$2:F1380)))*(I1380+J1380)))),I1380),IF(AND(Temp!optSeasCoef=0,Temp!sts_multp=1),IF(H1380="in-sample",IF(Q1380=bigT,((pCell/bigT)*F1380)+((1-(pCell/bigT))*(I1380*J1380)),IF(OR(ISBLANK(F1381),COUNT(F$2:$F1380)&lt;=pCell),F1380,((pCell/COUNT($F$2:F1380))*F1380)+((1-(pCell/COUNT($F$2:F1380)))*(I1380*J1380)))),I1380),IF(Temp!sts_add=1,IF(H1380="in-sample",IF(Q1380=bigT,((pCell/bigT)*AX1380)+((1-(pCell/bigT))*(I1380+J1380)),IF(OR(ISBLANK(F1381),COUNT($AX$2:AX1380)&lt;=pCell),AX1380,((pCell/COUNT($AX$2:AX1380))*AX1380)+((1-(pCell/COUNT($AX$2:AX1380)))*(I1380+J1380)))),I1380),IF(H1380="in-sample",IF(Q1380=bigT,((pCell/bigT)*AX1380)+((1-(pCell/bigT))*(I1380*J1380)),IF(OR(ISBLANK(F1381),COUNT($AX$2:AX1380)&lt;=pCell),AX1380,((pCell/COUNT($AX$2:AX1380))*AX1380)+((1-(pCell/COUNT($AX$2:AX1380)))*(I1380*J1380)))),I1380)))))))</f>
        <v/>
      </c>
      <c r="J1381" s="120" t="str">
        <f>IF(AND(ISBLANK(F1380),H1380="in-sample"),"",IF(AND(Temp!fhor_indata=1,H1380="out-sample",H1381="out-sample"),J1380,IF(AND(ISBLANK(F1381),H1380="out-sample"),"",IF(AND(Temp!optSeasCoef=0,Temp!sts_add=1),IF(H1380="in-sample",IF(Q1380=bigT,((qCell/bigT)*(I1381-I1380))+((1-(qCell/bigT))*J1380),IF(OR(ISBLANK(F1381),COUNT($F$2:F1380)&lt;=qCell),IF(COUNT($F$2:F1380)=1,0,F1380-F1379),((qCell/COUNT($F$2:F1380))*(I1381-I1380))+((1-(qCell/COUNT($F$2:F1380)))*J1380))),J1380),IF(AND(Temp!optSeasCoef=0,Temp!sts_multp=1),IF(H1380="in-sample",IF(Q1380=bigT,((qCell/bigT)*(I1381/I1380))+((1-(qCell/bigT))*J1380),IF(qCell=0,1,IF(OR(ISBLANK(F1381),COUNT($F$2:F1380)&lt;=qCell),IF(COUNT($F$2:F1380)=1,1,F1380/F1379),((qCell/COUNT($F$2:F1380))*(I1381/I1380))+((1-(qCell/COUNT($F$2:F1380)))*J1380)))),J1380),IF(Temp!sts_add=1,IF(H1380="in-sample",IF(Q1380=bigT,((qCell/bigT)*(I1381-I1380))+((1-(qCell/bigT))*J1380),IF(OR(ISBLANK(F1381),COUNT($AX$2:AX1380)&lt;=qCell),IF(COUNT($AX$2:AX1380)=1,0,AX1380-AX1379),((qCell/COUNT($AX$2:AX1380))*(I1381-I1380))+((1-(qCell/COUNT($AX$2:AX1380)))*J1380))),J1380),IF(H1380="in-sample",IF(Q1380=bigT,((qCell/bigT)*(I1381/I1380))+((1-(qCell/bigT))*J1380),IF(qCell=0,1,IF(OR(ISBLANK(F1381),COUNT($AX$2:AX1380)&lt;=qCell),IF(COUNT($AX$2:AX1380)=1,1,AX1380/AX1379),((qCell/COUNT($AX$2:AX1380))*(I1381/I1380))+((1-(qCell/COUNT($AX$2:AX1380)))*J1380)))),J1380)))))))</f>
        <v/>
      </c>
      <c r="K1381" s="120" t="str">
        <f>IF(H1381="","",IF(AND(Temp!optSeasCoef=0,Temp!sts_add=1),IF(H1381="out-sample",I1381+(Q1381*J1381),I1381+J1381),IF(AND(Temp!optSeasCoef=0,Temp!sts_multp=1),IF(H1381="out-sample",I1381*(J1381^Q1381),I1381*J1381),IF(Temp!sts_add=1,IF(H1381="out-sample",(I1381+(Q1381*J1381))*G1381,(I1381+J1381)*G1381),IF(H1381="out-sample",I1381*(J1381^Q1381)*G1381,I1381*J1381*G1381)))))</f>
        <v/>
      </c>
      <c r="L1381" s="116" t="str">
        <f t="shared" si="231"/>
        <v/>
      </c>
      <c r="M1381" s="116" t="str">
        <f t="shared" si="232"/>
        <v/>
      </c>
      <c r="N1381" s="116" t="str">
        <f t="shared" si="233"/>
        <v/>
      </c>
      <c r="O1381" s="116" t="str">
        <f t="shared" si="234"/>
        <v/>
      </c>
      <c r="P1381" s="116" t="str">
        <f t="shared" si="235"/>
        <v/>
      </c>
      <c r="Q1381" s="94" t="str">
        <f>IF(AND(Temp!fhor_indata=1,ISBLANK(F1381),H1380="in-sample"),1,IF(AND(Temp!fhor_indata=1,H1380="out-sample",Q1380&lt;XfHor),Q1380+1,IF(ISBLANK(F1381),"",IF(AND(H1381="out-sample",H1380="in-sample"),1,IF(AND(H1381="out-sample",H1380="out-sample"),Q1380+1,IF(ISNUMBER(Q1380),Q1380+1,1))))))</f>
        <v/>
      </c>
      <c r="R1381" s="94" t="str">
        <f t="shared" si="236"/>
        <v/>
      </c>
      <c r="S1381" s="94" t="str">
        <f>IF(Temp!fhor_indata=1,IF(S1380=XobsHor,1,IF(COUNT($S$2:S1380)&lt;=XobsHor,S1380+1,IF(AND(COUNT($S$2:S1380)&lt;=XobsHor+XfHor,IFERROR(MOD(S1380,XobsHor)&lt;XfHor,FALSE)),S1380+1,""))),IF(ISBLANK(F1381),"",IF(S1380=maxP,1,IF(S1380&lt;maxP,S1380+1,IF(COUNT($S$2:S1381)&lt;=XobsHor,S1380+1,"")))))</f>
        <v/>
      </c>
      <c r="T1381" s="3"/>
      <c r="U1381" s="6"/>
      <c r="V1381" s="6"/>
      <c r="W1381" s="6"/>
      <c r="X1381" s="6"/>
      <c r="Y1381" s="6"/>
      <c r="Z1381" s="6"/>
      <c r="AA1381" s="6"/>
      <c r="AB1381" s="6"/>
      <c r="AC1381" s="6"/>
      <c r="AD1381" s="6"/>
      <c r="AE1381" s="6"/>
      <c r="AF1381" s="6"/>
      <c r="AG1381" s="6"/>
      <c r="AH1381" s="6"/>
      <c r="AI1381" s="6"/>
      <c r="AJ1381" s="6"/>
      <c r="AK1381" s="6"/>
      <c r="AW1381" s="122" t="str">
        <f t="shared" si="238"/>
        <v/>
      </c>
      <c r="AX1381" s="123" t="str">
        <f t="shared" si="239"/>
        <v/>
      </c>
      <c r="AY1381" s="124" t="str">
        <f t="shared" si="240"/>
        <v/>
      </c>
      <c r="AZ1381" s="124" t="str">
        <f t="shared" si="241"/>
        <v/>
      </c>
      <c r="BF1381" s="91"/>
    </row>
    <row r="1382" spans="1:58" s="78" customFormat="1" ht="14.25" x14ac:dyDescent="0.2">
      <c r="A1382" s="6"/>
      <c r="B1382" s="6"/>
      <c r="C1382" s="6"/>
      <c r="D1382" s="3"/>
      <c r="E1382" s="98" t="str">
        <f t="shared" si="237"/>
        <v/>
      </c>
      <c r="F1382" s="117"/>
      <c r="G1382" s="116" t="str">
        <f>IF(E1382="","",IF(Temp!optSeasCoef=0,1,INDEX($C$2:$C$13,IF(MOD(COUNT($E$2:E1382),seas_indx)=0,seas_indx,MOD(COUNT($E$2:E1382),seas_indx)))))</f>
        <v/>
      </c>
      <c r="H1382" s="97" t="str">
        <f>IFERROR(IF(Temp!fhor_indata=1,IF(COUNT($S$2:S1382)&lt;=XobsHor,"in-sample",IF(AND(COUNT($S$2:S1382)&lt;=XobsHor+XfHor,MOD(S1381,XobsHor)&lt;XfHor),"out-sample","")),IF(ISBLANK(F1382),"",IF(COUNT($F$2:F1382)&lt;=XobsHor-XfHor,"in-sample","out-sample"))),"")</f>
        <v/>
      </c>
      <c r="I1382" s="120" t="str">
        <f>IF(AND(ISBLANK(F1381),H1381="in-sample"),"",IF(AND(Temp!fhor_indata=1,H1381="out-sample",H1382="out-sample"),I1381,IF(AND(ISBLANK(F1382),H1381="out-sample"),"",IF(AND(Temp!optSeasCoef=0,Temp!sts_add=1),IF(H1381="in-sample",IF(Q1381=bigT,((pCell/bigT)*F1381)+((1-(pCell/bigT))*(I1381+J1381)),IF(OR(ISBLANK(F1382),COUNT($F$2:F1381)&lt;=pCell),F1381,((pCell/COUNT($F$2:F1381))*F1381)+((1-(pCell/COUNT($F$2:F1381)))*(I1381+J1381)))),I1381),IF(AND(Temp!optSeasCoef=0,Temp!sts_multp=1),IF(H1381="in-sample",IF(Q1381=bigT,((pCell/bigT)*F1381)+((1-(pCell/bigT))*(I1381*J1381)),IF(OR(ISBLANK(F1382),COUNT(F$2:$F1381)&lt;=pCell),F1381,((pCell/COUNT($F$2:F1381))*F1381)+((1-(pCell/COUNT($F$2:F1381)))*(I1381*J1381)))),I1381),IF(Temp!sts_add=1,IF(H1381="in-sample",IF(Q1381=bigT,((pCell/bigT)*AX1381)+((1-(pCell/bigT))*(I1381+J1381)),IF(OR(ISBLANK(F1382),COUNT($AX$2:AX1381)&lt;=pCell),AX1381,((pCell/COUNT($AX$2:AX1381))*AX1381)+((1-(pCell/COUNT($AX$2:AX1381)))*(I1381+J1381)))),I1381),IF(H1381="in-sample",IF(Q1381=bigT,((pCell/bigT)*AX1381)+((1-(pCell/bigT))*(I1381*J1381)),IF(OR(ISBLANK(F1382),COUNT($AX$2:AX1381)&lt;=pCell),AX1381,((pCell/COUNT($AX$2:AX1381))*AX1381)+((1-(pCell/COUNT($AX$2:AX1381)))*(I1381*J1381)))),I1381)))))))</f>
        <v/>
      </c>
      <c r="J1382" s="120" t="str">
        <f>IF(AND(ISBLANK(F1381),H1381="in-sample"),"",IF(AND(Temp!fhor_indata=1,H1381="out-sample",H1382="out-sample"),J1381,IF(AND(ISBLANK(F1382),H1381="out-sample"),"",IF(AND(Temp!optSeasCoef=0,Temp!sts_add=1),IF(H1381="in-sample",IF(Q1381=bigT,((qCell/bigT)*(I1382-I1381))+((1-(qCell/bigT))*J1381),IF(OR(ISBLANK(F1382),COUNT($F$2:F1381)&lt;=qCell),IF(COUNT($F$2:F1381)=1,0,F1381-F1380),((qCell/COUNT($F$2:F1381))*(I1382-I1381))+((1-(qCell/COUNT($F$2:F1381)))*J1381))),J1381),IF(AND(Temp!optSeasCoef=0,Temp!sts_multp=1),IF(H1381="in-sample",IF(Q1381=bigT,((qCell/bigT)*(I1382/I1381))+((1-(qCell/bigT))*J1381),IF(qCell=0,1,IF(OR(ISBLANK(F1382),COUNT($F$2:F1381)&lt;=qCell),IF(COUNT($F$2:F1381)=1,1,F1381/F1380),((qCell/COUNT($F$2:F1381))*(I1382/I1381))+((1-(qCell/COUNT($F$2:F1381)))*J1381)))),J1381),IF(Temp!sts_add=1,IF(H1381="in-sample",IF(Q1381=bigT,((qCell/bigT)*(I1382-I1381))+((1-(qCell/bigT))*J1381),IF(OR(ISBLANK(F1382),COUNT($AX$2:AX1381)&lt;=qCell),IF(COUNT($AX$2:AX1381)=1,0,AX1381-AX1380),((qCell/COUNT($AX$2:AX1381))*(I1382-I1381))+((1-(qCell/COUNT($AX$2:AX1381)))*J1381))),J1381),IF(H1381="in-sample",IF(Q1381=bigT,((qCell/bigT)*(I1382/I1381))+((1-(qCell/bigT))*J1381),IF(qCell=0,1,IF(OR(ISBLANK(F1382),COUNT($AX$2:AX1381)&lt;=qCell),IF(COUNT($AX$2:AX1381)=1,1,AX1381/AX1380),((qCell/COUNT($AX$2:AX1381))*(I1382/I1381))+((1-(qCell/COUNT($AX$2:AX1381)))*J1381)))),J1381)))))))</f>
        <v/>
      </c>
      <c r="K1382" s="120" t="str">
        <f>IF(H1382="","",IF(AND(Temp!optSeasCoef=0,Temp!sts_add=1),IF(H1382="out-sample",I1382+(Q1382*J1382),I1382+J1382),IF(AND(Temp!optSeasCoef=0,Temp!sts_multp=1),IF(H1382="out-sample",I1382*(J1382^Q1382),I1382*J1382),IF(Temp!sts_add=1,IF(H1382="out-sample",(I1382+(Q1382*J1382))*G1382,(I1382+J1382)*G1382),IF(H1382="out-sample",I1382*(J1382^Q1382)*G1382,I1382*J1382*G1382)))))</f>
        <v/>
      </c>
      <c r="L1382" s="116" t="str">
        <f t="shared" si="231"/>
        <v/>
      </c>
      <c r="M1382" s="116" t="str">
        <f t="shared" si="232"/>
        <v/>
      </c>
      <c r="N1382" s="116" t="str">
        <f t="shared" si="233"/>
        <v/>
      </c>
      <c r="O1382" s="116" t="str">
        <f t="shared" si="234"/>
        <v/>
      </c>
      <c r="P1382" s="116" t="str">
        <f t="shared" si="235"/>
        <v/>
      </c>
      <c r="Q1382" s="94" t="str">
        <f>IF(AND(Temp!fhor_indata=1,ISBLANK(F1382),H1381="in-sample"),1,IF(AND(Temp!fhor_indata=1,H1381="out-sample",Q1381&lt;XfHor),Q1381+1,IF(ISBLANK(F1382),"",IF(AND(H1382="out-sample",H1381="in-sample"),1,IF(AND(H1382="out-sample",H1381="out-sample"),Q1381+1,IF(ISNUMBER(Q1381),Q1381+1,1))))))</f>
        <v/>
      </c>
      <c r="R1382" s="94" t="str">
        <f t="shared" si="236"/>
        <v/>
      </c>
      <c r="S1382" s="94" t="str">
        <f>IF(Temp!fhor_indata=1,IF(S1381=XobsHor,1,IF(COUNT($S$2:S1381)&lt;=XobsHor,S1381+1,IF(AND(COUNT($S$2:S1381)&lt;=XobsHor+XfHor,IFERROR(MOD(S1381,XobsHor)&lt;XfHor,FALSE)),S1381+1,""))),IF(ISBLANK(F1382),"",IF(S1381=maxP,1,IF(S1381&lt;maxP,S1381+1,IF(COUNT($S$2:S1382)&lt;=XobsHor,S1381+1,"")))))</f>
        <v/>
      </c>
      <c r="T1382" s="3"/>
      <c r="U1382" s="6"/>
      <c r="V1382" s="6"/>
      <c r="W1382" s="6"/>
      <c r="X1382" s="6"/>
      <c r="Y1382" s="6"/>
      <c r="Z1382" s="6"/>
      <c r="AA1382" s="6"/>
      <c r="AB1382" s="6"/>
      <c r="AC1382" s="6"/>
      <c r="AD1382" s="6"/>
      <c r="AE1382" s="6"/>
      <c r="AF1382" s="6"/>
      <c r="AG1382" s="6"/>
      <c r="AH1382" s="6"/>
      <c r="AI1382" s="6"/>
      <c r="AJ1382" s="6"/>
      <c r="AK1382" s="6"/>
      <c r="AW1382" s="122" t="str">
        <f t="shared" si="238"/>
        <v/>
      </c>
      <c r="AX1382" s="123" t="str">
        <f t="shared" si="239"/>
        <v/>
      </c>
      <c r="AY1382" s="124" t="str">
        <f t="shared" si="240"/>
        <v/>
      </c>
      <c r="AZ1382" s="124" t="str">
        <f t="shared" si="241"/>
        <v/>
      </c>
      <c r="BF1382" s="91"/>
    </row>
    <row r="1383" spans="1:58" s="78" customFormat="1" ht="14.25" x14ac:dyDescent="0.2">
      <c r="A1383" s="6"/>
      <c r="B1383" s="6"/>
      <c r="C1383" s="6"/>
      <c r="D1383" s="3"/>
      <c r="E1383" s="98" t="str">
        <f t="shared" si="237"/>
        <v/>
      </c>
      <c r="F1383" s="117"/>
      <c r="G1383" s="116" t="str">
        <f>IF(E1383="","",IF(Temp!optSeasCoef=0,1,INDEX($C$2:$C$13,IF(MOD(COUNT($E$2:E1383),seas_indx)=0,seas_indx,MOD(COUNT($E$2:E1383),seas_indx)))))</f>
        <v/>
      </c>
      <c r="H1383" s="97" t="str">
        <f>IFERROR(IF(Temp!fhor_indata=1,IF(COUNT($S$2:S1383)&lt;=XobsHor,"in-sample",IF(AND(COUNT($S$2:S1383)&lt;=XobsHor+XfHor,MOD(S1382,XobsHor)&lt;XfHor),"out-sample","")),IF(ISBLANK(F1383),"",IF(COUNT($F$2:F1383)&lt;=XobsHor-XfHor,"in-sample","out-sample"))),"")</f>
        <v/>
      </c>
      <c r="I1383" s="120" t="str">
        <f>IF(AND(ISBLANK(F1382),H1382="in-sample"),"",IF(AND(Temp!fhor_indata=1,H1382="out-sample",H1383="out-sample"),I1382,IF(AND(ISBLANK(F1383),H1382="out-sample"),"",IF(AND(Temp!optSeasCoef=0,Temp!sts_add=1),IF(H1382="in-sample",IF(Q1382=bigT,((pCell/bigT)*F1382)+((1-(pCell/bigT))*(I1382+J1382)),IF(OR(ISBLANK(F1383),COUNT($F$2:F1382)&lt;=pCell),F1382,((pCell/COUNT($F$2:F1382))*F1382)+((1-(pCell/COUNT($F$2:F1382)))*(I1382+J1382)))),I1382),IF(AND(Temp!optSeasCoef=0,Temp!sts_multp=1),IF(H1382="in-sample",IF(Q1382=bigT,((pCell/bigT)*F1382)+((1-(pCell/bigT))*(I1382*J1382)),IF(OR(ISBLANK(F1383),COUNT(F$2:$F1382)&lt;=pCell),F1382,((pCell/COUNT($F$2:F1382))*F1382)+((1-(pCell/COUNT($F$2:F1382)))*(I1382*J1382)))),I1382),IF(Temp!sts_add=1,IF(H1382="in-sample",IF(Q1382=bigT,((pCell/bigT)*AX1382)+((1-(pCell/bigT))*(I1382+J1382)),IF(OR(ISBLANK(F1383),COUNT($AX$2:AX1382)&lt;=pCell),AX1382,((pCell/COUNT($AX$2:AX1382))*AX1382)+((1-(pCell/COUNT($AX$2:AX1382)))*(I1382+J1382)))),I1382),IF(H1382="in-sample",IF(Q1382=bigT,((pCell/bigT)*AX1382)+((1-(pCell/bigT))*(I1382*J1382)),IF(OR(ISBLANK(F1383),COUNT($AX$2:AX1382)&lt;=pCell),AX1382,((pCell/COUNT($AX$2:AX1382))*AX1382)+((1-(pCell/COUNT($AX$2:AX1382)))*(I1382*J1382)))),I1382)))))))</f>
        <v/>
      </c>
      <c r="J1383" s="120" t="str">
        <f>IF(AND(ISBLANK(F1382),H1382="in-sample"),"",IF(AND(Temp!fhor_indata=1,H1382="out-sample",H1383="out-sample"),J1382,IF(AND(ISBLANK(F1383),H1382="out-sample"),"",IF(AND(Temp!optSeasCoef=0,Temp!sts_add=1),IF(H1382="in-sample",IF(Q1382=bigT,((qCell/bigT)*(I1383-I1382))+((1-(qCell/bigT))*J1382),IF(OR(ISBLANK(F1383),COUNT($F$2:F1382)&lt;=qCell),IF(COUNT($F$2:F1382)=1,0,F1382-F1381),((qCell/COUNT($F$2:F1382))*(I1383-I1382))+((1-(qCell/COUNT($F$2:F1382)))*J1382))),J1382),IF(AND(Temp!optSeasCoef=0,Temp!sts_multp=1),IF(H1382="in-sample",IF(Q1382=bigT,((qCell/bigT)*(I1383/I1382))+((1-(qCell/bigT))*J1382),IF(qCell=0,1,IF(OR(ISBLANK(F1383),COUNT($F$2:F1382)&lt;=qCell),IF(COUNT($F$2:F1382)=1,1,F1382/F1381),((qCell/COUNT($F$2:F1382))*(I1383/I1382))+((1-(qCell/COUNT($F$2:F1382)))*J1382)))),J1382),IF(Temp!sts_add=1,IF(H1382="in-sample",IF(Q1382=bigT,((qCell/bigT)*(I1383-I1382))+((1-(qCell/bigT))*J1382),IF(OR(ISBLANK(F1383),COUNT($AX$2:AX1382)&lt;=qCell),IF(COUNT($AX$2:AX1382)=1,0,AX1382-AX1381),((qCell/COUNT($AX$2:AX1382))*(I1383-I1382))+((1-(qCell/COUNT($AX$2:AX1382)))*J1382))),J1382),IF(H1382="in-sample",IF(Q1382=bigT,((qCell/bigT)*(I1383/I1382))+((1-(qCell/bigT))*J1382),IF(qCell=0,1,IF(OR(ISBLANK(F1383),COUNT($AX$2:AX1382)&lt;=qCell),IF(COUNT($AX$2:AX1382)=1,1,AX1382/AX1381),((qCell/COUNT($AX$2:AX1382))*(I1383/I1382))+((1-(qCell/COUNT($AX$2:AX1382)))*J1382)))),J1382)))))))</f>
        <v/>
      </c>
      <c r="K1383" s="120" t="str">
        <f>IF(H1383="","",IF(AND(Temp!optSeasCoef=0,Temp!sts_add=1),IF(H1383="out-sample",I1383+(Q1383*J1383),I1383+J1383),IF(AND(Temp!optSeasCoef=0,Temp!sts_multp=1),IF(H1383="out-sample",I1383*(J1383^Q1383),I1383*J1383),IF(Temp!sts_add=1,IF(H1383="out-sample",(I1383+(Q1383*J1383))*G1383,(I1383+J1383)*G1383),IF(H1383="out-sample",I1383*(J1383^Q1383)*G1383,I1383*J1383*G1383)))))</f>
        <v/>
      </c>
      <c r="L1383" s="116" t="str">
        <f t="shared" si="231"/>
        <v/>
      </c>
      <c r="M1383" s="116" t="str">
        <f t="shared" si="232"/>
        <v/>
      </c>
      <c r="N1383" s="116" t="str">
        <f t="shared" si="233"/>
        <v/>
      </c>
      <c r="O1383" s="116" t="str">
        <f t="shared" si="234"/>
        <v/>
      </c>
      <c r="P1383" s="116" t="str">
        <f t="shared" si="235"/>
        <v/>
      </c>
      <c r="Q1383" s="94" t="str">
        <f>IF(AND(Temp!fhor_indata=1,ISBLANK(F1383),H1382="in-sample"),1,IF(AND(Temp!fhor_indata=1,H1382="out-sample",Q1382&lt;XfHor),Q1382+1,IF(ISBLANK(F1383),"",IF(AND(H1383="out-sample",H1382="in-sample"),1,IF(AND(H1383="out-sample",H1382="out-sample"),Q1382+1,IF(ISNUMBER(Q1382),Q1382+1,1))))))</f>
        <v/>
      </c>
      <c r="R1383" s="94" t="str">
        <f t="shared" si="236"/>
        <v/>
      </c>
      <c r="S1383" s="94" t="str">
        <f>IF(Temp!fhor_indata=1,IF(S1382=XobsHor,1,IF(COUNT($S$2:S1382)&lt;=XobsHor,S1382+1,IF(AND(COUNT($S$2:S1382)&lt;=XobsHor+XfHor,IFERROR(MOD(S1382,XobsHor)&lt;XfHor,FALSE)),S1382+1,""))),IF(ISBLANK(F1383),"",IF(S1382=maxP,1,IF(S1382&lt;maxP,S1382+1,IF(COUNT($S$2:S1383)&lt;=XobsHor,S1382+1,"")))))</f>
        <v/>
      </c>
      <c r="T1383" s="3"/>
      <c r="U1383" s="6"/>
      <c r="V1383" s="6"/>
      <c r="W1383" s="6"/>
      <c r="X1383" s="6"/>
      <c r="Y1383" s="6"/>
      <c r="Z1383" s="6"/>
      <c r="AA1383" s="6"/>
      <c r="AB1383" s="6"/>
      <c r="AC1383" s="6"/>
      <c r="AD1383" s="6"/>
      <c r="AE1383" s="6"/>
      <c r="AF1383" s="6"/>
      <c r="AG1383" s="6"/>
      <c r="AH1383" s="6"/>
      <c r="AI1383" s="6"/>
      <c r="AJ1383" s="6"/>
      <c r="AK1383" s="6"/>
      <c r="AW1383" s="122" t="str">
        <f t="shared" si="238"/>
        <v/>
      </c>
      <c r="AX1383" s="123" t="str">
        <f t="shared" si="239"/>
        <v/>
      </c>
      <c r="AY1383" s="124" t="str">
        <f t="shared" si="240"/>
        <v/>
      </c>
      <c r="AZ1383" s="124" t="str">
        <f t="shared" si="241"/>
        <v/>
      </c>
      <c r="BF1383" s="91"/>
    </row>
    <row r="1384" spans="1:58" s="78" customFormat="1" ht="14.25" x14ac:dyDescent="0.2">
      <c r="A1384" s="6"/>
      <c r="B1384" s="6"/>
      <c r="C1384" s="6"/>
      <c r="D1384" s="3"/>
      <c r="E1384" s="98" t="str">
        <f t="shared" si="237"/>
        <v/>
      </c>
      <c r="F1384" s="117"/>
      <c r="G1384" s="116" t="str">
        <f>IF(E1384="","",IF(Temp!optSeasCoef=0,1,INDEX($C$2:$C$13,IF(MOD(COUNT($E$2:E1384),seas_indx)=0,seas_indx,MOD(COUNT($E$2:E1384),seas_indx)))))</f>
        <v/>
      </c>
      <c r="H1384" s="97" t="str">
        <f>IFERROR(IF(Temp!fhor_indata=1,IF(COUNT($S$2:S1384)&lt;=XobsHor,"in-sample",IF(AND(COUNT($S$2:S1384)&lt;=XobsHor+XfHor,MOD(S1383,XobsHor)&lt;XfHor),"out-sample","")),IF(ISBLANK(F1384),"",IF(COUNT($F$2:F1384)&lt;=XobsHor-XfHor,"in-sample","out-sample"))),"")</f>
        <v/>
      </c>
      <c r="I1384" s="120" t="str">
        <f>IF(AND(ISBLANK(F1383),H1383="in-sample"),"",IF(AND(Temp!fhor_indata=1,H1383="out-sample",H1384="out-sample"),I1383,IF(AND(ISBLANK(F1384),H1383="out-sample"),"",IF(AND(Temp!optSeasCoef=0,Temp!sts_add=1),IF(H1383="in-sample",IF(Q1383=bigT,((pCell/bigT)*F1383)+((1-(pCell/bigT))*(I1383+J1383)),IF(OR(ISBLANK(F1384),COUNT($F$2:F1383)&lt;=pCell),F1383,((pCell/COUNT($F$2:F1383))*F1383)+((1-(pCell/COUNT($F$2:F1383)))*(I1383+J1383)))),I1383),IF(AND(Temp!optSeasCoef=0,Temp!sts_multp=1),IF(H1383="in-sample",IF(Q1383=bigT,((pCell/bigT)*F1383)+((1-(pCell/bigT))*(I1383*J1383)),IF(OR(ISBLANK(F1384),COUNT(F$2:$F1383)&lt;=pCell),F1383,((pCell/COUNT($F$2:F1383))*F1383)+((1-(pCell/COUNT($F$2:F1383)))*(I1383*J1383)))),I1383),IF(Temp!sts_add=1,IF(H1383="in-sample",IF(Q1383=bigT,((pCell/bigT)*AX1383)+((1-(pCell/bigT))*(I1383+J1383)),IF(OR(ISBLANK(F1384),COUNT($AX$2:AX1383)&lt;=pCell),AX1383,((pCell/COUNT($AX$2:AX1383))*AX1383)+((1-(pCell/COUNT($AX$2:AX1383)))*(I1383+J1383)))),I1383),IF(H1383="in-sample",IF(Q1383=bigT,((pCell/bigT)*AX1383)+((1-(pCell/bigT))*(I1383*J1383)),IF(OR(ISBLANK(F1384),COUNT($AX$2:AX1383)&lt;=pCell),AX1383,((pCell/COUNT($AX$2:AX1383))*AX1383)+((1-(pCell/COUNT($AX$2:AX1383)))*(I1383*J1383)))),I1383)))))))</f>
        <v/>
      </c>
      <c r="J1384" s="120" t="str">
        <f>IF(AND(ISBLANK(F1383),H1383="in-sample"),"",IF(AND(Temp!fhor_indata=1,H1383="out-sample",H1384="out-sample"),J1383,IF(AND(ISBLANK(F1384),H1383="out-sample"),"",IF(AND(Temp!optSeasCoef=0,Temp!sts_add=1),IF(H1383="in-sample",IF(Q1383=bigT,((qCell/bigT)*(I1384-I1383))+((1-(qCell/bigT))*J1383),IF(OR(ISBLANK(F1384),COUNT($F$2:F1383)&lt;=qCell),IF(COUNT($F$2:F1383)=1,0,F1383-F1382),((qCell/COUNT($F$2:F1383))*(I1384-I1383))+((1-(qCell/COUNT($F$2:F1383)))*J1383))),J1383),IF(AND(Temp!optSeasCoef=0,Temp!sts_multp=1),IF(H1383="in-sample",IF(Q1383=bigT,((qCell/bigT)*(I1384/I1383))+((1-(qCell/bigT))*J1383),IF(qCell=0,1,IF(OR(ISBLANK(F1384),COUNT($F$2:F1383)&lt;=qCell),IF(COUNT($F$2:F1383)=1,1,F1383/F1382),((qCell/COUNT($F$2:F1383))*(I1384/I1383))+((1-(qCell/COUNT($F$2:F1383)))*J1383)))),J1383),IF(Temp!sts_add=1,IF(H1383="in-sample",IF(Q1383=bigT,((qCell/bigT)*(I1384-I1383))+((1-(qCell/bigT))*J1383),IF(OR(ISBLANK(F1384),COUNT($AX$2:AX1383)&lt;=qCell),IF(COUNT($AX$2:AX1383)=1,0,AX1383-AX1382),((qCell/COUNT($AX$2:AX1383))*(I1384-I1383))+((1-(qCell/COUNT($AX$2:AX1383)))*J1383))),J1383),IF(H1383="in-sample",IF(Q1383=bigT,((qCell/bigT)*(I1384/I1383))+((1-(qCell/bigT))*J1383),IF(qCell=0,1,IF(OR(ISBLANK(F1384),COUNT($AX$2:AX1383)&lt;=qCell),IF(COUNT($AX$2:AX1383)=1,1,AX1383/AX1382),((qCell/COUNT($AX$2:AX1383))*(I1384/I1383))+((1-(qCell/COUNT($AX$2:AX1383)))*J1383)))),J1383)))))))</f>
        <v/>
      </c>
      <c r="K1384" s="120" t="str">
        <f>IF(H1384="","",IF(AND(Temp!optSeasCoef=0,Temp!sts_add=1),IF(H1384="out-sample",I1384+(Q1384*J1384),I1384+J1384),IF(AND(Temp!optSeasCoef=0,Temp!sts_multp=1),IF(H1384="out-sample",I1384*(J1384^Q1384),I1384*J1384),IF(Temp!sts_add=1,IF(H1384="out-sample",(I1384+(Q1384*J1384))*G1384,(I1384+J1384)*G1384),IF(H1384="out-sample",I1384*(J1384^Q1384)*G1384,I1384*J1384*G1384)))))</f>
        <v/>
      </c>
      <c r="L1384" s="116" t="str">
        <f t="shared" si="231"/>
        <v/>
      </c>
      <c r="M1384" s="116" t="str">
        <f t="shared" si="232"/>
        <v/>
      </c>
      <c r="N1384" s="116" t="str">
        <f t="shared" si="233"/>
        <v/>
      </c>
      <c r="O1384" s="116" t="str">
        <f t="shared" si="234"/>
        <v/>
      </c>
      <c r="P1384" s="116" t="str">
        <f t="shared" si="235"/>
        <v/>
      </c>
      <c r="Q1384" s="94" t="str">
        <f>IF(AND(Temp!fhor_indata=1,ISBLANK(F1384),H1383="in-sample"),1,IF(AND(Temp!fhor_indata=1,H1383="out-sample",Q1383&lt;XfHor),Q1383+1,IF(ISBLANK(F1384),"",IF(AND(H1384="out-sample",H1383="in-sample"),1,IF(AND(H1384="out-sample",H1383="out-sample"),Q1383+1,IF(ISNUMBER(Q1383),Q1383+1,1))))))</f>
        <v/>
      </c>
      <c r="R1384" s="94" t="str">
        <f t="shared" si="236"/>
        <v/>
      </c>
      <c r="S1384" s="94" t="str">
        <f>IF(Temp!fhor_indata=1,IF(S1383=XobsHor,1,IF(COUNT($S$2:S1383)&lt;=XobsHor,S1383+1,IF(AND(COUNT($S$2:S1383)&lt;=XobsHor+XfHor,IFERROR(MOD(S1383,XobsHor)&lt;XfHor,FALSE)),S1383+1,""))),IF(ISBLANK(F1384),"",IF(S1383=maxP,1,IF(S1383&lt;maxP,S1383+1,IF(COUNT($S$2:S1384)&lt;=XobsHor,S1383+1,"")))))</f>
        <v/>
      </c>
      <c r="T1384" s="3"/>
      <c r="U1384" s="6"/>
      <c r="V1384" s="6"/>
      <c r="W1384" s="6"/>
      <c r="X1384" s="6"/>
      <c r="Y1384" s="6"/>
      <c r="Z1384" s="6"/>
      <c r="AA1384" s="6"/>
      <c r="AB1384" s="6"/>
      <c r="AC1384" s="6"/>
      <c r="AD1384" s="6"/>
      <c r="AE1384" s="6"/>
      <c r="AF1384" s="6"/>
      <c r="AG1384" s="6"/>
      <c r="AH1384" s="6"/>
      <c r="AI1384" s="6"/>
      <c r="AJ1384" s="6"/>
      <c r="AK1384" s="6"/>
      <c r="AW1384" s="122" t="str">
        <f t="shared" si="238"/>
        <v/>
      </c>
      <c r="AX1384" s="123" t="str">
        <f t="shared" si="239"/>
        <v/>
      </c>
      <c r="AY1384" s="124" t="str">
        <f t="shared" si="240"/>
        <v/>
      </c>
      <c r="AZ1384" s="124" t="str">
        <f t="shared" si="241"/>
        <v/>
      </c>
      <c r="BF1384" s="91"/>
    </row>
    <row r="1385" spans="1:58" s="78" customFormat="1" ht="14.25" x14ac:dyDescent="0.2">
      <c r="A1385" s="6"/>
      <c r="B1385" s="6"/>
      <c r="C1385" s="6"/>
      <c r="D1385" s="3"/>
      <c r="E1385" s="98" t="str">
        <f t="shared" si="237"/>
        <v/>
      </c>
      <c r="F1385" s="117"/>
      <c r="G1385" s="116" t="str">
        <f>IF(E1385="","",IF(Temp!optSeasCoef=0,1,INDEX($C$2:$C$13,IF(MOD(COUNT($E$2:E1385),seas_indx)=0,seas_indx,MOD(COUNT($E$2:E1385),seas_indx)))))</f>
        <v/>
      </c>
      <c r="H1385" s="97" t="str">
        <f>IFERROR(IF(Temp!fhor_indata=1,IF(COUNT($S$2:S1385)&lt;=XobsHor,"in-sample",IF(AND(COUNT($S$2:S1385)&lt;=XobsHor+XfHor,MOD(S1384,XobsHor)&lt;XfHor),"out-sample","")),IF(ISBLANK(F1385),"",IF(COUNT($F$2:F1385)&lt;=XobsHor-XfHor,"in-sample","out-sample"))),"")</f>
        <v/>
      </c>
      <c r="I1385" s="120" t="str">
        <f>IF(AND(ISBLANK(F1384),H1384="in-sample"),"",IF(AND(Temp!fhor_indata=1,H1384="out-sample",H1385="out-sample"),I1384,IF(AND(ISBLANK(F1385),H1384="out-sample"),"",IF(AND(Temp!optSeasCoef=0,Temp!sts_add=1),IF(H1384="in-sample",IF(Q1384=bigT,((pCell/bigT)*F1384)+((1-(pCell/bigT))*(I1384+J1384)),IF(OR(ISBLANK(F1385),COUNT($F$2:F1384)&lt;=pCell),F1384,((pCell/COUNT($F$2:F1384))*F1384)+((1-(pCell/COUNT($F$2:F1384)))*(I1384+J1384)))),I1384),IF(AND(Temp!optSeasCoef=0,Temp!sts_multp=1),IF(H1384="in-sample",IF(Q1384=bigT,((pCell/bigT)*F1384)+((1-(pCell/bigT))*(I1384*J1384)),IF(OR(ISBLANK(F1385),COUNT(F$2:$F1384)&lt;=pCell),F1384,((pCell/COUNT($F$2:F1384))*F1384)+((1-(pCell/COUNT($F$2:F1384)))*(I1384*J1384)))),I1384),IF(Temp!sts_add=1,IF(H1384="in-sample",IF(Q1384=bigT,((pCell/bigT)*AX1384)+((1-(pCell/bigT))*(I1384+J1384)),IF(OR(ISBLANK(F1385),COUNT($AX$2:AX1384)&lt;=pCell),AX1384,((pCell/COUNT($AX$2:AX1384))*AX1384)+((1-(pCell/COUNT($AX$2:AX1384)))*(I1384+J1384)))),I1384),IF(H1384="in-sample",IF(Q1384=bigT,((pCell/bigT)*AX1384)+((1-(pCell/bigT))*(I1384*J1384)),IF(OR(ISBLANK(F1385),COUNT($AX$2:AX1384)&lt;=pCell),AX1384,((pCell/COUNT($AX$2:AX1384))*AX1384)+((1-(pCell/COUNT($AX$2:AX1384)))*(I1384*J1384)))),I1384)))))))</f>
        <v/>
      </c>
      <c r="J1385" s="120" t="str">
        <f>IF(AND(ISBLANK(F1384),H1384="in-sample"),"",IF(AND(Temp!fhor_indata=1,H1384="out-sample",H1385="out-sample"),J1384,IF(AND(ISBLANK(F1385),H1384="out-sample"),"",IF(AND(Temp!optSeasCoef=0,Temp!sts_add=1),IF(H1384="in-sample",IF(Q1384=bigT,((qCell/bigT)*(I1385-I1384))+((1-(qCell/bigT))*J1384),IF(OR(ISBLANK(F1385),COUNT($F$2:F1384)&lt;=qCell),IF(COUNT($F$2:F1384)=1,0,F1384-F1383),((qCell/COUNT($F$2:F1384))*(I1385-I1384))+((1-(qCell/COUNT($F$2:F1384)))*J1384))),J1384),IF(AND(Temp!optSeasCoef=0,Temp!sts_multp=1),IF(H1384="in-sample",IF(Q1384=bigT,((qCell/bigT)*(I1385/I1384))+((1-(qCell/bigT))*J1384),IF(qCell=0,1,IF(OR(ISBLANK(F1385),COUNT($F$2:F1384)&lt;=qCell),IF(COUNT($F$2:F1384)=1,1,F1384/F1383),((qCell/COUNT($F$2:F1384))*(I1385/I1384))+((1-(qCell/COUNT($F$2:F1384)))*J1384)))),J1384),IF(Temp!sts_add=1,IF(H1384="in-sample",IF(Q1384=bigT,((qCell/bigT)*(I1385-I1384))+((1-(qCell/bigT))*J1384),IF(OR(ISBLANK(F1385),COUNT($AX$2:AX1384)&lt;=qCell),IF(COUNT($AX$2:AX1384)=1,0,AX1384-AX1383),((qCell/COUNT($AX$2:AX1384))*(I1385-I1384))+((1-(qCell/COUNT($AX$2:AX1384)))*J1384))),J1384),IF(H1384="in-sample",IF(Q1384=bigT,((qCell/bigT)*(I1385/I1384))+((1-(qCell/bigT))*J1384),IF(qCell=0,1,IF(OR(ISBLANK(F1385),COUNT($AX$2:AX1384)&lt;=qCell),IF(COUNT($AX$2:AX1384)=1,1,AX1384/AX1383),((qCell/COUNT($AX$2:AX1384))*(I1385/I1384))+((1-(qCell/COUNT($AX$2:AX1384)))*J1384)))),J1384)))))))</f>
        <v/>
      </c>
      <c r="K1385" s="120" t="str">
        <f>IF(H1385="","",IF(AND(Temp!optSeasCoef=0,Temp!sts_add=1),IF(H1385="out-sample",I1385+(Q1385*J1385),I1385+J1385),IF(AND(Temp!optSeasCoef=0,Temp!sts_multp=1),IF(H1385="out-sample",I1385*(J1385^Q1385),I1385*J1385),IF(Temp!sts_add=1,IF(H1385="out-sample",(I1385+(Q1385*J1385))*G1385,(I1385+J1385)*G1385),IF(H1385="out-sample",I1385*(J1385^Q1385)*G1385,I1385*J1385*G1385)))))</f>
        <v/>
      </c>
      <c r="L1385" s="116" t="str">
        <f t="shared" si="231"/>
        <v/>
      </c>
      <c r="M1385" s="116" t="str">
        <f t="shared" si="232"/>
        <v/>
      </c>
      <c r="N1385" s="116" t="str">
        <f t="shared" si="233"/>
        <v/>
      </c>
      <c r="O1385" s="116" t="str">
        <f t="shared" si="234"/>
        <v/>
      </c>
      <c r="P1385" s="116" t="str">
        <f t="shared" si="235"/>
        <v/>
      </c>
      <c r="Q1385" s="94" t="str">
        <f>IF(AND(Temp!fhor_indata=1,ISBLANK(F1385),H1384="in-sample"),1,IF(AND(Temp!fhor_indata=1,H1384="out-sample",Q1384&lt;XfHor),Q1384+1,IF(ISBLANK(F1385),"",IF(AND(H1385="out-sample",H1384="in-sample"),1,IF(AND(H1385="out-sample",H1384="out-sample"),Q1384+1,IF(ISNUMBER(Q1384),Q1384+1,1))))))</f>
        <v/>
      </c>
      <c r="R1385" s="94" t="str">
        <f t="shared" si="236"/>
        <v/>
      </c>
      <c r="S1385" s="94" t="str">
        <f>IF(Temp!fhor_indata=1,IF(S1384=XobsHor,1,IF(COUNT($S$2:S1384)&lt;=XobsHor,S1384+1,IF(AND(COUNT($S$2:S1384)&lt;=XobsHor+XfHor,IFERROR(MOD(S1384,XobsHor)&lt;XfHor,FALSE)),S1384+1,""))),IF(ISBLANK(F1385),"",IF(S1384=maxP,1,IF(S1384&lt;maxP,S1384+1,IF(COUNT($S$2:S1385)&lt;=XobsHor,S1384+1,"")))))</f>
        <v/>
      </c>
      <c r="T1385" s="3"/>
      <c r="U1385" s="6"/>
      <c r="V1385" s="6"/>
      <c r="W1385" s="6"/>
      <c r="X1385" s="6"/>
      <c r="Y1385" s="6"/>
      <c r="Z1385" s="6"/>
      <c r="AA1385" s="6"/>
      <c r="AB1385" s="6"/>
      <c r="AC1385" s="6"/>
      <c r="AD1385" s="6"/>
      <c r="AE1385" s="6"/>
      <c r="AF1385" s="6"/>
      <c r="AG1385" s="6"/>
      <c r="AH1385" s="6"/>
      <c r="AI1385" s="6"/>
      <c r="AJ1385" s="6"/>
      <c r="AK1385" s="6"/>
      <c r="AW1385" s="122" t="str">
        <f t="shared" si="238"/>
        <v/>
      </c>
      <c r="AX1385" s="123" t="str">
        <f t="shared" si="239"/>
        <v/>
      </c>
      <c r="AY1385" s="124" t="str">
        <f t="shared" si="240"/>
        <v/>
      </c>
      <c r="AZ1385" s="124" t="str">
        <f t="shared" si="241"/>
        <v/>
      </c>
      <c r="BF1385" s="91"/>
    </row>
    <row r="1386" spans="1:58" s="78" customFormat="1" ht="14.25" x14ac:dyDescent="0.2">
      <c r="A1386" s="6"/>
      <c r="B1386" s="6"/>
      <c r="C1386" s="6"/>
      <c r="D1386" s="3"/>
      <c r="E1386" s="98" t="str">
        <f t="shared" si="237"/>
        <v/>
      </c>
      <c r="F1386" s="117"/>
      <c r="G1386" s="116" t="str">
        <f>IF(E1386="","",IF(Temp!optSeasCoef=0,1,INDEX($C$2:$C$13,IF(MOD(COUNT($E$2:E1386),seas_indx)=0,seas_indx,MOD(COUNT($E$2:E1386),seas_indx)))))</f>
        <v/>
      </c>
      <c r="H1386" s="97" t="str">
        <f>IFERROR(IF(Temp!fhor_indata=1,IF(COUNT($S$2:S1386)&lt;=XobsHor,"in-sample",IF(AND(COUNT($S$2:S1386)&lt;=XobsHor+XfHor,MOD(S1385,XobsHor)&lt;XfHor),"out-sample","")),IF(ISBLANK(F1386),"",IF(COUNT($F$2:F1386)&lt;=XobsHor-XfHor,"in-sample","out-sample"))),"")</f>
        <v/>
      </c>
      <c r="I1386" s="120" t="str">
        <f>IF(AND(ISBLANK(F1385),H1385="in-sample"),"",IF(AND(Temp!fhor_indata=1,H1385="out-sample",H1386="out-sample"),I1385,IF(AND(ISBLANK(F1386),H1385="out-sample"),"",IF(AND(Temp!optSeasCoef=0,Temp!sts_add=1),IF(H1385="in-sample",IF(Q1385=bigT,((pCell/bigT)*F1385)+((1-(pCell/bigT))*(I1385+J1385)),IF(OR(ISBLANK(F1386),COUNT($F$2:F1385)&lt;=pCell),F1385,((pCell/COUNT($F$2:F1385))*F1385)+((1-(pCell/COUNT($F$2:F1385)))*(I1385+J1385)))),I1385),IF(AND(Temp!optSeasCoef=0,Temp!sts_multp=1),IF(H1385="in-sample",IF(Q1385=bigT,((pCell/bigT)*F1385)+((1-(pCell/bigT))*(I1385*J1385)),IF(OR(ISBLANK(F1386),COUNT(F$2:$F1385)&lt;=pCell),F1385,((pCell/COUNT($F$2:F1385))*F1385)+((1-(pCell/COUNT($F$2:F1385)))*(I1385*J1385)))),I1385),IF(Temp!sts_add=1,IF(H1385="in-sample",IF(Q1385=bigT,((pCell/bigT)*AX1385)+((1-(pCell/bigT))*(I1385+J1385)),IF(OR(ISBLANK(F1386),COUNT($AX$2:AX1385)&lt;=pCell),AX1385,((pCell/COUNT($AX$2:AX1385))*AX1385)+((1-(pCell/COUNT($AX$2:AX1385)))*(I1385+J1385)))),I1385),IF(H1385="in-sample",IF(Q1385=bigT,((pCell/bigT)*AX1385)+((1-(pCell/bigT))*(I1385*J1385)),IF(OR(ISBLANK(F1386),COUNT($AX$2:AX1385)&lt;=pCell),AX1385,((pCell/COUNT($AX$2:AX1385))*AX1385)+((1-(pCell/COUNT($AX$2:AX1385)))*(I1385*J1385)))),I1385)))))))</f>
        <v/>
      </c>
      <c r="J1386" s="120" t="str">
        <f>IF(AND(ISBLANK(F1385),H1385="in-sample"),"",IF(AND(Temp!fhor_indata=1,H1385="out-sample",H1386="out-sample"),J1385,IF(AND(ISBLANK(F1386),H1385="out-sample"),"",IF(AND(Temp!optSeasCoef=0,Temp!sts_add=1),IF(H1385="in-sample",IF(Q1385=bigT,((qCell/bigT)*(I1386-I1385))+((1-(qCell/bigT))*J1385),IF(OR(ISBLANK(F1386),COUNT($F$2:F1385)&lt;=qCell),IF(COUNT($F$2:F1385)=1,0,F1385-F1384),((qCell/COUNT($F$2:F1385))*(I1386-I1385))+((1-(qCell/COUNT($F$2:F1385)))*J1385))),J1385),IF(AND(Temp!optSeasCoef=0,Temp!sts_multp=1),IF(H1385="in-sample",IF(Q1385=bigT,((qCell/bigT)*(I1386/I1385))+((1-(qCell/bigT))*J1385),IF(qCell=0,1,IF(OR(ISBLANK(F1386),COUNT($F$2:F1385)&lt;=qCell),IF(COUNT($F$2:F1385)=1,1,F1385/F1384),((qCell/COUNT($F$2:F1385))*(I1386/I1385))+((1-(qCell/COUNT($F$2:F1385)))*J1385)))),J1385),IF(Temp!sts_add=1,IF(H1385="in-sample",IF(Q1385=bigT,((qCell/bigT)*(I1386-I1385))+((1-(qCell/bigT))*J1385),IF(OR(ISBLANK(F1386),COUNT($AX$2:AX1385)&lt;=qCell),IF(COUNT($AX$2:AX1385)=1,0,AX1385-AX1384),((qCell/COUNT($AX$2:AX1385))*(I1386-I1385))+((1-(qCell/COUNT($AX$2:AX1385)))*J1385))),J1385),IF(H1385="in-sample",IF(Q1385=bigT,((qCell/bigT)*(I1386/I1385))+((1-(qCell/bigT))*J1385),IF(qCell=0,1,IF(OR(ISBLANK(F1386),COUNT($AX$2:AX1385)&lt;=qCell),IF(COUNT($AX$2:AX1385)=1,1,AX1385/AX1384),((qCell/COUNT($AX$2:AX1385))*(I1386/I1385))+((1-(qCell/COUNT($AX$2:AX1385)))*J1385)))),J1385)))))))</f>
        <v/>
      </c>
      <c r="K1386" s="120" t="str">
        <f>IF(H1386="","",IF(AND(Temp!optSeasCoef=0,Temp!sts_add=1),IF(H1386="out-sample",I1386+(Q1386*J1386),I1386+J1386),IF(AND(Temp!optSeasCoef=0,Temp!sts_multp=1),IF(H1386="out-sample",I1386*(J1386^Q1386),I1386*J1386),IF(Temp!sts_add=1,IF(H1386="out-sample",(I1386+(Q1386*J1386))*G1386,(I1386+J1386)*G1386),IF(H1386="out-sample",I1386*(J1386^Q1386)*G1386,I1386*J1386*G1386)))))</f>
        <v/>
      </c>
      <c r="L1386" s="116" t="str">
        <f t="shared" si="231"/>
        <v/>
      </c>
      <c r="M1386" s="116" t="str">
        <f t="shared" si="232"/>
        <v/>
      </c>
      <c r="N1386" s="116" t="str">
        <f t="shared" si="233"/>
        <v/>
      </c>
      <c r="O1386" s="116" t="str">
        <f t="shared" si="234"/>
        <v/>
      </c>
      <c r="P1386" s="116" t="str">
        <f t="shared" si="235"/>
        <v/>
      </c>
      <c r="Q1386" s="94" t="str">
        <f>IF(AND(Temp!fhor_indata=1,ISBLANK(F1386),H1385="in-sample"),1,IF(AND(Temp!fhor_indata=1,H1385="out-sample",Q1385&lt;XfHor),Q1385+1,IF(ISBLANK(F1386),"",IF(AND(H1386="out-sample",H1385="in-sample"),1,IF(AND(H1386="out-sample",H1385="out-sample"),Q1385+1,IF(ISNUMBER(Q1385),Q1385+1,1))))))</f>
        <v/>
      </c>
      <c r="R1386" s="94" t="str">
        <f t="shared" si="236"/>
        <v/>
      </c>
      <c r="S1386" s="94" t="str">
        <f>IF(Temp!fhor_indata=1,IF(S1385=XobsHor,1,IF(COUNT($S$2:S1385)&lt;=XobsHor,S1385+1,IF(AND(COUNT($S$2:S1385)&lt;=XobsHor+XfHor,IFERROR(MOD(S1385,XobsHor)&lt;XfHor,FALSE)),S1385+1,""))),IF(ISBLANK(F1386),"",IF(S1385=maxP,1,IF(S1385&lt;maxP,S1385+1,IF(COUNT($S$2:S1386)&lt;=XobsHor,S1385+1,"")))))</f>
        <v/>
      </c>
      <c r="T1386" s="3"/>
      <c r="U1386" s="6"/>
      <c r="V1386" s="6"/>
      <c r="W1386" s="6"/>
      <c r="X1386" s="6"/>
      <c r="Y1386" s="6"/>
      <c r="Z1386" s="6"/>
      <c r="AA1386" s="6"/>
      <c r="AB1386" s="6"/>
      <c r="AC1386" s="6"/>
      <c r="AD1386" s="6"/>
      <c r="AE1386" s="6"/>
      <c r="AF1386" s="6"/>
      <c r="AG1386" s="6"/>
      <c r="AH1386" s="6"/>
      <c r="AI1386" s="6"/>
      <c r="AJ1386" s="6"/>
      <c r="AK1386" s="6"/>
      <c r="AW1386" s="122" t="str">
        <f t="shared" si="238"/>
        <v/>
      </c>
      <c r="AX1386" s="123" t="str">
        <f t="shared" si="239"/>
        <v/>
      </c>
      <c r="AY1386" s="124" t="str">
        <f t="shared" si="240"/>
        <v/>
      </c>
      <c r="AZ1386" s="124" t="str">
        <f t="shared" si="241"/>
        <v/>
      </c>
      <c r="BF1386" s="91"/>
    </row>
    <row r="1387" spans="1:58" s="78" customFormat="1" ht="14.25" x14ac:dyDescent="0.2">
      <c r="A1387" s="6"/>
      <c r="B1387" s="6"/>
      <c r="C1387" s="6"/>
      <c r="D1387" s="3"/>
      <c r="E1387" s="98" t="str">
        <f t="shared" si="237"/>
        <v/>
      </c>
      <c r="F1387" s="117"/>
      <c r="G1387" s="116" t="str">
        <f>IF(E1387="","",IF(Temp!optSeasCoef=0,1,INDEX($C$2:$C$13,IF(MOD(COUNT($E$2:E1387),seas_indx)=0,seas_indx,MOD(COUNT($E$2:E1387),seas_indx)))))</f>
        <v/>
      </c>
      <c r="H1387" s="97" t="str">
        <f>IFERROR(IF(Temp!fhor_indata=1,IF(COUNT($S$2:S1387)&lt;=XobsHor,"in-sample",IF(AND(COUNT($S$2:S1387)&lt;=XobsHor+XfHor,MOD(S1386,XobsHor)&lt;XfHor),"out-sample","")),IF(ISBLANK(F1387),"",IF(COUNT($F$2:F1387)&lt;=XobsHor-XfHor,"in-sample","out-sample"))),"")</f>
        <v/>
      </c>
      <c r="I1387" s="120" t="str">
        <f>IF(AND(ISBLANK(F1386),H1386="in-sample"),"",IF(AND(Temp!fhor_indata=1,H1386="out-sample",H1387="out-sample"),I1386,IF(AND(ISBLANK(F1387),H1386="out-sample"),"",IF(AND(Temp!optSeasCoef=0,Temp!sts_add=1),IF(H1386="in-sample",IF(Q1386=bigT,((pCell/bigT)*F1386)+((1-(pCell/bigT))*(I1386+J1386)),IF(OR(ISBLANK(F1387),COUNT($F$2:F1386)&lt;=pCell),F1386,((pCell/COUNT($F$2:F1386))*F1386)+((1-(pCell/COUNT($F$2:F1386)))*(I1386+J1386)))),I1386),IF(AND(Temp!optSeasCoef=0,Temp!sts_multp=1),IF(H1386="in-sample",IF(Q1386=bigT,((pCell/bigT)*F1386)+((1-(pCell/bigT))*(I1386*J1386)),IF(OR(ISBLANK(F1387),COUNT(F$2:$F1386)&lt;=pCell),F1386,((pCell/COUNT($F$2:F1386))*F1386)+((1-(pCell/COUNT($F$2:F1386)))*(I1386*J1386)))),I1386),IF(Temp!sts_add=1,IF(H1386="in-sample",IF(Q1386=bigT,((pCell/bigT)*AX1386)+((1-(pCell/bigT))*(I1386+J1386)),IF(OR(ISBLANK(F1387),COUNT($AX$2:AX1386)&lt;=pCell),AX1386,((pCell/COUNT($AX$2:AX1386))*AX1386)+((1-(pCell/COUNT($AX$2:AX1386)))*(I1386+J1386)))),I1386),IF(H1386="in-sample",IF(Q1386=bigT,((pCell/bigT)*AX1386)+((1-(pCell/bigT))*(I1386*J1386)),IF(OR(ISBLANK(F1387),COUNT($AX$2:AX1386)&lt;=pCell),AX1386,((pCell/COUNT($AX$2:AX1386))*AX1386)+((1-(pCell/COUNT($AX$2:AX1386)))*(I1386*J1386)))),I1386)))))))</f>
        <v/>
      </c>
      <c r="J1387" s="120" t="str">
        <f>IF(AND(ISBLANK(F1386),H1386="in-sample"),"",IF(AND(Temp!fhor_indata=1,H1386="out-sample",H1387="out-sample"),J1386,IF(AND(ISBLANK(F1387),H1386="out-sample"),"",IF(AND(Temp!optSeasCoef=0,Temp!sts_add=1),IF(H1386="in-sample",IF(Q1386=bigT,((qCell/bigT)*(I1387-I1386))+((1-(qCell/bigT))*J1386),IF(OR(ISBLANK(F1387),COUNT($F$2:F1386)&lt;=qCell),IF(COUNT($F$2:F1386)=1,0,F1386-F1385),((qCell/COUNT($F$2:F1386))*(I1387-I1386))+((1-(qCell/COUNT($F$2:F1386)))*J1386))),J1386),IF(AND(Temp!optSeasCoef=0,Temp!sts_multp=1),IF(H1386="in-sample",IF(Q1386=bigT,((qCell/bigT)*(I1387/I1386))+((1-(qCell/bigT))*J1386),IF(qCell=0,1,IF(OR(ISBLANK(F1387),COUNT($F$2:F1386)&lt;=qCell),IF(COUNT($F$2:F1386)=1,1,F1386/F1385),((qCell/COUNT($F$2:F1386))*(I1387/I1386))+((1-(qCell/COUNT($F$2:F1386)))*J1386)))),J1386),IF(Temp!sts_add=1,IF(H1386="in-sample",IF(Q1386=bigT,((qCell/bigT)*(I1387-I1386))+((1-(qCell/bigT))*J1386),IF(OR(ISBLANK(F1387),COUNT($AX$2:AX1386)&lt;=qCell),IF(COUNT($AX$2:AX1386)=1,0,AX1386-AX1385),((qCell/COUNT($AX$2:AX1386))*(I1387-I1386))+((1-(qCell/COUNT($AX$2:AX1386)))*J1386))),J1386),IF(H1386="in-sample",IF(Q1386=bigT,((qCell/bigT)*(I1387/I1386))+((1-(qCell/bigT))*J1386),IF(qCell=0,1,IF(OR(ISBLANK(F1387),COUNT($AX$2:AX1386)&lt;=qCell),IF(COUNT($AX$2:AX1386)=1,1,AX1386/AX1385),((qCell/COUNT($AX$2:AX1386))*(I1387/I1386))+((1-(qCell/COUNT($AX$2:AX1386)))*J1386)))),J1386)))))))</f>
        <v/>
      </c>
      <c r="K1387" s="120" t="str">
        <f>IF(H1387="","",IF(AND(Temp!optSeasCoef=0,Temp!sts_add=1),IF(H1387="out-sample",I1387+(Q1387*J1387),I1387+J1387),IF(AND(Temp!optSeasCoef=0,Temp!sts_multp=1),IF(H1387="out-sample",I1387*(J1387^Q1387),I1387*J1387),IF(Temp!sts_add=1,IF(H1387="out-sample",(I1387+(Q1387*J1387))*G1387,(I1387+J1387)*G1387),IF(H1387="out-sample",I1387*(J1387^Q1387)*G1387,I1387*J1387*G1387)))))</f>
        <v/>
      </c>
      <c r="L1387" s="116" t="str">
        <f t="shared" si="231"/>
        <v/>
      </c>
      <c r="M1387" s="116" t="str">
        <f t="shared" si="232"/>
        <v/>
      </c>
      <c r="N1387" s="116" t="str">
        <f t="shared" si="233"/>
        <v/>
      </c>
      <c r="O1387" s="116" t="str">
        <f t="shared" si="234"/>
        <v/>
      </c>
      <c r="P1387" s="116" t="str">
        <f t="shared" si="235"/>
        <v/>
      </c>
      <c r="Q1387" s="94" t="str">
        <f>IF(AND(Temp!fhor_indata=1,ISBLANK(F1387),H1386="in-sample"),1,IF(AND(Temp!fhor_indata=1,H1386="out-sample",Q1386&lt;XfHor),Q1386+1,IF(ISBLANK(F1387),"",IF(AND(H1387="out-sample",H1386="in-sample"),1,IF(AND(H1387="out-sample",H1386="out-sample"),Q1386+1,IF(ISNUMBER(Q1386),Q1386+1,1))))))</f>
        <v/>
      </c>
      <c r="R1387" s="94" t="str">
        <f t="shared" si="236"/>
        <v/>
      </c>
      <c r="S1387" s="94" t="str">
        <f>IF(Temp!fhor_indata=1,IF(S1386=XobsHor,1,IF(COUNT($S$2:S1386)&lt;=XobsHor,S1386+1,IF(AND(COUNT($S$2:S1386)&lt;=XobsHor+XfHor,IFERROR(MOD(S1386,XobsHor)&lt;XfHor,FALSE)),S1386+1,""))),IF(ISBLANK(F1387),"",IF(S1386=maxP,1,IF(S1386&lt;maxP,S1386+1,IF(COUNT($S$2:S1387)&lt;=XobsHor,S1386+1,"")))))</f>
        <v/>
      </c>
      <c r="T1387" s="3"/>
      <c r="U1387" s="6"/>
      <c r="V1387" s="6"/>
      <c r="W1387" s="6"/>
      <c r="X1387" s="6"/>
      <c r="Y1387" s="6"/>
      <c r="Z1387" s="6"/>
      <c r="AA1387" s="6"/>
      <c r="AB1387" s="6"/>
      <c r="AC1387" s="6"/>
      <c r="AD1387" s="6"/>
      <c r="AE1387" s="6"/>
      <c r="AF1387" s="6"/>
      <c r="AG1387" s="6"/>
      <c r="AH1387" s="6"/>
      <c r="AI1387" s="6"/>
      <c r="AJ1387" s="6"/>
      <c r="AK1387" s="6"/>
      <c r="AW1387" s="122" t="str">
        <f t="shared" si="238"/>
        <v/>
      </c>
      <c r="AX1387" s="123" t="str">
        <f t="shared" si="239"/>
        <v/>
      </c>
      <c r="AY1387" s="124" t="str">
        <f t="shared" si="240"/>
        <v/>
      </c>
      <c r="AZ1387" s="124" t="str">
        <f t="shared" si="241"/>
        <v/>
      </c>
      <c r="BF1387" s="91"/>
    </row>
    <row r="1388" spans="1:58" s="78" customFormat="1" ht="14.25" x14ac:dyDescent="0.2">
      <c r="A1388" s="6"/>
      <c r="B1388" s="6"/>
      <c r="C1388" s="6"/>
      <c r="D1388" s="3"/>
      <c r="E1388" s="98" t="str">
        <f t="shared" si="237"/>
        <v/>
      </c>
      <c r="F1388" s="117"/>
      <c r="G1388" s="116" t="str">
        <f>IF(E1388="","",IF(Temp!optSeasCoef=0,1,INDEX($C$2:$C$13,IF(MOD(COUNT($E$2:E1388),seas_indx)=0,seas_indx,MOD(COUNT($E$2:E1388),seas_indx)))))</f>
        <v/>
      </c>
      <c r="H1388" s="97" t="str">
        <f>IFERROR(IF(Temp!fhor_indata=1,IF(COUNT($S$2:S1388)&lt;=XobsHor,"in-sample",IF(AND(COUNT($S$2:S1388)&lt;=XobsHor+XfHor,MOD(S1387,XobsHor)&lt;XfHor),"out-sample","")),IF(ISBLANK(F1388),"",IF(COUNT($F$2:F1388)&lt;=XobsHor-XfHor,"in-sample","out-sample"))),"")</f>
        <v/>
      </c>
      <c r="I1388" s="120" t="str">
        <f>IF(AND(ISBLANK(F1387),H1387="in-sample"),"",IF(AND(Temp!fhor_indata=1,H1387="out-sample",H1388="out-sample"),I1387,IF(AND(ISBLANK(F1388),H1387="out-sample"),"",IF(AND(Temp!optSeasCoef=0,Temp!sts_add=1),IF(H1387="in-sample",IF(Q1387=bigT,((pCell/bigT)*F1387)+((1-(pCell/bigT))*(I1387+J1387)),IF(OR(ISBLANK(F1388),COUNT($F$2:F1387)&lt;=pCell),F1387,((pCell/COUNT($F$2:F1387))*F1387)+((1-(pCell/COUNT($F$2:F1387)))*(I1387+J1387)))),I1387),IF(AND(Temp!optSeasCoef=0,Temp!sts_multp=1),IF(H1387="in-sample",IF(Q1387=bigT,((pCell/bigT)*F1387)+((1-(pCell/bigT))*(I1387*J1387)),IF(OR(ISBLANK(F1388),COUNT(F$2:$F1387)&lt;=pCell),F1387,((pCell/COUNT($F$2:F1387))*F1387)+((1-(pCell/COUNT($F$2:F1387)))*(I1387*J1387)))),I1387),IF(Temp!sts_add=1,IF(H1387="in-sample",IF(Q1387=bigT,((pCell/bigT)*AX1387)+((1-(pCell/bigT))*(I1387+J1387)),IF(OR(ISBLANK(F1388),COUNT($AX$2:AX1387)&lt;=pCell),AX1387,((pCell/COUNT($AX$2:AX1387))*AX1387)+((1-(pCell/COUNT($AX$2:AX1387)))*(I1387+J1387)))),I1387),IF(H1387="in-sample",IF(Q1387=bigT,((pCell/bigT)*AX1387)+((1-(pCell/bigT))*(I1387*J1387)),IF(OR(ISBLANK(F1388),COUNT($AX$2:AX1387)&lt;=pCell),AX1387,((pCell/COUNT($AX$2:AX1387))*AX1387)+((1-(pCell/COUNT($AX$2:AX1387)))*(I1387*J1387)))),I1387)))))))</f>
        <v/>
      </c>
      <c r="J1388" s="120" t="str">
        <f>IF(AND(ISBLANK(F1387),H1387="in-sample"),"",IF(AND(Temp!fhor_indata=1,H1387="out-sample",H1388="out-sample"),J1387,IF(AND(ISBLANK(F1388),H1387="out-sample"),"",IF(AND(Temp!optSeasCoef=0,Temp!sts_add=1),IF(H1387="in-sample",IF(Q1387=bigT,((qCell/bigT)*(I1388-I1387))+((1-(qCell/bigT))*J1387),IF(OR(ISBLANK(F1388),COUNT($F$2:F1387)&lt;=qCell),IF(COUNT($F$2:F1387)=1,0,F1387-F1386),((qCell/COUNT($F$2:F1387))*(I1388-I1387))+((1-(qCell/COUNT($F$2:F1387)))*J1387))),J1387),IF(AND(Temp!optSeasCoef=0,Temp!sts_multp=1),IF(H1387="in-sample",IF(Q1387=bigT,((qCell/bigT)*(I1388/I1387))+((1-(qCell/bigT))*J1387),IF(qCell=0,1,IF(OR(ISBLANK(F1388),COUNT($F$2:F1387)&lt;=qCell),IF(COUNT($F$2:F1387)=1,1,F1387/F1386),((qCell/COUNT($F$2:F1387))*(I1388/I1387))+((1-(qCell/COUNT($F$2:F1387)))*J1387)))),J1387),IF(Temp!sts_add=1,IF(H1387="in-sample",IF(Q1387=bigT,((qCell/bigT)*(I1388-I1387))+((1-(qCell/bigT))*J1387),IF(OR(ISBLANK(F1388),COUNT($AX$2:AX1387)&lt;=qCell),IF(COUNT($AX$2:AX1387)=1,0,AX1387-AX1386),((qCell/COUNT($AX$2:AX1387))*(I1388-I1387))+((1-(qCell/COUNT($AX$2:AX1387)))*J1387))),J1387),IF(H1387="in-sample",IF(Q1387=bigT,((qCell/bigT)*(I1388/I1387))+((1-(qCell/bigT))*J1387),IF(qCell=0,1,IF(OR(ISBLANK(F1388),COUNT($AX$2:AX1387)&lt;=qCell),IF(COUNT($AX$2:AX1387)=1,1,AX1387/AX1386),((qCell/COUNT($AX$2:AX1387))*(I1388/I1387))+((1-(qCell/COUNT($AX$2:AX1387)))*J1387)))),J1387)))))))</f>
        <v/>
      </c>
      <c r="K1388" s="120" t="str">
        <f>IF(H1388="","",IF(AND(Temp!optSeasCoef=0,Temp!sts_add=1),IF(H1388="out-sample",I1388+(Q1388*J1388),I1388+J1388),IF(AND(Temp!optSeasCoef=0,Temp!sts_multp=1),IF(H1388="out-sample",I1388*(J1388^Q1388),I1388*J1388),IF(Temp!sts_add=1,IF(H1388="out-sample",(I1388+(Q1388*J1388))*G1388,(I1388+J1388)*G1388),IF(H1388="out-sample",I1388*(J1388^Q1388)*G1388,I1388*J1388*G1388)))))</f>
        <v/>
      </c>
      <c r="L1388" s="116" t="str">
        <f t="shared" si="231"/>
        <v/>
      </c>
      <c r="M1388" s="116" t="str">
        <f t="shared" si="232"/>
        <v/>
      </c>
      <c r="N1388" s="116" t="str">
        <f t="shared" si="233"/>
        <v/>
      </c>
      <c r="O1388" s="116" t="str">
        <f t="shared" si="234"/>
        <v/>
      </c>
      <c r="P1388" s="116" t="str">
        <f t="shared" si="235"/>
        <v/>
      </c>
      <c r="Q1388" s="94" t="str">
        <f>IF(AND(Temp!fhor_indata=1,ISBLANK(F1388),H1387="in-sample"),1,IF(AND(Temp!fhor_indata=1,H1387="out-sample",Q1387&lt;XfHor),Q1387+1,IF(ISBLANK(F1388),"",IF(AND(H1388="out-sample",H1387="in-sample"),1,IF(AND(H1388="out-sample",H1387="out-sample"),Q1387+1,IF(ISNUMBER(Q1387),Q1387+1,1))))))</f>
        <v/>
      </c>
      <c r="R1388" s="94" t="str">
        <f t="shared" si="236"/>
        <v/>
      </c>
      <c r="S1388" s="94" t="str">
        <f>IF(Temp!fhor_indata=1,IF(S1387=XobsHor,1,IF(COUNT($S$2:S1387)&lt;=XobsHor,S1387+1,IF(AND(COUNT($S$2:S1387)&lt;=XobsHor+XfHor,IFERROR(MOD(S1387,XobsHor)&lt;XfHor,FALSE)),S1387+1,""))),IF(ISBLANK(F1388),"",IF(S1387=maxP,1,IF(S1387&lt;maxP,S1387+1,IF(COUNT($S$2:S1388)&lt;=XobsHor,S1387+1,"")))))</f>
        <v/>
      </c>
      <c r="T1388" s="3"/>
      <c r="U1388" s="6"/>
      <c r="V1388" s="6"/>
      <c r="W1388" s="6"/>
      <c r="X1388" s="6"/>
      <c r="Y1388" s="6"/>
      <c r="Z1388" s="6"/>
      <c r="AA1388" s="6"/>
      <c r="AB1388" s="6"/>
      <c r="AC1388" s="6"/>
      <c r="AD1388" s="6"/>
      <c r="AE1388" s="6"/>
      <c r="AF1388" s="6"/>
      <c r="AG1388" s="6"/>
      <c r="AH1388" s="6"/>
      <c r="AI1388" s="6"/>
      <c r="AJ1388" s="6"/>
      <c r="AK1388" s="6"/>
      <c r="AW1388" s="122" t="str">
        <f t="shared" si="238"/>
        <v/>
      </c>
      <c r="AX1388" s="123" t="str">
        <f t="shared" si="239"/>
        <v/>
      </c>
      <c r="AY1388" s="124" t="str">
        <f t="shared" si="240"/>
        <v/>
      </c>
      <c r="AZ1388" s="124" t="str">
        <f t="shared" si="241"/>
        <v/>
      </c>
      <c r="BF1388" s="91"/>
    </row>
    <row r="1389" spans="1:58" s="78" customFormat="1" ht="14.25" x14ac:dyDescent="0.2">
      <c r="A1389" s="6"/>
      <c r="B1389" s="6"/>
      <c r="C1389" s="6"/>
      <c r="D1389" s="3"/>
      <c r="E1389" s="98" t="str">
        <f t="shared" si="237"/>
        <v/>
      </c>
      <c r="F1389" s="117"/>
      <c r="G1389" s="116" t="str">
        <f>IF(E1389="","",IF(Temp!optSeasCoef=0,1,INDEX($C$2:$C$13,IF(MOD(COUNT($E$2:E1389),seas_indx)=0,seas_indx,MOD(COUNT($E$2:E1389),seas_indx)))))</f>
        <v/>
      </c>
      <c r="H1389" s="97" t="str">
        <f>IFERROR(IF(Temp!fhor_indata=1,IF(COUNT($S$2:S1389)&lt;=XobsHor,"in-sample",IF(AND(COUNT($S$2:S1389)&lt;=XobsHor+XfHor,MOD(S1388,XobsHor)&lt;XfHor),"out-sample","")),IF(ISBLANK(F1389),"",IF(COUNT($F$2:F1389)&lt;=XobsHor-XfHor,"in-sample","out-sample"))),"")</f>
        <v/>
      </c>
      <c r="I1389" s="120" t="str">
        <f>IF(AND(ISBLANK(F1388),H1388="in-sample"),"",IF(AND(Temp!fhor_indata=1,H1388="out-sample",H1389="out-sample"),I1388,IF(AND(ISBLANK(F1389),H1388="out-sample"),"",IF(AND(Temp!optSeasCoef=0,Temp!sts_add=1),IF(H1388="in-sample",IF(Q1388=bigT,((pCell/bigT)*F1388)+((1-(pCell/bigT))*(I1388+J1388)),IF(OR(ISBLANK(F1389),COUNT($F$2:F1388)&lt;=pCell),F1388,((pCell/COUNT($F$2:F1388))*F1388)+((1-(pCell/COUNT($F$2:F1388)))*(I1388+J1388)))),I1388),IF(AND(Temp!optSeasCoef=0,Temp!sts_multp=1),IF(H1388="in-sample",IF(Q1388=bigT,((pCell/bigT)*F1388)+((1-(pCell/bigT))*(I1388*J1388)),IF(OR(ISBLANK(F1389),COUNT(F$2:$F1388)&lt;=pCell),F1388,((pCell/COUNT($F$2:F1388))*F1388)+((1-(pCell/COUNT($F$2:F1388)))*(I1388*J1388)))),I1388),IF(Temp!sts_add=1,IF(H1388="in-sample",IF(Q1388=bigT,((pCell/bigT)*AX1388)+((1-(pCell/bigT))*(I1388+J1388)),IF(OR(ISBLANK(F1389),COUNT($AX$2:AX1388)&lt;=pCell),AX1388,((pCell/COUNT($AX$2:AX1388))*AX1388)+((1-(pCell/COUNT($AX$2:AX1388)))*(I1388+J1388)))),I1388),IF(H1388="in-sample",IF(Q1388=bigT,((pCell/bigT)*AX1388)+((1-(pCell/bigT))*(I1388*J1388)),IF(OR(ISBLANK(F1389),COUNT($AX$2:AX1388)&lt;=pCell),AX1388,((pCell/COUNT($AX$2:AX1388))*AX1388)+((1-(pCell/COUNT($AX$2:AX1388)))*(I1388*J1388)))),I1388)))))))</f>
        <v/>
      </c>
      <c r="J1389" s="120" t="str">
        <f>IF(AND(ISBLANK(F1388),H1388="in-sample"),"",IF(AND(Temp!fhor_indata=1,H1388="out-sample",H1389="out-sample"),J1388,IF(AND(ISBLANK(F1389),H1388="out-sample"),"",IF(AND(Temp!optSeasCoef=0,Temp!sts_add=1),IF(H1388="in-sample",IF(Q1388=bigT,((qCell/bigT)*(I1389-I1388))+((1-(qCell/bigT))*J1388),IF(OR(ISBLANK(F1389),COUNT($F$2:F1388)&lt;=qCell),IF(COUNT($F$2:F1388)=1,0,F1388-F1387),((qCell/COUNT($F$2:F1388))*(I1389-I1388))+((1-(qCell/COUNT($F$2:F1388)))*J1388))),J1388),IF(AND(Temp!optSeasCoef=0,Temp!sts_multp=1),IF(H1388="in-sample",IF(Q1388=bigT,((qCell/bigT)*(I1389/I1388))+((1-(qCell/bigT))*J1388),IF(qCell=0,1,IF(OR(ISBLANK(F1389),COUNT($F$2:F1388)&lt;=qCell),IF(COUNT($F$2:F1388)=1,1,F1388/F1387),((qCell/COUNT($F$2:F1388))*(I1389/I1388))+((1-(qCell/COUNT($F$2:F1388)))*J1388)))),J1388),IF(Temp!sts_add=1,IF(H1388="in-sample",IF(Q1388=bigT,((qCell/bigT)*(I1389-I1388))+((1-(qCell/bigT))*J1388),IF(OR(ISBLANK(F1389),COUNT($AX$2:AX1388)&lt;=qCell),IF(COUNT($AX$2:AX1388)=1,0,AX1388-AX1387),((qCell/COUNT($AX$2:AX1388))*(I1389-I1388))+((1-(qCell/COUNT($AX$2:AX1388)))*J1388))),J1388),IF(H1388="in-sample",IF(Q1388=bigT,((qCell/bigT)*(I1389/I1388))+((1-(qCell/bigT))*J1388),IF(qCell=0,1,IF(OR(ISBLANK(F1389),COUNT($AX$2:AX1388)&lt;=qCell),IF(COUNT($AX$2:AX1388)=1,1,AX1388/AX1387),((qCell/COUNT($AX$2:AX1388))*(I1389/I1388))+((1-(qCell/COUNT($AX$2:AX1388)))*J1388)))),J1388)))))))</f>
        <v/>
      </c>
      <c r="K1389" s="120" t="str">
        <f>IF(H1389="","",IF(AND(Temp!optSeasCoef=0,Temp!sts_add=1),IF(H1389="out-sample",I1389+(Q1389*J1389),I1389+J1389),IF(AND(Temp!optSeasCoef=0,Temp!sts_multp=1),IF(H1389="out-sample",I1389*(J1389^Q1389),I1389*J1389),IF(Temp!sts_add=1,IF(H1389="out-sample",(I1389+(Q1389*J1389))*G1389,(I1389+J1389)*G1389),IF(H1389="out-sample",I1389*(J1389^Q1389)*G1389,I1389*J1389*G1389)))))</f>
        <v/>
      </c>
      <c r="L1389" s="116" t="str">
        <f t="shared" si="231"/>
        <v/>
      </c>
      <c r="M1389" s="116" t="str">
        <f t="shared" si="232"/>
        <v/>
      </c>
      <c r="N1389" s="116" t="str">
        <f t="shared" si="233"/>
        <v/>
      </c>
      <c r="O1389" s="116" t="str">
        <f t="shared" si="234"/>
        <v/>
      </c>
      <c r="P1389" s="116" t="str">
        <f t="shared" si="235"/>
        <v/>
      </c>
      <c r="Q1389" s="94" t="str">
        <f>IF(AND(Temp!fhor_indata=1,ISBLANK(F1389),H1388="in-sample"),1,IF(AND(Temp!fhor_indata=1,H1388="out-sample",Q1388&lt;XfHor),Q1388+1,IF(ISBLANK(F1389),"",IF(AND(H1389="out-sample",H1388="in-sample"),1,IF(AND(H1389="out-sample",H1388="out-sample"),Q1388+1,IF(ISNUMBER(Q1388),Q1388+1,1))))))</f>
        <v/>
      </c>
      <c r="R1389" s="94" t="str">
        <f t="shared" si="236"/>
        <v/>
      </c>
      <c r="S1389" s="94" t="str">
        <f>IF(Temp!fhor_indata=1,IF(S1388=XobsHor,1,IF(COUNT($S$2:S1388)&lt;=XobsHor,S1388+1,IF(AND(COUNT($S$2:S1388)&lt;=XobsHor+XfHor,IFERROR(MOD(S1388,XobsHor)&lt;XfHor,FALSE)),S1388+1,""))),IF(ISBLANK(F1389),"",IF(S1388=maxP,1,IF(S1388&lt;maxP,S1388+1,IF(COUNT($S$2:S1389)&lt;=XobsHor,S1388+1,"")))))</f>
        <v/>
      </c>
      <c r="T1389" s="3"/>
      <c r="U1389" s="6"/>
      <c r="V1389" s="6"/>
      <c r="W1389" s="6"/>
      <c r="X1389" s="6"/>
      <c r="Y1389" s="6"/>
      <c r="Z1389" s="6"/>
      <c r="AA1389" s="6"/>
      <c r="AB1389" s="6"/>
      <c r="AC1389" s="6"/>
      <c r="AD1389" s="6"/>
      <c r="AE1389" s="6"/>
      <c r="AF1389" s="6"/>
      <c r="AG1389" s="6"/>
      <c r="AH1389" s="6"/>
      <c r="AI1389" s="6"/>
      <c r="AJ1389" s="6"/>
      <c r="AK1389" s="6"/>
      <c r="AW1389" s="122" t="str">
        <f t="shared" si="238"/>
        <v/>
      </c>
      <c r="AX1389" s="123" t="str">
        <f t="shared" si="239"/>
        <v/>
      </c>
      <c r="AY1389" s="124" t="str">
        <f t="shared" si="240"/>
        <v/>
      </c>
      <c r="AZ1389" s="124" t="str">
        <f t="shared" si="241"/>
        <v/>
      </c>
      <c r="BF1389" s="91"/>
    </row>
    <row r="1390" spans="1:58" s="78" customFormat="1" ht="14.25" x14ac:dyDescent="0.2">
      <c r="A1390" s="6"/>
      <c r="B1390" s="6"/>
      <c r="C1390" s="6"/>
      <c r="D1390" s="3"/>
      <c r="E1390" s="98" t="str">
        <f t="shared" si="237"/>
        <v/>
      </c>
      <c r="F1390" s="117"/>
      <c r="G1390" s="116" t="str">
        <f>IF(E1390="","",IF(Temp!optSeasCoef=0,1,INDEX($C$2:$C$13,IF(MOD(COUNT($E$2:E1390),seas_indx)=0,seas_indx,MOD(COUNT($E$2:E1390),seas_indx)))))</f>
        <v/>
      </c>
      <c r="H1390" s="97" t="str">
        <f>IFERROR(IF(Temp!fhor_indata=1,IF(COUNT($S$2:S1390)&lt;=XobsHor,"in-sample",IF(AND(COUNT($S$2:S1390)&lt;=XobsHor+XfHor,MOD(S1389,XobsHor)&lt;XfHor),"out-sample","")),IF(ISBLANK(F1390),"",IF(COUNT($F$2:F1390)&lt;=XobsHor-XfHor,"in-sample","out-sample"))),"")</f>
        <v/>
      </c>
      <c r="I1390" s="120" t="str">
        <f>IF(AND(ISBLANK(F1389),H1389="in-sample"),"",IF(AND(Temp!fhor_indata=1,H1389="out-sample",H1390="out-sample"),I1389,IF(AND(ISBLANK(F1390),H1389="out-sample"),"",IF(AND(Temp!optSeasCoef=0,Temp!sts_add=1),IF(H1389="in-sample",IF(Q1389=bigT,((pCell/bigT)*F1389)+((1-(pCell/bigT))*(I1389+J1389)),IF(OR(ISBLANK(F1390),COUNT($F$2:F1389)&lt;=pCell),F1389,((pCell/COUNT($F$2:F1389))*F1389)+((1-(pCell/COUNT($F$2:F1389)))*(I1389+J1389)))),I1389),IF(AND(Temp!optSeasCoef=0,Temp!sts_multp=1),IF(H1389="in-sample",IF(Q1389=bigT,((pCell/bigT)*F1389)+((1-(pCell/bigT))*(I1389*J1389)),IF(OR(ISBLANK(F1390),COUNT(F$2:$F1389)&lt;=pCell),F1389,((pCell/COUNT($F$2:F1389))*F1389)+((1-(pCell/COUNT($F$2:F1389)))*(I1389*J1389)))),I1389),IF(Temp!sts_add=1,IF(H1389="in-sample",IF(Q1389=bigT,((pCell/bigT)*AX1389)+((1-(pCell/bigT))*(I1389+J1389)),IF(OR(ISBLANK(F1390),COUNT($AX$2:AX1389)&lt;=pCell),AX1389,((pCell/COUNT($AX$2:AX1389))*AX1389)+((1-(pCell/COUNT($AX$2:AX1389)))*(I1389+J1389)))),I1389),IF(H1389="in-sample",IF(Q1389=bigT,((pCell/bigT)*AX1389)+((1-(pCell/bigT))*(I1389*J1389)),IF(OR(ISBLANK(F1390),COUNT($AX$2:AX1389)&lt;=pCell),AX1389,((pCell/COUNT($AX$2:AX1389))*AX1389)+((1-(pCell/COUNT($AX$2:AX1389)))*(I1389*J1389)))),I1389)))))))</f>
        <v/>
      </c>
      <c r="J1390" s="120" t="str">
        <f>IF(AND(ISBLANK(F1389),H1389="in-sample"),"",IF(AND(Temp!fhor_indata=1,H1389="out-sample",H1390="out-sample"),J1389,IF(AND(ISBLANK(F1390),H1389="out-sample"),"",IF(AND(Temp!optSeasCoef=0,Temp!sts_add=1),IF(H1389="in-sample",IF(Q1389=bigT,((qCell/bigT)*(I1390-I1389))+((1-(qCell/bigT))*J1389),IF(OR(ISBLANK(F1390),COUNT($F$2:F1389)&lt;=qCell),IF(COUNT($F$2:F1389)=1,0,F1389-F1388),((qCell/COUNT($F$2:F1389))*(I1390-I1389))+((1-(qCell/COUNT($F$2:F1389)))*J1389))),J1389),IF(AND(Temp!optSeasCoef=0,Temp!sts_multp=1),IF(H1389="in-sample",IF(Q1389=bigT,((qCell/bigT)*(I1390/I1389))+((1-(qCell/bigT))*J1389),IF(qCell=0,1,IF(OR(ISBLANK(F1390),COUNT($F$2:F1389)&lt;=qCell),IF(COUNT($F$2:F1389)=1,1,F1389/F1388),((qCell/COUNT($F$2:F1389))*(I1390/I1389))+((1-(qCell/COUNT($F$2:F1389)))*J1389)))),J1389),IF(Temp!sts_add=1,IF(H1389="in-sample",IF(Q1389=bigT,((qCell/bigT)*(I1390-I1389))+((1-(qCell/bigT))*J1389),IF(OR(ISBLANK(F1390),COUNT($AX$2:AX1389)&lt;=qCell),IF(COUNT($AX$2:AX1389)=1,0,AX1389-AX1388),((qCell/COUNT($AX$2:AX1389))*(I1390-I1389))+((1-(qCell/COUNT($AX$2:AX1389)))*J1389))),J1389),IF(H1389="in-sample",IF(Q1389=bigT,((qCell/bigT)*(I1390/I1389))+((1-(qCell/bigT))*J1389),IF(qCell=0,1,IF(OR(ISBLANK(F1390),COUNT($AX$2:AX1389)&lt;=qCell),IF(COUNT($AX$2:AX1389)=1,1,AX1389/AX1388),((qCell/COUNT($AX$2:AX1389))*(I1390/I1389))+((1-(qCell/COUNT($AX$2:AX1389)))*J1389)))),J1389)))))))</f>
        <v/>
      </c>
      <c r="K1390" s="120" t="str">
        <f>IF(H1390="","",IF(AND(Temp!optSeasCoef=0,Temp!sts_add=1),IF(H1390="out-sample",I1390+(Q1390*J1390),I1390+J1390),IF(AND(Temp!optSeasCoef=0,Temp!sts_multp=1),IF(H1390="out-sample",I1390*(J1390^Q1390),I1390*J1390),IF(Temp!sts_add=1,IF(H1390="out-sample",(I1390+(Q1390*J1390))*G1390,(I1390+J1390)*G1390),IF(H1390="out-sample",I1390*(J1390^Q1390)*G1390,I1390*J1390*G1390)))))</f>
        <v/>
      </c>
      <c r="L1390" s="116" t="str">
        <f t="shared" si="231"/>
        <v/>
      </c>
      <c r="M1390" s="116" t="str">
        <f t="shared" si="232"/>
        <v/>
      </c>
      <c r="N1390" s="116" t="str">
        <f t="shared" si="233"/>
        <v/>
      </c>
      <c r="O1390" s="116" t="str">
        <f t="shared" si="234"/>
        <v/>
      </c>
      <c r="P1390" s="116" t="str">
        <f t="shared" si="235"/>
        <v/>
      </c>
      <c r="Q1390" s="94" t="str">
        <f>IF(AND(Temp!fhor_indata=1,ISBLANK(F1390),H1389="in-sample"),1,IF(AND(Temp!fhor_indata=1,H1389="out-sample",Q1389&lt;XfHor),Q1389+1,IF(ISBLANK(F1390),"",IF(AND(H1390="out-sample",H1389="in-sample"),1,IF(AND(H1390="out-sample",H1389="out-sample"),Q1389+1,IF(ISNUMBER(Q1389),Q1389+1,1))))))</f>
        <v/>
      </c>
      <c r="R1390" s="94" t="str">
        <f t="shared" si="236"/>
        <v/>
      </c>
      <c r="S1390" s="94" t="str">
        <f>IF(Temp!fhor_indata=1,IF(S1389=XobsHor,1,IF(COUNT($S$2:S1389)&lt;=XobsHor,S1389+1,IF(AND(COUNT($S$2:S1389)&lt;=XobsHor+XfHor,IFERROR(MOD(S1389,XobsHor)&lt;XfHor,FALSE)),S1389+1,""))),IF(ISBLANK(F1390),"",IF(S1389=maxP,1,IF(S1389&lt;maxP,S1389+1,IF(COUNT($S$2:S1390)&lt;=XobsHor,S1389+1,"")))))</f>
        <v/>
      </c>
      <c r="T1390" s="3"/>
      <c r="U1390" s="6"/>
      <c r="V1390" s="6"/>
      <c r="W1390" s="6"/>
      <c r="X1390" s="6"/>
      <c r="Y1390" s="6"/>
      <c r="Z1390" s="6"/>
      <c r="AA1390" s="6"/>
      <c r="AB1390" s="6"/>
      <c r="AC1390" s="6"/>
      <c r="AD1390" s="6"/>
      <c r="AE1390" s="6"/>
      <c r="AF1390" s="6"/>
      <c r="AG1390" s="6"/>
      <c r="AH1390" s="6"/>
      <c r="AI1390" s="6"/>
      <c r="AJ1390" s="6"/>
      <c r="AK1390" s="6"/>
      <c r="AW1390" s="122" t="str">
        <f t="shared" si="238"/>
        <v/>
      </c>
      <c r="AX1390" s="123" t="str">
        <f t="shared" si="239"/>
        <v/>
      </c>
      <c r="AY1390" s="124" t="str">
        <f t="shared" si="240"/>
        <v/>
      </c>
      <c r="AZ1390" s="124" t="str">
        <f t="shared" si="241"/>
        <v/>
      </c>
      <c r="BF1390" s="91"/>
    </row>
    <row r="1391" spans="1:58" s="78" customFormat="1" ht="14.25" x14ac:dyDescent="0.2">
      <c r="A1391" s="6"/>
      <c r="B1391" s="6"/>
      <c r="C1391" s="6"/>
      <c r="D1391" s="3"/>
      <c r="E1391" s="98" t="str">
        <f t="shared" si="237"/>
        <v/>
      </c>
      <c r="F1391" s="117"/>
      <c r="G1391" s="116" t="str">
        <f>IF(E1391="","",IF(Temp!optSeasCoef=0,1,INDEX($C$2:$C$13,IF(MOD(COUNT($E$2:E1391),seas_indx)=0,seas_indx,MOD(COUNT($E$2:E1391),seas_indx)))))</f>
        <v/>
      </c>
      <c r="H1391" s="97" t="str">
        <f>IFERROR(IF(Temp!fhor_indata=1,IF(COUNT($S$2:S1391)&lt;=XobsHor,"in-sample",IF(AND(COUNT($S$2:S1391)&lt;=XobsHor+XfHor,MOD(S1390,XobsHor)&lt;XfHor),"out-sample","")),IF(ISBLANK(F1391),"",IF(COUNT($F$2:F1391)&lt;=XobsHor-XfHor,"in-sample","out-sample"))),"")</f>
        <v/>
      </c>
      <c r="I1391" s="120" t="str">
        <f>IF(AND(ISBLANK(F1390),H1390="in-sample"),"",IF(AND(Temp!fhor_indata=1,H1390="out-sample",H1391="out-sample"),I1390,IF(AND(ISBLANK(F1391),H1390="out-sample"),"",IF(AND(Temp!optSeasCoef=0,Temp!sts_add=1),IF(H1390="in-sample",IF(Q1390=bigT,((pCell/bigT)*F1390)+((1-(pCell/bigT))*(I1390+J1390)),IF(OR(ISBLANK(F1391),COUNT($F$2:F1390)&lt;=pCell),F1390,((pCell/COUNT($F$2:F1390))*F1390)+((1-(pCell/COUNT($F$2:F1390)))*(I1390+J1390)))),I1390),IF(AND(Temp!optSeasCoef=0,Temp!sts_multp=1),IF(H1390="in-sample",IF(Q1390=bigT,((pCell/bigT)*F1390)+((1-(pCell/bigT))*(I1390*J1390)),IF(OR(ISBLANK(F1391),COUNT(F$2:$F1390)&lt;=pCell),F1390,((pCell/COUNT($F$2:F1390))*F1390)+((1-(pCell/COUNT($F$2:F1390)))*(I1390*J1390)))),I1390),IF(Temp!sts_add=1,IF(H1390="in-sample",IF(Q1390=bigT,((pCell/bigT)*AX1390)+((1-(pCell/bigT))*(I1390+J1390)),IF(OR(ISBLANK(F1391),COUNT($AX$2:AX1390)&lt;=pCell),AX1390,((pCell/COUNT($AX$2:AX1390))*AX1390)+((1-(pCell/COUNT($AX$2:AX1390)))*(I1390+J1390)))),I1390),IF(H1390="in-sample",IF(Q1390=bigT,((pCell/bigT)*AX1390)+((1-(pCell/bigT))*(I1390*J1390)),IF(OR(ISBLANK(F1391),COUNT($AX$2:AX1390)&lt;=pCell),AX1390,((pCell/COUNT($AX$2:AX1390))*AX1390)+((1-(pCell/COUNT($AX$2:AX1390)))*(I1390*J1390)))),I1390)))))))</f>
        <v/>
      </c>
      <c r="J1391" s="120" t="str">
        <f>IF(AND(ISBLANK(F1390),H1390="in-sample"),"",IF(AND(Temp!fhor_indata=1,H1390="out-sample",H1391="out-sample"),J1390,IF(AND(ISBLANK(F1391),H1390="out-sample"),"",IF(AND(Temp!optSeasCoef=0,Temp!sts_add=1),IF(H1390="in-sample",IF(Q1390=bigT,((qCell/bigT)*(I1391-I1390))+((1-(qCell/bigT))*J1390),IF(OR(ISBLANK(F1391),COUNT($F$2:F1390)&lt;=qCell),IF(COUNT($F$2:F1390)=1,0,F1390-F1389),((qCell/COUNT($F$2:F1390))*(I1391-I1390))+((1-(qCell/COUNT($F$2:F1390)))*J1390))),J1390),IF(AND(Temp!optSeasCoef=0,Temp!sts_multp=1),IF(H1390="in-sample",IF(Q1390=bigT,((qCell/bigT)*(I1391/I1390))+((1-(qCell/bigT))*J1390),IF(qCell=0,1,IF(OR(ISBLANK(F1391),COUNT($F$2:F1390)&lt;=qCell),IF(COUNT($F$2:F1390)=1,1,F1390/F1389),((qCell/COUNT($F$2:F1390))*(I1391/I1390))+((1-(qCell/COUNT($F$2:F1390)))*J1390)))),J1390),IF(Temp!sts_add=1,IF(H1390="in-sample",IF(Q1390=bigT,((qCell/bigT)*(I1391-I1390))+((1-(qCell/bigT))*J1390),IF(OR(ISBLANK(F1391),COUNT($AX$2:AX1390)&lt;=qCell),IF(COUNT($AX$2:AX1390)=1,0,AX1390-AX1389),((qCell/COUNT($AX$2:AX1390))*(I1391-I1390))+((1-(qCell/COUNT($AX$2:AX1390)))*J1390))),J1390),IF(H1390="in-sample",IF(Q1390=bigT,((qCell/bigT)*(I1391/I1390))+((1-(qCell/bigT))*J1390),IF(qCell=0,1,IF(OR(ISBLANK(F1391),COUNT($AX$2:AX1390)&lt;=qCell),IF(COUNT($AX$2:AX1390)=1,1,AX1390/AX1389),((qCell/COUNT($AX$2:AX1390))*(I1391/I1390))+((1-(qCell/COUNT($AX$2:AX1390)))*J1390)))),J1390)))))))</f>
        <v/>
      </c>
      <c r="K1391" s="120" t="str">
        <f>IF(H1391="","",IF(AND(Temp!optSeasCoef=0,Temp!sts_add=1),IF(H1391="out-sample",I1391+(Q1391*J1391),I1391+J1391),IF(AND(Temp!optSeasCoef=0,Temp!sts_multp=1),IF(H1391="out-sample",I1391*(J1391^Q1391),I1391*J1391),IF(Temp!sts_add=1,IF(H1391="out-sample",(I1391+(Q1391*J1391))*G1391,(I1391+J1391)*G1391),IF(H1391="out-sample",I1391*(J1391^Q1391)*G1391,I1391*J1391*G1391)))))</f>
        <v/>
      </c>
      <c r="L1391" s="116" t="str">
        <f t="shared" si="231"/>
        <v/>
      </c>
      <c r="M1391" s="116" t="str">
        <f t="shared" si="232"/>
        <v/>
      </c>
      <c r="N1391" s="116" t="str">
        <f t="shared" si="233"/>
        <v/>
      </c>
      <c r="O1391" s="116" t="str">
        <f t="shared" si="234"/>
        <v/>
      </c>
      <c r="P1391" s="116" t="str">
        <f t="shared" si="235"/>
        <v/>
      </c>
      <c r="Q1391" s="94" t="str">
        <f>IF(AND(Temp!fhor_indata=1,ISBLANK(F1391),H1390="in-sample"),1,IF(AND(Temp!fhor_indata=1,H1390="out-sample",Q1390&lt;XfHor),Q1390+1,IF(ISBLANK(F1391),"",IF(AND(H1391="out-sample",H1390="in-sample"),1,IF(AND(H1391="out-sample",H1390="out-sample"),Q1390+1,IF(ISNUMBER(Q1390),Q1390+1,1))))))</f>
        <v/>
      </c>
      <c r="R1391" s="94" t="str">
        <f t="shared" si="236"/>
        <v/>
      </c>
      <c r="S1391" s="94" t="str">
        <f>IF(Temp!fhor_indata=1,IF(S1390=XobsHor,1,IF(COUNT($S$2:S1390)&lt;=XobsHor,S1390+1,IF(AND(COUNT($S$2:S1390)&lt;=XobsHor+XfHor,IFERROR(MOD(S1390,XobsHor)&lt;XfHor,FALSE)),S1390+1,""))),IF(ISBLANK(F1391),"",IF(S1390=maxP,1,IF(S1390&lt;maxP,S1390+1,IF(COUNT($S$2:S1391)&lt;=XobsHor,S1390+1,"")))))</f>
        <v/>
      </c>
      <c r="T1391" s="3"/>
      <c r="U1391" s="6"/>
      <c r="V1391" s="6"/>
      <c r="W1391" s="6"/>
      <c r="X1391" s="6"/>
      <c r="Y1391" s="6"/>
      <c r="Z1391" s="6"/>
      <c r="AA1391" s="6"/>
      <c r="AB1391" s="6"/>
      <c r="AC1391" s="6"/>
      <c r="AD1391" s="6"/>
      <c r="AE1391" s="6"/>
      <c r="AF1391" s="6"/>
      <c r="AG1391" s="6"/>
      <c r="AH1391" s="6"/>
      <c r="AI1391" s="6"/>
      <c r="AJ1391" s="6"/>
      <c r="AK1391" s="6"/>
      <c r="AW1391" s="122" t="str">
        <f t="shared" si="238"/>
        <v/>
      </c>
      <c r="AX1391" s="123" t="str">
        <f t="shared" si="239"/>
        <v/>
      </c>
      <c r="AY1391" s="124" t="str">
        <f t="shared" si="240"/>
        <v/>
      </c>
      <c r="AZ1391" s="124" t="str">
        <f t="shared" si="241"/>
        <v/>
      </c>
      <c r="BF1391" s="91"/>
    </row>
    <row r="1392" spans="1:58" s="78" customFormat="1" ht="14.25" x14ac:dyDescent="0.2">
      <c r="A1392" s="6"/>
      <c r="B1392" s="6"/>
      <c r="C1392" s="6"/>
      <c r="D1392" s="3"/>
      <c r="E1392" s="98" t="str">
        <f t="shared" si="237"/>
        <v/>
      </c>
      <c r="F1392" s="117"/>
      <c r="G1392" s="116" t="str">
        <f>IF(E1392="","",IF(Temp!optSeasCoef=0,1,INDEX($C$2:$C$13,IF(MOD(COUNT($E$2:E1392),seas_indx)=0,seas_indx,MOD(COUNT($E$2:E1392),seas_indx)))))</f>
        <v/>
      </c>
      <c r="H1392" s="97" t="str">
        <f>IFERROR(IF(Temp!fhor_indata=1,IF(COUNT($S$2:S1392)&lt;=XobsHor,"in-sample",IF(AND(COUNT($S$2:S1392)&lt;=XobsHor+XfHor,MOD(S1391,XobsHor)&lt;XfHor),"out-sample","")),IF(ISBLANK(F1392),"",IF(COUNT($F$2:F1392)&lt;=XobsHor-XfHor,"in-sample","out-sample"))),"")</f>
        <v/>
      </c>
      <c r="I1392" s="120" t="str">
        <f>IF(AND(ISBLANK(F1391),H1391="in-sample"),"",IF(AND(Temp!fhor_indata=1,H1391="out-sample",H1392="out-sample"),I1391,IF(AND(ISBLANK(F1392),H1391="out-sample"),"",IF(AND(Temp!optSeasCoef=0,Temp!sts_add=1),IF(H1391="in-sample",IF(Q1391=bigT,((pCell/bigT)*F1391)+((1-(pCell/bigT))*(I1391+J1391)),IF(OR(ISBLANK(F1392),COUNT($F$2:F1391)&lt;=pCell),F1391,((pCell/COUNT($F$2:F1391))*F1391)+((1-(pCell/COUNT($F$2:F1391)))*(I1391+J1391)))),I1391),IF(AND(Temp!optSeasCoef=0,Temp!sts_multp=1),IF(H1391="in-sample",IF(Q1391=bigT,((pCell/bigT)*F1391)+((1-(pCell/bigT))*(I1391*J1391)),IF(OR(ISBLANK(F1392),COUNT(F$2:$F1391)&lt;=pCell),F1391,((pCell/COUNT($F$2:F1391))*F1391)+((1-(pCell/COUNT($F$2:F1391)))*(I1391*J1391)))),I1391),IF(Temp!sts_add=1,IF(H1391="in-sample",IF(Q1391=bigT,((pCell/bigT)*AX1391)+((1-(pCell/bigT))*(I1391+J1391)),IF(OR(ISBLANK(F1392),COUNT($AX$2:AX1391)&lt;=pCell),AX1391,((pCell/COUNT($AX$2:AX1391))*AX1391)+((1-(pCell/COUNT($AX$2:AX1391)))*(I1391+J1391)))),I1391),IF(H1391="in-sample",IF(Q1391=bigT,((pCell/bigT)*AX1391)+((1-(pCell/bigT))*(I1391*J1391)),IF(OR(ISBLANK(F1392),COUNT($AX$2:AX1391)&lt;=pCell),AX1391,((pCell/COUNT($AX$2:AX1391))*AX1391)+((1-(pCell/COUNT($AX$2:AX1391)))*(I1391*J1391)))),I1391)))))))</f>
        <v/>
      </c>
      <c r="J1392" s="120" t="str">
        <f>IF(AND(ISBLANK(F1391),H1391="in-sample"),"",IF(AND(Temp!fhor_indata=1,H1391="out-sample",H1392="out-sample"),J1391,IF(AND(ISBLANK(F1392),H1391="out-sample"),"",IF(AND(Temp!optSeasCoef=0,Temp!sts_add=1),IF(H1391="in-sample",IF(Q1391=bigT,((qCell/bigT)*(I1392-I1391))+((1-(qCell/bigT))*J1391),IF(OR(ISBLANK(F1392),COUNT($F$2:F1391)&lt;=qCell),IF(COUNT($F$2:F1391)=1,0,F1391-F1390),((qCell/COUNT($F$2:F1391))*(I1392-I1391))+((1-(qCell/COUNT($F$2:F1391)))*J1391))),J1391),IF(AND(Temp!optSeasCoef=0,Temp!sts_multp=1),IF(H1391="in-sample",IF(Q1391=bigT,((qCell/bigT)*(I1392/I1391))+((1-(qCell/bigT))*J1391),IF(qCell=0,1,IF(OR(ISBLANK(F1392),COUNT($F$2:F1391)&lt;=qCell),IF(COUNT($F$2:F1391)=1,1,F1391/F1390),((qCell/COUNT($F$2:F1391))*(I1392/I1391))+((1-(qCell/COUNT($F$2:F1391)))*J1391)))),J1391),IF(Temp!sts_add=1,IF(H1391="in-sample",IF(Q1391=bigT,((qCell/bigT)*(I1392-I1391))+((1-(qCell/bigT))*J1391),IF(OR(ISBLANK(F1392),COUNT($AX$2:AX1391)&lt;=qCell),IF(COUNT($AX$2:AX1391)=1,0,AX1391-AX1390),((qCell/COUNT($AX$2:AX1391))*(I1392-I1391))+((1-(qCell/COUNT($AX$2:AX1391)))*J1391))),J1391),IF(H1391="in-sample",IF(Q1391=bigT,((qCell/bigT)*(I1392/I1391))+((1-(qCell/bigT))*J1391),IF(qCell=0,1,IF(OR(ISBLANK(F1392),COUNT($AX$2:AX1391)&lt;=qCell),IF(COUNT($AX$2:AX1391)=1,1,AX1391/AX1390),((qCell/COUNT($AX$2:AX1391))*(I1392/I1391))+((1-(qCell/COUNT($AX$2:AX1391)))*J1391)))),J1391)))))))</f>
        <v/>
      </c>
      <c r="K1392" s="120" t="str">
        <f>IF(H1392="","",IF(AND(Temp!optSeasCoef=0,Temp!sts_add=1),IF(H1392="out-sample",I1392+(Q1392*J1392),I1392+J1392),IF(AND(Temp!optSeasCoef=0,Temp!sts_multp=1),IF(H1392="out-sample",I1392*(J1392^Q1392),I1392*J1392),IF(Temp!sts_add=1,IF(H1392="out-sample",(I1392+(Q1392*J1392))*G1392,(I1392+J1392)*G1392),IF(H1392="out-sample",I1392*(J1392^Q1392)*G1392,I1392*J1392*G1392)))))</f>
        <v/>
      </c>
      <c r="L1392" s="116" t="str">
        <f t="shared" si="231"/>
        <v/>
      </c>
      <c r="M1392" s="116" t="str">
        <f t="shared" si="232"/>
        <v/>
      </c>
      <c r="N1392" s="116" t="str">
        <f t="shared" si="233"/>
        <v/>
      </c>
      <c r="O1392" s="116" t="str">
        <f t="shared" si="234"/>
        <v/>
      </c>
      <c r="P1392" s="116" t="str">
        <f t="shared" si="235"/>
        <v/>
      </c>
      <c r="Q1392" s="94" t="str">
        <f>IF(AND(Temp!fhor_indata=1,ISBLANK(F1392),H1391="in-sample"),1,IF(AND(Temp!fhor_indata=1,H1391="out-sample",Q1391&lt;XfHor),Q1391+1,IF(ISBLANK(F1392),"",IF(AND(H1392="out-sample",H1391="in-sample"),1,IF(AND(H1392="out-sample",H1391="out-sample"),Q1391+1,IF(ISNUMBER(Q1391),Q1391+1,1))))))</f>
        <v/>
      </c>
      <c r="R1392" s="94" t="str">
        <f t="shared" si="236"/>
        <v/>
      </c>
      <c r="S1392" s="94" t="str">
        <f>IF(Temp!fhor_indata=1,IF(S1391=XobsHor,1,IF(COUNT($S$2:S1391)&lt;=XobsHor,S1391+1,IF(AND(COUNT($S$2:S1391)&lt;=XobsHor+XfHor,IFERROR(MOD(S1391,XobsHor)&lt;XfHor,FALSE)),S1391+1,""))),IF(ISBLANK(F1392),"",IF(S1391=maxP,1,IF(S1391&lt;maxP,S1391+1,IF(COUNT($S$2:S1392)&lt;=XobsHor,S1391+1,"")))))</f>
        <v/>
      </c>
      <c r="T1392" s="3"/>
      <c r="U1392" s="6"/>
      <c r="V1392" s="6"/>
      <c r="W1392" s="6"/>
      <c r="X1392" s="6"/>
      <c r="Y1392" s="6"/>
      <c r="Z1392" s="6"/>
      <c r="AA1392" s="6"/>
      <c r="AB1392" s="6"/>
      <c r="AC1392" s="6"/>
      <c r="AD1392" s="6"/>
      <c r="AE1392" s="6"/>
      <c r="AF1392" s="6"/>
      <c r="AG1392" s="6"/>
      <c r="AH1392" s="6"/>
      <c r="AI1392" s="6"/>
      <c r="AJ1392" s="6"/>
      <c r="AK1392" s="6"/>
      <c r="AW1392" s="122" t="str">
        <f t="shared" si="238"/>
        <v/>
      </c>
      <c r="AX1392" s="123" t="str">
        <f t="shared" si="239"/>
        <v/>
      </c>
      <c r="AY1392" s="124" t="str">
        <f t="shared" si="240"/>
        <v/>
      </c>
      <c r="AZ1392" s="124" t="str">
        <f t="shared" si="241"/>
        <v/>
      </c>
      <c r="BF1392" s="91"/>
    </row>
    <row r="1393" spans="1:58" s="78" customFormat="1" ht="14.25" x14ac:dyDescent="0.2">
      <c r="A1393" s="6"/>
      <c r="B1393" s="6"/>
      <c r="C1393" s="6"/>
      <c r="D1393" s="3"/>
      <c r="E1393" s="98" t="str">
        <f t="shared" si="237"/>
        <v/>
      </c>
      <c r="F1393" s="117"/>
      <c r="G1393" s="116" t="str">
        <f>IF(E1393="","",IF(Temp!optSeasCoef=0,1,INDEX($C$2:$C$13,IF(MOD(COUNT($E$2:E1393),seas_indx)=0,seas_indx,MOD(COUNT($E$2:E1393),seas_indx)))))</f>
        <v/>
      </c>
      <c r="H1393" s="97" t="str">
        <f>IFERROR(IF(Temp!fhor_indata=1,IF(COUNT($S$2:S1393)&lt;=XobsHor,"in-sample",IF(AND(COUNT($S$2:S1393)&lt;=XobsHor+XfHor,MOD(S1392,XobsHor)&lt;XfHor),"out-sample","")),IF(ISBLANK(F1393),"",IF(COUNT($F$2:F1393)&lt;=XobsHor-XfHor,"in-sample","out-sample"))),"")</f>
        <v/>
      </c>
      <c r="I1393" s="120" t="str">
        <f>IF(AND(ISBLANK(F1392),H1392="in-sample"),"",IF(AND(Temp!fhor_indata=1,H1392="out-sample",H1393="out-sample"),I1392,IF(AND(ISBLANK(F1393),H1392="out-sample"),"",IF(AND(Temp!optSeasCoef=0,Temp!sts_add=1),IF(H1392="in-sample",IF(Q1392=bigT,((pCell/bigT)*F1392)+((1-(pCell/bigT))*(I1392+J1392)),IF(OR(ISBLANK(F1393),COUNT($F$2:F1392)&lt;=pCell),F1392,((pCell/COUNT($F$2:F1392))*F1392)+((1-(pCell/COUNT($F$2:F1392)))*(I1392+J1392)))),I1392),IF(AND(Temp!optSeasCoef=0,Temp!sts_multp=1),IF(H1392="in-sample",IF(Q1392=bigT,((pCell/bigT)*F1392)+((1-(pCell/bigT))*(I1392*J1392)),IF(OR(ISBLANK(F1393),COUNT(F$2:$F1392)&lt;=pCell),F1392,((pCell/COUNT($F$2:F1392))*F1392)+((1-(pCell/COUNT($F$2:F1392)))*(I1392*J1392)))),I1392),IF(Temp!sts_add=1,IF(H1392="in-sample",IF(Q1392=bigT,((pCell/bigT)*AX1392)+((1-(pCell/bigT))*(I1392+J1392)),IF(OR(ISBLANK(F1393),COUNT($AX$2:AX1392)&lt;=pCell),AX1392,((pCell/COUNT($AX$2:AX1392))*AX1392)+((1-(pCell/COUNT($AX$2:AX1392)))*(I1392+J1392)))),I1392),IF(H1392="in-sample",IF(Q1392=bigT,((pCell/bigT)*AX1392)+((1-(pCell/bigT))*(I1392*J1392)),IF(OR(ISBLANK(F1393),COUNT($AX$2:AX1392)&lt;=pCell),AX1392,((pCell/COUNT($AX$2:AX1392))*AX1392)+((1-(pCell/COUNT($AX$2:AX1392)))*(I1392*J1392)))),I1392)))))))</f>
        <v/>
      </c>
      <c r="J1393" s="120" t="str">
        <f>IF(AND(ISBLANK(F1392),H1392="in-sample"),"",IF(AND(Temp!fhor_indata=1,H1392="out-sample",H1393="out-sample"),J1392,IF(AND(ISBLANK(F1393),H1392="out-sample"),"",IF(AND(Temp!optSeasCoef=0,Temp!sts_add=1),IF(H1392="in-sample",IF(Q1392=bigT,((qCell/bigT)*(I1393-I1392))+((1-(qCell/bigT))*J1392),IF(OR(ISBLANK(F1393),COUNT($F$2:F1392)&lt;=qCell),IF(COUNT($F$2:F1392)=1,0,F1392-F1391),((qCell/COUNT($F$2:F1392))*(I1393-I1392))+((1-(qCell/COUNT($F$2:F1392)))*J1392))),J1392),IF(AND(Temp!optSeasCoef=0,Temp!sts_multp=1),IF(H1392="in-sample",IF(Q1392=bigT,((qCell/bigT)*(I1393/I1392))+((1-(qCell/bigT))*J1392),IF(qCell=0,1,IF(OR(ISBLANK(F1393),COUNT($F$2:F1392)&lt;=qCell),IF(COUNT($F$2:F1392)=1,1,F1392/F1391),((qCell/COUNT($F$2:F1392))*(I1393/I1392))+((1-(qCell/COUNT($F$2:F1392)))*J1392)))),J1392),IF(Temp!sts_add=1,IF(H1392="in-sample",IF(Q1392=bigT,((qCell/bigT)*(I1393-I1392))+((1-(qCell/bigT))*J1392),IF(OR(ISBLANK(F1393),COUNT($AX$2:AX1392)&lt;=qCell),IF(COUNT($AX$2:AX1392)=1,0,AX1392-AX1391),((qCell/COUNT($AX$2:AX1392))*(I1393-I1392))+((1-(qCell/COUNT($AX$2:AX1392)))*J1392))),J1392),IF(H1392="in-sample",IF(Q1392=bigT,((qCell/bigT)*(I1393/I1392))+((1-(qCell/bigT))*J1392),IF(qCell=0,1,IF(OR(ISBLANK(F1393),COUNT($AX$2:AX1392)&lt;=qCell),IF(COUNT($AX$2:AX1392)=1,1,AX1392/AX1391),((qCell/COUNT($AX$2:AX1392))*(I1393/I1392))+((1-(qCell/COUNT($AX$2:AX1392)))*J1392)))),J1392)))))))</f>
        <v/>
      </c>
      <c r="K1393" s="120" t="str">
        <f>IF(H1393="","",IF(AND(Temp!optSeasCoef=0,Temp!sts_add=1),IF(H1393="out-sample",I1393+(Q1393*J1393),I1393+J1393),IF(AND(Temp!optSeasCoef=0,Temp!sts_multp=1),IF(H1393="out-sample",I1393*(J1393^Q1393),I1393*J1393),IF(Temp!sts_add=1,IF(H1393="out-sample",(I1393+(Q1393*J1393))*G1393,(I1393+J1393)*G1393),IF(H1393="out-sample",I1393*(J1393^Q1393)*G1393,I1393*J1393*G1393)))))</f>
        <v/>
      </c>
      <c r="L1393" s="116" t="str">
        <f t="shared" si="231"/>
        <v/>
      </c>
      <c r="M1393" s="116" t="str">
        <f t="shared" si="232"/>
        <v/>
      </c>
      <c r="N1393" s="116" t="str">
        <f t="shared" si="233"/>
        <v/>
      </c>
      <c r="O1393" s="116" t="str">
        <f t="shared" si="234"/>
        <v/>
      </c>
      <c r="P1393" s="116" t="str">
        <f t="shared" si="235"/>
        <v/>
      </c>
      <c r="Q1393" s="94" t="str">
        <f>IF(AND(Temp!fhor_indata=1,ISBLANK(F1393),H1392="in-sample"),1,IF(AND(Temp!fhor_indata=1,H1392="out-sample",Q1392&lt;XfHor),Q1392+1,IF(ISBLANK(F1393),"",IF(AND(H1393="out-sample",H1392="in-sample"),1,IF(AND(H1393="out-sample",H1392="out-sample"),Q1392+1,IF(ISNUMBER(Q1392),Q1392+1,1))))))</f>
        <v/>
      </c>
      <c r="R1393" s="94" t="str">
        <f t="shared" si="236"/>
        <v/>
      </c>
      <c r="S1393" s="94" t="str">
        <f>IF(Temp!fhor_indata=1,IF(S1392=XobsHor,1,IF(COUNT($S$2:S1392)&lt;=XobsHor,S1392+1,IF(AND(COUNT($S$2:S1392)&lt;=XobsHor+XfHor,IFERROR(MOD(S1392,XobsHor)&lt;XfHor,FALSE)),S1392+1,""))),IF(ISBLANK(F1393),"",IF(S1392=maxP,1,IF(S1392&lt;maxP,S1392+1,IF(COUNT($S$2:S1393)&lt;=XobsHor,S1392+1,"")))))</f>
        <v/>
      </c>
      <c r="T1393" s="3"/>
      <c r="U1393" s="6"/>
      <c r="V1393" s="6"/>
      <c r="W1393" s="6"/>
      <c r="X1393" s="6"/>
      <c r="Y1393" s="6"/>
      <c r="Z1393" s="6"/>
      <c r="AA1393" s="6"/>
      <c r="AB1393" s="6"/>
      <c r="AC1393" s="6"/>
      <c r="AD1393" s="6"/>
      <c r="AE1393" s="6"/>
      <c r="AF1393" s="6"/>
      <c r="AG1393" s="6"/>
      <c r="AH1393" s="6"/>
      <c r="AI1393" s="6"/>
      <c r="AJ1393" s="6"/>
      <c r="AK1393" s="6"/>
      <c r="AW1393" s="122" t="str">
        <f t="shared" si="238"/>
        <v/>
      </c>
      <c r="AX1393" s="123" t="str">
        <f t="shared" si="239"/>
        <v/>
      </c>
      <c r="AY1393" s="124" t="str">
        <f t="shared" si="240"/>
        <v/>
      </c>
      <c r="AZ1393" s="124" t="str">
        <f t="shared" si="241"/>
        <v/>
      </c>
      <c r="BF1393" s="91"/>
    </row>
    <row r="1394" spans="1:58" s="78" customFormat="1" ht="14.25" x14ac:dyDescent="0.2">
      <c r="A1394" s="6"/>
      <c r="B1394" s="6"/>
      <c r="C1394" s="6"/>
      <c r="D1394" s="3"/>
      <c r="E1394" s="98" t="str">
        <f t="shared" si="237"/>
        <v/>
      </c>
      <c r="F1394" s="117"/>
      <c r="G1394" s="116" t="str">
        <f>IF(E1394="","",IF(Temp!optSeasCoef=0,1,INDEX($C$2:$C$13,IF(MOD(COUNT($E$2:E1394),seas_indx)=0,seas_indx,MOD(COUNT($E$2:E1394),seas_indx)))))</f>
        <v/>
      </c>
      <c r="H1394" s="97" t="str">
        <f>IFERROR(IF(Temp!fhor_indata=1,IF(COUNT($S$2:S1394)&lt;=XobsHor,"in-sample",IF(AND(COUNT($S$2:S1394)&lt;=XobsHor+XfHor,MOD(S1393,XobsHor)&lt;XfHor),"out-sample","")),IF(ISBLANK(F1394),"",IF(COUNT($F$2:F1394)&lt;=XobsHor-XfHor,"in-sample","out-sample"))),"")</f>
        <v/>
      </c>
      <c r="I1394" s="120" t="str">
        <f>IF(AND(ISBLANK(F1393),H1393="in-sample"),"",IF(AND(Temp!fhor_indata=1,H1393="out-sample",H1394="out-sample"),I1393,IF(AND(ISBLANK(F1394),H1393="out-sample"),"",IF(AND(Temp!optSeasCoef=0,Temp!sts_add=1),IF(H1393="in-sample",IF(Q1393=bigT,((pCell/bigT)*F1393)+((1-(pCell/bigT))*(I1393+J1393)),IF(OR(ISBLANK(F1394),COUNT($F$2:F1393)&lt;=pCell),F1393,((pCell/COUNT($F$2:F1393))*F1393)+((1-(pCell/COUNT($F$2:F1393)))*(I1393+J1393)))),I1393),IF(AND(Temp!optSeasCoef=0,Temp!sts_multp=1),IF(H1393="in-sample",IF(Q1393=bigT,((pCell/bigT)*F1393)+((1-(pCell/bigT))*(I1393*J1393)),IF(OR(ISBLANK(F1394),COUNT(F$2:$F1393)&lt;=pCell),F1393,((pCell/COUNT($F$2:F1393))*F1393)+((1-(pCell/COUNT($F$2:F1393)))*(I1393*J1393)))),I1393),IF(Temp!sts_add=1,IF(H1393="in-sample",IF(Q1393=bigT,((pCell/bigT)*AX1393)+((1-(pCell/bigT))*(I1393+J1393)),IF(OR(ISBLANK(F1394),COUNT($AX$2:AX1393)&lt;=pCell),AX1393,((pCell/COUNT($AX$2:AX1393))*AX1393)+((1-(pCell/COUNT($AX$2:AX1393)))*(I1393+J1393)))),I1393),IF(H1393="in-sample",IF(Q1393=bigT,((pCell/bigT)*AX1393)+((1-(pCell/bigT))*(I1393*J1393)),IF(OR(ISBLANK(F1394),COUNT($AX$2:AX1393)&lt;=pCell),AX1393,((pCell/COUNT($AX$2:AX1393))*AX1393)+((1-(pCell/COUNT($AX$2:AX1393)))*(I1393*J1393)))),I1393)))))))</f>
        <v/>
      </c>
      <c r="J1394" s="120" t="str">
        <f>IF(AND(ISBLANK(F1393),H1393="in-sample"),"",IF(AND(Temp!fhor_indata=1,H1393="out-sample",H1394="out-sample"),J1393,IF(AND(ISBLANK(F1394),H1393="out-sample"),"",IF(AND(Temp!optSeasCoef=0,Temp!sts_add=1),IF(H1393="in-sample",IF(Q1393=bigT,((qCell/bigT)*(I1394-I1393))+((1-(qCell/bigT))*J1393),IF(OR(ISBLANK(F1394),COUNT($F$2:F1393)&lt;=qCell),IF(COUNT($F$2:F1393)=1,0,F1393-F1392),((qCell/COUNT($F$2:F1393))*(I1394-I1393))+((1-(qCell/COUNT($F$2:F1393)))*J1393))),J1393),IF(AND(Temp!optSeasCoef=0,Temp!sts_multp=1),IF(H1393="in-sample",IF(Q1393=bigT,((qCell/bigT)*(I1394/I1393))+((1-(qCell/bigT))*J1393),IF(qCell=0,1,IF(OR(ISBLANK(F1394),COUNT($F$2:F1393)&lt;=qCell),IF(COUNT($F$2:F1393)=1,1,F1393/F1392),((qCell/COUNT($F$2:F1393))*(I1394/I1393))+((1-(qCell/COUNT($F$2:F1393)))*J1393)))),J1393),IF(Temp!sts_add=1,IF(H1393="in-sample",IF(Q1393=bigT,((qCell/bigT)*(I1394-I1393))+((1-(qCell/bigT))*J1393),IF(OR(ISBLANK(F1394),COUNT($AX$2:AX1393)&lt;=qCell),IF(COUNT($AX$2:AX1393)=1,0,AX1393-AX1392),((qCell/COUNT($AX$2:AX1393))*(I1394-I1393))+((1-(qCell/COUNT($AX$2:AX1393)))*J1393))),J1393),IF(H1393="in-sample",IF(Q1393=bigT,((qCell/bigT)*(I1394/I1393))+((1-(qCell/bigT))*J1393),IF(qCell=0,1,IF(OR(ISBLANK(F1394),COUNT($AX$2:AX1393)&lt;=qCell),IF(COUNT($AX$2:AX1393)=1,1,AX1393/AX1392),((qCell/COUNT($AX$2:AX1393))*(I1394/I1393))+((1-(qCell/COUNT($AX$2:AX1393)))*J1393)))),J1393)))))))</f>
        <v/>
      </c>
      <c r="K1394" s="120" t="str">
        <f>IF(H1394="","",IF(AND(Temp!optSeasCoef=0,Temp!sts_add=1),IF(H1394="out-sample",I1394+(Q1394*J1394),I1394+J1394),IF(AND(Temp!optSeasCoef=0,Temp!sts_multp=1),IF(H1394="out-sample",I1394*(J1394^Q1394),I1394*J1394),IF(Temp!sts_add=1,IF(H1394="out-sample",(I1394+(Q1394*J1394))*G1394,(I1394+J1394)*G1394),IF(H1394="out-sample",I1394*(J1394^Q1394)*G1394,I1394*J1394*G1394)))))</f>
        <v/>
      </c>
      <c r="L1394" s="116" t="str">
        <f t="shared" si="231"/>
        <v/>
      </c>
      <c r="M1394" s="116" t="str">
        <f t="shared" si="232"/>
        <v/>
      </c>
      <c r="N1394" s="116" t="str">
        <f t="shared" si="233"/>
        <v/>
      </c>
      <c r="O1394" s="116" t="str">
        <f t="shared" si="234"/>
        <v/>
      </c>
      <c r="P1394" s="116" t="str">
        <f t="shared" si="235"/>
        <v/>
      </c>
      <c r="Q1394" s="94" t="str">
        <f>IF(AND(Temp!fhor_indata=1,ISBLANK(F1394),H1393="in-sample"),1,IF(AND(Temp!fhor_indata=1,H1393="out-sample",Q1393&lt;XfHor),Q1393+1,IF(ISBLANK(F1394),"",IF(AND(H1394="out-sample",H1393="in-sample"),1,IF(AND(H1394="out-sample",H1393="out-sample"),Q1393+1,IF(ISNUMBER(Q1393),Q1393+1,1))))))</f>
        <v/>
      </c>
      <c r="R1394" s="94" t="str">
        <f t="shared" si="236"/>
        <v/>
      </c>
      <c r="S1394" s="94" t="str">
        <f>IF(Temp!fhor_indata=1,IF(S1393=XobsHor,1,IF(COUNT($S$2:S1393)&lt;=XobsHor,S1393+1,IF(AND(COUNT($S$2:S1393)&lt;=XobsHor+XfHor,IFERROR(MOD(S1393,XobsHor)&lt;XfHor,FALSE)),S1393+1,""))),IF(ISBLANK(F1394),"",IF(S1393=maxP,1,IF(S1393&lt;maxP,S1393+1,IF(COUNT($S$2:S1394)&lt;=XobsHor,S1393+1,"")))))</f>
        <v/>
      </c>
      <c r="T1394" s="3"/>
      <c r="U1394" s="6"/>
      <c r="V1394" s="6"/>
      <c r="W1394" s="6"/>
      <c r="X1394" s="6"/>
      <c r="Y1394" s="6"/>
      <c r="Z1394" s="6"/>
      <c r="AA1394" s="6"/>
      <c r="AB1394" s="6"/>
      <c r="AC1394" s="6"/>
      <c r="AD1394" s="6"/>
      <c r="AE1394" s="6"/>
      <c r="AF1394" s="6"/>
      <c r="AG1394" s="6"/>
      <c r="AH1394" s="6"/>
      <c r="AI1394" s="6"/>
      <c r="AJ1394" s="6"/>
      <c r="AK1394" s="6"/>
      <c r="AW1394" s="122" t="str">
        <f t="shared" si="238"/>
        <v/>
      </c>
      <c r="AX1394" s="123" t="str">
        <f t="shared" si="239"/>
        <v/>
      </c>
      <c r="AY1394" s="124" t="str">
        <f t="shared" si="240"/>
        <v/>
      </c>
      <c r="AZ1394" s="124" t="str">
        <f t="shared" si="241"/>
        <v/>
      </c>
      <c r="BF1394" s="91"/>
    </row>
    <row r="1395" spans="1:58" s="78" customFormat="1" ht="14.25" x14ac:dyDescent="0.2">
      <c r="A1395" s="6"/>
      <c r="B1395" s="6"/>
      <c r="C1395" s="6"/>
      <c r="D1395" s="3"/>
      <c r="E1395" s="98" t="str">
        <f t="shared" si="237"/>
        <v/>
      </c>
      <c r="F1395" s="117"/>
      <c r="G1395" s="116" t="str">
        <f>IF(E1395="","",IF(Temp!optSeasCoef=0,1,INDEX($C$2:$C$13,IF(MOD(COUNT($E$2:E1395),seas_indx)=0,seas_indx,MOD(COUNT($E$2:E1395),seas_indx)))))</f>
        <v/>
      </c>
      <c r="H1395" s="97" t="str">
        <f>IFERROR(IF(Temp!fhor_indata=1,IF(COUNT($S$2:S1395)&lt;=XobsHor,"in-sample",IF(AND(COUNT($S$2:S1395)&lt;=XobsHor+XfHor,MOD(S1394,XobsHor)&lt;XfHor),"out-sample","")),IF(ISBLANK(F1395),"",IF(COUNT($F$2:F1395)&lt;=XobsHor-XfHor,"in-sample","out-sample"))),"")</f>
        <v/>
      </c>
      <c r="I1395" s="120" t="str">
        <f>IF(AND(ISBLANK(F1394),H1394="in-sample"),"",IF(AND(Temp!fhor_indata=1,H1394="out-sample",H1395="out-sample"),I1394,IF(AND(ISBLANK(F1395),H1394="out-sample"),"",IF(AND(Temp!optSeasCoef=0,Temp!sts_add=1),IF(H1394="in-sample",IF(Q1394=bigT,((pCell/bigT)*F1394)+((1-(pCell/bigT))*(I1394+J1394)),IF(OR(ISBLANK(F1395),COUNT($F$2:F1394)&lt;=pCell),F1394,((pCell/COUNT($F$2:F1394))*F1394)+((1-(pCell/COUNT($F$2:F1394)))*(I1394+J1394)))),I1394),IF(AND(Temp!optSeasCoef=0,Temp!sts_multp=1),IF(H1394="in-sample",IF(Q1394=bigT,((pCell/bigT)*F1394)+((1-(pCell/bigT))*(I1394*J1394)),IF(OR(ISBLANK(F1395),COUNT(F$2:$F1394)&lt;=pCell),F1394,((pCell/COUNT($F$2:F1394))*F1394)+((1-(pCell/COUNT($F$2:F1394)))*(I1394*J1394)))),I1394),IF(Temp!sts_add=1,IF(H1394="in-sample",IF(Q1394=bigT,((pCell/bigT)*AX1394)+((1-(pCell/bigT))*(I1394+J1394)),IF(OR(ISBLANK(F1395),COUNT($AX$2:AX1394)&lt;=pCell),AX1394,((pCell/COUNT($AX$2:AX1394))*AX1394)+((1-(pCell/COUNT($AX$2:AX1394)))*(I1394+J1394)))),I1394),IF(H1394="in-sample",IF(Q1394=bigT,((pCell/bigT)*AX1394)+((1-(pCell/bigT))*(I1394*J1394)),IF(OR(ISBLANK(F1395),COUNT($AX$2:AX1394)&lt;=pCell),AX1394,((pCell/COUNT($AX$2:AX1394))*AX1394)+((1-(pCell/COUNT($AX$2:AX1394)))*(I1394*J1394)))),I1394)))))))</f>
        <v/>
      </c>
      <c r="J1395" s="120" t="str">
        <f>IF(AND(ISBLANK(F1394),H1394="in-sample"),"",IF(AND(Temp!fhor_indata=1,H1394="out-sample",H1395="out-sample"),J1394,IF(AND(ISBLANK(F1395),H1394="out-sample"),"",IF(AND(Temp!optSeasCoef=0,Temp!sts_add=1),IF(H1394="in-sample",IF(Q1394=bigT,((qCell/bigT)*(I1395-I1394))+((1-(qCell/bigT))*J1394),IF(OR(ISBLANK(F1395),COUNT($F$2:F1394)&lt;=qCell),IF(COUNT($F$2:F1394)=1,0,F1394-F1393),((qCell/COUNT($F$2:F1394))*(I1395-I1394))+((1-(qCell/COUNT($F$2:F1394)))*J1394))),J1394),IF(AND(Temp!optSeasCoef=0,Temp!sts_multp=1),IF(H1394="in-sample",IF(Q1394=bigT,((qCell/bigT)*(I1395/I1394))+((1-(qCell/bigT))*J1394),IF(qCell=0,1,IF(OR(ISBLANK(F1395),COUNT($F$2:F1394)&lt;=qCell),IF(COUNT($F$2:F1394)=1,1,F1394/F1393),((qCell/COUNT($F$2:F1394))*(I1395/I1394))+((1-(qCell/COUNT($F$2:F1394)))*J1394)))),J1394),IF(Temp!sts_add=1,IF(H1394="in-sample",IF(Q1394=bigT,((qCell/bigT)*(I1395-I1394))+((1-(qCell/bigT))*J1394),IF(OR(ISBLANK(F1395),COUNT($AX$2:AX1394)&lt;=qCell),IF(COUNT($AX$2:AX1394)=1,0,AX1394-AX1393),((qCell/COUNT($AX$2:AX1394))*(I1395-I1394))+((1-(qCell/COUNT($AX$2:AX1394)))*J1394))),J1394),IF(H1394="in-sample",IF(Q1394=bigT,((qCell/bigT)*(I1395/I1394))+((1-(qCell/bigT))*J1394),IF(qCell=0,1,IF(OR(ISBLANK(F1395),COUNT($AX$2:AX1394)&lt;=qCell),IF(COUNT($AX$2:AX1394)=1,1,AX1394/AX1393),((qCell/COUNT($AX$2:AX1394))*(I1395/I1394))+((1-(qCell/COUNT($AX$2:AX1394)))*J1394)))),J1394)))))))</f>
        <v/>
      </c>
      <c r="K1395" s="120" t="str">
        <f>IF(H1395="","",IF(AND(Temp!optSeasCoef=0,Temp!sts_add=1),IF(H1395="out-sample",I1395+(Q1395*J1395),I1395+J1395),IF(AND(Temp!optSeasCoef=0,Temp!sts_multp=1),IF(H1395="out-sample",I1395*(J1395^Q1395),I1395*J1395),IF(Temp!sts_add=1,IF(H1395="out-sample",(I1395+(Q1395*J1395))*G1395,(I1395+J1395)*G1395),IF(H1395="out-sample",I1395*(J1395^Q1395)*G1395,I1395*J1395*G1395)))))</f>
        <v/>
      </c>
      <c r="L1395" s="116" t="str">
        <f t="shared" si="231"/>
        <v/>
      </c>
      <c r="M1395" s="116" t="str">
        <f t="shared" si="232"/>
        <v/>
      </c>
      <c r="N1395" s="116" t="str">
        <f t="shared" si="233"/>
        <v/>
      </c>
      <c r="O1395" s="116" t="str">
        <f t="shared" si="234"/>
        <v/>
      </c>
      <c r="P1395" s="116" t="str">
        <f t="shared" si="235"/>
        <v/>
      </c>
      <c r="Q1395" s="94" t="str">
        <f>IF(AND(Temp!fhor_indata=1,ISBLANK(F1395),H1394="in-sample"),1,IF(AND(Temp!fhor_indata=1,H1394="out-sample",Q1394&lt;XfHor),Q1394+1,IF(ISBLANK(F1395),"",IF(AND(H1395="out-sample",H1394="in-sample"),1,IF(AND(H1395="out-sample",H1394="out-sample"),Q1394+1,IF(ISNUMBER(Q1394),Q1394+1,1))))))</f>
        <v/>
      </c>
      <c r="R1395" s="94" t="str">
        <f t="shared" si="236"/>
        <v/>
      </c>
      <c r="S1395" s="94" t="str">
        <f>IF(Temp!fhor_indata=1,IF(S1394=XobsHor,1,IF(COUNT($S$2:S1394)&lt;=XobsHor,S1394+1,IF(AND(COUNT($S$2:S1394)&lt;=XobsHor+XfHor,IFERROR(MOD(S1394,XobsHor)&lt;XfHor,FALSE)),S1394+1,""))),IF(ISBLANK(F1395),"",IF(S1394=maxP,1,IF(S1394&lt;maxP,S1394+1,IF(COUNT($S$2:S1395)&lt;=XobsHor,S1394+1,"")))))</f>
        <v/>
      </c>
      <c r="T1395" s="3"/>
      <c r="U1395" s="6"/>
      <c r="V1395" s="6"/>
      <c r="W1395" s="6"/>
      <c r="X1395" s="6"/>
      <c r="Y1395" s="6"/>
      <c r="Z1395" s="6"/>
      <c r="AA1395" s="6"/>
      <c r="AB1395" s="6"/>
      <c r="AC1395" s="6"/>
      <c r="AD1395" s="6"/>
      <c r="AE1395" s="6"/>
      <c r="AF1395" s="6"/>
      <c r="AG1395" s="6"/>
      <c r="AH1395" s="6"/>
      <c r="AI1395" s="6"/>
      <c r="AJ1395" s="6"/>
      <c r="AK1395" s="6"/>
      <c r="AW1395" s="122" t="str">
        <f t="shared" si="238"/>
        <v/>
      </c>
      <c r="AX1395" s="123" t="str">
        <f t="shared" si="239"/>
        <v/>
      </c>
      <c r="AY1395" s="124" t="str">
        <f t="shared" si="240"/>
        <v/>
      </c>
      <c r="AZ1395" s="124" t="str">
        <f t="shared" si="241"/>
        <v/>
      </c>
      <c r="BF1395" s="91"/>
    </row>
    <row r="1396" spans="1:58" s="78" customFormat="1" ht="14.25" x14ac:dyDescent="0.2">
      <c r="A1396" s="6"/>
      <c r="B1396" s="6"/>
      <c r="C1396" s="6"/>
      <c r="D1396" s="3"/>
      <c r="E1396" s="98" t="str">
        <f t="shared" si="237"/>
        <v/>
      </c>
      <c r="F1396" s="117"/>
      <c r="G1396" s="116" t="str">
        <f>IF(E1396="","",IF(Temp!optSeasCoef=0,1,INDEX($C$2:$C$13,IF(MOD(COUNT($E$2:E1396),seas_indx)=0,seas_indx,MOD(COUNT($E$2:E1396),seas_indx)))))</f>
        <v/>
      </c>
      <c r="H1396" s="97" t="str">
        <f>IFERROR(IF(Temp!fhor_indata=1,IF(COUNT($S$2:S1396)&lt;=XobsHor,"in-sample",IF(AND(COUNT($S$2:S1396)&lt;=XobsHor+XfHor,MOD(S1395,XobsHor)&lt;XfHor),"out-sample","")),IF(ISBLANK(F1396),"",IF(COUNT($F$2:F1396)&lt;=XobsHor-XfHor,"in-sample","out-sample"))),"")</f>
        <v/>
      </c>
      <c r="I1396" s="120" t="str">
        <f>IF(AND(ISBLANK(F1395),H1395="in-sample"),"",IF(AND(Temp!fhor_indata=1,H1395="out-sample",H1396="out-sample"),I1395,IF(AND(ISBLANK(F1396),H1395="out-sample"),"",IF(AND(Temp!optSeasCoef=0,Temp!sts_add=1),IF(H1395="in-sample",IF(Q1395=bigT,((pCell/bigT)*F1395)+((1-(pCell/bigT))*(I1395+J1395)),IF(OR(ISBLANK(F1396),COUNT($F$2:F1395)&lt;=pCell),F1395,((pCell/COUNT($F$2:F1395))*F1395)+((1-(pCell/COUNT($F$2:F1395)))*(I1395+J1395)))),I1395),IF(AND(Temp!optSeasCoef=0,Temp!sts_multp=1),IF(H1395="in-sample",IF(Q1395=bigT,((pCell/bigT)*F1395)+((1-(pCell/bigT))*(I1395*J1395)),IF(OR(ISBLANK(F1396),COUNT(F$2:$F1395)&lt;=pCell),F1395,((pCell/COUNT($F$2:F1395))*F1395)+((1-(pCell/COUNT($F$2:F1395)))*(I1395*J1395)))),I1395),IF(Temp!sts_add=1,IF(H1395="in-sample",IF(Q1395=bigT,((pCell/bigT)*AX1395)+((1-(pCell/bigT))*(I1395+J1395)),IF(OR(ISBLANK(F1396),COUNT($AX$2:AX1395)&lt;=pCell),AX1395,((pCell/COUNT($AX$2:AX1395))*AX1395)+((1-(pCell/COUNT($AX$2:AX1395)))*(I1395+J1395)))),I1395),IF(H1395="in-sample",IF(Q1395=bigT,((pCell/bigT)*AX1395)+((1-(pCell/bigT))*(I1395*J1395)),IF(OR(ISBLANK(F1396),COUNT($AX$2:AX1395)&lt;=pCell),AX1395,((pCell/COUNT($AX$2:AX1395))*AX1395)+((1-(pCell/COUNT($AX$2:AX1395)))*(I1395*J1395)))),I1395)))))))</f>
        <v/>
      </c>
      <c r="J1396" s="120" t="str">
        <f>IF(AND(ISBLANK(F1395),H1395="in-sample"),"",IF(AND(Temp!fhor_indata=1,H1395="out-sample",H1396="out-sample"),J1395,IF(AND(ISBLANK(F1396),H1395="out-sample"),"",IF(AND(Temp!optSeasCoef=0,Temp!sts_add=1),IF(H1395="in-sample",IF(Q1395=bigT,((qCell/bigT)*(I1396-I1395))+((1-(qCell/bigT))*J1395),IF(OR(ISBLANK(F1396),COUNT($F$2:F1395)&lt;=qCell),IF(COUNT($F$2:F1395)=1,0,F1395-F1394),((qCell/COUNT($F$2:F1395))*(I1396-I1395))+((1-(qCell/COUNT($F$2:F1395)))*J1395))),J1395),IF(AND(Temp!optSeasCoef=0,Temp!sts_multp=1),IF(H1395="in-sample",IF(Q1395=bigT,((qCell/bigT)*(I1396/I1395))+((1-(qCell/bigT))*J1395),IF(qCell=0,1,IF(OR(ISBLANK(F1396),COUNT($F$2:F1395)&lt;=qCell),IF(COUNT($F$2:F1395)=1,1,F1395/F1394),((qCell/COUNT($F$2:F1395))*(I1396/I1395))+((1-(qCell/COUNT($F$2:F1395)))*J1395)))),J1395),IF(Temp!sts_add=1,IF(H1395="in-sample",IF(Q1395=bigT,((qCell/bigT)*(I1396-I1395))+((1-(qCell/bigT))*J1395),IF(OR(ISBLANK(F1396),COUNT($AX$2:AX1395)&lt;=qCell),IF(COUNT($AX$2:AX1395)=1,0,AX1395-AX1394),((qCell/COUNT($AX$2:AX1395))*(I1396-I1395))+((1-(qCell/COUNT($AX$2:AX1395)))*J1395))),J1395),IF(H1395="in-sample",IF(Q1395=bigT,((qCell/bigT)*(I1396/I1395))+((1-(qCell/bigT))*J1395),IF(qCell=0,1,IF(OR(ISBLANK(F1396),COUNT($AX$2:AX1395)&lt;=qCell),IF(COUNT($AX$2:AX1395)=1,1,AX1395/AX1394),((qCell/COUNT($AX$2:AX1395))*(I1396/I1395))+((1-(qCell/COUNT($AX$2:AX1395)))*J1395)))),J1395)))))))</f>
        <v/>
      </c>
      <c r="K1396" s="120" t="str">
        <f>IF(H1396="","",IF(AND(Temp!optSeasCoef=0,Temp!sts_add=1),IF(H1396="out-sample",I1396+(Q1396*J1396),I1396+J1396),IF(AND(Temp!optSeasCoef=0,Temp!sts_multp=1),IF(H1396="out-sample",I1396*(J1396^Q1396),I1396*J1396),IF(Temp!sts_add=1,IF(H1396="out-sample",(I1396+(Q1396*J1396))*G1396,(I1396+J1396)*G1396),IF(H1396="out-sample",I1396*(J1396^Q1396)*G1396,I1396*J1396*G1396)))))</f>
        <v/>
      </c>
      <c r="L1396" s="116" t="str">
        <f t="shared" si="231"/>
        <v/>
      </c>
      <c r="M1396" s="116" t="str">
        <f t="shared" si="232"/>
        <v/>
      </c>
      <c r="N1396" s="116" t="str">
        <f t="shared" si="233"/>
        <v/>
      </c>
      <c r="O1396" s="116" t="str">
        <f t="shared" si="234"/>
        <v/>
      </c>
      <c r="P1396" s="116" t="str">
        <f t="shared" si="235"/>
        <v/>
      </c>
      <c r="Q1396" s="94" t="str">
        <f>IF(AND(Temp!fhor_indata=1,ISBLANK(F1396),H1395="in-sample"),1,IF(AND(Temp!fhor_indata=1,H1395="out-sample",Q1395&lt;XfHor),Q1395+1,IF(ISBLANK(F1396),"",IF(AND(H1396="out-sample",H1395="in-sample"),1,IF(AND(H1396="out-sample",H1395="out-sample"),Q1395+1,IF(ISNUMBER(Q1395),Q1395+1,1))))))</f>
        <v/>
      </c>
      <c r="R1396" s="94" t="str">
        <f t="shared" si="236"/>
        <v/>
      </c>
      <c r="S1396" s="94" t="str">
        <f>IF(Temp!fhor_indata=1,IF(S1395=XobsHor,1,IF(COUNT($S$2:S1395)&lt;=XobsHor,S1395+1,IF(AND(COUNT($S$2:S1395)&lt;=XobsHor+XfHor,IFERROR(MOD(S1395,XobsHor)&lt;XfHor,FALSE)),S1395+1,""))),IF(ISBLANK(F1396),"",IF(S1395=maxP,1,IF(S1395&lt;maxP,S1395+1,IF(COUNT($S$2:S1396)&lt;=XobsHor,S1395+1,"")))))</f>
        <v/>
      </c>
      <c r="T1396" s="3"/>
      <c r="U1396" s="6"/>
      <c r="V1396" s="6"/>
      <c r="W1396" s="6"/>
      <c r="X1396" s="6"/>
      <c r="Y1396" s="6"/>
      <c r="Z1396" s="6"/>
      <c r="AA1396" s="6"/>
      <c r="AB1396" s="6"/>
      <c r="AC1396" s="6"/>
      <c r="AD1396" s="6"/>
      <c r="AE1396" s="6"/>
      <c r="AF1396" s="6"/>
      <c r="AG1396" s="6"/>
      <c r="AH1396" s="6"/>
      <c r="AI1396" s="6"/>
      <c r="AJ1396" s="6"/>
      <c r="AK1396" s="6"/>
      <c r="AW1396" s="122" t="str">
        <f t="shared" si="238"/>
        <v/>
      </c>
      <c r="AX1396" s="123" t="str">
        <f t="shared" si="239"/>
        <v/>
      </c>
      <c r="AY1396" s="124" t="str">
        <f t="shared" si="240"/>
        <v/>
      </c>
      <c r="AZ1396" s="124" t="str">
        <f t="shared" si="241"/>
        <v/>
      </c>
      <c r="BF1396" s="91"/>
    </row>
    <row r="1397" spans="1:58" s="78" customFormat="1" ht="14.25" x14ac:dyDescent="0.2">
      <c r="A1397" s="6"/>
      <c r="B1397" s="6"/>
      <c r="C1397" s="6"/>
      <c r="D1397" s="3"/>
      <c r="E1397" s="98" t="str">
        <f t="shared" si="237"/>
        <v/>
      </c>
      <c r="F1397" s="117"/>
      <c r="G1397" s="116" t="str">
        <f>IF(E1397="","",IF(Temp!optSeasCoef=0,1,INDEX($C$2:$C$13,IF(MOD(COUNT($E$2:E1397),seas_indx)=0,seas_indx,MOD(COUNT($E$2:E1397),seas_indx)))))</f>
        <v/>
      </c>
      <c r="H1397" s="97" t="str">
        <f>IFERROR(IF(Temp!fhor_indata=1,IF(COUNT($S$2:S1397)&lt;=XobsHor,"in-sample",IF(AND(COUNT($S$2:S1397)&lt;=XobsHor+XfHor,MOD(S1396,XobsHor)&lt;XfHor),"out-sample","")),IF(ISBLANK(F1397),"",IF(COUNT($F$2:F1397)&lt;=XobsHor-XfHor,"in-sample","out-sample"))),"")</f>
        <v/>
      </c>
      <c r="I1397" s="120" t="str">
        <f>IF(AND(ISBLANK(F1396),H1396="in-sample"),"",IF(AND(Temp!fhor_indata=1,H1396="out-sample",H1397="out-sample"),I1396,IF(AND(ISBLANK(F1397),H1396="out-sample"),"",IF(AND(Temp!optSeasCoef=0,Temp!sts_add=1),IF(H1396="in-sample",IF(Q1396=bigT,((pCell/bigT)*F1396)+((1-(pCell/bigT))*(I1396+J1396)),IF(OR(ISBLANK(F1397),COUNT($F$2:F1396)&lt;=pCell),F1396,((pCell/COUNT($F$2:F1396))*F1396)+((1-(pCell/COUNT($F$2:F1396)))*(I1396+J1396)))),I1396),IF(AND(Temp!optSeasCoef=0,Temp!sts_multp=1),IF(H1396="in-sample",IF(Q1396=bigT,((pCell/bigT)*F1396)+((1-(pCell/bigT))*(I1396*J1396)),IF(OR(ISBLANK(F1397),COUNT(F$2:$F1396)&lt;=pCell),F1396,((pCell/COUNT($F$2:F1396))*F1396)+((1-(pCell/COUNT($F$2:F1396)))*(I1396*J1396)))),I1396),IF(Temp!sts_add=1,IF(H1396="in-sample",IF(Q1396=bigT,((pCell/bigT)*AX1396)+((1-(pCell/bigT))*(I1396+J1396)),IF(OR(ISBLANK(F1397),COUNT($AX$2:AX1396)&lt;=pCell),AX1396,((pCell/COUNT($AX$2:AX1396))*AX1396)+((1-(pCell/COUNT($AX$2:AX1396)))*(I1396+J1396)))),I1396),IF(H1396="in-sample",IF(Q1396=bigT,((pCell/bigT)*AX1396)+((1-(pCell/bigT))*(I1396*J1396)),IF(OR(ISBLANK(F1397),COUNT($AX$2:AX1396)&lt;=pCell),AX1396,((pCell/COUNT($AX$2:AX1396))*AX1396)+((1-(pCell/COUNT($AX$2:AX1396)))*(I1396*J1396)))),I1396)))))))</f>
        <v/>
      </c>
      <c r="J1397" s="120" t="str">
        <f>IF(AND(ISBLANK(F1396),H1396="in-sample"),"",IF(AND(Temp!fhor_indata=1,H1396="out-sample",H1397="out-sample"),J1396,IF(AND(ISBLANK(F1397),H1396="out-sample"),"",IF(AND(Temp!optSeasCoef=0,Temp!sts_add=1),IF(H1396="in-sample",IF(Q1396=bigT,((qCell/bigT)*(I1397-I1396))+((1-(qCell/bigT))*J1396),IF(OR(ISBLANK(F1397),COUNT($F$2:F1396)&lt;=qCell),IF(COUNT($F$2:F1396)=1,0,F1396-F1395),((qCell/COUNT($F$2:F1396))*(I1397-I1396))+((1-(qCell/COUNT($F$2:F1396)))*J1396))),J1396),IF(AND(Temp!optSeasCoef=0,Temp!sts_multp=1),IF(H1396="in-sample",IF(Q1396=bigT,((qCell/bigT)*(I1397/I1396))+((1-(qCell/bigT))*J1396),IF(qCell=0,1,IF(OR(ISBLANK(F1397),COUNT($F$2:F1396)&lt;=qCell),IF(COUNT($F$2:F1396)=1,1,F1396/F1395),((qCell/COUNT($F$2:F1396))*(I1397/I1396))+((1-(qCell/COUNT($F$2:F1396)))*J1396)))),J1396),IF(Temp!sts_add=1,IF(H1396="in-sample",IF(Q1396=bigT,((qCell/bigT)*(I1397-I1396))+((1-(qCell/bigT))*J1396),IF(OR(ISBLANK(F1397),COUNT($AX$2:AX1396)&lt;=qCell),IF(COUNT($AX$2:AX1396)=1,0,AX1396-AX1395),((qCell/COUNT($AX$2:AX1396))*(I1397-I1396))+((1-(qCell/COUNT($AX$2:AX1396)))*J1396))),J1396),IF(H1396="in-sample",IF(Q1396=bigT,((qCell/bigT)*(I1397/I1396))+((1-(qCell/bigT))*J1396),IF(qCell=0,1,IF(OR(ISBLANK(F1397),COUNT($AX$2:AX1396)&lt;=qCell),IF(COUNT($AX$2:AX1396)=1,1,AX1396/AX1395),((qCell/COUNT($AX$2:AX1396))*(I1397/I1396))+((1-(qCell/COUNT($AX$2:AX1396)))*J1396)))),J1396)))))))</f>
        <v/>
      </c>
      <c r="K1397" s="120" t="str">
        <f>IF(H1397="","",IF(AND(Temp!optSeasCoef=0,Temp!sts_add=1),IF(H1397="out-sample",I1397+(Q1397*J1397),I1397+J1397),IF(AND(Temp!optSeasCoef=0,Temp!sts_multp=1),IF(H1397="out-sample",I1397*(J1397^Q1397),I1397*J1397),IF(Temp!sts_add=1,IF(H1397="out-sample",(I1397+(Q1397*J1397))*G1397,(I1397+J1397)*G1397),IF(H1397="out-sample",I1397*(J1397^Q1397)*G1397,I1397*J1397*G1397)))))</f>
        <v/>
      </c>
      <c r="L1397" s="116" t="str">
        <f t="shared" si="231"/>
        <v/>
      </c>
      <c r="M1397" s="116" t="str">
        <f t="shared" si="232"/>
        <v/>
      </c>
      <c r="N1397" s="116" t="str">
        <f t="shared" si="233"/>
        <v/>
      </c>
      <c r="O1397" s="116" t="str">
        <f t="shared" si="234"/>
        <v/>
      </c>
      <c r="P1397" s="116" t="str">
        <f t="shared" si="235"/>
        <v/>
      </c>
      <c r="Q1397" s="94" t="str">
        <f>IF(AND(Temp!fhor_indata=1,ISBLANK(F1397),H1396="in-sample"),1,IF(AND(Temp!fhor_indata=1,H1396="out-sample",Q1396&lt;XfHor),Q1396+1,IF(ISBLANK(F1397),"",IF(AND(H1397="out-sample",H1396="in-sample"),1,IF(AND(H1397="out-sample",H1396="out-sample"),Q1396+1,IF(ISNUMBER(Q1396),Q1396+1,1))))))</f>
        <v/>
      </c>
      <c r="R1397" s="94" t="str">
        <f t="shared" si="236"/>
        <v/>
      </c>
      <c r="S1397" s="94" t="str">
        <f>IF(Temp!fhor_indata=1,IF(S1396=XobsHor,1,IF(COUNT($S$2:S1396)&lt;=XobsHor,S1396+1,IF(AND(COUNT($S$2:S1396)&lt;=XobsHor+XfHor,IFERROR(MOD(S1396,XobsHor)&lt;XfHor,FALSE)),S1396+1,""))),IF(ISBLANK(F1397),"",IF(S1396=maxP,1,IF(S1396&lt;maxP,S1396+1,IF(COUNT($S$2:S1397)&lt;=XobsHor,S1396+1,"")))))</f>
        <v/>
      </c>
      <c r="T1397" s="3"/>
      <c r="U1397" s="6"/>
      <c r="V1397" s="6"/>
      <c r="W1397" s="6"/>
      <c r="X1397" s="6"/>
      <c r="Y1397" s="6"/>
      <c r="Z1397" s="6"/>
      <c r="AA1397" s="6"/>
      <c r="AB1397" s="6"/>
      <c r="AC1397" s="6"/>
      <c r="AD1397" s="6"/>
      <c r="AE1397" s="6"/>
      <c r="AF1397" s="6"/>
      <c r="AG1397" s="6"/>
      <c r="AH1397" s="6"/>
      <c r="AI1397" s="6"/>
      <c r="AJ1397" s="6"/>
      <c r="AK1397" s="6"/>
      <c r="AW1397" s="122" t="str">
        <f t="shared" si="238"/>
        <v/>
      </c>
      <c r="AX1397" s="123" t="str">
        <f t="shared" si="239"/>
        <v/>
      </c>
      <c r="AY1397" s="124" t="str">
        <f t="shared" si="240"/>
        <v/>
      </c>
      <c r="AZ1397" s="124" t="str">
        <f t="shared" si="241"/>
        <v/>
      </c>
      <c r="BF1397" s="91"/>
    </row>
    <row r="1398" spans="1:58" s="78" customFormat="1" ht="14.25" x14ac:dyDescent="0.2">
      <c r="A1398" s="6"/>
      <c r="B1398" s="6"/>
      <c r="C1398" s="6"/>
      <c r="D1398" s="3"/>
      <c r="E1398" s="98" t="str">
        <f t="shared" si="237"/>
        <v/>
      </c>
      <c r="F1398" s="117"/>
      <c r="G1398" s="116" t="str">
        <f>IF(E1398="","",IF(Temp!optSeasCoef=0,1,INDEX($C$2:$C$13,IF(MOD(COUNT($E$2:E1398),seas_indx)=0,seas_indx,MOD(COUNT($E$2:E1398),seas_indx)))))</f>
        <v/>
      </c>
      <c r="H1398" s="97" t="str">
        <f>IFERROR(IF(Temp!fhor_indata=1,IF(COUNT($S$2:S1398)&lt;=XobsHor,"in-sample",IF(AND(COUNT($S$2:S1398)&lt;=XobsHor+XfHor,MOD(S1397,XobsHor)&lt;XfHor),"out-sample","")),IF(ISBLANK(F1398),"",IF(COUNT($F$2:F1398)&lt;=XobsHor-XfHor,"in-sample","out-sample"))),"")</f>
        <v/>
      </c>
      <c r="I1398" s="120" t="str">
        <f>IF(AND(ISBLANK(F1397),H1397="in-sample"),"",IF(AND(Temp!fhor_indata=1,H1397="out-sample",H1398="out-sample"),I1397,IF(AND(ISBLANK(F1398),H1397="out-sample"),"",IF(AND(Temp!optSeasCoef=0,Temp!sts_add=1),IF(H1397="in-sample",IF(Q1397=bigT,((pCell/bigT)*F1397)+((1-(pCell/bigT))*(I1397+J1397)),IF(OR(ISBLANK(F1398),COUNT($F$2:F1397)&lt;=pCell),F1397,((pCell/COUNT($F$2:F1397))*F1397)+((1-(pCell/COUNT($F$2:F1397)))*(I1397+J1397)))),I1397),IF(AND(Temp!optSeasCoef=0,Temp!sts_multp=1),IF(H1397="in-sample",IF(Q1397=bigT,((pCell/bigT)*F1397)+((1-(pCell/bigT))*(I1397*J1397)),IF(OR(ISBLANK(F1398),COUNT(F$2:$F1397)&lt;=pCell),F1397,((pCell/COUNT($F$2:F1397))*F1397)+((1-(pCell/COUNT($F$2:F1397)))*(I1397*J1397)))),I1397),IF(Temp!sts_add=1,IF(H1397="in-sample",IF(Q1397=bigT,((pCell/bigT)*AX1397)+((1-(pCell/bigT))*(I1397+J1397)),IF(OR(ISBLANK(F1398),COUNT($AX$2:AX1397)&lt;=pCell),AX1397,((pCell/COUNT($AX$2:AX1397))*AX1397)+((1-(pCell/COUNT($AX$2:AX1397)))*(I1397+J1397)))),I1397),IF(H1397="in-sample",IF(Q1397=bigT,((pCell/bigT)*AX1397)+((1-(pCell/bigT))*(I1397*J1397)),IF(OR(ISBLANK(F1398),COUNT($AX$2:AX1397)&lt;=pCell),AX1397,((pCell/COUNT($AX$2:AX1397))*AX1397)+((1-(pCell/COUNT($AX$2:AX1397)))*(I1397*J1397)))),I1397)))))))</f>
        <v/>
      </c>
      <c r="J1398" s="120" t="str">
        <f>IF(AND(ISBLANK(F1397),H1397="in-sample"),"",IF(AND(Temp!fhor_indata=1,H1397="out-sample",H1398="out-sample"),J1397,IF(AND(ISBLANK(F1398),H1397="out-sample"),"",IF(AND(Temp!optSeasCoef=0,Temp!sts_add=1),IF(H1397="in-sample",IF(Q1397=bigT,((qCell/bigT)*(I1398-I1397))+((1-(qCell/bigT))*J1397),IF(OR(ISBLANK(F1398),COUNT($F$2:F1397)&lt;=qCell),IF(COUNT($F$2:F1397)=1,0,F1397-F1396),((qCell/COUNT($F$2:F1397))*(I1398-I1397))+((1-(qCell/COUNT($F$2:F1397)))*J1397))),J1397),IF(AND(Temp!optSeasCoef=0,Temp!sts_multp=1),IF(H1397="in-sample",IF(Q1397=bigT,((qCell/bigT)*(I1398/I1397))+((1-(qCell/bigT))*J1397),IF(qCell=0,1,IF(OR(ISBLANK(F1398),COUNT($F$2:F1397)&lt;=qCell),IF(COUNT($F$2:F1397)=1,1,F1397/F1396),((qCell/COUNT($F$2:F1397))*(I1398/I1397))+((1-(qCell/COUNT($F$2:F1397)))*J1397)))),J1397),IF(Temp!sts_add=1,IF(H1397="in-sample",IF(Q1397=bigT,((qCell/bigT)*(I1398-I1397))+((1-(qCell/bigT))*J1397),IF(OR(ISBLANK(F1398),COUNT($AX$2:AX1397)&lt;=qCell),IF(COUNT($AX$2:AX1397)=1,0,AX1397-AX1396),((qCell/COUNT($AX$2:AX1397))*(I1398-I1397))+((1-(qCell/COUNT($AX$2:AX1397)))*J1397))),J1397),IF(H1397="in-sample",IF(Q1397=bigT,((qCell/bigT)*(I1398/I1397))+((1-(qCell/bigT))*J1397),IF(qCell=0,1,IF(OR(ISBLANK(F1398),COUNT($AX$2:AX1397)&lt;=qCell),IF(COUNT($AX$2:AX1397)=1,1,AX1397/AX1396),((qCell/COUNT($AX$2:AX1397))*(I1398/I1397))+((1-(qCell/COUNT($AX$2:AX1397)))*J1397)))),J1397)))))))</f>
        <v/>
      </c>
      <c r="K1398" s="120" t="str">
        <f>IF(H1398="","",IF(AND(Temp!optSeasCoef=0,Temp!sts_add=1),IF(H1398="out-sample",I1398+(Q1398*J1398),I1398+J1398),IF(AND(Temp!optSeasCoef=0,Temp!sts_multp=1),IF(H1398="out-sample",I1398*(J1398^Q1398),I1398*J1398),IF(Temp!sts_add=1,IF(H1398="out-sample",(I1398+(Q1398*J1398))*G1398,(I1398+J1398)*G1398),IF(H1398="out-sample",I1398*(J1398^Q1398)*G1398,I1398*J1398*G1398)))))</f>
        <v/>
      </c>
      <c r="L1398" s="116" t="str">
        <f t="shared" si="231"/>
        <v/>
      </c>
      <c r="M1398" s="116" t="str">
        <f t="shared" si="232"/>
        <v/>
      </c>
      <c r="N1398" s="116" t="str">
        <f t="shared" si="233"/>
        <v/>
      </c>
      <c r="O1398" s="116" t="str">
        <f t="shared" si="234"/>
        <v/>
      </c>
      <c r="P1398" s="116" t="str">
        <f t="shared" si="235"/>
        <v/>
      </c>
      <c r="Q1398" s="94" t="str">
        <f>IF(AND(Temp!fhor_indata=1,ISBLANK(F1398),H1397="in-sample"),1,IF(AND(Temp!fhor_indata=1,H1397="out-sample",Q1397&lt;XfHor),Q1397+1,IF(ISBLANK(F1398),"",IF(AND(H1398="out-sample",H1397="in-sample"),1,IF(AND(H1398="out-sample",H1397="out-sample"),Q1397+1,IF(ISNUMBER(Q1397),Q1397+1,1))))))</f>
        <v/>
      </c>
      <c r="R1398" s="94" t="str">
        <f t="shared" si="236"/>
        <v/>
      </c>
      <c r="S1398" s="94" t="str">
        <f>IF(Temp!fhor_indata=1,IF(S1397=XobsHor,1,IF(COUNT($S$2:S1397)&lt;=XobsHor,S1397+1,IF(AND(COUNT($S$2:S1397)&lt;=XobsHor+XfHor,IFERROR(MOD(S1397,XobsHor)&lt;XfHor,FALSE)),S1397+1,""))),IF(ISBLANK(F1398),"",IF(S1397=maxP,1,IF(S1397&lt;maxP,S1397+1,IF(COUNT($S$2:S1398)&lt;=XobsHor,S1397+1,"")))))</f>
        <v/>
      </c>
      <c r="T1398" s="3"/>
      <c r="U1398" s="6"/>
      <c r="V1398" s="6"/>
      <c r="W1398" s="6"/>
      <c r="X1398" s="6"/>
      <c r="Y1398" s="6"/>
      <c r="Z1398" s="6"/>
      <c r="AA1398" s="6"/>
      <c r="AB1398" s="6"/>
      <c r="AC1398" s="6"/>
      <c r="AD1398" s="6"/>
      <c r="AE1398" s="6"/>
      <c r="AF1398" s="6"/>
      <c r="AG1398" s="6"/>
      <c r="AH1398" s="6"/>
      <c r="AI1398" s="6"/>
      <c r="AJ1398" s="6"/>
      <c r="AK1398" s="6"/>
      <c r="AW1398" s="122" t="str">
        <f t="shared" si="238"/>
        <v/>
      </c>
      <c r="AX1398" s="123" t="str">
        <f t="shared" si="239"/>
        <v/>
      </c>
      <c r="AY1398" s="124" t="str">
        <f t="shared" si="240"/>
        <v/>
      </c>
      <c r="AZ1398" s="124" t="str">
        <f t="shared" si="241"/>
        <v/>
      </c>
      <c r="BF1398" s="91"/>
    </row>
    <row r="1399" spans="1:58" s="78" customFormat="1" ht="14.25" x14ac:dyDescent="0.2">
      <c r="A1399" s="6"/>
      <c r="B1399" s="6"/>
      <c r="C1399" s="6"/>
      <c r="D1399" s="3"/>
      <c r="E1399" s="98" t="str">
        <f t="shared" si="237"/>
        <v/>
      </c>
      <c r="F1399" s="117"/>
      <c r="G1399" s="116" t="str">
        <f>IF(E1399="","",IF(Temp!optSeasCoef=0,1,INDEX($C$2:$C$13,IF(MOD(COUNT($E$2:E1399),seas_indx)=0,seas_indx,MOD(COUNT($E$2:E1399),seas_indx)))))</f>
        <v/>
      </c>
      <c r="H1399" s="97" t="str">
        <f>IFERROR(IF(Temp!fhor_indata=1,IF(COUNT($S$2:S1399)&lt;=XobsHor,"in-sample",IF(AND(COUNT($S$2:S1399)&lt;=XobsHor+XfHor,MOD(S1398,XobsHor)&lt;XfHor),"out-sample","")),IF(ISBLANK(F1399),"",IF(COUNT($F$2:F1399)&lt;=XobsHor-XfHor,"in-sample","out-sample"))),"")</f>
        <v/>
      </c>
      <c r="I1399" s="120" t="str">
        <f>IF(AND(ISBLANK(F1398),H1398="in-sample"),"",IF(AND(Temp!fhor_indata=1,H1398="out-sample",H1399="out-sample"),I1398,IF(AND(ISBLANK(F1399),H1398="out-sample"),"",IF(AND(Temp!optSeasCoef=0,Temp!sts_add=1),IF(H1398="in-sample",IF(Q1398=bigT,((pCell/bigT)*F1398)+((1-(pCell/bigT))*(I1398+J1398)),IF(OR(ISBLANK(F1399),COUNT($F$2:F1398)&lt;=pCell),F1398,((pCell/COUNT($F$2:F1398))*F1398)+((1-(pCell/COUNT($F$2:F1398)))*(I1398+J1398)))),I1398),IF(AND(Temp!optSeasCoef=0,Temp!sts_multp=1),IF(H1398="in-sample",IF(Q1398=bigT,((pCell/bigT)*F1398)+((1-(pCell/bigT))*(I1398*J1398)),IF(OR(ISBLANK(F1399),COUNT(F$2:$F1398)&lt;=pCell),F1398,((pCell/COUNT($F$2:F1398))*F1398)+((1-(pCell/COUNT($F$2:F1398)))*(I1398*J1398)))),I1398),IF(Temp!sts_add=1,IF(H1398="in-sample",IF(Q1398=bigT,((pCell/bigT)*AX1398)+((1-(pCell/bigT))*(I1398+J1398)),IF(OR(ISBLANK(F1399),COUNT($AX$2:AX1398)&lt;=pCell),AX1398,((pCell/COUNT($AX$2:AX1398))*AX1398)+((1-(pCell/COUNT($AX$2:AX1398)))*(I1398+J1398)))),I1398),IF(H1398="in-sample",IF(Q1398=bigT,((pCell/bigT)*AX1398)+((1-(pCell/bigT))*(I1398*J1398)),IF(OR(ISBLANK(F1399),COUNT($AX$2:AX1398)&lt;=pCell),AX1398,((pCell/COUNT($AX$2:AX1398))*AX1398)+((1-(pCell/COUNT($AX$2:AX1398)))*(I1398*J1398)))),I1398)))))))</f>
        <v/>
      </c>
      <c r="J1399" s="120" t="str">
        <f>IF(AND(ISBLANK(F1398),H1398="in-sample"),"",IF(AND(Temp!fhor_indata=1,H1398="out-sample",H1399="out-sample"),J1398,IF(AND(ISBLANK(F1399),H1398="out-sample"),"",IF(AND(Temp!optSeasCoef=0,Temp!sts_add=1),IF(H1398="in-sample",IF(Q1398=bigT,((qCell/bigT)*(I1399-I1398))+((1-(qCell/bigT))*J1398),IF(OR(ISBLANK(F1399),COUNT($F$2:F1398)&lt;=qCell),IF(COUNT($F$2:F1398)=1,0,F1398-F1397),((qCell/COUNT($F$2:F1398))*(I1399-I1398))+((1-(qCell/COUNT($F$2:F1398)))*J1398))),J1398),IF(AND(Temp!optSeasCoef=0,Temp!sts_multp=1),IF(H1398="in-sample",IF(Q1398=bigT,((qCell/bigT)*(I1399/I1398))+((1-(qCell/bigT))*J1398),IF(qCell=0,1,IF(OR(ISBLANK(F1399),COUNT($F$2:F1398)&lt;=qCell),IF(COUNT($F$2:F1398)=1,1,F1398/F1397),((qCell/COUNT($F$2:F1398))*(I1399/I1398))+((1-(qCell/COUNT($F$2:F1398)))*J1398)))),J1398),IF(Temp!sts_add=1,IF(H1398="in-sample",IF(Q1398=bigT,((qCell/bigT)*(I1399-I1398))+((1-(qCell/bigT))*J1398),IF(OR(ISBLANK(F1399),COUNT($AX$2:AX1398)&lt;=qCell),IF(COUNT($AX$2:AX1398)=1,0,AX1398-AX1397),((qCell/COUNT($AX$2:AX1398))*(I1399-I1398))+((1-(qCell/COUNT($AX$2:AX1398)))*J1398))),J1398),IF(H1398="in-sample",IF(Q1398=bigT,((qCell/bigT)*(I1399/I1398))+((1-(qCell/bigT))*J1398),IF(qCell=0,1,IF(OR(ISBLANK(F1399),COUNT($AX$2:AX1398)&lt;=qCell),IF(COUNT($AX$2:AX1398)=1,1,AX1398/AX1397),((qCell/COUNT($AX$2:AX1398))*(I1399/I1398))+((1-(qCell/COUNT($AX$2:AX1398)))*J1398)))),J1398)))))))</f>
        <v/>
      </c>
      <c r="K1399" s="120" t="str">
        <f>IF(H1399="","",IF(AND(Temp!optSeasCoef=0,Temp!sts_add=1),IF(H1399="out-sample",I1399+(Q1399*J1399),I1399+J1399),IF(AND(Temp!optSeasCoef=0,Temp!sts_multp=1),IF(H1399="out-sample",I1399*(J1399^Q1399),I1399*J1399),IF(Temp!sts_add=1,IF(H1399="out-sample",(I1399+(Q1399*J1399))*G1399,(I1399+J1399)*G1399),IF(H1399="out-sample",I1399*(J1399^Q1399)*G1399,I1399*J1399*G1399)))))</f>
        <v/>
      </c>
      <c r="L1399" s="116" t="str">
        <f t="shared" si="231"/>
        <v/>
      </c>
      <c r="M1399" s="116" t="str">
        <f t="shared" si="232"/>
        <v/>
      </c>
      <c r="N1399" s="116" t="str">
        <f t="shared" si="233"/>
        <v/>
      </c>
      <c r="O1399" s="116" t="str">
        <f t="shared" si="234"/>
        <v/>
      </c>
      <c r="P1399" s="116" t="str">
        <f t="shared" si="235"/>
        <v/>
      </c>
      <c r="Q1399" s="94" t="str">
        <f>IF(AND(Temp!fhor_indata=1,ISBLANK(F1399),H1398="in-sample"),1,IF(AND(Temp!fhor_indata=1,H1398="out-sample",Q1398&lt;XfHor),Q1398+1,IF(ISBLANK(F1399),"",IF(AND(H1399="out-sample",H1398="in-sample"),1,IF(AND(H1399="out-sample",H1398="out-sample"),Q1398+1,IF(ISNUMBER(Q1398),Q1398+1,1))))))</f>
        <v/>
      </c>
      <c r="R1399" s="94" t="str">
        <f t="shared" si="236"/>
        <v/>
      </c>
      <c r="S1399" s="94" t="str">
        <f>IF(Temp!fhor_indata=1,IF(S1398=XobsHor,1,IF(COUNT($S$2:S1398)&lt;=XobsHor,S1398+1,IF(AND(COUNT($S$2:S1398)&lt;=XobsHor+XfHor,IFERROR(MOD(S1398,XobsHor)&lt;XfHor,FALSE)),S1398+1,""))),IF(ISBLANK(F1399),"",IF(S1398=maxP,1,IF(S1398&lt;maxP,S1398+1,IF(COUNT($S$2:S1399)&lt;=XobsHor,S1398+1,"")))))</f>
        <v/>
      </c>
      <c r="T1399" s="3"/>
      <c r="U1399" s="6"/>
      <c r="V1399" s="6"/>
      <c r="W1399" s="6"/>
      <c r="X1399" s="6"/>
      <c r="Y1399" s="6"/>
      <c r="Z1399" s="6"/>
      <c r="AA1399" s="6"/>
      <c r="AB1399" s="6"/>
      <c r="AC1399" s="6"/>
      <c r="AD1399" s="6"/>
      <c r="AE1399" s="6"/>
      <c r="AF1399" s="6"/>
      <c r="AG1399" s="6"/>
      <c r="AH1399" s="6"/>
      <c r="AI1399" s="6"/>
      <c r="AJ1399" s="6"/>
      <c r="AK1399" s="6"/>
      <c r="AW1399" s="122" t="str">
        <f t="shared" si="238"/>
        <v/>
      </c>
      <c r="AX1399" s="123" t="str">
        <f t="shared" si="239"/>
        <v/>
      </c>
      <c r="AY1399" s="124" t="str">
        <f t="shared" si="240"/>
        <v/>
      </c>
      <c r="AZ1399" s="124" t="str">
        <f t="shared" si="241"/>
        <v/>
      </c>
      <c r="BF1399" s="91"/>
    </row>
    <row r="1400" spans="1:58" s="78" customFormat="1" ht="14.25" x14ac:dyDescent="0.2">
      <c r="A1400" s="6"/>
      <c r="B1400" s="6"/>
      <c r="C1400" s="6"/>
      <c r="D1400" s="3"/>
      <c r="E1400" s="98" t="str">
        <f t="shared" si="237"/>
        <v/>
      </c>
      <c r="F1400" s="117"/>
      <c r="G1400" s="116" t="str">
        <f>IF(E1400="","",IF(Temp!optSeasCoef=0,1,INDEX($C$2:$C$13,IF(MOD(COUNT($E$2:E1400),seas_indx)=0,seas_indx,MOD(COUNT($E$2:E1400),seas_indx)))))</f>
        <v/>
      </c>
      <c r="H1400" s="97" t="str">
        <f>IFERROR(IF(Temp!fhor_indata=1,IF(COUNT($S$2:S1400)&lt;=XobsHor,"in-sample",IF(AND(COUNT($S$2:S1400)&lt;=XobsHor+XfHor,MOD(S1399,XobsHor)&lt;XfHor),"out-sample","")),IF(ISBLANK(F1400),"",IF(COUNT($F$2:F1400)&lt;=XobsHor-XfHor,"in-sample","out-sample"))),"")</f>
        <v/>
      </c>
      <c r="I1400" s="120" t="str">
        <f>IF(AND(ISBLANK(F1399),H1399="in-sample"),"",IF(AND(Temp!fhor_indata=1,H1399="out-sample",H1400="out-sample"),I1399,IF(AND(ISBLANK(F1400),H1399="out-sample"),"",IF(AND(Temp!optSeasCoef=0,Temp!sts_add=1),IF(H1399="in-sample",IF(Q1399=bigT,((pCell/bigT)*F1399)+((1-(pCell/bigT))*(I1399+J1399)),IF(OR(ISBLANK(F1400),COUNT($F$2:F1399)&lt;=pCell),F1399,((pCell/COUNT($F$2:F1399))*F1399)+((1-(pCell/COUNT($F$2:F1399)))*(I1399+J1399)))),I1399),IF(AND(Temp!optSeasCoef=0,Temp!sts_multp=1),IF(H1399="in-sample",IF(Q1399=bigT,((pCell/bigT)*F1399)+((1-(pCell/bigT))*(I1399*J1399)),IF(OR(ISBLANK(F1400),COUNT(F$2:$F1399)&lt;=pCell),F1399,((pCell/COUNT($F$2:F1399))*F1399)+((1-(pCell/COUNT($F$2:F1399)))*(I1399*J1399)))),I1399),IF(Temp!sts_add=1,IF(H1399="in-sample",IF(Q1399=bigT,((pCell/bigT)*AX1399)+((1-(pCell/bigT))*(I1399+J1399)),IF(OR(ISBLANK(F1400),COUNT($AX$2:AX1399)&lt;=pCell),AX1399,((pCell/COUNT($AX$2:AX1399))*AX1399)+((1-(pCell/COUNT($AX$2:AX1399)))*(I1399+J1399)))),I1399),IF(H1399="in-sample",IF(Q1399=bigT,((pCell/bigT)*AX1399)+((1-(pCell/bigT))*(I1399*J1399)),IF(OR(ISBLANK(F1400),COUNT($AX$2:AX1399)&lt;=pCell),AX1399,((pCell/COUNT($AX$2:AX1399))*AX1399)+((1-(pCell/COUNT($AX$2:AX1399)))*(I1399*J1399)))),I1399)))))))</f>
        <v/>
      </c>
      <c r="J1400" s="120" t="str">
        <f>IF(AND(ISBLANK(F1399),H1399="in-sample"),"",IF(AND(Temp!fhor_indata=1,H1399="out-sample",H1400="out-sample"),J1399,IF(AND(ISBLANK(F1400),H1399="out-sample"),"",IF(AND(Temp!optSeasCoef=0,Temp!sts_add=1),IF(H1399="in-sample",IF(Q1399=bigT,((qCell/bigT)*(I1400-I1399))+((1-(qCell/bigT))*J1399),IF(OR(ISBLANK(F1400),COUNT($F$2:F1399)&lt;=qCell),IF(COUNT($F$2:F1399)=1,0,F1399-F1398),((qCell/COUNT($F$2:F1399))*(I1400-I1399))+((1-(qCell/COUNT($F$2:F1399)))*J1399))),J1399),IF(AND(Temp!optSeasCoef=0,Temp!sts_multp=1),IF(H1399="in-sample",IF(Q1399=bigT,((qCell/bigT)*(I1400/I1399))+((1-(qCell/bigT))*J1399),IF(qCell=0,1,IF(OR(ISBLANK(F1400),COUNT($F$2:F1399)&lt;=qCell),IF(COUNT($F$2:F1399)=1,1,F1399/F1398),((qCell/COUNT($F$2:F1399))*(I1400/I1399))+((1-(qCell/COUNT($F$2:F1399)))*J1399)))),J1399),IF(Temp!sts_add=1,IF(H1399="in-sample",IF(Q1399=bigT,((qCell/bigT)*(I1400-I1399))+((1-(qCell/bigT))*J1399),IF(OR(ISBLANK(F1400),COUNT($AX$2:AX1399)&lt;=qCell),IF(COUNT($AX$2:AX1399)=1,0,AX1399-AX1398),((qCell/COUNT($AX$2:AX1399))*(I1400-I1399))+((1-(qCell/COUNT($AX$2:AX1399)))*J1399))),J1399),IF(H1399="in-sample",IF(Q1399=bigT,((qCell/bigT)*(I1400/I1399))+((1-(qCell/bigT))*J1399),IF(qCell=0,1,IF(OR(ISBLANK(F1400),COUNT($AX$2:AX1399)&lt;=qCell),IF(COUNT($AX$2:AX1399)=1,1,AX1399/AX1398),((qCell/COUNT($AX$2:AX1399))*(I1400/I1399))+((1-(qCell/COUNT($AX$2:AX1399)))*J1399)))),J1399)))))))</f>
        <v/>
      </c>
      <c r="K1400" s="120" t="str">
        <f>IF(H1400="","",IF(AND(Temp!optSeasCoef=0,Temp!sts_add=1),IF(H1400="out-sample",I1400+(Q1400*J1400),I1400+J1400),IF(AND(Temp!optSeasCoef=0,Temp!sts_multp=1),IF(H1400="out-sample",I1400*(J1400^Q1400),I1400*J1400),IF(Temp!sts_add=1,IF(H1400="out-sample",(I1400+(Q1400*J1400))*G1400,(I1400+J1400)*G1400),IF(H1400="out-sample",I1400*(J1400^Q1400)*G1400,I1400*J1400*G1400)))))</f>
        <v/>
      </c>
      <c r="L1400" s="116" t="str">
        <f t="shared" si="231"/>
        <v/>
      </c>
      <c r="M1400" s="116" t="str">
        <f t="shared" si="232"/>
        <v/>
      </c>
      <c r="N1400" s="116" t="str">
        <f t="shared" si="233"/>
        <v/>
      </c>
      <c r="O1400" s="116" t="str">
        <f t="shared" si="234"/>
        <v/>
      </c>
      <c r="P1400" s="116" t="str">
        <f t="shared" si="235"/>
        <v/>
      </c>
      <c r="Q1400" s="94" t="str">
        <f>IF(AND(Temp!fhor_indata=1,ISBLANK(F1400),H1399="in-sample"),1,IF(AND(Temp!fhor_indata=1,H1399="out-sample",Q1399&lt;XfHor),Q1399+1,IF(ISBLANK(F1400),"",IF(AND(H1400="out-sample",H1399="in-sample"),1,IF(AND(H1400="out-sample",H1399="out-sample"),Q1399+1,IF(ISNUMBER(Q1399),Q1399+1,1))))))</f>
        <v/>
      </c>
      <c r="R1400" s="94" t="str">
        <f t="shared" si="236"/>
        <v/>
      </c>
      <c r="S1400" s="94" t="str">
        <f>IF(Temp!fhor_indata=1,IF(S1399=XobsHor,1,IF(COUNT($S$2:S1399)&lt;=XobsHor,S1399+1,IF(AND(COUNT($S$2:S1399)&lt;=XobsHor+XfHor,IFERROR(MOD(S1399,XobsHor)&lt;XfHor,FALSE)),S1399+1,""))),IF(ISBLANK(F1400),"",IF(S1399=maxP,1,IF(S1399&lt;maxP,S1399+1,IF(COUNT($S$2:S1400)&lt;=XobsHor,S1399+1,"")))))</f>
        <v/>
      </c>
      <c r="T1400" s="3"/>
      <c r="U1400" s="6"/>
      <c r="V1400" s="6"/>
      <c r="W1400" s="6"/>
      <c r="X1400" s="6"/>
      <c r="Y1400" s="6"/>
      <c r="Z1400" s="6"/>
      <c r="AA1400" s="6"/>
      <c r="AB1400" s="6"/>
      <c r="AC1400" s="6"/>
      <c r="AD1400" s="6"/>
      <c r="AE1400" s="6"/>
      <c r="AF1400" s="6"/>
      <c r="AG1400" s="6"/>
      <c r="AH1400" s="6"/>
      <c r="AI1400" s="6"/>
      <c r="AJ1400" s="6"/>
      <c r="AK1400" s="6"/>
      <c r="AW1400" s="122" t="str">
        <f t="shared" si="238"/>
        <v/>
      </c>
      <c r="AX1400" s="123" t="str">
        <f t="shared" si="239"/>
        <v/>
      </c>
      <c r="AY1400" s="124" t="str">
        <f t="shared" si="240"/>
        <v/>
      </c>
      <c r="AZ1400" s="124" t="str">
        <f t="shared" si="241"/>
        <v/>
      </c>
      <c r="BF1400" s="91"/>
    </row>
    <row r="1401" spans="1:58" s="78" customFormat="1" ht="14.25" x14ac:dyDescent="0.2">
      <c r="A1401" s="6"/>
      <c r="B1401" s="6"/>
      <c r="C1401" s="6"/>
      <c r="D1401" s="3"/>
      <c r="E1401" s="98" t="str">
        <f t="shared" si="237"/>
        <v/>
      </c>
      <c r="F1401" s="117"/>
      <c r="G1401" s="116" t="str">
        <f>IF(E1401="","",IF(Temp!optSeasCoef=0,1,INDEX($C$2:$C$13,IF(MOD(COUNT($E$2:E1401),seas_indx)=0,seas_indx,MOD(COUNT($E$2:E1401),seas_indx)))))</f>
        <v/>
      </c>
      <c r="H1401" s="97" t="str">
        <f>IFERROR(IF(Temp!fhor_indata=1,IF(COUNT($S$2:S1401)&lt;=XobsHor,"in-sample",IF(AND(COUNT($S$2:S1401)&lt;=XobsHor+XfHor,MOD(S1400,XobsHor)&lt;XfHor),"out-sample","")),IF(ISBLANK(F1401),"",IF(COUNT($F$2:F1401)&lt;=XobsHor-XfHor,"in-sample","out-sample"))),"")</f>
        <v/>
      </c>
      <c r="I1401" s="120" t="str">
        <f>IF(AND(ISBLANK(F1400),H1400="in-sample"),"",IF(AND(Temp!fhor_indata=1,H1400="out-sample",H1401="out-sample"),I1400,IF(AND(ISBLANK(F1401),H1400="out-sample"),"",IF(AND(Temp!optSeasCoef=0,Temp!sts_add=1),IF(H1400="in-sample",IF(Q1400=bigT,((pCell/bigT)*F1400)+((1-(pCell/bigT))*(I1400+J1400)),IF(OR(ISBLANK(F1401),COUNT($F$2:F1400)&lt;=pCell),F1400,((pCell/COUNT($F$2:F1400))*F1400)+((1-(pCell/COUNT($F$2:F1400)))*(I1400+J1400)))),I1400),IF(AND(Temp!optSeasCoef=0,Temp!sts_multp=1),IF(H1400="in-sample",IF(Q1400=bigT,((pCell/bigT)*F1400)+((1-(pCell/bigT))*(I1400*J1400)),IF(OR(ISBLANK(F1401),COUNT(F$2:$F1400)&lt;=pCell),F1400,((pCell/COUNT($F$2:F1400))*F1400)+((1-(pCell/COUNT($F$2:F1400)))*(I1400*J1400)))),I1400),IF(Temp!sts_add=1,IF(H1400="in-sample",IF(Q1400=bigT,((pCell/bigT)*AX1400)+((1-(pCell/bigT))*(I1400+J1400)),IF(OR(ISBLANK(F1401),COUNT($AX$2:AX1400)&lt;=pCell),AX1400,((pCell/COUNT($AX$2:AX1400))*AX1400)+((1-(pCell/COUNT($AX$2:AX1400)))*(I1400+J1400)))),I1400),IF(H1400="in-sample",IF(Q1400=bigT,((pCell/bigT)*AX1400)+((1-(pCell/bigT))*(I1400*J1400)),IF(OR(ISBLANK(F1401),COUNT($AX$2:AX1400)&lt;=pCell),AX1400,((pCell/COUNT($AX$2:AX1400))*AX1400)+((1-(pCell/COUNT($AX$2:AX1400)))*(I1400*J1400)))),I1400)))))))</f>
        <v/>
      </c>
      <c r="J1401" s="120" t="str">
        <f>IF(AND(ISBLANK(F1400),H1400="in-sample"),"",IF(AND(Temp!fhor_indata=1,H1400="out-sample",H1401="out-sample"),J1400,IF(AND(ISBLANK(F1401),H1400="out-sample"),"",IF(AND(Temp!optSeasCoef=0,Temp!sts_add=1),IF(H1400="in-sample",IF(Q1400=bigT,((qCell/bigT)*(I1401-I1400))+((1-(qCell/bigT))*J1400),IF(OR(ISBLANK(F1401),COUNT($F$2:F1400)&lt;=qCell),IF(COUNT($F$2:F1400)=1,0,F1400-F1399),((qCell/COUNT($F$2:F1400))*(I1401-I1400))+((1-(qCell/COUNT($F$2:F1400)))*J1400))),J1400),IF(AND(Temp!optSeasCoef=0,Temp!sts_multp=1),IF(H1400="in-sample",IF(Q1400=bigT,((qCell/bigT)*(I1401/I1400))+((1-(qCell/bigT))*J1400),IF(qCell=0,1,IF(OR(ISBLANK(F1401),COUNT($F$2:F1400)&lt;=qCell),IF(COUNT($F$2:F1400)=1,1,F1400/F1399),((qCell/COUNT($F$2:F1400))*(I1401/I1400))+((1-(qCell/COUNT($F$2:F1400)))*J1400)))),J1400),IF(Temp!sts_add=1,IF(H1400="in-sample",IF(Q1400=bigT,((qCell/bigT)*(I1401-I1400))+((1-(qCell/bigT))*J1400),IF(OR(ISBLANK(F1401),COUNT($AX$2:AX1400)&lt;=qCell),IF(COUNT($AX$2:AX1400)=1,0,AX1400-AX1399),((qCell/COUNT($AX$2:AX1400))*(I1401-I1400))+((1-(qCell/COUNT($AX$2:AX1400)))*J1400))),J1400),IF(H1400="in-sample",IF(Q1400=bigT,((qCell/bigT)*(I1401/I1400))+((1-(qCell/bigT))*J1400),IF(qCell=0,1,IF(OR(ISBLANK(F1401),COUNT($AX$2:AX1400)&lt;=qCell),IF(COUNT($AX$2:AX1400)=1,1,AX1400/AX1399),((qCell/COUNT($AX$2:AX1400))*(I1401/I1400))+((1-(qCell/COUNT($AX$2:AX1400)))*J1400)))),J1400)))))))</f>
        <v/>
      </c>
      <c r="K1401" s="120" t="str">
        <f>IF(H1401="","",IF(AND(Temp!optSeasCoef=0,Temp!sts_add=1),IF(H1401="out-sample",I1401+(Q1401*J1401),I1401+J1401),IF(AND(Temp!optSeasCoef=0,Temp!sts_multp=1),IF(H1401="out-sample",I1401*(J1401^Q1401),I1401*J1401),IF(Temp!sts_add=1,IF(H1401="out-sample",(I1401+(Q1401*J1401))*G1401,(I1401+J1401)*G1401),IF(H1401="out-sample",I1401*(J1401^Q1401)*G1401,I1401*J1401*G1401)))))</f>
        <v/>
      </c>
      <c r="L1401" s="116" t="str">
        <f t="shared" si="231"/>
        <v/>
      </c>
      <c r="M1401" s="116" t="str">
        <f t="shared" si="232"/>
        <v/>
      </c>
      <c r="N1401" s="116" t="str">
        <f t="shared" si="233"/>
        <v/>
      </c>
      <c r="O1401" s="116" t="str">
        <f t="shared" si="234"/>
        <v/>
      </c>
      <c r="P1401" s="116" t="str">
        <f t="shared" si="235"/>
        <v/>
      </c>
      <c r="Q1401" s="94" t="str">
        <f>IF(AND(Temp!fhor_indata=1,ISBLANK(F1401),H1400="in-sample"),1,IF(AND(Temp!fhor_indata=1,H1400="out-sample",Q1400&lt;XfHor),Q1400+1,IF(ISBLANK(F1401),"",IF(AND(H1401="out-sample",H1400="in-sample"),1,IF(AND(H1401="out-sample",H1400="out-sample"),Q1400+1,IF(ISNUMBER(Q1400),Q1400+1,1))))))</f>
        <v/>
      </c>
      <c r="R1401" s="94" t="str">
        <f t="shared" si="236"/>
        <v/>
      </c>
      <c r="S1401" s="94" t="str">
        <f>IF(Temp!fhor_indata=1,IF(S1400=XobsHor,1,IF(COUNT($S$2:S1400)&lt;=XobsHor,S1400+1,IF(AND(COUNT($S$2:S1400)&lt;=XobsHor+XfHor,IFERROR(MOD(S1400,XobsHor)&lt;XfHor,FALSE)),S1400+1,""))),IF(ISBLANK(F1401),"",IF(S1400=maxP,1,IF(S1400&lt;maxP,S1400+1,IF(COUNT($S$2:S1401)&lt;=XobsHor,S1400+1,"")))))</f>
        <v/>
      </c>
      <c r="T1401" s="3"/>
      <c r="U1401" s="6"/>
      <c r="V1401" s="6"/>
      <c r="W1401" s="6"/>
      <c r="X1401" s="6"/>
      <c r="Y1401" s="6"/>
      <c r="Z1401" s="6"/>
      <c r="AA1401" s="6"/>
      <c r="AB1401" s="6"/>
      <c r="AC1401" s="6"/>
      <c r="AD1401" s="6"/>
      <c r="AE1401" s="6"/>
      <c r="AF1401" s="6"/>
      <c r="AG1401" s="6"/>
      <c r="AH1401" s="6"/>
      <c r="AI1401" s="6"/>
      <c r="AJ1401" s="6"/>
      <c r="AK1401" s="6"/>
      <c r="AW1401" s="122" t="str">
        <f t="shared" si="238"/>
        <v/>
      </c>
      <c r="AX1401" s="123" t="str">
        <f t="shared" si="239"/>
        <v/>
      </c>
      <c r="AY1401" s="124" t="str">
        <f t="shared" si="240"/>
        <v/>
      </c>
      <c r="AZ1401" s="124" t="str">
        <f t="shared" si="241"/>
        <v/>
      </c>
      <c r="BF1401" s="91"/>
    </row>
    <row r="1402" spans="1:58" s="78" customFormat="1" ht="14.25" x14ac:dyDescent="0.2">
      <c r="A1402" s="6"/>
      <c r="B1402" s="6"/>
      <c r="C1402" s="6"/>
      <c r="D1402" s="3"/>
      <c r="E1402" s="98" t="str">
        <f t="shared" si="237"/>
        <v/>
      </c>
      <c r="F1402" s="117"/>
      <c r="G1402" s="116" t="str">
        <f>IF(E1402="","",IF(Temp!optSeasCoef=0,1,INDEX($C$2:$C$13,IF(MOD(COUNT($E$2:E1402),seas_indx)=0,seas_indx,MOD(COUNT($E$2:E1402),seas_indx)))))</f>
        <v/>
      </c>
      <c r="H1402" s="97" t="str">
        <f>IFERROR(IF(Temp!fhor_indata=1,IF(COUNT($S$2:S1402)&lt;=XobsHor,"in-sample",IF(AND(COUNT($S$2:S1402)&lt;=XobsHor+XfHor,MOD(S1401,XobsHor)&lt;XfHor),"out-sample","")),IF(ISBLANK(F1402),"",IF(COUNT($F$2:F1402)&lt;=XobsHor-XfHor,"in-sample","out-sample"))),"")</f>
        <v/>
      </c>
      <c r="I1402" s="120" t="str">
        <f>IF(AND(ISBLANK(F1401),H1401="in-sample"),"",IF(AND(Temp!fhor_indata=1,H1401="out-sample",H1402="out-sample"),I1401,IF(AND(ISBLANK(F1402),H1401="out-sample"),"",IF(AND(Temp!optSeasCoef=0,Temp!sts_add=1),IF(H1401="in-sample",IF(Q1401=bigT,((pCell/bigT)*F1401)+((1-(pCell/bigT))*(I1401+J1401)),IF(OR(ISBLANK(F1402),COUNT($F$2:F1401)&lt;=pCell),F1401,((pCell/COUNT($F$2:F1401))*F1401)+((1-(pCell/COUNT($F$2:F1401)))*(I1401+J1401)))),I1401),IF(AND(Temp!optSeasCoef=0,Temp!sts_multp=1),IF(H1401="in-sample",IF(Q1401=bigT,((pCell/bigT)*F1401)+((1-(pCell/bigT))*(I1401*J1401)),IF(OR(ISBLANK(F1402),COUNT(F$2:$F1401)&lt;=pCell),F1401,((pCell/COUNT($F$2:F1401))*F1401)+((1-(pCell/COUNT($F$2:F1401)))*(I1401*J1401)))),I1401),IF(Temp!sts_add=1,IF(H1401="in-sample",IF(Q1401=bigT,((pCell/bigT)*AX1401)+((1-(pCell/bigT))*(I1401+J1401)),IF(OR(ISBLANK(F1402),COUNT($AX$2:AX1401)&lt;=pCell),AX1401,((pCell/COUNT($AX$2:AX1401))*AX1401)+((1-(pCell/COUNT($AX$2:AX1401)))*(I1401+J1401)))),I1401),IF(H1401="in-sample",IF(Q1401=bigT,((pCell/bigT)*AX1401)+((1-(pCell/bigT))*(I1401*J1401)),IF(OR(ISBLANK(F1402),COUNT($AX$2:AX1401)&lt;=pCell),AX1401,((pCell/COUNT($AX$2:AX1401))*AX1401)+((1-(pCell/COUNT($AX$2:AX1401)))*(I1401*J1401)))),I1401)))))))</f>
        <v/>
      </c>
      <c r="J1402" s="120" t="str">
        <f>IF(AND(ISBLANK(F1401),H1401="in-sample"),"",IF(AND(Temp!fhor_indata=1,H1401="out-sample",H1402="out-sample"),J1401,IF(AND(ISBLANK(F1402),H1401="out-sample"),"",IF(AND(Temp!optSeasCoef=0,Temp!sts_add=1),IF(H1401="in-sample",IF(Q1401=bigT,((qCell/bigT)*(I1402-I1401))+((1-(qCell/bigT))*J1401),IF(OR(ISBLANK(F1402),COUNT($F$2:F1401)&lt;=qCell),IF(COUNT($F$2:F1401)=1,0,F1401-F1400),((qCell/COUNT($F$2:F1401))*(I1402-I1401))+((1-(qCell/COUNT($F$2:F1401)))*J1401))),J1401),IF(AND(Temp!optSeasCoef=0,Temp!sts_multp=1),IF(H1401="in-sample",IF(Q1401=bigT,((qCell/bigT)*(I1402/I1401))+((1-(qCell/bigT))*J1401),IF(qCell=0,1,IF(OR(ISBLANK(F1402),COUNT($F$2:F1401)&lt;=qCell),IF(COUNT($F$2:F1401)=1,1,F1401/F1400),((qCell/COUNT($F$2:F1401))*(I1402/I1401))+((1-(qCell/COUNT($F$2:F1401)))*J1401)))),J1401),IF(Temp!sts_add=1,IF(H1401="in-sample",IF(Q1401=bigT,((qCell/bigT)*(I1402-I1401))+((1-(qCell/bigT))*J1401),IF(OR(ISBLANK(F1402),COUNT($AX$2:AX1401)&lt;=qCell),IF(COUNT($AX$2:AX1401)=1,0,AX1401-AX1400),((qCell/COUNT($AX$2:AX1401))*(I1402-I1401))+((1-(qCell/COUNT($AX$2:AX1401)))*J1401))),J1401),IF(H1401="in-sample",IF(Q1401=bigT,((qCell/bigT)*(I1402/I1401))+((1-(qCell/bigT))*J1401),IF(qCell=0,1,IF(OR(ISBLANK(F1402),COUNT($AX$2:AX1401)&lt;=qCell),IF(COUNT($AX$2:AX1401)=1,1,AX1401/AX1400),((qCell/COUNT($AX$2:AX1401))*(I1402/I1401))+((1-(qCell/COUNT($AX$2:AX1401)))*J1401)))),J1401)))))))</f>
        <v/>
      </c>
      <c r="K1402" s="120" t="str">
        <f>IF(H1402="","",IF(AND(Temp!optSeasCoef=0,Temp!sts_add=1),IF(H1402="out-sample",I1402+(Q1402*J1402),I1402+J1402),IF(AND(Temp!optSeasCoef=0,Temp!sts_multp=1),IF(H1402="out-sample",I1402*(J1402^Q1402),I1402*J1402),IF(Temp!sts_add=1,IF(H1402="out-sample",(I1402+(Q1402*J1402))*G1402,(I1402+J1402)*G1402),IF(H1402="out-sample",I1402*(J1402^Q1402)*G1402,I1402*J1402*G1402)))))</f>
        <v/>
      </c>
      <c r="L1402" s="116" t="str">
        <f t="shared" si="231"/>
        <v/>
      </c>
      <c r="M1402" s="116" t="str">
        <f t="shared" si="232"/>
        <v/>
      </c>
      <c r="N1402" s="116" t="str">
        <f t="shared" si="233"/>
        <v/>
      </c>
      <c r="O1402" s="116" t="str">
        <f t="shared" si="234"/>
        <v/>
      </c>
      <c r="P1402" s="116" t="str">
        <f t="shared" si="235"/>
        <v/>
      </c>
      <c r="Q1402" s="94" t="str">
        <f>IF(AND(Temp!fhor_indata=1,ISBLANK(F1402),H1401="in-sample"),1,IF(AND(Temp!fhor_indata=1,H1401="out-sample",Q1401&lt;XfHor),Q1401+1,IF(ISBLANK(F1402),"",IF(AND(H1402="out-sample",H1401="in-sample"),1,IF(AND(H1402="out-sample",H1401="out-sample"),Q1401+1,IF(ISNUMBER(Q1401),Q1401+1,1))))))</f>
        <v/>
      </c>
      <c r="R1402" s="94" t="str">
        <f t="shared" si="236"/>
        <v/>
      </c>
      <c r="S1402" s="94" t="str">
        <f>IF(Temp!fhor_indata=1,IF(S1401=XobsHor,1,IF(COUNT($S$2:S1401)&lt;=XobsHor,S1401+1,IF(AND(COUNT($S$2:S1401)&lt;=XobsHor+XfHor,IFERROR(MOD(S1401,XobsHor)&lt;XfHor,FALSE)),S1401+1,""))),IF(ISBLANK(F1402),"",IF(S1401=maxP,1,IF(S1401&lt;maxP,S1401+1,IF(COUNT($S$2:S1402)&lt;=XobsHor,S1401+1,"")))))</f>
        <v/>
      </c>
      <c r="T1402" s="3"/>
      <c r="U1402" s="6"/>
      <c r="V1402" s="6"/>
      <c r="W1402" s="6"/>
      <c r="X1402" s="6"/>
      <c r="Y1402" s="6"/>
      <c r="Z1402" s="6"/>
      <c r="AA1402" s="6"/>
      <c r="AB1402" s="6"/>
      <c r="AC1402" s="6"/>
      <c r="AD1402" s="6"/>
      <c r="AE1402" s="6"/>
      <c r="AF1402" s="6"/>
      <c r="AG1402" s="6"/>
      <c r="AH1402" s="6"/>
      <c r="AI1402" s="6"/>
      <c r="AJ1402" s="6"/>
      <c r="AK1402" s="6"/>
      <c r="AW1402" s="122" t="str">
        <f t="shared" si="238"/>
        <v/>
      </c>
      <c r="AX1402" s="123" t="str">
        <f t="shared" si="239"/>
        <v/>
      </c>
      <c r="AY1402" s="124" t="str">
        <f t="shared" si="240"/>
        <v/>
      </c>
      <c r="AZ1402" s="124" t="str">
        <f t="shared" si="241"/>
        <v/>
      </c>
      <c r="BF1402" s="91"/>
    </row>
    <row r="1403" spans="1:58" s="78" customFormat="1" ht="14.25" x14ac:dyDescent="0.2">
      <c r="A1403" s="6"/>
      <c r="B1403" s="6"/>
      <c r="C1403" s="6"/>
      <c r="D1403" s="3"/>
      <c r="E1403" s="98" t="str">
        <f t="shared" si="237"/>
        <v/>
      </c>
      <c r="F1403" s="117"/>
      <c r="G1403" s="116" t="str">
        <f>IF(E1403="","",IF(Temp!optSeasCoef=0,1,INDEX($C$2:$C$13,IF(MOD(COUNT($E$2:E1403),seas_indx)=0,seas_indx,MOD(COUNT($E$2:E1403),seas_indx)))))</f>
        <v/>
      </c>
      <c r="H1403" s="97" t="str">
        <f>IFERROR(IF(Temp!fhor_indata=1,IF(COUNT($S$2:S1403)&lt;=XobsHor,"in-sample",IF(AND(COUNT($S$2:S1403)&lt;=XobsHor+XfHor,MOD(S1402,XobsHor)&lt;XfHor),"out-sample","")),IF(ISBLANK(F1403),"",IF(COUNT($F$2:F1403)&lt;=XobsHor-XfHor,"in-sample","out-sample"))),"")</f>
        <v/>
      </c>
      <c r="I1403" s="120" t="str">
        <f>IF(AND(ISBLANK(F1402),H1402="in-sample"),"",IF(AND(Temp!fhor_indata=1,H1402="out-sample",H1403="out-sample"),I1402,IF(AND(ISBLANK(F1403),H1402="out-sample"),"",IF(AND(Temp!optSeasCoef=0,Temp!sts_add=1),IF(H1402="in-sample",IF(Q1402=bigT,((pCell/bigT)*F1402)+((1-(pCell/bigT))*(I1402+J1402)),IF(OR(ISBLANK(F1403),COUNT($F$2:F1402)&lt;=pCell),F1402,((pCell/COUNT($F$2:F1402))*F1402)+((1-(pCell/COUNT($F$2:F1402)))*(I1402+J1402)))),I1402),IF(AND(Temp!optSeasCoef=0,Temp!sts_multp=1),IF(H1402="in-sample",IF(Q1402=bigT,((pCell/bigT)*F1402)+((1-(pCell/bigT))*(I1402*J1402)),IF(OR(ISBLANK(F1403),COUNT(F$2:$F1402)&lt;=pCell),F1402,((pCell/COUNT($F$2:F1402))*F1402)+((1-(pCell/COUNT($F$2:F1402)))*(I1402*J1402)))),I1402),IF(Temp!sts_add=1,IF(H1402="in-sample",IF(Q1402=bigT,((pCell/bigT)*AX1402)+((1-(pCell/bigT))*(I1402+J1402)),IF(OR(ISBLANK(F1403),COUNT($AX$2:AX1402)&lt;=pCell),AX1402,((pCell/COUNT($AX$2:AX1402))*AX1402)+((1-(pCell/COUNT($AX$2:AX1402)))*(I1402+J1402)))),I1402),IF(H1402="in-sample",IF(Q1402=bigT,((pCell/bigT)*AX1402)+((1-(pCell/bigT))*(I1402*J1402)),IF(OR(ISBLANK(F1403),COUNT($AX$2:AX1402)&lt;=pCell),AX1402,((pCell/COUNT($AX$2:AX1402))*AX1402)+((1-(pCell/COUNT($AX$2:AX1402)))*(I1402*J1402)))),I1402)))))))</f>
        <v/>
      </c>
      <c r="J1403" s="120" t="str">
        <f>IF(AND(ISBLANK(F1402),H1402="in-sample"),"",IF(AND(Temp!fhor_indata=1,H1402="out-sample",H1403="out-sample"),J1402,IF(AND(ISBLANK(F1403),H1402="out-sample"),"",IF(AND(Temp!optSeasCoef=0,Temp!sts_add=1),IF(H1402="in-sample",IF(Q1402=bigT,((qCell/bigT)*(I1403-I1402))+((1-(qCell/bigT))*J1402),IF(OR(ISBLANK(F1403),COUNT($F$2:F1402)&lt;=qCell),IF(COUNT($F$2:F1402)=1,0,F1402-F1401),((qCell/COUNT($F$2:F1402))*(I1403-I1402))+((1-(qCell/COUNT($F$2:F1402)))*J1402))),J1402),IF(AND(Temp!optSeasCoef=0,Temp!sts_multp=1),IF(H1402="in-sample",IF(Q1402=bigT,((qCell/bigT)*(I1403/I1402))+((1-(qCell/bigT))*J1402),IF(qCell=0,1,IF(OR(ISBLANK(F1403),COUNT($F$2:F1402)&lt;=qCell),IF(COUNT($F$2:F1402)=1,1,F1402/F1401),((qCell/COUNT($F$2:F1402))*(I1403/I1402))+((1-(qCell/COUNT($F$2:F1402)))*J1402)))),J1402),IF(Temp!sts_add=1,IF(H1402="in-sample",IF(Q1402=bigT,((qCell/bigT)*(I1403-I1402))+((1-(qCell/bigT))*J1402),IF(OR(ISBLANK(F1403),COUNT($AX$2:AX1402)&lt;=qCell),IF(COUNT($AX$2:AX1402)=1,0,AX1402-AX1401),((qCell/COUNT($AX$2:AX1402))*(I1403-I1402))+((1-(qCell/COUNT($AX$2:AX1402)))*J1402))),J1402),IF(H1402="in-sample",IF(Q1402=bigT,((qCell/bigT)*(I1403/I1402))+((1-(qCell/bigT))*J1402),IF(qCell=0,1,IF(OR(ISBLANK(F1403),COUNT($AX$2:AX1402)&lt;=qCell),IF(COUNT($AX$2:AX1402)=1,1,AX1402/AX1401),((qCell/COUNT($AX$2:AX1402))*(I1403/I1402))+((1-(qCell/COUNT($AX$2:AX1402)))*J1402)))),J1402)))))))</f>
        <v/>
      </c>
      <c r="K1403" s="120" t="str">
        <f>IF(H1403="","",IF(AND(Temp!optSeasCoef=0,Temp!sts_add=1),IF(H1403="out-sample",I1403+(Q1403*J1403),I1403+J1403),IF(AND(Temp!optSeasCoef=0,Temp!sts_multp=1),IF(H1403="out-sample",I1403*(J1403^Q1403),I1403*J1403),IF(Temp!sts_add=1,IF(H1403="out-sample",(I1403+(Q1403*J1403))*G1403,(I1403+J1403)*G1403),IF(H1403="out-sample",I1403*(J1403^Q1403)*G1403,I1403*J1403*G1403)))))</f>
        <v/>
      </c>
      <c r="L1403" s="116" t="str">
        <f t="shared" si="231"/>
        <v/>
      </c>
      <c r="M1403" s="116" t="str">
        <f t="shared" si="232"/>
        <v/>
      </c>
      <c r="N1403" s="116" t="str">
        <f t="shared" si="233"/>
        <v/>
      </c>
      <c r="O1403" s="116" t="str">
        <f t="shared" si="234"/>
        <v/>
      </c>
      <c r="P1403" s="116" t="str">
        <f t="shared" si="235"/>
        <v/>
      </c>
      <c r="Q1403" s="94" t="str">
        <f>IF(AND(Temp!fhor_indata=1,ISBLANK(F1403),H1402="in-sample"),1,IF(AND(Temp!fhor_indata=1,H1402="out-sample",Q1402&lt;XfHor),Q1402+1,IF(ISBLANK(F1403),"",IF(AND(H1403="out-sample",H1402="in-sample"),1,IF(AND(H1403="out-sample",H1402="out-sample"),Q1402+1,IF(ISNUMBER(Q1402),Q1402+1,1))))))</f>
        <v/>
      </c>
      <c r="R1403" s="94" t="str">
        <f t="shared" si="236"/>
        <v/>
      </c>
      <c r="S1403" s="94" t="str">
        <f>IF(Temp!fhor_indata=1,IF(S1402=XobsHor,1,IF(COUNT($S$2:S1402)&lt;=XobsHor,S1402+1,IF(AND(COUNT($S$2:S1402)&lt;=XobsHor+XfHor,IFERROR(MOD(S1402,XobsHor)&lt;XfHor,FALSE)),S1402+1,""))),IF(ISBLANK(F1403),"",IF(S1402=maxP,1,IF(S1402&lt;maxP,S1402+1,IF(COUNT($S$2:S1403)&lt;=XobsHor,S1402+1,"")))))</f>
        <v/>
      </c>
      <c r="T1403" s="3"/>
      <c r="U1403" s="6"/>
      <c r="V1403" s="6"/>
      <c r="W1403" s="6"/>
      <c r="X1403" s="6"/>
      <c r="Y1403" s="6"/>
      <c r="Z1403" s="6"/>
      <c r="AA1403" s="6"/>
      <c r="AB1403" s="6"/>
      <c r="AC1403" s="6"/>
      <c r="AD1403" s="6"/>
      <c r="AE1403" s="6"/>
      <c r="AF1403" s="6"/>
      <c r="AG1403" s="6"/>
      <c r="AH1403" s="6"/>
      <c r="AI1403" s="6"/>
      <c r="AJ1403" s="6"/>
      <c r="AK1403" s="6"/>
      <c r="AW1403" s="122" t="str">
        <f t="shared" si="238"/>
        <v/>
      </c>
      <c r="AX1403" s="123" t="str">
        <f t="shared" si="239"/>
        <v/>
      </c>
      <c r="AY1403" s="124" t="str">
        <f t="shared" si="240"/>
        <v/>
      </c>
      <c r="AZ1403" s="124" t="str">
        <f t="shared" si="241"/>
        <v/>
      </c>
      <c r="BF1403" s="91"/>
    </row>
    <row r="1404" spans="1:58" s="78" customFormat="1" ht="14.25" x14ac:dyDescent="0.2">
      <c r="A1404" s="6"/>
      <c r="B1404" s="6"/>
      <c r="C1404" s="6"/>
      <c r="D1404" s="3"/>
      <c r="E1404" s="98" t="str">
        <f t="shared" si="237"/>
        <v/>
      </c>
      <c r="F1404" s="117"/>
      <c r="G1404" s="116" t="str">
        <f>IF(E1404="","",IF(Temp!optSeasCoef=0,1,INDEX($C$2:$C$13,IF(MOD(COUNT($E$2:E1404),seas_indx)=0,seas_indx,MOD(COUNT($E$2:E1404),seas_indx)))))</f>
        <v/>
      </c>
      <c r="H1404" s="97" t="str">
        <f>IFERROR(IF(Temp!fhor_indata=1,IF(COUNT($S$2:S1404)&lt;=XobsHor,"in-sample",IF(AND(COUNT($S$2:S1404)&lt;=XobsHor+XfHor,MOD(S1403,XobsHor)&lt;XfHor),"out-sample","")),IF(ISBLANK(F1404),"",IF(COUNT($F$2:F1404)&lt;=XobsHor-XfHor,"in-sample","out-sample"))),"")</f>
        <v/>
      </c>
      <c r="I1404" s="120" t="str">
        <f>IF(AND(ISBLANK(F1403),H1403="in-sample"),"",IF(AND(Temp!fhor_indata=1,H1403="out-sample",H1404="out-sample"),I1403,IF(AND(ISBLANK(F1404),H1403="out-sample"),"",IF(AND(Temp!optSeasCoef=0,Temp!sts_add=1),IF(H1403="in-sample",IF(Q1403=bigT,((pCell/bigT)*F1403)+((1-(pCell/bigT))*(I1403+J1403)),IF(OR(ISBLANK(F1404),COUNT($F$2:F1403)&lt;=pCell),F1403,((pCell/COUNT($F$2:F1403))*F1403)+((1-(pCell/COUNT($F$2:F1403)))*(I1403+J1403)))),I1403),IF(AND(Temp!optSeasCoef=0,Temp!sts_multp=1),IF(H1403="in-sample",IF(Q1403=bigT,((pCell/bigT)*F1403)+((1-(pCell/bigT))*(I1403*J1403)),IF(OR(ISBLANK(F1404),COUNT(F$2:$F1403)&lt;=pCell),F1403,((pCell/COUNT($F$2:F1403))*F1403)+((1-(pCell/COUNT($F$2:F1403)))*(I1403*J1403)))),I1403),IF(Temp!sts_add=1,IF(H1403="in-sample",IF(Q1403=bigT,((pCell/bigT)*AX1403)+((1-(pCell/bigT))*(I1403+J1403)),IF(OR(ISBLANK(F1404),COUNT($AX$2:AX1403)&lt;=pCell),AX1403,((pCell/COUNT($AX$2:AX1403))*AX1403)+((1-(pCell/COUNT($AX$2:AX1403)))*(I1403+J1403)))),I1403),IF(H1403="in-sample",IF(Q1403=bigT,((pCell/bigT)*AX1403)+((1-(pCell/bigT))*(I1403*J1403)),IF(OR(ISBLANK(F1404),COUNT($AX$2:AX1403)&lt;=pCell),AX1403,((pCell/COUNT($AX$2:AX1403))*AX1403)+((1-(pCell/COUNT($AX$2:AX1403)))*(I1403*J1403)))),I1403)))))))</f>
        <v/>
      </c>
      <c r="J1404" s="120" t="str">
        <f>IF(AND(ISBLANK(F1403),H1403="in-sample"),"",IF(AND(Temp!fhor_indata=1,H1403="out-sample",H1404="out-sample"),J1403,IF(AND(ISBLANK(F1404),H1403="out-sample"),"",IF(AND(Temp!optSeasCoef=0,Temp!sts_add=1),IF(H1403="in-sample",IF(Q1403=bigT,((qCell/bigT)*(I1404-I1403))+((1-(qCell/bigT))*J1403),IF(OR(ISBLANK(F1404),COUNT($F$2:F1403)&lt;=qCell),IF(COUNT($F$2:F1403)=1,0,F1403-F1402),((qCell/COUNT($F$2:F1403))*(I1404-I1403))+((1-(qCell/COUNT($F$2:F1403)))*J1403))),J1403),IF(AND(Temp!optSeasCoef=0,Temp!sts_multp=1),IF(H1403="in-sample",IF(Q1403=bigT,((qCell/bigT)*(I1404/I1403))+((1-(qCell/bigT))*J1403),IF(qCell=0,1,IF(OR(ISBLANK(F1404),COUNT($F$2:F1403)&lt;=qCell),IF(COUNT($F$2:F1403)=1,1,F1403/F1402),((qCell/COUNT($F$2:F1403))*(I1404/I1403))+((1-(qCell/COUNT($F$2:F1403)))*J1403)))),J1403),IF(Temp!sts_add=1,IF(H1403="in-sample",IF(Q1403=bigT,((qCell/bigT)*(I1404-I1403))+((1-(qCell/bigT))*J1403),IF(OR(ISBLANK(F1404),COUNT($AX$2:AX1403)&lt;=qCell),IF(COUNT($AX$2:AX1403)=1,0,AX1403-AX1402),((qCell/COUNT($AX$2:AX1403))*(I1404-I1403))+((1-(qCell/COUNT($AX$2:AX1403)))*J1403))),J1403),IF(H1403="in-sample",IF(Q1403=bigT,((qCell/bigT)*(I1404/I1403))+((1-(qCell/bigT))*J1403),IF(qCell=0,1,IF(OR(ISBLANK(F1404),COUNT($AX$2:AX1403)&lt;=qCell),IF(COUNT($AX$2:AX1403)=1,1,AX1403/AX1402),((qCell/COUNT($AX$2:AX1403))*(I1404/I1403))+((1-(qCell/COUNT($AX$2:AX1403)))*J1403)))),J1403)))))))</f>
        <v/>
      </c>
      <c r="K1404" s="120" t="str">
        <f>IF(H1404="","",IF(AND(Temp!optSeasCoef=0,Temp!sts_add=1),IF(H1404="out-sample",I1404+(Q1404*J1404),I1404+J1404),IF(AND(Temp!optSeasCoef=0,Temp!sts_multp=1),IF(H1404="out-sample",I1404*(J1404^Q1404),I1404*J1404),IF(Temp!sts_add=1,IF(H1404="out-sample",(I1404+(Q1404*J1404))*G1404,(I1404+J1404)*G1404),IF(H1404="out-sample",I1404*(J1404^Q1404)*G1404,I1404*J1404*G1404)))))</f>
        <v/>
      </c>
      <c r="L1404" s="116" t="str">
        <f t="shared" si="231"/>
        <v/>
      </c>
      <c r="M1404" s="116" t="str">
        <f t="shared" si="232"/>
        <v/>
      </c>
      <c r="N1404" s="116" t="str">
        <f t="shared" si="233"/>
        <v/>
      </c>
      <c r="O1404" s="116" t="str">
        <f t="shared" si="234"/>
        <v/>
      </c>
      <c r="P1404" s="116" t="str">
        <f t="shared" si="235"/>
        <v/>
      </c>
      <c r="Q1404" s="94" t="str">
        <f>IF(AND(Temp!fhor_indata=1,ISBLANK(F1404),H1403="in-sample"),1,IF(AND(Temp!fhor_indata=1,H1403="out-sample",Q1403&lt;XfHor),Q1403+1,IF(ISBLANK(F1404),"",IF(AND(H1404="out-sample",H1403="in-sample"),1,IF(AND(H1404="out-sample",H1403="out-sample"),Q1403+1,IF(ISNUMBER(Q1403),Q1403+1,1))))))</f>
        <v/>
      </c>
      <c r="R1404" s="94" t="str">
        <f t="shared" si="236"/>
        <v/>
      </c>
      <c r="S1404" s="94" t="str">
        <f>IF(Temp!fhor_indata=1,IF(S1403=XobsHor,1,IF(COUNT($S$2:S1403)&lt;=XobsHor,S1403+1,IF(AND(COUNT($S$2:S1403)&lt;=XobsHor+XfHor,IFERROR(MOD(S1403,XobsHor)&lt;XfHor,FALSE)),S1403+1,""))),IF(ISBLANK(F1404),"",IF(S1403=maxP,1,IF(S1403&lt;maxP,S1403+1,IF(COUNT($S$2:S1404)&lt;=XobsHor,S1403+1,"")))))</f>
        <v/>
      </c>
      <c r="T1404" s="3"/>
      <c r="U1404" s="6"/>
      <c r="V1404" s="6"/>
      <c r="W1404" s="6"/>
      <c r="X1404" s="6"/>
      <c r="Y1404" s="6"/>
      <c r="Z1404" s="6"/>
      <c r="AA1404" s="6"/>
      <c r="AB1404" s="6"/>
      <c r="AC1404" s="6"/>
      <c r="AD1404" s="6"/>
      <c r="AE1404" s="6"/>
      <c r="AF1404" s="6"/>
      <c r="AG1404" s="6"/>
      <c r="AH1404" s="6"/>
      <c r="AI1404" s="6"/>
      <c r="AJ1404" s="6"/>
      <c r="AK1404" s="6"/>
      <c r="AW1404" s="122" t="str">
        <f t="shared" si="238"/>
        <v/>
      </c>
      <c r="AX1404" s="123" t="str">
        <f t="shared" si="239"/>
        <v/>
      </c>
      <c r="AY1404" s="124" t="str">
        <f t="shared" si="240"/>
        <v/>
      </c>
      <c r="AZ1404" s="124" t="str">
        <f t="shared" si="241"/>
        <v/>
      </c>
      <c r="BF1404" s="91"/>
    </row>
    <row r="1405" spans="1:58" s="78" customFormat="1" ht="14.25" x14ac:dyDescent="0.2">
      <c r="A1405" s="6"/>
      <c r="B1405" s="6"/>
      <c r="C1405" s="6"/>
      <c r="D1405" s="3"/>
      <c r="E1405" s="98" t="str">
        <f t="shared" si="237"/>
        <v/>
      </c>
      <c r="F1405" s="117"/>
      <c r="G1405" s="116" t="str">
        <f>IF(E1405="","",IF(Temp!optSeasCoef=0,1,INDEX($C$2:$C$13,IF(MOD(COUNT($E$2:E1405),seas_indx)=0,seas_indx,MOD(COUNT($E$2:E1405),seas_indx)))))</f>
        <v/>
      </c>
      <c r="H1405" s="97" t="str">
        <f>IFERROR(IF(Temp!fhor_indata=1,IF(COUNT($S$2:S1405)&lt;=XobsHor,"in-sample",IF(AND(COUNT($S$2:S1405)&lt;=XobsHor+XfHor,MOD(S1404,XobsHor)&lt;XfHor),"out-sample","")),IF(ISBLANK(F1405),"",IF(COUNT($F$2:F1405)&lt;=XobsHor-XfHor,"in-sample","out-sample"))),"")</f>
        <v/>
      </c>
      <c r="I1405" s="120" t="str">
        <f>IF(AND(ISBLANK(F1404),H1404="in-sample"),"",IF(AND(Temp!fhor_indata=1,H1404="out-sample",H1405="out-sample"),I1404,IF(AND(ISBLANK(F1405),H1404="out-sample"),"",IF(AND(Temp!optSeasCoef=0,Temp!sts_add=1),IF(H1404="in-sample",IF(Q1404=bigT,((pCell/bigT)*F1404)+((1-(pCell/bigT))*(I1404+J1404)),IF(OR(ISBLANK(F1405),COUNT($F$2:F1404)&lt;=pCell),F1404,((pCell/COUNT($F$2:F1404))*F1404)+((1-(pCell/COUNT($F$2:F1404)))*(I1404+J1404)))),I1404),IF(AND(Temp!optSeasCoef=0,Temp!sts_multp=1),IF(H1404="in-sample",IF(Q1404=bigT,((pCell/bigT)*F1404)+((1-(pCell/bigT))*(I1404*J1404)),IF(OR(ISBLANK(F1405),COUNT(F$2:$F1404)&lt;=pCell),F1404,((pCell/COUNT($F$2:F1404))*F1404)+((1-(pCell/COUNT($F$2:F1404)))*(I1404*J1404)))),I1404),IF(Temp!sts_add=1,IF(H1404="in-sample",IF(Q1404=bigT,((pCell/bigT)*AX1404)+((1-(pCell/bigT))*(I1404+J1404)),IF(OR(ISBLANK(F1405),COUNT($AX$2:AX1404)&lt;=pCell),AX1404,((pCell/COUNT($AX$2:AX1404))*AX1404)+((1-(pCell/COUNT($AX$2:AX1404)))*(I1404+J1404)))),I1404),IF(H1404="in-sample",IF(Q1404=bigT,((pCell/bigT)*AX1404)+((1-(pCell/bigT))*(I1404*J1404)),IF(OR(ISBLANK(F1405),COUNT($AX$2:AX1404)&lt;=pCell),AX1404,((pCell/COUNT($AX$2:AX1404))*AX1404)+((1-(pCell/COUNT($AX$2:AX1404)))*(I1404*J1404)))),I1404)))))))</f>
        <v/>
      </c>
      <c r="J1405" s="120" t="str">
        <f>IF(AND(ISBLANK(F1404),H1404="in-sample"),"",IF(AND(Temp!fhor_indata=1,H1404="out-sample",H1405="out-sample"),J1404,IF(AND(ISBLANK(F1405),H1404="out-sample"),"",IF(AND(Temp!optSeasCoef=0,Temp!sts_add=1),IF(H1404="in-sample",IF(Q1404=bigT,((qCell/bigT)*(I1405-I1404))+((1-(qCell/bigT))*J1404),IF(OR(ISBLANK(F1405),COUNT($F$2:F1404)&lt;=qCell),IF(COUNT($F$2:F1404)=1,0,F1404-F1403),((qCell/COUNT($F$2:F1404))*(I1405-I1404))+((1-(qCell/COUNT($F$2:F1404)))*J1404))),J1404),IF(AND(Temp!optSeasCoef=0,Temp!sts_multp=1),IF(H1404="in-sample",IF(Q1404=bigT,((qCell/bigT)*(I1405/I1404))+((1-(qCell/bigT))*J1404),IF(qCell=0,1,IF(OR(ISBLANK(F1405),COUNT($F$2:F1404)&lt;=qCell),IF(COUNT($F$2:F1404)=1,1,F1404/F1403),((qCell/COUNT($F$2:F1404))*(I1405/I1404))+((1-(qCell/COUNT($F$2:F1404)))*J1404)))),J1404),IF(Temp!sts_add=1,IF(H1404="in-sample",IF(Q1404=bigT,((qCell/bigT)*(I1405-I1404))+((1-(qCell/bigT))*J1404),IF(OR(ISBLANK(F1405),COUNT($AX$2:AX1404)&lt;=qCell),IF(COUNT($AX$2:AX1404)=1,0,AX1404-AX1403),((qCell/COUNT($AX$2:AX1404))*(I1405-I1404))+((1-(qCell/COUNT($AX$2:AX1404)))*J1404))),J1404),IF(H1404="in-sample",IF(Q1404=bigT,((qCell/bigT)*(I1405/I1404))+((1-(qCell/bigT))*J1404),IF(qCell=0,1,IF(OR(ISBLANK(F1405),COUNT($AX$2:AX1404)&lt;=qCell),IF(COUNT($AX$2:AX1404)=1,1,AX1404/AX1403),((qCell/COUNT($AX$2:AX1404))*(I1405/I1404))+((1-(qCell/COUNT($AX$2:AX1404)))*J1404)))),J1404)))))))</f>
        <v/>
      </c>
      <c r="K1405" s="120" t="str">
        <f>IF(H1405="","",IF(AND(Temp!optSeasCoef=0,Temp!sts_add=1),IF(H1405="out-sample",I1405+(Q1405*J1405),I1405+J1405),IF(AND(Temp!optSeasCoef=0,Temp!sts_multp=1),IF(H1405="out-sample",I1405*(J1405^Q1405),I1405*J1405),IF(Temp!sts_add=1,IF(H1405="out-sample",(I1405+(Q1405*J1405))*G1405,(I1405+J1405)*G1405),IF(H1405="out-sample",I1405*(J1405^Q1405)*G1405,I1405*J1405*G1405)))))</f>
        <v/>
      </c>
      <c r="L1405" s="116" t="str">
        <f t="shared" si="231"/>
        <v/>
      </c>
      <c r="M1405" s="116" t="str">
        <f t="shared" si="232"/>
        <v/>
      </c>
      <c r="N1405" s="116" t="str">
        <f t="shared" si="233"/>
        <v/>
      </c>
      <c r="O1405" s="116" t="str">
        <f t="shared" si="234"/>
        <v/>
      </c>
      <c r="P1405" s="116" t="str">
        <f t="shared" si="235"/>
        <v/>
      </c>
      <c r="Q1405" s="94" t="str">
        <f>IF(AND(Temp!fhor_indata=1,ISBLANK(F1405),H1404="in-sample"),1,IF(AND(Temp!fhor_indata=1,H1404="out-sample",Q1404&lt;XfHor),Q1404+1,IF(ISBLANK(F1405),"",IF(AND(H1405="out-sample",H1404="in-sample"),1,IF(AND(H1405="out-sample",H1404="out-sample"),Q1404+1,IF(ISNUMBER(Q1404),Q1404+1,1))))))</f>
        <v/>
      </c>
      <c r="R1405" s="94" t="str">
        <f t="shared" si="236"/>
        <v/>
      </c>
      <c r="S1405" s="94" t="str">
        <f>IF(Temp!fhor_indata=1,IF(S1404=XobsHor,1,IF(COUNT($S$2:S1404)&lt;=XobsHor,S1404+1,IF(AND(COUNT($S$2:S1404)&lt;=XobsHor+XfHor,IFERROR(MOD(S1404,XobsHor)&lt;XfHor,FALSE)),S1404+1,""))),IF(ISBLANK(F1405),"",IF(S1404=maxP,1,IF(S1404&lt;maxP,S1404+1,IF(COUNT($S$2:S1405)&lt;=XobsHor,S1404+1,"")))))</f>
        <v/>
      </c>
      <c r="T1405" s="3"/>
      <c r="U1405" s="6"/>
      <c r="V1405" s="6"/>
      <c r="W1405" s="6"/>
      <c r="X1405" s="6"/>
      <c r="Y1405" s="6"/>
      <c r="Z1405" s="6"/>
      <c r="AA1405" s="6"/>
      <c r="AB1405" s="6"/>
      <c r="AC1405" s="6"/>
      <c r="AD1405" s="6"/>
      <c r="AE1405" s="6"/>
      <c r="AF1405" s="6"/>
      <c r="AG1405" s="6"/>
      <c r="AH1405" s="6"/>
      <c r="AI1405" s="6"/>
      <c r="AJ1405" s="6"/>
      <c r="AK1405" s="6"/>
      <c r="AW1405" s="122" t="str">
        <f t="shared" si="238"/>
        <v/>
      </c>
      <c r="AX1405" s="123" t="str">
        <f t="shared" si="239"/>
        <v/>
      </c>
      <c r="AY1405" s="124" t="str">
        <f t="shared" si="240"/>
        <v/>
      </c>
      <c r="AZ1405" s="124" t="str">
        <f t="shared" si="241"/>
        <v/>
      </c>
      <c r="BF1405" s="91"/>
    </row>
    <row r="1406" spans="1:58" s="78" customFormat="1" ht="14.25" x14ac:dyDescent="0.2">
      <c r="A1406" s="6"/>
      <c r="B1406" s="6"/>
      <c r="C1406" s="6"/>
      <c r="D1406" s="3"/>
      <c r="E1406" s="98" t="str">
        <f t="shared" si="237"/>
        <v/>
      </c>
      <c r="F1406" s="117"/>
      <c r="G1406" s="116" t="str">
        <f>IF(E1406="","",IF(Temp!optSeasCoef=0,1,INDEX($C$2:$C$13,IF(MOD(COUNT($E$2:E1406),seas_indx)=0,seas_indx,MOD(COUNT($E$2:E1406),seas_indx)))))</f>
        <v/>
      </c>
      <c r="H1406" s="97" t="str">
        <f>IFERROR(IF(Temp!fhor_indata=1,IF(COUNT($S$2:S1406)&lt;=XobsHor,"in-sample",IF(AND(COUNT($S$2:S1406)&lt;=XobsHor+XfHor,MOD(S1405,XobsHor)&lt;XfHor),"out-sample","")),IF(ISBLANK(F1406),"",IF(COUNT($F$2:F1406)&lt;=XobsHor-XfHor,"in-sample","out-sample"))),"")</f>
        <v/>
      </c>
      <c r="I1406" s="120" t="str">
        <f>IF(AND(ISBLANK(F1405),H1405="in-sample"),"",IF(AND(Temp!fhor_indata=1,H1405="out-sample",H1406="out-sample"),I1405,IF(AND(ISBLANK(F1406),H1405="out-sample"),"",IF(AND(Temp!optSeasCoef=0,Temp!sts_add=1),IF(H1405="in-sample",IF(Q1405=bigT,((pCell/bigT)*F1405)+((1-(pCell/bigT))*(I1405+J1405)),IF(OR(ISBLANK(F1406),COUNT($F$2:F1405)&lt;=pCell),F1405,((pCell/COUNT($F$2:F1405))*F1405)+((1-(pCell/COUNT($F$2:F1405)))*(I1405+J1405)))),I1405),IF(AND(Temp!optSeasCoef=0,Temp!sts_multp=1),IF(H1405="in-sample",IF(Q1405=bigT,((pCell/bigT)*F1405)+((1-(pCell/bigT))*(I1405*J1405)),IF(OR(ISBLANK(F1406),COUNT(F$2:$F1405)&lt;=pCell),F1405,((pCell/COUNT($F$2:F1405))*F1405)+((1-(pCell/COUNT($F$2:F1405)))*(I1405*J1405)))),I1405),IF(Temp!sts_add=1,IF(H1405="in-sample",IF(Q1405=bigT,((pCell/bigT)*AX1405)+((1-(pCell/bigT))*(I1405+J1405)),IF(OR(ISBLANK(F1406),COUNT($AX$2:AX1405)&lt;=pCell),AX1405,((pCell/COUNT($AX$2:AX1405))*AX1405)+((1-(pCell/COUNT($AX$2:AX1405)))*(I1405+J1405)))),I1405),IF(H1405="in-sample",IF(Q1405=bigT,((pCell/bigT)*AX1405)+((1-(pCell/bigT))*(I1405*J1405)),IF(OR(ISBLANK(F1406),COUNT($AX$2:AX1405)&lt;=pCell),AX1405,((pCell/COUNT($AX$2:AX1405))*AX1405)+((1-(pCell/COUNT($AX$2:AX1405)))*(I1405*J1405)))),I1405)))))))</f>
        <v/>
      </c>
      <c r="J1406" s="120" t="str">
        <f>IF(AND(ISBLANK(F1405),H1405="in-sample"),"",IF(AND(Temp!fhor_indata=1,H1405="out-sample",H1406="out-sample"),J1405,IF(AND(ISBLANK(F1406),H1405="out-sample"),"",IF(AND(Temp!optSeasCoef=0,Temp!sts_add=1),IF(H1405="in-sample",IF(Q1405=bigT,((qCell/bigT)*(I1406-I1405))+((1-(qCell/bigT))*J1405),IF(OR(ISBLANK(F1406),COUNT($F$2:F1405)&lt;=qCell),IF(COUNT($F$2:F1405)=1,0,F1405-F1404),((qCell/COUNT($F$2:F1405))*(I1406-I1405))+((1-(qCell/COUNT($F$2:F1405)))*J1405))),J1405),IF(AND(Temp!optSeasCoef=0,Temp!sts_multp=1),IF(H1405="in-sample",IF(Q1405=bigT,((qCell/bigT)*(I1406/I1405))+((1-(qCell/bigT))*J1405),IF(qCell=0,1,IF(OR(ISBLANK(F1406),COUNT($F$2:F1405)&lt;=qCell),IF(COUNT($F$2:F1405)=1,1,F1405/F1404),((qCell/COUNT($F$2:F1405))*(I1406/I1405))+((1-(qCell/COUNT($F$2:F1405)))*J1405)))),J1405),IF(Temp!sts_add=1,IF(H1405="in-sample",IF(Q1405=bigT,((qCell/bigT)*(I1406-I1405))+((1-(qCell/bigT))*J1405),IF(OR(ISBLANK(F1406),COUNT($AX$2:AX1405)&lt;=qCell),IF(COUNT($AX$2:AX1405)=1,0,AX1405-AX1404),((qCell/COUNT($AX$2:AX1405))*(I1406-I1405))+((1-(qCell/COUNT($AX$2:AX1405)))*J1405))),J1405),IF(H1405="in-sample",IF(Q1405=bigT,((qCell/bigT)*(I1406/I1405))+((1-(qCell/bigT))*J1405),IF(qCell=0,1,IF(OR(ISBLANK(F1406),COUNT($AX$2:AX1405)&lt;=qCell),IF(COUNT($AX$2:AX1405)=1,1,AX1405/AX1404),((qCell/COUNT($AX$2:AX1405))*(I1406/I1405))+((1-(qCell/COUNT($AX$2:AX1405)))*J1405)))),J1405)))))))</f>
        <v/>
      </c>
      <c r="K1406" s="120" t="str">
        <f>IF(H1406="","",IF(AND(Temp!optSeasCoef=0,Temp!sts_add=1),IF(H1406="out-sample",I1406+(Q1406*J1406),I1406+J1406),IF(AND(Temp!optSeasCoef=0,Temp!sts_multp=1),IF(H1406="out-sample",I1406*(J1406^Q1406),I1406*J1406),IF(Temp!sts_add=1,IF(H1406="out-sample",(I1406+(Q1406*J1406))*G1406,(I1406+J1406)*G1406),IF(H1406="out-sample",I1406*(J1406^Q1406)*G1406,I1406*J1406*G1406)))))</f>
        <v/>
      </c>
      <c r="L1406" s="116" t="str">
        <f t="shared" si="231"/>
        <v/>
      </c>
      <c r="M1406" s="116" t="str">
        <f t="shared" si="232"/>
        <v/>
      </c>
      <c r="N1406" s="116" t="str">
        <f t="shared" si="233"/>
        <v/>
      </c>
      <c r="O1406" s="116" t="str">
        <f t="shared" si="234"/>
        <v/>
      </c>
      <c r="P1406" s="116" t="str">
        <f t="shared" si="235"/>
        <v/>
      </c>
      <c r="Q1406" s="94" t="str">
        <f>IF(AND(Temp!fhor_indata=1,ISBLANK(F1406),H1405="in-sample"),1,IF(AND(Temp!fhor_indata=1,H1405="out-sample",Q1405&lt;XfHor),Q1405+1,IF(ISBLANK(F1406),"",IF(AND(H1406="out-sample",H1405="in-sample"),1,IF(AND(H1406="out-sample",H1405="out-sample"),Q1405+1,IF(ISNUMBER(Q1405),Q1405+1,1))))))</f>
        <v/>
      </c>
      <c r="R1406" s="94" t="str">
        <f t="shared" si="236"/>
        <v/>
      </c>
      <c r="S1406" s="94" t="str">
        <f>IF(Temp!fhor_indata=1,IF(S1405=XobsHor,1,IF(COUNT($S$2:S1405)&lt;=XobsHor,S1405+1,IF(AND(COUNT($S$2:S1405)&lt;=XobsHor+XfHor,IFERROR(MOD(S1405,XobsHor)&lt;XfHor,FALSE)),S1405+1,""))),IF(ISBLANK(F1406),"",IF(S1405=maxP,1,IF(S1405&lt;maxP,S1405+1,IF(COUNT($S$2:S1406)&lt;=XobsHor,S1405+1,"")))))</f>
        <v/>
      </c>
      <c r="T1406" s="3"/>
      <c r="U1406" s="6"/>
      <c r="V1406" s="6"/>
      <c r="W1406" s="6"/>
      <c r="X1406" s="6"/>
      <c r="Y1406" s="6"/>
      <c r="Z1406" s="6"/>
      <c r="AA1406" s="6"/>
      <c r="AB1406" s="6"/>
      <c r="AC1406" s="6"/>
      <c r="AD1406" s="6"/>
      <c r="AE1406" s="6"/>
      <c r="AF1406" s="6"/>
      <c r="AG1406" s="6"/>
      <c r="AH1406" s="6"/>
      <c r="AI1406" s="6"/>
      <c r="AJ1406" s="6"/>
      <c r="AK1406" s="6"/>
      <c r="AW1406" s="122" t="str">
        <f t="shared" si="238"/>
        <v/>
      </c>
      <c r="AX1406" s="123" t="str">
        <f t="shared" si="239"/>
        <v/>
      </c>
      <c r="AY1406" s="124" t="str">
        <f t="shared" si="240"/>
        <v/>
      </c>
      <c r="AZ1406" s="124" t="str">
        <f t="shared" si="241"/>
        <v/>
      </c>
      <c r="BF1406" s="91"/>
    </row>
    <row r="1407" spans="1:58" s="78" customFormat="1" ht="14.25" x14ac:dyDescent="0.2">
      <c r="A1407" s="6"/>
      <c r="B1407" s="6"/>
      <c r="C1407" s="6"/>
      <c r="D1407" s="3"/>
      <c r="E1407" s="98" t="str">
        <f t="shared" si="237"/>
        <v/>
      </c>
      <c r="F1407" s="117"/>
      <c r="G1407" s="116" t="str">
        <f>IF(E1407="","",IF(Temp!optSeasCoef=0,1,INDEX($C$2:$C$13,IF(MOD(COUNT($E$2:E1407),seas_indx)=0,seas_indx,MOD(COUNT($E$2:E1407),seas_indx)))))</f>
        <v/>
      </c>
      <c r="H1407" s="97" t="str">
        <f>IFERROR(IF(Temp!fhor_indata=1,IF(COUNT($S$2:S1407)&lt;=XobsHor,"in-sample",IF(AND(COUNT($S$2:S1407)&lt;=XobsHor+XfHor,MOD(S1406,XobsHor)&lt;XfHor),"out-sample","")),IF(ISBLANK(F1407),"",IF(COUNT($F$2:F1407)&lt;=XobsHor-XfHor,"in-sample","out-sample"))),"")</f>
        <v/>
      </c>
      <c r="I1407" s="120" t="str">
        <f>IF(AND(ISBLANK(F1406),H1406="in-sample"),"",IF(AND(Temp!fhor_indata=1,H1406="out-sample",H1407="out-sample"),I1406,IF(AND(ISBLANK(F1407),H1406="out-sample"),"",IF(AND(Temp!optSeasCoef=0,Temp!sts_add=1),IF(H1406="in-sample",IF(Q1406=bigT,((pCell/bigT)*F1406)+((1-(pCell/bigT))*(I1406+J1406)),IF(OR(ISBLANK(F1407),COUNT($F$2:F1406)&lt;=pCell),F1406,((pCell/COUNT($F$2:F1406))*F1406)+((1-(pCell/COUNT($F$2:F1406)))*(I1406+J1406)))),I1406),IF(AND(Temp!optSeasCoef=0,Temp!sts_multp=1),IF(H1406="in-sample",IF(Q1406=bigT,((pCell/bigT)*F1406)+((1-(pCell/bigT))*(I1406*J1406)),IF(OR(ISBLANK(F1407),COUNT(F$2:$F1406)&lt;=pCell),F1406,((pCell/COUNT($F$2:F1406))*F1406)+((1-(pCell/COUNT($F$2:F1406)))*(I1406*J1406)))),I1406),IF(Temp!sts_add=1,IF(H1406="in-sample",IF(Q1406=bigT,((pCell/bigT)*AX1406)+((1-(pCell/bigT))*(I1406+J1406)),IF(OR(ISBLANK(F1407),COUNT($AX$2:AX1406)&lt;=pCell),AX1406,((pCell/COUNT($AX$2:AX1406))*AX1406)+((1-(pCell/COUNT($AX$2:AX1406)))*(I1406+J1406)))),I1406),IF(H1406="in-sample",IF(Q1406=bigT,((pCell/bigT)*AX1406)+((1-(pCell/bigT))*(I1406*J1406)),IF(OR(ISBLANK(F1407),COUNT($AX$2:AX1406)&lt;=pCell),AX1406,((pCell/COUNT($AX$2:AX1406))*AX1406)+((1-(pCell/COUNT($AX$2:AX1406)))*(I1406*J1406)))),I1406)))))))</f>
        <v/>
      </c>
      <c r="J1407" s="120" t="str">
        <f>IF(AND(ISBLANK(F1406),H1406="in-sample"),"",IF(AND(Temp!fhor_indata=1,H1406="out-sample",H1407="out-sample"),J1406,IF(AND(ISBLANK(F1407),H1406="out-sample"),"",IF(AND(Temp!optSeasCoef=0,Temp!sts_add=1),IF(H1406="in-sample",IF(Q1406=bigT,((qCell/bigT)*(I1407-I1406))+((1-(qCell/bigT))*J1406),IF(OR(ISBLANK(F1407),COUNT($F$2:F1406)&lt;=qCell),IF(COUNT($F$2:F1406)=1,0,F1406-F1405),((qCell/COUNT($F$2:F1406))*(I1407-I1406))+((1-(qCell/COUNT($F$2:F1406)))*J1406))),J1406),IF(AND(Temp!optSeasCoef=0,Temp!sts_multp=1),IF(H1406="in-sample",IF(Q1406=bigT,((qCell/bigT)*(I1407/I1406))+((1-(qCell/bigT))*J1406),IF(qCell=0,1,IF(OR(ISBLANK(F1407),COUNT($F$2:F1406)&lt;=qCell),IF(COUNT($F$2:F1406)=1,1,F1406/F1405),((qCell/COUNT($F$2:F1406))*(I1407/I1406))+((1-(qCell/COUNT($F$2:F1406)))*J1406)))),J1406),IF(Temp!sts_add=1,IF(H1406="in-sample",IF(Q1406=bigT,((qCell/bigT)*(I1407-I1406))+((1-(qCell/bigT))*J1406),IF(OR(ISBLANK(F1407),COUNT($AX$2:AX1406)&lt;=qCell),IF(COUNT($AX$2:AX1406)=1,0,AX1406-AX1405),((qCell/COUNT($AX$2:AX1406))*(I1407-I1406))+((1-(qCell/COUNT($AX$2:AX1406)))*J1406))),J1406),IF(H1406="in-sample",IF(Q1406=bigT,((qCell/bigT)*(I1407/I1406))+((1-(qCell/bigT))*J1406),IF(qCell=0,1,IF(OR(ISBLANK(F1407),COUNT($AX$2:AX1406)&lt;=qCell),IF(COUNT($AX$2:AX1406)=1,1,AX1406/AX1405),((qCell/COUNT($AX$2:AX1406))*(I1407/I1406))+((1-(qCell/COUNT($AX$2:AX1406)))*J1406)))),J1406)))))))</f>
        <v/>
      </c>
      <c r="K1407" s="120" t="str">
        <f>IF(H1407="","",IF(AND(Temp!optSeasCoef=0,Temp!sts_add=1),IF(H1407="out-sample",I1407+(Q1407*J1407),I1407+J1407),IF(AND(Temp!optSeasCoef=0,Temp!sts_multp=1),IF(H1407="out-sample",I1407*(J1407^Q1407),I1407*J1407),IF(Temp!sts_add=1,IF(H1407="out-sample",(I1407+(Q1407*J1407))*G1407,(I1407+J1407)*G1407),IF(H1407="out-sample",I1407*(J1407^Q1407)*G1407,I1407*J1407*G1407)))))</f>
        <v/>
      </c>
      <c r="L1407" s="116" t="str">
        <f t="shared" si="231"/>
        <v/>
      </c>
      <c r="M1407" s="116" t="str">
        <f t="shared" si="232"/>
        <v/>
      </c>
      <c r="N1407" s="116" t="str">
        <f t="shared" si="233"/>
        <v/>
      </c>
      <c r="O1407" s="116" t="str">
        <f t="shared" si="234"/>
        <v/>
      </c>
      <c r="P1407" s="116" t="str">
        <f t="shared" si="235"/>
        <v/>
      </c>
      <c r="Q1407" s="94" t="str">
        <f>IF(AND(Temp!fhor_indata=1,ISBLANK(F1407),H1406="in-sample"),1,IF(AND(Temp!fhor_indata=1,H1406="out-sample",Q1406&lt;XfHor),Q1406+1,IF(ISBLANK(F1407),"",IF(AND(H1407="out-sample",H1406="in-sample"),1,IF(AND(H1407="out-sample",H1406="out-sample"),Q1406+1,IF(ISNUMBER(Q1406),Q1406+1,1))))))</f>
        <v/>
      </c>
      <c r="R1407" s="94" t="str">
        <f t="shared" si="236"/>
        <v/>
      </c>
      <c r="S1407" s="94" t="str">
        <f>IF(Temp!fhor_indata=1,IF(S1406=XobsHor,1,IF(COUNT($S$2:S1406)&lt;=XobsHor,S1406+1,IF(AND(COUNT($S$2:S1406)&lt;=XobsHor+XfHor,IFERROR(MOD(S1406,XobsHor)&lt;XfHor,FALSE)),S1406+1,""))),IF(ISBLANK(F1407),"",IF(S1406=maxP,1,IF(S1406&lt;maxP,S1406+1,IF(COUNT($S$2:S1407)&lt;=XobsHor,S1406+1,"")))))</f>
        <v/>
      </c>
      <c r="T1407" s="3"/>
      <c r="U1407" s="6"/>
      <c r="V1407" s="6"/>
      <c r="W1407" s="6"/>
      <c r="X1407" s="6"/>
      <c r="Y1407" s="6"/>
      <c r="Z1407" s="6"/>
      <c r="AA1407" s="6"/>
      <c r="AB1407" s="6"/>
      <c r="AC1407" s="6"/>
      <c r="AD1407" s="6"/>
      <c r="AE1407" s="6"/>
      <c r="AF1407" s="6"/>
      <c r="AG1407" s="6"/>
      <c r="AH1407" s="6"/>
      <c r="AI1407" s="6"/>
      <c r="AJ1407" s="6"/>
      <c r="AK1407" s="6"/>
      <c r="AW1407" s="122" t="str">
        <f t="shared" si="238"/>
        <v/>
      </c>
      <c r="AX1407" s="123" t="str">
        <f t="shared" si="239"/>
        <v/>
      </c>
      <c r="AY1407" s="124" t="str">
        <f t="shared" si="240"/>
        <v/>
      </c>
      <c r="AZ1407" s="124" t="str">
        <f t="shared" si="241"/>
        <v/>
      </c>
      <c r="BF1407" s="91"/>
    </row>
    <row r="1408" spans="1:58" s="78" customFormat="1" ht="14.25" x14ac:dyDescent="0.2">
      <c r="A1408" s="6"/>
      <c r="B1408" s="6"/>
      <c r="C1408" s="6"/>
      <c r="D1408" s="3"/>
      <c r="E1408" s="98" t="str">
        <f t="shared" si="237"/>
        <v/>
      </c>
      <c r="F1408" s="117"/>
      <c r="G1408" s="116" t="str">
        <f>IF(E1408="","",IF(Temp!optSeasCoef=0,1,INDEX($C$2:$C$13,IF(MOD(COUNT($E$2:E1408),seas_indx)=0,seas_indx,MOD(COUNT($E$2:E1408),seas_indx)))))</f>
        <v/>
      </c>
      <c r="H1408" s="97" t="str">
        <f>IFERROR(IF(Temp!fhor_indata=1,IF(COUNT($S$2:S1408)&lt;=XobsHor,"in-sample",IF(AND(COUNT($S$2:S1408)&lt;=XobsHor+XfHor,MOD(S1407,XobsHor)&lt;XfHor),"out-sample","")),IF(ISBLANK(F1408),"",IF(COUNT($F$2:F1408)&lt;=XobsHor-XfHor,"in-sample","out-sample"))),"")</f>
        <v/>
      </c>
      <c r="I1408" s="120" t="str">
        <f>IF(AND(ISBLANK(F1407),H1407="in-sample"),"",IF(AND(Temp!fhor_indata=1,H1407="out-sample",H1408="out-sample"),I1407,IF(AND(ISBLANK(F1408),H1407="out-sample"),"",IF(AND(Temp!optSeasCoef=0,Temp!sts_add=1),IF(H1407="in-sample",IF(Q1407=bigT,((pCell/bigT)*F1407)+((1-(pCell/bigT))*(I1407+J1407)),IF(OR(ISBLANK(F1408),COUNT($F$2:F1407)&lt;=pCell),F1407,((pCell/COUNT($F$2:F1407))*F1407)+((1-(pCell/COUNT($F$2:F1407)))*(I1407+J1407)))),I1407),IF(AND(Temp!optSeasCoef=0,Temp!sts_multp=1),IF(H1407="in-sample",IF(Q1407=bigT,((pCell/bigT)*F1407)+((1-(pCell/bigT))*(I1407*J1407)),IF(OR(ISBLANK(F1408),COUNT(F$2:$F1407)&lt;=pCell),F1407,((pCell/COUNT($F$2:F1407))*F1407)+((1-(pCell/COUNT($F$2:F1407)))*(I1407*J1407)))),I1407),IF(Temp!sts_add=1,IF(H1407="in-sample",IF(Q1407=bigT,((pCell/bigT)*AX1407)+((1-(pCell/bigT))*(I1407+J1407)),IF(OR(ISBLANK(F1408),COUNT($AX$2:AX1407)&lt;=pCell),AX1407,((pCell/COUNT($AX$2:AX1407))*AX1407)+((1-(pCell/COUNT($AX$2:AX1407)))*(I1407+J1407)))),I1407),IF(H1407="in-sample",IF(Q1407=bigT,((pCell/bigT)*AX1407)+((1-(pCell/bigT))*(I1407*J1407)),IF(OR(ISBLANK(F1408),COUNT($AX$2:AX1407)&lt;=pCell),AX1407,((pCell/COUNT($AX$2:AX1407))*AX1407)+((1-(pCell/COUNT($AX$2:AX1407)))*(I1407*J1407)))),I1407)))))))</f>
        <v/>
      </c>
      <c r="J1408" s="120" t="str">
        <f>IF(AND(ISBLANK(F1407),H1407="in-sample"),"",IF(AND(Temp!fhor_indata=1,H1407="out-sample",H1408="out-sample"),J1407,IF(AND(ISBLANK(F1408),H1407="out-sample"),"",IF(AND(Temp!optSeasCoef=0,Temp!sts_add=1),IF(H1407="in-sample",IF(Q1407=bigT,((qCell/bigT)*(I1408-I1407))+((1-(qCell/bigT))*J1407),IF(OR(ISBLANK(F1408),COUNT($F$2:F1407)&lt;=qCell),IF(COUNT($F$2:F1407)=1,0,F1407-F1406),((qCell/COUNT($F$2:F1407))*(I1408-I1407))+((1-(qCell/COUNT($F$2:F1407)))*J1407))),J1407),IF(AND(Temp!optSeasCoef=0,Temp!sts_multp=1),IF(H1407="in-sample",IF(Q1407=bigT,((qCell/bigT)*(I1408/I1407))+((1-(qCell/bigT))*J1407),IF(qCell=0,1,IF(OR(ISBLANK(F1408),COUNT($F$2:F1407)&lt;=qCell),IF(COUNT($F$2:F1407)=1,1,F1407/F1406),((qCell/COUNT($F$2:F1407))*(I1408/I1407))+((1-(qCell/COUNT($F$2:F1407)))*J1407)))),J1407),IF(Temp!sts_add=1,IF(H1407="in-sample",IF(Q1407=bigT,((qCell/bigT)*(I1408-I1407))+((1-(qCell/bigT))*J1407),IF(OR(ISBLANK(F1408),COUNT($AX$2:AX1407)&lt;=qCell),IF(COUNT($AX$2:AX1407)=1,0,AX1407-AX1406),((qCell/COUNT($AX$2:AX1407))*(I1408-I1407))+((1-(qCell/COUNT($AX$2:AX1407)))*J1407))),J1407),IF(H1407="in-sample",IF(Q1407=bigT,((qCell/bigT)*(I1408/I1407))+((1-(qCell/bigT))*J1407),IF(qCell=0,1,IF(OR(ISBLANK(F1408),COUNT($AX$2:AX1407)&lt;=qCell),IF(COUNT($AX$2:AX1407)=1,1,AX1407/AX1406),((qCell/COUNT($AX$2:AX1407))*(I1408/I1407))+((1-(qCell/COUNT($AX$2:AX1407)))*J1407)))),J1407)))))))</f>
        <v/>
      </c>
      <c r="K1408" s="120" t="str">
        <f>IF(H1408="","",IF(AND(Temp!optSeasCoef=0,Temp!sts_add=1),IF(H1408="out-sample",I1408+(Q1408*J1408),I1408+J1408),IF(AND(Temp!optSeasCoef=0,Temp!sts_multp=1),IF(H1408="out-sample",I1408*(J1408^Q1408),I1408*J1408),IF(Temp!sts_add=1,IF(H1408="out-sample",(I1408+(Q1408*J1408))*G1408,(I1408+J1408)*G1408),IF(H1408="out-sample",I1408*(J1408^Q1408)*G1408,I1408*J1408*G1408)))))</f>
        <v/>
      </c>
      <c r="L1408" s="116" t="str">
        <f t="shared" si="231"/>
        <v/>
      </c>
      <c r="M1408" s="116" t="str">
        <f t="shared" si="232"/>
        <v/>
      </c>
      <c r="N1408" s="116" t="str">
        <f t="shared" si="233"/>
        <v/>
      </c>
      <c r="O1408" s="116" t="str">
        <f t="shared" si="234"/>
        <v/>
      </c>
      <c r="P1408" s="116" t="str">
        <f t="shared" si="235"/>
        <v/>
      </c>
      <c r="Q1408" s="94" t="str">
        <f>IF(AND(Temp!fhor_indata=1,ISBLANK(F1408),H1407="in-sample"),1,IF(AND(Temp!fhor_indata=1,H1407="out-sample",Q1407&lt;XfHor),Q1407+1,IF(ISBLANK(F1408),"",IF(AND(H1408="out-sample",H1407="in-sample"),1,IF(AND(H1408="out-sample",H1407="out-sample"),Q1407+1,IF(ISNUMBER(Q1407),Q1407+1,1))))))</f>
        <v/>
      </c>
      <c r="R1408" s="94" t="str">
        <f t="shared" si="236"/>
        <v/>
      </c>
      <c r="S1408" s="94" t="str">
        <f>IF(Temp!fhor_indata=1,IF(S1407=XobsHor,1,IF(COUNT($S$2:S1407)&lt;=XobsHor,S1407+1,IF(AND(COUNT($S$2:S1407)&lt;=XobsHor+XfHor,IFERROR(MOD(S1407,XobsHor)&lt;XfHor,FALSE)),S1407+1,""))),IF(ISBLANK(F1408),"",IF(S1407=maxP,1,IF(S1407&lt;maxP,S1407+1,IF(COUNT($S$2:S1408)&lt;=XobsHor,S1407+1,"")))))</f>
        <v/>
      </c>
      <c r="T1408" s="3"/>
      <c r="U1408" s="6"/>
      <c r="V1408" s="6"/>
      <c r="W1408" s="6"/>
      <c r="X1408" s="6"/>
      <c r="Y1408" s="6"/>
      <c r="Z1408" s="6"/>
      <c r="AA1408" s="6"/>
      <c r="AB1408" s="6"/>
      <c r="AC1408" s="6"/>
      <c r="AD1408" s="6"/>
      <c r="AE1408" s="6"/>
      <c r="AF1408" s="6"/>
      <c r="AG1408" s="6"/>
      <c r="AH1408" s="6"/>
      <c r="AI1408" s="6"/>
      <c r="AJ1408" s="6"/>
      <c r="AK1408" s="6"/>
      <c r="AW1408" s="122" t="str">
        <f t="shared" si="238"/>
        <v/>
      </c>
      <c r="AX1408" s="123" t="str">
        <f t="shared" si="239"/>
        <v/>
      </c>
      <c r="AY1408" s="124" t="str">
        <f t="shared" si="240"/>
        <v/>
      </c>
      <c r="AZ1408" s="124" t="str">
        <f t="shared" si="241"/>
        <v/>
      </c>
      <c r="BF1408" s="91"/>
    </row>
    <row r="1409" spans="1:58" s="78" customFormat="1" ht="14.25" x14ac:dyDescent="0.2">
      <c r="A1409" s="6"/>
      <c r="B1409" s="6"/>
      <c r="C1409" s="6"/>
      <c r="D1409" s="3"/>
      <c r="E1409" s="98" t="str">
        <f t="shared" si="237"/>
        <v/>
      </c>
      <c r="F1409" s="117"/>
      <c r="G1409" s="116" t="str">
        <f>IF(E1409="","",IF(Temp!optSeasCoef=0,1,INDEX($C$2:$C$13,IF(MOD(COUNT($E$2:E1409),seas_indx)=0,seas_indx,MOD(COUNT($E$2:E1409),seas_indx)))))</f>
        <v/>
      </c>
      <c r="H1409" s="97" t="str">
        <f>IFERROR(IF(Temp!fhor_indata=1,IF(COUNT($S$2:S1409)&lt;=XobsHor,"in-sample",IF(AND(COUNT($S$2:S1409)&lt;=XobsHor+XfHor,MOD(S1408,XobsHor)&lt;XfHor),"out-sample","")),IF(ISBLANK(F1409),"",IF(COUNT($F$2:F1409)&lt;=XobsHor-XfHor,"in-sample","out-sample"))),"")</f>
        <v/>
      </c>
      <c r="I1409" s="120" t="str">
        <f>IF(AND(ISBLANK(F1408),H1408="in-sample"),"",IF(AND(Temp!fhor_indata=1,H1408="out-sample",H1409="out-sample"),I1408,IF(AND(ISBLANK(F1409),H1408="out-sample"),"",IF(AND(Temp!optSeasCoef=0,Temp!sts_add=1),IF(H1408="in-sample",IF(Q1408=bigT,((pCell/bigT)*F1408)+((1-(pCell/bigT))*(I1408+J1408)),IF(OR(ISBLANK(F1409),COUNT($F$2:F1408)&lt;=pCell),F1408,((pCell/COUNT($F$2:F1408))*F1408)+((1-(pCell/COUNT($F$2:F1408)))*(I1408+J1408)))),I1408),IF(AND(Temp!optSeasCoef=0,Temp!sts_multp=1),IF(H1408="in-sample",IF(Q1408=bigT,((pCell/bigT)*F1408)+((1-(pCell/bigT))*(I1408*J1408)),IF(OR(ISBLANK(F1409),COUNT(F$2:$F1408)&lt;=pCell),F1408,((pCell/COUNT($F$2:F1408))*F1408)+((1-(pCell/COUNT($F$2:F1408)))*(I1408*J1408)))),I1408),IF(Temp!sts_add=1,IF(H1408="in-sample",IF(Q1408=bigT,((pCell/bigT)*AX1408)+((1-(pCell/bigT))*(I1408+J1408)),IF(OR(ISBLANK(F1409),COUNT($AX$2:AX1408)&lt;=pCell),AX1408,((pCell/COUNT($AX$2:AX1408))*AX1408)+((1-(pCell/COUNT($AX$2:AX1408)))*(I1408+J1408)))),I1408),IF(H1408="in-sample",IF(Q1408=bigT,((pCell/bigT)*AX1408)+((1-(pCell/bigT))*(I1408*J1408)),IF(OR(ISBLANK(F1409),COUNT($AX$2:AX1408)&lt;=pCell),AX1408,((pCell/COUNT($AX$2:AX1408))*AX1408)+((1-(pCell/COUNT($AX$2:AX1408)))*(I1408*J1408)))),I1408)))))))</f>
        <v/>
      </c>
      <c r="J1409" s="120" t="str">
        <f>IF(AND(ISBLANK(F1408),H1408="in-sample"),"",IF(AND(Temp!fhor_indata=1,H1408="out-sample",H1409="out-sample"),J1408,IF(AND(ISBLANK(F1409),H1408="out-sample"),"",IF(AND(Temp!optSeasCoef=0,Temp!sts_add=1),IF(H1408="in-sample",IF(Q1408=bigT,((qCell/bigT)*(I1409-I1408))+((1-(qCell/bigT))*J1408),IF(OR(ISBLANK(F1409),COUNT($F$2:F1408)&lt;=qCell),IF(COUNT($F$2:F1408)=1,0,F1408-F1407),((qCell/COUNT($F$2:F1408))*(I1409-I1408))+((1-(qCell/COUNT($F$2:F1408)))*J1408))),J1408),IF(AND(Temp!optSeasCoef=0,Temp!sts_multp=1),IF(H1408="in-sample",IF(Q1408=bigT,((qCell/bigT)*(I1409/I1408))+((1-(qCell/bigT))*J1408),IF(qCell=0,1,IF(OR(ISBLANK(F1409),COUNT($F$2:F1408)&lt;=qCell),IF(COUNT($F$2:F1408)=1,1,F1408/F1407),((qCell/COUNT($F$2:F1408))*(I1409/I1408))+((1-(qCell/COUNT($F$2:F1408)))*J1408)))),J1408),IF(Temp!sts_add=1,IF(H1408="in-sample",IF(Q1408=bigT,((qCell/bigT)*(I1409-I1408))+((1-(qCell/bigT))*J1408),IF(OR(ISBLANK(F1409),COUNT($AX$2:AX1408)&lt;=qCell),IF(COUNT($AX$2:AX1408)=1,0,AX1408-AX1407),((qCell/COUNT($AX$2:AX1408))*(I1409-I1408))+((1-(qCell/COUNT($AX$2:AX1408)))*J1408))),J1408),IF(H1408="in-sample",IF(Q1408=bigT,((qCell/bigT)*(I1409/I1408))+((1-(qCell/bigT))*J1408),IF(qCell=0,1,IF(OR(ISBLANK(F1409),COUNT($AX$2:AX1408)&lt;=qCell),IF(COUNT($AX$2:AX1408)=1,1,AX1408/AX1407),((qCell/COUNT($AX$2:AX1408))*(I1409/I1408))+((1-(qCell/COUNT($AX$2:AX1408)))*J1408)))),J1408)))))))</f>
        <v/>
      </c>
      <c r="K1409" s="120" t="str">
        <f>IF(H1409="","",IF(AND(Temp!optSeasCoef=0,Temp!sts_add=1),IF(H1409="out-sample",I1409+(Q1409*J1409),I1409+J1409),IF(AND(Temp!optSeasCoef=0,Temp!sts_multp=1),IF(H1409="out-sample",I1409*(J1409^Q1409),I1409*J1409),IF(Temp!sts_add=1,IF(H1409="out-sample",(I1409+(Q1409*J1409))*G1409,(I1409+J1409)*G1409),IF(H1409="out-sample",I1409*(J1409^Q1409)*G1409,I1409*J1409*G1409)))))</f>
        <v/>
      </c>
      <c r="L1409" s="116" t="str">
        <f t="shared" si="231"/>
        <v/>
      </c>
      <c r="M1409" s="116" t="str">
        <f t="shared" si="232"/>
        <v/>
      </c>
      <c r="N1409" s="116" t="str">
        <f t="shared" si="233"/>
        <v/>
      </c>
      <c r="O1409" s="116" t="str">
        <f t="shared" si="234"/>
        <v/>
      </c>
      <c r="P1409" s="116" t="str">
        <f t="shared" si="235"/>
        <v/>
      </c>
      <c r="Q1409" s="94" t="str">
        <f>IF(AND(Temp!fhor_indata=1,ISBLANK(F1409),H1408="in-sample"),1,IF(AND(Temp!fhor_indata=1,H1408="out-sample",Q1408&lt;XfHor),Q1408+1,IF(ISBLANK(F1409),"",IF(AND(H1409="out-sample",H1408="in-sample"),1,IF(AND(H1409="out-sample",H1408="out-sample"),Q1408+1,IF(ISNUMBER(Q1408),Q1408+1,1))))))</f>
        <v/>
      </c>
      <c r="R1409" s="94" t="str">
        <f t="shared" si="236"/>
        <v/>
      </c>
      <c r="S1409" s="94" t="str">
        <f>IF(Temp!fhor_indata=1,IF(S1408=XobsHor,1,IF(COUNT($S$2:S1408)&lt;=XobsHor,S1408+1,IF(AND(COUNT($S$2:S1408)&lt;=XobsHor+XfHor,IFERROR(MOD(S1408,XobsHor)&lt;XfHor,FALSE)),S1408+1,""))),IF(ISBLANK(F1409),"",IF(S1408=maxP,1,IF(S1408&lt;maxP,S1408+1,IF(COUNT($S$2:S1409)&lt;=XobsHor,S1408+1,"")))))</f>
        <v/>
      </c>
      <c r="T1409" s="3"/>
      <c r="U1409" s="6"/>
      <c r="V1409" s="6"/>
      <c r="W1409" s="6"/>
      <c r="X1409" s="6"/>
      <c r="Y1409" s="6"/>
      <c r="Z1409" s="6"/>
      <c r="AA1409" s="6"/>
      <c r="AB1409" s="6"/>
      <c r="AC1409" s="6"/>
      <c r="AD1409" s="6"/>
      <c r="AE1409" s="6"/>
      <c r="AF1409" s="6"/>
      <c r="AG1409" s="6"/>
      <c r="AH1409" s="6"/>
      <c r="AI1409" s="6"/>
      <c r="AJ1409" s="6"/>
      <c r="AK1409" s="6"/>
      <c r="AW1409" s="122" t="str">
        <f t="shared" si="238"/>
        <v/>
      </c>
      <c r="AX1409" s="123" t="str">
        <f t="shared" si="239"/>
        <v/>
      </c>
      <c r="AY1409" s="124" t="str">
        <f t="shared" si="240"/>
        <v/>
      </c>
      <c r="AZ1409" s="124" t="str">
        <f t="shared" si="241"/>
        <v/>
      </c>
      <c r="BF1409" s="91"/>
    </row>
    <row r="1410" spans="1:58" s="78" customFormat="1" ht="14.25" x14ac:dyDescent="0.2">
      <c r="A1410" s="6"/>
      <c r="B1410" s="6"/>
      <c r="C1410" s="6"/>
      <c r="D1410" s="3"/>
      <c r="E1410" s="98" t="str">
        <f t="shared" si="237"/>
        <v/>
      </c>
      <c r="F1410" s="117"/>
      <c r="G1410" s="116" t="str">
        <f>IF(E1410="","",IF(Temp!optSeasCoef=0,1,INDEX($C$2:$C$13,IF(MOD(COUNT($E$2:E1410),seas_indx)=0,seas_indx,MOD(COUNT($E$2:E1410),seas_indx)))))</f>
        <v/>
      </c>
      <c r="H1410" s="97" t="str">
        <f>IFERROR(IF(Temp!fhor_indata=1,IF(COUNT($S$2:S1410)&lt;=XobsHor,"in-sample",IF(AND(COUNT($S$2:S1410)&lt;=XobsHor+XfHor,MOD(S1409,XobsHor)&lt;XfHor),"out-sample","")),IF(ISBLANK(F1410),"",IF(COUNT($F$2:F1410)&lt;=XobsHor-XfHor,"in-sample","out-sample"))),"")</f>
        <v/>
      </c>
      <c r="I1410" s="120" t="str">
        <f>IF(AND(ISBLANK(F1409),H1409="in-sample"),"",IF(AND(Temp!fhor_indata=1,H1409="out-sample",H1410="out-sample"),I1409,IF(AND(ISBLANK(F1410),H1409="out-sample"),"",IF(AND(Temp!optSeasCoef=0,Temp!sts_add=1),IF(H1409="in-sample",IF(Q1409=bigT,((pCell/bigT)*F1409)+((1-(pCell/bigT))*(I1409+J1409)),IF(OR(ISBLANK(F1410),COUNT($F$2:F1409)&lt;=pCell),F1409,((pCell/COUNT($F$2:F1409))*F1409)+((1-(pCell/COUNT($F$2:F1409)))*(I1409+J1409)))),I1409),IF(AND(Temp!optSeasCoef=0,Temp!sts_multp=1),IF(H1409="in-sample",IF(Q1409=bigT,((pCell/bigT)*F1409)+((1-(pCell/bigT))*(I1409*J1409)),IF(OR(ISBLANK(F1410),COUNT(F$2:$F1409)&lt;=pCell),F1409,((pCell/COUNT($F$2:F1409))*F1409)+((1-(pCell/COUNT($F$2:F1409)))*(I1409*J1409)))),I1409),IF(Temp!sts_add=1,IF(H1409="in-sample",IF(Q1409=bigT,((pCell/bigT)*AX1409)+((1-(pCell/bigT))*(I1409+J1409)),IF(OR(ISBLANK(F1410),COUNT($AX$2:AX1409)&lt;=pCell),AX1409,((pCell/COUNT($AX$2:AX1409))*AX1409)+((1-(pCell/COUNT($AX$2:AX1409)))*(I1409+J1409)))),I1409),IF(H1409="in-sample",IF(Q1409=bigT,((pCell/bigT)*AX1409)+((1-(pCell/bigT))*(I1409*J1409)),IF(OR(ISBLANK(F1410),COUNT($AX$2:AX1409)&lt;=pCell),AX1409,((pCell/COUNT($AX$2:AX1409))*AX1409)+((1-(pCell/COUNT($AX$2:AX1409)))*(I1409*J1409)))),I1409)))))))</f>
        <v/>
      </c>
      <c r="J1410" s="120" t="str">
        <f>IF(AND(ISBLANK(F1409),H1409="in-sample"),"",IF(AND(Temp!fhor_indata=1,H1409="out-sample",H1410="out-sample"),J1409,IF(AND(ISBLANK(F1410),H1409="out-sample"),"",IF(AND(Temp!optSeasCoef=0,Temp!sts_add=1),IF(H1409="in-sample",IF(Q1409=bigT,((qCell/bigT)*(I1410-I1409))+((1-(qCell/bigT))*J1409),IF(OR(ISBLANK(F1410),COUNT($F$2:F1409)&lt;=qCell),IF(COUNT($F$2:F1409)=1,0,F1409-F1408),((qCell/COUNT($F$2:F1409))*(I1410-I1409))+((1-(qCell/COUNT($F$2:F1409)))*J1409))),J1409),IF(AND(Temp!optSeasCoef=0,Temp!sts_multp=1),IF(H1409="in-sample",IF(Q1409=bigT,((qCell/bigT)*(I1410/I1409))+((1-(qCell/bigT))*J1409),IF(qCell=0,1,IF(OR(ISBLANK(F1410),COUNT($F$2:F1409)&lt;=qCell),IF(COUNT($F$2:F1409)=1,1,F1409/F1408),((qCell/COUNT($F$2:F1409))*(I1410/I1409))+((1-(qCell/COUNT($F$2:F1409)))*J1409)))),J1409),IF(Temp!sts_add=1,IF(H1409="in-sample",IF(Q1409=bigT,((qCell/bigT)*(I1410-I1409))+((1-(qCell/bigT))*J1409),IF(OR(ISBLANK(F1410),COUNT($AX$2:AX1409)&lt;=qCell),IF(COUNT($AX$2:AX1409)=1,0,AX1409-AX1408),((qCell/COUNT($AX$2:AX1409))*(I1410-I1409))+((1-(qCell/COUNT($AX$2:AX1409)))*J1409))),J1409),IF(H1409="in-sample",IF(Q1409=bigT,((qCell/bigT)*(I1410/I1409))+((1-(qCell/bigT))*J1409),IF(qCell=0,1,IF(OR(ISBLANK(F1410),COUNT($AX$2:AX1409)&lt;=qCell),IF(COUNT($AX$2:AX1409)=1,1,AX1409/AX1408),((qCell/COUNT($AX$2:AX1409))*(I1410/I1409))+((1-(qCell/COUNT($AX$2:AX1409)))*J1409)))),J1409)))))))</f>
        <v/>
      </c>
      <c r="K1410" s="120" t="str">
        <f>IF(H1410="","",IF(AND(Temp!optSeasCoef=0,Temp!sts_add=1),IF(H1410="out-sample",I1410+(Q1410*J1410),I1410+J1410),IF(AND(Temp!optSeasCoef=0,Temp!sts_multp=1),IF(H1410="out-sample",I1410*(J1410^Q1410),I1410*J1410),IF(Temp!sts_add=1,IF(H1410="out-sample",(I1410+(Q1410*J1410))*G1410,(I1410+J1410)*G1410),IF(H1410="out-sample",I1410*(J1410^Q1410)*G1410,I1410*J1410*G1410)))))</f>
        <v/>
      </c>
      <c r="L1410" s="116" t="str">
        <f t="shared" ref="L1410:L1473" si="242">IF(ISBLANK(F1410),"",F1410-K1410)</f>
        <v/>
      </c>
      <c r="M1410" s="116" t="str">
        <f t="shared" ref="M1410:M1473" si="243">IF(ISBLANK(F1410),"",ABS(L1410))</f>
        <v/>
      </c>
      <c r="N1410" s="116" t="str">
        <f t="shared" ref="N1410:N1473" si="244">IF(ISBLANK(F1410),"",L1410^2)</f>
        <v/>
      </c>
      <c r="O1410" s="116" t="str">
        <f t="shared" ref="O1410:O1473" si="245">IF(ISBLANK(F1410),"",ABS((F1410-K1410)/K1410)*100)</f>
        <v/>
      </c>
      <c r="P1410" s="116" t="str">
        <f t="shared" ref="P1410:P1473" si="246">IF(ISBLANK(F1410),"",(M1410/(ABS(K1410)+ABS(F1410)))*200)</f>
        <v/>
      </c>
      <c r="Q1410" s="94" t="str">
        <f>IF(AND(Temp!fhor_indata=1,ISBLANK(F1410),H1409="in-sample"),1,IF(AND(Temp!fhor_indata=1,H1409="out-sample",Q1409&lt;XfHor),Q1409+1,IF(ISBLANK(F1410),"",IF(AND(H1410="out-sample",H1409="in-sample"),1,IF(AND(H1410="out-sample",H1409="out-sample"),Q1409+1,IF(ISNUMBER(Q1409),Q1409+1,1))))))</f>
        <v/>
      </c>
      <c r="R1410" s="94" t="str">
        <f t="shared" ref="R1410:R1473" si="247">IF(ISBLANK(F1410),"",bigT-Q1410)</f>
        <v/>
      </c>
      <c r="S1410" s="94" t="str">
        <f>IF(Temp!fhor_indata=1,IF(S1409=XobsHor,1,IF(COUNT($S$2:S1409)&lt;=XobsHor,S1409+1,IF(AND(COUNT($S$2:S1409)&lt;=XobsHor+XfHor,IFERROR(MOD(S1409,XobsHor)&lt;XfHor,FALSE)),S1409+1,""))),IF(ISBLANK(F1410),"",IF(S1409=maxP,1,IF(S1409&lt;maxP,S1409+1,IF(COUNT($S$2:S1410)&lt;=XobsHor,S1409+1,"")))))</f>
        <v/>
      </c>
      <c r="T1410" s="3"/>
      <c r="U1410" s="6"/>
      <c r="V1410" s="6"/>
      <c r="W1410" s="6"/>
      <c r="X1410" s="6"/>
      <c r="Y1410" s="6"/>
      <c r="Z1410" s="6"/>
      <c r="AA1410" s="6"/>
      <c r="AB1410" s="6"/>
      <c r="AC1410" s="6"/>
      <c r="AD1410" s="6"/>
      <c r="AE1410" s="6"/>
      <c r="AF1410" s="6"/>
      <c r="AG1410" s="6"/>
      <c r="AH1410" s="6"/>
      <c r="AI1410" s="6"/>
      <c r="AJ1410" s="6"/>
      <c r="AK1410" s="6"/>
      <c r="AW1410" s="122" t="str">
        <f t="shared" si="238"/>
        <v/>
      </c>
      <c r="AX1410" s="123" t="str">
        <f t="shared" si="239"/>
        <v/>
      </c>
      <c r="AY1410" s="124" t="str">
        <f t="shared" si="240"/>
        <v/>
      </c>
      <c r="AZ1410" s="124" t="str">
        <f t="shared" si="241"/>
        <v/>
      </c>
      <c r="BF1410" s="91"/>
    </row>
    <row r="1411" spans="1:58" s="78" customFormat="1" ht="14.25" x14ac:dyDescent="0.2">
      <c r="A1411" s="6"/>
      <c r="B1411" s="6"/>
      <c r="C1411" s="6"/>
      <c r="D1411" s="3"/>
      <c r="E1411" s="98" t="str">
        <f t="shared" ref="E1411:E1474" si="248">Q1411</f>
        <v/>
      </c>
      <c r="F1411" s="117"/>
      <c r="G1411" s="116" t="str">
        <f>IF(E1411="","",IF(Temp!optSeasCoef=0,1,INDEX($C$2:$C$13,IF(MOD(COUNT($E$2:E1411),seas_indx)=0,seas_indx,MOD(COUNT($E$2:E1411),seas_indx)))))</f>
        <v/>
      </c>
      <c r="H1411" s="97" t="str">
        <f>IFERROR(IF(Temp!fhor_indata=1,IF(COUNT($S$2:S1411)&lt;=XobsHor,"in-sample",IF(AND(COUNT($S$2:S1411)&lt;=XobsHor+XfHor,MOD(S1410,XobsHor)&lt;XfHor),"out-sample","")),IF(ISBLANK(F1411),"",IF(COUNT($F$2:F1411)&lt;=XobsHor-XfHor,"in-sample","out-sample"))),"")</f>
        <v/>
      </c>
      <c r="I1411" s="120" t="str">
        <f>IF(AND(ISBLANK(F1410),H1410="in-sample"),"",IF(AND(Temp!fhor_indata=1,H1410="out-sample",H1411="out-sample"),I1410,IF(AND(ISBLANK(F1411),H1410="out-sample"),"",IF(AND(Temp!optSeasCoef=0,Temp!sts_add=1),IF(H1410="in-sample",IF(Q1410=bigT,((pCell/bigT)*F1410)+((1-(pCell/bigT))*(I1410+J1410)),IF(OR(ISBLANK(F1411),COUNT($F$2:F1410)&lt;=pCell),F1410,((pCell/COUNT($F$2:F1410))*F1410)+((1-(pCell/COUNT($F$2:F1410)))*(I1410+J1410)))),I1410),IF(AND(Temp!optSeasCoef=0,Temp!sts_multp=1),IF(H1410="in-sample",IF(Q1410=bigT,((pCell/bigT)*F1410)+((1-(pCell/bigT))*(I1410*J1410)),IF(OR(ISBLANK(F1411),COUNT(F$2:$F1410)&lt;=pCell),F1410,((pCell/COUNT($F$2:F1410))*F1410)+((1-(pCell/COUNT($F$2:F1410)))*(I1410*J1410)))),I1410),IF(Temp!sts_add=1,IF(H1410="in-sample",IF(Q1410=bigT,((pCell/bigT)*AX1410)+((1-(pCell/bigT))*(I1410+J1410)),IF(OR(ISBLANK(F1411),COUNT($AX$2:AX1410)&lt;=pCell),AX1410,((pCell/COUNT($AX$2:AX1410))*AX1410)+((1-(pCell/COUNT($AX$2:AX1410)))*(I1410+J1410)))),I1410),IF(H1410="in-sample",IF(Q1410=bigT,((pCell/bigT)*AX1410)+((1-(pCell/bigT))*(I1410*J1410)),IF(OR(ISBLANK(F1411),COUNT($AX$2:AX1410)&lt;=pCell),AX1410,((pCell/COUNT($AX$2:AX1410))*AX1410)+((1-(pCell/COUNT($AX$2:AX1410)))*(I1410*J1410)))),I1410)))))))</f>
        <v/>
      </c>
      <c r="J1411" s="120" t="str">
        <f>IF(AND(ISBLANK(F1410),H1410="in-sample"),"",IF(AND(Temp!fhor_indata=1,H1410="out-sample",H1411="out-sample"),J1410,IF(AND(ISBLANK(F1411),H1410="out-sample"),"",IF(AND(Temp!optSeasCoef=0,Temp!sts_add=1),IF(H1410="in-sample",IF(Q1410=bigT,((qCell/bigT)*(I1411-I1410))+((1-(qCell/bigT))*J1410),IF(OR(ISBLANK(F1411),COUNT($F$2:F1410)&lt;=qCell),IF(COUNT($F$2:F1410)=1,0,F1410-F1409),((qCell/COUNT($F$2:F1410))*(I1411-I1410))+((1-(qCell/COUNT($F$2:F1410)))*J1410))),J1410),IF(AND(Temp!optSeasCoef=0,Temp!sts_multp=1),IF(H1410="in-sample",IF(Q1410=bigT,((qCell/bigT)*(I1411/I1410))+((1-(qCell/bigT))*J1410),IF(qCell=0,1,IF(OR(ISBLANK(F1411),COUNT($F$2:F1410)&lt;=qCell),IF(COUNT($F$2:F1410)=1,1,F1410/F1409),((qCell/COUNT($F$2:F1410))*(I1411/I1410))+((1-(qCell/COUNT($F$2:F1410)))*J1410)))),J1410),IF(Temp!sts_add=1,IF(H1410="in-sample",IF(Q1410=bigT,((qCell/bigT)*(I1411-I1410))+((1-(qCell/bigT))*J1410),IF(OR(ISBLANK(F1411),COUNT($AX$2:AX1410)&lt;=qCell),IF(COUNT($AX$2:AX1410)=1,0,AX1410-AX1409),((qCell/COUNT($AX$2:AX1410))*(I1411-I1410))+((1-(qCell/COUNT($AX$2:AX1410)))*J1410))),J1410),IF(H1410="in-sample",IF(Q1410=bigT,((qCell/bigT)*(I1411/I1410))+((1-(qCell/bigT))*J1410),IF(qCell=0,1,IF(OR(ISBLANK(F1411),COUNT($AX$2:AX1410)&lt;=qCell),IF(COUNT($AX$2:AX1410)=1,1,AX1410/AX1409),((qCell/COUNT($AX$2:AX1410))*(I1411/I1410))+((1-(qCell/COUNT($AX$2:AX1410)))*J1410)))),J1410)))))))</f>
        <v/>
      </c>
      <c r="K1411" s="120" t="str">
        <f>IF(H1411="","",IF(AND(Temp!optSeasCoef=0,Temp!sts_add=1),IF(H1411="out-sample",I1411+(Q1411*J1411),I1411+J1411),IF(AND(Temp!optSeasCoef=0,Temp!sts_multp=1),IF(H1411="out-sample",I1411*(J1411^Q1411),I1411*J1411),IF(Temp!sts_add=1,IF(H1411="out-sample",(I1411+(Q1411*J1411))*G1411,(I1411+J1411)*G1411),IF(H1411="out-sample",I1411*(J1411^Q1411)*G1411,I1411*J1411*G1411)))))</f>
        <v/>
      </c>
      <c r="L1411" s="116" t="str">
        <f t="shared" si="242"/>
        <v/>
      </c>
      <c r="M1411" s="116" t="str">
        <f t="shared" si="243"/>
        <v/>
      </c>
      <c r="N1411" s="116" t="str">
        <f t="shared" si="244"/>
        <v/>
      </c>
      <c r="O1411" s="116" t="str">
        <f t="shared" si="245"/>
        <v/>
      </c>
      <c r="P1411" s="116" t="str">
        <f t="shared" si="246"/>
        <v/>
      </c>
      <c r="Q1411" s="94" t="str">
        <f>IF(AND(Temp!fhor_indata=1,ISBLANK(F1411),H1410="in-sample"),1,IF(AND(Temp!fhor_indata=1,H1410="out-sample",Q1410&lt;XfHor),Q1410+1,IF(ISBLANK(F1411),"",IF(AND(H1411="out-sample",H1410="in-sample"),1,IF(AND(H1411="out-sample",H1410="out-sample"),Q1410+1,IF(ISNUMBER(Q1410),Q1410+1,1))))))</f>
        <v/>
      </c>
      <c r="R1411" s="94" t="str">
        <f t="shared" si="247"/>
        <v/>
      </c>
      <c r="S1411" s="94" t="str">
        <f>IF(Temp!fhor_indata=1,IF(S1410=XobsHor,1,IF(COUNT($S$2:S1410)&lt;=XobsHor,S1410+1,IF(AND(COUNT($S$2:S1410)&lt;=XobsHor+XfHor,IFERROR(MOD(S1410,XobsHor)&lt;XfHor,FALSE)),S1410+1,""))),IF(ISBLANK(F1411),"",IF(S1410=maxP,1,IF(S1410&lt;maxP,S1410+1,IF(COUNT($S$2:S1411)&lt;=XobsHor,S1410+1,"")))))</f>
        <v/>
      </c>
      <c r="T1411" s="3"/>
      <c r="U1411" s="6"/>
      <c r="V1411" s="6"/>
      <c r="W1411" s="6"/>
      <c r="X1411" s="6"/>
      <c r="Y1411" s="6"/>
      <c r="Z1411" s="6"/>
      <c r="AA1411" s="6"/>
      <c r="AB1411" s="6"/>
      <c r="AC1411" s="6"/>
      <c r="AD1411" s="6"/>
      <c r="AE1411" s="6"/>
      <c r="AF1411" s="6"/>
      <c r="AG1411" s="6"/>
      <c r="AH1411" s="6"/>
      <c r="AI1411" s="6"/>
      <c r="AJ1411" s="6"/>
      <c r="AK1411" s="6"/>
      <c r="AW1411" s="122" t="str">
        <f t="shared" ref="AW1411:AW1474" si="249">IF(ISBLANK(F1411),"",F1411)</f>
        <v/>
      </c>
      <c r="AX1411" s="123" t="str">
        <f t="shared" ref="AX1411:AX1474" si="250">IF(ISBLANK(F1411),"",F1411/G1411)</f>
        <v/>
      </c>
      <c r="AY1411" s="124" t="str">
        <f t="shared" ref="AY1411:AY1474" si="251">IF(H1411="in-sample","",K1411)</f>
        <v/>
      </c>
      <c r="AZ1411" s="124" t="str">
        <f t="shared" ref="AZ1411:AZ1474" si="252">IF(H1411="in-sample",K1411,"")</f>
        <v/>
      </c>
      <c r="BF1411" s="91"/>
    </row>
    <row r="1412" spans="1:58" s="78" customFormat="1" ht="14.25" x14ac:dyDescent="0.2">
      <c r="A1412" s="6"/>
      <c r="B1412" s="6"/>
      <c r="C1412" s="6"/>
      <c r="D1412" s="3"/>
      <c r="E1412" s="98" t="str">
        <f t="shared" si="248"/>
        <v/>
      </c>
      <c r="F1412" s="117"/>
      <c r="G1412" s="116" t="str">
        <f>IF(E1412="","",IF(Temp!optSeasCoef=0,1,INDEX($C$2:$C$13,IF(MOD(COUNT($E$2:E1412),seas_indx)=0,seas_indx,MOD(COUNT($E$2:E1412),seas_indx)))))</f>
        <v/>
      </c>
      <c r="H1412" s="97" t="str">
        <f>IFERROR(IF(Temp!fhor_indata=1,IF(COUNT($S$2:S1412)&lt;=XobsHor,"in-sample",IF(AND(COUNT($S$2:S1412)&lt;=XobsHor+XfHor,MOD(S1411,XobsHor)&lt;XfHor),"out-sample","")),IF(ISBLANK(F1412),"",IF(COUNT($F$2:F1412)&lt;=XobsHor-XfHor,"in-sample","out-sample"))),"")</f>
        <v/>
      </c>
      <c r="I1412" s="120" t="str">
        <f>IF(AND(ISBLANK(F1411),H1411="in-sample"),"",IF(AND(Temp!fhor_indata=1,H1411="out-sample",H1412="out-sample"),I1411,IF(AND(ISBLANK(F1412),H1411="out-sample"),"",IF(AND(Temp!optSeasCoef=0,Temp!sts_add=1),IF(H1411="in-sample",IF(Q1411=bigT,((pCell/bigT)*F1411)+((1-(pCell/bigT))*(I1411+J1411)),IF(OR(ISBLANK(F1412),COUNT($F$2:F1411)&lt;=pCell),F1411,((pCell/COUNT($F$2:F1411))*F1411)+((1-(pCell/COUNT($F$2:F1411)))*(I1411+J1411)))),I1411),IF(AND(Temp!optSeasCoef=0,Temp!sts_multp=1),IF(H1411="in-sample",IF(Q1411=bigT,((pCell/bigT)*F1411)+((1-(pCell/bigT))*(I1411*J1411)),IF(OR(ISBLANK(F1412),COUNT(F$2:$F1411)&lt;=pCell),F1411,((pCell/COUNT($F$2:F1411))*F1411)+((1-(pCell/COUNT($F$2:F1411)))*(I1411*J1411)))),I1411),IF(Temp!sts_add=1,IF(H1411="in-sample",IF(Q1411=bigT,((pCell/bigT)*AX1411)+((1-(pCell/bigT))*(I1411+J1411)),IF(OR(ISBLANK(F1412),COUNT($AX$2:AX1411)&lt;=pCell),AX1411,((pCell/COUNT($AX$2:AX1411))*AX1411)+((1-(pCell/COUNT($AX$2:AX1411)))*(I1411+J1411)))),I1411),IF(H1411="in-sample",IF(Q1411=bigT,((pCell/bigT)*AX1411)+((1-(pCell/bigT))*(I1411*J1411)),IF(OR(ISBLANK(F1412),COUNT($AX$2:AX1411)&lt;=pCell),AX1411,((pCell/COUNT($AX$2:AX1411))*AX1411)+((1-(pCell/COUNT($AX$2:AX1411)))*(I1411*J1411)))),I1411)))))))</f>
        <v/>
      </c>
      <c r="J1412" s="120" t="str">
        <f>IF(AND(ISBLANK(F1411),H1411="in-sample"),"",IF(AND(Temp!fhor_indata=1,H1411="out-sample",H1412="out-sample"),J1411,IF(AND(ISBLANK(F1412),H1411="out-sample"),"",IF(AND(Temp!optSeasCoef=0,Temp!sts_add=1),IF(H1411="in-sample",IF(Q1411=bigT,((qCell/bigT)*(I1412-I1411))+((1-(qCell/bigT))*J1411),IF(OR(ISBLANK(F1412),COUNT($F$2:F1411)&lt;=qCell),IF(COUNT($F$2:F1411)=1,0,F1411-F1410),((qCell/COUNT($F$2:F1411))*(I1412-I1411))+((1-(qCell/COUNT($F$2:F1411)))*J1411))),J1411),IF(AND(Temp!optSeasCoef=0,Temp!sts_multp=1),IF(H1411="in-sample",IF(Q1411=bigT,((qCell/bigT)*(I1412/I1411))+((1-(qCell/bigT))*J1411),IF(qCell=0,1,IF(OR(ISBLANK(F1412),COUNT($F$2:F1411)&lt;=qCell),IF(COUNT($F$2:F1411)=1,1,F1411/F1410),((qCell/COUNT($F$2:F1411))*(I1412/I1411))+((1-(qCell/COUNT($F$2:F1411)))*J1411)))),J1411),IF(Temp!sts_add=1,IF(H1411="in-sample",IF(Q1411=bigT,((qCell/bigT)*(I1412-I1411))+((1-(qCell/bigT))*J1411),IF(OR(ISBLANK(F1412),COUNT($AX$2:AX1411)&lt;=qCell),IF(COUNT($AX$2:AX1411)=1,0,AX1411-AX1410),((qCell/COUNT($AX$2:AX1411))*(I1412-I1411))+((1-(qCell/COUNT($AX$2:AX1411)))*J1411))),J1411),IF(H1411="in-sample",IF(Q1411=bigT,((qCell/bigT)*(I1412/I1411))+((1-(qCell/bigT))*J1411),IF(qCell=0,1,IF(OR(ISBLANK(F1412),COUNT($AX$2:AX1411)&lt;=qCell),IF(COUNT($AX$2:AX1411)=1,1,AX1411/AX1410),((qCell/COUNT($AX$2:AX1411))*(I1412/I1411))+((1-(qCell/COUNT($AX$2:AX1411)))*J1411)))),J1411)))))))</f>
        <v/>
      </c>
      <c r="K1412" s="120" t="str">
        <f>IF(H1412="","",IF(AND(Temp!optSeasCoef=0,Temp!sts_add=1),IF(H1412="out-sample",I1412+(Q1412*J1412),I1412+J1412),IF(AND(Temp!optSeasCoef=0,Temp!sts_multp=1),IF(H1412="out-sample",I1412*(J1412^Q1412),I1412*J1412),IF(Temp!sts_add=1,IF(H1412="out-sample",(I1412+(Q1412*J1412))*G1412,(I1412+J1412)*G1412),IF(H1412="out-sample",I1412*(J1412^Q1412)*G1412,I1412*J1412*G1412)))))</f>
        <v/>
      </c>
      <c r="L1412" s="116" t="str">
        <f t="shared" si="242"/>
        <v/>
      </c>
      <c r="M1412" s="116" t="str">
        <f t="shared" si="243"/>
        <v/>
      </c>
      <c r="N1412" s="116" t="str">
        <f t="shared" si="244"/>
        <v/>
      </c>
      <c r="O1412" s="116" t="str">
        <f t="shared" si="245"/>
        <v/>
      </c>
      <c r="P1412" s="116" t="str">
        <f t="shared" si="246"/>
        <v/>
      </c>
      <c r="Q1412" s="94" t="str">
        <f>IF(AND(Temp!fhor_indata=1,ISBLANK(F1412),H1411="in-sample"),1,IF(AND(Temp!fhor_indata=1,H1411="out-sample",Q1411&lt;XfHor),Q1411+1,IF(ISBLANK(F1412),"",IF(AND(H1412="out-sample",H1411="in-sample"),1,IF(AND(H1412="out-sample",H1411="out-sample"),Q1411+1,IF(ISNUMBER(Q1411),Q1411+1,1))))))</f>
        <v/>
      </c>
      <c r="R1412" s="94" t="str">
        <f t="shared" si="247"/>
        <v/>
      </c>
      <c r="S1412" s="94" t="str">
        <f>IF(Temp!fhor_indata=1,IF(S1411=XobsHor,1,IF(COUNT($S$2:S1411)&lt;=XobsHor,S1411+1,IF(AND(COUNT($S$2:S1411)&lt;=XobsHor+XfHor,IFERROR(MOD(S1411,XobsHor)&lt;XfHor,FALSE)),S1411+1,""))),IF(ISBLANK(F1412),"",IF(S1411=maxP,1,IF(S1411&lt;maxP,S1411+1,IF(COUNT($S$2:S1412)&lt;=XobsHor,S1411+1,"")))))</f>
        <v/>
      </c>
      <c r="T1412" s="3"/>
      <c r="U1412" s="6"/>
      <c r="V1412" s="6"/>
      <c r="W1412" s="6"/>
      <c r="X1412" s="6"/>
      <c r="Y1412" s="6"/>
      <c r="Z1412" s="6"/>
      <c r="AA1412" s="6"/>
      <c r="AB1412" s="6"/>
      <c r="AC1412" s="6"/>
      <c r="AD1412" s="6"/>
      <c r="AE1412" s="6"/>
      <c r="AF1412" s="6"/>
      <c r="AG1412" s="6"/>
      <c r="AH1412" s="6"/>
      <c r="AI1412" s="6"/>
      <c r="AJ1412" s="6"/>
      <c r="AK1412" s="6"/>
      <c r="AW1412" s="122" t="str">
        <f t="shared" si="249"/>
        <v/>
      </c>
      <c r="AX1412" s="123" t="str">
        <f t="shared" si="250"/>
        <v/>
      </c>
      <c r="AY1412" s="124" t="str">
        <f t="shared" si="251"/>
        <v/>
      </c>
      <c r="AZ1412" s="124" t="str">
        <f t="shared" si="252"/>
        <v/>
      </c>
      <c r="BF1412" s="91"/>
    </row>
    <row r="1413" spans="1:58" s="78" customFormat="1" ht="14.25" x14ac:dyDescent="0.2">
      <c r="A1413" s="6"/>
      <c r="B1413" s="6"/>
      <c r="C1413" s="6"/>
      <c r="D1413" s="3"/>
      <c r="E1413" s="98" t="str">
        <f t="shared" si="248"/>
        <v/>
      </c>
      <c r="F1413" s="117"/>
      <c r="G1413" s="116" t="str">
        <f>IF(E1413="","",IF(Temp!optSeasCoef=0,1,INDEX($C$2:$C$13,IF(MOD(COUNT($E$2:E1413),seas_indx)=0,seas_indx,MOD(COUNT($E$2:E1413),seas_indx)))))</f>
        <v/>
      </c>
      <c r="H1413" s="97" t="str">
        <f>IFERROR(IF(Temp!fhor_indata=1,IF(COUNT($S$2:S1413)&lt;=XobsHor,"in-sample",IF(AND(COUNT($S$2:S1413)&lt;=XobsHor+XfHor,MOD(S1412,XobsHor)&lt;XfHor),"out-sample","")),IF(ISBLANK(F1413),"",IF(COUNT($F$2:F1413)&lt;=XobsHor-XfHor,"in-sample","out-sample"))),"")</f>
        <v/>
      </c>
      <c r="I1413" s="120" t="str">
        <f>IF(AND(ISBLANK(F1412),H1412="in-sample"),"",IF(AND(Temp!fhor_indata=1,H1412="out-sample",H1413="out-sample"),I1412,IF(AND(ISBLANK(F1413),H1412="out-sample"),"",IF(AND(Temp!optSeasCoef=0,Temp!sts_add=1),IF(H1412="in-sample",IF(Q1412=bigT,((pCell/bigT)*F1412)+((1-(pCell/bigT))*(I1412+J1412)),IF(OR(ISBLANK(F1413),COUNT($F$2:F1412)&lt;=pCell),F1412,((pCell/COUNT($F$2:F1412))*F1412)+((1-(pCell/COUNT($F$2:F1412)))*(I1412+J1412)))),I1412),IF(AND(Temp!optSeasCoef=0,Temp!sts_multp=1),IF(H1412="in-sample",IF(Q1412=bigT,((pCell/bigT)*F1412)+((1-(pCell/bigT))*(I1412*J1412)),IF(OR(ISBLANK(F1413),COUNT(F$2:$F1412)&lt;=pCell),F1412,((pCell/COUNT($F$2:F1412))*F1412)+((1-(pCell/COUNT($F$2:F1412)))*(I1412*J1412)))),I1412),IF(Temp!sts_add=1,IF(H1412="in-sample",IF(Q1412=bigT,((pCell/bigT)*AX1412)+((1-(pCell/bigT))*(I1412+J1412)),IF(OR(ISBLANK(F1413),COUNT($AX$2:AX1412)&lt;=pCell),AX1412,((pCell/COUNT($AX$2:AX1412))*AX1412)+((1-(pCell/COUNT($AX$2:AX1412)))*(I1412+J1412)))),I1412),IF(H1412="in-sample",IF(Q1412=bigT,((pCell/bigT)*AX1412)+((1-(pCell/bigT))*(I1412*J1412)),IF(OR(ISBLANK(F1413),COUNT($AX$2:AX1412)&lt;=pCell),AX1412,((pCell/COUNT($AX$2:AX1412))*AX1412)+((1-(pCell/COUNT($AX$2:AX1412)))*(I1412*J1412)))),I1412)))))))</f>
        <v/>
      </c>
      <c r="J1413" s="120" t="str">
        <f>IF(AND(ISBLANK(F1412),H1412="in-sample"),"",IF(AND(Temp!fhor_indata=1,H1412="out-sample",H1413="out-sample"),J1412,IF(AND(ISBLANK(F1413),H1412="out-sample"),"",IF(AND(Temp!optSeasCoef=0,Temp!sts_add=1),IF(H1412="in-sample",IF(Q1412=bigT,((qCell/bigT)*(I1413-I1412))+((1-(qCell/bigT))*J1412),IF(OR(ISBLANK(F1413),COUNT($F$2:F1412)&lt;=qCell),IF(COUNT($F$2:F1412)=1,0,F1412-F1411),((qCell/COUNT($F$2:F1412))*(I1413-I1412))+((1-(qCell/COUNT($F$2:F1412)))*J1412))),J1412),IF(AND(Temp!optSeasCoef=0,Temp!sts_multp=1),IF(H1412="in-sample",IF(Q1412=bigT,((qCell/bigT)*(I1413/I1412))+((1-(qCell/bigT))*J1412),IF(qCell=0,1,IF(OR(ISBLANK(F1413),COUNT($F$2:F1412)&lt;=qCell),IF(COUNT($F$2:F1412)=1,1,F1412/F1411),((qCell/COUNT($F$2:F1412))*(I1413/I1412))+((1-(qCell/COUNT($F$2:F1412)))*J1412)))),J1412),IF(Temp!sts_add=1,IF(H1412="in-sample",IF(Q1412=bigT,((qCell/bigT)*(I1413-I1412))+((1-(qCell/bigT))*J1412),IF(OR(ISBLANK(F1413),COUNT($AX$2:AX1412)&lt;=qCell),IF(COUNT($AX$2:AX1412)=1,0,AX1412-AX1411),((qCell/COUNT($AX$2:AX1412))*(I1413-I1412))+((1-(qCell/COUNT($AX$2:AX1412)))*J1412))),J1412),IF(H1412="in-sample",IF(Q1412=bigT,((qCell/bigT)*(I1413/I1412))+((1-(qCell/bigT))*J1412),IF(qCell=0,1,IF(OR(ISBLANK(F1413),COUNT($AX$2:AX1412)&lt;=qCell),IF(COUNT($AX$2:AX1412)=1,1,AX1412/AX1411),((qCell/COUNT($AX$2:AX1412))*(I1413/I1412))+((1-(qCell/COUNT($AX$2:AX1412)))*J1412)))),J1412)))))))</f>
        <v/>
      </c>
      <c r="K1413" s="120" t="str">
        <f>IF(H1413="","",IF(AND(Temp!optSeasCoef=0,Temp!sts_add=1),IF(H1413="out-sample",I1413+(Q1413*J1413),I1413+J1413),IF(AND(Temp!optSeasCoef=0,Temp!sts_multp=1),IF(H1413="out-sample",I1413*(J1413^Q1413),I1413*J1413),IF(Temp!sts_add=1,IF(H1413="out-sample",(I1413+(Q1413*J1413))*G1413,(I1413+J1413)*G1413),IF(H1413="out-sample",I1413*(J1413^Q1413)*G1413,I1413*J1413*G1413)))))</f>
        <v/>
      </c>
      <c r="L1413" s="116" t="str">
        <f t="shared" si="242"/>
        <v/>
      </c>
      <c r="M1413" s="116" t="str">
        <f t="shared" si="243"/>
        <v/>
      </c>
      <c r="N1413" s="116" t="str">
        <f t="shared" si="244"/>
        <v/>
      </c>
      <c r="O1413" s="116" t="str">
        <f t="shared" si="245"/>
        <v/>
      </c>
      <c r="P1413" s="116" t="str">
        <f t="shared" si="246"/>
        <v/>
      </c>
      <c r="Q1413" s="94" t="str">
        <f>IF(AND(Temp!fhor_indata=1,ISBLANK(F1413),H1412="in-sample"),1,IF(AND(Temp!fhor_indata=1,H1412="out-sample",Q1412&lt;XfHor),Q1412+1,IF(ISBLANK(F1413),"",IF(AND(H1413="out-sample",H1412="in-sample"),1,IF(AND(H1413="out-sample",H1412="out-sample"),Q1412+1,IF(ISNUMBER(Q1412),Q1412+1,1))))))</f>
        <v/>
      </c>
      <c r="R1413" s="94" t="str">
        <f t="shared" si="247"/>
        <v/>
      </c>
      <c r="S1413" s="94" t="str">
        <f>IF(Temp!fhor_indata=1,IF(S1412=XobsHor,1,IF(COUNT($S$2:S1412)&lt;=XobsHor,S1412+1,IF(AND(COUNT($S$2:S1412)&lt;=XobsHor+XfHor,IFERROR(MOD(S1412,XobsHor)&lt;XfHor,FALSE)),S1412+1,""))),IF(ISBLANK(F1413),"",IF(S1412=maxP,1,IF(S1412&lt;maxP,S1412+1,IF(COUNT($S$2:S1413)&lt;=XobsHor,S1412+1,"")))))</f>
        <v/>
      </c>
      <c r="T1413" s="3"/>
      <c r="U1413" s="6"/>
      <c r="V1413" s="6"/>
      <c r="W1413" s="6"/>
      <c r="X1413" s="6"/>
      <c r="Y1413" s="6"/>
      <c r="Z1413" s="6"/>
      <c r="AA1413" s="6"/>
      <c r="AB1413" s="6"/>
      <c r="AC1413" s="6"/>
      <c r="AD1413" s="6"/>
      <c r="AE1413" s="6"/>
      <c r="AF1413" s="6"/>
      <c r="AG1413" s="6"/>
      <c r="AH1413" s="6"/>
      <c r="AI1413" s="6"/>
      <c r="AJ1413" s="6"/>
      <c r="AK1413" s="6"/>
      <c r="AW1413" s="122" t="str">
        <f t="shared" si="249"/>
        <v/>
      </c>
      <c r="AX1413" s="123" t="str">
        <f t="shared" si="250"/>
        <v/>
      </c>
      <c r="AY1413" s="124" t="str">
        <f t="shared" si="251"/>
        <v/>
      </c>
      <c r="AZ1413" s="124" t="str">
        <f t="shared" si="252"/>
        <v/>
      </c>
      <c r="BF1413" s="91"/>
    </row>
    <row r="1414" spans="1:58" s="78" customFormat="1" ht="14.25" x14ac:dyDescent="0.2">
      <c r="A1414" s="6"/>
      <c r="B1414" s="6"/>
      <c r="C1414" s="6"/>
      <c r="D1414" s="3"/>
      <c r="E1414" s="98" t="str">
        <f t="shared" si="248"/>
        <v/>
      </c>
      <c r="F1414" s="117"/>
      <c r="G1414" s="116" t="str">
        <f>IF(E1414="","",IF(Temp!optSeasCoef=0,1,INDEX($C$2:$C$13,IF(MOD(COUNT($E$2:E1414),seas_indx)=0,seas_indx,MOD(COUNT($E$2:E1414),seas_indx)))))</f>
        <v/>
      </c>
      <c r="H1414" s="97" t="str">
        <f>IFERROR(IF(Temp!fhor_indata=1,IF(COUNT($S$2:S1414)&lt;=XobsHor,"in-sample",IF(AND(COUNT($S$2:S1414)&lt;=XobsHor+XfHor,MOD(S1413,XobsHor)&lt;XfHor),"out-sample","")),IF(ISBLANK(F1414),"",IF(COUNT($F$2:F1414)&lt;=XobsHor-XfHor,"in-sample","out-sample"))),"")</f>
        <v/>
      </c>
      <c r="I1414" s="120" t="str">
        <f>IF(AND(ISBLANK(F1413),H1413="in-sample"),"",IF(AND(Temp!fhor_indata=1,H1413="out-sample",H1414="out-sample"),I1413,IF(AND(ISBLANK(F1414),H1413="out-sample"),"",IF(AND(Temp!optSeasCoef=0,Temp!sts_add=1),IF(H1413="in-sample",IF(Q1413=bigT,((pCell/bigT)*F1413)+((1-(pCell/bigT))*(I1413+J1413)),IF(OR(ISBLANK(F1414),COUNT($F$2:F1413)&lt;=pCell),F1413,((pCell/COUNT($F$2:F1413))*F1413)+((1-(pCell/COUNT($F$2:F1413)))*(I1413+J1413)))),I1413),IF(AND(Temp!optSeasCoef=0,Temp!sts_multp=1),IF(H1413="in-sample",IF(Q1413=bigT,((pCell/bigT)*F1413)+((1-(pCell/bigT))*(I1413*J1413)),IF(OR(ISBLANK(F1414),COUNT(F$2:$F1413)&lt;=pCell),F1413,((pCell/COUNT($F$2:F1413))*F1413)+((1-(pCell/COUNT($F$2:F1413)))*(I1413*J1413)))),I1413),IF(Temp!sts_add=1,IF(H1413="in-sample",IF(Q1413=bigT,((pCell/bigT)*AX1413)+((1-(pCell/bigT))*(I1413+J1413)),IF(OR(ISBLANK(F1414),COUNT($AX$2:AX1413)&lt;=pCell),AX1413,((pCell/COUNT($AX$2:AX1413))*AX1413)+((1-(pCell/COUNT($AX$2:AX1413)))*(I1413+J1413)))),I1413),IF(H1413="in-sample",IF(Q1413=bigT,((pCell/bigT)*AX1413)+((1-(pCell/bigT))*(I1413*J1413)),IF(OR(ISBLANK(F1414),COUNT($AX$2:AX1413)&lt;=pCell),AX1413,((pCell/COUNT($AX$2:AX1413))*AX1413)+((1-(pCell/COUNT($AX$2:AX1413)))*(I1413*J1413)))),I1413)))))))</f>
        <v/>
      </c>
      <c r="J1414" s="120" t="str">
        <f>IF(AND(ISBLANK(F1413),H1413="in-sample"),"",IF(AND(Temp!fhor_indata=1,H1413="out-sample",H1414="out-sample"),J1413,IF(AND(ISBLANK(F1414),H1413="out-sample"),"",IF(AND(Temp!optSeasCoef=0,Temp!sts_add=1),IF(H1413="in-sample",IF(Q1413=bigT,((qCell/bigT)*(I1414-I1413))+((1-(qCell/bigT))*J1413),IF(OR(ISBLANK(F1414),COUNT($F$2:F1413)&lt;=qCell),IF(COUNT($F$2:F1413)=1,0,F1413-F1412),((qCell/COUNT($F$2:F1413))*(I1414-I1413))+((1-(qCell/COUNT($F$2:F1413)))*J1413))),J1413),IF(AND(Temp!optSeasCoef=0,Temp!sts_multp=1),IF(H1413="in-sample",IF(Q1413=bigT,((qCell/bigT)*(I1414/I1413))+((1-(qCell/bigT))*J1413),IF(qCell=0,1,IF(OR(ISBLANK(F1414),COUNT($F$2:F1413)&lt;=qCell),IF(COUNT($F$2:F1413)=1,1,F1413/F1412),((qCell/COUNT($F$2:F1413))*(I1414/I1413))+((1-(qCell/COUNT($F$2:F1413)))*J1413)))),J1413),IF(Temp!sts_add=1,IF(H1413="in-sample",IF(Q1413=bigT,((qCell/bigT)*(I1414-I1413))+((1-(qCell/bigT))*J1413),IF(OR(ISBLANK(F1414),COUNT($AX$2:AX1413)&lt;=qCell),IF(COUNT($AX$2:AX1413)=1,0,AX1413-AX1412),((qCell/COUNT($AX$2:AX1413))*(I1414-I1413))+((1-(qCell/COUNT($AX$2:AX1413)))*J1413))),J1413),IF(H1413="in-sample",IF(Q1413=bigT,((qCell/bigT)*(I1414/I1413))+((1-(qCell/bigT))*J1413),IF(qCell=0,1,IF(OR(ISBLANK(F1414),COUNT($AX$2:AX1413)&lt;=qCell),IF(COUNT($AX$2:AX1413)=1,1,AX1413/AX1412),((qCell/COUNT($AX$2:AX1413))*(I1414/I1413))+((1-(qCell/COUNT($AX$2:AX1413)))*J1413)))),J1413)))))))</f>
        <v/>
      </c>
      <c r="K1414" s="120" t="str">
        <f>IF(H1414="","",IF(AND(Temp!optSeasCoef=0,Temp!sts_add=1),IF(H1414="out-sample",I1414+(Q1414*J1414),I1414+J1414),IF(AND(Temp!optSeasCoef=0,Temp!sts_multp=1),IF(H1414="out-sample",I1414*(J1414^Q1414),I1414*J1414),IF(Temp!sts_add=1,IF(H1414="out-sample",(I1414+(Q1414*J1414))*G1414,(I1414+J1414)*G1414),IF(H1414="out-sample",I1414*(J1414^Q1414)*G1414,I1414*J1414*G1414)))))</f>
        <v/>
      </c>
      <c r="L1414" s="116" t="str">
        <f t="shared" si="242"/>
        <v/>
      </c>
      <c r="M1414" s="116" t="str">
        <f t="shared" si="243"/>
        <v/>
      </c>
      <c r="N1414" s="116" t="str">
        <f t="shared" si="244"/>
        <v/>
      </c>
      <c r="O1414" s="116" t="str">
        <f t="shared" si="245"/>
        <v/>
      </c>
      <c r="P1414" s="116" t="str">
        <f t="shared" si="246"/>
        <v/>
      </c>
      <c r="Q1414" s="94" t="str">
        <f>IF(AND(Temp!fhor_indata=1,ISBLANK(F1414),H1413="in-sample"),1,IF(AND(Temp!fhor_indata=1,H1413="out-sample",Q1413&lt;XfHor),Q1413+1,IF(ISBLANK(F1414),"",IF(AND(H1414="out-sample",H1413="in-sample"),1,IF(AND(H1414="out-sample",H1413="out-sample"),Q1413+1,IF(ISNUMBER(Q1413),Q1413+1,1))))))</f>
        <v/>
      </c>
      <c r="R1414" s="94" t="str">
        <f t="shared" si="247"/>
        <v/>
      </c>
      <c r="S1414" s="94" t="str">
        <f>IF(Temp!fhor_indata=1,IF(S1413=XobsHor,1,IF(COUNT($S$2:S1413)&lt;=XobsHor,S1413+1,IF(AND(COUNT($S$2:S1413)&lt;=XobsHor+XfHor,IFERROR(MOD(S1413,XobsHor)&lt;XfHor,FALSE)),S1413+1,""))),IF(ISBLANK(F1414),"",IF(S1413=maxP,1,IF(S1413&lt;maxP,S1413+1,IF(COUNT($S$2:S1414)&lt;=XobsHor,S1413+1,"")))))</f>
        <v/>
      </c>
      <c r="T1414" s="3"/>
      <c r="U1414" s="6"/>
      <c r="V1414" s="6"/>
      <c r="W1414" s="6"/>
      <c r="X1414" s="6"/>
      <c r="Y1414" s="6"/>
      <c r="Z1414" s="6"/>
      <c r="AA1414" s="6"/>
      <c r="AB1414" s="6"/>
      <c r="AC1414" s="6"/>
      <c r="AD1414" s="6"/>
      <c r="AE1414" s="6"/>
      <c r="AF1414" s="6"/>
      <c r="AG1414" s="6"/>
      <c r="AH1414" s="6"/>
      <c r="AI1414" s="6"/>
      <c r="AJ1414" s="6"/>
      <c r="AK1414" s="6"/>
      <c r="AW1414" s="122" t="str">
        <f t="shared" si="249"/>
        <v/>
      </c>
      <c r="AX1414" s="123" t="str">
        <f t="shared" si="250"/>
        <v/>
      </c>
      <c r="AY1414" s="124" t="str">
        <f t="shared" si="251"/>
        <v/>
      </c>
      <c r="AZ1414" s="124" t="str">
        <f t="shared" si="252"/>
        <v/>
      </c>
      <c r="BF1414" s="91"/>
    </row>
    <row r="1415" spans="1:58" s="78" customFormat="1" ht="14.25" x14ac:dyDescent="0.2">
      <c r="A1415" s="6"/>
      <c r="B1415" s="6"/>
      <c r="C1415" s="6"/>
      <c r="D1415" s="3"/>
      <c r="E1415" s="98" t="str">
        <f t="shared" si="248"/>
        <v/>
      </c>
      <c r="F1415" s="117"/>
      <c r="G1415" s="116" t="str">
        <f>IF(E1415="","",IF(Temp!optSeasCoef=0,1,INDEX($C$2:$C$13,IF(MOD(COUNT($E$2:E1415),seas_indx)=0,seas_indx,MOD(COUNT($E$2:E1415),seas_indx)))))</f>
        <v/>
      </c>
      <c r="H1415" s="97" t="str">
        <f>IFERROR(IF(Temp!fhor_indata=1,IF(COUNT($S$2:S1415)&lt;=XobsHor,"in-sample",IF(AND(COUNT($S$2:S1415)&lt;=XobsHor+XfHor,MOD(S1414,XobsHor)&lt;XfHor),"out-sample","")),IF(ISBLANK(F1415),"",IF(COUNT($F$2:F1415)&lt;=XobsHor-XfHor,"in-sample","out-sample"))),"")</f>
        <v/>
      </c>
      <c r="I1415" s="120" t="str">
        <f>IF(AND(ISBLANK(F1414),H1414="in-sample"),"",IF(AND(Temp!fhor_indata=1,H1414="out-sample",H1415="out-sample"),I1414,IF(AND(ISBLANK(F1415),H1414="out-sample"),"",IF(AND(Temp!optSeasCoef=0,Temp!sts_add=1),IF(H1414="in-sample",IF(Q1414=bigT,((pCell/bigT)*F1414)+((1-(pCell/bigT))*(I1414+J1414)),IF(OR(ISBLANK(F1415),COUNT($F$2:F1414)&lt;=pCell),F1414,((pCell/COUNT($F$2:F1414))*F1414)+((1-(pCell/COUNT($F$2:F1414)))*(I1414+J1414)))),I1414),IF(AND(Temp!optSeasCoef=0,Temp!sts_multp=1),IF(H1414="in-sample",IF(Q1414=bigT,((pCell/bigT)*F1414)+((1-(pCell/bigT))*(I1414*J1414)),IF(OR(ISBLANK(F1415),COUNT(F$2:$F1414)&lt;=pCell),F1414,((pCell/COUNT($F$2:F1414))*F1414)+((1-(pCell/COUNT($F$2:F1414)))*(I1414*J1414)))),I1414),IF(Temp!sts_add=1,IF(H1414="in-sample",IF(Q1414=bigT,((pCell/bigT)*AX1414)+((1-(pCell/bigT))*(I1414+J1414)),IF(OR(ISBLANK(F1415),COUNT($AX$2:AX1414)&lt;=pCell),AX1414,((pCell/COUNT($AX$2:AX1414))*AX1414)+((1-(pCell/COUNT($AX$2:AX1414)))*(I1414+J1414)))),I1414),IF(H1414="in-sample",IF(Q1414=bigT,((pCell/bigT)*AX1414)+((1-(pCell/bigT))*(I1414*J1414)),IF(OR(ISBLANK(F1415),COUNT($AX$2:AX1414)&lt;=pCell),AX1414,((pCell/COUNT($AX$2:AX1414))*AX1414)+((1-(pCell/COUNT($AX$2:AX1414)))*(I1414*J1414)))),I1414)))))))</f>
        <v/>
      </c>
      <c r="J1415" s="120" t="str">
        <f>IF(AND(ISBLANK(F1414),H1414="in-sample"),"",IF(AND(Temp!fhor_indata=1,H1414="out-sample",H1415="out-sample"),J1414,IF(AND(ISBLANK(F1415),H1414="out-sample"),"",IF(AND(Temp!optSeasCoef=0,Temp!sts_add=1),IF(H1414="in-sample",IF(Q1414=bigT,((qCell/bigT)*(I1415-I1414))+((1-(qCell/bigT))*J1414),IF(OR(ISBLANK(F1415),COUNT($F$2:F1414)&lt;=qCell),IF(COUNT($F$2:F1414)=1,0,F1414-F1413),((qCell/COUNT($F$2:F1414))*(I1415-I1414))+((1-(qCell/COUNT($F$2:F1414)))*J1414))),J1414),IF(AND(Temp!optSeasCoef=0,Temp!sts_multp=1),IF(H1414="in-sample",IF(Q1414=bigT,((qCell/bigT)*(I1415/I1414))+((1-(qCell/bigT))*J1414),IF(qCell=0,1,IF(OR(ISBLANK(F1415),COUNT($F$2:F1414)&lt;=qCell),IF(COUNT($F$2:F1414)=1,1,F1414/F1413),((qCell/COUNT($F$2:F1414))*(I1415/I1414))+((1-(qCell/COUNT($F$2:F1414)))*J1414)))),J1414),IF(Temp!sts_add=1,IF(H1414="in-sample",IF(Q1414=bigT,((qCell/bigT)*(I1415-I1414))+((1-(qCell/bigT))*J1414),IF(OR(ISBLANK(F1415),COUNT($AX$2:AX1414)&lt;=qCell),IF(COUNT($AX$2:AX1414)=1,0,AX1414-AX1413),((qCell/COUNT($AX$2:AX1414))*(I1415-I1414))+((1-(qCell/COUNT($AX$2:AX1414)))*J1414))),J1414),IF(H1414="in-sample",IF(Q1414=bigT,((qCell/bigT)*(I1415/I1414))+((1-(qCell/bigT))*J1414),IF(qCell=0,1,IF(OR(ISBLANK(F1415),COUNT($AX$2:AX1414)&lt;=qCell),IF(COUNT($AX$2:AX1414)=1,1,AX1414/AX1413),((qCell/COUNT($AX$2:AX1414))*(I1415/I1414))+((1-(qCell/COUNT($AX$2:AX1414)))*J1414)))),J1414)))))))</f>
        <v/>
      </c>
      <c r="K1415" s="120" t="str">
        <f>IF(H1415="","",IF(AND(Temp!optSeasCoef=0,Temp!sts_add=1),IF(H1415="out-sample",I1415+(Q1415*J1415),I1415+J1415),IF(AND(Temp!optSeasCoef=0,Temp!sts_multp=1),IF(H1415="out-sample",I1415*(J1415^Q1415),I1415*J1415),IF(Temp!sts_add=1,IF(H1415="out-sample",(I1415+(Q1415*J1415))*G1415,(I1415+J1415)*G1415),IF(H1415="out-sample",I1415*(J1415^Q1415)*G1415,I1415*J1415*G1415)))))</f>
        <v/>
      </c>
      <c r="L1415" s="116" t="str">
        <f t="shared" si="242"/>
        <v/>
      </c>
      <c r="M1415" s="116" t="str">
        <f t="shared" si="243"/>
        <v/>
      </c>
      <c r="N1415" s="116" t="str">
        <f t="shared" si="244"/>
        <v/>
      </c>
      <c r="O1415" s="116" t="str">
        <f t="shared" si="245"/>
        <v/>
      </c>
      <c r="P1415" s="116" t="str">
        <f t="shared" si="246"/>
        <v/>
      </c>
      <c r="Q1415" s="94" t="str">
        <f>IF(AND(Temp!fhor_indata=1,ISBLANK(F1415),H1414="in-sample"),1,IF(AND(Temp!fhor_indata=1,H1414="out-sample",Q1414&lt;XfHor),Q1414+1,IF(ISBLANK(F1415),"",IF(AND(H1415="out-sample",H1414="in-sample"),1,IF(AND(H1415="out-sample",H1414="out-sample"),Q1414+1,IF(ISNUMBER(Q1414),Q1414+1,1))))))</f>
        <v/>
      </c>
      <c r="R1415" s="94" t="str">
        <f t="shared" si="247"/>
        <v/>
      </c>
      <c r="S1415" s="94" t="str">
        <f>IF(Temp!fhor_indata=1,IF(S1414=XobsHor,1,IF(COUNT($S$2:S1414)&lt;=XobsHor,S1414+1,IF(AND(COUNT($S$2:S1414)&lt;=XobsHor+XfHor,IFERROR(MOD(S1414,XobsHor)&lt;XfHor,FALSE)),S1414+1,""))),IF(ISBLANK(F1415),"",IF(S1414=maxP,1,IF(S1414&lt;maxP,S1414+1,IF(COUNT($S$2:S1415)&lt;=XobsHor,S1414+1,"")))))</f>
        <v/>
      </c>
      <c r="T1415" s="3"/>
      <c r="U1415" s="6"/>
      <c r="V1415" s="6"/>
      <c r="W1415" s="6"/>
      <c r="X1415" s="6"/>
      <c r="Y1415" s="6"/>
      <c r="Z1415" s="6"/>
      <c r="AA1415" s="6"/>
      <c r="AB1415" s="6"/>
      <c r="AC1415" s="6"/>
      <c r="AD1415" s="6"/>
      <c r="AE1415" s="6"/>
      <c r="AF1415" s="6"/>
      <c r="AG1415" s="6"/>
      <c r="AH1415" s="6"/>
      <c r="AI1415" s="6"/>
      <c r="AJ1415" s="6"/>
      <c r="AK1415" s="6"/>
      <c r="AW1415" s="122" t="str">
        <f t="shared" si="249"/>
        <v/>
      </c>
      <c r="AX1415" s="123" t="str">
        <f t="shared" si="250"/>
        <v/>
      </c>
      <c r="AY1415" s="124" t="str">
        <f t="shared" si="251"/>
        <v/>
      </c>
      <c r="AZ1415" s="124" t="str">
        <f t="shared" si="252"/>
        <v/>
      </c>
      <c r="BF1415" s="91"/>
    </row>
    <row r="1416" spans="1:58" s="78" customFormat="1" ht="14.25" x14ac:dyDescent="0.2">
      <c r="A1416" s="6"/>
      <c r="B1416" s="6"/>
      <c r="C1416" s="6"/>
      <c r="D1416" s="3"/>
      <c r="E1416" s="98" t="str">
        <f t="shared" si="248"/>
        <v/>
      </c>
      <c r="F1416" s="117"/>
      <c r="G1416" s="116" t="str">
        <f>IF(E1416="","",IF(Temp!optSeasCoef=0,1,INDEX($C$2:$C$13,IF(MOD(COUNT($E$2:E1416),seas_indx)=0,seas_indx,MOD(COUNT($E$2:E1416),seas_indx)))))</f>
        <v/>
      </c>
      <c r="H1416" s="97" t="str">
        <f>IFERROR(IF(Temp!fhor_indata=1,IF(COUNT($S$2:S1416)&lt;=XobsHor,"in-sample",IF(AND(COUNT($S$2:S1416)&lt;=XobsHor+XfHor,MOD(S1415,XobsHor)&lt;XfHor),"out-sample","")),IF(ISBLANK(F1416),"",IF(COUNT($F$2:F1416)&lt;=XobsHor-XfHor,"in-sample","out-sample"))),"")</f>
        <v/>
      </c>
      <c r="I1416" s="120" t="str">
        <f>IF(AND(ISBLANK(F1415),H1415="in-sample"),"",IF(AND(Temp!fhor_indata=1,H1415="out-sample",H1416="out-sample"),I1415,IF(AND(ISBLANK(F1416),H1415="out-sample"),"",IF(AND(Temp!optSeasCoef=0,Temp!sts_add=1),IF(H1415="in-sample",IF(Q1415=bigT,((pCell/bigT)*F1415)+((1-(pCell/bigT))*(I1415+J1415)),IF(OR(ISBLANK(F1416),COUNT($F$2:F1415)&lt;=pCell),F1415,((pCell/COUNT($F$2:F1415))*F1415)+((1-(pCell/COUNT($F$2:F1415)))*(I1415+J1415)))),I1415),IF(AND(Temp!optSeasCoef=0,Temp!sts_multp=1),IF(H1415="in-sample",IF(Q1415=bigT,((pCell/bigT)*F1415)+((1-(pCell/bigT))*(I1415*J1415)),IF(OR(ISBLANK(F1416),COUNT(F$2:$F1415)&lt;=pCell),F1415,((pCell/COUNT($F$2:F1415))*F1415)+((1-(pCell/COUNT($F$2:F1415)))*(I1415*J1415)))),I1415),IF(Temp!sts_add=1,IF(H1415="in-sample",IF(Q1415=bigT,((pCell/bigT)*AX1415)+((1-(pCell/bigT))*(I1415+J1415)),IF(OR(ISBLANK(F1416),COUNT($AX$2:AX1415)&lt;=pCell),AX1415,((pCell/COUNT($AX$2:AX1415))*AX1415)+((1-(pCell/COUNT($AX$2:AX1415)))*(I1415+J1415)))),I1415),IF(H1415="in-sample",IF(Q1415=bigT,((pCell/bigT)*AX1415)+((1-(pCell/bigT))*(I1415*J1415)),IF(OR(ISBLANK(F1416),COUNT($AX$2:AX1415)&lt;=pCell),AX1415,((pCell/COUNT($AX$2:AX1415))*AX1415)+((1-(pCell/COUNT($AX$2:AX1415)))*(I1415*J1415)))),I1415)))))))</f>
        <v/>
      </c>
      <c r="J1416" s="120" t="str">
        <f>IF(AND(ISBLANK(F1415),H1415="in-sample"),"",IF(AND(Temp!fhor_indata=1,H1415="out-sample",H1416="out-sample"),J1415,IF(AND(ISBLANK(F1416),H1415="out-sample"),"",IF(AND(Temp!optSeasCoef=0,Temp!sts_add=1),IF(H1415="in-sample",IF(Q1415=bigT,((qCell/bigT)*(I1416-I1415))+((1-(qCell/bigT))*J1415),IF(OR(ISBLANK(F1416),COUNT($F$2:F1415)&lt;=qCell),IF(COUNT($F$2:F1415)=1,0,F1415-F1414),((qCell/COUNT($F$2:F1415))*(I1416-I1415))+((1-(qCell/COUNT($F$2:F1415)))*J1415))),J1415),IF(AND(Temp!optSeasCoef=0,Temp!sts_multp=1),IF(H1415="in-sample",IF(Q1415=bigT,((qCell/bigT)*(I1416/I1415))+((1-(qCell/bigT))*J1415),IF(qCell=0,1,IF(OR(ISBLANK(F1416),COUNT($F$2:F1415)&lt;=qCell),IF(COUNT($F$2:F1415)=1,1,F1415/F1414),((qCell/COUNT($F$2:F1415))*(I1416/I1415))+((1-(qCell/COUNT($F$2:F1415)))*J1415)))),J1415),IF(Temp!sts_add=1,IF(H1415="in-sample",IF(Q1415=bigT,((qCell/bigT)*(I1416-I1415))+((1-(qCell/bigT))*J1415),IF(OR(ISBLANK(F1416),COUNT($AX$2:AX1415)&lt;=qCell),IF(COUNT($AX$2:AX1415)=1,0,AX1415-AX1414),((qCell/COUNT($AX$2:AX1415))*(I1416-I1415))+((1-(qCell/COUNT($AX$2:AX1415)))*J1415))),J1415),IF(H1415="in-sample",IF(Q1415=bigT,((qCell/bigT)*(I1416/I1415))+((1-(qCell/bigT))*J1415),IF(qCell=0,1,IF(OR(ISBLANK(F1416),COUNT($AX$2:AX1415)&lt;=qCell),IF(COUNT($AX$2:AX1415)=1,1,AX1415/AX1414),((qCell/COUNT($AX$2:AX1415))*(I1416/I1415))+((1-(qCell/COUNT($AX$2:AX1415)))*J1415)))),J1415)))))))</f>
        <v/>
      </c>
      <c r="K1416" s="120" t="str">
        <f>IF(H1416="","",IF(AND(Temp!optSeasCoef=0,Temp!sts_add=1),IF(H1416="out-sample",I1416+(Q1416*J1416),I1416+J1416),IF(AND(Temp!optSeasCoef=0,Temp!sts_multp=1),IF(H1416="out-sample",I1416*(J1416^Q1416),I1416*J1416),IF(Temp!sts_add=1,IF(H1416="out-sample",(I1416+(Q1416*J1416))*G1416,(I1416+J1416)*G1416),IF(H1416="out-sample",I1416*(J1416^Q1416)*G1416,I1416*J1416*G1416)))))</f>
        <v/>
      </c>
      <c r="L1416" s="116" t="str">
        <f t="shared" si="242"/>
        <v/>
      </c>
      <c r="M1416" s="116" t="str">
        <f t="shared" si="243"/>
        <v/>
      </c>
      <c r="N1416" s="116" t="str">
        <f t="shared" si="244"/>
        <v/>
      </c>
      <c r="O1416" s="116" t="str">
        <f t="shared" si="245"/>
        <v/>
      </c>
      <c r="P1416" s="116" t="str">
        <f t="shared" si="246"/>
        <v/>
      </c>
      <c r="Q1416" s="94" t="str">
        <f>IF(AND(Temp!fhor_indata=1,ISBLANK(F1416),H1415="in-sample"),1,IF(AND(Temp!fhor_indata=1,H1415="out-sample",Q1415&lt;XfHor),Q1415+1,IF(ISBLANK(F1416),"",IF(AND(H1416="out-sample",H1415="in-sample"),1,IF(AND(H1416="out-sample",H1415="out-sample"),Q1415+1,IF(ISNUMBER(Q1415),Q1415+1,1))))))</f>
        <v/>
      </c>
      <c r="R1416" s="94" t="str">
        <f t="shared" si="247"/>
        <v/>
      </c>
      <c r="S1416" s="94" t="str">
        <f>IF(Temp!fhor_indata=1,IF(S1415=XobsHor,1,IF(COUNT($S$2:S1415)&lt;=XobsHor,S1415+1,IF(AND(COUNT($S$2:S1415)&lt;=XobsHor+XfHor,IFERROR(MOD(S1415,XobsHor)&lt;XfHor,FALSE)),S1415+1,""))),IF(ISBLANK(F1416),"",IF(S1415=maxP,1,IF(S1415&lt;maxP,S1415+1,IF(COUNT($S$2:S1416)&lt;=XobsHor,S1415+1,"")))))</f>
        <v/>
      </c>
      <c r="T1416" s="3"/>
      <c r="U1416" s="6"/>
      <c r="V1416" s="6"/>
      <c r="W1416" s="6"/>
      <c r="X1416" s="6"/>
      <c r="Y1416" s="6"/>
      <c r="Z1416" s="6"/>
      <c r="AA1416" s="6"/>
      <c r="AB1416" s="6"/>
      <c r="AC1416" s="6"/>
      <c r="AD1416" s="6"/>
      <c r="AE1416" s="6"/>
      <c r="AF1416" s="6"/>
      <c r="AG1416" s="6"/>
      <c r="AH1416" s="6"/>
      <c r="AI1416" s="6"/>
      <c r="AJ1416" s="6"/>
      <c r="AK1416" s="6"/>
      <c r="AW1416" s="122" t="str">
        <f t="shared" si="249"/>
        <v/>
      </c>
      <c r="AX1416" s="123" t="str">
        <f t="shared" si="250"/>
        <v/>
      </c>
      <c r="AY1416" s="124" t="str">
        <f t="shared" si="251"/>
        <v/>
      </c>
      <c r="AZ1416" s="124" t="str">
        <f t="shared" si="252"/>
        <v/>
      </c>
      <c r="BF1416" s="91"/>
    </row>
    <row r="1417" spans="1:58" s="78" customFormat="1" ht="14.25" x14ac:dyDescent="0.2">
      <c r="A1417" s="6"/>
      <c r="B1417" s="6"/>
      <c r="C1417" s="6"/>
      <c r="D1417" s="3"/>
      <c r="E1417" s="98" t="str">
        <f t="shared" si="248"/>
        <v/>
      </c>
      <c r="F1417" s="117"/>
      <c r="G1417" s="116" t="str">
        <f>IF(E1417="","",IF(Temp!optSeasCoef=0,1,INDEX($C$2:$C$13,IF(MOD(COUNT($E$2:E1417),seas_indx)=0,seas_indx,MOD(COUNT($E$2:E1417),seas_indx)))))</f>
        <v/>
      </c>
      <c r="H1417" s="97" t="str">
        <f>IFERROR(IF(Temp!fhor_indata=1,IF(COUNT($S$2:S1417)&lt;=XobsHor,"in-sample",IF(AND(COUNT($S$2:S1417)&lt;=XobsHor+XfHor,MOD(S1416,XobsHor)&lt;XfHor),"out-sample","")),IF(ISBLANK(F1417),"",IF(COUNT($F$2:F1417)&lt;=XobsHor-XfHor,"in-sample","out-sample"))),"")</f>
        <v/>
      </c>
      <c r="I1417" s="120" t="str">
        <f>IF(AND(ISBLANK(F1416),H1416="in-sample"),"",IF(AND(Temp!fhor_indata=1,H1416="out-sample",H1417="out-sample"),I1416,IF(AND(ISBLANK(F1417),H1416="out-sample"),"",IF(AND(Temp!optSeasCoef=0,Temp!sts_add=1),IF(H1416="in-sample",IF(Q1416=bigT,((pCell/bigT)*F1416)+((1-(pCell/bigT))*(I1416+J1416)),IF(OR(ISBLANK(F1417),COUNT($F$2:F1416)&lt;=pCell),F1416,((pCell/COUNT($F$2:F1416))*F1416)+((1-(pCell/COUNT($F$2:F1416)))*(I1416+J1416)))),I1416),IF(AND(Temp!optSeasCoef=0,Temp!sts_multp=1),IF(H1416="in-sample",IF(Q1416=bigT,((pCell/bigT)*F1416)+((1-(pCell/bigT))*(I1416*J1416)),IF(OR(ISBLANK(F1417),COUNT(F$2:$F1416)&lt;=pCell),F1416,((pCell/COUNT($F$2:F1416))*F1416)+((1-(pCell/COUNT($F$2:F1416)))*(I1416*J1416)))),I1416),IF(Temp!sts_add=1,IF(H1416="in-sample",IF(Q1416=bigT,((pCell/bigT)*AX1416)+((1-(pCell/bigT))*(I1416+J1416)),IF(OR(ISBLANK(F1417),COUNT($AX$2:AX1416)&lt;=pCell),AX1416,((pCell/COUNT($AX$2:AX1416))*AX1416)+((1-(pCell/COUNT($AX$2:AX1416)))*(I1416+J1416)))),I1416),IF(H1416="in-sample",IF(Q1416=bigT,((pCell/bigT)*AX1416)+((1-(pCell/bigT))*(I1416*J1416)),IF(OR(ISBLANK(F1417),COUNT($AX$2:AX1416)&lt;=pCell),AX1416,((pCell/COUNT($AX$2:AX1416))*AX1416)+((1-(pCell/COUNT($AX$2:AX1416)))*(I1416*J1416)))),I1416)))))))</f>
        <v/>
      </c>
      <c r="J1417" s="120" t="str">
        <f>IF(AND(ISBLANK(F1416),H1416="in-sample"),"",IF(AND(Temp!fhor_indata=1,H1416="out-sample",H1417="out-sample"),J1416,IF(AND(ISBLANK(F1417),H1416="out-sample"),"",IF(AND(Temp!optSeasCoef=0,Temp!sts_add=1),IF(H1416="in-sample",IF(Q1416=bigT,((qCell/bigT)*(I1417-I1416))+((1-(qCell/bigT))*J1416),IF(OR(ISBLANK(F1417),COUNT($F$2:F1416)&lt;=qCell),IF(COUNT($F$2:F1416)=1,0,F1416-F1415),((qCell/COUNT($F$2:F1416))*(I1417-I1416))+((1-(qCell/COUNT($F$2:F1416)))*J1416))),J1416),IF(AND(Temp!optSeasCoef=0,Temp!sts_multp=1),IF(H1416="in-sample",IF(Q1416=bigT,((qCell/bigT)*(I1417/I1416))+((1-(qCell/bigT))*J1416),IF(qCell=0,1,IF(OR(ISBLANK(F1417),COUNT($F$2:F1416)&lt;=qCell),IF(COUNT($F$2:F1416)=1,1,F1416/F1415),((qCell/COUNT($F$2:F1416))*(I1417/I1416))+((1-(qCell/COUNT($F$2:F1416)))*J1416)))),J1416),IF(Temp!sts_add=1,IF(H1416="in-sample",IF(Q1416=bigT,((qCell/bigT)*(I1417-I1416))+((1-(qCell/bigT))*J1416),IF(OR(ISBLANK(F1417),COUNT($AX$2:AX1416)&lt;=qCell),IF(COUNT($AX$2:AX1416)=1,0,AX1416-AX1415),((qCell/COUNT($AX$2:AX1416))*(I1417-I1416))+((1-(qCell/COUNT($AX$2:AX1416)))*J1416))),J1416),IF(H1416="in-sample",IF(Q1416=bigT,((qCell/bigT)*(I1417/I1416))+((1-(qCell/bigT))*J1416),IF(qCell=0,1,IF(OR(ISBLANK(F1417),COUNT($AX$2:AX1416)&lt;=qCell),IF(COUNT($AX$2:AX1416)=1,1,AX1416/AX1415),((qCell/COUNT($AX$2:AX1416))*(I1417/I1416))+((1-(qCell/COUNT($AX$2:AX1416)))*J1416)))),J1416)))))))</f>
        <v/>
      </c>
      <c r="K1417" s="120" t="str">
        <f>IF(H1417="","",IF(AND(Temp!optSeasCoef=0,Temp!sts_add=1),IF(H1417="out-sample",I1417+(Q1417*J1417),I1417+J1417),IF(AND(Temp!optSeasCoef=0,Temp!sts_multp=1),IF(H1417="out-sample",I1417*(J1417^Q1417),I1417*J1417),IF(Temp!sts_add=1,IF(H1417="out-sample",(I1417+(Q1417*J1417))*G1417,(I1417+J1417)*G1417),IF(H1417="out-sample",I1417*(J1417^Q1417)*G1417,I1417*J1417*G1417)))))</f>
        <v/>
      </c>
      <c r="L1417" s="116" t="str">
        <f t="shared" si="242"/>
        <v/>
      </c>
      <c r="M1417" s="116" t="str">
        <f t="shared" si="243"/>
        <v/>
      </c>
      <c r="N1417" s="116" t="str">
        <f t="shared" si="244"/>
        <v/>
      </c>
      <c r="O1417" s="116" t="str">
        <f t="shared" si="245"/>
        <v/>
      </c>
      <c r="P1417" s="116" t="str">
        <f t="shared" si="246"/>
        <v/>
      </c>
      <c r="Q1417" s="94" t="str">
        <f>IF(AND(Temp!fhor_indata=1,ISBLANK(F1417),H1416="in-sample"),1,IF(AND(Temp!fhor_indata=1,H1416="out-sample",Q1416&lt;XfHor),Q1416+1,IF(ISBLANK(F1417),"",IF(AND(H1417="out-sample",H1416="in-sample"),1,IF(AND(H1417="out-sample",H1416="out-sample"),Q1416+1,IF(ISNUMBER(Q1416),Q1416+1,1))))))</f>
        <v/>
      </c>
      <c r="R1417" s="94" t="str">
        <f t="shared" si="247"/>
        <v/>
      </c>
      <c r="S1417" s="94" t="str">
        <f>IF(Temp!fhor_indata=1,IF(S1416=XobsHor,1,IF(COUNT($S$2:S1416)&lt;=XobsHor,S1416+1,IF(AND(COUNT($S$2:S1416)&lt;=XobsHor+XfHor,IFERROR(MOD(S1416,XobsHor)&lt;XfHor,FALSE)),S1416+1,""))),IF(ISBLANK(F1417),"",IF(S1416=maxP,1,IF(S1416&lt;maxP,S1416+1,IF(COUNT($S$2:S1417)&lt;=XobsHor,S1416+1,"")))))</f>
        <v/>
      </c>
      <c r="T1417" s="3"/>
      <c r="U1417" s="6"/>
      <c r="V1417" s="6"/>
      <c r="W1417" s="6"/>
      <c r="X1417" s="6"/>
      <c r="Y1417" s="6"/>
      <c r="Z1417" s="6"/>
      <c r="AA1417" s="6"/>
      <c r="AB1417" s="6"/>
      <c r="AC1417" s="6"/>
      <c r="AD1417" s="6"/>
      <c r="AE1417" s="6"/>
      <c r="AF1417" s="6"/>
      <c r="AG1417" s="6"/>
      <c r="AH1417" s="6"/>
      <c r="AI1417" s="6"/>
      <c r="AJ1417" s="6"/>
      <c r="AK1417" s="6"/>
      <c r="AW1417" s="122" t="str">
        <f t="shared" si="249"/>
        <v/>
      </c>
      <c r="AX1417" s="123" t="str">
        <f t="shared" si="250"/>
        <v/>
      </c>
      <c r="AY1417" s="124" t="str">
        <f t="shared" si="251"/>
        <v/>
      </c>
      <c r="AZ1417" s="124" t="str">
        <f t="shared" si="252"/>
        <v/>
      </c>
      <c r="BF1417" s="91"/>
    </row>
    <row r="1418" spans="1:58" s="78" customFormat="1" ht="14.25" x14ac:dyDescent="0.2">
      <c r="A1418" s="6"/>
      <c r="B1418" s="6"/>
      <c r="C1418" s="6"/>
      <c r="D1418" s="3"/>
      <c r="E1418" s="98" t="str">
        <f t="shared" si="248"/>
        <v/>
      </c>
      <c r="F1418" s="117"/>
      <c r="G1418" s="116" t="str">
        <f>IF(E1418="","",IF(Temp!optSeasCoef=0,1,INDEX($C$2:$C$13,IF(MOD(COUNT($E$2:E1418),seas_indx)=0,seas_indx,MOD(COUNT($E$2:E1418),seas_indx)))))</f>
        <v/>
      </c>
      <c r="H1418" s="97" t="str">
        <f>IFERROR(IF(Temp!fhor_indata=1,IF(COUNT($S$2:S1418)&lt;=XobsHor,"in-sample",IF(AND(COUNT($S$2:S1418)&lt;=XobsHor+XfHor,MOD(S1417,XobsHor)&lt;XfHor),"out-sample","")),IF(ISBLANK(F1418),"",IF(COUNT($F$2:F1418)&lt;=XobsHor-XfHor,"in-sample","out-sample"))),"")</f>
        <v/>
      </c>
      <c r="I1418" s="120" t="str">
        <f>IF(AND(ISBLANK(F1417),H1417="in-sample"),"",IF(AND(Temp!fhor_indata=1,H1417="out-sample",H1418="out-sample"),I1417,IF(AND(ISBLANK(F1418),H1417="out-sample"),"",IF(AND(Temp!optSeasCoef=0,Temp!sts_add=1),IF(H1417="in-sample",IF(Q1417=bigT,((pCell/bigT)*F1417)+((1-(pCell/bigT))*(I1417+J1417)),IF(OR(ISBLANK(F1418),COUNT($F$2:F1417)&lt;=pCell),F1417,((pCell/COUNT($F$2:F1417))*F1417)+((1-(pCell/COUNT($F$2:F1417)))*(I1417+J1417)))),I1417),IF(AND(Temp!optSeasCoef=0,Temp!sts_multp=1),IF(H1417="in-sample",IF(Q1417=bigT,((pCell/bigT)*F1417)+((1-(pCell/bigT))*(I1417*J1417)),IF(OR(ISBLANK(F1418),COUNT(F$2:$F1417)&lt;=pCell),F1417,((pCell/COUNT($F$2:F1417))*F1417)+((1-(pCell/COUNT($F$2:F1417)))*(I1417*J1417)))),I1417),IF(Temp!sts_add=1,IF(H1417="in-sample",IF(Q1417=bigT,((pCell/bigT)*AX1417)+((1-(pCell/bigT))*(I1417+J1417)),IF(OR(ISBLANK(F1418),COUNT($AX$2:AX1417)&lt;=pCell),AX1417,((pCell/COUNT($AX$2:AX1417))*AX1417)+((1-(pCell/COUNT($AX$2:AX1417)))*(I1417+J1417)))),I1417),IF(H1417="in-sample",IF(Q1417=bigT,((pCell/bigT)*AX1417)+((1-(pCell/bigT))*(I1417*J1417)),IF(OR(ISBLANK(F1418),COUNT($AX$2:AX1417)&lt;=pCell),AX1417,((pCell/COUNT($AX$2:AX1417))*AX1417)+((1-(pCell/COUNT($AX$2:AX1417)))*(I1417*J1417)))),I1417)))))))</f>
        <v/>
      </c>
      <c r="J1418" s="120" t="str">
        <f>IF(AND(ISBLANK(F1417),H1417="in-sample"),"",IF(AND(Temp!fhor_indata=1,H1417="out-sample",H1418="out-sample"),J1417,IF(AND(ISBLANK(F1418),H1417="out-sample"),"",IF(AND(Temp!optSeasCoef=0,Temp!sts_add=1),IF(H1417="in-sample",IF(Q1417=bigT,((qCell/bigT)*(I1418-I1417))+((1-(qCell/bigT))*J1417),IF(OR(ISBLANK(F1418),COUNT($F$2:F1417)&lt;=qCell),IF(COUNT($F$2:F1417)=1,0,F1417-F1416),((qCell/COUNT($F$2:F1417))*(I1418-I1417))+((1-(qCell/COUNT($F$2:F1417)))*J1417))),J1417),IF(AND(Temp!optSeasCoef=0,Temp!sts_multp=1),IF(H1417="in-sample",IF(Q1417=bigT,((qCell/bigT)*(I1418/I1417))+((1-(qCell/bigT))*J1417),IF(qCell=0,1,IF(OR(ISBLANK(F1418),COUNT($F$2:F1417)&lt;=qCell),IF(COUNT($F$2:F1417)=1,1,F1417/F1416),((qCell/COUNT($F$2:F1417))*(I1418/I1417))+((1-(qCell/COUNT($F$2:F1417)))*J1417)))),J1417),IF(Temp!sts_add=1,IF(H1417="in-sample",IF(Q1417=bigT,((qCell/bigT)*(I1418-I1417))+((1-(qCell/bigT))*J1417),IF(OR(ISBLANK(F1418),COUNT($AX$2:AX1417)&lt;=qCell),IF(COUNT($AX$2:AX1417)=1,0,AX1417-AX1416),((qCell/COUNT($AX$2:AX1417))*(I1418-I1417))+((1-(qCell/COUNT($AX$2:AX1417)))*J1417))),J1417),IF(H1417="in-sample",IF(Q1417=bigT,((qCell/bigT)*(I1418/I1417))+((1-(qCell/bigT))*J1417),IF(qCell=0,1,IF(OR(ISBLANK(F1418),COUNT($AX$2:AX1417)&lt;=qCell),IF(COUNT($AX$2:AX1417)=1,1,AX1417/AX1416),((qCell/COUNT($AX$2:AX1417))*(I1418/I1417))+((1-(qCell/COUNT($AX$2:AX1417)))*J1417)))),J1417)))))))</f>
        <v/>
      </c>
      <c r="K1418" s="120" t="str">
        <f>IF(H1418="","",IF(AND(Temp!optSeasCoef=0,Temp!sts_add=1),IF(H1418="out-sample",I1418+(Q1418*J1418),I1418+J1418),IF(AND(Temp!optSeasCoef=0,Temp!sts_multp=1),IF(H1418="out-sample",I1418*(J1418^Q1418),I1418*J1418),IF(Temp!sts_add=1,IF(H1418="out-sample",(I1418+(Q1418*J1418))*G1418,(I1418+J1418)*G1418),IF(H1418="out-sample",I1418*(J1418^Q1418)*G1418,I1418*J1418*G1418)))))</f>
        <v/>
      </c>
      <c r="L1418" s="116" t="str">
        <f t="shared" si="242"/>
        <v/>
      </c>
      <c r="M1418" s="116" t="str">
        <f t="shared" si="243"/>
        <v/>
      </c>
      <c r="N1418" s="116" t="str">
        <f t="shared" si="244"/>
        <v/>
      </c>
      <c r="O1418" s="116" t="str">
        <f t="shared" si="245"/>
        <v/>
      </c>
      <c r="P1418" s="116" t="str">
        <f t="shared" si="246"/>
        <v/>
      </c>
      <c r="Q1418" s="94" t="str">
        <f>IF(AND(Temp!fhor_indata=1,ISBLANK(F1418),H1417="in-sample"),1,IF(AND(Temp!fhor_indata=1,H1417="out-sample",Q1417&lt;XfHor),Q1417+1,IF(ISBLANK(F1418),"",IF(AND(H1418="out-sample",H1417="in-sample"),1,IF(AND(H1418="out-sample",H1417="out-sample"),Q1417+1,IF(ISNUMBER(Q1417),Q1417+1,1))))))</f>
        <v/>
      </c>
      <c r="R1418" s="94" t="str">
        <f t="shared" si="247"/>
        <v/>
      </c>
      <c r="S1418" s="94" t="str">
        <f>IF(Temp!fhor_indata=1,IF(S1417=XobsHor,1,IF(COUNT($S$2:S1417)&lt;=XobsHor,S1417+1,IF(AND(COUNT($S$2:S1417)&lt;=XobsHor+XfHor,IFERROR(MOD(S1417,XobsHor)&lt;XfHor,FALSE)),S1417+1,""))),IF(ISBLANK(F1418),"",IF(S1417=maxP,1,IF(S1417&lt;maxP,S1417+1,IF(COUNT($S$2:S1418)&lt;=XobsHor,S1417+1,"")))))</f>
        <v/>
      </c>
      <c r="T1418" s="3"/>
      <c r="U1418" s="6"/>
      <c r="V1418" s="6"/>
      <c r="W1418" s="6"/>
      <c r="X1418" s="6"/>
      <c r="Y1418" s="6"/>
      <c r="Z1418" s="6"/>
      <c r="AA1418" s="6"/>
      <c r="AB1418" s="6"/>
      <c r="AC1418" s="6"/>
      <c r="AD1418" s="6"/>
      <c r="AE1418" s="6"/>
      <c r="AF1418" s="6"/>
      <c r="AG1418" s="6"/>
      <c r="AH1418" s="6"/>
      <c r="AI1418" s="6"/>
      <c r="AJ1418" s="6"/>
      <c r="AK1418" s="6"/>
      <c r="AW1418" s="122" t="str">
        <f t="shared" si="249"/>
        <v/>
      </c>
      <c r="AX1418" s="123" t="str">
        <f t="shared" si="250"/>
        <v/>
      </c>
      <c r="AY1418" s="124" t="str">
        <f t="shared" si="251"/>
        <v/>
      </c>
      <c r="AZ1418" s="124" t="str">
        <f t="shared" si="252"/>
        <v/>
      </c>
      <c r="BF1418" s="91"/>
    </row>
    <row r="1419" spans="1:58" s="78" customFormat="1" ht="14.25" x14ac:dyDescent="0.2">
      <c r="A1419" s="6"/>
      <c r="B1419" s="6"/>
      <c r="C1419" s="6"/>
      <c r="D1419" s="3"/>
      <c r="E1419" s="98" t="str">
        <f t="shared" si="248"/>
        <v/>
      </c>
      <c r="F1419" s="117"/>
      <c r="G1419" s="116" t="str">
        <f>IF(E1419="","",IF(Temp!optSeasCoef=0,1,INDEX($C$2:$C$13,IF(MOD(COUNT($E$2:E1419),seas_indx)=0,seas_indx,MOD(COUNT($E$2:E1419),seas_indx)))))</f>
        <v/>
      </c>
      <c r="H1419" s="97" t="str">
        <f>IFERROR(IF(Temp!fhor_indata=1,IF(COUNT($S$2:S1419)&lt;=XobsHor,"in-sample",IF(AND(COUNT($S$2:S1419)&lt;=XobsHor+XfHor,MOD(S1418,XobsHor)&lt;XfHor),"out-sample","")),IF(ISBLANK(F1419),"",IF(COUNT($F$2:F1419)&lt;=XobsHor-XfHor,"in-sample","out-sample"))),"")</f>
        <v/>
      </c>
      <c r="I1419" s="120" t="str">
        <f>IF(AND(ISBLANK(F1418),H1418="in-sample"),"",IF(AND(Temp!fhor_indata=1,H1418="out-sample",H1419="out-sample"),I1418,IF(AND(ISBLANK(F1419),H1418="out-sample"),"",IF(AND(Temp!optSeasCoef=0,Temp!sts_add=1),IF(H1418="in-sample",IF(Q1418=bigT,((pCell/bigT)*F1418)+((1-(pCell/bigT))*(I1418+J1418)),IF(OR(ISBLANK(F1419),COUNT($F$2:F1418)&lt;=pCell),F1418,((pCell/COUNT($F$2:F1418))*F1418)+((1-(pCell/COUNT($F$2:F1418)))*(I1418+J1418)))),I1418),IF(AND(Temp!optSeasCoef=0,Temp!sts_multp=1),IF(H1418="in-sample",IF(Q1418=bigT,((pCell/bigT)*F1418)+((1-(pCell/bigT))*(I1418*J1418)),IF(OR(ISBLANK(F1419),COUNT(F$2:$F1418)&lt;=pCell),F1418,((pCell/COUNT($F$2:F1418))*F1418)+((1-(pCell/COUNT($F$2:F1418)))*(I1418*J1418)))),I1418),IF(Temp!sts_add=1,IF(H1418="in-sample",IF(Q1418=bigT,((pCell/bigT)*AX1418)+((1-(pCell/bigT))*(I1418+J1418)),IF(OR(ISBLANK(F1419),COUNT($AX$2:AX1418)&lt;=pCell),AX1418,((pCell/COUNT($AX$2:AX1418))*AX1418)+((1-(pCell/COUNT($AX$2:AX1418)))*(I1418+J1418)))),I1418),IF(H1418="in-sample",IF(Q1418=bigT,((pCell/bigT)*AX1418)+((1-(pCell/bigT))*(I1418*J1418)),IF(OR(ISBLANK(F1419),COUNT($AX$2:AX1418)&lt;=pCell),AX1418,((pCell/COUNT($AX$2:AX1418))*AX1418)+((1-(pCell/COUNT($AX$2:AX1418)))*(I1418*J1418)))),I1418)))))))</f>
        <v/>
      </c>
      <c r="J1419" s="120" t="str">
        <f>IF(AND(ISBLANK(F1418),H1418="in-sample"),"",IF(AND(Temp!fhor_indata=1,H1418="out-sample",H1419="out-sample"),J1418,IF(AND(ISBLANK(F1419),H1418="out-sample"),"",IF(AND(Temp!optSeasCoef=0,Temp!sts_add=1),IF(H1418="in-sample",IF(Q1418=bigT,((qCell/bigT)*(I1419-I1418))+((1-(qCell/bigT))*J1418),IF(OR(ISBLANK(F1419),COUNT($F$2:F1418)&lt;=qCell),IF(COUNT($F$2:F1418)=1,0,F1418-F1417),((qCell/COUNT($F$2:F1418))*(I1419-I1418))+((1-(qCell/COUNT($F$2:F1418)))*J1418))),J1418),IF(AND(Temp!optSeasCoef=0,Temp!sts_multp=1),IF(H1418="in-sample",IF(Q1418=bigT,((qCell/bigT)*(I1419/I1418))+((1-(qCell/bigT))*J1418),IF(qCell=0,1,IF(OR(ISBLANK(F1419),COUNT($F$2:F1418)&lt;=qCell),IF(COUNT($F$2:F1418)=1,1,F1418/F1417),((qCell/COUNT($F$2:F1418))*(I1419/I1418))+((1-(qCell/COUNT($F$2:F1418)))*J1418)))),J1418),IF(Temp!sts_add=1,IF(H1418="in-sample",IF(Q1418=bigT,((qCell/bigT)*(I1419-I1418))+((1-(qCell/bigT))*J1418),IF(OR(ISBLANK(F1419),COUNT($AX$2:AX1418)&lt;=qCell),IF(COUNT($AX$2:AX1418)=1,0,AX1418-AX1417),((qCell/COUNT($AX$2:AX1418))*(I1419-I1418))+((1-(qCell/COUNT($AX$2:AX1418)))*J1418))),J1418),IF(H1418="in-sample",IF(Q1418=bigT,((qCell/bigT)*(I1419/I1418))+((1-(qCell/bigT))*J1418),IF(qCell=0,1,IF(OR(ISBLANK(F1419),COUNT($AX$2:AX1418)&lt;=qCell),IF(COUNT($AX$2:AX1418)=1,1,AX1418/AX1417),((qCell/COUNT($AX$2:AX1418))*(I1419/I1418))+((1-(qCell/COUNT($AX$2:AX1418)))*J1418)))),J1418)))))))</f>
        <v/>
      </c>
      <c r="K1419" s="120" t="str">
        <f>IF(H1419="","",IF(AND(Temp!optSeasCoef=0,Temp!sts_add=1),IF(H1419="out-sample",I1419+(Q1419*J1419),I1419+J1419),IF(AND(Temp!optSeasCoef=0,Temp!sts_multp=1),IF(H1419="out-sample",I1419*(J1419^Q1419),I1419*J1419),IF(Temp!sts_add=1,IF(H1419="out-sample",(I1419+(Q1419*J1419))*G1419,(I1419+J1419)*G1419),IF(H1419="out-sample",I1419*(J1419^Q1419)*G1419,I1419*J1419*G1419)))))</f>
        <v/>
      </c>
      <c r="L1419" s="116" t="str">
        <f t="shared" si="242"/>
        <v/>
      </c>
      <c r="M1419" s="116" t="str">
        <f t="shared" si="243"/>
        <v/>
      </c>
      <c r="N1419" s="116" t="str">
        <f t="shared" si="244"/>
        <v/>
      </c>
      <c r="O1419" s="116" t="str">
        <f t="shared" si="245"/>
        <v/>
      </c>
      <c r="P1419" s="116" t="str">
        <f t="shared" si="246"/>
        <v/>
      </c>
      <c r="Q1419" s="94" t="str">
        <f>IF(AND(Temp!fhor_indata=1,ISBLANK(F1419),H1418="in-sample"),1,IF(AND(Temp!fhor_indata=1,H1418="out-sample",Q1418&lt;XfHor),Q1418+1,IF(ISBLANK(F1419),"",IF(AND(H1419="out-sample",H1418="in-sample"),1,IF(AND(H1419="out-sample",H1418="out-sample"),Q1418+1,IF(ISNUMBER(Q1418),Q1418+1,1))))))</f>
        <v/>
      </c>
      <c r="R1419" s="94" t="str">
        <f t="shared" si="247"/>
        <v/>
      </c>
      <c r="S1419" s="94" t="str">
        <f>IF(Temp!fhor_indata=1,IF(S1418=XobsHor,1,IF(COUNT($S$2:S1418)&lt;=XobsHor,S1418+1,IF(AND(COUNT($S$2:S1418)&lt;=XobsHor+XfHor,IFERROR(MOD(S1418,XobsHor)&lt;XfHor,FALSE)),S1418+1,""))),IF(ISBLANK(F1419),"",IF(S1418=maxP,1,IF(S1418&lt;maxP,S1418+1,IF(COUNT($S$2:S1419)&lt;=XobsHor,S1418+1,"")))))</f>
        <v/>
      </c>
      <c r="T1419" s="3"/>
      <c r="U1419" s="6"/>
      <c r="V1419" s="6"/>
      <c r="W1419" s="6"/>
      <c r="X1419" s="6"/>
      <c r="Y1419" s="6"/>
      <c r="Z1419" s="6"/>
      <c r="AA1419" s="6"/>
      <c r="AB1419" s="6"/>
      <c r="AC1419" s="6"/>
      <c r="AD1419" s="6"/>
      <c r="AE1419" s="6"/>
      <c r="AF1419" s="6"/>
      <c r="AG1419" s="6"/>
      <c r="AH1419" s="6"/>
      <c r="AI1419" s="6"/>
      <c r="AJ1419" s="6"/>
      <c r="AK1419" s="6"/>
      <c r="AW1419" s="122" t="str">
        <f t="shared" si="249"/>
        <v/>
      </c>
      <c r="AX1419" s="123" t="str">
        <f t="shared" si="250"/>
        <v/>
      </c>
      <c r="AY1419" s="124" t="str">
        <f t="shared" si="251"/>
        <v/>
      </c>
      <c r="AZ1419" s="124" t="str">
        <f t="shared" si="252"/>
        <v/>
      </c>
      <c r="BF1419" s="91"/>
    </row>
    <row r="1420" spans="1:58" s="78" customFormat="1" ht="14.25" x14ac:dyDescent="0.2">
      <c r="A1420" s="6"/>
      <c r="B1420" s="6"/>
      <c r="C1420" s="6"/>
      <c r="D1420" s="3"/>
      <c r="E1420" s="98" t="str">
        <f t="shared" si="248"/>
        <v/>
      </c>
      <c r="F1420" s="117"/>
      <c r="G1420" s="116" t="str">
        <f>IF(E1420="","",IF(Temp!optSeasCoef=0,1,INDEX($C$2:$C$13,IF(MOD(COUNT($E$2:E1420),seas_indx)=0,seas_indx,MOD(COUNT($E$2:E1420),seas_indx)))))</f>
        <v/>
      </c>
      <c r="H1420" s="97" t="str">
        <f>IFERROR(IF(Temp!fhor_indata=1,IF(COUNT($S$2:S1420)&lt;=XobsHor,"in-sample",IF(AND(COUNT($S$2:S1420)&lt;=XobsHor+XfHor,MOD(S1419,XobsHor)&lt;XfHor),"out-sample","")),IF(ISBLANK(F1420),"",IF(COUNT($F$2:F1420)&lt;=XobsHor-XfHor,"in-sample","out-sample"))),"")</f>
        <v/>
      </c>
      <c r="I1420" s="120" t="str">
        <f>IF(AND(ISBLANK(F1419),H1419="in-sample"),"",IF(AND(Temp!fhor_indata=1,H1419="out-sample",H1420="out-sample"),I1419,IF(AND(ISBLANK(F1420),H1419="out-sample"),"",IF(AND(Temp!optSeasCoef=0,Temp!sts_add=1),IF(H1419="in-sample",IF(Q1419=bigT,((pCell/bigT)*F1419)+((1-(pCell/bigT))*(I1419+J1419)),IF(OR(ISBLANK(F1420),COUNT($F$2:F1419)&lt;=pCell),F1419,((pCell/COUNT($F$2:F1419))*F1419)+((1-(pCell/COUNT($F$2:F1419)))*(I1419+J1419)))),I1419),IF(AND(Temp!optSeasCoef=0,Temp!sts_multp=1),IF(H1419="in-sample",IF(Q1419=bigT,((pCell/bigT)*F1419)+((1-(pCell/bigT))*(I1419*J1419)),IF(OR(ISBLANK(F1420),COUNT(F$2:$F1419)&lt;=pCell),F1419,((pCell/COUNT($F$2:F1419))*F1419)+((1-(pCell/COUNT($F$2:F1419)))*(I1419*J1419)))),I1419),IF(Temp!sts_add=1,IF(H1419="in-sample",IF(Q1419=bigT,((pCell/bigT)*AX1419)+((1-(pCell/bigT))*(I1419+J1419)),IF(OR(ISBLANK(F1420),COUNT($AX$2:AX1419)&lt;=pCell),AX1419,((pCell/COUNT($AX$2:AX1419))*AX1419)+((1-(pCell/COUNT($AX$2:AX1419)))*(I1419+J1419)))),I1419),IF(H1419="in-sample",IF(Q1419=bigT,((pCell/bigT)*AX1419)+((1-(pCell/bigT))*(I1419*J1419)),IF(OR(ISBLANK(F1420),COUNT($AX$2:AX1419)&lt;=pCell),AX1419,((pCell/COUNT($AX$2:AX1419))*AX1419)+((1-(pCell/COUNT($AX$2:AX1419)))*(I1419*J1419)))),I1419)))))))</f>
        <v/>
      </c>
      <c r="J1420" s="120" t="str">
        <f>IF(AND(ISBLANK(F1419),H1419="in-sample"),"",IF(AND(Temp!fhor_indata=1,H1419="out-sample",H1420="out-sample"),J1419,IF(AND(ISBLANK(F1420),H1419="out-sample"),"",IF(AND(Temp!optSeasCoef=0,Temp!sts_add=1),IF(H1419="in-sample",IF(Q1419=bigT,((qCell/bigT)*(I1420-I1419))+((1-(qCell/bigT))*J1419),IF(OR(ISBLANK(F1420),COUNT($F$2:F1419)&lt;=qCell),IF(COUNT($F$2:F1419)=1,0,F1419-F1418),((qCell/COUNT($F$2:F1419))*(I1420-I1419))+((1-(qCell/COUNT($F$2:F1419)))*J1419))),J1419),IF(AND(Temp!optSeasCoef=0,Temp!sts_multp=1),IF(H1419="in-sample",IF(Q1419=bigT,((qCell/bigT)*(I1420/I1419))+((1-(qCell/bigT))*J1419),IF(qCell=0,1,IF(OR(ISBLANK(F1420),COUNT($F$2:F1419)&lt;=qCell),IF(COUNT($F$2:F1419)=1,1,F1419/F1418),((qCell/COUNT($F$2:F1419))*(I1420/I1419))+((1-(qCell/COUNT($F$2:F1419)))*J1419)))),J1419),IF(Temp!sts_add=1,IF(H1419="in-sample",IF(Q1419=bigT,((qCell/bigT)*(I1420-I1419))+((1-(qCell/bigT))*J1419),IF(OR(ISBLANK(F1420),COUNT($AX$2:AX1419)&lt;=qCell),IF(COUNT($AX$2:AX1419)=1,0,AX1419-AX1418),((qCell/COUNT($AX$2:AX1419))*(I1420-I1419))+((1-(qCell/COUNT($AX$2:AX1419)))*J1419))),J1419),IF(H1419="in-sample",IF(Q1419=bigT,((qCell/bigT)*(I1420/I1419))+((1-(qCell/bigT))*J1419),IF(qCell=0,1,IF(OR(ISBLANK(F1420),COUNT($AX$2:AX1419)&lt;=qCell),IF(COUNT($AX$2:AX1419)=1,1,AX1419/AX1418),((qCell/COUNT($AX$2:AX1419))*(I1420/I1419))+((1-(qCell/COUNT($AX$2:AX1419)))*J1419)))),J1419)))))))</f>
        <v/>
      </c>
      <c r="K1420" s="120" t="str">
        <f>IF(H1420="","",IF(AND(Temp!optSeasCoef=0,Temp!sts_add=1),IF(H1420="out-sample",I1420+(Q1420*J1420),I1420+J1420),IF(AND(Temp!optSeasCoef=0,Temp!sts_multp=1),IF(H1420="out-sample",I1420*(J1420^Q1420),I1420*J1420),IF(Temp!sts_add=1,IF(H1420="out-sample",(I1420+(Q1420*J1420))*G1420,(I1420+J1420)*G1420),IF(H1420="out-sample",I1420*(J1420^Q1420)*G1420,I1420*J1420*G1420)))))</f>
        <v/>
      </c>
      <c r="L1420" s="116" t="str">
        <f t="shared" si="242"/>
        <v/>
      </c>
      <c r="M1420" s="116" t="str">
        <f t="shared" si="243"/>
        <v/>
      </c>
      <c r="N1420" s="116" t="str">
        <f t="shared" si="244"/>
        <v/>
      </c>
      <c r="O1420" s="116" t="str">
        <f t="shared" si="245"/>
        <v/>
      </c>
      <c r="P1420" s="116" t="str">
        <f t="shared" si="246"/>
        <v/>
      </c>
      <c r="Q1420" s="94" t="str">
        <f>IF(AND(Temp!fhor_indata=1,ISBLANK(F1420),H1419="in-sample"),1,IF(AND(Temp!fhor_indata=1,H1419="out-sample",Q1419&lt;XfHor),Q1419+1,IF(ISBLANK(F1420),"",IF(AND(H1420="out-sample",H1419="in-sample"),1,IF(AND(H1420="out-sample",H1419="out-sample"),Q1419+1,IF(ISNUMBER(Q1419),Q1419+1,1))))))</f>
        <v/>
      </c>
      <c r="R1420" s="94" t="str">
        <f t="shared" si="247"/>
        <v/>
      </c>
      <c r="S1420" s="94" t="str">
        <f>IF(Temp!fhor_indata=1,IF(S1419=XobsHor,1,IF(COUNT($S$2:S1419)&lt;=XobsHor,S1419+1,IF(AND(COUNT($S$2:S1419)&lt;=XobsHor+XfHor,IFERROR(MOD(S1419,XobsHor)&lt;XfHor,FALSE)),S1419+1,""))),IF(ISBLANK(F1420),"",IF(S1419=maxP,1,IF(S1419&lt;maxP,S1419+1,IF(COUNT($S$2:S1420)&lt;=XobsHor,S1419+1,"")))))</f>
        <v/>
      </c>
      <c r="T1420" s="3"/>
      <c r="U1420" s="6"/>
      <c r="V1420" s="6"/>
      <c r="W1420" s="6"/>
      <c r="X1420" s="6"/>
      <c r="Y1420" s="6"/>
      <c r="Z1420" s="6"/>
      <c r="AA1420" s="6"/>
      <c r="AB1420" s="6"/>
      <c r="AC1420" s="6"/>
      <c r="AD1420" s="6"/>
      <c r="AE1420" s="6"/>
      <c r="AF1420" s="6"/>
      <c r="AG1420" s="6"/>
      <c r="AH1420" s="6"/>
      <c r="AI1420" s="6"/>
      <c r="AJ1420" s="6"/>
      <c r="AK1420" s="6"/>
      <c r="AW1420" s="122" t="str">
        <f t="shared" si="249"/>
        <v/>
      </c>
      <c r="AX1420" s="123" t="str">
        <f t="shared" si="250"/>
        <v/>
      </c>
      <c r="AY1420" s="124" t="str">
        <f t="shared" si="251"/>
        <v/>
      </c>
      <c r="AZ1420" s="124" t="str">
        <f t="shared" si="252"/>
        <v/>
      </c>
      <c r="BF1420" s="91"/>
    </row>
    <row r="1421" spans="1:58" s="78" customFormat="1" ht="14.25" x14ac:dyDescent="0.2">
      <c r="A1421" s="6"/>
      <c r="B1421" s="6"/>
      <c r="C1421" s="6"/>
      <c r="D1421" s="3"/>
      <c r="E1421" s="98" t="str">
        <f t="shared" si="248"/>
        <v/>
      </c>
      <c r="F1421" s="117"/>
      <c r="G1421" s="116" t="str">
        <f>IF(E1421="","",IF(Temp!optSeasCoef=0,1,INDEX($C$2:$C$13,IF(MOD(COUNT($E$2:E1421),seas_indx)=0,seas_indx,MOD(COUNT($E$2:E1421),seas_indx)))))</f>
        <v/>
      </c>
      <c r="H1421" s="97" t="str">
        <f>IFERROR(IF(Temp!fhor_indata=1,IF(COUNT($S$2:S1421)&lt;=XobsHor,"in-sample",IF(AND(COUNT($S$2:S1421)&lt;=XobsHor+XfHor,MOD(S1420,XobsHor)&lt;XfHor),"out-sample","")),IF(ISBLANK(F1421),"",IF(COUNT($F$2:F1421)&lt;=XobsHor-XfHor,"in-sample","out-sample"))),"")</f>
        <v/>
      </c>
      <c r="I1421" s="120" t="str">
        <f>IF(AND(ISBLANK(F1420),H1420="in-sample"),"",IF(AND(Temp!fhor_indata=1,H1420="out-sample",H1421="out-sample"),I1420,IF(AND(ISBLANK(F1421),H1420="out-sample"),"",IF(AND(Temp!optSeasCoef=0,Temp!sts_add=1),IF(H1420="in-sample",IF(Q1420=bigT,((pCell/bigT)*F1420)+((1-(pCell/bigT))*(I1420+J1420)),IF(OR(ISBLANK(F1421),COUNT($F$2:F1420)&lt;=pCell),F1420,((pCell/COUNT($F$2:F1420))*F1420)+((1-(pCell/COUNT($F$2:F1420)))*(I1420+J1420)))),I1420),IF(AND(Temp!optSeasCoef=0,Temp!sts_multp=1),IF(H1420="in-sample",IF(Q1420=bigT,((pCell/bigT)*F1420)+((1-(pCell/bigT))*(I1420*J1420)),IF(OR(ISBLANK(F1421),COUNT(F$2:$F1420)&lt;=pCell),F1420,((pCell/COUNT($F$2:F1420))*F1420)+((1-(pCell/COUNT($F$2:F1420)))*(I1420*J1420)))),I1420),IF(Temp!sts_add=1,IF(H1420="in-sample",IF(Q1420=bigT,((pCell/bigT)*AX1420)+((1-(pCell/bigT))*(I1420+J1420)),IF(OR(ISBLANK(F1421),COUNT($AX$2:AX1420)&lt;=pCell),AX1420,((pCell/COUNT($AX$2:AX1420))*AX1420)+((1-(pCell/COUNT($AX$2:AX1420)))*(I1420+J1420)))),I1420),IF(H1420="in-sample",IF(Q1420=bigT,((pCell/bigT)*AX1420)+((1-(pCell/bigT))*(I1420*J1420)),IF(OR(ISBLANK(F1421),COUNT($AX$2:AX1420)&lt;=pCell),AX1420,((pCell/COUNT($AX$2:AX1420))*AX1420)+((1-(pCell/COUNT($AX$2:AX1420)))*(I1420*J1420)))),I1420)))))))</f>
        <v/>
      </c>
      <c r="J1421" s="120" t="str">
        <f>IF(AND(ISBLANK(F1420),H1420="in-sample"),"",IF(AND(Temp!fhor_indata=1,H1420="out-sample",H1421="out-sample"),J1420,IF(AND(ISBLANK(F1421),H1420="out-sample"),"",IF(AND(Temp!optSeasCoef=0,Temp!sts_add=1),IF(H1420="in-sample",IF(Q1420=bigT,((qCell/bigT)*(I1421-I1420))+((1-(qCell/bigT))*J1420),IF(OR(ISBLANK(F1421),COUNT($F$2:F1420)&lt;=qCell),IF(COUNT($F$2:F1420)=1,0,F1420-F1419),((qCell/COUNT($F$2:F1420))*(I1421-I1420))+((1-(qCell/COUNT($F$2:F1420)))*J1420))),J1420),IF(AND(Temp!optSeasCoef=0,Temp!sts_multp=1),IF(H1420="in-sample",IF(Q1420=bigT,((qCell/bigT)*(I1421/I1420))+((1-(qCell/bigT))*J1420),IF(qCell=0,1,IF(OR(ISBLANK(F1421),COUNT($F$2:F1420)&lt;=qCell),IF(COUNT($F$2:F1420)=1,1,F1420/F1419),((qCell/COUNT($F$2:F1420))*(I1421/I1420))+((1-(qCell/COUNT($F$2:F1420)))*J1420)))),J1420),IF(Temp!sts_add=1,IF(H1420="in-sample",IF(Q1420=bigT,((qCell/bigT)*(I1421-I1420))+((1-(qCell/bigT))*J1420),IF(OR(ISBLANK(F1421),COUNT($AX$2:AX1420)&lt;=qCell),IF(COUNT($AX$2:AX1420)=1,0,AX1420-AX1419),((qCell/COUNT($AX$2:AX1420))*(I1421-I1420))+((1-(qCell/COUNT($AX$2:AX1420)))*J1420))),J1420),IF(H1420="in-sample",IF(Q1420=bigT,((qCell/bigT)*(I1421/I1420))+((1-(qCell/bigT))*J1420),IF(qCell=0,1,IF(OR(ISBLANK(F1421),COUNT($AX$2:AX1420)&lt;=qCell),IF(COUNT($AX$2:AX1420)=1,1,AX1420/AX1419),((qCell/COUNT($AX$2:AX1420))*(I1421/I1420))+((1-(qCell/COUNT($AX$2:AX1420)))*J1420)))),J1420)))))))</f>
        <v/>
      </c>
      <c r="K1421" s="120" t="str">
        <f>IF(H1421="","",IF(AND(Temp!optSeasCoef=0,Temp!sts_add=1),IF(H1421="out-sample",I1421+(Q1421*J1421),I1421+J1421),IF(AND(Temp!optSeasCoef=0,Temp!sts_multp=1),IF(H1421="out-sample",I1421*(J1421^Q1421),I1421*J1421),IF(Temp!sts_add=1,IF(H1421="out-sample",(I1421+(Q1421*J1421))*G1421,(I1421+J1421)*G1421),IF(H1421="out-sample",I1421*(J1421^Q1421)*G1421,I1421*J1421*G1421)))))</f>
        <v/>
      </c>
      <c r="L1421" s="116" t="str">
        <f t="shared" si="242"/>
        <v/>
      </c>
      <c r="M1421" s="116" t="str">
        <f t="shared" si="243"/>
        <v/>
      </c>
      <c r="N1421" s="116" t="str">
        <f t="shared" si="244"/>
        <v/>
      </c>
      <c r="O1421" s="116" t="str">
        <f t="shared" si="245"/>
        <v/>
      </c>
      <c r="P1421" s="116" t="str">
        <f t="shared" si="246"/>
        <v/>
      </c>
      <c r="Q1421" s="94" t="str">
        <f>IF(AND(Temp!fhor_indata=1,ISBLANK(F1421),H1420="in-sample"),1,IF(AND(Temp!fhor_indata=1,H1420="out-sample",Q1420&lt;XfHor),Q1420+1,IF(ISBLANK(F1421),"",IF(AND(H1421="out-sample",H1420="in-sample"),1,IF(AND(H1421="out-sample",H1420="out-sample"),Q1420+1,IF(ISNUMBER(Q1420),Q1420+1,1))))))</f>
        <v/>
      </c>
      <c r="R1421" s="94" t="str">
        <f t="shared" si="247"/>
        <v/>
      </c>
      <c r="S1421" s="94" t="str">
        <f>IF(Temp!fhor_indata=1,IF(S1420=XobsHor,1,IF(COUNT($S$2:S1420)&lt;=XobsHor,S1420+1,IF(AND(COUNT($S$2:S1420)&lt;=XobsHor+XfHor,IFERROR(MOD(S1420,XobsHor)&lt;XfHor,FALSE)),S1420+1,""))),IF(ISBLANK(F1421),"",IF(S1420=maxP,1,IF(S1420&lt;maxP,S1420+1,IF(COUNT($S$2:S1421)&lt;=XobsHor,S1420+1,"")))))</f>
        <v/>
      </c>
      <c r="T1421" s="3"/>
      <c r="U1421" s="6"/>
      <c r="V1421" s="6"/>
      <c r="W1421" s="6"/>
      <c r="X1421" s="6"/>
      <c r="Y1421" s="6"/>
      <c r="Z1421" s="6"/>
      <c r="AA1421" s="6"/>
      <c r="AB1421" s="6"/>
      <c r="AC1421" s="6"/>
      <c r="AD1421" s="6"/>
      <c r="AE1421" s="6"/>
      <c r="AF1421" s="6"/>
      <c r="AG1421" s="6"/>
      <c r="AH1421" s="6"/>
      <c r="AI1421" s="6"/>
      <c r="AJ1421" s="6"/>
      <c r="AK1421" s="6"/>
      <c r="AW1421" s="122" t="str">
        <f t="shared" si="249"/>
        <v/>
      </c>
      <c r="AX1421" s="123" t="str">
        <f t="shared" si="250"/>
        <v/>
      </c>
      <c r="AY1421" s="124" t="str">
        <f t="shared" si="251"/>
        <v/>
      </c>
      <c r="AZ1421" s="124" t="str">
        <f t="shared" si="252"/>
        <v/>
      </c>
      <c r="BF1421" s="91"/>
    </row>
    <row r="1422" spans="1:58" s="78" customFormat="1" ht="14.25" x14ac:dyDescent="0.2">
      <c r="A1422" s="6"/>
      <c r="B1422" s="6"/>
      <c r="C1422" s="6"/>
      <c r="D1422" s="3"/>
      <c r="E1422" s="98" t="str">
        <f t="shared" si="248"/>
        <v/>
      </c>
      <c r="F1422" s="117"/>
      <c r="G1422" s="116" t="str">
        <f>IF(E1422="","",IF(Temp!optSeasCoef=0,1,INDEX($C$2:$C$13,IF(MOD(COUNT($E$2:E1422),seas_indx)=0,seas_indx,MOD(COUNT($E$2:E1422),seas_indx)))))</f>
        <v/>
      </c>
      <c r="H1422" s="97" t="str">
        <f>IFERROR(IF(Temp!fhor_indata=1,IF(COUNT($S$2:S1422)&lt;=XobsHor,"in-sample",IF(AND(COUNT($S$2:S1422)&lt;=XobsHor+XfHor,MOD(S1421,XobsHor)&lt;XfHor),"out-sample","")),IF(ISBLANK(F1422),"",IF(COUNT($F$2:F1422)&lt;=XobsHor-XfHor,"in-sample","out-sample"))),"")</f>
        <v/>
      </c>
      <c r="I1422" s="120" t="str">
        <f>IF(AND(ISBLANK(F1421),H1421="in-sample"),"",IF(AND(Temp!fhor_indata=1,H1421="out-sample",H1422="out-sample"),I1421,IF(AND(ISBLANK(F1422),H1421="out-sample"),"",IF(AND(Temp!optSeasCoef=0,Temp!sts_add=1),IF(H1421="in-sample",IF(Q1421=bigT,((pCell/bigT)*F1421)+((1-(pCell/bigT))*(I1421+J1421)),IF(OR(ISBLANK(F1422),COUNT($F$2:F1421)&lt;=pCell),F1421,((pCell/COUNT($F$2:F1421))*F1421)+((1-(pCell/COUNT($F$2:F1421)))*(I1421+J1421)))),I1421),IF(AND(Temp!optSeasCoef=0,Temp!sts_multp=1),IF(H1421="in-sample",IF(Q1421=bigT,((pCell/bigT)*F1421)+((1-(pCell/bigT))*(I1421*J1421)),IF(OR(ISBLANK(F1422),COUNT(F$2:$F1421)&lt;=pCell),F1421,((pCell/COUNT($F$2:F1421))*F1421)+((1-(pCell/COUNT($F$2:F1421)))*(I1421*J1421)))),I1421),IF(Temp!sts_add=1,IF(H1421="in-sample",IF(Q1421=bigT,((pCell/bigT)*AX1421)+((1-(pCell/bigT))*(I1421+J1421)),IF(OR(ISBLANK(F1422),COUNT($AX$2:AX1421)&lt;=pCell),AX1421,((pCell/COUNT($AX$2:AX1421))*AX1421)+((1-(pCell/COUNT($AX$2:AX1421)))*(I1421+J1421)))),I1421),IF(H1421="in-sample",IF(Q1421=bigT,((pCell/bigT)*AX1421)+((1-(pCell/bigT))*(I1421*J1421)),IF(OR(ISBLANK(F1422),COUNT($AX$2:AX1421)&lt;=pCell),AX1421,((pCell/COUNT($AX$2:AX1421))*AX1421)+((1-(pCell/COUNT($AX$2:AX1421)))*(I1421*J1421)))),I1421)))))))</f>
        <v/>
      </c>
      <c r="J1422" s="120" t="str">
        <f>IF(AND(ISBLANK(F1421),H1421="in-sample"),"",IF(AND(Temp!fhor_indata=1,H1421="out-sample",H1422="out-sample"),J1421,IF(AND(ISBLANK(F1422),H1421="out-sample"),"",IF(AND(Temp!optSeasCoef=0,Temp!sts_add=1),IF(H1421="in-sample",IF(Q1421=bigT,((qCell/bigT)*(I1422-I1421))+((1-(qCell/bigT))*J1421),IF(OR(ISBLANK(F1422),COUNT($F$2:F1421)&lt;=qCell),IF(COUNT($F$2:F1421)=1,0,F1421-F1420),((qCell/COUNT($F$2:F1421))*(I1422-I1421))+((1-(qCell/COUNT($F$2:F1421)))*J1421))),J1421),IF(AND(Temp!optSeasCoef=0,Temp!sts_multp=1),IF(H1421="in-sample",IF(Q1421=bigT,((qCell/bigT)*(I1422/I1421))+((1-(qCell/bigT))*J1421),IF(qCell=0,1,IF(OR(ISBLANK(F1422),COUNT($F$2:F1421)&lt;=qCell),IF(COUNT($F$2:F1421)=1,1,F1421/F1420),((qCell/COUNT($F$2:F1421))*(I1422/I1421))+((1-(qCell/COUNT($F$2:F1421)))*J1421)))),J1421),IF(Temp!sts_add=1,IF(H1421="in-sample",IF(Q1421=bigT,((qCell/bigT)*(I1422-I1421))+((1-(qCell/bigT))*J1421),IF(OR(ISBLANK(F1422),COUNT($AX$2:AX1421)&lt;=qCell),IF(COUNT($AX$2:AX1421)=1,0,AX1421-AX1420),((qCell/COUNT($AX$2:AX1421))*(I1422-I1421))+((1-(qCell/COUNT($AX$2:AX1421)))*J1421))),J1421),IF(H1421="in-sample",IF(Q1421=bigT,((qCell/bigT)*(I1422/I1421))+((1-(qCell/bigT))*J1421),IF(qCell=0,1,IF(OR(ISBLANK(F1422),COUNT($AX$2:AX1421)&lt;=qCell),IF(COUNT($AX$2:AX1421)=1,1,AX1421/AX1420),((qCell/COUNT($AX$2:AX1421))*(I1422/I1421))+((1-(qCell/COUNT($AX$2:AX1421)))*J1421)))),J1421)))))))</f>
        <v/>
      </c>
      <c r="K1422" s="120" t="str">
        <f>IF(H1422="","",IF(AND(Temp!optSeasCoef=0,Temp!sts_add=1),IF(H1422="out-sample",I1422+(Q1422*J1422),I1422+J1422),IF(AND(Temp!optSeasCoef=0,Temp!sts_multp=1),IF(H1422="out-sample",I1422*(J1422^Q1422),I1422*J1422),IF(Temp!sts_add=1,IF(H1422="out-sample",(I1422+(Q1422*J1422))*G1422,(I1422+J1422)*G1422),IF(H1422="out-sample",I1422*(J1422^Q1422)*G1422,I1422*J1422*G1422)))))</f>
        <v/>
      </c>
      <c r="L1422" s="116" t="str">
        <f t="shared" si="242"/>
        <v/>
      </c>
      <c r="M1422" s="116" t="str">
        <f t="shared" si="243"/>
        <v/>
      </c>
      <c r="N1422" s="116" t="str">
        <f t="shared" si="244"/>
        <v/>
      </c>
      <c r="O1422" s="116" t="str">
        <f t="shared" si="245"/>
        <v/>
      </c>
      <c r="P1422" s="116" t="str">
        <f t="shared" si="246"/>
        <v/>
      </c>
      <c r="Q1422" s="94" t="str">
        <f>IF(AND(Temp!fhor_indata=1,ISBLANK(F1422),H1421="in-sample"),1,IF(AND(Temp!fhor_indata=1,H1421="out-sample",Q1421&lt;XfHor),Q1421+1,IF(ISBLANK(F1422),"",IF(AND(H1422="out-sample",H1421="in-sample"),1,IF(AND(H1422="out-sample",H1421="out-sample"),Q1421+1,IF(ISNUMBER(Q1421),Q1421+1,1))))))</f>
        <v/>
      </c>
      <c r="R1422" s="94" t="str">
        <f t="shared" si="247"/>
        <v/>
      </c>
      <c r="S1422" s="94" t="str">
        <f>IF(Temp!fhor_indata=1,IF(S1421=XobsHor,1,IF(COUNT($S$2:S1421)&lt;=XobsHor,S1421+1,IF(AND(COUNT($S$2:S1421)&lt;=XobsHor+XfHor,IFERROR(MOD(S1421,XobsHor)&lt;XfHor,FALSE)),S1421+1,""))),IF(ISBLANK(F1422),"",IF(S1421=maxP,1,IF(S1421&lt;maxP,S1421+1,IF(COUNT($S$2:S1422)&lt;=XobsHor,S1421+1,"")))))</f>
        <v/>
      </c>
      <c r="T1422" s="3"/>
      <c r="U1422" s="6"/>
      <c r="V1422" s="6"/>
      <c r="W1422" s="6"/>
      <c r="X1422" s="6"/>
      <c r="Y1422" s="6"/>
      <c r="Z1422" s="6"/>
      <c r="AA1422" s="6"/>
      <c r="AB1422" s="6"/>
      <c r="AC1422" s="6"/>
      <c r="AD1422" s="6"/>
      <c r="AE1422" s="6"/>
      <c r="AF1422" s="6"/>
      <c r="AG1422" s="6"/>
      <c r="AH1422" s="6"/>
      <c r="AI1422" s="6"/>
      <c r="AJ1422" s="6"/>
      <c r="AK1422" s="6"/>
      <c r="AW1422" s="122" t="str">
        <f t="shared" si="249"/>
        <v/>
      </c>
      <c r="AX1422" s="123" t="str">
        <f t="shared" si="250"/>
        <v/>
      </c>
      <c r="AY1422" s="124" t="str">
        <f t="shared" si="251"/>
        <v/>
      </c>
      <c r="AZ1422" s="124" t="str">
        <f t="shared" si="252"/>
        <v/>
      </c>
      <c r="BF1422" s="91"/>
    </row>
    <row r="1423" spans="1:58" s="78" customFormat="1" ht="14.25" x14ac:dyDescent="0.2">
      <c r="A1423" s="6"/>
      <c r="B1423" s="6"/>
      <c r="C1423" s="6"/>
      <c r="D1423" s="3"/>
      <c r="E1423" s="98" t="str">
        <f t="shared" si="248"/>
        <v/>
      </c>
      <c r="F1423" s="117"/>
      <c r="G1423" s="116" t="str">
        <f>IF(E1423="","",IF(Temp!optSeasCoef=0,1,INDEX($C$2:$C$13,IF(MOD(COUNT($E$2:E1423),seas_indx)=0,seas_indx,MOD(COUNT($E$2:E1423),seas_indx)))))</f>
        <v/>
      </c>
      <c r="H1423" s="97" t="str">
        <f>IFERROR(IF(Temp!fhor_indata=1,IF(COUNT($S$2:S1423)&lt;=XobsHor,"in-sample",IF(AND(COUNT($S$2:S1423)&lt;=XobsHor+XfHor,MOD(S1422,XobsHor)&lt;XfHor),"out-sample","")),IF(ISBLANK(F1423),"",IF(COUNT($F$2:F1423)&lt;=XobsHor-XfHor,"in-sample","out-sample"))),"")</f>
        <v/>
      </c>
      <c r="I1423" s="120" t="str">
        <f>IF(AND(ISBLANK(F1422),H1422="in-sample"),"",IF(AND(Temp!fhor_indata=1,H1422="out-sample",H1423="out-sample"),I1422,IF(AND(ISBLANK(F1423),H1422="out-sample"),"",IF(AND(Temp!optSeasCoef=0,Temp!sts_add=1),IF(H1422="in-sample",IF(Q1422=bigT,((pCell/bigT)*F1422)+((1-(pCell/bigT))*(I1422+J1422)),IF(OR(ISBLANK(F1423),COUNT($F$2:F1422)&lt;=pCell),F1422,((pCell/COUNT($F$2:F1422))*F1422)+((1-(pCell/COUNT($F$2:F1422)))*(I1422+J1422)))),I1422),IF(AND(Temp!optSeasCoef=0,Temp!sts_multp=1),IF(H1422="in-sample",IF(Q1422=bigT,((pCell/bigT)*F1422)+((1-(pCell/bigT))*(I1422*J1422)),IF(OR(ISBLANK(F1423),COUNT(F$2:$F1422)&lt;=pCell),F1422,((pCell/COUNT($F$2:F1422))*F1422)+((1-(pCell/COUNT($F$2:F1422)))*(I1422*J1422)))),I1422),IF(Temp!sts_add=1,IF(H1422="in-sample",IF(Q1422=bigT,((pCell/bigT)*AX1422)+((1-(pCell/bigT))*(I1422+J1422)),IF(OR(ISBLANK(F1423),COUNT($AX$2:AX1422)&lt;=pCell),AX1422,((pCell/COUNT($AX$2:AX1422))*AX1422)+((1-(pCell/COUNT($AX$2:AX1422)))*(I1422+J1422)))),I1422),IF(H1422="in-sample",IF(Q1422=bigT,((pCell/bigT)*AX1422)+((1-(pCell/bigT))*(I1422*J1422)),IF(OR(ISBLANK(F1423),COUNT($AX$2:AX1422)&lt;=pCell),AX1422,((pCell/COUNT($AX$2:AX1422))*AX1422)+((1-(pCell/COUNT($AX$2:AX1422)))*(I1422*J1422)))),I1422)))))))</f>
        <v/>
      </c>
      <c r="J1423" s="120" t="str">
        <f>IF(AND(ISBLANK(F1422),H1422="in-sample"),"",IF(AND(Temp!fhor_indata=1,H1422="out-sample",H1423="out-sample"),J1422,IF(AND(ISBLANK(F1423),H1422="out-sample"),"",IF(AND(Temp!optSeasCoef=0,Temp!sts_add=1),IF(H1422="in-sample",IF(Q1422=bigT,((qCell/bigT)*(I1423-I1422))+((1-(qCell/bigT))*J1422),IF(OR(ISBLANK(F1423),COUNT($F$2:F1422)&lt;=qCell),IF(COUNT($F$2:F1422)=1,0,F1422-F1421),((qCell/COUNT($F$2:F1422))*(I1423-I1422))+((1-(qCell/COUNT($F$2:F1422)))*J1422))),J1422),IF(AND(Temp!optSeasCoef=0,Temp!sts_multp=1),IF(H1422="in-sample",IF(Q1422=bigT,((qCell/bigT)*(I1423/I1422))+((1-(qCell/bigT))*J1422),IF(qCell=0,1,IF(OR(ISBLANK(F1423),COUNT($F$2:F1422)&lt;=qCell),IF(COUNT($F$2:F1422)=1,1,F1422/F1421),((qCell/COUNT($F$2:F1422))*(I1423/I1422))+((1-(qCell/COUNT($F$2:F1422)))*J1422)))),J1422),IF(Temp!sts_add=1,IF(H1422="in-sample",IF(Q1422=bigT,((qCell/bigT)*(I1423-I1422))+((1-(qCell/bigT))*J1422),IF(OR(ISBLANK(F1423),COUNT($AX$2:AX1422)&lt;=qCell),IF(COUNT($AX$2:AX1422)=1,0,AX1422-AX1421),((qCell/COUNT($AX$2:AX1422))*(I1423-I1422))+((1-(qCell/COUNT($AX$2:AX1422)))*J1422))),J1422),IF(H1422="in-sample",IF(Q1422=bigT,((qCell/bigT)*(I1423/I1422))+((1-(qCell/bigT))*J1422),IF(qCell=0,1,IF(OR(ISBLANK(F1423),COUNT($AX$2:AX1422)&lt;=qCell),IF(COUNT($AX$2:AX1422)=1,1,AX1422/AX1421),((qCell/COUNT($AX$2:AX1422))*(I1423/I1422))+((1-(qCell/COUNT($AX$2:AX1422)))*J1422)))),J1422)))))))</f>
        <v/>
      </c>
      <c r="K1423" s="120" t="str">
        <f>IF(H1423="","",IF(AND(Temp!optSeasCoef=0,Temp!sts_add=1),IF(H1423="out-sample",I1423+(Q1423*J1423),I1423+J1423),IF(AND(Temp!optSeasCoef=0,Temp!sts_multp=1),IF(H1423="out-sample",I1423*(J1423^Q1423),I1423*J1423),IF(Temp!sts_add=1,IF(H1423="out-sample",(I1423+(Q1423*J1423))*G1423,(I1423+J1423)*G1423),IF(H1423="out-sample",I1423*(J1423^Q1423)*G1423,I1423*J1423*G1423)))))</f>
        <v/>
      </c>
      <c r="L1423" s="116" t="str">
        <f t="shared" si="242"/>
        <v/>
      </c>
      <c r="M1423" s="116" t="str">
        <f t="shared" si="243"/>
        <v/>
      </c>
      <c r="N1423" s="116" t="str">
        <f t="shared" si="244"/>
        <v/>
      </c>
      <c r="O1423" s="116" t="str">
        <f t="shared" si="245"/>
        <v/>
      </c>
      <c r="P1423" s="116" t="str">
        <f t="shared" si="246"/>
        <v/>
      </c>
      <c r="Q1423" s="94" t="str">
        <f>IF(AND(Temp!fhor_indata=1,ISBLANK(F1423),H1422="in-sample"),1,IF(AND(Temp!fhor_indata=1,H1422="out-sample",Q1422&lt;XfHor),Q1422+1,IF(ISBLANK(F1423),"",IF(AND(H1423="out-sample",H1422="in-sample"),1,IF(AND(H1423="out-sample",H1422="out-sample"),Q1422+1,IF(ISNUMBER(Q1422),Q1422+1,1))))))</f>
        <v/>
      </c>
      <c r="R1423" s="94" t="str">
        <f t="shared" si="247"/>
        <v/>
      </c>
      <c r="S1423" s="94" t="str">
        <f>IF(Temp!fhor_indata=1,IF(S1422=XobsHor,1,IF(COUNT($S$2:S1422)&lt;=XobsHor,S1422+1,IF(AND(COUNT($S$2:S1422)&lt;=XobsHor+XfHor,IFERROR(MOD(S1422,XobsHor)&lt;XfHor,FALSE)),S1422+1,""))),IF(ISBLANK(F1423),"",IF(S1422=maxP,1,IF(S1422&lt;maxP,S1422+1,IF(COUNT($S$2:S1423)&lt;=XobsHor,S1422+1,"")))))</f>
        <v/>
      </c>
      <c r="T1423" s="3"/>
      <c r="U1423" s="6"/>
      <c r="V1423" s="6"/>
      <c r="W1423" s="6"/>
      <c r="X1423" s="6"/>
      <c r="Y1423" s="6"/>
      <c r="Z1423" s="6"/>
      <c r="AA1423" s="6"/>
      <c r="AB1423" s="6"/>
      <c r="AC1423" s="6"/>
      <c r="AD1423" s="6"/>
      <c r="AE1423" s="6"/>
      <c r="AF1423" s="6"/>
      <c r="AG1423" s="6"/>
      <c r="AH1423" s="6"/>
      <c r="AI1423" s="6"/>
      <c r="AJ1423" s="6"/>
      <c r="AK1423" s="6"/>
      <c r="AW1423" s="122" t="str">
        <f t="shared" si="249"/>
        <v/>
      </c>
      <c r="AX1423" s="123" t="str">
        <f t="shared" si="250"/>
        <v/>
      </c>
      <c r="AY1423" s="124" t="str">
        <f t="shared" si="251"/>
        <v/>
      </c>
      <c r="AZ1423" s="124" t="str">
        <f t="shared" si="252"/>
        <v/>
      </c>
      <c r="BF1423" s="91"/>
    </row>
    <row r="1424" spans="1:58" s="78" customFormat="1" ht="14.25" x14ac:dyDescent="0.2">
      <c r="A1424" s="6"/>
      <c r="B1424" s="6"/>
      <c r="C1424" s="6"/>
      <c r="D1424" s="3"/>
      <c r="E1424" s="98" t="str">
        <f t="shared" si="248"/>
        <v/>
      </c>
      <c r="F1424" s="117"/>
      <c r="G1424" s="116" t="str">
        <f>IF(E1424="","",IF(Temp!optSeasCoef=0,1,INDEX($C$2:$C$13,IF(MOD(COUNT($E$2:E1424),seas_indx)=0,seas_indx,MOD(COUNT($E$2:E1424),seas_indx)))))</f>
        <v/>
      </c>
      <c r="H1424" s="97" t="str">
        <f>IFERROR(IF(Temp!fhor_indata=1,IF(COUNT($S$2:S1424)&lt;=XobsHor,"in-sample",IF(AND(COUNT($S$2:S1424)&lt;=XobsHor+XfHor,MOD(S1423,XobsHor)&lt;XfHor),"out-sample","")),IF(ISBLANK(F1424),"",IF(COUNT($F$2:F1424)&lt;=XobsHor-XfHor,"in-sample","out-sample"))),"")</f>
        <v/>
      </c>
      <c r="I1424" s="120" t="str">
        <f>IF(AND(ISBLANK(F1423),H1423="in-sample"),"",IF(AND(Temp!fhor_indata=1,H1423="out-sample",H1424="out-sample"),I1423,IF(AND(ISBLANK(F1424),H1423="out-sample"),"",IF(AND(Temp!optSeasCoef=0,Temp!sts_add=1),IF(H1423="in-sample",IF(Q1423=bigT,((pCell/bigT)*F1423)+((1-(pCell/bigT))*(I1423+J1423)),IF(OR(ISBLANK(F1424),COUNT($F$2:F1423)&lt;=pCell),F1423,((pCell/COUNT($F$2:F1423))*F1423)+((1-(pCell/COUNT($F$2:F1423)))*(I1423+J1423)))),I1423),IF(AND(Temp!optSeasCoef=0,Temp!sts_multp=1),IF(H1423="in-sample",IF(Q1423=bigT,((pCell/bigT)*F1423)+((1-(pCell/bigT))*(I1423*J1423)),IF(OR(ISBLANK(F1424),COUNT(F$2:$F1423)&lt;=pCell),F1423,((pCell/COUNT($F$2:F1423))*F1423)+((1-(pCell/COUNT($F$2:F1423)))*(I1423*J1423)))),I1423),IF(Temp!sts_add=1,IF(H1423="in-sample",IF(Q1423=bigT,((pCell/bigT)*AX1423)+((1-(pCell/bigT))*(I1423+J1423)),IF(OR(ISBLANK(F1424),COUNT($AX$2:AX1423)&lt;=pCell),AX1423,((pCell/COUNT($AX$2:AX1423))*AX1423)+((1-(pCell/COUNT($AX$2:AX1423)))*(I1423+J1423)))),I1423),IF(H1423="in-sample",IF(Q1423=bigT,((pCell/bigT)*AX1423)+((1-(pCell/bigT))*(I1423*J1423)),IF(OR(ISBLANK(F1424),COUNT($AX$2:AX1423)&lt;=pCell),AX1423,((pCell/COUNT($AX$2:AX1423))*AX1423)+((1-(pCell/COUNT($AX$2:AX1423)))*(I1423*J1423)))),I1423)))))))</f>
        <v/>
      </c>
      <c r="J1424" s="120" t="str">
        <f>IF(AND(ISBLANK(F1423),H1423="in-sample"),"",IF(AND(Temp!fhor_indata=1,H1423="out-sample",H1424="out-sample"),J1423,IF(AND(ISBLANK(F1424),H1423="out-sample"),"",IF(AND(Temp!optSeasCoef=0,Temp!sts_add=1),IF(H1423="in-sample",IF(Q1423=bigT,((qCell/bigT)*(I1424-I1423))+((1-(qCell/bigT))*J1423),IF(OR(ISBLANK(F1424),COUNT($F$2:F1423)&lt;=qCell),IF(COUNT($F$2:F1423)=1,0,F1423-F1422),((qCell/COUNT($F$2:F1423))*(I1424-I1423))+((1-(qCell/COUNT($F$2:F1423)))*J1423))),J1423),IF(AND(Temp!optSeasCoef=0,Temp!sts_multp=1),IF(H1423="in-sample",IF(Q1423=bigT,((qCell/bigT)*(I1424/I1423))+((1-(qCell/bigT))*J1423),IF(qCell=0,1,IF(OR(ISBLANK(F1424),COUNT($F$2:F1423)&lt;=qCell),IF(COUNT($F$2:F1423)=1,1,F1423/F1422),((qCell/COUNT($F$2:F1423))*(I1424/I1423))+((1-(qCell/COUNT($F$2:F1423)))*J1423)))),J1423),IF(Temp!sts_add=1,IF(H1423="in-sample",IF(Q1423=bigT,((qCell/bigT)*(I1424-I1423))+((1-(qCell/bigT))*J1423),IF(OR(ISBLANK(F1424),COUNT($AX$2:AX1423)&lt;=qCell),IF(COUNT($AX$2:AX1423)=1,0,AX1423-AX1422),((qCell/COUNT($AX$2:AX1423))*(I1424-I1423))+((1-(qCell/COUNT($AX$2:AX1423)))*J1423))),J1423),IF(H1423="in-sample",IF(Q1423=bigT,((qCell/bigT)*(I1424/I1423))+((1-(qCell/bigT))*J1423),IF(qCell=0,1,IF(OR(ISBLANK(F1424),COUNT($AX$2:AX1423)&lt;=qCell),IF(COUNT($AX$2:AX1423)=1,1,AX1423/AX1422),((qCell/COUNT($AX$2:AX1423))*(I1424/I1423))+((1-(qCell/COUNT($AX$2:AX1423)))*J1423)))),J1423)))))))</f>
        <v/>
      </c>
      <c r="K1424" s="120" t="str">
        <f>IF(H1424="","",IF(AND(Temp!optSeasCoef=0,Temp!sts_add=1),IF(H1424="out-sample",I1424+(Q1424*J1424),I1424+J1424),IF(AND(Temp!optSeasCoef=0,Temp!sts_multp=1),IF(H1424="out-sample",I1424*(J1424^Q1424),I1424*J1424),IF(Temp!sts_add=1,IF(H1424="out-sample",(I1424+(Q1424*J1424))*G1424,(I1424+J1424)*G1424),IF(H1424="out-sample",I1424*(J1424^Q1424)*G1424,I1424*J1424*G1424)))))</f>
        <v/>
      </c>
      <c r="L1424" s="116" t="str">
        <f t="shared" si="242"/>
        <v/>
      </c>
      <c r="M1424" s="116" t="str">
        <f t="shared" si="243"/>
        <v/>
      </c>
      <c r="N1424" s="116" t="str">
        <f t="shared" si="244"/>
        <v/>
      </c>
      <c r="O1424" s="116" t="str">
        <f t="shared" si="245"/>
        <v/>
      </c>
      <c r="P1424" s="116" t="str">
        <f t="shared" si="246"/>
        <v/>
      </c>
      <c r="Q1424" s="94" t="str">
        <f>IF(AND(Temp!fhor_indata=1,ISBLANK(F1424),H1423="in-sample"),1,IF(AND(Temp!fhor_indata=1,H1423="out-sample",Q1423&lt;XfHor),Q1423+1,IF(ISBLANK(F1424),"",IF(AND(H1424="out-sample",H1423="in-sample"),1,IF(AND(H1424="out-sample",H1423="out-sample"),Q1423+1,IF(ISNUMBER(Q1423),Q1423+1,1))))))</f>
        <v/>
      </c>
      <c r="R1424" s="94" t="str">
        <f t="shared" si="247"/>
        <v/>
      </c>
      <c r="S1424" s="94" t="str">
        <f>IF(Temp!fhor_indata=1,IF(S1423=XobsHor,1,IF(COUNT($S$2:S1423)&lt;=XobsHor,S1423+1,IF(AND(COUNT($S$2:S1423)&lt;=XobsHor+XfHor,IFERROR(MOD(S1423,XobsHor)&lt;XfHor,FALSE)),S1423+1,""))),IF(ISBLANK(F1424),"",IF(S1423=maxP,1,IF(S1423&lt;maxP,S1423+1,IF(COUNT($S$2:S1424)&lt;=XobsHor,S1423+1,"")))))</f>
        <v/>
      </c>
      <c r="T1424" s="3"/>
      <c r="U1424" s="6"/>
      <c r="V1424" s="6"/>
      <c r="W1424" s="6"/>
      <c r="X1424" s="6"/>
      <c r="Y1424" s="6"/>
      <c r="Z1424" s="6"/>
      <c r="AA1424" s="6"/>
      <c r="AB1424" s="6"/>
      <c r="AC1424" s="6"/>
      <c r="AD1424" s="6"/>
      <c r="AE1424" s="6"/>
      <c r="AF1424" s="6"/>
      <c r="AG1424" s="6"/>
      <c r="AH1424" s="6"/>
      <c r="AI1424" s="6"/>
      <c r="AJ1424" s="6"/>
      <c r="AK1424" s="6"/>
      <c r="AW1424" s="122" t="str">
        <f t="shared" si="249"/>
        <v/>
      </c>
      <c r="AX1424" s="123" t="str">
        <f t="shared" si="250"/>
        <v/>
      </c>
      <c r="AY1424" s="124" t="str">
        <f t="shared" si="251"/>
        <v/>
      </c>
      <c r="AZ1424" s="124" t="str">
        <f t="shared" si="252"/>
        <v/>
      </c>
      <c r="BF1424" s="91"/>
    </row>
    <row r="1425" spans="1:58" s="78" customFormat="1" ht="14.25" x14ac:dyDescent="0.2">
      <c r="A1425" s="6"/>
      <c r="B1425" s="6"/>
      <c r="C1425" s="6"/>
      <c r="D1425" s="3"/>
      <c r="E1425" s="98" t="str">
        <f t="shared" si="248"/>
        <v/>
      </c>
      <c r="F1425" s="117"/>
      <c r="G1425" s="116" t="str">
        <f>IF(E1425="","",IF(Temp!optSeasCoef=0,1,INDEX($C$2:$C$13,IF(MOD(COUNT($E$2:E1425),seas_indx)=0,seas_indx,MOD(COUNT($E$2:E1425),seas_indx)))))</f>
        <v/>
      </c>
      <c r="H1425" s="97" t="str">
        <f>IFERROR(IF(Temp!fhor_indata=1,IF(COUNT($S$2:S1425)&lt;=XobsHor,"in-sample",IF(AND(COUNT($S$2:S1425)&lt;=XobsHor+XfHor,MOD(S1424,XobsHor)&lt;XfHor),"out-sample","")),IF(ISBLANK(F1425),"",IF(COUNT($F$2:F1425)&lt;=XobsHor-XfHor,"in-sample","out-sample"))),"")</f>
        <v/>
      </c>
      <c r="I1425" s="120" t="str">
        <f>IF(AND(ISBLANK(F1424),H1424="in-sample"),"",IF(AND(Temp!fhor_indata=1,H1424="out-sample",H1425="out-sample"),I1424,IF(AND(ISBLANK(F1425),H1424="out-sample"),"",IF(AND(Temp!optSeasCoef=0,Temp!sts_add=1),IF(H1424="in-sample",IF(Q1424=bigT,((pCell/bigT)*F1424)+((1-(pCell/bigT))*(I1424+J1424)),IF(OR(ISBLANK(F1425),COUNT($F$2:F1424)&lt;=pCell),F1424,((pCell/COUNT($F$2:F1424))*F1424)+((1-(pCell/COUNT($F$2:F1424)))*(I1424+J1424)))),I1424),IF(AND(Temp!optSeasCoef=0,Temp!sts_multp=1),IF(H1424="in-sample",IF(Q1424=bigT,((pCell/bigT)*F1424)+((1-(pCell/bigT))*(I1424*J1424)),IF(OR(ISBLANK(F1425),COUNT(F$2:$F1424)&lt;=pCell),F1424,((pCell/COUNT($F$2:F1424))*F1424)+((1-(pCell/COUNT($F$2:F1424)))*(I1424*J1424)))),I1424),IF(Temp!sts_add=1,IF(H1424="in-sample",IF(Q1424=bigT,((pCell/bigT)*AX1424)+((1-(pCell/bigT))*(I1424+J1424)),IF(OR(ISBLANK(F1425),COUNT($AX$2:AX1424)&lt;=pCell),AX1424,((pCell/COUNT($AX$2:AX1424))*AX1424)+((1-(pCell/COUNT($AX$2:AX1424)))*(I1424+J1424)))),I1424),IF(H1424="in-sample",IF(Q1424=bigT,((pCell/bigT)*AX1424)+((1-(pCell/bigT))*(I1424*J1424)),IF(OR(ISBLANK(F1425),COUNT($AX$2:AX1424)&lt;=pCell),AX1424,((pCell/COUNT($AX$2:AX1424))*AX1424)+((1-(pCell/COUNT($AX$2:AX1424)))*(I1424*J1424)))),I1424)))))))</f>
        <v/>
      </c>
      <c r="J1425" s="120" t="str">
        <f>IF(AND(ISBLANK(F1424),H1424="in-sample"),"",IF(AND(Temp!fhor_indata=1,H1424="out-sample",H1425="out-sample"),J1424,IF(AND(ISBLANK(F1425),H1424="out-sample"),"",IF(AND(Temp!optSeasCoef=0,Temp!sts_add=1),IF(H1424="in-sample",IF(Q1424=bigT,((qCell/bigT)*(I1425-I1424))+((1-(qCell/bigT))*J1424),IF(OR(ISBLANK(F1425),COUNT($F$2:F1424)&lt;=qCell),IF(COUNT($F$2:F1424)=1,0,F1424-F1423),((qCell/COUNT($F$2:F1424))*(I1425-I1424))+((1-(qCell/COUNT($F$2:F1424)))*J1424))),J1424),IF(AND(Temp!optSeasCoef=0,Temp!sts_multp=1),IF(H1424="in-sample",IF(Q1424=bigT,((qCell/bigT)*(I1425/I1424))+((1-(qCell/bigT))*J1424),IF(qCell=0,1,IF(OR(ISBLANK(F1425),COUNT($F$2:F1424)&lt;=qCell),IF(COUNT($F$2:F1424)=1,1,F1424/F1423),((qCell/COUNT($F$2:F1424))*(I1425/I1424))+((1-(qCell/COUNT($F$2:F1424)))*J1424)))),J1424),IF(Temp!sts_add=1,IF(H1424="in-sample",IF(Q1424=bigT,((qCell/bigT)*(I1425-I1424))+((1-(qCell/bigT))*J1424),IF(OR(ISBLANK(F1425),COUNT($AX$2:AX1424)&lt;=qCell),IF(COUNT($AX$2:AX1424)=1,0,AX1424-AX1423),((qCell/COUNT($AX$2:AX1424))*(I1425-I1424))+((1-(qCell/COUNT($AX$2:AX1424)))*J1424))),J1424),IF(H1424="in-sample",IF(Q1424=bigT,((qCell/bigT)*(I1425/I1424))+((1-(qCell/bigT))*J1424),IF(qCell=0,1,IF(OR(ISBLANK(F1425),COUNT($AX$2:AX1424)&lt;=qCell),IF(COUNT($AX$2:AX1424)=1,1,AX1424/AX1423),((qCell/COUNT($AX$2:AX1424))*(I1425/I1424))+((1-(qCell/COUNT($AX$2:AX1424)))*J1424)))),J1424)))))))</f>
        <v/>
      </c>
      <c r="K1425" s="120" t="str">
        <f>IF(H1425="","",IF(AND(Temp!optSeasCoef=0,Temp!sts_add=1),IF(H1425="out-sample",I1425+(Q1425*J1425),I1425+J1425),IF(AND(Temp!optSeasCoef=0,Temp!sts_multp=1),IF(H1425="out-sample",I1425*(J1425^Q1425),I1425*J1425),IF(Temp!sts_add=1,IF(H1425="out-sample",(I1425+(Q1425*J1425))*G1425,(I1425+J1425)*G1425),IF(H1425="out-sample",I1425*(J1425^Q1425)*G1425,I1425*J1425*G1425)))))</f>
        <v/>
      </c>
      <c r="L1425" s="116" t="str">
        <f t="shared" si="242"/>
        <v/>
      </c>
      <c r="M1425" s="116" t="str">
        <f t="shared" si="243"/>
        <v/>
      </c>
      <c r="N1425" s="116" t="str">
        <f t="shared" si="244"/>
        <v/>
      </c>
      <c r="O1425" s="116" t="str">
        <f t="shared" si="245"/>
        <v/>
      </c>
      <c r="P1425" s="116" t="str">
        <f t="shared" si="246"/>
        <v/>
      </c>
      <c r="Q1425" s="94" t="str">
        <f>IF(AND(Temp!fhor_indata=1,ISBLANK(F1425),H1424="in-sample"),1,IF(AND(Temp!fhor_indata=1,H1424="out-sample",Q1424&lt;XfHor),Q1424+1,IF(ISBLANK(F1425),"",IF(AND(H1425="out-sample",H1424="in-sample"),1,IF(AND(H1425="out-sample",H1424="out-sample"),Q1424+1,IF(ISNUMBER(Q1424),Q1424+1,1))))))</f>
        <v/>
      </c>
      <c r="R1425" s="94" t="str">
        <f t="shared" si="247"/>
        <v/>
      </c>
      <c r="S1425" s="94" t="str">
        <f>IF(Temp!fhor_indata=1,IF(S1424=XobsHor,1,IF(COUNT($S$2:S1424)&lt;=XobsHor,S1424+1,IF(AND(COUNT($S$2:S1424)&lt;=XobsHor+XfHor,IFERROR(MOD(S1424,XobsHor)&lt;XfHor,FALSE)),S1424+1,""))),IF(ISBLANK(F1425),"",IF(S1424=maxP,1,IF(S1424&lt;maxP,S1424+1,IF(COUNT($S$2:S1425)&lt;=XobsHor,S1424+1,"")))))</f>
        <v/>
      </c>
      <c r="T1425" s="3"/>
      <c r="U1425" s="6"/>
      <c r="V1425" s="6"/>
      <c r="W1425" s="6"/>
      <c r="X1425" s="6"/>
      <c r="Y1425" s="6"/>
      <c r="Z1425" s="6"/>
      <c r="AA1425" s="6"/>
      <c r="AB1425" s="6"/>
      <c r="AC1425" s="6"/>
      <c r="AD1425" s="6"/>
      <c r="AE1425" s="6"/>
      <c r="AF1425" s="6"/>
      <c r="AG1425" s="6"/>
      <c r="AH1425" s="6"/>
      <c r="AI1425" s="6"/>
      <c r="AJ1425" s="6"/>
      <c r="AK1425" s="6"/>
      <c r="AW1425" s="122" t="str">
        <f t="shared" si="249"/>
        <v/>
      </c>
      <c r="AX1425" s="123" t="str">
        <f t="shared" si="250"/>
        <v/>
      </c>
      <c r="AY1425" s="124" t="str">
        <f t="shared" si="251"/>
        <v/>
      </c>
      <c r="AZ1425" s="124" t="str">
        <f t="shared" si="252"/>
        <v/>
      </c>
      <c r="BF1425" s="91"/>
    </row>
    <row r="1426" spans="1:58" s="78" customFormat="1" ht="14.25" x14ac:dyDescent="0.2">
      <c r="A1426" s="6"/>
      <c r="B1426" s="6"/>
      <c r="C1426" s="6"/>
      <c r="D1426" s="3"/>
      <c r="E1426" s="98" t="str">
        <f t="shared" si="248"/>
        <v/>
      </c>
      <c r="F1426" s="117"/>
      <c r="G1426" s="116" t="str">
        <f>IF(E1426="","",IF(Temp!optSeasCoef=0,1,INDEX($C$2:$C$13,IF(MOD(COUNT($E$2:E1426),seas_indx)=0,seas_indx,MOD(COUNT($E$2:E1426),seas_indx)))))</f>
        <v/>
      </c>
      <c r="H1426" s="97" t="str">
        <f>IFERROR(IF(Temp!fhor_indata=1,IF(COUNT($S$2:S1426)&lt;=XobsHor,"in-sample",IF(AND(COUNT($S$2:S1426)&lt;=XobsHor+XfHor,MOD(S1425,XobsHor)&lt;XfHor),"out-sample","")),IF(ISBLANK(F1426),"",IF(COUNT($F$2:F1426)&lt;=XobsHor-XfHor,"in-sample","out-sample"))),"")</f>
        <v/>
      </c>
      <c r="I1426" s="120" t="str">
        <f>IF(AND(ISBLANK(F1425),H1425="in-sample"),"",IF(AND(Temp!fhor_indata=1,H1425="out-sample",H1426="out-sample"),I1425,IF(AND(ISBLANK(F1426),H1425="out-sample"),"",IF(AND(Temp!optSeasCoef=0,Temp!sts_add=1),IF(H1425="in-sample",IF(Q1425=bigT,((pCell/bigT)*F1425)+((1-(pCell/bigT))*(I1425+J1425)),IF(OR(ISBLANK(F1426),COUNT($F$2:F1425)&lt;=pCell),F1425,((pCell/COUNT($F$2:F1425))*F1425)+((1-(pCell/COUNT($F$2:F1425)))*(I1425+J1425)))),I1425),IF(AND(Temp!optSeasCoef=0,Temp!sts_multp=1),IF(H1425="in-sample",IF(Q1425=bigT,((pCell/bigT)*F1425)+((1-(pCell/bigT))*(I1425*J1425)),IF(OR(ISBLANK(F1426),COUNT(F$2:$F1425)&lt;=pCell),F1425,((pCell/COUNT($F$2:F1425))*F1425)+((1-(pCell/COUNT($F$2:F1425)))*(I1425*J1425)))),I1425),IF(Temp!sts_add=1,IF(H1425="in-sample",IF(Q1425=bigT,((pCell/bigT)*AX1425)+((1-(pCell/bigT))*(I1425+J1425)),IF(OR(ISBLANK(F1426),COUNT($AX$2:AX1425)&lt;=pCell),AX1425,((pCell/COUNT($AX$2:AX1425))*AX1425)+((1-(pCell/COUNT($AX$2:AX1425)))*(I1425+J1425)))),I1425),IF(H1425="in-sample",IF(Q1425=bigT,((pCell/bigT)*AX1425)+((1-(pCell/bigT))*(I1425*J1425)),IF(OR(ISBLANK(F1426),COUNT($AX$2:AX1425)&lt;=pCell),AX1425,((pCell/COUNT($AX$2:AX1425))*AX1425)+((1-(pCell/COUNT($AX$2:AX1425)))*(I1425*J1425)))),I1425)))))))</f>
        <v/>
      </c>
      <c r="J1426" s="120" t="str">
        <f>IF(AND(ISBLANK(F1425),H1425="in-sample"),"",IF(AND(Temp!fhor_indata=1,H1425="out-sample",H1426="out-sample"),J1425,IF(AND(ISBLANK(F1426),H1425="out-sample"),"",IF(AND(Temp!optSeasCoef=0,Temp!sts_add=1),IF(H1425="in-sample",IF(Q1425=bigT,((qCell/bigT)*(I1426-I1425))+((1-(qCell/bigT))*J1425),IF(OR(ISBLANK(F1426),COUNT($F$2:F1425)&lt;=qCell),IF(COUNT($F$2:F1425)=1,0,F1425-F1424),((qCell/COUNT($F$2:F1425))*(I1426-I1425))+((1-(qCell/COUNT($F$2:F1425)))*J1425))),J1425),IF(AND(Temp!optSeasCoef=0,Temp!sts_multp=1),IF(H1425="in-sample",IF(Q1425=bigT,((qCell/bigT)*(I1426/I1425))+((1-(qCell/bigT))*J1425),IF(qCell=0,1,IF(OR(ISBLANK(F1426),COUNT($F$2:F1425)&lt;=qCell),IF(COUNT($F$2:F1425)=1,1,F1425/F1424),((qCell/COUNT($F$2:F1425))*(I1426/I1425))+((1-(qCell/COUNT($F$2:F1425)))*J1425)))),J1425),IF(Temp!sts_add=1,IF(H1425="in-sample",IF(Q1425=bigT,((qCell/bigT)*(I1426-I1425))+((1-(qCell/bigT))*J1425),IF(OR(ISBLANK(F1426),COUNT($AX$2:AX1425)&lt;=qCell),IF(COUNT($AX$2:AX1425)=1,0,AX1425-AX1424),((qCell/COUNT($AX$2:AX1425))*(I1426-I1425))+((1-(qCell/COUNT($AX$2:AX1425)))*J1425))),J1425),IF(H1425="in-sample",IF(Q1425=bigT,((qCell/bigT)*(I1426/I1425))+((1-(qCell/bigT))*J1425),IF(qCell=0,1,IF(OR(ISBLANK(F1426),COUNT($AX$2:AX1425)&lt;=qCell),IF(COUNT($AX$2:AX1425)=1,1,AX1425/AX1424),((qCell/COUNT($AX$2:AX1425))*(I1426/I1425))+((1-(qCell/COUNT($AX$2:AX1425)))*J1425)))),J1425)))))))</f>
        <v/>
      </c>
      <c r="K1426" s="120" t="str">
        <f>IF(H1426="","",IF(AND(Temp!optSeasCoef=0,Temp!sts_add=1),IF(H1426="out-sample",I1426+(Q1426*J1426),I1426+J1426),IF(AND(Temp!optSeasCoef=0,Temp!sts_multp=1),IF(H1426="out-sample",I1426*(J1426^Q1426),I1426*J1426),IF(Temp!sts_add=1,IF(H1426="out-sample",(I1426+(Q1426*J1426))*G1426,(I1426+J1426)*G1426),IF(H1426="out-sample",I1426*(J1426^Q1426)*G1426,I1426*J1426*G1426)))))</f>
        <v/>
      </c>
      <c r="L1426" s="116" t="str">
        <f t="shared" si="242"/>
        <v/>
      </c>
      <c r="M1426" s="116" t="str">
        <f t="shared" si="243"/>
        <v/>
      </c>
      <c r="N1426" s="116" t="str">
        <f t="shared" si="244"/>
        <v/>
      </c>
      <c r="O1426" s="116" t="str">
        <f t="shared" si="245"/>
        <v/>
      </c>
      <c r="P1426" s="116" t="str">
        <f t="shared" si="246"/>
        <v/>
      </c>
      <c r="Q1426" s="94" t="str">
        <f>IF(AND(Temp!fhor_indata=1,ISBLANK(F1426),H1425="in-sample"),1,IF(AND(Temp!fhor_indata=1,H1425="out-sample",Q1425&lt;XfHor),Q1425+1,IF(ISBLANK(F1426),"",IF(AND(H1426="out-sample",H1425="in-sample"),1,IF(AND(H1426="out-sample",H1425="out-sample"),Q1425+1,IF(ISNUMBER(Q1425),Q1425+1,1))))))</f>
        <v/>
      </c>
      <c r="R1426" s="94" t="str">
        <f t="shared" si="247"/>
        <v/>
      </c>
      <c r="S1426" s="94" t="str">
        <f>IF(Temp!fhor_indata=1,IF(S1425=XobsHor,1,IF(COUNT($S$2:S1425)&lt;=XobsHor,S1425+1,IF(AND(COUNT($S$2:S1425)&lt;=XobsHor+XfHor,IFERROR(MOD(S1425,XobsHor)&lt;XfHor,FALSE)),S1425+1,""))),IF(ISBLANK(F1426),"",IF(S1425=maxP,1,IF(S1425&lt;maxP,S1425+1,IF(COUNT($S$2:S1426)&lt;=XobsHor,S1425+1,"")))))</f>
        <v/>
      </c>
      <c r="T1426" s="3"/>
      <c r="U1426" s="6"/>
      <c r="V1426" s="6"/>
      <c r="W1426" s="6"/>
      <c r="X1426" s="6"/>
      <c r="Y1426" s="6"/>
      <c r="Z1426" s="6"/>
      <c r="AA1426" s="6"/>
      <c r="AB1426" s="6"/>
      <c r="AC1426" s="6"/>
      <c r="AD1426" s="6"/>
      <c r="AE1426" s="6"/>
      <c r="AF1426" s="6"/>
      <c r="AG1426" s="6"/>
      <c r="AH1426" s="6"/>
      <c r="AI1426" s="6"/>
      <c r="AJ1426" s="6"/>
      <c r="AK1426" s="6"/>
      <c r="AW1426" s="122" t="str">
        <f t="shared" si="249"/>
        <v/>
      </c>
      <c r="AX1426" s="123" t="str">
        <f t="shared" si="250"/>
        <v/>
      </c>
      <c r="AY1426" s="124" t="str">
        <f t="shared" si="251"/>
        <v/>
      </c>
      <c r="AZ1426" s="124" t="str">
        <f t="shared" si="252"/>
        <v/>
      </c>
      <c r="BF1426" s="91"/>
    </row>
    <row r="1427" spans="1:58" s="78" customFormat="1" ht="14.25" x14ac:dyDescent="0.2">
      <c r="A1427" s="6"/>
      <c r="B1427" s="6"/>
      <c r="C1427" s="6"/>
      <c r="D1427" s="3"/>
      <c r="E1427" s="98" t="str">
        <f t="shared" si="248"/>
        <v/>
      </c>
      <c r="F1427" s="117"/>
      <c r="G1427" s="116" t="str">
        <f>IF(E1427="","",IF(Temp!optSeasCoef=0,1,INDEX($C$2:$C$13,IF(MOD(COUNT($E$2:E1427),seas_indx)=0,seas_indx,MOD(COUNT($E$2:E1427),seas_indx)))))</f>
        <v/>
      </c>
      <c r="H1427" s="97" t="str">
        <f>IFERROR(IF(Temp!fhor_indata=1,IF(COUNT($S$2:S1427)&lt;=XobsHor,"in-sample",IF(AND(COUNT($S$2:S1427)&lt;=XobsHor+XfHor,MOD(S1426,XobsHor)&lt;XfHor),"out-sample","")),IF(ISBLANK(F1427),"",IF(COUNT($F$2:F1427)&lt;=XobsHor-XfHor,"in-sample","out-sample"))),"")</f>
        <v/>
      </c>
      <c r="I1427" s="120" t="str">
        <f>IF(AND(ISBLANK(F1426),H1426="in-sample"),"",IF(AND(Temp!fhor_indata=1,H1426="out-sample",H1427="out-sample"),I1426,IF(AND(ISBLANK(F1427),H1426="out-sample"),"",IF(AND(Temp!optSeasCoef=0,Temp!sts_add=1),IF(H1426="in-sample",IF(Q1426=bigT,((pCell/bigT)*F1426)+((1-(pCell/bigT))*(I1426+J1426)),IF(OR(ISBLANK(F1427),COUNT($F$2:F1426)&lt;=pCell),F1426,((pCell/COUNT($F$2:F1426))*F1426)+((1-(pCell/COUNT($F$2:F1426)))*(I1426+J1426)))),I1426),IF(AND(Temp!optSeasCoef=0,Temp!sts_multp=1),IF(H1426="in-sample",IF(Q1426=bigT,((pCell/bigT)*F1426)+((1-(pCell/bigT))*(I1426*J1426)),IF(OR(ISBLANK(F1427),COUNT(F$2:$F1426)&lt;=pCell),F1426,((pCell/COUNT($F$2:F1426))*F1426)+((1-(pCell/COUNT($F$2:F1426)))*(I1426*J1426)))),I1426),IF(Temp!sts_add=1,IF(H1426="in-sample",IF(Q1426=bigT,((pCell/bigT)*AX1426)+((1-(pCell/bigT))*(I1426+J1426)),IF(OR(ISBLANK(F1427),COUNT($AX$2:AX1426)&lt;=pCell),AX1426,((pCell/COUNT($AX$2:AX1426))*AX1426)+((1-(pCell/COUNT($AX$2:AX1426)))*(I1426+J1426)))),I1426),IF(H1426="in-sample",IF(Q1426=bigT,((pCell/bigT)*AX1426)+((1-(pCell/bigT))*(I1426*J1426)),IF(OR(ISBLANK(F1427),COUNT($AX$2:AX1426)&lt;=pCell),AX1426,((pCell/COUNT($AX$2:AX1426))*AX1426)+((1-(pCell/COUNT($AX$2:AX1426)))*(I1426*J1426)))),I1426)))))))</f>
        <v/>
      </c>
      <c r="J1427" s="120" t="str">
        <f>IF(AND(ISBLANK(F1426),H1426="in-sample"),"",IF(AND(Temp!fhor_indata=1,H1426="out-sample",H1427="out-sample"),J1426,IF(AND(ISBLANK(F1427),H1426="out-sample"),"",IF(AND(Temp!optSeasCoef=0,Temp!sts_add=1),IF(H1426="in-sample",IF(Q1426=bigT,((qCell/bigT)*(I1427-I1426))+((1-(qCell/bigT))*J1426),IF(OR(ISBLANK(F1427),COUNT($F$2:F1426)&lt;=qCell),IF(COUNT($F$2:F1426)=1,0,F1426-F1425),((qCell/COUNT($F$2:F1426))*(I1427-I1426))+((1-(qCell/COUNT($F$2:F1426)))*J1426))),J1426),IF(AND(Temp!optSeasCoef=0,Temp!sts_multp=1),IF(H1426="in-sample",IF(Q1426=bigT,((qCell/bigT)*(I1427/I1426))+((1-(qCell/bigT))*J1426),IF(qCell=0,1,IF(OR(ISBLANK(F1427),COUNT($F$2:F1426)&lt;=qCell),IF(COUNT($F$2:F1426)=1,1,F1426/F1425),((qCell/COUNT($F$2:F1426))*(I1427/I1426))+((1-(qCell/COUNT($F$2:F1426)))*J1426)))),J1426),IF(Temp!sts_add=1,IF(H1426="in-sample",IF(Q1426=bigT,((qCell/bigT)*(I1427-I1426))+((1-(qCell/bigT))*J1426),IF(OR(ISBLANK(F1427),COUNT($AX$2:AX1426)&lt;=qCell),IF(COUNT($AX$2:AX1426)=1,0,AX1426-AX1425),((qCell/COUNT($AX$2:AX1426))*(I1427-I1426))+((1-(qCell/COUNT($AX$2:AX1426)))*J1426))),J1426),IF(H1426="in-sample",IF(Q1426=bigT,((qCell/bigT)*(I1427/I1426))+((1-(qCell/bigT))*J1426),IF(qCell=0,1,IF(OR(ISBLANK(F1427),COUNT($AX$2:AX1426)&lt;=qCell),IF(COUNT($AX$2:AX1426)=1,1,AX1426/AX1425),((qCell/COUNT($AX$2:AX1426))*(I1427/I1426))+((1-(qCell/COUNT($AX$2:AX1426)))*J1426)))),J1426)))))))</f>
        <v/>
      </c>
      <c r="K1427" s="120" t="str">
        <f>IF(H1427="","",IF(AND(Temp!optSeasCoef=0,Temp!sts_add=1),IF(H1427="out-sample",I1427+(Q1427*J1427),I1427+J1427),IF(AND(Temp!optSeasCoef=0,Temp!sts_multp=1),IF(H1427="out-sample",I1427*(J1427^Q1427),I1427*J1427),IF(Temp!sts_add=1,IF(H1427="out-sample",(I1427+(Q1427*J1427))*G1427,(I1427+J1427)*G1427),IF(H1427="out-sample",I1427*(J1427^Q1427)*G1427,I1427*J1427*G1427)))))</f>
        <v/>
      </c>
      <c r="L1427" s="116" t="str">
        <f t="shared" si="242"/>
        <v/>
      </c>
      <c r="M1427" s="116" t="str">
        <f t="shared" si="243"/>
        <v/>
      </c>
      <c r="N1427" s="116" t="str">
        <f t="shared" si="244"/>
        <v/>
      </c>
      <c r="O1427" s="116" t="str">
        <f t="shared" si="245"/>
        <v/>
      </c>
      <c r="P1427" s="116" t="str">
        <f t="shared" si="246"/>
        <v/>
      </c>
      <c r="Q1427" s="94" t="str">
        <f>IF(AND(Temp!fhor_indata=1,ISBLANK(F1427),H1426="in-sample"),1,IF(AND(Temp!fhor_indata=1,H1426="out-sample",Q1426&lt;XfHor),Q1426+1,IF(ISBLANK(F1427),"",IF(AND(H1427="out-sample",H1426="in-sample"),1,IF(AND(H1427="out-sample",H1426="out-sample"),Q1426+1,IF(ISNUMBER(Q1426),Q1426+1,1))))))</f>
        <v/>
      </c>
      <c r="R1427" s="94" t="str">
        <f t="shared" si="247"/>
        <v/>
      </c>
      <c r="S1427" s="94" t="str">
        <f>IF(Temp!fhor_indata=1,IF(S1426=XobsHor,1,IF(COUNT($S$2:S1426)&lt;=XobsHor,S1426+1,IF(AND(COUNT($S$2:S1426)&lt;=XobsHor+XfHor,IFERROR(MOD(S1426,XobsHor)&lt;XfHor,FALSE)),S1426+1,""))),IF(ISBLANK(F1427),"",IF(S1426=maxP,1,IF(S1426&lt;maxP,S1426+1,IF(COUNT($S$2:S1427)&lt;=XobsHor,S1426+1,"")))))</f>
        <v/>
      </c>
      <c r="T1427" s="3"/>
      <c r="U1427" s="6"/>
      <c r="V1427" s="6"/>
      <c r="W1427" s="6"/>
      <c r="X1427" s="6"/>
      <c r="Y1427" s="6"/>
      <c r="Z1427" s="6"/>
      <c r="AA1427" s="6"/>
      <c r="AB1427" s="6"/>
      <c r="AC1427" s="6"/>
      <c r="AD1427" s="6"/>
      <c r="AE1427" s="6"/>
      <c r="AF1427" s="6"/>
      <c r="AG1427" s="6"/>
      <c r="AH1427" s="6"/>
      <c r="AI1427" s="6"/>
      <c r="AJ1427" s="6"/>
      <c r="AK1427" s="6"/>
      <c r="AW1427" s="122" t="str">
        <f t="shared" si="249"/>
        <v/>
      </c>
      <c r="AX1427" s="123" t="str">
        <f t="shared" si="250"/>
        <v/>
      </c>
      <c r="AY1427" s="124" t="str">
        <f t="shared" si="251"/>
        <v/>
      </c>
      <c r="AZ1427" s="124" t="str">
        <f t="shared" si="252"/>
        <v/>
      </c>
      <c r="BF1427" s="91"/>
    </row>
    <row r="1428" spans="1:58" s="78" customFormat="1" ht="14.25" x14ac:dyDescent="0.2">
      <c r="A1428" s="6"/>
      <c r="B1428" s="6"/>
      <c r="C1428" s="6"/>
      <c r="D1428" s="3"/>
      <c r="E1428" s="98" t="str">
        <f t="shared" si="248"/>
        <v/>
      </c>
      <c r="F1428" s="117"/>
      <c r="G1428" s="116" t="str">
        <f>IF(E1428="","",IF(Temp!optSeasCoef=0,1,INDEX($C$2:$C$13,IF(MOD(COUNT($E$2:E1428),seas_indx)=0,seas_indx,MOD(COUNT($E$2:E1428),seas_indx)))))</f>
        <v/>
      </c>
      <c r="H1428" s="97" t="str">
        <f>IFERROR(IF(Temp!fhor_indata=1,IF(COUNT($S$2:S1428)&lt;=XobsHor,"in-sample",IF(AND(COUNT($S$2:S1428)&lt;=XobsHor+XfHor,MOD(S1427,XobsHor)&lt;XfHor),"out-sample","")),IF(ISBLANK(F1428),"",IF(COUNT($F$2:F1428)&lt;=XobsHor-XfHor,"in-sample","out-sample"))),"")</f>
        <v/>
      </c>
      <c r="I1428" s="120" t="str">
        <f>IF(AND(ISBLANK(F1427),H1427="in-sample"),"",IF(AND(Temp!fhor_indata=1,H1427="out-sample",H1428="out-sample"),I1427,IF(AND(ISBLANK(F1428),H1427="out-sample"),"",IF(AND(Temp!optSeasCoef=0,Temp!sts_add=1),IF(H1427="in-sample",IF(Q1427=bigT,((pCell/bigT)*F1427)+((1-(pCell/bigT))*(I1427+J1427)),IF(OR(ISBLANK(F1428),COUNT($F$2:F1427)&lt;=pCell),F1427,((pCell/COUNT($F$2:F1427))*F1427)+((1-(pCell/COUNT($F$2:F1427)))*(I1427+J1427)))),I1427),IF(AND(Temp!optSeasCoef=0,Temp!sts_multp=1),IF(H1427="in-sample",IF(Q1427=bigT,((pCell/bigT)*F1427)+((1-(pCell/bigT))*(I1427*J1427)),IF(OR(ISBLANK(F1428),COUNT(F$2:$F1427)&lt;=pCell),F1427,((pCell/COUNT($F$2:F1427))*F1427)+((1-(pCell/COUNT($F$2:F1427)))*(I1427*J1427)))),I1427),IF(Temp!sts_add=1,IF(H1427="in-sample",IF(Q1427=bigT,((pCell/bigT)*AX1427)+((1-(pCell/bigT))*(I1427+J1427)),IF(OR(ISBLANK(F1428),COUNT($AX$2:AX1427)&lt;=pCell),AX1427,((pCell/COUNT($AX$2:AX1427))*AX1427)+((1-(pCell/COUNT($AX$2:AX1427)))*(I1427+J1427)))),I1427),IF(H1427="in-sample",IF(Q1427=bigT,((pCell/bigT)*AX1427)+((1-(pCell/bigT))*(I1427*J1427)),IF(OR(ISBLANK(F1428),COUNT($AX$2:AX1427)&lt;=pCell),AX1427,((pCell/COUNT($AX$2:AX1427))*AX1427)+((1-(pCell/COUNT($AX$2:AX1427)))*(I1427*J1427)))),I1427)))))))</f>
        <v/>
      </c>
      <c r="J1428" s="120" t="str">
        <f>IF(AND(ISBLANK(F1427),H1427="in-sample"),"",IF(AND(Temp!fhor_indata=1,H1427="out-sample",H1428="out-sample"),J1427,IF(AND(ISBLANK(F1428),H1427="out-sample"),"",IF(AND(Temp!optSeasCoef=0,Temp!sts_add=1),IF(H1427="in-sample",IF(Q1427=bigT,((qCell/bigT)*(I1428-I1427))+((1-(qCell/bigT))*J1427),IF(OR(ISBLANK(F1428),COUNT($F$2:F1427)&lt;=qCell),IF(COUNT($F$2:F1427)=1,0,F1427-F1426),((qCell/COUNT($F$2:F1427))*(I1428-I1427))+((1-(qCell/COUNT($F$2:F1427)))*J1427))),J1427),IF(AND(Temp!optSeasCoef=0,Temp!sts_multp=1),IF(H1427="in-sample",IF(Q1427=bigT,((qCell/bigT)*(I1428/I1427))+((1-(qCell/bigT))*J1427),IF(qCell=0,1,IF(OR(ISBLANK(F1428),COUNT($F$2:F1427)&lt;=qCell),IF(COUNT($F$2:F1427)=1,1,F1427/F1426),((qCell/COUNT($F$2:F1427))*(I1428/I1427))+((1-(qCell/COUNT($F$2:F1427)))*J1427)))),J1427),IF(Temp!sts_add=1,IF(H1427="in-sample",IF(Q1427=bigT,((qCell/bigT)*(I1428-I1427))+((1-(qCell/bigT))*J1427),IF(OR(ISBLANK(F1428),COUNT($AX$2:AX1427)&lt;=qCell),IF(COUNT($AX$2:AX1427)=1,0,AX1427-AX1426),((qCell/COUNT($AX$2:AX1427))*(I1428-I1427))+((1-(qCell/COUNT($AX$2:AX1427)))*J1427))),J1427),IF(H1427="in-sample",IF(Q1427=bigT,((qCell/bigT)*(I1428/I1427))+((1-(qCell/bigT))*J1427),IF(qCell=0,1,IF(OR(ISBLANK(F1428),COUNT($AX$2:AX1427)&lt;=qCell),IF(COUNT($AX$2:AX1427)=1,1,AX1427/AX1426),((qCell/COUNT($AX$2:AX1427))*(I1428/I1427))+((1-(qCell/COUNT($AX$2:AX1427)))*J1427)))),J1427)))))))</f>
        <v/>
      </c>
      <c r="K1428" s="120" t="str">
        <f>IF(H1428="","",IF(AND(Temp!optSeasCoef=0,Temp!sts_add=1),IF(H1428="out-sample",I1428+(Q1428*J1428),I1428+J1428),IF(AND(Temp!optSeasCoef=0,Temp!sts_multp=1),IF(H1428="out-sample",I1428*(J1428^Q1428),I1428*J1428),IF(Temp!sts_add=1,IF(H1428="out-sample",(I1428+(Q1428*J1428))*G1428,(I1428+J1428)*G1428),IF(H1428="out-sample",I1428*(J1428^Q1428)*G1428,I1428*J1428*G1428)))))</f>
        <v/>
      </c>
      <c r="L1428" s="116" t="str">
        <f t="shared" si="242"/>
        <v/>
      </c>
      <c r="M1428" s="116" t="str">
        <f t="shared" si="243"/>
        <v/>
      </c>
      <c r="N1428" s="116" t="str">
        <f t="shared" si="244"/>
        <v/>
      </c>
      <c r="O1428" s="116" t="str">
        <f t="shared" si="245"/>
        <v/>
      </c>
      <c r="P1428" s="116" t="str">
        <f t="shared" si="246"/>
        <v/>
      </c>
      <c r="Q1428" s="94" t="str">
        <f>IF(AND(Temp!fhor_indata=1,ISBLANK(F1428),H1427="in-sample"),1,IF(AND(Temp!fhor_indata=1,H1427="out-sample",Q1427&lt;XfHor),Q1427+1,IF(ISBLANK(F1428),"",IF(AND(H1428="out-sample",H1427="in-sample"),1,IF(AND(H1428="out-sample",H1427="out-sample"),Q1427+1,IF(ISNUMBER(Q1427),Q1427+1,1))))))</f>
        <v/>
      </c>
      <c r="R1428" s="94" t="str">
        <f t="shared" si="247"/>
        <v/>
      </c>
      <c r="S1428" s="94" t="str">
        <f>IF(Temp!fhor_indata=1,IF(S1427=XobsHor,1,IF(COUNT($S$2:S1427)&lt;=XobsHor,S1427+1,IF(AND(COUNT($S$2:S1427)&lt;=XobsHor+XfHor,IFERROR(MOD(S1427,XobsHor)&lt;XfHor,FALSE)),S1427+1,""))),IF(ISBLANK(F1428),"",IF(S1427=maxP,1,IF(S1427&lt;maxP,S1427+1,IF(COUNT($S$2:S1428)&lt;=XobsHor,S1427+1,"")))))</f>
        <v/>
      </c>
      <c r="T1428" s="3"/>
      <c r="U1428" s="6"/>
      <c r="V1428" s="6"/>
      <c r="W1428" s="6"/>
      <c r="X1428" s="6"/>
      <c r="Y1428" s="6"/>
      <c r="Z1428" s="6"/>
      <c r="AA1428" s="6"/>
      <c r="AB1428" s="6"/>
      <c r="AC1428" s="6"/>
      <c r="AD1428" s="6"/>
      <c r="AE1428" s="6"/>
      <c r="AF1428" s="6"/>
      <c r="AG1428" s="6"/>
      <c r="AH1428" s="6"/>
      <c r="AI1428" s="6"/>
      <c r="AJ1428" s="6"/>
      <c r="AK1428" s="6"/>
      <c r="AW1428" s="122" t="str">
        <f t="shared" si="249"/>
        <v/>
      </c>
      <c r="AX1428" s="123" t="str">
        <f t="shared" si="250"/>
        <v/>
      </c>
      <c r="AY1428" s="124" t="str">
        <f t="shared" si="251"/>
        <v/>
      </c>
      <c r="AZ1428" s="124" t="str">
        <f t="shared" si="252"/>
        <v/>
      </c>
      <c r="BF1428" s="91"/>
    </row>
    <row r="1429" spans="1:58" s="78" customFormat="1" ht="14.25" x14ac:dyDescent="0.2">
      <c r="A1429" s="6"/>
      <c r="B1429" s="6"/>
      <c r="C1429" s="6"/>
      <c r="D1429" s="3"/>
      <c r="E1429" s="98" t="str">
        <f t="shared" si="248"/>
        <v/>
      </c>
      <c r="F1429" s="117"/>
      <c r="G1429" s="116" t="str">
        <f>IF(E1429="","",IF(Temp!optSeasCoef=0,1,INDEX($C$2:$C$13,IF(MOD(COUNT($E$2:E1429),seas_indx)=0,seas_indx,MOD(COUNT($E$2:E1429),seas_indx)))))</f>
        <v/>
      </c>
      <c r="H1429" s="97" t="str">
        <f>IFERROR(IF(Temp!fhor_indata=1,IF(COUNT($S$2:S1429)&lt;=XobsHor,"in-sample",IF(AND(COUNT($S$2:S1429)&lt;=XobsHor+XfHor,MOD(S1428,XobsHor)&lt;XfHor),"out-sample","")),IF(ISBLANK(F1429),"",IF(COUNT($F$2:F1429)&lt;=XobsHor-XfHor,"in-sample","out-sample"))),"")</f>
        <v/>
      </c>
      <c r="I1429" s="120" t="str">
        <f>IF(AND(ISBLANK(F1428),H1428="in-sample"),"",IF(AND(Temp!fhor_indata=1,H1428="out-sample",H1429="out-sample"),I1428,IF(AND(ISBLANK(F1429),H1428="out-sample"),"",IF(AND(Temp!optSeasCoef=0,Temp!sts_add=1),IF(H1428="in-sample",IF(Q1428=bigT,((pCell/bigT)*F1428)+((1-(pCell/bigT))*(I1428+J1428)),IF(OR(ISBLANK(F1429),COUNT($F$2:F1428)&lt;=pCell),F1428,((pCell/COUNT($F$2:F1428))*F1428)+((1-(pCell/COUNT($F$2:F1428)))*(I1428+J1428)))),I1428),IF(AND(Temp!optSeasCoef=0,Temp!sts_multp=1),IF(H1428="in-sample",IF(Q1428=bigT,((pCell/bigT)*F1428)+((1-(pCell/bigT))*(I1428*J1428)),IF(OR(ISBLANK(F1429),COUNT(F$2:$F1428)&lt;=pCell),F1428,((pCell/COUNT($F$2:F1428))*F1428)+((1-(pCell/COUNT($F$2:F1428)))*(I1428*J1428)))),I1428),IF(Temp!sts_add=1,IF(H1428="in-sample",IF(Q1428=bigT,((pCell/bigT)*AX1428)+((1-(pCell/bigT))*(I1428+J1428)),IF(OR(ISBLANK(F1429),COUNT($AX$2:AX1428)&lt;=pCell),AX1428,((pCell/COUNT($AX$2:AX1428))*AX1428)+((1-(pCell/COUNT($AX$2:AX1428)))*(I1428+J1428)))),I1428),IF(H1428="in-sample",IF(Q1428=bigT,((pCell/bigT)*AX1428)+((1-(pCell/bigT))*(I1428*J1428)),IF(OR(ISBLANK(F1429),COUNT($AX$2:AX1428)&lt;=pCell),AX1428,((pCell/COUNT($AX$2:AX1428))*AX1428)+((1-(pCell/COUNT($AX$2:AX1428)))*(I1428*J1428)))),I1428)))))))</f>
        <v/>
      </c>
      <c r="J1429" s="120" t="str">
        <f>IF(AND(ISBLANK(F1428),H1428="in-sample"),"",IF(AND(Temp!fhor_indata=1,H1428="out-sample",H1429="out-sample"),J1428,IF(AND(ISBLANK(F1429),H1428="out-sample"),"",IF(AND(Temp!optSeasCoef=0,Temp!sts_add=1),IF(H1428="in-sample",IF(Q1428=bigT,((qCell/bigT)*(I1429-I1428))+((1-(qCell/bigT))*J1428),IF(OR(ISBLANK(F1429),COUNT($F$2:F1428)&lt;=qCell),IF(COUNT($F$2:F1428)=1,0,F1428-F1427),((qCell/COUNT($F$2:F1428))*(I1429-I1428))+((1-(qCell/COUNT($F$2:F1428)))*J1428))),J1428),IF(AND(Temp!optSeasCoef=0,Temp!sts_multp=1),IF(H1428="in-sample",IF(Q1428=bigT,((qCell/bigT)*(I1429/I1428))+((1-(qCell/bigT))*J1428),IF(qCell=0,1,IF(OR(ISBLANK(F1429),COUNT($F$2:F1428)&lt;=qCell),IF(COUNT($F$2:F1428)=1,1,F1428/F1427),((qCell/COUNT($F$2:F1428))*(I1429/I1428))+((1-(qCell/COUNT($F$2:F1428)))*J1428)))),J1428),IF(Temp!sts_add=1,IF(H1428="in-sample",IF(Q1428=bigT,((qCell/bigT)*(I1429-I1428))+((1-(qCell/bigT))*J1428),IF(OR(ISBLANK(F1429),COUNT($AX$2:AX1428)&lt;=qCell),IF(COUNT($AX$2:AX1428)=1,0,AX1428-AX1427),((qCell/COUNT($AX$2:AX1428))*(I1429-I1428))+((1-(qCell/COUNT($AX$2:AX1428)))*J1428))),J1428),IF(H1428="in-sample",IF(Q1428=bigT,((qCell/bigT)*(I1429/I1428))+((1-(qCell/bigT))*J1428),IF(qCell=0,1,IF(OR(ISBLANK(F1429),COUNT($AX$2:AX1428)&lt;=qCell),IF(COUNT($AX$2:AX1428)=1,1,AX1428/AX1427),((qCell/COUNT($AX$2:AX1428))*(I1429/I1428))+((1-(qCell/COUNT($AX$2:AX1428)))*J1428)))),J1428)))))))</f>
        <v/>
      </c>
      <c r="K1429" s="120" t="str">
        <f>IF(H1429="","",IF(AND(Temp!optSeasCoef=0,Temp!sts_add=1),IF(H1429="out-sample",I1429+(Q1429*J1429),I1429+J1429),IF(AND(Temp!optSeasCoef=0,Temp!sts_multp=1),IF(H1429="out-sample",I1429*(J1429^Q1429),I1429*J1429),IF(Temp!sts_add=1,IF(H1429="out-sample",(I1429+(Q1429*J1429))*G1429,(I1429+J1429)*G1429),IF(H1429="out-sample",I1429*(J1429^Q1429)*G1429,I1429*J1429*G1429)))))</f>
        <v/>
      </c>
      <c r="L1429" s="116" t="str">
        <f t="shared" si="242"/>
        <v/>
      </c>
      <c r="M1429" s="116" t="str">
        <f t="shared" si="243"/>
        <v/>
      </c>
      <c r="N1429" s="116" t="str">
        <f t="shared" si="244"/>
        <v/>
      </c>
      <c r="O1429" s="116" t="str">
        <f t="shared" si="245"/>
        <v/>
      </c>
      <c r="P1429" s="116" t="str">
        <f t="shared" si="246"/>
        <v/>
      </c>
      <c r="Q1429" s="94" t="str">
        <f>IF(AND(Temp!fhor_indata=1,ISBLANK(F1429),H1428="in-sample"),1,IF(AND(Temp!fhor_indata=1,H1428="out-sample",Q1428&lt;XfHor),Q1428+1,IF(ISBLANK(F1429),"",IF(AND(H1429="out-sample",H1428="in-sample"),1,IF(AND(H1429="out-sample",H1428="out-sample"),Q1428+1,IF(ISNUMBER(Q1428),Q1428+1,1))))))</f>
        <v/>
      </c>
      <c r="R1429" s="94" t="str">
        <f t="shared" si="247"/>
        <v/>
      </c>
      <c r="S1429" s="94" t="str">
        <f>IF(Temp!fhor_indata=1,IF(S1428=XobsHor,1,IF(COUNT($S$2:S1428)&lt;=XobsHor,S1428+1,IF(AND(COUNT($S$2:S1428)&lt;=XobsHor+XfHor,IFERROR(MOD(S1428,XobsHor)&lt;XfHor,FALSE)),S1428+1,""))),IF(ISBLANK(F1429),"",IF(S1428=maxP,1,IF(S1428&lt;maxP,S1428+1,IF(COUNT($S$2:S1429)&lt;=XobsHor,S1428+1,"")))))</f>
        <v/>
      </c>
      <c r="T1429" s="3"/>
      <c r="U1429" s="6"/>
      <c r="V1429" s="6"/>
      <c r="W1429" s="6"/>
      <c r="X1429" s="6"/>
      <c r="Y1429" s="6"/>
      <c r="Z1429" s="6"/>
      <c r="AA1429" s="6"/>
      <c r="AB1429" s="6"/>
      <c r="AC1429" s="6"/>
      <c r="AD1429" s="6"/>
      <c r="AE1429" s="6"/>
      <c r="AF1429" s="6"/>
      <c r="AG1429" s="6"/>
      <c r="AH1429" s="6"/>
      <c r="AI1429" s="6"/>
      <c r="AJ1429" s="6"/>
      <c r="AK1429" s="6"/>
      <c r="AW1429" s="122" t="str">
        <f t="shared" si="249"/>
        <v/>
      </c>
      <c r="AX1429" s="123" t="str">
        <f t="shared" si="250"/>
        <v/>
      </c>
      <c r="AY1429" s="124" t="str">
        <f t="shared" si="251"/>
        <v/>
      </c>
      <c r="AZ1429" s="124" t="str">
        <f t="shared" si="252"/>
        <v/>
      </c>
      <c r="BF1429" s="91"/>
    </row>
    <row r="1430" spans="1:58" s="78" customFormat="1" ht="14.25" x14ac:dyDescent="0.2">
      <c r="A1430" s="6"/>
      <c r="B1430" s="6"/>
      <c r="C1430" s="6"/>
      <c r="D1430" s="3"/>
      <c r="E1430" s="98" t="str">
        <f t="shared" si="248"/>
        <v/>
      </c>
      <c r="F1430" s="117"/>
      <c r="G1430" s="116" t="str">
        <f>IF(E1430="","",IF(Temp!optSeasCoef=0,1,INDEX($C$2:$C$13,IF(MOD(COUNT($E$2:E1430),seas_indx)=0,seas_indx,MOD(COUNT($E$2:E1430),seas_indx)))))</f>
        <v/>
      </c>
      <c r="H1430" s="97" t="str">
        <f>IFERROR(IF(Temp!fhor_indata=1,IF(COUNT($S$2:S1430)&lt;=XobsHor,"in-sample",IF(AND(COUNT($S$2:S1430)&lt;=XobsHor+XfHor,MOD(S1429,XobsHor)&lt;XfHor),"out-sample","")),IF(ISBLANK(F1430),"",IF(COUNT($F$2:F1430)&lt;=XobsHor-XfHor,"in-sample","out-sample"))),"")</f>
        <v/>
      </c>
      <c r="I1430" s="120" t="str">
        <f>IF(AND(ISBLANK(F1429),H1429="in-sample"),"",IF(AND(Temp!fhor_indata=1,H1429="out-sample",H1430="out-sample"),I1429,IF(AND(ISBLANK(F1430),H1429="out-sample"),"",IF(AND(Temp!optSeasCoef=0,Temp!sts_add=1),IF(H1429="in-sample",IF(Q1429=bigT,((pCell/bigT)*F1429)+((1-(pCell/bigT))*(I1429+J1429)),IF(OR(ISBLANK(F1430),COUNT($F$2:F1429)&lt;=pCell),F1429,((pCell/COUNT($F$2:F1429))*F1429)+((1-(pCell/COUNT($F$2:F1429)))*(I1429+J1429)))),I1429),IF(AND(Temp!optSeasCoef=0,Temp!sts_multp=1),IF(H1429="in-sample",IF(Q1429=bigT,((pCell/bigT)*F1429)+((1-(pCell/bigT))*(I1429*J1429)),IF(OR(ISBLANK(F1430),COUNT(F$2:$F1429)&lt;=pCell),F1429,((pCell/COUNT($F$2:F1429))*F1429)+((1-(pCell/COUNT($F$2:F1429)))*(I1429*J1429)))),I1429),IF(Temp!sts_add=1,IF(H1429="in-sample",IF(Q1429=bigT,((pCell/bigT)*AX1429)+((1-(pCell/bigT))*(I1429+J1429)),IF(OR(ISBLANK(F1430),COUNT($AX$2:AX1429)&lt;=pCell),AX1429,((pCell/COUNT($AX$2:AX1429))*AX1429)+((1-(pCell/COUNT($AX$2:AX1429)))*(I1429+J1429)))),I1429),IF(H1429="in-sample",IF(Q1429=bigT,((pCell/bigT)*AX1429)+((1-(pCell/bigT))*(I1429*J1429)),IF(OR(ISBLANK(F1430),COUNT($AX$2:AX1429)&lt;=pCell),AX1429,((pCell/COUNT($AX$2:AX1429))*AX1429)+((1-(pCell/COUNT($AX$2:AX1429)))*(I1429*J1429)))),I1429)))))))</f>
        <v/>
      </c>
      <c r="J1430" s="120" t="str">
        <f>IF(AND(ISBLANK(F1429),H1429="in-sample"),"",IF(AND(Temp!fhor_indata=1,H1429="out-sample",H1430="out-sample"),J1429,IF(AND(ISBLANK(F1430),H1429="out-sample"),"",IF(AND(Temp!optSeasCoef=0,Temp!sts_add=1),IF(H1429="in-sample",IF(Q1429=bigT,((qCell/bigT)*(I1430-I1429))+((1-(qCell/bigT))*J1429),IF(OR(ISBLANK(F1430),COUNT($F$2:F1429)&lt;=qCell),IF(COUNT($F$2:F1429)=1,0,F1429-F1428),((qCell/COUNT($F$2:F1429))*(I1430-I1429))+((1-(qCell/COUNT($F$2:F1429)))*J1429))),J1429),IF(AND(Temp!optSeasCoef=0,Temp!sts_multp=1),IF(H1429="in-sample",IF(Q1429=bigT,((qCell/bigT)*(I1430/I1429))+((1-(qCell/bigT))*J1429),IF(qCell=0,1,IF(OR(ISBLANK(F1430),COUNT($F$2:F1429)&lt;=qCell),IF(COUNT($F$2:F1429)=1,1,F1429/F1428),((qCell/COUNT($F$2:F1429))*(I1430/I1429))+((1-(qCell/COUNT($F$2:F1429)))*J1429)))),J1429),IF(Temp!sts_add=1,IF(H1429="in-sample",IF(Q1429=bigT,((qCell/bigT)*(I1430-I1429))+((1-(qCell/bigT))*J1429),IF(OR(ISBLANK(F1430),COUNT($AX$2:AX1429)&lt;=qCell),IF(COUNT($AX$2:AX1429)=1,0,AX1429-AX1428),((qCell/COUNT($AX$2:AX1429))*(I1430-I1429))+((1-(qCell/COUNT($AX$2:AX1429)))*J1429))),J1429),IF(H1429="in-sample",IF(Q1429=bigT,((qCell/bigT)*(I1430/I1429))+((1-(qCell/bigT))*J1429),IF(qCell=0,1,IF(OR(ISBLANK(F1430),COUNT($AX$2:AX1429)&lt;=qCell),IF(COUNT($AX$2:AX1429)=1,1,AX1429/AX1428),((qCell/COUNT($AX$2:AX1429))*(I1430/I1429))+((1-(qCell/COUNT($AX$2:AX1429)))*J1429)))),J1429)))))))</f>
        <v/>
      </c>
      <c r="K1430" s="120" t="str">
        <f>IF(H1430="","",IF(AND(Temp!optSeasCoef=0,Temp!sts_add=1),IF(H1430="out-sample",I1430+(Q1430*J1430),I1430+J1430),IF(AND(Temp!optSeasCoef=0,Temp!sts_multp=1),IF(H1430="out-sample",I1430*(J1430^Q1430),I1430*J1430),IF(Temp!sts_add=1,IF(H1430="out-sample",(I1430+(Q1430*J1430))*G1430,(I1430+J1430)*G1430),IF(H1430="out-sample",I1430*(J1430^Q1430)*G1430,I1430*J1430*G1430)))))</f>
        <v/>
      </c>
      <c r="L1430" s="116" t="str">
        <f t="shared" si="242"/>
        <v/>
      </c>
      <c r="M1430" s="116" t="str">
        <f t="shared" si="243"/>
        <v/>
      </c>
      <c r="N1430" s="116" t="str">
        <f t="shared" si="244"/>
        <v/>
      </c>
      <c r="O1430" s="116" t="str">
        <f t="shared" si="245"/>
        <v/>
      </c>
      <c r="P1430" s="116" t="str">
        <f t="shared" si="246"/>
        <v/>
      </c>
      <c r="Q1430" s="94" t="str">
        <f>IF(AND(Temp!fhor_indata=1,ISBLANK(F1430),H1429="in-sample"),1,IF(AND(Temp!fhor_indata=1,H1429="out-sample",Q1429&lt;XfHor),Q1429+1,IF(ISBLANK(F1430),"",IF(AND(H1430="out-sample",H1429="in-sample"),1,IF(AND(H1430="out-sample",H1429="out-sample"),Q1429+1,IF(ISNUMBER(Q1429),Q1429+1,1))))))</f>
        <v/>
      </c>
      <c r="R1430" s="94" t="str">
        <f t="shared" si="247"/>
        <v/>
      </c>
      <c r="S1430" s="94" t="str">
        <f>IF(Temp!fhor_indata=1,IF(S1429=XobsHor,1,IF(COUNT($S$2:S1429)&lt;=XobsHor,S1429+1,IF(AND(COUNT($S$2:S1429)&lt;=XobsHor+XfHor,IFERROR(MOD(S1429,XobsHor)&lt;XfHor,FALSE)),S1429+1,""))),IF(ISBLANK(F1430),"",IF(S1429=maxP,1,IF(S1429&lt;maxP,S1429+1,IF(COUNT($S$2:S1430)&lt;=XobsHor,S1429+1,"")))))</f>
        <v/>
      </c>
      <c r="T1430" s="3"/>
      <c r="U1430" s="6"/>
      <c r="V1430" s="6"/>
      <c r="W1430" s="6"/>
      <c r="X1430" s="6"/>
      <c r="Y1430" s="6"/>
      <c r="Z1430" s="6"/>
      <c r="AA1430" s="6"/>
      <c r="AB1430" s="6"/>
      <c r="AC1430" s="6"/>
      <c r="AD1430" s="6"/>
      <c r="AE1430" s="6"/>
      <c r="AF1430" s="6"/>
      <c r="AG1430" s="6"/>
      <c r="AH1430" s="6"/>
      <c r="AI1430" s="6"/>
      <c r="AJ1430" s="6"/>
      <c r="AK1430" s="6"/>
      <c r="AW1430" s="122" t="str">
        <f t="shared" si="249"/>
        <v/>
      </c>
      <c r="AX1430" s="123" t="str">
        <f t="shared" si="250"/>
        <v/>
      </c>
      <c r="AY1430" s="124" t="str">
        <f t="shared" si="251"/>
        <v/>
      </c>
      <c r="AZ1430" s="124" t="str">
        <f t="shared" si="252"/>
        <v/>
      </c>
      <c r="BF1430" s="91"/>
    </row>
    <row r="1431" spans="1:58" s="78" customFormat="1" ht="14.25" x14ac:dyDescent="0.2">
      <c r="A1431" s="6"/>
      <c r="B1431" s="6"/>
      <c r="C1431" s="6"/>
      <c r="D1431" s="3"/>
      <c r="E1431" s="98" t="str">
        <f t="shared" si="248"/>
        <v/>
      </c>
      <c r="F1431" s="117"/>
      <c r="G1431" s="116" t="str">
        <f>IF(E1431="","",IF(Temp!optSeasCoef=0,1,INDEX($C$2:$C$13,IF(MOD(COUNT($E$2:E1431),seas_indx)=0,seas_indx,MOD(COUNT($E$2:E1431),seas_indx)))))</f>
        <v/>
      </c>
      <c r="H1431" s="97" t="str">
        <f>IFERROR(IF(Temp!fhor_indata=1,IF(COUNT($S$2:S1431)&lt;=XobsHor,"in-sample",IF(AND(COUNT($S$2:S1431)&lt;=XobsHor+XfHor,MOD(S1430,XobsHor)&lt;XfHor),"out-sample","")),IF(ISBLANK(F1431),"",IF(COUNT($F$2:F1431)&lt;=XobsHor-XfHor,"in-sample","out-sample"))),"")</f>
        <v/>
      </c>
      <c r="I1431" s="120" t="str">
        <f>IF(AND(ISBLANK(F1430),H1430="in-sample"),"",IF(AND(Temp!fhor_indata=1,H1430="out-sample",H1431="out-sample"),I1430,IF(AND(ISBLANK(F1431),H1430="out-sample"),"",IF(AND(Temp!optSeasCoef=0,Temp!sts_add=1),IF(H1430="in-sample",IF(Q1430=bigT,((pCell/bigT)*F1430)+((1-(pCell/bigT))*(I1430+J1430)),IF(OR(ISBLANK(F1431),COUNT($F$2:F1430)&lt;=pCell),F1430,((pCell/COUNT($F$2:F1430))*F1430)+((1-(pCell/COUNT($F$2:F1430)))*(I1430+J1430)))),I1430),IF(AND(Temp!optSeasCoef=0,Temp!sts_multp=1),IF(H1430="in-sample",IF(Q1430=bigT,((pCell/bigT)*F1430)+((1-(pCell/bigT))*(I1430*J1430)),IF(OR(ISBLANK(F1431),COUNT(F$2:$F1430)&lt;=pCell),F1430,((pCell/COUNT($F$2:F1430))*F1430)+((1-(pCell/COUNT($F$2:F1430)))*(I1430*J1430)))),I1430),IF(Temp!sts_add=1,IF(H1430="in-sample",IF(Q1430=bigT,((pCell/bigT)*AX1430)+((1-(pCell/bigT))*(I1430+J1430)),IF(OR(ISBLANK(F1431),COUNT($AX$2:AX1430)&lt;=pCell),AX1430,((pCell/COUNT($AX$2:AX1430))*AX1430)+((1-(pCell/COUNT($AX$2:AX1430)))*(I1430+J1430)))),I1430),IF(H1430="in-sample",IF(Q1430=bigT,((pCell/bigT)*AX1430)+((1-(pCell/bigT))*(I1430*J1430)),IF(OR(ISBLANK(F1431),COUNT($AX$2:AX1430)&lt;=pCell),AX1430,((pCell/COUNT($AX$2:AX1430))*AX1430)+((1-(pCell/COUNT($AX$2:AX1430)))*(I1430*J1430)))),I1430)))))))</f>
        <v/>
      </c>
      <c r="J1431" s="120" t="str">
        <f>IF(AND(ISBLANK(F1430),H1430="in-sample"),"",IF(AND(Temp!fhor_indata=1,H1430="out-sample",H1431="out-sample"),J1430,IF(AND(ISBLANK(F1431),H1430="out-sample"),"",IF(AND(Temp!optSeasCoef=0,Temp!sts_add=1),IF(H1430="in-sample",IF(Q1430=bigT,((qCell/bigT)*(I1431-I1430))+((1-(qCell/bigT))*J1430),IF(OR(ISBLANK(F1431),COUNT($F$2:F1430)&lt;=qCell),IF(COUNT($F$2:F1430)=1,0,F1430-F1429),((qCell/COUNT($F$2:F1430))*(I1431-I1430))+((1-(qCell/COUNT($F$2:F1430)))*J1430))),J1430),IF(AND(Temp!optSeasCoef=0,Temp!sts_multp=1),IF(H1430="in-sample",IF(Q1430=bigT,((qCell/bigT)*(I1431/I1430))+((1-(qCell/bigT))*J1430),IF(qCell=0,1,IF(OR(ISBLANK(F1431),COUNT($F$2:F1430)&lt;=qCell),IF(COUNT($F$2:F1430)=1,1,F1430/F1429),((qCell/COUNT($F$2:F1430))*(I1431/I1430))+((1-(qCell/COUNT($F$2:F1430)))*J1430)))),J1430),IF(Temp!sts_add=1,IF(H1430="in-sample",IF(Q1430=bigT,((qCell/bigT)*(I1431-I1430))+((1-(qCell/bigT))*J1430),IF(OR(ISBLANK(F1431),COUNT($AX$2:AX1430)&lt;=qCell),IF(COUNT($AX$2:AX1430)=1,0,AX1430-AX1429),((qCell/COUNT($AX$2:AX1430))*(I1431-I1430))+((1-(qCell/COUNT($AX$2:AX1430)))*J1430))),J1430),IF(H1430="in-sample",IF(Q1430=bigT,((qCell/bigT)*(I1431/I1430))+((1-(qCell/bigT))*J1430),IF(qCell=0,1,IF(OR(ISBLANK(F1431),COUNT($AX$2:AX1430)&lt;=qCell),IF(COUNT($AX$2:AX1430)=1,1,AX1430/AX1429),((qCell/COUNT($AX$2:AX1430))*(I1431/I1430))+((1-(qCell/COUNT($AX$2:AX1430)))*J1430)))),J1430)))))))</f>
        <v/>
      </c>
      <c r="K1431" s="120" t="str">
        <f>IF(H1431="","",IF(AND(Temp!optSeasCoef=0,Temp!sts_add=1),IF(H1431="out-sample",I1431+(Q1431*J1431),I1431+J1431),IF(AND(Temp!optSeasCoef=0,Temp!sts_multp=1),IF(H1431="out-sample",I1431*(J1431^Q1431),I1431*J1431),IF(Temp!sts_add=1,IF(H1431="out-sample",(I1431+(Q1431*J1431))*G1431,(I1431+J1431)*G1431),IF(H1431="out-sample",I1431*(J1431^Q1431)*G1431,I1431*J1431*G1431)))))</f>
        <v/>
      </c>
      <c r="L1431" s="116" t="str">
        <f t="shared" si="242"/>
        <v/>
      </c>
      <c r="M1431" s="116" t="str">
        <f t="shared" si="243"/>
        <v/>
      </c>
      <c r="N1431" s="116" t="str">
        <f t="shared" si="244"/>
        <v/>
      </c>
      <c r="O1431" s="116" t="str">
        <f t="shared" si="245"/>
        <v/>
      </c>
      <c r="P1431" s="116" t="str">
        <f t="shared" si="246"/>
        <v/>
      </c>
      <c r="Q1431" s="94" t="str">
        <f>IF(AND(Temp!fhor_indata=1,ISBLANK(F1431),H1430="in-sample"),1,IF(AND(Temp!fhor_indata=1,H1430="out-sample",Q1430&lt;XfHor),Q1430+1,IF(ISBLANK(F1431),"",IF(AND(H1431="out-sample",H1430="in-sample"),1,IF(AND(H1431="out-sample",H1430="out-sample"),Q1430+1,IF(ISNUMBER(Q1430),Q1430+1,1))))))</f>
        <v/>
      </c>
      <c r="R1431" s="94" t="str">
        <f t="shared" si="247"/>
        <v/>
      </c>
      <c r="S1431" s="94" t="str">
        <f>IF(Temp!fhor_indata=1,IF(S1430=XobsHor,1,IF(COUNT($S$2:S1430)&lt;=XobsHor,S1430+1,IF(AND(COUNT($S$2:S1430)&lt;=XobsHor+XfHor,IFERROR(MOD(S1430,XobsHor)&lt;XfHor,FALSE)),S1430+1,""))),IF(ISBLANK(F1431),"",IF(S1430=maxP,1,IF(S1430&lt;maxP,S1430+1,IF(COUNT($S$2:S1431)&lt;=XobsHor,S1430+1,"")))))</f>
        <v/>
      </c>
      <c r="T1431" s="3"/>
      <c r="U1431" s="6"/>
      <c r="V1431" s="6"/>
      <c r="W1431" s="6"/>
      <c r="X1431" s="6"/>
      <c r="Y1431" s="6"/>
      <c r="Z1431" s="6"/>
      <c r="AA1431" s="6"/>
      <c r="AB1431" s="6"/>
      <c r="AC1431" s="6"/>
      <c r="AD1431" s="6"/>
      <c r="AE1431" s="6"/>
      <c r="AF1431" s="6"/>
      <c r="AG1431" s="6"/>
      <c r="AH1431" s="6"/>
      <c r="AI1431" s="6"/>
      <c r="AJ1431" s="6"/>
      <c r="AK1431" s="6"/>
      <c r="AW1431" s="122" t="str">
        <f t="shared" si="249"/>
        <v/>
      </c>
      <c r="AX1431" s="123" t="str">
        <f t="shared" si="250"/>
        <v/>
      </c>
      <c r="AY1431" s="124" t="str">
        <f t="shared" si="251"/>
        <v/>
      </c>
      <c r="AZ1431" s="124" t="str">
        <f t="shared" si="252"/>
        <v/>
      </c>
      <c r="BF1431" s="91"/>
    </row>
    <row r="1432" spans="1:58" s="78" customFormat="1" ht="14.25" x14ac:dyDescent="0.2">
      <c r="A1432" s="6"/>
      <c r="B1432" s="6"/>
      <c r="C1432" s="6"/>
      <c r="D1432" s="3"/>
      <c r="E1432" s="98" t="str">
        <f t="shared" si="248"/>
        <v/>
      </c>
      <c r="F1432" s="117"/>
      <c r="G1432" s="116" t="str">
        <f>IF(E1432="","",IF(Temp!optSeasCoef=0,1,INDEX($C$2:$C$13,IF(MOD(COUNT($E$2:E1432),seas_indx)=0,seas_indx,MOD(COUNT($E$2:E1432),seas_indx)))))</f>
        <v/>
      </c>
      <c r="H1432" s="97" t="str">
        <f>IFERROR(IF(Temp!fhor_indata=1,IF(COUNT($S$2:S1432)&lt;=XobsHor,"in-sample",IF(AND(COUNT($S$2:S1432)&lt;=XobsHor+XfHor,MOD(S1431,XobsHor)&lt;XfHor),"out-sample","")),IF(ISBLANK(F1432),"",IF(COUNT($F$2:F1432)&lt;=XobsHor-XfHor,"in-sample","out-sample"))),"")</f>
        <v/>
      </c>
      <c r="I1432" s="120" t="str">
        <f>IF(AND(ISBLANK(F1431),H1431="in-sample"),"",IF(AND(Temp!fhor_indata=1,H1431="out-sample",H1432="out-sample"),I1431,IF(AND(ISBLANK(F1432),H1431="out-sample"),"",IF(AND(Temp!optSeasCoef=0,Temp!sts_add=1),IF(H1431="in-sample",IF(Q1431=bigT,((pCell/bigT)*F1431)+((1-(pCell/bigT))*(I1431+J1431)),IF(OR(ISBLANK(F1432),COUNT($F$2:F1431)&lt;=pCell),F1431,((pCell/COUNT($F$2:F1431))*F1431)+((1-(pCell/COUNT($F$2:F1431)))*(I1431+J1431)))),I1431),IF(AND(Temp!optSeasCoef=0,Temp!sts_multp=1),IF(H1431="in-sample",IF(Q1431=bigT,((pCell/bigT)*F1431)+((1-(pCell/bigT))*(I1431*J1431)),IF(OR(ISBLANK(F1432),COUNT(F$2:$F1431)&lt;=pCell),F1431,((pCell/COUNT($F$2:F1431))*F1431)+((1-(pCell/COUNT($F$2:F1431)))*(I1431*J1431)))),I1431),IF(Temp!sts_add=1,IF(H1431="in-sample",IF(Q1431=bigT,((pCell/bigT)*AX1431)+((1-(pCell/bigT))*(I1431+J1431)),IF(OR(ISBLANK(F1432),COUNT($AX$2:AX1431)&lt;=pCell),AX1431,((pCell/COUNT($AX$2:AX1431))*AX1431)+((1-(pCell/COUNT($AX$2:AX1431)))*(I1431+J1431)))),I1431),IF(H1431="in-sample",IF(Q1431=bigT,((pCell/bigT)*AX1431)+((1-(pCell/bigT))*(I1431*J1431)),IF(OR(ISBLANK(F1432),COUNT($AX$2:AX1431)&lt;=pCell),AX1431,((pCell/COUNT($AX$2:AX1431))*AX1431)+((1-(pCell/COUNT($AX$2:AX1431)))*(I1431*J1431)))),I1431)))))))</f>
        <v/>
      </c>
      <c r="J1432" s="120" t="str">
        <f>IF(AND(ISBLANK(F1431),H1431="in-sample"),"",IF(AND(Temp!fhor_indata=1,H1431="out-sample",H1432="out-sample"),J1431,IF(AND(ISBLANK(F1432),H1431="out-sample"),"",IF(AND(Temp!optSeasCoef=0,Temp!sts_add=1),IF(H1431="in-sample",IF(Q1431=bigT,((qCell/bigT)*(I1432-I1431))+((1-(qCell/bigT))*J1431),IF(OR(ISBLANK(F1432),COUNT($F$2:F1431)&lt;=qCell),IF(COUNT($F$2:F1431)=1,0,F1431-F1430),((qCell/COUNT($F$2:F1431))*(I1432-I1431))+((1-(qCell/COUNT($F$2:F1431)))*J1431))),J1431),IF(AND(Temp!optSeasCoef=0,Temp!sts_multp=1),IF(H1431="in-sample",IF(Q1431=bigT,((qCell/bigT)*(I1432/I1431))+((1-(qCell/bigT))*J1431),IF(qCell=0,1,IF(OR(ISBLANK(F1432),COUNT($F$2:F1431)&lt;=qCell),IF(COUNT($F$2:F1431)=1,1,F1431/F1430),((qCell/COUNT($F$2:F1431))*(I1432/I1431))+((1-(qCell/COUNT($F$2:F1431)))*J1431)))),J1431),IF(Temp!sts_add=1,IF(H1431="in-sample",IF(Q1431=bigT,((qCell/bigT)*(I1432-I1431))+((1-(qCell/bigT))*J1431),IF(OR(ISBLANK(F1432),COUNT($AX$2:AX1431)&lt;=qCell),IF(COUNT($AX$2:AX1431)=1,0,AX1431-AX1430),((qCell/COUNT($AX$2:AX1431))*(I1432-I1431))+((1-(qCell/COUNT($AX$2:AX1431)))*J1431))),J1431),IF(H1431="in-sample",IF(Q1431=bigT,((qCell/bigT)*(I1432/I1431))+((1-(qCell/bigT))*J1431),IF(qCell=0,1,IF(OR(ISBLANK(F1432),COUNT($AX$2:AX1431)&lt;=qCell),IF(COUNT($AX$2:AX1431)=1,1,AX1431/AX1430),((qCell/COUNT($AX$2:AX1431))*(I1432/I1431))+((1-(qCell/COUNT($AX$2:AX1431)))*J1431)))),J1431)))))))</f>
        <v/>
      </c>
      <c r="K1432" s="120" t="str">
        <f>IF(H1432="","",IF(AND(Temp!optSeasCoef=0,Temp!sts_add=1),IF(H1432="out-sample",I1432+(Q1432*J1432),I1432+J1432),IF(AND(Temp!optSeasCoef=0,Temp!sts_multp=1),IF(H1432="out-sample",I1432*(J1432^Q1432),I1432*J1432),IF(Temp!sts_add=1,IF(H1432="out-sample",(I1432+(Q1432*J1432))*G1432,(I1432+J1432)*G1432),IF(H1432="out-sample",I1432*(J1432^Q1432)*G1432,I1432*J1432*G1432)))))</f>
        <v/>
      </c>
      <c r="L1432" s="116" t="str">
        <f t="shared" si="242"/>
        <v/>
      </c>
      <c r="M1432" s="116" t="str">
        <f t="shared" si="243"/>
        <v/>
      </c>
      <c r="N1432" s="116" t="str">
        <f t="shared" si="244"/>
        <v/>
      </c>
      <c r="O1432" s="116" t="str">
        <f t="shared" si="245"/>
        <v/>
      </c>
      <c r="P1432" s="116" t="str">
        <f t="shared" si="246"/>
        <v/>
      </c>
      <c r="Q1432" s="94" t="str">
        <f>IF(AND(Temp!fhor_indata=1,ISBLANK(F1432),H1431="in-sample"),1,IF(AND(Temp!fhor_indata=1,H1431="out-sample",Q1431&lt;XfHor),Q1431+1,IF(ISBLANK(F1432),"",IF(AND(H1432="out-sample",H1431="in-sample"),1,IF(AND(H1432="out-sample",H1431="out-sample"),Q1431+1,IF(ISNUMBER(Q1431),Q1431+1,1))))))</f>
        <v/>
      </c>
      <c r="R1432" s="94" t="str">
        <f t="shared" si="247"/>
        <v/>
      </c>
      <c r="S1432" s="94" t="str">
        <f>IF(Temp!fhor_indata=1,IF(S1431=XobsHor,1,IF(COUNT($S$2:S1431)&lt;=XobsHor,S1431+1,IF(AND(COUNT($S$2:S1431)&lt;=XobsHor+XfHor,IFERROR(MOD(S1431,XobsHor)&lt;XfHor,FALSE)),S1431+1,""))),IF(ISBLANK(F1432),"",IF(S1431=maxP,1,IF(S1431&lt;maxP,S1431+1,IF(COUNT($S$2:S1432)&lt;=XobsHor,S1431+1,"")))))</f>
        <v/>
      </c>
      <c r="T1432" s="3"/>
      <c r="U1432" s="6"/>
      <c r="V1432" s="6"/>
      <c r="W1432" s="6"/>
      <c r="X1432" s="6"/>
      <c r="Y1432" s="6"/>
      <c r="Z1432" s="6"/>
      <c r="AA1432" s="6"/>
      <c r="AB1432" s="6"/>
      <c r="AC1432" s="6"/>
      <c r="AD1432" s="6"/>
      <c r="AE1432" s="6"/>
      <c r="AF1432" s="6"/>
      <c r="AG1432" s="6"/>
      <c r="AH1432" s="6"/>
      <c r="AI1432" s="6"/>
      <c r="AJ1432" s="6"/>
      <c r="AK1432" s="6"/>
      <c r="AW1432" s="122" t="str">
        <f t="shared" si="249"/>
        <v/>
      </c>
      <c r="AX1432" s="123" t="str">
        <f t="shared" si="250"/>
        <v/>
      </c>
      <c r="AY1432" s="124" t="str">
        <f t="shared" si="251"/>
        <v/>
      </c>
      <c r="AZ1432" s="124" t="str">
        <f t="shared" si="252"/>
        <v/>
      </c>
      <c r="BF1432" s="91"/>
    </row>
    <row r="1433" spans="1:58" s="78" customFormat="1" ht="14.25" x14ac:dyDescent="0.2">
      <c r="A1433" s="6"/>
      <c r="B1433" s="6"/>
      <c r="C1433" s="6"/>
      <c r="D1433" s="3"/>
      <c r="E1433" s="98" t="str">
        <f t="shared" si="248"/>
        <v/>
      </c>
      <c r="F1433" s="117"/>
      <c r="G1433" s="116" t="str">
        <f>IF(E1433="","",IF(Temp!optSeasCoef=0,1,INDEX($C$2:$C$13,IF(MOD(COUNT($E$2:E1433),seas_indx)=0,seas_indx,MOD(COUNT($E$2:E1433),seas_indx)))))</f>
        <v/>
      </c>
      <c r="H1433" s="97" t="str">
        <f>IFERROR(IF(Temp!fhor_indata=1,IF(COUNT($S$2:S1433)&lt;=XobsHor,"in-sample",IF(AND(COUNT($S$2:S1433)&lt;=XobsHor+XfHor,MOD(S1432,XobsHor)&lt;XfHor),"out-sample","")),IF(ISBLANK(F1433),"",IF(COUNT($F$2:F1433)&lt;=XobsHor-XfHor,"in-sample","out-sample"))),"")</f>
        <v/>
      </c>
      <c r="I1433" s="120" t="str">
        <f>IF(AND(ISBLANK(F1432),H1432="in-sample"),"",IF(AND(Temp!fhor_indata=1,H1432="out-sample",H1433="out-sample"),I1432,IF(AND(ISBLANK(F1433),H1432="out-sample"),"",IF(AND(Temp!optSeasCoef=0,Temp!sts_add=1),IF(H1432="in-sample",IF(Q1432=bigT,((pCell/bigT)*F1432)+((1-(pCell/bigT))*(I1432+J1432)),IF(OR(ISBLANK(F1433),COUNT($F$2:F1432)&lt;=pCell),F1432,((pCell/COUNT($F$2:F1432))*F1432)+((1-(pCell/COUNT($F$2:F1432)))*(I1432+J1432)))),I1432),IF(AND(Temp!optSeasCoef=0,Temp!sts_multp=1),IF(H1432="in-sample",IF(Q1432=bigT,((pCell/bigT)*F1432)+((1-(pCell/bigT))*(I1432*J1432)),IF(OR(ISBLANK(F1433),COUNT(F$2:$F1432)&lt;=pCell),F1432,((pCell/COUNT($F$2:F1432))*F1432)+((1-(pCell/COUNT($F$2:F1432)))*(I1432*J1432)))),I1432),IF(Temp!sts_add=1,IF(H1432="in-sample",IF(Q1432=bigT,((pCell/bigT)*AX1432)+((1-(pCell/bigT))*(I1432+J1432)),IF(OR(ISBLANK(F1433),COUNT($AX$2:AX1432)&lt;=pCell),AX1432,((pCell/COUNT($AX$2:AX1432))*AX1432)+((1-(pCell/COUNT($AX$2:AX1432)))*(I1432+J1432)))),I1432),IF(H1432="in-sample",IF(Q1432=bigT,((pCell/bigT)*AX1432)+((1-(pCell/bigT))*(I1432*J1432)),IF(OR(ISBLANK(F1433),COUNT($AX$2:AX1432)&lt;=pCell),AX1432,((pCell/COUNT($AX$2:AX1432))*AX1432)+((1-(pCell/COUNT($AX$2:AX1432)))*(I1432*J1432)))),I1432)))))))</f>
        <v/>
      </c>
      <c r="J1433" s="120" t="str">
        <f>IF(AND(ISBLANK(F1432),H1432="in-sample"),"",IF(AND(Temp!fhor_indata=1,H1432="out-sample",H1433="out-sample"),J1432,IF(AND(ISBLANK(F1433),H1432="out-sample"),"",IF(AND(Temp!optSeasCoef=0,Temp!sts_add=1),IF(H1432="in-sample",IF(Q1432=bigT,((qCell/bigT)*(I1433-I1432))+((1-(qCell/bigT))*J1432),IF(OR(ISBLANK(F1433),COUNT($F$2:F1432)&lt;=qCell),IF(COUNT($F$2:F1432)=1,0,F1432-F1431),((qCell/COUNT($F$2:F1432))*(I1433-I1432))+((1-(qCell/COUNT($F$2:F1432)))*J1432))),J1432),IF(AND(Temp!optSeasCoef=0,Temp!sts_multp=1),IF(H1432="in-sample",IF(Q1432=bigT,((qCell/bigT)*(I1433/I1432))+((1-(qCell/bigT))*J1432),IF(qCell=0,1,IF(OR(ISBLANK(F1433),COUNT($F$2:F1432)&lt;=qCell),IF(COUNT($F$2:F1432)=1,1,F1432/F1431),((qCell/COUNT($F$2:F1432))*(I1433/I1432))+((1-(qCell/COUNT($F$2:F1432)))*J1432)))),J1432),IF(Temp!sts_add=1,IF(H1432="in-sample",IF(Q1432=bigT,((qCell/bigT)*(I1433-I1432))+((1-(qCell/bigT))*J1432),IF(OR(ISBLANK(F1433),COUNT($AX$2:AX1432)&lt;=qCell),IF(COUNT($AX$2:AX1432)=1,0,AX1432-AX1431),((qCell/COUNT($AX$2:AX1432))*(I1433-I1432))+((1-(qCell/COUNT($AX$2:AX1432)))*J1432))),J1432),IF(H1432="in-sample",IF(Q1432=bigT,((qCell/bigT)*(I1433/I1432))+((1-(qCell/bigT))*J1432),IF(qCell=0,1,IF(OR(ISBLANK(F1433),COUNT($AX$2:AX1432)&lt;=qCell),IF(COUNT($AX$2:AX1432)=1,1,AX1432/AX1431),((qCell/COUNT($AX$2:AX1432))*(I1433/I1432))+((1-(qCell/COUNT($AX$2:AX1432)))*J1432)))),J1432)))))))</f>
        <v/>
      </c>
      <c r="K1433" s="120" t="str">
        <f>IF(H1433="","",IF(AND(Temp!optSeasCoef=0,Temp!sts_add=1),IF(H1433="out-sample",I1433+(Q1433*J1433),I1433+J1433),IF(AND(Temp!optSeasCoef=0,Temp!sts_multp=1),IF(H1433="out-sample",I1433*(J1433^Q1433),I1433*J1433),IF(Temp!sts_add=1,IF(H1433="out-sample",(I1433+(Q1433*J1433))*G1433,(I1433+J1433)*G1433),IF(H1433="out-sample",I1433*(J1433^Q1433)*G1433,I1433*J1433*G1433)))))</f>
        <v/>
      </c>
      <c r="L1433" s="116" t="str">
        <f t="shared" si="242"/>
        <v/>
      </c>
      <c r="M1433" s="116" t="str">
        <f t="shared" si="243"/>
        <v/>
      </c>
      <c r="N1433" s="116" t="str">
        <f t="shared" si="244"/>
        <v/>
      </c>
      <c r="O1433" s="116" t="str">
        <f t="shared" si="245"/>
        <v/>
      </c>
      <c r="P1433" s="116" t="str">
        <f t="shared" si="246"/>
        <v/>
      </c>
      <c r="Q1433" s="94" t="str">
        <f>IF(AND(Temp!fhor_indata=1,ISBLANK(F1433),H1432="in-sample"),1,IF(AND(Temp!fhor_indata=1,H1432="out-sample",Q1432&lt;XfHor),Q1432+1,IF(ISBLANK(F1433),"",IF(AND(H1433="out-sample",H1432="in-sample"),1,IF(AND(H1433="out-sample",H1432="out-sample"),Q1432+1,IF(ISNUMBER(Q1432),Q1432+1,1))))))</f>
        <v/>
      </c>
      <c r="R1433" s="94" t="str">
        <f t="shared" si="247"/>
        <v/>
      </c>
      <c r="S1433" s="94" t="str">
        <f>IF(Temp!fhor_indata=1,IF(S1432=XobsHor,1,IF(COUNT($S$2:S1432)&lt;=XobsHor,S1432+1,IF(AND(COUNT($S$2:S1432)&lt;=XobsHor+XfHor,IFERROR(MOD(S1432,XobsHor)&lt;XfHor,FALSE)),S1432+1,""))),IF(ISBLANK(F1433),"",IF(S1432=maxP,1,IF(S1432&lt;maxP,S1432+1,IF(COUNT($S$2:S1433)&lt;=XobsHor,S1432+1,"")))))</f>
        <v/>
      </c>
      <c r="T1433" s="3"/>
      <c r="U1433" s="6"/>
      <c r="V1433" s="6"/>
      <c r="W1433" s="6"/>
      <c r="X1433" s="6"/>
      <c r="Y1433" s="6"/>
      <c r="Z1433" s="6"/>
      <c r="AA1433" s="6"/>
      <c r="AB1433" s="6"/>
      <c r="AC1433" s="6"/>
      <c r="AD1433" s="6"/>
      <c r="AE1433" s="6"/>
      <c r="AF1433" s="6"/>
      <c r="AG1433" s="6"/>
      <c r="AH1433" s="6"/>
      <c r="AI1433" s="6"/>
      <c r="AJ1433" s="6"/>
      <c r="AK1433" s="6"/>
      <c r="AW1433" s="122" t="str">
        <f t="shared" si="249"/>
        <v/>
      </c>
      <c r="AX1433" s="123" t="str">
        <f t="shared" si="250"/>
        <v/>
      </c>
      <c r="AY1433" s="124" t="str">
        <f t="shared" si="251"/>
        <v/>
      </c>
      <c r="AZ1433" s="124" t="str">
        <f t="shared" si="252"/>
        <v/>
      </c>
      <c r="BF1433" s="91"/>
    </row>
    <row r="1434" spans="1:58" s="78" customFormat="1" ht="14.25" x14ac:dyDescent="0.2">
      <c r="A1434" s="6"/>
      <c r="B1434" s="6"/>
      <c r="C1434" s="6"/>
      <c r="D1434" s="3"/>
      <c r="E1434" s="98" t="str">
        <f t="shared" si="248"/>
        <v/>
      </c>
      <c r="F1434" s="117"/>
      <c r="G1434" s="116" t="str">
        <f>IF(E1434="","",IF(Temp!optSeasCoef=0,1,INDEX($C$2:$C$13,IF(MOD(COUNT($E$2:E1434),seas_indx)=0,seas_indx,MOD(COUNT($E$2:E1434),seas_indx)))))</f>
        <v/>
      </c>
      <c r="H1434" s="97" t="str">
        <f>IFERROR(IF(Temp!fhor_indata=1,IF(COUNT($S$2:S1434)&lt;=XobsHor,"in-sample",IF(AND(COUNT($S$2:S1434)&lt;=XobsHor+XfHor,MOD(S1433,XobsHor)&lt;XfHor),"out-sample","")),IF(ISBLANK(F1434),"",IF(COUNT($F$2:F1434)&lt;=XobsHor-XfHor,"in-sample","out-sample"))),"")</f>
        <v/>
      </c>
      <c r="I1434" s="120" t="str">
        <f>IF(AND(ISBLANK(F1433),H1433="in-sample"),"",IF(AND(Temp!fhor_indata=1,H1433="out-sample",H1434="out-sample"),I1433,IF(AND(ISBLANK(F1434),H1433="out-sample"),"",IF(AND(Temp!optSeasCoef=0,Temp!sts_add=1),IF(H1433="in-sample",IF(Q1433=bigT,((pCell/bigT)*F1433)+((1-(pCell/bigT))*(I1433+J1433)),IF(OR(ISBLANK(F1434),COUNT($F$2:F1433)&lt;=pCell),F1433,((pCell/COUNT($F$2:F1433))*F1433)+((1-(pCell/COUNT($F$2:F1433)))*(I1433+J1433)))),I1433),IF(AND(Temp!optSeasCoef=0,Temp!sts_multp=1),IF(H1433="in-sample",IF(Q1433=bigT,((pCell/bigT)*F1433)+((1-(pCell/bigT))*(I1433*J1433)),IF(OR(ISBLANK(F1434),COUNT(F$2:$F1433)&lt;=pCell),F1433,((pCell/COUNT($F$2:F1433))*F1433)+((1-(pCell/COUNT($F$2:F1433)))*(I1433*J1433)))),I1433),IF(Temp!sts_add=1,IF(H1433="in-sample",IF(Q1433=bigT,((pCell/bigT)*AX1433)+((1-(pCell/bigT))*(I1433+J1433)),IF(OR(ISBLANK(F1434),COUNT($AX$2:AX1433)&lt;=pCell),AX1433,((pCell/COUNT($AX$2:AX1433))*AX1433)+((1-(pCell/COUNT($AX$2:AX1433)))*(I1433+J1433)))),I1433),IF(H1433="in-sample",IF(Q1433=bigT,((pCell/bigT)*AX1433)+((1-(pCell/bigT))*(I1433*J1433)),IF(OR(ISBLANK(F1434),COUNT($AX$2:AX1433)&lt;=pCell),AX1433,((pCell/COUNT($AX$2:AX1433))*AX1433)+((1-(pCell/COUNT($AX$2:AX1433)))*(I1433*J1433)))),I1433)))))))</f>
        <v/>
      </c>
      <c r="J1434" s="120" t="str">
        <f>IF(AND(ISBLANK(F1433),H1433="in-sample"),"",IF(AND(Temp!fhor_indata=1,H1433="out-sample",H1434="out-sample"),J1433,IF(AND(ISBLANK(F1434),H1433="out-sample"),"",IF(AND(Temp!optSeasCoef=0,Temp!sts_add=1),IF(H1433="in-sample",IF(Q1433=bigT,((qCell/bigT)*(I1434-I1433))+((1-(qCell/bigT))*J1433),IF(OR(ISBLANK(F1434),COUNT($F$2:F1433)&lt;=qCell),IF(COUNT($F$2:F1433)=1,0,F1433-F1432),((qCell/COUNT($F$2:F1433))*(I1434-I1433))+((1-(qCell/COUNT($F$2:F1433)))*J1433))),J1433),IF(AND(Temp!optSeasCoef=0,Temp!sts_multp=1),IF(H1433="in-sample",IF(Q1433=bigT,((qCell/bigT)*(I1434/I1433))+((1-(qCell/bigT))*J1433),IF(qCell=0,1,IF(OR(ISBLANK(F1434),COUNT($F$2:F1433)&lt;=qCell),IF(COUNT($F$2:F1433)=1,1,F1433/F1432),((qCell/COUNT($F$2:F1433))*(I1434/I1433))+((1-(qCell/COUNT($F$2:F1433)))*J1433)))),J1433),IF(Temp!sts_add=1,IF(H1433="in-sample",IF(Q1433=bigT,((qCell/bigT)*(I1434-I1433))+((1-(qCell/bigT))*J1433),IF(OR(ISBLANK(F1434),COUNT($AX$2:AX1433)&lt;=qCell),IF(COUNT($AX$2:AX1433)=1,0,AX1433-AX1432),((qCell/COUNT($AX$2:AX1433))*(I1434-I1433))+((1-(qCell/COUNT($AX$2:AX1433)))*J1433))),J1433),IF(H1433="in-sample",IF(Q1433=bigT,((qCell/bigT)*(I1434/I1433))+((1-(qCell/bigT))*J1433),IF(qCell=0,1,IF(OR(ISBLANK(F1434),COUNT($AX$2:AX1433)&lt;=qCell),IF(COUNT($AX$2:AX1433)=1,1,AX1433/AX1432),((qCell/COUNT($AX$2:AX1433))*(I1434/I1433))+((1-(qCell/COUNT($AX$2:AX1433)))*J1433)))),J1433)))))))</f>
        <v/>
      </c>
      <c r="K1434" s="120" t="str">
        <f>IF(H1434="","",IF(AND(Temp!optSeasCoef=0,Temp!sts_add=1),IF(H1434="out-sample",I1434+(Q1434*J1434),I1434+J1434),IF(AND(Temp!optSeasCoef=0,Temp!sts_multp=1),IF(H1434="out-sample",I1434*(J1434^Q1434),I1434*J1434),IF(Temp!sts_add=1,IF(H1434="out-sample",(I1434+(Q1434*J1434))*G1434,(I1434+J1434)*G1434),IF(H1434="out-sample",I1434*(J1434^Q1434)*G1434,I1434*J1434*G1434)))))</f>
        <v/>
      </c>
      <c r="L1434" s="116" t="str">
        <f t="shared" si="242"/>
        <v/>
      </c>
      <c r="M1434" s="116" t="str">
        <f t="shared" si="243"/>
        <v/>
      </c>
      <c r="N1434" s="116" t="str">
        <f t="shared" si="244"/>
        <v/>
      </c>
      <c r="O1434" s="116" t="str">
        <f t="shared" si="245"/>
        <v/>
      </c>
      <c r="P1434" s="116" t="str">
        <f t="shared" si="246"/>
        <v/>
      </c>
      <c r="Q1434" s="94" t="str">
        <f>IF(AND(Temp!fhor_indata=1,ISBLANK(F1434),H1433="in-sample"),1,IF(AND(Temp!fhor_indata=1,H1433="out-sample",Q1433&lt;XfHor),Q1433+1,IF(ISBLANK(F1434),"",IF(AND(H1434="out-sample",H1433="in-sample"),1,IF(AND(H1434="out-sample",H1433="out-sample"),Q1433+1,IF(ISNUMBER(Q1433),Q1433+1,1))))))</f>
        <v/>
      </c>
      <c r="R1434" s="94" t="str">
        <f t="shared" si="247"/>
        <v/>
      </c>
      <c r="S1434" s="94" t="str">
        <f>IF(Temp!fhor_indata=1,IF(S1433=XobsHor,1,IF(COUNT($S$2:S1433)&lt;=XobsHor,S1433+1,IF(AND(COUNT($S$2:S1433)&lt;=XobsHor+XfHor,IFERROR(MOD(S1433,XobsHor)&lt;XfHor,FALSE)),S1433+1,""))),IF(ISBLANK(F1434),"",IF(S1433=maxP,1,IF(S1433&lt;maxP,S1433+1,IF(COUNT($S$2:S1434)&lt;=XobsHor,S1433+1,"")))))</f>
        <v/>
      </c>
      <c r="T1434" s="3"/>
      <c r="U1434" s="6"/>
      <c r="V1434" s="6"/>
      <c r="W1434" s="6"/>
      <c r="X1434" s="6"/>
      <c r="Y1434" s="6"/>
      <c r="Z1434" s="6"/>
      <c r="AA1434" s="6"/>
      <c r="AB1434" s="6"/>
      <c r="AC1434" s="6"/>
      <c r="AD1434" s="6"/>
      <c r="AE1434" s="6"/>
      <c r="AF1434" s="6"/>
      <c r="AG1434" s="6"/>
      <c r="AH1434" s="6"/>
      <c r="AI1434" s="6"/>
      <c r="AJ1434" s="6"/>
      <c r="AK1434" s="6"/>
      <c r="AW1434" s="122" t="str">
        <f t="shared" si="249"/>
        <v/>
      </c>
      <c r="AX1434" s="123" t="str">
        <f t="shared" si="250"/>
        <v/>
      </c>
      <c r="AY1434" s="124" t="str">
        <f t="shared" si="251"/>
        <v/>
      </c>
      <c r="AZ1434" s="124" t="str">
        <f t="shared" si="252"/>
        <v/>
      </c>
      <c r="BF1434" s="91"/>
    </row>
    <row r="1435" spans="1:58" s="78" customFormat="1" ht="14.25" x14ac:dyDescent="0.2">
      <c r="A1435" s="6"/>
      <c r="B1435" s="6"/>
      <c r="C1435" s="6"/>
      <c r="D1435" s="3"/>
      <c r="E1435" s="98" t="str">
        <f t="shared" si="248"/>
        <v/>
      </c>
      <c r="F1435" s="117"/>
      <c r="G1435" s="116" t="str">
        <f>IF(E1435="","",IF(Temp!optSeasCoef=0,1,INDEX($C$2:$C$13,IF(MOD(COUNT($E$2:E1435),seas_indx)=0,seas_indx,MOD(COUNT($E$2:E1435),seas_indx)))))</f>
        <v/>
      </c>
      <c r="H1435" s="97" t="str">
        <f>IFERROR(IF(Temp!fhor_indata=1,IF(COUNT($S$2:S1435)&lt;=XobsHor,"in-sample",IF(AND(COUNT($S$2:S1435)&lt;=XobsHor+XfHor,MOD(S1434,XobsHor)&lt;XfHor),"out-sample","")),IF(ISBLANK(F1435),"",IF(COUNT($F$2:F1435)&lt;=XobsHor-XfHor,"in-sample","out-sample"))),"")</f>
        <v/>
      </c>
      <c r="I1435" s="120" t="str">
        <f>IF(AND(ISBLANK(F1434),H1434="in-sample"),"",IF(AND(Temp!fhor_indata=1,H1434="out-sample",H1435="out-sample"),I1434,IF(AND(ISBLANK(F1435),H1434="out-sample"),"",IF(AND(Temp!optSeasCoef=0,Temp!sts_add=1),IF(H1434="in-sample",IF(Q1434=bigT,((pCell/bigT)*F1434)+((1-(pCell/bigT))*(I1434+J1434)),IF(OR(ISBLANK(F1435),COUNT($F$2:F1434)&lt;=pCell),F1434,((pCell/COUNT($F$2:F1434))*F1434)+((1-(pCell/COUNT($F$2:F1434)))*(I1434+J1434)))),I1434),IF(AND(Temp!optSeasCoef=0,Temp!sts_multp=1),IF(H1434="in-sample",IF(Q1434=bigT,((pCell/bigT)*F1434)+((1-(pCell/bigT))*(I1434*J1434)),IF(OR(ISBLANK(F1435),COUNT(F$2:$F1434)&lt;=pCell),F1434,((pCell/COUNT($F$2:F1434))*F1434)+((1-(pCell/COUNT($F$2:F1434)))*(I1434*J1434)))),I1434),IF(Temp!sts_add=1,IF(H1434="in-sample",IF(Q1434=bigT,((pCell/bigT)*AX1434)+((1-(pCell/bigT))*(I1434+J1434)),IF(OR(ISBLANK(F1435),COUNT($AX$2:AX1434)&lt;=pCell),AX1434,((pCell/COUNT($AX$2:AX1434))*AX1434)+((1-(pCell/COUNT($AX$2:AX1434)))*(I1434+J1434)))),I1434),IF(H1434="in-sample",IF(Q1434=bigT,((pCell/bigT)*AX1434)+((1-(pCell/bigT))*(I1434*J1434)),IF(OR(ISBLANK(F1435),COUNT($AX$2:AX1434)&lt;=pCell),AX1434,((pCell/COUNT($AX$2:AX1434))*AX1434)+((1-(pCell/COUNT($AX$2:AX1434)))*(I1434*J1434)))),I1434)))))))</f>
        <v/>
      </c>
      <c r="J1435" s="120" t="str">
        <f>IF(AND(ISBLANK(F1434),H1434="in-sample"),"",IF(AND(Temp!fhor_indata=1,H1434="out-sample",H1435="out-sample"),J1434,IF(AND(ISBLANK(F1435),H1434="out-sample"),"",IF(AND(Temp!optSeasCoef=0,Temp!sts_add=1),IF(H1434="in-sample",IF(Q1434=bigT,((qCell/bigT)*(I1435-I1434))+((1-(qCell/bigT))*J1434),IF(OR(ISBLANK(F1435),COUNT($F$2:F1434)&lt;=qCell),IF(COUNT($F$2:F1434)=1,0,F1434-F1433),((qCell/COUNT($F$2:F1434))*(I1435-I1434))+((1-(qCell/COUNT($F$2:F1434)))*J1434))),J1434),IF(AND(Temp!optSeasCoef=0,Temp!sts_multp=1),IF(H1434="in-sample",IF(Q1434=bigT,((qCell/bigT)*(I1435/I1434))+((1-(qCell/bigT))*J1434),IF(qCell=0,1,IF(OR(ISBLANK(F1435),COUNT($F$2:F1434)&lt;=qCell),IF(COUNT($F$2:F1434)=1,1,F1434/F1433),((qCell/COUNT($F$2:F1434))*(I1435/I1434))+((1-(qCell/COUNT($F$2:F1434)))*J1434)))),J1434),IF(Temp!sts_add=1,IF(H1434="in-sample",IF(Q1434=bigT,((qCell/bigT)*(I1435-I1434))+((1-(qCell/bigT))*J1434),IF(OR(ISBLANK(F1435),COUNT($AX$2:AX1434)&lt;=qCell),IF(COUNT($AX$2:AX1434)=1,0,AX1434-AX1433),((qCell/COUNT($AX$2:AX1434))*(I1435-I1434))+((1-(qCell/COUNT($AX$2:AX1434)))*J1434))),J1434),IF(H1434="in-sample",IF(Q1434=bigT,((qCell/bigT)*(I1435/I1434))+((1-(qCell/bigT))*J1434),IF(qCell=0,1,IF(OR(ISBLANK(F1435),COUNT($AX$2:AX1434)&lt;=qCell),IF(COUNT($AX$2:AX1434)=1,1,AX1434/AX1433),((qCell/COUNT($AX$2:AX1434))*(I1435/I1434))+((1-(qCell/COUNT($AX$2:AX1434)))*J1434)))),J1434)))))))</f>
        <v/>
      </c>
      <c r="K1435" s="120" t="str">
        <f>IF(H1435="","",IF(AND(Temp!optSeasCoef=0,Temp!sts_add=1),IF(H1435="out-sample",I1435+(Q1435*J1435),I1435+J1435),IF(AND(Temp!optSeasCoef=0,Temp!sts_multp=1),IF(H1435="out-sample",I1435*(J1435^Q1435),I1435*J1435),IF(Temp!sts_add=1,IF(H1435="out-sample",(I1435+(Q1435*J1435))*G1435,(I1435+J1435)*G1435),IF(H1435="out-sample",I1435*(J1435^Q1435)*G1435,I1435*J1435*G1435)))))</f>
        <v/>
      </c>
      <c r="L1435" s="116" t="str">
        <f t="shared" si="242"/>
        <v/>
      </c>
      <c r="M1435" s="116" t="str">
        <f t="shared" si="243"/>
        <v/>
      </c>
      <c r="N1435" s="116" t="str">
        <f t="shared" si="244"/>
        <v/>
      </c>
      <c r="O1435" s="116" t="str">
        <f t="shared" si="245"/>
        <v/>
      </c>
      <c r="P1435" s="116" t="str">
        <f t="shared" si="246"/>
        <v/>
      </c>
      <c r="Q1435" s="94" t="str">
        <f>IF(AND(Temp!fhor_indata=1,ISBLANK(F1435),H1434="in-sample"),1,IF(AND(Temp!fhor_indata=1,H1434="out-sample",Q1434&lt;XfHor),Q1434+1,IF(ISBLANK(F1435),"",IF(AND(H1435="out-sample",H1434="in-sample"),1,IF(AND(H1435="out-sample",H1434="out-sample"),Q1434+1,IF(ISNUMBER(Q1434),Q1434+1,1))))))</f>
        <v/>
      </c>
      <c r="R1435" s="94" t="str">
        <f t="shared" si="247"/>
        <v/>
      </c>
      <c r="S1435" s="94" t="str">
        <f>IF(Temp!fhor_indata=1,IF(S1434=XobsHor,1,IF(COUNT($S$2:S1434)&lt;=XobsHor,S1434+1,IF(AND(COUNT($S$2:S1434)&lt;=XobsHor+XfHor,IFERROR(MOD(S1434,XobsHor)&lt;XfHor,FALSE)),S1434+1,""))),IF(ISBLANK(F1435),"",IF(S1434=maxP,1,IF(S1434&lt;maxP,S1434+1,IF(COUNT($S$2:S1435)&lt;=XobsHor,S1434+1,"")))))</f>
        <v/>
      </c>
      <c r="T1435" s="3"/>
      <c r="U1435" s="6"/>
      <c r="V1435" s="6"/>
      <c r="W1435" s="6"/>
      <c r="X1435" s="6"/>
      <c r="Y1435" s="6"/>
      <c r="Z1435" s="6"/>
      <c r="AA1435" s="6"/>
      <c r="AB1435" s="6"/>
      <c r="AC1435" s="6"/>
      <c r="AD1435" s="6"/>
      <c r="AE1435" s="6"/>
      <c r="AF1435" s="6"/>
      <c r="AG1435" s="6"/>
      <c r="AH1435" s="6"/>
      <c r="AI1435" s="6"/>
      <c r="AJ1435" s="6"/>
      <c r="AK1435" s="6"/>
      <c r="AW1435" s="122" t="str">
        <f t="shared" si="249"/>
        <v/>
      </c>
      <c r="AX1435" s="123" t="str">
        <f t="shared" si="250"/>
        <v/>
      </c>
      <c r="AY1435" s="124" t="str">
        <f t="shared" si="251"/>
        <v/>
      </c>
      <c r="AZ1435" s="124" t="str">
        <f t="shared" si="252"/>
        <v/>
      </c>
      <c r="BF1435" s="91"/>
    </row>
    <row r="1436" spans="1:58" s="78" customFormat="1" ht="14.25" x14ac:dyDescent="0.2">
      <c r="A1436" s="6"/>
      <c r="B1436" s="6"/>
      <c r="C1436" s="6"/>
      <c r="D1436" s="3"/>
      <c r="E1436" s="98" t="str">
        <f t="shared" si="248"/>
        <v/>
      </c>
      <c r="F1436" s="117"/>
      <c r="G1436" s="116" t="str">
        <f>IF(E1436="","",IF(Temp!optSeasCoef=0,1,INDEX($C$2:$C$13,IF(MOD(COUNT($E$2:E1436),seas_indx)=0,seas_indx,MOD(COUNT($E$2:E1436),seas_indx)))))</f>
        <v/>
      </c>
      <c r="H1436" s="97" t="str">
        <f>IFERROR(IF(Temp!fhor_indata=1,IF(COUNT($S$2:S1436)&lt;=XobsHor,"in-sample",IF(AND(COUNT($S$2:S1436)&lt;=XobsHor+XfHor,MOD(S1435,XobsHor)&lt;XfHor),"out-sample","")),IF(ISBLANK(F1436),"",IF(COUNT($F$2:F1436)&lt;=XobsHor-XfHor,"in-sample","out-sample"))),"")</f>
        <v/>
      </c>
      <c r="I1436" s="120" t="str">
        <f>IF(AND(ISBLANK(F1435),H1435="in-sample"),"",IF(AND(Temp!fhor_indata=1,H1435="out-sample",H1436="out-sample"),I1435,IF(AND(ISBLANK(F1436),H1435="out-sample"),"",IF(AND(Temp!optSeasCoef=0,Temp!sts_add=1),IF(H1435="in-sample",IF(Q1435=bigT,((pCell/bigT)*F1435)+((1-(pCell/bigT))*(I1435+J1435)),IF(OR(ISBLANK(F1436),COUNT($F$2:F1435)&lt;=pCell),F1435,((pCell/COUNT($F$2:F1435))*F1435)+((1-(pCell/COUNT($F$2:F1435)))*(I1435+J1435)))),I1435),IF(AND(Temp!optSeasCoef=0,Temp!sts_multp=1),IF(H1435="in-sample",IF(Q1435=bigT,((pCell/bigT)*F1435)+((1-(pCell/bigT))*(I1435*J1435)),IF(OR(ISBLANK(F1436),COUNT(F$2:$F1435)&lt;=pCell),F1435,((pCell/COUNT($F$2:F1435))*F1435)+((1-(pCell/COUNT($F$2:F1435)))*(I1435*J1435)))),I1435),IF(Temp!sts_add=1,IF(H1435="in-sample",IF(Q1435=bigT,((pCell/bigT)*AX1435)+((1-(pCell/bigT))*(I1435+J1435)),IF(OR(ISBLANK(F1436),COUNT($AX$2:AX1435)&lt;=pCell),AX1435,((pCell/COUNT($AX$2:AX1435))*AX1435)+((1-(pCell/COUNT($AX$2:AX1435)))*(I1435+J1435)))),I1435),IF(H1435="in-sample",IF(Q1435=bigT,((pCell/bigT)*AX1435)+((1-(pCell/bigT))*(I1435*J1435)),IF(OR(ISBLANK(F1436),COUNT($AX$2:AX1435)&lt;=pCell),AX1435,((pCell/COUNT($AX$2:AX1435))*AX1435)+((1-(pCell/COUNT($AX$2:AX1435)))*(I1435*J1435)))),I1435)))))))</f>
        <v/>
      </c>
      <c r="J1436" s="120" t="str">
        <f>IF(AND(ISBLANK(F1435),H1435="in-sample"),"",IF(AND(Temp!fhor_indata=1,H1435="out-sample",H1436="out-sample"),J1435,IF(AND(ISBLANK(F1436),H1435="out-sample"),"",IF(AND(Temp!optSeasCoef=0,Temp!sts_add=1),IF(H1435="in-sample",IF(Q1435=bigT,((qCell/bigT)*(I1436-I1435))+((1-(qCell/bigT))*J1435),IF(OR(ISBLANK(F1436),COUNT($F$2:F1435)&lt;=qCell),IF(COUNT($F$2:F1435)=1,0,F1435-F1434),((qCell/COUNT($F$2:F1435))*(I1436-I1435))+((1-(qCell/COUNT($F$2:F1435)))*J1435))),J1435),IF(AND(Temp!optSeasCoef=0,Temp!sts_multp=1),IF(H1435="in-sample",IF(Q1435=bigT,((qCell/bigT)*(I1436/I1435))+((1-(qCell/bigT))*J1435),IF(qCell=0,1,IF(OR(ISBLANK(F1436),COUNT($F$2:F1435)&lt;=qCell),IF(COUNT($F$2:F1435)=1,1,F1435/F1434),((qCell/COUNT($F$2:F1435))*(I1436/I1435))+((1-(qCell/COUNT($F$2:F1435)))*J1435)))),J1435),IF(Temp!sts_add=1,IF(H1435="in-sample",IF(Q1435=bigT,((qCell/bigT)*(I1436-I1435))+((1-(qCell/bigT))*J1435),IF(OR(ISBLANK(F1436),COUNT($AX$2:AX1435)&lt;=qCell),IF(COUNT($AX$2:AX1435)=1,0,AX1435-AX1434),((qCell/COUNT($AX$2:AX1435))*(I1436-I1435))+((1-(qCell/COUNT($AX$2:AX1435)))*J1435))),J1435),IF(H1435="in-sample",IF(Q1435=bigT,((qCell/bigT)*(I1436/I1435))+((1-(qCell/bigT))*J1435),IF(qCell=0,1,IF(OR(ISBLANK(F1436),COUNT($AX$2:AX1435)&lt;=qCell),IF(COUNT($AX$2:AX1435)=1,1,AX1435/AX1434),((qCell/COUNT($AX$2:AX1435))*(I1436/I1435))+((1-(qCell/COUNT($AX$2:AX1435)))*J1435)))),J1435)))))))</f>
        <v/>
      </c>
      <c r="K1436" s="120" t="str">
        <f>IF(H1436="","",IF(AND(Temp!optSeasCoef=0,Temp!sts_add=1),IF(H1436="out-sample",I1436+(Q1436*J1436),I1436+J1436),IF(AND(Temp!optSeasCoef=0,Temp!sts_multp=1),IF(H1436="out-sample",I1436*(J1436^Q1436),I1436*J1436),IF(Temp!sts_add=1,IF(H1436="out-sample",(I1436+(Q1436*J1436))*G1436,(I1436+J1436)*G1436),IF(H1436="out-sample",I1436*(J1436^Q1436)*G1436,I1436*J1436*G1436)))))</f>
        <v/>
      </c>
      <c r="L1436" s="116" t="str">
        <f t="shared" si="242"/>
        <v/>
      </c>
      <c r="M1436" s="116" t="str">
        <f t="shared" si="243"/>
        <v/>
      </c>
      <c r="N1436" s="116" t="str">
        <f t="shared" si="244"/>
        <v/>
      </c>
      <c r="O1436" s="116" t="str">
        <f t="shared" si="245"/>
        <v/>
      </c>
      <c r="P1436" s="116" t="str">
        <f t="shared" si="246"/>
        <v/>
      </c>
      <c r="Q1436" s="94" t="str">
        <f>IF(AND(Temp!fhor_indata=1,ISBLANK(F1436),H1435="in-sample"),1,IF(AND(Temp!fhor_indata=1,H1435="out-sample",Q1435&lt;XfHor),Q1435+1,IF(ISBLANK(F1436),"",IF(AND(H1436="out-sample",H1435="in-sample"),1,IF(AND(H1436="out-sample",H1435="out-sample"),Q1435+1,IF(ISNUMBER(Q1435),Q1435+1,1))))))</f>
        <v/>
      </c>
      <c r="R1436" s="94" t="str">
        <f t="shared" si="247"/>
        <v/>
      </c>
      <c r="S1436" s="94" t="str">
        <f>IF(Temp!fhor_indata=1,IF(S1435=XobsHor,1,IF(COUNT($S$2:S1435)&lt;=XobsHor,S1435+1,IF(AND(COUNT($S$2:S1435)&lt;=XobsHor+XfHor,IFERROR(MOD(S1435,XobsHor)&lt;XfHor,FALSE)),S1435+1,""))),IF(ISBLANK(F1436),"",IF(S1435=maxP,1,IF(S1435&lt;maxP,S1435+1,IF(COUNT($S$2:S1436)&lt;=XobsHor,S1435+1,"")))))</f>
        <v/>
      </c>
      <c r="T1436" s="3"/>
      <c r="U1436" s="6"/>
      <c r="V1436" s="6"/>
      <c r="W1436" s="6"/>
      <c r="X1436" s="6"/>
      <c r="Y1436" s="6"/>
      <c r="Z1436" s="6"/>
      <c r="AA1436" s="6"/>
      <c r="AB1436" s="6"/>
      <c r="AC1436" s="6"/>
      <c r="AD1436" s="6"/>
      <c r="AE1436" s="6"/>
      <c r="AF1436" s="6"/>
      <c r="AG1436" s="6"/>
      <c r="AH1436" s="6"/>
      <c r="AI1436" s="6"/>
      <c r="AJ1436" s="6"/>
      <c r="AK1436" s="6"/>
      <c r="AW1436" s="122" t="str">
        <f t="shared" si="249"/>
        <v/>
      </c>
      <c r="AX1436" s="123" t="str">
        <f t="shared" si="250"/>
        <v/>
      </c>
      <c r="AY1436" s="124" t="str">
        <f t="shared" si="251"/>
        <v/>
      </c>
      <c r="AZ1436" s="124" t="str">
        <f t="shared" si="252"/>
        <v/>
      </c>
      <c r="BF1436" s="91"/>
    </row>
    <row r="1437" spans="1:58" s="78" customFormat="1" ht="14.25" x14ac:dyDescent="0.2">
      <c r="A1437" s="6"/>
      <c r="B1437" s="6"/>
      <c r="C1437" s="6"/>
      <c r="D1437" s="3"/>
      <c r="E1437" s="98" t="str">
        <f t="shared" si="248"/>
        <v/>
      </c>
      <c r="F1437" s="117"/>
      <c r="G1437" s="116" t="str">
        <f>IF(E1437="","",IF(Temp!optSeasCoef=0,1,INDEX($C$2:$C$13,IF(MOD(COUNT($E$2:E1437),seas_indx)=0,seas_indx,MOD(COUNT($E$2:E1437),seas_indx)))))</f>
        <v/>
      </c>
      <c r="H1437" s="97" t="str">
        <f>IFERROR(IF(Temp!fhor_indata=1,IF(COUNT($S$2:S1437)&lt;=XobsHor,"in-sample",IF(AND(COUNT($S$2:S1437)&lt;=XobsHor+XfHor,MOD(S1436,XobsHor)&lt;XfHor),"out-sample","")),IF(ISBLANK(F1437),"",IF(COUNT($F$2:F1437)&lt;=XobsHor-XfHor,"in-sample","out-sample"))),"")</f>
        <v/>
      </c>
      <c r="I1437" s="120" t="str">
        <f>IF(AND(ISBLANK(F1436),H1436="in-sample"),"",IF(AND(Temp!fhor_indata=1,H1436="out-sample",H1437="out-sample"),I1436,IF(AND(ISBLANK(F1437),H1436="out-sample"),"",IF(AND(Temp!optSeasCoef=0,Temp!sts_add=1),IF(H1436="in-sample",IF(Q1436=bigT,((pCell/bigT)*F1436)+((1-(pCell/bigT))*(I1436+J1436)),IF(OR(ISBLANK(F1437),COUNT($F$2:F1436)&lt;=pCell),F1436,((pCell/COUNT($F$2:F1436))*F1436)+((1-(pCell/COUNT($F$2:F1436)))*(I1436+J1436)))),I1436),IF(AND(Temp!optSeasCoef=0,Temp!sts_multp=1),IF(H1436="in-sample",IF(Q1436=bigT,((pCell/bigT)*F1436)+((1-(pCell/bigT))*(I1436*J1436)),IF(OR(ISBLANK(F1437),COUNT(F$2:$F1436)&lt;=pCell),F1436,((pCell/COUNT($F$2:F1436))*F1436)+((1-(pCell/COUNT($F$2:F1436)))*(I1436*J1436)))),I1436),IF(Temp!sts_add=1,IF(H1436="in-sample",IF(Q1436=bigT,((pCell/bigT)*AX1436)+((1-(pCell/bigT))*(I1436+J1436)),IF(OR(ISBLANK(F1437),COUNT($AX$2:AX1436)&lt;=pCell),AX1436,((pCell/COUNT($AX$2:AX1436))*AX1436)+((1-(pCell/COUNT($AX$2:AX1436)))*(I1436+J1436)))),I1436),IF(H1436="in-sample",IF(Q1436=bigT,((pCell/bigT)*AX1436)+((1-(pCell/bigT))*(I1436*J1436)),IF(OR(ISBLANK(F1437),COUNT($AX$2:AX1436)&lt;=pCell),AX1436,((pCell/COUNT($AX$2:AX1436))*AX1436)+((1-(pCell/COUNT($AX$2:AX1436)))*(I1436*J1436)))),I1436)))))))</f>
        <v/>
      </c>
      <c r="J1437" s="120" t="str">
        <f>IF(AND(ISBLANK(F1436),H1436="in-sample"),"",IF(AND(Temp!fhor_indata=1,H1436="out-sample",H1437="out-sample"),J1436,IF(AND(ISBLANK(F1437),H1436="out-sample"),"",IF(AND(Temp!optSeasCoef=0,Temp!sts_add=1),IF(H1436="in-sample",IF(Q1436=bigT,((qCell/bigT)*(I1437-I1436))+((1-(qCell/bigT))*J1436),IF(OR(ISBLANK(F1437),COUNT($F$2:F1436)&lt;=qCell),IF(COUNT($F$2:F1436)=1,0,F1436-F1435),((qCell/COUNT($F$2:F1436))*(I1437-I1436))+((1-(qCell/COUNT($F$2:F1436)))*J1436))),J1436),IF(AND(Temp!optSeasCoef=0,Temp!sts_multp=1),IF(H1436="in-sample",IF(Q1436=bigT,((qCell/bigT)*(I1437/I1436))+((1-(qCell/bigT))*J1436),IF(qCell=0,1,IF(OR(ISBLANK(F1437),COUNT($F$2:F1436)&lt;=qCell),IF(COUNT($F$2:F1436)=1,1,F1436/F1435),((qCell/COUNT($F$2:F1436))*(I1437/I1436))+((1-(qCell/COUNT($F$2:F1436)))*J1436)))),J1436),IF(Temp!sts_add=1,IF(H1436="in-sample",IF(Q1436=bigT,((qCell/bigT)*(I1437-I1436))+((1-(qCell/bigT))*J1436),IF(OR(ISBLANK(F1437),COUNT($AX$2:AX1436)&lt;=qCell),IF(COUNT($AX$2:AX1436)=1,0,AX1436-AX1435),((qCell/COUNT($AX$2:AX1436))*(I1437-I1436))+((1-(qCell/COUNT($AX$2:AX1436)))*J1436))),J1436),IF(H1436="in-sample",IF(Q1436=bigT,((qCell/bigT)*(I1437/I1436))+((1-(qCell/bigT))*J1436),IF(qCell=0,1,IF(OR(ISBLANK(F1437),COUNT($AX$2:AX1436)&lt;=qCell),IF(COUNT($AX$2:AX1436)=1,1,AX1436/AX1435),((qCell/COUNT($AX$2:AX1436))*(I1437/I1436))+((1-(qCell/COUNT($AX$2:AX1436)))*J1436)))),J1436)))))))</f>
        <v/>
      </c>
      <c r="K1437" s="120" t="str">
        <f>IF(H1437="","",IF(AND(Temp!optSeasCoef=0,Temp!sts_add=1),IF(H1437="out-sample",I1437+(Q1437*J1437),I1437+J1437),IF(AND(Temp!optSeasCoef=0,Temp!sts_multp=1),IF(H1437="out-sample",I1437*(J1437^Q1437),I1437*J1437),IF(Temp!sts_add=1,IF(H1437="out-sample",(I1437+(Q1437*J1437))*G1437,(I1437+J1437)*G1437),IF(H1437="out-sample",I1437*(J1437^Q1437)*G1437,I1437*J1437*G1437)))))</f>
        <v/>
      </c>
      <c r="L1437" s="116" t="str">
        <f t="shared" si="242"/>
        <v/>
      </c>
      <c r="M1437" s="116" t="str">
        <f t="shared" si="243"/>
        <v/>
      </c>
      <c r="N1437" s="116" t="str">
        <f t="shared" si="244"/>
        <v/>
      </c>
      <c r="O1437" s="116" t="str">
        <f t="shared" si="245"/>
        <v/>
      </c>
      <c r="P1437" s="116" t="str">
        <f t="shared" si="246"/>
        <v/>
      </c>
      <c r="Q1437" s="94" t="str">
        <f>IF(AND(Temp!fhor_indata=1,ISBLANK(F1437),H1436="in-sample"),1,IF(AND(Temp!fhor_indata=1,H1436="out-sample",Q1436&lt;XfHor),Q1436+1,IF(ISBLANK(F1437),"",IF(AND(H1437="out-sample",H1436="in-sample"),1,IF(AND(H1437="out-sample",H1436="out-sample"),Q1436+1,IF(ISNUMBER(Q1436),Q1436+1,1))))))</f>
        <v/>
      </c>
      <c r="R1437" s="94" t="str">
        <f t="shared" si="247"/>
        <v/>
      </c>
      <c r="S1437" s="94" t="str">
        <f>IF(Temp!fhor_indata=1,IF(S1436=XobsHor,1,IF(COUNT($S$2:S1436)&lt;=XobsHor,S1436+1,IF(AND(COUNT($S$2:S1436)&lt;=XobsHor+XfHor,IFERROR(MOD(S1436,XobsHor)&lt;XfHor,FALSE)),S1436+1,""))),IF(ISBLANK(F1437),"",IF(S1436=maxP,1,IF(S1436&lt;maxP,S1436+1,IF(COUNT($S$2:S1437)&lt;=XobsHor,S1436+1,"")))))</f>
        <v/>
      </c>
      <c r="T1437" s="3"/>
      <c r="U1437" s="6"/>
      <c r="V1437" s="6"/>
      <c r="W1437" s="6"/>
      <c r="X1437" s="6"/>
      <c r="Y1437" s="6"/>
      <c r="Z1437" s="6"/>
      <c r="AA1437" s="6"/>
      <c r="AB1437" s="6"/>
      <c r="AC1437" s="6"/>
      <c r="AD1437" s="6"/>
      <c r="AE1437" s="6"/>
      <c r="AF1437" s="6"/>
      <c r="AG1437" s="6"/>
      <c r="AH1437" s="6"/>
      <c r="AI1437" s="6"/>
      <c r="AJ1437" s="6"/>
      <c r="AK1437" s="6"/>
      <c r="AW1437" s="122" t="str">
        <f t="shared" si="249"/>
        <v/>
      </c>
      <c r="AX1437" s="123" t="str">
        <f t="shared" si="250"/>
        <v/>
      </c>
      <c r="AY1437" s="124" t="str">
        <f t="shared" si="251"/>
        <v/>
      </c>
      <c r="AZ1437" s="124" t="str">
        <f t="shared" si="252"/>
        <v/>
      </c>
      <c r="BF1437" s="91"/>
    </row>
    <row r="1438" spans="1:58" s="78" customFormat="1" ht="14.25" x14ac:dyDescent="0.2">
      <c r="A1438" s="6"/>
      <c r="B1438" s="6"/>
      <c r="C1438" s="6"/>
      <c r="D1438" s="3"/>
      <c r="E1438" s="98" t="str">
        <f t="shared" si="248"/>
        <v/>
      </c>
      <c r="F1438" s="117"/>
      <c r="G1438" s="116" t="str">
        <f>IF(E1438="","",IF(Temp!optSeasCoef=0,1,INDEX($C$2:$C$13,IF(MOD(COUNT($E$2:E1438),seas_indx)=0,seas_indx,MOD(COUNT($E$2:E1438),seas_indx)))))</f>
        <v/>
      </c>
      <c r="H1438" s="97" t="str">
        <f>IFERROR(IF(Temp!fhor_indata=1,IF(COUNT($S$2:S1438)&lt;=XobsHor,"in-sample",IF(AND(COUNT($S$2:S1438)&lt;=XobsHor+XfHor,MOD(S1437,XobsHor)&lt;XfHor),"out-sample","")),IF(ISBLANK(F1438),"",IF(COUNT($F$2:F1438)&lt;=XobsHor-XfHor,"in-sample","out-sample"))),"")</f>
        <v/>
      </c>
      <c r="I1438" s="120" t="str">
        <f>IF(AND(ISBLANK(F1437),H1437="in-sample"),"",IF(AND(Temp!fhor_indata=1,H1437="out-sample",H1438="out-sample"),I1437,IF(AND(ISBLANK(F1438),H1437="out-sample"),"",IF(AND(Temp!optSeasCoef=0,Temp!sts_add=1),IF(H1437="in-sample",IF(Q1437=bigT,((pCell/bigT)*F1437)+((1-(pCell/bigT))*(I1437+J1437)),IF(OR(ISBLANK(F1438),COUNT($F$2:F1437)&lt;=pCell),F1437,((pCell/COUNT($F$2:F1437))*F1437)+((1-(pCell/COUNT($F$2:F1437)))*(I1437+J1437)))),I1437),IF(AND(Temp!optSeasCoef=0,Temp!sts_multp=1),IF(H1437="in-sample",IF(Q1437=bigT,((pCell/bigT)*F1437)+((1-(pCell/bigT))*(I1437*J1437)),IF(OR(ISBLANK(F1438),COUNT(F$2:$F1437)&lt;=pCell),F1437,((pCell/COUNT($F$2:F1437))*F1437)+((1-(pCell/COUNT($F$2:F1437)))*(I1437*J1437)))),I1437),IF(Temp!sts_add=1,IF(H1437="in-sample",IF(Q1437=bigT,((pCell/bigT)*AX1437)+((1-(pCell/bigT))*(I1437+J1437)),IF(OR(ISBLANK(F1438),COUNT($AX$2:AX1437)&lt;=pCell),AX1437,((pCell/COUNT($AX$2:AX1437))*AX1437)+((1-(pCell/COUNT($AX$2:AX1437)))*(I1437+J1437)))),I1437),IF(H1437="in-sample",IF(Q1437=bigT,((pCell/bigT)*AX1437)+((1-(pCell/bigT))*(I1437*J1437)),IF(OR(ISBLANK(F1438),COUNT($AX$2:AX1437)&lt;=pCell),AX1437,((pCell/COUNT($AX$2:AX1437))*AX1437)+((1-(pCell/COUNT($AX$2:AX1437)))*(I1437*J1437)))),I1437)))))))</f>
        <v/>
      </c>
      <c r="J1438" s="120" t="str">
        <f>IF(AND(ISBLANK(F1437),H1437="in-sample"),"",IF(AND(Temp!fhor_indata=1,H1437="out-sample",H1438="out-sample"),J1437,IF(AND(ISBLANK(F1438),H1437="out-sample"),"",IF(AND(Temp!optSeasCoef=0,Temp!sts_add=1),IF(H1437="in-sample",IF(Q1437=bigT,((qCell/bigT)*(I1438-I1437))+((1-(qCell/bigT))*J1437),IF(OR(ISBLANK(F1438),COUNT($F$2:F1437)&lt;=qCell),IF(COUNT($F$2:F1437)=1,0,F1437-F1436),((qCell/COUNT($F$2:F1437))*(I1438-I1437))+((1-(qCell/COUNT($F$2:F1437)))*J1437))),J1437),IF(AND(Temp!optSeasCoef=0,Temp!sts_multp=1),IF(H1437="in-sample",IF(Q1437=bigT,((qCell/bigT)*(I1438/I1437))+((1-(qCell/bigT))*J1437),IF(qCell=0,1,IF(OR(ISBLANK(F1438),COUNT($F$2:F1437)&lt;=qCell),IF(COUNT($F$2:F1437)=1,1,F1437/F1436),((qCell/COUNT($F$2:F1437))*(I1438/I1437))+((1-(qCell/COUNT($F$2:F1437)))*J1437)))),J1437),IF(Temp!sts_add=1,IF(H1437="in-sample",IF(Q1437=bigT,((qCell/bigT)*(I1438-I1437))+((1-(qCell/bigT))*J1437),IF(OR(ISBLANK(F1438),COUNT($AX$2:AX1437)&lt;=qCell),IF(COUNT($AX$2:AX1437)=1,0,AX1437-AX1436),((qCell/COUNT($AX$2:AX1437))*(I1438-I1437))+((1-(qCell/COUNT($AX$2:AX1437)))*J1437))),J1437),IF(H1437="in-sample",IF(Q1437=bigT,((qCell/bigT)*(I1438/I1437))+((1-(qCell/bigT))*J1437),IF(qCell=0,1,IF(OR(ISBLANK(F1438),COUNT($AX$2:AX1437)&lt;=qCell),IF(COUNT($AX$2:AX1437)=1,1,AX1437/AX1436),((qCell/COUNT($AX$2:AX1437))*(I1438/I1437))+((1-(qCell/COUNT($AX$2:AX1437)))*J1437)))),J1437)))))))</f>
        <v/>
      </c>
      <c r="K1438" s="120" t="str">
        <f>IF(H1438="","",IF(AND(Temp!optSeasCoef=0,Temp!sts_add=1),IF(H1438="out-sample",I1438+(Q1438*J1438),I1438+J1438),IF(AND(Temp!optSeasCoef=0,Temp!sts_multp=1),IF(H1438="out-sample",I1438*(J1438^Q1438),I1438*J1438),IF(Temp!sts_add=1,IF(H1438="out-sample",(I1438+(Q1438*J1438))*G1438,(I1438+J1438)*G1438),IF(H1438="out-sample",I1438*(J1438^Q1438)*G1438,I1438*J1438*G1438)))))</f>
        <v/>
      </c>
      <c r="L1438" s="116" t="str">
        <f t="shared" si="242"/>
        <v/>
      </c>
      <c r="M1438" s="116" t="str">
        <f t="shared" si="243"/>
        <v/>
      </c>
      <c r="N1438" s="116" t="str">
        <f t="shared" si="244"/>
        <v/>
      </c>
      <c r="O1438" s="116" t="str">
        <f t="shared" si="245"/>
        <v/>
      </c>
      <c r="P1438" s="116" t="str">
        <f t="shared" si="246"/>
        <v/>
      </c>
      <c r="Q1438" s="94" t="str">
        <f>IF(AND(Temp!fhor_indata=1,ISBLANK(F1438),H1437="in-sample"),1,IF(AND(Temp!fhor_indata=1,H1437="out-sample",Q1437&lt;XfHor),Q1437+1,IF(ISBLANK(F1438),"",IF(AND(H1438="out-sample",H1437="in-sample"),1,IF(AND(H1438="out-sample",H1437="out-sample"),Q1437+1,IF(ISNUMBER(Q1437),Q1437+1,1))))))</f>
        <v/>
      </c>
      <c r="R1438" s="94" t="str">
        <f t="shared" si="247"/>
        <v/>
      </c>
      <c r="S1438" s="94" t="str">
        <f>IF(Temp!fhor_indata=1,IF(S1437=XobsHor,1,IF(COUNT($S$2:S1437)&lt;=XobsHor,S1437+1,IF(AND(COUNT($S$2:S1437)&lt;=XobsHor+XfHor,IFERROR(MOD(S1437,XobsHor)&lt;XfHor,FALSE)),S1437+1,""))),IF(ISBLANK(F1438),"",IF(S1437=maxP,1,IF(S1437&lt;maxP,S1437+1,IF(COUNT($S$2:S1438)&lt;=XobsHor,S1437+1,"")))))</f>
        <v/>
      </c>
      <c r="T1438" s="3"/>
      <c r="U1438" s="6"/>
      <c r="V1438" s="6"/>
      <c r="W1438" s="6"/>
      <c r="X1438" s="6"/>
      <c r="Y1438" s="6"/>
      <c r="Z1438" s="6"/>
      <c r="AA1438" s="6"/>
      <c r="AB1438" s="6"/>
      <c r="AC1438" s="6"/>
      <c r="AD1438" s="6"/>
      <c r="AE1438" s="6"/>
      <c r="AF1438" s="6"/>
      <c r="AG1438" s="6"/>
      <c r="AH1438" s="6"/>
      <c r="AI1438" s="6"/>
      <c r="AJ1438" s="6"/>
      <c r="AK1438" s="6"/>
      <c r="AW1438" s="122" t="str">
        <f t="shared" si="249"/>
        <v/>
      </c>
      <c r="AX1438" s="123" t="str">
        <f t="shared" si="250"/>
        <v/>
      </c>
      <c r="AY1438" s="124" t="str">
        <f t="shared" si="251"/>
        <v/>
      </c>
      <c r="AZ1438" s="124" t="str">
        <f t="shared" si="252"/>
        <v/>
      </c>
      <c r="BF1438" s="91"/>
    </row>
    <row r="1439" spans="1:58" s="78" customFormat="1" ht="14.25" x14ac:dyDescent="0.2">
      <c r="A1439" s="6"/>
      <c r="B1439" s="6"/>
      <c r="C1439" s="6"/>
      <c r="D1439" s="3"/>
      <c r="E1439" s="98" t="str">
        <f t="shared" si="248"/>
        <v/>
      </c>
      <c r="F1439" s="117"/>
      <c r="G1439" s="116" t="str">
        <f>IF(E1439="","",IF(Temp!optSeasCoef=0,1,INDEX($C$2:$C$13,IF(MOD(COUNT($E$2:E1439),seas_indx)=0,seas_indx,MOD(COUNT($E$2:E1439),seas_indx)))))</f>
        <v/>
      </c>
      <c r="H1439" s="97" t="str">
        <f>IFERROR(IF(Temp!fhor_indata=1,IF(COUNT($S$2:S1439)&lt;=XobsHor,"in-sample",IF(AND(COUNT($S$2:S1439)&lt;=XobsHor+XfHor,MOD(S1438,XobsHor)&lt;XfHor),"out-sample","")),IF(ISBLANK(F1439),"",IF(COUNT($F$2:F1439)&lt;=XobsHor-XfHor,"in-sample","out-sample"))),"")</f>
        <v/>
      </c>
      <c r="I1439" s="120" t="str">
        <f>IF(AND(ISBLANK(F1438),H1438="in-sample"),"",IF(AND(Temp!fhor_indata=1,H1438="out-sample",H1439="out-sample"),I1438,IF(AND(ISBLANK(F1439),H1438="out-sample"),"",IF(AND(Temp!optSeasCoef=0,Temp!sts_add=1),IF(H1438="in-sample",IF(Q1438=bigT,((pCell/bigT)*F1438)+((1-(pCell/bigT))*(I1438+J1438)),IF(OR(ISBLANK(F1439),COUNT($F$2:F1438)&lt;=pCell),F1438,((pCell/COUNT($F$2:F1438))*F1438)+((1-(pCell/COUNT($F$2:F1438)))*(I1438+J1438)))),I1438),IF(AND(Temp!optSeasCoef=0,Temp!sts_multp=1),IF(H1438="in-sample",IF(Q1438=bigT,((pCell/bigT)*F1438)+((1-(pCell/bigT))*(I1438*J1438)),IF(OR(ISBLANK(F1439),COUNT(F$2:$F1438)&lt;=pCell),F1438,((pCell/COUNT($F$2:F1438))*F1438)+((1-(pCell/COUNT($F$2:F1438)))*(I1438*J1438)))),I1438),IF(Temp!sts_add=1,IF(H1438="in-sample",IF(Q1438=bigT,((pCell/bigT)*AX1438)+((1-(pCell/bigT))*(I1438+J1438)),IF(OR(ISBLANK(F1439),COUNT($AX$2:AX1438)&lt;=pCell),AX1438,((pCell/COUNT($AX$2:AX1438))*AX1438)+((1-(pCell/COUNT($AX$2:AX1438)))*(I1438+J1438)))),I1438),IF(H1438="in-sample",IF(Q1438=bigT,((pCell/bigT)*AX1438)+((1-(pCell/bigT))*(I1438*J1438)),IF(OR(ISBLANK(F1439),COUNT($AX$2:AX1438)&lt;=pCell),AX1438,((pCell/COUNT($AX$2:AX1438))*AX1438)+((1-(pCell/COUNT($AX$2:AX1438)))*(I1438*J1438)))),I1438)))))))</f>
        <v/>
      </c>
      <c r="J1439" s="120" t="str">
        <f>IF(AND(ISBLANK(F1438),H1438="in-sample"),"",IF(AND(Temp!fhor_indata=1,H1438="out-sample",H1439="out-sample"),J1438,IF(AND(ISBLANK(F1439),H1438="out-sample"),"",IF(AND(Temp!optSeasCoef=0,Temp!sts_add=1),IF(H1438="in-sample",IF(Q1438=bigT,((qCell/bigT)*(I1439-I1438))+((1-(qCell/bigT))*J1438),IF(OR(ISBLANK(F1439),COUNT($F$2:F1438)&lt;=qCell),IF(COUNT($F$2:F1438)=1,0,F1438-F1437),((qCell/COUNT($F$2:F1438))*(I1439-I1438))+((1-(qCell/COUNT($F$2:F1438)))*J1438))),J1438),IF(AND(Temp!optSeasCoef=0,Temp!sts_multp=1),IF(H1438="in-sample",IF(Q1438=bigT,((qCell/bigT)*(I1439/I1438))+((1-(qCell/bigT))*J1438),IF(qCell=0,1,IF(OR(ISBLANK(F1439),COUNT($F$2:F1438)&lt;=qCell),IF(COUNT($F$2:F1438)=1,1,F1438/F1437),((qCell/COUNT($F$2:F1438))*(I1439/I1438))+((1-(qCell/COUNT($F$2:F1438)))*J1438)))),J1438),IF(Temp!sts_add=1,IF(H1438="in-sample",IF(Q1438=bigT,((qCell/bigT)*(I1439-I1438))+((1-(qCell/bigT))*J1438),IF(OR(ISBLANK(F1439),COUNT($AX$2:AX1438)&lt;=qCell),IF(COUNT($AX$2:AX1438)=1,0,AX1438-AX1437),((qCell/COUNT($AX$2:AX1438))*(I1439-I1438))+((1-(qCell/COUNT($AX$2:AX1438)))*J1438))),J1438),IF(H1438="in-sample",IF(Q1438=bigT,((qCell/bigT)*(I1439/I1438))+((1-(qCell/bigT))*J1438),IF(qCell=0,1,IF(OR(ISBLANK(F1439),COUNT($AX$2:AX1438)&lt;=qCell),IF(COUNT($AX$2:AX1438)=1,1,AX1438/AX1437),((qCell/COUNT($AX$2:AX1438))*(I1439/I1438))+((1-(qCell/COUNT($AX$2:AX1438)))*J1438)))),J1438)))))))</f>
        <v/>
      </c>
      <c r="K1439" s="120" t="str">
        <f>IF(H1439="","",IF(AND(Temp!optSeasCoef=0,Temp!sts_add=1),IF(H1439="out-sample",I1439+(Q1439*J1439),I1439+J1439),IF(AND(Temp!optSeasCoef=0,Temp!sts_multp=1),IF(H1439="out-sample",I1439*(J1439^Q1439),I1439*J1439),IF(Temp!sts_add=1,IF(H1439="out-sample",(I1439+(Q1439*J1439))*G1439,(I1439+J1439)*G1439),IF(H1439="out-sample",I1439*(J1439^Q1439)*G1439,I1439*J1439*G1439)))))</f>
        <v/>
      </c>
      <c r="L1439" s="116" t="str">
        <f t="shared" si="242"/>
        <v/>
      </c>
      <c r="M1439" s="116" t="str">
        <f t="shared" si="243"/>
        <v/>
      </c>
      <c r="N1439" s="116" t="str">
        <f t="shared" si="244"/>
        <v/>
      </c>
      <c r="O1439" s="116" t="str">
        <f t="shared" si="245"/>
        <v/>
      </c>
      <c r="P1439" s="116" t="str">
        <f t="shared" si="246"/>
        <v/>
      </c>
      <c r="Q1439" s="94" t="str">
        <f>IF(AND(Temp!fhor_indata=1,ISBLANK(F1439),H1438="in-sample"),1,IF(AND(Temp!fhor_indata=1,H1438="out-sample",Q1438&lt;XfHor),Q1438+1,IF(ISBLANK(F1439),"",IF(AND(H1439="out-sample",H1438="in-sample"),1,IF(AND(H1439="out-sample",H1438="out-sample"),Q1438+1,IF(ISNUMBER(Q1438),Q1438+1,1))))))</f>
        <v/>
      </c>
      <c r="R1439" s="94" t="str">
        <f t="shared" si="247"/>
        <v/>
      </c>
      <c r="S1439" s="94" t="str">
        <f>IF(Temp!fhor_indata=1,IF(S1438=XobsHor,1,IF(COUNT($S$2:S1438)&lt;=XobsHor,S1438+1,IF(AND(COUNT($S$2:S1438)&lt;=XobsHor+XfHor,IFERROR(MOD(S1438,XobsHor)&lt;XfHor,FALSE)),S1438+1,""))),IF(ISBLANK(F1439),"",IF(S1438=maxP,1,IF(S1438&lt;maxP,S1438+1,IF(COUNT($S$2:S1439)&lt;=XobsHor,S1438+1,"")))))</f>
        <v/>
      </c>
      <c r="T1439" s="3"/>
      <c r="U1439" s="6"/>
      <c r="V1439" s="6"/>
      <c r="W1439" s="6"/>
      <c r="X1439" s="6"/>
      <c r="Y1439" s="6"/>
      <c r="Z1439" s="6"/>
      <c r="AA1439" s="6"/>
      <c r="AB1439" s="6"/>
      <c r="AC1439" s="6"/>
      <c r="AD1439" s="6"/>
      <c r="AE1439" s="6"/>
      <c r="AF1439" s="6"/>
      <c r="AG1439" s="6"/>
      <c r="AH1439" s="6"/>
      <c r="AI1439" s="6"/>
      <c r="AJ1439" s="6"/>
      <c r="AK1439" s="6"/>
      <c r="AW1439" s="122" t="str">
        <f t="shared" si="249"/>
        <v/>
      </c>
      <c r="AX1439" s="123" t="str">
        <f t="shared" si="250"/>
        <v/>
      </c>
      <c r="AY1439" s="124" t="str">
        <f t="shared" si="251"/>
        <v/>
      </c>
      <c r="AZ1439" s="124" t="str">
        <f t="shared" si="252"/>
        <v/>
      </c>
      <c r="BF1439" s="91"/>
    </row>
    <row r="1440" spans="1:58" s="78" customFormat="1" ht="14.25" x14ac:dyDescent="0.2">
      <c r="A1440" s="6"/>
      <c r="B1440" s="6"/>
      <c r="C1440" s="6"/>
      <c r="D1440" s="3"/>
      <c r="E1440" s="98" t="str">
        <f t="shared" si="248"/>
        <v/>
      </c>
      <c r="F1440" s="117"/>
      <c r="G1440" s="116" t="str">
        <f>IF(E1440="","",IF(Temp!optSeasCoef=0,1,INDEX($C$2:$C$13,IF(MOD(COUNT($E$2:E1440),seas_indx)=0,seas_indx,MOD(COUNT($E$2:E1440),seas_indx)))))</f>
        <v/>
      </c>
      <c r="H1440" s="97" t="str">
        <f>IFERROR(IF(Temp!fhor_indata=1,IF(COUNT($S$2:S1440)&lt;=XobsHor,"in-sample",IF(AND(COUNT($S$2:S1440)&lt;=XobsHor+XfHor,MOD(S1439,XobsHor)&lt;XfHor),"out-sample","")),IF(ISBLANK(F1440),"",IF(COUNT($F$2:F1440)&lt;=XobsHor-XfHor,"in-sample","out-sample"))),"")</f>
        <v/>
      </c>
      <c r="I1440" s="120" t="str">
        <f>IF(AND(ISBLANK(F1439),H1439="in-sample"),"",IF(AND(Temp!fhor_indata=1,H1439="out-sample",H1440="out-sample"),I1439,IF(AND(ISBLANK(F1440),H1439="out-sample"),"",IF(AND(Temp!optSeasCoef=0,Temp!sts_add=1),IF(H1439="in-sample",IF(Q1439=bigT,((pCell/bigT)*F1439)+((1-(pCell/bigT))*(I1439+J1439)),IF(OR(ISBLANK(F1440),COUNT($F$2:F1439)&lt;=pCell),F1439,((pCell/COUNT($F$2:F1439))*F1439)+((1-(pCell/COUNT($F$2:F1439)))*(I1439+J1439)))),I1439),IF(AND(Temp!optSeasCoef=0,Temp!sts_multp=1),IF(H1439="in-sample",IF(Q1439=bigT,((pCell/bigT)*F1439)+((1-(pCell/bigT))*(I1439*J1439)),IF(OR(ISBLANK(F1440),COUNT(F$2:$F1439)&lt;=pCell),F1439,((pCell/COUNT($F$2:F1439))*F1439)+((1-(pCell/COUNT($F$2:F1439)))*(I1439*J1439)))),I1439),IF(Temp!sts_add=1,IF(H1439="in-sample",IF(Q1439=bigT,((pCell/bigT)*AX1439)+((1-(pCell/bigT))*(I1439+J1439)),IF(OR(ISBLANK(F1440),COUNT($AX$2:AX1439)&lt;=pCell),AX1439,((pCell/COUNT($AX$2:AX1439))*AX1439)+((1-(pCell/COUNT($AX$2:AX1439)))*(I1439+J1439)))),I1439),IF(H1439="in-sample",IF(Q1439=bigT,((pCell/bigT)*AX1439)+((1-(pCell/bigT))*(I1439*J1439)),IF(OR(ISBLANK(F1440),COUNT($AX$2:AX1439)&lt;=pCell),AX1439,((pCell/COUNT($AX$2:AX1439))*AX1439)+((1-(pCell/COUNT($AX$2:AX1439)))*(I1439*J1439)))),I1439)))))))</f>
        <v/>
      </c>
      <c r="J1440" s="120" t="str">
        <f>IF(AND(ISBLANK(F1439),H1439="in-sample"),"",IF(AND(Temp!fhor_indata=1,H1439="out-sample",H1440="out-sample"),J1439,IF(AND(ISBLANK(F1440),H1439="out-sample"),"",IF(AND(Temp!optSeasCoef=0,Temp!sts_add=1),IF(H1439="in-sample",IF(Q1439=bigT,((qCell/bigT)*(I1440-I1439))+((1-(qCell/bigT))*J1439),IF(OR(ISBLANK(F1440),COUNT($F$2:F1439)&lt;=qCell),IF(COUNT($F$2:F1439)=1,0,F1439-F1438),((qCell/COUNT($F$2:F1439))*(I1440-I1439))+((1-(qCell/COUNT($F$2:F1439)))*J1439))),J1439),IF(AND(Temp!optSeasCoef=0,Temp!sts_multp=1),IF(H1439="in-sample",IF(Q1439=bigT,((qCell/bigT)*(I1440/I1439))+((1-(qCell/bigT))*J1439),IF(qCell=0,1,IF(OR(ISBLANK(F1440),COUNT($F$2:F1439)&lt;=qCell),IF(COUNT($F$2:F1439)=1,1,F1439/F1438),((qCell/COUNT($F$2:F1439))*(I1440/I1439))+((1-(qCell/COUNT($F$2:F1439)))*J1439)))),J1439),IF(Temp!sts_add=1,IF(H1439="in-sample",IF(Q1439=bigT,((qCell/bigT)*(I1440-I1439))+((1-(qCell/bigT))*J1439),IF(OR(ISBLANK(F1440),COUNT($AX$2:AX1439)&lt;=qCell),IF(COUNT($AX$2:AX1439)=1,0,AX1439-AX1438),((qCell/COUNT($AX$2:AX1439))*(I1440-I1439))+((1-(qCell/COUNT($AX$2:AX1439)))*J1439))),J1439),IF(H1439="in-sample",IF(Q1439=bigT,((qCell/bigT)*(I1440/I1439))+((1-(qCell/bigT))*J1439),IF(qCell=0,1,IF(OR(ISBLANK(F1440),COUNT($AX$2:AX1439)&lt;=qCell),IF(COUNT($AX$2:AX1439)=1,1,AX1439/AX1438),((qCell/COUNT($AX$2:AX1439))*(I1440/I1439))+((1-(qCell/COUNT($AX$2:AX1439)))*J1439)))),J1439)))))))</f>
        <v/>
      </c>
      <c r="K1440" s="120" t="str">
        <f>IF(H1440="","",IF(AND(Temp!optSeasCoef=0,Temp!sts_add=1),IF(H1440="out-sample",I1440+(Q1440*J1440),I1440+J1440),IF(AND(Temp!optSeasCoef=0,Temp!sts_multp=1),IF(H1440="out-sample",I1440*(J1440^Q1440),I1440*J1440),IF(Temp!sts_add=1,IF(H1440="out-sample",(I1440+(Q1440*J1440))*G1440,(I1440+J1440)*G1440),IF(H1440="out-sample",I1440*(J1440^Q1440)*G1440,I1440*J1440*G1440)))))</f>
        <v/>
      </c>
      <c r="L1440" s="116" t="str">
        <f t="shared" si="242"/>
        <v/>
      </c>
      <c r="M1440" s="116" t="str">
        <f t="shared" si="243"/>
        <v/>
      </c>
      <c r="N1440" s="116" t="str">
        <f t="shared" si="244"/>
        <v/>
      </c>
      <c r="O1440" s="116" t="str">
        <f t="shared" si="245"/>
        <v/>
      </c>
      <c r="P1440" s="116" t="str">
        <f t="shared" si="246"/>
        <v/>
      </c>
      <c r="Q1440" s="94" t="str">
        <f>IF(AND(Temp!fhor_indata=1,ISBLANK(F1440),H1439="in-sample"),1,IF(AND(Temp!fhor_indata=1,H1439="out-sample",Q1439&lt;XfHor),Q1439+1,IF(ISBLANK(F1440),"",IF(AND(H1440="out-sample",H1439="in-sample"),1,IF(AND(H1440="out-sample",H1439="out-sample"),Q1439+1,IF(ISNUMBER(Q1439),Q1439+1,1))))))</f>
        <v/>
      </c>
      <c r="R1440" s="94" t="str">
        <f t="shared" si="247"/>
        <v/>
      </c>
      <c r="S1440" s="94" t="str">
        <f>IF(Temp!fhor_indata=1,IF(S1439=XobsHor,1,IF(COUNT($S$2:S1439)&lt;=XobsHor,S1439+1,IF(AND(COUNT($S$2:S1439)&lt;=XobsHor+XfHor,IFERROR(MOD(S1439,XobsHor)&lt;XfHor,FALSE)),S1439+1,""))),IF(ISBLANK(F1440),"",IF(S1439=maxP,1,IF(S1439&lt;maxP,S1439+1,IF(COUNT($S$2:S1440)&lt;=XobsHor,S1439+1,"")))))</f>
        <v/>
      </c>
      <c r="T1440" s="3"/>
      <c r="U1440" s="6"/>
      <c r="V1440" s="6"/>
      <c r="W1440" s="6"/>
      <c r="X1440" s="6"/>
      <c r="Y1440" s="6"/>
      <c r="Z1440" s="6"/>
      <c r="AA1440" s="6"/>
      <c r="AB1440" s="6"/>
      <c r="AC1440" s="6"/>
      <c r="AD1440" s="6"/>
      <c r="AE1440" s="6"/>
      <c r="AF1440" s="6"/>
      <c r="AG1440" s="6"/>
      <c r="AH1440" s="6"/>
      <c r="AI1440" s="6"/>
      <c r="AJ1440" s="6"/>
      <c r="AK1440" s="6"/>
      <c r="AW1440" s="122" t="str">
        <f t="shared" si="249"/>
        <v/>
      </c>
      <c r="AX1440" s="123" t="str">
        <f t="shared" si="250"/>
        <v/>
      </c>
      <c r="AY1440" s="124" t="str">
        <f t="shared" si="251"/>
        <v/>
      </c>
      <c r="AZ1440" s="124" t="str">
        <f t="shared" si="252"/>
        <v/>
      </c>
      <c r="BF1440" s="91"/>
    </row>
    <row r="1441" spans="1:58" s="78" customFormat="1" ht="14.25" x14ac:dyDescent="0.2">
      <c r="A1441" s="6"/>
      <c r="B1441" s="6"/>
      <c r="C1441" s="6"/>
      <c r="D1441" s="3"/>
      <c r="E1441" s="98" t="str">
        <f t="shared" si="248"/>
        <v/>
      </c>
      <c r="F1441" s="117"/>
      <c r="G1441" s="116" t="str">
        <f>IF(E1441="","",IF(Temp!optSeasCoef=0,1,INDEX($C$2:$C$13,IF(MOD(COUNT($E$2:E1441),seas_indx)=0,seas_indx,MOD(COUNT($E$2:E1441),seas_indx)))))</f>
        <v/>
      </c>
      <c r="H1441" s="97" t="str">
        <f>IFERROR(IF(Temp!fhor_indata=1,IF(COUNT($S$2:S1441)&lt;=XobsHor,"in-sample",IF(AND(COUNT($S$2:S1441)&lt;=XobsHor+XfHor,MOD(S1440,XobsHor)&lt;XfHor),"out-sample","")),IF(ISBLANK(F1441),"",IF(COUNT($F$2:F1441)&lt;=XobsHor-XfHor,"in-sample","out-sample"))),"")</f>
        <v/>
      </c>
      <c r="I1441" s="120" t="str">
        <f>IF(AND(ISBLANK(F1440),H1440="in-sample"),"",IF(AND(Temp!fhor_indata=1,H1440="out-sample",H1441="out-sample"),I1440,IF(AND(ISBLANK(F1441),H1440="out-sample"),"",IF(AND(Temp!optSeasCoef=0,Temp!sts_add=1),IF(H1440="in-sample",IF(Q1440=bigT,((pCell/bigT)*F1440)+((1-(pCell/bigT))*(I1440+J1440)),IF(OR(ISBLANK(F1441),COUNT($F$2:F1440)&lt;=pCell),F1440,((pCell/COUNT($F$2:F1440))*F1440)+((1-(pCell/COUNT($F$2:F1440)))*(I1440+J1440)))),I1440),IF(AND(Temp!optSeasCoef=0,Temp!sts_multp=1),IF(H1440="in-sample",IF(Q1440=bigT,((pCell/bigT)*F1440)+((1-(pCell/bigT))*(I1440*J1440)),IF(OR(ISBLANK(F1441),COUNT(F$2:$F1440)&lt;=pCell),F1440,((pCell/COUNT($F$2:F1440))*F1440)+((1-(pCell/COUNT($F$2:F1440)))*(I1440*J1440)))),I1440),IF(Temp!sts_add=1,IF(H1440="in-sample",IF(Q1440=bigT,((pCell/bigT)*AX1440)+((1-(pCell/bigT))*(I1440+J1440)),IF(OR(ISBLANK(F1441),COUNT($AX$2:AX1440)&lt;=pCell),AX1440,((pCell/COUNT($AX$2:AX1440))*AX1440)+((1-(pCell/COUNT($AX$2:AX1440)))*(I1440+J1440)))),I1440),IF(H1440="in-sample",IF(Q1440=bigT,((pCell/bigT)*AX1440)+((1-(pCell/bigT))*(I1440*J1440)),IF(OR(ISBLANK(F1441),COUNT($AX$2:AX1440)&lt;=pCell),AX1440,((pCell/COUNT($AX$2:AX1440))*AX1440)+((1-(pCell/COUNT($AX$2:AX1440)))*(I1440*J1440)))),I1440)))))))</f>
        <v/>
      </c>
      <c r="J1441" s="120" t="str">
        <f>IF(AND(ISBLANK(F1440),H1440="in-sample"),"",IF(AND(Temp!fhor_indata=1,H1440="out-sample",H1441="out-sample"),J1440,IF(AND(ISBLANK(F1441),H1440="out-sample"),"",IF(AND(Temp!optSeasCoef=0,Temp!sts_add=1),IF(H1440="in-sample",IF(Q1440=bigT,((qCell/bigT)*(I1441-I1440))+((1-(qCell/bigT))*J1440),IF(OR(ISBLANK(F1441),COUNT($F$2:F1440)&lt;=qCell),IF(COUNT($F$2:F1440)=1,0,F1440-F1439),((qCell/COUNT($F$2:F1440))*(I1441-I1440))+((1-(qCell/COUNT($F$2:F1440)))*J1440))),J1440),IF(AND(Temp!optSeasCoef=0,Temp!sts_multp=1),IF(H1440="in-sample",IF(Q1440=bigT,((qCell/bigT)*(I1441/I1440))+((1-(qCell/bigT))*J1440),IF(qCell=0,1,IF(OR(ISBLANK(F1441),COUNT($F$2:F1440)&lt;=qCell),IF(COUNT($F$2:F1440)=1,1,F1440/F1439),((qCell/COUNT($F$2:F1440))*(I1441/I1440))+((1-(qCell/COUNT($F$2:F1440)))*J1440)))),J1440),IF(Temp!sts_add=1,IF(H1440="in-sample",IF(Q1440=bigT,((qCell/bigT)*(I1441-I1440))+((1-(qCell/bigT))*J1440),IF(OR(ISBLANK(F1441),COUNT($AX$2:AX1440)&lt;=qCell),IF(COUNT($AX$2:AX1440)=1,0,AX1440-AX1439),((qCell/COUNT($AX$2:AX1440))*(I1441-I1440))+((1-(qCell/COUNT($AX$2:AX1440)))*J1440))),J1440),IF(H1440="in-sample",IF(Q1440=bigT,((qCell/bigT)*(I1441/I1440))+((1-(qCell/bigT))*J1440),IF(qCell=0,1,IF(OR(ISBLANK(F1441),COUNT($AX$2:AX1440)&lt;=qCell),IF(COUNT($AX$2:AX1440)=1,1,AX1440/AX1439),((qCell/COUNT($AX$2:AX1440))*(I1441/I1440))+((1-(qCell/COUNT($AX$2:AX1440)))*J1440)))),J1440)))))))</f>
        <v/>
      </c>
      <c r="K1441" s="120" t="str">
        <f>IF(H1441="","",IF(AND(Temp!optSeasCoef=0,Temp!sts_add=1),IF(H1441="out-sample",I1441+(Q1441*J1441),I1441+J1441),IF(AND(Temp!optSeasCoef=0,Temp!sts_multp=1),IF(H1441="out-sample",I1441*(J1441^Q1441),I1441*J1441),IF(Temp!sts_add=1,IF(H1441="out-sample",(I1441+(Q1441*J1441))*G1441,(I1441+J1441)*G1441),IF(H1441="out-sample",I1441*(J1441^Q1441)*G1441,I1441*J1441*G1441)))))</f>
        <v/>
      </c>
      <c r="L1441" s="116" t="str">
        <f t="shared" si="242"/>
        <v/>
      </c>
      <c r="M1441" s="116" t="str">
        <f t="shared" si="243"/>
        <v/>
      </c>
      <c r="N1441" s="116" t="str">
        <f t="shared" si="244"/>
        <v/>
      </c>
      <c r="O1441" s="116" t="str">
        <f t="shared" si="245"/>
        <v/>
      </c>
      <c r="P1441" s="116" t="str">
        <f t="shared" si="246"/>
        <v/>
      </c>
      <c r="Q1441" s="94" t="str">
        <f>IF(AND(Temp!fhor_indata=1,ISBLANK(F1441),H1440="in-sample"),1,IF(AND(Temp!fhor_indata=1,H1440="out-sample",Q1440&lt;XfHor),Q1440+1,IF(ISBLANK(F1441),"",IF(AND(H1441="out-sample",H1440="in-sample"),1,IF(AND(H1441="out-sample",H1440="out-sample"),Q1440+1,IF(ISNUMBER(Q1440),Q1440+1,1))))))</f>
        <v/>
      </c>
      <c r="R1441" s="94" t="str">
        <f t="shared" si="247"/>
        <v/>
      </c>
      <c r="S1441" s="94" t="str">
        <f>IF(Temp!fhor_indata=1,IF(S1440=XobsHor,1,IF(COUNT($S$2:S1440)&lt;=XobsHor,S1440+1,IF(AND(COUNT($S$2:S1440)&lt;=XobsHor+XfHor,IFERROR(MOD(S1440,XobsHor)&lt;XfHor,FALSE)),S1440+1,""))),IF(ISBLANK(F1441),"",IF(S1440=maxP,1,IF(S1440&lt;maxP,S1440+1,IF(COUNT($S$2:S1441)&lt;=XobsHor,S1440+1,"")))))</f>
        <v/>
      </c>
      <c r="T1441" s="3"/>
      <c r="U1441" s="6"/>
      <c r="V1441" s="6"/>
      <c r="W1441" s="6"/>
      <c r="X1441" s="6"/>
      <c r="Y1441" s="6"/>
      <c r="Z1441" s="6"/>
      <c r="AA1441" s="6"/>
      <c r="AB1441" s="6"/>
      <c r="AC1441" s="6"/>
      <c r="AD1441" s="6"/>
      <c r="AE1441" s="6"/>
      <c r="AF1441" s="6"/>
      <c r="AG1441" s="6"/>
      <c r="AH1441" s="6"/>
      <c r="AI1441" s="6"/>
      <c r="AJ1441" s="6"/>
      <c r="AK1441" s="6"/>
      <c r="AW1441" s="122" t="str">
        <f t="shared" si="249"/>
        <v/>
      </c>
      <c r="AX1441" s="123" t="str">
        <f t="shared" si="250"/>
        <v/>
      </c>
      <c r="AY1441" s="124" t="str">
        <f t="shared" si="251"/>
        <v/>
      </c>
      <c r="AZ1441" s="124" t="str">
        <f t="shared" si="252"/>
        <v/>
      </c>
      <c r="BF1441" s="91"/>
    </row>
    <row r="1442" spans="1:58" s="78" customFormat="1" ht="14.25" x14ac:dyDescent="0.2">
      <c r="A1442" s="6"/>
      <c r="B1442" s="6"/>
      <c r="C1442" s="6"/>
      <c r="D1442" s="3"/>
      <c r="E1442" s="98" t="str">
        <f t="shared" si="248"/>
        <v/>
      </c>
      <c r="F1442" s="117"/>
      <c r="G1442" s="116" t="str">
        <f>IF(E1442="","",IF(Temp!optSeasCoef=0,1,INDEX($C$2:$C$13,IF(MOD(COUNT($E$2:E1442),seas_indx)=0,seas_indx,MOD(COUNT($E$2:E1442),seas_indx)))))</f>
        <v/>
      </c>
      <c r="H1442" s="97" t="str">
        <f>IFERROR(IF(Temp!fhor_indata=1,IF(COUNT($S$2:S1442)&lt;=XobsHor,"in-sample",IF(AND(COUNT($S$2:S1442)&lt;=XobsHor+XfHor,MOD(S1441,XobsHor)&lt;XfHor),"out-sample","")),IF(ISBLANK(F1442),"",IF(COUNT($F$2:F1442)&lt;=XobsHor-XfHor,"in-sample","out-sample"))),"")</f>
        <v/>
      </c>
      <c r="I1442" s="120" t="str">
        <f>IF(AND(ISBLANK(F1441),H1441="in-sample"),"",IF(AND(Temp!fhor_indata=1,H1441="out-sample",H1442="out-sample"),I1441,IF(AND(ISBLANK(F1442),H1441="out-sample"),"",IF(AND(Temp!optSeasCoef=0,Temp!sts_add=1),IF(H1441="in-sample",IF(Q1441=bigT,((pCell/bigT)*F1441)+((1-(pCell/bigT))*(I1441+J1441)),IF(OR(ISBLANK(F1442),COUNT($F$2:F1441)&lt;=pCell),F1441,((pCell/COUNT($F$2:F1441))*F1441)+((1-(pCell/COUNT($F$2:F1441)))*(I1441+J1441)))),I1441),IF(AND(Temp!optSeasCoef=0,Temp!sts_multp=1),IF(H1441="in-sample",IF(Q1441=bigT,((pCell/bigT)*F1441)+((1-(pCell/bigT))*(I1441*J1441)),IF(OR(ISBLANK(F1442),COUNT(F$2:$F1441)&lt;=pCell),F1441,((pCell/COUNT($F$2:F1441))*F1441)+((1-(pCell/COUNT($F$2:F1441)))*(I1441*J1441)))),I1441),IF(Temp!sts_add=1,IF(H1441="in-sample",IF(Q1441=bigT,((pCell/bigT)*AX1441)+((1-(pCell/bigT))*(I1441+J1441)),IF(OR(ISBLANK(F1442),COUNT($AX$2:AX1441)&lt;=pCell),AX1441,((pCell/COUNT($AX$2:AX1441))*AX1441)+((1-(pCell/COUNT($AX$2:AX1441)))*(I1441+J1441)))),I1441),IF(H1441="in-sample",IF(Q1441=bigT,((pCell/bigT)*AX1441)+((1-(pCell/bigT))*(I1441*J1441)),IF(OR(ISBLANK(F1442),COUNT($AX$2:AX1441)&lt;=pCell),AX1441,((pCell/COUNT($AX$2:AX1441))*AX1441)+((1-(pCell/COUNT($AX$2:AX1441)))*(I1441*J1441)))),I1441)))))))</f>
        <v/>
      </c>
      <c r="J1442" s="120" t="str">
        <f>IF(AND(ISBLANK(F1441),H1441="in-sample"),"",IF(AND(Temp!fhor_indata=1,H1441="out-sample",H1442="out-sample"),J1441,IF(AND(ISBLANK(F1442),H1441="out-sample"),"",IF(AND(Temp!optSeasCoef=0,Temp!sts_add=1),IF(H1441="in-sample",IF(Q1441=bigT,((qCell/bigT)*(I1442-I1441))+((1-(qCell/bigT))*J1441),IF(OR(ISBLANK(F1442),COUNT($F$2:F1441)&lt;=qCell),IF(COUNT($F$2:F1441)=1,0,F1441-F1440),((qCell/COUNT($F$2:F1441))*(I1442-I1441))+((1-(qCell/COUNT($F$2:F1441)))*J1441))),J1441),IF(AND(Temp!optSeasCoef=0,Temp!sts_multp=1),IF(H1441="in-sample",IF(Q1441=bigT,((qCell/bigT)*(I1442/I1441))+((1-(qCell/bigT))*J1441),IF(qCell=0,1,IF(OR(ISBLANK(F1442),COUNT($F$2:F1441)&lt;=qCell),IF(COUNT($F$2:F1441)=1,1,F1441/F1440),((qCell/COUNT($F$2:F1441))*(I1442/I1441))+((1-(qCell/COUNT($F$2:F1441)))*J1441)))),J1441),IF(Temp!sts_add=1,IF(H1441="in-sample",IF(Q1441=bigT,((qCell/bigT)*(I1442-I1441))+((1-(qCell/bigT))*J1441),IF(OR(ISBLANK(F1442),COUNT($AX$2:AX1441)&lt;=qCell),IF(COUNT($AX$2:AX1441)=1,0,AX1441-AX1440),((qCell/COUNT($AX$2:AX1441))*(I1442-I1441))+((1-(qCell/COUNT($AX$2:AX1441)))*J1441))),J1441),IF(H1441="in-sample",IF(Q1441=bigT,((qCell/bigT)*(I1442/I1441))+((1-(qCell/bigT))*J1441),IF(qCell=0,1,IF(OR(ISBLANK(F1442),COUNT($AX$2:AX1441)&lt;=qCell),IF(COUNT($AX$2:AX1441)=1,1,AX1441/AX1440),((qCell/COUNT($AX$2:AX1441))*(I1442/I1441))+((1-(qCell/COUNT($AX$2:AX1441)))*J1441)))),J1441)))))))</f>
        <v/>
      </c>
      <c r="K1442" s="120" t="str">
        <f>IF(H1442="","",IF(AND(Temp!optSeasCoef=0,Temp!sts_add=1),IF(H1442="out-sample",I1442+(Q1442*J1442),I1442+J1442),IF(AND(Temp!optSeasCoef=0,Temp!sts_multp=1),IF(H1442="out-sample",I1442*(J1442^Q1442),I1442*J1442),IF(Temp!sts_add=1,IF(H1442="out-sample",(I1442+(Q1442*J1442))*G1442,(I1442+J1442)*G1442),IF(H1442="out-sample",I1442*(J1442^Q1442)*G1442,I1442*J1442*G1442)))))</f>
        <v/>
      </c>
      <c r="L1442" s="116" t="str">
        <f t="shared" si="242"/>
        <v/>
      </c>
      <c r="M1442" s="116" t="str">
        <f t="shared" si="243"/>
        <v/>
      </c>
      <c r="N1442" s="116" t="str">
        <f t="shared" si="244"/>
        <v/>
      </c>
      <c r="O1442" s="116" t="str">
        <f t="shared" si="245"/>
        <v/>
      </c>
      <c r="P1442" s="116" t="str">
        <f t="shared" si="246"/>
        <v/>
      </c>
      <c r="Q1442" s="94" t="str">
        <f>IF(AND(Temp!fhor_indata=1,ISBLANK(F1442),H1441="in-sample"),1,IF(AND(Temp!fhor_indata=1,H1441="out-sample",Q1441&lt;XfHor),Q1441+1,IF(ISBLANK(F1442),"",IF(AND(H1442="out-sample",H1441="in-sample"),1,IF(AND(H1442="out-sample",H1441="out-sample"),Q1441+1,IF(ISNUMBER(Q1441),Q1441+1,1))))))</f>
        <v/>
      </c>
      <c r="R1442" s="94" t="str">
        <f t="shared" si="247"/>
        <v/>
      </c>
      <c r="S1442" s="94" t="str">
        <f>IF(Temp!fhor_indata=1,IF(S1441=XobsHor,1,IF(COUNT($S$2:S1441)&lt;=XobsHor,S1441+1,IF(AND(COUNT($S$2:S1441)&lt;=XobsHor+XfHor,IFERROR(MOD(S1441,XobsHor)&lt;XfHor,FALSE)),S1441+1,""))),IF(ISBLANK(F1442),"",IF(S1441=maxP,1,IF(S1441&lt;maxP,S1441+1,IF(COUNT($S$2:S1442)&lt;=XobsHor,S1441+1,"")))))</f>
        <v/>
      </c>
      <c r="T1442" s="3"/>
      <c r="U1442" s="6"/>
      <c r="V1442" s="6"/>
      <c r="W1442" s="6"/>
      <c r="X1442" s="6"/>
      <c r="Y1442" s="6"/>
      <c r="Z1442" s="6"/>
      <c r="AA1442" s="6"/>
      <c r="AB1442" s="6"/>
      <c r="AC1442" s="6"/>
      <c r="AD1442" s="6"/>
      <c r="AE1442" s="6"/>
      <c r="AF1442" s="6"/>
      <c r="AG1442" s="6"/>
      <c r="AH1442" s="6"/>
      <c r="AI1442" s="6"/>
      <c r="AJ1442" s="6"/>
      <c r="AK1442" s="6"/>
      <c r="AW1442" s="122" t="str">
        <f t="shared" si="249"/>
        <v/>
      </c>
      <c r="AX1442" s="123" t="str">
        <f t="shared" si="250"/>
        <v/>
      </c>
      <c r="AY1442" s="124" t="str">
        <f t="shared" si="251"/>
        <v/>
      </c>
      <c r="AZ1442" s="124" t="str">
        <f t="shared" si="252"/>
        <v/>
      </c>
      <c r="BF1442" s="91"/>
    </row>
    <row r="1443" spans="1:58" s="78" customFormat="1" ht="14.25" x14ac:dyDescent="0.2">
      <c r="A1443" s="6"/>
      <c r="B1443" s="6"/>
      <c r="C1443" s="6"/>
      <c r="D1443" s="3"/>
      <c r="E1443" s="98" t="str">
        <f t="shared" si="248"/>
        <v/>
      </c>
      <c r="F1443" s="117"/>
      <c r="G1443" s="116" t="str">
        <f>IF(E1443="","",IF(Temp!optSeasCoef=0,1,INDEX($C$2:$C$13,IF(MOD(COUNT($E$2:E1443),seas_indx)=0,seas_indx,MOD(COUNT($E$2:E1443),seas_indx)))))</f>
        <v/>
      </c>
      <c r="H1443" s="97" t="str">
        <f>IFERROR(IF(Temp!fhor_indata=1,IF(COUNT($S$2:S1443)&lt;=XobsHor,"in-sample",IF(AND(COUNT($S$2:S1443)&lt;=XobsHor+XfHor,MOD(S1442,XobsHor)&lt;XfHor),"out-sample","")),IF(ISBLANK(F1443),"",IF(COUNT($F$2:F1443)&lt;=XobsHor-XfHor,"in-sample","out-sample"))),"")</f>
        <v/>
      </c>
      <c r="I1443" s="120" t="str">
        <f>IF(AND(ISBLANK(F1442),H1442="in-sample"),"",IF(AND(Temp!fhor_indata=1,H1442="out-sample",H1443="out-sample"),I1442,IF(AND(ISBLANK(F1443),H1442="out-sample"),"",IF(AND(Temp!optSeasCoef=0,Temp!sts_add=1),IF(H1442="in-sample",IF(Q1442=bigT,((pCell/bigT)*F1442)+((1-(pCell/bigT))*(I1442+J1442)),IF(OR(ISBLANK(F1443),COUNT($F$2:F1442)&lt;=pCell),F1442,((pCell/COUNT($F$2:F1442))*F1442)+((1-(pCell/COUNT($F$2:F1442)))*(I1442+J1442)))),I1442),IF(AND(Temp!optSeasCoef=0,Temp!sts_multp=1),IF(H1442="in-sample",IF(Q1442=bigT,((pCell/bigT)*F1442)+((1-(pCell/bigT))*(I1442*J1442)),IF(OR(ISBLANK(F1443),COUNT(F$2:$F1442)&lt;=pCell),F1442,((pCell/COUNT($F$2:F1442))*F1442)+((1-(pCell/COUNT($F$2:F1442)))*(I1442*J1442)))),I1442),IF(Temp!sts_add=1,IF(H1442="in-sample",IF(Q1442=bigT,((pCell/bigT)*AX1442)+((1-(pCell/bigT))*(I1442+J1442)),IF(OR(ISBLANK(F1443),COUNT($AX$2:AX1442)&lt;=pCell),AX1442,((pCell/COUNT($AX$2:AX1442))*AX1442)+((1-(pCell/COUNT($AX$2:AX1442)))*(I1442+J1442)))),I1442),IF(H1442="in-sample",IF(Q1442=bigT,((pCell/bigT)*AX1442)+((1-(pCell/bigT))*(I1442*J1442)),IF(OR(ISBLANK(F1443),COUNT($AX$2:AX1442)&lt;=pCell),AX1442,((pCell/COUNT($AX$2:AX1442))*AX1442)+((1-(pCell/COUNT($AX$2:AX1442)))*(I1442*J1442)))),I1442)))))))</f>
        <v/>
      </c>
      <c r="J1443" s="120" t="str">
        <f>IF(AND(ISBLANK(F1442),H1442="in-sample"),"",IF(AND(Temp!fhor_indata=1,H1442="out-sample",H1443="out-sample"),J1442,IF(AND(ISBLANK(F1443),H1442="out-sample"),"",IF(AND(Temp!optSeasCoef=0,Temp!sts_add=1),IF(H1442="in-sample",IF(Q1442=bigT,((qCell/bigT)*(I1443-I1442))+((1-(qCell/bigT))*J1442),IF(OR(ISBLANK(F1443),COUNT($F$2:F1442)&lt;=qCell),IF(COUNT($F$2:F1442)=1,0,F1442-F1441),((qCell/COUNT($F$2:F1442))*(I1443-I1442))+((1-(qCell/COUNT($F$2:F1442)))*J1442))),J1442),IF(AND(Temp!optSeasCoef=0,Temp!sts_multp=1),IF(H1442="in-sample",IF(Q1442=bigT,((qCell/bigT)*(I1443/I1442))+((1-(qCell/bigT))*J1442),IF(qCell=0,1,IF(OR(ISBLANK(F1443),COUNT($F$2:F1442)&lt;=qCell),IF(COUNT($F$2:F1442)=1,1,F1442/F1441),((qCell/COUNT($F$2:F1442))*(I1443/I1442))+((1-(qCell/COUNT($F$2:F1442)))*J1442)))),J1442),IF(Temp!sts_add=1,IF(H1442="in-sample",IF(Q1442=bigT,((qCell/bigT)*(I1443-I1442))+((1-(qCell/bigT))*J1442),IF(OR(ISBLANK(F1443),COUNT($AX$2:AX1442)&lt;=qCell),IF(COUNT($AX$2:AX1442)=1,0,AX1442-AX1441),((qCell/COUNT($AX$2:AX1442))*(I1443-I1442))+((1-(qCell/COUNT($AX$2:AX1442)))*J1442))),J1442),IF(H1442="in-sample",IF(Q1442=bigT,((qCell/bigT)*(I1443/I1442))+((1-(qCell/bigT))*J1442),IF(qCell=0,1,IF(OR(ISBLANK(F1443),COUNT($AX$2:AX1442)&lt;=qCell),IF(COUNT($AX$2:AX1442)=1,1,AX1442/AX1441),((qCell/COUNT($AX$2:AX1442))*(I1443/I1442))+((1-(qCell/COUNT($AX$2:AX1442)))*J1442)))),J1442)))))))</f>
        <v/>
      </c>
      <c r="K1443" s="120" t="str">
        <f>IF(H1443="","",IF(AND(Temp!optSeasCoef=0,Temp!sts_add=1),IF(H1443="out-sample",I1443+(Q1443*J1443),I1443+J1443),IF(AND(Temp!optSeasCoef=0,Temp!sts_multp=1),IF(H1443="out-sample",I1443*(J1443^Q1443),I1443*J1443),IF(Temp!sts_add=1,IF(H1443="out-sample",(I1443+(Q1443*J1443))*G1443,(I1443+J1443)*G1443),IF(H1443="out-sample",I1443*(J1443^Q1443)*G1443,I1443*J1443*G1443)))))</f>
        <v/>
      </c>
      <c r="L1443" s="116" t="str">
        <f t="shared" si="242"/>
        <v/>
      </c>
      <c r="M1443" s="116" t="str">
        <f t="shared" si="243"/>
        <v/>
      </c>
      <c r="N1443" s="116" t="str">
        <f t="shared" si="244"/>
        <v/>
      </c>
      <c r="O1443" s="116" t="str">
        <f t="shared" si="245"/>
        <v/>
      </c>
      <c r="P1443" s="116" t="str">
        <f t="shared" si="246"/>
        <v/>
      </c>
      <c r="Q1443" s="94" t="str">
        <f>IF(AND(Temp!fhor_indata=1,ISBLANK(F1443),H1442="in-sample"),1,IF(AND(Temp!fhor_indata=1,H1442="out-sample",Q1442&lt;XfHor),Q1442+1,IF(ISBLANK(F1443),"",IF(AND(H1443="out-sample",H1442="in-sample"),1,IF(AND(H1443="out-sample",H1442="out-sample"),Q1442+1,IF(ISNUMBER(Q1442),Q1442+1,1))))))</f>
        <v/>
      </c>
      <c r="R1443" s="94" t="str">
        <f t="shared" si="247"/>
        <v/>
      </c>
      <c r="S1443" s="94" t="str">
        <f>IF(Temp!fhor_indata=1,IF(S1442=XobsHor,1,IF(COUNT($S$2:S1442)&lt;=XobsHor,S1442+1,IF(AND(COUNT($S$2:S1442)&lt;=XobsHor+XfHor,IFERROR(MOD(S1442,XobsHor)&lt;XfHor,FALSE)),S1442+1,""))),IF(ISBLANK(F1443),"",IF(S1442=maxP,1,IF(S1442&lt;maxP,S1442+1,IF(COUNT($S$2:S1443)&lt;=XobsHor,S1442+1,"")))))</f>
        <v/>
      </c>
      <c r="T1443" s="3"/>
      <c r="U1443" s="6"/>
      <c r="V1443" s="6"/>
      <c r="W1443" s="6"/>
      <c r="X1443" s="6"/>
      <c r="Y1443" s="6"/>
      <c r="Z1443" s="6"/>
      <c r="AA1443" s="6"/>
      <c r="AB1443" s="6"/>
      <c r="AC1443" s="6"/>
      <c r="AD1443" s="6"/>
      <c r="AE1443" s="6"/>
      <c r="AF1443" s="6"/>
      <c r="AG1443" s="6"/>
      <c r="AH1443" s="6"/>
      <c r="AI1443" s="6"/>
      <c r="AJ1443" s="6"/>
      <c r="AK1443" s="6"/>
      <c r="AW1443" s="122" t="str">
        <f t="shared" si="249"/>
        <v/>
      </c>
      <c r="AX1443" s="123" t="str">
        <f t="shared" si="250"/>
        <v/>
      </c>
      <c r="AY1443" s="124" t="str">
        <f t="shared" si="251"/>
        <v/>
      </c>
      <c r="AZ1443" s="124" t="str">
        <f t="shared" si="252"/>
        <v/>
      </c>
      <c r="BF1443" s="91"/>
    </row>
    <row r="1444" spans="1:58" s="78" customFormat="1" ht="14.25" x14ac:dyDescent="0.2">
      <c r="A1444" s="6"/>
      <c r="B1444" s="6"/>
      <c r="C1444" s="6"/>
      <c r="D1444" s="3"/>
      <c r="E1444" s="98" t="str">
        <f t="shared" si="248"/>
        <v/>
      </c>
      <c r="F1444" s="117"/>
      <c r="G1444" s="116" t="str">
        <f>IF(E1444="","",IF(Temp!optSeasCoef=0,1,INDEX($C$2:$C$13,IF(MOD(COUNT($E$2:E1444),seas_indx)=0,seas_indx,MOD(COUNT($E$2:E1444),seas_indx)))))</f>
        <v/>
      </c>
      <c r="H1444" s="97" t="str">
        <f>IFERROR(IF(Temp!fhor_indata=1,IF(COUNT($S$2:S1444)&lt;=XobsHor,"in-sample",IF(AND(COUNT($S$2:S1444)&lt;=XobsHor+XfHor,MOD(S1443,XobsHor)&lt;XfHor),"out-sample","")),IF(ISBLANK(F1444),"",IF(COUNT($F$2:F1444)&lt;=XobsHor-XfHor,"in-sample","out-sample"))),"")</f>
        <v/>
      </c>
      <c r="I1444" s="120" t="str">
        <f>IF(AND(ISBLANK(F1443),H1443="in-sample"),"",IF(AND(Temp!fhor_indata=1,H1443="out-sample",H1444="out-sample"),I1443,IF(AND(ISBLANK(F1444),H1443="out-sample"),"",IF(AND(Temp!optSeasCoef=0,Temp!sts_add=1),IF(H1443="in-sample",IF(Q1443=bigT,((pCell/bigT)*F1443)+((1-(pCell/bigT))*(I1443+J1443)),IF(OR(ISBLANK(F1444),COUNT($F$2:F1443)&lt;=pCell),F1443,((pCell/COUNT($F$2:F1443))*F1443)+((1-(pCell/COUNT($F$2:F1443)))*(I1443+J1443)))),I1443),IF(AND(Temp!optSeasCoef=0,Temp!sts_multp=1),IF(H1443="in-sample",IF(Q1443=bigT,((pCell/bigT)*F1443)+((1-(pCell/bigT))*(I1443*J1443)),IF(OR(ISBLANK(F1444),COUNT(F$2:$F1443)&lt;=pCell),F1443,((pCell/COUNT($F$2:F1443))*F1443)+((1-(pCell/COUNT($F$2:F1443)))*(I1443*J1443)))),I1443),IF(Temp!sts_add=1,IF(H1443="in-sample",IF(Q1443=bigT,((pCell/bigT)*AX1443)+((1-(pCell/bigT))*(I1443+J1443)),IF(OR(ISBLANK(F1444),COUNT($AX$2:AX1443)&lt;=pCell),AX1443,((pCell/COUNT($AX$2:AX1443))*AX1443)+((1-(pCell/COUNT($AX$2:AX1443)))*(I1443+J1443)))),I1443),IF(H1443="in-sample",IF(Q1443=bigT,((pCell/bigT)*AX1443)+((1-(pCell/bigT))*(I1443*J1443)),IF(OR(ISBLANK(F1444),COUNT($AX$2:AX1443)&lt;=pCell),AX1443,((pCell/COUNT($AX$2:AX1443))*AX1443)+((1-(pCell/COUNT($AX$2:AX1443)))*(I1443*J1443)))),I1443)))))))</f>
        <v/>
      </c>
      <c r="J1444" s="120" t="str">
        <f>IF(AND(ISBLANK(F1443),H1443="in-sample"),"",IF(AND(Temp!fhor_indata=1,H1443="out-sample",H1444="out-sample"),J1443,IF(AND(ISBLANK(F1444),H1443="out-sample"),"",IF(AND(Temp!optSeasCoef=0,Temp!sts_add=1),IF(H1443="in-sample",IF(Q1443=bigT,((qCell/bigT)*(I1444-I1443))+((1-(qCell/bigT))*J1443),IF(OR(ISBLANK(F1444),COUNT($F$2:F1443)&lt;=qCell),IF(COUNT($F$2:F1443)=1,0,F1443-F1442),((qCell/COUNT($F$2:F1443))*(I1444-I1443))+((1-(qCell/COUNT($F$2:F1443)))*J1443))),J1443),IF(AND(Temp!optSeasCoef=0,Temp!sts_multp=1),IF(H1443="in-sample",IF(Q1443=bigT,((qCell/bigT)*(I1444/I1443))+((1-(qCell/bigT))*J1443),IF(qCell=0,1,IF(OR(ISBLANK(F1444),COUNT($F$2:F1443)&lt;=qCell),IF(COUNT($F$2:F1443)=1,1,F1443/F1442),((qCell/COUNT($F$2:F1443))*(I1444/I1443))+((1-(qCell/COUNT($F$2:F1443)))*J1443)))),J1443),IF(Temp!sts_add=1,IF(H1443="in-sample",IF(Q1443=bigT,((qCell/bigT)*(I1444-I1443))+((1-(qCell/bigT))*J1443),IF(OR(ISBLANK(F1444),COUNT($AX$2:AX1443)&lt;=qCell),IF(COUNT($AX$2:AX1443)=1,0,AX1443-AX1442),((qCell/COUNT($AX$2:AX1443))*(I1444-I1443))+((1-(qCell/COUNT($AX$2:AX1443)))*J1443))),J1443),IF(H1443="in-sample",IF(Q1443=bigT,((qCell/bigT)*(I1444/I1443))+((1-(qCell/bigT))*J1443),IF(qCell=0,1,IF(OR(ISBLANK(F1444),COUNT($AX$2:AX1443)&lt;=qCell),IF(COUNT($AX$2:AX1443)=1,1,AX1443/AX1442),((qCell/COUNT($AX$2:AX1443))*(I1444/I1443))+((1-(qCell/COUNT($AX$2:AX1443)))*J1443)))),J1443)))))))</f>
        <v/>
      </c>
      <c r="K1444" s="120" t="str">
        <f>IF(H1444="","",IF(AND(Temp!optSeasCoef=0,Temp!sts_add=1),IF(H1444="out-sample",I1444+(Q1444*J1444),I1444+J1444),IF(AND(Temp!optSeasCoef=0,Temp!sts_multp=1),IF(H1444="out-sample",I1444*(J1444^Q1444),I1444*J1444),IF(Temp!sts_add=1,IF(H1444="out-sample",(I1444+(Q1444*J1444))*G1444,(I1444+J1444)*G1444),IF(H1444="out-sample",I1444*(J1444^Q1444)*G1444,I1444*J1444*G1444)))))</f>
        <v/>
      </c>
      <c r="L1444" s="116" t="str">
        <f t="shared" si="242"/>
        <v/>
      </c>
      <c r="M1444" s="116" t="str">
        <f t="shared" si="243"/>
        <v/>
      </c>
      <c r="N1444" s="116" t="str">
        <f t="shared" si="244"/>
        <v/>
      </c>
      <c r="O1444" s="116" t="str">
        <f t="shared" si="245"/>
        <v/>
      </c>
      <c r="P1444" s="116" t="str">
        <f t="shared" si="246"/>
        <v/>
      </c>
      <c r="Q1444" s="94" t="str">
        <f>IF(AND(Temp!fhor_indata=1,ISBLANK(F1444),H1443="in-sample"),1,IF(AND(Temp!fhor_indata=1,H1443="out-sample",Q1443&lt;XfHor),Q1443+1,IF(ISBLANK(F1444),"",IF(AND(H1444="out-sample",H1443="in-sample"),1,IF(AND(H1444="out-sample",H1443="out-sample"),Q1443+1,IF(ISNUMBER(Q1443),Q1443+1,1))))))</f>
        <v/>
      </c>
      <c r="R1444" s="94" t="str">
        <f t="shared" si="247"/>
        <v/>
      </c>
      <c r="S1444" s="94" t="str">
        <f>IF(Temp!fhor_indata=1,IF(S1443=XobsHor,1,IF(COUNT($S$2:S1443)&lt;=XobsHor,S1443+1,IF(AND(COUNT($S$2:S1443)&lt;=XobsHor+XfHor,IFERROR(MOD(S1443,XobsHor)&lt;XfHor,FALSE)),S1443+1,""))),IF(ISBLANK(F1444),"",IF(S1443=maxP,1,IF(S1443&lt;maxP,S1443+1,IF(COUNT($S$2:S1444)&lt;=XobsHor,S1443+1,"")))))</f>
        <v/>
      </c>
      <c r="T1444" s="3"/>
      <c r="U1444" s="6"/>
      <c r="V1444" s="6"/>
      <c r="W1444" s="6"/>
      <c r="X1444" s="6"/>
      <c r="Y1444" s="6"/>
      <c r="Z1444" s="6"/>
      <c r="AA1444" s="6"/>
      <c r="AB1444" s="6"/>
      <c r="AC1444" s="6"/>
      <c r="AD1444" s="6"/>
      <c r="AE1444" s="6"/>
      <c r="AF1444" s="6"/>
      <c r="AG1444" s="6"/>
      <c r="AH1444" s="6"/>
      <c r="AI1444" s="6"/>
      <c r="AJ1444" s="6"/>
      <c r="AK1444" s="6"/>
      <c r="AW1444" s="122" t="str">
        <f t="shared" si="249"/>
        <v/>
      </c>
      <c r="AX1444" s="123" t="str">
        <f t="shared" si="250"/>
        <v/>
      </c>
      <c r="AY1444" s="124" t="str">
        <f t="shared" si="251"/>
        <v/>
      </c>
      <c r="AZ1444" s="124" t="str">
        <f t="shared" si="252"/>
        <v/>
      </c>
      <c r="BF1444" s="91"/>
    </row>
    <row r="1445" spans="1:58" s="78" customFormat="1" ht="14.25" x14ac:dyDescent="0.2">
      <c r="A1445" s="6"/>
      <c r="B1445" s="6"/>
      <c r="C1445" s="6"/>
      <c r="D1445" s="3"/>
      <c r="E1445" s="98" t="str">
        <f t="shared" si="248"/>
        <v/>
      </c>
      <c r="F1445" s="117"/>
      <c r="G1445" s="116" t="str">
        <f>IF(E1445="","",IF(Temp!optSeasCoef=0,1,INDEX($C$2:$C$13,IF(MOD(COUNT($E$2:E1445),seas_indx)=0,seas_indx,MOD(COUNT($E$2:E1445),seas_indx)))))</f>
        <v/>
      </c>
      <c r="H1445" s="97" t="str">
        <f>IFERROR(IF(Temp!fhor_indata=1,IF(COUNT($S$2:S1445)&lt;=XobsHor,"in-sample",IF(AND(COUNT($S$2:S1445)&lt;=XobsHor+XfHor,MOD(S1444,XobsHor)&lt;XfHor),"out-sample","")),IF(ISBLANK(F1445),"",IF(COUNT($F$2:F1445)&lt;=XobsHor-XfHor,"in-sample","out-sample"))),"")</f>
        <v/>
      </c>
      <c r="I1445" s="120" t="str">
        <f>IF(AND(ISBLANK(F1444),H1444="in-sample"),"",IF(AND(Temp!fhor_indata=1,H1444="out-sample",H1445="out-sample"),I1444,IF(AND(ISBLANK(F1445),H1444="out-sample"),"",IF(AND(Temp!optSeasCoef=0,Temp!sts_add=1),IF(H1444="in-sample",IF(Q1444=bigT,((pCell/bigT)*F1444)+((1-(pCell/bigT))*(I1444+J1444)),IF(OR(ISBLANK(F1445),COUNT($F$2:F1444)&lt;=pCell),F1444,((pCell/COUNT($F$2:F1444))*F1444)+((1-(pCell/COUNT($F$2:F1444)))*(I1444+J1444)))),I1444),IF(AND(Temp!optSeasCoef=0,Temp!sts_multp=1),IF(H1444="in-sample",IF(Q1444=bigT,((pCell/bigT)*F1444)+((1-(pCell/bigT))*(I1444*J1444)),IF(OR(ISBLANK(F1445),COUNT(F$2:$F1444)&lt;=pCell),F1444,((pCell/COUNT($F$2:F1444))*F1444)+((1-(pCell/COUNT($F$2:F1444)))*(I1444*J1444)))),I1444),IF(Temp!sts_add=1,IF(H1444="in-sample",IF(Q1444=bigT,((pCell/bigT)*AX1444)+((1-(pCell/bigT))*(I1444+J1444)),IF(OR(ISBLANK(F1445),COUNT($AX$2:AX1444)&lt;=pCell),AX1444,((pCell/COUNT($AX$2:AX1444))*AX1444)+((1-(pCell/COUNT($AX$2:AX1444)))*(I1444+J1444)))),I1444),IF(H1444="in-sample",IF(Q1444=bigT,((pCell/bigT)*AX1444)+((1-(pCell/bigT))*(I1444*J1444)),IF(OR(ISBLANK(F1445),COUNT($AX$2:AX1444)&lt;=pCell),AX1444,((pCell/COUNT($AX$2:AX1444))*AX1444)+((1-(pCell/COUNT($AX$2:AX1444)))*(I1444*J1444)))),I1444)))))))</f>
        <v/>
      </c>
      <c r="J1445" s="120" t="str">
        <f>IF(AND(ISBLANK(F1444),H1444="in-sample"),"",IF(AND(Temp!fhor_indata=1,H1444="out-sample",H1445="out-sample"),J1444,IF(AND(ISBLANK(F1445),H1444="out-sample"),"",IF(AND(Temp!optSeasCoef=0,Temp!sts_add=1),IF(H1444="in-sample",IF(Q1444=bigT,((qCell/bigT)*(I1445-I1444))+((1-(qCell/bigT))*J1444),IF(OR(ISBLANK(F1445),COUNT($F$2:F1444)&lt;=qCell),IF(COUNT($F$2:F1444)=1,0,F1444-F1443),((qCell/COUNT($F$2:F1444))*(I1445-I1444))+((1-(qCell/COUNT($F$2:F1444)))*J1444))),J1444),IF(AND(Temp!optSeasCoef=0,Temp!sts_multp=1),IF(H1444="in-sample",IF(Q1444=bigT,((qCell/bigT)*(I1445/I1444))+((1-(qCell/bigT))*J1444),IF(qCell=0,1,IF(OR(ISBLANK(F1445),COUNT($F$2:F1444)&lt;=qCell),IF(COUNT($F$2:F1444)=1,1,F1444/F1443),((qCell/COUNT($F$2:F1444))*(I1445/I1444))+((1-(qCell/COUNT($F$2:F1444)))*J1444)))),J1444),IF(Temp!sts_add=1,IF(H1444="in-sample",IF(Q1444=bigT,((qCell/bigT)*(I1445-I1444))+((1-(qCell/bigT))*J1444),IF(OR(ISBLANK(F1445),COUNT($AX$2:AX1444)&lt;=qCell),IF(COUNT($AX$2:AX1444)=1,0,AX1444-AX1443),((qCell/COUNT($AX$2:AX1444))*(I1445-I1444))+((1-(qCell/COUNT($AX$2:AX1444)))*J1444))),J1444),IF(H1444="in-sample",IF(Q1444=bigT,((qCell/bigT)*(I1445/I1444))+((1-(qCell/bigT))*J1444),IF(qCell=0,1,IF(OR(ISBLANK(F1445),COUNT($AX$2:AX1444)&lt;=qCell),IF(COUNT($AX$2:AX1444)=1,1,AX1444/AX1443),((qCell/COUNT($AX$2:AX1444))*(I1445/I1444))+((1-(qCell/COUNT($AX$2:AX1444)))*J1444)))),J1444)))))))</f>
        <v/>
      </c>
      <c r="K1445" s="120" t="str">
        <f>IF(H1445="","",IF(AND(Temp!optSeasCoef=0,Temp!sts_add=1),IF(H1445="out-sample",I1445+(Q1445*J1445),I1445+J1445),IF(AND(Temp!optSeasCoef=0,Temp!sts_multp=1),IF(H1445="out-sample",I1445*(J1445^Q1445),I1445*J1445),IF(Temp!sts_add=1,IF(H1445="out-sample",(I1445+(Q1445*J1445))*G1445,(I1445+J1445)*G1445),IF(H1445="out-sample",I1445*(J1445^Q1445)*G1445,I1445*J1445*G1445)))))</f>
        <v/>
      </c>
      <c r="L1445" s="116" t="str">
        <f t="shared" si="242"/>
        <v/>
      </c>
      <c r="M1445" s="116" t="str">
        <f t="shared" si="243"/>
        <v/>
      </c>
      <c r="N1445" s="116" t="str">
        <f t="shared" si="244"/>
        <v/>
      </c>
      <c r="O1445" s="116" t="str">
        <f t="shared" si="245"/>
        <v/>
      </c>
      <c r="P1445" s="116" t="str">
        <f t="shared" si="246"/>
        <v/>
      </c>
      <c r="Q1445" s="94" t="str">
        <f>IF(AND(Temp!fhor_indata=1,ISBLANK(F1445),H1444="in-sample"),1,IF(AND(Temp!fhor_indata=1,H1444="out-sample",Q1444&lt;XfHor),Q1444+1,IF(ISBLANK(F1445),"",IF(AND(H1445="out-sample",H1444="in-sample"),1,IF(AND(H1445="out-sample",H1444="out-sample"),Q1444+1,IF(ISNUMBER(Q1444),Q1444+1,1))))))</f>
        <v/>
      </c>
      <c r="R1445" s="94" t="str">
        <f t="shared" si="247"/>
        <v/>
      </c>
      <c r="S1445" s="94" t="str">
        <f>IF(Temp!fhor_indata=1,IF(S1444=XobsHor,1,IF(COUNT($S$2:S1444)&lt;=XobsHor,S1444+1,IF(AND(COUNT($S$2:S1444)&lt;=XobsHor+XfHor,IFERROR(MOD(S1444,XobsHor)&lt;XfHor,FALSE)),S1444+1,""))),IF(ISBLANK(F1445),"",IF(S1444=maxP,1,IF(S1444&lt;maxP,S1444+1,IF(COUNT($S$2:S1445)&lt;=XobsHor,S1444+1,"")))))</f>
        <v/>
      </c>
      <c r="T1445" s="3"/>
      <c r="U1445" s="6"/>
      <c r="V1445" s="6"/>
      <c r="W1445" s="6"/>
      <c r="X1445" s="6"/>
      <c r="Y1445" s="6"/>
      <c r="Z1445" s="6"/>
      <c r="AA1445" s="6"/>
      <c r="AB1445" s="6"/>
      <c r="AC1445" s="6"/>
      <c r="AD1445" s="6"/>
      <c r="AE1445" s="6"/>
      <c r="AF1445" s="6"/>
      <c r="AG1445" s="6"/>
      <c r="AH1445" s="6"/>
      <c r="AI1445" s="6"/>
      <c r="AJ1445" s="6"/>
      <c r="AK1445" s="6"/>
      <c r="AW1445" s="122" t="str">
        <f t="shared" si="249"/>
        <v/>
      </c>
      <c r="AX1445" s="123" t="str">
        <f t="shared" si="250"/>
        <v/>
      </c>
      <c r="AY1445" s="124" t="str">
        <f t="shared" si="251"/>
        <v/>
      </c>
      <c r="AZ1445" s="124" t="str">
        <f t="shared" si="252"/>
        <v/>
      </c>
      <c r="BF1445" s="91"/>
    </row>
    <row r="1446" spans="1:58" s="78" customFormat="1" ht="14.25" x14ac:dyDescent="0.2">
      <c r="A1446" s="6"/>
      <c r="B1446" s="6"/>
      <c r="C1446" s="6"/>
      <c r="D1446" s="3"/>
      <c r="E1446" s="98" t="str">
        <f t="shared" si="248"/>
        <v/>
      </c>
      <c r="F1446" s="117"/>
      <c r="G1446" s="116" t="str">
        <f>IF(E1446="","",IF(Temp!optSeasCoef=0,1,INDEX($C$2:$C$13,IF(MOD(COUNT($E$2:E1446),seas_indx)=0,seas_indx,MOD(COUNT($E$2:E1446),seas_indx)))))</f>
        <v/>
      </c>
      <c r="H1446" s="97" t="str">
        <f>IFERROR(IF(Temp!fhor_indata=1,IF(COUNT($S$2:S1446)&lt;=XobsHor,"in-sample",IF(AND(COUNT($S$2:S1446)&lt;=XobsHor+XfHor,MOD(S1445,XobsHor)&lt;XfHor),"out-sample","")),IF(ISBLANK(F1446),"",IF(COUNT($F$2:F1446)&lt;=XobsHor-XfHor,"in-sample","out-sample"))),"")</f>
        <v/>
      </c>
      <c r="I1446" s="120" t="str">
        <f>IF(AND(ISBLANK(F1445),H1445="in-sample"),"",IF(AND(Temp!fhor_indata=1,H1445="out-sample",H1446="out-sample"),I1445,IF(AND(ISBLANK(F1446),H1445="out-sample"),"",IF(AND(Temp!optSeasCoef=0,Temp!sts_add=1),IF(H1445="in-sample",IF(Q1445=bigT,((pCell/bigT)*F1445)+((1-(pCell/bigT))*(I1445+J1445)),IF(OR(ISBLANK(F1446),COUNT($F$2:F1445)&lt;=pCell),F1445,((pCell/COUNT($F$2:F1445))*F1445)+((1-(pCell/COUNT($F$2:F1445)))*(I1445+J1445)))),I1445),IF(AND(Temp!optSeasCoef=0,Temp!sts_multp=1),IF(H1445="in-sample",IF(Q1445=bigT,((pCell/bigT)*F1445)+((1-(pCell/bigT))*(I1445*J1445)),IF(OR(ISBLANK(F1446),COUNT(F$2:$F1445)&lt;=pCell),F1445,((pCell/COUNT($F$2:F1445))*F1445)+((1-(pCell/COUNT($F$2:F1445)))*(I1445*J1445)))),I1445),IF(Temp!sts_add=1,IF(H1445="in-sample",IF(Q1445=bigT,((pCell/bigT)*AX1445)+((1-(pCell/bigT))*(I1445+J1445)),IF(OR(ISBLANK(F1446),COUNT($AX$2:AX1445)&lt;=pCell),AX1445,((pCell/COUNT($AX$2:AX1445))*AX1445)+((1-(pCell/COUNT($AX$2:AX1445)))*(I1445+J1445)))),I1445),IF(H1445="in-sample",IF(Q1445=bigT,((pCell/bigT)*AX1445)+((1-(pCell/bigT))*(I1445*J1445)),IF(OR(ISBLANK(F1446),COUNT($AX$2:AX1445)&lt;=pCell),AX1445,((pCell/COUNT($AX$2:AX1445))*AX1445)+((1-(pCell/COUNT($AX$2:AX1445)))*(I1445*J1445)))),I1445)))))))</f>
        <v/>
      </c>
      <c r="J1446" s="120" t="str">
        <f>IF(AND(ISBLANK(F1445),H1445="in-sample"),"",IF(AND(Temp!fhor_indata=1,H1445="out-sample",H1446="out-sample"),J1445,IF(AND(ISBLANK(F1446),H1445="out-sample"),"",IF(AND(Temp!optSeasCoef=0,Temp!sts_add=1),IF(H1445="in-sample",IF(Q1445=bigT,((qCell/bigT)*(I1446-I1445))+((1-(qCell/bigT))*J1445),IF(OR(ISBLANK(F1446),COUNT($F$2:F1445)&lt;=qCell),IF(COUNT($F$2:F1445)=1,0,F1445-F1444),((qCell/COUNT($F$2:F1445))*(I1446-I1445))+((1-(qCell/COUNT($F$2:F1445)))*J1445))),J1445),IF(AND(Temp!optSeasCoef=0,Temp!sts_multp=1),IF(H1445="in-sample",IF(Q1445=bigT,((qCell/bigT)*(I1446/I1445))+((1-(qCell/bigT))*J1445),IF(qCell=0,1,IF(OR(ISBLANK(F1446),COUNT($F$2:F1445)&lt;=qCell),IF(COUNT($F$2:F1445)=1,1,F1445/F1444),((qCell/COUNT($F$2:F1445))*(I1446/I1445))+((1-(qCell/COUNT($F$2:F1445)))*J1445)))),J1445),IF(Temp!sts_add=1,IF(H1445="in-sample",IF(Q1445=bigT,((qCell/bigT)*(I1446-I1445))+((1-(qCell/bigT))*J1445),IF(OR(ISBLANK(F1446),COUNT($AX$2:AX1445)&lt;=qCell),IF(COUNT($AX$2:AX1445)=1,0,AX1445-AX1444),((qCell/COUNT($AX$2:AX1445))*(I1446-I1445))+((1-(qCell/COUNT($AX$2:AX1445)))*J1445))),J1445),IF(H1445="in-sample",IF(Q1445=bigT,((qCell/bigT)*(I1446/I1445))+((1-(qCell/bigT))*J1445),IF(qCell=0,1,IF(OR(ISBLANK(F1446),COUNT($AX$2:AX1445)&lt;=qCell),IF(COUNT($AX$2:AX1445)=1,1,AX1445/AX1444),((qCell/COUNT($AX$2:AX1445))*(I1446/I1445))+((1-(qCell/COUNT($AX$2:AX1445)))*J1445)))),J1445)))))))</f>
        <v/>
      </c>
      <c r="K1446" s="120" t="str">
        <f>IF(H1446="","",IF(AND(Temp!optSeasCoef=0,Temp!sts_add=1),IF(H1446="out-sample",I1446+(Q1446*J1446),I1446+J1446),IF(AND(Temp!optSeasCoef=0,Temp!sts_multp=1),IF(H1446="out-sample",I1446*(J1446^Q1446),I1446*J1446),IF(Temp!sts_add=1,IF(H1446="out-sample",(I1446+(Q1446*J1446))*G1446,(I1446+J1446)*G1446),IF(H1446="out-sample",I1446*(J1446^Q1446)*G1446,I1446*J1446*G1446)))))</f>
        <v/>
      </c>
      <c r="L1446" s="116" t="str">
        <f t="shared" si="242"/>
        <v/>
      </c>
      <c r="M1446" s="116" t="str">
        <f t="shared" si="243"/>
        <v/>
      </c>
      <c r="N1446" s="116" t="str">
        <f t="shared" si="244"/>
        <v/>
      </c>
      <c r="O1446" s="116" t="str">
        <f t="shared" si="245"/>
        <v/>
      </c>
      <c r="P1446" s="116" t="str">
        <f t="shared" si="246"/>
        <v/>
      </c>
      <c r="Q1446" s="94" t="str">
        <f>IF(AND(Temp!fhor_indata=1,ISBLANK(F1446),H1445="in-sample"),1,IF(AND(Temp!fhor_indata=1,H1445="out-sample",Q1445&lt;XfHor),Q1445+1,IF(ISBLANK(F1446),"",IF(AND(H1446="out-sample",H1445="in-sample"),1,IF(AND(H1446="out-sample",H1445="out-sample"),Q1445+1,IF(ISNUMBER(Q1445),Q1445+1,1))))))</f>
        <v/>
      </c>
      <c r="R1446" s="94" t="str">
        <f t="shared" si="247"/>
        <v/>
      </c>
      <c r="S1446" s="94" t="str">
        <f>IF(Temp!fhor_indata=1,IF(S1445=XobsHor,1,IF(COUNT($S$2:S1445)&lt;=XobsHor,S1445+1,IF(AND(COUNT($S$2:S1445)&lt;=XobsHor+XfHor,IFERROR(MOD(S1445,XobsHor)&lt;XfHor,FALSE)),S1445+1,""))),IF(ISBLANK(F1446),"",IF(S1445=maxP,1,IF(S1445&lt;maxP,S1445+1,IF(COUNT($S$2:S1446)&lt;=XobsHor,S1445+1,"")))))</f>
        <v/>
      </c>
      <c r="T1446" s="3"/>
      <c r="U1446" s="6"/>
      <c r="V1446" s="6"/>
      <c r="W1446" s="6"/>
      <c r="X1446" s="6"/>
      <c r="Y1446" s="6"/>
      <c r="Z1446" s="6"/>
      <c r="AA1446" s="6"/>
      <c r="AB1446" s="6"/>
      <c r="AC1446" s="6"/>
      <c r="AD1446" s="6"/>
      <c r="AE1446" s="6"/>
      <c r="AF1446" s="6"/>
      <c r="AG1446" s="6"/>
      <c r="AH1446" s="6"/>
      <c r="AI1446" s="6"/>
      <c r="AJ1446" s="6"/>
      <c r="AK1446" s="6"/>
      <c r="AW1446" s="122" t="str">
        <f t="shared" si="249"/>
        <v/>
      </c>
      <c r="AX1446" s="123" t="str">
        <f t="shared" si="250"/>
        <v/>
      </c>
      <c r="AY1446" s="124" t="str">
        <f t="shared" si="251"/>
        <v/>
      </c>
      <c r="AZ1446" s="124" t="str">
        <f t="shared" si="252"/>
        <v/>
      </c>
      <c r="BF1446" s="91"/>
    </row>
    <row r="1447" spans="1:58" s="78" customFormat="1" ht="14.25" x14ac:dyDescent="0.2">
      <c r="A1447" s="6"/>
      <c r="B1447" s="6"/>
      <c r="C1447" s="6"/>
      <c r="D1447" s="3"/>
      <c r="E1447" s="98" t="str">
        <f t="shared" si="248"/>
        <v/>
      </c>
      <c r="F1447" s="117"/>
      <c r="G1447" s="116" t="str">
        <f>IF(E1447="","",IF(Temp!optSeasCoef=0,1,INDEX($C$2:$C$13,IF(MOD(COUNT($E$2:E1447),seas_indx)=0,seas_indx,MOD(COUNT($E$2:E1447),seas_indx)))))</f>
        <v/>
      </c>
      <c r="H1447" s="97" t="str">
        <f>IFERROR(IF(Temp!fhor_indata=1,IF(COUNT($S$2:S1447)&lt;=XobsHor,"in-sample",IF(AND(COUNT($S$2:S1447)&lt;=XobsHor+XfHor,MOD(S1446,XobsHor)&lt;XfHor),"out-sample","")),IF(ISBLANK(F1447),"",IF(COUNT($F$2:F1447)&lt;=XobsHor-XfHor,"in-sample","out-sample"))),"")</f>
        <v/>
      </c>
      <c r="I1447" s="120" t="str">
        <f>IF(AND(ISBLANK(F1446),H1446="in-sample"),"",IF(AND(Temp!fhor_indata=1,H1446="out-sample",H1447="out-sample"),I1446,IF(AND(ISBLANK(F1447),H1446="out-sample"),"",IF(AND(Temp!optSeasCoef=0,Temp!sts_add=1),IF(H1446="in-sample",IF(Q1446=bigT,((pCell/bigT)*F1446)+((1-(pCell/bigT))*(I1446+J1446)),IF(OR(ISBLANK(F1447),COUNT($F$2:F1446)&lt;=pCell),F1446,((pCell/COUNT($F$2:F1446))*F1446)+((1-(pCell/COUNT($F$2:F1446)))*(I1446+J1446)))),I1446),IF(AND(Temp!optSeasCoef=0,Temp!sts_multp=1),IF(H1446="in-sample",IF(Q1446=bigT,((pCell/bigT)*F1446)+((1-(pCell/bigT))*(I1446*J1446)),IF(OR(ISBLANK(F1447),COUNT(F$2:$F1446)&lt;=pCell),F1446,((pCell/COUNT($F$2:F1446))*F1446)+((1-(pCell/COUNT($F$2:F1446)))*(I1446*J1446)))),I1446),IF(Temp!sts_add=1,IF(H1446="in-sample",IF(Q1446=bigT,((pCell/bigT)*AX1446)+((1-(pCell/bigT))*(I1446+J1446)),IF(OR(ISBLANK(F1447),COUNT($AX$2:AX1446)&lt;=pCell),AX1446,((pCell/COUNT($AX$2:AX1446))*AX1446)+((1-(pCell/COUNT($AX$2:AX1446)))*(I1446+J1446)))),I1446),IF(H1446="in-sample",IF(Q1446=bigT,((pCell/bigT)*AX1446)+((1-(pCell/bigT))*(I1446*J1446)),IF(OR(ISBLANK(F1447),COUNT($AX$2:AX1446)&lt;=pCell),AX1446,((pCell/COUNT($AX$2:AX1446))*AX1446)+((1-(pCell/COUNT($AX$2:AX1446)))*(I1446*J1446)))),I1446)))))))</f>
        <v/>
      </c>
      <c r="J1447" s="120" t="str">
        <f>IF(AND(ISBLANK(F1446),H1446="in-sample"),"",IF(AND(Temp!fhor_indata=1,H1446="out-sample",H1447="out-sample"),J1446,IF(AND(ISBLANK(F1447),H1446="out-sample"),"",IF(AND(Temp!optSeasCoef=0,Temp!sts_add=1),IF(H1446="in-sample",IF(Q1446=bigT,((qCell/bigT)*(I1447-I1446))+((1-(qCell/bigT))*J1446),IF(OR(ISBLANK(F1447),COUNT($F$2:F1446)&lt;=qCell),IF(COUNT($F$2:F1446)=1,0,F1446-F1445),((qCell/COUNT($F$2:F1446))*(I1447-I1446))+((1-(qCell/COUNT($F$2:F1446)))*J1446))),J1446),IF(AND(Temp!optSeasCoef=0,Temp!sts_multp=1),IF(H1446="in-sample",IF(Q1446=bigT,((qCell/bigT)*(I1447/I1446))+((1-(qCell/bigT))*J1446),IF(qCell=0,1,IF(OR(ISBLANK(F1447),COUNT($F$2:F1446)&lt;=qCell),IF(COUNT($F$2:F1446)=1,1,F1446/F1445),((qCell/COUNT($F$2:F1446))*(I1447/I1446))+((1-(qCell/COUNT($F$2:F1446)))*J1446)))),J1446),IF(Temp!sts_add=1,IF(H1446="in-sample",IF(Q1446=bigT,((qCell/bigT)*(I1447-I1446))+((1-(qCell/bigT))*J1446),IF(OR(ISBLANK(F1447),COUNT($AX$2:AX1446)&lt;=qCell),IF(COUNT($AX$2:AX1446)=1,0,AX1446-AX1445),((qCell/COUNT($AX$2:AX1446))*(I1447-I1446))+((1-(qCell/COUNT($AX$2:AX1446)))*J1446))),J1446),IF(H1446="in-sample",IF(Q1446=bigT,((qCell/bigT)*(I1447/I1446))+((1-(qCell/bigT))*J1446),IF(qCell=0,1,IF(OR(ISBLANK(F1447),COUNT($AX$2:AX1446)&lt;=qCell),IF(COUNT($AX$2:AX1446)=1,1,AX1446/AX1445),((qCell/COUNT($AX$2:AX1446))*(I1447/I1446))+((1-(qCell/COUNT($AX$2:AX1446)))*J1446)))),J1446)))))))</f>
        <v/>
      </c>
      <c r="K1447" s="120" t="str">
        <f>IF(H1447="","",IF(AND(Temp!optSeasCoef=0,Temp!sts_add=1),IF(H1447="out-sample",I1447+(Q1447*J1447),I1447+J1447),IF(AND(Temp!optSeasCoef=0,Temp!sts_multp=1),IF(H1447="out-sample",I1447*(J1447^Q1447),I1447*J1447),IF(Temp!sts_add=1,IF(H1447="out-sample",(I1447+(Q1447*J1447))*G1447,(I1447+J1447)*G1447),IF(H1447="out-sample",I1447*(J1447^Q1447)*G1447,I1447*J1447*G1447)))))</f>
        <v/>
      </c>
      <c r="L1447" s="116" t="str">
        <f t="shared" si="242"/>
        <v/>
      </c>
      <c r="M1447" s="116" t="str">
        <f t="shared" si="243"/>
        <v/>
      </c>
      <c r="N1447" s="116" t="str">
        <f t="shared" si="244"/>
        <v/>
      </c>
      <c r="O1447" s="116" t="str">
        <f t="shared" si="245"/>
        <v/>
      </c>
      <c r="P1447" s="116" t="str">
        <f t="shared" si="246"/>
        <v/>
      </c>
      <c r="Q1447" s="94" t="str">
        <f>IF(AND(Temp!fhor_indata=1,ISBLANK(F1447),H1446="in-sample"),1,IF(AND(Temp!fhor_indata=1,H1446="out-sample",Q1446&lt;XfHor),Q1446+1,IF(ISBLANK(F1447),"",IF(AND(H1447="out-sample",H1446="in-sample"),1,IF(AND(H1447="out-sample",H1446="out-sample"),Q1446+1,IF(ISNUMBER(Q1446),Q1446+1,1))))))</f>
        <v/>
      </c>
      <c r="R1447" s="94" t="str">
        <f t="shared" si="247"/>
        <v/>
      </c>
      <c r="S1447" s="94" t="str">
        <f>IF(Temp!fhor_indata=1,IF(S1446=XobsHor,1,IF(COUNT($S$2:S1446)&lt;=XobsHor,S1446+1,IF(AND(COUNT($S$2:S1446)&lt;=XobsHor+XfHor,IFERROR(MOD(S1446,XobsHor)&lt;XfHor,FALSE)),S1446+1,""))),IF(ISBLANK(F1447),"",IF(S1446=maxP,1,IF(S1446&lt;maxP,S1446+1,IF(COUNT($S$2:S1447)&lt;=XobsHor,S1446+1,"")))))</f>
        <v/>
      </c>
      <c r="T1447" s="3"/>
      <c r="U1447" s="6"/>
      <c r="V1447" s="6"/>
      <c r="W1447" s="6"/>
      <c r="X1447" s="6"/>
      <c r="Y1447" s="6"/>
      <c r="Z1447" s="6"/>
      <c r="AA1447" s="6"/>
      <c r="AB1447" s="6"/>
      <c r="AC1447" s="6"/>
      <c r="AD1447" s="6"/>
      <c r="AE1447" s="6"/>
      <c r="AF1447" s="6"/>
      <c r="AG1447" s="6"/>
      <c r="AH1447" s="6"/>
      <c r="AI1447" s="6"/>
      <c r="AJ1447" s="6"/>
      <c r="AK1447" s="6"/>
      <c r="AW1447" s="122" t="str">
        <f t="shared" si="249"/>
        <v/>
      </c>
      <c r="AX1447" s="123" t="str">
        <f t="shared" si="250"/>
        <v/>
      </c>
      <c r="AY1447" s="124" t="str">
        <f t="shared" si="251"/>
        <v/>
      </c>
      <c r="AZ1447" s="124" t="str">
        <f t="shared" si="252"/>
        <v/>
      </c>
      <c r="BF1447" s="91"/>
    </row>
    <row r="1448" spans="1:58" s="78" customFormat="1" ht="14.25" x14ac:dyDescent="0.2">
      <c r="A1448" s="6"/>
      <c r="B1448" s="6"/>
      <c r="C1448" s="6"/>
      <c r="D1448" s="3"/>
      <c r="E1448" s="98" t="str">
        <f t="shared" si="248"/>
        <v/>
      </c>
      <c r="F1448" s="117"/>
      <c r="G1448" s="116" t="str">
        <f>IF(E1448="","",IF(Temp!optSeasCoef=0,1,INDEX($C$2:$C$13,IF(MOD(COUNT($E$2:E1448),seas_indx)=0,seas_indx,MOD(COUNT($E$2:E1448),seas_indx)))))</f>
        <v/>
      </c>
      <c r="H1448" s="97" t="str">
        <f>IFERROR(IF(Temp!fhor_indata=1,IF(COUNT($S$2:S1448)&lt;=XobsHor,"in-sample",IF(AND(COUNT($S$2:S1448)&lt;=XobsHor+XfHor,MOD(S1447,XobsHor)&lt;XfHor),"out-sample","")),IF(ISBLANK(F1448),"",IF(COUNT($F$2:F1448)&lt;=XobsHor-XfHor,"in-sample","out-sample"))),"")</f>
        <v/>
      </c>
      <c r="I1448" s="120" t="str">
        <f>IF(AND(ISBLANK(F1447),H1447="in-sample"),"",IF(AND(Temp!fhor_indata=1,H1447="out-sample",H1448="out-sample"),I1447,IF(AND(ISBLANK(F1448),H1447="out-sample"),"",IF(AND(Temp!optSeasCoef=0,Temp!sts_add=1),IF(H1447="in-sample",IF(Q1447=bigT,((pCell/bigT)*F1447)+((1-(pCell/bigT))*(I1447+J1447)),IF(OR(ISBLANK(F1448),COUNT($F$2:F1447)&lt;=pCell),F1447,((pCell/COUNT($F$2:F1447))*F1447)+((1-(pCell/COUNT($F$2:F1447)))*(I1447+J1447)))),I1447),IF(AND(Temp!optSeasCoef=0,Temp!sts_multp=1),IF(H1447="in-sample",IF(Q1447=bigT,((pCell/bigT)*F1447)+((1-(pCell/bigT))*(I1447*J1447)),IF(OR(ISBLANK(F1448),COUNT(F$2:$F1447)&lt;=pCell),F1447,((pCell/COUNT($F$2:F1447))*F1447)+((1-(pCell/COUNT($F$2:F1447)))*(I1447*J1447)))),I1447),IF(Temp!sts_add=1,IF(H1447="in-sample",IF(Q1447=bigT,((pCell/bigT)*AX1447)+((1-(pCell/bigT))*(I1447+J1447)),IF(OR(ISBLANK(F1448),COUNT($AX$2:AX1447)&lt;=pCell),AX1447,((pCell/COUNT($AX$2:AX1447))*AX1447)+((1-(pCell/COUNT($AX$2:AX1447)))*(I1447+J1447)))),I1447),IF(H1447="in-sample",IF(Q1447=bigT,((pCell/bigT)*AX1447)+((1-(pCell/bigT))*(I1447*J1447)),IF(OR(ISBLANK(F1448),COUNT($AX$2:AX1447)&lt;=pCell),AX1447,((pCell/COUNT($AX$2:AX1447))*AX1447)+((1-(pCell/COUNT($AX$2:AX1447)))*(I1447*J1447)))),I1447)))))))</f>
        <v/>
      </c>
      <c r="J1448" s="120" t="str">
        <f>IF(AND(ISBLANK(F1447),H1447="in-sample"),"",IF(AND(Temp!fhor_indata=1,H1447="out-sample",H1448="out-sample"),J1447,IF(AND(ISBLANK(F1448),H1447="out-sample"),"",IF(AND(Temp!optSeasCoef=0,Temp!sts_add=1),IF(H1447="in-sample",IF(Q1447=bigT,((qCell/bigT)*(I1448-I1447))+((1-(qCell/bigT))*J1447),IF(OR(ISBLANK(F1448),COUNT($F$2:F1447)&lt;=qCell),IF(COUNT($F$2:F1447)=1,0,F1447-F1446),((qCell/COUNT($F$2:F1447))*(I1448-I1447))+((1-(qCell/COUNT($F$2:F1447)))*J1447))),J1447),IF(AND(Temp!optSeasCoef=0,Temp!sts_multp=1),IF(H1447="in-sample",IF(Q1447=bigT,((qCell/bigT)*(I1448/I1447))+((1-(qCell/bigT))*J1447),IF(qCell=0,1,IF(OR(ISBLANK(F1448),COUNT($F$2:F1447)&lt;=qCell),IF(COUNT($F$2:F1447)=1,1,F1447/F1446),((qCell/COUNT($F$2:F1447))*(I1448/I1447))+((1-(qCell/COUNT($F$2:F1447)))*J1447)))),J1447),IF(Temp!sts_add=1,IF(H1447="in-sample",IF(Q1447=bigT,((qCell/bigT)*(I1448-I1447))+((1-(qCell/bigT))*J1447),IF(OR(ISBLANK(F1448),COUNT($AX$2:AX1447)&lt;=qCell),IF(COUNT($AX$2:AX1447)=1,0,AX1447-AX1446),((qCell/COUNT($AX$2:AX1447))*(I1448-I1447))+((1-(qCell/COUNT($AX$2:AX1447)))*J1447))),J1447),IF(H1447="in-sample",IF(Q1447=bigT,((qCell/bigT)*(I1448/I1447))+((1-(qCell/bigT))*J1447),IF(qCell=0,1,IF(OR(ISBLANK(F1448),COUNT($AX$2:AX1447)&lt;=qCell),IF(COUNT($AX$2:AX1447)=1,1,AX1447/AX1446),((qCell/COUNT($AX$2:AX1447))*(I1448/I1447))+((1-(qCell/COUNT($AX$2:AX1447)))*J1447)))),J1447)))))))</f>
        <v/>
      </c>
      <c r="K1448" s="120" t="str">
        <f>IF(H1448="","",IF(AND(Temp!optSeasCoef=0,Temp!sts_add=1),IF(H1448="out-sample",I1448+(Q1448*J1448),I1448+J1448),IF(AND(Temp!optSeasCoef=0,Temp!sts_multp=1),IF(H1448="out-sample",I1448*(J1448^Q1448),I1448*J1448),IF(Temp!sts_add=1,IF(H1448="out-sample",(I1448+(Q1448*J1448))*G1448,(I1448+J1448)*G1448),IF(H1448="out-sample",I1448*(J1448^Q1448)*G1448,I1448*J1448*G1448)))))</f>
        <v/>
      </c>
      <c r="L1448" s="116" t="str">
        <f t="shared" si="242"/>
        <v/>
      </c>
      <c r="M1448" s="116" t="str">
        <f t="shared" si="243"/>
        <v/>
      </c>
      <c r="N1448" s="116" t="str">
        <f t="shared" si="244"/>
        <v/>
      </c>
      <c r="O1448" s="116" t="str">
        <f t="shared" si="245"/>
        <v/>
      </c>
      <c r="P1448" s="116" t="str">
        <f t="shared" si="246"/>
        <v/>
      </c>
      <c r="Q1448" s="94" t="str">
        <f>IF(AND(Temp!fhor_indata=1,ISBLANK(F1448),H1447="in-sample"),1,IF(AND(Temp!fhor_indata=1,H1447="out-sample",Q1447&lt;XfHor),Q1447+1,IF(ISBLANK(F1448),"",IF(AND(H1448="out-sample",H1447="in-sample"),1,IF(AND(H1448="out-sample",H1447="out-sample"),Q1447+1,IF(ISNUMBER(Q1447),Q1447+1,1))))))</f>
        <v/>
      </c>
      <c r="R1448" s="94" t="str">
        <f t="shared" si="247"/>
        <v/>
      </c>
      <c r="S1448" s="94" t="str">
        <f>IF(Temp!fhor_indata=1,IF(S1447=XobsHor,1,IF(COUNT($S$2:S1447)&lt;=XobsHor,S1447+1,IF(AND(COUNT($S$2:S1447)&lt;=XobsHor+XfHor,IFERROR(MOD(S1447,XobsHor)&lt;XfHor,FALSE)),S1447+1,""))),IF(ISBLANK(F1448),"",IF(S1447=maxP,1,IF(S1447&lt;maxP,S1447+1,IF(COUNT($S$2:S1448)&lt;=XobsHor,S1447+1,"")))))</f>
        <v/>
      </c>
      <c r="T1448" s="3"/>
      <c r="U1448" s="6"/>
      <c r="V1448" s="6"/>
      <c r="W1448" s="6"/>
      <c r="X1448" s="6"/>
      <c r="Y1448" s="6"/>
      <c r="Z1448" s="6"/>
      <c r="AA1448" s="6"/>
      <c r="AB1448" s="6"/>
      <c r="AC1448" s="6"/>
      <c r="AD1448" s="6"/>
      <c r="AE1448" s="6"/>
      <c r="AF1448" s="6"/>
      <c r="AG1448" s="6"/>
      <c r="AH1448" s="6"/>
      <c r="AI1448" s="6"/>
      <c r="AJ1448" s="6"/>
      <c r="AK1448" s="6"/>
      <c r="AW1448" s="122" t="str">
        <f t="shared" si="249"/>
        <v/>
      </c>
      <c r="AX1448" s="123" t="str">
        <f t="shared" si="250"/>
        <v/>
      </c>
      <c r="AY1448" s="124" t="str">
        <f t="shared" si="251"/>
        <v/>
      </c>
      <c r="AZ1448" s="124" t="str">
        <f t="shared" si="252"/>
        <v/>
      </c>
      <c r="BF1448" s="91"/>
    </row>
    <row r="1449" spans="1:58" s="78" customFormat="1" ht="14.25" x14ac:dyDescent="0.2">
      <c r="A1449" s="6"/>
      <c r="B1449" s="6"/>
      <c r="C1449" s="6"/>
      <c r="D1449" s="3"/>
      <c r="E1449" s="98" t="str">
        <f t="shared" si="248"/>
        <v/>
      </c>
      <c r="F1449" s="117"/>
      <c r="G1449" s="116" t="str">
        <f>IF(E1449="","",IF(Temp!optSeasCoef=0,1,INDEX($C$2:$C$13,IF(MOD(COUNT($E$2:E1449),seas_indx)=0,seas_indx,MOD(COUNT($E$2:E1449),seas_indx)))))</f>
        <v/>
      </c>
      <c r="H1449" s="97" t="str">
        <f>IFERROR(IF(Temp!fhor_indata=1,IF(COUNT($S$2:S1449)&lt;=XobsHor,"in-sample",IF(AND(COUNT($S$2:S1449)&lt;=XobsHor+XfHor,MOD(S1448,XobsHor)&lt;XfHor),"out-sample","")),IF(ISBLANK(F1449),"",IF(COUNT($F$2:F1449)&lt;=XobsHor-XfHor,"in-sample","out-sample"))),"")</f>
        <v/>
      </c>
      <c r="I1449" s="120" t="str">
        <f>IF(AND(ISBLANK(F1448),H1448="in-sample"),"",IF(AND(Temp!fhor_indata=1,H1448="out-sample",H1449="out-sample"),I1448,IF(AND(ISBLANK(F1449),H1448="out-sample"),"",IF(AND(Temp!optSeasCoef=0,Temp!sts_add=1),IF(H1448="in-sample",IF(Q1448=bigT,((pCell/bigT)*F1448)+((1-(pCell/bigT))*(I1448+J1448)),IF(OR(ISBLANK(F1449),COUNT($F$2:F1448)&lt;=pCell),F1448,((pCell/COUNT($F$2:F1448))*F1448)+((1-(pCell/COUNT($F$2:F1448)))*(I1448+J1448)))),I1448),IF(AND(Temp!optSeasCoef=0,Temp!sts_multp=1),IF(H1448="in-sample",IF(Q1448=bigT,((pCell/bigT)*F1448)+((1-(pCell/bigT))*(I1448*J1448)),IF(OR(ISBLANK(F1449),COUNT(F$2:$F1448)&lt;=pCell),F1448,((pCell/COUNT($F$2:F1448))*F1448)+((1-(pCell/COUNT($F$2:F1448)))*(I1448*J1448)))),I1448),IF(Temp!sts_add=1,IF(H1448="in-sample",IF(Q1448=bigT,((pCell/bigT)*AX1448)+((1-(pCell/bigT))*(I1448+J1448)),IF(OR(ISBLANK(F1449),COUNT($AX$2:AX1448)&lt;=pCell),AX1448,((pCell/COUNT($AX$2:AX1448))*AX1448)+((1-(pCell/COUNT($AX$2:AX1448)))*(I1448+J1448)))),I1448),IF(H1448="in-sample",IF(Q1448=bigT,((pCell/bigT)*AX1448)+((1-(pCell/bigT))*(I1448*J1448)),IF(OR(ISBLANK(F1449),COUNT($AX$2:AX1448)&lt;=pCell),AX1448,((pCell/COUNT($AX$2:AX1448))*AX1448)+((1-(pCell/COUNT($AX$2:AX1448)))*(I1448*J1448)))),I1448)))))))</f>
        <v/>
      </c>
      <c r="J1449" s="120" t="str">
        <f>IF(AND(ISBLANK(F1448),H1448="in-sample"),"",IF(AND(Temp!fhor_indata=1,H1448="out-sample",H1449="out-sample"),J1448,IF(AND(ISBLANK(F1449),H1448="out-sample"),"",IF(AND(Temp!optSeasCoef=0,Temp!sts_add=1),IF(H1448="in-sample",IF(Q1448=bigT,((qCell/bigT)*(I1449-I1448))+((1-(qCell/bigT))*J1448),IF(OR(ISBLANK(F1449),COUNT($F$2:F1448)&lt;=qCell),IF(COUNT($F$2:F1448)=1,0,F1448-F1447),((qCell/COUNT($F$2:F1448))*(I1449-I1448))+((1-(qCell/COUNT($F$2:F1448)))*J1448))),J1448),IF(AND(Temp!optSeasCoef=0,Temp!sts_multp=1),IF(H1448="in-sample",IF(Q1448=bigT,((qCell/bigT)*(I1449/I1448))+((1-(qCell/bigT))*J1448),IF(qCell=0,1,IF(OR(ISBLANK(F1449),COUNT($F$2:F1448)&lt;=qCell),IF(COUNT($F$2:F1448)=1,1,F1448/F1447),((qCell/COUNT($F$2:F1448))*(I1449/I1448))+((1-(qCell/COUNT($F$2:F1448)))*J1448)))),J1448),IF(Temp!sts_add=1,IF(H1448="in-sample",IF(Q1448=bigT,((qCell/bigT)*(I1449-I1448))+((1-(qCell/bigT))*J1448),IF(OR(ISBLANK(F1449),COUNT($AX$2:AX1448)&lt;=qCell),IF(COUNT($AX$2:AX1448)=1,0,AX1448-AX1447),((qCell/COUNT($AX$2:AX1448))*(I1449-I1448))+((1-(qCell/COUNT($AX$2:AX1448)))*J1448))),J1448),IF(H1448="in-sample",IF(Q1448=bigT,((qCell/bigT)*(I1449/I1448))+((1-(qCell/bigT))*J1448),IF(qCell=0,1,IF(OR(ISBLANK(F1449),COUNT($AX$2:AX1448)&lt;=qCell),IF(COUNT($AX$2:AX1448)=1,1,AX1448/AX1447),((qCell/COUNT($AX$2:AX1448))*(I1449/I1448))+((1-(qCell/COUNT($AX$2:AX1448)))*J1448)))),J1448)))))))</f>
        <v/>
      </c>
      <c r="K1449" s="120" t="str">
        <f>IF(H1449="","",IF(AND(Temp!optSeasCoef=0,Temp!sts_add=1),IF(H1449="out-sample",I1449+(Q1449*J1449),I1449+J1449),IF(AND(Temp!optSeasCoef=0,Temp!sts_multp=1),IF(H1449="out-sample",I1449*(J1449^Q1449),I1449*J1449),IF(Temp!sts_add=1,IF(H1449="out-sample",(I1449+(Q1449*J1449))*G1449,(I1449+J1449)*G1449),IF(H1449="out-sample",I1449*(J1449^Q1449)*G1449,I1449*J1449*G1449)))))</f>
        <v/>
      </c>
      <c r="L1449" s="116" t="str">
        <f t="shared" si="242"/>
        <v/>
      </c>
      <c r="M1449" s="116" t="str">
        <f t="shared" si="243"/>
        <v/>
      </c>
      <c r="N1449" s="116" t="str">
        <f t="shared" si="244"/>
        <v/>
      </c>
      <c r="O1449" s="116" t="str">
        <f t="shared" si="245"/>
        <v/>
      </c>
      <c r="P1449" s="116" t="str">
        <f t="shared" si="246"/>
        <v/>
      </c>
      <c r="Q1449" s="94" t="str">
        <f>IF(AND(Temp!fhor_indata=1,ISBLANK(F1449),H1448="in-sample"),1,IF(AND(Temp!fhor_indata=1,H1448="out-sample",Q1448&lt;XfHor),Q1448+1,IF(ISBLANK(F1449),"",IF(AND(H1449="out-sample",H1448="in-sample"),1,IF(AND(H1449="out-sample",H1448="out-sample"),Q1448+1,IF(ISNUMBER(Q1448),Q1448+1,1))))))</f>
        <v/>
      </c>
      <c r="R1449" s="94" t="str">
        <f t="shared" si="247"/>
        <v/>
      </c>
      <c r="S1449" s="94" t="str">
        <f>IF(Temp!fhor_indata=1,IF(S1448=XobsHor,1,IF(COUNT($S$2:S1448)&lt;=XobsHor,S1448+1,IF(AND(COUNT($S$2:S1448)&lt;=XobsHor+XfHor,IFERROR(MOD(S1448,XobsHor)&lt;XfHor,FALSE)),S1448+1,""))),IF(ISBLANK(F1449),"",IF(S1448=maxP,1,IF(S1448&lt;maxP,S1448+1,IF(COUNT($S$2:S1449)&lt;=XobsHor,S1448+1,"")))))</f>
        <v/>
      </c>
      <c r="T1449" s="3"/>
      <c r="U1449" s="6"/>
      <c r="V1449" s="6"/>
      <c r="W1449" s="6"/>
      <c r="X1449" s="6"/>
      <c r="Y1449" s="6"/>
      <c r="Z1449" s="6"/>
      <c r="AA1449" s="6"/>
      <c r="AB1449" s="6"/>
      <c r="AC1449" s="6"/>
      <c r="AD1449" s="6"/>
      <c r="AE1449" s="6"/>
      <c r="AF1449" s="6"/>
      <c r="AG1449" s="6"/>
      <c r="AH1449" s="6"/>
      <c r="AI1449" s="6"/>
      <c r="AJ1449" s="6"/>
      <c r="AK1449" s="6"/>
      <c r="AW1449" s="122" t="str">
        <f t="shared" si="249"/>
        <v/>
      </c>
      <c r="AX1449" s="123" t="str">
        <f t="shared" si="250"/>
        <v/>
      </c>
      <c r="AY1449" s="124" t="str">
        <f t="shared" si="251"/>
        <v/>
      </c>
      <c r="AZ1449" s="124" t="str">
        <f t="shared" si="252"/>
        <v/>
      </c>
      <c r="BF1449" s="91"/>
    </row>
    <row r="1450" spans="1:58" s="78" customFormat="1" ht="14.25" x14ac:dyDescent="0.2">
      <c r="A1450" s="6"/>
      <c r="B1450" s="6"/>
      <c r="C1450" s="6"/>
      <c r="D1450" s="3"/>
      <c r="E1450" s="98" t="str">
        <f t="shared" si="248"/>
        <v/>
      </c>
      <c r="F1450" s="117"/>
      <c r="G1450" s="116" t="str">
        <f>IF(E1450="","",IF(Temp!optSeasCoef=0,1,INDEX($C$2:$C$13,IF(MOD(COUNT($E$2:E1450),seas_indx)=0,seas_indx,MOD(COUNT($E$2:E1450),seas_indx)))))</f>
        <v/>
      </c>
      <c r="H1450" s="97" t="str">
        <f>IFERROR(IF(Temp!fhor_indata=1,IF(COUNT($S$2:S1450)&lt;=XobsHor,"in-sample",IF(AND(COUNT($S$2:S1450)&lt;=XobsHor+XfHor,MOD(S1449,XobsHor)&lt;XfHor),"out-sample","")),IF(ISBLANK(F1450),"",IF(COUNT($F$2:F1450)&lt;=XobsHor-XfHor,"in-sample","out-sample"))),"")</f>
        <v/>
      </c>
      <c r="I1450" s="120" t="str">
        <f>IF(AND(ISBLANK(F1449),H1449="in-sample"),"",IF(AND(Temp!fhor_indata=1,H1449="out-sample",H1450="out-sample"),I1449,IF(AND(ISBLANK(F1450),H1449="out-sample"),"",IF(AND(Temp!optSeasCoef=0,Temp!sts_add=1),IF(H1449="in-sample",IF(Q1449=bigT,((pCell/bigT)*F1449)+((1-(pCell/bigT))*(I1449+J1449)),IF(OR(ISBLANK(F1450),COUNT($F$2:F1449)&lt;=pCell),F1449,((pCell/COUNT($F$2:F1449))*F1449)+((1-(pCell/COUNT($F$2:F1449)))*(I1449+J1449)))),I1449),IF(AND(Temp!optSeasCoef=0,Temp!sts_multp=1),IF(H1449="in-sample",IF(Q1449=bigT,((pCell/bigT)*F1449)+((1-(pCell/bigT))*(I1449*J1449)),IF(OR(ISBLANK(F1450),COUNT(F$2:$F1449)&lt;=pCell),F1449,((pCell/COUNT($F$2:F1449))*F1449)+((1-(pCell/COUNT($F$2:F1449)))*(I1449*J1449)))),I1449),IF(Temp!sts_add=1,IF(H1449="in-sample",IF(Q1449=bigT,((pCell/bigT)*AX1449)+((1-(pCell/bigT))*(I1449+J1449)),IF(OR(ISBLANK(F1450),COUNT($AX$2:AX1449)&lt;=pCell),AX1449,((pCell/COUNT($AX$2:AX1449))*AX1449)+((1-(pCell/COUNT($AX$2:AX1449)))*(I1449+J1449)))),I1449),IF(H1449="in-sample",IF(Q1449=bigT,((pCell/bigT)*AX1449)+((1-(pCell/bigT))*(I1449*J1449)),IF(OR(ISBLANK(F1450),COUNT($AX$2:AX1449)&lt;=pCell),AX1449,((pCell/COUNT($AX$2:AX1449))*AX1449)+((1-(pCell/COUNT($AX$2:AX1449)))*(I1449*J1449)))),I1449)))))))</f>
        <v/>
      </c>
      <c r="J1450" s="120" t="str">
        <f>IF(AND(ISBLANK(F1449),H1449="in-sample"),"",IF(AND(Temp!fhor_indata=1,H1449="out-sample",H1450="out-sample"),J1449,IF(AND(ISBLANK(F1450),H1449="out-sample"),"",IF(AND(Temp!optSeasCoef=0,Temp!sts_add=1),IF(H1449="in-sample",IF(Q1449=bigT,((qCell/bigT)*(I1450-I1449))+((1-(qCell/bigT))*J1449),IF(OR(ISBLANK(F1450),COUNT($F$2:F1449)&lt;=qCell),IF(COUNT($F$2:F1449)=1,0,F1449-F1448),((qCell/COUNT($F$2:F1449))*(I1450-I1449))+((1-(qCell/COUNT($F$2:F1449)))*J1449))),J1449),IF(AND(Temp!optSeasCoef=0,Temp!sts_multp=1),IF(H1449="in-sample",IF(Q1449=bigT,((qCell/bigT)*(I1450/I1449))+((1-(qCell/bigT))*J1449),IF(qCell=0,1,IF(OR(ISBLANK(F1450),COUNT($F$2:F1449)&lt;=qCell),IF(COUNT($F$2:F1449)=1,1,F1449/F1448),((qCell/COUNT($F$2:F1449))*(I1450/I1449))+((1-(qCell/COUNT($F$2:F1449)))*J1449)))),J1449),IF(Temp!sts_add=1,IF(H1449="in-sample",IF(Q1449=bigT,((qCell/bigT)*(I1450-I1449))+((1-(qCell/bigT))*J1449),IF(OR(ISBLANK(F1450),COUNT($AX$2:AX1449)&lt;=qCell),IF(COUNT($AX$2:AX1449)=1,0,AX1449-AX1448),((qCell/COUNT($AX$2:AX1449))*(I1450-I1449))+((1-(qCell/COUNT($AX$2:AX1449)))*J1449))),J1449),IF(H1449="in-sample",IF(Q1449=bigT,((qCell/bigT)*(I1450/I1449))+((1-(qCell/bigT))*J1449),IF(qCell=0,1,IF(OR(ISBLANK(F1450),COUNT($AX$2:AX1449)&lt;=qCell),IF(COUNT($AX$2:AX1449)=1,1,AX1449/AX1448),((qCell/COUNT($AX$2:AX1449))*(I1450/I1449))+((1-(qCell/COUNT($AX$2:AX1449)))*J1449)))),J1449)))))))</f>
        <v/>
      </c>
      <c r="K1450" s="120" t="str">
        <f>IF(H1450="","",IF(AND(Temp!optSeasCoef=0,Temp!sts_add=1),IF(H1450="out-sample",I1450+(Q1450*J1450),I1450+J1450),IF(AND(Temp!optSeasCoef=0,Temp!sts_multp=1),IF(H1450="out-sample",I1450*(J1450^Q1450),I1450*J1450),IF(Temp!sts_add=1,IF(H1450="out-sample",(I1450+(Q1450*J1450))*G1450,(I1450+J1450)*G1450),IF(H1450="out-sample",I1450*(J1450^Q1450)*G1450,I1450*J1450*G1450)))))</f>
        <v/>
      </c>
      <c r="L1450" s="116" t="str">
        <f t="shared" si="242"/>
        <v/>
      </c>
      <c r="M1450" s="116" t="str">
        <f t="shared" si="243"/>
        <v/>
      </c>
      <c r="N1450" s="116" t="str">
        <f t="shared" si="244"/>
        <v/>
      </c>
      <c r="O1450" s="116" t="str">
        <f t="shared" si="245"/>
        <v/>
      </c>
      <c r="P1450" s="116" t="str">
        <f t="shared" si="246"/>
        <v/>
      </c>
      <c r="Q1450" s="94" t="str">
        <f>IF(AND(Temp!fhor_indata=1,ISBLANK(F1450),H1449="in-sample"),1,IF(AND(Temp!fhor_indata=1,H1449="out-sample",Q1449&lt;XfHor),Q1449+1,IF(ISBLANK(F1450),"",IF(AND(H1450="out-sample",H1449="in-sample"),1,IF(AND(H1450="out-sample",H1449="out-sample"),Q1449+1,IF(ISNUMBER(Q1449),Q1449+1,1))))))</f>
        <v/>
      </c>
      <c r="R1450" s="94" t="str">
        <f t="shared" si="247"/>
        <v/>
      </c>
      <c r="S1450" s="94" t="str">
        <f>IF(Temp!fhor_indata=1,IF(S1449=XobsHor,1,IF(COUNT($S$2:S1449)&lt;=XobsHor,S1449+1,IF(AND(COUNT($S$2:S1449)&lt;=XobsHor+XfHor,IFERROR(MOD(S1449,XobsHor)&lt;XfHor,FALSE)),S1449+1,""))),IF(ISBLANK(F1450),"",IF(S1449=maxP,1,IF(S1449&lt;maxP,S1449+1,IF(COUNT($S$2:S1450)&lt;=XobsHor,S1449+1,"")))))</f>
        <v/>
      </c>
      <c r="T1450" s="3"/>
      <c r="U1450" s="6"/>
      <c r="V1450" s="6"/>
      <c r="W1450" s="6"/>
      <c r="X1450" s="6"/>
      <c r="Y1450" s="6"/>
      <c r="Z1450" s="6"/>
      <c r="AA1450" s="6"/>
      <c r="AB1450" s="6"/>
      <c r="AC1450" s="6"/>
      <c r="AD1450" s="6"/>
      <c r="AE1450" s="6"/>
      <c r="AF1450" s="6"/>
      <c r="AG1450" s="6"/>
      <c r="AH1450" s="6"/>
      <c r="AI1450" s="6"/>
      <c r="AJ1450" s="6"/>
      <c r="AK1450" s="6"/>
      <c r="AW1450" s="122" t="str">
        <f t="shared" si="249"/>
        <v/>
      </c>
      <c r="AX1450" s="123" t="str">
        <f t="shared" si="250"/>
        <v/>
      </c>
      <c r="AY1450" s="124" t="str">
        <f t="shared" si="251"/>
        <v/>
      </c>
      <c r="AZ1450" s="124" t="str">
        <f t="shared" si="252"/>
        <v/>
      </c>
      <c r="BF1450" s="91"/>
    </row>
    <row r="1451" spans="1:58" s="78" customFormat="1" ht="14.25" x14ac:dyDescent="0.2">
      <c r="A1451" s="6"/>
      <c r="B1451" s="6"/>
      <c r="C1451" s="6"/>
      <c r="D1451" s="3"/>
      <c r="E1451" s="98" t="str">
        <f t="shared" si="248"/>
        <v/>
      </c>
      <c r="F1451" s="117"/>
      <c r="G1451" s="116" t="str">
        <f>IF(E1451="","",IF(Temp!optSeasCoef=0,1,INDEX($C$2:$C$13,IF(MOD(COUNT($E$2:E1451),seas_indx)=0,seas_indx,MOD(COUNT($E$2:E1451),seas_indx)))))</f>
        <v/>
      </c>
      <c r="H1451" s="97" t="str">
        <f>IFERROR(IF(Temp!fhor_indata=1,IF(COUNT($S$2:S1451)&lt;=XobsHor,"in-sample",IF(AND(COUNT($S$2:S1451)&lt;=XobsHor+XfHor,MOD(S1450,XobsHor)&lt;XfHor),"out-sample","")),IF(ISBLANK(F1451),"",IF(COUNT($F$2:F1451)&lt;=XobsHor-XfHor,"in-sample","out-sample"))),"")</f>
        <v/>
      </c>
      <c r="I1451" s="120" t="str">
        <f>IF(AND(ISBLANK(F1450),H1450="in-sample"),"",IF(AND(Temp!fhor_indata=1,H1450="out-sample",H1451="out-sample"),I1450,IF(AND(ISBLANK(F1451),H1450="out-sample"),"",IF(AND(Temp!optSeasCoef=0,Temp!sts_add=1),IF(H1450="in-sample",IF(Q1450=bigT,((pCell/bigT)*F1450)+((1-(pCell/bigT))*(I1450+J1450)),IF(OR(ISBLANK(F1451),COUNT($F$2:F1450)&lt;=pCell),F1450,((pCell/COUNT($F$2:F1450))*F1450)+((1-(pCell/COUNT($F$2:F1450)))*(I1450+J1450)))),I1450),IF(AND(Temp!optSeasCoef=0,Temp!sts_multp=1),IF(H1450="in-sample",IF(Q1450=bigT,((pCell/bigT)*F1450)+((1-(pCell/bigT))*(I1450*J1450)),IF(OR(ISBLANK(F1451),COUNT(F$2:$F1450)&lt;=pCell),F1450,((pCell/COUNT($F$2:F1450))*F1450)+((1-(pCell/COUNT($F$2:F1450)))*(I1450*J1450)))),I1450),IF(Temp!sts_add=1,IF(H1450="in-sample",IF(Q1450=bigT,((pCell/bigT)*AX1450)+((1-(pCell/bigT))*(I1450+J1450)),IF(OR(ISBLANK(F1451),COUNT($AX$2:AX1450)&lt;=pCell),AX1450,((pCell/COUNT($AX$2:AX1450))*AX1450)+((1-(pCell/COUNT($AX$2:AX1450)))*(I1450+J1450)))),I1450),IF(H1450="in-sample",IF(Q1450=bigT,((pCell/bigT)*AX1450)+((1-(pCell/bigT))*(I1450*J1450)),IF(OR(ISBLANK(F1451),COUNT($AX$2:AX1450)&lt;=pCell),AX1450,((pCell/COUNT($AX$2:AX1450))*AX1450)+((1-(pCell/COUNT($AX$2:AX1450)))*(I1450*J1450)))),I1450)))))))</f>
        <v/>
      </c>
      <c r="J1451" s="120" t="str">
        <f>IF(AND(ISBLANK(F1450),H1450="in-sample"),"",IF(AND(Temp!fhor_indata=1,H1450="out-sample",H1451="out-sample"),J1450,IF(AND(ISBLANK(F1451),H1450="out-sample"),"",IF(AND(Temp!optSeasCoef=0,Temp!sts_add=1),IF(H1450="in-sample",IF(Q1450=bigT,((qCell/bigT)*(I1451-I1450))+((1-(qCell/bigT))*J1450),IF(OR(ISBLANK(F1451),COUNT($F$2:F1450)&lt;=qCell),IF(COUNT($F$2:F1450)=1,0,F1450-F1449),((qCell/COUNT($F$2:F1450))*(I1451-I1450))+((1-(qCell/COUNT($F$2:F1450)))*J1450))),J1450),IF(AND(Temp!optSeasCoef=0,Temp!sts_multp=1),IF(H1450="in-sample",IF(Q1450=bigT,((qCell/bigT)*(I1451/I1450))+((1-(qCell/bigT))*J1450),IF(qCell=0,1,IF(OR(ISBLANK(F1451),COUNT($F$2:F1450)&lt;=qCell),IF(COUNT($F$2:F1450)=1,1,F1450/F1449),((qCell/COUNT($F$2:F1450))*(I1451/I1450))+((1-(qCell/COUNT($F$2:F1450)))*J1450)))),J1450),IF(Temp!sts_add=1,IF(H1450="in-sample",IF(Q1450=bigT,((qCell/bigT)*(I1451-I1450))+((1-(qCell/bigT))*J1450),IF(OR(ISBLANK(F1451),COUNT($AX$2:AX1450)&lt;=qCell),IF(COUNT($AX$2:AX1450)=1,0,AX1450-AX1449),((qCell/COUNT($AX$2:AX1450))*(I1451-I1450))+((1-(qCell/COUNT($AX$2:AX1450)))*J1450))),J1450),IF(H1450="in-sample",IF(Q1450=bigT,((qCell/bigT)*(I1451/I1450))+((1-(qCell/bigT))*J1450),IF(qCell=0,1,IF(OR(ISBLANK(F1451),COUNT($AX$2:AX1450)&lt;=qCell),IF(COUNT($AX$2:AX1450)=1,1,AX1450/AX1449),((qCell/COUNT($AX$2:AX1450))*(I1451/I1450))+((1-(qCell/COUNT($AX$2:AX1450)))*J1450)))),J1450)))))))</f>
        <v/>
      </c>
      <c r="K1451" s="120" t="str">
        <f>IF(H1451="","",IF(AND(Temp!optSeasCoef=0,Temp!sts_add=1),IF(H1451="out-sample",I1451+(Q1451*J1451),I1451+J1451),IF(AND(Temp!optSeasCoef=0,Temp!sts_multp=1),IF(H1451="out-sample",I1451*(J1451^Q1451),I1451*J1451),IF(Temp!sts_add=1,IF(H1451="out-sample",(I1451+(Q1451*J1451))*G1451,(I1451+J1451)*G1451),IF(H1451="out-sample",I1451*(J1451^Q1451)*G1451,I1451*J1451*G1451)))))</f>
        <v/>
      </c>
      <c r="L1451" s="116" t="str">
        <f t="shared" si="242"/>
        <v/>
      </c>
      <c r="M1451" s="116" t="str">
        <f t="shared" si="243"/>
        <v/>
      </c>
      <c r="N1451" s="116" t="str">
        <f t="shared" si="244"/>
        <v/>
      </c>
      <c r="O1451" s="116" t="str">
        <f t="shared" si="245"/>
        <v/>
      </c>
      <c r="P1451" s="116" t="str">
        <f t="shared" si="246"/>
        <v/>
      </c>
      <c r="Q1451" s="94" t="str">
        <f>IF(AND(Temp!fhor_indata=1,ISBLANK(F1451),H1450="in-sample"),1,IF(AND(Temp!fhor_indata=1,H1450="out-sample",Q1450&lt;XfHor),Q1450+1,IF(ISBLANK(F1451),"",IF(AND(H1451="out-sample",H1450="in-sample"),1,IF(AND(H1451="out-sample",H1450="out-sample"),Q1450+1,IF(ISNUMBER(Q1450),Q1450+1,1))))))</f>
        <v/>
      </c>
      <c r="R1451" s="94" t="str">
        <f t="shared" si="247"/>
        <v/>
      </c>
      <c r="S1451" s="94" t="str">
        <f>IF(Temp!fhor_indata=1,IF(S1450=XobsHor,1,IF(COUNT($S$2:S1450)&lt;=XobsHor,S1450+1,IF(AND(COUNT($S$2:S1450)&lt;=XobsHor+XfHor,IFERROR(MOD(S1450,XobsHor)&lt;XfHor,FALSE)),S1450+1,""))),IF(ISBLANK(F1451),"",IF(S1450=maxP,1,IF(S1450&lt;maxP,S1450+1,IF(COUNT($S$2:S1451)&lt;=XobsHor,S1450+1,"")))))</f>
        <v/>
      </c>
      <c r="T1451" s="3"/>
      <c r="U1451" s="6"/>
      <c r="V1451" s="6"/>
      <c r="W1451" s="6"/>
      <c r="X1451" s="6"/>
      <c r="Y1451" s="6"/>
      <c r="Z1451" s="6"/>
      <c r="AA1451" s="6"/>
      <c r="AB1451" s="6"/>
      <c r="AC1451" s="6"/>
      <c r="AD1451" s="6"/>
      <c r="AE1451" s="6"/>
      <c r="AF1451" s="6"/>
      <c r="AG1451" s="6"/>
      <c r="AH1451" s="6"/>
      <c r="AI1451" s="6"/>
      <c r="AJ1451" s="6"/>
      <c r="AK1451" s="6"/>
      <c r="AW1451" s="122" t="str">
        <f t="shared" si="249"/>
        <v/>
      </c>
      <c r="AX1451" s="123" t="str">
        <f t="shared" si="250"/>
        <v/>
      </c>
      <c r="AY1451" s="124" t="str">
        <f t="shared" si="251"/>
        <v/>
      </c>
      <c r="AZ1451" s="124" t="str">
        <f t="shared" si="252"/>
        <v/>
      </c>
      <c r="BF1451" s="91"/>
    </row>
    <row r="1452" spans="1:58" s="78" customFormat="1" ht="14.25" x14ac:dyDescent="0.2">
      <c r="A1452" s="6"/>
      <c r="B1452" s="6"/>
      <c r="C1452" s="6"/>
      <c r="D1452" s="3"/>
      <c r="E1452" s="98" t="str">
        <f t="shared" si="248"/>
        <v/>
      </c>
      <c r="F1452" s="117"/>
      <c r="G1452" s="116" t="str">
        <f>IF(E1452="","",IF(Temp!optSeasCoef=0,1,INDEX($C$2:$C$13,IF(MOD(COUNT($E$2:E1452),seas_indx)=0,seas_indx,MOD(COUNT($E$2:E1452),seas_indx)))))</f>
        <v/>
      </c>
      <c r="H1452" s="97" t="str">
        <f>IFERROR(IF(Temp!fhor_indata=1,IF(COUNT($S$2:S1452)&lt;=XobsHor,"in-sample",IF(AND(COUNT($S$2:S1452)&lt;=XobsHor+XfHor,MOD(S1451,XobsHor)&lt;XfHor),"out-sample","")),IF(ISBLANK(F1452),"",IF(COUNT($F$2:F1452)&lt;=XobsHor-XfHor,"in-sample","out-sample"))),"")</f>
        <v/>
      </c>
      <c r="I1452" s="120" t="str">
        <f>IF(AND(ISBLANK(F1451),H1451="in-sample"),"",IF(AND(Temp!fhor_indata=1,H1451="out-sample",H1452="out-sample"),I1451,IF(AND(ISBLANK(F1452),H1451="out-sample"),"",IF(AND(Temp!optSeasCoef=0,Temp!sts_add=1),IF(H1451="in-sample",IF(Q1451=bigT,((pCell/bigT)*F1451)+((1-(pCell/bigT))*(I1451+J1451)),IF(OR(ISBLANK(F1452),COUNT($F$2:F1451)&lt;=pCell),F1451,((pCell/COUNT($F$2:F1451))*F1451)+((1-(pCell/COUNT($F$2:F1451)))*(I1451+J1451)))),I1451),IF(AND(Temp!optSeasCoef=0,Temp!sts_multp=1),IF(H1451="in-sample",IF(Q1451=bigT,((pCell/bigT)*F1451)+((1-(pCell/bigT))*(I1451*J1451)),IF(OR(ISBLANK(F1452),COUNT(F$2:$F1451)&lt;=pCell),F1451,((pCell/COUNT($F$2:F1451))*F1451)+((1-(pCell/COUNT($F$2:F1451)))*(I1451*J1451)))),I1451),IF(Temp!sts_add=1,IF(H1451="in-sample",IF(Q1451=bigT,((pCell/bigT)*AX1451)+((1-(pCell/bigT))*(I1451+J1451)),IF(OR(ISBLANK(F1452),COUNT($AX$2:AX1451)&lt;=pCell),AX1451,((pCell/COUNT($AX$2:AX1451))*AX1451)+((1-(pCell/COUNT($AX$2:AX1451)))*(I1451+J1451)))),I1451),IF(H1451="in-sample",IF(Q1451=bigT,((pCell/bigT)*AX1451)+((1-(pCell/bigT))*(I1451*J1451)),IF(OR(ISBLANK(F1452),COUNT($AX$2:AX1451)&lt;=pCell),AX1451,((pCell/COUNT($AX$2:AX1451))*AX1451)+((1-(pCell/COUNT($AX$2:AX1451)))*(I1451*J1451)))),I1451)))))))</f>
        <v/>
      </c>
      <c r="J1452" s="120" t="str">
        <f>IF(AND(ISBLANK(F1451),H1451="in-sample"),"",IF(AND(Temp!fhor_indata=1,H1451="out-sample",H1452="out-sample"),J1451,IF(AND(ISBLANK(F1452),H1451="out-sample"),"",IF(AND(Temp!optSeasCoef=0,Temp!sts_add=1),IF(H1451="in-sample",IF(Q1451=bigT,((qCell/bigT)*(I1452-I1451))+((1-(qCell/bigT))*J1451),IF(OR(ISBLANK(F1452),COUNT($F$2:F1451)&lt;=qCell),IF(COUNT($F$2:F1451)=1,0,F1451-F1450),((qCell/COUNT($F$2:F1451))*(I1452-I1451))+((1-(qCell/COUNT($F$2:F1451)))*J1451))),J1451),IF(AND(Temp!optSeasCoef=0,Temp!sts_multp=1),IF(H1451="in-sample",IF(Q1451=bigT,((qCell/bigT)*(I1452/I1451))+((1-(qCell/bigT))*J1451),IF(qCell=0,1,IF(OR(ISBLANK(F1452),COUNT($F$2:F1451)&lt;=qCell),IF(COUNT($F$2:F1451)=1,1,F1451/F1450),((qCell/COUNT($F$2:F1451))*(I1452/I1451))+((1-(qCell/COUNT($F$2:F1451)))*J1451)))),J1451),IF(Temp!sts_add=1,IF(H1451="in-sample",IF(Q1451=bigT,((qCell/bigT)*(I1452-I1451))+((1-(qCell/bigT))*J1451),IF(OR(ISBLANK(F1452),COUNT($AX$2:AX1451)&lt;=qCell),IF(COUNT($AX$2:AX1451)=1,0,AX1451-AX1450),((qCell/COUNT($AX$2:AX1451))*(I1452-I1451))+((1-(qCell/COUNT($AX$2:AX1451)))*J1451))),J1451),IF(H1451="in-sample",IF(Q1451=bigT,((qCell/bigT)*(I1452/I1451))+((1-(qCell/bigT))*J1451),IF(qCell=0,1,IF(OR(ISBLANK(F1452),COUNT($AX$2:AX1451)&lt;=qCell),IF(COUNT($AX$2:AX1451)=1,1,AX1451/AX1450),((qCell/COUNT($AX$2:AX1451))*(I1452/I1451))+((1-(qCell/COUNT($AX$2:AX1451)))*J1451)))),J1451)))))))</f>
        <v/>
      </c>
      <c r="K1452" s="120" t="str">
        <f>IF(H1452="","",IF(AND(Temp!optSeasCoef=0,Temp!sts_add=1),IF(H1452="out-sample",I1452+(Q1452*J1452),I1452+J1452),IF(AND(Temp!optSeasCoef=0,Temp!sts_multp=1),IF(H1452="out-sample",I1452*(J1452^Q1452),I1452*J1452),IF(Temp!sts_add=1,IF(H1452="out-sample",(I1452+(Q1452*J1452))*G1452,(I1452+J1452)*G1452),IF(H1452="out-sample",I1452*(J1452^Q1452)*G1452,I1452*J1452*G1452)))))</f>
        <v/>
      </c>
      <c r="L1452" s="116" t="str">
        <f t="shared" si="242"/>
        <v/>
      </c>
      <c r="M1452" s="116" t="str">
        <f t="shared" si="243"/>
        <v/>
      </c>
      <c r="N1452" s="116" t="str">
        <f t="shared" si="244"/>
        <v/>
      </c>
      <c r="O1452" s="116" t="str">
        <f t="shared" si="245"/>
        <v/>
      </c>
      <c r="P1452" s="116" t="str">
        <f t="shared" si="246"/>
        <v/>
      </c>
      <c r="Q1452" s="94" t="str">
        <f>IF(AND(Temp!fhor_indata=1,ISBLANK(F1452),H1451="in-sample"),1,IF(AND(Temp!fhor_indata=1,H1451="out-sample",Q1451&lt;XfHor),Q1451+1,IF(ISBLANK(F1452),"",IF(AND(H1452="out-sample",H1451="in-sample"),1,IF(AND(H1452="out-sample",H1451="out-sample"),Q1451+1,IF(ISNUMBER(Q1451),Q1451+1,1))))))</f>
        <v/>
      </c>
      <c r="R1452" s="94" t="str">
        <f t="shared" si="247"/>
        <v/>
      </c>
      <c r="S1452" s="94" t="str">
        <f>IF(Temp!fhor_indata=1,IF(S1451=XobsHor,1,IF(COUNT($S$2:S1451)&lt;=XobsHor,S1451+1,IF(AND(COUNT($S$2:S1451)&lt;=XobsHor+XfHor,IFERROR(MOD(S1451,XobsHor)&lt;XfHor,FALSE)),S1451+1,""))),IF(ISBLANK(F1452),"",IF(S1451=maxP,1,IF(S1451&lt;maxP,S1451+1,IF(COUNT($S$2:S1452)&lt;=XobsHor,S1451+1,"")))))</f>
        <v/>
      </c>
      <c r="T1452" s="3"/>
      <c r="U1452" s="6"/>
      <c r="V1452" s="6"/>
      <c r="W1452" s="6"/>
      <c r="X1452" s="6"/>
      <c r="Y1452" s="6"/>
      <c r="Z1452" s="6"/>
      <c r="AA1452" s="6"/>
      <c r="AB1452" s="6"/>
      <c r="AC1452" s="6"/>
      <c r="AD1452" s="6"/>
      <c r="AE1452" s="6"/>
      <c r="AF1452" s="6"/>
      <c r="AG1452" s="6"/>
      <c r="AH1452" s="6"/>
      <c r="AI1452" s="6"/>
      <c r="AJ1452" s="6"/>
      <c r="AK1452" s="6"/>
      <c r="AW1452" s="122" t="str">
        <f t="shared" si="249"/>
        <v/>
      </c>
      <c r="AX1452" s="123" t="str">
        <f t="shared" si="250"/>
        <v/>
      </c>
      <c r="AY1452" s="124" t="str">
        <f t="shared" si="251"/>
        <v/>
      </c>
      <c r="AZ1452" s="124" t="str">
        <f t="shared" si="252"/>
        <v/>
      </c>
      <c r="BF1452" s="91"/>
    </row>
    <row r="1453" spans="1:58" s="78" customFormat="1" ht="14.25" x14ac:dyDescent="0.2">
      <c r="A1453" s="6"/>
      <c r="B1453" s="6"/>
      <c r="C1453" s="6"/>
      <c r="D1453" s="3"/>
      <c r="E1453" s="98" t="str">
        <f t="shared" si="248"/>
        <v/>
      </c>
      <c r="F1453" s="117"/>
      <c r="G1453" s="116" t="str">
        <f>IF(E1453="","",IF(Temp!optSeasCoef=0,1,INDEX($C$2:$C$13,IF(MOD(COUNT($E$2:E1453),seas_indx)=0,seas_indx,MOD(COUNT($E$2:E1453),seas_indx)))))</f>
        <v/>
      </c>
      <c r="H1453" s="97" t="str">
        <f>IFERROR(IF(Temp!fhor_indata=1,IF(COUNT($S$2:S1453)&lt;=XobsHor,"in-sample",IF(AND(COUNT($S$2:S1453)&lt;=XobsHor+XfHor,MOD(S1452,XobsHor)&lt;XfHor),"out-sample","")),IF(ISBLANK(F1453),"",IF(COUNT($F$2:F1453)&lt;=XobsHor-XfHor,"in-sample","out-sample"))),"")</f>
        <v/>
      </c>
      <c r="I1453" s="120" t="str">
        <f>IF(AND(ISBLANK(F1452),H1452="in-sample"),"",IF(AND(Temp!fhor_indata=1,H1452="out-sample",H1453="out-sample"),I1452,IF(AND(ISBLANK(F1453),H1452="out-sample"),"",IF(AND(Temp!optSeasCoef=0,Temp!sts_add=1),IF(H1452="in-sample",IF(Q1452=bigT,((pCell/bigT)*F1452)+((1-(pCell/bigT))*(I1452+J1452)),IF(OR(ISBLANK(F1453),COUNT($F$2:F1452)&lt;=pCell),F1452,((pCell/COUNT($F$2:F1452))*F1452)+((1-(pCell/COUNT($F$2:F1452)))*(I1452+J1452)))),I1452),IF(AND(Temp!optSeasCoef=0,Temp!sts_multp=1),IF(H1452="in-sample",IF(Q1452=bigT,((pCell/bigT)*F1452)+((1-(pCell/bigT))*(I1452*J1452)),IF(OR(ISBLANK(F1453),COUNT(F$2:$F1452)&lt;=pCell),F1452,((pCell/COUNT($F$2:F1452))*F1452)+((1-(pCell/COUNT($F$2:F1452)))*(I1452*J1452)))),I1452),IF(Temp!sts_add=1,IF(H1452="in-sample",IF(Q1452=bigT,((pCell/bigT)*AX1452)+((1-(pCell/bigT))*(I1452+J1452)),IF(OR(ISBLANK(F1453),COUNT($AX$2:AX1452)&lt;=pCell),AX1452,((pCell/COUNT($AX$2:AX1452))*AX1452)+((1-(pCell/COUNT($AX$2:AX1452)))*(I1452+J1452)))),I1452),IF(H1452="in-sample",IF(Q1452=bigT,((pCell/bigT)*AX1452)+((1-(pCell/bigT))*(I1452*J1452)),IF(OR(ISBLANK(F1453),COUNT($AX$2:AX1452)&lt;=pCell),AX1452,((pCell/COUNT($AX$2:AX1452))*AX1452)+((1-(pCell/COUNT($AX$2:AX1452)))*(I1452*J1452)))),I1452)))))))</f>
        <v/>
      </c>
      <c r="J1453" s="120" t="str">
        <f>IF(AND(ISBLANK(F1452),H1452="in-sample"),"",IF(AND(Temp!fhor_indata=1,H1452="out-sample",H1453="out-sample"),J1452,IF(AND(ISBLANK(F1453),H1452="out-sample"),"",IF(AND(Temp!optSeasCoef=0,Temp!sts_add=1),IF(H1452="in-sample",IF(Q1452=bigT,((qCell/bigT)*(I1453-I1452))+((1-(qCell/bigT))*J1452),IF(OR(ISBLANK(F1453),COUNT($F$2:F1452)&lt;=qCell),IF(COUNT($F$2:F1452)=1,0,F1452-F1451),((qCell/COUNT($F$2:F1452))*(I1453-I1452))+((1-(qCell/COUNT($F$2:F1452)))*J1452))),J1452),IF(AND(Temp!optSeasCoef=0,Temp!sts_multp=1),IF(H1452="in-sample",IF(Q1452=bigT,((qCell/bigT)*(I1453/I1452))+((1-(qCell/bigT))*J1452),IF(qCell=0,1,IF(OR(ISBLANK(F1453),COUNT($F$2:F1452)&lt;=qCell),IF(COUNT($F$2:F1452)=1,1,F1452/F1451),((qCell/COUNT($F$2:F1452))*(I1453/I1452))+((1-(qCell/COUNT($F$2:F1452)))*J1452)))),J1452),IF(Temp!sts_add=1,IF(H1452="in-sample",IF(Q1452=bigT,((qCell/bigT)*(I1453-I1452))+((1-(qCell/bigT))*J1452),IF(OR(ISBLANK(F1453),COUNT($AX$2:AX1452)&lt;=qCell),IF(COUNT($AX$2:AX1452)=1,0,AX1452-AX1451),((qCell/COUNT($AX$2:AX1452))*(I1453-I1452))+((1-(qCell/COUNT($AX$2:AX1452)))*J1452))),J1452),IF(H1452="in-sample",IF(Q1452=bigT,((qCell/bigT)*(I1453/I1452))+((1-(qCell/bigT))*J1452),IF(qCell=0,1,IF(OR(ISBLANK(F1453),COUNT($AX$2:AX1452)&lt;=qCell),IF(COUNT($AX$2:AX1452)=1,1,AX1452/AX1451),((qCell/COUNT($AX$2:AX1452))*(I1453/I1452))+((1-(qCell/COUNT($AX$2:AX1452)))*J1452)))),J1452)))))))</f>
        <v/>
      </c>
      <c r="K1453" s="120" t="str">
        <f>IF(H1453="","",IF(AND(Temp!optSeasCoef=0,Temp!sts_add=1),IF(H1453="out-sample",I1453+(Q1453*J1453),I1453+J1453),IF(AND(Temp!optSeasCoef=0,Temp!sts_multp=1),IF(H1453="out-sample",I1453*(J1453^Q1453),I1453*J1453),IF(Temp!sts_add=1,IF(H1453="out-sample",(I1453+(Q1453*J1453))*G1453,(I1453+J1453)*G1453),IF(H1453="out-sample",I1453*(J1453^Q1453)*G1453,I1453*J1453*G1453)))))</f>
        <v/>
      </c>
      <c r="L1453" s="116" t="str">
        <f t="shared" si="242"/>
        <v/>
      </c>
      <c r="M1453" s="116" t="str">
        <f t="shared" si="243"/>
        <v/>
      </c>
      <c r="N1453" s="116" t="str">
        <f t="shared" si="244"/>
        <v/>
      </c>
      <c r="O1453" s="116" t="str">
        <f t="shared" si="245"/>
        <v/>
      </c>
      <c r="P1453" s="116" t="str">
        <f t="shared" si="246"/>
        <v/>
      </c>
      <c r="Q1453" s="94" t="str">
        <f>IF(AND(Temp!fhor_indata=1,ISBLANK(F1453),H1452="in-sample"),1,IF(AND(Temp!fhor_indata=1,H1452="out-sample",Q1452&lt;XfHor),Q1452+1,IF(ISBLANK(F1453),"",IF(AND(H1453="out-sample",H1452="in-sample"),1,IF(AND(H1453="out-sample",H1452="out-sample"),Q1452+1,IF(ISNUMBER(Q1452),Q1452+1,1))))))</f>
        <v/>
      </c>
      <c r="R1453" s="94" t="str">
        <f t="shared" si="247"/>
        <v/>
      </c>
      <c r="S1453" s="94" t="str">
        <f>IF(Temp!fhor_indata=1,IF(S1452=XobsHor,1,IF(COUNT($S$2:S1452)&lt;=XobsHor,S1452+1,IF(AND(COUNT($S$2:S1452)&lt;=XobsHor+XfHor,IFERROR(MOD(S1452,XobsHor)&lt;XfHor,FALSE)),S1452+1,""))),IF(ISBLANK(F1453),"",IF(S1452=maxP,1,IF(S1452&lt;maxP,S1452+1,IF(COUNT($S$2:S1453)&lt;=XobsHor,S1452+1,"")))))</f>
        <v/>
      </c>
      <c r="T1453" s="3"/>
      <c r="U1453" s="6"/>
      <c r="V1453" s="6"/>
      <c r="W1453" s="6"/>
      <c r="X1453" s="6"/>
      <c r="Y1453" s="6"/>
      <c r="Z1453" s="6"/>
      <c r="AA1453" s="6"/>
      <c r="AB1453" s="6"/>
      <c r="AC1453" s="6"/>
      <c r="AD1453" s="6"/>
      <c r="AE1453" s="6"/>
      <c r="AF1453" s="6"/>
      <c r="AG1453" s="6"/>
      <c r="AH1453" s="6"/>
      <c r="AI1453" s="6"/>
      <c r="AJ1453" s="6"/>
      <c r="AK1453" s="6"/>
      <c r="AW1453" s="122" t="str">
        <f t="shared" si="249"/>
        <v/>
      </c>
      <c r="AX1453" s="123" t="str">
        <f t="shared" si="250"/>
        <v/>
      </c>
      <c r="AY1453" s="124" t="str">
        <f t="shared" si="251"/>
        <v/>
      </c>
      <c r="AZ1453" s="124" t="str">
        <f t="shared" si="252"/>
        <v/>
      </c>
      <c r="BF1453" s="91"/>
    </row>
    <row r="1454" spans="1:58" s="78" customFormat="1" ht="14.25" x14ac:dyDescent="0.2">
      <c r="A1454" s="6"/>
      <c r="B1454" s="6"/>
      <c r="C1454" s="6"/>
      <c r="D1454" s="3"/>
      <c r="E1454" s="98" t="str">
        <f t="shared" si="248"/>
        <v/>
      </c>
      <c r="F1454" s="117"/>
      <c r="G1454" s="116" t="str">
        <f>IF(E1454="","",IF(Temp!optSeasCoef=0,1,INDEX($C$2:$C$13,IF(MOD(COUNT($E$2:E1454),seas_indx)=0,seas_indx,MOD(COUNT($E$2:E1454),seas_indx)))))</f>
        <v/>
      </c>
      <c r="H1454" s="97" t="str">
        <f>IFERROR(IF(Temp!fhor_indata=1,IF(COUNT($S$2:S1454)&lt;=XobsHor,"in-sample",IF(AND(COUNT($S$2:S1454)&lt;=XobsHor+XfHor,MOD(S1453,XobsHor)&lt;XfHor),"out-sample","")),IF(ISBLANK(F1454),"",IF(COUNT($F$2:F1454)&lt;=XobsHor-XfHor,"in-sample","out-sample"))),"")</f>
        <v/>
      </c>
      <c r="I1454" s="120" t="str">
        <f>IF(AND(ISBLANK(F1453),H1453="in-sample"),"",IF(AND(Temp!fhor_indata=1,H1453="out-sample",H1454="out-sample"),I1453,IF(AND(ISBLANK(F1454),H1453="out-sample"),"",IF(AND(Temp!optSeasCoef=0,Temp!sts_add=1),IF(H1453="in-sample",IF(Q1453=bigT,((pCell/bigT)*F1453)+((1-(pCell/bigT))*(I1453+J1453)),IF(OR(ISBLANK(F1454),COUNT($F$2:F1453)&lt;=pCell),F1453,((pCell/COUNT($F$2:F1453))*F1453)+((1-(pCell/COUNT($F$2:F1453)))*(I1453+J1453)))),I1453),IF(AND(Temp!optSeasCoef=0,Temp!sts_multp=1),IF(H1453="in-sample",IF(Q1453=bigT,((pCell/bigT)*F1453)+((1-(pCell/bigT))*(I1453*J1453)),IF(OR(ISBLANK(F1454),COUNT(F$2:$F1453)&lt;=pCell),F1453,((pCell/COUNT($F$2:F1453))*F1453)+((1-(pCell/COUNT($F$2:F1453)))*(I1453*J1453)))),I1453),IF(Temp!sts_add=1,IF(H1453="in-sample",IF(Q1453=bigT,((pCell/bigT)*AX1453)+((1-(pCell/bigT))*(I1453+J1453)),IF(OR(ISBLANK(F1454),COUNT($AX$2:AX1453)&lt;=pCell),AX1453,((pCell/COUNT($AX$2:AX1453))*AX1453)+((1-(pCell/COUNT($AX$2:AX1453)))*(I1453+J1453)))),I1453),IF(H1453="in-sample",IF(Q1453=bigT,((pCell/bigT)*AX1453)+((1-(pCell/bigT))*(I1453*J1453)),IF(OR(ISBLANK(F1454),COUNT($AX$2:AX1453)&lt;=pCell),AX1453,((pCell/COUNT($AX$2:AX1453))*AX1453)+((1-(pCell/COUNT($AX$2:AX1453)))*(I1453*J1453)))),I1453)))))))</f>
        <v/>
      </c>
      <c r="J1454" s="120" t="str">
        <f>IF(AND(ISBLANK(F1453),H1453="in-sample"),"",IF(AND(Temp!fhor_indata=1,H1453="out-sample",H1454="out-sample"),J1453,IF(AND(ISBLANK(F1454),H1453="out-sample"),"",IF(AND(Temp!optSeasCoef=0,Temp!sts_add=1),IF(H1453="in-sample",IF(Q1453=bigT,((qCell/bigT)*(I1454-I1453))+((1-(qCell/bigT))*J1453),IF(OR(ISBLANK(F1454),COUNT($F$2:F1453)&lt;=qCell),IF(COUNT($F$2:F1453)=1,0,F1453-F1452),((qCell/COUNT($F$2:F1453))*(I1454-I1453))+((1-(qCell/COUNT($F$2:F1453)))*J1453))),J1453),IF(AND(Temp!optSeasCoef=0,Temp!sts_multp=1),IF(H1453="in-sample",IF(Q1453=bigT,((qCell/bigT)*(I1454/I1453))+((1-(qCell/bigT))*J1453),IF(qCell=0,1,IF(OR(ISBLANK(F1454),COUNT($F$2:F1453)&lt;=qCell),IF(COUNT($F$2:F1453)=1,1,F1453/F1452),((qCell/COUNT($F$2:F1453))*(I1454/I1453))+((1-(qCell/COUNT($F$2:F1453)))*J1453)))),J1453),IF(Temp!sts_add=1,IF(H1453="in-sample",IF(Q1453=bigT,((qCell/bigT)*(I1454-I1453))+((1-(qCell/bigT))*J1453),IF(OR(ISBLANK(F1454),COUNT($AX$2:AX1453)&lt;=qCell),IF(COUNT($AX$2:AX1453)=1,0,AX1453-AX1452),((qCell/COUNT($AX$2:AX1453))*(I1454-I1453))+((1-(qCell/COUNT($AX$2:AX1453)))*J1453))),J1453),IF(H1453="in-sample",IF(Q1453=bigT,((qCell/bigT)*(I1454/I1453))+((1-(qCell/bigT))*J1453),IF(qCell=0,1,IF(OR(ISBLANK(F1454),COUNT($AX$2:AX1453)&lt;=qCell),IF(COUNT($AX$2:AX1453)=1,1,AX1453/AX1452),((qCell/COUNT($AX$2:AX1453))*(I1454/I1453))+((1-(qCell/COUNT($AX$2:AX1453)))*J1453)))),J1453)))))))</f>
        <v/>
      </c>
      <c r="K1454" s="120" t="str">
        <f>IF(H1454="","",IF(AND(Temp!optSeasCoef=0,Temp!sts_add=1),IF(H1454="out-sample",I1454+(Q1454*J1454),I1454+J1454),IF(AND(Temp!optSeasCoef=0,Temp!sts_multp=1),IF(H1454="out-sample",I1454*(J1454^Q1454),I1454*J1454),IF(Temp!sts_add=1,IF(H1454="out-sample",(I1454+(Q1454*J1454))*G1454,(I1454+J1454)*G1454),IF(H1454="out-sample",I1454*(J1454^Q1454)*G1454,I1454*J1454*G1454)))))</f>
        <v/>
      </c>
      <c r="L1454" s="116" t="str">
        <f t="shared" si="242"/>
        <v/>
      </c>
      <c r="M1454" s="116" t="str">
        <f t="shared" si="243"/>
        <v/>
      </c>
      <c r="N1454" s="116" t="str">
        <f t="shared" si="244"/>
        <v/>
      </c>
      <c r="O1454" s="116" t="str">
        <f t="shared" si="245"/>
        <v/>
      </c>
      <c r="P1454" s="116" t="str">
        <f t="shared" si="246"/>
        <v/>
      </c>
      <c r="Q1454" s="94" t="str">
        <f>IF(AND(Temp!fhor_indata=1,ISBLANK(F1454),H1453="in-sample"),1,IF(AND(Temp!fhor_indata=1,H1453="out-sample",Q1453&lt;XfHor),Q1453+1,IF(ISBLANK(F1454),"",IF(AND(H1454="out-sample",H1453="in-sample"),1,IF(AND(H1454="out-sample",H1453="out-sample"),Q1453+1,IF(ISNUMBER(Q1453),Q1453+1,1))))))</f>
        <v/>
      </c>
      <c r="R1454" s="94" t="str">
        <f t="shared" si="247"/>
        <v/>
      </c>
      <c r="S1454" s="94" t="str">
        <f>IF(Temp!fhor_indata=1,IF(S1453=XobsHor,1,IF(COUNT($S$2:S1453)&lt;=XobsHor,S1453+1,IF(AND(COUNT($S$2:S1453)&lt;=XobsHor+XfHor,IFERROR(MOD(S1453,XobsHor)&lt;XfHor,FALSE)),S1453+1,""))),IF(ISBLANK(F1454),"",IF(S1453=maxP,1,IF(S1453&lt;maxP,S1453+1,IF(COUNT($S$2:S1454)&lt;=XobsHor,S1453+1,"")))))</f>
        <v/>
      </c>
      <c r="T1454" s="3"/>
      <c r="U1454" s="6"/>
      <c r="V1454" s="6"/>
      <c r="W1454" s="6"/>
      <c r="X1454" s="6"/>
      <c r="Y1454" s="6"/>
      <c r="Z1454" s="6"/>
      <c r="AA1454" s="6"/>
      <c r="AB1454" s="6"/>
      <c r="AC1454" s="6"/>
      <c r="AD1454" s="6"/>
      <c r="AE1454" s="6"/>
      <c r="AF1454" s="6"/>
      <c r="AG1454" s="6"/>
      <c r="AH1454" s="6"/>
      <c r="AI1454" s="6"/>
      <c r="AJ1454" s="6"/>
      <c r="AK1454" s="6"/>
      <c r="AW1454" s="122" t="str">
        <f t="shared" si="249"/>
        <v/>
      </c>
      <c r="AX1454" s="123" t="str">
        <f t="shared" si="250"/>
        <v/>
      </c>
      <c r="AY1454" s="124" t="str">
        <f t="shared" si="251"/>
        <v/>
      </c>
      <c r="AZ1454" s="124" t="str">
        <f t="shared" si="252"/>
        <v/>
      </c>
      <c r="BF1454" s="91"/>
    </row>
    <row r="1455" spans="1:58" s="78" customFormat="1" ht="14.25" x14ac:dyDescent="0.2">
      <c r="A1455" s="6"/>
      <c r="B1455" s="6"/>
      <c r="C1455" s="6"/>
      <c r="D1455" s="3"/>
      <c r="E1455" s="98" t="str">
        <f t="shared" si="248"/>
        <v/>
      </c>
      <c r="F1455" s="117"/>
      <c r="G1455" s="116" t="str">
        <f>IF(E1455="","",IF(Temp!optSeasCoef=0,1,INDEX($C$2:$C$13,IF(MOD(COUNT($E$2:E1455),seas_indx)=0,seas_indx,MOD(COUNT($E$2:E1455),seas_indx)))))</f>
        <v/>
      </c>
      <c r="H1455" s="97" t="str">
        <f>IFERROR(IF(Temp!fhor_indata=1,IF(COUNT($S$2:S1455)&lt;=XobsHor,"in-sample",IF(AND(COUNT($S$2:S1455)&lt;=XobsHor+XfHor,MOD(S1454,XobsHor)&lt;XfHor),"out-sample","")),IF(ISBLANK(F1455),"",IF(COUNT($F$2:F1455)&lt;=XobsHor-XfHor,"in-sample","out-sample"))),"")</f>
        <v/>
      </c>
      <c r="I1455" s="120" t="str">
        <f>IF(AND(ISBLANK(F1454),H1454="in-sample"),"",IF(AND(Temp!fhor_indata=1,H1454="out-sample",H1455="out-sample"),I1454,IF(AND(ISBLANK(F1455),H1454="out-sample"),"",IF(AND(Temp!optSeasCoef=0,Temp!sts_add=1),IF(H1454="in-sample",IF(Q1454=bigT,((pCell/bigT)*F1454)+((1-(pCell/bigT))*(I1454+J1454)),IF(OR(ISBLANK(F1455),COUNT($F$2:F1454)&lt;=pCell),F1454,((pCell/COUNT($F$2:F1454))*F1454)+((1-(pCell/COUNT($F$2:F1454)))*(I1454+J1454)))),I1454),IF(AND(Temp!optSeasCoef=0,Temp!sts_multp=1),IF(H1454="in-sample",IF(Q1454=bigT,((pCell/bigT)*F1454)+((1-(pCell/bigT))*(I1454*J1454)),IF(OR(ISBLANK(F1455),COUNT(F$2:$F1454)&lt;=pCell),F1454,((pCell/COUNT($F$2:F1454))*F1454)+((1-(pCell/COUNT($F$2:F1454)))*(I1454*J1454)))),I1454),IF(Temp!sts_add=1,IF(H1454="in-sample",IF(Q1454=bigT,((pCell/bigT)*AX1454)+((1-(pCell/bigT))*(I1454+J1454)),IF(OR(ISBLANK(F1455),COUNT($AX$2:AX1454)&lt;=pCell),AX1454,((pCell/COUNT($AX$2:AX1454))*AX1454)+((1-(pCell/COUNT($AX$2:AX1454)))*(I1454+J1454)))),I1454),IF(H1454="in-sample",IF(Q1454=bigT,((pCell/bigT)*AX1454)+((1-(pCell/bigT))*(I1454*J1454)),IF(OR(ISBLANK(F1455),COUNT($AX$2:AX1454)&lt;=pCell),AX1454,((pCell/COUNT($AX$2:AX1454))*AX1454)+((1-(pCell/COUNT($AX$2:AX1454)))*(I1454*J1454)))),I1454)))))))</f>
        <v/>
      </c>
      <c r="J1455" s="120" t="str">
        <f>IF(AND(ISBLANK(F1454),H1454="in-sample"),"",IF(AND(Temp!fhor_indata=1,H1454="out-sample",H1455="out-sample"),J1454,IF(AND(ISBLANK(F1455),H1454="out-sample"),"",IF(AND(Temp!optSeasCoef=0,Temp!sts_add=1),IF(H1454="in-sample",IF(Q1454=bigT,((qCell/bigT)*(I1455-I1454))+((1-(qCell/bigT))*J1454),IF(OR(ISBLANK(F1455),COUNT($F$2:F1454)&lt;=qCell),IF(COUNT($F$2:F1454)=1,0,F1454-F1453),((qCell/COUNT($F$2:F1454))*(I1455-I1454))+((1-(qCell/COUNT($F$2:F1454)))*J1454))),J1454),IF(AND(Temp!optSeasCoef=0,Temp!sts_multp=1),IF(H1454="in-sample",IF(Q1454=bigT,((qCell/bigT)*(I1455/I1454))+((1-(qCell/bigT))*J1454),IF(qCell=0,1,IF(OR(ISBLANK(F1455),COUNT($F$2:F1454)&lt;=qCell),IF(COUNT($F$2:F1454)=1,1,F1454/F1453),((qCell/COUNT($F$2:F1454))*(I1455/I1454))+((1-(qCell/COUNT($F$2:F1454)))*J1454)))),J1454),IF(Temp!sts_add=1,IF(H1454="in-sample",IF(Q1454=bigT,((qCell/bigT)*(I1455-I1454))+((1-(qCell/bigT))*J1454),IF(OR(ISBLANK(F1455),COUNT($AX$2:AX1454)&lt;=qCell),IF(COUNT($AX$2:AX1454)=1,0,AX1454-AX1453),((qCell/COUNT($AX$2:AX1454))*(I1455-I1454))+((1-(qCell/COUNT($AX$2:AX1454)))*J1454))),J1454),IF(H1454="in-sample",IF(Q1454=bigT,((qCell/bigT)*(I1455/I1454))+((1-(qCell/bigT))*J1454),IF(qCell=0,1,IF(OR(ISBLANK(F1455),COUNT($AX$2:AX1454)&lt;=qCell),IF(COUNT($AX$2:AX1454)=1,1,AX1454/AX1453),((qCell/COUNT($AX$2:AX1454))*(I1455/I1454))+((1-(qCell/COUNT($AX$2:AX1454)))*J1454)))),J1454)))))))</f>
        <v/>
      </c>
      <c r="K1455" s="120" t="str">
        <f>IF(H1455="","",IF(AND(Temp!optSeasCoef=0,Temp!sts_add=1),IF(H1455="out-sample",I1455+(Q1455*J1455),I1455+J1455),IF(AND(Temp!optSeasCoef=0,Temp!sts_multp=1),IF(H1455="out-sample",I1455*(J1455^Q1455),I1455*J1455),IF(Temp!sts_add=1,IF(H1455="out-sample",(I1455+(Q1455*J1455))*G1455,(I1455+J1455)*G1455),IF(H1455="out-sample",I1455*(J1455^Q1455)*G1455,I1455*J1455*G1455)))))</f>
        <v/>
      </c>
      <c r="L1455" s="116" t="str">
        <f t="shared" si="242"/>
        <v/>
      </c>
      <c r="M1455" s="116" t="str">
        <f t="shared" si="243"/>
        <v/>
      </c>
      <c r="N1455" s="116" t="str">
        <f t="shared" si="244"/>
        <v/>
      </c>
      <c r="O1455" s="116" t="str">
        <f t="shared" si="245"/>
        <v/>
      </c>
      <c r="P1455" s="116" t="str">
        <f t="shared" si="246"/>
        <v/>
      </c>
      <c r="Q1455" s="94" t="str">
        <f>IF(AND(Temp!fhor_indata=1,ISBLANK(F1455),H1454="in-sample"),1,IF(AND(Temp!fhor_indata=1,H1454="out-sample",Q1454&lt;XfHor),Q1454+1,IF(ISBLANK(F1455),"",IF(AND(H1455="out-sample",H1454="in-sample"),1,IF(AND(H1455="out-sample",H1454="out-sample"),Q1454+1,IF(ISNUMBER(Q1454),Q1454+1,1))))))</f>
        <v/>
      </c>
      <c r="R1455" s="94" t="str">
        <f t="shared" si="247"/>
        <v/>
      </c>
      <c r="S1455" s="94" t="str">
        <f>IF(Temp!fhor_indata=1,IF(S1454=XobsHor,1,IF(COUNT($S$2:S1454)&lt;=XobsHor,S1454+1,IF(AND(COUNT($S$2:S1454)&lt;=XobsHor+XfHor,IFERROR(MOD(S1454,XobsHor)&lt;XfHor,FALSE)),S1454+1,""))),IF(ISBLANK(F1455),"",IF(S1454=maxP,1,IF(S1454&lt;maxP,S1454+1,IF(COUNT($S$2:S1455)&lt;=XobsHor,S1454+1,"")))))</f>
        <v/>
      </c>
      <c r="T1455" s="3"/>
      <c r="U1455" s="6"/>
      <c r="V1455" s="6"/>
      <c r="W1455" s="6"/>
      <c r="X1455" s="6"/>
      <c r="Y1455" s="6"/>
      <c r="Z1455" s="6"/>
      <c r="AA1455" s="6"/>
      <c r="AB1455" s="6"/>
      <c r="AC1455" s="6"/>
      <c r="AD1455" s="6"/>
      <c r="AE1455" s="6"/>
      <c r="AF1455" s="6"/>
      <c r="AG1455" s="6"/>
      <c r="AH1455" s="6"/>
      <c r="AI1455" s="6"/>
      <c r="AJ1455" s="6"/>
      <c r="AK1455" s="6"/>
      <c r="AW1455" s="122" t="str">
        <f t="shared" si="249"/>
        <v/>
      </c>
      <c r="AX1455" s="123" t="str">
        <f t="shared" si="250"/>
        <v/>
      </c>
      <c r="AY1455" s="124" t="str">
        <f t="shared" si="251"/>
        <v/>
      </c>
      <c r="AZ1455" s="124" t="str">
        <f t="shared" si="252"/>
        <v/>
      </c>
      <c r="BF1455" s="91"/>
    </row>
    <row r="1456" spans="1:58" s="78" customFormat="1" ht="14.25" x14ac:dyDescent="0.2">
      <c r="A1456" s="6"/>
      <c r="B1456" s="6"/>
      <c r="C1456" s="6"/>
      <c r="D1456" s="3"/>
      <c r="E1456" s="98" t="str">
        <f t="shared" si="248"/>
        <v/>
      </c>
      <c r="F1456" s="117"/>
      <c r="G1456" s="116" t="str">
        <f>IF(E1456="","",IF(Temp!optSeasCoef=0,1,INDEX($C$2:$C$13,IF(MOD(COUNT($E$2:E1456),seas_indx)=0,seas_indx,MOD(COUNT($E$2:E1456),seas_indx)))))</f>
        <v/>
      </c>
      <c r="H1456" s="97" t="str">
        <f>IFERROR(IF(Temp!fhor_indata=1,IF(COUNT($S$2:S1456)&lt;=XobsHor,"in-sample",IF(AND(COUNT($S$2:S1456)&lt;=XobsHor+XfHor,MOD(S1455,XobsHor)&lt;XfHor),"out-sample","")),IF(ISBLANK(F1456),"",IF(COUNT($F$2:F1456)&lt;=XobsHor-XfHor,"in-sample","out-sample"))),"")</f>
        <v/>
      </c>
      <c r="I1456" s="120" t="str">
        <f>IF(AND(ISBLANK(F1455),H1455="in-sample"),"",IF(AND(Temp!fhor_indata=1,H1455="out-sample",H1456="out-sample"),I1455,IF(AND(ISBLANK(F1456),H1455="out-sample"),"",IF(AND(Temp!optSeasCoef=0,Temp!sts_add=1),IF(H1455="in-sample",IF(Q1455=bigT,((pCell/bigT)*F1455)+((1-(pCell/bigT))*(I1455+J1455)),IF(OR(ISBLANK(F1456),COUNT($F$2:F1455)&lt;=pCell),F1455,((pCell/COUNT($F$2:F1455))*F1455)+((1-(pCell/COUNT($F$2:F1455)))*(I1455+J1455)))),I1455),IF(AND(Temp!optSeasCoef=0,Temp!sts_multp=1),IF(H1455="in-sample",IF(Q1455=bigT,((pCell/bigT)*F1455)+((1-(pCell/bigT))*(I1455*J1455)),IF(OR(ISBLANK(F1456),COUNT(F$2:$F1455)&lt;=pCell),F1455,((pCell/COUNT($F$2:F1455))*F1455)+((1-(pCell/COUNT($F$2:F1455)))*(I1455*J1455)))),I1455),IF(Temp!sts_add=1,IF(H1455="in-sample",IF(Q1455=bigT,((pCell/bigT)*AX1455)+((1-(pCell/bigT))*(I1455+J1455)),IF(OR(ISBLANK(F1456),COUNT($AX$2:AX1455)&lt;=pCell),AX1455,((pCell/COUNT($AX$2:AX1455))*AX1455)+((1-(pCell/COUNT($AX$2:AX1455)))*(I1455+J1455)))),I1455),IF(H1455="in-sample",IF(Q1455=bigT,((pCell/bigT)*AX1455)+((1-(pCell/bigT))*(I1455*J1455)),IF(OR(ISBLANK(F1456),COUNT($AX$2:AX1455)&lt;=pCell),AX1455,((pCell/COUNT($AX$2:AX1455))*AX1455)+((1-(pCell/COUNT($AX$2:AX1455)))*(I1455*J1455)))),I1455)))))))</f>
        <v/>
      </c>
      <c r="J1456" s="120" t="str">
        <f>IF(AND(ISBLANK(F1455),H1455="in-sample"),"",IF(AND(Temp!fhor_indata=1,H1455="out-sample",H1456="out-sample"),J1455,IF(AND(ISBLANK(F1456),H1455="out-sample"),"",IF(AND(Temp!optSeasCoef=0,Temp!sts_add=1),IF(H1455="in-sample",IF(Q1455=bigT,((qCell/bigT)*(I1456-I1455))+((1-(qCell/bigT))*J1455),IF(OR(ISBLANK(F1456),COUNT($F$2:F1455)&lt;=qCell),IF(COUNT($F$2:F1455)=1,0,F1455-F1454),((qCell/COUNT($F$2:F1455))*(I1456-I1455))+((1-(qCell/COUNT($F$2:F1455)))*J1455))),J1455),IF(AND(Temp!optSeasCoef=0,Temp!sts_multp=1),IF(H1455="in-sample",IF(Q1455=bigT,((qCell/bigT)*(I1456/I1455))+((1-(qCell/bigT))*J1455),IF(qCell=0,1,IF(OR(ISBLANK(F1456),COUNT($F$2:F1455)&lt;=qCell),IF(COUNT($F$2:F1455)=1,1,F1455/F1454),((qCell/COUNT($F$2:F1455))*(I1456/I1455))+((1-(qCell/COUNT($F$2:F1455)))*J1455)))),J1455),IF(Temp!sts_add=1,IF(H1455="in-sample",IF(Q1455=bigT,((qCell/bigT)*(I1456-I1455))+((1-(qCell/bigT))*J1455),IF(OR(ISBLANK(F1456),COUNT($AX$2:AX1455)&lt;=qCell),IF(COUNT($AX$2:AX1455)=1,0,AX1455-AX1454),((qCell/COUNT($AX$2:AX1455))*(I1456-I1455))+((1-(qCell/COUNT($AX$2:AX1455)))*J1455))),J1455),IF(H1455="in-sample",IF(Q1455=bigT,((qCell/bigT)*(I1456/I1455))+((1-(qCell/bigT))*J1455),IF(qCell=0,1,IF(OR(ISBLANK(F1456),COUNT($AX$2:AX1455)&lt;=qCell),IF(COUNT($AX$2:AX1455)=1,1,AX1455/AX1454),((qCell/COUNT($AX$2:AX1455))*(I1456/I1455))+((1-(qCell/COUNT($AX$2:AX1455)))*J1455)))),J1455)))))))</f>
        <v/>
      </c>
      <c r="K1456" s="120" t="str">
        <f>IF(H1456="","",IF(AND(Temp!optSeasCoef=0,Temp!sts_add=1),IF(H1456="out-sample",I1456+(Q1456*J1456),I1456+J1456),IF(AND(Temp!optSeasCoef=0,Temp!sts_multp=1),IF(H1456="out-sample",I1456*(J1456^Q1456),I1456*J1456),IF(Temp!sts_add=1,IF(H1456="out-sample",(I1456+(Q1456*J1456))*G1456,(I1456+J1456)*G1456),IF(H1456="out-sample",I1456*(J1456^Q1456)*G1456,I1456*J1456*G1456)))))</f>
        <v/>
      </c>
      <c r="L1456" s="116" t="str">
        <f t="shared" si="242"/>
        <v/>
      </c>
      <c r="M1456" s="116" t="str">
        <f t="shared" si="243"/>
        <v/>
      </c>
      <c r="N1456" s="116" t="str">
        <f t="shared" si="244"/>
        <v/>
      </c>
      <c r="O1456" s="116" t="str">
        <f t="shared" si="245"/>
        <v/>
      </c>
      <c r="P1456" s="116" t="str">
        <f t="shared" si="246"/>
        <v/>
      </c>
      <c r="Q1456" s="94" t="str">
        <f>IF(AND(Temp!fhor_indata=1,ISBLANK(F1456),H1455="in-sample"),1,IF(AND(Temp!fhor_indata=1,H1455="out-sample",Q1455&lt;XfHor),Q1455+1,IF(ISBLANK(F1456),"",IF(AND(H1456="out-sample",H1455="in-sample"),1,IF(AND(H1456="out-sample",H1455="out-sample"),Q1455+1,IF(ISNUMBER(Q1455),Q1455+1,1))))))</f>
        <v/>
      </c>
      <c r="R1456" s="94" t="str">
        <f t="shared" si="247"/>
        <v/>
      </c>
      <c r="S1456" s="94" t="str">
        <f>IF(Temp!fhor_indata=1,IF(S1455=XobsHor,1,IF(COUNT($S$2:S1455)&lt;=XobsHor,S1455+1,IF(AND(COUNT($S$2:S1455)&lt;=XobsHor+XfHor,IFERROR(MOD(S1455,XobsHor)&lt;XfHor,FALSE)),S1455+1,""))),IF(ISBLANK(F1456),"",IF(S1455=maxP,1,IF(S1455&lt;maxP,S1455+1,IF(COUNT($S$2:S1456)&lt;=XobsHor,S1455+1,"")))))</f>
        <v/>
      </c>
      <c r="T1456" s="3"/>
      <c r="U1456" s="6"/>
      <c r="V1456" s="6"/>
      <c r="W1456" s="6"/>
      <c r="X1456" s="6"/>
      <c r="Y1456" s="6"/>
      <c r="Z1456" s="6"/>
      <c r="AA1456" s="6"/>
      <c r="AB1456" s="6"/>
      <c r="AC1456" s="6"/>
      <c r="AD1456" s="6"/>
      <c r="AE1456" s="6"/>
      <c r="AF1456" s="6"/>
      <c r="AG1456" s="6"/>
      <c r="AH1456" s="6"/>
      <c r="AI1456" s="6"/>
      <c r="AJ1456" s="6"/>
      <c r="AK1456" s="6"/>
      <c r="AW1456" s="122" t="str">
        <f t="shared" si="249"/>
        <v/>
      </c>
      <c r="AX1456" s="123" t="str">
        <f t="shared" si="250"/>
        <v/>
      </c>
      <c r="AY1456" s="124" t="str">
        <f t="shared" si="251"/>
        <v/>
      </c>
      <c r="AZ1456" s="124" t="str">
        <f t="shared" si="252"/>
        <v/>
      </c>
      <c r="BF1456" s="91"/>
    </row>
    <row r="1457" spans="1:58" s="78" customFormat="1" ht="14.25" x14ac:dyDescent="0.2">
      <c r="A1457" s="6"/>
      <c r="B1457" s="6"/>
      <c r="C1457" s="6"/>
      <c r="D1457" s="3"/>
      <c r="E1457" s="98" t="str">
        <f t="shared" si="248"/>
        <v/>
      </c>
      <c r="F1457" s="117"/>
      <c r="G1457" s="116" t="str">
        <f>IF(E1457="","",IF(Temp!optSeasCoef=0,1,INDEX($C$2:$C$13,IF(MOD(COUNT($E$2:E1457),seas_indx)=0,seas_indx,MOD(COUNT($E$2:E1457),seas_indx)))))</f>
        <v/>
      </c>
      <c r="H1457" s="97" t="str">
        <f>IFERROR(IF(Temp!fhor_indata=1,IF(COUNT($S$2:S1457)&lt;=XobsHor,"in-sample",IF(AND(COUNT($S$2:S1457)&lt;=XobsHor+XfHor,MOD(S1456,XobsHor)&lt;XfHor),"out-sample","")),IF(ISBLANK(F1457),"",IF(COUNT($F$2:F1457)&lt;=XobsHor-XfHor,"in-sample","out-sample"))),"")</f>
        <v/>
      </c>
      <c r="I1457" s="120" t="str">
        <f>IF(AND(ISBLANK(F1456),H1456="in-sample"),"",IF(AND(Temp!fhor_indata=1,H1456="out-sample",H1457="out-sample"),I1456,IF(AND(ISBLANK(F1457),H1456="out-sample"),"",IF(AND(Temp!optSeasCoef=0,Temp!sts_add=1),IF(H1456="in-sample",IF(Q1456=bigT,((pCell/bigT)*F1456)+((1-(pCell/bigT))*(I1456+J1456)),IF(OR(ISBLANK(F1457),COUNT($F$2:F1456)&lt;=pCell),F1456,((pCell/COUNT($F$2:F1456))*F1456)+((1-(pCell/COUNT($F$2:F1456)))*(I1456+J1456)))),I1456),IF(AND(Temp!optSeasCoef=0,Temp!sts_multp=1),IF(H1456="in-sample",IF(Q1456=bigT,((pCell/bigT)*F1456)+((1-(pCell/bigT))*(I1456*J1456)),IF(OR(ISBLANK(F1457),COUNT(F$2:$F1456)&lt;=pCell),F1456,((pCell/COUNT($F$2:F1456))*F1456)+((1-(pCell/COUNT($F$2:F1456)))*(I1456*J1456)))),I1456),IF(Temp!sts_add=1,IF(H1456="in-sample",IF(Q1456=bigT,((pCell/bigT)*AX1456)+((1-(pCell/bigT))*(I1456+J1456)),IF(OR(ISBLANK(F1457),COUNT($AX$2:AX1456)&lt;=pCell),AX1456,((pCell/COUNT($AX$2:AX1456))*AX1456)+((1-(pCell/COUNT($AX$2:AX1456)))*(I1456+J1456)))),I1456),IF(H1456="in-sample",IF(Q1456=bigT,((pCell/bigT)*AX1456)+((1-(pCell/bigT))*(I1456*J1456)),IF(OR(ISBLANK(F1457),COUNT($AX$2:AX1456)&lt;=pCell),AX1456,((pCell/COUNT($AX$2:AX1456))*AX1456)+((1-(pCell/COUNT($AX$2:AX1456)))*(I1456*J1456)))),I1456)))))))</f>
        <v/>
      </c>
      <c r="J1457" s="120" t="str">
        <f>IF(AND(ISBLANK(F1456),H1456="in-sample"),"",IF(AND(Temp!fhor_indata=1,H1456="out-sample",H1457="out-sample"),J1456,IF(AND(ISBLANK(F1457),H1456="out-sample"),"",IF(AND(Temp!optSeasCoef=0,Temp!sts_add=1),IF(H1456="in-sample",IF(Q1456=bigT,((qCell/bigT)*(I1457-I1456))+((1-(qCell/bigT))*J1456),IF(OR(ISBLANK(F1457),COUNT($F$2:F1456)&lt;=qCell),IF(COUNT($F$2:F1456)=1,0,F1456-F1455),((qCell/COUNT($F$2:F1456))*(I1457-I1456))+((1-(qCell/COUNT($F$2:F1456)))*J1456))),J1456),IF(AND(Temp!optSeasCoef=0,Temp!sts_multp=1),IF(H1456="in-sample",IF(Q1456=bigT,((qCell/bigT)*(I1457/I1456))+((1-(qCell/bigT))*J1456),IF(qCell=0,1,IF(OR(ISBLANK(F1457),COUNT($F$2:F1456)&lt;=qCell),IF(COUNT($F$2:F1456)=1,1,F1456/F1455),((qCell/COUNT($F$2:F1456))*(I1457/I1456))+((1-(qCell/COUNT($F$2:F1456)))*J1456)))),J1456),IF(Temp!sts_add=1,IF(H1456="in-sample",IF(Q1456=bigT,((qCell/bigT)*(I1457-I1456))+((1-(qCell/bigT))*J1456),IF(OR(ISBLANK(F1457),COUNT($AX$2:AX1456)&lt;=qCell),IF(COUNT($AX$2:AX1456)=1,0,AX1456-AX1455),((qCell/COUNT($AX$2:AX1456))*(I1457-I1456))+((1-(qCell/COUNT($AX$2:AX1456)))*J1456))),J1456),IF(H1456="in-sample",IF(Q1456=bigT,((qCell/bigT)*(I1457/I1456))+((1-(qCell/bigT))*J1456),IF(qCell=0,1,IF(OR(ISBLANK(F1457),COUNT($AX$2:AX1456)&lt;=qCell),IF(COUNT($AX$2:AX1456)=1,1,AX1456/AX1455),((qCell/COUNT($AX$2:AX1456))*(I1457/I1456))+((1-(qCell/COUNT($AX$2:AX1456)))*J1456)))),J1456)))))))</f>
        <v/>
      </c>
      <c r="K1457" s="120" t="str">
        <f>IF(H1457="","",IF(AND(Temp!optSeasCoef=0,Temp!sts_add=1),IF(H1457="out-sample",I1457+(Q1457*J1457),I1457+J1457),IF(AND(Temp!optSeasCoef=0,Temp!sts_multp=1),IF(H1457="out-sample",I1457*(J1457^Q1457),I1457*J1457),IF(Temp!sts_add=1,IF(H1457="out-sample",(I1457+(Q1457*J1457))*G1457,(I1457+J1457)*G1457),IF(H1457="out-sample",I1457*(J1457^Q1457)*G1457,I1457*J1457*G1457)))))</f>
        <v/>
      </c>
      <c r="L1457" s="116" t="str">
        <f t="shared" si="242"/>
        <v/>
      </c>
      <c r="M1457" s="116" t="str">
        <f t="shared" si="243"/>
        <v/>
      </c>
      <c r="N1457" s="116" t="str">
        <f t="shared" si="244"/>
        <v/>
      </c>
      <c r="O1457" s="116" t="str">
        <f t="shared" si="245"/>
        <v/>
      </c>
      <c r="P1457" s="116" t="str">
        <f t="shared" si="246"/>
        <v/>
      </c>
      <c r="Q1457" s="94" t="str">
        <f>IF(AND(Temp!fhor_indata=1,ISBLANK(F1457),H1456="in-sample"),1,IF(AND(Temp!fhor_indata=1,H1456="out-sample",Q1456&lt;XfHor),Q1456+1,IF(ISBLANK(F1457),"",IF(AND(H1457="out-sample",H1456="in-sample"),1,IF(AND(H1457="out-sample",H1456="out-sample"),Q1456+1,IF(ISNUMBER(Q1456),Q1456+1,1))))))</f>
        <v/>
      </c>
      <c r="R1457" s="94" t="str">
        <f t="shared" si="247"/>
        <v/>
      </c>
      <c r="S1457" s="94" t="str">
        <f>IF(Temp!fhor_indata=1,IF(S1456=XobsHor,1,IF(COUNT($S$2:S1456)&lt;=XobsHor,S1456+1,IF(AND(COUNT($S$2:S1456)&lt;=XobsHor+XfHor,IFERROR(MOD(S1456,XobsHor)&lt;XfHor,FALSE)),S1456+1,""))),IF(ISBLANK(F1457),"",IF(S1456=maxP,1,IF(S1456&lt;maxP,S1456+1,IF(COUNT($S$2:S1457)&lt;=XobsHor,S1456+1,"")))))</f>
        <v/>
      </c>
      <c r="T1457" s="3"/>
      <c r="U1457" s="6"/>
      <c r="V1457" s="6"/>
      <c r="W1457" s="6"/>
      <c r="X1457" s="6"/>
      <c r="Y1457" s="6"/>
      <c r="Z1457" s="6"/>
      <c r="AA1457" s="6"/>
      <c r="AB1457" s="6"/>
      <c r="AC1457" s="6"/>
      <c r="AD1457" s="6"/>
      <c r="AE1457" s="6"/>
      <c r="AF1457" s="6"/>
      <c r="AG1457" s="6"/>
      <c r="AH1457" s="6"/>
      <c r="AI1457" s="6"/>
      <c r="AJ1457" s="6"/>
      <c r="AK1457" s="6"/>
      <c r="AW1457" s="122" t="str">
        <f t="shared" si="249"/>
        <v/>
      </c>
      <c r="AX1457" s="123" t="str">
        <f t="shared" si="250"/>
        <v/>
      </c>
      <c r="AY1457" s="124" t="str">
        <f t="shared" si="251"/>
        <v/>
      </c>
      <c r="AZ1457" s="124" t="str">
        <f t="shared" si="252"/>
        <v/>
      </c>
      <c r="BF1457" s="91"/>
    </row>
    <row r="1458" spans="1:58" s="78" customFormat="1" ht="14.25" x14ac:dyDescent="0.2">
      <c r="A1458" s="6"/>
      <c r="B1458" s="6"/>
      <c r="C1458" s="6"/>
      <c r="D1458" s="3"/>
      <c r="E1458" s="98" t="str">
        <f t="shared" si="248"/>
        <v/>
      </c>
      <c r="F1458" s="117"/>
      <c r="G1458" s="116" t="str">
        <f>IF(E1458="","",IF(Temp!optSeasCoef=0,1,INDEX($C$2:$C$13,IF(MOD(COUNT($E$2:E1458),seas_indx)=0,seas_indx,MOD(COUNT($E$2:E1458),seas_indx)))))</f>
        <v/>
      </c>
      <c r="H1458" s="97" t="str">
        <f>IFERROR(IF(Temp!fhor_indata=1,IF(COUNT($S$2:S1458)&lt;=XobsHor,"in-sample",IF(AND(COUNT($S$2:S1458)&lt;=XobsHor+XfHor,MOD(S1457,XobsHor)&lt;XfHor),"out-sample","")),IF(ISBLANK(F1458),"",IF(COUNT($F$2:F1458)&lt;=XobsHor-XfHor,"in-sample","out-sample"))),"")</f>
        <v/>
      </c>
      <c r="I1458" s="120" t="str">
        <f>IF(AND(ISBLANK(F1457),H1457="in-sample"),"",IF(AND(Temp!fhor_indata=1,H1457="out-sample",H1458="out-sample"),I1457,IF(AND(ISBLANK(F1458),H1457="out-sample"),"",IF(AND(Temp!optSeasCoef=0,Temp!sts_add=1),IF(H1457="in-sample",IF(Q1457=bigT,((pCell/bigT)*F1457)+((1-(pCell/bigT))*(I1457+J1457)),IF(OR(ISBLANK(F1458),COUNT($F$2:F1457)&lt;=pCell),F1457,((pCell/COUNT($F$2:F1457))*F1457)+((1-(pCell/COUNT($F$2:F1457)))*(I1457+J1457)))),I1457),IF(AND(Temp!optSeasCoef=0,Temp!sts_multp=1),IF(H1457="in-sample",IF(Q1457=bigT,((pCell/bigT)*F1457)+((1-(pCell/bigT))*(I1457*J1457)),IF(OR(ISBLANK(F1458),COUNT(F$2:$F1457)&lt;=pCell),F1457,((pCell/COUNT($F$2:F1457))*F1457)+((1-(pCell/COUNT($F$2:F1457)))*(I1457*J1457)))),I1457),IF(Temp!sts_add=1,IF(H1457="in-sample",IF(Q1457=bigT,((pCell/bigT)*AX1457)+((1-(pCell/bigT))*(I1457+J1457)),IF(OR(ISBLANK(F1458),COUNT($AX$2:AX1457)&lt;=pCell),AX1457,((pCell/COUNT($AX$2:AX1457))*AX1457)+((1-(pCell/COUNT($AX$2:AX1457)))*(I1457+J1457)))),I1457),IF(H1457="in-sample",IF(Q1457=bigT,((pCell/bigT)*AX1457)+((1-(pCell/bigT))*(I1457*J1457)),IF(OR(ISBLANK(F1458),COUNT($AX$2:AX1457)&lt;=pCell),AX1457,((pCell/COUNT($AX$2:AX1457))*AX1457)+((1-(pCell/COUNT($AX$2:AX1457)))*(I1457*J1457)))),I1457)))))))</f>
        <v/>
      </c>
      <c r="J1458" s="120" t="str">
        <f>IF(AND(ISBLANK(F1457),H1457="in-sample"),"",IF(AND(Temp!fhor_indata=1,H1457="out-sample",H1458="out-sample"),J1457,IF(AND(ISBLANK(F1458),H1457="out-sample"),"",IF(AND(Temp!optSeasCoef=0,Temp!sts_add=1),IF(H1457="in-sample",IF(Q1457=bigT,((qCell/bigT)*(I1458-I1457))+((1-(qCell/bigT))*J1457),IF(OR(ISBLANK(F1458),COUNT($F$2:F1457)&lt;=qCell),IF(COUNT($F$2:F1457)=1,0,F1457-F1456),((qCell/COUNT($F$2:F1457))*(I1458-I1457))+((1-(qCell/COUNT($F$2:F1457)))*J1457))),J1457),IF(AND(Temp!optSeasCoef=0,Temp!sts_multp=1),IF(H1457="in-sample",IF(Q1457=bigT,((qCell/bigT)*(I1458/I1457))+((1-(qCell/bigT))*J1457),IF(qCell=0,1,IF(OR(ISBLANK(F1458),COUNT($F$2:F1457)&lt;=qCell),IF(COUNT($F$2:F1457)=1,1,F1457/F1456),((qCell/COUNT($F$2:F1457))*(I1458/I1457))+((1-(qCell/COUNT($F$2:F1457)))*J1457)))),J1457),IF(Temp!sts_add=1,IF(H1457="in-sample",IF(Q1457=bigT,((qCell/bigT)*(I1458-I1457))+((1-(qCell/bigT))*J1457),IF(OR(ISBLANK(F1458),COUNT($AX$2:AX1457)&lt;=qCell),IF(COUNT($AX$2:AX1457)=1,0,AX1457-AX1456),((qCell/COUNT($AX$2:AX1457))*(I1458-I1457))+((1-(qCell/COUNT($AX$2:AX1457)))*J1457))),J1457),IF(H1457="in-sample",IF(Q1457=bigT,((qCell/bigT)*(I1458/I1457))+((1-(qCell/bigT))*J1457),IF(qCell=0,1,IF(OR(ISBLANK(F1458),COUNT($AX$2:AX1457)&lt;=qCell),IF(COUNT($AX$2:AX1457)=1,1,AX1457/AX1456),((qCell/COUNT($AX$2:AX1457))*(I1458/I1457))+((1-(qCell/COUNT($AX$2:AX1457)))*J1457)))),J1457)))))))</f>
        <v/>
      </c>
      <c r="K1458" s="120" t="str">
        <f>IF(H1458="","",IF(AND(Temp!optSeasCoef=0,Temp!sts_add=1),IF(H1458="out-sample",I1458+(Q1458*J1458),I1458+J1458),IF(AND(Temp!optSeasCoef=0,Temp!sts_multp=1),IF(H1458="out-sample",I1458*(J1458^Q1458),I1458*J1458),IF(Temp!sts_add=1,IF(H1458="out-sample",(I1458+(Q1458*J1458))*G1458,(I1458+J1458)*G1458),IF(H1458="out-sample",I1458*(J1458^Q1458)*G1458,I1458*J1458*G1458)))))</f>
        <v/>
      </c>
      <c r="L1458" s="116" t="str">
        <f t="shared" si="242"/>
        <v/>
      </c>
      <c r="M1458" s="116" t="str">
        <f t="shared" si="243"/>
        <v/>
      </c>
      <c r="N1458" s="116" t="str">
        <f t="shared" si="244"/>
        <v/>
      </c>
      <c r="O1458" s="116" t="str">
        <f t="shared" si="245"/>
        <v/>
      </c>
      <c r="P1458" s="116" t="str">
        <f t="shared" si="246"/>
        <v/>
      </c>
      <c r="Q1458" s="94" t="str">
        <f>IF(AND(Temp!fhor_indata=1,ISBLANK(F1458),H1457="in-sample"),1,IF(AND(Temp!fhor_indata=1,H1457="out-sample",Q1457&lt;XfHor),Q1457+1,IF(ISBLANK(F1458),"",IF(AND(H1458="out-sample",H1457="in-sample"),1,IF(AND(H1458="out-sample",H1457="out-sample"),Q1457+1,IF(ISNUMBER(Q1457),Q1457+1,1))))))</f>
        <v/>
      </c>
      <c r="R1458" s="94" t="str">
        <f t="shared" si="247"/>
        <v/>
      </c>
      <c r="S1458" s="94" t="str">
        <f>IF(Temp!fhor_indata=1,IF(S1457=XobsHor,1,IF(COUNT($S$2:S1457)&lt;=XobsHor,S1457+1,IF(AND(COUNT($S$2:S1457)&lt;=XobsHor+XfHor,IFERROR(MOD(S1457,XobsHor)&lt;XfHor,FALSE)),S1457+1,""))),IF(ISBLANK(F1458),"",IF(S1457=maxP,1,IF(S1457&lt;maxP,S1457+1,IF(COUNT($S$2:S1458)&lt;=XobsHor,S1457+1,"")))))</f>
        <v/>
      </c>
      <c r="T1458" s="3"/>
      <c r="U1458" s="6"/>
      <c r="V1458" s="6"/>
      <c r="W1458" s="6"/>
      <c r="X1458" s="6"/>
      <c r="Y1458" s="6"/>
      <c r="Z1458" s="6"/>
      <c r="AA1458" s="6"/>
      <c r="AB1458" s="6"/>
      <c r="AC1458" s="6"/>
      <c r="AD1458" s="6"/>
      <c r="AE1458" s="6"/>
      <c r="AF1458" s="6"/>
      <c r="AG1458" s="6"/>
      <c r="AH1458" s="6"/>
      <c r="AI1458" s="6"/>
      <c r="AJ1458" s="6"/>
      <c r="AK1458" s="6"/>
      <c r="AW1458" s="122" t="str">
        <f t="shared" si="249"/>
        <v/>
      </c>
      <c r="AX1458" s="123" t="str">
        <f t="shared" si="250"/>
        <v/>
      </c>
      <c r="AY1458" s="124" t="str">
        <f t="shared" si="251"/>
        <v/>
      </c>
      <c r="AZ1458" s="124" t="str">
        <f t="shared" si="252"/>
        <v/>
      </c>
      <c r="BF1458" s="91"/>
    </row>
    <row r="1459" spans="1:58" s="78" customFormat="1" ht="14.25" x14ac:dyDescent="0.2">
      <c r="A1459" s="6"/>
      <c r="B1459" s="6"/>
      <c r="C1459" s="6"/>
      <c r="D1459" s="3"/>
      <c r="E1459" s="98" t="str">
        <f t="shared" si="248"/>
        <v/>
      </c>
      <c r="F1459" s="117"/>
      <c r="G1459" s="116" t="str">
        <f>IF(E1459="","",IF(Temp!optSeasCoef=0,1,INDEX($C$2:$C$13,IF(MOD(COUNT($E$2:E1459),seas_indx)=0,seas_indx,MOD(COUNT($E$2:E1459),seas_indx)))))</f>
        <v/>
      </c>
      <c r="H1459" s="97" t="str">
        <f>IFERROR(IF(Temp!fhor_indata=1,IF(COUNT($S$2:S1459)&lt;=XobsHor,"in-sample",IF(AND(COUNT($S$2:S1459)&lt;=XobsHor+XfHor,MOD(S1458,XobsHor)&lt;XfHor),"out-sample","")),IF(ISBLANK(F1459),"",IF(COUNT($F$2:F1459)&lt;=XobsHor-XfHor,"in-sample","out-sample"))),"")</f>
        <v/>
      </c>
      <c r="I1459" s="120" t="str">
        <f>IF(AND(ISBLANK(F1458),H1458="in-sample"),"",IF(AND(Temp!fhor_indata=1,H1458="out-sample",H1459="out-sample"),I1458,IF(AND(ISBLANK(F1459),H1458="out-sample"),"",IF(AND(Temp!optSeasCoef=0,Temp!sts_add=1),IF(H1458="in-sample",IF(Q1458=bigT,((pCell/bigT)*F1458)+((1-(pCell/bigT))*(I1458+J1458)),IF(OR(ISBLANK(F1459),COUNT($F$2:F1458)&lt;=pCell),F1458,((pCell/COUNT($F$2:F1458))*F1458)+((1-(pCell/COUNT($F$2:F1458)))*(I1458+J1458)))),I1458),IF(AND(Temp!optSeasCoef=0,Temp!sts_multp=1),IF(H1458="in-sample",IF(Q1458=bigT,((pCell/bigT)*F1458)+((1-(pCell/bigT))*(I1458*J1458)),IF(OR(ISBLANK(F1459),COUNT(F$2:$F1458)&lt;=pCell),F1458,((pCell/COUNT($F$2:F1458))*F1458)+((1-(pCell/COUNT($F$2:F1458)))*(I1458*J1458)))),I1458),IF(Temp!sts_add=1,IF(H1458="in-sample",IF(Q1458=bigT,((pCell/bigT)*AX1458)+((1-(pCell/bigT))*(I1458+J1458)),IF(OR(ISBLANK(F1459),COUNT($AX$2:AX1458)&lt;=pCell),AX1458,((pCell/COUNT($AX$2:AX1458))*AX1458)+((1-(pCell/COUNT($AX$2:AX1458)))*(I1458+J1458)))),I1458),IF(H1458="in-sample",IF(Q1458=bigT,((pCell/bigT)*AX1458)+((1-(pCell/bigT))*(I1458*J1458)),IF(OR(ISBLANK(F1459),COUNT($AX$2:AX1458)&lt;=pCell),AX1458,((pCell/COUNT($AX$2:AX1458))*AX1458)+((1-(pCell/COUNT($AX$2:AX1458)))*(I1458*J1458)))),I1458)))))))</f>
        <v/>
      </c>
      <c r="J1459" s="120" t="str">
        <f>IF(AND(ISBLANK(F1458),H1458="in-sample"),"",IF(AND(Temp!fhor_indata=1,H1458="out-sample",H1459="out-sample"),J1458,IF(AND(ISBLANK(F1459),H1458="out-sample"),"",IF(AND(Temp!optSeasCoef=0,Temp!sts_add=1),IF(H1458="in-sample",IF(Q1458=bigT,((qCell/bigT)*(I1459-I1458))+((1-(qCell/bigT))*J1458),IF(OR(ISBLANK(F1459),COUNT($F$2:F1458)&lt;=qCell),IF(COUNT($F$2:F1458)=1,0,F1458-F1457),((qCell/COUNT($F$2:F1458))*(I1459-I1458))+((1-(qCell/COUNT($F$2:F1458)))*J1458))),J1458),IF(AND(Temp!optSeasCoef=0,Temp!sts_multp=1),IF(H1458="in-sample",IF(Q1458=bigT,((qCell/bigT)*(I1459/I1458))+((1-(qCell/bigT))*J1458),IF(qCell=0,1,IF(OR(ISBLANK(F1459),COUNT($F$2:F1458)&lt;=qCell),IF(COUNT($F$2:F1458)=1,1,F1458/F1457),((qCell/COUNT($F$2:F1458))*(I1459/I1458))+((1-(qCell/COUNT($F$2:F1458)))*J1458)))),J1458),IF(Temp!sts_add=1,IF(H1458="in-sample",IF(Q1458=bigT,((qCell/bigT)*(I1459-I1458))+((1-(qCell/bigT))*J1458),IF(OR(ISBLANK(F1459),COUNT($AX$2:AX1458)&lt;=qCell),IF(COUNT($AX$2:AX1458)=1,0,AX1458-AX1457),((qCell/COUNT($AX$2:AX1458))*(I1459-I1458))+((1-(qCell/COUNT($AX$2:AX1458)))*J1458))),J1458),IF(H1458="in-sample",IF(Q1458=bigT,((qCell/bigT)*(I1459/I1458))+((1-(qCell/bigT))*J1458),IF(qCell=0,1,IF(OR(ISBLANK(F1459),COUNT($AX$2:AX1458)&lt;=qCell),IF(COUNT($AX$2:AX1458)=1,1,AX1458/AX1457),((qCell/COUNT($AX$2:AX1458))*(I1459/I1458))+((1-(qCell/COUNT($AX$2:AX1458)))*J1458)))),J1458)))))))</f>
        <v/>
      </c>
      <c r="K1459" s="120" t="str">
        <f>IF(H1459="","",IF(AND(Temp!optSeasCoef=0,Temp!sts_add=1),IF(H1459="out-sample",I1459+(Q1459*J1459),I1459+J1459),IF(AND(Temp!optSeasCoef=0,Temp!sts_multp=1),IF(H1459="out-sample",I1459*(J1459^Q1459),I1459*J1459),IF(Temp!sts_add=1,IF(H1459="out-sample",(I1459+(Q1459*J1459))*G1459,(I1459+J1459)*G1459),IF(H1459="out-sample",I1459*(J1459^Q1459)*G1459,I1459*J1459*G1459)))))</f>
        <v/>
      </c>
      <c r="L1459" s="116" t="str">
        <f t="shared" si="242"/>
        <v/>
      </c>
      <c r="M1459" s="116" t="str">
        <f t="shared" si="243"/>
        <v/>
      </c>
      <c r="N1459" s="116" t="str">
        <f t="shared" si="244"/>
        <v/>
      </c>
      <c r="O1459" s="116" t="str">
        <f t="shared" si="245"/>
        <v/>
      </c>
      <c r="P1459" s="116" t="str">
        <f t="shared" si="246"/>
        <v/>
      </c>
      <c r="Q1459" s="94" t="str">
        <f>IF(AND(Temp!fhor_indata=1,ISBLANK(F1459),H1458="in-sample"),1,IF(AND(Temp!fhor_indata=1,H1458="out-sample",Q1458&lt;XfHor),Q1458+1,IF(ISBLANK(F1459),"",IF(AND(H1459="out-sample",H1458="in-sample"),1,IF(AND(H1459="out-sample",H1458="out-sample"),Q1458+1,IF(ISNUMBER(Q1458),Q1458+1,1))))))</f>
        <v/>
      </c>
      <c r="R1459" s="94" t="str">
        <f t="shared" si="247"/>
        <v/>
      </c>
      <c r="S1459" s="94" t="str">
        <f>IF(Temp!fhor_indata=1,IF(S1458=XobsHor,1,IF(COUNT($S$2:S1458)&lt;=XobsHor,S1458+1,IF(AND(COUNT($S$2:S1458)&lt;=XobsHor+XfHor,IFERROR(MOD(S1458,XobsHor)&lt;XfHor,FALSE)),S1458+1,""))),IF(ISBLANK(F1459),"",IF(S1458=maxP,1,IF(S1458&lt;maxP,S1458+1,IF(COUNT($S$2:S1459)&lt;=XobsHor,S1458+1,"")))))</f>
        <v/>
      </c>
      <c r="T1459" s="3"/>
      <c r="U1459" s="6"/>
      <c r="V1459" s="6"/>
      <c r="W1459" s="6"/>
      <c r="X1459" s="6"/>
      <c r="Y1459" s="6"/>
      <c r="Z1459" s="6"/>
      <c r="AA1459" s="6"/>
      <c r="AB1459" s="6"/>
      <c r="AC1459" s="6"/>
      <c r="AD1459" s="6"/>
      <c r="AE1459" s="6"/>
      <c r="AF1459" s="6"/>
      <c r="AG1459" s="6"/>
      <c r="AH1459" s="6"/>
      <c r="AI1459" s="6"/>
      <c r="AJ1459" s="6"/>
      <c r="AK1459" s="6"/>
      <c r="AW1459" s="122" t="str">
        <f t="shared" si="249"/>
        <v/>
      </c>
      <c r="AX1459" s="123" t="str">
        <f t="shared" si="250"/>
        <v/>
      </c>
      <c r="AY1459" s="124" t="str">
        <f t="shared" si="251"/>
        <v/>
      </c>
      <c r="AZ1459" s="124" t="str">
        <f t="shared" si="252"/>
        <v/>
      </c>
      <c r="BF1459" s="91"/>
    </row>
    <row r="1460" spans="1:58" s="78" customFormat="1" ht="14.25" x14ac:dyDescent="0.2">
      <c r="A1460" s="6"/>
      <c r="B1460" s="6"/>
      <c r="C1460" s="6"/>
      <c r="D1460" s="3"/>
      <c r="E1460" s="98" t="str">
        <f t="shared" si="248"/>
        <v/>
      </c>
      <c r="F1460" s="117"/>
      <c r="G1460" s="116" t="str">
        <f>IF(E1460="","",IF(Temp!optSeasCoef=0,1,INDEX($C$2:$C$13,IF(MOD(COUNT($E$2:E1460),seas_indx)=0,seas_indx,MOD(COUNT($E$2:E1460),seas_indx)))))</f>
        <v/>
      </c>
      <c r="H1460" s="97" t="str">
        <f>IFERROR(IF(Temp!fhor_indata=1,IF(COUNT($S$2:S1460)&lt;=XobsHor,"in-sample",IF(AND(COUNT($S$2:S1460)&lt;=XobsHor+XfHor,MOD(S1459,XobsHor)&lt;XfHor),"out-sample","")),IF(ISBLANK(F1460),"",IF(COUNT($F$2:F1460)&lt;=XobsHor-XfHor,"in-sample","out-sample"))),"")</f>
        <v/>
      </c>
      <c r="I1460" s="120" t="str">
        <f>IF(AND(ISBLANK(F1459),H1459="in-sample"),"",IF(AND(Temp!fhor_indata=1,H1459="out-sample",H1460="out-sample"),I1459,IF(AND(ISBLANK(F1460),H1459="out-sample"),"",IF(AND(Temp!optSeasCoef=0,Temp!sts_add=1),IF(H1459="in-sample",IF(Q1459=bigT,((pCell/bigT)*F1459)+((1-(pCell/bigT))*(I1459+J1459)),IF(OR(ISBLANK(F1460),COUNT($F$2:F1459)&lt;=pCell),F1459,((pCell/COUNT($F$2:F1459))*F1459)+((1-(pCell/COUNT($F$2:F1459)))*(I1459+J1459)))),I1459),IF(AND(Temp!optSeasCoef=0,Temp!sts_multp=1),IF(H1459="in-sample",IF(Q1459=bigT,((pCell/bigT)*F1459)+((1-(pCell/bigT))*(I1459*J1459)),IF(OR(ISBLANK(F1460),COUNT(F$2:$F1459)&lt;=pCell),F1459,((pCell/COUNT($F$2:F1459))*F1459)+((1-(pCell/COUNT($F$2:F1459)))*(I1459*J1459)))),I1459),IF(Temp!sts_add=1,IF(H1459="in-sample",IF(Q1459=bigT,((pCell/bigT)*AX1459)+((1-(pCell/bigT))*(I1459+J1459)),IF(OR(ISBLANK(F1460),COUNT($AX$2:AX1459)&lt;=pCell),AX1459,((pCell/COUNT($AX$2:AX1459))*AX1459)+((1-(pCell/COUNT($AX$2:AX1459)))*(I1459+J1459)))),I1459),IF(H1459="in-sample",IF(Q1459=bigT,((pCell/bigT)*AX1459)+((1-(pCell/bigT))*(I1459*J1459)),IF(OR(ISBLANK(F1460),COUNT($AX$2:AX1459)&lt;=pCell),AX1459,((pCell/COUNT($AX$2:AX1459))*AX1459)+((1-(pCell/COUNT($AX$2:AX1459)))*(I1459*J1459)))),I1459)))))))</f>
        <v/>
      </c>
      <c r="J1460" s="120" t="str">
        <f>IF(AND(ISBLANK(F1459),H1459="in-sample"),"",IF(AND(Temp!fhor_indata=1,H1459="out-sample",H1460="out-sample"),J1459,IF(AND(ISBLANK(F1460),H1459="out-sample"),"",IF(AND(Temp!optSeasCoef=0,Temp!sts_add=1),IF(H1459="in-sample",IF(Q1459=bigT,((qCell/bigT)*(I1460-I1459))+((1-(qCell/bigT))*J1459),IF(OR(ISBLANK(F1460),COUNT($F$2:F1459)&lt;=qCell),IF(COUNT($F$2:F1459)=1,0,F1459-F1458),((qCell/COUNT($F$2:F1459))*(I1460-I1459))+((1-(qCell/COUNT($F$2:F1459)))*J1459))),J1459),IF(AND(Temp!optSeasCoef=0,Temp!sts_multp=1),IF(H1459="in-sample",IF(Q1459=bigT,((qCell/bigT)*(I1460/I1459))+((1-(qCell/bigT))*J1459),IF(qCell=0,1,IF(OR(ISBLANK(F1460),COUNT($F$2:F1459)&lt;=qCell),IF(COUNT($F$2:F1459)=1,1,F1459/F1458),((qCell/COUNT($F$2:F1459))*(I1460/I1459))+((1-(qCell/COUNT($F$2:F1459)))*J1459)))),J1459),IF(Temp!sts_add=1,IF(H1459="in-sample",IF(Q1459=bigT,((qCell/bigT)*(I1460-I1459))+((1-(qCell/bigT))*J1459),IF(OR(ISBLANK(F1460),COUNT($AX$2:AX1459)&lt;=qCell),IF(COUNT($AX$2:AX1459)=1,0,AX1459-AX1458),((qCell/COUNT($AX$2:AX1459))*(I1460-I1459))+((1-(qCell/COUNT($AX$2:AX1459)))*J1459))),J1459),IF(H1459="in-sample",IF(Q1459=bigT,((qCell/bigT)*(I1460/I1459))+((1-(qCell/bigT))*J1459),IF(qCell=0,1,IF(OR(ISBLANK(F1460),COUNT($AX$2:AX1459)&lt;=qCell),IF(COUNT($AX$2:AX1459)=1,1,AX1459/AX1458),((qCell/COUNT($AX$2:AX1459))*(I1460/I1459))+((1-(qCell/COUNT($AX$2:AX1459)))*J1459)))),J1459)))))))</f>
        <v/>
      </c>
      <c r="K1460" s="120" t="str">
        <f>IF(H1460="","",IF(AND(Temp!optSeasCoef=0,Temp!sts_add=1),IF(H1460="out-sample",I1460+(Q1460*J1460),I1460+J1460),IF(AND(Temp!optSeasCoef=0,Temp!sts_multp=1),IF(H1460="out-sample",I1460*(J1460^Q1460),I1460*J1460),IF(Temp!sts_add=1,IF(H1460="out-sample",(I1460+(Q1460*J1460))*G1460,(I1460+J1460)*G1460),IF(H1460="out-sample",I1460*(J1460^Q1460)*G1460,I1460*J1460*G1460)))))</f>
        <v/>
      </c>
      <c r="L1460" s="116" t="str">
        <f t="shared" si="242"/>
        <v/>
      </c>
      <c r="M1460" s="116" t="str">
        <f t="shared" si="243"/>
        <v/>
      </c>
      <c r="N1460" s="116" t="str">
        <f t="shared" si="244"/>
        <v/>
      </c>
      <c r="O1460" s="116" t="str">
        <f t="shared" si="245"/>
        <v/>
      </c>
      <c r="P1460" s="116" t="str">
        <f t="shared" si="246"/>
        <v/>
      </c>
      <c r="Q1460" s="94" t="str">
        <f>IF(AND(Temp!fhor_indata=1,ISBLANK(F1460),H1459="in-sample"),1,IF(AND(Temp!fhor_indata=1,H1459="out-sample",Q1459&lt;XfHor),Q1459+1,IF(ISBLANK(F1460),"",IF(AND(H1460="out-sample",H1459="in-sample"),1,IF(AND(H1460="out-sample",H1459="out-sample"),Q1459+1,IF(ISNUMBER(Q1459),Q1459+1,1))))))</f>
        <v/>
      </c>
      <c r="R1460" s="94" t="str">
        <f t="shared" si="247"/>
        <v/>
      </c>
      <c r="S1460" s="94" t="str">
        <f>IF(Temp!fhor_indata=1,IF(S1459=XobsHor,1,IF(COUNT($S$2:S1459)&lt;=XobsHor,S1459+1,IF(AND(COUNT($S$2:S1459)&lt;=XobsHor+XfHor,IFERROR(MOD(S1459,XobsHor)&lt;XfHor,FALSE)),S1459+1,""))),IF(ISBLANK(F1460),"",IF(S1459=maxP,1,IF(S1459&lt;maxP,S1459+1,IF(COUNT($S$2:S1460)&lt;=XobsHor,S1459+1,"")))))</f>
        <v/>
      </c>
      <c r="T1460" s="3"/>
      <c r="U1460" s="6"/>
      <c r="V1460" s="6"/>
      <c r="W1460" s="6"/>
      <c r="X1460" s="6"/>
      <c r="Y1460" s="6"/>
      <c r="Z1460" s="6"/>
      <c r="AA1460" s="6"/>
      <c r="AB1460" s="6"/>
      <c r="AC1460" s="6"/>
      <c r="AD1460" s="6"/>
      <c r="AE1460" s="6"/>
      <c r="AF1460" s="6"/>
      <c r="AG1460" s="6"/>
      <c r="AH1460" s="6"/>
      <c r="AI1460" s="6"/>
      <c r="AJ1460" s="6"/>
      <c r="AK1460" s="6"/>
      <c r="AW1460" s="122" t="str">
        <f t="shared" si="249"/>
        <v/>
      </c>
      <c r="AX1460" s="123" t="str">
        <f t="shared" si="250"/>
        <v/>
      </c>
      <c r="AY1460" s="124" t="str">
        <f t="shared" si="251"/>
        <v/>
      </c>
      <c r="AZ1460" s="124" t="str">
        <f t="shared" si="252"/>
        <v/>
      </c>
      <c r="BF1460" s="91"/>
    </row>
    <row r="1461" spans="1:58" s="78" customFormat="1" ht="14.25" x14ac:dyDescent="0.2">
      <c r="A1461" s="6"/>
      <c r="B1461" s="6"/>
      <c r="C1461" s="6"/>
      <c r="D1461" s="3"/>
      <c r="E1461" s="98" t="str">
        <f t="shared" si="248"/>
        <v/>
      </c>
      <c r="F1461" s="117"/>
      <c r="G1461" s="116" t="str">
        <f>IF(E1461="","",IF(Temp!optSeasCoef=0,1,INDEX($C$2:$C$13,IF(MOD(COUNT($E$2:E1461),seas_indx)=0,seas_indx,MOD(COUNT($E$2:E1461),seas_indx)))))</f>
        <v/>
      </c>
      <c r="H1461" s="97" t="str">
        <f>IFERROR(IF(Temp!fhor_indata=1,IF(COUNT($S$2:S1461)&lt;=XobsHor,"in-sample",IF(AND(COUNT($S$2:S1461)&lt;=XobsHor+XfHor,MOD(S1460,XobsHor)&lt;XfHor),"out-sample","")),IF(ISBLANK(F1461),"",IF(COUNT($F$2:F1461)&lt;=XobsHor-XfHor,"in-sample","out-sample"))),"")</f>
        <v/>
      </c>
      <c r="I1461" s="120" t="str">
        <f>IF(AND(ISBLANK(F1460),H1460="in-sample"),"",IF(AND(Temp!fhor_indata=1,H1460="out-sample",H1461="out-sample"),I1460,IF(AND(ISBLANK(F1461),H1460="out-sample"),"",IF(AND(Temp!optSeasCoef=0,Temp!sts_add=1),IF(H1460="in-sample",IF(Q1460=bigT,((pCell/bigT)*F1460)+((1-(pCell/bigT))*(I1460+J1460)),IF(OR(ISBLANK(F1461),COUNT($F$2:F1460)&lt;=pCell),F1460,((pCell/COUNT($F$2:F1460))*F1460)+((1-(pCell/COUNT($F$2:F1460)))*(I1460+J1460)))),I1460),IF(AND(Temp!optSeasCoef=0,Temp!sts_multp=1),IF(H1460="in-sample",IF(Q1460=bigT,((pCell/bigT)*F1460)+((1-(pCell/bigT))*(I1460*J1460)),IF(OR(ISBLANK(F1461),COUNT(F$2:$F1460)&lt;=pCell),F1460,((pCell/COUNT($F$2:F1460))*F1460)+((1-(pCell/COUNT($F$2:F1460)))*(I1460*J1460)))),I1460),IF(Temp!sts_add=1,IF(H1460="in-sample",IF(Q1460=bigT,((pCell/bigT)*AX1460)+((1-(pCell/bigT))*(I1460+J1460)),IF(OR(ISBLANK(F1461),COUNT($AX$2:AX1460)&lt;=pCell),AX1460,((pCell/COUNT($AX$2:AX1460))*AX1460)+((1-(pCell/COUNT($AX$2:AX1460)))*(I1460+J1460)))),I1460),IF(H1460="in-sample",IF(Q1460=bigT,((pCell/bigT)*AX1460)+((1-(pCell/bigT))*(I1460*J1460)),IF(OR(ISBLANK(F1461),COUNT($AX$2:AX1460)&lt;=pCell),AX1460,((pCell/COUNT($AX$2:AX1460))*AX1460)+((1-(pCell/COUNT($AX$2:AX1460)))*(I1460*J1460)))),I1460)))))))</f>
        <v/>
      </c>
      <c r="J1461" s="120" t="str">
        <f>IF(AND(ISBLANK(F1460),H1460="in-sample"),"",IF(AND(Temp!fhor_indata=1,H1460="out-sample",H1461="out-sample"),J1460,IF(AND(ISBLANK(F1461),H1460="out-sample"),"",IF(AND(Temp!optSeasCoef=0,Temp!sts_add=1),IF(H1460="in-sample",IF(Q1460=bigT,((qCell/bigT)*(I1461-I1460))+((1-(qCell/bigT))*J1460),IF(OR(ISBLANK(F1461),COUNT($F$2:F1460)&lt;=qCell),IF(COUNT($F$2:F1460)=1,0,F1460-F1459),((qCell/COUNT($F$2:F1460))*(I1461-I1460))+((1-(qCell/COUNT($F$2:F1460)))*J1460))),J1460),IF(AND(Temp!optSeasCoef=0,Temp!sts_multp=1),IF(H1460="in-sample",IF(Q1460=bigT,((qCell/bigT)*(I1461/I1460))+((1-(qCell/bigT))*J1460),IF(qCell=0,1,IF(OR(ISBLANK(F1461),COUNT($F$2:F1460)&lt;=qCell),IF(COUNT($F$2:F1460)=1,1,F1460/F1459),((qCell/COUNT($F$2:F1460))*(I1461/I1460))+((1-(qCell/COUNT($F$2:F1460)))*J1460)))),J1460),IF(Temp!sts_add=1,IF(H1460="in-sample",IF(Q1460=bigT,((qCell/bigT)*(I1461-I1460))+((1-(qCell/bigT))*J1460),IF(OR(ISBLANK(F1461),COUNT($AX$2:AX1460)&lt;=qCell),IF(COUNT($AX$2:AX1460)=1,0,AX1460-AX1459),((qCell/COUNT($AX$2:AX1460))*(I1461-I1460))+((1-(qCell/COUNT($AX$2:AX1460)))*J1460))),J1460),IF(H1460="in-sample",IF(Q1460=bigT,((qCell/bigT)*(I1461/I1460))+((1-(qCell/bigT))*J1460),IF(qCell=0,1,IF(OR(ISBLANK(F1461),COUNT($AX$2:AX1460)&lt;=qCell),IF(COUNT($AX$2:AX1460)=1,1,AX1460/AX1459),((qCell/COUNT($AX$2:AX1460))*(I1461/I1460))+((1-(qCell/COUNT($AX$2:AX1460)))*J1460)))),J1460)))))))</f>
        <v/>
      </c>
      <c r="K1461" s="120" t="str">
        <f>IF(H1461="","",IF(AND(Temp!optSeasCoef=0,Temp!sts_add=1),IF(H1461="out-sample",I1461+(Q1461*J1461),I1461+J1461),IF(AND(Temp!optSeasCoef=0,Temp!sts_multp=1),IF(H1461="out-sample",I1461*(J1461^Q1461),I1461*J1461),IF(Temp!sts_add=1,IF(H1461="out-sample",(I1461+(Q1461*J1461))*G1461,(I1461+J1461)*G1461),IF(H1461="out-sample",I1461*(J1461^Q1461)*G1461,I1461*J1461*G1461)))))</f>
        <v/>
      </c>
      <c r="L1461" s="116" t="str">
        <f t="shared" si="242"/>
        <v/>
      </c>
      <c r="M1461" s="116" t="str">
        <f t="shared" si="243"/>
        <v/>
      </c>
      <c r="N1461" s="116" t="str">
        <f t="shared" si="244"/>
        <v/>
      </c>
      <c r="O1461" s="116" t="str">
        <f t="shared" si="245"/>
        <v/>
      </c>
      <c r="P1461" s="116" t="str">
        <f t="shared" si="246"/>
        <v/>
      </c>
      <c r="Q1461" s="94" t="str">
        <f>IF(AND(Temp!fhor_indata=1,ISBLANK(F1461),H1460="in-sample"),1,IF(AND(Temp!fhor_indata=1,H1460="out-sample",Q1460&lt;XfHor),Q1460+1,IF(ISBLANK(F1461),"",IF(AND(H1461="out-sample",H1460="in-sample"),1,IF(AND(H1461="out-sample",H1460="out-sample"),Q1460+1,IF(ISNUMBER(Q1460),Q1460+1,1))))))</f>
        <v/>
      </c>
      <c r="R1461" s="94" t="str">
        <f t="shared" si="247"/>
        <v/>
      </c>
      <c r="S1461" s="94" t="str">
        <f>IF(Temp!fhor_indata=1,IF(S1460=XobsHor,1,IF(COUNT($S$2:S1460)&lt;=XobsHor,S1460+1,IF(AND(COUNT($S$2:S1460)&lt;=XobsHor+XfHor,IFERROR(MOD(S1460,XobsHor)&lt;XfHor,FALSE)),S1460+1,""))),IF(ISBLANK(F1461),"",IF(S1460=maxP,1,IF(S1460&lt;maxP,S1460+1,IF(COUNT($S$2:S1461)&lt;=XobsHor,S1460+1,"")))))</f>
        <v/>
      </c>
      <c r="T1461" s="3"/>
      <c r="U1461" s="6"/>
      <c r="V1461" s="6"/>
      <c r="W1461" s="6"/>
      <c r="X1461" s="6"/>
      <c r="Y1461" s="6"/>
      <c r="Z1461" s="6"/>
      <c r="AA1461" s="6"/>
      <c r="AB1461" s="6"/>
      <c r="AC1461" s="6"/>
      <c r="AD1461" s="6"/>
      <c r="AE1461" s="6"/>
      <c r="AF1461" s="6"/>
      <c r="AG1461" s="6"/>
      <c r="AH1461" s="6"/>
      <c r="AI1461" s="6"/>
      <c r="AJ1461" s="6"/>
      <c r="AK1461" s="6"/>
      <c r="AW1461" s="122" t="str">
        <f t="shared" si="249"/>
        <v/>
      </c>
      <c r="AX1461" s="123" t="str">
        <f t="shared" si="250"/>
        <v/>
      </c>
      <c r="AY1461" s="124" t="str">
        <f t="shared" si="251"/>
        <v/>
      </c>
      <c r="AZ1461" s="124" t="str">
        <f t="shared" si="252"/>
        <v/>
      </c>
      <c r="BF1461" s="91"/>
    </row>
    <row r="1462" spans="1:58" s="78" customFormat="1" ht="14.25" x14ac:dyDescent="0.2">
      <c r="A1462" s="6"/>
      <c r="B1462" s="6"/>
      <c r="C1462" s="6"/>
      <c r="D1462" s="3"/>
      <c r="E1462" s="98" t="str">
        <f t="shared" si="248"/>
        <v/>
      </c>
      <c r="F1462" s="117"/>
      <c r="G1462" s="116" t="str">
        <f>IF(E1462="","",IF(Temp!optSeasCoef=0,1,INDEX($C$2:$C$13,IF(MOD(COUNT($E$2:E1462),seas_indx)=0,seas_indx,MOD(COUNT($E$2:E1462),seas_indx)))))</f>
        <v/>
      </c>
      <c r="H1462" s="97" t="str">
        <f>IFERROR(IF(Temp!fhor_indata=1,IF(COUNT($S$2:S1462)&lt;=XobsHor,"in-sample",IF(AND(COUNT($S$2:S1462)&lt;=XobsHor+XfHor,MOD(S1461,XobsHor)&lt;XfHor),"out-sample","")),IF(ISBLANK(F1462),"",IF(COUNT($F$2:F1462)&lt;=XobsHor-XfHor,"in-sample","out-sample"))),"")</f>
        <v/>
      </c>
      <c r="I1462" s="120" t="str">
        <f>IF(AND(ISBLANK(F1461),H1461="in-sample"),"",IF(AND(Temp!fhor_indata=1,H1461="out-sample",H1462="out-sample"),I1461,IF(AND(ISBLANK(F1462),H1461="out-sample"),"",IF(AND(Temp!optSeasCoef=0,Temp!sts_add=1),IF(H1461="in-sample",IF(Q1461=bigT,((pCell/bigT)*F1461)+((1-(pCell/bigT))*(I1461+J1461)),IF(OR(ISBLANK(F1462),COUNT($F$2:F1461)&lt;=pCell),F1461,((pCell/COUNT($F$2:F1461))*F1461)+((1-(pCell/COUNT($F$2:F1461)))*(I1461+J1461)))),I1461),IF(AND(Temp!optSeasCoef=0,Temp!sts_multp=1),IF(H1461="in-sample",IF(Q1461=bigT,((pCell/bigT)*F1461)+((1-(pCell/bigT))*(I1461*J1461)),IF(OR(ISBLANK(F1462),COUNT(F$2:$F1461)&lt;=pCell),F1461,((pCell/COUNT($F$2:F1461))*F1461)+((1-(pCell/COUNT($F$2:F1461)))*(I1461*J1461)))),I1461),IF(Temp!sts_add=1,IF(H1461="in-sample",IF(Q1461=bigT,((pCell/bigT)*AX1461)+((1-(pCell/bigT))*(I1461+J1461)),IF(OR(ISBLANK(F1462),COUNT($AX$2:AX1461)&lt;=pCell),AX1461,((pCell/COUNT($AX$2:AX1461))*AX1461)+((1-(pCell/COUNT($AX$2:AX1461)))*(I1461+J1461)))),I1461),IF(H1461="in-sample",IF(Q1461=bigT,((pCell/bigT)*AX1461)+((1-(pCell/bigT))*(I1461*J1461)),IF(OR(ISBLANK(F1462),COUNT($AX$2:AX1461)&lt;=pCell),AX1461,((pCell/COUNT($AX$2:AX1461))*AX1461)+((1-(pCell/COUNT($AX$2:AX1461)))*(I1461*J1461)))),I1461)))))))</f>
        <v/>
      </c>
      <c r="J1462" s="120" t="str">
        <f>IF(AND(ISBLANK(F1461),H1461="in-sample"),"",IF(AND(Temp!fhor_indata=1,H1461="out-sample",H1462="out-sample"),J1461,IF(AND(ISBLANK(F1462),H1461="out-sample"),"",IF(AND(Temp!optSeasCoef=0,Temp!sts_add=1),IF(H1461="in-sample",IF(Q1461=bigT,((qCell/bigT)*(I1462-I1461))+((1-(qCell/bigT))*J1461),IF(OR(ISBLANK(F1462),COUNT($F$2:F1461)&lt;=qCell),IF(COUNT($F$2:F1461)=1,0,F1461-F1460),((qCell/COUNT($F$2:F1461))*(I1462-I1461))+((1-(qCell/COUNT($F$2:F1461)))*J1461))),J1461),IF(AND(Temp!optSeasCoef=0,Temp!sts_multp=1),IF(H1461="in-sample",IF(Q1461=bigT,((qCell/bigT)*(I1462/I1461))+((1-(qCell/bigT))*J1461),IF(qCell=0,1,IF(OR(ISBLANK(F1462),COUNT($F$2:F1461)&lt;=qCell),IF(COUNT($F$2:F1461)=1,1,F1461/F1460),((qCell/COUNT($F$2:F1461))*(I1462/I1461))+((1-(qCell/COUNT($F$2:F1461)))*J1461)))),J1461),IF(Temp!sts_add=1,IF(H1461="in-sample",IF(Q1461=bigT,((qCell/bigT)*(I1462-I1461))+((1-(qCell/bigT))*J1461),IF(OR(ISBLANK(F1462),COUNT($AX$2:AX1461)&lt;=qCell),IF(COUNT($AX$2:AX1461)=1,0,AX1461-AX1460),((qCell/COUNT($AX$2:AX1461))*(I1462-I1461))+((1-(qCell/COUNT($AX$2:AX1461)))*J1461))),J1461),IF(H1461="in-sample",IF(Q1461=bigT,((qCell/bigT)*(I1462/I1461))+((1-(qCell/bigT))*J1461),IF(qCell=0,1,IF(OR(ISBLANK(F1462),COUNT($AX$2:AX1461)&lt;=qCell),IF(COUNT($AX$2:AX1461)=1,1,AX1461/AX1460),((qCell/COUNT($AX$2:AX1461))*(I1462/I1461))+((1-(qCell/COUNT($AX$2:AX1461)))*J1461)))),J1461)))))))</f>
        <v/>
      </c>
      <c r="K1462" s="120" t="str">
        <f>IF(H1462="","",IF(AND(Temp!optSeasCoef=0,Temp!sts_add=1),IF(H1462="out-sample",I1462+(Q1462*J1462),I1462+J1462),IF(AND(Temp!optSeasCoef=0,Temp!sts_multp=1),IF(H1462="out-sample",I1462*(J1462^Q1462),I1462*J1462),IF(Temp!sts_add=1,IF(H1462="out-sample",(I1462+(Q1462*J1462))*G1462,(I1462+J1462)*G1462),IF(H1462="out-sample",I1462*(J1462^Q1462)*G1462,I1462*J1462*G1462)))))</f>
        <v/>
      </c>
      <c r="L1462" s="116" t="str">
        <f t="shared" si="242"/>
        <v/>
      </c>
      <c r="M1462" s="116" t="str">
        <f t="shared" si="243"/>
        <v/>
      </c>
      <c r="N1462" s="116" t="str">
        <f t="shared" si="244"/>
        <v/>
      </c>
      <c r="O1462" s="116" t="str">
        <f t="shared" si="245"/>
        <v/>
      </c>
      <c r="P1462" s="116" t="str">
        <f t="shared" si="246"/>
        <v/>
      </c>
      <c r="Q1462" s="94" t="str">
        <f>IF(AND(Temp!fhor_indata=1,ISBLANK(F1462),H1461="in-sample"),1,IF(AND(Temp!fhor_indata=1,H1461="out-sample",Q1461&lt;XfHor),Q1461+1,IF(ISBLANK(F1462),"",IF(AND(H1462="out-sample",H1461="in-sample"),1,IF(AND(H1462="out-sample",H1461="out-sample"),Q1461+1,IF(ISNUMBER(Q1461),Q1461+1,1))))))</f>
        <v/>
      </c>
      <c r="R1462" s="94" t="str">
        <f t="shared" si="247"/>
        <v/>
      </c>
      <c r="S1462" s="94" t="str">
        <f>IF(Temp!fhor_indata=1,IF(S1461=XobsHor,1,IF(COUNT($S$2:S1461)&lt;=XobsHor,S1461+1,IF(AND(COUNT($S$2:S1461)&lt;=XobsHor+XfHor,IFERROR(MOD(S1461,XobsHor)&lt;XfHor,FALSE)),S1461+1,""))),IF(ISBLANK(F1462),"",IF(S1461=maxP,1,IF(S1461&lt;maxP,S1461+1,IF(COUNT($S$2:S1462)&lt;=XobsHor,S1461+1,"")))))</f>
        <v/>
      </c>
      <c r="T1462" s="3"/>
      <c r="U1462" s="6"/>
      <c r="V1462" s="6"/>
      <c r="W1462" s="6"/>
      <c r="X1462" s="6"/>
      <c r="Y1462" s="6"/>
      <c r="Z1462" s="6"/>
      <c r="AA1462" s="6"/>
      <c r="AB1462" s="6"/>
      <c r="AC1462" s="6"/>
      <c r="AD1462" s="6"/>
      <c r="AE1462" s="6"/>
      <c r="AF1462" s="6"/>
      <c r="AG1462" s="6"/>
      <c r="AH1462" s="6"/>
      <c r="AI1462" s="6"/>
      <c r="AJ1462" s="6"/>
      <c r="AK1462" s="6"/>
      <c r="AW1462" s="122" t="str">
        <f t="shared" si="249"/>
        <v/>
      </c>
      <c r="AX1462" s="123" t="str">
        <f t="shared" si="250"/>
        <v/>
      </c>
      <c r="AY1462" s="124" t="str">
        <f t="shared" si="251"/>
        <v/>
      </c>
      <c r="AZ1462" s="124" t="str">
        <f t="shared" si="252"/>
        <v/>
      </c>
      <c r="BF1462" s="91"/>
    </row>
    <row r="1463" spans="1:58" s="78" customFormat="1" ht="14.25" x14ac:dyDescent="0.2">
      <c r="A1463" s="6"/>
      <c r="B1463" s="6"/>
      <c r="C1463" s="6"/>
      <c r="D1463" s="3"/>
      <c r="E1463" s="98" t="str">
        <f t="shared" si="248"/>
        <v/>
      </c>
      <c r="F1463" s="117"/>
      <c r="G1463" s="116" t="str">
        <f>IF(E1463="","",IF(Temp!optSeasCoef=0,1,INDEX($C$2:$C$13,IF(MOD(COUNT($E$2:E1463),seas_indx)=0,seas_indx,MOD(COUNT($E$2:E1463),seas_indx)))))</f>
        <v/>
      </c>
      <c r="H1463" s="97" t="str">
        <f>IFERROR(IF(Temp!fhor_indata=1,IF(COUNT($S$2:S1463)&lt;=XobsHor,"in-sample",IF(AND(COUNT($S$2:S1463)&lt;=XobsHor+XfHor,MOD(S1462,XobsHor)&lt;XfHor),"out-sample","")),IF(ISBLANK(F1463),"",IF(COUNT($F$2:F1463)&lt;=XobsHor-XfHor,"in-sample","out-sample"))),"")</f>
        <v/>
      </c>
      <c r="I1463" s="120" t="str">
        <f>IF(AND(ISBLANK(F1462),H1462="in-sample"),"",IF(AND(Temp!fhor_indata=1,H1462="out-sample",H1463="out-sample"),I1462,IF(AND(ISBLANK(F1463),H1462="out-sample"),"",IF(AND(Temp!optSeasCoef=0,Temp!sts_add=1),IF(H1462="in-sample",IF(Q1462=bigT,((pCell/bigT)*F1462)+((1-(pCell/bigT))*(I1462+J1462)),IF(OR(ISBLANK(F1463),COUNT($F$2:F1462)&lt;=pCell),F1462,((pCell/COUNT($F$2:F1462))*F1462)+((1-(pCell/COUNT($F$2:F1462)))*(I1462+J1462)))),I1462),IF(AND(Temp!optSeasCoef=0,Temp!sts_multp=1),IF(H1462="in-sample",IF(Q1462=bigT,((pCell/bigT)*F1462)+((1-(pCell/bigT))*(I1462*J1462)),IF(OR(ISBLANK(F1463),COUNT(F$2:$F1462)&lt;=pCell),F1462,((pCell/COUNT($F$2:F1462))*F1462)+((1-(pCell/COUNT($F$2:F1462)))*(I1462*J1462)))),I1462),IF(Temp!sts_add=1,IF(H1462="in-sample",IF(Q1462=bigT,((pCell/bigT)*AX1462)+((1-(pCell/bigT))*(I1462+J1462)),IF(OR(ISBLANK(F1463),COUNT($AX$2:AX1462)&lt;=pCell),AX1462,((pCell/COUNT($AX$2:AX1462))*AX1462)+((1-(pCell/COUNT($AX$2:AX1462)))*(I1462+J1462)))),I1462),IF(H1462="in-sample",IF(Q1462=bigT,((pCell/bigT)*AX1462)+((1-(pCell/bigT))*(I1462*J1462)),IF(OR(ISBLANK(F1463),COUNT($AX$2:AX1462)&lt;=pCell),AX1462,((pCell/COUNT($AX$2:AX1462))*AX1462)+((1-(pCell/COUNT($AX$2:AX1462)))*(I1462*J1462)))),I1462)))))))</f>
        <v/>
      </c>
      <c r="J1463" s="120" t="str">
        <f>IF(AND(ISBLANK(F1462),H1462="in-sample"),"",IF(AND(Temp!fhor_indata=1,H1462="out-sample",H1463="out-sample"),J1462,IF(AND(ISBLANK(F1463),H1462="out-sample"),"",IF(AND(Temp!optSeasCoef=0,Temp!sts_add=1),IF(H1462="in-sample",IF(Q1462=bigT,((qCell/bigT)*(I1463-I1462))+((1-(qCell/bigT))*J1462),IF(OR(ISBLANK(F1463),COUNT($F$2:F1462)&lt;=qCell),IF(COUNT($F$2:F1462)=1,0,F1462-F1461),((qCell/COUNT($F$2:F1462))*(I1463-I1462))+((1-(qCell/COUNT($F$2:F1462)))*J1462))),J1462),IF(AND(Temp!optSeasCoef=0,Temp!sts_multp=1),IF(H1462="in-sample",IF(Q1462=bigT,((qCell/bigT)*(I1463/I1462))+((1-(qCell/bigT))*J1462),IF(qCell=0,1,IF(OR(ISBLANK(F1463),COUNT($F$2:F1462)&lt;=qCell),IF(COUNT($F$2:F1462)=1,1,F1462/F1461),((qCell/COUNT($F$2:F1462))*(I1463/I1462))+((1-(qCell/COUNT($F$2:F1462)))*J1462)))),J1462),IF(Temp!sts_add=1,IF(H1462="in-sample",IF(Q1462=bigT,((qCell/bigT)*(I1463-I1462))+((1-(qCell/bigT))*J1462),IF(OR(ISBLANK(F1463),COUNT($AX$2:AX1462)&lt;=qCell),IF(COUNT($AX$2:AX1462)=1,0,AX1462-AX1461),((qCell/COUNT($AX$2:AX1462))*(I1463-I1462))+((1-(qCell/COUNT($AX$2:AX1462)))*J1462))),J1462),IF(H1462="in-sample",IF(Q1462=bigT,((qCell/bigT)*(I1463/I1462))+((1-(qCell/bigT))*J1462),IF(qCell=0,1,IF(OR(ISBLANK(F1463),COUNT($AX$2:AX1462)&lt;=qCell),IF(COUNT($AX$2:AX1462)=1,1,AX1462/AX1461),((qCell/COUNT($AX$2:AX1462))*(I1463/I1462))+((1-(qCell/COUNT($AX$2:AX1462)))*J1462)))),J1462)))))))</f>
        <v/>
      </c>
      <c r="K1463" s="120" t="str">
        <f>IF(H1463="","",IF(AND(Temp!optSeasCoef=0,Temp!sts_add=1),IF(H1463="out-sample",I1463+(Q1463*J1463),I1463+J1463),IF(AND(Temp!optSeasCoef=0,Temp!sts_multp=1),IF(H1463="out-sample",I1463*(J1463^Q1463),I1463*J1463),IF(Temp!sts_add=1,IF(H1463="out-sample",(I1463+(Q1463*J1463))*G1463,(I1463+J1463)*G1463),IF(H1463="out-sample",I1463*(J1463^Q1463)*G1463,I1463*J1463*G1463)))))</f>
        <v/>
      </c>
      <c r="L1463" s="116" t="str">
        <f t="shared" si="242"/>
        <v/>
      </c>
      <c r="M1463" s="116" t="str">
        <f t="shared" si="243"/>
        <v/>
      </c>
      <c r="N1463" s="116" t="str">
        <f t="shared" si="244"/>
        <v/>
      </c>
      <c r="O1463" s="116" t="str">
        <f t="shared" si="245"/>
        <v/>
      </c>
      <c r="P1463" s="116" t="str">
        <f t="shared" si="246"/>
        <v/>
      </c>
      <c r="Q1463" s="94" t="str">
        <f>IF(AND(Temp!fhor_indata=1,ISBLANK(F1463),H1462="in-sample"),1,IF(AND(Temp!fhor_indata=1,H1462="out-sample",Q1462&lt;XfHor),Q1462+1,IF(ISBLANK(F1463),"",IF(AND(H1463="out-sample",H1462="in-sample"),1,IF(AND(H1463="out-sample",H1462="out-sample"),Q1462+1,IF(ISNUMBER(Q1462),Q1462+1,1))))))</f>
        <v/>
      </c>
      <c r="R1463" s="94" t="str">
        <f t="shared" si="247"/>
        <v/>
      </c>
      <c r="S1463" s="94" t="str">
        <f>IF(Temp!fhor_indata=1,IF(S1462=XobsHor,1,IF(COUNT($S$2:S1462)&lt;=XobsHor,S1462+1,IF(AND(COUNT($S$2:S1462)&lt;=XobsHor+XfHor,IFERROR(MOD(S1462,XobsHor)&lt;XfHor,FALSE)),S1462+1,""))),IF(ISBLANK(F1463),"",IF(S1462=maxP,1,IF(S1462&lt;maxP,S1462+1,IF(COUNT($S$2:S1463)&lt;=XobsHor,S1462+1,"")))))</f>
        <v/>
      </c>
      <c r="T1463" s="3"/>
      <c r="U1463" s="6"/>
      <c r="V1463" s="6"/>
      <c r="W1463" s="6"/>
      <c r="X1463" s="6"/>
      <c r="Y1463" s="6"/>
      <c r="Z1463" s="6"/>
      <c r="AA1463" s="6"/>
      <c r="AB1463" s="6"/>
      <c r="AC1463" s="6"/>
      <c r="AD1463" s="6"/>
      <c r="AE1463" s="6"/>
      <c r="AF1463" s="6"/>
      <c r="AG1463" s="6"/>
      <c r="AH1463" s="6"/>
      <c r="AI1463" s="6"/>
      <c r="AJ1463" s="6"/>
      <c r="AK1463" s="6"/>
      <c r="AW1463" s="122" t="str">
        <f t="shared" si="249"/>
        <v/>
      </c>
      <c r="AX1463" s="123" t="str">
        <f t="shared" si="250"/>
        <v/>
      </c>
      <c r="AY1463" s="124" t="str">
        <f t="shared" si="251"/>
        <v/>
      </c>
      <c r="AZ1463" s="124" t="str">
        <f t="shared" si="252"/>
        <v/>
      </c>
      <c r="BF1463" s="91"/>
    </row>
    <row r="1464" spans="1:58" s="78" customFormat="1" ht="14.25" x14ac:dyDescent="0.2">
      <c r="A1464" s="6"/>
      <c r="B1464" s="6"/>
      <c r="C1464" s="6"/>
      <c r="D1464" s="3"/>
      <c r="E1464" s="98" t="str">
        <f t="shared" si="248"/>
        <v/>
      </c>
      <c r="F1464" s="117"/>
      <c r="G1464" s="116" t="str">
        <f>IF(E1464="","",IF(Temp!optSeasCoef=0,1,INDEX($C$2:$C$13,IF(MOD(COUNT($E$2:E1464),seas_indx)=0,seas_indx,MOD(COUNT($E$2:E1464),seas_indx)))))</f>
        <v/>
      </c>
      <c r="H1464" s="97" t="str">
        <f>IFERROR(IF(Temp!fhor_indata=1,IF(COUNT($S$2:S1464)&lt;=XobsHor,"in-sample",IF(AND(COUNT($S$2:S1464)&lt;=XobsHor+XfHor,MOD(S1463,XobsHor)&lt;XfHor),"out-sample","")),IF(ISBLANK(F1464),"",IF(COUNT($F$2:F1464)&lt;=XobsHor-XfHor,"in-sample","out-sample"))),"")</f>
        <v/>
      </c>
      <c r="I1464" s="120" t="str">
        <f>IF(AND(ISBLANK(F1463),H1463="in-sample"),"",IF(AND(Temp!fhor_indata=1,H1463="out-sample",H1464="out-sample"),I1463,IF(AND(ISBLANK(F1464),H1463="out-sample"),"",IF(AND(Temp!optSeasCoef=0,Temp!sts_add=1),IF(H1463="in-sample",IF(Q1463=bigT,((pCell/bigT)*F1463)+((1-(pCell/bigT))*(I1463+J1463)),IF(OR(ISBLANK(F1464),COUNT($F$2:F1463)&lt;=pCell),F1463,((pCell/COUNT($F$2:F1463))*F1463)+((1-(pCell/COUNT($F$2:F1463)))*(I1463+J1463)))),I1463),IF(AND(Temp!optSeasCoef=0,Temp!sts_multp=1),IF(H1463="in-sample",IF(Q1463=bigT,((pCell/bigT)*F1463)+((1-(pCell/bigT))*(I1463*J1463)),IF(OR(ISBLANK(F1464),COUNT(F$2:$F1463)&lt;=pCell),F1463,((pCell/COUNT($F$2:F1463))*F1463)+((1-(pCell/COUNT($F$2:F1463)))*(I1463*J1463)))),I1463),IF(Temp!sts_add=1,IF(H1463="in-sample",IF(Q1463=bigT,((pCell/bigT)*AX1463)+((1-(pCell/bigT))*(I1463+J1463)),IF(OR(ISBLANK(F1464),COUNT($AX$2:AX1463)&lt;=pCell),AX1463,((pCell/COUNT($AX$2:AX1463))*AX1463)+((1-(pCell/COUNT($AX$2:AX1463)))*(I1463+J1463)))),I1463),IF(H1463="in-sample",IF(Q1463=bigT,((pCell/bigT)*AX1463)+((1-(pCell/bigT))*(I1463*J1463)),IF(OR(ISBLANK(F1464),COUNT($AX$2:AX1463)&lt;=pCell),AX1463,((pCell/COUNT($AX$2:AX1463))*AX1463)+((1-(pCell/COUNT($AX$2:AX1463)))*(I1463*J1463)))),I1463)))))))</f>
        <v/>
      </c>
      <c r="J1464" s="120" t="str">
        <f>IF(AND(ISBLANK(F1463),H1463="in-sample"),"",IF(AND(Temp!fhor_indata=1,H1463="out-sample",H1464="out-sample"),J1463,IF(AND(ISBLANK(F1464),H1463="out-sample"),"",IF(AND(Temp!optSeasCoef=0,Temp!sts_add=1),IF(H1463="in-sample",IF(Q1463=bigT,((qCell/bigT)*(I1464-I1463))+((1-(qCell/bigT))*J1463),IF(OR(ISBLANK(F1464),COUNT($F$2:F1463)&lt;=qCell),IF(COUNT($F$2:F1463)=1,0,F1463-F1462),((qCell/COUNT($F$2:F1463))*(I1464-I1463))+((1-(qCell/COUNT($F$2:F1463)))*J1463))),J1463),IF(AND(Temp!optSeasCoef=0,Temp!sts_multp=1),IF(H1463="in-sample",IF(Q1463=bigT,((qCell/bigT)*(I1464/I1463))+((1-(qCell/bigT))*J1463),IF(qCell=0,1,IF(OR(ISBLANK(F1464),COUNT($F$2:F1463)&lt;=qCell),IF(COUNT($F$2:F1463)=1,1,F1463/F1462),((qCell/COUNT($F$2:F1463))*(I1464/I1463))+((1-(qCell/COUNT($F$2:F1463)))*J1463)))),J1463),IF(Temp!sts_add=1,IF(H1463="in-sample",IF(Q1463=bigT,((qCell/bigT)*(I1464-I1463))+((1-(qCell/bigT))*J1463),IF(OR(ISBLANK(F1464),COUNT($AX$2:AX1463)&lt;=qCell),IF(COUNT($AX$2:AX1463)=1,0,AX1463-AX1462),((qCell/COUNT($AX$2:AX1463))*(I1464-I1463))+((1-(qCell/COUNT($AX$2:AX1463)))*J1463))),J1463),IF(H1463="in-sample",IF(Q1463=bigT,((qCell/bigT)*(I1464/I1463))+((1-(qCell/bigT))*J1463),IF(qCell=0,1,IF(OR(ISBLANK(F1464),COUNT($AX$2:AX1463)&lt;=qCell),IF(COUNT($AX$2:AX1463)=1,1,AX1463/AX1462),((qCell/COUNT($AX$2:AX1463))*(I1464/I1463))+((1-(qCell/COUNT($AX$2:AX1463)))*J1463)))),J1463)))))))</f>
        <v/>
      </c>
      <c r="K1464" s="120" t="str">
        <f>IF(H1464="","",IF(AND(Temp!optSeasCoef=0,Temp!sts_add=1),IF(H1464="out-sample",I1464+(Q1464*J1464),I1464+J1464),IF(AND(Temp!optSeasCoef=0,Temp!sts_multp=1),IF(H1464="out-sample",I1464*(J1464^Q1464),I1464*J1464),IF(Temp!sts_add=1,IF(H1464="out-sample",(I1464+(Q1464*J1464))*G1464,(I1464+J1464)*G1464),IF(H1464="out-sample",I1464*(J1464^Q1464)*G1464,I1464*J1464*G1464)))))</f>
        <v/>
      </c>
      <c r="L1464" s="116" t="str">
        <f t="shared" si="242"/>
        <v/>
      </c>
      <c r="M1464" s="116" t="str">
        <f t="shared" si="243"/>
        <v/>
      </c>
      <c r="N1464" s="116" t="str">
        <f t="shared" si="244"/>
        <v/>
      </c>
      <c r="O1464" s="116" t="str">
        <f t="shared" si="245"/>
        <v/>
      </c>
      <c r="P1464" s="116" t="str">
        <f t="shared" si="246"/>
        <v/>
      </c>
      <c r="Q1464" s="94" t="str">
        <f>IF(AND(Temp!fhor_indata=1,ISBLANK(F1464),H1463="in-sample"),1,IF(AND(Temp!fhor_indata=1,H1463="out-sample",Q1463&lt;XfHor),Q1463+1,IF(ISBLANK(F1464),"",IF(AND(H1464="out-sample",H1463="in-sample"),1,IF(AND(H1464="out-sample",H1463="out-sample"),Q1463+1,IF(ISNUMBER(Q1463),Q1463+1,1))))))</f>
        <v/>
      </c>
      <c r="R1464" s="94" t="str">
        <f t="shared" si="247"/>
        <v/>
      </c>
      <c r="S1464" s="94" t="str">
        <f>IF(Temp!fhor_indata=1,IF(S1463=XobsHor,1,IF(COUNT($S$2:S1463)&lt;=XobsHor,S1463+1,IF(AND(COUNT($S$2:S1463)&lt;=XobsHor+XfHor,IFERROR(MOD(S1463,XobsHor)&lt;XfHor,FALSE)),S1463+1,""))),IF(ISBLANK(F1464),"",IF(S1463=maxP,1,IF(S1463&lt;maxP,S1463+1,IF(COUNT($S$2:S1464)&lt;=XobsHor,S1463+1,"")))))</f>
        <v/>
      </c>
      <c r="T1464" s="3"/>
      <c r="U1464" s="6"/>
      <c r="V1464" s="6"/>
      <c r="W1464" s="6"/>
      <c r="X1464" s="6"/>
      <c r="Y1464" s="6"/>
      <c r="Z1464" s="6"/>
      <c r="AA1464" s="6"/>
      <c r="AB1464" s="6"/>
      <c r="AC1464" s="6"/>
      <c r="AD1464" s="6"/>
      <c r="AE1464" s="6"/>
      <c r="AF1464" s="6"/>
      <c r="AG1464" s="6"/>
      <c r="AH1464" s="6"/>
      <c r="AI1464" s="6"/>
      <c r="AJ1464" s="6"/>
      <c r="AK1464" s="6"/>
      <c r="AW1464" s="122" t="str">
        <f t="shared" si="249"/>
        <v/>
      </c>
      <c r="AX1464" s="123" t="str">
        <f t="shared" si="250"/>
        <v/>
      </c>
      <c r="AY1464" s="124" t="str">
        <f t="shared" si="251"/>
        <v/>
      </c>
      <c r="AZ1464" s="124" t="str">
        <f t="shared" si="252"/>
        <v/>
      </c>
      <c r="BF1464" s="91"/>
    </row>
    <row r="1465" spans="1:58" s="78" customFormat="1" ht="14.25" x14ac:dyDescent="0.2">
      <c r="A1465" s="6"/>
      <c r="B1465" s="6"/>
      <c r="C1465" s="6"/>
      <c r="D1465" s="3"/>
      <c r="E1465" s="98" t="str">
        <f t="shared" si="248"/>
        <v/>
      </c>
      <c r="F1465" s="117"/>
      <c r="G1465" s="116" t="str">
        <f>IF(E1465="","",IF(Temp!optSeasCoef=0,1,INDEX($C$2:$C$13,IF(MOD(COUNT($E$2:E1465),seas_indx)=0,seas_indx,MOD(COUNT($E$2:E1465),seas_indx)))))</f>
        <v/>
      </c>
      <c r="H1465" s="97" t="str">
        <f>IFERROR(IF(Temp!fhor_indata=1,IF(COUNT($S$2:S1465)&lt;=XobsHor,"in-sample",IF(AND(COUNT($S$2:S1465)&lt;=XobsHor+XfHor,MOD(S1464,XobsHor)&lt;XfHor),"out-sample","")),IF(ISBLANK(F1465),"",IF(COUNT($F$2:F1465)&lt;=XobsHor-XfHor,"in-sample","out-sample"))),"")</f>
        <v/>
      </c>
      <c r="I1465" s="120" t="str">
        <f>IF(AND(ISBLANK(F1464),H1464="in-sample"),"",IF(AND(Temp!fhor_indata=1,H1464="out-sample",H1465="out-sample"),I1464,IF(AND(ISBLANK(F1465),H1464="out-sample"),"",IF(AND(Temp!optSeasCoef=0,Temp!sts_add=1),IF(H1464="in-sample",IF(Q1464=bigT,((pCell/bigT)*F1464)+((1-(pCell/bigT))*(I1464+J1464)),IF(OR(ISBLANK(F1465),COUNT($F$2:F1464)&lt;=pCell),F1464,((pCell/COUNT($F$2:F1464))*F1464)+((1-(pCell/COUNT($F$2:F1464)))*(I1464+J1464)))),I1464),IF(AND(Temp!optSeasCoef=0,Temp!sts_multp=1),IF(H1464="in-sample",IF(Q1464=bigT,((pCell/bigT)*F1464)+((1-(pCell/bigT))*(I1464*J1464)),IF(OR(ISBLANK(F1465),COUNT(F$2:$F1464)&lt;=pCell),F1464,((pCell/COUNT($F$2:F1464))*F1464)+((1-(pCell/COUNT($F$2:F1464)))*(I1464*J1464)))),I1464),IF(Temp!sts_add=1,IF(H1464="in-sample",IF(Q1464=bigT,((pCell/bigT)*AX1464)+((1-(pCell/bigT))*(I1464+J1464)),IF(OR(ISBLANK(F1465),COUNT($AX$2:AX1464)&lt;=pCell),AX1464,((pCell/COUNT($AX$2:AX1464))*AX1464)+((1-(pCell/COUNT($AX$2:AX1464)))*(I1464+J1464)))),I1464),IF(H1464="in-sample",IF(Q1464=bigT,((pCell/bigT)*AX1464)+((1-(pCell/bigT))*(I1464*J1464)),IF(OR(ISBLANK(F1465),COUNT($AX$2:AX1464)&lt;=pCell),AX1464,((pCell/COUNT($AX$2:AX1464))*AX1464)+((1-(pCell/COUNT($AX$2:AX1464)))*(I1464*J1464)))),I1464)))))))</f>
        <v/>
      </c>
      <c r="J1465" s="120" t="str">
        <f>IF(AND(ISBLANK(F1464),H1464="in-sample"),"",IF(AND(Temp!fhor_indata=1,H1464="out-sample",H1465="out-sample"),J1464,IF(AND(ISBLANK(F1465),H1464="out-sample"),"",IF(AND(Temp!optSeasCoef=0,Temp!sts_add=1),IF(H1464="in-sample",IF(Q1464=bigT,((qCell/bigT)*(I1465-I1464))+((1-(qCell/bigT))*J1464),IF(OR(ISBLANK(F1465),COUNT($F$2:F1464)&lt;=qCell),IF(COUNT($F$2:F1464)=1,0,F1464-F1463),((qCell/COUNT($F$2:F1464))*(I1465-I1464))+((1-(qCell/COUNT($F$2:F1464)))*J1464))),J1464),IF(AND(Temp!optSeasCoef=0,Temp!sts_multp=1),IF(H1464="in-sample",IF(Q1464=bigT,((qCell/bigT)*(I1465/I1464))+((1-(qCell/bigT))*J1464),IF(qCell=0,1,IF(OR(ISBLANK(F1465),COUNT($F$2:F1464)&lt;=qCell),IF(COUNT($F$2:F1464)=1,1,F1464/F1463),((qCell/COUNT($F$2:F1464))*(I1465/I1464))+((1-(qCell/COUNT($F$2:F1464)))*J1464)))),J1464),IF(Temp!sts_add=1,IF(H1464="in-sample",IF(Q1464=bigT,((qCell/bigT)*(I1465-I1464))+((1-(qCell/bigT))*J1464),IF(OR(ISBLANK(F1465),COUNT($AX$2:AX1464)&lt;=qCell),IF(COUNT($AX$2:AX1464)=1,0,AX1464-AX1463),((qCell/COUNT($AX$2:AX1464))*(I1465-I1464))+((1-(qCell/COUNT($AX$2:AX1464)))*J1464))),J1464),IF(H1464="in-sample",IF(Q1464=bigT,((qCell/bigT)*(I1465/I1464))+((1-(qCell/bigT))*J1464),IF(qCell=0,1,IF(OR(ISBLANK(F1465),COUNT($AX$2:AX1464)&lt;=qCell),IF(COUNT($AX$2:AX1464)=1,1,AX1464/AX1463),((qCell/COUNT($AX$2:AX1464))*(I1465/I1464))+((1-(qCell/COUNT($AX$2:AX1464)))*J1464)))),J1464)))))))</f>
        <v/>
      </c>
      <c r="K1465" s="120" t="str">
        <f>IF(H1465="","",IF(AND(Temp!optSeasCoef=0,Temp!sts_add=1),IF(H1465="out-sample",I1465+(Q1465*J1465),I1465+J1465),IF(AND(Temp!optSeasCoef=0,Temp!sts_multp=1),IF(H1465="out-sample",I1465*(J1465^Q1465),I1465*J1465),IF(Temp!sts_add=1,IF(H1465="out-sample",(I1465+(Q1465*J1465))*G1465,(I1465+J1465)*G1465),IF(H1465="out-sample",I1465*(J1465^Q1465)*G1465,I1465*J1465*G1465)))))</f>
        <v/>
      </c>
      <c r="L1465" s="116" t="str">
        <f t="shared" si="242"/>
        <v/>
      </c>
      <c r="M1465" s="116" t="str">
        <f t="shared" si="243"/>
        <v/>
      </c>
      <c r="N1465" s="116" t="str">
        <f t="shared" si="244"/>
        <v/>
      </c>
      <c r="O1465" s="116" t="str">
        <f t="shared" si="245"/>
        <v/>
      </c>
      <c r="P1465" s="116" t="str">
        <f t="shared" si="246"/>
        <v/>
      </c>
      <c r="Q1465" s="94" t="str">
        <f>IF(AND(Temp!fhor_indata=1,ISBLANK(F1465),H1464="in-sample"),1,IF(AND(Temp!fhor_indata=1,H1464="out-sample",Q1464&lt;XfHor),Q1464+1,IF(ISBLANK(F1465),"",IF(AND(H1465="out-sample",H1464="in-sample"),1,IF(AND(H1465="out-sample",H1464="out-sample"),Q1464+1,IF(ISNUMBER(Q1464),Q1464+1,1))))))</f>
        <v/>
      </c>
      <c r="R1465" s="94" t="str">
        <f t="shared" si="247"/>
        <v/>
      </c>
      <c r="S1465" s="94" t="str">
        <f>IF(Temp!fhor_indata=1,IF(S1464=XobsHor,1,IF(COUNT($S$2:S1464)&lt;=XobsHor,S1464+1,IF(AND(COUNT($S$2:S1464)&lt;=XobsHor+XfHor,IFERROR(MOD(S1464,XobsHor)&lt;XfHor,FALSE)),S1464+1,""))),IF(ISBLANK(F1465),"",IF(S1464=maxP,1,IF(S1464&lt;maxP,S1464+1,IF(COUNT($S$2:S1465)&lt;=XobsHor,S1464+1,"")))))</f>
        <v/>
      </c>
      <c r="T1465" s="3"/>
      <c r="U1465" s="6"/>
      <c r="V1465" s="6"/>
      <c r="W1465" s="6"/>
      <c r="X1465" s="6"/>
      <c r="Y1465" s="6"/>
      <c r="Z1465" s="6"/>
      <c r="AA1465" s="6"/>
      <c r="AB1465" s="6"/>
      <c r="AC1465" s="6"/>
      <c r="AD1465" s="6"/>
      <c r="AE1465" s="6"/>
      <c r="AF1465" s="6"/>
      <c r="AG1465" s="6"/>
      <c r="AH1465" s="6"/>
      <c r="AI1465" s="6"/>
      <c r="AJ1465" s="6"/>
      <c r="AK1465" s="6"/>
      <c r="AW1465" s="122" t="str">
        <f t="shared" si="249"/>
        <v/>
      </c>
      <c r="AX1465" s="123" t="str">
        <f t="shared" si="250"/>
        <v/>
      </c>
      <c r="AY1465" s="124" t="str">
        <f t="shared" si="251"/>
        <v/>
      </c>
      <c r="AZ1465" s="124" t="str">
        <f t="shared" si="252"/>
        <v/>
      </c>
      <c r="BF1465" s="91"/>
    </row>
    <row r="1466" spans="1:58" s="78" customFormat="1" ht="14.25" x14ac:dyDescent="0.2">
      <c r="A1466" s="6"/>
      <c r="B1466" s="6"/>
      <c r="C1466" s="6"/>
      <c r="D1466" s="3"/>
      <c r="E1466" s="98" t="str">
        <f t="shared" si="248"/>
        <v/>
      </c>
      <c r="F1466" s="117"/>
      <c r="G1466" s="116" t="str">
        <f>IF(E1466="","",IF(Temp!optSeasCoef=0,1,INDEX($C$2:$C$13,IF(MOD(COUNT($E$2:E1466),seas_indx)=0,seas_indx,MOD(COUNT($E$2:E1466),seas_indx)))))</f>
        <v/>
      </c>
      <c r="H1466" s="97" t="str">
        <f>IFERROR(IF(Temp!fhor_indata=1,IF(COUNT($S$2:S1466)&lt;=XobsHor,"in-sample",IF(AND(COUNT($S$2:S1466)&lt;=XobsHor+XfHor,MOD(S1465,XobsHor)&lt;XfHor),"out-sample","")),IF(ISBLANK(F1466),"",IF(COUNT($F$2:F1466)&lt;=XobsHor-XfHor,"in-sample","out-sample"))),"")</f>
        <v/>
      </c>
      <c r="I1466" s="120" t="str">
        <f>IF(AND(ISBLANK(F1465),H1465="in-sample"),"",IF(AND(Temp!fhor_indata=1,H1465="out-sample",H1466="out-sample"),I1465,IF(AND(ISBLANK(F1466),H1465="out-sample"),"",IF(AND(Temp!optSeasCoef=0,Temp!sts_add=1),IF(H1465="in-sample",IF(Q1465=bigT,((pCell/bigT)*F1465)+((1-(pCell/bigT))*(I1465+J1465)),IF(OR(ISBLANK(F1466),COUNT($F$2:F1465)&lt;=pCell),F1465,((pCell/COUNT($F$2:F1465))*F1465)+((1-(pCell/COUNT($F$2:F1465)))*(I1465+J1465)))),I1465),IF(AND(Temp!optSeasCoef=0,Temp!sts_multp=1),IF(H1465="in-sample",IF(Q1465=bigT,((pCell/bigT)*F1465)+((1-(pCell/bigT))*(I1465*J1465)),IF(OR(ISBLANK(F1466),COUNT(F$2:$F1465)&lt;=pCell),F1465,((pCell/COUNT($F$2:F1465))*F1465)+((1-(pCell/COUNT($F$2:F1465)))*(I1465*J1465)))),I1465),IF(Temp!sts_add=1,IF(H1465="in-sample",IF(Q1465=bigT,((pCell/bigT)*AX1465)+((1-(pCell/bigT))*(I1465+J1465)),IF(OR(ISBLANK(F1466),COUNT($AX$2:AX1465)&lt;=pCell),AX1465,((pCell/COUNT($AX$2:AX1465))*AX1465)+((1-(pCell/COUNT($AX$2:AX1465)))*(I1465+J1465)))),I1465),IF(H1465="in-sample",IF(Q1465=bigT,((pCell/bigT)*AX1465)+((1-(pCell/bigT))*(I1465*J1465)),IF(OR(ISBLANK(F1466),COUNT($AX$2:AX1465)&lt;=pCell),AX1465,((pCell/COUNT($AX$2:AX1465))*AX1465)+((1-(pCell/COUNT($AX$2:AX1465)))*(I1465*J1465)))),I1465)))))))</f>
        <v/>
      </c>
      <c r="J1466" s="120" t="str">
        <f>IF(AND(ISBLANK(F1465),H1465="in-sample"),"",IF(AND(Temp!fhor_indata=1,H1465="out-sample",H1466="out-sample"),J1465,IF(AND(ISBLANK(F1466),H1465="out-sample"),"",IF(AND(Temp!optSeasCoef=0,Temp!sts_add=1),IF(H1465="in-sample",IF(Q1465=bigT,((qCell/bigT)*(I1466-I1465))+((1-(qCell/bigT))*J1465),IF(OR(ISBLANK(F1466),COUNT($F$2:F1465)&lt;=qCell),IF(COUNT($F$2:F1465)=1,0,F1465-F1464),((qCell/COUNT($F$2:F1465))*(I1466-I1465))+((1-(qCell/COUNT($F$2:F1465)))*J1465))),J1465),IF(AND(Temp!optSeasCoef=0,Temp!sts_multp=1),IF(H1465="in-sample",IF(Q1465=bigT,((qCell/bigT)*(I1466/I1465))+((1-(qCell/bigT))*J1465),IF(qCell=0,1,IF(OR(ISBLANK(F1466),COUNT($F$2:F1465)&lt;=qCell),IF(COUNT($F$2:F1465)=1,1,F1465/F1464),((qCell/COUNT($F$2:F1465))*(I1466/I1465))+((1-(qCell/COUNT($F$2:F1465)))*J1465)))),J1465),IF(Temp!sts_add=1,IF(H1465="in-sample",IF(Q1465=bigT,((qCell/bigT)*(I1466-I1465))+((1-(qCell/bigT))*J1465),IF(OR(ISBLANK(F1466),COUNT($AX$2:AX1465)&lt;=qCell),IF(COUNT($AX$2:AX1465)=1,0,AX1465-AX1464),((qCell/COUNT($AX$2:AX1465))*(I1466-I1465))+((1-(qCell/COUNT($AX$2:AX1465)))*J1465))),J1465),IF(H1465="in-sample",IF(Q1465=bigT,((qCell/bigT)*(I1466/I1465))+((1-(qCell/bigT))*J1465),IF(qCell=0,1,IF(OR(ISBLANK(F1466),COUNT($AX$2:AX1465)&lt;=qCell),IF(COUNT($AX$2:AX1465)=1,1,AX1465/AX1464),((qCell/COUNT($AX$2:AX1465))*(I1466/I1465))+((1-(qCell/COUNT($AX$2:AX1465)))*J1465)))),J1465)))))))</f>
        <v/>
      </c>
      <c r="K1466" s="120" t="str">
        <f>IF(H1466="","",IF(AND(Temp!optSeasCoef=0,Temp!sts_add=1),IF(H1466="out-sample",I1466+(Q1466*J1466),I1466+J1466),IF(AND(Temp!optSeasCoef=0,Temp!sts_multp=1),IF(H1466="out-sample",I1466*(J1466^Q1466),I1466*J1466),IF(Temp!sts_add=1,IF(H1466="out-sample",(I1466+(Q1466*J1466))*G1466,(I1466+J1466)*G1466),IF(H1466="out-sample",I1466*(J1466^Q1466)*G1466,I1466*J1466*G1466)))))</f>
        <v/>
      </c>
      <c r="L1466" s="116" t="str">
        <f t="shared" si="242"/>
        <v/>
      </c>
      <c r="M1466" s="116" t="str">
        <f t="shared" si="243"/>
        <v/>
      </c>
      <c r="N1466" s="116" t="str">
        <f t="shared" si="244"/>
        <v/>
      </c>
      <c r="O1466" s="116" t="str">
        <f t="shared" si="245"/>
        <v/>
      </c>
      <c r="P1466" s="116" t="str">
        <f t="shared" si="246"/>
        <v/>
      </c>
      <c r="Q1466" s="94" t="str">
        <f>IF(AND(Temp!fhor_indata=1,ISBLANK(F1466),H1465="in-sample"),1,IF(AND(Temp!fhor_indata=1,H1465="out-sample",Q1465&lt;XfHor),Q1465+1,IF(ISBLANK(F1466),"",IF(AND(H1466="out-sample",H1465="in-sample"),1,IF(AND(H1466="out-sample",H1465="out-sample"),Q1465+1,IF(ISNUMBER(Q1465),Q1465+1,1))))))</f>
        <v/>
      </c>
      <c r="R1466" s="94" t="str">
        <f t="shared" si="247"/>
        <v/>
      </c>
      <c r="S1466" s="94" t="str">
        <f>IF(Temp!fhor_indata=1,IF(S1465=XobsHor,1,IF(COUNT($S$2:S1465)&lt;=XobsHor,S1465+1,IF(AND(COUNT($S$2:S1465)&lt;=XobsHor+XfHor,IFERROR(MOD(S1465,XobsHor)&lt;XfHor,FALSE)),S1465+1,""))),IF(ISBLANK(F1466),"",IF(S1465=maxP,1,IF(S1465&lt;maxP,S1465+1,IF(COUNT($S$2:S1466)&lt;=XobsHor,S1465+1,"")))))</f>
        <v/>
      </c>
      <c r="T1466" s="3"/>
      <c r="U1466" s="6"/>
      <c r="V1466" s="6"/>
      <c r="W1466" s="6"/>
      <c r="X1466" s="6"/>
      <c r="Y1466" s="6"/>
      <c r="Z1466" s="6"/>
      <c r="AA1466" s="6"/>
      <c r="AB1466" s="6"/>
      <c r="AC1466" s="6"/>
      <c r="AD1466" s="6"/>
      <c r="AE1466" s="6"/>
      <c r="AF1466" s="6"/>
      <c r="AG1466" s="6"/>
      <c r="AH1466" s="6"/>
      <c r="AI1466" s="6"/>
      <c r="AJ1466" s="6"/>
      <c r="AK1466" s="6"/>
      <c r="AW1466" s="122" t="str">
        <f t="shared" si="249"/>
        <v/>
      </c>
      <c r="AX1466" s="123" t="str">
        <f t="shared" si="250"/>
        <v/>
      </c>
      <c r="AY1466" s="124" t="str">
        <f t="shared" si="251"/>
        <v/>
      </c>
      <c r="AZ1466" s="124" t="str">
        <f t="shared" si="252"/>
        <v/>
      </c>
      <c r="BF1466" s="91"/>
    </row>
    <row r="1467" spans="1:58" s="78" customFormat="1" ht="14.25" x14ac:dyDescent="0.2">
      <c r="A1467" s="6"/>
      <c r="B1467" s="6"/>
      <c r="C1467" s="6"/>
      <c r="D1467" s="3"/>
      <c r="E1467" s="98" t="str">
        <f t="shared" si="248"/>
        <v/>
      </c>
      <c r="F1467" s="117"/>
      <c r="G1467" s="116" t="str">
        <f>IF(E1467="","",IF(Temp!optSeasCoef=0,1,INDEX($C$2:$C$13,IF(MOD(COUNT($E$2:E1467),seas_indx)=0,seas_indx,MOD(COUNT($E$2:E1467),seas_indx)))))</f>
        <v/>
      </c>
      <c r="H1467" s="97" t="str">
        <f>IFERROR(IF(Temp!fhor_indata=1,IF(COUNT($S$2:S1467)&lt;=XobsHor,"in-sample",IF(AND(COUNT($S$2:S1467)&lt;=XobsHor+XfHor,MOD(S1466,XobsHor)&lt;XfHor),"out-sample","")),IF(ISBLANK(F1467),"",IF(COUNT($F$2:F1467)&lt;=XobsHor-XfHor,"in-sample","out-sample"))),"")</f>
        <v/>
      </c>
      <c r="I1467" s="120" t="str">
        <f>IF(AND(ISBLANK(F1466),H1466="in-sample"),"",IF(AND(Temp!fhor_indata=1,H1466="out-sample",H1467="out-sample"),I1466,IF(AND(ISBLANK(F1467),H1466="out-sample"),"",IF(AND(Temp!optSeasCoef=0,Temp!sts_add=1),IF(H1466="in-sample",IF(Q1466=bigT,((pCell/bigT)*F1466)+((1-(pCell/bigT))*(I1466+J1466)),IF(OR(ISBLANK(F1467),COUNT($F$2:F1466)&lt;=pCell),F1466,((pCell/COUNT($F$2:F1466))*F1466)+((1-(pCell/COUNT($F$2:F1466)))*(I1466+J1466)))),I1466),IF(AND(Temp!optSeasCoef=0,Temp!sts_multp=1),IF(H1466="in-sample",IF(Q1466=bigT,((pCell/bigT)*F1466)+((1-(pCell/bigT))*(I1466*J1466)),IF(OR(ISBLANK(F1467),COUNT(F$2:$F1466)&lt;=pCell),F1466,((pCell/COUNT($F$2:F1466))*F1466)+((1-(pCell/COUNT($F$2:F1466)))*(I1466*J1466)))),I1466),IF(Temp!sts_add=1,IF(H1466="in-sample",IF(Q1466=bigT,((pCell/bigT)*AX1466)+((1-(pCell/bigT))*(I1466+J1466)),IF(OR(ISBLANK(F1467),COUNT($AX$2:AX1466)&lt;=pCell),AX1466,((pCell/COUNT($AX$2:AX1466))*AX1466)+((1-(pCell/COUNT($AX$2:AX1466)))*(I1466+J1466)))),I1466),IF(H1466="in-sample",IF(Q1466=bigT,((pCell/bigT)*AX1466)+((1-(pCell/bigT))*(I1466*J1466)),IF(OR(ISBLANK(F1467),COUNT($AX$2:AX1466)&lt;=pCell),AX1466,((pCell/COUNT($AX$2:AX1466))*AX1466)+((1-(pCell/COUNT($AX$2:AX1466)))*(I1466*J1466)))),I1466)))))))</f>
        <v/>
      </c>
      <c r="J1467" s="120" t="str">
        <f>IF(AND(ISBLANK(F1466),H1466="in-sample"),"",IF(AND(Temp!fhor_indata=1,H1466="out-sample",H1467="out-sample"),J1466,IF(AND(ISBLANK(F1467),H1466="out-sample"),"",IF(AND(Temp!optSeasCoef=0,Temp!sts_add=1),IF(H1466="in-sample",IF(Q1466=bigT,((qCell/bigT)*(I1467-I1466))+((1-(qCell/bigT))*J1466),IF(OR(ISBLANK(F1467),COUNT($F$2:F1466)&lt;=qCell),IF(COUNT($F$2:F1466)=1,0,F1466-F1465),((qCell/COUNT($F$2:F1466))*(I1467-I1466))+((1-(qCell/COUNT($F$2:F1466)))*J1466))),J1466),IF(AND(Temp!optSeasCoef=0,Temp!sts_multp=1),IF(H1466="in-sample",IF(Q1466=bigT,((qCell/bigT)*(I1467/I1466))+((1-(qCell/bigT))*J1466),IF(qCell=0,1,IF(OR(ISBLANK(F1467),COUNT($F$2:F1466)&lt;=qCell),IF(COUNT($F$2:F1466)=1,1,F1466/F1465),((qCell/COUNT($F$2:F1466))*(I1467/I1466))+((1-(qCell/COUNT($F$2:F1466)))*J1466)))),J1466),IF(Temp!sts_add=1,IF(H1466="in-sample",IF(Q1466=bigT,((qCell/bigT)*(I1467-I1466))+((1-(qCell/bigT))*J1466),IF(OR(ISBLANK(F1467),COUNT($AX$2:AX1466)&lt;=qCell),IF(COUNT($AX$2:AX1466)=1,0,AX1466-AX1465),((qCell/COUNT($AX$2:AX1466))*(I1467-I1466))+((1-(qCell/COUNT($AX$2:AX1466)))*J1466))),J1466),IF(H1466="in-sample",IF(Q1466=bigT,((qCell/bigT)*(I1467/I1466))+((1-(qCell/bigT))*J1466),IF(qCell=0,1,IF(OR(ISBLANK(F1467),COUNT($AX$2:AX1466)&lt;=qCell),IF(COUNT($AX$2:AX1466)=1,1,AX1466/AX1465),((qCell/COUNT($AX$2:AX1466))*(I1467/I1466))+((1-(qCell/COUNT($AX$2:AX1466)))*J1466)))),J1466)))))))</f>
        <v/>
      </c>
      <c r="K1467" s="120" t="str">
        <f>IF(H1467="","",IF(AND(Temp!optSeasCoef=0,Temp!sts_add=1),IF(H1467="out-sample",I1467+(Q1467*J1467),I1467+J1467),IF(AND(Temp!optSeasCoef=0,Temp!sts_multp=1),IF(H1467="out-sample",I1467*(J1467^Q1467),I1467*J1467),IF(Temp!sts_add=1,IF(H1467="out-sample",(I1467+(Q1467*J1467))*G1467,(I1467+J1467)*G1467),IF(H1467="out-sample",I1467*(J1467^Q1467)*G1467,I1467*J1467*G1467)))))</f>
        <v/>
      </c>
      <c r="L1467" s="116" t="str">
        <f t="shared" si="242"/>
        <v/>
      </c>
      <c r="M1467" s="116" t="str">
        <f t="shared" si="243"/>
        <v/>
      </c>
      <c r="N1467" s="116" t="str">
        <f t="shared" si="244"/>
        <v/>
      </c>
      <c r="O1467" s="116" t="str">
        <f t="shared" si="245"/>
        <v/>
      </c>
      <c r="P1467" s="116" t="str">
        <f t="shared" si="246"/>
        <v/>
      </c>
      <c r="Q1467" s="94" t="str">
        <f>IF(AND(Temp!fhor_indata=1,ISBLANK(F1467),H1466="in-sample"),1,IF(AND(Temp!fhor_indata=1,H1466="out-sample",Q1466&lt;XfHor),Q1466+1,IF(ISBLANK(F1467),"",IF(AND(H1467="out-sample",H1466="in-sample"),1,IF(AND(H1467="out-sample",H1466="out-sample"),Q1466+1,IF(ISNUMBER(Q1466),Q1466+1,1))))))</f>
        <v/>
      </c>
      <c r="R1467" s="94" t="str">
        <f t="shared" si="247"/>
        <v/>
      </c>
      <c r="S1467" s="94" t="str">
        <f>IF(Temp!fhor_indata=1,IF(S1466=XobsHor,1,IF(COUNT($S$2:S1466)&lt;=XobsHor,S1466+1,IF(AND(COUNT($S$2:S1466)&lt;=XobsHor+XfHor,IFERROR(MOD(S1466,XobsHor)&lt;XfHor,FALSE)),S1466+1,""))),IF(ISBLANK(F1467),"",IF(S1466=maxP,1,IF(S1466&lt;maxP,S1466+1,IF(COUNT($S$2:S1467)&lt;=XobsHor,S1466+1,"")))))</f>
        <v/>
      </c>
      <c r="T1467" s="3"/>
      <c r="U1467" s="6"/>
      <c r="V1467" s="6"/>
      <c r="W1467" s="6"/>
      <c r="X1467" s="6"/>
      <c r="Y1467" s="6"/>
      <c r="Z1467" s="6"/>
      <c r="AA1467" s="6"/>
      <c r="AB1467" s="6"/>
      <c r="AC1467" s="6"/>
      <c r="AD1467" s="6"/>
      <c r="AE1467" s="6"/>
      <c r="AF1467" s="6"/>
      <c r="AG1467" s="6"/>
      <c r="AH1467" s="6"/>
      <c r="AI1467" s="6"/>
      <c r="AJ1467" s="6"/>
      <c r="AK1467" s="6"/>
      <c r="AW1467" s="122" t="str">
        <f t="shared" si="249"/>
        <v/>
      </c>
      <c r="AX1467" s="123" t="str">
        <f t="shared" si="250"/>
        <v/>
      </c>
      <c r="AY1467" s="124" t="str">
        <f t="shared" si="251"/>
        <v/>
      </c>
      <c r="AZ1467" s="124" t="str">
        <f t="shared" si="252"/>
        <v/>
      </c>
      <c r="BF1467" s="91"/>
    </row>
    <row r="1468" spans="1:58" s="78" customFormat="1" ht="14.25" x14ac:dyDescent="0.2">
      <c r="A1468" s="6"/>
      <c r="B1468" s="6"/>
      <c r="C1468" s="6"/>
      <c r="D1468" s="3"/>
      <c r="E1468" s="98" t="str">
        <f t="shared" si="248"/>
        <v/>
      </c>
      <c r="F1468" s="117"/>
      <c r="G1468" s="116" t="str">
        <f>IF(E1468="","",IF(Temp!optSeasCoef=0,1,INDEX($C$2:$C$13,IF(MOD(COUNT($E$2:E1468),seas_indx)=0,seas_indx,MOD(COUNT($E$2:E1468),seas_indx)))))</f>
        <v/>
      </c>
      <c r="H1468" s="97" t="str">
        <f>IFERROR(IF(Temp!fhor_indata=1,IF(COUNT($S$2:S1468)&lt;=XobsHor,"in-sample",IF(AND(COUNT($S$2:S1468)&lt;=XobsHor+XfHor,MOD(S1467,XobsHor)&lt;XfHor),"out-sample","")),IF(ISBLANK(F1468),"",IF(COUNT($F$2:F1468)&lt;=XobsHor-XfHor,"in-sample","out-sample"))),"")</f>
        <v/>
      </c>
      <c r="I1468" s="120" t="str">
        <f>IF(AND(ISBLANK(F1467),H1467="in-sample"),"",IF(AND(Temp!fhor_indata=1,H1467="out-sample",H1468="out-sample"),I1467,IF(AND(ISBLANK(F1468),H1467="out-sample"),"",IF(AND(Temp!optSeasCoef=0,Temp!sts_add=1),IF(H1467="in-sample",IF(Q1467=bigT,((pCell/bigT)*F1467)+((1-(pCell/bigT))*(I1467+J1467)),IF(OR(ISBLANK(F1468),COUNT($F$2:F1467)&lt;=pCell),F1467,((pCell/COUNT($F$2:F1467))*F1467)+((1-(pCell/COUNT($F$2:F1467)))*(I1467+J1467)))),I1467),IF(AND(Temp!optSeasCoef=0,Temp!sts_multp=1),IF(H1467="in-sample",IF(Q1467=bigT,((pCell/bigT)*F1467)+((1-(pCell/bigT))*(I1467*J1467)),IF(OR(ISBLANK(F1468),COUNT(F$2:$F1467)&lt;=pCell),F1467,((pCell/COUNT($F$2:F1467))*F1467)+((1-(pCell/COUNT($F$2:F1467)))*(I1467*J1467)))),I1467),IF(Temp!sts_add=1,IF(H1467="in-sample",IF(Q1467=bigT,((pCell/bigT)*AX1467)+((1-(pCell/bigT))*(I1467+J1467)),IF(OR(ISBLANK(F1468),COUNT($AX$2:AX1467)&lt;=pCell),AX1467,((pCell/COUNT($AX$2:AX1467))*AX1467)+((1-(pCell/COUNT($AX$2:AX1467)))*(I1467+J1467)))),I1467),IF(H1467="in-sample",IF(Q1467=bigT,((pCell/bigT)*AX1467)+((1-(pCell/bigT))*(I1467*J1467)),IF(OR(ISBLANK(F1468),COUNT($AX$2:AX1467)&lt;=pCell),AX1467,((pCell/COUNT($AX$2:AX1467))*AX1467)+((1-(pCell/COUNT($AX$2:AX1467)))*(I1467*J1467)))),I1467)))))))</f>
        <v/>
      </c>
      <c r="J1468" s="120" t="str">
        <f>IF(AND(ISBLANK(F1467),H1467="in-sample"),"",IF(AND(Temp!fhor_indata=1,H1467="out-sample",H1468="out-sample"),J1467,IF(AND(ISBLANK(F1468),H1467="out-sample"),"",IF(AND(Temp!optSeasCoef=0,Temp!sts_add=1),IF(H1467="in-sample",IF(Q1467=bigT,((qCell/bigT)*(I1468-I1467))+((1-(qCell/bigT))*J1467),IF(OR(ISBLANK(F1468),COUNT($F$2:F1467)&lt;=qCell),IF(COUNT($F$2:F1467)=1,0,F1467-F1466),((qCell/COUNT($F$2:F1467))*(I1468-I1467))+((1-(qCell/COUNT($F$2:F1467)))*J1467))),J1467),IF(AND(Temp!optSeasCoef=0,Temp!sts_multp=1),IF(H1467="in-sample",IF(Q1467=bigT,((qCell/bigT)*(I1468/I1467))+((1-(qCell/bigT))*J1467),IF(qCell=0,1,IF(OR(ISBLANK(F1468),COUNT($F$2:F1467)&lt;=qCell),IF(COUNT($F$2:F1467)=1,1,F1467/F1466),((qCell/COUNT($F$2:F1467))*(I1468/I1467))+((1-(qCell/COUNT($F$2:F1467)))*J1467)))),J1467),IF(Temp!sts_add=1,IF(H1467="in-sample",IF(Q1467=bigT,((qCell/bigT)*(I1468-I1467))+((1-(qCell/bigT))*J1467),IF(OR(ISBLANK(F1468),COUNT($AX$2:AX1467)&lt;=qCell),IF(COUNT($AX$2:AX1467)=1,0,AX1467-AX1466),((qCell/COUNT($AX$2:AX1467))*(I1468-I1467))+((1-(qCell/COUNT($AX$2:AX1467)))*J1467))),J1467),IF(H1467="in-sample",IF(Q1467=bigT,((qCell/bigT)*(I1468/I1467))+((1-(qCell/bigT))*J1467),IF(qCell=0,1,IF(OR(ISBLANK(F1468),COUNT($AX$2:AX1467)&lt;=qCell),IF(COUNT($AX$2:AX1467)=1,1,AX1467/AX1466),((qCell/COUNT($AX$2:AX1467))*(I1468/I1467))+((1-(qCell/COUNT($AX$2:AX1467)))*J1467)))),J1467)))))))</f>
        <v/>
      </c>
      <c r="K1468" s="120" t="str">
        <f>IF(H1468="","",IF(AND(Temp!optSeasCoef=0,Temp!sts_add=1),IF(H1468="out-sample",I1468+(Q1468*J1468),I1468+J1468),IF(AND(Temp!optSeasCoef=0,Temp!sts_multp=1),IF(H1468="out-sample",I1468*(J1468^Q1468),I1468*J1468),IF(Temp!sts_add=1,IF(H1468="out-sample",(I1468+(Q1468*J1468))*G1468,(I1468+J1468)*G1468),IF(H1468="out-sample",I1468*(J1468^Q1468)*G1468,I1468*J1468*G1468)))))</f>
        <v/>
      </c>
      <c r="L1468" s="116" t="str">
        <f t="shared" si="242"/>
        <v/>
      </c>
      <c r="M1468" s="116" t="str">
        <f t="shared" si="243"/>
        <v/>
      </c>
      <c r="N1468" s="116" t="str">
        <f t="shared" si="244"/>
        <v/>
      </c>
      <c r="O1468" s="116" t="str">
        <f t="shared" si="245"/>
        <v/>
      </c>
      <c r="P1468" s="116" t="str">
        <f t="shared" si="246"/>
        <v/>
      </c>
      <c r="Q1468" s="94" t="str">
        <f>IF(AND(Temp!fhor_indata=1,ISBLANK(F1468),H1467="in-sample"),1,IF(AND(Temp!fhor_indata=1,H1467="out-sample",Q1467&lt;XfHor),Q1467+1,IF(ISBLANK(F1468),"",IF(AND(H1468="out-sample",H1467="in-sample"),1,IF(AND(H1468="out-sample",H1467="out-sample"),Q1467+1,IF(ISNUMBER(Q1467),Q1467+1,1))))))</f>
        <v/>
      </c>
      <c r="R1468" s="94" t="str">
        <f t="shared" si="247"/>
        <v/>
      </c>
      <c r="S1468" s="94" t="str">
        <f>IF(Temp!fhor_indata=1,IF(S1467=XobsHor,1,IF(COUNT($S$2:S1467)&lt;=XobsHor,S1467+1,IF(AND(COUNT($S$2:S1467)&lt;=XobsHor+XfHor,IFERROR(MOD(S1467,XobsHor)&lt;XfHor,FALSE)),S1467+1,""))),IF(ISBLANK(F1468),"",IF(S1467=maxP,1,IF(S1467&lt;maxP,S1467+1,IF(COUNT($S$2:S1468)&lt;=XobsHor,S1467+1,"")))))</f>
        <v/>
      </c>
      <c r="T1468" s="3"/>
      <c r="U1468" s="6"/>
      <c r="V1468" s="6"/>
      <c r="W1468" s="6"/>
      <c r="X1468" s="6"/>
      <c r="Y1468" s="6"/>
      <c r="Z1468" s="6"/>
      <c r="AA1468" s="6"/>
      <c r="AB1468" s="6"/>
      <c r="AC1468" s="6"/>
      <c r="AD1468" s="6"/>
      <c r="AE1468" s="6"/>
      <c r="AF1468" s="6"/>
      <c r="AG1468" s="6"/>
      <c r="AH1468" s="6"/>
      <c r="AI1468" s="6"/>
      <c r="AJ1468" s="6"/>
      <c r="AK1468" s="6"/>
      <c r="AW1468" s="122" t="str">
        <f t="shared" si="249"/>
        <v/>
      </c>
      <c r="AX1468" s="123" t="str">
        <f t="shared" si="250"/>
        <v/>
      </c>
      <c r="AY1468" s="124" t="str">
        <f t="shared" si="251"/>
        <v/>
      </c>
      <c r="AZ1468" s="124" t="str">
        <f t="shared" si="252"/>
        <v/>
      </c>
      <c r="BF1468" s="91"/>
    </row>
    <row r="1469" spans="1:58" s="78" customFormat="1" ht="14.25" x14ac:dyDescent="0.2">
      <c r="A1469" s="6"/>
      <c r="B1469" s="6"/>
      <c r="C1469" s="6"/>
      <c r="D1469" s="3"/>
      <c r="E1469" s="98" t="str">
        <f t="shared" si="248"/>
        <v/>
      </c>
      <c r="F1469" s="117"/>
      <c r="G1469" s="116" t="str">
        <f>IF(E1469="","",IF(Temp!optSeasCoef=0,1,INDEX($C$2:$C$13,IF(MOD(COUNT($E$2:E1469),seas_indx)=0,seas_indx,MOD(COUNT($E$2:E1469),seas_indx)))))</f>
        <v/>
      </c>
      <c r="H1469" s="97" t="str">
        <f>IFERROR(IF(Temp!fhor_indata=1,IF(COUNT($S$2:S1469)&lt;=XobsHor,"in-sample",IF(AND(COUNT($S$2:S1469)&lt;=XobsHor+XfHor,MOD(S1468,XobsHor)&lt;XfHor),"out-sample","")),IF(ISBLANK(F1469),"",IF(COUNT($F$2:F1469)&lt;=XobsHor-XfHor,"in-sample","out-sample"))),"")</f>
        <v/>
      </c>
      <c r="I1469" s="120" t="str">
        <f>IF(AND(ISBLANK(F1468),H1468="in-sample"),"",IF(AND(Temp!fhor_indata=1,H1468="out-sample",H1469="out-sample"),I1468,IF(AND(ISBLANK(F1469),H1468="out-sample"),"",IF(AND(Temp!optSeasCoef=0,Temp!sts_add=1),IF(H1468="in-sample",IF(Q1468=bigT,((pCell/bigT)*F1468)+((1-(pCell/bigT))*(I1468+J1468)),IF(OR(ISBLANK(F1469),COUNT($F$2:F1468)&lt;=pCell),F1468,((pCell/COUNT($F$2:F1468))*F1468)+((1-(pCell/COUNT($F$2:F1468)))*(I1468+J1468)))),I1468),IF(AND(Temp!optSeasCoef=0,Temp!sts_multp=1),IF(H1468="in-sample",IF(Q1468=bigT,((pCell/bigT)*F1468)+((1-(pCell/bigT))*(I1468*J1468)),IF(OR(ISBLANK(F1469),COUNT(F$2:$F1468)&lt;=pCell),F1468,((pCell/COUNT($F$2:F1468))*F1468)+((1-(pCell/COUNT($F$2:F1468)))*(I1468*J1468)))),I1468),IF(Temp!sts_add=1,IF(H1468="in-sample",IF(Q1468=bigT,((pCell/bigT)*AX1468)+((1-(pCell/bigT))*(I1468+J1468)),IF(OR(ISBLANK(F1469),COUNT($AX$2:AX1468)&lt;=pCell),AX1468,((pCell/COUNT($AX$2:AX1468))*AX1468)+((1-(pCell/COUNT($AX$2:AX1468)))*(I1468+J1468)))),I1468),IF(H1468="in-sample",IF(Q1468=bigT,((pCell/bigT)*AX1468)+((1-(pCell/bigT))*(I1468*J1468)),IF(OR(ISBLANK(F1469),COUNT($AX$2:AX1468)&lt;=pCell),AX1468,((pCell/COUNT($AX$2:AX1468))*AX1468)+((1-(pCell/COUNT($AX$2:AX1468)))*(I1468*J1468)))),I1468)))))))</f>
        <v/>
      </c>
      <c r="J1469" s="120" t="str">
        <f>IF(AND(ISBLANK(F1468),H1468="in-sample"),"",IF(AND(Temp!fhor_indata=1,H1468="out-sample",H1469="out-sample"),J1468,IF(AND(ISBLANK(F1469),H1468="out-sample"),"",IF(AND(Temp!optSeasCoef=0,Temp!sts_add=1),IF(H1468="in-sample",IF(Q1468=bigT,((qCell/bigT)*(I1469-I1468))+((1-(qCell/bigT))*J1468),IF(OR(ISBLANK(F1469),COUNT($F$2:F1468)&lt;=qCell),IF(COUNT($F$2:F1468)=1,0,F1468-F1467),((qCell/COUNT($F$2:F1468))*(I1469-I1468))+((1-(qCell/COUNT($F$2:F1468)))*J1468))),J1468),IF(AND(Temp!optSeasCoef=0,Temp!sts_multp=1),IF(H1468="in-sample",IF(Q1468=bigT,((qCell/bigT)*(I1469/I1468))+((1-(qCell/bigT))*J1468),IF(qCell=0,1,IF(OR(ISBLANK(F1469),COUNT($F$2:F1468)&lt;=qCell),IF(COUNT($F$2:F1468)=1,1,F1468/F1467),((qCell/COUNT($F$2:F1468))*(I1469/I1468))+((1-(qCell/COUNT($F$2:F1468)))*J1468)))),J1468),IF(Temp!sts_add=1,IF(H1468="in-sample",IF(Q1468=bigT,((qCell/bigT)*(I1469-I1468))+((1-(qCell/bigT))*J1468),IF(OR(ISBLANK(F1469),COUNT($AX$2:AX1468)&lt;=qCell),IF(COUNT($AX$2:AX1468)=1,0,AX1468-AX1467),((qCell/COUNT($AX$2:AX1468))*(I1469-I1468))+((1-(qCell/COUNT($AX$2:AX1468)))*J1468))),J1468),IF(H1468="in-sample",IF(Q1468=bigT,((qCell/bigT)*(I1469/I1468))+((1-(qCell/bigT))*J1468),IF(qCell=0,1,IF(OR(ISBLANK(F1469),COUNT($AX$2:AX1468)&lt;=qCell),IF(COUNT($AX$2:AX1468)=1,1,AX1468/AX1467),((qCell/COUNT($AX$2:AX1468))*(I1469/I1468))+((1-(qCell/COUNT($AX$2:AX1468)))*J1468)))),J1468)))))))</f>
        <v/>
      </c>
      <c r="K1469" s="120" t="str">
        <f>IF(H1469="","",IF(AND(Temp!optSeasCoef=0,Temp!sts_add=1),IF(H1469="out-sample",I1469+(Q1469*J1469),I1469+J1469),IF(AND(Temp!optSeasCoef=0,Temp!sts_multp=1),IF(H1469="out-sample",I1469*(J1469^Q1469),I1469*J1469),IF(Temp!sts_add=1,IF(H1469="out-sample",(I1469+(Q1469*J1469))*G1469,(I1469+J1469)*G1469),IF(H1469="out-sample",I1469*(J1469^Q1469)*G1469,I1469*J1469*G1469)))))</f>
        <v/>
      </c>
      <c r="L1469" s="116" t="str">
        <f t="shared" si="242"/>
        <v/>
      </c>
      <c r="M1469" s="116" t="str">
        <f t="shared" si="243"/>
        <v/>
      </c>
      <c r="N1469" s="116" t="str">
        <f t="shared" si="244"/>
        <v/>
      </c>
      <c r="O1469" s="116" t="str">
        <f t="shared" si="245"/>
        <v/>
      </c>
      <c r="P1469" s="116" t="str">
        <f t="shared" si="246"/>
        <v/>
      </c>
      <c r="Q1469" s="94" t="str">
        <f>IF(AND(Temp!fhor_indata=1,ISBLANK(F1469),H1468="in-sample"),1,IF(AND(Temp!fhor_indata=1,H1468="out-sample",Q1468&lt;XfHor),Q1468+1,IF(ISBLANK(F1469),"",IF(AND(H1469="out-sample",H1468="in-sample"),1,IF(AND(H1469="out-sample",H1468="out-sample"),Q1468+1,IF(ISNUMBER(Q1468),Q1468+1,1))))))</f>
        <v/>
      </c>
      <c r="R1469" s="94" t="str">
        <f t="shared" si="247"/>
        <v/>
      </c>
      <c r="S1469" s="94" t="str">
        <f>IF(Temp!fhor_indata=1,IF(S1468=XobsHor,1,IF(COUNT($S$2:S1468)&lt;=XobsHor,S1468+1,IF(AND(COUNT($S$2:S1468)&lt;=XobsHor+XfHor,IFERROR(MOD(S1468,XobsHor)&lt;XfHor,FALSE)),S1468+1,""))),IF(ISBLANK(F1469),"",IF(S1468=maxP,1,IF(S1468&lt;maxP,S1468+1,IF(COUNT($S$2:S1469)&lt;=XobsHor,S1468+1,"")))))</f>
        <v/>
      </c>
      <c r="T1469" s="3"/>
      <c r="U1469" s="6"/>
      <c r="V1469" s="6"/>
      <c r="W1469" s="6"/>
      <c r="X1469" s="6"/>
      <c r="Y1469" s="6"/>
      <c r="Z1469" s="6"/>
      <c r="AA1469" s="6"/>
      <c r="AB1469" s="6"/>
      <c r="AC1469" s="6"/>
      <c r="AD1469" s="6"/>
      <c r="AE1469" s="6"/>
      <c r="AF1469" s="6"/>
      <c r="AG1469" s="6"/>
      <c r="AH1469" s="6"/>
      <c r="AI1469" s="6"/>
      <c r="AJ1469" s="6"/>
      <c r="AK1469" s="6"/>
      <c r="AW1469" s="122" t="str">
        <f t="shared" si="249"/>
        <v/>
      </c>
      <c r="AX1469" s="123" t="str">
        <f t="shared" si="250"/>
        <v/>
      </c>
      <c r="AY1469" s="124" t="str">
        <f t="shared" si="251"/>
        <v/>
      </c>
      <c r="AZ1469" s="124" t="str">
        <f t="shared" si="252"/>
        <v/>
      </c>
      <c r="BF1469" s="91"/>
    </row>
    <row r="1470" spans="1:58" s="78" customFormat="1" ht="14.25" x14ac:dyDescent="0.2">
      <c r="A1470" s="6"/>
      <c r="B1470" s="6"/>
      <c r="C1470" s="6"/>
      <c r="D1470" s="3"/>
      <c r="E1470" s="98" t="str">
        <f t="shared" si="248"/>
        <v/>
      </c>
      <c r="F1470" s="117"/>
      <c r="G1470" s="116" t="str">
        <f>IF(E1470="","",IF(Temp!optSeasCoef=0,1,INDEX($C$2:$C$13,IF(MOD(COUNT($E$2:E1470),seas_indx)=0,seas_indx,MOD(COUNT($E$2:E1470),seas_indx)))))</f>
        <v/>
      </c>
      <c r="H1470" s="97" t="str">
        <f>IFERROR(IF(Temp!fhor_indata=1,IF(COUNT($S$2:S1470)&lt;=XobsHor,"in-sample",IF(AND(COUNT($S$2:S1470)&lt;=XobsHor+XfHor,MOD(S1469,XobsHor)&lt;XfHor),"out-sample","")),IF(ISBLANK(F1470),"",IF(COUNT($F$2:F1470)&lt;=XobsHor-XfHor,"in-sample","out-sample"))),"")</f>
        <v/>
      </c>
      <c r="I1470" s="120" t="str">
        <f>IF(AND(ISBLANK(F1469),H1469="in-sample"),"",IF(AND(Temp!fhor_indata=1,H1469="out-sample",H1470="out-sample"),I1469,IF(AND(ISBLANK(F1470),H1469="out-sample"),"",IF(AND(Temp!optSeasCoef=0,Temp!sts_add=1),IF(H1469="in-sample",IF(Q1469=bigT,((pCell/bigT)*F1469)+((1-(pCell/bigT))*(I1469+J1469)),IF(OR(ISBLANK(F1470),COUNT($F$2:F1469)&lt;=pCell),F1469,((pCell/COUNT($F$2:F1469))*F1469)+((1-(pCell/COUNT($F$2:F1469)))*(I1469+J1469)))),I1469),IF(AND(Temp!optSeasCoef=0,Temp!sts_multp=1),IF(H1469="in-sample",IF(Q1469=bigT,((pCell/bigT)*F1469)+((1-(pCell/bigT))*(I1469*J1469)),IF(OR(ISBLANK(F1470),COUNT(F$2:$F1469)&lt;=pCell),F1469,((pCell/COUNT($F$2:F1469))*F1469)+((1-(pCell/COUNT($F$2:F1469)))*(I1469*J1469)))),I1469),IF(Temp!sts_add=1,IF(H1469="in-sample",IF(Q1469=bigT,((pCell/bigT)*AX1469)+((1-(pCell/bigT))*(I1469+J1469)),IF(OR(ISBLANK(F1470),COUNT($AX$2:AX1469)&lt;=pCell),AX1469,((pCell/COUNT($AX$2:AX1469))*AX1469)+((1-(pCell/COUNT($AX$2:AX1469)))*(I1469+J1469)))),I1469),IF(H1469="in-sample",IF(Q1469=bigT,((pCell/bigT)*AX1469)+((1-(pCell/bigT))*(I1469*J1469)),IF(OR(ISBLANK(F1470),COUNT($AX$2:AX1469)&lt;=pCell),AX1469,((pCell/COUNT($AX$2:AX1469))*AX1469)+((1-(pCell/COUNT($AX$2:AX1469)))*(I1469*J1469)))),I1469)))))))</f>
        <v/>
      </c>
      <c r="J1470" s="120" t="str">
        <f>IF(AND(ISBLANK(F1469),H1469="in-sample"),"",IF(AND(Temp!fhor_indata=1,H1469="out-sample",H1470="out-sample"),J1469,IF(AND(ISBLANK(F1470),H1469="out-sample"),"",IF(AND(Temp!optSeasCoef=0,Temp!sts_add=1),IF(H1469="in-sample",IF(Q1469=bigT,((qCell/bigT)*(I1470-I1469))+((1-(qCell/bigT))*J1469),IF(OR(ISBLANK(F1470),COUNT($F$2:F1469)&lt;=qCell),IF(COUNT($F$2:F1469)=1,0,F1469-F1468),((qCell/COUNT($F$2:F1469))*(I1470-I1469))+((1-(qCell/COUNT($F$2:F1469)))*J1469))),J1469),IF(AND(Temp!optSeasCoef=0,Temp!sts_multp=1),IF(H1469="in-sample",IF(Q1469=bigT,((qCell/bigT)*(I1470/I1469))+((1-(qCell/bigT))*J1469),IF(qCell=0,1,IF(OR(ISBLANK(F1470),COUNT($F$2:F1469)&lt;=qCell),IF(COUNT($F$2:F1469)=1,1,F1469/F1468),((qCell/COUNT($F$2:F1469))*(I1470/I1469))+((1-(qCell/COUNT($F$2:F1469)))*J1469)))),J1469),IF(Temp!sts_add=1,IF(H1469="in-sample",IF(Q1469=bigT,((qCell/bigT)*(I1470-I1469))+((1-(qCell/bigT))*J1469),IF(OR(ISBLANK(F1470),COUNT($AX$2:AX1469)&lt;=qCell),IF(COUNT($AX$2:AX1469)=1,0,AX1469-AX1468),((qCell/COUNT($AX$2:AX1469))*(I1470-I1469))+((1-(qCell/COUNT($AX$2:AX1469)))*J1469))),J1469),IF(H1469="in-sample",IF(Q1469=bigT,((qCell/bigT)*(I1470/I1469))+((1-(qCell/bigT))*J1469),IF(qCell=0,1,IF(OR(ISBLANK(F1470),COUNT($AX$2:AX1469)&lt;=qCell),IF(COUNT($AX$2:AX1469)=1,1,AX1469/AX1468),((qCell/COUNT($AX$2:AX1469))*(I1470/I1469))+((1-(qCell/COUNT($AX$2:AX1469)))*J1469)))),J1469)))))))</f>
        <v/>
      </c>
      <c r="K1470" s="120" t="str">
        <f>IF(H1470="","",IF(AND(Temp!optSeasCoef=0,Temp!sts_add=1),IF(H1470="out-sample",I1470+(Q1470*J1470),I1470+J1470),IF(AND(Temp!optSeasCoef=0,Temp!sts_multp=1),IF(H1470="out-sample",I1470*(J1470^Q1470),I1470*J1470),IF(Temp!sts_add=1,IF(H1470="out-sample",(I1470+(Q1470*J1470))*G1470,(I1470+J1470)*G1470),IF(H1470="out-sample",I1470*(J1470^Q1470)*G1470,I1470*J1470*G1470)))))</f>
        <v/>
      </c>
      <c r="L1470" s="116" t="str">
        <f t="shared" si="242"/>
        <v/>
      </c>
      <c r="M1470" s="116" t="str">
        <f t="shared" si="243"/>
        <v/>
      </c>
      <c r="N1470" s="116" t="str">
        <f t="shared" si="244"/>
        <v/>
      </c>
      <c r="O1470" s="116" t="str">
        <f t="shared" si="245"/>
        <v/>
      </c>
      <c r="P1470" s="116" t="str">
        <f t="shared" si="246"/>
        <v/>
      </c>
      <c r="Q1470" s="94" t="str">
        <f>IF(AND(Temp!fhor_indata=1,ISBLANK(F1470),H1469="in-sample"),1,IF(AND(Temp!fhor_indata=1,H1469="out-sample",Q1469&lt;XfHor),Q1469+1,IF(ISBLANK(F1470),"",IF(AND(H1470="out-sample",H1469="in-sample"),1,IF(AND(H1470="out-sample",H1469="out-sample"),Q1469+1,IF(ISNUMBER(Q1469),Q1469+1,1))))))</f>
        <v/>
      </c>
      <c r="R1470" s="94" t="str">
        <f t="shared" si="247"/>
        <v/>
      </c>
      <c r="S1470" s="94" t="str">
        <f>IF(Temp!fhor_indata=1,IF(S1469=XobsHor,1,IF(COUNT($S$2:S1469)&lt;=XobsHor,S1469+1,IF(AND(COUNT($S$2:S1469)&lt;=XobsHor+XfHor,IFERROR(MOD(S1469,XobsHor)&lt;XfHor,FALSE)),S1469+1,""))),IF(ISBLANK(F1470),"",IF(S1469=maxP,1,IF(S1469&lt;maxP,S1469+1,IF(COUNT($S$2:S1470)&lt;=XobsHor,S1469+1,"")))))</f>
        <v/>
      </c>
      <c r="T1470" s="3"/>
      <c r="U1470" s="6"/>
      <c r="V1470" s="6"/>
      <c r="W1470" s="6"/>
      <c r="X1470" s="6"/>
      <c r="Y1470" s="6"/>
      <c r="Z1470" s="6"/>
      <c r="AA1470" s="6"/>
      <c r="AB1470" s="6"/>
      <c r="AC1470" s="6"/>
      <c r="AD1470" s="6"/>
      <c r="AE1470" s="6"/>
      <c r="AF1470" s="6"/>
      <c r="AG1470" s="6"/>
      <c r="AH1470" s="6"/>
      <c r="AI1470" s="6"/>
      <c r="AJ1470" s="6"/>
      <c r="AK1470" s="6"/>
      <c r="AW1470" s="122" t="str">
        <f t="shared" si="249"/>
        <v/>
      </c>
      <c r="AX1470" s="123" t="str">
        <f t="shared" si="250"/>
        <v/>
      </c>
      <c r="AY1470" s="124" t="str">
        <f t="shared" si="251"/>
        <v/>
      </c>
      <c r="AZ1470" s="124" t="str">
        <f t="shared" si="252"/>
        <v/>
      </c>
      <c r="BF1470" s="91"/>
    </row>
    <row r="1471" spans="1:58" s="78" customFormat="1" ht="14.25" x14ac:dyDescent="0.2">
      <c r="A1471" s="6"/>
      <c r="B1471" s="6"/>
      <c r="C1471" s="6"/>
      <c r="D1471" s="3"/>
      <c r="E1471" s="98" t="str">
        <f t="shared" si="248"/>
        <v/>
      </c>
      <c r="F1471" s="117"/>
      <c r="G1471" s="116" t="str">
        <f>IF(E1471="","",IF(Temp!optSeasCoef=0,1,INDEX($C$2:$C$13,IF(MOD(COUNT($E$2:E1471),seas_indx)=0,seas_indx,MOD(COUNT($E$2:E1471),seas_indx)))))</f>
        <v/>
      </c>
      <c r="H1471" s="97" t="str">
        <f>IFERROR(IF(Temp!fhor_indata=1,IF(COUNT($S$2:S1471)&lt;=XobsHor,"in-sample",IF(AND(COUNT($S$2:S1471)&lt;=XobsHor+XfHor,MOD(S1470,XobsHor)&lt;XfHor),"out-sample","")),IF(ISBLANK(F1471),"",IF(COUNT($F$2:F1471)&lt;=XobsHor-XfHor,"in-sample","out-sample"))),"")</f>
        <v/>
      </c>
      <c r="I1471" s="120" t="str">
        <f>IF(AND(ISBLANK(F1470),H1470="in-sample"),"",IF(AND(Temp!fhor_indata=1,H1470="out-sample",H1471="out-sample"),I1470,IF(AND(ISBLANK(F1471),H1470="out-sample"),"",IF(AND(Temp!optSeasCoef=0,Temp!sts_add=1),IF(H1470="in-sample",IF(Q1470=bigT,((pCell/bigT)*F1470)+((1-(pCell/bigT))*(I1470+J1470)),IF(OR(ISBLANK(F1471),COUNT($F$2:F1470)&lt;=pCell),F1470,((pCell/COUNT($F$2:F1470))*F1470)+((1-(pCell/COUNT($F$2:F1470)))*(I1470+J1470)))),I1470),IF(AND(Temp!optSeasCoef=0,Temp!sts_multp=1),IF(H1470="in-sample",IF(Q1470=bigT,((pCell/bigT)*F1470)+((1-(pCell/bigT))*(I1470*J1470)),IF(OR(ISBLANK(F1471),COUNT(F$2:$F1470)&lt;=pCell),F1470,((pCell/COUNT($F$2:F1470))*F1470)+((1-(pCell/COUNT($F$2:F1470)))*(I1470*J1470)))),I1470),IF(Temp!sts_add=1,IF(H1470="in-sample",IF(Q1470=bigT,((pCell/bigT)*AX1470)+((1-(pCell/bigT))*(I1470+J1470)),IF(OR(ISBLANK(F1471),COUNT($AX$2:AX1470)&lt;=pCell),AX1470,((pCell/COUNT($AX$2:AX1470))*AX1470)+((1-(pCell/COUNT($AX$2:AX1470)))*(I1470+J1470)))),I1470),IF(H1470="in-sample",IF(Q1470=bigT,((pCell/bigT)*AX1470)+((1-(pCell/bigT))*(I1470*J1470)),IF(OR(ISBLANK(F1471),COUNT($AX$2:AX1470)&lt;=pCell),AX1470,((pCell/COUNT($AX$2:AX1470))*AX1470)+((1-(pCell/COUNT($AX$2:AX1470)))*(I1470*J1470)))),I1470)))))))</f>
        <v/>
      </c>
      <c r="J1471" s="120" t="str">
        <f>IF(AND(ISBLANK(F1470),H1470="in-sample"),"",IF(AND(Temp!fhor_indata=1,H1470="out-sample",H1471="out-sample"),J1470,IF(AND(ISBLANK(F1471),H1470="out-sample"),"",IF(AND(Temp!optSeasCoef=0,Temp!sts_add=1),IF(H1470="in-sample",IF(Q1470=bigT,((qCell/bigT)*(I1471-I1470))+((1-(qCell/bigT))*J1470),IF(OR(ISBLANK(F1471),COUNT($F$2:F1470)&lt;=qCell),IF(COUNT($F$2:F1470)=1,0,F1470-F1469),((qCell/COUNT($F$2:F1470))*(I1471-I1470))+((1-(qCell/COUNT($F$2:F1470)))*J1470))),J1470),IF(AND(Temp!optSeasCoef=0,Temp!sts_multp=1),IF(H1470="in-sample",IF(Q1470=bigT,((qCell/bigT)*(I1471/I1470))+((1-(qCell/bigT))*J1470),IF(qCell=0,1,IF(OR(ISBLANK(F1471),COUNT($F$2:F1470)&lt;=qCell),IF(COUNT($F$2:F1470)=1,1,F1470/F1469),((qCell/COUNT($F$2:F1470))*(I1471/I1470))+((1-(qCell/COUNT($F$2:F1470)))*J1470)))),J1470),IF(Temp!sts_add=1,IF(H1470="in-sample",IF(Q1470=bigT,((qCell/bigT)*(I1471-I1470))+((1-(qCell/bigT))*J1470),IF(OR(ISBLANK(F1471),COUNT($AX$2:AX1470)&lt;=qCell),IF(COUNT($AX$2:AX1470)=1,0,AX1470-AX1469),((qCell/COUNT($AX$2:AX1470))*(I1471-I1470))+((1-(qCell/COUNT($AX$2:AX1470)))*J1470))),J1470),IF(H1470="in-sample",IF(Q1470=bigT,((qCell/bigT)*(I1471/I1470))+((1-(qCell/bigT))*J1470),IF(qCell=0,1,IF(OR(ISBLANK(F1471),COUNT($AX$2:AX1470)&lt;=qCell),IF(COUNT($AX$2:AX1470)=1,1,AX1470/AX1469),((qCell/COUNT($AX$2:AX1470))*(I1471/I1470))+((1-(qCell/COUNT($AX$2:AX1470)))*J1470)))),J1470)))))))</f>
        <v/>
      </c>
      <c r="K1471" s="120" t="str">
        <f>IF(H1471="","",IF(AND(Temp!optSeasCoef=0,Temp!sts_add=1),IF(H1471="out-sample",I1471+(Q1471*J1471),I1471+J1471),IF(AND(Temp!optSeasCoef=0,Temp!sts_multp=1),IF(H1471="out-sample",I1471*(J1471^Q1471),I1471*J1471),IF(Temp!sts_add=1,IF(H1471="out-sample",(I1471+(Q1471*J1471))*G1471,(I1471+J1471)*G1471),IF(H1471="out-sample",I1471*(J1471^Q1471)*G1471,I1471*J1471*G1471)))))</f>
        <v/>
      </c>
      <c r="L1471" s="116" t="str">
        <f t="shared" si="242"/>
        <v/>
      </c>
      <c r="M1471" s="116" t="str">
        <f t="shared" si="243"/>
        <v/>
      </c>
      <c r="N1471" s="116" t="str">
        <f t="shared" si="244"/>
        <v/>
      </c>
      <c r="O1471" s="116" t="str">
        <f t="shared" si="245"/>
        <v/>
      </c>
      <c r="P1471" s="116" t="str">
        <f t="shared" si="246"/>
        <v/>
      </c>
      <c r="Q1471" s="94" t="str">
        <f>IF(AND(Temp!fhor_indata=1,ISBLANK(F1471),H1470="in-sample"),1,IF(AND(Temp!fhor_indata=1,H1470="out-sample",Q1470&lt;XfHor),Q1470+1,IF(ISBLANK(F1471),"",IF(AND(H1471="out-sample",H1470="in-sample"),1,IF(AND(H1471="out-sample",H1470="out-sample"),Q1470+1,IF(ISNUMBER(Q1470),Q1470+1,1))))))</f>
        <v/>
      </c>
      <c r="R1471" s="94" t="str">
        <f t="shared" si="247"/>
        <v/>
      </c>
      <c r="S1471" s="94" t="str">
        <f>IF(Temp!fhor_indata=1,IF(S1470=XobsHor,1,IF(COUNT($S$2:S1470)&lt;=XobsHor,S1470+1,IF(AND(COUNT($S$2:S1470)&lt;=XobsHor+XfHor,IFERROR(MOD(S1470,XobsHor)&lt;XfHor,FALSE)),S1470+1,""))),IF(ISBLANK(F1471),"",IF(S1470=maxP,1,IF(S1470&lt;maxP,S1470+1,IF(COUNT($S$2:S1471)&lt;=XobsHor,S1470+1,"")))))</f>
        <v/>
      </c>
      <c r="T1471" s="3"/>
      <c r="U1471" s="6"/>
      <c r="V1471" s="6"/>
      <c r="W1471" s="6"/>
      <c r="X1471" s="6"/>
      <c r="Y1471" s="6"/>
      <c r="Z1471" s="6"/>
      <c r="AA1471" s="6"/>
      <c r="AB1471" s="6"/>
      <c r="AC1471" s="6"/>
      <c r="AD1471" s="6"/>
      <c r="AE1471" s="6"/>
      <c r="AF1471" s="6"/>
      <c r="AG1471" s="6"/>
      <c r="AH1471" s="6"/>
      <c r="AI1471" s="6"/>
      <c r="AJ1471" s="6"/>
      <c r="AK1471" s="6"/>
      <c r="AW1471" s="122" t="str">
        <f t="shared" si="249"/>
        <v/>
      </c>
      <c r="AX1471" s="123" t="str">
        <f t="shared" si="250"/>
        <v/>
      </c>
      <c r="AY1471" s="124" t="str">
        <f t="shared" si="251"/>
        <v/>
      </c>
      <c r="AZ1471" s="124" t="str">
        <f t="shared" si="252"/>
        <v/>
      </c>
      <c r="BF1471" s="91"/>
    </row>
    <row r="1472" spans="1:58" s="78" customFormat="1" ht="14.25" x14ac:dyDescent="0.2">
      <c r="A1472" s="6"/>
      <c r="B1472" s="6"/>
      <c r="C1472" s="6"/>
      <c r="D1472" s="3"/>
      <c r="E1472" s="98" t="str">
        <f t="shared" si="248"/>
        <v/>
      </c>
      <c r="F1472" s="117"/>
      <c r="G1472" s="116" t="str">
        <f>IF(E1472="","",IF(Temp!optSeasCoef=0,1,INDEX($C$2:$C$13,IF(MOD(COUNT($E$2:E1472),seas_indx)=0,seas_indx,MOD(COUNT($E$2:E1472),seas_indx)))))</f>
        <v/>
      </c>
      <c r="H1472" s="97" t="str">
        <f>IFERROR(IF(Temp!fhor_indata=1,IF(COUNT($S$2:S1472)&lt;=XobsHor,"in-sample",IF(AND(COUNT($S$2:S1472)&lt;=XobsHor+XfHor,MOD(S1471,XobsHor)&lt;XfHor),"out-sample","")),IF(ISBLANK(F1472),"",IF(COUNT($F$2:F1472)&lt;=XobsHor-XfHor,"in-sample","out-sample"))),"")</f>
        <v/>
      </c>
      <c r="I1472" s="120" t="str">
        <f>IF(AND(ISBLANK(F1471),H1471="in-sample"),"",IF(AND(Temp!fhor_indata=1,H1471="out-sample",H1472="out-sample"),I1471,IF(AND(ISBLANK(F1472),H1471="out-sample"),"",IF(AND(Temp!optSeasCoef=0,Temp!sts_add=1),IF(H1471="in-sample",IF(Q1471=bigT,((pCell/bigT)*F1471)+((1-(pCell/bigT))*(I1471+J1471)),IF(OR(ISBLANK(F1472),COUNT($F$2:F1471)&lt;=pCell),F1471,((pCell/COUNT($F$2:F1471))*F1471)+((1-(pCell/COUNT($F$2:F1471)))*(I1471+J1471)))),I1471),IF(AND(Temp!optSeasCoef=0,Temp!sts_multp=1),IF(H1471="in-sample",IF(Q1471=bigT,((pCell/bigT)*F1471)+((1-(pCell/bigT))*(I1471*J1471)),IF(OR(ISBLANK(F1472),COUNT(F$2:$F1471)&lt;=pCell),F1471,((pCell/COUNT($F$2:F1471))*F1471)+((1-(pCell/COUNT($F$2:F1471)))*(I1471*J1471)))),I1471),IF(Temp!sts_add=1,IF(H1471="in-sample",IF(Q1471=bigT,((pCell/bigT)*AX1471)+((1-(pCell/bigT))*(I1471+J1471)),IF(OR(ISBLANK(F1472),COUNT($AX$2:AX1471)&lt;=pCell),AX1471,((pCell/COUNT($AX$2:AX1471))*AX1471)+((1-(pCell/COUNT($AX$2:AX1471)))*(I1471+J1471)))),I1471),IF(H1471="in-sample",IF(Q1471=bigT,((pCell/bigT)*AX1471)+((1-(pCell/bigT))*(I1471*J1471)),IF(OR(ISBLANK(F1472),COUNT($AX$2:AX1471)&lt;=pCell),AX1471,((pCell/COUNT($AX$2:AX1471))*AX1471)+((1-(pCell/COUNT($AX$2:AX1471)))*(I1471*J1471)))),I1471)))))))</f>
        <v/>
      </c>
      <c r="J1472" s="120" t="str">
        <f>IF(AND(ISBLANK(F1471),H1471="in-sample"),"",IF(AND(Temp!fhor_indata=1,H1471="out-sample",H1472="out-sample"),J1471,IF(AND(ISBLANK(F1472),H1471="out-sample"),"",IF(AND(Temp!optSeasCoef=0,Temp!sts_add=1),IF(H1471="in-sample",IF(Q1471=bigT,((qCell/bigT)*(I1472-I1471))+((1-(qCell/bigT))*J1471),IF(OR(ISBLANK(F1472),COUNT($F$2:F1471)&lt;=qCell),IF(COUNT($F$2:F1471)=1,0,F1471-F1470),((qCell/COUNT($F$2:F1471))*(I1472-I1471))+((1-(qCell/COUNT($F$2:F1471)))*J1471))),J1471),IF(AND(Temp!optSeasCoef=0,Temp!sts_multp=1),IF(H1471="in-sample",IF(Q1471=bigT,((qCell/bigT)*(I1472/I1471))+((1-(qCell/bigT))*J1471),IF(qCell=0,1,IF(OR(ISBLANK(F1472),COUNT($F$2:F1471)&lt;=qCell),IF(COUNT($F$2:F1471)=1,1,F1471/F1470),((qCell/COUNT($F$2:F1471))*(I1472/I1471))+((1-(qCell/COUNT($F$2:F1471)))*J1471)))),J1471),IF(Temp!sts_add=1,IF(H1471="in-sample",IF(Q1471=bigT,((qCell/bigT)*(I1472-I1471))+((1-(qCell/bigT))*J1471),IF(OR(ISBLANK(F1472),COUNT($AX$2:AX1471)&lt;=qCell),IF(COUNT($AX$2:AX1471)=1,0,AX1471-AX1470),((qCell/COUNT($AX$2:AX1471))*(I1472-I1471))+((1-(qCell/COUNT($AX$2:AX1471)))*J1471))),J1471),IF(H1471="in-sample",IF(Q1471=bigT,((qCell/bigT)*(I1472/I1471))+((1-(qCell/bigT))*J1471),IF(qCell=0,1,IF(OR(ISBLANK(F1472),COUNT($AX$2:AX1471)&lt;=qCell),IF(COUNT($AX$2:AX1471)=1,1,AX1471/AX1470),((qCell/COUNT($AX$2:AX1471))*(I1472/I1471))+((1-(qCell/COUNT($AX$2:AX1471)))*J1471)))),J1471)))))))</f>
        <v/>
      </c>
      <c r="K1472" s="120" t="str">
        <f>IF(H1472="","",IF(AND(Temp!optSeasCoef=0,Temp!sts_add=1),IF(H1472="out-sample",I1472+(Q1472*J1472),I1472+J1472),IF(AND(Temp!optSeasCoef=0,Temp!sts_multp=1),IF(H1472="out-sample",I1472*(J1472^Q1472),I1472*J1472),IF(Temp!sts_add=1,IF(H1472="out-sample",(I1472+(Q1472*J1472))*G1472,(I1472+J1472)*G1472),IF(H1472="out-sample",I1472*(J1472^Q1472)*G1472,I1472*J1472*G1472)))))</f>
        <v/>
      </c>
      <c r="L1472" s="116" t="str">
        <f t="shared" si="242"/>
        <v/>
      </c>
      <c r="M1472" s="116" t="str">
        <f t="shared" si="243"/>
        <v/>
      </c>
      <c r="N1472" s="116" t="str">
        <f t="shared" si="244"/>
        <v/>
      </c>
      <c r="O1472" s="116" t="str">
        <f t="shared" si="245"/>
        <v/>
      </c>
      <c r="P1472" s="116" t="str">
        <f t="shared" si="246"/>
        <v/>
      </c>
      <c r="Q1472" s="94" t="str">
        <f>IF(AND(Temp!fhor_indata=1,ISBLANK(F1472),H1471="in-sample"),1,IF(AND(Temp!fhor_indata=1,H1471="out-sample",Q1471&lt;XfHor),Q1471+1,IF(ISBLANK(F1472),"",IF(AND(H1472="out-sample",H1471="in-sample"),1,IF(AND(H1472="out-sample",H1471="out-sample"),Q1471+1,IF(ISNUMBER(Q1471),Q1471+1,1))))))</f>
        <v/>
      </c>
      <c r="R1472" s="94" t="str">
        <f t="shared" si="247"/>
        <v/>
      </c>
      <c r="S1472" s="94" t="str">
        <f>IF(Temp!fhor_indata=1,IF(S1471=XobsHor,1,IF(COUNT($S$2:S1471)&lt;=XobsHor,S1471+1,IF(AND(COUNT($S$2:S1471)&lt;=XobsHor+XfHor,IFERROR(MOD(S1471,XobsHor)&lt;XfHor,FALSE)),S1471+1,""))),IF(ISBLANK(F1472),"",IF(S1471=maxP,1,IF(S1471&lt;maxP,S1471+1,IF(COUNT($S$2:S1472)&lt;=XobsHor,S1471+1,"")))))</f>
        <v/>
      </c>
      <c r="T1472" s="3"/>
      <c r="U1472" s="6"/>
      <c r="V1472" s="6"/>
      <c r="W1472" s="6"/>
      <c r="X1472" s="6"/>
      <c r="Y1472" s="6"/>
      <c r="Z1472" s="6"/>
      <c r="AA1472" s="6"/>
      <c r="AB1472" s="6"/>
      <c r="AC1472" s="6"/>
      <c r="AD1472" s="6"/>
      <c r="AE1472" s="6"/>
      <c r="AF1472" s="6"/>
      <c r="AG1472" s="6"/>
      <c r="AH1472" s="6"/>
      <c r="AI1472" s="6"/>
      <c r="AJ1472" s="6"/>
      <c r="AK1472" s="6"/>
      <c r="AW1472" s="122" t="str">
        <f t="shared" si="249"/>
        <v/>
      </c>
      <c r="AX1472" s="123" t="str">
        <f t="shared" si="250"/>
        <v/>
      </c>
      <c r="AY1472" s="124" t="str">
        <f t="shared" si="251"/>
        <v/>
      </c>
      <c r="AZ1472" s="124" t="str">
        <f t="shared" si="252"/>
        <v/>
      </c>
      <c r="BF1472" s="91"/>
    </row>
    <row r="1473" spans="1:58" s="78" customFormat="1" ht="14.25" x14ac:dyDescent="0.2">
      <c r="A1473" s="6"/>
      <c r="B1473" s="6"/>
      <c r="C1473" s="6"/>
      <c r="D1473" s="3"/>
      <c r="E1473" s="98" t="str">
        <f t="shared" si="248"/>
        <v/>
      </c>
      <c r="F1473" s="117"/>
      <c r="G1473" s="116" t="str">
        <f>IF(E1473="","",IF(Temp!optSeasCoef=0,1,INDEX($C$2:$C$13,IF(MOD(COUNT($E$2:E1473),seas_indx)=0,seas_indx,MOD(COUNT($E$2:E1473),seas_indx)))))</f>
        <v/>
      </c>
      <c r="H1473" s="97" t="str">
        <f>IFERROR(IF(Temp!fhor_indata=1,IF(COUNT($S$2:S1473)&lt;=XobsHor,"in-sample",IF(AND(COUNT($S$2:S1473)&lt;=XobsHor+XfHor,MOD(S1472,XobsHor)&lt;XfHor),"out-sample","")),IF(ISBLANK(F1473),"",IF(COUNT($F$2:F1473)&lt;=XobsHor-XfHor,"in-sample","out-sample"))),"")</f>
        <v/>
      </c>
      <c r="I1473" s="120" t="str">
        <f>IF(AND(ISBLANK(F1472),H1472="in-sample"),"",IF(AND(Temp!fhor_indata=1,H1472="out-sample",H1473="out-sample"),I1472,IF(AND(ISBLANK(F1473),H1472="out-sample"),"",IF(AND(Temp!optSeasCoef=0,Temp!sts_add=1),IF(H1472="in-sample",IF(Q1472=bigT,((pCell/bigT)*F1472)+((1-(pCell/bigT))*(I1472+J1472)),IF(OR(ISBLANK(F1473),COUNT($F$2:F1472)&lt;=pCell),F1472,((pCell/COUNT($F$2:F1472))*F1472)+((1-(pCell/COUNT($F$2:F1472)))*(I1472+J1472)))),I1472),IF(AND(Temp!optSeasCoef=0,Temp!sts_multp=1),IF(H1472="in-sample",IF(Q1472=bigT,((pCell/bigT)*F1472)+((1-(pCell/bigT))*(I1472*J1472)),IF(OR(ISBLANK(F1473),COUNT(F$2:$F1472)&lt;=pCell),F1472,((pCell/COUNT($F$2:F1472))*F1472)+((1-(pCell/COUNT($F$2:F1472)))*(I1472*J1472)))),I1472),IF(Temp!sts_add=1,IF(H1472="in-sample",IF(Q1472=bigT,((pCell/bigT)*AX1472)+((1-(pCell/bigT))*(I1472+J1472)),IF(OR(ISBLANK(F1473),COUNT($AX$2:AX1472)&lt;=pCell),AX1472,((pCell/COUNT($AX$2:AX1472))*AX1472)+((1-(pCell/COUNT($AX$2:AX1472)))*(I1472+J1472)))),I1472),IF(H1472="in-sample",IF(Q1472=bigT,((pCell/bigT)*AX1472)+((1-(pCell/bigT))*(I1472*J1472)),IF(OR(ISBLANK(F1473),COUNT($AX$2:AX1472)&lt;=pCell),AX1472,((pCell/COUNT($AX$2:AX1472))*AX1472)+((1-(pCell/COUNT($AX$2:AX1472)))*(I1472*J1472)))),I1472)))))))</f>
        <v/>
      </c>
      <c r="J1473" s="120" t="str">
        <f>IF(AND(ISBLANK(F1472),H1472="in-sample"),"",IF(AND(Temp!fhor_indata=1,H1472="out-sample",H1473="out-sample"),J1472,IF(AND(ISBLANK(F1473),H1472="out-sample"),"",IF(AND(Temp!optSeasCoef=0,Temp!sts_add=1),IF(H1472="in-sample",IF(Q1472=bigT,((qCell/bigT)*(I1473-I1472))+((1-(qCell/bigT))*J1472),IF(OR(ISBLANK(F1473),COUNT($F$2:F1472)&lt;=qCell),IF(COUNT($F$2:F1472)=1,0,F1472-F1471),((qCell/COUNT($F$2:F1472))*(I1473-I1472))+((1-(qCell/COUNT($F$2:F1472)))*J1472))),J1472),IF(AND(Temp!optSeasCoef=0,Temp!sts_multp=1),IF(H1472="in-sample",IF(Q1472=bigT,((qCell/bigT)*(I1473/I1472))+((1-(qCell/bigT))*J1472),IF(qCell=0,1,IF(OR(ISBLANK(F1473),COUNT($F$2:F1472)&lt;=qCell),IF(COUNT($F$2:F1472)=1,1,F1472/F1471),((qCell/COUNT($F$2:F1472))*(I1473/I1472))+((1-(qCell/COUNT($F$2:F1472)))*J1472)))),J1472),IF(Temp!sts_add=1,IF(H1472="in-sample",IF(Q1472=bigT,((qCell/bigT)*(I1473-I1472))+((1-(qCell/bigT))*J1472),IF(OR(ISBLANK(F1473),COUNT($AX$2:AX1472)&lt;=qCell),IF(COUNT($AX$2:AX1472)=1,0,AX1472-AX1471),((qCell/COUNT($AX$2:AX1472))*(I1473-I1472))+((1-(qCell/COUNT($AX$2:AX1472)))*J1472))),J1472),IF(H1472="in-sample",IF(Q1472=bigT,((qCell/bigT)*(I1473/I1472))+((1-(qCell/bigT))*J1472),IF(qCell=0,1,IF(OR(ISBLANK(F1473),COUNT($AX$2:AX1472)&lt;=qCell),IF(COUNT($AX$2:AX1472)=1,1,AX1472/AX1471),((qCell/COUNT($AX$2:AX1472))*(I1473/I1472))+((1-(qCell/COUNT($AX$2:AX1472)))*J1472)))),J1472)))))))</f>
        <v/>
      </c>
      <c r="K1473" s="120" t="str">
        <f>IF(H1473="","",IF(AND(Temp!optSeasCoef=0,Temp!sts_add=1),IF(H1473="out-sample",I1473+(Q1473*J1473),I1473+J1473),IF(AND(Temp!optSeasCoef=0,Temp!sts_multp=1),IF(H1473="out-sample",I1473*(J1473^Q1473),I1473*J1473),IF(Temp!sts_add=1,IF(H1473="out-sample",(I1473+(Q1473*J1473))*G1473,(I1473+J1473)*G1473),IF(H1473="out-sample",I1473*(J1473^Q1473)*G1473,I1473*J1473*G1473)))))</f>
        <v/>
      </c>
      <c r="L1473" s="116" t="str">
        <f t="shared" si="242"/>
        <v/>
      </c>
      <c r="M1473" s="116" t="str">
        <f t="shared" si="243"/>
        <v/>
      </c>
      <c r="N1473" s="116" t="str">
        <f t="shared" si="244"/>
        <v/>
      </c>
      <c r="O1473" s="116" t="str">
        <f t="shared" si="245"/>
        <v/>
      </c>
      <c r="P1473" s="116" t="str">
        <f t="shared" si="246"/>
        <v/>
      </c>
      <c r="Q1473" s="94" t="str">
        <f>IF(AND(Temp!fhor_indata=1,ISBLANK(F1473),H1472="in-sample"),1,IF(AND(Temp!fhor_indata=1,H1472="out-sample",Q1472&lt;XfHor),Q1472+1,IF(ISBLANK(F1473),"",IF(AND(H1473="out-sample",H1472="in-sample"),1,IF(AND(H1473="out-sample",H1472="out-sample"),Q1472+1,IF(ISNUMBER(Q1472),Q1472+1,1))))))</f>
        <v/>
      </c>
      <c r="R1473" s="94" t="str">
        <f t="shared" si="247"/>
        <v/>
      </c>
      <c r="S1473" s="94" t="str">
        <f>IF(Temp!fhor_indata=1,IF(S1472=XobsHor,1,IF(COUNT($S$2:S1472)&lt;=XobsHor,S1472+1,IF(AND(COUNT($S$2:S1472)&lt;=XobsHor+XfHor,IFERROR(MOD(S1472,XobsHor)&lt;XfHor,FALSE)),S1472+1,""))),IF(ISBLANK(F1473),"",IF(S1472=maxP,1,IF(S1472&lt;maxP,S1472+1,IF(COUNT($S$2:S1473)&lt;=XobsHor,S1472+1,"")))))</f>
        <v/>
      </c>
      <c r="T1473" s="3"/>
      <c r="U1473" s="6"/>
      <c r="V1473" s="6"/>
      <c r="W1473" s="6"/>
      <c r="X1473" s="6"/>
      <c r="Y1473" s="6"/>
      <c r="Z1473" s="6"/>
      <c r="AA1473" s="6"/>
      <c r="AB1473" s="6"/>
      <c r="AC1473" s="6"/>
      <c r="AD1473" s="6"/>
      <c r="AE1473" s="6"/>
      <c r="AF1473" s="6"/>
      <c r="AG1473" s="6"/>
      <c r="AH1473" s="6"/>
      <c r="AI1473" s="6"/>
      <c r="AJ1473" s="6"/>
      <c r="AK1473" s="6"/>
      <c r="AW1473" s="122" t="str">
        <f t="shared" si="249"/>
        <v/>
      </c>
      <c r="AX1473" s="123" t="str">
        <f t="shared" si="250"/>
        <v/>
      </c>
      <c r="AY1473" s="124" t="str">
        <f t="shared" si="251"/>
        <v/>
      </c>
      <c r="AZ1473" s="124" t="str">
        <f t="shared" si="252"/>
        <v/>
      </c>
      <c r="BF1473" s="91"/>
    </row>
    <row r="1474" spans="1:58" s="78" customFormat="1" ht="14.25" x14ac:dyDescent="0.2">
      <c r="A1474" s="6"/>
      <c r="B1474" s="6"/>
      <c r="C1474" s="6"/>
      <c r="D1474" s="3"/>
      <c r="E1474" s="98" t="str">
        <f t="shared" si="248"/>
        <v/>
      </c>
      <c r="F1474" s="117"/>
      <c r="G1474" s="116" t="str">
        <f>IF(E1474="","",IF(Temp!optSeasCoef=0,1,INDEX($C$2:$C$13,IF(MOD(COUNT($E$2:E1474),seas_indx)=0,seas_indx,MOD(COUNT($E$2:E1474),seas_indx)))))</f>
        <v/>
      </c>
      <c r="H1474" s="97" t="str">
        <f>IFERROR(IF(Temp!fhor_indata=1,IF(COUNT($S$2:S1474)&lt;=XobsHor,"in-sample",IF(AND(COUNT($S$2:S1474)&lt;=XobsHor+XfHor,MOD(S1473,XobsHor)&lt;XfHor),"out-sample","")),IF(ISBLANK(F1474),"",IF(COUNT($F$2:F1474)&lt;=XobsHor-XfHor,"in-sample","out-sample"))),"")</f>
        <v/>
      </c>
      <c r="I1474" s="120" t="str">
        <f>IF(AND(ISBLANK(F1473),H1473="in-sample"),"",IF(AND(Temp!fhor_indata=1,H1473="out-sample",H1474="out-sample"),I1473,IF(AND(ISBLANK(F1474),H1473="out-sample"),"",IF(AND(Temp!optSeasCoef=0,Temp!sts_add=1),IF(H1473="in-sample",IF(Q1473=bigT,((pCell/bigT)*F1473)+((1-(pCell/bigT))*(I1473+J1473)),IF(OR(ISBLANK(F1474),COUNT($F$2:F1473)&lt;=pCell),F1473,((pCell/COUNT($F$2:F1473))*F1473)+((1-(pCell/COUNT($F$2:F1473)))*(I1473+J1473)))),I1473),IF(AND(Temp!optSeasCoef=0,Temp!sts_multp=1),IF(H1473="in-sample",IF(Q1473=bigT,((pCell/bigT)*F1473)+((1-(pCell/bigT))*(I1473*J1473)),IF(OR(ISBLANK(F1474),COUNT(F$2:$F1473)&lt;=pCell),F1473,((pCell/COUNT($F$2:F1473))*F1473)+((1-(pCell/COUNT($F$2:F1473)))*(I1473*J1473)))),I1473),IF(Temp!sts_add=1,IF(H1473="in-sample",IF(Q1473=bigT,((pCell/bigT)*AX1473)+((1-(pCell/bigT))*(I1473+J1473)),IF(OR(ISBLANK(F1474),COUNT($AX$2:AX1473)&lt;=pCell),AX1473,((pCell/COUNT($AX$2:AX1473))*AX1473)+((1-(pCell/COUNT($AX$2:AX1473)))*(I1473+J1473)))),I1473),IF(H1473="in-sample",IF(Q1473=bigT,((pCell/bigT)*AX1473)+((1-(pCell/bigT))*(I1473*J1473)),IF(OR(ISBLANK(F1474),COUNT($AX$2:AX1473)&lt;=pCell),AX1473,((pCell/COUNT($AX$2:AX1473))*AX1473)+((1-(pCell/COUNT($AX$2:AX1473)))*(I1473*J1473)))),I1473)))))))</f>
        <v/>
      </c>
      <c r="J1474" s="120" t="str">
        <f>IF(AND(ISBLANK(F1473),H1473="in-sample"),"",IF(AND(Temp!fhor_indata=1,H1473="out-sample",H1474="out-sample"),J1473,IF(AND(ISBLANK(F1474),H1473="out-sample"),"",IF(AND(Temp!optSeasCoef=0,Temp!sts_add=1),IF(H1473="in-sample",IF(Q1473=bigT,((qCell/bigT)*(I1474-I1473))+((1-(qCell/bigT))*J1473),IF(OR(ISBLANK(F1474),COUNT($F$2:F1473)&lt;=qCell),IF(COUNT($F$2:F1473)=1,0,F1473-F1472),((qCell/COUNT($F$2:F1473))*(I1474-I1473))+((1-(qCell/COUNT($F$2:F1473)))*J1473))),J1473),IF(AND(Temp!optSeasCoef=0,Temp!sts_multp=1),IF(H1473="in-sample",IF(Q1473=bigT,((qCell/bigT)*(I1474/I1473))+((1-(qCell/bigT))*J1473),IF(qCell=0,1,IF(OR(ISBLANK(F1474),COUNT($F$2:F1473)&lt;=qCell),IF(COUNT($F$2:F1473)=1,1,F1473/F1472),((qCell/COUNT($F$2:F1473))*(I1474/I1473))+((1-(qCell/COUNT($F$2:F1473)))*J1473)))),J1473),IF(Temp!sts_add=1,IF(H1473="in-sample",IF(Q1473=bigT,((qCell/bigT)*(I1474-I1473))+((1-(qCell/bigT))*J1473),IF(OR(ISBLANK(F1474),COUNT($AX$2:AX1473)&lt;=qCell),IF(COUNT($AX$2:AX1473)=1,0,AX1473-AX1472),((qCell/COUNT($AX$2:AX1473))*(I1474-I1473))+((1-(qCell/COUNT($AX$2:AX1473)))*J1473))),J1473),IF(H1473="in-sample",IF(Q1473=bigT,((qCell/bigT)*(I1474/I1473))+((1-(qCell/bigT))*J1473),IF(qCell=0,1,IF(OR(ISBLANK(F1474),COUNT($AX$2:AX1473)&lt;=qCell),IF(COUNT($AX$2:AX1473)=1,1,AX1473/AX1472),((qCell/COUNT($AX$2:AX1473))*(I1474/I1473))+((1-(qCell/COUNT($AX$2:AX1473)))*J1473)))),J1473)))))))</f>
        <v/>
      </c>
      <c r="K1474" s="120" t="str">
        <f>IF(H1474="","",IF(AND(Temp!optSeasCoef=0,Temp!sts_add=1),IF(H1474="out-sample",I1474+(Q1474*J1474),I1474+J1474),IF(AND(Temp!optSeasCoef=0,Temp!sts_multp=1),IF(H1474="out-sample",I1474*(J1474^Q1474),I1474*J1474),IF(Temp!sts_add=1,IF(H1474="out-sample",(I1474+(Q1474*J1474))*G1474,(I1474+J1474)*G1474),IF(H1474="out-sample",I1474*(J1474^Q1474)*G1474,I1474*J1474*G1474)))))</f>
        <v/>
      </c>
      <c r="L1474" s="116" t="str">
        <f t="shared" ref="L1474:L1537" si="253">IF(ISBLANK(F1474),"",F1474-K1474)</f>
        <v/>
      </c>
      <c r="M1474" s="116" t="str">
        <f t="shared" ref="M1474:M1537" si="254">IF(ISBLANK(F1474),"",ABS(L1474))</f>
        <v/>
      </c>
      <c r="N1474" s="116" t="str">
        <f t="shared" ref="N1474:N1537" si="255">IF(ISBLANK(F1474),"",L1474^2)</f>
        <v/>
      </c>
      <c r="O1474" s="116" t="str">
        <f t="shared" ref="O1474:O1537" si="256">IF(ISBLANK(F1474),"",ABS((F1474-K1474)/K1474)*100)</f>
        <v/>
      </c>
      <c r="P1474" s="116" t="str">
        <f t="shared" ref="P1474:P1537" si="257">IF(ISBLANK(F1474),"",(M1474/(ABS(K1474)+ABS(F1474)))*200)</f>
        <v/>
      </c>
      <c r="Q1474" s="94" t="str">
        <f>IF(AND(Temp!fhor_indata=1,ISBLANK(F1474),H1473="in-sample"),1,IF(AND(Temp!fhor_indata=1,H1473="out-sample",Q1473&lt;XfHor),Q1473+1,IF(ISBLANK(F1474),"",IF(AND(H1474="out-sample",H1473="in-sample"),1,IF(AND(H1474="out-sample",H1473="out-sample"),Q1473+1,IF(ISNUMBER(Q1473),Q1473+1,1))))))</f>
        <v/>
      </c>
      <c r="R1474" s="94" t="str">
        <f t="shared" ref="R1474:R1537" si="258">IF(ISBLANK(F1474),"",bigT-Q1474)</f>
        <v/>
      </c>
      <c r="S1474" s="94" t="str">
        <f>IF(Temp!fhor_indata=1,IF(S1473=XobsHor,1,IF(COUNT($S$2:S1473)&lt;=XobsHor,S1473+1,IF(AND(COUNT($S$2:S1473)&lt;=XobsHor+XfHor,IFERROR(MOD(S1473,XobsHor)&lt;XfHor,FALSE)),S1473+1,""))),IF(ISBLANK(F1474),"",IF(S1473=maxP,1,IF(S1473&lt;maxP,S1473+1,IF(COUNT($S$2:S1474)&lt;=XobsHor,S1473+1,"")))))</f>
        <v/>
      </c>
      <c r="T1474" s="3"/>
      <c r="U1474" s="6"/>
      <c r="V1474" s="6"/>
      <c r="W1474" s="6"/>
      <c r="X1474" s="6"/>
      <c r="Y1474" s="6"/>
      <c r="Z1474" s="6"/>
      <c r="AA1474" s="6"/>
      <c r="AB1474" s="6"/>
      <c r="AC1474" s="6"/>
      <c r="AD1474" s="6"/>
      <c r="AE1474" s="6"/>
      <c r="AF1474" s="6"/>
      <c r="AG1474" s="6"/>
      <c r="AH1474" s="6"/>
      <c r="AI1474" s="6"/>
      <c r="AJ1474" s="6"/>
      <c r="AK1474" s="6"/>
      <c r="AW1474" s="122" t="str">
        <f t="shared" si="249"/>
        <v/>
      </c>
      <c r="AX1474" s="123" t="str">
        <f t="shared" si="250"/>
        <v/>
      </c>
      <c r="AY1474" s="124" t="str">
        <f t="shared" si="251"/>
        <v/>
      </c>
      <c r="AZ1474" s="124" t="str">
        <f t="shared" si="252"/>
        <v/>
      </c>
      <c r="BF1474" s="91"/>
    </row>
    <row r="1475" spans="1:58" s="78" customFormat="1" ht="14.25" x14ac:dyDescent="0.2">
      <c r="A1475" s="6"/>
      <c r="B1475" s="6"/>
      <c r="C1475" s="6"/>
      <c r="D1475" s="3"/>
      <c r="E1475" s="98" t="str">
        <f t="shared" ref="E1475:E1538" si="259">Q1475</f>
        <v/>
      </c>
      <c r="F1475" s="117"/>
      <c r="G1475" s="116" t="str">
        <f>IF(E1475="","",IF(Temp!optSeasCoef=0,1,INDEX($C$2:$C$13,IF(MOD(COUNT($E$2:E1475),seas_indx)=0,seas_indx,MOD(COUNT($E$2:E1475),seas_indx)))))</f>
        <v/>
      </c>
      <c r="H1475" s="97" t="str">
        <f>IFERROR(IF(Temp!fhor_indata=1,IF(COUNT($S$2:S1475)&lt;=XobsHor,"in-sample",IF(AND(COUNT($S$2:S1475)&lt;=XobsHor+XfHor,MOD(S1474,XobsHor)&lt;XfHor),"out-sample","")),IF(ISBLANK(F1475),"",IF(COUNT($F$2:F1475)&lt;=XobsHor-XfHor,"in-sample","out-sample"))),"")</f>
        <v/>
      </c>
      <c r="I1475" s="120" t="str">
        <f>IF(AND(ISBLANK(F1474),H1474="in-sample"),"",IF(AND(Temp!fhor_indata=1,H1474="out-sample",H1475="out-sample"),I1474,IF(AND(ISBLANK(F1475),H1474="out-sample"),"",IF(AND(Temp!optSeasCoef=0,Temp!sts_add=1),IF(H1474="in-sample",IF(Q1474=bigT,((pCell/bigT)*F1474)+((1-(pCell/bigT))*(I1474+J1474)),IF(OR(ISBLANK(F1475),COUNT($F$2:F1474)&lt;=pCell),F1474,((pCell/COUNT($F$2:F1474))*F1474)+((1-(pCell/COUNT($F$2:F1474)))*(I1474+J1474)))),I1474),IF(AND(Temp!optSeasCoef=0,Temp!sts_multp=1),IF(H1474="in-sample",IF(Q1474=bigT,((pCell/bigT)*F1474)+((1-(pCell/bigT))*(I1474*J1474)),IF(OR(ISBLANK(F1475),COUNT(F$2:$F1474)&lt;=pCell),F1474,((pCell/COUNT($F$2:F1474))*F1474)+((1-(pCell/COUNT($F$2:F1474)))*(I1474*J1474)))),I1474),IF(Temp!sts_add=1,IF(H1474="in-sample",IF(Q1474=bigT,((pCell/bigT)*AX1474)+((1-(pCell/bigT))*(I1474+J1474)),IF(OR(ISBLANK(F1475),COUNT($AX$2:AX1474)&lt;=pCell),AX1474,((pCell/COUNT($AX$2:AX1474))*AX1474)+((1-(pCell/COUNT($AX$2:AX1474)))*(I1474+J1474)))),I1474),IF(H1474="in-sample",IF(Q1474=bigT,((pCell/bigT)*AX1474)+((1-(pCell/bigT))*(I1474*J1474)),IF(OR(ISBLANK(F1475),COUNT($AX$2:AX1474)&lt;=pCell),AX1474,((pCell/COUNT($AX$2:AX1474))*AX1474)+((1-(pCell/COUNT($AX$2:AX1474)))*(I1474*J1474)))),I1474)))))))</f>
        <v/>
      </c>
      <c r="J1475" s="120" t="str">
        <f>IF(AND(ISBLANK(F1474),H1474="in-sample"),"",IF(AND(Temp!fhor_indata=1,H1474="out-sample",H1475="out-sample"),J1474,IF(AND(ISBLANK(F1475),H1474="out-sample"),"",IF(AND(Temp!optSeasCoef=0,Temp!sts_add=1),IF(H1474="in-sample",IF(Q1474=bigT,((qCell/bigT)*(I1475-I1474))+((1-(qCell/bigT))*J1474),IF(OR(ISBLANK(F1475),COUNT($F$2:F1474)&lt;=qCell),IF(COUNT($F$2:F1474)=1,0,F1474-F1473),((qCell/COUNT($F$2:F1474))*(I1475-I1474))+((1-(qCell/COUNT($F$2:F1474)))*J1474))),J1474),IF(AND(Temp!optSeasCoef=0,Temp!sts_multp=1),IF(H1474="in-sample",IF(Q1474=bigT,((qCell/bigT)*(I1475/I1474))+((1-(qCell/bigT))*J1474),IF(qCell=0,1,IF(OR(ISBLANK(F1475),COUNT($F$2:F1474)&lt;=qCell),IF(COUNT($F$2:F1474)=1,1,F1474/F1473),((qCell/COUNT($F$2:F1474))*(I1475/I1474))+((1-(qCell/COUNT($F$2:F1474)))*J1474)))),J1474),IF(Temp!sts_add=1,IF(H1474="in-sample",IF(Q1474=bigT,((qCell/bigT)*(I1475-I1474))+((1-(qCell/bigT))*J1474),IF(OR(ISBLANK(F1475),COUNT($AX$2:AX1474)&lt;=qCell),IF(COUNT($AX$2:AX1474)=1,0,AX1474-AX1473),((qCell/COUNT($AX$2:AX1474))*(I1475-I1474))+((1-(qCell/COUNT($AX$2:AX1474)))*J1474))),J1474),IF(H1474="in-sample",IF(Q1474=bigT,((qCell/bigT)*(I1475/I1474))+((1-(qCell/bigT))*J1474),IF(qCell=0,1,IF(OR(ISBLANK(F1475),COUNT($AX$2:AX1474)&lt;=qCell),IF(COUNT($AX$2:AX1474)=1,1,AX1474/AX1473),((qCell/COUNT($AX$2:AX1474))*(I1475/I1474))+((1-(qCell/COUNT($AX$2:AX1474)))*J1474)))),J1474)))))))</f>
        <v/>
      </c>
      <c r="K1475" s="120" t="str">
        <f>IF(H1475="","",IF(AND(Temp!optSeasCoef=0,Temp!sts_add=1),IF(H1475="out-sample",I1475+(Q1475*J1475),I1475+J1475),IF(AND(Temp!optSeasCoef=0,Temp!sts_multp=1),IF(H1475="out-sample",I1475*(J1475^Q1475),I1475*J1475),IF(Temp!sts_add=1,IF(H1475="out-sample",(I1475+(Q1475*J1475))*G1475,(I1475+J1475)*G1475),IF(H1475="out-sample",I1475*(J1475^Q1475)*G1475,I1475*J1475*G1475)))))</f>
        <v/>
      </c>
      <c r="L1475" s="116" t="str">
        <f t="shared" si="253"/>
        <v/>
      </c>
      <c r="M1475" s="116" t="str">
        <f t="shared" si="254"/>
        <v/>
      </c>
      <c r="N1475" s="116" t="str">
        <f t="shared" si="255"/>
        <v/>
      </c>
      <c r="O1475" s="116" t="str">
        <f t="shared" si="256"/>
        <v/>
      </c>
      <c r="P1475" s="116" t="str">
        <f t="shared" si="257"/>
        <v/>
      </c>
      <c r="Q1475" s="94" t="str">
        <f>IF(AND(Temp!fhor_indata=1,ISBLANK(F1475),H1474="in-sample"),1,IF(AND(Temp!fhor_indata=1,H1474="out-sample",Q1474&lt;XfHor),Q1474+1,IF(ISBLANK(F1475),"",IF(AND(H1475="out-sample",H1474="in-sample"),1,IF(AND(H1475="out-sample",H1474="out-sample"),Q1474+1,IF(ISNUMBER(Q1474),Q1474+1,1))))))</f>
        <v/>
      </c>
      <c r="R1475" s="94" t="str">
        <f t="shared" si="258"/>
        <v/>
      </c>
      <c r="S1475" s="94" t="str">
        <f>IF(Temp!fhor_indata=1,IF(S1474=XobsHor,1,IF(COUNT($S$2:S1474)&lt;=XobsHor,S1474+1,IF(AND(COUNT($S$2:S1474)&lt;=XobsHor+XfHor,IFERROR(MOD(S1474,XobsHor)&lt;XfHor,FALSE)),S1474+1,""))),IF(ISBLANK(F1475),"",IF(S1474=maxP,1,IF(S1474&lt;maxP,S1474+1,IF(COUNT($S$2:S1475)&lt;=XobsHor,S1474+1,"")))))</f>
        <v/>
      </c>
      <c r="T1475" s="3"/>
      <c r="U1475" s="6"/>
      <c r="V1475" s="6"/>
      <c r="W1475" s="6"/>
      <c r="X1475" s="6"/>
      <c r="Y1475" s="6"/>
      <c r="Z1475" s="6"/>
      <c r="AA1475" s="6"/>
      <c r="AB1475" s="6"/>
      <c r="AC1475" s="6"/>
      <c r="AD1475" s="6"/>
      <c r="AE1475" s="6"/>
      <c r="AF1475" s="6"/>
      <c r="AG1475" s="6"/>
      <c r="AH1475" s="6"/>
      <c r="AI1475" s="6"/>
      <c r="AJ1475" s="6"/>
      <c r="AK1475" s="6"/>
      <c r="AW1475" s="122" t="str">
        <f t="shared" ref="AW1475:AW1538" si="260">IF(ISBLANK(F1475),"",F1475)</f>
        <v/>
      </c>
      <c r="AX1475" s="123" t="str">
        <f t="shared" ref="AX1475:AX1538" si="261">IF(ISBLANK(F1475),"",F1475/G1475)</f>
        <v/>
      </c>
      <c r="AY1475" s="124" t="str">
        <f t="shared" ref="AY1475:AY1538" si="262">IF(H1475="in-sample","",K1475)</f>
        <v/>
      </c>
      <c r="AZ1475" s="124" t="str">
        <f t="shared" ref="AZ1475:AZ1538" si="263">IF(H1475="in-sample",K1475,"")</f>
        <v/>
      </c>
      <c r="BF1475" s="91"/>
    </row>
    <row r="1476" spans="1:58" s="78" customFormat="1" ht="14.25" x14ac:dyDescent="0.2">
      <c r="A1476" s="6"/>
      <c r="B1476" s="6"/>
      <c r="C1476" s="6"/>
      <c r="D1476" s="3"/>
      <c r="E1476" s="98" t="str">
        <f t="shared" si="259"/>
        <v/>
      </c>
      <c r="F1476" s="117"/>
      <c r="G1476" s="116" t="str">
        <f>IF(E1476="","",IF(Temp!optSeasCoef=0,1,INDEX($C$2:$C$13,IF(MOD(COUNT($E$2:E1476),seas_indx)=0,seas_indx,MOD(COUNT($E$2:E1476),seas_indx)))))</f>
        <v/>
      </c>
      <c r="H1476" s="97" t="str">
        <f>IFERROR(IF(Temp!fhor_indata=1,IF(COUNT($S$2:S1476)&lt;=XobsHor,"in-sample",IF(AND(COUNT($S$2:S1476)&lt;=XobsHor+XfHor,MOD(S1475,XobsHor)&lt;XfHor),"out-sample","")),IF(ISBLANK(F1476),"",IF(COUNT($F$2:F1476)&lt;=XobsHor-XfHor,"in-sample","out-sample"))),"")</f>
        <v/>
      </c>
      <c r="I1476" s="120" t="str">
        <f>IF(AND(ISBLANK(F1475),H1475="in-sample"),"",IF(AND(Temp!fhor_indata=1,H1475="out-sample",H1476="out-sample"),I1475,IF(AND(ISBLANK(F1476),H1475="out-sample"),"",IF(AND(Temp!optSeasCoef=0,Temp!sts_add=1),IF(H1475="in-sample",IF(Q1475=bigT,((pCell/bigT)*F1475)+((1-(pCell/bigT))*(I1475+J1475)),IF(OR(ISBLANK(F1476),COUNT($F$2:F1475)&lt;=pCell),F1475,((pCell/COUNT($F$2:F1475))*F1475)+((1-(pCell/COUNT($F$2:F1475)))*(I1475+J1475)))),I1475),IF(AND(Temp!optSeasCoef=0,Temp!sts_multp=1),IF(H1475="in-sample",IF(Q1475=bigT,((pCell/bigT)*F1475)+((1-(pCell/bigT))*(I1475*J1475)),IF(OR(ISBLANK(F1476),COUNT(F$2:$F1475)&lt;=pCell),F1475,((pCell/COUNT($F$2:F1475))*F1475)+((1-(pCell/COUNT($F$2:F1475)))*(I1475*J1475)))),I1475),IF(Temp!sts_add=1,IF(H1475="in-sample",IF(Q1475=bigT,((pCell/bigT)*AX1475)+((1-(pCell/bigT))*(I1475+J1475)),IF(OR(ISBLANK(F1476),COUNT($AX$2:AX1475)&lt;=pCell),AX1475,((pCell/COUNT($AX$2:AX1475))*AX1475)+((1-(pCell/COUNT($AX$2:AX1475)))*(I1475+J1475)))),I1475),IF(H1475="in-sample",IF(Q1475=bigT,((pCell/bigT)*AX1475)+((1-(pCell/bigT))*(I1475*J1475)),IF(OR(ISBLANK(F1476),COUNT($AX$2:AX1475)&lt;=pCell),AX1475,((pCell/COUNT($AX$2:AX1475))*AX1475)+((1-(pCell/COUNT($AX$2:AX1475)))*(I1475*J1475)))),I1475)))))))</f>
        <v/>
      </c>
      <c r="J1476" s="120" t="str">
        <f>IF(AND(ISBLANK(F1475),H1475="in-sample"),"",IF(AND(Temp!fhor_indata=1,H1475="out-sample",H1476="out-sample"),J1475,IF(AND(ISBLANK(F1476),H1475="out-sample"),"",IF(AND(Temp!optSeasCoef=0,Temp!sts_add=1),IF(H1475="in-sample",IF(Q1475=bigT,((qCell/bigT)*(I1476-I1475))+((1-(qCell/bigT))*J1475),IF(OR(ISBLANK(F1476),COUNT($F$2:F1475)&lt;=qCell),IF(COUNT($F$2:F1475)=1,0,F1475-F1474),((qCell/COUNT($F$2:F1475))*(I1476-I1475))+((1-(qCell/COUNT($F$2:F1475)))*J1475))),J1475),IF(AND(Temp!optSeasCoef=0,Temp!sts_multp=1),IF(H1475="in-sample",IF(Q1475=bigT,((qCell/bigT)*(I1476/I1475))+((1-(qCell/bigT))*J1475),IF(qCell=0,1,IF(OR(ISBLANK(F1476),COUNT($F$2:F1475)&lt;=qCell),IF(COUNT($F$2:F1475)=1,1,F1475/F1474),((qCell/COUNT($F$2:F1475))*(I1476/I1475))+((1-(qCell/COUNT($F$2:F1475)))*J1475)))),J1475),IF(Temp!sts_add=1,IF(H1475="in-sample",IF(Q1475=bigT,((qCell/bigT)*(I1476-I1475))+((1-(qCell/bigT))*J1475),IF(OR(ISBLANK(F1476),COUNT($AX$2:AX1475)&lt;=qCell),IF(COUNT($AX$2:AX1475)=1,0,AX1475-AX1474),((qCell/COUNT($AX$2:AX1475))*(I1476-I1475))+((1-(qCell/COUNT($AX$2:AX1475)))*J1475))),J1475),IF(H1475="in-sample",IF(Q1475=bigT,((qCell/bigT)*(I1476/I1475))+((1-(qCell/bigT))*J1475),IF(qCell=0,1,IF(OR(ISBLANK(F1476),COUNT($AX$2:AX1475)&lt;=qCell),IF(COUNT($AX$2:AX1475)=1,1,AX1475/AX1474),((qCell/COUNT($AX$2:AX1475))*(I1476/I1475))+((1-(qCell/COUNT($AX$2:AX1475)))*J1475)))),J1475)))))))</f>
        <v/>
      </c>
      <c r="K1476" s="120" t="str">
        <f>IF(H1476="","",IF(AND(Temp!optSeasCoef=0,Temp!sts_add=1),IF(H1476="out-sample",I1476+(Q1476*J1476),I1476+J1476),IF(AND(Temp!optSeasCoef=0,Temp!sts_multp=1),IF(H1476="out-sample",I1476*(J1476^Q1476),I1476*J1476),IF(Temp!sts_add=1,IF(H1476="out-sample",(I1476+(Q1476*J1476))*G1476,(I1476+J1476)*G1476),IF(H1476="out-sample",I1476*(J1476^Q1476)*G1476,I1476*J1476*G1476)))))</f>
        <v/>
      </c>
      <c r="L1476" s="116" t="str">
        <f t="shared" si="253"/>
        <v/>
      </c>
      <c r="M1476" s="116" t="str">
        <f t="shared" si="254"/>
        <v/>
      </c>
      <c r="N1476" s="116" t="str">
        <f t="shared" si="255"/>
        <v/>
      </c>
      <c r="O1476" s="116" t="str">
        <f t="shared" si="256"/>
        <v/>
      </c>
      <c r="P1476" s="116" t="str">
        <f t="shared" si="257"/>
        <v/>
      </c>
      <c r="Q1476" s="94" t="str">
        <f>IF(AND(Temp!fhor_indata=1,ISBLANK(F1476),H1475="in-sample"),1,IF(AND(Temp!fhor_indata=1,H1475="out-sample",Q1475&lt;XfHor),Q1475+1,IF(ISBLANK(F1476),"",IF(AND(H1476="out-sample",H1475="in-sample"),1,IF(AND(H1476="out-sample",H1475="out-sample"),Q1475+1,IF(ISNUMBER(Q1475),Q1475+1,1))))))</f>
        <v/>
      </c>
      <c r="R1476" s="94" t="str">
        <f t="shared" si="258"/>
        <v/>
      </c>
      <c r="S1476" s="94" t="str">
        <f>IF(Temp!fhor_indata=1,IF(S1475=XobsHor,1,IF(COUNT($S$2:S1475)&lt;=XobsHor,S1475+1,IF(AND(COUNT($S$2:S1475)&lt;=XobsHor+XfHor,IFERROR(MOD(S1475,XobsHor)&lt;XfHor,FALSE)),S1475+1,""))),IF(ISBLANK(F1476),"",IF(S1475=maxP,1,IF(S1475&lt;maxP,S1475+1,IF(COUNT($S$2:S1476)&lt;=XobsHor,S1475+1,"")))))</f>
        <v/>
      </c>
      <c r="T1476" s="3"/>
      <c r="U1476" s="6"/>
      <c r="V1476" s="6"/>
      <c r="W1476" s="6"/>
      <c r="X1476" s="6"/>
      <c r="Y1476" s="6"/>
      <c r="Z1476" s="6"/>
      <c r="AA1476" s="6"/>
      <c r="AB1476" s="6"/>
      <c r="AC1476" s="6"/>
      <c r="AD1476" s="6"/>
      <c r="AE1476" s="6"/>
      <c r="AF1476" s="6"/>
      <c r="AG1476" s="6"/>
      <c r="AH1476" s="6"/>
      <c r="AI1476" s="6"/>
      <c r="AJ1476" s="6"/>
      <c r="AK1476" s="6"/>
      <c r="AW1476" s="122" t="str">
        <f t="shared" si="260"/>
        <v/>
      </c>
      <c r="AX1476" s="123" t="str">
        <f t="shared" si="261"/>
        <v/>
      </c>
      <c r="AY1476" s="124" t="str">
        <f t="shared" si="262"/>
        <v/>
      </c>
      <c r="AZ1476" s="124" t="str">
        <f t="shared" si="263"/>
        <v/>
      </c>
      <c r="BF1476" s="91"/>
    </row>
    <row r="1477" spans="1:58" s="78" customFormat="1" ht="14.25" x14ac:dyDescent="0.2">
      <c r="A1477" s="6"/>
      <c r="B1477" s="6"/>
      <c r="C1477" s="6"/>
      <c r="D1477" s="3"/>
      <c r="E1477" s="98" t="str">
        <f t="shared" si="259"/>
        <v/>
      </c>
      <c r="F1477" s="117"/>
      <c r="G1477" s="116" t="str">
        <f>IF(E1477="","",IF(Temp!optSeasCoef=0,1,INDEX($C$2:$C$13,IF(MOD(COUNT($E$2:E1477),seas_indx)=0,seas_indx,MOD(COUNT($E$2:E1477),seas_indx)))))</f>
        <v/>
      </c>
      <c r="H1477" s="97" t="str">
        <f>IFERROR(IF(Temp!fhor_indata=1,IF(COUNT($S$2:S1477)&lt;=XobsHor,"in-sample",IF(AND(COUNT($S$2:S1477)&lt;=XobsHor+XfHor,MOD(S1476,XobsHor)&lt;XfHor),"out-sample","")),IF(ISBLANK(F1477),"",IF(COUNT($F$2:F1477)&lt;=XobsHor-XfHor,"in-sample","out-sample"))),"")</f>
        <v/>
      </c>
      <c r="I1477" s="120" t="str">
        <f>IF(AND(ISBLANK(F1476),H1476="in-sample"),"",IF(AND(Temp!fhor_indata=1,H1476="out-sample",H1477="out-sample"),I1476,IF(AND(ISBLANK(F1477),H1476="out-sample"),"",IF(AND(Temp!optSeasCoef=0,Temp!sts_add=1),IF(H1476="in-sample",IF(Q1476=bigT,((pCell/bigT)*F1476)+((1-(pCell/bigT))*(I1476+J1476)),IF(OR(ISBLANK(F1477),COUNT($F$2:F1476)&lt;=pCell),F1476,((pCell/COUNT($F$2:F1476))*F1476)+((1-(pCell/COUNT($F$2:F1476)))*(I1476+J1476)))),I1476),IF(AND(Temp!optSeasCoef=0,Temp!sts_multp=1),IF(H1476="in-sample",IF(Q1476=bigT,((pCell/bigT)*F1476)+((1-(pCell/bigT))*(I1476*J1476)),IF(OR(ISBLANK(F1477),COUNT(F$2:$F1476)&lt;=pCell),F1476,((pCell/COUNT($F$2:F1476))*F1476)+((1-(pCell/COUNT($F$2:F1476)))*(I1476*J1476)))),I1476),IF(Temp!sts_add=1,IF(H1476="in-sample",IF(Q1476=bigT,((pCell/bigT)*AX1476)+((1-(pCell/bigT))*(I1476+J1476)),IF(OR(ISBLANK(F1477),COUNT($AX$2:AX1476)&lt;=pCell),AX1476,((pCell/COUNT($AX$2:AX1476))*AX1476)+((1-(pCell/COUNT($AX$2:AX1476)))*(I1476+J1476)))),I1476),IF(H1476="in-sample",IF(Q1476=bigT,((pCell/bigT)*AX1476)+((1-(pCell/bigT))*(I1476*J1476)),IF(OR(ISBLANK(F1477),COUNT($AX$2:AX1476)&lt;=pCell),AX1476,((pCell/COUNT($AX$2:AX1476))*AX1476)+((1-(pCell/COUNT($AX$2:AX1476)))*(I1476*J1476)))),I1476)))))))</f>
        <v/>
      </c>
      <c r="J1477" s="120" t="str">
        <f>IF(AND(ISBLANK(F1476),H1476="in-sample"),"",IF(AND(Temp!fhor_indata=1,H1476="out-sample",H1477="out-sample"),J1476,IF(AND(ISBLANK(F1477),H1476="out-sample"),"",IF(AND(Temp!optSeasCoef=0,Temp!sts_add=1),IF(H1476="in-sample",IF(Q1476=bigT,((qCell/bigT)*(I1477-I1476))+((1-(qCell/bigT))*J1476),IF(OR(ISBLANK(F1477),COUNT($F$2:F1476)&lt;=qCell),IF(COUNT($F$2:F1476)=1,0,F1476-F1475),((qCell/COUNT($F$2:F1476))*(I1477-I1476))+((1-(qCell/COUNT($F$2:F1476)))*J1476))),J1476),IF(AND(Temp!optSeasCoef=0,Temp!sts_multp=1),IF(H1476="in-sample",IF(Q1476=bigT,((qCell/bigT)*(I1477/I1476))+((1-(qCell/bigT))*J1476),IF(qCell=0,1,IF(OR(ISBLANK(F1477),COUNT($F$2:F1476)&lt;=qCell),IF(COUNT($F$2:F1476)=1,1,F1476/F1475),((qCell/COUNT($F$2:F1476))*(I1477/I1476))+((1-(qCell/COUNT($F$2:F1476)))*J1476)))),J1476),IF(Temp!sts_add=1,IF(H1476="in-sample",IF(Q1476=bigT,((qCell/bigT)*(I1477-I1476))+((1-(qCell/bigT))*J1476),IF(OR(ISBLANK(F1477),COUNT($AX$2:AX1476)&lt;=qCell),IF(COUNT($AX$2:AX1476)=1,0,AX1476-AX1475),((qCell/COUNT($AX$2:AX1476))*(I1477-I1476))+((1-(qCell/COUNT($AX$2:AX1476)))*J1476))),J1476),IF(H1476="in-sample",IF(Q1476=bigT,((qCell/bigT)*(I1477/I1476))+((1-(qCell/bigT))*J1476),IF(qCell=0,1,IF(OR(ISBLANK(F1477),COUNT($AX$2:AX1476)&lt;=qCell),IF(COUNT($AX$2:AX1476)=1,1,AX1476/AX1475),((qCell/COUNT($AX$2:AX1476))*(I1477/I1476))+((1-(qCell/COUNT($AX$2:AX1476)))*J1476)))),J1476)))))))</f>
        <v/>
      </c>
      <c r="K1477" s="120" t="str">
        <f>IF(H1477="","",IF(AND(Temp!optSeasCoef=0,Temp!sts_add=1),IF(H1477="out-sample",I1477+(Q1477*J1477),I1477+J1477),IF(AND(Temp!optSeasCoef=0,Temp!sts_multp=1),IF(H1477="out-sample",I1477*(J1477^Q1477),I1477*J1477),IF(Temp!sts_add=1,IF(H1477="out-sample",(I1477+(Q1477*J1477))*G1477,(I1477+J1477)*G1477),IF(H1477="out-sample",I1477*(J1477^Q1477)*G1477,I1477*J1477*G1477)))))</f>
        <v/>
      </c>
      <c r="L1477" s="116" t="str">
        <f t="shared" si="253"/>
        <v/>
      </c>
      <c r="M1477" s="116" t="str">
        <f t="shared" si="254"/>
        <v/>
      </c>
      <c r="N1477" s="116" t="str">
        <f t="shared" si="255"/>
        <v/>
      </c>
      <c r="O1477" s="116" t="str">
        <f t="shared" si="256"/>
        <v/>
      </c>
      <c r="P1477" s="116" t="str">
        <f t="shared" si="257"/>
        <v/>
      </c>
      <c r="Q1477" s="94" t="str">
        <f>IF(AND(Temp!fhor_indata=1,ISBLANK(F1477),H1476="in-sample"),1,IF(AND(Temp!fhor_indata=1,H1476="out-sample",Q1476&lt;XfHor),Q1476+1,IF(ISBLANK(F1477),"",IF(AND(H1477="out-sample",H1476="in-sample"),1,IF(AND(H1477="out-sample",H1476="out-sample"),Q1476+1,IF(ISNUMBER(Q1476),Q1476+1,1))))))</f>
        <v/>
      </c>
      <c r="R1477" s="94" t="str">
        <f t="shared" si="258"/>
        <v/>
      </c>
      <c r="S1477" s="94" t="str">
        <f>IF(Temp!fhor_indata=1,IF(S1476=XobsHor,1,IF(COUNT($S$2:S1476)&lt;=XobsHor,S1476+1,IF(AND(COUNT($S$2:S1476)&lt;=XobsHor+XfHor,IFERROR(MOD(S1476,XobsHor)&lt;XfHor,FALSE)),S1476+1,""))),IF(ISBLANK(F1477),"",IF(S1476=maxP,1,IF(S1476&lt;maxP,S1476+1,IF(COUNT($S$2:S1477)&lt;=XobsHor,S1476+1,"")))))</f>
        <v/>
      </c>
      <c r="T1477" s="3"/>
      <c r="U1477" s="6"/>
      <c r="V1477" s="6"/>
      <c r="W1477" s="6"/>
      <c r="X1477" s="6"/>
      <c r="Y1477" s="6"/>
      <c r="Z1477" s="6"/>
      <c r="AA1477" s="6"/>
      <c r="AB1477" s="6"/>
      <c r="AC1477" s="6"/>
      <c r="AD1477" s="6"/>
      <c r="AE1477" s="6"/>
      <c r="AF1477" s="6"/>
      <c r="AG1477" s="6"/>
      <c r="AH1477" s="6"/>
      <c r="AI1477" s="6"/>
      <c r="AJ1477" s="6"/>
      <c r="AK1477" s="6"/>
      <c r="AW1477" s="122" t="str">
        <f t="shared" si="260"/>
        <v/>
      </c>
      <c r="AX1477" s="123" t="str">
        <f t="shared" si="261"/>
        <v/>
      </c>
      <c r="AY1477" s="124" t="str">
        <f t="shared" si="262"/>
        <v/>
      </c>
      <c r="AZ1477" s="124" t="str">
        <f t="shared" si="263"/>
        <v/>
      </c>
      <c r="BF1477" s="91"/>
    </row>
    <row r="1478" spans="1:58" s="78" customFormat="1" ht="14.25" x14ac:dyDescent="0.2">
      <c r="A1478" s="6"/>
      <c r="B1478" s="6"/>
      <c r="C1478" s="6"/>
      <c r="D1478" s="3"/>
      <c r="E1478" s="98" t="str">
        <f t="shared" si="259"/>
        <v/>
      </c>
      <c r="F1478" s="117"/>
      <c r="G1478" s="116" t="str">
        <f>IF(E1478="","",IF(Temp!optSeasCoef=0,1,INDEX($C$2:$C$13,IF(MOD(COUNT($E$2:E1478),seas_indx)=0,seas_indx,MOD(COUNT($E$2:E1478),seas_indx)))))</f>
        <v/>
      </c>
      <c r="H1478" s="97" t="str">
        <f>IFERROR(IF(Temp!fhor_indata=1,IF(COUNT($S$2:S1478)&lt;=XobsHor,"in-sample",IF(AND(COUNT($S$2:S1478)&lt;=XobsHor+XfHor,MOD(S1477,XobsHor)&lt;XfHor),"out-sample","")),IF(ISBLANK(F1478),"",IF(COUNT($F$2:F1478)&lt;=XobsHor-XfHor,"in-sample","out-sample"))),"")</f>
        <v/>
      </c>
      <c r="I1478" s="120" t="str">
        <f>IF(AND(ISBLANK(F1477),H1477="in-sample"),"",IF(AND(Temp!fhor_indata=1,H1477="out-sample",H1478="out-sample"),I1477,IF(AND(ISBLANK(F1478),H1477="out-sample"),"",IF(AND(Temp!optSeasCoef=0,Temp!sts_add=1),IF(H1477="in-sample",IF(Q1477=bigT,((pCell/bigT)*F1477)+((1-(pCell/bigT))*(I1477+J1477)),IF(OR(ISBLANK(F1478),COUNT($F$2:F1477)&lt;=pCell),F1477,((pCell/COUNT($F$2:F1477))*F1477)+((1-(pCell/COUNT($F$2:F1477)))*(I1477+J1477)))),I1477),IF(AND(Temp!optSeasCoef=0,Temp!sts_multp=1),IF(H1477="in-sample",IF(Q1477=bigT,((pCell/bigT)*F1477)+((1-(pCell/bigT))*(I1477*J1477)),IF(OR(ISBLANK(F1478),COUNT(F$2:$F1477)&lt;=pCell),F1477,((pCell/COUNT($F$2:F1477))*F1477)+((1-(pCell/COUNT($F$2:F1477)))*(I1477*J1477)))),I1477),IF(Temp!sts_add=1,IF(H1477="in-sample",IF(Q1477=bigT,((pCell/bigT)*AX1477)+((1-(pCell/bigT))*(I1477+J1477)),IF(OR(ISBLANK(F1478),COUNT($AX$2:AX1477)&lt;=pCell),AX1477,((pCell/COUNT($AX$2:AX1477))*AX1477)+((1-(pCell/COUNT($AX$2:AX1477)))*(I1477+J1477)))),I1477),IF(H1477="in-sample",IF(Q1477=bigT,((pCell/bigT)*AX1477)+((1-(pCell/bigT))*(I1477*J1477)),IF(OR(ISBLANK(F1478),COUNT($AX$2:AX1477)&lt;=pCell),AX1477,((pCell/COUNT($AX$2:AX1477))*AX1477)+((1-(pCell/COUNT($AX$2:AX1477)))*(I1477*J1477)))),I1477)))))))</f>
        <v/>
      </c>
      <c r="J1478" s="120" t="str">
        <f>IF(AND(ISBLANK(F1477),H1477="in-sample"),"",IF(AND(Temp!fhor_indata=1,H1477="out-sample",H1478="out-sample"),J1477,IF(AND(ISBLANK(F1478),H1477="out-sample"),"",IF(AND(Temp!optSeasCoef=0,Temp!sts_add=1),IF(H1477="in-sample",IF(Q1477=bigT,((qCell/bigT)*(I1478-I1477))+((1-(qCell/bigT))*J1477),IF(OR(ISBLANK(F1478),COUNT($F$2:F1477)&lt;=qCell),IF(COUNT($F$2:F1477)=1,0,F1477-F1476),((qCell/COUNT($F$2:F1477))*(I1478-I1477))+((1-(qCell/COUNT($F$2:F1477)))*J1477))),J1477),IF(AND(Temp!optSeasCoef=0,Temp!sts_multp=1),IF(H1477="in-sample",IF(Q1477=bigT,((qCell/bigT)*(I1478/I1477))+((1-(qCell/bigT))*J1477),IF(qCell=0,1,IF(OR(ISBLANK(F1478),COUNT($F$2:F1477)&lt;=qCell),IF(COUNT($F$2:F1477)=1,1,F1477/F1476),((qCell/COUNT($F$2:F1477))*(I1478/I1477))+((1-(qCell/COUNT($F$2:F1477)))*J1477)))),J1477),IF(Temp!sts_add=1,IF(H1477="in-sample",IF(Q1477=bigT,((qCell/bigT)*(I1478-I1477))+((1-(qCell/bigT))*J1477),IF(OR(ISBLANK(F1478),COUNT($AX$2:AX1477)&lt;=qCell),IF(COUNT($AX$2:AX1477)=1,0,AX1477-AX1476),((qCell/COUNT($AX$2:AX1477))*(I1478-I1477))+((1-(qCell/COUNT($AX$2:AX1477)))*J1477))),J1477),IF(H1477="in-sample",IF(Q1477=bigT,((qCell/bigT)*(I1478/I1477))+((1-(qCell/bigT))*J1477),IF(qCell=0,1,IF(OR(ISBLANK(F1478),COUNT($AX$2:AX1477)&lt;=qCell),IF(COUNT($AX$2:AX1477)=1,1,AX1477/AX1476),((qCell/COUNT($AX$2:AX1477))*(I1478/I1477))+((1-(qCell/COUNT($AX$2:AX1477)))*J1477)))),J1477)))))))</f>
        <v/>
      </c>
      <c r="K1478" s="120" t="str">
        <f>IF(H1478="","",IF(AND(Temp!optSeasCoef=0,Temp!sts_add=1),IF(H1478="out-sample",I1478+(Q1478*J1478),I1478+J1478),IF(AND(Temp!optSeasCoef=0,Temp!sts_multp=1),IF(H1478="out-sample",I1478*(J1478^Q1478),I1478*J1478),IF(Temp!sts_add=1,IF(H1478="out-sample",(I1478+(Q1478*J1478))*G1478,(I1478+J1478)*G1478),IF(H1478="out-sample",I1478*(J1478^Q1478)*G1478,I1478*J1478*G1478)))))</f>
        <v/>
      </c>
      <c r="L1478" s="116" t="str">
        <f t="shared" si="253"/>
        <v/>
      </c>
      <c r="M1478" s="116" t="str">
        <f t="shared" si="254"/>
        <v/>
      </c>
      <c r="N1478" s="116" t="str">
        <f t="shared" si="255"/>
        <v/>
      </c>
      <c r="O1478" s="116" t="str">
        <f t="shared" si="256"/>
        <v/>
      </c>
      <c r="P1478" s="116" t="str">
        <f t="shared" si="257"/>
        <v/>
      </c>
      <c r="Q1478" s="94" t="str">
        <f>IF(AND(Temp!fhor_indata=1,ISBLANK(F1478),H1477="in-sample"),1,IF(AND(Temp!fhor_indata=1,H1477="out-sample",Q1477&lt;XfHor),Q1477+1,IF(ISBLANK(F1478),"",IF(AND(H1478="out-sample",H1477="in-sample"),1,IF(AND(H1478="out-sample",H1477="out-sample"),Q1477+1,IF(ISNUMBER(Q1477),Q1477+1,1))))))</f>
        <v/>
      </c>
      <c r="R1478" s="94" t="str">
        <f t="shared" si="258"/>
        <v/>
      </c>
      <c r="S1478" s="94" t="str">
        <f>IF(Temp!fhor_indata=1,IF(S1477=XobsHor,1,IF(COUNT($S$2:S1477)&lt;=XobsHor,S1477+1,IF(AND(COUNT($S$2:S1477)&lt;=XobsHor+XfHor,IFERROR(MOD(S1477,XobsHor)&lt;XfHor,FALSE)),S1477+1,""))),IF(ISBLANK(F1478),"",IF(S1477=maxP,1,IF(S1477&lt;maxP,S1477+1,IF(COUNT($S$2:S1478)&lt;=XobsHor,S1477+1,"")))))</f>
        <v/>
      </c>
      <c r="T1478" s="3"/>
      <c r="U1478" s="6"/>
      <c r="V1478" s="6"/>
      <c r="W1478" s="6"/>
      <c r="X1478" s="6"/>
      <c r="Y1478" s="6"/>
      <c r="Z1478" s="6"/>
      <c r="AA1478" s="6"/>
      <c r="AB1478" s="6"/>
      <c r="AC1478" s="6"/>
      <c r="AD1478" s="6"/>
      <c r="AE1478" s="6"/>
      <c r="AF1478" s="6"/>
      <c r="AG1478" s="6"/>
      <c r="AH1478" s="6"/>
      <c r="AI1478" s="6"/>
      <c r="AJ1478" s="6"/>
      <c r="AK1478" s="6"/>
      <c r="AW1478" s="122" t="str">
        <f t="shared" si="260"/>
        <v/>
      </c>
      <c r="AX1478" s="123" t="str">
        <f t="shared" si="261"/>
        <v/>
      </c>
      <c r="AY1478" s="124" t="str">
        <f t="shared" si="262"/>
        <v/>
      </c>
      <c r="AZ1478" s="124" t="str">
        <f t="shared" si="263"/>
        <v/>
      </c>
      <c r="BF1478" s="91"/>
    </row>
    <row r="1479" spans="1:58" s="78" customFormat="1" ht="14.25" x14ac:dyDescent="0.2">
      <c r="A1479" s="6"/>
      <c r="B1479" s="6"/>
      <c r="C1479" s="6"/>
      <c r="D1479" s="3"/>
      <c r="E1479" s="98" t="str">
        <f t="shared" si="259"/>
        <v/>
      </c>
      <c r="F1479" s="117"/>
      <c r="G1479" s="116" t="str">
        <f>IF(E1479="","",IF(Temp!optSeasCoef=0,1,INDEX($C$2:$C$13,IF(MOD(COUNT($E$2:E1479),seas_indx)=0,seas_indx,MOD(COUNT($E$2:E1479),seas_indx)))))</f>
        <v/>
      </c>
      <c r="H1479" s="97" t="str">
        <f>IFERROR(IF(Temp!fhor_indata=1,IF(COUNT($S$2:S1479)&lt;=XobsHor,"in-sample",IF(AND(COUNT($S$2:S1479)&lt;=XobsHor+XfHor,MOD(S1478,XobsHor)&lt;XfHor),"out-sample","")),IF(ISBLANK(F1479),"",IF(COUNT($F$2:F1479)&lt;=XobsHor-XfHor,"in-sample","out-sample"))),"")</f>
        <v/>
      </c>
      <c r="I1479" s="120" t="str">
        <f>IF(AND(ISBLANK(F1478),H1478="in-sample"),"",IF(AND(Temp!fhor_indata=1,H1478="out-sample",H1479="out-sample"),I1478,IF(AND(ISBLANK(F1479),H1478="out-sample"),"",IF(AND(Temp!optSeasCoef=0,Temp!sts_add=1),IF(H1478="in-sample",IF(Q1478=bigT,((pCell/bigT)*F1478)+((1-(pCell/bigT))*(I1478+J1478)),IF(OR(ISBLANK(F1479),COUNT($F$2:F1478)&lt;=pCell),F1478,((pCell/COUNT($F$2:F1478))*F1478)+((1-(pCell/COUNT($F$2:F1478)))*(I1478+J1478)))),I1478),IF(AND(Temp!optSeasCoef=0,Temp!sts_multp=1),IF(H1478="in-sample",IF(Q1478=bigT,((pCell/bigT)*F1478)+((1-(pCell/bigT))*(I1478*J1478)),IF(OR(ISBLANK(F1479),COUNT(F$2:$F1478)&lt;=pCell),F1478,((pCell/COUNT($F$2:F1478))*F1478)+((1-(pCell/COUNT($F$2:F1478)))*(I1478*J1478)))),I1478),IF(Temp!sts_add=1,IF(H1478="in-sample",IF(Q1478=bigT,((pCell/bigT)*AX1478)+((1-(pCell/bigT))*(I1478+J1478)),IF(OR(ISBLANK(F1479),COUNT($AX$2:AX1478)&lt;=pCell),AX1478,((pCell/COUNT($AX$2:AX1478))*AX1478)+((1-(pCell/COUNT($AX$2:AX1478)))*(I1478+J1478)))),I1478),IF(H1478="in-sample",IF(Q1478=bigT,((pCell/bigT)*AX1478)+((1-(pCell/bigT))*(I1478*J1478)),IF(OR(ISBLANK(F1479),COUNT($AX$2:AX1478)&lt;=pCell),AX1478,((pCell/COUNT($AX$2:AX1478))*AX1478)+((1-(pCell/COUNT($AX$2:AX1478)))*(I1478*J1478)))),I1478)))))))</f>
        <v/>
      </c>
      <c r="J1479" s="120" t="str">
        <f>IF(AND(ISBLANK(F1478),H1478="in-sample"),"",IF(AND(Temp!fhor_indata=1,H1478="out-sample",H1479="out-sample"),J1478,IF(AND(ISBLANK(F1479),H1478="out-sample"),"",IF(AND(Temp!optSeasCoef=0,Temp!sts_add=1),IF(H1478="in-sample",IF(Q1478=bigT,((qCell/bigT)*(I1479-I1478))+((1-(qCell/bigT))*J1478),IF(OR(ISBLANK(F1479),COUNT($F$2:F1478)&lt;=qCell),IF(COUNT($F$2:F1478)=1,0,F1478-F1477),((qCell/COUNT($F$2:F1478))*(I1479-I1478))+((1-(qCell/COUNT($F$2:F1478)))*J1478))),J1478),IF(AND(Temp!optSeasCoef=0,Temp!sts_multp=1),IF(H1478="in-sample",IF(Q1478=bigT,((qCell/bigT)*(I1479/I1478))+((1-(qCell/bigT))*J1478),IF(qCell=0,1,IF(OR(ISBLANK(F1479),COUNT($F$2:F1478)&lt;=qCell),IF(COUNT($F$2:F1478)=1,1,F1478/F1477),((qCell/COUNT($F$2:F1478))*(I1479/I1478))+((1-(qCell/COUNT($F$2:F1478)))*J1478)))),J1478),IF(Temp!sts_add=1,IF(H1478="in-sample",IF(Q1478=bigT,((qCell/bigT)*(I1479-I1478))+((1-(qCell/bigT))*J1478),IF(OR(ISBLANK(F1479),COUNT($AX$2:AX1478)&lt;=qCell),IF(COUNT($AX$2:AX1478)=1,0,AX1478-AX1477),((qCell/COUNT($AX$2:AX1478))*(I1479-I1478))+((1-(qCell/COUNT($AX$2:AX1478)))*J1478))),J1478),IF(H1478="in-sample",IF(Q1478=bigT,((qCell/bigT)*(I1479/I1478))+((1-(qCell/bigT))*J1478),IF(qCell=0,1,IF(OR(ISBLANK(F1479),COUNT($AX$2:AX1478)&lt;=qCell),IF(COUNT($AX$2:AX1478)=1,1,AX1478/AX1477),((qCell/COUNT($AX$2:AX1478))*(I1479/I1478))+((1-(qCell/COUNT($AX$2:AX1478)))*J1478)))),J1478)))))))</f>
        <v/>
      </c>
      <c r="K1479" s="120" t="str">
        <f>IF(H1479="","",IF(AND(Temp!optSeasCoef=0,Temp!sts_add=1),IF(H1479="out-sample",I1479+(Q1479*J1479),I1479+J1479),IF(AND(Temp!optSeasCoef=0,Temp!sts_multp=1),IF(H1479="out-sample",I1479*(J1479^Q1479),I1479*J1479),IF(Temp!sts_add=1,IF(H1479="out-sample",(I1479+(Q1479*J1479))*G1479,(I1479+J1479)*G1479),IF(H1479="out-sample",I1479*(J1479^Q1479)*G1479,I1479*J1479*G1479)))))</f>
        <v/>
      </c>
      <c r="L1479" s="116" t="str">
        <f t="shared" si="253"/>
        <v/>
      </c>
      <c r="M1479" s="116" t="str">
        <f t="shared" si="254"/>
        <v/>
      </c>
      <c r="N1479" s="116" t="str">
        <f t="shared" si="255"/>
        <v/>
      </c>
      <c r="O1479" s="116" t="str">
        <f t="shared" si="256"/>
        <v/>
      </c>
      <c r="P1479" s="116" t="str">
        <f t="shared" si="257"/>
        <v/>
      </c>
      <c r="Q1479" s="94" t="str">
        <f>IF(AND(Temp!fhor_indata=1,ISBLANK(F1479),H1478="in-sample"),1,IF(AND(Temp!fhor_indata=1,H1478="out-sample",Q1478&lt;XfHor),Q1478+1,IF(ISBLANK(F1479),"",IF(AND(H1479="out-sample",H1478="in-sample"),1,IF(AND(H1479="out-sample",H1478="out-sample"),Q1478+1,IF(ISNUMBER(Q1478),Q1478+1,1))))))</f>
        <v/>
      </c>
      <c r="R1479" s="94" t="str">
        <f t="shared" si="258"/>
        <v/>
      </c>
      <c r="S1479" s="94" t="str">
        <f>IF(Temp!fhor_indata=1,IF(S1478=XobsHor,1,IF(COUNT($S$2:S1478)&lt;=XobsHor,S1478+1,IF(AND(COUNT($S$2:S1478)&lt;=XobsHor+XfHor,IFERROR(MOD(S1478,XobsHor)&lt;XfHor,FALSE)),S1478+1,""))),IF(ISBLANK(F1479),"",IF(S1478=maxP,1,IF(S1478&lt;maxP,S1478+1,IF(COUNT($S$2:S1479)&lt;=XobsHor,S1478+1,"")))))</f>
        <v/>
      </c>
      <c r="T1479" s="3"/>
      <c r="U1479" s="6"/>
      <c r="V1479" s="6"/>
      <c r="W1479" s="6"/>
      <c r="X1479" s="6"/>
      <c r="Y1479" s="6"/>
      <c r="Z1479" s="6"/>
      <c r="AA1479" s="6"/>
      <c r="AB1479" s="6"/>
      <c r="AC1479" s="6"/>
      <c r="AD1479" s="6"/>
      <c r="AE1479" s="6"/>
      <c r="AF1479" s="6"/>
      <c r="AG1479" s="6"/>
      <c r="AH1479" s="6"/>
      <c r="AI1479" s="6"/>
      <c r="AJ1479" s="6"/>
      <c r="AK1479" s="6"/>
      <c r="AW1479" s="122" t="str">
        <f t="shared" si="260"/>
        <v/>
      </c>
      <c r="AX1479" s="123" t="str">
        <f t="shared" si="261"/>
        <v/>
      </c>
      <c r="AY1479" s="124" t="str">
        <f t="shared" si="262"/>
        <v/>
      </c>
      <c r="AZ1479" s="124" t="str">
        <f t="shared" si="263"/>
        <v/>
      </c>
      <c r="BF1479" s="91"/>
    </row>
    <row r="1480" spans="1:58" s="78" customFormat="1" ht="14.25" x14ac:dyDescent="0.2">
      <c r="A1480" s="6"/>
      <c r="B1480" s="6"/>
      <c r="C1480" s="6"/>
      <c r="D1480" s="3"/>
      <c r="E1480" s="98" t="str">
        <f t="shared" si="259"/>
        <v/>
      </c>
      <c r="F1480" s="117"/>
      <c r="G1480" s="116" t="str">
        <f>IF(E1480="","",IF(Temp!optSeasCoef=0,1,INDEX($C$2:$C$13,IF(MOD(COUNT($E$2:E1480),seas_indx)=0,seas_indx,MOD(COUNT($E$2:E1480),seas_indx)))))</f>
        <v/>
      </c>
      <c r="H1480" s="97" t="str">
        <f>IFERROR(IF(Temp!fhor_indata=1,IF(COUNT($S$2:S1480)&lt;=XobsHor,"in-sample",IF(AND(COUNT($S$2:S1480)&lt;=XobsHor+XfHor,MOD(S1479,XobsHor)&lt;XfHor),"out-sample","")),IF(ISBLANK(F1480),"",IF(COUNT($F$2:F1480)&lt;=XobsHor-XfHor,"in-sample","out-sample"))),"")</f>
        <v/>
      </c>
      <c r="I1480" s="120" t="str">
        <f>IF(AND(ISBLANK(F1479),H1479="in-sample"),"",IF(AND(Temp!fhor_indata=1,H1479="out-sample",H1480="out-sample"),I1479,IF(AND(ISBLANK(F1480),H1479="out-sample"),"",IF(AND(Temp!optSeasCoef=0,Temp!sts_add=1),IF(H1479="in-sample",IF(Q1479=bigT,((pCell/bigT)*F1479)+((1-(pCell/bigT))*(I1479+J1479)),IF(OR(ISBLANK(F1480),COUNT($F$2:F1479)&lt;=pCell),F1479,((pCell/COUNT($F$2:F1479))*F1479)+((1-(pCell/COUNT($F$2:F1479)))*(I1479+J1479)))),I1479),IF(AND(Temp!optSeasCoef=0,Temp!sts_multp=1),IF(H1479="in-sample",IF(Q1479=bigT,((pCell/bigT)*F1479)+((1-(pCell/bigT))*(I1479*J1479)),IF(OR(ISBLANK(F1480),COUNT(F$2:$F1479)&lt;=pCell),F1479,((pCell/COUNT($F$2:F1479))*F1479)+((1-(pCell/COUNT($F$2:F1479)))*(I1479*J1479)))),I1479),IF(Temp!sts_add=1,IF(H1479="in-sample",IF(Q1479=bigT,((pCell/bigT)*AX1479)+((1-(pCell/bigT))*(I1479+J1479)),IF(OR(ISBLANK(F1480),COUNT($AX$2:AX1479)&lt;=pCell),AX1479,((pCell/COUNT($AX$2:AX1479))*AX1479)+((1-(pCell/COUNT($AX$2:AX1479)))*(I1479+J1479)))),I1479),IF(H1479="in-sample",IF(Q1479=bigT,((pCell/bigT)*AX1479)+((1-(pCell/bigT))*(I1479*J1479)),IF(OR(ISBLANK(F1480),COUNT($AX$2:AX1479)&lt;=pCell),AX1479,((pCell/COUNT($AX$2:AX1479))*AX1479)+((1-(pCell/COUNT($AX$2:AX1479)))*(I1479*J1479)))),I1479)))))))</f>
        <v/>
      </c>
      <c r="J1480" s="120" t="str">
        <f>IF(AND(ISBLANK(F1479),H1479="in-sample"),"",IF(AND(Temp!fhor_indata=1,H1479="out-sample",H1480="out-sample"),J1479,IF(AND(ISBLANK(F1480),H1479="out-sample"),"",IF(AND(Temp!optSeasCoef=0,Temp!sts_add=1),IF(H1479="in-sample",IF(Q1479=bigT,((qCell/bigT)*(I1480-I1479))+((1-(qCell/bigT))*J1479),IF(OR(ISBLANK(F1480),COUNT($F$2:F1479)&lt;=qCell),IF(COUNT($F$2:F1479)=1,0,F1479-F1478),((qCell/COUNT($F$2:F1479))*(I1480-I1479))+((1-(qCell/COUNT($F$2:F1479)))*J1479))),J1479),IF(AND(Temp!optSeasCoef=0,Temp!sts_multp=1),IF(H1479="in-sample",IF(Q1479=bigT,((qCell/bigT)*(I1480/I1479))+((1-(qCell/bigT))*J1479),IF(qCell=0,1,IF(OR(ISBLANK(F1480),COUNT($F$2:F1479)&lt;=qCell),IF(COUNT($F$2:F1479)=1,1,F1479/F1478),((qCell/COUNT($F$2:F1479))*(I1480/I1479))+((1-(qCell/COUNT($F$2:F1479)))*J1479)))),J1479),IF(Temp!sts_add=1,IF(H1479="in-sample",IF(Q1479=bigT,((qCell/bigT)*(I1480-I1479))+((1-(qCell/bigT))*J1479),IF(OR(ISBLANK(F1480),COUNT($AX$2:AX1479)&lt;=qCell),IF(COUNT($AX$2:AX1479)=1,0,AX1479-AX1478),((qCell/COUNT($AX$2:AX1479))*(I1480-I1479))+((1-(qCell/COUNT($AX$2:AX1479)))*J1479))),J1479),IF(H1479="in-sample",IF(Q1479=bigT,((qCell/bigT)*(I1480/I1479))+((1-(qCell/bigT))*J1479),IF(qCell=0,1,IF(OR(ISBLANK(F1480),COUNT($AX$2:AX1479)&lt;=qCell),IF(COUNT($AX$2:AX1479)=1,1,AX1479/AX1478),((qCell/COUNT($AX$2:AX1479))*(I1480/I1479))+((1-(qCell/COUNT($AX$2:AX1479)))*J1479)))),J1479)))))))</f>
        <v/>
      </c>
      <c r="K1480" s="120" t="str">
        <f>IF(H1480="","",IF(AND(Temp!optSeasCoef=0,Temp!sts_add=1),IF(H1480="out-sample",I1480+(Q1480*J1480),I1480+J1480),IF(AND(Temp!optSeasCoef=0,Temp!sts_multp=1),IF(H1480="out-sample",I1480*(J1480^Q1480),I1480*J1480),IF(Temp!sts_add=1,IF(H1480="out-sample",(I1480+(Q1480*J1480))*G1480,(I1480+J1480)*G1480),IF(H1480="out-sample",I1480*(J1480^Q1480)*G1480,I1480*J1480*G1480)))))</f>
        <v/>
      </c>
      <c r="L1480" s="116" t="str">
        <f t="shared" si="253"/>
        <v/>
      </c>
      <c r="M1480" s="116" t="str">
        <f t="shared" si="254"/>
        <v/>
      </c>
      <c r="N1480" s="116" t="str">
        <f t="shared" si="255"/>
        <v/>
      </c>
      <c r="O1480" s="116" t="str">
        <f t="shared" si="256"/>
        <v/>
      </c>
      <c r="P1480" s="116" t="str">
        <f t="shared" si="257"/>
        <v/>
      </c>
      <c r="Q1480" s="94" t="str">
        <f>IF(AND(Temp!fhor_indata=1,ISBLANK(F1480),H1479="in-sample"),1,IF(AND(Temp!fhor_indata=1,H1479="out-sample",Q1479&lt;XfHor),Q1479+1,IF(ISBLANK(F1480),"",IF(AND(H1480="out-sample",H1479="in-sample"),1,IF(AND(H1480="out-sample",H1479="out-sample"),Q1479+1,IF(ISNUMBER(Q1479),Q1479+1,1))))))</f>
        <v/>
      </c>
      <c r="R1480" s="94" t="str">
        <f t="shared" si="258"/>
        <v/>
      </c>
      <c r="S1480" s="94" t="str">
        <f>IF(Temp!fhor_indata=1,IF(S1479=XobsHor,1,IF(COUNT($S$2:S1479)&lt;=XobsHor,S1479+1,IF(AND(COUNT($S$2:S1479)&lt;=XobsHor+XfHor,IFERROR(MOD(S1479,XobsHor)&lt;XfHor,FALSE)),S1479+1,""))),IF(ISBLANK(F1480),"",IF(S1479=maxP,1,IF(S1479&lt;maxP,S1479+1,IF(COUNT($S$2:S1480)&lt;=XobsHor,S1479+1,"")))))</f>
        <v/>
      </c>
      <c r="T1480" s="3"/>
      <c r="U1480" s="6"/>
      <c r="V1480" s="6"/>
      <c r="W1480" s="6"/>
      <c r="X1480" s="6"/>
      <c r="Y1480" s="6"/>
      <c r="Z1480" s="6"/>
      <c r="AA1480" s="6"/>
      <c r="AB1480" s="6"/>
      <c r="AC1480" s="6"/>
      <c r="AD1480" s="6"/>
      <c r="AE1480" s="6"/>
      <c r="AF1480" s="6"/>
      <c r="AG1480" s="6"/>
      <c r="AH1480" s="6"/>
      <c r="AI1480" s="6"/>
      <c r="AJ1480" s="6"/>
      <c r="AK1480" s="6"/>
      <c r="AW1480" s="122" t="str">
        <f t="shared" si="260"/>
        <v/>
      </c>
      <c r="AX1480" s="123" t="str">
        <f t="shared" si="261"/>
        <v/>
      </c>
      <c r="AY1480" s="124" t="str">
        <f t="shared" si="262"/>
        <v/>
      </c>
      <c r="AZ1480" s="124" t="str">
        <f t="shared" si="263"/>
        <v/>
      </c>
      <c r="BF1480" s="91"/>
    </row>
    <row r="1481" spans="1:58" s="78" customFormat="1" ht="14.25" x14ac:dyDescent="0.2">
      <c r="A1481" s="6"/>
      <c r="B1481" s="6"/>
      <c r="C1481" s="6"/>
      <c r="D1481" s="3"/>
      <c r="E1481" s="98" t="str">
        <f t="shared" si="259"/>
        <v/>
      </c>
      <c r="F1481" s="117"/>
      <c r="G1481" s="116" t="str">
        <f>IF(E1481="","",IF(Temp!optSeasCoef=0,1,INDEX($C$2:$C$13,IF(MOD(COUNT($E$2:E1481),seas_indx)=0,seas_indx,MOD(COUNT($E$2:E1481),seas_indx)))))</f>
        <v/>
      </c>
      <c r="H1481" s="97" t="str">
        <f>IFERROR(IF(Temp!fhor_indata=1,IF(COUNT($S$2:S1481)&lt;=XobsHor,"in-sample",IF(AND(COUNT($S$2:S1481)&lt;=XobsHor+XfHor,MOD(S1480,XobsHor)&lt;XfHor),"out-sample","")),IF(ISBLANK(F1481),"",IF(COUNT($F$2:F1481)&lt;=XobsHor-XfHor,"in-sample","out-sample"))),"")</f>
        <v/>
      </c>
      <c r="I1481" s="120" t="str">
        <f>IF(AND(ISBLANK(F1480),H1480="in-sample"),"",IF(AND(Temp!fhor_indata=1,H1480="out-sample",H1481="out-sample"),I1480,IF(AND(ISBLANK(F1481),H1480="out-sample"),"",IF(AND(Temp!optSeasCoef=0,Temp!sts_add=1),IF(H1480="in-sample",IF(Q1480=bigT,((pCell/bigT)*F1480)+((1-(pCell/bigT))*(I1480+J1480)),IF(OR(ISBLANK(F1481),COUNT($F$2:F1480)&lt;=pCell),F1480,((pCell/COUNT($F$2:F1480))*F1480)+((1-(pCell/COUNT($F$2:F1480)))*(I1480+J1480)))),I1480),IF(AND(Temp!optSeasCoef=0,Temp!sts_multp=1),IF(H1480="in-sample",IF(Q1480=bigT,((pCell/bigT)*F1480)+((1-(pCell/bigT))*(I1480*J1480)),IF(OR(ISBLANK(F1481),COUNT(F$2:$F1480)&lt;=pCell),F1480,((pCell/COUNT($F$2:F1480))*F1480)+((1-(pCell/COUNT($F$2:F1480)))*(I1480*J1480)))),I1480),IF(Temp!sts_add=1,IF(H1480="in-sample",IF(Q1480=bigT,((pCell/bigT)*AX1480)+((1-(pCell/bigT))*(I1480+J1480)),IF(OR(ISBLANK(F1481),COUNT($AX$2:AX1480)&lt;=pCell),AX1480,((pCell/COUNT($AX$2:AX1480))*AX1480)+((1-(pCell/COUNT($AX$2:AX1480)))*(I1480+J1480)))),I1480),IF(H1480="in-sample",IF(Q1480=bigT,((pCell/bigT)*AX1480)+((1-(pCell/bigT))*(I1480*J1480)),IF(OR(ISBLANK(F1481),COUNT($AX$2:AX1480)&lt;=pCell),AX1480,((pCell/COUNT($AX$2:AX1480))*AX1480)+((1-(pCell/COUNT($AX$2:AX1480)))*(I1480*J1480)))),I1480)))))))</f>
        <v/>
      </c>
      <c r="J1481" s="120" t="str">
        <f>IF(AND(ISBLANK(F1480),H1480="in-sample"),"",IF(AND(Temp!fhor_indata=1,H1480="out-sample",H1481="out-sample"),J1480,IF(AND(ISBLANK(F1481),H1480="out-sample"),"",IF(AND(Temp!optSeasCoef=0,Temp!sts_add=1),IF(H1480="in-sample",IF(Q1480=bigT,((qCell/bigT)*(I1481-I1480))+((1-(qCell/bigT))*J1480),IF(OR(ISBLANK(F1481),COUNT($F$2:F1480)&lt;=qCell),IF(COUNT($F$2:F1480)=1,0,F1480-F1479),((qCell/COUNT($F$2:F1480))*(I1481-I1480))+((1-(qCell/COUNT($F$2:F1480)))*J1480))),J1480),IF(AND(Temp!optSeasCoef=0,Temp!sts_multp=1),IF(H1480="in-sample",IF(Q1480=bigT,((qCell/bigT)*(I1481/I1480))+((1-(qCell/bigT))*J1480),IF(qCell=0,1,IF(OR(ISBLANK(F1481),COUNT($F$2:F1480)&lt;=qCell),IF(COUNT($F$2:F1480)=1,1,F1480/F1479),((qCell/COUNT($F$2:F1480))*(I1481/I1480))+((1-(qCell/COUNT($F$2:F1480)))*J1480)))),J1480),IF(Temp!sts_add=1,IF(H1480="in-sample",IF(Q1480=bigT,((qCell/bigT)*(I1481-I1480))+((1-(qCell/bigT))*J1480),IF(OR(ISBLANK(F1481),COUNT($AX$2:AX1480)&lt;=qCell),IF(COUNT($AX$2:AX1480)=1,0,AX1480-AX1479),((qCell/COUNT($AX$2:AX1480))*(I1481-I1480))+((1-(qCell/COUNT($AX$2:AX1480)))*J1480))),J1480),IF(H1480="in-sample",IF(Q1480=bigT,((qCell/bigT)*(I1481/I1480))+((1-(qCell/bigT))*J1480),IF(qCell=0,1,IF(OR(ISBLANK(F1481),COUNT($AX$2:AX1480)&lt;=qCell),IF(COUNT($AX$2:AX1480)=1,1,AX1480/AX1479),((qCell/COUNT($AX$2:AX1480))*(I1481/I1480))+((1-(qCell/COUNT($AX$2:AX1480)))*J1480)))),J1480)))))))</f>
        <v/>
      </c>
      <c r="K1481" s="120" t="str">
        <f>IF(H1481="","",IF(AND(Temp!optSeasCoef=0,Temp!sts_add=1),IF(H1481="out-sample",I1481+(Q1481*J1481),I1481+J1481),IF(AND(Temp!optSeasCoef=0,Temp!sts_multp=1),IF(H1481="out-sample",I1481*(J1481^Q1481),I1481*J1481),IF(Temp!sts_add=1,IF(H1481="out-sample",(I1481+(Q1481*J1481))*G1481,(I1481+J1481)*G1481),IF(H1481="out-sample",I1481*(J1481^Q1481)*G1481,I1481*J1481*G1481)))))</f>
        <v/>
      </c>
      <c r="L1481" s="116" t="str">
        <f t="shared" si="253"/>
        <v/>
      </c>
      <c r="M1481" s="116" t="str">
        <f t="shared" si="254"/>
        <v/>
      </c>
      <c r="N1481" s="116" t="str">
        <f t="shared" si="255"/>
        <v/>
      </c>
      <c r="O1481" s="116" t="str">
        <f t="shared" si="256"/>
        <v/>
      </c>
      <c r="P1481" s="116" t="str">
        <f t="shared" si="257"/>
        <v/>
      </c>
      <c r="Q1481" s="94" t="str">
        <f>IF(AND(Temp!fhor_indata=1,ISBLANK(F1481),H1480="in-sample"),1,IF(AND(Temp!fhor_indata=1,H1480="out-sample",Q1480&lt;XfHor),Q1480+1,IF(ISBLANK(F1481),"",IF(AND(H1481="out-sample",H1480="in-sample"),1,IF(AND(H1481="out-sample",H1480="out-sample"),Q1480+1,IF(ISNUMBER(Q1480),Q1480+1,1))))))</f>
        <v/>
      </c>
      <c r="R1481" s="94" t="str">
        <f t="shared" si="258"/>
        <v/>
      </c>
      <c r="S1481" s="94" t="str">
        <f>IF(Temp!fhor_indata=1,IF(S1480=XobsHor,1,IF(COUNT($S$2:S1480)&lt;=XobsHor,S1480+1,IF(AND(COUNT($S$2:S1480)&lt;=XobsHor+XfHor,IFERROR(MOD(S1480,XobsHor)&lt;XfHor,FALSE)),S1480+1,""))),IF(ISBLANK(F1481),"",IF(S1480=maxP,1,IF(S1480&lt;maxP,S1480+1,IF(COUNT($S$2:S1481)&lt;=XobsHor,S1480+1,"")))))</f>
        <v/>
      </c>
      <c r="T1481" s="3"/>
      <c r="U1481" s="6"/>
      <c r="V1481" s="6"/>
      <c r="W1481" s="6"/>
      <c r="X1481" s="6"/>
      <c r="Y1481" s="6"/>
      <c r="Z1481" s="6"/>
      <c r="AA1481" s="6"/>
      <c r="AB1481" s="6"/>
      <c r="AC1481" s="6"/>
      <c r="AD1481" s="6"/>
      <c r="AE1481" s="6"/>
      <c r="AF1481" s="6"/>
      <c r="AG1481" s="6"/>
      <c r="AH1481" s="6"/>
      <c r="AI1481" s="6"/>
      <c r="AJ1481" s="6"/>
      <c r="AK1481" s="6"/>
      <c r="AW1481" s="122" t="str">
        <f t="shared" si="260"/>
        <v/>
      </c>
      <c r="AX1481" s="123" t="str">
        <f t="shared" si="261"/>
        <v/>
      </c>
      <c r="AY1481" s="124" t="str">
        <f t="shared" si="262"/>
        <v/>
      </c>
      <c r="AZ1481" s="124" t="str">
        <f t="shared" si="263"/>
        <v/>
      </c>
      <c r="BF1481" s="91"/>
    </row>
    <row r="1482" spans="1:58" s="78" customFormat="1" ht="14.25" x14ac:dyDescent="0.2">
      <c r="A1482" s="6"/>
      <c r="B1482" s="6"/>
      <c r="C1482" s="6"/>
      <c r="D1482" s="3"/>
      <c r="E1482" s="98" t="str">
        <f t="shared" si="259"/>
        <v/>
      </c>
      <c r="F1482" s="117"/>
      <c r="G1482" s="116" t="str">
        <f>IF(E1482="","",IF(Temp!optSeasCoef=0,1,INDEX($C$2:$C$13,IF(MOD(COUNT($E$2:E1482),seas_indx)=0,seas_indx,MOD(COUNT($E$2:E1482),seas_indx)))))</f>
        <v/>
      </c>
      <c r="H1482" s="97" t="str">
        <f>IFERROR(IF(Temp!fhor_indata=1,IF(COUNT($S$2:S1482)&lt;=XobsHor,"in-sample",IF(AND(COUNT($S$2:S1482)&lt;=XobsHor+XfHor,MOD(S1481,XobsHor)&lt;XfHor),"out-sample","")),IF(ISBLANK(F1482),"",IF(COUNT($F$2:F1482)&lt;=XobsHor-XfHor,"in-sample","out-sample"))),"")</f>
        <v/>
      </c>
      <c r="I1482" s="120" t="str">
        <f>IF(AND(ISBLANK(F1481),H1481="in-sample"),"",IF(AND(Temp!fhor_indata=1,H1481="out-sample",H1482="out-sample"),I1481,IF(AND(ISBLANK(F1482),H1481="out-sample"),"",IF(AND(Temp!optSeasCoef=0,Temp!sts_add=1),IF(H1481="in-sample",IF(Q1481=bigT,((pCell/bigT)*F1481)+((1-(pCell/bigT))*(I1481+J1481)),IF(OR(ISBLANK(F1482),COUNT($F$2:F1481)&lt;=pCell),F1481,((pCell/COUNT($F$2:F1481))*F1481)+((1-(pCell/COUNT($F$2:F1481)))*(I1481+J1481)))),I1481),IF(AND(Temp!optSeasCoef=0,Temp!sts_multp=1),IF(H1481="in-sample",IF(Q1481=bigT,((pCell/bigT)*F1481)+((1-(pCell/bigT))*(I1481*J1481)),IF(OR(ISBLANK(F1482),COUNT(F$2:$F1481)&lt;=pCell),F1481,((pCell/COUNT($F$2:F1481))*F1481)+((1-(pCell/COUNT($F$2:F1481)))*(I1481*J1481)))),I1481),IF(Temp!sts_add=1,IF(H1481="in-sample",IF(Q1481=bigT,((pCell/bigT)*AX1481)+((1-(pCell/bigT))*(I1481+J1481)),IF(OR(ISBLANK(F1482),COUNT($AX$2:AX1481)&lt;=pCell),AX1481,((pCell/COUNT($AX$2:AX1481))*AX1481)+((1-(pCell/COUNT($AX$2:AX1481)))*(I1481+J1481)))),I1481),IF(H1481="in-sample",IF(Q1481=bigT,((pCell/bigT)*AX1481)+((1-(pCell/bigT))*(I1481*J1481)),IF(OR(ISBLANK(F1482),COUNT($AX$2:AX1481)&lt;=pCell),AX1481,((pCell/COUNT($AX$2:AX1481))*AX1481)+((1-(pCell/COUNT($AX$2:AX1481)))*(I1481*J1481)))),I1481)))))))</f>
        <v/>
      </c>
      <c r="J1482" s="120" t="str">
        <f>IF(AND(ISBLANK(F1481),H1481="in-sample"),"",IF(AND(Temp!fhor_indata=1,H1481="out-sample",H1482="out-sample"),J1481,IF(AND(ISBLANK(F1482),H1481="out-sample"),"",IF(AND(Temp!optSeasCoef=0,Temp!sts_add=1),IF(H1481="in-sample",IF(Q1481=bigT,((qCell/bigT)*(I1482-I1481))+((1-(qCell/bigT))*J1481),IF(OR(ISBLANK(F1482),COUNT($F$2:F1481)&lt;=qCell),IF(COUNT($F$2:F1481)=1,0,F1481-F1480),((qCell/COUNT($F$2:F1481))*(I1482-I1481))+((1-(qCell/COUNT($F$2:F1481)))*J1481))),J1481),IF(AND(Temp!optSeasCoef=0,Temp!sts_multp=1),IF(H1481="in-sample",IF(Q1481=bigT,((qCell/bigT)*(I1482/I1481))+((1-(qCell/bigT))*J1481),IF(qCell=0,1,IF(OR(ISBLANK(F1482),COUNT($F$2:F1481)&lt;=qCell),IF(COUNT($F$2:F1481)=1,1,F1481/F1480),((qCell/COUNT($F$2:F1481))*(I1482/I1481))+((1-(qCell/COUNT($F$2:F1481)))*J1481)))),J1481),IF(Temp!sts_add=1,IF(H1481="in-sample",IF(Q1481=bigT,((qCell/bigT)*(I1482-I1481))+((1-(qCell/bigT))*J1481),IF(OR(ISBLANK(F1482),COUNT($AX$2:AX1481)&lt;=qCell),IF(COUNT($AX$2:AX1481)=1,0,AX1481-AX1480),((qCell/COUNT($AX$2:AX1481))*(I1482-I1481))+((1-(qCell/COUNT($AX$2:AX1481)))*J1481))),J1481),IF(H1481="in-sample",IF(Q1481=bigT,((qCell/bigT)*(I1482/I1481))+((1-(qCell/bigT))*J1481),IF(qCell=0,1,IF(OR(ISBLANK(F1482),COUNT($AX$2:AX1481)&lt;=qCell),IF(COUNT($AX$2:AX1481)=1,1,AX1481/AX1480),((qCell/COUNT($AX$2:AX1481))*(I1482/I1481))+((1-(qCell/COUNT($AX$2:AX1481)))*J1481)))),J1481)))))))</f>
        <v/>
      </c>
      <c r="K1482" s="120" t="str">
        <f>IF(H1482="","",IF(AND(Temp!optSeasCoef=0,Temp!sts_add=1),IF(H1482="out-sample",I1482+(Q1482*J1482),I1482+J1482),IF(AND(Temp!optSeasCoef=0,Temp!sts_multp=1),IF(H1482="out-sample",I1482*(J1482^Q1482),I1482*J1482),IF(Temp!sts_add=1,IF(H1482="out-sample",(I1482+(Q1482*J1482))*G1482,(I1482+J1482)*G1482),IF(H1482="out-sample",I1482*(J1482^Q1482)*G1482,I1482*J1482*G1482)))))</f>
        <v/>
      </c>
      <c r="L1482" s="116" t="str">
        <f t="shared" si="253"/>
        <v/>
      </c>
      <c r="M1482" s="116" t="str">
        <f t="shared" si="254"/>
        <v/>
      </c>
      <c r="N1482" s="116" t="str">
        <f t="shared" si="255"/>
        <v/>
      </c>
      <c r="O1482" s="116" t="str">
        <f t="shared" si="256"/>
        <v/>
      </c>
      <c r="P1482" s="116" t="str">
        <f t="shared" si="257"/>
        <v/>
      </c>
      <c r="Q1482" s="94" t="str">
        <f>IF(AND(Temp!fhor_indata=1,ISBLANK(F1482),H1481="in-sample"),1,IF(AND(Temp!fhor_indata=1,H1481="out-sample",Q1481&lt;XfHor),Q1481+1,IF(ISBLANK(F1482),"",IF(AND(H1482="out-sample",H1481="in-sample"),1,IF(AND(H1482="out-sample",H1481="out-sample"),Q1481+1,IF(ISNUMBER(Q1481),Q1481+1,1))))))</f>
        <v/>
      </c>
      <c r="R1482" s="94" t="str">
        <f t="shared" si="258"/>
        <v/>
      </c>
      <c r="S1482" s="94" t="str">
        <f>IF(Temp!fhor_indata=1,IF(S1481=XobsHor,1,IF(COUNT($S$2:S1481)&lt;=XobsHor,S1481+1,IF(AND(COUNT($S$2:S1481)&lt;=XobsHor+XfHor,IFERROR(MOD(S1481,XobsHor)&lt;XfHor,FALSE)),S1481+1,""))),IF(ISBLANK(F1482),"",IF(S1481=maxP,1,IF(S1481&lt;maxP,S1481+1,IF(COUNT($S$2:S1482)&lt;=XobsHor,S1481+1,"")))))</f>
        <v/>
      </c>
      <c r="T1482" s="3"/>
      <c r="U1482" s="6"/>
      <c r="V1482" s="6"/>
      <c r="W1482" s="6"/>
      <c r="X1482" s="6"/>
      <c r="Y1482" s="6"/>
      <c r="Z1482" s="6"/>
      <c r="AA1482" s="6"/>
      <c r="AB1482" s="6"/>
      <c r="AC1482" s="6"/>
      <c r="AD1482" s="6"/>
      <c r="AE1482" s="6"/>
      <c r="AF1482" s="6"/>
      <c r="AG1482" s="6"/>
      <c r="AH1482" s="6"/>
      <c r="AI1482" s="6"/>
      <c r="AJ1482" s="6"/>
      <c r="AK1482" s="6"/>
      <c r="AW1482" s="122" t="str">
        <f t="shared" si="260"/>
        <v/>
      </c>
      <c r="AX1482" s="123" t="str">
        <f t="shared" si="261"/>
        <v/>
      </c>
      <c r="AY1482" s="124" t="str">
        <f t="shared" si="262"/>
        <v/>
      </c>
      <c r="AZ1482" s="124" t="str">
        <f t="shared" si="263"/>
        <v/>
      </c>
      <c r="BF1482" s="91"/>
    </row>
    <row r="1483" spans="1:58" s="78" customFormat="1" ht="14.25" x14ac:dyDescent="0.2">
      <c r="A1483" s="6"/>
      <c r="B1483" s="6"/>
      <c r="C1483" s="6"/>
      <c r="D1483" s="3"/>
      <c r="E1483" s="98" t="str">
        <f t="shared" si="259"/>
        <v/>
      </c>
      <c r="F1483" s="117"/>
      <c r="G1483" s="116" t="str">
        <f>IF(E1483="","",IF(Temp!optSeasCoef=0,1,INDEX($C$2:$C$13,IF(MOD(COUNT($E$2:E1483),seas_indx)=0,seas_indx,MOD(COUNT($E$2:E1483),seas_indx)))))</f>
        <v/>
      </c>
      <c r="H1483" s="97" t="str">
        <f>IFERROR(IF(Temp!fhor_indata=1,IF(COUNT($S$2:S1483)&lt;=XobsHor,"in-sample",IF(AND(COUNT($S$2:S1483)&lt;=XobsHor+XfHor,MOD(S1482,XobsHor)&lt;XfHor),"out-sample","")),IF(ISBLANK(F1483),"",IF(COUNT($F$2:F1483)&lt;=XobsHor-XfHor,"in-sample","out-sample"))),"")</f>
        <v/>
      </c>
      <c r="I1483" s="120" t="str">
        <f>IF(AND(ISBLANK(F1482),H1482="in-sample"),"",IF(AND(Temp!fhor_indata=1,H1482="out-sample",H1483="out-sample"),I1482,IF(AND(ISBLANK(F1483),H1482="out-sample"),"",IF(AND(Temp!optSeasCoef=0,Temp!sts_add=1),IF(H1482="in-sample",IF(Q1482=bigT,((pCell/bigT)*F1482)+((1-(pCell/bigT))*(I1482+J1482)),IF(OR(ISBLANK(F1483),COUNT($F$2:F1482)&lt;=pCell),F1482,((pCell/COUNT($F$2:F1482))*F1482)+((1-(pCell/COUNT($F$2:F1482)))*(I1482+J1482)))),I1482),IF(AND(Temp!optSeasCoef=0,Temp!sts_multp=1),IF(H1482="in-sample",IF(Q1482=bigT,((pCell/bigT)*F1482)+((1-(pCell/bigT))*(I1482*J1482)),IF(OR(ISBLANK(F1483),COUNT(F$2:$F1482)&lt;=pCell),F1482,((pCell/COUNT($F$2:F1482))*F1482)+((1-(pCell/COUNT($F$2:F1482)))*(I1482*J1482)))),I1482),IF(Temp!sts_add=1,IF(H1482="in-sample",IF(Q1482=bigT,((pCell/bigT)*AX1482)+((1-(pCell/bigT))*(I1482+J1482)),IF(OR(ISBLANK(F1483),COUNT($AX$2:AX1482)&lt;=pCell),AX1482,((pCell/COUNT($AX$2:AX1482))*AX1482)+((1-(pCell/COUNT($AX$2:AX1482)))*(I1482+J1482)))),I1482),IF(H1482="in-sample",IF(Q1482=bigT,((pCell/bigT)*AX1482)+((1-(pCell/bigT))*(I1482*J1482)),IF(OR(ISBLANK(F1483),COUNT($AX$2:AX1482)&lt;=pCell),AX1482,((pCell/COUNT($AX$2:AX1482))*AX1482)+((1-(pCell/COUNT($AX$2:AX1482)))*(I1482*J1482)))),I1482)))))))</f>
        <v/>
      </c>
      <c r="J1483" s="120" t="str">
        <f>IF(AND(ISBLANK(F1482),H1482="in-sample"),"",IF(AND(Temp!fhor_indata=1,H1482="out-sample",H1483="out-sample"),J1482,IF(AND(ISBLANK(F1483),H1482="out-sample"),"",IF(AND(Temp!optSeasCoef=0,Temp!sts_add=1),IF(H1482="in-sample",IF(Q1482=bigT,((qCell/bigT)*(I1483-I1482))+((1-(qCell/bigT))*J1482),IF(OR(ISBLANK(F1483),COUNT($F$2:F1482)&lt;=qCell),IF(COUNT($F$2:F1482)=1,0,F1482-F1481),((qCell/COUNT($F$2:F1482))*(I1483-I1482))+((1-(qCell/COUNT($F$2:F1482)))*J1482))),J1482),IF(AND(Temp!optSeasCoef=0,Temp!sts_multp=1),IF(H1482="in-sample",IF(Q1482=bigT,((qCell/bigT)*(I1483/I1482))+((1-(qCell/bigT))*J1482),IF(qCell=0,1,IF(OR(ISBLANK(F1483),COUNT($F$2:F1482)&lt;=qCell),IF(COUNT($F$2:F1482)=1,1,F1482/F1481),((qCell/COUNT($F$2:F1482))*(I1483/I1482))+((1-(qCell/COUNT($F$2:F1482)))*J1482)))),J1482),IF(Temp!sts_add=1,IF(H1482="in-sample",IF(Q1482=bigT,((qCell/bigT)*(I1483-I1482))+((1-(qCell/bigT))*J1482),IF(OR(ISBLANK(F1483),COUNT($AX$2:AX1482)&lt;=qCell),IF(COUNT($AX$2:AX1482)=1,0,AX1482-AX1481),((qCell/COUNT($AX$2:AX1482))*(I1483-I1482))+((1-(qCell/COUNT($AX$2:AX1482)))*J1482))),J1482),IF(H1482="in-sample",IF(Q1482=bigT,((qCell/bigT)*(I1483/I1482))+((1-(qCell/bigT))*J1482),IF(qCell=0,1,IF(OR(ISBLANK(F1483),COUNT($AX$2:AX1482)&lt;=qCell),IF(COUNT($AX$2:AX1482)=1,1,AX1482/AX1481),((qCell/COUNT($AX$2:AX1482))*(I1483/I1482))+((1-(qCell/COUNT($AX$2:AX1482)))*J1482)))),J1482)))))))</f>
        <v/>
      </c>
      <c r="K1483" s="120" t="str">
        <f>IF(H1483="","",IF(AND(Temp!optSeasCoef=0,Temp!sts_add=1),IF(H1483="out-sample",I1483+(Q1483*J1483),I1483+J1483),IF(AND(Temp!optSeasCoef=0,Temp!sts_multp=1),IF(H1483="out-sample",I1483*(J1483^Q1483),I1483*J1483),IF(Temp!sts_add=1,IF(H1483="out-sample",(I1483+(Q1483*J1483))*G1483,(I1483+J1483)*G1483),IF(H1483="out-sample",I1483*(J1483^Q1483)*G1483,I1483*J1483*G1483)))))</f>
        <v/>
      </c>
      <c r="L1483" s="116" t="str">
        <f t="shared" si="253"/>
        <v/>
      </c>
      <c r="M1483" s="116" t="str">
        <f t="shared" si="254"/>
        <v/>
      </c>
      <c r="N1483" s="116" t="str">
        <f t="shared" si="255"/>
        <v/>
      </c>
      <c r="O1483" s="116" t="str">
        <f t="shared" si="256"/>
        <v/>
      </c>
      <c r="P1483" s="116" t="str">
        <f t="shared" si="257"/>
        <v/>
      </c>
      <c r="Q1483" s="94" t="str">
        <f>IF(AND(Temp!fhor_indata=1,ISBLANK(F1483),H1482="in-sample"),1,IF(AND(Temp!fhor_indata=1,H1482="out-sample",Q1482&lt;XfHor),Q1482+1,IF(ISBLANK(F1483),"",IF(AND(H1483="out-sample",H1482="in-sample"),1,IF(AND(H1483="out-sample",H1482="out-sample"),Q1482+1,IF(ISNUMBER(Q1482),Q1482+1,1))))))</f>
        <v/>
      </c>
      <c r="R1483" s="94" t="str">
        <f t="shared" si="258"/>
        <v/>
      </c>
      <c r="S1483" s="94" t="str">
        <f>IF(Temp!fhor_indata=1,IF(S1482=XobsHor,1,IF(COUNT($S$2:S1482)&lt;=XobsHor,S1482+1,IF(AND(COUNT($S$2:S1482)&lt;=XobsHor+XfHor,IFERROR(MOD(S1482,XobsHor)&lt;XfHor,FALSE)),S1482+1,""))),IF(ISBLANK(F1483),"",IF(S1482=maxP,1,IF(S1482&lt;maxP,S1482+1,IF(COUNT($S$2:S1483)&lt;=XobsHor,S1482+1,"")))))</f>
        <v/>
      </c>
      <c r="T1483" s="3"/>
      <c r="U1483" s="6"/>
      <c r="V1483" s="6"/>
      <c r="W1483" s="6"/>
      <c r="X1483" s="6"/>
      <c r="Y1483" s="6"/>
      <c r="Z1483" s="6"/>
      <c r="AA1483" s="6"/>
      <c r="AB1483" s="6"/>
      <c r="AC1483" s="6"/>
      <c r="AD1483" s="6"/>
      <c r="AE1483" s="6"/>
      <c r="AF1483" s="6"/>
      <c r="AG1483" s="6"/>
      <c r="AH1483" s="6"/>
      <c r="AI1483" s="6"/>
      <c r="AJ1483" s="6"/>
      <c r="AK1483" s="6"/>
      <c r="AW1483" s="122" t="str">
        <f t="shared" si="260"/>
        <v/>
      </c>
      <c r="AX1483" s="123" t="str">
        <f t="shared" si="261"/>
        <v/>
      </c>
      <c r="AY1483" s="124" t="str">
        <f t="shared" si="262"/>
        <v/>
      </c>
      <c r="AZ1483" s="124" t="str">
        <f t="shared" si="263"/>
        <v/>
      </c>
      <c r="BF1483" s="91"/>
    </row>
    <row r="1484" spans="1:58" s="78" customFormat="1" ht="14.25" x14ac:dyDescent="0.2">
      <c r="A1484" s="6"/>
      <c r="B1484" s="6"/>
      <c r="C1484" s="6"/>
      <c r="D1484" s="3"/>
      <c r="E1484" s="98" t="str">
        <f t="shared" si="259"/>
        <v/>
      </c>
      <c r="F1484" s="117"/>
      <c r="G1484" s="116" t="str">
        <f>IF(E1484="","",IF(Temp!optSeasCoef=0,1,INDEX($C$2:$C$13,IF(MOD(COUNT($E$2:E1484),seas_indx)=0,seas_indx,MOD(COUNT($E$2:E1484),seas_indx)))))</f>
        <v/>
      </c>
      <c r="H1484" s="97" t="str">
        <f>IFERROR(IF(Temp!fhor_indata=1,IF(COUNT($S$2:S1484)&lt;=XobsHor,"in-sample",IF(AND(COUNT($S$2:S1484)&lt;=XobsHor+XfHor,MOD(S1483,XobsHor)&lt;XfHor),"out-sample","")),IF(ISBLANK(F1484),"",IF(COUNT($F$2:F1484)&lt;=XobsHor-XfHor,"in-sample","out-sample"))),"")</f>
        <v/>
      </c>
      <c r="I1484" s="120" t="str">
        <f>IF(AND(ISBLANK(F1483),H1483="in-sample"),"",IF(AND(Temp!fhor_indata=1,H1483="out-sample",H1484="out-sample"),I1483,IF(AND(ISBLANK(F1484),H1483="out-sample"),"",IF(AND(Temp!optSeasCoef=0,Temp!sts_add=1),IF(H1483="in-sample",IF(Q1483=bigT,((pCell/bigT)*F1483)+((1-(pCell/bigT))*(I1483+J1483)),IF(OR(ISBLANK(F1484),COUNT($F$2:F1483)&lt;=pCell),F1483,((pCell/COUNT($F$2:F1483))*F1483)+((1-(pCell/COUNT($F$2:F1483)))*(I1483+J1483)))),I1483),IF(AND(Temp!optSeasCoef=0,Temp!sts_multp=1),IF(H1483="in-sample",IF(Q1483=bigT,((pCell/bigT)*F1483)+((1-(pCell/bigT))*(I1483*J1483)),IF(OR(ISBLANK(F1484),COUNT(F$2:$F1483)&lt;=pCell),F1483,((pCell/COUNT($F$2:F1483))*F1483)+((1-(pCell/COUNT($F$2:F1483)))*(I1483*J1483)))),I1483),IF(Temp!sts_add=1,IF(H1483="in-sample",IF(Q1483=bigT,((pCell/bigT)*AX1483)+((1-(pCell/bigT))*(I1483+J1483)),IF(OR(ISBLANK(F1484),COUNT($AX$2:AX1483)&lt;=pCell),AX1483,((pCell/COUNT($AX$2:AX1483))*AX1483)+((1-(pCell/COUNT($AX$2:AX1483)))*(I1483+J1483)))),I1483),IF(H1483="in-sample",IF(Q1483=bigT,((pCell/bigT)*AX1483)+((1-(pCell/bigT))*(I1483*J1483)),IF(OR(ISBLANK(F1484),COUNT($AX$2:AX1483)&lt;=pCell),AX1483,((pCell/COUNT($AX$2:AX1483))*AX1483)+((1-(pCell/COUNT($AX$2:AX1483)))*(I1483*J1483)))),I1483)))))))</f>
        <v/>
      </c>
      <c r="J1484" s="120" t="str">
        <f>IF(AND(ISBLANK(F1483),H1483="in-sample"),"",IF(AND(Temp!fhor_indata=1,H1483="out-sample",H1484="out-sample"),J1483,IF(AND(ISBLANK(F1484),H1483="out-sample"),"",IF(AND(Temp!optSeasCoef=0,Temp!sts_add=1),IF(H1483="in-sample",IF(Q1483=bigT,((qCell/bigT)*(I1484-I1483))+((1-(qCell/bigT))*J1483),IF(OR(ISBLANK(F1484),COUNT($F$2:F1483)&lt;=qCell),IF(COUNT($F$2:F1483)=1,0,F1483-F1482),((qCell/COUNT($F$2:F1483))*(I1484-I1483))+((1-(qCell/COUNT($F$2:F1483)))*J1483))),J1483),IF(AND(Temp!optSeasCoef=0,Temp!sts_multp=1),IF(H1483="in-sample",IF(Q1483=bigT,((qCell/bigT)*(I1484/I1483))+((1-(qCell/bigT))*J1483),IF(qCell=0,1,IF(OR(ISBLANK(F1484),COUNT($F$2:F1483)&lt;=qCell),IF(COUNT($F$2:F1483)=1,1,F1483/F1482),((qCell/COUNT($F$2:F1483))*(I1484/I1483))+((1-(qCell/COUNT($F$2:F1483)))*J1483)))),J1483),IF(Temp!sts_add=1,IF(H1483="in-sample",IF(Q1483=bigT,((qCell/bigT)*(I1484-I1483))+((1-(qCell/bigT))*J1483),IF(OR(ISBLANK(F1484),COUNT($AX$2:AX1483)&lt;=qCell),IF(COUNT($AX$2:AX1483)=1,0,AX1483-AX1482),((qCell/COUNT($AX$2:AX1483))*(I1484-I1483))+((1-(qCell/COUNT($AX$2:AX1483)))*J1483))),J1483),IF(H1483="in-sample",IF(Q1483=bigT,((qCell/bigT)*(I1484/I1483))+((1-(qCell/bigT))*J1483),IF(qCell=0,1,IF(OR(ISBLANK(F1484),COUNT($AX$2:AX1483)&lt;=qCell),IF(COUNT($AX$2:AX1483)=1,1,AX1483/AX1482),((qCell/COUNT($AX$2:AX1483))*(I1484/I1483))+((1-(qCell/COUNT($AX$2:AX1483)))*J1483)))),J1483)))))))</f>
        <v/>
      </c>
      <c r="K1484" s="120" t="str">
        <f>IF(H1484="","",IF(AND(Temp!optSeasCoef=0,Temp!sts_add=1),IF(H1484="out-sample",I1484+(Q1484*J1484),I1484+J1484),IF(AND(Temp!optSeasCoef=0,Temp!sts_multp=1),IF(H1484="out-sample",I1484*(J1484^Q1484),I1484*J1484),IF(Temp!sts_add=1,IF(H1484="out-sample",(I1484+(Q1484*J1484))*G1484,(I1484+J1484)*G1484),IF(H1484="out-sample",I1484*(J1484^Q1484)*G1484,I1484*J1484*G1484)))))</f>
        <v/>
      </c>
      <c r="L1484" s="116" t="str">
        <f t="shared" si="253"/>
        <v/>
      </c>
      <c r="M1484" s="116" t="str">
        <f t="shared" si="254"/>
        <v/>
      </c>
      <c r="N1484" s="116" t="str">
        <f t="shared" si="255"/>
        <v/>
      </c>
      <c r="O1484" s="116" t="str">
        <f t="shared" si="256"/>
        <v/>
      </c>
      <c r="P1484" s="116" t="str">
        <f t="shared" si="257"/>
        <v/>
      </c>
      <c r="Q1484" s="94" t="str">
        <f>IF(AND(Temp!fhor_indata=1,ISBLANK(F1484),H1483="in-sample"),1,IF(AND(Temp!fhor_indata=1,H1483="out-sample",Q1483&lt;XfHor),Q1483+1,IF(ISBLANK(F1484),"",IF(AND(H1484="out-sample",H1483="in-sample"),1,IF(AND(H1484="out-sample",H1483="out-sample"),Q1483+1,IF(ISNUMBER(Q1483),Q1483+1,1))))))</f>
        <v/>
      </c>
      <c r="R1484" s="94" t="str">
        <f t="shared" si="258"/>
        <v/>
      </c>
      <c r="S1484" s="94" t="str">
        <f>IF(Temp!fhor_indata=1,IF(S1483=XobsHor,1,IF(COUNT($S$2:S1483)&lt;=XobsHor,S1483+1,IF(AND(COUNT($S$2:S1483)&lt;=XobsHor+XfHor,IFERROR(MOD(S1483,XobsHor)&lt;XfHor,FALSE)),S1483+1,""))),IF(ISBLANK(F1484),"",IF(S1483=maxP,1,IF(S1483&lt;maxP,S1483+1,IF(COUNT($S$2:S1484)&lt;=XobsHor,S1483+1,"")))))</f>
        <v/>
      </c>
      <c r="T1484" s="3"/>
      <c r="U1484" s="6"/>
      <c r="V1484" s="6"/>
      <c r="W1484" s="6"/>
      <c r="X1484" s="6"/>
      <c r="Y1484" s="6"/>
      <c r="Z1484" s="6"/>
      <c r="AA1484" s="6"/>
      <c r="AB1484" s="6"/>
      <c r="AC1484" s="6"/>
      <c r="AD1484" s="6"/>
      <c r="AE1484" s="6"/>
      <c r="AF1484" s="6"/>
      <c r="AG1484" s="6"/>
      <c r="AH1484" s="6"/>
      <c r="AI1484" s="6"/>
      <c r="AJ1484" s="6"/>
      <c r="AK1484" s="6"/>
      <c r="AW1484" s="122" t="str">
        <f t="shared" si="260"/>
        <v/>
      </c>
      <c r="AX1484" s="123" t="str">
        <f t="shared" si="261"/>
        <v/>
      </c>
      <c r="AY1484" s="124" t="str">
        <f t="shared" si="262"/>
        <v/>
      </c>
      <c r="AZ1484" s="124" t="str">
        <f t="shared" si="263"/>
        <v/>
      </c>
      <c r="BF1484" s="91"/>
    </row>
    <row r="1485" spans="1:58" s="78" customFormat="1" ht="14.25" x14ac:dyDescent="0.2">
      <c r="A1485" s="6"/>
      <c r="B1485" s="6"/>
      <c r="C1485" s="6"/>
      <c r="D1485" s="3"/>
      <c r="E1485" s="98" t="str">
        <f t="shared" si="259"/>
        <v/>
      </c>
      <c r="F1485" s="117"/>
      <c r="G1485" s="116" t="str">
        <f>IF(E1485="","",IF(Temp!optSeasCoef=0,1,INDEX($C$2:$C$13,IF(MOD(COUNT($E$2:E1485),seas_indx)=0,seas_indx,MOD(COUNT($E$2:E1485),seas_indx)))))</f>
        <v/>
      </c>
      <c r="H1485" s="97" t="str">
        <f>IFERROR(IF(Temp!fhor_indata=1,IF(COUNT($S$2:S1485)&lt;=XobsHor,"in-sample",IF(AND(COUNT($S$2:S1485)&lt;=XobsHor+XfHor,MOD(S1484,XobsHor)&lt;XfHor),"out-sample","")),IF(ISBLANK(F1485),"",IF(COUNT($F$2:F1485)&lt;=XobsHor-XfHor,"in-sample","out-sample"))),"")</f>
        <v/>
      </c>
      <c r="I1485" s="120" t="str">
        <f>IF(AND(ISBLANK(F1484),H1484="in-sample"),"",IF(AND(Temp!fhor_indata=1,H1484="out-sample",H1485="out-sample"),I1484,IF(AND(ISBLANK(F1485),H1484="out-sample"),"",IF(AND(Temp!optSeasCoef=0,Temp!sts_add=1),IF(H1484="in-sample",IF(Q1484=bigT,((pCell/bigT)*F1484)+((1-(pCell/bigT))*(I1484+J1484)),IF(OR(ISBLANK(F1485),COUNT($F$2:F1484)&lt;=pCell),F1484,((pCell/COUNT($F$2:F1484))*F1484)+((1-(pCell/COUNT($F$2:F1484)))*(I1484+J1484)))),I1484),IF(AND(Temp!optSeasCoef=0,Temp!sts_multp=1),IF(H1484="in-sample",IF(Q1484=bigT,((pCell/bigT)*F1484)+((1-(pCell/bigT))*(I1484*J1484)),IF(OR(ISBLANK(F1485),COUNT(F$2:$F1484)&lt;=pCell),F1484,((pCell/COUNT($F$2:F1484))*F1484)+((1-(pCell/COUNT($F$2:F1484)))*(I1484*J1484)))),I1484),IF(Temp!sts_add=1,IF(H1484="in-sample",IF(Q1484=bigT,((pCell/bigT)*AX1484)+((1-(pCell/bigT))*(I1484+J1484)),IF(OR(ISBLANK(F1485),COUNT($AX$2:AX1484)&lt;=pCell),AX1484,((pCell/COUNT($AX$2:AX1484))*AX1484)+((1-(pCell/COUNT($AX$2:AX1484)))*(I1484+J1484)))),I1484),IF(H1484="in-sample",IF(Q1484=bigT,((pCell/bigT)*AX1484)+((1-(pCell/bigT))*(I1484*J1484)),IF(OR(ISBLANK(F1485),COUNT($AX$2:AX1484)&lt;=pCell),AX1484,((pCell/COUNT($AX$2:AX1484))*AX1484)+((1-(pCell/COUNT($AX$2:AX1484)))*(I1484*J1484)))),I1484)))))))</f>
        <v/>
      </c>
      <c r="J1485" s="120" t="str">
        <f>IF(AND(ISBLANK(F1484),H1484="in-sample"),"",IF(AND(Temp!fhor_indata=1,H1484="out-sample",H1485="out-sample"),J1484,IF(AND(ISBLANK(F1485),H1484="out-sample"),"",IF(AND(Temp!optSeasCoef=0,Temp!sts_add=1),IF(H1484="in-sample",IF(Q1484=bigT,((qCell/bigT)*(I1485-I1484))+((1-(qCell/bigT))*J1484),IF(OR(ISBLANK(F1485),COUNT($F$2:F1484)&lt;=qCell),IF(COUNT($F$2:F1484)=1,0,F1484-F1483),((qCell/COUNT($F$2:F1484))*(I1485-I1484))+((1-(qCell/COUNT($F$2:F1484)))*J1484))),J1484),IF(AND(Temp!optSeasCoef=0,Temp!sts_multp=1),IF(H1484="in-sample",IF(Q1484=bigT,((qCell/bigT)*(I1485/I1484))+((1-(qCell/bigT))*J1484),IF(qCell=0,1,IF(OR(ISBLANK(F1485),COUNT($F$2:F1484)&lt;=qCell),IF(COUNT($F$2:F1484)=1,1,F1484/F1483),((qCell/COUNT($F$2:F1484))*(I1485/I1484))+((1-(qCell/COUNT($F$2:F1484)))*J1484)))),J1484),IF(Temp!sts_add=1,IF(H1484="in-sample",IF(Q1484=bigT,((qCell/bigT)*(I1485-I1484))+((1-(qCell/bigT))*J1484),IF(OR(ISBLANK(F1485),COUNT($AX$2:AX1484)&lt;=qCell),IF(COUNT($AX$2:AX1484)=1,0,AX1484-AX1483),((qCell/COUNT($AX$2:AX1484))*(I1485-I1484))+((1-(qCell/COUNT($AX$2:AX1484)))*J1484))),J1484),IF(H1484="in-sample",IF(Q1484=bigT,((qCell/bigT)*(I1485/I1484))+((1-(qCell/bigT))*J1484),IF(qCell=0,1,IF(OR(ISBLANK(F1485),COUNT($AX$2:AX1484)&lt;=qCell),IF(COUNT($AX$2:AX1484)=1,1,AX1484/AX1483),((qCell/COUNT($AX$2:AX1484))*(I1485/I1484))+((1-(qCell/COUNT($AX$2:AX1484)))*J1484)))),J1484)))))))</f>
        <v/>
      </c>
      <c r="K1485" s="120" t="str">
        <f>IF(H1485="","",IF(AND(Temp!optSeasCoef=0,Temp!sts_add=1),IF(H1485="out-sample",I1485+(Q1485*J1485),I1485+J1485),IF(AND(Temp!optSeasCoef=0,Temp!sts_multp=1),IF(H1485="out-sample",I1485*(J1485^Q1485),I1485*J1485),IF(Temp!sts_add=1,IF(H1485="out-sample",(I1485+(Q1485*J1485))*G1485,(I1485+J1485)*G1485),IF(H1485="out-sample",I1485*(J1485^Q1485)*G1485,I1485*J1485*G1485)))))</f>
        <v/>
      </c>
      <c r="L1485" s="116" t="str">
        <f t="shared" si="253"/>
        <v/>
      </c>
      <c r="M1485" s="116" t="str">
        <f t="shared" si="254"/>
        <v/>
      </c>
      <c r="N1485" s="116" t="str">
        <f t="shared" si="255"/>
        <v/>
      </c>
      <c r="O1485" s="116" t="str">
        <f t="shared" si="256"/>
        <v/>
      </c>
      <c r="P1485" s="116" t="str">
        <f t="shared" si="257"/>
        <v/>
      </c>
      <c r="Q1485" s="94" t="str">
        <f>IF(AND(Temp!fhor_indata=1,ISBLANK(F1485),H1484="in-sample"),1,IF(AND(Temp!fhor_indata=1,H1484="out-sample",Q1484&lt;XfHor),Q1484+1,IF(ISBLANK(F1485),"",IF(AND(H1485="out-sample",H1484="in-sample"),1,IF(AND(H1485="out-sample",H1484="out-sample"),Q1484+1,IF(ISNUMBER(Q1484),Q1484+1,1))))))</f>
        <v/>
      </c>
      <c r="R1485" s="94" t="str">
        <f t="shared" si="258"/>
        <v/>
      </c>
      <c r="S1485" s="94" t="str">
        <f>IF(Temp!fhor_indata=1,IF(S1484=XobsHor,1,IF(COUNT($S$2:S1484)&lt;=XobsHor,S1484+1,IF(AND(COUNT($S$2:S1484)&lt;=XobsHor+XfHor,IFERROR(MOD(S1484,XobsHor)&lt;XfHor,FALSE)),S1484+1,""))),IF(ISBLANK(F1485),"",IF(S1484=maxP,1,IF(S1484&lt;maxP,S1484+1,IF(COUNT($S$2:S1485)&lt;=XobsHor,S1484+1,"")))))</f>
        <v/>
      </c>
      <c r="T1485" s="3"/>
      <c r="U1485" s="6"/>
      <c r="V1485" s="6"/>
      <c r="W1485" s="6"/>
      <c r="X1485" s="6"/>
      <c r="Y1485" s="6"/>
      <c r="Z1485" s="6"/>
      <c r="AA1485" s="6"/>
      <c r="AB1485" s="6"/>
      <c r="AC1485" s="6"/>
      <c r="AD1485" s="6"/>
      <c r="AE1485" s="6"/>
      <c r="AF1485" s="6"/>
      <c r="AG1485" s="6"/>
      <c r="AH1485" s="6"/>
      <c r="AI1485" s="6"/>
      <c r="AJ1485" s="6"/>
      <c r="AK1485" s="6"/>
      <c r="AW1485" s="122" t="str">
        <f t="shared" si="260"/>
        <v/>
      </c>
      <c r="AX1485" s="123" t="str">
        <f t="shared" si="261"/>
        <v/>
      </c>
      <c r="AY1485" s="124" t="str">
        <f t="shared" si="262"/>
        <v/>
      </c>
      <c r="AZ1485" s="124" t="str">
        <f t="shared" si="263"/>
        <v/>
      </c>
      <c r="BF1485" s="91"/>
    </row>
    <row r="1486" spans="1:58" s="78" customFormat="1" ht="14.25" x14ac:dyDescent="0.2">
      <c r="A1486" s="6"/>
      <c r="B1486" s="6"/>
      <c r="C1486" s="6"/>
      <c r="D1486" s="3"/>
      <c r="E1486" s="98" t="str">
        <f t="shared" si="259"/>
        <v/>
      </c>
      <c r="F1486" s="117"/>
      <c r="G1486" s="116" t="str">
        <f>IF(E1486="","",IF(Temp!optSeasCoef=0,1,INDEX($C$2:$C$13,IF(MOD(COUNT($E$2:E1486),seas_indx)=0,seas_indx,MOD(COUNT($E$2:E1486),seas_indx)))))</f>
        <v/>
      </c>
      <c r="H1486" s="97" t="str">
        <f>IFERROR(IF(Temp!fhor_indata=1,IF(COUNT($S$2:S1486)&lt;=XobsHor,"in-sample",IF(AND(COUNT($S$2:S1486)&lt;=XobsHor+XfHor,MOD(S1485,XobsHor)&lt;XfHor),"out-sample","")),IF(ISBLANK(F1486),"",IF(COUNT($F$2:F1486)&lt;=XobsHor-XfHor,"in-sample","out-sample"))),"")</f>
        <v/>
      </c>
      <c r="I1486" s="120" t="str">
        <f>IF(AND(ISBLANK(F1485),H1485="in-sample"),"",IF(AND(Temp!fhor_indata=1,H1485="out-sample",H1486="out-sample"),I1485,IF(AND(ISBLANK(F1486),H1485="out-sample"),"",IF(AND(Temp!optSeasCoef=0,Temp!sts_add=1),IF(H1485="in-sample",IF(Q1485=bigT,((pCell/bigT)*F1485)+((1-(pCell/bigT))*(I1485+J1485)),IF(OR(ISBLANK(F1486),COUNT($F$2:F1485)&lt;=pCell),F1485,((pCell/COUNT($F$2:F1485))*F1485)+((1-(pCell/COUNT($F$2:F1485)))*(I1485+J1485)))),I1485),IF(AND(Temp!optSeasCoef=0,Temp!sts_multp=1),IF(H1485="in-sample",IF(Q1485=bigT,((pCell/bigT)*F1485)+((1-(pCell/bigT))*(I1485*J1485)),IF(OR(ISBLANK(F1486),COUNT(F$2:$F1485)&lt;=pCell),F1485,((pCell/COUNT($F$2:F1485))*F1485)+((1-(pCell/COUNT($F$2:F1485)))*(I1485*J1485)))),I1485),IF(Temp!sts_add=1,IF(H1485="in-sample",IF(Q1485=bigT,((pCell/bigT)*AX1485)+((1-(pCell/bigT))*(I1485+J1485)),IF(OR(ISBLANK(F1486),COUNT($AX$2:AX1485)&lt;=pCell),AX1485,((pCell/COUNT($AX$2:AX1485))*AX1485)+((1-(pCell/COUNT($AX$2:AX1485)))*(I1485+J1485)))),I1485),IF(H1485="in-sample",IF(Q1485=bigT,((pCell/bigT)*AX1485)+((1-(pCell/bigT))*(I1485*J1485)),IF(OR(ISBLANK(F1486),COUNT($AX$2:AX1485)&lt;=pCell),AX1485,((pCell/COUNT($AX$2:AX1485))*AX1485)+((1-(pCell/COUNT($AX$2:AX1485)))*(I1485*J1485)))),I1485)))))))</f>
        <v/>
      </c>
      <c r="J1486" s="120" t="str">
        <f>IF(AND(ISBLANK(F1485),H1485="in-sample"),"",IF(AND(Temp!fhor_indata=1,H1485="out-sample",H1486="out-sample"),J1485,IF(AND(ISBLANK(F1486),H1485="out-sample"),"",IF(AND(Temp!optSeasCoef=0,Temp!sts_add=1),IF(H1485="in-sample",IF(Q1485=bigT,((qCell/bigT)*(I1486-I1485))+((1-(qCell/bigT))*J1485),IF(OR(ISBLANK(F1486),COUNT($F$2:F1485)&lt;=qCell),IF(COUNT($F$2:F1485)=1,0,F1485-F1484),((qCell/COUNT($F$2:F1485))*(I1486-I1485))+((1-(qCell/COUNT($F$2:F1485)))*J1485))),J1485),IF(AND(Temp!optSeasCoef=0,Temp!sts_multp=1),IF(H1485="in-sample",IF(Q1485=bigT,((qCell/bigT)*(I1486/I1485))+((1-(qCell/bigT))*J1485),IF(qCell=0,1,IF(OR(ISBLANK(F1486),COUNT($F$2:F1485)&lt;=qCell),IF(COUNT($F$2:F1485)=1,1,F1485/F1484),((qCell/COUNT($F$2:F1485))*(I1486/I1485))+((1-(qCell/COUNT($F$2:F1485)))*J1485)))),J1485),IF(Temp!sts_add=1,IF(H1485="in-sample",IF(Q1485=bigT,((qCell/bigT)*(I1486-I1485))+((1-(qCell/bigT))*J1485),IF(OR(ISBLANK(F1486),COUNT($AX$2:AX1485)&lt;=qCell),IF(COUNT($AX$2:AX1485)=1,0,AX1485-AX1484),((qCell/COUNT($AX$2:AX1485))*(I1486-I1485))+((1-(qCell/COUNT($AX$2:AX1485)))*J1485))),J1485),IF(H1485="in-sample",IF(Q1485=bigT,((qCell/bigT)*(I1486/I1485))+((1-(qCell/bigT))*J1485),IF(qCell=0,1,IF(OR(ISBLANK(F1486),COUNT($AX$2:AX1485)&lt;=qCell),IF(COUNT($AX$2:AX1485)=1,1,AX1485/AX1484),((qCell/COUNT($AX$2:AX1485))*(I1486/I1485))+((1-(qCell/COUNT($AX$2:AX1485)))*J1485)))),J1485)))))))</f>
        <v/>
      </c>
      <c r="K1486" s="120" t="str">
        <f>IF(H1486="","",IF(AND(Temp!optSeasCoef=0,Temp!sts_add=1),IF(H1486="out-sample",I1486+(Q1486*J1486),I1486+J1486),IF(AND(Temp!optSeasCoef=0,Temp!sts_multp=1),IF(H1486="out-sample",I1486*(J1486^Q1486),I1486*J1486),IF(Temp!sts_add=1,IF(H1486="out-sample",(I1486+(Q1486*J1486))*G1486,(I1486+J1486)*G1486),IF(H1486="out-sample",I1486*(J1486^Q1486)*G1486,I1486*J1486*G1486)))))</f>
        <v/>
      </c>
      <c r="L1486" s="116" t="str">
        <f t="shared" si="253"/>
        <v/>
      </c>
      <c r="M1486" s="116" t="str">
        <f t="shared" si="254"/>
        <v/>
      </c>
      <c r="N1486" s="116" t="str">
        <f t="shared" si="255"/>
        <v/>
      </c>
      <c r="O1486" s="116" t="str">
        <f t="shared" si="256"/>
        <v/>
      </c>
      <c r="P1486" s="116" t="str">
        <f t="shared" si="257"/>
        <v/>
      </c>
      <c r="Q1486" s="94" t="str">
        <f>IF(AND(Temp!fhor_indata=1,ISBLANK(F1486),H1485="in-sample"),1,IF(AND(Temp!fhor_indata=1,H1485="out-sample",Q1485&lt;XfHor),Q1485+1,IF(ISBLANK(F1486),"",IF(AND(H1486="out-sample",H1485="in-sample"),1,IF(AND(H1486="out-sample",H1485="out-sample"),Q1485+1,IF(ISNUMBER(Q1485),Q1485+1,1))))))</f>
        <v/>
      </c>
      <c r="R1486" s="94" t="str">
        <f t="shared" si="258"/>
        <v/>
      </c>
      <c r="S1486" s="94" t="str">
        <f>IF(Temp!fhor_indata=1,IF(S1485=XobsHor,1,IF(COUNT($S$2:S1485)&lt;=XobsHor,S1485+1,IF(AND(COUNT($S$2:S1485)&lt;=XobsHor+XfHor,IFERROR(MOD(S1485,XobsHor)&lt;XfHor,FALSE)),S1485+1,""))),IF(ISBLANK(F1486),"",IF(S1485=maxP,1,IF(S1485&lt;maxP,S1485+1,IF(COUNT($S$2:S1486)&lt;=XobsHor,S1485+1,"")))))</f>
        <v/>
      </c>
      <c r="T1486" s="3"/>
      <c r="U1486" s="6"/>
      <c r="V1486" s="6"/>
      <c r="W1486" s="6"/>
      <c r="X1486" s="6"/>
      <c r="Y1486" s="6"/>
      <c r="Z1486" s="6"/>
      <c r="AA1486" s="6"/>
      <c r="AB1486" s="6"/>
      <c r="AC1486" s="6"/>
      <c r="AD1486" s="6"/>
      <c r="AE1486" s="6"/>
      <c r="AF1486" s="6"/>
      <c r="AG1486" s="6"/>
      <c r="AH1486" s="6"/>
      <c r="AI1486" s="6"/>
      <c r="AJ1486" s="6"/>
      <c r="AK1486" s="6"/>
      <c r="AW1486" s="122" t="str">
        <f t="shared" si="260"/>
        <v/>
      </c>
      <c r="AX1486" s="123" t="str">
        <f t="shared" si="261"/>
        <v/>
      </c>
      <c r="AY1486" s="124" t="str">
        <f t="shared" si="262"/>
        <v/>
      </c>
      <c r="AZ1486" s="124" t="str">
        <f t="shared" si="263"/>
        <v/>
      </c>
      <c r="BF1486" s="91"/>
    </row>
    <row r="1487" spans="1:58" s="78" customFormat="1" ht="14.25" x14ac:dyDescent="0.2">
      <c r="A1487" s="6"/>
      <c r="B1487" s="6"/>
      <c r="C1487" s="6"/>
      <c r="D1487" s="3"/>
      <c r="E1487" s="98" t="str">
        <f t="shared" si="259"/>
        <v/>
      </c>
      <c r="F1487" s="117"/>
      <c r="G1487" s="116" t="str">
        <f>IF(E1487="","",IF(Temp!optSeasCoef=0,1,INDEX($C$2:$C$13,IF(MOD(COUNT($E$2:E1487),seas_indx)=0,seas_indx,MOD(COUNT($E$2:E1487),seas_indx)))))</f>
        <v/>
      </c>
      <c r="H1487" s="97" t="str">
        <f>IFERROR(IF(Temp!fhor_indata=1,IF(COUNT($S$2:S1487)&lt;=XobsHor,"in-sample",IF(AND(COUNT($S$2:S1487)&lt;=XobsHor+XfHor,MOD(S1486,XobsHor)&lt;XfHor),"out-sample","")),IF(ISBLANK(F1487),"",IF(COUNT($F$2:F1487)&lt;=XobsHor-XfHor,"in-sample","out-sample"))),"")</f>
        <v/>
      </c>
      <c r="I1487" s="120" t="str">
        <f>IF(AND(ISBLANK(F1486),H1486="in-sample"),"",IF(AND(Temp!fhor_indata=1,H1486="out-sample",H1487="out-sample"),I1486,IF(AND(ISBLANK(F1487),H1486="out-sample"),"",IF(AND(Temp!optSeasCoef=0,Temp!sts_add=1),IF(H1486="in-sample",IF(Q1486=bigT,((pCell/bigT)*F1486)+((1-(pCell/bigT))*(I1486+J1486)),IF(OR(ISBLANK(F1487),COUNT($F$2:F1486)&lt;=pCell),F1486,((pCell/COUNT($F$2:F1486))*F1486)+((1-(pCell/COUNT($F$2:F1486)))*(I1486+J1486)))),I1486),IF(AND(Temp!optSeasCoef=0,Temp!sts_multp=1),IF(H1486="in-sample",IF(Q1486=bigT,((pCell/bigT)*F1486)+((1-(pCell/bigT))*(I1486*J1486)),IF(OR(ISBLANK(F1487),COUNT(F$2:$F1486)&lt;=pCell),F1486,((pCell/COUNT($F$2:F1486))*F1486)+((1-(pCell/COUNT($F$2:F1486)))*(I1486*J1486)))),I1486),IF(Temp!sts_add=1,IF(H1486="in-sample",IF(Q1486=bigT,((pCell/bigT)*AX1486)+((1-(pCell/bigT))*(I1486+J1486)),IF(OR(ISBLANK(F1487),COUNT($AX$2:AX1486)&lt;=pCell),AX1486,((pCell/COUNT($AX$2:AX1486))*AX1486)+((1-(pCell/COUNT($AX$2:AX1486)))*(I1486+J1486)))),I1486),IF(H1486="in-sample",IF(Q1486=bigT,((pCell/bigT)*AX1486)+((1-(pCell/bigT))*(I1486*J1486)),IF(OR(ISBLANK(F1487),COUNT($AX$2:AX1486)&lt;=pCell),AX1486,((pCell/COUNT($AX$2:AX1486))*AX1486)+((1-(pCell/COUNT($AX$2:AX1486)))*(I1486*J1486)))),I1486)))))))</f>
        <v/>
      </c>
      <c r="J1487" s="120" t="str">
        <f>IF(AND(ISBLANK(F1486),H1486="in-sample"),"",IF(AND(Temp!fhor_indata=1,H1486="out-sample",H1487="out-sample"),J1486,IF(AND(ISBLANK(F1487),H1486="out-sample"),"",IF(AND(Temp!optSeasCoef=0,Temp!sts_add=1),IF(H1486="in-sample",IF(Q1486=bigT,((qCell/bigT)*(I1487-I1486))+((1-(qCell/bigT))*J1486),IF(OR(ISBLANK(F1487),COUNT($F$2:F1486)&lt;=qCell),IF(COUNT($F$2:F1486)=1,0,F1486-F1485),((qCell/COUNT($F$2:F1486))*(I1487-I1486))+((1-(qCell/COUNT($F$2:F1486)))*J1486))),J1486),IF(AND(Temp!optSeasCoef=0,Temp!sts_multp=1),IF(H1486="in-sample",IF(Q1486=bigT,((qCell/bigT)*(I1487/I1486))+((1-(qCell/bigT))*J1486),IF(qCell=0,1,IF(OR(ISBLANK(F1487),COUNT($F$2:F1486)&lt;=qCell),IF(COUNT($F$2:F1486)=1,1,F1486/F1485),((qCell/COUNT($F$2:F1486))*(I1487/I1486))+((1-(qCell/COUNT($F$2:F1486)))*J1486)))),J1486),IF(Temp!sts_add=1,IF(H1486="in-sample",IF(Q1486=bigT,((qCell/bigT)*(I1487-I1486))+((1-(qCell/bigT))*J1486),IF(OR(ISBLANK(F1487),COUNT($AX$2:AX1486)&lt;=qCell),IF(COUNT($AX$2:AX1486)=1,0,AX1486-AX1485),((qCell/COUNT($AX$2:AX1486))*(I1487-I1486))+((1-(qCell/COUNT($AX$2:AX1486)))*J1486))),J1486),IF(H1486="in-sample",IF(Q1486=bigT,((qCell/bigT)*(I1487/I1486))+((1-(qCell/bigT))*J1486),IF(qCell=0,1,IF(OR(ISBLANK(F1487),COUNT($AX$2:AX1486)&lt;=qCell),IF(COUNT($AX$2:AX1486)=1,1,AX1486/AX1485),((qCell/COUNT($AX$2:AX1486))*(I1487/I1486))+((1-(qCell/COUNT($AX$2:AX1486)))*J1486)))),J1486)))))))</f>
        <v/>
      </c>
      <c r="K1487" s="120" t="str">
        <f>IF(H1487="","",IF(AND(Temp!optSeasCoef=0,Temp!sts_add=1),IF(H1487="out-sample",I1487+(Q1487*J1487),I1487+J1487),IF(AND(Temp!optSeasCoef=0,Temp!sts_multp=1),IF(H1487="out-sample",I1487*(J1487^Q1487),I1487*J1487),IF(Temp!sts_add=1,IF(H1487="out-sample",(I1487+(Q1487*J1487))*G1487,(I1487+J1487)*G1487),IF(H1487="out-sample",I1487*(J1487^Q1487)*G1487,I1487*J1487*G1487)))))</f>
        <v/>
      </c>
      <c r="L1487" s="116" t="str">
        <f t="shared" si="253"/>
        <v/>
      </c>
      <c r="M1487" s="116" t="str">
        <f t="shared" si="254"/>
        <v/>
      </c>
      <c r="N1487" s="116" t="str">
        <f t="shared" si="255"/>
        <v/>
      </c>
      <c r="O1487" s="116" t="str">
        <f t="shared" si="256"/>
        <v/>
      </c>
      <c r="P1487" s="116" t="str">
        <f t="shared" si="257"/>
        <v/>
      </c>
      <c r="Q1487" s="94" t="str">
        <f>IF(AND(Temp!fhor_indata=1,ISBLANK(F1487),H1486="in-sample"),1,IF(AND(Temp!fhor_indata=1,H1486="out-sample",Q1486&lt;XfHor),Q1486+1,IF(ISBLANK(F1487),"",IF(AND(H1487="out-sample",H1486="in-sample"),1,IF(AND(H1487="out-sample",H1486="out-sample"),Q1486+1,IF(ISNUMBER(Q1486),Q1486+1,1))))))</f>
        <v/>
      </c>
      <c r="R1487" s="94" t="str">
        <f t="shared" si="258"/>
        <v/>
      </c>
      <c r="S1487" s="94" t="str">
        <f>IF(Temp!fhor_indata=1,IF(S1486=XobsHor,1,IF(COUNT($S$2:S1486)&lt;=XobsHor,S1486+1,IF(AND(COUNT($S$2:S1486)&lt;=XobsHor+XfHor,IFERROR(MOD(S1486,XobsHor)&lt;XfHor,FALSE)),S1486+1,""))),IF(ISBLANK(F1487),"",IF(S1486=maxP,1,IF(S1486&lt;maxP,S1486+1,IF(COUNT($S$2:S1487)&lt;=XobsHor,S1486+1,"")))))</f>
        <v/>
      </c>
      <c r="T1487" s="3"/>
      <c r="U1487" s="6"/>
      <c r="V1487" s="6"/>
      <c r="W1487" s="6"/>
      <c r="X1487" s="6"/>
      <c r="Y1487" s="6"/>
      <c r="Z1487" s="6"/>
      <c r="AA1487" s="6"/>
      <c r="AB1487" s="6"/>
      <c r="AC1487" s="6"/>
      <c r="AD1487" s="6"/>
      <c r="AE1487" s="6"/>
      <c r="AF1487" s="6"/>
      <c r="AG1487" s="6"/>
      <c r="AH1487" s="6"/>
      <c r="AI1487" s="6"/>
      <c r="AJ1487" s="6"/>
      <c r="AK1487" s="6"/>
      <c r="AW1487" s="122" t="str">
        <f t="shared" si="260"/>
        <v/>
      </c>
      <c r="AX1487" s="123" t="str">
        <f t="shared" si="261"/>
        <v/>
      </c>
      <c r="AY1487" s="124" t="str">
        <f t="shared" si="262"/>
        <v/>
      </c>
      <c r="AZ1487" s="124" t="str">
        <f t="shared" si="263"/>
        <v/>
      </c>
      <c r="BF1487" s="91"/>
    </row>
    <row r="1488" spans="1:58" s="78" customFormat="1" ht="14.25" x14ac:dyDescent="0.2">
      <c r="A1488" s="6"/>
      <c r="B1488" s="6"/>
      <c r="C1488" s="6"/>
      <c r="D1488" s="3"/>
      <c r="E1488" s="98" t="str">
        <f t="shared" si="259"/>
        <v/>
      </c>
      <c r="F1488" s="117"/>
      <c r="G1488" s="116" t="str">
        <f>IF(E1488="","",IF(Temp!optSeasCoef=0,1,INDEX($C$2:$C$13,IF(MOD(COUNT($E$2:E1488),seas_indx)=0,seas_indx,MOD(COUNT($E$2:E1488),seas_indx)))))</f>
        <v/>
      </c>
      <c r="H1488" s="97" t="str">
        <f>IFERROR(IF(Temp!fhor_indata=1,IF(COUNT($S$2:S1488)&lt;=XobsHor,"in-sample",IF(AND(COUNT($S$2:S1488)&lt;=XobsHor+XfHor,MOD(S1487,XobsHor)&lt;XfHor),"out-sample","")),IF(ISBLANK(F1488),"",IF(COUNT($F$2:F1488)&lt;=XobsHor-XfHor,"in-sample","out-sample"))),"")</f>
        <v/>
      </c>
      <c r="I1488" s="120" t="str">
        <f>IF(AND(ISBLANK(F1487),H1487="in-sample"),"",IF(AND(Temp!fhor_indata=1,H1487="out-sample",H1488="out-sample"),I1487,IF(AND(ISBLANK(F1488),H1487="out-sample"),"",IF(AND(Temp!optSeasCoef=0,Temp!sts_add=1),IF(H1487="in-sample",IF(Q1487=bigT,((pCell/bigT)*F1487)+((1-(pCell/bigT))*(I1487+J1487)),IF(OR(ISBLANK(F1488),COUNT($F$2:F1487)&lt;=pCell),F1487,((pCell/COUNT($F$2:F1487))*F1487)+((1-(pCell/COUNT($F$2:F1487)))*(I1487+J1487)))),I1487),IF(AND(Temp!optSeasCoef=0,Temp!sts_multp=1),IF(H1487="in-sample",IF(Q1487=bigT,((pCell/bigT)*F1487)+((1-(pCell/bigT))*(I1487*J1487)),IF(OR(ISBLANK(F1488),COUNT(F$2:$F1487)&lt;=pCell),F1487,((pCell/COUNT($F$2:F1487))*F1487)+((1-(pCell/COUNT($F$2:F1487)))*(I1487*J1487)))),I1487),IF(Temp!sts_add=1,IF(H1487="in-sample",IF(Q1487=bigT,((pCell/bigT)*AX1487)+((1-(pCell/bigT))*(I1487+J1487)),IF(OR(ISBLANK(F1488),COUNT($AX$2:AX1487)&lt;=pCell),AX1487,((pCell/COUNT($AX$2:AX1487))*AX1487)+((1-(pCell/COUNT($AX$2:AX1487)))*(I1487+J1487)))),I1487),IF(H1487="in-sample",IF(Q1487=bigT,((pCell/bigT)*AX1487)+((1-(pCell/bigT))*(I1487*J1487)),IF(OR(ISBLANK(F1488),COUNT($AX$2:AX1487)&lt;=pCell),AX1487,((pCell/COUNT($AX$2:AX1487))*AX1487)+((1-(pCell/COUNT($AX$2:AX1487)))*(I1487*J1487)))),I1487)))))))</f>
        <v/>
      </c>
      <c r="J1488" s="120" t="str">
        <f>IF(AND(ISBLANK(F1487),H1487="in-sample"),"",IF(AND(Temp!fhor_indata=1,H1487="out-sample",H1488="out-sample"),J1487,IF(AND(ISBLANK(F1488),H1487="out-sample"),"",IF(AND(Temp!optSeasCoef=0,Temp!sts_add=1),IF(H1487="in-sample",IF(Q1487=bigT,((qCell/bigT)*(I1488-I1487))+((1-(qCell/bigT))*J1487),IF(OR(ISBLANK(F1488),COUNT($F$2:F1487)&lt;=qCell),IF(COUNT($F$2:F1487)=1,0,F1487-F1486),((qCell/COUNT($F$2:F1487))*(I1488-I1487))+((1-(qCell/COUNT($F$2:F1487)))*J1487))),J1487),IF(AND(Temp!optSeasCoef=0,Temp!sts_multp=1),IF(H1487="in-sample",IF(Q1487=bigT,((qCell/bigT)*(I1488/I1487))+((1-(qCell/bigT))*J1487),IF(qCell=0,1,IF(OR(ISBLANK(F1488),COUNT($F$2:F1487)&lt;=qCell),IF(COUNT($F$2:F1487)=1,1,F1487/F1486),((qCell/COUNT($F$2:F1487))*(I1488/I1487))+((1-(qCell/COUNT($F$2:F1487)))*J1487)))),J1487),IF(Temp!sts_add=1,IF(H1487="in-sample",IF(Q1487=bigT,((qCell/bigT)*(I1488-I1487))+((1-(qCell/bigT))*J1487),IF(OR(ISBLANK(F1488),COUNT($AX$2:AX1487)&lt;=qCell),IF(COUNT($AX$2:AX1487)=1,0,AX1487-AX1486),((qCell/COUNT($AX$2:AX1487))*(I1488-I1487))+((1-(qCell/COUNT($AX$2:AX1487)))*J1487))),J1487),IF(H1487="in-sample",IF(Q1487=bigT,((qCell/bigT)*(I1488/I1487))+((1-(qCell/bigT))*J1487),IF(qCell=0,1,IF(OR(ISBLANK(F1488),COUNT($AX$2:AX1487)&lt;=qCell),IF(COUNT($AX$2:AX1487)=1,1,AX1487/AX1486),((qCell/COUNT($AX$2:AX1487))*(I1488/I1487))+((1-(qCell/COUNT($AX$2:AX1487)))*J1487)))),J1487)))))))</f>
        <v/>
      </c>
      <c r="K1488" s="120" t="str">
        <f>IF(H1488="","",IF(AND(Temp!optSeasCoef=0,Temp!sts_add=1),IF(H1488="out-sample",I1488+(Q1488*J1488),I1488+J1488),IF(AND(Temp!optSeasCoef=0,Temp!sts_multp=1),IF(H1488="out-sample",I1488*(J1488^Q1488),I1488*J1488),IF(Temp!sts_add=1,IF(H1488="out-sample",(I1488+(Q1488*J1488))*G1488,(I1488+J1488)*G1488),IF(H1488="out-sample",I1488*(J1488^Q1488)*G1488,I1488*J1488*G1488)))))</f>
        <v/>
      </c>
      <c r="L1488" s="116" t="str">
        <f t="shared" si="253"/>
        <v/>
      </c>
      <c r="M1488" s="116" t="str">
        <f t="shared" si="254"/>
        <v/>
      </c>
      <c r="N1488" s="116" t="str">
        <f t="shared" si="255"/>
        <v/>
      </c>
      <c r="O1488" s="116" t="str">
        <f t="shared" si="256"/>
        <v/>
      </c>
      <c r="P1488" s="116" t="str">
        <f t="shared" si="257"/>
        <v/>
      </c>
      <c r="Q1488" s="94" t="str">
        <f>IF(AND(Temp!fhor_indata=1,ISBLANK(F1488),H1487="in-sample"),1,IF(AND(Temp!fhor_indata=1,H1487="out-sample",Q1487&lt;XfHor),Q1487+1,IF(ISBLANK(F1488),"",IF(AND(H1488="out-sample",H1487="in-sample"),1,IF(AND(H1488="out-sample",H1487="out-sample"),Q1487+1,IF(ISNUMBER(Q1487),Q1487+1,1))))))</f>
        <v/>
      </c>
      <c r="R1488" s="94" t="str">
        <f t="shared" si="258"/>
        <v/>
      </c>
      <c r="S1488" s="94" t="str">
        <f>IF(Temp!fhor_indata=1,IF(S1487=XobsHor,1,IF(COUNT($S$2:S1487)&lt;=XobsHor,S1487+1,IF(AND(COUNT($S$2:S1487)&lt;=XobsHor+XfHor,IFERROR(MOD(S1487,XobsHor)&lt;XfHor,FALSE)),S1487+1,""))),IF(ISBLANK(F1488),"",IF(S1487=maxP,1,IF(S1487&lt;maxP,S1487+1,IF(COUNT($S$2:S1488)&lt;=XobsHor,S1487+1,"")))))</f>
        <v/>
      </c>
      <c r="T1488" s="3"/>
      <c r="U1488" s="6"/>
      <c r="V1488" s="6"/>
      <c r="W1488" s="6"/>
      <c r="X1488" s="6"/>
      <c r="Y1488" s="6"/>
      <c r="Z1488" s="6"/>
      <c r="AA1488" s="6"/>
      <c r="AB1488" s="6"/>
      <c r="AC1488" s="6"/>
      <c r="AD1488" s="6"/>
      <c r="AE1488" s="6"/>
      <c r="AF1488" s="6"/>
      <c r="AG1488" s="6"/>
      <c r="AH1488" s="6"/>
      <c r="AI1488" s="6"/>
      <c r="AJ1488" s="6"/>
      <c r="AK1488" s="6"/>
      <c r="AW1488" s="122" t="str">
        <f t="shared" si="260"/>
        <v/>
      </c>
      <c r="AX1488" s="123" t="str">
        <f t="shared" si="261"/>
        <v/>
      </c>
      <c r="AY1488" s="124" t="str">
        <f t="shared" si="262"/>
        <v/>
      </c>
      <c r="AZ1488" s="124" t="str">
        <f t="shared" si="263"/>
        <v/>
      </c>
      <c r="BF1488" s="91"/>
    </row>
    <row r="1489" spans="1:58" s="78" customFormat="1" ht="14.25" x14ac:dyDescent="0.2">
      <c r="A1489" s="6"/>
      <c r="B1489" s="6"/>
      <c r="C1489" s="6"/>
      <c r="D1489" s="3"/>
      <c r="E1489" s="98" t="str">
        <f t="shared" si="259"/>
        <v/>
      </c>
      <c r="F1489" s="117"/>
      <c r="G1489" s="116" t="str">
        <f>IF(E1489="","",IF(Temp!optSeasCoef=0,1,INDEX($C$2:$C$13,IF(MOD(COUNT($E$2:E1489),seas_indx)=0,seas_indx,MOD(COUNT($E$2:E1489),seas_indx)))))</f>
        <v/>
      </c>
      <c r="H1489" s="97" t="str">
        <f>IFERROR(IF(Temp!fhor_indata=1,IF(COUNT($S$2:S1489)&lt;=XobsHor,"in-sample",IF(AND(COUNT($S$2:S1489)&lt;=XobsHor+XfHor,MOD(S1488,XobsHor)&lt;XfHor),"out-sample","")),IF(ISBLANK(F1489),"",IF(COUNT($F$2:F1489)&lt;=XobsHor-XfHor,"in-sample","out-sample"))),"")</f>
        <v/>
      </c>
      <c r="I1489" s="120" t="str">
        <f>IF(AND(ISBLANK(F1488),H1488="in-sample"),"",IF(AND(Temp!fhor_indata=1,H1488="out-sample",H1489="out-sample"),I1488,IF(AND(ISBLANK(F1489),H1488="out-sample"),"",IF(AND(Temp!optSeasCoef=0,Temp!sts_add=1),IF(H1488="in-sample",IF(Q1488=bigT,((pCell/bigT)*F1488)+((1-(pCell/bigT))*(I1488+J1488)),IF(OR(ISBLANK(F1489),COUNT($F$2:F1488)&lt;=pCell),F1488,((pCell/COUNT($F$2:F1488))*F1488)+((1-(pCell/COUNT($F$2:F1488)))*(I1488+J1488)))),I1488),IF(AND(Temp!optSeasCoef=0,Temp!sts_multp=1),IF(H1488="in-sample",IF(Q1488=bigT,((pCell/bigT)*F1488)+((1-(pCell/bigT))*(I1488*J1488)),IF(OR(ISBLANK(F1489),COUNT(F$2:$F1488)&lt;=pCell),F1488,((pCell/COUNT($F$2:F1488))*F1488)+((1-(pCell/COUNT($F$2:F1488)))*(I1488*J1488)))),I1488),IF(Temp!sts_add=1,IF(H1488="in-sample",IF(Q1488=bigT,((pCell/bigT)*AX1488)+((1-(pCell/bigT))*(I1488+J1488)),IF(OR(ISBLANK(F1489),COUNT($AX$2:AX1488)&lt;=pCell),AX1488,((pCell/COUNT($AX$2:AX1488))*AX1488)+((1-(pCell/COUNT($AX$2:AX1488)))*(I1488+J1488)))),I1488),IF(H1488="in-sample",IF(Q1488=bigT,((pCell/bigT)*AX1488)+((1-(pCell/bigT))*(I1488*J1488)),IF(OR(ISBLANK(F1489),COUNT($AX$2:AX1488)&lt;=pCell),AX1488,((pCell/COUNT($AX$2:AX1488))*AX1488)+((1-(pCell/COUNT($AX$2:AX1488)))*(I1488*J1488)))),I1488)))))))</f>
        <v/>
      </c>
      <c r="J1489" s="120" t="str">
        <f>IF(AND(ISBLANK(F1488),H1488="in-sample"),"",IF(AND(Temp!fhor_indata=1,H1488="out-sample",H1489="out-sample"),J1488,IF(AND(ISBLANK(F1489),H1488="out-sample"),"",IF(AND(Temp!optSeasCoef=0,Temp!sts_add=1),IF(H1488="in-sample",IF(Q1488=bigT,((qCell/bigT)*(I1489-I1488))+((1-(qCell/bigT))*J1488),IF(OR(ISBLANK(F1489),COUNT($F$2:F1488)&lt;=qCell),IF(COUNT($F$2:F1488)=1,0,F1488-F1487),((qCell/COUNT($F$2:F1488))*(I1489-I1488))+((1-(qCell/COUNT($F$2:F1488)))*J1488))),J1488),IF(AND(Temp!optSeasCoef=0,Temp!sts_multp=1),IF(H1488="in-sample",IF(Q1488=bigT,((qCell/bigT)*(I1489/I1488))+((1-(qCell/bigT))*J1488),IF(qCell=0,1,IF(OR(ISBLANK(F1489),COUNT($F$2:F1488)&lt;=qCell),IF(COUNT($F$2:F1488)=1,1,F1488/F1487),((qCell/COUNT($F$2:F1488))*(I1489/I1488))+((1-(qCell/COUNT($F$2:F1488)))*J1488)))),J1488),IF(Temp!sts_add=1,IF(H1488="in-sample",IF(Q1488=bigT,((qCell/bigT)*(I1489-I1488))+((1-(qCell/bigT))*J1488),IF(OR(ISBLANK(F1489),COUNT($AX$2:AX1488)&lt;=qCell),IF(COUNT($AX$2:AX1488)=1,0,AX1488-AX1487),((qCell/COUNT($AX$2:AX1488))*(I1489-I1488))+((1-(qCell/COUNT($AX$2:AX1488)))*J1488))),J1488),IF(H1488="in-sample",IF(Q1488=bigT,((qCell/bigT)*(I1489/I1488))+((1-(qCell/bigT))*J1488),IF(qCell=0,1,IF(OR(ISBLANK(F1489),COUNT($AX$2:AX1488)&lt;=qCell),IF(COUNT($AX$2:AX1488)=1,1,AX1488/AX1487),((qCell/COUNT($AX$2:AX1488))*(I1489/I1488))+((1-(qCell/COUNT($AX$2:AX1488)))*J1488)))),J1488)))))))</f>
        <v/>
      </c>
      <c r="K1489" s="120" t="str">
        <f>IF(H1489="","",IF(AND(Temp!optSeasCoef=0,Temp!sts_add=1),IF(H1489="out-sample",I1489+(Q1489*J1489),I1489+J1489),IF(AND(Temp!optSeasCoef=0,Temp!sts_multp=1),IF(H1489="out-sample",I1489*(J1489^Q1489),I1489*J1489),IF(Temp!sts_add=1,IF(H1489="out-sample",(I1489+(Q1489*J1489))*G1489,(I1489+J1489)*G1489),IF(H1489="out-sample",I1489*(J1489^Q1489)*G1489,I1489*J1489*G1489)))))</f>
        <v/>
      </c>
      <c r="L1489" s="116" t="str">
        <f t="shared" si="253"/>
        <v/>
      </c>
      <c r="M1489" s="116" t="str">
        <f t="shared" si="254"/>
        <v/>
      </c>
      <c r="N1489" s="116" t="str">
        <f t="shared" si="255"/>
        <v/>
      </c>
      <c r="O1489" s="116" t="str">
        <f t="shared" si="256"/>
        <v/>
      </c>
      <c r="P1489" s="116" t="str">
        <f t="shared" si="257"/>
        <v/>
      </c>
      <c r="Q1489" s="94" t="str">
        <f>IF(AND(Temp!fhor_indata=1,ISBLANK(F1489),H1488="in-sample"),1,IF(AND(Temp!fhor_indata=1,H1488="out-sample",Q1488&lt;XfHor),Q1488+1,IF(ISBLANK(F1489),"",IF(AND(H1489="out-sample",H1488="in-sample"),1,IF(AND(H1489="out-sample",H1488="out-sample"),Q1488+1,IF(ISNUMBER(Q1488),Q1488+1,1))))))</f>
        <v/>
      </c>
      <c r="R1489" s="94" t="str">
        <f t="shared" si="258"/>
        <v/>
      </c>
      <c r="S1489" s="94" t="str">
        <f>IF(Temp!fhor_indata=1,IF(S1488=XobsHor,1,IF(COUNT($S$2:S1488)&lt;=XobsHor,S1488+1,IF(AND(COUNT($S$2:S1488)&lt;=XobsHor+XfHor,IFERROR(MOD(S1488,XobsHor)&lt;XfHor,FALSE)),S1488+1,""))),IF(ISBLANK(F1489),"",IF(S1488=maxP,1,IF(S1488&lt;maxP,S1488+1,IF(COUNT($S$2:S1489)&lt;=XobsHor,S1488+1,"")))))</f>
        <v/>
      </c>
      <c r="T1489" s="3"/>
      <c r="U1489" s="6"/>
      <c r="V1489" s="6"/>
      <c r="W1489" s="6"/>
      <c r="X1489" s="6"/>
      <c r="Y1489" s="6"/>
      <c r="Z1489" s="6"/>
      <c r="AA1489" s="6"/>
      <c r="AB1489" s="6"/>
      <c r="AC1489" s="6"/>
      <c r="AD1489" s="6"/>
      <c r="AE1489" s="6"/>
      <c r="AF1489" s="6"/>
      <c r="AG1489" s="6"/>
      <c r="AH1489" s="6"/>
      <c r="AI1489" s="6"/>
      <c r="AJ1489" s="6"/>
      <c r="AK1489" s="6"/>
      <c r="AW1489" s="122" t="str">
        <f t="shared" si="260"/>
        <v/>
      </c>
      <c r="AX1489" s="123" t="str">
        <f t="shared" si="261"/>
        <v/>
      </c>
      <c r="AY1489" s="124" t="str">
        <f t="shared" si="262"/>
        <v/>
      </c>
      <c r="AZ1489" s="124" t="str">
        <f t="shared" si="263"/>
        <v/>
      </c>
      <c r="BF1489" s="91"/>
    </row>
    <row r="1490" spans="1:58" s="78" customFormat="1" ht="14.25" x14ac:dyDescent="0.2">
      <c r="A1490" s="6"/>
      <c r="B1490" s="6"/>
      <c r="C1490" s="6"/>
      <c r="D1490" s="3"/>
      <c r="E1490" s="98" t="str">
        <f t="shared" si="259"/>
        <v/>
      </c>
      <c r="F1490" s="117"/>
      <c r="G1490" s="116" t="str">
        <f>IF(E1490="","",IF(Temp!optSeasCoef=0,1,INDEX($C$2:$C$13,IF(MOD(COUNT($E$2:E1490),seas_indx)=0,seas_indx,MOD(COUNT($E$2:E1490),seas_indx)))))</f>
        <v/>
      </c>
      <c r="H1490" s="97" t="str">
        <f>IFERROR(IF(Temp!fhor_indata=1,IF(COUNT($S$2:S1490)&lt;=XobsHor,"in-sample",IF(AND(COUNT($S$2:S1490)&lt;=XobsHor+XfHor,MOD(S1489,XobsHor)&lt;XfHor),"out-sample","")),IF(ISBLANK(F1490),"",IF(COUNT($F$2:F1490)&lt;=XobsHor-XfHor,"in-sample","out-sample"))),"")</f>
        <v/>
      </c>
      <c r="I1490" s="120" t="str">
        <f>IF(AND(ISBLANK(F1489),H1489="in-sample"),"",IF(AND(Temp!fhor_indata=1,H1489="out-sample",H1490="out-sample"),I1489,IF(AND(ISBLANK(F1490),H1489="out-sample"),"",IF(AND(Temp!optSeasCoef=0,Temp!sts_add=1),IF(H1489="in-sample",IF(Q1489=bigT,((pCell/bigT)*F1489)+((1-(pCell/bigT))*(I1489+J1489)),IF(OR(ISBLANK(F1490),COUNT($F$2:F1489)&lt;=pCell),F1489,((pCell/COUNT($F$2:F1489))*F1489)+((1-(pCell/COUNT($F$2:F1489)))*(I1489+J1489)))),I1489),IF(AND(Temp!optSeasCoef=0,Temp!sts_multp=1),IF(H1489="in-sample",IF(Q1489=bigT,((pCell/bigT)*F1489)+((1-(pCell/bigT))*(I1489*J1489)),IF(OR(ISBLANK(F1490),COUNT(F$2:$F1489)&lt;=pCell),F1489,((pCell/COUNT($F$2:F1489))*F1489)+((1-(pCell/COUNT($F$2:F1489)))*(I1489*J1489)))),I1489),IF(Temp!sts_add=1,IF(H1489="in-sample",IF(Q1489=bigT,((pCell/bigT)*AX1489)+((1-(pCell/bigT))*(I1489+J1489)),IF(OR(ISBLANK(F1490),COUNT($AX$2:AX1489)&lt;=pCell),AX1489,((pCell/COUNT($AX$2:AX1489))*AX1489)+((1-(pCell/COUNT($AX$2:AX1489)))*(I1489+J1489)))),I1489),IF(H1489="in-sample",IF(Q1489=bigT,((pCell/bigT)*AX1489)+((1-(pCell/bigT))*(I1489*J1489)),IF(OR(ISBLANK(F1490),COUNT($AX$2:AX1489)&lt;=pCell),AX1489,((pCell/COUNT($AX$2:AX1489))*AX1489)+((1-(pCell/COUNT($AX$2:AX1489)))*(I1489*J1489)))),I1489)))))))</f>
        <v/>
      </c>
      <c r="J1490" s="120" t="str">
        <f>IF(AND(ISBLANK(F1489),H1489="in-sample"),"",IF(AND(Temp!fhor_indata=1,H1489="out-sample",H1490="out-sample"),J1489,IF(AND(ISBLANK(F1490),H1489="out-sample"),"",IF(AND(Temp!optSeasCoef=0,Temp!sts_add=1),IF(H1489="in-sample",IF(Q1489=bigT,((qCell/bigT)*(I1490-I1489))+((1-(qCell/bigT))*J1489),IF(OR(ISBLANK(F1490),COUNT($F$2:F1489)&lt;=qCell),IF(COUNT($F$2:F1489)=1,0,F1489-F1488),((qCell/COUNT($F$2:F1489))*(I1490-I1489))+((1-(qCell/COUNT($F$2:F1489)))*J1489))),J1489),IF(AND(Temp!optSeasCoef=0,Temp!sts_multp=1),IF(H1489="in-sample",IF(Q1489=bigT,((qCell/bigT)*(I1490/I1489))+((1-(qCell/bigT))*J1489),IF(qCell=0,1,IF(OR(ISBLANK(F1490),COUNT($F$2:F1489)&lt;=qCell),IF(COUNT($F$2:F1489)=1,1,F1489/F1488),((qCell/COUNT($F$2:F1489))*(I1490/I1489))+((1-(qCell/COUNT($F$2:F1489)))*J1489)))),J1489),IF(Temp!sts_add=1,IF(H1489="in-sample",IF(Q1489=bigT,((qCell/bigT)*(I1490-I1489))+((1-(qCell/bigT))*J1489),IF(OR(ISBLANK(F1490),COUNT($AX$2:AX1489)&lt;=qCell),IF(COUNT($AX$2:AX1489)=1,0,AX1489-AX1488),((qCell/COUNT($AX$2:AX1489))*(I1490-I1489))+((1-(qCell/COUNT($AX$2:AX1489)))*J1489))),J1489),IF(H1489="in-sample",IF(Q1489=bigT,((qCell/bigT)*(I1490/I1489))+((1-(qCell/bigT))*J1489),IF(qCell=0,1,IF(OR(ISBLANK(F1490),COUNT($AX$2:AX1489)&lt;=qCell),IF(COUNT($AX$2:AX1489)=1,1,AX1489/AX1488),((qCell/COUNT($AX$2:AX1489))*(I1490/I1489))+((1-(qCell/COUNT($AX$2:AX1489)))*J1489)))),J1489)))))))</f>
        <v/>
      </c>
      <c r="K1490" s="120" t="str">
        <f>IF(H1490="","",IF(AND(Temp!optSeasCoef=0,Temp!sts_add=1),IF(H1490="out-sample",I1490+(Q1490*J1490),I1490+J1490),IF(AND(Temp!optSeasCoef=0,Temp!sts_multp=1),IF(H1490="out-sample",I1490*(J1490^Q1490),I1490*J1490),IF(Temp!sts_add=1,IF(H1490="out-sample",(I1490+(Q1490*J1490))*G1490,(I1490+J1490)*G1490),IF(H1490="out-sample",I1490*(J1490^Q1490)*G1490,I1490*J1490*G1490)))))</f>
        <v/>
      </c>
      <c r="L1490" s="116" t="str">
        <f t="shared" si="253"/>
        <v/>
      </c>
      <c r="M1490" s="116" t="str">
        <f t="shared" si="254"/>
        <v/>
      </c>
      <c r="N1490" s="116" t="str">
        <f t="shared" si="255"/>
        <v/>
      </c>
      <c r="O1490" s="116" t="str">
        <f t="shared" si="256"/>
        <v/>
      </c>
      <c r="P1490" s="116" t="str">
        <f t="shared" si="257"/>
        <v/>
      </c>
      <c r="Q1490" s="94" t="str">
        <f>IF(AND(Temp!fhor_indata=1,ISBLANK(F1490),H1489="in-sample"),1,IF(AND(Temp!fhor_indata=1,H1489="out-sample",Q1489&lt;XfHor),Q1489+1,IF(ISBLANK(F1490),"",IF(AND(H1490="out-sample",H1489="in-sample"),1,IF(AND(H1490="out-sample",H1489="out-sample"),Q1489+1,IF(ISNUMBER(Q1489),Q1489+1,1))))))</f>
        <v/>
      </c>
      <c r="R1490" s="94" t="str">
        <f t="shared" si="258"/>
        <v/>
      </c>
      <c r="S1490" s="94" t="str">
        <f>IF(Temp!fhor_indata=1,IF(S1489=XobsHor,1,IF(COUNT($S$2:S1489)&lt;=XobsHor,S1489+1,IF(AND(COUNT($S$2:S1489)&lt;=XobsHor+XfHor,IFERROR(MOD(S1489,XobsHor)&lt;XfHor,FALSE)),S1489+1,""))),IF(ISBLANK(F1490),"",IF(S1489=maxP,1,IF(S1489&lt;maxP,S1489+1,IF(COUNT($S$2:S1490)&lt;=XobsHor,S1489+1,"")))))</f>
        <v/>
      </c>
      <c r="T1490" s="3"/>
      <c r="U1490" s="6"/>
      <c r="V1490" s="6"/>
      <c r="W1490" s="6"/>
      <c r="X1490" s="6"/>
      <c r="Y1490" s="6"/>
      <c r="Z1490" s="6"/>
      <c r="AA1490" s="6"/>
      <c r="AB1490" s="6"/>
      <c r="AC1490" s="6"/>
      <c r="AD1490" s="6"/>
      <c r="AE1490" s="6"/>
      <c r="AF1490" s="6"/>
      <c r="AG1490" s="6"/>
      <c r="AH1490" s="6"/>
      <c r="AI1490" s="6"/>
      <c r="AJ1490" s="6"/>
      <c r="AK1490" s="6"/>
      <c r="AW1490" s="122" t="str">
        <f t="shared" si="260"/>
        <v/>
      </c>
      <c r="AX1490" s="123" t="str">
        <f t="shared" si="261"/>
        <v/>
      </c>
      <c r="AY1490" s="124" t="str">
        <f t="shared" si="262"/>
        <v/>
      </c>
      <c r="AZ1490" s="124" t="str">
        <f t="shared" si="263"/>
        <v/>
      </c>
      <c r="BF1490" s="91"/>
    </row>
    <row r="1491" spans="1:58" s="78" customFormat="1" ht="14.25" x14ac:dyDescent="0.2">
      <c r="A1491" s="6"/>
      <c r="B1491" s="6"/>
      <c r="C1491" s="6"/>
      <c r="D1491" s="3"/>
      <c r="E1491" s="98" t="str">
        <f t="shared" si="259"/>
        <v/>
      </c>
      <c r="F1491" s="117"/>
      <c r="G1491" s="116" t="str">
        <f>IF(E1491="","",IF(Temp!optSeasCoef=0,1,INDEX($C$2:$C$13,IF(MOD(COUNT($E$2:E1491),seas_indx)=0,seas_indx,MOD(COUNT($E$2:E1491),seas_indx)))))</f>
        <v/>
      </c>
      <c r="H1491" s="97" t="str">
        <f>IFERROR(IF(Temp!fhor_indata=1,IF(COUNT($S$2:S1491)&lt;=XobsHor,"in-sample",IF(AND(COUNT($S$2:S1491)&lt;=XobsHor+XfHor,MOD(S1490,XobsHor)&lt;XfHor),"out-sample","")),IF(ISBLANK(F1491),"",IF(COUNT($F$2:F1491)&lt;=XobsHor-XfHor,"in-sample","out-sample"))),"")</f>
        <v/>
      </c>
      <c r="I1491" s="120" t="str">
        <f>IF(AND(ISBLANK(F1490),H1490="in-sample"),"",IF(AND(Temp!fhor_indata=1,H1490="out-sample",H1491="out-sample"),I1490,IF(AND(ISBLANK(F1491),H1490="out-sample"),"",IF(AND(Temp!optSeasCoef=0,Temp!sts_add=1),IF(H1490="in-sample",IF(Q1490=bigT,((pCell/bigT)*F1490)+((1-(pCell/bigT))*(I1490+J1490)),IF(OR(ISBLANK(F1491),COUNT($F$2:F1490)&lt;=pCell),F1490,((pCell/COUNT($F$2:F1490))*F1490)+((1-(pCell/COUNT($F$2:F1490)))*(I1490+J1490)))),I1490),IF(AND(Temp!optSeasCoef=0,Temp!sts_multp=1),IF(H1490="in-sample",IF(Q1490=bigT,((pCell/bigT)*F1490)+((1-(pCell/bigT))*(I1490*J1490)),IF(OR(ISBLANK(F1491),COUNT(F$2:$F1490)&lt;=pCell),F1490,((pCell/COUNT($F$2:F1490))*F1490)+((1-(pCell/COUNT($F$2:F1490)))*(I1490*J1490)))),I1490),IF(Temp!sts_add=1,IF(H1490="in-sample",IF(Q1490=bigT,((pCell/bigT)*AX1490)+((1-(pCell/bigT))*(I1490+J1490)),IF(OR(ISBLANK(F1491),COUNT($AX$2:AX1490)&lt;=pCell),AX1490,((pCell/COUNT($AX$2:AX1490))*AX1490)+((1-(pCell/COUNT($AX$2:AX1490)))*(I1490+J1490)))),I1490),IF(H1490="in-sample",IF(Q1490=bigT,((pCell/bigT)*AX1490)+((1-(pCell/bigT))*(I1490*J1490)),IF(OR(ISBLANK(F1491),COUNT($AX$2:AX1490)&lt;=pCell),AX1490,((pCell/COUNT($AX$2:AX1490))*AX1490)+((1-(pCell/COUNT($AX$2:AX1490)))*(I1490*J1490)))),I1490)))))))</f>
        <v/>
      </c>
      <c r="J1491" s="120" t="str">
        <f>IF(AND(ISBLANK(F1490),H1490="in-sample"),"",IF(AND(Temp!fhor_indata=1,H1490="out-sample",H1491="out-sample"),J1490,IF(AND(ISBLANK(F1491),H1490="out-sample"),"",IF(AND(Temp!optSeasCoef=0,Temp!sts_add=1),IF(H1490="in-sample",IF(Q1490=bigT,((qCell/bigT)*(I1491-I1490))+((1-(qCell/bigT))*J1490),IF(OR(ISBLANK(F1491),COUNT($F$2:F1490)&lt;=qCell),IF(COUNT($F$2:F1490)=1,0,F1490-F1489),((qCell/COUNT($F$2:F1490))*(I1491-I1490))+((1-(qCell/COUNT($F$2:F1490)))*J1490))),J1490),IF(AND(Temp!optSeasCoef=0,Temp!sts_multp=1),IF(H1490="in-sample",IF(Q1490=bigT,((qCell/bigT)*(I1491/I1490))+((1-(qCell/bigT))*J1490),IF(qCell=0,1,IF(OR(ISBLANK(F1491),COUNT($F$2:F1490)&lt;=qCell),IF(COUNT($F$2:F1490)=1,1,F1490/F1489),((qCell/COUNT($F$2:F1490))*(I1491/I1490))+((1-(qCell/COUNT($F$2:F1490)))*J1490)))),J1490),IF(Temp!sts_add=1,IF(H1490="in-sample",IF(Q1490=bigT,((qCell/bigT)*(I1491-I1490))+((1-(qCell/bigT))*J1490),IF(OR(ISBLANK(F1491),COUNT($AX$2:AX1490)&lt;=qCell),IF(COUNT($AX$2:AX1490)=1,0,AX1490-AX1489),((qCell/COUNT($AX$2:AX1490))*(I1491-I1490))+((1-(qCell/COUNT($AX$2:AX1490)))*J1490))),J1490),IF(H1490="in-sample",IF(Q1490=bigT,((qCell/bigT)*(I1491/I1490))+((1-(qCell/bigT))*J1490),IF(qCell=0,1,IF(OR(ISBLANK(F1491),COUNT($AX$2:AX1490)&lt;=qCell),IF(COUNT($AX$2:AX1490)=1,1,AX1490/AX1489),((qCell/COUNT($AX$2:AX1490))*(I1491/I1490))+((1-(qCell/COUNT($AX$2:AX1490)))*J1490)))),J1490)))))))</f>
        <v/>
      </c>
      <c r="K1491" s="120" t="str">
        <f>IF(H1491="","",IF(AND(Temp!optSeasCoef=0,Temp!sts_add=1),IF(H1491="out-sample",I1491+(Q1491*J1491),I1491+J1491),IF(AND(Temp!optSeasCoef=0,Temp!sts_multp=1),IF(H1491="out-sample",I1491*(J1491^Q1491),I1491*J1491),IF(Temp!sts_add=1,IF(H1491="out-sample",(I1491+(Q1491*J1491))*G1491,(I1491+J1491)*G1491),IF(H1491="out-sample",I1491*(J1491^Q1491)*G1491,I1491*J1491*G1491)))))</f>
        <v/>
      </c>
      <c r="L1491" s="116" t="str">
        <f t="shared" si="253"/>
        <v/>
      </c>
      <c r="M1491" s="116" t="str">
        <f t="shared" si="254"/>
        <v/>
      </c>
      <c r="N1491" s="116" t="str">
        <f t="shared" si="255"/>
        <v/>
      </c>
      <c r="O1491" s="116" t="str">
        <f t="shared" si="256"/>
        <v/>
      </c>
      <c r="P1491" s="116" t="str">
        <f t="shared" si="257"/>
        <v/>
      </c>
      <c r="Q1491" s="94" t="str">
        <f>IF(AND(Temp!fhor_indata=1,ISBLANK(F1491),H1490="in-sample"),1,IF(AND(Temp!fhor_indata=1,H1490="out-sample",Q1490&lt;XfHor),Q1490+1,IF(ISBLANK(F1491),"",IF(AND(H1491="out-sample",H1490="in-sample"),1,IF(AND(H1491="out-sample",H1490="out-sample"),Q1490+1,IF(ISNUMBER(Q1490),Q1490+1,1))))))</f>
        <v/>
      </c>
      <c r="R1491" s="94" t="str">
        <f t="shared" si="258"/>
        <v/>
      </c>
      <c r="S1491" s="94" t="str">
        <f>IF(Temp!fhor_indata=1,IF(S1490=XobsHor,1,IF(COUNT($S$2:S1490)&lt;=XobsHor,S1490+1,IF(AND(COUNT($S$2:S1490)&lt;=XobsHor+XfHor,IFERROR(MOD(S1490,XobsHor)&lt;XfHor,FALSE)),S1490+1,""))),IF(ISBLANK(F1491),"",IF(S1490=maxP,1,IF(S1490&lt;maxP,S1490+1,IF(COUNT($S$2:S1491)&lt;=XobsHor,S1490+1,"")))))</f>
        <v/>
      </c>
      <c r="T1491" s="3"/>
      <c r="U1491" s="6"/>
      <c r="V1491" s="6"/>
      <c r="W1491" s="6"/>
      <c r="X1491" s="6"/>
      <c r="Y1491" s="6"/>
      <c r="Z1491" s="6"/>
      <c r="AA1491" s="6"/>
      <c r="AB1491" s="6"/>
      <c r="AC1491" s="6"/>
      <c r="AD1491" s="6"/>
      <c r="AE1491" s="6"/>
      <c r="AF1491" s="6"/>
      <c r="AG1491" s="6"/>
      <c r="AH1491" s="6"/>
      <c r="AI1491" s="6"/>
      <c r="AJ1491" s="6"/>
      <c r="AK1491" s="6"/>
      <c r="AW1491" s="122" t="str">
        <f t="shared" si="260"/>
        <v/>
      </c>
      <c r="AX1491" s="123" t="str">
        <f t="shared" si="261"/>
        <v/>
      </c>
      <c r="AY1491" s="124" t="str">
        <f t="shared" si="262"/>
        <v/>
      </c>
      <c r="AZ1491" s="124" t="str">
        <f t="shared" si="263"/>
        <v/>
      </c>
      <c r="BF1491" s="91"/>
    </row>
    <row r="1492" spans="1:58" s="78" customFormat="1" ht="14.25" x14ac:dyDescent="0.2">
      <c r="A1492" s="6"/>
      <c r="B1492" s="6"/>
      <c r="C1492" s="6"/>
      <c r="D1492" s="3"/>
      <c r="E1492" s="98" t="str">
        <f t="shared" si="259"/>
        <v/>
      </c>
      <c r="F1492" s="117"/>
      <c r="G1492" s="116" t="str">
        <f>IF(E1492="","",IF(Temp!optSeasCoef=0,1,INDEX($C$2:$C$13,IF(MOD(COUNT($E$2:E1492),seas_indx)=0,seas_indx,MOD(COUNT($E$2:E1492),seas_indx)))))</f>
        <v/>
      </c>
      <c r="H1492" s="97" t="str">
        <f>IFERROR(IF(Temp!fhor_indata=1,IF(COUNT($S$2:S1492)&lt;=XobsHor,"in-sample",IF(AND(COUNT($S$2:S1492)&lt;=XobsHor+XfHor,MOD(S1491,XobsHor)&lt;XfHor),"out-sample","")),IF(ISBLANK(F1492),"",IF(COUNT($F$2:F1492)&lt;=XobsHor-XfHor,"in-sample","out-sample"))),"")</f>
        <v/>
      </c>
      <c r="I1492" s="120" t="str">
        <f>IF(AND(ISBLANK(F1491),H1491="in-sample"),"",IF(AND(Temp!fhor_indata=1,H1491="out-sample",H1492="out-sample"),I1491,IF(AND(ISBLANK(F1492),H1491="out-sample"),"",IF(AND(Temp!optSeasCoef=0,Temp!sts_add=1),IF(H1491="in-sample",IF(Q1491=bigT,((pCell/bigT)*F1491)+((1-(pCell/bigT))*(I1491+J1491)),IF(OR(ISBLANK(F1492),COUNT($F$2:F1491)&lt;=pCell),F1491,((pCell/COUNT($F$2:F1491))*F1491)+((1-(pCell/COUNT($F$2:F1491)))*(I1491+J1491)))),I1491),IF(AND(Temp!optSeasCoef=0,Temp!sts_multp=1),IF(H1491="in-sample",IF(Q1491=bigT,((pCell/bigT)*F1491)+((1-(pCell/bigT))*(I1491*J1491)),IF(OR(ISBLANK(F1492),COUNT(F$2:$F1491)&lt;=pCell),F1491,((pCell/COUNT($F$2:F1491))*F1491)+((1-(pCell/COUNT($F$2:F1491)))*(I1491*J1491)))),I1491),IF(Temp!sts_add=1,IF(H1491="in-sample",IF(Q1491=bigT,((pCell/bigT)*AX1491)+((1-(pCell/bigT))*(I1491+J1491)),IF(OR(ISBLANK(F1492),COUNT($AX$2:AX1491)&lt;=pCell),AX1491,((pCell/COUNT($AX$2:AX1491))*AX1491)+((1-(pCell/COUNT($AX$2:AX1491)))*(I1491+J1491)))),I1491),IF(H1491="in-sample",IF(Q1491=bigT,((pCell/bigT)*AX1491)+((1-(pCell/bigT))*(I1491*J1491)),IF(OR(ISBLANK(F1492),COUNT($AX$2:AX1491)&lt;=pCell),AX1491,((pCell/COUNT($AX$2:AX1491))*AX1491)+((1-(pCell/COUNT($AX$2:AX1491)))*(I1491*J1491)))),I1491)))))))</f>
        <v/>
      </c>
      <c r="J1492" s="120" t="str">
        <f>IF(AND(ISBLANK(F1491),H1491="in-sample"),"",IF(AND(Temp!fhor_indata=1,H1491="out-sample",H1492="out-sample"),J1491,IF(AND(ISBLANK(F1492),H1491="out-sample"),"",IF(AND(Temp!optSeasCoef=0,Temp!sts_add=1),IF(H1491="in-sample",IF(Q1491=bigT,((qCell/bigT)*(I1492-I1491))+((1-(qCell/bigT))*J1491),IF(OR(ISBLANK(F1492),COUNT($F$2:F1491)&lt;=qCell),IF(COUNT($F$2:F1491)=1,0,F1491-F1490),((qCell/COUNT($F$2:F1491))*(I1492-I1491))+((1-(qCell/COUNT($F$2:F1491)))*J1491))),J1491),IF(AND(Temp!optSeasCoef=0,Temp!sts_multp=1),IF(H1491="in-sample",IF(Q1491=bigT,((qCell/bigT)*(I1492/I1491))+((1-(qCell/bigT))*J1491),IF(qCell=0,1,IF(OR(ISBLANK(F1492),COUNT($F$2:F1491)&lt;=qCell),IF(COUNT($F$2:F1491)=1,1,F1491/F1490),((qCell/COUNT($F$2:F1491))*(I1492/I1491))+((1-(qCell/COUNT($F$2:F1491)))*J1491)))),J1491),IF(Temp!sts_add=1,IF(H1491="in-sample",IF(Q1491=bigT,((qCell/bigT)*(I1492-I1491))+((1-(qCell/bigT))*J1491),IF(OR(ISBLANK(F1492),COUNT($AX$2:AX1491)&lt;=qCell),IF(COUNT($AX$2:AX1491)=1,0,AX1491-AX1490),((qCell/COUNT($AX$2:AX1491))*(I1492-I1491))+((1-(qCell/COUNT($AX$2:AX1491)))*J1491))),J1491),IF(H1491="in-sample",IF(Q1491=bigT,((qCell/bigT)*(I1492/I1491))+((1-(qCell/bigT))*J1491),IF(qCell=0,1,IF(OR(ISBLANK(F1492),COUNT($AX$2:AX1491)&lt;=qCell),IF(COUNT($AX$2:AX1491)=1,1,AX1491/AX1490),((qCell/COUNT($AX$2:AX1491))*(I1492/I1491))+((1-(qCell/COUNT($AX$2:AX1491)))*J1491)))),J1491)))))))</f>
        <v/>
      </c>
      <c r="K1492" s="120" t="str">
        <f>IF(H1492="","",IF(AND(Temp!optSeasCoef=0,Temp!sts_add=1),IF(H1492="out-sample",I1492+(Q1492*J1492),I1492+J1492),IF(AND(Temp!optSeasCoef=0,Temp!sts_multp=1),IF(H1492="out-sample",I1492*(J1492^Q1492),I1492*J1492),IF(Temp!sts_add=1,IF(H1492="out-sample",(I1492+(Q1492*J1492))*G1492,(I1492+J1492)*G1492),IF(H1492="out-sample",I1492*(J1492^Q1492)*G1492,I1492*J1492*G1492)))))</f>
        <v/>
      </c>
      <c r="L1492" s="116" t="str">
        <f t="shared" si="253"/>
        <v/>
      </c>
      <c r="M1492" s="116" t="str">
        <f t="shared" si="254"/>
        <v/>
      </c>
      <c r="N1492" s="116" t="str">
        <f t="shared" si="255"/>
        <v/>
      </c>
      <c r="O1492" s="116" t="str">
        <f t="shared" si="256"/>
        <v/>
      </c>
      <c r="P1492" s="116" t="str">
        <f t="shared" si="257"/>
        <v/>
      </c>
      <c r="Q1492" s="94" t="str">
        <f>IF(AND(Temp!fhor_indata=1,ISBLANK(F1492),H1491="in-sample"),1,IF(AND(Temp!fhor_indata=1,H1491="out-sample",Q1491&lt;XfHor),Q1491+1,IF(ISBLANK(F1492),"",IF(AND(H1492="out-sample",H1491="in-sample"),1,IF(AND(H1492="out-sample",H1491="out-sample"),Q1491+1,IF(ISNUMBER(Q1491),Q1491+1,1))))))</f>
        <v/>
      </c>
      <c r="R1492" s="94" t="str">
        <f t="shared" si="258"/>
        <v/>
      </c>
      <c r="S1492" s="94" t="str">
        <f>IF(Temp!fhor_indata=1,IF(S1491=XobsHor,1,IF(COUNT($S$2:S1491)&lt;=XobsHor,S1491+1,IF(AND(COUNT($S$2:S1491)&lt;=XobsHor+XfHor,IFERROR(MOD(S1491,XobsHor)&lt;XfHor,FALSE)),S1491+1,""))),IF(ISBLANK(F1492),"",IF(S1491=maxP,1,IF(S1491&lt;maxP,S1491+1,IF(COUNT($S$2:S1492)&lt;=XobsHor,S1491+1,"")))))</f>
        <v/>
      </c>
      <c r="T1492" s="3"/>
      <c r="U1492" s="6"/>
      <c r="V1492" s="6"/>
      <c r="W1492" s="6"/>
      <c r="X1492" s="6"/>
      <c r="Y1492" s="6"/>
      <c r="Z1492" s="6"/>
      <c r="AA1492" s="6"/>
      <c r="AB1492" s="6"/>
      <c r="AC1492" s="6"/>
      <c r="AD1492" s="6"/>
      <c r="AE1492" s="6"/>
      <c r="AF1492" s="6"/>
      <c r="AG1492" s="6"/>
      <c r="AH1492" s="6"/>
      <c r="AI1492" s="6"/>
      <c r="AJ1492" s="6"/>
      <c r="AK1492" s="6"/>
      <c r="AW1492" s="122" t="str">
        <f t="shared" si="260"/>
        <v/>
      </c>
      <c r="AX1492" s="123" t="str">
        <f t="shared" si="261"/>
        <v/>
      </c>
      <c r="AY1492" s="124" t="str">
        <f t="shared" si="262"/>
        <v/>
      </c>
      <c r="AZ1492" s="124" t="str">
        <f t="shared" si="263"/>
        <v/>
      </c>
      <c r="BF1492" s="91"/>
    </row>
    <row r="1493" spans="1:58" s="78" customFormat="1" ht="14.25" x14ac:dyDescent="0.2">
      <c r="A1493" s="6"/>
      <c r="B1493" s="6"/>
      <c r="C1493" s="6"/>
      <c r="D1493" s="3"/>
      <c r="E1493" s="98" t="str">
        <f t="shared" si="259"/>
        <v/>
      </c>
      <c r="F1493" s="117"/>
      <c r="G1493" s="116" t="str">
        <f>IF(E1493="","",IF(Temp!optSeasCoef=0,1,INDEX($C$2:$C$13,IF(MOD(COUNT($E$2:E1493),seas_indx)=0,seas_indx,MOD(COUNT($E$2:E1493),seas_indx)))))</f>
        <v/>
      </c>
      <c r="H1493" s="97" t="str">
        <f>IFERROR(IF(Temp!fhor_indata=1,IF(COUNT($S$2:S1493)&lt;=XobsHor,"in-sample",IF(AND(COUNT($S$2:S1493)&lt;=XobsHor+XfHor,MOD(S1492,XobsHor)&lt;XfHor),"out-sample","")),IF(ISBLANK(F1493),"",IF(COUNT($F$2:F1493)&lt;=XobsHor-XfHor,"in-sample","out-sample"))),"")</f>
        <v/>
      </c>
      <c r="I1493" s="120" t="str">
        <f>IF(AND(ISBLANK(F1492),H1492="in-sample"),"",IF(AND(Temp!fhor_indata=1,H1492="out-sample",H1493="out-sample"),I1492,IF(AND(ISBLANK(F1493),H1492="out-sample"),"",IF(AND(Temp!optSeasCoef=0,Temp!sts_add=1),IF(H1492="in-sample",IF(Q1492=bigT,((pCell/bigT)*F1492)+((1-(pCell/bigT))*(I1492+J1492)),IF(OR(ISBLANK(F1493),COUNT($F$2:F1492)&lt;=pCell),F1492,((pCell/COUNT($F$2:F1492))*F1492)+((1-(pCell/COUNT($F$2:F1492)))*(I1492+J1492)))),I1492),IF(AND(Temp!optSeasCoef=0,Temp!sts_multp=1),IF(H1492="in-sample",IF(Q1492=bigT,((pCell/bigT)*F1492)+((1-(pCell/bigT))*(I1492*J1492)),IF(OR(ISBLANK(F1493),COUNT(F$2:$F1492)&lt;=pCell),F1492,((pCell/COUNT($F$2:F1492))*F1492)+((1-(pCell/COUNT($F$2:F1492)))*(I1492*J1492)))),I1492),IF(Temp!sts_add=1,IF(H1492="in-sample",IF(Q1492=bigT,((pCell/bigT)*AX1492)+((1-(pCell/bigT))*(I1492+J1492)),IF(OR(ISBLANK(F1493),COUNT($AX$2:AX1492)&lt;=pCell),AX1492,((pCell/COUNT($AX$2:AX1492))*AX1492)+((1-(pCell/COUNT($AX$2:AX1492)))*(I1492+J1492)))),I1492),IF(H1492="in-sample",IF(Q1492=bigT,((pCell/bigT)*AX1492)+((1-(pCell/bigT))*(I1492*J1492)),IF(OR(ISBLANK(F1493),COUNT($AX$2:AX1492)&lt;=pCell),AX1492,((pCell/COUNT($AX$2:AX1492))*AX1492)+((1-(pCell/COUNT($AX$2:AX1492)))*(I1492*J1492)))),I1492)))))))</f>
        <v/>
      </c>
      <c r="J1493" s="120" t="str">
        <f>IF(AND(ISBLANK(F1492),H1492="in-sample"),"",IF(AND(Temp!fhor_indata=1,H1492="out-sample",H1493="out-sample"),J1492,IF(AND(ISBLANK(F1493),H1492="out-sample"),"",IF(AND(Temp!optSeasCoef=0,Temp!sts_add=1),IF(H1492="in-sample",IF(Q1492=bigT,((qCell/bigT)*(I1493-I1492))+((1-(qCell/bigT))*J1492),IF(OR(ISBLANK(F1493),COUNT($F$2:F1492)&lt;=qCell),IF(COUNT($F$2:F1492)=1,0,F1492-F1491),((qCell/COUNT($F$2:F1492))*(I1493-I1492))+((1-(qCell/COUNT($F$2:F1492)))*J1492))),J1492),IF(AND(Temp!optSeasCoef=0,Temp!sts_multp=1),IF(H1492="in-sample",IF(Q1492=bigT,((qCell/bigT)*(I1493/I1492))+((1-(qCell/bigT))*J1492),IF(qCell=0,1,IF(OR(ISBLANK(F1493),COUNT($F$2:F1492)&lt;=qCell),IF(COUNT($F$2:F1492)=1,1,F1492/F1491),((qCell/COUNT($F$2:F1492))*(I1493/I1492))+((1-(qCell/COUNT($F$2:F1492)))*J1492)))),J1492),IF(Temp!sts_add=1,IF(H1492="in-sample",IF(Q1492=bigT,((qCell/bigT)*(I1493-I1492))+((1-(qCell/bigT))*J1492),IF(OR(ISBLANK(F1493),COUNT($AX$2:AX1492)&lt;=qCell),IF(COUNT($AX$2:AX1492)=1,0,AX1492-AX1491),((qCell/COUNT($AX$2:AX1492))*(I1493-I1492))+((1-(qCell/COUNT($AX$2:AX1492)))*J1492))),J1492),IF(H1492="in-sample",IF(Q1492=bigT,((qCell/bigT)*(I1493/I1492))+((1-(qCell/bigT))*J1492),IF(qCell=0,1,IF(OR(ISBLANK(F1493),COUNT($AX$2:AX1492)&lt;=qCell),IF(COUNT($AX$2:AX1492)=1,1,AX1492/AX1491),((qCell/COUNT($AX$2:AX1492))*(I1493/I1492))+((1-(qCell/COUNT($AX$2:AX1492)))*J1492)))),J1492)))))))</f>
        <v/>
      </c>
      <c r="K1493" s="120" t="str">
        <f>IF(H1493="","",IF(AND(Temp!optSeasCoef=0,Temp!sts_add=1),IF(H1493="out-sample",I1493+(Q1493*J1493),I1493+J1493),IF(AND(Temp!optSeasCoef=0,Temp!sts_multp=1),IF(H1493="out-sample",I1493*(J1493^Q1493),I1493*J1493),IF(Temp!sts_add=1,IF(H1493="out-sample",(I1493+(Q1493*J1493))*G1493,(I1493+J1493)*G1493),IF(H1493="out-sample",I1493*(J1493^Q1493)*G1493,I1493*J1493*G1493)))))</f>
        <v/>
      </c>
      <c r="L1493" s="116" t="str">
        <f t="shared" si="253"/>
        <v/>
      </c>
      <c r="M1493" s="116" t="str">
        <f t="shared" si="254"/>
        <v/>
      </c>
      <c r="N1493" s="116" t="str">
        <f t="shared" si="255"/>
        <v/>
      </c>
      <c r="O1493" s="116" t="str">
        <f t="shared" si="256"/>
        <v/>
      </c>
      <c r="P1493" s="116" t="str">
        <f t="shared" si="257"/>
        <v/>
      </c>
      <c r="Q1493" s="94" t="str">
        <f>IF(AND(Temp!fhor_indata=1,ISBLANK(F1493),H1492="in-sample"),1,IF(AND(Temp!fhor_indata=1,H1492="out-sample",Q1492&lt;XfHor),Q1492+1,IF(ISBLANK(F1493),"",IF(AND(H1493="out-sample",H1492="in-sample"),1,IF(AND(H1493="out-sample",H1492="out-sample"),Q1492+1,IF(ISNUMBER(Q1492),Q1492+1,1))))))</f>
        <v/>
      </c>
      <c r="R1493" s="94" t="str">
        <f t="shared" si="258"/>
        <v/>
      </c>
      <c r="S1493" s="94" t="str">
        <f>IF(Temp!fhor_indata=1,IF(S1492=XobsHor,1,IF(COUNT($S$2:S1492)&lt;=XobsHor,S1492+1,IF(AND(COUNT($S$2:S1492)&lt;=XobsHor+XfHor,IFERROR(MOD(S1492,XobsHor)&lt;XfHor,FALSE)),S1492+1,""))),IF(ISBLANK(F1493),"",IF(S1492=maxP,1,IF(S1492&lt;maxP,S1492+1,IF(COUNT($S$2:S1493)&lt;=XobsHor,S1492+1,"")))))</f>
        <v/>
      </c>
      <c r="T1493" s="3"/>
      <c r="U1493" s="6"/>
      <c r="V1493" s="6"/>
      <c r="W1493" s="6"/>
      <c r="X1493" s="6"/>
      <c r="Y1493" s="6"/>
      <c r="Z1493" s="6"/>
      <c r="AA1493" s="6"/>
      <c r="AB1493" s="6"/>
      <c r="AC1493" s="6"/>
      <c r="AD1493" s="6"/>
      <c r="AE1493" s="6"/>
      <c r="AF1493" s="6"/>
      <c r="AG1493" s="6"/>
      <c r="AH1493" s="6"/>
      <c r="AI1493" s="6"/>
      <c r="AJ1493" s="6"/>
      <c r="AK1493" s="6"/>
      <c r="AW1493" s="122" t="str">
        <f t="shared" si="260"/>
        <v/>
      </c>
      <c r="AX1493" s="123" t="str">
        <f t="shared" si="261"/>
        <v/>
      </c>
      <c r="AY1493" s="124" t="str">
        <f t="shared" si="262"/>
        <v/>
      </c>
      <c r="AZ1493" s="124" t="str">
        <f t="shared" si="263"/>
        <v/>
      </c>
      <c r="BF1493" s="91"/>
    </row>
    <row r="1494" spans="1:58" s="78" customFormat="1" ht="14.25" x14ac:dyDescent="0.2">
      <c r="A1494" s="6"/>
      <c r="B1494" s="6"/>
      <c r="C1494" s="6"/>
      <c r="D1494" s="3"/>
      <c r="E1494" s="98" t="str">
        <f t="shared" si="259"/>
        <v/>
      </c>
      <c r="F1494" s="117"/>
      <c r="G1494" s="116" t="str">
        <f>IF(E1494="","",IF(Temp!optSeasCoef=0,1,INDEX($C$2:$C$13,IF(MOD(COUNT($E$2:E1494),seas_indx)=0,seas_indx,MOD(COUNT($E$2:E1494),seas_indx)))))</f>
        <v/>
      </c>
      <c r="H1494" s="97" t="str">
        <f>IFERROR(IF(Temp!fhor_indata=1,IF(COUNT($S$2:S1494)&lt;=XobsHor,"in-sample",IF(AND(COUNT($S$2:S1494)&lt;=XobsHor+XfHor,MOD(S1493,XobsHor)&lt;XfHor),"out-sample","")),IF(ISBLANK(F1494),"",IF(COUNT($F$2:F1494)&lt;=XobsHor-XfHor,"in-sample","out-sample"))),"")</f>
        <v/>
      </c>
      <c r="I1494" s="120" t="str">
        <f>IF(AND(ISBLANK(F1493),H1493="in-sample"),"",IF(AND(Temp!fhor_indata=1,H1493="out-sample",H1494="out-sample"),I1493,IF(AND(ISBLANK(F1494),H1493="out-sample"),"",IF(AND(Temp!optSeasCoef=0,Temp!sts_add=1),IF(H1493="in-sample",IF(Q1493=bigT,((pCell/bigT)*F1493)+((1-(pCell/bigT))*(I1493+J1493)),IF(OR(ISBLANK(F1494),COUNT($F$2:F1493)&lt;=pCell),F1493,((pCell/COUNT($F$2:F1493))*F1493)+((1-(pCell/COUNT($F$2:F1493)))*(I1493+J1493)))),I1493),IF(AND(Temp!optSeasCoef=0,Temp!sts_multp=1),IF(H1493="in-sample",IF(Q1493=bigT,((pCell/bigT)*F1493)+((1-(pCell/bigT))*(I1493*J1493)),IF(OR(ISBLANK(F1494),COUNT(F$2:$F1493)&lt;=pCell),F1493,((pCell/COUNT($F$2:F1493))*F1493)+((1-(pCell/COUNT($F$2:F1493)))*(I1493*J1493)))),I1493),IF(Temp!sts_add=1,IF(H1493="in-sample",IF(Q1493=bigT,((pCell/bigT)*AX1493)+((1-(pCell/bigT))*(I1493+J1493)),IF(OR(ISBLANK(F1494),COUNT($AX$2:AX1493)&lt;=pCell),AX1493,((pCell/COUNT($AX$2:AX1493))*AX1493)+((1-(pCell/COUNT($AX$2:AX1493)))*(I1493+J1493)))),I1493),IF(H1493="in-sample",IF(Q1493=bigT,((pCell/bigT)*AX1493)+((1-(pCell/bigT))*(I1493*J1493)),IF(OR(ISBLANK(F1494),COUNT($AX$2:AX1493)&lt;=pCell),AX1493,((pCell/COUNT($AX$2:AX1493))*AX1493)+((1-(pCell/COUNT($AX$2:AX1493)))*(I1493*J1493)))),I1493)))))))</f>
        <v/>
      </c>
      <c r="J1494" s="120" t="str">
        <f>IF(AND(ISBLANK(F1493),H1493="in-sample"),"",IF(AND(Temp!fhor_indata=1,H1493="out-sample",H1494="out-sample"),J1493,IF(AND(ISBLANK(F1494),H1493="out-sample"),"",IF(AND(Temp!optSeasCoef=0,Temp!sts_add=1),IF(H1493="in-sample",IF(Q1493=bigT,((qCell/bigT)*(I1494-I1493))+((1-(qCell/bigT))*J1493),IF(OR(ISBLANK(F1494),COUNT($F$2:F1493)&lt;=qCell),IF(COUNT($F$2:F1493)=1,0,F1493-F1492),((qCell/COUNT($F$2:F1493))*(I1494-I1493))+((1-(qCell/COUNT($F$2:F1493)))*J1493))),J1493),IF(AND(Temp!optSeasCoef=0,Temp!sts_multp=1),IF(H1493="in-sample",IF(Q1493=bigT,((qCell/bigT)*(I1494/I1493))+((1-(qCell/bigT))*J1493),IF(qCell=0,1,IF(OR(ISBLANK(F1494),COUNT($F$2:F1493)&lt;=qCell),IF(COUNT($F$2:F1493)=1,1,F1493/F1492),((qCell/COUNT($F$2:F1493))*(I1494/I1493))+((1-(qCell/COUNT($F$2:F1493)))*J1493)))),J1493),IF(Temp!sts_add=1,IF(H1493="in-sample",IF(Q1493=bigT,((qCell/bigT)*(I1494-I1493))+((1-(qCell/bigT))*J1493),IF(OR(ISBLANK(F1494),COUNT($AX$2:AX1493)&lt;=qCell),IF(COUNT($AX$2:AX1493)=1,0,AX1493-AX1492),((qCell/COUNT($AX$2:AX1493))*(I1494-I1493))+((1-(qCell/COUNT($AX$2:AX1493)))*J1493))),J1493),IF(H1493="in-sample",IF(Q1493=bigT,((qCell/bigT)*(I1494/I1493))+((1-(qCell/bigT))*J1493),IF(qCell=0,1,IF(OR(ISBLANK(F1494),COUNT($AX$2:AX1493)&lt;=qCell),IF(COUNT($AX$2:AX1493)=1,1,AX1493/AX1492),((qCell/COUNT($AX$2:AX1493))*(I1494/I1493))+((1-(qCell/COUNT($AX$2:AX1493)))*J1493)))),J1493)))))))</f>
        <v/>
      </c>
      <c r="K1494" s="120" t="str">
        <f>IF(H1494="","",IF(AND(Temp!optSeasCoef=0,Temp!sts_add=1),IF(H1494="out-sample",I1494+(Q1494*J1494),I1494+J1494),IF(AND(Temp!optSeasCoef=0,Temp!sts_multp=1),IF(H1494="out-sample",I1494*(J1494^Q1494),I1494*J1494),IF(Temp!sts_add=1,IF(H1494="out-sample",(I1494+(Q1494*J1494))*G1494,(I1494+J1494)*G1494),IF(H1494="out-sample",I1494*(J1494^Q1494)*G1494,I1494*J1494*G1494)))))</f>
        <v/>
      </c>
      <c r="L1494" s="116" t="str">
        <f t="shared" si="253"/>
        <v/>
      </c>
      <c r="M1494" s="116" t="str">
        <f t="shared" si="254"/>
        <v/>
      </c>
      <c r="N1494" s="116" t="str">
        <f t="shared" si="255"/>
        <v/>
      </c>
      <c r="O1494" s="116" t="str">
        <f t="shared" si="256"/>
        <v/>
      </c>
      <c r="P1494" s="116" t="str">
        <f t="shared" si="257"/>
        <v/>
      </c>
      <c r="Q1494" s="94" t="str">
        <f>IF(AND(Temp!fhor_indata=1,ISBLANK(F1494),H1493="in-sample"),1,IF(AND(Temp!fhor_indata=1,H1493="out-sample",Q1493&lt;XfHor),Q1493+1,IF(ISBLANK(F1494),"",IF(AND(H1494="out-sample",H1493="in-sample"),1,IF(AND(H1494="out-sample",H1493="out-sample"),Q1493+1,IF(ISNUMBER(Q1493),Q1493+1,1))))))</f>
        <v/>
      </c>
      <c r="R1494" s="94" t="str">
        <f t="shared" si="258"/>
        <v/>
      </c>
      <c r="S1494" s="94" t="str">
        <f>IF(Temp!fhor_indata=1,IF(S1493=XobsHor,1,IF(COUNT($S$2:S1493)&lt;=XobsHor,S1493+1,IF(AND(COUNT($S$2:S1493)&lt;=XobsHor+XfHor,IFERROR(MOD(S1493,XobsHor)&lt;XfHor,FALSE)),S1493+1,""))),IF(ISBLANK(F1494),"",IF(S1493=maxP,1,IF(S1493&lt;maxP,S1493+1,IF(COUNT($S$2:S1494)&lt;=XobsHor,S1493+1,"")))))</f>
        <v/>
      </c>
      <c r="T1494" s="3"/>
      <c r="U1494" s="6"/>
      <c r="V1494" s="6"/>
      <c r="W1494" s="6"/>
      <c r="X1494" s="6"/>
      <c r="Y1494" s="6"/>
      <c r="Z1494" s="6"/>
      <c r="AA1494" s="6"/>
      <c r="AB1494" s="6"/>
      <c r="AC1494" s="6"/>
      <c r="AD1494" s="6"/>
      <c r="AE1494" s="6"/>
      <c r="AF1494" s="6"/>
      <c r="AG1494" s="6"/>
      <c r="AH1494" s="6"/>
      <c r="AI1494" s="6"/>
      <c r="AJ1494" s="6"/>
      <c r="AK1494" s="6"/>
      <c r="AW1494" s="122" t="str">
        <f t="shared" si="260"/>
        <v/>
      </c>
      <c r="AX1494" s="123" t="str">
        <f t="shared" si="261"/>
        <v/>
      </c>
      <c r="AY1494" s="124" t="str">
        <f t="shared" si="262"/>
        <v/>
      </c>
      <c r="AZ1494" s="124" t="str">
        <f t="shared" si="263"/>
        <v/>
      </c>
      <c r="BF1494" s="91"/>
    </row>
    <row r="1495" spans="1:58" s="78" customFormat="1" ht="14.25" x14ac:dyDescent="0.2">
      <c r="A1495" s="6"/>
      <c r="B1495" s="6"/>
      <c r="C1495" s="6"/>
      <c r="D1495" s="3"/>
      <c r="E1495" s="98" t="str">
        <f t="shared" si="259"/>
        <v/>
      </c>
      <c r="F1495" s="117"/>
      <c r="G1495" s="116" t="str">
        <f>IF(E1495="","",IF(Temp!optSeasCoef=0,1,INDEX($C$2:$C$13,IF(MOD(COUNT($E$2:E1495),seas_indx)=0,seas_indx,MOD(COUNT($E$2:E1495),seas_indx)))))</f>
        <v/>
      </c>
      <c r="H1495" s="97" t="str">
        <f>IFERROR(IF(Temp!fhor_indata=1,IF(COUNT($S$2:S1495)&lt;=XobsHor,"in-sample",IF(AND(COUNT($S$2:S1495)&lt;=XobsHor+XfHor,MOD(S1494,XobsHor)&lt;XfHor),"out-sample","")),IF(ISBLANK(F1495),"",IF(COUNT($F$2:F1495)&lt;=XobsHor-XfHor,"in-sample","out-sample"))),"")</f>
        <v/>
      </c>
      <c r="I1495" s="120" t="str">
        <f>IF(AND(ISBLANK(F1494),H1494="in-sample"),"",IF(AND(Temp!fhor_indata=1,H1494="out-sample",H1495="out-sample"),I1494,IF(AND(ISBLANK(F1495),H1494="out-sample"),"",IF(AND(Temp!optSeasCoef=0,Temp!sts_add=1),IF(H1494="in-sample",IF(Q1494=bigT,((pCell/bigT)*F1494)+((1-(pCell/bigT))*(I1494+J1494)),IF(OR(ISBLANK(F1495),COUNT($F$2:F1494)&lt;=pCell),F1494,((pCell/COUNT($F$2:F1494))*F1494)+((1-(pCell/COUNT($F$2:F1494)))*(I1494+J1494)))),I1494),IF(AND(Temp!optSeasCoef=0,Temp!sts_multp=1),IF(H1494="in-sample",IF(Q1494=bigT,((pCell/bigT)*F1494)+((1-(pCell/bigT))*(I1494*J1494)),IF(OR(ISBLANK(F1495),COUNT(F$2:$F1494)&lt;=pCell),F1494,((pCell/COUNT($F$2:F1494))*F1494)+((1-(pCell/COUNT($F$2:F1494)))*(I1494*J1494)))),I1494),IF(Temp!sts_add=1,IF(H1494="in-sample",IF(Q1494=bigT,((pCell/bigT)*AX1494)+((1-(pCell/bigT))*(I1494+J1494)),IF(OR(ISBLANK(F1495),COUNT($AX$2:AX1494)&lt;=pCell),AX1494,((pCell/COUNT($AX$2:AX1494))*AX1494)+((1-(pCell/COUNT($AX$2:AX1494)))*(I1494+J1494)))),I1494),IF(H1494="in-sample",IF(Q1494=bigT,((pCell/bigT)*AX1494)+((1-(pCell/bigT))*(I1494*J1494)),IF(OR(ISBLANK(F1495),COUNT($AX$2:AX1494)&lt;=pCell),AX1494,((pCell/COUNT($AX$2:AX1494))*AX1494)+((1-(pCell/COUNT($AX$2:AX1494)))*(I1494*J1494)))),I1494)))))))</f>
        <v/>
      </c>
      <c r="J1495" s="120" t="str">
        <f>IF(AND(ISBLANK(F1494),H1494="in-sample"),"",IF(AND(Temp!fhor_indata=1,H1494="out-sample",H1495="out-sample"),J1494,IF(AND(ISBLANK(F1495),H1494="out-sample"),"",IF(AND(Temp!optSeasCoef=0,Temp!sts_add=1),IF(H1494="in-sample",IF(Q1494=bigT,((qCell/bigT)*(I1495-I1494))+((1-(qCell/bigT))*J1494),IF(OR(ISBLANK(F1495),COUNT($F$2:F1494)&lt;=qCell),IF(COUNT($F$2:F1494)=1,0,F1494-F1493),((qCell/COUNT($F$2:F1494))*(I1495-I1494))+((1-(qCell/COUNT($F$2:F1494)))*J1494))),J1494),IF(AND(Temp!optSeasCoef=0,Temp!sts_multp=1),IF(H1494="in-sample",IF(Q1494=bigT,((qCell/bigT)*(I1495/I1494))+((1-(qCell/bigT))*J1494),IF(qCell=0,1,IF(OR(ISBLANK(F1495),COUNT($F$2:F1494)&lt;=qCell),IF(COUNT($F$2:F1494)=1,1,F1494/F1493),((qCell/COUNT($F$2:F1494))*(I1495/I1494))+((1-(qCell/COUNT($F$2:F1494)))*J1494)))),J1494),IF(Temp!sts_add=1,IF(H1494="in-sample",IF(Q1494=bigT,((qCell/bigT)*(I1495-I1494))+((1-(qCell/bigT))*J1494),IF(OR(ISBLANK(F1495),COUNT($AX$2:AX1494)&lt;=qCell),IF(COUNT($AX$2:AX1494)=1,0,AX1494-AX1493),((qCell/COUNT($AX$2:AX1494))*(I1495-I1494))+((1-(qCell/COUNT($AX$2:AX1494)))*J1494))),J1494),IF(H1494="in-sample",IF(Q1494=bigT,((qCell/bigT)*(I1495/I1494))+((1-(qCell/bigT))*J1494),IF(qCell=0,1,IF(OR(ISBLANK(F1495),COUNT($AX$2:AX1494)&lt;=qCell),IF(COUNT($AX$2:AX1494)=1,1,AX1494/AX1493),((qCell/COUNT($AX$2:AX1494))*(I1495/I1494))+((1-(qCell/COUNT($AX$2:AX1494)))*J1494)))),J1494)))))))</f>
        <v/>
      </c>
      <c r="K1495" s="120" t="str">
        <f>IF(H1495="","",IF(AND(Temp!optSeasCoef=0,Temp!sts_add=1),IF(H1495="out-sample",I1495+(Q1495*J1495),I1495+J1495),IF(AND(Temp!optSeasCoef=0,Temp!sts_multp=1),IF(H1495="out-sample",I1495*(J1495^Q1495),I1495*J1495),IF(Temp!sts_add=1,IF(H1495="out-sample",(I1495+(Q1495*J1495))*G1495,(I1495+J1495)*G1495),IF(H1495="out-sample",I1495*(J1495^Q1495)*G1495,I1495*J1495*G1495)))))</f>
        <v/>
      </c>
      <c r="L1495" s="116" t="str">
        <f t="shared" si="253"/>
        <v/>
      </c>
      <c r="M1495" s="116" t="str">
        <f t="shared" si="254"/>
        <v/>
      </c>
      <c r="N1495" s="116" t="str">
        <f t="shared" si="255"/>
        <v/>
      </c>
      <c r="O1495" s="116" t="str">
        <f t="shared" si="256"/>
        <v/>
      </c>
      <c r="P1495" s="116" t="str">
        <f t="shared" si="257"/>
        <v/>
      </c>
      <c r="Q1495" s="94" t="str">
        <f>IF(AND(Temp!fhor_indata=1,ISBLANK(F1495),H1494="in-sample"),1,IF(AND(Temp!fhor_indata=1,H1494="out-sample",Q1494&lt;XfHor),Q1494+1,IF(ISBLANK(F1495),"",IF(AND(H1495="out-sample",H1494="in-sample"),1,IF(AND(H1495="out-sample",H1494="out-sample"),Q1494+1,IF(ISNUMBER(Q1494),Q1494+1,1))))))</f>
        <v/>
      </c>
      <c r="R1495" s="94" t="str">
        <f t="shared" si="258"/>
        <v/>
      </c>
      <c r="S1495" s="94" t="str">
        <f>IF(Temp!fhor_indata=1,IF(S1494=XobsHor,1,IF(COUNT($S$2:S1494)&lt;=XobsHor,S1494+1,IF(AND(COUNT($S$2:S1494)&lt;=XobsHor+XfHor,IFERROR(MOD(S1494,XobsHor)&lt;XfHor,FALSE)),S1494+1,""))),IF(ISBLANK(F1495),"",IF(S1494=maxP,1,IF(S1494&lt;maxP,S1494+1,IF(COUNT($S$2:S1495)&lt;=XobsHor,S1494+1,"")))))</f>
        <v/>
      </c>
      <c r="T1495" s="3"/>
      <c r="U1495" s="6"/>
      <c r="V1495" s="6"/>
      <c r="W1495" s="6"/>
      <c r="X1495" s="6"/>
      <c r="Y1495" s="6"/>
      <c r="Z1495" s="6"/>
      <c r="AA1495" s="6"/>
      <c r="AB1495" s="6"/>
      <c r="AC1495" s="6"/>
      <c r="AD1495" s="6"/>
      <c r="AE1495" s="6"/>
      <c r="AF1495" s="6"/>
      <c r="AG1495" s="6"/>
      <c r="AH1495" s="6"/>
      <c r="AI1495" s="6"/>
      <c r="AJ1495" s="6"/>
      <c r="AK1495" s="6"/>
      <c r="AW1495" s="122" t="str">
        <f t="shared" si="260"/>
        <v/>
      </c>
      <c r="AX1495" s="123" t="str">
        <f t="shared" si="261"/>
        <v/>
      </c>
      <c r="AY1495" s="124" t="str">
        <f t="shared" si="262"/>
        <v/>
      </c>
      <c r="AZ1495" s="124" t="str">
        <f t="shared" si="263"/>
        <v/>
      </c>
      <c r="BF1495" s="91"/>
    </row>
    <row r="1496" spans="1:58" s="78" customFormat="1" ht="14.25" x14ac:dyDescent="0.2">
      <c r="A1496" s="6"/>
      <c r="B1496" s="6"/>
      <c r="C1496" s="6"/>
      <c r="D1496" s="3"/>
      <c r="E1496" s="98" t="str">
        <f t="shared" si="259"/>
        <v/>
      </c>
      <c r="F1496" s="117"/>
      <c r="G1496" s="116" t="str">
        <f>IF(E1496="","",IF(Temp!optSeasCoef=0,1,INDEX($C$2:$C$13,IF(MOD(COUNT($E$2:E1496),seas_indx)=0,seas_indx,MOD(COUNT($E$2:E1496),seas_indx)))))</f>
        <v/>
      </c>
      <c r="H1496" s="97" t="str">
        <f>IFERROR(IF(Temp!fhor_indata=1,IF(COUNT($S$2:S1496)&lt;=XobsHor,"in-sample",IF(AND(COUNT($S$2:S1496)&lt;=XobsHor+XfHor,MOD(S1495,XobsHor)&lt;XfHor),"out-sample","")),IF(ISBLANK(F1496),"",IF(COUNT($F$2:F1496)&lt;=XobsHor-XfHor,"in-sample","out-sample"))),"")</f>
        <v/>
      </c>
      <c r="I1496" s="120" t="str">
        <f>IF(AND(ISBLANK(F1495),H1495="in-sample"),"",IF(AND(Temp!fhor_indata=1,H1495="out-sample",H1496="out-sample"),I1495,IF(AND(ISBLANK(F1496),H1495="out-sample"),"",IF(AND(Temp!optSeasCoef=0,Temp!sts_add=1),IF(H1495="in-sample",IF(Q1495=bigT,((pCell/bigT)*F1495)+((1-(pCell/bigT))*(I1495+J1495)),IF(OR(ISBLANK(F1496),COUNT($F$2:F1495)&lt;=pCell),F1495,((pCell/COUNT($F$2:F1495))*F1495)+((1-(pCell/COUNT($F$2:F1495)))*(I1495+J1495)))),I1495),IF(AND(Temp!optSeasCoef=0,Temp!sts_multp=1),IF(H1495="in-sample",IF(Q1495=bigT,((pCell/bigT)*F1495)+((1-(pCell/bigT))*(I1495*J1495)),IF(OR(ISBLANK(F1496),COUNT(F$2:$F1495)&lt;=pCell),F1495,((pCell/COUNT($F$2:F1495))*F1495)+((1-(pCell/COUNT($F$2:F1495)))*(I1495*J1495)))),I1495),IF(Temp!sts_add=1,IF(H1495="in-sample",IF(Q1495=bigT,((pCell/bigT)*AX1495)+((1-(pCell/bigT))*(I1495+J1495)),IF(OR(ISBLANK(F1496),COUNT($AX$2:AX1495)&lt;=pCell),AX1495,((pCell/COUNT($AX$2:AX1495))*AX1495)+((1-(pCell/COUNT($AX$2:AX1495)))*(I1495+J1495)))),I1495),IF(H1495="in-sample",IF(Q1495=bigT,((pCell/bigT)*AX1495)+((1-(pCell/bigT))*(I1495*J1495)),IF(OR(ISBLANK(F1496),COUNT($AX$2:AX1495)&lt;=pCell),AX1495,((pCell/COUNT($AX$2:AX1495))*AX1495)+((1-(pCell/COUNT($AX$2:AX1495)))*(I1495*J1495)))),I1495)))))))</f>
        <v/>
      </c>
      <c r="J1496" s="120" t="str">
        <f>IF(AND(ISBLANK(F1495),H1495="in-sample"),"",IF(AND(Temp!fhor_indata=1,H1495="out-sample",H1496="out-sample"),J1495,IF(AND(ISBLANK(F1496),H1495="out-sample"),"",IF(AND(Temp!optSeasCoef=0,Temp!sts_add=1),IF(H1495="in-sample",IF(Q1495=bigT,((qCell/bigT)*(I1496-I1495))+((1-(qCell/bigT))*J1495),IF(OR(ISBLANK(F1496),COUNT($F$2:F1495)&lt;=qCell),IF(COUNT($F$2:F1495)=1,0,F1495-F1494),((qCell/COUNT($F$2:F1495))*(I1496-I1495))+((1-(qCell/COUNT($F$2:F1495)))*J1495))),J1495),IF(AND(Temp!optSeasCoef=0,Temp!sts_multp=1),IF(H1495="in-sample",IF(Q1495=bigT,((qCell/bigT)*(I1496/I1495))+((1-(qCell/bigT))*J1495),IF(qCell=0,1,IF(OR(ISBLANK(F1496),COUNT($F$2:F1495)&lt;=qCell),IF(COUNT($F$2:F1495)=1,1,F1495/F1494),((qCell/COUNT($F$2:F1495))*(I1496/I1495))+((1-(qCell/COUNT($F$2:F1495)))*J1495)))),J1495),IF(Temp!sts_add=1,IF(H1495="in-sample",IF(Q1495=bigT,((qCell/bigT)*(I1496-I1495))+((1-(qCell/bigT))*J1495),IF(OR(ISBLANK(F1496),COUNT($AX$2:AX1495)&lt;=qCell),IF(COUNT($AX$2:AX1495)=1,0,AX1495-AX1494),((qCell/COUNT($AX$2:AX1495))*(I1496-I1495))+((1-(qCell/COUNT($AX$2:AX1495)))*J1495))),J1495),IF(H1495="in-sample",IF(Q1495=bigT,((qCell/bigT)*(I1496/I1495))+((1-(qCell/bigT))*J1495),IF(qCell=0,1,IF(OR(ISBLANK(F1496),COUNT($AX$2:AX1495)&lt;=qCell),IF(COUNT($AX$2:AX1495)=1,1,AX1495/AX1494),((qCell/COUNT($AX$2:AX1495))*(I1496/I1495))+((1-(qCell/COUNT($AX$2:AX1495)))*J1495)))),J1495)))))))</f>
        <v/>
      </c>
      <c r="K1496" s="120" t="str">
        <f>IF(H1496="","",IF(AND(Temp!optSeasCoef=0,Temp!sts_add=1),IF(H1496="out-sample",I1496+(Q1496*J1496),I1496+J1496),IF(AND(Temp!optSeasCoef=0,Temp!sts_multp=1),IF(H1496="out-sample",I1496*(J1496^Q1496),I1496*J1496),IF(Temp!sts_add=1,IF(H1496="out-sample",(I1496+(Q1496*J1496))*G1496,(I1496+J1496)*G1496),IF(H1496="out-sample",I1496*(J1496^Q1496)*G1496,I1496*J1496*G1496)))))</f>
        <v/>
      </c>
      <c r="L1496" s="116" t="str">
        <f t="shared" si="253"/>
        <v/>
      </c>
      <c r="M1496" s="116" t="str">
        <f t="shared" si="254"/>
        <v/>
      </c>
      <c r="N1496" s="116" t="str">
        <f t="shared" si="255"/>
        <v/>
      </c>
      <c r="O1496" s="116" t="str">
        <f t="shared" si="256"/>
        <v/>
      </c>
      <c r="P1496" s="116" t="str">
        <f t="shared" si="257"/>
        <v/>
      </c>
      <c r="Q1496" s="94" t="str">
        <f>IF(AND(Temp!fhor_indata=1,ISBLANK(F1496),H1495="in-sample"),1,IF(AND(Temp!fhor_indata=1,H1495="out-sample",Q1495&lt;XfHor),Q1495+1,IF(ISBLANK(F1496),"",IF(AND(H1496="out-sample",H1495="in-sample"),1,IF(AND(H1496="out-sample",H1495="out-sample"),Q1495+1,IF(ISNUMBER(Q1495),Q1495+1,1))))))</f>
        <v/>
      </c>
      <c r="R1496" s="94" t="str">
        <f t="shared" si="258"/>
        <v/>
      </c>
      <c r="S1496" s="94" t="str">
        <f>IF(Temp!fhor_indata=1,IF(S1495=XobsHor,1,IF(COUNT($S$2:S1495)&lt;=XobsHor,S1495+1,IF(AND(COUNT($S$2:S1495)&lt;=XobsHor+XfHor,IFERROR(MOD(S1495,XobsHor)&lt;XfHor,FALSE)),S1495+1,""))),IF(ISBLANK(F1496),"",IF(S1495=maxP,1,IF(S1495&lt;maxP,S1495+1,IF(COUNT($S$2:S1496)&lt;=XobsHor,S1495+1,"")))))</f>
        <v/>
      </c>
      <c r="T1496" s="3"/>
      <c r="U1496" s="6"/>
      <c r="V1496" s="6"/>
      <c r="W1496" s="6"/>
      <c r="X1496" s="6"/>
      <c r="Y1496" s="6"/>
      <c r="Z1496" s="6"/>
      <c r="AA1496" s="6"/>
      <c r="AB1496" s="6"/>
      <c r="AC1496" s="6"/>
      <c r="AD1496" s="6"/>
      <c r="AE1496" s="6"/>
      <c r="AF1496" s="6"/>
      <c r="AG1496" s="6"/>
      <c r="AH1496" s="6"/>
      <c r="AI1496" s="6"/>
      <c r="AJ1496" s="6"/>
      <c r="AK1496" s="6"/>
      <c r="AW1496" s="122" t="str">
        <f t="shared" si="260"/>
        <v/>
      </c>
      <c r="AX1496" s="123" t="str">
        <f t="shared" si="261"/>
        <v/>
      </c>
      <c r="AY1496" s="124" t="str">
        <f t="shared" si="262"/>
        <v/>
      </c>
      <c r="AZ1496" s="124" t="str">
        <f t="shared" si="263"/>
        <v/>
      </c>
      <c r="BF1496" s="91"/>
    </row>
    <row r="1497" spans="1:58" s="78" customFormat="1" ht="14.25" x14ac:dyDescent="0.2">
      <c r="A1497" s="6"/>
      <c r="B1497" s="6"/>
      <c r="C1497" s="6"/>
      <c r="D1497" s="3"/>
      <c r="E1497" s="98" t="str">
        <f t="shared" si="259"/>
        <v/>
      </c>
      <c r="F1497" s="117"/>
      <c r="G1497" s="116" t="str">
        <f>IF(E1497="","",IF(Temp!optSeasCoef=0,1,INDEX($C$2:$C$13,IF(MOD(COUNT($E$2:E1497),seas_indx)=0,seas_indx,MOD(COUNT($E$2:E1497),seas_indx)))))</f>
        <v/>
      </c>
      <c r="H1497" s="97" t="str">
        <f>IFERROR(IF(Temp!fhor_indata=1,IF(COUNT($S$2:S1497)&lt;=XobsHor,"in-sample",IF(AND(COUNT($S$2:S1497)&lt;=XobsHor+XfHor,MOD(S1496,XobsHor)&lt;XfHor),"out-sample","")),IF(ISBLANK(F1497),"",IF(COUNT($F$2:F1497)&lt;=XobsHor-XfHor,"in-sample","out-sample"))),"")</f>
        <v/>
      </c>
      <c r="I1497" s="120" t="str">
        <f>IF(AND(ISBLANK(F1496),H1496="in-sample"),"",IF(AND(Temp!fhor_indata=1,H1496="out-sample",H1497="out-sample"),I1496,IF(AND(ISBLANK(F1497),H1496="out-sample"),"",IF(AND(Temp!optSeasCoef=0,Temp!sts_add=1),IF(H1496="in-sample",IF(Q1496=bigT,((pCell/bigT)*F1496)+((1-(pCell/bigT))*(I1496+J1496)),IF(OR(ISBLANK(F1497),COUNT($F$2:F1496)&lt;=pCell),F1496,((pCell/COUNT($F$2:F1496))*F1496)+((1-(pCell/COUNT($F$2:F1496)))*(I1496+J1496)))),I1496),IF(AND(Temp!optSeasCoef=0,Temp!sts_multp=1),IF(H1496="in-sample",IF(Q1496=bigT,((pCell/bigT)*F1496)+((1-(pCell/bigT))*(I1496*J1496)),IF(OR(ISBLANK(F1497),COUNT(F$2:$F1496)&lt;=pCell),F1496,((pCell/COUNT($F$2:F1496))*F1496)+((1-(pCell/COUNT($F$2:F1496)))*(I1496*J1496)))),I1496),IF(Temp!sts_add=1,IF(H1496="in-sample",IF(Q1496=bigT,((pCell/bigT)*AX1496)+((1-(pCell/bigT))*(I1496+J1496)),IF(OR(ISBLANK(F1497),COUNT($AX$2:AX1496)&lt;=pCell),AX1496,((pCell/COUNT($AX$2:AX1496))*AX1496)+((1-(pCell/COUNT($AX$2:AX1496)))*(I1496+J1496)))),I1496),IF(H1496="in-sample",IF(Q1496=bigT,((pCell/bigT)*AX1496)+((1-(pCell/bigT))*(I1496*J1496)),IF(OR(ISBLANK(F1497),COUNT($AX$2:AX1496)&lt;=pCell),AX1496,((pCell/COUNT($AX$2:AX1496))*AX1496)+((1-(pCell/COUNT($AX$2:AX1496)))*(I1496*J1496)))),I1496)))))))</f>
        <v/>
      </c>
      <c r="J1497" s="120" t="str">
        <f>IF(AND(ISBLANK(F1496),H1496="in-sample"),"",IF(AND(Temp!fhor_indata=1,H1496="out-sample",H1497="out-sample"),J1496,IF(AND(ISBLANK(F1497),H1496="out-sample"),"",IF(AND(Temp!optSeasCoef=0,Temp!sts_add=1),IF(H1496="in-sample",IF(Q1496=bigT,((qCell/bigT)*(I1497-I1496))+((1-(qCell/bigT))*J1496),IF(OR(ISBLANK(F1497),COUNT($F$2:F1496)&lt;=qCell),IF(COUNT($F$2:F1496)=1,0,F1496-F1495),((qCell/COUNT($F$2:F1496))*(I1497-I1496))+((1-(qCell/COUNT($F$2:F1496)))*J1496))),J1496),IF(AND(Temp!optSeasCoef=0,Temp!sts_multp=1),IF(H1496="in-sample",IF(Q1496=bigT,((qCell/bigT)*(I1497/I1496))+((1-(qCell/bigT))*J1496),IF(qCell=0,1,IF(OR(ISBLANK(F1497),COUNT($F$2:F1496)&lt;=qCell),IF(COUNT($F$2:F1496)=1,1,F1496/F1495),((qCell/COUNT($F$2:F1496))*(I1497/I1496))+((1-(qCell/COUNT($F$2:F1496)))*J1496)))),J1496),IF(Temp!sts_add=1,IF(H1496="in-sample",IF(Q1496=bigT,((qCell/bigT)*(I1497-I1496))+((1-(qCell/bigT))*J1496),IF(OR(ISBLANK(F1497),COUNT($AX$2:AX1496)&lt;=qCell),IF(COUNT($AX$2:AX1496)=1,0,AX1496-AX1495),((qCell/COUNT($AX$2:AX1496))*(I1497-I1496))+((1-(qCell/COUNT($AX$2:AX1496)))*J1496))),J1496),IF(H1496="in-sample",IF(Q1496=bigT,((qCell/bigT)*(I1497/I1496))+((1-(qCell/bigT))*J1496),IF(qCell=0,1,IF(OR(ISBLANK(F1497),COUNT($AX$2:AX1496)&lt;=qCell),IF(COUNT($AX$2:AX1496)=1,1,AX1496/AX1495),((qCell/COUNT($AX$2:AX1496))*(I1497/I1496))+((1-(qCell/COUNT($AX$2:AX1496)))*J1496)))),J1496)))))))</f>
        <v/>
      </c>
      <c r="K1497" s="120" t="str">
        <f>IF(H1497="","",IF(AND(Temp!optSeasCoef=0,Temp!sts_add=1),IF(H1497="out-sample",I1497+(Q1497*J1497),I1497+J1497),IF(AND(Temp!optSeasCoef=0,Temp!sts_multp=1),IF(H1497="out-sample",I1497*(J1497^Q1497),I1497*J1497),IF(Temp!sts_add=1,IF(H1497="out-sample",(I1497+(Q1497*J1497))*G1497,(I1497+J1497)*G1497),IF(H1497="out-sample",I1497*(J1497^Q1497)*G1497,I1497*J1497*G1497)))))</f>
        <v/>
      </c>
      <c r="L1497" s="116" t="str">
        <f t="shared" si="253"/>
        <v/>
      </c>
      <c r="M1497" s="116" t="str">
        <f t="shared" si="254"/>
        <v/>
      </c>
      <c r="N1497" s="116" t="str">
        <f t="shared" si="255"/>
        <v/>
      </c>
      <c r="O1497" s="116" t="str">
        <f t="shared" si="256"/>
        <v/>
      </c>
      <c r="P1497" s="116" t="str">
        <f t="shared" si="257"/>
        <v/>
      </c>
      <c r="Q1497" s="94" t="str">
        <f>IF(AND(Temp!fhor_indata=1,ISBLANK(F1497),H1496="in-sample"),1,IF(AND(Temp!fhor_indata=1,H1496="out-sample",Q1496&lt;XfHor),Q1496+1,IF(ISBLANK(F1497),"",IF(AND(H1497="out-sample",H1496="in-sample"),1,IF(AND(H1497="out-sample",H1496="out-sample"),Q1496+1,IF(ISNUMBER(Q1496),Q1496+1,1))))))</f>
        <v/>
      </c>
      <c r="R1497" s="94" t="str">
        <f t="shared" si="258"/>
        <v/>
      </c>
      <c r="S1497" s="94" t="str">
        <f>IF(Temp!fhor_indata=1,IF(S1496=XobsHor,1,IF(COUNT($S$2:S1496)&lt;=XobsHor,S1496+1,IF(AND(COUNT($S$2:S1496)&lt;=XobsHor+XfHor,IFERROR(MOD(S1496,XobsHor)&lt;XfHor,FALSE)),S1496+1,""))),IF(ISBLANK(F1497),"",IF(S1496=maxP,1,IF(S1496&lt;maxP,S1496+1,IF(COUNT($S$2:S1497)&lt;=XobsHor,S1496+1,"")))))</f>
        <v/>
      </c>
      <c r="T1497" s="3"/>
      <c r="U1497" s="6"/>
      <c r="V1497" s="6"/>
      <c r="W1497" s="6"/>
      <c r="X1497" s="6"/>
      <c r="Y1497" s="6"/>
      <c r="Z1497" s="6"/>
      <c r="AA1497" s="6"/>
      <c r="AB1497" s="6"/>
      <c r="AC1497" s="6"/>
      <c r="AD1497" s="6"/>
      <c r="AE1497" s="6"/>
      <c r="AF1497" s="6"/>
      <c r="AG1497" s="6"/>
      <c r="AH1497" s="6"/>
      <c r="AI1497" s="6"/>
      <c r="AJ1497" s="6"/>
      <c r="AK1497" s="6"/>
      <c r="AW1497" s="122" t="str">
        <f t="shared" si="260"/>
        <v/>
      </c>
      <c r="AX1497" s="123" t="str">
        <f t="shared" si="261"/>
        <v/>
      </c>
      <c r="AY1497" s="124" t="str">
        <f t="shared" si="262"/>
        <v/>
      </c>
      <c r="AZ1497" s="124" t="str">
        <f t="shared" si="263"/>
        <v/>
      </c>
      <c r="BF1497" s="91"/>
    </row>
    <row r="1498" spans="1:58" s="78" customFormat="1" ht="14.25" x14ac:dyDescent="0.2">
      <c r="A1498" s="6"/>
      <c r="B1498" s="6"/>
      <c r="C1498" s="6"/>
      <c r="D1498" s="3"/>
      <c r="E1498" s="98" t="str">
        <f t="shared" si="259"/>
        <v/>
      </c>
      <c r="F1498" s="117"/>
      <c r="G1498" s="116" t="str">
        <f>IF(E1498="","",IF(Temp!optSeasCoef=0,1,INDEX($C$2:$C$13,IF(MOD(COUNT($E$2:E1498),seas_indx)=0,seas_indx,MOD(COUNT($E$2:E1498),seas_indx)))))</f>
        <v/>
      </c>
      <c r="H1498" s="97" t="str">
        <f>IFERROR(IF(Temp!fhor_indata=1,IF(COUNT($S$2:S1498)&lt;=XobsHor,"in-sample",IF(AND(COUNT($S$2:S1498)&lt;=XobsHor+XfHor,MOD(S1497,XobsHor)&lt;XfHor),"out-sample","")),IF(ISBLANK(F1498),"",IF(COUNT($F$2:F1498)&lt;=XobsHor-XfHor,"in-sample","out-sample"))),"")</f>
        <v/>
      </c>
      <c r="I1498" s="120" t="str">
        <f>IF(AND(ISBLANK(F1497),H1497="in-sample"),"",IF(AND(Temp!fhor_indata=1,H1497="out-sample",H1498="out-sample"),I1497,IF(AND(ISBLANK(F1498),H1497="out-sample"),"",IF(AND(Temp!optSeasCoef=0,Temp!sts_add=1),IF(H1497="in-sample",IF(Q1497=bigT,((pCell/bigT)*F1497)+((1-(pCell/bigT))*(I1497+J1497)),IF(OR(ISBLANK(F1498),COUNT($F$2:F1497)&lt;=pCell),F1497,((pCell/COUNT($F$2:F1497))*F1497)+((1-(pCell/COUNT($F$2:F1497)))*(I1497+J1497)))),I1497),IF(AND(Temp!optSeasCoef=0,Temp!sts_multp=1),IF(H1497="in-sample",IF(Q1497=bigT,((pCell/bigT)*F1497)+((1-(pCell/bigT))*(I1497*J1497)),IF(OR(ISBLANK(F1498),COUNT(F$2:$F1497)&lt;=pCell),F1497,((pCell/COUNT($F$2:F1497))*F1497)+((1-(pCell/COUNT($F$2:F1497)))*(I1497*J1497)))),I1497),IF(Temp!sts_add=1,IF(H1497="in-sample",IF(Q1497=bigT,((pCell/bigT)*AX1497)+((1-(pCell/bigT))*(I1497+J1497)),IF(OR(ISBLANK(F1498),COUNT($AX$2:AX1497)&lt;=pCell),AX1497,((pCell/COUNT($AX$2:AX1497))*AX1497)+((1-(pCell/COUNT($AX$2:AX1497)))*(I1497+J1497)))),I1497),IF(H1497="in-sample",IF(Q1497=bigT,((pCell/bigT)*AX1497)+((1-(pCell/bigT))*(I1497*J1497)),IF(OR(ISBLANK(F1498),COUNT($AX$2:AX1497)&lt;=pCell),AX1497,((pCell/COUNT($AX$2:AX1497))*AX1497)+((1-(pCell/COUNT($AX$2:AX1497)))*(I1497*J1497)))),I1497)))))))</f>
        <v/>
      </c>
      <c r="J1498" s="120" t="str">
        <f>IF(AND(ISBLANK(F1497),H1497="in-sample"),"",IF(AND(Temp!fhor_indata=1,H1497="out-sample",H1498="out-sample"),J1497,IF(AND(ISBLANK(F1498),H1497="out-sample"),"",IF(AND(Temp!optSeasCoef=0,Temp!sts_add=1),IF(H1497="in-sample",IF(Q1497=bigT,((qCell/bigT)*(I1498-I1497))+((1-(qCell/bigT))*J1497),IF(OR(ISBLANK(F1498),COUNT($F$2:F1497)&lt;=qCell),IF(COUNT($F$2:F1497)=1,0,F1497-F1496),((qCell/COUNT($F$2:F1497))*(I1498-I1497))+((1-(qCell/COUNT($F$2:F1497)))*J1497))),J1497),IF(AND(Temp!optSeasCoef=0,Temp!sts_multp=1),IF(H1497="in-sample",IF(Q1497=bigT,((qCell/bigT)*(I1498/I1497))+((1-(qCell/bigT))*J1497),IF(qCell=0,1,IF(OR(ISBLANK(F1498),COUNT($F$2:F1497)&lt;=qCell),IF(COUNT($F$2:F1497)=1,1,F1497/F1496),((qCell/COUNT($F$2:F1497))*(I1498/I1497))+((1-(qCell/COUNT($F$2:F1497)))*J1497)))),J1497),IF(Temp!sts_add=1,IF(H1497="in-sample",IF(Q1497=bigT,((qCell/bigT)*(I1498-I1497))+((1-(qCell/bigT))*J1497),IF(OR(ISBLANK(F1498),COUNT($AX$2:AX1497)&lt;=qCell),IF(COUNT($AX$2:AX1497)=1,0,AX1497-AX1496),((qCell/COUNT($AX$2:AX1497))*(I1498-I1497))+((1-(qCell/COUNT($AX$2:AX1497)))*J1497))),J1497),IF(H1497="in-sample",IF(Q1497=bigT,((qCell/bigT)*(I1498/I1497))+((1-(qCell/bigT))*J1497),IF(qCell=0,1,IF(OR(ISBLANK(F1498),COUNT($AX$2:AX1497)&lt;=qCell),IF(COUNT($AX$2:AX1497)=1,1,AX1497/AX1496),((qCell/COUNT($AX$2:AX1497))*(I1498/I1497))+((1-(qCell/COUNT($AX$2:AX1497)))*J1497)))),J1497)))))))</f>
        <v/>
      </c>
      <c r="K1498" s="120" t="str">
        <f>IF(H1498="","",IF(AND(Temp!optSeasCoef=0,Temp!sts_add=1),IF(H1498="out-sample",I1498+(Q1498*J1498),I1498+J1498),IF(AND(Temp!optSeasCoef=0,Temp!sts_multp=1),IF(H1498="out-sample",I1498*(J1498^Q1498),I1498*J1498),IF(Temp!sts_add=1,IF(H1498="out-sample",(I1498+(Q1498*J1498))*G1498,(I1498+J1498)*G1498),IF(H1498="out-sample",I1498*(J1498^Q1498)*G1498,I1498*J1498*G1498)))))</f>
        <v/>
      </c>
      <c r="L1498" s="116" t="str">
        <f t="shared" si="253"/>
        <v/>
      </c>
      <c r="M1498" s="116" t="str">
        <f t="shared" si="254"/>
        <v/>
      </c>
      <c r="N1498" s="116" t="str">
        <f t="shared" si="255"/>
        <v/>
      </c>
      <c r="O1498" s="116" t="str">
        <f t="shared" si="256"/>
        <v/>
      </c>
      <c r="P1498" s="116" t="str">
        <f t="shared" si="257"/>
        <v/>
      </c>
      <c r="Q1498" s="94" t="str">
        <f>IF(AND(Temp!fhor_indata=1,ISBLANK(F1498),H1497="in-sample"),1,IF(AND(Temp!fhor_indata=1,H1497="out-sample",Q1497&lt;XfHor),Q1497+1,IF(ISBLANK(F1498),"",IF(AND(H1498="out-sample",H1497="in-sample"),1,IF(AND(H1498="out-sample",H1497="out-sample"),Q1497+1,IF(ISNUMBER(Q1497),Q1497+1,1))))))</f>
        <v/>
      </c>
      <c r="R1498" s="94" t="str">
        <f t="shared" si="258"/>
        <v/>
      </c>
      <c r="S1498" s="94" t="str">
        <f>IF(Temp!fhor_indata=1,IF(S1497=XobsHor,1,IF(COUNT($S$2:S1497)&lt;=XobsHor,S1497+1,IF(AND(COUNT($S$2:S1497)&lt;=XobsHor+XfHor,IFERROR(MOD(S1497,XobsHor)&lt;XfHor,FALSE)),S1497+1,""))),IF(ISBLANK(F1498),"",IF(S1497=maxP,1,IF(S1497&lt;maxP,S1497+1,IF(COUNT($S$2:S1498)&lt;=XobsHor,S1497+1,"")))))</f>
        <v/>
      </c>
      <c r="T1498" s="3"/>
      <c r="U1498" s="6"/>
      <c r="V1498" s="6"/>
      <c r="W1498" s="6"/>
      <c r="X1498" s="6"/>
      <c r="Y1498" s="6"/>
      <c r="Z1498" s="6"/>
      <c r="AA1498" s="6"/>
      <c r="AB1498" s="6"/>
      <c r="AC1498" s="6"/>
      <c r="AD1498" s="6"/>
      <c r="AE1498" s="6"/>
      <c r="AF1498" s="6"/>
      <c r="AG1498" s="6"/>
      <c r="AH1498" s="6"/>
      <c r="AI1498" s="6"/>
      <c r="AJ1498" s="6"/>
      <c r="AK1498" s="6"/>
      <c r="AW1498" s="122" t="str">
        <f t="shared" si="260"/>
        <v/>
      </c>
      <c r="AX1498" s="123" t="str">
        <f t="shared" si="261"/>
        <v/>
      </c>
      <c r="AY1498" s="124" t="str">
        <f t="shared" si="262"/>
        <v/>
      </c>
      <c r="AZ1498" s="124" t="str">
        <f t="shared" si="263"/>
        <v/>
      </c>
      <c r="BF1498" s="91"/>
    </row>
    <row r="1499" spans="1:58" s="78" customFormat="1" ht="14.25" x14ac:dyDescent="0.2">
      <c r="A1499" s="6"/>
      <c r="B1499" s="6"/>
      <c r="C1499" s="6"/>
      <c r="D1499" s="3"/>
      <c r="E1499" s="98" t="str">
        <f t="shared" si="259"/>
        <v/>
      </c>
      <c r="F1499" s="117"/>
      <c r="G1499" s="116" t="str">
        <f>IF(E1499="","",IF(Temp!optSeasCoef=0,1,INDEX($C$2:$C$13,IF(MOD(COUNT($E$2:E1499),seas_indx)=0,seas_indx,MOD(COUNT($E$2:E1499),seas_indx)))))</f>
        <v/>
      </c>
      <c r="H1499" s="97" t="str">
        <f>IFERROR(IF(Temp!fhor_indata=1,IF(COUNT($S$2:S1499)&lt;=XobsHor,"in-sample",IF(AND(COUNT($S$2:S1499)&lt;=XobsHor+XfHor,MOD(S1498,XobsHor)&lt;XfHor),"out-sample","")),IF(ISBLANK(F1499),"",IF(COUNT($F$2:F1499)&lt;=XobsHor-XfHor,"in-sample","out-sample"))),"")</f>
        <v/>
      </c>
      <c r="I1499" s="120" t="str">
        <f>IF(AND(ISBLANK(F1498),H1498="in-sample"),"",IF(AND(Temp!fhor_indata=1,H1498="out-sample",H1499="out-sample"),I1498,IF(AND(ISBLANK(F1499),H1498="out-sample"),"",IF(AND(Temp!optSeasCoef=0,Temp!sts_add=1),IF(H1498="in-sample",IF(Q1498=bigT,((pCell/bigT)*F1498)+((1-(pCell/bigT))*(I1498+J1498)),IF(OR(ISBLANK(F1499),COUNT($F$2:F1498)&lt;=pCell),F1498,((pCell/COUNT($F$2:F1498))*F1498)+((1-(pCell/COUNT($F$2:F1498)))*(I1498+J1498)))),I1498),IF(AND(Temp!optSeasCoef=0,Temp!sts_multp=1),IF(H1498="in-sample",IF(Q1498=bigT,((pCell/bigT)*F1498)+((1-(pCell/bigT))*(I1498*J1498)),IF(OR(ISBLANK(F1499),COUNT(F$2:$F1498)&lt;=pCell),F1498,((pCell/COUNT($F$2:F1498))*F1498)+((1-(pCell/COUNT($F$2:F1498)))*(I1498*J1498)))),I1498),IF(Temp!sts_add=1,IF(H1498="in-sample",IF(Q1498=bigT,((pCell/bigT)*AX1498)+((1-(pCell/bigT))*(I1498+J1498)),IF(OR(ISBLANK(F1499),COUNT($AX$2:AX1498)&lt;=pCell),AX1498,((pCell/COUNT($AX$2:AX1498))*AX1498)+((1-(pCell/COUNT($AX$2:AX1498)))*(I1498+J1498)))),I1498),IF(H1498="in-sample",IF(Q1498=bigT,((pCell/bigT)*AX1498)+((1-(pCell/bigT))*(I1498*J1498)),IF(OR(ISBLANK(F1499),COUNT($AX$2:AX1498)&lt;=pCell),AX1498,((pCell/COUNT($AX$2:AX1498))*AX1498)+((1-(pCell/COUNT($AX$2:AX1498)))*(I1498*J1498)))),I1498)))))))</f>
        <v/>
      </c>
      <c r="J1499" s="120" t="str">
        <f>IF(AND(ISBLANK(F1498),H1498="in-sample"),"",IF(AND(Temp!fhor_indata=1,H1498="out-sample",H1499="out-sample"),J1498,IF(AND(ISBLANK(F1499),H1498="out-sample"),"",IF(AND(Temp!optSeasCoef=0,Temp!sts_add=1),IF(H1498="in-sample",IF(Q1498=bigT,((qCell/bigT)*(I1499-I1498))+((1-(qCell/bigT))*J1498),IF(OR(ISBLANK(F1499),COUNT($F$2:F1498)&lt;=qCell),IF(COUNT($F$2:F1498)=1,0,F1498-F1497),((qCell/COUNT($F$2:F1498))*(I1499-I1498))+((1-(qCell/COUNT($F$2:F1498)))*J1498))),J1498),IF(AND(Temp!optSeasCoef=0,Temp!sts_multp=1),IF(H1498="in-sample",IF(Q1498=bigT,((qCell/bigT)*(I1499/I1498))+((1-(qCell/bigT))*J1498),IF(qCell=0,1,IF(OR(ISBLANK(F1499),COUNT($F$2:F1498)&lt;=qCell),IF(COUNT($F$2:F1498)=1,1,F1498/F1497),((qCell/COUNT($F$2:F1498))*(I1499/I1498))+((1-(qCell/COUNT($F$2:F1498)))*J1498)))),J1498),IF(Temp!sts_add=1,IF(H1498="in-sample",IF(Q1498=bigT,((qCell/bigT)*(I1499-I1498))+((1-(qCell/bigT))*J1498),IF(OR(ISBLANK(F1499),COUNT($AX$2:AX1498)&lt;=qCell),IF(COUNT($AX$2:AX1498)=1,0,AX1498-AX1497),((qCell/COUNT($AX$2:AX1498))*(I1499-I1498))+((1-(qCell/COUNT($AX$2:AX1498)))*J1498))),J1498),IF(H1498="in-sample",IF(Q1498=bigT,((qCell/bigT)*(I1499/I1498))+((1-(qCell/bigT))*J1498),IF(qCell=0,1,IF(OR(ISBLANK(F1499),COUNT($AX$2:AX1498)&lt;=qCell),IF(COUNT($AX$2:AX1498)=1,1,AX1498/AX1497),((qCell/COUNT($AX$2:AX1498))*(I1499/I1498))+((1-(qCell/COUNT($AX$2:AX1498)))*J1498)))),J1498)))))))</f>
        <v/>
      </c>
      <c r="K1499" s="120" t="str">
        <f>IF(H1499="","",IF(AND(Temp!optSeasCoef=0,Temp!sts_add=1),IF(H1499="out-sample",I1499+(Q1499*J1499),I1499+J1499),IF(AND(Temp!optSeasCoef=0,Temp!sts_multp=1),IF(H1499="out-sample",I1499*(J1499^Q1499),I1499*J1499),IF(Temp!sts_add=1,IF(H1499="out-sample",(I1499+(Q1499*J1499))*G1499,(I1499+J1499)*G1499),IF(H1499="out-sample",I1499*(J1499^Q1499)*G1499,I1499*J1499*G1499)))))</f>
        <v/>
      </c>
      <c r="L1499" s="116" t="str">
        <f t="shared" si="253"/>
        <v/>
      </c>
      <c r="M1499" s="116" t="str">
        <f t="shared" si="254"/>
        <v/>
      </c>
      <c r="N1499" s="116" t="str">
        <f t="shared" si="255"/>
        <v/>
      </c>
      <c r="O1499" s="116" t="str">
        <f t="shared" si="256"/>
        <v/>
      </c>
      <c r="P1499" s="116" t="str">
        <f t="shared" si="257"/>
        <v/>
      </c>
      <c r="Q1499" s="94" t="str">
        <f>IF(AND(Temp!fhor_indata=1,ISBLANK(F1499),H1498="in-sample"),1,IF(AND(Temp!fhor_indata=1,H1498="out-sample",Q1498&lt;XfHor),Q1498+1,IF(ISBLANK(F1499),"",IF(AND(H1499="out-sample",H1498="in-sample"),1,IF(AND(H1499="out-sample",H1498="out-sample"),Q1498+1,IF(ISNUMBER(Q1498),Q1498+1,1))))))</f>
        <v/>
      </c>
      <c r="R1499" s="94" t="str">
        <f t="shared" si="258"/>
        <v/>
      </c>
      <c r="S1499" s="94" t="str">
        <f>IF(Temp!fhor_indata=1,IF(S1498=XobsHor,1,IF(COUNT($S$2:S1498)&lt;=XobsHor,S1498+1,IF(AND(COUNT($S$2:S1498)&lt;=XobsHor+XfHor,IFERROR(MOD(S1498,XobsHor)&lt;XfHor,FALSE)),S1498+1,""))),IF(ISBLANK(F1499),"",IF(S1498=maxP,1,IF(S1498&lt;maxP,S1498+1,IF(COUNT($S$2:S1499)&lt;=XobsHor,S1498+1,"")))))</f>
        <v/>
      </c>
      <c r="T1499" s="3"/>
      <c r="U1499" s="6"/>
      <c r="V1499" s="6"/>
      <c r="W1499" s="6"/>
      <c r="X1499" s="6"/>
      <c r="Y1499" s="6"/>
      <c r="Z1499" s="6"/>
      <c r="AA1499" s="6"/>
      <c r="AB1499" s="6"/>
      <c r="AC1499" s="6"/>
      <c r="AD1499" s="6"/>
      <c r="AE1499" s="6"/>
      <c r="AF1499" s="6"/>
      <c r="AG1499" s="6"/>
      <c r="AH1499" s="6"/>
      <c r="AI1499" s="6"/>
      <c r="AJ1499" s="6"/>
      <c r="AK1499" s="6"/>
      <c r="AW1499" s="122" t="str">
        <f t="shared" si="260"/>
        <v/>
      </c>
      <c r="AX1499" s="123" t="str">
        <f t="shared" si="261"/>
        <v/>
      </c>
      <c r="AY1499" s="124" t="str">
        <f t="shared" si="262"/>
        <v/>
      </c>
      <c r="AZ1499" s="124" t="str">
        <f t="shared" si="263"/>
        <v/>
      </c>
      <c r="BF1499" s="91"/>
    </row>
    <row r="1500" spans="1:58" s="78" customFormat="1" ht="14.25" x14ac:dyDescent="0.2">
      <c r="A1500" s="6"/>
      <c r="B1500" s="6"/>
      <c r="C1500" s="6"/>
      <c r="D1500" s="3"/>
      <c r="E1500" s="98" t="str">
        <f t="shared" si="259"/>
        <v/>
      </c>
      <c r="F1500" s="117"/>
      <c r="G1500" s="116" t="str">
        <f>IF(E1500="","",IF(Temp!optSeasCoef=0,1,INDEX($C$2:$C$13,IF(MOD(COUNT($E$2:E1500),seas_indx)=0,seas_indx,MOD(COUNT($E$2:E1500),seas_indx)))))</f>
        <v/>
      </c>
      <c r="H1500" s="97" t="str">
        <f>IFERROR(IF(Temp!fhor_indata=1,IF(COUNT($S$2:S1500)&lt;=XobsHor,"in-sample",IF(AND(COUNT($S$2:S1500)&lt;=XobsHor+XfHor,MOD(S1499,XobsHor)&lt;XfHor),"out-sample","")),IF(ISBLANK(F1500),"",IF(COUNT($F$2:F1500)&lt;=XobsHor-XfHor,"in-sample","out-sample"))),"")</f>
        <v/>
      </c>
      <c r="I1500" s="120" t="str">
        <f>IF(AND(ISBLANK(F1499),H1499="in-sample"),"",IF(AND(Temp!fhor_indata=1,H1499="out-sample",H1500="out-sample"),I1499,IF(AND(ISBLANK(F1500),H1499="out-sample"),"",IF(AND(Temp!optSeasCoef=0,Temp!sts_add=1),IF(H1499="in-sample",IF(Q1499=bigT,((pCell/bigT)*F1499)+((1-(pCell/bigT))*(I1499+J1499)),IF(OR(ISBLANK(F1500),COUNT($F$2:F1499)&lt;=pCell),F1499,((pCell/COUNT($F$2:F1499))*F1499)+((1-(pCell/COUNT($F$2:F1499)))*(I1499+J1499)))),I1499),IF(AND(Temp!optSeasCoef=0,Temp!sts_multp=1),IF(H1499="in-sample",IF(Q1499=bigT,((pCell/bigT)*F1499)+((1-(pCell/bigT))*(I1499*J1499)),IF(OR(ISBLANK(F1500),COUNT(F$2:$F1499)&lt;=pCell),F1499,((pCell/COUNT($F$2:F1499))*F1499)+((1-(pCell/COUNT($F$2:F1499)))*(I1499*J1499)))),I1499),IF(Temp!sts_add=1,IF(H1499="in-sample",IF(Q1499=bigT,((pCell/bigT)*AX1499)+((1-(pCell/bigT))*(I1499+J1499)),IF(OR(ISBLANK(F1500),COUNT($AX$2:AX1499)&lt;=pCell),AX1499,((pCell/COUNT($AX$2:AX1499))*AX1499)+((1-(pCell/COUNT($AX$2:AX1499)))*(I1499+J1499)))),I1499),IF(H1499="in-sample",IF(Q1499=bigT,((pCell/bigT)*AX1499)+((1-(pCell/bigT))*(I1499*J1499)),IF(OR(ISBLANK(F1500),COUNT($AX$2:AX1499)&lt;=pCell),AX1499,((pCell/COUNT($AX$2:AX1499))*AX1499)+((1-(pCell/COUNT($AX$2:AX1499)))*(I1499*J1499)))),I1499)))))))</f>
        <v/>
      </c>
      <c r="J1500" s="120" t="str">
        <f>IF(AND(ISBLANK(F1499),H1499="in-sample"),"",IF(AND(Temp!fhor_indata=1,H1499="out-sample",H1500="out-sample"),J1499,IF(AND(ISBLANK(F1500),H1499="out-sample"),"",IF(AND(Temp!optSeasCoef=0,Temp!sts_add=1),IF(H1499="in-sample",IF(Q1499=bigT,((qCell/bigT)*(I1500-I1499))+((1-(qCell/bigT))*J1499),IF(OR(ISBLANK(F1500),COUNT($F$2:F1499)&lt;=qCell),IF(COUNT($F$2:F1499)=1,0,F1499-F1498),((qCell/COUNT($F$2:F1499))*(I1500-I1499))+((1-(qCell/COUNT($F$2:F1499)))*J1499))),J1499),IF(AND(Temp!optSeasCoef=0,Temp!sts_multp=1),IF(H1499="in-sample",IF(Q1499=bigT,((qCell/bigT)*(I1500/I1499))+((1-(qCell/bigT))*J1499),IF(qCell=0,1,IF(OR(ISBLANK(F1500),COUNT($F$2:F1499)&lt;=qCell),IF(COUNT($F$2:F1499)=1,1,F1499/F1498),((qCell/COUNT($F$2:F1499))*(I1500/I1499))+((1-(qCell/COUNT($F$2:F1499)))*J1499)))),J1499),IF(Temp!sts_add=1,IF(H1499="in-sample",IF(Q1499=bigT,((qCell/bigT)*(I1500-I1499))+((1-(qCell/bigT))*J1499),IF(OR(ISBLANK(F1500),COUNT($AX$2:AX1499)&lt;=qCell),IF(COUNT($AX$2:AX1499)=1,0,AX1499-AX1498),((qCell/COUNT($AX$2:AX1499))*(I1500-I1499))+((1-(qCell/COUNT($AX$2:AX1499)))*J1499))),J1499),IF(H1499="in-sample",IF(Q1499=bigT,((qCell/bigT)*(I1500/I1499))+((1-(qCell/bigT))*J1499),IF(qCell=0,1,IF(OR(ISBLANK(F1500),COUNT($AX$2:AX1499)&lt;=qCell),IF(COUNT($AX$2:AX1499)=1,1,AX1499/AX1498),((qCell/COUNT($AX$2:AX1499))*(I1500/I1499))+((1-(qCell/COUNT($AX$2:AX1499)))*J1499)))),J1499)))))))</f>
        <v/>
      </c>
      <c r="K1500" s="120" t="str">
        <f>IF(H1500="","",IF(AND(Temp!optSeasCoef=0,Temp!sts_add=1),IF(H1500="out-sample",I1500+(Q1500*J1500),I1500+J1500),IF(AND(Temp!optSeasCoef=0,Temp!sts_multp=1),IF(H1500="out-sample",I1500*(J1500^Q1500),I1500*J1500),IF(Temp!sts_add=1,IF(H1500="out-sample",(I1500+(Q1500*J1500))*G1500,(I1500+J1500)*G1500),IF(H1500="out-sample",I1500*(J1500^Q1500)*G1500,I1500*J1500*G1500)))))</f>
        <v/>
      </c>
      <c r="L1500" s="116" t="str">
        <f t="shared" si="253"/>
        <v/>
      </c>
      <c r="M1500" s="116" t="str">
        <f t="shared" si="254"/>
        <v/>
      </c>
      <c r="N1500" s="116" t="str">
        <f t="shared" si="255"/>
        <v/>
      </c>
      <c r="O1500" s="116" t="str">
        <f t="shared" si="256"/>
        <v/>
      </c>
      <c r="P1500" s="116" t="str">
        <f t="shared" si="257"/>
        <v/>
      </c>
      <c r="Q1500" s="94" t="str">
        <f>IF(AND(Temp!fhor_indata=1,ISBLANK(F1500),H1499="in-sample"),1,IF(AND(Temp!fhor_indata=1,H1499="out-sample",Q1499&lt;XfHor),Q1499+1,IF(ISBLANK(F1500),"",IF(AND(H1500="out-sample",H1499="in-sample"),1,IF(AND(H1500="out-sample",H1499="out-sample"),Q1499+1,IF(ISNUMBER(Q1499),Q1499+1,1))))))</f>
        <v/>
      </c>
      <c r="R1500" s="94" t="str">
        <f t="shared" si="258"/>
        <v/>
      </c>
      <c r="S1500" s="94" t="str">
        <f>IF(Temp!fhor_indata=1,IF(S1499=XobsHor,1,IF(COUNT($S$2:S1499)&lt;=XobsHor,S1499+1,IF(AND(COUNT($S$2:S1499)&lt;=XobsHor+XfHor,IFERROR(MOD(S1499,XobsHor)&lt;XfHor,FALSE)),S1499+1,""))),IF(ISBLANK(F1500),"",IF(S1499=maxP,1,IF(S1499&lt;maxP,S1499+1,IF(COUNT($S$2:S1500)&lt;=XobsHor,S1499+1,"")))))</f>
        <v/>
      </c>
      <c r="T1500" s="3"/>
      <c r="U1500" s="6"/>
      <c r="V1500" s="6"/>
      <c r="W1500" s="6"/>
      <c r="X1500" s="6"/>
      <c r="Y1500" s="6"/>
      <c r="Z1500" s="6"/>
      <c r="AA1500" s="6"/>
      <c r="AB1500" s="6"/>
      <c r="AC1500" s="6"/>
      <c r="AD1500" s="6"/>
      <c r="AE1500" s="6"/>
      <c r="AF1500" s="6"/>
      <c r="AG1500" s="6"/>
      <c r="AH1500" s="6"/>
      <c r="AI1500" s="6"/>
      <c r="AJ1500" s="6"/>
      <c r="AK1500" s="6"/>
      <c r="AW1500" s="122" t="str">
        <f t="shared" si="260"/>
        <v/>
      </c>
      <c r="AX1500" s="123" t="str">
        <f t="shared" si="261"/>
        <v/>
      </c>
      <c r="AY1500" s="124" t="str">
        <f t="shared" si="262"/>
        <v/>
      </c>
      <c r="AZ1500" s="124" t="str">
        <f t="shared" si="263"/>
        <v/>
      </c>
      <c r="BF1500" s="91"/>
    </row>
    <row r="1501" spans="1:58" s="78" customFormat="1" ht="14.25" x14ac:dyDescent="0.2">
      <c r="A1501" s="6"/>
      <c r="B1501" s="6"/>
      <c r="C1501" s="6"/>
      <c r="D1501" s="3"/>
      <c r="E1501" s="98" t="str">
        <f t="shared" si="259"/>
        <v/>
      </c>
      <c r="F1501" s="117"/>
      <c r="G1501" s="116" t="str">
        <f>IF(E1501="","",IF(Temp!optSeasCoef=0,1,INDEX($C$2:$C$13,IF(MOD(COUNT($E$2:E1501),seas_indx)=0,seas_indx,MOD(COUNT($E$2:E1501),seas_indx)))))</f>
        <v/>
      </c>
      <c r="H1501" s="97" t="str">
        <f>IFERROR(IF(Temp!fhor_indata=1,IF(COUNT($S$2:S1501)&lt;=XobsHor,"in-sample",IF(AND(COUNT($S$2:S1501)&lt;=XobsHor+XfHor,MOD(S1500,XobsHor)&lt;XfHor),"out-sample","")),IF(ISBLANK(F1501),"",IF(COUNT($F$2:F1501)&lt;=XobsHor-XfHor,"in-sample","out-sample"))),"")</f>
        <v/>
      </c>
      <c r="I1501" s="120" t="str">
        <f>IF(AND(ISBLANK(F1500),H1500="in-sample"),"",IF(AND(Temp!fhor_indata=1,H1500="out-sample",H1501="out-sample"),I1500,IF(AND(ISBLANK(F1501),H1500="out-sample"),"",IF(AND(Temp!optSeasCoef=0,Temp!sts_add=1),IF(H1500="in-sample",IF(Q1500=bigT,((pCell/bigT)*F1500)+((1-(pCell/bigT))*(I1500+J1500)),IF(OR(ISBLANK(F1501),COUNT($F$2:F1500)&lt;=pCell),F1500,((pCell/COUNT($F$2:F1500))*F1500)+((1-(pCell/COUNT($F$2:F1500)))*(I1500+J1500)))),I1500),IF(AND(Temp!optSeasCoef=0,Temp!sts_multp=1),IF(H1500="in-sample",IF(Q1500=bigT,((pCell/bigT)*F1500)+((1-(pCell/bigT))*(I1500*J1500)),IF(OR(ISBLANK(F1501),COUNT(F$2:$F1500)&lt;=pCell),F1500,((pCell/COUNT($F$2:F1500))*F1500)+((1-(pCell/COUNT($F$2:F1500)))*(I1500*J1500)))),I1500),IF(Temp!sts_add=1,IF(H1500="in-sample",IF(Q1500=bigT,((pCell/bigT)*AX1500)+((1-(pCell/bigT))*(I1500+J1500)),IF(OR(ISBLANK(F1501),COUNT($AX$2:AX1500)&lt;=pCell),AX1500,((pCell/COUNT($AX$2:AX1500))*AX1500)+((1-(pCell/COUNT($AX$2:AX1500)))*(I1500+J1500)))),I1500),IF(H1500="in-sample",IF(Q1500=bigT,((pCell/bigT)*AX1500)+((1-(pCell/bigT))*(I1500*J1500)),IF(OR(ISBLANK(F1501),COUNT($AX$2:AX1500)&lt;=pCell),AX1500,((pCell/COUNT($AX$2:AX1500))*AX1500)+((1-(pCell/COUNT($AX$2:AX1500)))*(I1500*J1500)))),I1500)))))))</f>
        <v/>
      </c>
      <c r="J1501" s="120" t="str">
        <f>IF(AND(ISBLANK(F1500),H1500="in-sample"),"",IF(AND(Temp!fhor_indata=1,H1500="out-sample",H1501="out-sample"),J1500,IF(AND(ISBLANK(F1501),H1500="out-sample"),"",IF(AND(Temp!optSeasCoef=0,Temp!sts_add=1),IF(H1500="in-sample",IF(Q1500=bigT,((qCell/bigT)*(I1501-I1500))+((1-(qCell/bigT))*J1500),IF(OR(ISBLANK(F1501),COUNT($F$2:F1500)&lt;=qCell),IF(COUNT($F$2:F1500)=1,0,F1500-F1499),((qCell/COUNT($F$2:F1500))*(I1501-I1500))+((1-(qCell/COUNT($F$2:F1500)))*J1500))),J1500),IF(AND(Temp!optSeasCoef=0,Temp!sts_multp=1),IF(H1500="in-sample",IF(Q1500=bigT,((qCell/bigT)*(I1501/I1500))+((1-(qCell/bigT))*J1500),IF(qCell=0,1,IF(OR(ISBLANK(F1501),COUNT($F$2:F1500)&lt;=qCell),IF(COUNT($F$2:F1500)=1,1,F1500/F1499),((qCell/COUNT($F$2:F1500))*(I1501/I1500))+((1-(qCell/COUNT($F$2:F1500)))*J1500)))),J1500),IF(Temp!sts_add=1,IF(H1500="in-sample",IF(Q1500=bigT,((qCell/bigT)*(I1501-I1500))+((1-(qCell/bigT))*J1500),IF(OR(ISBLANK(F1501),COUNT($AX$2:AX1500)&lt;=qCell),IF(COUNT($AX$2:AX1500)=1,0,AX1500-AX1499),((qCell/COUNT($AX$2:AX1500))*(I1501-I1500))+((1-(qCell/COUNT($AX$2:AX1500)))*J1500))),J1500),IF(H1500="in-sample",IF(Q1500=bigT,((qCell/bigT)*(I1501/I1500))+((1-(qCell/bigT))*J1500),IF(qCell=0,1,IF(OR(ISBLANK(F1501),COUNT($AX$2:AX1500)&lt;=qCell),IF(COUNT($AX$2:AX1500)=1,1,AX1500/AX1499),((qCell/COUNT($AX$2:AX1500))*(I1501/I1500))+((1-(qCell/COUNT($AX$2:AX1500)))*J1500)))),J1500)))))))</f>
        <v/>
      </c>
      <c r="K1501" s="120" t="str">
        <f>IF(H1501="","",IF(AND(Temp!optSeasCoef=0,Temp!sts_add=1),IF(H1501="out-sample",I1501+(Q1501*J1501),I1501+J1501),IF(AND(Temp!optSeasCoef=0,Temp!sts_multp=1),IF(H1501="out-sample",I1501*(J1501^Q1501),I1501*J1501),IF(Temp!sts_add=1,IF(H1501="out-sample",(I1501+(Q1501*J1501))*G1501,(I1501+J1501)*G1501),IF(H1501="out-sample",I1501*(J1501^Q1501)*G1501,I1501*J1501*G1501)))))</f>
        <v/>
      </c>
      <c r="L1501" s="116" t="str">
        <f t="shared" si="253"/>
        <v/>
      </c>
      <c r="M1501" s="116" t="str">
        <f t="shared" si="254"/>
        <v/>
      </c>
      <c r="N1501" s="116" t="str">
        <f t="shared" si="255"/>
        <v/>
      </c>
      <c r="O1501" s="116" t="str">
        <f t="shared" si="256"/>
        <v/>
      </c>
      <c r="P1501" s="116" t="str">
        <f t="shared" si="257"/>
        <v/>
      </c>
      <c r="Q1501" s="94" t="str">
        <f>IF(AND(Temp!fhor_indata=1,ISBLANK(F1501),H1500="in-sample"),1,IF(AND(Temp!fhor_indata=1,H1500="out-sample",Q1500&lt;XfHor),Q1500+1,IF(ISBLANK(F1501),"",IF(AND(H1501="out-sample",H1500="in-sample"),1,IF(AND(H1501="out-sample",H1500="out-sample"),Q1500+1,IF(ISNUMBER(Q1500),Q1500+1,1))))))</f>
        <v/>
      </c>
      <c r="R1501" s="94" t="str">
        <f t="shared" si="258"/>
        <v/>
      </c>
      <c r="S1501" s="94" t="str">
        <f>IF(Temp!fhor_indata=1,IF(S1500=XobsHor,1,IF(COUNT($S$2:S1500)&lt;=XobsHor,S1500+1,IF(AND(COUNT($S$2:S1500)&lt;=XobsHor+XfHor,IFERROR(MOD(S1500,XobsHor)&lt;XfHor,FALSE)),S1500+1,""))),IF(ISBLANK(F1501),"",IF(S1500=maxP,1,IF(S1500&lt;maxP,S1500+1,IF(COUNT($S$2:S1501)&lt;=XobsHor,S1500+1,"")))))</f>
        <v/>
      </c>
      <c r="T1501" s="3"/>
      <c r="U1501" s="6"/>
      <c r="V1501" s="6"/>
      <c r="W1501" s="6"/>
      <c r="X1501" s="6"/>
      <c r="Y1501" s="6"/>
      <c r="Z1501" s="6"/>
      <c r="AA1501" s="6"/>
      <c r="AB1501" s="6"/>
      <c r="AC1501" s="6"/>
      <c r="AD1501" s="6"/>
      <c r="AE1501" s="6"/>
      <c r="AF1501" s="6"/>
      <c r="AG1501" s="6"/>
      <c r="AH1501" s="6"/>
      <c r="AI1501" s="6"/>
      <c r="AJ1501" s="6"/>
      <c r="AK1501" s="6"/>
      <c r="AW1501" s="122" t="str">
        <f t="shared" si="260"/>
        <v/>
      </c>
      <c r="AX1501" s="123" t="str">
        <f t="shared" si="261"/>
        <v/>
      </c>
      <c r="AY1501" s="124" t="str">
        <f t="shared" si="262"/>
        <v/>
      </c>
      <c r="AZ1501" s="124" t="str">
        <f t="shared" si="263"/>
        <v/>
      </c>
      <c r="BF1501" s="91"/>
    </row>
    <row r="1502" spans="1:58" s="78" customFormat="1" ht="14.25" x14ac:dyDescent="0.2">
      <c r="A1502" s="6"/>
      <c r="B1502" s="6"/>
      <c r="C1502" s="6"/>
      <c r="D1502" s="3"/>
      <c r="E1502" s="98" t="str">
        <f t="shared" si="259"/>
        <v/>
      </c>
      <c r="F1502" s="117"/>
      <c r="G1502" s="116" t="str">
        <f>IF(E1502="","",IF(Temp!optSeasCoef=0,1,INDEX($C$2:$C$13,IF(MOD(COUNT($E$2:E1502),seas_indx)=0,seas_indx,MOD(COUNT($E$2:E1502),seas_indx)))))</f>
        <v/>
      </c>
      <c r="H1502" s="97" t="str">
        <f>IFERROR(IF(Temp!fhor_indata=1,IF(COUNT($S$2:S1502)&lt;=XobsHor,"in-sample",IF(AND(COUNT($S$2:S1502)&lt;=XobsHor+XfHor,MOD(S1501,XobsHor)&lt;XfHor),"out-sample","")),IF(ISBLANK(F1502),"",IF(COUNT($F$2:F1502)&lt;=XobsHor-XfHor,"in-sample","out-sample"))),"")</f>
        <v/>
      </c>
      <c r="I1502" s="120" t="str">
        <f>IF(AND(ISBLANK(F1501),H1501="in-sample"),"",IF(AND(Temp!fhor_indata=1,H1501="out-sample",H1502="out-sample"),I1501,IF(AND(ISBLANK(F1502),H1501="out-sample"),"",IF(AND(Temp!optSeasCoef=0,Temp!sts_add=1),IF(H1501="in-sample",IF(Q1501=bigT,((pCell/bigT)*F1501)+((1-(pCell/bigT))*(I1501+J1501)),IF(OR(ISBLANK(F1502),COUNT($F$2:F1501)&lt;=pCell),F1501,((pCell/COUNT($F$2:F1501))*F1501)+((1-(pCell/COUNT($F$2:F1501)))*(I1501+J1501)))),I1501),IF(AND(Temp!optSeasCoef=0,Temp!sts_multp=1),IF(H1501="in-sample",IF(Q1501=bigT,((pCell/bigT)*F1501)+((1-(pCell/bigT))*(I1501*J1501)),IF(OR(ISBLANK(F1502),COUNT(F$2:$F1501)&lt;=pCell),F1501,((pCell/COUNT($F$2:F1501))*F1501)+((1-(pCell/COUNT($F$2:F1501)))*(I1501*J1501)))),I1501),IF(Temp!sts_add=1,IF(H1501="in-sample",IF(Q1501=bigT,((pCell/bigT)*AX1501)+((1-(pCell/bigT))*(I1501+J1501)),IF(OR(ISBLANK(F1502),COUNT($AX$2:AX1501)&lt;=pCell),AX1501,((pCell/COUNT($AX$2:AX1501))*AX1501)+((1-(pCell/COUNT($AX$2:AX1501)))*(I1501+J1501)))),I1501),IF(H1501="in-sample",IF(Q1501=bigT,((pCell/bigT)*AX1501)+((1-(pCell/bigT))*(I1501*J1501)),IF(OR(ISBLANK(F1502),COUNT($AX$2:AX1501)&lt;=pCell),AX1501,((pCell/COUNT($AX$2:AX1501))*AX1501)+((1-(pCell/COUNT($AX$2:AX1501)))*(I1501*J1501)))),I1501)))))))</f>
        <v/>
      </c>
      <c r="J1502" s="120" t="str">
        <f>IF(AND(ISBLANK(F1501),H1501="in-sample"),"",IF(AND(Temp!fhor_indata=1,H1501="out-sample",H1502="out-sample"),J1501,IF(AND(ISBLANK(F1502),H1501="out-sample"),"",IF(AND(Temp!optSeasCoef=0,Temp!sts_add=1),IF(H1501="in-sample",IF(Q1501=bigT,((qCell/bigT)*(I1502-I1501))+((1-(qCell/bigT))*J1501),IF(OR(ISBLANK(F1502),COUNT($F$2:F1501)&lt;=qCell),IF(COUNT($F$2:F1501)=1,0,F1501-F1500),((qCell/COUNT($F$2:F1501))*(I1502-I1501))+((1-(qCell/COUNT($F$2:F1501)))*J1501))),J1501),IF(AND(Temp!optSeasCoef=0,Temp!sts_multp=1),IF(H1501="in-sample",IF(Q1501=bigT,((qCell/bigT)*(I1502/I1501))+((1-(qCell/bigT))*J1501),IF(qCell=0,1,IF(OR(ISBLANK(F1502),COUNT($F$2:F1501)&lt;=qCell),IF(COUNT($F$2:F1501)=1,1,F1501/F1500),((qCell/COUNT($F$2:F1501))*(I1502/I1501))+((1-(qCell/COUNT($F$2:F1501)))*J1501)))),J1501),IF(Temp!sts_add=1,IF(H1501="in-sample",IF(Q1501=bigT,((qCell/bigT)*(I1502-I1501))+((1-(qCell/bigT))*J1501),IF(OR(ISBLANK(F1502),COUNT($AX$2:AX1501)&lt;=qCell),IF(COUNT($AX$2:AX1501)=1,0,AX1501-AX1500),((qCell/COUNT($AX$2:AX1501))*(I1502-I1501))+((1-(qCell/COUNT($AX$2:AX1501)))*J1501))),J1501),IF(H1501="in-sample",IF(Q1501=bigT,((qCell/bigT)*(I1502/I1501))+((1-(qCell/bigT))*J1501),IF(qCell=0,1,IF(OR(ISBLANK(F1502),COUNT($AX$2:AX1501)&lt;=qCell),IF(COUNT($AX$2:AX1501)=1,1,AX1501/AX1500),((qCell/COUNT($AX$2:AX1501))*(I1502/I1501))+((1-(qCell/COUNT($AX$2:AX1501)))*J1501)))),J1501)))))))</f>
        <v/>
      </c>
      <c r="K1502" s="120" t="str">
        <f>IF(H1502="","",IF(AND(Temp!optSeasCoef=0,Temp!sts_add=1),IF(H1502="out-sample",I1502+(Q1502*J1502),I1502+J1502),IF(AND(Temp!optSeasCoef=0,Temp!sts_multp=1),IF(H1502="out-sample",I1502*(J1502^Q1502),I1502*J1502),IF(Temp!sts_add=1,IF(H1502="out-sample",(I1502+(Q1502*J1502))*G1502,(I1502+J1502)*G1502),IF(H1502="out-sample",I1502*(J1502^Q1502)*G1502,I1502*J1502*G1502)))))</f>
        <v/>
      </c>
      <c r="L1502" s="116" t="str">
        <f t="shared" si="253"/>
        <v/>
      </c>
      <c r="M1502" s="116" t="str">
        <f t="shared" si="254"/>
        <v/>
      </c>
      <c r="N1502" s="116" t="str">
        <f t="shared" si="255"/>
        <v/>
      </c>
      <c r="O1502" s="116" t="str">
        <f t="shared" si="256"/>
        <v/>
      </c>
      <c r="P1502" s="116" t="str">
        <f t="shared" si="257"/>
        <v/>
      </c>
      <c r="Q1502" s="94" t="str">
        <f>IF(AND(Temp!fhor_indata=1,ISBLANK(F1502),H1501="in-sample"),1,IF(AND(Temp!fhor_indata=1,H1501="out-sample",Q1501&lt;XfHor),Q1501+1,IF(ISBLANK(F1502),"",IF(AND(H1502="out-sample",H1501="in-sample"),1,IF(AND(H1502="out-sample",H1501="out-sample"),Q1501+1,IF(ISNUMBER(Q1501),Q1501+1,1))))))</f>
        <v/>
      </c>
      <c r="R1502" s="94" t="str">
        <f t="shared" si="258"/>
        <v/>
      </c>
      <c r="S1502" s="94" t="str">
        <f>IF(Temp!fhor_indata=1,IF(S1501=XobsHor,1,IF(COUNT($S$2:S1501)&lt;=XobsHor,S1501+1,IF(AND(COUNT($S$2:S1501)&lt;=XobsHor+XfHor,IFERROR(MOD(S1501,XobsHor)&lt;XfHor,FALSE)),S1501+1,""))),IF(ISBLANK(F1502),"",IF(S1501=maxP,1,IF(S1501&lt;maxP,S1501+1,IF(COUNT($S$2:S1502)&lt;=XobsHor,S1501+1,"")))))</f>
        <v/>
      </c>
      <c r="T1502" s="3"/>
      <c r="U1502" s="6"/>
      <c r="V1502" s="6"/>
      <c r="W1502" s="6"/>
      <c r="X1502" s="6"/>
      <c r="Y1502" s="6"/>
      <c r="Z1502" s="6"/>
      <c r="AA1502" s="6"/>
      <c r="AB1502" s="6"/>
      <c r="AC1502" s="6"/>
      <c r="AD1502" s="6"/>
      <c r="AE1502" s="6"/>
      <c r="AF1502" s="6"/>
      <c r="AG1502" s="6"/>
      <c r="AH1502" s="6"/>
      <c r="AI1502" s="6"/>
      <c r="AJ1502" s="6"/>
      <c r="AK1502" s="6"/>
      <c r="AW1502" s="122" t="str">
        <f t="shared" si="260"/>
        <v/>
      </c>
      <c r="AX1502" s="123" t="str">
        <f t="shared" si="261"/>
        <v/>
      </c>
      <c r="AY1502" s="124" t="str">
        <f t="shared" si="262"/>
        <v/>
      </c>
      <c r="AZ1502" s="124" t="str">
        <f t="shared" si="263"/>
        <v/>
      </c>
      <c r="BF1502" s="91"/>
    </row>
    <row r="1503" spans="1:58" s="78" customFormat="1" ht="14.25" x14ac:dyDescent="0.2">
      <c r="A1503" s="6"/>
      <c r="B1503" s="6"/>
      <c r="C1503" s="6"/>
      <c r="D1503" s="3"/>
      <c r="E1503" s="98" t="str">
        <f t="shared" si="259"/>
        <v/>
      </c>
      <c r="F1503" s="117"/>
      <c r="G1503" s="116" t="str">
        <f>IF(E1503="","",IF(Temp!optSeasCoef=0,1,INDEX($C$2:$C$13,IF(MOD(COUNT($E$2:E1503),seas_indx)=0,seas_indx,MOD(COUNT($E$2:E1503),seas_indx)))))</f>
        <v/>
      </c>
      <c r="H1503" s="97" t="str">
        <f>IFERROR(IF(Temp!fhor_indata=1,IF(COUNT($S$2:S1503)&lt;=XobsHor,"in-sample",IF(AND(COUNT($S$2:S1503)&lt;=XobsHor+XfHor,MOD(S1502,XobsHor)&lt;XfHor),"out-sample","")),IF(ISBLANK(F1503),"",IF(COUNT($F$2:F1503)&lt;=XobsHor-XfHor,"in-sample","out-sample"))),"")</f>
        <v/>
      </c>
      <c r="I1503" s="120" t="str">
        <f>IF(AND(ISBLANK(F1502),H1502="in-sample"),"",IF(AND(Temp!fhor_indata=1,H1502="out-sample",H1503="out-sample"),I1502,IF(AND(ISBLANK(F1503),H1502="out-sample"),"",IF(AND(Temp!optSeasCoef=0,Temp!sts_add=1),IF(H1502="in-sample",IF(Q1502=bigT,((pCell/bigT)*F1502)+((1-(pCell/bigT))*(I1502+J1502)),IF(OR(ISBLANK(F1503),COUNT($F$2:F1502)&lt;=pCell),F1502,((pCell/COUNT($F$2:F1502))*F1502)+((1-(pCell/COUNT($F$2:F1502)))*(I1502+J1502)))),I1502),IF(AND(Temp!optSeasCoef=0,Temp!sts_multp=1),IF(H1502="in-sample",IF(Q1502=bigT,((pCell/bigT)*F1502)+((1-(pCell/bigT))*(I1502*J1502)),IF(OR(ISBLANK(F1503),COUNT(F$2:$F1502)&lt;=pCell),F1502,((pCell/COUNT($F$2:F1502))*F1502)+((1-(pCell/COUNT($F$2:F1502)))*(I1502*J1502)))),I1502),IF(Temp!sts_add=1,IF(H1502="in-sample",IF(Q1502=bigT,((pCell/bigT)*AX1502)+((1-(pCell/bigT))*(I1502+J1502)),IF(OR(ISBLANK(F1503),COUNT($AX$2:AX1502)&lt;=pCell),AX1502,((pCell/COUNT($AX$2:AX1502))*AX1502)+((1-(pCell/COUNT($AX$2:AX1502)))*(I1502+J1502)))),I1502),IF(H1502="in-sample",IF(Q1502=bigT,((pCell/bigT)*AX1502)+((1-(pCell/bigT))*(I1502*J1502)),IF(OR(ISBLANK(F1503),COUNT($AX$2:AX1502)&lt;=pCell),AX1502,((pCell/COUNT($AX$2:AX1502))*AX1502)+((1-(pCell/COUNT($AX$2:AX1502)))*(I1502*J1502)))),I1502)))))))</f>
        <v/>
      </c>
      <c r="J1503" s="120" t="str">
        <f>IF(AND(ISBLANK(F1502),H1502="in-sample"),"",IF(AND(Temp!fhor_indata=1,H1502="out-sample",H1503="out-sample"),J1502,IF(AND(ISBLANK(F1503),H1502="out-sample"),"",IF(AND(Temp!optSeasCoef=0,Temp!sts_add=1),IF(H1502="in-sample",IF(Q1502=bigT,((qCell/bigT)*(I1503-I1502))+((1-(qCell/bigT))*J1502),IF(OR(ISBLANK(F1503),COUNT($F$2:F1502)&lt;=qCell),IF(COUNT($F$2:F1502)=1,0,F1502-F1501),((qCell/COUNT($F$2:F1502))*(I1503-I1502))+((1-(qCell/COUNT($F$2:F1502)))*J1502))),J1502),IF(AND(Temp!optSeasCoef=0,Temp!sts_multp=1),IF(H1502="in-sample",IF(Q1502=bigT,((qCell/bigT)*(I1503/I1502))+((1-(qCell/bigT))*J1502),IF(qCell=0,1,IF(OR(ISBLANK(F1503),COUNT($F$2:F1502)&lt;=qCell),IF(COUNT($F$2:F1502)=1,1,F1502/F1501),((qCell/COUNT($F$2:F1502))*(I1503/I1502))+((1-(qCell/COUNT($F$2:F1502)))*J1502)))),J1502),IF(Temp!sts_add=1,IF(H1502="in-sample",IF(Q1502=bigT,((qCell/bigT)*(I1503-I1502))+((1-(qCell/bigT))*J1502),IF(OR(ISBLANK(F1503),COUNT($AX$2:AX1502)&lt;=qCell),IF(COUNT($AX$2:AX1502)=1,0,AX1502-AX1501),((qCell/COUNT($AX$2:AX1502))*(I1503-I1502))+((1-(qCell/COUNT($AX$2:AX1502)))*J1502))),J1502),IF(H1502="in-sample",IF(Q1502=bigT,((qCell/bigT)*(I1503/I1502))+((1-(qCell/bigT))*J1502),IF(qCell=0,1,IF(OR(ISBLANK(F1503),COUNT($AX$2:AX1502)&lt;=qCell),IF(COUNT($AX$2:AX1502)=1,1,AX1502/AX1501),((qCell/COUNT($AX$2:AX1502))*(I1503/I1502))+((1-(qCell/COUNT($AX$2:AX1502)))*J1502)))),J1502)))))))</f>
        <v/>
      </c>
      <c r="K1503" s="120" t="str">
        <f>IF(H1503="","",IF(AND(Temp!optSeasCoef=0,Temp!sts_add=1),IF(H1503="out-sample",I1503+(Q1503*J1503),I1503+J1503),IF(AND(Temp!optSeasCoef=0,Temp!sts_multp=1),IF(H1503="out-sample",I1503*(J1503^Q1503),I1503*J1503),IF(Temp!sts_add=1,IF(H1503="out-sample",(I1503+(Q1503*J1503))*G1503,(I1503+J1503)*G1503),IF(H1503="out-sample",I1503*(J1503^Q1503)*G1503,I1503*J1503*G1503)))))</f>
        <v/>
      </c>
      <c r="L1503" s="116" t="str">
        <f t="shared" si="253"/>
        <v/>
      </c>
      <c r="M1503" s="116" t="str">
        <f t="shared" si="254"/>
        <v/>
      </c>
      <c r="N1503" s="116" t="str">
        <f t="shared" si="255"/>
        <v/>
      </c>
      <c r="O1503" s="116" t="str">
        <f t="shared" si="256"/>
        <v/>
      </c>
      <c r="P1503" s="116" t="str">
        <f t="shared" si="257"/>
        <v/>
      </c>
      <c r="Q1503" s="94" t="str">
        <f>IF(AND(Temp!fhor_indata=1,ISBLANK(F1503),H1502="in-sample"),1,IF(AND(Temp!fhor_indata=1,H1502="out-sample",Q1502&lt;XfHor),Q1502+1,IF(ISBLANK(F1503),"",IF(AND(H1503="out-sample",H1502="in-sample"),1,IF(AND(H1503="out-sample",H1502="out-sample"),Q1502+1,IF(ISNUMBER(Q1502),Q1502+1,1))))))</f>
        <v/>
      </c>
      <c r="R1503" s="94" t="str">
        <f t="shared" si="258"/>
        <v/>
      </c>
      <c r="S1503" s="94" t="str">
        <f>IF(Temp!fhor_indata=1,IF(S1502=XobsHor,1,IF(COUNT($S$2:S1502)&lt;=XobsHor,S1502+1,IF(AND(COUNT($S$2:S1502)&lt;=XobsHor+XfHor,IFERROR(MOD(S1502,XobsHor)&lt;XfHor,FALSE)),S1502+1,""))),IF(ISBLANK(F1503),"",IF(S1502=maxP,1,IF(S1502&lt;maxP,S1502+1,IF(COUNT($S$2:S1503)&lt;=XobsHor,S1502+1,"")))))</f>
        <v/>
      </c>
      <c r="T1503" s="3"/>
      <c r="U1503" s="6"/>
      <c r="V1503" s="6"/>
      <c r="W1503" s="6"/>
      <c r="X1503" s="6"/>
      <c r="Y1503" s="6"/>
      <c r="Z1503" s="6"/>
      <c r="AA1503" s="6"/>
      <c r="AB1503" s="6"/>
      <c r="AC1503" s="6"/>
      <c r="AD1503" s="6"/>
      <c r="AE1503" s="6"/>
      <c r="AF1503" s="6"/>
      <c r="AG1503" s="6"/>
      <c r="AH1503" s="6"/>
      <c r="AI1503" s="6"/>
      <c r="AJ1503" s="6"/>
      <c r="AK1503" s="6"/>
      <c r="AW1503" s="122" t="str">
        <f t="shared" si="260"/>
        <v/>
      </c>
      <c r="AX1503" s="123" t="str">
        <f t="shared" si="261"/>
        <v/>
      </c>
      <c r="AY1503" s="124" t="str">
        <f t="shared" si="262"/>
        <v/>
      </c>
      <c r="AZ1503" s="124" t="str">
        <f t="shared" si="263"/>
        <v/>
      </c>
      <c r="BF1503" s="91"/>
    </row>
    <row r="1504" spans="1:58" s="78" customFormat="1" ht="14.25" x14ac:dyDescent="0.2">
      <c r="A1504" s="6"/>
      <c r="B1504" s="6"/>
      <c r="C1504" s="6"/>
      <c r="D1504" s="3"/>
      <c r="E1504" s="98" t="str">
        <f t="shared" si="259"/>
        <v/>
      </c>
      <c r="F1504" s="117"/>
      <c r="G1504" s="116" t="str">
        <f>IF(E1504="","",IF(Temp!optSeasCoef=0,1,INDEX($C$2:$C$13,IF(MOD(COUNT($E$2:E1504),seas_indx)=0,seas_indx,MOD(COUNT($E$2:E1504),seas_indx)))))</f>
        <v/>
      </c>
      <c r="H1504" s="97" t="str">
        <f>IFERROR(IF(Temp!fhor_indata=1,IF(COUNT($S$2:S1504)&lt;=XobsHor,"in-sample",IF(AND(COUNT($S$2:S1504)&lt;=XobsHor+XfHor,MOD(S1503,XobsHor)&lt;XfHor),"out-sample","")),IF(ISBLANK(F1504),"",IF(COUNT($F$2:F1504)&lt;=XobsHor-XfHor,"in-sample","out-sample"))),"")</f>
        <v/>
      </c>
      <c r="I1504" s="120" t="str">
        <f>IF(AND(ISBLANK(F1503),H1503="in-sample"),"",IF(AND(Temp!fhor_indata=1,H1503="out-sample",H1504="out-sample"),I1503,IF(AND(ISBLANK(F1504),H1503="out-sample"),"",IF(AND(Temp!optSeasCoef=0,Temp!sts_add=1),IF(H1503="in-sample",IF(Q1503=bigT,((pCell/bigT)*F1503)+((1-(pCell/bigT))*(I1503+J1503)),IF(OR(ISBLANK(F1504),COUNT($F$2:F1503)&lt;=pCell),F1503,((pCell/COUNT($F$2:F1503))*F1503)+((1-(pCell/COUNT($F$2:F1503)))*(I1503+J1503)))),I1503),IF(AND(Temp!optSeasCoef=0,Temp!sts_multp=1),IF(H1503="in-sample",IF(Q1503=bigT,((pCell/bigT)*F1503)+((1-(pCell/bigT))*(I1503*J1503)),IF(OR(ISBLANK(F1504),COUNT(F$2:$F1503)&lt;=pCell),F1503,((pCell/COUNT($F$2:F1503))*F1503)+((1-(pCell/COUNT($F$2:F1503)))*(I1503*J1503)))),I1503),IF(Temp!sts_add=1,IF(H1503="in-sample",IF(Q1503=bigT,((pCell/bigT)*AX1503)+((1-(pCell/bigT))*(I1503+J1503)),IF(OR(ISBLANK(F1504),COUNT($AX$2:AX1503)&lt;=pCell),AX1503,((pCell/COUNT($AX$2:AX1503))*AX1503)+((1-(pCell/COUNT($AX$2:AX1503)))*(I1503+J1503)))),I1503),IF(H1503="in-sample",IF(Q1503=bigT,((pCell/bigT)*AX1503)+((1-(pCell/bigT))*(I1503*J1503)),IF(OR(ISBLANK(F1504),COUNT($AX$2:AX1503)&lt;=pCell),AX1503,((pCell/COUNT($AX$2:AX1503))*AX1503)+((1-(pCell/COUNT($AX$2:AX1503)))*(I1503*J1503)))),I1503)))))))</f>
        <v/>
      </c>
      <c r="J1504" s="120" t="str">
        <f>IF(AND(ISBLANK(F1503),H1503="in-sample"),"",IF(AND(Temp!fhor_indata=1,H1503="out-sample",H1504="out-sample"),J1503,IF(AND(ISBLANK(F1504),H1503="out-sample"),"",IF(AND(Temp!optSeasCoef=0,Temp!sts_add=1),IF(H1503="in-sample",IF(Q1503=bigT,((qCell/bigT)*(I1504-I1503))+((1-(qCell/bigT))*J1503),IF(OR(ISBLANK(F1504),COUNT($F$2:F1503)&lt;=qCell),IF(COUNT($F$2:F1503)=1,0,F1503-F1502),((qCell/COUNT($F$2:F1503))*(I1504-I1503))+((1-(qCell/COUNT($F$2:F1503)))*J1503))),J1503),IF(AND(Temp!optSeasCoef=0,Temp!sts_multp=1),IF(H1503="in-sample",IF(Q1503=bigT,((qCell/bigT)*(I1504/I1503))+((1-(qCell/bigT))*J1503),IF(qCell=0,1,IF(OR(ISBLANK(F1504),COUNT($F$2:F1503)&lt;=qCell),IF(COUNT($F$2:F1503)=1,1,F1503/F1502),((qCell/COUNT($F$2:F1503))*(I1504/I1503))+((1-(qCell/COUNT($F$2:F1503)))*J1503)))),J1503),IF(Temp!sts_add=1,IF(H1503="in-sample",IF(Q1503=bigT,((qCell/bigT)*(I1504-I1503))+((1-(qCell/bigT))*J1503),IF(OR(ISBLANK(F1504),COUNT($AX$2:AX1503)&lt;=qCell),IF(COUNT($AX$2:AX1503)=1,0,AX1503-AX1502),((qCell/COUNT($AX$2:AX1503))*(I1504-I1503))+((1-(qCell/COUNT($AX$2:AX1503)))*J1503))),J1503),IF(H1503="in-sample",IF(Q1503=bigT,((qCell/bigT)*(I1504/I1503))+((1-(qCell/bigT))*J1503),IF(qCell=0,1,IF(OR(ISBLANK(F1504),COUNT($AX$2:AX1503)&lt;=qCell),IF(COUNT($AX$2:AX1503)=1,1,AX1503/AX1502),((qCell/COUNT($AX$2:AX1503))*(I1504/I1503))+((1-(qCell/COUNT($AX$2:AX1503)))*J1503)))),J1503)))))))</f>
        <v/>
      </c>
      <c r="K1504" s="120" t="str">
        <f>IF(H1504="","",IF(AND(Temp!optSeasCoef=0,Temp!sts_add=1),IF(H1504="out-sample",I1504+(Q1504*J1504),I1504+J1504),IF(AND(Temp!optSeasCoef=0,Temp!sts_multp=1),IF(H1504="out-sample",I1504*(J1504^Q1504),I1504*J1504),IF(Temp!sts_add=1,IF(H1504="out-sample",(I1504+(Q1504*J1504))*G1504,(I1504+J1504)*G1504),IF(H1504="out-sample",I1504*(J1504^Q1504)*G1504,I1504*J1504*G1504)))))</f>
        <v/>
      </c>
      <c r="L1504" s="116" t="str">
        <f t="shared" si="253"/>
        <v/>
      </c>
      <c r="M1504" s="116" t="str">
        <f t="shared" si="254"/>
        <v/>
      </c>
      <c r="N1504" s="116" t="str">
        <f t="shared" si="255"/>
        <v/>
      </c>
      <c r="O1504" s="116" t="str">
        <f t="shared" si="256"/>
        <v/>
      </c>
      <c r="P1504" s="116" t="str">
        <f t="shared" si="257"/>
        <v/>
      </c>
      <c r="Q1504" s="94" t="str">
        <f>IF(AND(Temp!fhor_indata=1,ISBLANK(F1504),H1503="in-sample"),1,IF(AND(Temp!fhor_indata=1,H1503="out-sample",Q1503&lt;XfHor),Q1503+1,IF(ISBLANK(F1504),"",IF(AND(H1504="out-sample",H1503="in-sample"),1,IF(AND(H1504="out-sample",H1503="out-sample"),Q1503+1,IF(ISNUMBER(Q1503),Q1503+1,1))))))</f>
        <v/>
      </c>
      <c r="R1504" s="94" t="str">
        <f t="shared" si="258"/>
        <v/>
      </c>
      <c r="S1504" s="94" t="str">
        <f>IF(Temp!fhor_indata=1,IF(S1503=XobsHor,1,IF(COUNT($S$2:S1503)&lt;=XobsHor,S1503+1,IF(AND(COUNT($S$2:S1503)&lt;=XobsHor+XfHor,IFERROR(MOD(S1503,XobsHor)&lt;XfHor,FALSE)),S1503+1,""))),IF(ISBLANK(F1504),"",IF(S1503=maxP,1,IF(S1503&lt;maxP,S1503+1,IF(COUNT($S$2:S1504)&lt;=XobsHor,S1503+1,"")))))</f>
        <v/>
      </c>
      <c r="T1504" s="3"/>
      <c r="U1504" s="6"/>
      <c r="V1504" s="6"/>
      <c r="W1504" s="6"/>
      <c r="X1504" s="6"/>
      <c r="Y1504" s="6"/>
      <c r="Z1504" s="6"/>
      <c r="AA1504" s="6"/>
      <c r="AB1504" s="6"/>
      <c r="AC1504" s="6"/>
      <c r="AD1504" s="6"/>
      <c r="AE1504" s="6"/>
      <c r="AF1504" s="6"/>
      <c r="AG1504" s="6"/>
      <c r="AH1504" s="6"/>
      <c r="AI1504" s="6"/>
      <c r="AJ1504" s="6"/>
      <c r="AK1504" s="6"/>
      <c r="AW1504" s="122" t="str">
        <f t="shared" si="260"/>
        <v/>
      </c>
      <c r="AX1504" s="123" t="str">
        <f t="shared" si="261"/>
        <v/>
      </c>
      <c r="AY1504" s="124" t="str">
        <f t="shared" si="262"/>
        <v/>
      </c>
      <c r="AZ1504" s="124" t="str">
        <f t="shared" si="263"/>
        <v/>
      </c>
      <c r="BF1504" s="91"/>
    </row>
    <row r="1505" spans="1:58" s="78" customFormat="1" ht="14.25" x14ac:dyDescent="0.2">
      <c r="A1505" s="6"/>
      <c r="B1505" s="6"/>
      <c r="C1505" s="6"/>
      <c r="D1505" s="3"/>
      <c r="E1505" s="98" t="str">
        <f t="shared" si="259"/>
        <v/>
      </c>
      <c r="F1505" s="117"/>
      <c r="G1505" s="116" t="str">
        <f>IF(E1505="","",IF(Temp!optSeasCoef=0,1,INDEX($C$2:$C$13,IF(MOD(COUNT($E$2:E1505),seas_indx)=0,seas_indx,MOD(COUNT($E$2:E1505),seas_indx)))))</f>
        <v/>
      </c>
      <c r="H1505" s="97" t="str">
        <f>IFERROR(IF(Temp!fhor_indata=1,IF(COUNT($S$2:S1505)&lt;=XobsHor,"in-sample",IF(AND(COUNT($S$2:S1505)&lt;=XobsHor+XfHor,MOD(S1504,XobsHor)&lt;XfHor),"out-sample","")),IF(ISBLANK(F1505),"",IF(COUNT($F$2:F1505)&lt;=XobsHor-XfHor,"in-sample","out-sample"))),"")</f>
        <v/>
      </c>
      <c r="I1505" s="120" t="str">
        <f>IF(AND(ISBLANK(F1504),H1504="in-sample"),"",IF(AND(Temp!fhor_indata=1,H1504="out-sample",H1505="out-sample"),I1504,IF(AND(ISBLANK(F1505),H1504="out-sample"),"",IF(AND(Temp!optSeasCoef=0,Temp!sts_add=1),IF(H1504="in-sample",IF(Q1504=bigT,((pCell/bigT)*F1504)+((1-(pCell/bigT))*(I1504+J1504)),IF(OR(ISBLANK(F1505),COUNT($F$2:F1504)&lt;=pCell),F1504,((pCell/COUNT($F$2:F1504))*F1504)+((1-(pCell/COUNT($F$2:F1504)))*(I1504+J1504)))),I1504),IF(AND(Temp!optSeasCoef=0,Temp!sts_multp=1),IF(H1504="in-sample",IF(Q1504=bigT,((pCell/bigT)*F1504)+((1-(pCell/bigT))*(I1504*J1504)),IF(OR(ISBLANK(F1505),COUNT(F$2:$F1504)&lt;=pCell),F1504,((pCell/COUNT($F$2:F1504))*F1504)+((1-(pCell/COUNT($F$2:F1504)))*(I1504*J1504)))),I1504),IF(Temp!sts_add=1,IF(H1504="in-sample",IF(Q1504=bigT,((pCell/bigT)*AX1504)+((1-(pCell/bigT))*(I1504+J1504)),IF(OR(ISBLANK(F1505),COUNT($AX$2:AX1504)&lt;=pCell),AX1504,((pCell/COUNT($AX$2:AX1504))*AX1504)+((1-(pCell/COUNT($AX$2:AX1504)))*(I1504+J1504)))),I1504),IF(H1504="in-sample",IF(Q1504=bigT,((pCell/bigT)*AX1504)+((1-(pCell/bigT))*(I1504*J1504)),IF(OR(ISBLANK(F1505),COUNT($AX$2:AX1504)&lt;=pCell),AX1504,((pCell/COUNT($AX$2:AX1504))*AX1504)+((1-(pCell/COUNT($AX$2:AX1504)))*(I1504*J1504)))),I1504)))))))</f>
        <v/>
      </c>
      <c r="J1505" s="120" t="str">
        <f>IF(AND(ISBLANK(F1504),H1504="in-sample"),"",IF(AND(Temp!fhor_indata=1,H1504="out-sample",H1505="out-sample"),J1504,IF(AND(ISBLANK(F1505),H1504="out-sample"),"",IF(AND(Temp!optSeasCoef=0,Temp!sts_add=1),IF(H1504="in-sample",IF(Q1504=bigT,((qCell/bigT)*(I1505-I1504))+((1-(qCell/bigT))*J1504),IF(OR(ISBLANK(F1505),COUNT($F$2:F1504)&lt;=qCell),IF(COUNT($F$2:F1504)=1,0,F1504-F1503),((qCell/COUNT($F$2:F1504))*(I1505-I1504))+((1-(qCell/COUNT($F$2:F1504)))*J1504))),J1504),IF(AND(Temp!optSeasCoef=0,Temp!sts_multp=1),IF(H1504="in-sample",IF(Q1504=bigT,((qCell/bigT)*(I1505/I1504))+((1-(qCell/bigT))*J1504),IF(qCell=0,1,IF(OR(ISBLANK(F1505),COUNT($F$2:F1504)&lt;=qCell),IF(COUNT($F$2:F1504)=1,1,F1504/F1503),((qCell/COUNT($F$2:F1504))*(I1505/I1504))+((1-(qCell/COUNT($F$2:F1504)))*J1504)))),J1504),IF(Temp!sts_add=1,IF(H1504="in-sample",IF(Q1504=bigT,((qCell/bigT)*(I1505-I1504))+((1-(qCell/bigT))*J1504),IF(OR(ISBLANK(F1505),COUNT($AX$2:AX1504)&lt;=qCell),IF(COUNT($AX$2:AX1504)=1,0,AX1504-AX1503),((qCell/COUNT($AX$2:AX1504))*(I1505-I1504))+((1-(qCell/COUNT($AX$2:AX1504)))*J1504))),J1504),IF(H1504="in-sample",IF(Q1504=bigT,((qCell/bigT)*(I1505/I1504))+((1-(qCell/bigT))*J1504),IF(qCell=0,1,IF(OR(ISBLANK(F1505),COUNT($AX$2:AX1504)&lt;=qCell),IF(COUNT($AX$2:AX1504)=1,1,AX1504/AX1503),((qCell/COUNT($AX$2:AX1504))*(I1505/I1504))+((1-(qCell/COUNT($AX$2:AX1504)))*J1504)))),J1504)))))))</f>
        <v/>
      </c>
      <c r="K1505" s="120" t="str">
        <f>IF(H1505="","",IF(AND(Temp!optSeasCoef=0,Temp!sts_add=1),IF(H1505="out-sample",I1505+(Q1505*J1505),I1505+J1505),IF(AND(Temp!optSeasCoef=0,Temp!sts_multp=1),IF(H1505="out-sample",I1505*(J1505^Q1505),I1505*J1505),IF(Temp!sts_add=1,IF(H1505="out-sample",(I1505+(Q1505*J1505))*G1505,(I1505+J1505)*G1505),IF(H1505="out-sample",I1505*(J1505^Q1505)*G1505,I1505*J1505*G1505)))))</f>
        <v/>
      </c>
      <c r="L1505" s="116" t="str">
        <f t="shared" si="253"/>
        <v/>
      </c>
      <c r="M1505" s="116" t="str">
        <f t="shared" si="254"/>
        <v/>
      </c>
      <c r="N1505" s="116" t="str">
        <f t="shared" si="255"/>
        <v/>
      </c>
      <c r="O1505" s="116" t="str">
        <f t="shared" si="256"/>
        <v/>
      </c>
      <c r="P1505" s="116" t="str">
        <f t="shared" si="257"/>
        <v/>
      </c>
      <c r="Q1505" s="94" t="str">
        <f>IF(AND(Temp!fhor_indata=1,ISBLANK(F1505),H1504="in-sample"),1,IF(AND(Temp!fhor_indata=1,H1504="out-sample",Q1504&lt;XfHor),Q1504+1,IF(ISBLANK(F1505),"",IF(AND(H1505="out-sample",H1504="in-sample"),1,IF(AND(H1505="out-sample",H1504="out-sample"),Q1504+1,IF(ISNUMBER(Q1504),Q1504+1,1))))))</f>
        <v/>
      </c>
      <c r="R1505" s="94" t="str">
        <f t="shared" si="258"/>
        <v/>
      </c>
      <c r="S1505" s="94" t="str">
        <f>IF(Temp!fhor_indata=1,IF(S1504=XobsHor,1,IF(COUNT($S$2:S1504)&lt;=XobsHor,S1504+1,IF(AND(COUNT($S$2:S1504)&lt;=XobsHor+XfHor,IFERROR(MOD(S1504,XobsHor)&lt;XfHor,FALSE)),S1504+1,""))),IF(ISBLANK(F1505),"",IF(S1504=maxP,1,IF(S1504&lt;maxP,S1504+1,IF(COUNT($S$2:S1505)&lt;=XobsHor,S1504+1,"")))))</f>
        <v/>
      </c>
      <c r="T1505" s="3"/>
      <c r="U1505" s="6"/>
      <c r="V1505" s="6"/>
      <c r="W1505" s="6"/>
      <c r="X1505" s="6"/>
      <c r="Y1505" s="6"/>
      <c r="Z1505" s="6"/>
      <c r="AA1505" s="6"/>
      <c r="AB1505" s="6"/>
      <c r="AC1505" s="6"/>
      <c r="AD1505" s="6"/>
      <c r="AE1505" s="6"/>
      <c r="AF1505" s="6"/>
      <c r="AG1505" s="6"/>
      <c r="AH1505" s="6"/>
      <c r="AI1505" s="6"/>
      <c r="AJ1505" s="6"/>
      <c r="AK1505" s="6"/>
      <c r="AW1505" s="122" t="str">
        <f t="shared" si="260"/>
        <v/>
      </c>
      <c r="AX1505" s="123" t="str">
        <f t="shared" si="261"/>
        <v/>
      </c>
      <c r="AY1505" s="124" t="str">
        <f t="shared" si="262"/>
        <v/>
      </c>
      <c r="AZ1505" s="124" t="str">
        <f t="shared" si="263"/>
        <v/>
      </c>
      <c r="BF1505" s="91"/>
    </row>
    <row r="1506" spans="1:58" s="78" customFormat="1" ht="14.25" x14ac:dyDescent="0.2">
      <c r="A1506" s="6"/>
      <c r="B1506" s="6"/>
      <c r="C1506" s="6"/>
      <c r="D1506" s="3"/>
      <c r="E1506" s="98" t="str">
        <f t="shared" si="259"/>
        <v/>
      </c>
      <c r="F1506" s="117"/>
      <c r="G1506" s="116" t="str">
        <f>IF(E1506="","",IF(Temp!optSeasCoef=0,1,INDEX($C$2:$C$13,IF(MOD(COUNT($E$2:E1506),seas_indx)=0,seas_indx,MOD(COUNT($E$2:E1506),seas_indx)))))</f>
        <v/>
      </c>
      <c r="H1506" s="97" t="str">
        <f>IFERROR(IF(Temp!fhor_indata=1,IF(COUNT($S$2:S1506)&lt;=XobsHor,"in-sample",IF(AND(COUNT($S$2:S1506)&lt;=XobsHor+XfHor,MOD(S1505,XobsHor)&lt;XfHor),"out-sample","")),IF(ISBLANK(F1506),"",IF(COUNT($F$2:F1506)&lt;=XobsHor-XfHor,"in-sample","out-sample"))),"")</f>
        <v/>
      </c>
      <c r="I1506" s="120" t="str">
        <f>IF(AND(ISBLANK(F1505),H1505="in-sample"),"",IF(AND(Temp!fhor_indata=1,H1505="out-sample",H1506="out-sample"),I1505,IF(AND(ISBLANK(F1506),H1505="out-sample"),"",IF(AND(Temp!optSeasCoef=0,Temp!sts_add=1),IF(H1505="in-sample",IF(Q1505=bigT,((pCell/bigT)*F1505)+((1-(pCell/bigT))*(I1505+J1505)),IF(OR(ISBLANK(F1506),COUNT($F$2:F1505)&lt;=pCell),F1505,((pCell/COUNT($F$2:F1505))*F1505)+((1-(pCell/COUNT($F$2:F1505)))*(I1505+J1505)))),I1505),IF(AND(Temp!optSeasCoef=0,Temp!sts_multp=1),IF(H1505="in-sample",IF(Q1505=bigT,((pCell/bigT)*F1505)+((1-(pCell/bigT))*(I1505*J1505)),IF(OR(ISBLANK(F1506),COUNT(F$2:$F1505)&lt;=pCell),F1505,((pCell/COUNT($F$2:F1505))*F1505)+((1-(pCell/COUNT($F$2:F1505)))*(I1505*J1505)))),I1505),IF(Temp!sts_add=1,IF(H1505="in-sample",IF(Q1505=bigT,((pCell/bigT)*AX1505)+((1-(pCell/bigT))*(I1505+J1505)),IF(OR(ISBLANK(F1506),COUNT($AX$2:AX1505)&lt;=pCell),AX1505,((pCell/COUNT($AX$2:AX1505))*AX1505)+((1-(pCell/COUNT($AX$2:AX1505)))*(I1505+J1505)))),I1505),IF(H1505="in-sample",IF(Q1505=bigT,((pCell/bigT)*AX1505)+((1-(pCell/bigT))*(I1505*J1505)),IF(OR(ISBLANK(F1506),COUNT($AX$2:AX1505)&lt;=pCell),AX1505,((pCell/COUNT($AX$2:AX1505))*AX1505)+((1-(pCell/COUNT($AX$2:AX1505)))*(I1505*J1505)))),I1505)))))))</f>
        <v/>
      </c>
      <c r="J1506" s="120" t="str">
        <f>IF(AND(ISBLANK(F1505),H1505="in-sample"),"",IF(AND(Temp!fhor_indata=1,H1505="out-sample",H1506="out-sample"),J1505,IF(AND(ISBLANK(F1506),H1505="out-sample"),"",IF(AND(Temp!optSeasCoef=0,Temp!sts_add=1),IF(H1505="in-sample",IF(Q1505=bigT,((qCell/bigT)*(I1506-I1505))+((1-(qCell/bigT))*J1505),IF(OR(ISBLANK(F1506),COUNT($F$2:F1505)&lt;=qCell),IF(COUNT($F$2:F1505)=1,0,F1505-F1504),((qCell/COUNT($F$2:F1505))*(I1506-I1505))+((1-(qCell/COUNT($F$2:F1505)))*J1505))),J1505),IF(AND(Temp!optSeasCoef=0,Temp!sts_multp=1),IF(H1505="in-sample",IF(Q1505=bigT,((qCell/bigT)*(I1506/I1505))+((1-(qCell/bigT))*J1505),IF(qCell=0,1,IF(OR(ISBLANK(F1506),COUNT($F$2:F1505)&lt;=qCell),IF(COUNT($F$2:F1505)=1,1,F1505/F1504),((qCell/COUNT($F$2:F1505))*(I1506/I1505))+((1-(qCell/COUNT($F$2:F1505)))*J1505)))),J1505),IF(Temp!sts_add=1,IF(H1505="in-sample",IF(Q1505=bigT,((qCell/bigT)*(I1506-I1505))+((1-(qCell/bigT))*J1505),IF(OR(ISBLANK(F1506),COUNT($AX$2:AX1505)&lt;=qCell),IF(COUNT($AX$2:AX1505)=1,0,AX1505-AX1504),((qCell/COUNT($AX$2:AX1505))*(I1506-I1505))+((1-(qCell/COUNT($AX$2:AX1505)))*J1505))),J1505),IF(H1505="in-sample",IF(Q1505=bigT,((qCell/bigT)*(I1506/I1505))+((1-(qCell/bigT))*J1505),IF(qCell=0,1,IF(OR(ISBLANK(F1506),COUNT($AX$2:AX1505)&lt;=qCell),IF(COUNT($AX$2:AX1505)=1,1,AX1505/AX1504),((qCell/COUNT($AX$2:AX1505))*(I1506/I1505))+((1-(qCell/COUNT($AX$2:AX1505)))*J1505)))),J1505)))))))</f>
        <v/>
      </c>
      <c r="K1506" s="120" t="str">
        <f>IF(H1506="","",IF(AND(Temp!optSeasCoef=0,Temp!sts_add=1),IF(H1506="out-sample",I1506+(Q1506*J1506),I1506+J1506),IF(AND(Temp!optSeasCoef=0,Temp!sts_multp=1),IF(H1506="out-sample",I1506*(J1506^Q1506),I1506*J1506),IF(Temp!sts_add=1,IF(H1506="out-sample",(I1506+(Q1506*J1506))*G1506,(I1506+J1506)*G1506),IF(H1506="out-sample",I1506*(J1506^Q1506)*G1506,I1506*J1506*G1506)))))</f>
        <v/>
      </c>
      <c r="L1506" s="116" t="str">
        <f t="shared" si="253"/>
        <v/>
      </c>
      <c r="M1506" s="116" t="str">
        <f t="shared" si="254"/>
        <v/>
      </c>
      <c r="N1506" s="116" t="str">
        <f t="shared" si="255"/>
        <v/>
      </c>
      <c r="O1506" s="116" t="str">
        <f t="shared" si="256"/>
        <v/>
      </c>
      <c r="P1506" s="116" t="str">
        <f t="shared" si="257"/>
        <v/>
      </c>
      <c r="Q1506" s="94" t="str">
        <f>IF(AND(Temp!fhor_indata=1,ISBLANK(F1506),H1505="in-sample"),1,IF(AND(Temp!fhor_indata=1,H1505="out-sample",Q1505&lt;XfHor),Q1505+1,IF(ISBLANK(F1506),"",IF(AND(H1506="out-sample",H1505="in-sample"),1,IF(AND(H1506="out-sample",H1505="out-sample"),Q1505+1,IF(ISNUMBER(Q1505),Q1505+1,1))))))</f>
        <v/>
      </c>
      <c r="R1506" s="94" t="str">
        <f t="shared" si="258"/>
        <v/>
      </c>
      <c r="S1506" s="94" t="str">
        <f>IF(Temp!fhor_indata=1,IF(S1505=XobsHor,1,IF(COUNT($S$2:S1505)&lt;=XobsHor,S1505+1,IF(AND(COUNT($S$2:S1505)&lt;=XobsHor+XfHor,IFERROR(MOD(S1505,XobsHor)&lt;XfHor,FALSE)),S1505+1,""))),IF(ISBLANK(F1506),"",IF(S1505=maxP,1,IF(S1505&lt;maxP,S1505+1,IF(COUNT($S$2:S1506)&lt;=XobsHor,S1505+1,"")))))</f>
        <v/>
      </c>
      <c r="T1506" s="3"/>
      <c r="U1506" s="6"/>
      <c r="V1506" s="6"/>
      <c r="W1506" s="6"/>
      <c r="X1506" s="6"/>
      <c r="Y1506" s="6"/>
      <c r="Z1506" s="6"/>
      <c r="AA1506" s="6"/>
      <c r="AB1506" s="6"/>
      <c r="AC1506" s="6"/>
      <c r="AD1506" s="6"/>
      <c r="AE1506" s="6"/>
      <c r="AF1506" s="6"/>
      <c r="AG1506" s="6"/>
      <c r="AH1506" s="6"/>
      <c r="AI1506" s="6"/>
      <c r="AJ1506" s="6"/>
      <c r="AK1506" s="6"/>
      <c r="AW1506" s="122" t="str">
        <f t="shared" si="260"/>
        <v/>
      </c>
      <c r="AX1506" s="123" t="str">
        <f t="shared" si="261"/>
        <v/>
      </c>
      <c r="AY1506" s="124" t="str">
        <f t="shared" si="262"/>
        <v/>
      </c>
      <c r="AZ1506" s="124" t="str">
        <f t="shared" si="263"/>
        <v/>
      </c>
      <c r="BF1506" s="91"/>
    </row>
    <row r="1507" spans="1:58" s="78" customFormat="1" ht="14.25" x14ac:dyDescent="0.2">
      <c r="A1507" s="6"/>
      <c r="B1507" s="6"/>
      <c r="C1507" s="6"/>
      <c r="D1507" s="3"/>
      <c r="E1507" s="98" t="str">
        <f t="shared" si="259"/>
        <v/>
      </c>
      <c r="F1507" s="117"/>
      <c r="G1507" s="116" t="str">
        <f>IF(E1507="","",IF(Temp!optSeasCoef=0,1,INDEX($C$2:$C$13,IF(MOD(COUNT($E$2:E1507),seas_indx)=0,seas_indx,MOD(COUNT($E$2:E1507),seas_indx)))))</f>
        <v/>
      </c>
      <c r="H1507" s="97" t="str">
        <f>IFERROR(IF(Temp!fhor_indata=1,IF(COUNT($S$2:S1507)&lt;=XobsHor,"in-sample",IF(AND(COUNT($S$2:S1507)&lt;=XobsHor+XfHor,MOD(S1506,XobsHor)&lt;XfHor),"out-sample","")),IF(ISBLANK(F1507),"",IF(COUNT($F$2:F1507)&lt;=XobsHor-XfHor,"in-sample","out-sample"))),"")</f>
        <v/>
      </c>
      <c r="I1507" s="120" t="str">
        <f>IF(AND(ISBLANK(F1506),H1506="in-sample"),"",IF(AND(Temp!fhor_indata=1,H1506="out-sample",H1507="out-sample"),I1506,IF(AND(ISBLANK(F1507),H1506="out-sample"),"",IF(AND(Temp!optSeasCoef=0,Temp!sts_add=1),IF(H1506="in-sample",IF(Q1506=bigT,((pCell/bigT)*F1506)+((1-(pCell/bigT))*(I1506+J1506)),IF(OR(ISBLANK(F1507),COUNT($F$2:F1506)&lt;=pCell),F1506,((pCell/COUNT($F$2:F1506))*F1506)+((1-(pCell/COUNT($F$2:F1506)))*(I1506+J1506)))),I1506),IF(AND(Temp!optSeasCoef=0,Temp!sts_multp=1),IF(H1506="in-sample",IF(Q1506=bigT,((pCell/bigT)*F1506)+((1-(pCell/bigT))*(I1506*J1506)),IF(OR(ISBLANK(F1507),COUNT(F$2:$F1506)&lt;=pCell),F1506,((pCell/COUNT($F$2:F1506))*F1506)+((1-(pCell/COUNT($F$2:F1506)))*(I1506*J1506)))),I1506),IF(Temp!sts_add=1,IF(H1506="in-sample",IF(Q1506=bigT,((pCell/bigT)*AX1506)+((1-(pCell/bigT))*(I1506+J1506)),IF(OR(ISBLANK(F1507),COUNT($AX$2:AX1506)&lt;=pCell),AX1506,((pCell/COUNT($AX$2:AX1506))*AX1506)+((1-(pCell/COUNT($AX$2:AX1506)))*(I1506+J1506)))),I1506),IF(H1506="in-sample",IF(Q1506=bigT,((pCell/bigT)*AX1506)+((1-(pCell/bigT))*(I1506*J1506)),IF(OR(ISBLANK(F1507),COUNT($AX$2:AX1506)&lt;=pCell),AX1506,((pCell/COUNT($AX$2:AX1506))*AX1506)+((1-(pCell/COUNT($AX$2:AX1506)))*(I1506*J1506)))),I1506)))))))</f>
        <v/>
      </c>
      <c r="J1507" s="120" t="str">
        <f>IF(AND(ISBLANK(F1506),H1506="in-sample"),"",IF(AND(Temp!fhor_indata=1,H1506="out-sample",H1507="out-sample"),J1506,IF(AND(ISBLANK(F1507),H1506="out-sample"),"",IF(AND(Temp!optSeasCoef=0,Temp!sts_add=1),IF(H1506="in-sample",IF(Q1506=bigT,((qCell/bigT)*(I1507-I1506))+((1-(qCell/bigT))*J1506),IF(OR(ISBLANK(F1507),COUNT($F$2:F1506)&lt;=qCell),IF(COUNT($F$2:F1506)=1,0,F1506-F1505),((qCell/COUNT($F$2:F1506))*(I1507-I1506))+((1-(qCell/COUNT($F$2:F1506)))*J1506))),J1506),IF(AND(Temp!optSeasCoef=0,Temp!sts_multp=1),IF(H1506="in-sample",IF(Q1506=bigT,((qCell/bigT)*(I1507/I1506))+((1-(qCell/bigT))*J1506),IF(qCell=0,1,IF(OR(ISBLANK(F1507),COUNT($F$2:F1506)&lt;=qCell),IF(COUNT($F$2:F1506)=1,1,F1506/F1505),((qCell/COUNT($F$2:F1506))*(I1507/I1506))+((1-(qCell/COUNT($F$2:F1506)))*J1506)))),J1506),IF(Temp!sts_add=1,IF(H1506="in-sample",IF(Q1506=bigT,((qCell/bigT)*(I1507-I1506))+((1-(qCell/bigT))*J1506),IF(OR(ISBLANK(F1507),COUNT($AX$2:AX1506)&lt;=qCell),IF(COUNT($AX$2:AX1506)=1,0,AX1506-AX1505),((qCell/COUNT($AX$2:AX1506))*(I1507-I1506))+((1-(qCell/COUNT($AX$2:AX1506)))*J1506))),J1506),IF(H1506="in-sample",IF(Q1506=bigT,((qCell/bigT)*(I1507/I1506))+((1-(qCell/bigT))*J1506),IF(qCell=0,1,IF(OR(ISBLANK(F1507),COUNT($AX$2:AX1506)&lt;=qCell),IF(COUNT($AX$2:AX1506)=1,1,AX1506/AX1505),((qCell/COUNT($AX$2:AX1506))*(I1507/I1506))+((1-(qCell/COUNT($AX$2:AX1506)))*J1506)))),J1506)))))))</f>
        <v/>
      </c>
      <c r="K1507" s="120" t="str">
        <f>IF(H1507="","",IF(AND(Temp!optSeasCoef=0,Temp!sts_add=1),IF(H1507="out-sample",I1507+(Q1507*J1507),I1507+J1507),IF(AND(Temp!optSeasCoef=0,Temp!sts_multp=1),IF(H1507="out-sample",I1507*(J1507^Q1507),I1507*J1507),IF(Temp!sts_add=1,IF(H1507="out-sample",(I1507+(Q1507*J1507))*G1507,(I1507+J1507)*G1507),IF(H1507="out-sample",I1507*(J1507^Q1507)*G1507,I1507*J1507*G1507)))))</f>
        <v/>
      </c>
      <c r="L1507" s="116" t="str">
        <f t="shared" si="253"/>
        <v/>
      </c>
      <c r="M1507" s="116" t="str">
        <f t="shared" si="254"/>
        <v/>
      </c>
      <c r="N1507" s="116" t="str">
        <f t="shared" si="255"/>
        <v/>
      </c>
      <c r="O1507" s="116" t="str">
        <f t="shared" si="256"/>
        <v/>
      </c>
      <c r="P1507" s="116" t="str">
        <f t="shared" si="257"/>
        <v/>
      </c>
      <c r="Q1507" s="94" t="str">
        <f>IF(AND(Temp!fhor_indata=1,ISBLANK(F1507),H1506="in-sample"),1,IF(AND(Temp!fhor_indata=1,H1506="out-sample",Q1506&lt;XfHor),Q1506+1,IF(ISBLANK(F1507),"",IF(AND(H1507="out-sample",H1506="in-sample"),1,IF(AND(H1507="out-sample",H1506="out-sample"),Q1506+1,IF(ISNUMBER(Q1506),Q1506+1,1))))))</f>
        <v/>
      </c>
      <c r="R1507" s="94" t="str">
        <f t="shared" si="258"/>
        <v/>
      </c>
      <c r="S1507" s="94" t="str">
        <f>IF(Temp!fhor_indata=1,IF(S1506=XobsHor,1,IF(COUNT($S$2:S1506)&lt;=XobsHor,S1506+1,IF(AND(COUNT($S$2:S1506)&lt;=XobsHor+XfHor,IFERROR(MOD(S1506,XobsHor)&lt;XfHor,FALSE)),S1506+1,""))),IF(ISBLANK(F1507),"",IF(S1506=maxP,1,IF(S1506&lt;maxP,S1506+1,IF(COUNT($S$2:S1507)&lt;=XobsHor,S1506+1,"")))))</f>
        <v/>
      </c>
      <c r="T1507" s="3"/>
      <c r="U1507" s="6"/>
      <c r="V1507" s="6"/>
      <c r="W1507" s="6"/>
      <c r="X1507" s="6"/>
      <c r="Y1507" s="6"/>
      <c r="Z1507" s="6"/>
      <c r="AA1507" s="6"/>
      <c r="AB1507" s="6"/>
      <c r="AC1507" s="6"/>
      <c r="AD1507" s="6"/>
      <c r="AE1507" s="6"/>
      <c r="AF1507" s="6"/>
      <c r="AG1507" s="6"/>
      <c r="AH1507" s="6"/>
      <c r="AI1507" s="6"/>
      <c r="AJ1507" s="6"/>
      <c r="AK1507" s="6"/>
      <c r="AW1507" s="122" t="str">
        <f t="shared" si="260"/>
        <v/>
      </c>
      <c r="AX1507" s="123" t="str">
        <f t="shared" si="261"/>
        <v/>
      </c>
      <c r="AY1507" s="124" t="str">
        <f t="shared" si="262"/>
        <v/>
      </c>
      <c r="AZ1507" s="124" t="str">
        <f t="shared" si="263"/>
        <v/>
      </c>
      <c r="BF1507" s="91"/>
    </row>
    <row r="1508" spans="1:58" s="78" customFormat="1" ht="14.25" x14ac:dyDescent="0.2">
      <c r="A1508" s="6"/>
      <c r="B1508" s="6"/>
      <c r="C1508" s="6"/>
      <c r="D1508" s="3"/>
      <c r="E1508" s="98" t="str">
        <f t="shared" si="259"/>
        <v/>
      </c>
      <c r="F1508" s="117"/>
      <c r="G1508" s="116" t="str">
        <f>IF(E1508="","",IF(Temp!optSeasCoef=0,1,INDEX($C$2:$C$13,IF(MOD(COUNT($E$2:E1508),seas_indx)=0,seas_indx,MOD(COUNT($E$2:E1508),seas_indx)))))</f>
        <v/>
      </c>
      <c r="H1508" s="97" t="str">
        <f>IFERROR(IF(Temp!fhor_indata=1,IF(COUNT($S$2:S1508)&lt;=XobsHor,"in-sample",IF(AND(COUNT($S$2:S1508)&lt;=XobsHor+XfHor,MOD(S1507,XobsHor)&lt;XfHor),"out-sample","")),IF(ISBLANK(F1508),"",IF(COUNT($F$2:F1508)&lt;=XobsHor-XfHor,"in-sample","out-sample"))),"")</f>
        <v/>
      </c>
      <c r="I1508" s="120" t="str">
        <f>IF(AND(ISBLANK(F1507),H1507="in-sample"),"",IF(AND(Temp!fhor_indata=1,H1507="out-sample",H1508="out-sample"),I1507,IF(AND(ISBLANK(F1508),H1507="out-sample"),"",IF(AND(Temp!optSeasCoef=0,Temp!sts_add=1),IF(H1507="in-sample",IF(Q1507=bigT,((pCell/bigT)*F1507)+((1-(pCell/bigT))*(I1507+J1507)),IF(OR(ISBLANK(F1508),COUNT($F$2:F1507)&lt;=pCell),F1507,((pCell/COUNT($F$2:F1507))*F1507)+((1-(pCell/COUNT($F$2:F1507)))*(I1507+J1507)))),I1507),IF(AND(Temp!optSeasCoef=0,Temp!sts_multp=1),IF(H1507="in-sample",IF(Q1507=bigT,((pCell/bigT)*F1507)+((1-(pCell/bigT))*(I1507*J1507)),IF(OR(ISBLANK(F1508),COUNT(F$2:$F1507)&lt;=pCell),F1507,((pCell/COUNT($F$2:F1507))*F1507)+((1-(pCell/COUNT($F$2:F1507)))*(I1507*J1507)))),I1507),IF(Temp!sts_add=1,IF(H1507="in-sample",IF(Q1507=bigT,((pCell/bigT)*AX1507)+((1-(pCell/bigT))*(I1507+J1507)),IF(OR(ISBLANK(F1508),COUNT($AX$2:AX1507)&lt;=pCell),AX1507,((pCell/COUNT($AX$2:AX1507))*AX1507)+((1-(pCell/COUNT($AX$2:AX1507)))*(I1507+J1507)))),I1507),IF(H1507="in-sample",IF(Q1507=bigT,((pCell/bigT)*AX1507)+((1-(pCell/bigT))*(I1507*J1507)),IF(OR(ISBLANK(F1508),COUNT($AX$2:AX1507)&lt;=pCell),AX1507,((pCell/COUNT($AX$2:AX1507))*AX1507)+((1-(pCell/COUNT($AX$2:AX1507)))*(I1507*J1507)))),I1507)))))))</f>
        <v/>
      </c>
      <c r="J1508" s="120" t="str">
        <f>IF(AND(ISBLANK(F1507),H1507="in-sample"),"",IF(AND(Temp!fhor_indata=1,H1507="out-sample",H1508="out-sample"),J1507,IF(AND(ISBLANK(F1508),H1507="out-sample"),"",IF(AND(Temp!optSeasCoef=0,Temp!sts_add=1),IF(H1507="in-sample",IF(Q1507=bigT,((qCell/bigT)*(I1508-I1507))+((1-(qCell/bigT))*J1507),IF(OR(ISBLANK(F1508),COUNT($F$2:F1507)&lt;=qCell),IF(COUNT($F$2:F1507)=1,0,F1507-F1506),((qCell/COUNT($F$2:F1507))*(I1508-I1507))+((1-(qCell/COUNT($F$2:F1507)))*J1507))),J1507),IF(AND(Temp!optSeasCoef=0,Temp!sts_multp=1),IF(H1507="in-sample",IF(Q1507=bigT,((qCell/bigT)*(I1508/I1507))+((1-(qCell/bigT))*J1507),IF(qCell=0,1,IF(OR(ISBLANK(F1508),COUNT($F$2:F1507)&lt;=qCell),IF(COUNT($F$2:F1507)=1,1,F1507/F1506),((qCell/COUNT($F$2:F1507))*(I1508/I1507))+((1-(qCell/COUNT($F$2:F1507)))*J1507)))),J1507),IF(Temp!sts_add=1,IF(H1507="in-sample",IF(Q1507=bigT,((qCell/bigT)*(I1508-I1507))+((1-(qCell/bigT))*J1507),IF(OR(ISBLANK(F1508),COUNT($AX$2:AX1507)&lt;=qCell),IF(COUNT($AX$2:AX1507)=1,0,AX1507-AX1506),((qCell/COUNT($AX$2:AX1507))*(I1508-I1507))+((1-(qCell/COUNT($AX$2:AX1507)))*J1507))),J1507),IF(H1507="in-sample",IF(Q1507=bigT,((qCell/bigT)*(I1508/I1507))+((1-(qCell/bigT))*J1507),IF(qCell=0,1,IF(OR(ISBLANK(F1508),COUNT($AX$2:AX1507)&lt;=qCell),IF(COUNT($AX$2:AX1507)=1,1,AX1507/AX1506),((qCell/COUNT($AX$2:AX1507))*(I1508/I1507))+((1-(qCell/COUNT($AX$2:AX1507)))*J1507)))),J1507)))))))</f>
        <v/>
      </c>
      <c r="K1508" s="120" t="str">
        <f>IF(H1508="","",IF(AND(Temp!optSeasCoef=0,Temp!sts_add=1),IF(H1508="out-sample",I1508+(Q1508*J1508),I1508+J1508),IF(AND(Temp!optSeasCoef=0,Temp!sts_multp=1),IF(H1508="out-sample",I1508*(J1508^Q1508),I1508*J1508),IF(Temp!sts_add=1,IF(H1508="out-sample",(I1508+(Q1508*J1508))*G1508,(I1508+J1508)*G1508),IF(H1508="out-sample",I1508*(J1508^Q1508)*G1508,I1508*J1508*G1508)))))</f>
        <v/>
      </c>
      <c r="L1508" s="116" t="str">
        <f t="shared" si="253"/>
        <v/>
      </c>
      <c r="M1508" s="116" t="str">
        <f t="shared" si="254"/>
        <v/>
      </c>
      <c r="N1508" s="116" t="str">
        <f t="shared" si="255"/>
        <v/>
      </c>
      <c r="O1508" s="116" t="str">
        <f t="shared" si="256"/>
        <v/>
      </c>
      <c r="P1508" s="116" t="str">
        <f t="shared" si="257"/>
        <v/>
      </c>
      <c r="Q1508" s="94" t="str">
        <f>IF(AND(Temp!fhor_indata=1,ISBLANK(F1508),H1507="in-sample"),1,IF(AND(Temp!fhor_indata=1,H1507="out-sample",Q1507&lt;XfHor),Q1507+1,IF(ISBLANK(F1508),"",IF(AND(H1508="out-sample",H1507="in-sample"),1,IF(AND(H1508="out-sample",H1507="out-sample"),Q1507+1,IF(ISNUMBER(Q1507),Q1507+1,1))))))</f>
        <v/>
      </c>
      <c r="R1508" s="94" t="str">
        <f t="shared" si="258"/>
        <v/>
      </c>
      <c r="S1508" s="94" t="str">
        <f>IF(Temp!fhor_indata=1,IF(S1507=XobsHor,1,IF(COUNT($S$2:S1507)&lt;=XobsHor,S1507+1,IF(AND(COUNT($S$2:S1507)&lt;=XobsHor+XfHor,IFERROR(MOD(S1507,XobsHor)&lt;XfHor,FALSE)),S1507+1,""))),IF(ISBLANK(F1508),"",IF(S1507=maxP,1,IF(S1507&lt;maxP,S1507+1,IF(COUNT($S$2:S1508)&lt;=XobsHor,S1507+1,"")))))</f>
        <v/>
      </c>
      <c r="T1508" s="3"/>
      <c r="U1508" s="6"/>
      <c r="V1508" s="6"/>
      <c r="W1508" s="6"/>
      <c r="X1508" s="6"/>
      <c r="Y1508" s="6"/>
      <c r="Z1508" s="6"/>
      <c r="AA1508" s="6"/>
      <c r="AB1508" s="6"/>
      <c r="AC1508" s="6"/>
      <c r="AD1508" s="6"/>
      <c r="AE1508" s="6"/>
      <c r="AF1508" s="6"/>
      <c r="AG1508" s="6"/>
      <c r="AH1508" s="6"/>
      <c r="AI1508" s="6"/>
      <c r="AJ1508" s="6"/>
      <c r="AK1508" s="6"/>
      <c r="AW1508" s="122" t="str">
        <f t="shared" si="260"/>
        <v/>
      </c>
      <c r="AX1508" s="123" t="str">
        <f t="shared" si="261"/>
        <v/>
      </c>
      <c r="AY1508" s="124" t="str">
        <f t="shared" si="262"/>
        <v/>
      </c>
      <c r="AZ1508" s="124" t="str">
        <f t="shared" si="263"/>
        <v/>
      </c>
      <c r="BF1508" s="91"/>
    </row>
    <row r="1509" spans="1:58" s="78" customFormat="1" ht="14.25" x14ac:dyDescent="0.2">
      <c r="A1509" s="6"/>
      <c r="B1509" s="6"/>
      <c r="C1509" s="6"/>
      <c r="D1509" s="3"/>
      <c r="E1509" s="98" t="str">
        <f t="shared" si="259"/>
        <v/>
      </c>
      <c r="F1509" s="117"/>
      <c r="G1509" s="116" t="str">
        <f>IF(E1509="","",IF(Temp!optSeasCoef=0,1,INDEX($C$2:$C$13,IF(MOD(COUNT($E$2:E1509),seas_indx)=0,seas_indx,MOD(COUNT($E$2:E1509),seas_indx)))))</f>
        <v/>
      </c>
      <c r="H1509" s="97" t="str">
        <f>IFERROR(IF(Temp!fhor_indata=1,IF(COUNT($S$2:S1509)&lt;=XobsHor,"in-sample",IF(AND(COUNT($S$2:S1509)&lt;=XobsHor+XfHor,MOD(S1508,XobsHor)&lt;XfHor),"out-sample","")),IF(ISBLANK(F1509),"",IF(COUNT($F$2:F1509)&lt;=XobsHor-XfHor,"in-sample","out-sample"))),"")</f>
        <v/>
      </c>
      <c r="I1509" s="120" t="str">
        <f>IF(AND(ISBLANK(F1508),H1508="in-sample"),"",IF(AND(Temp!fhor_indata=1,H1508="out-sample",H1509="out-sample"),I1508,IF(AND(ISBLANK(F1509),H1508="out-sample"),"",IF(AND(Temp!optSeasCoef=0,Temp!sts_add=1),IF(H1508="in-sample",IF(Q1508=bigT,((pCell/bigT)*F1508)+((1-(pCell/bigT))*(I1508+J1508)),IF(OR(ISBLANK(F1509),COUNT($F$2:F1508)&lt;=pCell),F1508,((pCell/COUNT($F$2:F1508))*F1508)+((1-(pCell/COUNT($F$2:F1508)))*(I1508+J1508)))),I1508),IF(AND(Temp!optSeasCoef=0,Temp!sts_multp=1),IF(H1508="in-sample",IF(Q1508=bigT,((pCell/bigT)*F1508)+((1-(pCell/bigT))*(I1508*J1508)),IF(OR(ISBLANK(F1509),COUNT(F$2:$F1508)&lt;=pCell),F1508,((pCell/COUNT($F$2:F1508))*F1508)+((1-(pCell/COUNT($F$2:F1508)))*(I1508*J1508)))),I1508),IF(Temp!sts_add=1,IF(H1508="in-sample",IF(Q1508=bigT,((pCell/bigT)*AX1508)+((1-(pCell/bigT))*(I1508+J1508)),IF(OR(ISBLANK(F1509),COUNT($AX$2:AX1508)&lt;=pCell),AX1508,((pCell/COUNT($AX$2:AX1508))*AX1508)+((1-(pCell/COUNT($AX$2:AX1508)))*(I1508+J1508)))),I1508),IF(H1508="in-sample",IF(Q1508=bigT,((pCell/bigT)*AX1508)+((1-(pCell/bigT))*(I1508*J1508)),IF(OR(ISBLANK(F1509),COUNT($AX$2:AX1508)&lt;=pCell),AX1508,((pCell/COUNT($AX$2:AX1508))*AX1508)+((1-(pCell/COUNT($AX$2:AX1508)))*(I1508*J1508)))),I1508)))))))</f>
        <v/>
      </c>
      <c r="J1509" s="120" t="str">
        <f>IF(AND(ISBLANK(F1508),H1508="in-sample"),"",IF(AND(Temp!fhor_indata=1,H1508="out-sample",H1509="out-sample"),J1508,IF(AND(ISBLANK(F1509),H1508="out-sample"),"",IF(AND(Temp!optSeasCoef=0,Temp!sts_add=1),IF(H1508="in-sample",IF(Q1508=bigT,((qCell/bigT)*(I1509-I1508))+((1-(qCell/bigT))*J1508),IF(OR(ISBLANK(F1509),COUNT($F$2:F1508)&lt;=qCell),IF(COUNT($F$2:F1508)=1,0,F1508-F1507),((qCell/COUNT($F$2:F1508))*(I1509-I1508))+((1-(qCell/COUNT($F$2:F1508)))*J1508))),J1508),IF(AND(Temp!optSeasCoef=0,Temp!sts_multp=1),IF(H1508="in-sample",IF(Q1508=bigT,((qCell/bigT)*(I1509/I1508))+((1-(qCell/bigT))*J1508),IF(qCell=0,1,IF(OR(ISBLANK(F1509),COUNT($F$2:F1508)&lt;=qCell),IF(COUNT($F$2:F1508)=1,1,F1508/F1507),((qCell/COUNT($F$2:F1508))*(I1509/I1508))+((1-(qCell/COUNT($F$2:F1508)))*J1508)))),J1508),IF(Temp!sts_add=1,IF(H1508="in-sample",IF(Q1508=bigT,((qCell/bigT)*(I1509-I1508))+((1-(qCell/bigT))*J1508),IF(OR(ISBLANK(F1509),COUNT($AX$2:AX1508)&lt;=qCell),IF(COUNT($AX$2:AX1508)=1,0,AX1508-AX1507),((qCell/COUNT($AX$2:AX1508))*(I1509-I1508))+((1-(qCell/COUNT($AX$2:AX1508)))*J1508))),J1508),IF(H1508="in-sample",IF(Q1508=bigT,((qCell/bigT)*(I1509/I1508))+((1-(qCell/bigT))*J1508),IF(qCell=0,1,IF(OR(ISBLANK(F1509),COUNT($AX$2:AX1508)&lt;=qCell),IF(COUNT($AX$2:AX1508)=1,1,AX1508/AX1507),((qCell/COUNT($AX$2:AX1508))*(I1509/I1508))+((1-(qCell/COUNT($AX$2:AX1508)))*J1508)))),J1508)))))))</f>
        <v/>
      </c>
      <c r="K1509" s="120" t="str">
        <f>IF(H1509="","",IF(AND(Temp!optSeasCoef=0,Temp!sts_add=1),IF(H1509="out-sample",I1509+(Q1509*J1509),I1509+J1509),IF(AND(Temp!optSeasCoef=0,Temp!sts_multp=1),IF(H1509="out-sample",I1509*(J1509^Q1509),I1509*J1509),IF(Temp!sts_add=1,IF(H1509="out-sample",(I1509+(Q1509*J1509))*G1509,(I1509+J1509)*G1509),IF(H1509="out-sample",I1509*(J1509^Q1509)*G1509,I1509*J1509*G1509)))))</f>
        <v/>
      </c>
      <c r="L1509" s="116" t="str">
        <f t="shared" si="253"/>
        <v/>
      </c>
      <c r="M1509" s="116" t="str">
        <f t="shared" si="254"/>
        <v/>
      </c>
      <c r="N1509" s="116" t="str">
        <f t="shared" si="255"/>
        <v/>
      </c>
      <c r="O1509" s="116" t="str">
        <f t="shared" si="256"/>
        <v/>
      </c>
      <c r="P1509" s="116" t="str">
        <f t="shared" si="257"/>
        <v/>
      </c>
      <c r="Q1509" s="94" t="str">
        <f>IF(AND(Temp!fhor_indata=1,ISBLANK(F1509),H1508="in-sample"),1,IF(AND(Temp!fhor_indata=1,H1508="out-sample",Q1508&lt;XfHor),Q1508+1,IF(ISBLANK(F1509),"",IF(AND(H1509="out-sample",H1508="in-sample"),1,IF(AND(H1509="out-sample",H1508="out-sample"),Q1508+1,IF(ISNUMBER(Q1508),Q1508+1,1))))))</f>
        <v/>
      </c>
      <c r="R1509" s="94" t="str">
        <f t="shared" si="258"/>
        <v/>
      </c>
      <c r="S1509" s="94" t="str">
        <f>IF(Temp!fhor_indata=1,IF(S1508=XobsHor,1,IF(COUNT($S$2:S1508)&lt;=XobsHor,S1508+1,IF(AND(COUNT($S$2:S1508)&lt;=XobsHor+XfHor,IFERROR(MOD(S1508,XobsHor)&lt;XfHor,FALSE)),S1508+1,""))),IF(ISBLANK(F1509),"",IF(S1508=maxP,1,IF(S1508&lt;maxP,S1508+1,IF(COUNT($S$2:S1509)&lt;=XobsHor,S1508+1,"")))))</f>
        <v/>
      </c>
      <c r="T1509" s="3"/>
      <c r="U1509" s="6"/>
      <c r="V1509" s="6"/>
      <c r="W1509" s="6"/>
      <c r="X1509" s="6"/>
      <c r="Y1509" s="6"/>
      <c r="Z1509" s="6"/>
      <c r="AA1509" s="6"/>
      <c r="AB1509" s="6"/>
      <c r="AC1509" s="6"/>
      <c r="AD1509" s="6"/>
      <c r="AE1509" s="6"/>
      <c r="AF1509" s="6"/>
      <c r="AG1509" s="6"/>
      <c r="AH1509" s="6"/>
      <c r="AI1509" s="6"/>
      <c r="AJ1509" s="6"/>
      <c r="AK1509" s="6"/>
      <c r="AW1509" s="122" t="str">
        <f t="shared" si="260"/>
        <v/>
      </c>
      <c r="AX1509" s="123" t="str">
        <f t="shared" si="261"/>
        <v/>
      </c>
      <c r="AY1509" s="124" t="str">
        <f t="shared" si="262"/>
        <v/>
      </c>
      <c r="AZ1509" s="124" t="str">
        <f t="shared" si="263"/>
        <v/>
      </c>
      <c r="BF1509" s="91"/>
    </row>
    <row r="1510" spans="1:58" s="78" customFormat="1" ht="14.25" x14ac:dyDescent="0.2">
      <c r="A1510" s="6"/>
      <c r="B1510" s="6"/>
      <c r="C1510" s="6"/>
      <c r="D1510" s="3"/>
      <c r="E1510" s="98" t="str">
        <f t="shared" si="259"/>
        <v/>
      </c>
      <c r="F1510" s="117"/>
      <c r="G1510" s="116" t="str">
        <f>IF(E1510="","",IF(Temp!optSeasCoef=0,1,INDEX($C$2:$C$13,IF(MOD(COUNT($E$2:E1510),seas_indx)=0,seas_indx,MOD(COUNT($E$2:E1510),seas_indx)))))</f>
        <v/>
      </c>
      <c r="H1510" s="97" t="str">
        <f>IFERROR(IF(Temp!fhor_indata=1,IF(COUNT($S$2:S1510)&lt;=XobsHor,"in-sample",IF(AND(COUNT($S$2:S1510)&lt;=XobsHor+XfHor,MOD(S1509,XobsHor)&lt;XfHor),"out-sample","")),IF(ISBLANK(F1510),"",IF(COUNT($F$2:F1510)&lt;=XobsHor-XfHor,"in-sample","out-sample"))),"")</f>
        <v/>
      </c>
      <c r="I1510" s="120" t="str">
        <f>IF(AND(ISBLANK(F1509),H1509="in-sample"),"",IF(AND(Temp!fhor_indata=1,H1509="out-sample",H1510="out-sample"),I1509,IF(AND(ISBLANK(F1510),H1509="out-sample"),"",IF(AND(Temp!optSeasCoef=0,Temp!sts_add=1),IF(H1509="in-sample",IF(Q1509=bigT,((pCell/bigT)*F1509)+((1-(pCell/bigT))*(I1509+J1509)),IF(OR(ISBLANK(F1510),COUNT($F$2:F1509)&lt;=pCell),F1509,((pCell/COUNT($F$2:F1509))*F1509)+((1-(pCell/COUNT($F$2:F1509)))*(I1509+J1509)))),I1509),IF(AND(Temp!optSeasCoef=0,Temp!sts_multp=1),IF(H1509="in-sample",IF(Q1509=bigT,((pCell/bigT)*F1509)+((1-(pCell/bigT))*(I1509*J1509)),IF(OR(ISBLANK(F1510),COUNT(F$2:$F1509)&lt;=pCell),F1509,((pCell/COUNT($F$2:F1509))*F1509)+((1-(pCell/COUNT($F$2:F1509)))*(I1509*J1509)))),I1509),IF(Temp!sts_add=1,IF(H1509="in-sample",IF(Q1509=bigT,((pCell/bigT)*AX1509)+((1-(pCell/bigT))*(I1509+J1509)),IF(OR(ISBLANK(F1510),COUNT($AX$2:AX1509)&lt;=pCell),AX1509,((pCell/COUNT($AX$2:AX1509))*AX1509)+((1-(pCell/COUNT($AX$2:AX1509)))*(I1509+J1509)))),I1509),IF(H1509="in-sample",IF(Q1509=bigT,((pCell/bigT)*AX1509)+((1-(pCell/bigT))*(I1509*J1509)),IF(OR(ISBLANK(F1510),COUNT($AX$2:AX1509)&lt;=pCell),AX1509,((pCell/COUNT($AX$2:AX1509))*AX1509)+((1-(pCell/COUNT($AX$2:AX1509)))*(I1509*J1509)))),I1509)))))))</f>
        <v/>
      </c>
      <c r="J1510" s="120" t="str">
        <f>IF(AND(ISBLANK(F1509),H1509="in-sample"),"",IF(AND(Temp!fhor_indata=1,H1509="out-sample",H1510="out-sample"),J1509,IF(AND(ISBLANK(F1510),H1509="out-sample"),"",IF(AND(Temp!optSeasCoef=0,Temp!sts_add=1),IF(H1509="in-sample",IF(Q1509=bigT,((qCell/bigT)*(I1510-I1509))+((1-(qCell/bigT))*J1509),IF(OR(ISBLANK(F1510),COUNT($F$2:F1509)&lt;=qCell),IF(COUNT($F$2:F1509)=1,0,F1509-F1508),((qCell/COUNT($F$2:F1509))*(I1510-I1509))+((1-(qCell/COUNT($F$2:F1509)))*J1509))),J1509),IF(AND(Temp!optSeasCoef=0,Temp!sts_multp=1),IF(H1509="in-sample",IF(Q1509=bigT,((qCell/bigT)*(I1510/I1509))+((1-(qCell/bigT))*J1509),IF(qCell=0,1,IF(OR(ISBLANK(F1510),COUNT($F$2:F1509)&lt;=qCell),IF(COUNT($F$2:F1509)=1,1,F1509/F1508),((qCell/COUNT($F$2:F1509))*(I1510/I1509))+((1-(qCell/COUNT($F$2:F1509)))*J1509)))),J1509),IF(Temp!sts_add=1,IF(H1509="in-sample",IF(Q1509=bigT,((qCell/bigT)*(I1510-I1509))+((1-(qCell/bigT))*J1509),IF(OR(ISBLANK(F1510),COUNT($AX$2:AX1509)&lt;=qCell),IF(COUNT($AX$2:AX1509)=1,0,AX1509-AX1508),((qCell/COUNT($AX$2:AX1509))*(I1510-I1509))+((1-(qCell/COUNT($AX$2:AX1509)))*J1509))),J1509),IF(H1509="in-sample",IF(Q1509=bigT,((qCell/bigT)*(I1510/I1509))+((1-(qCell/bigT))*J1509),IF(qCell=0,1,IF(OR(ISBLANK(F1510),COUNT($AX$2:AX1509)&lt;=qCell),IF(COUNT($AX$2:AX1509)=1,1,AX1509/AX1508),((qCell/COUNT($AX$2:AX1509))*(I1510/I1509))+((1-(qCell/COUNT($AX$2:AX1509)))*J1509)))),J1509)))))))</f>
        <v/>
      </c>
      <c r="K1510" s="120" t="str">
        <f>IF(H1510="","",IF(AND(Temp!optSeasCoef=0,Temp!sts_add=1),IF(H1510="out-sample",I1510+(Q1510*J1510),I1510+J1510),IF(AND(Temp!optSeasCoef=0,Temp!sts_multp=1),IF(H1510="out-sample",I1510*(J1510^Q1510),I1510*J1510),IF(Temp!sts_add=1,IF(H1510="out-sample",(I1510+(Q1510*J1510))*G1510,(I1510+J1510)*G1510),IF(H1510="out-sample",I1510*(J1510^Q1510)*G1510,I1510*J1510*G1510)))))</f>
        <v/>
      </c>
      <c r="L1510" s="116" t="str">
        <f t="shared" si="253"/>
        <v/>
      </c>
      <c r="M1510" s="116" t="str">
        <f t="shared" si="254"/>
        <v/>
      </c>
      <c r="N1510" s="116" t="str">
        <f t="shared" si="255"/>
        <v/>
      </c>
      <c r="O1510" s="116" t="str">
        <f t="shared" si="256"/>
        <v/>
      </c>
      <c r="P1510" s="116" t="str">
        <f t="shared" si="257"/>
        <v/>
      </c>
      <c r="Q1510" s="94" t="str">
        <f>IF(AND(Temp!fhor_indata=1,ISBLANK(F1510),H1509="in-sample"),1,IF(AND(Temp!fhor_indata=1,H1509="out-sample",Q1509&lt;XfHor),Q1509+1,IF(ISBLANK(F1510),"",IF(AND(H1510="out-sample",H1509="in-sample"),1,IF(AND(H1510="out-sample",H1509="out-sample"),Q1509+1,IF(ISNUMBER(Q1509),Q1509+1,1))))))</f>
        <v/>
      </c>
      <c r="R1510" s="94" t="str">
        <f t="shared" si="258"/>
        <v/>
      </c>
      <c r="S1510" s="94" t="str">
        <f>IF(Temp!fhor_indata=1,IF(S1509=XobsHor,1,IF(COUNT($S$2:S1509)&lt;=XobsHor,S1509+1,IF(AND(COUNT($S$2:S1509)&lt;=XobsHor+XfHor,IFERROR(MOD(S1509,XobsHor)&lt;XfHor,FALSE)),S1509+1,""))),IF(ISBLANK(F1510),"",IF(S1509=maxP,1,IF(S1509&lt;maxP,S1509+1,IF(COUNT($S$2:S1510)&lt;=XobsHor,S1509+1,"")))))</f>
        <v/>
      </c>
      <c r="T1510" s="3"/>
      <c r="U1510" s="6"/>
      <c r="V1510" s="6"/>
      <c r="W1510" s="6"/>
      <c r="X1510" s="6"/>
      <c r="Y1510" s="6"/>
      <c r="Z1510" s="6"/>
      <c r="AA1510" s="6"/>
      <c r="AB1510" s="6"/>
      <c r="AC1510" s="6"/>
      <c r="AD1510" s="6"/>
      <c r="AE1510" s="6"/>
      <c r="AF1510" s="6"/>
      <c r="AG1510" s="6"/>
      <c r="AH1510" s="6"/>
      <c r="AI1510" s="6"/>
      <c r="AJ1510" s="6"/>
      <c r="AK1510" s="6"/>
      <c r="AW1510" s="122" t="str">
        <f t="shared" si="260"/>
        <v/>
      </c>
      <c r="AX1510" s="123" t="str">
        <f t="shared" si="261"/>
        <v/>
      </c>
      <c r="AY1510" s="124" t="str">
        <f t="shared" si="262"/>
        <v/>
      </c>
      <c r="AZ1510" s="124" t="str">
        <f t="shared" si="263"/>
        <v/>
      </c>
      <c r="BF1510" s="91"/>
    </row>
    <row r="1511" spans="1:58" s="78" customFormat="1" ht="14.25" x14ac:dyDescent="0.2">
      <c r="A1511" s="6"/>
      <c r="B1511" s="6"/>
      <c r="C1511" s="6"/>
      <c r="D1511" s="3"/>
      <c r="E1511" s="98" t="str">
        <f t="shared" si="259"/>
        <v/>
      </c>
      <c r="F1511" s="117"/>
      <c r="G1511" s="116" t="str">
        <f>IF(E1511="","",IF(Temp!optSeasCoef=0,1,INDEX($C$2:$C$13,IF(MOD(COUNT($E$2:E1511),seas_indx)=0,seas_indx,MOD(COUNT($E$2:E1511),seas_indx)))))</f>
        <v/>
      </c>
      <c r="H1511" s="97" t="str">
        <f>IFERROR(IF(Temp!fhor_indata=1,IF(COUNT($S$2:S1511)&lt;=XobsHor,"in-sample",IF(AND(COUNT($S$2:S1511)&lt;=XobsHor+XfHor,MOD(S1510,XobsHor)&lt;XfHor),"out-sample","")),IF(ISBLANK(F1511),"",IF(COUNT($F$2:F1511)&lt;=XobsHor-XfHor,"in-sample","out-sample"))),"")</f>
        <v/>
      </c>
      <c r="I1511" s="120" t="str">
        <f>IF(AND(ISBLANK(F1510),H1510="in-sample"),"",IF(AND(Temp!fhor_indata=1,H1510="out-sample",H1511="out-sample"),I1510,IF(AND(ISBLANK(F1511),H1510="out-sample"),"",IF(AND(Temp!optSeasCoef=0,Temp!sts_add=1),IF(H1510="in-sample",IF(Q1510=bigT,((pCell/bigT)*F1510)+((1-(pCell/bigT))*(I1510+J1510)),IF(OR(ISBLANK(F1511),COUNT($F$2:F1510)&lt;=pCell),F1510,((pCell/COUNT($F$2:F1510))*F1510)+((1-(pCell/COUNT($F$2:F1510)))*(I1510+J1510)))),I1510),IF(AND(Temp!optSeasCoef=0,Temp!sts_multp=1),IF(H1510="in-sample",IF(Q1510=bigT,((pCell/bigT)*F1510)+((1-(pCell/bigT))*(I1510*J1510)),IF(OR(ISBLANK(F1511),COUNT(F$2:$F1510)&lt;=pCell),F1510,((pCell/COUNT($F$2:F1510))*F1510)+((1-(pCell/COUNT($F$2:F1510)))*(I1510*J1510)))),I1510),IF(Temp!sts_add=1,IF(H1510="in-sample",IF(Q1510=bigT,((pCell/bigT)*AX1510)+((1-(pCell/bigT))*(I1510+J1510)),IF(OR(ISBLANK(F1511),COUNT($AX$2:AX1510)&lt;=pCell),AX1510,((pCell/COUNT($AX$2:AX1510))*AX1510)+((1-(pCell/COUNT($AX$2:AX1510)))*(I1510+J1510)))),I1510),IF(H1510="in-sample",IF(Q1510=bigT,((pCell/bigT)*AX1510)+((1-(pCell/bigT))*(I1510*J1510)),IF(OR(ISBLANK(F1511),COUNT($AX$2:AX1510)&lt;=pCell),AX1510,((pCell/COUNT($AX$2:AX1510))*AX1510)+((1-(pCell/COUNT($AX$2:AX1510)))*(I1510*J1510)))),I1510)))))))</f>
        <v/>
      </c>
      <c r="J1511" s="120" t="str">
        <f>IF(AND(ISBLANK(F1510),H1510="in-sample"),"",IF(AND(Temp!fhor_indata=1,H1510="out-sample",H1511="out-sample"),J1510,IF(AND(ISBLANK(F1511),H1510="out-sample"),"",IF(AND(Temp!optSeasCoef=0,Temp!sts_add=1),IF(H1510="in-sample",IF(Q1510=bigT,((qCell/bigT)*(I1511-I1510))+((1-(qCell/bigT))*J1510),IF(OR(ISBLANK(F1511),COUNT($F$2:F1510)&lt;=qCell),IF(COUNT($F$2:F1510)=1,0,F1510-F1509),((qCell/COUNT($F$2:F1510))*(I1511-I1510))+((1-(qCell/COUNT($F$2:F1510)))*J1510))),J1510),IF(AND(Temp!optSeasCoef=0,Temp!sts_multp=1),IF(H1510="in-sample",IF(Q1510=bigT,((qCell/bigT)*(I1511/I1510))+((1-(qCell/bigT))*J1510),IF(qCell=0,1,IF(OR(ISBLANK(F1511),COUNT($F$2:F1510)&lt;=qCell),IF(COUNT($F$2:F1510)=1,1,F1510/F1509),((qCell/COUNT($F$2:F1510))*(I1511/I1510))+((1-(qCell/COUNT($F$2:F1510)))*J1510)))),J1510),IF(Temp!sts_add=1,IF(H1510="in-sample",IF(Q1510=bigT,((qCell/bigT)*(I1511-I1510))+((1-(qCell/bigT))*J1510),IF(OR(ISBLANK(F1511),COUNT($AX$2:AX1510)&lt;=qCell),IF(COUNT($AX$2:AX1510)=1,0,AX1510-AX1509),((qCell/COUNT($AX$2:AX1510))*(I1511-I1510))+((1-(qCell/COUNT($AX$2:AX1510)))*J1510))),J1510),IF(H1510="in-sample",IF(Q1510=bigT,((qCell/bigT)*(I1511/I1510))+((1-(qCell/bigT))*J1510),IF(qCell=0,1,IF(OR(ISBLANK(F1511),COUNT($AX$2:AX1510)&lt;=qCell),IF(COUNT($AX$2:AX1510)=1,1,AX1510/AX1509),((qCell/COUNT($AX$2:AX1510))*(I1511/I1510))+((1-(qCell/COUNT($AX$2:AX1510)))*J1510)))),J1510)))))))</f>
        <v/>
      </c>
      <c r="K1511" s="120" t="str">
        <f>IF(H1511="","",IF(AND(Temp!optSeasCoef=0,Temp!sts_add=1),IF(H1511="out-sample",I1511+(Q1511*J1511),I1511+J1511),IF(AND(Temp!optSeasCoef=0,Temp!sts_multp=1),IF(H1511="out-sample",I1511*(J1511^Q1511),I1511*J1511),IF(Temp!sts_add=1,IF(H1511="out-sample",(I1511+(Q1511*J1511))*G1511,(I1511+J1511)*G1511),IF(H1511="out-sample",I1511*(J1511^Q1511)*G1511,I1511*J1511*G1511)))))</f>
        <v/>
      </c>
      <c r="L1511" s="116" t="str">
        <f t="shared" si="253"/>
        <v/>
      </c>
      <c r="M1511" s="116" t="str">
        <f t="shared" si="254"/>
        <v/>
      </c>
      <c r="N1511" s="116" t="str">
        <f t="shared" si="255"/>
        <v/>
      </c>
      <c r="O1511" s="116" t="str">
        <f t="shared" si="256"/>
        <v/>
      </c>
      <c r="P1511" s="116" t="str">
        <f t="shared" si="257"/>
        <v/>
      </c>
      <c r="Q1511" s="94" t="str">
        <f>IF(AND(Temp!fhor_indata=1,ISBLANK(F1511),H1510="in-sample"),1,IF(AND(Temp!fhor_indata=1,H1510="out-sample",Q1510&lt;XfHor),Q1510+1,IF(ISBLANK(F1511),"",IF(AND(H1511="out-sample",H1510="in-sample"),1,IF(AND(H1511="out-sample",H1510="out-sample"),Q1510+1,IF(ISNUMBER(Q1510),Q1510+1,1))))))</f>
        <v/>
      </c>
      <c r="R1511" s="94" t="str">
        <f t="shared" si="258"/>
        <v/>
      </c>
      <c r="S1511" s="94" t="str">
        <f>IF(Temp!fhor_indata=1,IF(S1510=XobsHor,1,IF(COUNT($S$2:S1510)&lt;=XobsHor,S1510+1,IF(AND(COUNT($S$2:S1510)&lt;=XobsHor+XfHor,IFERROR(MOD(S1510,XobsHor)&lt;XfHor,FALSE)),S1510+1,""))),IF(ISBLANK(F1511),"",IF(S1510=maxP,1,IF(S1510&lt;maxP,S1510+1,IF(COUNT($S$2:S1511)&lt;=XobsHor,S1510+1,"")))))</f>
        <v/>
      </c>
      <c r="T1511" s="3"/>
      <c r="U1511" s="6"/>
      <c r="V1511" s="6"/>
      <c r="W1511" s="6"/>
      <c r="X1511" s="6"/>
      <c r="Y1511" s="6"/>
      <c r="Z1511" s="6"/>
      <c r="AA1511" s="6"/>
      <c r="AB1511" s="6"/>
      <c r="AC1511" s="6"/>
      <c r="AD1511" s="6"/>
      <c r="AE1511" s="6"/>
      <c r="AF1511" s="6"/>
      <c r="AG1511" s="6"/>
      <c r="AH1511" s="6"/>
      <c r="AI1511" s="6"/>
      <c r="AJ1511" s="6"/>
      <c r="AK1511" s="6"/>
      <c r="AW1511" s="122" t="str">
        <f t="shared" si="260"/>
        <v/>
      </c>
      <c r="AX1511" s="123" t="str">
        <f t="shared" si="261"/>
        <v/>
      </c>
      <c r="AY1511" s="124" t="str">
        <f t="shared" si="262"/>
        <v/>
      </c>
      <c r="AZ1511" s="124" t="str">
        <f t="shared" si="263"/>
        <v/>
      </c>
      <c r="BF1511" s="91"/>
    </row>
    <row r="1512" spans="1:58" s="78" customFormat="1" ht="14.25" x14ac:dyDescent="0.2">
      <c r="A1512" s="6"/>
      <c r="B1512" s="6"/>
      <c r="C1512" s="6"/>
      <c r="D1512" s="3"/>
      <c r="E1512" s="98" t="str">
        <f t="shared" si="259"/>
        <v/>
      </c>
      <c r="F1512" s="117"/>
      <c r="G1512" s="116" t="str">
        <f>IF(E1512="","",IF(Temp!optSeasCoef=0,1,INDEX($C$2:$C$13,IF(MOD(COUNT($E$2:E1512),seas_indx)=0,seas_indx,MOD(COUNT($E$2:E1512),seas_indx)))))</f>
        <v/>
      </c>
      <c r="H1512" s="97" t="str">
        <f>IFERROR(IF(Temp!fhor_indata=1,IF(COUNT($S$2:S1512)&lt;=XobsHor,"in-sample",IF(AND(COUNT($S$2:S1512)&lt;=XobsHor+XfHor,MOD(S1511,XobsHor)&lt;XfHor),"out-sample","")),IF(ISBLANK(F1512),"",IF(COUNT($F$2:F1512)&lt;=XobsHor-XfHor,"in-sample","out-sample"))),"")</f>
        <v/>
      </c>
      <c r="I1512" s="120" t="str">
        <f>IF(AND(ISBLANK(F1511),H1511="in-sample"),"",IF(AND(Temp!fhor_indata=1,H1511="out-sample",H1512="out-sample"),I1511,IF(AND(ISBLANK(F1512),H1511="out-sample"),"",IF(AND(Temp!optSeasCoef=0,Temp!sts_add=1),IF(H1511="in-sample",IF(Q1511=bigT,((pCell/bigT)*F1511)+((1-(pCell/bigT))*(I1511+J1511)),IF(OR(ISBLANK(F1512),COUNT($F$2:F1511)&lt;=pCell),F1511,((pCell/COUNT($F$2:F1511))*F1511)+((1-(pCell/COUNT($F$2:F1511)))*(I1511+J1511)))),I1511),IF(AND(Temp!optSeasCoef=0,Temp!sts_multp=1),IF(H1511="in-sample",IF(Q1511=bigT,((pCell/bigT)*F1511)+((1-(pCell/bigT))*(I1511*J1511)),IF(OR(ISBLANK(F1512),COUNT(F$2:$F1511)&lt;=pCell),F1511,((pCell/COUNT($F$2:F1511))*F1511)+((1-(pCell/COUNT($F$2:F1511)))*(I1511*J1511)))),I1511),IF(Temp!sts_add=1,IF(H1511="in-sample",IF(Q1511=bigT,((pCell/bigT)*AX1511)+((1-(pCell/bigT))*(I1511+J1511)),IF(OR(ISBLANK(F1512),COUNT($AX$2:AX1511)&lt;=pCell),AX1511,((pCell/COUNT($AX$2:AX1511))*AX1511)+((1-(pCell/COUNT($AX$2:AX1511)))*(I1511+J1511)))),I1511),IF(H1511="in-sample",IF(Q1511=bigT,((pCell/bigT)*AX1511)+((1-(pCell/bigT))*(I1511*J1511)),IF(OR(ISBLANK(F1512),COUNT($AX$2:AX1511)&lt;=pCell),AX1511,((pCell/COUNT($AX$2:AX1511))*AX1511)+((1-(pCell/COUNT($AX$2:AX1511)))*(I1511*J1511)))),I1511)))))))</f>
        <v/>
      </c>
      <c r="J1512" s="120" t="str">
        <f>IF(AND(ISBLANK(F1511),H1511="in-sample"),"",IF(AND(Temp!fhor_indata=1,H1511="out-sample",H1512="out-sample"),J1511,IF(AND(ISBLANK(F1512),H1511="out-sample"),"",IF(AND(Temp!optSeasCoef=0,Temp!sts_add=1),IF(H1511="in-sample",IF(Q1511=bigT,((qCell/bigT)*(I1512-I1511))+((1-(qCell/bigT))*J1511),IF(OR(ISBLANK(F1512),COUNT($F$2:F1511)&lt;=qCell),IF(COUNT($F$2:F1511)=1,0,F1511-F1510),((qCell/COUNT($F$2:F1511))*(I1512-I1511))+((1-(qCell/COUNT($F$2:F1511)))*J1511))),J1511),IF(AND(Temp!optSeasCoef=0,Temp!sts_multp=1),IF(H1511="in-sample",IF(Q1511=bigT,((qCell/bigT)*(I1512/I1511))+((1-(qCell/bigT))*J1511),IF(qCell=0,1,IF(OR(ISBLANK(F1512),COUNT($F$2:F1511)&lt;=qCell),IF(COUNT($F$2:F1511)=1,1,F1511/F1510),((qCell/COUNT($F$2:F1511))*(I1512/I1511))+((1-(qCell/COUNT($F$2:F1511)))*J1511)))),J1511),IF(Temp!sts_add=1,IF(H1511="in-sample",IF(Q1511=bigT,((qCell/bigT)*(I1512-I1511))+((1-(qCell/bigT))*J1511),IF(OR(ISBLANK(F1512),COUNT($AX$2:AX1511)&lt;=qCell),IF(COUNT($AX$2:AX1511)=1,0,AX1511-AX1510),((qCell/COUNT($AX$2:AX1511))*(I1512-I1511))+((1-(qCell/COUNT($AX$2:AX1511)))*J1511))),J1511),IF(H1511="in-sample",IF(Q1511=bigT,((qCell/bigT)*(I1512/I1511))+((1-(qCell/bigT))*J1511),IF(qCell=0,1,IF(OR(ISBLANK(F1512),COUNT($AX$2:AX1511)&lt;=qCell),IF(COUNT($AX$2:AX1511)=1,1,AX1511/AX1510),((qCell/COUNT($AX$2:AX1511))*(I1512/I1511))+((1-(qCell/COUNT($AX$2:AX1511)))*J1511)))),J1511)))))))</f>
        <v/>
      </c>
      <c r="K1512" s="120" t="str">
        <f>IF(H1512="","",IF(AND(Temp!optSeasCoef=0,Temp!sts_add=1),IF(H1512="out-sample",I1512+(Q1512*J1512),I1512+J1512),IF(AND(Temp!optSeasCoef=0,Temp!sts_multp=1),IF(H1512="out-sample",I1512*(J1512^Q1512),I1512*J1512),IF(Temp!sts_add=1,IF(H1512="out-sample",(I1512+(Q1512*J1512))*G1512,(I1512+J1512)*G1512),IF(H1512="out-sample",I1512*(J1512^Q1512)*G1512,I1512*J1512*G1512)))))</f>
        <v/>
      </c>
      <c r="L1512" s="116" t="str">
        <f t="shared" si="253"/>
        <v/>
      </c>
      <c r="M1512" s="116" t="str">
        <f t="shared" si="254"/>
        <v/>
      </c>
      <c r="N1512" s="116" t="str">
        <f t="shared" si="255"/>
        <v/>
      </c>
      <c r="O1512" s="116" t="str">
        <f t="shared" si="256"/>
        <v/>
      </c>
      <c r="P1512" s="116" t="str">
        <f t="shared" si="257"/>
        <v/>
      </c>
      <c r="Q1512" s="94" t="str">
        <f>IF(AND(Temp!fhor_indata=1,ISBLANK(F1512),H1511="in-sample"),1,IF(AND(Temp!fhor_indata=1,H1511="out-sample",Q1511&lt;XfHor),Q1511+1,IF(ISBLANK(F1512),"",IF(AND(H1512="out-sample",H1511="in-sample"),1,IF(AND(H1512="out-sample",H1511="out-sample"),Q1511+1,IF(ISNUMBER(Q1511),Q1511+1,1))))))</f>
        <v/>
      </c>
      <c r="R1512" s="94" t="str">
        <f t="shared" si="258"/>
        <v/>
      </c>
      <c r="S1512" s="94" t="str">
        <f>IF(Temp!fhor_indata=1,IF(S1511=XobsHor,1,IF(COUNT($S$2:S1511)&lt;=XobsHor,S1511+1,IF(AND(COUNT($S$2:S1511)&lt;=XobsHor+XfHor,IFERROR(MOD(S1511,XobsHor)&lt;XfHor,FALSE)),S1511+1,""))),IF(ISBLANK(F1512),"",IF(S1511=maxP,1,IF(S1511&lt;maxP,S1511+1,IF(COUNT($S$2:S1512)&lt;=XobsHor,S1511+1,"")))))</f>
        <v/>
      </c>
      <c r="T1512" s="3"/>
      <c r="U1512" s="6"/>
      <c r="V1512" s="6"/>
      <c r="W1512" s="6"/>
      <c r="X1512" s="6"/>
      <c r="Y1512" s="6"/>
      <c r="Z1512" s="6"/>
      <c r="AA1512" s="6"/>
      <c r="AB1512" s="6"/>
      <c r="AC1512" s="6"/>
      <c r="AD1512" s="6"/>
      <c r="AE1512" s="6"/>
      <c r="AF1512" s="6"/>
      <c r="AG1512" s="6"/>
      <c r="AH1512" s="6"/>
      <c r="AI1512" s="6"/>
      <c r="AJ1512" s="6"/>
      <c r="AK1512" s="6"/>
      <c r="AW1512" s="122" t="str">
        <f t="shared" si="260"/>
        <v/>
      </c>
      <c r="AX1512" s="123" t="str">
        <f t="shared" si="261"/>
        <v/>
      </c>
      <c r="AY1512" s="124" t="str">
        <f t="shared" si="262"/>
        <v/>
      </c>
      <c r="AZ1512" s="124" t="str">
        <f t="shared" si="263"/>
        <v/>
      </c>
      <c r="BF1512" s="91"/>
    </row>
    <row r="1513" spans="1:58" s="78" customFormat="1" ht="14.25" x14ac:dyDescent="0.2">
      <c r="A1513" s="6"/>
      <c r="B1513" s="6"/>
      <c r="C1513" s="6"/>
      <c r="D1513" s="3"/>
      <c r="E1513" s="98" t="str">
        <f t="shared" si="259"/>
        <v/>
      </c>
      <c r="F1513" s="117"/>
      <c r="G1513" s="116" t="str">
        <f>IF(E1513="","",IF(Temp!optSeasCoef=0,1,INDEX($C$2:$C$13,IF(MOD(COUNT($E$2:E1513),seas_indx)=0,seas_indx,MOD(COUNT($E$2:E1513),seas_indx)))))</f>
        <v/>
      </c>
      <c r="H1513" s="97" t="str">
        <f>IFERROR(IF(Temp!fhor_indata=1,IF(COUNT($S$2:S1513)&lt;=XobsHor,"in-sample",IF(AND(COUNT($S$2:S1513)&lt;=XobsHor+XfHor,MOD(S1512,XobsHor)&lt;XfHor),"out-sample","")),IF(ISBLANK(F1513),"",IF(COUNT($F$2:F1513)&lt;=XobsHor-XfHor,"in-sample","out-sample"))),"")</f>
        <v/>
      </c>
      <c r="I1513" s="120" t="str">
        <f>IF(AND(ISBLANK(F1512),H1512="in-sample"),"",IF(AND(Temp!fhor_indata=1,H1512="out-sample",H1513="out-sample"),I1512,IF(AND(ISBLANK(F1513),H1512="out-sample"),"",IF(AND(Temp!optSeasCoef=0,Temp!sts_add=1),IF(H1512="in-sample",IF(Q1512=bigT,((pCell/bigT)*F1512)+((1-(pCell/bigT))*(I1512+J1512)),IF(OR(ISBLANK(F1513),COUNT($F$2:F1512)&lt;=pCell),F1512,((pCell/COUNT($F$2:F1512))*F1512)+((1-(pCell/COUNT($F$2:F1512)))*(I1512+J1512)))),I1512),IF(AND(Temp!optSeasCoef=0,Temp!sts_multp=1),IF(H1512="in-sample",IF(Q1512=bigT,((pCell/bigT)*F1512)+((1-(pCell/bigT))*(I1512*J1512)),IF(OR(ISBLANK(F1513),COUNT(F$2:$F1512)&lt;=pCell),F1512,((pCell/COUNT($F$2:F1512))*F1512)+((1-(pCell/COUNT($F$2:F1512)))*(I1512*J1512)))),I1512),IF(Temp!sts_add=1,IF(H1512="in-sample",IF(Q1512=bigT,((pCell/bigT)*AX1512)+((1-(pCell/bigT))*(I1512+J1512)),IF(OR(ISBLANK(F1513),COUNT($AX$2:AX1512)&lt;=pCell),AX1512,((pCell/COUNT($AX$2:AX1512))*AX1512)+((1-(pCell/COUNT($AX$2:AX1512)))*(I1512+J1512)))),I1512),IF(H1512="in-sample",IF(Q1512=bigT,((pCell/bigT)*AX1512)+((1-(pCell/bigT))*(I1512*J1512)),IF(OR(ISBLANK(F1513),COUNT($AX$2:AX1512)&lt;=pCell),AX1512,((pCell/COUNT($AX$2:AX1512))*AX1512)+((1-(pCell/COUNT($AX$2:AX1512)))*(I1512*J1512)))),I1512)))))))</f>
        <v/>
      </c>
      <c r="J1513" s="120" t="str">
        <f>IF(AND(ISBLANK(F1512),H1512="in-sample"),"",IF(AND(Temp!fhor_indata=1,H1512="out-sample",H1513="out-sample"),J1512,IF(AND(ISBLANK(F1513),H1512="out-sample"),"",IF(AND(Temp!optSeasCoef=0,Temp!sts_add=1),IF(H1512="in-sample",IF(Q1512=bigT,((qCell/bigT)*(I1513-I1512))+((1-(qCell/bigT))*J1512),IF(OR(ISBLANK(F1513),COUNT($F$2:F1512)&lt;=qCell),IF(COUNT($F$2:F1512)=1,0,F1512-F1511),((qCell/COUNT($F$2:F1512))*(I1513-I1512))+((1-(qCell/COUNT($F$2:F1512)))*J1512))),J1512),IF(AND(Temp!optSeasCoef=0,Temp!sts_multp=1),IF(H1512="in-sample",IF(Q1512=bigT,((qCell/bigT)*(I1513/I1512))+((1-(qCell/bigT))*J1512),IF(qCell=0,1,IF(OR(ISBLANK(F1513),COUNT($F$2:F1512)&lt;=qCell),IF(COUNT($F$2:F1512)=1,1,F1512/F1511),((qCell/COUNT($F$2:F1512))*(I1513/I1512))+((1-(qCell/COUNT($F$2:F1512)))*J1512)))),J1512),IF(Temp!sts_add=1,IF(H1512="in-sample",IF(Q1512=bigT,((qCell/bigT)*(I1513-I1512))+((1-(qCell/bigT))*J1512),IF(OR(ISBLANK(F1513),COUNT($AX$2:AX1512)&lt;=qCell),IF(COUNT($AX$2:AX1512)=1,0,AX1512-AX1511),((qCell/COUNT($AX$2:AX1512))*(I1513-I1512))+((1-(qCell/COUNT($AX$2:AX1512)))*J1512))),J1512),IF(H1512="in-sample",IF(Q1512=bigT,((qCell/bigT)*(I1513/I1512))+((1-(qCell/bigT))*J1512),IF(qCell=0,1,IF(OR(ISBLANK(F1513),COUNT($AX$2:AX1512)&lt;=qCell),IF(COUNT($AX$2:AX1512)=1,1,AX1512/AX1511),((qCell/COUNT($AX$2:AX1512))*(I1513/I1512))+((1-(qCell/COUNT($AX$2:AX1512)))*J1512)))),J1512)))))))</f>
        <v/>
      </c>
      <c r="K1513" s="120" t="str">
        <f>IF(H1513="","",IF(AND(Temp!optSeasCoef=0,Temp!sts_add=1),IF(H1513="out-sample",I1513+(Q1513*J1513),I1513+J1513),IF(AND(Temp!optSeasCoef=0,Temp!sts_multp=1),IF(H1513="out-sample",I1513*(J1513^Q1513),I1513*J1513),IF(Temp!sts_add=1,IF(H1513="out-sample",(I1513+(Q1513*J1513))*G1513,(I1513+J1513)*G1513),IF(H1513="out-sample",I1513*(J1513^Q1513)*G1513,I1513*J1513*G1513)))))</f>
        <v/>
      </c>
      <c r="L1513" s="116" t="str">
        <f t="shared" si="253"/>
        <v/>
      </c>
      <c r="M1513" s="116" t="str">
        <f t="shared" si="254"/>
        <v/>
      </c>
      <c r="N1513" s="116" t="str">
        <f t="shared" si="255"/>
        <v/>
      </c>
      <c r="O1513" s="116" t="str">
        <f t="shared" si="256"/>
        <v/>
      </c>
      <c r="P1513" s="116" t="str">
        <f t="shared" si="257"/>
        <v/>
      </c>
      <c r="Q1513" s="94" t="str">
        <f>IF(AND(Temp!fhor_indata=1,ISBLANK(F1513),H1512="in-sample"),1,IF(AND(Temp!fhor_indata=1,H1512="out-sample",Q1512&lt;XfHor),Q1512+1,IF(ISBLANK(F1513),"",IF(AND(H1513="out-sample",H1512="in-sample"),1,IF(AND(H1513="out-sample",H1512="out-sample"),Q1512+1,IF(ISNUMBER(Q1512),Q1512+1,1))))))</f>
        <v/>
      </c>
      <c r="R1513" s="94" t="str">
        <f t="shared" si="258"/>
        <v/>
      </c>
      <c r="S1513" s="94" t="str">
        <f>IF(Temp!fhor_indata=1,IF(S1512=XobsHor,1,IF(COUNT($S$2:S1512)&lt;=XobsHor,S1512+1,IF(AND(COUNT($S$2:S1512)&lt;=XobsHor+XfHor,IFERROR(MOD(S1512,XobsHor)&lt;XfHor,FALSE)),S1512+1,""))),IF(ISBLANK(F1513),"",IF(S1512=maxP,1,IF(S1512&lt;maxP,S1512+1,IF(COUNT($S$2:S1513)&lt;=XobsHor,S1512+1,"")))))</f>
        <v/>
      </c>
      <c r="T1513" s="3"/>
      <c r="U1513" s="6"/>
      <c r="V1513" s="6"/>
      <c r="W1513" s="6"/>
      <c r="X1513" s="6"/>
      <c r="Y1513" s="6"/>
      <c r="Z1513" s="6"/>
      <c r="AA1513" s="6"/>
      <c r="AB1513" s="6"/>
      <c r="AC1513" s="6"/>
      <c r="AD1513" s="6"/>
      <c r="AE1513" s="6"/>
      <c r="AF1513" s="6"/>
      <c r="AG1513" s="6"/>
      <c r="AH1513" s="6"/>
      <c r="AI1513" s="6"/>
      <c r="AJ1513" s="6"/>
      <c r="AK1513" s="6"/>
      <c r="AW1513" s="122" t="str">
        <f t="shared" si="260"/>
        <v/>
      </c>
      <c r="AX1513" s="123" t="str">
        <f t="shared" si="261"/>
        <v/>
      </c>
      <c r="AY1513" s="124" t="str">
        <f t="shared" si="262"/>
        <v/>
      </c>
      <c r="AZ1513" s="124" t="str">
        <f t="shared" si="263"/>
        <v/>
      </c>
      <c r="BF1513" s="91"/>
    </row>
    <row r="1514" spans="1:58" s="78" customFormat="1" ht="14.25" x14ac:dyDescent="0.2">
      <c r="A1514" s="6"/>
      <c r="B1514" s="6"/>
      <c r="C1514" s="6"/>
      <c r="D1514" s="3"/>
      <c r="E1514" s="98" t="str">
        <f t="shared" si="259"/>
        <v/>
      </c>
      <c r="F1514" s="117"/>
      <c r="G1514" s="116" t="str">
        <f>IF(E1514="","",IF(Temp!optSeasCoef=0,1,INDEX($C$2:$C$13,IF(MOD(COUNT($E$2:E1514),seas_indx)=0,seas_indx,MOD(COUNT($E$2:E1514),seas_indx)))))</f>
        <v/>
      </c>
      <c r="H1514" s="97" t="str">
        <f>IFERROR(IF(Temp!fhor_indata=1,IF(COUNT($S$2:S1514)&lt;=XobsHor,"in-sample",IF(AND(COUNT($S$2:S1514)&lt;=XobsHor+XfHor,MOD(S1513,XobsHor)&lt;XfHor),"out-sample","")),IF(ISBLANK(F1514),"",IF(COUNT($F$2:F1514)&lt;=XobsHor-XfHor,"in-sample","out-sample"))),"")</f>
        <v/>
      </c>
      <c r="I1514" s="120" t="str">
        <f>IF(AND(ISBLANK(F1513),H1513="in-sample"),"",IF(AND(Temp!fhor_indata=1,H1513="out-sample",H1514="out-sample"),I1513,IF(AND(ISBLANK(F1514),H1513="out-sample"),"",IF(AND(Temp!optSeasCoef=0,Temp!sts_add=1),IF(H1513="in-sample",IF(Q1513=bigT,((pCell/bigT)*F1513)+((1-(pCell/bigT))*(I1513+J1513)),IF(OR(ISBLANK(F1514),COUNT($F$2:F1513)&lt;=pCell),F1513,((pCell/COUNT($F$2:F1513))*F1513)+((1-(pCell/COUNT($F$2:F1513)))*(I1513+J1513)))),I1513),IF(AND(Temp!optSeasCoef=0,Temp!sts_multp=1),IF(H1513="in-sample",IF(Q1513=bigT,((pCell/bigT)*F1513)+((1-(pCell/bigT))*(I1513*J1513)),IF(OR(ISBLANK(F1514),COUNT(F$2:$F1513)&lt;=pCell),F1513,((pCell/COUNT($F$2:F1513))*F1513)+((1-(pCell/COUNT($F$2:F1513)))*(I1513*J1513)))),I1513),IF(Temp!sts_add=1,IF(H1513="in-sample",IF(Q1513=bigT,((pCell/bigT)*AX1513)+((1-(pCell/bigT))*(I1513+J1513)),IF(OR(ISBLANK(F1514),COUNT($AX$2:AX1513)&lt;=pCell),AX1513,((pCell/COUNT($AX$2:AX1513))*AX1513)+((1-(pCell/COUNT($AX$2:AX1513)))*(I1513+J1513)))),I1513),IF(H1513="in-sample",IF(Q1513=bigT,((pCell/bigT)*AX1513)+((1-(pCell/bigT))*(I1513*J1513)),IF(OR(ISBLANK(F1514),COUNT($AX$2:AX1513)&lt;=pCell),AX1513,((pCell/COUNT($AX$2:AX1513))*AX1513)+((1-(pCell/COUNT($AX$2:AX1513)))*(I1513*J1513)))),I1513)))))))</f>
        <v/>
      </c>
      <c r="J1514" s="120" t="str">
        <f>IF(AND(ISBLANK(F1513),H1513="in-sample"),"",IF(AND(Temp!fhor_indata=1,H1513="out-sample",H1514="out-sample"),J1513,IF(AND(ISBLANK(F1514),H1513="out-sample"),"",IF(AND(Temp!optSeasCoef=0,Temp!sts_add=1),IF(H1513="in-sample",IF(Q1513=bigT,((qCell/bigT)*(I1514-I1513))+((1-(qCell/bigT))*J1513),IF(OR(ISBLANK(F1514),COUNT($F$2:F1513)&lt;=qCell),IF(COUNT($F$2:F1513)=1,0,F1513-F1512),((qCell/COUNT($F$2:F1513))*(I1514-I1513))+((1-(qCell/COUNT($F$2:F1513)))*J1513))),J1513),IF(AND(Temp!optSeasCoef=0,Temp!sts_multp=1),IF(H1513="in-sample",IF(Q1513=bigT,((qCell/bigT)*(I1514/I1513))+((1-(qCell/bigT))*J1513),IF(qCell=0,1,IF(OR(ISBLANK(F1514),COUNT($F$2:F1513)&lt;=qCell),IF(COUNT($F$2:F1513)=1,1,F1513/F1512),((qCell/COUNT($F$2:F1513))*(I1514/I1513))+((1-(qCell/COUNT($F$2:F1513)))*J1513)))),J1513),IF(Temp!sts_add=1,IF(H1513="in-sample",IF(Q1513=bigT,((qCell/bigT)*(I1514-I1513))+((1-(qCell/bigT))*J1513),IF(OR(ISBLANK(F1514),COUNT($AX$2:AX1513)&lt;=qCell),IF(COUNT($AX$2:AX1513)=1,0,AX1513-AX1512),((qCell/COUNT($AX$2:AX1513))*(I1514-I1513))+((1-(qCell/COUNT($AX$2:AX1513)))*J1513))),J1513),IF(H1513="in-sample",IF(Q1513=bigT,((qCell/bigT)*(I1514/I1513))+((1-(qCell/bigT))*J1513),IF(qCell=0,1,IF(OR(ISBLANK(F1514),COUNT($AX$2:AX1513)&lt;=qCell),IF(COUNT($AX$2:AX1513)=1,1,AX1513/AX1512),((qCell/COUNT($AX$2:AX1513))*(I1514/I1513))+((1-(qCell/COUNT($AX$2:AX1513)))*J1513)))),J1513)))))))</f>
        <v/>
      </c>
      <c r="K1514" s="120" t="str">
        <f>IF(H1514="","",IF(AND(Temp!optSeasCoef=0,Temp!sts_add=1),IF(H1514="out-sample",I1514+(Q1514*J1514),I1514+J1514),IF(AND(Temp!optSeasCoef=0,Temp!sts_multp=1),IF(H1514="out-sample",I1514*(J1514^Q1514),I1514*J1514),IF(Temp!sts_add=1,IF(H1514="out-sample",(I1514+(Q1514*J1514))*G1514,(I1514+J1514)*G1514),IF(H1514="out-sample",I1514*(J1514^Q1514)*G1514,I1514*J1514*G1514)))))</f>
        <v/>
      </c>
      <c r="L1514" s="116" t="str">
        <f t="shared" si="253"/>
        <v/>
      </c>
      <c r="M1514" s="116" t="str">
        <f t="shared" si="254"/>
        <v/>
      </c>
      <c r="N1514" s="116" t="str">
        <f t="shared" si="255"/>
        <v/>
      </c>
      <c r="O1514" s="116" t="str">
        <f t="shared" si="256"/>
        <v/>
      </c>
      <c r="P1514" s="116" t="str">
        <f t="shared" si="257"/>
        <v/>
      </c>
      <c r="Q1514" s="94" t="str">
        <f>IF(AND(Temp!fhor_indata=1,ISBLANK(F1514),H1513="in-sample"),1,IF(AND(Temp!fhor_indata=1,H1513="out-sample",Q1513&lt;XfHor),Q1513+1,IF(ISBLANK(F1514),"",IF(AND(H1514="out-sample",H1513="in-sample"),1,IF(AND(H1514="out-sample",H1513="out-sample"),Q1513+1,IF(ISNUMBER(Q1513),Q1513+1,1))))))</f>
        <v/>
      </c>
      <c r="R1514" s="94" t="str">
        <f t="shared" si="258"/>
        <v/>
      </c>
      <c r="S1514" s="94" t="str">
        <f>IF(Temp!fhor_indata=1,IF(S1513=XobsHor,1,IF(COUNT($S$2:S1513)&lt;=XobsHor,S1513+1,IF(AND(COUNT($S$2:S1513)&lt;=XobsHor+XfHor,IFERROR(MOD(S1513,XobsHor)&lt;XfHor,FALSE)),S1513+1,""))),IF(ISBLANK(F1514),"",IF(S1513=maxP,1,IF(S1513&lt;maxP,S1513+1,IF(COUNT($S$2:S1514)&lt;=XobsHor,S1513+1,"")))))</f>
        <v/>
      </c>
      <c r="T1514" s="3"/>
      <c r="U1514" s="6"/>
      <c r="V1514" s="6"/>
      <c r="W1514" s="6"/>
      <c r="X1514" s="6"/>
      <c r="Y1514" s="6"/>
      <c r="Z1514" s="6"/>
      <c r="AA1514" s="6"/>
      <c r="AB1514" s="6"/>
      <c r="AC1514" s="6"/>
      <c r="AD1514" s="6"/>
      <c r="AE1514" s="6"/>
      <c r="AF1514" s="6"/>
      <c r="AG1514" s="6"/>
      <c r="AH1514" s="6"/>
      <c r="AI1514" s="6"/>
      <c r="AJ1514" s="6"/>
      <c r="AK1514" s="6"/>
      <c r="AW1514" s="122" t="str">
        <f t="shared" si="260"/>
        <v/>
      </c>
      <c r="AX1514" s="123" t="str">
        <f t="shared" si="261"/>
        <v/>
      </c>
      <c r="AY1514" s="124" t="str">
        <f t="shared" si="262"/>
        <v/>
      </c>
      <c r="AZ1514" s="124" t="str">
        <f t="shared" si="263"/>
        <v/>
      </c>
      <c r="BF1514" s="91"/>
    </row>
    <row r="1515" spans="1:58" s="78" customFormat="1" ht="14.25" x14ac:dyDescent="0.2">
      <c r="A1515" s="6"/>
      <c r="B1515" s="6"/>
      <c r="C1515" s="6"/>
      <c r="D1515" s="3"/>
      <c r="E1515" s="98" t="str">
        <f t="shared" si="259"/>
        <v/>
      </c>
      <c r="F1515" s="117"/>
      <c r="G1515" s="116" t="str">
        <f>IF(E1515="","",IF(Temp!optSeasCoef=0,1,INDEX($C$2:$C$13,IF(MOD(COUNT($E$2:E1515),seas_indx)=0,seas_indx,MOD(COUNT($E$2:E1515),seas_indx)))))</f>
        <v/>
      </c>
      <c r="H1515" s="97" t="str">
        <f>IFERROR(IF(Temp!fhor_indata=1,IF(COUNT($S$2:S1515)&lt;=XobsHor,"in-sample",IF(AND(COUNT($S$2:S1515)&lt;=XobsHor+XfHor,MOD(S1514,XobsHor)&lt;XfHor),"out-sample","")),IF(ISBLANK(F1515),"",IF(COUNT($F$2:F1515)&lt;=XobsHor-XfHor,"in-sample","out-sample"))),"")</f>
        <v/>
      </c>
      <c r="I1515" s="120" t="str">
        <f>IF(AND(ISBLANK(F1514),H1514="in-sample"),"",IF(AND(Temp!fhor_indata=1,H1514="out-sample",H1515="out-sample"),I1514,IF(AND(ISBLANK(F1515),H1514="out-sample"),"",IF(AND(Temp!optSeasCoef=0,Temp!sts_add=1),IF(H1514="in-sample",IF(Q1514=bigT,((pCell/bigT)*F1514)+((1-(pCell/bigT))*(I1514+J1514)),IF(OR(ISBLANK(F1515),COUNT($F$2:F1514)&lt;=pCell),F1514,((pCell/COUNT($F$2:F1514))*F1514)+((1-(pCell/COUNT($F$2:F1514)))*(I1514+J1514)))),I1514),IF(AND(Temp!optSeasCoef=0,Temp!sts_multp=1),IF(H1514="in-sample",IF(Q1514=bigT,((pCell/bigT)*F1514)+((1-(pCell/bigT))*(I1514*J1514)),IF(OR(ISBLANK(F1515),COUNT(F$2:$F1514)&lt;=pCell),F1514,((pCell/COUNT($F$2:F1514))*F1514)+((1-(pCell/COUNT($F$2:F1514)))*(I1514*J1514)))),I1514),IF(Temp!sts_add=1,IF(H1514="in-sample",IF(Q1514=bigT,((pCell/bigT)*AX1514)+((1-(pCell/bigT))*(I1514+J1514)),IF(OR(ISBLANK(F1515),COUNT($AX$2:AX1514)&lt;=pCell),AX1514,((pCell/COUNT($AX$2:AX1514))*AX1514)+((1-(pCell/COUNT($AX$2:AX1514)))*(I1514+J1514)))),I1514),IF(H1514="in-sample",IF(Q1514=bigT,((pCell/bigT)*AX1514)+((1-(pCell/bigT))*(I1514*J1514)),IF(OR(ISBLANK(F1515),COUNT($AX$2:AX1514)&lt;=pCell),AX1514,((pCell/COUNT($AX$2:AX1514))*AX1514)+((1-(pCell/COUNT($AX$2:AX1514)))*(I1514*J1514)))),I1514)))))))</f>
        <v/>
      </c>
      <c r="J1515" s="120" t="str">
        <f>IF(AND(ISBLANK(F1514),H1514="in-sample"),"",IF(AND(Temp!fhor_indata=1,H1514="out-sample",H1515="out-sample"),J1514,IF(AND(ISBLANK(F1515),H1514="out-sample"),"",IF(AND(Temp!optSeasCoef=0,Temp!sts_add=1),IF(H1514="in-sample",IF(Q1514=bigT,((qCell/bigT)*(I1515-I1514))+((1-(qCell/bigT))*J1514),IF(OR(ISBLANK(F1515),COUNT($F$2:F1514)&lt;=qCell),IF(COUNT($F$2:F1514)=1,0,F1514-F1513),((qCell/COUNT($F$2:F1514))*(I1515-I1514))+((1-(qCell/COUNT($F$2:F1514)))*J1514))),J1514),IF(AND(Temp!optSeasCoef=0,Temp!sts_multp=1),IF(H1514="in-sample",IF(Q1514=bigT,((qCell/bigT)*(I1515/I1514))+((1-(qCell/bigT))*J1514),IF(qCell=0,1,IF(OR(ISBLANK(F1515),COUNT($F$2:F1514)&lt;=qCell),IF(COUNT($F$2:F1514)=1,1,F1514/F1513),((qCell/COUNT($F$2:F1514))*(I1515/I1514))+((1-(qCell/COUNT($F$2:F1514)))*J1514)))),J1514),IF(Temp!sts_add=1,IF(H1514="in-sample",IF(Q1514=bigT,((qCell/bigT)*(I1515-I1514))+((1-(qCell/bigT))*J1514),IF(OR(ISBLANK(F1515),COUNT($AX$2:AX1514)&lt;=qCell),IF(COUNT($AX$2:AX1514)=1,0,AX1514-AX1513),((qCell/COUNT($AX$2:AX1514))*(I1515-I1514))+((1-(qCell/COUNT($AX$2:AX1514)))*J1514))),J1514),IF(H1514="in-sample",IF(Q1514=bigT,((qCell/bigT)*(I1515/I1514))+((1-(qCell/bigT))*J1514),IF(qCell=0,1,IF(OR(ISBLANK(F1515),COUNT($AX$2:AX1514)&lt;=qCell),IF(COUNT($AX$2:AX1514)=1,1,AX1514/AX1513),((qCell/COUNT($AX$2:AX1514))*(I1515/I1514))+((1-(qCell/COUNT($AX$2:AX1514)))*J1514)))),J1514)))))))</f>
        <v/>
      </c>
      <c r="K1515" s="120" t="str">
        <f>IF(H1515="","",IF(AND(Temp!optSeasCoef=0,Temp!sts_add=1),IF(H1515="out-sample",I1515+(Q1515*J1515),I1515+J1515),IF(AND(Temp!optSeasCoef=0,Temp!sts_multp=1),IF(H1515="out-sample",I1515*(J1515^Q1515),I1515*J1515),IF(Temp!sts_add=1,IF(H1515="out-sample",(I1515+(Q1515*J1515))*G1515,(I1515+J1515)*G1515),IF(H1515="out-sample",I1515*(J1515^Q1515)*G1515,I1515*J1515*G1515)))))</f>
        <v/>
      </c>
      <c r="L1515" s="116" t="str">
        <f t="shared" si="253"/>
        <v/>
      </c>
      <c r="M1515" s="116" t="str">
        <f t="shared" si="254"/>
        <v/>
      </c>
      <c r="N1515" s="116" t="str">
        <f t="shared" si="255"/>
        <v/>
      </c>
      <c r="O1515" s="116" t="str">
        <f t="shared" si="256"/>
        <v/>
      </c>
      <c r="P1515" s="116" t="str">
        <f t="shared" si="257"/>
        <v/>
      </c>
      <c r="Q1515" s="94" t="str">
        <f>IF(AND(Temp!fhor_indata=1,ISBLANK(F1515),H1514="in-sample"),1,IF(AND(Temp!fhor_indata=1,H1514="out-sample",Q1514&lt;XfHor),Q1514+1,IF(ISBLANK(F1515),"",IF(AND(H1515="out-sample",H1514="in-sample"),1,IF(AND(H1515="out-sample",H1514="out-sample"),Q1514+1,IF(ISNUMBER(Q1514),Q1514+1,1))))))</f>
        <v/>
      </c>
      <c r="R1515" s="94" t="str">
        <f t="shared" si="258"/>
        <v/>
      </c>
      <c r="S1515" s="94" t="str">
        <f>IF(Temp!fhor_indata=1,IF(S1514=XobsHor,1,IF(COUNT($S$2:S1514)&lt;=XobsHor,S1514+1,IF(AND(COUNT($S$2:S1514)&lt;=XobsHor+XfHor,IFERROR(MOD(S1514,XobsHor)&lt;XfHor,FALSE)),S1514+1,""))),IF(ISBLANK(F1515),"",IF(S1514=maxP,1,IF(S1514&lt;maxP,S1514+1,IF(COUNT($S$2:S1515)&lt;=XobsHor,S1514+1,"")))))</f>
        <v/>
      </c>
      <c r="T1515" s="3"/>
      <c r="U1515" s="6"/>
      <c r="V1515" s="6"/>
      <c r="W1515" s="6"/>
      <c r="X1515" s="6"/>
      <c r="Y1515" s="6"/>
      <c r="Z1515" s="6"/>
      <c r="AA1515" s="6"/>
      <c r="AB1515" s="6"/>
      <c r="AC1515" s="6"/>
      <c r="AD1515" s="6"/>
      <c r="AE1515" s="6"/>
      <c r="AF1515" s="6"/>
      <c r="AG1515" s="6"/>
      <c r="AH1515" s="6"/>
      <c r="AI1515" s="6"/>
      <c r="AJ1515" s="6"/>
      <c r="AK1515" s="6"/>
      <c r="AW1515" s="122" t="str">
        <f t="shared" si="260"/>
        <v/>
      </c>
      <c r="AX1515" s="123" t="str">
        <f t="shared" si="261"/>
        <v/>
      </c>
      <c r="AY1515" s="124" t="str">
        <f t="shared" si="262"/>
        <v/>
      </c>
      <c r="AZ1515" s="124" t="str">
        <f t="shared" si="263"/>
        <v/>
      </c>
      <c r="BF1515" s="91"/>
    </row>
    <row r="1516" spans="1:58" s="78" customFormat="1" ht="14.25" x14ac:dyDescent="0.2">
      <c r="A1516" s="6"/>
      <c r="B1516" s="6"/>
      <c r="C1516" s="6"/>
      <c r="D1516" s="3"/>
      <c r="E1516" s="98" t="str">
        <f t="shared" si="259"/>
        <v/>
      </c>
      <c r="F1516" s="117"/>
      <c r="G1516" s="116" t="str">
        <f>IF(E1516="","",IF(Temp!optSeasCoef=0,1,INDEX($C$2:$C$13,IF(MOD(COUNT($E$2:E1516),seas_indx)=0,seas_indx,MOD(COUNT($E$2:E1516),seas_indx)))))</f>
        <v/>
      </c>
      <c r="H1516" s="97" t="str">
        <f>IFERROR(IF(Temp!fhor_indata=1,IF(COUNT($S$2:S1516)&lt;=XobsHor,"in-sample",IF(AND(COUNT($S$2:S1516)&lt;=XobsHor+XfHor,MOD(S1515,XobsHor)&lt;XfHor),"out-sample","")),IF(ISBLANK(F1516),"",IF(COUNT($F$2:F1516)&lt;=XobsHor-XfHor,"in-sample","out-sample"))),"")</f>
        <v/>
      </c>
      <c r="I1516" s="120" t="str">
        <f>IF(AND(ISBLANK(F1515),H1515="in-sample"),"",IF(AND(Temp!fhor_indata=1,H1515="out-sample",H1516="out-sample"),I1515,IF(AND(ISBLANK(F1516),H1515="out-sample"),"",IF(AND(Temp!optSeasCoef=0,Temp!sts_add=1),IF(H1515="in-sample",IF(Q1515=bigT,((pCell/bigT)*F1515)+((1-(pCell/bigT))*(I1515+J1515)),IF(OR(ISBLANK(F1516),COUNT($F$2:F1515)&lt;=pCell),F1515,((pCell/COUNT($F$2:F1515))*F1515)+((1-(pCell/COUNT($F$2:F1515)))*(I1515+J1515)))),I1515),IF(AND(Temp!optSeasCoef=0,Temp!sts_multp=1),IF(H1515="in-sample",IF(Q1515=bigT,((pCell/bigT)*F1515)+((1-(pCell/bigT))*(I1515*J1515)),IF(OR(ISBLANK(F1516),COUNT(F$2:$F1515)&lt;=pCell),F1515,((pCell/COUNT($F$2:F1515))*F1515)+((1-(pCell/COUNT($F$2:F1515)))*(I1515*J1515)))),I1515),IF(Temp!sts_add=1,IF(H1515="in-sample",IF(Q1515=bigT,((pCell/bigT)*AX1515)+((1-(pCell/bigT))*(I1515+J1515)),IF(OR(ISBLANK(F1516),COUNT($AX$2:AX1515)&lt;=pCell),AX1515,((pCell/COUNT($AX$2:AX1515))*AX1515)+((1-(pCell/COUNT($AX$2:AX1515)))*(I1515+J1515)))),I1515),IF(H1515="in-sample",IF(Q1515=bigT,((pCell/bigT)*AX1515)+((1-(pCell/bigT))*(I1515*J1515)),IF(OR(ISBLANK(F1516),COUNT($AX$2:AX1515)&lt;=pCell),AX1515,((pCell/COUNT($AX$2:AX1515))*AX1515)+((1-(pCell/COUNT($AX$2:AX1515)))*(I1515*J1515)))),I1515)))))))</f>
        <v/>
      </c>
      <c r="J1516" s="120" t="str">
        <f>IF(AND(ISBLANK(F1515),H1515="in-sample"),"",IF(AND(Temp!fhor_indata=1,H1515="out-sample",H1516="out-sample"),J1515,IF(AND(ISBLANK(F1516),H1515="out-sample"),"",IF(AND(Temp!optSeasCoef=0,Temp!sts_add=1),IF(H1515="in-sample",IF(Q1515=bigT,((qCell/bigT)*(I1516-I1515))+((1-(qCell/bigT))*J1515),IF(OR(ISBLANK(F1516),COUNT($F$2:F1515)&lt;=qCell),IF(COUNT($F$2:F1515)=1,0,F1515-F1514),((qCell/COUNT($F$2:F1515))*(I1516-I1515))+((1-(qCell/COUNT($F$2:F1515)))*J1515))),J1515),IF(AND(Temp!optSeasCoef=0,Temp!sts_multp=1),IF(H1515="in-sample",IF(Q1515=bigT,((qCell/bigT)*(I1516/I1515))+((1-(qCell/bigT))*J1515),IF(qCell=0,1,IF(OR(ISBLANK(F1516),COUNT($F$2:F1515)&lt;=qCell),IF(COUNT($F$2:F1515)=1,1,F1515/F1514),((qCell/COUNT($F$2:F1515))*(I1516/I1515))+((1-(qCell/COUNT($F$2:F1515)))*J1515)))),J1515),IF(Temp!sts_add=1,IF(H1515="in-sample",IF(Q1515=bigT,((qCell/bigT)*(I1516-I1515))+((1-(qCell/bigT))*J1515),IF(OR(ISBLANK(F1516),COUNT($AX$2:AX1515)&lt;=qCell),IF(COUNT($AX$2:AX1515)=1,0,AX1515-AX1514),((qCell/COUNT($AX$2:AX1515))*(I1516-I1515))+((1-(qCell/COUNT($AX$2:AX1515)))*J1515))),J1515),IF(H1515="in-sample",IF(Q1515=bigT,((qCell/bigT)*(I1516/I1515))+((1-(qCell/bigT))*J1515),IF(qCell=0,1,IF(OR(ISBLANK(F1516),COUNT($AX$2:AX1515)&lt;=qCell),IF(COUNT($AX$2:AX1515)=1,1,AX1515/AX1514),((qCell/COUNT($AX$2:AX1515))*(I1516/I1515))+((1-(qCell/COUNT($AX$2:AX1515)))*J1515)))),J1515)))))))</f>
        <v/>
      </c>
      <c r="K1516" s="120" t="str">
        <f>IF(H1516="","",IF(AND(Temp!optSeasCoef=0,Temp!sts_add=1),IF(H1516="out-sample",I1516+(Q1516*J1516),I1516+J1516),IF(AND(Temp!optSeasCoef=0,Temp!sts_multp=1),IF(H1516="out-sample",I1516*(J1516^Q1516),I1516*J1516),IF(Temp!sts_add=1,IF(H1516="out-sample",(I1516+(Q1516*J1516))*G1516,(I1516+J1516)*G1516),IF(H1516="out-sample",I1516*(J1516^Q1516)*G1516,I1516*J1516*G1516)))))</f>
        <v/>
      </c>
      <c r="L1516" s="116" t="str">
        <f t="shared" si="253"/>
        <v/>
      </c>
      <c r="M1516" s="116" t="str">
        <f t="shared" si="254"/>
        <v/>
      </c>
      <c r="N1516" s="116" t="str">
        <f t="shared" si="255"/>
        <v/>
      </c>
      <c r="O1516" s="116" t="str">
        <f t="shared" si="256"/>
        <v/>
      </c>
      <c r="P1516" s="116" t="str">
        <f t="shared" si="257"/>
        <v/>
      </c>
      <c r="Q1516" s="94" t="str">
        <f>IF(AND(Temp!fhor_indata=1,ISBLANK(F1516),H1515="in-sample"),1,IF(AND(Temp!fhor_indata=1,H1515="out-sample",Q1515&lt;XfHor),Q1515+1,IF(ISBLANK(F1516),"",IF(AND(H1516="out-sample",H1515="in-sample"),1,IF(AND(H1516="out-sample",H1515="out-sample"),Q1515+1,IF(ISNUMBER(Q1515),Q1515+1,1))))))</f>
        <v/>
      </c>
      <c r="R1516" s="94" t="str">
        <f t="shared" si="258"/>
        <v/>
      </c>
      <c r="S1516" s="94" t="str">
        <f>IF(Temp!fhor_indata=1,IF(S1515=XobsHor,1,IF(COUNT($S$2:S1515)&lt;=XobsHor,S1515+1,IF(AND(COUNT($S$2:S1515)&lt;=XobsHor+XfHor,IFERROR(MOD(S1515,XobsHor)&lt;XfHor,FALSE)),S1515+1,""))),IF(ISBLANK(F1516),"",IF(S1515=maxP,1,IF(S1515&lt;maxP,S1515+1,IF(COUNT($S$2:S1516)&lt;=XobsHor,S1515+1,"")))))</f>
        <v/>
      </c>
      <c r="T1516" s="3"/>
      <c r="U1516" s="6"/>
      <c r="V1516" s="6"/>
      <c r="W1516" s="6"/>
      <c r="X1516" s="6"/>
      <c r="Y1516" s="6"/>
      <c r="Z1516" s="6"/>
      <c r="AA1516" s="6"/>
      <c r="AB1516" s="6"/>
      <c r="AC1516" s="6"/>
      <c r="AD1516" s="6"/>
      <c r="AE1516" s="6"/>
      <c r="AF1516" s="6"/>
      <c r="AG1516" s="6"/>
      <c r="AH1516" s="6"/>
      <c r="AI1516" s="6"/>
      <c r="AJ1516" s="6"/>
      <c r="AK1516" s="6"/>
      <c r="AW1516" s="122" t="str">
        <f t="shared" si="260"/>
        <v/>
      </c>
      <c r="AX1516" s="123" t="str">
        <f t="shared" si="261"/>
        <v/>
      </c>
      <c r="AY1516" s="124" t="str">
        <f t="shared" si="262"/>
        <v/>
      </c>
      <c r="AZ1516" s="124" t="str">
        <f t="shared" si="263"/>
        <v/>
      </c>
      <c r="BF1516" s="91"/>
    </row>
    <row r="1517" spans="1:58" s="78" customFormat="1" ht="14.25" x14ac:dyDescent="0.2">
      <c r="A1517" s="6"/>
      <c r="B1517" s="6"/>
      <c r="C1517" s="6"/>
      <c r="D1517" s="3"/>
      <c r="E1517" s="98" t="str">
        <f t="shared" si="259"/>
        <v/>
      </c>
      <c r="F1517" s="117"/>
      <c r="G1517" s="116" t="str">
        <f>IF(E1517="","",IF(Temp!optSeasCoef=0,1,INDEX($C$2:$C$13,IF(MOD(COUNT($E$2:E1517),seas_indx)=0,seas_indx,MOD(COUNT($E$2:E1517),seas_indx)))))</f>
        <v/>
      </c>
      <c r="H1517" s="97" t="str">
        <f>IFERROR(IF(Temp!fhor_indata=1,IF(COUNT($S$2:S1517)&lt;=XobsHor,"in-sample",IF(AND(COUNT($S$2:S1517)&lt;=XobsHor+XfHor,MOD(S1516,XobsHor)&lt;XfHor),"out-sample","")),IF(ISBLANK(F1517),"",IF(COUNT($F$2:F1517)&lt;=XobsHor-XfHor,"in-sample","out-sample"))),"")</f>
        <v/>
      </c>
      <c r="I1517" s="120" t="str">
        <f>IF(AND(ISBLANK(F1516),H1516="in-sample"),"",IF(AND(Temp!fhor_indata=1,H1516="out-sample",H1517="out-sample"),I1516,IF(AND(ISBLANK(F1517),H1516="out-sample"),"",IF(AND(Temp!optSeasCoef=0,Temp!sts_add=1),IF(H1516="in-sample",IF(Q1516=bigT,((pCell/bigT)*F1516)+((1-(pCell/bigT))*(I1516+J1516)),IF(OR(ISBLANK(F1517),COUNT($F$2:F1516)&lt;=pCell),F1516,((pCell/COUNT($F$2:F1516))*F1516)+((1-(pCell/COUNT($F$2:F1516)))*(I1516+J1516)))),I1516),IF(AND(Temp!optSeasCoef=0,Temp!sts_multp=1),IF(H1516="in-sample",IF(Q1516=bigT,((pCell/bigT)*F1516)+((1-(pCell/bigT))*(I1516*J1516)),IF(OR(ISBLANK(F1517),COUNT(F$2:$F1516)&lt;=pCell),F1516,((pCell/COUNT($F$2:F1516))*F1516)+((1-(pCell/COUNT($F$2:F1516)))*(I1516*J1516)))),I1516),IF(Temp!sts_add=1,IF(H1516="in-sample",IF(Q1516=bigT,((pCell/bigT)*AX1516)+((1-(pCell/bigT))*(I1516+J1516)),IF(OR(ISBLANK(F1517),COUNT($AX$2:AX1516)&lt;=pCell),AX1516,((pCell/COUNT($AX$2:AX1516))*AX1516)+((1-(pCell/COUNT($AX$2:AX1516)))*(I1516+J1516)))),I1516),IF(H1516="in-sample",IF(Q1516=bigT,((pCell/bigT)*AX1516)+((1-(pCell/bigT))*(I1516*J1516)),IF(OR(ISBLANK(F1517),COUNT($AX$2:AX1516)&lt;=pCell),AX1516,((pCell/COUNT($AX$2:AX1516))*AX1516)+((1-(pCell/COUNT($AX$2:AX1516)))*(I1516*J1516)))),I1516)))))))</f>
        <v/>
      </c>
      <c r="J1517" s="120" t="str">
        <f>IF(AND(ISBLANK(F1516),H1516="in-sample"),"",IF(AND(Temp!fhor_indata=1,H1516="out-sample",H1517="out-sample"),J1516,IF(AND(ISBLANK(F1517),H1516="out-sample"),"",IF(AND(Temp!optSeasCoef=0,Temp!sts_add=1),IF(H1516="in-sample",IF(Q1516=bigT,((qCell/bigT)*(I1517-I1516))+((1-(qCell/bigT))*J1516),IF(OR(ISBLANK(F1517),COUNT($F$2:F1516)&lt;=qCell),IF(COUNT($F$2:F1516)=1,0,F1516-F1515),((qCell/COUNT($F$2:F1516))*(I1517-I1516))+((1-(qCell/COUNT($F$2:F1516)))*J1516))),J1516),IF(AND(Temp!optSeasCoef=0,Temp!sts_multp=1),IF(H1516="in-sample",IF(Q1516=bigT,((qCell/bigT)*(I1517/I1516))+((1-(qCell/bigT))*J1516),IF(qCell=0,1,IF(OR(ISBLANK(F1517),COUNT($F$2:F1516)&lt;=qCell),IF(COUNT($F$2:F1516)=1,1,F1516/F1515),((qCell/COUNT($F$2:F1516))*(I1517/I1516))+((1-(qCell/COUNT($F$2:F1516)))*J1516)))),J1516),IF(Temp!sts_add=1,IF(H1516="in-sample",IF(Q1516=bigT,((qCell/bigT)*(I1517-I1516))+((1-(qCell/bigT))*J1516),IF(OR(ISBLANK(F1517),COUNT($AX$2:AX1516)&lt;=qCell),IF(COUNT($AX$2:AX1516)=1,0,AX1516-AX1515),((qCell/COUNT($AX$2:AX1516))*(I1517-I1516))+((1-(qCell/COUNT($AX$2:AX1516)))*J1516))),J1516),IF(H1516="in-sample",IF(Q1516=bigT,((qCell/bigT)*(I1517/I1516))+((1-(qCell/bigT))*J1516),IF(qCell=0,1,IF(OR(ISBLANK(F1517),COUNT($AX$2:AX1516)&lt;=qCell),IF(COUNT($AX$2:AX1516)=1,1,AX1516/AX1515),((qCell/COUNT($AX$2:AX1516))*(I1517/I1516))+((1-(qCell/COUNT($AX$2:AX1516)))*J1516)))),J1516)))))))</f>
        <v/>
      </c>
      <c r="K1517" s="120" t="str">
        <f>IF(H1517="","",IF(AND(Temp!optSeasCoef=0,Temp!sts_add=1),IF(H1517="out-sample",I1517+(Q1517*J1517),I1517+J1517),IF(AND(Temp!optSeasCoef=0,Temp!sts_multp=1),IF(H1517="out-sample",I1517*(J1517^Q1517),I1517*J1517),IF(Temp!sts_add=1,IF(H1517="out-sample",(I1517+(Q1517*J1517))*G1517,(I1517+J1517)*G1517),IF(H1517="out-sample",I1517*(J1517^Q1517)*G1517,I1517*J1517*G1517)))))</f>
        <v/>
      </c>
      <c r="L1517" s="116" t="str">
        <f t="shared" si="253"/>
        <v/>
      </c>
      <c r="M1517" s="116" t="str">
        <f t="shared" si="254"/>
        <v/>
      </c>
      <c r="N1517" s="116" t="str">
        <f t="shared" si="255"/>
        <v/>
      </c>
      <c r="O1517" s="116" t="str">
        <f t="shared" si="256"/>
        <v/>
      </c>
      <c r="P1517" s="116" t="str">
        <f t="shared" si="257"/>
        <v/>
      </c>
      <c r="Q1517" s="94" t="str">
        <f>IF(AND(Temp!fhor_indata=1,ISBLANK(F1517),H1516="in-sample"),1,IF(AND(Temp!fhor_indata=1,H1516="out-sample",Q1516&lt;XfHor),Q1516+1,IF(ISBLANK(F1517),"",IF(AND(H1517="out-sample",H1516="in-sample"),1,IF(AND(H1517="out-sample",H1516="out-sample"),Q1516+1,IF(ISNUMBER(Q1516),Q1516+1,1))))))</f>
        <v/>
      </c>
      <c r="R1517" s="94" t="str">
        <f t="shared" si="258"/>
        <v/>
      </c>
      <c r="S1517" s="94" t="str">
        <f>IF(Temp!fhor_indata=1,IF(S1516=XobsHor,1,IF(COUNT($S$2:S1516)&lt;=XobsHor,S1516+1,IF(AND(COUNT($S$2:S1516)&lt;=XobsHor+XfHor,IFERROR(MOD(S1516,XobsHor)&lt;XfHor,FALSE)),S1516+1,""))),IF(ISBLANK(F1517),"",IF(S1516=maxP,1,IF(S1516&lt;maxP,S1516+1,IF(COUNT($S$2:S1517)&lt;=XobsHor,S1516+1,"")))))</f>
        <v/>
      </c>
      <c r="T1517" s="3"/>
      <c r="U1517" s="6"/>
      <c r="V1517" s="6"/>
      <c r="W1517" s="6"/>
      <c r="X1517" s="6"/>
      <c r="Y1517" s="6"/>
      <c r="Z1517" s="6"/>
      <c r="AA1517" s="6"/>
      <c r="AB1517" s="6"/>
      <c r="AC1517" s="6"/>
      <c r="AD1517" s="6"/>
      <c r="AE1517" s="6"/>
      <c r="AF1517" s="6"/>
      <c r="AG1517" s="6"/>
      <c r="AH1517" s="6"/>
      <c r="AI1517" s="6"/>
      <c r="AJ1517" s="6"/>
      <c r="AK1517" s="6"/>
      <c r="AW1517" s="122" t="str">
        <f t="shared" si="260"/>
        <v/>
      </c>
      <c r="AX1517" s="123" t="str">
        <f t="shared" si="261"/>
        <v/>
      </c>
      <c r="AY1517" s="124" t="str">
        <f t="shared" si="262"/>
        <v/>
      </c>
      <c r="AZ1517" s="124" t="str">
        <f t="shared" si="263"/>
        <v/>
      </c>
      <c r="BF1517" s="91"/>
    </row>
    <row r="1518" spans="1:58" s="78" customFormat="1" ht="14.25" x14ac:dyDescent="0.2">
      <c r="A1518" s="6"/>
      <c r="B1518" s="6"/>
      <c r="C1518" s="6"/>
      <c r="D1518" s="3"/>
      <c r="E1518" s="98" t="str">
        <f t="shared" si="259"/>
        <v/>
      </c>
      <c r="F1518" s="117"/>
      <c r="G1518" s="116" t="str">
        <f>IF(E1518="","",IF(Temp!optSeasCoef=0,1,INDEX($C$2:$C$13,IF(MOD(COUNT($E$2:E1518),seas_indx)=0,seas_indx,MOD(COUNT($E$2:E1518),seas_indx)))))</f>
        <v/>
      </c>
      <c r="H1518" s="97" t="str">
        <f>IFERROR(IF(Temp!fhor_indata=1,IF(COUNT($S$2:S1518)&lt;=XobsHor,"in-sample",IF(AND(COUNT($S$2:S1518)&lt;=XobsHor+XfHor,MOD(S1517,XobsHor)&lt;XfHor),"out-sample","")),IF(ISBLANK(F1518),"",IF(COUNT($F$2:F1518)&lt;=XobsHor-XfHor,"in-sample","out-sample"))),"")</f>
        <v/>
      </c>
      <c r="I1518" s="120" t="str">
        <f>IF(AND(ISBLANK(F1517),H1517="in-sample"),"",IF(AND(Temp!fhor_indata=1,H1517="out-sample",H1518="out-sample"),I1517,IF(AND(ISBLANK(F1518),H1517="out-sample"),"",IF(AND(Temp!optSeasCoef=0,Temp!sts_add=1),IF(H1517="in-sample",IF(Q1517=bigT,((pCell/bigT)*F1517)+((1-(pCell/bigT))*(I1517+J1517)),IF(OR(ISBLANK(F1518),COUNT($F$2:F1517)&lt;=pCell),F1517,((pCell/COUNT($F$2:F1517))*F1517)+((1-(pCell/COUNT($F$2:F1517)))*(I1517+J1517)))),I1517),IF(AND(Temp!optSeasCoef=0,Temp!sts_multp=1),IF(H1517="in-sample",IF(Q1517=bigT,((pCell/bigT)*F1517)+((1-(pCell/bigT))*(I1517*J1517)),IF(OR(ISBLANK(F1518),COUNT(F$2:$F1517)&lt;=pCell),F1517,((pCell/COUNT($F$2:F1517))*F1517)+((1-(pCell/COUNT($F$2:F1517)))*(I1517*J1517)))),I1517),IF(Temp!sts_add=1,IF(H1517="in-sample",IF(Q1517=bigT,((pCell/bigT)*AX1517)+((1-(pCell/bigT))*(I1517+J1517)),IF(OR(ISBLANK(F1518),COUNT($AX$2:AX1517)&lt;=pCell),AX1517,((pCell/COUNT($AX$2:AX1517))*AX1517)+((1-(pCell/COUNT($AX$2:AX1517)))*(I1517+J1517)))),I1517),IF(H1517="in-sample",IF(Q1517=bigT,((pCell/bigT)*AX1517)+((1-(pCell/bigT))*(I1517*J1517)),IF(OR(ISBLANK(F1518),COUNT($AX$2:AX1517)&lt;=pCell),AX1517,((pCell/COUNT($AX$2:AX1517))*AX1517)+((1-(pCell/COUNT($AX$2:AX1517)))*(I1517*J1517)))),I1517)))))))</f>
        <v/>
      </c>
      <c r="J1518" s="120" t="str">
        <f>IF(AND(ISBLANK(F1517),H1517="in-sample"),"",IF(AND(Temp!fhor_indata=1,H1517="out-sample",H1518="out-sample"),J1517,IF(AND(ISBLANK(F1518),H1517="out-sample"),"",IF(AND(Temp!optSeasCoef=0,Temp!sts_add=1),IF(H1517="in-sample",IF(Q1517=bigT,((qCell/bigT)*(I1518-I1517))+((1-(qCell/bigT))*J1517),IF(OR(ISBLANK(F1518),COUNT($F$2:F1517)&lt;=qCell),IF(COUNT($F$2:F1517)=1,0,F1517-F1516),((qCell/COUNT($F$2:F1517))*(I1518-I1517))+((1-(qCell/COUNT($F$2:F1517)))*J1517))),J1517),IF(AND(Temp!optSeasCoef=0,Temp!sts_multp=1),IF(H1517="in-sample",IF(Q1517=bigT,((qCell/bigT)*(I1518/I1517))+((1-(qCell/bigT))*J1517),IF(qCell=0,1,IF(OR(ISBLANK(F1518),COUNT($F$2:F1517)&lt;=qCell),IF(COUNT($F$2:F1517)=1,1,F1517/F1516),((qCell/COUNT($F$2:F1517))*(I1518/I1517))+((1-(qCell/COUNT($F$2:F1517)))*J1517)))),J1517),IF(Temp!sts_add=1,IF(H1517="in-sample",IF(Q1517=bigT,((qCell/bigT)*(I1518-I1517))+((1-(qCell/bigT))*J1517),IF(OR(ISBLANK(F1518),COUNT($AX$2:AX1517)&lt;=qCell),IF(COUNT($AX$2:AX1517)=1,0,AX1517-AX1516),((qCell/COUNT($AX$2:AX1517))*(I1518-I1517))+((1-(qCell/COUNT($AX$2:AX1517)))*J1517))),J1517),IF(H1517="in-sample",IF(Q1517=bigT,((qCell/bigT)*(I1518/I1517))+((1-(qCell/bigT))*J1517),IF(qCell=0,1,IF(OR(ISBLANK(F1518),COUNT($AX$2:AX1517)&lt;=qCell),IF(COUNT($AX$2:AX1517)=1,1,AX1517/AX1516),((qCell/COUNT($AX$2:AX1517))*(I1518/I1517))+((1-(qCell/COUNT($AX$2:AX1517)))*J1517)))),J1517)))))))</f>
        <v/>
      </c>
      <c r="K1518" s="120" t="str">
        <f>IF(H1518="","",IF(AND(Temp!optSeasCoef=0,Temp!sts_add=1),IF(H1518="out-sample",I1518+(Q1518*J1518),I1518+J1518),IF(AND(Temp!optSeasCoef=0,Temp!sts_multp=1),IF(H1518="out-sample",I1518*(J1518^Q1518),I1518*J1518),IF(Temp!sts_add=1,IF(H1518="out-sample",(I1518+(Q1518*J1518))*G1518,(I1518+J1518)*G1518),IF(H1518="out-sample",I1518*(J1518^Q1518)*G1518,I1518*J1518*G1518)))))</f>
        <v/>
      </c>
      <c r="L1518" s="116" t="str">
        <f t="shared" si="253"/>
        <v/>
      </c>
      <c r="M1518" s="116" t="str">
        <f t="shared" si="254"/>
        <v/>
      </c>
      <c r="N1518" s="116" t="str">
        <f t="shared" si="255"/>
        <v/>
      </c>
      <c r="O1518" s="116" t="str">
        <f t="shared" si="256"/>
        <v/>
      </c>
      <c r="P1518" s="116" t="str">
        <f t="shared" si="257"/>
        <v/>
      </c>
      <c r="Q1518" s="94" t="str">
        <f>IF(AND(Temp!fhor_indata=1,ISBLANK(F1518),H1517="in-sample"),1,IF(AND(Temp!fhor_indata=1,H1517="out-sample",Q1517&lt;XfHor),Q1517+1,IF(ISBLANK(F1518),"",IF(AND(H1518="out-sample",H1517="in-sample"),1,IF(AND(H1518="out-sample",H1517="out-sample"),Q1517+1,IF(ISNUMBER(Q1517),Q1517+1,1))))))</f>
        <v/>
      </c>
      <c r="R1518" s="94" t="str">
        <f t="shared" si="258"/>
        <v/>
      </c>
      <c r="S1518" s="94" t="str">
        <f>IF(Temp!fhor_indata=1,IF(S1517=XobsHor,1,IF(COUNT($S$2:S1517)&lt;=XobsHor,S1517+1,IF(AND(COUNT($S$2:S1517)&lt;=XobsHor+XfHor,IFERROR(MOD(S1517,XobsHor)&lt;XfHor,FALSE)),S1517+1,""))),IF(ISBLANK(F1518),"",IF(S1517=maxP,1,IF(S1517&lt;maxP,S1517+1,IF(COUNT($S$2:S1518)&lt;=XobsHor,S1517+1,"")))))</f>
        <v/>
      </c>
      <c r="T1518" s="3"/>
      <c r="U1518" s="6"/>
      <c r="V1518" s="6"/>
      <c r="W1518" s="6"/>
      <c r="X1518" s="6"/>
      <c r="Y1518" s="6"/>
      <c r="Z1518" s="6"/>
      <c r="AA1518" s="6"/>
      <c r="AB1518" s="6"/>
      <c r="AC1518" s="6"/>
      <c r="AD1518" s="6"/>
      <c r="AE1518" s="6"/>
      <c r="AF1518" s="6"/>
      <c r="AG1518" s="6"/>
      <c r="AH1518" s="6"/>
      <c r="AI1518" s="6"/>
      <c r="AJ1518" s="6"/>
      <c r="AK1518" s="6"/>
      <c r="AW1518" s="122" t="str">
        <f t="shared" si="260"/>
        <v/>
      </c>
      <c r="AX1518" s="123" t="str">
        <f t="shared" si="261"/>
        <v/>
      </c>
      <c r="AY1518" s="124" t="str">
        <f t="shared" si="262"/>
        <v/>
      </c>
      <c r="AZ1518" s="124" t="str">
        <f t="shared" si="263"/>
        <v/>
      </c>
      <c r="BF1518" s="91"/>
    </row>
    <row r="1519" spans="1:58" s="78" customFormat="1" ht="14.25" x14ac:dyDescent="0.2">
      <c r="A1519" s="6"/>
      <c r="B1519" s="6"/>
      <c r="C1519" s="6"/>
      <c r="D1519" s="3"/>
      <c r="E1519" s="98" t="str">
        <f t="shared" si="259"/>
        <v/>
      </c>
      <c r="F1519" s="117"/>
      <c r="G1519" s="116" t="str">
        <f>IF(E1519="","",IF(Temp!optSeasCoef=0,1,INDEX($C$2:$C$13,IF(MOD(COUNT($E$2:E1519),seas_indx)=0,seas_indx,MOD(COUNT($E$2:E1519),seas_indx)))))</f>
        <v/>
      </c>
      <c r="H1519" s="97" t="str">
        <f>IFERROR(IF(Temp!fhor_indata=1,IF(COUNT($S$2:S1519)&lt;=XobsHor,"in-sample",IF(AND(COUNT($S$2:S1519)&lt;=XobsHor+XfHor,MOD(S1518,XobsHor)&lt;XfHor),"out-sample","")),IF(ISBLANK(F1519),"",IF(COUNT($F$2:F1519)&lt;=XobsHor-XfHor,"in-sample","out-sample"))),"")</f>
        <v/>
      </c>
      <c r="I1519" s="120" t="str">
        <f>IF(AND(ISBLANK(F1518),H1518="in-sample"),"",IF(AND(Temp!fhor_indata=1,H1518="out-sample",H1519="out-sample"),I1518,IF(AND(ISBLANK(F1519),H1518="out-sample"),"",IF(AND(Temp!optSeasCoef=0,Temp!sts_add=1),IF(H1518="in-sample",IF(Q1518=bigT,((pCell/bigT)*F1518)+((1-(pCell/bigT))*(I1518+J1518)),IF(OR(ISBLANK(F1519),COUNT($F$2:F1518)&lt;=pCell),F1518,((pCell/COUNT($F$2:F1518))*F1518)+((1-(pCell/COUNT($F$2:F1518)))*(I1518+J1518)))),I1518),IF(AND(Temp!optSeasCoef=0,Temp!sts_multp=1),IF(H1518="in-sample",IF(Q1518=bigT,((pCell/bigT)*F1518)+((1-(pCell/bigT))*(I1518*J1518)),IF(OR(ISBLANK(F1519),COUNT(F$2:$F1518)&lt;=pCell),F1518,((pCell/COUNT($F$2:F1518))*F1518)+((1-(pCell/COUNT($F$2:F1518)))*(I1518*J1518)))),I1518),IF(Temp!sts_add=1,IF(H1518="in-sample",IF(Q1518=bigT,((pCell/bigT)*AX1518)+((1-(pCell/bigT))*(I1518+J1518)),IF(OR(ISBLANK(F1519),COUNT($AX$2:AX1518)&lt;=pCell),AX1518,((pCell/COUNT($AX$2:AX1518))*AX1518)+((1-(pCell/COUNT($AX$2:AX1518)))*(I1518+J1518)))),I1518),IF(H1518="in-sample",IF(Q1518=bigT,((pCell/bigT)*AX1518)+((1-(pCell/bigT))*(I1518*J1518)),IF(OR(ISBLANK(F1519),COUNT($AX$2:AX1518)&lt;=pCell),AX1518,((pCell/COUNT($AX$2:AX1518))*AX1518)+((1-(pCell/COUNT($AX$2:AX1518)))*(I1518*J1518)))),I1518)))))))</f>
        <v/>
      </c>
      <c r="J1519" s="120" t="str">
        <f>IF(AND(ISBLANK(F1518),H1518="in-sample"),"",IF(AND(Temp!fhor_indata=1,H1518="out-sample",H1519="out-sample"),J1518,IF(AND(ISBLANK(F1519),H1518="out-sample"),"",IF(AND(Temp!optSeasCoef=0,Temp!sts_add=1),IF(H1518="in-sample",IF(Q1518=bigT,((qCell/bigT)*(I1519-I1518))+((1-(qCell/bigT))*J1518),IF(OR(ISBLANK(F1519),COUNT($F$2:F1518)&lt;=qCell),IF(COUNT($F$2:F1518)=1,0,F1518-F1517),((qCell/COUNT($F$2:F1518))*(I1519-I1518))+((1-(qCell/COUNT($F$2:F1518)))*J1518))),J1518),IF(AND(Temp!optSeasCoef=0,Temp!sts_multp=1),IF(H1518="in-sample",IF(Q1518=bigT,((qCell/bigT)*(I1519/I1518))+((1-(qCell/bigT))*J1518),IF(qCell=0,1,IF(OR(ISBLANK(F1519),COUNT($F$2:F1518)&lt;=qCell),IF(COUNT($F$2:F1518)=1,1,F1518/F1517),((qCell/COUNT($F$2:F1518))*(I1519/I1518))+((1-(qCell/COUNT($F$2:F1518)))*J1518)))),J1518),IF(Temp!sts_add=1,IF(H1518="in-sample",IF(Q1518=bigT,((qCell/bigT)*(I1519-I1518))+((1-(qCell/bigT))*J1518),IF(OR(ISBLANK(F1519),COUNT($AX$2:AX1518)&lt;=qCell),IF(COUNT($AX$2:AX1518)=1,0,AX1518-AX1517),((qCell/COUNT($AX$2:AX1518))*(I1519-I1518))+((1-(qCell/COUNT($AX$2:AX1518)))*J1518))),J1518),IF(H1518="in-sample",IF(Q1518=bigT,((qCell/bigT)*(I1519/I1518))+((1-(qCell/bigT))*J1518),IF(qCell=0,1,IF(OR(ISBLANK(F1519),COUNT($AX$2:AX1518)&lt;=qCell),IF(COUNT($AX$2:AX1518)=1,1,AX1518/AX1517),((qCell/COUNT($AX$2:AX1518))*(I1519/I1518))+((1-(qCell/COUNT($AX$2:AX1518)))*J1518)))),J1518)))))))</f>
        <v/>
      </c>
      <c r="K1519" s="120" t="str">
        <f>IF(H1519="","",IF(AND(Temp!optSeasCoef=0,Temp!sts_add=1),IF(H1519="out-sample",I1519+(Q1519*J1519),I1519+J1519),IF(AND(Temp!optSeasCoef=0,Temp!sts_multp=1),IF(H1519="out-sample",I1519*(J1519^Q1519),I1519*J1519),IF(Temp!sts_add=1,IF(H1519="out-sample",(I1519+(Q1519*J1519))*G1519,(I1519+J1519)*G1519),IF(H1519="out-sample",I1519*(J1519^Q1519)*G1519,I1519*J1519*G1519)))))</f>
        <v/>
      </c>
      <c r="L1519" s="116" t="str">
        <f t="shared" si="253"/>
        <v/>
      </c>
      <c r="M1519" s="116" t="str">
        <f t="shared" si="254"/>
        <v/>
      </c>
      <c r="N1519" s="116" t="str">
        <f t="shared" si="255"/>
        <v/>
      </c>
      <c r="O1519" s="116" t="str">
        <f t="shared" si="256"/>
        <v/>
      </c>
      <c r="P1519" s="116" t="str">
        <f t="shared" si="257"/>
        <v/>
      </c>
      <c r="Q1519" s="94" t="str">
        <f>IF(AND(Temp!fhor_indata=1,ISBLANK(F1519),H1518="in-sample"),1,IF(AND(Temp!fhor_indata=1,H1518="out-sample",Q1518&lt;XfHor),Q1518+1,IF(ISBLANK(F1519),"",IF(AND(H1519="out-sample",H1518="in-sample"),1,IF(AND(H1519="out-sample",H1518="out-sample"),Q1518+1,IF(ISNUMBER(Q1518),Q1518+1,1))))))</f>
        <v/>
      </c>
      <c r="R1519" s="94" t="str">
        <f t="shared" si="258"/>
        <v/>
      </c>
      <c r="S1519" s="94" t="str">
        <f>IF(Temp!fhor_indata=1,IF(S1518=XobsHor,1,IF(COUNT($S$2:S1518)&lt;=XobsHor,S1518+1,IF(AND(COUNT($S$2:S1518)&lt;=XobsHor+XfHor,IFERROR(MOD(S1518,XobsHor)&lt;XfHor,FALSE)),S1518+1,""))),IF(ISBLANK(F1519),"",IF(S1518=maxP,1,IF(S1518&lt;maxP,S1518+1,IF(COUNT($S$2:S1519)&lt;=XobsHor,S1518+1,"")))))</f>
        <v/>
      </c>
      <c r="T1519" s="3"/>
      <c r="U1519" s="6"/>
      <c r="V1519" s="6"/>
      <c r="W1519" s="6"/>
      <c r="X1519" s="6"/>
      <c r="Y1519" s="6"/>
      <c r="Z1519" s="6"/>
      <c r="AA1519" s="6"/>
      <c r="AB1519" s="6"/>
      <c r="AC1519" s="6"/>
      <c r="AD1519" s="6"/>
      <c r="AE1519" s="6"/>
      <c r="AF1519" s="6"/>
      <c r="AG1519" s="6"/>
      <c r="AH1519" s="6"/>
      <c r="AI1519" s="6"/>
      <c r="AJ1519" s="6"/>
      <c r="AK1519" s="6"/>
      <c r="AW1519" s="122" t="str">
        <f t="shared" si="260"/>
        <v/>
      </c>
      <c r="AX1519" s="123" t="str">
        <f t="shared" si="261"/>
        <v/>
      </c>
      <c r="AY1519" s="124" t="str">
        <f t="shared" si="262"/>
        <v/>
      </c>
      <c r="AZ1519" s="124" t="str">
        <f t="shared" si="263"/>
        <v/>
      </c>
      <c r="BF1519" s="91"/>
    </row>
    <row r="1520" spans="1:58" s="78" customFormat="1" ht="14.25" x14ac:dyDescent="0.2">
      <c r="A1520" s="6"/>
      <c r="B1520" s="6"/>
      <c r="C1520" s="6"/>
      <c r="D1520" s="3"/>
      <c r="E1520" s="98" t="str">
        <f t="shared" si="259"/>
        <v/>
      </c>
      <c r="F1520" s="117"/>
      <c r="G1520" s="116" t="str">
        <f>IF(E1520="","",IF(Temp!optSeasCoef=0,1,INDEX($C$2:$C$13,IF(MOD(COUNT($E$2:E1520),seas_indx)=0,seas_indx,MOD(COUNT($E$2:E1520),seas_indx)))))</f>
        <v/>
      </c>
      <c r="H1520" s="97" t="str">
        <f>IFERROR(IF(Temp!fhor_indata=1,IF(COUNT($S$2:S1520)&lt;=XobsHor,"in-sample",IF(AND(COUNT($S$2:S1520)&lt;=XobsHor+XfHor,MOD(S1519,XobsHor)&lt;XfHor),"out-sample","")),IF(ISBLANK(F1520),"",IF(COUNT($F$2:F1520)&lt;=XobsHor-XfHor,"in-sample","out-sample"))),"")</f>
        <v/>
      </c>
      <c r="I1520" s="120" t="str">
        <f>IF(AND(ISBLANK(F1519),H1519="in-sample"),"",IF(AND(Temp!fhor_indata=1,H1519="out-sample",H1520="out-sample"),I1519,IF(AND(ISBLANK(F1520),H1519="out-sample"),"",IF(AND(Temp!optSeasCoef=0,Temp!sts_add=1),IF(H1519="in-sample",IF(Q1519=bigT,((pCell/bigT)*F1519)+((1-(pCell/bigT))*(I1519+J1519)),IF(OR(ISBLANK(F1520),COUNT($F$2:F1519)&lt;=pCell),F1519,((pCell/COUNT($F$2:F1519))*F1519)+((1-(pCell/COUNT($F$2:F1519)))*(I1519+J1519)))),I1519),IF(AND(Temp!optSeasCoef=0,Temp!sts_multp=1),IF(H1519="in-sample",IF(Q1519=bigT,((pCell/bigT)*F1519)+((1-(pCell/bigT))*(I1519*J1519)),IF(OR(ISBLANK(F1520),COUNT(F$2:$F1519)&lt;=pCell),F1519,((pCell/COUNT($F$2:F1519))*F1519)+((1-(pCell/COUNT($F$2:F1519)))*(I1519*J1519)))),I1519),IF(Temp!sts_add=1,IF(H1519="in-sample",IF(Q1519=bigT,((pCell/bigT)*AX1519)+((1-(pCell/bigT))*(I1519+J1519)),IF(OR(ISBLANK(F1520),COUNT($AX$2:AX1519)&lt;=pCell),AX1519,((pCell/COUNT($AX$2:AX1519))*AX1519)+((1-(pCell/COUNT($AX$2:AX1519)))*(I1519+J1519)))),I1519),IF(H1519="in-sample",IF(Q1519=bigT,((pCell/bigT)*AX1519)+((1-(pCell/bigT))*(I1519*J1519)),IF(OR(ISBLANK(F1520),COUNT($AX$2:AX1519)&lt;=pCell),AX1519,((pCell/COUNT($AX$2:AX1519))*AX1519)+((1-(pCell/COUNT($AX$2:AX1519)))*(I1519*J1519)))),I1519)))))))</f>
        <v/>
      </c>
      <c r="J1520" s="120" t="str">
        <f>IF(AND(ISBLANK(F1519),H1519="in-sample"),"",IF(AND(Temp!fhor_indata=1,H1519="out-sample",H1520="out-sample"),J1519,IF(AND(ISBLANK(F1520),H1519="out-sample"),"",IF(AND(Temp!optSeasCoef=0,Temp!sts_add=1),IF(H1519="in-sample",IF(Q1519=bigT,((qCell/bigT)*(I1520-I1519))+((1-(qCell/bigT))*J1519),IF(OR(ISBLANK(F1520),COUNT($F$2:F1519)&lt;=qCell),IF(COUNT($F$2:F1519)=1,0,F1519-F1518),((qCell/COUNT($F$2:F1519))*(I1520-I1519))+((1-(qCell/COUNT($F$2:F1519)))*J1519))),J1519),IF(AND(Temp!optSeasCoef=0,Temp!sts_multp=1),IF(H1519="in-sample",IF(Q1519=bigT,((qCell/bigT)*(I1520/I1519))+((1-(qCell/bigT))*J1519),IF(qCell=0,1,IF(OR(ISBLANK(F1520),COUNT($F$2:F1519)&lt;=qCell),IF(COUNT($F$2:F1519)=1,1,F1519/F1518),((qCell/COUNT($F$2:F1519))*(I1520/I1519))+((1-(qCell/COUNT($F$2:F1519)))*J1519)))),J1519),IF(Temp!sts_add=1,IF(H1519="in-sample",IF(Q1519=bigT,((qCell/bigT)*(I1520-I1519))+((1-(qCell/bigT))*J1519),IF(OR(ISBLANK(F1520),COUNT($AX$2:AX1519)&lt;=qCell),IF(COUNT($AX$2:AX1519)=1,0,AX1519-AX1518),((qCell/COUNT($AX$2:AX1519))*(I1520-I1519))+((1-(qCell/COUNT($AX$2:AX1519)))*J1519))),J1519),IF(H1519="in-sample",IF(Q1519=bigT,((qCell/bigT)*(I1520/I1519))+((1-(qCell/bigT))*J1519),IF(qCell=0,1,IF(OR(ISBLANK(F1520),COUNT($AX$2:AX1519)&lt;=qCell),IF(COUNT($AX$2:AX1519)=1,1,AX1519/AX1518),((qCell/COUNT($AX$2:AX1519))*(I1520/I1519))+((1-(qCell/COUNT($AX$2:AX1519)))*J1519)))),J1519)))))))</f>
        <v/>
      </c>
      <c r="K1520" s="120" t="str">
        <f>IF(H1520="","",IF(AND(Temp!optSeasCoef=0,Temp!sts_add=1),IF(H1520="out-sample",I1520+(Q1520*J1520),I1520+J1520),IF(AND(Temp!optSeasCoef=0,Temp!sts_multp=1),IF(H1520="out-sample",I1520*(J1520^Q1520),I1520*J1520),IF(Temp!sts_add=1,IF(H1520="out-sample",(I1520+(Q1520*J1520))*G1520,(I1520+J1520)*G1520),IF(H1520="out-sample",I1520*(J1520^Q1520)*G1520,I1520*J1520*G1520)))))</f>
        <v/>
      </c>
      <c r="L1520" s="116" t="str">
        <f t="shared" si="253"/>
        <v/>
      </c>
      <c r="M1520" s="116" t="str">
        <f t="shared" si="254"/>
        <v/>
      </c>
      <c r="N1520" s="116" t="str">
        <f t="shared" si="255"/>
        <v/>
      </c>
      <c r="O1520" s="116" t="str">
        <f t="shared" si="256"/>
        <v/>
      </c>
      <c r="P1520" s="116" t="str">
        <f t="shared" si="257"/>
        <v/>
      </c>
      <c r="Q1520" s="94" t="str">
        <f>IF(AND(Temp!fhor_indata=1,ISBLANK(F1520),H1519="in-sample"),1,IF(AND(Temp!fhor_indata=1,H1519="out-sample",Q1519&lt;XfHor),Q1519+1,IF(ISBLANK(F1520),"",IF(AND(H1520="out-sample",H1519="in-sample"),1,IF(AND(H1520="out-sample",H1519="out-sample"),Q1519+1,IF(ISNUMBER(Q1519),Q1519+1,1))))))</f>
        <v/>
      </c>
      <c r="R1520" s="94" t="str">
        <f t="shared" si="258"/>
        <v/>
      </c>
      <c r="S1520" s="94" t="str">
        <f>IF(Temp!fhor_indata=1,IF(S1519=XobsHor,1,IF(COUNT($S$2:S1519)&lt;=XobsHor,S1519+1,IF(AND(COUNT($S$2:S1519)&lt;=XobsHor+XfHor,IFERROR(MOD(S1519,XobsHor)&lt;XfHor,FALSE)),S1519+1,""))),IF(ISBLANK(F1520),"",IF(S1519=maxP,1,IF(S1519&lt;maxP,S1519+1,IF(COUNT($S$2:S1520)&lt;=XobsHor,S1519+1,"")))))</f>
        <v/>
      </c>
      <c r="T1520" s="3"/>
      <c r="U1520" s="6"/>
      <c r="V1520" s="6"/>
      <c r="W1520" s="6"/>
      <c r="X1520" s="6"/>
      <c r="Y1520" s="6"/>
      <c r="Z1520" s="6"/>
      <c r="AA1520" s="6"/>
      <c r="AB1520" s="6"/>
      <c r="AC1520" s="6"/>
      <c r="AD1520" s="6"/>
      <c r="AE1520" s="6"/>
      <c r="AF1520" s="6"/>
      <c r="AG1520" s="6"/>
      <c r="AH1520" s="6"/>
      <c r="AI1520" s="6"/>
      <c r="AJ1520" s="6"/>
      <c r="AK1520" s="6"/>
      <c r="AW1520" s="122" t="str">
        <f t="shared" si="260"/>
        <v/>
      </c>
      <c r="AX1520" s="123" t="str">
        <f t="shared" si="261"/>
        <v/>
      </c>
      <c r="AY1520" s="124" t="str">
        <f t="shared" si="262"/>
        <v/>
      </c>
      <c r="AZ1520" s="124" t="str">
        <f t="shared" si="263"/>
        <v/>
      </c>
      <c r="BF1520" s="91"/>
    </row>
    <row r="1521" spans="1:58" s="78" customFormat="1" ht="14.25" x14ac:dyDescent="0.2">
      <c r="A1521" s="6"/>
      <c r="B1521" s="6"/>
      <c r="C1521" s="6"/>
      <c r="D1521" s="3"/>
      <c r="E1521" s="98" t="str">
        <f t="shared" si="259"/>
        <v/>
      </c>
      <c r="F1521" s="117"/>
      <c r="G1521" s="116" t="str">
        <f>IF(E1521="","",IF(Temp!optSeasCoef=0,1,INDEX($C$2:$C$13,IF(MOD(COUNT($E$2:E1521),seas_indx)=0,seas_indx,MOD(COUNT($E$2:E1521),seas_indx)))))</f>
        <v/>
      </c>
      <c r="H1521" s="97" t="str">
        <f>IFERROR(IF(Temp!fhor_indata=1,IF(COUNT($S$2:S1521)&lt;=XobsHor,"in-sample",IF(AND(COUNT($S$2:S1521)&lt;=XobsHor+XfHor,MOD(S1520,XobsHor)&lt;XfHor),"out-sample","")),IF(ISBLANK(F1521),"",IF(COUNT($F$2:F1521)&lt;=XobsHor-XfHor,"in-sample","out-sample"))),"")</f>
        <v/>
      </c>
      <c r="I1521" s="120" t="str">
        <f>IF(AND(ISBLANK(F1520),H1520="in-sample"),"",IF(AND(Temp!fhor_indata=1,H1520="out-sample",H1521="out-sample"),I1520,IF(AND(ISBLANK(F1521),H1520="out-sample"),"",IF(AND(Temp!optSeasCoef=0,Temp!sts_add=1),IF(H1520="in-sample",IF(Q1520=bigT,((pCell/bigT)*F1520)+((1-(pCell/bigT))*(I1520+J1520)),IF(OR(ISBLANK(F1521),COUNT($F$2:F1520)&lt;=pCell),F1520,((pCell/COUNT($F$2:F1520))*F1520)+((1-(pCell/COUNT($F$2:F1520)))*(I1520+J1520)))),I1520),IF(AND(Temp!optSeasCoef=0,Temp!sts_multp=1),IF(H1520="in-sample",IF(Q1520=bigT,((pCell/bigT)*F1520)+((1-(pCell/bigT))*(I1520*J1520)),IF(OR(ISBLANK(F1521),COUNT(F$2:$F1520)&lt;=pCell),F1520,((pCell/COUNT($F$2:F1520))*F1520)+((1-(pCell/COUNT($F$2:F1520)))*(I1520*J1520)))),I1520),IF(Temp!sts_add=1,IF(H1520="in-sample",IF(Q1520=bigT,((pCell/bigT)*AX1520)+((1-(pCell/bigT))*(I1520+J1520)),IF(OR(ISBLANK(F1521),COUNT($AX$2:AX1520)&lt;=pCell),AX1520,((pCell/COUNT($AX$2:AX1520))*AX1520)+((1-(pCell/COUNT($AX$2:AX1520)))*(I1520+J1520)))),I1520),IF(H1520="in-sample",IF(Q1520=bigT,((pCell/bigT)*AX1520)+((1-(pCell/bigT))*(I1520*J1520)),IF(OR(ISBLANK(F1521),COUNT($AX$2:AX1520)&lt;=pCell),AX1520,((pCell/COUNT($AX$2:AX1520))*AX1520)+((1-(pCell/COUNT($AX$2:AX1520)))*(I1520*J1520)))),I1520)))))))</f>
        <v/>
      </c>
      <c r="J1521" s="120" t="str">
        <f>IF(AND(ISBLANK(F1520),H1520="in-sample"),"",IF(AND(Temp!fhor_indata=1,H1520="out-sample",H1521="out-sample"),J1520,IF(AND(ISBLANK(F1521),H1520="out-sample"),"",IF(AND(Temp!optSeasCoef=0,Temp!sts_add=1),IF(H1520="in-sample",IF(Q1520=bigT,((qCell/bigT)*(I1521-I1520))+((1-(qCell/bigT))*J1520),IF(OR(ISBLANK(F1521),COUNT($F$2:F1520)&lt;=qCell),IF(COUNT($F$2:F1520)=1,0,F1520-F1519),((qCell/COUNT($F$2:F1520))*(I1521-I1520))+((1-(qCell/COUNT($F$2:F1520)))*J1520))),J1520),IF(AND(Temp!optSeasCoef=0,Temp!sts_multp=1),IF(H1520="in-sample",IF(Q1520=bigT,((qCell/bigT)*(I1521/I1520))+((1-(qCell/bigT))*J1520),IF(qCell=0,1,IF(OR(ISBLANK(F1521),COUNT($F$2:F1520)&lt;=qCell),IF(COUNT($F$2:F1520)=1,1,F1520/F1519),((qCell/COUNT($F$2:F1520))*(I1521/I1520))+((1-(qCell/COUNT($F$2:F1520)))*J1520)))),J1520),IF(Temp!sts_add=1,IF(H1520="in-sample",IF(Q1520=bigT,((qCell/bigT)*(I1521-I1520))+((1-(qCell/bigT))*J1520),IF(OR(ISBLANK(F1521),COUNT($AX$2:AX1520)&lt;=qCell),IF(COUNT($AX$2:AX1520)=1,0,AX1520-AX1519),((qCell/COUNT($AX$2:AX1520))*(I1521-I1520))+((1-(qCell/COUNT($AX$2:AX1520)))*J1520))),J1520),IF(H1520="in-sample",IF(Q1520=bigT,((qCell/bigT)*(I1521/I1520))+((1-(qCell/bigT))*J1520),IF(qCell=0,1,IF(OR(ISBLANK(F1521),COUNT($AX$2:AX1520)&lt;=qCell),IF(COUNT($AX$2:AX1520)=1,1,AX1520/AX1519),((qCell/COUNT($AX$2:AX1520))*(I1521/I1520))+((1-(qCell/COUNT($AX$2:AX1520)))*J1520)))),J1520)))))))</f>
        <v/>
      </c>
      <c r="K1521" s="120" t="str">
        <f>IF(H1521="","",IF(AND(Temp!optSeasCoef=0,Temp!sts_add=1),IF(H1521="out-sample",I1521+(Q1521*J1521),I1521+J1521),IF(AND(Temp!optSeasCoef=0,Temp!sts_multp=1),IF(H1521="out-sample",I1521*(J1521^Q1521),I1521*J1521),IF(Temp!sts_add=1,IF(H1521="out-sample",(I1521+(Q1521*J1521))*G1521,(I1521+J1521)*G1521),IF(H1521="out-sample",I1521*(J1521^Q1521)*G1521,I1521*J1521*G1521)))))</f>
        <v/>
      </c>
      <c r="L1521" s="116" t="str">
        <f t="shared" si="253"/>
        <v/>
      </c>
      <c r="M1521" s="116" t="str">
        <f t="shared" si="254"/>
        <v/>
      </c>
      <c r="N1521" s="116" t="str">
        <f t="shared" si="255"/>
        <v/>
      </c>
      <c r="O1521" s="116" t="str">
        <f t="shared" si="256"/>
        <v/>
      </c>
      <c r="P1521" s="116" t="str">
        <f t="shared" si="257"/>
        <v/>
      </c>
      <c r="Q1521" s="94" t="str">
        <f>IF(AND(Temp!fhor_indata=1,ISBLANK(F1521),H1520="in-sample"),1,IF(AND(Temp!fhor_indata=1,H1520="out-sample",Q1520&lt;XfHor),Q1520+1,IF(ISBLANK(F1521),"",IF(AND(H1521="out-sample",H1520="in-sample"),1,IF(AND(H1521="out-sample",H1520="out-sample"),Q1520+1,IF(ISNUMBER(Q1520),Q1520+1,1))))))</f>
        <v/>
      </c>
      <c r="R1521" s="94" t="str">
        <f t="shared" si="258"/>
        <v/>
      </c>
      <c r="S1521" s="94" t="str">
        <f>IF(Temp!fhor_indata=1,IF(S1520=XobsHor,1,IF(COUNT($S$2:S1520)&lt;=XobsHor,S1520+1,IF(AND(COUNT($S$2:S1520)&lt;=XobsHor+XfHor,IFERROR(MOD(S1520,XobsHor)&lt;XfHor,FALSE)),S1520+1,""))),IF(ISBLANK(F1521),"",IF(S1520=maxP,1,IF(S1520&lt;maxP,S1520+1,IF(COUNT($S$2:S1521)&lt;=XobsHor,S1520+1,"")))))</f>
        <v/>
      </c>
      <c r="T1521" s="3"/>
      <c r="U1521" s="6"/>
      <c r="V1521" s="6"/>
      <c r="W1521" s="6"/>
      <c r="X1521" s="6"/>
      <c r="Y1521" s="6"/>
      <c r="Z1521" s="6"/>
      <c r="AA1521" s="6"/>
      <c r="AB1521" s="6"/>
      <c r="AC1521" s="6"/>
      <c r="AD1521" s="6"/>
      <c r="AE1521" s="6"/>
      <c r="AF1521" s="6"/>
      <c r="AG1521" s="6"/>
      <c r="AH1521" s="6"/>
      <c r="AI1521" s="6"/>
      <c r="AJ1521" s="6"/>
      <c r="AK1521" s="6"/>
      <c r="AW1521" s="122" t="str">
        <f t="shared" si="260"/>
        <v/>
      </c>
      <c r="AX1521" s="123" t="str">
        <f t="shared" si="261"/>
        <v/>
      </c>
      <c r="AY1521" s="124" t="str">
        <f t="shared" si="262"/>
        <v/>
      </c>
      <c r="AZ1521" s="124" t="str">
        <f t="shared" si="263"/>
        <v/>
      </c>
      <c r="BF1521" s="91"/>
    </row>
    <row r="1522" spans="1:58" s="78" customFormat="1" ht="14.25" x14ac:dyDescent="0.2">
      <c r="A1522" s="6"/>
      <c r="B1522" s="6"/>
      <c r="C1522" s="6"/>
      <c r="D1522" s="3"/>
      <c r="E1522" s="98" t="str">
        <f t="shared" si="259"/>
        <v/>
      </c>
      <c r="F1522" s="117"/>
      <c r="G1522" s="116" t="str">
        <f>IF(E1522="","",IF(Temp!optSeasCoef=0,1,INDEX($C$2:$C$13,IF(MOD(COUNT($E$2:E1522),seas_indx)=0,seas_indx,MOD(COUNT($E$2:E1522),seas_indx)))))</f>
        <v/>
      </c>
      <c r="H1522" s="97" t="str">
        <f>IFERROR(IF(Temp!fhor_indata=1,IF(COUNT($S$2:S1522)&lt;=XobsHor,"in-sample",IF(AND(COUNT($S$2:S1522)&lt;=XobsHor+XfHor,MOD(S1521,XobsHor)&lt;XfHor),"out-sample","")),IF(ISBLANK(F1522),"",IF(COUNT($F$2:F1522)&lt;=XobsHor-XfHor,"in-sample","out-sample"))),"")</f>
        <v/>
      </c>
      <c r="I1522" s="120" t="str">
        <f>IF(AND(ISBLANK(F1521),H1521="in-sample"),"",IF(AND(Temp!fhor_indata=1,H1521="out-sample",H1522="out-sample"),I1521,IF(AND(ISBLANK(F1522),H1521="out-sample"),"",IF(AND(Temp!optSeasCoef=0,Temp!sts_add=1),IF(H1521="in-sample",IF(Q1521=bigT,((pCell/bigT)*F1521)+((1-(pCell/bigT))*(I1521+J1521)),IF(OR(ISBLANK(F1522),COUNT($F$2:F1521)&lt;=pCell),F1521,((pCell/COUNT($F$2:F1521))*F1521)+((1-(pCell/COUNT($F$2:F1521)))*(I1521+J1521)))),I1521),IF(AND(Temp!optSeasCoef=0,Temp!sts_multp=1),IF(H1521="in-sample",IF(Q1521=bigT,((pCell/bigT)*F1521)+((1-(pCell/bigT))*(I1521*J1521)),IF(OR(ISBLANK(F1522),COUNT(F$2:$F1521)&lt;=pCell),F1521,((pCell/COUNT($F$2:F1521))*F1521)+((1-(pCell/COUNT($F$2:F1521)))*(I1521*J1521)))),I1521),IF(Temp!sts_add=1,IF(H1521="in-sample",IF(Q1521=bigT,((pCell/bigT)*AX1521)+((1-(pCell/bigT))*(I1521+J1521)),IF(OR(ISBLANK(F1522),COUNT($AX$2:AX1521)&lt;=pCell),AX1521,((pCell/COUNT($AX$2:AX1521))*AX1521)+((1-(pCell/COUNT($AX$2:AX1521)))*(I1521+J1521)))),I1521),IF(H1521="in-sample",IF(Q1521=bigT,((pCell/bigT)*AX1521)+((1-(pCell/bigT))*(I1521*J1521)),IF(OR(ISBLANK(F1522),COUNT($AX$2:AX1521)&lt;=pCell),AX1521,((pCell/COUNT($AX$2:AX1521))*AX1521)+((1-(pCell/COUNT($AX$2:AX1521)))*(I1521*J1521)))),I1521)))))))</f>
        <v/>
      </c>
      <c r="J1522" s="120" t="str">
        <f>IF(AND(ISBLANK(F1521),H1521="in-sample"),"",IF(AND(Temp!fhor_indata=1,H1521="out-sample",H1522="out-sample"),J1521,IF(AND(ISBLANK(F1522),H1521="out-sample"),"",IF(AND(Temp!optSeasCoef=0,Temp!sts_add=1),IF(H1521="in-sample",IF(Q1521=bigT,((qCell/bigT)*(I1522-I1521))+((1-(qCell/bigT))*J1521),IF(OR(ISBLANK(F1522),COUNT($F$2:F1521)&lt;=qCell),IF(COUNT($F$2:F1521)=1,0,F1521-F1520),((qCell/COUNT($F$2:F1521))*(I1522-I1521))+((1-(qCell/COUNT($F$2:F1521)))*J1521))),J1521),IF(AND(Temp!optSeasCoef=0,Temp!sts_multp=1),IF(H1521="in-sample",IF(Q1521=bigT,((qCell/bigT)*(I1522/I1521))+((1-(qCell/bigT))*J1521),IF(qCell=0,1,IF(OR(ISBLANK(F1522),COUNT($F$2:F1521)&lt;=qCell),IF(COUNT($F$2:F1521)=1,1,F1521/F1520),((qCell/COUNT($F$2:F1521))*(I1522/I1521))+((1-(qCell/COUNT($F$2:F1521)))*J1521)))),J1521),IF(Temp!sts_add=1,IF(H1521="in-sample",IF(Q1521=bigT,((qCell/bigT)*(I1522-I1521))+((1-(qCell/bigT))*J1521),IF(OR(ISBLANK(F1522),COUNT($AX$2:AX1521)&lt;=qCell),IF(COUNT($AX$2:AX1521)=1,0,AX1521-AX1520),((qCell/COUNT($AX$2:AX1521))*(I1522-I1521))+((1-(qCell/COUNT($AX$2:AX1521)))*J1521))),J1521),IF(H1521="in-sample",IF(Q1521=bigT,((qCell/bigT)*(I1522/I1521))+((1-(qCell/bigT))*J1521),IF(qCell=0,1,IF(OR(ISBLANK(F1522),COUNT($AX$2:AX1521)&lt;=qCell),IF(COUNT($AX$2:AX1521)=1,1,AX1521/AX1520),((qCell/COUNT($AX$2:AX1521))*(I1522/I1521))+((1-(qCell/COUNT($AX$2:AX1521)))*J1521)))),J1521)))))))</f>
        <v/>
      </c>
      <c r="K1522" s="120" t="str">
        <f>IF(H1522="","",IF(AND(Temp!optSeasCoef=0,Temp!sts_add=1),IF(H1522="out-sample",I1522+(Q1522*J1522),I1522+J1522),IF(AND(Temp!optSeasCoef=0,Temp!sts_multp=1),IF(H1522="out-sample",I1522*(J1522^Q1522),I1522*J1522),IF(Temp!sts_add=1,IF(H1522="out-sample",(I1522+(Q1522*J1522))*G1522,(I1522+J1522)*G1522),IF(H1522="out-sample",I1522*(J1522^Q1522)*G1522,I1522*J1522*G1522)))))</f>
        <v/>
      </c>
      <c r="L1522" s="116" t="str">
        <f t="shared" si="253"/>
        <v/>
      </c>
      <c r="M1522" s="116" t="str">
        <f t="shared" si="254"/>
        <v/>
      </c>
      <c r="N1522" s="116" t="str">
        <f t="shared" si="255"/>
        <v/>
      </c>
      <c r="O1522" s="116" t="str">
        <f t="shared" si="256"/>
        <v/>
      </c>
      <c r="P1522" s="116" t="str">
        <f t="shared" si="257"/>
        <v/>
      </c>
      <c r="Q1522" s="94" t="str">
        <f>IF(AND(Temp!fhor_indata=1,ISBLANK(F1522),H1521="in-sample"),1,IF(AND(Temp!fhor_indata=1,H1521="out-sample",Q1521&lt;XfHor),Q1521+1,IF(ISBLANK(F1522),"",IF(AND(H1522="out-sample",H1521="in-sample"),1,IF(AND(H1522="out-sample",H1521="out-sample"),Q1521+1,IF(ISNUMBER(Q1521),Q1521+1,1))))))</f>
        <v/>
      </c>
      <c r="R1522" s="94" t="str">
        <f t="shared" si="258"/>
        <v/>
      </c>
      <c r="S1522" s="94" t="str">
        <f>IF(Temp!fhor_indata=1,IF(S1521=XobsHor,1,IF(COUNT($S$2:S1521)&lt;=XobsHor,S1521+1,IF(AND(COUNT($S$2:S1521)&lt;=XobsHor+XfHor,IFERROR(MOD(S1521,XobsHor)&lt;XfHor,FALSE)),S1521+1,""))),IF(ISBLANK(F1522),"",IF(S1521=maxP,1,IF(S1521&lt;maxP,S1521+1,IF(COUNT($S$2:S1522)&lt;=XobsHor,S1521+1,"")))))</f>
        <v/>
      </c>
      <c r="T1522" s="3"/>
      <c r="U1522" s="6"/>
      <c r="V1522" s="6"/>
      <c r="W1522" s="6"/>
      <c r="X1522" s="6"/>
      <c r="Y1522" s="6"/>
      <c r="Z1522" s="6"/>
      <c r="AA1522" s="6"/>
      <c r="AB1522" s="6"/>
      <c r="AC1522" s="6"/>
      <c r="AD1522" s="6"/>
      <c r="AE1522" s="6"/>
      <c r="AF1522" s="6"/>
      <c r="AG1522" s="6"/>
      <c r="AH1522" s="6"/>
      <c r="AI1522" s="6"/>
      <c r="AJ1522" s="6"/>
      <c r="AK1522" s="6"/>
      <c r="AW1522" s="122" t="str">
        <f t="shared" si="260"/>
        <v/>
      </c>
      <c r="AX1522" s="123" t="str">
        <f t="shared" si="261"/>
        <v/>
      </c>
      <c r="AY1522" s="124" t="str">
        <f t="shared" si="262"/>
        <v/>
      </c>
      <c r="AZ1522" s="124" t="str">
        <f t="shared" si="263"/>
        <v/>
      </c>
      <c r="BF1522" s="91"/>
    </row>
    <row r="1523" spans="1:58" s="78" customFormat="1" ht="14.25" x14ac:dyDescent="0.2">
      <c r="A1523" s="6"/>
      <c r="B1523" s="6"/>
      <c r="C1523" s="6"/>
      <c r="D1523" s="3"/>
      <c r="E1523" s="98" t="str">
        <f t="shared" si="259"/>
        <v/>
      </c>
      <c r="F1523" s="117"/>
      <c r="G1523" s="116" t="str">
        <f>IF(E1523="","",IF(Temp!optSeasCoef=0,1,INDEX($C$2:$C$13,IF(MOD(COUNT($E$2:E1523),seas_indx)=0,seas_indx,MOD(COUNT($E$2:E1523),seas_indx)))))</f>
        <v/>
      </c>
      <c r="H1523" s="97" t="str">
        <f>IFERROR(IF(Temp!fhor_indata=1,IF(COUNT($S$2:S1523)&lt;=XobsHor,"in-sample",IF(AND(COUNT($S$2:S1523)&lt;=XobsHor+XfHor,MOD(S1522,XobsHor)&lt;XfHor),"out-sample","")),IF(ISBLANK(F1523),"",IF(COUNT($F$2:F1523)&lt;=XobsHor-XfHor,"in-sample","out-sample"))),"")</f>
        <v/>
      </c>
      <c r="I1523" s="120" t="str">
        <f>IF(AND(ISBLANK(F1522),H1522="in-sample"),"",IF(AND(Temp!fhor_indata=1,H1522="out-sample",H1523="out-sample"),I1522,IF(AND(ISBLANK(F1523),H1522="out-sample"),"",IF(AND(Temp!optSeasCoef=0,Temp!sts_add=1),IF(H1522="in-sample",IF(Q1522=bigT,((pCell/bigT)*F1522)+((1-(pCell/bigT))*(I1522+J1522)),IF(OR(ISBLANK(F1523),COUNT($F$2:F1522)&lt;=pCell),F1522,((pCell/COUNT($F$2:F1522))*F1522)+((1-(pCell/COUNT($F$2:F1522)))*(I1522+J1522)))),I1522),IF(AND(Temp!optSeasCoef=0,Temp!sts_multp=1),IF(H1522="in-sample",IF(Q1522=bigT,((pCell/bigT)*F1522)+((1-(pCell/bigT))*(I1522*J1522)),IF(OR(ISBLANK(F1523),COUNT(F$2:$F1522)&lt;=pCell),F1522,((pCell/COUNT($F$2:F1522))*F1522)+((1-(pCell/COUNT($F$2:F1522)))*(I1522*J1522)))),I1522),IF(Temp!sts_add=1,IF(H1522="in-sample",IF(Q1522=bigT,((pCell/bigT)*AX1522)+((1-(pCell/bigT))*(I1522+J1522)),IF(OR(ISBLANK(F1523),COUNT($AX$2:AX1522)&lt;=pCell),AX1522,((pCell/COUNT($AX$2:AX1522))*AX1522)+((1-(pCell/COUNT($AX$2:AX1522)))*(I1522+J1522)))),I1522),IF(H1522="in-sample",IF(Q1522=bigT,((pCell/bigT)*AX1522)+((1-(pCell/bigT))*(I1522*J1522)),IF(OR(ISBLANK(F1523),COUNT($AX$2:AX1522)&lt;=pCell),AX1522,((pCell/COUNT($AX$2:AX1522))*AX1522)+((1-(pCell/COUNT($AX$2:AX1522)))*(I1522*J1522)))),I1522)))))))</f>
        <v/>
      </c>
      <c r="J1523" s="120" t="str">
        <f>IF(AND(ISBLANK(F1522),H1522="in-sample"),"",IF(AND(Temp!fhor_indata=1,H1522="out-sample",H1523="out-sample"),J1522,IF(AND(ISBLANK(F1523),H1522="out-sample"),"",IF(AND(Temp!optSeasCoef=0,Temp!sts_add=1),IF(H1522="in-sample",IF(Q1522=bigT,((qCell/bigT)*(I1523-I1522))+((1-(qCell/bigT))*J1522),IF(OR(ISBLANK(F1523),COUNT($F$2:F1522)&lt;=qCell),IF(COUNT($F$2:F1522)=1,0,F1522-F1521),((qCell/COUNT($F$2:F1522))*(I1523-I1522))+((1-(qCell/COUNT($F$2:F1522)))*J1522))),J1522),IF(AND(Temp!optSeasCoef=0,Temp!sts_multp=1),IF(H1522="in-sample",IF(Q1522=bigT,((qCell/bigT)*(I1523/I1522))+((1-(qCell/bigT))*J1522),IF(qCell=0,1,IF(OR(ISBLANK(F1523),COUNT($F$2:F1522)&lt;=qCell),IF(COUNT($F$2:F1522)=1,1,F1522/F1521),((qCell/COUNT($F$2:F1522))*(I1523/I1522))+((1-(qCell/COUNT($F$2:F1522)))*J1522)))),J1522),IF(Temp!sts_add=1,IF(H1522="in-sample",IF(Q1522=bigT,((qCell/bigT)*(I1523-I1522))+((1-(qCell/bigT))*J1522),IF(OR(ISBLANK(F1523),COUNT($AX$2:AX1522)&lt;=qCell),IF(COUNT($AX$2:AX1522)=1,0,AX1522-AX1521),((qCell/COUNT($AX$2:AX1522))*(I1523-I1522))+((1-(qCell/COUNT($AX$2:AX1522)))*J1522))),J1522),IF(H1522="in-sample",IF(Q1522=bigT,((qCell/bigT)*(I1523/I1522))+((1-(qCell/bigT))*J1522),IF(qCell=0,1,IF(OR(ISBLANK(F1523),COUNT($AX$2:AX1522)&lt;=qCell),IF(COUNT($AX$2:AX1522)=1,1,AX1522/AX1521),((qCell/COUNT($AX$2:AX1522))*(I1523/I1522))+((1-(qCell/COUNT($AX$2:AX1522)))*J1522)))),J1522)))))))</f>
        <v/>
      </c>
      <c r="K1523" s="120" t="str">
        <f>IF(H1523="","",IF(AND(Temp!optSeasCoef=0,Temp!sts_add=1),IF(H1523="out-sample",I1523+(Q1523*J1523),I1523+J1523),IF(AND(Temp!optSeasCoef=0,Temp!sts_multp=1),IF(H1523="out-sample",I1523*(J1523^Q1523),I1523*J1523),IF(Temp!sts_add=1,IF(H1523="out-sample",(I1523+(Q1523*J1523))*G1523,(I1523+J1523)*G1523),IF(H1523="out-sample",I1523*(J1523^Q1523)*G1523,I1523*J1523*G1523)))))</f>
        <v/>
      </c>
      <c r="L1523" s="116" t="str">
        <f t="shared" si="253"/>
        <v/>
      </c>
      <c r="M1523" s="116" t="str">
        <f t="shared" si="254"/>
        <v/>
      </c>
      <c r="N1523" s="116" t="str">
        <f t="shared" si="255"/>
        <v/>
      </c>
      <c r="O1523" s="116" t="str">
        <f t="shared" si="256"/>
        <v/>
      </c>
      <c r="P1523" s="116" t="str">
        <f t="shared" si="257"/>
        <v/>
      </c>
      <c r="Q1523" s="94" t="str">
        <f>IF(AND(Temp!fhor_indata=1,ISBLANK(F1523),H1522="in-sample"),1,IF(AND(Temp!fhor_indata=1,H1522="out-sample",Q1522&lt;XfHor),Q1522+1,IF(ISBLANK(F1523),"",IF(AND(H1523="out-sample",H1522="in-sample"),1,IF(AND(H1523="out-sample",H1522="out-sample"),Q1522+1,IF(ISNUMBER(Q1522),Q1522+1,1))))))</f>
        <v/>
      </c>
      <c r="R1523" s="94" t="str">
        <f t="shared" si="258"/>
        <v/>
      </c>
      <c r="S1523" s="94" t="str">
        <f>IF(Temp!fhor_indata=1,IF(S1522=XobsHor,1,IF(COUNT($S$2:S1522)&lt;=XobsHor,S1522+1,IF(AND(COUNT($S$2:S1522)&lt;=XobsHor+XfHor,IFERROR(MOD(S1522,XobsHor)&lt;XfHor,FALSE)),S1522+1,""))),IF(ISBLANK(F1523),"",IF(S1522=maxP,1,IF(S1522&lt;maxP,S1522+1,IF(COUNT($S$2:S1523)&lt;=XobsHor,S1522+1,"")))))</f>
        <v/>
      </c>
      <c r="T1523" s="3"/>
      <c r="U1523" s="6"/>
      <c r="V1523" s="6"/>
      <c r="W1523" s="6"/>
      <c r="X1523" s="6"/>
      <c r="Y1523" s="6"/>
      <c r="Z1523" s="6"/>
      <c r="AA1523" s="6"/>
      <c r="AB1523" s="6"/>
      <c r="AC1523" s="6"/>
      <c r="AD1523" s="6"/>
      <c r="AE1523" s="6"/>
      <c r="AF1523" s="6"/>
      <c r="AG1523" s="6"/>
      <c r="AH1523" s="6"/>
      <c r="AI1523" s="6"/>
      <c r="AJ1523" s="6"/>
      <c r="AK1523" s="6"/>
      <c r="AW1523" s="122" t="str">
        <f t="shared" si="260"/>
        <v/>
      </c>
      <c r="AX1523" s="123" t="str">
        <f t="shared" si="261"/>
        <v/>
      </c>
      <c r="AY1523" s="124" t="str">
        <f t="shared" si="262"/>
        <v/>
      </c>
      <c r="AZ1523" s="124" t="str">
        <f t="shared" si="263"/>
        <v/>
      </c>
      <c r="BF1523" s="91"/>
    </row>
    <row r="1524" spans="1:58" s="78" customFormat="1" ht="14.25" x14ac:dyDescent="0.2">
      <c r="A1524" s="6"/>
      <c r="B1524" s="6"/>
      <c r="C1524" s="6"/>
      <c r="D1524" s="3"/>
      <c r="E1524" s="98" t="str">
        <f t="shared" si="259"/>
        <v/>
      </c>
      <c r="F1524" s="117"/>
      <c r="G1524" s="116" t="str">
        <f>IF(E1524="","",IF(Temp!optSeasCoef=0,1,INDEX($C$2:$C$13,IF(MOD(COUNT($E$2:E1524),seas_indx)=0,seas_indx,MOD(COUNT($E$2:E1524),seas_indx)))))</f>
        <v/>
      </c>
      <c r="H1524" s="97" t="str">
        <f>IFERROR(IF(Temp!fhor_indata=1,IF(COUNT($S$2:S1524)&lt;=XobsHor,"in-sample",IF(AND(COUNT($S$2:S1524)&lt;=XobsHor+XfHor,MOD(S1523,XobsHor)&lt;XfHor),"out-sample","")),IF(ISBLANK(F1524),"",IF(COUNT($F$2:F1524)&lt;=XobsHor-XfHor,"in-sample","out-sample"))),"")</f>
        <v/>
      </c>
      <c r="I1524" s="120" t="str">
        <f>IF(AND(ISBLANK(F1523),H1523="in-sample"),"",IF(AND(Temp!fhor_indata=1,H1523="out-sample",H1524="out-sample"),I1523,IF(AND(ISBLANK(F1524),H1523="out-sample"),"",IF(AND(Temp!optSeasCoef=0,Temp!sts_add=1),IF(H1523="in-sample",IF(Q1523=bigT,((pCell/bigT)*F1523)+((1-(pCell/bigT))*(I1523+J1523)),IF(OR(ISBLANK(F1524),COUNT($F$2:F1523)&lt;=pCell),F1523,((pCell/COUNT($F$2:F1523))*F1523)+((1-(pCell/COUNT($F$2:F1523)))*(I1523+J1523)))),I1523),IF(AND(Temp!optSeasCoef=0,Temp!sts_multp=1),IF(H1523="in-sample",IF(Q1523=bigT,((pCell/bigT)*F1523)+((1-(pCell/bigT))*(I1523*J1523)),IF(OR(ISBLANK(F1524),COUNT(F$2:$F1523)&lt;=pCell),F1523,((pCell/COUNT($F$2:F1523))*F1523)+((1-(pCell/COUNT($F$2:F1523)))*(I1523*J1523)))),I1523),IF(Temp!sts_add=1,IF(H1523="in-sample",IF(Q1523=bigT,((pCell/bigT)*AX1523)+((1-(pCell/bigT))*(I1523+J1523)),IF(OR(ISBLANK(F1524),COUNT($AX$2:AX1523)&lt;=pCell),AX1523,((pCell/COUNT($AX$2:AX1523))*AX1523)+((1-(pCell/COUNT($AX$2:AX1523)))*(I1523+J1523)))),I1523),IF(H1523="in-sample",IF(Q1523=bigT,((pCell/bigT)*AX1523)+((1-(pCell/bigT))*(I1523*J1523)),IF(OR(ISBLANK(F1524),COUNT($AX$2:AX1523)&lt;=pCell),AX1523,((pCell/COUNT($AX$2:AX1523))*AX1523)+((1-(pCell/COUNT($AX$2:AX1523)))*(I1523*J1523)))),I1523)))))))</f>
        <v/>
      </c>
      <c r="J1524" s="120" t="str">
        <f>IF(AND(ISBLANK(F1523),H1523="in-sample"),"",IF(AND(Temp!fhor_indata=1,H1523="out-sample",H1524="out-sample"),J1523,IF(AND(ISBLANK(F1524),H1523="out-sample"),"",IF(AND(Temp!optSeasCoef=0,Temp!sts_add=1),IF(H1523="in-sample",IF(Q1523=bigT,((qCell/bigT)*(I1524-I1523))+((1-(qCell/bigT))*J1523),IF(OR(ISBLANK(F1524),COUNT($F$2:F1523)&lt;=qCell),IF(COUNT($F$2:F1523)=1,0,F1523-F1522),((qCell/COUNT($F$2:F1523))*(I1524-I1523))+((1-(qCell/COUNT($F$2:F1523)))*J1523))),J1523),IF(AND(Temp!optSeasCoef=0,Temp!sts_multp=1),IF(H1523="in-sample",IF(Q1523=bigT,((qCell/bigT)*(I1524/I1523))+((1-(qCell/bigT))*J1523),IF(qCell=0,1,IF(OR(ISBLANK(F1524),COUNT($F$2:F1523)&lt;=qCell),IF(COUNT($F$2:F1523)=1,1,F1523/F1522),((qCell/COUNT($F$2:F1523))*(I1524/I1523))+((1-(qCell/COUNT($F$2:F1523)))*J1523)))),J1523),IF(Temp!sts_add=1,IF(H1523="in-sample",IF(Q1523=bigT,((qCell/bigT)*(I1524-I1523))+((1-(qCell/bigT))*J1523),IF(OR(ISBLANK(F1524),COUNT($AX$2:AX1523)&lt;=qCell),IF(COUNT($AX$2:AX1523)=1,0,AX1523-AX1522),((qCell/COUNT($AX$2:AX1523))*(I1524-I1523))+((1-(qCell/COUNT($AX$2:AX1523)))*J1523))),J1523),IF(H1523="in-sample",IF(Q1523=bigT,((qCell/bigT)*(I1524/I1523))+((1-(qCell/bigT))*J1523),IF(qCell=0,1,IF(OR(ISBLANK(F1524),COUNT($AX$2:AX1523)&lt;=qCell),IF(COUNT($AX$2:AX1523)=1,1,AX1523/AX1522),((qCell/COUNT($AX$2:AX1523))*(I1524/I1523))+((1-(qCell/COUNT($AX$2:AX1523)))*J1523)))),J1523)))))))</f>
        <v/>
      </c>
      <c r="K1524" s="120" t="str">
        <f>IF(H1524="","",IF(AND(Temp!optSeasCoef=0,Temp!sts_add=1),IF(H1524="out-sample",I1524+(Q1524*J1524),I1524+J1524),IF(AND(Temp!optSeasCoef=0,Temp!sts_multp=1),IF(H1524="out-sample",I1524*(J1524^Q1524),I1524*J1524),IF(Temp!sts_add=1,IF(H1524="out-sample",(I1524+(Q1524*J1524))*G1524,(I1524+J1524)*G1524),IF(H1524="out-sample",I1524*(J1524^Q1524)*G1524,I1524*J1524*G1524)))))</f>
        <v/>
      </c>
      <c r="L1524" s="116" t="str">
        <f t="shared" si="253"/>
        <v/>
      </c>
      <c r="M1524" s="116" t="str">
        <f t="shared" si="254"/>
        <v/>
      </c>
      <c r="N1524" s="116" t="str">
        <f t="shared" si="255"/>
        <v/>
      </c>
      <c r="O1524" s="116" t="str">
        <f t="shared" si="256"/>
        <v/>
      </c>
      <c r="P1524" s="116" t="str">
        <f t="shared" si="257"/>
        <v/>
      </c>
      <c r="Q1524" s="94" t="str">
        <f>IF(AND(Temp!fhor_indata=1,ISBLANK(F1524),H1523="in-sample"),1,IF(AND(Temp!fhor_indata=1,H1523="out-sample",Q1523&lt;XfHor),Q1523+1,IF(ISBLANK(F1524),"",IF(AND(H1524="out-sample",H1523="in-sample"),1,IF(AND(H1524="out-sample",H1523="out-sample"),Q1523+1,IF(ISNUMBER(Q1523),Q1523+1,1))))))</f>
        <v/>
      </c>
      <c r="R1524" s="94" t="str">
        <f t="shared" si="258"/>
        <v/>
      </c>
      <c r="S1524" s="94" t="str">
        <f>IF(Temp!fhor_indata=1,IF(S1523=XobsHor,1,IF(COUNT($S$2:S1523)&lt;=XobsHor,S1523+1,IF(AND(COUNT($S$2:S1523)&lt;=XobsHor+XfHor,IFERROR(MOD(S1523,XobsHor)&lt;XfHor,FALSE)),S1523+1,""))),IF(ISBLANK(F1524),"",IF(S1523=maxP,1,IF(S1523&lt;maxP,S1523+1,IF(COUNT($S$2:S1524)&lt;=XobsHor,S1523+1,"")))))</f>
        <v/>
      </c>
      <c r="T1524" s="3"/>
      <c r="U1524" s="6"/>
      <c r="V1524" s="6"/>
      <c r="W1524" s="6"/>
      <c r="X1524" s="6"/>
      <c r="Y1524" s="6"/>
      <c r="Z1524" s="6"/>
      <c r="AA1524" s="6"/>
      <c r="AB1524" s="6"/>
      <c r="AC1524" s="6"/>
      <c r="AD1524" s="6"/>
      <c r="AE1524" s="6"/>
      <c r="AF1524" s="6"/>
      <c r="AG1524" s="6"/>
      <c r="AH1524" s="6"/>
      <c r="AI1524" s="6"/>
      <c r="AJ1524" s="6"/>
      <c r="AK1524" s="6"/>
      <c r="AW1524" s="122" t="str">
        <f t="shared" si="260"/>
        <v/>
      </c>
      <c r="AX1524" s="123" t="str">
        <f t="shared" si="261"/>
        <v/>
      </c>
      <c r="AY1524" s="124" t="str">
        <f t="shared" si="262"/>
        <v/>
      </c>
      <c r="AZ1524" s="124" t="str">
        <f t="shared" si="263"/>
        <v/>
      </c>
      <c r="BF1524" s="91"/>
    </row>
    <row r="1525" spans="1:58" s="78" customFormat="1" ht="14.25" x14ac:dyDescent="0.2">
      <c r="A1525" s="6"/>
      <c r="B1525" s="6"/>
      <c r="C1525" s="6"/>
      <c r="D1525" s="3"/>
      <c r="E1525" s="98" t="str">
        <f t="shared" si="259"/>
        <v/>
      </c>
      <c r="F1525" s="117"/>
      <c r="G1525" s="116" t="str">
        <f>IF(E1525="","",IF(Temp!optSeasCoef=0,1,INDEX($C$2:$C$13,IF(MOD(COUNT($E$2:E1525),seas_indx)=0,seas_indx,MOD(COUNT($E$2:E1525),seas_indx)))))</f>
        <v/>
      </c>
      <c r="H1525" s="97" t="str">
        <f>IFERROR(IF(Temp!fhor_indata=1,IF(COUNT($S$2:S1525)&lt;=XobsHor,"in-sample",IF(AND(COUNT($S$2:S1525)&lt;=XobsHor+XfHor,MOD(S1524,XobsHor)&lt;XfHor),"out-sample","")),IF(ISBLANK(F1525),"",IF(COUNT($F$2:F1525)&lt;=XobsHor-XfHor,"in-sample","out-sample"))),"")</f>
        <v/>
      </c>
      <c r="I1525" s="120" t="str">
        <f>IF(AND(ISBLANK(F1524),H1524="in-sample"),"",IF(AND(Temp!fhor_indata=1,H1524="out-sample",H1525="out-sample"),I1524,IF(AND(ISBLANK(F1525),H1524="out-sample"),"",IF(AND(Temp!optSeasCoef=0,Temp!sts_add=1),IF(H1524="in-sample",IF(Q1524=bigT,((pCell/bigT)*F1524)+((1-(pCell/bigT))*(I1524+J1524)),IF(OR(ISBLANK(F1525),COUNT($F$2:F1524)&lt;=pCell),F1524,((pCell/COUNT($F$2:F1524))*F1524)+((1-(pCell/COUNT($F$2:F1524)))*(I1524+J1524)))),I1524),IF(AND(Temp!optSeasCoef=0,Temp!sts_multp=1),IF(H1524="in-sample",IF(Q1524=bigT,((pCell/bigT)*F1524)+((1-(pCell/bigT))*(I1524*J1524)),IF(OR(ISBLANK(F1525),COUNT(F$2:$F1524)&lt;=pCell),F1524,((pCell/COUNT($F$2:F1524))*F1524)+((1-(pCell/COUNT($F$2:F1524)))*(I1524*J1524)))),I1524),IF(Temp!sts_add=1,IF(H1524="in-sample",IF(Q1524=bigT,((pCell/bigT)*AX1524)+((1-(pCell/bigT))*(I1524+J1524)),IF(OR(ISBLANK(F1525),COUNT($AX$2:AX1524)&lt;=pCell),AX1524,((pCell/COUNT($AX$2:AX1524))*AX1524)+((1-(pCell/COUNT($AX$2:AX1524)))*(I1524+J1524)))),I1524),IF(H1524="in-sample",IF(Q1524=bigT,((pCell/bigT)*AX1524)+((1-(pCell/bigT))*(I1524*J1524)),IF(OR(ISBLANK(F1525),COUNT($AX$2:AX1524)&lt;=pCell),AX1524,((pCell/COUNT($AX$2:AX1524))*AX1524)+((1-(pCell/COUNT($AX$2:AX1524)))*(I1524*J1524)))),I1524)))))))</f>
        <v/>
      </c>
      <c r="J1525" s="120" t="str">
        <f>IF(AND(ISBLANK(F1524),H1524="in-sample"),"",IF(AND(Temp!fhor_indata=1,H1524="out-sample",H1525="out-sample"),J1524,IF(AND(ISBLANK(F1525),H1524="out-sample"),"",IF(AND(Temp!optSeasCoef=0,Temp!sts_add=1),IF(H1524="in-sample",IF(Q1524=bigT,((qCell/bigT)*(I1525-I1524))+((1-(qCell/bigT))*J1524),IF(OR(ISBLANK(F1525),COUNT($F$2:F1524)&lt;=qCell),IF(COUNT($F$2:F1524)=1,0,F1524-F1523),((qCell/COUNT($F$2:F1524))*(I1525-I1524))+((1-(qCell/COUNT($F$2:F1524)))*J1524))),J1524),IF(AND(Temp!optSeasCoef=0,Temp!sts_multp=1),IF(H1524="in-sample",IF(Q1524=bigT,((qCell/bigT)*(I1525/I1524))+((1-(qCell/bigT))*J1524),IF(qCell=0,1,IF(OR(ISBLANK(F1525),COUNT($F$2:F1524)&lt;=qCell),IF(COUNT($F$2:F1524)=1,1,F1524/F1523),((qCell/COUNT($F$2:F1524))*(I1525/I1524))+((1-(qCell/COUNT($F$2:F1524)))*J1524)))),J1524),IF(Temp!sts_add=1,IF(H1524="in-sample",IF(Q1524=bigT,((qCell/bigT)*(I1525-I1524))+((1-(qCell/bigT))*J1524),IF(OR(ISBLANK(F1525),COUNT($AX$2:AX1524)&lt;=qCell),IF(COUNT($AX$2:AX1524)=1,0,AX1524-AX1523),((qCell/COUNT($AX$2:AX1524))*(I1525-I1524))+((1-(qCell/COUNT($AX$2:AX1524)))*J1524))),J1524),IF(H1524="in-sample",IF(Q1524=bigT,((qCell/bigT)*(I1525/I1524))+((1-(qCell/bigT))*J1524),IF(qCell=0,1,IF(OR(ISBLANK(F1525),COUNT($AX$2:AX1524)&lt;=qCell),IF(COUNT($AX$2:AX1524)=1,1,AX1524/AX1523),((qCell/COUNT($AX$2:AX1524))*(I1525/I1524))+((1-(qCell/COUNT($AX$2:AX1524)))*J1524)))),J1524)))))))</f>
        <v/>
      </c>
      <c r="K1525" s="120" t="str">
        <f>IF(H1525="","",IF(AND(Temp!optSeasCoef=0,Temp!sts_add=1),IF(H1525="out-sample",I1525+(Q1525*J1525),I1525+J1525),IF(AND(Temp!optSeasCoef=0,Temp!sts_multp=1),IF(H1525="out-sample",I1525*(J1525^Q1525),I1525*J1525),IF(Temp!sts_add=1,IF(H1525="out-sample",(I1525+(Q1525*J1525))*G1525,(I1525+J1525)*G1525),IF(H1525="out-sample",I1525*(J1525^Q1525)*G1525,I1525*J1525*G1525)))))</f>
        <v/>
      </c>
      <c r="L1525" s="116" t="str">
        <f t="shared" si="253"/>
        <v/>
      </c>
      <c r="M1525" s="116" t="str">
        <f t="shared" si="254"/>
        <v/>
      </c>
      <c r="N1525" s="116" t="str">
        <f t="shared" si="255"/>
        <v/>
      </c>
      <c r="O1525" s="116" t="str">
        <f t="shared" si="256"/>
        <v/>
      </c>
      <c r="P1525" s="116" t="str">
        <f t="shared" si="257"/>
        <v/>
      </c>
      <c r="Q1525" s="94" t="str">
        <f>IF(AND(Temp!fhor_indata=1,ISBLANK(F1525),H1524="in-sample"),1,IF(AND(Temp!fhor_indata=1,H1524="out-sample",Q1524&lt;XfHor),Q1524+1,IF(ISBLANK(F1525),"",IF(AND(H1525="out-sample",H1524="in-sample"),1,IF(AND(H1525="out-sample",H1524="out-sample"),Q1524+1,IF(ISNUMBER(Q1524),Q1524+1,1))))))</f>
        <v/>
      </c>
      <c r="R1525" s="94" t="str">
        <f t="shared" si="258"/>
        <v/>
      </c>
      <c r="S1525" s="94" t="str">
        <f>IF(Temp!fhor_indata=1,IF(S1524=XobsHor,1,IF(COUNT($S$2:S1524)&lt;=XobsHor,S1524+1,IF(AND(COUNT($S$2:S1524)&lt;=XobsHor+XfHor,IFERROR(MOD(S1524,XobsHor)&lt;XfHor,FALSE)),S1524+1,""))),IF(ISBLANK(F1525),"",IF(S1524=maxP,1,IF(S1524&lt;maxP,S1524+1,IF(COUNT($S$2:S1525)&lt;=XobsHor,S1524+1,"")))))</f>
        <v/>
      </c>
      <c r="T1525" s="3"/>
      <c r="U1525" s="6"/>
      <c r="V1525" s="6"/>
      <c r="W1525" s="6"/>
      <c r="X1525" s="6"/>
      <c r="Y1525" s="6"/>
      <c r="Z1525" s="6"/>
      <c r="AA1525" s="6"/>
      <c r="AB1525" s="6"/>
      <c r="AC1525" s="6"/>
      <c r="AD1525" s="6"/>
      <c r="AE1525" s="6"/>
      <c r="AF1525" s="6"/>
      <c r="AG1525" s="6"/>
      <c r="AH1525" s="6"/>
      <c r="AI1525" s="6"/>
      <c r="AJ1525" s="6"/>
      <c r="AK1525" s="6"/>
      <c r="AW1525" s="122" t="str">
        <f t="shared" si="260"/>
        <v/>
      </c>
      <c r="AX1525" s="123" t="str">
        <f t="shared" si="261"/>
        <v/>
      </c>
      <c r="AY1525" s="124" t="str">
        <f t="shared" si="262"/>
        <v/>
      </c>
      <c r="AZ1525" s="124" t="str">
        <f t="shared" si="263"/>
        <v/>
      </c>
      <c r="BF1525" s="91"/>
    </row>
    <row r="1526" spans="1:58" s="78" customFormat="1" ht="14.25" x14ac:dyDescent="0.2">
      <c r="A1526" s="6"/>
      <c r="B1526" s="6"/>
      <c r="C1526" s="6"/>
      <c r="D1526" s="3"/>
      <c r="E1526" s="98" t="str">
        <f t="shared" si="259"/>
        <v/>
      </c>
      <c r="F1526" s="117"/>
      <c r="G1526" s="116" t="str">
        <f>IF(E1526="","",IF(Temp!optSeasCoef=0,1,INDEX($C$2:$C$13,IF(MOD(COUNT($E$2:E1526),seas_indx)=0,seas_indx,MOD(COUNT($E$2:E1526),seas_indx)))))</f>
        <v/>
      </c>
      <c r="H1526" s="97" t="str">
        <f>IFERROR(IF(Temp!fhor_indata=1,IF(COUNT($S$2:S1526)&lt;=XobsHor,"in-sample",IF(AND(COUNT($S$2:S1526)&lt;=XobsHor+XfHor,MOD(S1525,XobsHor)&lt;XfHor),"out-sample","")),IF(ISBLANK(F1526),"",IF(COUNT($F$2:F1526)&lt;=XobsHor-XfHor,"in-sample","out-sample"))),"")</f>
        <v/>
      </c>
      <c r="I1526" s="120" t="str">
        <f>IF(AND(ISBLANK(F1525),H1525="in-sample"),"",IF(AND(Temp!fhor_indata=1,H1525="out-sample",H1526="out-sample"),I1525,IF(AND(ISBLANK(F1526),H1525="out-sample"),"",IF(AND(Temp!optSeasCoef=0,Temp!sts_add=1),IF(H1525="in-sample",IF(Q1525=bigT,((pCell/bigT)*F1525)+((1-(pCell/bigT))*(I1525+J1525)),IF(OR(ISBLANK(F1526),COUNT($F$2:F1525)&lt;=pCell),F1525,((pCell/COUNT($F$2:F1525))*F1525)+((1-(pCell/COUNT($F$2:F1525)))*(I1525+J1525)))),I1525),IF(AND(Temp!optSeasCoef=0,Temp!sts_multp=1),IF(H1525="in-sample",IF(Q1525=bigT,((pCell/bigT)*F1525)+((1-(pCell/bigT))*(I1525*J1525)),IF(OR(ISBLANK(F1526),COUNT(F$2:$F1525)&lt;=pCell),F1525,((pCell/COUNT($F$2:F1525))*F1525)+((1-(pCell/COUNT($F$2:F1525)))*(I1525*J1525)))),I1525),IF(Temp!sts_add=1,IF(H1525="in-sample",IF(Q1525=bigT,((pCell/bigT)*AX1525)+((1-(pCell/bigT))*(I1525+J1525)),IF(OR(ISBLANK(F1526),COUNT($AX$2:AX1525)&lt;=pCell),AX1525,((pCell/COUNT($AX$2:AX1525))*AX1525)+((1-(pCell/COUNT($AX$2:AX1525)))*(I1525+J1525)))),I1525),IF(H1525="in-sample",IF(Q1525=bigT,((pCell/bigT)*AX1525)+((1-(pCell/bigT))*(I1525*J1525)),IF(OR(ISBLANK(F1526),COUNT($AX$2:AX1525)&lt;=pCell),AX1525,((pCell/COUNT($AX$2:AX1525))*AX1525)+((1-(pCell/COUNT($AX$2:AX1525)))*(I1525*J1525)))),I1525)))))))</f>
        <v/>
      </c>
      <c r="J1526" s="120" t="str">
        <f>IF(AND(ISBLANK(F1525),H1525="in-sample"),"",IF(AND(Temp!fhor_indata=1,H1525="out-sample",H1526="out-sample"),J1525,IF(AND(ISBLANK(F1526),H1525="out-sample"),"",IF(AND(Temp!optSeasCoef=0,Temp!sts_add=1),IF(H1525="in-sample",IF(Q1525=bigT,((qCell/bigT)*(I1526-I1525))+((1-(qCell/bigT))*J1525),IF(OR(ISBLANK(F1526),COUNT($F$2:F1525)&lt;=qCell),IF(COUNT($F$2:F1525)=1,0,F1525-F1524),((qCell/COUNT($F$2:F1525))*(I1526-I1525))+((1-(qCell/COUNT($F$2:F1525)))*J1525))),J1525),IF(AND(Temp!optSeasCoef=0,Temp!sts_multp=1),IF(H1525="in-sample",IF(Q1525=bigT,((qCell/bigT)*(I1526/I1525))+((1-(qCell/bigT))*J1525),IF(qCell=0,1,IF(OR(ISBLANK(F1526),COUNT($F$2:F1525)&lt;=qCell),IF(COUNT($F$2:F1525)=1,1,F1525/F1524),((qCell/COUNT($F$2:F1525))*(I1526/I1525))+((1-(qCell/COUNT($F$2:F1525)))*J1525)))),J1525),IF(Temp!sts_add=1,IF(H1525="in-sample",IF(Q1525=bigT,((qCell/bigT)*(I1526-I1525))+((1-(qCell/bigT))*J1525),IF(OR(ISBLANK(F1526),COUNT($AX$2:AX1525)&lt;=qCell),IF(COUNT($AX$2:AX1525)=1,0,AX1525-AX1524),((qCell/COUNT($AX$2:AX1525))*(I1526-I1525))+((1-(qCell/COUNT($AX$2:AX1525)))*J1525))),J1525),IF(H1525="in-sample",IF(Q1525=bigT,((qCell/bigT)*(I1526/I1525))+((1-(qCell/bigT))*J1525),IF(qCell=0,1,IF(OR(ISBLANK(F1526),COUNT($AX$2:AX1525)&lt;=qCell),IF(COUNT($AX$2:AX1525)=1,1,AX1525/AX1524),((qCell/COUNT($AX$2:AX1525))*(I1526/I1525))+((1-(qCell/COUNT($AX$2:AX1525)))*J1525)))),J1525)))))))</f>
        <v/>
      </c>
      <c r="K1526" s="120" t="str">
        <f>IF(H1526="","",IF(AND(Temp!optSeasCoef=0,Temp!sts_add=1),IF(H1526="out-sample",I1526+(Q1526*J1526),I1526+J1526),IF(AND(Temp!optSeasCoef=0,Temp!sts_multp=1),IF(H1526="out-sample",I1526*(J1526^Q1526),I1526*J1526),IF(Temp!sts_add=1,IF(H1526="out-sample",(I1526+(Q1526*J1526))*G1526,(I1526+J1526)*G1526),IF(H1526="out-sample",I1526*(J1526^Q1526)*G1526,I1526*J1526*G1526)))))</f>
        <v/>
      </c>
      <c r="L1526" s="116" t="str">
        <f t="shared" si="253"/>
        <v/>
      </c>
      <c r="M1526" s="116" t="str">
        <f t="shared" si="254"/>
        <v/>
      </c>
      <c r="N1526" s="116" t="str">
        <f t="shared" si="255"/>
        <v/>
      </c>
      <c r="O1526" s="116" t="str">
        <f t="shared" si="256"/>
        <v/>
      </c>
      <c r="P1526" s="116" t="str">
        <f t="shared" si="257"/>
        <v/>
      </c>
      <c r="Q1526" s="94" t="str">
        <f>IF(AND(Temp!fhor_indata=1,ISBLANK(F1526),H1525="in-sample"),1,IF(AND(Temp!fhor_indata=1,H1525="out-sample",Q1525&lt;XfHor),Q1525+1,IF(ISBLANK(F1526),"",IF(AND(H1526="out-sample",H1525="in-sample"),1,IF(AND(H1526="out-sample",H1525="out-sample"),Q1525+1,IF(ISNUMBER(Q1525),Q1525+1,1))))))</f>
        <v/>
      </c>
      <c r="R1526" s="94" t="str">
        <f t="shared" si="258"/>
        <v/>
      </c>
      <c r="S1526" s="94" t="str">
        <f>IF(Temp!fhor_indata=1,IF(S1525=XobsHor,1,IF(COUNT($S$2:S1525)&lt;=XobsHor,S1525+1,IF(AND(COUNT($S$2:S1525)&lt;=XobsHor+XfHor,IFERROR(MOD(S1525,XobsHor)&lt;XfHor,FALSE)),S1525+1,""))),IF(ISBLANK(F1526),"",IF(S1525=maxP,1,IF(S1525&lt;maxP,S1525+1,IF(COUNT($S$2:S1526)&lt;=XobsHor,S1525+1,"")))))</f>
        <v/>
      </c>
      <c r="T1526" s="3"/>
      <c r="U1526" s="6"/>
      <c r="V1526" s="6"/>
      <c r="W1526" s="6"/>
      <c r="X1526" s="6"/>
      <c r="Y1526" s="6"/>
      <c r="Z1526" s="6"/>
      <c r="AA1526" s="6"/>
      <c r="AB1526" s="6"/>
      <c r="AC1526" s="6"/>
      <c r="AD1526" s="6"/>
      <c r="AE1526" s="6"/>
      <c r="AF1526" s="6"/>
      <c r="AG1526" s="6"/>
      <c r="AH1526" s="6"/>
      <c r="AI1526" s="6"/>
      <c r="AJ1526" s="6"/>
      <c r="AK1526" s="6"/>
      <c r="AW1526" s="122" t="str">
        <f t="shared" si="260"/>
        <v/>
      </c>
      <c r="AX1526" s="123" t="str">
        <f t="shared" si="261"/>
        <v/>
      </c>
      <c r="AY1526" s="124" t="str">
        <f t="shared" si="262"/>
        <v/>
      </c>
      <c r="AZ1526" s="124" t="str">
        <f t="shared" si="263"/>
        <v/>
      </c>
      <c r="BF1526" s="91"/>
    </row>
    <row r="1527" spans="1:58" s="78" customFormat="1" ht="14.25" x14ac:dyDescent="0.2">
      <c r="A1527" s="6"/>
      <c r="B1527" s="6"/>
      <c r="C1527" s="6"/>
      <c r="D1527" s="3"/>
      <c r="E1527" s="98" t="str">
        <f t="shared" si="259"/>
        <v/>
      </c>
      <c r="F1527" s="117"/>
      <c r="G1527" s="116" t="str">
        <f>IF(E1527="","",IF(Temp!optSeasCoef=0,1,INDEX($C$2:$C$13,IF(MOD(COUNT($E$2:E1527),seas_indx)=0,seas_indx,MOD(COUNT($E$2:E1527),seas_indx)))))</f>
        <v/>
      </c>
      <c r="H1527" s="97" t="str">
        <f>IFERROR(IF(Temp!fhor_indata=1,IF(COUNT($S$2:S1527)&lt;=XobsHor,"in-sample",IF(AND(COUNT($S$2:S1527)&lt;=XobsHor+XfHor,MOD(S1526,XobsHor)&lt;XfHor),"out-sample","")),IF(ISBLANK(F1527),"",IF(COUNT($F$2:F1527)&lt;=XobsHor-XfHor,"in-sample","out-sample"))),"")</f>
        <v/>
      </c>
      <c r="I1527" s="120" t="str">
        <f>IF(AND(ISBLANK(F1526),H1526="in-sample"),"",IF(AND(Temp!fhor_indata=1,H1526="out-sample",H1527="out-sample"),I1526,IF(AND(ISBLANK(F1527),H1526="out-sample"),"",IF(AND(Temp!optSeasCoef=0,Temp!sts_add=1),IF(H1526="in-sample",IF(Q1526=bigT,((pCell/bigT)*F1526)+((1-(pCell/bigT))*(I1526+J1526)),IF(OR(ISBLANK(F1527),COUNT($F$2:F1526)&lt;=pCell),F1526,((pCell/COUNT($F$2:F1526))*F1526)+((1-(pCell/COUNT($F$2:F1526)))*(I1526+J1526)))),I1526),IF(AND(Temp!optSeasCoef=0,Temp!sts_multp=1),IF(H1526="in-sample",IF(Q1526=bigT,((pCell/bigT)*F1526)+((1-(pCell/bigT))*(I1526*J1526)),IF(OR(ISBLANK(F1527),COUNT(F$2:$F1526)&lt;=pCell),F1526,((pCell/COUNT($F$2:F1526))*F1526)+((1-(pCell/COUNT($F$2:F1526)))*(I1526*J1526)))),I1526),IF(Temp!sts_add=1,IF(H1526="in-sample",IF(Q1526=bigT,((pCell/bigT)*AX1526)+((1-(pCell/bigT))*(I1526+J1526)),IF(OR(ISBLANK(F1527),COUNT($AX$2:AX1526)&lt;=pCell),AX1526,((pCell/COUNT($AX$2:AX1526))*AX1526)+((1-(pCell/COUNT($AX$2:AX1526)))*(I1526+J1526)))),I1526),IF(H1526="in-sample",IF(Q1526=bigT,((pCell/bigT)*AX1526)+((1-(pCell/bigT))*(I1526*J1526)),IF(OR(ISBLANK(F1527),COUNT($AX$2:AX1526)&lt;=pCell),AX1526,((pCell/COUNT($AX$2:AX1526))*AX1526)+((1-(pCell/COUNT($AX$2:AX1526)))*(I1526*J1526)))),I1526)))))))</f>
        <v/>
      </c>
      <c r="J1527" s="120" t="str">
        <f>IF(AND(ISBLANK(F1526),H1526="in-sample"),"",IF(AND(Temp!fhor_indata=1,H1526="out-sample",H1527="out-sample"),J1526,IF(AND(ISBLANK(F1527),H1526="out-sample"),"",IF(AND(Temp!optSeasCoef=0,Temp!sts_add=1),IF(H1526="in-sample",IF(Q1526=bigT,((qCell/bigT)*(I1527-I1526))+((1-(qCell/bigT))*J1526),IF(OR(ISBLANK(F1527),COUNT($F$2:F1526)&lt;=qCell),IF(COUNT($F$2:F1526)=1,0,F1526-F1525),((qCell/COUNT($F$2:F1526))*(I1527-I1526))+((1-(qCell/COUNT($F$2:F1526)))*J1526))),J1526),IF(AND(Temp!optSeasCoef=0,Temp!sts_multp=1),IF(H1526="in-sample",IF(Q1526=bigT,((qCell/bigT)*(I1527/I1526))+((1-(qCell/bigT))*J1526),IF(qCell=0,1,IF(OR(ISBLANK(F1527),COUNT($F$2:F1526)&lt;=qCell),IF(COUNT($F$2:F1526)=1,1,F1526/F1525),((qCell/COUNT($F$2:F1526))*(I1527/I1526))+((1-(qCell/COUNT($F$2:F1526)))*J1526)))),J1526),IF(Temp!sts_add=1,IF(H1526="in-sample",IF(Q1526=bigT,((qCell/bigT)*(I1527-I1526))+((1-(qCell/bigT))*J1526),IF(OR(ISBLANK(F1527),COUNT($AX$2:AX1526)&lt;=qCell),IF(COUNT($AX$2:AX1526)=1,0,AX1526-AX1525),((qCell/COUNT($AX$2:AX1526))*(I1527-I1526))+((1-(qCell/COUNT($AX$2:AX1526)))*J1526))),J1526),IF(H1526="in-sample",IF(Q1526=bigT,((qCell/bigT)*(I1527/I1526))+((1-(qCell/bigT))*J1526),IF(qCell=0,1,IF(OR(ISBLANK(F1527),COUNT($AX$2:AX1526)&lt;=qCell),IF(COUNT($AX$2:AX1526)=1,1,AX1526/AX1525),((qCell/COUNT($AX$2:AX1526))*(I1527/I1526))+((1-(qCell/COUNT($AX$2:AX1526)))*J1526)))),J1526)))))))</f>
        <v/>
      </c>
      <c r="K1527" s="120" t="str">
        <f>IF(H1527="","",IF(AND(Temp!optSeasCoef=0,Temp!sts_add=1),IF(H1527="out-sample",I1527+(Q1527*J1527),I1527+J1527),IF(AND(Temp!optSeasCoef=0,Temp!sts_multp=1),IF(H1527="out-sample",I1527*(J1527^Q1527),I1527*J1527),IF(Temp!sts_add=1,IF(H1527="out-sample",(I1527+(Q1527*J1527))*G1527,(I1527+J1527)*G1527),IF(H1527="out-sample",I1527*(J1527^Q1527)*G1527,I1527*J1527*G1527)))))</f>
        <v/>
      </c>
      <c r="L1527" s="116" t="str">
        <f t="shared" si="253"/>
        <v/>
      </c>
      <c r="M1527" s="116" t="str">
        <f t="shared" si="254"/>
        <v/>
      </c>
      <c r="N1527" s="116" t="str">
        <f t="shared" si="255"/>
        <v/>
      </c>
      <c r="O1527" s="116" t="str">
        <f t="shared" si="256"/>
        <v/>
      </c>
      <c r="P1527" s="116" t="str">
        <f t="shared" si="257"/>
        <v/>
      </c>
      <c r="Q1527" s="94" t="str">
        <f>IF(AND(Temp!fhor_indata=1,ISBLANK(F1527),H1526="in-sample"),1,IF(AND(Temp!fhor_indata=1,H1526="out-sample",Q1526&lt;XfHor),Q1526+1,IF(ISBLANK(F1527),"",IF(AND(H1527="out-sample",H1526="in-sample"),1,IF(AND(H1527="out-sample",H1526="out-sample"),Q1526+1,IF(ISNUMBER(Q1526),Q1526+1,1))))))</f>
        <v/>
      </c>
      <c r="R1527" s="94" t="str">
        <f t="shared" si="258"/>
        <v/>
      </c>
      <c r="S1527" s="94" t="str">
        <f>IF(Temp!fhor_indata=1,IF(S1526=XobsHor,1,IF(COUNT($S$2:S1526)&lt;=XobsHor,S1526+1,IF(AND(COUNT($S$2:S1526)&lt;=XobsHor+XfHor,IFERROR(MOD(S1526,XobsHor)&lt;XfHor,FALSE)),S1526+1,""))),IF(ISBLANK(F1527),"",IF(S1526=maxP,1,IF(S1526&lt;maxP,S1526+1,IF(COUNT($S$2:S1527)&lt;=XobsHor,S1526+1,"")))))</f>
        <v/>
      </c>
      <c r="T1527" s="3"/>
      <c r="U1527" s="6"/>
      <c r="V1527" s="6"/>
      <c r="W1527" s="6"/>
      <c r="X1527" s="6"/>
      <c r="Y1527" s="6"/>
      <c r="Z1527" s="6"/>
      <c r="AA1527" s="6"/>
      <c r="AB1527" s="6"/>
      <c r="AC1527" s="6"/>
      <c r="AD1527" s="6"/>
      <c r="AE1527" s="6"/>
      <c r="AF1527" s="6"/>
      <c r="AG1527" s="6"/>
      <c r="AH1527" s="6"/>
      <c r="AI1527" s="6"/>
      <c r="AJ1527" s="6"/>
      <c r="AK1527" s="6"/>
      <c r="AW1527" s="122" t="str">
        <f t="shared" si="260"/>
        <v/>
      </c>
      <c r="AX1527" s="123" t="str">
        <f t="shared" si="261"/>
        <v/>
      </c>
      <c r="AY1527" s="124" t="str">
        <f t="shared" si="262"/>
        <v/>
      </c>
      <c r="AZ1527" s="124" t="str">
        <f t="shared" si="263"/>
        <v/>
      </c>
      <c r="BF1527" s="91"/>
    </row>
    <row r="1528" spans="1:58" s="78" customFormat="1" ht="14.25" x14ac:dyDescent="0.2">
      <c r="A1528" s="6"/>
      <c r="B1528" s="6"/>
      <c r="C1528" s="6"/>
      <c r="D1528" s="3"/>
      <c r="E1528" s="98" t="str">
        <f t="shared" si="259"/>
        <v/>
      </c>
      <c r="F1528" s="117"/>
      <c r="G1528" s="116" t="str">
        <f>IF(E1528="","",IF(Temp!optSeasCoef=0,1,INDEX($C$2:$C$13,IF(MOD(COUNT($E$2:E1528),seas_indx)=0,seas_indx,MOD(COUNT($E$2:E1528),seas_indx)))))</f>
        <v/>
      </c>
      <c r="H1528" s="97" t="str">
        <f>IFERROR(IF(Temp!fhor_indata=1,IF(COUNT($S$2:S1528)&lt;=XobsHor,"in-sample",IF(AND(COUNT($S$2:S1528)&lt;=XobsHor+XfHor,MOD(S1527,XobsHor)&lt;XfHor),"out-sample","")),IF(ISBLANK(F1528),"",IF(COUNT($F$2:F1528)&lt;=XobsHor-XfHor,"in-sample","out-sample"))),"")</f>
        <v/>
      </c>
      <c r="I1528" s="120" t="str">
        <f>IF(AND(ISBLANK(F1527),H1527="in-sample"),"",IF(AND(Temp!fhor_indata=1,H1527="out-sample",H1528="out-sample"),I1527,IF(AND(ISBLANK(F1528),H1527="out-sample"),"",IF(AND(Temp!optSeasCoef=0,Temp!sts_add=1),IF(H1527="in-sample",IF(Q1527=bigT,((pCell/bigT)*F1527)+((1-(pCell/bigT))*(I1527+J1527)),IF(OR(ISBLANK(F1528),COUNT($F$2:F1527)&lt;=pCell),F1527,((pCell/COUNT($F$2:F1527))*F1527)+((1-(pCell/COUNT($F$2:F1527)))*(I1527+J1527)))),I1527),IF(AND(Temp!optSeasCoef=0,Temp!sts_multp=1),IF(H1527="in-sample",IF(Q1527=bigT,((pCell/bigT)*F1527)+((1-(pCell/bigT))*(I1527*J1527)),IF(OR(ISBLANK(F1528),COUNT(F$2:$F1527)&lt;=pCell),F1527,((pCell/COUNT($F$2:F1527))*F1527)+((1-(pCell/COUNT($F$2:F1527)))*(I1527*J1527)))),I1527),IF(Temp!sts_add=1,IF(H1527="in-sample",IF(Q1527=bigT,((pCell/bigT)*AX1527)+((1-(pCell/bigT))*(I1527+J1527)),IF(OR(ISBLANK(F1528),COUNT($AX$2:AX1527)&lt;=pCell),AX1527,((pCell/COUNT($AX$2:AX1527))*AX1527)+((1-(pCell/COUNT($AX$2:AX1527)))*(I1527+J1527)))),I1527),IF(H1527="in-sample",IF(Q1527=bigT,((pCell/bigT)*AX1527)+((1-(pCell/bigT))*(I1527*J1527)),IF(OR(ISBLANK(F1528),COUNT($AX$2:AX1527)&lt;=pCell),AX1527,((pCell/COUNT($AX$2:AX1527))*AX1527)+((1-(pCell/COUNT($AX$2:AX1527)))*(I1527*J1527)))),I1527)))))))</f>
        <v/>
      </c>
      <c r="J1528" s="120" t="str">
        <f>IF(AND(ISBLANK(F1527),H1527="in-sample"),"",IF(AND(Temp!fhor_indata=1,H1527="out-sample",H1528="out-sample"),J1527,IF(AND(ISBLANK(F1528),H1527="out-sample"),"",IF(AND(Temp!optSeasCoef=0,Temp!sts_add=1),IF(H1527="in-sample",IF(Q1527=bigT,((qCell/bigT)*(I1528-I1527))+((1-(qCell/bigT))*J1527),IF(OR(ISBLANK(F1528),COUNT($F$2:F1527)&lt;=qCell),IF(COUNT($F$2:F1527)=1,0,F1527-F1526),((qCell/COUNT($F$2:F1527))*(I1528-I1527))+((1-(qCell/COUNT($F$2:F1527)))*J1527))),J1527),IF(AND(Temp!optSeasCoef=0,Temp!sts_multp=1),IF(H1527="in-sample",IF(Q1527=bigT,((qCell/bigT)*(I1528/I1527))+((1-(qCell/bigT))*J1527),IF(qCell=0,1,IF(OR(ISBLANK(F1528),COUNT($F$2:F1527)&lt;=qCell),IF(COUNT($F$2:F1527)=1,1,F1527/F1526),((qCell/COUNT($F$2:F1527))*(I1528/I1527))+((1-(qCell/COUNT($F$2:F1527)))*J1527)))),J1527),IF(Temp!sts_add=1,IF(H1527="in-sample",IF(Q1527=bigT,((qCell/bigT)*(I1528-I1527))+((1-(qCell/bigT))*J1527),IF(OR(ISBLANK(F1528),COUNT($AX$2:AX1527)&lt;=qCell),IF(COUNT($AX$2:AX1527)=1,0,AX1527-AX1526),((qCell/COUNT($AX$2:AX1527))*(I1528-I1527))+((1-(qCell/COUNT($AX$2:AX1527)))*J1527))),J1527),IF(H1527="in-sample",IF(Q1527=bigT,((qCell/bigT)*(I1528/I1527))+((1-(qCell/bigT))*J1527),IF(qCell=0,1,IF(OR(ISBLANK(F1528),COUNT($AX$2:AX1527)&lt;=qCell),IF(COUNT($AX$2:AX1527)=1,1,AX1527/AX1526),((qCell/COUNT($AX$2:AX1527))*(I1528/I1527))+((1-(qCell/COUNT($AX$2:AX1527)))*J1527)))),J1527)))))))</f>
        <v/>
      </c>
      <c r="K1528" s="120" t="str">
        <f>IF(H1528="","",IF(AND(Temp!optSeasCoef=0,Temp!sts_add=1),IF(H1528="out-sample",I1528+(Q1528*J1528),I1528+J1528),IF(AND(Temp!optSeasCoef=0,Temp!sts_multp=1),IF(H1528="out-sample",I1528*(J1528^Q1528),I1528*J1528),IF(Temp!sts_add=1,IF(H1528="out-sample",(I1528+(Q1528*J1528))*G1528,(I1528+J1528)*G1528),IF(H1528="out-sample",I1528*(J1528^Q1528)*G1528,I1528*J1528*G1528)))))</f>
        <v/>
      </c>
      <c r="L1528" s="116" t="str">
        <f t="shared" si="253"/>
        <v/>
      </c>
      <c r="M1528" s="116" t="str">
        <f t="shared" si="254"/>
        <v/>
      </c>
      <c r="N1528" s="116" t="str">
        <f t="shared" si="255"/>
        <v/>
      </c>
      <c r="O1528" s="116" t="str">
        <f t="shared" si="256"/>
        <v/>
      </c>
      <c r="P1528" s="116" t="str">
        <f t="shared" si="257"/>
        <v/>
      </c>
      <c r="Q1528" s="94" t="str">
        <f>IF(AND(Temp!fhor_indata=1,ISBLANK(F1528),H1527="in-sample"),1,IF(AND(Temp!fhor_indata=1,H1527="out-sample",Q1527&lt;XfHor),Q1527+1,IF(ISBLANK(F1528),"",IF(AND(H1528="out-sample",H1527="in-sample"),1,IF(AND(H1528="out-sample",H1527="out-sample"),Q1527+1,IF(ISNUMBER(Q1527),Q1527+1,1))))))</f>
        <v/>
      </c>
      <c r="R1528" s="94" t="str">
        <f t="shared" si="258"/>
        <v/>
      </c>
      <c r="S1528" s="94" t="str">
        <f>IF(Temp!fhor_indata=1,IF(S1527=XobsHor,1,IF(COUNT($S$2:S1527)&lt;=XobsHor,S1527+1,IF(AND(COUNT($S$2:S1527)&lt;=XobsHor+XfHor,IFERROR(MOD(S1527,XobsHor)&lt;XfHor,FALSE)),S1527+1,""))),IF(ISBLANK(F1528),"",IF(S1527=maxP,1,IF(S1527&lt;maxP,S1527+1,IF(COUNT($S$2:S1528)&lt;=XobsHor,S1527+1,"")))))</f>
        <v/>
      </c>
      <c r="T1528" s="3"/>
      <c r="U1528" s="6"/>
      <c r="V1528" s="6"/>
      <c r="W1528" s="6"/>
      <c r="X1528" s="6"/>
      <c r="Y1528" s="6"/>
      <c r="Z1528" s="6"/>
      <c r="AA1528" s="6"/>
      <c r="AB1528" s="6"/>
      <c r="AC1528" s="6"/>
      <c r="AD1528" s="6"/>
      <c r="AE1528" s="6"/>
      <c r="AF1528" s="6"/>
      <c r="AG1528" s="6"/>
      <c r="AH1528" s="6"/>
      <c r="AI1528" s="6"/>
      <c r="AJ1528" s="6"/>
      <c r="AK1528" s="6"/>
      <c r="AW1528" s="122" t="str">
        <f t="shared" si="260"/>
        <v/>
      </c>
      <c r="AX1528" s="123" t="str">
        <f t="shared" si="261"/>
        <v/>
      </c>
      <c r="AY1528" s="124" t="str">
        <f t="shared" si="262"/>
        <v/>
      </c>
      <c r="AZ1528" s="124" t="str">
        <f t="shared" si="263"/>
        <v/>
      </c>
      <c r="BF1528" s="91"/>
    </row>
    <row r="1529" spans="1:58" s="78" customFormat="1" ht="14.25" x14ac:dyDescent="0.2">
      <c r="A1529" s="6"/>
      <c r="B1529" s="6"/>
      <c r="C1529" s="6"/>
      <c r="D1529" s="3"/>
      <c r="E1529" s="98" t="str">
        <f t="shared" si="259"/>
        <v/>
      </c>
      <c r="F1529" s="117"/>
      <c r="G1529" s="116" t="str">
        <f>IF(E1529="","",IF(Temp!optSeasCoef=0,1,INDEX($C$2:$C$13,IF(MOD(COUNT($E$2:E1529),seas_indx)=0,seas_indx,MOD(COUNT($E$2:E1529),seas_indx)))))</f>
        <v/>
      </c>
      <c r="H1529" s="97" t="str">
        <f>IFERROR(IF(Temp!fhor_indata=1,IF(COUNT($S$2:S1529)&lt;=XobsHor,"in-sample",IF(AND(COUNT($S$2:S1529)&lt;=XobsHor+XfHor,MOD(S1528,XobsHor)&lt;XfHor),"out-sample","")),IF(ISBLANK(F1529),"",IF(COUNT($F$2:F1529)&lt;=XobsHor-XfHor,"in-sample","out-sample"))),"")</f>
        <v/>
      </c>
      <c r="I1529" s="120" t="str">
        <f>IF(AND(ISBLANK(F1528),H1528="in-sample"),"",IF(AND(Temp!fhor_indata=1,H1528="out-sample",H1529="out-sample"),I1528,IF(AND(ISBLANK(F1529),H1528="out-sample"),"",IF(AND(Temp!optSeasCoef=0,Temp!sts_add=1),IF(H1528="in-sample",IF(Q1528=bigT,((pCell/bigT)*F1528)+((1-(pCell/bigT))*(I1528+J1528)),IF(OR(ISBLANK(F1529),COUNT($F$2:F1528)&lt;=pCell),F1528,((pCell/COUNT($F$2:F1528))*F1528)+((1-(pCell/COUNT($F$2:F1528)))*(I1528+J1528)))),I1528),IF(AND(Temp!optSeasCoef=0,Temp!sts_multp=1),IF(H1528="in-sample",IF(Q1528=bigT,((pCell/bigT)*F1528)+((1-(pCell/bigT))*(I1528*J1528)),IF(OR(ISBLANK(F1529),COUNT(F$2:$F1528)&lt;=pCell),F1528,((pCell/COUNT($F$2:F1528))*F1528)+((1-(pCell/COUNT($F$2:F1528)))*(I1528*J1528)))),I1528),IF(Temp!sts_add=1,IF(H1528="in-sample",IF(Q1528=bigT,((pCell/bigT)*AX1528)+((1-(pCell/bigT))*(I1528+J1528)),IF(OR(ISBLANK(F1529),COUNT($AX$2:AX1528)&lt;=pCell),AX1528,((pCell/COUNT($AX$2:AX1528))*AX1528)+((1-(pCell/COUNT($AX$2:AX1528)))*(I1528+J1528)))),I1528),IF(H1528="in-sample",IF(Q1528=bigT,((pCell/bigT)*AX1528)+((1-(pCell/bigT))*(I1528*J1528)),IF(OR(ISBLANK(F1529),COUNT($AX$2:AX1528)&lt;=pCell),AX1528,((pCell/COUNT($AX$2:AX1528))*AX1528)+((1-(pCell/COUNT($AX$2:AX1528)))*(I1528*J1528)))),I1528)))))))</f>
        <v/>
      </c>
      <c r="J1529" s="120" t="str">
        <f>IF(AND(ISBLANK(F1528),H1528="in-sample"),"",IF(AND(Temp!fhor_indata=1,H1528="out-sample",H1529="out-sample"),J1528,IF(AND(ISBLANK(F1529),H1528="out-sample"),"",IF(AND(Temp!optSeasCoef=0,Temp!sts_add=1),IF(H1528="in-sample",IF(Q1528=bigT,((qCell/bigT)*(I1529-I1528))+((1-(qCell/bigT))*J1528),IF(OR(ISBLANK(F1529),COUNT($F$2:F1528)&lt;=qCell),IF(COUNT($F$2:F1528)=1,0,F1528-F1527),((qCell/COUNT($F$2:F1528))*(I1529-I1528))+((1-(qCell/COUNT($F$2:F1528)))*J1528))),J1528),IF(AND(Temp!optSeasCoef=0,Temp!sts_multp=1),IF(H1528="in-sample",IF(Q1528=bigT,((qCell/bigT)*(I1529/I1528))+((1-(qCell/bigT))*J1528),IF(qCell=0,1,IF(OR(ISBLANK(F1529),COUNT($F$2:F1528)&lt;=qCell),IF(COUNT($F$2:F1528)=1,1,F1528/F1527),((qCell/COUNT($F$2:F1528))*(I1529/I1528))+((1-(qCell/COUNT($F$2:F1528)))*J1528)))),J1528),IF(Temp!sts_add=1,IF(H1528="in-sample",IF(Q1528=bigT,((qCell/bigT)*(I1529-I1528))+((1-(qCell/bigT))*J1528),IF(OR(ISBLANK(F1529),COUNT($AX$2:AX1528)&lt;=qCell),IF(COUNT($AX$2:AX1528)=1,0,AX1528-AX1527),((qCell/COUNT($AX$2:AX1528))*(I1529-I1528))+((1-(qCell/COUNT($AX$2:AX1528)))*J1528))),J1528),IF(H1528="in-sample",IF(Q1528=bigT,((qCell/bigT)*(I1529/I1528))+((1-(qCell/bigT))*J1528),IF(qCell=0,1,IF(OR(ISBLANK(F1529),COUNT($AX$2:AX1528)&lt;=qCell),IF(COUNT($AX$2:AX1528)=1,1,AX1528/AX1527),((qCell/COUNT($AX$2:AX1528))*(I1529/I1528))+((1-(qCell/COUNT($AX$2:AX1528)))*J1528)))),J1528)))))))</f>
        <v/>
      </c>
      <c r="K1529" s="120" t="str">
        <f>IF(H1529="","",IF(AND(Temp!optSeasCoef=0,Temp!sts_add=1),IF(H1529="out-sample",I1529+(Q1529*J1529),I1529+J1529),IF(AND(Temp!optSeasCoef=0,Temp!sts_multp=1),IF(H1529="out-sample",I1529*(J1529^Q1529),I1529*J1529),IF(Temp!sts_add=1,IF(H1529="out-sample",(I1529+(Q1529*J1529))*G1529,(I1529+J1529)*G1529),IF(H1529="out-sample",I1529*(J1529^Q1529)*G1529,I1529*J1529*G1529)))))</f>
        <v/>
      </c>
      <c r="L1529" s="116" t="str">
        <f t="shared" si="253"/>
        <v/>
      </c>
      <c r="M1529" s="116" t="str">
        <f t="shared" si="254"/>
        <v/>
      </c>
      <c r="N1529" s="116" t="str">
        <f t="shared" si="255"/>
        <v/>
      </c>
      <c r="O1529" s="116" t="str">
        <f t="shared" si="256"/>
        <v/>
      </c>
      <c r="P1529" s="116" t="str">
        <f t="shared" si="257"/>
        <v/>
      </c>
      <c r="Q1529" s="94" t="str">
        <f>IF(AND(Temp!fhor_indata=1,ISBLANK(F1529),H1528="in-sample"),1,IF(AND(Temp!fhor_indata=1,H1528="out-sample",Q1528&lt;XfHor),Q1528+1,IF(ISBLANK(F1529),"",IF(AND(H1529="out-sample",H1528="in-sample"),1,IF(AND(H1529="out-sample",H1528="out-sample"),Q1528+1,IF(ISNUMBER(Q1528),Q1528+1,1))))))</f>
        <v/>
      </c>
      <c r="R1529" s="94" t="str">
        <f t="shared" si="258"/>
        <v/>
      </c>
      <c r="S1529" s="94" t="str">
        <f>IF(Temp!fhor_indata=1,IF(S1528=XobsHor,1,IF(COUNT($S$2:S1528)&lt;=XobsHor,S1528+1,IF(AND(COUNT($S$2:S1528)&lt;=XobsHor+XfHor,IFERROR(MOD(S1528,XobsHor)&lt;XfHor,FALSE)),S1528+1,""))),IF(ISBLANK(F1529),"",IF(S1528=maxP,1,IF(S1528&lt;maxP,S1528+1,IF(COUNT($S$2:S1529)&lt;=XobsHor,S1528+1,"")))))</f>
        <v/>
      </c>
      <c r="T1529" s="3"/>
      <c r="U1529" s="6"/>
      <c r="V1529" s="6"/>
      <c r="W1529" s="6"/>
      <c r="X1529" s="6"/>
      <c r="Y1529" s="6"/>
      <c r="Z1529" s="6"/>
      <c r="AA1529" s="6"/>
      <c r="AB1529" s="6"/>
      <c r="AC1529" s="6"/>
      <c r="AD1529" s="6"/>
      <c r="AE1529" s="6"/>
      <c r="AF1529" s="6"/>
      <c r="AG1529" s="6"/>
      <c r="AH1529" s="6"/>
      <c r="AI1529" s="6"/>
      <c r="AJ1529" s="6"/>
      <c r="AK1529" s="6"/>
      <c r="AW1529" s="122" t="str">
        <f t="shared" si="260"/>
        <v/>
      </c>
      <c r="AX1529" s="123" t="str">
        <f t="shared" si="261"/>
        <v/>
      </c>
      <c r="AY1529" s="124" t="str">
        <f t="shared" si="262"/>
        <v/>
      </c>
      <c r="AZ1529" s="124" t="str">
        <f t="shared" si="263"/>
        <v/>
      </c>
      <c r="BF1529" s="91"/>
    </row>
    <row r="1530" spans="1:58" s="78" customFormat="1" ht="14.25" x14ac:dyDescent="0.2">
      <c r="A1530" s="6"/>
      <c r="B1530" s="6"/>
      <c r="C1530" s="6"/>
      <c r="D1530" s="3"/>
      <c r="E1530" s="98" t="str">
        <f t="shared" si="259"/>
        <v/>
      </c>
      <c r="F1530" s="117"/>
      <c r="G1530" s="116" t="str">
        <f>IF(E1530="","",IF(Temp!optSeasCoef=0,1,INDEX($C$2:$C$13,IF(MOD(COUNT($E$2:E1530),seas_indx)=0,seas_indx,MOD(COUNT($E$2:E1530),seas_indx)))))</f>
        <v/>
      </c>
      <c r="H1530" s="97" t="str">
        <f>IFERROR(IF(Temp!fhor_indata=1,IF(COUNT($S$2:S1530)&lt;=XobsHor,"in-sample",IF(AND(COUNT($S$2:S1530)&lt;=XobsHor+XfHor,MOD(S1529,XobsHor)&lt;XfHor),"out-sample","")),IF(ISBLANK(F1530),"",IF(COUNT($F$2:F1530)&lt;=XobsHor-XfHor,"in-sample","out-sample"))),"")</f>
        <v/>
      </c>
      <c r="I1530" s="120" t="str">
        <f>IF(AND(ISBLANK(F1529),H1529="in-sample"),"",IF(AND(Temp!fhor_indata=1,H1529="out-sample",H1530="out-sample"),I1529,IF(AND(ISBLANK(F1530),H1529="out-sample"),"",IF(AND(Temp!optSeasCoef=0,Temp!sts_add=1),IF(H1529="in-sample",IF(Q1529=bigT,((pCell/bigT)*F1529)+((1-(pCell/bigT))*(I1529+J1529)),IF(OR(ISBLANK(F1530),COUNT($F$2:F1529)&lt;=pCell),F1529,((pCell/COUNT($F$2:F1529))*F1529)+((1-(pCell/COUNT($F$2:F1529)))*(I1529+J1529)))),I1529),IF(AND(Temp!optSeasCoef=0,Temp!sts_multp=1),IF(H1529="in-sample",IF(Q1529=bigT,((pCell/bigT)*F1529)+((1-(pCell/bigT))*(I1529*J1529)),IF(OR(ISBLANK(F1530),COUNT(F$2:$F1529)&lt;=pCell),F1529,((pCell/COUNT($F$2:F1529))*F1529)+((1-(pCell/COUNT($F$2:F1529)))*(I1529*J1529)))),I1529),IF(Temp!sts_add=1,IF(H1529="in-sample",IF(Q1529=bigT,((pCell/bigT)*AX1529)+((1-(pCell/bigT))*(I1529+J1529)),IF(OR(ISBLANK(F1530),COUNT($AX$2:AX1529)&lt;=pCell),AX1529,((pCell/COUNT($AX$2:AX1529))*AX1529)+((1-(pCell/COUNT($AX$2:AX1529)))*(I1529+J1529)))),I1529),IF(H1529="in-sample",IF(Q1529=bigT,((pCell/bigT)*AX1529)+((1-(pCell/bigT))*(I1529*J1529)),IF(OR(ISBLANK(F1530),COUNT($AX$2:AX1529)&lt;=pCell),AX1529,((pCell/COUNT($AX$2:AX1529))*AX1529)+((1-(pCell/COUNT($AX$2:AX1529)))*(I1529*J1529)))),I1529)))))))</f>
        <v/>
      </c>
      <c r="J1530" s="120" t="str">
        <f>IF(AND(ISBLANK(F1529),H1529="in-sample"),"",IF(AND(Temp!fhor_indata=1,H1529="out-sample",H1530="out-sample"),J1529,IF(AND(ISBLANK(F1530),H1529="out-sample"),"",IF(AND(Temp!optSeasCoef=0,Temp!sts_add=1),IF(H1529="in-sample",IF(Q1529=bigT,((qCell/bigT)*(I1530-I1529))+((1-(qCell/bigT))*J1529),IF(OR(ISBLANK(F1530),COUNT($F$2:F1529)&lt;=qCell),IF(COUNT($F$2:F1529)=1,0,F1529-F1528),((qCell/COUNT($F$2:F1529))*(I1530-I1529))+((1-(qCell/COUNT($F$2:F1529)))*J1529))),J1529),IF(AND(Temp!optSeasCoef=0,Temp!sts_multp=1),IF(H1529="in-sample",IF(Q1529=bigT,((qCell/bigT)*(I1530/I1529))+((1-(qCell/bigT))*J1529),IF(qCell=0,1,IF(OR(ISBLANK(F1530),COUNT($F$2:F1529)&lt;=qCell),IF(COUNT($F$2:F1529)=1,1,F1529/F1528),((qCell/COUNT($F$2:F1529))*(I1530/I1529))+((1-(qCell/COUNT($F$2:F1529)))*J1529)))),J1529),IF(Temp!sts_add=1,IF(H1529="in-sample",IF(Q1529=bigT,((qCell/bigT)*(I1530-I1529))+((1-(qCell/bigT))*J1529),IF(OR(ISBLANK(F1530),COUNT($AX$2:AX1529)&lt;=qCell),IF(COUNT($AX$2:AX1529)=1,0,AX1529-AX1528),((qCell/COUNT($AX$2:AX1529))*(I1530-I1529))+((1-(qCell/COUNT($AX$2:AX1529)))*J1529))),J1529),IF(H1529="in-sample",IF(Q1529=bigT,((qCell/bigT)*(I1530/I1529))+((1-(qCell/bigT))*J1529),IF(qCell=0,1,IF(OR(ISBLANK(F1530),COUNT($AX$2:AX1529)&lt;=qCell),IF(COUNT($AX$2:AX1529)=1,1,AX1529/AX1528),((qCell/COUNT($AX$2:AX1529))*(I1530/I1529))+((1-(qCell/COUNT($AX$2:AX1529)))*J1529)))),J1529)))))))</f>
        <v/>
      </c>
      <c r="K1530" s="120" t="str">
        <f>IF(H1530="","",IF(AND(Temp!optSeasCoef=0,Temp!sts_add=1),IF(H1530="out-sample",I1530+(Q1530*J1530),I1530+J1530),IF(AND(Temp!optSeasCoef=0,Temp!sts_multp=1),IF(H1530="out-sample",I1530*(J1530^Q1530),I1530*J1530),IF(Temp!sts_add=1,IF(H1530="out-sample",(I1530+(Q1530*J1530))*G1530,(I1530+J1530)*G1530),IF(H1530="out-sample",I1530*(J1530^Q1530)*G1530,I1530*J1530*G1530)))))</f>
        <v/>
      </c>
      <c r="L1530" s="116" t="str">
        <f t="shared" si="253"/>
        <v/>
      </c>
      <c r="M1530" s="116" t="str">
        <f t="shared" si="254"/>
        <v/>
      </c>
      <c r="N1530" s="116" t="str">
        <f t="shared" si="255"/>
        <v/>
      </c>
      <c r="O1530" s="116" t="str">
        <f t="shared" si="256"/>
        <v/>
      </c>
      <c r="P1530" s="116" t="str">
        <f t="shared" si="257"/>
        <v/>
      </c>
      <c r="Q1530" s="94" t="str">
        <f>IF(AND(Temp!fhor_indata=1,ISBLANK(F1530),H1529="in-sample"),1,IF(AND(Temp!fhor_indata=1,H1529="out-sample",Q1529&lt;XfHor),Q1529+1,IF(ISBLANK(F1530),"",IF(AND(H1530="out-sample",H1529="in-sample"),1,IF(AND(H1530="out-sample",H1529="out-sample"),Q1529+1,IF(ISNUMBER(Q1529),Q1529+1,1))))))</f>
        <v/>
      </c>
      <c r="R1530" s="94" t="str">
        <f t="shared" si="258"/>
        <v/>
      </c>
      <c r="S1530" s="94" t="str">
        <f>IF(Temp!fhor_indata=1,IF(S1529=XobsHor,1,IF(COUNT($S$2:S1529)&lt;=XobsHor,S1529+1,IF(AND(COUNT($S$2:S1529)&lt;=XobsHor+XfHor,IFERROR(MOD(S1529,XobsHor)&lt;XfHor,FALSE)),S1529+1,""))),IF(ISBLANK(F1530),"",IF(S1529=maxP,1,IF(S1529&lt;maxP,S1529+1,IF(COUNT($S$2:S1530)&lt;=XobsHor,S1529+1,"")))))</f>
        <v/>
      </c>
      <c r="T1530" s="3"/>
      <c r="U1530" s="6"/>
      <c r="V1530" s="6"/>
      <c r="W1530" s="6"/>
      <c r="X1530" s="6"/>
      <c r="Y1530" s="6"/>
      <c r="Z1530" s="6"/>
      <c r="AA1530" s="6"/>
      <c r="AB1530" s="6"/>
      <c r="AC1530" s="6"/>
      <c r="AD1530" s="6"/>
      <c r="AE1530" s="6"/>
      <c r="AF1530" s="6"/>
      <c r="AG1530" s="6"/>
      <c r="AH1530" s="6"/>
      <c r="AI1530" s="6"/>
      <c r="AJ1530" s="6"/>
      <c r="AK1530" s="6"/>
      <c r="AW1530" s="122" t="str">
        <f t="shared" si="260"/>
        <v/>
      </c>
      <c r="AX1530" s="123" t="str">
        <f t="shared" si="261"/>
        <v/>
      </c>
      <c r="AY1530" s="124" t="str">
        <f t="shared" si="262"/>
        <v/>
      </c>
      <c r="AZ1530" s="124" t="str">
        <f t="shared" si="263"/>
        <v/>
      </c>
      <c r="BF1530" s="91"/>
    </row>
    <row r="1531" spans="1:58" s="78" customFormat="1" ht="14.25" x14ac:dyDescent="0.2">
      <c r="A1531" s="6"/>
      <c r="B1531" s="6"/>
      <c r="C1531" s="6"/>
      <c r="D1531" s="3"/>
      <c r="E1531" s="98" t="str">
        <f t="shared" si="259"/>
        <v/>
      </c>
      <c r="F1531" s="117"/>
      <c r="G1531" s="116" t="str">
        <f>IF(E1531="","",IF(Temp!optSeasCoef=0,1,INDEX($C$2:$C$13,IF(MOD(COUNT($E$2:E1531),seas_indx)=0,seas_indx,MOD(COUNT($E$2:E1531),seas_indx)))))</f>
        <v/>
      </c>
      <c r="H1531" s="97" t="str">
        <f>IFERROR(IF(Temp!fhor_indata=1,IF(COUNT($S$2:S1531)&lt;=XobsHor,"in-sample",IF(AND(COUNT($S$2:S1531)&lt;=XobsHor+XfHor,MOD(S1530,XobsHor)&lt;XfHor),"out-sample","")),IF(ISBLANK(F1531),"",IF(COUNT($F$2:F1531)&lt;=XobsHor-XfHor,"in-sample","out-sample"))),"")</f>
        <v/>
      </c>
      <c r="I1531" s="120" t="str">
        <f>IF(AND(ISBLANK(F1530),H1530="in-sample"),"",IF(AND(Temp!fhor_indata=1,H1530="out-sample",H1531="out-sample"),I1530,IF(AND(ISBLANK(F1531),H1530="out-sample"),"",IF(AND(Temp!optSeasCoef=0,Temp!sts_add=1),IF(H1530="in-sample",IF(Q1530=bigT,((pCell/bigT)*F1530)+((1-(pCell/bigT))*(I1530+J1530)),IF(OR(ISBLANK(F1531),COUNT($F$2:F1530)&lt;=pCell),F1530,((pCell/COUNT($F$2:F1530))*F1530)+((1-(pCell/COUNT($F$2:F1530)))*(I1530+J1530)))),I1530),IF(AND(Temp!optSeasCoef=0,Temp!sts_multp=1),IF(H1530="in-sample",IF(Q1530=bigT,((pCell/bigT)*F1530)+((1-(pCell/bigT))*(I1530*J1530)),IF(OR(ISBLANK(F1531),COUNT(F$2:$F1530)&lt;=pCell),F1530,((pCell/COUNT($F$2:F1530))*F1530)+((1-(pCell/COUNT($F$2:F1530)))*(I1530*J1530)))),I1530),IF(Temp!sts_add=1,IF(H1530="in-sample",IF(Q1530=bigT,((pCell/bigT)*AX1530)+((1-(pCell/bigT))*(I1530+J1530)),IF(OR(ISBLANK(F1531),COUNT($AX$2:AX1530)&lt;=pCell),AX1530,((pCell/COUNT($AX$2:AX1530))*AX1530)+((1-(pCell/COUNT($AX$2:AX1530)))*(I1530+J1530)))),I1530),IF(H1530="in-sample",IF(Q1530=bigT,((pCell/bigT)*AX1530)+((1-(pCell/bigT))*(I1530*J1530)),IF(OR(ISBLANK(F1531),COUNT($AX$2:AX1530)&lt;=pCell),AX1530,((pCell/COUNT($AX$2:AX1530))*AX1530)+((1-(pCell/COUNT($AX$2:AX1530)))*(I1530*J1530)))),I1530)))))))</f>
        <v/>
      </c>
      <c r="J1531" s="120" t="str">
        <f>IF(AND(ISBLANK(F1530),H1530="in-sample"),"",IF(AND(Temp!fhor_indata=1,H1530="out-sample",H1531="out-sample"),J1530,IF(AND(ISBLANK(F1531),H1530="out-sample"),"",IF(AND(Temp!optSeasCoef=0,Temp!sts_add=1),IF(H1530="in-sample",IF(Q1530=bigT,((qCell/bigT)*(I1531-I1530))+((1-(qCell/bigT))*J1530),IF(OR(ISBLANK(F1531),COUNT($F$2:F1530)&lt;=qCell),IF(COUNT($F$2:F1530)=1,0,F1530-F1529),((qCell/COUNT($F$2:F1530))*(I1531-I1530))+((1-(qCell/COUNT($F$2:F1530)))*J1530))),J1530),IF(AND(Temp!optSeasCoef=0,Temp!sts_multp=1),IF(H1530="in-sample",IF(Q1530=bigT,((qCell/bigT)*(I1531/I1530))+((1-(qCell/bigT))*J1530),IF(qCell=0,1,IF(OR(ISBLANK(F1531),COUNT($F$2:F1530)&lt;=qCell),IF(COUNT($F$2:F1530)=1,1,F1530/F1529),((qCell/COUNT($F$2:F1530))*(I1531/I1530))+((1-(qCell/COUNT($F$2:F1530)))*J1530)))),J1530),IF(Temp!sts_add=1,IF(H1530="in-sample",IF(Q1530=bigT,((qCell/bigT)*(I1531-I1530))+((1-(qCell/bigT))*J1530),IF(OR(ISBLANK(F1531),COUNT($AX$2:AX1530)&lt;=qCell),IF(COUNT($AX$2:AX1530)=1,0,AX1530-AX1529),((qCell/COUNT($AX$2:AX1530))*(I1531-I1530))+((1-(qCell/COUNT($AX$2:AX1530)))*J1530))),J1530),IF(H1530="in-sample",IF(Q1530=bigT,((qCell/bigT)*(I1531/I1530))+((1-(qCell/bigT))*J1530),IF(qCell=0,1,IF(OR(ISBLANK(F1531),COUNT($AX$2:AX1530)&lt;=qCell),IF(COUNT($AX$2:AX1530)=1,1,AX1530/AX1529),((qCell/COUNT($AX$2:AX1530))*(I1531/I1530))+((1-(qCell/COUNT($AX$2:AX1530)))*J1530)))),J1530)))))))</f>
        <v/>
      </c>
      <c r="K1531" s="120" t="str">
        <f>IF(H1531="","",IF(AND(Temp!optSeasCoef=0,Temp!sts_add=1),IF(H1531="out-sample",I1531+(Q1531*J1531),I1531+J1531),IF(AND(Temp!optSeasCoef=0,Temp!sts_multp=1),IF(H1531="out-sample",I1531*(J1531^Q1531),I1531*J1531),IF(Temp!sts_add=1,IF(H1531="out-sample",(I1531+(Q1531*J1531))*G1531,(I1531+J1531)*G1531),IF(H1531="out-sample",I1531*(J1531^Q1531)*G1531,I1531*J1531*G1531)))))</f>
        <v/>
      </c>
      <c r="L1531" s="116" t="str">
        <f t="shared" si="253"/>
        <v/>
      </c>
      <c r="M1531" s="116" t="str">
        <f t="shared" si="254"/>
        <v/>
      </c>
      <c r="N1531" s="116" t="str">
        <f t="shared" si="255"/>
        <v/>
      </c>
      <c r="O1531" s="116" t="str">
        <f t="shared" si="256"/>
        <v/>
      </c>
      <c r="P1531" s="116" t="str">
        <f t="shared" si="257"/>
        <v/>
      </c>
      <c r="Q1531" s="94" t="str">
        <f>IF(AND(Temp!fhor_indata=1,ISBLANK(F1531),H1530="in-sample"),1,IF(AND(Temp!fhor_indata=1,H1530="out-sample",Q1530&lt;XfHor),Q1530+1,IF(ISBLANK(F1531),"",IF(AND(H1531="out-sample",H1530="in-sample"),1,IF(AND(H1531="out-sample",H1530="out-sample"),Q1530+1,IF(ISNUMBER(Q1530),Q1530+1,1))))))</f>
        <v/>
      </c>
      <c r="R1531" s="94" t="str">
        <f t="shared" si="258"/>
        <v/>
      </c>
      <c r="S1531" s="94" t="str">
        <f>IF(Temp!fhor_indata=1,IF(S1530=XobsHor,1,IF(COUNT($S$2:S1530)&lt;=XobsHor,S1530+1,IF(AND(COUNT($S$2:S1530)&lt;=XobsHor+XfHor,IFERROR(MOD(S1530,XobsHor)&lt;XfHor,FALSE)),S1530+1,""))),IF(ISBLANK(F1531),"",IF(S1530=maxP,1,IF(S1530&lt;maxP,S1530+1,IF(COUNT($S$2:S1531)&lt;=XobsHor,S1530+1,"")))))</f>
        <v/>
      </c>
      <c r="T1531" s="3"/>
      <c r="U1531" s="6"/>
      <c r="V1531" s="6"/>
      <c r="W1531" s="6"/>
      <c r="X1531" s="6"/>
      <c r="Y1531" s="6"/>
      <c r="Z1531" s="6"/>
      <c r="AA1531" s="6"/>
      <c r="AB1531" s="6"/>
      <c r="AC1531" s="6"/>
      <c r="AD1531" s="6"/>
      <c r="AE1531" s="6"/>
      <c r="AF1531" s="6"/>
      <c r="AG1531" s="6"/>
      <c r="AH1531" s="6"/>
      <c r="AI1531" s="6"/>
      <c r="AJ1531" s="6"/>
      <c r="AK1531" s="6"/>
      <c r="AW1531" s="122" t="str">
        <f t="shared" si="260"/>
        <v/>
      </c>
      <c r="AX1531" s="123" t="str">
        <f t="shared" si="261"/>
        <v/>
      </c>
      <c r="AY1531" s="124" t="str">
        <f t="shared" si="262"/>
        <v/>
      </c>
      <c r="AZ1531" s="124" t="str">
        <f t="shared" si="263"/>
        <v/>
      </c>
      <c r="BF1531" s="91"/>
    </row>
    <row r="1532" spans="1:58" s="78" customFormat="1" ht="14.25" x14ac:dyDescent="0.2">
      <c r="A1532" s="6"/>
      <c r="B1532" s="6"/>
      <c r="C1532" s="6"/>
      <c r="D1532" s="3"/>
      <c r="E1532" s="98" t="str">
        <f t="shared" si="259"/>
        <v/>
      </c>
      <c r="F1532" s="117"/>
      <c r="G1532" s="116" t="str">
        <f>IF(E1532="","",IF(Temp!optSeasCoef=0,1,INDEX($C$2:$C$13,IF(MOD(COUNT($E$2:E1532),seas_indx)=0,seas_indx,MOD(COUNT($E$2:E1532),seas_indx)))))</f>
        <v/>
      </c>
      <c r="H1532" s="97" t="str">
        <f>IFERROR(IF(Temp!fhor_indata=1,IF(COUNT($S$2:S1532)&lt;=XobsHor,"in-sample",IF(AND(COUNT($S$2:S1532)&lt;=XobsHor+XfHor,MOD(S1531,XobsHor)&lt;XfHor),"out-sample","")),IF(ISBLANK(F1532),"",IF(COUNT($F$2:F1532)&lt;=XobsHor-XfHor,"in-sample","out-sample"))),"")</f>
        <v/>
      </c>
      <c r="I1532" s="120" t="str">
        <f>IF(AND(ISBLANK(F1531),H1531="in-sample"),"",IF(AND(Temp!fhor_indata=1,H1531="out-sample",H1532="out-sample"),I1531,IF(AND(ISBLANK(F1532),H1531="out-sample"),"",IF(AND(Temp!optSeasCoef=0,Temp!sts_add=1),IF(H1531="in-sample",IF(Q1531=bigT,((pCell/bigT)*F1531)+((1-(pCell/bigT))*(I1531+J1531)),IF(OR(ISBLANK(F1532),COUNT($F$2:F1531)&lt;=pCell),F1531,((pCell/COUNT($F$2:F1531))*F1531)+((1-(pCell/COUNT($F$2:F1531)))*(I1531+J1531)))),I1531),IF(AND(Temp!optSeasCoef=0,Temp!sts_multp=1),IF(H1531="in-sample",IF(Q1531=bigT,((pCell/bigT)*F1531)+((1-(pCell/bigT))*(I1531*J1531)),IF(OR(ISBLANK(F1532),COUNT(F$2:$F1531)&lt;=pCell),F1531,((pCell/COUNT($F$2:F1531))*F1531)+((1-(pCell/COUNT($F$2:F1531)))*(I1531*J1531)))),I1531),IF(Temp!sts_add=1,IF(H1531="in-sample",IF(Q1531=bigT,((pCell/bigT)*AX1531)+((1-(pCell/bigT))*(I1531+J1531)),IF(OR(ISBLANK(F1532),COUNT($AX$2:AX1531)&lt;=pCell),AX1531,((pCell/COUNT($AX$2:AX1531))*AX1531)+((1-(pCell/COUNT($AX$2:AX1531)))*(I1531+J1531)))),I1531),IF(H1531="in-sample",IF(Q1531=bigT,((pCell/bigT)*AX1531)+((1-(pCell/bigT))*(I1531*J1531)),IF(OR(ISBLANK(F1532),COUNT($AX$2:AX1531)&lt;=pCell),AX1531,((pCell/COUNT($AX$2:AX1531))*AX1531)+((1-(pCell/COUNT($AX$2:AX1531)))*(I1531*J1531)))),I1531)))))))</f>
        <v/>
      </c>
      <c r="J1532" s="120" t="str">
        <f>IF(AND(ISBLANK(F1531),H1531="in-sample"),"",IF(AND(Temp!fhor_indata=1,H1531="out-sample",H1532="out-sample"),J1531,IF(AND(ISBLANK(F1532),H1531="out-sample"),"",IF(AND(Temp!optSeasCoef=0,Temp!sts_add=1),IF(H1531="in-sample",IF(Q1531=bigT,((qCell/bigT)*(I1532-I1531))+((1-(qCell/bigT))*J1531),IF(OR(ISBLANK(F1532),COUNT($F$2:F1531)&lt;=qCell),IF(COUNT($F$2:F1531)=1,0,F1531-F1530),((qCell/COUNT($F$2:F1531))*(I1532-I1531))+((1-(qCell/COUNT($F$2:F1531)))*J1531))),J1531),IF(AND(Temp!optSeasCoef=0,Temp!sts_multp=1),IF(H1531="in-sample",IF(Q1531=bigT,((qCell/bigT)*(I1532/I1531))+((1-(qCell/bigT))*J1531),IF(qCell=0,1,IF(OR(ISBLANK(F1532),COUNT($F$2:F1531)&lt;=qCell),IF(COUNT($F$2:F1531)=1,1,F1531/F1530),((qCell/COUNT($F$2:F1531))*(I1532/I1531))+((1-(qCell/COUNT($F$2:F1531)))*J1531)))),J1531),IF(Temp!sts_add=1,IF(H1531="in-sample",IF(Q1531=bigT,((qCell/bigT)*(I1532-I1531))+((1-(qCell/bigT))*J1531),IF(OR(ISBLANK(F1532),COUNT($AX$2:AX1531)&lt;=qCell),IF(COUNT($AX$2:AX1531)=1,0,AX1531-AX1530),((qCell/COUNT($AX$2:AX1531))*(I1532-I1531))+((1-(qCell/COUNT($AX$2:AX1531)))*J1531))),J1531),IF(H1531="in-sample",IF(Q1531=bigT,((qCell/bigT)*(I1532/I1531))+((1-(qCell/bigT))*J1531),IF(qCell=0,1,IF(OR(ISBLANK(F1532),COUNT($AX$2:AX1531)&lt;=qCell),IF(COUNT($AX$2:AX1531)=1,1,AX1531/AX1530),((qCell/COUNT($AX$2:AX1531))*(I1532/I1531))+((1-(qCell/COUNT($AX$2:AX1531)))*J1531)))),J1531)))))))</f>
        <v/>
      </c>
      <c r="K1532" s="120" t="str">
        <f>IF(H1532="","",IF(AND(Temp!optSeasCoef=0,Temp!sts_add=1),IF(H1532="out-sample",I1532+(Q1532*J1532),I1532+J1532),IF(AND(Temp!optSeasCoef=0,Temp!sts_multp=1),IF(H1532="out-sample",I1532*(J1532^Q1532),I1532*J1532),IF(Temp!sts_add=1,IF(H1532="out-sample",(I1532+(Q1532*J1532))*G1532,(I1532+J1532)*G1532),IF(H1532="out-sample",I1532*(J1532^Q1532)*G1532,I1532*J1532*G1532)))))</f>
        <v/>
      </c>
      <c r="L1532" s="116" t="str">
        <f t="shared" si="253"/>
        <v/>
      </c>
      <c r="M1532" s="116" t="str">
        <f t="shared" si="254"/>
        <v/>
      </c>
      <c r="N1532" s="116" t="str">
        <f t="shared" si="255"/>
        <v/>
      </c>
      <c r="O1532" s="116" t="str">
        <f t="shared" si="256"/>
        <v/>
      </c>
      <c r="P1532" s="116" t="str">
        <f t="shared" si="257"/>
        <v/>
      </c>
      <c r="Q1532" s="94" t="str">
        <f>IF(AND(Temp!fhor_indata=1,ISBLANK(F1532),H1531="in-sample"),1,IF(AND(Temp!fhor_indata=1,H1531="out-sample",Q1531&lt;XfHor),Q1531+1,IF(ISBLANK(F1532),"",IF(AND(H1532="out-sample",H1531="in-sample"),1,IF(AND(H1532="out-sample",H1531="out-sample"),Q1531+1,IF(ISNUMBER(Q1531),Q1531+1,1))))))</f>
        <v/>
      </c>
      <c r="R1532" s="94" t="str">
        <f t="shared" si="258"/>
        <v/>
      </c>
      <c r="S1532" s="94" t="str">
        <f>IF(Temp!fhor_indata=1,IF(S1531=XobsHor,1,IF(COUNT($S$2:S1531)&lt;=XobsHor,S1531+1,IF(AND(COUNT($S$2:S1531)&lt;=XobsHor+XfHor,IFERROR(MOD(S1531,XobsHor)&lt;XfHor,FALSE)),S1531+1,""))),IF(ISBLANK(F1532),"",IF(S1531=maxP,1,IF(S1531&lt;maxP,S1531+1,IF(COUNT($S$2:S1532)&lt;=XobsHor,S1531+1,"")))))</f>
        <v/>
      </c>
      <c r="T1532" s="3"/>
      <c r="U1532" s="6"/>
      <c r="V1532" s="6"/>
      <c r="W1532" s="6"/>
      <c r="X1532" s="6"/>
      <c r="Y1532" s="6"/>
      <c r="Z1532" s="6"/>
      <c r="AA1532" s="6"/>
      <c r="AB1532" s="6"/>
      <c r="AC1532" s="6"/>
      <c r="AD1532" s="6"/>
      <c r="AE1532" s="6"/>
      <c r="AF1532" s="6"/>
      <c r="AG1532" s="6"/>
      <c r="AH1532" s="6"/>
      <c r="AI1532" s="6"/>
      <c r="AJ1532" s="6"/>
      <c r="AK1532" s="6"/>
      <c r="AW1532" s="122" t="str">
        <f t="shared" si="260"/>
        <v/>
      </c>
      <c r="AX1532" s="123" t="str">
        <f t="shared" si="261"/>
        <v/>
      </c>
      <c r="AY1532" s="124" t="str">
        <f t="shared" si="262"/>
        <v/>
      </c>
      <c r="AZ1532" s="124" t="str">
        <f t="shared" si="263"/>
        <v/>
      </c>
      <c r="BF1532" s="91"/>
    </row>
    <row r="1533" spans="1:58" s="78" customFormat="1" ht="14.25" x14ac:dyDescent="0.2">
      <c r="A1533" s="6"/>
      <c r="B1533" s="6"/>
      <c r="C1533" s="6"/>
      <c r="D1533" s="3"/>
      <c r="E1533" s="98" t="str">
        <f t="shared" si="259"/>
        <v/>
      </c>
      <c r="F1533" s="117"/>
      <c r="G1533" s="116" t="str">
        <f>IF(E1533="","",IF(Temp!optSeasCoef=0,1,INDEX($C$2:$C$13,IF(MOD(COUNT($E$2:E1533),seas_indx)=0,seas_indx,MOD(COUNT($E$2:E1533),seas_indx)))))</f>
        <v/>
      </c>
      <c r="H1533" s="97" t="str">
        <f>IFERROR(IF(Temp!fhor_indata=1,IF(COUNT($S$2:S1533)&lt;=XobsHor,"in-sample",IF(AND(COUNT($S$2:S1533)&lt;=XobsHor+XfHor,MOD(S1532,XobsHor)&lt;XfHor),"out-sample","")),IF(ISBLANK(F1533),"",IF(COUNT($F$2:F1533)&lt;=XobsHor-XfHor,"in-sample","out-sample"))),"")</f>
        <v/>
      </c>
      <c r="I1533" s="120" t="str">
        <f>IF(AND(ISBLANK(F1532),H1532="in-sample"),"",IF(AND(Temp!fhor_indata=1,H1532="out-sample",H1533="out-sample"),I1532,IF(AND(ISBLANK(F1533),H1532="out-sample"),"",IF(AND(Temp!optSeasCoef=0,Temp!sts_add=1),IF(H1532="in-sample",IF(Q1532=bigT,((pCell/bigT)*F1532)+((1-(pCell/bigT))*(I1532+J1532)),IF(OR(ISBLANK(F1533),COUNT($F$2:F1532)&lt;=pCell),F1532,((pCell/COUNT($F$2:F1532))*F1532)+((1-(pCell/COUNT($F$2:F1532)))*(I1532+J1532)))),I1532),IF(AND(Temp!optSeasCoef=0,Temp!sts_multp=1),IF(H1532="in-sample",IF(Q1532=bigT,((pCell/bigT)*F1532)+((1-(pCell/bigT))*(I1532*J1532)),IF(OR(ISBLANK(F1533),COUNT(F$2:$F1532)&lt;=pCell),F1532,((pCell/COUNT($F$2:F1532))*F1532)+((1-(pCell/COUNT($F$2:F1532)))*(I1532*J1532)))),I1532),IF(Temp!sts_add=1,IF(H1532="in-sample",IF(Q1532=bigT,((pCell/bigT)*AX1532)+((1-(pCell/bigT))*(I1532+J1532)),IF(OR(ISBLANK(F1533),COUNT($AX$2:AX1532)&lt;=pCell),AX1532,((pCell/COUNT($AX$2:AX1532))*AX1532)+((1-(pCell/COUNT($AX$2:AX1532)))*(I1532+J1532)))),I1532),IF(H1532="in-sample",IF(Q1532=bigT,((pCell/bigT)*AX1532)+((1-(pCell/bigT))*(I1532*J1532)),IF(OR(ISBLANK(F1533),COUNT($AX$2:AX1532)&lt;=pCell),AX1532,((pCell/COUNT($AX$2:AX1532))*AX1532)+((1-(pCell/COUNT($AX$2:AX1532)))*(I1532*J1532)))),I1532)))))))</f>
        <v/>
      </c>
      <c r="J1533" s="120" t="str">
        <f>IF(AND(ISBLANK(F1532),H1532="in-sample"),"",IF(AND(Temp!fhor_indata=1,H1532="out-sample",H1533="out-sample"),J1532,IF(AND(ISBLANK(F1533),H1532="out-sample"),"",IF(AND(Temp!optSeasCoef=0,Temp!sts_add=1),IF(H1532="in-sample",IF(Q1532=bigT,((qCell/bigT)*(I1533-I1532))+((1-(qCell/bigT))*J1532),IF(OR(ISBLANK(F1533),COUNT($F$2:F1532)&lt;=qCell),IF(COUNT($F$2:F1532)=1,0,F1532-F1531),((qCell/COUNT($F$2:F1532))*(I1533-I1532))+((1-(qCell/COUNT($F$2:F1532)))*J1532))),J1532),IF(AND(Temp!optSeasCoef=0,Temp!sts_multp=1),IF(H1532="in-sample",IF(Q1532=bigT,((qCell/bigT)*(I1533/I1532))+((1-(qCell/bigT))*J1532),IF(qCell=0,1,IF(OR(ISBLANK(F1533),COUNT($F$2:F1532)&lt;=qCell),IF(COUNT($F$2:F1532)=1,1,F1532/F1531),((qCell/COUNT($F$2:F1532))*(I1533/I1532))+((1-(qCell/COUNT($F$2:F1532)))*J1532)))),J1532),IF(Temp!sts_add=1,IF(H1532="in-sample",IF(Q1532=bigT,((qCell/bigT)*(I1533-I1532))+((1-(qCell/bigT))*J1532),IF(OR(ISBLANK(F1533),COUNT($AX$2:AX1532)&lt;=qCell),IF(COUNT($AX$2:AX1532)=1,0,AX1532-AX1531),((qCell/COUNT($AX$2:AX1532))*(I1533-I1532))+((1-(qCell/COUNT($AX$2:AX1532)))*J1532))),J1532),IF(H1532="in-sample",IF(Q1532=bigT,((qCell/bigT)*(I1533/I1532))+((1-(qCell/bigT))*J1532),IF(qCell=0,1,IF(OR(ISBLANK(F1533),COUNT($AX$2:AX1532)&lt;=qCell),IF(COUNT($AX$2:AX1532)=1,1,AX1532/AX1531),((qCell/COUNT($AX$2:AX1532))*(I1533/I1532))+((1-(qCell/COUNT($AX$2:AX1532)))*J1532)))),J1532)))))))</f>
        <v/>
      </c>
      <c r="K1533" s="120" t="str">
        <f>IF(H1533="","",IF(AND(Temp!optSeasCoef=0,Temp!sts_add=1),IF(H1533="out-sample",I1533+(Q1533*J1533),I1533+J1533),IF(AND(Temp!optSeasCoef=0,Temp!sts_multp=1),IF(H1533="out-sample",I1533*(J1533^Q1533),I1533*J1533),IF(Temp!sts_add=1,IF(H1533="out-sample",(I1533+(Q1533*J1533))*G1533,(I1533+J1533)*G1533),IF(H1533="out-sample",I1533*(J1533^Q1533)*G1533,I1533*J1533*G1533)))))</f>
        <v/>
      </c>
      <c r="L1533" s="116" t="str">
        <f t="shared" si="253"/>
        <v/>
      </c>
      <c r="M1533" s="116" t="str">
        <f t="shared" si="254"/>
        <v/>
      </c>
      <c r="N1533" s="116" t="str">
        <f t="shared" si="255"/>
        <v/>
      </c>
      <c r="O1533" s="116" t="str">
        <f t="shared" si="256"/>
        <v/>
      </c>
      <c r="P1533" s="116" t="str">
        <f t="shared" si="257"/>
        <v/>
      </c>
      <c r="Q1533" s="94" t="str">
        <f>IF(AND(Temp!fhor_indata=1,ISBLANK(F1533),H1532="in-sample"),1,IF(AND(Temp!fhor_indata=1,H1532="out-sample",Q1532&lt;XfHor),Q1532+1,IF(ISBLANK(F1533),"",IF(AND(H1533="out-sample",H1532="in-sample"),1,IF(AND(H1533="out-sample",H1532="out-sample"),Q1532+1,IF(ISNUMBER(Q1532),Q1532+1,1))))))</f>
        <v/>
      </c>
      <c r="R1533" s="94" t="str">
        <f t="shared" si="258"/>
        <v/>
      </c>
      <c r="S1533" s="94" t="str">
        <f>IF(Temp!fhor_indata=1,IF(S1532=XobsHor,1,IF(COUNT($S$2:S1532)&lt;=XobsHor,S1532+1,IF(AND(COUNT($S$2:S1532)&lt;=XobsHor+XfHor,IFERROR(MOD(S1532,XobsHor)&lt;XfHor,FALSE)),S1532+1,""))),IF(ISBLANK(F1533),"",IF(S1532=maxP,1,IF(S1532&lt;maxP,S1532+1,IF(COUNT($S$2:S1533)&lt;=XobsHor,S1532+1,"")))))</f>
        <v/>
      </c>
      <c r="T1533" s="3"/>
      <c r="U1533" s="6"/>
      <c r="V1533" s="6"/>
      <c r="W1533" s="6"/>
      <c r="X1533" s="6"/>
      <c r="Y1533" s="6"/>
      <c r="Z1533" s="6"/>
      <c r="AA1533" s="6"/>
      <c r="AB1533" s="6"/>
      <c r="AC1533" s="6"/>
      <c r="AD1533" s="6"/>
      <c r="AE1533" s="6"/>
      <c r="AF1533" s="6"/>
      <c r="AG1533" s="6"/>
      <c r="AH1533" s="6"/>
      <c r="AI1533" s="6"/>
      <c r="AJ1533" s="6"/>
      <c r="AK1533" s="6"/>
      <c r="AW1533" s="122" t="str">
        <f t="shared" si="260"/>
        <v/>
      </c>
      <c r="AX1533" s="123" t="str">
        <f t="shared" si="261"/>
        <v/>
      </c>
      <c r="AY1533" s="124" t="str">
        <f t="shared" si="262"/>
        <v/>
      </c>
      <c r="AZ1533" s="124" t="str">
        <f t="shared" si="263"/>
        <v/>
      </c>
      <c r="BF1533" s="91"/>
    </row>
    <row r="1534" spans="1:58" s="78" customFormat="1" ht="14.25" x14ac:dyDescent="0.2">
      <c r="A1534" s="6"/>
      <c r="B1534" s="6"/>
      <c r="C1534" s="6"/>
      <c r="D1534" s="3"/>
      <c r="E1534" s="98" t="str">
        <f t="shared" si="259"/>
        <v/>
      </c>
      <c r="F1534" s="117"/>
      <c r="G1534" s="116" t="str">
        <f>IF(E1534="","",IF(Temp!optSeasCoef=0,1,INDEX($C$2:$C$13,IF(MOD(COUNT($E$2:E1534),seas_indx)=0,seas_indx,MOD(COUNT($E$2:E1534),seas_indx)))))</f>
        <v/>
      </c>
      <c r="H1534" s="97" t="str">
        <f>IFERROR(IF(Temp!fhor_indata=1,IF(COUNT($S$2:S1534)&lt;=XobsHor,"in-sample",IF(AND(COUNT($S$2:S1534)&lt;=XobsHor+XfHor,MOD(S1533,XobsHor)&lt;XfHor),"out-sample","")),IF(ISBLANK(F1534),"",IF(COUNT($F$2:F1534)&lt;=XobsHor-XfHor,"in-sample","out-sample"))),"")</f>
        <v/>
      </c>
      <c r="I1534" s="120" t="str">
        <f>IF(AND(ISBLANK(F1533),H1533="in-sample"),"",IF(AND(Temp!fhor_indata=1,H1533="out-sample",H1534="out-sample"),I1533,IF(AND(ISBLANK(F1534),H1533="out-sample"),"",IF(AND(Temp!optSeasCoef=0,Temp!sts_add=1),IF(H1533="in-sample",IF(Q1533=bigT,((pCell/bigT)*F1533)+((1-(pCell/bigT))*(I1533+J1533)),IF(OR(ISBLANK(F1534),COUNT($F$2:F1533)&lt;=pCell),F1533,((pCell/COUNT($F$2:F1533))*F1533)+((1-(pCell/COUNT($F$2:F1533)))*(I1533+J1533)))),I1533),IF(AND(Temp!optSeasCoef=0,Temp!sts_multp=1),IF(H1533="in-sample",IF(Q1533=bigT,((pCell/bigT)*F1533)+((1-(pCell/bigT))*(I1533*J1533)),IF(OR(ISBLANK(F1534),COUNT(F$2:$F1533)&lt;=pCell),F1533,((pCell/COUNT($F$2:F1533))*F1533)+((1-(pCell/COUNT($F$2:F1533)))*(I1533*J1533)))),I1533),IF(Temp!sts_add=1,IF(H1533="in-sample",IF(Q1533=bigT,((pCell/bigT)*AX1533)+((1-(pCell/bigT))*(I1533+J1533)),IF(OR(ISBLANK(F1534),COUNT($AX$2:AX1533)&lt;=pCell),AX1533,((pCell/COUNT($AX$2:AX1533))*AX1533)+((1-(pCell/COUNT($AX$2:AX1533)))*(I1533+J1533)))),I1533),IF(H1533="in-sample",IF(Q1533=bigT,((pCell/bigT)*AX1533)+((1-(pCell/bigT))*(I1533*J1533)),IF(OR(ISBLANK(F1534),COUNT($AX$2:AX1533)&lt;=pCell),AX1533,((pCell/COUNT($AX$2:AX1533))*AX1533)+((1-(pCell/COUNT($AX$2:AX1533)))*(I1533*J1533)))),I1533)))))))</f>
        <v/>
      </c>
      <c r="J1534" s="120" t="str">
        <f>IF(AND(ISBLANK(F1533),H1533="in-sample"),"",IF(AND(Temp!fhor_indata=1,H1533="out-sample",H1534="out-sample"),J1533,IF(AND(ISBLANK(F1534),H1533="out-sample"),"",IF(AND(Temp!optSeasCoef=0,Temp!sts_add=1),IF(H1533="in-sample",IF(Q1533=bigT,((qCell/bigT)*(I1534-I1533))+((1-(qCell/bigT))*J1533),IF(OR(ISBLANK(F1534),COUNT($F$2:F1533)&lt;=qCell),IF(COUNT($F$2:F1533)=1,0,F1533-F1532),((qCell/COUNT($F$2:F1533))*(I1534-I1533))+((1-(qCell/COUNT($F$2:F1533)))*J1533))),J1533),IF(AND(Temp!optSeasCoef=0,Temp!sts_multp=1),IF(H1533="in-sample",IF(Q1533=bigT,((qCell/bigT)*(I1534/I1533))+((1-(qCell/bigT))*J1533),IF(qCell=0,1,IF(OR(ISBLANK(F1534),COUNT($F$2:F1533)&lt;=qCell),IF(COUNT($F$2:F1533)=1,1,F1533/F1532),((qCell/COUNT($F$2:F1533))*(I1534/I1533))+((1-(qCell/COUNT($F$2:F1533)))*J1533)))),J1533),IF(Temp!sts_add=1,IF(H1533="in-sample",IF(Q1533=bigT,((qCell/bigT)*(I1534-I1533))+((1-(qCell/bigT))*J1533),IF(OR(ISBLANK(F1534),COUNT($AX$2:AX1533)&lt;=qCell),IF(COUNT($AX$2:AX1533)=1,0,AX1533-AX1532),((qCell/COUNT($AX$2:AX1533))*(I1534-I1533))+((1-(qCell/COUNT($AX$2:AX1533)))*J1533))),J1533),IF(H1533="in-sample",IF(Q1533=bigT,((qCell/bigT)*(I1534/I1533))+((1-(qCell/bigT))*J1533),IF(qCell=0,1,IF(OR(ISBLANK(F1534),COUNT($AX$2:AX1533)&lt;=qCell),IF(COUNT($AX$2:AX1533)=1,1,AX1533/AX1532),((qCell/COUNT($AX$2:AX1533))*(I1534/I1533))+((1-(qCell/COUNT($AX$2:AX1533)))*J1533)))),J1533)))))))</f>
        <v/>
      </c>
      <c r="K1534" s="120" t="str">
        <f>IF(H1534="","",IF(AND(Temp!optSeasCoef=0,Temp!sts_add=1),IF(H1534="out-sample",I1534+(Q1534*J1534),I1534+J1534),IF(AND(Temp!optSeasCoef=0,Temp!sts_multp=1),IF(H1534="out-sample",I1534*(J1534^Q1534),I1534*J1534),IF(Temp!sts_add=1,IF(H1534="out-sample",(I1534+(Q1534*J1534))*G1534,(I1534+J1534)*G1534),IF(H1534="out-sample",I1534*(J1534^Q1534)*G1534,I1534*J1534*G1534)))))</f>
        <v/>
      </c>
      <c r="L1534" s="116" t="str">
        <f t="shared" si="253"/>
        <v/>
      </c>
      <c r="M1534" s="116" t="str">
        <f t="shared" si="254"/>
        <v/>
      </c>
      <c r="N1534" s="116" t="str">
        <f t="shared" si="255"/>
        <v/>
      </c>
      <c r="O1534" s="116" t="str">
        <f t="shared" si="256"/>
        <v/>
      </c>
      <c r="P1534" s="116" t="str">
        <f t="shared" si="257"/>
        <v/>
      </c>
      <c r="Q1534" s="94" t="str">
        <f>IF(AND(Temp!fhor_indata=1,ISBLANK(F1534),H1533="in-sample"),1,IF(AND(Temp!fhor_indata=1,H1533="out-sample",Q1533&lt;XfHor),Q1533+1,IF(ISBLANK(F1534),"",IF(AND(H1534="out-sample",H1533="in-sample"),1,IF(AND(H1534="out-sample",H1533="out-sample"),Q1533+1,IF(ISNUMBER(Q1533),Q1533+1,1))))))</f>
        <v/>
      </c>
      <c r="R1534" s="94" t="str">
        <f t="shared" si="258"/>
        <v/>
      </c>
      <c r="S1534" s="94" t="str">
        <f>IF(Temp!fhor_indata=1,IF(S1533=XobsHor,1,IF(COUNT($S$2:S1533)&lt;=XobsHor,S1533+1,IF(AND(COUNT($S$2:S1533)&lt;=XobsHor+XfHor,IFERROR(MOD(S1533,XobsHor)&lt;XfHor,FALSE)),S1533+1,""))),IF(ISBLANK(F1534),"",IF(S1533=maxP,1,IF(S1533&lt;maxP,S1533+1,IF(COUNT($S$2:S1534)&lt;=XobsHor,S1533+1,"")))))</f>
        <v/>
      </c>
      <c r="T1534" s="3"/>
      <c r="U1534" s="6"/>
      <c r="V1534" s="6"/>
      <c r="W1534" s="6"/>
      <c r="X1534" s="6"/>
      <c r="Y1534" s="6"/>
      <c r="Z1534" s="6"/>
      <c r="AA1534" s="6"/>
      <c r="AB1534" s="6"/>
      <c r="AC1534" s="6"/>
      <c r="AD1534" s="6"/>
      <c r="AE1534" s="6"/>
      <c r="AF1534" s="6"/>
      <c r="AG1534" s="6"/>
      <c r="AH1534" s="6"/>
      <c r="AI1534" s="6"/>
      <c r="AJ1534" s="6"/>
      <c r="AK1534" s="6"/>
      <c r="AW1534" s="122" t="str">
        <f t="shared" si="260"/>
        <v/>
      </c>
      <c r="AX1534" s="123" t="str">
        <f t="shared" si="261"/>
        <v/>
      </c>
      <c r="AY1534" s="124" t="str">
        <f t="shared" si="262"/>
        <v/>
      </c>
      <c r="AZ1534" s="124" t="str">
        <f t="shared" si="263"/>
        <v/>
      </c>
      <c r="BF1534" s="91"/>
    </row>
    <row r="1535" spans="1:58" s="78" customFormat="1" ht="14.25" x14ac:dyDescent="0.2">
      <c r="A1535" s="6"/>
      <c r="B1535" s="6"/>
      <c r="C1535" s="6"/>
      <c r="D1535" s="3"/>
      <c r="E1535" s="98" t="str">
        <f t="shared" si="259"/>
        <v/>
      </c>
      <c r="F1535" s="117"/>
      <c r="G1535" s="116" t="str">
        <f>IF(E1535="","",IF(Temp!optSeasCoef=0,1,INDEX($C$2:$C$13,IF(MOD(COUNT($E$2:E1535),seas_indx)=0,seas_indx,MOD(COUNT($E$2:E1535),seas_indx)))))</f>
        <v/>
      </c>
      <c r="H1535" s="97" t="str">
        <f>IFERROR(IF(Temp!fhor_indata=1,IF(COUNT($S$2:S1535)&lt;=XobsHor,"in-sample",IF(AND(COUNT($S$2:S1535)&lt;=XobsHor+XfHor,MOD(S1534,XobsHor)&lt;XfHor),"out-sample","")),IF(ISBLANK(F1535),"",IF(COUNT($F$2:F1535)&lt;=XobsHor-XfHor,"in-sample","out-sample"))),"")</f>
        <v/>
      </c>
      <c r="I1535" s="120" t="str">
        <f>IF(AND(ISBLANK(F1534),H1534="in-sample"),"",IF(AND(Temp!fhor_indata=1,H1534="out-sample",H1535="out-sample"),I1534,IF(AND(ISBLANK(F1535),H1534="out-sample"),"",IF(AND(Temp!optSeasCoef=0,Temp!sts_add=1),IF(H1534="in-sample",IF(Q1534=bigT,((pCell/bigT)*F1534)+((1-(pCell/bigT))*(I1534+J1534)),IF(OR(ISBLANK(F1535),COUNT($F$2:F1534)&lt;=pCell),F1534,((pCell/COUNT($F$2:F1534))*F1534)+((1-(pCell/COUNT($F$2:F1534)))*(I1534+J1534)))),I1534),IF(AND(Temp!optSeasCoef=0,Temp!sts_multp=1),IF(H1534="in-sample",IF(Q1534=bigT,((pCell/bigT)*F1534)+((1-(pCell/bigT))*(I1534*J1534)),IF(OR(ISBLANK(F1535),COUNT(F$2:$F1534)&lt;=pCell),F1534,((pCell/COUNT($F$2:F1534))*F1534)+((1-(pCell/COUNT($F$2:F1534)))*(I1534*J1534)))),I1534),IF(Temp!sts_add=1,IF(H1534="in-sample",IF(Q1534=bigT,((pCell/bigT)*AX1534)+((1-(pCell/bigT))*(I1534+J1534)),IF(OR(ISBLANK(F1535),COUNT($AX$2:AX1534)&lt;=pCell),AX1534,((pCell/COUNT($AX$2:AX1534))*AX1534)+((1-(pCell/COUNT($AX$2:AX1534)))*(I1534+J1534)))),I1534),IF(H1534="in-sample",IF(Q1534=bigT,((pCell/bigT)*AX1534)+((1-(pCell/bigT))*(I1534*J1534)),IF(OR(ISBLANK(F1535),COUNT($AX$2:AX1534)&lt;=pCell),AX1534,((pCell/COUNT($AX$2:AX1534))*AX1534)+((1-(pCell/COUNT($AX$2:AX1534)))*(I1534*J1534)))),I1534)))))))</f>
        <v/>
      </c>
      <c r="J1535" s="120" t="str">
        <f>IF(AND(ISBLANK(F1534),H1534="in-sample"),"",IF(AND(Temp!fhor_indata=1,H1534="out-sample",H1535="out-sample"),J1534,IF(AND(ISBLANK(F1535),H1534="out-sample"),"",IF(AND(Temp!optSeasCoef=0,Temp!sts_add=1),IF(H1534="in-sample",IF(Q1534=bigT,((qCell/bigT)*(I1535-I1534))+((1-(qCell/bigT))*J1534),IF(OR(ISBLANK(F1535),COUNT($F$2:F1534)&lt;=qCell),IF(COUNT($F$2:F1534)=1,0,F1534-F1533),((qCell/COUNT($F$2:F1534))*(I1535-I1534))+((1-(qCell/COUNT($F$2:F1534)))*J1534))),J1534),IF(AND(Temp!optSeasCoef=0,Temp!sts_multp=1),IF(H1534="in-sample",IF(Q1534=bigT,((qCell/bigT)*(I1535/I1534))+((1-(qCell/bigT))*J1534),IF(qCell=0,1,IF(OR(ISBLANK(F1535),COUNT($F$2:F1534)&lt;=qCell),IF(COUNT($F$2:F1534)=1,1,F1534/F1533),((qCell/COUNT($F$2:F1534))*(I1535/I1534))+((1-(qCell/COUNT($F$2:F1534)))*J1534)))),J1534),IF(Temp!sts_add=1,IF(H1534="in-sample",IF(Q1534=bigT,((qCell/bigT)*(I1535-I1534))+((1-(qCell/bigT))*J1534),IF(OR(ISBLANK(F1535),COUNT($AX$2:AX1534)&lt;=qCell),IF(COUNT($AX$2:AX1534)=1,0,AX1534-AX1533),((qCell/COUNT($AX$2:AX1534))*(I1535-I1534))+((1-(qCell/COUNT($AX$2:AX1534)))*J1534))),J1534),IF(H1534="in-sample",IF(Q1534=bigT,((qCell/bigT)*(I1535/I1534))+((1-(qCell/bigT))*J1534),IF(qCell=0,1,IF(OR(ISBLANK(F1535),COUNT($AX$2:AX1534)&lt;=qCell),IF(COUNT($AX$2:AX1534)=1,1,AX1534/AX1533),((qCell/COUNT($AX$2:AX1534))*(I1535/I1534))+((1-(qCell/COUNT($AX$2:AX1534)))*J1534)))),J1534)))))))</f>
        <v/>
      </c>
      <c r="K1535" s="120" t="str">
        <f>IF(H1535="","",IF(AND(Temp!optSeasCoef=0,Temp!sts_add=1),IF(H1535="out-sample",I1535+(Q1535*J1535),I1535+J1535),IF(AND(Temp!optSeasCoef=0,Temp!sts_multp=1),IF(H1535="out-sample",I1535*(J1535^Q1535),I1535*J1535),IF(Temp!sts_add=1,IF(H1535="out-sample",(I1535+(Q1535*J1535))*G1535,(I1535+J1535)*G1535),IF(H1535="out-sample",I1535*(J1535^Q1535)*G1535,I1535*J1535*G1535)))))</f>
        <v/>
      </c>
      <c r="L1535" s="116" t="str">
        <f t="shared" si="253"/>
        <v/>
      </c>
      <c r="M1535" s="116" t="str">
        <f t="shared" si="254"/>
        <v/>
      </c>
      <c r="N1535" s="116" t="str">
        <f t="shared" si="255"/>
        <v/>
      </c>
      <c r="O1535" s="116" t="str">
        <f t="shared" si="256"/>
        <v/>
      </c>
      <c r="P1535" s="116" t="str">
        <f t="shared" si="257"/>
        <v/>
      </c>
      <c r="Q1535" s="94" t="str">
        <f>IF(AND(Temp!fhor_indata=1,ISBLANK(F1535),H1534="in-sample"),1,IF(AND(Temp!fhor_indata=1,H1534="out-sample",Q1534&lt;XfHor),Q1534+1,IF(ISBLANK(F1535),"",IF(AND(H1535="out-sample",H1534="in-sample"),1,IF(AND(H1535="out-sample",H1534="out-sample"),Q1534+1,IF(ISNUMBER(Q1534),Q1534+1,1))))))</f>
        <v/>
      </c>
      <c r="R1535" s="94" t="str">
        <f t="shared" si="258"/>
        <v/>
      </c>
      <c r="S1535" s="94" t="str">
        <f>IF(Temp!fhor_indata=1,IF(S1534=XobsHor,1,IF(COUNT($S$2:S1534)&lt;=XobsHor,S1534+1,IF(AND(COUNT($S$2:S1534)&lt;=XobsHor+XfHor,IFERROR(MOD(S1534,XobsHor)&lt;XfHor,FALSE)),S1534+1,""))),IF(ISBLANK(F1535),"",IF(S1534=maxP,1,IF(S1534&lt;maxP,S1534+1,IF(COUNT($S$2:S1535)&lt;=XobsHor,S1534+1,"")))))</f>
        <v/>
      </c>
      <c r="T1535" s="3"/>
      <c r="U1535" s="6"/>
      <c r="V1535" s="6"/>
      <c r="W1535" s="6"/>
      <c r="X1535" s="6"/>
      <c r="Y1535" s="6"/>
      <c r="Z1535" s="6"/>
      <c r="AA1535" s="6"/>
      <c r="AB1535" s="6"/>
      <c r="AC1535" s="6"/>
      <c r="AD1535" s="6"/>
      <c r="AE1535" s="6"/>
      <c r="AF1535" s="6"/>
      <c r="AG1535" s="6"/>
      <c r="AH1535" s="6"/>
      <c r="AI1535" s="6"/>
      <c r="AJ1535" s="6"/>
      <c r="AK1535" s="6"/>
      <c r="AW1535" s="122" t="str">
        <f t="shared" si="260"/>
        <v/>
      </c>
      <c r="AX1535" s="123" t="str">
        <f t="shared" si="261"/>
        <v/>
      </c>
      <c r="AY1535" s="124" t="str">
        <f t="shared" si="262"/>
        <v/>
      </c>
      <c r="AZ1535" s="124" t="str">
        <f t="shared" si="263"/>
        <v/>
      </c>
      <c r="BF1535" s="91"/>
    </row>
    <row r="1536" spans="1:58" s="78" customFormat="1" ht="14.25" x14ac:dyDescent="0.2">
      <c r="A1536" s="6"/>
      <c r="B1536" s="6"/>
      <c r="C1536" s="6"/>
      <c r="D1536" s="3"/>
      <c r="E1536" s="98" t="str">
        <f t="shared" si="259"/>
        <v/>
      </c>
      <c r="F1536" s="117"/>
      <c r="G1536" s="116" t="str">
        <f>IF(E1536="","",IF(Temp!optSeasCoef=0,1,INDEX($C$2:$C$13,IF(MOD(COUNT($E$2:E1536),seas_indx)=0,seas_indx,MOD(COUNT($E$2:E1536),seas_indx)))))</f>
        <v/>
      </c>
      <c r="H1536" s="97" t="str">
        <f>IFERROR(IF(Temp!fhor_indata=1,IF(COUNT($S$2:S1536)&lt;=XobsHor,"in-sample",IF(AND(COUNT($S$2:S1536)&lt;=XobsHor+XfHor,MOD(S1535,XobsHor)&lt;XfHor),"out-sample","")),IF(ISBLANK(F1536),"",IF(COUNT($F$2:F1536)&lt;=XobsHor-XfHor,"in-sample","out-sample"))),"")</f>
        <v/>
      </c>
      <c r="I1536" s="120" t="str">
        <f>IF(AND(ISBLANK(F1535),H1535="in-sample"),"",IF(AND(Temp!fhor_indata=1,H1535="out-sample",H1536="out-sample"),I1535,IF(AND(ISBLANK(F1536),H1535="out-sample"),"",IF(AND(Temp!optSeasCoef=0,Temp!sts_add=1),IF(H1535="in-sample",IF(Q1535=bigT,((pCell/bigT)*F1535)+((1-(pCell/bigT))*(I1535+J1535)),IF(OR(ISBLANK(F1536),COUNT($F$2:F1535)&lt;=pCell),F1535,((pCell/COUNT($F$2:F1535))*F1535)+((1-(pCell/COUNT($F$2:F1535)))*(I1535+J1535)))),I1535),IF(AND(Temp!optSeasCoef=0,Temp!sts_multp=1),IF(H1535="in-sample",IF(Q1535=bigT,((pCell/bigT)*F1535)+((1-(pCell/bigT))*(I1535*J1535)),IF(OR(ISBLANK(F1536),COUNT(F$2:$F1535)&lt;=pCell),F1535,((pCell/COUNT($F$2:F1535))*F1535)+((1-(pCell/COUNT($F$2:F1535)))*(I1535*J1535)))),I1535),IF(Temp!sts_add=1,IF(H1535="in-sample",IF(Q1535=bigT,((pCell/bigT)*AX1535)+((1-(pCell/bigT))*(I1535+J1535)),IF(OR(ISBLANK(F1536),COUNT($AX$2:AX1535)&lt;=pCell),AX1535,((pCell/COUNT($AX$2:AX1535))*AX1535)+((1-(pCell/COUNT($AX$2:AX1535)))*(I1535+J1535)))),I1535),IF(H1535="in-sample",IF(Q1535=bigT,((pCell/bigT)*AX1535)+((1-(pCell/bigT))*(I1535*J1535)),IF(OR(ISBLANK(F1536),COUNT($AX$2:AX1535)&lt;=pCell),AX1535,((pCell/COUNT($AX$2:AX1535))*AX1535)+((1-(pCell/COUNT($AX$2:AX1535)))*(I1535*J1535)))),I1535)))))))</f>
        <v/>
      </c>
      <c r="J1536" s="120" t="str">
        <f>IF(AND(ISBLANK(F1535),H1535="in-sample"),"",IF(AND(Temp!fhor_indata=1,H1535="out-sample",H1536="out-sample"),J1535,IF(AND(ISBLANK(F1536),H1535="out-sample"),"",IF(AND(Temp!optSeasCoef=0,Temp!sts_add=1),IF(H1535="in-sample",IF(Q1535=bigT,((qCell/bigT)*(I1536-I1535))+((1-(qCell/bigT))*J1535),IF(OR(ISBLANK(F1536),COUNT($F$2:F1535)&lt;=qCell),IF(COUNT($F$2:F1535)=1,0,F1535-F1534),((qCell/COUNT($F$2:F1535))*(I1536-I1535))+((1-(qCell/COUNT($F$2:F1535)))*J1535))),J1535),IF(AND(Temp!optSeasCoef=0,Temp!sts_multp=1),IF(H1535="in-sample",IF(Q1535=bigT,((qCell/bigT)*(I1536/I1535))+((1-(qCell/bigT))*J1535),IF(qCell=0,1,IF(OR(ISBLANK(F1536),COUNT($F$2:F1535)&lt;=qCell),IF(COUNT($F$2:F1535)=1,1,F1535/F1534),((qCell/COUNT($F$2:F1535))*(I1536/I1535))+((1-(qCell/COUNT($F$2:F1535)))*J1535)))),J1535),IF(Temp!sts_add=1,IF(H1535="in-sample",IF(Q1535=bigT,((qCell/bigT)*(I1536-I1535))+((1-(qCell/bigT))*J1535),IF(OR(ISBLANK(F1536),COUNT($AX$2:AX1535)&lt;=qCell),IF(COUNT($AX$2:AX1535)=1,0,AX1535-AX1534),((qCell/COUNT($AX$2:AX1535))*(I1536-I1535))+((1-(qCell/COUNT($AX$2:AX1535)))*J1535))),J1535),IF(H1535="in-sample",IF(Q1535=bigT,((qCell/bigT)*(I1536/I1535))+((1-(qCell/bigT))*J1535),IF(qCell=0,1,IF(OR(ISBLANK(F1536),COUNT($AX$2:AX1535)&lt;=qCell),IF(COUNT($AX$2:AX1535)=1,1,AX1535/AX1534),((qCell/COUNT($AX$2:AX1535))*(I1536/I1535))+((1-(qCell/COUNT($AX$2:AX1535)))*J1535)))),J1535)))))))</f>
        <v/>
      </c>
      <c r="K1536" s="120" t="str">
        <f>IF(H1536="","",IF(AND(Temp!optSeasCoef=0,Temp!sts_add=1),IF(H1536="out-sample",I1536+(Q1536*J1536),I1536+J1536),IF(AND(Temp!optSeasCoef=0,Temp!sts_multp=1),IF(H1536="out-sample",I1536*(J1536^Q1536),I1536*J1536),IF(Temp!sts_add=1,IF(H1536="out-sample",(I1536+(Q1536*J1536))*G1536,(I1536+J1536)*G1536),IF(H1536="out-sample",I1536*(J1536^Q1536)*G1536,I1536*J1536*G1536)))))</f>
        <v/>
      </c>
      <c r="L1536" s="116" t="str">
        <f t="shared" si="253"/>
        <v/>
      </c>
      <c r="M1536" s="116" t="str">
        <f t="shared" si="254"/>
        <v/>
      </c>
      <c r="N1536" s="116" t="str">
        <f t="shared" si="255"/>
        <v/>
      </c>
      <c r="O1536" s="116" t="str">
        <f t="shared" si="256"/>
        <v/>
      </c>
      <c r="P1536" s="116" t="str">
        <f t="shared" si="257"/>
        <v/>
      </c>
      <c r="Q1536" s="94" t="str">
        <f>IF(AND(Temp!fhor_indata=1,ISBLANK(F1536),H1535="in-sample"),1,IF(AND(Temp!fhor_indata=1,H1535="out-sample",Q1535&lt;XfHor),Q1535+1,IF(ISBLANK(F1536),"",IF(AND(H1536="out-sample",H1535="in-sample"),1,IF(AND(H1536="out-sample",H1535="out-sample"),Q1535+1,IF(ISNUMBER(Q1535),Q1535+1,1))))))</f>
        <v/>
      </c>
      <c r="R1536" s="94" t="str">
        <f t="shared" si="258"/>
        <v/>
      </c>
      <c r="S1536" s="94" t="str">
        <f>IF(Temp!fhor_indata=1,IF(S1535=XobsHor,1,IF(COUNT($S$2:S1535)&lt;=XobsHor,S1535+1,IF(AND(COUNT($S$2:S1535)&lt;=XobsHor+XfHor,IFERROR(MOD(S1535,XobsHor)&lt;XfHor,FALSE)),S1535+1,""))),IF(ISBLANK(F1536),"",IF(S1535=maxP,1,IF(S1535&lt;maxP,S1535+1,IF(COUNT($S$2:S1536)&lt;=XobsHor,S1535+1,"")))))</f>
        <v/>
      </c>
      <c r="T1536" s="3"/>
      <c r="U1536" s="6"/>
      <c r="V1536" s="6"/>
      <c r="W1536" s="6"/>
      <c r="X1536" s="6"/>
      <c r="Y1536" s="6"/>
      <c r="Z1536" s="6"/>
      <c r="AA1536" s="6"/>
      <c r="AB1536" s="6"/>
      <c r="AC1536" s="6"/>
      <c r="AD1536" s="6"/>
      <c r="AE1536" s="6"/>
      <c r="AF1536" s="6"/>
      <c r="AG1536" s="6"/>
      <c r="AH1536" s="6"/>
      <c r="AI1536" s="6"/>
      <c r="AJ1536" s="6"/>
      <c r="AK1536" s="6"/>
      <c r="AW1536" s="122" t="str">
        <f t="shared" si="260"/>
        <v/>
      </c>
      <c r="AX1536" s="123" t="str">
        <f t="shared" si="261"/>
        <v/>
      </c>
      <c r="AY1536" s="124" t="str">
        <f t="shared" si="262"/>
        <v/>
      </c>
      <c r="AZ1536" s="124" t="str">
        <f t="shared" si="263"/>
        <v/>
      </c>
      <c r="BF1536" s="91"/>
    </row>
    <row r="1537" spans="1:58" s="78" customFormat="1" ht="14.25" x14ac:dyDescent="0.2">
      <c r="A1537" s="6"/>
      <c r="B1537" s="6"/>
      <c r="C1537" s="6"/>
      <c r="D1537" s="3"/>
      <c r="E1537" s="98" t="str">
        <f t="shared" si="259"/>
        <v/>
      </c>
      <c r="F1537" s="117"/>
      <c r="G1537" s="116" t="str">
        <f>IF(E1537="","",IF(Temp!optSeasCoef=0,1,INDEX($C$2:$C$13,IF(MOD(COUNT($E$2:E1537),seas_indx)=0,seas_indx,MOD(COUNT($E$2:E1537),seas_indx)))))</f>
        <v/>
      </c>
      <c r="H1537" s="97" t="str">
        <f>IFERROR(IF(Temp!fhor_indata=1,IF(COUNT($S$2:S1537)&lt;=XobsHor,"in-sample",IF(AND(COUNT($S$2:S1537)&lt;=XobsHor+XfHor,MOD(S1536,XobsHor)&lt;XfHor),"out-sample","")),IF(ISBLANK(F1537),"",IF(COUNT($F$2:F1537)&lt;=XobsHor-XfHor,"in-sample","out-sample"))),"")</f>
        <v/>
      </c>
      <c r="I1537" s="120" t="str">
        <f>IF(AND(ISBLANK(F1536),H1536="in-sample"),"",IF(AND(Temp!fhor_indata=1,H1536="out-sample",H1537="out-sample"),I1536,IF(AND(ISBLANK(F1537),H1536="out-sample"),"",IF(AND(Temp!optSeasCoef=0,Temp!sts_add=1),IF(H1536="in-sample",IF(Q1536=bigT,((pCell/bigT)*F1536)+((1-(pCell/bigT))*(I1536+J1536)),IF(OR(ISBLANK(F1537),COUNT($F$2:F1536)&lt;=pCell),F1536,((pCell/COUNT($F$2:F1536))*F1536)+((1-(pCell/COUNT($F$2:F1536)))*(I1536+J1536)))),I1536),IF(AND(Temp!optSeasCoef=0,Temp!sts_multp=1),IF(H1536="in-sample",IF(Q1536=bigT,((pCell/bigT)*F1536)+((1-(pCell/bigT))*(I1536*J1536)),IF(OR(ISBLANK(F1537),COUNT(F$2:$F1536)&lt;=pCell),F1536,((pCell/COUNT($F$2:F1536))*F1536)+((1-(pCell/COUNT($F$2:F1536)))*(I1536*J1536)))),I1536),IF(Temp!sts_add=1,IF(H1536="in-sample",IF(Q1536=bigT,((pCell/bigT)*AX1536)+((1-(pCell/bigT))*(I1536+J1536)),IF(OR(ISBLANK(F1537),COUNT($AX$2:AX1536)&lt;=pCell),AX1536,((pCell/COUNT($AX$2:AX1536))*AX1536)+((1-(pCell/COUNT($AX$2:AX1536)))*(I1536+J1536)))),I1536),IF(H1536="in-sample",IF(Q1536=bigT,((pCell/bigT)*AX1536)+((1-(pCell/bigT))*(I1536*J1536)),IF(OR(ISBLANK(F1537),COUNT($AX$2:AX1536)&lt;=pCell),AX1536,((pCell/COUNT($AX$2:AX1536))*AX1536)+((1-(pCell/COUNT($AX$2:AX1536)))*(I1536*J1536)))),I1536)))))))</f>
        <v/>
      </c>
      <c r="J1537" s="120" t="str">
        <f>IF(AND(ISBLANK(F1536),H1536="in-sample"),"",IF(AND(Temp!fhor_indata=1,H1536="out-sample",H1537="out-sample"),J1536,IF(AND(ISBLANK(F1537),H1536="out-sample"),"",IF(AND(Temp!optSeasCoef=0,Temp!sts_add=1),IF(H1536="in-sample",IF(Q1536=bigT,((qCell/bigT)*(I1537-I1536))+((1-(qCell/bigT))*J1536),IF(OR(ISBLANK(F1537),COUNT($F$2:F1536)&lt;=qCell),IF(COUNT($F$2:F1536)=1,0,F1536-F1535),((qCell/COUNT($F$2:F1536))*(I1537-I1536))+((1-(qCell/COUNT($F$2:F1536)))*J1536))),J1536),IF(AND(Temp!optSeasCoef=0,Temp!sts_multp=1),IF(H1536="in-sample",IF(Q1536=bigT,((qCell/bigT)*(I1537/I1536))+((1-(qCell/bigT))*J1536),IF(qCell=0,1,IF(OR(ISBLANK(F1537),COUNT($F$2:F1536)&lt;=qCell),IF(COUNT($F$2:F1536)=1,1,F1536/F1535),((qCell/COUNT($F$2:F1536))*(I1537/I1536))+((1-(qCell/COUNT($F$2:F1536)))*J1536)))),J1536),IF(Temp!sts_add=1,IF(H1536="in-sample",IF(Q1536=bigT,((qCell/bigT)*(I1537-I1536))+((1-(qCell/bigT))*J1536),IF(OR(ISBLANK(F1537),COUNT($AX$2:AX1536)&lt;=qCell),IF(COUNT($AX$2:AX1536)=1,0,AX1536-AX1535),((qCell/COUNT($AX$2:AX1536))*(I1537-I1536))+((1-(qCell/COUNT($AX$2:AX1536)))*J1536))),J1536),IF(H1536="in-sample",IF(Q1536=bigT,((qCell/bigT)*(I1537/I1536))+((1-(qCell/bigT))*J1536),IF(qCell=0,1,IF(OR(ISBLANK(F1537),COUNT($AX$2:AX1536)&lt;=qCell),IF(COUNT($AX$2:AX1536)=1,1,AX1536/AX1535),((qCell/COUNT($AX$2:AX1536))*(I1537/I1536))+((1-(qCell/COUNT($AX$2:AX1536)))*J1536)))),J1536)))))))</f>
        <v/>
      </c>
      <c r="K1537" s="120" t="str">
        <f>IF(H1537="","",IF(AND(Temp!optSeasCoef=0,Temp!sts_add=1),IF(H1537="out-sample",I1537+(Q1537*J1537),I1537+J1537),IF(AND(Temp!optSeasCoef=0,Temp!sts_multp=1),IF(H1537="out-sample",I1537*(J1537^Q1537),I1537*J1537),IF(Temp!sts_add=1,IF(H1537="out-sample",(I1537+(Q1537*J1537))*G1537,(I1537+J1537)*G1537),IF(H1537="out-sample",I1537*(J1537^Q1537)*G1537,I1537*J1537*G1537)))))</f>
        <v/>
      </c>
      <c r="L1537" s="116" t="str">
        <f t="shared" si="253"/>
        <v/>
      </c>
      <c r="M1537" s="116" t="str">
        <f t="shared" si="254"/>
        <v/>
      </c>
      <c r="N1537" s="116" t="str">
        <f t="shared" si="255"/>
        <v/>
      </c>
      <c r="O1537" s="116" t="str">
        <f t="shared" si="256"/>
        <v/>
      </c>
      <c r="P1537" s="116" t="str">
        <f t="shared" si="257"/>
        <v/>
      </c>
      <c r="Q1537" s="94" t="str">
        <f>IF(AND(Temp!fhor_indata=1,ISBLANK(F1537),H1536="in-sample"),1,IF(AND(Temp!fhor_indata=1,H1536="out-sample",Q1536&lt;XfHor),Q1536+1,IF(ISBLANK(F1537),"",IF(AND(H1537="out-sample",H1536="in-sample"),1,IF(AND(H1537="out-sample",H1536="out-sample"),Q1536+1,IF(ISNUMBER(Q1536),Q1536+1,1))))))</f>
        <v/>
      </c>
      <c r="R1537" s="94" t="str">
        <f t="shared" si="258"/>
        <v/>
      </c>
      <c r="S1537" s="94" t="str">
        <f>IF(Temp!fhor_indata=1,IF(S1536=XobsHor,1,IF(COUNT($S$2:S1536)&lt;=XobsHor,S1536+1,IF(AND(COUNT($S$2:S1536)&lt;=XobsHor+XfHor,IFERROR(MOD(S1536,XobsHor)&lt;XfHor,FALSE)),S1536+1,""))),IF(ISBLANK(F1537),"",IF(S1536=maxP,1,IF(S1536&lt;maxP,S1536+1,IF(COUNT($S$2:S1537)&lt;=XobsHor,S1536+1,"")))))</f>
        <v/>
      </c>
      <c r="T1537" s="3"/>
      <c r="U1537" s="6"/>
      <c r="V1537" s="6"/>
      <c r="W1537" s="6"/>
      <c r="X1537" s="6"/>
      <c r="Y1537" s="6"/>
      <c r="Z1537" s="6"/>
      <c r="AA1537" s="6"/>
      <c r="AB1537" s="6"/>
      <c r="AC1537" s="6"/>
      <c r="AD1537" s="6"/>
      <c r="AE1537" s="6"/>
      <c r="AF1537" s="6"/>
      <c r="AG1537" s="6"/>
      <c r="AH1537" s="6"/>
      <c r="AI1537" s="6"/>
      <c r="AJ1537" s="6"/>
      <c r="AK1537" s="6"/>
      <c r="AW1537" s="122" t="str">
        <f t="shared" si="260"/>
        <v/>
      </c>
      <c r="AX1537" s="123" t="str">
        <f t="shared" si="261"/>
        <v/>
      </c>
      <c r="AY1537" s="124" t="str">
        <f t="shared" si="262"/>
        <v/>
      </c>
      <c r="AZ1537" s="124" t="str">
        <f t="shared" si="263"/>
        <v/>
      </c>
      <c r="BF1537" s="91"/>
    </row>
    <row r="1538" spans="1:58" s="78" customFormat="1" ht="14.25" x14ac:dyDescent="0.2">
      <c r="A1538" s="6"/>
      <c r="B1538" s="6"/>
      <c r="C1538" s="6"/>
      <c r="D1538" s="3"/>
      <c r="E1538" s="98" t="str">
        <f t="shared" si="259"/>
        <v/>
      </c>
      <c r="F1538" s="117"/>
      <c r="G1538" s="116" t="str">
        <f>IF(E1538="","",IF(Temp!optSeasCoef=0,1,INDEX($C$2:$C$13,IF(MOD(COUNT($E$2:E1538),seas_indx)=0,seas_indx,MOD(COUNT($E$2:E1538),seas_indx)))))</f>
        <v/>
      </c>
      <c r="H1538" s="97" t="str">
        <f>IFERROR(IF(Temp!fhor_indata=1,IF(COUNT($S$2:S1538)&lt;=XobsHor,"in-sample",IF(AND(COUNT($S$2:S1538)&lt;=XobsHor+XfHor,MOD(S1537,XobsHor)&lt;XfHor),"out-sample","")),IF(ISBLANK(F1538),"",IF(COUNT($F$2:F1538)&lt;=XobsHor-XfHor,"in-sample","out-sample"))),"")</f>
        <v/>
      </c>
      <c r="I1538" s="120" t="str">
        <f>IF(AND(ISBLANK(F1537),H1537="in-sample"),"",IF(AND(Temp!fhor_indata=1,H1537="out-sample",H1538="out-sample"),I1537,IF(AND(ISBLANK(F1538),H1537="out-sample"),"",IF(AND(Temp!optSeasCoef=0,Temp!sts_add=1),IF(H1537="in-sample",IF(Q1537=bigT,((pCell/bigT)*F1537)+((1-(pCell/bigT))*(I1537+J1537)),IF(OR(ISBLANK(F1538),COUNT($F$2:F1537)&lt;=pCell),F1537,((pCell/COUNT($F$2:F1537))*F1537)+((1-(pCell/COUNT($F$2:F1537)))*(I1537+J1537)))),I1537),IF(AND(Temp!optSeasCoef=0,Temp!sts_multp=1),IF(H1537="in-sample",IF(Q1537=bigT,((pCell/bigT)*F1537)+((1-(pCell/bigT))*(I1537*J1537)),IF(OR(ISBLANK(F1538),COUNT(F$2:$F1537)&lt;=pCell),F1537,((pCell/COUNT($F$2:F1537))*F1537)+((1-(pCell/COUNT($F$2:F1537)))*(I1537*J1537)))),I1537),IF(Temp!sts_add=1,IF(H1537="in-sample",IF(Q1537=bigT,((pCell/bigT)*AX1537)+((1-(pCell/bigT))*(I1537+J1537)),IF(OR(ISBLANK(F1538),COUNT($AX$2:AX1537)&lt;=pCell),AX1537,((pCell/COUNT($AX$2:AX1537))*AX1537)+((1-(pCell/COUNT($AX$2:AX1537)))*(I1537+J1537)))),I1537),IF(H1537="in-sample",IF(Q1537=bigT,((pCell/bigT)*AX1537)+((1-(pCell/bigT))*(I1537*J1537)),IF(OR(ISBLANK(F1538),COUNT($AX$2:AX1537)&lt;=pCell),AX1537,((pCell/COUNT($AX$2:AX1537))*AX1537)+((1-(pCell/COUNT($AX$2:AX1537)))*(I1537*J1537)))),I1537)))))))</f>
        <v/>
      </c>
      <c r="J1538" s="120" t="str">
        <f>IF(AND(ISBLANK(F1537),H1537="in-sample"),"",IF(AND(Temp!fhor_indata=1,H1537="out-sample",H1538="out-sample"),J1537,IF(AND(ISBLANK(F1538),H1537="out-sample"),"",IF(AND(Temp!optSeasCoef=0,Temp!sts_add=1),IF(H1537="in-sample",IF(Q1537=bigT,((qCell/bigT)*(I1538-I1537))+((1-(qCell/bigT))*J1537),IF(OR(ISBLANK(F1538),COUNT($F$2:F1537)&lt;=qCell),IF(COUNT($F$2:F1537)=1,0,F1537-F1536),((qCell/COUNT($F$2:F1537))*(I1538-I1537))+((1-(qCell/COUNT($F$2:F1537)))*J1537))),J1537),IF(AND(Temp!optSeasCoef=0,Temp!sts_multp=1),IF(H1537="in-sample",IF(Q1537=bigT,((qCell/bigT)*(I1538/I1537))+((1-(qCell/bigT))*J1537),IF(qCell=0,1,IF(OR(ISBLANK(F1538),COUNT($F$2:F1537)&lt;=qCell),IF(COUNT($F$2:F1537)=1,1,F1537/F1536),((qCell/COUNT($F$2:F1537))*(I1538/I1537))+((1-(qCell/COUNT($F$2:F1537)))*J1537)))),J1537),IF(Temp!sts_add=1,IF(H1537="in-sample",IF(Q1537=bigT,((qCell/bigT)*(I1538-I1537))+((1-(qCell/bigT))*J1537),IF(OR(ISBLANK(F1538),COUNT($AX$2:AX1537)&lt;=qCell),IF(COUNT($AX$2:AX1537)=1,0,AX1537-AX1536),((qCell/COUNT($AX$2:AX1537))*(I1538-I1537))+((1-(qCell/COUNT($AX$2:AX1537)))*J1537))),J1537),IF(H1537="in-sample",IF(Q1537=bigT,((qCell/bigT)*(I1538/I1537))+((1-(qCell/bigT))*J1537),IF(qCell=0,1,IF(OR(ISBLANK(F1538),COUNT($AX$2:AX1537)&lt;=qCell),IF(COUNT($AX$2:AX1537)=1,1,AX1537/AX1536),((qCell/COUNT($AX$2:AX1537))*(I1538/I1537))+((1-(qCell/COUNT($AX$2:AX1537)))*J1537)))),J1537)))))))</f>
        <v/>
      </c>
      <c r="K1538" s="120" t="str">
        <f>IF(H1538="","",IF(AND(Temp!optSeasCoef=0,Temp!sts_add=1),IF(H1538="out-sample",I1538+(Q1538*J1538),I1538+J1538),IF(AND(Temp!optSeasCoef=0,Temp!sts_multp=1),IF(H1538="out-sample",I1538*(J1538^Q1538),I1538*J1538),IF(Temp!sts_add=1,IF(H1538="out-sample",(I1538+(Q1538*J1538))*G1538,(I1538+J1538)*G1538),IF(H1538="out-sample",I1538*(J1538^Q1538)*G1538,I1538*J1538*G1538)))))</f>
        <v/>
      </c>
      <c r="L1538" s="116" t="str">
        <f t="shared" ref="L1538:L1601" si="264">IF(ISBLANK(F1538),"",F1538-K1538)</f>
        <v/>
      </c>
      <c r="M1538" s="116" t="str">
        <f t="shared" ref="M1538:M1601" si="265">IF(ISBLANK(F1538),"",ABS(L1538))</f>
        <v/>
      </c>
      <c r="N1538" s="116" t="str">
        <f t="shared" ref="N1538:N1601" si="266">IF(ISBLANK(F1538),"",L1538^2)</f>
        <v/>
      </c>
      <c r="O1538" s="116" t="str">
        <f t="shared" ref="O1538:O1601" si="267">IF(ISBLANK(F1538),"",ABS((F1538-K1538)/K1538)*100)</f>
        <v/>
      </c>
      <c r="P1538" s="116" t="str">
        <f t="shared" ref="P1538:P1601" si="268">IF(ISBLANK(F1538),"",(M1538/(ABS(K1538)+ABS(F1538)))*200)</f>
        <v/>
      </c>
      <c r="Q1538" s="94" t="str">
        <f>IF(AND(Temp!fhor_indata=1,ISBLANK(F1538),H1537="in-sample"),1,IF(AND(Temp!fhor_indata=1,H1537="out-sample",Q1537&lt;XfHor),Q1537+1,IF(ISBLANK(F1538),"",IF(AND(H1538="out-sample",H1537="in-sample"),1,IF(AND(H1538="out-sample",H1537="out-sample"),Q1537+1,IF(ISNUMBER(Q1537),Q1537+1,1))))))</f>
        <v/>
      </c>
      <c r="R1538" s="94" t="str">
        <f t="shared" ref="R1538:R1601" si="269">IF(ISBLANK(F1538),"",bigT-Q1538)</f>
        <v/>
      </c>
      <c r="S1538" s="94" t="str">
        <f>IF(Temp!fhor_indata=1,IF(S1537=XobsHor,1,IF(COUNT($S$2:S1537)&lt;=XobsHor,S1537+1,IF(AND(COUNT($S$2:S1537)&lt;=XobsHor+XfHor,IFERROR(MOD(S1537,XobsHor)&lt;XfHor,FALSE)),S1537+1,""))),IF(ISBLANK(F1538),"",IF(S1537=maxP,1,IF(S1537&lt;maxP,S1537+1,IF(COUNT($S$2:S1538)&lt;=XobsHor,S1537+1,"")))))</f>
        <v/>
      </c>
      <c r="T1538" s="3"/>
      <c r="U1538" s="6"/>
      <c r="V1538" s="6"/>
      <c r="W1538" s="6"/>
      <c r="X1538" s="6"/>
      <c r="Y1538" s="6"/>
      <c r="Z1538" s="6"/>
      <c r="AA1538" s="6"/>
      <c r="AB1538" s="6"/>
      <c r="AC1538" s="6"/>
      <c r="AD1538" s="6"/>
      <c r="AE1538" s="6"/>
      <c r="AF1538" s="6"/>
      <c r="AG1538" s="6"/>
      <c r="AH1538" s="6"/>
      <c r="AI1538" s="6"/>
      <c r="AJ1538" s="6"/>
      <c r="AK1538" s="6"/>
      <c r="AW1538" s="122" t="str">
        <f t="shared" si="260"/>
        <v/>
      </c>
      <c r="AX1538" s="123" t="str">
        <f t="shared" si="261"/>
        <v/>
      </c>
      <c r="AY1538" s="124" t="str">
        <f t="shared" si="262"/>
        <v/>
      </c>
      <c r="AZ1538" s="124" t="str">
        <f t="shared" si="263"/>
        <v/>
      </c>
      <c r="BF1538" s="91"/>
    </row>
    <row r="1539" spans="1:58" s="78" customFormat="1" ht="14.25" x14ac:dyDescent="0.2">
      <c r="A1539" s="6"/>
      <c r="B1539" s="6"/>
      <c r="C1539" s="6"/>
      <c r="D1539" s="3"/>
      <c r="E1539" s="98" t="str">
        <f t="shared" ref="E1539:E1602" si="270">Q1539</f>
        <v/>
      </c>
      <c r="F1539" s="117"/>
      <c r="G1539" s="116" t="str">
        <f>IF(E1539="","",IF(Temp!optSeasCoef=0,1,INDEX($C$2:$C$13,IF(MOD(COUNT($E$2:E1539),seas_indx)=0,seas_indx,MOD(COUNT($E$2:E1539),seas_indx)))))</f>
        <v/>
      </c>
      <c r="H1539" s="97" t="str">
        <f>IFERROR(IF(Temp!fhor_indata=1,IF(COUNT($S$2:S1539)&lt;=XobsHor,"in-sample",IF(AND(COUNT($S$2:S1539)&lt;=XobsHor+XfHor,MOD(S1538,XobsHor)&lt;XfHor),"out-sample","")),IF(ISBLANK(F1539),"",IF(COUNT($F$2:F1539)&lt;=XobsHor-XfHor,"in-sample","out-sample"))),"")</f>
        <v/>
      </c>
      <c r="I1539" s="120" t="str">
        <f>IF(AND(ISBLANK(F1538),H1538="in-sample"),"",IF(AND(Temp!fhor_indata=1,H1538="out-sample",H1539="out-sample"),I1538,IF(AND(ISBLANK(F1539),H1538="out-sample"),"",IF(AND(Temp!optSeasCoef=0,Temp!sts_add=1),IF(H1538="in-sample",IF(Q1538=bigT,((pCell/bigT)*F1538)+((1-(pCell/bigT))*(I1538+J1538)),IF(OR(ISBLANK(F1539),COUNT($F$2:F1538)&lt;=pCell),F1538,((pCell/COUNT($F$2:F1538))*F1538)+((1-(pCell/COUNT($F$2:F1538)))*(I1538+J1538)))),I1538),IF(AND(Temp!optSeasCoef=0,Temp!sts_multp=1),IF(H1538="in-sample",IF(Q1538=bigT,((pCell/bigT)*F1538)+((1-(pCell/bigT))*(I1538*J1538)),IF(OR(ISBLANK(F1539),COUNT(F$2:$F1538)&lt;=pCell),F1538,((pCell/COUNT($F$2:F1538))*F1538)+((1-(pCell/COUNT($F$2:F1538)))*(I1538*J1538)))),I1538),IF(Temp!sts_add=1,IF(H1538="in-sample",IF(Q1538=bigT,((pCell/bigT)*AX1538)+((1-(pCell/bigT))*(I1538+J1538)),IF(OR(ISBLANK(F1539),COUNT($AX$2:AX1538)&lt;=pCell),AX1538,((pCell/COUNT($AX$2:AX1538))*AX1538)+((1-(pCell/COUNT($AX$2:AX1538)))*(I1538+J1538)))),I1538),IF(H1538="in-sample",IF(Q1538=bigT,((pCell/bigT)*AX1538)+((1-(pCell/bigT))*(I1538*J1538)),IF(OR(ISBLANK(F1539),COUNT($AX$2:AX1538)&lt;=pCell),AX1538,((pCell/COUNT($AX$2:AX1538))*AX1538)+((1-(pCell/COUNT($AX$2:AX1538)))*(I1538*J1538)))),I1538)))))))</f>
        <v/>
      </c>
      <c r="J1539" s="120" t="str">
        <f>IF(AND(ISBLANK(F1538),H1538="in-sample"),"",IF(AND(Temp!fhor_indata=1,H1538="out-sample",H1539="out-sample"),J1538,IF(AND(ISBLANK(F1539),H1538="out-sample"),"",IF(AND(Temp!optSeasCoef=0,Temp!sts_add=1),IF(H1538="in-sample",IF(Q1538=bigT,((qCell/bigT)*(I1539-I1538))+((1-(qCell/bigT))*J1538),IF(OR(ISBLANK(F1539),COUNT($F$2:F1538)&lt;=qCell),IF(COUNT($F$2:F1538)=1,0,F1538-F1537),((qCell/COUNT($F$2:F1538))*(I1539-I1538))+((1-(qCell/COUNT($F$2:F1538)))*J1538))),J1538),IF(AND(Temp!optSeasCoef=0,Temp!sts_multp=1),IF(H1538="in-sample",IF(Q1538=bigT,((qCell/bigT)*(I1539/I1538))+((1-(qCell/bigT))*J1538),IF(qCell=0,1,IF(OR(ISBLANK(F1539),COUNT($F$2:F1538)&lt;=qCell),IF(COUNT($F$2:F1538)=1,1,F1538/F1537),((qCell/COUNT($F$2:F1538))*(I1539/I1538))+((1-(qCell/COUNT($F$2:F1538)))*J1538)))),J1538),IF(Temp!sts_add=1,IF(H1538="in-sample",IF(Q1538=bigT,((qCell/bigT)*(I1539-I1538))+((1-(qCell/bigT))*J1538),IF(OR(ISBLANK(F1539),COUNT($AX$2:AX1538)&lt;=qCell),IF(COUNT($AX$2:AX1538)=1,0,AX1538-AX1537),((qCell/COUNT($AX$2:AX1538))*(I1539-I1538))+((1-(qCell/COUNT($AX$2:AX1538)))*J1538))),J1538),IF(H1538="in-sample",IF(Q1538=bigT,((qCell/bigT)*(I1539/I1538))+((1-(qCell/bigT))*J1538),IF(qCell=0,1,IF(OR(ISBLANK(F1539),COUNT($AX$2:AX1538)&lt;=qCell),IF(COUNT($AX$2:AX1538)=1,1,AX1538/AX1537),((qCell/COUNT($AX$2:AX1538))*(I1539/I1538))+((1-(qCell/COUNT($AX$2:AX1538)))*J1538)))),J1538)))))))</f>
        <v/>
      </c>
      <c r="K1539" s="120" t="str">
        <f>IF(H1539="","",IF(AND(Temp!optSeasCoef=0,Temp!sts_add=1),IF(H1539="out-sample",I1539+(Q1539*J1539),I1539+J1539),IF(AND(Temp!optSeasCoef=0,Temp!sts_multp=1),IF(H1539="out-sample",I1539*(J1539^Q1539),I1539*J1539),IF(Temp!sts_add=1,IF(H1539="out-sample",(I1539+(Q1539*J1539))*G1539,(I1539+J1539)*G1539),IF(H1539="out-sample",I1539*(J1539^Q1539)*G1539,I1539*J1539*G1539)))))</f>
        <v/>
      </c>
      <c r="L1539" s="116" t="str">
        <f t="shared" si="264"/>
        <v/>
      </c>
      <c r="M1539" s="116" t="str">
        <f t="shared" si="265"/>
        <v/>
      </c>
      <c r="N1539" s="116" t="str">
        <f t="shared" si="266"/>
        <v/>
      </c>
      <c r="O1539" s="116" t="str">
        <f t="shared" si="267"/>
        <v/>
      </c>
      <c r="P1539" s="116" t="str">
        <f t="shared" si="268"/>
        <v/>
      </c>
      <c r="Q1539" s="94" t="str">
        <f>IF(AND(Temp!fhor_indata=1,ISBLANK(F1539),H1538="in-sample"),1,IF(AND(Temp!fhor_indata=1,H1538="out-sample",Q1538&lt;XfHor),Q1538+1,IF(ISBLANK(F1539),"",IF(AND(H1539="out-sample",H1538="in-sample"),1,IF(AND(H1539="out-sample",H1538="out-sample"),Q1538+1,IF(ISNUMBER(Q1538),Q1538+1,1))))))</f>
        <v/>
      </c>
      <c r="R1539" s="94" t="str">
        <f t="shared" si="269"/>
        <v/>
      </c>
      <c r="S1539" s="94" t="str">
        <f>IF(Temp!fhor_indata=1,IF(S1538=XobsHor,1,IF(COUNT($S$2:S1538)&lt;=XobsHor,S1538+1,IF(AND(COUNT($S$2:S1538)&lt;=XobsHor+XfHor,IFERROR(MOD(S1538,XobsHor)&lt;XfHor,FALSE)),S1538+1,""))),IF(ISBLANK(F1539),"",IF(S1538=maxP,1,IF(S1538&lt;maxP,S1538+1,IF(COUNT($S$2:S1539)&lt;=XobsHor,S1538+1,"")))))</f>
        <v/>
      </c>
      <c r="T1539" s="3"/>
      <c r="U1539" s="6"/>
      <c r="V1539" s="6"/>
      <c r="W1539" s="6"/>
      <c r="X1539" s="6"/>
      <c r="Y1539" s="6"/>
      <c r="Z1539" s="6"/>
      <c r="AA1539" s="6"/>
      <c r="AB1539" s="6"/>
      <c r="AC1539" s="6"/>
      <c r="AD1539" s="6"/>
      <c r="AE1539" s="6"/>
      <c r="AF1539" s="6"/>
      <c r="AG1539" s="6"/>
      <c r="AH1539" s="6"/>
      <c r="AI1539" s="6"/>
      <c r="AJ1539" s="6"/>
      <c r="AK1539" s="6"/>
      <c r="AW1539" s="122" t="str">
        <f t="shared" ref="AW1539:AW1602" si="271">IF(ISBLANK(F1539),"",F1539)</f>
        <v/>
      </c>
      <c r="AX1539" s="123" t="str">
        <f t="shared" ref="AX1539:AX1602" si="272">IF(ISBLANK(F1539),"",F1539/G1539)</f>
        <v/>
      </c>
      <c r="AY1539" s="124" t="str">
        <f t="shared" ref="AY1539:AY1602" si="273">IF(H1539="in-sample","",K1539)</f>
        <v/>
      </c>
      <c r="AZ1539" s="124" t="str">
        <f t="shared" ref="AZ1539:AZ1602" si="274">IF(H1539="in-sample",K1539,"")</f>
        <v/>
      </c>
      <c r="BF1539" s="91"/>
    </row>
    <row r="1540" spans="1:58" s="78" customFormat="1" ht="14.25" x14ac:dyDescent="0.2">
      <c r="A1540" s="6"/>
      <c r="B1540" s="6"/>
      <c r="C1540" s="6"/>
      <c r="D1540" s="3"/>
      <c r="E1540" s="98" t="str">
        <f t="shared" si="270"/>
        <v/>
      </c>
      <c r="F1540" s="117"/>
      <c r="G1540" s="116" t="str">
        <f>IF(E1540="","",IF(Temp!optSeasCoef=0,1,INDEX($C$2:$C$13,IF(MOD(COUNT($E$2:E1540),seas_indx)=0,seas_indx,MOD(COUNT($E$2:E1540),seas_indx)))))</f>
        <v/>
      </c>
      <c r="H1540" s="97" t="str">
        <f>IFERROR(IF(Temp!fhor_indata=1,IF(COUNT($S$2:S1540)&lt;=XobsHor,"in-sample",IF(AND(COUNT($S$2:S1540)&lt;=XobsHor+XfHor,MOD(S1539,XobsHor)&lt;XfHor),"out-sample","")),IF(ISBLANK(F1540),"",IF(COUNT($F$2:F1540)&lt;=XobsHor-XfHor,"in-sample","out-sample"))),"")</f>
        <v/>
      </c>
      <c r="I1540" s="120" t="str">
        <f>IF(AND(ISBLANK(F1539),H1539="in-sample"),"",IF(AND(Temp!fhor_indata=1,H1539="out-sample",H1540="out-sample"),I1539,IF(AND(ISBLANK(F1540),H1539="out-sample"),"",IF(AND(Temp!optSeasCoef=0,Temp!sts_add=1),IF(H1539="in-sample",IF(Q1539=bigT,((pCell/bigT)*F1539)+((1-(pCell/bigT))*(I1539+J1539)),IF(OR(ISBLANK(F1540),COUNT($F$2:F1539)&lt;=pCell),F1539,((pCell/COUNT($F$2:F1539))*F1539)+((1-(pCell/COUNT($F$2:F1539)))*(I1539+J1539)))),I1539),IF(AND(Temp!optSeasCoef=0,Temp!sts_multp=1),IF(H1539="in-sample",IF(Q1539=bigT,((pCell/bigT)*F1539)+((1-(pCell/bigT))*(I1539*J1539)),IF(OR(ISBLANK(F1540),COUNT(F$2:$F1539)&lt;=pCell),F1539,((pCell/COUNT($F$2:F1539))*F1539)+((1-(pCell/COUNT($F$2:F1539)))*(I1539*J1539)))),I1539),IF(Temp!sts_add=1,IF(H1539="in-sample",IF(Q1539=bigT,((pCell/bigT)*AX1539)+((1-(pCell/bigT))*(I1539+J1539)),IF(OR(ISBLANK(F1540),COUNT($AX$2:AX1539)&lt;=pCell),AX1539,((pCell/COUNT($AX$2:AX1539))*AX1539)+((1-(pCell/COUNT($AX$2:AX1539)))*(I1539+J1539)))),I1539),IF(H1539="in-sample",IF(Q1539=bigT,((pCell/bigT)*AX1539)+((1-(pCell/bigT))*(I1539*J1539)),IF(OR(ISBLANK(F1540),COUNT($AX$2:AX1539)&lt;=pCell),AX1539,((pCell/COUNT($AX$2:AX1539))*AX1539)+((1-(pCell/COUNT($AX$2:AX1539)))*(I1539*J1539)))),I1539)))))))</f>
        <v/>
      </c>
      <c r="J1540" s="120" t="str">
        <f>IF(AND(ISBLANK(F1539),H1539="in-sample"),"",IF(AND(Temp!fhor_indata=1,H1539="out-sample",H1540="out-sample"),J1539,IF(AND(ISBLANK(F1540),H1539="out-sample"),"",IF(AND(Temp!optSeasCoef=0,Temp!sts_add=1),IF(H1539="in-sample",IF(Q1539=bigT,((qCell/bigT)*(I1540-I1539))+((1-(qCell/bigT))*J1539),IF(OR(ISBLANK(F1540),COUNT($F$2:F1539)&lt;=qCell),IF(COUNT($F$2:F1539)=1,0,F1539-F1538),((qCell/COUNT($F$2:F1539))*(I1540-I1539))+((1-(qCell/COUNT($F$2:F1539)))*J1539))),J1539),IF(AND(Temp!optSeasCoef=0,Temp!sts_multp=1),IF(H1539="in-sample",IF(Q1539=bigT,((qCell/bigT)*(I1540/I1539))+((1-(qCell/bigT))*J1539),IF(qCell=0,1,IF(OR(ISBLANK(F1540),COUNT($F$2:F1539)&lt;=qCell),IF(COUNT($F$2:F1539)=1,1,F1539/F1538),((qCell/COUNT($F$2:F1539))*(I1540/I1539))+((1-(qCell/COUNT($F$2:F1539)))*J1539)))),J1539),IF(Temp!sts_add=1,IF(H1539="in-sample",IF(Q1539=bigT,((qCell/bigT)*(I1540-I1539))+((1-(qCell/bigT))*J1539),IF(OR(ISBLANK(F1540),COUNT($AX$2:AX1539)&lt;=qCell),IF(COUNT($AX$2:AX1539)=1,0,AX1539-AX1538),((qCell/COUNT($AX$2:AX1539))*(I1540-I1539))+((1-(qCell/COUNT($AX$2:AX1539)))*J1539))),J1539),IF(H1539="in-sample",IF(Q1539=bigT,((qCell/bigT)*(I1540/I1539))+((1-(qCell/bigT))*J1539),IF(qCell=0,1,IF(OR(ISBLANK(F1540),COUNT($AX$2:AX1539)&lt;=qCell),IF(COUNT($AX$2:AX1539)=1,1,AX1539/AX1538),((qCell/COUNT($AX$2:AX1539))*(I1540/I1539))+((1-(qCell/COUNT($AX$2:AX1539)))*J1539)))),J1539)))))))</f>
        <v/>
      </c>
      <c r="K1540" s="120" t="str">
        <f>IF(H1540="","",IF(AND(Temp!optSeasCoef=0,Temp!sts_add=1),IF(H1540="out-sample",I1540+(Q1540*J1540),I1540+J1540),IF(AND(Temp!optSeasCoef=0,Temp!sts_multp=1),IF(H1540="out-sample",I1540*(J1540^Q1540),I1540*J1540),IF(Temp!sts_add=1,IF(H1540="out-sample",(I1540+(Q1540*J1540))*G1540,(I1540+J1540)*G1540),IF(H1540="out-sample",I1540*(J1540^Q1540)*G1540,I1540*J1540*G1540)))))</f>
        <v/>
      </c>
      <c r="L1540" s="116" t="str">
        <f t="shared" si="264"/>
        <v/>
      </c>
      <c r="M1540" s="116" t="str">
        <f t="shared" si="265"/>
        <v/>
      </c>
      <c r="N1540" s="116" t="str">
        <f t="shared" si="266"/>
        <v/>
      </c>
      <c r="O1540" s="116" t="str">
        <f t="shared" si="267"/>
        <v/>
      </c>
      <c r="P1540" s="116" t="str">
        <f t="shared" si="268"/>
        <v/>
      </c>
      <c r="Q1540" s="94" t="str">
        <f>IF(AND(Temp!fhor_indata=1,ISBLANK(F1540),H1539="in-sample"),1,IF(AND(Temp!fhor_indata=1,H1539="out-sample",Q1539&lt;XfHor),Q1539+1,IF(ISBLANK(F1540),"",IF(AND(H1540="out-sample",H1539="in-sample"),1,IF(AND(H1540="out-sample",H1539="out-sample"),Q1539+1,IF(ISNUMBER(Q1539),Q1539+1,1))))))</f>
        <v/>
      </c>
      <c r="R1540" s="94" t="str">
        <f t="shared" si="269"/>
        <v/>
      </c>
      <c r="S1540" s="94" t="str">
        <f>IF(Temp!fhor_indata=1,IF(S1539=XobsHor,1,IF(COUNT($S$2:S1539)&lt;=XobsHor,S1539+1,IF(AND(COUNT($S$2:S1539)&lt;=XobsHor+XfHor,IFERROR(MOD(S1539,XobsHor)&lt;XfHor,FALSE)),S1539+1,""))),IF(ISBLANK(F1540),"",IF(S1539=maxP,1,IF(S1539&lt;maxP,S1539+1,IF(COUNT($S$2:S1540)&lt;=XobsHor,S1539+1,"")))))</f>
        <v/>
      </c>
      <c r="T1540" s="3"/>
      <c r="U1540" s="6"/>
      <c r="V1540" s="6"/>
      <c r="W1540" s="6"/>
      <c r="X1540" s="6"/>
      <c r="Y1540" s="6"/>
      <c r="Z1540" s="6"/>
      <c r="AA1540" s="6"/>
      <c r="AB1540" s="6"/>
      <c r="AC1540" s="6"/>
      <c r="AD1540" s="6"/>
      <c r="AE1540" s="6"/>
      <c r="AF1540" s="6"/>
      <c r="AG1540" s="6"/>
      <c r="AH1540" s="6"/>
      <c r="AI1540" s="6"/>
      <c r="AJ1540" s="6"/>
      <c r="AK1540" s="6"/>
      <c r="AW1540" s="122" t="str">
        <f t="shared" si="271"/>
        <v/>
      </c>
      <c r="AX1540" s="123" t="str">
        <f t="shared" si="272"/>
        <v/>
      </c>
      <c r="AY1540" s="124" t="str">
        <f t="shared" si="273"/>
        <v/>
      </c>
      <c r="AZ1540" s="124" t="str">
        <f t="shared" si="274"/>
        <v/>
      </c>
      <c r="BF1540" s="91"/>
    </row>
    <row r="1541" spans="1:58" s="78" customFormat="1" ht="14.25" x14ac:dyDescent="0.2">
      <c r="A1541" s="6"/>
      <c r="B1541" s="6"/>
      <c r="C1541" s="6"/>
      <c r="D1541" s="3"/>
      <c r="E1541" s="98" t="str">
        <f t="shared" si="270"/>
        <v/>
      </c>
      <c r="F1541" s="117"/>
      <c r="G1541" s="116" t="str">
        <f>IF(E1541="","",IF(Temp!optSeasCoef=0,1,INDEX($C$2:$C$13,IF(MOD(COUNT($E$2:E1541),seas_indx)=0,seas_indx,MOD(COUNT($E$2:E1541),seas_indx)))))</f>
        <v/>
      </c>
      <c r="H1541" s="97" t="str">
        <f>IFERROR(IF(Temp!fhor_indata=1,IF(COUNT($S$2:S1541)&lt;=XobsHor,"in-sample",IF(AND(COUNT($S$2:S1541)&lt;=XobsHor+XfHor,MOD(S1540,XobsHor)&lt;XfHor),"out-sample","")),IF(ISBLANK(F1541),"",IF(COUNT($F$2:F1541)&lt;=XobsHor-XfHor,"in-sample","out-sample"))),"")</f>
        <v/>
      </c>
      <c r="I1541" s="120" t="str">
        <f>IF(AND(ISBLANK(F1540),H1540="in-sample"),"",IF(AND(Temp!fhor_indata=1,H1540="out-sample",H1541="out-sample"),I1540,IF(AND(ISBLANK(F1541),H1540="out-sample"),"",IF(AND(Temp!optSeasCoef=0,Temp!sts_add=1),IF(H1540="in-sample",IF(Q1540=bigT,((pCell/bigT)*F1540)+((1-(pCell/bigT))*(I1540+J1540)),IF(OR(ISBLANK(F1541),COUNT($F$2:F1540)&lt;=pCell),F1540,((pCell/COUNT($F$2:F1540))*F1540)+((1-(pCell/COUNT($F$2:F1540)))*(I1540+J1540)))),I1540),IF(AND(Temp!optSeasCoef=0,Temp!sts_multp=1),IF(H1540="in-sample",IF(Q1540=bigT,((pCell/bigT)*F1540)+((1-(pCell/bigT))*(I1540*J1540)),IF(OR(ISBLANK(F1541),COUNT(F$2:$F1540)&lt;=pCell),F1540,((pCell/COUNT($F$2:F1540))*F1540)+((1-(pCell/COUNT($F$2:F1540)))*(I1540*J1540)))),I1540),IF(Temp!sts_add=1,IF(H1540="in-sample",IF(Q1540=bigT,((pCell/bigT)*AX1540)+((1-(pCell/bigT))*(I1540+J1540)),IF(OR(ISBLANK(F1541),COUNT($AX$2:AX1540)&lt;=pCell),AX1540,((pCell/COUNT($AX$2:AX1540))*AX1540)+((1-(pCell/COUNT($AX$2:AX1540)))*(I1540+J1540)))),I1540),IF(H1540="in-sample",IF(Q1540=bigT,((pCell/bigT)*AX1540)+((1-(pCell/bigT))*(I1540*J1540)),IF(OR(ISBLANK(F1541),COUNT($AX$2:AX1540)&lt;=pCell),AX1540,((pCell/COUNT($AX$2:AX1540))*AX1540)+((1-(pCell/COUNT($AX$2:AX1540)))*(I1540*J1540)))),I1540)))))))</f>
        <v/>
      </c>
      <c r="J1541" s="120" t="str">
        <f>IF(AND(ISBLANK(F1540),H1540="in-sample"),"",IF(AND(Temp!fhor_indata=1,H1540="out-sample",H1541="out-sample"),J1540,IF(AND(ISBLANK(F1541),H1540="out-sample"),"",IF(AND(Temp!optSeasCoef=0,Temp!sts_add=1),IF(H1540="in-sample",IF(Q1540=bigT,((qCell/bigT)*(I1541-I1540))+((1-(qCell/bigT))*J1540),IF(OR(ISBLANK(F1541),COUNT($F$2:F1540)&lt;=qCell),IF(COUNT($F$2:F1540)=1,0,F1540-F1539),((qCell/COUNT($F$2:F1540))*(I1541-I1540))+((1-(qCell/COUNT($F$2:F1540)))*J1540))),J1540),IF(AND(Temp!optSeasCoef=0,Temp!sts_multp=1),IF(H1540="in-sample",IF(Q1540=bigT,((qCell/bigT)*(I1541/I1540))+((1-(qCell/bigT))*J1540),IF(qCell=0,1,IF(OR(ISBLANK(F1541),COUNT($F$2:F1540)&lt;=qCell),IF(COUNT($F$2:F1540)=1,1,F1540/F1539),((qCell/COUNT($F$2:F1540))*(I1541/I1540))+((1-(qCell/COUNT($F$2:F1540)))*J1540)))),J1540),IF(Temp!sts_add=1,IF(H1540="in-sample",IF(Q1540=bigT,((qCell/bigT)*(I1541-I1540))+((1-(qCell/bigT))*J1540),IF(OR(ISBLANK(F1541),COUNT($AX$2:AX1540)&lt;=qCell),IF(COUNT($AX$2:AX1540)=1,0,AX1540-AX1539),((qCell/COUNT($AX$2:AX1540))*(I1541-I1540))+((1-(qCell/COUNT($AX$2:AX1540)))*J1540))),J1540),IF(H1540="in-sample",IF(Q1540=bigT,((qCell/bigT)*(I1541/I1540))+((1-(qCell/bigT))*J1540),IF(qCell=0,1,IF(OR(ISBLANK(F1541),COUNT($AX$2:AX1540)&lt;=qCell),IF(COUNT($AX$2:AX1540)=1,1,AX1540/AX1539),((qCell/COUNT($AX$2:AX1540))*(I1541/I1540))+((1-(qCell/COUNT($AX$2:AX1540)))*J1540)))),J1540)))))))</f>
        <v/>
      </c>
      <c r="K1541" s="120" t="str">
        <f>IF(H1541="","",IF(AND(Temp!optSeasCoef=0,Temp!sts_add=1),IF(H1541="out-sample",I1541+(Q1541*J1541),I1541+J1541),IF(AND(Temp!optSeasCoef=0,Temp!sts_multp=1),IF(H1541="out-sample",I1541*(J1541^Q1541),I1541*J1541),IF(Temp!sts_add=1,IF(H1541="out-sample",(I1541+(Q1541*J1541))*G1541,(I1541+J1541)*G1541),IF(H1541="out-sample",I1541*(J1541^Q1541)*G1541,I1541*J1541*G1541)))))</f>
        <v/>
      </c>
      <c r="L1541" s="116" t="str">
        <f t="shared" si="264"/>
        <v/>
      </c>
      <c r="M1541" s="116" t="str">
        <f t="shared" si="265"/>
        <v/>
      </c>
      <c r="N1541" s="116" t="str">
        <f t="shared" si="266"/>
        <v/>
      </c>
      <c r="O1541" s="116" t="str">
        <f t="shared" si="267"/>
        <v/>
      </c>
      <c r="P1541" s="116" t="str">
        <f t="shared" si="268"/>
        <v/>
      </c>
      <c r="Q1541" s="94" t="str">
        <f>IF(AND(Temp!fhor_indata=1,ISBLANK(F1541),H1540="in-sample"),1,IF(AND(Temp!fhor_indata=1,H1540="out-sample",Q1540&lt;XfHor),Q1540+1,IF(ISBLANK(F1541),"",IF(AND(H1541="out-sample",H1540="in-sample"),1,IF(AND(H1541="out-sample",H1540="out-sample"),Q1540+1,IF(ISNUMBER(Q1540),Q1540+1,1))))))</f>
        <v/>
      </c>
      <c r="R1541" s="94" t="str">
        <f t="shared" si="269"/>
        <v/>
      </c>
      <c r="S1541" s="94" t="str">
        <f>IF(Temp!fhor_indata=1,IF(S1540=XobsHor,1,IF(COUNT($S$2:S1540)&lt;=XobsHor,S1540+1,IF(AND(COUNT($S$2:S1540)&lt;=XobsHor+XfHor,IFERROR(MOD(S1540,XobsHor)&lt;XfHor,FALSE)),S1540+1,""))),IF(ISBLANK(F1541),"",IF(S1540=maxP,1,IF(S1540&lt;maxP,S1540+1,IF(COUNT($S$2:S1541)&lt;=XobsHor,S1540+1,"")))))</f>
        <v/>
      </c>
      <c r="T1541" s="3"/>
      <c r="U1541" s="6"/>
      <c r="V1541" s="6"/>
      <c r="W1541" s="6"/>
      <c r="X1541" s="6"/>
      <c r="Y1541" s="6"/>
      <c r="Z1541" s="6"/>
      <c r="AA1541" s="6"/>
      <c r="AB1541" s="6"/>
      <c r="AC1541" s="6"/>
      <c r="AD1541" s="6"/>
      <c r="AE1541" s="6"/>
      <c r="AF1541" s="6"/>
      <c r="AG1541" s="6"/>
      <c r="AH1541" s="6"/>
      <c r="AI1541" s="6"/>
      <c r="AJ1541" s="6"/>
      <c r="AK1541" s="6"/>
      <c r="AW1541" s="122" t="str">
        <f t="shared" si="271"/>
        <v/>
      </c>
      <c r="AX1541" s="123" t="str">
        <f t="shared" si="272"/>
        <v/>
      </c>
      <c r="AY1541" s="124" t="str">
        <f t="shared" si="273"/>
        <v/>
      </c>
      <c r="AZ1541" s="124" t="str">
        <f t="shared" si="274"/>
        <v/>
      </c>
      <c r="BF1541" s="91"/>
    </row>
    <row r="1542" spans="1:58" s="78" customFormat="1" ht="14.25" x14ac:dyDescent="0.2">
      <c r="A1542" s="6"/>
      <c r="B1542" s="6"/>
      <c r="C1542" s="6"/>
      <c r="D1542" s="3"/>
      <c r="E1542" s="98" t="str">
        <f t="shared" si="270"/>
        <v/>
      </c>
      <c r="F1542" s="117"/>
      <c r="G1542" s="116" t="str">
        <f>IF(E1542="","",IF(Temp!optSeasCoef=0,1,INDEX($C$2:$C$13,IF(MOD(COUNT($E$2:E1542),seas_indx)=0,seas_indx,MOD(COUNT($E$2:E1542),seas_indx)))))</f>
        <v/>
      </c>
      <c r="H1542" s="97" t="str">
        <f>IFERROR(IF(Temp!fhor_indata=1,IF(COUNT($S$2:S1542)&lt;=XobsHor,"in-sample",IF(AND(COUNT($S$2:S1542)&lt;=XobsHor+XfHor,MOD(S1541,XobsHor)&lt;XfHor),"out-sample","")),IF(ISBLANK(F1542),"",IF(COUNT($F$2:F1542)&lt;=XobsHor-XfHor,"in-sample","out-sample"))),"")</f>
        <v/>
      </c>
      <c r="I1542" s="120" t="str">
        <f>IF(AND(ISBLANK(F1541),H1541="in-sample"),"",IF(AND(Temp!fhor_indata=1,H1541="out-sample",H1542="out-sample"),I1541,IF(AND(ISBLANK(F1542),H1541="out-sample"),"",IF(AND(Temp!optSeasCoef=0,Temp!sts_add=1),IF(H1541="in-sample",IF(Q1541=bigT,((pCell/bigT)*F1541)+((1-(pCell/bigT))*(I1541+J1541)),IF(OR(ISBLANK(F1542),COUNT($F$2:F1541)&lt;=pCell),F1541,((pCell/COUNT($F$2:F1541))*F1541)+((1-(pCell/COUNT($F$2:F1541)))*(I1541+J1541)))),I1541),IF(AND(Temp!optSeasCoef=0,Temp!sts_multp=1),IF(H1541="in-sample",IF(Q1541=bigT,((pCell/bigT)*F1541)+((1-(pCell/bigT))*(I1541*J1541)),IF(OR(ISBLANK(F1542),COUNT(F$2:$F1541)&lt;=pCell),F1541,((pCell/COUNT($F$2:F1541))*F1541)+((1-(pCell/COUNT($F$2:F1541)))*(I1541*J1541)))),I1541),IF(Temp!sts_add=1,IF(H1541="in-sample",IF(Q1541=bigT,((pCell/bigT)*AX1541)+((1-(pCell/bigT))*(I1541+J1541)),IF(OR(ISBLANK(F1542),COUNT($AX$2:AX1541)&lt;=pCell),AX1541,((pCell/COUNT($AX$2:AX1541))*AX1541)+((1-(pCell/COUNT($AX$2:AX1541)))*(I1541+J1541)))),I1541),IF(H1541="in-sample",IF(Q1541=bigT,((pCell/bigT)*AX1541)+((1-(pCell/bigT))*(I1541*J1541)),IF(OR(ISBLANK(F1542),COUNT($AX$2:AX1541)&lt;=pCell),AX1541,((pCell/COUNT($AX$2:AX1541))*AX1541)+((1-(pCell/COUNT($AX$2:AX1541)))*(I1541*J1541)))),I1541)))))))</f>
        <v/>
      </c>
      <c r="J1542" s="120" t="str">
        <f>IF(AND(ISBLANK(F1541),H1541="in-sample"),"",IF(AND(Temp!fhor_indata=1,H1541="out-sample",H1542="out-sample"),J1541,IF(AND(ISBLANK(F1542),H1541="out-sample"),"",IF(AND(Temp!optSeasCoef=0,Temp!sts_add=1),IF(H1541="in-sample",IF(Q1541=bigT,((qCell/bigT)*(I1542-I1541))+((1-(qCell/bigT))*J1541),IF(OR(ISBLANK(F1542),COUNT($F$2:F1541)&lt;=qCell),IF(COUNT($F$2:F1541)=1,0,F1541-F1540),((qCell/COUNT($F$2:F1541))*(I1542-I1541))+((1-(qCell/COUNT($F$2:F1541)))*J1541))),J1541),IF(AND(Temp!optSeasCoef=0,Temp!sts_multp=1),IF(H1541="in-sample",IF(Q1541=bigT,((qCell/bigT)*(I1542/I1541))+((1-(qCell/bigT))*J1541),IF(qCell=0,1,IF(OR(ISBLANK(F1542),COUNT($F$2:F1541)&lt;=qCell),IF(COUNT($F$2:F1541)=1,1,F1541/F1540),((qCell/COUNT($F$2:F1541))*(I1542/I1541))+((1-(qCell/COUNT($F$2:F1541)))*J1541)))),J1541),IF(Temp!sts_add=1,IF(H1541="in-sample",IF(Q1541=bigT,((qCell/bigT)*(I1542-I1541))+((1-(qCell/bigT))*J1541),IF(OR(ISBLANK(F1542),COUNT($AX$2:AX1541)&lt;=qCell),IF(COUNT($AX$2:AX1541)=1,0,AX1541-AX1540),((qCell/COUNT($AX$2:AX1541))*(I1542-I1541))+((1-(qCell/COUNT($AX$2:AX1541)))*J1541))),J1541),IF(H1541="in-sample",IF(Q1541=bigT,((qCell/bigT)*(I1542/I1541))+((1-(qCell/bigT))*J1541),IF(qCell=0,1,IF(OR(ISBLANK(F1542),COUNT($AX$2:AX1541)&lt;=qCell),IF(COUNT($AX$2:AX1541)=1,1,AX1541/AX1540),((qCell/COUNT($AX$2:AX1541))*(I1542/I1541))+((1-(qCell/COUNT($AX$2:AX1541)))*J1541)))),J1541)))))))</f>
        <v/>
      </c>
      <c r="K1542" s="120" t="str">
        <f>IF(H1542="","",IF(AND(Temp!optSeasCoef=0,Temp!sts_add=1),IF(H1542="out-sample",I1542+(Q1542*J1542),I1542+J1542),IF(AND(Temp!optSeasCoef=0,Temp!sts_multp=1),IF(H1542="out-sample",I1542*(J1542^Q1542),I1542*J1542),IF(Temp!sts_add=1,IF(H1542="out-sample",(I1542+(Q1542*J1542))*G1542,(I1542+J1542)*G1542),IF(H1542="out-sample",I1542*(J1542^Q1542)*G1542,I1542*J1542*G1542)))))</f>
        <v/>
      </c>
      <c r="L1542" s="116" t="str">
        <f t="shared" si="264"/>
        <v/>
      </c>
      <c r="M1542" s="116" t="str">
        <f t="shared" si="265"/>
        <v/>
      </c>
      <c r="N1542" s="116" t="str">
        <f t="shared" si="266"/>
        <v/>
      </c>
      <c r="O1542" s="116" t="str">
        <f t="shared" si="267"/>
        <v/>
      </c>
      <c r="P1542" s="116" t="str">
        <f t="shared" si="268"/>
        <v/>
      </c>
      <c r="Q1542" s="94" t="str">
        <f>IF(AND(Temp!fhor_indata=1,ISBLANK(F1542),H1541="in-sample"),1,IF(AND(Temp!fhor_indata=1,H1541="out-sample",Q1541&lt;XfHor),Q1541+1,IF(ISBLANK(F1542),"",IF(AND(H1542="out-sample",H1541="in-sample"),1,IF(AND(H1542="out-sample",H1541="out-sample"),Q1541+1,IF(ISNUMBER(Q1541),Q1541+1,1))))))</f>
        <v/>
      </c>
      <c r="R1542" s="94" t="str">
        <f t="shared" si="269"/>
        <v/>
      </c>
      <c r="S1542" s="94" t="str">
        <f>IF(Temp!fhor_indata=1,IF(S1541=XobsHor,1,IF(COUNT($S$2:S1541)&lt;=XobsHor,S1541+1,IF(AND(COUNT($S$2:S1541)&lt;=XobsHor+XfHor,IFERROR(MOD(S1541,XobsHor)&lt;XfHor,FALSE)),S1541+1,""))),IF(ISBLANK(F1542),"",IF(S1541=maxP,1,IF(S1541&lt;maxP,S1541+1,IF(COUNT($S$2:S1542)&lt;=XobsHor,S1541+1,"")))))</f>
        <v/>
      </c>
      <c r="T1542" s="3"/>
      <c r="U1542" s="6"/>
      <c r="V1542" s="6"/>
      <c r="W1542" s="6"/>
      <c r="X1542" s="6"/>
      <c r="Y1542" s="6"/>
      <c r="Z1542" s="6"/>
      <c r="AA1542" s="6"/>
      <c r="AB1542" s="6"/>
      <c r="AC1542" s="6"/>
      <c r="AD1542" s="6"/>
      <c r="AE1542" s="6"/>
      <c r="AF1542" s="6"/>
      <c r="AG1542" s="6"/>
      <c r="AH1542" s="6"/>
      <c r="AI1542" s="6"/>
      <c r="AJ1542" s="6"/>
      <c r="AK1542" s="6"/>
      <c r="AW1542" s="122" t="str">
        <f t="shared" si="271"/>
        <v/>
      </c>
      <c r="AX1542" s="123" t="str">
        <f t="shared" si="272"/>
        <v/>
      </c>
      <c r="AY1542" s="124" t="str">
        <f t="shared" si="273"/>
        <v/>
      </c>
      <c r="AZ1542" s="124" t="str">
        <f t="shared" si="274"/>
        <v/>
      </c>
      <c r="BF1542" s="91"/>
    </row>
    <row r="1543" spans="1:58" s="78" customFormat="1" ht="14.25" x14ac:dyDescent="0.2">
      <c r="A1543" s="6"/>
      <c r="B1543" s="6"/>
      <c r="C1543" s="6"/>
      <c r="D1543" s="3"/>
      <c r="E1543" s="98" t="str">
        <f t="shared" si="270"/>
        <v/>
      </c>
      <c r="F1543" s="117"/>
      <c r="G1543" s="116" t="str">
        <f>IF(E1543="","",IF(Temp!optSeasCoef=0,1,INDEX($C$2:$C$13,IF(MOD(COUNT($E$2:E1543),seas_indx)=0,seas_indx,MOD(COUNT($E$2:E1543),seas_indx)))))</f>
        <v/>
      </c>
      <c r="H1543" s="97" t="str">
        <f>IFERROR(IF(Temp!fhor_indata=1,IF(COUNT($S$2:S1543)&lt;=XobsHor,"in-sample",IF(AND(COUNT($S$2:S1543)&lt;=XobsHor+XfHor,MOD(S1542,XobsHor)&lt;XfHor),"out-sample","")),IF(ISBLANK(F1543),"",IF(COUNT($F$2:F1543)&lt;=XobsHor-XfHor,"in-sample","out-sample"))),"")</f>
        <v/>
      </c>
      <c r="I1543" s="120" t="str">
        <f>IF(AND(ISBLANK(F1542),H1542="in-sample"),"",IF(AND(Temp!fhor_indata=1,H1542="out-sample",H1543="out-sample"),I1542,IF(AND(ISBLANK(F1543),H1542="out-sample"),"",IF(AND(Temp!optSeasCoef=0,Temp!sts_add=1),IF(H1542="in-sample",IF(Q1542=bigT,((pCell/bigT)*F1542)+((1-(pCell/bigT))*(I1542+J1542)),IF(OR(ISBLANK(F1543),COUNT($F$2:F1542)&lt;=pCell),F1542,((pCell/COUNT($F$2:F1542))*F1542)+((1-(pCell/COUNT($F$2:F1542)))*(I1542+J1542)))),I1542),IF(AND(Temp!optSeasCoef=0,Temp!sts_multp=1),IF(H1542="in-sample",IF(Q1542=bigT,((pCell/bigT)*F1542)+((1-(pCell/bigT))*(I1542*J1542)),IF(OR(ISBLANK(F1543),COUNT(F$2:$F1542)&lt;=pCell),F1542,((pCell/COUNT($F$2:F1542))*F1542)+((1-(pCell/COUNT($F$2:F1542)))*(I1542*J1542)))),I1542),IF(Temp!sts_add=1,IF(H1542="in-sample",IF(Q1542=bigT,((pCell/bigT)*AX1542)+((1-(pCell/bigT))*(I1542+J1542)),IF(OR(ISBLANK(F1543),COUNT($AX$2:AX1542)&lt;=pCell),AX1542,((pCell/COUNT($AX$2:AX1542))*AX1542)+((1-(pCell/COUNT($AX$2:AX1542)))*(I1542+J1542)))),I1542),IF(H1542="in-sample",IF(Q1542=bigT,((pCell/bigT)*AX1542)+((1-(pCell/bigT))*(I1542*J1542)),IF(OR(ISBLANK(F1543),COUNT($AX$2:AX1542)&lt;=pCell),AX1542,((pCell/COUNT($AX$2:AX1542))*AX1542)+((1-(pCell/COUNT($AX$2:AX1542)))*(I1542*J1542)))),I1542)))))))</f>
        <v/>
      </c>
      <c r="J1543" s="120" t="str">
        <f>IF(AND(ISBLANK(F1542),H1542="in-sample"),"",IF(AND(Temp!fhor_indata=1,H1542="out-sample",H1543="out-sample"),J1542,IF(AND(ISBLANK(F1543),H1542="out-sample"),"",IF(AND(Temp!optSeasCoef=0,Temp!sts_add=1),IF(H1542="in-sample",IF(Q1542=bigT,((qCell/bigT)*(I1543-I1542))+((1-(qCell/bigT))*J1542),IF(OR(ISBLANK(F1543),COUNT($F$2:F1542)&lt;=qCell),IF(COUNT($F$2:F1542)=1,0,F1542-F1541),((qCell/COUNT($F$2:F1542))*(I1543-I1542))+((1-(qCell/COUNT($F$2:F1542)))*J1542))),J1542),IF(AND(Temp!optSeasCoef=0,Temp!sts_multp=1),IF(H1542="in-sample",IF(Q1542=bigT,((qCell/bigT)*(I1543/I1542))+((1-(qCell/bigT))*J1542),IF(qCell=0,1,IF(OR(ISBLANK(F1543),COUNT($F$2:F1542)&lt;=qCell),IF(COUNT($F$2:F1542)=1,1,F1542/F1541),((qCell/COUNT($F$2:F1542))*(I1543/I1542))+((1-(qCell/COUNT($F$2:F1542)))*J1542)))),J1542),IF(Temp!sts_add=1,IF(H1542="in-sample",IF(Q1542=bigT,((qCell/bigT)*(I1543-I1542))+((1-(qCell/bigT))*J1542),IF(OR(ISBLANK(F1543),COUNT($AX$2:AX1542)&lt;=qCell),IF(COUNT($AX$2:AX1542)=1,0,AX1542-AX1541),((qCell/COUNT($AX$2:AX1542))*(I1543-I1542))+((1-(qCell/COUNT($AX$2:AX1542)))*J1542))),J1542),IF(H1542="in-sample",IF(Q1542=bigT,((qCell/bigT)*(I1543/I1542))+((1-(qCell/bigT))*J1542),IF(qCell=0,1,IF(OR(ISBLANK(F1543),COUNT($AX$2:AX1542)&lt;=qCell),IF(COUNT($AX$2:AX1542)=1,1,AX1542/AX1541),((qCell/COUNT($AX$2:AX1542))*(I1543/I1542))+((1-(qCell/COUNT($AX$2:AX1542)))*J1542)))),J1542)))))))</f>
        <v/>
      </c>
      <c r="K1543" s="120" t="str">
        <f>IF(H1543="","",IF(AND(Temp!optSeasCoef=0,Temp!sts_add=1),IF(H1543="out-sample",I1543+(Q1543*J1543),I1543+J1543),IF(AND(Temp!optSeasCoef=0,Temp!sts_multp=1),IF(H1543="out-sample",I1543*(J1543^Q1543),I1543*J1543),IF(Temp!sts_add=1,IF(H1543="out-sample",(I1543+(Q1543*J1543))*G1543,(I1543+J1543)*G1543),IF(H1543="out-sample",I1543*(J1543^Q1543)*G1543,I1543*J1543*G1543)))))</f>
        <v/>
      </c>
      <c r="L1543" s="116" t="str">
        <f t="shared" si="264"/>
        <v/>
      </c>
      <c r="M1543" s="116" t="str">
        <f t="shared" si="265"/>
        <v/>
      </c>
      <c r="N1543" s="116" t="str">
        <f t="shared" si="266"/>
        <v/>
      </c>
      <c r="O1543" s="116" t="str">
        <f t="shared" si="267"/>
        <v/>
      </c>
      <c r="P1543" s="116" t="str">
        <f t="shared" si="268"/>
        <v/>
      </c>
      <c r="Q1543" s="94" t="str">
        <f>IF(AND(Temp!fhor_indata=1,ISBLANK(F1543),H1542="in-sample"),1,IF(AND(Temp!fhor_indata=1,H1542="out-sample",Q1542&lt;XfHor),Q1542+1,IF(ISBLANK(F1543),"",IF(AND(H1543="out-sample",H1542="in-sample"),1,IF(AND(H1543="out-sample",H1542="out-sample"),Q1542+1,IF(ISNUMBER(Q1542),Q1542+1,1))))))</f>
        <v/>
      </c>
      <c r="R1543" s="94" t="str">
        <f t="shared" si="269"/>
        <v/>
      </c>
      <c r="S1543" s="94" t="str">
        <f>IF(Temp!fhor_indata=1,IF(S1542=XobsHor,1,IF(COUNT($S$2:S1542)&lt;=XobsHor,S1542+1,IF(AND(COUNT($S$2:S1542)&lt;=XobsHor+XfHor,IFERROR(MOD(S1542,XobsHor)&lt;XfHor,FALSE)),S1542+1,""))),IF(ISBLANK(F1543),"",IF(S1542=maxP,1,IF(S1542&lt;maxP,S1542+1,IF(COUNT($S$2:S1543)&lt;=XobsHor,S1542+1,"")))))</f>
        <v/>
      </c>
      <c r="T1543" s="3"/>
      <c r="U1543" s="6"/>
      <c r="V1543" s="6"/>
      <c r="W1543" s="6"/>
      <c r="X1543" s="6"/>
      <c r="Y1543" s="6"/>
      <c r="Z1543" s="6"/>
      <c r="AA1543" s="6"/>
      <c r="AB1543" s="6"/>
      <c r="AC1543" s="6"/>
      <c r="AD1543" s="6"/>
      <c r="AE1543" s="6"/>
      <c r="AF1543" s="6"/>
      <c r="AG1543" s="6"/>
      <c r="AH1543" s="6"/>
      <c r="AI1543" s="6"/>
      <c r="AJ1543" s="6"/>
      <c r="AK1543" s="6"/>
      <c r="AW1543" s="122" t="str">
        <f t="shared" si="271"/>
        <v/>
      </c>
      <c r="AX1543" s="123" t="str">
        <f t="shared" si="272"/>
        <v/>
      </c>
      <c r="AY1543" s="124" t="str">
        <f t="shared" si="273"/>
        <v/>
      </c>
      <c r="AZ1543" s="124" t="str">
        <f t="shared" si="274"/>
        <v/>
      </c>
      <c r="BF1543" s="91"/>
    </row>
    <row r="1544" spans="1:58" s="78" customFormat="1" ht="14.25" x14ac:dyDescent="0.2">
      <c r="A1544" s="6"/>
      <c r="B1544" s="6"/>
      <c r="C1544" s="6"/>
      <c r="D1544" s="3"/>
      <c r="E1544" s="98" t="str">
        <f t="shared" si="270"/>
        <v/>
      </c>
      <c r="F1544" s="117"/>
      <c r="G1544" s="116" t="str">
        <f>IF(E1544="","",IF(Temp!optSeasCoef=0,1,INDEX($C$2:$C$13,IF(MOD(COUNT($E$2:E1544),seas_indx)=0,seas_indx,MOD(COUNT($E$2:E1544),seas_indx)))))</f>
        <v/>
      </c>
      <c r="H1544" s="97" t="str">
        <f>IFERROR(IF(Temp!fhor_indata=1,IF(COUNT($S$2:S1544)&lt;=XobsHor,"in-sample",IF(AND(COUNT($S$2:S1544)&lt;=XobsHor+XfHor,MOD(S1543,XobsHor)&lt;XfHor),"out-sample","")),IF(ISBLANK(F1544),"",IF(COUNT($F$2:F1544)&lt;=XobsHor-XfHor,"in-sample","out-sample"))),"")</f>
        <v/>
      </c>
      <c r="I1544" s="120" t="str">
        <f>IF(AND(ISBLANK(F1543),H1543="in-sample"),"",IF(AND(Temp!fhor_indata=1,H1543="out-sample",H1544="out-sample"),I1543,IF(AND(ISBLANK(F1544),H1543="out-sample"),"",IF(AND(Temp!optSeasCoef=0,Temp!sts_add=1),IF(H1543="in-sample",IF(Q1543=bigT,((pCell/bigT)*F1543)+((1-(pCell/bigT))*(I1543+J1543)),IF(OR(ISBLANK(F1544),COUNT($F$2:F1543)&lt;=pCell),F1543,((pCell/COUNT($F$2:F1543))*F1543)+((1-(pCell/COUNT($F$2:F1543)))*(I1543+J1543)))),I1543),IF(AND(Temp!optSeasCoef=0,Temp!sts_multp=1),IF(H1543="in-sample",IF(Q1543=bigT,((pCell/bigT)*F1543)+((1-(pCell/bigT))*(I1543*J1543)),IF(OR(ISBLANK(F1544),COUNT(F$2:$F1543)&lt;=pCell),F1543,((pCell/COUNT($F$2:F1543))*F1543)+((1-(pCell/COUNT($F$2:F1543)))*(I1543*J1543)))),I1543),IF(Temp!sts_add=1,IF(H1543="in-sample",IF(Q1543=bigT,((pCell/bigT)*AX1543)+((1-(pCell/bigT))*(I1543+J1543)),IF(OR(ISBLANK(F1544),COUNT($AX$2:AX1543)&lt;=pCell),AX1543,((pCell/COUNT($AX$2:AX1543))*AX1543)+((1-(pCell/COUNT($AX$2:AX1543)))*(I1543+J1543)))),I1543),IF(H1543="in-sample",IF(Q1543=bigT,((pCell/bigT)*AX1543)+((1-(pCell/bigT))*(I1543*J1543)),IF(OR(ISBLANK(F1544),COUNT($AX$2:AX1543)&lt;=pCell),AX1543,((pCell/COUNT($AX$2:AX1543))*AX1543)+((1-(pCell/COUNT($AX$2:AX1543)))*(I1543*J1543)))),I1543)))))))</f>
        <v/>
      </c>
      <c r="J1544" s="120" t="str">
        <f>IF(AND(ISBLANK(F1543),H1543="in-sample"),"",IF(AND(Temp!fhor_indata=1,H1543="out-sample",H1544="out-sample"),J1543,IF(AND(ISBLANK(F1544),H1543="out-sample"),"",IF(AND(Temp!optSeasCoef=0,Temp!sts_add=1),IF(H1543="in-sample",IF(Q1543=bigT,((qCell/bigT)*(I1544-I1543))+((1-(qCell/bigT))*J1543),IF(OR(ISBLANK(F1544),COUNT($F$2:F1543)&lt;=qCell),IF(COUNT($F$2:F1543)=1,0,F1543-F1542),((qCell/COUNT($F$2:F1543))*(I1544-I1543))+((1-(qCell/COUNT($F$2:F1543)))*J1543))),J1543),IF(AND(Temp!optSeasCoef=0,Temp!sts_multp=1),IF(H1543="in-sample",IF(Q1543=bigT,((qCell/bigT)*(I1544/I1543))+((1-(qCell/bigT))*J1543),IF(qCell=0,1,IF(OR(ISBLANK(F1544),COUNT($F$2:F1543)&lt;=qCell),IF(COUNT($F$2:F1543)=1,1,F1543/F1542),((qCell/COUNT($F$2:F1543))*(I1544/I1543))+((1-(qCell/COUNT($F$2:F1543)))*J1543)))),J1543),IF(Temp!sts_add=1,IF(H1543="in-sample",IF(Q1543=bigT,((qCell/bigT)*(I1544-I1543))+((1-(qCell/bigT))*J1543),IF(OR(ISBLANK(F1544),COUNT($AX$2:AX1543)&lt;=qCell),IF(COUNT($AX$2:AX1543)=1,0,AX1543-AX1542),((qCell/COUNT($AX$2:AX1543))*(I1544-I1543))+((1-(qCell/COUNT($AX$2:AX1543)))*J1543))),J1543),IF(H1543="in-sample",IF(Q1543=bigT,((qCell/bigT)*(I1544/I1543))+((1-(qCell/bigT))*J1543),IF(qCell=0,1,IF(OR(ISBLANK(F1544),COUNT($AX$2:AX1543)&lt;=qCell),IF(COUNT($AX$2:AX1543)=1,1,AX1543/AX1542),((qCell/COUNT($AX$2:AX1543))*(I1544/I1543))+((1-(qCell/COUNT($AX$2:AX1543)))*J1543)))),J1543)))))))</f>
        <v/>
      </c>
      <c r="K1544" s="120" t="str">
        <f>IF(H1544="","",IF(AND(Temp!optSeasCoef=0,Temp!sts_add=1),IF(H1544="out-sample",I1544+(Q1544*J1544),I1544+J1544),IF(AND(Temp!optSeasCoef=0,Temp!sts_multp=1),IF(H1544="out-sample",I1544*(J1544^Q1544),I1544*J1544),IF(Temp!sts_add=1,IF(H1544="out-sample",(I1544+(Q1544*J1544))*G1544,(I1544+J1544)*G1544),IF(H1544="out-sample",I1544*(J1544^Q1544)*G1544,I1544*J1544*G1544)))))</f>
        <v/>
      </c>
      <c r="L1544" s="116" t="str">
        <f t="shared" si="264"/>
        <v/>
      </c>
      <c r="M1544" s="116" t="str">
        <f t="shared" si="265"/>
        <v/>
      </c>
      <c r="N1544" s="116" t="str">
        <f t="shared" si="266"/>
        <v/>
      </c>
      <c r="O1544" s="116" t="str">
        <f t="shared" si="267"/>
        <v/>
      </c>
      <c r="P1544" s="116" t="str">
        <f t="shared" si="268"/>
        <v/>
      </c>
      <c r="Q1544" s="94" t="str">
        <f>IF(AND(Temp!fhor_indata=1,ISBLANK(F1544),H1543="in-sample"),1,IF(AND(Temp!fhor_indata=1,H1543="out-sample",Q1543&lt;XfHor),Q1543+1,IF(ISBLANK(F1544),"",IF(AND(H1544="out-sample",H1543="in-sample"),1,IF(AND(H1544="out-sample",H1543="out-sample"),Q1543+1,IF(ISNUMBER(Q1543),Q1543+1,1))))))</f>
        <v/>
      </c>
      <c r="R1544" s="94" t="str">
        <f t="shared" si="269"/>
        <v/>
      </c>
      <c r="S1544" s="94" t="str">
        <f>IF(Temp!fhor_indata=1,IF(S1543=XobsHor,1,IF(COUNT($S$2:S1543)&lt;=XobsHor,S1543+1,IF(AND(COUNT($S$2:S1543)&lt;=XobsHor+XfHor,IFERROR(MOD(S1543,XobsHor)&lt;XfHor,FALSE)),S1543+1,""))),IF(ISBLANK(F1544),"",IF(S1543=maxP,1,IF(S1543&lt;maxP,S1543+1,IF(COUNT($S$2:S1544)&lt;=XobsHor,S1543+1,"")))))</f>
        <v/>
      </c>
      <c r="T1544" s="3"/>
      <c r="U1544" s="6"/>
      <c r="V1544" s="6"/>
      <c r="W1544" s="6"/>
      <c r="X1544" s="6"/>
      <c r="Y1544" s="6"/>
      <c r="Z1544" s="6"/>
      <c r="AA1544" s="6"/>
      <c r="AB1544" s="6"/>
      <c r="AC1544" s="6"/>
      <c r="AD1544" s="6"/>
      <c r="AE1544" s="6"/>
      <c r="AF1544" s="6"/>
      <c r="AG1544" s="6"/>
      <c r="AH1544" s="6"/>
      <c r="AI1544" s="6"/>
      <c r="AJ1544" s="6"/>
      <c r="AK1544" s="6"/>
      <c r="AW1544" s="122" t="str">
        <f t="shared" si="271"/>
        <v/>
      </c>
      <c r="AX1544" s="123" t="str">
        <f t="shared" si="272"/>
        <v/>
      </c>
      <c r="AY1544" s="124" t="str">
        <f t="shared" si="273"/>
        <v/>
      </c>
      <c r="AZ1544" s="124" t="str">
        <f t="shared" si="274"/>
        <v/>
      </c>
      <c r="BF1544" s="91"/>
    </row>
    <row r="1545" spans="1:58" s="78" customFormat="1" ht="14.25" x14ac:dyDescent="0.2">
      <c r="A1545" s="6"/>
      <c r="B1545" s="6"/>
      <c r="C1545" s="6"/>
      <c r="D1545" s="3"/>
      <c r="E1545" s="98" t="str">
        <f t="shared" si="270"/>
        <v/>
      </c>
      <c r="F1545" s="117"/>
      <c r="G1545" s="116" t="str">
        <f>IF(E1545="","",IF(Temp!optSeasCoef=0,1,INDEX($C$2:$C$13,IF(MOD(COUNT($E$2:E1545),seas_indx)=0,seas_indx,MOD(COUNT($E$2:E1545),seas_indx)))))</f>
        <v/>
      </c>
      <c r="H1545" s="97" t="str">
        <f>IFERROR(IF(Temp!fhor_indata=1,IF(COUNT($S$2:S1545)&lt;=XobsHor,"in-sample",IF(AND(COUNT($S$2:S1545)&lt;=XobsHor+XfHor,MOD(S1544,XobsHor)&lt;XfHor),"out-sample","")),IF(ISBLANK(F1545),"",IF(COUNT($F$2:F1545)&lt;=XobsHor-XfHor,"in-sample","out-sample"))),"")</f>
        <v/>
      </c>
      <c r="I1545" s="120" t="str">
        <f>IF(AND(ISBLANK(F1544),H1544="in-sample"),"",IF(AND(Temp!fhor_indata=1,H1544="out-sample",H1545="out-sample"),I1544,IF(AND(ISBLANK(F1545),H1544="out-sample"),"",IF(AND(Temp!optSeasCoef=0,Temp!sts_add=1),IF(H1544="in-sample",IF(Q1544=bigT,((pCell/bigT)*F1544)+((1-(pCell/bigT))*(I1544+J1544)),IF(OR(ISBLANK(F1545),COUNT($F$2:F1544)&lt;=pCell),F1544,((pCell/COUNT($F$2:F1544))*F1544)+((1-(pCell/COUNT($F$2:F1544)))*(I1544+J1544)))),I1544),IF(AND(Temp!optSeasCoef=0,Temp!sts_multp=1),IF(H1544="in-sample",IF(Q1544=bigT,((pCell/bigT)*F1544)+((1-(pCell/bigT))*(I1544*J1544)),IF(OR(ISBLANK(F1545),COUNT(F$2:$F1544)&lt;=pCell),F1544,((pCell/COUNT($F$2:F1544))*F1544)+((1-(pCell/COUNT($F$2:F1544)))*(I1544*J1544)))),I1544),IF(Temp!sts_add=1,IF(H1544="in-sample",IF(Q1544=bigT,((pCell/bigT)*AX1544)+((1-(pCell/bigT))*(I1544+J1544)),IF(OR(ISBLANK(F1545),COUNT($AX$2:AX1544)&lt;=pCell),AX1544,((pCell/COUNT($AX$2:AX1544))*AX1544)+((1-(pCell/COUNT($AX$2:AX1544)))*(I1544+J1544)))),I1544),IF(H1544="in-sample",IF(Q1544=bigT,((pCell/bigT)*AX1544)+((1-(pCell/bigT))*(I1544*J1544)),IF(OR(ISBLANK(F1545),COUNT($AX$2:AX1544)&lt;=pCell),AX1544,((pCell/COUNT($AX$2:AX1544))*AX1544)+((1-(pCell/COUNT($AX$2:AX1544)))*(I1544*J1544)))),I1544)))))))</f>
        <v/>
      </c>
      <c r="J1545" s="120" t="str">
        <f>IF(AND(ISBLANK(F1544),H1544="in-sample"),"",IF(AND(Temp!fhor_indata=1,H1544="out-sample",H1545="out-sample"),J1544,IF(AND(ISBLANK(F1545),H1544="out-sample"),"",IF(AND(Temp!optSeasCoef=0,Temp!sts_add=1),IF(H1544="in-sample",IF(Q1544=bigT,((qCell/bigT)*(I1545-I1544))+((1-(qCell/bigT))*J1544),IF(OR(ISBLANK(F1545),COUNT($F$2:F1544)&lt;=qCell),IF(COUNT($F$2:F1544)=1,0,F1544-F1543),((qCell/COUNT($F$2:F1544))*(I1545-I1544))+((1-(qCell/COUNT($F$2:F1544)))*J1544))),J1544),IF(AND(Temp!optSeasCoef=0,Temp!sts_multp=1),IF(H1544="in-sample",IF(Q1544=bigT,((qCell/bigT)*(I1545/I1544))+((1-(qCell/bigT))*J1544),IF(qCell=0,1,IF(OR(ISBLANK(F1545),COUNT($F$2:F1544)&lt;=qCell),IF(COUNT($F$2:F1544)=1,1,F1544/F1543),((qCell/COUNT($F$2:F1544))*(I1545/I1544))+((1-(qCell/COUNT($F$2:F1544)))*J1544)))),J1544),IF(Temp!sts_add=1,IF(H1544="in-sample",IF(Q1544=bigT,((qCell/bigT)*(I1545-I1544))+((1-(qCell/bigT))*J1544),IF(OR(ISBLANK(F1545),COUNT($AX$2:AX1544)&lt;=qCell),IF(COUNT($AX$2:AX1544)=1,0,AX1544-AX1543),((qCell/COUNT($AX$2:AX1544))*(I1545-I1544))+((1-(qCell/COUNT($AX$2:AX1544)))*J1544))),J1544),IF(H1544="in-sample",IF(Q1544=bigT,((qCell/bigT)*(I1545/I1544))+((1-(qCell/bigT))*J1544),IF(qCell=0,1,IF(OR(ISBLANK(F1545),COUNT($AX$2:AX1544)&lt;=qCell),IF(COUNT($AX$2:AX1544)=1,1,AX1544/AX1543),((qCell/COUNT($AX$2:AX1544))*(I1545/I1544))+((1-(qCell/COUNT($AX$2:AX1544)))*J1544)))),J1544)))))))</f>
        <v/>
      </c>
      <c r="K1545" s="120" t="str">
        <f>IF(H1545="","",IF(AND(Temp!optSeasCoef=0,Temp!sts_add=1),IF(H1545="out-sample",I1545+(Q1545*J1545),I1545+J1545),IF(AND(Temp!optSeasCoef=0,Temp!sts_multp=1),IF(H1545="out-sample",I1545*(J1545^Q1545),I1545*J1545),IF(Temp!sts_add=1,IF(H1545="out-sample",(I1545+(Q1545*J1545))*G1545,(I1545+J1545)*G1545),IF(H1545="out-sample",I1545*(J1545^Q1545)*G1545,I1545*J1545*G1545)))))</f>
        <v/>
      </c>
      <c r="L1545" s="116" t="str">
        <f t="shared" si="264"/>
        <v/>
      </c>
      <c r="M1545" s="116" t="str">
        <f t="shared" si="265"/>
        <v/>
      </c>
      <c r="N1545" s="116" t="str">
        <f t="shared" si="266"/>
        <v/>
      </c>
      <c r="O1545" s="116" t="str">
        <f t="shared" si="267"/>
        <v/>
      </c>
      <c r="P1545" s="116" t="str">
        <f t="shared" si="268"/>
        <v/>
      </c>
      <c r="Q1545" s="94" t="str">
        <f>IF(AND(Temp!fhor_indata=1,ISBLANK(F1545),H1544="in-sample"),1,IF(AND(Temp!fhor_indata=1,H1544="out-sample",Q1544&lt;XfHor),Q1544+1,IF(ISBLANK(F1545),"",IF(AND(H1545="out-sample",H1544="in-sample"),1,IF(AND(H1545="out-sample",H1544="out-sample"),Q1544+1,IF(ISNUMBER(Q1544),Q1544+1,1))))))</f>
        <v/>
      </c>
      <c r="R1545" s="94" t="str">
        <f t="shared" si="269"/>
        <v/>
      </c>
      <c r="S1545" s="94" t="str">
        <f>IF(Temp!fhor_indata=1,IF(S1544=XobsHor,1,IF(COUNT($S$2:S1544)&lt;=XobsHor,S1544+1,IF(AND(COUNT($S$2:S1544)&lt;=XobsHor+XfHor,IFERROR(MOD(S1544,XobsHor)&lt;XfHor,FALSE)),S1544+1,""))),IF(ISBLANK(F1545),"",IF(S1544=maxP,1,IF(S1544&lt;maxP,S1544+1,IF(COUNT($S$2:S1545)&lt;=XobsHor,S1544+1,"")))))</f>
        <v/>
      </c>
      <c r="T1545" s="3"/>
      <c r="U1545" s="6"/>
      <c r="V1545" s="6"/>
      <c r="W1545" s="6"/>
      <c r="X1545" s="6"/>
      <c r="Y1545" s="6"/>
      <c r="Z1545" s="6"/>
      <c r="AA1545" s="6"/>
      <c r="AB1545" s="6"/>
      <c r="AC1545" s="6"/>
      <c r="AD1545" s="6"/>
      <c r="AE1545" s="6"/>
      <c r="AF1545" s="6"/>
      <c r="AG1545" s="6"/>
      <c r="AH1545" s="6"/>
      <c r="AI1545" s="6"/>
      <c r="AJ1545" s="6"/>
      <c r="AK1545" s="6"/>
      <c r="AW1545" s="122" t="str">
        <f t="shared" si="271"/>
        <v/>
      </c>
      <c r="AX1545" s="123" t="str">
        <f t="shared" si="272"/>
        <v/>
      </c>
      <c r="AY1545" s="124" t="str">
        <f t="shared" si="273"/>
        <v/>
      </c>
      <c r="AZ1545" s="124" t="str">
        <f t="shared" si="274"/>
        <v/>
      </c>
      <c r="BF1545" s="91"/>
    </row>
    <row r="1546" spans="1:58" s="78" customFormat="1" ht="14.25" x14ac:dyDescent="0.2">
      <c r="A1546" s="6"/>
      <c r="B1546" s="6"/>
      <c r="C1546" s="6"/>
      <c r="D1546" s="3"/>
      <c r="E1546" s="98" t="str">
        <f t="shared" si="270"/>
        <v/>
      </c>
      <c r="F1546" s="117"/>
      <c r="G1546" s="116" t="str">
        <f>IF(E1546="","",IF(Temp!optSeasCoef=0,1,INDEX($C$2:$C$13,IF(MOD(COUNT($E$2:E1546),seas_indx)=0,seas_indx,MOD(COUNT($E$2:E1546),seas_indx)))))</f>
        <v/>
      </c>
      <c r="H1546" s="97" t="str">
        <f>IFERROR(IF(Temp!fhor_indata=1,IF(COUNT($S$2:S1546)&lt;=XobsHor,"in-sample",IF(AND(COUNT($S$2:S1546)&lt;=XobsHor+XfHor,MOD(S1545,XobsHor)&lt;XfHor),"out-sample","")),IF(ISBLANK(F1546),"",IF(COUNT($F$2:F1546)&lt;=XobsHor-XfHor,"in-sample","out-sample"))),"")</f>
        <v/>
      </c>
      <c r="I1546" s="120" t="str">
        <f>IF(AND(ISBLANK(F1545),H1545="in-sample"),"",IF(AND(Temp!fhor_indata=1,H1545="out-sample",H1546="out-sample"),I1545,IF(AND(ISBLANK(F1546),H1545="out-sample"),"",IF(AND(Temp!optSeasCoef=0,Temp!sts_add=1),IF(H1545="in-sample",IF(Q1545=bigT,((pCell/bigT)*F1545)+((1-(pCell/bigT))*(I1545+J1545)),IF(OR(ISBLANK(F1546),COUNT($F$2:F1545)&lt;=pCell),F1545,((pCell/COUNT($F$2:F1545))*F1545)+((1-(pCell/COUNT($F$2:F1545)))*(I1545+J1545)))),I1545),IF(AND(Temp!optSeasCoef=0,Temp!sts_multp=1),IF(H1545="in-sample",IF(Q1545=bigT,((pCell/bigT)*F1545)+((1-(pCell/bigT))*(I1545*J1545)),IF(OR(ISBLANK(F1546),COUNT(F$2:$F1545)&lt;=pCell),F1545,((pCell/COUNT($F$2:F1545))*F1545)+((1-(pCell/COUNT($F$2:F1545)))*(I1545*J1545)))),I1545),IF(Temp!sts_add=1,IF(H1545="in-sample",IF(Q1545=bigT,((pCell/bigT)*AX1545)+((1-(pCell/bigT))*(I1545+J1545)),IF(OR(ISBLANK(F1546),COUNT($AX$2:AX1545)&lt;=pCell),AX1545,((pCell/COUNT($AX$2:AX1545))*AX1545)+((1-(pCell/COUNT($AX$2:AX1545)))*(I1545+J1545)))),I1545),IF(H1545="in-sample",IF(Q1545=bigT,((pCell/bigT)*AX1545)+((1-(pCell/bigT))*(I1545*J1545)),IF(OR(ISBLANK(F1546),COUNT($AX$2:AX1545)&lt;=pCell),AX1545,((pCell/COUNT($AX$2:AX1545))*AX1545)+((1-(pCell/COUNT($AX$2:AX1545)))*(I1545*J1545)))),I1545)))))))</f>
        <v/>
      </c>
      <c r="J1546" s="120" t="str">
        <f>IF(AND(ISBLANK(F1545),H1545="in-sample"),"",IF(AND(Temp!fhor_indata=1,H1545="out-sample",H1546="out-sample"),J1545,IF(AND(ISBLANK(F1546),H1545="out-sample"),"",IF(AND(Temp!optSeasCoef=0,Temp!sts_add=1),IF(H1545="in-sample",IF(Q1545=bigT,((qCell/bigT)*(I1546-I1545))+((1-(qCell/bigT))*J1545),IF(OR(ISBLANK(F1546),COUNT($F$2:F1545)&lt;=qCell),IF(COUNT($F$2:F1545)=1,0,F1545-F1544),((qCell/COUNT($F$2:F1545))*(I1546-I1545))+((1-(qCell/COUNT($F$2:F1545)))*J1545))),J1545),IF(AND(Temp!optSeasCoef=0,Temp!sts_multp=1),IF(H1545="in-sample",IF(Q1545=bigT,((qCell/bigT)*(I1546/I1545))+((1-(qCell/bigT))*J1545),IF(qCell=0,1,IF(OR(ISBLANK(F1546),COUNT($F$2:F1545)&lt;=qCell),IF(COUNT($F$2:F1545)=1,1,F1545/F1544),((qCell/COUNT($F$2:F1545))*(I1546/I1545))+((1-(qCell/COUNT($F$2:F1545)))*J1545)))),J1545),IF(Temp!sts_add=1,IF(H1545="in-sample",IF(Q1545=bigT,((qCell/bigT)*(I1546-I1545))+((1-(qCell/bigT))*J1545),IF(OR(ISBLANK(F1546),COUNT($AX$2:AX1545)&lt;=qCell),IF(COUNT($AX$2:AX1545)=1,0,AX1545-AX1544),((qCell/COUNT($AX$2:AX1545))*(I1546-I1545))+((1-(qCell/COUNT($AX$2:AX1545)))*J1545))),J1545),IF(H1545="in-sample",IF(Q1545=bigT,((qCell/bigT)*(I1546/I1545))+((1-(qCell/bigT))*J1545),IF(qCell=0,1,IF(OR(ISBLANK(F1546),COUNT($AX$2:AX1545)&lt;=qCell),IF(COUNT($AX$2:AX1545)=1,1,AX1545/AX1544),((qCell/COUNT($AX$2:AX1545))*(I1546/I1545))+((1-(qCell/COUNT($AX$2:AX1545)))*J1545)))),J1545)))))))</f>
        <v/>
      </c>
      <c r="K1546" s="120" t="str">
        <f>IF(H1546="","",IF(AND(Temp!optSeasCoef=0,Temp!sts_add=1),IF(H1546="out-sample",I1546+(Q1546*J1546),I1546+J1546),IF(AND(Temp!optSeasCoef=0,Temp!sts_multp=1),IF(H1546="out-sample",I1546*(J1546^Q1546),I1546*J1546),IF(Temp!sts_add=1,IF(H1546="out-sample",(I1546+(Q1546*J1546))*G1546,(I1546+J1546)*G1546),IF(H1546="out-sample",I1546*(J1546^Q1546)*G1546,I1546*J1546*G1546)))))</f>
        <v/>
      </c>
      <c r="L1546" s="116" t="str">
        <f t="shared" si="264"/>
        <v/>
      </c>
      <c r="M1546" s="116" t="str">
        <f t="shared" si="265"/>
        <v/>
      </c>
      <c r="N1546" s="116" t="str">
        <f t="shared" si="266"/>
        <v/>
      </c>
      <c r="O1546" s="116" t="str">
        <f t="shared" si="267"/>
        <v/>
      </c>
      <c r="P1546" s="116" t="str">
        <f t="shared" si="268"/>
        <v/>
      </c>
      <c r="Q1546" s="94" t="str">
        <f>IF(AND(Temp!fhor_indata=1,ISBLANK(F1546),H1545="in-sample"),1,IF(AND(Temp!fhor_indata=1,H1545="out-sample",Q1545&lt;XfHor),Q1545+1,IF(ISBLANK(F1546),"",IF(AND(H1546="out-sample",H1545="in-sample"),1,IF(AND(H1546="out-sample",H1545="out-sample"),Q1545+1,IF(ISNUMBER(Q1545),Q1545+1,1))))))</f>
        <v/>
      </c>
      <c r="R1546" s="94" t="str">
        <f t="shared" si="269"/>
        <v/>
      </c>
      <c r="S1546" s="94" t="str">
        <f>IF(Temp!fhor_indata=1,IF(S1545=XobsHor,1,IF(COUNT($S$2:S1545)&lt;=XobsHor,S1545+1,IF(AND(COUNT($S$2:S1545)&lt;=XobsHor+XfHor,IFERROR(MOD(S1545,XobsHor)&lt;XfHor,FALSE)),S1545+1,""))),IF(ISBLANK(F1546),"",IF(S1545=maxP,1,IF(S1545&lt;maxP,S1545+1,IF(COUNT($S$2:S1546)&lt;=XobsHor,S1545+1,"")))))</f>
        <v/>
      </c>
      <c r="T1546" s="3"/>
      <c r="U1546" s="6"/>
      <c r="V1546" s="6"/>
      <c r="W1546" s="6"/>
      <c r="X1546" s="6"/>
      <c r="Y1546" s="6"/>
      <c r="Z1546" s="6"/>
      <c r="AA1546" s="6"/>
      <c r="AB1546" s="6"/>
      <c r="AC1546" s="6"/>
      <c r="AD1546" s="6"/>
      <c r="AE1546" s="6"/>
      <c r="AF1546" s="6"/>
      <c r="AG1546" s="6"/>
      <c r="AH1546" s="6"/>
      <c r="AI1546" s="6"/>
      <c r="AJ1546" s="6"/>
      <c r="AK1546" s="6"/>
      <c r="AW1546" s="122" t="str">
        <f t="shared" si="271"/>
        <v/>
      </c>
      <c r="AX1546" s="123" t="str">
        <f t="shared" si="272"/>
        <v/>
      </c>
      <c r="AY1546" s="124" t="str">
        <f t="shared" si="273"/>
        <v/>
      </c>
      <c r="AZ1546" s="124" t="str">
        <f t="shared" si="274"/>
        <v/>
      </c>
      <c r="BF1546" s="91"/>
    </row>
    <row r="1547" spans="1:58" s="78" customFormat="1" ht="14.25" x14ac:dyDescent="0.2">
      <c r="A1547" s="6"/>
      <c r="B1547" s="6"/>
      <c r="C1547" s="6"/>
      <c r="D1547" s="3"/>
      <c r="E1547" s="98" t="str">
        <f t="shared" si="270"/>
        <v/>
      </c>
      <c r="F1547" s="117"/>
      <c r="G1547" s="116" t="str">
        <f>IF(E1547="","",IF(Temp!optSeasCoef=0,1,INDEX($C$2:$C$13,IF(MOD(COUNT($E$2:E1547),seas_indx)=0,seas_indx,MOD(COUNT($E$2:E1547),seas_indx)))))</f>
        <v/>
      </c>
      <c r="H1547" s="97" t="str">
        <f>IFERROR(IF(Temp!fhor_indata=1,IF(COUNT($S$2:S1547)&lt;=XobsHor,"in-sample",IF(AND(COUNT($S$2:S1547)&lt;=XobsHor+XfHor,MOD(S1546,XobsHor)&lt;XfHor),"out-sample","")),IF(ISBLANK(F1547),"",IF(COUNT($F$2:F1547)&lt;=XobsHor-XfHor,"in-sample","out-sample"))),"")</f>
        <v/>
      </c>
      <c r="I1547" s="120" t="str">
        <f>IF(AND(ISBLANK(F1546),H1546="in-sample"),"",IF(AND(Temp!fhor_indata=1,H1546="out-sample",H1547="out-sample"),I1546,IF(AND(ISBLANK(F1547),H1546="out-sample"),"",IF(AND(Temp!optSeasCoef=0,Temp!sts_add=1),IF(H1546="in-sample",IF(Q1546=bigT,((pCell/bigT)*F1546)+((1-(pCell/bigT))*(I1546+J1546)),IF(OR(ISBLANK(F1547),COUNT($F$2:F1546)&lt;=pCell),F1546,((pCell/COUNT($F$2:F1546))*F1546)+((1-(pCell/COUNT($F$2:F1546)))*(I1546+J1546)))),I1546),IF(AND(Temp!optSeasCoef=0,Temp!sts_multp=1),IF(H1546="in-sample",IF(Q1546=bigT,((pCell/bigT)*F1546)+((1-(pCell/bigT))*(I1546*J1546)),IF(OR(ISBLANK(F1547),COUNT(F$2:$F1546)&lt;=pCell),F1546,((pCell/COUNT($F$2:F1546))*F1546)+((1-(pCell/COUNT($F$2:F1546)))*(I1546*J1546)))),I1546),IF(Temp!sts_add=1,IF(H1546="in-sample",IF(Q1546=bigT,((pCell/bigT)*AX1546)+((1-(pCell/bigT))*(I1546+J1546)),IF(OR(ISBLANK(F1547),COUNT($AX$2:AX1546)&lt;=pCell),AX1546,((pCell/COUNT($AX$2:AX1546))*AX1546)+((1-(pCell/COUNT($AX$2:AX1546)))*(I1546+J1546)))),I1546),IF(H1546="in-sample",IF(Q1546=bigT,((pCell/bigT)*AX1546)+((1-(pCell/bigT))*(I1546*J1546)),IF(OR(ISBLANK(F1547),COUNT($AX$2:AX1546)&lt;=pCell),AX1546,((pCell/COUNT($AX$2:AX1546))*AX1546)+((1-(pCell/COUNT($AX$2:AX1546)))*(I1546*J1546)))),I1546)))))))</f>
        <v/>
      </c>
      <c r="J1547" s="120" t="str">
        <f>IF(AND(ISBLANK(F1546),H1546="in-sample"),"",IF(AND(Temp!fhor_indata=1,H1546="out-sample",H1547="out-sample"),J1546,IF(AND(ISBLANK(F1547),H1546="out-sample"),"",IF(AND(Temp!optSeasCoef=0,Temp!sts_add=1),IF(H1546="in-sample",IF(Q1546=bigT,((qCell/bigT)*(I1547-I1546))+((1-(qCell/bigT))*J1546),IF(OR(ISBLANK(F1547),COUNT($F$2:F1546)&lt;=qCell),IF(COUNT($F$2:F1546)=1,0,F1546-F1545),((qCell/COUNT($F$2:F1546))*(I1547-I1546))+((1-(qCell/COUNT($F$2:F1546)))*J1546))),J1546),IF(AND(Temp!optSeasCoef=0,Temp!sts_multp=1),IF(H1546="in-sample",IF(Q1546=bigT,((qCell/bigT)*(I1547/I1546))+((1-(qCell/bigT))*J1546),IF(qCell=0,1,IF(OR(ISBLANK(F1547),COUNT($F$2:F1546)&lt;=qCell),IF(COUNT($F$2:F1546)=1,1,F1546/F1545),((qCell/COUNT($F$2:F1546))*(I1547/I1546))+((1-(qCell/COUNT($F$2:F1546)))*J1546)))),J1546),IF(Temp!sts_add=1,IF(H1546="in-sample",IF(Q1546=bigT,((qCell/bigT)*(I1547-I1546))+((1-(qCell/bigT))*J1546),IF(OR(ISBLANK(F1547),COUNT($AX$2:AX1546)&lt;=qCell),IF(COUNT($AX$2:AX1546)=1,0,AX1546-AX1545),((qCell/COUNT($AX$2:AX1546))*(I1547-I1546))+((1-(qCell/COUNT($AX$2:AX1546)))*J1546))),J1546),IF(H1546="in-sample",IF(Q1546=bigT,((qCell/bigT)*(I1547/I1546))+((1-(qCell/bigT))*J1546),IF(qCell=0,1,IF(OR(ISBLANK(F1547),COUNT($AX$2:AX1546)&lt;=qCell),IF(COUNT($AX$2:AX1546)=1,1,AX1546/AX1545),((qCell/COUNT($AX$2:AX1546))*(I1547/I1546))+((1-(qCell/COUNT($AX$2:AX1546)))*J1546)))),J1546)))))))</f>
        <v/>
      </c>
      <c r="K1547" s="120" t="str">
        <f>IF(H1547="","",IF(AND(Temp!optSeasCoef=0,Temp!sts_add=1),IF(H1547="out-sample",I1547+(Q1547*J1547),I1547+J1547),IF(AND(Temp!optSeasCoef=0,Temp!sts_multp=1),IF(H1547="out-sample",I1547*(J1547^Q1547),I1547*J1547),IF(Temp!sts_add=1,IF(H1547="out-sample",(I1547+(Q1547*J1547))*G1547,(I1547+J1547)*G1547),IF(H1547="out-sample",I1547*(J1547^Q1547)*G1547,I1547*J1547*G1547)))))</f>
        <v/>
      </c>
      <c r="L1547" s="116" t="str">
        <f t="shared" si="264"/>
        <v/>
      </c>
      <c r="M1547" s="116" t="str">
        <f t="shared" si="265"/>
        <v/>
      </c>
      <c r="N1547" s="116" t="str">
        <f t="shared" si="266"/>
        <v/>
      </c>
      <c r="O1547" s="116" t="str">
        <f t="shared" si="267"/>
        <v/>
      </c>
      <c r="P1547" s="116" t="str">
        <f t="shared" si="268"/>
        <v/>
      </c>
      <c r="Q1547" s="94" t="str">
        <f>IF(AND(Temp!fhor_indata=1,ISBLANK(F1547),H1546="in-sample"),1,IF(AND(Temp!fhor_indata=1,H1546="out-sample",Q1546&lt;XfHor),Q1546+1,IF(ISBLANK(F1547),"",IF(AND(H1547="out-sample",H1546="in-sample"),1,IF(AND(H1547="out-sample",H1546="out-sample"),Q1546+1,IF(ISNUMBER(Q1546),Q1546+1,1))))))</f>
        <v/>
      </c>
      <c r="R1547" s="94" t="str">
        <f t="shared" si="269"/>
        <v/>
      </c>
      <c r="S1547" s="94" t="str">
        <f>IF(Temp!fhor_indata=1,IF(S1546=XobsHor,1,IF(COUNT($S$2:S1546)&lt;=XobsHor,S1546+1,IF(AND(COUNT($S$2:S1546)&lt;=XobsHor+XfHor,IFERROR(MOD(S1546,XobsHor)&lt;XfHor,FALSE)),S1546+1,""))),IF(ISBLANK(F1547),"",IF(S1546=maxP,1,IF(S1546&lt;maxP,S1546+1,IF(COUNT($S$2:S1547)&lt;=XobsHor,S1546+1,"")))))</f>
        <v/>
      </c>
      <c r="T1547" s="3"/>
      <c r="U1547" s="6"/>
      <c r="V1547" s="6"/>
      <c r="W1547" s="6"/>
      <c r="X1547" s="6"/>
      <c r="Y1547" s="6"/>
      <c r="Z1547" s="6"/>
      <c r="AA1547" s="6"/>
      <c r="AB1547" s="6"/>
      <c r="AC1547" s="6"/>
      <c r="AD1547" s="6"/>
      <c r="AE1547" s="6"/>
      <c r="AF1547" s="6"/>
      <c r="AG1547" s="6"/>
      <c r="AH1547" s="6"/>
      <c r="AI1547" s="6"/>
      <c r="AJ1547" s="6"/>
      <c r="AK1547" s="6"/>
      <c r="AW1547" s="122" t="str">
        <f t="shared" si="271"/>
        <v/>
      </c>
      <c r="AX1547" s="123" t="str">
        <f t="shared" si="272"/>
        <v/>
      </c>
      <c r="AY1547" s="124" t="str">
        <f t="shared" si="273"/>
        <v/>
      </c>
      <c r="AZ1547" s="124" t="str">
        <f t="shared" si="274"/>
        <v/>
      </c>
      <c r="BF1547" s="91"/>
    </row>
    <row r="1548" spans="1:58" s="78" customFormat="1" ht="14.25" x14ac:dyDescent="0.2">
      <c r="A1548" s="6"/>
      <c r="B1548" s="6"/>
      <c r="C1548" s="6"/>
      <c r="D1548" s="3"/>
      <c r="E1548" s="98" t="str">
        <f t="shared" si="270"/>
        <v/>
      </c>
      <c r="F1548" s="117"/>
      <c r="G1548" s="116" t="str">
        <f>IF(E1548="","",IF(Temp!optSeasCoef=0,1,INDEX($C$2:$C$13,IF(MOD(COUNT($E$2:E1548),seas_indx)=0,seas_indx,MOD(COUNT($E$2:E1548),seas_indx)))))</f>
        <v/>
      </c>
      <c r="H1548" s="97" t="str">
        <f>IFERROR(IF(Temp!fhor_indata=1,IF(COUNT($S$2:S1548)&lt;=XobsHor,"in-sample",IF(AND(COUNT($S$2:S1548)&lt;=XobsHor+XfHor,MOD(S1547,XobsHor)&lt;XfHor),"out-sample","")),IF(ISBLANK(F1548),"",IF(COUNT($F$2:F1548)&lt;=XobsHor-XfHor,"in-sample","out-sample"))),"")</f>
        <v/>
      </c>
      <c r="I1548" s="120" t="str">
        <f>IF(AND(ISBLANK(F1547),H1547="in-sample"),"",IF(AND(Temp!fhor_indata=1,H1547="out-sample",H1548="out-sample"),I1547,IF(AND(ISBLANK(F1548),H1547="out-sample"),"",IF(AND(Temp!optSeasCoef=0,Temp!sts_add=1),IF(H1547="in-sample",IF(Q1547=bigT,((pCell/bigT)*F1547)+((1-(pCell/bigT))*(I1547+J1547)),IF(OR(ISBLANK(F1548),COUNT($F$2:F1547)&lt;=pCell),F1547,((pCell/COUNT($F$2:F1547))*F1547)+((1-(pCell/COUNT($F$2:F1547)))*(I1547+J1547)))),I1547),IF(AND(Temp!optSeasCoef=0,Temp!sts_multp=1),IF(H1547="in-sample",IF(Q1547=bigT,((pCell/bigT)*F1547)+((1-(pCell/bigT))*(I1547*J1547)),IF(OR(ISBLANK(F1548),COUNT(F$2:$F1547)&lt;=pCell),F1547,((pCell/COUNT($F$2:F1547))*F1547)+((1-(pCell/COUNT($F$2:F1547)))*(I1547*J1547)))),I1547),IF(Temp!sts_add=1,IF(H1547="in-sample",IF(Q1547=bigT,((pCell/bigT)*AX1547)+((1-(pCell/bigT))*(I1547+J1547)),IF(OR(ISBLANK(F1548),COUNT($AX$2:AX1547)&lt;=pCell),AX1547,((pCell/COUNT($AX$2:AX1547))*AX1547)+((1-(pCell/COUNT($AX$2:AX1547)))*(I1547+J1547)))),I1547),IF(H1547="in-sample",IF(Q1547=bigT,((pCell/bigT)*AX1547)+((1-(pCell/bigT))*(I1547*J1547)),IF(OR(ISBLANK(F1548),COUNT($AX$2:AX1547)&lt;=pCell),AX1547,((pCell/COUNT($AX$2:AX1547))*AX1547)+((1-(pCell/COUNT($AX$2:AX1547)))*(I1547*J1547)))),I1547)))))))</f>
        <v/>
      </c>
      <c r="J1548" s="120" t="str">
        <f>IF(AND(ISBLANK(F1547),H1547="in-sample"),"",IF(AND(Temp!fhor_indata=1,H1547="out-sample",H1548="out-sample"),J1547,IF(AND(ISBLANK(F1548),H1547="out-sample"),"",IF(AND(Temp!optSeasCoef=0,Temp!sts_add=1),IF(H1547="in-sample",IF(Q1547=bigT,((qCell/bigT)*(I1548-I1547))+((1-(qCell/bigT))*J1547),IF(OR(ISBLANK(F1548),COUNT($F$2:F1547)&lt;=qCell),IF(COUNT($F$2:F1547)=1,0,F1547-F1546),((qCell/COUNT($F$2:F1547))*(I1548-I1547))+((1-(qCell/COUNT($F$2:F1547)))*J1547))),J1547),IF(AND(Temp!optSeasCoef=0,Temp!sts_multp=1),IF(H1547="in-sample",IF(Q1547=bigT,((qCell/bigT)*(I1548/I1547))+((1-(qCell/bigT))*J1547),IF(qCell=0,1,IF(OR(ISBLANK(F1548),COUNT($F$2:F1547)&lt;=qCell),IF(COUNT($F$2:F1547)=1,1,F1547/F1546),((qCell/COUNT($F$2:F1547))*(I1548/I1547))+((1-(qCell/COUNT($F$2:F1547)))*J1547)))),J1547),IF(Temp!sts_add=1,IF(H1547="in-sample",IF(Q1547=bigT,((qCell/bigT)*(I1548-I1547))+((1-(qCell/bigT))*J1547),IF(OR(ISBLANK(F1548),COUNT($AX$2:AX1547)&lt;=qCell),IF(COUNT($AX$2:AX1547)=1,0,AX1547-AX1546),((qCell/COUNT($AX$2:AX1547))*(I1548-I1547))+((1-(qCell/COUNT($AX$2:AX1547)))*J1547))),J1547),IF(H1547="in-sample",IF(Q1547=bigT,((qCell/bigT)*(I1548/I1547))+((1-(qCell/bigT))*J1547),IF(qCell=0,1,IF(OR(ISBLANK(F1548),COUNT($AX$2:AX1547)&lt;=qCell),IF(COUNT($AX$2:AX1547)=1,1,AX1547/AX1546),((qCell/COUNT($AX$2:AX1547))*(I1548/I1547))+((1-(qCell/COUNT($AX$2:AX1547)))*J1547)))),J1547)))))))</f>
        <v/>
      </c>
      <c r="K1548" s="120" t="str">
        <f>IF(H1548="","",IF(AND(Temp!optSeasCoef=0,Temp!sts_add=1),IF(H1548="out-sample",I1548+(Q1548*J1548),I1548+J1548),IF(AND(Temp!optSeasCoef=0,Temp!sts_multp=1),IF(H1548="out-sample",I1548*(J1548^Q1548),I1548*J1548),IF(Temp!sts_add=1,IF(H1548="out-sample",(I1548+(Q1548*J1548))*G1548,(I1548+J1548)*G1548),IF(H1548="out-sample",I1548*(J1548^Q1548)*G1548,I1548*J1548*G1548)))))</f>
        <v/>
      </c>
      <c r="L1548" s="116" t="str">
        <f t="shared" si="264"/>
        <v/>
      </c>
      <c r="M1548" s="116" t="str">
        <f t="shared" si="265"/>
        <v/>
      </c>
      <c r="N1548" s="116" t="str">
        <f t="shared" si="266"/>
        <v/>
      </c>
      <c r="O1548" s="116" t="str">
        <f t="shared" si="267"/>
        <v/>
      </c>
      <c r="P1548" s="116" t="str">
        <f t="shared" si="268"/>
        <v/>
      </c>
      <c r="Q1548" s="94" t="str">
        <f>IF(AND(Temp!fhor_indata=1,ISBLANK(F1548),H1547="in-sample"),1,IF(AND(Temp!fhor_indata=1,H1547="out-sample",Q1547&lt;XfHor),Q1547+1,IF(ISBLANK(F1548),"",IF(AND(H1548="out-sample",H1547="in-sample"),1,IF(AND(H1548="out-sample",H1547="out-sample"),Q1547+1,IF(ISNUMBER(Q1547),Q1547+1,1))))))</f>
        <v/>
      </c>
      <c r="R1548" s="94" t="str">
        <f t="shared" si="269"/>
        <v/>
      </c>
      <c r="S1548" s="94" t="str">
        <f>IF(Temp!fhor_indata=1,IF(S1547=XobsHor,1,IF(COUNT($S$2:S1547)&lt;=XobsHor,S1547+1,IF(AND(COUNT($S$2:S1547)&lt;=XobsHor+XfHor,IFERROR(MOD(S1547,XobsHor)&lt;XfHor,FALSE)),S1547+1,""))),IF(ISBLANK(F1548),"",IF(S1547=maxP,1,IF(S1547&lt;maxP,S1547+1,IF(COUNT($S$2:S1548)&lt;=XobsHor,S1547+1,"")))))</f>
        <v/>
      </c>
      <c r="T1548" s="3"/>
      <c r="U1548" s="6"/>
      <c r="V1548" s="6"/>
      <c r="W1548" s="6"/>
      <c r="X1548" s="6"/>
      <c r="Y1548" s="6"/>
      <c r="Z1548" s="6"/>
      <c r="AA1548" s="6"/>
      <c r="AB1548" s="6"/>
      <c r="AC1548" s="6"/>
      <c r="AD1548" s="6"/>
      <c r="AE1548" s="6"/>
      <c r="AF1548" s="6"/>
      <c r="AG1548" s="6"/>
      <c r="AH1548" s="6"/>
      <c r="AI1548" s="6"/>
      <c r="AJ1548" s="6"/>
      <c r="AK1548" s="6"/>
      <c r="AW1548" s="122" t="str">
        <f t="shared" si="271"/>
        <v/>
      </c>
      <c r="AX1548" s="123" t="str">
        <f t="shared" si="272"/>
        <v/>
      </c>
      <c r="AY1548" s="124" t="str">
        <f t="shared" si="273"/>
        <v/>
      </c>
      <c r="AZ1548" s="124" t="str">
        <f t="shared" si="274"/>
        <v/>
      </c>
      <c r="BF1548" s="91"/>
    </row>
    <row r="1549" spans="1:58" s="78" customFormat="1" ht="14.25" x14ac:dyDescent="0.2">
      <c r="A1549" s="6"/>
      <c r="B1549" s="6"/>
      <c r="C1549" s="6"/>
      <c r="D1549" s="3"/>
      <c r="E1549" s="98" t="str">
        <f t="shared" si="270"/>
        <v/>
      </c>
      <c r="F1549" s="117"/>
      <c r="G1549" s="116" t="str">
        <f>IF(E1549="","",IF(Temp!optSeasCoef=0,1,INDEX($C$2:$C$13,IF(MOD(COUNT($E$2:E1549),seas_indx)=0,seas_indx,MOD(COUNT($E$2:E1549),seas_indx)))))</f>
        <v/>
      </c>
      <c r="H1549" s="97" t="str">
        <f>IFERROR(IF(Temp!fhor_indata=1,IF(COUNT($S$2:S1549)&lt;=XobsHor,"in-sample",IF(AND(COUNT($S$2:S1549)&lt;=XobsHor+XfHor,MOD(S1548,XobsHor)&lt;XfHor),"out-sample","")),IF(ISBLANK(F1549),"",IF(COUNT($F$2:F1549)&lt;=XobsHor-XfHor,"in-sample","out-sample"))),"")</f>
        <v/>
      </c>
      <c r="I1549" s="120" t="str">
        <f>IF(AND(ISBLANK(F1548),H1548="in-sample"),"",IF(AND(Temp!fhor_indata=1,H1548="out-sample",H1549="out-sample"),I1548,IF(AND(ISBLANK(F1549),H1548="out-sample"),"",IF(AND(Temp!optSeasCoef=0,Temp!sts_add=1),IF(H1548="in-sample",IF(Q1548=bigT,((pCell/bigT)*F1548)+((1-(pCell/bigT))*(I1548+J1548)),IF(OR(ISBLANK(F1549),COUNT($F$2:F1548)&lt;=pCell),F1548,((pCell/COUNT($F$2:F1548))*F1548)+((1-(pCell/COUNT($F$2:F1548)))*(I1548+J1548)))),I1548),IF(AND(Temp!optSeasCoef=0,Temp!sts_multp=1),IF(H1548="in-sample",IF(Q1548=bigT,((pCell/bigT)*F1548)+((1-(pCell/bigT))*(I1548*J1548)),IF(OR(ISBLANK(F1549),COUNT(F$2:$F1548)&lt;=pCell),F1548,((pCell/COUNT($F$2:F1548))*F1548)+((1-(pCell/COUNT($F$2:F1548)))*(I1548*J1548)))),I1548),IF(Temp!sts_add=1,IF(H1548="in-sample",IF(Q1548=bigT,((pCell/bigT)*AX1548)+((1-(pCell/bigT))*(I1548+J1548)),IF(OR(ISBLANK(F1549),COUNT($AX$2:AX1548)&lt;=pCell),AX1548,((pCell/COUNT($AX$2:AX1548))*AX1548)+((1-(pCell/COUNT($AX$2:AX1548)))*(I1548+J1548)))),I1548),IF(H1548="in-sample",IF(Q1548=bigT,((pCell/bigT)*AX1548)+((1-(pCell/bigT))*(I1548*J1548)),IF(OR(ISBLANK(F1549),COUNT($AX$2:AX1548)&lt;=pCell),AX1548,((pCell/COUNT($AX$2:AX1548))*AX1548)+((1-(pCell/COUNT($AX$2:AX1548)))*(I1548*J1548)))),I1548)))))))</f>
        <v/>
      </c>
      <c r="J1549" s="120" t="str">
        <f>IF(AND(ISBLANK(F1548),H1548="in-sample"),"",IF(AND(Temp!fhor_indata=1,H1548="out-sample",H1549="out-sample"),J1548,IF(AND(ISBLANK(F1549),H1548="out-sample"),"",IF(AND(Temp!optSeasCoef=0,Temp!sts_add=1),IF(H1548="in-sample",IF(Q1548=bigT,((qCell/bigT)*(I1549-I1548))+((1-(qCell/bigT))*J1548),IF(OR(ISBLANK(F1549),COUNT($F$2:F1548)&lt;=qCell),IF(COUNT($F$2:F1548)=1,0,F1548-F1547),((qCell/COUNT($F$2:F1548))*(I1549-I1548))+((1-(qCell/COUNT($F$2:F1548)))*J1548))),J1548),IF(AND(Temp!optSeasCoef=0,Temp!sts_multp=1),IF(H1548="in-sample",IF(Q1548=bigT,((qCell/bigT)*(I1549/I1548))+((1-(qCell/bigT))*J1548),IF(qCell=0,1,IF(OR(ISBLANK(F1549),COUNT($F$2:F1548)&lt;=qCell),IF(COUNT($F$2:F1548)=1,1,F1548/F1547),((qCell/COUNT($F$2:F1548))*(I1549/I1548))+((1-(qCell/COUNT($F$2:F1548)))*J1548)))),J1548),IF(Temp!sts_add=1,IF(H1548="in-sample",IF(Q1548=bigT,((qCell/bigT)*(I1549-I1548))+((1-(qCell/bigT))*J1548),IF(OR(ISBLANK(F1549),COUNT($AX$2:AX1548)&lt;=qCell),IF(COUNT($AX$2:AX1548)=1,0,AX1548-AX1547),((qCell/COUNT($AX$2:AX1548))*(I1549-I1548))+((1-(qCell/COUNT($AX$2:AX1548)))*J1548))),J1548),IF(H1548="in-sample",IF(Q1548=bigT,((qCell/bigT)*(I1549/I1548))+((1-(qCell/bigT))*J1548),IF(qCell=0,1,IF(OR(ISBLANK(F1549),COUNT($AX$2:AX1548)&lt;=qCell),IF(COUNT($AX$2:AX1548)=1,1,AX1548/AX1547),((qCell/COUNT($AX$2:AX1548))*(I1549/I1548))+((1-(qCell/COUNT($AX$2:AX1548)))*J1548)))),J1548)))))))</f>
        <v/>
      </c>
      <c r="K1549" s="120" t="str">
        <f>IF(H1549="","",IF(AND(Temp!optSeasCoef=0,Temp!sts_add=1),IF(H1549="out-sample",I1549+(Q1549*J1549),I1549+J1549),IF(AND(Temp!optSeasCoef=0,Temp!sts_multp=1),IF(H1549="out-sample",I1549*(J1549^Q1549),I1549*J1549),IF(Temp!sts_add=1,IF(H1549="out-sample",(I1549+(Q1549*J1549))*G1549,(I1549+J1549)*G1549),IF(H1549="out-sample",I1549*(J1549^Q1549)*G1549,I1549*J1549*G1549)))))</f>
        <v/>
      </c>
      <c r="L1549" s="116" t="str">
        <f t="shared" si="264"/>
        <v/>
      </c>
      <c r="M1549" s="116" t="str">
        <f t="shared" si="265"/>
        <v/>
      </c>
      <c r="N1549" s="116" t="str">
        <f t="shared" si="266"/>
        <v/>
      </c>
      <c r="O1549" s="116" t="str">
        <f t="shared" si="267"/>
        <v/>
      </c>
      <c r="P1549" s="116" t="str">
        <f t="shared" si="268"/>
        <v/>
      </c>
      <c r="Q1549" s="94" t="str">
        <f>IF(AND(Temp!fhor_indata=1,ISBLANK(F1549),H1548="in-sample"),1,IF(AND(Temp!fhor_indata=1,H1548="out-sample",Q1548&lt;XfHor),Q1548+1,IF(ISBLANK(F1549),"",IF(AND(H1549="out-sample",H1548="in-sample"),1,IF(AND(H1549="out-sample",H1548="out-sample"),Q1548+1,IF(ISNUMBER(Q1548),Q1548+1,1))))))</f>
        <v/>
      </c>
      <c r="R1549" s="94" t="str">
        <f t="shared" si="269"/>
        <v/>
      </c>
      <c r="S1549" s="94" t="str">
        <f>IF(Temp!fhor_indata=1,IF(S1548=XobsHor,1,IF(COUNT($S$2:S1548)&lt;=XobsHor,S1548+1,IF(AND(COUNT($S$2:S1548)&lt;=XobsHor+XfHor,IFERROR(MOD(S1548,XobsHor)&lt;XfHor,FALSE)),S1548+1,""))),IF(ISBLANK(F1549),"",IF(S1548=maxP,1,IF(S1548&lt;maxP,S1548+1,IF(COUNT($S$2:S1549)&lt;=XobsHor,S1548+1,"")))))</f>
        <v/>
      </c>
      <c r="T1549" s="3"/>
      <c r="U1549" s="6"/>
      <c r="V1549" s="6"/>
      <c r="W1549" s="6"/>
      <c r="X1549" s="6"/>
      <c r="Y1549" s="6"/>
      <c r="Z1549" s="6"/>
      <c r="AA1549" s="6"/>
      <c r="AB1549" s="6"/>
      <c r="AC1549" s="6"/>
      <c r="AD1549" s="6"/>
      <c r="AE1549" s="6"/>
      <c r="AF1549" s="6"/>
      <c r="AG1549" s="6"/>
      <c r="AH1549" s="6"/>
      <c r="AI1549" s="6"/>
      <c r="AJ1549" s="6"/>
      <c r="AK1549" s="6"/>
      <c r="AW1549" s="122" t="str">
        <f t="shared" si="271"/>
        <v/>
      </c>
      <c r="AX1549" s="123" t="str">
        <f t="shared" si="272"/>
        <v/>
      </c>
      <c r="AY1549" s="124" t="str">
        <f t="shared" si="273"/>
        <v/>
      </c>
      <c r="AZ1549" s="124" t="str">
        <f t="shared" si="274"/>
        <v/>
      </c>
      <c r="BF1549" s="91"/>
    </row>
    <row r="1550" spans="1:58" s="78" customFormat="1" ht="14.25" x14ac:dyDescent="0.2">
      <c r="A1550" s="6"/>
      <c r="B1550" s="6"/>
      <c r="C1550" s="6"/>
      <c r="D1550" s="3"/>
      <c r="E1550" s="98" t="str">
        <f t="shared" si="270"/>
        <v/>
      </c>
      <c r="F1550" s="117"/>
      <c r="G1550" s="116" t="str">
        <f>IF(E1550="","",IF(Temp!optSeasCoef=0,1,INDEX($C$2:$C$13,IF(MOD(COUNT($E$2:E1550),seas_indx)=0,seas_indx,MOD(COUNT($E$2:E1550),seas_indx)))))</f>
        <v/>
      </c>
      <c r="H1550" s="97" t="str">
        <f>IFERROR(IF(Temp!fhor_indata=1,IF(COUNT($S$2:S1550)&lt;=XobsHor,"in-sample",IF(AND(COUNT($S$2:S1550)&lt;=XobsHor+XfHor,MOD(S1549,XobsHor)&lt;XfHor),"out-sample","")),IF(ISBLANK(F1550),"",IF(COUNT($F$2:F1550)&lt;=XobsHor-XfHor,"in-sample","out-sample"))),"")</f>
        <v/>
      </c>
      <c r="I1550" s="120" t="str">
        <f>IF(AND(ISBLANK(F1549),H1549="in-sample"),"",IF(AND(Temp!fhor_indata=1,H1549="out-sample",H1550="out-sample"),I1549,IF(AND(ISBLANK(F1550),H1549="out-sample"),"",IF(AND(Temp!optSeasCoef=0,Temp!sts_add=1),IF(H1549="in-sample",IF(Q1549=bigT,((pCell/bigT)*F1549)+((1-(pCell/bigT))*(I1549+J1549)),IF(OR(ISBLANK(F1550),COUNT($F$2:F1549)&lt;=pCell),F1549,((pCell/COUNT($F$2:F1549))*F1549)+((1-(pCell/COUNT($F$2:F1549)))*(I1549+J1549)))),I1549),IF(AND(Temp!optSeasCoef=0,Temp!sts_multp=1),IF(H1549="in-sample",IF(Q1549=bigT,((pCell/bigT)*F1549)+((1-(pCell/bigT))*(I1549*J1549)),IF(OR(ISBLANK(F1550),COUNT(F$2:$F1549)&lt;=pCell),F1549,((pCell/COUNT($F$2:F1549))*F1549)+((1-(pCell/COUNT($F$2:F1549)))*(I1549*J1549)))),I1549),IF(Temp!sts_add=1,IF(H1549="in-sample",IF(Q1549=bigT,((pCell/bigT)*AX1549)+((1-(pCell/bigT))*(I1549+J1549)),IF(OR(ISBLANK(F1550),COUNT($AX$2:AX1549)&lt;=pCell),AX1549,((pCell/COUNT($AX$2:AX1549))*AX1549)+((1-(pCell/COUNT($AX$2:AX1549)))*(I1549+J1549)))),I1549),IF(H1549="in-sample",IF(Q1549=bigT,((pCell/bigT)*AX1549)+((1-(pCell/bigT))*(I1549*J1549)),IF(OR(ISBLANK(F1550),COUNT($AX$2:AX1549)&lt;=pCell),AX1549,((pCell/COUNT($AX$2:AX1549))*AX1549)+((1-(pCell/COUNT($AX$2:AX1549)))*(I1549*J1549)))),I1549)))))))</f>
        <v/>
      </c>
      <c r="J1550" s="120" t="str">
        <f>IF(AND(ISBLANK(F1549),H1549="in-sample"),"",IF(AND(Temp!fhor_indata=1,H1549="out-sample",H1550="out-sample"),J1549,IF(AND(ISBLANK(F1550),H1549="out-sample"),"",IF(AND(Temp!optSeasCoef=0,Temp!sts_add=1),IF(H1549="in-sample",IF(Q1549=bigT,((qCell/bigT)*(I1550-I1549))+((1-(qCell/bigT))*J1549),IF(OR(ISBLANK(F1550),COUNT($F$2:F1549)&lt;=qCell),IF(COUNT($F$2:F1549)=1,0,F1549-F1548),((qCell/COUNT($F$2:F1549))*(I1550-I1549))+((1-(qCell/COUNT($F$2:F1549)))*J1549))),J1549),IF(AND(Temp!optSeasCoef=0,Temp!sts_multp=1),IF(H1549="in-sample",IF(Q1549=bigT,((qCell/bigT)*(I1550/I1549))+((1-(qCell/bigT))*J1549),IF(qCell=0,1,IF(OR(ISBLANK(F1550),COUNT($F$2:F1549)&lt;=qCell),IF(COUNT($F$2:F1549)=1,1,F1549/F1548),((qCell/COUNT($F$2:F1549))*(I1550/I1549))+((1-(qCell/COUNT($F$2:F1549)))*J1549)))),J1549),IF(Temp!sts_add=1,IF(H1549="in-sample",IF(Q1549=bigT,((qCell/bigT)*(I1550-I1549))+((1-(qCell/bigT))*J1549),IF(OR(ISBLANK(F1550),COUNT($AX$2:AX1549)&lt;=qCell),IF(COUNT($AX$2:AX1549)=1,0,AX1549-AX1548),((qCell/COUNT($AX$2:AX1549))*(I1550-I1549))+((1-(qCell/COUNT($AX$2:AX1549)))*J1549))),J1549),IF(H1549="in-sample",IF(Q1549=bigT,((qCell/bigT)*(I1550/I1549))+((1-(qCell/bigT))*J1549),IF(qCell=0,1,IF(OR(ISBLANK(F1550),COUNT($AX$2:AX1549)&lt;=qCell),IF(COUNT($AX$2:AX1549)=1,1,AX1549/AX1548),((qCell/COUNT($AX$2:AX1549))*(I1550/I1549))+((1-(qCell/COUNT($AX$2:AX1549)))*J1549)))),J1549)))))))</f>
        <v/>
      </c>
      <c r="K1550" s="120" t="str">
        <f>IF(H1550="","",IF(AND(Temp!optSeasCoef=0,Temp!sts_add=1),IF(H1550="out-sample",I1550+(Q1550*J1550),I1550+J1550),IF(AND(Temp!optSeasCoef=0,Temp!sts_multp=1),IF(H1550="out-sample",I1550*(J1550^Q1550),I1550*J1550),IF(Temp!sts_add=1,IF(H1550="out-sample",(I1550+(Q1550*J1550))*G1550,(I1550+J1550)*G1550),IF(H1550="out-sample",I1550*(J1550^Q1550)*G1550,I1550*J1550*G1550)))))</f>
        <v/>
      </c>
      <c r="L1550" s="116" t="str">
        <f t="shared" si="264"/>
        <v/>
      </c>
      <c r="M1550" s="116" t="str">
        <f t="shared" si="265"/>
        <v/>
      </c>
      <c r="N1550" s="116" t="str">
        <f t="shared" si="266"/>
        <v/>
      </c>
      <c r="O1550" s="116" t="str">
        <f t="shared" si="267"/>
        <v/>
      </c>
      <c r="P1550" s="116" t="str">
        <f t="shared" si="268"/>
        <v/>
      </c>
      <c r="Q1550" s="94" t="str">
        <f>IF(AND(Temp!fhor_indata=1,ISBLANK(F1550),H1549="in-sample"),1,IF(AND(Temp!fhor_indata=1,H1549="out-sample",Q1549&lt;XfHor),Q1549+1,IF(ISBLANK(F1550),"",IF(AND(H1550="out-sample",H1549="in-sample"),1,IF(AND(H1550="out-sample",H1549="out-sample"),Q1549+1,IF(ISNUMBER(Q1549),Q1549+1,1))))))</f>
        <v/>
      </c>
      <c r="R1550" s="94" t="str">
        <f t="shared" si="269"/>
        <v/>
      </c>
      <c r="S1550" s="94" t="str">
        <f>IF(Temp!fhor_indata=1,IF(S1549=XobsHor,1,IF(COUNT($S$2:S1549)&lt;=XobsHor,S1549+1,IF(AND(COUNT($S$2:S1549)&lt;=XobsHor+XfHor,IFERROR(MOD(S1549,XobsHor)&lt;XfHor,FALSE)),S1549+1,""))),IF(ISBLANK(F1550),"",IF(S1549=maxP,1,IF(S1549&lt;maxP,S1549+1,IF(COUNT($S$2:S1550)&lt;=XobsHor,S1549+1,"")))))</f>
        <v/>
      </c>
      <c r="T1550" s="3"/>
      <c r="U1550" s="6"/>
      <c r="V1550" s="6"/>
      <c r="W1550" s="6"/>
      <c r="X1550" s="6"/>
      <c r="Y1550" s="6"/>
      <c r="Z1550" s="6"/>
      <c r="AA1550" s="6"/>
      <c r="AB1550" s="6"/>
      <c r="AC1550" s="6"/>
      <c r="AD1550" s="6"/>
      <c r="AE1550" s="6"/>
      <c r="AF1550" s="6"/>
      <c r="AG1550" s="6"/>
      <c r="AH1550" s="6"/>
      <c r="AI1550" s="6"/>
      <c r="AJ1550" s="6"/>
      <c r="AK1550" s="6"/>
      <c r="AW1550" s="122" t="str">
        <f t="shared" si="271"/>
        <v/>
      </c>
      <c r="AX1550" s="123" t="str">
        <f t="shared" si="272"/>
        <v/>
      </c>
      <c r="AY1550" s="124" t="str">
        <f t="shared" si="273"/>
        <v/>
      </c>
      <c r="AZ1550" s="124" t="str">
        <f t="shared" si="274"/>
        <v/>
      </c>
      <c r="BF1550" s="91"/>
    </row>
    <row r="1551" spans="1:58" s="78" customFormat="1" ht="14.25" x14ac:dyDescent="0.2">
      <c r="A1551" s="6"/>
      <c r="B1551" s="6"/>
      <c r="C1551" s="6"/>
      <c r="D1551" s="3"/>
      <c r="E1551" s="98" t="str">
        <f t="shared" si="270"/>
        <v/>
      </c>
      <c r="F1551" s="117"/>
      <c r="G1551" s="116" t="str">
        <f>IF(E1551="","",IF(Temp!optSeasCoef=0,1,INDEX($C$2:$C$13,IF(MOD(COUNT($E$2:E1551),seas_indx)=0,seas_indx,MOD(COUNT($E$2:E1551),seas_indx)))))</f>
        <v/>
      </c>
      <c r="H1551" s="97" t="str">
        <f>IFERROR(IF(Temp!fhor_indata=1,IF(COUNT($S$2:S1551)&lt;=XobsHor,"in-sample",IF(AND(COUNT($S$2:S1551)&lt;=XobsHor+XfHor,MOD(S1550,XobsHor)&lt;XfHor),"out-sample","")),IF(ISBLANK(F1551),"",IF(COUNT($F$2:F1551)&lt;=XobsHor-XfHor,"in-sample","out-sample"))),"")</f>
        <v/>
      </c>
      <c r="I1551" s="120" t="str">
        <f>IF(AND(ISBLANK(F1550),H1550="in-sample"),"",IF(AND(Temp!fhor_indata=1,H1550="out-sample",H1551="out-sample"),I1550,IF(AND(ISBLANK(F1551),H1550="out-sample"),"",IF(AND(Temp!optSeasCoef=0,Temp!sts_add=1),IF(H1550="in-sample",IF(Q1550=bigT,((pCell/bigT)*F1550)+((1-(pCell/bigT))*(I1550+J1550)),IF(OR(ISBLANK(F1551),COUNT($F$2:F1550)&lt;=pCell),F1550,((pCell/COUNT($F$2:F1550))*F1550)+((1-(pCell/COUNT($F$2:F1550)))*(I1550+J1550)))),I1550),IF(AND(Temp!optSeasCoef=0,Temp!sts_multp=1),IF(H1550="in-sample",IF(Q1550=bigT,((pCell/bigT)*F1550)+((1-(pCell/bigT))*(I1550*J1550)),IF(OR(ISBLANK(F1551),COUNT(F$2:$F1550)&lt;=pCell),F1550,((pCell/COUNT($F$2:F1550))*F1550)+((1-(pCell/COUNT($F$2:F1550)))*(I1550*J1550)))),I1550),IF(Temp!sts_add=1,IF(H1550="in-sample",IF(Q1550=bigT,((pCell/bigT)*AX1550)+((1-(pCell/bigT))*(I1550+J1550)),IF(OR(ISBLANK(F1551),COUNT($AX$2:AX1550)&lt;=pCell),AX1550,((pCell/COUNT($AX$2:AX1550))*AX1550)+((1-(pCell/COUNT($AX$2:AX1550)))*(I1550+J1550)))),I1550),IF(H1550="in-sample",IF(Q1550=bigT,((pCell/bigT)*AX1550)+((1-(pCell/bigT))*(I1550*J1550)),IF(OR(ISBLANK(F1551),COUNT($AX$2:AX1550)&lt;=pCell),AX1550,((pCell/COUNT($AX$2:AX1550))*AX1550)+((1-(pCell/COUNT($AX$2:AX1550)))*(I1550*J1550)))),I1550)))))))</f>
        <v/>
      </c>
      <c r="J1551" s="120" t="str">
        <f>IF(AND(ISBLANK(F1550),H1550="in-sample"),"",IF(AND(Temp!fhor_indata=1,H1550="out-sample",H1551="out-sample"),J1550,IF(AND(ISBLANK(F1551),H1550="out-sample"),"",IF(AND(Temp!optSeasCoef=0,Temp!sts_add=1),IF(H1550="in-sample",IF(Q1550=bigT,((qCell/bigT)*(I1551-I1550))+((1-(qCell/bigT))*J1550),IF(OR(ISBLANK(F1551),COUNT($F$2:F1550)&lt;=qCell),IF(COUNT($F$2:F1550)=1,0,F1550-F1549),((qCell/COUNT($F$2:F1550))*(I1551-I1550))+((1-(qCell/COUNT($F$2:F1550)))*J1550))),J1550),IF(AND(Temp!optSeasCoef=0,Temp!sts_multp=1),IF(H1550="in-sample",IF(Q1550=bigT,((qCell/bigT)*(I1551/I1550))+((1-(qCell/bigT))*J1550),IF(qCell=0,1,IF(OR(ISBLANK(F1551),COUNT($F$2:F1550)&lt;=qCell),IF(COUNT($F$2:F1550)=1,1,F1550/F1549),((qCell/COUNT($F$2:F1550))*(I1551/I1550))+((1-(qCell/COUNT($F$2:F1550)))*J1550)))),J1550),IF(Temp!sts_add=1,IF(H1550="in-sample",IF(Q1550=bigT,((qCell/bigT)*(I1551-I1550))+((1-(qCell/bigT))*J1550),IF(OR(ISBLANK(F1551),COUNT($AX$2:AX1550)&lt;=qCell),IF(COUNT($AX$2:AX1550)=1,0,AX1550-AX1549),((qCell/COUNT($AX$2:AX1550))*(I1551-I1550))+((1-(qCell/COUNT($AX$2:AX1550)))*J1550))),J1550),IF(H1550="in-sample",IF(Q1550=bigT,((qCell/bigT)*(I1551/I1550))+((1-(qCell/bigT))*J1550),IF(qCell=0,1,IF(OR(ISBLANK(F1551),COUNT($AX$2:AX1550)&lt;=qCell),IF(COUNT($AX$2:AX1550)=1,1,AX1550/AX1549),((qCell/COUNT($AX$2:AX1550))*(I1551/I1550))+((1-(qCell/COUNT($AX$2:AX1550)))*J1550)))),J1550)))))))</f>
        <v/>
      </c>
      <c r="K1551" s="120" t="str">
        <f>IF(H1551="","",IF(AND(Temp!optSeasCoef=0,Temp!sts_add=1),IF(H1551="out-sample",I1551+(Q1551*J1551),I1551+J1551),IF(AND(Temp!optSeasCoef=0,Temp!sts_multp=1),IF(H1551="out-sample",I1551*(J1551^Q1551),I1551*J1551),IF(Temp!sts_add=1,IF(H1551="out-sample",(I1551+(Q1551*J1551))*G1551,(I1551+J1551)*G1551),IF(H1551="out-sample",I1551*(J1551^Q1551)*G1551,I1551*J1551*G1551)))))</f>
        <v/>
      </c>
      <c r="L1551" s="116" t="str">
        <f t="shared" si="264"/>
        <v/>
      </c>
      <c r="M1551" s="116" t="str">
        <f t="shared" si="265"/>
        <v/>
      </c>
      <c r="N1551" s="116" t="str">
        <f t="shared" si="266"/>
        <v/>
      </c>
      <c r="O1551" s="116" t="str">
        <f t="shared" si="267"/>
        <v/>
      </c>
      <c r="P1551" s="116" t="str">
        <f t="shared" si="268"/>
        <v/>
      </c>
      <c r="Q1551" s="94" t="str">
        <f>IF(AND(Temp!fhor_indata=1,ISBLANK(F1551),H1550="in-sample"),1,IF(AND(Temp!fhor_indata=1,H1550="out-sample",Q1550&lt;XfHor),Q1550+1,IF(ISBLANK(F1551),"",IF(AND(H1551="out-sample",H1550="in-sample"),1,IF(AND(H1551="out-sample",H1550="out-sample"),Q1550+1,IF(ISNUMBER(Q1550),Q1550+1,1))))))</f>
        <v/>
      </c>
      <c r="R1551" s="94" t="str">
        <f t="shared" si="269"/>
        <v/>
      </c>
      <c r="S1551" s="94" t="str">
        <f>IF(Temp!fhor_indata=1,IF(S1550=XobsHor,1,IF(COUNT($S$2:S1550)&lt;=XobsHor,S1550+1,IF(AND(COUNT($S$2:S1550)&lt;=XobsHor+XfHor,IFERROR(MOD(S1550,XobsHor)&lt;XfHor,FALSE)),S1550+1,""))),IF(ISBLANK(F1551),"",IF(S1550=maxP,1,IF(S1550&lt;maxP,S1550+1,IF(COUNT($S$2:S1551)&lt;=XobsHor,S1550+1,"")))))</f>
        <v/>
      </c>
      <c r="T1551" s="3"/>
      <c r="U1551" s="6"/>
      <c r="V1551" s="6"/>
      <c r="W1551" s="6"/>
      <c r="X1551" s="6"/>
      <c r="Y1551" s="6"/>
      <c r="Z1551" s="6"/>
      <c r="AA1551" s="6"/>
      <c r="AB1551" s="6"/>
      <c r="AC1551" s="6"/>
      <c r="AD1551" s="6"/>
      <c r="AE1551" s="6"/>
      <c r="AF1551" s="6"/>
      <c r="AG1551" s="6"/>
      <c r="AH1551" s="6"/>
      <c r="AI1551" s="6"/>
      <c r="AJ1551" s="6"/>
      <c r="AK1551" s="6"/>
      <c r="AW1551" s="122" t="str">
        <f t="shared" si="271"/>
        <v/>
      </c>
      <c r="AX1551" s="123" t="str">
        <f t="shared" si="272"/>
        <v/>
      </c>
      <c r="AY1551" s="124" t="str">
        <f t="shared" si="273"/>
        <v/>
      </c>
      <c r="AZ1551" s="124" t="str">
        <f t="shared" si="274"/>
        <v/>
      </c>
      <c r="BF1551" s="91"/>
    </row>
    <row r="1552" spans="1:58" s="78" customFormat="1" ht="14.25" x14ac:dyDescent="0.2">
      <c r="A1552" s="6"/>
      <c r="B1552" s="6"/>
      <c r="C1552" s="6"/>
      <c r="D1552" s="3"/>
      <c r="E1552" s="98" t="str">
        <f t="shared" si="270"/>
        <v/>
      </c>
      <c r="F1552" s="117"/>
      <c r="G1552" s="116" t="str">
        <f>IF(E1552="","",IF(Temp!optSeasCoef=0,1,INDEX($C$2:$C$13,IF(MOD(COUNT($E$2:E1552),seas_indx)=0,seas_indx,MOD(COUNT($E$2:E1552),seas_indx)))))</f>
        <v/>
      </c>
      <c r="H1552" s="97" t="str">
        <f>IFERROR(IF(Temp!fhor_indata=1,IF(COUNT($S$2:S1552)&lt;=XobsHor,"in-sample",IF(AND(COUNT($S$2:S1552)&lt;=XobsHor+XfHor,MOD(S1551,XobsHor)&lt;XfHor),"out-sample","")),IF(ISBLANK(F1552),"",IF(COUNT($F$2:F1552)&lt;=XobsHor-XfHor,"in-sample","out-sample"))),"")</f>
        <v/>
      </c>
      <c r="I1552" s="120" t="str">
        <f>IF(AND(ISBLANK(F1551),H1551="in-sample"),"",IF(AND(Temp!fhor_indata=1,H1551="out-sample",H1552="out-sample"),I1551,IF(AND(ISBLANK(F1552),H1551="out-sample"),"",IF(AND(Temp!optSeasCoef=0,Temp!sts_add=1),IF(H1551="in-sample",IF(Q1551=bigT,((pCell/bigT)*F1551)+((1-(pCell/bigT))*(I1551+J1551)),IF(OR(ISBLANK(F1552),COUNT($F$2:F1551)&lt;=pCell),F1551,((pCell/COUNT($F$2:F1551))*F1551)+((1-(pCell/COUNT($F$2:F1551)))*(I1551+J1551)))),I1551),IF(AND(Temp!optSeasCoef=0,Temp!sts_multp=1),IF(H1551="in-sample",IF(Q1551=bigT,((pCell/bigT)*F1551)+((1-(pCell/bigT))*(I1551*J1551)),IF(OR(ISBLANK(F1552),COUNT(F$2:$F1551)&lt;=pCell),F1551,((pCell/COUNT($F$2:F1551))*F1551)+((1-(pCell/COUNT($F$2:F1551)))*(I1551*J1551)))),I1551),IF(Temp!sts_add=1,IF(H1551="in-sample",IF(Q1551=bigT,((pCell/bigT)*AX1551)+((1-(pCell/bigT))*(I1551+J1551)),IF(OR(ISBLANK(F1552),COUNT($AX$2:AX1551)&lt;=pCell),AX1551,((pCell/COUNT($AX$2:AX1551))*AX1551)+((1-(pCell/COUNT($AX$2:AX1551)))*(I1551+J1551)))),I1551),IF(H1551="in-sample",IF(Q1551=bigT,((pCell/bigT)*AX1551)+((1-(pCell/bigT))*(I1551*J1551)),IF(OR(ISBLANK(F1552),COUNT($AX$2:AX1551)&lt;=pCell),AX1551,((pCell/COUNT($AX$2:AX1551))*AX1551)+((1-(pCell/COUNT($AX$2:AX1551)))*(I1551*J1551)))),I1551)))))))</f>
        <v/>
      </c>
      <c r="J1552" s="120" t="str">
        <f>IF(AND(ISBLANK(F1551),H1551="in-sample"),"",IF(AND(Temp!fhor_indata=1,H1551="out-sample",H1552="out-sample"),J1551,IF(AND(ISBLANK(F1552),H1551="out-sample"),"",IF(AND(Temp!optSeasCoef=0,Temp!sts_add=1),IF(H1551="in-sample",IF(Q1551=bigT,((qCell/bigT)*(I1552-I1551))+((1-(qCell/bigT))*J1551),IF(OR(ISBLANK(F1552),COUNT($F$2:F1551)&lt;=qCell),IF(COUNT($F$2:F1551)=1,0,F1551-F1550),((qCell/COUNT($F$2:F1551))*(I1552-I1551))+((1-(qCell/COUNT($F$2:F1551)))*J1551))),J1551),IF(AND(Temp!optSeasCoef=0,Temp!sts_multp=1),IF(H1551="in-sample",IF(Q1551=bigT,((qCell/bigT)*(I1552/I1551))+((1-(qCell/bigT))*J1551),IF(qCell=0,1,IF(OR(ISBLANK(F1552),COUNT($F$2:F1551)&lt;=qCell),IF(COUNT($F$2:F1551)=1,1,F1551/F1550),((qCell/COUNT($F$2:F1551))*(I1552/I1551))+((1-(qCell/COUNT($F$2:F1551)))*J1551)))),J1551),IF(Temp!sts_add=1,IF(H1551="in-sample",IF(Q1551=bigT,((qCell/bigT)*(I1552-I1551))+((1-(qCell/bigT))*J1551),IF(OR(ISBLANK(F1552),COUNT($AX$2:AX1551)&lt;=qCell),IF(COUNT($AX$2:AX1551)=1,0,AX1551-AX1550),((qCell/COUNT($AX$2:AX1551))*(I1552-I1551))+((1-(qCell/COUNT($AX$2:AX1551)))*J1551))),J1551),IF(H1551="in-sample",IF(Q1551=bigT,((qCell/bigT)*(I1552/I1551))+((1-(qCell/bigT))*J1551),IF(qCell=0,1,IF(OR(ISBLANK(F1552),COUNT($AX$2:AX1551)&lt;=qCell),IF(COUNT($AX$2:AX1551)=1,1,AX1551/AX1550),((qCell/COUNT($AX$2:AX1551))*(I1552/I1551))+((1-(qCell/COUNT($AX$2:AX1551)))*J1551)))),J1551)))))))</f>
        <v/>
      </c>
      <c r="K1552" s="120" t="str">
        <f>IF(H1552="","",IF(AND(Temp!optSeasCoef=0,Temp!sts_add=1),IF(H1552="out-sample",I1552+(Q1552*J1552),I1552+J1552),IF(AND(Temp!optSeasCoef=0,Temp!sts_multp=1),IF(H1552="out-sample",I1552*(J1552^Q1552),I1552*J1552),IF(Temp!sts_add=1,IF(H1552="out-sample",(I1552+(Q1552*J1552))*G1552,(I1552+J1552)*G1552),IF(H1552="out-sample",I1552*(J1552^Q1552)*G1552,I1552*J1552*G1552)))))</f>
        <v/>
      </c>
      <c r="L1552" s="116" t="str">
        <f t="shared" si="264"/>
        <v/>
      </c>
      <c r="M1552" s="116" t="str">
        <f t="shared" si="265"/>
        <v/>
      </c>
      <c r="N1552" s="116" t="str">
        <f t="shared" si="266"/>
        <v/>
      </c>
      <c r="O1552" s="116" t="str">
        <f t="shared" si="267"/>
        <v/>
      </c>
      <c r="P1552" s="116" t="str">
        <f t="shared" si="268"/>
        <v/>
      </c>
      <c r="Q1552" s="94" t="str">
        <f>IF(AND(Temp!fhor_indata=1,ISBLANK(F1552),H1551="in-sample"),1,IF(AND(Temp!fhor_indata=1,H1551="out-sample",Q1551&lt;XfHor),Q1551+1,IF(ISBLANK(F1552),"",IF(AND(H1552="out-sample",H1551="in-sample"),1,IF(AND(H1552="out-sample",H1551="out-sample"),Q1551+1,IF(ISNUMBER(Q1551),Q1551+1,1))))))</f>
        <v/>
      </c>
      <c r="R1552" s="94" t="str">
        <f t="shared" si="269"/>
        <v/>
      </c>
      <c r="S1552" s="94" t="str">
        <f>IF(Temp!fhor_indata=1,IF(S1551=XobsHor,1,IF(COUNT($S$2:S1551)&lt;=XobsHor,S1551+1,IF(AND(COUNT($S$2:S1551)&lt;=XobsHor+XfHor,IFERROR(MOD(S1551,XobsHor)&lt;XfHor,FALSE)),S1551+1,""))),IF(ISBLANK(F1552),"",IF(S1551=maxP,1,IF(S1551&lt;maxP,S1551+1,IF(COUNT($S$2:S1552)&lt;=XobsHor,S1551+1,"")))))</f>
        <v/>
      </c>
      <c r="T1552" s="3"/>
      <c r="U1552" s="6"/>
      <c r="V1552" s="6"/>
      <c r="W1552" s="6"/>
      <c r="X1552" s="6"/>
      <c r="Y1552" s="6"/>
      <c r="Z1552" s="6"/>
      <c r="AA1552" s="6"/>
      <c r="AB1552" s="6"/>
      <c r="AC1552" s="6"/>
      <c r="AD1552" s="6"/>
      <c r="AE1552" s="6"/>
      <c r="AF1552" s="6"/>
      <c r="AG1552" s="6"/>
      <c r="AH1552" s="6"/>
      <c r="AI1552" s="6"/>
      <c r="AJ1552" s="6"/>
      <c r="AK1552" s="6"/>
      <c r="AW1552" s="122" t="str">
        <f t="shared" si="271"/>
        <v/>
      </c>
      <c r="AX1552" s="123" t="str">
        <f t="shared" si="272"/>
        <v/>
      </c>
      <c r="AY1552" s="124" t="str">
        <f t="shared" si="273"/>
        <v/>
      </c>
      <c r="AZ1552" s="124" t="str">
        <f t="shared" si="274"/>
        <v/>
      </c>
      <c r="BF1552" s="91"/>
    </row>
    <row r="1553" spans="1:58" s="78" customFormat="1" ht="14.25" x14ac:dyDescent="0.2">
      <c r="A1553" s="6"/>
      <c r="B1553" s="6"/>
      <c r="C1553" s="6"/>
      <c r="D1553" s="3"/>
      <c r="E1553" s="98" t="str">
        <f t="shared" si="270"/>
        <v/>
      </c>
      <c r="F1553" s="117"/>
      <c r="G1553" s="116" t="str">
        <f>IF(E1553="","",IF(Temp!optSeasCoef=0,1,INDEX($C$2:$C$13,IF(MOD(COUNT($E$2:E1553),seas_indx)=0,seas_indx,MOD(COUNT($E$2:E1553),seas_indx)))))</f>
        <v/>
      </c>
      <c r="H1553" s="97" t="str">
        <f>IFERROR(IF(Temp!fhor_indata=1,IF(COUNT($S$2:S1553)&lt;=XobsHor,"in-sample",IF(AND(COUNT($S$2:S1553)&lt;=XobsHor+XfHor,MOD(S1552,XobsHor)&lt;XfHor),"out-sample","")),IF(ISBLANK(F1553),"",IF(COUNT($F$2:F1553)&lt;=XobsHor-XfHor,"in-sample","out-sample"))),"")</f>
        <v/>
      </c>
      <c r="I1553" s="120" t="str">
        <f>IF(AND(ISBLANK(F1552),H1552="in-sample"),"",IF(AND(Temp!fhor_indata=1,H1552="out-sample",H1553="out-sample"),I1552,IF(AND(ISBLANK(F1553),H1552="out-sample"),"",IF(AND(Temp!optSeasCoef=0,Temp!sts_add=1),IF(H1552="in-sample",IF(Q1552=bigT,((pCell/bigT)*F1552)+((1-(pCell/bigT))*(I1552+J1552)),IF(OR(ISBLANK(F1553),COUNT($F$2:F1552)&lt;=pCell),F1552,((pCell/COUNT($F$2:F1552))*F1552)+((1-(pCell/COUNT($F$2:F1552)))*(I1552+J1552)))),I1552),IF(AND(Temp!optSeasCoef=0,Temp!sts_multp=1),IF(H1552="in-sample",IF(Q1552=bigT,((pCell/bigT)*F1552)+((1-(pCell/bigT))*(I1552*J1552)),IF(OR(ISBLANK(F1553),COUNT(F$2:$F1552)&lt;=pCell),F1552,((pCell/COUNT($F$2:F1552))*F1552)+((1-(pCell/COUNT($F$2:F1552)))*(I1552*J1552)))),I1552),IF(Temp!sts_add=1,IF(H1552="in-sample",IF(Q1552=bigT,((pCell/bigT)*AX1552)+((1-(pCell/bigT))*(I1552+J1552)),IF(OR(ISBLANK(F1553),COUNT($AX$2:AX1552)&lt;=pCell),AX1552,((pCell/COUNT($AX$2:AX1552))*AX1552)+((1-(pCell/COUNT($AX$2:AX1552)))*(I1552+J1552)))),I1552),IF(H1552="in-sample",IF(Q1552=bigT,((pCell/bigT)*AX1552)+((1-(pCell/bigT))*(I1552*J1552)),IF(OR(ISBLANK(F1553),COUNT($AX$2:AX1552)&lt;=pCell),AX1552,((pCell/COUNT($AX$2:AX1552))*AX1552)+((1-(pCell/COUNT($AX$2:AX1552)))*(I1552*J1552)))),I1552)))))))</f>
        <v/>
      </c>
      <c r="J1553" s="120" t="str">
        <f>IF(AND(ISBLANK(F1552),H1552="in-sample"),"",IF(AND(Temp!fhor_indata=1,H1552="out-sample",H1553="out-sample"),J1552,IF(AND(ISBLANK(F1553),H1552="out-sample"),"",IF(AND(Temp!optSeasCoef=0,Temp!sts_add=1),IF(H1552="in-sample",IF(Q1552=bigT,((qCell/bigT)*(I1553-I1552))+((1-(qCell/bigT))*J1552),IF(OR(ISBLANK(F1553),COUNT($F$2:F1552)&lt;=qCell),IF(COUNT($F$2:F1552)=1,0,F1552-F1551),((qCell/COUNT($F$2:F1552))*(I1553-I1552))+((1-(qCell/COUNT($F$2:F1552)))*J1552))),J1552),IF(AND(Temp!optSeasCoef=0,Temp!sts_multp=1),IF(H1552="in-sample",IF(Q1552=bigT,((qCell/bigT)*(I1553/I1552))+((1-(qCell/bigT))*J1552),IF(qCell=0,1,IF(OR(ISBLANK(F1553),COUNT($F$2:F1552)&lt;=qCell),IF(COUNT($F$2:F1552)=1,1,F1552/F1551),((qCell/COUNT($F$2:F1552))*(I1553/I1552))+((1-(qCell/COUNT($F$2:F1552)))*J1552)))),J1552),IF(Temp!sts_add=1,IF(H1552="in-sample",IF(Q1552=bigT,((qCell/bigT)*(I1553-I1552))+((1-(qCell/bigT))*J1552),IF(OR(ISBLANK(F1553),COUNT($AX$2:AX1552)&lt;=qCell),IF(COUNT($AX$2:AX1552)=1,0,AX1552-AX1551),((qCell/COUNT($AX$2:AX1552))*(I1553-I1552))+((1-(qCell/COUNT($AX$2:AX1552)))*J1552))),J1552),IF(H1552="in-sample",IF(Q1552=bigT,((qCell/bigT)*(I1553/I1552))+((1-(qCell/bigT))*J1552),IF(qCell=0,1,IF(OR(ISBLANK(F1553),COUNT($AX$2:AX1552)&lt;=qCell),IF(COUNT($AX$2:AX1552)=1,1,AX1552/AX1551),((qCell/COUNT($AX$2:AX1552))*(I1553/I1552))+((1-(qCell/COUNT($AX$2:AX1552)))*J1552)))),J1552)))))))</f>
        <v/>
      </c>
      <c r="K1553" s="120" t="str">
        <f>IF(H1553="","",IF(AND(Temp!optSeasCoef=0,Temp!sts_add=1),IF(H1553="out-sample",I1553+(Q1553*J1553),I1553+J1553),IF(AND(Temp!optSeasCoef=0,Temp!sts_multp=1),IF(H1553="out-sample",I1553*(J1553^Q1553),I1553*J1553),IF(Temp!sts_add=1,IF(H1553="out-sample",(I1553+(Q1553*J1553))*G1553,(I1553+J1553)*G1553),IF(H1553="out-sample",I1553*(J1553^Q1553)*G1553,I1553*J1553*G1553)))))</f>
        <v/>
      </c>
      <c r="L1553" s="116" t="str">
        <f t="shared" si="264"/>
        <v/>
      </c>
      <c r="M1553" s="116" t="str">
        <f t="shared" si="265"/>
        <v/>
      </c>
      <c r="N1553" s="116" t="str">
        <f t="shared" si="266"/>
        <v/>
      </c>
      <c r="O1553" s="116" t="str">
        <f t="shared" si="267"/>
        <v/>
      </c>
      <c r="P1553" s="116" t="str">
        <f t="shared" si="268"/>
        <v/>
      </c>
      <c r="Q1553" s="94" t="str">
        <f>IF(AND(Temp!fhor_indata=1,ISBLANK(F1553),H1552="in-sample"),1,IF(AND(Temp!fhor_indata=1,H1552="out-sample",Q1552&lt;XfHor),Q1552+1,IF(ISBLANK(F1553),"",IF(AND(H1553="out-sample",H1552="in-sample"),1,IF(AND(H1553="out-sample",H1552="out-sample"),Q1552+1,IF(ISNUMBER(Q1552),Q1552+1,1))))))</f>
        <v/>
      </c>
      <c r="R1553" s="94" t="str">
        <f t="shared" si="269"/>
        <v/>
      </c>
      <c r="S1553" s="94" t="str">
        <f>IF(Temp!fhor_indata=1,IF(S1552=XobsHor,1,IF(COUNT($S$2:S1552)&lt;=XobsHor,S1552+1,IF(AND(COUNT($S$2:S1552)&lt;=XobsHor+XfHor,IFERROR(MOD(S1552,XobsHor)&lt;XfHor,FALSE)),S1552+1,""))),IF(ISBLANK(F1553),"",IF(S1552=maxP,1,IF(S1552&lt;maxP,S1552+1,IF(COUNT($S$2:S1553)&lt;=XobsHor,S1552+1,"")))))</f>
        <v/>
      </c>
      <c r="T1553" s="3"/>
      <c r="U1553" s="6"/>
      <c r="V1553" s="6"/>
      <c r="W1553" s="6"/>
      <c r="X1553" s="6"/>
      <c r="Y1553" s="6"/>
      <c r="Z1553" s="6"/>
      <c r="AA1553" s="6"/>
      <c r="AB1553" s="6"/>
      <c r="AC1553" s="6"/>
      <c r="AD1553" s="6"/>
      <c r="AE1553" s="6"/>
      <c r="AF1553" s="6"/>
      <c r="AG1553" s="6"/>
      <c r="AH1553" s="6"/>
      <c r="AI1553" s="6"/>
      <c r="AJ1553" s="6"/>
      <c r="AK1553" s="6"/>
      <c r="AW1553" s="122" t="str">
        <f t="shared" si="271"/>
        <v/>
      </c>
      <c r="AX1553" s="123" t="str">
        <f t="shared" si="272"/>
        <v/>
      </c>
      <c r="AY1553" s="124" t="str">
        <f t="shared" si="273"/>
        <v/>
      </c>
      <c r="AZ1553" s="124" t="str">
        <f t="shared" si="274"/>
        <v/>
      </c>
      <c r="BF1553" s="91"/>
    </row>
    <row r="1554" spans="1:58" s="78" customFormat="1" ht="14.25" x14ac:dyDescent="0.2">
      <c r="A1554" s="6"/>
      <c r="B1554" s="6"/>
      <c r="C1554" s="6"/>
      <c r="D1554" s="3"/>
      <c r="E1554" s="98" t="str">
        <f t="shared" si="270"/>
        <v/>
      </c>
      <c r="F1554" s="117"/>
      <c r="G1554" s="116" t="str">
        <f>IF(E1554="","",IF(Temp!optSeasCoef=0,1,INDEX($C$2:$C$13,IF(MOD(COUNT($E$2:E1554),seas_indx)=0,seas_indx,MOD(COUNT($E$2:E1554),seas_indx)))))</f>
        <v/>
      </c>
      <c r="H1554" s="97" t="str">
        <f>IFERROR(IF(Temp!fhor_indata=1,IF(COUNT($S$2:S1554)&lt;=XobsHor,"in-sample",IF(AND(COUNT($S$2:S1554)&lt;=XobsHor+XfHor,MOD(S1553,XobsHor)&lt;XfHor),"out-sample","")),IF(ISBLANK(F1554),"",IF(COUNT($F$2:F1554)&lt;=XobsHor-XfHor,"in-sample","out-sample"))),"")</f>
        <v/>
      </c>
      <c r="I1554" s="120" t="str">
        <f>IF(AND(ISBLANK(F1553),H1553="in-sample"),"",IF(AND(Temp!fhor_indata=1,H1553="out-sample",H1554="out-sample"),I1553,IF(AND(ISBLANK(F1554),H1553="out-sample"),"",IF(AND(Temp!optSeasCoef=0,Temp!sts_add=1),IF(H1553="in-sample",IF(Q1553=bigT,((pCell/bigT)*F1553)+((1-(pCell/bigT))*(I1553+J1553)),IF(OR(ISBLANK(F1554),COUNT($F$2:F1553)&lt;=pCell),F1553,((pCell/COUNT($F$2:F1553))*F1553)+((1-(pCell/COUNT($F$2:F1553)))*(I1553+J1553)))),I1553),IF(AND(Temp!optSeasCoef=0,Temp!sts_multp=1),IF(H1553="in-sample",IF(Q1553=bigT,((pCell/bigT)*F1553)+((1-(pCell/bigT))*(I1553*J1553)),IF(OR(ISBLANK(F1554),COUNT(F$2:$F1553)&lt;=pCell),F1553,((pCell/COUNT($F$2:F1553))*F1553)+((1-(pCell/COUNT($F$2:F1553)))*(I1553*J1553)))),I1553),IF(Temp!sts_add=1,IF(H1553="in-sample",IF(Q1553=bigT,((pCell/bigT)*AX1553)+((1-(pCell/bigT))*(I1553+J1553)),IF(OR(ISBLANK(F1554),COUNT($AX$2:AX1553)&lt;=pCell),AX1553,((pCell/COUNT($AX$2:AX1553))*AX1553)+((1-(pCell/COUNT($AX$2:AX1553)))*(I1553+J1553)))),I1553),IF(H1553="in-sample",IF(Q1553=bigT,((pCell/bigT)*AX1553)+((1-(pCell/bigT))*(I1553*J1553)),IF(OR(ISBLANK(F1554),COUNT($AX$2:AX1553)&lt;=pCell),AX1553,((pCell/COUNT($AX$2:AX1553))*AX1553)+((1-(pCell/COUNT($AX$2:AX1553)))*(I1553*J1553)))),I1553)))))))</f>
        <v/>
      </c>
      <c r="J1554" s="120" t="str">
        <f>IF(AND(ISBLANK(F1553),H1553="in-sample"),"",IF(AND(Temp!fhor_indata=1,H1553="out-sample",H1554="out-sample"),J1553,IF(AND(ISBLANK(F1554),H1553="out-sample"),"",IF(AND(Temp!optSeasCoef=0,Temp!sts_add=1),IF(H1553="in-sample",IF(Q1553=bigT,((qCell/bigT)*(I1554-I1553))+((1-(qCell/bigT))*J1553),IF(OR(ISBLANK(F1554),COUNT($F$2:F1553)&lt;=qCell),IF(COUNT($F$2:F1553)=1,0,F1553-F1552),((qCell/COUNT($F$2:F1553))*(I1554-I1553))+((1-(qCell/COUNT($F$2:F1553)))*J1553))),J1553),IF(AND(Temp!optSeasCoef=0,Temp!sts_multp=1),IF(H1553="in-sample",IF(Q1553=bigT,((qCell/bigT)*(I1554/I1553))+((1-(qCell/bigT))*J1553),IF(qCell=0,1,IF(OR(ISBLANK(F1554),COUNT($F$2:F1553)&lt;=qCell),IF(COUNT($F$2:F1553)=1,1,F1553/F1552),((qCell/COUNT($F$2:F1553))*(I1554/I1553))+((1-(qCell/COUNT($F$2:F1553)))*J1553)))),J1553),IF(Temp!sts_add=1,IF(H1553="in-sample",IF(Q1553=bigT,((qCell/bigT)*(I1554-I1553))+((1-(qCell/bigT))*J1553),IF(OR(ISBLANK(F1554),COUNT($AX$2:AX1553)&lt;=qCell),IF(COUNT($AX$2:AX1553)=1,0,AX1553-AX1552),((qCell/COUNT($AX$2:AX1553))*(I1554-I1553))+((1-(qCell/COUNT($AX$2:AX1553)))*J1553))),J1553),IF(H1553="in-sample",IF(Q1553=bigT,((qCell/bigT)*(I1554/I1553))+((1-(qCell/bigT))*J1553),IF(qCell=0,1,IF(OR(ISBLANK(F1554),COUNT($AX$2:AX1553)&lt;=qCell),IF(COUNT($AX$2:AX1553)=1,1,AX1553/AX1552),((qCell/COUNT($AX$2:AX1553))*(I1554/I1553))+((1-(qCell/COUNT($AX$2:AX1553)))*J1553)))),J1553)))))))</f>
        <v/>
      </c>
      <c r="K1554" s="120" t="str">
        <f>IF(H1554="","",IF(AND(Temp!optSeasCoef=0,Temp!sts_add=1),IF(H1554="out-sample",I1554+(Q1554*J1554),I1554+J1554),IF(AND(Temp!optSeasCoef=0,Temp!sts_multp=1),IF(H1554="out-sample",I1554*(J1554^Q1554),I1554*J1554),IF(Temp!sts_add=1,IF(H1554="out-sample",(I1554+(Q1554*J1554))*G1554,(I1554+J1554)*G1554),IF(H1554="out-sample",I1554*(J1554^Q1554)*G1554,I1554*J1554*G1554)))))</f>
        <v/>
      </c>
      <c r="L1554" s="116" t="str">
        <f t="shared" si="264"/>
        <v/>
      </c>
      <c r="M1554" s="116" t="str">
        <f t="shared" si="265"/>
        <v/>
      </c>
      <c r="N1554" s="116" t="str">
        <f t="shared" si="266"/>
        <v/>
      </c>
      <c r="O1554" s="116" t="str">
        <f t="shared" si="267"/>
        <v/>
      </c>
      <c r="P1554" s="116" t="str">
        <f t="shared" si="268"/>
        <v/>
      </c>
      <c r="Q1554" s="94" t="str">
        <f>IF(AND(Temp!fhor_indata=1,ISBLANK(F1554),H1553="in-sample"),1,IF(AND(Temp!fhor_indata=1,H1553="out-sample",Q1553&lt;XfHor),Q1553+1,IF(ISBLANK(F1554),"",IF(AND(H1554="out-sample",H1553="in-sample"),1,IF(AND(H1554="out-sample",H1553="out-sample"),Q1553+1,IF(ISNUMBER(Q1553),Q1553+1,1))))))</f>
        <v/>
      </c>
      <c r="R1554" s="94" t="str">
        <f t="shared" si="269"/>
        <v/>
      </c>
      <c r="S1554" s="94" t="str">
        <f>IF(Temp!fhor_indata=1,IF(S1553=XobsHor,1,IF(COUNT($S$2:S1553)&lt;=XobsHor,S1553+1,IF(AND(COUNT($S$2:S1553)&lt;=XobsHor+XfHor,IFERROR(MOD(S1553,XobsHor)&lt;XfHor,FALSE)),S1553+1,""))),IF(ISBLANK(F1554),"",IF(S1553=maxP,1,IF(S1553&lt;maxP,S1553+1,IF(COUNT($S$2:S1554)&lt;=XobsHor,S1553+1,"")))))</f>
        <v/>
      </c>
      <c r="T1554" s="3"/>
      <c r="U1554" s="6"/>
      <c r="V1554" s="6"/>
      <c r="W1554" s="6"/>
      <c r="X1554" s="6"/>
      <c r="Y1554" s="6"/>
      <c r="Z1554" s="6"/>
      <c r="AA1554" s="6"/>
      <c r="AB1554" s="6"/>
      <c r="AC1554" s="6"/>
      <c r="AD1554" s="6"/>
      <c r="AE1554" s="6"/>
      <c r="AF1554" s="6"/>
      <c r="AG1554" s="6"/>
      <c r="AH1554" s="6"/>
      <c r="AI1554" s="6"/>
      <c r="AJ1554" s="6"/>
      <c r="AK1554" s="6"/>
      <c r="AW1554" s="122" t="str">
        <f t="shared" si="271"/>
        <v/>
      </c>
      <c r="AX1554" s="123" t="str">
        <f t="shared" si="272"/>
        <v/>
      </c>
      <c r="AY1554" s="124" t="str">
        <f t="shared" si="273"/>
        <v/>
      </c>
      <c r="AZ1554" s="124" t="str">
        <f t="shared" si="274"/>
        <v/>
      </c>
      <c r="BF1554" s="91"/>
    </row>
    <row r="1555" spans="1:58" s="78" customFormat="1" ht="14.25" x14ac:dyDescent="0.2">
      <c r="A1555" s="6"/>
      <c r="B1555" s="6"/>
      <c r="C1555" s="6"/>
      <c r="D1555" s="3"/>
      <c r="E1555" s="98" t="str">
        <f t="shared" si="270"/>
        <v/>
      </c>
      <c r="F1555" s="117"/>
      <c r="G1555" s="116" t="str">
        <f>IF(E1555="","",IF(Temp!optSeasCoef=0,1,INDEX($C$2:$C$13,IF(MOD(COUNT($E$2:E1555),seas_indx)=0,seas_indx,MOD(COUNT($E$2:E1555),seas_indx)))))</f>
        <v/>
      </c>
      <c r="H1555" s="97" t="str">
        <f>IFERROR(IF(Temp!fhor_indata=1,IF(COUNT($S$2:S1555)&lt;=XobsHor,"in-sample",IF(AND(COUNT($S$2:S1555)&lt;=XobsHor+XfHor,MOD(S1554,XobsHor)&lt;XfHor),"out-sample","")),IF(ISBLANK(F1555),"",IF(COUNT($F$2:F1555)&lt;=XobsHor-XfHor,"in-sample","out-sample"))),"")</f>
        <v/>
      </c>
      <c r="I1555" s="120" t="str">
        <f>IF(AND(ISBLANK(F1554),H1554="in-sample"),"",IF(AND(Temp!fhor_indata=1,H1554="out-sample",H1555="out-sample"),I1554,IF(AND(ISBLANK(F1555),H1554="out-sample"),"",IF(AND(Temp!optSeasCoef=0,Temp!sts_add=1),IF(H1554="in-sample",IF(Q1554=bigT,((pCell/bigT)*F1554)+((1-(pCell/bigT))*(I1554+J1554)),IF(OR(ISBLANK(F1555),COUNT($F$2:F1554)&lt;=pCell),F1554,((pCell/COUNT($F$2:F1554))*F1554)+((1-(pCell/COUNT($F$2:F1554)))*(I1554+J1554)))),I1554),IF(AND(Temp!optSeasCoef=0,Temp!sts_multp=1),IF(H1554="in-sample",IF(Q1554=bigT,((pCell/bigT)*F1554)+((1-(pCell/bigT))*(I1554*J1554)),IF(OR(ISBLANK(F1555),COUNT(F$2:$F1554)&lt;=pCell),F1554,((pCell/COUNT($F$2:F1554))*F1554)+((1-(pCell/COUNT($F$2:F1554)))*(I1554*J1554)))),I1554),IF(Temp!sts_add=1,IF(H1554="in-sample",IF(Q1554=bigT,((pCell/bigT)*AX1554)+((1-(pCell/bigT))*(I1554+J1554)),IF(OR(ISBLANK(F1555),COUNT($AX$2:AX1554)&lt;=pCell),AX1554,((pCell/COUNT($AX$2:AX1554))*AX1554)+((1-(pCell/COUNT($AX$2:AX1554)))*(I1554+J1554)))),I1554),IF(H1554="in-sample",IF(Q1554=bigT,((pCell/bigT)*AX1554)+((1-(pCell/bigT))*(I1554*J1554)),IF(OR(ISBLANK(F1555),COUNT($AX$2:AX1554)&lt;=pCell),AX1554,((pCell/COUNT($AX$2:AX1554))*AX1554)+((1-(pCell/COUNT($AX$2:AX1554)))*(I1554*J1554)))),I1554)))))))</f>
        <v/>
      </c>
      <c r="J1555" s="120" t="str">
        <f>IF(AND(ISBLANK(F1554),H1554="in-sample"),"",IF(AND(Temp!fhor_indata=1,H1554="out-sample",H1555="out-sample"),J1554,IF(AND(ISBLANK(F1555),H1554="out-sample"),"",IF(AND(Temp!optSeasCoef=0,Temp!sts_add=1),IF(H1554="in-sample",IF(Q1554=bigT,((qCell/bigT)*(I1555-I1554))+((1-(qCell/bigT))*J1554),IF(OR(ISBLANK(F1555),COUNT($F$2:F1554)&lt;=qCell),IF(COUNT($F$2:F1554)=1,0,F1554-F1553),((qCell/COUNT($F$2:F1554))*(I1555-I1554))+((1-(qCell/COUNT($F$2:F1554)))*J1554))),J1554),IF(AND(Temp!optSeasCoef=0,Temp!sts_multp=1),IF(H1554="in-sample",IF(Q1554=bigT,((qCell/bigT)*(I1555/I1554))+((1-(qCell/bigT))*J1554),IF(qCell=0,1,IF(OR(ISBLANK(F1555),COUNT($F$2:F1554)&lt;=qCell),IF(COUNT($F$2:F1554)=1,1,F1554/F1553),((qCell/COUNT($F$2:F1554))*(I1555/I1554))+((1-(qCell/COUNT($F$2:F1554)))*J1554)))),J1554),IF(Temp!sts_add=1,IF(H1554="in-sample",IF(Q1554=bigT,((qCell/bigT)*(I1555-I1554))+((1-(qCell/bigT))*J1554),IF(OR(ISBLANK(F1555),COUNT($AX$2:AX1554)&lt;=qCell),IF(COUNT($AX$2:AX1554)=1,0,AX1554-AX1553),((qCell/COUNT($AX$2:AX1554))*(I1555-I1554))+((1-(qCell/COUNT($AX$2:AX1554)))*J1554))),J1554),IF(H1554="in-sample",IF(Q1554=bigT,((qCell/bigT)*(I1555/I1554))+((1-(qCell/bigT))*J1554),IF(qCell=0,1,IF(OR(ISBLANK(F1555),COUNT($AX$2:AX1554)&lt;=qCell),IF(COUNT($AX$2:AX1554)=1,1,AX1554/AX1553),((qCell/COUNT($AX$2:AX1554))*(I1555/I1554))+((1-(qCell/COUNT($AX$2:AX1554)))*J1554)))),J1554)))))))</f>
        <v/>
      </c>
      <c r="K1555" s="120" t="str">
        <f>IF(H1555="","",IF(AND(Temp!optSeasCoef=0,Temp!sts_add=1),IF(H1555="out-sample",I1555+(Q1555*J1555),I1555+J1555),IF(AND(Temp!optSeasCoef=0,Temp!sts_multp=1),IF(H1555="out-sample",I1555*(J1555^Q1555),I1555*J1555),IF(Temp!sts_add=1,IF(H1555="out-sample",(I1555+(Q1555*J1555))*G1555,(I1555+J1555)*G1555),IF(H1555="out-sample",I1555*(J1555^Q1555)*G1555,I1555*J1555*G1555)))))</f>
        <v/>
      </c>
      <c r="L1555" s="116" t="str">
        <f t="shared" si="264"/>
        <v/>
      </c>
      <c r="M1555" s="116" t="str">
        <f t="shared" si="265"/>
        <v/>
      </c>
      <c r="N1555" s="116" t="str">
        <f t="shared" si="266"/>
        <v/>
      </c>
      <c r="O1555" s="116" t="str">
        <f t="shared" si="267"/>
        <v/>
      </c>
      <c r="P1555" s="116" t="str">
        <f t="shared" si="268"/>
        <v/>
      </c>
      <c r="Q1555" s="94" t="str">
        <f>IF(AND(Temp!fhor_indata=1,ISBLANK(F1555),H1554="in-sample"),1,IF(AND(Temp!fhor_indata=1,H1554="out-sample",Q1554&lt;XfHor),Q1554+1,IF(ISBLANK(F1555),"",IF(AND(H1555="out-sample",H1554="in-sample"),1,IF(AND(H1555="out-sample",H1554="out-sample"),Q1554+1,IF(ISNUMBER(Q1554),Q1554+1,1))))))</f>
        <v/>
      </c>
      <c r="R1555" s="94" t="str">
        <f t="shared" si="269"/>
        <v/>
      </c>
      <c r="S1555" s="94" t="str">
        <f>IF(Temp!fhor_indata=1,IF(S1554=XobsHor,1,IF(COUNT($S$2:S1554)&lt;=XobsHor,S1554+1,IF(AND(COUNT($S$2:S1554)&lt;=XobsHor+XfHor,IFERROR(MOD(S1554,XobsHor)&lt;XfHor,FALSE)),S1554+1,""))),IF(ISBLANK(F1555),"",IF(S1554=maxP,1,IF(S1554&lt;maxP,S1554+1,IF(COUNT($S$2:S1555)&lt;=XobsHor,S1554+1,"")))))</f>
        <v/>
      </c>
      <c r="T1555" s="3"/>
      <c r="U1555" s="6"/>
      <c r="V1555" s="6"/>
      <c r="W1555" s="6"/>
      <c r="X1555" s="6"/>
      <c r="Y1555" s="6"/>
      <c r="Z1555" s="6"/>
      <c r="AA1555" s="6"/>
      <c r="AB1555" s="6"/>
      <c r="AC1555" s="6"/>
      <c r="AD1555" s="6"/>
      <c r="AE1555" s="6"/>
      <c r="AF1555" s="6"/>
      <c r="AG1555" s="6"/>
      <c r="AH1555" s="6"/>
      <c r="AI1555" s="6"/>
      <c r="AJ1555" s="6"/>
      <c r="AK1555" s="6"/>
      <c r="AW1555" s="122" t="str">
        <f t="shared" si="271"/>
        <v/>
      </c>
      <c r="AX1555" s="123" t="str">
        <f t="shared" si="272"/>
        <v/>
      </c>
      <c r="AY1555" s="124" t="str">
        <f t="shared" si="273"/>
        <v/>
      </c>
      <c r="AZ1555" s="124" t="str">
        <f t="shared" si="274"/>
        <v/>
      </c>
      <c r="BF1555" s="91"/>
    </row>
    <row r="1556" spans="1:58" s="78" customFormat="1" ht="14.25" x14ac:dyDescent="0.2">
      <c r="A1556" s="6"/>
      <c r="B1556" s="6"/>
      <c r="C1556" s="6"/>
      <c r="D1556" s="3"/>
      <c r="E1556" s="98" t="str">
        <f t="shared" si="270"/>
        <v/>
      </c>
      <c r="F1556" s="117"/>
      <c r="G1556" s="116" t="str">
        <f>IF(E1556="","",IF(Temp!optSeasCoef=0,1,INDEX($C$2:$C$13,IF(MOD(COUNT($E$2:E1556),seas_indx)=0,seas_indx,MOD(COUNT($E$2:E1556),seas_indx)))))</f>
        <v/>
      </c>
      <c r="H1556" s="97" t="str">
        <f>IFERROR(IF(Temp!fhor_indata=1,IF(COUNT($S$2:S1556)&lt;=XobsHor,"in-sample",IF(AND(COUNT($S$2:S1556)&lt;=XobsHor+XfHor,MOD(S1555,XobsHor)&lt;XfHor),"out-sample","")),IF(ISBLANK(F1556),"",IF(COUNT($F$2:F1556)&lt;=XobsHor-XfHor,"in-sample","out-sample"))),"")</f>
        <v/>
      </c>
      <c r="I1556" s="120" t="str">
        <f>IF(AND(ISBLANK(F1555),H1555="in-sample"),"",IF(AND(Temp!fhor_indata=1,H1555="out-sample",H1556="out-sample"),I1555,IF(AND(ISBLANK(F1556),H1555="out-sample"),"",IF(AND(Temp!optSeasCoef=0,Temp!sts_add=1),IF(H1555="in-sample",IF(Q1555=bigT,((pCell/bigT)*F1555)+((1-(pCell/bigT))*(I1555+J1555)),IF(OR(ISBLANK(F1556),COUNT($F$2:F1555)&lt;=pCell),F1555,((pCell/COUNT($F$2:F1555))*F1555)+((1-(pCell/COUNT($F$2:F1555)))*(I1555+J1555)))),I1555),IF(AND(Temp!optSeasCoef=0,Temp!sts_multp=1),IF(H1555="in-sample",IF(Q1555=bigT,((pCell/bigT)*F1555)+((1-(pCell/bigT))*(I1555*J1555)),IF(OR(ISBLANK(F1556),COUNT(F$2:$F1555)&lt;=pCell),F1555,((pCell/COUNT($F$2:F1555))*F1555)+((1-(pCell/COUNT($F$2:F1555)))*(I1555*J1555)))),I1555),IF(Temp!sts_add=1,IF(H1555="in-sample",IF(Q1555=bigT,((pCell/bigT)*AX1555)+((1-(pCell/bigT))*(I1555+J1555)),IF(OR(ISBLANK(F1556),COUNT($AX$2:AX1555)&lt;=pCell),AX1555,((pCell/COUNT($AX$2:AX1555))*AX1555)+((1-(pCell/COUNT($AX$2:AX1555)))*(I1555+J1555)))),I1555),IF(H1555="in-sample",IF(Q1555=bigT,((pCell/bigT)*AX1555)+((1-(pCell/bigT))*(I1555*J1555)),IF(OR(ISBLANK(F1556),COUNT($AX$2:AX1555)&lt;=pCell),AX1555,((pCell/COUNT($AX$2:AX1555))*AX1555)+((1-(pCell/COUNT($AX$2:AX1555)))*(I1555*J1555)))),I1555)))))))</f>
        <v/>
      </c>
      <c r="J1556" s="120" t="str">
        <f>IF(AND(ISBLANK(F1555),H1555="in-sample"),"",IF(AND(Temp!fhor_indata=1,H1555="out-sample",H1556="out-sample"),J1555,IF(AND(ISBLANK(F1556),H1555="out-sample"),"",IF(AND(Temp!optSeasCoef=0,Temp!sts_add=1),IF(H1555="in-sample",IF(Q1555=bigT,((qCell/bigT)*(I1556-I1555))+((1-(qCell/bigT))*J1555),IF(OR(ISBLANK(F1556),COUNT($F$2:F1555)&lt;=qCell),IF(COUNT($F$2:F1555)=1,0,F1555-F1554),((qCell/COUNT($F$2:F1555))*(I1556-I1555))+((1-(qCell/COUNT($F$2:F1555)))*J1555))),J1555),IF(AND(Temp!optSeasCoef=0,Temp!sts_multp=1),IF(H1555="in-sample",IF(Q1555=bigT,((qCell/bigT)*(I1556/I1555))+((1-(qCell/bigT))*J1555),IF(qCell=0,1,IF(OR(ISBLANK(F1556),COUNT($F$2:F1555)&lt;=qCell),IF(COUNT($F$2:F1555)=1,1,F1555/F1554),((qCell/COUNT($F$2:F1555))*(I1556/I1555))+((1-(qCell/COUNT($F$2:F1555)))*J1555)))),J1555),IF(Temp!sts_add=1,IF(H1555="in-sample",IF(Q1555=bigT,((qCell/bigT)*(I1556-I1555))+((1-(qCell/bigT))*J1555),IF(OR(ISBLANK(F1556),COUNT($AX$2:AX1555)&lt;=qCell),IF(COUNT($AX$2:AX1555)=1,0,AX1555-AX1554),((qCell/COUNT($AX$2:AX1555))*(I1556-I1555))+((1-(qCell/COUNT($AX$2:AX1555)))*J1555))),J1555),IF(H1555="in-sample",IF(Q1555=bigT,((qCell/bigT)*(I1556/I1555))+((1-(qCell/bigT))*J1555),IF(qCell=0,1,IF(OR(ISBLANK(F1556),COUNT($AX$2:AX1555)&lt;=qCell),IF(COUNT($AX$2:AX1555)=1,1,AX1555/AX1554),((qCell/COUNT($AX$2:AX1555))*(I1556/I1555))+((1-(qCell/COUNT($AX$2:AX1555)))*J1555)))),J1555)))))))</f>
        <v/>
      </c>
      <c r="K1556" s="120" t="str">
        <f>IF(H1556="","",IF(AND(Temp!optSeasCoef=0,Temp!sts_add=1),IF(H1556="out-sample",I1556+(Q1556*J1556),I1556+J1556),IF(AND(Temp!optSeasCoef=0,Temp!sts_multp=1),IF(H1556="out-sample",I1556*(J1556^Q1556),I1556*J1556),IF(Temp!sts_add=1,IF(H1556="out-sample",(I1556+(Q1556*J1556))*G1556,(I1556+J1556)*G1556),IF(H1556="out-sample",I1556*(J1556^Q1556)*G1556,I1556*J1556*G1556)))))</f>
        <v/>
      </c>
      <c r="L1556" s="116" t="str">
        <f t="shared" si="264"/>
        <v/>
      </c>
      <c r="M1556" s="116" t="str">
        <f t="shared" si="265"/>
        <v/>
      </c>
      <c r="N1556" s="116" t="str">
        <f t="shared" si="266"/>
        <v/>
      </c>
      <c r="O1556" s="116" t="str">
        <f t="shared" si="267"/>
        <v/>
      </c>
      <c r="P1556" s="116" t="str">
        <f t="shared" si="268"/>
        <v/>
      </c>
      <c r="Q1556" s="94" t="str">
        <f>IF(AND(Temp!fhor_indata=1,ISBLANK(F1556),H1555="in-sample"),1,IF(AND(Temp!fhor_indata=1,H1555="out-sample",Q1555&lt;XfHor),Q1555+1,IF(ISBLANK(F1556),"",IF(AND(H1556="out-sample",H1555="in-sample"),1,IF(AND(H1556="out-sample",H1555="out-sample"),Q1555+1,IF(ISNUMBER(Q1555),Q1555+1,1))))))</f>
        <v/>
      </c>
      <c r="R1556" s="94" t="str">
        <f t="shared" si="269"/>
        <v/>
      </c>
      <c r="S1556" s="94" t="str">
        <f>IF(Temp!fhor_indata=1,IF(S1555=XobsHor,1,IF(COUNT($S$2:S1555)&lt;=XobsHor,S1555+1,IF(AND(COUNT($S$2:S1555)&lt;=XobsHor+XfHor,IFERROR(MOD(S1555,XobsHor)&lt;XfHor,FALSE)),S1555+1,""))),IF(ISBLANK(F1556),"",IF(S1555=maxP,1,IF(S1555&lt;maxP,S1555+1,IF(COUNT($S$2:S1556)&lt;=XobsHor,S1555+1,"")))))</f>
        <v/>
      </c>
      <c r="T1556" s="3"/>
      <c r="U1556" s="6"/>
      <c r="V1556" s="6"/>
      <c r="W1556" s="6"/>
      <c r="X1556" s="6"/>
      <c r="Y1556" s="6"/>
      <c r="Z1556" s="6"/>
      <c r="AA1556" s="6"/>
      <c r="AB1556" s="6"/>
      <c r="AC1556" s="6"/>
      <c r="AD1556" s="6"/>
      <c r="AE1556" s="6"/>
      <c r="AF1556" s="6"/>
      <c r="AG1556" s="6"/>
      <c r="AH1556" s="6"/>
      <c r="AI1556" s="6"/>
      <c r="AJ1556" s="6"/>
      <c r="AK1556" s="6"/>
      <c r="AW1556" s="122" t="str">
        <f t="shared" si="271"/>
        <v/>
      </c>
      <c r="AX1556" s="123" t="str">
        <f t="shared" si="272"/>
        <v/>
      </c>
      <c r="AY1556" s="124" t="str">
        <f t="shared" si="273"/>
        <v/>
      </c>
      <c r="AZ1556" s="124" t="str">
        <f t="shared" si="274"/>
        <v/>
      </c>
      <c r="BF1556" s="91"/>
    </row>
    <row r="1557" spans="1:58" s="78" customFormat="1" ht="14.25" x14ac:dyDescent="0.2">
      <c r="A1557" s="6"/>
      <c r="B1557" s="6"/>
      <c r="C1557" s="6"/>
      <c r="D1557" s="3"/>
      <c r="E1557" s="98" t="str">
        <f t="shared" si="270"/>
        <v/>
      </c>
      <c r="F1557" s="117"/>
      <c r="G1557" s="116" t="str">
        <f>IF(E1557="","",IF(Temp!optSeasCoef=0,1,INDEX($C$2:$C$13,IF(MOD(COUNT($E$2:E1557),seas_indx)=0,seas_indx,MOD(COUNT($E$2:E1557),seas_indx)))))</f>
        <v/>
      </c>
      <c r="H1557" s="97" t="str">
        <f>IFERROR(IF(Temp!fhor_indata=1,IF(COUNT($S$2:S1557)&lt;=XobsHor,"in-sample",IF(AND(COUNT($S$2:S1557)&lt;=XobsHor+XfHor,MOD(S1556,XobsHor)&lt;XfHor),"out-sample","")),IF(ISBLANK(F1557),"",IF(COUNT($F$2:F1557)&lt;=XobsHor-XfHor,"in-sample","out-sample"))),"")</f>
        <v/>
      </c>
      <c r="I1557" s="120" t="str">
        <f>IF(AND(ISBLANK(F1556),H1556="in-sample"),"",IF(AND(Temp!fhor_indata=1,H1556="out-sample",H1557="out-sample"),I1556,IF(AND(ISBLANK(F1557),H1556="out-sample"),"",IF(AND(Temp!optSeasCoef=0,Temp!sts_add=1),IF(H1556="in-sample",IF(Q1556=bigT,((pCell/bigT)*F1556)+((1-(pCell/bigT))*(I1556+J1556)),IF(OR(ISBLANK(F1557),COUNT($F$2:F1556)&lt;=pCell),F1556,((pCell/COUNT($F$2:F1556))*F1556)+((1-(pCell/COUNT($F$2:F1556)))*(I1556+J1556)))),I1556),IF(AND(Temp!optSeasCoef=0,Temp!sts_multp=1),IF(H1556="in-sample",IF(Q1556=bigT,((pCell/bigT)*F1556)+((1-(pCell/bigT))*(I1556*J1556)),IF(OR(ISBLANK(F1557),COUNT(F$2:$F1556)&lt;=pCell),F1556,((pCell/COUNT($F$2:F1556))*F1556)+((1-(pCell/COUNT($F$2:F1556)))*(I1556*J1556)))),I1556),IF(Temp!sts_add=1,IF(H1556="in-sample",IF(Q1556=bigT,((pCell/bigT)*AX1556)+((1-(pCell/bigT))*(I1556+J1556)),IF(OR(ISBLANK(F1557),COUNT($AX$2:AX1556)&lt;=pCell),AX1556,((pCell/COUNT($AX$2:AX1556))*AX1556)+((1-(pCell/COUNT($AX$2:AX1556)))*(I1556+J1556)))),I1556),IF(H1556="in-sample",IF(Q1556=bigT,((pCell/bigT)*AX1556)+((1-(pCell/bigT))*(I1556*J1556)),IF(OR(ISBLANK(F1557),COUNT($AX$2:AX1556)&lt;=pCell),AX1556,((pCell/COUNT($AX$2:AX1556))*AX1556)+((1-(pCell/COUNT($AX$2:AX1556)))*(I1556*J1556)))),I1556)))))))</f>
        <v/>
      </c>
      <c r="J1557" s="120" t="str">
        <f>IF(AND(ISBLANK(F1556),H1556="in-sample"),"",IF(AND(Temp!fhor_indata=1,H1556="out-sample",H1557="out-sample"),J1556,IF(AND(ISBLANK(F1557),H1556="out-sample"),"",IF(AND(Temp!optSeasCoef=0,Temp!sts_add=1),IF(H1556="in-sample",IF(Q1556=bigT,((qCell/bigT)*(I1557-I1556))+((1-(qCell/bigT))*J1556),IF(OR(ISBLANK(F1557),COUNT($F$2:F1556)&lt;=qCell),IF(COUNT($F$2:F1556)=1,0,F1556-F1555),((qCell/COUNT($F$2:F1556))*(I1557-I1556))+((1-(qCell/COUNT($F$2:F1556)))*J1556))),J1556),IF(AND(Temp!optSeasCoef=0,Temp!sts_multp=1),IF(H1556="in-sample",IF(Q1556=bigT,((qCell/bigT)*(I1557/I1556))+((1-(qCell/bigT))*J1556),IF(qCell=0,1,IF(OR(ISBLANK(F1557),COUNT($F$2:F1556)&lt;=qCell),IF(COUNT($F$2:F1556)=1,1,F1556/F1555),((qCell/COUNT($F$2:F1556))*(I1557/I1556))+((1-(qCell/COUNT($F$2:F1556)))*J1556)))),J1556),IF(Temp!sts_add=1,IF(H1556="in-sample",IF(Q1556=bigT,((qCell/bigT)*(I1557-I1556))+((1-(qCell/bigT))*J1556),IF(OR(ISBLANK(F1557),COUNT($AX$2:AX1556)&lt;=qCell),IF(COUNT($AX$2:AX1556)=1,0,AX1556-AX1555),((qCell/COUNT($AX$2:AX1556))*(I1557-I1556))+((1-(qCell/COUNT($AX$2:AX1556)))*J1556))),J1556),IF(H1556="in-sample",IF(Q1556=bigT,((qCell/bigT)*(I1557/I1556))+((1-(qCell/bigT))*J1556),IF(qCell=0,1,IF(OR(ISBLANK(F1557),COUNT($AX$2:AX1556)&lt;=qCell),IF(COUNT($AX$2:AX1556)=1,1,AX1556/AX1555),((qCell/COUNT($AX$2:AX1556))*(I1557/I1556))+((1-(qCell/COUNT($AX$2:AX1556)))*J1556)))),J1556)))))))</f>
        <v/>
      </c>
      <c r="K1557" s="120" t="str">
        <f>IF(H1557="","",IF(AND(Temp!optSeasCoef=0,Temp!sts_add=1),IF(H1557="out-sample",I1557+(Q1557*J1557),I1557+J1557),IF(AND(Temp!optSeasCoef=0,Temp!sts_multp=1),IF(H1557="out-sample",I1557*(J1557^Q1557),I1557*J1557),IF(Temp!sts_add=1,IF(H1557="out-sample",(I1557+(Q1557*J1557))*G1557,(I1557+J1557)*G1557),IF(H1557="out-sample",I1557*(J1557^Q1557)*G1557,I1557*J1557*G1557)))))</f>
        <v/>
      </c>
      <c r="L1557" s="116" t="str">
        <f t="shared" si="264"/>
        <v/>
      </c>
      <c r="M1557" s="116" t="str">
        <f t="shared" si="265"/>
        <v/>
      </c>
      <c r="N1557" s="116" t="str">
        <f t="shared" si="266"/>
        <v/>
      </c>
      <c r="O1557" s="116" t="str">
        <f t="shared" si="267"/>
        <v/>
      </c>
      <c r="P1557" s="116" t="str">
        <f t="shared" si="268"/>
        <v/>
      </c>
      <c r="Q1557" s="94" t="str">
        <f>IF(AND(Temp!fhor_indata=1,ISBLANK(F1557),H1556="in-sample"),1,IF(AND(Temp!fhor_indata=1,H1556="out-sample",Q1556&lt;XfHor),Q1556+1,IF(ISBLANK(F1557),"",IF(AND(H1557="out-sample",H1556="in-sample"),1,IF(AND(H1557="out-sample",H1556="out-sample"),Q1556+1,IF(ISNUMBER(Q1556),Q1556+1,1))))))</f>
        <v/>
      </c>
      <c r="R1557" s="94" t="str">
        <f t="shared" si="269"/>
        <v/>
      </c>
      <c r="S1557" s="94" t="str">
        <f>IF(Temp!fhor_indata=1,IF(S1556=XobsHor,1,IF(COUNT($S$2:S1556)&lt;=XobsHor,S1556+1,IF(AND(COUNT($S$2:S1556)&lt;=XobsHor+XfHor,IFERROR(MOD(S1556,XobsHor)&lt;XfHor,FALSE)),S1556+1,""))),IF(ISBLANK(F1557),"",IF(S1556=maxP,1,IF(S1556&lt;maxP,S1556+1,IF(COUNT($S$2:S1557)&lt;=XobsHor,S1556+1,"")))))</f>
        <v/>
      </c>
      <c r="T1557" s="3"/>
      <c r="U1557" s="6"/>
      <c r="V1557" s="6"/>
      <c r="W1557" s="6"/>
      <c r="X1557" s="6"/>
      <c r="Y1557" s="6"/>
      <c r="Z1557" s="6"/>
      <c r="AA1557" s="6"/>
      <c r="AB1557" s="6"/>
      <c r="AC1557" s="6"/>
      <c r="AD1557" s="6"/>
      <c r="AE1557" s="6"/>
      <c r="AF1557" s="6"/>
      <c r="AG1557" s="6"/>
      <c r="AH1557" s="6"/>
      <c r="AI1557" s="6"/>
      <c r="AJ1557" s="6"/>
      <c r="AK1557" s="6"/>
      <c r="AW1557" s="122" t="str">
        <f t="shared" si="271"/>
        <v/>
      </c>
      <c r="AX1557" s="123" t="str">
        <f t="shared" si="272"/>
        <v/>
      </c>
      <c r="AY1557" s="124" t="str">
        <f t="shared" si="273"/>
        <v/>
      </c>
      <c r="AZ1557" s="124" t="str">
        <f t="shared" si="274"/>
        <v/>
      </c>
      <c r="BF1557" s="91"/>
    </row>
    <row r="1558" spans="1:58" s="78" customFormat="1" ht="14.25" x14ac:dyDescent="0.2">
      <c r="A1558" s="6"/>
      <c r="B1558" s="6"/>
      <c r="C1558" s="6"/>
      <c r="D1558" s="3"/>
      <c r="E1558" s="98" t="str">
        <f t="shared" si="270"/>
        <v/>
      </c>
      <c r="F1558" s="117"/>
      <c r="G1558" s="116" t="str">
        <f>IF(E1558="","",IF(Temp!optSeasCoef=0,1,INDEX($C$2:$C$13,IF(MOD(COUNT($E$2:E1558),seas_indx)=0,seas_indx,MOD(COUNT($E$2:E1558),seas_indx)))))</f>
        <v/>
      </c>
      <c r="H1558" s="97" t="str">
        <f>IFERROR(IF(Temp!fhor_indata=1,IF(COUNT($S$2:S1558)&lt;=XobsHor,"in-sample",IF(AND(COUNT($S$2:S1558)&lt;=XobsHor+XfHor,MOD(S1557,XobsHor)&lt;XfHor),"out-sample","")),IF(ISBLANK(F1558),"",IF(COUNT($F$2:F1558)&lt;=XobsHor-XfHor,"in-sample","out-sample"))),"")</f>
        <v/>
      </c>
      <c r="I1558" s="120" t="str">
        <f>IF(AND(ISBLANK(F1557),H1557="in-sample"),"",IF(AND(Temp!fhor_indata=1,H1557="out-sample",H1558="out-sample"),I1557,IF(AND(ISBLANK(F1558),H1557="out-sample"),"",IF(AND(Temp!optSeasCoef=0,Temp!sts_add=1),IF(H1557="in-sample",IF(Q1557=bigT,((pCell/bigT)*F1557)+((1-(pCell/bigT))*(I1557+J1557)),IF(OR(ISBLANK(F1558),COUNT($F$2:F1557)&lt;=pCell),F1557,((pCell/COUNT($F$2:F1557))*F1557)+((1-(pCell/COUNT($F$2:F1557)))*(I1557+J1557)))),I1557),IF(AND(Temp!optSeasCoef=0,Temp!sts_multp=1),IF(H1557="in-sample",IF(Q1557=bigT,((pCell/bigT)*F1557)+((1-(pCell/bigT))*(I1557*J1557)),IF(OR(ISBLANK(F1558),COUNT(F$2:$F1557)&lt;=pCell),F1557,((pCell/COUNT($F$2:F1557))*F1557)+((1-(pCell/COUNT($F$2:F1557)))*(I1557*J1557)))),I1557),IF(Temp!sts_add=1,IF(H1557="in-sample",IF(Q1557=bigT,((pCell/bigT)*AX1557)+((1-(pCell/bigT))*(I1557+J1557)),IF(OR(ISBLANK(F1558),COUNT($AX$2:AX1557)&lt;=pCell),AX1557,((pCell/COUNT($AX$2:AX1557))*AX1557)+((1-(pCell/COUNT($AX$2:AX1557)))*(I1557+J1557)))),I1557),IF(H1557="in-sample",IF(Q1557=bigT,((pCell/bigT)*AX1557)+((1-(pCell/bigT))*(I1557*J1557)),IF(OR(ISBLANK(F1558),COUNT($AX$2:AX1557)&lt;=pCell),AX1557,((pCell/COUNT($AX$2:AX1557))*AX1557)+((1-(pCell/COUNT($AX$2:AX1557)))*(I1557*J1557)))),I1557)))))))</f>
        <v/>
      </c>
      <c r="J1558" s="120" t="str">
        <f>IF(AND(ISBLANK(F1557),H1557="in-sample"),"",IF(AND(Temp!fhor_indata=1,H1557="out-sample",H1558="out-sample"),J1557,IF(AND(ISBLANK(F1558),H1557="out-sample"),"",IF(AND(Temp!optSeasCoef=0,Temp!sts_add=1),IF(H1557="in-sample",IF(Q1557=bigT,((qCell/bigT)*(I1558-I1557))+((1-(qCell/bigT))*J1557),IF(OR(ISBLANK(F1558),COUNT($F$2:F1557)&lt;=qCell),IF(COUNT($F$2:F1557)=1,0,F1557-F1556),((qCell/COUNT($F$2:F1557))*(I1558-I1557))+((1-(qCell/COUNT($F$2:F1557)))*J1557))),J1557),IF(AND(Temp!optSeasCoef=0,Temp!sts_multp=1),IF(H1557="in-sample",IF(Q1557=bigT,((qCell/bigT)*(I1558/I1557))+((1-(qCell/bigT))*J1557),IF(qCell=0,1,IF(OR(ISBLANK(F1558),COUNT($F$2:F1557)&lt;=qCell),IF(COUNT($F$2:F1557)=1,1,F1557/F1556),((qCell/COUNT($F$2:F1557))*(I1558/I1557))+((1-(qCell/COUNT($F$2:F1557)))*J1557)))),J1557),IF(Temp!sts_add=1,IF(H1557="in-sample",IF(Q1557=bigT,((qCell/bigT)*(I1558-I1557))+((1-(qCell/bigT))*J1557),IF(OR(ISBLANK(F1558),COUNT($AX$2:AX1557)&lt;=qCell),IF(COUNT($AX$2:AX1557)=1,0,AX1557-AX1556),((qCell/COUNT($AX$2:AX1557))*(I1558-I1557))+((1-(qCell/COUNT($AX$2:AX1557)))*J1557))),J1557),IF(H1557="in-sample",IF(Q1557=bigT,((qCell/bigT)*(I1558/I1557))+((1-(qCell/bigT))*J1557),IF(qCell=0,1,IF(OR(ISBLANK(F1558),COUNT($AX$2:AX1557)&lt;=qCell),IF(COUNT($AX$2:AX1557)=1,1,AX1557/AX1556),((qCell/COUNT($AX$2:AX1557))*(I1558/I1557))+((1-(qCell/COUNT($AX$2:AX1557)))*J1557)))),J1557)))))))</f>
        <v/>
      </c>
      <c r="K1558" s="120" t="str">
        <f>IF(H1558="","",IF(AND(Temp!optSeasCoef=0,Temp!sts_add=1),IF(H1558="out-sample",I1558+(Q1558*J1558),I1558+J1558),IF(AND(Temp!optSeasCoef=0,Temp!sts_multp=1),IF(H1558="out-sample",I1558*(J1558^Q1558),I1558*J1558),IF(Temp!sts_add=1,IF(H1558="out-sample",(I1558+(Q1558*J1558))*G1558,(I1558+J1558)*G1558),IF(H1558="out-sample",I1558*(J1558^Q1558)*G1558,I1558*J1558*G1558)))))</f>
        <v/>
      </c>
      <c r="L1558" s="116" t="str">
        <f t="shared" si="264"/>
        <v/>
      </c>
      <c r="M1558" s="116" t="str">
        <f t="shared" si="265"/>
        <v/>
      </c>
      <c r="N1558" s="116" t="str">
        <f t="shared" si="266"/>
        <v/>
      </c>
      <c r="O1558" s="116" t="str">
        <f t="shared" si="267"/>
        <v/>
      </c>
      <c r="P1558" s="116" t="str">
        <f t="shared" si="268"/>
        <v/>
      </c>
      <c r="Q1558" s="94" t="str">
        <f>IF(AND(Temp!fhor_indata=1,ISBLANK(F1558),H1557="in-sample"),1,IF(AND(Temp!fhor_indata=1,H1557="out-sample",Q1557&lt;XfHor),Q1557+1,IF(ISBLANK(F1558),"",IF(AND(H1558="out-sample",H1557="in-sample"),1,IF(AND(H1558="out-sample",H1557="out-sample"),Q1557+1,IF(ISNUMBER(Q1557),Q1557+1,1))))))</f>
        <v/>
      </c>
      <c r="R1558" s="94" t="str">
        <f t="shared" si="269"/>
        <v/>
      </c>
      <c r="S1558" s="94" t="str">
        <f>IF(Temp!fhor_indata=1,IF(S1557=XobsHor,1,IF(COUNT($S$2:S1557)&lt;=XobsHor,S1557+1,IF(AND(COUNT($S$2:S1557)&lt;=XobsHor+XfHor,IFERROR(MOD(S1557,XobsHor)&lt;XfHor,FALSE)),S1557+1,""))),IF(ISBLANK(F1558),"",IF(S1557=maxP,1,IF(S1557&lt;maxP,S1557+1,IF(COUNT($S$2:S1558)&lt;=XobsHor,S1557+1,"")))))</f>
        <v/>
      </c>
      <c r="T1558" s="3"/>
      <c r="U1558" s="6"/>
      <c r="V1558" s="6"/>
      <c r="W1558" s="6"/>
      <c r="X1558" s="6"/>
      <c r="Y1558" s="6"/>
      <c r="Z1558" s="6"/>
      <c r="AA1558" s="6"/>
      <c r="AB1558" s="6"/>
      <c r="AC1558" s="6"/>
      <c r="AD1558" s="6"/>
      <c r="AE1558" s="6"/>
      <c r="AF1558" s="6"/>
      <c r="AG1558" s="6"/>
      <c r="AH1558" s="6"/>
      <c r="AI1558" s="6"/>
      <c r="AJ1558" s="6"/>
      <c r="AK1558" s="6"/>
      <c r="AW1558" s="122" t="str">
        <f t="shared" si="271"/>
        <v/>
      </c>
      <c r="AX1558" s="123" t="str">
        <f t="shared" si="272"/>
        <v/>
      </c>
      <c r="AY1558" s="124" t="str">
        <f t="shared" si="273"/>
        <v/>
      </c>
      <c r="AZ1558" s="124" t="str">
        <f t="shared" si="274"/>
        <v/>
      </c>
      <c r="BF1558" s="91"/>
    </row>
    <row r="1559" spans="1:58" s="78" customFormat="1" ht="14.25" x14ac:dyDescent="0.2">
      <c r="A1559" s="6"/>
      <c r="B1559" s="6"/>
      <c r="C1559" s="6"/>
      <c r="D1559" s="3"/>
      <c r="E1559" s="98" t="str">
        <f t="shared" si="270"/>
        <v/>
      </c>
      <c r="F1559" s="117"/>
      <c r="G1559" s="116" t="str">
        <f>IF(E1559="","",IF(Temp!optSeasCoef=0,1,INDEX($C$2:$C$13,IF(MOD(COUNT($E$2:E1559),seas_indx)=0,seas_indx,MOD(COUNT($E$2:E1559),seas_indx)))))</f>
        <v/>
      </c>
      <c r="H1559" s="97" t="str">
        <f>IFERROR(IF(Temp!fhor_indata=1,IF(COUNT($S$2:S1559)&lt;=XobsHor,"in-sample",IF(AND(COUNT($S$2:S1559)&lt;=XobsHor+XfHor,MOD(S1558,XobsHor)&lt;XfHor),"out-sample","")),IF(ISBLANK(F1559),"",IF(COUNT($F$2:F1559)&lt;=XobsHor-XfHor,"in-sample","out-sample"))),"")</f>
        <v/>
      </c>
      <c r="I1559" s="120" t="str">
        <f>IF(AND(ISBLANK(F1558),H1558="in-sample"),"",IF(AND(Temp!fhor_indata=1,H1558="out-sample",H1559="out-sample"),I1558,IF(AND(ISBLANK(F1559),H1558="out-sample"),"",IF(AND(Temp!optSeasCoef=0,Temp!sts_add=1),IF(H1558="in-sample",IF(Q1558=bigT,((pCell/bigT)*F1558)+((1-(pCell/bigT))*(I1558+J1558)),IF(OR(ISBLANK(F1559),COUNT($F$2:F1558)&lt;=pCell),F1558,((pCell/COUNT($F$2:F1558))*F1558)+((1-(pCell/COUNT($F$2:F1558)))*(I1558+J1558)))),I1558),IF(AND(Temp!optSeasCoef=0,Temp!sts_multp=1),IF(H1558="in-sample",IF(Q1558=bigT,((pCell/bigT)*F1558)+((1-(pCell/bigT))*(I1558*J1558)),IF(OR(ISBLANK(F1559),COUNT(F$2:$F1558)&lt;=pCell),F1558,((pCell/COUNT($F$2:F1558))*F1558)+((1-(pCell/COUNT($F$2:F1558)))*(I1558*J1558)))),I1558),IF(Temp!sts_add=1,IF(H1558="in-sample",IF(Q1558=bigT,((pCell/bigT)*AX1558)+((1-(pCell/bigT))*(I1558+J1558)),IF(OR(ISBLANK(F1559),COUNT($AX$2:AX1558)&lt;=pCell),AX1558,((pCell/COUNT($AX$2:AX1558))*AX1558)+((1-(pCell/COUNT($AX$2:AX1558)))*(I1558+J1558)))),I1558),IF(H1558="in-sample",IF(Q1558=bigT,((pCell/bigT)*AX1558)+((1-(pCell/bigT))*(I1558*J1558)),IF(OR(ISBLANK(F1559),COUNT($AX$2:AX1558)&lt;=pCell),AX1558,((pCell/COUNT($AX$2:AX1558))*AX1558)+((1-(pCell/COUNT($AX$2:AX1558)))*(I1558*J1558)))),I1558)))))))</f>
        <v/>
      </c>
      <c r="J1559" s="120" t="str">
        <f>IF(AND(ISBLANK(F1558),H1558="in-sample"),"",IF(AND(Temp!fhor_indata=1,H1558="out-sample",H1559="out-sample"),J1558,IF(AND(ISBLANK(F1559),H1558="out-sample"),"",IF(AND(Temp!optSeasCoef=0,Temp!sts_add=1),IF(H1558="in-sample",IF(Q1558=bigT,((qCell/bigT)*(I1559-I1558))+((1-(qCell/bigT))*J1558),IF(OR(ISBLANK(F1559),COUNT($F$2:F1558)&lt;=qCell),IF(COUNT($F$2:F1558)=1,0,F1558-F1557),((qCell/COUNT($F$2:F1558))*(I1559-I1558))+((1-(qCell/COUNT($F$2:F1558)))*J1558))),J1558),IF(AND(Temp!optSeasCoef=0,Temp!sts_multp=1),IF(H1558="in-sample",IF(Q1558=bigT,((qCell/bigT)*(I1559/I1558))+((1-(qCell/bigT))*J1558),IF(qCell=0,1,IF(OR(ISBLANK(F1559),COUNT($F$2:F1558)&lt;=qCell),IF(COUNT($F$2:F1558)=1,1,F1558/F1557),((qCell/COUNT($F$2:F1558))*(I1559/I1558))+((1-(qCell/COUNT($F$2:F1558)))*J1558)))),J1558),IF(Temp!sts_add=1,IF(H1558="in-sample",IF(Q1558=bigT,((qCell/bigT)*(I1559-I1558))+((1-(qCell/bigT))*J1558),IF(OR(ISBLANK(F1559),COUNT($AX$2:AX1558)&lt;=qCell),IF(COUNT($AX$2:AX1558)=1,0,AX1558-AX1557),((qCell/COUNT($AX$2:AX1558))*(I1559-I1558))+((1-(qCell/COUNT($AX$2:AX1558)))*J1558))),J1558),IF(H1558="in-sample",IF(Q1558=bigT,((qCell/bigT)*(I1559/I1558))+((1-(qCell/bigT))*J1558),IF(qCell=0,1,IF(OR(ISBLANK(F1559),COUNT($AX$2:AX1558)&lt;=qCell),IF(COUNT($AX$2:AX1558)=1,1,AX1558/AX1557),((qCell/COUNT($AX$2:AX1558))*(I1559/I1558))+((1-(qCell/COUNT($AX$2:AX1558)))*J1558)))),J1558)))))))</f>
        <v/>
      </c>
      <c r="K1559" s="120" t="str">
        <f>IF(H1559="","",IF(AND(Temp!optSeasCoef=0,Temp!sts_add=1),IF(H1559="out-sample",I1559+(Q1559*J1559),I1559+J1559),IF(AND(Temp!optSeasCoef=0,Temp!sts_multp=1),IF(H1559="out-sample",I1559*(J1559^Q1559),I1559*J1559),IF(Temp!sts_add=1,IF(H1559="out-sample",(I1559+(Q1559*J1559))*G1559,(I1559+J1559)*G1559),IF(H1559="out-sample",I1559*(J1559^Q1559)*G1559,I1559*J1559*G1559)))))</f>
        <v/>
      </c>
      <c r="L1559" s="116" t="str">
        <f t="shared" si="264"/>
        <v/>
      </c>
      <c r="M1559" s="116" t="str">
        <f t="shared" si="265"/>
        <v/>
      </c>
      <c r="N1559" s="116" t="str">
        <f t="shared" si="266"/>
        <v/>
      </c>
      <c r="O1559" s="116" t="str">
        <f t="shared" si="267"/>
        <v/>
      </c>
      <c r="P1559" s="116" t="str">
        <f t="shared" si="268"/>
        <v/>
      </c>
      <c r="Q1559" s="94" t="str">
        <f>IF(AND(Temp!fhor_indata=1,ISBLANK(F1559),H1558="in-sample"),1,IF(AND(Temp!fhor_indata=1,H1558="out-sample",Q1558&lt;XfHor),Q1558+1,IF(ISBLANK(F1559),"",IF(AND(H1559="out-sample",H1558="in-sample"),1,IF(AND(H1559="out-sample",H1558="out-sample"),Q1558+1,IF(ISNUMBER(Q1558),Q1558+1,1))))))</f>
        <v/>
      </c>
      <c r="R1559" s="94" t="str">
        <f t="shared" si="269"/>
        <v/>
      </c>
      <c r="S1559" s="94" t="str">
        <f>IF(Temp!fhor_indata=1,IF(S1558=XobsHor,1,IF(COUNT($S$2:S1558)&lt;=XobsHor,S1558+1,IF(AND(COUNT($S$2:S1558)&lt;=XobsHor+XfHor,IFERROR(MOD(S1558,XobsHor)&lt;XfHor,FALSE)),S1558+1,""))),IF(ISBLANK(F1559),"",IF(S1558=maxP,1,IF(S1558&lt;maxP,S1558+1,IF(COUNT($S$2:S1559)&lt;=XobsHor,S1558+1,"")))))</f>
        <v/>
      </c>
      <c r="T1559" s="3"/>
      <c r="U1559" s="6"/>
      <c r="V1559" s="6"/>
      <c r="W1559" s="6"/>
      <c r="X1559" s="6"/>
      <c r="Y1559" s="6"/>
      <c r="Z1559" s="6"/>
      <c r="AA1559" s="6"/>
      <c r="AB1559" s="6"/>
      <c r="AC1559" s="6"/>
      <c r="AD1559" s="6"/>
      <c r="AE1559" s="6"/>
      <c r="AF1559" s="6"/>
      <c r="AG1559" s="6"/>
      <c r="AH1559" s="6"/>
      <c r="AI1559" s="6"/>
      <c r="AJ1559" s="6"/>
      <c r="AK1559" s="6"/>
      <c r="AW1559" s="122" t="str">
        <f t="shared" si="271"/>
        <v/>
      </c>
      <c r="AX1559" s="123" t="str">
        <f t="shared" si="272"/>
        <v/>
      </c>
      <c r="AY1559" s="124" t="str">
        <f t="shared" si="273"/>
        <v/>
      </c>
      <c r="AZ1559" s="124" t="str">
        <f t="shared" si="274"/>
        <v/>
      </c>
      <c r="BF1559" s="91"/>
    </row>
    <row r="1560" spans="1:58" s="78" customFormat="1" ht="14.25" x14ac:dyDescent="0.2">
      <c r="A1560" s="6"/>
      <c r="B1560" s="6"/>
      <c r="C1560" s="6"/>
      <c r="D1560" s="3"/>
      <c r="E1560" s="98" t="str">
        <f t="shared" si="270"/>
        <v/>
      </c>
      <c r="F1560" s="117"/>
      <c r="G1560" s="116" t="str">
        <f>IF(E1560="","",IF(Temp!optSeasCoef=0,1,INDEX($C$2:$C$13,IF(MOD(COUNT($E$2:E1560),seas_indx)=0,seas_indx,MOD(COUNT($E$2:E1560),seas_indx)))))</f>
        <v/>
      </c>
      <c r="H1560" s="97" t="str">
        <f>IFERROR(IF(Temp!fhor_indata=1,IF(COUNT($S$2:S1560)&lt;=XobsHor,"in-sample",IF(AND(COUNT($S$2:S1560)&lt;=XobsHor+XfHor,MOD(S1559,XobsHor)&lt;XfHor),"out-sample","")),IF(ISBLANK(F1560),"",IF(COUNT($F$2:F1560)&lt;=XobsHor-XfHor,"in-sample","out-sample"))),"")</f>
        <v/>
      </c>
      <c r="I1560" s="120" t="str">
        <f>IF(AND(ISBLANK(F1559),H1559="in-sample"),"",IF(AND(Temp!fhor_indata=1,H1559="out-sample",H1560="out-sample"),I1559,IF(AND(ISBLANK(F1560),H1559="out-sample"),"",IF(AND(Temp!optSeasCoef=0,Temp!sts_add=1),IF(H1559="in-sample",IF(Q1559=bigT,((pCell/bigT)*F1559)+((1-(pCell/bigT))*(I1559+J1559)),IF(OR(ISBLANK(F1560),COUNT($F$2:F1559)&lt;=pCell),F1559,((pCell/COUNT($F$2:F1559))*F1559)+((1-(pCell/COUNT($F$2:F1559)))*(I1559+J1559)))),I1559),IF(AND(Temp!optSeasCoef=0,Temp!sts_multp=1),IF(H1559="in-sample",IF(Q1559=bigT,((pCell/bigT)*F1559)+((1-(pCell/bigT))*(I1559*J1559)),IF(OR(ISBLANK(F1560),COUNT(F$2:$F1559)&lt;=pCell),F1559,((pCell/COUNT($F$2:F1559))*F1559)+((1-(pCell/COUNT($F$2:F1559)))*(I1559*J1559)))),I1559),IF(Temp!sts_add=1,IF(H1559="in-sample",IF(Q1559=bigT,((pCell/bigT)*AX1559)+((1-(pCell/bigT))*(I1559+J1559)),IF(OR(ISBLANK(F1560),COUNT($AX$2:AX1559)&lt;=pCell),AX1559,((pCell/COUNT($AX$2:AX1559))*AX1559)+((1-(pCell/COUNT($AX$2:AX1559)))*(I1559+J1559)))),I1559),IF(H1559="in-sample",IF(Q1559=bigT,((pCell/bigT)*AX1559)+((1-(pCell/bigT))*(I1559*J1559)),IF(OR(ISBLANK(F1560),COUNT($AX$2:AX1559)&lt;=pCell),AX1559,((pCell/COUNT($AX$2:AX1559))*AX1559)+((1-(pCell/COUNT($AX$2:AX1559)))*(I1559*J1559)))),I1559)))))))</f>
        <v/>
      </c>
      <c r="J1560" s="120" t="str">
        <f>IF(AND(ISBLANK(F1559),H1559="in-sample"),"",IF(AND(Temp!fhor_indata=1,H1559="out-sample",H1560="out-sample"),J1559,IF(AND(ISBLANK(F1560),H1559="out-sample"),"",IF(AND(Temp!optSeasCoef=0,Temp!sts_add=1),IF(H1559="in-sample",IF(Q1559=bigT,((qCell/bigT)*(I1560-I1559))+((1-(qCell/bigT))*J1559),IF(OR(ISBLANK(F1560),COUNT($F$2:F1559)&lt;=qCell),IF(COUNT($F$2:F1559)=1,0,F1559-F1558),((qCell/COUNT($F$2:F1559))*(I1560-I1559))+((1-(qCell/COUNT($F$2:F1559)))*J1559))),J1559),IF(AND(Temp!optSeasCoef=0,Temp!sts_multp=1),IF(H1559="in-sample",IF(Q1559=bigT,((qCell/bigT)*(I1560/I1559))+((1-(qCell/bigT))*J1559),IF(qCell=0,1,IF(OR(ISBLANK(F1560),COUNT($F$2:F1559)&lt;=qCell),IF(COUNT($F$2:F1559)=1,1,F1559/F1558),((qCell/COUNT($F$2:F1559))*(I1560/I1559))+((1-(qCell/COUNT($F$2:F1559)))*J1559)))),J1559),IF(Temp!sts_add=1,IF(H1559="in-sample",IF(Q1559=bigT,((qCell/bigT)*(I1560-I1559))+((1-(qCell/bigT))*J1559),IF(OR(ISBLANK(F1560),COUNT($AX$2:AX1559)&lt;=qCell),IF(COUNT($AX$2:AX1559)=1,0,AX1559-AX1558),((qCell/COUNT($AX$2:AX1559))*(I1560-I1559))+((1-(qCell/COUNT($AX$2:AX1559)))*J1559))),J1559),IF(H1559="in-sample",IF(Q1559=bigT,((qCell/bigT)*(I1560/I1559))+((1-(qCell/bigT))*J1559),IF(qCell=0,1,IF(OR(ISBLANK(F1560),COUNT($AX$2:AX1559)&lt;=qCell),IF(COUNT($AX$2:AX1559)=1,1,AX1559/AX1558),((qCell/COUNT($AX$2:AX1559))*(I1560/I1559))+((1-(qCell/COUNT($AX$2:AX1559)))*J1559)))),J1559)))))))</f>
        <v/>
      </c>
      <c r="K1560" s="120" t="str">
        <f>IF(H1560="","",IF(AND(Temp!optSeasCoef=0,Temp!sts_add=1),IF(H1560="out-sample",I1560+(Q1560*J1560),I1560+J1560),IF(AND(Temp!optSeasCoef=0,Temp!sts_multp=1),IF(H1560="out-sample",I1560*(J1560^Q1560),I1560*J1560),IF(Temp!sts_add=1,IF(H1560="out-sample",(I1560+(Q1560*J1560))*G1560,(I1560+J1560)*G1560),IF(H1560="out-sample",I1560*(J1560^Q1560)*G1560,I1560*J1560*G1560)))))</f>
        <v/>
      </c>
      <c r="L1560" s="116" t="str">
        <f t="shared" si="264"/>
        <v/>
      </c>
      <c r="M1560" s="116" t="str">
        <f t="shared" si="265"/>
        <v/>
      </c>
      <c r="N1560" s="116" t="str">
        <f t="shared" si="266"/>
        <v/>
      </c>
      <c r="O1560" s="116" t="str">
        <f t="shared" si="267"/>
        <v/>
      </c>
      <c r="P1560" s="116" t="str">
        <f t="shared" si="268"/>
        <v/>
      </c>
      <c r="Q1560" s="94" t="str">
        <f>IF(AND(Temp!fhor_indata=1,ISBLANK(F1560),H1559="in-sample"),1,IF(AND(Temp!fhor_indata=1,H1559="out-sample",Q1559&lt;XfHor),Q1559+1,IF(ISBLANK(F1560),"",IF(AND(H1560="out-sample",H1559="in-sample"),1,IF(AND(H1560="out-sample",H1559="out-sample"),Q1559+1,IF(ISNUMBER(Q1559),Q1559+1,1))))))</f>
        <v/>
      </c>
      <c r="R1560" s="94" t="str">
        <f t="shared" si="269"/>
        <v/>
      </c>
      <c r="S1560" s="94" t="str">
        <f>IF(Temp!fhor_indata=1,IF(S1559=XobsHor,1,IF(COUNT($S$2:S1559)&lt;=XobsHor,S1559+1,IF(AND(COUNT($S$2:S1559)&lt;=XobsHor+XfHor,IFERROR(MOD(S1559,XobsHor)&lt;XfHor,FALSE)),S1559+1,""))),IF(ISBLANK(F1560),"",IF(S1559=maxP,1,IF(S1559&lt;maxP,S1559+1,IF(COUNT($S$2:S1560)&lt;=XobsHor,S1559+1,"")))))</f>
        <v/>
      </c>
      <c r="T1560" s="3"/>
      <c r="U1560" s="6"/>
      <c r="V1560" s="6"/>
      <c r="W1560" s="6"/>
      <c r="X1560" s="6"/>
      <c r="Y1560" s="6"/>
      <c r="Z1560" s="6"/>
      <c r="AA1560" s="6"/>
      <c r="AB1560" s="6"/>
      <c r="AC1560" s="6"/>
      <c r="AD1560" s="6"/>
      <c r="AE1560" s="6"/>
      <c r="AF1560" s="6"/>
      <c r="AG1560" s="6"/>
      <c r="AH1560" s="6"/>
      <c r="AI1560" s="6"/>
      <c r="AJ1560" s="6"/>
      <c r="AK1560" s="6"/>
      <c r="AW1560" s="122" t="str">
        <f t="shared" si="271"/>
        <v/>
      </c>
      <c r="AX1560" s="123" t="str">
        <f t="shared" si="272"/>
        <v/>
      </c>
      <c r="AY1560" s="124" t="str">
        <f t="shared" si="273"/>
        <v/>
      </c>
      <c r="AZ1560" s="124" t="str">
        <f t="shared" si="274"/>
        <v/>
      </c>
      <c r="BF1560" s="91"/>
    </row>
    <row r="1561" spans="1:58" s="78" customFormat="1" ht="14.25" x14ac:dyDescent="0.2">
      <c r="A1561" s="6"/>
      <c r="B1561" s="6"/>
      <c r="C1561" s="6"/>
      <c r="D1561" s="3"/>
      <c r="E1561" s="98" t="str">
        <f t="shared" si="270"/>
        <v/>
      </c>
      <c r="F1561" s="117"/>
      <c r="G1561" s="116" t="str">
        <f>IF(E1561="","",IF(Temp!optSeasCoef=0,1,INDEX($C$2:$C$13,IF(MOD(COUNT($E$2:E1561),seas_indx)=0,seas_indx,MOD(COUNT($E$2:E1561),seas_indx)))))</f>
        <v/>
      </c>
      <c r="H1561" s="97" t="str">
        <f>IFERROR(IF(Temp!fhor_indata=1,IF(COUNT($S$2:S1561)&lt;=XobsHor,"in-sample",IF(AND(COUNT($S$2:S1561)&lt;=XobsHor+XfHor,MOD(S1560,XobsHor)&lt;XfHor),"out-sample","")),IF(ISBLANK(F1561),"",IF(COUNT($F$2:F1561)&lt;=XobsHor-XfHor,"in-sample","out-sample"))),"")</f>
        <v/>
      </c>
      <c r="I1561" s="120" t="str">
        <f>IF(AND(ISBLANK(F1560),H1560="in-sample"),"",IF(AND(Temp!fhor_indata=1,H1560="out-sample",H1561="out-sample"),I1560,IF(AND(ISBLANK(F1561),H1560="out-sample"),"",IF(AND(Temp!optSeasCoef=0,Temp!sts_add=1),IF(H1560="in-sample",IF(Q1560=bigT,((pCell/bigT)*F1560)+((1-(pCell/bigT))*(I1560+J1560)),IF(OR(ISBLANK(F1561),COUNT($F$2:F1560)&lt;=pCell),F1560,((pCell/COUNT($F$2:F1560))*F1560)+((1-(pCell/COUNT($F$2:F1560)))*(I1560+J1560)))),I1560),IF(AND(Temp!optSeasCoef=0,Temp!sts_multp=1),IF(H1560="in-sample",IF(Q1560=bigT,((pCell/bigT)*F1560)+((1-(pCell/bigT))*(I1560*J1560)),IF(OR(ISBLANK(F1561),COUNT(F$2:$F1560)&lt;=pCell),F1560,((pCell/COUNT($F$2:F1560))*F1560)+((1-(pCell/COUNT($F$2:F1560)))*(I1560*J1560)))),I1560),IF(Temp!sts_add=1,IF(H1560="in-sample",IF(Q1560=bigT,((pCell/bigT)*AX1560)+((1-(pCell/bigT))*(I1560+J1560)),IF(OR(ISBLANK(F1561),COUNT($AX$2:AX1560)&lt;=pCell),AX1560,((pCell/COUNT($AX$2:AX1560))*AX1560)+((1-(pCell/COUNT($AX$2:AX1560)))*(I1560+J1560)))),I1560),IF(H1560="in-sample",IF(Q1560=bigT,((pCell/bigT)*AX1560)+((1-(pCell/bigT))*(I1560*J1560)),IF(OR(ISBLANK(F1561),COUNT($AX$2:AX1560)&lt;=pCell),AX1560,((pCell/COUNT($AX$2:AX1560))*AX1560)+((1-(pCell/COUNT($AX$2:AX1560)))*(I1560*J1560)))),I1560)))))))</f>
        <v/>
      </c>
      <c r="J1561" s="120" t="str">
        <f>IF(AND(ISBLANK(F1560),H1560="in-sample"),"",IF(AND(Temp!fhor_indata=1,H1560="out-sample",H1561="out-sample"),J1560,IF(AND(ISBLANK(F1561),H1560="out-sample"),"",IF(AND(Temp!optSeasCoef=0,Temp!sts_add=1),IF(H1560="in-sample",IF(Q1560=bigT,((qCell/bigT)*(I1561-I1560))+((1-(qCell/bigT))*J1560),IF(OR(ISBLANK(F1561),COUNT($F$2:F1560)&lt;=qCell),IF(COUNT($F$2:F1560)=1,0,F1560-F1559),((qCell/COUNT($F$2:F1560))*(I1561-I1560))+((1-(qCell/COUNT($F$2:F1560)))*J1560))),J1560),IF(AND(Temp!optSeasCoef=0,Temp!sts_multp=1),IF(H1560="in-sample",IF(Q1560=bigT,((qCell/bigT)*(I1561/I1560))+((1-(qCell/bigT))*J1560),IF(qCell=0,1,IF(OR(ISBLANK(F1561),COUNT($F$2:F1560)&lt;=qCell),IF(COUNT($F$2:F1560)=1,1,F1560/F1559),((qCell/COUNT($F$2:F1560))*(I1561/I1560))+((1-(qCell/COUNT($F$2:F1560)))*J1560)))),J1560),IF(Temp!sts_add=1,IF(H1560="in-sample",IF(Q1560=bigT,((qCell/bigT)*(I1561-I1560))+((1-(qCell/bigT))*J1560),IF(OR(ISBLANK(F1561),COUNT($AX$2:AX1560)&lt;=qCell),IF(COUNT($AX$2:AX1560)=1,0,AX1560-AX1559),((qCell/COUNT($AX$2:AX1560))*(I1561-I1560))+((1-(qCell/COUNT($AX$2:AX1560)))*J1560))),J1560),IF(H1560="in-sample",IF(Q1560=bigT,((qCell/bigT)*(I1561/I1560))+((1-(qCell/bigT))*J1560),IF(qCell=0,1,IF(OR(ISBLANK(F1561),COUNT($AX$2:AX1560)&lt;=qCell),IF(COUNT($AX$2:AX1560)=1,1,AX1560/AX1559),((qCell/COUNT($AX$2:AX1560))*(I1561/I1560))+((1-(qCell/COUNT($AX$2:AX1560)))*J1560)))),J1560)))))))</f>
        <v/>
      </c>
      <c r="K1561" s="120" t="str">
        <f>IF(H1561="","",IF(AND(Temp!optSeasCoef=0,Temp!sts_add=1),IF(H1561="out-sample",I1561+(Q1561*J1561),I1561+J1561),IF(AND(Temp!optSeasCoef=0,Temp!sts_multp=1),IF(H1561="out-sample",I1561*(J1561^Q1561),I1561*J1561),IF(Temp!sts_add=1,IF(H1561="out-sample",(I1561+(Q1561*J1561))*G1561,(I1561+J1561)*G1561),IF(H1561="out-sample",I1561*(J1561^Q1561)*G1561,I1561*J1561*G1561)))))</f>
        <v/>
      </c>
      <c r="L1561" s="116" t="str">
        <f t="shared" si="264"/>
        <v/>
      </c>
      <c r="M1561" s="116" t="str">
        <f t="shared" si="265"/>
        <v/>
      </c>
      <c r="N1561" s="116" t="str">
        <f t="shared" si="266"/>
        <v/>
      </c>
      <c r="O1561" s="116" t="str">
        <f t="shared" si="267"/>
        <v/>
      </c>
      <c r="P1561" s="116" t="str">
        <f t="shared" si="268"/>
        <v/>
      </c>
      <c r="Q1561" s="94" t="str">
        <f>IF(AND(Temp!fhor_indata=1,ISBLANK(F1561),H1560="in-sample"),1,IF(AND(Temp!fhor_indata=1,H1560="out-sample",Q1560&lt;XfHor),Q1560+1,IF(ISBLANK(F1561),"",IF(AND(H1561="out-sample",H1560="in-sample"),1,IF(AND(H1561="out-sample",H1560="out-sample"),Q1560+1,IF(ISNUMBER(Q1560),Q1560+1,1))))))</f>
        <v/>
      </c>
      <c r="R1561" s="94" t="str">
        <f t="shared" si="269"/>
        <v/>
      </c>
      <c r="S1561" s="94" t="str">
        <f>IF(Temp!fhor_indata=1,IF(S1560=XobsHor,1,IF(COUNT($S$2:S1560)&lt;=XobsHor,S1560+1,IF(AND(COUNT($S$2:S1560)&lt;=XobsHor+XfHor,IFERROR(MOD(S1560,XobsHor)&lt;XfHor,FALSE)),S1560+1,""))),IF(ISBLANK(F1561),"",IF(S1560=maxP,1,IF(S1560&lt;maxP,S1560+1,IF(COUNT($S$2:S1561)&lt;=XobsHor,S1560+1,"")))))</f>
        <v/>
      </c>
      <c r="T1561" s="3"/>
      <c r="U1561" s="6"/>
      <c r="V1561" s="6"/>
      <c r="W1561" s="6"/>
      <c r="X1561" s="6"/>
      <c r="Y1561" s="6"/>
      <c r="Z1561" s="6"/>
      <c r="AA1561" s="6"/>
      <c r="AB1561" s="6"/>
      <c r="AC1561" s="6"/>
      <c r="AD1561" s="6"/>
      <c r="AE1561" s="6"/>
      <c r="AF1561" s="6"/>
      <c r="AG1561" s="6"/>
      <c r="AH1561" s="6"/>
      <c r="AI1561" s="6"/>
      <c r="AJ1561" s="6"/>
      <c r="AK1561" s="6"/>
      <c r="AW1561" s="122" t="str">
        <f t="shared" si="271"/>
        <v/>
      </c>
      <c r="AX1561" s="123" t="str">
        <f t="shared" si="272"/>
        <v/>
      </c>
      <c r="AY1561" s="124" t="str">
        <f t="shared" si="273"/>
        <v/>
      </c>
      <c r="AZ1561" s="124" t="str">
        <f t="shared" si="274"/>
        <v/>
      </c>
      <c r="BF1561" s="91"/>
    </row>
    <row r="1562" spans="1:58" s="78" customFormat="1" ht="14.25" x14ac:dyDescent="0.2">
      <c r="A1562" s="6"/>
      <c r="B1562" s="6"/>
      <c r="C1562" s="6"/>
      <c r="D1562" s="3"/>
      <c r="E1562" s="98" t="str">
        <f t="shared" si="270"/>
        <v/>
      </c>
      <c r="F1562" s="117"/>
      <c r="G1562" s="116" t="str">
        <f>IF(E1562="","",IF(Temp!optSeasCoef=0,1,INDEX($C$2:$C$13,IF(MOD(COUNT($E$2:E1562),seas_indx)=0,seas_indx,MOD(COUNT($E$2:E1562),seas_indx)))))</f>
        <v/>
      </c>
      <c r="H1562" s="97" t="str">
        <f>IFERROR(IF(Temp!fhor_indata=1,IF(COUNT($S$2:S1562)&lt;=XobsHor,"in-sample",IF(AND(COUNT($S$2:S1562)&lt;=XobsHor+XfHor,MOD(S1561,XobsHor)&lt;XfHor),"out-sample","")),IF(ISBLANK(F1562),"",IF(COUNT($F$2:F1562)&lt;=XobsHor-XfHor,"in-sample","out-sample"))),"")</f>
        <v/>
      </c>
      <c r="I1562" s="120" t="str">
        <f>IF(AND(ISBLANK(F1561),H1561="in-sample"),"",IF(AND(Temp!fhor_indata=1,H1561="out-sample",H1562="out-sample"),I1561,IF(AND(ISBLANK(F1562),H1561="out-sample"),"",IF(AND(Temp!optSeasCoef=0,Temp!sts_add=1),IF(H1561="in-sample",IF(Q1561=bigT,((pCell/bigT)*F1561)+((1-(pCell/bigT))*(I1561+J1561)),IF(OR(ISBLANK(F1562),COUNT($F$2:F1561)&lt;=pCell),F1561,((pCell/COUNT($F$2:F1561))*F1561)+((1-(pCell/COUNT($F$2:F1561)))*(I1561+J1561)))),I1561),IF(AND(Temp!optSeasCoef=0,Temp!sts_multp=1),IF(H1561="in-sample",IF(Q1561=bigT,((pCell/bigT)*F1561)+((1-(pCell/bigT))*(I1561*J1561)),IF(OR(ISBLANK(F1562),COUNT(F$2:$F1561)&lt;=pCell),F1561,((pCell/COUNT($F$2:F1561))*F1561)+((1-(pCell/COUNT($F$2:F1561)))*(I1561*J1561)))),I1561),IF(Temp!sts_add=1,IF(H1561="in-sample",IF(Q1561=bigT,((pCell/bigT)*AX1561)+((1-(pCell/bigT))*(I1561+J1561)),IF(OR(ISBLANK(F1562),COUNT($AX$2:AX1561)&lt;=pCell),AX1561,((pCell/COUNT($AX$2:AX1561))*AX1561)+((1-(pCell/COUNT($AX$2:AX1561)))*(I1561+J1561)))),I1561),IF(H1561="in-sample",IF(Q1561=bigT,((pCell/bigT)*AX1561)+((1-(pCell/bigT))*(I1561*J1561)),IF(OR(ISBLANK(F1562),COUNT($AX$2:AX1561)&lt;=pCell),AX1561,((pCell/COUNT($AX$2:AX1561))*AX1561)+((1-(pCell/COUNT($AX$2:AX1561)))*(I1561*J1561)))),I1561)))))))</f>
        <v/>
      </c>
      <c r="J1562" s="120" t="str">
        <f>IF(AND(ISBLANK(F1561),H1561="in-sample"),"",IF(AND(Temp!fhor_indata=1,H1561="out-sample",H1562="out-sample"),J1561,IF(AND(ISBLANK(F1562),H1561="out-sample"),"",IF(AND(Temp!optSeasCoef=0,Temp!sts_add=1),IF(H1561="in-sample",IF(Q1561=bigT,((qCell/bigT)*(I1562-I1561))+((1-(qCell/bigT))*J1561),IF(OR(ISBLANK(F1562),COUNT($F$2:F1561)&lt;=qCell),IF(COUNT($F$2:F1561)=1,0,F1561-F1560),((qCell/COUNT($F$2:F1561))*(I1562-I1561))+((1-(qCell/COUNT($F$2:F1561)))*J1561))),J1561),IF(AND(Temp!optSeasCoef=0,Temp!sts_multp=1),IF(H1561="in-sample",IF(Q1561=bigT,((qCell/bigT)*(I1562/I1561))+((1-(qCell/bigT))*J1561),IF(qCell=0,1,IF(OR(ISBLANK(F1562),COUNT($F$2:F1561)&lt;=qCell),IF(COUNT($F$2:F1561)=1,1,F1561/F1560),((qCell/COUNT($F$2:F1561))*(I1562/I1561))+((1-(qCell/COUNT($F$2:F1561)))*J1561)))),J1561),IF(Temp!sts_add=1,IF(H1561="in-sample",IF(Q1561=bigT,((qCell/bigT)*(I1562-I1561))+((1-(qCell/bigT))*J1561),IF(OR(ISBLANK(F1562),COUNT($AX$2:AX1561)&lt;=qCell),IF(COUNT($AX$2:AX1561)=1,0,AX1561-AX1560),((qCell/COUNT($AX$2:AX1561))*(I1562-I1561))+((1-(qCell/COUNT($AX$2:AX1561)))*J1561))),J1561),IF(H1561="in-sample",IF(Q1561=bigT,((qCell/bigT)*(I1562/I1561))+((1-(qCell/bigT))*J1561),IF(qCell=0,1,IF(OR(ISBLANK(F1562),COUNT($AX$2:AX1561)&lt;=qCell),IF(COUNT($AX$2:AX1561)=1,1,AX1561/AX1560),((qCell/COUNT($AX$2:AX1561))*(I1562/I1561))+((1-(qCell/COUNT($AX$2:AX1561)))*J1561)))),J1561)))))))</f>
        <v/>
      </c>
      <c r="K1562" s="120" t="str">
        <f>IF(H1562="","",IF(AND(Temp!optSeasCoef=0,Temp!sts_add=1),IF(H1562="out-sample",I1562+(Q1562*J1562),I1562+J1562),IF(AND(Temp!optSeasCoef=0,Temp!sts_multp=1),IF(H1562="out-sample",I1562*(J1562^Q1562),I1562*J1562),IF(Temp!sts_add=1,IF(H1562="out-sample",(I1562+(Q1562*J1562))*G1562,(I1562+J1562)*G1562),IF(H1562="out-sample",I1562*(J1562^Q1562)*G1562,I1562*J1562*G1562)))))</f>
        <v/>
      </c>
      <c r="L1562" s="116" t="str">
        <f t="shared" si="264"/>
        <v/>
      </c>
      <c r="M1562" s="116" t="str">
        <f t="shared" si="265"/>
        <v/>
      </c>
      <c r="N1562" s="116" t="str">
        <f t="shared" si="266"/>
        <v/>
      </c>
      <c r="O1562" s="116" t="str">
        <f t="shared" si="267"/>
        <v/>
      </c>
      <c r="P1562" s="116" t="str">
        <f t="shared" si="268"/>
        <v/>
      </c>
      <c r="Q1562" s="94" t="str">
        <f>IF(AND(Temp!fhor_indata=1,ISBLANK(F1562),H1561="in-sample"),1,IF(AND(Temp!fhor_indata=1,H1561="out-sample",Q1561&lt;XfHor),Q1561+1,IF(ISBLANK(F1562),"",IF(AND(H1562="out-sample",H1561="in-sample"),1,IF(AND(H1562="out-sample",H1561="out-sample"),Q1561+1,IF(ISNUMBER(Q1561),Q1561+1,1))))))</f>
        <v/>
      </c>
      <c r="R1562" s="94" t="str">
        <f t="shared" si="269"/>
        <v/>
      </c>
      <c r="S1562" s="94" t="str">
        <f>IF(Temp!fhor_indata=1,IF(S1561=XobsHor,1,IF(COUNT($S$2:S1561)&lt;=XobsHor,S1561+1,IF(AND(COUNT($S$2:S1561)&lt;=XobsHor+XfHor,IFERROR(MOD(S1561,XobsHor)&lt;XfHor,FALSE)),S1561+1,""))),IF(ISBLANK(F1562),"",IF(S1561=maxP,1,IF(S1561&lt;maxP,S1561+1,IF(COUNT($S$2:S1562)&lt;=XobsHor,S1561+1,"")))))</f>
        <v/>
      </c>
      <c r="T1562" s="3"/>
      <c r="U1562" s="6"/>
      <c r="V1562" s="6"/>
      <c r="W1562" s="6"/>
      <c r="X1562" s="6"/>
      <c r="Y1562" s="6"/>
      <c r="Z1562" s="6"/>
      <c r="AA1562" s="6"/>
      <c r="AB1562" s="6"/>
      <c r="AC1562" s="6"/>
      <c r="AD1562" s="6"/>
      <c r="AE1562" s="6"/>
      <c r="AF1562" s="6"/>
      <c r="AG1562" s="6"/>
      <c r="AH1562" s="6"/>
      <c r="AI1562" s="6"/>
      <c r="AJ1562" s="6"/>
      <c r="AK1562" s="6"/>
      <c r="AW1562" s="122" t="str">
        <f t="shared" si="271"/>
        <v/>
      </c>
      <c r="AX1562" s="123" t="str">
        <f t="shared" si="272"/>
        <v/>
      </c>
      <c r="AY1562" s="124" t="str">
        <f t="shared" si="273"/>
        <v/>
      </c>
      <c r="AZ1562" s="124" t="str">
        <f t="shared" si="274"/>
        <v/>
      </c>
      <c r="BF1562" s="91"/>
    </row>
    <row r="1563" spans="1:58" s="78" customFormat="1" ht="14.25" x14ac:dyDescent="0.2">
      <c r="A1563" s="6"/>
      <c r="B1563" s="6"/>
      <c r="C1563" s="6"/>
      <c r="D1563" s="3"/>
      <c r="E1563" s="98" t="str">
        <f t="shared" si="270"/>
        <v/>
      </c>
      <c r="F1563" s="117"/>
      <c r="G1563" s="116" t="str">
        <f>IF(E1563="","",IF(Temp!optSeasCoef=0,1,INDEX($C$2:$C$13,IF(MOD(COUNT($E$2:E1563),seas_indx)=0,seas_indx,MOD(COUNT($E$2:E1563),seas_indx)))))</f>
        <v/>
      </c>
      <c r="H1563" s="97" t="str">
        <f>IFERROR(IF(Temp!fhor_indata=1,IF(COUNT($S$2:S1563)&lt;=XobsHor,"in-sample",IF(AND(COUNT($S$2:S1563)&lt;=XobsHor+XfHor,MOD(S1562,XobsHor)&lt;XfHor),"out-sample","")),IF(ISBLANK(F1563),"",IF(COUNT($F$2:F1563)&lt;=XobsHor-XfHor,"in-sample","out-sample"))),"")</f>
        <v/>
      </c>
      <c r="I1563" s="120" t="str">
        <f>IF(AND(ISBLANK(F1562),H1562="in-sample"),"",IF(AND(Temp!fhor_indata=1,H1562="out-sample",H1563="out-sample"),I1562,IF(AND(ISBLANK(F1563),H1562="out-sample"),"",IF(AND(Temp!optSeasCoef=0,Temp!sts_add=1),IF(H1562="in-sample",IF(Q1562=bigT,((pCell/bigT)*F1562)+((1-(pCell/bigT))*(I1562+J1562)),IF(OR(ISBLANK(F1563),COUNT($F$2:F1562)&lt;=pCell),F1562,((pCell/COUNT($F$2:F1562))*F1562)+((1-(pCell/COUNT($F$2:F1562)))*(I1562+J1562)))),I1562),IF(AND(Temp!optSeasCoef=0,Temp!sts_multp=1),IF(H1562="in-sample",IF(Q1562=bigT,((pCell/bigT)*F1562)+((1-(pCell/bigT))*(I1562*J1562)),IF(OR(ISBLANK(F1563),COUNT(F$2:$F1562)&lt;=pCell),F1562,((pCell/COUNT($F$2:F1562))*F1562)+((1-(pCell/COUNT($F$2:F1562)))*(I1562*J1562)))),I1562),IF(Temp!sts_add=1,IF(H1562="in-sample",IF(Q1562=bigT,((pCell/bigT)*AX1562)+((1-(pCell/bigT))*(I1562+J1562)),IF(OR(ISBLANK(F1563),COUNT($AX$2:AX1562)&lt;=pCell),AX1562,((pCell/COUNT($AX$2:AX1562))*AX1562)+((1-(pCell/COUNT($AX$2:AX1562)))*(I1562+J1562)))),I1562),IF(H1562="in-sample",IF(Q1562=bigT,((pCell/bigT)*AX1562)+((1-(pCell/bigT))*(I1562*J1562)),IF(OR(ISBLANK(F1563),COUNT($AX$2:AX1562)&lt;=pCell),AX1562,((pCell/COUNT($AX$2:AX1562))*AX1562)+((1-(pCell/COUNT($AX$2:AX1562)))*(I1562*J1562)))),I1562)))))))</f>
        <v/>
      </c>
      <c r="J1563" s="120" t="str">
        <f>IF(AND(ISBLANK(F1562),H1562="in-sample"),"",IF(AND(Temp!fhor_indata=1,H1562="out-sample",H1563="out-sample"),J1562,IF(AND(ISBLANK(F1563),H1562="out-sample"),"",IF(AND(Temp!optSeasCoef=0,Temp!sts_add=1),IF(H1562="in-sample",IF(Q1562=bigT,((qCell/bigT)*(I1563-I1562))+((1-(qCell/bigT))*J1562),IF(OR(ISBLANK(F1563),COUNT($F$2:F1562)&lt;=qCell),IF(COUNT($F$2:F1562)=1,0,F1562-F1561),((qCell/COUNT($F$2:F1562))*(I1563-I1562))+((1-(qCell/COUNT($F$2:F1562)))*J1562))),J1562),IF(AND(Temp!optSeasCoef=0,Temp!sts_multp=1),IF(H1562="in-sample",IF(Q1562=bigT,((qCell/bigT)*(I1563/I1562))+((1-(qCell/bigT))*J1562),IF(qCell=0,1,IF(OR(ISBLANK(F1563),COUNT($F$2:F1562)&lt;=qCell),IF(COUNT($F$2:F1562)=1,1,F1562/F1561),((qCell/COUNT($F$2:F1562))*(I1563/I1562))+((1-(qCell/COUNT($F$2:F1562)))*J1562)))),J1562),IF(Temp!sts_add=1,IF(H1562="in-sample",IF(Q1562=bigT,((qCell/bigT)*(I1563-I1562))+((1-(qCell/bigT))*J1562),IF(OR(ISBLANK(F1563),COUNT($AX$2:AX1562)&lt;=qCell),IF(COUNT($AX$2:AX1562)=1,0,AX1562-AX1561),((qCell/COUNT($AX$2:AX1562))*(I1563-I1562))+((1-(qCell/COUNT($AX$2:AX1562)))*J1562))),J1562),IF(H1562="in-sample",IF(Q1562=bigT,((qCell/bigT)*(I1563/I1562))+((1-(qCell/bigT))*J1562),IF(qCell=0,1,IF(OR(ISBLANK(F1563),COUNT($AX$2:AX1562)&lt;=qCell),IF(COUNT($AX$2:AX1562)=1,1,AX1562/AX1561),((qCell/COUNT($AX$2:AX1562))*(I1563/I1562))+((1-(qCell/COUNT($AX$2:AX1562)))*J1562)))),J1562)))))))</f>
        <v/>
      </c>
      <c r="K1563" s="120" t="str">
        <f>IF(H1563="","",IF(AND(Temp!optSeasCoef=0,Temp!sts_add=1),IF(H1563="out-sample",I1563+(Q1563*J1563),I1563+J1563),IF(AND(Temp!optSeasCoef=0,Temp!sts_multp=1),IF(H1563="out-sample",I1563*(J1563^Q1563),I1563*J1563),IF(Temp!sts_add=1,IF(H1563="out-sample",(I1563+(Q1563*J1563))*G1563,(I1563+J1563)*G1563),IF(H1563="out-sample",I1563*(J1563^Q1563)*G1563,I1563*J1563*G1563)))))</f>
        <v/>
      </c>
      <c r="L1563" s="116" t="str">
        <f t="shared" si="264"/>
        <v/>
      </c>
      <c r="M1563" s="116" t="str">
        <f t="shared" si="265"/>
        <v/>
      </c>
      <c r="N1563" s="116" t="str">
        <f t="shared" si="266"/>
        <v/>
      </c>
      <c r="O1563" s="116" t="str">
        <f t="shared" si="267"/>
        <v/>
      </c>
      <c r="P1563" s="116" t="str">
        <f t="shared" si="268"/>
        <v/>
      </c>
      <c r="Q1563" s="94" t="str">
        <f>IF(AND(Temp!fhor_indata=1,ISBLANK(F1563),H1562="in-sample"),1,IF(AND(Temp!fhor_indata=1,H1562="out-sample",Q1562&lt;XfHor),Q1562+1,IF(ISBLANK(F1563),"",IF(AND(H1563="out-sample",H1562="in-sample"),1,IF(AND(H1563="out-sample",H1562="out-sample"),Q1562+1,IF(ISNUMBER(Q1562),Q1562+1,1))))))</f>
        <v/>
      </c>
      <c r="R1563" s="94" t="str">
        <f t="shared" si="269"/>
        <v/>
      </c>
      <c r="S1563" s="94" t="str">
        <f>IF(Temp!fhor_indata=1,IF(S1562=XobsHor,1,IF(COUNT($S$2:S1562)&lt;=XobsHor,S1562+1,IF(AND(COUNT($S$2:S1562)&lt;=XobsHor+XfHor,IFERROR(MOD(S1562,XobsHor)&lt;XfHor,FALSE)),S1562+1,""))),IF(ISBLANK(F1563),"",IF(S1562=maxP,1,IF(S1562&lt;maxP,S1562+1,IF(COUNT($S$2:S1563)&lt;=XobsHor,S1562+1,"")))))</f>
        <v/>
      </c>
      <c r="T1563" s="3"/>
      <c r="U1563" s="6"/>
      <c r="V1563" s="6"/>
      <c r="W1563" s="6"/>
      <c r="X1563" s="6"/>
      <c r="Y1563" s="6"/>
      <c r="Z1563" s="6"/>
      <c r="AA1563" s="6"/>
      <c r="AB1563" s="6"/>
      <c r="AC1563" s="6"/>
      <c r="AD1563" s="6"/>
      <c r="AE1563" s="6"/>
      <c r="AF1563" s="6"/>
      <c r="AG1563" s="6"/>
      <c r="AH1563" s="6"/>
      <c r="AI1563" s="6"/>
      <c r="AJ1563" s="6"/>
      <c r="AK1563" s="6"/>
      <c r="AW1563" s="122" t="str">
        <f t="shared" si="271"/>
        <v/>
      </c>
      <c r="AX1563" s="123" t="str">
        <f t="shared" si="272"/>
        <v/>
      </c>
      <c r="AY1563" s="124" t="str">
        <f t="shared" si="273"/>
        <v/>
      </c>
      <c r="AZ1563" s="124" t="str">
        <f t="shared" si="274"/>
        <v/>
      </c>
      <c r="BF1563" s="91"/>
    </row>
    <row r="1564" spans="1:58" s="78" customFormat="1" ht="14.25" x14ac:dyDescent="0.2">
      <c r="A1564" s="6"/>
      <c r="B1564" s="6"/>
      <c r="C1564" s="6"/>
      <c r="D1564" s="3"/>
      <c r="E1564" s="98" t="str">
        <f t="shared" si="270"/>
        <v/>
      </c>
      <c r="F1564" s="117"/>
      <c r="G1564" s="116" t="str">
        <f>IF(E1564="","",IF(Temp!optSeasCoef=0,1,INDEX($C$2:$C$13,IF(MOD(COUNT($E$2:E1564),seas_indx)=0,seas_indx,MOD(COUNT($E$2:E1564),seas_indx)))))</f>
        <v/>
      </c>
      <c r="H1564" s="97" t="str">
        <f>IFERROR(IF(Temp!fhor_indata=1,IF(COUNT($S$2:S1564)&lt;=XobsHor,"in-sample",IF(AND(COUNT($S$2:S1564)&lt;=XobsHor+XfHor,MOD(S1563,XobsHor)&lt;XfHor),"out-sample","")),IF(ISBLANK(F1564),"",IF(COUNT($F$2:F1564)&lt;=XobsHor-XfHor,"in-sample","out-sample"))),"")</f>
        <v/>
      </c>
      <c r="I1564" s="120" t="str">
        <f>IF(AND(ISBLANK(F1563),H1563="in-sample"),"",IF(AND(Temp!fhor_indata=1,H1563="out-sample",H1564="out-sample"),I1563,IF(AND(ISBLANK(F1564),H1563="out-sample"),"",IF(AND(Temp!optSeasCoef=0,Temp!sts_add=1),IF(H1563="in-sample",IF(Q1563=bigT,((pCell/bigT)*F1563)+((1-(pCell/bigT))*(I1563+J1563)),IF(OR(ISBLANK(F1564),COUNT($F$2:F1563)&lt;=pCell),F1563,((pCell/COUNT($F$2:F1563))*F1563)+((1-(pCell/COUNT($F$2:F1563)))*(I1563+J1563)))),I1563),IF(AND(Temp!optSeasCoef=0,Temp!sts_multp=1),IF(H1563="in-sample",IF(Q1563=bigT,((pCell/bigT)*F1563)+((1-(pCell/bigT))*(I1563*J1563)),IF(OR(ISBLANK(F1564),COUNT(F$2:$F1563)&lt;=pCell),F1563,((pCell/COUNT($F$2:F1563))*F1563)+((1-(pCell/COUNT($F$2:F1563)))*(I1563*J1563)))),I1563),IF(Temp!sts_add=1,IF(H1563="in-sample",IF(Q1563=bigT,((pCell/bigT)*AX1563)+((1-(pCell/bigT))*(I1563+J1563)),IF(OR(ISBLANK(F1564),COUNT($AX$2:AX1563)&lt;=pCell),AX1563,((pCell/COUNT($AX$2:AX1563))*AX1563)+((1-(pCell/COUNT($AX$2:AX1563)))*(I1563+J1563)))),I1563),IF(H1563="in-sample",IF(Q1563=bigT,((pCell/bigT)*AX1563)+((1-(pCell/bigT))*(I1563*J1563)),IF(OR(ISBLANK(F1564),COUNT($AX$2:AX1563)&lt;=pCell),AX1563,((pCell/COUNT($AX$2:AX1563))*AX1563)+((1-(pCell/COUNT($AX$2:AX1563)))*(I1563*J1563)))),I1563)))))))</f>
        <v/>
      </c>
      <c r="J1564" s="120" t="str">
        <f>IF(AND(ISBLANK(F1563),H1563="in-sample"),"",IF(AND(Temp!fhor_indata=1,H1563="out-sample",H1564="out-sample"),J1563,IF(AND(ISBLANK(F1564),H1563="out-sample"),"",IF(AND(Temp!optSeasCoef=0,Temp!sts_add=1),IF(H1563="in-sample",IF(Q1563=bigT,((qCell/bigT)*(I1564-I1563))+((1-(qCell/bigT))*J1563),IF(OR(ISBLANK(F1564),COUNT($F$2:F1563)&lt;=qCell),IF(COUNT($F$2:F1563)=1,0,F1563-F1562),((qCell/COUNT($F$2:F1563))*(I1564-I1563))+((1-(qCell/COUNT($F$2:F1563)))*J1563))),J1563),IF(AND(Temp!optSeasCoef=0,Temp!sts_multp=1),IF(H1563="in-sample",IF(Q1563=bigT,((qCell/bigT)*(I1564/I1563))+((1-(qCell/bigT))*J1563),IF(qCell=0,1,IF(OR(ISBLANK(F1564),COUNT($F$2:F1563)&lt;=qCell),IF(COUNT($F$2:F1563)=1,1,F1563/F1562),((qCell/COUNT($F$2:F1563))*(I1564/I1563))+((1-(qCell/COUNT($F$2:F1563)))*J1563)))),J1563),IF(Temp!sts_add=1,IF(H1563="in-sample",IF(Q1563=bigT,((qCell/bigT)*(I1564-I1563))+((1-(qCell/bigT))*J1563),IF(OR(ISBLANK(F1564),COUNT($AX$2:AX1563)&lt;=qCell),IF(COUNT($AX$2:AX1563)=1,0,AX1563-AX1562),((qCell/COUNT($AX$2:AX1563))*(I1564-I1563))+((1-(qCell/COUNT($AX$2:AX1563)))*J1563))),J1563),IF(H1563="in-sample",IF(Q1563=bigT,((qCell/bigT)*(I1564/I1563))+((1-(qCell/bigT))*J1563),IF(qCell=0,1,IF(OR(ISBLANK(F1564),COUNT($AX$2:AX1563)&lt;=qCell),IF(COUNT($AX$2:AX1563)=1,1,AX1563/AX1562),((qCell/COUNT($AX$2:AX1563))*(I1564/I1563))+((1-(qCell/COUNT($AX$2:AX1563)))*J1563)))),J1563)))))))</f>
        <v/>
      </c>
      <c r="K1564" s="120" t="str">
        <f>IF(H1564="","",IF(AND(Temp!optSeasCoef=0,Temp!sts_add=1),IF(H1564="out-sample",I1564+(Q1564*J1564),I1564+J1564),IF(AND(Temp!optSeasCoef=0,Temp!sts_multp=1),IF(H1564="out-sample",I1564*(J1564^Q1564),I1564*J1564),IF(Temp!sts_add=1,IF(H1564="out-sample",(I1564+(Q1564*J1564))*G1564,(I1564+J1564)*G1564),IF(H1564="out-sample",I1564*(J1564^Q1564)*G1564,I1564*J1564*G1564)))))</f>
        <v/>
      </c>
      <c r="L1564" s="116" t="str">
        <f t="shared" si="264"/>
        <v/>
      </c>
      <c r="M1564" s="116" t="str">
        <f t="shared" si="265"/>
        <v/>
      </c>
      <c r="N1564" s="116" t="str">
        <f t="shared" si="266"/>
        <v/>
      </c>
      <c r="O1564" s="116" t="str">
        <f t="shared" si="267"/>
        <v/>
      </c>
      <c r="P1564" s="116" t="str">
        <f t="shared" si="268"/>
        <v/>
      </c>
      <c r="Q1564" s="94" t="str">
        <f>IF(AND(Temp!fhor_indata=1,ISBLANK(F1564),H1563="in-sample"),1,IF(AND(Temp!fhor_indata=1,H1563="out-sample",Q1563&lt;XfHor),Q1563+1,IF(ISBLANK(F1564),"",IF(AND(H1564="out-sample",H1563="in-sample"),1,IF(AND(H1564="out-sample",H1563="out-sample"),Q1563+1,IF(ISNUMBER(Q1563),Q1563+1,1))))))</f>
        <v/>
      </c>
      <c r="R1564" s="94" t="str">
        <f t="shared" si="269"/>
        <v/>
      </c>
      <c r="S1564" s="94" t="str">
        <f>IF(Temp!fhor_indata=1,IF(S1563=XobsHor,1,IF(COUNT($S$2:S1563)&lt;=XobsHor,S1563+1,IF(AND(COUNT($S$2:S1563)&lt;=XobsHor+XfHor,IFERROR(MOD(S1563,XobsHor)&lt;XfHor,FALSE)),S1563+1,""))),IF(ISBLANK(F1564),"",IF(S1563=maxP,1,IF(S1563&lt;maxP,S1563+1,IF(COUNT($S$2:S1564)&lt;=XobsHor,S1563+1,"")))))</f>
        <v/>
      </c>
      <c r="T1564" s="3"/>
      <c r="U1564" s="6"/>
      <c r="V1564" s="6"/>
      <c r="W1564" s="6"/>
      <c r="X1564" s="6"/>
      <c r="Y1564" s="6"/>
      <c r="Z1564" s="6"/>
      <c r="AA1564" s="6"/>
      <c r="AB1564" s="6"/>
      <c r="AC1564" s="6"/>
      <c r="AD1564" s="6"/>
      <c r="AE1564" s="6"/>
      <c r="AF1564" s="6"/>
      <c r="AG1564" s="6"/>
      <c r="AH1564" s="6"/>
      <c r="AI1564" s="6"/>
      <c r="AJ1564" s="6"/>
      <c r="AK1564" s="6"/>
      <c r="AW1564" s="122" t="str">
        <f t="shared" si="271"/>
        <v/>
      </c>
      <c r="AX1564" s="123" t="str">
        <f t="shared" si="272"/>
        <v/>
      </c>
      <c r="AY1564" s="124" t="str">
        <f t="shared" si="273"/>
        <v/>
      </c>
      <c r="AZ1564" s="124" t="str">
        <f t="shared" si="274"/>
        <v/>
      </c>
      <c r="BF1564" s="91"/>
    </row>
    <row r="1565" spans="1:58" s="78" customFormat="1" ht="14.25" x14ac:dyDescent="0.2">
      <c r="A1565" s="6"/>
      <c r="B1565" s="6"/>
      <c r="C1565" s="6"/>
      <c r="D1565" s="3"/>
      <c r="E1565" s="98" t="str">
        <f t="shared" si="270"/>
        <v/>
      </c>
      <c r="F1565" s="117"/>
      <c r="G1565" s="116" t="str">
        <f>IF(E1565="","",IF(Temp!optSeasCoef=0,1,INDEX($C$2:$C$13,IF(MOD(COUNT($E$2:E1565),seas_indx)=0,seas_indx,MOD(COUNT($E$2:E1565),seas_indx)))))</f>
        <v/>
      </c>
      <c r="H1565" s="97" t="str">
        <f>IFERROR(IF(Temp!fhor_indata=1,IF(COUNT($S$2:S1565)&lt;=XobsHor,"in-sample",IF(AND(COUNT($S$2:S1565)&lt;=XobsHor+XfHor,MOD(S1564,XobsHor)&lt;XfHor),"out-sample","")),IF(ISBLANK(F1565),"",IF(COUNT($F$2:F1565)&lt;=XobsHor-XfHor,"in-sample","out-sample"))),"")</f>
        <v/>
      </c>
      <c r="I1565" s="120" t="str">
        <f>IF(AND(ISBLANK(F1564),H1564="in-sample"),"",IF(AND(Temp!fhor_indata=1,H1564="out-sample",H1565="out-sample"),I1564,IF(AND(ISBLANK(F1565),H1564="out-sample"),"",IF(AND(Temp!optSeasCoef=0,Temp!sts_add=1),IF(H1564="in-sample",IF(Q1564=bigT,((pCell/bigT)*F1564)+((1-(pCell/bigT))*(I1564+J1564)),IF(OR(ISBLANK(F1565),COUNT($F$2:F1564)&lt;=pCell),F1564,((pCell/COUNT($F$2:F1564))*F1564)+((1-(pCell/COUNT($F$2:F1564)))*(I1564+J1564)))),I1564),IF(AND(Temp!optSeasCoef=0,Temp!sts_multp=1),IF(H1564="in-sample",IF(Q1564=bigT,((pCell/bigT)*F1564)+((1-(pCell/bigT))*(I1564*J1564)),IF(OR(ISBLANK(F1565),COUNT(F$2:$F1564)&lt;=pCell),F1564,((pCell/COUNT($F$2:F1564))*F1564)+((1-(pCell/COUNT($F$2:F1564)))*(I1564*J1564)))),I1564),IF(Temp!sts_add=1,IF(H1564="in-sample",IF(Q1564=bigT,((pCell/bigT)*AX1564)+((1-(pCell/bigT))*(I1564+J1564)),IF(OR(ISBLANK(F1565),COUNT($AX$2:AX1564)&lt;=pCell),AX1564,((pCell/COUNT($AX$2:AX1564))*AX1564)+((1-(pCell/COUNT($AX$2:AX1564)))*(I1564+J1564)))),I1564),IF(H1564="in-sample",IF(Q1564=bigT,((pCell/bigT)*AX1564)+((1-(pCell/bigT))*(I1564*J1564)),IF(OR(ISBLANK(F1565),COUNT($AX$2:AX1564)&lt;=pCell),AX1564,((pCell/COUNT($AX$2:AX1564))*AX1564)+((1-(pCell/COUNT($AX$2:AX1564)))*(I1564*J1564)))),I1564)))))))</f>
        <v/>
      </c>
      <c r="J1565" s="120" t="str">
        <f>IF(AND(ISBLANK(F1564),H1564="in-sample"),"",IF(AND(Temp!fhor_indata=1,H1564="out-sample",H1565="out-sample"),J1564,IF(AND(ISBLANK(F1565),H1564="out-sample"),"",IF(AND(Temp!optSeasCoef=0,Temp!sts_add=1),IF(H1564="in-sample",IF(Q1564=bigT,((qCell/bigT)*(I1565-I1564))+((1-(qCell/bigT))*J1564),IF(OR(ISBLANK(F1565),COUNT($F$2:F1564)&lt;=qCell),IF(COUNT($F$2:F1564)=1,0,F1564-F1563),((qCell/COUNT($F$2:F1564))*(I1565-I1564))+((1-(qCell/COUNT($F$2:F1564)))*J1564))),J1564),IF(AND(Temp!optSeasCoef=0,Temp!sts_multp=1),IF(H1564="in-sample",IF(Q1564=bigT,((qCell/bigT)*(I1565/I1564))+((1-(qCell/bigT))*J1564),IF(qCell=0,1,IF(OR(ISBLANK(F1565),COUNT($F$2:F1564)&lt;=qCell),IF(COUNT($F$2:F1564)=1,1,F1564/F1563),((qCell/COUNT($F$2:F1564))*(I1565/I1564))+((1-(qCell/COUNT($F$2:F1564)))*J1564)))),J1564),IF(Temp!sts_add=1,IF(H1564="in-sample",IF(Q1564=bigT,((qCell/bigT)*(I1565-I1564))+((1-(qCell/bigT))*J1564),IF(OR(ISBLANK(F1565),COUNT($AX$2:AX1564)&lt;=qCell),IF(COUNT($AX$2:AX1564)=1,0,AX1564-AX1563),((qCell/COUNT($AX$2:AX1564))*(I1565-I1564))+((1-(qCell/COUNT($AX$2:AX1564)))*J1564))),J1564),IF(H1564="in-sample",IF(Q1564=bigT,((qCell/bigT)*(I1565/I1564))+((1-(qCell/bigT))*J1564),IF(qCell=0,1,IF(OR(ISBLANK(F1565),COUNT($AX$2:AX1564)&lt;=qCell),IF(COUNT($AX$2:AX1564)=1,1,AX1564/AX1563),((qCell/COUNT($AX$2:AX1564))*(I1565/I1564))+((1-(qCell/COUNT($AX$2:AX1564)))*J1564)))),J1564)))))))</f>
        <v/>
      </c>
      <c r="K1565" s="120" t="str">
        <f>IF(H1565="","",IF(AND(Temp!optSeasCoef=0,Temp!sts_add=1),IF(H1565="out-sample",I1565+(Q1565*J1565),I1565+J1565),IF(AND(Temp!optSeasCoef=0,Temp!sts_multp=1),IF(H1565="out-sample",I1565*(J1565^Q1565),I1565*J1565),IF(Temp!sts_add=1,IF(H1565="out-sample",(I1565+(Q1565*J1565))*G1565,(I1565+J1565)*G1565),IF(H1565="out-sample",I1565*(J1565^Q1565)*G1565,I1565*J1565*G1565)))))</f>
        <v/>
      </c>
      <c r="L1565" s="116" t="str">
        <f t="shared" si="264"/>
        <v/>
      </c>
      <c r="M1565" s="116" t="str">
        <f t="shared" si="265"/>
        <v/>
      </c>
      <c r="N1565" s="116" t="str">
        <f t="shared" si="266"/>
        <v/>
      </c>
      <c r="O1565" s="116" t="str">
        <f t="shared" si="267"/>
        <v/>
      </c>
      <c r="P1565" s="116" t="str">
        <f t="shared" si="268"/>
        <v/>
      </c>
      <c r="Q1565" s="94" t="str">
        <f>IF(AND(Temp!fhor_indata=1,ISBLANK(F1565),H1564="in-sample"),1,IF(AND(Temp!fhor_indata=1,H1564="out-sample",Q1564&lt;XfHor),Q1564+1,IF(ISBLANK(F1565),"",IF(AND(H1565="out-sample",H1564="in-sample"),1,IF(AND(H1565="out-sample",H1564="out-sample"),Q1564+1,IF(ISNUMBER(Q1564),Q1564+1,1))))))</f>
        <v/>
      </c>
      <c r="R1565" s="94" t="str">
        <f t="shared" si="269"/>
        <v/>
      </c>
      <c r="S1565" s="94" t="str">
        <f>IF(Temp!fhor_indata=1,IF(S1564=XobsHor,1,IF(COUNT($S$2:S1564)&lt;=XobsHor,S1564+1,IF(AND(COUNT($S$2:S1564)&lt;=XobsHor+XfHor,IFERROR(MOD(S1564,XobsHor)&lt;XfHor,FALSE)),S1564+1,""))),IF(ISBLANK(F1565),"",IF(S1564=maxP,1,IF(S1564&lt;maxP,S1564+1,IF(COUNT($S$2:S1565)&lt;=XobsHor,S1564+1,"")))))</f>
        <v/>
      </c>
      <c r="T1565" s="3"/>
      <c r="U1565" s="6"/>
      <c r="V1565" s="6"/>
      <c r="W1565" s="6"/>
      <c r="X1565" s="6"/>
      <c r="Y1565" s="6"/>
      <c r="Z1565" s="6"/>
      <c r="AA1565" s="6"/>
      <c r="AB1565" s="6"/>
      <c r="AC1565" s="6"/>
      <c r="AD1565" s="6"/>
      <c r="AE1565" s="6"/>
      <c r="AF1565" s="6"/>
      <c r="AG1565" s="6"/>
      <c r="AH1565" s="6"/>
      <c r="AI1565" s="6"/>
      <c r="AJ1565" s="6"/>
      <c r="AK1565" s="6"/>
      <c r="AW1565" s="122" t="str">
        <f t="shared" si="271"/>
        <v/>
      </c>
      <c r="AX1565" s="123" t="str">
        <f t="shared" si="272"/>
        <v/>
      </c>
      <c r="AY1565" s="124" t="str">
        <f t="shared" si="273"/>
        <v/>
      </c>
      <c r="AZ1565" s="124" t="str">
        <f t="shared" si="274"/>
        <v/>
      </c>
      <c r="BF1565" s="91"/>
    </row>
    <row r="1566" spans="1:58" s="78" customFormat="1" ht="14.25" x14ac:dyDescent="0.2">
      <c r="A1566" s="6"/>
      <c r="B1566" s="6"/>
      <c r="C1566" s="6"/>
      <c r="D1566" s="3"/>
      <c r="E1566" s="98" t="str">
        <f t="shared" si="270"/>
        <v/>
      </c>
      <c r="F1566" s="117"/>
      <c r="G1566" s="116" t="str">
        <f>IF(E1566="","",IF(Temp!optSeasCoef=0,1,INDEX($C$2:$C$13,IF(MOD(COUNT($E$2:E1566),seas_indx)=0,seas_indx,MOD(COUNT($E$2:E1566),seas_indx)))))</f>
        <v/>
      </c>
      <c r="H1566" s="97" t="str">
        <f>IFERROR(IF(Temp!fhor_indata=1,IF(COUNT($S$2:S1566)&lt;=XobsHor,"in-sample",IF(AND(COUNT($S$2:S1566)&lt;=XobsHor+XfHor,MOD(S1565,XobsHor)&lt;XfHor),"out-sample","")),IF(ISBLANK(F1566),"",IF(COUNT($F$2:F1566)&lt;=XobsHor-XfHor,"in-sample","out-sample"))),"")</f>
        <v/>
      </c>
      <c r="I1566" s="120" t="str">
        <f>IF(AND(ISBLANK(F1565),H1565="in-sample"),"",IF(AND(Temp!fhor_indata=1,H1565="out-sample",H1566="out-sample"),I1565,IF(AND(ISBLANK(F1566),H1565="out-sample"),"",IF(AND(Temp!optSeasCoef=0,Temp!sts_add=1),IF(H1565="in-sample",IF(Q1565=bigT,((pCell/bigT)*F1565)+((1-(pCell/bigT))*(I1565+J1565)),IF(OR(ISBLANK(F1566),COUNT($F$2:F1565)&lt;=pCell),F1565,((pCell/COUNT($F$2:F1565))*F1565)+((1-(pCell/COUNT($F$2:F1565)))*(I1565+J1565)))),I1565),IF(AND(Temp!optSeasCoef=0,Temp!sts_multp=1),IF(H1565="in-sample",IF(Q1565=bigT,((pCell/bigT)*F1565)+((1-(pCell/bigT))*(I1565*J1565)),IF(OR(ISBLANK(F1566),COUNT(F$2:$F1565)&lt;=pCell),F1565,((pCell/COUNT($F$2:F1565))*F1565)+((1-(pCell/COUNT($F$2:F1565)))*(I1565*J1565)))),I1565),IF(Temp!sts_add=1,IF(H1565="in-sample",IF(Q1565=bigT,((pCell/bigT)*AX1565)+((1-(pCell/bigT))*(I1565+J1565)),IF(OR(ISBLANK(F1566),COUNT($AX$2:AX1565)&lt;=pCell),AX1565,((pCell/COUNT($AX$2:AX1565))*AX1565)+((1-(pCell/COUNT($AX$2:AX1565)))*(I1565+J1565)))),I1565),IF(H1565="in-sample",IF(Q1565=bigT,((pCell/bigT)*AX1565)+((1-(pCell/bigT))*(I1565*J1565)),IF(OR(ISBLANK(F1566),COUNT($AX$2:AX1565)&lt;=pCell),AX1565,((pCell/COUNT($AX$2:AX1565))*AX1565)+((1-(pCell/COUNT($AX$2:AX1565)))*(I1565*J1565)))),I1565)))))))</f>
        <v/>
      </c>
      <c r="J1566" s="120" t="str">
        <f>IF(AND(ISBLANK(F1565),H1565="in-sample"),"",IF(AND(Temp!fhor_indata=1,H1565="out-sample",H1566="out-sample"),J1565,IF(AND(ISBLANK(F1566),H1565="out-sample"),"",IF(AND(Temp!optSeasCoef=0,Temp!sts_add=1),IF(H1565="in-sample",IF(Q1565=bigT,((qCell/bigT)*(I1566-I1565))+((1-(qCell/bigT))*J1565),IF(OR(ISBLANK(F1566),COUNT($F$2:F1565)&lt;=qCell),IF(COUNT($F$2:F1565)=1,0,F1565-F1564),((qCell/COUNT($F$2:F1565))*(I1566-I1565))+((1-(qCell/COUNT($F$2:F1565)))*J1565))),J1565),IF(AND(Temp!optSeasCoef=0,Temp!sts_multp=1),IF(H1565="in-sample",IF(Q1565=bigT,((qCell/bigT)*(I1566/I1565))+((1-(qCell/bigT))*J1565),IF(qCell=0,1,IF(OR(ISBLANK(F1566),COUNT($F$2:F1565)&lt;=qCell),IF(COUNT($F$2:F1565)=1,1,F1565/F1564),((qCell/COUNT($F$2:F1565))*(I1566/I1565))+((1-(qCell/COUNT($F$2:F1565)))*J1565)))),J1565),IF(Temp!sts_add=1,IF(H1565="in-sample",IF(Q1565=bigT,((qCell/bigT)*(I1566-I1565))+((1-(qCell/bigT))*J1565),IF(OR(ISBLANK(F1566),COUNT($AX$2:AX1565)&lt;=qCell),IF(COUNT($AX$2:AX1565)=1,0,AX1565-AX1564),((qCell/COUNT($AX$2:AX1565))*(I1566-I1565))+((1-(qCell/COUNT($AX$2:AX1565)))*J1565))),J1565),IF(H1565="in-sample",IF(Q1565=bigT,((qCell/bigT)*(I1566/I1565))+((1-(qCell/bigT))*J1565),IF(qCell=0,1,IF(OR(ISBLANK(F1566),COUNT($AX$2:AX1565)&lt;=qCell),IF(COUNT($AX$2:AX1565)=1,1,AX1565/AX1564),((qCell/COUNT($AX$2:AX1565))*(I1566/I1565))+((1-(qCell/COUNT($AX$2:AX1565)))*J1565)))),J1565)))))))</f>
        <v/>
      </c>
      <c r="K1566" s="120" t="str">
        <f>IF(H1566="","",IF(AND(Temp!optSeasCoef=0,Temp!sts_add=1),IF(H1566="out-sample",I1566+(Q1566*J1566),I1566+J1566),IF(AND(Temp!optSeasCoef=0,Temp!sts_multp=1),IF(H1566="out-sample",I1566*(J1566^Q1566),I1566*J1566),IF(Temp!sts_add=1,IF(H1566="out-sample",(I1566+(Q1566*J1566))*G1566,(I1566+J1566)*G1566),IF(H1566="out-sample",I1566*(J1566^Q1566)*G1566,I1566*J1566*G1566)))))</f>
        <v/>
      </c>
      <c r="L1566" s="116" t="str">
        <f t="shared" si="264"/>
        <v/>
      </c>
      <c r="M1566" s="116" t="str">
        <f t="shared" si="265"/>
        <v/>
      </c>
      <c r="N1566" s="116" t="str">
        <f t="shared" si="266"/>
        <v/>
      </c>
      <c r="O1566" s="116" t="str">
        <f t="shared" si="267"/>
        <v/>
      </c>
      <c r="P1566" s="116" t="str">
        <f t="shared" si="268"/>
        <v/>
      </c>
      <c r="Q1566" s="94" t="str">
        <f>IF(AND(Temp!fhor_indata=1,ISBLANK(F1566),H1565="in-sample"),1,IF(AND(Temp!fhor_indata=1,H1565="out-sample",Q1565&lt;XfHor),Q1565+1,IF(ISBLANK(F1566),"",IF(AND(H1566="out-sample",H1565="in-sample"),1,IF(AND(H1566="out-sample",H1565="out-sample"),Q1565+1,IF(ISNUMBER(Q1565),Q1565+1,1))))))</f>
        <v/>
      </c>
      <c r="R1566" s="94" t="str">
        <f t="shared" si="269"/>
        <v/>
      </c>
      <c r="S1566" s="94" t="str">
        <f>IF(Temp!fhor_indata=1,IF(S1565=XobsHor,1,IF(COUNT($S$2:S1565)&lt;=XobsHor,S1565+1,IF(AND(COUNT($S$2:S1565)&lt;=XobsHor+XfHor,IFERROR(MOD(S1565,XobsHor)&lt;XfHor,FALSE)),S1565+1,""))),IF(ISBLANK(F1566),"",IF(S1565=maxP,1,IF(S1565&lt;maxP,S1565+1,IF(COUNT($S$2:S1566)&lt;=XobsHor,S1565+1,"")))))</f>
        <v/>
      </c>
      <c r="T1566" s="3"/>
      <c r="U1566" s="6"/>
      <c r="V1566" s="6"/>
      <c r="W1566" s="6"/>
      <c r="X1566" s="6"/>
      <c r="Y1566" s="6"/>
      <c r="Z1566" s="6"/>
      <c r="AA1566" s="6"/>
      <c r="AB1566" s="6"/>
      <c r="AC1566" s="6"/>
      <c r="AD1566" s="6"/>
      <c r="AE1566" s="6"/>
      <c r="AF1566" s="6"/>
      <c r="AG1566" s="6"/>
      <c r="AH1566" s="6"/>
      <c r="AI1566" s="6"/>
      <c r="AJ1566" s="6"/>
      <c r="AK1566" s="6"/>
      <c r="AW1566" s="122" t="str">
        <f t="shared" si="271"/>
        <v/>
      </c>
      <c r="AX1566" s="123" t="str">
        <f t="shared" si="272"/>
        <v/>
      </c>
      <c r="AY1566" s="124" t="str">
        <f t="shared" si="273"/>
        <v/>
      </c>
      <c r="AZ1566" s="124" t="str">
        <f t="shared" si="274"/>
        <v/>
      </c>
      <c r="BF1566" s="91"/>
    </row>
    <row r="1567" spans="1:58" s="78" customFormat="1" ht="14.25" x14ac:dyDescent="0.2">
      <c r="A1567" s="6"/>
      <c r="B1567" s="6"/>
      <c r="C1567" s="6"/>
      <c r="D1567" s="3"/>
      <c r="E1567" s="98" t="str">
        <f t="shared" si="270"/>
        <v/>
      </c>
      <c r="F1567" s="117"/>
      <c r="G1567" s="116" t="str">
        <f>IF(E1567="","",IF(Temp!optSeasCoef=0,1,INDEX($C$2:$C$13,IF(MOD(COUNT($E$2:E1567),seas_indx)=0,seas_indx,MOD(COUNT($E$2:E1567),seas_indx)))))</f>
        <v/>
      </c>
      <c r="H1567" s="97" t="str">
        <f>IFERROR(IF(Temp!fhor_indata=1,IF(COUNT($S$2:S1567)&lt;=XobsHor,"in-sample",IF(AND(COUNT($S$2:S1567)&lt;=XobsHor+XfHor,MOD(S1566,XobsHor)&lt;XfHor),"out-sample","")),IF(ISBLANK(F1567),"",IF(COUNT($F$2:F1567)&lt;=XobsHor-XfHor,"in-sample","out-sample"))),"")</f>
        <v/>
      </c>
      <c r="I1567" s="120" t="str">
        <f>IF(AND(ISBLANK(F1566),H1566="in-sample"),"",IF(AND(Temp!fhor_indata=1,H1566="out-sample",H1567="out-sample"),I1566,IF(AND(ISBLANK(F1567),H1566="out-sample"),"",IF(AND(Temp!optSeasCoef=0,Temp!sts_add=1),IF(H1566="in-sample",IF(Q1566=bigT,((pCell/bigT)*F1566)+((1-(pCell/bigT))*(I1566+J1566)),IF(OR(ISBLANK(F1567),COUNT($F$2:F1566)&lt;=pCell),F1566,((pCell/COUNT($F$2:F1566))*F1566)+((1-(pCell/COUNT($F$2:F1566)))*(I1566+J1566)))),I1566),IF(AND(Temp!optSeasCoef=0,Temp!sts_multp=1),IF(H1566="in-sample",IF(Q1566=bigT,((pCell/bigT)*F1566)+((1-(pCell/bigT))*(I1566*J1566)),IF(OR(ISBLANK(F1567),COUNT(F$2:$F1566)&lt;=pCell),F1566,((pCell/COUNT($F$2:F1566))*F1566)+((1-(pCell/COUNT($F$2:F1566)))*(I1566*J1566)))),I1566),IF(Temp!sts_add=1,IF(H1566="in-sample",IF(Q1566=bigT,((pCell/bigT)*AX1566)+((1-(pCell/bigT))*(I1566+J1566)),IF(OR(ISBLANK(F1567),COUNT($AX$2:AX1566)&lt;=pCell),AX1566,((pCell/COUNT($AX$2:AX1566))*AX1566)+((1-(pCell/COUNT($AX$2:AX1566)))*(I1566+J1566)))),I1566),IF(H1566="in-sample",IF(Q1566=bigT,((pCell/bigT)*AX1566)+((1-(pCell/bigT))*(I1566*J1566)),IF(OR(ISBLANK(F1567),COUNT($AX$2:AX1566)&lt;=pCell),AX1566,((pCell/COUNT($AX$2:AX1566))*AX1566)+((1-(pCell/COUNT($AX$2:AX1566)))*(I1566*J1566)))),I1566)))))))</f>
        <v/>
      </c>
      <c r="J1567" s="120" t="str">
        <f>IF(AND(ISBLANK(F1566),H1566="in-sample"),"",IF(AND(Temp!fhor_indata=1,H1566="out-sample",H1567="out-sample"),J1566,IF(AND(ISBLANK(F1567),H1566="out-sample"),"",IF(AND(Temp!optSeasCoef=0,Temp!sts_add=1),IF(H1566="in-sample",IF(Q1566=bigT,((qCell/bigT)*(I1567-I1566))+((1-(qCell/bigT))*J1566),IF(OR(ISBLANK(F1567),COUNT($F$2:F1566)&lt;=qCell),IF(COUNT($F$2:F1566)=1,0,F1566-F1565),((qCell/COUNT($F$2:F1566))*(I1567-I1566))+((1-(qCell/COUNT($F$2:F1566)))*J1566))),J1566),IF(AND(Temp!optSeasCoef=0,Temp!sts_multp=1),IF(H1566="in-sample",IF(Q1566=bigT,((qCell/bigT)*(I1567/I1566))+((1-(qCell/bigT))*J1566),IF(qCell=0,1,IF(OR(ISBLANK(F1567),COUNT($F$2:F1566)&lt;=qCell),IF(COUNT($F$2:F1566)=1,1,F1566/F1565),((qCell/COUNT($F$2:F1566))*(I1567/I1566))+((1-(qCell/COUNT($F$2:F1566)))*J1566)))),J1566),IF(Temp!sts_add=1,IF(H1566="in-sample",IF(Q1566=bigT,((qCell/bigT)*(I1567-I1566))+((1-(qCell/bigT))*J1566),IF(OR(ISBLANK(F1567),COUNT($AX$2:AX1566)&lt;=qCell),IF(COUNT($AX$2:AX1566)=1,0,AX1566-AX1565),((qCell/COUNT($AX$2:AX1566))*(I1567-I1566))+((1-(qCell/COUNT($AX$2:AX1566)))*J1566))),J1566),IF(H1566="in-sample",IF(Q1566=bigT,((qCell/bigT)*(I1567/I1566))+((1-(qCell/bigT))*J1566),IF(qCell=0,1,IF(OR(ISBLANK(F1567),COUNT($AX$2:AX1566)&lt;=qCell),IF(COUNT($AX$2:AX1566)=1,1,AX1566/AX1565),((qCell/COUNT($AX$2:AX1566))*(I1567/I1566))+((1-(qCell/COUNT($AX$2:AX1566)))*J1566)))),J1566)))))))</f>
        <v/>
      </c>
      <c r="K1567" s="120" t="str">
        <f>IF(H1567="","",IF(AND(Temp!optSeasCoef=0,Temp!sts_add=1),IF(H1567="out-sample",I1567+(Q1567*J1567),I1567+J1567),IF(AND(Temp!optSeasCoef=0,Temp!sts_multp=1),IF(H1567="out-sample",I1567*(J1567^Q1567),I1567*J1567),IF(Temp!sts_add=1,IF(H1567="out-sample",(I1567+(Q1567*J1567))*G1567,(I1567+J1567)*G1567),IF(H1567="out-sample",I1567*(J1567^Q1567)*G1567,I1567*J1567*G1567)))))</f>
        <v/>
      </c>
      <c r="L1567" s="116" t="str">
        <f t="shared" si="264"/>
        <v/>
      </c>
      <c r="M1567" s="116" t="str">
        <f t="shared" si="265"/>
        <v/>
      </c>
      <c r="N1567" s="116" t="str">
        <f t="shared" si="266"/>
        <v/>
      </c>
      <c r="O1567" s="116" t="str">
        <f t="shared" si="267"/>
        <v/>
      </c>
      <c r="P1567" s="116" t="str">
        <f t="shared" si="268"/>
        <v/>
      </c>
      <c r="Q1567" s="94" t="str">
        <f>IF(AND(Temp!fhor_indata=1,ISBLANK(F1567),H1566="in-sample"),1,IF(AND(Temp!fhor_indata=1,H1566="out-sample",Q1566&lt;XfHor),Q1566+1,IF(ISBLANK(F1567),"",IF(AND(H1567="out-sample",H1566="in-sample"),1,IF(AND(H1567="out-sample",H1566="out-sample"),Q1566+1,IF(ISNUMBER(Q1566),Q1566+1,1))))))</f>
        <v/>
      </c>
      <c r="R1567" s="94" t="str">
        <f t="shared" si="269"/>
        <v/>
      </c>
      <c r="S1567" s="94" t="str">
        <f>IF(Temp!fhor_indata=1,IF(S1566=XobsHor,1,IF(COUNT($S$2:S1566)&lt;=XobsHor,S1566+1,IF(AND(COUNT($S$2:S1566)&lt;=XobsHor+XfHor,IFERROR(MOD(S1566,XobsHor)&lt;XfHor,FALSE)),S1566+1,""))),IF(ISBLANK(F1567),"",IF(S1566=maxP,1,IF(S1566&lt;maxP,S1566+1,IF(COUNT($S$2:S1567)&lt;=XobsHor,S1566+1,"")))))</f>
        <v/>
      </c>
      <c r="T1567" s="3"/>
      <c r="U1567" s="6"/>
      <c r="V1567" s="6"/>
      <c r="W1567" s="6"/>
      <c r="X1567" s="6"/>
      <c r="Y1567" s="6"/>
      <c r="Z1567" s="6"/>
      <c r="AA1567" s="6"/>
      <c r="AB1567" s="6"/>
      <c r="AC1567" s="6"/>
      <c r="AD1567" s="6"/>
      <c r="AE1567" s="6"/>
      <c r="AF1567" s="6"/>
      <c r="AG1567" s="6"/>
      <c r="AH1567" s="6"/>
      <c r="AI1567" s="6"/>
      <c r="AJ1567" s="6"/>
      <c r="AK1567" s="6"/>
      <c r="AW1567" s="122" t="str">
        <f t="shared" si="271"/>
        <v/>
      </c>
      <c r="AX1567" s="123" t="str">
        <f t="shared" si="272"/>
        <v/>
      </c>
      <c r="AY1567" s="124" t="str">
        <f t="shared" si="273"/>
        <v/>
      </c>
      <c r="AZ1567" s="124" t="str">
        <f t="shared" si="274"/>
        <v/>
      </c>
      <c r="BF1567" s="91"/>
    </row>
    <row r="1568" spans="1:58" s="78" customFormat="1" ht="14.25" x14ac:dyDescent="0.2">
      <c r="A1568" s="6"/>
      <c r="B1568" s="6"/>
      <c r="C1568" s="6"/>
      <c r="D1568" s="3"/>
      <c r="E1568" s="98" t="str">
        <f t="shared" si="270"/>
        <v/>
      </c>
      <c r="F1568" s="117"/>
      <c r="G1568" s="116" t="str">
        <f>IF(E1568="","",IF(Temp!optSeasCoef=0,1,INDEX($C$2:$C$13,IF(MOD(COUNT($E$2:E1568),seas_indx)=0,seas_indx,MOD(COUNT($E$2:E1568),seas_indx)))))</f>
        <v/>
      </c>
      <c r="H1568" s="97" t="str">
        <f>IFERROR(IF(Temp!fhor_indata=1,IF(COUNT($S$2:S1568)&lt;=XobsHor,"in-sample",IF(AND(COUNT($S$2:S1568)&lt;=XobsHor+XfHor,MOD(S1567,XobsHor)&lt;XfHor),"out-sample","")),IF(ISBLANK(F1568),"",IF(COUNT($F$2:F1568)&lt;=XobsHor-XfHor,"in-sample","out-sample"))),"")</f>
        <v/>
      </c>
      <c r="I1568" s="120" t="str">
        <f>IF(AND(ISBLANK(F1567),H1567="in-sample"),"",IF(AND(Temp!fhor_indata=1,H1567="out-sample",H1568="out-sample"),I1567,IF(AND(ISBLANK(F1568),H1567="out-sample"),"",IF(AND(Temp!optSeasCoef=0,Temp!sts_add=1),IF(H1567="in-sample",IF(Q1567=bigT,((pCell/bigT)*F1567)+((1-(pCell/bigT))*(I1567+J1567)),IF(OR(ISBLANK(F1568),COUNT($F$2:F1567)&lt;=pCell),F1567,((pCell/COUNT($F$2:F1567))*F1567)+((1-(pCell/COUNT($F$2:F1567)))*(I1567+J1567)))),I1567),IF(AND(Temp!optSeasCoef=0,Temp!sts_multp=1),IF(H1567="in-sample",IF(Q1567=bigT,((pCell/bigT)*F1567)+((1-(pCell/bigT))*(I1567*J1567)),IF(OR(ISBLANK(F1568),COUNT(F$2:$F1567)&lt;=pCell),F1567,((pCell/COUNT($F$2:F1567))*F1567)+((1-(pCell/COUNT($F$2:F1567)))*(I1567*J1567)))),I1567),IF(Temp!sts_add=1,IF(H1567="in-sample",IF(Q1567=bigT,((pCell/bigT)*AX1567)+((1-(pCell/bigT))*(I1567+J1567)),IF(OR(ISBLANK(F1568),COUNT($AX$2:AX1567)&lt;=pCell),AX1567,((pCell/COUNT($AX$2:AX1567))*AX1567)+((1-(pCell/COUNT($AX$2:AX1567)))*(I1567+J1567)))),I1567),IF(H1567="in-sample",IF(Q1567=bigT,((pCell/bigT)*AX1567)+((1-(pCell/bigT))*(I1567*J1567)),IF(OR(ISBLANK(F1568),COUNT($AX$2:AX1567)&lt;=pCell),AX1567,((pCell/COUNT($AX$2:AX1567))*AX1567)+((1-(pCell/COUNT($AX$2:AX1567)))*(I1567*J1567)))),I1567)))))))</f>
        <v/>
      </c>
      <c r="J1568" s="120" t="str">
        <f>IF(AND(ISBLANK(F1567),H1567="in-sample"),"",IF(AND(Temp!fhor_indata=1,H1567="out-sample",H1568="out-sample"),J1567,IF(AND(ISBLANK(F1568),H1567="out-sample"),"",IF(AND(Temp!optSeasCoef=0,Temp!sts_add=1),IF(H1567="in-sample",IF(Q1567=bigT,((qCell/bigT)*(I1568-I1567))+((1-(qCell/bigT))*J1567),IF(OR(ISBLANK(F1568),COUNT($F$2:F1567)&lt;=qCell),IF(COUNT($F$2:F1567)=1,0,F1567-F1566),((qCell/COUNT($F$2:F1567))*(I1568-I1567))+((1-(qCell/COUNT($F$2:F1567)))*J1567))),J1567),IF(AND(Temp!optSeasCoef=0,Temp!sts_multp=1),IF(H1567="in-sample",IF(Q1567=bigT,((qCell/bigT)*(I1568/I1567))+((1-(qCell/bigT))*J1567),IF(qCell=0,1,IF(OR(ISBLANK(F1568),COUNT($F$2:F1567)&lt;=qCell),IF(COUNT($F$2:F1567)=1,1,F1567/F1566),((qCell/COUNT($F$2:F1567))*(I1568/I1567))+((1-(qCell/COUNT($F$2:F1567)))*J1567)))),J1567),IF(Temp!sts_add=1,IF(H1567="in-sample",IF(Q1567=bigT,((qCell/bigT)*(I1568-I1567))+((1-(qCell/bigT))*J1567),IF(OR(ISBLANK(F1568),COUNT($AX$2:AX1567)&lt;=qCell),IF(COUNT($AX$2:AX1567)=1,0,AX1567-AX1566),((qCell/COUNT($AX$2:AX1567))*(I1568-I1567))+((1-(qCell/COUNT($AX$2:AX1567)))*J1567))),J1567),IF(H1567="in-sample",IF(Q1567=bigT,((qCell/bigT)*(I1568/I1567))+((1-(qCell/bigT))*J1567),IF(qCell=0,1,IF(OR(ISBLANK(F1568),COUNT($AX$2:AX1567)&lt;=qCell),IF(COUNT($AX$2:AX1567)=1,1,AX1567/AX1566),((qCell/COUNT($AX$2:AX1567))*(I1568/I1567))+((1-(qCell/COUNT($AX$2:AX1567)))*J1567)))),J1567)))))))</f>
        <v/>
      </c>
      <c r="K1568" s="120" t="str">
        <f>IF(H1568="","",IF(AND(Temp!optSeasCoef=0,Temp!sts_add=1),IF(H1568="out-sample",I1568+(Q1568*J1568),I1568+J1568),IF(AND(Temp!optSeasCoef=0,Temp!sts_multp=1),IF(H1568="out-sample",I1568*(J1568^Q1568),I1568*J1568),IF(Temp!sts_add=1,IF(H1568="out-sample",(I1568+(Q1568*J1568))*G1568,(I1568+J1568)*G1568),IF(H1568="out-sample",I1568*(J1568^Q1568)*G1568,I1568*J1568*G1568)))))</f>
        <v/>
      </c>
      <c r="L1568" s="116" t="str">
        <f t="shared" si="264"/>
        <v/>
      </c>
      <c r="M1568" s="116" t="str">
        <f t="shared" si="265"/>
        <v/>
      </c>
      <c r="N1568" s="116" t="str">
        <f t="shared" si="266"/>
        <v/>
      </c>
      <c r="O1568" s="116" t="str">
        <f t="shared" si="267"/>
        <v/>
      </c>
      <c r="P1568" s="116" t="str">
        <f t="shared" si="268"/>
        <v/>
      </c>
      <c r="Q1568" s="94" t="str">
        <f>IF(AND(Temp!fhor_indata=1,ISBLANK(F1568),H1567="in-sample"),1,IF(AND(Temp!fhor_indata=1,H1567="out-sample",Q1567&lt;XfHor),Q1567+1,IF(ISBLANK(F1568),"",IF(AND(H1568="out-sample",H1567="in-sample"),1,IF(AND(H1568="out-sample",H1567="out-sample"),Q1567+1,IF(ISNUMBER(Q1567),Q1567+1,1))))))</f>
        <v/>
      </c>
      <c r="R1568" s="94" t="str">
        <f t="shared" si="269"/>
        <v/>
      </c>
      <c r="S1568" s="94" t="str">
        <f>IF(Temp!fhor_indata=1,IF(S1567=XobsHor,1,IF(COUNT($S$2:S1567)&lt;=XobsHor,S1567+1,IF(AND(COUNT($S$2:S1567)&lt;=XobsHor+XfHor,IFERROR(MOD(S1567,XobsHor)&lt;XfHor,FALSE)),S1567+1,""))),IF(ISBLANK(F1568),"",IF(S1567=maxP,1,IF(S1567&lt;maxP,S1567+1,IF(COUNT($S$2:S1568)&lt;=XobsHor,S1567+1,"")))))</f>
        <v/>
      </c>
      <c r="T1568" s="3"/>
      <c r="U1568" s="6"/>
      <c r="V1568" s="6"/>
      <c r="W1568" s="6"/>
      <c r="X1568" s="6"/>
      <c r="Y1568" s="6"/>
      <c r="Z1568" s="6"/>
      <c r="AA1568" s="6"/>
      <c r="AB1568" s="6"/>
      <c r="AC1568" s="6"/>
      <c r="AD1568" s="6"/>
      <c r="AE1568" s="6"/>
      <c r="AF1568" s="6"/>
      <c r="AG1568" s="6"/>
      <c r="AH1568" s="6"/>
      <c r="AI1568" s="6"/>
      <c r="AJ1568" s="6"/>
      <c r="AK1568" s="6"/>
      <c r="AW1568" s="122" t="str">
        <f t="shared" si="271"/>
        <v/>
      </c>
      <c r="AX1568" s="123" t="str">
        <f t="shared" si="272"/>
        <v/>
      </c>
      <c r="AY1568" s="124" t="str">
        <f t="shared" si="273"/>
        <v/>
      </c>
      <c r="AZ1568" s="124" t="str">
        <f t="shared" si="274"/>
        <v/>
      </c>
      <c r="BF1568" s="91"/>
    </row>
    <row r="1569" spans="1:58" s="78" customFormat="1" ht="14.25" x14ac:dyDescent="0.2">
      <c r="A1569" s="6"/>
      <c r="B1569" s="6"/>
      <c r="C1569" s="6"/>
      <c r="D1569" s="3"/>
      <c r="E1569" s="98" t="str">
        <f t="shared" si="270"/>
        <v/>
      </c>
      <c r="F1569" s="117"/>
      <c r="G1569" s="116" t="str">
        <f>IF(E1569="","",IF(Temp!optSeasCoef=0,1,INDEX($C$2:$C$13,IF(MOD(COUNT($E$2:E1569),seas_indx)=0,seas_indx,MOD(COUNT($E$2:E1569),seas_indx)))))</f>
        <v/>
      </c>
      <c r="H1569" s="97" t="str">
        <f>IFERROR(IF(Temp!fhor_indata=1,IF(COUNT($S$2:S1569)&lt;=XobsHor,"in-sample",IF(AND(COUNT($S$2:S1569)&lt;=XobsHor+XfHor,MOD(S1568,XobsHor)&lt;XfHor),"out-sample","")),IF(ISBLANK(F1569),"",IF(COUNT($F$2:F1569)&lt;=XobsHor-XfHor,"in-sample","out-sample"))),"")</f>
        <v/>
      </c>
      <c r="I1569" s="120" t="str">
        <f>IF(AND(ISBLANK(F1568),H1568="in-sample"),"",IF(AND(Temp!fhor_indata=1,H1568="out-sample",H1569="out-sample"),I1568,IF(AND(ISBLANK(F1569),H1568="out-sample"),"",IF(AND(Temp!optSeasCoef=0,Temp!sts_add=1),IF(H1568="in-sample",IF(Q1568=bigT,((pCell/bigT)*F1568)+((1-(pCell/bigT))*(I1568+J1568)),IF(OR(ISBLANK(F1569),COUNT($F$2:F1568)&lt;=pCell),F1568,((pCell/COUNT($F$2:F1568))*F1568)+((1-(pCell/COUNT($F$2:F1568)))*(I1568+J1568)))),I1568),IF(AND(Temp!optSeasCoef=0,Temp!sts_multp=1),IF(H1568="in-sample",IF(Q1568=bigT,((pCell/bigT)*F1568)+((1-(pCell/bigT))*(I1568*J1568)),IF(OR(ISBLANK(F1569),COUNT(F$2:$F1568)&lt;=pCell),F1568,((pCell/COUNT($F$2:F1568))*F1568)+((1-(pCell/COUNT($F$2:F1568)))*(I1568*J1568)))),I1568),IF(Temp!sts_add=1,IF(H1568="in-sample",IF(Q1568=bigT,((pCell/bigT)*AX1568)+((1-(pCell/bigT))*(I1568+J1568)),IF(OR(ISBLANK(F1569),COUNT($AX$2:AX1568)&lt;=pCell),AX1568,((pCell/COUNT($AX$2:AX1568))*AX1568)+((1-(pCell/COUNT($AX$2:AX1568)))*(I1568+J1568)))),I1568),IF(H1568="in-sample",IF(Q1568=bigT,((pCell/bigT)*AX1568)+((1-(pCell/bigT))*(I1568*J1568)),IF(OR(ISBLANK(F1569),COUNT($AX$2:AX1568)&lt;=pCell),AX1568,((pCell/COUNT($AX$2:AX1568))*AX1568)+((1-(pCell/COUNT($AX$2:AX1568)))*(I1568*J1568)))),I1568)))))))</f>
        <v/>
      </c>
      <c r="J1569" s="120" t="str">
        <f>IF(AND(ISBLANK(F1568),H1568="in-sample"),"",IF(AND(Temp!fhor_indata=1,H1568="out-sample",H1569="out-sample"),J1568,IF(AND(ISBLANK(F1569),H1568="out-sample"),"",IF(AND(Temp!optSeasCoef=0,Temp!sts_add=1),IF(H1568="in-sample",IF(Q1568=bigT,((qCell/bigT)*(I1569-I1568))+((1-(qCell/bigT))*J1568),IF(OR(ISBLANK(F1569),COUNT($F$2:F1568)&lt;=qCell),IF(COUNT($F$2:F1568)=1,0,F1568-F1567),((qCell/COUNT($F$2:F1568))*(I1569-I1568))+((1-(qCell/COUNT($F$2:F1568)))*J1568))),J1568),IF(AND(Temp!optSeasCoef=0,Temp!sts_multp=1),IF(H1568="in-sample",IF(Q1568=bigT,((qCell/bigT)*(I1569/I1568))+((1-(qCell/bigT))*J1568),IF(qCell=0,1,IF(OR(ISBLANK(F1569),COUNT($F$2:F1568)&lt;=qCell),IF(COUNT($F$2:F1568)=1,1,F1568/F1567),((qCell/COUNT($F$2:F1568))*(I1569/I1568))+((1-(qCell/COUNT($F$2:F1568)))*J1568)))),J1568),IF(Temp!sts_add=1,IF(H1568="in-sample",IF(Q1568=bigT,((qCell/bigT)*(I1569-I1568))+((1-(qCell/bigT))*J1568),IF(OR(ISBLANK(F1569),COUNT($AX$2:AX1568)&lt;=qCell),IF(COUNT($AX$2:AX1568)=1,0,AX1568-AX1567),((qCell/COUNT($AX$2:AX1568))*(I1569-I1568))+((1-(qCell/COUNT($AX$2:AX1568)))*J1568))),J1568),IF(H1568="in-sample",IF(Q1568=bigT,((qCell/bigT)*(I1569/I1568))+((1-(qCell/bigT))*J1568),IF(qCell=0,1,IF(OR(ISBLANK(F1569),COUNT($AX$2:AX1568)&lt;=qCell),IF(COUNT($AX$2:AX1568)=1,1,AX1568/AX1567),((qCell/COUNT($AX$2:AX1568))*(I1569/I1568))+((1-(qCell/COUNT($AX$2:AX1568)))*J1568)))),J1568)))))))</f>
        <v/>
      </c>
      <c r="K1569" s="120" t="str">
        <f>IF(H1569="","",IF(AND(Temp!optSeasCoef=0,Temp!sts_add=1),IF(H1569="out-sample",I1569+(Q1569*J1569),I1569+J1569),IF(AND(Temp!optSeasCoef=0,Temp!sts_multp=1),IF(H1569="out-sample",I1569*(J1569^Q1569),I1569*J1569),IF(Temp!sts_add=1,IF(H1569="out-sample",(I1569+(Q1569*J1569))*G1569,(I1569+J1569)*G1569),IF(H1569="out-sample",I1569*(J1569^Q1569)*G1569,I1569*J1569*G1569)))))</f>
        <v/>
      </c>
      <c r="L1569" s="116" t="str">
        <f t="shared" si="264"/>
        <v/>
      </c>
      <c r="M1569" s="116" t="str">
        <f t="shared" si="265"/>
        <v/>
      </c>
      <c r="N1569" s="116" t="str">
        <f t="shared" si="266"/>
        <v/>
      </c>
      <c r="O1569" s="116" t="str">
        <f t="shared" si="267"/>
        <v/>
      </c>
      <c r="P1569" s="116" t="str">
        <f t="shared" si="268"/>
        <v/>
      </c>
      <c r="Q1569" s="94" t="str">
        <f>IF(AND(Temp!fhor_indata=1,ISBLANK(F1569),H1568="in-sample"),1,IF(AND(Temp!fhor_indata=1,H1568="out-sample",Q1568&lt;XfHor),Q1568+1,IF(ISBLANK(F1569),"",IF(AND(H1569="out-sample",H1568="in-sample"),1,IF(AND(H1569="out-sample",H1568="out-sample"),Q1568+1,IF(ISNUMBER(Q1568),Q1568+1,1))))))</f>
        <v/>
      </c>
      <c r="R1569" s="94" t="str">
        <f t="shared" si="269"/>
        <v/>
      </c>
      <c r="S1569" s="94" t="str">
        <f>IF(Temp!fhor_indata=1,IF(S1568=XobsHor,1,IF(COUNT($S$2:S1568)&lt;=XobsHor,S1568+1,IF(AND(COUNT($S$2:S1568)&lt;=XobsHor+XfHor,IFERROR(MOD(S1568,XobsHor)&lt;XfHor,FALSE)),S1568+1,""))),IF(ISBLANK(F1569),"",IF(S1568=maxP,1,IF(S1568&lt;maxP,S1568+1,IF(COUNT($S$2:S1569)&lt;=XobsHor,S1568+1,"")))))</f>
        <v/>
      </c>
      <c r="T1569" s="3"/>
      <c r="U1569" s="6"/>
      <c r="V1569" s="6"/>
      <c r="W1569" s="6"/>
      <c r="X1569" s="6"/>
      <c r="Y1569" s="6"/>
      <c r="Z1569" s="6"/>
      <c r="AA1569" s="6"/>
      <c r="AB1569" s="6"/>
      <c r="AC1569" s="6"/>
      <c r="AD1569" s="6"/>
      <c r="AE1569" s="6"/>
      <c r="AF1569" s="6"/>
      <c r="AG1569" s="6"/>
      <c r="AH1569" s="6"/>
      <c r="AI1569" s="6"/>
      <c r="AJ1569" s="6"/>
      <c r="AK1569" s="6"/>
      <c r="AW1569" s="122" t="str">
        <f t="shared" si="271"/>
        <v/>
      </c>
      <c r="AX1569" s="123" t="str">
        <f t="shared" si="272"/>
        <v/>
      </c>
      <c r="AY1569" s="124" t="str">
        <f t="shared" si="273"/>
        <v/>
      </c>
      <c r="AZ1569" s="124" t="str">
        <f t="shared" si="274"/>
        <v/>
      </c>
      <c r="BF1569" s="91"/>
    </row>
    <row r="1570" spans="1:58" s="78" customFormat="1" ht="14.25" x14ac:dyDescent="0.2">
      <c r="A1570" s="6"/>
      <c r="B1570" s="6"/>
      <c r="C1570" s="6"/>
      <c r="D1570" s="3"/>
      <c r="E1570" s="98" t="str">
        <f t="shared" si="270"/>
        <v/>
      </c>
      <c r="F1570" s="117"/>
      <c r="G1570" s="116" t="str">
        <f>IF(E1570="","",IF(Temp!optSeasCoef=0,1,INDEX($C$2:$C$13,IF(MOD(COUNT($E$2:E1570),seas_indx)=0,seas_indx,MOD(COUNT($E$2:E1570),seas_indx)))))</f>
        <v/>
      </c>
      <c r="H1570" s="97" t="str">
        <f>IFERROR(IF(Temp!fhor_indata=1,IF(COUNT($S$2:S1570)&lt;=XobsHor,"in-sample",IF(AND(COUNT($S$2:S1570)&lt;=XobsHor+XfHor,MOD(S1569,XobsHor)&lt;XfHor),"out-sample","")),IF(ISBLANK(F1570),"",IF(COUNT($F$2:F1570)&lt;=XobsHor-XfHor,"in-sample","out-sample"))),"")</f>
        <v/>
      </c>
      <c r="I1570" s="120" t="str">
        <f>IF(AND(ISBLANK(F1569),H1569="in-sample"),"",IF(AND(Temp!fhor_indata=1,H1569="out-sample",H1570="out-sample"),I1569,IF(AND(ISBLANK(F1570),H1569="out-sample"),"",IF(AND(Temp!optSeasCoef=0,Temp!sts_add=1),IF(H1569="in-sample",IF(Q1569=bigT,((pCell/bigT)*F1569)+((1-(pCell/bigT))*(I1569+J1569)),IF(OR(ISBLANK(F1570),COUNT($F$2:F1569)&lt;=pCell),F1569,((pCell/COUNT($F$2:F1569))*F1569)+((1-(pCell/COUNT($F$2:F1569)))*(I1569+J1569)))),I1569),IF(AND(Temp!optSeasCoef=0,Temp!sts_multp=1),IF(H1569="in-sample",IF(Q1569=bigT,((pCell/bigT)*F1569)+((1-(pCell/bigT))*(I1569*J1569)),IF(OR(ISBLANK(F1570),COUNT(F$2:$F1569)&lt;=pCell),F1569,((pCell/COUNT($F$2:F1569))*F1569)+((1-(pCell/COUNT($F$2:F1569)))*(I1569*J1569)))),I1569),IF(Temp!sts_add=1,IF(H1569="in-sample",IF(Q1569=bigT,((pCell/bigT)*AX1569)+((1-(pCell/bigT))*(I1569+J1569)),IF(OR(ISBLANK(F1570),COUNT($AX$2:AX1569)&lt;=pCell),AX1569,((pCell/COUNT($AX$2:AX1569))*AX1569)+((1-(pCell/COUNT($AX$2:AX1569)))*(I1569+J1569)))),I1569),IF(H1569="in-sample",IF(Q1569=bigT,((pCell/bigT)*AX1569)+((1-(pCell/bigT))*(I1569*J1569)),IF(OR(ISBLANK(F1570),COUNT($AX$2:AX1569)&lt;=pCell),AX1569,((pCell/COUNT($AX$2:AX1569))*AX1569)+((1-(pCell/COUNT($AX$2:AX1569)))*(I1569*J1569)))),I1569)))))))</f>
        <v/>
      </c>
      <c r="J1570" s="120" t="str">
        <f>IF(AND(ISBLANK(F1569),H1569="in-sample"),"",IF(AND(Temp!fhor_indata=1,H1569="out-sample",H1570="out-sample"),J1569,IF(AND(ISBLANK(F1570),H1569="out-sample"),"",IF(AND(Temp!optSeasCoef=0,Temp!sts_add=1),IF(H1569="in-sample",IF(Q1569=bigT,((qCell/bigT)*(I1570-I1569))+((1-(qCell/bigT))*J1569),IF(OR(ISBLANK(F1570),COUNT($F$2:F1569)&lt;=qCell),IF(COUNT($F$2:F1569)=1,0,F1569-F1568),((qCell/COUNT($F$2:F1569))*(I1570-I1569))+((1-(qCell/COUNT($F$2:F1569)))*J1569))),J1569),IF(AND(Temp!optSeasCoef=0,Temp!sts_multp=1),IF(H1569="in-sample",IF(Q1569=bigT,((qCell/bigT)*(I1570/I1569))+((1-(qCell/bigT))*J1569),IF(qCell=0,1,IF(OR(ISBLANK(F1570),COUNT($F$2:F1569)&lt;=qCell),IF(COUNT($F$2:F1569)=1,1,F1569/F1568),((qCell/COUNT($F$2:F1569))*(I1570/I1569))+((1-(qCell/COUNT($F$2:F1569)))*J1569)))),J1569),IF(Temp!sts_add=1,IF(H1569="in-sample",IF(Q1569=bigT,((qCell/bigT)*(I1570-I1569))+((1-(qCell/bigT))*J1569),IF(OR(ISBLANK(F1570),COUNT($AX$2:AX1569)&lt;=qCell),IF(COUNT($AX$2:AX1569)=1,0,AX1569-AX1568),((qCell/COUNT($AX$2:AX1569))*(I1570-I1569))+((1-(qCell/COUNT($AX$2:AX1569)))*J1569))),J1569),IF(H1569="in-sample",IF(Q1569=bigT,((qCell/bigT)*(I1570/I1569))+((1-(qCell/bigT))*J1569),IF(qCell=0,1,IF(OR(ISBLANK(F1570),COUNT($AX$2:AX1569)&lt;=qCell),IF(COUNT($AX$2:AX1569)=1,1,AX1569/AX1568),((qCell/COUNT($AX$2:AX1569))*(I1570/I1569))+((1-(qCell/COUNT($AX$2:AX1569)))*J1569)))),J1569)))))))</f>
        <v/>
      </c>
      <c r="K1570" s="120" t="str">
        <f>IF(H1570="","",IF(AND(Temp!optSeasCoef=0,Temp!sts_add=1),IF(H1570="out-sample",I1570+(Q1570*J1570),I1570+J1570),IF(AND(Temp!optSeasCoef=0,Temp!sts_multp=1),IF(H1570="out-sample",I1570*(J1570^Q1570),I1570*J1570),IF(Temp!sts_add=1,IF(H1570="out-sample",(I1570+(Q1570*J1570))*G1570,(I1570+J1570)*G1570),IF(H1570="out-sample",I1570*(J1570^Q1570)*G1570,I1570*J1570*G1570)))))</f>
        <v/>
      </c>
      <c r="L1570" s="116" t="str">
        <f t="shared" si="264"/>
        <v/>
      </c>
      <c r="M1570" s="116" t="str">
        <f t="shared" si="265"/>
        <v/>
      </c>
      <c r="N1570" s="116" t="str">
        <f t="shared" si="266"/>
        <v/>
      </c>
      <c r="O1570" s="116" t="str">
        <f t="shared" si="267"/>
        <v/>
      </c>
      <c r="P1570" s="116" t="str">
        <f t="shared" si="268"/>
        <v/>
      </c>
      <c r="Q1570" s="94" t="str">
        <f>IF(AND(Temp!fhor_indata=1,ISBLANK(F1570),H1569="in-sample"),1,IF(AND(Temp!fhor_indata=1,H1569="out-sample",Q1569&lt;XfHor),Q1569+1,IF(ISBLANK(F1570),"",IF(AND(H1570="out-sample",H1569="in-sample"),1,IF(AND(H1570="out-sample",H1569="out-sample"),Q1569+1,IF(ISNUMBER(Q1569),Q1569+1,1))))))</f>
        <v/>
      </c>
      <c r="R1570" s="94" t="str">
        <f t="shared" si="269"/>
        <v/>
      </c>
      <c r="S1570" s="94" t="str">
        <f>IF(Temp!fhor_indata=1,IF(S1569=XobsHor,1,IF(COUNT($S$2:S1569)&lt;=XobsHor,S1569+1,IF(AND(COUNT($S$2:S1569)&lt;=XobsHor+XfHor,IFERROR(MOD(S1569,XobsHor)&lt;XfHor,FALSE)),S1569+1,""))),IF(ISBLANK(F1570),"",IF(S1569=maxP,1,IF(S1569&lt;maxP,S1569+1,IF(COUNT($S$2:S1570)&lt;=XobsHor,S1569+1,"")))))</f>
        <v/>
      </c>
      <c r="T1570" s="3"/>
      <c r="U1570" s="6"/>
      <c r="V1570" s="6"/>
      <c r="W1570" s="6"/>
      <c r="X1570" s="6"/>
      <c r="Y1570" s="6"/>
      <c r="Z1570" s="6"/>
      <c r="AA1570" s="6"/>
      <c r="AB1570" s="6"/>
      <c r="AC1570" s="6"/>
      <c r="AD1570" s="6"/>
      <c r="AE1570" s="6"/>
      <c r="AF1570" s="6"/>
      <c r="AG1570" s="6"/>
      <c r="AH1570" s="6"/>
      <c r="AI1570" s="6"/>
      <c r="AJ1570" s="6"/>
      <c r="AK1570" s="6"/>
      <c r="AW1570" s="122" t="str">
        <f t="shared" si="271"/>
        <v/>
      </c>
      <c r="AX1570" s="123" t="str">
        <f t="shared" si="272"/>
        <v/>
      </c>
      <c r="AY1570" s="124" t="str">
        <f t="shared" si="273"/>
        <v/>
      </c>
      <c r="AZ1570" s="124" t="str">
        <f t="shared" si="274"/>
        <v/>
      </c>
      <c r="BF1570" s="91"/>
    </row>
    <row r="1571" spans="1:58" s="78" customFormat="1" ht="14.25" x14ac:dyDescent="0.2">
      <c r="A1571" s="6"/>
      <c r="B1571" s="6"/>
      <c r="C1571" s="6"/>
      <c r="D1571" s="3"/>
      <c r="E1571" s="98" t="str">
        <f t="shared" si="270"/>
        <v/>
      </c>
      <c r="F1571" s="117"/>
      <c r="G1571" s="116" t="str">
        <f>IF(E1571="","",IF(Temp!optSeasCoef=0,1,INDEX($C$2:$C$13,IF(MOD(COUNT($E$2:E1571),seas_indx)=0,seas_indx,MOD(COUNT($E$2:E1571),seas_indx)))))</f>
        <v/>
      </c>
      <c r="H1571" s="97" t="str">
        <f>IFERROR(IF(Temp!fhor_indata=1,IF(COUNT($S$2:S1571)&lt;=XobsHor,"in-sample",IF(AND(COUNT($S$2:S1571)&lt;=XobsHor+XfHor,MOD(S1570,XobsHor)&lt;XfHor),"out-sample","")),IF(ISBLANK(F1571),"",IF(COUNT($F$2:F1571)&lt;=XobsHor-XfHor,"in-sample","out-sample"))),"")</f>
        <v/>
      </c>
      <c r="I1571" s="120" t="str">
        <f>IF(AND(ISBLANK(F1570),H1570="in-sample"),"",IF(AND(Temp!fhor_indata=1,H1570="out-sample",H1571="out-sample"),I1570,IF(AND(ISBLANK(F1571),H1570="out-sample"),"",IF(AND(Temp!optSeasCoef=0,Temp!sts_add=1),IF(H1570="in-sample",IF(Q1570=bigT,((pCell/bigT)*F1570)+((1-(pCell/bigT))*(I1570+J1570)),IF(OR(ISBLANK(F1571),COUNT($F$2:F1570)&lt;=pCell),F1570,((pCell/COUNT($F$2:F1570))*F1570)+((1-(pCell/COUNT($F$2:F1570)))*(I1570+J1570)))),I1570),IF(AND(Temp!optSeasCoef=0,Temp!sts_multp=1),IF(H1570="in-sample",IF(Q1570=bigT,((pCell/bigT)*F1570)+((1-(pCell/bigT))*(I1570*J1570)),IF(OR(ISBLANK(F1571),COUNT(F$2:$F1570)&lt;=pCell),F1570,((pCell/COUNT($F$2:F1570))*F1570)+((1-(pCell/COUNT($F$2:F1570)))*(I1570*J1570)))),I1570),IF(Temp!sts_add=1,IF(H1570="in-sample",IF(Q1570=bigT,((pCell/bigT)*AX1570)+((1-(pCell/bigT))*(I1570+J1570)),IF(OR(ISBLANK(F1571),COUNT($AX$2:AX1570)&lt;=pCell),AX1570,((pCell/COUNT($AX$2:AX1570))*AX1570)+((1-(pCell/COUNT($AX$2:AX1570)))*(I1570+J1570)))),I1570),IF(H1570="in-sample",IF(Q1570=bigT,((pCell/bigT)*AX1570)+((1-(pCell/bigT))*(I1570*J1570)),IF(OR(ISBLANK(F1571),COUNT($AX$2:AX1570)&lt;=pCell),AX1570,((pCell/COUNT($AX$2:AX1570))*AX1570)+((1-(pCell/COUNT($AX$2:AX1570)))*(I1570*J1570)))),I1570)))))))</f>
        <v/>
      </c>
      <c r="J1571" s="120" t="str">
        <f>IF(AND(ISBLANK(F1570),H1570="in-sample"),"",IF(AND(Temp!fhor_indata=1,H1570="out-sample",H1571="out-sample"),J1570,IF(AND(ISBLANK(F1571),H1570="out-sample"),"",IF(AND(Temp!optSeasCoef=0,Temp!sts_add=1),IF(H1570="in-sample",IF(Q1570=bigT,((qCell/bigT)*(I1571-I1570))+((1-(qCell/bigT))*J1570),IF(OR(ISBLANK(F1571),COUNT($F$2:F1570)&lt;=qCell),IF(COUNT($F$2:F1570)=1,0,F1570-F1569),((qCell/COUNT($F$2:F1570))*(I1571-I1570))+((1-(qCell/COUNT($F$2:F1570)))*J1570))),J1570),IF(AND(Temp!optSeasCoef=0,Temp!sts_multp=1),IF(H1570="in-sample",IF(Q1570=bigT,((qCell/bigT)*(I1571/I1570))+((1-(qCell/bigT))*J1570),IF(qCell=0,1,IF(OR(ISBLANK(F1571),COUNT($F$2:F1570)&lt;=qCell),IF(COUNT($F$2:F1570)=1,1,F1570/F1569),((qCell/COUNT($F$2:F1570))*(I1571/I1570))+((1-(qCell/COUNT($F$2:F1570)))*J1570)))),J1570),IF(Temp!sts_add=1,IF(H1570="in-sample",IF(Q1570=bigT,((qCell/bigT)*(I1571-I1570))+((1-(qCell/bigT))*J1570),IF(OR(ISBLANK(F1571),COUNT($AX$2:AX1570)&lt;=qCell),IF(COUNT($AX$2:AX1570)=1,0,AX1570-AX1569),((qCell/COUNT($AX$2:AX1570))*(I1571-I1570))+((1-(qCell/COUNT($AX$2:AX1570)))*J1570))),J1570),IF(H1570="in-sample",IF(Q1570=bigT,((qCell/bigT)*(I1571/I1570))+((1-(qCell/bigT))*J1570),IF(qCell=0,1,IF(OR(ISBLANK(F1571),COUNT($AX$2:AX1570)&lt;=qCell),IF(COUNT($AX$2:AX1570)=1,1,AX1570/AX1569),((qCell/COUNT($AX$2:AX1570))*(I1571/I1570))+((1-(qCell/COUNT($AX$2:AX1570)))*J1570)))),J1570)))))))</f>
        <v/>
      </c>
      <c r="K1571" s="120" t="str">
        <f>IF(H1571="","",IF(AND(Temp!optSeasCoef=0,Temp!sts_add=1),IF(H1571="out-sample",I1571+(Q1571*J1571),I1571+J1571),IF(AND(Temp!optSeasCoef=0,Temp!sts_multp=1),IF(H1571="out-sample",I1571*(J1571^Q1571),I1571*J1571),IF(Temp!sts_add=1,IF(H1571="out-sample",(I1571+(Q1571*J1571))*G1571,(I1571+J1571)*G1571),IF(H1571="out-sample",I1571*(J1571^Q1571)*G1571,I1571*J1571*G1571)))))</f>
        <v/>
      </c>
      <c r="L1571" s="116" t="str">
        <f t="shared" si="264"/>
        <v/>
      </c>
      <c r="M1571" s="116" t="str">
        <f t="shared" si="265"/>
        <v/>
      </c>
      <c r="N1571" s="116" t="str">
        <f t="shared" si="266"/>
        <v/>
      </c>
      <c r="O1571" s="116" t="str">
        <f t="shared" si="267"/>
        <v/>
      </c>
      <c r="P1571" s="116" t="str">
        <f t="shared" si="268"/>
        <v/>
      </c>
      <c r="Q1571" s="94" t="str">
        <f>IF(AND(Temp!fhor_indata=1,ISBLANK(F1571),H1570="in-sample"),1,IF(AND(Temp!fhor_indata=1,H1570="out-sample",Q1570&lt;XfHor),Q1570+1,IF(ISBLANK(F1571),"",IF(AND(H1571="out-sample",H1570="in-sample"),1,IF(AND(H1571="out-sample",H1570="out-sample"),Q1570+1,IF(ISNUMBER(Q1570),Q1570+1,1))))))</f>
        <v/>
      </c>
      <c r="R1571" s="94" t="str">
        <f t="shared" si="269"/>
        <v/>
      </c>
      <c r="S1571" s="94" t="str">
        <f>IF(Temp!fhor_indata=1,IF(S1570=XobsHor,1,IF(COUNT($S$2:S1570)&lt;=XobsHor,S1570+1,IF(AND(COUNT($S$2:S1570)&lt;=XobsHor+XfHor,IFERROR(MOD(S1570,XobsHor)&lt;XfHor,FALSE)),S1570+1,""))),IF(ISBLANK(F1571),"",IF(S1570=maxP,1,IF(S1570&lt;maxP,S1570+1,IF(COUNT($S$2:S1571)&lt;=XobsHor,S1570+1,"")))))</f>
        <v/>
      </c>
      <c r="T1571" s="3"/>
      <c r="U1571" s="6"/>
      <c r="V1571" s="6"/>
      <c r="W1571" s="6"/>
      <c r="X1571" s="6"/>
      <c r="Y1571" s="6"/>
      <c r="Z1571" s="6"/>
      <c r="AA1571" s="6"/>
      <c r="AB1571" s="6"/>
      <c r="AC1571" s="6"/>
      <c r="AD1571" s="6"/>
      <c r="AE1571" s="6"/>
      <c r="AF1571" s="6"/>
      <c r="AG1571" s="6"/>
      <c r="AH1571" s="6"/>
      <c r="AI1571" s="6"/>
      <c r="AJ1571" s="6"/>
      <c r="AK1571" s="6"/>
      <c r="AW1571" s="122" t="str">
        <f t="shared" si="271"/>
        <v/>
      </c>
      <c r="AX1571" s="123" t="str">
        <f t="shared" si="272"/>
        <v/>
      </c>
      <c r="AY1571" s="124" t="str">
        <f t="shared" si="273"/>
        <v/>
      </c>
      <c r="AZ1571" s="124" t="str">
        <f t="shared" si="274"/>
        <v/>
      </c>
      <c r="BF1571" s="91"/>
    </row>
    <row r="1572" spans="1:58" s="78" customFormat="1" ht="14.25" x14ac:dyDescent="0.2">
      <c r="A1572" s="6"/>
      <c r="B1572" s="6"/>
      <c r="C1572" s="6"/>
      <c r="D1572" s="3"/>
      <c r="E1572" s="98" t="str">
        <f t="shared" si="270"/>
        <v/>
      </c>
      <c r="F1572" s="117"/>
      <c r="G1572" s="116" t="str">
        <f>IF(E1572="","",IF(Temp!optSeasCoef=0,1,INDEX($C$2:$C$13,IF(MOD(COUNT($E$2:E1572),seas_indx)=0,seas_indx,MOD(COUNT($E$2:E1572),seas_indx)))))</f>
        <v/>
      </c>
      <c r="H1572" s="97" t="str">
        <f>IFERROR(IF(Temp!fhor_indata=1,IF(COUNT($S$2:S1572)&lt;=XobsHor,"in-sample",IF(AND(COUNT($S$2:S1572)&lt;=XobsHor+XfHor,MOD(S1571,XobsHor)&lt;XfHor),"out-sample","")),IF(ISBLANK(F1572),"",IF(COUNT($F$2:F1572)&lt;=XobsHor-XfHor,"in-sample","out-sample"))),"")</f>
        <v/>
      </c>
      <c r="I1572" s="120" t="str">
        <f>IF(AND(ISBLANK(F1571),H1571="in-sample"),"",IF(AND(Temp!fhor_indata=1,H1571="out-sample",H1572="out-sample"),I1571,IF(AND(ISBLANK(F1572),H1571="out-sample"),"",IF(AND(Temp!optSeasCoef=0,Temp!sts_add=1),IF(H1571="in-sample",IF(Q1571=bigT,((pCell/bigT)*F1571)+((1-(pCell/bigT))*(I1571+J1571)),IF(OR(ISBLANK(F1572),COUNT($F$2:F1571)&lt;=pCell),F1571,((pCell/COUNT($F$2:F1571))*F1571)+((1-(pCell/COUNT($F$2:F1571)))*(I1571+J1571)))),I1571),IF(AND(Temp!optSeasCoef=0,Temp!sts_multp=1),IF(H1571="in-sample",IF(Q1571=bigT,((pCell/bigT)*F1571)+((1-(pCell/bigT))*(I1571*J1571)),IF(OR(ISBLANK(F1572),COUNT(F$2:$F1571)&lt;=pCell),F1571,((pCell/COUNT($F$2:F1571))*F1571)+((1-(pCell/COUNT($F$2:F1571)))*(I1571*J1571)))),I1571),IF(Temp!sts_add=1,IF(H1571="in-sample",IF(Q1571=bigT,((pCell/bigT)*AX1571)+((1-(pCell/bigT))*(I1571+J1571)),IF(OR(ISBLANK(F1572),COUNT($AX$2:AX1571)&lt;=pCell),AX1571,((pCell/COUNT($AX$2:AX1571))*AX1571)+((1-(pCell/COUNT($AX$2:AX1571)))*(I1571+J1571)))),I1571),IF(H1571="in-sample",IF(Q1571=bigT,((pCell/bigT)*AX1571)+((1-(pCell/bigT))*(I1571*J1571)),IF(OR(ISBLANK(F1572),COUNT($AX$2:AX1571)&lt;=pCell),AX1571,((pCell/COUNT($AX$2:AX1571))*AX1571)+((1-(pCell/COUNT($AX$2:AX1571)))*(I1571*J1571)))),I1571)))))))</f>
        <v/>
      </c>
      <c r="J1572" s="120" t="str">
        <f>IF(AND(ISBLANK(F1571),H1571="in-sample"),"",IF(AND(Temp!fhor_indata=1,H1571="out-sample",H1572="out-sample"),J1571,IF(AND(ISBLANK(F1572),H1571="out-sample"),"",IF(AND(Temp!optSeasCoef=0,Temp!sts_add=1),IF(H1571="in-sample",IF(Q1571=bigT,((qCell/bigT)*(I1572-I1571))+((1-(qCell/bigT))*J1571),IF(OR(ISBLANK(F1572),COUNT($F$2:F1571)&lt;=qCell),IF(COUNT($F$2:F1571)=1,0,F1571-F1570),((qCell/COUNT($F$2:F1571))*(I1572-I1571))+((1-(qCell/COUNT($F$2:F1571)))*J1571))),J1571),IF(AND(Temp!optSeasCoef=0,Temp!sts_multp=1),IF(H1571="in-sample",IF(Q1571=bigT,((qCell/bigT)*(I1572/I1571))+((1-(qCell/bigT))*J1571),IF(qCell=0,1,IF(OR(ISBLANK(F1572),COUNT($F$2:F1571)&lt;=qCell),IF(COUNT($F$2:F1571)=1,1,F1571/F1570),((qCell/COUNT($F$2:F1571))*(I1572/I1571))+((1-(qCell/COUNT($F$2:F1571)))*J1571)))),J1571),IF(Temp!sts_add=1,IF(H1571="in-sample",IF(Q1571=bigT,((qCell/bigT)*(I1572-I1571))+((1-(qCell/bigT))*J1571),IF(OR(ISBLANK(F1572),COUNT($AX$2:AX1571)&lt;=qCell),IF(COUNT($AX$2:AX1571)=1,0,AX1571-AX1570),((qCell/COUNT($AX$2:AX1571))*(I1572-I1571))+((1-(qCell/COUNT($AX$2:AX1571)))*J1571))),J1571),IF(H1571="in-sample",IF(Q1571=bigT,((qCell/bigT)*(I1572/I1571))+((1-(qCell/bigT))*J1571),IF(qCell=0,1,IF(OR(ISBLANK(F1572),COUNT($AX$2:AX1571)&lt;=qCell),IF(COUNT($AX$2:AX1571)=1,1,AX1571/AX1570),((qCell/COUNT($AX$2:AX1571))*(I1572/I1571))+((1-(qCell/COUNT($AX$2:AX1571)))*J1571)))),J1571)))))))</f>
        <v/>
      </c>
      <c r="K1572" s="120" t="str">
        <f>IF(H1572="","",IF(AND(Temp!optSeasCoef=0,Temp!sts_add=1),IF(H1572="out-sample",I1572+(Q1572*J1572),I1572+J1572),IF(AND(Temp!optSeasCoef=0,Temp!sts_multp=1),IF(H1572="out-sample",I1572*(J1572^Q1572),I1572*J1572),IF(Temp!sts_add=1,IF(H1572="out-sample",(I1572+(Q1572*J1572))*G1572,(I1572+J1572)*G1572),IF(H1572="out-sample",I1572*(J1572^Q1572)*G1572,I1572*J1572*G1572)))))</f>
        <v/>
      </c>
      <c r="L1572" s="116" t="str">
        <f t="shared" si="264"/>
        <v/>
      </c>
      <c r="M1572" s="116" t="str">
        <f t="shared" si="265"/>
        <v/>
      </c>
      <c r="N1572" s="116" t="str">
        <f t="shared" si="266"/>
        <v/>
      </c>
      <c r="O1572" s="116" t="str">
        <f t="shared" si="267"/>
        <v/>
      </c>
      <c r="P1572" s="116" t="str">
        <f t="shared" si="268"/>
        <v/>
      </c>
      <c r="Q1572" s="94" t="str">
        <f>IF(AND(Temp!fhor_indata=1,ISBLANK(F1572),H1571="in-sample"),1,IF(AND(Temp!fhor_indata=1,H1571="out-sample",Q1571&lt;XfHor),Q1571+1,IF(ISBLANK(F1572),"",IF(AND(H1572="out-sample",H1571="in-sample"),1,IF(AND(H1572="out-sample",H1571="out-sample"),Q1571+1,IF(ISNUMBER(Q1571),Q1571+1,1))))))</f>
        <v/>
      </c>
      <c r="R1572" s="94" t="str">
        <f t="shared" si="269"/>
        <v/>
      </c>
      <c r="S1572" s="94" t="str">
        <f>IF(Temp!fhor_indata=1,IF(S1571=XobsHor,1,IF(COUNT($S$2:S1571)&lt;=XobsHor,S1571+1,IF(AND(COUNT($S$2:S1571)&lt;=XobsHor+XfHor,IFERROR(MOD(S1571,XobsHor)&lt;XfHor,FALSE)),S1571+1,""))),IF(ISBLANK(F1572),"",IF(S1571=maxP,1,IF(S1571&lt;maxP,S1571+1,IF(COUNT($S$2:S1572)&lt;=XobsHor,S1571+1,"")))))</f>
        <v/>
      </c>
      <c r="T1572" s="3"/>
      <c r="U1572" s="6"/>
      <c r="V1572" s="6"/>
      <c r="W1572" s="6"/>
      <c r="X1572" s="6"/>
      <c r="Y1572" s="6"/>
      <c r="Z1572" s="6"/>
      <c r="AA1572" s="6"/>
      <c r="AB1572" s="6"/>
      <c r="AC1572" s="6"/>
      <c r="AD1572" s="6"/>
      <c r="AE1572" s="6"/>
      <c r="AF1572" s="6"/>
      <c r="AG1572" s="6"/>
      <c r="AH1572" s="6"/>
      <c r="AI1572" s="6"/>
      <c r="AJ1572" s="6"/>
      <c r="AK1572" s="6"/>
      <c r="AW1572" s="122" t="str">
        <f t="shared" si="271"/>
        <v/>
      </c>
      <c r="AX1572" s="123" t="str">
        <f t="shared" si="272"/>
        <v/>
      </c>
      <c r="AY1572" s="124" t="str">
        <f t="shared" si="273"/>
        <v/>
      </c>
      <c r="AZ1572" s="124" t="str">
        <f t="shared" si="274"/>
        <v/>
      </c>
      <c r="BF1572" s="91"/>
    </row>
    <row r="1573" spans="1:58" s="78" customFormat="1" ht="14.25" x14ac:dyDescent="0.2">
      <c r="A1573" s="6"/>
      <c r="B1573" s="6"/>
      <c r="C1573" s="6"/>
      <c r="D1573" s="3"/>
      <c r="E1573" s="98" t="str">
        <f t="shared" si="270"/>
        <v/>
      </c>
      <c r="F1573" s="117"/>
      <c r="G1573" s="116" t="str">
        <f>IF(E1573="","",IF(Temp!optSeasCoef=0,1,INDEX($C$2:$C$13,IF(MOD(COUNT($E$2:E1573),seas_indx)=0,seas_indx,MOD(COUNT($E$2:E1573),seas_indx)))))</f>
        <v/>
      </c>
      <c r="H1573" s="97" t="str">
        <f>IFERROR(IF(Temp!fhor_indata=1,IF(COUNT($S$2:S1573)&lt;=XobsHor,"in-sample",IF(AND(COUNT($S$2:S1573)&lt;=XobsHor+XfHor,MOD(S1572,XobsHor)&lt;XfHor),"out-sample","")),IF(ISBLANK(F1573),"",IF(COUNT($F$2:F1573)&lt;=XobsHor-XfHor,"in-sample","out-sample"))),"")</f>
        <v/>
      </c>
      <c r="I1573" s="120" t="str">
        <f>IF(AND(ISBLANK(F1572),H1572="in-sample"),"",IF(AND(Temp!fhor_indata=1,H1572="out-sample",H1573="out-sample"),I1572,IF(AND(ISBLANK(F1573),H1572="out-sample"),"",IF(AND(Temp!optSeasCoef=0,Temp!sts_add=1),IF(H1572="in-sample",IF(Q1572=bigT,((pCell/bigT)*F1572)+((1-(pCell/bigT))*(I1572+J1572)),IF(OR(ISBLANK(F1573),COUNT($F$2:F1572)&lt;=pCell),F1572,((pCell/COUNT($F$2:F1572))*F1572)+((1-(pCell/COUNT($F$2:F1572)))*(I1572+J1572)))),I1572),IF(AND(Temp!optSeasCoef=0,Temp!sts_multp=1),IF(H1572="in-sample",IF(Q1572=bigT,((pCell/bigT)*F1572)+((1-(pCell/bigT))*(I1572*J1572)),IF(OR(ISBLANK(F1573),COUNT(F$2:$F1572)&lt;=pCell),F1572,((pCell/COUNT($F$2:F1572))*F1572)+((1-(pCell/COUNT($F$2:F1572)))*(I1572*J1572)))),I1572),IF(Temp!sts_add=1,IF(H1572="in-sample",IF(Q1572=bigT,((pCell/bigT)*AX1572)+((1-(pCell/bigT))*(I1572+J1572)),IF(OR(ISBLANK(F1573),COUNT($AX$2:AX1572)&lt;=pCell),AX1572,((pCell/COUNT($AX$2:AX1572))*AX1572)+((1-(pCell/COUNT($AX$2:AX1572)))*(I1572+J1572)))),I1572),IF(H1572="in-sample",IF(Q1572=bigT,((pCell/bigT)*AX1572)+((1-(pCell/bigT))*(I1572*J1572)),IF(OR(ISBLANK(F1573),COUNT($AX$2:AX1572)&lt;=pCell),AX1572,((pCell/COUNT($AX$2:AX1572))*AX1572)+((1-(pCell/COUNT($AX$2:AX1572)))*(I1572*J1572)))),I1572)))))))</f>
        <v/>
      </c>
      <c r="J1573" s="120" t="str">
        <f>IF(AND(ISBLANK(F1572),H1572="in-sample"),"",IF(AND(Temp!fhor_indata=1,H1572="out-sample",H1573="out-sample"),J1572,IF(AND(ISBLANK(F1573),H1572="out-sample"),"",IF(AND(Temp!optSeasCoef=0,Temp!sts_add=1),IF(H1572="in-sample",IF(Q1572=bigT,((qCell/bigT)*(I1573-I1572))+((1-(qCell/bigT))*J1572),IF(OR(ISBLANK(F1573),COUNT($F$2:F1572)&lt;=qCell),IF(COUNT($F$2:F1572)=1,0,F1572-F1571),((qCell/COUNT($F$2:F1572))*(I1573-I1572))+((1-(qCell/COUNT($F$2:F1572)))*J1572))),J1572),IF(AND(Temp!optSeasCoef=0,Temp!sts_multp=1),IF(H1572="in-sample",IF(Q1572=bigT,((qCell/bigT)*(I1573/I1572))+((1-(qCell/bigT))*J1572),IF(qCell=0,1,IF(OR(ISBLANK(F1573),COUNT($F$2:F1572)&lt;=qCell),IF(COUNT($F$2:F1572)=1,1,F1572/F1571),((qCell/COUNT($F$2:F1572))*(I1573/I1572))+((1-(qCell/COUNT($F$2:F1572)))*J1572)))),J1572),IF(Temp!sts_add=1,IF(H1572="in-sample",IF(Q1572=bigT,((qCell/bigT)*(I1573-I1572))+((1-(qCell/bigT))*J1572),IF(OR(ISBLANK(F1573),COUNT($AX$2:AX1572)&lt;=qCell),IF(COUNT($AX$2:AX1572)=1,0,AX1572-AX1571),((qCell/COUNT($AX$2:AX1572))*(I1573-I1572))+((1-(qCell/COUNT($AX$2:AX1572)))*J1572))),J1572),IF(H1572="in-sample",IF(Q1572=bigT,((qCell/bigT)*(I1573/I1572))+((1-(qCell/bigT))*J1572),IF(qCell=0,1,IF(OR(ISBLANK(F1573),COUNT($AX$2:AX1572)&lt;=qCell),IF(COUNT($AX$2:AX1572)=1,1,AX1572/AX1571),((qCell/COUNT($AX$2:AX1572))*(I1573/I1572))+((1-(qCell/COUNT($AX$2:AX1572)))*J1572)))),J1572)))))))</f>
        <v/>
      </c>
      <c r="K1573" s="120" t="str">
        <f>IF(H1573="","",IF(AND(Temp!optSeasCoef=0,Temp!sts_add=1),IF(H1573="out-sample",I1573+(Q1573*J1573),I1573+J1573),IF(AND(Temp!optSeasCoef=0,Temp!sts_multp=1),IF(H1573="out-sample",I1573*(J1573^Q1573),I1573*J1573),IF(Temp!sts_add=1,IF(H1573="out-sample",(I1573+(Q1573*J1573))*G1573,(I1573+J1573)*G1573),IF(H1573="out-sample",I1573*(J1573^Q1573)*G1573,I1573*J1573*G1573)))))</f>
        <v/>
      </c>
      <c r="L1573" s="116" t="str">
        <f t="shared" si="264"/>
        <v/>
      </c>
      <c r="M1573" s="116" t="str">
        <f t="shared" si="265"/>
        <v/>
      </c>
      <c r="N1573" s="116" t="str">
        <f t="shared" si="266"/>
        <v/>
      </c>
      <c r="O1573" s="116" t="str">
        <f t="shared" si="267"/>
        <v/>
      </c>
      <c r="P1573" s="116" t="str">
        <f t="shared" si="268"/>
        <v/>
      </c>
      <c r="Q1573" s="94" t="str">
        <f>IF(AND(Temp!fhor_indata=1,ISBLANK(F1573),H1572="in-sample"),1,IF(AND(Temp!fhor_indata=1,H1572="out-sample",Q1572&lt;XfHor),Q1572+1,IF(ISBLANK(F1573),"",IF(AND(H1573="out-sample",H1572="in-sample"),1,IF(AND(H1573="out-sample",H1572="out-sample"),Q1572+1,IF(ISNUMBER(Q1572),Q1572+1,1))))))</f>
        <v/>
      </c>
      <c r="R1573" s="94" t="str">
        <f t="shared" si="269"/>
        <v/>
      </c>
      <c r="S1573" s="94" t="str">
        <f>IF(Temp!fhor_indata=1,IF(S1572=XobsHor,1,IF(COUNT($S$2:S1572)&lt;=XobsHor,S1572+1,IF(AND(COUNT($S$2:S1572)&lt;=XobsHor+XfHor,IFERROR(MOD(S1572,XobsHor)&lt;XfHor,FALSE)),S1572+1,""))),IF(ISBLANK(F1573),"",IF(S1572=maxP,1,IF(S1572&lt;maxP,S1572+1,IF(COUNT($S$2:S1573)&lt;=XobsHor,S1572+1,"")))))</f>
        <v/>
      </c>
      <c r="T1573" s="3"/>
      <c r="U1573" s="6"/>
      <c r="V1573" s="6"/>
      <c r="W1573" s="6"/>
      <c r="X1573" s="6"/>
      <c r="Y1573" s="6"/>
      <c r="Z1573" s="6"/>
      <c r="AA1573" s="6"/>
      <c r="AB1573" s="6"/>
      <c r="AC1573" s="6"/>
      <c r="AD1573" s="6"/>
      <c r="AE1573" s="6"/>
      <c r="AF1573" s="6"/>
      <c r="AG1573" s="6"/>
      <c r="AH1573" s="6"/>
      <c r="AI1573" s="6"/>
      <c r="AJ1573" s="6"/>
      <c r="AK1573" s="6"/>
      <c r="AW1573" s="122" t="str">
        <f t="shared" si="271"/>
        <v/>
      </c>
      <c r="AX1573" s="123" t="str">
        <f t="shared" si="272"/>
        <v/>
      </c>
      <c r="AY1573" s="124" t="str">
        <f t="shared" si="273"/>
        <v/>
      </c>
      <c r="AZ1573" s="124" t="str">
        <f t="shared" si="274"/>
        <v/>
      </c>
      <c r="BF1573" s="91"/>
    </row>
    <row r="1574" spans="1:58" s="78" customFormat="1" ht="14.25" x14ac:dyDescent="0.2">
      <c r="A1574" s="6"/>
      <c r="B1574" s="6"/>
      <c r="C1574" s="6"/>
      <c r="D1574" s="3"/>
      <c r="E1574" s="98" t="str">
        <f t="shared" si="270"/>
        <v/>
      </c>
      <c r="F1574" s="117"/>
      <c r="G1574" s="116" t="str">
        <f>IF(E1574="","",IF(Temp!optSeasCoef=0,1,INDEX($C$2:$C$13,IF(MOD(COUNT($E$2:E1574),seas_indx)=0,seas_indx,MOD(COUNT($E$2:E1574),seas_indx)))))</f>
        <v/>
      </c>
      <c r="H1574" s="97" t="str">
        <f>IFERROR(IF(Temp!fhor_indata=1,IF(COUNT($S$2:S1574)&lt;=XobsHor,"in-sample",IF(AND(COUNT($S$2:S1574)&lt;=XobsHor+XfHor,MOD(S1573,XobsHor)&lt;XfHor),"out-sample","")),IF(ISBLANK(F1574),"",IF(COUNT($F$2:F1574)&lt;=XobsHor-XfHor,"in-sample","out-sample"))),"")</f>
        <v/>
      </c>
      <c r="I1574" s="120" t="str">
        <f>IF(AND(ISBLANK(F1573),H1573="in-sample"),"",IF(AND(Temp!fhor_indata=1,H1573="out-sample",H1574="out-sample"),I1573,IF(AND(ISBLANK(F1574),H1573="out-sample"),"",IF(AND(Temp!optSeasCoef=0,Temp!sts_add=1),IF(H1573="in-sample",IF(Q1573=bigT,((pCell/bigT)*F1573)+((1-(pCell/bigT))*(I1573+J1573)),IF(OR(ISBLANK(F1574),COUNT($F$2:F1573)&lt;=pCell),F1573,((pCell/COUNT($F$2:F1573))*F1573)+((1-(pCell/COUNT($F$2:F1573)))*(I1573+J1573)))),I1573),IF(AND(Temp!optSeasCoef=0,Temp!sts_multp=1),IF(H1573="in-sample",IF(Q1573=bigT,((pCell/bigT)*F1573)+((1-(pCell/bigT))*(I1573*J1573)),IF(OR(ISBLANK(F1574),COUNT(F$2:$F1573)&lt;=pCell),F1573,((pCell/COUNT($F$2:F1573))*F1573)+((1-(pCell/COUNT($F$2:F1573)))*(I1573*J1573)))),I1573),IF(Temp!sts_add=1,IF(H1573="in-sample",IF(Q1573=bigT,((pCell/bigT)*AX1573)+((1-(pCell/bigT))*(I1573+J1573)),IF(OR(ISBLANK(F1574),COUNT($AX$2:AX1573)&lt;=pCell),AX1573,((pCell/COUNT($AX$2:AX1573))*AX1573)+((1-(pCell/COUNT($AX$2:AX1573)))*(I1573+J1573)))),I1573),IF(H1573="in-sample",IF(Q1573=bigT,((pCell/bigT)*AX1573)+((1-(pCell/bigT))*(I1573*J1573)),IF(OR(ISBLANK(F1574),COUNT($AX$2:AX1573)&lt;=pCell),AX1573,((pCell/COUNT($AX$2:AX1573))*AX1573)+((1-(pCell/COUNT($AX$2:AX1573)))*(I1573*J1573)))),I1573)))))))</f>
        <v/>
      </c>
      <c r="J1574" s="120" t="str">
        <f>IF(AND(ISBLANK(F1573),H1573="in-sample"),"",IF(AND(Temp!fhor_indata=1,H1573="out-sample",H1574="out-sample"),J1573,IF(AND(ISBLANK(F1574),H1573="out-sample"),"",IF(AND(Temp!optSeasCoef=0,Temp!sts_add=1),IF(H1573="in-sample",IF(Q1573=bigT,((qCell/bigT)*(I1574-I1573))+((1-(qCell/bigT))*J1573),IF(OR(ISBLANK(F1574),COUNT($F$2:F1573)&lt;=qCell),IF(COUNT($F$2:F1573)=1,0,F1573-F1572),((qCell/COUNT($F$2:F1573))*(I1574-I1573))+((1-(qCell/COUNT($F$2:F1573)))*J1573))),J1573),IF(AND(Temp!optSeasCoef=0,Temp!sts_multp=1),IF(H1573="in-sample",IF(Q1573=bigT,((qCell/bigT)*(I1574/I1573))+((1-(qCell/bigT))*J1573),IF(qCell=0,1,IF(OR(ISBLANK(F1574),COUNT($F$2:F1573)&lt;=qCell),IF(COUNT($F$2:F1573)=1,1,F1573/F1572),((qCell/COUNT($F$2:F1573))*(I1574/I1573))+((1-(qCell/COUNT($F$2:F1573)))*J1573)))),J1573),IF(Temp!sts_add=1,IF(H1573="in-sample",IF(Q1573=bigT,((qCell/bigT)*(I1574-I1573))+((1-(qCell/bigT))*J1573),IF(OR(ISBLANK(F1574),COUNT($AX$2:AX1573)&lt;=qCell),IF(COUNT($AX$2:AX1573)=1,0,AX1573-AX1572),((qCell/COUNT($AX$2:AX1573))*(I1574-I1573))+((1-(qCell/COUNT($AX$2:AX1573)))*J1573))),J1573),IF(H1573="in-sample",IF(Q1573=bigT,((qCell/bigT)*(I1574/I1573))+((1-(qCell/bigT))*J1573),IF(qCell=0,1,IF(OR(ISBLANK(F1574),COUNT($AX$2:AX1573)&lt;=qCell),IF(COUNT($AX$2:AX1573)=1,1,AX1573/AX1572),((qCell/COUNT($AX$2:AX1573))*(I1574/I1573))+((1-(qCell/COUNT($AX$2:AX1573)))*J1573)))),J1573)))))))</f>
        <v/>
      </c>
      <c r="K1574" s="120" t="str">
        <f>IF(H1574="","",IF(AND(Temp!optSeasCoef=0,Temp!sts_add=1),IF(H1574="out-sample",I1574+(Q1574*J1574),I1574+J1574),IF(AND(Temp!optSeasCoef=0,Temp!sts_multp=1),IF(H1574="out-sample",I1574*(J1574^Q1574),I1574*J1574),IF(Temp!sts_add=1,IF(H1574="out-sample",(I1574+(Q1574*J1574))*G1574,(I1574+J1574)*G1574),IF(H1574="out-sample",I1574*(J1574^Q1574)*G1574,I1574*J1574*G1574)))))</f>
        <v/>
      </c>
      <c r="L1574" s="116" t="str">
        <f t="shared" si="264"/>
        <v/>
      </c>
      <c r="M1574" s="116" t="str">
        <f t="shared" si="265"/>
        <v/>
      </c>
      <c r="N1574" s="116" t="str">
        <f t="shared" si="266"/>
        <v/>
      </c>
      <c r="O1574" s="116" t="str">
        <f t="shared" si="267"/>
        <v/>
      </c>
      <c r="P1574" s="116" t="str">
        <f t="shared" si="268"/>
        <v/>
      </c>
      <c r="Q1574" s="94" t="str">
        <f>IF(AND(Temp!fhor_indata=1,ISBLANK(F1574),H1573="in-sample"),1,IF(AND(Temp!fhor_indata=1,H1573="out-sample",Q1573&lt;XfHor),Q1573+1,IF(ISBLANK(F1574),"",IF(AND(H1574="out-sample",H1573="in-sample"),1,IF(AND(H1574="out-sample",H1573="out-sample"),Q1573+1,IF(ISNUMBER(Q1573),Q1573+1,1))))))</f>
        <v/>
      </c>
      <c r="R1574" s="94" t="str">
        <f t="shared" si="269"/>
        <v/>
      </c>
      <c r="S1574" s="94" t="str">
        <f>IF(Temp!fhor_indata=1,IF(S1573=XobsHor,1,IF(COUNT($S$2:S1573)&lt;=XobsHor,S1573+1,IF(AND(COUNT($S$2:S1573)&lt;=XobsHor+XfHor,IFERROR(MOD(S1573,XobsHor)&lt;XfHor,FALSE)),S1573+1,""))),IF(ISBLANK(F1574),"",IF(S1573=maxP,1,IF(S1573&lt;maxP,S1573+1,IF(COUNT($S$2:S1574)&lt;=XobsHor,S1573+1,"")))))</f>
        <v/>
      </c>
      <c r="T1574" s="3"/>
      <c r="U1574" s="6"/>
      <c r="V1574" s="6"/>
      <c r="W1574" s="6"/>
      <c r="X1574" s="6"/>
      <c r="Y1574" s="6"/>
      <c r="Z1574" s="6"/>
      <c r="AA1574" s="6"/>
      <c r="AB1574" s="6"/>
      <c r="AC1574" s="6"/>
      <c r="AD1574" s="6"/>
      <c r="AE1574" s="6"/>
      <c r="AF1574" s="6"/>
      <c r="AG1574" s="6"/>
      <c r="AH1574" s="6"/>
      <c r="AI1574" s="6"/>
      <c r="AJ1574" s="6"/>
      <c r="AK1574" s="6"/>
      <c r="AW1574" s="122" t="str">
        <f t="shared" si="271"/>
        <v/>
      </c>
      <c r="AX1574" s="123" t="str">
        <f t="shared" si="272"/>
        <v/>
      </c>
      <c r="AY1574" s="124" t="str">
        <f t="shared" si="273"/>
        <v/>
      </c>
      <c r="AZ1574" s="124" t="str">
        <f t="shared" si="274"/>
        <v/>
      </c>
      <c r="BF1574" s="91"/>
    </row>
    <row r="1575" spans="1:58" s="78" customFormat="1" ht="14.25" x14ac:dyDescent="0.2">
      <c r="A1575" s="6"/>
      <c r="B1575" s="6"/>
      <c r="C1575" s="6"/>
      <c r="D1575" s="3"/>
      <c r="E1575" s="98" t="str">
        <f t="shared" si="270"/>
        <v/>
      </c>
      <c r="F1575" s="117"/>
      <c r="G1575" s="116" t="str">
        <f>IF(E1575="","",IF(Temp!optSeasCoef=0,1,INDEX($C$2:$C$13,IF(MOD(COUNT($E$2:E1575),seas_indx)=0,seas_indx,MOD(COUNT($E$2:E1575),seas_indx)))))</f>
        <v/>
      </c>
      <c r="H1575" s="97" t="str">
        <f>IFERROR(IF(Temp!fhor_indata=1,IF(COUNT($S$2:S1575)&lt;=XobsHor,"in-sample",IF(AND(COUNT($S$2:S1575)&lt;=XobsHor+XfHor,MOD(S1574,XobsHor)&lt;XfHor),"out-sample","")),IF(ISBLANK(F1575),"",IF(COUNT($F$2:F1575)&lt;=XobsHor-XfHor,"in-sample","out-sample"))),"")</f>
        <v/>
      </c>
      <c r="I1575" s="120" t="str">
        <f>IF(AND(ISBLANK(F1574),H1574="in-sample"),"",IF(AND(Temp!fhor_indata=1,H1574="out-sample",H1575="out-sample"),I1574,IF(AND(ISBLANK(F1575),H1574="out-sample"),"",IF(AND(Temp!optSeasCoef=0,Temp!sts_add=1),IF(H1574="in-sample",IF(Q1574=bigT,((pCell/bigT)*F1574)+((1-(pCell/bigT))*(I1574+J1574)),IF(OR(ISBLANK(F1575),COUNT($F$2:F1574)&lt;=pCell),F1574,((pCell/COUNT($F$2:F1574))*F1574)+((1-(pCell/COUNT($F$2:F1574)))*(I1574+J1574)))),I1574),IF(AND(Temp!optSeasCoef=0,Temp!sts_multp=1),IF(H1574="in-sample",IF(Q1574=bigT,((pCell/bigT)*F1574)+((1-(pCell/bigT))*(I1574*J1574)),IF(OR(ISBLANK(F1575),COUNT(F$2:$F1574)&lt;=pCell),F1574,((pCell/COUNT($F$2:F1574))*F1574)+((1-(pCell/COUNT($F$2:F1574)))*(I1574*J1574)))),I1574),IF(Temp!sts_add=1,IF(H1574="in-sample",IF(Q1574=bigT,((pCell/bigT)*AX1574)+((1-(pCell/bigT))*(I1574+J1574)),IF(OR(ISBLANK(F1575),COUNT($AX$2:AX1574)&lt;=pCell),AX1574,((pCell/COUNT($AX$2:AX1574))*AX1574)+((1-(pCell/COUNT($AX$2:AX1574)))*(I1574+J1574)))),I1574),IF(H1574="in-sample",IF(Q1574=bigT,((pCell/bigT)*AX1574)+((1-(pCell/bigT))*(I1574*J1574)),IF(OR(ISBLANK(F1575),COUNT($AX$2:AX1574)&lt;=pCell),AX1574,((pCell/COUNT($AX$2:AX1574))*AX1574)+((1-(pCell/COUNT($AX$2:AX1574)))*(I1574*J1574)))),I1574)))))))</f>
        <v/>
      </c>
      <c r="J1575" s="120" t="str">
        <f>IF(AND(ISBLANK(F1574),H1574="in-sample"),"",IF(AND(Temp!fhor_indata=1,H1574="out-sample",H1575="out-sample"),J1574,IF(AND(ISBLANK(F1575),H1574="out-sample"),"",IF(AND(Temp!optSeasCoef=0,Temp!sts_add=1),IF(H1574="in-sample",IF(Q1574=bigT,((qCell/bigT)*(I1575-I1574))+((1-(qCell/bigT))*J1574),IF(OR(ISBLANK(F1575),COUNT($F$2:F1574)&lt;=qCell),IF(COUNT($F$2:F1574)=1,0,F1574-F1573),((qCell/COUNT($F$2:F1574))*(I1575-I1574))+((1-(qCell/COUNT($F$2:F1574)))*J1574))),J1574),IF(AND(Temp!optSeasCoef=0,Temp!sts_multp=1),IF(H1574="in-sample",IF(Q1574=bigT,((qCell/bigT)*(I1575/I1574))+((1-(qCell/bigT))*J1574),IF(qCell=0,1,IF(OR(ISBLANK(F1575),COUNT($F$2:F1574)&lt;=qCell),IF(COUNT($F$2:F1574)=1,1,F1574/F1573),((qCell/COUNT($F$2:F1574))*(I1575/I1574))+((1-(qCell/COUNT($F$2:F1574)))*J1574)))),J1574),IF(Temp!sts_add=1,IF(H1574="in-sample",IF(Q1574=bigT,((qCell/bigT)*(I1575-I1574))+((1-(qCell/bigT))*J1574),IF(OR(ISBLANK(F1575),COUNT($AX$2:AX1574)&lt;=qCell),IF(COUNT($AX$2:AX1574)=1,0,AX1574-AX1573),((qCell/COUNT($AX$2:AX1574))*(I1575-I1574))+((1-(qCell/COUNT($AX$2:AX1574)))*J1574))),J1574),IF(H1574="in-sample",IF(Q1574=bigT,((qCell/bigT)*(I1575/I1574))+((1-(qCell/bigT))*J1574),IF(qCell=0,1,IF(OR(ISBLANK(F1575),COUNT($AX$2:AX1574)&lt;=qCell),IF(COUNT($AX$2:AX1574)=1,1,AX1574/AX1573),((qCell/COUNT($AX$2:AX1574))*(I1575/I1574))+((1-(qCell/COUNT($AX$2:AX1574)))*J1574)))),J1574)))))))</f>
        <v/>
      </c>
      <c r="K1575" s="120" t="str">
        <f>IF(H1575="","",IF(AND(Temp!optSeasCoef=0,Temp!sts_add=1),IF(H1575="out-sample",I1575+(Q1575*J1575),I1575+J1575),IF(AND(Temp!optSeasCoef=0,Temp!sts_multp=1),IF(H1575="out-sample",I1575*(J1575^Q1575),I1575*J1575),IF(Temp!sts_add=1,IF(H1575="out-sample",(I1575+(Q1575*J1575))*G1575,(I1575+J1575)*G1575),IF(H1575="out-sample",I1575*(J1575^Q1575)*G1575,I1575*J1575*G1575)))))</f>
        <v/>
      </c>
      <c r="L1575" s="116" t="str">
        <f t="shared" si="264"/>
        <v/>
      </c>
      <c r="M1575" s="116" t="str">
        <f t="shared" si="265"/>
        <v/>
      </c>
      <c r="N1575" s="116" t="str">
        <f t="shared" si="266"/>
        <v/>
      </c>
      <c r="O1575" s="116" t="str">
        <f t="shared" si="267"/>
        <v/>
      </c>
      <c r="P1575" s="116" t="str">
        <f t="shared" si="268"/>
        <v/>
      </c>
      <c r="Q1575" s="94" t="str">
        <f>IF(AND(Temp!fhor_indata=1,ISBLANK(F1575),H1574="in-sample"),1,IF(AND(Temp!fhor_indata=1,H1574="out-sample",Q1574&lt;XfHor),Q1574+1,IF(ISBLANK(F1575),"",IF(AND(H1575="out-sample",H1574="in-sample"),1,IF(AND(H1575="out-sample",H1574="out-sample"),Q1574+1,IF(ISNUMBER(Q1574),Q1574+1,1))))))</f>
        <v/>
      </c>
      <c r="R1575" s="94" t="str">
        <f t="shared" si="269"/>
        <v/>
      </c>
      <c r="S1575" s="94" t="str">
        <f>IF(Temp!fhor_indata=1,IF(S1574=XobsHor,1,IF(COUNT($S$2:S1574)&lt;=XobsHor,S1574+1,IF(AND(COUNT($S$2:S1574)&lt;=XobsHor+XfHor,IFERROR(MOD(S1574,XobsHor)&lt;XfHor,FALSE)),S1574+1,""))),IF(ISBLANK(F1575),"",IF(S1574=maxP,1,IF(S1574&lt;maxP,S1574+1,IF(COUNT($S$2:S1575)&lt;=XobsHor,S1574+1,"")))))</f>
        <v/>
      </c>
      <c r="T1575" s="3"/>
      <c r="U1575" s="6"/>
      <c r="V1575" s="6"/>
      <c r="W1575" s="6"/>
      <c r="X1575" s="6"/>
      <c r="Y1575" s="6"/>
      <c r="Z1575" s="6"/>
      <c r="AA1575" s="6"/>
      <c r="AB1575" s="6"/>
      <c r="AC1575" s="6"/>
      <c r="AD1575" s="6"/>
      <c r="AE1575" s="6"/>
      <c r="AF1575" s="6"/>
      <c r="AG1575" s="6"/>
      <c r="AH1575" s="6"/>
      <c r="AI1575" s="6"/>
      <c r="AJ1575" s="6"/>
      <c r="AK1575" s="6"/>
      <c r="AW1575" s="122" t="str">
        <f t="shared" si="271"/>
        <v/>
      </c>
      <c r="AX1575" s="123" t="str">
        <f t="shared" si="272"/>
        <v/>
      </c>
      <c r="AY1575" s="124" t="str">
        <f t="shared" si="273"/>
        <v/>
      </c>
      <c r="AZ1575" s="124" t="str">
        <f t="shared" si="274"/>
        <v/>
      </c>
      <c r="BF1575" s="91"/>
    </row>
    <row r="1576" spans="1:58" s="78" customFormat="1" ht="14.25" x14ac:dyDescent="0.2">
      <c r="A1576" s="6"/>
      <c r="B1576" s="6"/>
      <c r="C1576" s="6"/>
      <c r="D1576" s="3"/>
      <c r="E1576" s="98" t="str">
        <f t="shared" si="270"/>
        <v/>
      </c>
      <c r="F1576" s="117"/>
      <c r="G1576" s="116" t="str">
        <f>IF(E1576="","",IF(Temp!optSeasCoef=0,1,INDEX($C$2:$C$13,IF(MOD(COUNT($E$2:E1576),seas_indx)=0,seas_indx,MOD(COUNT($E$2:E1576),seas_indx)))))</f>
        <v/>
      </c>
      <c r="H1576" s="97" t="str">
        <f>IFERROR(IF(Temp!fhor_indata=1,IF(COUNT($S$2:S1576)&lt;=XobsHor,"in-sample",IF(AND(COUNT($S$2:S1576)&lt;=XobsHor+XfHor,MOD(S1575,XobsHor)&lt;XfHor),"out-sample","")),IF(ISBLANK(F1576),"",IF(COUNT($F$2:F1576)&lt;=XobsHor-XfHor,"in-sample","out-sample"))),"")</f>
        <v/>
      </c>
      <c r="I1576" s="120" t="str">
        <f>IF(AND(ISBLANK(F1575),H1575="in-sample"),"",IF(AND(Temp!fhor_indata=1,H1575="out-sample",H1576="out-sample"),I1575,IF(AND(ISBLANK(F1576),H1575="out-sample"),"",IF(AND(Temp!optSeasCoef=0,Temp!sts_add=1),IF(H1575="in-sample",IF(Q1575=bigT,((pCell/bigT)*F1575)+((1-(pCell/bigT))*(I1575+J1575)),IF(OR(ISBLANK(F1576),COUNT($F$2:F1575)&lt;=pCell),F1575,((pCell/COUNT($F$2:F1575))*F1575)+((1-(pCell/COUNT($F$2:F1575)))*(I1575+J1575)))),I1575),IF(AND(Temp!optSeasCoef=0,Temp!sts_multp=1),IF(H1575="in-sample",IF(Q1575=bigT,((pCell/bigT)*F1575)+((1-(pCell/bigT))*(I1575*J1575)),IF(OR(ISBLANK(F1576),COUNT(F$2:$F1575)&lt;=pCell),F1575,((pCell/COUNT($F$2:F1575))*F1575)+((1-(pCell/COUNT($F$2:F1575)))*(I1575*J1575)))),I1575),IF(Temp!sts_add=1,IF(H1575="in-sample",IF(Q1575=bigT,((pCell/bigT)*AX1575)+((1-(pCell/bigT))*(I1575+J1575)),IF(OR(ISBLANK(F1576),COUNT($AX$2:AX1575)&lt;=pCell),AX1575,((pCell/COUNT($AX$2:AX1575))*AX1575)+((1-(pCell/COUNT($AX$2:AX1575)))*(I1575+J1575)))),I1575),IF(H1575="in-sample",IF(Q1575=bigT,((pCell/bigT)*AX1575)+((1-(pCell/bigT))*(I1575*J1575)),IF(OR(ISBLANK(F1576),COUNT($AX$2:AX1575)&lt;=pCell),AX1575,((pCell/COUNT($AX$2:AX1575))*AX1575)+((1-(pCell/COUNT($AX$2:AX1575)))*(I1575*J1575)))),I1575)))))))</f>
        <v/>
      </c>
      <c r="J1576" s="120" t="str">
        <f>IF(AND(ISBLANK(F1575),H1575="in-sample"),"",IF(AND(Temp!fhor_indata=1,H1575="out-sample",H1576="out-sample"),J1575,IF(AND(ISBLANK(F1576),H1575="out-sample"),"",IF(AND(Temp!optSeasCoef=0,Temp!sts_add=1),IF(H1575="in-sample",IF(Q1575=bigT,((qCell/bigT)*(I1576-I1575))+((1-(qCell/bigT))*J1575),IF(OR(ISBLANK(F1576),COUNT($F$2:F1575)&lt;=qCell),IF(COUNT($F$2:F1575)=1,0,F1575-F1574),((qCell/COUNT($F$2:F1575))*(I1576-I1575))+((1-(qCell/COUNT($F$2:F1575)))*J1575))),J1575),IF(AND(Temp!optSeasCoef=0,Temp!sts_multp=1),IF(H1575="in-sample",IF(Q1575=bigT,((qCell/bigT)*(I1576/I1575))+((1-(qCell/bigT))*J1575),IF(qCell=0,1,IF(OR(ISBLANK(F1576),COUNT($F$2:F1575)&lt;=qCell),IF(COUNT($F$2:F1575)=1,1,F1575/F1574),((qCell/COUNT($F$2:F1575))*(I1576/I1575))+((1-(qCell/COUNT($F$2:F1575)))*J1575)))),J1575),IF(Temp!sts_add=1,IF(H1575="in-sample",IF(Q1575=bigT,((qCell/bigT)*(I1576-I1575))+((1-(qCell/bigT))*J1575),IF(OR(ISBLANK(F1576),COUNT($AX$2:AX1575)&lt;=qCell),IF(COUNT($AX$2:AX1575)=1,0,AX1575-AX1574),((qCell/COUNT($AX$2:AX1575))*(I1576-I1575))+((1-(qCell/COUNT($AX$2:AX1575)))*J1575))),J1575),IF(H1575="in-sample",IF(Q1575=bigT,((qCell/bigT)*(I1576/I1575))+((1-(qCell/bigT))*J1575),IF(qCell=0,1,IF(OR(ISBLANK(F1576),COUNT($AX$2:AX1575)&lt;=qCell),IF(COUNT($AX$2:AX1575)=1,1,AX1575/AX1574),((qCell/COUNT($AX$2:AX1575))*(I1576/I1575))+((1-(qCell/COUNT($AX$2:AX1575)))*J1575)))),J1575)))))))</f>
        <v/>
      </c>
      <c r="K1576" s="120" t="str">
        <f>IF(H1576="","",IF(AND(Temp!optSeasCoef=0,Temp!sts_add=1),IF(H1576="out-sample",I1576+(Q1576*J1576),I1576+J1576),IF(AND(Temp!optSeasCoef=0,Temp!sts_multp=1),IF(H1576="out-sample",I1576*(J1576^Q1576),I1576*J1576),IF(Temp!sts_add=1,IF(H1576="out-sample",(I1576+(Q1576*J1576))*G1576,(I1576+J1576)*G1576),IF(H1576="out-sample",I1576*(J1576^Q1576)*G1576,I1576*J1576*G1576)))))</f>
        <v/>
      </c>
      <c r="L1576" s="116" t="str">
        <f t="shared" si="264"/>
        <v/>
      </c>
      <c r="M1576" s="116" t="str">
        <f t="shared" si="265"/>
        <v/>
      </c>
      <c r="N1576" s="116" t="str">
        <f t="shared" si="266"/>
        <v/>
      </c>
      <c r="O1576" s="116" t="str">
        <f t="shared" si="267"/>
        <v/>
      </c>
      <c r="P1576" s="116" t="str">
        <f t="shared" si="268"/>
        <v/>
      </c>
      <c r="Q1576" s="94" t="str">
        <f>IF(AND(Temp!fhor_indata=1,ISBLANK(F1576),H1575="in-sample"),1,IF(AND(Temp!fhor_indata=1,H1575="out-sample",Q1575&lt;XfHor),Q1575+1,IF(ISBLANK(F1576),"",IF(AND(H1576="out-sample",H1575="in-sample"),1,IF(AND(H1576="out-sample",H1575="out-sample"),Q1575+1,IF(ISNUMBER(Q1575),Q1575+1,1))))))</f>
        <v/>
      </c>
      <c r="R1576" s="94" t="str">
        <f t="shared" si="269"/>
        <v/>
      </c>
      <c r="S1576" s="94" t="str">
        <f>IF(Temp!fhor_indata=1,IF(S1575=XobsHor,1,IF(COUNT($S$2:S1575)&lt;=XobsHor,S1575+1,IF(AND(COUNT($S$2:S1575)&lt;=XobsHor+XfHor,IFERROR(MOD(S1575,XobsHor)&lt;XfHor,FALSE)),S1575+1,""))),IF(ISBLANK(F1576),"",IF(S1575=maxP,1,IF(S1575&lt;maxP,S1575+1,IF(COUNT($S$2:S1576)&lt;=XobsHor,S1575+1,"")))))</f>
        <v/>
      </c>
      <c r="T1576" s="3"/>
      <c r="U1576" s="6"/>
      <c r="V1576" s="6"/>
      <c r="W1576" s="6"/>
      <c r="X1576" s="6"/>
      <c r="Y1576" s="6"/>
      <c r="Z1576" s="6"/>
      <c r="AA1576" s="6"/>
      <c r="AB1576" s="6"/>
      <c r="AC1576" s="6"/>
      <c r="AD1576" s="6"/>
      <c r="AE1576" s="6"/>
      <c r="AF1576" s="6"/>
      <c r="AG1576" s="6"/>
      <c r="AH1576" s="6"/>
      <c r="AI1576" s="6"/>
      <c r="AJ1576" s="6"/>
      <c r="AK1576" s="6"/>
      <c r="AW1576" s="122" t="str">
        <f t="shared" si="271"/>
        <v/>
      </c>
      <c r="AX1576" s="123" t="str">
        <f t="shared" si="272"/>
        <v/>
      </c>
      <c r="AY1576" s="124" t="str">
        <f t="shared" si="273"/>
        <v/>
      </c>
      <c r="AZ1576" s="124" t="str">
        <f t="shared" si="274"/>
        <v/>
      </c>
      <c r="BF1576" s="91"/>
    </row>
    <row r="1577" spans="1:58" s="78" customFormat="1" ht="14.25" x14ac:dyDescent="0.2">
      <c r="A1577" s="6"/>
      <c r="B1577" s="6"/>
      <c r="C1577" s="6"/>
      <c r="D1577" s="3"/>
      <c r="E1577" s="98" t="str">
        <f t="shared" si="270"/>
        <v/>
      </c>
      <c r="F1577" s="117"/>
      <c r="G1577" s="116" t="str">
        <f>IF(E1577="","",IF(Temp!optSeasCoef=0,1,INDEX($C$2:$C$13,IF(MOD(COUNT($E$2:E1577),seas_indx)=0,seas_indx,MOD(COUNT($E$2:E1577),seas_indx)))))</f>
        <v/>
      </c>
      <c r="H1577" s="97" t="str">
        <f>IFERROR(IF(Temp!fhor_indata=1,IF(COUNT($S$2:S1577)&lt;=XobsHor,"in-sample",IF(AND(COUNT($S$2:S1577)&lt;=XobsHor+XfHor,MOD(S1576,XobsHor)&lt;XfHor),"out-sample","")),IF(ISBLANK(F1577),"",IF(COUNT($F$2:F1577)&lt;=XobsHor-XfHor,"in-sample","out-sample"))),"")</f>
        <v/>
      </c>
      <c r="I1577" s="120" t="str">
        <f>IF(AND(ISBLANK(F1576),H1576="in-sample"),"",IF(AND(Temp!fhor_indata=1,H1576="out-sample",H1577="out-sample"),I1576,IF(AND(ISBLANK(F1577),H1576="out-sample"),"",IF(AND(Temp!optSeasCoef=0,Temp!sts_add=1),IF(H1576="in-sample",IF(Q1576=bigT,((pCell/bigT)*F1576)+((1-(pCell/bigT))*(I1576+J1576)),IF(OR(ISBLANK(F1577),COUNT($F$2:F1576)&lt;=pCell),F1576,((pCell/COUNT($F$2:F1576))*F1576)+((1-(pCell/COUNT($F$2:F1576)))*(I1576+J1576)))),I1576),IF(AND(Temp!optSeasCoef=0,Temp!sts_multp=1),IF(H1576="in-sample",IF(Q1576=bigT,((pCell/bigT)*F1576)+((1-(pCell/bigT))*(I1576*J1576)),IF(OR(ISBLANK(F1577),COUNT(F$2:$F1576)&lt;=pCell),F1576,((pCell/COUNT($F$2:F1576))*F1576)+((1-(pCell/COUNT($F$2:F1576)))*(I1576*J1576)))),I1576),IF(Temp!sts_add=1,IF(H1576="in-sample",IF(Q1576=bigT,((pCell/bigT)*AX1576)+((1-(pCell/bigT))*(I1576+J1576)),IF(OR(ISBLANK(F1577),COUNT($AX$2:AX1576)&lt;=pCell),AX1576,((pCell/COUNT($AX$2:AX1576))*AX1576)+((1-(pCell/COUNT($AX$2:AX1576)))*(I1576+J1576)))),I1576),IF(H1576="in-sample",IF(Q1576=bigT,((pCell/bigT)*AX1576)+((1-(pCell/bigT))*(I1576*J1576)),IF(OR(ISBLANK(F1577),COUNT($AX$2:AX1576)&lt;=pCell),AX1576,((pCell/COUNT($AX$2:AX1576))*AX1576)+((1-(pCell/COUNT($AX$2:AX1576)))*(I1576*J1576)))),I1576)))))))</f>
        <v/>
      </c>
      <c r="J1577" s="120" t="str">
        <f>IF(AND(ISBLANK(F1576),H1576="in-sample"),"",IF(AND(Temp!fhor_indata=1,H1576="out-sample",H1577="out-sample"),J1576,IF(AND(ISBLANK(F1577),H1576="out-sample"),"",IF(AND(Temp!optSeasCoef=0,Temp!sts_add=1),IF(H1576="in-sample",IF(Q1576=bigT,((qCell/bigT)*(I1577-I1576))+((1-(qCell/bigT))*J1576),IF(OR(ISBLANK(F1577),COUNT($F$2:F1576)&lt;=qCell),IF(COUNT($F$2:F1576)=1,0,F1576-F1575),((qCell/COUNT($F$2:F1576))*(I1577-I1576))+((1-(qCell/COUNT($F$2:F1576)))*J1576))),J1576),IF(AND(Temp!optSeasCoef=0,Temp!sts_multp=1),IF(H1576="in-sample",IF(Q1576=bigT,((qCell/bigT)*(I1577/I1576))+((1-(qCell/bigT))*J1576),IF(qCell=0,1,IF(OR(ISBLANK(F1577),COUNT($F$2:F1576)&lt;=qCell),IF(COUNT($F$2:F1576)=1,1,F1576/F1575),((qCell/COUNT($F$2:F1576))*(I1577/I1576))+((1-(qCell/COUNT($F$2:F1576)))*J1576)))),J1576),IF(Temp!sts_add=1,IF(H1576="in-sample",IF(Q1576=bigT,((qCell/bigT)*(I1577-I1576))+((1-(qCell/bigT))*J1576),IF(OR(ISBLANK(F1577),COUNT($AX$2:AX1576)&lt;=qCell),IF(COUNT($AX$2:AX1576)=1,0,AX1576-AX1575),((qCell/COUNT($AX$2:AX1576))*(I1577-I1576))+((1-(qCell/COUNT($AX$2:AX1576)))*J1576))),J1576),IF(H1576="in-sample",IF(Q1576=bigT,((qCell/bigT)*(I1577/I1576))+((1-(qCell/bigT))*J1576),IF(qCell=0,1,IF(OR(ISBLANK(F1577),COUNT($AX$2:AX1576)&lt;=qCell),IF(COUNT($AX$2:AX1576)=1,1,AX1576/AX1575),((qCell/COUNT($AX$2:AX1576))*(I1577/I1576))+((1-(qCell/COUNT($AX$2:AX1576)))*J1576)))),J1576)))))))</f>
        <v/>
      </c>
      <c r="K1577" s="120" t="str">
        <f>IF(H1577="","",IF(AND(Temp!optSeasCoef=0,Temp!sts_add=1),IF(H1577="out-sample",I1577+(Q1577*J1577),I1577+J1577),IF(AND(Temp!optSeasCoef=0,Temp!sts_multp=1),IF(H1577="out-sample",I1577*(J1577^Q1577),I1577*J1577),IF(Temp!sts_add=1,IF(H1577="out-sample",(I1577+(Q1577*J1577))*G1577,(I1577+J1577)*G1577),IF(H1577="out-sample",I1577*(J1577^Q1577)*G1577,I1577*J1577*G1577)))))</f>
        <v/>
      </c>
      <c r="L1577" s="116" t="str">
        <f t="shared" si="264"/>
        <v/>
      </c>
      <c r="M1577" s="116" t="str">
        <f t="shared" si="265"/>
        <v/>
      </c>
      <c r="N1577" s="116" t="str">
        <f t="shared" si="266"/>
        <v/>
      </c>
      <c r="O1577" s="116" t="str">
        <f t="shared" si="267"/>
        <v/>
      </c>
      <c r="P1577" s="116" t="str">
        <f t="shared" si="268"/>
        <v/>
      </c>
      <c r="Q1577" s="94" t="str">
        <f>IF(AND(Temp!fhor_indata=1,ISBLANK(F1577),H1576="in-sample"),1,IF(AND(Temp!fhor_indata=1,H1576="out-sample",Q1576&lt;XfHor),Q1576+1,IF(ISBLANK(F1577),"",IF(AND(H1577="out-sample",H1576="in-sample"),1,IF(AND(H1577="out-sample",H1576="out-sample"),Q1576+1,IF(ISNUMBER(Q1576),Q1576+1,1))))))</f>
        <v/>
      </c>
      <c r="R1577" s="94" t="str">
        <f t="shared" si="269"/>
        <v/>
      </c>
      <c r="S1577" s="94" t="str">
        <f>IF(Temp!fhor_indata=1,IF(S1576=XobsHor,1,IF(COUNT($S$2:S1576)&lt;=XobsHor,S1576+1,IF(AND(COUNT($S$2:S1576)&lt;=XobsHor+XfHor,IFERROR(MOD(S1576,XobsHor)&lt;XfHor,FALSE)),S1576+1,""))),IF(ISBLANK(F1577),"",IF(S1576=maxP,1,IF(S1576&lt;maxP,S1576+1,IF(COUNT($S$2:S1577)&lt;=XobsHor,S1576+1,"")))))</f>
        <v/>
      </c>
      <c r="T1577" s="3"/>
      <c r="U1577" s="6"/>
      <c r="V1577" s="6"/>
      <c r="W1577" s="6"/>
      <c r="X1577" s="6"/>
      <c r="Y1577" s="6"/>
      <c r="Z1577" s="6"/>
      <c r="AA1577" s="6"/>
      <c r="AB1577" s="6"/>
      <c r="AC1577" s="6"/>
      <c r="AD1577" s="6"/>
      <c r="AE1577" s="6"/>
      <c r="AF1577" s="6"/>
      <c r="AG1577" s="6"/>
      <c r="AH1577" s="6"/>
      <c r="AI1577" s="6"/>
      <c r="AJ1577" s="6"/>
      <c r="AK1577" s="6"/>
      <c r="AW1577" s="122" t="str">
        <f t="shared" si="271"/>
        <v/>
      </c>
      <c r="AX1577" s="123" t="str">
        <f t="shared" si="272"/>
        <v/>
      </c>
      <c r="AY1577" s="124" t="str">
        <f t="shared" si="273"/>
        <v/>
      </c>
      <c r="AZ1577" s="124" t="str">
        <f t="shared" si="274"/>
        <v/>
      </c>
      <c r="BF1577" s="91"/>
    </row>
    <row r="1578" spans="1:58" s="78" customFormat="1" ht="14.25" x14ac:dyDescent="0.2">
      <c r="A1578" s="6"/>
      <c r="B1578" s="6"/>
      <c r="C1578" s="6"/>
      <c r="D1578" s="3"/>
      <c r="E1578" s="98" t="str">
        <f t="shared" si="270"/>
        <v/>
      </c>
      <c r="F1578" s="117"/>
      <c r="G1578" s="116" t="str">
        <f>IF(E1578="","",IF(Temp!optSeasCoef=0,1,INDEX($C$2:$C$13,IF(MOD(COUNT($E$2:E1578),seas_indx)=0,seas_indx,MOD(COUNT($E$2:E1578),seas_indx)))))</f>
        <v/>
      </c>
      <c r="H1578" s="97" t="str">
        <f>IFERROR(IF(Temp!fhor_indata=1,IF(COUNT($S$2:S1578)&lt;=XobsHor,"in-sample",IF(AND(COUNT($S$2:S1578)&lt;=XobsHor+XfHor,MOD(S1577,XobsHor)&lt;XfHor),"out-sample","")),IF(ISBLANK(F1578),"",IF(COUNT($F$2:F1578)&lt;=XobsHor-XfHor,"in-sample","out-sample"))),"")</f>
        <v/>
      </c>
      <c r="I1578" s="120" t="str">
        <f>IF(AND(ISBLANK(F1577),H1577="in-sample"),"",IF(AND(Temp!fhor_indata=1,H1577="out-sample",H1578="out-sample"),I1577,IF(AND(ISBLANK(F1578),H1577="out-sample"),"",IF(AND(Temp!optSeasCoef=0,Temp!sts_add=1),IF(H1577="in-sample",IF(Q1577=bigT,((pCell/bigT)*F1577)+((1-(pCell/bigT))*(I1577+J1577)),IF(OR(ISBLANK(F1578),COUNT($F$2:F1577)&lt;=pCell),F1577,((pCell/COUNT($F$2:F1577))*F1577)+((1-(pCell/COUNT($F$2:F1577)))*(I1577+J1577)))),I1577),IF(AND(Temp!optSeasCoef=0,Temp!sts_multp=1),IF(H1577="in-sample",IF(Q1577=bigT,((pCell/bigT)*F1577)+((1-(pCell/bigT))*(I1577*J1577)),IF(OR(ISBLANK(F1578),COUNT(F$2:$F1577)&lt;=pCell),F1577,((pCell/COUNT($F$2:F1577))*F1577)+((1-(pCell/COUNT($F$2:F1577)))*(I1577*J1577)))),I1577),IF(Temp!sts_add=1,IF(H1577="in-sample",IF(Q1577=bigT,((pCell/bigT)*AX1577)+((1-(pCell/bigT))*(I1577+J1577)),IF(OR(ISBLANK(F1578),COUNT($AX$2:AX1577)&lt;=pCell),AX1577,((pCell/COUNT($AX$2:AX1577))*AX1577)+((1-(pCell/COUNT($AX$2:AX1577)))*(I1577+J1577)))),I1577),IF(H1577="in-sample",IF(Q1577=bigT,((pCell/bigT)*AX1577)+((1-(pCell/bigT))*(I1577*J1577)),IF(OR(ISBLANK(F1578),COUNT($AX$2:AX1577)&lt;=pCell),AX1577,((pCell/COUNT($AX$2:AX1577))*AX1577)+((1-(pCell/COUNT($AX$2:AX1577)))*(I1577*J1577)))),I1577)))))))</f>
        <v/>
      </c>
      <c r="J1578" s="120" t="str">
        <f>IF(AND(ISBLANK(F1577),H1577="in-sample"),"",IF(AND(Temp!fhor_indata=1,H1577="out-sample",H1578="out-sample"),J1577,IF(AND(ISBLANK(F1578),H1577="out-sample"),"",IF(AND(Temp!optSeasCoef=0,Temp!sts_add=1),IF(H1577="in-sample",IF(Q1577=bigT,((qCell/bigT)*(I1578-I1577))+((1-(qCell/bigT))*J1577),IF(OR(ISBLANK(F1578),COUNT($F$2:F1577)&lt;=qCell),IF(COUNT($F$2:F1577)=1,0,F1577-F1576),((qCell/COUNT($F$2:F1577))*(I1578-I1577))+((1-(qCell/COUNT($F$2:F1577)))*J1577))),J1577),IF(AND(Temp!optSeasCoef=0,Temp!sts_multp=1),IF(H1577="in-sample",IF(Q1577=bigT,((qCell/bigT)*(I1578/I1577))+((1-(qCell/bigT))*J1577),IF(qCell=0,1,IF(OR(ISBLANK(F1578),COUNT($F$2:F1577)&lt;=qCell),IF(COUNT($F$2:F1577)=1,1,F1577/F1576),((qCell/COUNT($F$2:F1577))*(I1578/I1577))+((1-(qCell/COUNT($F$2:F1577)))*J1577)))),J1577),IF(Temp!sts_add=1,IF(H1577="in-sample",IF(Q1577=bigT,((qCell/bigT)*(I1578-I1577))+((1-(qCell/bigT))*J1577),IF(OR(ISBLANK(F1578),COUNT($AX$2:AX1577)&lt;=qCell),IF(COUNT($AX$2:AX1577)=1,0,AX1577-AX1576),((qCell/COUNT($AX$2:AX1577))*(I1578-I1577))+((1-(qCell/COUNT($AX$2:AX1577)))*J1577))),J1577),IF(H1577="in-sample",IF(Q1577=bigT,((qCell/bigT)*(I1578/I1577))+((1-(qCell/bigT))*J1577),IF(qCell=0,1,IF(OR(ISBLANK(F1578),COUNT($AX$2:AX1577)&lt;=qCell),IF(COUNT($AX$2:AX1577)=1,1,AX1577/AX1576),((qCell/COUNT($AX$2:AX1577))*(I1578/I1577))+((1-(qCell/COUNT($AX$2:AX1577)))*J1577)))),J1577)))))))</f>
        <v/>
      </c>
      <c r="K1578" s="120" t="str">
        <f>IF(H1578="","",IF(AND(Temp!optSeasCoef=0,Temp!sts_add=1),IF(H1578="out-sample",I1578+(Q1578*J1578),I1578+J1578),IF(AND(Temp!optSeasCoef=0,Temp!sts_multp=1),IF(H1578="out-sample",I1578*(J1578^Q1578),I1578*J1578),IF(Temp!sts_add=1,IF(H1578="out-sample",(I1578+(Q1578*J1578))*G1578,(I1578+J1578)*G1578),IF(H1578="out-sample",I1578*(J1578^Q1578)*G1578,I1578*J1578*G1578)))))</f>
        <v/>
      </c>
      <c r="L1578" s="116" t="str">
        <f t="shared" si="264"/>
        <v/>
      </c>
      <c r="M1578" s="116" t="str">
        <f t="shared" si="265"/>
        <v/>
      </c>
      <c r="N1578" s="116" t="str">
        <f t="shared" si="266"/>
        <v/>
      </c>
      <c r="O1578" s="116" t="str">
        <f t="shared" si="267"/>
        <v/>
      </c>
      <c r="P1578" s="116" t="str">
        <f t="shared" si="268"/>
        <v/>
      </c>
      <c r="Q1578" s="94" t="str">
        <f>IF(AND(Temp!fhor_indata=1,ISBLANK(F1578),H1577="in-sample"),1,IF(AND(Temp!fhor_indata=1,H1577="out-sample",Q1577&lt;XfHor),Q1577+1,IF(ISBLANK(F1578),"",IF(AND(H1578="out-sample",H1577="in-sample"),1,IF(AND(H1578="out-sample",H1577="out-sample"),Q1577+1,IF(ISNUMBER(Q1577),Q1577+1,1))))))</f>
        <v/>
      </c>
      <c r="R1578" s="94" t="str">
        <f t="shared" si="269"/>
        <v/>
      </c>
      <c r="S1578" s="94" t="str">
        <f>IF(Temp!fhor_indata=1,IF(S1577=XobsHor,1,IF(COUNT($S$2:S1577)&lt;=XobsHor,S1577+1,IF(AND(COUNT($S$2:S1577)&lt;=XobsHor+XfHor,IFERROR(MOD(S1577,XobsHor)&lt;XfHor,FALSE)),S1577+1,""))),IF(ISBLANK(F1578),"",IF(S1577=maxP,1,IF(S1577&lt;maxP,S1577+1,IF(COUNT($S$2:S1578)&lt;=XobsHor,S1577+1,"")))))</f>
        <v/>
      </c>
      <c r="T1578" s="3"/>
      <c r="U1578" s="6"/>
      <c r="V1578" s="6"/>
      <c r="W1578" s="6"/>
      <c r="X1578" s="6"/>
      <c r="Y1578" s="6"/>
      <c r="Z1578" s="6"/>
      <c r="AA1578" s="6"/>
      <c r="AB1578" s="6"/>
      <c r="AC1578" s="6"/>
      <c r="AD1578" s="6"/>
      <c r="AE1578" s="6"/>
      <c r="AF1578" s="6"/>
      <c r="AG1578" s="6"/>
      <c r="AH1578" s="6"/>
      <c r="AI1578" s="6"/>
      <c r="AJ1578" s="6"/>
      <c r="AK1578" s="6"/>
      <c r="AW1578" s="122" t="str">
        <f t="shared" si="271"/>
        <v/>
      </c>
      <c r="AX1578" s="123" t="str">
        <f t="shared" si="272"/>
        <v/>
      </c>
      <c r="AY1578" s="124" t="str">
        <f t="shared" si="273"/>
        <v/>
      </c>
      <c r="AZ1578" s="124" t="str">
        <f t="shared" si="274"/>
        <v/>
      </c>
      <c r="BF1578" s="91"/>
    </row>
    <row r="1579" spans="1:58" s="78" customFormat="1" ht="14.25" x14ac:dyDescent="0.2">
      <c r="A1579" s="6"/>
      <c r="B1579" s="6"/>
      <c r="C1579" s="6"/>
      <c r="D1579" s="3"/>
      <c r="E1579" s="98" t="str">
        <f t="shared" si="270"/>
        <v/>
      </c>
      <c r="F1579" s="117"/>
      <c r="G1579" s="116" t="str">
        <f>IF(E1579="","",IF(Temp!optSeasCoef=0,1,INDEX($C$2:$C$13,IF(MOD(COUNT($E$2:E1579),seas_indx)=0,seas_indx,MOD(COUNT($E$2:E1579),seas_indx)))))</f>
        <v/>
      </c>
      <c r="H1579" s="97" t="str">
        <f>IFERROR(IF(Temp!fhor_indata=1,IF(COUNT($S$2:S1579)&lt;=XobsHor,"in-sample",IF(AND(COUNT($S$2:S1579)&lt;=XobsHor+XfHor,MOD(S1578,XobsHor)&lt;XfHor),"out-sample","")),IF(ISBLANK(F1579),"",IF(COUNT($F$2:F1579)&lt;=XobsHor-XfHor,"in-sample","out-sample"))),"")</f>
        <v/>
      </c>
      <c r="I1579" s="120" t="str">
        <f>IF(AND(ISBLANK(F1578),H1578="in-sample"),"",IF(AND(Temp!fhor_indata=1,H1578="out-sample",H1579="out-sample"),I1578,IF(AND(ISBLANK(F1579),H1578="out-sample"),"",IF(AND(Temp!optSeasCoef=0,Temp!sts_add=1),IF(H1578="in-sample",IF(Q1578=bigT,((pCell/bigT)*F1578)+((1-(pCell/bigT))*(I1578+J1578)),IF(OR(ISBLANK(F1579),COUNT($F$2:F1578)&lt;=pCell),F1578,((pCell/COUNT($F$2:F1578))*F1578)+((1-(pCell/COUNT($F$2:F1578)))*(I1578+J1578)))),I1578),IF(AND(Temp!optSeasCoef=0,Temp!sts_multp=1),IF(H1578="in-sample",IF(Q1578=bigT,((pCell/bigT)*F1578)+((1-(pCell/bigT))*(I1578*J1578)),IF(OR(ISBLANK(F1579),COUNT(F$2:$F1578)&lt;=pCell),F1578,((pCell/COUNT($F$2:F1578))*F1578)+((1-(pCell/COUNT($F$2:F1578)))*(I1578*J1578)))),I1578),IF(Temp!sts_add=1,IF(H1578="in-sample",IF(Q1578=bigT,((pCell/bigT)*AX1578)+((1-(pCell/bigT))*(I1578+J1578)),IF(OR(ISBLANK(F1579),COUNT($AX$2:AX1578)&lt;=pCell),AX1578,((pCell/COUNT($AX$2:AX1578))*AX1578)+((1-(pCell/COUNT($AX$2:AX1578)))*(I1578+J1578)))),I1578),IF(H1578="in-sample",IF(Q1578=bigT,((pCell/bigT)*AX1578)+((1-(pCell/bigT))*(I1578*J1578)),IF(OR(ISBLANK(F1579),COUNT($AX$2:AX1578)&lt;=pCell),AX1578,((pCell/COUNT($AX$2:AX1578))*AX1578)+((1-(pCell/COUNT($AX$2:AX1578)))*(I1578*J1578)))),I1578)))))))</f>
        <v/>
      </c>
      <c r="J1579" s="120" t="str">
        <f>IF(AND(ISBLANK(F1578),H1578="in-sample"),"",IF(AND(Temp!fhor_indata=1,H1578="out-sample",H1579="out-sample"),J1578,IF(AND(ISBLANK(F1579),H1578="out-sample"),"",IF(AND(Temp!optSeasCoef=0,Temp!sts_add=1),IF(H1578="in-sample",IF(Q1578=bigT,((qCell/bigT)*(I1579-I1578))+((1-(qCell/bigT))*J1578),IF(OR(ISBLANK(F1579),COUNT($F$2:F1578)&lt;=qCell),IF(COUNT($F$2:F1578)=1,0,F1578-F1577),((qCell/COUNT($F$2:F1578))*(I1579-I1578))+((1-(qCell/COUNT($F$2:F1578)))*J1578))),J1578),IF(AND(Temp!optSeasCoef=0,Temp!sts_multp=1),IF(H1578="in-sample",IF(Q1578=bigT,((qCell/bigT)*(I1579/I1578))+((1-(qCell/bigT))*J1578),IF(qCell=0,1,IF(OR(ISBLANK(F1579),COUNT($F$2:F1578)&lt;=qCell),IF(COUNT($F$2:F1578)=1,1,F1578/F1577),((qCell/COUNT($F$2:F1578))*(I1579/I1578))+((1-(qCell/COUNT($F$2:F1578)))*J1578)))),J1578),IF(Temp!sts_add=1,IF(H1578="in-sample",IF(Q1578=bigT,((qCell/bigT)*(I1579-I1578))+((1-(qCell/bigT))*J1578),IF(OR(ISBLANK(F1579),COUNT($AX$2:AX1578)&lt;=qCell),IF(COUNT($AX$2:AX1578)=1,0,AX1578-AX1577),((qCell/COUNT($AX$2:AX1578))*(I1579-I1578))+((1-(qCell/COUNT($AX$2:AX1578)))*J1578))),J1578),IF(H1578="in-sample",IF(Q1578=bigT,((qCell/bigT)*(I1579/I1578))+((1-(qCell/bigT))*J1578),IF(qCell=0,1,IF(OR(ISBLANK(F1579),COUNT($AX$2:AX1578)&lt;=qCell),IF(COUNT($AX$2:AX1578)=1,1,AX1578/AX1577),((qCell/COUNT($AX$2:AX1578))*(I1579/I1578))+((1-(qCell/COUNT($AX$2:AX1578)))*J1578)))),J1578)))))))</f>
        <v/>
      </c>
      <c r="K1579" s="120" t="str">
        <f>IF(H1579="","",IF(AND(Temp!optSeasCoef=0,Temp!sts_add=1),IF(H1579="out-sample",I1579+(Q1579*J1579),I1579+J1579),IF(AND(Temp!optSeasCoef=0,Temp!sts_multp=1),IF(H1579="out-sample",I1579*(J1579^Q1579),I1579*J1579),IF(Temp!sts_add=1,IF(H1579="out-sample",(I1579+(Q1579*J1579))*G1579,(I1579+J1579)*G1579),IF(H1579="out-sample",I1579*(J1579^Q1579)*G1579,I1579*J1579*G1579)))))</f>
        <v/>
      </c>
      <c r="L1579" s="116" t="str">
        <f t="shared" si="264"/>
        <v/>
      </c>
      <c r="M1579" s="116" t="str">
        <f t="shared" si="265"/>
        <v/>
      </c>
      <c r="N1579" s="116" t="str">
        <f t="shared" si="266"/>
        <v/>
      </c>
      <c r="O1579" s="116" t="str">
        <f t="shared" si="267"/>
        <v/>
      </c>
      <c r="P1579" s="116" t="str">
        <f t="shared" si="268"/>
        <v/>
      </c>
      <c r="Q1579" s="94" t="str">
        <f>IF(AND(Temp!fhor_indata=1,ISBLANK(F1579),H1578="in-sample"),1,IF(AND(Temp!fhor_indata=1,H1578="out-sample",Q1578&lt;XfHor),Q1578+1,IF(ISBLANK(F1579),"",IF(AND(H1579="out-sample",H1578="in-sample"),1,IF(AND(H1579="out-sample",H1578="out-sample"),Q1578+1,IF(ISNUMBER(Q1578),Q1578+1,1))))))</f>
        <v/>
      </c>
      <c r="R1579" s="94" t="str">
        <f t="shared" si="269"/>
        <v/>
      </c>
      <c r="S1579" s="94" t="str">
        <f>IF(Temp!fhor_indata=1,IF(S1578=XobsHor,1,IF(COUNT($S$2:S1578)&lt;=XobsHor,S1578+1,IF(AND(COUNT($S$2:S1578)&lt;=XobsHor+XfHor,IFERROR(MOD(S1578,XobsHor)&lt;XfHor,FALSE)),S1578+1,""))),IF(ISBLANK(F1579),"",IF(S1578=maxP,1,IF(S1578&lt;maxP,S1578+1,IF(COUNT($S$2:S1579)&lt;=XobsHor,S1578+1,"")))))</f>
        <v/>
      </c>
      <c r="T1579" s="3"/>
      <c r="U1579" s="6"/>
      <c r="V1579" s="6"/>
      <c r="W1579" s="6"/>
      <c r="X1579" s="6"/>
      <c r="Y1579" s="6"/>
      <c r="Z1579" s="6"/>
      <c r="AA1579" s="6"/>
      <c r="AB1579" s="6"/>
      <c r="AC1579" s="6"/>
      <c r="AD1579" s="6"/>
      <c r="AE1579" s="6"/>
      <c r="AF1579" s="6"/>
      <c r="AG1579" s="6"/>
      <c r="AH1579" s="6"/>
      <c r="AI1579" s="6"/>
      <c r="AJ1579" s="6"/>
      <c r="AK1579" s="6"/>
      <c r="AW1579" s="122" t="str">
        <f t="shared" si="271"/>
        <v/>
      </c>
      <c r="AX1579" s="123" t="str">
        <f t="shared" si="272"/>
        <v/>
      </c>
      <c r="AY1579" s="124" t="str">
        <f t="shared" si="273"/>
        <v/>
      </c>
      <c r="AZ1579" s="124" t="str">
        <f t="shared" si="274"/>
        <v/>
      </c>
      <c r="BF1579" s="91"/>
    </row>
    <row r="1580" spans="1:58" s="78" customFormat="1" ht="14.25" x14ac:dyDescent="0.2">
      <c r="A1580" s="6"/>
      <c r="B1580" s="6"/>
      <c r="C1580" s="6"/>
      <c r="D1580" s="3"/>
      <c r="E1580" s="98" t="str">
        <f t="shared" si="270"/>
        <v/>
      </c>
      <c r="F1580" s="117"/>
      <c r="G1580" s="116" t="str">
        <f>IF(E1580="","",IF(Temp!optSeasCoef=0,1,INDEX($C$2:$C$13,IF(MOD(COUNT($E$2:E1580),seas_indx)=0,seas_indx,MOD(COUNT($E$2:E1580),seas_indx)))))</f>
        <v/>
      </c>
      <c r="H1580" s="97" t="str">
        <f>IFERROR(IF(Temp!fhor_indata=1,IF(COUNT($S$2:S1580)&lt;=XobsHor,"in-sample",IF(AND(COUNT($S$2:S1580)&lt;=XobsHor+XfHor,MOD(S1579,XobsHor)&lt;XfHor),"out-sample","")),IF(ISBLANK(F1580),"",IF(COUNT($F$2:F1580)&lt;=XobsHor-XfHor,"in-sample","out-sample"))),"")</f>
        <v/>
      </c>
      <c r="I1580" s="120" t="str">
        <f>IF(AND(ISBLANK(F1579),H1579="in-sample"),"",IF(AND(Temp!fhor_indata=1,H1579="out-sample",H1580="out-sample"),I1579,IF(AND(ISBLANK(F1580),H1579="out-sample"),"",IF(AND(Temp!optSeasCoef=0,Temp!sts_add=1),IF(H1579="in-sample",IF(Q1579=bigT,((pCell/bigT)*F1579)+((1-(pCell/bigT))*(I1579+J1579)),IF(OR(ISBLANK(F1580),COUNT($F$2:F1579)&lt;=pCell),F1579,((pCell/COUNT($F$2:F1579))*F1579)+((1-(pCell/COUNT($F$2:F1579)))*(I1579+J1579)))),I1579),IF(AND(Temp!optSeasCoef=0,Temp!sts_multp=1),IF(H1579="in-sample",IF(Q1579=bigT,((pCell/bigT)*F1579)+((1-(pCell/bigT))*(I1579*J1579)),IF(OR(ISBLANK(F1580),COUNT(F$2:$F1579)&lt;=pCell),F1579,((pCell/COUNT($F$2:F1579))*F1579)+((1-(pCell/COUNT($F$2:F1579)))*(I1579*J1579)))),I1579),IF(Temp!sts_add=1,IF(H1579="in-sample",IF(Q1579=bigT,((pCell/bigT)*AX1579)+((1-(pCell/bigT))*(I1579+J1579)),IF(OR(ISBLANK(F1580),COUNT($AX$2:AX1579)&lt;=pCell),AX1579,((pCell/COUNT($AX$2:AX1579))*AX1579)+((1-(pCell/COUNT($AX$2:AX1579)))*(I1579+J1579)))),I1579),IF(H1579="in-sample",IF(Q1579=bigT,((pCell/bigT)*AX1579)+((1-(pCell/bigT))*(I1579*J1579)),IF(OR(ISBLANK(F1580),COUNT($AX$2:AX1579)&lt;=pCell),AX1579,((pCell/COUNT($AX$2:AX1579))*AX1579)+((1-(pCell/COUNT($AX$2:AX1579)))*(I1579*J1579)))),I1579)))))))</f>
        <v/>
      </c>
      <c r="J1580" s="120" t="str">
        <f>IF(AND(ISBLANK(F1579),H1579="in-sample"),"",IF(AND(Temp!fhor_indata=1,H1579="out-sample",H1580="out-sample"),J1579,IF(AND(ISBLANK(F1580),H1579="out-sample"),"",IF(AND(Temp!optSeasCoef=0,Temp!sts_add=1),IF(H1579="in-sample",IF(Q1579=bigT,((qCell/bigT)*(I1580-I1579))+((1-(qCell/bigT))*J1579),IF(OR(ISBLANK(F1580),COUNT($F$2:F1579)&lt;=qCell),IF(COUNT($F$2:F1579)=1,0,F1579-F1578),((qCell/COUNT($F$2:F1579))*(I1580-I1579))+((1-(qCell/COUNT($F$2:F1579)))*J1579))),J1579),IF(AND(Temp!optSeasCoef=0,Temp!sts_multp=1),IF(H1579="in-sample",IF(Q1579=bigT,((qCell/bigT)*(I1580/I1579))+((1-(qCell/bigT))*J1579),IF(qCell=0,1,IF(OR(ISBLANK(F1580),COUNT($F$2:F1579)&lt;=qCell),IF(COUNT($F$2:F1579)=1,1,F1579/F1578),((qCell/COUNT($F$2:F1579))*(I1580/I1579))+((1-(qCell/COUNT($F$2:F1579)))*J1579)))),J1579),IF(Temp!sts_add=1,IF(H1579="in-sample",IF(Q1579=bigT,((qCell/bigT)*(I1580-I1579))+((1-(qCell/bigT))*J1579),IF(OR(ISBLANK(F1580),COUNT($AX$2:AX1579)&lt;=qCell),IF(COUNT($AX$2:AX1579)=1,0,AX1579-AX1578),((qCell/COUNT($AX$2:AX1579))*(I1580-I1579))+((1-(qCell/COUNT($AX$2:AX1579)))*J1579))),J1579),IF(H1579="in-sample",IF(Q1579=bigT,((qCell/bigT)*(I1580/I1579))+((1-(qCell/bigT))*J1579),IF(qCell=0,1,IF(OR(ISBLANK(F1580),COUNT($AX$2:AX1579)&lt;=qCell),IF(COUNT($AX$2:AX1579)=1,1,AX1579/AX1578),((qCell/COUNT($AX$2:AX1579))*(I1580/I1579))+((1-(qCell/COUNT($AX$2:AX1579)))*J1579)))),J1579)))))))</f>
        <v/>
      </c>
      <c r="K1580" s="120" t="str">
        <f>IF(H1580="","",IF(AND(Temp!optSeasCoef=0,Temp!sts_add=1),IF(H1580="out-sample",I1580+(Q1580*J1580),I1580+J1580),IF(AND(Temp!optSeasCoef=0,Temp!sts_multp=1),IF(H1580="out-sample",I1580*(J1580^Q1580),I1580*J1580),IF(Temp!sts_add=1,IF(H1580="out-sample",(I1580+(Q1580*J1580))*G1580,(I1580+J1580)*G1580),IF(H1580="out-sample",I1580*(J1580^Q1580)*G1580,I1580*J1580*G1580)))))</f>
        <v/>
      </c>
      <c r="L1580" s="116" t="str">
        <f t="shared" si="264"/>
        <v/>
      </c>
      <c r="M1580" s="116" t="str">
        <f t="shared" si="265"/>
        <v/>
      </c>
      <c r="N1580" s="116" t="str">
        <f t="shared" si="266"/>
        <v/>
      </c>
      <c r="O1580" s="116" t="str">
        <f t="shared" si="267"/>
        <v/>
      </c>
      <c r="P1580" s="116" t="str">
        <f t="shared" si="268"/>
        <v/>
      </c>
      <c r="Q1580" s="94" t="str">
        <f>IF(AND(Temp!fhor_indata=1,ISBLANK(F1580),H1579="in-sample"),1,IF(AND(Temp!fhor_indata=1,H1579="out-sample",Q1579&lt;XfHor),Q1579+1,IF(ISBLANK(F1580),"",IF(AND(H1580="out-sample",H1579="in-sample"),1,IF(AND(H1580="out-sample",H1579="out-sample"),Q1579+1,IF(ISNUMBER(Q1579),Q1579+1,1))))))</f>
        <v/>
      </c>
      <c r="R1580" s="94" t="str">
        <f t="shared" si="269"/>
        <v/>
      </c>
      <c r="S1580" s="94" t="str">
        <f>IF(Temp!fhor_indata=1,IF(S1579=XobsHor,1,IF(COUNT($S$2:S1579)&lt;=XobsHor,S1579+1,IF(AND(COUNT($S$2:S1579)&lt;=XobsHor+XfHor,IFERROR(MOD(S1579,XobsHor)&lt;XfHor,FALSE)),S1579+1,""))),IF(ISBLANK(F1580),"",IF(S1579=maxP,1,IF(S1579&lt;maxP,S1579+1,IF(COUNT($S$2:S1580)&lt;=XobsHor,S1579+1,"")))))</f>
        <v/>
      </c>
      <c r="T1580" s="3"/>
      <c r="U1580" s="6"/>
      <c r="V1580" s="6"/>
      <c r="W1580" s="6"/>
      <c r="X1580" s="6"/>
      <c r="Y1580" s="6"/>
      <c r="Z1580" s="6"/>
      <c r="AA1580" s="6"/>
      <c r="AB1580" s="6"/>
      <c r="AC1580" s="6"/>
      <c r="AD1580" s="6"/>
      <c r="AE1580" s="6"/>
      <c r="AF1580" s="6"/>
      <c r="AG1580" s="6"/>
      <c r="AH1580" s="6"/>
      <c r="AI1580" s="6"/>
      <c r="AJ1580" s="6"/>
      <c r="AK1580" s="6"/>
      <c r="AW1580" s="122" t="str">
        <f t="shared" si="271"/>
        <v/>
      </c>
      <c r="AX1580" s="123" t="str">
        <f t="shared" si="272"/>
        <v/>
      </c>
      <c r="AY1580" s="124" t="str">
        <f t="shared" si="273"/>
        <v/>
      </c>
      <c r="AZ1580" s="124" t="str">
        <f t="shared" si="274"/>
        <v/>
      </c>
      <c r="BF1580" s="91"/>
    </row>
    <row r="1581" spans="1:58" s="78" customFormat="1" ht="14.25" x14ac:dyDescent="0.2">
      <c r="A1581" s="6"/>
      <c r="B1581" s="6"/>
      <c r="C1581" s="6"/>
      <c r="D1581" s="3"/>
      <c r="E1581" s="98" t="str">
        <f t="shared" si="270"/>
        <v/>
      </c>
      <c r="F1581" s="117"/>
      <c r="G1581" s="116" t="str">
        <f>IF(E1581="","",IF(Temp!optSeasCoef=0,1,INDEX($C$2:$C$13,IF(MOD(COUNT($E$2:E1581),seas_indx)=0,seas_indx,MOD(COUNT($E$2:E1581),seas_indx)))))</f>
        <v/>
      </c>
      <c r="H1581" s="97" t="str">
        <f>IFERROR(IF(Temp!fhor_indata=1,IF(COUNT($S$2:S1581)&lt;=XobsHor,"in-sample",IF(AND(COUNT($S$2:S1581)&lt;=XobsHor+XfHor,MOD(S1580,XobsHor)&lt;XfHor),"out-sample","")),IF(ISBLANK(F1581),"",IF(COUNT($F$2:F1581)&lt;=XobsHor-XfHor,"in-sample","out-sample"))),"")</f>
        <v/>
      </c>
      <c r="I1581" s="120" t="str">
        <f>IF(AND(ISBLANK(F1580),H1580="in-sample"),"",IF(AND(Temp!fhor_indata=1,H1580="out-sample",H1581="out-sample"),I1580,IF(AND(ISBLANK(F1581),H1580="out-sample"),"",IF(AND(Temp!optSeasCoef=0,Temp!sts_add=1),IF(H1580="in-sample",IF(Q1580=bigT,((pCell/bigT)*F1580)+((1-(pCell/bigT))*(I1580+J1580)),IF(OR(ISBLANK(F1581),COUNT($F$2:F1580)&lt;=pCell),F1580,((pCell/COUNT($F$2:F1580))*F1580)+((1-(pCell/COUNT($F$2:F1580)))*(I1580+J1580)))),I1580),IF(AND(Temp!optSeasCoef=0,Temp!sts_multp=1),IF(H1580="in-sample",IF(Q1580=bigT,((pCell/bigT)*F1580)+((1-(pCell/bigT))*(I1580*J1580)),IF(OR(ISBLANK(F1581),COUNT(F$2:$F1580)&lt;=pCell),F1580,((pCell/COUNT($F$2:F1580))*F1580)+((1-(pCell/COUNT($F$2:F1580)))*(I1580*J1580)))),I1580),IF(Temp!sts_add=1,IF(H1580="in-sample",IF(Q1580=bigT,((pCell/bigT)*AX1580)+((1-(pCell/bigT))*(I1580+J1580)),IF(OR(ISBLANK(F1581),COUNT($AX$2:AX1580)&lt;=pCell),AX1580,((pCell/COUNT($AX$2:AX1580))*AX1580)+((1-(pCell/COUNT($AX$2:AX1580)))*(I1580+J1580)))),I1580),IF(H1580="in-sample",IF(Q1580=bigT,((pCell/bigT)*AX1580)+((1-(pCell/bigT))*(I1580*J1580)),IF(OR(ISBLANK(F1581),COUNT($AX$2:AX1580)&lt;=pCell),AX1580,((pCell/COUNT($AX$2:AX1580))*AX1580)+((1-(pCell/COUNT($AX$2:AX1580)))*(I1580*J1580)))),I1580)))))))</f>
        <v/>
      </c>
      <c r="J1581" s="120" t="str">
        <f>IF(AND(ISBLANK(F1580),H1580="in-sample"),"",IF(AND(Temp!fhor_indata=1,H1580="out-sample",H1581="out-sample"),J1580,IF(AND(ISBLANK(F1581),H1580="out-sample"),"",IF(AND(Temp!optSeasCoef=0,Temp!sts_add=1),IF(H1580="in-sample",IF(Q1580=bigT,((qCell/bigT)*(I1581-I1580))+((1-(qCell/bigT))*J1580),IF(OR(ISBLANK(F1581),COUNT($F$2:F1580)&lt;=qCell),IF(COUNT($F$2:F1580)=1,0,F1580-F1579),((qCell/COUNT($F$2:F1580))*(I1581-I1580))+((1-(qCell/COUNT($F$2:F1580)))*J1580))),J1580),IF(AND(Temp!optSeasCoef=0,Temp!sts_multp=1),IF(H1580="in-sample",IF(Q1580=bigT,((qCell/bigT)*(I1581/I1580))+((1-(qCell/bigT))*J1580),IF(qCell=0,1,IF(OR(ISBLANK(F1581),COUNT($F$2:F1580)&lt;=qCell),IF(COUNT($F$2:F1580)=1,1,F1580/F1579),((qCell/COUNT($F$2:F1580))*(I1581/I1580))+((1-(qCell/COUNT($F$2:F1580)))*J1580)))),J1580),IF(Temp!sts_add=1,IF(H1580="in-sample",IF(Q1580=bigT,((qCell/bigT)*(I1581-I1580))+((1-(qCell/bigT))*J1580),IF(OR(ISBLANK(F1581),COUNT($AX$2:AX1580)&lt;=qCell),IF(COUNT($AX$2:AX1580)=1,0,AX1580-AX1579),((qCell/COUNT($AX$2:AX1580))*(I1581-I1580))+((1-(qCell/COUNT($AX$2:AX1580)))*J1580))),J1580),IF(H1580="in-sample",IF(Q1580=bigT,((qCell/bigT)*(I1581/I1580))+((1-(qCell/bigT))*J1580),IF(qCell=0,1,IF(OR(ISBLANK(F1581),COUNT($AX$2:AX1580)&lt;=qCell),IF(COUNT($AX$2:AX1580)=1,1,AX1580/AX1579),((qCell/COUNT($AX$2:AX1580))*(I1581/I1580))+((1-(qCell/COUNT($AX$2:AX1580)))*J1580)))),J1580)))))))</f>
        <v/>
      </c>
      <c r="K1581" s="120" t="str">
        <f>IF(H1581="","",IF(AND(Temp!optSeasCoef=0,Temp!sts_add=1),IF(H1581="out-sample",I1581+(Q1581*J1581),I1581+J1581),IF(AND(Temp!optSeasCoef=0,Temp!sts_multp=1),IF(H1581="out-sample",I1581*(J1581^Q1581),I1581*J1581),IF(Temp!sts_add=1,IF(H1581="out-sample",(I1581+(Q1581*J1581))*G1581,(I1581+J1581)*G1581),IF(H1581="out-sample",I1581*(J1581^Q1581)*G1581,I1581*J1581*G1581)))))</f>
        <v/>
      </c>
      <c r="L1581" s="116" t="str">
        <f t="shared" si="264"/>
        <v/>
      </c>
      <c r="M1581" s="116" t="str">
        <f t="shared" si="265"/>
        <v/>
      </c>
      <c r="N1581" s="116" t="str">
        <f t="shared" si="266"/>
        <v/>
      </c>
      <c r="O1581" s="116" t="str">
        <f t="shared" si="267"/>
        <v/>
      </c>
      <c r="P1581" s="116" t="str">
        <f t="shared" si="268"/>
        <v/>
      </c>
      <c r="Q1581" s="94" t="str">
        <f>IF(AND(Temp!fhor_indata=1,ISBLANK(F1581),H1580="in-sample"),1,IF(AND(Temp!fhor_indata=1,H1580="out-sample",Q1580&lt;XfHor),Q1580+1,IF(ISBLANK(F1581),"",IF(AND(H1581="out-sample",H1580="in-sample"),1,IF(AND(H1581="out-sample",H1580="out-sample"),Q1580+1,IF(ISNUMBER(Q1580),Q1580+1,1))))))</f>
        <v/>
      </c>
      <c r="R1581" s="94" t="str">
        <f t="shared" si="269"/>
        <v/>
      </c>
      <c r="S1581" s="94" t="str">
        <f>IF(Temp!fhor_indata=1,IF(S1580=XobsHor,1,IF(COUNT($S$2:S1580)&lt;=XobsHor,S1580+1,IF(AND(COUNT($S$2:S1580)&lt;=XobsHor+XfHor,IFERROR(MOD(S1580,XobsHor)&lt;XfHor,FALSE)),S1580+1,""))),IF(ISBLANK(F1581),"",IF(S1580=maxP,1,IF(S1580&lt;maxP,S1580+1,IF(COUNT($S$2:S1581)&lt;=XobsHor,S1580+1,"")))))</f>
        <v/>
      </c>
      <c r="T1581" s="3"/>
      <c r="U1581" s="6"/>
      <c r="V1581" s="6"/>
      <c r="W1581" s="6"/>
      <c r="X1581" s="6"/>
      <c r="Y1581" s="6"/>
      <c r="Z1581" s="6"/>
      <c r="AA1581" s="6"/>
      <c r="AB1581" s="6"/>
      <c r="AC1581" s="6"/>
      <c r="AD1581" s="6"/>
      <c r="AE1581" s="6"/>
      <c r="AF1581" s="6"/>
      <c r="AG1581" s="6"/>
      <c r="AH1581" s="6"/>
      <c r="AI1581" s="6"/>
      <c r="AJ1581" s="6"/>
      <c r="AK1581" s="6"/>
      <c r="AW1581" s="122" t="str">
        <f t="shared" si="271"/>
        <v/>
      </c>
      <c r="AX1581" s="123" t="str">
        <f t="shared" si="272"/>
        <v/>
      </c>
      <c r="AY1581" s="124" t="str">
        <f t="shared" si="273"/>
        <v/>
      </c>
      <c r="AZ1581" s="124" t="str">
        <f t="shared" si="274"/>
        <v/>
      </c>
      <c r="BF1581" s="91"/>
    </row>
    <row r="1582" spans="1:58" s="78" customFormat="1" ht="14.25" x14ac:dyDescent="0.2">
      <c r="A1582" s="6"/>
      <c r="B1582" s="6"/>
      <c r="C1582" s="6"/>
      <c r="D1582" s="3"/>
      <c r="E1582" s="98" t="str">
        <f t="shared" si="270"/>
        <v/>
      </c>
      <c r="F1582" s="117"/>
      <c r="G1582" s="116" t="str">
        <f>IF(E1582="","",IF(Temp!optSeasCoef=0,1,INDEX($C$2:$C$13,IF(MOD(COUNT($E$2:E1582),seas_indx)=0,seas_indx,MOD(COUNT($E$2:E1582),seas_indx)))))</f>
        <v/>
      </c>
      <c r="H1582" s="97" t="str">
        <f>IFERROR(IF(Temp!fhor_indata=1,IF(COUNT($S$2:S1582)&lt;=XobsHor,"in-sample",IF(AND(COUNT($S$2:S1582)&lt;=XobsHor+XfHor,MOD(S1581,XobsHor)&lt;XfHor),"out-sample","")),IF(ISBLANK(F1582),"",IF(COUNT($F$2:F1582)&lt;=XobsHor-XfHor,"in-sample","out-sample"))),"")</f>
        <v/>
      </c>
      <c r="I1582" s="120" t="str">
        <f>IF(AND(ISBLANK(F1581),H1581="in-sample"),"",IF(AND(Temp!fhor_indata=1,H1581="out-sample",H1582="out-sample"),I1581,IF(AND(ISBLANK(F1582),H1581="out-sample"),"",IF(AND(Temp!optSeasCoef=0,Temp!sts_add=1),IF(H1581="in-sample",IF(Q1581=bigT,((pCell/bigT)*F1581)+((1-(pCell/bigT))*(I1581+J1581)),IF(OR(ISBLANK(F1582),COUNT($F$2:F1581)&lt;=pCell),F1581,((pCell/COUNT($F$2:F1581))*F1581)+((1-(pCell/COUNT($F$2:F1581)))*(I1581+J1581)))),I1581),IF(AND(Temp!optSeasCoef=0,Temp!sts_multp=1),IF(H1581="in-sample",IF(Q1581=bigT,((pCell/bigT)*F1581)+((1-(pCell/bigT))*(I1581*J1581)),IF(OR(ISBLANK(F1582),COUNT(F$2:$F1581)&lt;=pCell),F1581,((pCell/COUNT($F$2:F1581))*F1581)+((1-(pCell/COUNT($F$2:F1581)))*(I1581*J1581)))),I1581),IF(Temp!sts_add=1,IF(H1581="in-sample",IF(Q1581=bigT,((pCell/bigT)*AX1581)+((1-(pCell/bigT))*(I1581+J1581)),IF(OR(ISBLANK(F1582),COUNT($AX$2:AX1581)&lt;=pCell),AX1581,((pCell/COUNT($AX$2:AX1581))*AX1581)+((1-(pCell/COUNT($AX$2:AX1581)))*(I1581+J1581)))),I1581),IF(H1581="in-sample",IF(Q1581=bigT,((pCell/bigT)*AX1581)+((1-(pCell/bigT))*(I1581*J1581)),IF(OR(ISBLANK(F1582),COUNT($AX$2:AX1581)&lt;=pCell),AX1581,((pCell/COUNT($AX$2:AX1581))*AX1581)+((1-(pCell/COUNT($AX$2:AX1581)))*(I1581*J1581)))),I1581)))))))</f>
        <v/>
      </c>
      <c r="J1582" s="120" t="str">
        <f>IF(AND(ISBLANK(F1581),H1581="in-sample"),"",IF(AND(Temp!fhor_indata=1,H1581="out-sample",H1582="out-sample"),J1581,IF(AND(ISBLANK(F1582),H1581="out-sample"),"",IF(AND(Temp!optSeasCoef=0,Temp!sts_add=1),IF(H1581="in-sample",IF(Q1581=bigT,((qCell/bigT)*(I1582-I1581))+((1-(qCell/bigT))*J1581),IF(OR(ISBLANK(F1582),COUNT($F$2:F1581)&lt;=qCell),IF(COUNT($F$2:F1581)=1,0,F1581-F1580),((qCell/COUNT($F$2:F1581))*(I1582-I1581))+((1-(qCell/COUNT($F$2:F1581)))*J1581))),J1581),IF(AND(Temp!optSeasCoef=0,Temp!sts_multp=1),IF(H1581="in-sample",IF(Q1581=bigT,((qCell/bigT)*(I1582/I1581))+((1-(qCell/bigT))*J1581),IF(qCell=0,1,IF(OR(ISBLANK(F1582),COUNT($F$2:F1581)&lt;=qCell),IF(COUNT($F$2:F1581)=1,1,F1581/F1580),((qCell/COUNT($F$2:F1581))*(I1582/I1581))+((1-(qCell/COUNT($F$2:F1581)))*J1581)))),J1581),IF(Temp!sts_add=1,IF(H1581="in-sample",IF(Q1581=bigT,((qCell/bigT)*(I1582-I1581))+((1-(qCell/bigT))*J1581),IF(OR(ISBLANK(F1582),COUNT($AX$2:AX1581)&lt;=qCell),IF(COUNT($AX$2:AX1581)=1,0,AX1581-AX1580),((qCell/COUNT($AX$2:AX1581))*(I1582-I1581))+((1-(qCell/COUNT($AX$2:AX1581)))*J1581))),J1581),IF(H1581="in-sample",IF(Q1581=bigT,((qCell/bigT)*(I1582/I1581))+((1-(qCell/bigT))*J1581),IF(qCell=0,1,IF(OR(ISBLANK(F1582),COUNT($AX$2:AX1581)&lt;=qCell),IF(COUNT($AX$2:AX1581)=1,1,AX1581/AX1580),((qCell/COUNT($AX$2:AX1581))*(I1582/I1581))+((1-(qCell/COUNT($AX$2:AX1581)))*J1581)))),J1581)))))))</f>
        <v/>
      </c>
      <c r="K1582" s="120" t="str">
        <f>IF(H1582="","",IF(AND(Temp!optSeasCoef=0,Temp!sts_add=1),IF(H1582="out-sample",I1582+(Q1582*J1582),I1582+J1582),IF(AND(Temp!optSeasCoef=0,Temp!sts_multp=1),IF(H1582="out-sample",I1582*(J1582^Q1582),I1582*J1582),IF(Temp!sts_add=1,IF(H1582="out-sample",(I1582+(Q1582*J1582))*G1582,(I1582+J1582)*G1582),IF(H1582="out-sample",I1582*(J1582^Q1582)*G1582,I1582*J1582*G1582)))))</f>
        <v/>
      </c>
      <c r="L1582" s="116" t="str">
        <f t="shared" si="264"/>
        <v/>
      </c>
      <c r="M1582" s="116" t="str">
        <f t="shared" si="265"/>
        <v/>
      </c>
      <c r="N1582" s="116" t="str">
        <f t="shared" si="266"/>
        <v/>
      </c>
      <c r="O1582" s="116" t="str">
        <f t="shared" si="267"/>
        <v/>
      </c>
      <c r="P1582" s="116" t="str">
        <f t="shared" si="268"/>
        <v/>
      </c>
      <c r="Q1582" s="94" t="str">
        <f>IF(AND(Temp!fhor_indata=1,ISBLANK(F1582),H1581="in-sample"),1,IF(AND(Temp!fhor_indata=1,H1581="out-sample",Q1581&lt;XfHor),Q1581+1,IF(ISBLANK(F1582),"",IF(AND(H1582="out-sample",H1581="in-sample"),1,IF(AND(H1582="out-sample",H1581="out-sample"),Q1581+1,IF(ISNUMBER(Q1581),Q1581+1,1))))))</f>
        <v/>
      </c>
      <c r="R1582" s="94" t="str">
        <f t="shared" si="269"/>
        <v/>
      </c>
      <c r="S1582" s="94" t="str">
        <f>IF(Temp!fhor_indata=1,IF(S1581=XobsHor,1,IF(COUNT($S$2:S1581)&lt;=XobsHor,S1581+1,IF(AND(COUNT($S$2:S1581)&lt;=XobsHor+XfHor,IFERROR(MOD(S1581,XobsHor)&lt;XfHor,FALSE)),S1581+1,""))),IF(ISBLANK(F1582),"",IF(S1581=maxP,1,IF(S1581&lt;maxP,S1581+1,IF(COUNT($S$2:S1582)&lt;=XobsHor,S1581+1,"")))))</f>
        <v/>
      </c>
      <c r="T1582" s="3"/>
      <c r="U1582" s="6"/>
      <c r="V1582" s="6"/>
      <c r="W1582" s="6"/>
      <c r="X1582" s="6"/>
      <c r="Y1582" s="6"/>
      <c r="Z1582" s="6"/>
      <c r="AA1582" s="6"/>
      <c r="AB1582" s="6"/>
      <c r="AC1582" s="6"/>
      <c r="AD1582" s="6"/>
      <c r="AE1582" s="6"/>
      <c r="AF1582" s="6"/>
      <c r="AG1582" s="6"/>
      <c r="AH1582" s="6"/>
      <c r="AI1582" s="6"/>
      <c r="AJ1582" s="6"/>
      <c r="AK1582" s="6"/>
      <c r="AW1582" s="122" t="str">
        <f t="shared" si="271"/>
        <v/>
      </c>
      <c r="AX1582" s="123" t="str">
        <f t="shared" si="272"/>
        <v/>
      </c>
      <c r="AY1582" s="124" t="str">
        <f t="shared" si="273"/>
        <v/>
      </c>
      <c r="AZ1582" s="124" t="str">
        <f t="shared" si="274"/>
        <v/>
      </c>
      <c r="BF1582" s="91"/>
    </row>
    <row r="1583" spans="1:58" s="78" customFormat="1" ht="14.25" x14ac:dyDescent="0.2">
      <c r="A1583" s="6"/>
      <c r="B1583" s="6"/>
      <c r="C1583" s="6"/>
      <c r="D1583" s="3"/>
      <c r="E1583" s="98" t="str">
        <f t="shared" si="270"/>
        <v/>
      </c>
      <c r="F1583" s="117"/>
      <c r="G1583" s="116" t="str">
        <f>IF(E1583="","",IF(Temp!optSeasCoef=0,1,INDEX($C$2:$C$13,IF(MOD(COUNT($E$2:E1583),seas_indx)=0,seas_indx,MOD(COUNT($E$2:E1583),seas_indx)))))</f>
        <v/>
      </c>
      <c r="H1583" s="97" t="str">
        <f>IFERROR(IF(Temp!fhor_indata=1,IF(COUNT($S$2:S1583)&lt;=XobsHor,"in-sample",IF(AND(COUNT($S$2:S1583)&lt;=XobsHor+XfHor,MOD(S1582,XobsHor)&lt;XfHor),"out-sample","")),IF(ISBLANK(F1583),"",IF(COUNT($F$2:F1583)&lt;=XobsHor-XfHor,"in-sample","out-sample"))),"")</f>
        <v/>
      </c>
      <c r="I1583" s="120" t="str">
        <f>IF(AND(ISBLANK(F1582),H1582="in-sample"),"",IF(AND(Temp!fhor_indata=1,H1582="out-sample",H1583="out-sample"),I1582,IF(AND(ISBLANK(F1583),H1582="out-sample"),"",IF(AND(Temp!optSeasCoef=0,Temp!sts_add=1),IF(H1582="in-sample",IF(Q1582=bigT,((pCell/bigT)*F1582)+((1-(pCell/bigT))*(I1582+J1582)),IF(OR(ISBLANK(F1583),COUNT($F$2:F1582)&lt;=pCell),F1582,((pCell/COUNT($F$2:F1582))*F1582)+((1-(pCell/COUNT($F$2:F1582)))*(I1582+J1582)))),I1582),IF(AND(Temp!optSeasCoef=0,Temp!sts_multp=1),IF(H1582="in-sample",IF(Q1582=bigT,((pCell/bigT)*F1582)+((1-(pCell/bigT))*(I1582*J1582)),IF(OR(ISBLANK(F1583),COUNT(F$2:$F1582)&lt;=pCell),F1582,((pCell/COUNT($F$2:F1582))*F1582)+((1-(pCell/COUNT($F$2:F1582)))*(I1582*J1582)))),I1582),IF(Temp!sts_add=1,IF(H1582="in-sample",IF(Q1582=bigT,((pCell/bigT)*AX1582)+((1-(pCell/bigT))*(I1582+J1582)),IF(OR(ISBLANK(F1583),COUNT($AX$2:AX1582)&lt;=pCell),AX1582,((pCell/COUNT($AX$2:AX1582))*AX1582)+((1-(pCell/COUNT($AX$2:AX1582)))*(I1582+J1582)))),I1582),IF(H1582="in-sample",IF(Q1582=bigT,((pCell/bigT)*AX1582)+((1-(pCell/bigT))*(I1582*J1582)),IF(OR(ISBLANK(F1583),COUNT($AX$2:AX1582)&lt;=pCell),AX1582,((pCell/COUNT($AX$2:AX1582))*AX1582)+((1-(pCell/COUNT($AX$2:AX1582)))*(I1582*J1582)))),I1582)))))))</f>
        <v/>
      </c>
      <c r="J1583" s="120" t="str">
        <f>IF(AND(ISBLANK(F1582),H1582="in-sample"),"",IF(AND(Temp!fhor_indata=1,H1582="out-sample",H1583="out-sample"),J1582,IF(AND(ISBLANK(F1583),H1582="out-sample"),"",IF(AND(Temp!optSeasCoef=0,Temp!sts_add=1),IF(H1582="in-sample",IF(Q1582=bigT,((qCell/bigT)*(I1583-I1582))+((1-(qCell/bigT))*J1582),IF(OR(ISBLANK(F1583),COUNT($F$2:F1582)&lt;=qCell),IF(COUNT($F$2:F1582)=1,0,F1582-F1581),((qCell/COUNT($F$2:F1582))*(I1583-I1582))+((1-(qCell/COUNT($F$2:F1582)))*J1582))),J1582),IF(AND(Temp!optSeasCoef=0,Temp!sts_multp=1),IF(H1582="in-sample",IF(Q1582=bigT,((qCell/bigT)*(I1583/I1582))+((1-(qCell/bigT))*J1582),IF(qCell=0,1,IF(OR(ISBLANK(F1583),COUNT($F$2:F1582)&lt;=qCell),IF(COUNT($F$2:F1582)=1,1,F1582/F1581),((qCell/COUNT($F$2:F1582))*(I1583/I1582))+((1-(qCell/COUNT($F$2:F1582)))*J1582)))),J1582),IF(Temp!sts_add=1,IF(H1582="in-sample",IF(Q1582=bigT,((qCell/bigT)*(I1583-I1582))+((1-(qCell/bigT))*J1582),IF(OR(ISBLANK(F1583),COUNT($AX$2:AX1582)&lt;=qCell),IF(COUNT($AX$2:AX1582)=1,0,AX1582-AX1581),((qCell/COUNT($AX$2:AX1582))*(I1583-I1582))+((1-(qCell/COUNT($AX$2:AX1582)))*J1582))),J1582),IF(H1582="in-sample",IF(Q1582=bigT,((qCell/bigT)*(I1583/I1582))+((1-(qCell/bigT))*J1582),IF(qCell=0,1,IF(OR(ISBLANK(F1583),COUNT($AX$2:AX1582)&lt;=qCell),IF(COUNT($AX$2:AX1582)=1,1,AX1582/AX1581),((qCell/COUNT($AX$2:AX1582))*(I1583/I1582))+((1-(qCell/COUNT($AX$2:AX1582)))*J1582)))),J1582)))))))</f>
        <v/>
      </c>
      <c r="K1583" s="120" t="str">
        <f>IF(H1583="","",IF(AND(Temp!optSeasCoef=0,Temp!sts_add=1),IF(H1583="out-sample",I1583+(Q1583*J1583),I1583+J1583),IF(AND(Temp!optSeasCoef=0,Temp!sts_multp=1),IF(H1583="out-sample",I1583*(J1583^Q1583),I1583*J1583),IF(Temp!sts_add=1,IF(H1583="out-sample",(I1583+(Q1583*J1583))*G1583,(I1583+J1583)*G1583),IF(H1583="out-sample",I1583*(J1583^Q1583)*G1583,I1583*J1583*G1583)))))</f>
        <v/>
      </c>
      <c r="L1583" s="116" t="str">
        <f t="shared" si="264"/>
        <v/>
      </c>
      <c r="M1583" s="116" t="str">
        <f t="shared" si="265"/>
        <v/>
      </c>
      <c r="N1583" s="116" t="str">
        <f t="shared" si="266"/>
        <v/>
      </c>
      <c r="O1583" s="116" t="str">
        <f t="shared" si="267"/>
        <v/>
      </c>
      <c r="P1583" s="116" t="str">
        <f t="shared" si="268"/>
        <v/>
      </c>
      <c r="Q1583" s="94" t="str">
        <f>IF(AND(Temp!fhor_indata=1,ISBLANK(F1583),H1582="in-sample"),1,IF(AND(Temp!fhor_indata=1,H1582="out-sample",Q1582&lt;XfHor),Q1582+1,IF(ISBLANK(F1583),"",IF(AND(H1583="out-sample",H1582="in-sample"),1,IF(AND(H1583="out-sample",H1582="out-sample"),Q1582+1,IF(ISNUMBER(Q1582),Q1582+1,1))))))</f>
        <v/>
      </c>
      <c r="R1583" s="94" t="str">
        <f t="shared" si="269"/>
        <v/>
      </c>
      <c r="S1583" s="94" t="str">
        <f>IF(Temp!fhor_indata=1,IF(S1582=XobsHor,1,IF(COUNT($S$2:S1582)&lt;=XobsHor,S1582+1,IF(AND(COUNT($S$2:S1582)&lt;=XobsHor+XfHor,IFERROR(MOD(S1582,XobsHor)&lt;XfHor,FALSE)),S1582+1,""))),IF(ISBLANK(F1583),"",IF(S1582=maxP,1,IF(S1582&lt;maxP,S1582+1,IF(COUNT($S$2:S1583)&lt;=XobsHor,S1582+1,"")))))</f>
        <v/>
      </c>
      <c r="T1583" s="3"/>
      <c r="U1583" s="6"/>
      <c r="V1583" s="6"/>
      <c r="W1583" s="6"/>
      <c r="X1583" s="6"/>
      <c r="Y1583" s="6"/>
      <c r="Z1583" s="6"/>
      <c r="AA1583" s="6"/>
      <c r="AB1583" s="6"/>
      <c r="AC1583" s="6"/>
      <c r="AD1583" s="6"/>
      <c r="AE1583" s="6"/>
      <c r="AF1583" s="6"/>
      <c r="AG1583" s="6"/>
      <c r="AH1583" s="6"/>
      <c r="AI1583" s="6"/>
      <c r="AJ1583" s="6"/>
      <c r="AK1583" s="6"/>
      <c r="AW1583" s="122" t="str">
        <f t="shared" si="271"/>
        <v/>
      </c>
      <c r="AX1583" s="123" t="str">
        <f t="shared" si="272"/>
        <v/>
      </c>
      <c r="AY1583" s="124" t="str">
        <f t="shared" si="273"/>
        <v/>
      </c>
      <c r="AZ1583" s="124" t="str">
        <f t="shared" si="274"/>
        <v/>
      </c>
      <c r="BF1583" s="91"/>
    </row>
    <row r="1584" spans="1:58" s="78" customFormat="1" ht="14.25" x14ac:dyDescent="0.2">
      <c r="A1584" s="6"/>
      <c r="B1584" s="6"/>
      <c r="C1584" s="6"/>
      <c r="D1584" s="3"/>
      <c r="E1584" s="98" t="str">
        <f t="shared" si="270"/>
        <v/>
      </c>
      <c r="F1584" s="117"/>
      <c r="G1584" s="116" t="str">
        <f>IF(E1584="","",IF(Temp!optSeasCoef=0,1,INDEX($C$2:$C$13,IF(MOD(COUNT($E$2:E1584),seas_indx)=0,seas_indx,MOD(COUNT($E$2:E1584),seas_indx)))))</f>
        <v/>
      </c>
      <c r="H1584" s="97" t="str">
        <f>IFERROR(IF(Temp!fhor_indata=1,IF(COUNT($S$2:S1584)&lt;=XobsHor,"in-sample",IF(AND(COUNT($S$2:S1584)&lt;=XobsHor+XfHor,MOD(S1583,XobsHor)&lt;XfHor),"out-sample","")),IF(ISBLANK(F1584),"",IF(COUNT($F$2:F1584)&lt;=XobsHor-XfHor,"in-sample","out-sample"))),"")</f>
        <v/>
      </c>
      <c r="I1584" s="120" t="str">
        <f>IF(AND(ISBLANK(F1583),H1583="in-sample"),"",IF(AND(Temp!fhor_indata=1,H1583="out-sample",H1584="out-sample"),I1583,IF(AND(ISBLANK(F1584),H1583="out-sample"),"",IF(AND(Temp!optSeasCoef=0,Temp!sts_add=1),IF(H1583="in-sample",IF(Q1583=bigT,((pCell/bigT)*F1583)+((1-(pCell/bigT))*(I1583+J1583)),IF(OR(ISBLANK(F1584),COUNT($F$2:F1583)&lt;=pCell),F1583,((pCell/COUNT($F$2:F1583))*F1583)+((1-(pCell/COUNT($F$2:F1583)))*(I1583+J1583)))),I1583),IF(AND(Temp!optSeasCoef=0,Temp!sts_multp=1),IF(H1583="in-sample",IF(Q1583=bigT,((pCell/bigT)*F1583)+((1-(pCell/bigT))*(I1583*J1583)),IF(OR(ISBLANK(F1584),COUNT(F$2:$F1583)&lt;=pCell),F1583,((pCell/COUNT($F$2:F1583))*F1583)+((1-(pCell/COUNT($F$2:F1583)))*(I1583*J1583)))),I1583),IF(Temp!sts_add=1,IF(H1583="in-sample",IF(Q1583=bigT,((pCell/bigT)*AX1583)+((1-(pCell/bigT))*(I1583+J1583)),IF(OR(ISBLANK(F1584),COUNT($AX$2:AX1583)&lt;=pCell),AX1583,((pCell/COUNT($AX$2:AX1583))*AX1583)+((1-(pCell/COUNT($AX$2:AX1583)))*(I1583+J1583)))),I1583),IF(H1583="in-sample",IF(Q1583=bigT,((pCell/bigT)*AX1583)+((1-(pCell/bigT))*(I1583*J1583)),IF(OR(ISBLANK(F1584),COUNT($AX$2:AX1583)&lt;=pCell),AX1583,((pCell/COUNT($AX$2:AX1583))*AX1583)+((1-(pCell/COUNT($AX$2:AX1583)))*(I1583*J1583)))),I1583)))))))</f>
        <v/>
      </c>
      <c r="J1584" s="120" t="str">
        <f>IF(AND(ISBLANK(F1583),H1583="in-sample"),"",IF(AND(Temp!fhor_indata=1,H1583="out-sample",H1584="out-sample"),J1583,IF(AND(ISBLANK(F1584),H1583="out-sample"),"",IF(AND(Temp!optSeasCoef=0,Temp!sts_add=1),IF(H1583="in-sample",IF(Q1583=bigT,((qCell/bigT)*(I1584-I1583))+((1-(qCell/bigT))*J1583),IF(OR(ISBLANK(F1584),COUNT($F$2:F1583)&lt;=qCell),IF(COUNT($F$2:F1583)=1,0,F1583-F1582),((qCell/COUNT($F$2:F1583))*(I1584-I1583))+((1-(qCell/COUNT($F$2:F1583)))*J1583))),J1583),IF(AND(Temp!optSeasCoef=0,Temp!sts_multp=1),IF(H1583="in-sample",IF(Q1583=bigT,((qCell/bigT)*(I1584/I1583))+((1-(qCell/bigT))*J1583),IF(qCell=0,1,IF(OR(ISBLANK(F1584),COUNT($F$2:F1583)&lt;=qCell),IF(COUNT($F$2:F1583)=1,1,F1583/F1582),((qCell/COUNT($F$2:F1583))*(I1584/I1583))+((1-(qCell/COUNT($F$2:F1583)))*J1583)))),J1583),IF(Temp!sts_add=1,IF(H1583="in-sample",IF(Q1583=bigT,((qCell/bigT)*(I1584-I1583))+((1-(qCell/bigT))*J1583),IF(OR(ISBLANK(F1584),COUNT($AX$2:AX1583)&lt;=qCell),IF(COUNT($AX$2:AX1583)=1,0,AX1583-AX1582),((qCell/COUNT($AX$2:AX1583))*(I1584-I1583))+((1-(qCell/COUNT($AX$2:AX1583)))*J1583))),J1583),IF(H1583="in-sample",IF(Q1583=bigT,((qCell/bigT)*(I1584/I1583))+((1-(qCell/bigT))*J1583),IF(qCell=0,1,IF(OR(ISBLANK(F1584),COUNT($AX$2:AX1583)&lt;=qCell),IF(COUNT($AX$2:AX1583)=1,1,AX1583/AX1582),((qCell/COUNT($AX$2:AX1583))*(I1584/I1583))+((1-(qCell/COUNT($AX$2:AX1583)))*J1583)))),J1583)))))))</f>
        <v/>
      </c>
      <c r="K1584" s="120" t="str">
        <f>IF(H1584="","",IF(AND(Temp!optSeasCoef=0,Temp!sts_add=1),IF(H1584="out-sample",I1584+(Q1584*J1584),I1584+J1584),IF(AND(Temp!optSeasCoef=0,Temp!sts_multp=1),IF(H1584="out-sample",I1584*(J1584^Q1584),I1584*J1584),IF(Temp!sts_add=1,IF(H1584="out-sample",(I1584+(Q1584*J1584))*G1584,(I1584+J1584)*G1584),IF(H1584="out-sample",I1584*(J1584^Q1584)*G1584,I1584*J1584*G1584)))))</f>
        <v/>
      </c>
      <c r="L1584" s="116" t="str">
        <f t="shared" si="264"/>
        <v/>
      </c>
      <c r="M1584" s="116" t="str">
        <f t="shared" si="265"/>
        <v/>
      </c>
      <c r="N1584" s="116" t="str">
        <f t="shared" si="266"/>
        <v/>
      </c>
      <c r="O1584" s="116" t="str">
        <f t="shared" si="267"/>
        <v/>
      </c>
      <c r="P1584" s="116" t="str">
        <f t="shared" si="268"/>
        <v/>
      </c>
      <c r="Q1584" s="94" t="str">
        <f>IF(AND(Temp!fhor_indata=1,ISBLANK(F1584),H1583="in-sample"),1,IF(AND(Temp!fhor_indata=1,H1583="out-sample",Q1583&lt;XfHor),Q1583+1,IF(ISBLANK(F1584),"",IF(AND(H1584="out-sample",H1583="in-sample"),1,IF(AND(H1584="out-sample",H1583="out-sample"),Q1583+1,IF(ISNUMBER(Q1583),Q1583+1,1))))))</f>
        <v/>
      </c>
      <c r="R1584" s="94" t="str">
        <f t="shared" si="269"/>
        <v/>
      </c>
      <c r="S1584" s="94" t="str">
        <f>IF(Temp!fhor_indata=1,IF(S1583=XobsHor,1,IF(COUNT($S$2:S1583)&lt;=XobsHor,S1583+1,IF(AND(COUNT($S$2:S1583)&lt;=XobsHor+XfHor,IFERROR(MOD(S1583,XobsHor)&lt;XfHor,FALSE)),S1583+1,""))),IF(ISBLANK(F1584),"",IF(S1583=maxP,1,IF(S1583&lt;maxP,S1583+1,IF(COUNT($S$2:S1584)&lt;=XobsHor,S1583+1,"")))))</f>
        <v/>
      </c>
      <c r="T1584" s="3"/>
      <c r="U1584" s="6"/>
      <c r="V1584" s="6"/>
      <c r="W1584" s="6"/>
      <c r="X1584" s="6"/>
      <c r="Y1584" s="6"/>
      <c r="Z1584" s="6"/>
      <c r="AA1584" s="6"/>
      <c r="AB1584" s="6"/>
      <c r="AC1584" s="6"/>
      <c r="AD1584" s="6"/>
      <c r="AE1584" s="6"/>
      <c r="AF1584" s="6"/>
      <c r="AG1584" s="6"/>
      <c r="AH1584" s="6"/>
      <c r="AI1584" s="6"/>
      <c r="AJ1584" s="6"/>
      <c r="AK1584" s="6"/>
      <c r="AW1584" s="122" t="str">
        <f t="shared" si="271"/>
        <v/>
      </c>
      <c r="AX1584" s="123" t="str">
        <f t="shared" si="272"/>
        <v/>
      </c>
      <c r="AY1584" s="124" t="str">
        <f t="shared" si="273"/>
        <v/>
      </c>
      <c r="AZ1584" s="124" t="str">
        <f t="shared" si="274"/>
        <v/>
      </c>
      <c r="BF1584" s="91"/>
    </row>
    <row r="1585" spans="1:58" s="78" customFormat="1" ht="14.25" x14ac:dyDescent="0.2">
      <c r="A1585" s="6"/>
      <c r="B1585" s="6"/>
      <c r="C1585" s="6"/>
      <c r="D1585" s="3"/>
      <c r="E1585" s="98" t="str">
        <f t="shared" si="270"/>
        <v/>
      </c>
      <c r="F1585" s="117"/>
      <c r="G1585" s="116" t="str">
        <f>IF(E1585="","",IF(Temp!optSeasCoef=0,1,INDEX($C$2:$C$13,IF(MOD(COUNT($E$2:E1585),seas_indx)=0,seas_indx,MOD(COUNT($E$2:E1585),seas_indx)))))</f>
        <v/>
      </c>
      <c r="H1585" s="97" t="str">
        <f>IFERROR(IF(Temp!fhor_indata=1,IF(COUNT($S$2:S1585)&lt;=XobsHor,"in-sample",IF(AND(COUNT($S$2:S1585)&lt;=XobsHor+XfHor,MOD(S1584,XobsHor)&lt;XfHor),"out-sample","")),IF(ISBLANK(F1585),"",IF(COUNT($F$2:F1585)&lt;=XobsHor-XfHor,"in-sample","out-sample"))),"")</f>
        <v/>
      </c>
      <c r="I1585" s="120" t="str">
        <f>IF(AND(ISBLANK(F1584),H1584="in-sample"),"",IF(AND(Temp!fhor_indata=1,H1584="out-sample",H1585="out-sample"),I1584,IF(AND(ISBLANK(F1585),H1584="out-sample"),"",IF(AND(Temp!optSeasCoef=0,Temp!sts_add=1),IF(H1584="in-sample",IF(Q1584=bigT,((pCell/bigT)*F1584)+((1-(pCell/bigT))*(I1584+J1584)),IF(OR(ISBLANK(F1585),COUNT($F$2:F1584)&lt;=pCell),F1584,((pCell/COUNT($F$2:F1584))*F1584)+((1-(pCell/COUNT($F$2:F1584)))*(I1584+J1584)))),I1584),IF(AND(Temp!optSeasCoef=0,Temp!sts_multp=1),IF(H1584="in-sample",IF(Q1584=bigT,((pCell/bigT)*F1584)+((1-(pCell/bigT))*(I1584*J1584)),IF(OR(ISBLANK(F1585),COUNT(F$2:$F1584)&lt;=pCell),F1584,((pCell/COUNT($F$2:F1584))*F1584)+((1-(pCell/COUNT($F$2:F1584)))*(I1584*J1584)))),I1584),IF(Temp!sts_add=1,IF(H1584="in-sample",IF(Q1584=bigT,((pCell/bigT)*AX1584)+((1-(pCell/bigT))*(I1584+J1584)),IF(OR(ISBLANK(F1585),COUNT($AX$2:AX1584)&lt;=pCell),AX1584,((pCell/COUNT($AX$2:AX1584))*AX1584)+((1-(pCell/COUNT($AX$2:AX1584)))*(I1584+J1584)))),I1584),IF(H1584="in-sample",IF(Q1584=bigT,((pCell/bigT)*AX1584)+((1-(pCell/bigT))*(I1584*J1584)),IF(OR(ISBLANK(F1585),COUNT($AX$2:AX1584)&lt;=pCell),AX1584,((pCell/COUNT($AX$2:AX1584))*AX1584)+((1-(pCell/COUNT($AX$2:AX1584)))*(I1584*J1584)))),I1584)))))))</f>
        <v/>
      </c>
      <c r="J1585" s="120" t="str">
        <f>IF(AND(ISBLANK(F1584),H1584="in-sample"),"",IF(AND(Temp!fhor_indata=1,H1584="out-sample",H1585="out-sample"),J1584,IF(AND(ISBLANK(F1585),H1584="out-sample"),"",IF(AND(Temp!optSeasCoef=0,Temp!sts_add=1),IF(H1584="in-sample",IF(Q1584=bigT,((qCell/bigT)*(I1585-I1584))+((1-(qCell/bigT))*J1584),IF(OR(ISBLANK(F1585),COUNT($F$2:F1584)&lt;=qCell),IF(COUNT($F$2:F1584)=1,0,F1584-F1583),((qCell/COUNT($F$2:F1584))*(I1585-I1584))+((1-(qCell/COUNT($F$2:F1584)))*J1584))),J1584),IF(AND(Temp!optSeasCoef=0,Temp!sts_multp=1),IF(H1584="in-sample",IF(Q1584=bigT,((qCell/bigT)*(I1585/I1584))+((1-(qCell/bigT))*J1584),IF(qCell=0,1,IF(OR(ISBLANK(F1585),COUNT($F$2:F1584)&lt;=qCell),IF(COUNT($F$2:F1584)=1,1,F1584/F1583),((qCell/COUNT($F$2:F1584))*(I1585/I1584))+((1-(qCell/COUNT($F$2:F1584)))*J1584)))),J1584),IF(Temp!sts_add=1,IF(H1584="in-sample",IF(Q1584=bigT,((qCell/bigT)*(I1585-I1584))+((1-(qCell/bigT))*J1584),IF(OR(ISBLANK(F1585),COUNT($AX$2:AX1584)&lt;=qCell),IF(COUNT($AX$2:AX1584)=1,0,AX1584-AX1583),((qCell/COUNT($AX$2:AX1584))*(I1585-I1584))+((1-(qCell/COUNT($AX$2:AX1584)))*J1584))),J1584),IF(H1584="in-sample",IF(Q1584=bigT,((qCell/bigT)*(I1585/I1584))+((1-(qCell/bigT))*J1584),IF(qCell=0,1,IF(OR(ISBLANK(F1585),COUNT($AX$2:AX1584)&lt;=qCell),IF(COUNT($AX$2:AX1584)=1,1,AX1584/AX1583),((qCell/COUNT($AX$2:AX1584))*(I1585/I1584))+((1-(qCell/COUNT($AX$2:AX1584)))*J1584)))),J1584)))))))</f>
        <v/>
      </c>
      <c r="K1585" s="120" t="str">
        <f>IF(H1585="","",IF(AND(Temp!optSeasCoef=0,Temp!sts_add=1),IF(H1585="out-sample",I1585+(Q1585*J1585),I1585+J1585),IF(AND(Temp!optSeasCoef=0,Temp!sts_multp=1),IF(H1585="out-sample",I1585*(J1585^Q1585),I1585*J1585),IF(Temp!sts_add=1,IF(H1585="out-sample",(I1585+(Q1585*J1585))*G1585,(I1585+J1585)*G1585),IF(H1585="out-sample",I1585*(J1585^Q1585)*G1585,I1585*J1585*G1585)))))</f>
        <v/>
      </c>
      <c r="L1585" s="116" t="str">
        <f t="shared" si="264"/>
        <v/>
      </c>
      <c r="M1585" s="116" t="str">
        <f t="shared" si="265"/>
        <v/>
      </c>
      <c r="N1585" s="116" t="str">
        <f t="shared" si="266"/>
        <v/>
      </c>
      <c r="O1585" s="116" t="str">
        <f t="shared" si="267"/>
        <v/>
      </c>
      <c r="P1585" s="116" t="str">
        <f t="shared" si="268"/>
        <v/>
      </c>
      <c r="Q1585" s="94" t="str">
        <f>IF(AND(Temp!fhor_indata=1,ISBLANK(F1585),H1584="in-sample"),1,IF(AND(Temp!fhor_indata=1,H1584="out-sample",Q1584&lt;XfHor),Q1584+1,IF(ISBLANK(F1585),"",IF(AND(H1585="out-sample",H1584="in-sample"),1,IF(AND(H1585="out-sample",H1584="out-sample"),Q1584+1,IF(ISNUMBER(Q1584),Q1584+1,1))))))</f>
        <v/>
      </c>
      <c r="R1585" s="94" t="str">
        <f t="shared" si="269"/>
        <v/>
      </c>
      <c r="S1585" s="94" t="str">
        <f>IF(Temp!fhor_indata=1,IF(S1584=XobsHor,1,IF(COUNT($S$2:S1584)&lt;=XobsHor,S1584+1,IF(AND(COUNT($S$2:S1584)&lt;=XobsHor+XfHor,IFERROR(MOD(S1584,XobsHor)&lt;XfHor,FALSE)),S1584+1,""))),IF(ISBLANK(F1585),"",IF(S1584=maxP,1,IF(S1584&lt;maxP,S1584+1,IF(COUNT($S$2:S1585)&lt;=XobsHor,S1584+1,"")))))</f>
        <v/>
      </c>
      <c r="T1585" s="3"/>
      <c r="U1585" s="6"/>
      <c r="V1585" s="6"/>
      <c r="W1585" s="6"/>
      <c r="X1585" s="6"/>
      <c r="Y1585" s="6"/>
      <c r="Z1585" s="6"/>
      <c r="AA1585" s="6"/>
      <c r="AB1585" s="6"/>
      <c r="AC1585" s="6"/>
      <c r="AD1585" s="6"/>
      <c r="AE1585" s="6"/>
      <c r="AF1585" s="6"/>
      <c r="AG1585" s="6"/>
      <c r="AH1585" s="6"/>
      <c r="AI1585" s="6"/>
      <c r="AJ1585" s="6"/>
      <c r="AK1585" s="6"/>
      <c r="AW1585" s="122" t="str">
        <f t="shared" si="271"/>
        <v/>
      </c>
      <c r="AX1585" s="123" t="str">
        <f t="shared" si="272"/>
        <v/>
      </c>
      <c r="AY1585" s="124" t="str">
        <f t="shared" si="273"/>
        <v/>
      </c>
      <c r="AZ1585" s="124" t="str">
        <f t="shared" si="274"/>
        <v/>
      </c>
      <c r="BF1585" s="91"/>
    </row>
    <row r="1586" spans="1:58" s="78" customFormat="1" ht="14.25" x14ac:dyDescent="0.2">
      <c r="A1586" s="6"/>
      <c r="B1586" s="6"/>
      <c r="C1586" s="6"/>
      <c r="D1586" s="3"/>
      <c r="E1586" s="98" t="str">
        <f t="shared" si="270"/>
        <v/>
      </c>
      <c r="F1586" s="117"/>
      <c r="G1586" s="116" t="str">
        <f>IF(E1586="","",IF(Temp!optSeasCoef=0,1,INDEX($C$2:$C$13,IF(MOD(COUNT($E$2:E1586),seas_indx)=0,seas_indx,MOD(COUNT($E$2:E1586),seas_indx)))))</f>
        <v/>
      </c>
      <c r="H1586" s="97" t="str">
        <f>IFERROR(IF(Temp!fhor_indata=1,IF(COUNT($S$2:S1586)&lt;=XobsHor,"in-sample",IF(AND(COUNT($S$2:S1586)&lt;=XobsHor+XfHor,MOD(S1585,XobsHor)&lt;XfHor),"out-sample","")),IF(ISBLANK(F1586),"",IF(COUNT($F$2:F1586)&lt;=XobsHor-XfHor,"in-sample","out-sample"))),"")</f>
        <v/>
      </c>
      <c r="I1586" s="120" t="str">
        <f>IF(AND(ISBLANK(F1585),H1585="in-sample"),"",IF(AND(Temp!fhor_indata=1,H1585="out-sample",H1586="out-sample"),I1585,IF(AND(ISBLANK(F1586),H1585="out-sample"),"",IF(AND(Temp!optSeasCoef=0,Temp!sts_add=1),IF(H1585="in-sample",IF(Q1585=bigT,((pCell/bigT)*F1585)+((1-(pCell/bigT))*(I1585+J1585)),IF(OR(ISBLANK(F1586),COUNT($F$2:F1585)&lt;=pCell),F1585,((pCell/COUNT($F$2:F1585))*F1585)+((1-(pCell/COUNT($F$2:F1585)))*(I1585+J1585)))),I1585),IF(AND(Temp!optSeasCoef=0,Temp!sts_multp=1),IF(H1585="in-sample",IF(Q1585=bigT,((pCell/bigT)*F1585)+((1-(pCell/bigT))*(I1585*J1585)),IF(OR(ISBLANK(F1586),COUNT(F$2:$F1585)&lt;=pCell),F1585,((pCell/COUNT($F$2:F1585))*F1585)+((1-(pCell/COUNT($F$2:F1585)))*(I1585*J1585)))),I1585),IF(Temp!sts_add=1,IF(H1585="in-sample",IF(Q1585=bigT,((pCell/bigT)*AX1585)+((1-(pCell/bigT))*(I1585+J1585)),IF(OR(ISBLANK(F1586),COUNT($AX$2:AX1585)&lt;=pCell),AX1585,((pCell/COUNT($AX$2:AX1585))*AX1585)+((1-(pCell/COUNT($AX$2:AX1585)))*(I1585+J1585)))),I1585),IF(H1585="in-sample",IF(Q1585=bigT,((pCell/bigT)*AX1585)+((1-(pCell/bigT))*(I1585*J1585)),IF(OR(ISBLANK(F1586),COUNT($AX$2:AX1585)&lt;=pCell),AX1585,((pCell/COUNT($AX$2:AX1585))*AX1585)+((1-(pCell/COUNT($AX$2:AX1585)))*(I1585*J1585)))),I1585)))))))</f>
        <v/>
      </c>
      <c r="J1586" s="120" t="str">
        <f>IF(AND(ISBLANK(F1585),H1585="in-sample"),"",IF(AND(Temp!fhor_indata=1,H1585="out-sample",H1586="out-sample"),J1585,IF(AND(ISBLANK(F1586),H1585="out-sample"),"",IF(AND(Temp!optSeasCoef=0,Temp!sts_add=1),IF(H1585="in-sample",IF(Q1585=bigT,((qCell/bigT)*(I1586-I1585))+((1-(qCell/bigT))*J1585),IF(OR(ISBLANK(F1586),COUNT($F$2:F1585)&lt;=qCell),IF(COUNT($F$2:F1585)=1,0,F1585-F1584),((qCell/COUNT($F$2:F1585))*(I1586-I1585))+((1-(qCell/COUNT($F$2:F1585)))*J1585))),J1585),IF(AND(Temp!optSeasCoef=0,Temp!sts_multp=1),IF(H1585="in-sample",IF(Q1585=bigT,((qCell/bigT)*(I1586/I1585))+((1-(qCell/bigT))*J1585),IF(qCell=0,1,IF(OR(ISBLANK(F1586),COUNT($F$2:F1585)&lt;=qCell),IF(COUNT($F$2:F1585)=1,1,F1585/F1584),((qCell/COUNT($F$2:F1585))*(I1586/I1585))+((1-(qCell/COUNT($F$2:F1585)))*J1585)))),J1585),IF(Temp!sts_add=1,IF(H1585="in-sample",IF(Q1585=bigT,((qCell/bigT)*(I1586-I1585))+((1-(qCell/bigT))*J1585),IF(OR(ISBLANK(F1586),COUNT($AX$2:AX1585)&lt;=qCell),IF(COUNT($AX$2:AX1585)=1,0,AX1585-AX1584),((qCell/COUNT($AX$2:AX1585))*(I1586-I1585))+((1-(qCell/COUNT($AX$2:AX1585)))*J1585))),J1585),IF(H1585="in-sample",IF(Q1585=bigT,((qCell/bigT)*(I1586/I1585))+((1-(qCell/bigT))*J1585),IF(qCell=0,1,IF(OR(ISBLANK(F1586),COUNT($AX$2:AX1585)&lt;=qCell),IF(COUNT($AX$2:AX1585)=1,1,AX1585/AX1584),((qCell/COUNT($AX$2:AX1585))*(I1586/I1585))+((1-(qCell/COUNT($AX$2:AX1585)))*J1585)))),J1585)))))))</f>
        <v/>
      </c>
      <c r="K1586" s="120" t="str">
        <f>IF(H1586="","",IF(AND(Temp!optSeasCoef=0,Temp!sts_add=1),IF(H1586="out-sample",I1586+(Q1586*J1586),I1586+J1586),IF(AND(Temp!optSeasCoef=0,Temp!sts_multp=1),IF(H1586="out-sample",I1586*(J1586^Q1586),I1586*J1586),IF(Temp!sts_add=1,IF(H1586="out-sample",(I1586+(Q1586*J1586))*G1586,(I1586+J1586)*G1586),IF(H1586="out-sample",I1586*(J1586^Q1586)*G1586,I1586*J1586*G1586)))))</f>
        <v/>
      </c>
      <c r="L1586" s="116" t="str">
        <f t="shared" si="264"/>
        <v/>
      </c>
      <c r="M1586" s="116" t="str">
        <f t="shared" si="265"/>
        <v/>
      </c>
      <c r="N1586" s="116" t="str">
        <f t="shared" si="266"/>
        <v/>
      </c>
      <c r="O1586" s="116" t="str">
        <f t="shared" si="267"/>
        <v/>
      </c>
      <c r="P1586" s="116" t="str">
        <f t="shared" si="268"/>
        <v/>
      </c>
      <c r="Q1586" s="94" t="str">
        <f>IF(AND(Temp!fhor_indata=1,ISBLANK(F1586),H1585="in-sample"),1,IF(AND(Temp!fhor_indata=1,H1585="out-sample",Q1585&lt;XfHor),Q1585+1,IF(ISBLANK(F1586),"",IF(AND(H1586="out-sample",H1585="in-sample"),1,IF(AND(H1586="out-sample",H1585="out-sample"),Q1585+1,IF(ISNUMBER(Q1585),Q1585+1,1))))))</f>
        <v/>
      </c>
      <c r="R1586" s="94" t="str">
        <f t="shared" si="269"/>
        <v/>
      </c>
      <c r="S1586" s="94" t="str">
        <f>IF(Temp!fhor_indata=1,IF(S1585=XobsHor,1,IF(COUNT($S$2:S1585)&lt;=XobsHor,S1585+1,IF(AND(COUNT($S$2:S1585)&lt;=XobsHor+XfHor,IFERROR(MOD(S1585,XobsHor)&lt;XfHor,FALSE)),S1585+1,""))),IF(ISBLANK(F1586),"",IF(S1585=maxP,1,IF(S1585&lt;maxP,S1585+1,IF(COUNT($S$2:S1586)&lt;=XobsHor,S1585+1,"")))))</f>
        <v/>
      </c>
      <c r="T1586" s="3"/>
      <c r="U1586" s="6"/>
      <c r="V1586" s="6"/>
      <c r="W1586" s="6"/>
      <c r="X1586" s="6"/>
      <c r="Y1586" s="6"/>
      <c r="Z1586" s="6"/>
      <c r="AA1586" s="6"/>
      <c r="AB1586" s="6"/>
      <c r="AC1586" s="6"/>
      <c r="AD1586" s="6"/>
      <c r="AE1586" s="6"/>
      <c r="AF1586" s="6"/>
      <c r="AG1586" s="6"/>
      <c r="AH1586" s="6"/>
      <c r="AI1586" s="6"/>
      <c r="AJ1586" s="6"/>
      <c r="AK1586" s="6"/>
      <c r="AW1586" s="122" t="str">
        <f t="shared" si="271"/>
        <v/>
      </c>
      <c r="AX1586" s="123" t="str">
        <f t="shared" si="272"/>
        <v/>
      </c>
      <c r="AY1586" s="124" t="str">
        <f t="shared" si="273"/>
        <v/>
      </c>
      <c r="AZ1586" s="124" t="str">
        <f t="shared" si="274"/>
        <v/>
      </c>
      <c r="BF1586" s="91"/>
    </row>
    <row r="1587" spans="1:58" s="78" customFormat="1" ht="14.25" x14ac:dyDescent="0.2">
      <c r="A1587" s="6"/>
      <c r="B1587" s="6"/>
      <c r="C1587" s="6"/>
      <c r="D1587" s="3"/>
      <c r="E1587" s="98" t="str">
        <f t="shared" si="270"/>
        <v/>
      </c>
      <c r="F1587" s="117"/>
      <c r="G1587" s="116" t="str">
        <f>IF(E1587="","",IF(Temp!optSeasCoef=0,1,INDEX($C$2:$C$13,IF(MOD(COUNT($E$2:E1587),seas_indx)=0,seas_indx,MOD(COUNT($E$2:E1587),seas_indx)))))</f>
        <v/>
      </c>
      <c r="H1587" s="97" t="str">
        <f>IFERROR(IF(Temp!fhor_indata=1,IF(COUNT($S$2:S1587)&lt;=XobsHor,"in-sample",IF(AND(COUNT($S$2:S1587)&lt;=XobsHor+XfHor,MOD(S1586,XobsHor)&lt;XfHor),"out-sample","")),IF(ISBLANK(F1587),"",IF(COUNT($F$2:F1587)&lt;=XobsHor-XfHor,"in-sample","out-sample"))),"")</f>
        <v/>
      </c>
      <c r="I1587" s="120" t="str">
        <f>IF(AND(ISBLANK(F1586),H1586="in-sample"),"",IF(AND(Temp!fhor_indata=1,H1586="out-sample",H1587="out-sample"),I1586,IF(AND(ISBLANK(F1587),H1586="out-sample"),"",IF(AND(Temp!optSeasCoef=0,Temp!sts_add=1),IF(H1586="in-sample",IF(Q1586=bigT,((pCell/bigT)*F1586)+((1-(pCell/bigT))*(I1586+J1586)),IF(OR(ISBLANK(F1587),COUNT($F$2:F1586)&lt;=pCell),F1586,((pCell/COUNT($F$2:F1586))*F1586)+((1-(pCell/COUNT($F$2:F1586)))*(I1586+J1586)))),I1586),IF(AND(Temp!optSeasCoef=0,Temp!sts_multp=1),IF(H1586="in-sample",IF(Q1586=bigT,((pCell/bigT)*F1586)+((1-(pCell/bigT))*(I1586*J1586)),IF(OR(ISBLANK(F1587),COUNT(F$2:$F1586)&lt;=pCell),F1586,((pCell/COUNT($F$2:F1586))*F1586)+((1-(pCell/COUNT($F$2:F1586)))*(I1586*J1586)))),I1586),IF(Temp!sts_add=1,IF(H1586="in-sample",IF(Q1586=bigT,((pCell/bigT)*AX1586)+((1-(pCell/bigT))*(I1586+J1586)),IF(OR(ISBLANK(F1587),COUNT($AX$2:AX1586)&lt;=pCell),AX1586,((pCell/COUNT($AX$2:AX1586))*AX1586)+((1-(pCell/COUNT($AX$2:AX1586)))*(I1586+J1586)))),I1586),IF(H1586="in-sample",IF(Q1586=bigT,((pCell/bigT)*AX1586)+((1-(pCell/bigT))*(I1586*J1586)),IF(OR(ISBLANK(F1587),COUNT($AX$2:AX1586)&lt;=pCell),AX1586,((pCell/COUNT($AX$2:AX1586))*AX1586)+((1-(pCell/COUNT($AX$2:AX1586)))*(I1586*J1586)))),I1586)))))))</f>
        <v/>
      </c>
      <c r="J1587" s="120" t="str">
        <f>IF(AND(ISBLANK(F1586),H1586="in-sample"),"",IF(AND(Temp!fhor_indata=1,H1586="out-sample",H1587="out-sample"),J1586,IF(AND(ISBLANK(F1587),H1586="out-sample"),"",IF(AND(Temp!optSeasCoef=0,Temp!sts_add=1),IF(H1586="in-sample",IF(Q1586=bigT,((qCell/bigT)*(I1587-I1586))+((1-(qCell/bigT))*J1586),IF(OR(ISBLANK(F1587),COUNT($F$2:F1586)&lt;=qCell),IF(COUNT($F$2:F1586)=1,0,F1586-F1585),((qCell/COUNT($F$2:F1586))*(I1587-I1586))+((1-(qCell/COUNT($F$2:F1586)))*J1586))),J1586),IF(AND(Temp!optSeasCoef=0,Temp!sts_multp=1),IF(H1586="in-sample",IF(Q1586=bigT,((qCell/bigT)*(I1587/I1586))+((1-(qCell/bigT))*J1586),IF(qCell=0,1,IF(OR(ISBLANK(F1587),COUNT($F$2:F1586)&lt;=qCell),IF(COUNT($F$2:F1586)=1,1,F1586/F1585),((qCell/COUNT($F$2:F1586))*(I1587/I1586))+((1-(qCell/COUNT($F$2:F1586)))*J1586)))),J1586),IF(Temp!sts_add=1,IF(H1586="in-sample",IF(Q1586=bigT,((qCell/bigT)*(I1587-I1586))+((1-(qCell/bigT))*J1586),IF(OR(ISBLANK(F1587),COUNT($AX$2:AX1586)&lt;=qCell),IF(COUNT($AX$2:AX1586)=1,0,AX1586-AX1585),((qCell/COUNT($AX$2:AX1586))*(I1587-I1586))+((1-(qCell/COUNT($AX$2:AX1586)))*J1586))),J1586),IF(H1586="in-sample",IF(Q1586=bigT,((qCell/bigT)*(I1587/I1586))+((1-(qCell/bigT))*J1586),IF(qCell=0,1,IF(OR(ISBLANK(F1587),COUNT($AX$2:AX1586)&lt;=qCell),IF(COUNT($AX$2:AX1586)=1,1,AX1586/AX1585),((qCell/COUNT($AX$2:AX1586))*(I1587/I1586))+((1-(qCell/COUNT($AX$2:AX1586)))*J1586)))),J1586)))))))</f>
        <v/>
      </c>
      <c r="K1587" s="120" t="str">
        <f>IF(H1587="","",IF(AND(Temp!optSeasCoef=0,Temp!sts_add=1),IF(H1587="out-sample",I1587+(Q1587*J1587),I1587+J1587),IF(AND(Temp!optSeasCoef=0,Temp!sts_multp=1),IF(H1587="out-sample",I1587*(J1587^Q1587),I1587*J1587),IF(Temp!sts_add=1,IF(H1587="out-sample",(I1587+(Q1587*J1587))*G1587,(I1587+J1587)*G1587),IF(H1587="out-sample",I1587*(J1587^Q1587)*G1587,I1587*J1587*G1587)))))</f>
        <v/>
      </c>
      <c r="L1587" s="116" t="str">
        <f t="shared" si="264"/>
        <v/>
      </c>
      <c r="M1587" s="116" t="str">
        <f t="shared" si="265"/>
        <v/>
      </c>
      <c r="N1587" s="116" t="str">
        <f t="shared" si="266"/>
        <v/>
      </c>
      <c r="O1587" s="116" t="str">
        <f t="shared" si="267"/>
        <v/>
      </c>
      <c r="P1587" s="116" t="str">
        <f t="shared" si="268"/>
        <v/>
      </c>
      <c r="Q1587" s="94" t="str">
        <f>IF(AND(Temp!fhor_indata=1,ISBLANK(F1587),H1586="in-sample"),1,IF(AND(Temp!fhor_indata=1,H1586="out-sample",Q1586&lt;XfHor),Q1586+1,IF(ISBLANK(F1587),"",IF(AND(H1587="out-sample",H1586="in-sample"),1,IF(AND(H1587="out-sample",H1586="out-sample"),Q1586+1,IF(ISNUMBER(Q1586),Q1586+1,1))))))</f>
        <v/>
      </c>
      <c r="R1587" s="94" t="str">
        <f t="shared" si="269"/>
        <v/>
      </c>
      <c r="S1587" s="94" t="str">
        <f>IF(Temp!fhor_indata=1,IF(S1586=XobsHor,1,IF(COUNT($S$2:S1586)&lt;=XobsHor,S1586+1,IF(AND(COUNT($S$2:S1586)&lt;=XobsHor+XfHor,IFERROR(MOD(S1586,XobsHor)&lt;XfHor,FALSE)),S1586+1,""))),IF(ISBLANK(F1587),"",IF(S1586=maxP,1,IF(S1586&lt;maxP,S1586+1,IF(COUNT($S$2:S1587)&lt;=XobsHor,S1586+1,"")))))</f>
        <v/>
      </c>
      <c r="T1587" s="3"/>
      <c r="U1587" s="6"/>
      <c r="V1587" s="6"/>
      <c r="W1587" s="6"/>
      <c r="X1587" s="6"/>
      <c r="Y1587" s="6"/>
      <c r="Z1587" s="6"/>
      <c r="AA1587" s="6"/>
      <c r="AB1587" s="6"/>
      <c r="AC1587" s="6"/>
      <c r="AD1587" s="6"/>
      <c r="AE1587" s="6"/>
      <c r="AF1587" s="6"/>
      <c r="AG1587" s="6"/>
      <c r="AH1587" s="6"/>
      <c r="AI1587" s="6"/>
      <c r="AJ1587" s="6"/>
      <c r="AK1587" s="6"/>
      <c r="AW1587" s="122" t="str">
        <f t="shared" si="271"/>
        <v/>
      </c>
      <c r="AX1587" s="123" t="str">
        <f t="shared" si="272"/>
        <v/>
      </c>
      <c r="AY1587" s="124" t="str">
        <f t="shared" si="273"/>
        <v/>
      </c>
      <c r="AZ1587" s="124" t="str">
        <f t="shared" si="274"/>
        <v/>
      </c>
      <c r="BF1587" s="91"/>
    </row>
    <row r="1588" spans="1:58" s="78" customFormat="1" ht="14.25" x14ac:dyDescent="0.2">
      <c r="A1588" s="6"/>
      <c r="B1588" s="6"/>
      <c r="C1588" s="6"/>
      <c r="D1588" s="3"/>
      <c r="E1588" s="98" t="str">
        <f t="shared" si="270"/>
        <v/>
      </c>
      <c r="F1588" s="117"/>
      <c r="G1588" s="116" t="str">
        <f>IF(E1588="","",IF(Temp!optSeasCoef=0,1,INDEX($C$2:$C$13,IF(MOD(COUNT($E$2:E1588),seas_indx)=0,seas_indx,MOD(COUNT($E$2:E1588),seas_indx)))))</f>
        <v/>
      </c>
      <c r="H1588" s="97" t="str">
        <f>IFERROR(IF(Temp!fhor_indata=1,IF(COUNT($S$2:S1588)&lt;=XobsHor,"in-sample",IF(AND(COUNT($S$2:S1588)&lt;=XobsHor+XfHor,MOD(S1587,XobsHor)&lt;XfHor),"out-sample","")),IF(ISBLANK(F1588),"",IF(COUNT($F$2:F1588)&lt;=XobsHor-XfHor,"in-sample","out-sample"))),"")</f>
        <v/>
      </c>
      <c r="I1588" s="120" t="str">
        <f>IF(AND(ISBLANK(F1587),H1587="in-sample"),"",IF(AND(Temp!fhor_indata=1,H1587="out-sample",H1588="out-sample"),I1587,IF(AND(ISBLANK(F1588),H1587="out-sample"),"",IF(AND(Temp!optSeasCoef=0,Temp!sts_add=1),IF(H1587="in-sample",IF(Q1587=bigT,((pCell/bigT)*F1587)+((1-(pCell/bigT))*(I1587+J1587)),IF(OR(ISBLANK(F1588),COUNT($F$2:F1587)&lt;=pCell),F1587,((pCell/COUNT($F$2:F1587))*F1587)+((1-(pCell/COUNT($F$2:F1587)))*(I1587+J1587)))),I1587),IF(AND(Temp!optSeasCoef=0,Temp!sts_multp=1),IF(H1587="in-sample",IF(Q1587=bigT,((pCell/bigT)*F1587)+((1-(pCell/bigT))*(I1587*J1587)),IF(OR(ISBLANK(F1588),COUNT(F$2:$F1587)&lt;=pCell),F1587,((pCell/COUNT($F$2:F1587))*F1587)+((1-(pCell/COUNT($F$2:F1587)))*(I1587*J1587)))),I1587),IF(Temp!sts_add=1,IF(H1587="in-sample",IF(Q1587=bigT,((pCell/bigT)*AX1587)+((1-(pCell/bigT))*(I1587+J1587)),IF(OR(ISBLANK(F1588),COUNT($AX$2:AX1587)&lt;=pCell),AX1587,((pCell/COUNT($AX$2:AX1587))*AX1587)+((1-(pCell/COUNT($AX$2:AX1587)))*(I1587+J1587)))),I1587),IF(H1587="in-sample",IF(Q1587=bigT,((pCell/bigT)*AX1587)+((1-(pCell/bigT))*(I1587*J1587)),IF(OR(ISBLANK(F1588),COUNT($AX$2:AX1587)&lt;=pCell),AX1587,((pCell/COUNT($AX$2:AX1587))*AX1587)+((1-(pCell/COUNT($AX$2:AX1587)))*(I1587*J1587)))),I1587)))))))</f>
        <v/>
      </c>
      <c r="J1588" s="120" t="str">
        <f>IF(AND(ISBLANK(F1587),H1587="in-sample"),"",IF(AND(Temp!fhor_indata=1,H1587="out-sample",H1588="out-sample"),J1587,IF(AND(ISBLANK(F1588),H1587="out-sample"),"",IF(AND(Temp!optSeasCoef=0,Temp!sts_add=1),IF(H1587="in-sample",IF(Q1587=bigT,((qCell/bigT)*(I1588-I1587))+((1-(qCell/bigT))*J1587),IF(OR(ISBLANK(F1588),COUNT($F$2:F1587)&lt;=qCell),IF(COUNT($F$2:F1587)=1,0,F1587-F1586),((qCell/COUNT($F$2:F1587))*(I1588-I1587))+((1-(qCell/COUNT($F$2:F1587)))*J1587))),J1587),IF(AND(Temp!optSeasCoef=0,Temp!sts_multp=1),IF(H1587="in-sample",IF(Q1587=bigT,((qCell/bigT)*(I1588/I1587))+((1-(qCell/bigT))*J1587),IF(qCell=0,1,IF(OR(ISBLANK(F1588),COUNT($F$2:F1587)&lt;=qCell),IF(COUNT($F$2:F1587)=1,1,F1587/F1586),((qCell/COUNT($F$2:F1587))*(I1588/I1587))+((1-(qCell/COUNT($F$2:F1587)))*J1587)))),J1587),IF(Temp!sts_add=1,IF(H1587="in-sample",IF(Q1587=bigT,((qCell/bigT)*(I1588-I1587))+((1-(qCell/bigT))*J1587),IF(OR(ISBLANK(F1588),COUNT($AX$2:AX1587)&lt;=qCell),IF(COUNT($AX$2:AX1587)=1,0,AX1587-AX1586),((qCell/COUNT($AX$2:AX1587))*(I1588-I1587))+((1-(qCell/COUNT($AX$2:AX1587)))*J1587))),J1587),IF(H1587="in-sample",IF(Q1587=bigT,((qCell/bigT)*(I1588/I1587))+((1-(qCell/bigT))*J1587),IF(qCell=0,1,IF(OR(ISBLANK(F1588),COUNT($AX$2:AX1587)&lt;=qCell),IF(COUNT($AX$2:AX1587)=1,1,AX1587/AX1586),((qCell/COUNT($AX$2:AX1587))*(I1588/I1587))+((1-(qCell/COUNT($AX$2:AX1587)))*J1587)))),J1587)))))))</f>
        <v/>
      </c>
      <c r="K1588" s="120" t="str">
        <f>IF(H1588="","",IF(AND(Temp!optSeasCoef=0,Temp!sts_add=1),IF(H1588="out-sample",I1588+(Q1588*J1588),I1588+J1588),IF(AND(Temp!optSeasCoef=0,Temp!sts_multp=1),IF(H1588="out-sample",I1588*(J1588^Q1588),I1588*J1588),IF(Temp!sts_add=1,IF(H1588="out-sample",(I1588+(Q1588*J1588))*G1588,(I1588+J1588)*G1588),IF(H1588="out-sample",I1588*(J1588^Q1588)*G1588,I1588*J1588*G1588)))))</f>
        <v/>
      </c>
      <c r="L1588" s="116" t="str">
        <f t="shared" si="264"/>
        <v/>
      </c>
      <c r="M1588" s="116" t="str">
        <f t="shared" si="265"/>
        <v/>
      </c>
      <c r="N1588" s="116" t="str">
        <f t="shared" si="266"/>
        <v/>
      </c>
      <c r="O1588" s="116" t="str">
        <f t="shared" si="267"/>
        <v/>
      </c>
      <c r="P1588" s="116" t="str">
        <f t="shared" si="268"/>
        <v/>
      </c>
      <c r="Q1588" s="94" t="str">
        <f>IF(AND(Temp!fhor_indata=1,ISBLANK(F1588),H1587="in-sample"),1,IF(AND(Temp!fhor_indata=1,H1587="out-sample",Q1587&lt;XfHor),Q1587+1,IF(ISBLANK(F1588),"",IF(AND(H1588="out-sample",H1587="in-sample"),1,IF(AND(H1588="out-sample",H1587="out-sample"),Q1587+1,IF(ISNUMBER(Q1587),Q1587+1,1))))))</f>
        <v/>
      </c>
      <c r="R1588" s="94" t="str">
        <f t="shared" si="269"/>
        <v/>
      </c>
      <c r="S1588" s="94" t="str">
        <f>IF(Temp!fhor_indata=1,IF(S1587=XobsHor,1,IF(COUNT($S$2:S1587)&lt;=XobsHor,S1587+1,IF(AND(COUNT($S$2:S1587)&lt;=XobsHor+XfHor,IFERROR(MOD(S1587,XobsHor)&lt;XfHor,FALSE)),S1587+1,""))),IF(ISBLANK(F1588),"",IF(S1587=maxP,1,IF(S1587&lt;maxP,S1587+1,IF(COUNT($S$2:S1588)&lt;=XobsHor,S1587+1,"")))))</f>
        <v/>
      </c>
      <c r="T1588" s="3"/>
      <c r="U1588" s="6"/>
      <c r="V1588" s="6"/>
      <c r="W1588" s="6"/>
      <c r="X1588" s="6"/>
      <c r="Y1588" s="6"/>
      <c r="Z1588" s="6"/>
      <c r="AA1588" s="6"/>
      <c r="AB1588" s="6"/>
      <c r="AC1588" s="6"/>
      <c r="AD1588" s="6"/>
      <c r="AE1588" s="6"/>
      <c r="AF1588" s="6"/>
      <c r="AG1588" s="6"/>
      <c r="AH1588" s="6"/>
      <c r="AI1588" s="6"/>
      <c r="AJ1588" s="6"/>
      <c r="AK1588" s="6"/>
      <c r="AW1588" s="122" t="str">
        <f t="shared" si="271"/>
        <v/>
      </c>
      <c r="AX1588" s="123" t="str">
        <f t="shared" si="272"/>
        <v/>
      </c>
      <c r="AY1588" s="124" t="str">
        <f t="shared" si="273"/>
        <v/>
      </c>
      <c r="AZ1588" s="124" t="str">
        <f t="shared" si="274"/>
        <v/>
      </c>
      <c r="BF1588" s="91"/>
    </row>
    <row r="1589" spans="1:58" s="78" customFormat="1" ht="14.25" x14ac:dyDescent="0.2">
      <c r="A1589" s="6"/>
      <c r="B1589" s="6"/>
      <c r="C1589" s="6"/>
      <c r="D1589" s="3"/>
      <c r="E1589" s="98" t="str">
        <f t="shared" si="270"/>
        <v/>
      </c>
      <c r="F1589" s="117"/>
      <c r="G1589" s="116" t="str">
        <f>IF(E1589="","",IF(Temp!optSeasCoef=0,1,INDEX($C$2:$C$13,IF(MOD(COUNT($E$2:E1589),seas_indx)=0,seas_indx,MOD(COUNT($E$2:E1589),seas_indx)))))</f>
        <v/>
      </c>
      <c r="H1589" s="97" t="str">
        <f>IFERROR(IF(Temp!fhor_indata=1,IF(COUNT($S$2:S1589)&lt;=XobsHor,"in-sample",IF(AND(COUNT($S$2:S1589)&lt;=XobsHor+XfHor,MOD(S1588,XobsHor)&lt;XfHor),"out-sample","")),IF(ISBLANK(F1589),"",IF(COUNT($F$2:F1589)&lt;=XobsHor-XfHor,"in-sample","out-sample"))),"")</f>
        <v/>
      </c>
      <c r="I1589" s="120" t="str">
        <f>IF(AND(ISBLANK(F1588),H1588="in-sample"),"",IF(AND(Temp!fhor_indata=1,H1588="out-sample",H1589="out-sample"),I1588,IF(AND(ISBLANK(F1589),H1588="out-sample"),"",IF(AND(Temp!optSeasCoef=0,Temp!sts_add=1),IF(H1588="in-sample",IF(Q1588=bigT,((pCell/bigT)*F1588)+((1-(pCell/bigT))*(I1588+J1588)),IF(OR(ISBLANK(F1589),COUNT($F$2:F1588)&lt;=pCell),F1588,((pCell/COUNT($F$2:F1588))*F1588)+((1-(pCell/COUNT($F$2:F1588)))*(I1588+J1588)))),I1588),IF(AND(Temp!optSeasCoef=0,Temp!sts_multp=1),IF(H1588="in-sample",IF(Q1588=bigT,((pCell/bigT)*F1588)+((1-(pCell/bigT))*(I1588*J1588)),IF(OR(ISBLANK(F1589),COUNT(F$2:$F1588)&lt;=pCell),F1588,((pCell/COUNT($F$2:F1588))*F1588)+((1-(pCell/COUNT($F$2:F1588)))*(I1588*J1588)))),I1588),IF(Temp!sts_add=1,IF(H1588="in-sample",IF(Q1588=bigT,((pCell/bigT)*AX1588)+((1-(pCell/bigT))*(I1588+J1588)),IF(OR(ISBLANK(F1589),COUNT($AX$2:AX1588)&lt;=pCell),AX1588,((pCell/COUNT($AX$2:AX1588))*AX1588)+((1-(pCell/COUNT($AX$2:AX1588)))*(I1588+J1588)))),I1588),IF(H1588="in-sample",IF(Q1588=bigT,((pCell/bigT)*AX1588)+((1-(pCell/bigT))*(I1588*J1588)),IF(OR(ISBLANK(F1589),COUNT($AX$2:AX1588)&lt;=pCell),AX1588,((pCell/COUNT($AX$2:AX1588))*AX1588)+((1-(pCell/COUNT($AX$2:AX1588)))*(I1588*J1588)))),I1588)))))))</f>
        <v/>
      </c>
      <c r="J1589" s="120" t="str">
        <f>IF(AND(ISBLANK(F1588),H1588="in-sample"),"",IF(AND(Temp!fhor_indata=1,H1588="out-sample",H1589="out-sample"),J1588,IF(AND(ISBLANK(F1589),H1588="out-sample"),"",IF(AND(Temp!optSeasCoef=0,Temp!sts_add=1),IF(H1588="in-sample",IF(Q1588=bigT,((qCell/bigT)*(I1589-I1588))+((1-(qCell/bigT))*J1588),IF(OR(ISBLANK(F1589),COUNT($F$2:F1588)&lt;=qCell),IF(COUNT($F$2:F1588)=1,0,F1588-F1587),((qCell/COUNT($F$2:F1588))*(I1589-I1588))+((1-(qCell/COUNT($F$2:F1588)))*J1588))),J1588),IF(AND(Temp!optSeasCoef=0,Temp!sts_multp=1),IF(H1588="in-sample",IF(Q1588=bigT,((qCell/bigT)*(I1589/I1588))+((1-(qCell/bigT))*J1588),IF(qCell=0,1,IF(OR(ISBLANK(F1589),COUNT($F$2:F1588)&lt;=qCell),IF(COUNT($F$2:F1588)=1,1,F1588/F1587),((qCell/COUNT($F$2:F1588))*(I1589/I1588))+((1-(qCell/COUNT($F$2:F1588)))*J1588)))),J1588),IF(Temp!sts_add=1,IF(H1588="in-sample",IF(Q1588=bigT,((qCell/bigT)*(I1589-I1588))+((1-(qCell/bigT))*J1588),IF(OR(ISBLANK(F1589),COUNT($AX$2:AX1588)&lt;=qCell),IF(COUNT($AX$2:AX1588)=1,0,AX1588-AX1587),((qCell/COUNT($AX$2:AX1588))*(I1589-I1588))+((1-(qCell/COUNT($AX$2:AX1588)))*J1588))),J1588),IF(H1588="in-sample",IF(Q1588=bigT,((qCell/bigT)*(I1589/I1588))+((1-(qCell/bigT))*J1588),IF(qCell=0,1,IF(OR(ISBLANK(F1589),COUNT($AX$2:AX1588)&lt;=qCell),IF(COUNT($AX$2:AX1588)=1,1,AX1588/AX1587),((qCell/COUNT($AX$2:AX1588))*(I1589/I1588))+((1-(qCell/COUNT($AX$2:AX1588)))*J1588)))),J1588)))))))</f>
        <v/>
      </c>
      <c r="K1589" s="120" t="str">
        <f>IF(H1589="","",IF(AND(Temp!optSeasCoef=0,Temp!sts_add=1),IF(H1589="out-sample",I1589+(Q1589*J1589),I1589+J1589),IF(AND(Temp!optSeasCoef=0,Temp!sts_multp=1),IF(H1589="out-sample",I1589*(J1589^Q1589),I1589*J1589),IF(Temp!sts_add=1,IF(H1589="out-sample",(I1589+(Q1589*J1589))*G1589,(I1589+J1589)*G1589),IF(H1589="out-sample",I1589*(J1589^Q1589)*G1589,I1589*J1589*G1589)))))</f>
        <v/>
      </c>
      <c r="L1589" s="116" t="str">
        <f t="shared" si="264"/>
        <v/>
      </c>
      <c r="M1589" s="116" t="str">
        <f t="shared" si="265"/>
        <v/>
      </c>
      <c r="N1589" s="116" t="str">
        <f t="shared" si="266"/>
        <v/>
      </c>
      <c r="O1589" s="116" t="str">
        <f t="shared" si="267"/>
        <v/>
      </c>
      <c r="P1589" s="116" t="str">
        <f t="shared" si="268"/>
        <v/>
      </c>
      <c r="Q1589" s="94" t="str">
        <f>IF(AND(Temp!fhor_indata=1,ISBLANK(F1589),H1588="in-sample"),1,IF(AND(Temp!fhor_indata=1,H1588="out-sample",Q1588&lt;XfHor),Q1588+1,IF(ISBLANK(F1589),"",IF(AND(H1589="out-sample",H1588="in-sample"),1,IF(AND(H1589="out-sample",H1588="out-sample"),Q1588+1,IF(ISNUMBER(Q1588),Q1588+1,1))))))</f>
        <v/>
      </c>
      <c r="R1589" s="94" t="str">
        <f t="shared" si="269"/>
        <v/>
      </c>
      <c r="S1589" s="94" t="str">
        <f>IF(Temp!fhor_indata=1,IF(S1588=XobsHor,1,IF(COUNT($S$2:S1588)&lt;=XobsHor,S1588+1,IF(AND(COUNT($S$2:S1588)&lt;=XobsHor+XfHor,IFERROR(MOD(S1588,XobsHor)&lt;XfHor,FALSE)),S1588+1,""))),IF(ISBLANK(F1589),"",IF(S1588=maxP,1,IF(S1588&lt;maxP,S1588+1,IF(COUNT($S$2:S1589)&lt;=XobsHor,S1588+1,"")))))</f>
        <v/>
      </c>
      <c r="T1589" s="3"/>
      <c r="U1589" s="6"/>
      <c r="V1589" s="6"/>
      <c r="W1589" s="6"/>
      <c r="X1589" s="6"/>
      <c r="Y1589" s="6"/>
      <c r="Z1589" s="6"/>
      <c r="AA1589" s="6"/>
      <c r="AB1589" s="6"/>
      <c r="AC1589" s="6"/>
      <c r="AD1589" s="6"/>
      <c r="AE1589" s="6"/>
      <c r="AF1589" s="6"/>
      <c r="AG1589" s="6"/>
      <c r="AH1589" s="6"/>
      <c r="AI1589" s="6"/>
      <c r="AJ1589" s="6"/>
      <c r="AK1589" s="6"/>
      <c r="AW1589" s="122" t="str">
        <f t="shared" si="271"/>
        <v/>
      </c>
      <c r="AX1589" s="123" t="str">
        <f t="shared" si="272"/>
        <v/>
      </c>
      <c r="AY1589" s="124" t="str">
        <f t="shared" si="273"/>
        <v/>
      </c>
      <c r="AZ1589" s="124" t="str">
        <f t="shared" si="274"/>
        <v/>
      </c>
      <c r="BF1589" s="91"/>
    </row>
    <row r="1590" spans="1:58" s="78" customFormat="1" ht="14.25" x14ac:dyDescent="0.2">
      <c r="A1590" s="6"/>
      <c r="B1590" s="6"/>
      <c r="C1590" s="6"/>
      <c r="D1590" s="3"/>
      <c r="E1590" s="98" t="str">
        <f t="shared" si="270"/>
        <v/>
      </c>
      <c r="F1590" s="117"/>
      <c r="G1590" s="116" t="str">
        <f>IF(E1590="","",IF(Temp!optSeasCoef=0,1,INDEX($C$2:$C$13,IF(MOD(COUNT($E$2:E1590),seas_indx)=0,seas_indx,MOD(COUNT($E$2:E1590),seas_indx)))))</f>
        <v/>
      </c>
      <c r="H1590" s="97" t="str">
        <f>IFERROR(IF(Temp!fhor_indata=1,IF(COUNT($S$2:S1590)&lt;=XobsHor,"in-sample",IF(AND(COUNT($S$2:S1590)&lt;=XobsHor+XfHor,MOD(S1589,XobsHor)&lt;XfHor),"out-sample","")),IF(ISBLANK(F1590),"",IF(COUNT($F$2:F1590)&lt;=XobsHor-XfHor,"in-sample","out-sample"))),"")</f>
        <v/>
      </c>
      <c r="I1590" s="120" t="str">
        <f>IF(AND(ISBLANK(F1589),H1589="in-sample"),"",IF(AND(Temp!fhor_indata=1,H1589="out-sample",H1590="out-sample"),I1589,IF(AND(ISBLANK(F1590),H1589="out-sample"),"",IF(AND(Temp!optSeasCoef=0,Temp!sts_add=1),IF(H1589="in-sample",IF(Q1589=bigT,((pCell/bigT)*F1589)+((1-(pCell/bigT))*(I1589+J1589)),IF(OR(ISBLANK(F1590),COUNT($F$2:F1589)&lt;=pCell),F1589,((pCell/COUNT($F$2:F1589))*F1589)+((1-(pCell/COUNT($F$2:F1589)))*(I1589+J1589)))),I1589),IF(AND(Temp!optSeasCoef=0,Temp!sts_multp=1),IF(H1589="in-sample",IF(Q1589=bigT,((pCell/bigT)*F1589)+((1-(pCell/bigT))*(I1589*J1589)),IF(OR(ISBLANK(F1590),COUNT(F$2:$F1589)&lt;=pCell),F1589,((pCell/COUNT($F$2:F1589))*F1589)+((1-(pCell/COUNT($F$2:F1589)))*(I1589*J1589)))),I1589),IF(Temp!sts_add=1,IF(H1589="in-sample",IF(Q1589=bigT,((pCell/bigT)*AX1589)+((1-(pCell/bigT))*(I1589+J1589)),IF(OR(ISBLANK(F1590),COUNT($AX$2:AX1589)&lt;=pCell),AX1589,((pCell/COUNT($AX$2:AX1589))*AX1589)+((1-(pCell/COUNT($AX$2:AX1589)))*(I1589+J1589)))),I1589),IF(H1589="in-sample",IF(Q1589=bigT,((pCell/bigT)*AX1589)+((1-(pCell/bigT))*(I1589*J1589)),IF(OR(ISBLANK(F1590),COUNT($AX$2:AX1589)&lt;=pCell),AX1589,((pCell/COUNT($AX$2:AX1589))*AX1589)+((1-(pCell/COUNT($AX$2:AX1589)))*(I1589*J1589)))),I1589)))))))</f>
        <v/>
      </c>
      <c r="J1590" s="120" t="str">
        <f>IF(AND(ISBLANK(F1589),H1589="in-sample"),"",IF(AND(Temp!fhor_indata=1,H1589="out-sample",H1590="out-sample"),J1589,IF(AND(ISBLANK(F1590),H1589="out-sample"),"",IF(AND(Temp!optSeasCoef=0,Temp!sts_add=1),IF(H1589="in-sample",IF(Q1589=bigT,((qCell/bigT)*(I1590-I1589))+((1-(qCell/bigT))*J1589),IF(OR(ISBLANK(F1590),COUNT($F$2:F1589)&lt;=qCell),IF(COUNT($F$2:F1589)=1,0,F1589-F1588),((qCell/COUNT($F$2:F1589))*(I1590-I1589))+((1-(qCell/COUNT($F$2:F1589)))*J1589))),J1589),IF(AND(Temp!optSeasCoef=0,Temp!sts_multp=1),IF(H1589="in-sample",IF(Q1589=bigT,((qCell/bigT)*(I1590/I1589))+((1-(qCell/bigT))*J1589),IF(qCell=0,1,IF(OR(ISBLANK(F1590),COUNT($F$2:F1589)&lt;=qCell),IF(COUNT($F$2:F1589)=1,1,F1589/F1588),((qCell/COUNT($F$2:F1589))*(I1590/I1589))+((1-(qCell/COUNT($F$2:F1589)))*J1589)))),J1589),IF(Temp!sts_add=1,IF(H1589="in-sample",IF(Q1589=bigT,((qCell/bigT)*(I1590-I1589))+((1-(qCell/bigT))*J1589),IF(OR(ISBLANK(F1590),COUNT($AX$2:AX1589)&lt;=qCell),IF(COUNT($AX$2:AX1589)=1,0,AX1589-AX1588),((qCell/COUNT($AX$2:AX1589))*(I1590-I1589))+((1-(qCell/COUNT($AX$2:AX1589)))*J1589))),J1589),IF(H1589="in-sample",IF(Q1589=bigT,((qCell/bigT)*(I1590/I1589))+((1-(qCell/bigT))*J1589),IF(qCell=0,1,IF(OR(ISBLANK(F1590),COUNT($AX$2:AX1589)&lt;=qCell),IF(COUNT($AX$2:AX1589)=1,1,AX1589/AX1588),((qCell/COUNT($AX$2:AX1589))*(I1590/I1589))+((1-(qCell/COUNT($AX$2:AX1589)))*J1589)))),J1589)))))))</f>
        <v/>
      </c>
      <c r="K1590" s="120" t="str">
        <f>IF(H1590="","",IF(AND(Temp!optSeasCoef=0,Temp!sts_add=1),IF(H1590="out-sample",I1590+(Q1590*J1590),I1590+J1590),IF(AND(Temp!optSeasCoef=0,Temp!sts_multp=1),IF(H1590="out-sample",I1590*(J1590^Q1590),I1590*J1590),IF(Temp!sts_add=1,IF(H1590="out-sample",(I1590+(Q1590*J1590))*G1590,(I1590+J1590)*G1590),IF(H1590="out-sample",I1590*(J1590^Q1590)*G1590,I1590*J1590*G1590)))))</f>
        <v/>
      </c>
      <c r="L1590" s="116" t="str">
        <f t="shared" si="264"/>
        <v/>
      </c>
      <c r="M1590" s="116" t="str">
        <f t="shared" si="265"/>
        <v/>
      </c>
      <c r="N1590" s="116" t="str">
        <f t="shared" si="266"/>
        <v/>
      </c>
      <c r="O1590" s="116" t="str">
        <f t="shared" si="267"/>
        <v/>
      </c>
      <c r="P1590" s="116" t="str">
        <f t="shared" si="268"/>
        <v/>
      </c>
      <c r="Q1590" s="94" t="str">
        <f>IF(AND(Temp!fhor_indata=1,ISBLANK(F1590),H1589="in-sample"),1,IF(AND(Temp!fhor_indata=1,H1589="out-sample",Q1589&lt;XfHor),Q1589+1,IF(ISBLANK(F1590),"",IF(AND(H1590="out-sample",H1589="in-sample"),1,IF(AND(H1590="out-sample",H1589="out-sample"),Q1589+1,IF(ISNUMBER(Q1589),Q1589+1,1))))))</f>
        <v/>
      </c>
      <c r="R1590" s="94" t="str">
        <f t="shared" si="269"/>
        <v/>
      </c>
      <c r="S1590" s="94" t="str">
        <f>IF(Temp!fhor_indata=1,IF(S1589=XobsHor,1,IF(COUNT($S$2:S1589)&lt;=XobsHor,S1589+1,IF(AND(COUNT($S$2:S1589)&lt;=XobsHor+XfHor,IFERROR(MOD(S1589,XobsHor)&lt;XfHor,FALSE)),S1589+1,""))),IF(ISBLANK(F1590),"",IF(S1589=maxP,1,IF(S1589&lt;maxP,S1589+1,IF(COUNT($S$2:S1590)&lt;=XobsHor,S1589+1,"")))))</f>
        <v/>
      </c>
      <c r="T1590" s="3"/>
      <c r="U1590" s="6"/>
      <c r="V1590" s="6"/>
      <c r="W1590" s="6"/>
      <c r="X1590" s="6"/>
      <c r="Y1590" s="6"/>
      <c r="Z1590" s="6"/>
      <c r="AA1590" s="6"/>
      <c r="AB1590" s="6"/>
      <c r="AC1590" s="6"/>
      <c r="AD1590" s="6"/>
      <c r="AE1590" s="6"/>
      <c r="AF1590" s="6"/>
      <c r="AG1590" s="6"/>
      <c r="AH1590" s="6"/>
      <c r="AI1590" s="6"/>
      <c r="AJ1590" s="6"/>
      <c r="AK1590" s="6"/>
      <c r="AW1590" s="122" t="str">
        <f t="shared" si="271"/>
        <v/>
      </c>
      <c r="AX1590" s="123" t="str">
        <f t="shared" si="272"/>
        <v/>
      </c>
      <c r="AY1590" s="124" t="str">
        <f t="shared" si="273"/>
        <v/>
      </c>
      <c r="AZ1590" s="124" t="str">
        <f t="shared" si="274"/>
        <v/>
      </c>
      <c r="BF1590" s="91"/>
    </row>
    <row r="1591" spans="1:58" s="78" customFormat="1" ht="14.25" x14ac:dyDescent="0.2">
      <c r="A1591" s="6"/>
      <c r="B1591" s="6"/>
      <c r="C1591" s="6"/>
      <c r="D1591" s="3"/>
      <c r="E1591" s="98" t="str">
        <f t="shared" si="270"/>
        <v/>
      </c>
      <c r="F1591" s="117"/>
      <c r="G1591" s="116" t="str">
        <f>IF(E1591="","",IF(Temp!optSeasCoef=0,1,INDEX($C$2:$C$13,IF(MOD(COUNT($E$2:E1591),seas_indx)=0,seas_indx,MOD(COUNT($E$2:E1591),seas_indx)))))</f>
        <v/>
      </c>
      <c r="H1591" s="97" t="str">
        <f>IFERROR(IF(Temp!fhor_indata=1,IF(COUNT($S$2:S1591)&lt;=XobsHor,"in-sample",IF(AND(COUNT($S$2:S1591)&lt;=XobsHor+XfHor,MOD(S1590,XobsHor)&lt;XfHor),"out-sample","")),IF(ISBLANK(F1591),"",IF(COUNT($F$2:F1591)&lt;=XobsHor-XfHor,"in-sample","out-sample"))),"")</f>
        <v/>
      </c>
      <c r="I1591" s="120" t="str">
        <f>IF(AND(ISBLANK(F1590),H1590="in-sample"),"",IF(AND(Temp!fhor_indata=1,H1590="out-sample",H1591="out-sample"),I1590,IF(AND(ISBLANK(F1591),H1590="out-sample"),"",IF(AND(Temp!optSeasCoef=0,Temp!sts_add=1),IF(H1590="in-sample",IF(Q1590=bigT,((pCell/bigT)*F1590)+((1-(pCell/bigT))*(I1590+J1590)),IF(OR(ISBLANK(F1591),COUNT($F$2:F1590)&lt;=pCell),F1590,((pCell/COUNT($F$2:F1590))*F1590)+((1-(pCell/COUNT($F$2:F1590)))*(I1590+J1590)))),I1590),IF(AND(Temp!optSeasCoef=0,Temp!sts_multp=1),IF(H1590="in-sample",IF(Q1590=bigT,((pCell/bigT)*F1590)+((1-(pCell/bigT))*(I1590*J1590)),IF(OR(ISBLANK(F1591),COUNT(F$2:$F1590)&lt;=pCell),F1590,((pCell/COUNT($F$2:F1590))*F1590)+((1-(pCell/COUNT($F$2:F1590)))*(I1590*J1590)))),I1590),IF(Temp!sts_add=1,IF(H1590="in-sample",IF(Q1590=bigT,((pCell/bigT)*AX1590)+((1-(pCell/bigT))*(I1590+J1590)),IF(OR(ISBLANK(F1591),COUNT($AX$2:AX1590)&lt;=pCell),AX1590,((pCell/COUNT($AX$2:AX1590))*AX1590)+((1-(pCell/COUNT($AX$2:AX1590)))*(I1590+J1590)))),I1590),IF(H1590="in-sample",IF(Q1590=bigT,((pCell/bigT)*AX1590)+((1-(pCell/bigT))*(I1590*J1590)),IF(OR(ISBLANK(F1591),COUNT($AX$2:AX1590)&lt;=pCell),AX1590,((pCell/COUNT($AX$2:AX1590))*AX1590)+((1-(pCell/COUNT($AX$2:AX1590)))*(I1590*J1590)))),I1590)))))))</f>
        <v/>
      </c>
      <c r="J1591" s="120" t="str">
        <f>IF(AND(ISBLANK(F1590),H1590="in-sample"),"",IF(AND(Temp!fhor_indata=1,H1590="out-sample",H1591="out-sample"),J1590,IF(AND(ISBLANK(F1591),H1590="out-sample"),"",IF(AND(Temp!optSeasCoef=0,Temp!sts_add=1),IF(H1590="in-sample",IF(Q1590=bigT,((qCell/bigT)*(I1591-I1590))+((1-(qCell/bigT))*J1590),IF(OR(ISBLANK(F1591),COUNT($F$2:F1590)&lt;=qCell),IF(COUNT($F$2:F1590)=1,0,F1590-F1589),((qCell/COUNT($F$2:F1590))*(I1591-I1590))+((1-(qCell/COUNT($F$2:F1590)))*J1590))),J1590),IF(AND(Temp!optSeasCoef=0,Temp!sts_multp=1),IF(H1590="in-sample",IF(Q1590=bigT,((qCell/bigT)*(I1591/I1590))+((1-(qCell/bigT))*J1590),IF(qCell=0,1,IF(OR(ISBLANK(F1591),COUNT($F$2:F1590)&lt;=qCell),IF(COUNT($F$2:F1590)=1,1,F1590/F1589),((qCell/COUNT($F$2:F1590))*(I1591/I1590))+((1-(qCell/COUNT($F$2:F1590)))*J1590)))),J1590),IF(Temp!sts_add=1,IF(H1590="in-sample",IF(Q1590=bigT,((qCell/bigT)*(I1591-I1590))+((1-(qCell/bigT))*J1590),IF(OR(ISBLANK(F1591),COUNT($AX$2:AX1590)&lt;=qCell),IF(COUNT($AX$2:AX1590)=1,0,AX1590-AX1589),((qCell/COUNT($AX$2:AX1590))*(I1591-I1590))+((1-(qCell/COUNT($AX$2:AX1590)))*J1590))),J1590),IF(H1590="in-sample",IF(Q1590=bigT,((qCell/bigT)*(I1591/I1590))+((1-(qCell/bigT))*J1590),IF(qCell=0,1,IF(OR(ISBLANK(F1591),COUNT($AX$2:AX1590)&lt;=qCell),IF(COUNT($AX$2:AX1590)=1,1,AX1590/AX1589),((qCell/COUNT($AX$2:AX1590))*(I1591/I1590))+((1-(qCell/COUNT($AX$2:AX1590)))*J1590)))),J1590)))))))</f>
        <v/>
      </c>
      <c r="K1591" s="120" t="str">
        <f>IF(H1591="","",IF(AND(Temp!optSeasCoef=0,Temp!sts_add=1),IF(H1591="out-sample",I1591+(Q1591*J1591),I1591+J1591),IF(AND(Temp!optSeasCoef=0,Temp!sts_multp=1),IF(H1591="out-sample",I1591*(J1591^Q1591),I1591*J1591),IF(Temp!sts_add=1,IF(H1591="out-sample",(I1591+(Q1591*J1591))*G1591,(I1591+J1591)*G1591),IF(H1591="out-sample",I1591*(J1591^Q1591)*G1591,I1591*J1591*G1591)))))</f>
        <v/>
      </c>
      <c r="L1591" s="116" t="str">
        <f t="shared" si="264"/>
        <v/>
      </c>
      <c r="M1591" s="116" t="str">
        <f t="shared" si="265"/>
        <v/>
      </c>
      <c r="N1591" s="116" t="str">
        <f t="shared" si="266"/>
        <v/>
      </c>
      <c r="O1591" s="116" t="str">
        <f t="shared" si="267"/>
        <v/>
      </c>
      <c r="P1591" s="116" t="str">
        <f t="shared" si="268"/>
        <v/>
      </c>
      <c r="Q1591" s="94" t="str">
        <f>IF(AND(Temp!fhor_indata=1,ISBLANK(F1591),H1590="in-sample"),1,IF(AND(Temp!fhor_indata=1,H1590="out-sample",Q1590&lt;XfHor),Q1590+1,IF(ISBLANK(F1591),"",IF(AND(H1591="out-sample",H1590="in-sample"),1,IF(AND(H1591="out-sample",H1590="out-sample"),Q1590+1,IF(ISNUMBER(Q1590),Q1590+1,1))))))</f>
        <v/>
      </c>
      <c r="R1591" s="94" t="str">
        <f t="shared" si="269"/>
        <v/>
      </c>
      <c r="S1591" s="94" t="str">
        <f>IF(Temp!fhor_indata=1,IF(S1590=XobsHor,1,IF(COUNT($S$2:S1590)&lt;=XobsHor,S1590+1,IF(AND(COUNT($S$2:S1590)&lt;=XobsHor+XfHor,IFERROR(MOD(S1590,XobsHor)&lt;XfHor,FALSE)),S1590+1,""))),IF(ISBLANK(F1591),"",IF(S1590=maxP,1,IF(S1590&lt;maxP,S1590+1,IF(COUNT($S$2:S1591)&lt;=XobsHor,S1590+1,"")))))</f>
        <v/>
      </c>
      <c r="T1591" s="3"/>
      <c r="U1591" s="6"/>
      <c r="V1591" s="6"/>
      <c r="W1591" s="6"/>
      <c r="X1591" s="6"/>
      <c r="Y1591" s="6"/>
      <c r="Z1591" s="6"/>
      <c r="AA1591" s="6"/>
      <c r="AB1591" s="6"/>
      <c r="AC1591" s="6"/>
      <c r="AD1591" s="6"/>
      <c r="AE1591" s="6"/>
      <c r="AF1591" s="6"/>
      <c r="AG1591" s="6"/>
      <c r="AH1591" s="6"/>
      <c r="AI1591" s="6"/>
      <c r="AJ1591" s="6"/>
      <c r="AK1591" s="6"/>
      <c r="AW1591" s="122" t="str">
        <f t="shared" si="271"/>
        <v/>
      </c>
      <c r="AX1591" s="123" t="str">
        <f t="shared" si="272"/>
        <v/>
      </c>
      <c r="AY1591" s="124" t="str">
        <f t="shared" si="273"/>
        <v/>
      </c>
      <c r="AZ1591" s="124" t="str">
        <f t="shared" si="274"/>
        <v/>
      </c>
      <c r="BF1591" s="91"/>
    </row>
    <row r="1592" spans="1:58" s="78" customFormat="1" ht="14.25" x14ac:dyDescent="0.2">
      <c r="A1592" s="6"/>
      <c r="B1592" s="6"/>
      <c r="C1592" s="6"/>
      <c r="D1592" s="3"/>
      <c r="E1592" s="98" t="str">
        <f t="shared" si="270"/>
        <v/>
      </c>
      <c r="F1592" s="117"/>
      <c r="G1592" s="116" t="str">
        <f>IF(E1592="","",IF(Temp!optSeasCoef=0,1,INDEX($C$2:$C$13,IF(MOD(COUNT($E$2:E1592),seas_indx)=0,seas_indx,MOD(COUNT($E$2:E1592),seas_indx)))))</f>
        <v/>
      </c>
      <c r="H1592" s="97" t="str">
        <f>IFERROR(IF(Temp!fhor_indata=1,IF(COUNT($S$2:S1592)&lt;=XobsHor,"in-sample",IF(AND(COUNT($S$2:S1592)&lt;=XobsHor+XfHor,MOD(S1591,XobsHor)&lt;XfHor),"out-sample","")),IF(ISBLANK(F1592),"",IF(COUNT($F$2:F1592)&lt;=XobsHor-XfHor,"in-sample","out-sample"))),"")</f>
        <v/>
      </c>
      <c r="I1592" s="120" t="str">
        <f>IF(AND(ISBLANK(F1591),H1591="in-sample"),"",IF(AND(Temp!fhor_indata=1,H1591="out-sample",H1592="out-sample"),I1591,IF(AND(ISBLANK(F1592),H1591="out-sample"),"",IF(AND(Temp!optSeasCoef=0,Temp!sts_add=1),IF(H1591="in-sample",IF(Q1591=bigT,((pCell/bigT)*F1591)+((1-(pCell/bigT))*(I1591+J1591)),IF(OR(ISBLANK(F1592),COUNT($F$2:F1591)&lt;=pCell),F1591,((pCell/COUNT($F$2:F1591))*F1591)+((1-(pCell/COUNT($F$2:F1591)))*(I1591+J1591)))),I1591),IF(AND(Temp!optSeasCoef=0,Temp!sts_multp=1),IF(H1591="in-sample",IF(Q1591=bigT,((pCell/bigT)*F1591)+((1-(pCell/bigT))*(I1591*J1591)),IF(OR(ISBLANK(F1592),COUNT(F$2:$F1591)&lt;=pCell),F1591,((pCell/COUNT($F$2:F1591))*F1591)+((1-(pCell/COUNT($F$2:F1591)))*(I1591*J1591)))),I1591),IF(Temp!sts_add=1,IF(H1591="in-sample",IF(Q1591=bigT,((pCell/bigT)*AX1591)+((1-(pCell/bigT))*(I1591+J1591)),IF(OR(ISBLANK(F1592),COUNT($AX$2:AX1591)&lt;=pCell),AX1591,((pCell/COUNT($AX$2:AX1591))*AX1591)+((1-(pCell/COUNT($AX$2:AX1591)))*(I1591+J1591)))),I1591),IF(H1591="in-sample",IF(Q1591=bigT,((pCell/bigT)*AX1591)+((1-(pCell/bigT))*(I1591*J1591)),IF(OR(ISBLANK(F1592),COUNT($AX$2:AX1591)&lt;=pCell),AX1591,((pCell/COUNT($AX$2:AX1591))*AX1591)+((1-(pCell/COUNT($AX$2:AX1591)))*(I1591*J1591)))),I1591)))))))</f>
        <v/>
      </c>
      <c r="J1592" s="120" t="str">
        <f>IF(AND(ISBLANK(F1591),H1591="in-sample"),"",IF(AND(Temp!fhor_indata=1,H1591="out-sample",H1592="out-sample"),J1591,IF(AND(ISBLANK(F1592),H1591="out-sample"),"",IF(AND(Temp!optSeasCoef=0,Temp!sts_add=1),IF(H1591="in-sample",IF(Q1591=bigT,((qCell/bigT)*(I1592-I1591))+((1-(qCell/bigT))*J1591),IF(OR(ISBLANK(F1592),COUNT($F$2:F1591)&lt;=qCell),IF(COUNT($F$2:F1591)=1,0,F1591-F1590),((qCell/COUNT($F$2:F1591))*(I1592-I1591))+((1-(qCell/COUNT($F$2:F1591)))*J1591))),J1591),IF(AND(Temp!optSeasCoef=0,Temp!sts_multp=1),IF(H1591="in-sample",IF(Q1591=bigT,((qCell/bigT)*(I1592/I1591))+((1-(qCell/bigT))*J1591),IF(qCell=0,1,IF(OR(ISBLANK(F1592),COUNT($F$2:F1591)&lt;=qCell),IF(COUNT($F$2:F1591)=1,1,F1591/F1590),((qCell/COUNT($F$2:F1591))*(I1592/I1591))+((1-(qCell/COUNT($F$2:F1591)))*J1591)))),J1591),IF(Temp!sts_add=1,IF(H1591="in-sample",IF(Q1591=bigT,((qCell/bigT)*(I1592-I1591))+((1-(qCell/bigT))*J1591),IF(OR(ISBLANK(F1592),COUNT($AX$2:AX1591)&lt;=qCell),IF(COUNT($AX$2:AX1591)=1,0,AX1591-AX1590),((qCell/COUNT($AX$2:AX1591))*(I1592-I1591))+((1-(qCell/COUNT($AX$2:AX1591)))*J1591))),J1591),IF(H1591="in-sample",IF(Q1591=bigT,((qCell/bigT)*(I1592/I1591))+((1-(qCell/bigT))*J1591),IF(qCell=0,1,IF(OR(ISBLANK(F1592),COUNT($AX$2:AX1591)&lt;=qCell),IF(COUNT($AX$2:AX1591)=1,1,AX1591/AX1590),((qCell/COUNT($AX$2:AX1591))*(I1592/I1591))+((1-(qCell/COUNT($AX$2:AX1591)))*J1591)))),J1591)))))))</f>
        <v/>
      </c>
      <c r="K1592" s="120" t="str">
        <f>IF(H1592="","",IF(AND(Temp!optSeasCoef=0,Temp!sts_add=1),IF(H1592="out-sample",I1592+(Q1592*J1592),I1592+J1592),IF(AND(Temp!optSeasCoef=0,Temp!sts_multp=1),IF(H1592="out-sample",I1592*(J1592^Q1592),I1592*J1592),IF(Temp!sts_add=1,IF(H1592="out-sample",(I1592+(Q1592*J1592))*G1592,(I1592+J1592)*G1592),IF(H1592="out-sample",I1592*(J1592^Q1592)*G1592,I1592*J1592*G1592)))))</f>
        <v/>
      </c>
      <c r="L1592" s="116" t="str">
        <f t="shared" si="264"/>
        <v/>
      </c>
      <c r="M1592" s="116" t="str">
        <f t="shared" si="265"/>
        <v/>
      </c>
      <c r="N1592" s="116" t="str">
        <f t="shared" si="266"/>
        <v/>
      </c>
      <c r="O1592" s="116" t="str">
        <f t="shared" si="267"/>
        <v/>
      </c>
      <c r="P1592" s="116" t="str">
        <f t="shared" si="268"/>
        <v/>
      </c>
      <c r="Q1592" s="94" t="str">
        <f>IF(AND(Temp!fhor_indata=1,ISBLANK(F1592),H1591="in-sample"),1,IF(AND(Temp!fhor_indata=1,H1591="out-sample",Q1591&lt;XfHor),Q1591+1,IF(ISBLANK(F1592),"",IF(AND(H1592="out-sample",H1591="in-sample"),1,IF(AND(H1592="out-sample",H1591="out-sample"),Q1591+1,IF(ISNUMBER(Q1591),Q1591+1,1))))))</f>
        <v/>
      </c>
      <c r="R1592" s="94" t="str">
        <f t="shared" si="269"/>
        <v/>
      </c>
      <c r="S1592" s="94" t="str">
        <f>IF(Temp!fhor_indata=1,IF(S1591=XobsHor,1,IF(COUNT($S$2:S1591)&lt;=XobsHor,S1591+1,IF(AND(COUNT($S$2:S1591)&lt;=XobsHor+XfHor,IFERROR(MOD(S1591,XobsHor)&lt;XfHor,FALSE)),S1591+1,""))),IF(ISBLANK(F1592),"",IF(S1591=maxP,1,IF(S1591&lt;maxP,S1591+1,IF(COUNT($S$2:S1592)&lt;=XobsHor,S1591+1,"")))))</f>
        <v/>
      </c>
      <c r="T1592" s="3"/>
      <c r="U1592" s="6"/>
      <c r="V1592" s="6"/>
      <c r="W1592" s="6"/>
      <c r="X1592" s="6"/>
      <c r="Y1592" s="6"/>
      <c r="Z1592" s="6"/>
      <c r="AA1592" s="6"/>
      <c r="AB1592" s="6"/>
      <c r="AC1592" s="6"/>
      <c r="AD1592" s="6"/>
      <c r="AE1592" s="6"/>
      <c r="AF1592" s="6"/>
      <c r="AG1592" s="6"/>
      <c r="AH1592" s="6"/>
      <c r="AI1592" s="6"/>
      <c r="AJ1592" s="6"/>
      <c r="AK1592" s="6"/>
      <c r="AW1592" s="122" t="str">
        <f t="shared" si="271"/>
        <v/>
      </c>
      <c r="AX1592" s="123" t="str">
        <f t="shared" si="272"/>
        <v/>
      </c>
      <c r="AY1592" s="124" t="str">
        <f t="shared" si="273"/>
        <v/>
      </c>
      <c r="AZ1592" s="124" t="str">
        <f t="shared" si="274"/>
        <v/>
      </c>
      <c r="BF1592" s="91"/>
    </row>
    <row r="1593" spans="1:58" s="78" customFormat="1" ht="14.25" x14ac:dyDescent="0.2">
      <c r="A1593" s="6"/>
      <c r="B1593" s="6"/>
      <c r="C1593" s="6"/>
      <c r="D1593" s="3"/>
      <c r="E1593" s="98" t="str">
        <f t="shared" si="270"/>
        <v/>
      </c>
      <c r="F1593" s="117"/>
      <c r="G1593" s="116" t="str">
        <f>IF(E1593="","",IF(Temp!optSeasCoef=0,1,INDEX($C$2:$C$13,IF(MOD(COUNT($E$2:E1593),seas_indx)=0,seas_indx,MOD(COUNT($E$2:E1593),seas_indx)))))</f>
        <v/>
      </c>
      <c r="H1593" s="97" t="str">
        <f>IFERROR(IF(Temp!fhor_indata=1,IF(COUNT($S$2:S1593)&lt;=XobsHor,"in-sample",IF(AND(COUNT($S$2:S1593)&lt;=XobsHor+XfHor,MOD(S1592,XobsHor)&lt;XfHor),"out-sample","")),IF(ISBLANK(F1593),"",IF(COUNT($F$2:F1593)&lt;=XobsHor-XfHor,"in-sample","out-sample"))),"")</f>
        <v/>
      </c>
      <c r="I1593" s="120" t="str">
        <f>IF(AND(ISBLANK(F1592),H1592="in-sample"),"",IF(AND(Temp!fhor_indata=1,H1592="out-sample",H1593="out-sample"),I1592,IF(AND(ISBLANK(F1593),H1592="out-sample"),"",IF(AND(Temp!optSeasCoef=0,Temp!sts_add=1),IF(H1592="in-sample",IF(Q1592=bigT,((pCell/bigT)*F1592)+((1-(pCell/bigT))*(I1592+J1592)),IF(OR(ISBLANK(F1593),COUNT($F$2:F1592)&lt;=pCell),F1592,((pCell/COUNT($F$2:F1592))*F1592)+((1-(pCell/COUNT($F$2:F1592)))*(I1592+J1592)))),I1592),IF(AND(Temp!optSeasCoef=0,Temp!sts_multp=1),IF(H1592="in-sample",IF(Q1592=bigT,((pCell/bigT)*F1592)+((1-(pCell/bigT))*(I1592*J1592)),IF(OR(ISBLANK(F1593),COUNT(F$2:$F1592)&lt;=pCell),F1592,((pCell/COUNT($F$2:F1592))*F1592)+((1-(pCell/COUNT($F$2:F1592)))*(I1592*J1592)))),I1592),IF(Temp!sts_add=1,IF(H1592="in-sample",IF(Q1592=bigT,((pCell/bigT)*AX1592)+((1-(pCell/bigT))*(I1592+J1592)),IF(OR(ISBLANK(F1593),COUNT($AX$2:AX1592)&lt;=pCell),AX1592,((pCell/COUNT($AX$2:AX1592))*AX1592)+((1-(pCell/COUNT($AX$2:AX1592)))*(I1592+J1592)))),I1592),IF(H1592="in-sample",IF(Q1592=bigT,((pCell/bigT)*AX1592)+((1-(pCell/bigT))*(I1592*J1592)),IF(OR(ISBLANK(F1593),COUNT($AX$2:AX1592)&lt;=pCell),AX1592,((pCell/COUNT($AX$2:AX1592))*AX1592)+((1-(pCell/COUNT($AX$2:AX1592)))*(I1592*J1592)))),I1592)))))))</f>
        <v/>
      </c>
      <c r="J1593" s="120" t="str">
        <f>IF(AND(ISBLANK(F1592),H1592="in-sample"),"",IF(AND(Temp!fhor_indata=1,H1592="out-sample",H1593="out-sample"),J1592,IF(AND(ISBLANK(F1593),H1592="out-sample"),"",IF(AND(Temp!optSeasCoef=0,Temp!sts_add=1),IF(H1592="in-sample",IF(Q1592=bigT,((qCell/bigT)*(I1593-I1592))+((1-(qCell/bigT))*J1592),IF(OR(ISBLANK(F1593),COUNT($F$2:F1592)&lt;=qCell),IF(COUNT($F$2:F1592)=1,0,F1592-F1591),((qCell/COUNT($F$2:F1592))*(I1593-I1592))+((1-(qCell/COUNT($F$2:F1592)))*J1592))),J1592),IF(AND(Temp!optSeasCoef=0,Temp!sts_multp=1),IF(H1592="in-sample",IF(Q1592=bigT,((qCell/bigT)*(I1593/I1592))+((1-(qCell/bigT))*J1592),IF(qCell=0,1,IF(OR(ISBLANK(F1593),COUNT($F$2:F1592)&lt;=qCell),IF(COUNT($F$2:F1592)=1,1,F1592/F1591),((qCell/COUNT($F$2:F1592))*(I1593/I1592))+((1-(qCell/COUNT($F$2:F1592)))*J1592)))),J1592),IF(Temp!sts_add=1,IF(H1592="in-sample",IF(Q1592=bigT,((qCell/bigT)*(I1593-I1592))+((1-(qCell/bigT))*J1592),IF(OR(ISBLANK(F1593),COUNT($AX$2:AX1592)&lt;=qCell),IF(COUNT($AX$2:AX1592)=1,0,AX1592-AX1591),((qCell/COUNT($AX$2:AX1592))*(I1593-I1592))+((1-(qCell/COUNT($AX$2:AX1592)))*J1592))),J1592),IF(H1592="in-sample",IF(Q1592=bigT,((qCell/bigT)*(I1593/I1592))+((1-(qCell/bigT))*J1592),IF(qCell=0,1,IF(OR(ISBLANK(F1593),COUNT($AX$2:AX1592)&lt;=qCell),IF(COUNT($AX$2:AX1592)=1,1,AX1592/AX1591),((qCell/COUNT($AX$2:AX1592))*(I1593/I1592))+((1-(qCell/COUNT($AX$2:AX1592)))*J1592)))),J1592)))))))</f>
        <v/>
      </c>
      <c r="K1593" s="120" t="str">
        <f>IF(H1593="","",IF(AND(Temp!optSeasCoef=0,Temp!sts_add=1),IF(H1593="out-sample",I1593+(Q1593*J1593),I1593+J1593),IF(AND(Temp!optSeasCoef=0,Temp!sts_multp=1),IF(H1593="out-sample",I1593*(J1593^Q1593),I1593*J1593),IF(Temp!sts_add=1,IF(H1593="out-sample",(I1593+(Q1593*J1593))*G1593,(I1593+J1593)*G1593),IF(H1593="out-sample",I1593*(J1593^Q1593)*G1593,I1593*J1593*G1593)))))</f>
        <v/>
      </c>
      <c r="L1593" s="116" t="str">
        <f t="shared" si="264"/>
        <v/>
      </c>
      <c r="M1593" s="116" t="str">
        <f t="shared" si="265"/>
        <v/>
      </c>
      <c r="N1593" s="116" t="str">
        <f t="shared" si="266"/>
        <v/>
      </c>
      <c r="O1593" s="116" t="str">
        <f t="shared" si="267"/>
        <v/>
      </c>
      <c r="P1593" s="116" t="str">
        <f t="shared" si="268"/>
        <v/>
      </c>
      <c r="Q1593" s="94" t="str">
        <f>IF(AND(Temp!fhor_indata=1,ISBLANK(F1593),H1592="in-sample"),1,IF(AND(Temp!fhor_indata=1,H1592="out-sample",Q1592&lt;XfHor),Q1592+1,IF(ISBLANK(F1593),"",IF(AND(H1593="out-sample",H1592="in-sample"),1,IF(AND(H1593="out-sample",H1592="out-sample"),Q1592+1,IF(ISNUMBER(Q1592),Q1592+1,1))))))</f>
        <v/>
      </c>
      <c r="R1593" s="94" t="str">
        <f t="shared" si="269"/>
        <v/>
      </c>
      <c r="S1593" s="94" t="str">
        <f>IF(Temp!fhor_indata=1,IF(S1592=XobsHor,1,IF(COUNT($S$2:S1592)&lt;=XobsHor,S1592+1,IF(AND(COUNT($S$2:S1592)&lt;=XobsHor+XfHor,IFERROR(MOD(S1592,XobsHor)&lt;XfHor,FALSE)),S1592+1,""))),IF(ISBLANK(F1593),"",IF(S1592=maxP,1,IF(S1592&lt;maxP,S1592+1,IF(COUNT($S$2:S1593)&lt;=XobsHor,S1592+1,"")))))</f>
        <v/>
      </c>
      <c r="T1593" s="3"/>
      <c r="U1593" s="6"/>
      <c r="V1593" s="6"/>
      <c r="W1593" s="6"/>
      <c r="X1593" s="6"/>
      <c r="Y1593" s="6"/>
      <c r="Z1593" s="6"/>
      <c r="AA1593" s="6"/>
      <c r="AB1593" s="6"/>
      <c r="AC1593" s="6"/>
      <c r="AD1593" s="6"/>
      <c r="AE1593" s="6"/>
      <c r="AF1593" s="6"/>
      <c r="AG1593" s="6"/>
      <c r="AH1593" s="6"/>
      <c r="AI1593" s="6"/>
      <c r="AJ1593" s="6"/>
      <c r="AK1593" s="6"/>
      <c r="AW1593" s="122" t="str">
        <f t="shared" si="271"/>
        <v/>
      </c>
      <c r="AX1593" s="123" t="str">
        <f t="shared" si="272"/>
        <v/>
      </c>
      <c r="AY1593" s="124" t="str">
        <f t="shared" si="273"/>
        <v/>
      </c>
      <c r="AZ1593" s="124" t="str">
        <f t="shared" si="274"/>
        <v/>
      </c>
      <c r="BF1593" s="91"/>
    </row>
    <row r="1594" spans="1:58" s="78" customFormat="1" ht="14.25" x14ac:dyDescent="0.2">
      <c r="A1594" s="6"/>
      <c r="B1594" s="6"/>
      <c r="C1594" s="6"/>
      <c r="D1594" s="3"/>
      <c r="E1594" s="98" t="str">
        <f t="shared" si="270"/>
        <v/>
      </c>
      <c r="F1594" s="117"/>
      <c r="G1594" s="116" t="str">
        <f>IF(E1594="","",IF(Temp!optSeasCoef=0,1,INDEX($C$2:$C$13,IF(MOD(COUNT($E$2:E1594),seas_indx)=0,seas_indx,MOD(COUNT($E$2:E1594),seas_indx)))))</f>
        <v/>
      </c>
      <c r="H1594" s="97" t="str">
        <f>IFERROR(IF(Temp!fhor_indata=1,IF(COUNT($S$2:S1594)&lt;=XobsHor,"in-sample",IF(AND(COUNT($S$2:S1594)&lt;=XobsHor+XfHor,MOD(S1593,XobsHor)&lt;XfHor),"out-sample","")),IF(ISBLANK(F1594),"",IF(COUNT($F$2:F1594)&lt;=XobsHor-XfHor,"in-sample","out-sample"))),"")</f>
        <v/>
      </c>
      <c r="I1594" s="120" t="str">
        <f>IF(AND(ISBLANK(F1593),H1593="in-sample"),"",IF(AND(Temp!fhor_indata=1,H1593="out-sample",H1594="out-sample"),I1593,IF(AND(ISBLANK(F1594),H1593="out-sample"),"",IF(AND(Temp!optSeasCoef=0,Temp!sts_add=1),IF(H1593="in-sample",IF(Q1593=bigT,((pCell/bigT)*F1593)+((1-(pCell/bigT))*(I1593+J1593)),IF(OR(ISBLANK(F1594),COUNT($F$2:F1593)&lt;=pCell),F1593,((pCell/COUNT($F$2:F1593))*F1593)+((1-(pCell/COUNT($F$2:F1593)))*(I1593+J1593)))),I1593),IF(AND(Temp!optSeasCoef=0,Temp!sts_multp=1),IF(H1593="in-sample",IF(Q1593=bigT,((pCell/bigT)*F1593)+((1-(pCell/bigT))*(I1593*J1593)),IF(OR(ISBLANK(F1594),COUNT(F$2:$F1593)&lt;=pCell),F1593,((pCell/COUNT($F$2:F1593))*F1593)+((1-(pCell/COUNT($F$2:F1593)))*(I1593*J1593)))),I1593),IF(Temp!sts_add=1,IF(H1593="in-sample",IF(Q1593=bigT,((pCell/bigT)*AX1593)+((1-(pCell/bigT))*(I1593+J1593)),IF(OR(ISBLANK(F1594),COUNT($AX$2:AX1593)&lt;=pCell),AX1593,((pCell/COUNT($AX$2:AX1593))*AX1593)+((1-(pCell/COUNT($AX$2:AX1593)))*(I1593+J1593)))),I1593),IF(H1593="in-sample",IF(Q1593=bigT,((pCell/bigT)*AX1593)+((1-(pCell/bigT))*(I1593*J1593)),IF(OR(ISBLANK(F1594),COUNT($AX$2:AX1593)&lt;=pCell),AX1593,((pCell/COUNT($AX$2:AX1593))*AX1593)+((1-(pCell/COUNT($AX$2:AX1593)))*(I1593*J1593)))),I1593)))))))</f>
        <v/>
      </c>
      <c r="J1594" s="120" t="str">
        <f>IF(AND(ISBLANK(F1593),H1593="in-sample"),"",IF(AND(Temp!fhor_indata=1,H1593="out-sample",H1594="out-sample"),J1593,IF(AND(ISBLANK(F1594),H1593="out-sample"),"",IF(AND(Temp!optSeasCoef=0,Temp!sts_add=1),IF(H1593="in-sample",IF(Q1593=bigT,((qCell/bigT)*(I1594-I1593))+((1-(qCell/bigT))*J1593),IF(OR(ISBLANK(F1594),COUNT($F$2:F1593)&lt;=qCell),IF(COUNT($F$2:F1593)=1,0,F1593-F1592),((qCell/COUNT($F$2:F1593))*(I1594-I1593))+((1-(qCell/COUNT($F$2:F1593)))*J1593))),J1593),IF(AND(Temp!optSeasCoef=0,Temp!sts_multp=1),IF(H1593="in-sample",IF(Q1593=bigT,((qCell/bigT)*(I1594/I1593))+((1-(qCell/bigT))*J1593),IF(qCell=0,1,IF(OR(ISBLANK(F1594),COUNT($F$2:F1593)&lt;=qCell),IF(COUNT($F$2:F1593)=1,1,F1593/F1592),((qCell/COUNT($F$2:F1593))*(I1594/I1593))+((1-(qCell/COUNT($F$2:F1593)))*J1593)))),J1593),IF(Temp!sts_add=1,IF(H1593="in-sample",IF(Q1593=bigT,((qCell/bigT)*(I1594-I1593))+((1-(qCell/bigT))*J1593),IF(OR(ISBLANK(F1594),COUNT($AX$2:AX1593)&lt;=qCell),IF(COUNT($AX$2:AX1593)=1,0,AX1593-AX1592),((qCell/COUNT($AX$2:AX1593))*(I1594-I1593))+((1-(qCell/COUNT($AX$2:AX1593)))*J1593))),J1593),IF(H1593="in-sample",IF(Q1593=bigT,((qCell/bigT)*(I1594/I1593))+((1-(qCell/bigT))*J1593),IF(qCell=0,1,IF(OR(ISBLANK(F1594),COUNT($AX$2:AX1593)&lt;=qCell),IF(COUNT($AX$2:AX1593)=1,1,AX1593/AX1592),((qCell/COUNT($AX$2:AX1593))*(I1594/I1593))+((1-(qCell/COUNT($AX$2:AX1593)))*J1593)))),J1593)))))))</f>
        <v/>
      </c>
      <c r="K1594" s="120" t="str">
        <f>IF(H1594="","",IF(AND(Temp!optSeasCoef=0,Temp!sts_add=1),IF(H1594="out-sample",I1594+(Q1594*J1594),I1594+J1594),IF(AND(Temp!optSeasCoef=0,Temp!sts_multp=1),IF(H1594="out-sample",I1594*(J1594^Q1594),I1594*J1594),IF(Temp!sts_add=1,IF(H1594="out-sample",(I1594+(Q1594*J1594))*G1594,(I1594+J1594)*G1594),IF(H1594="out-sample",I1594*(J1594^Q1594)*G1594,I1594*J1594*G1594)))))</f>
        <v/>
      </c>
      <c r="L1594" s="116" t="str">
        <f t="shared" si="264"/>
        <v/>
      </c>
      <c r="M1594" s="116" t="str">
        <f t="shared" si="265"/>
        <v/>
      </c>
      <c r="N1594" s="116" t="str">
        <f t="shared" si="266"/>
        <v/>
      </c>
      <c r="O1594" s="116" t="str">
        <f t="shared" si="267"/>
        <v/>
      </c>
      <c r="P1594" s="116" t="str">
        <f t="shared" si="268"/>
        <v/>
      </c>
      <c r="Q1594" s="94" t="str">
        <f>IF(AND(Temp!fhor_indata=1,ISBLANK(F1594),H1593="in-sample"),1,IF(AND(Temp!fhor_indata=1,H1593="out-sample",Q1593&lt;XfHor),Q1593+1,IF(ISBLANK(F1594),"",IF(AND(H1594="out-sample",H1593="in-sample"),1,IF(AND(H1594="out-sample",H1593="out-sample"),Q1593+1,IF(ISNUMBER(Q1593),Q1593+1,1))))))</f>
        <v/>
      </c>
      <c r="R1594" s="94" t="str">
        <f t="shared" si="269"/>
        <v/>
      </c>
      <c r="S1594" s="94" t="str">
        <f>IF(Temp!fhor_indata=1,IF(S1593=XobsHor,1,IF(COUNT($S$2:S1593)&lt;=XobsHor,S1593+1,IF(AND(COUNT($S$2:S1593)&lt;=XobsHor+XfHor,IFERROR(MOD(S1593,XobsHor)&lt;XfHor,FALSE)),S1593+1,""))),IF(ISBLANK(F1594),"",IF(S1593=maxP,1,IF(S1593&lt;maxP,S1593+1,IF(COUNT($S$2:S1594)&lt;=XobsHor,S1593+1,"")))))</f>
        <v/>
      </c>
      <c r="T1594" s="3"/>
      <c r="U1594" s="6"/>
      <c r="V1594" s="6"/>
      <c r="W1594" s="6"/>
      <c r="X1594" s="6"/>
      <c r="Y1594" s="6"/>
      <c r="Z1594" s="6"/>
      <c r="AA1594" s="6"/>
      <c r="AB1594" s="6"/>
      <c r="AC1594" s="6"/>
      <c r="AD1594" s="6"/>
      <c r="AE1594" s="6"/>
      <c r="AF1594" s="6"/>
      <c r="AG1594" s="6"/>
      <c r="AH1594" s="6"/>
      <c r="AI1594" s="6"/>
      <c r="AJ1594" s="6"/>
      <c r="AK1594" s="6"/>
      <c r="AW1594" s="122" t="str">
        <f t="shared" si="271"/>
        <v/>
      </c>
      <c r="AX1594" s="123" t="str">
        <f t="shared" si="272"/>
        <v/>
      </c>
      <c r="AY1594" s="124" t="str">
        <f t="shared" si="273"/>
        <v/>
      </c>
      <c r="AZ1594" s="124" t="str">
        <f t="shared" si="274"/>
        <v/>
      </c>
      <c r="BF1594" s="91"/>
    </row>
    <row r="1595" spans="1:58" s="78" customFormat="1" ht="14.25" x14ac:dyDescent="0.2">
      <c r="A1595" s="6"/>
      <c r="B1595" s="6"/>
      <c r="C1595" s="6"/>
      <c r="D1595" s="3"/>
      <c r="E1595" s="98" t="str">
        <f t="shared" si="270"/>
        <v/>
      </c>
      <c r="F1595" s="117"/>
      <c r="G1595" s="116" t="str">
        <f>IF(E1595="","",IF(Temp!optSeasCoef=0,1,INDEX($C$2:$C$13,IF(MOD(COUNT($E$2:E1595),seas_indx)=0,seas_indx,MOD(COUNT($E$2:E1595),seas_indx)))))</f>
        <v/>
      </c>
      <c r="H1595" s="97" t="str">
        <f>IFERROR(IF(Temp!fhor_indata=1,IF(COUNT($S$2:S1595)&lt;=XobsHor,"in-sample",IF(AND(COUNT($S$2:S1595)&lt;=XobsHor+XfHor,MOD(S1594,XobsHor)&lt;XfHor),"out-sample","")),IF(ISBLANK(F1595),"",IF(COUNT($F$2:F1595)&lt;=XobsHor-XfHor,"in-sample","out-sample"))),"")</f>
        <v/>
      </c>
      <c r="I1595" s="120" t="str">
        <f>IF(AND(ISBLANK(F1594),H1594="in-sample"),"",IF(AND(Temp!fhor_indata=1,H1594="out-sample",H1595="out-sample"),I1594,IF(AND(ISBLANK(F1595),H1594="out-sample"),"",IF(AND(Temp!optSeasCoef=0,Temp!sts_add=1),IF(H1594="in-sample",IF(Q1594=bigT,((pCell/bigT)*F1594)+((1-(pCell/bigT))*(I1594+J1594)),IF(OR(ISBLANK(F1595),COUNT($F$2:F1594)&lt;=pCell),F1594,((pCell/COUNT($F$2:F1594))*F1594)+((1-(pCell/COUNT($F$2:F1594)))*(I1594+J1594)))),I1594),IF(AND(Temp!optSeasCoef=0,Temp!sts_multp=1),IF(H1594="in-sample",IF(Q1594=bigT,((pCell/bigT)*F1594)+((1-(pCell/bigT))*(I1594*J1594)),IF(OR(ISBLANK(F1595),COUNT(F$2:$F1594)&lt;=pCell),F1594,((pCell/COUNT($F$2:F1594))*F1594)+((1-(pCell/COUNT($F$2:F1594)))*(I1594*J1594)))),I1594),IF(Temp!sts_add=1,IF(H1594="in-sample",IF(Q1594=bigT,((pCell/bigT)*AX1594)+((1-(pCell/bigT))*(I1594+J1594)),IF(OR(ISBLANK(F1595),COUNT($AX$2:AX1594)&lt;=pCell),AX1594,((pCell/COUNT($AX$2:AX1594))*AX1594)+((1-(pCell/COUNT($AX$2:AX1594)))*(I1594+J1594)))),I1594),IF(H1594="in-sample",IF(Q1594=bigT,((pCell/bigT)*AX1594)+((1-(pCell/bigT))*(I1594*J1594)),IF(OR(ISBLANK(F1595),COUNT($AX$2:AX1594)&lt;=pCell),AX1594,((pCell/COUNT($AX$2:AX1594))*AX1594)+((1-(pCell/COUNT($AX$2:AX1594)))*(I1594*J1594)))),I1594)))))))</f>
        <v/>
      </c>
      <c r="J1595" s="120" t="str">
        <f>IF(AND(ISBLANK(F1594),H1594="in-sample"),"",IF(AND(Temp!fhor_indata=1,H1594="out-sample",H1595="out-sample"),J1594,IF(AND(ISBLANK(F1595),H1594="out-sample"),"",IF(AND(Temp!optSeasCoef=0,Temp!sts_add=1),IF(H1594="in-sample",IF(Q1594=bigT,((qCell/bigT)*(I1595-I1594))+((1-(qCell/bigT))*J1594),IF(OR(ISBLANK(F1595),COUNT($F$2:F1594)&lt;=qCell),IF(COUNT($F$2:F1594)=1,0,F1594-F1593),((qCell/COUNT($F$2:F1594))*(I1595-I1594))+((1-(qCell/COUNT($F$2:F1594)))*J1594))),J1594),IF(AND(Temp!optSeasCoef=0,Temp!sts_multp=1),IF(H1594="in-sample",IF(Q1594=bigT,((qCell/bigT)*(I1595/I1594))+((1-(qCell/bigT))*J1594),IF(qCell=0,1,IF(OR(ISBLANK(F1595),COUNT($F$2:F1594)&lt;=qCell),IF(COUNT($F$2:F1594)=1,1,F1594/F1593),((qCell/COUNT($F$2:F1594))*(I1595/I1594))+((1-(qCell/COUNT($F$2:F1594)))*J1594)))),J1594),IF(Temp!sts_add=1,IF(H1594="in-sample",IF(Q1594=bigT,((qCell/bigT)*(I1595-I1594))+((1-(qCell/bigT))*J1594),IF(OR(ISBLANK(F1595),COUNT($AX$2:AX1594)&lt;=qCell),IF(COUNT($AX$2:AX1594)=1,0,AX1594-AX1593),((qCell/COUNT($AX$2:AX1594))*(I1595-I1594))+((1-(qCell/COUNT($AX$2:AX1594)))*J1594))),J1594),IF(H1594="in-sample",IF(Q1594=bigT,((qCell/bigT)*(I1595/I1594))+((1-(qCell/bigT))*J1594),IF(qCell=0,1,IF(OR(ISBLANK(F1595),COUNT($AX$2:AX1594)&lt;=qCell),IF(COUNT($AX$2:AX1594)=1,1,AX1594/AX1593),((qCell/COUNT($AX$2:AX1594))*(I1595/I1594))+((1-(qCell/COUNT($AX$2:AX1594)))*J1594)))),J1594)))))))</f>
        <v/>
      </c>
      <c r="K1595" s="120" t="str">
        <f>IF(H1595="","",IF(AND(Temp!optSeasCoef=0,Temp!sts_add=1),IF(H1595="out-sample",I1595+(Q1595*J1595),I1595+J1595),IF(AND(Temp!optSeasCoef=0,Temp!sts_multp=1),IF(H1595="out-sample",I1595*(J1595^Q1595),I1595*J1595),IF(Temp!sts_add=1,IF(H1595="out-sample",(I1595+(Q1595*J1595))*G1595,(I1595+J1595)*G1595),IF(H1595="out-sample",I1595*(J1595^Q1595)*G1595,I1595*J1595*G1595)))))</f>
        <v/>
      </c>
      <c r="L1595" s="116" t="str">
        <f t="shared" si="264"/>
        <v/>
      </c>
      <c r="M1595" s="116" t="str">
        <f t="shared" si="265"/>
        <v/>
      </c>
      <c r="N1595" s="116" t="str">
        <f t="shared" si="266"/>
        <v/>
      </c>
      <c r="O1595" s="116" t="str">
        <f t="shared" si="267"/>
        <v/>
      </c>
      <c r="P1595" s="116" t="str">
        <f t="shared" si="268"/>
        <v/>
      </c>
      <c r="Q1595" s="94" t="str">
        <f>IF(AND(Temp!fhor_indata=1,ISBLANK(F1595),H1594="in-sample"),1,IF(AND(Temp!fhor_indata=1,H1594="out-sample",Q1594&lt;XfHor),Q1594+1,IF(ISBLANK(F1595),"",IF(AND(H1595="out-sample",H1594="in-sample"),1,IF(AND(H1595="out-sample",H1594="out-sample"),Q1594+1,IF(ISNUMBER(Q1594),Q1594+1,1))))))</f>
        <v/>
      </c>
      <c r="R1595" s="94" t="str">
        <f t="shared" si="269"/>
        <v/>
      </c>
      <c r="S1595" s="94" t="str">
        <f>IF(Temp!fhor_indata=1,IF(S1594=XobsHor,1,IF(COUNT($S$2:S1594)&lt;=XobsHor,S1594+1,IF(AND(COUNT($S$2:S1594)&lt;=XobsHor+XfHor,IFERROR(MOD(S1594,XobsHor)&lt;XfHor,FALSE)),S1594+1,""))),IF(ISBLANK(F1595),"",IF(S1594=maxP,1,IF(S1594&lt;maxP,S1594+1,IF(COUNT($S$2:S1595)&lt;=XobsHor,S1594+1,"")))))</f>
        <v/>
      </c>
      <c r="T1595" s="3"/>
      <c r="U1595" s="6"/>
      <c r="V1595" s="6"/>
      <c r="W1595" s="6"/>
      <c r="X1595" s="6"/>
      <c r="Y1595" s="6"/>
      <c r="Z1595" s="6"/>
      <c r="AA1595" s="6"/>
      <c r="AB1595" s="6"/>
      <c r="AC1595" s="6"/>
      <c r="AD1595" s="6"/>
      <c r="AE1595" s="6"/>
      <c r="AF1595" s="6"/>
      <c r="AG1595" s="6"/>
      <c r="AH1595" s="6"/>
      <c r="AI1595" s="6"/>
      <c r="AJ1595" s="6"/>
      <c r="AK1595" s="6"/>
      <c r="AW1595" s="122" t="str">
        <f t="shared" si="271"/>
        <v/>
      </c>
      <c r="AX1595" s="123" t="str">
        <f t="shared" si="272"/>
        <v/>
      </c>
      <c r="AY1595" s="124" t="str">
        <f t="shared" si="273"/>
        <v/>
      </c>
      <c r="AZ1595" s="124" t="str">
        <f t="shared" si="274"/>
        <v/>
      </c>
      <c r="BF1595" s="91"/>
    </row>
    <row r="1596" spans="1:58" s="78" customFormat="1" ht="14.25" x14ac:dyDescent="0.2">
      <c r="A1596" s="6"/>
      <c r="B1596" s="6"/>
      <c r="C1596" s="6"/>
      <c r="D1596" s="3"/>
      <c r="E1596" s="98" t="str">
        <f t="shared" si="270"/>
        <v/>
      </c>
      <c r="F1596" s="117"/>
      <c r="G1596" s="116" t="str">
        <f>IF(E1596="","",IF(Temp!optSeasCoef=0,1,INDEX($C$2:$C$13,IF(MOD(COUNT($E$2:E1596),seas_indx)=0,seas_indx,MOD(COUNT($E$2:E1596),seas_indx)))))</f>
        <v/>
      </c>
      <c r="H1596" s="97" t="str">
        <f>IFERROR(IF(Temp!fhor_indata=1,IF(COUNT($S$2:S1596)&lt;=XobsHor,"in-sample",IF(AND(COUNT($S$2:S1596)&lt;=XobsHor+XfHor,MOD(S1595,XobsHor)&lt;XfHor),"out-sample","")),IF(ISBLANK(F1596),"",IF(COUNT($F$2:F1596)&lt;=XobsHor-XfHor,"in-sample","out-sample"))),"")</f>
        <v/>
      </c>
      <c r="I1596" s="120" t="str">
        <f>IF(AND(ISBLANK(F1595),H1595="in-sample"),"",IF(AND(Temp!fhor_indata=1,H1595="out-sample",H1596="out-sample"),I1595,IF(AND(ISBLANK(F1596),H1595="out-sample"),"",IF(AND(Temp!optSeasCoef=0,Temp!sts_add=1),IF(H1595="in-sample",IF(Q1595=bigT,((pCell/bigT)*F1595)+((1-(pCell/bigT))*(I1595+J1595)),IF(OR(ISBLANK(F1596),COUNT($F$2:F1595)&lt;=pCell),F1595,((pCell/COUNT($F$2:F1595))*F1595)+((1-(pCell/COUNT($F$2:F1595)))*(I1595+J1595)))),I1595),IF(AND(Temp!optSeasCoef=0,Temp!sts_multp=1),IF(H1595="in-sample",IF(Q1595=bigT,((pCell/bigT)*F1595)+((1-(pCell/bigT))*(I1595*J1595)),IF(OR(ISBLANK(F1596),COUNT(F$2:$F1595)&lt;=pCell),F1595,((pCell/COUNT($F$2:F1595))*F1595)+((1-(pCell/COUNT($F$2:F1595)))*(I1595*J1595)))),I1595),IF(Temp!sts_add=1,IF(H1595="in-sample",IF(Q1595=bigT,((pCell/bigT)*AX1595)+((1-(pCell/bigT))*(I1595+J1595)),IF(OR(ISBLANK(F1596),COUNT($AX$2:AX1595)&lt;=pCell),AX1595,((pCell/COUNT($AX$2:AX1595))*AX1595)+((1-(pCell/COUNT($AX$2:AX1595)))*(I1595+J1595)))),I1595),IF(H1595="in-sample",IF(Q1595=bigT,((pCell/bigT)*AX1595)+((1-(pCell/bigT))*(I1595*J1595)),IF(OR(ISBLANK(F1596),COUNT($AX$2:AX1595)&lt;=pCell),AX1595,((pCell/COUNT($AX$2:AX1595))*AX1595)+((1-(pCell/COUNT($AX$2:AX1595)))*(I1595*J1595)))),I1595)))))))</f>
        <v/>
      </c>
      <c r="J1596" s="120" t="str">
        <f>IF(AND(ISBLANK(F1595),H1595="in-sample"),"",IF(AND(Temp!fhor_indata=1,H1595="out-sample",H1596="out-sample"),J1595,IF(AND(ISBLANK(F1596),H1595="out-sample"),"",IF(AND(Temp!optSeasCoef=0,Temp!sts_add=1),IF(H1595="in-sample",IF(Q1595=bigT,((qCell/bigT)*(I1596-I1595))+((1-(qCell/bigT))*J1595),IF(OR(ISBLANK(F1596),COUNT($F$2:F1595)&lt;=qCell),IF(COUNT($F$2:F1595)=1,0,F1595-F1594),((qCell/COUNT($F$2:F1595))*(I1596-I1595))+((1-(qCell/COUNT($F$2:F1595)))*J1595))),J1595),IF(AND(Temp!optSeasCoef=0,Temp!sts_multp=1),IF(H1595="in-sample",IF(Q1595=bigT,((qCell/bigT)*(I1596/I1595))+((1-(qCell/bigT))*J1595),IF(qCell=0,1,IF(OR(ISBLANK(F1596),COUNT($F$2:F1595)&lt;=qCell),IF(COUNT($F$2:F1595)=1,1,F1595/F1594),((qCell/COUNT($F$2:F1595))*(I1596/I1595))+((1-(qCell/COUNT($F$2:F1595)))*J1595)))),J1595),IF(Temp!sts_add=1,IF(H1595="in-sample",IF(Q1595=bigT,((qCell/bigT)*(I1596-I1595))+((1-(qCell/bigT))*J1595),IF(OR(ISBLANK(F1596),COUNT($AX$2:AX1595)&lt;=qCell),IF(COUNT($AX$2:AX1595)=1,0,AX1595-AX1594),((qCell/COUNT($AX$2:AX1595))*(I1596-I1595))+((1-(qCell/COUNT($AX$2:AX1595)))*J1595))),J1595),IF(H1595="in-sample",IF(Q1595=bigT,((qCell/bigT)*(I1596/I1595))+((1-(qCell/bigT))*J1595),IF(qCell=0,1,IF(OR(ISBLANK(F1596),COUNT($AX$2:AX1595)&lt;=qCell),IF(COUNT($AX$2:AX1595)=1,1,AX1595/AX1594),((qCell/COUNT($AX$2:AX1595))*(I1596/I1595))+((1-(qCell/COUNT($AX$2:AX1595)))*J1595)))),J1595)))))))</f>
        <v/>
      </c>
      <c r="K1596" s="120" t="str">
        <f>IF(H1596="","",IF(AND(Temp!optSeasCoef=0,Temp!sts_add=1),IF(H1596="out-sample",I1596+(Q1596*J1596),I1596+J1596),IF(AND(Temp!optSeasCoef=0,Temp!sts_multp=1),IF(H1596="out-sample",I1596*(J1596^Q1596),I1596*J1596),IF(Temp!sts_add=1,IF(H1596="out-sample",(I1596+(Q1596*J1596))*G1596,(I1596+J1596)*G1596),IF(H1596="out-sample",I1596*(J1596^Q1596)*G1596,I1596*J1596*G1596)))))</f>
        <v/>
      </c>
      <c r="L1596" s="116" t="str">
        <f t="shared" si="264"/>
        <v/>
      </c>
      <c r="M1596" s="116" t="str">
        <f t="shared" si="265"/>
        <v/>
      </c>
      <c r="N1596" s="116" t="str">
        <f t="shared" si="266"/>
        <v/>
      </c>
      <c r="O1596" s="116" t="str">
        <f t="shared" si="267"/>
        <v/>
      </c>
      <c r="P1596" s="116" t="str">
        <f t="shared" si="268"/>
        <v/>
      </c>
      <c r="Q1596" s="94" t="str">
        <f>IF(AND(Temp!fhor_indata=1,ISBLANK(F1596),H1595="in-sample"),1,IF(AND(Temp!fhor_indata=1,H1595="out-sample",Q1595&lt;XfHor),Q1595+1,IF(ISBLANK(F1596),"",IF(AND(H1596="out-sample",H1595="in-sample"),1,IF(AND(H1596="out-sample",H1595="out-sample"),Q1595+1,IF(ISNUMBER(Q1595),Q1595+1,1))))))</f>
        <v/>
      </c>
      <c r="R1596" s="94" t="str">
        <f t="shared" si="269"/>
        <v/>
      </c>
      <c r="S1596" s="94" t="str">
        <f>IF(Temp!fhor_indata=1,IF(S1595=XobsHor,1,IF(COUNT($S$2:S1595)&lt;=XobsHor,S1595+1,IF(AND(COUNT($S$2:S1595)&lt;=XobsHor+XfHor,IFERROR(MOD(S1595,XobsHor)&lt;XfHor,FALSE)),S1595+1,""))),IF(ISBLANK(F1596),"",IF(S1595=maxP,1,IF(S1595&lt;maxP,S1595+1,IF(COUNT($S$2:S1596)&lt;=XobsHor,S1595+1,"")))))</f>
        <v/>
      </c>
      <c r="T1596" s="3"/>
      <c r="U1596" s="6"/>
      <c r="V1596" s="6"/>
      <c r="W1596" s="6"/>
      <c r="X1596" s="6"/>
      <c r="Y1596" s="6"/>
      <c r="Z1596" s="6"/>
      <c r="AA1596" s="6"/>
      <c r="AB1596" s="6"/>
      <c r="AC1596" s="6"/>
      <c r="AD1596" s="6"/>
      <c r="AE1596" s="6"/>
      <c r="AF1596" s="6"/>
      <c r="AG1596" s="6"/>
      <c r="AH1596" s="6"/>
      <c r="AI1596" s="6"/>
      <c r="AJ1596" s="6"/>
      <c r="AK1596" s="6"/>
      <c r="AW1596" s="122" t="str">
        <f t="shared" si="271"/>
        <v/>
      </c>
      <c r="AX1596" s="123" t="str">
        <f t="shared" si="272"/>
        <v/>
      </c>
      <c r="AY1596" s="124" t="str">
        <f t="shared" si="273"/>
        <v/>
      </c>
      <c r="AZ1596" s="124" t="str">
        <f t="shared" si="274"/>
        <v/>
      </c>
      <c r="BF1596" s="91"/>
    </row>
    <row r="1597" spans="1:58" s="78" customFormat="1" ht="14.25" x14ac:dyDescent="0.2">
      <c r="A1597" s="6"/>
      <c r="B1597" s="6"/>
      <c r="C1597" s="6"/>
      <c r="D1597" s="3"/>
      <c r="E1597" s="98" t="str">
        <f t="shared" si="270"/>
        <v/>
      </c>
      <c r="F1597" s="117"/>
      <c r="G1597" s="116" t="str">
        <f>IF(E1597="","",IF(Temp!optSeasCoef=0,1,INDEX($C$2:$C$13,IF(MOD(COUNT($E$2:E1597),seas_indx)=0,seas_indx,MOD(COUNT($E$2:E1597),seas_indx)))))</f>
        <v/>
      </c>
      <c r="H1597" s="97" t="str">
        <f>IFERROR(IF(Temp!fhor_indata=1,IF(COUNT($S$2:S1597)&lt;=XobsHor,"in-sample",IF(AND(COUNT($S$2:S1597)&lt;=XobsHor+XfHor,MOD(S1596,XobsHor)&lt;XfHor),"out-sample","")),IF(ISBLANK(F1597),"",IF(COUNT($F$2:F1597)&lt;=XobsHor-XfHor,"in-sample","out-sample"))),"")</f>
        <v/>
      </c>
      <c r="I1597" s="120" t="str">
        <f>IF(AND(ISBLANK(F1596),H1596="in-sample"),"",IF(AND(Temp!fhor_indata=1,H1596="out-sample",H1597="out-sample"),I1596,IF(AND(ISBLANK(F1597),H1596="out-sample"),"",IF(AND(Temp!optSeasCoef=0,Temp!sts_add=1),IF(H1596="in-sample",IF(Q1596=bigT,((pCell/bigT)*F1596)+((1-(pCell/bigT))*(I1596+J1596)),IF(OR(ISBLANK(F1597),COUNT($F$2:F1596)&lt;=pCell),F1596,((pCell/COUNT($F$2:F1596))*F1596)+((1-(pCell/COUNT($F$2:F1596)))*(I1596+J1596)))),I1596),IF(AND(Temp!optSeasCoef=0,Temp!sts_multp=1),IF(H1596="in-sample",IF(Q1596=bigT,((pCell/bigT)*F1596)+((1-(pCell/bigT))*(I1596*J1596)),IF(OR(ISBLANK(F1597),COUNT(F$2:$F1596)&lt;=pCell),F1596,((pCell/COUNT($F$2:F1596))*F1596)+((1-(pCell/COUNT($F$2:F1596)))*(I1596*J1596)))),I1596),IF(Temp!sts_add=1,IF(H1596="in-sample",IF(Q1596=bigT,((pCell/bigT)*AX1596)+((1-(pCell/bigT))*(I1596+J1596)),IF(OR(ISBLANK(F1597),COUNT($AX$2:AX1596)&lt;=pCell),AX1596,((pCell/COUNT($AX$2:AX1596))*AX1596)+((1-(pCell/COUNT($AX$2:AX1596)))*(I1596+J1596)))),I1596),IF(H1596="in-sample",IF(Q1596=bigT,((pCell/bigT)*AX1596)+((1-(pCell/bigT))*(I1596*J1596)),IF(OR(ISBLANK(F1597),COUNT($AX$2:AX1596)&lt;=pCell),AX1596,((pCell/COUNT($AX$2:AX1596))*AX1596)+((1-(pCell/COUNT($AX$2:AX1596)))*(I1596*J1596)))),I1596)))))))</f>
        <v/>
      </c>
      <c r="J1597" s="120" t="str">
        <f>IF(AND(ISBLANK(F1596),H1596="in-sample"),"",IF(AND(Temp!fhor_indata=1,H1596="out-sample",H1597="out-sample"),J1596,IF(AND(ISBLANK(F1597),H1596="out-sample"),"",IF(AND(Temp!optSeasCoef=0,Temp!sts_add=1),IF(H1596="in-sample",IF(Q1596=bigT,((qCell/bigT)*(I1597-I1596))+((1-(qCell/bigT))*J1596),IF(OR(ISBLANK(F1597),COUNT($F$2:F1596)&lt;=qCell),IF(COUNT($F$2:F1596)=1,0,F1596-F1595),((qCell/COUNT($F$2:F1596))*(I1597-I1596))+((1-(qCell/COUNT($F$2:F1596)))*J1596))),J1596),IF(AND(Temp!optSeasCoef=0,Temp!sts_multp=1),IF(H1596="in-sample",IF(Q1596=bigT,((qCell/bigT)*(I1597/I1596))+((1-(qCell/bigT))*J1596),IF(qCell=0,1,IF(OR(ISBLANK(F1597),COUNT($F$2:F1596)&lt;=qCell),IF(COUNT($F$2:F1596)=1,1,F1596/F1595),((qCell/COUNT($F$2:F1596))*(I1597/I1596))+((1-(qCell/COUNT($F$2:F1596)))*J1596)))),J1596),IF(Temp!sts_add=1,IF(H1596="in-sample",IF(Q1596=bigT,((qCell/bigT)*(I1597-I1596))+((1-(qCell/bigT))*J1596),IF(OR(ISBLANK(F1597),COUNT($AX$2:AX1596)&lt;=qCell),IF(COUNT($AX$2:AX1596)=1,0,AX1596-AX1595),((qCell/COUNT($AX$2:AX1596))*(I1597-I1596))+((1-(qCell/COUNT($AX$2:AX1596)))*J1596))),J1596),IF(H1596="in-sample",IF(Q1596=bigT,((qCell/bigT)*(I1597/I1596))+((1-(qCell/bigT))*J1596),IF(qCell=0,1,IF(OR(ISBLANK(F1597),COUNT($AX$2:AX1596)&lt;=qCell),IF(COUNT($AX$2:AX1596)=1,1,AX1596/AX1595),((qCell/COUNT($AX$2:AX1596))*(I1597/I1596))+((1-(qCell/COUNT($AX$2:AX1596)))*J1596)))),J1596)))))))</f>
        <v/>
      </c>
      <c r="K1597" s="120" t="str">
        <f>IF(H1597="","",IF(AND(Temp!optSeasCoef=0,Temp!sts_add=1),IF(H1597="out-sample",I1597+(Q1597*J1597),I1597+J1597),IF(AND(Temp!optSeasCoef=0,Temp!sts_multp=1),IF(H1597="out-sample",I1597*(J1597^Q1597),I1597*J1597),IF(Temp!sts_add=1,IF(H1597="out-sample",(I1597+(Q1597*J1597))*G1597,(I1597+J1597)*G1597),IF(H1597="out-sample",I1597*(J1597^Q1597)*G1597,I1597*J1597*G1597)))))</f>
        <v/>
      </c>
      <c r="L1597" s="116" t="str">
        <f t="shared" si="264"/>
        <v/>
      </c>
      <c r="M1597" s="116" t="str">
        <f t="shared" si="265"/>
        <v/>
      </c>
      <c r="N1597" s="116" t="str">
        <f t="shared" si="266"/>
        <v/>
      </c>
      <c r="O1597" s="116" t="str">
        <f t="shared" si="267"/>
        <v/>
      </c>
      <c r="P1597" s="116" t="str">
        <f t="shared" si="268"/>
        <v/>
      </c>
      <c r="Q1597" s="94" t="str">
        <f>IF(AND(Temp!fhor_indata=1,ISBLANK(F1597),H1596="in-sample"),1,IF(AND(Temp!fhor_indata=1,H1596="out-sample",Q1596&lt;XfHor),Q1596+1,IF(ISBLANK(F1597),"",IF(AND(H1597="out-sample",H1596="in-sample"),1,IF(AND(H1597="out-sample",H1596="out-sample"),Q1596+1,IF(ISNUMBER(Q1596),Q1596+1,1))))))</f>
        <v/>
      </c>
      <c r="R1597" s="94" t="str">
        <f t="shared" si="269"/>
        <v/>
      </c>
      <c r="S1597" s="94" t="str">
        <f>IF(Temp!fhor_indata=1,IF(S1596=XobsHor,1,IF(COUNT($S$2:S1596)&lt;=XobsHor,S1596+1,IF(AND(COUNT($S$2:S1596)&lt;=XobsHor+XfHor,IFERROR(MOD(S1596,XobsHor)&lt;XfHor,FALSE)),S1596+1,""))),IF(ISBLANK(F1597),"",IF(S1596=maxP,1,IF(S1596&lt;maxP,S1596+1,IF(COUNT($S$2:S1597)&lt;=XobsHor,S1596+1,"")))))</f>
        <v/>
      </c>
      <c r="T1597" s="3"/>
      <c r="U1597" s="6"/>
      <c r="V1597" s="6"/>
      <c r="W1597" s="6"/>
      <c r="X1597" s="6"/>
      <c r="Y1597" s="6"/>
      <c r="Z1597" s="6"/>
      <c r="AA1597" s="6"/>
      <c r="AB1597" s="6"/>
      <c r="AC1597" s="6"/>
      <c r="AD1597" s="6"/>
      <c r="AE1597" s="6"/>
      <c r="AF1597" s="6"/>
      <c r="AG1597" s="6"/>
      <c r="AH1597" s="6"/>
      <c r="AI1597" s="6"/>
      <c r="AJ1597" s="6"/>
      <c r="AK1597" s="6"/>
      <c r="AW1597" s="122" t="str">
        <f t="shared" si="271"/>
        <v/>
      </c>
      <c r="AX1597" s="123" t="str">
        <f t="shared" si="272"/>
        <v/>
      </c>
      <c r="AY1597" s="124" t="str">
        <f t="shared" si="273"/>
        <v/>
      </c>
      <c r="AZ1597" s="124" t="str">
        <f t="shared" si="274"/>
        <v/>
      </c>
      <c r="BF1597" s="91"/>
    </row>
    <row r="1598" spans="1:58" s="78" customFormat="1" ht="14.25" x14ac:dyDescent="0.2">
      <c r="A1598" s="6"/>
      <c r="B1598" s="6"/>
      <c r="C1598" s="6"/>
      <c r="D1598" s="3"/>
      <c r="E1598" s="98" t="str">
        <f t="shared" si="270"/>
        <v/>
      </c>
      <c r="F1598" s="117"/>
      <c r="G1598" s="116" t="str">
        <f>IF(E1598="","",IF(Temp!optSeasCoef=0,1,INDEX($C$2:$C$13,IF(MOD(COUNT($E$2:E1598),seas_indx)=0,seas_indx,MOD(COUNT($E$2:E1598),seas_indx)))))</f>
        <v/>
      </c>
      <c r="H1598" s="97" t="str">
        <f>IFERROR(IF(Temp!fhor_indata=1,IF(COUNT($S$2:S1598)&lt;=XobsHor,"in-sample",IF(AND(COUNT($S$2:S1598)&lt;=XobsHor+XfHor,MOD(S1597,XobsHor)&lt;XfHor),"out-sample","")),IF(ISBLANK(F1598),"",IF(COUNT($F$2:F1598)&lt;=XobsHor-XfHor,"in-sample","out-sample"))),"")</f>
        <v/>
      </c>
      <c r="I1598" s="120" t="str">
        <f>IF(AND(ISBLANK(F1597),H1597="in-sample"),"",IF(AND(Temp!fhor_indata=1,H1597="out-sample",H1598="out-sample"),I1597,IF(AND(ISBLANK(F1598),H1597="out-sample"),"",IF(AND(Temp!optSeasCoef=0,Temp!sts_add=1),IF(H1597="in-sample",IF(Q1597=bigT,((pCell/bigT)*F1597)+((1-(pCell/bigT))*(I1597+J1597)),IF(OR(ISBLANK(F1598),COUNT($F$2:F1597)&lt;=pCell),F1597,((pCell/COUNT($F$2:F1597))*F1597)+((1-(pCell/COUNT($F$2:F1597)))*(I1597+J1597)))),I1597),IF(AND(Temp!optSeasCoef=0,Temp!sts_multp=1),IF(H1597="in-sample",IF(Q1597=bigT,((pCell/bigT)*F1597)+((1-(pCell/bigT))*(I1597*J1597)),IF(OR(ISBLANK(F1598),COUNT(F$2:$F1597)&lt;=pCell),F1597,((pCell/COUNT($F$2:F1597))*F1597)+((1-(pCell/COUNT($F$2:F1597)))*(I1597*J1597)))),I1597),IF(Temp!sts_add=1,IF(H1597="in-sample",IF(Q1597=bigT,((pCell/bigT)*AX1597)+((1-(pCell/bigT))*(I1597+J1597)),IF(OR(ISBLANK(F1598),COUNT($AX$2:AX1597)&lt;=pCell),AX1597,((pCell/COUNT($AX$2:AX1597))*AX1597)+((1-(pCell/COUNT($AX$2:AX1597)))*(I1597+J1597)))),I1597),IF(H1597="in-sample",IF(Q1597=bigT,((pCell/bigT)*AX1597)+((1-(pCell/bigT))*(I1597*J1597)),IF(OR(ISBLANK(F1598),COUNT($AX$2:AX1597)&lt;=pCell),AX1597,((pCell/COUNT($AX$2:AX1597))*AX1597)+((1-(pCell/COUNT($AX$2:AX1597)))*(I1597*J1597)))),I1597)))))))</f>
        <v/>
      </c>
      <c r="J1598" s="120" t="str">
        <f>IF(AND(ISBLANK(F1597),H1597="in-sample"),"",IF(AND(Temp!fhor_indata=1,H1597="out-sample",H1598="out-sample"),J1597,IF(AND(ISBLANK(F1598),H1597="out-sample"),"",IF(AND(Temp!optSeasCoef=0,Temp!sts_add=1),IF(H1597="in-sample",IF(Q1597=bigT,((qCell/bigT)*(I1598-I1597))+((1-(qCell/bigT))*J1597),IF(OR(ISBLANK(F1598),COUNT($F$2:F1597)&lt;=qCell),IF(COUNT($F$2:F1597)=1,0,F1597-F1596),((qCell/COUNT($F$2:F1597))*(I1598-I1597))+((1-(qCell/COUNT($F$2:F1597)))*J1597))),J1597),IF(AND(Temp!optSeasCoef=0,Temp!sts_multp=1),IF(H1597="in-sample",IF(Q1597=bigT,((qCell/bigT)*(I1598/I1597))+((1-(qCell/bigT))*J1597),IF(qCell=0,1,IF(OR(ISBLANK(F1598),COUNT($F$2:F1597)&lt;=qCell),IF(COUNT($F$2:F1597)=1,1,F1597/F1596),((qCell/COUNT($F$2:F1597))*(I1598/I1597))+((1-(qCell/COUNT($F$2:F1597)))*J1597)))),J1597),IF(Temp!sts_add=1,IF(H1597="in-sample",IF(Q1597=bigT,((qCell/bigT)*(I1598-I1597))+((1-(qCell/bigT))*J1597),IF(OR(ISBLANK(F1598),COUNT($AX$2:AX1597)&lt;=qCell),IF(COUNT($AX$2:AX1597)=1,0,AX1597-AX1596),((qCell/COUNT($AX$2:AX1597))*(I1598-I1597))+((1-(qCell/COUNT($AX$2:AX1597)))*J1597))),J1597),IF(H1597="in-sample",IF(Q1597=bigT,((qCell/bigT)*(I1598/I1597))+((1-(qCell/bigT))*J1597),IF(qCell=0,1,IF(OR(ISBLANK(F1598),COUNT($AX$2:AX1597)&lt;=qCell),IF(COUNT($AX$2:AX1597)=1,1,AX1597/AX1596),((qCell/COUNT($AX$2:AX1597))*(I1598/I1597))+((1-(qCell/COUNT($AX$2:AX1597)))*J1597)))),J1597)))))))</f>
        <v/>
      </c>
      <c r="K1598" s="120" t="str">
        <f>IF(H1598="","",IF(AND(Temp!optSeasCoef=0,Temp!sts_add=1),IF(H1598="out-sample",I1598+(Q1598*J1598),I1598+J1598),IF(AND(Temp!optSeasCoef=0,Temp!sts_multp=1),IF(H1598="out-sample",I1598*(J1598^Q1598),I1598*J1598),IF(Temp!sts_add=1,IF(H1598="out-sample",(I1598+(Q1598*J1598))*G1598,(I1598+J1598)*G1598),IF(H1598="out-sample",I1598*(J1598^Q1598)*G1598,I1598*J1598*G1598)))))</f>
        <v/>
      </c>
      <c r="L1598" s="116" t="str">
        <f t="shared" si="264"/>
        <v/>
      </c>
      <c r="M1598" s="116" t="str">
        <f t="shared" si="265"/>
        <v/>
      </c>
      <c r="N1598" s="116" t="str">
        <f t="shared" si="266"/>
        <v/>
      </c>
      <c r="O1598" s="116" t="str">
        <f t="shared" si="267"/>
        <v/>
      </c>
      <c r="P1598" s="116" t="str">
        <f t="shared" si="268"/>
        <v/>
      </c>
      <c r="Q1598" s="94" t="str">
        <f>IF(AND(Temp!fhor_indata=1,ISBLANK(F1598),H1597="in-sample"),1,IF(AND(Temp!fhor_indata=1,H1597="out-sample",Q1597&lt;XfHor),Q1597+1,IF(ISBLANK(F1598),"",IF(AND(H1598="out-sample",H1597="in-sample"),1,IF(AND(H1598="out-sample",H1597="out-sample"),Q1597+1,IF(ISNUMBER(Q1597),Q1597+1,1))))))</f>
        <v/>
      </c>
      <c r="R1598" s="94" t="str">
        <f t="shared" si="269"/>
        <v/>
      </c>
      <c r="S1598" s="94" t="str">
        <f>IF(Temp!fhor_indata=1,IF(S1597=XobsHor,1,IF(COUNT($S$2:S1597)&lt;=XobsHor,S1597+1,IF(AND(COUNT($S$2:S1597)&lt;=XobsHor+XfHor,IFERROR(MOD(S1597,XobsHor)&lt;XfHor,FALSE)),S1597+1,""))),IF(ISBLANK(F1598),"",IF(S1597=maxP,1,IF(S1597&lt;maxP,S1597+1,IF(COUNT($S$2:S1598)&lt;=XobsHor,S1597+1,"")))))</f>
        <v/>
      </c>
      <c r="T1598" s="3"/>
      <c r="U1598" s="6"/>
      <c r="V1598" s="6"/>
      <c r="W1598" s="6"/>
      <c r="X1598" s="6"/>
      <c r="Y1598" s="6"/>
      <c r="Z1598" s="6"/>
      <c r="AA1598" s="6"/>
      <c r="AB1598" s="6"/>
      <c r="AC1598" s="6"/>
      <c r="AD1598" s="6"/>
      <c r="AE1598" s="6"/>
      <c r="AF1598" s="6"/>
      <c r="AG1598" s="6"/>
      <c r="AH1598" s="6"/>
      <c r="AI1598" s="6"/>
      <c r="AJ1598" s="6"/>
      <c r="AK1598" s="6"/>
      <c r="AW1598" s="122" t="str">
        <f t="shared" si="271"/>
        <v/>
      </c>
      <c r="AX1598" s="123" t="str">
        <f t="shared" si="272"/>
        <v/>
      </c>
      <c r="AY1598" s="124" t="str">
        <f t="shared" si="273"/>
        <v/>
      </c>
      <c r="AZ1598" s="124" t="str">
        <f t="shared" si="274"/>
        <v/>
      </c>
      <c r="BF1598" s="91"/>
    </row>
    <row r="1599" spans="1:58" s="78" customFormat="1" ht="14.25" x14ac:dyDescent="0.2">
      <c r="A1599" s="6"/>
      <c r="B1599" s="6"/>
      <c r="C1599" s="6"/>
      <c r="D1599" s="3"/>
      <c r="E1599" s="98" t="str">
        <f t="shared" si="270"/>
        <v/>
      </c>
      <c r="F1599" s="117"/>
      <c r="G1599" s="116" t="str">
        <f>IF(E1599="","",IF(Temp!optSeasCoef=0,1,INDEX($C$2:$C$13,IF(MOD(COUNT($E$2:E1599),seas_indx)=0,seas_indx,MOD(COUNT($E$2:E1599),seas_indx)))))</f>
        <v/>
      </c>
      <c r="H1599" s="97" t="str">
        <f>IFERROR(IF(Temp!fhor_indata=1,IF(COUNT($S$2:S1599)&lt;=XobsHor,"in-sample",IF(AND(COUNT($S$2:S1599)&lt;=XobsHor+XfHor,MOD(S1598,XobsHor)&lt;XfHor),"out-sample","")),IF(ISBLANK(F1599),"",IF(COUNT($F$2:F1599)&lt;=XobsHor-XfHor,"in-sample","out-sample"))),"")</f>
        <v/>
      </c>
      <c r="I1599" s="120" t="str">
        <f>IF(AND(ISBLANK(F1598),H1598="in-sample"),"",IF(AND(Temp!fhor_indata=1,H1598="out-sample",H1599="out-sample"),I1598,IF(AND(ISBLANK(F1599),H1598="out-sample"),"",IF(AND(Temp!optSeasCoef=0,Temp!sts_add=1),IF(H1598="in-sample",IF(Q1598=bigT,((pCell/bigT)*F1598)+((1-(pCell/bigT))*(I1598+J1598)),IF(OR(ISBLANK(F1599),COUNT($F$2:F1598)&lt;=pCell),F1598,((pCell/COUNT($F$2:F1598))*F1598)+((1-(pCell/COUNT($F$2:F1598)))*(I1598+J1598)))),I1598),IF(AND(Temp!optSeasCoef=0,Temp!sts_multp=1),IF(H1598="in-sample",IF(Q1598=bigT,((pCell/bigT)*F1598)+((1-(pCell/bigT))*(I1598*J1598)),IF(OR(ISBLANK(F1599),COUNT(F$2:$F1598)&lt;=pCell),F1598,((pCell/COUNT($F$2:F1598))*F1598)+((1-(pCell/COUNT($F$2:F1598)))*(I1598*J1598)))),I1598),IF(Temp!sts_add=1,IF(H1598="in-sample",IF(Q1598=bigT,((pCell/bigT)*AX1598)+((1-(pCell/bigT))*(I1598+J1598)),IF(OR(ISBLANK(F1599),COUNT($AX$2:AX1598)&lt;=pCell),AX1598,((pCell/COUNT($AX$2:AX1598))*AX1598)+((1-(pCell/COUNT($AX$2:AX1598)))*(I1598+J1598)))),I1598),IF(H1598="in-sample",IF(Q1598=bigT,((pCell/bigT)*AX1598)+((1-(pCell/bigT))*(I1598*J1598)),IF(OR(ISBLANK(F1599),COUNT($AX$2:AX1598)&lt;=pCell),AX1598,((pCell/COUNT($AX$2:AX1598))*AX1598)+((1-(pCell/COUNT($AX$2:AX1598)))*(I1598*J1598)))),I1598)))))))</f>
        <v/>
      </c>
      <c r="J1599" s="120" t="str">
        <f>IF(AND(ISBLANK(F1598),H1598="in-sample"),"",IF(AND(Temp!fhor_indata=1,H1598="out-sample",H1599="out-sample"),J1598,IF(AND(ISBLANK(F1599),H1598="out-sample"),"",IF(AND(Temp!optSeasCoef=0,Temp!sts_add=1),IF(H1598="in-sample",IF(Q1598=bigT,((qCell/bigT)*(I1599-I1598))+((1-(qCell/bigT))*J1598),IF(OR(ISBLANK(F1599),COUNT($F$2:F1598)&lt;=qCell),IF(COUNT($F$2:F1598)=1,0,F1598-F1597),((qCell/COUNT($F$2:F1598))*(I1599-I1598))+((1-(qCell/COUNT($F$2:F1598)))*J1598))),J1598),IF(AND(Temp!optSeasCoef=0,Temp!sts_multp=1),IF(H1598="in-sample",IF(Q1598=bigT,((qCell/bigT)*(I1599/I1598))+((1-(qCell/bigT))*J1598),IF(qCell=0,1,IF(OR(ISBLANK(F1599),COUNT($F$2:F1598)&lt;=qCell),IF(COUNT($F$2:F1598)=1,1,F1598/F1597),((qCell/COUNT($F$2:F1598))*(I1599/I1598))+((1-(qCell/COUNT($F$2:F1598)))*J1598)))),J1598),IF(Temp!sts_add=1,IF(H1598="in-sample",IF(Q1598=bigT,((qCell/bigT)*(I1599-I1598))+((1-(qCell/bigT))*J1598),IF(OR(ISBLANK(F1599),COUNT($AX$2:AX1598)&lt;=qCell),IF(COUNT($AX$2:AX1598)=1,0,AX1598-AX1597),((qCell/COUNT($AX$2:AX1598))*(I1599-I1598))+((1-(qCell/COUNT($AX$2:AX1598)))*J1598))),J1598),IF(H1598="in-sample",IF(Q1598=bigT,((qCell/bigT)*(I1599/I1598))+((1-(qCell/bigT))*J1598),IF(qCell=0,1,IF(OR(ISBLANK(F1599),COUNT($AX$2:AX1598)&lt;=qCell),IF(COUNT($AX$2:AX1598)=1,1,AX1598/AX1597),((qCell/COUNT($AX$2:AX1598))*(I1599/I1598))+((1-(qCell/COUNT($AX$2:AX1598)))*J1598)))),J1598)))))))</f>
        <v/>
      </c>
      <c r="K1599" s="120" t="str">
        <f>IF(H1599="","",IF(AND(Temp!optSeasCoef=0,Temp!sts_add=1),IF(H1599="out-sample",I1599+(Q1599*J1599),I1599+J1599),IF(AND(Temp!optSeasCoef=0,Temp!sts_multp=1),IF(H1599="out-sample",I1599*(J1599^Q1599),I1599*J1599),IF(Temp!sts_add=1,IF(H1599="out-sample",(I1599+(Q1599*J1599))*G1599,(I1599+J1599)*G1599),IF(H1599="out-sample",I1599*(J1599^Q1599)*G1599,I1599*J1599*G1599)))))</f>
        <v/>
      </c>
      <c r="L1599" s="116" t="str">
        <f t="shared" si="264"/>
        <v/>
      </c>
      <c r="M1599" s="116" t="str">
        <f t="shared" si="265"/>
        <v/>
      </c>
      <c r="N1599" s="116" t="str">
        <f t="shared" si="266"/>
        <v/>
      </c>
      <c r="O1599" s="116" t="str">
        <f t="shared" si="267"/>
        <v/>
      </c>
      <c r="P1599" s="116" t="str">
        <f t="shared" si="268"/>
        <v/>
      </c>
      <c r="Q1599" s="94" t="str">
        <f>IF(AND(Temp!fhor_indata=1,ISBLANK(F1599),H1598="in-sample"),1,IF(AND(Temp!fhor_indata=1,H1598="out-sample",Q1598&lt;XfHor),Q1598+1,IF(ISBLANK(F1599),"",IF(AND(H1599="out-sample",H1598="in-sample"),1,IF(AND(H1599="out-sample",H1598="out-sample"),Q1598+1,IF(ISNUMBER(Q1598),Q1598+1,1))))))</f>
        <v/>
      </c>
      <c r="R1599" s="94" t="str">
        <f t="shared" si="269"/>
        <v/>
      </c>
      <c r="S1599" s="94" t="str">
        <f>IF(Temp!fhor_indata=1,IF(S1598=XobsHor,1,IF(COUNT($S$2:S1598)&lt;=XobsHor,S1598+1,IF(AND(COUNT($S$2:S1598)&lt;=XobsHor+XfHor,IFERROR(MOD(S1598,XobsHor)&lt;XfHor,FALSE)),S1598+1,""))),IF(ISBLANK(F1599),"",IF(S1598=maxP,1,IF(S1598&lt;maxP,S1598+1,IF(COUNT($S$2:S1599)&lt;=XobsHor,S1598+1,"")))))</f>
        <v/>
      </c>
      <c r="T1599" s="3"/>
      <c r="U1599" s="6"/>
      <c r="V1599" s="6"/>
      <c r="W1599" s="6"/>
      <c r="X1599" s="6"/>
      <c r="Y1599" s="6"/>
      <c r="Z1599" s="6"/>
      <c r="AA1599" s="6"/>
      <c r="AB1599" s="6"/>
      <c r="AC1599" s="6"/>
      <c r="AD1599" s="6"/>
      <c r="AE1599" s="6"/>
      <c r="AF1599" s="6"/>
      <c r="AG1599" s="6"/>
      <c r="AH1599" s="6"/>
      <c r="AI1599" s="6"/>
      <c r="AJ1599" s="6"/>
      <c r="AK1599" s="6"/>
      <c r="AW1599" s="122" t="str">
        <f t="shared" si="271"/>
        <v/>
      </c>
      <c r="AX1599" s="123" t="str">
        <f t="shared" si="272"/>
        <v/>
      </c>
      <c r="AY1599" s="124" t="str">
        <f t="shared" si="273"/>
        <v/>
      </c>
      <c r="AZ1599" s="124" t="str">
        <f t="shared" si="274"/>
        <v/>
      </c>
      <c r="BF1599" s="91"/>
    </row>
    <row r="1600" spans="1:58" s="78" customFormat="1" ht="14.25" x14ac:dyDescent="0.2">
      <c r="A1600" s="6"/>
      <c r="B1600" s="6"/>
      <c r="C1600" s="6"/>
      <c r="D1600" s="3"/>
      <c r="E1600" s="98" t="str">
        <f t="shared" si="270"/>
        <v/>
      </c>
      <c r="F1600" s="117"/>
      <c r="G1600" s="116" t="str">
        <f>IF(E1600="","",IF(Temp!optSeasCoef=0,1,INDEX($C$2:$C$13,IF(MOD(COUNT($E$2:E1600),seas_indx)=0,seas_indx,MOD(COUNT($E$2:E1600),seas_indx)))))</f>
        <v/>
      </c>
      <c r="H1600" s="97" t="str">
        <f>IFERROR(IF(Temp!fhor_indata=1,IF(COUNT($S$2:S1600)&lt;=XobsHor,"in-sample",IF(AND(COUNT($S$2:S1600)&lt;=XobsHor+XfHor,MOD(S1599,XobsHor)&lt;XfHor),"out-sample","")),IF(ISBLANK(F1600),"",IF(COUNT($F$2:F1600)&lt;=XobsHor-XfHor,"in-sample","out-sample"))),"")</f>
        <v/>
      </c>
      <c r="I1600" s="120" t="str">
        <f>IF(AND(ISBLANK(F1599),H1599="in-sample"),"",IF(AND(Temp!fhor_indata=1,H1599="out-sample",H1600="out-sample"),I1599,IF(AND(ISBLANK(F1600),H1599="out-sample"),"",IF(AND(Temp!optSeasCoef=0,Temp!sts_add=1),IF(H1599="in-sample",IF(Q1599=bigT,((pCell/bigT)*F1599)+((1-(pCell/bigT))*(I1599+J1599)),IF(OR(ISBLANK(F1600),COUNT($F$2:F1599)&lt;=pCell),F1599,((pCell/COUNT($F$2:F1599))*F1599)+((1-(pCell/COUNT($F$2:F1599)))*(I1599+J1599)))),I1599),IF(AND(Temp!optSeasCoef=0,Temp!sts_multp=1),IF(H1599="in-sample",IF(Q1599=bigT,((pCell/bigT)*F1599)+((1-(pCell/bigT))*(I1599*J1599)),IF(OR(ISBLANK(F1600),COUNT(F$2:$F1599)&lt;=pCell),F1599,((pCell/COUNT($F$2:F1599))*F1599)+((1-(pCell/COUNT($F$2:F1599)))*(I1599*J1599)))),I1599),IF(Temp!sts_add=1,IF(H1599="in-sample",IF(Q1599=bigT,((pCell/bigT)*AX1599)+((1-(pCell/bigT))*(I1599+J1599)),IF(OR(ISBLANK(F1600),COUNT($AX$2:AX1599)&lt;=pCell),AX1599,((pCell/COUNT($AX$2:AX1599))*AX1599)+((1-(pCell/COUNT($AX$2:AX1599)))*(I1599+J1599)))),I1599),IF(H1599="in-sample",IF(Q1599=bigT,((pCell/bigT)*AX1599)+((1-(pCell/bigT))*(I1599*J1599)),IF(OR(ISBLANK(F1600),COUNT($AX$2:AX1599)&lt;=pCell),AX1599,((pCell/COUNT($AX$2:AX1599))*AX1599)+((1-(pCell/COUNT($AX$2:AX1599)))*(I1599*J1599)))),I1599)))))))</f>
        <v/>
      </c>
      <c r="J1600" s="120" t="str">
        <f>IF(AND(ISBLANK(F1599),H1599="in-sample"),"",IF(AND(Temp!fhor_indata=1,H1599="out-sample",H1600="out-sample"),J1599,IF(AND(ISBLANK(F1600),H1599="out-sample"),"",IF(AND(Temp!optSeasCoef=0,Temp!sts_add=1),IF(H1599="in-sample",IF(Q1599=bigT,((qCell/bigT)*(I1600-I1599))+((1-(qCell/bigT))*J1599),IF(OR(ISBLANK(F1600),COUNT($F$2:F1599)&lt;=qCell),IF(COUNT($F$2:F1599)=1,0,F1599-F1598),((qCell/COUNT($F$2:F1599))*(I1600-I1599))+((1-(qCell/COUNT($F$2:F1599)))*J1599))),J1599),IF(AND(Temp!optSeasCoef=0,Temp!sts_multp=1),IF(H1599="in-sample",IF(Q1599=bigT,((qCell/bigT)*(I1600/I1599))+((1-(qCell/bigT))*J1599),IF(qCell=0,1,IF(OR(ISBLANK(F1600),COUNT($F$2:F1599)&lt;=qCell),IF(COUNT($F$2:F1599)=1,1,F1599/F1598),((qCell/COUNT($F$2:F1599))*(I1600/I1599))+((1-(qCell/COUNT($F$2:F1599)))*J1599)))),J1599),IF(Temp!sts_add=1,IF(H1599="in-sample",IF(Q1599=bigT,((qCell/bigT)*(I1600-I1599))+((1-(qCell/bigT))*J1599),IF(OR(ISBLANK(F1600),COUNT($AX$2:AX1599)&lt;=qCell),IF(COUNT($AX$2:AX1599)=1,0,AX1599-AX1598),((qCell/COUNT($AX$2:AX1599))*(I1600-I1599))+((1-(qCell/COUNT($AX$2:AX1599)))*J1599))),J1599),IF(H1599="in-sample",IF(Q1599=bigT,((qCell/bigT)*(I1600/I1599))+((1-(qCell/bigT))*J1599),IF(qCell=0,1,IF(OR(ISBLANK(F1600),COUNT($AX$2:AX1599)&lt;=qCell),IF(COUNT($AX$2:AX1599)=1,1,AX1599/AX1598),((qCell/COUNT($AX$2:AX1599))*(I1600/I1599))+((1-(qCell/COUNT($AX$2:AX1599)))*J1599)))),J1599)))))))</f>
        <v/>
      </c>
      <c r="K1600" s="120" t="str">
        <f>IF(H1600="","",IF(AND(Temp!optSeasCoef=0,Temp!sts_add=1),IF(H1600="out-sample",I1600+(Q1600*J1600),I1600+J1600),IF(AND(Temp!optSeasCoef=0,Temp!sts_multp=1),IF(H1600="out-sample",I1600*(J1600^Q1600),I1600*J1600),IF(Temp!sts_add=1,IF(H1600="out-sample",(I1600+(Q1600*J1600))*G1600,(I1600+J1600)*G1600),IF(H1600="out-sample",I1600*(J1600^Q1600)*G1600,I1600*J1600*G1600)))))</f>
        <v/>
      </c>
      <c r="L1600" s="116" t="str">
        <f t="shared" si="264"/>
        <v/>
      </c>
      <c r="M1600" s="116" t="str">
        <f t="shared" si="265"/>
        <v/>
      </c>
      <c r="N1600" s="116" t="str">
        <f t="shared" si="266"/>
        <v/>
      </c>
      <c r="O1600" s="116" t="str">
        <f t="shared" si="267"/>
        <v/>
      </c>
      <c r="P1600" s="116" t="str">
        <f t="shared" si="268"/>
        <v/>
      </c>
      <c r="Q1600" s="94" t="str">
        <f>IF(AND(Temp!fhor_indata=1,ISBLANK(F1600),H1599="in-sample"),1,IF(AND(Temp!fhor_indata=1,H1599="out-sample",Q1599&lt;XfHor),Q1599+1,IF(ISBLANK(F1600),"",IF(AND(H1600="out-sample",H1599="in-sample"),1,IF(AND(H1600="out-sample",H1599="out-sample"),Q1599+1,IF(ISNUMBER(Q1599),Q1599+1,1))))))</f>
        <v/>
      </c>
      <c r="R1600" s="94" t="str">
        <f t="shared" si="269"/>
        <v/>
      </c>
      <c r="S1600" s="94" t="str">
        <f>IF(Temp!fhor_indata=1,IF(S1599=XobsHor,1,IF(COUNT($S$2:S1599)&lt;=XobsHor,S1599+1,IF(AND(COUNT($S$2:S1599)&lt;=XobsHor+XfHor,IFERROR(MOD(S1599,XobsHor)&lt;XfHor,FALSE)),S1599+1,""))),IF(ISBLANK(F1600),"",IF(S1599=maxP,1,IF(S1599&lt;maxP,S1599+1,IF(COUNT($S$2:S1600)&lt;=XobsHor,S1599+1,"")))))</f>
        <v/>
      </c>
      <c r="T1600" s="3"/>
      <c r="U1600" s="6"/>
      <c r="V1600" s="6"/>
      <c r="W1600" s="6"/>
      <c r="X1600" s="6"/>
      <c r="Y1600" s="6"/>
      <c r="Z1600" s="6"/>
      <c r="AA1600" s="6"/>
      <c r="AB1600" s="6"/>
      <c r="AC1600" s="6"/>
      <c r="AD1600" s="6"/>
      <c r="AE1600" s="6"/>
      <c r="AF1600" s="6"/>
      <c r="AG1600" s="6"/>
      <c r="AH1600" s="6"/>
      <c r="AI1600" s="6"/>
      <c r="AJ1600" s="6"/>
      <c r="AK1600" s="6"/>
      <c r="AW1600" s="122" t="str">
        <f t="shared" si="271"/>
        <v/>
      </c>
      <c r="AX1600" s="123" t="str">
        <f t="shared" si="272"/>
        <v/>
      </c>
      <c r="AY1600" s="124" t="str">
        <f t="shared" si="273"/>
        <v/>
      </c>
      <c r="AZ1600" s="124" t="str">
        <f t="shared" si="274"/>
        <v/>
      </c>
      <c r="BF1600" s="91"/>
    </row>
    <row r="1601" spans="1:58" s="78" customFormat="1" ht="14.25" x14ac:dyDescent="0.2">
      <c r="A1601" s="6"/>
      <c r="B1601" s="6"/>
      <c r="C1601" s="6"/>
      <c r="D1601" s="3"/>
      <c r="E1601" s="98" t="str">
        <f t="shared" si="270"/>
        <v/>
      </c>
      <c r="F1601" s="117"/>
      <c r="G1601" s="116" t="str">
        <f>IF(E1601="","",IF(Temp!optSeasCoef=0,1,INDEX($C$2:$C$13,IF(MOD(COUNT($E$2:E1601),seas_indx)=0,seas_indx,MOD(COUNT($E$2:E1601),seas_indx)))))</f>
        <v/>
      </c>
      <c r="H1601" s="97" t="str">
        <f>IFERROR(IF(Temp!fhor_indata=1,IF(COUNT($S$2:S1601)&lt;=XobsHor,"in-sample",IF(AND(COUNT($S$2:S1601)&lt;=XobsHor+XfHor,MOD(S1600,XobsHor)&lt;XfHor),"out-sample","")),IF(ISBLANK(F1601),"",IF(COUNT($F$2:F1601)&lt;=XobsHor-XfHor,"in-sample","out-sample"))),"")</f>
        <v/>
      </c>
      <c r="I1601" s="120" t="str">
        <f>IF(AND(ISBLANK(F1600),H1600="in-sample"),"",IF(AND(Temp!fhor_indata=1,H1600="out-sample",H1601="out-sample"),I1600,IF(AND(ISBLANK(F1601),H1600="out-sample"),"",IF(AND(Temp!optSeasCoef=0,Temp!sts_add=1),IF(H1600="in-sample",IF(Q1600=bigT,((pCell/bigT)*F1600)+((1-(pCell/bigT))*(I1600+J1600)),IF(OR(ISBLANK(F1601),COUNT($F$2:F1600)&lt;=pCell),F1600,((pCell/COUNT($F$2:F1600))*F1600)+((1-(pCell/COUNT($F$2:F1600)))*(I1600+J1600)))),I1600),IF(AND(Temp!optSeasCoef=0,Temp!sts_multp=1),IF(H1600="in-sample",IF(Q1600=bigT,((pCell/bigT)*F1600)+((1-(pCell/bigT))*(I1600*J1600)),IF(OR(ISBLANK(F1601),COUNT(F$2:$F1600)&lt;=pCell),F1600,((pCell/COUNT($F$2:F1600))*F1600)+((1-(pCell/COUNT($F$2:F1600)))*(I1600*J1600)))),I1600),IF(Temp!sts_add=1,IF(H1600="in-sample",IF(Q1600=bigT,((pCell/bigT)*AX1600)+((1-(pCell/bigT))*(I1600+J1600)),IF(OR(ISBLANK(F1601),COUNT($AX$2:AX1600)&lt;=pCell),AX1600,((pCell/COUNT($AX$2:AX1600))*AX1600)+((1-(pCell/COUNT($AX$2:AX1600)))*(I1600+J1600)))),I1600),IF(H1600="in-sample",IF(Q1600=bigT,((pCell/bigT)*AX1600)+((1-(pCell/bigT))*(I1600*J1600)),IF(OR(ISBLANK(F1601),COUNT($AX$2:AX1600)&lt;=pCell),AX1600,((pCell/COUNT($AX$2:AX1600))*AX1600)+((1-(pCell/COUNT($AX$2:AX1600)))*(I1600*J1600)))),I1600)))))))</f>
        <v/>
      </c>
      <c r="J1601" s="120" t="str">
        <f>IF(AND(ISBLANK(F1600),H1600="in-sample"),"",IF(AND(Temp!fhor_indata=1,H1600="out-sample",H1601="out-sample"),J1600,IF(AND(ISBLANK(F1601),H1600="out-sample"),"",IF(AND(Temp!optSeasCoef=0,Temp!sts_add=1),IF(H1600="in-sample",IF(Q1600=bigT,((qCell/bigT)*(I1601-I1600))+((1-(qCell/bigT))*J1600),IF(OR(ISBLANK(F1601),COUNT($F$2:F1600)&lt;=qCell),IF(COUNT($F$2:F1600)=1,0,F1600-F1599),((qCell/COUNT($F$2:F1600))*(I1601-I1600))+((1-(qCell/COUNT($F$2:F1600)))*J1600))),J1600),IF(AND(Temp!optSeasCoef=0,Temp!sts_multp=1),IF(H1600="in-sample",IF(Q1600=bigT,((qCell/bigT)*(I1601/I1600))+((1-(qCell/bigT))*J1600),IF(qCell=0,1,IF(OR(ISBLANK(F1601),COUNT($F$2:F1600)&lt;=qCell),IF(COUNT($F$2:F1600)=1,1,F1600/F1599),((qCell/COUNT($F$2:F1600))*(I1601/I1600))+((1-(qCell/COUNT($F$2:F1600)))*J1600)))),J1600),IF(Temp!sts_add=1,IF(H1600="in-sample",IF(Q1600=bigT,((qCell/bigT)*(I1601-I1600))+((1-(qCell/bigT))*J1600),IF(OR(ISBLANK(F1601),COUNT($AX$2:AX1600)&lt;=qCell),IF(COUNT($AX$2:AX1600)=1,0,AX1600-AX1599),((qCell/COUNT($AX$2:AX1600))*(I1601-I1600))+((1-(qCell/COUNT($AX$2:AX1600)))*J1600))),J1600),IF(H1600="in-sample",IF(Q1600=bigT,((qCell/bigT)*(I1601/I1600))+((1-(qCell/bigT))*J1600),IF(qCell=0,1,IF(OR(ISBLANK(F1601),COUNT($AX$2:AX1600)&lt;=qCell),IF(COUNT($AX$2:AX1600)=1,1,AX1600/AX1599),((qCell/COUNT($AX$2:AX1600))*(I1601/I1600))+((1-(qCell/COUNT($AX$2:AX1600)))*J1600)))),J1600)))))))</f>
        <v/>
      </c>
      <c r="K1601" s="120" t="str">
        <f>IF(H1601="","",IF(AND(Temp!optSeasCoef=0,Temp!sts_add=1),IF(H1601="out-sample",I1601+(Q1601*J1601),I1601+J1601),IF(AND(Temp!optSeasCoef=0,Temp!sts_multp=1),IF(H1601="out-sample",I1601*(J1601^Q1601),I1601*J1601),IF(Temp!sts_add=1,IF(H1601="out-sample",(I1601+(Q1601*J1601))*G1601,(I1601+J1601)*G1601),IF(H1601="out-sample",I1601*(J1601^Q1601)*G1601,I1601*J1601*G1601)))))</f>
        <v/>
      </c>
      <c r="L1601" s="116" t="str">
        <f t="shared" si="264"/>
        <v/>
      </c>
      <c r="M1601" s="116" t="str">
        <f t="shared" si="265"/>
        <v/>
      </c>
      <c r="N1601" s="116" t="str">
        <f t="shared" si="266"/>
        <v/>
      </c>
      <c r="O1601" s="116" t="str">
        <f t="shared" si="267"/>
        <v/>
      </c>
      <c r="P1601" s="116" t="str">
        <f t="shared" si="268"/>
        <v/>
      </c>
      <c r="Q1601" s="94" t="str">
        <f>IF(AND(Temp!fhor_indata=1,ISBLANK(F1601),H1600="in-sample"),1,IF(AND(Temp!fhor_indata=1,H1600="out-sample",Q1600&lt;XfHor),Q1600+1,IF(ISBLANK(F1601),"",IF(AND(H1601="out-sample",H1600="in-sample"),1,IF(AND(H1601="out-sample",H1600="out-sample"),Q1600+1,IF(ISNUMBER(Q1600),Q1600+1,1))))))</f>
        <v/>
      </c>
      <c r="R1601" s="94" t="str">
        <f t="shared" si="269"/>
        <v/>
      </c>
      <c r="S1601" s="94" t="str">
        <f>IF(Temp!fhor_indata=1,IF(S1600=XobsHor,1,IF(COUNT($S$2:S1600)&lt;=XobsHor,S1600+1,IF(AND(COUNT($S$2:S1600)&lt;=XobsHor+XfHor,IFERROR(MOD(S1600,XobsHor)&lt;XfHor,FALSE)),S1600+1,""))),IF(ISBLANK(F1601),"",IF(S1600=maxP,1,IF(S1600&lt;maxP,S1600+1,IF(COUNT($S$2:S1601)&lt;=XobsHor,S1600+1,"")))))</f>
        <v/>
      </c>
      <c r="T1601" s="3"/>
      <c r="U1601" s="6"/>
      <c r="V1601" s="6"/>
      <c r="W1601" s="6"/>
      <c r="X1601" s="6"/>
      <c r="Y1601" s="6"/>
      <c r="Z1601" s="6"/>
      <c r="AA1601" s="6"/>
      <c r="AB1601" s="6"/>
      <c r="AC1601" s="6"/>
      <c r="AD1601" s="6"/>
      <c r="AE1601" s="6"/>
      <c r="AF1601" s="6"/>
      <c r="AG1601" s="6"/>
      <c r="AH1601" s="6"/>
      <c r="AI1601" s="6"/>
      <c r="AJ1601" s="6"/>
      <c r="AK1601" s="6"/>
      <c r="AW1601" s="122" t="str">
        <f t="shared" si="271"/>
        <v/>
      </c>
      <c r="AX1601" s="123" t="str">
        <f t="shared" si="272"/>
        <v/>
      </c>
      <c r="AY1601" s="124" t="str">
        <f t="shared" si="273"/>
        <v/>
      </c>
      <c r="AZ1601" s="124" t="str">
        <f t="shared" si="274"/>
        <v/>
      </c>
      <c r="BF1601" s="91"/>
    </row>
    <row r="1602" spans="1:58" s="78" customFormat="1" ht="14.25" x14ac:dyDescent="0.2">
      <c r="A1602" s="6"/>
      <c r="B1602" s="6"/>
      <c r="C1602" s="6"/>
      <c r="D1602" s="3"/>
      <c r="E1602" s="98" t="str">
        <f t="shared" si="270"/>
        <v/>
      </c>
      <c r="F1602" s="117"/>
      <c r="G1602" s="116" t="str">
        <f>IF(E1602="","",IF(Temp!optSeasCoef=0,1,INDEX($C$2:$C$13,IF(MOD(COUNT($E$2:E1602),seas_indx)=0,seas_indx,MOD(COUNT($E$2:E1602),seas_indx)))))</f>
        <v/>
      </c>
      <c r="H1602" s="97" t="str">
        <f>IFERROR(IF(Temp!fhor_indata=1,IF(COUNT($S$2:S1602)&lt;=XobsHor,"in-sample",IF(AND(COUNT($S$2:S1602)&lt;=XobsHor+XfHor,MOD(S1601,XobsHor)&lt;XfHor),"out-sample","")),IF(ISBLANK(F1602),"",IF(COUNT($F$2:F1602)&lt;=XobsHor-XfHor,"in-sample","out-sample"))),"")</f>
        <v/>
      </c>
      <c r="I1602" s="120" t="str">
        <f>IF(AND(ISBLANK(F1601),H1601="in-sample"),"",IF(AND(Temp!fhor_indata=1,H1601="out-sample",H1602="out-sample"),I1601,IF(AND(ISBLANK(F1602),H1601="out-sample"),"",IF(AND(Temp!optSeasCoef=0,Temp!sts_add=1),IF(H1601="in-sample",IF(Q1601=bigT,((pCell/bigT)*F1601)+((1-(pCell/bigT))*(I1601+J1601)),IF(OR(ISBLANK(F1602),COUNT($F$2:F1601)&lt;=pCell),F1601,((pCell/COUNT($F$2:F1601))*F1601)+((1-(pCell/COUNT($F$2:F1601)))*(I1601+J1601)))),I1601),IF(AND(Temp!optSeasCoef=0,Temp!sts_multp=1),IF(H1601="in-sample",IF(Q1601=bigT,((pCell/bigT)*F1601)+((1-(pCell/bigT))*(I1601*J1601)),IF(OR(ISBLANK(F1602),COUNT(F$2:$F1601)&lt;=pCell),F1601,((pCell/COUNT($F$2:F1601))*F1601)+((1-(pCell/COUNT($F$2:F1601)))*(I1601*J1601)))),I1601),IF(Temp!sts_add=1,IF(H1601="in-sample",IF(Q1601=bigT,((pCell/bigT)*AX1601)+((1-(pCell/bigT))*(I1601+J1601)),IF(OR(ISBLANK(F1602),COUNT($AX$2:AX1601)&lt;=pCell),AX1601,((pCell/COUNT($AX$2:AX1601))*AX1601)+((1-(pCell/COUNT($AX$2:AX1601)))*(I1601+J1601)))),I1601),IF(H1601="in-sample",IF(Q1601=bigT,((pCell/bigT)*AX1601)+((1-(pCell/bigT))*(I1601*J1601)),IF(OR(ISBLANK(F1602),COUNT($AX$2:AX1601)&lt;=pCell),AX1601,((pCell/COUNT($AX$2:AX1601))*AX1601)+((1-(pCell/COUNT($AX$2:AX1601)))*(I1601*J1601)))),I1601)))))))</f>
        <v/>
      </c>
      <c r="J1602" s="120" t="str">
        <f>IF(AND(ISBLANK(F1601),H1601="in-sample"),"",IF(AND(Temp!fhor_indata=1,H1601="out-sample",H1602="out-sample"),J1601,IF(AND(ISBLANK(F1602),H1601="out-sample"),"",IF(AND(Temp!optSeasCoef=0,Temp!sts_add=1),IF(H1601="in-sample",IF(Q1601=bigT,((qCell/bigT)*(I1602-I1601))+((1-(qCell/bigT))*J1601),IF(OR(ISBLANK(F1602),COUNT($F$2:F1601)&lt;=qCell),IF(COUNT($F$2:F1601)=1,0,F1601-F1600),((qCell/COUNT($F$2:F1601))*(I1602-I1601))+((1-(qCell/COUNT($F$2:F1601)))*J1601))),J1601),IF(AND(Temp!optSeasCoef=0,Temp!sts_multp=1),IF(H1601="in-sample",IF(Q1601=bigT,((qCell/bigT)*(I1602/I1601))+((1-(qCell/bigT))*J1601),IF(qCell=0,1,IF(OR(ISBLANK(F1602),COUNT($F$2:F1601)&lt;=qCell),IF(COUNT($F$2:F1601)=1,1,F1601/F1600),((qCell/COUNT($F$2:F1601))*(I1602/I1601))+((1-(qCell/COUNT($F$2:F1601)))*J1601)))),J1601),IF(Temp!sts_add=1,IF(H1601="in-sample",IF(Q1601=bigT,((qCell/bigT)*(I1602-I1601))+((1-(qCell/bigT))*J1601),IF(OR(ISBLANK(F1602),COUNT($AX$2:AX1601)&lt;=qCell),IF(COUNT($AX$2:AX1601)=1,0,AX1601-AX1600),((qCell/COUNT($AX$2:AX1601))*(I1602-I1601))+((1-(qCell/COUNT($AX$2:AX1601)))*J1601))),J1601),IF(H1601="in-sample",IF(Q1601=bigT,((qCell/bigT)*(I1602/I1601))+((1-(qCell/bigT))*J1601),IF(qCell=0,1,IF(OR(ISBLANK(F1602),COUNT($AX$2:AX1601)&lt;=qCell),IF(COUNT($AX$2:AX1601)=1,1,AX1601/AX1600),((qCell/COUNT($AX$2:AX1601))*(I1602/I1601))+((1-(qCell/COUNT($AX$2:AX1601)))*J1601)))),J1601)))))))</f>
        <v/>
      </c>
      <c r="K1602" s="120" t="str">
        <f>IF(H1602="","",IF(AND(Temp!optSeasCoef=0,Temp!sts_add=1),IF(H1602="out-sample",I1602+(Q1602*J1602),I1602+J1602),IF(AND(Temp!optSeasCoef=0,Temp!sts_multp=1),IF(H1602="out-sample",I1602*(J1602^Q1602),I1602*J1602),IF(Temp!sts_add=1,IF(H1602="out-sample",(I1602+(Q1602*J1602))*G1602,(I1602+J1602)*G1602),IF(H1602="out-sample",I1602*(J1602^Q1602)*G1602,I1602*J1602*G1602)))))</f>
        <v/>
      </c>
      <c r="L1602" s="116" t="str">
        <f t="shared" ref="L1602:L1665" si="275">IF(ISBLANK(F1602),"",F1602-K1602)</f>
        <v/>
      </c>
      <c r="M1602" s="116" t="str">
        <f t="shared" ref="M1602:M1665" si="276">IF(ISBLANK(F1602),"",ABS(L1602))</f>
        <v/>
      </c>
      <c r="N1602" s="116" t="str">
        <f t="shared" ref="N1602:N1665" si="277">IF(ISBLANK(F1602),"",L1602^2)</f>
        <v/>
      </c>
      <c r="O1602" s="116" t="str">
        <f t="shared" ref="O1602:O1665" si="278">IF(ISBLANK(F1602),"",ABS((F1602-K1602)/K1602)*100)</f>
        <v/>
      </c>
      <c r="P1602" s="116" t="str">
        <f t="shared" ref="P1602:P1665" si="279">IF(ISBLANK(F1602),"",(M1602/(ABS(K1602)+ABS(F1602)))*200)</f>
        <v/>
      </c>
      <c r="Q1602" s="94" t="str">
        <f>IF(AND(Temp!fhor_indata=1,ISBLANK(F1602),H1601="in-sample"),1,IF(AND(Temp!fhor_indata=1,H1601="out-sample",Q1601&lt;XfHor),Q1601+1,IF(ISBLANK(F1602),"",IF(AND(H1602="out-sample",H1601="in-sample"),1,IF(AND(H1602="out-sample",H1601="out-sample"),Q1601+1,IF(ISNUMBER(Q1601),Q1601+1,1))))))</f>
        <v/>
      </c>
      <c r="R1602" s="94" t="str">
        <f t="shared" ref="R1602:R1665" si="280">IF(ISBLANK(F1602),"",bigT-Q1602)</f>
        <v/>
      </c>
      <c r="S1602" s="94" t="str">
        <f>IF(Temp!fhor_indata=1,IF(S1601=XobsHor,1,IF(COUNT($S$2:S1601)&lt;=XobsHor,S1601+1,IF(AND(COUNT($S$2:S1601)&lt;=XobsHor+XfHor,IFERROR(MOD(S1601,XobsHor)&lt;XfHor,FALSE)),S1601+1,""))),IF(ISBLANK(F1602),"",IF(S1601=maxP,1,IF(S1601&lt;maxP,S1601+1,IF(COUNT($S$2:S1602)&lt;=XobsHor,S1601+1,"")))))</f>
        <v/>
      </c>
      <c r="T1602" s="3"/>
      <c r="U1602" s="6"/>
      <c r="V1602" s="6"/>
      <c r="W1602" s="6"/>
      <c r="X1602" s="6"/>
      <c r="Y1602" s="6"/>
      <c r="Z1602" s="6"/>
      <c r="AA1602" s="6"/>
      <c r="AB1602" s="6"/>
      <c r="AC1602" s="6"/>
      <c r="AD1602" s="6"/>
      <c r="AE1602" s="6"/>
      <c r="AF1602" s="6"/>
      <c r="AG1602" s="6"/>
      <c r="AH1602" s="6"/>
      <c r="AI1602" s="6"/>
      <c r="AJ1602" s="6"/>
      <c r="AK1602" s="6"/>
      <c r="AW1602" s="122" t="str">
        <f t="shared" si="271"/>
        <v/>
      </c>
      <c r="AX1602" s="123" t="str">
        <f t="shared" si="272"/>
        <v/>
      </c>
      <c r="AY1602" s="124" t="str">
        <f t="shared" si="273"/>
        <v/>
      </c>
      <c r="AZ1602" s="124" t="str">
        <f t="shared" si="274"/>
        <v/>
      </c>
      <c r="BF1602" s="91"/>
    </row>
    <row r="1603" spans="1:58" s="78" customFormat="1" ht="14.25" x14ac:dyDescent="0.2">
      <c r="A1603" s="6"/>
      <c r="B1603" s="6"/>
      <c r="C1603" s="6"/>
      <c r="D1603" s="3"/>
      <c r="E1603" s="98" t="str">
        <f t="shared" ref="E1603:E1666" si="281">Q1603</f>
        <v/>
      </c>
      <c r="F1603" s="117"/>
      <c r="G1603" s="116" t="str">
        <f>IF(E1603="","",IF(Temp!optSeasCoef=0,1,INDEX($C$2:$C$13,IF(MOD(COUNT($E$2:E1603),seas_indx)=0,seas_indx,MOD(COUNT($E$2:E1603),seas_indx)))))</f>
        <v/>
      </c>
      <c r="H1603" s="97" t="str">
        <f>IFERROR(IF(Temp!fhor_indata=1,IF(COUNT($S$2:S1603)&lt;=XobsHor,"in-sample",IF(AND(COUNT($S$2:S1603)&lt;=XobsHor+XfHor,MOD(S1602,XobsHor)&lt;XfHor),"out-sample","")),IF(ISBLANK(F1603),"",IF(COUNT($F$2:F1603)&lt;=XobsHor-XfHor,"in-sample","out-sample"))),"")</f>
        <v/>
      </c>
      <c r="I1603" s="120" t="str">
        <f>IF(AND(ISBLANK(F1602),H1602="in-sample"),"",IF(AND(Temp!fhor_indata=1,H1602="out-sample",H1603="out-sample"),I1602,IF(AND(ISBLANK(F1603),H1602="out-sample"),"",IF(AND(Temp!optSeasCoef=0,Temp!sts_add=1),IF(H1602="in-sample",IF(Q1602=bigT,((pCell/bigT)*F1602)+((1-(pCell/bigT))*(I1602+J1602)),IF(OR(ISBLANK(F1603),COUNT($F$2:F1602)&lt;=pCell),F1602,((pCell/COUNT($F$2:F1602))*F1602)+((1-(pCell/COUNT($F$2:F1602)))*(I1602+J1602)))),I1602),IF(AND(Temp!optSeasCoef=0,Temp!sts_multp=1),IF(H1602="in-sample",IF(Q1602=bigT,((pCell/bigT)*F1602)+((1-(pCell/bigT))*(I1602*J1602)),IF(OR(ISBLANK(F1603),COUNT(F$2:$F1602)&lt;=pCell),F1602,((pCell/COUNT($F$2:F1602))*F1602)+((1-(pCell/COUNT($F$2:F1602)))*(I1602*J1602)))),I1602),IF(Temp!sts_add=1,IF(H1602="in-sample",IF(Q1602=bigT,((pCell/bigT)*AX1602)+((1-(pCell/bigT))*(I1602+J1602)),IF(OR(ISBLANK(F1603),COUNT($AX$2:AX1602)&lt;=pCell),AX1602,((pCell/COUNT($AX$2:AX1602))*AX1602)+((1-(pCell/COUNT($AX$2:AX1602)))*(I1602+J1602)))),I1602),IF(H1602="in-sample",IF(Q1602=bigT,((pCell/bigT)*AX1602)+((1-(pCell/bigT))*(I1602*J1602)),IF(OR(ISBLANK(F1603),COUNT($AX$2:AX1602)&lt;=pCell),AX1602,((pCell/COUNT($AX$2:AX1602))*AX1602)+((1-(pCell/COUNT($AX$2:AX1602)))*(I1602*J1602)))),I1602)))))))</f>
        <v/>
      </c>
      <c r="J1603" s="120" t="str">
        <f>IF(AND(ISBLANK(F1602),H1602="in-sample"),"",IF(AND(Temp!fhor_indata=1,H1602="out-sample",H1603="out-sample"),J1602,IF(AND(ISBLANK(F1603),H1602="out-sample"),"",IF(AND(Temp!optSeasCoef=0,Temp!sts_add=1),IF(H1602="in-sample",IF(Q1602=bigT,((qCell/bigT)*(I1603-I1602))+((1-(qCell/bigT))*J1602),IF(OR(ISBLANK(F1603),COUNT($F$2:F1602)&lt;=qCell),IF(COUNT($F$2:F1602)=1,0,F1602-F1601),((qCell/COUNT($F$2:F1602))*(I1603-I1602))+((1-(qCell/COUNT($F$2:F1602)))*J1602))),J1602),IF(AND(Temp!optSeasCoef=0,Temp!sts_multp=1),IF(H1602="in-sample",IF(Q1602=bigT,((qCell/bigT)*(I1603/I1602))+((1-(qCell/bigT))*J1602),IF(qCell=0,1,IF(OR(ISBLANK(F1603),COUNT($F$2:F1602)&lt;=qCell),IF(COUNT($F$2:F1602)=1,1,F1602/F1601),((qCell/COUNT($F$2:F1602))*(I1603/I1602))+((1-(qCell/COUNT($F$2:F1602)))*J1602)))),J1602),IF(Temp!sts_add=1,IF(H1602="in-sample",IF(Q1602=bigT,((qCell/bigT)*(I1603-I1602))+((1-(qCell/bigT))*J1602),IF(OR(ISBLANK(F1603),COUNT($AX$2:AX1602)&lt;=qCell),IF(COUNT($AX$2:AX1602)=1,0,AX1602-AX1601),((qCell/COUNT($AX$2:AX1602))*(I1603-I1602))+((1-(qCell/COUNT($AX$2:AX1602)))*J1602))),J1602),IF(H1602="in-sample",IF(Q1602=bigT,((qCell/bigT)*(I1603/I1602))+((1-(qCell/bigT))*J1602),IF(qCell=0,1,IF(OR(ISBLANK(F1603),COUNT($AX$2:AX1602)&lt;=qCell),IF(COUNT($AX$2:AX1602)=1,1,AX1602/AX1601),((qCell/COUNT($AX$2:AX1602))*(I1603/I1602))+((1-(qCell/COUNT($AX$2:AX1602)))*J1602)))),J1602)))))))</f>
        <v/>
      </c>
      <c r="K1603" s="120" t="str">
        <f>IF(H1603="","",IF(AND(Temp!optSeasCoef=0,Temp!sts_add=1),IF(H1603="out-sample",I1603+(Q1603*J1603),I1603+J1603),IF(AND(Temp!optSeasCoef=0,Temp!sts_multp=1),IF(H1603="out-sample",I1603*(J1603^Q1603),I1603*J1603),IF(Temp!sts_add=1,IF(H1603="out-sample",(I1603+(Q1603*J1603))*G1603,(I1603+J1603)*G1603),IF(H1603="out-sample",I1603*(J1603^Q1603)*G1603,I1603*J1603*G1603)))))</f>
        <v/>
      </c>
      <c r="L1603" s="116" t="str">
        <f t="shared" si="275"/>
        <v/>
      </c>
      <c r="M1603" s="116" t="str">
        <f t="shared" si="276"/>
        <v/>
      </c>
      <c r="N1603" s="116" t="str">
        <f t="shared" si="277"/>
        <v/>
      </c>
      <c r="O1603" s="116" t="str">
        <f t="shared" si="278"/>
        <v/>
      </c>
      <c r="P1603" s="116" t="str">
        <f t="shared" si="279"/>
        <v/>
      </c>
      <c r="Q1603" s="94" t="str">
        <f>IF(AND(Temp!fhor_indata=1,ISBLANK(F1603),H1602="in-sample"),1,IF(AND(Temp!fhor_indata=1,H1602="out-sample",Q1602&lt;XfHor),Q1602+1,IF(ISBLANK(F1603),"",IF(AND(H1603="out-sample",H1602="in-sample"),1,IF(AND(H1603="out-sample",H1602="out-sample"),Q1602+1,IF(ISNUMBER(Q1602),Q1602+1,1))))))</f>
        <v/>
      </c>
      <c r="R1603" s="94" t="str">
        <f t="shared" si="280"/>
        <v/>
      </c>
      <c r="S1603" s="94" t="str">
        <f>IF(Temp!fhor_indata=1,IF(S1602=XobsHor,1,IF(COUNT($S$2:S1602)&lt;=XobsHor,S1602+1,IF(AND(COUNT($S$2:S1602)&lt;=XobsHor+XfHor,IFERROR(MOD(S1602,XobsHor)&lt;XfHor,FALSE)),S1602+1,""))),IF(ISBLANK(F1603),"",IF(S1602=maxP,1,IF(S1602&lt;maxP,S1602+1,IF(COUNT($S$2:S1603)&lt;=XobsHor,S1602+1,"")))))</f>
        <v/>
      </c>
      <c r="T1603" s="3"/>
      <c r="U1603" s="6"/>
      <c r="V1603" s="6"/>
      <c r="W1603" s="6"/>
      <c r="X1603" s="6"/>
      <c r="Y1603" s="6"/>
      <c r="Z1603" s="6"/>
      <c r="AA1603" s="6"/>
      <c r="AB1603" s="6"/>
      <c r="AC1603" s="6"/>
      <c r="AD1603" s="6"/>
      <c r="AE1603" s="6"/>
      <c r="AF1603" s="6"/>
      <c r="AG1603" s="6"/>
      <c r="AH1603" s="6"/>
      <c r="AI1603" s="6"/>
      <c r="AJ1603" s="6"/>
      <c r="AK1603" s="6"/>
      <c r="AW1603" s="122" t="str">
        <f t="shared" ref="AW1603:AW1666" si="282">IF(ISBLANK(F1603),"",F1603)</f>
        <v/>
      </c>
      <c r="AX1603" s="123" t="str">
        <f t="shared" ref="AX1603:AX1666" si="283">IF(ISBLANK(F1603),"",F1603/G1603)</f>
        <v/>
      </c>
      <c r="AY1603" s="124" t="str">
        <f t="shared" ref="AY1603:AY1666" si="284">IF(H1603="in-sample","",K1603)</f>
        <v/>
      </c>
      <c r="AZ1603" s="124" t="str">
        <f t="shared" ref="AZ1603:AZ1666" si="285">IF(H1603="in-sample",K1603,"")</f>
        <v/>
      </c>
      <c r="BF1603" s="91"/>
    </row>
    <row r="1604" spans="1:58" s="78" customFormat="1" ht="14.25" x14ac:dyDescent="0.2">
      <c r="A1604" s="6"/>
      <c r="B1604" s="6"/>
      <c r="C1604" s="6"/>
      <c r="D1604" s="3"/>
      <c r="E1604" s="98" t="str">
        <f t="shared" si="281"/>
        <v/>
      </c>
      <c r="F1604" s="117"/>
      <c r="G1604" s="116" t="str">
        <f>IF(E1604="","",IF(Temp!optSeasCoef=0,1,INDEX($C$2:$C$13,IF(MOD(COUNT($E$2:E1604),seas_indx)=0,seas_indx,MOD(COUNT($E$2:E1604),seas_indx)))))</f>
        <v/>
      </c>
      <c r="H1604" s="97" t="str">
        <f>IFERROR(IF(Temp!fhor_indata=1,IF(COUNT($S$2:S1604)&lt;=XobsHor,"in-sample",IF(AND(COUNT($S$2:S1604)&lt;=XobsHor+XfHor,MOD(S1603,XobsHor)&lt;XfHor),"out-sample","")),IF(ISBLANK(F1604),"",IF(COUNT($F$2:F1604)&lt;=XobsHor-XfHor,"in-sample","out-sample"))),"")</f>
        <v/>
      </c>
      <c r="I1604" s="120" t="str">
        <f>IF(AND(ISBLANK(F1603),H1603="in-sample"),"",IF(AND(Temp!fhor_indata=1,H1603="out-sample",H1604="out-sample"),I1603,IF(AND(ISBLANK(F1604),H1603="out-sample"),"",IF(AND(Temp!optSeasCoef=0,Temp!sts_add=1),IF(H1603="in-sample",IF(Q1603=bigT,((pCell/bigT)*F1603)+((1-(pCell/bigT))*(I1603+J1603)),IF(OR(ISBLANK(F1604),COUNT($F$2:F1603)&lt;=pCell),F1603,((pCell/COUNT($F$2:F1603))*F1603)+((1-(pCell/COUNT($F$2:F1603)))*(I1603+J1603)))),I1603),IF(AND(Temp!optSeasCoef=0,Temp!sts_multp=1),IF(H1603="in-sample",IF(Q1603=bigT,((pCell/bigT)*F1603)+((1-(pCell/bigT))*(I1603*J1603)),IF(OR(ISBLANK(F1604),COUNT(F$2:$F1603)&lt;=pCell),F1603,((pCell/COUNT($F$2:F1603))*F1603)+((1-(pCell/COUNT($F$2:F1603)))*(I1603*J1603)))),I1603),IF(Temp!sts_add=1,IF(H1603="in-sample",IF(Q1603=bigT,((pCell/bigT)*AX1603)+((1-(pCell/bigT))*(I1603+J1603)),IF(OR(ISBLANK(F1604),COUNT($AX$2:AX1603)&lt;=pCell),AX1603,((pCell/COUNT($AX$2:AX1603))*AX1603)+((1-(pCell/COUNT($AX$2:AX1603)))*(I1603+J1603)))),I1603),IF(H1603="in-sample",IF(Q1603=bigT,((pCell/bigT)*AX1603)+((1-(pCell/bigT))*(I1603*J1603)),IF(OR(ISBLANK(F1604),COUNT($AX$2:AX1603)&lt;=pCell),AX1603,((pCell/COUNT($AX$2:AX1603))*AX1603)+((1-(pCell/COUNT($AX$2:AX1603)))*(I1603*J1603)))),I1603)))))))</f>
        <v/>
      </c>
      <c r="J1604" s="120" t="str">
        <f>IF(AND(ISBLANK(F1603),H1603="in-sample"),"",IF(AND(Temp!fhor_indata=1,H1603="out-sample",H1604="out-sample"),J1603,IF(AND(ISBLANK(F1604),H1603="out-sample"),"",IF(AND(Temp!optSeasCoef=0,Temp!sts_add=1),IF(H1603="in-sample",IF(Q1603=bigT,((qCell/bigT)*(I1604-I1603))+((1-(qCell/bigT))*J1603),IF(OR(ISBLANK(F1604),COUNT($F$2:F1603)&lt;=qCell),IF(COUNT($F$2:F1603)=1,0,F1603-F1602),((qCell/COUNT($F$2:F1603))*(I1604-I1603))+((1-(qCell/COUNT($F$2:F1603)))*J1603))),J1603),IF(AND(Temp!optSeasCoef=0,Temp!sts_multp=1),IF(H1603="in-sample",IF(Q1603=bigT,((qCell/bigT)*(I1604/I1603))+((1-(qCell/bigT))*J1603),IF(qCell=0,1,IF(OR(ISBLANK(F1604),COUNT($F$2:F1603)&lt;=qCell),IF(COUNT($F$2:F1603)=1,1,F1603/F1602),((qCell/COUNT($F$2:F1603))*(I1604/I1603))+((1-(qCell/COUNT($F$2:F1603)))*J1603)))),J1603),IF(Temp!sts_add=1,IF(H1603="in-sample",IF(Q1603=bigT,((qCell/bigT)*(I1604-I1603))+((1-(qCell/bigT))*J1603),IF(OR(ISBLANK(F1604),COUNT($AX$2:AX1603)&lt;=qCell),IF(COUNT($AX$2:AX1603)=1,0,AX1603-AX1602),((qCell/COUNT($AX$2:AX1603))*(I1604-I1603))+((1-(qCell/COUNT($AX$2:AX1603)))*J1603))),J1603),IF(H1603="in-sample",IF(Q1603=bigT,((qCell/bigT)*(I1604/I1603))+((1-(qCell/bigT))*J1603),IF(qCell=0,1,IF(OR(ISBLANK(F1604),COUNT($AX$2:AX1603)&lt;=qCell),IF(COUNT($AX$2:AX1603)=1,1,AX1603/AX1602),((qCell/COUNT($AX$2:AX1603))*(I1604/I1603))+((1-(qCell/COUNT($AX$2:AX1603)))*J1603)))),J1603)))))))</f>
        <v/>
      </c>
      <c r="K1604" s="120" t="str">
        <f>IF(H1604="","",IF(AND(Temp!optSeasCoef=0,Temp!sts_add=1),IF(H1604="out-sample",I1604+(Q1604*J1604),I1604+J1604),IF(AND(Temp!optSeasCoef=0,Temp!sts_multp=1),IF(H1604="out-sample",I1604*(J1604^Q1604),I1604*J1604),IF(Temp!sts_add=1,IF(H1604="out-sample",(I1604+(Q1604*J1604))*G1604,(I1604+J1604)*G1604),IF(H1604="out-sample",I1604*(J1604^Q1604)*G1604,I1604*J1604*G1604)))))</f>
        <v/>
      </c>
      <c r="L1604" s="116" t="str">
        <f t="shared" si="275"/>
        <v/>
      </c>
      <c r="M1604" s="116" t="str">
        <f t="shared" si="276"/>
        <v/>
      </c>
      <c r="N1604" s="116" t="str">
        <f t="shared" si="277"/>
        <v/>
      </c>
      <c r="O1604" s="116" t="str">
        <f t="shared" si="278"/>
        <v/>
      </c>
      <c r="P1604" s="116" t="str">
        <f t="shared" si="279"/>
        <v/>
      </c>
      <c r="Q1604" s="94" t="str">
        <f>IF(AND(Temp!fhor_indata=1,ISBLANK(F1604),H1603="in-sample"),1,IF(AND(Temp!fhor_indata=1,H1603="out-sample",Q1603&lt;XfHor),Q1603+1,IF(ISBLANK(F1604),"",IF(AND(H1604="out-sample",H1603="in-sample"),1,IF(AND(H1604="out-sample",H1603="out-sample"),Q1603+1,IF(ISNUMBER(Q1603),Q1603+1,1))))))</f>
        <v/>
      </c>
      <c r="R1604" s="94" t="str">
        <f t="shared" si="280"/>
        <v/>
      </c>
      <c r="S1604" s="94" t="str">
        <f>IF(Temp!fhor_indata=1,IF(S1603=XobsHor,1,IF(COUNT($S$2:S1603)&lt;=XobsHor,S1603+1,IF(AND(COUNT($S$2:S1603)&lt;=XobsHor+XfHor,IFERROR(MOD(S1603,XobsHor)&lt;XfHor,FALSE)),S1603+1,""))),IF(ISBLANK(F1604),"",IF(S1603=maxP,1,IF(S1603&lt;maxP,S1603+1,IF(COUNT($S$2:S1604)&lt;=XobsHor,S1603+1,"")))))</f>
        <v/>
      </c>
      <c r="T1604" s="3"/>
      <c r="U1604" s="6"/>
      <c r="V1604" s="6"/>
      <c r="W1604" s="6"/>
      <c r="X1604" s="6"/>
      <c r="Y1604" s="6"/>
      <c r="Z1604" s="6"/>
      <c r="AA1604" s="6"/>
      <c r="AB1604" s="6"/>
      <c r="AC1604" s="6"/>
      <c r="AD1604" s="6"/>
      <c r="AE1604" s="6"/>
      <c r="AF1604" s="6"/>
      <c r="AG1604" s="6"/>
      <c r="AH1604" s="6"/>
      <c r="AI1604" s="6"/>
      <c r="AJ1604" s="6"/>
      <c r="AK1604" s="6"/>
      <c r="AW1604" s="122" t="str">
        <f t="shared" si="282"/>
        <v/>
      </c>
      <c r="AX1604" s="123" t="str">
        <f t="shared" si="283"/>
        <v/>
      </c>
      <c r="AY1604" s="124" t="str">
        <f t="shared" si="284"/>
        <v/>
      </c>
      <c r="AZ1604" s="124" t="str">
        <f t="shared" si="285"/>
        <v/>
      </c>
      <c r="BF1604" s="91"/>
    </row>
    <row r="1605" spans="1:58" s="78" customFormat="1" ht="14.25" x14ac:dyDescent="0.2">
      <c r="A1605" s="6"/>
      <c r="B1605" s="6"/>
      <c r="C1605" s="6"/>
      <c r="D1605" s="3"/>
      <c r="E1605" s="98" t="str">
        <f t="shared" si="281"/>
        <v/>
      </c>
      <c r="F1605" s="117"/>
      <c r="G1605" s="116" t="str">
        <f>IF(E1605="","",IF(Temp!optSeasCoef=0,1,INDEX($C$2:$C$13,IF(MOD(COUNT($E$2:E1605),seas_indx)=0,seas_indx,MOD(COUNT($E$2:E1605),seas_indx)))))</f>
        <v/>
      </c>
      <c r="H1605" s="97" t="str">
        <f>IFERROR(IF(Temp!fhor_indata=1,IF(COUNT($S$2:S1605)&lt;=XobsHor,"in-sample",IF(AND(COUNT($S$2:S1605)&lt;=XobsHor+XfHor,MOD(S1604,XobsHor)&lt;XfHor),"out-sample","")),IF(ISBLANK(F1605),"",IF(COUNT($F$2:F1605)&lt;=XobsHor-XfHor,"in-sample","out-sample"))),"")</f>
        <v/>
      </c>
      <c r="I1605" s="120" t="str">
        <f>IF(AND(ISBLANK(F1604),H1604="in-sample"),"",IF(AND(Temp!fhor_indata=1,H1604="out-sample",H1605="out-sample"),I1604,IF(AND(ISBLANK(F1605),H1604="out-sample"),"",IF(AND(Temp!optSeasCoef=0,Temp!sts_add=1),IF(H1604="in-sample",IF(Q1604=bigT,((pCell/bigT)*F1604)+((1-(pCell/bigT))*(I1604+J1604)),IF(OR(ISBLANK(F1605),COUNT($F$2:F1604)&lt;=pCell),F1604,((pCell/COUNT($F$2:F1604))*F1604)+((1-(pCell/COUNT($F$2:F1604)))*(I1604+J1604)))),I1604),IF(AND(Temp!optSeasCoef=0,Temp!sts_multp=1),IF(H1604="in-sample",IF(Q1604=bigT,((pCell/bigT)*F1604)+((1-(pCell/bigT))*(I1604*J1604)),IF(OR(ISBLANK(F1605),COUNT(F$2:$F1604)&lt;=pCell),F1604,((pCell/COUNT($F$2:F1604))*F1604)+((1-(pCell/COUNT($F$2:F1604)))*(I1604*J1604)))),I1604),IF(Temp!sts_add=1,IF(H1604="in-sample",IF(Q1604=bigT,((pCell/bigT)*AX1604)+((1-(pCell/bigT))*(I1604+J1604)),IF(OR(ISBLANK(F1605),COUNT($AX$2:AX1604)&lt;=pCell),AX1604,((pCell/COUNT($AX$2:AX1604))*AX1604)+((1-(pCell/COUNT($AX$2:AX1604)))*(I1604+J1604)))),I1604),IF(H1604="in-sample",IF(Q1604=bigT,((pCell/bigT)*AX1604)+((1-(pCell/bigT))*(I1604*J1604)),IF(OR(ISBLANK(F1605),COUNT($AX$2:AX1604)&lt;=pCell),AX1604,((pCell/COUNT($AX$2:AX1604))*AX1604)+((1-(pCell/COUNT($AX$2:AX1604)))*(I1604*J1604)))),I1604)))))))</f>
        <v/>
      </c>
      <c r="J1605" s="120" t="str">
        <f>IF(AND(ISBLANK(F1604),H1604="in-sample"),"",IF(AND(Temp!fhor_indata=1,H1604="out-sample",H1605="out-sample"),J1604,IF(AND(ISBLANK(F1605),H1604="out-sample"),"",IF(AND(Temp!optSeasCoef=0,Temp!sts_add=1),IF(H1604="in-sample",IF(Q1604=bigT,((qCell/bigT)*(I1605-I1604))+((1-(qCell/bigT))*J1604),IF(OR(ISBLANK(F1605),COUNT($F$2:F1604)&lt;=qCell),IF(COUNT($F$2:F1604)=1,0,F1604-F1603),((qCell/COUNT($F$2:F1604))*(I1605-I1604))+((1-(qCell/COUNT($F$2:F1604)))*J1604))),J1604),IF(AND(Temp!optSeasCoef=0,Temp!sts_multp=1),IF(H1604="in-sample",IF(Q1604=bigT,((qCell/bigT)*(I1605/I1604))+((1-(qCell/bigT))*J1604),IF(qCell=0,1,IF(OR(ISBLANK(F1605),COUNT($F$2:F1604)&lt;=qCell),IF(COUNT($F$2:F1604)=1,1,F1604/F1603),((qCell/COUNT($F$2:F1604))*(I1605/I1604))+((1-(qCell/COUNT($F$2:F1604)))*J1604)))),J1604),IF(Temp!sts_add=1,IF(H1604="in-sample",IF(Q1604=bigT,((qCell/bigT)*(I1605-I1604))+((1-(qCell/bigT))*J1604),IF(OR(ISBLANK(F1605),COUNT($AX$2:AX1604)&lt;=qCell),IF(COUNT($AX$2:AX1604)=1,0,AX1604-AX1603),((qCell/COUNT($AX$2:AX1604))*(I1605-I1604))+((1-(qCell/COUNT($AX$2:AX1604)))*J1604))),J1604),IF(H1604="in-sample",IF(Q1604=bigT,((qCell/bigT)*(I1605/I1604))+((1-(qCell/bigT))*J1604),IF(qCell=0,1,IF(OR(ISBLANK(F1605),COUNT($AX$2:AX1604)&lt;=qCell),IF(COUNT($AX$2:AX1604)=1,1,AX1604/AX1603),((qCell/COUNT($AX$2:AX1604))*(I1605/I1604))+((1-(qCell/COUNT($AX$2:AX1604)))*J1604)))),J1604)))))))</f>
        <v/>
      </c>
      <c r="K1605" s="120" t="str">
        <f>IF(H1605="","",IF(AND(Temp!optSeasCoef=0,Temp!sts_add=1),IF(H1605="out-sample",I1605+(Q1605*J1605),I1605+J1605),IF(AND(Temp!optSeasCoef=0,Temp!sts_multp=1),IF(H1605="out-sample",I1605*(J1605^Q1605),I1605*J1605),IF(Temp!sts_add=1,IF(H1605="out-sample",(I1605+(Q1605*J1605))*G1605,(I1605+J1605)*G1605),IF(H1605="out-sample",I1605*(J1605^Q1605)*G1605,I1605*J1605*G1605)))))</f>
        <v/>
      </c>
      <c r="L1605" s="116" t="str">
        <f t="shared" si="275"/>
        <v/>
      </c>
      <c r="M1605" s="116" t="str">
        <f t="shared" si="276"/>
        <v/>
      </c>
      <c r="N1605" s="116" t="str">
        <f t="shared" si="277"/>
        <v/>
      </c>
      <c r="O1605" s="116" t="str">
        <f t="shared" si="278"/>
        <v/>
      </c>
      <c r="P1605" s="116" t="str">
        <f t="shared" si="279"/>
        <v/>
      </c>
      <c r="Q1605" s="94" t="str">
        <f>IF(AND(Temp!fhor_indata=1,ISBLANK(F1605),H1604="in-sample"),1,IF(AND(Temp!fhor_indata=1,H1604="out-sample",Q1604&lt;XfHor),Q1604+1,IF(ISBLANK(F1605),"",IF(AND(H1605="out-sample",H1604="in-sample"),1,IF(AND(H1605="out-sample",H1604="out-sample"),Q1604+1,IF(ISNUMBER(Q1604),Q1604+1,1))))))</f>
        <v/>
      </c>
      <c r="R1605" s="94" t="str">
        <f t="shared" si="280"/>
        <v/>
      </c>
      <c r="S1605" s="94" t="str">
        <f>IF(Temp!fhor_indata=1,IF(S1604=XobsHor,1,IF(COUNT($S$2:S1604)&lt;=XobsHor,S1604+1,IF(AND(COUNT($S$2:S1604)&lt;=XobsHor+XfHor,IFERROR(MOD(S1604,XobsHor)&lt;XfHor,FALSE)),S1604+1,""))),IF(ISBLANK(F1605),"",IF(S1604=maxP,1,IF(S1604&lt;maxP,S1604+1,IF(COUNT($S$2:S1605)&lt;=XobsHor,S1604+1,"")))))</f>
        <v/>
      </c>
      <c r="T1605" s="3"/>
      <c r="U1605" s="6"/>
      <c r="V1605" s="6"/>
      <c r="W1605" s="6"/>
      <c r="X1605" s="6"/>
      <c r="Y1605" s="6"/>
      <c r="Z1605" s="6"/>
      <c r="AA1605" s="6"/>
      <c r="AB1605" s="6"/>
      <c r="AC1605" s="6"/>
      <c r="AD1605" s="6"/>
      <c r="AE1605" s="6"/>
      <c r="AF1605" s="6"/>
      <c r="AG1605" s="6"/>
      <c r="AH1605" s="6"/>
      <c r="AI1605" s="6"/>
      <c r="AJ1605" s="6"/>
      <c r="AK1605" s="6"/>
      <c r="AW1605" s="122" t="str">
        <f t="shared" si="282"/>
        <v/>
      </c>
      <c r="AX1605" s="123" t="str">
        <f t="shared" si="283"/>
        <v/>
      </c>
      <c r="AY1605" s="124" t="str">
        <f t="shared" si="284"/>
        <v/>
      </c>
      <c r="AZ1605" s="124" t="str">
        <f t="shared" si="285"/>
        <v/>
      </c>
      <c r="BF1605" s="91"/>
    </row>
    <row r="1606" spans="1:58" s="78" customFormat="1" ht="14.25" x14ac:dyDescent="0.2">
      <c r="A1606" s="6"/>
      <c r="B1606" s="6"/>
      <c r="C1606" s="6"/>
      <c r="D1606" s="3"/>
      <c r="E1606" s="98" t="str">
        <f t="shared" si="281"/>
        <v/>
      </c>
      <c r="F1606" s="117"/>
      <c r="G1606" s="116" t="str">
        <f>IF(E1606="","",IF(Temp!optSeasCoef=0,1,INDEX($C$2:$C$13,IF(MOD(COUNT($E$2:E1606),seas_indx)=0,seas_indx,MOD(COUNT($E$2:E1606),seas_indx)))))</f>
        <v/>
      </c>
      <c r="H1606" s="97" t="str">
        <f>IFERROR(IF(Temp!fhor_indata=1,IF(COUNT($S$2:S1606)&lt;=XobsHor,"in-sample",IF(AND(COUNT($S$2:S1606)&lt;=XobsHor+XfHor,MOD(S1605,XobsHor)&lt;XfHor),"out-sample","")),IF(ISBLANK(F1606),"",IF(COUNT($F$2:F1606)&lt;=XobsHor-XfHor,"in-sample","out-sample"))),"")</f>
        <v/>
      </c>
      <c r="I1606" s="120" t="str">
        <f>IF(AND(ISBLANK(F1605),H1605="in-sample"),"",IF(AND(Temp!fhor_indata=1,H1605="out-sample",H1606="out-sample"),I1605,IF(AND(ISBLANK(F1606),H1605="out-sample"),"",IF(AND(Temp!optSeasCoef=0,Temp!sts_add=1),IF(H1605="in-sample",IF(Q1605=bigT,((pCell/bigT)*F1605)+((1-(pCell/bigT))*(I1605+J1605)),IF(OR(ISBLANK(F1606),COUNT($F$2:F1605)&lt;=pCell),F1605,((pCell/COUNT($F$2:F1605))*F1605)+((1-(pCell/COUNT($F$2:F1605)))*(I1605+J1605)))),I1605),IF(AND(Temp!optSeasCoef=0,Temp!sts_multp=1),IF(H1605="in-sample",IF(Q1605=bigT,((pCell/bigT)*F1605)+((1-(pCell/bigT))*(I1605*J1605)),IF(OR(ISBLANK(F1606),COUNT(F$2:$F1605)&lt;=pCell),F1605,((pCell/COUNT($F$2:F1605))*F1605)+((1-(pCell/COUNT($F$2:F1605)))*(I1605*J1605)))),I1605),IF(Temp!sts_add=1,IF(H1605="in-sample",IF(Q1605=bigT,((pCell/bigT)*AX1605)+((1-(pCell/bigT))*(I1605+J1605)),IF(OR(ISBLANK(F1606),COUNT($AX$2:AX1605)&lt;=pCell),AX1605,((pCell/COUNT($AX$2:AX1605))*AX1605)+((1-(pCell/COUNT($AX$2:AX1605)))*(I1605+J1605)))),I1605),IF(H1605="in-sample",IF(Q1605=bigT,((pCell/bigT)*AX1605)+((1-(pCell/bigT))*(I1605*J1605)),IF(OR(ISBLANK(F1606),COUNT($AX$2:AX1605)&lt;=pCell),AX1605,((pCell/COUNT($AX$2:AX1605))*AX1605)+((1-(pCell/COUNT($AX$2:AX1605)))*(I1605*J1605)))),I1605)))))))</f>
        <v/>
      </c>
      <c r="J1606" s="120" t="str">
        <f>IF(AND(ISBLANK(F1605),H1605="in-sample"),"",IF(AND(Temp!fhor_indata=1,H1605="out-sample",H1606="out-sample"),J1605,IF(AND(ISBLANK(F1606),H1605="out-sample"),"",IF(AND(Temp!optSeasCoef=0,Temp!sts_add=1),IF(H1605="in-sample",IF(Q1605=bigT,((qCell/bigT)*(I1606-I1605))+((1-(qCell/bigT))*J1605),IF(OR(ISBLANK(F1606),COUNT($F$2:F1605)&lt;=qCell),IF(COUNT($F$2:F1605)=1,0,F1605-F1604),((qCell/COUNT($F$2:F1605))*(I1606-I1605))+((1-(qCell/COUNT($F$2:F1605)))*J1605))),J1605),IF(AND(Temp!optSeasCoef=0,Temp!sts_multp=1),IF(H1605="in-sample",IF(Q1605=bigT,((qCell/bigT)*(I1606/I1605))+((1-(qCell/bigT))*J1605),IF(qCell=0,1,IF(OR(ISBLANK(F1606),COUNT($F$2:F1605)&lt;=qCell),IF(COUNT($F$2:F1605)=1,1,F1605/F1604),((qCell/COUNT($F$2:F1605))*(I1606/I1605))+((1-(qCell/COUNT($F$2:F1605)))*J1605)))),J1605),IF(Temp!sts_add=1,IF(H1605="in-sample",IF(Q1605=bigT,((qCell/bigT)*(I1606-I1605))+((1-(qCell/bigT))*J1605),IF(OR(ISBLANK(F1606),COUNT($AX$2:AX1605)&lt;=qCell),IF(COUNT($AX$2:AX1605)=1,0,AX1605-AX1604),((qCell/COUNT($AX$2:AX1605))*(I1606-I1605))+((1-(qCell/COUNT($AX$2:AX1605)))*J1605))),J1605),IF(H1605="in-sample",IF(Q1605=bigT,((qCell/bigT)*(I1606/I1605))+((1-(qCell/bigT))*J1605),IF(qCell=0,1,IF(OR(ISBLANK(F1606),COUNT($AX$2:AX1605)&lt;=qCell),IF(COUNT($AX$2:AX1605)=1,1,AX1605/AX1604),((qCell/COUNT($AX$2:AX1605))*(I1606/I1605))+((1-(qCell/COUNT($AX$2:AX1605)))*J1605)))),J1605)))))))</f>
        <v/>
      </c>
      <c r="K1606" s="120" t="str">
        <f>IF(H1606="","",IF(AND(Temp!optSeasCoef=0,Temp!sts_add=1),IF(H1606="out-sample",I1606+(Q1606*J1606),I1606+J1606),IF(AND(Temp!optSeasCoef=0,Temp!sts_multp=1),IF(H1606="out-sample",I1606*(J1606^Q1606),I1606*J1606),IF(Temp!sts_add=1,IF(H1606="out-sample",(I1606+(Q1606*J1606))*G1606,(I1606+J1606)*G1606),IF(H1606="out-sample",I1606*(J1606^Q1606)*G1606,I1606*J1606*G1606)))))</f>
        <v/>
      </c>
      <c r="L1606" s="116" t="str">
        <f t="shared" si="275"/>
        <v/>
      </c>
      <c r="M1606" s="116" t="str">
        <f t="shared" si="276"/>
        <v/>
      </c>
      <c r="N1606" s="116" t="str">
        <f t="shared" si="277"/>
        <v/>
      </c>
      <c r="O1606" s="116" t="str">
        <f t="shared" si="278"/>
        <v/>
      </c>
      <c r="P1606" s="116" t="str">
        <f t="shared" si="279"/>
        <v/>
      </c>
      <c r="Q1606" s="94" t="str">
        <f>IF(AND(Temp!fhor_indata=1,ISBLANK(F1606),H1605="in-sample"),1,IF(AND(Temp!fhor_indata=1,H1605="out-sample",Q1605&lt;XfHor),Q1605+1,IF(ISBLANK(F1606),"",IF(AND(H1606="out-sample",H1605="in-sample"),1,IF(AND(H1606="out-sample",H1605="out-sample"),Q1605+1,IF(ISNUMBER(Q1605),Q1605+1,1))))))</f>
        <v/>
      </c>
      <c r="R1606" s="94" t="str">
        <f t="shared" si="280"/>
        <v/>
      </c>
      <c r="S1606" s="94" t="str">
        <f>IF(Temp!fhor_indata=1,IF(S1605=XobsHor,1,IF(COUNT($S$2:S1605)&lt;=XobsHor,S1605+1,IF(AND(COUNT($S$2:S1605)&lt;=XobsHor+XfHor,IFERROR(MOD(S1605,XobsHor)&lt;XfHor,FALSE)),S1605+1,""))),IF(ISBLANK(F1606),"",IF(S1605=maxP,1,IF(S1605&lt;maxP,S1605+1,IF(COUNT($S$2:S1606)&lt;=XobsHor,S1605+1,"")))))</f>
        <v/>
      </c>
      <c r="T1606" s="3"/>
      <c r="U1606" s="6"/>
      <c r="V1606" s="6"/>
      <c r="W1606" s="6"/>
      <c r="X1606" s="6"/>
      <c r="Y1606" s="6"/>
      <c r="Z1606" s="6"/>
      <c r="AA1606" s="6"/>
      <c r="AB1606" s="6"/>
      <c r="AC1606" s="6"/>
      <c r="AD1606" s="6"/>
      <c r="AE1606" s="6"/>
      <c r="AF1606" s="6"/>
      <c r="AG1606" s="6"/>
      <c r="AH1606" s="6"/>
      <c r="AI1606" s="6"/>
      <c r="AJ1606" s="6"/>
      <c r="AK1606" s="6"/>
      <c r="AW1606" s="122" t="str">
        <f t="shared" si="282"/>
        <v/>
      </c>
      <c r="AX1606" s="123" t="str">
        <f t="shared" si="283"/>
        <v/>
      </c>
      <c r="AY1606" s="124" t="str">
        <f t="shared" si="284"/>
        <v/>
      </c>
      <c r="AZ1606" s="124" t="str">
        <f t="shared" si="285"/>
        <v/>
      </c>
      <c r="BF1606" s="91"/>
    </row>
    <row r="1607" spans="1:58" s="78" customFormat="1" ht="14.25" x14ac:dyDescent="0.2">
      <c r="A1607" s="6"/>
      <c r="B1607" s="6"/>
      <c r="C1607" s="6"/>
      <c r="D1607" s="3"/>
      <c r="E1607" s="98" t="str">
        <f t="shared" si="281"/>
        <v/>
      </c>
      <c r="F1607" s="117"/>
      <c r="G1607" s="116" t="str">
        <f>IF(E1607="","",IF(Temp!optSeasCoef=0,1,INDEX($C$2:$C$13,IF(MOD(COUNT($E$2:E1607),seas_indx)=0,seas_indx,MOD(COUNT($E$2:E1607),seas_indx)))))</f>
        <v/>
      </c>
      <c r="H1607" s="97" t="str">
        <f>IFERROR(IF(Temp!fhor_indata=1,IF(COUNT($S$2:S1607)&lt;=XobsHor,"in-sample",IF(AND(COUNT($S$2:S1607)&lt;=XobsHor+XfHor,MOD(S1606,XobsHor)&lt;XfHor),"out-sample","")),IF(ISBLANK(F1607),"",IF(COUNT($F$2:F1607)&lt;=XobsHor-XfHor,"in-sample","out-sample"))),"")</f>
        <v/>
      </c>
      <c r="I1607" s="120" t="str">
        <f>IF(AND(ISBLANK(F1606),H1606="in-sample"),"",IF(AND(Temp!fhor_indata=1,H1606="out-sample",H1607="out-sample"),I1606,IF(AND(ISBLANK(F1607),H1606="out-sample"),"",IF(AND(Temp!optSeasCoef=0,Temp!sts_add=1),IF(H1606="in-sample",IF(Q1606=bigT,((pCell/bigT)*F1606)+((1-(pCell/bigT))*(I1606+J1606)),IF(OR(ISBLANK(F1607),COUNT($F$2:F1606)&lt;=pCell),F1606,((pCell/COUNT($F$2:F1606))*F1606)+((1-(pCell/COUNT($F$2:F1606)))*(I1606+J1606)))),I1606),IF(AND(Temp!optSeasCoef=0,Temp!sts_multp=1),IF(H1606="in-sample",IF(Q1606=bigT,((pCell/bigT)*F1606)+((1-(pCell/bigT))*(I1606*J1606)),IF(OR(ISBLANK(F1607),COUNT(F$2:$F1606)&lt;=pCell),F1606,((pCell/COUNT($F$2:F1606))*F1606)+((1-(pCell/COUNT($F$2:F1606)))*(I1606*J1606)))),I1606),IF(Temp!sts_add=1,IF(H1606="in-sample",IF(Q1606=bigT,((pCell/bigT)*AX1606)+((1-(pCell/bigT))*(I1606+J1606)),IF(OR(ISBLANK(F1607),COUNT($AX$2:AX1606)&lt;=pCell),AX1606,((pCell/COUNT($AX$2:AX1606))*AX1606)+((1-(pCell/COUNT($AX$2:AX1606)))*(I1606+J1606)))),I1606),IF(H1606="in-sample",IF(Q1606=bigT,((pCell/bigT)*AX1606)+((1-(pCell/bigT))*(I1606*J1606)),IF(OR(ISBLANK(F1607),COUNT($AX$2:AX1606)&lt;=pCell),AX1606,((pCell/COUNT($AX$2:AX1606))*AX1606)+((1-(pCell/COUNT($AX$2:AX1606)))*(I1606*J1606)))),I1606)))))))</f>
        <v/>
      </c>
      <c r="J1607" s="120" t="str">
        <f>IF(AND(ISBLANK(F1606),H1606="in-sample"),"",IF(AND(Temp!fhor_indata=1,H1606="out-sample",H1607="out-sample"),J1606,IF(AND(ISBLANK(F1607),H1606="out-sample"),"",IF(AND(Temp!optSeasCoef=0,Temp!sts_add=1),IF(H1606="in-sample",IF(Q1606=bigT,((qCell/bigT)*(I1607-I1606))+((1-(qCell/bigT))*J1606),IF(OR(ISBLANK(F1607),COUNT($F$2:F1606)&lt;=qCell),IF(COUNT($F$2:F1606)=1,0,F1606-F1605),((qCell/COUNT($F$2:F1606))*(I1607-I1606))+((1-(qCell/COUNT($F$2:F1606)))*J1606))),J1606),IF(AND(Temp!optSeasCoef=0,Temp!sts_multp=1),IF(H1606="in-sample",IF(Q1606=bigT,((qCell/bigT)*(I1607/I1606))+((1-(qCell/bigT))*J1606),IF(qCell=0,1,IF(OR(ISBLANK(F1607),COUNT($F$2:F1606)&lt;=qCell),IF(COUNT($F$2:F1606)=1,1,F1606/F1605),((qCell/COUNT($F$2:F1606))*(I1607/I1606))+((1-(qCell/COUNT($F$2:F1606)))*J1606)))),J1606),IF(Temp!sts_add=1,IF(H1606="in-sample",IF(Q1606=bigT,((qCell/bigT)*(I1607-I1606))+((1-(qCell/bigT))*J1606),IF(OR(ISBLANK(F1607),COUNT($AX$2:AX1606)&lt;=qCell),IF(COUNT($AX$2:AX1606)=1,0,AX1606-AX1605),((qCell/COUNT($AX$2:AX1606))*(I1607-I1606))+((1-(qCell/COUNT($AX$2:AX1606)))*J1606))),J1606),IF(H1606="in-sample",IF(Q1606=bigT,((qCell/bigT)*(I1607/I1606))+((1-(qCell/bigT))*J1606),IF(qCell=0,1,IF(OR(ISBLANK(F1607),COUNT($AX$2:AX1606)&lt;=qCell),IF(COUNT($AX$2:AX1606)=1,1,AX1606/AX1605),((qCell/COUNT($AX$2:AX1606))*(I1607/I1606))+((1-(qCell/COUNT($AX$2:AX1606)))*J1606)))),J1606)))))))</f>
        <v/>
      </c>
      <c r="K1607" s="120" t="str">
        <f>IF(H1607="","",IF(AND(Temp!optSeasCoef=0,Temp!sts_add=1),IF(H1607="out-sample",I1607+(Q1607*J1607),I1607+J1607),IF(AND(Temp!optSeasCoef=0,Temp!sts_multp=1),IF(H1607="out-sample",I1607*(J1607^Q1607),I1607*J1607),IF(Temp!sts_add=1,IF(H1607="out-sample",(I1607+(Q1607*J1607))*G1607,(I1607+J1607)*G1607),IF(H1607="out-sample",I1607*(J1607^Q1607)*G1607,I1607*J1607*G1607)))))</f>
        <v/>
      </c>
      <c r="L1607" s="116" t="str">
        <f t="shared" si="275"/>
        <v/>
      </c>
      <c r="M1607" s="116" t="str">
        <f t="shared" si="276"/>
        <v/>
      </c>
      <c r="N1607" s="116" t="str">
        <f t="shared" si="277"/>
        <v/>
      </c>
      <c r="O1607" s="116" t="str">
        <f t="shared" si="278"/>
        <v/>
      </c>
      <c r="P1607" s="116" t="str">
        <f t="shared" si="279"/>
        <v/>
      </c>
      <c r="Q1607" s="94" t="str">
        <f>IF(AND(Temp!fhor_indata=1,ISBLANK(F1607),H1606="in-sample"),1,IF(AND(Temp!fhor_indata=1,H1606="out-sample",Q1606&lt;XfHor),Q1606+1,IF(ISBLANK(F1607),"",IF(AND(H1607="out-sample",H1606="in-sample"),1,IF(AND(H1607="out-sample",H1606="out-sample"),Q1606+1,IF(ISNUMBER(Q1606),Q1606+1,1))))))</f>
        <v/>
      </c>
      <c r="R1607" s="94" t="str">
        <f t="shared" si="280"/>
        <v/>
      </c>
      <c r="S1607" s="94" t="str">
        <f>IF(Temp!fhor_indata=1,IF(S1606=XobsHor,1,IF(COUNT($S$2:S1606)&lt;=XobsHor,S1606+1,IF(AND(COUNT($S$2:S1606)&lt;=XobsHor+XfHor,IFERROR(MOD(S1606,XobsHor)&lt;XfHor,FALSE)),S1606+1,""))),IF(ISBLANK(F1607),"",IF(S1606=maxP,1,IF(S1606&lt;maxP,S1606+1,IF(COUNT($S$2:S1607)&lt;=XobsHor,S1606+1,"")))))</f>
        <v/>
      </c>
      <c r="T1607" s="3"/>
      <c r="U1607" s="6"/>
      <c r="V1607" s="6"/>
      <c r="W1607" s="6"/>
      <c r="X1607" s="6"/>
      <c r="Y1607" s="6"/>
      <c r="Z1607" s="6"/>
      <c r="AA1607" s="6"/>
      <c r="AB1607" s="6"/>
      <c r="AC1607" s="6"/>
      <c r="AD1607" s="6"/>
      <c r="AE1607" s="6"/>
      <c r="AF1607" s="6"/>
      <c r="AG1607" s="6"/>
      <c r="AH1607" s="6"/>
      <c r="AI1607" s="6"/>
      <c r="AJ1607" s="6"/>
      <c r="AK1607" s="6"/>
      <c r="AW1607" s="122" t="str">
        <f t="shared" si="282"/>
        <v/>
      </c>
      <c r="AX1607" s="123" t="str">
        <f t="shared" si="283"/>
        <v/>
      </c>
      <c r="AY1607" s="124" t="str">
        <f t="shared" si="284"/>
        <v/>
      </c>
      <c r="AZ1607" s="124" t="str">
        <f t="shared" si="285"/>
        <v/>
      </c>
      <c r="BF1607" s="91"/>
    </row>
    <row r="1608" spans="1:58" s="78" customFormat="1" ht="14.25" x14ac:dyDescent="0.2">
      <c r="A1608" s="6"/>
      <c r="B1608" s="6"/>
      <c r="C1608" s="6"/>
      <c r="D1608" s="3"/>
      <c r="E1608" s="98" t="str">
        <f t="shared" si="281"/>
        <v/>
      </c>
      <c r="F1608" s="117"/>
      <c r="G1608" s="116" t="str">
        <f>IF(E1608="","",IF(Temp!optSeasCoef=0,1,INDEX($C$2:$C$13,IF(MOD(COUNT($E$2:E1608),seas_indx)=0,seas_indx,MOD(COUNT($E$2:E1608),seas_indx)))))</f>
        <v/>
      </c>
      <c r="H1608" s="97" t="str">
        <f>IFERROR(IF(Temp!fhor_indata=1,IF(COUNT($S$2:S1608)&lt;=XobsHor,"in-sample",IF(AND(COUNT($S$2:S1608)&lt;=XobsHor+XfHor,MOD(S1607,XobsHor)&lt;XfHor),"out-sample","")),IF(ISBLANK(F1608),"",IF(COUNT($F$2:F1608)&lt;=XobsHor-XfHor,"in-sample","out-sample"))),"")</f>
        <v/>
      </c>
      <c r="I1608" s="120" t="str">
        <f>IF(AND(ISBLANK(F1607),H1607="in-sample"),"",IF(AND(Temp!fhor_indata=1,H1607="out-sample",H1608="out-sample"),I1607,IF(AND(ISBLANK(F1608),H1607="out-sample"),"",IF(AND(Temp!optSeasCoef=0,Temp!sts_add=1),IF(H1607="in-sample",IF(Q1607=bigT,((pCell/bigT)*F1607)+((1-(pCell/bigT))*(I1607+J1607)),IF(OR(ISBLANK(F1608),COUNT($F$2:F1607)&lt;=pCell),F1607,((pCell/COUNT($F$2:F1607))*F1607)+((1-(pCell/COUNT($F$2:F1607)))*(I1607+J1607)))),I1607),IF(AND(Temp!optSeasCoef=0,Temp!sts_multp=1),IF(H1607="in-sample",IF(Q1607=bigT,((pCell/bigT)*F1607)+((1-(pCell/bigT))*(I1607*J1607)),IF(OR(ISBLANK(F1608),COUNT(F$2:$F1607)&lt;=pCell),F1607,((pCell/COUNT($F$2:F1607))*F1607)+((1-(pCell/COUNT($F$2:F1607)))*(I1607*J1607)))),I1607),IF(Temp!sts_add=1,IF(H1607="in-sample",IF(Q1607=bigT,((pCell/bigT)*AX1607)+((1-(pCell/bigT))*(I1607+J1607)),IF(OR(ISBLANK(F1608),COUNT($AX$2:AX1607)&lt;=pCell),AX1607,((pCell/COUNT($AX$2:AX1607))*AX1607)+((1-(pCell/COUNT($AX$2:AX1607)))*(I1607+J1607)))),I1607),IF(H1607="in-sample",IF(Q1607=bigT,((pCell/bigT)*AX1607)+((1-(pCell/bigT))*(I1607*J1607)),IF(OR(ISBLANK(F1608),COUNT($AX$2:AX1607)&lt;=pCell),AX1607,((pCell/COUNT($AX$2:AX1607))*AX1607)+((1-(pCell/COUNT($AX$2:AX1607)))*(I1607*J1607)))),I1607)))))))</f>
        <v/>
      </c>
      <c r="J1608" s="120" t="str">
        <f>IF(AND(ISBLANK(F1607),H1607="in-sample"),"",IF(AND(Temp!fhor_indata=1,H1607="out-sample",H1608="out-sample"),J1607,IF(AND(ISBLANK(F1608),H1607="out-sample"),"",IF(AND(Temp!optSeasCoef=0,Temp!sts_add=1),IF(H1607="in-sample",IF(Q1607=bigT,((qCell/bigT)*(I1608-I1607))+((1-(qCell/bigT))*J1607),IF(OR(ISBLANK(F1608),COUNT($F$2:F1607)&lt;=qCell),IF(COUNT($F$2:F1607)=1,0,F1607-F1606),((qCell/COUNT($F$2:F1607))*(I1608-I1607))+((1-(qCell/COUNT($F$2:F1607)))*J1607))),J1607),IF(AND(Temp!optSeasCoef=0,Temp!sts_multp=1),IF(H1607="in-sample",IF(Q1607=bigT,((qCell/bigT)*(I1608/I1607))+((1-(qCell/bigT))*J1607),IF(qCell=0,1,IF(OR(ISBLANK(F1608),COUNT($F$2:F1607)&lt;=qCell),IF(COUNT($F$2:F1607)=1,1,F1607/F1606),((qCell/COUNT($F$2:F1607))*(I1608/I1607))+((1-(qCell/COUNT($F$2:F1607)))*J1607)))),J1607),IF(Temp!sts_add=1,IF(H1607="in-sample",IF(Q1607=bigT,((qCell/bigT)*(I1608-I1607))+((1-(qCell/bigT))*J1607),IF(OR(ISBLANK(F1608),COUNT($AX$2:AX1607)&lt;=qCell),IF(COUNT($AX$2:AX1607)=1,0,AX1607-AX1606),((qCell/COUNT($AX$2:AX1607))*(I1608-I1607))+((1-(qCell/COUNT($AX$2:AX1607)))*J1607))),J1607),IF(H1607="in-sample",IF(Q1607=bigT,((qCell/bigT)*(I1608/I1607))+((1-(qCell/bigT))*J1607),IF(qCell=0,1,IF(OR(ISBLANK(F1608),COUNT($AX$2:AX1607)&lt;=qCell),IF(COUNT($AX$2:AX1607)=1,1,AX1607/AX1606),((qCell/COUNT($AX$2:AX1607))*(I1608/I1607))+((1-(qCell/COUNT($AX$2:AX1607)))*J1607)))),J1607)))))))</f>
        <v/>
      </c>
      <c r="K1608" s="120" t="str">
        <f>IF(H1608="","",IF(AND(Temp!optSeasCoef=0,Temp!sts_add=1),IF(H1608="out-sample",I1608+(Q1608*J1608),I1608+J1608),IF(AND(Temp!optSeasCoef=0,Temp!sts_multp=1),IF(H1608="out-sample",I1608*(J1608^Q1608),I1608*J1608),IF(Temp!sts_add=1,IF(H1608="out-sample",(I1608+(Q1608*J1608))*G1608,(I1608+J1608)*G1608),IF(H1608="out-sample",I1608*(J1608^Q1608)*G1608,I1608*J1608*G1608)))))</f>
        <v/>
      </c>
      <c r="L1608" s="116" t="str">
        <f t="shared" si="275"/>
        <v/>
      </c>
      <c r="M1608" s="116" t="str">
        <f t="shared" si="276"/>
        <v/>
      </c>
      <c r="N1608" s="116" t="str">
        <f t="shared" si="277"/>
        <v/>
      </c>
      <c r="O1608" s="116" t="str">
        <f t="shared" si="278"/>
        <v/>
      </c>
      <c r="P1608" s="116" t="str">
        <f t="shared" si="279"/>
        <v/>
      </c>
      <c r="Q1608" s="94" t="str">
        <f>IF(AND(Temp!fhor_indata=1,ISBLANK(F1608),H1607="in-sample"),1,IF(AND(Temp!fhor_indata=1,H1607="out-sample",Q1607&lt;XfHor),Q1607+1,IF(ISBLANK(F1608),"",IF(AND(H1608="out-sample",H1607="in-sample"),1,IF(AND(H1608="out-sample",H1607="out-sample"),Q1607+1,IF(ISNUMBER(Q1607),Q1607+1,1))))))</f>
        <v/>
      </c>
      <c r="R1608" s="94" t="str">
        <f t="shared" si="280"/>
        <v/>
      </c>
      <c r="S1608" s="94" t="str">
        <f>IF(Temp!fhor_indata=1,IF(S1607=XobsHor,1,IF(COUNT($S$2:S1607)&lt;=XobsHor,S1607+1,IF(AND(COUNT($S$2:S1607)&lt;=XobsHor+XfHor,IFERROR(MOD(S1607,XobsHor)&lt;XfHor,FALSE)),S1607+1,""))),IF(ISBLANK(F1608),"",IF(S1607=maxP,1,IF(S1607&lt;maxP,S1607+1,IF(COUNT($S$2:S1608)&lt;=XobsHor,S1607+1,"")))))</f>
        <v/>
      </c>
      <c r="T1608" s="3"/>
      <c r="U1608" s="6"/>
      <c r="V1608" s="6"/>
      <c r="W1608" s="6"/>
      <c r="X1608" s="6"/>
      <c r="Y1608" s="6"/>
      <c r="Z1608" s="6"/>
      <c r="AA1608" s="6"/>
      <c r="AB1608" s="6"/>
      <c r="AC1608" s="6"/>
      <c r="AD1608" s="6"/>
      <c r="AE1608" s="6"/>
      <c r="AF1608" s="6"/>
      <c r="AG1608" s="6"/>
      <c r="AH1608" s="6"/>
      <c r="AI1608" s="6"/>
      <c r="AJ1608" s="6"/>
      <c r="AK1608" s="6"/>
      <c r="AW1608" s="122" t="str">
        <f t="shared" si="282"/>
        <v/>
      </c>
      <c r="AX1608" s="123" t="str">
        <f t="shared" si="283"/>
        <v/>
      </c>
      <c r="AY1608" s="124" t="str">
        <f t="shared" si="284"/>
        <v/>
      </c>
      <c r="AZ1608" s="124" t="str">
        <f t="shared" si="285"/>
        <v/>
      </c>
      <c r="BF1608" s="91"/>
    </row>
    <row r="1609" spans="1:58" s="78" customFormat="1" ht="14.25" x14ac:dyDescent="0.2">
      <c r="A1609" s="6"/>
      <c r="B1609" s="6"/>
      <c r="C1609" s="6"/>
      <c r="D1609" s="3"/>
      <c r="E1609" s="98" t="str">
        <f t="shared" si="281"/>
        <v/>
      </c>
      <c r="F1609" s="117"/>
      <c r="G1609" s="116" t="str">
        <f>IF(E1609="","",IF(Temp!optSeasCoef=0,1,INDEX($C$2:$C$13,IF(MOD(COUNT($E$2:E1609),seas_indx)=0,seas_indx,MOD(COUNT($E$2:E1609),seas_indx)))))</f>
        <v/>
      </c>
      <c r="H1609" s="97" t="str">
        <f>IFERROR(IF(Temp!fhor_indata=1,IF(COUNT($S$2:S1609)&lt;=XobsHor,"in-sample",IF(AND(COUNT($S$2:S1609)&lt;=XobsHor+XfHor,MOD(S1608,XobsHor)&lt;XfHor),"out-sample","")),IF(ISBLANK(F1609),"",IF(COUNT($F$2:F1609)&lt;=XobsHor-XfHor,"in-sample","out-sample"))),"")</f>
        <v/>
      </c>
      <c r="I1609" s="120" t="str">
        <f>IF(AND(ISBLANK(F1608),H1608="in-sample"),"",IF(AND(Temp!fhor_indata=1,H1608="out-sample",H1609="out-sample"),I1608,IF(AND(ISBLANK(F1609),H1608="out-sample"),"",IF(AND(Temp!optSeasCoef=0,Temp!sts_add=1),IF(H1608="in-sample",IF(Q1608=bigT,((pCell/bigT)*F1608)+((1-(pCell/bigT))*(I1608+J1608)),IF(OR(ISBLANK(F1609),COUNT($F$2:F1608)&lt;=pCell),F1608,((pCell/COUNT($F$2:F1608))*F1608)+((1-(pCell/COUNT($F$2:F1608)))*(I1608+J1608)))),I1608),IF(AND(Temp!optSeasCoef=0,Temp!sts_multp=1),IF(H1608="in-sample",IF(Q1608=bigT,((pCell/bigT)*F1608)+((1-(pCell/bigT))*(I1608*J1608)),IF(OR(ISBLANK(F1609),COUNT(F$2:$F1608)&lt;=pCell),F1608,((pCell/COUNT($F$2:F1608))*F1608)+((1-(pCell/COUNT($F$2:F1608)))*(I1608*J1608)))),I1608),IF(Temp!sts_add=1,IF(H1608="in-sample",IF(Q1608=bigT,((pCell/bigT)*AX1608)+((1-(pCell/bigT))*(I1608+J1608)),IF(OR(ISBLANK(F1609),COUNT($AX$2:AX1608)&lt;=pCell),AX1608,((pCell/COUNT($AX$2:AX1608))*AX1608)+((1-(pCell/COUNT($AX$2:AX1608)))*(I1608+J1608)))),I1608),IF(H1608="in-sample",IF(Q1608=bigT,((pCell/bigT)*AX1608)+((1-(pCell/bigT))*(I1608*J1608)),IF(OR(ISBLANK(F1609),COUNT($AX$2:AX1608)&lt;=pCell),AX1608,((pCell/COUNT($AX$2:AX1608))*AX1608)+((1-(pCell/COUNT($AX$2:AX1608)))*(I1608*J1608)))),I1608)))))))</f>
        <v/>
      </c>
      <c r="J1609" s="120" t="str">
        <f>IF(AND(ISBLANK(F1608),H1608="in-sample"),"",IF(AND(Temp!fhor_indata=1,H1608="out-sample",H1609="out-sample"),J1608,IF(AND(ISBLANK(F1609),H1608="out-sample"),"",IF(AND(Temp!optSeasCoef=0,Temp!sts_add=1),IF(H1608="in-sample",IF(Q1608=bigT,((qCell/bigT)*(I1609-I1608))+((1-(qCell/bigT))*J1608),IF(OR(ISBLANK(F1609),COUNT($F$2:F1608)&lt;=qCell),IF(COUNT($F$2:F1608)=1,0,F1608-F1607),((qCell/COUNT($F$2:F1608))*(I1609-I1608))+((1-(qCell/COUNT($F$2:F1608)))*J1608))),J1608),IF(AND(Temp!optSeasCoef=0,Temp!sts_multp=1),IF(H1608="in-sample",IF(Q1608=bigT,((qCell/bigT)*(I1609/I1608))+((1-(qCell/bigT))*J1608),IF(qCell=0,1,IF(OR(ISBLANK(F1609),COUNT($F$2:F1608)&lt;=qCell),IF(COUNT($F$2:F1608)=1,1,F1608/F1607),((qCell/COUNT($F$2:F1608))*(I1609/I1608))+((1-(qCell/COUNT($F$2:F1608)))*J1608)))),J1608),IF(Temp!sts_add=1,IF(H1608="in-sample",IF(Q1608=bigT,((qCell/bigT)*(I1609-I1608))+((1-(qCell/bigT))*J1608),IF(OR(ISBLANK(F1609),COUNT($AX$2:AX1608)&lt;=qCell),IF(COUNT($AX$2:AX1608)=1,0,AX1608-AX1607),((qCell/COUNT($AX$2:AX1608))*(I1609-I1608))+((1-(qCell/COUNT($AX$2:AX1608)))*J1608))),J1608),IF(H1608="in-sample",IF(Q1608=bigT,((qCell/bigT)*(I1609/I1608))+((1-(qCell/bigT))*J1608),IF(qCell=0,1,IF(OR(ISBLANK(F1609),COUNT($AX$2:AX1608)&lt;=qCell),IF(COUNT($AX$2:AX1608)=1,1,AX1608/AX1607),((qCell/COUNT($AX$2:AX1608))*(I1609/I1608))+((1-(qCell/COUNT($AX$2:AX1608)))*J1608)))),J1608)))))))</f>
        <v/>
      </c>
      <c r="K1609" s="120" t="str">
        <f>IF(H1609="","",IF(AND(Temp!optSeasCoef=0,Temp!sts_add=1),IF(H1609="out-sample",I1609+(Q1609*J1609),I1609+J1609),IF(AND(Temp!optSeasCoef=0,Temp!sts_multp=1),IF(H1609="out-sample",I1609*(J1609^Q1609),I1609*J1609),IF(Temp!sts_add=1,IF(H1609="out-sample",(I1609+(Q1609*J1609))*G1609,(I1609+J1609)*G1609),IF(H1609="out-sample",I1609*(J1609^Q1609)*G1609,I1609*J1609*G1609)))))</f>
        <v/>
      </c>
      <c r="L1609" s="116" t="str">
        <f t="shared" si="275"/>
        <v/>
      </c>
      <c r="M1609" s="116" t="str">
        <f t="shared" si="276"/>
        <v/>
      </c>
      <c r="N1609" s="116" t="str">
        <f t="shared" si="277"/>
        <v/>
      </c>
      <c r="O1609" s="116" t="str">
        <f t="shared" si="278"/>
        <v/>
      </c>
      <c r="P1609" s="116" t="str">
        <f t="shared" si="279"/>
        <v/>
      </c>
      <c r="Q1609" s="94" t="str">
        <f>IF(AND(Temp!fhor_indata=1,ISBLANK(F1609),H1608="in-sample"),1,IF(AND(Temp!fhor_indata=1,H1608="out-sample",Q1608&lt;XfHor),Q1608+1,IF(ISBLANK(F1609),"",IF(AND(H1609="out-sample",H1608="in-sample"),1,IF(AND(H1609="out-sample",H1608="out-sample"),Q1608+1,IF(ISNUMBER(Q1608),Q1608+1,1))))))</f>
        <v/>
      </c>
      <c r="R1609" s="94" t="str">
        <f t="shared" si="280"/>
        <v/>
      </c>
      <c r="S1609" s="94" t="str">
        <f>IF(Temp!fhor_indata=1,IF(S1608=XobsHor,1,IF(COUNT($S$2:S1608)&lt;=XobsHor,S1608+1,IF(AND(COUNT($S$2:S1608)&lt;=XobsHor+XfHor,IFERROR(MOD(S1608,XobsHor)&lt;XfHor,FALSE)),S1608+1,""))),IF(ISBLANK(F1609),"",IF(S1608=maxP,1,IF(S1608&lt;maxP,S1608+1,IF(COUNT($S$2:S1609)&lt;=XobsHor,S1608+1,"")))))</f>
        <v/>
      </c>
      <c r="T1609" s="3"/>
      <c r="U1609" s="6"/>
      <c r="V1609" s="6"/>
      <c r="W1609" s="6"/>
      <c r="X1609" s="6"/>
      <c r="Y1609" s="6"/>
      <c r="Z1609" s="6"/>
      <c r="AA1609" s="6"/>
      <c r="AB1609" s="6"/>
      <c r="AC1609" s="6"/>
      <c r="AD1609" s="6"/>
      <c r="AE1609" s="6"/>
      <c r="AF1609" s="6"/>
      <c r="AG1609" s="6"/>
      <c r="AH1609" s="6"/>
      <c r="AI1609" s="6"/>
      <c r="AJ1609" s="6"/>
      <c r="AK1609" s="6"/>
      <c r="AW1609" s="122" t="str">
        <f t="shared" si="282"/>
        <v/>
      </c>
      <c r="AX1609" s="123" t="str">
        <f t="shared" si="283"/>
        <v/>
      </c>
      <c r="AY1609" s="124" t="str">
        <f t="shared" si="284"/>
        <v/>
      </c>
      <c r="AZ1609" s="124" t="str">
        <f t="shared" si="285"/>
        <v/>
      </c>
      <c r="BF1609" s="91"/>
    </row>
    <row r="1610" spans="1:58" s="78" customFormat="1" ht="14.25" x14ac:dyDescent="0.2">
      <c r="A1610" s="6"/>
      <c r="B1610" s="6"/>
      <c r="C1610" s="6"/>
      <c r="D1610" s="3"/>
      <c r="E1610" s="98" t="str">
        <f t="shared" si="281"/>
        <v/>
      </c>
      <c r="F1610" s="117"/>
      <c r="G1610" s="116" t="str">
        <f>IF(E1610="","",IF(Temp!optSeasCoef=0,1,INDEX($C$2:$C$13,IF(MOD(COUNT($E$2:E1610),seas_indx)=0,seas_indx,MOD(COUNT($E$2:E1610),seas_indx)))))</f>
        <v/>
      </c>
      <c r="H1610" s="97" t="str">
        <f>IFERROR(IF(Temp!fhor_indata=1,IF(COUNT($S$2:S1610)&lt;=XobsHor,"in-sample",IF(AND(COUNT($S$2:S1610)&lt;=XobsHor+XfHor,MOD(S1609,XobsHor)&lt;XfHor),"out-sample","")),IF(ISBLANK(F1610),"",IF(COUNT($F$2:F1610)&lt;=XobsHor-XfHor,"in-sample","out-sample"))),"")</f>
        <v/>
      </c>
      <c r="I1610" s="120" t="str">
        <f>IF(AND(ISBLANK(F1609),H1609="in-sample"),"",IF(AND(Temp!fhor_indata=1,H1609="out-sample",H1610="out-sample"),I1609,IF(AND(ISBLANK(F1610),H1609="out-sample"),"",IF(AND(Temp!optSeasCoef=0,Temp!sts_add=1),IF(H1609="in-sample",IF(Q1609=bigT,((pCell/bigT)*F1609)+((1-(pCell/bigT))*(I1609+J1609)),IF(OR(ISBLANK(F1610),COUNT($F$2:F1609)&lt;=pCell),F1609,((pCell/COUNT($F$2:F1609))*F1609)+((1-(pCell/COUNT($F$2:F1609)))*(I1609+J1609)))),I1609),IF(AND(Temp!optSeasCoef=0,Temp!sts_multp=1),IF(H1609="in-sample",IF(Q1609=bigT,((pCell/bigT)*F1609)+((1-(pCell/bigT))*(I1609*J1609)),IF(OR(ISBLANK(F1610),COUNT(F$2:$F1609)&lt;=pCell),F1609,((pCell/COUNT($F$2:F1609))*F1609)+((1-(pCell/COUNT($F$2:F1609)))*(I1609*J1609)))),I1609),IF(Temp!sts_add=1,IF(H1609="in-sample",IF(Q1609=bigT,((pCell/bigT)*AX1609)+((1-(pCell/bigT))*(I1609+J1609)),IF(OR(ISBLANK(F1610),COUNT($AX$2:AX1609)&lt;=pCell),AX1609,((pCell/COUNT($AX$2:AX1609))*AX1609)+((1-(pCell/COUNT($AX$2:AX1609)))*(I1609+J1609)))),I1609),IF(H1609="in-sample",IF(Q1609=bigT,((pCell/bigT)*AX1609)+((1-(pCell/bigT))*(I1609*J1609)),IF(OR(ISBLANK(F1610),COUNT($AX$2:AX1609)&lt;=pCell),AX1609,((pCell/COUNT($AX$2:AX1609))*AX1609)+((1-(pCell/COUNT($AX$2:AX1609)))*(I1609*J1609)))),I1609)))))))</f>
        <v/>
      </c>
      <c r="J1610" s="120" t="str">
        <f>IF(AND(ISBLANK(F1609),H1609="in-sample"),"",IF(AND(Temp!fhor_indata=1,H1609="out-sample",H1610="out-sample"),J1609,IF(AND(ISBLANK(F1610),H1609="out-sample"),"",IF(AND(Temp!optSeasCoef=0,Temp!sts_add=1),IF(H1609="in-sample",IF(Q1609=bigT,((qCell/bigT)*(I1610-I1609))+((1-(qCell/bigT))*J1609),IF(OR(ISBLANK(F1610),COUNT($F$2:F1609)&lt;=qCell),IF(COUNT($F$2:F1609)=1,0,F1609-F1608),((qCell/COUNT($F$2:F1609))*(I1610-I1609))+((1-(qCell/COUNT($F$2:F1609)))*J1609))),J1609),IF(AND(Temp!optSeasCoef=0,Temp!sts_multp=1),IF(H1609="in-sample",IF(Q1609=bigT,((qCell/bigT)*(I1610/I1609))+((1-(qCell/bigT))*J1609),IF(qCell=0,1,IF(OR(ISBLANK(F1610),COUNT($F$2:F1609)&lt;=qCell),IF(COUNT($F$2:F1609)=1,1,F1609/F1608),((qCell/COUNT($F$2:F1609))*(I1610/I1609))+((1-(qCell/COUNT($F$2:F1609)))*J1609)))),J1609),IF(Temp!sts_add=1,IF(H1609="in-sample",IF(Q1609=bigT,((qCell/bigT)*(I1610-I1609))+((1-(qCell/bigT))*J1609),IF(OR(ISBLANK(F1610),COUNT($AX$2:AX1609)&lt;=qCell),IF(COUNT($AX$2:AX1609)=1,0,AX1609-AX1608),((qCell/COUNT($AX$2:AX1609))*(I1610-I1609))+((1-(qCell/COUNT($AX$2:AX1609)))*J1609))),J1609),IF(H1609="in-sample",IF(Q1609=bigT,((qCell/bigT)*(I1610/I1609))+((1-(qCell/bigT))*J1609),IF(qCell=0,1,IF(OR(ISBLANK(F1610),COUNT($AX$2:AX1609)&lt;=qCell),IF(COUNT($AX$2:AX1609)=1,1,AX1609/AX1608),((qCell/COUNT($AX$2:AX1609))*(I1610/I1609))+((1-(qCell/COUNT($AX$2:AX1609)))*J1609)))),J1609)))))))</f>
        <v/>
      </c>
      <c r="K1610" s="120" t="str">
        <f>IF(H1610="","",IF(AND(Temp!optSeasCoef=0,Temp!sts_add=1),IF(H1610="out-sample",I1610+(Q1610*J1610),I1610+J1610),IF(AND(Temp!optSeasCoef=0,Temp!sts_multp=1),IF(H1610="out-sample",I1610*(J1610^Q1610),I1610*J1610),IF(Temp!sts_add=1,IF(H1610="out-sample",(I1610+(Q1610*J1610))*G1610,(I1610+J1610)*G1610),IF(H1610="out-sample",I1610*(J1610^Q1610)*G1610,I1610*J1610*G1610)))))</f>
        <v/>
      </c>
      <c r="L1610" s="116" t="str">
        <f t="shared" si="275"/>
        <v/>
      </c>
      <c r="M1610" s="116" t="str">
        <f t="shared" si="276"/>
        <v/>
      </c>
      <c r="N1610" s="116" t="str">
        <f t="shared" si="277"/>
        <v/>
      </c>
      <c r="O1610" s="116" t="str">
        <f t="shared" si="278"/>
        <v/>
      </c>
      <c r="P1610" s="116" t="str">
        <f t="shared" si="279"/>
        <v/>
      </c>
      <c r="Q1610" s="94" t="str">
        <f>IF(AND(Temp!fhor_indata=1,ISBLANK(F1610),H1609="in-sample"),1,IF(AND(Temp!fhor_indata=1,H1609="out-sample",Q1609&lt;XfHor),Q1609+1,IF(ISBLANK(F1610),"",IF(AND(H1610="out-sample",H1609="in-sample"),1,IF(AND(H1610="out-sample",H1609="out-sample"),Q1609+1,IF(ISNUMBER(Q1609),Q1609+1,1))))))</f>
        <v/>
      </c>
      <c r="R1610" s="94" t="str">
        <f t="shared" si="280"/>
        <v/>
      </c>
      <c r="S1610" s="94" t="str">
        <f>IF(Temp!fhor_indata=1,IF(S1609=XobsHor,1,IF(COUNT($S$2:S1609)&lt;=XobsHor,S1609+1,IF(AND(COUNT($S$2:S1609)&lt;=XobsHor+XfHor,IFERROR(MOD(S1609,XobsHor)&lt;XfHor,FALSE)),S1609+1,""))),IF(ISBLANK(F1610),"",IF(S1609=maxP,1,IF(S1609&lt;maxP,S1609+1,IF(COUNT($S$2:S1610)&lt;=XobsHor,S1609+1,"")))))</f>
        <v/>
      </c>
      <c r="T1610" s="3"/>
      <c r="U1610" s="6"/>
      <c r="V1610" s="6"/>
      <c r="W1610" s="6"/>
      <c r="X1610" s="6"/>
      <c r="Y1610" s="6"/>
      <c r="Z1610" s="6"/>
      <c r="AA1610" s="6"/>
      <c r="AB1610" s="6"/>
      <c r="AC1610" s="6"/>
      <c r="AD1610" s="6"/>
      <c r="AE1610" s="6"/>
      <c r="AF1610" s="6"/>
      <c r="AG1610" s="6"/>
      <c r="AH1610" s="6"/>
      <c r="AI1610" s="6"/>
      <c r="AJ1610" s="6"/>
      <c r="AK1610" s="6"/>
      <c r="AW1610" s="122" t="str">
        <f t="shared" si="282"/>
        <v/>
      </c>
      <c r="AX1610" s="123" t="str">
        <f t="shared" si="283"/>
        <v/>
      </c>
      <c r="AY1610" s="124" t="str">
        <f t="shared" si="284"/>
        <v/>
      </c>
      <c r="AZ1610" s="124" t="str">
        <f t="shared" si="285"/>
        <v/>
      </c>
      <c r="BF1610" s="91"/>
    </row>
    <row r="1611" spans="1:58" s="78" customFormat="1" ht="14.25" x14ac:dyDescent="0.2">
      <c r="A1611" s="6"/>
      <c r="B1611" s="6"/>
      <c r="C1611" s="6"/>
      <c r="D1611" s="3"/>
      <c r="E1611" s="98" t="str">
        <f t="shared" si="281"/>
        <v/>
      </c>
      <c r="F1611" s="117"/>
      <c r="G1611" s="116" t="str">
        <f>IF(E1611="","",IF(Temp!optSeasCoef=0,1,INDEX($C$2:$C$13,IF(MOD(COUNT($E$2:E1611),seas_indx)=0,seas_indx,MOD(COUNT($E$2:E1611),seas_indx)))))</f>
        <v/>
      </c>
      <c r="H1611" s="97" t="str">
        <f>IFERROR(IF(Temp!fhor_indata=1,IF(COUNT($S$2:S1611)&lt;=XobsHor,"in-sample",IF(AND(COUNT($S$2:S1611)&lt;=XobsHor+XfHor,MOD(S1610,XobsHor)&lt;XfHor),"out-sample","")),IF(ISBLANK(F1611),"",IF(COUNT($F$2:F1611)&lt;=XobsHor-XfHor,"in-sample","out-sample"))),"")</f>
        <v/>
      </c>
      <c r="I1611" s="120" t="str">
        <f>IF(AND(ISBLANK(F1610),H1610="in-sample"),"",IF(AND(Temp!fhor_indata=1,H1610="out-sample",H1611="out-sample"),I1610,IF(AND(ISBLANK(F1611),H1610="out-sample"),"",IF(AND(Temp!optSeasCoef=0,Temp!sts_add=1),IF(H1610="in-sample",IF(Q1610=bigT,((pCell/bigT)*F1610)+((1-(pCell/bigT))*(I1610+J1610)),IF(OR(ISBLANK(F1611),COUNT($F$2:F1610)&lt;=pCell),F1610,((pCell/COUNT($F$2:F1610))*F1610)+((1-(pCell/COUNT($F$2:F1610)))*(I1610+J1610)))),I1610),IF(AND(Temp!optSeasCoef=0,Temp!sts_multp=1),IF(H1610="in-sample",IF(Q1610=bigT,((pCell/bigT)*F1610)+((1-(pCell/bigT))*(I1610*J1610)),IF(OR(ISBLANK(F1611),COUNT(F$2:$F1610)&lt;=pCell),F1610,((pCell/COUNT($F$2:F1610))*F1610)+((1-(pCell/COUNT($F$2:F1610)))*(I1610*J1610)))),I1610),IF(Temp!sts_add=1,IF(H1610="in-sample",IF(Q1610=bigT,((pCell/bigT)*AX1610)+((1-(pCell/bigT))*(I1610+J1610)),IF(OR(ISBLANK(F1611),COUNT($AX$2:AX1610)&lt;=pCell),AX1610,((pCell/COUNT($AX$2:AX1610))*AX1610)+((1-(pCell/COUNT($AX$2:AX1610)))*(I1610+J1610)))),I1610),IF(H1610="in-sample",IF(Q1610=bigT,((pCell/bigT)*AX1610)+((1-(pCell/bigT))*(I1610*J1610)),IF(OR(ISBLANK(F1611),COUNT($AX$2:AX1610)&lt;=pCell),AX1610,((pCell/COUNT($AX$2:AX1610))*AX1610)+((1-(pCell/COUNT($AX$2:AX1610)))*(I1610*J1610)))),I1610)))))))</f>
        <v/>
      </c>
      <c r="J1611" s="120" t="str">
        <f>IF(AND(ISBLANK(F1610),H1610="in-sample"),"",IF(AND(Temp!fhor_indata=1,H1610="out-sample",H1611="out-sample"),J1610,IF(AND(ISBLANK(F1611),H1610="out-sample"),"",IF(AND(Temp!optSeasCoef=0,Temp!sts_add=1),IF(H1610="in-sample",IF(Q1610=bigT,((qCell/bigT)*(I1611-I1610))+((1-(qCell/bigT))*J1610),IF(OR(ISBLANK(F1611),COUNT($F$2:F1610)&lt;=qCell),IF(COUNT($F$2:F1610)=1,0,F1610-F1609),((qCell/COUNT($F$2:F1610))*(I1611-I1610))+((1-(qCell/COUNT($F$2:F1610)))*J1610))),J1610),IF(AND(Temp!optSeasCoef=0,Temp!sts_multp=1),IF(H1610="in-sample",IF(Q1610=bigT,((qCell/bigT)*(I1611/I1610))+((1-(qCell/bigT))*J1610),IF(qCell=0,1,IF(OR(ISBLANK(F1611),COUNT($F$2:F1610)&lt;=qCell),IF(COUNT($F$2:F1610)=1,1,F1610/F1609),((qCell/COUNT($F$2:F1610))*(I1611/I1610))+((1-(qCell/COUNT($F$2:F1610)))*J1610)))),J1610),IF(Temp!sts_add=1,IF(H1610="in-sample",IF(Q1610=bigT,((qCell/bigT)*(I1611-I1610))+((1-(qCell/bigT))*J1610),IF(OR(ISBLANK(F1611),COUNT($AX$2:AX1610)&lt;=qCell),IF(COUNT($AX$2:AX1610)=1,0,AX1610-AX1609),((qCell/COUNT($AX$2:AX1610))*(I1611-I1610))+((1-(qCell/COUNT($AX$2:AX1610)))*J1610))),J1610),IF(H1610="in-sample",IF(Q1610=bigT,((qCell/bigT)*(I1611/I1610))+((1-(qCell/bigT))*J1610),IF(qCell=0,1,IF(OR(ISBLANK(F1611),COUNT($AX$2:AX1610)&lt;=qCell),IF(COUNT($AX$2:AX1610)=1,1,AX1610/AX1609),((qCell/COUNT($AX$2:AX1610))*(I1611/I1610))+((1-(qCell/COUNT($AX$2:AX1610)))*J1610)))),J1610)))))))</f>
        <v/>
      </c>
      <c r="K1611" s="120" t="str">
        <f>IF(H1611="","",IF(AND(Temp!optSeasCoef=0,Temp!sts_add=1),IF(H1611="out-sample",I1611+(Q1611*J1611),I1611+J1611),IF(AND(Temp!optSeasCoef=0,Temp!sts_multp=1),IF(H1611="out-sample",I1611*(J1611^Q1611),I1611*J1611),IF(Temp!sts_add=1,IF(H1611="out-sample",(I1611+(Q1611*J1611))*G1611,(I1611+J1611)*G1611),IF(H1611="out-sample",I1611*(J1611^Q1611)*G1611,I1611*J1611*G1611)))))</f>
        <v/>
      </c>
      <c r="L1611" s="116" t="str">
        <f t="shared" si="275"/>
        <v/>
      </c>
      <c r="M1611" s="116" t="str">
        <f t="shared" si="276"/>
        <v/>
      </c>
      <c r="N1611" s="116" t="str">
        <f t="shared" si="277"/>
        <v/>
      </c>
      <c r="O1611" s="116" t="str">
        <f t="shared" si="278"/>
        <v/>
      </c>
      <c r="P1611" s="116" t="str">
        <f t="shared" si="279"/>
        <v/>
      </c>
      <c r="Q1611" s="94" t="str">
        <f>IF(AND(Temp!fhor_indata=1,ISBLANK(F1611),H1610="in-sample"),1,IF(AND(Temp!fhor_indata=1,H1610="out-sample",Q1610&lt;XfHor),Q1610+1,IF(ISBLANK(F1611),"",IF(AND(H1611="out-sample",H1610="in-sample"),1,IF(AND(H1611="out-sample",H1610="out-sample"),Q1610+1,IF(ISNUMBER(Q1610),Q1610+1,1))))))</f>
        <v/>
      </c>
      <c r="R1611" s="94" t="str">
        <f t="shared" si="280"/>
        <v/>
      </c>
      <c r="S1611" s="94" t="str">
        <f>IF(Temp!fhor_indata=1,IF(S1610=XobsHor,1,IF(COUNT($S$2:S1610)&lt;=XobsHor,S1610+1,IF(AND(COUNT($S$2:S1610)&lt;=XobsHor+XfHor,IFERROR(MOD(S1610,XobsHor)&lt;XfHor,FALSE)),S1610+1,""))),IF(ISBLANK(F1611),"",IF(S1610=maxP,1,IF(S1610&lt;maxP,S1610+1,IF(COUNT($S$2:S1611)&lt;=XobsHor,S1610+1,"")))))</f>
        <v/>
      </c>
      <c r="T1611" s="3"/>
      <c r="U1611" s="6"/>
      <c r="V1611" s="6"/>
      <c r="W1611" s="6"/>
      <c r="X1611" s="6"/>
      <c r="Y1611" s="6"/>
      <c r="Z1611" s="6"/>
      <c r="AA1611" s="6"/>
      <c r="AB1611" s="6"/>
      <c r="AC1611" s="6"/>
      <c r="AD1611" s="6"/>
      <c r="AE1611" s="6"/>
      <c r="AF1611" s="6"/>
      <c r="AG1611" s="6"/>
      <c r="AH1611" s="6"/>
      <c r="AI1611" s="6"/>
      <c r="AJ1611" s="6"/>
      <c r="AK1611" s="6"/>
      <c r="AW1611" s="122" t="str">
        <f t="shared" si="282"/>
        <v/>
      </c>
      <c r="AX1611" s="123" t="str">
        <f t="shared" si="283"/>
        <v/>
      </c>
      <c r="AY1611" s="124" t="str">
        <f t="shared" si="284"/>
        <v/>
      </c>
      <c r="AZ1611" s="124" t="str">
        <f t="shared" si="285"/>
        <v/>
      </c>
      <c r="BF1611" s="91"/>
    </row>
    <row r="1612" spans="1:58" s="78" customFormat="1" ht="14.25" x14ac:dyDescent="0.2">
      <c r="A1612" s="6"/>
      <c r="B1612" s="6"/>
      <c r="C1612" s="6"/>
      <c r="D1612" s="3"/>
      <c r="E1612" s="98" t="str">
        <f t="shared" si="281"/>
        <v/>
      </c>
      <c r="F1612" s="117"/>
      <c r="G1612" s="116" t="str">
        <f>IF(E1612="","",IF(Temp!optSeasCoef=0,1,INDEX($C$2:$C$13,IF(MOD(COUNT($E$2:E1612),seas_indx)=0,seas_indx,MOD(COUNT($E$2:E1612),seas_indx)))))</f>
        <v/>
      </c>
      <c r="H1612" s="97" t="str">
        <f>IFERROR(IF(Temp!fhor_indata=1,IF(COUNT($S$2:S1612)&lt;=XobsHor,"in-sample",IF(AND(COUNT($S$2:S1612)&lt;=XobsHor+XfHor,MOD(S1611,XobsHor)&lt;XfHor),"out-sample","")),IF(ISBLANK(F1612),"",IF(COUNT($F$2:F1612)&lt;=XobsHor-XfHor,"in-sample","out-sample"))),"")</f>
        <v/>
      </c>
      <c r="I1612" s="120" t="str">
        <f>IF(AND(ISBLANK(F1611),H1611="in-sample"),"",IF(AND(Temp!fhor_indata=1,H1611="out-sample",H1612="out-sample"),I1611,IF(AND(ISBLANK(F1612),H1611="out-sample"),"",IF(AND(Temp!optSeasCoef=0,Temp!sts_add=1),IF(H1611="in-sample",IF(Q1611=bigT,((pCell/bigT)*F1611)+((1-(pCell/bigT))*(I1611+J1611)),IF(OR(ISBLANK(F1612),COUNT($F$2:F1611)&lt;=pCell),F1611,((pCell/COUNT($F$2:F1611))*F1611)+((1-(pCell/COUNT($F$2:F1611)))*(I1611+J1611)))),I1611),IF(AND(Temp!optSeasCoef=0,Temp!sts_multp=1),IF(H1611="in-sample",IF(Q1611=bigT,((pCell/bigT)*F1611)+((1-(pCell/bigT))*(I1611*J1611)),IF(OR(ISBLANK(F1612),COUNT(F$2:$F1611)&lt;=pCell),F1611,((pCell/COUNT($F$2:F1611))*F1611)+((1-(pCell/COUNT($F$2:F1611)))*(I1611*J1611)))),I1611),IF(Temp!sts_add=1,IF(H1611="in-sample",IF(Q1611=bigT,((pCell/bigT)*AX1611)+((1-(pCell/bigT))*(I1611+J1611)),IF(OR(ISBLANK(F1612),COUNT($AX$2:AX1611)&lt;=pCell),AX1611,((pCell/COUNT($AX$2:AX1611))*AX1611)+((1-(pCell/COUNT($AX$2:AX1611)))*(I1611+J1611)))),I1611),IF(H1611="in-sample",IF(Q1611=bigT,((pCell/bigT)*AX1611)+((1-(pCell/bigT))*(I1611*J1611)),IF(OR(ISBLANK(F1612),COUNT($AX$2:AX1611)&lt;=pCell),AX1611,((pCell/COUNT($AX$2:AX1611))*AX1611)+((1-(pCell/COUNT($AX$2:AX1611)))*(I1611*J1611)))),I1611)))))))</f>
        <v/>
      </c>
      <c r="J1612" s="120" t="str">
        <f>IF(AND(ISBLANK(F1611),H1611="in-sample"),"",IF(AND(Temp!fhor_indata=1,H1611="out-sample",H1612="out-sample"),J1611,IF(AND(ISBLANK(F1612),H1611="out-sample"),"",IF(AND(Temp!optSeasCoef=0,Temp!sts_add=1),IF(H1611="in-sample",IF(Q1611=bigT,((qCell/bigT)*(I1612-I1611))+((1-(qCell/bigT))*J1611),IF(OR(ISBLANK(F1612),COUNT($F$2:F1611)&lt;=qCell),IF(COUNT($F$2:F1611)=1,0,F1611-F1610),((qCell/COUNT($F$2:F1611))*(I1612-I1611))+((1-(qCell/COUNT($F$2:F1611)))*J1611))),J1611),IF(AND(Temp!optSeasCoef=0,Temp!sts_multp=1),IF(H1611="in-sample",IF(Q1611=bigT,((qCell/bigT)*(I1612/I1611))+((1-(qCell/bigT))*J1611),IF(qCell=0,1,IF(OR(ISBLANK(F1612),COUNT($F$2:F1611)&lt;=qCell),IF(COUNT($F$2:F1611)=1,1,F1611/F1610),((qCell/COUNT($F$2:F1611))*(I1612/I1611))+((1-(qCell/COUNT($F$2:F1611)))*J1611)))),J1611),IF(Temp!sts_add=1,IF(H1611="in-sample",IF(Q1611=bigT,((qCell/bigT)*(I1612-I1611))+((1-(qCell/bigT))*J1611),IF(OR(ISBLANK(F1612),COUNT($AX$2:AX1611)&lt;=qCell),IF(COUNT($AX$2:AX1611)=1,0,AX1611-AX1610),((qCell/COUNT($AX$2:AX1611))*(I1612-I1611))+((1-(qCell/COUNT($AX$2:AX1611)))*J1611))),J1611),IF(H1611="in-sample",IF(Q1611=bigT,((qCell/bigT)*(I1612/I1611))+((1-(qCell/bigT))*J1611),IF(qCell=0,1,IF(OR(ISBLANK(F1612),COUNT($AX$2:AX1611)&lt;=qCell),IF(COUNT($AX$2:AX1611)=1,1,AX1611/AX1610),((qCell/COUNT($AX$2:AX1611))*(I1612/I1611))+((1-(qCell/COUNT($AX$2:AX1611)))*J1611)))),J1611)))))))</f>
        <v/>
      </c>
      <c r="K1612" s="120" t="str">
        <f>IF(H1612="","",IF(AND(Temp!optSeasCoef=0,Temp!sts_add=1),IF(H1612="out-sample",I1612+(Q1612*J1612),I1612+J1612),IF(AND(Temp!optSeasCoef=0,Temp!sts_multp=1),IF(H1612="out-sample",I1612*(J1612^Q1612),I1612*J1612),IF(Temp!sts_add=1,IF(H1612="out-sample",(I1612+(Q1612*J1612))*G1612,(I1612+J1612)*G1612),IF(H1612="out-sample",I1612*(J1612^Q1612)*G1612,I1612*J1612*G1612)))))</f>
        <v/>
      </c>
      <c r="L1612" s="116" t="str">
        <f t="shared" si="275"/>
        <v/>
      </c>
      <c r="M1612" s="116" t="str">
        <f t="shared" si="276"/>
        <v/>
      </c>
      <c r="N1612" s="116" t="str">
        <f t="shared" si="277"/>
        <v/>
      </c>
      <c r="O1612" s="116" t="str">
        <f t="shared" si="278"/>
        <v/>
      </c>
      <c r="P1612" s="116" t="str">
        <f t="shared" si="279"/>
        <v/>
      </c>
      <c r="Q1612" s="94" t="str">
        <f>IF(AND(Temp!fhor_indata=1,ISBLANK(F1612),H1611="in-sample"),1,IF(AND(Temp!fhor_indata=1,H1611="out-sample",Q1611&lt;XfHor),Q1611+1,IF(ISBLANK(F1612),"",IF(AND(H1612="out-sample",H1611="in-sample"),1,IF(AND(H1612="out-sample",H1611="out-sample"),Q1611+1,IF(ISNUMBER(Q1611),Q1611+1,1))))))</f>
        <v/>
      </c>
      <c r="R1612" s="94" t="str">
        <f t="shared" si="280"/>
        <v/>
      </c>
      <c r="S1612" s="94" t="str">
        <f>IF(Temp!fhor_indata=1,IF(S1611=XobsHor,1,IF(COUNT($S$2:S1611)&lt;=XobsHor,S1611+1,IF(AND(COUNT($S$2:S1611)&lt;=XobsHor+XfHor,IFERROR(MOD(S1611,XobsHor)&lt;XfHor,FALSE)),S1611+1,""))),IF(ISBLANK(F1612),"",IF(S1611=maxP,1,IF(S1611&lt;maxP,S1611+1,IF(COUNT($S$2:S1612)&lt;=XobsHor,S1611+1,"")))))</f>
        <v/>
      </c>
      <c r="T1612" s="3"/>
      <c r="U1612" s="6"/>
      <c r="V1612" s="6"/>
      <c r="W1612" s="6"/>
      <c r="X1612" s="6"/>
      <c r="Y1612" s="6"/>
      <c r="Z1612" s="6"/>
      <c r="AA1612" s="6"/>
      <c r="AB1612" s="6"/>
      <c r="AC1612" s="6"/>
      <c r="AD1612" s="6"/>
      <c r="AE1612" s="6"/>
      <c r="AF1612" s="6"/>
      <c r="AG1612" s="6"/>
      <c r="AH1612" s="6"/>
      <c r="AI1612" s="6"/>
      <c r="AJ1612" s="6"/>
      <c r="AK1612" s="6"/>
      <c r="AW1612" s="122" t="str">
        <f t="shared" si="282"/>
        <v/>
      </c>
      <c r="AX1612" s="123" t="str">
        <f t="shared" si="283"/>
        <v/>
      </c>
      <c r="AY1612" s="124" t="str">
        <f t="shared" si="284"/>
        <v/>
      </c>
      <c r="AZ1612" s="124" t="str">
        <f t="shared" si="285"/>
        <v/>
      </c>
      <c r="BF1612" s="91"/>
    </row>
    <row r="1613" spans="1:58" s="78" customFormat="1" ht="14.25" x14ac:dyDescent="0.2">
      <c r="A1613" s="6"/>
      <c r="B1613" s="6"/>
      <c r="C1613" s="6"/>
      <c r="D1613" s="3"/>
      <c r="E1613" s="98" t="str">
        <f t="shared" si="281"/>
        <v/>
      </c>
      <c r="F1613" s="117"/>
      <c r="G1613" s="116" t="str">
        <f>IF(E1613="","",IF(Temp!optSeasCoef=0,1,INDEX($C$2:$C$13,IF(MOD(COUNT($E$2:E1613),seas_indx)=0,seas_indx,MOD(COUNT($E$2:E1613),seas_indx)))))</f>
        <v/>
      </c>
      <c r="H1613" s="97" t="str">
        <f>IFERROR(IF(Temp!fhor_indata=1,IF(COUNT($S$2:S1613)&lt;=XobsHor,"in-sample",IF(AND(COUNT($S$2:S1613)&lt;=XobsHor+XfHor,MOD(S1612,XobsHor)&lt;XfHor),"out-sample","")),IF(ISBLANK(F1613),"",IF(COUNT($F$2:F1613)&lt;=XobsHor-XfHor,"in-sample","out-sample"))),"")</f>
        <v/>
      </c>
      <c r="I1613" s="120" t="str">
        <f>IF(AND(ISBLANK(F1612),H1612="in-sample"),"",IF(AND(Temp!fhor_indata=1,H1612="out-sample",H1613="out-sample"),I1612,IF(AND(ISBLANK(F1613),H1612="out-sample"),"",IF(AND(Temp!optSeasCoef=0,Temp!sts_add=1),IF(H1612="in-sample",IF(Q1612=bigT,((pCell/bigT)*F1612)+((1-(pCell/bigT))*(I1612+J1612)),IF(OR(ISBLANK(F1613),COUNT($F$2:F1612)&lt;=pCell),F1612,((pCell/COUNT($F$2:F1612))*F1612)+((1-(pCell/COUNT($F$2:F1612)))*(I1612+J1612)))),I1612),IF(AND(Temp!optSeasCoef=0,Temp!sts_multp=1),IF(H1612="in-sample",IF(Q1612=bigT,((pCell/bigT)*F1612)+((1-(pCell/bigT))*(I1612*J1612)),IF(OR(ISBLANK(F1613),COUNT(F$2:$F1612)&lt;=pCell),F1612,((pCell/COUNT($F$2:F1612))*F1612)+((1-(pCell/COUNT($F$2:F1612)))*(I1612*J1612)))),I1612),IF(Temp!sts_add=1,IF(H1612="in-sample",IF(Q1612=bigT,((pCell/bigT)*AX1612)+((1-(pCell/bigT))*(I1612+J1612)),IF(OR(ISBLANK(F1613),COUNT($AX$2:AX1612)&lt;=pCell),AX1612,((pCell/COUNT($AX$2:AX1612))*AX1612)+((1-(pCell/COUNT($AX$2:AX1612)))*(I1612+J1612)))),I1612),IF(H1612="in-sample",IF(Q1612=bigT,((pCell/bigT)*AX1612)+((1-(pCell/bigT))*(I1612*J1612)),IF(OR(ISBLANK(F1613),COUNT($AX$2:AX1612)&lt;=pCell),AX1612,((pCell/COUNT($AX$2:AX1612))*AX1612)+((1-(pCell/COUNT($AX$2:AX1612)))*(I1612*J1612)))),I1612)))))))</f>
        <v/>
      </c>
      <c r="J1613" s="120" t="str">
        <f>IF(AND(ISBLANK(F1612),H1612="in-sample"),"",IF(AND(Temp!fhor_indata=1,H1612="out-sample",H1613="out-sample"),J1612,IF(AND(ISBLANK(F1613),H1612="out-sample"),"",IF(AND(Temp!optSeasCoef=0,Temp!sts_add=1),IF(H1612="in-sample",IF(Q1612=bigT,((qCell/bigT)*(I1613-I1612))+((1-(qCell/bigT))*J1612),IF(OR(ISBLANK(F1613),COUNT($F$2:F1612)&lt;=qCell),IF(COUNT($F$2:F1612)=1,0,F1612-F1611),((qCell/COUNT($F$2:F1612))*(I1613-I1612))+((1-(qCell/COUNT($F$2:F1612)))*J1612))),J1612),IF(AND(Temp!optSeasCoef=0,Temp!sts_multp=1),IF(H1612="in-sample",IF(Q1612=bigT,((qCell/bigT)*(I1613/I1612))+((1-(qCell/bigT))*J1612),IF(qCell=0,1,IF(OR(ISBLANK(F1613),COUNT($F$2:F1612)&lt;=qCell),IF(COUNT($F$2:F1612)=1,1,F1612/F1611),((qCell/COUNT($F$2:F1612))*(I1613/I1612))+((1-(qCell/COUNT($F$2:F1612)))*J1612)))),J1612),IF(Temp!sts_add=1,IF(H1612="in-sample",IF(Q1612=bigT,((qCell/bigT)*(I1613-I1612))+((1-(qCell/bigT))*J1612),IF(OR(ISBLANK(F1613),COUNT($AX$2:AX1612)&lt;=qCell),IF(COUNT($AX$2:AX1612)=1,0,AX1612-AX1611),((qCell/COUNT($AX$2:AX1612))*(I1613-I1612))+((1-(qCell/COUNT($AX$2:AX1612)))*J1612))),J1612),IF(H1612="in-sample",IF(Q1612=bigT,((qCell/bigT)*(I1613/I1612))+((1-(qCell/bigT))*J1612),IF(qCell=0,1,IF(OR(ISBLANK(F1613),COUNT($AX$2:AX1612)&lt;=qCell),IF(COUNT($AX$2:AX1612)=1,1,AX1612/AX1611),((qCell/COUNT($AX$2:AX1612))*(I1613/I1612))+((1-(qCell/COUNT($AX$2:AX1612)))*J1612)))),J1612)))))))</f>
        <v/>
      </c>
      <c r="K1613" s="120" t="str">
        <f>IF(H1613="","",IF(AND(Temp!optSeasCoef=0,Temp!sts_add=1),IF(H1613="out-sample",I1613+(Q1613*J1613),I1613+J1613),IF(AND(Temp!optSeasCoef=0,Temp!sts_multp=1),IF(H1613="out-sample",I1613*(J1613^Q1613),I1613*J1613),IF(Temp!sts_add=1,IF(H1613="out-sample",(I1613+(Q1613*J1613))*G1613,(I1613+J1613)*G1613),IF(H1613="out-sample",I1613*(J1613^Q1613)*G1613,I1613*J1613*G1613)))))</f>
        <v/>
      </c>
      <c r="L1613" s="116" t="str">
        <f t="shared" si="275"/>
        <v/>
      </c>
      <c r="M1613" s="116" t="str">
        <f t="shared" si="276"/>
        <v/>
      </c>
      <c r="N1613" s="116" t="str">
        <f t="shared" si="277"/>
        <v/>
      </c>
      <c r="O1613" s="116" t="str">
        <f t="shared" si="278"/>
        <v/>
      </c>
      <c r="P1613" s="116" t="str">
        <f t="shared" si="279"/>
        <v/>
      </c>
      <c r="Q1613" s="94" t="str">
        <f>IF(AND(Temp!fhor_indata=1,ISBLANK(F1613),H1612="in-sample"),1,IF(AND(Temp!fhor_indata=1,H1612="out-sample",Q1612&lt;XfHor),Q1612+1,IF(ISBLANK(F1613),"",IF(AND(H1613="out-sample",H1612="in-sample"),1,IF(AND(H1613="out-sample",H1612="out-sample"),Q1612+1,IF(ISNUMBER(Q1612),Q1612+1,1))))))</f>
        <v/>
      </c>
      <c r="R1613" s="94" t="str">
        <f t="shared" si="280"/>
        <v/>
      </c>
      <c r="S1613" s="94" t="str">
        <f>IF(Temp!fhor_indata=1,IF(S1612=XobsHor,1,IF(COUNT($S$2:S1612)&lt;=XobsHor,S1612+1,IF(AND(COUNT($S$2:S1612)&lt;=XobsHor+XfHor,IFERROR(MOD(S1612,XobsHor)&lt;XfHor,FALSE)),S1612+1,""))),IF(ISBLANK(F1613),"",IF(S1612=maxP,1,IF(S1612&lt;maxP,S1612+1,IF(COUNT($S$2:S1613)&lt;=XobsHor,S1612+1,"")))))</f>
        <v/>
      </c>
      <c r="T1613" s="3"/>
      <c r="U1613" s="6"/>
      <c r="V1613" s="6"/>
      <c r="W1613" s="6"/>
      <c r="X1613" s="6"/>
      <c r="Y1613" s="6"/>
      <c r="Z1613" s="6"/>
      <c r="AA1613" s="6"/>
      <c r="AB1613" s="6"/>
      <c r="AC1613" s="6"/>
      <c r="AD1613" s="6"/>
      <c r="AE1613" s="6"/>
      <c r="AF1613" s="6"/>
      <c r="AG1613" s="6"/>
      <c r="AH1613" s="6"/>
      <c r="AI1613" s="6"/>
      <c r="AJ1613" s="6"/>
      <c r="AK1613" s="6"/>
      <c r="AW1613" s="122" t="str">
        <f t="shared" si="282"/>
        <v/>
      </c>
      <c r="AX1613" s="123" t="str">
        <f t="shared" si="283"/>
        <v/>
      </c>
      <c r="AY1613" s="124" t="str">
        <f t="shared" si="284"/>
        <v/>
      </c>
      <c r="AZ1613" s="124" t="str">
        <f t="shared" si="285"/>
        <v/>
      </c>
      <c r="BF1613" s="91"/>
    </row>
    <row r="1614" spans="1:58" s="78" customFormat="1" ht="14.25" x14ac:dyDescent="0.2">
      <c r="A1614" s="6"/>
      <c r="B1614" s="6"/>
      <c r="C1614" s="6"/>
      <c r="D1614" s="3"/>
      <c r="E1614" s="98" t="str">
        <f t="shared" si="281"/>
        <v/>
      </c>
      <c r="F1614" s="117"/>
      <c r="G1614" s="116" t="str">
        <f>IF(E1614="","",IF(Temp!optSeasCoef=0,1,INDEX($C$2:$C$13,IF(MOD(COUNT($E$2:E1614),seas_indx)=0,seas_indx,MOD(COUNT($E$2:E1614),seas_indx)))))</f>
        <v/>
      </c>
      <c r="H1614" s="97" t="str">
        <f>IFERROR(IF(Temp!fhor_indata=1,IF(COUNT($S$2:S1614)&lt;=XobsHor,"in-sample",IF(AND(COUNT($S$2:S1614)&lt;=XobsHor+XfHor,MOD(S1613,XobsHor)&lt;XfHor),"out-sample","")),IF(ISBLANK(F1614),"",IF(COUNT($F$2:F1614)&lt;=XobsHor-XfHor,"in-sample","out-sample"))),"")</f>
        <v/>
      </c>
      <c r="I1614" s="120" t="str">
        <f>IF(AND(ISBLANK(F1613),H1613="in-sample"),"",IF(AND(Temp!fhor_indata=1,H1613="out-sample",H1614="out-sample"),I1613,IF(AND(ISBLANK(F1614),H1613="out-sample"),"",IF(AND(Temp!optSeasCoef=0,Temp!sts_add=1),IF(H1613="in-sample",IF(Q1613=bigT,((pCell/bigT)*F1613)+((1-(pCell/bigT))*(I1613+J1613)),IF(OR(ISBLANK(F1614),COUNT($F$2:F1613)&lt;=pCell),F1613,((pCell/COUNT($F$2:F1613))*F1613)+((1-(pCell/COUNT($F$2:F1613)))*(I1613+J1613)))),I1613),IF(AND(Temp!optSeasCoef=0,Temp!sts_multp=1),IF(H1613="in-sample",IF(Q1613=bigT,((pCell/bigT)*F1613)+((1-(pCell/bigT))*(I1613*J1613)),IF(OR(ISBLANK(F1614),COUNT(F$2:$F1613)&lt;=pCell),F1613,((pCell/COUNT($F$2:F1613))*F1613)+((1-(pCell/COUNT($F$2:F1613)))*(I1613*J1613)))),I1613),IF(Temp!sts_add=1,IF(H1613="in-sample",IF(Q1613=bigT,((pCell/bigT)*AX1613)+((1-(pCell/bigT))*(I1613+J1613)),IF(OR(ISBLANK(F1614),COUNT($AX$2:AX1613)&lt;=pCell),AX1613,((pCell/COUNT($AX$2:AX1613))*AX1613)+((1-(pCell/COUNT($AX$2:AX1613)))*(I1613+J1613)))),I1613),IF(H1613="in-sample",IF(Q1613=bigT,((pCell/bigT)*AX1613)+((1-(pCell/bigT))*(I1613*J1613)),IF(OR(ISBLANK(F1614),COUNT($AX$2:AX1613)&lt;=pCell),AX1613,((pCell/COUNT($AX$2:AX1613))*AX1613)+((1-(pCell/COUNT($AX$2:AX1613)))*(I1613*J1613)))),I1613)))))))</f>
        <v/>
      </c>
      <c r="J1614" s="120" t="str">
        <f>IF(AND(ISBLANK(F1613),H1613="in-sample"),"",IF(AND(Temp!fhor_indata=1,H1613="out-sample",H1614="out-sample"),J1613,IF(AND(ISBLANK(F1614),H1613="out-sample"),"",IF(AND(Temp!optSeasCoef=0,Temp!sts_add=1),IF(H1613="in-sample",IF(Q1613=bigT,((qCell/bigT)*(I1614-I1613))+((1-(qCell/bigT))*J1613),IF(OR(ISBLANK(F1614),COUNT($F$2:F1613)&lt;=qCell),IF(COUNT($F$2:F1613)=1,0,F1613-F1612),((qCell/COUNT($F$2:F1613))*(I1614-I1613))+((1-(qCell/COUNT($F$2:F1613)))*J1613))),J1613),IF(AND(Temp!optSeasCoef=0,Temp!sts_multp=1),IF(H1613="in-sample",IF(Q1613=bigT,((qCell/bigT)*(I1614/I1613))+((1-(qCell/bigT))*J1613),IF(qCell=0,1,IF(OR(ISBLANK(F1614),COUNT($F$2:F1613)&lt;=qCell),IF(COUNT($F$2:F1613)=1,1,F1613/F1612),((qCell/COUNT($F$2:F1613))*(I1614/I1613))+((1-(qCell/COUNT($F$2:F1613)))*J1613)))),J1613),IF(Temp!sts_add=1,IF(H1613="in-sample",IF(Q1613=bigT,((qCell/bigT)*(I1614-I1613))+((1-(qCell/bigT))*J1613),IF(OR(ISBLANK(F1614),COUNT($AX$2:AX1613)&lt;=qCell),IF(COUNT($AX$2:AX1613)=1,0,AX1613-AX1612),((qCell/COUNT($AX$2:AX1613))*(I1614-I1613))+((1-(qCell/COUNT($AX$2:AX1613)))*J1613))),J1613),IF(H1613="in-sample",IF(Q1613=bigT,((qCell/bigT)*(I1614/I1613))+((1-(qCell/bigT))*J1613),IF(qCell=0,1,IF(OR(ISBLANK(F1614),COUNT($AX$2:AX1613)&lt;=qCell),IF(COUNT($AX$2:AX1613)=1,1,AX1613/AX1612),((qCell/COUNT($AX$2:AX1613))*(I1614/I1613))+((1-(qCell/COUNT($AX$2:AX1613)))*J1613)))),J1613)))))))</f>
        <v/>
      </c>
      <c r="K1614" s="120" t="str">
        <f>IF(H1614="","",IF(AND(Temp!optSeasCoef=0,Temp!sts_add=1),IF(H1614="out-sample",I1614+(Q1614*J1614),I1614+J1614),IF(AND(Temp!optSeasCoef=0,Temp!sts_multp=1),IF(H1614="out-sample",I1614*(J1614^Q1614),I1614*J1614),IF(Temp!sts_add=1,IF(H1614="out-sample",(I1614+(Q1614*J1614))*G1614,(I1614+J1614)*G1614),IF(H1614="out-sample",I1614*(J1614^Q1614)*G1614,I1614*J1614*G1614)))))</f>
        <v/>
      </c>
      <c r="L1614" s="116" t="str">
        <f t="shared" si="275"/>
        <v/>
      </c>
      <c r="M1614" s="116" t="str">
        <f t="shared" si="276"/>
        <v/>
      </c>
      <c r="N1614" s="116" t="str">
        <f t="shared" si="277"/>
        <v/>
      </c>
      <c r="O1614" s="116" t="str">
        <f t="shared" si="278"/>
        <v/>
      </c>
      <c r="P1614" s="116" t="str">
        <f t="shared" si="279"/>
        <v/>
      </c>
      <c r="Q1614" s="94" t="str">
        <f>IF(AND(Temp!fhor_indata=1,ISBLANK(F1614),H1613="in-sample"),1,IF(AND(Temp!fhor_indata=1,H1613="out-sample",Q1613&lt;XfHor),Q1613+1,IF(ISBLANK(F1614),"",IF(AND(H1614="out-sample",H1613="in-sample"),1,IF(AND(H1614="out-sample",H1613="out-sample"),Q1613+1,IF(ISNUMBER(Q1613),Q1613+1,1))))))</f>
        <v/>
      </c>
      <c r="R1614" s="94" t="str">
        <f t="shared" si="280"/>
        <v/>
      </c>
      <c r="S1614" s="94" t="str">
        <f>IF(Temp!fhor_indata=1,IF(S1613=XobsHor,1,IF(COUNT($S$2:S1613)&lt;=XobsHor,S1613+1,IF(AND(COUNT($S$2:S1613)&lt;=XobsHor+XfHor,IFERROR(MOD(S1613,XobsHor)&lt;XfHor,FALSE)),S1613+1,""))),IF(ISBLANK(F1614),"",IF(S1613=maxP,1,IF(S1613&lt;maxP,S1613+1,IF(COUNT($S$2:S1614)&lt;=XobsHor,S1613+1,"")))))</f>
        <v/>
      </c>
      <c r="T1614" s="3"/>
      <c r="U1614" s="6"/>
      <c r="V1614" s="6"/>
      <c r="W1614" s="6"/>
      <c r="X1614" s="6"/>
      <c r="Y1614" s="6"/>
      <c r="Z1614" s="6"/>
      <c r="AA1614" s="6"/>
      <c r="AB1614" s="6"/>
      <c r="AC1614" s="6"/>
      <c r="AD1614" s="6"/>
      <c r="AE1614" s="6"/>
      <c r="AF1614" s="6"/>
      <c r="AG1614" s="6"/>
      <c r="AH1614" s="6"/>
      <c r="AI1614" s="6"/>
      <c r="AJ1614" s="6"/>
      <c r="AK1614" s="6"/>
      <c r="AW1614" s="122" t="str">
        <f t="shared" si="282"/>
        <v/>
      </c>
      <c r="AX1614" s="123" t="str">
        <f t="shared" si="283"/>
        <v/>
      </c>
      <c r="AY1614" s="124" t="str">
        <f t="shared" si="284"/>
        <v/>
      </c>
      <c r="AZ1614" s="124" t="str">
        <f t="shared" si="285"/>
        <v/>
      </c>
      <c r="BF1614" s="91"/>
    </row>
    <row r="1615" spans="1:58" s="78" customFormat="1" ht="14.25" x14ac:dyDescent="0.2">
      <c r="A1615" s="6"/>
      <c r="B1615" s="6"/>
      <c r="C1615" s="6"/>
      <c r="D1615" s="3"/>
      <c r="E1615" s="98" t="str">
        <f t="shared" si="281"/>
        <v/>
      </c>
      <c r="F1615" s="117"/>
      <c r="G1615" s="116" t="str">
        <f>IF(E1615="","",IF(Temp!optSeasCoef=0,1,INDEX($C$2:$C$13,IF(MOD(COUNT($E$2:E1615),seas_indx)=0,seas_indx,MOD(COUNT($E$2:E1615),seas_indx)))))</f>
        <v/>
      </c>
      <c r="H1615" s="97" t="str">
        <f>IFERROR(IF(Temp!fhor_indata=1,IF(COUNT($S$2:S1615)&lt;=XobsHor,"in-sample",IF(AND(COUNT($S$2:S1615)&lt;=XobsHor+XfHor,MOD(S1614,XobsHor)&lt;XfHor),"out-sample","")),IF(ISBLANK(F1615),"",IF(COUNT($F$2:F1615)&lt;=XobsHor-XfHor,"in-sample","out-sample"))),"")</f>
        <v/>
      </c>
      <c r="I1615" s="120" t="str">
        <f>IF(AND(ISBLANK(F1614),H1614="in-sample"),"",IF(AND(Temp!fhor_indata=1,H1614="out-sample",H1615="out-sample"),I1614,IF(AND(ISBLANK(F1615),H1614="out-sample"),"",IF(AND(Temp!optSeasCoef=0,Temp!sts_add=1),IF(H1614="in-sample",IF(Q1614=bigT,((pCell/bigT)*F1614)+((1-(pCell/bigT))*(I1614+J1614)),IF(OR(ISBLANK(F1615),COUNT($F$2:F1614)&lt;=pCell),F1614,((pCell/COUNT($F$2:F1614))*F1614)+((1-(pCell/COUNT($F$2:F1614)))*(I1614+J1614)))),I1614),IF(AND(Temp!optSeasCoef=0,Temp!sts_multp=1),IF(H1614="in-sample",IF(Q1614=bigT,((pCell/bigT)*F1614)+((1-(pCell/bigT))*(I1614*J1614)),IF(OR(ISBLANK(F1615),COUNT(F$2:$F1614)&lt;=pCell),F1614,((pCell/COUNT($F$2:F1614))*F1614)+((1-(pCell/COUNT($F$2:F1614)))*(I1614*J1614)))),I1614),IF(Temp!sts_add=1,IF(H1614="in-sample",IF(Q1614=bigT,((pCell/bigT)*AX1614)+((1-(pCell/bigT))*(I1614+J1614)),IF(OR(ISBLANK(F1615),COUNT($AX$2:AX1614)&lt;=pCell),AX1614,((pCell/COUNT($AX$2:AX1614))*AX1614)+((1-(pCell/COUNT($AX$2:AX1614)))*(I1614+J1614)))),I1614),IF(H1614="in-sample",IF(Q1614=bigT,((pCell/bigT)*AX1614)+((1-(pCell/bigT))*(I1614*J1614)),IF(OR(ISBLANK(F1615),COUNT($AX$2:AX1614)&lt;=pCell),AX1614,((pCell/COUNT($AX$2:AX1614))*AX1614)+((1-(pCell/COUNT($AX$2:AX1614)))*(I1614*J1614)))),I1614)))))))</f>
        <v/>
      </c>
      <c r="J1615" s="120" t="str">
        <f>IF(AND(ISBLANK(F1614),H1614="in-sample"),"",IF(AND(Temp!fhor_indata=1,H1614="out-sample",H1615="out-sample"),J1614,IF(AND(ISBLANK(F1615),H1614="out-sample"),"",IF(AND(Temp!optSeasCoef=0,Temp!sts_add=1),IF(H1614="in-sample",IF(Q1614=bigT,((qCell/bigT)*(I1615-I1614))+((1-(qCell/bigT))*J1614),IF(OR(ISBLANK(F1615),COUNT($F$2:F1614)&lt;=qCell),IF(COUNT($F$2:F1614)=1,0,F1614-F1613),((qCell/COUNT($F$2:F1614))*(I1615-I1614))+((1-(qCell/COUNT($F$2:F1614)))*J1614))),J1614),IF(AND(Temp!optSeasCoef=0,Temp!sts_multp=1),IF(H1614="in-sample",IF(Q1614=bigT,((qCell/bigT)*(I1615/I1614))+((1-(qCell/bigT))*J1614),IF(qCell=0,1,IF(OR(ISBLANK(F1615),COUNT($F$2:F1614)&lt;=qCell),IF(COUNT($F$2:F1614)=1,1,F1614/F1613),((qCell/COUNT($F$2:F1614))*(I1615/I1614))+((1-(qCell/COUNT($F$2:F1614)))*J1614)))),J1614),IF(Temp!sts_add=1,IF(H1614="in-sample",IF(Q1614=bigT,((qCell/bigT)*(I1615-I1614))+((1-(qCell/bigT))*J1614),IF(OR(ISBLANK(F1615),COUNT($AX$2:AX1614)&lt;=qCell),IF(COUNT($AX$2:AX1614)=1,0,AX1614-AX1613),((qCell/COUNT($AX$2:AX1614))*(I1615-I1614))+((1-(qCell/COUNT($AX$2:AX1614)))*J1614))),J1614),IF(H1614="in-sample",IF(Q1614=bigT,((qCell/bigT)*(I1615/I1614))+((1-(qCell/bigT))*J1614),IF(qCell=0,1,IF(OR(ISBLANK(F1615),COUNT($AX$2:AX1614)&lt;=qCell),IF(COUNT($AX$2:AX1614)=1,1,AX1614/AX1613),((qCell/COUNT($AX$2:AX1614))*(I1615/I1614))+((1-(qCell/COUNT($AX$2:AX1614)))*J1614)))),J1614)))))))</f>
        <v/>
      </c>
      <c r="K1615" s="120" t="str">
        <f>IF(H1615="","",IF(AND(Temp!optSeasCoef=0,Temp!sts_add=1),IF(H1615="out-sample",I1615+(Q1615*J1615),I1615+J1615),IF(AND(Temp!optSeasCoef=0,Temp!sts_multp=1),IF(H1615="out-sample",I1615*(J1615^Q1615),I1615*J1615),IF(Temp!sts_add=1,IF(H1615="out-sample",(I1615+(Q1615*J1615))*G1615,(I1615+J1615)*G1615),IF(H1615="out-sample",I1615*(J1615^Q1615)*G1615,I1615*J1615*G1615)))))</f>
        <v/>
      </c>
      <c r="L1615" s="116" t="str">
        <f t="shared" si="275"/>
        <v/>
      </c>
      <c r="M1615" s="116" t="str">
        <f t="shared" si="276"/>
        <v/>
      </c>
      <c r="N1615" s="116" t="str">
        <f t="shared" si="277"/>
        <v/>
      </c>
      <c r="O1615" s="116" t="str">
        <f t="shared" si="278"/>
        <v/>
      </c>
      <c r="P1615" s="116" t="str">
        <f t="shared" si="279"/>
        <v/>
      </c>
      <c r="Q1615" s="94" t="str">
        <f>IF(AND(Temp!fhor_indata=1,ISBLANK(F1615),H1614="in-sample"),1,IF(AND(Temp!fhor_indata=1,H1614="out-sample",Q1614&lt;XfHor),Q1614+1,IF(ISBLANK(F1615),"",IF(AND(H1615="out-sample",H1614="in-sample"),1,IF(AND(H1615="out-sample",H1614="out-sample"),Q1614+1,IF(ISNUMBER(Q1614),Q1614+1,1))))))</f>
        <v/>
      </c>
      <c r="R1615" s="94" t="str">
        <f t="shared" si="280"/>
        <v/>
      </c>
      <c r="S1615" s="94" t="str">
        <f>IF(Temp!fhor_indata=1,IF(S1614=XobsHor,1,IF(COUNT($S$2:S1614)&lt;=XobsHor,S1614+1,IF(AND(COUNT($S$2:S1614)&lt;=XobsHor+XfHor,IFERROR(MOD(S1614,XobsHor)&lt;XfHor,FALSE)),S1614+1,""))),IF(ISBLANK(F1615),"",IF(S1614=maxP,1,IF(S1614&lt;maxP,S1614+1,IF(COUNT($S$2:S1615)&lt;=XobsHor,S1614+1,"")))))</f>
        <v/>
      </c>
      <c r="T1615" s="3"/>
      <c r="U1615" s="6"/>
      <c r="V1615" s="6"/>
      <c r="W1615" s="6"/>
      <c r="X1615" s="6"/>
      <c r="Y1615" s="6"/>
      <c r="Z1615" s="6"/>
      <c r="AA1615" s="6"/>
      <c r="AB1615" s="6"/>
      <c r="AC1615" s="6"/>
      <c r="AD1615" s="6"/>
      <c r="AE1615" s="6"/>
      <c r="AF1615" s="6"/>
      <c r="AG1615" s="6"/>
      <c r="AH1615" s="6"/>
      <c r="AI1615" s="6"/>
      <c r="AJ1615" s="6"/>
      <c r="AK1615" s="6"/>
      <c r="AW1615" s="122" t="str">
        <f t="shared" si="282"/>
        <v/>
      </c>
      <c r="AX1615" s="123" t="str">
        <f t="shared" si="283"/>
        <v/>
      </c>
      <c r="AY1615" s="124" t="str">
        <f t="shared" si="284"/>
        <v/>
      </c>
      <c r="AZ1615" s="124" t="str">
        <f t="shared" si="285"/>
        <v/>
      </c>
      <c r="BF1615" s="91"/>
    </row>
    <row r="1616" spans="1:58" s="78" customFormat="1" ht="14.25" x14ac:dyDescent="0.2">
      <c r="A1616" s="6"/>
      <c r="B1616" s="6"/>
      <c r="C1616" s="6"/>
      <c r="D1616" s="3"/>
      <c r="E1616" s="98" t="str">
        <f t="shared" si="281"/>
        <v/>
      </c>
      <c r="F1616" s="117"/>
      <c r="G1616" s="116" t="str">
        <f>IF(E1616="","",IF(Temp!optSeasCoef=0,1,INDEX($C$2:$C$13,IF(MOD(COUNT($E$2:E1616),seas_indx)=0,seas_indx,MOD(COUNT($E$2:E1616),seas_indx)))))</f>
        <v/>
      </c>
      <c r="H1616" s="97" t="str">
        <f>IFERROR(IF(Temp!fhor_indata=1,IF(COUNT($S$2:S1616)&lt;=XobsHor,"in-sample",IF(AND(COUNT($S$2:S1616)&lt;=XobsHor+XfHor,MOD(S1615,XobsHor)&lt;XfHor),"out-sample","")),IF(ISBLANK(F1616),"",IF(COUNT($F$2:F1616)&lt;=XobsHor-XfHor,"in-sample","out-sample"))),"")</f>
        <v/>
      </c>
      <c r="I1616" s="120" t="str">
        <f>IF(AND(ISBLANK(F1615),H1615="in-sample"),"",IF(AND(Temp!fhor_indata=1,H1615="out-sample",H1616="out-sample"),I1615,IF(AND(ISBLANK(F1616),H1615="out-sample"),"",IF(AND(Temp!optSeasCoef=0,Temp!sts_add=1),IF(H1615="in-sample",IF(Q1615=bigT,((pCell/bigT)*F1615)+((1-(pCell/bigT))*(I1615+J1615)),IF(OR(ISBLANK(F1616),COUNT($F$2:F1615)&lt;=pCell),F1615,((pCell/COUNT($F$2:F1615))*F1615)+((1-(pCell/COUNT($F$2:F1615)))*(I1615+J1615)))),I1615),IF(AND(Temp!optSeasCoef=0,Temp!sts_multp=1),IF(H1615="in-sample",IF(Q1615=bigT,((pCell/bigT)*F1615)+((1-(pCell/bigT))*(I1615*J1615)),IF(OR(ISBLANK(F1616),COUNT(F$2:$F1615)&lt;=pCell),F1615,((pCell/COUNT($F$2:F1615))*F1615)+((1-(pCell/COUNT($F$2:F1615)))*(I1615*J1615)))),I1615),IF(Temp!sts_add=1,IF(H1615="in-sample",IF(Q1615=bigT,((pCell/bigT)*AX1615)+((1-(pCell/bigT))*(I1615+J1615)),IF(OR(ISBLANK(F1616),COUNT($AX$2:AX1615)&lt;=pCell),AX1615,((pCell/COUNT($AX$2:AX1615))*AX1615)+((1-(pCell/COUNT($AX$2:AX1615)))*(I1615+J1615)))),I1615),IF(H1615="in-sample",IF(Q1615=bigT,((pCell/bigT)*AX1615)+((1-(pCell/bigT))*(I1615*J1615)),IF(OR(ISBLANK(F1616),COUNT($AX$2:AX1615)&lt;=pCell),AX1615,((pCell/COUNT($AX$2:AX1615))*AX1615)+((1-(pCell/COUNT($AX$2:AX1615)))*(I1615*J1615)))),I1615)))))))</f>
        <v/>
      </c>
      <c r="J1616" s="120" t="str">
        <f>IF(AND(ISBLANK(F1615),H1615="in-sample"),"",IF(AND(Temp!fhor_indata=1,H1615="out-sample",H1616="out-sample"),J1615,IF(AND(ISBLANK(F1616),H1615="out-sample"),"",IF(AND(Temp!optSeasCoef=0,Temp!sts_add=1),IF(H1615="in-sample",IF(Q1615=bigT,((qCell/bigT)*(I1616-I1615))+((1-(qCell/bigT))*J1615),IF(OR(ISBLANK(F1616),COUNT($F$2:F1615)&lt;=qCell),IF(COUNT($F$2:F1615)=1,0,F1615-F1614),((qCell/COUNT($F$2:F1615))*(I1616-I1615))+((1-(qCell/COUNT($F$2:F1615)))*J1615))),J1615),IF(AND(Temp!optSeasCoef=0,Temp!sts_multp=1),IF(H1615="in-sample",IF(Q1615=bigT,((qCell/bigT)*(I1616/I1615))+((1-(qCell/bigT))*J1615),IF(qCell=0,1,IF(OR(ISBLANK(F1616),COUNT($F$2:F1615)&lt;=qCell),IF(COUNT($F$2:F1615)=1,1,F1615/F1614),((qCell/COUNT($F$2:F1615))*(I1616/I1615))+((1-(qCell/COUNT($F$2:F1615)))*J1615)))),J1615),IF(Temp!sts_add=1,IF(H1615="in-sample",IF(Q1615=bigT,((qCell/bigT)*(I1616-I1615))+((1-(qCell/bigT))*J1615),IF(OR(ISBLANK(F1616),COUNT($AX$2:AX1615)&lt;=qCell),IF(COUNT($AX$2:AX1615)=1,0,AX1615-AX1614),((qCell/COUNT($AX$2:AX1615))*(I1616-I1615))+((1-(qCell/COUNT($AX$2:AX1615)))*J1615))),J1615),IF(H1615="in-sample",IF(Q1615=bigT,((qCell/bigT)*(I1616/I1615))+((1-(qCell/bigT))*J1615),IF(qCell=0,1,IF(OR(ISBLANK(F1616),COUNT($AX$2:AX1615)&lt;=qCell),IF(COUNT($AX$2:AX1615)=1,1,AX1615/AX1614),((qCell/COUNT($AX$2:AX1615))*(I1616/I1615))+((1-(qCell/COUNT($AX$2:AX1615)))*J1615)))),J1615)))))))</f>
        <v/>
      </c>
      <c r="K1616" s="120" t="str">
        <f>IF(H1616="","",IF(AND(Temp!optSeasCoef=0,Temp!sts_add=1),IF(H1616="out-sample",I1616+(Q1616*J1616),I1616+J1616),IF(AND(Temp!optSeasCoef=0,Temp!sts_multp=1),IF(H1616="out-sample",I1616*(J1616^Q1616),I1616*J1616),IF(Temp!sts_add=1,IF(H1616="out-sample",(I1616+(Q1616*J1616))*G1616,(I1616+J1616)*G1616),IF(H1616="out-sample",I1616*(J1616^Q1616)*G1616,I1616*J1616*G1616)))))</f>
        <v/>
      </c>
      <c r="L1616" s="116" t="str">
        <f t="shared" si="275"/>
        <v/>
      </c>
      <c r="M1616" s="116" t="str">
        <f t="shared" si="276"/>
        <v/>
      </c>
      <c r="N1616" s="116" t="str">
        <f t="shared" si="277"/>
        <v/>
      </c>
      <c r="O1616" s="116" t="str">
        <f t="shared" si="278"/>
        <v/>
      </c>
      <c r="P1616" s="116" t="str">
        <f t="shared" si="279"/>
        <v/>
      </c>
      <c r="Q1616" s="94" t="str">
        <f>IF(AND(Temp!fhor_indata=1,ISBLANK(F1616),H1615="in-sample"),1,IF(AND(Temp!fhor_indata=1,H1615="out-sample",Q1615&lt;XfHor),Q1615+1,IF(ISBLANK(F1616),"",IF(AND(H1616="out-sample",H1615="in-sample"),1,IF(AND(H1616="out-sample",H1615="out-sample"),Q1615+1,IF(ISNUMBER(Q1615),Q1615+1,1))))))</f>
        <v/>
      </c>
      <c r="R1616" s="94" t="str">
        <f t="shared" si="280"/>
        <v/>
      </c>
      <c r="S1616" s="94" t="str">
        <f>IF(Temp!fhor_indata=1,IF(S1615=XobsHor,1,IF(COUNT($S$2:S1615)&lt;=XobsHor,S1615+1,IF(AND(COUNT($S$2:S1615)&lt;=XobsHor+XfHor,IFERROR(MOD(S1615,XobsHor)&lt;XfHor,FALSE)),S1615+1,""))),IF(ISBLANK(F1616),"",IF(S1615=maxP,1,IF(S1615&lt;maxP,S1615+1,IF(COUNT($S$2:S1616)&lt;=XobsHor,S1615+1,"")))))</f>
        <v/>
      </c>
      <c r="T1616" s="3"/>
      <c r="U1616" s="6"/>
      <c r="V1616" s="6"/>
      <c r="W1616" s="6"/>
      <c r="X1616" s="6"/>
      <c r="Y1616" s="6"/>
      <c r="Z1616" s="6"/>
      <c r="AA1616" s="6"/>
      <c r="AB1616" s="6"/>
      <c r="AC1616" s="6"/>
      <c r="AD1616" s="6"/>
      <c r="AE1616" s="6"/>
      <c r="AF1616" s="6"/>
      <c r="AG1616" s="6"/>
      <c r="AH1616" s="6"/>
      <c r="AI1616" s="6"/>
      <c r="AJ1616" s="6"/>
      <c r="AK1616" s="6"/>
      <c r="AW1616" s="122" t="str">
        <f t="shared" si="282"/>
        <v/>
      </c>
      <c r="AX1616" s="123" t="str">
        <f t="shared" si="283"/>
        <v/>
      </c>
      <c r="AY1616" s="124" t="str">
        <f t="shared" si="284"/>
        <v/>
      </c>
      <c r="AZ1616" s="124" t="str">
        <f t="shared" si="285"/>
        <v/>
      </c>
      <c r="BF1616" s="91"/>
    </row>
    <row r="1617" spans="1:58" s="78" customFormat="1" ht="14.25" x14ac:dyDescent="0.2">
      <c r="A1617" s="6"/>
      <c r="B1617" s="6"/>
      <c r="C1617" s="6"/>
      <c r="D1617" s="3"/>
      <c r="E1617" s="98" t="str">
        <f t="shared" si="281"/>
        <v/>
      </c>
      <c r="F1617" s="117"/>
      <c r="G1617" s="116" t="str">
        <f>IF(E1617="","",IF(Temp!optSeasCoef=0,1,INDEX($C$2:$C$13,IF(MOD(COUNT($E$2:E1617),seas_indx)=0,seas_indx,MOD(COUNT($E$2:E1617),seas_indx)))))</f>
        <v/>
      </c>
      <c r="H1617" s="97" t="str">
        <f>IFERROR(IF(Temp!fhor_indata=1,IF(COUNT($S$2:S1617)&lt;=XobsHor,"in-sample",IF(AND(COUNT($S$2:S1617)&lt;=XobsHor+XfHor,MOD(S1616,XobsHor)&lt;XfHor),"out-sample","")),IF(ISBLANK(F1617),"",IF(COUNT($F$2:F1617)&lt;=XobsHor-XfHor,"in-sample","out-sample"))),"")</f>
        <v/>
      </c>
      <c r="I1617" s="120" t="str">
        <f>IF(AND(ISBLANK(F1616),H1616="in-sample"),"",IF(AND(Temp!fhor_indata=1,H1616="out-sample",H1617="out-sample"),I1616,IF(AND(ISBLANK(F1617),H1616="out-sample"),"",IF(AND(Temp!optSeasCoef=0,Temp!sts_add=1),IF(H1616="in-sample",IF(Q1616=bigT,((pCell/bigT)*F1616)+((1-(pCell/bigT))*(I1616+J1616)),IF(OR(ISBLANK(F1617),COUNT($F$2:F1616)&lt;=pCell),F1616,((pCell/COUNT($F$2:F1616))*F1616)+((1-(pCell/COUNT($F$2:F1616)))*(I1616+J1616)))),I1616),IF(AND(Temp!optSeasCoef=0,Temp!sts_multp=1),IF(H1616="in-sample",IF(Q1616=bigT,((pCell/bigT)*F1616)+((1-(pCell/bigT))*(I1616*J1616)),IF(OR(ISBLANK(F1617),COUNT(F$2:$F1616)&lt;=pCell),F1616,((pCell/COUNT($F$2:F1616))*F1616)+((1-(pCell/COUNT($F$2:F1616)))*(I1616*J1616)))),I1616),IF(Temp!sts_add=1,IF(H1616="in-sample",IF(Q1616=bigT,((pCell/bigT)*AX1616)+((1-(pCell/bigT))*(I1616+J1616)),IF(OR(ISBLANK(F1617),COUNT($AX$2:AX1616)&lt;=pCell),AX1616,((pCell/COUNT($AX$2:AX1616))*AX1616)+((1-(pCell/COUNT($AX$2:AX1616)))*(I1616+J1616)))),I1616),IF(H1616="in-sample",IF(Q1616=bigT,((pCell/bigT)*AX1616)+((1-(pCell/bigT))*(I1616*J1616)),IF(OR(ISBLANK(F1617),COUNT($AX$2:AX1616)&lt;=pCell),AX1616,((pCell/COUNT($AX$2:AX1616))*AX1616)+((1-(pCell/COUNT($AX$2:AX1616)))*(I1616*J1616)))),I1616)))))))</f>
        <v/>
      </c>
      <c r="J1617" s="120" t="str">
        <f>IF(AND(ISBLANK(F1616),H1616="in-sample"),"",IF(AND(Temp!fhor_indata=1,H1616="out-sample",H1617="out-sample"),J1616,IF(AND(ISBLANK(F1617),H1616="out-sample"),"",IF(AND(Temp!optSeasCoef=0,Temp!sts_add=1),IF(H1616="in-sample",IF(Q1616=bigT,((qCell/bigT)*(I1617-I1616))+((1-(qCell/bigT))*J1616),IF(OR(ISBLANK(F1617),COUNT($F$2:F1616)&lt;=qCell),IF(COUNT($F$2:F1616)=1,0,F1616-F1615),((qCell/COUNT($F$2:F1616))*(I1617-I1616))+((1-(qCell/COUNT($F$2:F1616)))*J1616))),J1616),IF(AND(Temp!optSeasCoef=0,Temp!sts_multp=1),IF(H1616="in-sample",IF(Q1616=bigT,((qCell/bigT)*(I1617/I1616))+((1-(qCell/bigT))*J1616),IF(qCell=0,1,IF(OR(ISBLANK(F1617),COUNT($F$2:F1616)&lt;=qCell),IF(COUNT($F$2:F1616)=1,1,F1616/F1615),((qCell/COUNT($F$2:F1616))*(I1617/I1616))+((1-(qCell/COUNT($F$2:F1616)))*J1616)))),J1616),IF(Temp!sts_add=1,IF(H1616="in-sample",IF(Q1616=bigT,((qCell/bigT)*(I1617-I1616))+((1-(qCell/bigT))*J1616),IF(OR(ISBLANK(F1617),COUNT($AX$2:AX1616)&lt;=qCell),IF(COUNT($AX$2:AX1616)=1,0,AX1616-AX1615),((qCell/COUNT($AX$2:AX1616))*(I1617-I1616))+((1-(qCell/COUNT($AX$2:AX1616)))*J1616))),J1616),IF(H1616="in-sample",IF(Q1616=bigT,((qCell/bigT)*(I1617/I1616))+((1-(qCell/bigT))*J1616),IF(qCell=0,1,IF(OR(ISBLANK(F1617),COUNT($AX$2:AX1616)&lt;=qCell),IF(COUNT($AX$2:AX1616)=1,1,AX1616/AX1615),((qCell/COUNT($AX$2:AX1616))*(I1617/I1616))+((1-(qCell/COUNT($AX$2:AX1616)))*J1616)))),J1616)))))))</f>
        <v/>
      </c>
      <c r="K1617" s="120" t="str">
        <f>IF(H1617="","",IF(AND(Temp!optSeasCoef=0,Temp!sts_add=1),IF(H1617="out-sample",I1617+(Q1617*J1617),I1617+J1617),IF(AND(Temp!optSeasCoef=0,Temp!sts_multp=1),IF(H1617="out-sample",I1617*(J1617^Q1617),I1617*J1617),IF(Temp!sts_add=1,IF(H1617="out-sample",(I1617+(Q1617*J1617))*G1617,(I1617+J1617)*G1617),IF(H1617="out-sample",I1617*(J1617^Q1617)*G1617,I1617*J1617*G1617)))))</f>
        <v/>
      </c>
      <c r="L1617" s="116" t="str">
        <f t="shared" si="275"/>
        <v/>
      </c>
      <c r="M1617" s="116" t="str">
        <f t="shared" si="276"/>
        <v/>
      </c>
      <c r="N1617" s="116" t="str">
        <f t="shared" si="277"/>
        <v/>
      </c>
      <c r="O1617" s="116" t="str">
        <f t="shared" si="278"/>
        <v/>
      </c>
      <c r="P1617" s="116" t="str">
        <f t="shared" si="279"/>
        <v/>
      </c>
      <c r="Q1617" s="94" t="str">
        <f>IF(AND(Temp!fhor_indata=1,ISBLANK(F1617),H1616="in-sample"),1,IF(AND(Temp!fhor_indata=1,H1616="out-sample",Q1616&lt;XfHor),Q1616+1,IF(ISBLANK(F1617),"",IF(AND(H1617="out-sample",H1616="in-sample"),1,IF(AND(H1617="out-sample",H1616="out-sample"),Q1616+1,IF(ISNUMBER(Q1616),Q1616+1,1))))))</f>
        <v/>
      </c>
      <c r="R1617" s="94" t="str">
        <f t="shared" si="280"/>
        <v/>
      </c>
      <c r="S1617" s="94" t="str">
        <f>IF(Temp!fhor_indata=1,IF(S1616=XobsHor,1,IF(COUNT($S$2:S1616)&lt;=XobsHor,S1616+1,IF(AND(COUNT($S$2:S1616)&lt;=XobsHor+XfHor,IFERROR(MOD(S1616,XobsHor)&lt;XfHor,FALSE)),S1616+1,""))),IF(ISBLANK(F1617),"",IF(S1616=maxP,1,IF(S1616&lt;maxP,S1616+1,IF(COUNT($S$2:S1617)&lt;=XobsHor,S1616+1,"")))))</f>
        <v/>
      </c>
      <c r="T1617" s="3"/>
      <c r="U1617" s="6"/>
      <c r="V1617" s="6"/>
      <c r="W1617" s="6"/>
      <c r="X1617" s="6"/>
      <c r="Y1617" s="6"/>
      <c r="Z1617" s="6"/>
      <c r="AA1617" s="6"/>
      <c r="AB1617" s="6"/>
      <c r="AC1617" s="6"/>
      <c r="AD1617" s="6"/>
      <c r="AE1617" s="6"/>
      <c r="AF1617" s="6"/>
      <c r="AG1617" s="6"/>
      <c r="AH1617" s="6"/>
      <c r="AI1617" s="6"/>
      <c r="AJ1617" s="6"/>
      <c r="AK1617" s="6"/>
      <c r="AW1617" s="122" t="str">
        <f t="shared" si="282"/>
        <v/>
      </c>
      <c r="AX1617" s="123" t="str">
        <f t="shared" si="283"/>
        <v/>
      </c>
      <c r="AY1617" s="124" t="str">
        <f t="shared" si="284"/>
        <v/>
      </c>
      <c r="AZ1617" s="124" t="str">
        <f t="shared" si="285"/>
        <v/>
      </c>
      <c r="BF1617" s="91"/>
    </row>
    <row r="1618" spans="1:58" s="78" customFormat="1" ht="14.25" x14ac:dyDescent="0.2">
      <c r="A1618" s="6"/>
      <c r="B1618" s="6"/>
      <c r="C1618" s="6"/>
      <c r="D1618" s="3"/>
      <c r="E1618" s="98" t="str">
        <f t="shared" si="281"/>
        <v/>
      </c>
      <c r="F1618" s="117"/>
      <c r="G1618" s="116" t="str">
        <f>IF(E1618="","",IF(Temp!optSeasCoef=0,1,INDEX($C$2:$C$13,IF(MOD(COUNT($E$2:E1618),seas_indx)=0,seas_indx,MOD(COUNT($E$2:E1618),seas_indx)))))</f>
        <v/>
      </c>
      <c r="H1618" s="97" t="str">
        <f>IFERROR(IF(Temp!fhor_indata=1,IF(COUNT($S$2:S1618)&lt;=XobsHor,"in-sample",IF(AND(COUNT($S$2:S1618)&lt;=XobsHor+XfHor,MOD(S1617,XobsHor)&lt;XfHor),"out-sample","")),IF(ISBLANK(F1618),"",IF(COUNT($F$2:F1618)&lt;=XobsHor-XfHor,"in-sample","out-sample"))),"")</f>
        <v/>
      </c>
      <c r="I1618" s="120" t="str">
        <f>IF(AND(ISBLANK(F1617),H1617="in-sample"),"",IF(AND(Temp!fhor_indata=1,H1617="out-sample",H1618="out-sample"),I1617,IF(AND(ISBLANK(F1618),H1617="out-sample"),"",IF(AND(Temp!optSeasCoef=0,Temp!sts_add=1),IF(H1617="in-sample",IF(Q1617=bigT,((pCell/bigT)*F1617)+((1-(pCell/bigT))*(I1617+J1617)),IF(OR(ISBLANK(F1618),COUNT($F$2:F1617)&lt;=pCell),F1617,((pCell/COUNT($F$2:F1617))*F1617)+((1-(pCell/COUNT($F$2:F1617)))*(I1617+J1617)))),I1617),IF(AND(Temp!optSeasCoef=0,Temp!sts_multp=1),IF(H1617="in-sample",IF(Q1617=bigT,((pCell/bigT)*F1617)+((1-(pCell/bigT))*(I1617*J1617)),IF(OR(ISBLANK(F1618),COUNT(F$2:$F1617)&lt;=pCell),F1617,((pCell/COUNT($F$2:F1617))*F1617)+((1-(pCell/COUNT($F$2:F1617)))*(I1617*J1617)))),I1617),IF(Temp!sts_add=1,IF(H1617="in-sample",IF(Q1617=bigT,((pCell/bigT)*AX1617)+((1-(pCell/bigT))*(I1617+J1617)),IF(OR(ISBLANK(F1618),COUNT($AX$2:AX1617)&lt;=pCell),AX1617,((pCell/COUNT($AX$2:AX1617))*AX1617)+((1-(pCell/COUNT($AX$2:AX1617)))*(I1617+J1617)))),I1617),IF(H1617="in-sample",IF(Q1617=bigT,((pCell/bigT)*AX1617)+((1-(pCell/bigT))*(I1617*J1617)),IF(OR(ISBLANK(F1618),COUNT($AX$2:AX1617)&lt;=pCell),AX1617,((pCell/COUNT($AX$2:AX1617))*AX1617)+((1-(pCell/COUNT($AX$2:AX1617)))*(I1617*J1617)))),I1617)))))))</f>
        <v/>
      </c>
      <c r="J1618" s="120" t="str">
        <f>IF(AND(ISBLANK(F1617),H1617="in-sample"),"",IF(AND(Temp!fhor_indata=1,H1617="out-sample",H1618="out-sample"),J1617,IF(AND(ISBLANK(F1618),H1617="out-sample"),"",IF(AND(Temp!optSeasCoef=0,Temp!sts_add=1),IF(H1617="in-sample",IF(Q1617=bigT,((qCell/bigT)*(I1618-I1617))+((1-(qCell/bigT))*J1617),IF(OR(ISBLANK(F1618),COUNT($F$2:F1617)&lt;=qCell),IF(COUNT($F$2:F1617)=1,0,F1617-F1616),((qCell/COUNT($F$2:F1617))*(I1618-I1617))+((1-(qCell/COUNT($F$2:F1617)))*J1617))),J1617),IF(AND(Temp!optSeasCoef=0,Temp!sts_multp=1),IF(H1617="in-sample",IF(Q1617=bigT,((qCell/bigT)*(I1618/I1617))+((1-(qCell/bigT))*J1617),IF(qCell=0,1,IF(OR(ISBLANK(F1618),COUNT($F$2:F1617)&lt;=qCell),IF(COUNT($F$2:F1617)=1,1,F1617/F1616),((qCell/COUNT($F$2:F1617))*(I1618/I1617))+((1-(qCell/COUNT($F$2:F1617)))*J1617)))),J1617),IF(Temp!sts_add=1,IF(H1617="in-sample",IF(Q1617=bigT,((qCell/bigT)*(I1618-I1617))+((1-(qCell/bigT))*J1617),IF(OR(ISBLANK(F1618),COUNT($AX$2:AX1617)&lt;=qCell),IF(COUNT($AX$2:AX1617)=1,0,AX1617-AX1616),((qCell/COUNT($AX$2:AX1617))*(I1618-I1617))+((1-(qCell/COUNT($AX$2:AX1617)))*J1617))),J1617),IF(H1617="in-sample",IF(Q1617=bigT,((qCell/bigT)*(I1618/I1617))+((1-(qCell/bigT))*J1617),IF(qCell=0,1,IF(OR(ISBLANK(F1618),COUNT($AX$2:AX1617)&lt;=qCell),IF(COUNT($AX$2:AX1617)=1,1,AX1617/AX1616),((qCell/COUNT($AX$2:AX1617))*(I1618/I1617))+((1-(qCell/COUNT($AX$2:AX1617)))*J1617)))),J1617)))))))</f>
        <v/>
      </c>
      <c r="K1618" s="120" t="str">
        <f>IF(H1618="","",IF(AND(Temp!optSeasCoef=0,Temp!sts_add=1),IF(H1618="out-sample",I1618+(Q1618*J1618),I1618+J1618),IF(AND(Temp!optSeasCoef=0,Temp!sts_multp=1),IF(H1618="out-sample",I1618*(J1618^Q1618),I1618*J1618),IF(Temp!sts_add=1,IF(H1618="out-sample",(I1618+(Q1618*J1618))*G1618,(I1618+J1618)*G1618),IF(H1618="out-sample",I1618*(J1618^Q1618)*G1618,I1618*J1618*G1618)))))</f>
        <v/>
      </c>
      <c r="L1618" s="116" t="str">
        <f t="shared" si="275"/>
        <v/>
      </c>
      <c r="M1618" s="116" t="str">
        <f t="shared" si="276"/>
        <v/>
      </c>
      <c r="N1618" s="116" t="str">
        <f t="shared" si="277"/>
        <v/>
      </c>
      <c r="O1618" s="116" t="str">
        <f t="shared" si="278"/>
        <v/>
      </c>
      <c r="P1618" s="116" t="str">
        <f t="shared" si="279"/>
        <v/>
      </c>
      <c r="Q1618" s="94" t="str">
        <f>IF(AND(Temp!fhor_indata=1,ISBLANK(F1618),H1617="in-sample"),1,IF(AND(Temp!fhor_indata=1,H1617="out-sample",Q1617&lt;XfHor),Q1617+1,IF(ISBLANK(F1618),"",IF(AND(H1618="out-sample",H1617="in-sample"),1,IF(AND(H1618="out-sample",H1617="out-sample"),Q1617+1,IF(ISNUMBER(Q1617),Q1617+1,1))))))</f>
        <v/>
      </c>
      <c r="R1618" s="94" t="str">
        <f t="shared" si="280"/>
        <v/>
      </c>
      <c r="S1618" s="94" t="str">
        <f>IF(Temp!fhor_indata=1,IF(S1617=XobsHor,1,IF(COUNT($S$2:S1617)&lt;=XobsHor,S1617+1,IF(AND(COUNT($S$2:S1617)&lt;=XobsHor+XfHor,IFERROR(MOD(S1617,XobsHor)&lt;XfHor,FALSE)),S1617+1,""))),IF(ISBLANK(F1618),"",IF(S1617=maxP,1,IF(S1617&lt;maxP,S1617+1,IF(COUNT($S$2:S1618)&lt;=XobsHor,S1617+1,"")))))</f>
        <v/>
      </c>
      <c r="T1618" s="3"/>
      <c r="U1618" s="6"/>
      <c r="V1618" s="6"/>
      <c r="W1618" s="6"/>
      <c r="X1618" s="6"/>
      <c r="Y1618" s="6"/>
      <c r="Z1618" s="6"/>
      <c r="AA1618" s="6"/>
      <c r="AB1618" s="6"/>
      <c r="AC1618" s="6"/>
      <c r="AD1618" s="6"/>
      <c r="AE1618" s="6"/>
      <c r="AF1618" s="6"/>
      <c r="AG1618" s="6"/>
      <c r="AH1618" s="6"/>
      <c r="AI1618" s="6"/>
      <c r="AJ1618" s="6"/>
      <c r="AK1618" s="6"/>
      <c r="AW1618" s="122" t="str">
        <f t="shared" si="282"/>
        <v/>
      </c>
      <c r="AX1618" s="123" t="str">
        <f t="shared" si="283"/>
        <v/>
      </c>
      <c r="AY1618" s="124" t="str">
        <f t="shared" si="284"/>
        <v/>
      </c>
      <c r="AZ1618" s="124" t="str">
        <f t="shared" si="285"/>
        <v/>
      </c>
      <c r="BF1618" s="91"/>
    </row>
    <row r="1619" spans="1:58" s="78" customFormat="1" ht="14.25" x14ac:dyDescent="0.2">
      <c r="A1619" s="6"/>
      <c r="B1619" s="6"/>
      <c r="C1619" s="6"/>
      <c r="D1619" s="3"/>
      <c r="E1619" s="98" t="str">
        <f t="shared" si="281"/>
        <v/>
      </c>
      <c r="F1619" s="117"/>
      <c r="G1619" s="116" t="str">
        <f>IF(E1619="","",IF(Temp!optSeasCoef=0,1,INDEX($C$2:$C$13,IF(MOD(COUNT($E$2:E1619),seas_indx)=0,seas_indx,MOD(COUNT($E$2:E1619),seas_indx)))))</f>
        <v/>
      </c>
      <c r="H1619" s="97" t="str">
        <f>IFERROR(IF(Temp!fhor_indata=1,IF(COUNT($S$2:S1619)&lt;=XobsHor,"in-sample",IF(AND(COUNT($S$2:S1619)&lt;=XobsHor+XfHor,MOD(S1618,XobsHor)&lt;XfHor),"out-sample","")),IF(ISBLANK(F1619),"",IF(COUNT($F$2:F1619)&lt;=XobsHor-XfHor,"in-sample","out-sample"))),"")</f>
        <v/>
      </c>
      <c r="I1619" s="120" t="str">
        <f>IF(AND(ISBLANK(F1618),H1618="in-sample"),"",IF(AND(Temp!fhor_indata=1,H1618="out-sample",H1619="out-sample"),I1618,IF(AND(ISBLANK(F1619),H1618="out-sample"),"",IF(AND(Temp!optSeasCoef=0,Temp!sts_add=1),IF(H1618="in-sample",IF(Q1618=bigT,((pCell/bigT)*F1618)+((1-(pCell/bigT))*(I1618+J1618)),IF(OR(ISBLANK(F1619),COUNT($F$2:F1618)&lt;=pCell),F1618,((pCell/COUNT($F$2:F1618))*F1618)+((1-(pCell/COUNT($F$2:F1618)))*(I1618+J1618)))),I1618),IF(AND(Temp!optSeasCoef=0,Temp!sts_multp=1),IF(H1618="in-sample",IF(Q1618=bigT,((pCell/bigT)*F1618)+((1-(pCell/bigT))*(I1618*J1618)),IF(OR(ISBLANK(F1619),COUNT(F$2:$F1618)&lt;=pCell),F1618,((pCell/COUNT($F$2:F1618))*F1618)+((1-(pCell/COUNT($F$2:F1618)))*(I1618*J1618)))),I1618),IF(Temp!sts_add=1,IF(H1618="in-sample",IF(Q1618=bigT,((pCell/bigT)*AX1618)+((1-(pCell/bigT))*(I1618+J1618)),IF(OR(ISBLANK(F1619),COUNT($AX$2:AX1618)&lt;=pCell),AX1618,((pCell/COUNT($AX$2:AX1618))*AX1618)+((1-(pCell/COUNT($AX$2:AX1618)))*(I1618+J1618)))),I1618),IF(H1618="in-sample",IF(Q1618=bigT,((pCell/bigT)*AX1618)+((1-(pCell/bigT))*(I1618*J1618)),IF(OR(ISBLANK(F1619),COUNT($AX$2:AX1618)&lt;=pCell),AX1618,((pCell/COUNT($AX$2:AX1618))*AX1618)+((1-(pCell/COUNT($AX$2:AX1618)))*(I1618*J1618)))),I1618)))))))</f>
        <v/>
      </c>
      <c r="J1619" s="120" t="str">
        <f>IF(AND(ISBLANK(F1618),H1618="in-sample"),"",IF(AND(Temp!fhor_indata=1,H1618="out-sample",H1619="out-sample"),J1618,IF(AND(ISBLANK(F1619),H1618="out-sample"),"",IF(AND(Temp!optSeasCoef=0,Temp!sts_add=1),IF(H1618="in-sample",IF(Q1618=bigT,((qCell/bigT)*(I1619-I1618))+((1-(qCell/bigT))*J1618),IF(OR(ISBLANK(F1619),COUNT($F$2:F1618)&lt;=qCell),IF(COUNT($F$2:F1618)=1,0,F1618-F1617),((qCell/COUNT($F$2:F1618))*(I1619-I1618))+((1-(qCell/COUNT($F$2:F1618)))*J1618))),J1618),IF(AND(Temp!optSeasCoef=0,Temp!sts_multp=1),IF(H1618="in-sample",IF(Q1618=bigT,((qCell/bigT)*(I1619/I1618))+((1-(qCell/bigT))*J1618),IF(qCell=0,1,IF(OR(ISBLANK(F1619),COUNT($F$2:F1618)&lt;=qCell),IF(COUNT($F$2:F1618)=1,1,F1618/F1617),((qCell/COUNT($F$2:F1618))*(I1619/I1618))+((1-(qCell/COUNT($F$2:F1618)))*J1618)))),J1618),IF(Temp!sts_add=1,IF(H1618="in-sample",IF(Q1618=bigT,((qCell/bigT)*(I1619-I1618))+((1-(qCell/bigT))*J1618),IF(OR(ISBLANK(F1619),COUNT($AX$2:AX1618)&lt;=qCell),IF(COUNT($AX$2:AX1618)=1,0,AX1618-AX1617),((qCell/COUNT($AX$2:AX1618))*(I1619-I1618))+((1-(qCell/COUNT($AX$2:AX1618)))*J1618))),J1618),IF(H1618="in-sample",IF(Q1618=bigT,((qCell/bigT)*(I1619/I1618))+((1-(qCell/bigT))*J1618),IF(qCell=0,1,IF(OR(ISBLANK(F1619),COUNT($AX$2:AX1618)&lt;=qCell),IF(COUNT($AX$2:AX1618)=1,1,AX1618/AX1617),((qCell/COUNT($AX$2:AX1618))*(I1619/I1618))+((1-(qCell/COUNT($AX$2:AX1618)))*J1618)))),J1618)))))))</f>
        <v/>
      </c>
      <c r="K1619" s="120" t="str">
        <f>IF(H1619="","",IF(AND(Temp!optSeasCoef=0,Temp!sts_add=1),IF(H1619="out-sample",I1619+(Q1619*J1619),I1619+J1619),IF(AND(Temp!optSeasCoef=0,Temp!sts_multp=1),IF(H1619="out-sample",I1619*(J1619^Q1619),I1619*J1619),IF(Temp!sts_add=1,IF(H1619="out-sample",(I1619+(Q1619*J1619))*G1619,(I1619+J1619)*G1619),IF(H1619="out-sample",I1619*(J1619^Q1619)*G1619,I1619*J1619*G1619)))))</f>
        <v/>
      </c>
      <c r="L1619" s="116" t="str">
        <f t="shared" si="275"/>
        <v/>
      </c>
      <c r="M1619" s="116" t="str">
        <f t="shared" si="276"/>
        <v/>
      </c>
      <c r="N1619" s="116" t="str">
        <f t="shared" si="277"/>
        <v/>
      </c>
      <c r="O1619" s="116" t="str">
        <f t="shared" si="278"/>
        <v/>
      </c>
      <c r="P1619" s="116" t="str">
        <f t="shared" si="279"/>
        <v/>
      </c>
      <c r="Q1619" s="94" t="str">
        <f>IF(AND(Temp!fhor_indata=1,ISBLANK(F1619),H1618="in-sample"),1,IF(AND(Temp!fhor_indata=1,H1618="out-sample",Q1618&lt;XfHor),Q1618+1,IF(ISBLANK(F1619),"",IF(AND(H1619="out-sample",H1618="in-sample"),1,IF(AND(H1619="out-sample",H1618="out-sample"),Q1618+1,IF(ISNUMBER(Q1618),Q1618+1,1))))))</f>
        <v/>
      </c>
      <c r="R1619" s="94" t="str">
        <f t="shared" si="280"/>
        <v/>
      </c>
      <c r="S1619" s="94" t="str">
        <f>IF(Temp!fhor_indata=1,IF(S1618=XobsHor,1,IF(COUNT($S$2:S1618)&lt;=XobsHor,S1618+1,IF(AND(COUNT($S$2:S1618)&lt;=XobsHor+XfHor,IFERROR(MOD(S1618,XobsHor)&lt;XfHor,FALSE)),S1618+1,""))),IF(ISBLANK(F1619),"",IF(S1618=maxP,1,IF(S1618&lt;maxP,S1618+1,IF(COUNT($S$2:S1619)&lt;=XobsHor,S1618+1,"")))))</f>
        <v/>
      </c>
      <c r="T1619" s="3"/>
      <c r="U1619" s="6"/>
      <c r="V1619" s="6"/>
      <c r="W1619" s="6"/>
      <c r="X1619" s="6"/>
      <c r="Y1619" s="6"/>
      <c r="Z1619" s="6"/>
      <c r="AA1619" s="6"/>
      <c r="AB1619" s="6"/>
      <c r="AC1619" s="6"/>
      <c r="AD1619" s="6"/>
      <c r="AE1619" s="6"/>
      <c r="AF1619" s="6"/>
      <c r="AG1619" s="6"/>
      <c r="AH1619" s="6"/>
      <c r="AI1619" s="6"/>
      <c r="AJ1619" s="6"/>
      <c r="AK1619" s="6"/>
      <c r="AW1619" s="122" t="str">
        <f t="shared" si="282"/>
        <v/>
      </c>
      <c r="AX1619" s="123" t="str">
        <f t="shared" si="283"/>
        <v/>
      </c>
      <c r="AY1619" s="124" t="str">
        <f t="shared" si="284"/>
        <v/>
      </c>
      <c r="AZ1619" s="124" t="str">
        <f t="shared" si="285"/>
        <v/>
      </c>
      <c r="BF1619" s="91"/>
    </row>
    <row r="1620" spans="1:58" s="78" customFormat="1" ht="14.25" x14ac:dyDescent="0.2">
      <c r="A1620" s="6"/>
      <c r="B1620" s="6"/>
      <c r="C1620" s="6"/>
      <c r="D1620" s="3"/>
      <c r="E1620" s="98" t="str">
        <f t="shared" si="281"/>
        <v/>
      </c>
      <c r="F1620" s="117"/>
      <c r="G1620" s="116" t="str">
        <f>IF(E1620="","",IF(Temp!optSeasCoef=0,1,INDEX($C$2:$C$13,IF(MOD(COUNT($E$2:E1620),seas_indx)=0,seas_indx,MOD(COUNT($E$2:E1620),seas_indx)))))</f>
        <v/>
      </c>
      <c r="H1620" s="97" t="str">
        <f>IFERROR(IF(Temp!fhor_indata=1,IF(COUNT($S$2:S1620)&lt;=XobsHor,"in-sample",IF(AND(COUNT($S$2:S1620)&lt;=XobsHor+XfHor,MOD(S1619,XobsHor)&lt;XfHor),"out-sample","")),IF(ISBLANK(F1620),"",IF(COUNT($F$2:F1620)&lt;=XobsHor-XfHor,"in-sample","out-sample"))),"")</f>
        <v/>
      </c>
      <c r="I1620" s="120" t="str">
        <f>IF(AND(ISBLANK(F1619),H1619="in-sample"),"",IF(AND(Temp!fhor_indata=1,H1619="out-sample",H1620="out-sample"),I1619,IF(AND(ISBLANK(F1620),H1619="out-sample"),"",IF(AND(Temp!optSeasCoef=0,Temp!sts_add=1),IF(H1619="in-sample",IF(Q1619=bigT,((pCell/bigT)*F1619)+((1-(pCell/bigT))*(I1619+J1619)),IF(OR(ISBLANK(F1620),COUNT($F$2:F1619)&lt;=pCell),F1619,((pCell/COUNT($F$2:F1619))*F1619)+((1-(pCell/COUNT($F$2:F1619)))*(I1619+J1619)))),I1619),IF(AND(Temp!optSeasCoef=0,Temp!sts_multp=1),IF(H1619="in-sample",IF(Q1619=bigT,((pCell/bigT)*F1619)+((1-(pCell/bigT))*(I1619*J1619)),IF(OR(ISBLANK(F1620),COUNT(F$2:$F1619)&lt;=pCell),F1619,((pCell/COUNT($F$2:F1619))*F1619)+((1-(pCell/COUNT($F$2:F1619)))*(I1619*J1619)))),I1619),IF(Temp!sts_add=1,IF(H1619="in-sample",IF(Q1619=bigT,((pCell/bigT)*AX1619)+((1-(pCell/bigT))*(I1619+J1619)),IF(OR(ISBLANK(F1620),COUNT($AX$2:AX1619)&lt;=pCell),AX1619,((pCell/COUNT($AX$2:AX1619))*AX1619)+((1-(pCell/COUNT($AX$2:AX1619)))*(I1619+J1619)))),I1619),IF(H1619="in-sample",IF(Q1619=bigT,((pCell/bigT)*AX1619)+((1-(pCell/bigT))*(I1619*J1619)),IF(OR(ISBLANK(F1620),COUNT($AX$2:AX1619)&lt;=pCell),AX1619,((pCell/COUNT($AX$2:AX1619))*AX1619)+((1-(pCell/COUNT($AX$2:AX1619)))*(I1619*J1619)))),I1619)))))))</f>
        <v/>
      </c>
      <c r="J1620" s="120" t="str">
        <f>IF(AND(ISBLANK(F1619),H1619="in-sample"),"",IF(AND(Temp!fhor_indata=1,H1619="out-sample",H1620="out-sample"),J1619,IF(AND(ISBLANK(F1620),H1619="out-sample"),"",IF(AND(Temp!optSeasCoef=0,Temp!sts_add=1),IF(H1619="in-sample",IF(Q1619=bigT,((qCell/bigT)*(I1620-I1619))+((1-(qCell/bigT))*J1619),IF(OR(ISBLANK(F1620),COUNT($F$2:F1619)&lt;=qCell),IF(COUNT($F$2:F1619)=1,0,F1619-F1618),((qCell/COUNT($F$2:F1619))*(I1620-I1619))+((1-(qCell/COUNT($F$2:F1619)))*J1619))),J1619),IF(AND(Temp!optSeasCoef=0,Temp!sts_multp=1),IF(H1619="in-sample",IF(Q1619=bigT,((qCell/bigT)*(I1620/I1619))+((1-(qCell/bigT))*J1619),IF(qCell=0,1,IF(OR(ISBLANK(F1620),COUNT($F$2:F1619)&lt;=qCell),IF(COUNT($F$2:F1619)=1,1,F1619/F1618),((qCell/COUNT($F$2:F1619))*(I1620/I1619))+((1-(qCell/COUNT($F$2:F1619)))*J1619)))),J1619),IF(Temp!sts_add=1,IF(H1619="in-sample",IF(Q1619=bigT,((qCell/bigT)*(I1620-I1619))+((1-(qCell/bigT))*J1619),IF(OR(ISBLANK(F1620),COUNT($AX$2:AX1619)&lt;=qCell),IF(COUNT($AX$2:AX1619)=1,0,AX1619-AX1618),((qCell/COUNT($AX$2:AX1619))*(I1620-I1619))+((1-(qCell/COUNT($AX$2:AX1619)))*J1619))),J1619),IF(H1619="in-sample",IF(Q1619=bigT,((qCell/bigT)*(I1620/I1619))+((1-(qCell/bigT))*J1619),IF(qCell=0,1,IF(OR(ISBLANK(F1620),COUNT($AX$2:AX1619)&lt;=qCell),IF(COUNT($AX$2:AX1619)=1,1,AX1619/AX1618),((qCell/COUNT($AX$2:AX1619))*(I1620/I1619))+((1-(qCell/COUNT($AX$2:AX1619)))*J1619)))),J1619)))))))</f>
        <v/>
      </c>
      <c r="K1620" s="120" t="str">
        <f>IF(H1620="","",IF(AND(Temp!optSeasCoef=0,Temp!sts_add=1),IF(H1620="out-sample",I1620+(Q1620*J1620),I1620+J1620),IF(AND(Temp!optSeasCoef=0,Temp!sts_multp=1),IF(H1620="out-sample",I1620*(J1620^Q1620),I1620*J1620),IF(Temp!sts_add=1,IF(H1620="out-sample",(I1620+(Q1620*J1620))*G1620,(I1620+J1620)*G1620),IF(H1620="out-sample",I1620*(J1620^Q1620)*G1620,I1620*J1620*G1620)))))</f>
        <v/>
      </c>
      <c r="L1620" s="116" t="str">
        <f t="shared" si="275"/>
        <v/>
      </c>
      <c r="M1620" s="116" t="str">
        <f t="shared" si="276"/>
        <v/>
      </c>
      <c r="N1620" s="116" t="str">
        <f t="shared" si="277"/>
        <v/>
      </c>
      <c r="O1620" s="116" t="str">
        <f t="shared" si="278"/>
        <v/>
      </c>
      <c r="P1620" s="116" t="str">
        <f t="shared" si="279"/>
        <v/>
      </c>
      <c r="Q1620" s="94" t="str">
        <f>IF(AND(Temp!fhor_indata=1,ISBLANK(F1620),H1619="in-sample"),1,IF(AND(Temp!fhor_indata=1,H1619="out-sample",Q1619&lt;XfHor),Q1619+1,IF(ISBLANK(F1620),"",IF(AND(H1620="out-sample",H1619="in-sample"),1,IF(AND(H1620="out-sample",H1619="out-sample"),Q1619+1,IF(ISNUMBER(Q1619),Q1619+1,1))))))</f>
        <v/>
      </c>
      <c r="R1620" s="94" t="str">
        <f t="shared" si="280"/>
        <v/>
      </c>
      <c r="S1620" s="94" t="str">
        <f>IF(Temp!fhor_indata=1,IF(S1619=XobsHor,1,IF(COUNT($S$2:S1619)&lt;=XobsHor,S1619+1,IF(AND(COUNT($S$2:S1619)&lt;=XobsHor+XfHor,IFERROR(MOD(S1619,XobsHor)&lt;XfHor,FALSE)),S1619+1,""))),IF(ISBLANK(F1620),"",IF(S1619=maxP,1,IF(S1619&lt;maxP,S1619+1,IF(COUNT($S$2:S1620)&lt;=XobsHor,S1619+1,"")))))</f>
        <v/>
      </c>
      <c r="T1620" s="3"/>
      <c r="U1620" s="6"/>
      <c r="V1620" s="6"/>
      <c r="W1620" s="6"/>
      <c r="X1620" s="6"/>
      <c r="Y1620" s="6"/>
      <c r="Z1620" s="6"/>
      <c r="AA1620" s="6"/>
      <c r="AB1620" s="6"/>
      <c r="AC1620" s="6"/>
      <c r="AD1620" s="6"/>
      <c r="AE1620" s="6"/>
      <c r="AF1620" s="6"/>
      <c r="AG1620" s="6"/>
      <c r="AH1620" s="6"/>
      <c r="AI1620" s="6"/>
      <c r="AJ1620" s="6"/>
      <c r="AK1620" s="6"/>
      <c r="AW1620" s="122" t="str">
        <f t="shared" si="282"/>
        <v/>
      </c>
      <c r="AX1620" s="123" t="str">
        <f t="shared" si="283"/>
        <v/>
      </c>
      <c r="AY1620" s="124" t="str">
        <f t="shared" si="284"/>
        <v/>
      </c>
      <c r="AZ1620" s="124" t="str">
        <f t="shared" si="285"/>
        <v/>
      </c>
      <c r="BF1620" s="91"/>
    </row>
    <row r="1621" spans="1:58" s="78" customFormat="1" ht="14.25" x14ac:dyDescent="0.2">
      <c r="A1621" s="6"/>
      <c r="B1621" s="6"/>
      <c r="C1621" s="6"/>
      <c r="D1621" s="3"/>
      <c r="E1621" s="98" t="str">
        <f t="shared" si="281"/>
        <v/>
      </c>
      <c r="F1621" s="117"/>
      <c r="G1621" s="116" t="str">
        <f>IF(E1621="","",IF(Temp!optSeasCoef=0,1,INDEX($C$2:$C$13,IF(MOD(COUNT($E$2:E1621),seas_indx)=0,seas_indx,MOD(COUNT($E$2:E1621),seas_indx)))))</f>
        <v/>
      </c>
      <c r="H1621" s="97" t="str">
        <f>IFERROR(IF(Temp!fhor_indata=1,IF(COUNT($S$2:S1621)&lt;=XobsHor,"in-sample",IF(AND(COUNT($S$2:S1621)&lt;=XobsHor+XfHor,MOD(S1620,XobsHor)&lt;XfHor),"out-sample","")),IF(ISBLANK(F1621),"",IF(COUNT($F$2:F1621)&lt;=XobsHor-XfHor,"in-sample","out-sample"))),"")</f>
        <v/>
      </c>
      <c r="I1621" s="120" t="str">
        <f>IF(AND(ISBLANK(F1620),H1620="in-sample"),"",IF(AND(Temp!fhor_indata=1,H1620="out-sample",H1621="out-sample"),I1620,IF(AND(ISBLANK(F1621),H1620="out-sample"),"",IF(AND(Temp!optSeasCoef=0,Temp!sts_add=1),IF(H1620="in-sample",IF(Q1620=bigT,((pCell/bigT)*F1620)+((1-(pCell/bigT))*(I1620+J1620)),IF(OR(ISBLANK(F1621),COUNT($F$2:F1620)&lt;=pCell),F1620,((pCell/COUNT($F$2:F1620))*F1620)+((1-(pCell/COUNT($F$2:F1620)))*(I1620+J1620)))),I1620),IF(AND(Temp!optSeasCoef=0,Temp!sts_multp=1),IF(H1620="in-sample",IF(Q1620=bigT,((pCell/bigT)*F1620)+((1-(pCell/bigT))*(I1620*J1620)),IF(OR(ISBLANK(F1621),COUNT(F$2:$F1620)&lt;=pCell),F1620,((pCell/COUNT($F$2:F1620))*F1620)+((1-(pCell/COUNT($F$2:F1620)))*(I1620*J1620)))),I1620),IF(Temp!sts_add=1,IF(H1620="in-sample",IF(Q1620=bigT,((pCell/bigT)*AX1620)+((1-(pCell/bigT))*(I1620+J1620)),IF(OR(ISBLANK(F1621),COUNT($AX$2:AX1620)&lt;=pCell),AX1620,((pCell/COUNT($AX$2:AX1620))*AX1620)+((1-(pCell/COUNT($AX$2:AX1620)))*(I1620+J1620)))),I1620),IF(H1620="in-sample",IF(Q1620=bigT,((pCell/bigT)*AX1620)+((1-(pCell/bigT))*(I1620*J1620)),IF(OR(ISBLANK(F1621),COUNT($AX$2:AX1620)&lt;=pCell),AX1620,((pCell/COUNT($AX$2:AX1620))*AX1620)+((1-(pCell/COUNT($AX$2:AX1620)))*(I1620*J1620)))),I1620)))))))</f>
        <v/>
      </c>
      <c r="J1621" s="120" t="str">
        <f>IF(AND(ISBLANK(F1620),H1620="in-sample"),"",IF(AND(Temp!fhor_indata=1,H1620="out-sample",H1621="out-sample"),J1620,IF(AND(ISBLANK(F1621),H1620="out-sample"),"",IF(AND(Temp!optSeasCoef=0,Temp!sts_add=1),IF(H1620="in-sample",IF(Q1620=bigT,((qCell/bigT)*(I1621-I1620))+((1-(qCell/bigT))*J1620),IF(OR(ISBLANK(F1621),COUNT($F$2:F1620)&lt;=qCell),IF(COUNT($F$2:F1620)=1,0,F1620-F1619),((qCell/COUNT($F$2:F1620))*(I1621-I1620))+((1-(qCell/COUNT($F$2:F1620)))*J1620))),J1620),IF(AND(Temp!optSeasCoef=0,Temp!sts_multp=1),IF(H1620="in-sample",IF(Q1620=bigT,((qCell/bigT)*(I1621/I1620))+((1-(qCell/bigT))*J1620),IF(qCell=0,1,IF(OR(ISBLANK(F1621),COUNT($F$2:F1620)&lt;=qCell),IF(COUNT($F$2:F1620)=1,1,F1620/F1619),((qCell/COUNT($F$2:F1620))*(I1621/I1620))+((1-(qCell/COUNT($F$2:F1620)))*J1620)))),J1620),IF(Temp!sts_add=1,IF(H1620="in-sample",IF(Q1620=bigT,((qCell/bigT)*(I1621-I1620))+((1-(qCell/bigT))*J1620),IF(OR(ISBLANK(F1621),COUNT($AX$2:AX1620)&lt;=qCell),IF(COUNT($AX$2:AX1620)=1,0,AX1620-AX1619),((qCell/COUNT($AX$2:AX1620))*(I1621-I1620))+((1-(qCell/COUNT($AX$2:AX1620)))*J1620))),J1620),IF(H1620="in-sample",IF(Q1620=bigT,((qCell/bigT)*(I1621/I1620))+((1-(qCell/bigT))*J1620),IF(qCell=0,1,IF(OR(ISBLANK(F1621),COUNT($AX$2:AX1620)&lt;=qCell),IF(COUNT($AX$2:AX1620)=1,1,AX1620/AX1619),((qCell/COUNT($AX$2:AX1620))*(I1621/I1620))+((1-(qCell/COUNT($AX$2:AX1620)))*J1620)))),J1620)))))))</f>
        <v/>
      </c>
      <c r="K1621" s="120" t="str">
        <f>IF(H1621="","",IF(AND(Temp!optSeasCoef=0,Temp!sts_add=1),IF(H1621="out-sample",I1621+(Q1621*J1621),I1621+J1621),IF(AND(Temp!optSeasCoef=0,Temp!sts_multp=1),IF(H1621="out-sample",I1621*(J1621^Q1621),I1621*J1621),IF(Temp!sts_add=1,IF(H1621="out-sample",(I1621+(Q1621*J1621))*G1621,(I1621+J1621)*G1621),IF(H1621="out-sample",I1621*(J1621^Q1621)*G1621,I1621*J1621*G1621)))))</f>
        <v/>
      </c>
      <c r="L1621" s="116" t="str">
        <f t="shared" si="275"/>
        <v/>
      </c>
      <c r="M1621" s="116" t="str">
        <f t="shared" si="276"/>
        <v/>
      </c>
      <c r="N1621" s="116" t="str">
        <f t="shared" si="277"/>
        <v/>
      </c>
      <c r="O1621" s="116" t="str">
        <f t="shared" si="278"/>
        <v/>
      </c>
      <c r="P1621" s="116" t="str">
        <f t="shared" si="279"/>
        <v/>
      </c>
      <c r="Q1621" s="94" t="str">
        <f>IF(AND(Temp!fhor_indata=1,ISBLANK(F1621),H1620="in-sample"),1,IF(AND(Temp!fhor_indata=1,H1620="out-sample",Q1620&lt;XfHor),Q1620+1,IF(ISBLANK(F1621),"",IF(AND(H1621="out-sample",H1620="in-sample"),1,IF(AND(H1621="out-sample",H1620="out-sample"),Q1620+1,IF(ISNUMBER(Q1620),Q1620+1,1))))))</f>
        <v/>
      </c>
      <c r="R1621" s="94" t="str">
        <f t="shared" si="280"/>
        <v/>
      </c>
      <c r="S1621" s="94" t="str">
        <f>IF(Temp!fhor_indata=1,IF(S1620=XobsHor,1,IF(COUNT($S$2:S1620)&lt;=XobsHor,S1620+1,IF(AND(COUNT($S$2:S1620)&lt;=XobsHor+XfHor,IFERROR(MOD(S1620,XobsHor)&lt;XfHor,FALSE)),S1620+1,""))),IF(ISBLANK(F1621),"",IF(S1620=maxP,1,IF(S1620&lt;maxP,S1620+1,IF(COUNT($S$2:S1621)&lt;=XobsHor,S1620+1,"")))))</f>
        <v/>
      </c>
      <c r="T1621" s="3"/>
      <c r="U1621" s="6"/>
      <c r="V1621" s="6"/>
      <c r="W1621" s="6"/>
      <c r="X1621" s="6"/>
      <c r="Y1621" s="6"/>
      <c r="Z1621" s="6"/>
      <c r="AA1621" s="6"/>
      <c r="AB1621" s="6"/>
      <c r="AC1621" s="6"/>
      <c r="AD1621" s="6"/>
      <c r="AE1621" s="6"/>
      <c r="AF1621" s="6"/>
      <c r="AG1621" s="6"/>
      <c r="AH1621" s="6"/>
      <c r="AI1621" s="6"/>
      <c r="AJ1621" s="6"/>
      <c r="AK1621" s="6"/>
      <c r="AW1621" s="122" t="str">
        <f t="shared" si="282"/>
        <v/>
      </c>
      <c r="AX1621" s="123" t="str">
        <f t="shared" si="283"/>
        <v/>
      </c>
      <c r="AY1621" s="124" t="str">
        <f t="shared" si="284"/>
        <v/>
      </c>
      <c r="AZ1621" s="124" t="str">
        <f t="shared" si="285"/>
        <v/>
      </c>
      <c r="BF1621" s="91"/>
    </row>
    <row r="1622" spans="1:58" s="78" customFormat="1" ht="14.25" x14ac:dyDescent="0.2">
      <c r="A1622" s="6"/>
      <c r="B1622" s="6"/>
      <c r="C1622" s="6"/>
      <c r="D1622" s="3"/>
      <c r="E1622" s="98" t="str">
        <f t="shared" si="281"/>
        <v/>
      </c>
      <c r="F1622" s="117"/>
      <c r="G1622" s="116" t="str">
        <f>IF(E1622="","",IF(Temp!optSeasCoef=0,1,INDEX($C$2:$C$13,IF(MOD(COUNT($E$2:E1622),seas_indx)=0,seas_indx,MOD(COUNT($E$2:E1622),seas_indx)))))</f>
        <v/>
      </c>
      <c r="H1622" s="97" t="str">
        <f>IFERROR(IF(Temp!fhor_indata=1,IF(COUNT($S$2:S1622)&lt;=XobsHor,"in-sample",IF(AND(COUNT($S$2:S1622)&lt;=XobsHor+XfHor,MOD(S1621,XobsHor)&lt;XfHor),"out-sample","")),IF(ISBLANK(F1622),"",IF(COUNT($F$2:F1622)&lt;=XobsHor-XfHor,"in-sample","out-sample"))),"")</f>
        <v/>
      </c>
      <c r="I1622" s="120" t="str">
        <f>IF(AND(ISBLANK(F1621),H1621="in-sample"),"",IF(AND(Temp!fhor_indata=1,H1621="out-sample",H1622="out-sample"),I1621,IF(AND(ISBLANK(F1622),H1621="out-sample"),"",IF(AND(Temp!optSeasCoef=0,Temp!sts_add=1),IF(H1621="in-sample",IF(Q1621=bigT,((pCell/bigT)*F1621)+((1-(pCell/bigT))*(I1621+J1621)),IF(OR(ISBLANK(F1622),COUNT($F$2:F1621)&lt;=pCell),F1621,((pCell/COUNT($F$2:F1621))*F1621)+((1-(pCell/COUNT($F$2:F1621)))*(I1621+J1621)))),I1621),IF(AND(Temp!optSeasCoef=0,Temp!sts_multp=1),IF(H1621="in-sample",IF(Q1621=bigT,((pCell/bigT)*F1621)+((1-(pCell/bigT))*(I1621*J1621)),IF(OR(ISBLANK(F1622),COUNT(F$2:$F1621)&lt;=pCell),F1621,((pCell/COUNT($F$2:F1621))*F1621)+((1-(pCell/COUNT($F$2:F1621)))*(I1621*J1621)))),I1621),IF(Temp!sts_add=1,IF(H1621="in-sample",IF(Q1621=bigT,((pCell/bigT)*AX1621)+((1-(pCell/bigT))*(I1621+J1621)),IF(OR(ISBLANK(F1622),COUNT($AX$2:AX1621)&lt;=pCell),AX1621,((pCell/COUNT($AX$2:AX1621))*AX1621)+((1-(pCell/COUNT($AX$2:AX1621)))*(I1621+J1621)))),I1621),IF(H1621="in-sample",IF(Q1621=bigT,((pCell/bigT)*AX1621)+((1-(pCell/bigT))*(I1621*J1621)),IF(OR(ISBLANK(F1622),COUNT($AX$2:AX1621)&lt;=pCell),AX1621,((pCell/COUNT($AX$2:AX1621))*AX1621)+((1-(pCell/COUNT($AX$2:AX1621)))*(I1621*J1621)))),I1621)))))))</f>
        <v/>
      </c>
      <c r="J1622" s="120" t="str">
        <f>IF(AND(ISBLANK(F1621),H1621="in-sample"),"",IF(AND(Temp!fhor_indata=1,H1621="out-sample",H1622="out-sample"),J1621,IF(AND(ISBLANK(F1622),H1621="out-sample"),"",IF(AND(Temp!optSeasCoef=0,Temp!sts_add=1),IF(H1621="in-sample",IF(Q1621=bigT,((qCell/bigT)*(I1622-I1621))+((1-(qCell/bigT))*J1621),IF(OR(ISBLANK(F1622),COUNT($F$2:F1621)&lt;=qCell),IF(COUNT($F$2:F1621)=1,0,F1621-F1620),((qCell/COUNT($F$2:F1621))*(I1622-I1621))+((1-(qCell/COUNT($F$2:F1621)))*J1621))),J1621),IF(AND(Temp!optSeasCoef=0,Temp!sts_multp=1),IF(H1621="in-sample",IF(Q1621=bigT,((qCell/bigT)*(I1622/I1621))+((1-(qCell/bigT))*J1621),IF(qCell=0,1,IF(OR(ISBLANK(F1622),COUNT($F$2:F1621)&lt;=qCell),IF(COUNT($F$2:F1621)=1,1,F1621/F1620),((qCell/COUNT($F$2:F1621))*(I1622/I1621))+((1-(qCell/COUNT($F$2:F1621)))*J1621)))),J1621),IF(Temp!sts_add=1,IF(H1621="in-sample",IF(Q1621=bigT,((qCell/bigT)*(I1622-I1621))+((1-(qCell/bigT))*J1621),IF(OR(ISBLANK(F1622),COUNT($AX$2:AX1621)&lt;=qCell),IF(COUNT($AX$2:AX1621)=1,0,AX1621-AX1620),((qCell/COUNT($AX$2:AX1621))*(I1622-I1621))+((1-(qCell/COUNT($AX$2:AX1621)))*J1621))),J1621),IF(H1621="in-sample",IF(Q1621=bigT,((qCell/bigT)*(I1622/I1621))+((1-(qCell/bigT))*J1621),IF(qCell=0,1,IF(OR(ISBLANK(F1622),COUNT($AX$2:AX1621)&lt;=qCell),IF(COUNT($AX$2:AX1621)=1,1,AX1621/AX1620),((qCell/COUNT($AX$2:AX1621))*(I1622/I1621))+((1-(qCell/COUNT($AX$2:AX1621)))*J1621)))),J1621)))))))</f>
        <v/>
      </c>
      <c r="K1622" s="120" t="str">
        <f>IF(H1622="","",IF(AND(Temp!optSeasCoef=0,Temp!sts_add=1),IF(H1622="out-sample",I1622+(Q1622*J1622),I1622+J1622),IF(AND(Temp!optSeasCoef=0,Temp!sts_multp=1),IF(H1622="out-sample",I1622*(J1622^Q1622),I1622*J1622),IF(Temp!sts_add=1,IF(H1622="out-sample",(I1622+(Q1622*J1622))*G1622,(I1622+J1622)*G1622),IF(H1622="out-sample",I1622*(J1622^Q1622)*G1622,I1622*J1622*G1622)))))</f>
        <v/>
      </c>
      <c r="L1622" s="116" t="str">
        <f t="shared" si="275"/>
        <v/>
      </c>
      <c r="M1622" s="116" t="str">
        <f t="shared" si="276"/>
        <v/>
      </c>
      <c r="N1622" s="116" t="str">
        <f t="shared" si="277"/>
        <v/>
      </c>
      <c r="O1622" s="116" t="str">
        <f t="shared" si="278"/>
        <v/>
      </c>
      <c r="P1622" s="116" t="str">
        <f t="shared" si="279"/>
        <v/>
      </c>
      <c r="Q1622" s="94" t="str">
        <f>IF(AND(Temp!fhor_indata=1,ISBLANK(F1622),H1621="in-sample"),1,IF(AND(Temp!fhor_indata=1,H1621="out-sample",Q1621&lt;XfHor),Q1621+1,IF(ISBLANK(F1622),"",IF(AND(H1622="out-sample",H1621="in-sample"),1,IF(AND(H1622="out-sample",H1621="out-sample"),Q1621+1,IF(ISNUMBER(Q1621),Q1621+1,1))))))</f>
        <v/>
      </c>
      <c r="R1622" s="94" t="str">
        <f t="shared" si="280"/>
        <v/>
      </c>
      <c r="S1622" s="94" t="str">
        <f>IF(Temp!fhor_indata=1,IF(S1621=XobsHor,1,IF(COUNT($S$2:S1621)&lt;=XobsHor,S1621+1,IF(AND(COUNT($S$2:S1621)&lt;=XobsHor+XfHor,IFERROR(MOD(S1621,XobsHor)&lt;XfHor,FALSE)),S1621+1,""))),IF(ISBLANK(F1622),"",IF(S1621=maxP,1,IF(S1621&lt;maxP,S1621+1,IF(COUNT($S$2:S1622)&lt;=XobsHor,S1621+1,"")))))</f>
        <v/>
      </c>
      <c r="T1622" s="3"/>
      <c r="U1622" s="6"/>
      <c r="V1622" s="6"/>
      <c r="W1622" s="6"/>
      <c r="X1622" s="6"/>
      <c r="Y1622" s="6"/>
      <c r="Z1622" s="6"/>
      <c r="AA1622" s="6"/>
      <c r="AB1622" s="6"/>
      <c r="AC1622" s="6"/>
      <c r="AD1622" s="6"/>
      <c r="AE1622" s="6"/>
      <c r="AF1622" s="6"/>
      <c r="AG1622" s="6"/>
      <c r="AH1622" s="6"/>
      <c r="AI1622" s="6"/>
      <c r="AJ1622" s="6"/>
      <c r="AK1622" s="6"/>
      <c r="AW1622" s="122" t="str">
        <f t="shared" si="282"/>
        <v/>
      </c>
      <c r="AX1622" s="123" t="str">
        <f t="shared" si="283"/>
        <v/>
      </c>
      <c r="AY1622" s="124" t="str">
        <f t="shared" si="284"/>
        <v/>
      </c>
      <c r="AZ1622" s="124" t="str">
        <f t="shared" si="285"/>
        <v/>
      </c>
      <c r="BF1622" s="91"/>
    </row>
    <row r="1623" spans="1:58" s="78" customFormat="1" ht="14.25" x14ac:dyDescent="0.2">
      <c r="A1623" s="6"/>
      <c r="B1623" s="6"/>
      <c r="C1623" s="6"/>
      <c r="D1623" s="3"/>
      <c r="E1623" s="98" t="str">
        <f t="shared" si="281"/>
        <v/>
      </c>
      <c r="F1623" s="117"/>
      <c r="G1623" s="116" t="str">
        <f>IF(E1623="","",IF(Temp!optSeasCoef=0,1,INDEX($C$2:$C$13,IF(MOD(COUNT($E$2:E1623),seas_indx)=0,seas_indx,MOD(COUNT($E$2:E1623),seas_indx)))))</f>
        <v/>
      </c>
      <c r="H1623" s="97" t="str">
        <f>IFERROR(IF(Temp!fhor_indata=1,IF(COUNT($S$2:S1623)&lt;=XobsHor,"in-sample",IF(AND(COUNT($S$2:S1623)&lt;=XobsHor+XfHor,MOD(S1622,XobsHor)&lt;XfHor),"out-sample","")),IF(ISBLANK(F1623),"",IF(COUNT($F$2:F1623)&lt;=XobsHor-XfHor,"in-sample","out-sample"))),"")</f>
        <v/>
      </c>
      <c r="I1623" s="120" t="str">
        <f>IF(AND(ISBLANK(F1622),H1622="in-sample"),"",IF(AND(Temp!fhor_indata=1,H1622="out-sample",H1623="out-sample"),I1622,IF(AND(ISBLANK(F1623),H1622="out-sample"),"",IF(AND(Temp!optSeasCoef=0,Temp!sts_add=1),IF(H1622="in-sample",IF(Q1622=bigT,((pCell/bigT)*F1622)+((1-(pCell/bigT))*(I1622+J1622)),IF(OR(ISBLANK(F1623),COUNT($F$2:F1622)&lt;=pCell),F1622,((pCell/COUNT($F$2:F1622))*F1622)+((1-(pCell/COUNT($F$2:F1622)))*(I1622+J1622)))),I1622),IF(AND(Temp!optSeasCoef=0,Temp!sts_multp=1),IF(H1622="in-sample",IF(Q1622=bigT,((pCell/bigT)*F1622)+((1-(pCell/bigT))*(I1622*J1622)),IF(OR(ISBLANK(F1623),COUNT(F$2:$F1622)&lt;=pCell),F1622,((pCell/COUNT($F$2:F1622))*F1622)+((1-(pCell/COUNT($F$2:F1622)))*(I1622*J1622)))),I1622),IF(Temp!sts_add=1,IF(H1622="in-sample",IF(Q1622=bigT,((pCell/bigT)*AX1622)+((1-(pCell/bigT))*(I1622+J1622)),IF(OR(ISBLANK(F1623),COUNT($AX$2:AX1622)&lt;=pCell),AX1622,((pCell/COUNT($AX$2:AX1622))*AX1622)+((1-(pCell/COUNT($AX$2:AX1622)))*(I1622+J1622)))),I1622),IF(H1622="in-sample",IF(Q1622=bigT,((pCell/bigT)*AX1622)+((1-(pCell/bigT))*(I1622*J1622)),IF(OR(ISBLANK(F1623),COUNT($AX$2:AX1622)&lt;=pCell),AX1622,((pCell/COUNT($AX$2:AX1622))*AX1622)+((1-(pCell/COUNT($AX$2:AX1622)))*(I1622*J1622)))),I1622)))))))</f>
        <v/>
      </c>
      <c r="J1623" s="120" t="str">
        <f>IF(AND(ISBLANK(F1622),H1622="in-sample"),"",IF(AND(Temp!fhor_indata=1,H1622="out-sample",H1623="out-sample"),J1622,IF(AND(ISBLANK(F1623),H1622="out-sample"),"",IF(AND(Temp!optSeasCoef=0,Temp!sts_add=1),IF(H1622="in-sample",IF(Q1622=bigT,((qCell/bigT)*(I1623-I1622))+((1-(qCell/bigT))*J1622),IF(OR(ISBLANK(F1623),COUNT($F$2:F1622)&lt;=qCell),IF(COUNT($F$2:F1622)=1,0,F1622-F1621),((qCell/COUNT($F$2:F1622))*(I1623-I1622))+((1-(qCell/COUNT($F$2:F1622)))*J1622))),J1622),IF(AND(Temp!optSeasCoef=0,Temp!sts_multp=1),IF(H1622="in-sample",IF(Q1622=bigT,((qCell/bigT)*(I1623/I1622))+((1-(qCell/bigT))*J1622),IF(qCell=0,1,IF(OR(ISBLANK(F1623),COUNT($F$2:F1622)&lt;=qCell),IF(COUNT($F$2:F1622)=1,1,F1622/F1621),((qCell/COUNT($F$2:F1622))*(I1623/I1622))+((1-(qCell/COUNT($F$2:F1622)))*J1622)))),J1622),IF(Temp!sts_add=1,IF(H1622="in-sample",IF(Q1622=bigT,((qCell/bigT)*(I1623-I1622))+((1-(qCell/bigT))*J1622),IF(OR(ISBLANK(F1623),COUNT($AX$2:AX1622)&lt;=qCell),IF(COUNT($AX$2:AX1622)=1,0,AX1622-AX1621),((qCell/COUNT($AX$2:AX1622))*(I1623-I1622))+((1-(qCell/COUNT($AX$2:AX1622)))*J1622))),J1622),IF(H1622="in-sample",IF(Q1622=bigT,((qCell/bigT)*(I1623/I1622))+((1-(qCell/bigT))*J1622),IF(qCell=0,1,IF(OR(ISBLANK(F1623),COUNT($AX$2:AX1622)&lt;=qCell),IF(COUNT($AX$2:AX1622)=1,1,AX1622/AX1621),((qCell/COUNT($AX$2:AX1622))*(I1623/I1622))+((1-(qCell/COUNT($AX$2:AX1622)))*J1622)))),J1622)))))))</f>
        <v/>
      </c>
      <c r="K1623" s="120" t="str">
        <f>IF(H1623="","",IF(AND(Temp!optSeasCoef=0,Temp!sts_add=1),IF(H1623="out-sample",I1623+(Q1623*J1623),I1623+J1623),IF(AND(Temp!optSeasCoef=0,Temp!sts_multp=1),IF(H1623="out-sample",I1623*(J1623^Q1623),I1623*J1623),IF(Temp!sts_add=1,IF(H1623="out-sample",(I1623+(Q1623*J1623))*G1623,(I1623+J1623)*G1623),IF(H1623="out-sample",I1623*(J1623^Q1623)*G1623,I1623*J1623*G1623)))))</f>
        <v/>
      </c>
      <c r="L1623" s="116" t="str">
        <f t="shared" si="275"/>
        <v/>
      </c>
      <c r="M1623" s="116" t="str">
        <f t="shared" si="276"/>
        <v/>
      </c>
      <c r="N1623" s="116" t="str">
        <f t="shared" si="277"/>
        <v/>
      </c>
      <c r="O1623" s="116" t="str">
        <f t="shared" si="278"/>
        <v/>
      </c>
      <c r="P1623" s="116" t="str">
        <f t="shared" si="279"/>
        <v/>
      </c>
      <c r="Q1623" s="94" t="str">
        <f>IF(AND(Temp!fhor_indata=1,ISBLANK(F1623),H1622="in-sample"),1,IF(AND(Temp!fhor_indata=1,H1622="out-sample",Q1622&lt;XfHor),Q1622+1,IF(ISBLANK(F1623),"",IF(AND(H1623="out-sample",H1622="in-sample"),1,IF(AND(H1623="out-sample",H1622="out-sample"),Q1622+1,IF(ISNUMBER(Q1622),Q1622+1,1))))))</f>
        <v/>
      </c>
      <c r="R1623" s="94" t="str">
        <f t="shared" si="280"/>
        <v/>
      </c>
      <c r="S1623" s="94" t="str">
        <f>IF(Temp!fhor_indata=1,IF(S1622=XobsHor,1,IF(COUNT($S$2:S1622)&lt;=XobsHor,S1622+1,IF(AND(COUNT($S$2:S1622)&lt;=XobsHor+XfHor,IFERROR(MOD(S1622,XobsHor)&lt;XfHor,FALSE)),S1622+1,""))),IF(ISBLANK(F1623),"",IF(S1622=maxP,1,IF(S1622&lt;maxP,S1622+1,IF(COUNT($S$2:S1623)&lt;=XobsHor,S1622+1,"")))))</f>
        <v/>
      </c>
      <c r="T1623" s="3"/>
      <c r="U1623" s="6"/>
      <c r="V1623" s="6"/>
      <c r="W1623" s="6"/>
      <c r="X1623" s="6"/>
      <c r="Y1623" s="6"/>
      <c r="Z1623" s="6"/>
      <c r="AA1623" s="6"/>
      <c r="AB1623" s="6"/>
      <c r="AC1623" s="6"/>
      <c r="AD1623" s="6"/>
      <c r="AE1623" s="6"/>
      <c r="AF1623" s="6"/>
      <c r="AG1623" s="6"/>
      <c r="AH1623" s="6"/>
      <c r="AI1623" s="6"/>
      <c r="AJ1623" s="6"/>
      <c r="AK1623" s="6"/>
      <c r="AW1623" s="122" t="str">
        <f t="shared" si="282"/>
        <v/>
      </c>
      <c r="AX1623" s="123" t="str">
        <f t="shared" si="283"/>
        <v/>
      </c>
      <c r="AY1623" s="124" t="str">
        <f t="shared" si="284"/>
        <v/>
      </c>
      <c r="AZ1623" s="124" t="str">
        <f t="shared" si="285"/>
        <v/>
      </c>
      <c r="BF1623" s="91"/>
    </row>
    <row r="1624" spans="1:58" s="78" customFormat="1" ht="14.25" x14ac:dyDescent="0.2">
      <c r="A1624" s="6"/>
      <c r="B1624" s="6"/>
      <c r="C1624" s="6"/>
      <c r="D1624" s="3"/>
      <c r="E1624" s="98" t="str">
        <f t="shared" si="281"/>
        <v/>
      </c>
      <c r="F1624" s="117"/>
      <c r="G1624" s="116" t="str">
        <f>IF(E1624="","",IF(Temp!optSeasCoef=0,1,INDEX($C$2:$C$13,IF(MOD(COUNT($E$2:E1624),seas_indx)=0,seas_indx,MOD(COUNT($E$2:E1624),seas_indx)))))</f>
        <v/>
      </c>
      <c r="H1624" s="97" t="str">
        <f>IFERROR(IF(Temp!fhor_indata=1,IF(COUNT($S$2:S1624)&lt;=XobsHor,"in-sample",IF(AND(COUNT($S$2:S1624)&lt;=XobsHor+XfHor,MOD(S1623,XobsHor)&lt;XfHor),"out-sample","")),IF(ISBLANK(F1624),"",IF(COUNT($F$2:F1624)&lt;=XobsHor-XfHor,"in-sample","out-sample"))),"")</f>
        <v/>
      </c>
      <c r="I1624" s="120" t="str">
        <f>IF(AND(ISBLANK(F1623),H1623="in-sample"),"",IF(AND(Temp!fhor_indata=1,H1623="out-sample",H1624="out-sample"),I1623,IF(AND(ISBLANK(F1624),H1623="out-sample"),"",IF(AND(Temp!optSeasCoef=0,Temp!sts_add=1),IF(H1623="in-sample",IF(Q1623=bigT,((pCell/bigT)*F1623)+((1-(pCell/bigT))*(I1623+J1623)),IF(OR(ISBLANK(F1624),COUNT($F$2:F1623)&lt;=pCell),F1623,((pCell/COUNT($F$2:F1623))*F1623)+((1-(pCell/COUNT($F$2:F1623)))*(I1623+J1623)))),I1623),IF(AND(Temp!optSeasCoef=0,Temp!sts_multp=1),IF(H1623="in-sample",IF(Q1623=bigT,((pCell/bigT)*F1623)+((1-(pCell/bigT))*(I1623*J1623)),IF(OR(ISBLANK(F1624),COUNT(F$2:$F1623)&lt;=pCell),F1623,((pCell/COUNT($F$2:F1623))*F1623)+((1-(pCell/COUNT($F$2:F1623)))*(I1623*J1623)))),I1623),IF(Temp!sts_add=1,IF(H1623="in-sample",IF(Q1623=bigT,((pCell/bigT)*AX1623)+((1-(pCell/bigT))*(I1623+J1623)),IF(OR(ISBLANK(F1624),COUNT($AX$2:AX1623)&lt;=pCell),AX1623,((pCell/COUNT($AX$2:AX1623))*AX1623)+((1-(pCell/COUNT($AX$2:AX1623)))*(I1623+J1623)))),I1623),IF(H1623="in-sample",IF(Q1623=bigT,((pCell/bigT)*AX1623)+((1-(pCell/bigT))*(I1623*J1623)),IF(OR(ISBLANK(F1624),COUNT($AX$2:AX1623)&lt;=pCell),AX1623,((pCell/COUNT($AX$2:AX1623))*AX1623)+((1-(pCell/COUNT($AX$2:AX1623)))*(I1623*J1623)))),I1623)))))))</f>
        <v/>
      </c>
      <c r="J1624" s="120" t="str">
        <f>IF(AND(ISBLANK(F1623),H1623="in-sample"),"",IF(AND(Temp!fhor_indata=1,H1623="out-sample",H1624="out-sample"),J1623,IF(AND(ISBLANK(F1624),H1623="out-sample"),"",IF(AND(Temp!optSeasCoef=0,Temp!sts_add=1),IF(H1623="in-sample",IF(Q1623=bigT,((qCell/bigT)*(I1624-I1623))+((1-(qCell/bigT))*J1623),IF(OR(ISBLANK(F1624),COUNT($F$2:F1623)&lt;=qCell),IF(COUNT($F$2:F1623)=1,0,F1623-F1622),((qCell/COUNT($F$2:F1623))*(I1624-I1623))+((1-(qCell/COUNT($F$2:F1623)))*J1623))),J1623),IF(AND(Temp!optSeasCoef=0,Temp!sts_multp=1),IF(H1623="in-sample",IF(Q1623=bigT,((qCell/bigT)*(I1624/I1623))+((1-(qCell/bigT))*J1623),IF(qCell=0,1,IF(OR(ISBLANK(F1624),COUNT($F$2:F1623)&lt;=qCell),IF(COUNT($F$2:F1623)=1,1,F1623/F1622),((qCell/COUNT($F$2:F1623))*(I1624/I1623))+((1-(qCell/COUNT($F$2:F1623)))*J1623)))),J1623),IF(Temp!sts_add=1,IF(H1623="in-sample",IF(Q1623=bigT,((qCell/bigT)*(I1624-I1623))+((1-(qCell/bigT))*J1623),IF(OR(ISBLANK(F1624),COUNT($AX$2:AX1623)&lt;=qCell),IF(COUNT($AX$2:AX1623)=1,0,AX1623-AX1622),((qCell/COUNT($AX$2:AX1623))*(I1624-I1623))+((1-(qCell/COUNT($AX$2:AX1623)))*J1623))),J1623),IF(H1623="in-sample",IF(Q1623=bigT,((qCell/bigT)*(I1624/I1623))+((1-(qCell/bigT))*J1623),IF(qCell=0,1,IF(OR(ISBLANK(F1624),COUNT($AX$2:AX1623)&lt;=qCell),IF(COUNT($AX$2:AX1623)=1,1,AX1623/AX1622),((qCell/COUNT($AX$2:AX1623))*(I1624/I1623))+((1-(qCell/COUNT($AX$2:AX1623)))*J1623)))),J1623)))))))</f>
        <v/>
      </c>
      <c r="K1624" s="120" t="str">
        <f>IF(H1624="","",IF(AND(Temp!optSeasCoef=0,Temp!sts_add=1),IF(H1624="out-sample",I1624+(Q1624*J1624),I1624+J1624),IF(AND(Temp!optSeasCoef=0,Temp!sts_multp=1),IF(H1624="out-sample",I1624*(J1624^Q1624),I1624*J1624),IF(Temp!sts_add=1,IF(H1624="out-sample",(I1624+(Q1624*J1624))*G1624,(I1624+J1624)*G1624),IF(H1624="out-sample",I1624*(J1624^Q1624)*G1624,I1624*J1624*G1624)))))</f>
        <v/>
      </c>
      <c r="L1624" s="116" t="str">
        <f t="shared" si="275"/>
        <v/>
      </c>
      <c r="M1624" s="116" t="str">
        <f t="shared" si="276"/>
        <v/>
      </c>
      <c r="N1624" s="116" t="str">
        <f t="shared" si="277"/>
        <v/>
      </c>
      <c r="O1624" s="116" t="str">
        <f t="shared" si="278"/>
        <v/>
      </c>
      <c r="P1624" s="116" t="str">
        <f t="shared" si="279"/>
        <v/>
      </c>
      <c r="Q1624" s="94" t="str">
        <f>IF(AND(Temp!fhor_indata=1,ISBLANK(F1624),H1623="in-sample"),1,IF(AND(Temp!fhor_indata=1,H1623="out-sample",Q1623&lt;XfHor),Q1623+1,IF(ISBLANK(F1624),"",IF(AND(H1624="out-sample",H1623="in-sample"),1,IF(AND(H1624="out-sample",H1623="out-sample"),Q1623+1,IF(ISNUMBER(Q1623),Q1623+1,1))))))</f>
        <v/>
      </c>
      <c r="R1624" s="94" t="str">
        <f t="shared" si="280"/>
        <v/>
      </c>
      <c r="S1624" s="94" t="str">
        <f>IF(Temp!fhor_indata=1,IF(S1623=XobsHor,1,IF(COUNT($S$2:S1623)&lt;=XobsHor,S1623+1,IF(AND(COUNT($S$2:S1623)&lt;=XobsHor+XfHor,IFERROR(MOD(S1623,XobsHor)&lt;XfHor,FALSE)),S1623+1,""))),IF(ISBLANK(F1624),"",IF(S1623=maxP,1,IF(S1623&lt;maxP,S1623+1,IF(COUNT($S$2:S1624)&lt;=XobsHor,S1623+1,"")))))</f>
        <v/>
      </c>
      <c r="T1624" s="3"/>
      <c r="U1624" s="6"/>
      <c r="V1624" s="6"/>
      <c r="W1624" s="6"/>
      <c r="X1624" s="6"/>
      <c r="Y1624" s="6"/>
      <c r="Z1624" s="6"/>
      <c r="AA1624" s="6"/>
      <c r="AB1624" s="6"/>
      <c r="AC1624" s="6"/>
      <c r="AD1624" s="6"/>
      <c r="AE1624" s="6"/>
      <c r="AF1624" s="6"/>
      <c r="AG1624" s="6"/>
      <c r="AH1624" s="6"/>
      <c r="AI1624" s="6"/>
      <c r="AJ1624" s="6"/>
      <c r="AK1624" s="6"/>
      <c r="AW1624" s="122" t="str">
        <f t="shared" si="282"/>
        <v/>
      </c>
      <c r="AX1624" s="123" t="str">
        <f t="shared" si="283"/>
        <v/>
      </c>
      <c r="AY1624" s="124" t="str">
        <f t="shared" si="284"/>
        <v/>
      </c>
      <c r="AZ1624" s="124" t="str">
        <f t="shared" si="285"/>
        <v/>
      </c>
      <c r="BF1624" s="91"/>
    </row>
    <row r="1625" spans="1:58" s="78" customFormat="1" ht="14.25" x14ac:dyDescent="0.2">
      <c r="A1625" s="6"/>
      <c r="B1625" s="6"/>
      <c r="C1625" s="6"/>
      <c r="D1625" s="3"/>
      <c r="E1625" s="98" t="str">
        <f t="shared" si="281"/>
        <v/>
      </c>
      <c r="F1625" s="117"/>
      <c r="G1625" s="116" t="str">
        <f>IF(E1625="","",IF(Temp!optSeasCoef=0,1,INDEX($C$2:$C$13,IF(MOD(COUNT($E$2:E1625),seas_indx)=0,seas_indx,MOD(COUNT($E$2:E1625),seas_indx)))))</f>
        <v/>
      </c>
      <c r="H1625" s="97" t="str">
        <f>IFERROR(IF(Temp!fhor_indata=1,IF(COUNT($S$2:S1625)&lt;=XobsHor,"in-sample",IF(AND(COUNT($S$2:S1625)&lt;=XobsHor+XfHor,MOD(S1624,XobsHor)&lt;XfHor),"out-sample","")),IF(ISBLANK(F1625),"",IF(COUNT($F$2:F1625)&lt;=XobsHor-XfHor,"in-sample","out-sample"))),"")</f>
        <v/>
      </c>
      <c r="I1625" s="120" t="str">
        <f>IF(AND(ISBLANK(F1624),H1624="in-sample"),"",IF(AND(Temp!fhor_indata=1,H1624="out-sample",H1625="out-sample"),I1624,IF(AND(ISBLANK(F1625),H1624="out-sample"),"",IF(AND(Temp!optSeasCoef=0,Temp!sts_add=1),IF(H1624="in-sample",IF(Q1624=bigT,((pCell/bigT)*F1624)+((1-(pCell/bigT))*(I1624+J1624)),IF(OR(ISBLANK(F1625),COUNT($F$2:F1624)&lt;=pCell),F1624,((pCell/COUNT($F$2:F1624))*F1624)+((1-(pCell/COUNT($F$2:F1624)))*(I1624+J1624)))),I1624),IF(AND(Temp!optSeasCoef=0,Temp!sts_multp=1),IF(H1624="in-sample",IF(Q1624=bigT,((pCell/bigT)*F1624)+((1-(pCell/bigT))*(I1624*J1624)),IF(OR(ISBLANK(F1625),COUNT(F$2:$F1624)&lt;=pCell),F1624,((pCell/COUNT($F$2:F1624))*F1624)+((1-(pCell/COUNT($F$2:F1624)))*(I1624*J1624)))),I1624),IF(Temp!sts_add=1,IF(H1624="in-sample",IF(Q1624=bigT,((pCell/bigT)*AX1624)+((1-(pCell/bigT))*(I1624+J1624)),IF(OR(ISBLANK(F1625),COUNT($AX$2:AX1624)&lt;=pCell),AX1624,((pCell/COUNT($AX$2:AX1624))*AX1624)+((1-(pCell/COUNT($AX$2:AX1624)))*(I1624+J1624)))),I1624),IF(H1624="in-sample",IF(Q1624=bigT,((pCell/bigT)*AX1624)+((1-(pCell/bigT))*(I1624*J1624)),IF(OR(ISBLANK(F1625),COUNT($AX$2:AX1624)&lt;=pCell),AX1624,((pCell/COUNT($AX$2:AX1624))*AX1624)+((1-(pCell/COUNT($AX$2:AX1624)))*(I1624*J1624)))),I1624)))))))</f>
        <v/>
      </c>
      <c r="J1625" s="120" t="str">
        <f>IF(AND(ISBLANK(F1624),H1624="in-sample"),"",IF(AND(Temp!fhor_indata=1,H1624="out-sample",H1625="out-sample"),J1624,IF(AND(ISBLANK(F1625),H1624="out-sample"),"",IF(AND(Temp!optSeasCoef=0,Temp!sts_add=1),IF(H1624="in-sample",IF(Q1624=bigT,((qCell/bigT)*(I1625-I1624))+((1-(qCell/bigT))*J1624),IF(OR(ISBLANK(F1625),COUNT($F$2:F1624)&lt;=qCell),IF(COUNT($F$2:F1624)=1,0,F1624-F1623),((qCell/COUNT($F$2:F1624))*(I1625-I1624))+((1-(qCell/COUNT($F$2:F1624)))*J1624))),J1624),IF(AND(Temp!optSeasCoef=0,Temp!sts_multp=1),IF(H1624="in-sample",IF(Q1624=bigT,((qCell/bigT)*(I1625/I1624))+((1-(qCell/bigT))*J1624),IF(qCell=0,1,IF(OR(ISBLANK(F1625),COUNT($F$2:F1624)&lt;=qCell),IF(COUNT($F$2:F1624)=1,1,F1624/F1623),((qCell/COUNT($F$2:F1624))*(I1625/I1624))+((1-(qCell/COUNT($F$2:F1624)))*J1624)))),J1624),IF(Temp!sts_add=1,IF(H1624="in-sample",IF(Q1624=bigT,((qCell/bigT)*(I1625-I1624))+((1-(qCell/bigT))*J1624),IF(OR(ISBLANK(F1625),COUNT($AX$2:AX1624)&lt;=qCell),IF(COUNT($AX$2:AX1624)=1,0,AX1624-AX1623),((qCell/COUNT($AX$2:AX1624))*(I1625-I1624))+((1-(qCell/COUNT($AX$2:AX1624)))*J1624))),J1624),IF(H1624="in-sample",IF(Q1624=bigT,((qCell/bigT)*(I1625/I1624))+((1-(qCell/bigT))*J1624),IF(qCell=0,1,IF(OR(ISBLANK(F1625),COUNT($AX$2:AX1624)&lt;=qCell),IF(COUNT($AX$2:AX1624)=1,1,AX1624/AX1623),((qCell/COUNT($AX$2:AX1624))*(I1625/I1624))+((1-(qCell/COUNT($AX$2:AX1624)))*J1624)))),J1624)))))))</f>
        <v/>
      </c>
      <c r="K1625" s="120" t="str">
        <f>IF(H1625="","",IF(AND(Temp!optSeasCoef=0,Temp!sts_add=1),IF(H1625="out-sample",I1625+(Q1625*J1625),I1625+J1625),IF(AND(Temp!optSeasCoef=0,Temp!sts_multp=1),IF(H1625="out-sample",I1625*(J1625^Q1625),I1625*J1625),IF(Temp!sts_add=1,IF(H1625="out-sample",(I1625+(Q1625*J1625))*G1625,(I1625+J1625)*G1625),IF(H1625="out-sample",I1625*(J1625^Q1625)*G1625,I1625*J1625*G1625)))))</f>
        <v/>
      </c>
      <c r="L1625" s="116" t="str">
        <f t="shared" si="275"/>
        <v/>
      </c>
      <c r="M1625" s="116" t="str">
        <f t="shared" si="276"/>
        <v/>
      </c>
      <c r="N1625" s="116" t="str">
        <f t="shared" si="277"/>
        <v/>
      </c>
      <c r="O1625" s="116" t="str">
        <f t="shared" si="278"/>
        <v/>
      </c>
      <c r="P1625" s="116" t="str">
        <f t="shared" si="279"/>
        <v/>
      </c>
      <c r="Q1625" s="94" t="str">
        <f>IF(AND(Temp!fhor_indata=1,ISBLANK(F1625),H1624="in-sample"),1,IF(AND(Temp!fhor_indata=1,H1624="out-sample",Q1624&lt;XfHor),Q1624+1,IF(ISBLANK(F1625),"",IF(AND(H1625="out-sample",H1624="in-sample"),1,IF(AND(H1625="out-sample",H1624="out-sample"),Q1624+1,IF(ISNUMBER(Q1624),Q1624+1,1))))))</f>
        <v/>
      </c>
      <c r="R1625" s="94" t="str">
        <f t="shared" si="280"/>
        <v/>
      </c>
      <c r="S1625" s="94" t="str">
        <f>IF(Temp!fhor_indata=1,IF(S1624=XobsHor,1,IF(COUNT($S$2:S1624)&lt;=XobsHor,S1624+1,IF(AND(COUNT($S$2:S1624)&lt;=XobsHor+XfHor,IFERROR(MOD(S1624,XobsHor)&lt;XfHor,FALSE)),S1624+1,""))),IF(ISBLANK(F1625),"",IF(S1624=maxP,1,IF(S1624&lt;maxP,S1624+1,IF(COUNT($S$2:S1625)&lt;=XobsHor,S1624+1,"")))))</f>
        <v/>
      </c>
      <c r="T1625" s="3"/>
      <c r="U1625" s="6"/>
      <c r="V1625" s="6"/>
      <c r="W1625" s="6"/>
      <c r="X1625" s="6"/>
      <c r="Y1625" s="6"/>
      <c r="Z1625" s="6"/>
      <c r="AA1625" s="6"/>
      <c r="AB1625" s="6"/>
      <c r="AC1625" s="6"/>
      <c r="AD1625" s="6"/>
      <c r="AE1625" s="6"/>
      <c r="AF1625" s="6"/>
      <c r="AG1625" s="6"/>
      <c r="AH1625" s="6"/>
      <c r="AI1625" s="6"/>
      <c r="AJ1625" s="6"/>
      <c r="AK1625" s="6"/>
      <c r="AW1625" s="122" t="str">
        <f t="shared" si="282"/>
        <v/>
      </c>
      <c r="AX1625" s="123" t="str">
        <f t="shared" si="283"/>
        <v/>
      </c>
      <c r="AY1625" s="124" t="str">
        <f t="shared" si="284"/>
        <v/>
      </c>
      <c r="AZ1625" s="124" t="str">
        <f t="shared" si="285"/>
        <v/>
      </c>
      <c r="BF1625" s="91"/>
    </row>
    <row r="1626" spans="1:58" s="78" customFormat="1" ht="14.25" x14ac:dyDescent="0.2">
      <c r="A1626" s="6"/>
      <c r="B1626" s="6"/>
      <c r="C1626" s="6"/>
      <c r="D1626" s="3"/>
      <c r="E1626" s="98" t="str">
        <f t="shared" si="281"/>
        <v/>
      </c>
      <c r="F1626" s="117"/>
      <c r="G1626" s="116" t="str">
        <f>IF(E1626="","",IF(Temp!optSeasCoef=0,1,INDEX($C$2:$C$13,IF(MOD(COUNT($E$2:E1626),seas_indx)=0,seas_indx,MOD(COUNT($E$2:E1626),seas_indx)))))</f>
        <v/>
      </c>
      <c r="H1626" s="97" t="str">
        <f>IFERROR(IF(Temp!fhor_indata=1,IF(COUNT($S$2:S1626)&lt;=XobsHor,"in-sample",IF(AND(COUNT($S$2:S1626)&lt;=XobsHor+XfHor,MOD(S1625,XobsHor)&lt;XfHor),"out-sample","")),IF(ISBLANK(F1626),"",IF(COUNT($F$2:F1626)&lt;=XobsHor-XfHor,"in-sample","out-sample"))),"")</f>
        <v/>
      </c>
      <c r="I1626" s="120" t="str">
        <f>IF(AND(ISBLANK(F1625),H1625="in-sample"),"",IF(AND(Temp!fhor_indata=1,H1625="out-sample",H1626="out-sample"),I1625,IF(AND(ISBLANK(F1626),H1625="out-sample"),"",IF(AND(Temp!optSeasCoef=0,Temp!sts_add=1),IF(H1625="in-sample",IF(Q1625=bigT,((pCell/bigT)*F1625)+((1-(pCell/bigT))*(I1625+J1625)),IF(OR(ISBLANK(F1626),COUNT($F$2:F1625)&lt;=pCell),F1625,((pCell/COUNT($F$2:F1625))*F1625)+((1-(pCell/COUNT($F$2:F1625)))*(I1625+J1625)))),I1625),IF(AND(Temp!optSeasCoef=0,Temp!sts_multp=1),IF(H1625="in-sample",IF(Q1625=bigT,((pCell/bigT)*F1625)+((1-(pCell/bigT))*(I1625*J1625)),IF(OR(ISBLANK(F1626),COUNT(F$2:$F1625)&lt;=pCell),F1625,((pCell/COUNT($F$2:F1625))*F1625)+((1-(pCell/COUNT($F$2:F1625)))*(I1625*J1625)))),I1625),IF(Temp!sts_add=1,IF(H1625="in-sample",IF(Q1625=bigT,((pCell/bigT)*AX1625)+((1-(pCell/bigT))*(I1625+J1625)),IF(OR(ISBLANK(F1626),COUNT($AX$2:AX1625)&lt;=pCell),AX1625,((pCell/COUNT($AX$2:AX1625))*AX1625)+((1-(pCell/COUNT($AX$2:AX1625)))*(I1625+J1625)))),I1625),IF(H1625="in-sample",IF(Q1625=bigT,((pCell/bigT)*AX1625)+((1-(pCell/bigT))*(I1625*J1625)),IF(OR(ISBLANK(F1626),COUNT($AX$2:AX1625)&lt;=pCell),AX1625,((pCell/COUNT($AX$2:AX1625))*AX1625)+((1-(pCell/COUNT($AX$2:AX1625)))*(I1625*J1625)))),I1625)))))))</f>
        <v/>
      </c>
      <c r="J1626" s="120" t="str">
        <f>IF(AND(ISBLANK(F1625),H1625="in-sample"),"",IF(AND(Temp!fhor_indata=1,H1625="out-sample",H1626="out-sample"),J1625,IF(AND(ISBLANK(F1626),H1625="out-sample"),"",IF(AND(Temp!optSeasCoef=0,Temp!sts_add=1),IF(H1625="in-sample",IF(Q1625=bigT,((qCell/bigT)*(I1626-I1625))+((1-(qCell/bigT))*J1625),IF(OR(ISBLANK(F1626),COUNT($F$2:F1625)&lt;=qCell),IF(COUNT($F$2:F1625)=1,0,F1625-F1624),((qCell/COUNT($F$2:F1625))*(I1626-I1625))+((1-(qCell/COUNT($F$2:F1625)))*J1625))),J1625),IF(AND(Temp!optSeasCoef=0,Temp!sts_multp=1),IF(H1625="in-sample",IF(Q1625=bigT,((qCell/bigT)*(I1626/I1625))+((1-(qCell/bigT))*J1625),IF(qCell=0,1,IF(OR(ISBLANK(F1626),COUNT($F$2:F1625)&lt;=qCell),IF(COUNT($F$2:F1625)=1,1,F1625/F1624),((qCell/COUNT($F$2:F1625))*(I1626/I1625))+((1-(qCell/COUNT($F$2:F1625)))*J1625)))),J1625),IF(Temp!sts_add=1,IF(H1625="in-sample",IF(Q1625=bigT,((qCell/bigT)*(I1626-I1625))+((1-(qCell/bigT))*J1625),IF(OR(ISBLANK(F1626),COUNT($AX$2:AX1625)&lt;=qCell),IF(COUNT($AX$2:AX1625)=1,0,AX1625-AX1624),((qCell/COUNT($AX$2:AX1625))*(I1626-I1625))+((1-(qCell/COUNT($AX$2:AX1625)))*J1625))),J1625),IF(H1625="in-sample",IF(Q1625=bigT,((qCell/bigT)*(I1626/I1625))+((1-(qCell/bigT))*J1625),IF(qCell=0,1,IF(OR(ISBLANK(F1626),COUNT($AX$2:AX1625)&lt;=qCell),IF(COUNT($AX$2:AX1625)=1,1,AX1625/AX1624),((qCell/COUNT($AX$2:AX1625))*(I1626/I1625))+((1-(qCell/COUNT($AX$2:AX1625)))*J1625)))),J1625)))))))</f>
        <v/>
      </c>
      <c r="K1626" s="120" t="str">
        <f>IF(H1626="","",IF(AND(Temp!optSeasCoef=0,Temp!sts_add=1),IF(H1626="out-sample",I1626+(Q1626*J1626),I1626+J1626),IF(AND(Temp!optSeasCoef=0,Temp!sts_multp=1),IF(H1626="out-sample",I1626*(J1626^Q1626),I1626*J1626),IF(Temp!sts_add=1,IF(H1626="out-sample",(I1626+(Q1626*J1626))*G1626,(I1626+J1626)*G1626),IF(H1626="out-sample",I1626*(J1626^Q1626)*G1626,I1626*J1626*G1626)))))</f>
        <v/>
      </c>
      <c r="L1626" s="116" t="str">
        <f t="shared" si="275"/>
        <v/>
      </c>
      <c r="M1626" s="116" t="str">
        <f t="shared" si="276"/>
        <v/>
      </c>
      <c r="N1626" s="116" t="str">
        <f t="shared" si="277"/>
        <v/>
      </c>
      <c r="O1626" s="116" t="str">
        <f t="shared" si="278"/>
        <v/>
      </c>
      <c r="P1626" s="116" t="str">
        <f t="shared" si="279"/>
        <v/>
      </c>
      <c r="Q1626" s="94" t="str">
        <f>IF(AND(Temp!fhor_indata=1,ISBLANK(F1626),H1625="in-sample"),1,IF(AND(Temp!fhor_indata=1,H1625="out-sample",Q1625&lt;XfHor),Q1625+1,IF(ISBLANK(F1626),"",IF(AND(H1626="out-sample",H1625="in-sample"),1,IF(AND(H1626="out-sample",H1625="out-sample"),Q1625+1,IF(ISNUMBER(Q1625),Q1625+1,1))))))</f>
        <v/>
      </c>
      <c r="R1626" s="94" t="str">
        <f t="shared" si="280"/>
        <v/>
      </c>
      <c r="S1626" s="94" t="str">
        <f>IF(Temp!fhor_indata=1,IF(S1625=XobsHor,1,IF(COUNT($S$2:S1625)&lt;=XobsHor,S1625+1,IF(AND(COUNT($S$2:S1625)&lt;=XobsHor+XfHor,IFERROR(MOD(S1625,XobsHor)&lt;XfHor,FALSE)),S1625+1,""))),IF(ISBLANK(F1626),"",IF(S1625=maxP,1,IF(S1625&lt;maxP,S1625+1,IF(COUNT($S$2:S1626)&lt;=XobsHor,S1625+1,"")))))</f>
        <v/>
      </c>
      <c r="T1626" s="3"/>
      <c r="U1626" s="6"/>
      <c r="V1626" s="6"/>
      <c r="W1626" s="6"/>
      <c r="X1626" s="6"/>
      <c r="Y1626" s="6"/>
      <c r="Z1626" s="6"/>
      <c r="AA1626" s="6"/>
      <c r="AB1626" s="6"/>
      <c r="AC1626" s="6"/>
      <c r="AD1626" s="6"/>
      <c r="AE1626" s="6"/>
      <c r="AF1626" s="6"/>
      <c r="AG1626" s="6"/>
      <c r="AH1626" s="6"/>
      <c r="AI1626" s="6"/>
      <c r="AJ1626" s="6"/>
      <c r="AK1626" s="6"/>
      <c r="AW1626" s="122" t="str">
        <f t="shared" si="282"/>
        <v/>
      </c>
      <c r="AX1626" s="123" t="str">
        <f t="shared" si="283"/>
        <v/>
      </c>
      <c r="AY1626" s="124" t="str">
        <f t="shared" si="284"/>
        <v/>
      </c>
      <c r="AZ1626" s="124" t="str">
        <f t="shared" si="285"/>
        <v/>
      </c>
      <c r="BF1626" s="91"/>
    </row>
    <row r="1627" spans="1:58" s="78" customFormat="1" ht="14.25" x14ac:dyDescent="0.2">
      <c r="A1627" s="6"/>
      <c r="B1627" s="6"/>
      <c r="C1627" s="6"/>
      <c r="D1627" s="3"/>
      <c r="E1627" s="98" t="str">
        <f t="shared" si="281"/>
        <v/>
      </c>
      <c r="F1627" s="117"/>
      <c r="G1627" s="116" t="str">
        <f>IF(E1627="","",IF(Temp!optSeasCoef=0,1,INDEX($C$2:$C$13,IF(MOD(COUNT($E$2:E1627),seas_indx)=0,seas_indx,MOD(COUNT($E$2:E1627),seas_indx)))))</f>
        <v/>
      </c>
      <c r="H1627" s="97" t="str">
        <f>IFERROR(IF(Temp!fhor_indata=1,IF(COUNT($S$2:S1627)&lt;=XobsHor,"in-sample",IF(AND(COUNT($S$2:S1627)&lt;=XobsHor+XfHor,MOD(S1626,XobsHor)&lt;XfHor),"out-sample","")),IF(ISBLANK(F1627),"",IF(COUNT($F$2:F1627)&lt;=XobsHor-XfHor,"in-sample","out-sample"))),"")</f>
        <v/>
      </c>
      <c r="I1627" s="120" t="str">
        <f>IF(AND(ISBLANK(F1626),H1626="in-sample"),"",IF(AND(Temp!fhor_indata=1,H1626="out-sample",H1627="out-sample"),I1626,IF(AND(ISBLANK(F1627),H1626="out-sample"),"",IF(AND(Temp!optSeasCoef=0,Temp!sts_add=1),IF(H1626="in-sample",IF(Q1626=bigT,((pCell/bigT)*F1626)+((1-(pCell/bigT))*(I1626+J1626)),IF(OR(ISBLANK(F1627),COUNT($F$2:F1626)&lt;=pCell),F1626,((pCell/COUNT($F$2:F1626))*F1626)+((1-(pCell/COUNT($F$2:F1626)))*(I1626+J1626)))),I1626),IF(AND(Temp!optSeasCoef=0,Temp!sts_multp=1),IF(H1626="in-sample",IF(Q1626=bigT,((pCell/bigT)*F1626)+((1-(pCell/bigT))*(I1626*J1626)),IF(OR(ISBLANK(F1627),COUNT(F$2:$F1626)&lt;=pCell),F1626,((pCell/COUNT($F$2:F1626))*F1626)+((1-(pCell/COUNT($F$2:F1626)))*(I1626*J1626)))),I1626),IF(Temp!sts_add=1,IF(H1626="in-sample",IF(Q1626=bigT,((pCell/bigT)*AX1626)+((1-(pCell/bigT))*(I1626+J1626)),IF(OR(ISBLANK(F1627),COUNT($AX$2:AX1626)&lt;=pCell),AX1626,((pCell/COUNT($AX$2:AX1626))*AX1626)+((1-(pCell/COUNT($AX$2:AX1626)))*(I1626+J1626)))),I1626),IF(H1626="in-sample",IF(Q1626=bigT,((pCell/bigT)*AX1626)+((1-(pCell/bigT))*(I1626*J1626)),IF(OR(ISBLANK(F1627),COUNT($AX$2:AX1626)&lt;=pCell),AX1626,((pCell/COUNT($AX$2:AX1626))*AX1626)+((1-(pCell/COUNT($AX$2:AX1626)))*(I1626*J1626)))),I1626)))))))</f>
        <v/>
      </c>
      <c r="J1627" s="120" t="str">
        <f>IF(AND(ISBLANK(F1626),H1626="in-sample"),"",IF(AND(Temp!fhor_indata=1,H1626="out-sample",H1627="out-sample"),J1626,IF(AND(ISBLANK(F1627),H1626="out-sample"),"",IF(AND(Temp!optSeasCoef=0,Temp!sts_add=1),IF(H1626="in-sample",IF(Q1626=bigT,((qCell/bigT)*(I1627-I1626))+((1-(qCell/bigT))*J1626),IF(OR(ISBLANK(F1627),COUNT($F$2:F1626)&lt;=qCell),IF(COUNT($F$2:F1626)=1,0,F1626-F1625),((qCell/COUNT($F$2:F1626))*(I1627-I1626))+((1-(qCell/COUNT($F$2:F1626)))*J1626))),J1626),IF(AND(Temp!optSeasCoef=0,Temp!sts_multp=1),IF(H1626="in-sample",IF(Q1626=bigT,((qCell/bigT)*(I1627/I1626))+((1-(qCell/bigT))*J1626),IF(qCell=0,1,IF(OR(ISBLANK(F1627),COUNT($F$2:F1626)&lt;=qCell),IF(COUNT($F$2:F1626)=1,1,F1626/F1625),((qCell/COUNT($F$2:F1626))*(I1627/I1626))+((1-(qCell/COUNT($F$2:F1626)))*J1626)))),J1626),IF(Temp!sts_add=1,IF(H1626="in-sample",IF(Q1626=bigT,((qCell/bigT)*(I1627-I1626))+((1-(qCell/bigT))*J1626),IF(OR(ISBLANK(F1627),COUNT($AX$2:AX1626)&lt;=qCell),IF(COUNT($AX$2:AX1626)=1,0,AX1626-AX1625),((qCell/COUNT($AX$2:AX1626))*(I1627-I1626))+((1-(qCell/COUNT($AX$2:AX1626)))*J1626))),J1626),IF(H1626="in-sample",IF(Q1626=bigT,((qCell/bigT)*(I1627/I1626))+((1-(qCell/bigT))*J1626),IF(qCell=0,1,IF(OR(ISBLANK(F1627),COUNT($AX$2:AX1626)&lt;=qCell),IF(COUNT($AX$2:AX1626)=1,1,AX1626/AX1625),((qCell/COUNT($AX$2:AX1626))*(I1627/I1626))+((1-(qCell/COUNT($AX$2:AX1626)))*J1626)))),J1626)))))))</f>
        <v/>
      </c>
      <c r="K1627" s="120" t="str">
        <f>IF(H1627="","",IF(AND(Temp!optSeasCoef=0,Temp!sts_add=1),IF(H1627="out-sample",I1627+(Q1627*J1627),I1627+J1627),IF(AND(Temp!optSeasCoef=0,Temp!sts_multp=1),IF(H1627="out-sample",I1627*(J1627^Q1627),I1627*J1627),IF(Temp!sts_add=1,IF(H1627="out-sample",(I1627+(Q1627*J1627))*G1627,(I1627+J1627)*G1627),IF(H1627="out-sample",I1627*(J1627^Q1627)*G1627,I1627*J1627*G1627)))))</f>
        <v/>
      </c>
      <c r="L1627" s="116" t="str">
        <f t="shared" si="275"/>
        <v/>
      </c>
      <c r="M1627" s="116" t="str">
        <f t="shared" si="276"/>
        <v/>
      </c>
      <c r="N1627" s="116" t="str">
        <f t="shared" si="277"/>
        <v/>
      </c>
      <c r="O1627" s="116" t="str">
        <f t="shared" si="278"/>
        <v/>
      </c>
      <c r="P1627" s="116" t="str">
        <f t="shared" si="279"/>
        <v/>
      </c>
      <c r="Q1627" s="94" t="str">
        <f>IF(AND(Temp!fhor_indata=1,ISBLANK(F1627),H1626="in-sample"),1,IF(AND(Temp!fhor_indata=1,H1626="out-sample",Q1626&lt;XfHor),Q1626+1,IF(ISBLANK(F1627),"",IF(AND(H1627="out-sample",H1626="in-sample"),1,IF(AND(H1627="out-sample",H1626="out-sample"),Q1626+1,IF(ISNUMBER(Q1626),Q1626+1,1))))))</f>
        <v/>
      </c>
      <c r="R1627" s="94" t="str">
        <f t="shared" si="280"/>
        <v/>
      </c>
      <c r="S1627" s="94" t="str">
        <f>IF(Temp!fhor_indata=1,IF(S1626=XobsHor,1,IF(COUNT($S$2:S1626)&lt;=XobsHor,S1626+1,IF(AND(COUNT($S$2:S1626)&lt;=XobsHor+XfHor,IFERROR(MOD(S1626,XobsHor)&lt;XfHor,FALSE)),S1626+1,""))),IF(ISBLANK(F1627),"",IF(S1626=maxP,1,IF(S1626&lt;maxP,S1626+1,IF(COUNT($S$2:S1627)&lt;=XobsHor,S1626+1,"")))))</f>
        <v/>
      </c>
      <c r="T1627" s="3"/>
      <c r="U1627" s="6"/>
      <c r="V1627" s="6"/>
      <c r="W1627" s="6"/>
      <c r="X1627" s="6"/>
      <c r="Y1627" s="6"/>
      <c r="Z1627" s="6"/>
      <c r="AA1627" s="6"/>
      <c r="AB1627" s="6"/>
      <c r="AC1627" s="6"/>
      <c r="AD1627" s="6"/>
      <c r="AE1627" s="6"/>
      <c r="AF1627" s="6"/>
      <c r="AG1627" s="6"/>
      <c r="AH1627" s="6"/>
      <c r="AI1627" s="6"/>
      <c r="AJ1627" s="6"/>
      <c r="AK1627" s="6"/>
      <c r="AW1627" s="122" t="str">
        <f t="shared" si="282"/>
        <v/>
      </c>
      <c r="AX1627" s="123" t="str">
        <f t="shared" si="283"/>
        <v/>
      </c>
      <c r="AY1627" s="124" t="str">
        <f t="shared" si="284"/>
        <v/>
      </c>
      <c r="AZ1627" s="124" t="str">
        <f t="shared" si="285"/>
        <v/>
      </c>
      <c r="BF1627" s="91"/>
    </row>
    <row r="1628" spans="1:58" s="78" customFormat="1" ht="14.25" x14ac:dyDescent="0.2">
      <c r="A1628" s="6"/>
      <c r="B1628" s="6"/>
      <c r="C1628" s="6"/>
      <c r="D1628" s="3"/>
      <c r="E1628" s="98" t="str">
        <f t="shared" si="281"/>
        <v/>
      </c>
      <c r="F1628" s="117"/>
      <c r="G1628" s="116" t="str">
        <f>IF(E1628="","",IF(Temp!optSeasCoef=0,1,INDEX($C$2:$C$13,IF(MOD(COUNT($E$2:E1628),seas_indx)=0,seas_indx,MOD(COUNT($E$2:E1628),seas_indx)))))</f>
        <v/>
      </c>
      <c r="H1628" s="97" t="str">
        <f>IFERROR(IF(Temp!fhor_indata=1,IF(COUNT($S$2:S1628)&lt;=XobsHor,"in-sample",IF(AND(COUNT($S$2:S1628)&lt;=XobsHor+XfHor,MOD(S1627,XobsHor)&lt;XfHor),"out-sample","")),IF(ISBLANK(F1628),"",IF(COUNT($F$2:F1628)&lt;=XobsHor-XfHor,"in-sample","out-sample"))),"")</f>
        <v/>
      </c>
      <c r="I1628" s="120" t="str">
        <f>IF(AND(ISBLANK(F1627),H1627="in-sample"),"",IF(AND(Temp!fhor_indata=1,H1627="out-sample",H1628="out-sample"),I1627,IF(AND(ISBLANK(F1628),H1627="out-sample"),"",IF(AND(Temp!optSeasCoef=0,Temp!sts_add=1),IF(H1627="in-sample",IF(Q1627=bigT,((pCell/bigT)*F1627)+((1-(pCell/bigT))*(I1627+J1627)),IF(OR(ISBLANK(F1628),COUNT($F$2:F1627)&lt;=pCell),F1627,((pCell/COUNT($F$2:F1627))*F1627)+((1-(pCell/COUNT($F$2:F1627)))*(I1627+J1627)))),I1627),IF(AND(Temp!optSeasCoef=0,Temp!sts_multp=1),IF(H1627="in-sample",IF(Q1627=bigT,((pCell/bigT)*F1627)+((1-(pCell/bigT))*(I1627*J1627)),IF(OR(ISBLANK(F1628),COUNT(F$2:$F1627)&lt;=pCell),F1627,((pCell/COUNT($F$2:F1627))*F1627)+((1-(pCell/COUNT($F$2:F1627)))*(I1627*J1627)))),I1627),IF(Temp!sts_add=1,IF(H1627="in-sample",IF(Q1627=bigT,((pCell/bigT)*AX1627)+((1-(pCell/bigT))*(I1627+J1627)),IF(OR(ISBLANK(F1628),COUNT($AX$2:AX1627)&lt;=pCell),AX1627,((pCell/COUNT($AX$2:AX1627))*AX1627)+((1-(pCell/COUNT($AX$2:AX1627)))*(I1627+J1627)))),I1627),IF(H1627="in-sample",IF(Q1627=bigT,((pCell/bigT)*AX1627)+((1-(pCell/bigT))*(I1627*J1627)),IF(OR(ISBLANK(F1628),COUNT($AX$2:AX1627)&lt;=pCell),AX1627,((pCell/COUNT($AX$2:AX1627))*AX1627)+((1-(pCell/COUNT($AX$2:AX1627)))*(I1627*J1627)))),I1627)))))))</f>
        <v/>
      </c>
      <c r="J1628" s="120" t="str">
        <f>IF(AND(ISBLANK(F1627),H1627="in-sample"),"",IF(AND(Temp!fhor_indata=1,H1627="out-sample",H1628="out-sample"),J1627,IF(AND(ISBLANK(F1628),H1627="out-sample"),"",IF(AND(Temp!optSeasCoef=0,Temp!sts_add=1),IF(H1627="in-sample",IF(Q1627=bigT,((qCell/bigT)*(I1628-I1627))+((1-(qCell/bigT))*J1627),IF(OR(ISBLANK(F1628),COUNT($F$2:F1627)&lt;=qCell),IF(COUNT($F$2:F1627)=1,0,F1627-F1626),((qCell/COUNT($F$2:F1627))*(I1628-I1627))+((1-(qCell/COUNT($F$2:F1627)))*J1627))),J1627),IF(AND(Temp!optSeasCoef=0,Temp!sts_multp=1),IF(H1627="in-sample",IF(Q1627=bigT,((qCell/bigT)*(I1628/I1627))+((1-(qCell/bigT))*J1627),IF(qCell=0,1,IF(OR(ISBLANK(F1628),COUNT($F$2:F1627)&lt;=qCell),IF(COUNT($F$2:F1627)=1,1,F1627/F1626),((qCell/COUNT($F$2:F1627))*(I1628/I1627))+((1-(qCell/COUNT($F$2:F1627)))*J1627)))),J1627),IF(Temp!sts_add=1,IF(H1627="in-sample",IF(Q1627=bigT,((qCell/bigT)*(I1628-I1627))+((1-(qCell/bigT))*J1627),IF(OR(ISBLANK(F1628),COUNT($AX$2:AX1627)&lt;=qCell),IF(COUNT($AX$2:AX1627)=1,0,AX1627-AX1626),((qCell/COUNT($AX$2:AX1627))*(I1628-I1627))+((1-(qCell/COUNT($AX$2:AX1627)))*J1627))),J1627),IF(H1627="in-sample",IF(Q1627=bigT,((qCell/bigT)*(I1628/I1627))+((1-(qCell/bigT))*J1627),IF(qCell=0,1,IF(OR(ISBLANK(F1628),COUNT($AX$2:AX1627)&lt;=qCell),IF(COUNT($AX$2:AX1627)=1,1,AX1627/AX1626),((qCell/COUNT($AX$2:AX1627))*(I1628/I1627))+((1-(qCell/COUNT($AX$2:AX1627)))*J1627)))),J1627)))))))</f>
        <v/>
      </c>
      <c r="K1628" s="120" t="str">
        <f>IF(H1628="","",IF(AND(Temp!optSeasCoef=0,Temp!sts_add=1),IF(H1628="out-sample",I1628+(Q1628*J1628),I1628+J1628),IF(AND(Temp!optSeasCoef=0,Temp!sts_multp=1),IF(H1628="out-sample",I1628*(J1628^Q1628),I1628*J1628),IF(Temp!sts_add=1,IF(H1628="out-sample",(I1628+(Q1628*J1628))*G1628,(I1628+J1628)*G1628),IF(H1628="out-sample",I1628*(J1628^Q1628)*G1628,I1628*J1628*G1628)))))</f>
        <v/>
      </c>
      <c r="L1628" s="116" t="str">
        <f t="shared" si="275"/>
        <v/>
      </c>
      <c r="M1628" s="116" t="str">
        <f t="shared" si="276"/>
        <v/>
      </c>
      <c r="N1628" s="116" t="str">
        <f t="shared" si="277"/>
        <v/>
      </c>
      <c r="O1628" s="116" t="str">
        <f t="shared" si="278"/>
        <v/>
      </c>
      <c r="P1628" s="116" t="str">
        <f t="shared" si="279"/>
        <v/>
      </c>
      <c r="Q1628" s="94" t="str">
        <f>IF(AND(Temp!fhor_indata=1,ISBLANK(F1628),H1627="in-sample"),1,IF(AND(Temp!fhor_indata=1,H1627="out-sample",Q1627&lt;XfHor),Q1627+1,IF(ISBLANK(F1628),"",IF(AND(H1628="out-sample",H1627="in-sample"),1,IF(AND(H1628="out-sample",H1627="out-sample"),Q1627+1,IF(ISNUMBER(Q1627),Q1627+1,1))))))</f>
        <v/>
      </c>
      <c r="R1628" s="94" t="str">
        <f t="shared" si="280"/>
        <v/>
      </c>
      <c r="S1628" s="94" t="str">
        <f>IF(Temp!fhor_indata=1,IF(S1627=XobsHor,1,IF(COUNT($S$2:S1627)&lt;=XobsHor,S1627+1,IF(AND(COUNT($S$2:S1627)&lt;=XobsHor+XfHor,IFERROR(MOD(S1627,XobsHor)&lt;XfHor,FALSE)),S1627+1,""))),IF(ISBLANK(F1628),"",IF(S1627=maxP,1,IF(S1627&lt;maxP,S1627+1,IF(COUNT($S$2:S1628)&lt;=XobsHor,S1627+1,"")))))</f>
        <v/>
      </c>
      <c r="T1628" s="3"/>
      <c r="U1628" s="6"/>
      <c r="V1628" s="6"/>
      <c r="W1628" s="6"/>
      <c r="X1628" s="6"/>
      <c r="Y1628" s="6"/>
      <c r="Z1628" s="6"/>
      <c r="AA1628" s="6"/>
      <c r="AB1628" s="6"/>
      <c r="AC1628" s="6"/>
      <c r="AD1628" s="6"/>
      <c r="AE1628" s="6"/>
      <c r="AF1628" s="6"/>
      <c r="AG1628" s="6"/>
      <c r="AH1628" s="6"/>
      <c r="AI1628" s="6"/>
      <c r="AJ1628" s="6"/>
      <c r="AK1628" s="6"/>
      <c r="AW1628" s="122" t="str">
        <f t="shared" si="282"/>
        <v/>
      </c>
      <c r="AX1628" s="123" t="str">
        <f t="shared" si="283"/>
        <v/>
      </c>
      <c r="AY1628" s="124" t="str">
        <f t="shared" si="284"/>
        <v/>
      </c>
      <c r="AZ1628" s="124" t="str">
        <f t="shared" si="285"/>
        <v/>
      </c>
      <c r="BF1628" s="91"/>
    </row>
    <row r="1629" spans="1:58" s="78" customFormat="1" ht="14.25" x14ac:dyDescent="0.2">
      <c r="A1629" s="6"/>
      <c r="B1629" s="6"/>
      <c r="C1629" s="6"/>
      <c r="D1629" s="3"/>
      <c r="E1629" s="98" t="str">
        <f t="shared" si="281"/>
        <v/>
      </c>
      <c r="F1629" s="117"/>
      <c r="G1629" s="116" t="str">
        <f>IF(E1629="","",IF(Temp!optSeasCoef=0,1,INDEX($C$2:$C$13,IF(MOD(COUNT($E$2:E1629),seas_indx)=0,seas_indx,MOD(COUNT($E$2:E1629),seas_indx)))))</f>
        <v/>
      </c>
      <c r="H1629" s="97" t="str">
        <f>IFERROR(IF(Temp!fhor_indata=1,IF(COUNT($S$2:S1629)&lt;=XobsHor,"in-sample",IF(AND(COUNT($S$2:S1629)&lt;=XobsHor+XfHor,MOD(S1628,XobsHor)&lt;XfHor),"out-sample","")),IF(ISBLANK(F1629),"",IF(COUNT($F$2:F1629)&lt;=XobsHor-XfHor,"in-sample","out-sample"))),"")</f>
        <v/>
      </c>
      <c r="I1629" s="120" t="str">
        <f>IF(AND(ISBLANK(F1628),H1628="in-sample"),"",IF(AND(Temp!fhor_indata=1,H1628="out-sample",H1629="out-sample"),I1628,IF(AND(ISBLANK(F1629),H1628="out-sample"),"",IF(AND(Temp!optSeasCoef=0,Temp!sts_add=1),IF(H1628="in-sample",IF(Q1628=bigT,((pCell/bigT)*F1628)+((1-(pCell/bigT))*(I1628+J1628)),IF(OR(ISBLANK(F1629),COUNT($F$2:F1628)&lt;=pCell),F1628,((pCell/COUNT($F$2:F1628))*F1628)+((1-(pCell/COUNT($F$2:F1628)))*(I1628+J1628)))),I1628),IF(AND(Temp!optSeasCoef=0,Temp!sts_multp=1),IF(H1628="in-sample",IF(Q1628=bigT,((pCell/bigT)*F1628)+((1-(pCell/bigT))*(I1628*J1628)),IF(OR(ISBLANK(F1629),COUNT(F$2:$F1628)&lt;=pCell),F1628,((pCell/COUNT($F$2:F1628))*F1628)+((1-(pCell/COUNT($F$2:F1628)))*(I1628*J1628)))),I1628),IF(Temp!sts_add=1,IF(H1628="in-sample",IF(Q1628=bigT,((pCell/bigT)*AX1628)+((1-(pCell/bigT))*(I1628+J1628)),IF(OR(ISBLANK(F1629),COUNT($AX$2:AX1628)&lt;=pCell),AX1628,((pCell/COUNT($AX$2:AX1628))*AX1628)+((1-(pCell/COUNT($AX$2:AX1628)))*(I1628+J1628)))),I1628),IF(H1628="in-sample",IF(Q1628=bigT,((pCell/bigT)*AX1628)+((1-(pCell/bigT))*(I1628*J1628)),IF(OR(ISBLANK(F1629),COUNT($AX$2:AX1628)&lt;=pCell),AX1628,((pCell/COUNT($AX$2:AX1628))*AX1628)+((1-(pCell/COUNT($AX$2:AX1628)))*(I1628*J1628)))),I1628)))))))</f>
        <v/>
      </c>
      <c r="J1629" s="120" t="str">
        <f>IF(AND(ISBLANK(F1628),H1628="in-sample"),"",IF(AND(Temp!fhor_indata=1,H1628="out-sample",H1629="out-sample"),J1628,IF(AND(ISBLANK(F1629),H1628="out-sample"),"",IF(AND(Temp!optSeasCoef=0,Temp!sts_add=1),IF(H1628="in-sample",IF(Q1628=bigT,((qCell/bigT)*(I1629-I1628))+((1-(qCell/bigT))*J1628),IF(OR(ISBLANK(F1629),COUNT($F$2:F1628)&lt;=qCell),IF(COUNT($F$2:F1628)=1,0,F1628-F1627),((qCell/COUNT($F$2:F1628))*(I1629-I1628))+((1-(qCell/COUNT($F$2:F1628)))*J1628))),J1628),IF(AND(Temp!optSeasCoef=0,Temp!sts_multp=1),IF(H1628="in-sample",IF(Q1628=bigT,((qCell/bigT)*(I1629/I1628))+((1-(qCell/bigT))*J1628),IF(qCell=0,1,IF(OR(ISBLANK(F1629),COUNT($F$2:F1628)&lt;=qCell),IF(COUNT($F$2:F1628)=1,1,F1628/F1627),((qCell/COUNT($F$2:F1628))*(I1629/I1628))+((1-(qCell/COUNT($F$2:F1628)))*J1628)))),J1628),IF(Temp!sts_add=1,IF(H1628="in-sample",IF(Q1628=bigT,((qCell/bigT)*(I1629-I1628))+((1-(qCell/bigT))*J1628),IF(OR(ISBLANK(F1629),COUNT($AX$2:AX1628)&lt;=qCell),IF(COUNT($AX$2:AX1628)=1,0,AX1628-AX1627),((qCell/COUNT($AX$2:AX1628))*(I1629-I1628))+((1-(qCell/COUNT($AX$2:AX1628)))*J1628))),J1628),IF(H1628="in-sample",IF(Q1628=bigT,((qCell/bigT)*(I1629/I1628))+((1-(qCell/bigT))*J1628),IF(qCell=0,1,IF(OR(ISBLANK(F1629),COUNT($AX$2:AX1628)&lt;=qCell),IF(COUNT($AX$2:AX1628)=1,1,AX1628/AX1627),((qCell/COUNT($AX$2:AX1628))*(I1629/I1628))+((1-(qCell/COUNT($AX$2:AX1628)))*J1628)))),J1628)))))))</f>
        <v/>
      </c>
      <c r="K1629" s="120" t="str">
        <f>IF(H1629="","",IF(AND(Temp!optSeasCoef=0,Temp!sts_add=1),IF(H1629="out-sample",I1629+(Q1629*J1629),I1629+J1629),IF(AND(Temp!optSeasCoef=0,Temp!sts_multp=1),IF(H1629="out-sample",I1629*(J1629^Q1629),I1629*J1629),IF(Temp!sts_add=1,IF(H1629="out-sample",(I1629+(Q1629*J1629))*G1629,(I1629+J1629)*G1629),IF(H1629="out-sample",I1629*(J1629^Q1629)*G1629,I1629*J1629*G1629)))))</f>
        <v/>
      </c>
      <c r="L1629" s="116" t="str">
        <f t="shared" si="275"/>
        <v/>
      </c>
      <c r="M1629" s="116" t="str">
        <f t="shared" si="276"/>
        <v/>
      </c>
      <c r="N1629" s="116" t="str">
        <f t="shared" si="277"/>
        <v/>
      </c>
      <c r="O1629" s="116" t="str">
        <f t="shared" si="278"/>
        <v/>
      </c>
      <c r="P1629" s="116" t="str">
        <f t="shared" si="279"/>
        <v/>
      </c>
      <c r="Q1629" s="94" t="str">
        <f>IF(AND(Temp!fhor_indata=1,ISBLANK(F1629),H1628="in-sample"),1,IF(AND(Temp!fhor_indata=1,H1628="out-sample",Q1628&lt;XfHor),Q1628+1,IF(ISBLANK(F1629),"",IF(AND(H1629="out-sample",H1628="in-sample"),1,IF(AND(H1629="out-sample",H1628="out-sample"),Q1628+1,IF(ISNUMBER(Q1628),Q1628+1,1))))))</f>
        <v/>
      </c>
      <c r="R1629" s="94" t="str">
        <f t="shared" si="280"/>
        <v/>
      </c>
      <c r="S1629" s="94" t="str">
        <f>IF(Temp!fhor_indata=1,IF(S1628=XobsHor,1,IF(COUNT($S$2:S1628)&lt;=XobsHor,S1628+1,IF(AND(COUNT($S$2:S1628)&lt;=XobsHor+XfHor,IFERROR(MOD(S1628,XobsHor)&lt;XfHor,FALSE)),S1628+1,""))),IF(ISBLANK(F1629),"",IF(S1628=maxP,1,IF(S1628&lt;maxP,S1628+1,IF(COUNT($S$2:S1629)&lt;=XobsHor,S1628+1,"")))))</f>
        <v/>
      </c>
      <c r="T1629" s="3"/>
      <c r="U1629" s="6"/>
      <c r="V1629" s="6"/>
      <c r="W1629" s="6"/>
      <c r="X1629" s="6"/>
      <c r="Y1629" s="6"/>
      <c r="Z1629" s="6"/>
      <c r="AA1629" s="6"/>
      <c r="AB1629" s="6"/>
      <c r="AC1629" s="6"/>
      <c r="AD1629" s="6"/>
      <c r="AE1629" s="6"/>
      <c r="AF1629" s="6"/>
      <c r="AG1629" s="6"/>
      <c r="AH1629" s="6"/>
      <c r="AI1629" s="6"/>
      <c r="AJ1629" s="6"/>
      <c r="AK1629" s="6"/>
      <c r="AW1629" s="122" t="str">
        <f t="shared" si="282"/>
        <v/>
      </c>
      <c r="AX1629" s="123" t="str">
        <f t="shared" si="283"/>
        <v/>
      </c>
      <c r="AY1629" s="124" t="str">
        <f t="shared" si="284"/>
        <v/>
      </c>
      <c r="AZ1629" s="124" t="str">
        <f t="shared" si="285"/>
        <v/>
      </c>
      <c r="BF1629" s="91"/>
    </row>
    <row r="1630" spans="1:58" s="78" customFormat="1" ht="14.25" x14ac:dyDescent="0.2">
      <c r="A1630" s="6"/>
      <c r="B1630" s="6"/>
      <c r="C1630" s="6"/>
      <c r="D1630" s="3"/>
      <c r="E1630" s="98" t="str">
        <f t="shared" si="281"/>
        <v/>
      </c>
      <c r="F1630" s="117"/>
      <c r="G1630" s="116" t="str">
        <f>IF(E1630="","",IF(Temp!optSeasCoef=0,1,INDEX($C$2:$C$13,IF(MOD(COUNT($E$2:E1630),seas_indx)=0,seas_indx,MOD(COUNT($E$2:E1630),seas_indx)))))</f>
        <v/>
      </c>
      <c r="H1630" s="97" t="str">
        <f>IFERROR(IF(Temp!fhor_indata=1,IF(COUNT($S$2:S1630)&lt;=XobsHor,"in-sample",IF(AND(COUNT($S$2:S1630)&lt;=XobsHor+XfHor,MOD(S1629,XobsHor)&lt;XfHor),"out-sample","")),IF(ISBLANK(F1630),"",IF(COUNT($F$2:F1630)&lt;=XobsHor-XfHor,"in-sample","out-sample"))),"")</f>
        <v/>
      </c>
      <c r="I1630" s="120" t="str">
        <f>IF(AND(ISBLANK(F1629),H1629="in-sample"),"",IF(AND(Temp!fhor_indata=1,H1629="out-sample",H1630="out-sample"),I1629,IF(AND(ISBLANK(F1630),H1629="out-sample"),"",IF(AND(Temp!optSeasCoef=0,Temp!sts_add=1),IF(H1629="in-sample",IF(Q1629=bigT,((pCell/bigT)*F1629)+((1-(pCell/bigT))*(I1629+J1629)),IF(OR(ISBLANK(F1630),COUNT($F$2:F1629)&lt;=pCell),F1629,((pCell/COUNT($F$2:F1629))*F1629)+((1-(pCell/COUNT($F$2:F1629)))*(I1629+J1629)))),I1629),IF(AND(Temp!optSeasCoef=0,Temp!sts_multp=1),IF(H1629="in-sample",IF(Q1629=bigT,((pCell/bigT)*F1629)+((1-(pCell/bigT))*(I1629*J1629)),IF(OR(ISBLANK(F1630),COUNT(F$2:$F1629)&lt;=pCell),F1629,((pCell/COUNT($F$2:F1629))*F1629)+((1-(pCell/COUNT($F$2:F1629)))*(I1629*J1629)))),I1629),IF(Temp!sts_add=1,IF(H1629="in-sample",IF(Q1629=bigT,((pCell/bigT)*AX1629)+((1-(pCell/bigT))*(I1629+J1629)),IF(OR(ISBLANK(F1630),COUNT($AX$2:AX1629)&lt;=pCell),AX1629,((pCell/COUNT($AX$2:AX1629))*AX1629)+((1-(pCell/COUNT($AX$2:AX1629)))*(I1629+J1629)))),I1629),IF(H1629="in-sample",IF(Q1629=bigT,((pCell/bigT)*AX1629)+((1-(pCell/bigT))*(I1629*J1629)),IF(OR(ISBLANK(F1630),COUNT($AX$2:AX1629)&lt;=pCell),AX1629,((pCell/COUNT($AX$2:AX1629))*AX1629)+((1-(pCell/COUNT($AX$2:AX1629)))*(I1629*J1629)))),I1629)))))))</f>
        <v/>
      </c>
      <c r="J1630" s="120" t="str">
        <f>IF(AND(ISBLANK(F1629),H1629="in-sample"),"",IF(AND(Temp!fhor_indata=1,H1629="out-sample",H1630="out-sample"),J1629,IF(AND(ISBLANK(F1630),H1629="out-sample"),"",IF(AND(Temp!optSeasCoef=0,Temp!sts_add=1),IF(H1629="in-sample",IF(Q1629=bigT,((qCell/bigT)*(I1630-I1629))+((1-(qCell/bigT))*J1629),IF(OR(ISBLANK(F1630),COUNT($F$2:F1629)&lt;=qCell),IF(COUNT($F$2:F1629)=1,0,F1629-F1628),((qCell/COUNT($F$2:F1629))*(I1630-I1629))+((1-(qCell/COUNT($F$2:F1629)))*J1629))),J1629),IF(AND(Temp!optSeasCoef=0,Temp!sts_multp=1),IF(H1629="in-sample",IF(Q1629=bigT,((qCell/bigT)*(I1630/I1629))+((1-(qCell/bigT))*J1629),IF(qCell=0,1,IF(OR(ISBLANK(F1630),COUNT($F$2:F1629)&lt;=qCell),IF(COUNT($F$2:F1629)=1,1,F1629/F1628),((qCell/COUNT($F$2:F1629))*(I1630/I1629))+((1-(qCell/COUNT($F$2:F1629)))*J1629)))),J1629),IF(Temp!sts_add=1,IF(H1629="in-sample",IF(Q1629=bigT,((qCell/bigT)*(I1630-I1629))+((1-(qCell/bigT))*J1629),IF(OR(ISBLANK(F1630),COUNT($AX$2:AX1629)&lt;=qCell),IF(COUNT($AX$2:AX1629)=1,0,AX1629-AX1628),((qCell/COUNT($AX$2:AX1629))*(I1630-I1629))+((1-(qCell/COUNT($AX$2:AX1629)))*J1629))),J1629),IF(H1629="in-sample",IF(Q1629=bigT,((qCell/bigT)*(I1630/I1629))+((1-(qCell/bigT))*J1629),IF(qCell=0,1,IF(OR(ISBLANK(F1630),COUNT($AX$2:AX1629)&lt;=qCell),IF(COUNT($AX$2:AX1629)=1,1,AX1629/AX1628),((qCell/COUNT($AX$2:AX1629))*(I1630/I1629))+((1-(qCell/COUNT($AX$2:AX1629)))*J1629)))),J1629)))))))</f>
        <v/>
      </c>
      <c r="K1630" s="120" t="str">
        <f>IF(H1630="","",IF(AND(Temp!optSeasCoef=0,Temp!sts_add=1),IF(H1630="out-sample",I1630+(Q1630*J1630),I1630+J1630),IF(AND(Temp!optSeasCoef=0,Temp!sts_multp=1),IF(H1630="out-sample",I1630*(J1630^Q1630),I1630*J1630),IF(Temp!sts_add=1,IF(H1630="out-sample",(I1630+(Q1630*J1630))*G1630,(I1630+J1630)*G1630),IF(H1630="out-sample",I1630*(J1630^Q1630)*G1630,I1630*J1630*G1630)))))</f>
        <v/>
      </c>
      <c r="L1630" s="116" t="str">
        <f t="shared" si="275"/>
        <v/>
      </c>
      <c r="M1630" s="116" t="str">
        <f t="shared" si="276"/>
        <v/>
      </c>
      <c r="N1630" s="116" t="str">
        <f t="shared" si="277"/>
        <v/>
      </c>
      <c r="O1630" s="116" t="str">
        <f t="shared" si="278"/>
        <v/>
      </c>
      <c r="P1630" s="116" t="str">
        <f t="shared" si="279"/>
        <v/>
      </c>
      <c r="Q1630" s="94" t="str">
        <f>IF(AND(Temp!fhor_indata=1,ISBLANK(F1630),H1629="in-sample"),1,IF(AND(Temp!fhor_indata=1,H1629="out-sample",Q1629&lt;XfHor),Q1629+1,IF(ISBLANK(F1630),"",IF(AND(H1630="out-sample",H1629="in-sample"),1,IF(AND(H1630="out-sample",H1629="out-sample"),Q1629+1,IF(ISNUMBER(Q1629),Q1629+1,1))))))</f>
        <v/>
      </c>
      <c r="R1630" s="94" t="str">
        <f t="shared" si="280"/>
        <v/>
      </c>
      <c r="S1630" s="94" t="str">
        <f>IF(Temp!fhor_indata=1,IF(S1629=XobsHor,1,IF(COUNT($S$2:S1629)&lt;=XobsHor,S1629+1,IF(AND(COUNT($S$2:S1629)&lt;=XobsHor+XfHor,IFERROR(MOD(S1629,XobsHor)&lt;XfHor,FALSE)),S1629+1,""))),IF(ISBLANK(F1630),"",IF(S1629=maxP,1,IF(S1629&lt;maxP,S1629+1,IF(COUNT($S$2:S1630)&lt;=XobsHor,S1629+1,"")))))</f>
        <v/>
      </c>
      <c r="T1630" s="3"/>
      <c r="U1630" s="6"/>
      <c r="V1630" s="6"/>
      <c r="W1630" s="6"/>
      <c r="X1630" s="6"/>
      <c r="Y1630" s="6"/>
      <c r="Z1630" s="6"/>
      <c r="AA1630" s="6"/>
      <c r="AB1630" s="6"/>
      <c r="AC1630" s="6"/>
      <c r="AD1630" s="6"/>
      <c r="AE1630" s="6"/>
      <c r="AF1630" s="6"/>
      <c r="AG1630" s="6"/>
      <c r="AH1630" s="6"/>
      <c r="AI1630" s="6"/>
      <c r="AJ1630" s="6"/>
      <c r="AK1630" s="6"/>
      <c r="AW1630" s="122" t="str">
        <f t="shared" si="282"/>
        <v/>
      </c>
      <c r="AX1630" s="123" t="str">
        <f t="shared" si="283"/>
        <v/>
      </c>
      <c r="AY1630" s="124" t="str">
        <f t="shared" si="284"/>
        <v/>
      </c>
      <c r="AZ1630" s="124" t="str">
        <f t="shared" si="285"/>
        <v/>
      </c>
      <c r="BF1630" s="91"/>
    </row>
    <row r="1631" spans="1:58" s="78" customFormat="1" ht="14.25" x14ac:dyDescent="0.2">
      <c r="A1631" s="6"/>
      <c r="B1631" s="6"/>
      <c r="C1631" s="6"/>
      <c r="D1631" s="3"/>
      <c r="E1631" s="98" t="str">
        <f t="shared" si="281"/>
        <v/>
      </c>
      <c r="F1631" s="117"/>
      <c r="G1631" s="116" t="str">
        <f>IF(E1631="","",IF(Temp!optSeasCoef=0,1,INDEX($C$2:$C$13,IF(MOD(COUNT($E$2:E1631),seas_indx)=0,seas_indx,MOD(COUNT($E$2:E1631),seas_indx)))))</f>
        <v/>
      </c>
      <c r="H1631" s="97" t="str">
        <f>IFERROR(IF(Temp!fhor_indata=1,IF(COUNT($S$2:S1631)&lt;=XobsHor,"in-sample",IF(AND(COUNT($S$2:S1631)&lt;=XobsHor+XfHor,MOD(S1630,XobsHor)&lt;XfHor),"out-sample","")),IF(ISBLANK(F1631),"",IF(COUNT($F$2:F1631)&lt;=XobsHor-XfHor,"in-sample","out-sample"))),"")</f>
        <v/>
      </c>
      <c r="I1631" s="120" t="str">
        <f>IF(AND(ISBLANK(F1630),H1630="in-sample"),"",IF(AND(Temp!fhor_indata=1,H1630="out-sample",H1631="out-sample"),I1630,IF(AND(ISBLANK(F1631),H1630="out-sample"),"",IF(AND(Temp!optSeasCoef=0,Temp!sts_add=1),IF(H1630="in-sample",IF(Q1630=bigT,((pCell/bigT)*F1630)+((1-(pCell/bigT))*(I1630+J1630)),IF(OR(ISBLANK(F1631),COUNT($F$2:F1630)&lt;=pCell),F1630,((pCell/COUNT($F$2:F1630))*F1630)+((1-(pCell/COUNT($F$2:F1630)))*(I1630+J1630)))),I1630),IF(AND(Temp!optSeasCoef=0,Temp!sts_multp=1),IF(H1630="in-sample",IF(Q1630=bigT,((pCell/bigT)*F1630)+((1-(pCell/bigT))*(I1630*J1630)),IF(OR(ISBLANK(F1631),COUNT(F$2:$F1630)&lt;=pCell),F1630,((pCell/COUNT($F$2:F1630))*F1630)+((1-(pCell/COUNT($F$2:F1630)))*(I1630*J1630)))),I1630),IF(Temp!sts_add=1,IF(H1630="in-sample",IF(Q1630=bigT,((pCell/bigT)*AX1630)+((1-(pCell/bigT))*(I1630+J1630)),IF(OR(ISBLANK(F1631),COUNT($AX$2:AX1630)&lt;=pCell),AX1630,((pCell/COUNT($AX$2:AX1630))*AX1630)+((1-(pCell/COUNT($AX$2:AX1630)))*(I1630+J1630)))),I1630),IF(H1630="in-sample",IF(Q1630=bigT,((pCell/bigT)*AX1630)+((1-(pCell/bigT))*(I1630*J1630)),IF(OR(ISBLANK(F1631),COUNT($AX$2:AX1630)&lt;=pCell),AX1630,((pCell/COUNT($AX$2:AX1630))*AX1630)+((1-(pCell/COUNT($AX$2:AX1630)))*(I1630*J1630)))),I1630)))))))</f>
        <v/>
      </c>
      <c r="J1631" s="120" t="str">
        <f>IF(AND(ISBLANK(F1630),H1630="in-sample"),"",IF(AND(Temp!fhor_indata=1,H1630="out-sample",H1631="out-sample"),J1630,IF(AND(ISBLANK(F1631),H1630="out-sample"),"",IF(AND(Temp!optSeasCoef=0,Temp!sts_add=1),IF(H1630="in-sample",IF(Q1630=bigT,((qCell/bigT)*(I1631-I1630))+((1-(qCell/bigT))*J1630),IF(OR(ISBLANK(F1631),COUNT($F$2:F1630)&lt;=qCell),IF(COUNT($F$2:F1630)=1,0,F1630-F1629),((qCell/COUNT($F$2:F1630))*(I1631-I1630))+((1-(qCell/COUNT($F$2:F1630)))*J1630))),J1630),IF(AND(Temp!optSeasCoef=0,Temp!sts_multp=1),IF(H1630="in-sample",IF(Q1630=bigT,((qCell/bigT)*(I1631/I1630))+((1-(qCell/bigT))*J1630),IF(qCell=0,1,IF(OR(ISBLANK(F1631),COUNT($F$2:F1630)&lt;=qCell),IF(COUNT($F$2:F1630)=1,1,F1630/F1629),((qCell/COUNT($F$2:F1630))*(I1631/I1630))+((1-(qCell/COUNT($F$2:F1630)))*J1630)))),J1630),IF(Temp!sts_add=1,IF(H1630="in-sample",IF(Q1630=bigT,((qCell/bigT)*(I1631-I1630))+((1-(qCell/bigT))*J1630),IF(OR(ISBLANK(F1631),COUNT($AX$2:AX1630)&lt;=qCell),IF(COUNT($AX$2:AX1630)=1,0,AX1630-AX1629),((qCell/COUNT($AX$2:AX1630))*(I1631-I1630))+((1-(qCell/COUNT($AX$2:AX1630)))*J1630))),J1630),IF(H1630="in-sample",IF(Q1630=bigT,((qCell/bigT)*(I1631/I1630))+((1-(qCell/bigT))*J1630),IF(qCell=0,1,IF(OR(ISBLANK(F1631),COUNT($AX$2:AX1630)&lt;=qCell),IF(COUNT($AX$2:AX1630)=1,1,AX1630/AX1629),((qCell/COUNT($AX$2:AX1630))*(I1631/I1630))+((1-(qCell/COUNT($AX$2:AX1630)))*J1630)))),J1630)))))))</f>
        <v/>
      </c>
      <c r="K1631" s="120" t="str">
        <f>IF(H1631="","",IF(AND(Temp!optSeasCoef=0,Temp!sts_add=1),IF(H1631="out-sample",I1631+(Q1631*J1631),I1631+J1631),IF(AND(Temp!optSeasCoef=0,Temp!sts_multp=1),IF(H1631="out-sample",I1631*(J1631^Q1631),I1631*J1631),IF(Temp!sts_add=1,IF(H1631="out-sample",(I1631+(Q1631*J1631))*G1631,(I1631+J1631)*G1631),IF(H1631="out-sample",I1631*(J1631^Q1631)*G1631,I1631*J1631*G1631)))))</f>
        <v/>
      </c>
      <c r="L1631" s="116" t="str">
        <f t="shared" si="275"/>
        <v/>
      </c>
      <c r="M1631" s="116" t="str">
        <f t="shared" si="276"/>
        <v/>
      </c>
      <c r="N1631" s="116" t="str">
        <f t="shared" si="277"/>
        <v/>
      </c>
      <c r="O1631" s="116" t="str">
        <f t="shared" si="278"/>
        <v/>
      </c>
      <c r="P1631" s="116" t="str">
        <f t="shared" si="279"/>
        <v/>
      </c>
      <c r="Q1631" s="94" t="str">
        <f>IF(AND(Temp!fhor_indata=1,ISBLANK(F1631),H1630="in-sample"),1,IF(AND(Temp!fhor_indata=1,H1630="out-sample",Q1630&lt;XfHor),Q1630+1,IF(ISBLANK(F1631),"",IF(AND(H1631="out-sample",H1630="in-sample"),1,IF(AND(H1631="out-sample",H1630="out-sample"),Q1630+1,IF(ISNUMBER(Q1630),Q1630+1,1))))))</f>
        <v/>
      </c>
      <c r="R1631" s="94" t="str">
        <f t="shared" si="280"/>
        <v/>
      </c>
      <c r="S1631" s="94" t="str">
        <f>IF(Temp!fhor_indata=1,IF(S1630=XobsHor,1,IF(COUNT($S$2:S1630)&lt;=XobsHor,S1630+1,IF(AND(COUNT($S$2:S1630)&lt;=XobsHor+XfHor,IFERROR(MOD(S1630,XobsHor)&lt;XfHor,FALSE)),S1630+1,""))),IF(ISBLANK(F1631),"",IF(S1630=maxP,1,IF(S1630&lt;maxP,S1630+1,IF(COUNT($S$2:S1631)&lt;=XobsHor,S1630+1,"")))))</f>
        <v/>
      </c>
      <c r="T1631" s="3"/>
      <c r="U1631" s="6"/>
      <c r="V1631" s="6"/>
      <c r="W1631" s="6"/>
      <c r="X1631" s="6"/>
      <c r="Y1631" s="6"/>
      <c r="Z1631" s="6"/>
      <c r="AA1631" s="6"/>
      <c r="AB1631" s="6"/>
      <c r="AC1631" s="6"/>
      <c r="AD1631" s="6"/>
      <c r="AE1631" s="6"/>
      <c r="AF1631" s="6"/>
      <c r="AG1631" s="6"/>
      <c r="AH1631" s="6"/>
      <c r="AI1631" s="6"/>
      <c r="AJ1631" s="6"/>
      <c r="AK1631" s="6"/>
      <c r="AW1631" s="122" t="str">
        <f t="shared" si="282"/>
        <v/>
      </c>
      <c r="AX1631" s="123" t="str">
        <f t="shared" si="283"/>
        <v/>
      </c>
      <c r="AY1631" s="124" t="str">
        <f t="shared" si="284"/>
        <v/>
      </c>
      <c r="AZ1631" s="124" t="str">
        <f t="shared" si="285"/>
        <v/>
      </c>
      <c r="BF1631" s="91"/>
    </row>
    <row r="1632" spans="1:58" s="78" customFormat="1" ht="14.25" x14ac:dyDescent="0.2">
      <c r="A1632" s="6"/>
      <c r="B1632" s="6"/>
      <c r="C1632" s="6"/>
      <c r="D1632" s="3"/>
      <c r="E1632" s="98" t="str">
        <f t="shared" si="281"/>
        <v/>
      </c>
      <c r="F1632" s="117"/>
      <c r="G1632" s="116" t="str">
        <f>IF(E1632="","",IF(Temp!optSeasCoef=0,1,INDEX($C$2:$C$13,IF(MOD(COUNT($E$2:E1632),seas_indx)=0,seas_indx,MOD(COUNT($E$2:E1632),seas_indx)))))</f>
        <v/>
      </c>
      <c r="H1632" s="97" t="str">
        <f>IFERROR(IF(Temp!fhor_indata=1,IF(COUNT($S$2:S1632)&lt;=XobsHor,"in-sample",IF(AND(COUNT($S$2:S1632)&lt;=XobsHor+XfHor,MOD(S1631,XobsHor)&lt;XfHor),"out-sample","")),IF(ISBLANK(F1632),"",IF(COUNT($F$2:F1632)&lt;=XobsHor-XfHor,"in-sample","out-sample"))),"")</f>
        <v/>
      </c>
      <c r="I1632" s="120" t="str">
        <f>IF(AND(ISBLANK(F1631),H1631="in-sample"),"",IF(AND(Temp!fhor_indata=1,H1631="out-sample",H1632="out-sample"),I1631,IF(AND(ISBLANK(F1632),H1631="out-sample"),"",IF(AND(Temp!optSeasCoef=0,Temp!sts_add=1),IF(H1631="in-sample",IF(Q1631=bigT,((pCell/bigT)*F1631)+((1-(pCell/bigT))*(I1631+J1631)),IF(OR(ISBLANK(F1632),COUNT($F$2:F1631)&lt;=pCell),F1631,((pCell/COUNT($F$2:F1631))*F1631)+((1-(pCell/COUNT($F$2:F1631)))*(I1631+J1631)))),I1631),IF(AND(Temp!optSeasCoef=0,Temp!sts_multp=1),IF(H1631="in-sample",IF(Q1631=bigT,((pCell/bigT)*F1631)+((1-(pCell/bigT))*(I1631*J1631)),IF(OR(ISBLANK(F1632),COUNT(F$2:$F1631)&lt;=pCell),F1631,((pCell/COUNT($F$2:F1631))*F1631)+((1-(pCell/COUNT($F$2:F1631)))*(I1631*J1631)))),I1631),IF(Temp!sts_add=1,IF(H1631="in-sample",IF(Q1631=bigT,((pCell/bigT)*AX1631)+((1-(pCell/bigT))*(I1631+J1631)),IF(OR(ISBLANK(F1632),COUNT($AX$2:AX1631)&lt;=pCell),AX1631,((pCell/COUNT($AX$2:AX1631))*AX1631)+((1-(pCell/COUNT($AX$2:AX1631)))*(I1631+J1631)))),I1631),IF(H1631="in-sample",IF(Q1631=bigT,((pCell/bigT)*AX1631)+((1-(pCell/bigT))*(I1631*J1631)),IF(OR(ISBLANK(F1632),COUNT($AX$2:AX1631)&lt;=pCell),AX1631,((pCell/COUNT($AX$2:AX1631))*AX1631)+((1-(pCell/COUNT($AX$2:AX1631)))*(I1631*J1631)))),I1631)))))))</f>
        <v/>
      </c>
      <c r="J1632" s="120" t="str">
        <f>IF(AND(ISBLANK(F1631),H1631="in-sample"),"",IF(AND(Temp!fhor_indata=1,H1631="out-sample",H1632="out-sample"),J1631,IF(AND(ISBLANK(F1632),H1631="out-sample"),"",IF(AND(Temp!optSeasCoef=0,Temp!sts_add=1),IF(H1631="in-sample",IF(Q1631=bigT,((qCell/bigT)*(I1632-I1631))+((1-(qCell/bigT))*J1631),IF(OR(ISBLANK(F1632),COUNT($F$2:F1631)&lt;=qCell),IF(COUNT($F$2:F1631)=1,0,F1631-F1630),((qCell/COUNT($F$2:F1631))*(I1632-I1631))+((1-(qCell/COUNT($F$2:F1631)))*J1631))),J1631),IF(AND(Temp!optSeasCoef=0,Temp!sts_multp=1),IF(H1631="in-sample",IF(Q1631=bigT,((qCell/bigT)*(I1632/I1631))+((1-(qCell/bigT))*J1631),IF(qCell=0,1,IF(OR(ISBLANK(F1632),COUNT($F$2:F1631)&lt;=qCell),IF(COUNT($F$2:F1631)=1,1,F1631/F1630),((qCell/COUNT($F$2:F1631))*(I1632/I1631))+((1-(qCell/COUNT($F$2:F1631)))*J1631)))),J1631),IF(Temp!sts_add=1,IF(H1631="in-sample",IF(Q1631=bigT,((qCell/bigT)*(I1632-I1631))+((1-(qCell/bigT))*J1631),IF(OR(ISBLANK(F1632),COUNT($AX$2:AX1631)&lt;=qCell),IF(COUNT($AX$2:AX1631)=1,0,AX1631-AX1630),((qCell/COUNT($AX$2:AX1631))*(I1632-I1631))+((1-(qCell/COUNT($AX$2:AX1631)))*J1631))),J1631),IF(H1631="in-sample",IF(Q1631=bigT,((qCell/bigT)*(I1632/I1631))+((1-(qCell/bigT))*J1631),IF(qCell=0,1,IF(OR(ISBLANK(F1632),COUNT($AX$2:AX1631)&lt;=qCell),IF(COUNT($AX$2:AX1631)=1,1,AX1631/AX1630),((qCell/COUNT($AX$2:AX1631))*(I1632/I1631))+((1-(qCell/COUNT($AX$2:AX1631)))*J1631)))),J1631)))))))</f>
        <v/>
      </c>
      <c r="K1632" s="120" t="str">
        <f>IF(H1632="","",IF(AND(Temp!optSeasCoef=0,Temp!sts_add=1),IF(H1632="out-sample",I1632+(Q1632*J1632),I1632+J1632),IF(AND(Temp!optSeasCoef=0,Temp!sts_multp=1),IF(H1632="out-sample",I1632*(J1632^Q1632),I1632*J1632),IF(Temp!sts_add=1,IF(H1632="out-sample",(I1632+(Q1632*J1632))*G1632,(I1632+J1632)*G1632),IF(H1632="out-sample",I1632*(J1632^Q1632)*G1632,I1632*J1632*G1632)))))</f>
        <v/>
      </c>
      <c r="L1632" s="116" t="str">
        <f t="shared" si="275"/>
        <v/>
      </c>
      <c r="M1632" s="116" t="str">
        <f t="shared" si="276"/>
        <v/>
      </c>
      <c r="N1632" s="116" t="str">
        <f t="shared" si="277"/>
        <v/>
      </c>
      <c r="O1632" s="116" t="str">
        <f t="shared" si="278"/>
        <v/>
      </c>
      <c r="P1632" s="116" t="str">
        <f t="shared" si="279"/>
        <v/>
      </c>
      <c r="Q1632" s="94" t="str">
        <f>IF(AND(Temp!fhor_indata=1,ISBLANK(F1632),H1631="in-sample"),1,IF(AND(Temp!fhor_indata=1,H1631="out-sample",Q1631&lt;XfHor),Q1631+1,IF(ISBLANK(F1632),"",IF(AND(H1632="out-sample",H1631="in-sample"),1,IF(AND(H1632="out-sample",H1631="out-sample"),Q1631+1,IF(ISNUMBER(Q1631),Q1631+1,1))))))</f>
        <v/>
      </c>
      <c r="R1632" s="94" t="str">
        <f t="shared" si="280"/>
        <v/>
      </c>
      <c r="S1632" s="94" t="str">
        <f>IF(Temp!fhor_indata=1,IF(S1631=XobsHor,1,IF(COUNT($S$2:S1631)&lt;=XobsHor,S1631+1,IF(AND(COUNT($S$2:S1631)&lt;=XobsHor+XfHor,IFERROR(MOD(S1631,XobsHor)&lt;XfHor,FALSE)),S1631+1,""))),IF(ISBLANK(F1632),"",IF(S1631=maxP,1,IF(S1631&lt;maxP,S1631+1,IF(COUNT($S$2:S1632)&lt;=XobsHor,S1631+1,"")))))</f>
        <v/>
      </c>
      <c r="T1632" s="3"/>
      <c r="U1632" s="6"/>
      <c r="V1632" s="6"/>
      <c r="W1632" s="6"/>
      <c r="X1632" s="6"/>
      <c r="Y1632" s="6"/>
      <c r="Z1632" s="6"/>
      <c r="AA1632" s="6"/>
      <c r="AB1632" s="6"/>
      <c r="AC1632" s="6"/>
      <c r="AD1632" s="6"/>
      <c r="AE1632" s="6"/>
      <c r="AF1632" s="6"/>
      <c r="AG1632" s="6"/>
      <c r="AH1632" s="6"/>
      <c r="AI1632" s="6"/>
      <c r="AJ1632" s="6"/>
      <c r="AK1632" s="6"/>
      <c r="AW1632" s="122" t="str">
        <f t="shared" si="282"/>
        <v/>
      </c>
      <c r="AX1632" s="123" t="str">
        <f t="shared" si="283"/>
        <v/>
      </c>
      <c r="AY1632" s="124" t="str">
        <f t="shared" si="284"/>
        <v/>
      </c>
      <c r="AZ1632" s="124" t="str">
        <f t="shared" si="285"/>
        <v/>
      </c>
      <c r="BF1632" s="91"/>
    </row>
    <row r="1633" spans="1:58" s="78" customFormat="1" ht="14.25" x14ac:dyDescent="0.2">
      <c r="A1633" s="6"/>
      <c r="B1633" s="6"/>
      <c r="C1633" s="6"/>
      <c r="D1633" s="3"/>
      <c r="E1633" s="98" t="str">
        <f t="shared" si="281"/>
        <v/>
      </c>
      <c r="F1633" s="117"/>
      <c r="G1633" s="116" t="str">
        <f>IF(E1633="","",IF(Temp!optSeasCoef=0,1,INDEX($C$2:$C$13,IF(MOD(COUNT($E$2:E1633),seas_indx)=0,seas_indx,MOD(COUNT($E$2:E1633),seas_indx)))))</f>
        <v/>
      </c>
      <c r="H1633" s="97" t="str">
        <f>IFERROR(IF(Temp!fhor_indata=1,IF(COUNT($S$2:S1633)&lt;=XobsHor,"in-sample",IF(AND(COUNT($S$2:S1633)&lt;=XobsHor+XfHor,MOD(S1632,XobsHor)&lt;XfHor),"out-sample","")),IF(ISBLANK(F1633),"",IF(COUNT($F$2:F1633)&lt;=XobsHor-XfHor,"in-sample","out-sample"))),"")</f>
        <v/>
      </c>
      <c r="I1633" s="120" t="str">
        <f>IF(AND(ISBLANK(F1632),H1632="in-sample"),"",IF(AND(Temp!fhor_indata=1,H1632="out-sample",H1633="out-sample"),I1632,IF(AND(ISBLANK(F1633),H1632="out-sample"),"",IF(AND(Temp!optSeasCoef=0,Temp!sts_add=1),IF(H1632="in-sample",IF(Q1632=bigT,((pCell/bigT)*F1632)+((1-(pCell/bigT))*(I1632+J1632)),IF(OR(ISBLANK(F1633),COUNT($F$2:F1632)&lt;=pCell),F1632,((pCell/COUNT($F$2:F1632))*F1632)+((1-(pCell/COUNT($F$2:F1632)))*(I1632+J1632)))),I1632),IF(AND(Temp!optSeasCoef=0,Temp!sts_multp=1),IF(H1632="in-sample",IF(Q1632=bigT,((pCell/bigT)*F1632)+((1-(pCell/bigT))*(I1632*J1632)),IF(OR(ISBLANK(F1633),COUNT(F$2:$F1632)&lt;=pCell),F1632,((pCell/COUNT($F$2:F1632))*F1632)+((1-(pCell/COUNT($F$2:F1632)))*(I1632*J1632)))),I1632),IF(Temp!sts_add=1,IF(H1632="in-sample",IF(Q1632=bigT,((pCell/bigT)*AX1632)+((1-(pCell/bigT))*(I1632+J1632)),IF(OR(ISBLANK(F1633),COUNT($AX$2:AX1632)&lt;=pCell),AX1632,((pCell/COUNT($AX$2:AX1632))*AX1632)+((1-(pCell/COUNT($AX$2:AX1632)))*(I1632+J1632)))),I1632),IF(H1632="in-sample",IF(Q1632=bigT,((pCell/bigT)*AX1632)+((1-(pCell/bigT))*(I1632*J1632)),IF(OR(ISBLANK(F1633),COUNT($AX$2:AX1632)&lt;=pCell),AX1632,((pCell/COUNT($AX$2:AX1632))*AX1632)+((1-(pCell/COUNT($AX$2:AX1632)))*(I1632*J1632)))),I1632)))))))</f>
        <v/>
      </c>
      <c r="J1633" s="120" t="str">
        <f>IF(AND(ISBLANK(F1632),H1632="in-sample"),"",IF(AND(Temp!fhor_indata=1,H1632="out-sample",H1633="out-sample"),J1632,IF(AND(ISBLANK(F1633),H1632="out-sample"),"",IF(AND(Temp!optSeasCoef=0,Temp!sts_add=1),IF(H1632="in-sample",IF(Q1632=bigT,((qCell/bigT)*(I1633-I1632))+((1-(qCell/bigT))*J1632),IF(OR(ISBLANK(F1633),COUNT($F$2:F1632)&lt;=qCell),IF(COUNT($F$2:F1632)=1,0,F1632-F1631),((qCell/COUNT($F$2:F1632))*(I1633-I1632))+((1-(qCell/COUNT($F$2:F1632)))*J1632))),J1632),IF(AND(Temp!optSeasCoef=0,Temp!sts_multp=1),IF(H1632="in-sample",IF(Q1632=bigT,((qCell/bigT)*(I1633/I1632))+((1-(qCell/bigT))*J1632),IF(qCell=0,1,IF(OR(ISBLANK(F1633),COUNT($F$2:F1632)&lt;=qCell),IF(COUNT($F$2:F1632)=1,1,F1632/F1631),((qCell/COUNT($F$2:F1632))*(I1633/I1632))+((1-(qCell/COUNT($F$2:F1632)))*J1632)))),J1632),IF(Temp!sts_add=1,IF(H1632="in-sample",IF(Q1632=bigT,((qCell/bigT)*(I1633-I1632))+((1-(qCell/bigT))*J1632),IF(OR(ISBLANK(F1633),COUNT($AX$2:AX1632)&lt;=qCell),IF(COUNT($AX$2:AX1632)=1,0,AX1632-AX1631),((qCell/COUNT($AX$2:AX1632))*(I1633-I1632))+((1-(qCell/COUNT($AX$2:AX1632)))*J1632))),J1632),IF(H1632="in-sample",IF(Q1632=bigT,((qCell/bigT)*(I1633/I1632))+((1-(qCell/bigT))*J1632),IF(qCell=0,1,IF(OR(ISBLANK(F1633),COUNT($AX$2:AX1632)&lt;=qCell),IF(COUNT($AX$2:AX1632)=1,1,AX1632/AX1631),((qCell/COUNT($AX$2:AX1632))*(I1633/I1632))+((1-(qCell/COUNT($AX$2:AX1632)))*J1632)))),J1632)))))))</f>
        <v/>
      </c>
      <c r="K1633" s="120" t="str">
        <f>IF(H1633="","",IF(AND(Temp!optSeasCoef=0,Temp!sts_add=1),IF(H1633="out-sample",I1633+(Q1633*J1633),I1633+J1633),IF(AND(Temp!optSeasCoef=0,Temp!sts_multp=1),IF(H1633="out-sample",I1633*(J1633^Q1633),I1633*J1633),IF(Temp!sts_add=1,IF(H1633="out-sample",(I1633+(Q1633*J1633))*G1633,(I1633+J1633)*G1633),IF(H1633="out-sample",I1633*(J1633^Q1633)*G1633,I1633*J1633*G1633)))))</f>
        <v/>
      </c>
      <c r="L1633" s="116" t="str">
        <f t="shared" si="275"/>
        <v/>
      </c>
      <c r="M1633" s="116" t="str">
        <f t="shared" si="276"/>
        <v/>
      </c>
      <c r="N1633" s="116" t="str">
        <f t="shared" si="277"/>
        <v/>
      </c>
      <c r="O1633" s="116" t="str">
        <f t="shared" si="278"/>
        <v/>
      </c>
      <c r="P1633" s="116" t="str">
        <f t="shared" si="279"/>
        <v/>
      </c>
      <c r="Q1633" s="94" t="str">
        <f>IF(AND(Temp!fhor_indata=1,ISBLANK(F1633),H1632="in-sample"),1,IF(AND(Temp!fhor_indata=1,H1632="out-sample",Q1632&lt;XfHor),Q1632+1,IF(ISBLANK(F1633),"",IF(AND(H1633="out-sample",H1632="in-sample"),1,IF(AND(H1633="out-sample",H1632="out-sample"),Q1632+1,IF(ISNUMBER(Q1632),Q1632+1,1))))))</f>
        <v/>
      </c>
      <c r="R1633" s="94" t="str">
        <f t="shared" si="280"/>
        <v/>
      </c>
      <c r="S1633" s="94" t="str">
        <f>IF(Temp!fhor_indata=1,IF(S1632=XobsHor,1,IF(COUNT($S$2:S1632)&lt;=XobsHor,S1632+1,IF(AND(COUNT($S$2:S1632)&lt;=XobsHor+XfHor,IFERROR(MOD(S1632,XobsHor)&lt;XfHor,FALSE)),S1632+1,""))),IF(ISBLANK(F1633),"",IF(S1632=maxP,1,IF(S1632&lt;maxP,S1632+1,IF(COUNT($S$2:S1633)&lt;=XobsHor,S1632+1,"")))))</f>
        <v/>
      </c>
      <c r="T1633" s="3"/>
      <c r="U1633" s="6"/>
      <c r="V1633" s="6"/>
      <c r="W1633" s="6"/>
      <c r="X1633" s="6"/>
      <c r="Y1633" s="6"/>
      <c r="Z1633" s="6"/>
      <c r="AA1633" s="6"/>
      <c r="AB1633" s="6"/>
      <c r="AC1633" s="6"/>
      <c r="AD1633" s="6"/>
      <c r="AE1633" s="6"/>
      <c r="AF1633" s="6"/>
      <c r="AG1633" s="6"/>
      <c r="AH1633" s="6"/>
      <c r="AI1633" s="6"/>
      <c r="AJ1633" s="6"/>
      <c r="AK1633" s="6"/>
      <c r="AW1633" s="122" t="str">
        <f t="shared" si="282"/>
        <v/>
      </c>
      <c r="AX1633" s="123" t="str">
        <f t="shared" si="283"/>
        <v/>
      </c>
      <c r="AY1633" s="124" t="str">
        <f t="shared" si="284"/>
        <v/>
      </c>
      <c r="AZ1633" s="124" t="str">
        <f t="shared" si="285"/>
        <v/>
      </c>
      <c r="BF1633" s="91"/>
    </row>
    <row r="1634" spans="1:58" s="78" customFormat="1" ht="14.25" x14ac:dyDescent="0.2">
      <c r="A1634" s="6"/>
      <c r="B1634" s="6"/>
      <c r="C1634" s="6"/>
      <c r="D1634" s="3"/>
      <c r="E1634" s="98" t="str">
        <f t="shared" si="281"/>
        <v/>
      </c>
      <c r="F1634" s="117"/>
      <c r="G1634" s="116" t="str">
        <f>IF(E1634="","",IF(Temp!optSeasCoef=0,1,INDEX($C$2:$C$13,IF(MOD(COUNT($E$2:E1634),seas_indx)=0,seas_indx,MOD(COUNT($E$2:E1634),seas_indx)))))</f>
        <v/>
      </c>
      <c r="H1634" s="97" t="str">
        <f>IFERROR(IF(Temp!fhor_indata=1,IF(COUNT($S$2:S1634)&lt;=XobsHor,"in-sample",IF(AND(COUNT($S$2:S1634)&lt;=XobsHor+XfHor,MOD(S1633,XobsHor)&lt;XfHor),"out-sample","")),IF(ISBLANK(F1634),"",IF(COUNT($F$2:F1634)&lt;=XobsHor-XfHor,"in-sample","out-sample"))),"")</f>
        <v/>
      </c>
      <c r="I1634" s="120" t="str">
        <f>IF(AND(ISBLANK(F1633),H1633="in-sample"),"",IF(AND(Temp!fhor_indata=1,H1633="out-sample",H1634="out-sample"),I1633,IF(AND(ISBLANK(F1634),H1633="out-sample"),"",IF(AND(Temp!optSeasCoef=0,Temp!sts_add=1),IF(H1633="in-sample",IF(Q1633=bigT,((pCell/bigT)*F1633)+((1-(pCell/bigT))*(I1633+J1633)),IF(OR(ISBLANK(F1634),COUNT($F$2:F1633)&lt;=pCell),F1633,((pCell/COUNT($F$2:F1633))*F1633)+((1-(pCell/COUNT($F$2:F1633)))*(I1633+J1633)))),I1633),IF(AND(Temp!optSeasCoef=0,Temp!sts_multp=1),IF(H1633="in-sample",IF(Q1633=bigT,((pCell/bigT)*F1633)+((1-(pCell/bigT))*(I1633*J1633)),IF(OR(ISBLANK(F1634),COUNT(F$2:$F1633)&lt;=pCell),F1633,((pCell/COUNT($F$2:F1633))*F1633)+((1-(pCell/COUNT($F$2:F1633)))*(I1633*J1633)))),I1633),IF(Temp!sts_add=1,IF(H1633="in-sample",IF(Q1633=bigT,((pCell/bigT)*AX1633)+((1-(pCell/bigT))*(I1633+J1633)),IF(OR(ISBLANK(F1634),COUNT($AX$2:AX1633)&lt;=pCell),AX1633,((pCell/COUNT($AX$2:AX1633))*AX1633)+((1-(pCell/COUNT($AX$2:AX1633)))*(I1633+J1633)))),I1633),IF(H1633="in-sample",IF(Q1633=bigT,((pCell/bigT)*AX1633)+((1-(pCell/bigT))*(I1633*J1633)),IF(OR(ISBLANK(F1634),COUNT($AX$2:AX1633)&lt;=pCell),AX1633,((pCell/COUNT($AX$2:AX1633))*AX1633)+((1-(pCell/COUNT($AX$2:AX1633)))*(I1633*J1633)))),I1633)))))))</f>
        <v/>
      </c>
      <c r="J1634" s="120" t="str">
        <f>IF(AND(ISBLANK(F1633),H1633="in-sample"),"",IF(AND(Temp!fhor_indata=1,H1633="out-sample",H1634="out-sample"),J1633,IF(AND(ISBLANK(F1634),H1633="out-sample"),"",IF(AND(Temp!optSeasCoef=0,Temp!sts_add=1),IF(H1633="in-sample",IF(Q1633=bigT,((qCell/bigT)*(I1634-I1633))+((1-(qCell/bigT))*J1633),IF(OR(ISBLANK(F1634),COUNT($F$2:F1633)&lt;=qCell),IF(COUNT($F$2:F1633)=1,0,F1633-F1632),((qCell/COUNT($F$2:F1633))*(I1634-I1633))+((1-(qCell/COUNT($F$2:F1633)))*J1633))),J1633),IF(AND(Temp!optSeasCoef=0,Temp!sts_multp=1),IF(H1633="in-sample",IF(Q1633=bigT,((qCell/bigT)*(I1634/I1633))+((1-(qCell/bigT))*J1633),IF(qCell=0,1,IF(OR(ISBLANK(F1634),COUNT($F$2:F1633)&lt;=qCell),IF(COUNT($F$2:F1633)=1,1,F1633/F1632),((qCell/COUNT($F$2:F1633))*(I1634/I1633))+((1-(qCell/COUNT($F$2:F1633)))*J1633)))),J1633),IF(Temp!sts_add=1,IF(H1633="in-sample",IF(Q1633=bigT,((qCell/bigT)*(I1634-I1633))+((1-(qCell/bigT))*J1633),IF(OR(ISBLANK(F1634),COUNT($AX$2:AX1633)&lt;=qCell),IF(COUNT($AX$2:AX1633)=1,0,AX1633-AX1632),((qCell/COUNT($AX$2:AX1633))*(I1634-I1633))+((1-(qCell/COUNT($AX$2:AX1633)))*J1633))),J1633),IF(H1633="in-sample",IF(Q1633=bigT,((qCell/bigT)*(I1634/I1633))+((1-(qCell/bigT))*J1633),IF(qCell=0,1,IF(OR(ISBLANK(F1634),COUNT($AX$2:AX1633)&lt;=qCell),IF(COUNT($AX$2:AX1633)=1,1,AX1633/AX1632),((qCell/COUNT($AX$2:AX1633))*(I1634/I1633))+((1-(qCell/COUNT($AX$2:AX1633)))*J1633)))),J1633)))))))</f>
        <v/>
      </c>
      <c r="K1634" s="120" t="str">
        <f>IF(H1634="","",IF(AND(Temp!optSeasCoef=0,Temp!sts_add=1),IF(H1634="out-sample",I1634+(Q1634*J1634),I1634+J1634),IF(AND(Temp!optSeasCoef=0,Temp!sts_multp=1),IF(H1634="out-sample",I1634*(J1634^Q1634),I1634*J1634),IF(Temp!sts_add=1,IF(H1634="out-sample",(I1634+(Q1634*J1634))*G1634,(I1634+J1634)*G1634),IF(H1634="out-sample",I1634*(J1634^Q1634)*G1634,I1634*J1634*G1634)))))</f>
        <v/>
      </c>
      <c r="L1634" s="116" t="str">
        <f t="shared" si="275"/>
        <v/>
      </c>
      <c r="M1634" s="116" t="str">
        <f t="shared" si="276"/>
        <v/>
      </c>
      <c r="N1634" s="116" t="str">
        <f t="shared" si="277"/>
        <v/>
      </c>
      <c r="O1634" s="116" t="str">
        <f t="shared" si="278"/>
        <v/>
      </c>
      <c r="P1634" s="116" t="str">
        <f t="shared" si="279"/>
        <v/>
      </c>
      <c r="Q1634" s="94" t="str">
        <f>IF(AND(Temp!fhor_indata=1,ISBLANK(F1634),H1633="in-sample"),1,IF(AND(Temp!fhor_indata=1,H1633="out-sample",Q1633&lt;XfHor),Q1633+1,IF(ISBLANK(F1634),"",IF(AND(H1634="out-sample",H1633="in-sample"),1,IF(AND(H1634="out-sample",H1633="out-sample"),Q1633+1,IF(ISNUMBER(Q1633),Q1633+1,1))))))</f>
        <v/>
      </c>
      <c r="R1634" s="94" t="str">
        <f t="shared" si="280"/>
        <v/>
      </c>
      <c r="S1634" s="94" t="str">
        <f>IF(Temp!fhor_indata=1,IF(S1633=XobsHor,1,IF(COUNT($S$2:S1633)&lt;=XobsHor,S1633+1,IF(AND(COUNT($S$2:S1633)&lt;=XobsHor+XfHor,IFERROR(MOD(S1633,XobsHor)&lt;XfHor,FALSE)),S1633+1,""))),IF(ISBLANK(F1634),"",IF(S1633=maxP,1,IF(S1633&lt;maxP,S1633+1,IF(COUNT($S$2:S1634)&lt;=XobsHor,S1633+1,"")))))</f>
        <v/>
      </c>
      <c r="T1634" s="3"/>
      <c r="U1634" s="6"/>
      <c r="V1634" s="6"/>
      <c r="W1634" s="6"/>
      <c r="X1634" s="6"/>
      <c r="Y1634" s="6"/>
      <c r="Z1634" s="6"/>
      <c r="AA1634" s="6"/>
      <c r="AB1634" s="6"/>
      <c r="AC1634" s="6"/>
      <c r="AD1634" s="6"/>
      <c r="AE1634" s="6"/>
      <c r="AF1634" s="6"/>
      <c r="AG1634" s="6"/>
      <c r="AH1634" s="6"/>
      <c r="AI1634" s="6"/>
      <c r="AJ1634" s="6"/>
      <c r="AK1634" s="6"/>
      <c r="AW1634" s="122" t="str">
        <f t="shared" si="282"/>
        <v/>
      </c>
      <c r="AX1634" s="123" t="str">
        <f t="shared" si="283"/>
        <v/>
      </c>
      <c r="AY1634" s="124" t="str">
        <f t="shared" si="284"/>
        <v/>
      </c>
      <c r="AZ1634" s="124" t="str">
        <f t="shared" si="285"/>
        <v/>
      </c>
      <c r="BF1634" s="91"/>
    </row>
    <row r="1635" spans="1:58" s="78" customFormat="1" ht="14.25" x14ac:dyDescent="0.2">
      <c r="A1635" s="6"/>
      <c r="B1635" s="6"/>
      <c r="C1635" s="6"/>
      <c r="D1635" s="3"/>
      <c r="E1635" s="98" t="str">
        <f t="shared" si="281"/>
        <v/>
      </c>
      <c r="F1635" s="117"/>
      <c r="G1635" s="116" t="str">
        <f>IF(E1635="","",IF(Temp!optSeasCoef=0,1,INDEX($C$2:$C$13,IF(MOD(COUNT($E$2:E1635),seas_indx)=0,seas_indx,MOD(COUNT($E$2:E1635),seas_indx)))))</f>
        <v/>
      </c>
      <c r="H1635" s="97" t="str">
        <f>IFERROR(IF(Temp!fhor_indata=1,IF(COUNT($S$2:S1635)&lt;=XobsHor,"in-sample",IF(AND(COUNT($S$2:S1635)&lt;=XobsHor+XfHor,MOD(S1634,XobsHor)&lt;XfHor),"out-sample","")),IF(ISBLANK(F1635),"",IF(COUNT($F$2:F1635)&lt;=XobsHor-XfHor,"in-sample","out-sample"))),"")</f>
        <v/>
      </c>
      <c r="I1635" s="120" t="str">
        <f>IF(AND(ISBLANK(F1634),H1634="in-sample"),"",IF(AND(Temp!fhor_indata=1,H1634="out-sample",H1635="out-sample"),I1634,IF(AND(ISBLANK(F1635),H1634="out-sample"),"",IF(AND(Temp!optSeasCoef=0,Temp!sts_add=1),IF(H1634="in-sample",IF(Q1634=bigT,((pCell/bigT)*F1634)+((1-(pCell/bigT))*(I1634+J1634)),IF(OR(ISBLANK(F1635),COUNT($F$2:F1634)&lt;=pCell),F1634,((pCell/COUNT($F$2:F1634))*F1634)+((1-(pCell/COUNT($F$2:F1634)))*(I1634+J1634)))),I1634),IF(AND(Temp!optSeasCoef=0,Temp!sts_multp=1),IF(H1634="in-sample",IF(Q1634=bigT,((pCell/bigT)*F1634)+((1-(pCell/bigT))*(I1634*J1634)),IF(OR(ISBLANK(F1635),COUNT(F$2:$F1634)&lt;=pCell),F1634,((pCell/COUNT($F$2:F1634))*F1634)+((1-(pCell/COUNT($F$2:F1634)))*(I1634*J1634)))),I1634),IF(Temp!sts_add=1,IF(H1634="in-sample",IF(Q1634=bigT,((pCell/bigT)*AX1634)+((1-(pCell/bigT))*(I1634+J1634)),IF(OR(ISBLANK(F1635),COUNT($AX$2:AX1634)&lt;=pCell),AX1634,((pCell/COUNT($AX$2:AX1634))*AX1634)+((1-(pCell/COUNT($AX$2:AX1634)))*(I1634+J1634)))),I1634),IF(H1634="in-sample",IF(Q1634=bigT,((pCell/bigT)*AX1634)+((1-(pCell/bigT))*(I1634*J1634)),IF(OR(ISBLANK(F1635),COUNT($AX$2:AX1634)&lt;=pCell),AX1634,((pCell/COUNT($AX$2:AX1634))*AX1634)+((1-(pCell/COUNT($AX$2:AX1634)))*(I1634*J1634)))),I1634)))))))</f>
        <v/>
      </c>
      <c r="J1635" s="120" t="str">
        <f>IF(AND(ISBLANK(F1634),H1634="in-sample"),"",IF(AND(Temp!fhor_indata=1,H1634="out-sample",H1635="out-sample"),J1634,IF(AND(ISBLANK(F1635),H1634="out-sample"),"",IF(AND(Temp!optSeasCoef=0,Temp!sts_add=1),IF(H1634="in-sample",IF(Q1634=bigT,((qCell/bigT)*(I1635-I1634))+((1-(qCell/bigT))*J1634),IF(OR(ISBLANK(F1635),COUNT($F$2:F1634)&lt;=qCell),IF(COUNT($F$2:F1634)=1,0,F1634-F1633),((qCell/COUNT($F$2:F1634))*(I1635-I1634))+((1-(qCell/COUNT($F$2:F1634)))*J1634))),J1634),IF(AND(Temp!optSeasCoef=0,Temp!sts_multp=1),IF(H1634="in-sample",IF(Q1634=bigT,((qCell/bigT)*(I1635/I1634))+((1-(qCell/bigT))*J1634),IF(qCell=0,1,IF(OR(ISBLANK(F1635),COUNT($F$2:F1634)&lt;=qCell),IF(COUNT($F$2:F1634)=1,1,F1634/F1633),((qCell/COUNT($F$2:F1634))*(I1635/I1634))+((1-(qCell/COUNT($F$2:F1634)))*J1634)))),J1634),IF(Temp!sts_add=1,IF(H1634="in-sample",IF(Q1634=bigT,((qCell/bigT)*(I1635-I1634))+((1-(qCell/bigT))*J1634),IF(OR(ISBLANK(F1635),COUNT($AX$2:AX1634)&lt;=qCell),IF(COUNT($AX$2:AX1634)=1,0,AX1634-AX1633),((qCell/COUNT($AX$2:AX1634))*(I1635-I1634))+((1-(qCell/COUNT($AX$2:AX1634)))*J1634))),J1634),IF(H1634="in-sample",IF(Q1634=bigT,((qCell/bigT)*(I1635/I1634))+((1-(qCell/bigT))*J1634),IF(qCell=0,1,IF(OR(ISBLANK(F1635),COUNT($AX$2:AX1634)&lt;=qCell),IF(COUNT($AX$2:AX1634)=1,1,AX1634/AX1633),((qCell/COUNT($AX$2:AX1634))*(I1635/I1634))+((1-(qCell/COUNT($AX$2:AX1634)))*J1634)))),J1634)))))))</f>
        <v/>
      </c>
      <c r="K1635" s="120" t="str">
        <f>IF(H1635="","",IF(AND(Temp!optSeasCoef=0,Temp!sts_add=1),IF(H1635="out-sample",I1635+(Q1635*J1635),I1635+J1635),IF(AND(Temp!optSeasCoef=0,Temp!sts_multp=1),IF(H1635="out-sample",I1635*(J1635^Q1635),I1635*J1635),IF(Temp!sts_add=1,IF(H1635="out-sample",(I1635+(Q1635*J1635))*G1635,(I1635+J1635)*G1635),IF(H1635="out-sample",I1635*(J1635^Q1635)*G1635,I1635*J1635*G1635)))))</f>
        <v/>
      </c>
      <c r="L1635" s="116" t="str">
        <f t="shared" si="275"/>
        <v/>
      </c>
      <c r="M1635" s="116" t="str">
        <f t="shared" si="276"/>
        <v/>
      </c>
      <c r="N1635" s="116" t="str">
        <f t="shared" si="277"/>
        <v/>
      </c>
      <c r="O1635" s="116" t="str">
        <f t="shared" si="278"/>
        <v/>
      </c>
      <c r="P1635" s="116" t="str">
        <f t="shared" si="279"/>
        <v/>
      </c>
      <c r="Q1635" s="94" t="str">
        <f>IF(AND(Temp!fhor_indata=1,ISBLANK(F1635),H1634="in-sample"),1,IF(AND(Temp!fhor_indata=1,H1634="out-sample",Q1634&lt;XfHor),Q1634+1,IF(ISBLANK(F1635),"",IF(AND(H1635="out-sample",H1634="in-sample"),1,IF(AND(H1635="out-sample",H1634="out-sample"),Q1634+1,IF(ISNUMBER(Q1634),Q1634+1,1))))))</f>
        <v/>
      </c>
      <c r="R1635" s="94" t="str">
        <f t="shared" si="280"/>
        <v/>
      </c>
      <c r="S1635" s="94" t="str">
        <f>IF(Temp!fhor_indata=1,IF(S1634=XobsHor,1,IF(COUNT($S$2:S1634)&lt;=XobsHor,S1634+1,IF(AND(COUNT($S$2:S1634)&lt;=XobsHor+XfHor,IFERROR(MOD(S1634,XobsHor)&lt;XfHor,FALSE)),S1634+1,""))),IF(ISBLANK(F1635),"",IF(S1634=maxP,1,IF(S1634&lt;maxP,S1634+1,IF(COUNT($S$2:S1635)&lt;=XobsHor,S1634+1,"")))))</f>
        <v/>
      </c>
      <c r="T1635" s="3"/>
      <c r="U1635" s="6"/>
      <c r="V1635" s="6"/>
      <c r="W1635" s="6"/>
      <c r="X1635" s="6"/>
      <c r="Y1635" s="6"/>
      <c r="Z1635" s="6"/>
      <c r="AA1635" s="6"/>
      <c r="AB1635" s="6"/>
      <c r="AC1635" s="6"/>
      <c r="AD1635" s="6"/>
      <c r="AE1635" s="6"/>
      <c r="AF1635" s="6"/>
      <c r="AG1635" s="6"/>
      <c r="AH1635" s="6"/>
      <c r="AI1635" s="6"/>
      <c r="AJ1635" s="6"/>
      <c r="AK1635" s="6"/>
      <c r="AW1635" s="122" t="str">
        <f t="shared" si="282"/>
        <v/>
      </c>
      <c r="AX1635" s="123" t="str">
        <f t="shared" si="283"/>
        <v/>
      </c>
      <c r="AY1635" s="124" t="str">
        <f t="shared" si="284"/>
        <v/>
      </c>
      <c r="AZ1635" s="124" t="str">
        <f t="shared" si="285"/>
        <v/>
      </c>
      <c r="BF1635" s="91"/>
    </row>
    <row r="1636" spans="1:58" s="78" customFormat="1" ht="14.25" x14ac:dyDescent="0.2">
      <c r="A1636" s="6"/>
      <c r="B1636" s="6"/>
      <c r="C1636" s="6"/>
      <c r="D1636" s="3"/>
      <c r="E1636" s="98" t="str">
        <f t="shared" si="281"/>
        <v/>
      </c>
      <c r="F1636" s="117"/>
      <c r="G1636" s="116" t="str">
        <f>IF(E1636="","",IF(Temp!optSeasCoef=0,1,INDEX($C$2:$C$13,IF(MOD(COUNT($E$2:E1636),seas_indx)=0,seas_indx,MOD(COUNT($E$2:E1636),seas_indx)))))</f>
        <v/>
      </c>
      <c r="H1636" s="97" t="str">
        <f>IFERROR(IF(Temp!fhor_indata=1,IF(COUNT($S$2:S1636)&lt;=XobsHor,"in-sample",IF(AND(COUNT($S$2:S1636)&lt;=XobsHor+XfHor,MOD(S1635,XobsHor)&lt;XfHor),"out-sample","")),IF(ISBLANK(F1636),"",IF(COUNT($F$2:F1636)&lt;=XobsHor-XfHor,"in-sample","out-sample"))),"")</f>
        <v/>
      </c>
      <c r="I1636" s="120" t="str">
        <f>IF(AND(ISBLANK(F1635),H1635="in-sample"),"",IF(AND(Temp!fhor_indata=1,H1635="out-sample",H1636="out-sample"),I1635,IF(AND(ISBLANK(F1636),H1635="out-sample"),"",IF(AND(Temp!optSeasCoef=0,Temp!sts_add=1),IF(H1635="in-sample",IF(Q1635=bigT,((pCell/bigT)*F1635)+((1-(pCell/bigT))*(I1635+J1635)),IF(OR(ISBLANK(F1636),COUNT($F$2:F1635)&lt;=pCell),F1635,((pCell/COUNT($F$2:F1635))*F1635)+((1-(pCell/COUNT($F$2:F1635)))*(I1635+J1635)))),I1635),IF(AND(Temp!optSeasCoef=0,Temp!sts_multp=1),IF(H1635="in-sample",IF(Q1635=bigT,((pCell/bigT)*F1635)+((1-(pCell/bigT))*(I1635*J1635)),IF(OR(ISBLANK(F1636),COUNT(F$2:$F1635)&lt;=pCell),F1635,((pCell/COUNT($F$2:F1635))*F1635)+((1-(pCell/COUNT($F$2:F1635)))*(I1635*J1635)))),I1635),IF(Temp!sts_add=1,IF(H1635="in-sample",IF(Q1635=bigT,((pCell/bigT)*AX1635)+((1-(pCell/bigT))*(I1635+J1635)),IF(OR(ISBLANK(F1636),COUNT($AX$2:AX1635)&lt;=pCell),AX1635,((pCell/COUNT($AX$2:AX1635))*AX1635)+((1-(pCell/COUNT($AX$2:AX1635)))*(I1635+J1635)))),I1635),IF(H1635="in-sample",IF(Q1635=bigT,((pCell/bigT)*AX1635)+((1-(pCell/bigT))*(I1635*J1635)),IF(OR(ISBLANK(F1636),COUNT($AX$2:AX1635)&lt;=pCell),AX1635,((pCell/COUNT($AX$2:AX1635))*AX1635)+((1-(pCell/COUNT($AX$2:AX1635)))*(I1635*J1635)))),I1635)))))))</f>
        <v/>
      </c>
      <c r="J1636" s="120" t="str">
        <f>IF(AND(ISBLANK(F1635),H1635="in-sample"),"",IF(AND(Temp!fhor_indata=1,H1635="out-sample",H1636="out-sample"),J1635,IF(AND(ISBLANK(F1636),H1635="out-sample"),"",IF(AND(Temp!optSeasCoef=0,Temp!sts_add=1),IF(H1635="in-sample",IF(Q1635=bigT,((qCell/bigT)*(I1636-I1635))+((1-(qCell/bigT))*J1635),IF(OR(ISBLANK(F1636),COUNT($F$2:F1635)&lt;=qCell),IF(COUNT($F$2:F1635)=1,0,F1635-F1634),((qCell/COUNT($F$2:F1635))*(I1636-I1635))+((1-(qCell/COUNT($F$2:F1635)))*J1635))),J1635),IF(AND(Temp!optSeasCoef=0,Temp!sts_multp=1),IF(H1635="in-sample",IF(Q1635=bigT,((qCell/bigT)*(I1636/I1635))+((1-(qCell/bigT))*J1635),IF(qCell=0,1,IF(OR(ISBLANK(F1636),COUNT($F$2:F1635)&lt;=qCell),IF(COUNT($F$2:F1635)=1,1,F1635/F1634),((qCell/COUNT($F$2:F1635))*(I1636/I1635))+((1-(qCell/COUNT($F$2:F1635)))*J1635)))),J1635),IF(Temp!sts_add=1,IF(H1635="in-sample",IF(Q1635=bigT,((qCell/bigT)*(I1636-I1635))+((1-(qCell/bigT))*J1635),IF(OR(ISBLANK(F1636),COUNT($AX$2:AX1635)&lt;=qCell),IF(COUNT($AX$2:AX1635)=1,0,AX1635-AX1634),((qCell/COUNT($AX$2:AX1635))*(I1636-I1635))+((1-(qCell/COUNT($AX$2:AX1635)))*J1635))),J1635),IF(H1635="in-sample",IF(Q1635=bigT,((qCell/bigT)*(I1636/I1635))+((1-(qCell/bigT))*J1635),IF(qCell=0,1,IF(OR(ISBLANK(F1636),COUNT($AX$2:AX1635)&lt;=qCell),IF(COUNT($AX$2:AX1635)=1,1,AX1635/AX1634),((qCell/COUNT($AX$2:AX1635))*(I1636/I1635))+((1-(qCell/COUNT($AX$2:AX1635)))*J1635)))),J1635)))))))</f>
        <v/>
      </c>
      <c r="K1636" s="120" t="str">
        <f>IF(H1636="","",IF(AND(Temp!optSeasCoef=0,Temp!sts_add=1),IF(H1636="out-sample",I1636+(Q1636*J1636),I1636+J1636),IF(AND(Temp!optSeasCoef=0,Temp!sts_multp=1),IF(H1636="out-sample",I1636*(J1636^Q1636),I1636*J1636),IF(Temp!sts_add=1,IF(H1636="out-sample",(I1636+(Q1636*J1636))*G1636,(I1636+J1636)*G1636),IF(H1636="out-sample",I1636*(J1636^Q1636)*G1636,I1636*J1636*G1636)))))</f>
        <v/>
      </c>
      <c r="L1636" s="116" t="str">
        <f t="shared" si="275"/>
        <v/>
      </c>
      <c r="M1636" s="116" t="str">
        <f t="shared" si="276"/>
        <v/>
      </c>
      <c r="N1636" s="116" t="str">
        <f t="shared" si="277"/>
        <v/>
      </c>
      <c r="O1636" s="116" t="str">
        <f t="shared" si="278"/>
        <v/>
      </c>
      <c r="P1636" s="116" t="str">
        <f t="shared" si="279"/>
        <v/>
      </c>
      <c r="Q1636" s="94" t="str">
        <f>IF(AND(Temp!fhor_indata=1,ISBLANK(F1636),H1635="in-sample"),1,IF(AND(Temp!fhor_indata=1,H1635="out-sample",Q1635&lt;XfHor),Q1635+1,IF(ISBLANK(F1636),"",IF(AND(H1636="out-sample",H1635="in-sample"),1,IF(AND(H1636="out-sample",H1635="out-sample"),Q1635+1,IF(ISNUMBER(Q1635),Q1635+1,1))))))</f>
        <v/>
      </c>
      <c r="R1636" s="94" t="str">
        <f t="shared" si="280"/>
        <v/>
      </c>
      <c r="S1636" s="94" t="str">
        <f>IF(Temp!fhor_indata=1,IF(S1635=XobsHor,1,IF(COUNT($S$2:S1635)&lt;=XobsHor,S1635+1,IF(AND(COUNT($S$2:S1635)&lt;=XobsHor+XfHor,IFERROR(MOD(S1635,XobsHor)&lt;XfHor,FALSE)),S1635+1,""))),IF(ISBLANK(F1636),"",IF(S1635=maxP,1,IF(S1635&lt;maxP,S1635+1,IF(COUNT($S$2:S1636)&lt;=XobsHor,S1635+1,"")))))</f>
        <v/>
      </c>
      <c r="T1636" s="3"/>
      <c r="U1636" s="6"/>
      <c r="V1636" s="6"/>
      <c r="W1636" s="6"/>
      <c r="X1636" s="6"/>
      <c r="Y1636" s="6"/>
      <c r="Z1636" s="6"/>
      <c r="AA1636" s="6"/>
      <c r="AB1636" s="6"/>
      <c r="AC1636" s="6"/>
      <c r="AD1636" s="6"/>
      <c r="AE1636" s="6"/>
      <c r="AF1636" s="6"/>
      <c r="AG1636" s="6"/>
      <c r="AH1636" s="6"/>
      <c r="AI1636" s="6"/>
      <c r="AJ1636" s="6"/>
      <c r="AK1636" s="6"/>
      <c r="AW1636" s="122" t="str">
        <f t="shared" si="282"/>
        <v/>
      </c>
      <c r="AX1636" s="123" t="str">
        <f t="shared" si="283"/>
        <v/>
      </c>
      <c r="AY1636" s="124" t="str">
        <f t="shared" si="284"/>
        <v/>
      </c>
      <c r="AZ1636" s="124" t="str">
        <f t="shared" si="285"/>
        <v/>
      </c>
      <c r="BF1636" s="91"/>
    </row>
    <row r="1637" spans="1:58" s="78" customFormat="1" ht="14.25" x14ac:dyDescent="0.2">
      <c r="A1637" s="6"/>
      <c r="B1637" s="6"/>
      <c r="C1637" s="6"/>
      <c r="D1637" s="3"/>
      <c r="E1637" s="98" t="str">
        <f t="shared" si="281"/>
        <v/>
      </c>
      <c r="F1637" s="117"/>
      <c r="G1637" s="116" t="str">
        <f>IF(E1637="","",IF(Temp!optSeasCoef=0,1,INDEX($C$2:$C$13,IF(MOD(COUNT($E$2:E1637),seas_indx)=0,seas_indx,MOD(COUNT($E$2:E1637),seas_indx)))))</f>
        <v/>
      </c>
      <c r="H1637" s="97" t="str">
        <f>IFERROR(IF(Temp!fhor_indata=1,IF(COUNT($S$2:S1637)&lt;=XobsHor,"in-sample",IF(AND(COUNT($S$2:S1637)&lt;=XobsHor+XfHor,MOD(S1636,XobsHor)&lt;XfHor),"out-sample","")),IF(ISBLANK(F1637),"",IF(COUNT($F$2:F1637)&lt;=XobsHor-XfHor,"in-sample","out-sample"))),"")</f>
        <v/>
      </c>
      <c r="I1637" s="120" t="str">
        <f>IF(AND(ISBLANK(F1636),H1636="in-sample"),"",IF(AND(Temp!fhor_indata=1,H1636="out-sample",H1637="out-sample"),I1636,IF(AND(ISBLANK(F1637),H1636="out-sample"),"",IF(AND(Temp!optSeasCoef=0,Temp!sts_add=1),IF(H1636="in-sample",IF(Q1636=bigT,((pCell/bigT)*F1636)+((1-(pCell/bigT))*(I1636+J1636)),IF(OR(ISBLANK(F1637),COUNT($F$2:F1636)&lt;=pCell),F1636,((pCell/COUNT($F$2:F1636))*F1636)+((1-(pCell/COUNT($F$2:F1636)))*(I1636+J1636)))),I1636),IF(AND(Temp!optSeasCoef=0,Temp!sts_multp=1),IF(H1636="in-sample",IF(Q1636=bigT,((pCell/bigT)*F1636)+((1-(pCell/bigT))*(I1636*J1636)),IF(OR(ISBLANK(F1637),COUNT(F$2:$F1636)&lt;=pCell),F1636,((pCell/COUNT($F$2:F1636))*F1636)+((1-(pCell/COUNT($F$2:F1636)))*(I1636*J1636)))),I1636),IF(Temp!sts_add=1,IF(H1636="in-sample",IF(Q1636=bigT,((pCell/bigT)*AX1636)+((1-(pCell/bigT))*(I1636+J1636)),IF(OR(ISBLANK(F1637),COUNT($AX$2:AX1636)&lt;=pCell),AX1636,((pCell/COUNT($AX$2:AX1636))*AX1636)+((1-(pCell/COUNT($AX$2:AX1636)))*(I1636+J1636)))),I1636),IF(H1636="in-sample",IF(Q1636=bigT,((pCell/bigT)*AX1636)+((1-(pCell/bigT))*(I1636*J1636)),IF(OR(ISBLANK(F1637),COUNT($AX$2:AX1636)&lt;=pCell),AX1636,((pCell/COUNT($AX$2:AX1636))*AX1636)+((1-(pCell/COUNT($AX$2:AX1636)))*(I1636*J1636)))),I1636)))))))</f>
        <v/>
      </c>
      <c r="J1637" s="120" t="str">
        <f>IF(AND(ISBLANK(F1636),H1636="in-sample"),"",IF(AND(Temp!fhor_indata=1,H1636="out-sample",H1637="out-sample"),J1636,IF(AND(ISBLANK(F1637),H1636="out-sample"),"",IF(AND(Temp!optSeasCoef=0,Temp!sts_add=1),IF(H1636="in-sample",IF(Q1636=bigT,((qCell/bigT)*(I1637-I1636))+((1-(qCell/bigT))*J1636),IF(OR(ISBLANK(F1637),COUNT($F$2:F1636)&lt;=qCell),IF(COUNT($F$2:F1636)=1,0,F1636-F1635),((qCell/COUNT($F$2:F1636))*(I1637-I1636))+((1-(qCell/COUNT($F$2:F1636)))*J1636))),J1636),IF(AND(Temp!optSeasCoef=0,Temp!sts_multp=1),IF(H1636="in-sample",IF(Q1636=bigT,((qCell/bigT)*(I1637/I1636))+((1-(qCell/bigT))*J1636),IF(qCell=0,1,IF(OR(ISBLANK(F1637),COUNT($F$2:F1636)&lt;=qCell),IF(COUNT($F$2:F1636)=1,1,F1636/F1635),((qCell/COUNT($F$2:F1636))*(I1637/I1636))+((1-(qCell/COUNT($F$2:F1636)))*J1636)))),J1636),IF(Temp!sts_add=1,IF(H1636="in-sample",IF(Q1636=bigT,((qCell/bigT)*(I1637-I1636))+((1-(qCell/bigT))*J1636),IF(OR(ISBLANK(F1637),COUNT($AX$2:AX1636)&lt;=qCell),IF(COUNT($AX$2:AX1636)=1,0,AX1636-AX1635),((qCell/COUNT($AX$2:AX1636))*(I1637-I1636))+((1-(qCell/COUNT($AX$2:AX1636)))*J1636))),J1636),IF(H1636="in-sample",IF(Q1636=bigT,((qCell/bigT)*(I1637/I1636))+((1-(qCell/bigT))*J1636),IF(qCell=0,1,IF(OR(ISBLANK(F1637),COUNT($AX$2:AX1636)&lt;=qCell),IF(COUNT($AX$2:AX1636)=1,1,AX1636/AX1635),((qCell/COUNT($AX$2:AX1636))*(I1637/I1636))+((1-(qCell/COUNT($AX$2:AX1636)))*J1636)))),J1636)))))))</f>
        <v/>
      </c>
      <c r="K1637" s="120" t="str">
        <f>IF(H1637="","",IF(AND(Temp!optSeasCoef=0,Temp!sts_add=1),IF(H1637="out-sample",I1637+(Q1637*J1637),I1637+J1637),IF(AND(Temp!optSeasCoef=0,Temp!sts_multp=1),IF(H1637="out-sample",I1637*(J1637^Q1637),I1637*J1637),IF(Temp!sts_add=1,IF(H1637="out-sample",(I1637+(Q1637*J1637))*G1637,(I1637+J1637)*G1637),IF(H1637="out-sample",I1637*(J1637^Q1637)*G1637,I1637*J1637*G1637)))))</f>
        <v/>
      </c>
      <c r="L1637" s="116" t="str">
        <f t="shared" si="275"/>
        <v/>
      </c>
      <c r="M1637" s="116" t="str">
        <f t="shared" si="276"/>
        <v/>
      </c>
      <c r="N1637" s="116" t="str">
        <f t="shared" si="277"/>
        <v/>
      </c>
      <c r="O1637" s="116" t="str">
        <f t="shared" si="278"/>
        <v/>
      </c>
      <c r="P1637" s="116" t="str">
        <f t="shared" si="279"/>
        <v/>
      </c>
      <c r="Q1637" s="94" t="str">
        <f>IF(AND(Temp!fhor_indata=1,ISBLANK(F1637),H1636="in-sample"),1,IF(AND(Temp!fhor_indata=1,H1636="out-sample",Q1636&lt;XfHor),Q1636+1,IF(ISBLANK(F1637),"",IF(AND(H1637="out-sample",H1636="in-sample"),1,IF(AND(H1637="out-sample",H1636="out-sample"),Q1636+1,IF(ISNUMBER(Q1636),Q1636+1,1))))))</f>
        <v/>
      </c>
      <c r="R1637" s="94" t="str">
        <f t="shared" si="280"/>
        <v/>
      </c>
      <c r="S1637" s="94" t="str">
        <f>IF(Temp!fhor_indata=1,IF(S1636=XobsHor,1,IF(COUNT($S$2:S1636)&lt;=XobsHor,S1636+1,IF(AND(COUNT($S$2:S1636)&lt;=XobsHor+XfHor,IFERROR(MOD(S1636,XobsHor)&lt;XfHor,FALSE)),S1636+1,""))),IF(ISBLANK(F1637),"",IF(S1636=maxP,1,IF(S1636&lt;maxP,S1636+1,IF(COUNT($S$2:S1637)&lt;=XobsHor,S1636+1,"")))))</f>
        <v/>
      </c>
      <c r="T1637" s="3"/>
      <c r="U1637" s="6"/>
      <c r="V1637" s="6"/>
      <c r="W1637" s="6"/>
      <c r="X1637" s="6"/>
      <c r="Y1637" s="6"/>
      <c r="Z1637" s="6"/>
      <c r="AA1637" s="6"/>
      <c r="AB1637" s="6"/>
      <c r="AC1637" s="6"/>
      <c r="AD1637" s="6"/>
      <c r="AE1637" s="6"/>
      <c r="AF1637" s="6"/>
      <c r="AG1637" s="6"/>
      <c r="AH1637" s="6"/>
      <c r="AI1637" s="6"/>
      <c r="AJ1637" s="6"/>
      <c r="AK1637" s="6"/>
      <c r="AW1637" s="122" t="str">
        <f t="shared" si="282"/>
        <v/>
      </c>
      <c r="AX1637" s="123" t="str">
        <f t="shared" si="283"/>
        <v/>
      </c>
      <c r="AY1637" s="124" t="str">
        <f t="shared" si="284"/>
        <v/>
      </c>
      <c r="AZ1637" s="124" t="str">
        <f t="shared" si="285"/>
        <v/>
      </c>
      <c r="BF1637" s="91"/>
    </row>
    <row r="1638" spans="1:58" s="78" customFormat="1" ht="14.25" x14ac:dyDescent="0.2">
      <c r="A1638" s="6"/>
      <c r="B1638" s="6"/>
      <c r="C1638" s="6"/>
      <c r="D1638" s="3"/>
      <c r="E1638" s="98" t="str">
        <f t="shared" si="281"/>
        <v/>
      </c>
      <c r="F1638" s="117"/>
      <c r="G1638" s="116" t="str">
        <f>IF(E1638="","",IF(Temp!optSeasCoef=0,1,INDEX($C$2:$C$13,IF(MOD(COUNT($E$2:E1638),seas_indx)=0,seas_indx,MOD(COUNT($E$2:E1638),seas_indx)))))</f>
        <v/>
      </c>
      <c r="H1638" s="97" t="str">
        <f>IFERROR(IF(Temp!fhor_indata=1,IF(COUNT($S$2:S1638)&lt;=XobsHor,"in-sample",IF(AND(COUNT($S$2:S1638)&lt;=XobsHor+XfHor,MOD(S1637,XobsHor)&lt;XfHor),"out-sample","")),IF(ISBLANK(F1638),"",IF(COUNT($F$2:F1638)&lt;=XobsHor-XfHor,"in-sample","out-sample"))),"")</f>
        <v/>
      </c>
      <c r="I1638" s="120" t="str">
        <f>IF(AND(ISBLANK(F1637),H1637="in-sample"),"",IF(AND(Temp!fhor_indata=1,H1637="out-sample",H1638="out-sample"),I1637,IF(AND(ISBLANK(F1638),H1637="out-sample"),"",IF(AND(Temp!optSeasCoef=0,Temp!sts_add=1),IF(H1637="in-sample",IF(Q1637=bigT,((pCell/bigT)*F1637)+((1-(pCell/bigT))*(I1637+J1637)),IF(OR(ISBLANK(F1638),COUNT($F$2:F1637)&lt;=pCell),F1637,((pCell/COUNT($F$2:F1637))*F1637)+((1-(pCell/COUNT($F$2:F1637)))*(I1637+J1637)))),I1637),IF(AND(Temp!optSeasCoef=0,Temp!sts_multp=1),IF(H1637="in-sample",IF(Q1637=bigT,((pCell/bigT)*F1637)+((1-(pCell/bigT))*(I1637*J1637)),IF(OR(ISBLANK(F1638),COUNT(F$2:$F1637)&lt;=pCell),F1637,((pCell/COUNT($F$2:F1637))*F1637)+((1-(pCell/COUNT($F$2:F1637)))*(I1637*J1637)))),I1637),IF(Temp!sts_add=1,IF(H1637="in-sample",IF(Q1637=bigT,((pCell/bigT)*AX1637)+((1-(pCell/bigT))*(I1637+J1637)),IF(OR(ISBLANK(F1638),COUNT($AX$2:AX1637)&lt;=pCell),AX1637,((pCell/COUNT($AX$2:AX1637))*AX1637)+((1-(pCell/COUNT($AX$2:AX1637)))*(I1637+J1637)))),I1637),IF(H1637="in-sample",IF(Q1637=bigT,((pCell/bigT)*AX1637)+((1-(pCell/bigT))*(I1637*J1637)),IF(OR(ISBLANK(F1638),COUNT($AX$2:AX1637)&lt;=pCell),AX1637,((pCell/COUNT($AX$2:AX1637))*AX1637)+((1-(pCell/COUNT($AX$2:AX1637)))*(I1637*J1637)))),I1637)))))))</f>
        <v/>
      </c>
      <c r="J1638" s="120" t="str">
        <f>IF(AND(ISBLANK(F1637),H1637="in-sample"),"",IF(AND(Temp!fhor_indata=1,H1637="out-sample",H1638="out-sample"),J1637,IF(AND(ISBLANK(F1638),H1637="out-sample"),"",IF(AND(Temp!optSeasCoef=0,Temp!sts_add=1),IF(H1637="in-sample",IF(Q1637=bigT,((qCell/bigT)*(I1638-I1637))+((1-(qCell/bigT))*J1637),IF(OR(ISBLANK(F1638),COUNT($F$2:F1637)&lt;=qCell),IF(COUNT($F$2:F1637)=1,0,F1637-F1636),((qCell/COUNT($F$2:F1637))*(I1638-I1637))+((1-(qCell/COUNT($F$2:F1637)))*J1637))),J1637),IF(AND(Temp!optSeasCoef=0,Temp!sts_multp=1),IF(H1637="in-sample",IF(Q1637=bigT,((qCell/bigT)*(I1638/I1637))+((1-(qCell/bigT))*J1637),IF(qCell=0,1,IF(OR(ISBLANK(F1638),COUNT($F$2:F1637)&lt;=qCell),IF(COUNT($F$2:F1637)=1,1,F1637/F1636),((qCell/COUNT($F$2:F1637))*(I1638/I1637))+((1-(qCell/COUNT($F$2:F1637)))*J1637)))),J1637),IF(Temp!sts_add=1,IF(H1637="in-sample",IF(Q1637=bigT,((qCell/bigT)*(I1638-I1637))+((1-(qCell/bigT))*J1637),IF(OR(ISBLANK(F1638),COUNT($AX$2:AX1637)&lt;=qCell),IF(COUNT($AX$2:AX1637)=1,0,AX1637-AX1636),((qCell/COUNT($AX$2:AX1637))*(I1638-I1637))+((1-(qCell/COUNT($AX$2:AX1637)))*J1637))),J1637),IF(H1637="in-sample",IF(Q1637=bigT,((qCell/bigT)*(I1638/I1637))+((1-(qCell/bigT))*J1637),IF(qCell=0,1,IF(OR(ISBLANK(F1638),COUNT($AX$2:AX1637)&lt;=qCell),IF(COUNT($AX$2:AX1637)=1,1,AX1637/AX1636),((qCell/COUNT($AX$2:AX1637))*(I1638/I1637))+((1-(qCell/COUNT($AX$2:AX1637)))*J1637)))),J1637)))))))</f>
        <v/>
      </c>
      <c r="K1638" s="120" t="str">
        <f>IF(H1638="","",IF(AND(Temp!optSeasCoef=0,Temp!sts_add=1),IF(H1638="out-sample",I1638+(Q1638*J1638),I1638+J1638),IF(AND(Temp!optSeasCoef=0,Temp!sts_multp=1),IF(H1638="out-sample",I1638*(J1638^Q1638),I1638*J1638),IF(Temp!sts_add=1,IF(H1638="out-sample",(I1638+(Q1638*J1638))*G1638,(I1638+J1638)*G1638),IF(H1638="out-sample",I1638*(J1638^Q1638)*G1638,I1638*J1638*G1638)))))</f>
        <v/>
      </c>
      <c r="L1638" s="116" t="str">
        <f t="shared" si="275"/>
        <v/>
      </c>
      <c r="M1638" s="116" t="str">
        <f t="shared" si="276"/>
        <v/>
      </c>
      <c r="N1638" s="116" t="str">
        <f t="shared" si="277"/>
        <v/>
      </c>
      <c r="O1638" s="116" t="str">
        <f t="shared" si="278"/>
        <v/>
      </c>
      <c r="P1638" s="116" t="str">
        <f t="shared" si="279"/>
        <v/>
      </c>
      <c r="Q1638" s="94" t="str">
        <f>IF(AND(Temp!fhor_indata=1,ISBLANK(F1638),H1637="in-sample"),1,IF(AND(Temp!fhor_indata=1,H1637="out-sample",Q1637&lt;XfHor),Q1637+1,IF(ISBLANK(F1638),"",IF(AND(H1638="out-sample",H1637="in-sample"),1,IF(AND(H1638="out-sample",H1637="out-sample"),Q1637+1,IF(ISNUMBER(Q1637),Q1637+1,1))))))</f>
        <v/>
      </c>
      <c r="R1638" s="94" t="str">
        <f t="shared" si="280"/>
        <v/>
      </c>
      <c r="S1638" s="94" t="str">
        <f>IF(Temp!fhor_indata=1,IF(S1637=XobsHor,1,IF(COUNT($S$2:S1637)&lt;=XobsHor,S1637+1,IF(AND(COUNT($S$2:S1637)&lt;=XobsHor+XfHor,IFERROR(MOD(S1637,XobsHor)&lt;XfHor,FALSE)),S1637+1,""))),IF(ISBLANK(F1638),"",IF(S1637=maxP,1,IF(S1637&lt;maxP,S1637+1,IF(COUNT($S$2:S1638)&lt;=XobsHor,S1637+1,"")))))</f>
        <v/>
      </c>
      <c r="T1638" s="3"/>
      <c r="U1638" s="6"/>
      <c r="V1638" s="6"/>
      <c r="W1638" s="6"/>
      <c r="X1638" s="6"/>
      <c r="Y1638" s="6"/>
      <c r="Z1638" s="6"/>
      <c r="AA1638" s="6"/>
      <c r="AB1638" s="6"/>
      <c r="AC1638" s="6"/>
      <c r="AD1638" s="6"/>
      <c r="AE1638" s="6"/>
      <c r="AF1638" s="6"/>
      <c r="AG1638" s="6"/>
      <c r="AH1638" s="6"/>
      <c r="AI1638" s="6"/>
      <c r="AJ1638" s="6"/>
      <c r="AK1638" s="6"/>
      <c r="AW1638" s="122" t="str">
        <f t="shared" si="282"/>
        <v/>
      </c>
      <c r="AX1638" s="123" t="str">
        <f t="shared" si="283"/>
        <v/>
      </c>
      <c r="AY1638" s="124" t="str">
        <f t="shared" si="284"/>
        <v/>
      </c>
      <c r="AZ1638" s="124" t="str">
        <f t="shared" si="285"/>
        <v/>
      </c>
      <c r="BF1638" s="91"/>
    </row>
    <row r="1639" spans="1:58" s="78" customFormat="1" ht="14.25" x14ac:dyDescent="0.2">
      <c r="A1639" s="6"/>
      <c r="B1639" s="6"/>
      <c r="C1639" s="6"/>
      <c r="D1639" s="3"/>
      <c r="E1639" s="98" t="str">
        <f t="shared" si="281"/>
        <v/>
      </c>
      <c r="F1639" s="117"/>
      <c r="G1639" s="116" t="str">
        <f>IF(E1639="","",IF(Temp!optSeasCoef=0,1,INDEX($C$2:$C$13,IF(MOD(COUNT($E$2:E1639),seas_indx)=0,seas_indx,MOD(COUNT($E$2:E1639),seas_indx)))))</f>
        <v/>
      </c>
      <c r="H1639" s="97" t="str">
        <f>IFERROR(IF(Temp!fhor_indata=1,IF(COUNT($S$2:S1639)&lt;=XobsHor,"in-sample",IF(AND(COUNT($S$2:S1639)&lt;=XobsHor+XfHor,MOD(S1638,XobsHor)&lt;XfHor),"out-sample","")),IF(ISBLANK(F1639),"",IF(COUNT($F$2:F1639)&lt;=XobsHor-XfHor,"in-sample","out-sample"))),"")</f>
        <v/>
      </c>
      <c r="I1639" s="120" t="str">
        <f>IF(AND(ISBLANK(F1638),H1638="in-sample"),"",IF(AND(Temp!fhor_indata=1,H1638="out-sample",H1639="out-sample"),I1638,IF(AND(ISBLANK(F1639),H1638="out-sample"),"",IF(AND(Temp!optSeasCoef=0,Temp!sts_add=1),IF(H1638="in-sample",IF(Q1638=bigT,((pCell/bigT)*F1638)+((1-(pCell/bigT))*(I1638+J1638)),IF(OR(ISBLANK(F1639),COUNT($F$2:F1638)&lt;=pCell),F1638,((pCell/COUNT($F$2:F1638))*F1638)+((1-(pCell/COUNT($F$2:F1638)))*(I1638+J1638)))),I1638),IF(AND(Temp!optSeasCoef=0,Temp!sts_multp=1),IF(H1638="in-sample",IF(Q1638=bigT,((pCell/bigT)*F1638)+((1-(pCell/bigT))*(I1638*J1638)),IF(OR(ISBLANK(F1639),COUNT(F$2:$F1638)&lt;=pCell),F1638,((pCell/COUNT($F$2:F1638))*F1638)+((1-(pCell/COUNT($F$2:F1638)))*(I1638*J1638)))),I1638),IF(Temp!sts_add=1,IF(H1638="in-sample",IF(Q1638=bigT,((pCell/bigT)*AX1638)+((1-(pCell/bigT))*(I1638+J1638)),IF(OR(ISBLANK(F1639),COUNT($AX$2:AX1638)&lt;=pCell),AX1638,((pCell/COUNT($AX$2:AX1638))*AX1638)+((1-(pCell/COUNT($AX$2:AX1638)))*(I1638+J1638)))),I1638),IF(H1638="in-sample",IF(Q1638=bigT,((pCell/bigT)*AX1638)+((1-(pCell/bigT))*(I1638*J1638)),IF(OR(ISBLANK(F1639),COUNT($AX$2:AX1638)&lt;=pCell),AX1638,((pCell/COUNT($AX$2:AX1638))*AX1638)+((1-(pCell/COUNT($AX$2:AX1638)))*(I1638*J1638)))),I1638)))))))</f>
        <v/>
      </c>
      <c r="J1639" s="120" t="str">
        <f>IF(AND(ISBLANK(F1638),H1638="in-sample"),"",IF(AND(Temp!fhor_indata=1,H1638="out-sample",H1639="out-sample"),J1638,IF(AND(ISBLANK(F1639),H1638="out-sample"),"",IF(AND(Temp!optSeasCoef=0,Temp!sts_add=1),IF(H1638="in-sample",IF(Q1638=bigT,((qCell/bigT)*(I1639-I1638))+((1-(qCell/bigT))*J1638),IF(OR(ISBLANK(F1639),COUNT($F$2:F1638)&lt;=qCell),IF(COUNT($F$2:F1638)=1,0,F1638-F1637),((qCell/COUNT($F$2:F1638))*(I1639-I1638))+((1-(qCell/COUNT($F$2:F1638)))*J1638))),J1638),IF(AND(Temp!optSeasCoef=0,Temp!sts_multp=1),IF(H1638="in-sample",IF(Q1638=bigT,((qCell/bigT)*(I1639/I1638))+((1-(qCell/bigT))*J1638),IF(qCell=0,1,IF(OR(ISBLANK(F1639),COUNT($F$2:F1638)&lt;=qCell),IF(COUNT($F$2:F1638)=1,1,F1638/F1637),((qCell/COUNT($F$2:F1638))*(I1639/I1638))+((1-(qCell/COUNT($F$2:F1638)))*J1638)))),J1638),IF(Temp!sts_add=1,IF(H1638="in-sample",IF(Q1638=bigT,((qCell/bigT)*(I1639-I1638))+((1-(qCell/bigT))*J1638),IF(OR(ISBLANK(F1639),COUNT($AX$2:AX1638)&lt;=qCell),IF(COUNT($AX$2:AX1638)=1,0,AX1638-AX1637),((qCell/COUNT($AX$2:AX1638))*(I1639-I1638))+((1-(qCell/COUNT($AX$2:AX1638)))*J1638))),J1638),IF(H1638="in-sample",IF(Q1638=bigT,((qCell/bigT)*(I1639/I1638))+((1-(qCell/bigT))*J1638),IF(qCell=0,1,IF(OR(ISBLANK(F1639),COUNT($AX$2:AX1638)&lt;=qCell),IF(COUNT($AX$2:AX1638)=1,1,AX1638/AX1637),((qCell/COUNT($AX$2:AX1638))*(I1639/I1638))+((1-(qCell/COUNT($AX$2:AX1638)))*J1638)))),J1638)))))))</f>
        <v/>
      </c>
      <c r="K1639" s="120" t="str">
        <f>IF(H1639="","",IF(AND(Temp!optSeasCoef=0,Temp!sts_add=1),IF(H1639="out-sample",I1639+(Q1639*J1639),I1639+J1639),IF(AND(Temp!optSeasCoef=0,Temp!sts_multp=1),IF(H1639="out-sample",I1639*(J1639^Q1639),I1639*J1639),IF(Temp!sts_add=1,IF(H1639="out-sample",(I1639+(Q1639*J1639))*G1639,(I1639+J1639)*G1639),IF(H1639="out-sample",I1639*(J1639^Q1639)*G1639,I1639*J1639*G1639)))))</f>
        <v/>
      </c>
      <c r="L1639" s="116" t="str">
        <f t="shared" si="275"/>
        <v/>
      </c>
      <c r="M1639" s="116" t="str">
        <f t="shared" si="276"/>
        <v/>
      </c>
      <c r="N1639" s="116" t="str">
        <f t="shared" si="277"/>
        <v/>
      </c>
      <c r="O1639" s="116" t="str">
        <f t="shared" si="278"/>
        <v/>
      </c>
      <c r="P1639" s="116" t="str">
        <f t="shared" si="279"/>
        <v/>
      </c>
      <c r="Q1639" s="94" t="str">
        <f>IF(AND(Temp!fhor_indata=1,ISBLANK(F1639),H1638="in-sample"),1,IF(AND(Temp!fhor_indata=1,H1638="out-sample",Q1638&lt;XfHor),Q1638+1,IF(ISBLANK(F1639),"",IF(AND(H1639="out-sample",H1638="in-sample"),1,IF(AND(H1639="out-sample",H1638="out-sample"),Q1638+1,IF(ISNUMBER(Q1638),Q1638+1,1))))))</f>
        <v/>
      </c>
      <c r="R1639" s="94" t="str">
        <f t="shared" si="280"/>
        <v/>
      </c>
      <c r="S1639" s="94" t="str">
        <f>IF(Temp!fhor_indata=1,IF(S1638=XobsHor,1,IF(COUNT($S$2:S1638)&lt;=XobsHor,S1638+1,IF(AND(COUNT($S$2:S1638)&lt;=XobsHor+XfHor,IFERROR(MOD(S1638,XobsHor)&lt;XfHor,FALSE)),S1638+1,""))),IF(ISBLANK(F1639),"",IF(S1638=maxP,1,IF(S1638&lt;maxP,S1638+1,IF(COUNT($S$2:S1639)&lt;=XobsHor,S1638+1,"")))))</f>
        <v/>
      </c>
      <c r="T1639" s="3"/>
      <c r="U1639" s="6"/>
      <c r="V1639" s="6"/>
      <c r="W1639" s="6"/>
      <c r="X1639" s="6"/>
      <c r="Y1639" s="6"/>
      <c r="Z1639" s="6"/>
      <c r="AA1639" s="6"/>
      <c r="AB1639" s="6"/>
      <c r="AC1639" s="6"/>
      <c r="AD1639" s="6"/>
      <c r="AE1639" s="6"/>
      <c r="AF1639" s="6"/>
      <c r="AG1639" s="6"/>
      <c r="AH1639" s="6"/>
      <c r="AI1639" s="6"/>
      <c r="AJ1639" s="6"/>
      <c r="AK1639" s="6"/>
      <c r="AW1639" s="122" t="str">
        <f t="shared" si="282"/>
        <v/>
      </c>
      <c r="AX1639" s="123" t="str">
        <f t="shared" si="283"/>
        <v/>
      </c>
      <c r="AY1639" s="124" t="str">
        <f t="shared" si="284"/>
        <v/>
      </c>
      <c r="AZ1639" s="124" t="str">
        <f t="shared" si="285"/>
        <v/>
      </c>
      <c r="BF1639" s="91"/>
    </row>
    <row r="1640" spans="1:58" s="78" customFormat="1" ht="14.25" x14ac:dyDescent="0.2">
      <c r="A1640" s="6"/>
      <c r="B1640" s="6"/>
      <c r="C1640" s="6"/>
      <c r="D1640" s="3"/>
      <c r="E1640" s="98" t="str">
        <f t="shared" si="281"/>
        <v/>
      </c>
      <c r="F1640" s="117"/>
      <c r="G1640" s="116" t="str">
        <f>IF(E1640="","",IF(Temp!optSeasCoef=0,1,INDEX($C$2:$C$13,IF(MOD(COUNT($E$2:E1640),seas_indx)=0,seas_indx,MOD(COUNT($E$2:E1640),seas_indx)))))</f>
        <v/>
      </c>
      <c r="H1640" s="97" t="str">
        <f>IFERROR(IF(Temp!fhor_indata=1,IF(COUNT($S$2:S1640)&lt;=XobsHor,"in-sample",IF(AND(COUNT($S$2:S1640)&lt;=XobsHor+XfHor,MOD(S1639,XobsHor)&lt;XfHor),"out-sample","")),IF(ISBLANK(F1640),"",IF(COUNT($F$2:F1640)&lt;=XobsHor-XfHor,"in-sample","out-sample"))),"")</f>
        <v/>
      </c>
      <c r="I1640" s="120" t="str">
        <f>IF(AND(ISBLANK(F1639),H1639="in-sample"),"",IF(AND(Temp!fhor_indata=1,H1639="out-sample",H1640="out-sample"),I1639,IF(AND(ISBLANK(F1640),H1639="out-sample"),"",IF(AND(Temp!optSeasCoef=0,Temp!sts_add=1),IF(H1639="in-sample",IF(Q1639=bigT,((pCell/bigT)*F1639)+((1-(pCell/bigT))*(I1639+J1639)),IF(OR(ISBLANK(F1640),COUNT($F$2:F1639)&lt;=pCell),F1639,((pCell/COUNT($F$2:F1639))*F1639)+((1-(pCell/COUNT($F$2:F1639)))*(I1639+J1639)))),I1639),IF(AND(Temp!optSeasCoef=0,Temp!sts_multp=1),IF(H1639="in-sample",IF(Q1639=bigT,((pCell/bigT)*F1639)+((1-(pCell/bigT))*(I1639*J1639)),IF(OR(ISBLANK(F1640),COUNT(F$2:$F1639)&lt;=pCell),F1639,((pCell/COUNT($F$2:F1639))*F1639)+((1-(pCell/COUNT($F$2:F1639)))*(I1639*J1639)))),I1639),IF(Temp!sts_add=1,IF(H1639="in-sample",IF(Q1639=bigT,((pCell/bigT)*AX1639)+((1-(pCell/bigT))*(I1639+J1639)),IF(OR(ISBLANK(F1640),COUNT($AX$2:AX1639)&lt;=pCell),AX1639,((pCell/COUNT($AX$2:AX1639))*AX1639)+((1-(pCell/COUNT($AX$2:AX1639)))*(I1639+J1639)))),I1639),IF(H1639="in-sample",IF(Q1639=bigT,((pCell/bigT)*AX1639)+((1-(pCell/bigT))*(I1639*J1639)),IF(OR(ISBLANK(F1640),COUNT($AX$2:AX1639)&lt;=pCell),AX1639,((pCell/COUNT($AX$2:AX1639))*AX1639)+((1-(pCell/COUNT($AX$2:AX1639)))*(I1639*J1639)))),I1639)))))))</f>
        <v/>
      </c>
      <c r="J1640" s="120" t="str">
        <f>IF(AND(ISBLANK(F1639),H1639="in-sample"),"",IF(AND(Temp!fhor_indata=1,H1639="out-sample",H1640="out-sample"),J1639,IF(AND(ISBLANK(F1640),H1639="out-sample"),"",IF(AND(Temp!optSeasCoef=0,Temp!sts_add=1),IF(H1639="in-sample",IF(Q1639=bigT,((qCell/bigT)*(I1640-I1639))+((1-(qCell/bigT))*J1639),IF(OR(ISBLANK(F1640),COUNT($F$2:F1639)&lt;=qCell),IF(COUNT($F$2:F1639)=1,0,F1639-F1638),((qCell/COUNT($F$2:F1639))*(I1640-I1639))+((1-(qCell/COUNT($F$2:F1639)))*J1639))),J1639),IF(AND(Temp!optSeasCoef=0,Temp!sts_multp=1),IF(H1639="in-sample",IF(Q1639=bigT,((qCell/bigT)*(I1640/I1639))+((1-(qCell/bigT))*J1639),IF(qCell=0,1,IF(OR(ISBLANK(F1640),COUNT($F$2:F1639)&lt;=qCell),IF(COUNT($F$2:F1639)=1,1,F1639/F1638),((qCell/COUNT($F$2:F1639))*(I1640/I1639))+((1-(qCell/COUNT($F$2:F1639)))*J1639)))),J1639),IF(Temp!sts_add=1,IF(H1639="in-sample",IF(Q1639=bigT,((qCell/bigT)*(I1640-I1639))+((1-(qCell/bigT))*J1639),IF(OR(ISBLANK(F1640),COUNT($AX$2:AX1639)&lt;=qCell),IF(COUNT($AX$2:AX1639)=1,0,AX1639-AX1638),((qCell/COUNT($AX$2:AX1639))*(I1640-I1639))+((1-(qCell/COUNT($AX$2:AX1639)))*J1639))),J1639),IF(H1639="in-sample",IF(Q1639=bigT,((qCell/bigT)*(I1640/I1639))+((1-(qCell/bigT))*J1639),IF(qCell=0,1,IF(OR(ISBLANK(F1640),COUNT($AX$2:AX1639)&lt;=qCell),IF(COUNT($AX$2:AX1639)=1,1,AX1639/AX1638),((qCell/COUNT($AX$2:AX1639))*(I1640/I1639))+((1-(qCell/COUNT($AX$2:AX1639)))*J1639)))),J1639)))))))</f>
        <v/>
      </c>
      <c r="K1640" s="120" t="str">
        <f>IF(H1640="","",IF(AND(Temp!optSeasCoef=0,Temp!sts_add=1),IF(H1640="out-sample",I1640+(Q1640*J1640),I1640+J1640),IF(AND(Temp!optSeasCoef=0,Temp!sts_multp=1),IF(H1640="out-sample",I1640*(J1640^Q1640),I1640*J1640),IF(Temp!sts_add=1,IF(H1640="out-sample",(I1640+(Q1640*J1640))*G1640,(I1640+J1640)*G1640),IF(H1640="out-sample",I1640*(J1640^Q1640)*G1640,I1640*J1640*G1640)))))</f>
        <v/>
      </c>
      <c r="L1640" s="116" t="str">
        <f t="shared" si="275"/>
        <v/>
      </c>
      <c r="M1640" s="116" t="str">
        <f t="shared" si="276"/>
        <v/>
      </c>
      <c r="N1640" s="116" t="str">
        <f t="shared" si="277"/>
        <v/>
      </c>
      <c r="O1640" s="116" t="str">
        <f t="shared" si="278"/>
        <v/>
      </c>
      <c r="P1640" s="116" t="str">
        <f t="shared" si="279"/>
        <v/>
      </c>
      <c r="Q1640" s="94" t="str">
        <f>IF(AND(Temp!fhor_indata=1,ISBLANK(F1640),H1639="in-sample"),1,IF(AND(Temp!fhor_indata=1,H1639="out-sample",Q1639&lt;XfHor),Q1639+1,IF(ISBLANK(F1640),"",IF(AND(H1640="out-sample",H1639="in-sample"),1,IF(AND(H1640="out-sample",H1639="out-sample"),Q1639+1,IF(ISNUMBER(Q1639),Q1639+1,1))))))</f>
        <v/>
      </c>
      <c r="R1640" s="94" t="str">
        <f t="shared" si="280"/>
        <v/>
      </c>
      <c r="S1640" s="94" t="str">
        <f>IF(Temp!fhor_indata=1,IF(S1639=XobsHor,1,IF(COUNT($S$2:S1639)&lt;=XobsHor,S1639+1,IF(AND(COUNT($S$2:S1639)&lt;=XobsHor+XfHor,IFERROR(MOD(S1639,XobsHor)&lt;XfHor,FALSE)),S1639+1,""))),IF(ISBLANK(F1640),"",IF(S1639=maxP,1,IF(S1639&lt;maxP,S1639+1,IF(COUNT($S$2:S1640)&lt;=XobsHor,S1639+1,"")))))</f>
        <v/>
      </c>
      <c r="T1640" s="3"/>
      <c r="U1640" s="6"/>
      <c r="V1640" s="6"/>
      <c r="W1640" s="6"/>
      <c r="X1640" s="6"/>
      <c r="Y1640" s="6"/>
      <c r="Z1640" s="6"/>
      <c r="AA1640" s="6"/>
      <c r="AB1640" s="6"/>
      <c r="AC1640" s="6"/>
      <c r="AD1640" s="6"/>
      <c r="AE1640" s="6"/>
      <c r="AF1640" s="6"/>
      <c r="AG1640" s="6"/>
      <c r="AH1640" s="6"/>
      <c r="AI1640" s="6"/>
      <c r="AJ1640" s="6"/>
      <c r="AK1640" s="6"/>
      <c r="AW1640" s="122" t="str">
        <f t="shared" si="282"/>
        <v/>
      </c>
      <c r="AX1640" s="123" t="str">
        <f t="shared" si="283"/>
        <v/>
      </c>
      <c r="AY1640" s="124" t="str">
        <f t="shared" si="284"/>
        <v/>
      </c>
      <c r="AZ1640" s="124" t="str">
        <f t="shared" si="285"/>
        <v/>
      </c>
      <c r="BF1640" s="91"/>
    </row>
    <row r="1641" spans="1:58" s="78" customFormat="1" ht="14.25" x14ac:dyDescent="0.2">
      <c r="A1641" s="6"/>
      <c r="B1641" s="6"/>
      <c r="C1641" s="6"/>
      <c r="D1641" s="3"/>
      <c r="E1641" s="98" t="str">
        <f t="shared" si="281"/>
        <v/>
      </c>
      <c r="F1641" s="117"/>
      <c r="G1641" s="116" t="str">
        <f>IF(E1641="","",IF(Temp!optSeasCoef=0,1,INDEX($C$2:$C$13,IF(MOD(COUNT($E$2:E1641),seas_indx)=0,seas_indx,MOD(COUNT($E$2:E1641),seas_indx)))))</f>
        <v/>
      </c>
      <c r="H1641" s="97" t="str">
        <f>IFERROR(IF(Temp!fhor_indata=1,IF(COUNT($S$2:S1641)&lt;=XobsHor,"in-sample",IF(AND(COUNT($S$2:S1641)&lt;=XobsHor+XfHor,MOD(S1640,XobsHor)&lt;XfHor),"out-sample","")),IF(ISBLANK(F1641),"",IF(COUNT($F$2:F1641)&lt;=XobsHor-XfHor,"in-sample","out-sample"))),"")</f>
        <v/>
      </c>
      <c r="I1641" s="120" t="str">
        <f>IF(AND(ISBLANK(F1640),H1640="in-sample"),"",IF(AND(Temp!fhor_indata=1,H1640="out-sample",H1641="out-sample"),I1640,IF(AND(ISBLANK(F1641),H1640="out-sample"),"",IF(AND(Temp!optSeasCoef=0,Temp!sts_add=1),IF(H1640="in-sample",IF(Q1640=bigT,((pCell/bigT)*F1640)+((1-(pCell/bigT))*(I1640+J1640)),IF(OR(ISBLANK(F1641),COUNT($F$2:F1640)&lt;=pCell),F1640,((pCell/COUNT($F$2:F1640))*F1640)+((1-(pCell/COUNT($F$2:F1640)))*(I1640+J1640)))),I1640),IF(AND(Temp!optSeasCoef=0,Temp!sts_multp=1),IF(H1640="in-sample",IF(Q1640=bigT,((pCell/bigT)*F1640)+((1-(pCell/bigT))*(I1640*J1640)),IF(OR(ISBLANK(F1641),COUNT(F$2:$F1640)&lt;=pCell),F1640,((pCell/COUNT($F$2:F1640))*F1640)+((1-(pCell/COUNT($F$2:F1640)))*(I1640*J1640)))),I1640),IF(Temp!sts_add=1,IF(H1640="in-sample",IF(Q1640=bigT,((pCell/bigT)*AX1640)+((1-(pCell/bigT))*(I1640+J1640)),IF(OR(ISBLANK(F1641),COUNT($AX$2:AX1640)&lt;=pCell),AX1640,((pCell/COUNT($AX$2:AX1640))*AX1640)+((1-(pCell/COUNT($AX$2:AX1640)))*(I1640+J1640)))),I1640),IF(H1640="in-sample",IF(Q1640=bigT,((pCell/bigT)*AX1640)+((1-(pCell/bigT))*(I1640*J1640)),IF(OR(ISBLANK(F1641),COUNT($AX$2:AX1640)&lt;=pCell),AX1640,((pCell/COUNT($AX$2:AX1640))*AX1640)+((1-(pCell/COUNT($AX$2:AX1640)))*(I1640*J1640)))),I1640)))))))</f>
        <v/>
      </c>
      <c r="J1641" s="120" t="str">
        <f>IF(AND(ISBLANK(F1640),H1640="in-sample"),"",IF(AND(Temp!fhor_indata=1,H1640="out-sample",H1641="out-sample"),J1640,IF(AND(ISBLANK(F1641),H1640="out-sample"),"",IF(AND(Temp!optSeasCoef=0,Temp!sts_add=1),IF(H1640="in-sample",IF(Q1640=bigT,((qCell/bigT)*(I1641-I1640))+((1-(qCell/bigT))*J1640),IF(OR(ISBLANK(F1641),COUNT($F$2:F1640)&lt;=qCell),IF(COUNT($F$2:F1640)=1,0,F1640-F1639),((qCell/COUNT($F$2:F1640))*(I1641-I1640))+((1-(qCell/COUNT($F$2:F1640)))*J1640))),J1640),IF(AND(Temp!optSeasCoef=0,Temp!sts_multp=1),IF(H1640="in-sample",IF(Q1640=bigT,((qCell/bigT)*(I1641/I1640))+((1-(qCell/bigT))*J1640),IF(qCell=0,1,IF(OR(ISBLANK(F1641),COUNT($F$2:F1640)&lt;=qCell),IF(COUNT($F$2:F1640)=1,1,F1640/F1639),((qCell/COUNT($F$2:F1640))*(I1641/I1640))+((1-(qCell/COUNT($F$2:F1640)))*J1640)))),J1640),IF(Temp!sts_add=1,IF(H1640="in-sample",IF(Q1640=bigT,((qCell/bigT)*(I1641-I1640))+((1-(qCell/bigT))*J1640),IF(OR(ISBLANK(F1641),COUNT($AX$2:AX1640)&lt;=qCell),IF(COUNT($AX$2:AX1640)=1,0,AX1640-AX1639),((qCell/COUNT($AX$2:AX1640))*(I1641-I1640))+((1-(qCell/COUNT($AX$2:AX1640)))*J1640))),J1640),IF(H1640="in-sample",IF(Q1640=bigT,((qCell/bigT)*(I1641/I1640))+((1-(qCell/bigT))*J1640),IF(qCell=0,1,IF(OR(ISBLANK(F1641),COUNT($AX$2:AX1640)&lt;=qCell),IF(COUNT($AX$2:AX1640)=1,1,AX1640/AX1639),((qCell/COUNT($AX$2:AX1640))*(I1641/I1640))+((1-(qCell/COUNT($AX$2:AX1640)))*J1640)))),J1640)))))))</f>
        <v/>
      </c>
      <c r="K1641" s="120" t="str">
        <f>IF(H1641="","",IF(AND(Temp!optSeasCoef=0,Temp!sts_add=1),IF(H1641="out-sample",I1641+(Q1641*J1641),I1641+J1641),IF(AND(Temp!optSeasCoef=0,Temp!sts_multp=1),IF(H1641="out-sample",I1641*(J1641^Q1641),I1641*J1641),IF(Temp!sts_add=1,IF(H1641="out-sample",(I1641+(Q1641*J1641))*G1641,(I1641+J1641)*G1641),IF(H1641="out-sample",I1641*(J1641^Q1641)*G1641,I1641*J1641*G1641)))))</f>
        <v/>
      </c>
      <c r="L1641" s="116" t="str">
        <f t="shared" si="275"/>
        <v/>
      </c>
      <c r="M1641" s="116" t="str">
        <f t="shared" si="276"/>
        <v/>
      </c>
      <c r="N1641" s="116" t="str">
        <f t="shared" si="277"/>
        <v/>
      </c>
      <c r="O1641" s="116" t="str">
        <f t="shared" si="278"/>
        <v/>
      </c>
      <c r="P1641" s="116" t="str">
        <f t="shared" si="279"/>
        <v/>
      </c>
      <c r="Q1641" s="94" t="str">
        <f>IF(AND(Temp!fhor_indata=1,ISBLANK(F1641),H1640="in-sample"),1,IF(AND(Temp!fhor_indata=1,H1640="out-sample",Q1640&lt;XfHor),Q1640+1,IF(ISBLANK(F1641),"",IF(AND(H1641="out-sample",H1640="in-sample"),1,IF(AND(H1641="out-sample",H1640="out-sample"),Q1640+1,IF(ISNUMBER(Q1640),Q1640+1,1))))))</f>
        <v/>
      </c>
      <c r="R1641" s="94" t="str">
        <f t="shared" si="280"/>
        <v/>
      </c>
      <c r="S1641" s="94" t="str">
        <f>IF(Temp!fhor_indata=1,IF(S1640=XobsHor,1,IF(COUNT($S$2:S1640)&lt;=XobsHor,S1640+1,IF(AND(COUNT($S$2:S1640)&lt;=XobsHor+XfHor,IFERROR(MOD(S1640,XobsHor)&lt;XfHor,FALSE)),S1640+1,""))),IF(ISBLANK(F1641),"",IF(S1640=maxP,1,IF(S1640&lt;maxP,S1640+1,IF(COUNT($S$2:S1641)&lt;=XobsHor,S1640+1,"")))))</f>
        <v/>
      </c>
      <c r="T1641" s="3"/>
      <c r="U1641" s="6"/>
      <c r="V1641" s="6"/>
      <c r="W1641" s="6"/>
      <c r="X1641" s="6"/>
      <c r="Y1641" s="6"/>
      <c r="Z1641" s="6"/>
      <c r="AA1641" s="6"/>
      <c r="AB1641" s="6"/>
      <c r="AC1641" s="6"/>
      <c r="AD1641" s="6"/>
      <c r="AE1641" s="6"/>
      <c r="AF1641" s="6"/>
      <c r="AG1641" s="6"/>
      <c r="AH1641" s="6"/>
      <c r="AI1641" s="6"/>
      <c r="AJ1641" s="6"/>
      <c r="AK1641" s="6"/>
      <c r="AW1641" s="122" t="str">
        <f t="shared" si="282"/>
        <v/>
      </c>
      <c r="AX1641" s="123" t="str">
        <f t="shared" si="283"/>
        <v/>
      </c>
      <c r="AY1641" s="124" t="str">
        <f t="shared" si="284"/>
        <v/>
      </c>
      <c r="AZ1641" s="124" t="str">
        <f t="shared" si="285"/>
        <v/>
      </c>
      <c r="BF1641" s="91"/>
    </row>
    <row r="1642" spans="1:58" s="78" customFormat="1" ht="14.25" x14ac:dyDescent="0.2">
      <c r="A1642" s="6"/>
      <c r="B1642" s="6"/>
      <c r="C1642" s="6"/>
      <c r="D1642" s="3"/>
      <c r="E1642" s="98" t="str">
        <f t="shared" si="281"/>
        <v/>
      </c>
      <c r="F1642" s="117"/>
      <c r="G1642" s="116" t="str">
        <f>IF(E1642="","",IF(Temp!optSeasCoef=0,1,INDEX($C$2:$C$13,IF(MOD(COUNT($E$2:E1642),seas_indx)=0,seas_indx,MOD(COUNT($E$2:E1642),seas_indx)))))</f>
        <v/>
      </c>
      <c r="H1642" s="97" t="str">
        <f>IFERROR(IF(Temp!fhor_indata=1,IF(COUNT($S$2:S1642)&lt;=XobsHor,"in-sample",IF(AND(COUNT($S$2:S1642)&lt;=XobsHor+XfHor,MOD(S1641,XobsHor)&lt;XfHor),"out-sample","")),IF(ISBLANK(F1642),"",IF(COUNT($F$2:F1642)&lt;=XobsHor-XfHor,"in-sample","out-sample"))),"")</f>
        <v/>
      </c>
      <c r="I1642" s="120" t="str">
        <f>IF(AND(ISBLANK(F1641),H1641="in-sample"),"",IF(AND(Temp!fhor_indata=1,H1641="out-sample",H1642="out-sample"),I1641,IF(AND(ISBLANK(F1642),H1641="out-sample"),"",IF(AND(Temp!optSeasCoef=0,Temp!sts_add=1),IF(H1641="in-sample",IF(Q1641=bigT,((pCell/bigT)*F1641)+((1-(pCell/bigT))*(I1641+J1641)),IF(OR(ISBLANK(F1642),COUNT($F$2:F1641)&lt;=pCell),F1641,((pCell/COUNT($F$2:F1641))*F1641)+((1-(pCell/COUNT($F$2:F1641)))*(I1641+J1641)))),I1641),IF(AND(Temp!optSeasCoef=0,Temp!sts_multp=1),IF(H1641="in-sample",IF(Q1641=bigT,((pCell/bigT)*F1641)+((1-(pCell/bigT))*(I1641*J1641)),IF(OR(ISBLANK(F1642),COUNT(F$2:$F1641)&lt;=pCell),F1641,((pCell/COUNT($F$2:F1641))*F1641)+((1-(pCell/COUNT($F$2:F1641)))*(I1641*J1641)))),I1641),IF(Temp!sts_add=1,IF(H1641="in-sample",IF(Q1641=bigT,((pCell/bigT)*AX1641)+((1-(pCell/bigT))*(I1641+J1641)),IF(OR(ISBLANK(F1642),COUNT($AX$2:AX1641)&lt;=pCell),AX1641,((pCell/COUNT($AX$2:AX1641))*AX1641)+((1-(pCell/COUNT($AX$2:AX1641)))*(I1641+J1641)))),I1641),IF(H1641="in-sample",IF(Q1641=bigT,((pCell/bigT)*AX1641)+((1-(pCell/bigT))*(I1641*J1641)),IF(OR(ISBLANK(F1642),COUNT($AX$2:AX1641)&lt;=pCell),AX1641,((pCell/COUNT($AX$2:AX1641))*AX1641)+((1-(pCell/COUNT($AX$2:AX1641)))*(I1641*J1641)))),I1641)))))))</f>
        <v/>
      </c>
      <c r="J1642" s="120" t="str">
        <f>IF(AND(ISBLANK(F1641),H1641="in-sample"),"",IF(AND(Temp!fhor_indata=1,H1641="out-sample",H1642="out-sample"),J1641,IF(AND(ISBLANK(F1642),H1641="out-sample"),"",IF(AND(Temp!optSeasCoef=0,Temp!sts_add=1),IF(H1641="in-sample",IF(Q1641=bigT,((qCell/bigT)*(I1642-I1641))+((1-(qCell/bigT))*J1641),IF(OR(ISBLANK(F1642),COUNT($F$2:F1641)&lt;=qCell),IF(COUNT($F$2:F1641)=1,0,F1641-F1640),((qCell/COUNT($F$2:F1641))*(I1642-I1641))+((1-(qCell/COUNT($F$2:F1641)))*J1641))),J1641),IF(AND(Temp!optSeasCoef=0,Temp!sts_multp=1),IF(H1641="in-sample",IF(Q1641=bigT,((qCell/bigT)*(I1642/I1641))+((1-(qCell/bigT))*J1641),IF(qCell=0,1,IF(OR(ISBLANK(F1642),COUNT($F$2:F1641)&lt;=qCell),IF(COUNT($F$2:F1641)=1,1,F1641/F1640),((qCell/COUNT($F$2:F1641))*(I1642/I1641))+((1-(qCell/COUNT($F$2:F1641)))*J1641)))),J1641),IF(Temp!sts_add=1,IF(H1641="in-sample",IF(Q1641=bigT,((qCell/bigT)*(I1642-I1641))+((1-(qCell/bigT))*J1641),IF(OR(ISBLANK(F1642),COUNT($AX$2:AX1641)&lt;=qCell),IF(COUNT($AX$2:AX1641)=1,0,AX1641-AX1640),((qCell/COUNT($AX$2:AX1641))*(I1642-I1641))+((1-(qCell/COUNT($AX$2:AX1641)))*J1641))),J1641),IF(H1641="in-sample",IF(Q1641=bigT,((qCell/bigT)*(I1642/I1641))+((1-(qCell/bigT))*J1641),IF(qCell=0,1,IF(OR(ISBLANK(F1642),COUNT($AX$2:AX1641)&lt;=qCell),IF(COUNT($AX$2:AX1641)=1,1,AX1641/AX1640),((qCell/COUNT($AX$2:AX1641))*(I1642/I1641))+((1-(qCell/COUNT($AX$2:AX1641)))*J1641)))),J1641)))))))</f>
        <v/>
      </c>
      <c r="K1642" s="120" t="str">
        <f>IF(H1642="","",IF(AND(Temp!optSeasCoef=0,Temp!sts_add=1),IF(H1642="out-sample",I1642+(Q1642*J1642),I1642+J1642),IF(AND(Temp!optSeasCoef=0,Temp!sts_multp=1),IF(H1642="out-sample",I1642*(J1642^Q1642),I1642*J1642),IF(Temp!sts_add=1,IF(H1642="out-sample",(I1642+(Q1642*J1642))*G1642,(I1642+J1642)*G1642),IF(H1642="out-sample",I1642*(J1642^Q1642)*G1642,I1642*J1642*G1642)))))</f>
        <v/>
      </c>
      <c r="L1642" s="116" t="str">
        <f t="shared" si="275"/>
        <v/>
      </c>
      <c r="M1642" s="116" t="str">
        <f t="shared" si="276"/>
        <v/>
      </c>
      <c r="N1642" s="116" t="str">
        <f t="shared" si="277"/>
        <v/>
      </c>
      <c r="O1642" s="116" t="str">
        <f t="shared" si="278"/>
        <v/>
      </c>
      <c r="P1642" s="116" t="str">
        <f t="shared" si="279"/>
        <v/>
      </c>
      <c r="Q1642" s="94" t="str">
        <f>IF(AND(Temp!fhor_indata=1,ISBLANK(F1642),H1641="in-sample"),1,IF(AND(Temp!fhor_indata=1,H1641="out-sample",Q1641&lt;XfHor),Q1641+1,IF(ISBLANK(F1642),"",IF(AND(H1642="out-sample",H1641="in-sample"),1,IF(AND(H1642="out-sample",H1641="out-sample"),Q1641+1,IF(ISNUMBER(Q1641),Q1641+1,1))))))</f>
        <v/>
      </c>
      <c r="R1642" s="94" t="str">
        <f t="shared" si="280"/>
        <v/>
      </c>
      <c r="S1642" s="94" t="str">
        <f>IF(Temp!fhor_indata=1,IF(S1641=XobsHor,1,IF(COUNT($S$2:S1641)&lt;=XobsHor,S1641+1,IF(AND(COUNT($S$2:S1641)&lt;=XobsHor+XfHor,IFERROR(MOD(S1641,XobsHor)&lt;XfHor,FALSE)),S1641+1,""))),IF(ISBLANK(F1642),"",IF(S1641=maxP,1,IF(S1641&lt;maxP,S1641+1,IF(COUNT($S$2:S1642)&lt;=XobsHor,S1641+1,"")))))</f>
        <v/>
      </c>
      <c r="T1642" s="3"/>
      <c r="U1642" s="6"/>
      <c r="V1642" s="6"/>
      <c r="W1642" s="6"/>
      <c r="X1642" s="6"/>
      <c r="Y1642" s="6"/>
      <c r="Z1642" s="6"/>
      <c r="AA1642" s="6"/>
      <c r="AB1642" s="6"/>
      <c r="AC1642" s="6"/>
      <c r="AD1642" s="6"/>
      <c r="AE1642" s="6"/>
      <c r="AF1642" s="6"/>
      <c r="AG1642" s="6"/>
      <c r="AH1642" s="6"/>
      <c r="AI1642" s="6"/>
      <c r="AJ1642" s="6"/>
      <c r="AK1642" s="6"/>
      <c r="AW1642" s="122" t="str">
        <f t="shared" si="282"/>
        <v/>
      </c>
      <c r="AX1642" s="123" t="str">
        <f t="shared" si="283"/>
        <v/>
      </c>
      <c r="AY1642" s="124" t="str">
        <f t="shared" si="284"/>
        <v/>
      </c>
      <c r="AZ1642" s="124" t="str">
        <f t="shared" si="285"/>
        <v/>
      </c>
      <c r="BF1642" s="91"/>
    </row>
    <row r="1643" spans="1:58" s="78" customFormat="1" ht="14.25" x14ac:dyDescent="0.2">
      <c r="A1643" s="6"/>
      <c r="B1643" s="6"/>
      <c r="C1643" s="6"/>
      <c r="D1643" s="3"/>
      <c r="E1643" s="98" t="str">
        <f t="shared" si="281"/>
        <v/>
      </c>
      <c r="F1643" s="117"/>
      <c r="G1643" s="116" t="str">
        <f>IF(E1643="","",IF(Temp!optSeasCoef=0,1,INDEX($C$2:$C$13,IF(MOD(COUNT($E$2:E1643),seas_indx)=0,seas_indx,MOD(COUNT($E$2:E1643),seas_indx)))))</f>
        <v/>
      </c>
      <c r="H1643" s="97" t="str">
        <f>IFERROR(IF(Temp!fhor_indata=1,IF(COUNT($S$2:S1643)&lt;=XobsHor,"in-sample",IF(AND(COUNT($S$2:S1643)&lt;=XobsHor+XfHor,MOD(S1642,XobsHor)&lt;XfHor),"out-sample","")),IF(ISBLANK(F1643),"",IF(COUNT($F$2:F1643)&lt;=XobsHor-XfHor,"in-sample","out-sample"))),"")</f>
        <v/>
      </c>
      <c r="I1643" s="120" t="str">
        <f>IF(AND(ISBLANK(F1642),H1642="in-sample"),"",IF(AND(Temp!fhor_indata=1,H1642="out-sample",H1643="out-sample"),I1642,IF(AND(ISBLANK(F1643),H1642="out-sample"),"",IF(AND(Temp!optSeasCoef=0,Temp!sts_add=1),IF(H1642="in-sample",IF(Q1642=bigT,((pCell/bigT)*F1642)+((1-(pCell/bigT))*(I1642+J1642)),IF(OR(ISBLANK(F1643),COUNT($F$2:F1642)&lt;=pCell),F1642,((pCell/COUNT($F$2:F1642))*F1642)+((1-(pCell/COUNT($F$2:F1642)))*(I1642+J1642)))),I1642),IF(AND(Temp!optSeasCoef=0,Temp!sts_multp=1),IF(H1642="in-sample",IF(Q1642=bigT,((pCell/bigT)*F1642)+((1-(pCell/bigT))*(I1642*J1642)),IF(OR(ISBLANK(F1643),COUNT(F$2:$F1642)&lt;=pCell),F1642,((pCell/COUNT($F$2:F1642))*F1642)+((1-(pCell/COUNT($F$2:F1642)))*(I1642*J1642)))),I1642),IF(Temp!sts_add=1,IF(H1642="in-sample",IF(Q1642=bigT,((pCell/bigT)*AX1642)+((1-(pCell/bigT))*(I1642+J1642)),IF(OR(ISBLANK(F1643),COUNT($AX$2:AX1642)&lt;=pCell),AX1642,((pCell/COUNT($AX$2:AX1642))*AX1642)+((1-(pCell/COUNT($AX$2:AX1642)))*(I1642+J1642)))),I1642),IF(H1642="in-sample",IF(Q1642=bigT,((pCell/bigT)*AX1642)+((1-(pCell/bigT))*(I1642*J1642)),IF(OR(ISBLANK(F1643),COUNT($AX$2:AX1642)&lt;=pCell),AX1642,((pCell/COUNT($AX$2:AX1642))*AX1642)+((1-(pCell/COUNT($AX$2:AX1642)))*(I1642*J1642)))),I1642)))))))</f>
        <v/>
      </c>
      <c r="J1643" s="120" t="str">
        <f>IF(AND(ISBLANK(F1642),H1642="in-sample"),"",IF(AND(Temp!fhor_indata=1,H1642="out-sample",H1643="out-sample"),J1642,IF(AND(ISBLANK(F1643),H1642="out-sample"),"",IF(AND(Temp!optSeasCoef=0,Temp!sts_add=1),IF(H1642="in-sample",IF(Q1642=bigT,((qCell/bigT)*(I1643-I1642))+((1-(qCell/bigT))*J1642),IF(OR(ISBLANK(F1643),COUNT($F$2:F1642)&lt;=qCell),IF(COUNT($F$2:F1642)=1,0,F1642-F1641),((qCell/COUNT($F$2:F1642))*(I1643-I1642))+((1-(qCell/COUNT($F$2:F1642)))*J1642))),J1642),IF(AND(Temp!optSeasCoef=0,Temp!sts_multp=1),IF(H1642="in-sample",IF(Q1642=bigT,((qCell/bigT)*(I1643/I1642))+((1-(qCell/bigT))*J1642),IF(qCell=0,1,IF(OR(ISBLANK(F1643),COUNT($F$2:F1642)&lt;=qCell),IF(COUNT($F$2:F1642)=1,1,F1642/F1641),((qCell/COUNT($F$2:F1642))*(I1643/I1642))+((1-(qCell/COUNT($F$2:F1642)))*J1642)))),J1642),IF(Temp!sts_add=1,IF(H1642="in-sample",IF(Q1642=bigT,((qCell/bigT)*(I1643-I1642))+((1-(qCell/bigT))*J1642),IF(OR(ISBLANK(F1643),COUNT($AX$2:AX1642)&lt;=qCell),IF(COUNT($AX$2:AX1642)=1,0,AX1642-AX1641),((qCell/COUNT($AX$2:AX1642))*(I1643-I1642))+((1-(qCell/COUNT($AX$2:AX1642)))*J1642))),J1642),IF(H1642="in-sample",IF(Q1642=bigT,((qCell/bigT)*(I1643/I1642))+((1-(qCell/bigT))*J1642),IF(qCell=0,1,IF(OR(ISBLANK(F1643),COUNT($AX$2:AX1642)&lt;=qCell),IF(COUNT($AX$2:AX1642)=1,1,AX1642/AX1641),((qCell/COUNT($AX$2:AX1642))*(I1643/I1642))+((1-(qCell/COUNT($AX$2:AX1642)))*J1642)))),J1642)))))))</f>
        <v/>
      </c>
      <c r="K1643" s="120" t="str">
        <f>IF(H1643="","",IF(AND(Temp!optSeasCoef=0,Temp!sts_add=1),IF(H1643="out-sample",I1643+(Q1643*J1643),I1643+J1643),IF(AND(Temp!optSeasCoef=0,Temp!sts_multp=1),IF(H1643="out-sample",I1643*(J1643^Q1643),I1643*J1643),IF(Temp!sts_add=1,IF(H1643="out-sample",(I1643+(Q1643*J1643))*G1643,(I1643+J1643)*G1643),IF(H1643="out-sample",I1643*(J1643^Q1643)*G1643,I1643*J1643*G1643)))))</f>
        <v/>
      </c>
      <c r="L1643" s="116" t="str">
        <f t="shared" si="275"/>
        <v/>
      </c>
      <c r="M1643" s="116" t="str">
        <f t="shared" si="276"/>
        <v/>
      </c>
      <c r="N1643" s="116" t="str">
        <f t="shared" si="277"/>
        <v/>
      </c>
      <c r="O1643" s="116" t="str">
        <f t="shared" si="278"/>
        <v/>
      </c>
      <c r="P1643" s="116" t="str">
        <f t="shared" si="279"/>
        <v/>
      </c>
      <c r="Q1643" s="94" t="str">
        <f>IF(AND(Temp!fhor_indata=1,ISBLANK(F1643),H1642="in-sample"),1,IF(AND(Temp!fhor_indata=1,H1642="out-sample",Q1642&lt;XfHor),Q1642+1,IF(ISBLANK(F1643),"",IF(AND(H1643="out-sample",H1642="in-sample"),1,IF(AND(H1643="out-sample",H1642="out-sample"),Q1642+1,IF(ISNUMBER(Q1642),Q1642+1,1))))))</f>
        <v/>
      </c>
      <c r="R1643" s="94" t="str">
        <f t="shared" si="280"/>
        <v/>
      </c>
      <c r="S1643" s="94" t="str">
        <f>IF(Temp!fhor_indata=1,IF(S1642=XobsHor,1,IF(COUNT($S$2:S1642)&lt;=XobsHor,S1642+1,IF(AND(COUNT($S$2:S1642)&lt;=XobsHor+XfHor,IFERROR(MOD(S1642,XobsHor)&lt;XfHor,FALSE)),S1642+1,""))),IF(ISBLANK(F1643),"",IF(S1642=maxP,1,IF(S1642&lt;maxP,S1642+1,IF(COUNT($S$2:S1643)&lt;=XobsHor,S1642+1,"")))))</f>
        <v/>
      </c>
      <c r="T1643" s="3"/>
      <c r="U1643" s="6"/>
      <c r="V1643" s="6"/>
      <c r="W1643" s="6"/>
      <c r="X1643" s="6"/>
      <c r="Y1643" s="6"/>
      <c r="Z1643" s="6"/>
      <c r="AA1643" s="6"/>
      <c r="AB1643" s="6"/>
      <c r="AC1643" s="6"/>
      <c r="AD1643" s="6"/>
      <c r="AE1643" s="6"/>
      <c r="AF1643" s="6"/>
      <c r="AG1643" s="6"/>
      <c r="AH1643" s="6"/>
      <c r="AI1643" s="6"/>
      <c r="AJ1643" s="6"/>
      <c r="AK1643" s="6"/>
      <c r="AW1643" s="122" t="str">
        <f t="shared" si="282"/>
        <v/>
      </c>
      <c r="AX1643" s="123" t="str">
        <f t="shared" si="283"/>
        <v/>
      </c>
      <c r="AY1643" s="124" t="str">
        <f t="shared" si="284"/>
        <v/>
      </c>
      <c r="AZ1643" s="124" t="str">
        <f t="shared" si="285"/>
        <v/>
      </c>
      <c r="BF1643" s="91"/>
    </row>
    <row r="1644" spans="1:58" s="78" customFormat="1" ht="14.25" x14ac:dyDescent="0.2">
      <c r="A1644" s="6"/>
      <c r="B1644" s="6"/>
      <c r="C1644" s="6"/>
      <c r="D1644" s="3"/>
      <c r="E1644" s="98" t="str">
        <f t="shared" si="281"/>
        <v/>
      </c>
      <c r="F1644" s="117"/>
      <c r="G1644" s="116" t="str">
        <f>IF(E1644="","",IF(Temp!optSeasCoef=0,1,INDEX($C$2:$C$13,IF(MOD(COUNT($E$2:E1644),seas_indx)=0,seas_indx,MOD(COUNT($E$2:E1644),seas_indx)))))</f>
        <v/>
      </c>
      <c r="H1644" s="97" t="str">
        <f>IFERROR(IF(Temp!fhor_indata=1,IF(COUNT($S$2:S1644)&lt;=XobsHor,"in-sample",IF(AND(COUNT($S$2:S1644)&lt;=XobsHor+XfHor,MOD(S1643,XobsHor)&lt;XfHor),"out-sample","")),IF(ISBLANK(F1644),"",IF(COUNT($F$2:F1644)&lt;=XobsHor-XfHor,"in-sample","out-sample"))),"")</f>
        <v/>
      </c>
      <c r="I1644" s="120" t="str">
        <f>IF(AND(ISBLANK(F1643),H1643="in-sample"),"",IF(AND(Temp!fhor_indata=1,H1643="out-sample",H1644="out-sample"),I1643,IF(AND(ISBLANK(F1644),H1643="out-sample"),"",IF(AND(Temp!optSeasCoef=0,Temp!sts_add=1),IF(H1643="in-sample",IF(Q1643=bigT,((pCell/bigT)*F1643)+((1-(pCell/bigT))*(I1643+J1643)),IF(OR(ISBLANK(F1644),COUNT($F$2:F1643)&lt;=pCell),F1643,((pCell/COUNT($F$2:F1643))*F1643)+((1-(pCell/COUNT($F$2:F1643)))*(I1643+J1643)))),I1643),IF(AND(Temp!optSeasCoef=0,Temp!sts_multp=1),IF(H1643="in-sample",IF(Q1643=bigT,((pCell/bigT)*F1643)+((1-(pCell/bigT))*(I1643*J1643)),IF(OR(ISBLANK(F1644),COUNT(F$2:$F1643)&lt;=pCell),F1643,((pCell/COUNT($F$2:F1643))*F1643)+((1-(pCell/COUNT($F$2:F1643)))*(I1643*J1643)))),I1643),IF(Temp!sts_add=1,IF(H1643="in-sample",IF(Q1643=bigT,((pCell/bigT)*AX1643)+((1-(pCell/bigT))*(I1643+J1643)),IF(OR(ISBLANK(F1644),COUNT($AX$2:AX1643)&lt;=pCell),AX1643,((pCell/COUNT($AX$2:AX1643))*AX1643)+((1-(pCell/COUNT($AX$2:AX1643)))*(I1643+J1643)))),I1643),IF(H1643="in-sample",IF(Q1643=bigT,((pCell/bigT)*AX1643)+((1-(pCell/bigT))*(I1643*J1643)),IF(OR(ISBLANK(F1644),COUNT($AX$2:AX1643)&lt;=pCell),AX1643,((pCell/COUNT($AX$2:AX1643))*AX1643)+((1-(pCell/COUNT($AX$2:AX1643)))*(I1643*J1643)))),I1643)))))))</f>
        <v/>
      </c>
      <c r="J1644" s="120" t="str">
        <f>IF(AND(ISBLANK(F1643),H1643="in-sample"),"",IF(AND(Temp!fhor_indata=1,H1643="out-sample",H1644="out-sample"),J1643,IF(AND(ISBLANK(F1644),H1643="out-sample"),"",IF(AND(Temp!optSeasCoef=0,Temp!sts_add=1),IF(H1643="in-sample",IF(Q1643=bigT,((qCell/bigT)*(I1644-I1643))+((1-(qCell/bigT))*J1643),IF(OR(ISBLANK(F1644),COUNT($F$2:F1643)&lt;=qCell),IF(COUNT($F$2:F1643)=1,0,F1643-F1642),((qCell/COUNT($F$2:F1643))*(I1644-I1643))+((1-(qCell/COUNT($F$2:F1643)))*J1643))),J1643),IF(AND(Temp!optSeasCoef=0,Temp!sts_multp=1),IF(H1643="in-sample",IF(Q1643=bigT,((qCell/bigT)*(I1644/I1643))+((1-(qCell/bigT))*J1643),IF(qCell=0,1,IF(OR(ISBLANK(F1644),COUNT($F$2:F1643)&lt;=qCell),IF(COUNT($F$2:F1643)=1,1,F1643/F1642),((qCell/COUNT($F$2:F1643))*(I1644/I1643))+((1-(qCell/COUNT($F$2:F1643)))*J1643)))),J1643),IF(Temp!sts_add=1,IF(H1643="in-sample",IF(Q1643=bigT,((qCell/bigT)*(I1644-I1643))+((1-(qCell/bigT))*J1643),IF(OR(ISBLANK(F1644),COUNT($AX$2:AX1643)&lt;=qCell),IF(COUNT($AX$2:AX1643)=1,0,AX1643-AX1642),((qCell/COUNT($AX$2:AX1643))*(I1644-I1643))+((1-(qCell/COUNT($AX$2:AX1643)))*J1643))),J1643),IF(H1643="in-sample",IF(Q1643=bigT,((qCell/bigT)*(I1644/I1643))+((1-(qCell/bigT))*J1643),IF(qCell=0,1,IF(OR(ISBLANK(F1644),COUNT($AX$2:AX1643)&lt;=qCell),IF(COUNT($AX$2:AX1643)=1,1,AX1643/AX1642),((qCell/COUNT($AX$2:AX1643))*(I1644/I1643))+((1-(qCell/COUNT($AX$2:AX1643)))*J1643)))),J1643)))))))</f>
        <v/>
      </c>
      <c r="K1644" s="120" t="str">
        <f>IF(H1644="","",IF(AND(Temp!optSeasCoef=0,Temp!sts_add=1),IF(H1644="out-sample",I1644+(Q1644*J1644),I1644+J1644),IF(AND(Temp!optSeasCoef=0,Temp!sts_multp=1),IF(H1644="out-sample",I1644*(J1644^Q1644),I1644*J1644),IF(Temp!sts_add=1,IF(H1644="out-sample",(I1644+(Q1644*J1644))*G1644,(I1644+J1644)*G1644),IF(H1644="out-sample",I1644*(J1644^Q1644)*G1644,I1644*J1644*G1644)))))</f>
        <v/>
      </c>
      <c r="L1644" s="116" t="str">
        <f t="shared" si="275"/>
        <v/>
      </c>
      <c r="M1644" s="116" t="str">
        <f t="shared" si="276"/>
        <v/>
      </c>
      <c r="N1644" s="116" t="str">
        <f t="shared" si="277"/>
        <v/>
      </c>
      <c r="O1644" s="116" t="str">
        <f t="shared" si="278"/>
        <v/>
      </c>
      <c r="P1644" s="116" t="str">
        <f t="shared" si="279"/>
        <v/>
      </c>
      <c r="Q1644" s="94" t="str">
        <f>IF(AND(Temp!fhor_indata=1,ISBLANK(F1644),H1643="in-sample"),1,IF(AND(Temp!fhor_indata=1,H1643="out-sample",Q1643&lt;XfHor),Q1643+1,IF(ISBLANK(F1644),"",IF(AND(H1644="out-sample",H1643="in-sample"),1,IF(AND(H1644="out-sample",H1643="out-sample"),Q1643+1,IF(ISNUMBER(Q1643),Q1643+1,1))))))</f>
        <v/>
      </c>
      <c r="R1644" s="94" t="str">
        <f t="shared" si="280"/>
        <v/>
      </c>
      <c r="S1644" s="94" t="str">
        <f>IF(Temp!fhor_indata=1,IF(S1643=XobsHor,1,IF(COUNT($S$2:S1643)&lt;=XobsHor,S1643+1,IF(AND(COUNT($S$2:S1643)&lt;=XobsHor+XfHor,IFERROR(MOD(S1643,XobsHor)&lt;XfHor,FALSE)),S1643+1,""))),IF(ISBLANK(F1644),"",IF(S1643=maxP,1,IF(S1643&lt;maxP,S1643+1,IF(COUNT($S$2:S1644)&lt;=XobsHor,S1643+1,"")))))</f>
        <v/>
      </c>
      <c r="T1644" s="3"/>
      <c r="U1644" s="6"/>
      <c r="V1644" s="6"/>
      <c r="W1644" s="6"/>
      <c r="X1644" s="6"/>
      <c r="Y1644" s="6"/>
      <c r="Z1644" s="6"/>
      <c r="AA1644" s="6"/>
      <c r="AB1644" s="6"/>
      <c r="AC1644" s="6"/>
      <c r="AD1644" s="6"/>
      <c r="AE1644" s="6"/>
      <c r="AF1644" s="6"/>
      <c r="AG1644" s="6"/>
      <c r="AH1644" s="6"/>
      <c r="AI1644" s="6"/>
      <c r="AJ1644" s="6"/>
      <c r="AK1644" s="6"/>
      <c r="AW1644" s="122" t="str">
        <f t="shared" si="282"/>
        <v/>
      </c>
      <c r="AX1644" s="123" t="str">
        <f t="shared" si="283"/>
        <v/>
      </c>
      <c r="AY1644" s="124" t="str">
        <f t="shared" si="284"/>
        <v/>
      </c>
      <c r="AZ1644" s="124" t="str">
        <f t="shared" si="285"/>
        <v/>
      </c>
      <c r="BF1644" s="91"/>
    </row>
    <row r="1645" spans="1:58" s="78" customFormat="1" ht="14.25" x14ac:dyDescent="0.2">
      <c r="A1645" s="6"/>
      <c r="B1645" s="6"/>
      <c r="C1645" s="6"/>
      <c r="D1645" s="3"/>
      <c r="E1645" s="98" t="str">
        <f t="shared" si="281"/>
        <v/>
      </c>
      <c r="F1645" s="117"/>
      <c r="G1645" s="116" t="str">
        <f>IF(E1645="","",IF(Temp!optSeasCoef=0,1,INDEX($C$2:$C$13,IF(MOD(COUNT($E$2:E1645),seas_indx)=0,seas_indx,MOD(COUNT($E$2:E1645),seas_indx)))))</f>
        <v/>
      </c>
      <c r="H1645" s="97" t="str">
        <f>IFERROR(IF(Temp!fhor_indata=1,IF(COUNT($S$2:S1645)&lt;=XobsHor,"in-sample",IF(AND(COUNT($S$2:S1645)&lt;=XobsHor+XfHor,MOD(S1644,XobsHor)&lt;XfHor),"out-sample","")),IF(ISBLANK(F1645),"",IF(COUNT($F$2:F1645)&lt;=XobsHor-XfHor,"in-sample","out-sample"))),"")</f>
        <v/>
      </c>
      <c r="I1645" s="120" t="str">
        <f>IF(AND(ISBLANK(F1644),H1644="in-sample"),"",IF(AND(Temp!fhor_indata=1,H1644="out-sample",H1645="out-sample"),I1644,IF(AND(ISBLANK(F1645),H1644="out-sample"),"",IF(AND(Temp!optSeasCoef=0,Temp!sts_add=1),IF(H1644="in-sample",IF(Q1644=bigT,((pCell/bigT)*F1644)+((1-(pCell/bigT))*(I1644+J1644)),IF(OR(ISBLANK(F1645),COUNT($F$2:F1644)&lt;=pCell),F1644,((pCell/COUNT($F$2:F1644))*F1644)+((1-(pCell/COUNT($F$2:F1644)))*(I1644+J1644)))),I1644),IF(AND(Temp!optSeasCoef=0,Temp!sts_multp=1),IF(H1644="in-sample",IF(Q1644=bigT,((pCell/bigT)*F1644)+((1-(pCell/bigT))*(I1644*J1644)),IF(OR(ISBLANK(F1645),COUNT(F$2:$F1644)&lt;=pCell),F1644,((pCell/COUNT($F$2:F1644))*F1644)+((1-(pCell/COUNT($F$2:F1644)))*(I1644*J1644)))),I1644),IF(Temp!sts_add=1,IF(H1644="in-sample",IF(Q1644=bigT,((pCell/bigT)*AX1644)+((1-(pCell/bigT))*(I1644+J1644)),IF(OR(ISBLANK(F1645),COUNT($AX$2:AX1644)&lt;=pCell),AX1644,((pCell/COUNT($AX$2:AX1644))*AX1644)+((1-(pCell/COUNT($AX$2:AX1644)))*(I1644+J1644)))),I1644),IF(H1644="in-sample",IF(Q1644=bigT,((pCell/bigT)*AX1644)+((1-(pCell/bigT))*(I1644*J1644)),IF(OR(ISBLANK(F1645),COUNT($AX$2:AX1644)&lt;=pCell),AX1644,((pCell/COUNT($AX$2:AX1644))*AX1644)+((1-(pCell/COUNT($AX$2:AX1644)))*(I1644*J1644)))),I1644)))))))</f>
        <v/>
      </c>
      <c r="J1645" s="120" t="str">
        <f>IF(AND(ISBLANK(F1644),H1644="in-sample"),"",IF(AND(Temp!fhor_indata=1,H1644="out-sample",H1645="out-sample"),J1644,IF(AND(ISBLANK(F1645),H1644="out-sample"),"",IF(AND(Temp!optSeasCoef=0,Temp!sts_add=1),IF(H1644="in-sample",IF(Q1644=bigT,((qCell/bigT)*(I1645-I1644))+((1-(qCell/bigT))*J1644),IF(OR(ISBLANK(F1645),COUNT($F$2:F1644)&lt;=qCell),IF(COUNT($F$2:F1644)=1,0,F1644-F1643),((qCell/COUNT($F$2:F1644))*(I1645-I1644))+((1-(qCell/COUNT($F$2:F1644)))*J1644))),J1644),IF(AND(Temp!optSeasCoef=0,Temp!sts_multp=1),IF(H1644="in-sample",IF(Q1644=bigT,((qCell/bigT)*(I1645/I1644))+((1-(qCell/bigT))*J1644),IF(qCell=0,1,IF(OR(ISBLANK(F1645),COUNT($F$2:F1644)&lt;=qCell),IF(COUNT($F$2:F1644)=1,1,F1644/F1643),((qCell/COUNT($F$2:F1644))*(I1645/I1644))+((1-(qCell/COUNT($F$2:F1644)))*J1644)))),J1644),IF(Temp!sts_add=1,IF(H1644="in-sample",IF(Q1644=bigT,((qCell/bigT)*(I1645-I1644))+((1-(qCell/bigT))*J1644),IF(OR(ISBLANK(F1645),COUNT($AX$2:AX1644)&lt;=qCell),IF(COUNT($AX$2:AX1644)=1,0,AX1644-AX1643),((qCell/COUNT($AX$2:AX1644))*(I1645-I1644))+((1-(qCell/COUNT($AX$2:AX1644)))*J1644))),J1644),IF(H1644="in-sample",IF(Q1644=bigT,((qCell/bigT)*(I1645/I1644))+((1-(qCell/bigT))*J1644),IF(qCell=0,1,IF(OR(ISBLANK(F1645),COUNT($AX$2:AX1644)&lt;=qCell),IF(COUNT($AX$2:AX1644)=1,1,AX1644/AX1643),((qCell/COUNT($AX$2:AX1644))*(I1645/I1644))+((1-(qCell/COUNT($AX$2:AX1644)))*J1644)))),J1644)))))))</f>
        <v/>
      </c>
      <c r="K1645" s="120" t="str">
        <f>IF(H1645="","",IF(AND(Temp!optSeasCoef=0,Temp!sts_add=1),IF(H1645="out-sample",I1645+(Q1645*J1645),I1645+J1645),IF(AND(Temp!optSeasCoef=0,Temp!sts_multp=1),IF(H1645="out-sample",I1645*(J1645^Q1645),I1645*J1645),IF(Temp!sts_add=1,IF(H1645="out-sample",(I1645+(Q1645*J1645))*G1645,(I1645+J1645)*G1645),IF(H1645="out-sample",I1645*(J1645^Q1645)*G1645,I1645*J1645*G1645)))))</f>
        <v/>
      </c>
      <c r="L1645" s="116" t="str">
        <f t="shared" si="275"/>
        <v/>
      </c>
      <c r="M1645" s="116" t="str">
        <f t="shared" si="276"/>
        <v/>
      </c>
      <c r="N1645" s="116" t="str">
        <f t="shared" si="277"/>
        <v/>
      </c>
      <c r="O1645" s="116" t="str">
        <f t="shared" si="278"/>
        <v/>
      </c>
      <c r="P1645" s="116" t="str">
        <f t="shared" si="279"/>
        <v/>
      </c>
      <c r="Q1645" s="94" t="str">
        <f>IF(AND(Temp!fhor_indata=1,ISBLANK(F1645),H1644="in-sample"),1,IF(AND(Temp!fhor_indata=1,H1644="out-sample",Q1644&lt;XfHor),Q1644+1,IF(ISBLANK(F1645),"",IF(AND(H1645="out-sample",H1644="in-sample"),1,IF(AND(H1645="out-sample",H1644="out-sample"),Q1644+1,IF(ISNUMBER(Q1644),Q1644+1,1))))))</f>
        <v/>
      </c>
      <c r="R1645" s="94" t="str">
        <f t="shared" si="280"/>
        <v/>
      </c>
      <c r="S1645" s="94" t="str">
        <f>IF(Temp!fhor_indata=1,IF(S1644=XobsHor,1,IF(COUNT($S$2:S1644)&lt;=XobsHor,S1644+1,IF(AND(COUNT($S$2:S1644)&lt;=XobsHor+XfHor,IFERROR(MOD(S1644,XobsHor)&lt;XfHor,FALSE)),S1644+1,""))),IF(ISBLANK(F1645),"",IF(S1644=maxP,1,IF(S1644&lt;maxP,S1644+1,IF(COUNT($S$2:S1645)&lt;=XobsHor,S1644+1,"")))))</f>
        <v/>
      </c>
      <c r="T1645" s="3"/>
      <c r="U1645" s="6"/>
      <c r="V1645" s="6"/>
      <c r="W1645" s="6"/>
      <c r="X1645" s="6"/>
      <c r="Y1645" s="6"/>
      <c r="Z1645" s="6"/>
      <c r="AA1645" s="6"/>
      <c r="AB1645" s="6"/>
      <c r="AC1645" s="6"/>
      <c r="AD1645" s="6"/>
      <c r="AE1645" s="6"/>
      <c r="AF1645" s="6"/>
      <c r="AG1645" s="6"/>
      <c r="AH1645" s="6"/>
      <c r="AI1645" s="6"/>
      <c r="AJ1645" s="6"/>
      <c r="AK1645" s="6"/>
      <c r="AW1645" s="122" t="str">
        <f t="shared" si="282"/>
        <v/>
      </c>
      <c r="AX1645" s="123" t="str">
        <f t="shared" si="283"/>
        <v/>
      </c>
      <c r="AY1645" s="124" t="str">
        <f t="shared" si="284"/>
        <v/>
      </c>
      <c r="AZ1645" s="124" t="str">
        <f t="shared" si="285"/>
        <v/>
      </c>
      <c r="BF1645" s="91"/>
    </row>
    <row r="1646" spans="1:58" s="78" customFormat="1" ht="14.25" x14ac:dyDescent="0.2">
      <c r="A1646" s="6"/>
      <c r="B1646" s="6"/>
      <c r="C1646" s="6"/>
      <c r="D1646" s="3"/>
      <c r="E1646" s="98" t="str">
        <f t="shared" si="281"/>
        <v/>
      </c>
      <c r="F1646" s="117"/>
      <c r="G1646" s="116" t="str">
        <f>IF(E1646="","",IF(Temp!optSeasCoef=0,1,INDEX($C$2:$C$13,IF(MOD(COUNT($E$2:E1646),seas_indx)=0,seas_indx,MOD(COUNT($E$2:E1646),seas_indx)))))</f>
        <v/>
      </c>
      <c r="H1646" s="97" t="str">
        <f>IFERROR(IF(Temp!fhor_indata=1,IF(COUNT($S$2:S1646)&lt;=XobsHor,"in-sample",IF(AND(COUNT($S$2:S1646)&lt;=XobsHor+XfHor,MOD(S1645,XobsHor)&lt;XfHor),"out-sample","")),IF(ISBLANK(F1646),"",IF(COUNT($F$2:F1646)&lt;=XobsHor-XfHor,"in-sample","out-sample"))),"")</f>
        <v/>
      </c>
      <c r="I1646" s="120" t="str">
        <f>IF(AND(ISBLANK(F1645),H1645="in-sample"),"",IF(AND(Temp!fhor_indata=1,H1645="out-sample",H1646="out-sample"),I1645,IF(AND(ISBLANK(F1646),H1645="out-sample"),"",IF(AND(Temp!optSeasCoef=0,Temp!sts_add=1),IF(H1645="in-sample",IF(Q1645=bigT,((pCell/bigT)*F1645)+((1-(pCell/bigT))*(I1645+J1645)),IF(OR(ISBLANK(F1646),COUNT($F$2:F1645)&lt;=pCell),F1645,((pCell/COUNT($F$2:F1645))*F1645)+((1-(pCell/COUNT($F$2:F1645)))*(I1645+J1645)))),I1645),IF(AND(Temp!optSeasCoef=0,Temp!sts_multp=1),IF(H1645="in-sample",IF(Q1645=bigT,((pCell/bigT)*F1645)+((1-(pCell/bigT))*(I1645*J1645)),IF(OR(ISBLANK(F1646),COUNT(F$2:$F1645)&lt;=pCell),F1645,((pCell/COUNT($F$2:F1645))*F1645)+((1-(pCell/COUNT($F$2:F1645)))*(I1645*J1645)))),I1645),IF(Temp!sts_add=1,IF(H1645="in-sample",IF(Q1645=bigT,((pCell/bigT)*AX1645)+((1-(pCell/bigT))*(I1645+J1645)),IF(OR(ISBLANK(F1646),COUNT($AX$2:AX1645)&lt;=pCell),AX1645,((pCell/COUNT($AX$2:AX1645))*AX1645)+((1-(pCell/COUNT($AX$2:AX1645)))*(I1645+J1645)))),I1645),IF(H1645="in-sample",IF(Q1645=bigT,((pCell/bigT)*AX1645)+((1-(pCell/bigT))*(I1645*J1645)),IF(OR(ISBLANK(F1646),COUNT($AX$2:AX1645)&lt;=pCell),AX1645,((pCell/COUNT($AX$2:AX1645))*AX1645)+((1-(pCell/COUNT($AX$2:AX1645)))*(I1645*J1645)))),I1645)))))))</f>
        <v/>
      </c>
      <c r="J1646" s="120" t="str">
        <f>IF(AND(ISBLANK(F1645),H1645="in-sample"),"",IF(AND(Temp!fhor_indata=1,H1645="out-sample",H1646="out-sample"),J1645,IF(AND(ISBLANK(F1646),H1645="out-sample"),"",IF(AND(Temp!optSeasCoef=0,Temp!sts_add=1),IF(H1645="in-sample",IF(Q1645=bigT,((qCell/bigT)*(I1646-I1645))+((1-(qCell/bigT))*J1645),IF(OR(ISBLANK(F1646),COUNT($F$2:F1645)&lt;=qCell),IF(COUNT($F$2:F1645)=1,0,F1645-F1644),((qCell/COUNT($F$2:F1645))*(I1646-I1645))+((1-(qCell/COUNT($F$2:F1645)))*J1645))),J1645),IF(AND(Temp!optSeasCoef=0,Temp!sts_multp=1),IF(H1645="in-sample",IF(Q1645=bigT,((qCell/bigT)*(I1646/I1645))+((1-(qCell/bigT))*J1645),IF(qCell=0,1,IF(OR(ISBLANK(F1646),COUNT($F$2:F1645)&lt;=qCell),IF(COUNT($F$2:F1645)=1,1,F1645/F1644),((qCell/COUNT($F$2:F1645))*(I1646/I1645))+((1-(qCell/COUNT($F$2:F1645)))*J1645)))),J1645),IF(Temp!sts_add=1,IF(H1645="in-sample",IF(Q1645=bigT,((qCell/bigT)*(I1646-I1645))+((1-(qCell/bigT))*J1645),IF(OR(ISBLANK(F1646),COUNT($AX$2:AX1645)&lt;=qCell),IF(COUNT($AX$2:AX1645)=1,0,AX1645-AX1644),((qCell/COUNT($AX$2:AX1645))*(I1646-I1645))+((1-(qCell/COUNT($AX$2:AX1645)))*J1645))),J1645),IF(H1645="in-sample",IF(Q1645=bigT,((qCell/bigT)*(I1646/I1645))+((1-(qCell/bigT))*J1645),IF(qCell=0,1,IF(OR(ISBLANK(F1646),COUNT($AX$2:AX1645)&lt;=qCell),IF(COUNT($AX$2:AX1645)=1,1,AX1645/AX1644),((qCell/COUNT($AX$2:AX1645))*(I1646/I1645))+((1-(qCell/COUNT($AX$2:AX1645)))*J1645)))),J1645)))))))</f>
        <v/>
      </c>
      <c r="K1646" s="120" t="str">
        <f>IF(H1646="","",IF(AND(Temp!optSeasCoef=0,Temp!sts_add=1),IF(H1646="out-sample",I1646+(Q1646*J1646),I1646+J1646),IF(AND(Temp!optSeasCoef=0,Temp!sts_multp=1),IF(H1646="out-sample",I1646*(J1646^Q1646),I1646*J1646),IF(Temp!sts_add=1,IF(H1646="out-sample",(I1646+(Q1646*J1646))*G1646,(I1646+J1646)*G1646),IF(H1646="out-sample",I1646*(J1646^Q1646)*G1646,I1646*J1646*G1646)))))</f>
        <v/>
      </c>
      <c r="L1646" s="116" t="str">
        <f t="shared" si="275"/>
        <v/>
      </c>
      <c r="M1646" s="116" t="str">
        <f t="shared" si="276"/>
        <v/>
      </c>
      <c r="N1646" s="116" t="str">
        <f t="shared" si="277"/>
        <v/>
      </c>
      <c r="O1646" s="116" t="str">
        <f t="shared" si="278"/>
        <v/>
      </c>
      <c r="P1646" s="116" t="str">
        <f t="shared" si="279"/>
        <v/>
      </c>
      <c r="Q1646" s="94" t="str">
        <f>IF(AND(Temp!fhor_indata=1,ISBLANK(F1646),H1645="in-sample"),1,IF(AND(Temp!fhor_indata=1,H1645="out-sample",Q1645&lt;XfHor),Q1645+1,IF(ISBLANK(F1646),"",IF(AND(H1646="out-sample",H1645="in-sample"),1,IF(AND(H1646="out-sample",H1645="out-sample"),Q1645+1,IF(ISNUMBER(Q1645),Q1645+1,1))))))</f>
        <v/>
      </c>
      <c r="R1646" s="94" t="str">
        <f t="shared" si="280"/>
        <v/>
      </c>
      <c r="S1646" s="94" t="str">
        <f>IF(Temp!fhor_indata=1,IF(S1645=XobsHor,1,IF(COUNT($S$2:S1645)&lt;=XobsHor,S1645+1,IF(AND(COUNT($S$2:S1645)&lt;=XobsHor+XfHor,IFERROR(MOD(S1645,XobsHor)&lt;XfHor,FALSE)),S1645+1,""))),IF(ISBLANK(F1646),"",IF(S1645=maxP,1,IF(S1645&lt;maxP,S1645+1,IF(COUNT($S$2:S1646)&lt;=XobsHor,S1645+1,"")))))</f>
        <v/>
      </c>
      <c r="T1646" s="3"/>
      <c r="U1646" s="6"/>
      <c r="V1646" s="6"/>
      <c r="W1646" s="6"/>
      <c r="X1646" s="6"/>
      <c r="Y1646" s="6"/>
      <c r="Z1646" s="6"/>
      <c r="AA1646" s="6"/>
      <c r="AB1646" s="6"/>
      <c r="AC1646" s="6"/>
      <c r="AD1646" s="6"/>
      <c r="AE1646" s="6"/>
      <c r="AF1646" s="6"/>
      <c r="AG1646" s="6"/>
      <c r="AH1646" s="6"/>
      <c r="AI1646" s="6"/>
      <c r="AJ1646" s="6"/>
      <c r="AK1646" s="6"/>
      <c r="AW1646" s="122" t="str">
        <f t="shared" si="282"/>
        <v/>
      </c>
      <c r="AX1646" s="123" t="str">
        <f t="shared" si="283"/>
        <v/>
      </c>
      <c r="AY1646" s="124" t="str">
        <f t="shared" si="284"/>
        <v/>
      </c>
      <c r="AZ1646" s="124" t="str">
        <f t="shared" si="285"/>
        <v/>
      </c>
      <c r="BF1646" s="91"/>
    </row>
    <row r="1647" spans="1:58" s="78" customFormat="1" ht="14.25" x14ac:dyDescent="0.2">
      <c r="A1647" s="6"/>
      <c r="B1647" s="6"/>
      <c r="C1647" s="6"/>
      <c r="D1647" s="3"/>
      <c r="E1647" s="98" t="str">
        <f t="shared" si="281"/>
        <v/>
      </c>
      <c r="F1647" s="117"/>
      <c r="G1647" s="116" t="str">
        <f>IF(E1647="","",IF(Temp!optSeasCoef=0,1,INDEX($C$2:$C$13,IF(MOD(COUNT($E$2:E1647),seas_indx)=0,seas_indx,MOD(COUNT($E$2:E1647),seas_indx)))))</f>
        <v/>
      </c>
      <c r="H1647" s="97" t="str">
        <f>IFERROR(IF(Temp!fhor_indata=1,IF(COUNT($S$2:S1647)&lt;=XobsHor,"in-sample",IF(AND(COUNT($S$2:S1647)&lt;=XobsHor+XfHor,MOD(S1646,XobsHor)&lt;XfHor),"out-sample","")),IF(ISBLANK(F1647),"",IF(COUNT($F$2:F1647)&lt;=XobsHor-XfHor,"in-sample","out-sample"))),"")</f>
        <v/>
      </c>
      <c r="I1647" s="120" t="str">
        <f>IF(AND(ISBLANK(F1646),H1646="in-sample"),"",IF(AND(Temp!fhor_indata=1,H1646="out-sample",H1647="out-sample"),I1646,IF(AND(ISBLANK(F1647),H1646="out-sample"),"",IF(AND(Temp!optSeasCoef=0,Temp!sts_add=1),IF(H1646="in-sample",IF(Q1646=bigT,((pCell/bigT)*F1646)+((1-(pCell/bigT))*(I1646+J1646)),IF(OR(ISBLANK(F1647),COUNT($F$2:F1646)&lt;=pCell),F1646,((pCell/COUNT($F$2:F1646))*F1646)+((1-(pCell/COUNT($F$2:F1646)))*(I1646+J1646)))),I1646),IF(AND(Temp!optSeasCoef=0,Temp!sts_multp=1),IF(H1646="in-sample",IF(Q1646=bigT,((pCell/bigT)*F1646)+((1-(pCell/bigT))*(I1646*J1646)),IF(OR(ISBLANK(F1647),COUNT(F$2:$F1646)&lt;=pCell),F1646,((pCell/COUNT($F$2:F1646))*F1646)+((1-(pCell/COUNT($F$2:F1646)))*(I1646*J1646)))),I1646),IF(Temp!sts_add=1,IF(H1646="in-sample",IF(Q1646=bigT,((pCell/bigT)*AX1646)+((1-(pCell/bigT))*(I1646+J1646)),IF(OR(ISBLANK(F1647),COUNT($AX$2:AX1646)&lt;=pCell),AX1646,((pCell/COUNT($AX$2:AX1646))*AX1646)+((1-(pCell/COUNT($AX$2:AX1646)))*(I1646+J1646)))),I1646),IF(H1646="in-sample",IF(Q1646=bigT,((pCell/bigT)*AX1646)+((1-(pCell/bigT))*(I1646*J1646)),IF(OR(ISBLANK(F1647),COUNT($AX$2:AX1646)&lt;=pCell),AX1646,((pCell/COUNT($AX$2:AX1646))*AX1646)+((1-(pCell/COUNT($AX$2:AX1646)))*(I1646*J1646)))),I1646)))))))</f>
        <v/>
      </c>
      <c r="J1647" s="120" t="str">
        <f>IF(AND(ISBLANK(F1646),H1646="in-sample"),"",IF(AND(Temp!fhor_indata=1,H1646="out-sample",H1647="out-sample"),J1646,IF(AND(ISBLANK(F1647),H1646="out-sample"),"",IF(AND(Temp!optSeasCoef=0,Temp!sts_add=1),IF(H1646="in-sample",IF(Q1646=bigT,((qCell/bigT)*(I1647-I1646))+((1-(qCell/bigT))*J1646),IF(OR(ISBLANK(F1647),COUNT($F$2:F1646)&lt;=qCell),IF(COUNT($F$2:F1646)=1,0,F1646-F1645),((qCell/COUNT($F$2:F1646))*(I1647-I1646))+((1-(qCell/COUNT($F$2:F1646)))*J1646))),J1646),IF(AND(Temp!optSeasCoef=0,Temp!sts_multp=1),IF(H1646="in-sample",IF(Q1646=bigT,((qCell/bigT)*(I1647/I1646))+((1-(qCell/bigT))*J1646),IF(qCell=0,1,IF(OR(ISBLANK(F1647),COUNT($F$2:F1646)&lt;=qCell),IF(COUNT($F$2:F1646)=1,1,F1646/F1645),((qCell/COUNT($F$2:F1646))*(I1647/I1646))+((1-(qCell/COUNT($F$2:F1646)))*J1646)))),J1646),IF(Temp!sts_add=1,IF(H1646="in-sample",IF(Q1646=bigT,((qCell/bigT)*(I1647-I1646))+((1-(qCell/bigT))*J1646),IF(OR(ISBLANK(F1647),COUNT($AX$2:AX1646)&lt;=qCell),IF(COUNT($AX$2:AX1646)=1,0,AX1646-AX1645),((qCell/COUNT($AX$2:AX1646))*(I1647-I1646))+((1-(qCell/COUNT($AX$2:AX1646)))*J1646))),J1646),IF(H1646="in-sample",IF(Q1646=bigT,((qCell/bigT)*(I1647/I1646))+((1-(qCell/bigT))*J1646),IF(qCell=0,1,IF(OR(ISBLANK(F1647),COUNT($AX$2:AX1646)&lt;=qCell),IF(COUNT($AX$2:AX1646)=1,1,AX1646/AX1645),((qCell/COUNT($AX$2:AX1646))*(I1647/I1646))+((1-(qCell/COUNT($AX$2:AX1646)))*J1646)))),J1646)))))))</f>
        <v/>
      </c>
      <c r="K1647" s="120" t="str">
        <f>IF(H1647="","",IF(AND(Temp!optSeasCoef=0,Temp!sts_add=1),IF(H1647="out-sample",I1647+(Q1647*J1647),I1647+J1647),IF(AND(Temp!optSeasCoef=0,Temp!sts_multp=1),IF(H1647="out-sample",I1647*(J1647^Q1647),I1647*J1647),IF(Temp!sts_add=1,IF(H1647="out-sample",(I1647+(Q1647*J1647))*G1647,(I1647+J1647)*G1647),IF(H1647="out-sample",I1647*(J1647^Q1647)*G1647,I1647*J1647*G1647)))))</f>
        <v/>
      </c>
      <c r="L1647" s="116" t="str">
        <f t="shared" si="275"/>
        <v/>
      </c>
      <c r="M1647" s="116" t="str">
        <f t="shared" si="276"/>
        <v/>
      </c>
      <c r="N1647" s="116" t="str">
        <f t="shared" si="277"/>
        <v/>
      </c>
      <c r="O1647" s="116" t="str">
        <f t="shared" si="278"/>
        <v/>
      </c>
      <c r="P1647" s="116" t="str">
        <f t="shared" si="279"/>
        <v/>
      </c>
      <c r="Q1647" s="94" t="str">
        <f>IF(AND(Temp!fhor_indata=1,ISBLANK(F1647),H1646="in-sample"),1,IF(AND(Temp!fhor_indata=1,H1646="out-sample",Q1646&lt;XfHor),Q1646+1,IF(ISBLANK(F1647),"",IF(AND(H1647="out-sample",H1646="in-sample"),1,IF(AND(H1647="out-sample",H1646="out-sample"),Q1646+1,IF(ISNUMBER(Q1646),Q1646+1,1))))))</f>
        <v/>
      </c>
      <c r="R1647" s="94" t="str">
        <f t="shared" si="280"/>
        <v/>
      </c>
      <c r="S1647" s="94" t="str">
        <f>IF(Temp!fhor_indata=1,IF(S1646=XobsHor,1,IF(COUNT($S$2:S1646)&lt;=XobsHor,S1646+1,IF(AND(COUNT($S$2:S1646)&lt;=XobsHor+XfHor,IFERROR(MOD(S1646,XobsHor)&lt;XfHor,FALSE)),S1646+1,""))),IF(ISBLANK(F1647),"",IF(S1646=maxP,1,IF(S1646&lt;maxP,S1646+1,IF(COUNT($S$2:S1647)&lt;=XobsHor,S1646+1,"")))))</f>
        <v/>
      </c>
      <c r="T1647" s="3"/>
      <c r="U1647" s="6"/>
      <c r="V1647" s="6"/>
      <c r="W1647" s="6"/>
      <c r="X1647" s="6"/>
      <c r="Y1647" s="6"/>
      <c r="Z1647" s="6"/>
      <c r="AA1647" s="6"/>
      <c r="AB1647" s="6"/>
      <c r="AC1647" s="6"/>
      <c r="AD1647" s="6"/>
      <c r="AE1647" s="6"/>
      <c r="AF1647" s="6"/>
      <c r="AG1647" s="6"/>
      <c r="AH1647" s="6"/>
      <c r="AI1647" s="6"/>
      <c r="AJ1647" s="6"/>
      <c r="AK1647" s="6"/>
      <c r="AW1647" s="122" t="str">
        <f t="shared" si="282"/>
        <v/>
      </c>
      <c r="AX1647" s="123" t="str">
        <f t="shared" si="283"/>
        <v/>
      </c>
      <c r="AY1647" s="124" t="str">
        <f t="shared" si="284"/>
        <v/>
      </c>
      <c r="AZ1647" s="124" t="str">
        <f t="shared" si="285"/>
        <v/>
      </c>
      <c r="BF1647" s="91"/>
    </row>
    <row r="1648" spans="1:58" s="78" customFormat="1" ht="14.25" x14ac:dyDescent="0.2">
      <c r="A1648" s="6"/>
      <c r="B1648" s="6"/>
      <c r="C1648" s="6"/>
      <c r="D1648" s="3"/>
      <c r="E1648" s="98" t="str">
        <f t="shared" si="281"/>
        <v/>
      </c>
      <c r="F1648" s="117"/>
      <c r="G1648" s="116" t="str">
        <f>IF(E1648="","",IF(Temp!optSeasCoef=0,1,INDEX($C$2:$C$13,IF(MOD(COUNT($E$2:E1648),seas_indx)=0,seas_indx,MOD(COUNT($E$2:E1648),seas_indx)))))</f>
        <v/>
      </c>
      <c r="H1648" s="97" t="str">
        <f>IFERROR(IF(Temp!fhor_indata=1,IF(COUNT($S$2:S1648)&lt;=XobsHor,"in-sample",IF(AND(COUNT($S$2:S1648)&lt;=XobsHor+XfHor,MOD(S1647,XobsHor)&lt;XfHor),"out-sample","")),IF(ISBLANK(F1648),"",IF(COUNT($F$2:F1648)&lt;=XobsHor-XfHor,"in-sample","out-sample"))),"")</f>
        <v/>
      </c>
      <c r="I1648" s="120" t="str">
        <f>IF(AND(ISBLANK(F1647),H1647="in-sample"),"",IF(AND(Temp!fhor_indata=1,H1647="out-sample",H1648="out-sample"),I1647,IF(AND(ISBLANK(F1648),H1647="out-sample"),"",IF(AND(Temp!optSeasCoef=0,Temp!sts_add=1),IF(H1647="in-sample",IF(Q1647=bigT,((pCell/bigT)*F1647)+((1-(pCell/bigT))*(I1647+J1647)),IF(OR(ISBLANK(F1648),COUNT($F$2:F1647)&lt;=pCell),F1647,((pCell/COUNT($F$2:F1647))*F1647)+((1-(pCell/COUNT($F$2:F1647)))*(I1647+J1647)))),I1647),IF(AND(Temp!optSeasCoef=0,Temp!sts_multp=1),IF(H1647="in-sample",IF(Q1647=bigT,((pCell/bigT)*F1647)+((1-(pCell/bigT))*(I1647*J1647)),IF(OR(ISBLANK(F1648),COUNT(F$2:$F1647)&lt;=pCell),F1647,((pCell/COUNT($F$2:F1647))*F1647)+((1-(pCell/COUNT($F$2:F1647)))*(I1647*J1647)))),I1647),IF(Temp!sts_add=1,IF(H1647="in-sample",IF(Q1647=bigT,((pCell/bigT)*AX1647)+((1-(pCell/bigT))*(I1647+J1647)),IF(OR(ISBLANK(F1648),COUNT($AX$2:AX1647)&lt;=pCell),AX1647,((pCell/COUNT($AX$2:AX1647))*AX1647)+((1-(pCell/COUNT($AX$2:AX1647)))*(I1647+J1647)))),I1647),IF(H1647="in-sample",IF(Q1647=bigT,((pCell/bigT)*AX1647)+((1-(pCell/bigT))*(I1647*J1647)),IF(OR(ISBLANK(F1648),COUNT($AX$2:AX1647)&lt;=pCell),AX1647,((pCell/COUNT($AX$2:AX1647))*AX1647)+((1-(pCell/COUNT($AX$2:AX1647)))*(I1647*J1647)))),I1647)))))))</f>
        <v/>
      </c>
      <c r="J1648" s="120" t="str">
        <f>IF(AND(ISBLANK(F1647),H1647="in-sample"),"",IF(AND(Temp!fhor_indata=1,H1647="out-sample",H1648="out-sample"),J1647,IF(AND(ISBLANK(F1648),H1647="out-sample"),"",IF(AND(Temp!optSeasCoef=0,Temp!sts_add=1),IF(H1647="in-sample",IF(Q1647=bigT,((qCell/bigT)*(I1648-I1647))+((1-(qCell/bigT))*J1647),IF(OR(ISBLANK(F1648),COUNT($F$2:F1647)&lt;=qCell),IF(COUNT($F$2:F1647)=1,0,F1647-F1646),((qCell/COUNT($F$2:F1647))*(I1648-I1647))+((1-(qCell/COUNT($F$2:F1647)))*J1647))),J1647),IF(AND(Temp!optSeasCoef=0,Temp!sts_multp=1),IF(H1647="in-sample",IF(Q1647=bigT,((qCell/bigT)*(I1648/I1647))+((1-(qCell/bigT))*J1647),IF(qCell=0,1,IF(OR(ISBLANK(F1648),COUNT($F$2:F1647)&lt;=qCell),IF(COUNT($F$2:F1647)=1,1,F1647/F1646),((qCell/COUNT($F$2:F1647))*(I1648/I1647))+((1-(qCell/COUNT($F$2:F1647)))*J1647)))),J1647),IF(Temp!sts_add=1,IF(H1647="in-sample",IF(Q1647=bigT,((qCell/bigT)*(I1648-I1647))+((1-(qCell/bigT))*J1647),IF(OR(ISBLANK(F1648),COUNT($AX$2:AX1647)&lt;=qCell),IF(COUNT($AX$2:AX1647)=1,0,AX1647-AX1646),((qCell/COUNT($AX$2:AX1647))*(I1648-I1647))+((1-(qCell/COUNT($AX$2:AX1647)))*J1647))),J1647),IF(H1647="in-sample",IF(Q1647=bigT,((qCell/bigT)*(I1648/I1647))+((1-(qCell/bigT))*J1647),IF(qCell=0,1,IF(OR(ISBLANK(F1648),COUNT($AX$2:AX1647)&lt;=qCell),IF(COUNT($AX$2:AX1647)=1,1,AX1647/AX1646),((qCell/COUNT($AX$2:AX1647))*(I1648/I1647))+((1-(qCell/COUNT($AX$2:AX1647)))*J1647)))),J1647)))))))</f>
        <v/>
      </c>
      <c r="K1648" s="120" t="str">
        <f>IF(H1648="","",IF(AND(Temp!optSeasCoef=0,Temp!sts_add=1),IF(H1648="out-sample",I1648+(Q1648*J1648),I1648+J1648),IF(AND(Temp!optSeasCoef=0,Temp!sts_multp=1),IF(H1648="out-sample",I1648*(J1648^Q1648),I1648*J1648),IF(Temp!sts_add=1,IF(H1648="out-sample",(I1648+(Q1648*J1648))*G1648,(I1648+J1648)*G1648),IF(H1648="out-sample",I1648*(J1648^Q1648)*G1648,I1648*J1648*G1648)))))</f>
        <v/>
      </c>
      <c r="L1648" s="116" t="str">
        <f t="shared" si="275"/>
        <v/>
      </c>
      <c r="M1648" s="116" t="str">
        <f t="shared" si="276"/>
        <v/>
      </c>
      <c r="N1648" s="116" t="str">
        <f t="shared" si="277"/>
        <v/>
      </c>
      <c r="O1648" s="116" t="str">
        <f t="shared" si="278"/>
        <v/>
      </c>
      <c r="P1648" s="116" t="str">
        <f t="shared" si="279"/>
        <v/>
      </c>
      <c r="Q1648" s="94" t="str">
        <f>IF(AND(Temp!fhor_indata=1,ISBLANK(F1648),H1647="in-sample"),1,IF(AND(Temp!fhor_indata=1,H1647="out-sample",Q1647&lt;XfHor),Q1647+1,IF(ISBLANK(F1648),"",IF(AND(H1648="out-sample",H1647="in-sample"),1,IF(AND(H1648="out-sample",H1647="out-sample"),Q1647+1,IF(ISNUMBER(Q1647),Q1647+1,1))))))</f>
        <v/>
      </c>
      <c r="R1648" s="94" t="str">
        <f t="shared" si="280"/>
        <v/>
      </c>
      <c r="S1648" s="94" t="str">
        <f>IF(Temp!fhor_indata=1,IF(S1647=XobsHor,1,IF(COUNT($S$2:S1647)&lt;=XobsHor,S1647+1,IF(AND(COUNT($S$2:S1647)&lt;=XobsHor+XfHor,IFERROR(MOD(S1647,XobsHor)&lt;XfHor,FALSE)),S1647+1,""))),IF(ISBLANK(F1648),"",IF(S1647=maxP,1,IF(S1647&lt;maxP,S1647+1,IF(COUNT($S$2:S1648)&lt;=XobsHor,S1647+1,"")))))</f>
        <v/>
      </c>
      <c r="T1648" s="3"/>
      <c r="U1648" s="6"/>
      <c r="V1648" s="6"/>
      <c r="W1648" s="6"/>
      <c r="X1648" s="6"/>
      <c r="Y1648" s="6"/>
      <c r="Z1648" s="6"/>
      <c r="AA1648" s="6"/>
      <c r="AB1648" s="6"/>
      <c r="AC1648" s="6"/>
      <c r="AD1648" s="6"/>
      <c r="AE1648" s="6"/>
      <c r="AF1648" s="6"/>
      <c r="AG1648" s="6"/>
      <c r="AH1648" s="6"/>
      <c r="AI1648" s="6"/>
      <c r="AJ1648" s="6"/>
      <c r="AK1648" s="6"/>
      <c r="AW1648" s="122" t="str">
        <f t="shared" si="282"/>
        <v/>
      </c>
      <c r="AX1648" s="123" t="str">
        <f t="shared" si="283"/>
        <v/>
      </c>
      <c r="AY1648" s="124" t="str">
        <f t="shared" si="284"/>
        <v/>
      </c>
      <c r="AZ1648" s="124" t="str">
        <f t="shared" si="285"/>
        <v/>
      </c>
      <c r="BF1648" s="91"/>
    </row>
    <row r="1649" spans="1:58" s="78" customFormat="1" ht="14.25" x14ac:dyDescent="0.2">
      <c r="A1649" s="6"/>
      <c r="B1649" s="6"/>
      <c r="C1649" s="6"/>
      <c r="D1649" s="3"/>
      <c r="E1649" s="98" t="str">
        <f t="shared" si="281"/>
        <v/>
      </c>
      <c r="F1649" s="117"/>
      <c r="G1649" s="116" t="str">
        <f>IF(E1649="","",IF(Temp!optSeasCoef=0,1,INDEX($C$2:$C$13,IF(MOD(COUNT($E$2:E1649),seas_indx)=0,seas_indx,MOD(COUNT($E$2:E1649),seas_indx)))))</f>
        <v/>
      </c>
      <c r="H1649" s="97" t="str">
        <f>IFERROR(IF(Temp!fhor_indata=1,IF(COUNT($S$2:S1649)&lt;=XobsHor,"in-sample",IF(AND(COUNT($S$2:S1649)&lt;=XobsHor+XfHor,MOD(S1648,XobsHor)&lt;XfHor),"out-sample","")),IF(ISBLANK(F1649),"",IF(COUNT($F$2:F1649)&lt;=XobsHor-XfHor,"in-sample","out-sample"))),"")</f>
        <v/>
      </c>
      <c r="I1649" s="120" t="str">
        <f>IF(AND(ISBLANK(F1648),H1648="in-sample"),"",IF(AND(Temp!fhor_indata=1,H1648="out-sample",H1649="out-sample"),I1648,IF(AND(ISBLANK(F1649),H1648="out-sample"),"",IF(AND(Temp!optSeasCoef=0,Temp!sts_add=1),IF(H1648="in-sample",IF(Q1648=bigT,((pCell/bigT)*F1648)+((1-(pCell/bigT))*(I1648+J1648)),IF(OR(ISBLANK(F1649),COUNT($F$2:F1648)&lt;=pCell),F1648,((pCell/COUNT($F$2:F1648))*F1648)+((1-(pCell/COUNT($F$2:F1648)))*(I1648+J1648)))),I1648),IF(AND(Temp!optSeasCoef=0,Temp!sts_multp=1),IF(H1648="in-sample",IF(Q1648=bigT,((pCell/bigT)*F1648)+((1-(pCell/bigT))*(I1648*J1648)),IF(OR(ISBLANK(F1649),COUNT(F$2:$F1648)&lt;=pCell),F1648,((pCell/COUNT($F$2:F1648))*F1648)+((1-(pCell/COUNT($F$2:F1648)))*(I1648*J1648)))),I1648),IF(Temp!sts_add=1,IF(H1648="in-sample",IF(Q1648=bigT,((pCell/bigT)*AX1648)+((1-(pCell/bigT))*(I1648+J1648)),IF(OR(ISBLANK(F1649),COUNT($AX$2:AX1648)&lt;=pCell),AX1648,((pCell/COUNT($AX$2:AX1648))*AX1648)+((1-(pCell/COUNT($AX$2:AX1648)))*(I1648+J1648)))),I1648),IF(H1648="in-sample",IF(Q1648=bigT,((pCell/bigT)*AX1648)+((1-(pCell/bigT))*(I1648*J1648)),IF(OR(ISBLANK(F1649),COUNT($AX$2:AX1648)&lt;=pCell),AX1648,((pCell/COUNT($AX$2:AX1648))*AX1648)+((1-(pCell/COUNT($AX$2:AX1648)))*(I1648*J1648)))),I1648)))))))</f>
        <v/>
      </c>
      <c r="J1649" s="120" t="str">
        <f>IF(AND(ISBLANK(F1648),H1648="in-sample"),"",IF(AND(Temp!fhor_indata=1,H1648="out-sample",H1649="out-sample"),J1648,IF(AND(ISBLANK(F1649),H1648="out-sample"),"",IF(AND(Temp!optSeasCoef=0,Temp!sts_add=1),IF(H1648="in-sample",IF(Q1648=bigT,((qCell/bigT)*(I1649-I1648))+((1-(qCell/bigT))*J1648),IF(OR(ISBLANK(F1649),COUNT($F$2:F1648)&lt;=qCell),IF(COUNT($F$2:F1648)=1,0,F1648-F1647),((qCell/COUNT($F$2:F1648))*(I1649-I1648))+((1-(qCell/COUNT($F$2:F1648)))*J1648))),J1648),IF(AND(Temp!optSeasCoef=0,Temp!sts_multp=1),IF(H1648="in-sample",IF(Q1648=bigT,((qCell/bigT)*(I1649/I1648))+((1-(qCell/bigT))*J1648),IF(qCell=0,1,IF(OR(ISBLANK(F1649),COUNT($F$2:F1648)&lt;=qCell),IF(COUNT($F$2:F1648)=1,1,F1648/F1647),((qCell/COUNT($F$2:F1648))*(I1649/I1648))+((1-(qCell/COUNT($F$2:F1648)))*J1648)))),J1648),IF(Temp!sts_add=1,IF(H1648="in-sample",IF(Q1648=bigT,((qCell/bigT)*(I1649-I1648))+((1-(qCell/bigT))*J1648),IF(OR(ISBLANK(F1649),COUNT($AX$2:AX1648)&lt;=qCell),IF(COUNT($AX$2:AX1648)=1,0,AX1648-AX1647),((qCell/COUNT($AX$2:AX1648))*(I1649-I1648))+((1-(qCell/COUNT($AX$2:AX1648)))*J1648))),J1648),IF(H1648="in-sample",IF(Q1648=bigT,((qCell/bigT)*(I1649/I1648))+((1-(qCell/bigT))*J1648),IF(qCell=0,1,IF(OR(ISBLANK(F1649),COUNT($AX$2:AX1648)&lt;=qCell),IF(COUNT($AX$2:AX1648)=1,1,AX1648/AX1647),((qCell/COUNT($AX$2:AX1648))*(I1649/I1648))+((1-(qCell/COUNT($AX$2:AX1648)))*J1648)))),J1648)))))))</f>
        <v/>
      </c>
      <c r="K1649" s="120" t="str">
        <f>IF(H1649="","",IF(AND(Temp!optSeasCoef=0,Temp!sts_add=1),IF(H1649="out-sample",I1649+(Q1649*J1649),I1649+J1649),IF(AND(Temp!optSeasCoef=0,Temp!sts_multp=1),IF(H1649="out-sample",I1649*(J1649^Q1649),I1649*J1649),IF(Temp!sts_add=1,IF(H1649="out-sample",(I1649+(Q1649*J1649))*G1649,(I1649+J1649)*G1649),IF(H1649="out-sample",I1649*(J1649^Q1649)*G1649,I1649*J1649*G1649)))))</f>
        <v/>
      </c>
      <c r="L1649" s="116" t="str">
        <f t="shared" si="275"/>
        <v/>
      </c>
      <c r="M1649" s="116" t="str">
        <f t="shared" si="276"/>
        <v/>
      </c>
      <c r="N1649" s="116" t="str">
        <f t="shared" si="277"/>
        <v/>
      </c>
      <c r="O1649" s="116" t="str">
        <f t="shared" si="278"/>
        <v/>
      </c>
      <c r="P1649" s="116" t="str">
        <f t="shared" si="279"/>
        <v/>
      </c>
      <c r="Q1649" s="94" t="str">
        <f>IF(AND(Temp!fhor_indata=1,ISBLANK(F1649),H1648="in-sample"),1,IF(AND(Temp!fhor_indata=1,H1648="out-sample",Q1648&lt;XfHor),Q1648+1,IF(ISBLANK(F1649),"",IF(AND(H1649="out-sample",H1648="in-sample"),1,IF(AND(H1649="out-sample",H1648="out-sample"),Q1648+1,IF(ISNUMBER(Q1648),Q1648+1,1))))))</f>
        <v/>
      </c>
      <c r="R1649" s="94" t="str">
        <f t="shared" si="280"/>
        <v/>
      </c>
      <c r="S1649" s="94" t="str">
        <f>IF(Temp!fhor_indata=1,IF(S1648=XobsHor,1,IF(COUNT($S$2:S1648)&lt;=XobsHor,S1648+1,IF(AND(COUNT($S$2:S1648)&lt;=XobsHor+XfHor,IFERROR(MOD(S1648,XobsHor)&lt;XfHor,FALSE)),S1648+1,""))),IF(ISBLANK(F1649),"",IF(S1648=maxP,1,IF(S1648&lt;maxP,S1648+1,IF(COUNT($S$2:S1649)&lt;=XobsHor,S1648+1,"")))))</f>
        <v/>
      </c>
      <c r="T1649" s="3"/>
      <c r="U1649" s="6"/>
      <c r="V1649" s="6"/>
      <c r="W1649" s="6"/>
      <c r="X1649" s="6"/>
      <c r="Y1649" s="6"/>
      <c r="Z1649" s="6"/>
      <c r="AA1649" s="6"/>
      <c r="AB1649" s="6"/>
      <c r="AC1649" s="6"/>
      <c r="AD1649" s="6"/>
      <c r="AE1649" s="6"/>
      <c r="AF1649" s="6"/>
      <c r="AG1649" s="6"/>
      <c r="AH1649" s="6"/>
      <c r="AI1649" s="6"/>
      <c r="AJ1649" s="6"/>
      <c r="AK1649" s="6"/>
      <c r="AW1649" s="122" t="str">
        <f t="shared" si="282"/>
        <v/>
      </c>
      <c r="AX1649" s="123" t="str">
        <f t="shared" si="283"/>
        <v/>
      </c>
      <c r="AY1649" s="124" t="str">
        <f t="shared" si="284"/>
        <v/>
      </c>
      <c r="AZ1649" s="124" t="str">
        <f t="shared" si="285"/>
        <v/>
      </c>
      <c r="BF1649" s="91"/>
    </row>
    <row r="1650" spans="1:58" s="78" customFormat="1" ht="14.25" x14ac:dyDescent="0.2">
      <c r="A1650" s="6"/>
      <c r="B1650" s="6"/>
      <c r="C1650" s="6"/>
      <c r="D1650" s="3"/>
      <c r="E1650" s="98" t="str">
        <f t="shared" si="281"/>
        <v/>
      </c>
      <c r="F1650" s="117"/>
      <c r="G1650" s="116" t="str">
        <f>IF(E1650="","",IF(Temp!optSeasCoef=0,1,INDEX($C$2:$C$13,IF(MOD(COUNT($E$2:E1650),seas_indx)=0,seas_indx,MOD(COUNT($E$2:E1650),seas_indx)))))</f>
        <v/>
      </c>
      <c r="H1650" s="97" t="str">
        <f>IFERROR(IF(Temp!fhor_indata=1,IF(COUNT($S$2:S1650)&lt;=XobsHor,"in-sample",IF(AND(COUNT($S$2:S1650)&lt;=XobsHor+XfHor,MOD(S1649,XobsHor)&lt;XfHor),"out-sample","")),IF(ISBLANK(F1650),"",IF(COUNT($F$2:F1650)&lt;=XobsHor-XfHor,"in-sample","out-sample"))),"")</f>
        <v/>
      </c>
      <c r="I1650" s="120" t="str">
        <f>IF(AND(ISBLANK(F1649),H1649="in-sample"),"",IF(AND(Temp!fhor_indata=1,H1649="out-sample",H1650="out-sample"),I1649,IF(AND(ISBLANK(F1650),H1649="out-sample"),"",IF(AND(Temp!optSeasCoef=0,Temp!sts_add=1),IF(H1649="in-sample",IF(Q1649=bigT,((pCell/bigT)*F1649)+((1-(pCell/bigT))*(I1649+J1649)),IF(OR(ISBLANK(F1650),COUNT($F$2:F1649)&lt;=pCell),F1649,((pCell/COUNT($F$2:F1649))*F1649)+((1-(pCell/COUNT($F$2:F1649)))*(I1649+J1649)))),I1649),IF(AND(Temp!optSeasCoef=0,Temp!sts_multp=1),IF(H1649="in-sample",IF(Q1649=bigT,((pCell/bigT)*F1649)+((1-(pCell/bigT))*(I1649*J1649)),IF(OR(ISBLANK(F1650),COUNT(F$2:$F1649)&lt;=pCell),F1649,((pCell/COUNT($F$2:F1649))*F1649)+((1-(pCell/COUNT($F$2:F1649)))*(I1649*J1649)))),I1649),IF(Temp!sts_add=1,IF(H1649="in-sample",IF(Q1649=bigT,((pCell/bigT)*AX1649)+((1-(pCell/bigT))*(I1649+J1649)),IF(OR(ISBLANK(F1650),COUNT($AX$2:AX1649)&lt;=pCell),AX1649,((pCell/COUNT($AX$2:AX1649))*AX1649)+((1-(pCell/COUNT($AX$2:AX1649)))*(I1649+J1649)))),I1649),IF(H1649="in-sample",IF(Q1649=bigT,((pCell/bigT)*AX1649)+((1-(pCell/bigT))*(I1649*J1649)),IF(OR(ISBLANK(F1650),COUNT($AX$2:AX1649)&lt;=pCell),AX1649,((pCell/COUNT($AX$2:AX1649))*AX1649)+((1-(pCell/COUNT($AX$2:AX1649)))*(I1649*J1649)))),I1649)))))))</f>
        <v/>
      </c>
      <c r="J1650" s="120" t="str">
        <f>IF(AND(ISBLANK(F1649),H1649="in-sample"),"",IF(AND(Temp!fhor_indata=1,H1649="out-sample",H1650="out-sample"),J1649,IF(AND(ISBLANK(F1650),H1649="out-sample"),"",IF(AND(Temp!optSeasCoef=0,Temp!sts_add=1),IF(H1649="in-sample",IF(Q1649=bigT,((qCell/bigT)*(I1650-I1649))+((1-(qCell/bigT))*J1649),IF(OR(ISBLANK(F1650),COUNT($F$2:F1649)&lt;=qCell),IF(COUNT($F$2:F1649)=1,0,F1649-F1648),((qCell/COUNT($F$2:F1649))*(I1650-I1649))+((1-(qCell/COUNT($F$2:F1649)))*J1649))),J1649),IF(AND(Temp!optSeasCoef=0,Temp!sts_multp=1),IF(H1649="in-sample",IF(Q1649=bigT,((qCell/bigT)*(I1650/I1649))+((1-(qCell/bigT))*J1649),IF(qCell=0,1,IF(OR(ISBLANK(F1650),COUNT($F$2:F1649)&lt;=qCell),IF(COUNT($F$2:F1649)=1,1,F1649/F1648),((qCell/COUNT($F$2:F1649))*(I1650/I1649))+((1-(qCell/COUNT($F$2:F1649)))*J1649)))),J1649),IF(Temp!sts_add=1,IF(H1649="in-sample",IF(Q1649=bigT,((qCell/bigT)*(I1650-I1649))+((1-(qCell/bigT))*J1649),IF(OR(ISBLANK(F1650),COUNT($AX$2:AX1649)&lt;=qCell),IF(COUNT($AX$2:AX1649)=1,0,AX1649-AX1648),((qCell/COUNT($AX$2:AX1649))*(I1650-I1649))+((1-(qCell/COUNT($AX$2:AX1649)))*J1649))),J1649),IF(H1649="in-sample",IF(Q1649=bigT,((qCell/bigT)*(I1650/I1649))+((1-(qCell/bigT))*J1649),IF(qCell=0,1,IF(OR(ISBLANK(F1650),COUNT($AX$2:AX1649)&lt;=qCell),IF(COUNT($AX$2:AX1649)=1,1,AX1649/AX1648),((qCell/COUNT($AX$2:AX1649))*(I1650/I1649))+((1-(qCell/COUNT($AX$2:AX1649)))*J1649)))),J1649)))))))</f>
        <v/>
      </c>
      <c r="K1650" s="120" t="str">
        <f>IF(H1650="","",IF(AND(Temp!optSeasCoef=0,Temp!sts_add=1),IF(H1650="out-sample",I1650+(Q1650*J1650),I1650+J1650),IF(AND(Temp!optSeasCoef=0,Temp!sts_multp=1),IF(H1650="out-sample",I1650*(J1650^Q1650),I1650*J1650),IF(Temp!sts_add=1,IF(H1650="out-sample",(I1650+(Q1650*J1650))*G1650,(I1650+J1650)*G1650),IF(H1650="out-sample",I1650*(J1650^Q1650)*G1650,I1650*J1650*G1650)))))</f>
        <v/>
      </c>
      <c r="L1650" s="116" t="str">
        <f t="shared" si="275"/>
        <v/>
      </c>
      <c r="M1650" s="116" t="str">
        <f t="shared" si="276"/>
        <v/>
      </c>
      <c r="N1650" s="116" t="str">
        <f t="shared" si="277"/>
        <v/>
      </c>
      <c r="O1650" s="116" t="str">
        <f t="shared" si="278"/>
        <v/>
      </c>
      <c r="P1650" s="116" t="str">
        <f t="shared" si="279"/>
        <v/>
      </c>
      <c r="Q1650" s="94" t="str">
        <f>IF(AND(Temp!fhor_indata=1,ISBLANK(F1650),H1649="in-sample"),1,IF(AND(Temp!fhor_indata=1,H1649="out-sample",Q1649&lt;XfHor),Q1649+1,IF(ISBLANK(F1650),"",IF(AND(H1650="out-sample",H1649="in-sample"),1,IF(AND(H1650="out-sample",H1649="out-sample"),Q1649+1,IF(ISNUMBER(Q1649),Q1649+1,1))))))</f>
        <v/>
      </c>
      <c r="R1650" s="94" t="str">
        <f t="shared" si="280"/>
        <v/>
      </c>
      <c r="S1650" s="94" t="str">
        <f>IF(Temp!fhor_indata=1,IF(S1649=XobsHor,1,IF(COUNT($S$2:S1649)&lt;=XobsHor,S1649+1,IF(AND(COUNT($S$2:S1649)&lt;=XobsHor+XfHor,IFERROR(MOD(S1649,XobsHor)&lt;XfHor,FALSE)),S1649+1,""))),IF(ISBLANK(F1650),"",IF(S1649=maxP,1,IF(S1649&lt;maxP,S1649+1,IF(COUNT($S$2:S1650)&lt;=XobsHor,S1649+1,"")))))</f>
        <v/>
      </c>
      <c r="T1650" s="3"/>
      <c r="U1650" s="6"/>
      <c r="V1650" s="6"/>
      <c r="W1650" s="6"/>
      <c r="X1650" s="6"/>
      <c r="Y1650" s="6"/>
      <c r="Z1650" s="6"/>
      <c r="AA1650" s="6"/>
      <c r="AB1650" s="6"/>
      <c r="AC1650" s="6"/>
      <c r="AD1650" s="6"/>
      <c r="AE1650" s="6"/>
      <c r="AF1650" s="6"/>
      <c r="AG1650" s="6"/>
      <c r="AH1650" s="6"/>
      <c r="AI1650" s="6"/>
      <c r="AJ1650" s="6"/>
      <c r="AK1650" s="6"/>
      <c r="AW1650" s="122" t="str">
        <f t="shared" si="282"/>
        <v/>
      </c>
      <c r="AX1650" s="123" t="str">
        <f t="shared" si="283"/>
        <v/>
      </c>
      <c r="AY1650" s="124" t="str">
        <f t="shared" si="284"/>
        <v/>
      </c>
      <c r="AZ1650" s="124" t="str">
        <f t="shared" si="285"/>
        <v/>
      </c>
      <c r="BF1650" s="91"/>
    </row>
    <row r="1651" spans="1:58" s="78" customFormat="1" ht="14.25" x14ac:dyDescent="0.2">
      <c r="A1651" s="6"/>
      <c r="B1651" s="6"/>
      <c r="C1651" s="6"/>
      <c r="D1651" s="3"/>
      <c r="E1651" s="98" t="str">
        <f t="shared" si="281"/>
        <v/>
      </c>
      <c r="F1651" s="117"/>
      <c r="G1651" s="116" t="str">
        <f>IF(E1651="","",IF(Temp!optSeasCoef=0,1,INDEX($C$2:$C$13,IF(MOD(COUNT($E$2:E1651),seas_indx)=0,seas_indx,MOD(COUNT($E$2:E1651),seas_indx)))))</f>
        <v/>
      </c>
      <c r="H1651" s="97" t="str">
        <f>IFERROR(IF(Temp!fhor_indata=1,IF(COUNT($S$2:S1651)&lt;=XobsHor,"in-sample",IF(AND(COUNT($S$2:S1651)&lt;=XobsHor+XfHor,MOD(S1650,XobsHor)&lt;XfHor),"out-sample","")),IF(ISBLANK(F1651),"",IF(COUNT($F$2:F1651)&lt;=XobsHor-XfHor,"in-sample","out-sample"))),"")</f>
        <v/>
      </c>
      <c r="I1651" s="120" t="str">
        <f>IF(AND(ISBLANK(F1650),H1650="in-sample"),"",IF(AND(Temp!fhor_indata=1,H1650="out-sample",H1651="out-sample"),I1650,IF(AND(ISBLANK(F1651),H1650="out-sample"),"",IF(AND(Temp!optSeasCoef=0,Temp!sts_add=1),IF(H1650="in-sample",IF(Q1650=bigT,((pCell/bigT)*F1650)+((1-(pCell/bigT))*(I1650+J1650)),IF(OR(ISBLANK(F1651),COUNT($F$2:F1650)&lt;=pCell),F1650,((pCell/COUNT($F$2:F1650))*F1650)+((1-(pCell/COUNT($F$2:F1650)))*(I1650+J1650)))),I1650),IF(AND(Temp!optSeasCoef=0,Temp!sts_multp=1),IF(H1650="in-sample",IF(Q1650=bigT,((pCell/bigT)*F1650)+((1-(pCell/bigT))*(I1650*J1650)),IF(OR(ISBLANK(F1651),COUNT(F$2:$F1650)&lt;=pCell),F1650,((pCell/COUNT($F$2:F1650))*F1650)+((1-(pCell/COUNT($F$2:F1650)))*(I1650*J1650)))),I1650),IF(Temp!sts_add=1,IF(H1650="in-sample",IF(Q1650=bigT,((pCell/bigT)*AX1650)+((1-(pCell/bigT))*(I1650+J1650)),IF(OR(ISBLANK(F1651),COUNT($AX$2:AX1650)&lt;=pCell),AX1650,((pCell/COUNT($AX$2:AX1650))*AX1650)+((1-(pCell/COUNT($AX$2:AX1650)))*(I1650+J1650)))),I1650),IF(H1650="in-sample",IF(Q1650=bigT,((pCell/bigT)*AX1650)+((1-(pCell/bigT))*(I1650*J1650)),IF(OR(ISBLANK(F1651),COUNT($AX$2:AX1650)&lt;=pCell),AX1650,((pCell/COUNT($AX$2:AX1650))*AX1650)+((1-(pCell/COUNT($AX$2:AX1650)))*(I1650*J1650)))),I1650)))))))</f>
        <v/>
      </c>
      <c r="J1651" s="120" t="str">
        <f>IF(AND(ISBLANK(F1650),H1650="in-sample"),"",IF(AND(Temp!fhor_indata=1,H1650="out-sample",H1651="out-sample"),J1650,IF(AND(ISBLANK(F1651),H1650="out-sample"),"",IF(AND(Temp!optSeasCoef=0,Temp!sts_add=1),IF(H1650="in-sample",IF(Q1650=bigT,((qCell/bigT)*(I1651-I1650))+((1-(qCell/bigT))*J1650),IF(OR(ISBLANK(F1651),COUNT($F$2:F1650)&lt;=qCell),IF(COUNT($F$2:F1650)=1,0,F1650-F1649),((qCell/COUNT($F$2:F1650))*(I1651-I1650))+((1-(qCell/COUNT($F$2:F1650)))*J1650))),J1650),IF(AND(Temp!optSeasCoef=0,Temp!sts_multp=1),IF(H1650="in-sample",IF(Q1650=bigT,((qCell/bigT)*(I1651/I1650))+((1-(qCell/bigT))*J1650),IF(qCell=0,1,IF(OR(ISBLANK(F1651),COUNT($F$2:F1650)&lt;=qCell),IF(COUNT($F$2:F1650)=1,1,F1650/F1649),((qCell/COUNT($F$2:F1650))*(I1651/I1650))+((1-(qCell/COUNT($F$2:F1650)))*J1650)))),J1650),IF(Temp!sts_add=1,IF(H1650="in-sample",IF(Q1650=bigT,((qCell/bigT)*(I1651-I1650))+((1-(qCell/bigT))*J1650),IF(OR(ISBLANK(F1651),COUNT($AX$2:AX1650)&lt;=qCell),IF(COUNT($AX$2:AX1650)=1,0,AX1650-AX1649),((qCell/COUNT($AX$2:AX1650))*(I1651-I1650))+((1-(qCell/COUNT($AX$2:AX1650)))*J1650))),J1650),IF(H1650="in-sample",IF(Q1650=bigT,((qCell/bigT)*(I1651/I1650))+((1-(qCell/bigT))*J1650),IF(qCell=0,1,IF(OR(ISBLANK(F1651),COUNT($AX$2:AX1650)&lt;=qCell),IF(COUNT($AX$2:AX1650)=1,1,AX1650/AX1649),((qCell/COUNT($AX$2:AX1650))*(I1651/I1650))+((1-(qCell/COUNT($AX$2:AX1650)))*J1650)))),J1650)))))))</f>
        <v/>
      </c>
      <c r="K1651" s="120" t="str">
        <f>IF(H1651="","",IF(AND(Temp!optSeasCoef=0,Temp!sts_add=1),IF(H1651="out-sample",I1651+(Q1651*J1651),I1651+J1651),IF(AND(Temp!optSeasCoef=0,Temp!sts_multp=1),IF(H1651="out-sample",I1651*(J1651^Q1651),I1651*J1651),IF(Temp!sts_add=1,IF(H1651="out-sample",(I1651+(Q1651*J1651))*G1651,(I1651+J1651)*G1651),IF(H1651="out-sample",I1651*(J1651^Q1651)*G1651,I1651*J1651*G1651)))))</f>
        <v/>
      </c>
      <c r="L1651" s="116" t="str">
        <f t="shared" si="275"/>
        <v/>
      </c>
      <c r="M1651" s="116" t="str">
        <f t="shared" si="276"/>
        <v/>
      </c>
      <c r="N1651" s="116" t="str">
        <f t="shared" si="277"/>
        <v/>
      </c>
      <c r="O1651" s="116" t="str">
        <f t="shared" si="278"/>
        <v/>
      </c>
      <c r="P1651" s="116" t="str">
        <f t="shared" si="279"/>
        <v/>
      </c>
      <c r="Q1651" s="94" t="str">
        <f>IF(AND(Temp!fhor_indata=1,ISBLANK(F1651),H1650="in-sample"),1,IF(AND(Temp!fhor_indata=1,H1650="out-sample",Q1650&lt;XfHor),Q1650+1,IF(ISBLANK(F1651),"",IF(AND(H1651="out-sample",H1650="in-sample"),1,IF(AND(H1651="out-sample",H1650="out-sample"),Q1650+1,IF(ISNUMBER(Q1650),Q1650+1,1))))))</f>
        <v/>
      </c>
      <c r="R1651" s="94" t="str">
        <f t="shared" si="280"/>
        <v/>
      </c>
      <c r="S1651" s="94" t="str">
        <f>IF(Temp!fhor_indata=1,IF(S1650=XobsHor,1,IF(COUNT($S$2:S1650)&lt;=XobsHor,S1650+1,IF(AND(COUNT($S$2:S1650)&lt;=XobsHor+XfHor,IFERROR(MOD(S1650,XobsHor)&lt;XfHor,FALSE)),S1650+1,""))),IF(ISBLANK(F1651),"",IF(S1650=maxP,1,IF(S1650&lt;maxP,S1650+1,IF(COUNT($S$2:S1651)&lt;=XobsHor,S1650+1,"")))))</f>
        <v/>
      </c>
      <c r="T1651" s="3"/>
      <c r="U1651" s="6"/>
      <c r="V1651" s="6"/>
      <c r="W1651" s="6"/>
      <c r="X1651" s="6"/>
      <c r="Y1651" s="6"/>
      <c r="Z1651" s="6"/>
      <c r="AA1651" s="6"/>
      <c r="AB1651" s="6"/>
      <c r="AC1651" s="6"/>
      <c r="AD1651" s="6"/>
      <c r="AE1651" s="6"/>
      <c r="AF1651" s="6"/>
      <c r="AG1651" s="6"/>
      <c r="AH1651" s="6"/>
      <c r="AI1651" s="6"/>
      <c r="AJ1651" s="6"/>
      <c r="AK1651" s="6"/>
      <c r="AW1651" s="122" t="str">
        <f t="shared" si="282"/>
        <v/>
      </c>
      <c r="AX1651" s="123" t="str">
        <f t="shared" si="283"/>
        <v/>
      </c>
      <c r="AY1651" s="124" t="str">
        <f t="shared" si="284"/>
        <v/>
      </c>
      <c r="AZ1651" s="124" t="str">
        <f t="shared" si="285"/>
        <v/>
      </c>
      <c r="BF1651" s="91"/>
    </row>
    <row r="1652" spans="1:58" s="78" customFormat="1" ht="14.25" x14ac:dyDescent="0.2">
      <c r="A1652" s="6"/>
      <c r="B1652" s="6"/>
      <c r="C1652" s="6"/>
      <c r="D1652" s="3"/>
      <c r="E1652" s="98" t="str">
        <f t="shared" si="281"/>
        <v/>
      </c>
      <c r="F1652" s="117"/>
      <c r="G1652" s="116" t="str">
        <f>IF(E1652="","",IF(Temp!optSeasCoef=0,1,INDEX($C$2:$C$13,IF(MOD(COUNT($E$2:E1652),seas_indx)=0,seas_indx,MOD(COUNT($E$2:E1652),seas_indx)))))</f>
        <v/>
      </c>
      <c r="H1652" s="97" t="str">
        <f>IFERROR(IF(Temp!fhor_indata=1,IF(COUNT($S$2:S1652)&lt;=XobsHor,"in-sample",IF(AND(COUNT($S$2:S1652)&lt;=XobsHor+XfHor,MOD(S1651,XobsHor)&lt;XfHor),"out-sample","")),IF(ISBLANK(F1652),"",IF(COUNT($F$2:F1652)&lt;=XobsHor-XfHor,"in-sample","out-sample"))),"")</f>
        <v/>
      </c>
      <c r="I1652" s="120" t="str">
        <f>IF(AND(ISBLANK(F1651),H1651="in-sample"),"",IF(AND(Temp!fhor_indata=1,H1651="out-sample",H1652="out-sample"),I1651,IF(AND(ISBLANK(F1652),H1651="out-sample"),"",IF(AND(Temp!optSeasCoef=0,Temp!sts_add=1),IF(H1651="in-sample",IF(Q1651=bigT,((pCell/bigT)*F1651)+((1-(pCell/bigT))*(I1651+J1651)),IF(OR(ISBLANK(F1652),COUNT($F$2:F1651)&lt;=pCell),F1651,((pCell/COUNT($F$2:F1651))*F1651)+((1-(pCell/COUNT($F$2:F1651)))*(I1651+J1651)))),I1651),IF(AND(Temp!optSeasCoef=0,Temp!sts_multp=1),IF(H1651="in-sample",IF(Q1651=bigT,((pCell/bigT)*F1651)+((1-(pCell/bigT))*(I1651*J1651)),IF(OR(ISBLANK(F1652),COUNT(F$2:$F1651)&lt;=pCell),F1651,((pCell/COUNT($F$2:F1651))*F1651)+((1-(pCell/COUNT($F$2:F1651)))*(I1651*J1651)))),I1651),IF(Temp!sts_add=1,IF(H1651="in-sample",IF(Q1651=bigT,((pCell/bigT)*AX1651)+((1-(pCell/bigT))*(I1651+J1651)),IF(OR(ISBLANK(F1652),COUNT($AX$2:AX1651)&lt;=pCell),AX1651,((pCell/COUNT($AX$2:AX1651))*AX1651)+((1-(pCell/COUNT($AX$2:AX1651)))*(I1651+J1651)))),I1651),IF(H1651="in-sample",IF(Q1651=bigT,((pCell/bigT)*AX1651)+((1-(pCell/bigT))*(I1651*J1651)),IF(OR(ISBLANK(F1652),COUNT($AX$2:AX1651)&lt;=pCell),AX1651,((pCell/COUNT($AX$2:AX1651))*AX1651)+((1-(pCell/COUNT($AX$2:AX1651)))*(I1651*J1651)))),I1651)))))))</f>
        <v/>
      </c>
      <c r="J1652" s="120" t="str">
        <f>IF(AND(ISBLANK(F1651),H1651="in-sample"),"",IF(AND(Temp!fhor_indata=1,H1651="out-sample",H1652="out-sample"),J1651,IF(AND(ISBLANK(F1652),H1651="out-sample"),"",IF(AND(Temp!optSeasCoef=0,Temp!sts_add=1),IF(H1651="in-sample",IF(Q1651=bigT,((qCell/bigT)*(I1652-I1651))+((1-(qCell/bigT))*J1651),IF(OR(ISBLANK(F1652),COUNT($F$2:F1651)&lt;=qCell),IF(COUNT($F$2:F1651)=1,0,F1651-F1650),((qCell/COUNT($F$2:F1651))*(I1652-I1651))+((1-(qCell/COUNT($F$2:F1651)))*J1651))),J1651),IF(AND(Temp!optSeasCoef=0,Temp!sts_multp=1),IF(H1651="in-sample",IF(Q1651=bigT,((qCell/bigT)*(I1652/I1651))+((1-(qCell/bigT))*J1651),IF(qCell=0,1,IF(OR(ISBLANK(F1652),COUNT($F$2:F1651)&lt;=qCell),IF(COUNT($F$2:F1651)=1,1,F1651/F1650),((qCell/COUNT($F$2:F1651))*(I1652/I1651))+((1-(qCell/COUNT($F$2:F1651)))*J1651)))),J1651),IF(Temp!sts_add=1,IF(H1651="in-sample",IF(Q1651=bigT,((qCell/bigT)*(I1652-I1651))+((1-(qCell/bigT))*J1651),IF(OR(ISBLANK(F1652),COUNT($AX$2:AX1651)&lt;=qCell),IF(COUNT($AX$2:AX1651)=1,0,AX1651-AX1650),((qCell/COUNT($AX$2:AX1651))*(I1652-I1651))+((1-(qCell/COUNT($AX$2:AX1651)))*J1651))),J1651),IF(H1651="in-sample",IF(Q1651=bigT,((qCell/bigT)*(I1652/I1651))+((1-(qCell/bigT))*J1651),IF(qCell=0,1,IF(OR(ISBLANK(F1652),COUNT($AX$2:AX1651)&lt;=qCell),IF(COUNT($AX$2:AX1651)=1,1,AX1651/AX1650),((qCell/COUNT($AX$2:AX1651))*(I1652/I1651))+((1-(qCell/COUNT($AX$2:AX1651)))*J1651)))),J1651)))))))</f>
        <v/>
      </c>
      <c r="K1652" s="120" t="str">
        <f>IF(H1652="","",IF(AND(Temp!optSeasCoef=0,Temp!sts_add=1),IF(H1652="out-sample",I1652+(Q1652*J1652),I1652+J1652),IF(AND(Temp!optSeasCoef=0,Temp!sts_multp=1),IF(H1652="out-sample",I1652*(J1652^Q1652),I1652*J1652),IF(Temp!sts_add=1,IF(H1652="out-sample",(I1652+(Q1652*J1652))*G1652,(I1652+J1652)*G1652),IF(H1652="out-sample",I1652*(J1652^Q1652)*G1652,I1652*J1652*G1652)))))</f>
        <v/>
      </c>
      <c r="L1652" s="116" t="str">
        <f t="shared" si="275"/>
        <v/>
      </c>
      <c r="M1652" s="116" t="str">
        <f t="shared" si="276"/>
        <v/>
      </c>
      <c r="N1652" s="116" t="str">
        <f t="shared" si="277"/>
        <v/>
      </c>
      <c r="O1652" s="116" t="str">
        <f t="shared" si="278"/>
        <v/>
      </c>
      <c r="P1652" s="116" t="str">
        <f t="shared" si="279"/>
        <v/>
      </c>
      <c r="Q1652" s="94" t="str">
        <f>IF(AND(Temp!fhor_indata=1,ISBLANK(F1652),H1651="in-sample"),1,IF(AND(Temp!fhor_indata=1,H1651="out-sample",Q1651&lt;XfHor),Q1651+1,IF(ISBLANK(F1652),"",IF(AND(H1652="out-sample",H1651="in-sample"),1,IF(AND(H1652="out-sample",H1651="out-sample"),Q1651+1,IF(ISNUMBER(Q1651),Q1651+1,1))))))</f>
        <v/>
      </c>
      <c r="R1652" s="94" t="str">
        <f t="shared" si="280"/>
        <v/>
      </c>
      <c r="S1652" s="94" t="str">
        <f>IF(Temp!fhor_indata=1,IF(S1651=XobsHor,1,IF(COUNT($S$2:S1651)&lt;=XobsHor,S1651+1,IF(AND(COUNT($S$2:S1651)&lt;=XobsHor+XfHor,IFERROR(MOD(S1651,XobsHor)&lt;XfHor,FALSE)),S1651+1,""))),IF(ISBLANK(F1652),"",IF(S1651=maxP,1,IF(S1651&lt;maxP,S1651+1,IF(COUNT($S$2:S1652)&lt;=XobsHor,S1651+1,"")))))</f>
        <v/>
      </c>
      <c r="T1652" s="3"/>
      <c r="U1652" s="6"/>
      <c r="V1652" s="6"/>
      <c r="W1652" s="6"/>
      <c r="X1652" s="6"/>
      <c r="Y1652" s="6"/>
      <c r="Z1652" s="6"/>
      <c r="AA1652" s="6"/>
      <c r="AB1652" s="6"/>
      <c r="AC1652" s="6"/>
      <c r="AD1652" s="6"/>
      <c r="AE1652" s="6"/>
      <c r="AF1652" s="6"/>
      <c r="AG1652" s="6"/>
      <c r="AH1652" s="6"/>
      <c r="AI1652" s="6"/>
      <c r="AJ1652" s="6"/>
      <c r="AK1652" s="6"/>
      <c r="AW1652" s="122" t="str">
        <f t="shared" si="282"/>
        <v/>
      </c>
      <c r="AX1652" s="123" t="str">
        <f t="shared" si="283"/>
        <v/>
      </c>
      <c r="AY1652" s="124" t="str">
        <f t="shared" si="284"/>
        <v/>
      </c>
      <c r="AZ1652" s="124" t="str">
        <f t="shared" si="285"/>
        <v/>
      </c>
      <c r="BF1652" s="91"/>
    </row>
    <row r="1653" spans="1:58" s="78" customFormat="1" ht="14.25" x14ac:dyDescent="0.2">
      <c r="A1653" s="6"/>
      <c r="B1653" s="6"/>
      <c r="C1653" s="6"/>
      <c r="D1653" s="3"/>
      <c r="E1653" s="98" t="str">
        <f t="shared" si="281"/>
        <v/>
      </c>
      <c r="F1653" s="117"/>
      <c r="G1653" s="116" t="str">
        <f>IF(E1653="","",IF(Temp!optSeasCoef=0,1,INDEX($C$2:$C$13,IF(MOD(COUNT($E$2:E1653),seas_indx)=0,seas_indx,MOD(COUNT($E$2:E1653),seas_indx)))))</f>
        <v/>
      </c>
      <c r="H1653" s="97" t="str">
        <f>IFERROR(IF(Temp!fhor_indata=1,IF(COUNT($S$2:S1653)&lt;=XobsHor,"in-sample",IF(AND(COUNT($S$2:S1653)&lt;=XobsHor+XfHor,MOD(S1652,XobsHor)&lt;XfHor),"out-sample","")),IF(ISBLANK(F1653),"",IF(COUNT($F$2:F1653)&lt;=XobsHor-XfHor,"in-sample","out-sample"))),"")</f>
        <v/>
      </c>
      <c r="I1653" s="120" t="str">
        <f>IF(AND(ISBLANK(F1652),H1652="in-sample"),"",IF(AND(Temp!fhor_indata=1,H1652="out-sample",H1653="out-sample"),I1652,IF(AND(ISBLANK(F1653),H1652="out-sample"),"",IF(AND(Temp!optSeasCoef=0,Temp!sts_add=1),IF(H1652="in-sample",IF(Q1652=bigT,((pCell/bigT)*F1652)+((1-(pCell/bigT))*(I1652+J1652)),IF(OR(ISBLANK(F1653),COUNT($F$2:F1652)&lt;=pCell),F1652,((pCell/COUNT($F$2:F1652))*F1652)+((1-(pCell/COUNT($F$2:F1652)))*(I1652+J1652)))),I1652),IF(AND(Temp!optSeasCoef=0,Temp!sts_multp=1),IF(H1652="in-sample",IF(Q1652=bigT,((pCell/bigT)*F1652)+((1-(pCell/bigT))*(I1652*J1652)),IF(OR(ISBLANK(F1653),COUNT(F$2:$F1652)&lt;=pCell),F1652,((pCell/COUNT($F$2:F1652))*F1652)+((1-(pCell/COUNT($F$2:F1652)))*(I1652*J1652)))),I1652),IF(Temp!sts_add=1,IF(H1652="in-sample",IF(Q1652=bigT,((pCell/bigT)*AX1652)+((1-(pCell/bigT))*(I1652+J1652)),IF(OR(ISBLANK(F1653),COUNT($AX$2:AX1652)&lt;=pCell),AX1652,((pCell/COUNT($AX$2:AX1652))*AX1652)+((1-(pCell/COUNT($AX$2:AX1652)))*(I1652+J1652)))),I1652),IF(H1652="in-sample",IF(Q1652=bigT,((pCell/bigT)*AX1652)+((1-(pCell/bigT))*(I1652*J1652)),IF(OR(ISBLANK(F1653),COUNT($AX$2:AX1652)&lt;=pCell),AX1652,((pCell/COUNT($AX$2:AX1652))*AX1652)+((1-(pCell/COUNT($AX$2:AX1652)))*(I1652*J1652)))),I1652)))))))</f>
        <v/>
      </c>
      <c r="J1653" s="120" t="str">
        <f>IF(AND(ISBLANK(F1652),H1652="in-sample"),"",IF(AND(Temp!fhor_indata=1,H1652="out-sample",H1653="out-sample"),J1652,IF(AND(ISBLANK(F1653),H1652="out-sample"),"",IF(AND(Temp!optSeasCoef=0,Temp!sts_add=1),IF(H1652="in-sample",IF(Q1652=bigT,((qCell/bigT)*(I1653-I1652))+((1-(qCell/bigT))*J1652),IF(OR(ISBLANK(F1653),COUNT($F$2:F1652)&lt;=qCell),IF(COUNT($F$2:F1652)=1,0,F1652-F1651),((qCell/COUNT($F$2:F1652))*(I1653-I1652))+((1-(qCell/COUNT($F$2:F1652)))*J1652))),J1652),IF(AND(Temp!optSeasCoef=0,Temp!sts_multp=1),IF(H1652="in-sample",IF(Q1652=bigT,((qCell/bigT)*(I1653/I1652))+((1-(qCell/bigT))*J1652),IF(qCell=0,1,IF(OR(ISBLANK(F1653),COUNT($F$2:F1652)&lt;=qCell),IF(COUNT($F$2:F1652)=1,1,F1652/F1651),((qCell/COUNT($F$2:F1652))*(I1653/I1652))+((1-(qCell/COUNT($F$2:F1652)))*J1652)))),J1652),IF(Temp!sts_add=1,IF(H1652="in-sample",IF(Q1652=bigT,((qCell/bigT)*(I1653-I1652))+((1-(qCell/bigT))*J1652),IF(OR(ISBLANK(F1653),COUNT($AX$2:AX1652)&lt;=qCell),IF(COUNT($AX$2:AX1652)=1,0,AX1652-AX1651),((qCell/COUNT($AX$2:AX1652))*(I1653-I1652))+((1-(qCell/COUNT($AX$2:AX1652)))*J1652))),J1652),IF(H1652="in-sample",IF(Q1652=bigT,((qCell/bigT)*(I1653/I1652))+((1-(qCell/bigT))*J1652),IF(qCell=0,1,IF(OR(ISBLANK(F1653),COUNT($AX$2:AX1652)&lt;=qCell),IF(COUNT($AX$2:AX1652)=1,1,AX1652/AX1651),((qCell/COUNT($AX$2:AX1652))*(I1653/I1652))+((1-(qCell/COUNT($AX$2:AX1652)))*J1652)))),J1652)))))))</f>
        <v/>
      </c>
      <c r="K1653" s="120" t="str">
        <f>IF(H1653="","",IF(AND(Temp!optSeasCoef=0,Temp!sts_add=1),IF(H1653="out-sample",I1653+(Q1653*J1653),I1653+J1653),IF(AND(Temp!optSeasCoef=0,Temp!sts_multp=1),IF(H1653="out-sample",I1653*(J1653^Q1653),I1653*J1653),IF(Temp!sts_add=1,IF(H1653="out-sample",(I1653+(Q1653*J1653))*G1653,(I1653+J1653)*G1653),IF(H1653="out-sample",I1653*(J1653^Q1653)*G1653,I1653*J1653*G1653)))))</f>
        <v/>
      </c>
      <c r="L1653" s="116" t="str">
        <f t="shared" si="275"/>
        <v/>
      </c>
      <c r="M1653" s="116" t="str">
        <f t="shared" si="276"/>
        <v/>
      </c>
      <c r="N1653" s="116" t="str">
        <f t="shared" si="277"/>
        <v/>
      </c>
      <c r="O1653" s="116" t="str">
        <f t="shared" si="278"/>
        <v/>
      </c>
      <c r="P1653" s="116" t="str">
        <f t="shared" si="279"/>
        <v/>
      </c>
      <c r="Q1653" s="94" t="str">
        <f>IF(AND(Temp!fhor_indata=1,ISBLANK(F1653),H1652="in-sample"),1,IF(AND(Temp!fhor_indata=1,H1652="out-sample",Q1652&lt;XfHor),Q1652+1,IF(ISBLANK(F1653),"",IF(AND(H1653="out-sample",H1652="in-sample"),1,IF(AND(H1653="out-sample",H1652="out-sample"),Q1652+1,IF(ISNUMBER(Q1652),Q1652+1,1))))))</f>
        <v/>
      </c>
      <c r="R1653" s="94" t="str">
        <f t="shared" si="280"/>
        <v/>
      </c>
      <c r="S1653" s="94" t="str">
        <f>IF(Temp!fhor_indata=1,IF(S1652=XobsHor,1,IF(COUNT($S$2:S1652)&lt;=XobsHor,S1652+1,IF(AND(COUNT($S$2:S1652)&lt;=XobsHor+XfHor,IFERROR(MOD(S1652,XobsHor)&lt;XfHor,FALSE)),S1652+1,""))),IF(ISBLANK(F1653),"",IF(S1652=maxP,1,IF(S1652&lt;maxP,S1652+1,IF(COUNT($S$2:S1653)&lt;=XobsHor,S1652+1,"")))))</f>
        <v/>
      </c>
      <c r="T1653" s="3"/>
      <c r="U1653" s="6"/>
      <c r="V1653" s="6"/>
      <c r="W1653" s="6"/>
      <c r="X1653" s="6"/>
      <c r="Y1653" s="6"/>
      <c r="Z1653" s="6"/>
      <c r="AA1653" s="6"/>
      <c r="AB1653" s="6"/>
      <c r="AC1653" s="6"/>
      <c r="AD1653" s="6"/>
      <c r="AE1653" s="6"/>
      <c r="AF1653" s="6"/>
      <c r="AG1653" s="6"/>
      <c r="AH1653" s="6"/>
      <c r="AI1653" s="6"/>
      <c r="AJ1653" s="6"/>
      <c r="AK1653" s="6"/>
      <c r="AW1653" s="122" t="str">
        <f t="shared" si="282"/>
        <v/>
      </c>
      <c r="AX1653" s="123" t="str">
        <f t="shared" si="283"/>
        <v/>
      </c>
      <c r="AY1653" s="124" t="str">
        <f t="shared" si="284"/>
        <v/>
      </c>
      <c r="AZ1653" s="124" t="str">
        <f t="shared" si="285"/>
        <v/>
      </c>
      <c r="BF1653" s="91"/>
    </row>
    <row r="1654" spans="1:58" s="78" customFormat="1" ht="14.25" x14ac:dyDescent="0.2">
      <c r="A1654" s="6"/>
      <c r="B1654" s="6"/>
      <c r="C1654" s="6"/>
      <c r="D1654" s="3"/>
      <c r="E1654" s="98" t="str">
        <f t="shared" si="281"/>
        <v/>
      </c>
      <c r="F1654" s="117"/>
      <c r="G1654" s="116" t="str">
        <f>IF(E1654="","",IF(Temp!optSeasCoef=0,1,INDEX($C$2:$C$13,IF(MOD(COUNT($E$2:E1654),seas_indx)=0,seas_indx,MOD(COUNT($E$2:E1654),seas_indx)))))</f>
        <v/>
      </c>
      <c r="H1654" s="97" t="str">
        <f>IFERROR(IF(Temp!fhor_indata=1,IF(COUNT($S$2:S1654)&lt;=XobsHor,"in-sample",IF(AND(COUNT($S$2:S1654)&lt;=XobsHor+XfHor,MOD(S1653,XobsHor)&lt;XfHor),"out-sample","")),IF(ISBLANK(F1654),"",IF(COUNT($F$2:F1654)&lt;=XobsHor-XfHor,"in-sample","out-sample"))),"")</f>
        <v/>
      </c>
      <c r="I1654" s="120" t="str">
        <f>IF(AND(ISBLANK(F1653),H1653="in-sample"),"",IF(AND(Temp!fhor_indata=1,H1653="out-sample",H1654="out-sample"),I1653,IF(AND(ISBLANK(F1654),H1653="out-sample"),"",IF(AND(Temp!optSeasCoef=0,Temp!sts_add=1),IF(H1653="in-sample",IF(Q1653=bigT,((pCell/bigT)*F1653)+((1-(pCell/bigT))*(I1653+J1653)),IF(OR(ISBLANK(F1654),COUNT($F$2:F1653)&lt;=pCell),F1653,((pCell/COUNT($F$2:F1653))*F1653)+((1-(pCell/COUNT($F$2:F1653)))*(I1653+J1653)))),I1653),IF(AND(Temp!optSeasCoef=0,Temp!sts_multp=1),IF(H1653="in-sample",IF(Q1653=bigT,((pCell/bigT)*F1653)+((1-(pCell/bigT))*(I1653*J1653)),IF(OR(ISBLANK(F1654),COUNT(F$2:$F1653)&lt;=pCell),F1653,((pCell/COUNT($F$2:F1653))*F1653)+((1-(pCell/COUNT($F$2:F1653)))*(I1653*J1653)))),I1653),IF(Temp!sts_add=1,IF(H1653="in-sample",IF(Q1653=bigT,((pCell/bigT)*AX1653)+((1-(pCell/bigT))*(I1653+J1653)),IF(OR(ISBLANK(F1654),COUNT($AX$2:AX1653)&lt;=pCell),AX1653,((pCell/COUNT($AX$2:AX1653))*AX1653)+((1-(pCell/COUNT($AX$2:AX1653)))*(I1653+J1653)))),I1653),IF(H1653="in-sample",IF(Q1653=bigT,((pCell/bigT)*AX1653)+((1-(pCell/bigT))*(I1653*J1653)),IF(OR(ISBLANK(F1654),COUNT($AX$2:AX1653)&lt;=pCell),AX1653,((pCell/COUNT($AX$2:AX1653))*AX1653)+((1-(pCell/COUNT($AX$2:AX1653)))*(I1653*J1653)))),I1653)))))))</f>
        <v/>
      </c>
      <c r="J1654" s="120" t="str">
        <f>IF(AND(ISBLANK(F1653),H1653="in-sample"),"",IF(AND(Temp!fhor_indata=1,H1653="out-sample",H1654="out-sample"),J1653,IF(AND(ISBLANK(F1654),H1653="out-sample"),"",IF(AND(Temp!optSeasCoef=0,Temp!sts_add=1),IF(H1653="in-sample",IF(Q1653=bigT,((qCell/bigT)*(I1654-I1653))+((1-(qCell/bigT))*J1653),IF(OR(ISBLANK(F1654),COUNT($F$2:F1653)&lt;=qCell),IF(COUNT($F$2:F1653)=1,0,F1653-F1652),((qCell/COUNT($F$2:F1653))*(I1654-I1653))+((1-(qCell/COUNT($F$2:F1653)))*J1653))),J1653),IF(AND(Temp!optSeasCoef=0,Temp!sts_multp=1),IF(H1653="in-sample",IF(Q1653=bigT,((qCell/bigT)*(I1654/I1653))+((1-(qCell/bigT))*J1653),IF(qCell=0,1,IF(OR(ISBLANK(F1654),COUNT($F$2:F1653)&lt;=qCell),IF(COUNT($F$2:F1653)=1,1,F1653/F1652),((qCell/COUNT($F$2:F1653))*(I1654/I1653))+((1-(qCell/COUNT($F$2:F1653)))*J1653)))),J1653),IF(Temp!sts_add=1,IF(H1653="in-sample",IF(Q1653=bigT,((qCell/bigT)*(I1654-I1653))+((1-(qCell/bigT))*J1653),IF(OR(ISBLANK(F1654),COUNT($AX$2:AX1653)&lt;=qCell),IF(COUNT($AX$2:AX1653)=1,0,AX1653-AX1652),((qCell/COUNT($AX$2:AX1653))*(I1654-I1653))+((1-(qCell/COUNT($AX$2:AX1653)))*J1653))),J1653),IF(H1653="in-sample",IF(Q1653=bigT,((qCell/bigT)*(I1654/I1653))+((1-(qCell/bigT))*J1653),IF(qCell=0,1,IF(OR(ISBLANK(F1654),COUNT($AX$2:AX1653)&lt;=qCell),IF(COUNT($AX$2:AX1653)=1,1,AX1653/AX1652),((qCell/COUNT($AX$2:AX1653))*(I1654/I1653))+((1-(qCell/COUNT($AX$2:AX1653)))*J1653)))),J1653)))))))</f>
        <v/>
      </c>
      <c r="K1654" s="120" t="str">
        <f>IF(H1654="","",IF(AND(Temp!optSeasCoef=0,Temp!sts_add=1),IF(H1654="out-sample",I1654+(Q1654*J1654),I1654+J1654),IF(AND(Temp!optSeasCoef=0,Temp!sts_multp=1),IF(H1654="out-sample",I1654*(J1654^Q1654),I1654*J1654),IF(Temp!sts_add=1,IF(H1654="out-sample",(I1654+(Q1654*J1654))*G1654,(I1654+J1654)*G1654),IF(H1654="out-sample",I1654*(J1654^Q1654)*G1654,I1654*J1654*G1654)))))</f>
        <v/>
      </c>
      <c r="L1654" s="116" t="str">
        <f t="shared" si="275"/>
        <v/>
      </c>
      <c r="M1654" s="116" t="str">
        <f t="shared" si="276"/>
        <v/>
      </c>
      <c r="N1654" s="116" t="str">
        <f t="shared" si="277"/>
        <v/>
      </c>
      <c r="O1654" s="116" t="str">
        <f t="shared" si="278"/>
        <v/>
      </c>
      <c r="P1654" s="116" t="str">
        <f t="shared" si="279"/>
        <v/>
      </c>
      <c r="Q1654" s="94" t="str">
        <f>IF(AND(Temp!fhor_indata=1,ISBLANK(F1654),H1653="in-sample"),1,IF(AND(Temp!fhor_indata=1,H1653="out-sample",Q1653&lt;XfHor),Q1653+1,IF(ISBLANK(F1654),"",IF(AND(H1654="out-sample",H1653="in-sample"),1,IF(AND(H1654="out-sample",H1653="out-sample"),Q1653+1,IF(ISNUMBER(Q1653),Q1653+1,1))))))</f>
        <v/>
      </c>
      <c r="R1654" s="94" t="str">
        <f t="shared" si="280"/>
        <v/>
      </c>
      <c r="S1654" s="94" t="str">
        <f>IF(Temp!fhor_indata=1,IF(S1653=XobsHor,1,IF(COUNT($S$2:S1653)&lt;=XobsHor,S1653+1,IF(AND(COUNT($S$2:S1653)&lt;=XobsHor+XfHor,IFERROR(MOD(S1653,XobsHor)&lt;XfHor,FALSE)),S1653+1,""))),IF(ISBLANK(F1654),"",IF(S1653=maxP,1,IF(S1653&lt;maxP,S1653+1,IF(COUNT($S$2:S1654)&lt;=XobsHor,S1653+1,"")))))</f>
        <v/>
      </c>
      <c r="T1654" s="3"/>
      <c r="U1654" s="6"/>
      <c r="V1654" s="6"/>
      <c r="W1654" s="6"/>
      <c r="X1654" s="6"/>
      <c r="Y1654" s="6"/>
      <c r="Z1654" s="6"/>
      <c r="AA1654" s="6"/>
      <c r="AB1654" s="6"/>
      <c r="AC1654" s="6"/>
      <c r="AD1654" s="6"/>
      <c r="AE1654" s="6"/>
      <c r="AF1654" s="6"/>
      <c r="AG1654" s="6"/>
      <c r="AH1654" s="6"/>
      <c r="AI1654" s="6"/>
      <c r="AJ1654" s="6"/>
      <c r="AK1654" s="6"/>
      <c r="AW1654" s="122" t="str">
        <f t="shared" si="282"/>
        <v/>
      </c>
      <c r="AX1654" s="123" t="str">
        <f t="shared" si="283"/>
        <v/>
      </c>
      <c r="AY1654" s="124" t="str">
        <f t="shared" si="284"/>
        <v/>
      </c>
      <c r="AZ1654" s="124" t="str">
        <f t="shared" si="285"/>
        <v/>
      </c>
      <c r="BF1654" s="91"/>
    </row>
    <row r="1655" spans="1:58" s="78" customFormat="1" ht="14.25" x14ac:dyDescent="0.2">
      <c r="A1655" s="6"/>
      <c r="B1655" s="6"/>
      <c r="C1655" s="6"/>
      <c r="D1655" s="3"/>
      <c r="E1655" s="98" t="str">
        <f t="shared" si="281"/>
        <v/>
      </c>
      <c r="F1655" s="117"/>
      <c r="G1655" s="116" t="str">
        <f>IF(E1655="","",IF(Temp!optSeasCoef=0,1,INDEX($C$2:$C$13,IF(MOD(COUNT($E$2:E1655),seas_indx)=0,seas_indx,MOD(COUNT($E$2:E1655),seas_indx)))))</f>
        <v/>
      </c>
      <c r="H1655" s="97" t="str">
        <f>IFERROR(IF(Temp!fhor_indata=1,IF(COUNT($S$2:S1655)&lt;=XobsHor,"in-sample",IF(AND(COUNT($S$2:S1655)&lt;=XobsHor+XfHor,MOD(S1654,XobsHor)&lt;XfHor),"out-sample","")),IF(ISBLANK(F1655),"",IF(COUNT($F$2:F1655)&lt;=XobsHor-XfHor,"in-sample","out-sample"))),"")</f>
        <v/>
      </c>
      <c r="I1655" s="120" t="str">
        <f>IF(AND(ISBLANK(F1654),H1654="in-sample"),"",IF(AND(Temp!fhor_indata=1,H1654="out-sample",H1655="out-sample"),I1654,IF(AND(ISBLANK(F1655),H1654="out-sample"),"",IF(AND(Temp!optSeasCoef=0,Temp!sts_add=1),IF(H1654="in-sample",IF(Q1654=bigT,((pCell/bigT)*F1654)+((1-(pCell/bigT))*(I1654+J1654)),IF(OR(ISBLANK(F1655),COUNT($F$2:F1654)&lt;=pCell),F1654,((pCell/COUNT($F$2:F1654))*F1654)+((1-(pCell/COUNT($F$2:F1654)))*(I1654+J1654)))),I1654),IF(AND(Temp!optSeasCoef=0,Temp!sts_multp=1),IF(H1654="in-sample",IF(Q1654=bigT,((pCell/bigT)*F1654)+((1-(pCell/bigT))*(I1654*J1654)),IF(OR(ISBLANK(F1655),COUNT(F$2:$F1654)&lt;=pCell),F1654,((pCell/COUNT($F$2:F1654))*F1654)+((1-(pCell/COUNT($F$2:F1654)))*(I1654*J1654)))),I1654),IF(Temp!sts_add=1,IF(H1654="in-sample",IF(Q1654=bigT,((pCell/bigT)*AX1654)+((1-(pCell/bigT))*(I1654+J1654)),IF(OR(ISBLANK(F1655),COUNT($AX$2:AX1654)&lt;=pCell),AX1654,((pCell/COUNT($AX$2:AX1654))*AX1654)+((1-(pCell/COUNT($AX$2:AX1654)))*(I1654+J1654)))),I1654),IF(H1654="in-sample",IF(Q1654=bigT,((pCell/bigT)*AX1654)+((1-(pCell/bigT))*(I1654*J1654)),IF(OR(ISBLANK(F1655),COUNT($AX$2:AX1654)&lt;=pCell),AX1654,((pCell/COUNT($AX$2:AX1654))*AX1654)+((1-(pCell/COUNT($AX$2:AX1654)))*(I1654*J1654)))),I1654)))))))</f>
        <v/>
      </c>
      <c r="J1655" s="120" t="str">
        <f>IF(AND(ISBLANK(F1654),H1654="in-sample"),"",IF(AND(Temp!fhor_indata=1,H1654="out-sample",H1655="out-sample"),J1654,IF(AND(ISBLANK(F1655),H1654="out-sample"),"",IF(AND(Temp!optSeasCoef=0,Temp!sts_add=1),IF(H1654="in-sample",IF(Q1654=bigT,((qCell/bigT)*(I1655-I1654))+((1-(qCell/bigT))*J1654),IF(OR(ISBLANK(F1655),COUNT($F$2:F1654)&lt;=qCell),IF(COUNT($F$2:F1654)=1,0,F1654-F1653),((qCell/COUNT($F$2:F1654))*(I1655-I1654))+((1-(qCell/COUNT($F$2:F1654)))*J1654))),J1654),IF(AND(Temp!optSeasCoef=0,Temp!sts_multp=1),IF(H1654="in-sample",IF(Q1654=bigT,((qCell/bigT)*(I1655/I1654))+((1-(qCell/bigT))*J1654),IF(qCell=0,1,IF(OR(ISBLANK(F1655),COUNT($F$2:F1654)&lt;=qCell),IF(COUNT($F$2:F1654)=1,1,F1654/F1653),((qCell/COUNT($F$2:F1654))*(I1655/I1654))+((1-(qCell/COUNT($F$2:F1654)))*J1654)))),J1654),IF(Temp!sts_add=1,IF(H1654="in-sample",IF(Q1654=bigT,((qCell/bigT)*(I1655-I1654))+((1-(qCell/bigT))*J1654),IF(OR(ISBLANK(F1655),COUNT($AX$2:AX1654)&lt;=qCell),IF(COUNT($AX$2:AX1654)=1,0,AX1654-AX1653),((qCell/COUNT($AX$2:AX1654))*(I1655-I1654))+((1-(qCell/COUNT($AX$2:AX1654)))*J1654))),J1654),IF(H1654="in-sample",IF(Q1654=bigT,((qCell/bigT)*(I1655/I1654))+((1-(qCell/bigT))*J1654),IF(qCell=0,1,IF(OR(ISBLANK(F1655),COUNT($AX$2:AX1654)&lt;=qCell),IF(COUNT($AX$2:AX1654)=1,1,AX1654/AX1653),((qCell/COUNT($AX$2:AX1654))*(I1655/I1654))+((1-(qCell/COUNT($AX$2:AX1654)))*J1654)))),J1654)))))))</f>
        <v/>
      </c>
      <c r="K1655" s="120" t="str">
        <f>IF(H1655="","",IF(AND(Temp!optSeasCoef=0,Temp!sts_add=1),IF(H1655="out-sample",I1655+(Q1655*J1655),I1655+J1655),IF(AND(Temp!optSeasCoef=0,Temp!sts_multp=1),IF(H1655="out-sample",I1655*(J1655^Q1655),I1655*J1655),IF(Temp!sts_add=1,IF(H1655="out-sample",(I1655+(Q1655*J1655))*G1655,(I1655+J1655)*G1655),IF(H1655="out-sample",I1655*(J1655^Q1655)*G1655,I1655*J1655*G1655)))))</f>
        <v/>
      </c>
      <c r="L1655" s="116" t="str">
        <f t="shared" si="275"/>
        <v/>
      </c>
      <c r="M1655" s="116" t="str">
        <f t="shared" si="276"/>
        <v/>
      </c>
      <c r="N1655" s="116" t="str">
        <f t="shared" si="277"/>
        <v/>
      </c>
      <c r="O1655" s="116" t="str">
        <f t="shared" si="278"/>
        <v/>
      </c>
      <c r="P1655" s="116" t="str">
        <f t="shared" si="279"/>
        <v/>
      </c>
      <c r="Q1655" s="94" t="str">
        <f>IF(AND(Temp!fhor_indata=1,ISBLANK(F1655),H1654="in-sample"),1,IF(AND(Temp!fhor_indata=1,H1654="out-sample",Q1654&lt;XfHor),Q1654+1,IF(ISBLANK(F1655),"",IF(AND(H1655="out-sample",H1654="in-sample"),1,IF(AND(H1655="out-sample",H1654="out-sample"),Q1654+1,IF(ISNUMBER(Q1654),Q1654+1,1))))))</f>
        <v/>
      </c>
      <c r="R1655" s="94" t="str">
        <f t="shared" si="280"/>
        <v/>
      </c>
      <c r="S1655" s="94" t="str">
        <f>IF(Temp!fhor_indata=1,IF(S1654=XobsHor,1,IF(COUNT($S$2:S1654)&lt;=XobsHor,S1654+1,IF(AND(COUNT($S$2:S1654)&lt;=XobsHor+XfHor,IFERROR(MOD(S1654,XobsHor)&lt;XfHor,FALSE)),S1654+1,""))),IF(ISBLANK(F1655),"",IF(S1654=maxP,1,IF(S1654&lt;maxP,S1654+1,IF(COUNT($S$2:S1655)&lt;=XobsHor,S1654+1,"")))))</f>
        <v/>
      </c>
      <c r="T1655" s="3"/>
      <c r="U1655" s="6"/>
      <c r="V1655" s="6"/>
      <c r="W1655" s="6"/>
      <c r="X1655" s="6"/>
      <c r="Y1655" s="6"/>
      <c r="Z1655" s="6"/>
      <c r="AA1655" s="6"/>
      <c r="AB1655" s="6"/>
      <c r="AC1655" s="6"/>
      <c r="AD1655" s="6"/>
      <c r="AE1655" s="6"/>
      <c r="AF1655" s="6"/>
      <c r="AG1655" s="6"/>
      <c r="AH1655" s="6"/>
      <c r="AI1655" s="6"/>
      <c r="AJ1655" s="6"/>
      <c r="AK1655" s="6"/>
      <c r="AW1655" s="122" t="str">
        <f t="shared" si="282"/>
        <v/>
      </c>
      <c r="AX1655" s="123" t="str">
        <f t="shared" si="283"/>
        <v/>
      </c>
      <c r="AY1655" s="124" t="str">
        <f t="shared" si="284"/>
        <v/>
      </c>
      <c r="AZ1655" s="124" t="str">
        <f t="shared" si="285"/>
        <v/>
      </c>
      <c r="BF1655" s="91"/>
    </row>
    <row r="1656" spans="1:58" s="78" customFormat="1" ht="14.25" x14ac:dyDescent="0.2">
      <c r="A1656" s="6"/>
      <c r="B1656" s="6"/>
      <c r="C1656" s="6"/>
      <c r="D1656" s="3"/>
      <c r="E1656" s="98" t="str">
        <f t="shared" si="281"/>
        <v/>
      </c>
      <c r="F1656" s="117"/>
      <c r="G1656" s="116" t="str">
        <f>IF(E1656="","",IF(Temp!optSeasCoef=0,1,INDEX($C$2:$C$13,IF(MOD(COUNT($E$2:E1656),seas_indx)=0,seas_indx,MOD(COUNT($E$2:E1656),seas_indx)))))</f>
        <v/>
      </c>
      <c r="H1656" s="97" t="str">
        <f>IFERROR(IF(Temp!fhor_indata=1,IF(COUNT($S$2:S1656)&lt;=XobsHor,"in-sample",IF(AND(COUNT($S$2:S1656)&lt;=XobsHor+XfHor,MOD(S1655,XobsHor)&lt;XfHor),"out-sample","")),IF(ISBLANK(F1656),"",IF(COUNT($F$2:F1656)&lt;=XobsHor-XfHor,"in-sample","out-sample"))),"")</f>
        <v/>
      </c>
      <c r="I1656" s="120" t="str">
        <f>IF(AND(ISBLANK(F1655),H1655="in-sample"),"",IF(AND(Temp!fhor_indata=1,H1655="out-sample",H1656="out-sample"),I1655,IF(AND(ISBLANK(F1656),H1655="out-sample"),"",IF(AND(Temp!optSeasCoef=0,Temp!sts_add=1),IF(H1655="in-sample",IF(Q1655=bigT,((pCell/bigT)*F1655)+((1-(pCell/bigT))*(I1655+J1655)),IF(OR(ISBLANK(F1656),COUNT($F$2:F1655)&lt;=pCell),F1655,((pCell/COUNT($F$2:F1655))*F1655)+((1-(pCell/COUNT($F$2:F1655)))*(I1655+J1655)))),I1655),IF(AND(Temp!optSeasCoef=0,Temp!sts_multp=1),IF(H1655="in-sample",IF(Q1655=bigT,((pCell/bigT)*F1655)+((1-(pCell/bigT))*(I1655*J1655)),IF(OR(ISBLANK(F1656),COUNT(F$2:$F1655)&lt;=pCell),F1655,((pCell/COUNT($F$2:F1655))*F1655)+((1-(pCell/COUNT($F$2:F1655)))*(I1655*J1655)))),I1655),IF(Temp!sts_add=1,IF(H1655="in-sample",IF(Q1655=bigT,((pCell/bigT)*AX1655)+((1-(pCell/bigT))*(I1655+J1655)),IF(OR(ISBLANK(F1656),COUNT($AX$2:AX1655)&lt;=pCell),AX1655,((pCell/COUNT($AX$2:AX1655))*AX1655)+((1-(pCell/COUNT($AX$2:AX1655)))*(I1655+J1655)))),I1655),IF(H1655="in-sample",IF(Q1655=bigT,((pCell/bigT)*AX1655)+((1-(pCell/bigT))*(I1655*J1655)),IF(OR(ISBLANK(F1656),COUNT($AX$2:AX1655)&lt;=pCell),AX1655,((pCell/COUNT($AX$2:AX1655))*AX1655)+((1-(pCell/COUNT($AX$2:AX1655)))*(I1655*J1655)))),I1655)))))))</f>
        <v/>
      </c>
      <c r="J1656" s="120" t="str">
        <f>IF(AND(ISBLANK(F1655),H1655="in-sample"),"",IF(AND(Temp!fhor_indata=1,H1655="out-sample",H1656="out-sample"),J1655,IF(AND(ISBLANK(F1656),H1655="out-sample"),"",IF(AND(Temp!optSeasCoef=0,Temp!sts_add=1),IF(H1655="in-sample",IF(Q1655=bigT,((qCell/bigT)*(I1656-I1655))+((1-(qCell/bigT))*J1655),IF(OR(ISBLANK(F1656),COUNT($F$2:F1655)&lt;=qCell),IF(COUNT($F$2:F1655)=1,0,F1655-F1654),((qCell/COUNT($F$2:F1655))*(I1656-I1655))+((1-(qCell/COUNT($F$2:F1655)))*J1655))),J1655),IF(AND(Temp!optSeasCoef=0,Temp!sts_multp=1),IF(H1655="in-sample",IF(Q1655=bigT,((qCell/bigT)*(I1656/I1655))+((1-(qCell/bigT))*J1655),IF(qCell=0,1,IF(OR(ISBLANK(F1656),COUNT($F$2:F1655)&lt;=qCell),IF(COUNT($F$2:F1655)=1,1,F1655/F1654),((qCell/COUNT($F$2:F1655))*(I1656/I1655))+((1-(qCell/COUNT($F$2:F1655)))*J1655)))),J1655),IF(Temp!sts_add=1,IF(H1655="in-sample",IF(Q1655=bigT,((qCell/bigT)*(I1656-I1655))+((1-(qCell/bigT))*J1655),IF(OR(ISBLANK(F1656),COUNT($AX$2:AX1655)&lt;=qCell),IF(COUNT($AX$2:AX1655)=1,0,AX1655-AX1654),((qCell/COUNT($AX$2:AX1655))*(I1656-I1655))+((1-(qCell/COUNT($AX$2:AX1655)))*J1655))),J1655),IF(H1655="in-sample",IF(Q1655=bigT,((qCell/bigT)*(I1656/I1655))+((1-(qCell/bigT))*J1655),IF(qCell=0,1,IF(OR(ISBLANK(F1656),COUNT($AX$2:AX1655)&lt;=qCell),IF(COUNT($AX$2:AX1655)=1,1,AX1655/AX1654),((qCell/COUNT($AX$2:AX1655))*(I1656/I1655))+((1-(qCell/COUNT($AX$2:AX1655)))*J1655)))),J1655)))))))</f>
        <v/>
      </c>
      <c r="K1656" s="120" t="str">
        <f>IF(H1656="","",IF(AND(Temp!optSeasCoef=0,Temp!sts_add=1),IF(H1656="out-sample",I1656+(Q1656*J1656),I1656+J1656),IF(AND(Temp!optSeasCoef=0,Temp!sts_multp=1),IF(H1656="out-sample",I1656*(J1656^Q1656),I1656*J1656),IF(Temp!sts_add=1,IF(H1656="out-sample",(I1656+(Q1656*J1656))*G1656,(I1656+J1656)*G1656),IF(H1656="out-sample",I1656*(J1656^Q1656)*G1656,I1656*J1656*G1656)))))</f>
        <v/>
      </c>
      <c r="L1656" s="116" t="str">
        <f t="shared" si="275"/>
        <v/>
      </c>
      <c r="M1656" s="116" t="str">
        <f t="shared" si="276"/>
        <v/>
      </c>
      <c r="N1656" s="116" t="str">
        <f t="shared" si="277"/>
        <v/>
      </c>
      <c r="O1656" s="116" t="str">
        <f t="shared" si="278"/>
        <v/>
      </c>
      <c r="P1656" s="116" t="str">
        <f t="shared" si="279"/>
        <v/>
      </c>
      <c r="Q1656" s="94" t="str">
        <f>IF(AND(Temp!fhor_indata=1,ISBLANK(F1656),H1655="in-sample"),1,IF(AND(Temp!fhor_indata=1,H1655="out-sample",Q1655&lt;XfHor),Q1655+1,IF(ISBLANK(F1656),"",IF(AND(H1656="out-sample",H1655="in-sample"),1,IF(AND(H1656="out-sample",H1655="out-sample"),Q1655+1,IF(ISNUMBER(Q1655),Q1655+1,1))))))</f>
        <v/>
      </c>
      <c r="R1656" s="94" t="str">
        <f t="shared" si="280"/>
        <v/>
      </c>
      <c r="S1656" s="94" t="str">
        <f>IF(Temp!fhor_indata=1,IF(S1655=XobsHor,1,IF(COUNT($S$2:S1655)&lt;=XobsHor,S1655+1,IF(AND(COUNT($S$2:S1655)&lt;=XobsHor+XfHor,IFERROR(MOD(S1655,XobsHor)&lt;XfHor,FALSE)),S1655+1,""))),IF(ISBLANK(F1656),"",IF(S1655=maxP,1,IF(S1655&lt;maxP,S1655+1,IF(COUNT($S$2:S1656)&lt;=XobsHor,S1655+1,"")))))</f>
        <v/>
      </c>
      <c r="T1656" s="3"/>
      <c r="U1656" s="6"/>
      <c r="V1656" s="6"/>
      <c r="W1656" s="6"/>
      <c r="X1656" s="6"/>
      <c r="Y1656" s="6"/>
      <c r="Z1656" s="6"/>
      <c r="AA1656" s="6"/>
      <c r="AB1656" s="6"/>
      <c r="AC1656" s="6"/>
      <c r="AD1656" s="6"/>
      <c r="AE1656" s="6"/>
      <c r="AF1656" s="6"/>
      <c r="AG1656" s="6"/>
      <c r="AH1656" s="6"/>
      <c r="AI1656" s="6"/>
      <c r="AJ1656" s="6"/>
      <c r="AK1656" s="6"/>
      <c r="AW1656" s="122" t="str">
        <f t="shared" si="282"/>
        <v/>
      </c>
      <c r="AX1656" s="123" t="str">
        <f t="shared" si="283"/>
        <v/>
      </c>
      <c r="AY1656" s="124" t="str">
        <f t="shared" si="284"/>
        <v/>
      </c>
      <c r="AZ1656" s="124" t="str">
        <f t="shared" si="285"/>
        <v/>
      </c>
      <c r="BF1656" s="91"/>
    </row>
    <row r="1657" spans="1:58" s="78" customFormat="1" ht="14.25" x14ac:dyDescent="0.2">
      <c r="A1657" s="6"/>
      <c r="B1657" s="6"/>
      <c r="C1657" s="6"/>
      <c r="D1657" s="3"/>
      <c r="E1657" s="98" t="str">
        <f t="shared" si="281"/>
        <v/>
      </c>
      <c r="F1657" s="117"/>
      <c r="G1657" s="116" t="str">
        <f>IF(E1657="","",IF(Temp!optSeasCoef=0,1,INDEX($C$2:$C$13,IF(MOD(COUNT($E$2:E1657),seas_indx)=0,seas_indx,MOD(COUNT($E$2:E1657),seas_indx)))))</f>
        <v/>
      </c>
      <c r="H1657" s="97" t="str">
        <f>IFERROR(IF(Temp!fhor_indata=1,IF(COUNT($S$2:S1657)&lt;=XobsHor,"in-sample",IF(AND(COUNT($S$2:S1657)&lt;=XobsHor+XfHor,MOD(S1656,XobsHor)&lt;XfHor),"out-sample","")),IF(ISBLANK(F1657),"",IF(COUNT($F$2:F1657)&lt;=XobsHor-XfHor,"in-sample","out-sample"))),"")</f>
        <v/>
      </c>
      <c r="I1657" s="120" t="str">
        <f>IF(AND(ISBLANK(F1656),H1656="in-sample"),"",IF(AND(Temp!fhor_indata=1,H1656="out-sample",H1657="out-sample"),I1656,IF(AND(ISBLANK(F1657),H1656="out-sample"),"",IF(AND(Temp!optSeasCoef=0,Temp!sts_add=1),IF(H1656="in-sample",IF(Q1656=bigT,((pCell/bigT)*F1656)+((1-(pCell/bigT))*(I1656+J1656)),IF(OR(ISBLANK(F1657),COUNT($F$2:F1656)&lt;=pCell),F1656,((pCell/COUNT($F$2:F1656))*F1656)+((1-(pCell/COUNT($F$2:F1656)))*(I1656+J1656)))),I1656),IF(AND(Temp!optSeasCoef=0,Temp!sts_multp=1),IF(H1656="in-sample",IF(Q1656=bigT,((pCell/bigT)*F1656)+((1-(pCell/bigT))*(I1656*J1656)),IF(OR(ISBLANK(F1657),COUNT(F$2:$F1656)&lt;=pCell),F1656,((pCell/COUNT($F$2:F1656))*F1656)+((1-(pCell/COUNT($F$2:F1656)))*(I1656*J1656)))),I1656),IF(Temp!sts_add=1,IF(H1656="in-sample",IF(Q1656=bigT,((pCell/bigT)*AX1656)+((1-(pCell/bigT))*(I1656+J1656)),IF(OR(ISBLANK(F1657),COUNT($AX$2:AX1656)&lt;=pCell),AX1656,((pCell/COUNT($AX$2:AX1656))*AX1656)+((1-(pCell/COUNT($AX$2:AX1656)))*(I1656+J1656)))),I1656),IF(H1656="in-sample",IF(Q1656=bigT,((pCell/bigT)*AX1656)+((1-(pCell/bigT))*(I1656*J1656)),IF(OR(ISBLANK(F1657),COUNT($AX$2:AX1656)&lt;=pCell),AX1656,((pCell/COUNT($AX$2:AX1656))*AX1656)+((1-(pCell/COUNT($AX$2:AX1656)))*(I1656*J1656)))),I1656)))))))</f>
        <v/>
      </c>
      <c r="J1657" s="120" t="str">
        <f>IF(AND(ISBLANK(F1656),H1656="in-sample"),"",IF(AND(Temp!fhor_indata=1,H1656="out-sample",H1657="out-sample"),J1656,IF(AND(ISBLANK(F1657),H1656="out-sample"),"",IF(AND(Temp!optSeasCoef=0,Temp!sts_add=1),IF(H1656="in-sample",IF(Q1656=bigT,((qCell/bigT)*(I1657-I1656))+((1-(qCell/bigT))*J1656),IF(OR(ISBLANK(F1657),COUNT($F$2:F1656)&lt;=qCell),IF(COUNT($F$2:F1656)=1,0,F1656-F1655),((qCell/COUNT($F$2:F1656))*(I1657-I1656))+((1-(qCell/COUNT($F$2:F1656)))*J1656))),J1656),IF(AND(Temp!optSeasCoef=0,Temp!sts_multp=1),IF(H1656="in-sample",IF(Q1656=bigT,((qCell/bigT)*(I1657/I1656))+((1-(qCell/bigT))*J1656),IF(qCell=0,1,IF(OR(ISBLANK(F1657),COUNT($F$2:F1656)&lt;=qCell),IF(COUNT($F$2:F1656)=1,1,F1656/F1655),((qCell/COUNT($F$2:F1656))*(I1657/I1656))+((1-(qCell/COUNT($F$2:F1656)))*J1656)))),J1656),IF(Temp!sts_add=1,IF(H1656="in-sample",IF(Q1656=bigT,((qCell/bigT)*(I1657-I1656))+((1-(qCell/bigT))*J1656),IF(OR(ISBLANK(F1657),COUNT($AX$2:AX1656)&lt;=qCell),IF(COUNT($AX$2:AX1656)=1,0,AX1656-AX1655),((qCell/COUNT($AX$2:AX1656))*(I1657-I1656))+((1-(qCell/COUNT($AX$2:AX1656)))*J1656))),J1656),IF(H1656="in-sample",IF(Q1656=bigT,((qCell/bigT)*(I1657/I1656))+((1-(qCell/bigT))*J1656),IF(qCell=0,1,IF(OR(ISBLANK(F1657),COUNT($AX$2:AX1656)&lt;=qCell),IF(COUNT($AX$2:AX1656)=1,1,AX1656/AX1655),((qCell/COUNT($AX$2:AX1656))*(I1657/I1656))+((1-(qCell/COUNT($AX$2:AX1656)))*J1656)))),J1656)))))))</f>
        <v/>
      </c>
      <c r="K1657" s="120" t="str">
        <f>IF(H1657="","",IF(AND(Temp!optSeasCoef=0,Temp!sts_add=1),IF(H1657="out-sample",I1657+(Q1657*J1657),I1657+J1657),IF(AND(Temp!optSeasCoef=0,Temp!sts_multp=1),IF(H1657="out-sample",I1657*(J1657^Q1657),I1657*J1657),IF(Temp!sts_add=1,IF(H1657="out-sample",(I1657+(Q1657*J1657))*G1657,(I1657+J1657)*G1657),IF(H1657="out-sample",I1657*(J1657^Q1657)*G1657,I1657*J1657*G1657)))))</f>
        <v/>
      </c>
      <c r="L1657" s="116" t="str">
        <f t="shared" si="275"/>
        <v/>
      </c>
      <c r="M1657" s="116" t="str">
        <f t="shared" si="276"/>
        <v/>
      </c>
      <c r="N1657" s="116" t="str">
        <f t="shared" si="277"/>
        <v/>
      </c>
      <c r="O1657" s="116" t="str">
        <f t="shared" si="278"/>
        <v/>
      </c>
      <c r="P1657" s="116" t="str">
        <f t="shared" si="279"/>
        <v/>
      </c>
      <c r="Q1657" s="94" t="str">
        <f>IF(AND(Temp!fhor_indata=1,ISBLANK(F1657),H1656="in-sample"),1,IF(AND(Temp!fhor_indata=1,H1656="out-sample",Q1656&lt;XfHor),Q1656+1,IF(ISBLANK(F1657),"",IF(AND(H1657="out-sample",H1656="in-sample"),1,IF(AND(H1657="out-sample",H1656="out-sample"),Q1656+1,IF(ISNUMBER(Q1656),Q1656+1,1))))))</f>
        <v/>
      </c>
      <c r="R1657" s="94" t="str">
        <f t="shared" si="280"/>
        <v/>
      </c>
      <c r="S1657" s="94" t="str">
        <f>IF(Temp!fhor_indata=1,IF(S1656=XobsHor,1,IF(COUNT($S$2:S1656)&lt;=XobsHor,S1656+1,IF(AND(COUNT($S$2:S1656)&lt;=XobsHor+XfHor,IFERROR(MOD(S1656,XobsHor)&lt;XfHor,FALSE)),S1656+1,""))),IF(ISBLANK(F1657),"",IF(S1656=maxP,1,IF(S1656&lt;maxP,S1656+1,IF(COUNT($S$2:S1657)&lt;=XobsHor,S1656+1,"")))))</f>
        <v/>
      </c>
      <c r="T1657" s="3"/>
      <c r="U1657" s="6"/>
      <c r="V1657" s="6"/>
      <c r="W1657" s="6"/>
      <c r="X1657" s="6"/>
      <c r="Y1657" s="6"/>
      <c r="Z1657" s="6"/>
      <c r="AA1657" s="6"/>
      <c r="AB1657" s="6"/>
      <c r="AC1657" s="6"/>
      <c r="AD1657" s="6"/>
      <c r="AE1657" s="6"/>
      <c r="AF1657" s="6"/>
      <c r="AG1657" s="6"/>
      <c r="AH1657" s="6"/>
      <c r="AI1657" s="6"/>
      <c r="AJ1657" s="6"/>
      <c r="AK1657" s="6"/>
      <c r="AW1657" s="122" t="str">
        <f t="shared" si="282"/>
        <v/>
      </c>
      <c r="AX1657" s="123" t="str">
        <f t="shared" si="283"/>
        <v/>
      </c>
      <c r="AY1657" s="124" t="str">
        <f t="shared" si="284"/>
        <v/>
      </c>
      <c r="AZ1657" s="124" t="str">
        <f t="shared" si="285"/>
        <v/>
      </c>
      <c r="BF1657" s="91"/>
    </row>
    <row r="1658" spans="1:58" s="78" customFormat="1" ht="14.25" x14ac:dyDescent="0.2">
      <c r="A1658" s="6"/>
      <c r="B1658" s="6"/>
      <c r="C1658" s="6"/>
      <c r="D1658" s="3"/>
      <c r="E1658" s="98" t="str">
        <f t="shared" si="281"/>
        <v/>
      </c>
      <c r="F1658" s="117"/>
      <c r="G1658" s="116" t="str">
        <f>IF(E1658="","",IF(Temp!optSeasCoef=0,1,INDEX($C$2:$C$13,IF(MOD(COUNT($E$2:E1658),seas_indx)=0,seas_indx,MOD(COUNT($E$2:E1658),seas_indx)))))</f>
        <v/>
      </c>
      <c r="H1658" s="97" t="str">
        <f>IFERROR(IF(Temp!fhor_indata=1,IF(COUNT($S$2:S1658)&lt;=XobsHor,"in-sample",IF(AND(COUNT($S$2:S1658)&lt;=XobsHor+XfHor,MOD(S1657,XobsHor)&lt;XfHor),"out-sample","")),IF(ISBLANK(F1658),"",IF(COUNT($F$2:F1658)&lt;=XobsHor-XfHor,"in-sample","out-sample"))),"")</f>
        <v/>
      </c>
      <c r="I1658" s="120" t="str">
        <f>IF(AND(ISBLANK(F1657),H1657="in-sample"),"",IF(AND(Temp!fhor_indata=1,H1657="out-sample",H1658="out-sample"),I1657,IF(AND(ISBLANK(F1658),H1657="out-sample"),"",IF(AND(Temp!optSeasCoef=0,Temp!sts_add=1),IF(H1657="in-sample",IF(Q1657=bigT,((pCell/bigT)*F1657)+((1-(pCell/bigT))*(I1657+J1657)),IF(OR(ISBLANK(F1658),COUNT($F$2:F1657)&lt;=pCell),F1657,((pCell/COUNT($F$2:F1657))*F1657)+((1-(pCell/COUNT($F$2:F1657)))*(I1657+J1657)))),I1657),IF(AND(Temp!optSeasCoef=0,Temp!sts_multp=1),IF(H1657="in-sample",IF(Q1657=bigT,((pCell/bigT)*F1657)+((1-(pCell/bigT))*(I1657*J1657)),IF(OR(ISBLANK(F1658),COUNT(F$2:$F1657)&lt;=pCell),F1657,((pCell/COUNT($F$2:F1657))*F1657)+((1-(pCell/COUNT($F$2:F1657)))*(I1657*J1657)))),I1657),IF(Temp!sts_add=1,IF(H1657="in-sample",IF(Q1657=bigT,((pCell/bigT)*AX1657)+((1-(pCell/bigT))*(I1657+J1657)),IF(OR(ISBLANK(F1658),COUNT($AX$2:AX1657)&lt;=pCell),AX1657,((pCell/COUNT($AX$2:AX1657))*AX1657)+((1-(pCell/COUNT($AX$2:AX1657)))*(I1657+J1657)))),I1657),IF(H1657="in-sample",IF(Q1657=bigT,((pCell/bigT)*AX1657)+((1-(pCell/bigT))*(I1657*J1657)),IF(OR(ISBLANK(F1658),COUNT($AX$2:AX1657)&lt;=pCell),AX1657,((pCell/COUNT($AX$2:AX1657))*AX1657)+((1-(pCell/COUNT($AX$2:AX1657)))*(I1657*J1657)))),I1657)))))))</f>
        <v/>
      </c>
      <c r="J1658" s="120" t="str">
        <f>IF(AND(ISBLANK(F1657),H1657="in-sample"),"",IF(AND(Temp!fhor_indata=1,H1657="out-sample",H1658="out-sample"),J1657,IF(AND(ISBLANK(F1658),H1657="out-sample"),"",IF(AND(Temp!optSeasCoef=0,Temp!sts_add=1),IF(H1657="in-sample",IF(Q1657=bigT,((qCell/bigT)*(I1658-I1657))+((1-(qCell/bigT))*J1657),IF(OR(ISBLANK(F1658),COUNT($F$2:F1657)&lt;=qCell),IF(COUNT($F$2:F1657)=1,0,F1657-F1656),((qCell/COUNT($F$2:F1657))*(I1658-I1657))+((1-(qCell/COUNT($F$2:F1657)))*J1657))),J1657),IF(AND(Temp!optSeasCoef=0,Temp!sts_multp=1),IF(H1657="in-sample",IF(Q1657=bigT,((qCell/bigT)*(I1658/I1657))+((1-(qCell/bigT))*J1657),IF(qCell=0,1,IF(OR(ISBLANK(F1658),COUNT($F$2:F1657)&lt;=qCell),IF(COUNT($F$2:F1657)=1,1,F1657/F1656),((qCell/COUNT($F$2:F1657))*(I1658/I1657))+((1-(qCell/COUNT($F$2:F1657)))*J1657)))),J1657),IF(Temp!sts_add=1,IF(H1657="in-sample",IF(Q1657=bigT,((qCell/bigT)*(I1658-I1657))+((1-(qCell/bigT))*J1657),IF(OR(ISBLANK(F1658),COUNT($AX$2:AX1657)&lt;=qCell),IF(COUNT($AX$2:AX1657)=1,0,AX1657-AX1656),((qCell/COUNT($AX$2:AX1657))*(I1658-I1657))+((1-(qCell/COUNT($AX$2:AX1657)))*J1657))),J1657),IF(H1657="in-sample",IF(Q1657=bigT,((qCell/bigT)*(I1658/I1657))+((1-(qCell/bigT))*J1657),IF(qCell=0,1,IF(OR(ISBLANK(F1658),COUNT($AX$2:AX1657)&lt;=qCell),IF(COUNT($AX$2:AX1657)=1,1,AX1657/AX1656),((qCell/COUNT($AX$2:AX1657))*(I1658/I1657))+((1-(qCell/COUNT($AX$2:AX1657)))*J1657)))),J1657)))))))</f>
        <v/>
      </c>
      <c r="K1658" s="120" t="str">
        <f>IF(H1658="","",IF(AND(Temp!optSeasCoef=0,Temp!sts_add=1),IF(H1658="out-sample",I1658+(Q1658*J1658),I1658+J1658),IF(AND(Temp!optSeasCoef=0,Temp!sts_multp=1),IF(H1658="out-sample",I1658*(J1658^Q1658),I1658*J1658),IF(Temp!sts_add=1,IF(H1658="out-sample",(I1658+(Q1658*J1658))*G1658,(I1658+J1658)*G1658),IF(H1658="out-sample",I1658*(J1658^Q1658)*G1658,I1658*J1658*G1658)))))</f>
        <v/>
      </c>
      <c r="L1658" s="116" t="str">
        <f t="shared" si="275"/>
        <v/>
      </c>
      <c r="M1658" s="116" t="str">
        <f t="shared" si="276"/>
        <v/>
      </c>
      <c r="N1658" s="116" t="str">
        <f t="shared" si="277"/>
        <v/>
      </c>
      <c r="O1658" s="116" t="str">
        <f t="shared" si="278"/>
        <v/>
      </c>
      <c r="P1658" s="116" t="str">
        <f t="shared" si="279"/>
        <v/>
      </c>
      <c r="Q1658" s="94" t="str">
        <f>IF(AND(Temp!fhor_indata=1,ISBLANK(F1658),H1657="in-sample"),1,IF(AND(Temp!fhor_indata=1,H1657="out-sample",Q1657&lt;XfHor),Q1657+1,IF(ISBLANK(F1658),"",IF(AND(H1658="out-sample",H1657="in-sample"),1,IF(AND(H1658="out-sample",H1657="out-sample"),Q1657+1,IF(ISNUMBER(Q1657),Q1657+1,1))))))</f>
        <v/>
      </c>
      <c r="R1658" s="94" t="str">
        <f t="shared" si="280"/>
        <v/>
      </c>
      <c r="S1658" s="94" t="str">
        <f>IF(Temp!fhor_indata=1,IF(S1657=XobsHor,1,IF(COUNT($S$2:S1657)&lt;=XobsHor,S1657+1,IF(AND(COUNT($S$2:S1657)&lt;=XobsHor+XfHor,IFERROR(MOD(S1657,XobsHor)&lt;XfHor,FALSE)),S1657+1,""))),IF(ISBLANK(F1658),"",IF(S1657=maxP,1,IF(S1657&lt;maxP,S1657+1,IF(COUNT($S$2:S1658)&lt;=XobsHor,S1657+1,"")))))</f>
        <v/>
      </c>
      <c r="T1658" s="3"/>
      <c r="U1658" s="6"/>
      <c r="V1658" s="6"/>
      <c r="W1658" s="6"/>
      <c r="X1658" s="6"/>
      <c r="Y1658" s="6"/>
      <c r="Z1658" s="6"/>
      <c r="AA1658" s="6"/>
      <c r="AB1658" s="6"/>
      <c r="AC1658" s="6"/>
      <c r="AD1658" s="6"/>
      <c r="AE1658" s="6"/>
      <c r="AF1658" s="6"/>
      <c r="AG1658" s="6"/>
      <c r="AH1658" s="6"/>
      <c r="AI1658" s="6"/>
      <c r="AJ1658" s="6"/>
      <c r="AK1658" s="6"/>
      <c r="AW1658" s="122" t="str">
        <f t="shared" si="282"/>
        <v/>
      </c>
      <c r="AX1658" s="123" t="str">
        <f t="shared" si="283"/>
        <v/>
      </c>
      <c r="AY1658" s="124" t="str">
        <f t="shared" si="284"/>
        <v/>
      </c>
      <c r="AZ1658" s="124" t="str">
        <f t="shared" si="285"/>
        <v/>
      </c>
      <c r="BF1658" s="91"/>
    </row>
    <row r="1659" spans="1:58" s="78" customFormat="1" ht="14.25" x14ac:dyDescent="0.2">
      <c r="A1659" s="6"/>
      <c r="B1659" s="6"/>
      <c r="C1659" s="6"/>
      <c r="D1659" s="3"/>
      <c r="E1659" s="98" t="str">
        <f t="shared" si="281"/>
        <v/>
      </c>
      <c r="F1659" s="117"/>
      <c r="G1659" s="116" t="str">
        <f>IF(E1659="","",IF(Temp!optSeasCoef=0,1,INDEX($C$2:$C$13,IF(MOD(COUNT($E$2:E1659),seas_indx)=0,seas_indx,MOD(COUNT($E$2:E1659),seas_indx)))))</f>
        <v/>
      </c>
      <c r="H1659" s="97" t="str">
        <f>IFERROR(IF(Temp!fhor_indata=1,IF(COUNT($S$2:S1659)&lt;=XobsHor,"in-sample",IF(AND(COUNT($S$2:S1659)&lt;=XobsHor+XfHor,MOD(S1658,XobsHor)&lt;XfHor),"out-sample","")),IF(ISBLANK(F1659),"",IF(COUNT($F$2:F1659)&lt;=XobsHor-XfHor,"in-sample","out-sample"))),"")</f>
        <v/>
      </c>
      <c r="I1659" s="120" t="str">
        <f>IF(AND(ISBLANK(F1658),H1658="in-sample"),"",IF(AND(Temp!fhor_indata=1,H1658="out-sample",H1659="out-sample"),I1658,IF(AND(ISBLANK(F1659),H1658="out-sample"),"",IF(AND(Temp!optSeasCoef=0,Temp!sts_add=1),IF(H1658="in-sample",IF(Q1658=bigT,((pCell/bigT)*F1658)+((1-(pCell/bigT))*(I1658+J1658)),IF(OR(ISBLANK(F1659),COUNT($F$2:F1658)&lt;=pCell),F1658,((pCell/COUNT($F$2:F1658))*F1658)+((1-(pCell/COUNT($F$2:F1658)))*(I1658+J1658)))),I1658),IF(AND(Temp!optSeasCoef=0,Temp!sts_multp=1),IF(H1658="in-sample",IF(Q1658=bigT,((pCell/bigT)*F1658)+((1-(pCell/bigT))*(I1658*J1658)),IF(OR(ISBLANK(F1659),COUNT(F$2:$F1658)&lt;=pCell),F1658,((pCell/COUNT($F$2:F1658))*F1658)+((1-(pCell/COUNT($F$2:F1658)))*(I1658*J1658)))),I1658),IF(Temp!sts_add=1,IF(H1658="in-sample",IF(Q1658=bigT,((pCell/bigT)*AX1658)+((1-(pCell/bigT))*(I1658+J1658)),IF(OR(ISBLANK(F1659),COUNT($AX$2:AX1658)&lt;=pCell),AX1658,((pCell/COUNT($AX$2:AX1658))*AX1658)+((1-(pCell/COUNT($AX$2:AX1658)))*(I1658+J1658)))),I1658),IF(H1658="in-sample",IF(Q1658=bigT,((pCell/bigT)*AX1658)+((1-(pCell/bigT))*(I1658*J1658)),IF(OR(ISBLANK(F1659),COUNT($AX$2:AX1658)&lt;=pCell),AX1658,((pCell/COUNT($AX$2:AX1658))*AX1658)+((1-(pCell/COUNT($AX$2:AX1658)))*(I1658*J1658)))),I1658)))))))</f>
        <v/>
      </c>
      <c r="J1659" s="120" t="str">
        <f>IF(AND(ISBLANK(F1658),H1658="in-sample"),"",IF(AND(Temp!fhor_indata=1,H1658="out-sample",H1659="out-sample"),J1658,IF(AND(ISBLANK(F1659),H1658="out-sample"),"",IF(AND(Temp!optSeasCoef=0,Temp!sts_add=1),IF(H1658="in-sample",IF(Q1658=bigT,((qCell/bigT)*(I1659-I1658))+((1-(qCell/bigT))*J1658),IF(OR(ISBLANK(F1659),COUNT($F$2:F1658)&lt;=qCell),IF(COUNT($F$2:F1658)=1,0,F1658-F1657),((qCell/COUNT($F$2:F1658))*(I1659-I1658))+((1-(qCell/COUNT($F$2:F1658)))*J1658))),J1658),IF(AND(Temp!optSeasCoef=0,Temp!sts_multp=1),IF(H1658="in-sample",IF(Q1658=bigT,((qCell/bigT)*(I1659/I1658))+((1-(qCell/bigT))*J1658),IF(qCell=0,1,IF(OR(ISBLANK(F1659),COUNT($F$2:F1658)&lt;=qCell),IF(COUNT($F$2:F1658)=1,1,F1658/F1657),((qCell/COUNT($F$2:F1658))*(I1659/I1658))+((1-(qCell/COUNT($F$2:F1658)))*J1658)))),J1658),IF(Temp!sts_add=1,IF(H1658="in-sample",IF(Q1658=bigT,((qCell/bigT)*(I1659-I1658))+((1-(qCell/bigT))*J1658),IF(OR(ISBLANK(F1659),COUNT($AX$2:AX1658)&lt;=qCell),IF(COUNT($AX$2:AX1658)=1,0,AX1658-AX1657),((qCell/COUNT($AX$2:AX1658))*(I1659-I1658))+((1-(qCell/COUNT($AX$2:AX1658)))*J1658))),J1658),IF(H1658="in-sample",IF(Q1658=bigT,((qCell/bigT)*(I1659/I1658))+((1-(qCell/bigT))*J1658),IF(qCell=0,1,IF(OR(ISBLANK(F1659),COUNT($AX$2:AX1658)&lt;=qCell),IF(COUNT($AX$2:AX1658)=1,1,AX1658/AX1657),((qCell/COUNT($AX$2:AX1658))*(I1659/I1658))+((1-(qCell/COUNT($AX$2:AX1658)))*J1658)))),J1658)))))))</f>
        <v/>
      </c>
      <c r="K1659" s="120" t="str">
        <f>IF(H1659="","",IF(AND(Temp!optSeasCoef=0,Temp!sts_add=1),IF(H1659="out-sample",I1659+(Q1659*J1659),I1659+J1659),IF(AND(Temp!optSeasCoef=0,Temp!sts_multp=1),IF(H1659="out-sample",I1659*(J1659^Q1659),I1659*J1659),IF(Temp!sts_add=1,IF(H1659="out-sample",(I1659+(Q1659*J1659))*G1659,(I1659+J1659)*G1659),IF(H1659="out-sample",I1659*(J1659^Q1659)*G1659,I1659*J1659*G1659)))))</f>
        <v/>
      </c>
      <c r="L1659" s="116" t="str">
        <f t="shared" si="275"/>
        <v/>
      </c>
      <c r="M1659" s="116" t="str">
        <f t="shared" si="276"/>
        <v/>
      </c>
      <c r="N1659" s="116" t="str">
        <f t="shared" si="277"/>
        <v/>
      </c>
      <c r="O1659" s="116" t="str">
        <f t="shared" si="278"/>
        <v/>
      </c>
      <c r="P1659" s="116" t="str">
        <f t="shared" si="279"/>
        <v/>
      </c>
      <c r="Q1659" s="94" t="str">
        <f>IF(AND(Temp!fhor_indata=1,ISBLANK(F1659),H1658="in-sample"),1,IF(AND(Temp!fhor_indata=1,H1658="out-sample",Q1658&lt;XfHor),Q1658+1,IF(ISBLANK(F1659),"",IF(AND(H1659="out-sample",H1658="in-sample"),1,IF(AND(H1659="out-sample",H1658="out-sample"),Q1658+1,IF(ISNUMBER(Q1658),Q1658+1,1))))))</f>
        <v/>
      </c>
      <c r="R1659" s="94" t="str">
        <f t="shared" si="280"/>
        <v/>
      </c>
      <c r="S1659" s="94" t="str">
        <f>IF(Temp!fhor_indata=1,IF(S1658=XobsHor,1,IF(COUNT($S$2:S1658)&lt;=XobsHor,S1658+1,IF(AND(COUNT($S$2:S1658)&lt;=XobsHor+XfHor,IFERROR(MOD(S1658,XobsHor)&lt;XfHor,FALSE)),S1658+1,""))),IF(ISBLANK(F1659),"",IF(S1658=maxP,1,IF(S1658&lt;maxP,S1658+1,IF(COUNT($S$2:S1659)&lt;=XobsHor,S1658+1,"")))))</f>
        <v/>
      </c>
      <c r="T1659" s="3"/>
      <c r="U1659" s="6"/>
      <c r="V1659" s="6"/>
      <c r="W1659" s="6"/>
      <c r="X1659" s="6"/>
      <c r="Y1659" s="6"/>
      <c r="Z1659" s="6"/>
      <c r="AA1659" s="6"/>
      <c r="AB1659" s="6"/>
      <c r="AC1659" s="6"/>
      <c r="AD1659" s="6"/>
      <c r="AE1659" s="6"/>
      <c r="AF1659" s="6"/>
      <c r="AG1659" s="6"/>
      <c r="AH1659" s="6"/>
      <c r="AI1659" s="6"/>
      <c r="AJ1659" s="6"/>
      <c r="AK1659" s="6"/>
      <c r="AW1659" s="122" t="str">
        <f t="shared" si="282"/>
        <v/>
      </c>
      <c r="AX1659" s="123" t="str">
        <f t="shared" si="283"/>
        <v/>
      </c>
      <c r="AY1659" s="124" t="str">
        <f t="shared" si="284"/>
        <v/>
      </c>
      <c r="AZ1659" s="124" t="str">
        <f t="shared" si="285"/>
        <v/>
      </c>
      <c r="BF1659" s="91"/>
    </row>
    <row r="1660" spans="1:58" s="78" customFormat="1" ht="14.25" x14ac:dyDescent="0.2">
      <c r="A1660" s="6"/>
      <c r="B1660" s="6"/>
      <c r="C1660" s="6"/>
      <c r="D1660" s="3"/>
      <c r="E1660" s="98" t="str">
        <f t="shared" si="281"/>
        <v/>
      </c>
      <c r="F1660" s="117"/>
      <c r="G1660" s="116" t="str">
        <f>IF(E1660="","",IF(Temp!optSeasCoef=0,1,INDEX($C$2:$C$13,IF(MOD(COUNT($E$2:E1660),seas_indx)=0,seas_indx,MOD(COUNT($E$2:E1660),seas_indx)))))</f>
        <v/>
      </c>
      <c r="H1660" s="97" t="str">
        <f>IFERROR(IF(Temp!fhor_indata=1,IF(COUNT($S$2:S1660)&lt;=XobsHor,"in-sample",IF(AND(COUNT($S$2:S1660)&lt;=XobsHor+XfHor,MOD(S1659,XobsHor)&lt;XfHor),"out-sample","")),IF(ISBLANK(F1660),"",IF(COUNT($F$2:F1660)&lt;=XobsHor-XfHor,"in-sample","out-sample"))),"")</f>
        <v/>
      </c>
      <c r="I1660" s="120" t="str">
        <f>IF(AND(ISBLANK(F1659),H1659="in-sample"),"",IF(AND(Temp!fhor_indata=1,H1659="out-sample",H1660="out-sample"),I1659,IF(AND(ISBLANK(F1660),H1659="out-sample"),"",IF(AND(Temp!optSeasCoef=0,Temp!sts_add=1),IF(H1659="in-sample",IF(Q1659=bigT,((pCell/bigT)*F1659)+((1-(pCell/bigT))*(I1659+J1659)),IF(OR(ISBLANK(F1660),COUNT($F$2:F1659)&lt;=pCell),F1659,((pCell/COUNT($F$2:F1659))*F1659)+((1-(pCell/COUNT($F$2:F1659)))*(I1659+J1659)))),I1659),IF(AND(Temp!optSeasCoef=0,Temp!sts_multp=1),IF(H1659="in-sample",IF(Q1659=bigT,((pCell/bigT)*F1659)+((1-(pCell/bigT))*(I1659*J1659)),IF(OR(ISBLANK(F1660),COUNT(F$2:$F1659)&lt;=pCell),F1659,((pCell/COUNT($F$2:F1659))*F1659)+((1-(pCell/COUNT($F$2:F1659)))*(I1659*J1659)))),I1659),IF(Temp!sts_add=1,IF(H1659="in-sample",IF(Q1659=bigT,((pCell/bigT)*AX1659)+((1-(pCell/bigT))*(I1659+J1659)),IF(OR(ISBLANK(F1660),COUNT($AX$2:AX1659)&lt;=pCell),AX1659,((pCell/COUNT($AX$2:AX1659))*AX1659)+((1-(pCell/COUNT($AX$2:AX1659)))*(I1659+J1659)))),I1659),IF(H1659="in-sample",IF(Q1659=bigT,((pCell/bigT)*AX1659)+((1-(pCell/bigT))*(I1659*J1659)),IF(OR(ISBLANK(F1660),COUNT($AX$2:AX1659)&lt;=pCell),AX1659,((pCell/COUNT($AX$2:AX1659))*AX1659)+((1-(pCell/COUNT($AX$2:AX1659)))*(I1659*J1659)))),I1659)))))))</f>
        <v/>
      </c>
      <c r="J1660" s="120" t="str">
        <f>IF(AND(ISBLANK(F1659),H1659="in-sample"),"",IF(AND(Temp!fhor_indata=1,H1659="out-sample",H1660="out-sample"),J1659,IF(AND(ISBLANK(F1660),H1659="out-sample"),"",IF(AND(Temp!optSeasCoef=0,Temp!sts_add=1),IF(H1659="in-sample",IF(Q1659=bigT,((qCell/bigT)*(I1660-I1659))+((1-(qCell/bigT))*J1659),IF(OR(ISBLANK(F1660),COUNT($F$2:F1659)&lt;=qCell),IF(COUNT($F$2:F1659)=1,0,F1659-F1658),((qCell/COUNT($F$2:F1659))*(I1660-I1659))+((1-(qCell/COUNT($F$2:F1659)))*J1659))),J1659),IF(AND(Temp!optSeasCoef=0,Temp!sts_multp=1),IF(H1659="in-sample",IF(Q1659=bigT,((qCell/bigT)*(I1660/I1659))+((1-(qCell/bigT))*J1659),IF(qCell=0,1,IF(OR(ISBLANK(F1660),COUNT($F$2:F1659)&lt;=qCell),IF(COUNT($F$2:F1659)=1,1,F1659/F1658),((qCell/COUNT($F$2:F1659))*(I1660/I1659))+((1-(qCell/COUNT($F$2:F1659)))*J1659)))),J1659),IF(Temp!sts_add=1,IF(H1659="in-sample",IF(Q1659=bigT,((qCell/bigT)*(I1660-I1659))+((1-(qCell/bigT))*J1659),IF(OR(ISBLANK(F1660),COUNT($AX$2:AX1659)&lt;=qCell),IF(COUNT($AX$2:AX1659)=1,0,AX1659-AX1658),((qCell/COUNT($AX$2:AX1659))*(I1660-I1659))+((1-(qCell/COUNT($AX$2:AX1659)))*J1659))),J1659),IF(H1659="in-sample",IF(Q1659=bigT,((qCell/bigT)*(I1660/I1659))+((1-(qCell/bigT))*J1659),IF(qCell=0,1,IF(OR(ISBLANK(F1660),COUNT($AX$2:AX1659)&lt;=qCell),IF(COUNT($AX$2:AX1659)=1,1,AX1659/AX1658),((qCell/COUNT($AX$2:AX1659))*(I1660/I1659))+((1-(qCell/COUNT($AX$2:AX1659)))*J1659)))),J1659)))))))</f>
        <v/>
      </c>
      <c r="K1660" s="120" t="str">
        <f>IF(H1660="","",IF(AND(Temp!optSeasCoef=0,Temp!sts_add=1),IF(H1660="out-sample",I1660+(Q1660*J1660),I1660+J1660),IF(AND(Temp!optSeasCoef=0,Temp!sts_multp=1),IF(H1660="out-sample",I1660*(J1660^Q1660),I1660*J1660),IF(Temp!sts_add=1,IF(H1660="out-sample",(I1660+(Q1660*J1660))*G1660,(I1660+J1660)*G1660),IF(H1660="out-sample",I1660*(J1660^Q1660)*G1660,I1660*J1660*G1660)))))</f>
        <v/>
      </c>
      <c r="L1660" s="116" t="str">
        <f t="shared" si="275"/>
        <v/>
      </c>
      <c r="M1660" s="116" t="str">
        <f t="shared" si="276"/>
        <v/>
      </c>
      <c r="N1660" s="116" t="str">
        <f t="shared" si="277"/>
        <v/>
      </c>
      <c r="O1660" s="116" t="str">
        <f t="shared" si="278"/>
        <v/>
      </c>
      <c r="P1660" s="116" t="str">
        <f t="shared" si="279"/>
        <v/>
      </c>
      <c r="Q1660" s="94" t="str">
        <f>IF(AND(Temp!fhor_indata=1,ISBLANK(F1660),H1659="in-sample"),1,IF(AND(Temp!fhor_indata=1,H1659="out-sample",Q1659&lt;XfHor),Q1659+1,IF(ISBLANK(F1660),"",IF(AND(H1660="out-sample",H1659="in-sample"),1,IF(AND(H1660="out-sample",H1659="out-sample"),Q1659+1,IF(ISNUMBER(Q1659),Q1659+1,1))))))</f>
        <v/>
      </c>
      <c r="R1660" s="94" t="str">
        <f t="shared" si="280"/>
        <v/>
      </c>
      <c r="S1660" s="94" t="str">
        <f>IF(Temp!fhor_indata=1,IF(S1659=XobsHor,1,IF(COUNT($S$2:S1659)&lt;=XobsHor,S1659+1,IF(AND(COUNT($S$2:S1659)&lt;=XobsHor+XfHor,IFERROR(MOD(S1659,XobsHor)&lt;XfHor,FALSE)),S1659+1,""))),IF(ISBLANK(F1660),"",IF(S1659=maxP,1,IF(S1659&lt;maxP,S1659+1,IF(COUNT($S$2:S1660)&lt;=XobsHor,S1659+1,"")))))</f>
        <v/>
      </c>
      <c r="T1660" s="3"/>
      <c r="U1660" s="6"/>
      <c r="V1660" s="6"/>
      <c r="W1660" s="6"/>
      <c r="X1660" s="6"/>
      <c r="Y1660" s="6"/>
      <c r="Z1660" s="6"/>
      <c r="AA1660" s="6"/>
      <c r="AB1660" s="6"/>
      <c r="AC1660" s="6"/>
      <c r="AD1660" s="6"/>
      <c r="AE1660" s="6"/>
      <c r="AF1660" s="6"/>
      <c r="AG1660" s="6"/>
      <c r="AH1660" s="6"/>
      <c r="AI1660" s="6"/>
      <c r="AJ1660" s="6"/>
      <c r="AK1660" s="6"/>
      <c r="AW1660" s="122" t="str">
        <f t="shared" si="282"/>
        <v/>
      </c>
      <c r="AX1660" s="123" t="str">
        <f t="shared" si="283"/>
        <v/>
      </c>
      <c r="AY1660" s="124" t="str">
        <f t="shared" si="284"/>
        <v/>
      </c>
      <c r="AZ1660" s="124" t="str">
        <f t="shared" si="285"/>
        <v/>
      </c>
      <c r="BF1660" s="91"/>
    </row>
    <row r="1661" spans="1:58" s="78" customFormat="1" ht="14.25" x14ac:dyDescent="0.2">
      <c r="A1661" s="6"/>
      <c r="B1661" s="6"/>
      <c r="C1661" s="6"/>
      <c r="D1661" s="3"/>
      <c r="E1661" s="98" t="str">
        <f t="shared" si="281"/>
        <v/>
      </c>
      <c r="F1661" s="117"/>
      <c r="G1661" s="116" t="str">
        <f>IF(E1661="","",IF(Temp!optSeasCoef=0,1,INDEX($C$2:$C$13,IF(MOD(COUNT($E$2:E1661),seas_indx)=0,seas_indx,MOD(COUNT($E$2:E1661),seas_indx)))))</f>
        <v/>
      </c>
      <c r="H1661" s="97" t="str">
        <f>IFERROR(IF(Temp!fhor_indata=1,IF(COUNT($S$2:S1661)&lt;=XobsHor,"in-sample",IF(AND(COUNT($S$2:S1661)&lt;=XobsHor+XfHor,MOD(S1660,XobsHor)&lt;XfHor),"out-sample","")),IF(ISBLANK(F1661),"",IF(COUNT($F$2:F1661)&lt;=XobsHor-XfHor,"in-sample","out-sample"))),"")</f>
        <v/>
      </c>
      <c r="I1661" s="120" t="str">
        <f>IF(AND(ISBLANK(F1660),H1660="in-sample"),"",IF(AND(Temp!fhor_indata=1,H1660="out-sample",H1661="out-sample"),I1660,IF(AND(ISBLANK(F1661),H1660="out-sample"),"",IF(AND(Temp!optSeasCoef=0,Temp!sts_add=1),IF(H1660="in-sample",IF(Q1660=bigT,((pCell/bigT)*F1660)+((1-(pCell/bigT))*(I1660+J1660)),IF(OR(ISBLANK(F1661),COUNT($F$2:F1660)&lt;=pCell),F1660,((pCell/COUNT($F$2:F1660))*F1660)+((1-(pCell/COUNT($F$2:F1660)))*(I1660+J1660)))),I1660),IF(AND(Temp!optSeasCoef=0,Temp!sts_multp=1),IF(H1660="in-sample",IF(Q1660=bigT,((pCell/bigT)*F1660)+((1-(pCell/bigT))*(I1660*J1660)),IF(OR(ISBLANK(F1661),COUNT(F$2:$F1660)&lt;=pCell),F1660,((pCell/COUNT($F$2:F1660))*F1660)+((1-(pCell/COUNT($F$2:F1660)))*(I1660*J1660)))),I1660),IF(Temp!sts_add=1,IF(H1660="in-sample",IF(Q1660=bigT,((pCell/bigT)*AX1660)+((1-(pCell/bigT))*(I1660+J1660)),IF(OR(ISBLANK(F1661),COUNT($AX$2:AX1660)&lt;=pCell),AX1660,((pCell/COUNT($AX$2:AX1660))*AX1660)+((1-(pCell/COUNT($AX$2:AX1660)))*(I1660+J1660)))),I1660),IF(H1660="in-sample",IF(Q1660=bigT,((pCell/bigT)*AX1660)+((1-(pCell/bigT))*(I1660*J1660)),IF(OR(ISBLANK(F1661),COUNT($AX$2:AX1660)&lt;=pCell),AX1660,((pCell/COUNT($AX$2:AX1660))*AX1660)+((1-(pCell/COUNT($AX$2:AX1660)))*(I1660*J1660)))),I1660)))))))</f>
        <v/>
      </c>
      <c r="J1661" s="120" t="str">
        <f>IF(AND(ISBLANK(F1660),H1660="in-sample"),"",IF(AND(Temp!fhor_indata=1,H1660="out-sample",H1661="out-sample"),J1660,IF(AND(ISBLANK(F1661),H1660="out-sample"),"",IF(AND(Temp!optSeasCoef=0,Temp!sts_add=1),IF(H1660="in-sample",IF(Q1660=bigT,((qCell/bigT)*(I1661-I1660))+((1-(qCell/bigT))*J1660),IF(OR(ISBLANK(F1661),COUNT($F$2:F1660)&lt;=qCell),IF(COUNT($F$2:F1660)=1,0,F1660-F1659),((qCell/COUNT($F$2:F1660))*(I1661-I1660))+((1-(qCell/COUNT($F$2:F1660)))*J1660))),J1660),IF(AND(Temp!optSeasCoef=0,Temp!sts_multp=1),IF(H1660="in-sample",IF(Q1660=bigT,((qCell/bigT)*(I1661/I1660))+((1-(qCell/bigT))*J1660),IF(qCell=0,1,IF(OR(ISBLANK(F1661),COUNT($F$2:F1660)&lt;=qCell),IF(COUNT($F$2:F1660)=1,1,F1660/F1659),((qCell/COUNT($F$2:F1660))*(I1661/I1660))+((1-(qCell/COUNT($F$2:F1660)))*J1660)))),J1660),IF(Temp!sts_add=1,IF(H1660="in-sample",IF(Q1660=bigT,((qCell/bigT)*(I1661-I1660))+((1-(qCell/bigT))*J1660),IF(OR(ISBLANK(F1661),COUNT($AX$2:AX1660)&lt;=qCell),IF(COUNT($AX$2:AX1660)=1,0,AX1660-AX1659),((qCell/COUNT($AX$2:AX1660))*(I1661-I1660))+((1-(qCell/COUNT($AX$2:AX1660)))*J1660))),J1660),IF(H1660="in-sample",IF(Q1660=bigT,((qCell/bigT)*(I1661/I1660))+((1-(qCell/bigT))*J1660),IF(qCell=0,1,IF(OR(ISBLANK(F1661),COUNT($AX$2:AX1660)&lt;=qCell),IF(COUNT($AX$2:AX1660)=1,1,AX1660/AX1659),((qCell/COUNT($AX$2:AX1660))*(I1661/I1660))+((1-(qCell/COUNT($AX$2:AX1660)))*J1660)))),J1660)))))))</f>
        <v/>
      </c>
      <c r="K1661" s="120" t="str">
        <f>IF(H1661="","",IF(AND(Temp!optSeasCoef=0,Temp!sts_add=1),IF(H1661="out-sample",I1661+(Q1661*J1661),I1661+J1661),IF(AND(Temp!optSeasCoef=0,Temp!sts_multp=1),IF(H1661="out-sample",I1661*(J1661^Q1661),I1661*J1661),IF(Temp!sts_add=1,IF(H1661="out-sample",(I1661+(Q1661*J1661))*G1661,(I1661+J1661)*G1661),IF(H1661="out-sample",I1661*(J1661^Q1661)*G1661,I1661*J1661*G1661)))))</f>
        <v/>
      </c>
      <c r="L1661" s="116" t="str">
        <f t="shared" si="275"/>
        <v/>
      </c>
      <c r="M1661" s="116" t="str">
        <f t="shared" si="276"/>
        <v/>
      </c>
      <c r="N1661" s="116" t="str">
        <f t="shared" si="277"/>
        <v/>
      </c>
      <c r="O1661" s="116" t="str">
        <f t="shared" si="278"/>
        <v/>
      </c>
      <c r="P1661" s="116" t="str">
        <f t="shared" si="279"/>
        <v/>
      </c>
      <c r="Q1661" s="94" t="str">
        <f>IF(AND(Temp!fhor_indata=1,ISBLANK(F1661),H1660="in-sample"),1,IF(AND(Temp!fhor_indata=1,H1660="out-sample",Q1660&lt;XfHor),Q1660+1,IF(ISBLANK(F1661),"",IF(AND(H1661="out-sample",H1660="in-sample"),1,IF(AND(H1661="out-sample",H1660="out-sample"),Q1660+1,IF(ISNUMBER(Q1660),Q1660+1,1))))))</f>
        <v/>
      </c>
      <c r="R1661" s="94" t="str">
        <f t="shared" si="280"/>
        <v/>
      </c>
      <c r="S1661" s="94" t="str">
        <f>IF(Temp!fhor_indata=1,IF(S1660=XobsHor,1,IF(COUNT($S$2:S1660)&lt;=XobsHor,S1660+1,IF(AND(COUNT($S$2:S1660)&lt;=XobsHor+XfHor,IFERROR(MOD(S1660,XobsHor)&lt;XfHor,FALSE)),S1660+1,""))),IF(ISBLANK(F1661),"",IF(S1660=maxP,1,IF(S1660&lt;maxP,S1660+1,IF(COUNT($S$2:S1661)&lt;=XobsHor,S1660+1,"")))))</f>
        <v/>
      </c>
      <c r="T1661" s="3"/>
      <c r="U1661" s="6"/>
      <c r="V1661" s="6"/>
      <c r="W1661" s="6"/>
      <c r="X1661" s="6"/>
      <c r="Y1661" s="6"/>
      <c r="Z1661" s="6"/>
      <c r="AA1661" s="6"/>
      <c r="AB1661" s="6"/>
      <c r="AC1661" s="6"/>
      <c r="AD1661" s="6"/>
      <c r="AE1661" s="6"/>
      <c r="AF1661" s="6"/>
      <c r="AG1661" s="6"/>
      <c r="AH1661" s="6"/>
      <c r="AI1661" s="6"/>
      <c r="AJ1661" s="6"/>
      <c r="AK1661" s="6"/>
      <c r="AW1661" s="122" t="str">
        <f t="shared" si="282"/>
        <v/>
      </c>
      <c r="AX1661" s="123" t="str">
        <f t="shared" si="283"/>
        <v/>
      </c>
      <c r="AY1661" s="124" t="str">
        <f t="shared" si="284"/>
        <v/>
      </c>
      <c r="AZ1661" s="124" t="str">
        <f t="shared" si="285"/>
        <v/>
      </c>
      <c r="BF1661" s="91"/>
    </row>
    <row r="1662" spans="1:58" s="78" customFormat="1" ht="14.25" x14ac:dyDescent="0.2">
      <c r="A1662" s="6"/>
      <c r="B1662" s="6"/>
      <c r="C1662" s="6"/>
      <c r="D1662" s="3"/>
      <c r="E1662" s="98" t="str">
        <f t="shared" si="281"/>
        <v/>
      </c>
      <c r="F1662" s="117"/>
      <c r="G1662" s="116" t="str">
        <f>IF(E1662="","",IF(Temp!optSeasCoef=0,1,INDEX($C$2:$C$13,IF(MOD(COUNT($E$2:E1662),seas_indx)=0,seas_indx,MOD(COUNT($E$2:E1662),seas_indx)))))</f>
        <v/>
      </c>
      <c r="H1662" s="97" t="str">
        <f>IFERROR(IF(Temp!fhor_indata=1,IF(COUNT($S$2:S1662)&lt;=XobsHor,"in-sample",IF(AND(COUNT($S$2:S1662)&lt;=XobsHor+XfHor,MOD(S1661,XobsHor)&lt;XfHor),"out-sample","")),IF(ISBLANK(F1662),"",IF(COUNT($F$2:F1662)&lt;=XobsHor-XfHor,"in-sample","out-sample"))),"")</f>
        <v/>
      </c>
      <c r="I1662" s="120" t="str">
        <f>IF(AND(ISBLANK(F1661),H1661="in-sample"),"",IF(AND(Temp!fhor_indata=1,H1661="out-sample",H1662="out-sample"),I1661,IF(AND(ISBLANK(F1662),H1661="out-sample"),"",IF(AND(Temp!optSeasCoef=0,Temp!sts_add=1),IF(H1661="in-sample",IF(Q1661=bigT,((pCell/bigT)*F1661)+((1-(pCell/bigT))*(I1661+J1661)),IF(OR(ISBLANK(F1662),COUNT($F$2:F1661)&lt;=pCell),F1661,((pCell/COUNT($F$2:F1661))*F1661)+((1-(pCell/COUNT($F$2:F1661)))*(I1661+J1661)))),I1661),IF(AND(Temp!optSeasCoef=0,Temp!sts_multp=1),IF(H1661="in-sample",IF(Q1661=bigT,((pCell/bigT)*F1661)+((1-(pCell/bigT))*(I1661*J1661)),IF(OR(ISBLANK(F1662),COUNT(F$2:$F1661)&lt;=pCell),F1661,((pCell/COUNT($F$2:F1661))*F1661)+((1-(pCell/COUNT($F$2:F1661)))*(I1661*J1661)))),I1661),IF(Temp!sts_add=1,IF(H1661="in-sample",IF(Q1661=bigT,((pCell/bigT)*AX1661)+((1-(pCell/bigT))*(I1661+J1661)),IF(OR(ISBLANK(F1662),COUNT($AX$2:AX1661)&lt;=pCell),AX1661,((pCell/COUNT($AX$2:AX1661))*AX1661)+((1-(pCell/COUNT($AX$2:AX1661)))*(I1661+J1661)))),I1661),IF(H1661="in-sample",IF(Q1661=bigT,((pCell/bigT)*AX1661)+((1-(pCell/bigT))*(I1661*J1661)),IF(OR(ISBLANK(F1662),COUNT($AX$2:AX1661)&lt;=pCell),AX1661,((pCell/COUNT($AX$2:AX1661))*AX1661)+((1-(pCell/COUNT($AX$2:AX1661)))*(I1661*J1661)))),I1661)))))))</f>
        <v/>
      </c>
      <c r="J1662" s="120" t="str">
        <f>IF(AND(ISBLANK(F1661),H1661="in-sample"),"",IF(AND(Temp!fhor_indata=1,H1661="out-sample",H1662="out-sample"),J1661,IF(AND(ISBLANK(F1662),H1661="out-sample"),"",IF(AND(Temp!optSeasCoef=0,Temp!sts_add=1),IF(H1661="in-sample",IF(Q1661=bigT,((qCell/bigT)*(I1662-I1661))+((1-(qCell/bigT))*J1661),IF(OR(ISBLANK(F1662),COUNT($F$2:F1661)&lt;=qCell),IF(COUNT($F$2:F1661)=1,0,F1661-F1660),((qCell/COUNT($F$2:F1661))*(I1662-I1661))+((1-(qCell/COUNT($F$2:F1661)))*J1661))),J1661),IF(AND(Temp!optSeasCoef=0,Temp!sts_multp=1),IF(H1661="in-sample",IF(Q1661=bigT,((qCell/bigT)*(I1662/I1661))+((1-(qCell/bigT))*J1661),IF(qCell=0,1,IF(OR(ISBLANK(F1662),COUNT($F$2:F1661)&lt;=qCell),IF(COUNT($F$2:F1661)=1,1,F1661/F1660),((qCell/COUNT($F$2:F1661))*(I1662/I1661))+((1-(qCell/COUNT($F$2:F1661)))*J1661)))),J1661),IF(Temp!sts_add=1,IF(H1661="in-sample",IF(Q1661=bigT,((qCell/bigT)*(I1662-I1661))+((1-(qCell/bigT))*J1661),IF(OR(ISBLANK(F1662),COUNT($AX$2:AX1661)&lt;=qCell),IF(COUNT($AX$2:AX1661)=1,0,AX1661-AX1660),((qCell/COUNT($AX$2:AX1661))*(I1662-I1661))+((1-(qCell/COUNT($AX$2:AX1661)))*J1661))),J1661),IF(H1661="in-sample",IF(Q1661=bigT,((qCell/bigT)*(I1662/I1661))+((1-(qCell/bigT))*J1661),IF(qCell=0,1,IF(OR(ISBLANK(F1662),COUNT($AX$2:AX1661)&lt;=qCell),IF(COUNT($AX$2:AX1661)=1,1,AX1661/AX1660),((qCell/COUNT($AX$2:AX1661))*(I1662/I1661))+((1-(qCell/COUNT($AX$2:AX1661)))*J1661)))),J1661)))))))</f>
        <v/>
      </c>
      <c r="K1662" s="120" t="str">
        <f>IF(H1662="","",IF(AND(Temp!optSeasCoef=0,Temp!sts_add=1),IF(H1662="out-sample",I1662+(Q1662*J1662),I1662+J1662),IF(AND(Temp!optSeasCoef=0,Temp!sts_multp=1),IF(H1662="out-sample",I1662*(J1662^Q1662),I1662*J1662),IF(Temp!sts_add=1,IF(H1662="out-sample",(I1662+(Q1662*J1662))*G1662,(I1662+J1662)*G1662),IF(H1662="out-sample",I1662*(J1662^Q1662)*G1662,I1662*J1662*G1662)))))</f>
        <v/>
      </c>
      <c r="L1662" s="116" t="str">
        <f t="shared" si="275"/>
        <v/>
      </c>
      <c r="M1662" s="116" t="str">
        <f t="shared" si="276"/>
        <v/>
      </c>
      <c r="N1662" s="116" t="str">
        <f t="shared" si="277"/>
        <v/>
      </c>
      <c r="O1662" s="116" t="str">
        <f t="shared" si="278"/>
        <v/>
      </c>
      <c r="P1662" s="116" t="str">
        <f t="shared" si="279"/>
        <v/>
      </c>
      <c r="Q1662" s="94" t="str">
        <f>IF(AND(Temp!fhor_indata=1,ISBLANK(F1662),H1661="in-sample"),1,IF(AND(Temp!fhor_indata=1,H1661="out-sample",Q1661&lt;XfHor),Q1661+1,IF(ISBLANK(F1662),"",IF(AND(H1662="out-sample",H1661="in-sample"),1,IF(AND(H1662="out-sample",H1661="out-sample"),Q1661+1,IF(ISNUMBER(Q1661),Q1661+1,1))))))</f>
        <v/>
      </c>
      <c r="R1662" s="94" t="str">
        <f t="shared" si="280"/>
        <v/>
      </c>
      <c r="S1662" s="94" t="str">
        <f>IF(Temp!fhor_indata=1,IF(S1661=XobsHor,1,IF(COUNT($S$2:S1661)&lt;=XobsHor,S1661+1,IF(AND(COUNT($S$2:S1661)&lt;=XobsHor+XfHor,IFERROR(MOD(S1661,XobsHor)&lt;XfHor,FALSE)),S1661+1,""))),IF(ISBLANK(F1662),"",IF(S1661=maxP,1,IF(S1661&lt;maxP,S1661+1,IF(COUNT($S$2:S1662)&lt;=XobsHor,S1661+1,"")))))</f>
        <v/>
      </c>
      <c r="T1662" s="3"/>
      <c r="U1662" s="6"/>
      <c r="V1662" s="6"/>
      <c r="W1662" s="6"/>
      <c r="X1662" s="6"/>
      <c r="Y1662" s="6"/>
      <c r="Z1662" s="6"/>
      <c r="AA1662" s="6"/>
      <c r="AB1662" s="6"/>
      <c r="AC1662" s="6"/>
      <c r="AD1662" s="6"/>
      <c r="AE1662" s="6"/>
      <c r="AF1662" s="6"/>
      <c r="AG1662" s="6"/>
      <c r="AH1662" s="6"/>
      <c r="AI1662" s="6"/>
      <c r="AJ1662" s="6"/>
      <c r="AK1662" s="6"/>
      <c r="AW1662" s="122" t="str">
        <f t="shared" si="282"/>
        <v/>
      </c>
      <c r="AX1662" s="123" t="str">
        <f t="shared" si="283"/>
        <v/>
      </c>
      <c r="AY1662" s="124" t="str">
        <f t="shared" si="284"/>
        <v/>
      </c>
      <c r="AZ1662" s="124" t="str">
        <f t="shared" si="285"/>
        <v/>
      </c>
      <c r="BF1662" s="91"/>
    </row>
    <row r="1663" spans="1:58" s="78" customFormat="1" ht="14.25" x14ac:dyDescent="0.2">
      <c r="A1663" s="6"/>
      <c r="B1663" s="6"/>
      <c r="C1663" s="6"/>
      <c r="D1663" s="3"/>
      <c r="E1663" s="98" t="str">
        <f t="shared" si="281"/>
        <v/>
      </c>
      <c r="F1663" s="117"/>
      <c r="G1663" s="116" t="str">
        <f>IF(E1663="","",IF(Temp!optSeasCoef=0,1,INDEX($C$2:$C$13,IF(MOD(COUNT($E$2:E1663),seas_indx)=0,seas_indx,MOD(COUNT($E$2:E1663),seas_indx)))))</f>
        <v/>
      </c>
      <c r="H1663" s="97" t="str">
        <f>IFERROR(IF(Temp!fhor_indata=1,IF(COUNT($S$2:S1663)&lt;=XobsHor,"in-sample",IF(AND(COUNT($S$2:S1663)&lt;=XobsHor+XfHor,MOD(S1662,XobsHor)&lt;XfHor),"out-sample","")),IF(ISBLANK(F1663),"",IF(COUNT($F$2:F1663)&lt;=XobsHor-XfHor,"in-sample","out-sample"))),"")</f>
        <v/>
      </c>
      <c r="I1663" s="120" t="str">
        <f>IF(AND(ISBLANK(F1662),H1662="in-sample"),"",IF(AND(Temp!fhor_indata=1,H1662="out-sample",H1663="out-sample"),I1662,IF(AND(ISBLANK(F1663),H1662="out-sample"),"",IF(AND(Temp!optSeasCoef=0,Temp!sts_add=1),IF(H1662="in-sample",IF(Q1662=bigT,((pCell/bigT)*F1662)+((1-(pCell/bigT))*(I1662+J1662)),IF(OR(ISBLANK(F1663),COUNT($F$2:F1662)&lt;=pCell),F1662,((pCell/COUNT($F$2:F1662))*F1662)+((1-(pCell/COUNT($F$2:F1662)))*(I1662+J1662)))),I1662),IF(AND(Temp!optSeasCoef=0,Temp!sts_multp=1),IF(H1662="in-sample",IF(Q1662=bigT,((pCell/bigT)*F1662)+((1-(pCell/bigT))*(I1662*J1662)),IF(OR(ISBLANK(F1663),COUNT(F$2:$F1662)&lt;=pCell),F1662,((pCell/COUNT($F$2:F1662))*F1662)+((1-(pCell/COUNT($F$2:F1662)))*(I1662*J1662)))),I1662),IF(Temp!sts_add=1,IF(H1662="in-sample",IF(Q1662=bigT,((pCell/bigT)*AX1662)+((1-(pCell/bigT))*(I1662+J1662)),IF(OR(ISBLANK(F1663),COUNT($AX$2:AX1662)&lt;=pCell),AX1662,((pCell/COUNT($AX$2:AX1662))*AX1662)+((1-(pCell/COUNT($AX$2:AX1662)))*(I1662+J1662)))),I1662),IF(H1662="in-sample",IF(Q1662=bigT,((pCell/bigT)*AX1662)+((1-(pCell/bigT))*(I1662*J1662)),IF(OR(ISBLANK(F1663),COUNT($AX$2:AX1662)&lt;=pCell),AX1662,((pCell/COUNT($AX$2:AX1662))*AX1662)+((1-(pCell/COUNT($AX$2:AX1662)))*(I1662*J1662)))),I1662)))))))</f>
        <v/>
      </c>
      <c r="J1663" s="120" t="str">
        <f>IF(AND(ISBLANK(F1662),H1662="in-sample"),"",IF(AND(Temp!fhor_indata=1,H1662="out-sample",H1663="out-sample"),J1662,IF(AND(ISBLANK(F1663),H1662="out-sample"),"",IF(AND(Temp!optSeasCoef=0,Temp!sts_add=1),IF(H1662="in-sample",IF(Q1662=bigT,((qCell/bigT)*(I1663-I1662))+((1-(qCell/bigT))*J1662),IF(OR(ISBLANK(F1663),COUNT($F$2:F1662)&lt;=qCell),IF(COUNT($F$2:F1662)=1,0,F1662-F1661),((qCell/COUNT($F$2:F1662))*(I1663-I1662))+((1-(qCell/COUNT($F$2:F1662)))*J1662))),J1662),IF(AND(Temp!optSeasCoef=0,Temp!sts_multp=1),IF(H1662="in-sample",IF(Q1662=bigT,((qCell/bigT)*(I1663/I1662))+((1-(qCell/bigT))*J1662),IF(qCell=0,1,IF(OR(ISBLANK(F1663),COUNT($F$2:F1662)&lt;=qCell),IF(COUNT($F$2:F1662)=1,1,F1662/F1661),((qCell/COUNT($F$2:F1662))*(I1663/I1662))+((1-(qCell/COUNT($F$2:F1662)))*J1662)))),J1662),IF(Temp!sts_add=1,IF(H1662="in-sample",IF(Q1662=bigT,((qCell/bigT)*(I1663-I1662))+((1-(qCell/bigT))*J1662),IF(OR(ISBLANK(F1663),COUNT($AX$2:AX1662)&lt;=qCell),IF(COUNT($AX$2:AX1662)=1,0,AX1662-AX1661),((qCell/COUNT($AX$2:AX1662))*(I1663-I1662))+((1-(qCell/COUNT($AX$2:AX1662)))*J1662))),J1662),IF(H1662="in-sample",IF(Q1662=bigT,((qCell/bigT)*(I1663/I1662))+((1-(qCell/bigT))*J1662),IF(qCell=0,1,IF(OR(ISBLANK(F1663),COUNT($AX$2:AX1662)&lt;=qCell),IF(COUNT($AX$2:AX1662)=1,1,AX1662/AX1661),((qCell/COUNT($AX$2:AX1662))*(I1663/I1662))+((1-(qCell/COUNT($AX$2:AX1662)))*J1662)))),J1662)))))))</f>
        <v/>
      </c>
      <c r="K1663" s="120" t="str">
        <f>IF(H1663="","",IF(AND(Temp!optSeasCoef=0,Temp!sts_add=1),IF(H1663="out-sample",I1663+(Q1663*J1663),I1663+J1663),IF(AND(Temp!optSeasCoef=0,Temp!sts_multp=1),IF(H1663="out-sample",I1663*(J1663^Q1663),I1663*J1663),IF(Temp!sts_add=1,IF(H1663="out-sample",(I1663+(Q1663*J1663))*G1663,(I1663+J1663)*G1663),IF(H1663="out-sample",I1663*(J1663^Q1663)*G1663,I1663*J1663*G1663)))))</f>
        <v/>
      </c>
      <c r="L1663" s="116" t="str">
        <f t="shared" si="275"/>
        <v/>
      </c>
      <c r="M1663" s="116" t="str">
        <f t="shared" si="276"/>
        <v/>
      </c>
      <c r="N1663" s="116" t="str">
        <f t="shared" si="277"/>
        <v/>
      </c>
      <c r="O1663" s="116" t="str">
        <f t="shared" si="278"/>
        <v/>
      </c>
      <c r="P1663" s="116" t="str">
        <f t="shared" si="279"/>
        <v/>
      </c>
      <c r="Q1663" s="94" t="str">
        <f>IF(AND(Temp!fhor_indata=1,ISBLANK(F1663),H1662="in-sample"),1,IF(AND(Temp!fhor_indata=1,H1662="out-sample",Q1662&lt;XfHor),Q1662+1,IF(ISBLANK(F1663),"",IF(AND(H1663="out-sample",H1662="in-sample"),1,IF(AND(H1663="out-sample",H1662="out-sample"),Q1662+1,IF(ISNUMBER(Q1662),Q1662+1,1))))))</f>
        <v/>
      </c>
      <c r="R1663" s="94" t="str">
        <f t="shared" si="280"/>
        <v/>
      </c>
      <c r="S1663" s="94" t="str">
        <f>IF(Temp!fhor_indata=1,IF(S1662=XobsHor,1,IF(COUNT($S$2:S1662)&lt;=XobsHor,S1662+1,IF(AND(COUNT($S$2:S1662)&lt;=XobsHor+XfHor,IFERROR(MOD(S1662,XobsHor)&lt;XfHor,FALSE)),S1662+1,""))),IF(ISBLANK(F1663),"",IF(S1662=maxP,1,IF(S1662&lt;maxP,S1662+1,IF(COUNT($S$2:S1663)&lt;=XobsHor,S1662+1,"")))))</f>
        <v/>
      </c>
      <c r="T1663" s="3"/>
      <c r="U1663" s="6"/>
      <c r="V1663" s="6"/>
      <c r="W1663" s="6"/>
      <c r="X1663" s="6"/>
      <c r="Y1663" s="6"/>
      <c r="Z1663" s="6"/>
      <c r="AA1663" s="6"/>
      <c r="AB1663" s="6"/>
      <c r="AC1663" s="6"/>
      <c r="AD1663" s="6"/>
      <c r="AE1663" s="6"/>
      <c r="AF1663" s="6"/>
      <c r="AG1663" s="6"/>
      <c r="AH1663" s="6"/>
      <c r="AI1663" s="6"/>
      <c r="AJ1663" s="6"/>
      <c r="AK1663" s="6"/>
      <c r="AW1663" s="122" t="str">
        <f t="shared" si="282"/>
        <v/>
      </c>
      <c r="AX1663" s="123" t="str">
        <f t="shared" si="283"/>
        <v/>
      </c>
      <c r="AY1663" s="124" t="str">
        <f t="shared" si="284"/>
        <v/>
      </c>
      <c r="AZ1663" s="124" t="str">
        <f t="shared" si="285"/>
        <v/>
      </c>
      <c r="BF1663" s="91"/>
    </row>
    <row r="1664" spans="1:58" s="78" customFormat="1" ht="14.25" x14ac:dyDescent="0.2">
      <c r="A1664" s="6"/>
      <c r="B1664" s="6"/>
      <c r="C1664" s="6"/>
      <c r="D1664" s="3"/>
      <c r="E1664" s="98" t="str">
        <f t="shared" si="281"/>
        <v/>
      </c>
      <c r="F1664" s="117"/>
      <c r="G1664" s="116" t="str">
        <f>IF(E1664="","",IF(Temp!optSeasCoef=0,1,INDEX($C$2:$C$13,IF(MOD(COUNT($E$2:E1664),seas_indx)=0,seas_indx,MOD(COUNT($E$2:E1664),seas_indx)))))</f>
        <v/>
      </c>
      <c r="H1664" s="97" t="str">
        <f>IFERROR(IF(Temp!fhor_indata=1,IF(COUNT($S$2:S1664)&lt;=XobsHor,"in-sample",IF(AND(COUNT($S$2:S1664)&lt;=XobsHor+XfHor,MOD(S1663,XobsHor)&lt;XfHor),"out-sample","")),IF(ISBLANK(F1664),"",IF(COUNT($F$2:F1664)&lt;=XobsHor-XfHor,"in-sample","out-sample"))),"")</f>
        <v/>
      </c>
      <c r="I1664" s="120" t="str">
        <f>IF(AND(ISBLANK(F1663),H1663="in-sample"),"",IF(AND(Temp!fhor_indata=1,H1663="out-sample",H1664="out-sample"),I1663,IF(AND(ISBLANK(F1664),H1663="out-sample"),"",IF(AND(Temp!optSeasCoef=0,Temp!sts_add=1),IF(H1663="in-sample",IF(Q1663=bigT,((pCell/bigT)*F1663)+((1-(pCell/bigT))*(I1663+J1663)),IF(OR(ISBLANK(F1664),COUNT($F$2:F1663)&lt;=pCell),F1663,((pCell/COUNT($F$2:F1663))*F1663)+((1-(pCell/COUNT($F$2:F1663)))*(I1663+J1663)))),I1663),IF(AND(Temp!optSeasCoef=0,Temp!sts_multp=1),IF(H1663="in-sample",IF(Q1663=bigT,((pCell/bigT)*F1663)+((1-(pCell/bigT))*(I1663*J1663)),IF(OR(ISBLANK(F1664),COUNT(F$2:$F1663)&lt;=pCell),F1663,((pCell/COUNT($F$2:F1663))*F1663)+((1-(pCell/COUNT($F$2:F1663)))*(I1663*J1663)))),I1663),IF(Temp!sts_add=1,IF(H1663="in-sample",IF(Q1663=bigT,((pCell/bigT)*AX1663)+((1-(pCell/bigT))*(I1663+J1663)),IF(OR(ISBLANK(F1664),COUNT($AX$2:AX1663)&lt;=pCell),AX1663,((pCell/COUNT($AX$2:AX1663))*AX1663)+((1-(pCell/COUNT($AX$2:AX1663)))*(I1663+J1663)))),I1663),IF(H1663="in-sample",IF(Q1663=bigT,((pCell/bigT)*AX1663)+((1-(pCell/bigT))*(I1663*J1663)),IF(OR(ISBLANK(F1664),COUNT($AX$2:AX1663)&lt;=pCell),AX1663,((pCell/COUNT($AX$2:AX1663))*AX1663)+((1-(pCell/COUNT($AX$2:AX1663)))*(I1663*J1663)))),I1663)))))))</f>
        <v/>
      </c>
      <c r="J1664" s="120" t="str">
        <f>IF(AND(ISBLANK(F1663),H1663="in-sample"),"",IF(AND(Temp!fhor_indata=1,H1663="out-sample",H1664="out-sample"),J1663,IF(AND(ISBLANK(F1664),H1663="out-sample"),"",IF(AND(Temp!optSeasCoef=0,Temp!sts_add=1),IF(H1663="in-sample",IF(Q1663=bigT,((qCell/bigT)*(I1664-I1663))+((1-(qCell/bigT))*J1663),IF(OR(ISBLANK(F1664),COUNT($F$2:F1663)&lt;=qCell),IF(COUNT($F$2:F1663)=1,0,F1663-F1662),((qCell/COUNT($F$2:F1663))*(I1664-I1663))+((1-(qCell/COUNT($F$2:F1663)))*J1663))),J1663),IF(AND(Temp!optSeasCoef=0,Temp!sts_multp=1),IF(H1663="in-sample",IF(Q1663=bigT,((qCell/bigT)*(I1664/I1663))+((1-(qCell/bigT))*J1663),IF(qCell=0,1,IF(OR(ISBLANK(F1664),COUNT($F$2:F1663)&lt;=qCell),IF(COUNT($F$2:F1663)=1,1,F1663/F1662),((qCell/COUNT($F$2:F1663))*(I1664/I1663))+((1-(qCell/COUNT($F$2:F1663)))*J1663)))),J1663),IF(Temp!sts_add=1,IF(H1663="in-sample",IF(Q1663=bigT,((qCell/bigT)*(I1664-I1663))+((1-(qCell/bigT))*J1663),IF(OR(ISBLANK(F1664),COUNT($AX$2:AX1663)&lt;=qCell),IF(COUNT($AX$2:AX1663)=1,0,AX1663-AX1662),((qCell/COUNT($AX$2:AX1663))*(I1664-I1663))+((1-(qCell/COUNT($AX$2:AX1663)))*J1663))),J1663),IF(H1663="in-sample",IF(Q1663=bigT,((qCell/bigT)*(I1664/I1663))+((1-(qCell/bigT))*J1663),IF(qCell=0,1,IF(OR(ISBLANK(F1664),COUNT($AX$2:AX1663)&lt;=qCell),IF(COUNT($AX$2:AX1663)=1,1,AX1663/AX1662),((qCell/COUNT($AX$2:AX1663))*(I1664/I1663))+((1-(qCell/COUNT($AX$2:AX1663)))*J1663)))),J1663)))))))</f>
        <v/>
      </c>
      <c r="K1664" s="120" t="str">
        <f>IF(H1664="","",IF(AND(Temp!optSeasCoef=0,Temp!sts_add=1),IF(H1664="out-sample",I1664+(Q1664*J1664),I1664+J1664),IF(AND(Temp!optSeasCoef=0,Temp!sts_multp=1),IF(H1664="out-sample",I1664*(J1664^Q1664),I1664*J1664),IF(Temp!sts_add=1,IF(H1664="out-sample",(I1664+(Q1664*J1664))*G1664,(I1664+J1664)*G1664),IF(H1664="out-sample",I1664*(J1664^Q1664)*G1664,I1664*J1664*G1664)))))</f>
        <v/>
      </c>
      <c r="L1664" s="116" t="str">
        <f t="shared" si="275"/>
        <v/>
      </c>
      <c r="M1664" s="116" t="str">
        <f t="shared" si="276"/>
        <v/>
      </c>
      <c r="N1664" s="116" t="str">
        <f t="shared" si="277"/>
        <v/>
      </c>
      <c r="O1664" s="116" t="str">
        <f t="shared" si="278"/>
        <v/>
      </c>
      <c r="P1664" s="116" t="str">
        <f t="shared" si="279"/>
        <v/>
      </c>
      <c r="Q1664" s="94" t="str">
        <f>IF(AND(Temp!fhor_indata=1,ISBLANK(F1664),H1663="in-sample"),1,IF(AND(Temp!fhor_indata=1,H1663="out-sample",Q1663&lt;XfHor),Q1663+1,IF(ISBLANK(F1664),"",IF(AND(H1664="out-sample",H1663="in-sample"),1,IF(AND(H1664="out-sample",H1663="out-sample"),Q1663+1,IF(ISNUMBER(Q1663),Q1663+1,1))))))</f>
        <v/>
      </c>
      <c r="R1664" s="94" t="str">
        <f t="shared" si="280"/>
        <v/>
      </c>
      <c r="S1664" s="94" t="str">
        <f>IF(Temp!fhor_indata=1,IF(S1663=XobsHor,1,IF(COUNT($S$2:S1663)&lt;=XobsHor,S1663+1,IF(AND(COUNT($S$2:S1663)&lt;=XobsHor+XfHor,IFERROR(MOD(S1663,XobsHor)&lt;XfHor,FALSE)),S1663+1,""))),IF(ISBLANK(F1664),"",IF(S1663=maxP,1,IF(S1663&lt;maxP,S1663+1,IF(COUNT($S$2:S1664)&lt;=XobsHor,S1663+1,"")))))</f>
        <v/>
      </c>
      <c r="T1664" s="3"/>
      <c r="U1664" s="6"/>
      <c r="V1664" s="6"/>
      <c r="W1664" s="6"/>
      <c r="X1664" s="6"/>
      <c r="Y1664" s="6"/>
      <c r="Z1664" s="6"/>
      <c r="AA1664" s="6"/>
      <c r="AB1664" s="6"/>
      <c r="AC1664" s="6"/>
      <c r="AD1664" s="6"/>
      <c r="AE1664" s="6"/>
      <c r="AF1664" s="6"/>
      <c r="AG1664" s="6"/>
      <c r="AH1664" s="6"/>
      <c r="AI1664" s="6"/>
      <c r="AJ1664" s="6"/>
      <c r="AK1664" s="6"/>
      <c r="AW1664" s="122" t="str">
        <f t="shared" si="282"/>
        <v/>
      </c>
      <c r="AX1664" s="123" t="str">
        <f t="shared" si="283"/>
        <v/>
      </c>
      <c r="AY1664" s="124" t="str">
        <f t="shared" si="284"/>
        <v/>
      </c>
      <c r="AZ1664" s="124" t="str">
        <f t="shared" si="285"/>
        <v/>
      </c>
      <c r="BF1664" s="91"/>
    </row>
    <row r="1665" spans="1:58" s="78" customFormat="1" ht="14.25" x14ac:dyDescent="0.2">
      <c r="A1665" s="6"/>
      <c r="B1665" s="6"/>
      <c r="C1665" s="6"/>
      <c r="D1665" s="3"/>
      <c r="E1665" s="98" t="str">
        <f t="shared" si="281"/>
        <v/>
      </c>
      <c r="F1665" s="117"/>
      <c r="G1665" s="116" t="str">
        <f>IF(E1665="","",IF(Temp!optSeasCoef=0,1,INDEX($C$2:$C$13,IF(MOD(COUNT($E$2:E1665),seas_indx)=0,seas_indx,MOD(COUNT($E$2:E1665),seas_indx)))))</f>
        <v/>
      </c>
      <c r="H1665" s="97" t="str">
        <f>IFERROR(IF(Temp!fhor_indata=1,IF(COUNT($S$2:S1665)&lt;=XobsHor,"in-sample",IF(AND(COUNT($S$2:S1665)&lt;=XobsHor+XfHor,MOD(S1664,XobsHor)&lt;XfHor),"out-sample","")),IF(ISBLANK(F1665),"",IF(COUNT($F$2:F1665)&lt;=XobsHor-XfHor,"in-sample","out-sample"))),"")</f>
        <v/>
      </c>
      <c r="I1665" s="120" t="str">
        <f>IF(AND(ISBLANK(F1664),H1664="in-sample"),"",IF(AND(Temp!fhor_indata=1,H1664="out-sample",H1665="out-sample"),I1664,IF(AND(ISBLANK(F1665),H1664="out-sample"),"",IF(AND(Temp!optSeasCoef=0,Temp!sts_add=1),IF(H1664="in-sample",IF(Q1664=bigT,((pCell/bigT)*F1664)+((1-(pCell/bigT))*(I1664+J1664)),IF(OR(ISBLANK(F1665),COUNT($F$2:F1664)&lt;=pCell),F1664,((pCell/COUNT($F$2:F1664))*F1664)+((1-(pCell/COUNT($F$2:F1664)))*(I1664+J1664)))),I1664),IF(AND(Temp!optSeasCoef=0,Temp!sts_multp=1),IF(H1664="in-sample",IF(Q1664=bigT,((pCell/bigT)*F1664)+((1-(pCell/bigT))*(I1664*J1664)),IF(OR(ISBLANK(F1665),COUNT(F$2:$F1664)&lt;=pCell),F1664,((pCell/COUNT($F$2:F1664))*F1664)+((1-(pCell/COUNT($F$2:F1664)))*(I1664*J1664)))),I1664),IF(Temp!sts_add=1,IF(H1664="in-sample",IF(Q1664=bigT,((pCell/bigT)*AX1664)+((1-(pCell/bigT))*(I1664+J1664)),IF(OR(ISBLANK(F1665),COUNT($AX$2:AX1664)&lt;=pCell),AX1664,((pCell/COUNT($AX$2:AX1664))*AX1664)+((1-(pCell/COUNT($AX$2:AX1664)))*(I1664+J1664)))),I1664),IF(H1664="in-sample",IF(Q1664=bigT,((pCell/bigT)*AX1664)+((1-(pCell/bigT))*(I1664*J1664)),IF(OR(ISBLANK(F1665),COUNT($AX$2:AX1664)&lt;=pCell),AX1664,((pCell/COUNT($AX$2:AX1664))*AX1664)+((1-(pCell/COUNT($AX$2:AX1664)))*(I1664*J1664)))),I1664)))))))</f>
        <v/>
      </c>
      <c r="J1665" s="120" t="str">
        <f>IF(AND(ISBLANK(F1664),H1664="in-sample"),"",IF(AND(Temp!fhor_indata=1,H1664="out-sample",H1665="out-sample"),J1664,IF(AND(ISBLANK(F1665),H1664="out-sample"),"",IF(AND(Temp!optSeasCoef=0,Temp!sts_add=1),IF(H1664="in-sample",IF(Q1664=bigT,((qCell/bigT)*(I1665-I1664))+((1-(qCell/bigT))*J1664),IF(OR(ISBLANK(F1665),COUNT($F$2:F1664)&lt;=qCell),IF(COUNT($F$2:F1664)=1,0,F1664-F1663),((qCell/COUNT($F$2:F1664))*(I1665-I1664))+((1-(qCell/COUNT($F$2:F1664)))*J1664))),J1664),IF(AND(Temp!optSeasCoef=0,Temp!sts_multp=1),IF(H1664="in-sample",IF(Q1664=bigT,((qCell/bigT)*(I1665/I1664))+((1-(qCell/bigT))*J1664),IF(qCell=0,1,IF(OR(ISBLANK(F1665),COUNT($F$2:F1664)&lt;=qCell),IF(COUNT($F$2:F1664)=1,1,F1664/F1663),((qCell/COUNT($F$2:F1664))*(I1665/I1664))+((1-(qCell/COUNT($F$2:F1664)))*J1664)))),J1664),IF(Temp!sts_add=1,IF(H1664="in-sample",IF(Q1664=bigT,((qCell/bigT)*(I1665-I1664))+((1-(qCell/bigT))*J1664),IF(OR(ISBLANK(F1665),COUNT($AX$2:AX1664)&lt;=qCell),IF(COUNT($AX$2:AX1664)=1,0,AX1664-AX1663),((qCell/COUNT($AX$2:AX1664))*(I1665-I1664))+((1-(qCell/COUNT($AX$2:AX1664)))*J1664))),J1664),IF(H1664="in-sample",IF(Q1664=bigT,((qCell/bigT)*(I1665/I1664))+((1-(qCell/bigT))*J1664),IF(qCell=0,1,IF(OR(ISBLANK(F1665),COUNT($AX$2:AX1664)&lt;=qCell),IF(COUNT($AX$2:AX1664)=1,1,AX1664/AX1663),((qCell/COUNT($AX$2:AX1664))*(I1665/I1664))+((1-(qCell/COUNT($AX$2:AX1664)))*J1664)))),J1664)))))))</f>
        <v/>
      </c>
      <c r="K1665" s="120" t="str">
        <f>IF(H1665="","",IF(AND(Temp!optSeasCoef=0,Temp!sts_add=1),IF(H1665="out-sample",I1665+(Q1665*J1665),I1665+J1665),IF(AND(Temp!optSeasCoef=0,Temp!sts_multp=1),IF(H1665="out-sample",I1665*(J1665^Q1665),I1665*J1665),IF(Temp!sts_add=1,IF(H1665="out-sample",(I1665+(Q1665*J1665))*G1665,(I1665+J1665)*G1665),IF(H1665="out-sample",I1665*(J1665^Q1665)*G1665,I1665*J1665*G1665)))))</f>
        <v/>
      </c>
      <c r="L1665" s="116" t="str">
        <f t="shared" si="275"/>
        <v/>
      </c>
      <c r="M1665" s="116" t="str">
        <f t="shared" si="276"/>
        <v/>
      </c>
      <c r="N1665" s="116" t="str">
        <f t="shared" si="277"/>
        <v/>
      </c>
      <c r="O1665" s="116" t="str">
        <f t="shared" si="278"/>
        <v/>
      </c>
      <c r="P1665" s="116" t="str">
        <f t="shared" si="279"/>
        <v/>
      </c>
      <c r="Q1665" s="94" t="str">
        <f>IF(AND(Temp!fhor_indata=1,ISBLANK(F1665),H1664="in-sample"),1,IF(AND(Temp!fhor_indata=1,H1664="out-sample",Q1664&lt;XfHor),Q1664+1,IF(ISBLANK(F1665),"",IF(AND(H1665="out-sample",H1664="in-sample"),1,IF(AND(H1665="out-sample",H1664="out-sample"),Q1664+1,IF(ISNUMBER(Q1664),Q1664+1,1))))))</f>
        <v/>
      </c>
      <c r="R1665" s="94" t="str">
        <f t="shared" si="280"/>
        <v/>
      </c>
      <c r="S1665" s="94" t="str">
        <f>IF(Temp!fhor_indata=1,IF(S1664=XobsHor,1,IF(COUNT($S$2:S1664)&lt;=XobsHor,S1664+1,IF(AND(COUNT($S$2:S1664)&lt;=XobsHor+XfHor,IFERROR(MOD(S1664,XobsHor)&lt;XfHor,FALSE)),S1664+1,""))),IF(ISBLANK(F1665),"",IF(S1664=maxP,1,IF(S1664&lt;maxP,S1664+1,IF(COUNT($S$2:S1665)&lt;=XobsHor,S1664+1,"")))))</f>
        <v/>
      </c>
      <c r="T1665" s="3"/>
      <c r="U1665" s="6"/>
      <c r="V1665" s="6"/>
      <c r="W1665" s="6"/>
      <c r="X1665" s="6"/>
      <c r="Y1665" s="6"/>
      <c r="Z1665" s="6"/>
      <c r="AA1665" s="6"/>
      <c r="AB1665" s="6"/>
      <c r="AC1665" s="6"/>
      <c r="AD1665" s="6"/>
      <c r="AE1665" s="6"/>
      <c r="AF1665" s="6"/>
      <c r="AG1665" s="6"/>
      <c r="AH1665" s="6"/>
      <c r="AI1665" s="6"/>
      <c r="AJ1665" s="6"/>
      <c r="AK1665" s="6"/>
      <c r="AW1665" s="122" t="str">
        <f t="shared" si="282"/>
        <v/>
      </c>
      <c r="AX1665" s="123" t="str">
        <f t="shared" si="283"/>
        <v/>
      </c>
      <c r="AY1665" s="124" t="str">
        <f t="shared" si="284"/>
        <v/>
      </c>
      <c r="AZ1665" s="124" t="str">
        <f t="shared" si="285"/>
        <v/>
      </c>
      <c r="BF1665" s="91"/>
    </row>
    <row r="1666" spans="1:58" s="78" customFormat="1" ht="14.25" x14ac:dyDescent="0.2">
      <c r="A1666" s="6"/>
      <c r="B1666" s="6"/>
      <c r="C1666" s="6"/>
      <c r="D1666" s="3"/>
      <c r="E1666" s="98" t="str">
        <f t="shared" si="281"/>
        <v/>
      </c>
      <c r="F1666" s="117"/>
      <c r="G1666" s="116" t="str">
        <f>IF(E1666="","",IF(Temp!optSeasCoef=0,1,INDEX($C$2:$C$13,IF(MOD(COUNT($E$2:E1666),seas_indx)=0,seas_indx,MOD(COUNT($E$2:E1666),seas_indx)))))</f>
        <v/>
      </c>
      <c r="H1666" s="97" t="str">
        <f>IFERROR(IF(Temp!fhor_indata=1,IF(COUNT($S$2:S1666)&lt;=XobsHor,"in-sample",IF(AND(COUNT($S$2:S1666)&lt;=XobsHor+XfHor,MOD(S1665,XobsHor)&lt;XfHor),"out-sample","")),IF(ISBLANK(F1666),"",IF(COUNT($F$2:F1666)&lt;=XobsHor-XfHor,"in-sample","out-sample"))),"")</f>
        <v/>
      </c>
      <c r="I1666" s="120" t="str">
        <f>IF(AND(ISBLANK(F1665),H1665="in-sample"),"",IF(AND(Temp!fhor_indata=1,H1665="out-sample",H1666="out-sample"),I1665,IF(AND(ISBLANK(F1666),H1665="out-sample"),"",IF(AND(Temp!optSeasCoef=0,Temp!sts_add=1),IF(H1665="in-sample",IF(Q1665=bigT,((pCell/bigT)*F1665)+((1-(pCell/bigT))*(I1665+J1665)),IF(OR(ISBLANK(F1666),COUNT($F$2:F1665)&lt;=pCell),F1665,((pCell/COUNT($F$2:F1665))*F1665)+((1-(pCell/COUNT($F$2:F1665)))*(I1665+J1665)))),I1665),IF(AND(Temp!optSeasCoef=0,Temp!sts_multp=1),IF(H1665="in-sample",IF(Q1665=bigT,((pCell/bigT)*F1665)+((1-(pCell/bigT))*(I1665*J1665)),IF(OR(ISBLANK(F1666),COUNT(F$2:$F1665)&lt;=pCell),F1665,((pCell/COUNT($F$2:F1665))*F1665)+((1-(pCell/COUNT($F$2:F1665)))*(I1665*J1665)))),I1665),IF(Temp!sts_add=1,IF(H1665="in-sample",IF(Q1665=bigT,((pCell/bigT)*AX1665)+((1-(pCell/bigT))*(I1665+J1665)),IF(OR(ISBLANK(F1666),COUNT($AX$2:AX1665)&lt;=pCell),AX1665,((pCell/COUNT($AX$2:AX1665))*AX1665)+((1-(pCell/COUNT($AX$2:AX1665)))*(I1665+J1665)))),I1665),IF(H1665="in-sample",IF(Q1665=bigT,((pCell/bigT)*AX1665)+((1-(pCell/bigT))*(I1665*J1665)),IF(OR(ISBLANK(F1666),COUNT($AX$2:AX1665)&lt;=pCell),AX1665,((pCell/COUNT($AX$2:AX1665))*AX1665)+((1-(pCell/COUNT($AX$2:AX1665)))*(I1665*J1665)))),I1665)))))))</f>
        <v/>
      </c>
      <c r="J1666" s="120" t="str">
        <f>IF(AND(ISBLANK(F1665),H1665="in-sample"),"",IF(AND(Temp!fhor_indata=1,H1665="out-sample",H1666="out-sample"),J1665,IF(AND(ISBLANK(F1666),H1665="out-sample"),"",IF(AND(Temp!optSeasCoef=0,Temp!sts_add=1),IF(H1665="in-sample",IF(Q1665=bigT,((qCell/bigT)*(I1666-I1665))+((1-(qCell/bigT))*J1665),IF(OR(ISBLANK(F1666),COUNT($F$2:F1665)&lt;=qCell),IF(COUNT($F$2:F1665)=1,0,F1665-F1664),((qCell/COUNT($F$2:F1665))*(I1666-I1665))+((1-(qCell/COUNT($F$2:F1665)))*J1665))),J1665),IF(AND(Temp!optSeasCoef=0,Temp!sts_multp=1),IF(H1665="in-sample",IF(Q1665=bigT,((qCell/bigT)*(I1666/I1665))+((1-(qCell/bigT))*J1665),IF(qCell=0,1,IF(OR(ISBLANK(F1666),COUNT($F$2:F1665)&lt;=qCell),IF(COUNT($F$2:F1665)=1,1,F1665/F1664),((qCell/COUNT($F$2:F1665))*(I1666/I1665))+((1-(qCell/COUNT($F$2:F1665)))*J1665)))),J1665),IF(Temp!sts_add=1,IF(H1665="in-sample",IF(Q1665=bigT,((qCell/bigT)*(I1666-I1665))+((1-(qCell/bigT))*J1665),IF(OR(ISBLANK(F1666),COUNT($AX$2:AX1665)&lt;=qCell),IF(COUNT($AX$2:AX1665)=1,0,AX1665-AX1664),((qCell/COUNT($AX$2:AX1665))*(I1666-I1665))+((1-(qCell/COUNT($AX$2:AX1665)))*J1665))),J1665),IF(H1665="in-sample",IF(Q1665=bigT,((qCell/bigT)*(I1666/I1665))+((1-(qCell/bigT))*J1665),IF(qCell=0,1,IF(OR(ISBLANK(F1666),COUNT($AX$2:AX1665)&lt;=qCell),IF(COUNT($AX$2:AX1665)=1,1,AX1665/AX1664),((qCell/COUNT($AX$2:AX1665))*(I1666/I1665))+((1-(qCell/COUNT($AX$2:AX1665)))*J1665)))),J1665)))))))</f>
        <v/>
      </c>
      <c r="K1666" s="120" t="str">
        <f>IF(H1666="","",IF(AND(Temp!optSeasCoef=0,Temp!sts_add=1),IF(H1666="out-sample",I1666+(Q1666*J1666),I1666+J1666),IF(AND(Temp!optSeasCoef=0,Temp!sts_multp=1),IF(H1666="out-sample",I1666*(J1666^Q1666),I1666*J1666),IF(Temp!sts_add=1,IF(H1666="out-sample",(I1666+(Q1666*J1666))*G1666,(I1666+J1666)*G1666),IF(H1666="out-sample",I1666*(J1666^Q1666)*G1666,I1666*J1666*G1666)))))</f>
        <v/>
      </c>
      <c r="L1666" s="116" t="str">
        <f t="shared" ref="L1666:L1729" si="286">IF(ISBLANK(F1666),"",F1666-K1666)</f>
        <v/>
      </c>
      <c r="M1666" s="116" t="str">
        <f t="shared" ref="M1666:M1729" si="287">IF(ISBLANK(F1666),"",ABS(L1666))</f>
        <v/>
      </c>
      <c r="N1666" s="116" t="str">
        <f t="shared" ref="N1666:N1729" si="288">IF(ISBLANK(F1666),"",L1666^2)</f>
        <v/>
      </c>
      <c r="O1666" s="116" t="str">
        <f t="shared" ref="O1666:O1729" si="289">IF(ISBLANK(F1666),"",ABS((F1666-K1666)/K1666)*100)</f>
        <v/>
      </c>
      <c r="P1666" s="116" t="str">
        <f t="shared" ref="P1666:P1729" si="290">IF(ISBLANK(F1666),"",(M1666/(ABS(K1666)+ABS(F1666)))*200)</f>
        <v/>
      </c>
      <c r="Q1666" s="94" t="str">
        <f>IF(AND(Temp!fhor_indata=1,ISBLANK(F1666),H1665="in-sample"),1,IF(AND(Temp!fhor_indata=1,H1665="out-sample",Q1665&lt;XfHor),Q1665+1,IF(ISBLANK(F1666),"",IF(AND(H1666="out-sample",H1665="in-sample"),1,IF(AND(H1666="out-sample",H1665="out-sample"),Q1665+1,IF(ISNUMBER(Q1665),Q1665+1,1))))))</f>
        <v/>
      </c>
      <c r="R1666" s="94" t="str">
        <f t="shared" ref="R1666:R1729" si="291">IF(ISBLANK(F1666),"",bigT-Q1666)</f>
        <v/>
      </c>
      <c r="S1666" s="94" t="str">
        <f>IF(Temp!fhor_indata=1,IF(S1665=XobsHor,1,IF(COUNT($S$2:S1665)&lt;=XobsHor,S1665+1,IF(AND(COUNT($S$2:S1665)&lt;=XobsHor+XfHor,IFERROR(MOD(S1665,XobsHor)&lt;XfHor,FALSE)),S1665+1,""))),IF(ISBLANK(F1666),"",IF(S1665=maxP,1,IF(S1665&lt;maxP,S1665+1,IF(COUNT($S$2:S1666)&lt;=XobsHor,S1665+1,"")))))</f>
        <v/>
      </c>
      <c r="T1666" s="3"/>
      <c r="U1666" s="6"/>
      <c r="V1666" s="6"/>
      <c r="W1666" s="6"/>
      <c r="X1666" s="6"/>
      <c r="Y1666" s="6"/>
      <c r="Z1666" s="6"/>
      <c r="AA1666" s="6"/>
      <c r="AB1666" s="6"/>
      <c r="AC1666" s="6"/>
      <c r="AD1666" s="6"/>
      <c r="AE1666" s="6"/>
      <c r="AF1666" s="6"/>
      <c r="AG1666" s="6"/>
      <c r="AH1666" s="6"/>
      <c r="AI1666" s="6"/>
      <c r="AJ1666" s="6"/>
      <c r="AK1666" s="6"/>
      <c r="AW1666" s="122" t="str">
        <f t="shared" si="282"/>
        <v/>
      </c>
      <c r="AX1666" s="123" t="str">
        <f t="shared" si="283"/>
        <v/>
      </c>
      <c r="AY1666" s="124" t="str">
        <f t="shared" si="284"/>
        <v/>
      </c>
      <c r="AZ1666" s="124" t="str">
        <f t="shared" si="285"/>
        <v/>
      </c>
      <c r="BF1666" s="91"/>
    </row>
    <row r="1667" spans="1:58" s="78" customFormat="1" ht="14.25" x14ac:dyDescent="0.2">
      <c r="A1667" s="6"/>
      <c r="B1667" s="6"/>
      <c r="C1667" s="6"/>
      <c r="D1667" s="3"/>
      <c r="E1667" s="98" t="str">
        <f t="shared" ref="E1667:E1730" si="292">Q1667</f>
        <v/>
      </c>
      <c r="F1667" s="117"/>
      <c r="G1667" s="116" t="str">
        <f>IF(E1667="","",IF(Temp!optSeasCoef=0,1,INDEX($C$2:$C$13,IF(MOD(COUNT($E$2:E1667),seas_indx)=0,seas_indx,MOD(COUNT($E$2:E1667),seas_indx)))))</f>
        <v/>
      </c>
      <c r="H1667" s="97" t="str">
        <f>IFERROR(IF(Temp!fhor_indata=1,IF(COUNT($S$2:S1667)&lt;=XobsHor,"in-sample",IF(AND(COUNT($S$2:S1667)&lt;=XobsHor+XfHor,MOD(S1666,XobsHor)&lt;XfHor),"out-sample","")),IF(ISBLANK(F1667),"",IF(COUNT($F$2:F1667)&lt;=XobsHor-XfHor,"in-sample","out-sample"))),"")</f>
        <v/>
      </c>
      <c r="I1667" s="120" t="str">
        <f>IF(AND(ISBLANK(F1666),H1666="in-sample"),"",IF(AND(Temp!fhor_indata=1,H1666="out-sample",H1667="out-sample"),I1666,IF(AND(ISBLANK(F1667),H1666="out-sample"),"",IF(AND(Temp!optSeasCoef=0,Temp!sts_add=1),IF(H1666="in-sample",IF(Q1666=bigT,((pCell/bigT)*F1666)+((1-(pCell/bigT))*(I1666+J1666)),IF(OR(ISBLANK(F1667),COUNT($F$2:F1666)&lt;=pCell),F1666,((pCell/COUNT($F$2:F1666))*F1666)+((1-(pCell/COUNT($F$2:F1666)))*(I1666+J1666)))),I1666),IF(AND(Temp!optSeasCoef=0,Temp!sts_multp=1),IF(H1666="in-sample",IF(Q1666=bigT,((pCell/bigT)*F1666)+((1-(pCell/bigT))*(I1666*J1666)),IF(OR(ISBLANK(F1667),COUNT(F$2:$F1666)&lt;=pCell),F1666,((pCell/COUNT($F$2:F1666))*F1666)+((1-(pCell/COUNT($F$2:F1666)))*(I1666*J1666)))),I1666),IF(Temp!sts_add=1,IF(H1666="in-sample",IF(Q1666=bigT,((pCell/bigT)*AX1666)+((1-(pCell/bigT))*(I1666+J1666)),IF(OR(ISBLANK(F1667),COUNT($AX$2:AX1666)&lt;=pCell),AX1666,((pCell/COUNT($AX$2:AX1666))*AX1666)+((1-(pCell/COUNT($AX$2:AX1666)))*(I1666+J1666)))),I1666),IF(H1666="in-sample",IF(Q1666=bigT,((pCell/bigT)*AX1666)+((1-(pCell/bigT))*(I1666*J1666)),IF(OR(ISBLANK(F1667),COUNT($AX$2:AX1666)&lt;=pCell),AX1666,((pCell/COUNT($AX$2:AX1666))*AX1666)+((1-(pCell/COUNT($AX$2:AX1666)))*(I1666*J1666)))),I1666)))))))</f>
        <v/>
      </c>
      <c r="J1667" s="120" t="str">
        <f>IF(AND(ISBLANK(F1666),H1666="in-sample"),"",IF(AND(Temp!fhor_indata=1,H1666="out-sample",H1667="out-sample"),J1666,IF(AND(ISBLANK(F1667),H1666="out-sample"),"",IF(AND(Temp!optSeasCoef=0,Temp!sts_add=1),IF(H1666="in-sample",IF(Q1666=bigT,((qCell/bigT)*(I1667-I1666))+((1-(qCell/bigT))*J1666),IF(OR(ISBLANK(F1667),COUNT($F$2:F1666)&lt;=qCell),IF(COUNT($F$2:F1666)=1,0,F1666-F1665),((qCell/COUNT($F$2:F1666))*(I1667-I1666))+((1-(qCell/COUNT($F$2:F1666)))*J1666))),J1666),IF(AND(Temp!optSeasCoef=0,Temp!sts_multp=1),IF(H1666="in-sample",IF(Q1666=bigT,((qCell/bigT)*(I1667/I1666))+((1-(qCell/bigT))*J1666),IF(qCell=0,1,IF(OR(ISBLANK(F1667),COUNT($F$2:F1666)&lt;=qCell),IF(COUNT($F$2:F1666)=1,1,F1666/F1665),((qCell/COUNT($F$2:F1666))*(I1667/I1666))+((1-(qCell/COUNT($F$2:F1666)))*J1666)))),J1666),IF(Temp!sts_add=1,IF(H1666="in-sample",IF(Q1666=bigT,((qCell/bigT)*(I1667-I1666))+((1-(qCell/bigT))*J1666),IF(OR(ISBLANK(F1667),COUNT($AX$2:AX1666)&lt;=qCell),IF(COUNT($AX$2:AX1666)=1,0,AX1666-AX1665),((qCell/COUNT($AX$2:AX1666))*(I1667-I1666))+((1-(qCell/COUNT($AX$2:AX1666)))*J1666))),J1666),IF(H1666="in-sample",IF(Q1666=bigT,((qCell/bigT)*(I1667/I1666))+((1-(qCell/bigT))*J1666),IF(qCell=0,1,IF(OR(ISBLANK(F1667),COUNT($AX$2:AX1666)&lt;=qCell),IF(COUNT($AX$2:AX1666)=1,1,AX1666/AX1665),((qCell/COUNT($AX$2:AX1666))*(I1667/I1666))+((1-(qCell/COUNT($AX$2:AX1666)))*J1666)))),J1666)))))))</f>
        <v/>
      </c>
      <c r="K1667" s="120" t="str">
        <f>IF(H1667="","",IF(AND(Temp!optSeasCoef=0,Temp!sts_add=1),IF(H1667="out-sample",I1667+(Q1667*J1667),I1667+J1667),IF(AND(Temp!optSeasCoef=0,Temp!sts_multp=1),IF(H1667="out-sample",I1667*(J1667^Q1667),I1667*J1667),IF(Temp!sts_add=1,IF(H1667="out-sample",(I1667+(Q1667*J1667))*G1667,(I1667+J1667)*G1667),IF(H1667="out-sample",I1667*(J1667^Q1667)*G1667,I1667*J1667*G1667)))))</f>
        <v/>
      </c>
      <c r="L1667" s="116" t="str">
        <f t="shared" si="286"/>
        <v/>
      </c>
      <c r="M1667" s="116" t="str">
        <f t="shared" si="287"/>
        <v/>
      </c>
      <c r="N1667" s="116" t="str">
        <f t="shared" si="288"/>
        <v/>
      </c>
      <c r="O1667" s="116" t="str">
        <f t="shared" si="289"/>
        <v/>
      </c>
      <c r="P1667" s="116" t="str">
        <f t="shared" si="290"/>
        <v/>
      </c>
      <c r="Q1667" s="94" t="str">
        <f>IF(AND(Temp!fhor_indata=1,ISBLANK(F1667),H1666="in-sample"),1,IF(AND(Temp!fhor_indata=1,H1666="out-sample",Q1666&lt;XfHor),Q1666+1,IF(ISBLANK(F1667),"",IF(AND(H1667="out-sample",H1666="in-sample"),1,IF(AND(H1667="out-sample",H1666="out-sample"),Q1666+1,IF(ISNUMBER(Q1666),Q1666+1,1))))))</f>
        <v/>
      </c>
      <c r="R1667" s="94" t="str">
        <f t="shared" si="291"/>
        <v/>
      </c>
      <c r="S1667" s="94" t="str">
        <f>IF(Temp!fhor_indata=1,IF(S1666=XobsHor,1,IF(COUNT($S$2:S1666)&lt;=XobsHor,S1666+1,IF(AND(COUNT($S$2:S1666)&lt;=XobsHor+XfHor,IFERROR(MOD(S1666,XobsHor)&lt;XfHor,FALSE)),S1666+1,""))),IF(ISBLANK(F1667),"",IF(S1666=maxP,1,IF(S1666&lt;maxP,S1666+1,IF(COUNT($S$2:S1667)&lt;=XobsHor,S1666+1,"")))))</f>
        <v/>
      </c>
      <c r="T1667" s="3"/>
      <c r="U1667" s="6"/>
      <c r="V1667" s="6"/>
      <c r="W1667" s="6"/>
      <c r="X1667" s="6"/>
      <c r="Y1667" s="6"/>
      <c r="Z1667" s="6"/>
      <c r="AA1667" s="6"/>
      <c r="AB1667" s="6"/>
      <c r="AC1667" s="6"/>
      <c r="AD1667" s="6"/>
      <c r="AE1667" s="6"/>
      <c r="AF1667" s="6"/>
      <c r="AG1667" s="6"/>
      <c r="AH1667" s="6"/>
      <c r="AI1667" s="6"/>
      <c r="AJ1667" s="6"/>
      <c r="AK1667" s="6"/>
      <c r="AW1667" s="122" t="str">
        <f t="shared" ref="AW1667:AW1730" si="293">IF(ISBLANK(F1667),"",F1667)</f>
        <v/>
      </c>
      <c r="AX1667" s="123" t="str">
        <f t="shared" ref="AX1667:AX1730" si="294">IF(ISBLANK(F1667),"",F1667/G1667)</f>
        <v/>
      </c>
      <c r="AY1667" s="124" t="str">
        <f t="shared" ref="AY1667:AY1730" si="295">IF(H1667="in-sample","",K1667)</f>
        <v/>
      </c>
      <c r="AZ1667" s="124" t="str">
        <f t="shared" ref="AZ1667:AZ1730" si="296">IF(H1667="in-sample",K1667,"")</f>
        <v/>
      </c>
      <c r="BF1667" s="91"/>
    </row>
    <row r="1668" spans="1:58" s="78" customFormat="1" ht="14.25" x14ac:dyDescent="0.2">
      <c r="A1668" s="6"/>
      <c r="B1668" s="6"/>
      <c r="C1668" s="6"/>
      <c r="D1668" s="3"/>
      <c r="E1668" s="98" t="str">
        <f t="shared" si="292"/>
        <v/>
      </c>
      <c r="F1668" s="117"/>
      <c r="G1668" s="116" t="str">
        <f>IF(E1668="","",IF(Temp!optSeasCoef=0,1,INDEX($C$2:$C$13,IF(MOD(COUNT($E$2:E1668),seas_indx)=0,seas_indx,MOD(COUNT($E$2:E1668),seas_indx)))))</f>
        <v/>
      </c>
      <c r="H1668" s="97" t="str">
        <f>IFERROR(IF(Temp!fhor_indata=1,IF(COUNT($S$2:S1668)&lt;=XobsHor,"in-sample",IF(AND(COUNT($S$2:S1668)&lt;=XobsHor+XfHor,MOD(S1667,XobsHor)&lt;XfHor),"out-sample","")),IF(ISBLANK(F1668),"",IF(COUNT($F$2:F1668)&lt;=XobsHor-XfHor,"in-sample","out-sample"))),"")</f>
        <v/>
      </c>
      <c r="I1668" s="120" t="str">
        <f>IF(AND(ISBLANK(F1667),H1667="in-sample"),"",IF(AND(Temp!fhor_indata=1,H1667="out-sample",H1668="out-sample"),I1667,IF(AND(ISBLANK(F1668),H1667="out-sample"),"",IF(AND(Temp!optSeasCoef=0,Temp!sts_add=1),IF(H1667="in-sample",IF(Q1667=bigT,((pCell/bigT)*F1667)+((1-(pCell/bigT))*(I1667+J1667)),IF(OR(ISBLANK(F1668),COUNT($F$2:F1667)&lt;=pCell),F1667,((pCell/COUNT($F$2:F1667))*F1667)+((1-(pCell/COUNT($F$2:F1667)))*(I1667+J1667)))),I1667),IF(AND(Temp!optSeasCoef=0,Temp!sts_multp=1),IF(H1667="in-sample",IF(Q1667=bigT,((pCell/bigT)*F1667)+((1-(pCell/bigT))*(I1667*J1667)),IF(OR(ISBLANK(F1668),COUNT(F$2:$F1667)&lt;=pCell),F1667,((pCell/COUNT($F$2:F1667))*F1667)+((1-(pCell/COUNT($F$2:F1667)))*(I1667*J1667)))),I1667),IF(Temp!sts_add=1,IF(H1667="in-sample",IF(Q1667=bigT,((pCell/bigT)*AX1667)+((1-(pCell/bigT))*(I1667+J1667)),IF(OR(ISBLANK(F1668),COUNT($AX$2:AX1667)&lt;=pCell),AX1667,((pCell/COUNT($AX$2:AX1667))*AX1667)+((1-(pCell/COUNT($AX$2:AX1667)))*(I1667+J1667)))),I1667),IF(H1667="in-sample",IF(Q1667=bigT,((pCell/bigT)*AX1667)+((1-(pCell/bigT))*(I1667*J1667)),IF(OR(ISBLANK(F1668),COUNT($AX$2:AX1667)&lt;=pCell),AX1667,((pCell/COUNT($AX$2:AX1667))*AX1667)+((1-(pCell/COUNT($AX$2:AX1667)))*(I1667*J1667)))),I1667)))))))</f>
        <v/>
      </c>
      <c r="J1668" s="120" t="str">
        <f>IF(AND(ISBLANK(F1667),H1667="in-sample"),"",IF(AND(Temp!fhor_indata=1,H1667="out-sample",H1668="out-sample"),J1667,IF(AND(ISBLANK(F1668),H1667="out-sample"),"",IF(AND(Temp!optSeasCoef=0,Temp!sts_add=1),IF(H1667="in-sample",IF(Q1667=bigT,((qCell/bigT)*(I1668-I1667))+((1-(qCell/bigT))*J1667),IF(OR(ISBLANK(F1668),COUNT($F$2:F1667)&lt;=qCell),IF(COUNT($F$2:F1667)=1,0,F1667-F1666),((qCell/COUNT($F$2:F1667))*(I1668-I1667))+((1-(qCell/COUNT($F$2:F1667)))*J1667))),J1667),IF(AND(Temp!optSeasCoef=0,Temp!sts_multp=1),IF(H1667="in-sample",IF(Q1667=bigT,((qCell/bigT)*(I1668/I1667))+((1-(qCell/bigT))*J1667),IF(qCell=0,1,IF(OR(ISBLANK(F1668),COUNT($F$2:F1667)&lt;=qCell),IF(COUNT($F$2:F1667)=1,1,F1667/F1666),((qCell/COUNT($F$2:F1667))*(I1668/I1667))+((1-(qCell/COUNT($F$2:F1667)))*J1667)))),J1667),IF(Temp!sts_add=1,IF(H1667="in-sample",IF(Q1667=bigT,((qCell/bigT)*(I1668-I1667))+((1-(qCell/bigT))*J1667),IF(OR(ISBLANK(F1668),COUNT($AX$2:AX1667)&lt;=qCell),IF(COUNT($AX$2:AX1667)=1,0,AX1667-AX1666),((qCell/COUNT($AX$2:AX1667))*(I1668-I1667))+((1-(qCell/COUNT($AX$2:AX1667)))*J1667))),J1667),IF(H1667="in-sample",IF(Q1667=bigT,((qCell/bigT)*(I1668/I1667))+((1-(qCell/bigT))*J1667),IF(qCell=0,1,IF(OR(ISBLANK(F1668),COUNT($AX$2:AX1667)&lt;=qCell),IF(COUNT($AX$2:AX1667)=1,1,AX1667/AX1666),((qCell/COUNT($AX$2:AX1667))*(I1668/I1667))+((1-(qCell/COUNT($AX$2:AX1667)))*J1667)))),J1667)))))))</f>
        <v/>
      </c>
      <c r="K1668" s="120" t="str">
        <f>IF(H1668="","",IF(AND(Temp!optSeasCoef=0,Temp!sts_add=1),IF(H1668="out-sample",I1668+(Q1668*J1668),I1668+J1668),IF(AND(Temp!optSeasCoef=0,Temp!sts_multp=1),IF(H1668="out-sample",I1668*(J1668^Q1668),I1668*J1668),IF(Temp!sts_add=1,IF(H1668="out-sample",(I1668+(Q1668*J1668))*G1668,(I1668+J1668)*G1668),IF(H1668="out-sample",I1668*(J1668^Q1668)*G1668,I1668*J1668*G1668)))))</f>
        <v/>
      </c>
      <c r="L1668" s="116" t="str">
        <f t="shared" si="286"/>
        <v/>
      </c>
      <c r="M1668" s="116" t="str">
        <f t="shared" si="287"/>
        <v/>
      </c>
      <c r="N1668" s="116" t="str">
        <f t="shared" si="288"/>
        <v/>
      </c>
      <c r="O1668" s="116" t="str">
        <f t="shared" si="289"/>
        <v/>
      </c>
      <c r="P1668" s="116" t="str">
        <f t="shared" si="290"/>
        <v/>
      </c>
      <c r="Q1668" s="94" t="str">
        <f>IF(AND(Temp!fhor_indata=1,ISBLANK(F1668),H1667="in-sample"),1,IF(AND(Temp!fhor_indata=1,H1667="out-sample",Q1667&lt;XfHor),Q1667+1,IF(ISBLANK(F1668),"",IF(AND(H1668="out-sample",H1667="in-sample"),1,IF(AND(H1668="out-sample",H1667="out-sample"),Q1667+1,IF(ISNUMBER(Q1667),Q1667+1,1))))))</f>
        <v/>
      </c>
      <c r="R1668" s="94" t="str">
        <f t="shared" si="291"/>
        <v/>
      </c>
      <c r="S1668" s="94" t="str">
        <f>IF(Temp!fhor_indata=1,IF(S1667=XobsHor,1,IF(COUNT($S$2:S1667)&lt;=XobsHor,S1667+1,IF(AND(COUNT($S$2:S1667)&lt;=XobsHor+XfHor,IFERROR(MOD(S1667,XobsHor)&lt;XfHor,FALSE)),S1667+1,""))),IF(ISBLANK(F1668),"",IF(S1667=maxP,1,IF(S1667&lt;maxP,S1667+1,IF(COUNT($S$2:S1668)&lt;=XobsHor,S1667+1,"")))))</f>
        <v/>
      </c>
      <c r="T1668" s="3"/>
      <c r="U1668" s="6"/>
      <c r="V1668" s="6"/>
      <c r="W1668" s="6"/>
      <c r="X1668" s="6"/>
      <c r="Y1668" s="6"/>
      <c r="Z1668" s="6"/>
      <c r="AA1668" s="6"/>
      <c r="AB1668" s="6"/>
      <c r="AC1668" s="6"/>
      <c r="AD1668" s="6"/>
      <c r="AE1668" s="6"/>
      <c r="AF1668" s="6"/>
      <c r="AG1668" s="6"/>
      <c r="AH1668" s="6"/>
      <c r="AI1668" s="6"/>
      <c r="AJ1668" s="6"/>
      <c r="AK1668" s="6"/>
      <c r="AW1668" s="122" t="str">
        <f t="shared" si="293"/>
        <v/>
      </c>
      <c r="AX1668" s="123" t="str">
        <f t="shared" si="294"/>
        <v/>
      </c>
      <c r="AY1668" s="124" t="str">
        <f t="shared" si="295"/>
        <v/>
      </c>
      <c r="AZ1668" s="124" t="str">
        <f t="shared" si="296"/>
        <v/>
      </c>
      <c r="BF1668" s="91"/>
    </row>
    <row r="1669" spans="1:58" s="78" customFormat="1" ht="14.25" x14ac:dyDescent="0.2">
      <c r="A1669" s="6"/>
      <c r="B1669" s="6"/>
      <c r="C1669" s="6"/>
      <c r="D1669" s="3"/>
      <c r="E1669" s="98" t="str">
        <f t="shared" si="292"/>
        <v/>
      </c>
      <c r="F1669" s="117"/>
      <c r="G1669" s="116" t="str">
        <f>IF(E1669="","",IF(Temp!optSeasCoef=0,1,INDEX($C$2:$C$13,IF(MOD(COUNT($E$2:E1669),seas_indx)=0,seas_indx,MOD(COUNT($E$2:E1669),seas_indx)))))</f>
        <v/>
      </c>
      <c r="H1669" s="97" t="str">
        <f>IFERROR(IF(Temp!fhor_indata=1,IF(COUNT($S$2:S1669)&lt;=XobsHor,"in-sample",IF(AND(COUNT($S$2:S1669)&lt;=XobsHor+XfHor,MOD(S1668,XobsHor)&lt;XfHor),"out-sample","")),IF(ISBLANK(F1669),"",IF(COUNT($F$2:F1669)&lt;=XobsHor-XfHor,"in-sample","out-sample"))),"")</f>
        <v/>
      </c>
      <c r="I1669" s="120" t="str">
        <f>IF(AND(ISBLANK(F1668),H1668="in-sample"),"",IF(AND(Temp!fhor_indata=1,H1668="out-sample",H1669="out-sample"),I1668,IF(AND(ISBLANK(F1669),H1668="out-sample"),"",IF(AND(Temp!optSeasCoef=0,Temp!sts_add=1),IF(H1668="in-sample",IF(Q1668=bigT,((pCell/bigT)*F1668)+((1-(pCell/bigT))*(I1668+J1668)),IF(OR(ISBLANK(F1669),COUNT($F$2:F1668)&lt;=pCell),F1668,((pCell/COUNT($F$2:F1668))*F1668)+((1-(pCell/COUNT($F$2:F1668)))*(I1668+J1668)))),I1668),IF(AND(Temp!optSeasCoef=0,Temp!sts_multp=1),IF(H1668="in-sample",IF(Q1668=bigT,((pCell/bigT)*F1668)+((1-(pCell/bigT))*(I1668*J1668)),IF(OR(ISBLANK(F1669),COUNT(F$2:$F1668)&lt;=pCell),F1668,((pCell/COUNT($F$2:F1668))*F1668)+((1-(pCell/COUNT($F$2:F1668)))*(I1668*J1668)))),I1668),IF(Temp!sts_add=1,IF(H1668="in-sample",IF(Q1668=bigT,((pCell/bigT)*AX1668)+((1-(pCell/bigT))*(I1668+J1668)),IF(OR(ISBLANK(F1669),COUNT($AX$2:AX1668)&lt;=pCell),AX1668,((pCell/COUNT($AX$2:AX1668))*AX1668)+((1-(pCell/COUNT($AX$2:AX1668)))*(I1668+J1668)))),I1668),IF(H1668="in-sample",IF(Q1668=bigT,((pCell/bigT)*AX1668)+((1-(pCell/bigT))*(I1668*J1668)),IF(OR(ISBLANK(F1669),COUNT($AX$2:AX1668)&lt;=pCell),AX1668,((pCell/COUNT($AX$2:AX1668))*AX1668)+((1-(pCell/COUNT($AX$2:AX1668)))*(I1668*J1668)))),I1668)))))))</f>
        <v/>
      </c>
      <c r="J1669" s="120" t="str">
        <f>IF(AND(ISBLANK(F1668),H1668="in-sample"),"",IF(AND(Temp!fhor_indata=1,H1668="out-sample",H1669="out-sample"),J1668,IF(AND(ISBLANK(F1669),H1668="out-sample"),"",IF(AND(Temp!optSeasCoef=0,Temp!sts_add=1),IF(H1668="in-sample",IF(Q1668=bigT,((qCell/bigT)*(I1669-I1668))+((1-(qCell/bigT))*J1668),IF(OR(ISBLANK(F1669),COUNT($F$2:F1668)&lt;=qCell),IF(COUNT($F$2:F1668)=1,0,F1668-F1667),((qCell/COUNT($F$2:F1668))*(I1669-I1668))+((1-(qCell/COUNT($F$2:F1668)))*J1668))),J1668),IF(AND(Temp!optSeasCoef=0,Temp!sts_multp=1),IF(H1668="in-sample",IF(Q1668=bigT,((qCell/bigT)*(I1669/I1668))+((1-(qCell/bigT))*J1668),IF(qCell=0,1,IF(OR(ISBLANK(F1669),COUNT($F$2:F1668)&lt;=qCell),IF(COUNT($F$2:F1668)=1,1,F1668/F1667),((qCell/COUNT($F$2:F1668))*(I1669/I1668))+((1-(qCell/COUNT($F$2:F1668)))*J1668)))),J1668),IF(Temp!sts_add=1,IF(H1668="in-sample",IF(Q1668=bigT,((qCell/bigT)*(I1669-I1668))+((1-(qCell/bigT))*J1668),IF(OR(ISBLANK(F1669),COUNT($AX$2:AX1668)&lt;=qCell),IF(COUNT($AX$2:AX1668)=1,0,AX1668-AX1667),((qCell/COUNT($AX$2:AX1668))*(I1669-I1668))+((1-(qCell/COUNT($AX$2:AX1668)))*J1668))),J1668),IF(H1668="in-sample",IF(Q1668=bigT,((qCell/bigT)*(I1669/I1668))+((1-(qCell/bigT))*J1668),IF(qCell=0,1,IF(OR(ISBLANK(F1669),COUNT($AX$2:AX1668)&lt;=qCell),IF(COUNT($AX$2:AX1668)=1,1,AX1668/AX1667),((qCell/COUNT($AX$2:AX1668))*(I1669/I1668))+((1-(qCell/COUNT($AX$2:AX1668)))*J1668)))),J1668)))))))</f>
        <v/>
      </c>
      <c r="K1669" s="120" t="str">
        <f>IF(H1669="","",IF(AND(Temp!optSeasCoef=0,Temp!sts_add=1),IF(H1669="out-sample",I1669+(Q1669*J1669),I1669+J1669),IF(AND(Temp!optSeasCoef=0,Temp!sts_multp=1),IF(H1669="out-sample",I1669*(J1669^Q1669),I1669*J1669),IF(Temp!sts_add=1,IF(H1669="out-sample",(I1669+(Q1669*J1669))*G1669,(I1669+J1669)*G1669),IF(H1669="out-sample",I1669*(J1669^Q1669)*G1669,I1669*J1669*G1669)))))</f>
        <v/>
      </c>
      <c r="L1669" s="116" t="str">
        <f t="shared" si="286"/>
        <v/>
      </c>
      <c r="M1669" s="116" t="str">
        <f t="shared" si="287"/>
        <v/>
      </c>
      <c r="N1669" s="116" t="str">
        <f t="shared" si="288"/>
        <v/>
      </c>
      <c r="O1669" s="116" t="str">
        <f t="shared" si="289"/>
        <v/>
      </c>
      <c r="P1669" s="116" t="str">
        <f t="shared" si="290"/>
        <v/>
      </c>
      <c r="Q1669" s="94" t="str">
        <f>IF(AND(Temp!fhor_indata=1,ISBLANK(F1669),H1668="in-sample"),1,IF(AND(Temp!fhor_indata=1,H1668="out-sample",Q1668&lt;XfHor),Q1668+1,IF(ISBLANK(F1669),"",IF(AND(H1669="out-sample",H1668="in-sample"),1,IF(AND(H1669="out-sample",H1668="out-sample"),Q1668+1,IF(ISNUMBER(Q1668),Q1668+1,1))))))</f>
        <v/>
      </c>
      <c r="R1669" s="94" t="str">
        <f t="shared" si="291"/>
        <v/>
      </c>
      <c r="S1669" s="94" t="str">
        <f>IF(Temp!fhor_indata=1,IF(S1668=XobsHor,1,IF(COUNT($S$2:S1668)&lt;=XobsHor,S1668+1,IF(AND(COUNT($S$2:S1668)&lt;=XobsHor+XfHor,IFERROR(MOD(S1668,XobsHor)&lt;XfHor,FALSE)),S1668+1,""))),IF(ISBLANK(F1669),"",IF(S1668=maxP,1,IF(S1668&lt;maxP,S1668+1,IF(COUNT($S$2:S1669)&lt;=XobsHor,S1668+1,"")))))</f>
        <v/>
      </c>
      <c r="T1669" s="3"/>
      <c r="U1669" s="6"/>
      <c r="V1669" s="6"/>
      <c r="W1669" s="6"/>
      <c r="X1669" s="6"/>
      <c r="Y1669" s="6"/>
      <c r="Z1669" s="6"/>
      <c r="AA1669" s="6"/>
      <c r="AB1669" s="6"/>
      <c r="AC1669" s="6"/>
      <c r="AD1669" s="6"/>
      <c r="AE1669" s="6"/>
      <c r="AF1669" s="6"/>
      <c r="AG1669" s="6"/>
      <c r="AH1669" s="6"/>
      <c r="AI1669" s="6"/>
      <c r="AJ1669" s="6"/>
      <c r="AK1669" s="6"/>
      <c r="AW1669" s="122" t="str">
        <f t="shared" si="293"/>
        <v/>
      </c>
      <c r="AX1669" s="123" t="str">
        <f t="shared" si="294"/>
        <v/>
      </c>
      <c r="AY1669" s="124" t="str">
        <f t="shared" si="295"/>
        <v/>
      </c>
      <c r="AZ1669" s="124" t="str">
        <f t="shared" si="296"/>
        <v/>
      </c>
      <c r="BF1669" s="91"/>
    </row>
    <row r="1670" spans="1:58" s="78" customFormat="1" ht="14.25" x14ac:dyDescent="0.2">
      <c r="A1670" s="6"/>
      <c r="B1670" s="6"/>
      <c r="C1670" s="6"/>
      <c r="D1670" s="3"/>
      <c r="E1670" s="98" t="str">
        <f t="shared" si="292"/>
        <v/>
      </c>
      <c r="F1670" s="117"/>
      <c r="G1670" s="116" t="str">
        <f>IF(E1670="","",IF(Temp!optSeasCoef=0,1,INDEX($C$2:$C$13,IF(MOD(COUNT($E$2:E1670),seas_indx)=0,seas_indx,MOD(COUNT($E$2:E1670),seas_indx)))))</f>
        <v/>
      </c>
      <c r="H1670" s="97" t="str">
        <f>IFERROR(IF(Temp!fhor_indata=1,IF(COUNT($S$2:S1670)&lt;=XobsHor,"in-sample",IF(AND(COUNT($S$2:S1670)&lt;=XobsHor+XfHor,MOD(S1669,XobsHor)&lt;XfHor),"out-sample","")),IF(ISBLANK(F1670),"",IF(COUNT($F$2:F1670)&lt;=XobsHor-XfHor,"in-sample","out-sample"))),"")</f>
        <v/>
      </c>
      <c r="I1670" s="120" t="str">
        <f>IF(AND(ISBLANK(F1669),H1669="in-sample"),"",IF(AND(Temp!fhor_indata=1,H1669="out-sample",H1670="out-sample"),I1669,IF(AND(ISBLANK(F1670),H1669="out-sample"),"",IF(AND(Temp!optSeasCoef=0,Temp!sts_add=1),IF(H1669="in-sample",IF(Q1669=bigT,((pCell/bigT)*F1669)+((1-(pCell/bigT))*(I1669+J1669)),IF(OR(ISBLANK(F1670),COUNT($F$2:F1669)&lt;=pCell),F1669,((pCell/COUNT($F$2:F1669))*F1669)+((1-(pCell/COUNT($F$2:F1669)))*(I1669+J1669)))),I1669),IF(AND(Temp!optSeasCoef=0,Temp!sts_multp=1),IF(H1669="in-sample",IF(Q1669=bigT,((pCell/bigT)*F1669)+((1-(pCell/bigT))*(I1669*J1669)),IF(OR(ISBLANK(F1670),COUNT(F$2:$F1669)&lt;=pCell),F1669,((pCell/COUNT($F$2:F1669))*F1669)+((1-(pCell/COUNT($F$2:F1669)))*(I1669*J1669)))),I1669),IF(Temp!sts_add=1,IF(H1669="in-sample",IF(Q1669=bigT,((pCell/bigT)*AX1669)+((1-(pCell/bigT))*(I1669+J1669)),IF(OR(ISBLANK(F1670),COUNT($AX$2:AX1669)&lt;=pCell),AX1669,((pCell/COUNT($AX$2:AX1669))*AX1669)+((1-(pCell/COUNT($AX$2:AX1669)))*(I1669+J1669)))),I1669),IF(H1669="in-sample",IF(Q1669=bigT,((pCell/bigT)*AX1669)+((1-(pCell/bigT))*(I1669*J1669)),IF(OR(ISBLANK(F1670),COUNT($AX$2:AX1669)&lt;=pCell),AX1669,((pCell/COUNT($AX$2:AX1669))*AX1669)+((1-(pCell/COUNT($AX$2:AX1669)))*(I1669*J1669)))),I1669)))))))</f>
        <v/>
      </c>
      <c r="J1670" s="120" t="str">
        <f>IF(AND(ISBLANK(F1669),H1669="in-sample"),"",IF(AND(Temp!fhor_indata=1,H1669="out-sample",H1670="out-sample"),J1669,IF(AND(ISBLANK(F1670),H1669="out-sample"),"",IF(AND(Temp!optSeasCoef=0,Temp!sts_add=1),IF(H1669="in-sample",IF(Q1669=bigT,((qCell/bigT)*(I1670-I1669))+((1-(qCell/bigT))*J1669),IF(OR(ISBLANK(F1670),COUNT($F$2:F1669)&lt;=qCell),IF(COUNT($F$2:F1669)=1,0,F1669-F1668),((qCell/COUNT($F$2:F1669))*(I1670-I1669))+((1-(qCell/COUNT($F$2:F1669)))*J1669))),J1669),IF(AND(Temp!optSeasCoef=0,Temp!sts_multp=1),IF(H1669="in-sample",IF(Q1669=bigT,((qCell/bigT)*(I1670/I1669))+((1-(qCell/bigT))*J1669),IF(qCell=0,1,IF(OR(ISBLANK(F1670),COUNT($F$2:F1669)&lt;=qCell),IF(COUNT($F$2:F1669)=1,1,F1669/F1668),((qCell/COUNT($F$2:F1669))*(I1670/I1669))+((1-(qCell/COUNT($F$2:F1669)))*J1669)))),J1669),IF(Temp!sts_add=1,IF(H1669="in-sample",IF(Q1669=bigT,((qCell/bigT)*(I1670-I1669))+((1-(qCell/bigT))*J1669),IF(OR(ISBLANK(F1670),COUNT($AX$2:AX1669)&lt;=qCell),IF(COUNT($AX$2:AX1669)=1,0,AX1669-AX1668),((qCell/COUNT($AX$2:AX1669))*(I1670-I1669))+((1-(qCell/COUNT($AX$2:AX1669)))*J1669))),J1669),IF(H1669="in-sample",IF(Q1669=bigT,((qCell/bigT)*(I1670/I1669))+((1-(qCell/bigT))*J1669),IF(qCell=0,1,IF(OR(ISBLANK(F1670),COUNT($AX$2:AX1669)&lt;=qCell),IF(COUNT($AX$2:AX1669)=1,1,AX1669/AX1668),((qCell/COUNT($AX$2:AX1669))*(I1670/I1669))+((1-(qCell/COUNT($AX$2:AX1669)))*J1669)))),J1669)))))))</f>
        <v/>
      </c>
      <c r="K1670" s="120" t="str">
        <f>IF(H1670="","",IF(AND(Temp!optSeasCoef=0,Temp!sts_add=1),IF(H1670="out-sample",I1670+(Q1670*J1670),I1670+J1670),IF(AND(Temp!optSeasCoef=0,Temp!sts_multp=1),IF(H1670="out-sample",I1670*(J1670^Q1670),I1670*J1670),IF(Temp!sts_add=1,IF(H1670="out-sample",(I1670+(Q1670*J1670))*G1670,(I1670+J1670)*G1670),IF(H1670="out-sample",I1670*(J1670^Q1670)*G1670,I1670*J1670*G1670)))))</f>
        <v/>
      </c>
      <c r="L1670" s="116" t="str">
        <f t="shared" si="286"/>
        <v/>
      </c>
      <c r="M1670" s="116" t="str">
        <f t="shared" si="287"/>
        <v/>
      </c>
      <c r="N1670" s="116" t="str">
        <f t="shared" si="288"/>
        <v/>
      </c>
      <c r="O1670" s="116" t="str">
        <f t="shared" si="289"/>
        <v/>
      </c>
      <c r="P1670" s="116" t="str">
        <f t="shared" si="290"/>
        <v/>
      </c>
      <c r="Q1670" s="94" t="str">
        <f>IF(AND(Temp!fhor_indata=1,ISBLANK(F1670),H1669="in-sample"),1,IF(AND(Temp!fhor_indata=1,H1669="out-sample",Q1669&lt;XfHor),Q1669+1,IF(ISBLANK(F1670),"",IF(AND(H1670="out-sample",H1669="in-sample"),1,IF(AND(H1670="out-sample",H1669="out-sample"),Q1669+1,IF(ISNUMBER(Q1669),Q1669+1,1))))))</f>
        <v/>
      </c>
      <c r="R1670" s="94" t="str">
        <f t="shared" si="291"/>
        <v/>
      </c>
      <c r="S1670" s="94" t="str">
        <f>IF(Temp!fhor_indata=1,IF(S1669=XobsHor,1,IF(COUNT($S$2:S1669)&lt;=XobsHor,S1669+1,IF(AND(COUNT($S$2:S1669)&lt;=XobsHor+XfHor,IFERROR(MOD(S1669,XobsHor)&lt;XfHor,FALSE)),S1669+1,""))),IF(ISBLANK(F1670),"",IF(S1669=maxP,1,IF(S1669&lt;maxP,S1669+1,IF(COUNT($S$2:S1670)&lt;=XobsHor,S1669+1,"")))))</f>
        <v/>
      </c>
      <c r="T1670" s="3"/>
      <c r="U1670" s="6"/>
      <c r="V1670" s="6"/>
      <c r="W1670" s="6"/>
      <c r="X1670" s="6"/>
      <c r="Y1670" s="6"/>
      <c r="Z1670" s="6"/>
      <c r="AA1670" s="6"/>
      <c r="AB1670" s="6"/>
      <c r="AC1670" s="6"/>
      <c r="AD1670" s="6"/>
      <c r="AE1670" s="6"/>
      <c r="AF1670" s="6"/>
      <c r="AG1670" s="6"/>
      <c r="AH1670" s="6"/>
      <c r="AI1670" s="6"/>
      <c r="AJ1670" s="6"/>
      <c r="AK1670" s="6"/>
      <c r="AW1670" s="122" t="str">
        <f t="shared" si="293"/>
        <v/>
      </c>
      <c r="AX1670" s="123" t="str">
        <f t="shared" si="294"/>
        <v/>
      </c>
      <c r="AY1670" s="124" t="str">
        <f t="shared" si="295"/>
        <v/>
      </c>
      <c r="AZ1670" s="124" t="str">
        <f t="shared" si="296"/>
        <v/>
      </c>
      <c r="BF1670" s="91"/>
    </row>
    <row r="1671" spans="1:58" s="78" customFormat="1" ht="14.25" x14ac:dyDescent="0.2">
      <c r="A1671" s="6"/>
      <c r="B1671" s="6"/>
      <c r="C1671" s="6"/>
      <c r="D1671" s="3"/>
      <c r="E1671" s="98" t="str">
        <f t="shared" si="292"/>
        <v/>
      </c>
      <c r="F1671" s="117"/>
      <c r="G1671" s="116" t="str">
        <f>IF(E1671="","",IF(Temp!optSeasCoef=0,1,INDEX($C$2:$C$13,IF(MOD(COUNT($E$2:E1671),seas_indx)=0,seas_indx,MOD(COUNT($E$2:E1671),seas_indx)))))</f>
        <v/>
      </c>
      <c r="H1671" s="97" t="str">
        <f>IFERROR(IF(Temp!fhor_indata=1,IF(COUNT($S$2:S1671)&lt;=XobsHor,"in-sample",IF(AND(COUNT($S$2:S1671)&lt;=XobsHor+XfHor,MOD(S1670,XobsHor)&lt;XfHor),"out-sample","")),IF(ISBLANK(F1671),"",IF(COUNT($F$2:F1671)&lt;=XobsHor-XfHor,"in-sample","out-sample"))),"")</f>
        <v/>
      </c>
      <c r="I1671" s="120" t="str">
        <f>IF(AND(ISBLANK(F1670),H1670="in-sample"),"",IF(AND(Temp!fhor_indata=1,H1670="out-sample",H1671="out-sample"),I1670,IF(AND(ISBLANK(F1671),H1670="out-sample"),"",IF(AND(Temp!optSeasCoef=0,Temp!sts_add=1),IF(H1670="in-sample",IF(Q1670=bigT,((pCell/bigT)*F1670)+((1-(pCell/bigT))*(I1670+J1670)),IF(OR(ISBLANK(F1671),COUNT($F$2:F1670)&lt;=pCell),F1670,((pCell/COUNT($F$2:F1670))*F1670)+((1-(pCell/COUNT($F$2:F1670)))*(I1670+J1670)))),I1670),IF(AND(Temp!optSeasCoef=0,Temp!sts_multp=1),IF(H1670="in-sample",IF(Q1670=bigT,((pCell/bigT)*F1670)+((1-(pCell/bigT))*(I1670*J1670)),IF(OR(ISBLANK(F1671),COUNT(F$2:$F1670)&lt;=pCell),F1670,((pCell/COUNT($F$2:F1670))*F1670)+((1-(pCell/COUNT($F$2:F1670)))*(I1670*J1670)))),I1670),IF(Temp!sts_add=1,IF(H1670="in-sample",IF(Q1670=bigT,((pCell/bigT)*AX1670)+((1-(pCell/bigT))*(I1670+J1670)),IF(OR(ISBLANK(F1671),COUNT($AX$2:AX1670)&lt;=pCell),AX1670,((pCell/COUNT($AX$2:AX1670))*AX1670)+((1-(pCell/COUNT($AX$2:AX1670)))*(I1670+J1670)))),I1670),IF(H1670="in-sample",IF(Q1670=bigT,((pCell/bigT)*AX1670)+((1-(pCell/bigT))*(I1670*J1670)),IF(OR(ISBLANK(F1671),COUNT($AX$2:AX1670)&lt;=pCell),AX1670,((pCell/COUNT($AX$2:AX1670))*AX1670)+((1-(pCell/COUNT($AX$2:AX1670)))*(I1670*J1670)))),I1670)))))))</f>
        <v/>
      </c>
      <c r="J1671" s="120" t="str">
        <f>IF(AND(ISBLANK(F1670),H1670="in-sample"),"",IF(AND(Temp!fhor_indata=1,H1670="out-sample",H1671="out-sample"),J1670,IF(AND(ISBLANK(F1671),H1670="out-sample"),"",IF(AND(Temp!optSeasCoef=0,Temp!sts_add=1),IF(H1670="in-sample",IF(Q1670=bigT,((qCell/bigT)*(I1671-I1670))+((1-(qCell/bigT))*J1670),IF(OR(ISBLANK(F1671),COUNT($F$2:F1670)&lt;=qCell),IF(COUNT($F$2:F1670)=1,0,F1670-F1669),((qCell/COUNT($F$2:F1670))*(I1671-I1670))+((1-(qCell/COUNT($F$2:F1670)))*J1670))),J1670),IF(AND(Temp!optSeasCoef=0,Temp!sts_multp=1),IF(H1670="in-sample",IF(Q1670=bigT,((qCell/bigT)*(I1671/I1670))+((1-(qCell/bigT))*J1670),IF(qCell=0,1,IF(OR(ISBLANK(F1671),COUNT($F$2:F1670)&lt;=qCell),IF(COUNT($F$2:F1670)=1,1,F1670/F1669),((qCell/COUNT($F$2:F1670))*(I1671/I1670))+((1-(qCell/COUNT($F$2:F1670)))*J1670)))),J1670),IF(Temp!sts_add=1,IF(H1670="in-sample",IF(Q1670=bigT,((qCell/bigT)*(I1671-I1670))+((1-(qCell/bigT))*J1670),IF(OR(ISBLANK(F1671),COUNT($AX$2:AX1670)&lt;=qCell),IF(COUNT($AX$2:AX1670)=1,0,AX1670-AX1669),((qCell/COUNT($AX$2:AX1670))*(I1671-I1670))+((1-(qCell/COUNT($AX$2:AX1670)))*J1670))),J1670),IF(H1670="in-sample",IF(Q1670=bigT,((qCell/bigT)*(I1671/I1670))+((1-(qCell/bigT))*J1670),IF(qCell=0,1,IF(OR(ISBLANK(F1671),COUNT($AX$2:AX1670)&lt;=qCell),IF(COUNT($AX$2:AX1670)=1,1,AX1670/AX1669),((qCell/COUNT($AX$2:AX1670))*(I1671/I1670))+((1-(qCell/COUNT($AX$2:AX1670)))*J1670)))),J1670)))))))</f>
        <v/>
      </c>
      <c r="K1671" s="120" t="str">
        <f>IF(H1671="","",IF(AND(Temp!optSeasCoef=0,Temp!sts_add=1),IF(H1671="out-sample",I1671+(Q1671*J1671),I1671+J1671),IF(AND(Temp!optSeasCoef=0,Temp!sts_multp=1),IF(H1671="out-sample",I1671*(J1671^Q1671),I1671*J1671),IF(Temp!sts_add=1,IF(H1671="out-sample",(I1671+(Q1671*J1671))*G1671,(I1671+J1671)*G1671),IF(H1671="out-sample",I1671*(J1671^Q1671)*G1671,I1671*J1671*G1671)))))</f>
        <v/>
      </c>
      <c r="L1671" s="116" t="str">
        <f t="shared" si="286"/>
        <v/>
      </c>
      <c r="M1671" s="116" t="str">
        <f t="shared" si="287"/>
        <v/>
      </c>
      <c r="N1671" s="116" t="str">
        <f t="shared" si="288"/>
        <v/>
      </c>
      <c r="O1671" s="116" t="str">
        <f t="shared" si="289"/>
        <v/>
      </c>
      <c r="P1671" s="116" t="str">
        <f t="shared" si="290"/>
        <v/>
      </c>
      <c r="Q1671" s="94" t="str">
        <f>IF(AND(Temp!fhor_indata=1,ISBLANK(F1671),H1670="in-sample"),1,IF(AND(Temp!fhor_indata=1,H1670="out-sample",Q1670&lt;XfHor),Q1670+1,IF(ISBLANK(F1671),"",IF(AND(H1671="out-sample",H1670="in-sample"),1,IF(AND(H1671="out-sample",H1670="out-sample"),Q1670+1,IF(ISNUMBER(Q1670),Q1670+1,1))))))</f>
        <v/>
      </c>
      <c r="R1671" s="94" t="str">
        <f t="shared" si="291"/>
        <v/>
      </c>
      <c r="S1671" s="94" t="str">
        <f>IF(Temp!fhor_indata=1,IF(S1670=XobsHor,1,IF(COUNT($S$2:S1670)&lt;=XobsHor,S1670+1,IF(AND(COUNT($S$2:S1670)&lt;=XobsHor+XfHor,IFERROR(MOD(S1670,XobsHor)&lt;XfHor,FALSE)),S1670+1,""))),IF(ISBLANK(F1671),"",IF(S1670=maxP,1,IF(S1670&lt;maxP,S1670+1,IF(COUNT($S$2:S1671)&lt;=XobsHor,S1670+1,"")))))</f>
        <v/>
      </c>
      <c r="T1671" s="3"/>
      <c r="U1671" s="6"/>
      <c r="V1671" s="6"/>
      <c r="W1671" s="6"/>
      <c r="X1671" s="6"/>
      <c r="Y1671" s="6"/>
      <c r="Z1671" s="6"/>
      <c r="AA1671" s="6"/>
      <c r="AB1671" s="6"/>
      <c r="AC1671" s="6"/>
      <c r="AD1671" s="6"/>
      <c r="AE1671" s="6"/>
      <c r="AF1671" s="6"/>
      <c r="AG1671" s="6"/>
      <c r="AH1671" s="6"/>
      <c r="AI1671" s="6"/>
      <c r="AJ1671" s="6"/>
      <c r="AK1671" s="6"/>
      <c r="AW1671" s="122" t="str">
        <f t="shared" si="293"/>
        <v/>
      </c>
      <c r="AX1671" s="123" t="str">
        <f t="shared" si="294"/>
        <v/>
      </c>
      <c r="AY1671" s="124" t="str">
        <f t="shared" si="295"/>
        <v/>
      </c>
      <c r="AZ1671" s="124" t="str">
        <f t="shared" si="296"/>
        <v/>
      </c>
      <c r="BF1671" s="91"/>
    </row>
    <row r="1672" spans="1:58" s="78" customFormat="1" ht="14.25" x14ac:dyDescent="0.2">
      <c r="A1672" s="6"/>
      <c r="B1672" s="6"/>
      <c r="C1672" s="6"/>
      <c r="D1672" s="3"/>
      <c r="E1672" s="98" t="str">
        <f t="shared" si="292"/>
        <v/>
      </c>
      <c r="F1672" s="117"/>
      <c r="G1672" s="116" t="str">
        <f>IF(E1672="","",IF(Temp!optSeasCoef=0,1,INDEX($C$2:$C$13,IF(MOD(COUNT($E$2:E1672),seas_indx)=0,seas_indx,MOD(COUNT($E$2:E1672),seas_indx)))))</f>
        <v/>
      </c>
      <c r="H1672" s="97" t="str">
        <f>IFERROR(IF(Temp!fhor_indata=1,IF(COUNT($S$2:S1672)&lt;=XobsHor,"in-sample",IF(AND(COUNT($S$2:S1672)&lt;=XobsHor+XfHor,MOD(S1671,XobsHor)&lt;XfHor),"out-sample","")),IF(ISBLANK(F1672),"",IF(COUNT($F$2:F1672)&lt;=XobsHor-XfHor,"in-sample","out-sample"))),"")</f>
        <v/>
      </c>
      <c r="I1672" s="120" t="str">
        <f>IF(AND(ISBLANK(F1671),H1671="in-sample"),"",IF(AND(Temp!fhor_indata=1,H1671="out-sample",H1672="out-sample"),I1671,IF(AND(ISBLANK(F1672),H1671="out-sample"),"",IF(AND(Temp!optSeasCoef=0,Temp!sts_add=1),IF(H1671="in-sample",IF(Q1671=bigT,((pCell/bigT)*F1671)+((1-(pCell/bigT))*(I1671+J1671)),IF(OR(ISBLANK(F1672),COUNT($F$2:F1671)&lt;=pCell),F1671,((pCell/COUNT($F$2:F1671))*F1671)+((1-(pCell/COUNT($F$2:F1671)))*(I1671+J1671)))),I1671),IF(AND(Temp!optSeasCoef=0,Temp!sts_multp=1),IF(H1671="in-sample",IF(Q1671=bigT,((pCell/bigT)*F1671)+((1-(pCell/bigT))*(I1671*J1671)),IF(OR(ISBLANK(F1672),COUNT(F$2:$F1671)&lt;=pCell),F1671,((pCell/COUNT($F$2:F1671))*F1671)+((1-(pCell/COUNT($F$2:F1671)))*(I1671*J1671)))),I1671),IF(Temp!sts_add=1,IF(H1671="in-sample",IF(Q1671=bigT,((pCell/bigT)*AX1671)+((1-(pCell/bigT))*(I1671+J1671)),IF(OR(ISBLANK(F1672),COUNT($AX$2:AX1671)&lt;=pCell),AX1671,((pCell/COUNT($AX$2:AX1671))*AX1671)+((1-(pCell/COUNT($AX$2:AX1671)))*(I1671+J1671)))),I1671),IF(H1671="in-sample",IF(Q1671=bigT,((pCell/bigT)*AX1671)+((1-(pCell/bigT))*(I1671*J1671)),IF(OR(ISBLANK(F1672),COUNT($AX$2:AX1671)&lt;=pCell),AX1671,((pCell/COUNT($AX$2:AX1671))*AX1671)+((1-(pCell/COUNT($AX$2:AX1671)))*(I1671*J1671)))),I1671)))))))</f>
        <v/>
      </c>
      <c r="J1672" s="120" t="str">
        <f>IF(AND(ISBLANK(F1671),H1671="in-sample"),"",IF(AND(Temp!fhor_indata=1,H1671="out-sample",H1672="out-sample"),J1671,IF(AND(ISBLANK(F1672),H1671="out-sample"),"",IF(AND(Temp!optSeasCoef=0,Temp!sts_add=1),IF(H1671="in-sample",IF(Q1671=bigT,((qCell/bigT)*(I1672-I1671))+((1-(qCell/bigT))*J1671),IF(OR(ISBLANK(F1672),COUNT($F$2:F1671)&lt;=qCell),IF(COUNT($F$2:F1671)=1,0,F1671-F1670),((qCell/COUNT($F$2:F1671))*(I1672-I1671))+((1-(qCell/COUNT($F$2:F1671)))*J1671))),J1671),IF(AND(Temp!optSeasCoef=0,Temp!sts_multp=1),IF(H1671="in-sample",IF(Q1671=bigT,((qCell/bigT)*(I1672/I1671))+((1-(qCell/bigT))*J1671),IF(qCell=0,1,IF(OR(ISBLANK(F1672),COUNT($F$2:F1671)&lt;=qCell),IF(COUNT($F$2:F1671)=1,1,F1671/F1670),((qCell/COUNT($F$2:F1671))*(I1672/I1671))+((1-(qCell/COUNT($F$2:F1671)))*J1671)))),J1671),IF(Temp!sts_add=1,IF(H1671="in-sample",IF(Q1671=bigT,((qCell/bigT)*(I1672-I1671))+((1-(qCell/bigT))*J1671),IF(OR(ISBLANK(F1672),COUNT($AX$2:AX1671)&lt;=qCell),IF(COUNT($AX$2:AX1671)=1,0,AX1671-AX1670),((qCell/COUNT($AX$2:AX1671))*(I1672-I1671))+((1-(qCell/COUNT($AX$2:AX1671)))*J1671))),J1671),IF(H1671="in-sample",IF(Q1671=bigT,((qCell/bigT)*(I1672/I1671))+((1-(qCell/bigT))*J1671),IF(qCell=0,1,IF(OR(ISBLANK(F1672),COUNT($AX$2:AX1671)&lt;=qCell),IF(COUNT($AX$2:AX1671)=1,1,AX1671/AX1670),((qCell/COUNT($AX$2:AX1671))*(I1672/I1671))+((1-(qCell/COUNT($AX$2:AX1671)))*J1671)))),J1671)))))))</f>
        <v/>
      </c>
      <c r="K1672" s="120" t="str">
        <f>IF(H1672="","",IF(AND(Temp!optSeasCoef=0,Temp!sts_add=1),IF(H1672="out-sample",I1672+(Q1672*J1672),I1672+J1672),IF(AND(Temp!optSeasCoef=0,Temp!sts_multp=1),IF(H1672="out-sample",I1672*(J1672^Q1672),I1672*J1672),IF(Temp!sts_add=1,IF(H1672="out-sample",(I1672+(Q1672*J1672))*G1672,(I1672+J1672)*G1672),IF(H1672="out-sample",I1672*(J1672^Q1672)*G1672,I1672*J1672*G1672)))))</f>
        <v/>
      </c>
      <c r="L1672" s="116" t="str">
        <f t="shared" si="286"/>
        <v/>
      </c>
      <c r="M1672" s="116" t="str">
        <f t="shared" si="287"/>
        <v/>
      </c>
      <c r="N1672" s="116" t="str">
        <f t="shared" si="288"/>
        <v/>
      </c>
      <c r="O1672" s="116" t="str">
        <f t="shared" si="289"/>
        <v/>
      </c>
      <c r="P1672" s="116" t="str">
        <f t="shared" si="290"/>
        <v/>
      </c>
      <c r="Q1672" s="94" t="str">
        <f>IF(AND(Temp!fhor_indata=1,ISBLANK(F1672),H1671="in-sample"),1,IF(AND(Temp!fhor_indata=1,H1671="out-sample",Q1671&lt;XfHor),Q1671+1,IF(ISBLANK(F1672),"",IF(AND(H1672="out-sample",H1671="in-sample"),1,IF(AND(H1672="out-sample",H1671="out-sample"),Q1671+1,IF(ISNUMBER(Q1671),Q1671+1,1))))))</f>
        <v/>
      </c>
      <c r="R1672" s="94" t="str">
        <f t="shared" si="291"/>
        <v/>
      </c>
      <c r="S1672" s="94" t="str">
        <f>IF(Temp!fhor_indata=1,IF(S1671=XobsHor,1,IF(COUNT($S$2:S1671)&lt;=XobsHor,S1671+1,IF(AND(COUNT($S$2:S1671)&lt;=XobsHor+XfHor,IFERROR(MOD(S1671,XobsHor)&lt;XfHor,FALSE)),S1671+1,""))),IF(ISBLANK(F1672),"",IF(S1671=maxP,1,IF(S1671&lt;maxP,S1671+1,IF(COUNT($S$2:S1672)&lt;=XobsHor,S1671+1,"")))))</f>
        <v/>
      </c>
      <c r="T1672" s="3"/>
      <c r="U1672" s="6"/>
      <c r="V1672" s="6"/>
      <c r="W1672" s="6"/>
      <c r="X1672" s="6"/>
      <c r="Y1672" s="6"/>
      <c r="Z1672" s="6"/>
      <c r="AA1672" s="6"/>
      <c r="AB1672" s="6"/>
      <c r="AC1672" s="6"/>
      <c r="AD1672" s="6"/>
      <c r="AE1672" s="6"/>
      <c r="AF1672" s="6"/>
      <c r="AG1672" s="6"/>
      <c r="AH1672" s="6"/>
      <c r="AI1672" s="6"/>
      <c r="AJ1672" s="6"/>
      <c r="AK1672" s="6"/>
      <c r="AW1672" s="122" t="str">
        <f t="shared" si="293"/>
        <v/>
      </c>
      <c r="AX1672" s="123" t="str">
        <f t="shared" si="294"/>
        <v/>
      </c>
      <c r="AY1672" s="124" t="str">
        <f t="shared" si="295"/>
        <v/>
      </c>
      <c r="AZ1672" s="124" t="str">
        <f t="shared" si="296"/>
        <v/>
      </c>
      <c r="BF1672" s="91"/>
    </row>
    <row r="1673" spans="1:58" s="78" customFormat="1" ht="14.25" x14ac:dyDescent="0.2">
      <c r="A1673" s="6"/>
      <c r="B1673" s="6"/>
      <c r="C1673" s="6"/>
      <c r="D1673" s="3"/>
      <c r="E1673" s="98" t="str">
        <f t="shared" si="292"/>
        <v/>
      </c>
      <c r="F1673" s="117"/>
      <c r="G1673" s="116" t="str">
        <f>IF(E1673="","",IF(Temp!optSeasCoef=0,1,INDEX($C$2:$C$13,IF(MOD(COUNT($E$2:E1673),seas_indx)=0,seas_indx,MOD(COUNT($E$2:E1673),seas_indx)))))</f>
        <v/>
      </c>
      <c r="H1673" s="97" t="str">
        <f>IFERROR(IF(Temp!fhor_indata=1,IF(COUNT($S$2:S1673)&lt;=XobsHor,"in-sample",IF(AND(COUNT($S$2:S1673)&lt;=XobsHor+XfHor,MOD(S1672,XobsHor)&lt;XfHor),"out-sample","")),IF(ISBLANK(F1673),"",IF(COUNT($F$2:F1673)&lt;=XobsHor-XfHor,"in-sample","out-sample"))),"")</f>
        <v/>
      </c>
      <c r="I1673" s="120" t="str">
        <f>IF(AND(ISBLANK(F1672),H1672="in-sample"),"",IF(AND(Temp!fhor_indata=1,H1672="out-sample",H1673="out-sample"),I1672,IF(AND(ISBLANK(F1673),H1672="out-sample"),"",IF(AND(Temp!optSeasCoef=0,Temp!sts_add=1),IF(H1672="in-sample",IF(Q1672=bigT,((pCell/bigT)*F1672)+((1-(pCell/bigT))*(I1672+J1672)),IF(OR(ISBLANK(F1673),COUNT($F$2:F1672)&lt;=pCell),F1672,((pCell/COUNT($F$2:F1672))*F1672)+((1-(pCell/COUNT($F$2:F1672)))*(I1672+J1672)))),I1672),IF(AND(Temp!optSeasCoef=0,Temp!sts_multp=1),IF(H1672="in-sample",IF(Q1672=bigT,((pCell/bigT)*F1672)+((1-(pCell/bigT))*(I1672*J1672)),IF(OR(ISBLANK(F1673),COUNT(F$2:$F1672)&lt;=pCell),F1672,((pCell/COUNT($F$2:F1672))*F1672)+((1-(pCell/COUNT($F$2:F1672)))*(I1672*J1672)))),I1672),IF(Temp!sts_add=1,IF(H1672="in-sample",IF(Q1672=bigT,((pCell/bigT)*AX1672)+((1-(pCell/bigT))*(I1672+J1672)),IF(OR(ISBLANK(F1673),COUNT($AX$2:AX1672)&lt;=pCell),AX1672,((pCell/COUNT($AX$2:AX1672))*AX1672)+((1-(pCell/COUNT($AX$2:AX1672)))*(I1672+J1672)))),I1672),IF(H1672="in-sample",IF(Q1672=bigT,((pCell/bigT)*AX1672)+((1-(pCell/bigT))*(I1672*J1672)),IF(OR(ISBLANK(F1673),COUNT($AX$2:AX1672)&lt;=pCell),AX1672,((pCell/COUNT($AX$2:AX1672))*AX1672)+((1-(pCell/COUNT($AX$2:AX1672)))*(I1672*J1672)))),I1672)))))))</f>
        <v/>
      </c>
      <c r="J1673" s="120" t="str">
        <f>IF(AND(ISBLANK(F1672),H1672="in-sample"),"",IF(AND(Temp!fhor_indata=1,H1672="out-sample",H1673="out-sample"),J1672,IF(AND(ISBLANK(F1673),H1672="out-sample"),"",IF(AND(Temp!optSeasCoef=0,Temp!sts_add=1),IF(H1672="in-sample",IF(Q1672=bigT,((qCell/bigT)*(I1673-I1672))+((1-(qCell/bigT))*J1672),IF(OR(ISBLANK(F1673),COUNT($F$2:F1672)&lt;=qCell),IF(COUNT($F$2:F1672)=1,0,F1672-F1671),((qCell/COUNT($F$2:F1672))*(I1673-I1672))+((1-(qCell/COUNT($F$2:F1672)))*J1672))),J1672),IF(AND(Temp!optSeasCoef=0,Temp!sts_multp=1),IF(H1672="in-sample",IF(Q1672=bigT,((qCell/bigT)*(I1673/I1672))+((1-(qCell/bigT))*J1672),IF(qCell=0,1,IF(OR(ISBLANK(F1673),COUNT($F$2:F1672)&lt;=qCell),IF(COUNT($F$2:F1672)=1,1,F1672/F1671),((qCell/COUNT($F$2:F1672))*(I1673/I1672))+((1-(qCell/COUNT($F$2:F1672)))*J1672)))),J1672),IF(Temp!sts_add=1,IF(H1672="in-sample",IF(Q1672=bigT,((qCell/bigT)*(I1673-I1672))+((1-(qCell/bigT))*J1672),IF(OR(ISBLANK(F1673),COUNT($AX$2:AX1672)&lt;=qCell),IF(COUNT($AX$2:AX1672)=1,0,AX1672-AX1671),((qCell/COUNT($AX$2:AX1672))*(I1673-I1672))+((1-(qCell/COUNT($AX$2:AX1672)))*J1672))),J1672),IF(H1672="in-sample",IF(Q1672=bigT,((qCell/bigT)*(I1673/I1672))+((1-(qCell/bigT))*J1672),IF(qCell=0,1,IF(OR(ISBLANK(F1673),COUNT($AX$2:AX1672)&lt;=qCell),IF(COUNT($AX$2:AX1672)=1,1,AX1672/AX1671),((qCell/COUNT($AX$2:AX1672))*(I1673/I1672))+((1-(qCell/COUNT($AX$2:AX1672)))*J1672)))),J1672)))))))</f>
        <v/>
      </c>
      <c r="K1673" s="120" t="str">
        <f>IF(H1673="","",IF(AND(Temp!optSeasCoef=0,Temp!sts_add=1),IF(H1673="out-sample",I1673+(Q1673*J1673),I1673+J1673),IF(AND(Temp!optSeasCoef=0,Temp!sts_multp=1),IF(H1673="out-sample",I1673*(J1673^Q1673),I1673*J1673),IF(Temp!sts_add=1,IF(H1673="out-sample",(I1673+(Q1673*J1673))*G1673,(I1673+J1673)*G1673),IF(H1673="out-sample",I1673*(J1673^Q1673)*G1673,I1673*J1673*G1673)))))</f>
        <v/>
      </c>
      <c r="L1673" s="116" t="str">
        <f t="shared" si="286"/>
        <v/>
      </c>
      <c r="M1673" s="116" t="str">
        <f t="shared" si="287"/>
        <v/>
      </c>
      <c r="N1673" s="116" t="str">
        <f t="shared" si="288"/>
        <v/>
      </c>
      <c r="O1673" s="116" t="str">
        <f t="shared" si="289"/>
        <v/>
      </c>
      <c r="P1673" s="116" t="str">
        <f t="shared" si="290"/>
        <v/>
      </c>
      <c r="Q1673" s="94" t="str">
        <f>IF(AND(Temp!fhor_indata=1,ISBLANK(F1673),H1672="in-sample"),1,IF(AND(Temp!fhor_indata=1,H1672="out-sample",Q1672&lt;XfHor),Q1672+1,IF(ISBLANK(F1673),"",IF(AND(H1673="out-sample",H1672="in-sample"),1,IF(AND(H1673="out-sample",H1672="out-sample"),Q1672+1,IF(ISNUMBER(Q1672),Q1672+1,1))))))</f>
        <v/>
      </c>
      <c r="R1673" s="94" t="str">
        <f t="shared" si="291"/>
        <v/>
      </c>
      <c r="S1673" s="94" t="str">
        <f>IF(Temp!fhor_indata=1,IF(S1672=XobsHor,1,IF(COUNT($S$2:S1672)&lt;=XobsHor,S1672+1,IF(AND(COUNT($S$2:S1672)&lt;=XobsHor+XfHor,IFERROR(MOD(S1672,XobsHor)&lt;XfHor,FALSE)),S1672+1,""))),IF(ISBLANK(F1673),"",IF(S1672=maxP,1,IF(S1672&lt;maxP,S1672+1,IF(COUNT($S$2:S1673)&lt;=XobsHor,S1672+1,"")))))</f>
        <v/>
      </c>
      <c r="T1673" s="3"/>
      <c r="U1673" s="6"/>
      <c r="V1673" s="6"/>
      <c r="W1673" s="6"/>
      <c r="X1673" s="6"/>
      <c r="Y1673" s="6"/>
      <c r="Z1673" s="6"/>
      <c r="AA1673" s="6"/>
      <c r="AB1673" s="6"/>
      <c r="AC1673" s="6"/>
      <c r="AD1673" s="6"/>
      <c r="AE1673" s="6"/>
      <c r="AF1673" s="6"/>
      <c r="AG1673" s="6"/>
      <c r="AH1673" s="6"/>
      <c r="AI1673" s="6"/>
      <c r="AJ1673" s="6"/>
      <c r="AK1673" s="6"/>
      <c r="AW1673" s="122" t="str">
        <f t="shared" si="293"/>
        <v/>
      </c>
      <c r="AX1673" s="123" t="str">
        <f t="shared" si="294"/>
        <v/>
      </c>
      <c r="AY1673" s="124" t="str">
        <f t="shared" si="295"/>
        <v/>
      </c>
      <c r="AZ1673" s="124" t="str">
        <f t="shared" si="296"/>
        <v/>
      </c>
      <c r="BF1673" s="91"/>
    </row>
    <row r="1674" spans="1:58" s="78" customFormat="1" ht="14.25" x14ac:dyDescent="0.2">
      <c r="A1674" s="6"/>
      <c r="B1674" s="6"/>
      <c r="C1674" s="6"/>
      <c r="D1674" s="3"/>
      <c r="E1674" s="98" t="str">
        <f t="shared" si="292"/>
        <v/>
      </c>
      <c r="F1674" s="117"/>
      <c r="G1674" s="116" t="str">
        <f>IF(E1674="","",IF(Temp!optSeasCoef=0,1,INDEX($C$2:$C$13,IF(MOD(COUNT($E$2:E1674),seas_indx)=0,seas_indx,MOD(COUNT($E$2:E1674),seas_indx)))))</f>
        <v/>
      </c>
      <c r="H1674" s="97" t="str">
        <f>IFERROR(IF(Temp!fhor_indata=1,IF(COUNT($S$2:S1674)&lt;=XobsHor,"in-sample",IF(AND(COUNT($S$2:S1674)&lt;=XobsHor+XfHor,MOD(S1673,XobsHor)&lt;XfHor),"out-sample","")),IF(ISBLANK(F1674),"",IF(COUNT($F$2:F1674)&lt;=XobsHor-XfHor,"in-sample","out-sample"))),"")</f>
        <v/>
      </c>
      <c r="I1674" s="120" t="str">
        <f>IF(AND(ISBLANK(F1673),H1673="in-sample"),"",IF(AND(Temp!fhor_indata=1,H1673="out-sample",H1674="out-sample"),I1673,IF(AND(ISBLANK(F1674),H1673="out-sample"),"",IF(AND(Temp!optSeasCoef=0,Temp!sts_add=1),IF(H1673="in-sample",IF(Q1673=bigT,((pCell/bigT)*F1673)+((1-(pCell/bigT))*(I1673+J1673)),IF(OR(ISBLANK(F1674),COUNT($F$2:F1673)&lt;=pCell),F1673,((pCell/COUNT($F$2:F1673))*F1673)+((1-(pCell/COUNT($F$2:F1673)))*(I1673+J1673)))),I1673),IF(AND(Temp!optSeasCoef=0,Temp!sts_multp=1),IF(H1673="in-sample",IF(Q1673=bigT,((pCell/bigT)*F1673)+((1-(pCell/bigT))*(I1673*J1673)),IF(OR(ISBLANK(F1674),COUNT(F$2:$F1673)&lt;=pCell),F1673,((pCell/COUNT($F$2:F1673))*F1673)+((1-(pCell/COUNT($F$2:F1673)))*(I1673*J1673)))),I1673),IF(Temp!sts_add=1,IF(H1673="in-sample",IF(Q1673=bigT,((pCell/bigT)*AX1673)+((1-(pCell/bigT))*(I1673+J1673)),IF(OR(ISBLANK(F1674),COUNT($AX$2:AX1673)&lt;=pCell),AX1673,((pCell/COUNT($AX$2:AX1673))*AX1673)+((1-(pCell/COUNT($AX$2:AX1673)))*(I1673+J1673)))),I1673),IF(H1673="in-sample",IF(Q1673=bigT,((pCell/bigT)*AX1673)+((1-(pCell/bigT))*(I1673*J1673)),IF(OR(ISBLANK(F1674),COUNT($AX$2:AX1673)&lt;=pCell),AX1673,((pCell/COUNT($AX$2:AX1673))*AX1673)+((1-(pCell/COUNT($AX$2:AX1673)))*(I1673*J1673)))),I1673)))))))</f>
        <v/>
      </c>
      <c r="J1674" s="120" t="str">
        <f>IF(AND(ISBLANK(F1673),H1673="in-sample"),"",IF(AND(Temp!fhor_indata=1,H1673="out-sample",H1674="out-sample"),J1673,IF(AND(ISBLANK(F1674),H1673="out-sample"),"",IF(AND(Temp!optSeasCoef=0,Temp!sts_add=1),IF(H1673="in-sample",IF(Q1673=bigT,((qCell/bigT)*(I1674-I1673))+((1-(qCell/bigT))*J1673),IF(OR(ISBLANK(F1674),COUNT($F$2:F1673)&lt;=qCell),IF(COUNT($F$2:F1673)=1,0,F1673-F1672),((qCell/COUNT($F$2:F1673))*(I1674-I1673))+((1-(qCell/COUNT($F$2:F1673)))*J1673))),J1673),IF(AND(Temp!optSeasCoef=0,Temp!sts_multp=1),IF(H1673="in-sample",IF(Q1673=bigT,((qCell/bigT)*(I1674/I1673))+((1-(qCell/bigT))*J1673),IF(qCell=0,1,IF(OR(ISBLANK(F1674),COUNT($F$2:F1673)&lt;=qCell),IF(COUNT($F$2:F1673)=1,1,F1673/F1672),((qCell/COUNT($F$2:F1673))*(I1674/I1673))+((1-(qCell/COUNT($F$2:F1673)))*J1673)))),J1673),IF(Temp!sts_add=1,IF(H1673="in-sample",IF(Q1673=bigT,((qCell/bigT)*(I1674-I1673))+((1-(qCell/bigT))*J1673),IF(OR(ISBLANK(F1674),COUNT($AX$2:AX1673)&lt;=qCell),IF(COUNT($AX$2:AX1673)=1,0,AX1673-AX1672),((qCell/COUNT($AX$2:AX1673))*(I1674-I1673))+((1-(qCell/COUNT($AX$2:AX1673)))*J1673))),J1673),IF(H1673="in-sample",IF(Q1673=bigT,((qCell/bigT)*(I1674/I1673))+((1-(qCell/bigT))*J1673),IF(qCell=0,1,IF(OR(ISBLANK(F1674),COUNT($AX$2:AX1673)&lt;=qCell),IF(COUNT($AX$2:AX1673)=1,1,AX1673/AX1672),((qCell/COUNT($AX$2:AX1673))*(I1674/I1673))+((1-(qCell/COUNT($AX$2:AX1673)))*J1673)))),J1673)))))))</f>
        <v/>
      </c>
      <c r="K1674" s="120" t="str">
        <f>IF(H1674="","",IF(AND(Temp!optSeasCoef=0,Temp!sts_add=1),IF(H1674="out-sample",I1674+(Q1674*J1674),I1674+J1674),IF(AND(Temp!optSeasCoef=0,Temp!sts_multp=1),IF(H1674="out-sample",I1674*(J1674^Q1674),I1674*J1674),IF(Temp!sts_add=1,IF(H1674="out-sample",(I1674+(Q1674*J1674))*G1674,(I1674+J1674)*G1674),IF(H1674="out-sample",I1674*(J1674^Q1674)*G1674,I1674*J1674*G1674)))))</f>
        <v/>
      </c>
      <c r="L1674" s="116" t="str">
        <f t="shared" si="286"/>
        <v/>
      </c>
      <c r="M1674" s="116" t="str">
        <f t="shared" si="287"/>
        <v/>
      </c>
      <c r="N1674" s="116" t="str">
        <f t="shared" si="288"/>
        <v/>
      </c>
      <c r="O1674" s="116" t="str">
        <f t="shared" si="289"/>
        <v/>
      </c>
      <c r="P1674" s="116" t="str">
        <f t="shared" si="290"/>
        <v/>
      </c>
      <c r="Q1674" s="94" t="str">
        <f>IF(AND(Temp!fhor_indata=1,ISBLANK(F1674),H1673="in-sample"),1,IF(AND(Temp!fhor_indata=1,H1673="out-sample",Q1673&lt;XfHor),Q1673+1,IF(ISBLANK(F1674),"",IF(AND(H1674="out-sample",H1673="in-sample"),1,IF(AND(H1674="out-sample",H1673="out-sample"),Q1673+1,IF(ISNUMBER(Q1673),Q1673+1,1))))))</f>
        <v/>
      </c>
      <c r="R1674" s="94" t="str">
        <f t="shared" si="291"/>
        <v/>
      </c>
      <c r="S1674" s="94" t="str">
        <f>IF(Temp!fhor_indata=1,IF(S1673=XobsHor,1,IF(COUNT($S$2:S1673)&lt;=XobsHor,S1673+1,IF(AND(COUNT($S$2:S1673)&lt;=XobsHor+XfHor,IFERROR(MOD(S1673,XobsHor)&lt;XfHor,FALSE)),S1673+1,""))),IF(ISBLANK(F1674),"",IF(S1673=maxP,1,IF(S1673&lt;maxP,S1673+1,IF(COUNT($S$2:S1674)&lt;=XobsHor,S1673+1,"")))))</f>
        <v/>
      </c>
      <c r="T1674" s="3"/>
      <c r="U1674" s="6"/>
      <c r="V1674" s="6"/>
      <c r="W1674" s="6"/>
      <c r="X1674" s="6"/>
      <c r="Y1674" s="6"/>
      <c r="Z1674" s="6"/>
      <c r="AA1674" s="6"/>
      <c r="AB1674" s="6"/>
      <c r="AC1674" s="6"/>
      <c r="AD1674" s="6"/>
      <c r="AE1674" s="6"/>
      <c r="AF1674" s="6"/>
      <c r="AG1674" s="6"/>
      <c r="AH1674" s="6"/>
      <c r="AI1674" s="6"/>
      <c r="AJ1674" s="6"/>
      <c r="AK1674" s="6"/>
      <c r="AW1674" s="122" t="str">
        <f t="shared" si="293"/>
        <v/>
      </c>
      <c r="AX1674" s="123" t="str">
        <f t="shared" si="294"/>
        <v/>
      </c>
      <c r="AY1674" s="124" t="str">
        <f t="shared" si="295"/>
        <v/>
      </c>
      <c r="AZ1674" s="124" t="str">
        <f t="shared" si="296"/>
        <v/>
      </c>
      <c r="BF1674" s="91"/>
    </row>
    <row r="1675" spans="1:58" s="78" customFormat="1" ht="14.25" x14ac:dyDescent="0.2">
      <c r="A1675" s="6"/>
      <c r="B1675" s="6"/>
      <c r="C1675" s="6"/>
      <c r="D1675" s="3"/>
      <c r="E1675" s="98" t="str">
        <f t="shared" si="292"/>
        <v/>
      </c>
      <c r="F1675" s="117"/>
      <c r="G1675" s="116" t="str">
        <f>IF(E1675="","",IF(Temp!optSeasCoef=0,1,INDEX($C$2:$C$13,IF(MOD(COUNT($E$2:E1675),seas_indx)=0,seas_indx,MOD(COUNT($E$2:E1675),seas_indx)))))</f>
        <v/>
      </c>
      <c r="H1675" s="97" t="str">
        <f>IFERROR(IF(Temp!fhor_indata=1,IF(COUNT($S$2:S1675)&lt;=XobsHor,"in-sample",IF(AND(COUNT($S$2:S1675)&lt;=XobsHor+XfHor,MOD(S1674,XobsHor)&lt;XfHor),"out-sample","")),IF(ISBLANK(F1675),"",IF(COUNT($F$2:F1675)&lt;=XobsHor-XfHor,"in-sample","out-sample"))),"")</f>
        <v/>
      </c>
      <c r="I1675" s="120" t="str">
        <f>IF(AND(ISBLANK(F1674),H1674="in-sample"),"",IF(AND(Temp!fhor_indata=1,H1674="out-sample",H1675="out-sample"),I1674,IF(AND(ISBLANK(F1675),H1674="out-sample"),"",IF(AND(Temp!optSeasCoef=0,Temp!sts_add=1),IF(H1674="in-sample",IF(Q1674=bigT,((pCell/bigT)*F1674)+((1-(pCell/bigT))*(I1674+J1674)),IF(OR(ISBLANK(F1675),COUNT($F$2:F1674)&lt;=pCell),F1674,((pCell/COUNT($F$2:F1674))*F1674)+((1-(pCell/COUNT($F$2:F1674)))*(I1674+J1674)))),I1674),IF(AND(Temp!optSeasCoef=0,Temp!sts_multp=1),IF(H1674="in-sample",IF(Q1674=bigT,((pCell/bigT)*F1674)+((1-(pCell/bigT))*(I1674*J1674)),IF(OR(ISBLANK(F1675),COUNT(F$2:$F1674)&lt;=pCell),F1674,((pCell/COUNT($F$2:F1674))*F1674)+((1-(pCell/COUNT($F$2:F1674)))*(I1674*J1674)))),I1674),IF(Temp!sts_add=1,IF(H1674="in-sample",IF(Q1674=bigT,((pCell/bigT)*AX1674)+((1-(pCell/bigT))*(I1674+J1674)),IF(OR(ISBLANK(F1675),COUNT($AX$2:AX1674)&lt;=pCell),AX1674,((pCell/COUNT($AX$2:AX1674))*AX1674)+((1-(pCell/COUNT($AX$2:AX1674)))*(I1674+J1674)))),I1674),IF(H1674="in-sample",IF(Q1674=bigT,((pCell/bigT)*AX1674)+((1-(pCell/bigT))*(I1674*J1674)),IF(OR(ISBLANK(F1675),COUNT($AX$2:AX1674)&lt;=pCell),AX1674,((pCell/COUNT($AX$2:AX1674))*AX1674)+((1-(pCell/COUNT($AX$2:AX1674)))*(I1674*J1674)))),I1674)))))))</f>
        <v/>
      </c>
      <c r="J1675" s="120" t="str">
        <f>IF(AND(ISBLANK(F1674),H1674="in-sample"),"",IF(AND(Temp!fhor_indata=1,H1674="out-sample",H1675="out-sample"),J1674,IF(AND(ISBLANK(F1675),H1674="out-sample"),"",IF(AND(Temp!optSeasCoef=0,Temp!sts_add=1),IF(H1674="in-sample",IF(Q1674=bigT,((qCell/bigT)*(I1675-I1674))+((1-(qCell/bigT))*J1674),IF(OR(ISBLANK(F1675),COUNT($F$2:F1674)&lt;=qCell),IF(COUNT($F$2:F1674)=1,0,F1674-F1673),((qCell/COUNT($F$2:F1674))*(I1675-I1674))+((1-(qCell/COUNT($F$2:F1674)))*J1674))),J1674),IF(AND(Temp!optSeasCoef=0,Temp!sts_multp=1),IF(H1674="in-sample",IF(Q1674=bigT,((qCell/bigT)*(I1675/I1674))+((1-(qCell/bigT))*J1674),IF(qCell=0,1,IF(OR(ISBLANK(F1675),COUNT($F$2:F1674)&lt;=qCell),IF(COUNT($F$2:F1674)=1,1,F1674/F1673),((qCell/COUNT($F$2:F1674))*(I1675/I1674))+((1-(qCell/COUNT($F$2:F1674)))*J1674)))),J1674),IF(Temp!sts_add=1,IF(H1674="in-sample",IF(Q1674=bigT,((qCell/bigT)*(I1675-I1674))+((1-(qCell/bigT))*J1674),IF(OR(ISBLANK(F1675),COUNT($AX$2:AX1674)&lt;=qCell),IF(COUNT($AX$2:AX1674)=1,0,AX1674-AX1673),((qCell/COUNT($AX$2:AX1674))*(I1675-I1674))+((1-(qCell/COUNT($AX$2:AX1674)))*J1674))),J1674),IF(H1674="in-sample",IF(Q1674=bigT,((qCell/bigT)*(I1675/I1674))+((1-(qCell/bigT))*J1674),IF(qCell=0,1,IF(OR(ISBLANK(F1675),COUNT($AX$2:AX1674)&lt;=qCell),IF(COUNT($AX$2:AX1674)=1,1,AX1674/AX1673),((qCell/COUNT($AX$2:AX1674))*(I1675/I1674))+((1-(qCell/COUNT($AX$2:AX1674)))*J1674)))),J1674)))))))</f>
        <v/>
      </c>
      <c r="K1675" s="120" t="str">
        <f>IF(H1675="","",IF(AND(Temp!optSeasCoef=0,Temp!sts_add=1),IF(H1675="out-sample",I1675+(Q1675*J1675),I1675+J1675),IF(AND(Temp!optSeasCoef=0,Temp!sts_multp=1),IF(H1675="out-sample",I1675*(J1675^Q1675),I1675*J1675),IF(Temp!sts_add=1,IF(H1675="out-sample",(I1675+(Q1675*J1675))*G1675,(I1675+J1675)*G1675),IF(H1675="out-sample",I1675*(J1675^Q1675)*G1675,I1675*J1675*G1675)))))</f>
        <v/>
      </c>
      <c r="L1675" s="116" t="str">
        <f t="shared" si="286"/>
        <v/>
      </c>
      <c r="M1675" s="116" t="str">
        <f t="shared" si="287"/>
        <v/>
      </c>
      <c r="N1675" s="116" t="str">
        <f t="shared" si="288"/>
        <v/>
      </c>
      <c r="O1675" s="116" t="str">
        <f t="shared" si="289"/>
        <v/>
      </c>
      <c r="P1675" s="116" t="str">
        <f t="shared" si="290"/>
        <v/>
      </c>
      <c r="Q1675" s="94" t="str">
        <f>IF(AND(Temp!fhor_indata=1,ISBLANK(F1675),H1674="in-sample"),1,IF(AND(Temp!fhor_indata=1,H1674="out-sample",Q1674&lt;XfHor),Q1674+1,IF(ISBLANK(F1675),"",IF(AND(H1675="out-sample",H1674="in-sample"),1,IF(AND(H1675="out-sample",H1674="out-sample"),Q1674+1,IF(ISNUMBER(Q1674),Q1674+1,1))))))</f>
        <v/>
      </c>
      <c r="R1675" s="94" t="str">
        <f t="shared" si="291"/>
        <v/>
      </c>
      <c r="S1675" s="94" t="str">
        <f>IF(Temp!fhor_indata=1,IF(S1674=XobsHor,1,IF(COUNT($S$2:S1674)&lt;=XobsHor,S1674+1,IF(AND(COUNT($S$2:S1674)&lt;=XobsHor+XfHor,IFERROR(MOD(S1674,XobsHor)&lt;XfHor,FALSE)),S1674+1,""))),IF(ISBLANK(F1675),"",IF(S1674=maxP,1,IF(S1674&lt;maxP,S1674+1,IF(COUNT($S$2:S1675)&lt;=XobsHor,S1674+1,"")))))</f>
        <v/>
      </c>
      <c r="T1675" s="3"/>
      <c r="U1675" s="6"/>
      <c r="V1675" s="6"/>
      <c r="W1675" s="6"/>
      <c r="X1675" s="6"/>
      <c r="Y1675" s="6"/>
      <c r="Z1675" s="6"/>
      <c r="AA1675" s="6"/>
      <c r="AB1675" s="6"/>
      <c r="AC1675" s="6"/>
      <c r="AD1675" s="6"/>
      <c r="AE1675" s="6"/>
      <c r="AF1675" s="6"/>
      <c r="AG1675" s="6"/>
      <c r="AH1675" s="6"/>
      <c r="AI1675" s="6"/>
      <c r="AJ1675" s="6"/>
      <c r="AK1675" s="6"/>
      <c r="AW1675" s="122" t="str">
        <f t="shared" si="293"/>
        <v/>
      </c>
      <c r="AX1675" s="123" t="str">
        <f t="shared" si="294"/>
        <v/>
      </c>
      <c r="AY1675" s="124" t="str">
        <f t="shared" si="295"/>
        <v/>
      </c>
      <c r="AZ1675" s="124" t="str">
        <f t="shared" si="296"/>
        <v/>
      </c>
      <c r="BF1675" s="91"/>
    </row>
    <row r="1676" spans="1:58" s="78" customFormat="1" ht="14.25" x14ac:dyDescent="0.2">
      <c r="A1676" s="6"/>
      <c r="B1676" s="6"/>
      <c r="C1676" s="6"/>
      <c r="D1676" s="3"/>
      <c r="E1676" s="98" t="str">
        <f t="shared" si="292"/>
        <v/>
      </c>
      <c r="F1676" s="117"/>
      <c r="G1676" s="116" t="str">
        <f>IF(E1676="","",IF(Temp!optSeasCoef=0,1,INDEX($C$2:$C$13,IF(MOD(COUNT($E$2:E1676),seas_indx)=0,seas_indx,MOD(COUNT($E$2:E1676),seas_indx)))))</f>
        <v/>
      </c>
      <c r="H1676" s="97" t="str">
        <f>IFERROR(IF(Temp!fhor_indata=1,IF(COUNT($S$2:S1676)&lt;=XobsHor,"in-sample",IF(AND(COUNT($S$2:S1676)&lt;=XobsHor+XfHor,MOD(S1675,XobsHor)&lt;XfHor),"out-sample","")),IF(ISBLANK(F1676),"",IF(COUNT($F$2:F1676)&lt;=XobsHor-XfHor,"in-sample","out-sample"))),"")</f>
        <v/>
      </c>
      <c r="I1676" s="120" t="str">
        <f>IF(AND(ISBLANK(F1675),H1675="in-sample"),"",IF(AND(Temp!fhor_indata=1,H1675="out-sample",H1676="out-sample"),I1675,IF(AND(ISBLANK(F1676),H1675="out-sample"),"",IF(AND(Temp!optSeasCoef=0,Temp!sts_add=1),IF(H1675="in-sample",IF(Q1675=bigT,((pCell/bigT)*F1675)+((1-(pCell/bigT))*(I1675+J1675)),IF(OR(ISBLANK(F1676),COUNT($F$2:F1675)&lt;=pCell),F1675,((pCell/COUNT($F$2:F1675))*F1675)+((1-(pCell/COUNT($F$2:F1675)))*(I1675+J1675)))),I1675),IF(AND(Temp!optSeasCoef=0,Temp!sts_multp=1),IF(H1675="in-sample",IF(Q1675=bigT,((pCell/bigT)*F1675)+((1-(pCell/bigT))*(I1675*J1675)),IF(OR(ISBLANK(F1676),COUNT(F$2:$F1675)&lt;=pCell),F1675,((pCell/COUNT($F$2:F1675))*F1675)+((1-(pCell/COUNT($F$2:F1675)))*(I1675*J1675)))),I1675),IF(Temp!sts_add=1,IF(H1675="in-sample",IF(Q1675=bigT,((pCell/bigT)*AX1675)+((1-(pCell/bigT))*(I1675+J1675)),IF(OR(ISBLANK(F1676),COUNT($AX$2:AX1675)&lt;=pCell),AX1675,((pCell/COUNT($AX$2:AX1675))*AX1675)+((1-(pCell/COUNT($AX$2:AX1675)))*(I1675+J1675)))),I1675),IF(H1675="in-sample",IF(Q1675=bigT,((pCell/bigT)*AX1675)+((1-(pCell/bigT))*(I1675*J1675)),IF(OR(ISBLANK(F1676),COUNT($AX$2:AX1675)&lt;=pCell),AX1675,((pCell/COUNT($AX$2:AX1675))*AX1675)+((1-(pCell/COUNT($AX$2:AX1675)))*(I1675*J1675)))),I1675)))))))</f>
        <v/>
      </c>
      <c r="J1676" s="120" t="str">
        <f>IF(AND(ISBLANK(F1675),H1675="in-sample"),"",IF(AND(Temp!fhor_indata=1,H1675="out-sample",H1676="out-sample"),J1675,IF(AND(ISBLANK(F1676),H1675="out-sample"),"",IF(AND(Temp!optSeasCoef=0,Temp!sts_add=1),IF(H1675="in-sample",IF(Q1675=bigT,((qCell/bigT)*(I1676-I1675))+((1-(qCell/bigT))*J1675),IF(OR(ISBLANK(F1676),COUNT($F$2:F1675)&lt;=qCell),IF(COUNT($F$2:F1675)=1,0,F1675-F1674),((qCell/COUNT($F$2:F1675))*(I1676-I1675))+((1-(qCell/COUNT($F$2:F1675)))*J1675))),J1675),IF(AND(Temp!optSeasCoef=0,Temp!sts_multp=1),IF(H1675="in-sample",IF(Q1675=bigT,((qCell/bigT)*(I1676/I1675))+((1-(qCell/bigT))*J1675),IF(qCell=0,1,IF(OR(ISBLANK(F1676),COUNT($F$2:F1675)&lt;=qCell),IF(COUNT($F$2:F1675)=1,1,F1675/F1674),((qCell/COUNT($F$2:F1675))*(I1676/I1675))+((1-(qCell/COUNT($F$2:F1675)))*J1675)))),J1675),IF(Temp!sts_add=1,IF(H1675="in-sample",IF(Q1675=bigT,((qCell/bigT)*(I1676-I1675))+((1-(qCell/bigT))*J1675),IF(OR(ISBLANK(F1676),COUNT($AX$2:AX1675)&lt;=qCell),IF(COUNT($AX$2:AX1675)=1,0,AX1675-AX1674),((qCell/COUNT($AX$2:AX1675))*(I1676-I1675))+((1-(qCell/COUNT($AX$2:AX1675)))*J1675))),J1675),IF(H1675="in-sample",IF(Q1675=bigT,((qCell/bigT)*(I1676/I1675))+((1-(qCell/bigT))*J1675),IF(qCell=0,1,IF(OR(ISBLANK(F1676),COUNT($AX$2:AX1675)&lt;=qCell),IF(COUNT($AX$2:AX1675)=1,1,AX1675/AX1674),((qCell/COUNT($AX$2:AX1675))*(I1676/I1675))+((1-(qCell/COUNT($AX$2:AX1675)))*J1675)))),J1675)))))))</f>
        <v/>
      </c>
      <c r="K1676" s="120" t="str">
        <f>IF(H1676="","",IF(AND(Temp!optSeasCoef=0,Temp!sts_add=1),IF(H1676="out-sample",I1676+(Q1676*J1676),I1676+J1676),IF(AND(Temp!optSeasCoef=0,Temp!sts_multp=1),IF(H1676="out-sample",I1676*(J1676^Q1676),I1676*J1676),IF(Temp!sts_add=1,IF(H1676="out-sample",(I1676+(Q1676*J1676))*G1676,(I1676+J1676)*G1676),IF(H1676="out-sample",I1676*(J1676^Q1676)*G1676,I1676*J1676*G1676)))))</f>
        <v/>
      </c>
      <c r="L1676" s="116" t="str">
        <f t="shared" si="286"/>
        <v/>
      </c>
      <c r="M1676" s="116" t="str">
        <f t="shared" si="287"/>
        <v/>
      </c>
      <c r="N1676" s="116" t="str">
        <f t="shared" si="288"/>
        <v/>
      </c>
      <c r="O1676" s="116" t="str">
        <f t="shared" si="289"/>
        <v/>
      </c>
      <c r="P1676" s="116" t="str">
        <f t="shared" si="290"/>
        <v/>
      </c>
      <c r="Q1676" s="94" t="str">
        <f>IF(AND(Temp!fhor_indata=1,ISBLANK(F1676),H1675="in-sample"),1,IF(AND(Temp!fhor_indata=1,H1675="out-sample",Q1675&lt;XfHor),Q1675+1,IF(ISBLANK(F1676),"",IF(AND(H1676="out-sample",H1675="in-sample"),1,IF(AND(H1676="out-sample",H1675="out-sample"),Q1675+1,IF(ISNUMBER(Q1675),Q1675+1,1))))))</f>
        <v/>
      </c>
      <c r="R1676" s="94" t="str">
        <f t="shared" si="291"/>
        <v/>
      </c>
      <c r="S1676" s="94" t="str">
        <f>IF(Temp!fhor_indata=1,IF(S1675=XobsHor,1,IF(COUNT($S$2:S1675)&lt;=XobsHor,S1675+1,IF(AND(COUNT($S$2:S1675)&lt;=XobsHor+XfHor,IFERROR(MOD(S1675,XobsHor)&lt;XfHor,FALSE)),S1675+1,""))),IF(ISBLANK(F1676),"",IF(S1675=maxP,1,IF(S1675&lt;maxP,S1675+1,IF(COUNT($S$2:S1676)&lt;=XobsHor,S1675+1,"")))))</f>
        <v/>
      </c>
      <c r="T1676" s="3"/>
      <c r="U1676" s="6"/>
      <c r="V1676" s="6"/>
      <c r="W1676" s="6"/>
      <c r="X1676" s="6"/>
      <c r="Y1676" s="6"/>
      <c r="Z1676" s="6"/>
      <c r="AA1676" s="6"/>
      <c r="AB1676" s="6"/>
      <c r="AC1676" s="6"/>
      <c r="AD1676" s="6"/>
      <c r="AE1676" s="6"/>
      <c r="AF1676" s="6"/>
      <c r="AG1676" s="6"/>
      <c r="AH1676" s="6"/>
      <c r="AI1676" s="6"/>
      <c r="AJ1676" s="6"/>
      <c r="AK1676" s="6"/>
      <c r="AW1676" s="122" t="str">
        <f t="shared" si="293"/>
        <v/>
      </c>
      <c r="AX1676" s="123" t="str">
        <f t="shared" si="294"/>
        <v/>
      </c>
      <c r="AY1676" s="124" t="str">
        <f t="shared" si="295"/>
        <v/>
      </c>
      <c r="AZ1676" s="124" t="str">
        <f t="shared" si="296"/>
        <v/>
      </c>
      <c r="BF1676" s="91"/>
    </row>
    <row r="1677" spans="1:58" s="78" customFormat="1" ht="14.25" x14ac:dyDescent="0.2">
      <c r="A1677" s="6"/>
      <c r="B1677" s="6"/>
      <c r="C1677" s="6"/>
      <c r="D1677" s="3"/>
      <c r="E1677" s="98" t="str">
        <f t="shared" si="292"/>
        <v/>
      </c>
      <c r="F1677" s="117"/>
      <c r="G1677" s="116" t="str">
        <f>IF(E1677="","",IF(Temp!optSeasCoef=0,1,INDEX($C$2:$C$13,IF(MOD(COUNT($E$2:E1677),seas_indx)=0,seas_indx,MOD(COUNT($E$2:E1677),seas_indx)))))</f>
        <v/>
      </c>
      <c r="H1677" s="97" t="str">
        <f>IFERROR(IF(Temp!fhor_indata=1,IF(COUNT($S$2:S1677)&lt;=XobsHor,"in-sample",IF(AND(COUNT($S$2:S1677)&lt;=XobsHor+XfHor,MOD(S1676,XobsHor)&lt;XfHor),"out-sample","")),IF(ISBLANK(F1677),"",IF(COUNT($F$2:F1677)&lt;=XobsHor-XfHor,"in-sample","out-sample"))),"")</f>
        <v/>
      </c>
      <c r="I1677" s="120" t="str">
        <f>IF(AND(ISBLANK(F1676),H1676="in-sample"),"",IF(AND(Temp!fhor_indata=1,H1676="out-sample",H1677="out-sample"),I1676,IF(AND(ISBLANK(F1677),H1676="out-sample"),"",IF(AND(Temp!optSeasCoef=0,Temp!sts_add=1),IF(H1676="in-sample",IF(Q1676=bigT,((pCell/bigT)*F1676)+((1-(pCell/bigT))*(I1676+J1676)),IF(OR(ISBLANK(F1677),COUNT($F$2:F1676)&lt;=pCell),F1676,((pCell/COUNT($F$2:F1676))*F1676)+((1-(pCell/COUNT($F$2:F1676)))*(I1676+J1676)))),I1676),IF(AND(Temp!optSeasCoef=0,Temp!sts_multp=1),IF(H1676="in-sample",IF(Q1676=bigT,((pCell/bigT)*F1676)+((1-(pCell/bigT))*(I1676*J1676)),IF(OR(ISBLANK(F1677),COUNT(F$2:$F1676)&lt;=pCell),F1676,((pCell/COUNT($F$2:F1676))*F1676)+((1-(pCell/COUNT($F$2:F1676)))*(I1676*J1676)))),I1676),IF(Temp!sts_add=1,IF(H1676="in-sample",IF(Q1676=bigT,((pCell/bigT)*AX1676)+((1-(pCell/bigT))*(I1676+J1676)),IF(OR(ISBLANK(F1677),COUNT($AX$2:AX1676)&lt;=pCell),AX1676,((pCell/COUNT($AX$2:AX1676))*AX1676)+((1-(pCell/COUNT($AX$2:AX1676)))*(I1676+J1676)))),I1676),IF(H1676="in-sample",IF(Q1676=bigT,((pCell/bigT)*AX1676)+((1-(pCell/bigT))*(I1676*J1676)),IF(OR(ISBLANK(F1677),COUNT($AX$2:AX1676)&lt;=pCell),AX1676,((pCell/COUNT($AX$2:AX1676))*AX1676)+((1-(pCell/COUNT($AX$2:AX1676)))*(I1676*J1676)))),I1676)))))))</f>
        <v/>
      </c>
      <c r="J1677" s="120" t="str">
        <f>IF(AND(ISBLANK(F1676),H1676="in-sample"),"",IF(AND(Temp!fhor_indata=1,H1676="out-sample",H1677="out-sample"),J1676,IF(AND(ISBLANK(F1677),H1676="out-sample"),"",IF(AND(Temp!optSeasCoef=0,Temp!sts_add=1),IF(H1676="in-sample",IF(Q1676=bigT,((qCell/bigT)*(I1677-I1676))+((1-(qCell/bigT))*J1676),IF(OR(ISBLANK(F1677),COUNT($F$2:F1676)&lt;=qCell),IF(COUNT($F$2:F1676)=1,0,F1676-F1675),((qCell/COUNT($F$2:F1676))*(I1677-I1676))+((1-(qCell/COUNT($F$2:F1676)))*J1676))),J1676),IF(AND(Temp!optSeasCoef=0,Temp!sts_multp=1),IF(H1676="in-sample",IF(Q1676=bigT,((qCell/bigT)*(I1677/I1676))+((1-(qCell/bigT))*J1676),IF(qCell=0,1,IF(OR(ISBLANK(F1677),COUNT($F$2:F1676)&lt;=qCell),IF(COUNT($F$2:F1676)=1,1,F1676/F1675),((qCell/COUNT($F$2:F1676))*(I1677/I1676))+((1-(qCell/COUNT($F$2:F1676)))*J1676)))),J1676),IF(Temp!sts_add=1,IF(H1676="in-sample",IF(Q1676=bigT,((qCell/bigT)*(I1677-I1676))+((1-(qCell/bigT))*J1676),IF(OR(ISBLANK(F1677),COUNT($AX$2:AX1676)&lt;=qCell),IF(COUNT($AX$2:AX1676)=1,0,AX1676-AX1675),((qCell/COUNT($AX$2:AX1676))*(I1677-I1676))+((1-(qCell/COUNT($AX$2:AX1676)))*J1676))),J1676),IF(H1676="in-sample",IF(Q1676=bigT,((qCell/bigT)*(I1677/I1676))+((1-(qCell/bigT))*J1676),IF(qCell=0,1,IF(OR(ISBLANK(F1677),COUNT($AX$2:AX1676)&lt;=qCell),IF(COUNT($AX$2:AX1676)=1,1,AX1676/AX1675),((qCell/COUNT($AX$2:AX1676))*(I1677/I1676))+((1-(qCell/COUNT($AX$2:AX1676)))*J1676)))),J1676)))))))</f>
        <v/>
      </c>
      <c r="K1677" s="120" t="str">
        <f>IF(H1677="","",IF(AND(Temp!optSeasCoef=0,Temp!sts_add=1),IF(H1677="out-sample",I1677+(Q1677*J1677),I1677+J1677),IF(AND(Temp!optSeasCoef=0,Temp!sts_multp=1),IF(H1677="out-sample",I1677*(J1677^Q1677),I1677*J1677),IF(Temp!sts_add=1,IF(H1677="out-sample",(I1677+(Q1677*J1677))*G1677,(I1677+J1677)*G1677),IF(H1677="out-sample",I1677*(J1677^Q1677)*G1677,I1677*J1677*G1677)))))</f>
        <v/>
      </c>
      <c r="L1677" s="116" t="str">
        <f t="shared" si="286"/>
        <v/>
      </c>
      <c r="M1677" s="116" t="str">
        <f t="shared" si="287"/>
        <v/>
      </c>
      <c r="N1677" s="116" t="str">
        <f t="shared" si="288"/>
        <v/>
      </c>
      <c r="O1677" s="116" t="str">
        <f t="shared" si="289"/>
        <v/>
      </c>
      <c r="P1677" s="116" t="str">
        <f t="shared" si="290"/>
        <v/>
      </c>
      <c r="Q1677" s="94" t="str">
        <f>IF(AND(Temp!fhor_indata=1,ISBLANK(F1677),H1676="in-sample"),1,IF(AND(Temp!fhor_indata=1,H1676="out-sample",Q1676&lt;XfHor),Q1676+1,IF(ISBLANK(F1677),"",IF(AND(H1677="out-sample",H1676="in-sample"),1,IF(AND(H1677="out-sample",H1676="out-sample"),Q1676+1,IF(ISNUMBER(Q1676),Q1676+1,1))))))</f>
        <v/>
      </c>
      <c r="R1677" s="94" t="str">
        <f t="shared" si="291"/>
        <v/>
      </c>
      <c r="S1677" s="94" t="str">
        <f>IF(Temp!fhor_indata=1,IF(S1676=XobsHor,1,IF(COUNT($S$2:S1676)&lt;=XobsHor,S1676+1,IF(AND(COUNT($S$2:S1676)&lt;=XobsHor+XfHor,IFERROR(MOD(S1676,XobsHor)&lt;XfHor,FALSE)),S1676+1,""))),IF(ISBLANK(F1677),"",IF(S1676=maxP,1,IF(S1676&lt;maxP,S1676+1,IF(COUNT($S$2:S1677)&lt;=XobsHor,S1676+1,"")))))</f>
        <v/>
      </c>
      <c r="T1677" s="3"/>
      <c r="U1677" s="6"/>
      <c r="V1677" s="6"/>
      <c r="W1677" s="6"/>
      <c r="X1677" s="6"/>
      <c r="Y1677" s="6"/>
      <c r="Z1677" s="6"/>
      <c r="AA1677" s="6"/>
      <c r="AB1677" s="6"/>
      <c r="AC1677" s="6"/>
      <c r="AD1677" s="6"/>
      <c r="AE1677" s="6"/>
      <c r="AF1677" s="6"/>
      <c r="AG1677" s="6"/>
      <c r="AH1677" s="6"/>
      <c r="AI1677" s="6"/>
      <c r="AJ1677" s="6"/>
      <c r="AK1677" s="6"/>
      <c r="AW1677" s="122" t="str">
        <f t="shared" si="293"/>
        <v/>
      </c>
      <c r="AX1677" s="123" t="str">
        <f t="shared" si="294"/>
        <v/>
      </c>
      <c r="AY1677" s="124" t="str">
        <f t="shared" si="295"/>
        <v/>
      </c>
      <c r="AZ1677" s="124" t="str">
        <f t="shared" si="296"/>
        <v/>
      </c>
      <c r="BF1677" s="91"/>
    </row>
    <row r="1678" spans="1:58" s="78" customFormat="1" ht="14.25" x14ac:dyDescent="0.2">
      <c r="A1678" s="6"/>
      <c r="B1678" s="6"/>
      <c r="C1678" s="6"/>
      <c r="D1678" s="3"/>
      <c r="E1678" s="98" t="str">
        <f t="shared" si="292"/>
        <v/>
      </c>
      <c r="F1678" s="117"/>
      <c r="G1678" s="116" t="str">
        <f>IF(E1678="","",IF(Temp!optSeasCoef=0,1,INDEX($C$2:$C$13,IF(MOD(COUNT($E$2:E1678),seas_indx)=0,seas_indx,MOD(COUNT($E$2:E1678),seas_indx)))))</f>
        <v/>
      </c>
      <c r="H1678" s="97" t="str">
        <f>IFERROR(IF(Temp!fhor_indata=1,IF(COUNT($S$2:S1678)&lt;=XobsHor,"in-sample",IF(AND(COUNT($S$2:S1678)&lt;=XobsHor+XfHor,MOD(S1677,XobsHor)&lt;XfHor),"out-sample","")),IF(ISBLANK(F1678),"",IF(COUNT($F$2:F1678)&lt;=XobsHor-XfHor,"in-sample","out-sample"))),"")</f>
        <v/>
      </c>
      <c r="I1678" s="120" t="str">
        <f>IF(AND(ISBLANK(F1677),H1677="in-sample"),"",IF(AND(Temp!fhor_indata=1,H1677="out-sample",H1678="out-sample"),I1677,IF(AND(ISBLANK(F1678),H1677="out-sample"),"",IF(AND(Temp!optSeasCoef=0,Temp!sts_add=1),IF(H1677="in-sample",IF(Q1677=bigT,((pCell/bigT)*F1677)+((1-(pCell/bigT))*(I1677+J1677)),IF(OR(ISBLANK(F1678),COUNT($F$2:F1677)&lt;=pCell),F1677,((pCell/COUNT($F$2:F1677))*F1677)+((1-(pCell/COUNT($F$2:F1677)))*(I1677+J1677)))),I1677),IF(AND(Temp!optSeasCoef=0,Temp!sts_multp=1),IF(H1677="in-sample",IF(Q1677=bigT,((pCell/bigT)*F1677)+((1-(pCell/bigT))*(I1677*J1677)),IF(OR(ISBLANK(F1678),COUNT(F$2:$F1677)&lt;=pCell),F1677,((pCell/COUNT($F$2:F1677))*F1677)+((1-(pCell/COUNT($F$2:F1677)))*(I1677*J1677)))),I1677),IF(Temp!sts_add=1,IF(H1677="in-sample",IF(Q1677=bigT,((pCell/bigT)*AX1677)+((1-(pCell/bigT))*(I1677+J1677)),IF(OR(ISBLANK(F1678),COUNT($AX$2:AX1677)&lt;=pCell),AX1677,((pCell/COUNT($AX$2:AX1677))*AX1677)+((1-(pCell/COUNT($AX$2:AX1677)))*(I1677+J1677)))),I1677),IF(H1677="in-sample",IF(Q1677=bigT,((pCell/bigT)*AX1677)+((1-(pCell/bigT))*(I1677*J1677)),IF(OR(ISBLANK(F1678),COUNT($AX$2:AX1677)&lt;=pCell),AX1677,((pCell/COUNT($AX$2:AX1677))*AX1677)+((1-(pCell/COUNT($AX$2:AX1677)))*(I1677*J1677)))),I1677)))))))</f>
        <v/>
      </c>
      <c r="J1678" s="120" t="str">
        <f>IF(AND(ISBLANK(F1677),H1677="in-sample"),"",IF(AND(Temp!fhor_indata=1,H1677="out-sample",H1678="out-sample"),J1677,IF(AND(ISBLANK(F1678),H1677="out-sample"),"",IF(AND(Temp!optSeasCoef=0,Temp!sts_add=1),IF(H1677="in-sample",IF(Q1677=bigT,((qCell/bigT)*(I1678-I1677))+((1-(qCell/bigT))*J1677),IF(OR(ISBLANK(F1678),COUNT($F$2:F1677)&lt;=qCell),IF(COUNT($F$2:F1677)=1,0,F1677-F1676),((qCell/COUNT($F$2:F1677))*(I1678-I1677))+((1-(qCell/COUNT($F$2:F1677)))*J1677))),J1677),IF(AND(Temp!optSeasCoef=0,Temp!sts_multp=1),IF(H1677="in-sample",IF(Q1677=bigT,((qCell/bigT)*(I1678/I1677))+((1-(qCell/bigT))*J1677),IF(qCell=0,1,IF(OR(ISBLANK(F1678),COUNT($F$2:F1677)&lt;=qCell),IF(COUNT($F$2:F1677)=1,1,F1677/F1676),((qCell/COUNT($F$2:F1677))*(I1678/I1677))+((1-(qCell/COUNT($F$2:F1677)))*J1677)))),J1677),IF(Temp!sts_add=1,IF(H1677="in-sample",IF(Q1677=bigT,((qCell/bigT)*(I1678-I1677))+((1-(qCell/bigT))*J1677),IF(OR(ISBLANK(F1678),COUNT($AX$2:AX1677)&lt;=qCell),IF(COUNT($AX$2:AX1677)=1,0,AX1677-AX1676),((qCell/COUNT($AX$2:AX1677))*(I1678-I1677))+((1-(qCell/COUNT($AX$2:AX1677)))*J1677))),J1677),IF(H1677="in-sample",IF(Q1677=bigT,((qCell/bigT)*(I1678/I1677))+((1-(qCell/bigT))*J1677),IF(qCell=0,1,IF(OR(ISBLANK(F1678),COUNT($AX$2:AX1677)&lt;=qCell),IF(COUNT($AX$2:AX1677)=1,1,AX1677/AX1676),((qCell/COUNT($AX$2:AX1677))*(I1678/I1677))+((1-(qCell/COUNT($AX$2:AX1677)))*J1677)))),J1677)))))))</f>
        <v/>
      </c>
      <c r="K1678" s="120" t="str">
        <f>IF(H1678="","",IF(AND(Temp!optSeasCoef=0,Temp!sts_add=1),IF(H1678="out-sample",I1678+(Q1678*J1678),I1678+J1678),IF(AND(Temp!optSeasCoef=0,Temp!sts_multp=1),IF(H1678="out-sample",I1678*(J1678^Q1678),I1678*J1678),IF(Temp!sts_add=1,IF(H1678="out-sample",(I1678+(Q1678*J1678))*G1678,(I1678+J1678)*G1678),IF(H1678="out-sample",I1678*(J1678^Q1678)*G1678,I1678*J1678*G1678)))))</f>
        <v/>
      </c>
      <c r="L1678" s="116" t="str">
        <f t="shared" si="286"/>
        <v/>
      </c>
      <c r="M1678" s="116" t="str">
        <f t="shared" si="287"/>
        <v/>
      </c>
      <c r="N1678" s="116" t="str">
        <f t="shared" si="288"/>
        <v/>
      </c>
      <c r="O1678" s="116" t="str">
        <f t="shared" si="289"/>
        <v/>
      </c>
      <c r="P1678" s="116" t="str">
        <f t="shared" si="290"/>
        <v/>
      </c>
      <c r="Q1678" s="94" t="str">
        <f>IF(AND(Temp!fhor_indata=1,ISBLANK(F1678),H1677="in-sample"),1,IF(AND(Temp!fhor_indata=1,H1677="out-sample",Q1677&lt;XfHor),Q1677+1,IF(ISBLANK(F1678),"",IF(AND(H1678="out-sample",H1677="in-sample"),1,IF(AND(H1678="out-sample",H1677="out-sample"),Q1677+1,IF(ISNUMBER(Q1677),Q1677+1,1))))))</f>
        <v/>
      </c>
      <c r="R1678" s="94" t="str">
        <f t="shared" si="291"/>
        <v/>
      </c>
      <c r="S1678" s="94" t="str">
        <f>IF(Temp!fhor_indata=1,IF(S1677=XobsHor,1,IF(COUNT($S$2:S1677)&lt;=XobsHor,S1677+1,IF(AND(COUNT($S$2:S1677)&lt;=XobsHor+XfHor,IFERROR(MOD(S1677,XobsHor)&lt;XfHor,FALSE)),S1677+1,""))),IF(ISBLANK(F1678),"",IF(S1677=maxP,1,IF(S1677&lt;maxP,S1677+1,IF(COUNT($S$2:S1678)&lt;=XobsHor,S1677+1,"")))))</f>
        <v/>
      </c>
      <c r="T1678" s="3"/>
      <c r="U1678" s="6"/>
      <c r="V1678" s="6"/>
      <c r="W1678" s="6"/>
      <c r="X1678" s="6"/>
      <c r="Y1678" s="6"/>
      <c r="Z1678" s="6"/>
      <c r="AA1678" s="6"/>
      <c r="AB1678" s="6"/>
      <c r="AC1678" s="6"/>
      <c r="AD1678" s="6"/>
      <c r="AE1678" s="6"/>
      <c r="AF1678" s="6"/>
      <c r="AG1678" s="6"/>
      <c r="AH1678" s="6"/>
      <c r="AI1678" s="6"/>
      <c r="AJ1678" s="6"/>
      <c r="AK1678" s="6"/>
      <c r="AW1678" s="122" t="str">
        <f t="shared" si="293"/>
        <v/>
      </c>
      <c r="AX1678" s="123" t="str">
        <f t="shared" si="294"/>
        <v/>
      </c>
      <c r="AY1678" s="124" t="str">
        <f t="shared" si="295"/>
        <v/>
      </c>
      <c r="AZ1678" s="124" t="str">
        <f t="shared" si="296"/>
        <v/>
      </c>
      <c r="BF1678" s="91"/>
    </row>
    <row r="1679" spans="1:58" s="78" customFormat="1" ht="14.25" x14ac:dyDescent="0.2">
      <c r="A1679" s="6"/>
      <c r="B1679" s="6"/>
      <c r="C1679" s="6"/>
      <c r="D1679" s="3"/>
      <c r="E1679" s="98" t="str">
        <f t="shared" si="292"/>
        <v/>
      </c>
      <c r="F1679" s="117"/>
      <c r="G1679" s="116" t="str">
        <f>IF(E1679="","",IF(Temp!optSeasCoef=0,1,INDEX($C$2:$C$13,IF(MOD(COUNT($E$2:E1679),seas_indx)=0,seas_indx,MOD(COUNT($E$2:E1679),seas_indx)))))</f>
        <v/>
      </c>
      <c r="H1679" s="97" t="str">
        <f>IFERROR(IF(Temp!fhor_indata=1,IF(COUNT($S$2:S1679)&lt;=XobsHor,"in-sample",IF(AND(COUNT($S$2:S1679)&lt;=XobsHor+XfHor,MOD(S1678,XobsHor)&lt;XfHor),"out-sample","")),IF(ISBLANK(F1679),"",IF(COUNT($F$2:F1679)&lt;=XobsHor-XfHor,"in-sample","out-sample"))),"")</f>
        <v/>
      </c>
      <c r="I1679" s="120" t="str">
        <f>IF(AND(ISBLANK(F1678),H1678="in-sample"),"",IF(AND(Temp!fhor_indata=1,H1678="out-sample",H1679="out-sample"),I1678,IF(AND(ISBLANK(F1679),H1678="out-sample"),"",IF(AND(Temp!optSeasCoef=0,Temp!sts_add=1),IF(H1678="in-sample",IF(Q1678=bigT,((pCell/bigT)*F1678)+((1-(pCell/bigT))*(I1678+J1678)),IF(OR(ISBLANK(F1679),COUNT($F$2:F1678)&lt;=pCell),F1678,((pCell/COUNT($F$2:F1678))*F1678)+((1-(pCell/COUNT($F$2:F1678)))*(I1678+J1678)))),I1678),IF(AND(Temp!optSeasCoef=0,Temp!sts_multp=1),IF(H1678="in-sample",IF(Q1678=bigT,((pCell/bigT)*F1678)+((1-(pCell/bigT))*(I1678*J1678)),IF(OR(ISBLANK(F1679),COUNT(F$2:$F1678)&lt;=pCell),F1678,((pCell/COUNT($F$2:F1678))*F1678)+((1-(pCell/COUNT($F$2:F1678)))*(I1678*J1678)))),I1678),IF(Temp!sts_add=1,IF(H1678="in-sample",IF(Q1678=bigT,((pCell/bigT)*AX1678)+((1-(pCell/bigT))*(I1678+J1678)),IF(OR(ISBLANK(F1679),COUNT($AX$2:AX1678)&lt;=pCell),AX1678,((pCell/COUNT($AX$2:AX1678))*AX1678)+((1-(pCell/COUNT($AX$2:AX1678)))*(I1678+J1678)))),I1678),IF(H1678="in-sample",IF(Q1678=bigT,((pCell/bigT)*AX1678)+((1-(pCell/bigT))*(I1678*J1678)),IF(OR(ISBLANK(F1679),COUNT($AX$2:AX1678)&lt;=pCell),AX1678,((pCell/COUNT($AX$2:AX1678))*AX1678)+((1-(pCell/COUNT($AX$2:AX1678)))*(I1678*J1678)))),I1678)))))))</f>
        <v/>
      </c>
      <c r="J1679" s="120" t="str">
        <f>IF(AND(ISBLANK(F1678),H1678="in-sample"),"",IF(AND(Temp!fhor_indata=1,H1678="out-sample",H1679="out-sample"),J1678,IF(AND(ISBLANK(F1679),H1678="out-sample"),"",IF(AND(Temp!optSeasCoef=0,Temp!sts_add=1),IF(H1678="in-sample",IF(Q1678=bigT,((qCell/bigT)*(I1679-I1678))+((1-(qCell/bigT))*J1678),IF(OR(ISBLANK(F1679),COUNT($F$2:F1678)&lt;=qCell),IF(COUNT($F$2:F1678)=1,0,F1678-F1677),((qCell/COUNT($F$2:F1678))*(I1679-I1678))+((1-(qCell/COUNT($F$2:F1678)))*J1678))),J1678),IF(AND(Temp!optSeasCoef=0,Temp!sts_multp=1),IF(H1678="in-sample",IF(Q1678=bigT,((qCell/bigT)*(I1679/I1678))+((1-(qCell/bigT))*J1678),IF(qCell=0,1,IF(OR(ISBLANK(F1679),COUNT($F$2:F1678)&lt;=qCell),IF(COUNT($F$2:F1678)=1,1,F1678/F1677),((qCell/COUNT($F$2:F1678))*(I1679/I1678))+((1-(qCell/COUNT($F$2:F1678)))*J1678)))),J1678),IF(Temp!sts_add=1,IF(H1678="in-sample",IF(Q1678=bigT,((qCell/bigT)*(I1679-I1678))+((1-(qCell/bigT))*J1678),IF(OR(ISBLANK(F1679),COUNT($AX$2:AX1678)&lt;=qCell),IF(COUNT($AX$2:AX1678)=1,0,AX1678-AX1677),((qCell/COUNT($AX$2:AX1678))*(I1679-I1678))+((1-(qCell/COUNT($AX$2:AX1678)))*J1678))),J1678),IF(H1678="in-sample",IF(Q1678=bigT,((qCell/bigT)*(I1679/I1678))+((1-(qCell/bigT))*J1678),IF(qCell=0,1,IF(OR(ISBLANK(F1679),COUNT($AX$2:AX1678)&lt;=qCell),IF(COUNT($AX$2:AX1678)=1,1,AX1678/AX1677),((qCell/COUNT($AX$2:AX1678))*(I1679/I1678))+((1-(qCell/COUNT($AX$2:AX1678)))*J1678)))),J1678)))))))</f>
        <v/>
      </c>
      <c r="K1679" s="120" t="str">
        <f>IF(H1679="","",IF(AND(Temp!optSeasCoef=0,Temp!sts_add=1),IF(H1679="out-sample",I1679+(Q1679*J1679),I1679+J1679),IF(AND(Temp!optSeasCoef=0,Temp!sts_multp=1),IF(H1679="out-sample",I1679*(J1679^Q1679),I1679*J1679),IF(Temp!sts_add=1,IF(H1679="out-sample",(I1679+(Q1679*J1679))*G1679,(I1679+J1679)*G1679),IF(H1679="out-sample",I1679*(J1679^Q1679)*G1679,I1679*J1679*G1679)))))</f>
        <v/>
      </c>
      <c r="L1679" s="116" t="str">
        <f t="shared" si="286"/>
        <v/>
      </c>
      <c r="M1679" s="116" t="str">
        <f t="shared" si="287"/>
        <v/>
      </c>
      <c r="N1679" s="116" t="str">
        <f t="shared" si="288"/>
        <v/>
      </c>
      <c r="O1679" s="116" t="str">
        <f t="shared" si="289"/>
        <v/>
      </c>
      <c r="P1679" s="116" t="str">
        <f t="shared" si="290"/>
        <v/>
      </c>
      <c r="Q1679" s="94" t="str">
        <f>IF(AND(Temp!fhor_indata=1,ISBLANK(F1679),H1678="in-sample"),1,IF(AND(Temp!fhor_indata=1,H1678="out-sample",Q1678&lt;XfHor),Q1678+1,IF(ISBLANK(F1679),"",IF(AND(H1679="out-sample",H1678="in-sample"),1,IF(AND(H1679="out-sample",H1678="out-sample"),Q1678+1,IF(ISNUMBER(Q1678),Q1678+1,1))))))</f>
        <v/>
      </c>
      <c r="R1679" s="94" t="str">
        <f t="shared" si="291"/>
        <v/>
      </c>
      <c r="S1679" s="94" t="str">
        <f>IF(Temp!fhor_indata=1,IF(S1678=XobsHor,1,IF(COUNT($S$2:S1678)&lt;=XobsHor,S1678+1,IF(AND(COUNT($S$2:S1678)&lt;=XobsHor+XfHor,IFERROR(MOD(S1678,XobsHor)&lt;XfHor,FALSE)),S1678+1,""))),IF(ISBLANK(F1679),"",IF(S1678=maxP,1,IF(S1678&lt;maxP,S1678+1,IF(COUNT($S$2:S1679)&lt;=XobsHor,S1678+1,"")))))</f>
        <v/>
      </c>
      <c r="T1679" s="3"/>
      <c r="U1679" s="6"/>
      <c r="V1679" s="6"/>
      <c r="W1679" s="6"/>
      <c r="X1679" s="6"/>
      <c r="Y1679" s="6"/>
      <c r="Z1679" s="6"/>
      <c r="AA1679" s="6"/>
      <c r="AB1679" s="6"/>
      <c r="AC1679" s="6"/>
      <c r="AD1679" s="6"/>
      <c r="AE1679" s="6"/>
      <c r="AF1679" s="6"/>
      <c r="AG1679" s="6"/>
      <c r="AH1679" s="6"/>
      <c r="AI1679" s="6"/>
      <c r="AJ1679" s="6"/>
      <c r="AK1679" s="6"/>
      <c r="AW1679" s="122" t="str">
        <f t="shared" si="293"/>
        <v/>
      </c>
      <c r="AX1679" s="123" t="str">
        <f t="shared" si="294"/>
        <v/>
      </c>
      <c r="AY1679" s="124" t="str">
        <f t="shared" si="295"/>
        <v/>
      </c>
      <c r="AZ1679" s="124" t="str">
        <f t="shared" si="296"/>
        <v/>
      </c>
      <c r="BF1679" s="91"/>
    </row>
    <row r="1680" spans="1:58" s="78" customFormat="1" ht="14.25" x14ac:dyDescent="0.2">
      <c r="A1680" s="6"/>
      <c r="B1680" s="6"/>
      <c r="C1680" s="6"/>
      <c r="D1680" s="3"/>
      <c r="E1680" s="98" t="str">
        <f t="shared" si="292"/>
        <v/>
      </c>
      <c r="F1680" s="117"/>
      <c r="G1680" s="116" t="str">
        <f>IF(E1680="","",IF(Temp!optSeasCoef=0,1,INDEX($C$2:$C$13,IF(MOD(COUNT($E$2:E1680),seas_indx)=0,seas_indx,MOD(COUNT($E$2:E1680),seas_indx)))))</f>
        <v/>
      </c>
      <c r="H1680" s="97" t="str">
        <f>IFERROR(IF(Temp!fhor_indata=1,IF(COUNT($S$2:S1680)&lt;=XobsHor,"in-sample",IF(AND(COUNT($S$2:S1680)&lt;=XobsHor+XfHor,MOD(S1679,XobsHor)&lt;XfHor),"out-sample","")),IF(ISBLANK(F1680),"",IF(COUNT($F$2:F1680)&lt;=XobsHor-XfHor,"in-sample","out-sample"))),"")</f>
        <v/>
      </c>
      <c r="I1680" s="120" t="str">
        <f>IF(AND(ISBLANK(F1679),H1679="in-sample"),"",IF(AND(Temp!fhor_indata=1,H1679="out-sample",H1680="out-sample"),I1679,IF(AND(ISBLANK(F1680),H1679="out-sample"),"",IF(AND(Temp!optSeasCoef=0,Temp!sts_add=1),IF(H1679="in-sample",IF(Q1679=bigT,((pCell/bigT)*F1679)+((1-(pCell/bigT))*(I1679+J1679)),IF(OR(ISBLANK(F1680),COUNT($F$2:F1679)&lt;=pCell),F1679,((pCell/COUNT($F$2:F1679))*F1679)+((1-(pCell/COUNT($F$2:F1679)))*(I1679+J1679)))),I1679),IF(AND(Temp!optSeasCoef=0,Temp!sts_multp=1),IF(H1679="in-sample",IF(Q1679=bigT,((pCell/bigT)*F1679)+((1-(pCell/bigT))*(I1679*J1679)),IF(OR(ISBLANK(F1680),COUNT(F$2:$F1679)&lt;=pCell),F1679,((pCell/COUNT($F$2:F1679))*F1679)+((1-(pCell/COUNT($F$2:F1679)))*(I1679*J1679)))),I1679),IF(Temp!sts_add=1,IF(H1679="in-sample",IF(Q1679=bigT,((pCell/bigT)*AX1679)+((1-(pCell/bigT))*(I1679+J1679)),IF(OR(ISBLANK(F1680),COUNT($AX$2:AX1679)&lt;=pCell),AX1679,((pCell/COUNT($AX$2:AX1679))*AX1679)+((1-(pCell/COUNT($AX$2:AX1679)))*(I1679+J1679)))),I1679),IF(H1679="in-sample",IF(Q1679=bigT,((pCell/bigT)*AX1679)+((1-(pCell/bigT))*(I1679*J1679)),IF(OR(ISBLANK(F1680),COUNT($AX$2:AX1679)&lt;=pCell),AX1679,((pCell/COUNT($AX$2:AX1679))*AX1679)+((1-(pCell/COUNT($AX$2:AX1679)))*(I1679*J1679)))),I1679)))))))</f>
        <v/>
      </c>
      <c r="J1680" s="120" t="str">
        <f>IF(AND(ISBLANK(F1679),H1679="in-sample"),"",IF(AND(Temp!fhor_indata=1,H1679="out-sample",H1680="out-sample"),J1679,IF(AND(ISBLANK(F1680),H1679="out-sample"),"",IF(AND(Temp!optSeasCoef=0,Temp!sts_add=1),IF(H1679="in-sample",IF(Q1679=bigT,((qCell/bigT)*(I1680-I1679))+((1-(qCell/bigT))*J1679),IF(OR(ISBLANK(F1680),COUNT($F$2:F1679)&lt;=qCell),IF(COUNT($F$2:F1679)=1,0,F1679-F1678),((qCell/COUNT($F$2:F1679))*(I1680-I1679))+((1-(qCell/COUNT($F$2:F1679)))*J1679))),J1679),IF(AND(Temp!optSeasCoef=0,Temp!sts_multp=1),IF(H1679="in-sample",IF(Q1679=bigT,((qCell/bigT)*(I1680/I1679))+((1-(qCell/bigT))*J1679),IF(qCell=0,1,IF(OR(ISBLANK(F1680),COUNT($F$2:F1679)&lt;=qCell),IF(COUNT($F$2:F1679)=1,1,F1679/F1678),((qCell/COUNT($F$2:F1679))*(I1680/I1679))+((1-(qCell/COUNT($F$2:F1679)))*J1679)))),J1679),IF(Temp!sts_add=1,IF(H1679="in-sample",IF(Q1679=bigT,((qCell/bigT)*(I1680-I1679))+((1-(qCell/bigT))*J1679),IF(OR(ISBLANK(F1680),COUNT($AX$2:AX1679)&lt;=qCell),IF(COUNT($AX$2:AX1679)=1,0,AX1679-AX1678),((qCell/COUNT($AX$2:AX1679))*(I1680-I1679))+((1-(qCell/COUNT($AX$2:AX1679)))*J1679))),J1679),IF(H1679="in-sample",IF(Q1679=bigT,((qCell/bigT)*(I1680/I1679))+((1-(qCell/bigT))*J1679),IF(qCell=0,1,IF(OR(ISBLANK(F1680),COUNT($AX$2:AX1679)&lt;=qCell),IF(COUNT($AX$2:AX1679)=1,1,AX1679/AX1678),((qCell/COUNT($AX$2:AX1679))*(I1680/I1679))+((1-(qCell/COUNT($AX$2:AX1679)))*J1679)))),J1679)))))))</f>
        <v/>
      </c>
      <c r="K1680" s="120" t="str">
        <f>IF(H1680="","",IF(AND(Temp!optSeasCoef=0,Temp!sts_add=1),IF(H1680="out-sample",I1680+(Q1680*J1680),I1680+J1680),IF(AND(Temp!optSeasCoef=0,Temp!sts_multp=1),IF(H1680="out-sample",I1680*(J1680^Q1680),I1680*J1680),IF(Temp!sts_add=1,IF(H1680="out-sample",(I1680+(Q1680*J1680))*G1680,(I1680+J1680)*G1680),IF(H1680="out-sample",I1680*(J1680^Q1680)*G1680,I1680*J1680*G1680)))))</f>
        <v/>
      </c>
      <c r="L1680" s="116" t="str">
        <f t="shared" si="286"/>
        <v/>
      </c>
      <c r="M1680" s="116" t="str">
        <f t="shared" si="287"/>
        <v/>
      </c>
      <c r="N1680" s="116" t="str">
        <f t="shared" si="288"/>
        <v/>
      </c>
      <c r="O1680" s="116" t="str">
        <f t="shared" si="289"/>
        <v/>
      </c>
      <c r="P1680" s="116" t="str">
        <f t="shared" si="290"/>
        <v/>
      </c>
      <c r="Q1680" s="94" t="str">
        <f>IF(AND(Temp!fhor_indata=1,ISBLANK(F1680),H1679="in-sample"),1,IF(AND(Temp!fhor_indata=1,H1679="out-sample",Q1679&lt;XfHor),Q1679+1,IF(ISBLANK(F1680),"",IF(AND(H1680="out-sample",H1679="in-sample"),1,IF(AND(H1680="out-sample",H1679="out-sample"),Q1679+1,IF(ISNUMBER(Q1679),Q1679+1,1))))))</f>
        <v/>
      </c>
      <c r="R1680" s="94" t="str">
        <f t="shared" si="291"/>
        <v/>
      </c>
      <c r="S1680" s="94" t="str">
        <f>IF(Temp!fhor_indata=1,IF(S1679=XobsHor,1,IF(COUNT($S$2:S1679)&lt;=XobsHor,S1679+1,IF(AND(COUNT($S$2:S1679)&lt;=XobsHor+XfHor,IFERROR(MOD(S1679,XobsHor)&lt;XfHor,FALSE)),S1679+1,""))),IF(ISBLANK(F1680),"",IF(S1679=maxP,1,IF(S1679&lt;maxP,S1679+1,IF(COUNT($S$2:S1680)&lt;=XobsHor,S1679+1,"")))))</f>
        <v/>
      </c>
      <c r="T1680" s="3"/>
      <c r="U1680" s="6"/>
      <c r="V1680" s="6"/>
      <c r="W1680" s="6"/>
      <c r="X1680" s="6"/>
      <c r="Y1680" s="6"/>
      <c r="Z1680" s="6"/>
      <c r="AA1680" s="6"/>
      <c r="AB1680" s="6"/>
      <c r="AC1680" s="6"/>
      <c r="AD1680" s="6"/>
      <c r="AE1680" s="6"/>
      <c r="AF1680" s="6"/>
      <c r="AG1680" s="6"/>
      <c r="AH1680" s="6"/>
      <c r="AI1680" s="6"/>
      <c r="AJ1680" s="6"/>
      <c r="AK1680" s="6"/>
      <c r="AW1680" s="122" t="str">
        <f t="shared" si="293"/>
        <v/>
      </c>
      <c r="AX1680" s="123" t="str">
        <f t="shared" si="294"/>
        <v/>
      </c>
      <c r="AY1680" s="124" t="str">
        <f t="shared" si="295"/>
        <v/>
      </c>
      <c r="AZ1680" s="124" t="str">
        <f t="shared" si="296"/>
        <v/>
      </c>
      <c r="BF1680" s="91"/>
    </row>
    <row r="1681" spans="1:58" s="78" customFormat="1" ht="14.25" x14ac:dyDescent="0.2">
      <c r="A1681" s="6"/>
      <c r="B1681" s="6"/>
      <c r="C1681" s="6"/>
      <c r="D1681" s="3"/>
      <c r="E1681" s="98" t="str">
        <f t="shared" si="292"/>
        <v/>
      </c>
      <c r="F1681" s="117"/>
      <c r="G1681" s="116" t="str">
        <f>IF(E1681="","",IF(Temp!optSeasCoef=0,1,INDEX($C$2:$C$13,IF(MOD(COUNT($E$2:E1681),seas_indx)=0,seas_indx,MOD(COUNT($E$2:E1681),seas_indx)))))</f>
        <v/>
      </c>
      <c r="H1681" s="97" t="str">
        <f>IFERROR(IF(Temp!fhor_indata=1,IF(COUNT($S$2:S1681)&lt;=XobsHor,"in-sample",IF(AND(COUNT($S$2:S1681)&lt;=XobsHor+XfHor,MOD(S1680,XobsHor)&lt;XfHor),"out-sample","")),IF(ISBLANK(F1681),"",IF(COUNT($F$2:F1681)&lt;=XobsHor-XfHor,"in-sample","out-sample"))),"")</f>
        <v/>
      </c>
      <c r="I1681" s="120" t="str">
        <f>IF(AND(ISBLANK(F1680),H1680="in-sample"),"",IF(AND(Temp!fhor_indata=1,H1680="out-sample",H1681="out-sample"),I1680,IF(AND(ISBLANK(F1681),H1680="out-sample"),"",IF(AND(Temp!optSeasCoef=0,Temp!sts_add=1),IF(H1680="in-sample",IF(Q1680=bigT,((pCell/bigT)*F1680)+((1-(pCell/bigT))*(I1680+J1680)),IF(OR(ISBLANK(F1681),COUNT($F$2:F1680)&lt;=pCell),F1680,((pCell/COUNT($F$2:F1680))*F1680)+((1-(pCell/COUNT($F$2:F1680)))*(I1680+J1680)))),I1680),IF(AND(Temp!optSeasCoef=0,Temp!sts_multp=1),IF(H1680="in-sample",IF(Q1680=bigT,((pCell/bigT)*F1680)+((1-(pCell/bigT))*(I1680*J1680)),IF(OR(ISBLANK(F1681),COUNT(F$2:$F1680)&lt;=pCell),F1680,((pCell/COUNT($F$2:F1680))*F1680)+((1-(pCell/COUNT($F$2:F1680)))*(I1680*J1680)))),I1680),IF(Temp!sts_add=1,IF(H1680="in-sample",IF(Q1680=bigT,((pCell/bigT)*AX1680)+((1-(pCell/bigT))*(I1680+J1680)),IF(OR(ISBLANK(F1681),COUNT($AX$2:AX1680)&lt;=pCell),AX1680,((pCell/COUNT($AX$2:AX1680))*AX1680)+((1-(pCell/COUNT($AX$2:AX1680)))*(I1680+J1680)))),I1680),IF(H1680="in-sample",IF(Q1680=bigT,((pCell/bigT)*AX1680)+((1-(pCell/bigT))*(I1680*J1680)),IF(OR(ISBLANK(F1681),COUNT($AX$2:AX1680)&lt;=pCell),AX1680,((pCell/COUNT($AX$2:AX1680))*AX1680)+((1-(pCell/COUNT($AX$2:AX1680)))*(I1680*J1680)))),I1680)))))))</f>
        <v/>
      </c>
      <c r="J1681" s="120" t="str">
        <f>IF(AND(ISBLANK(F1680),H1680="in-sample"),"",IF(AND(Temp!fhor_indata=1,H1680="out-sample",H1681="out-sample"),J1680,IF(AND(ISBLANK(F1681),H1680="out-sample"),"",IF(AND(Temp!optSeasCoef=0,Temp!sts_add=1),IF(H1680="in-sample",IF(Q1680=bigT,((qCell/bigT)*(I1681-I1680))+((1-(qCell/bigT))*J1680),IF(OR(ISBLANK(F1681),COUNT($F$2:F1680)&lt;=qCell),IF(COUNT($F$2:F1680)=1,0,F1680-F1679),((qCell/COUNT($F$2:F1680))*(I1681-I1680))+((1-(qCell/COUNT($F$2:F1680)))*J1680))),J1680),IF(AND(Temp!optSeasCoef=0,Temp!sts_multp=1),IF(H1680="in-sample",IF(Q1680=bigT,((qCell/bigT)*(I1681/I1680))+((1-(qCell/bigT))*J1680),IF(qCell=0,1,IF(OR(ISBLANK(F1681),COUNT($F$2:F1680)&lt;=qCell),IF(COUNT($F$2:F1680)=1,1,F1680/F1679),((qCell/COUNT($F$2:F1680))*(I1681/I1680))+((1-(qCell/COUNT($F$2:F1680)))*J1680)))),J1680),IF(Temp!sts_add=1,IF(H1680="in-sample",IF(Q1680=bigT,((qCell/bigT)*(I1681-I1680))+((1-(qCell/bigT))*J1680),IF(OR(ISBLANK(F1681),COUNT($AX$2:AX1680)&lt;=qCell),IF(COUNT($AX$2:AX1680)=1,0,AX1680-AX1679),((qCell/COUNT($AX$2:AX1680))*(I1681-I1680))+((1-(qCell/COUNT($AX$2:AX1680)))*J1680))),J1680),IF(H1680="in-sample",IF(Q1680=bigT,((qCell/bigT)*(I1681/I1680))+((1-(qCell/bigT))*J1680),IF(qCell=0,1,IF(OR(ISBLANK(F1681),COUNT($AX$2:AX1680)&lt;=qCell),IF(COUNT($AX$2:AX1680)=1,1,AX1680/AX1679),((qCell/COUNT($AX$2:AX1680))*(I1681/I1680))+((1-(qCell/COUNT($AX$2:AX1680)))*J1680)))),J1680)))))))</f>
        <v/>
      </c>
      <c r="K1681" s="120" t="str">
        <f>IF(H1681="","",IF(AND(Temp!optSeasCoef=0,Temp!sts_add=1),IF(H1681="out-sample",I1681+(Q1681*J1681),I1681+J1681),IF(AND(Temp!optSeasCoef=0,Temp!sts_multp=1),IF(H1681="out-sample",I1681*(J1681^Q1681),I1681*J1681),IF(Temp!sts_add=1,IF(H1681="out-sample",(I1681+(Q1681*J1681))*G1681,(I1681+J1681)*G1681),IF(H1681="out-sample",I1681*(J1681^Q1681)*G1681,I1681*J1681*G1681)))))</f>
        <v/>
      </c>
      <c r="L1681" s="116" t="str">
        <f t="shared" si="286"/>
        <v/>
      </c>
      <c r="M1681" s="116" t="str">
        <f t="shared" si="287"/>
        <v/>
      </c>
      <c r="N1681" s="116" t="str">
        <f t="shared" si="288"/>
        <v/>
      </c>
      <c r="O1681" s="116" t="str">
        <f t="shared" si="289"/>
        <v/>
      </c>
      <c r="P1681" s="116" t="str">
        <f t="shared" si="290"/>
        <v/>
      </c>
      <c r="Q1681" s="94" t="str">
        <f>IF(AND(Temp!fhor_indata=1,ISBLANK(F1681),H1680="in-sample"),1,IF(AND(Temp!fhor_indata=1,H1680="out-sample",Q1680&lt;XfHor),Q1680+1,IF(ISBLANK(F1681),"",IF(AND(H1681="out-sample",H1680="in-sample"),1,IF(AND(H1681="out-sample",H1680="out-sample"),Q1680+1,IF(ISNUMBER(Q1680),Q1680+1,1))))))</f>
        <v/>
      </c>
      <c r="R1681" s="94" t="str">
        <f t="shared" si="291"/>
        <v/>
      </c>
      <c r="S1681" s="94" t="str">
        <f>IF(Temp!fhor_indata=1,IF(S1680=XobsHor,1,IF(COUNT($S$2:S1680)&lt;=XobsHor,S1680+1,IF(AND(COUNT($S$2:S1680)&lt;=XobsHor+XfHor,IFERROR(MOD(S1680,XobsHor)&lt;XfHor,FALSE)),S1680+1,""))),IF(ISBLANK(F1681),"",IF(S1680=maxP,1,IF(S1680&lt;maxP,S1680+1,IF(COUNT($S$2:S1681)&lt;=XobsHor,S1680+1,"")))))</f>
        <v/>
      </c>
      <c r="T1681" s="3"/>
      <c r="U1681" s="6"/>
      <c r="V1681" s="6"/>
      <c r="W1681" s="6"/>
      <c r="X1681" s="6"/>
      <c r="Y1681" s="6"/>
      <c r="Z1681" s="6"/>
      <c r="AA1681" s="6"/>
      <c r="AB1681" s="6"/>
      <c r="AC1681" s="6"/>
      <c r="AD1681" s="6"/>
      <c r="AE1681" s="6"/>
      <c r="AF1681" s="6"/>
      <c r="AG1681" s="6"/>
      <c r="AH1681" s="6"/>
      <c r="AI1681" s="6"/>
      <c r="AJ1681" s="6"/>
      <c r="AK1681" s="6"/>
      <c r="AW1681" s="122" t="str">
        <f t="shared" si="293"/>
        <v/>
      </c>
      <c r="AX1681" s="123" t="str">
        <f t="shared" si="294"/>
        <v/>
      </c>
      <c r="AY1681" s="124" t="str">
        <f t="shared" si="295"/>
        <v/>
      </c>
      <c r="AZ1681" s="124" t="str">
        <f t="shared" si="296"/>
        <v/>
      </c>
      <c r="BF1681" s="91"/>
    </row>
    <row r="1682" spans="1:58" s="78" customFormat="1" ht="14.25" x14ac:dyDescent="0.2">
      <c r="A1682" s="6"/>
      <c r="B1682" s="6"/>
      <c r="C1682" s="6"/>
      <c r="D1682" s="3"/>
      <c r="E1682" s="98" t="str">
        <f t="shared" si="292"/>
        <v/>
      </c>
      <c r="F1682" s="117"/>
      <c r="G1682" s="116" t="str">
        <f>IF(E1682="","",IF(Temp!optSeasCoef=0,1,INDEX($C$2:$C$13,IF(MOD(COUNT($E$2:E1682),seas_indx)=0,seas_indx,MOD(COUNT($E$2:E1682),seas_indx)))))</f>
        <v/>
      </c>
      <c r="H1682" s="97" t="str">
        <f>IFERROR(IF(Temp!fhor_indata=1,IF(COUNT($S$2:S1682)&lt;=XobsHor,"in-sample",IF(AND(COUNT($S$2:S1682)&lt;=XobsHor+XfHor,MOD(S1681,XobsHor)&lt;XfHor),"out-sample","")),IF(ISBLANK(F1682),"",IF(COUNT($F$2:F1682)&lt;=XobsHor-XfHor,"in-sample","out-sample"))),"")</f>
        <v/>
      </c>
      <c r="I1682" s="120" t="str">
        <f>IF(AND(ISBLANK(F1681),H1681="in-sample"),"",IF(AND(Temp!fhor_indata=1,H1681="out-sample",H1682="out-sample"),I1681,IF(AND(ISBLANK(F1682),H1681="out-sample"),"",IF(AND(Temp!optSeasCoef=0,Temp!sts_add=1),IF(H1681="in-sample",IF(Q1681=bigT,((pCell/bigT)*F1681)+((1-(pCell/bigT))*(I1681+J1681)),IF(OR(ISBLANK(F1682),COUNT($F$2:F1681)&lt;=pCell),F1681,((pCell/COUNT($F$2:F1681))*F1681)+((1-(pCell/COUNT($F$2:F1681)))*(I1681+J1681)))),I1681),IF(AND(Temp!optSeasCoef=0,Temp!sts_multp=1),IF(H1681="in-sample",IF(Q1681=bigT,((pCell/bigT)*F1681)+((1-(pCell/bigT))*(I1681*J1681)),IF(OR(ISBLANK(F1682),COUNT(F$2:$F1681)&lt;=pCell),F1681,((pCell/COUNT($F$2:F1681))*F1681)+((1-(pCell/COUNT($F$2:F1681)))*(I1681*J1681)))),I1681),IF(Temp!sts_add=1,IF(H1681="in-sample",IF(Q1681=bigT,((pCell/bigT)*AX1681)+((1-(pCell/bigT))*(I1681+J1681)),IF(OR(ISBLANK(F1682),COUNT($AX$2:AX1681)&lt;=pCell),AX1681,((pCell/COUNT($AX$2:AX1681))*AX1681)+((1-(pCell/COUNT($AX$2:AX1681)))*(I1681+J1681)))),I1681),IF(H1681="in-sample",IF(Q1681=bigT,((pCell/bigT)*AX1681)+((1-(pCell/bigT))*(I1681*J1681)),IF(OR(ISBLANK(F1682),COUNT($AX$2:AX1681)&lt;=pCell),AX1681,((pCell/COUNT($AX$2:AX1681))*AX1681)+((1-(pCell/COUNT($AX$2:AX1681)))*(I1681*J1681)))),I1681)))))))</f>
        <v/>
      </c>
      <c r="J1682" s="120" t="str">
        <f>IF(AND(ISBLANK(F1681),H1681="in-sample"),"",IF(AND(Temp!fhor_indata=1,H1681="out-sample",H1682="out-sample"),J1681,IF(AND(ISBLANK(F1682),H1681="out-sample"),"",IF(AND(Temp!optSeasCoef=0,Temp!sts_add=1),IF(H1681="in-sample",IF(Q1681=bigT,((qCell/bigT)*(I1682-I1681))+((1-(qCell/bigT))*J1681),IF(OR(ISBLANK(F1682),COUNT($F$2:F1681)&lt;=qCell),IF(COUNT($F$2:F1681)=1,0,F1681-F1680),((qCell/COUNT($F$2:F1681))*(I1682-I1681))+((1-(qCell/COUNT($F$2:F1681)))*J1681))),J1681),IF(AND(Temp!optSeasCoef=0,Temp!sts_multp=1),IF(H1681="in-sample",IF(Q1681=bigT,((qCell/bigT)*(I1682/I1681))+((1-(qCell/bigT))*J1681),IF(qCell=0,1,IF(OR(ISBLANK(F1682),COUNT($F$2:F1681)&lt;=qCell),IF(COUNT($F$2:F1681)=1,1,F1681/F1680),((qCell/COUNT($F$2:F1681))*(I1682/I1681))+((1-(qCell/COUNT($F$2:F1681)))*J1681)))),J1681),IF(Temp!sts_add=1,IF(H1681="in-sample",IF(Q1681=bigT,((qCell/bigT)*(I1682-I1681))+((1-(qCell/bigT))*J1681),IF(OR(ISBLANK(F1682),COUNT($AX$2:AX1681)&lt;=qCell),IF(COUNT($AX$2:AX1681)=1,0,AX1681-AX1680),((qCell/COUNT($AX$2:AX1681))*(I1682-I1681))+((1-(qCell/COUNT($AX$2:AX1681)))*J1681))),J1681),IF(H1681="in-sample",IF(Q1681=bigT,((qCell/bigT)*(I1682/I1681))+((1-(qCell/bigT))*J1681),IF(qCell=0,1,IF(OR(ISBLANK(F1682),COUNT($AX$2:AX1681)&lt;=qCell),IF(COUNT($AX$2:AX1681)=1,1,AX1681/AX1680),((qCell/COUNT($AX$2:AX1681))*(I1682/I1681))+((1-(qCell/COUNT($AX$2:AX1681)))*J1681)))),J1681)))))))</f>
        <v/>
      </c>
      <c r="K1682" s="120" t="str">
        <f>IF(H1682="","",IF(AND(Temp!optSeasCoef=0,Temp!sts_add=1),IF(H1682="out-sample",I1682+(Q1682*J1682),I1682+J1682),IF(AND(Temp!optSeasCoef=0,Temp!sts_multp=1),IF(H1682="out-sample",I1682*(J1682^Q1682),I1682*J1682),IF(Temp!sts_add=1,IF(H1682="out-sample",(I1682+(Q1682*J1682))*G1682,(I1682+J1682)*G1682),IF(H1682="out-sample",I1682*(J1682^Q1682)*G1682,I1682*J1682*G1682)))))</f>
        <v/>
      </c>
      <c r="L1682" s="116" t="str">
        <f t="shared" si="286"/>
        <v/>
      </c>
      <c r="M1682" s="116" t="str">
        <f t="shared" si="287"/>
        <v/>
      </c>
      <c r="N1682" s="116" t="str">
        <f t="shared" si="288"/>
        <v/>
      </c>
      <c r="O1682" s="116" t="str">
        <f t="shared" si="289"/>
        <v/>
      </c>
      <c r="P1682" s="116" t="str">
        <f t="shared" si="290"/>
        <v/>
      </c>
      <c r="Q1682" s="94" t="str">
        <f>IF(AND(Temp!fhor_indata=1,ISBLANK(F1682),H1681="in-sample"),1,IF(AND(Temp!fhor_indata=1,H1681="out-sample",Q1681&lt;XfHor),Q1681+1,IF(ISBLANK(F1682),"",IF(AND(H1682="out-sample",H1681="in-sample"),1,IF(AND(H1682="out-sample",H1681="out-sample"),Q1681+1,IF(ISNUMBER(Q1681),Q1681+1,1))))))</f>
        <v/>
      </c>
      <c r="R1682" s="94" t="str">
        <f t="shared" si="291"/>
        <v/>
      </c>
      <c r="S1682" s="94" t="str">
        <f>IF(Temp!fhor_indata=1,IF(S1681=XobsHor,1,IF(COUNT($S$2:S1681)&lt;=XobsHor,S1681+1,IF(AND(COUNT($S$2:S1681)&lt;=XobsHor+XfHor,IFERROR(MOD(S1681,XobsHor)&lt;XfHor,FALSE)),S1681+1,""))),IF(ISBLANK(F1682),"",IF(S1681=maxP,1,IF(S1681&lt;maxP,S1681+1,IF(COUNT($S$2:S1682)&lt;=XobsHor,S1681+1,"")))))</f>
        <v/>
      </c>
      <c r="T1682" s="3"/>
      <c r="U1682" s="6"/>
      <c r="V1682" s="6"/>
      <c r="W1682" s="6"/>
      <c r="X1682" s="6"/>
      <c r="Y1682" s="6"/>
      <c r="Z1682" s="6"/>
      <c r="AA1682" s="6"/>
      <c r="AB1682" s="6"/>
      <c r="AC1682" s="6"/>
      <c r="AD1682" s="6"/>
      <c r="AE1682" s="6"/>
      <c r="AF1682" s="6"/>
      <c r="AG1682" s="6"/>
      <c r="AH1682" s="6"/>
      <c r="AI1682" s="6"/>
      <c r="AJ1682" s="6"/>
      <c r="AK1682" s="6"/>
      <c r="AW1682" s="122" t="str">
        <f t="shared" si="293"/>
        <v/>
      </c>
      <c r="AX1682" s="123" t="str">
        <f t="shared" si="294"/>
        <v/>
      </c>
      <c r="AY1682" s="124" t="str">
        <f t="shared" si="295"/>
        <v/>
      </c>
      <c r="AZ1682" s="124" t="str">
        <f t="shared" si="296"/>
        <v/>
      </c>
      <c r="BF1682" s="91"/>
    </row>
    <row r="1683" spans="1:58" s="78" customFormat="1" ht="14.25" x14ac:dyDescent="0.2">
      <c r="A1683" s="6"/>
      <c r="B1683" s="6"/>
      <c r="C1683" s="6"/>
      <c r="D1683" s="3"/>
      <c r="E1683" s="98" t="str">
        <f t="shared" si="292"/>
        <v/>
      </c>
      <c r="F1683" s="117"/>
      <c r="G1683" s="116" t="str">
        <f>IF(E1683="","",IF(Temp!optSeasCoef=0,1,INDEX($C$2:$C$13,IF(MOD(COUNT($E$2:E1683),seas_indx)=0,seas_indx,MOD(COUNT($E$2:E1683),seas_indx)))))</f>
        <v/>
      </c>
      <c r="H1683" s="97" t="str">
        <f>IFERROR(IF(Temp!fhor_indata=1,IF(COUNT($S$2:S1683)&lt;=XobsHor,"in-sample",IF(AND(COUNT($S$2:S1683)&lt;=XobsHor+XfHor,MOD(S1682,XobsHor)&lt;XfHor),"out-sample","")),IF(ISBLANK(F1683),"",IF(COUNT($F$2:F1683)&lt;=XobsHor-XfHor,"in-sample","out-sample"))),"")</f>
        <v/>
      </c>
      <c r="I1683" s="120" t="str">
        <f>IF(AND(ISBLANK(F1682),H1682="in-sample"),"",IF(AND(Temp!fhor_indata=1,H1682="out-sample",H1683="out-sample"),I1682,IF(AND(ISBLANK(F1683),H1682="out-sample"),"",IF(AND(Temp!optSeasCoef=0,Temp!sts_add=1),IF(H1682="in-sample",IF(Q1682=bigT,((pCell/bigT)*F1682)+((1-(pCell/bigT))*(I1682+J1682)),IF(OR(ISBLANK(F1683),COUNT($F$2:F1682)&lt;=pCell),F1682,((pCell/COUNT($F$2:F1682))*F1682)+((1-(pCell/COUNT($F$2:F1682)))*(I1682+J1682)))),I1682),IF(AND(Temp!optSeasCoef=0,Temp!sts_multp=1),IF(H1682="in-sample",IF(Q1682=bigT,((pCell/bigT)*F1682)+((1-(pCell/bigT))*(I1682*J1682)),IF(OR(ISBLANK(F1683),COUNT(F$2:$F1682)&lt;=pCell),F1682,((pCell/COUNT($F$2:F1682))*F1682)+((1-(pCell/COUNT($F$2:F1682)))*(I1682*J1682)))),I1682),IF(Temp!sts_add=1,IF(H1682="in-sample",IF(Q1682=bigT,((pCell/bigT)*AX1682)+((1-(pCell/bigT))*(I1682+J1682)),IF(OR(ISBLANK(F1683),COUNT($AX$2:AX1682)&lt;=pCell),AX1682,((pCell/COUNT($AX$2:AX1682))*AX1682)+((1-(pCell/COUNT($AX$2:AX1682)))*(I1682+J1682)))),I1682),IF(H1682="in-sample",IF(Q1682=bigT,((pCell/bigT)*AX1682)+((1-(pCell/bigT))*(I1682*J1682)),IF(OR(ISBLANK(F1683),COUNT($AX$2:AX1682)&lt;=pCell),AX1682,((pCell/COUNT($AX$2:AX1682))*AX1682)+((1-(pCell/COUNT($AX$2:AX1682)))*(I1682*J1682)))),I1682)))))))</f>
        <v/>
      </c>
      <c r="J1683" s="120" t="str">
        <f>IF(AND(ISBLANK(F1682),H1682="in-sample"),"",IF(AND(Temp!fhor_indata=1,H1682="out-sample",H1683="out-sample"),J1682,IF(AND(ISBLANK(F1683),H1682="out-sample"),"",IF(AND(Temp!optSeasCoef=0,Temp!sts_add=1),IF(H1682="in-sample",IF(Q1682=bigT,((qCell/bigT)*(I1683-I1682))+((1-(qCell/bigT))*J1682),IF(OR(ISBLANK(F1683),COUNT($F$2:F1682)&lt;=qCell),IF(COUNT($F$2:F1682)=1,0,F1682-F1681),((qCell/COUNT($F$2:F1682))*(I1683-I1682))+((1-(qCell/COUNT($F$2:F1682)))*J1682))),J1682),IF(AND(Temp!optSeasCoef=0,Temp!sts_multp=1),IF(H1682="in-sample",IF(Q1682=bigT,((qCell/bigT)*(I1683/I1682))+((1-(qCell/bigT))*J1682),IF(qCell=0,1,IF(OR(ISBLANK(F1683),COUNT($F$2:F1682)&lt;=qCell),IF(COUNT($F$2:F1682)=1,1,F1682/F1681),((qCell/COUNT($F$2:F1682))*(I1683/I1682))+((1-(qCell/COUNT($F$2:F1682)))*J1682)))),J1682),IF(Temp!sts_add=1,IF(H1682="in-sample",IF(Q1682=bigT,((qCell/bigT)*(I1683-I1682))+((1-(qCell/bigT))*J1682),IF(OR(ISBLANK(F1683),COUNT($AX$2:AX1682)&lt;=qCell),IF(COUNT($AX$2:AX1682)=1,0,AX1682-AX1681),((qCell/COUNT($AX$2:AX1682))*(I1683-I1682))+((1-(qCell/COUNT($AX$2:AX1682)))*J1682))),J1682),IF(H1682="in-sample",IF(Q1682=bigT,((qCell/bigT)*(I1683/I1682))+((1-(qCell/bigT))*J1682),IF(qCell=0,1,IF(OR(ISBLANK(F1683),COUNT($AX$2:AX1682)&lt;=qCell),IF(COUNT($AX$2:AX1682)=1,1,AX1682/AX1681),((qCell/COUNT($AX$2:AX1682))*(I1683/I1682))+((1-(qCell/COUNT($AX$2:AX1682)))*J1682)))),J1682)))))))</f>
        <v/>
      </c>
      <c r="K1683" s="120" t="str">
        <f>IF(H1683="","",IF(AND(Temp!optSeasCoef=0,Temp!sts_add=1),IF(H1683="out-sample",I1683+(Q1683*J1683),I1683+J1683),IF(AND(Temp!optSeasCoef=0,Temp!sts_multp=1),IF(H1683="out-sample",I1683*(J1683^Q1683),I1683*J1683),IF(Temp!sts_add=1,IF(H1683="out-sample",(I1683+(Q1683*J1683))*G1683,(I1683+J1683)*G1683),IF(H1683="out-sample",I1683*(J1683^Q1683)*G1683,I1683*J1683*G1683)))))</f>
        <v/>
      </c>
      <c r="L1683" s="116" t="str">
        <f t="shared" si="286"/>
        <v/>
      </c>
      <c r="M1683" s="116" t="str">
        <f t="shared" si="287"/>
        <v/>
      </c>
      <c r="N1683" s="116" t="str">
        <f t="shared" si="288"/>
        <v/>
      </c>
      <c r="O1683" s="116" t="str">
        <f t="shared" si="289"/>
        <v/>
      </c>
      <c r="P1683" s="116" t="str">
        <f t="shared" si="290"/>
        <v/>
      </c>
      <c r="Q1683" s="94" t="str">
        <f>IF(AND(Temp!fhor_indata=1,ISBLANK(F1683),H1682="in-sample"),1,IF(AND(Temp!fhor_indata=1,H1682="out-sample",Q1682&lt;XfHor),Q1682+1,IF(ISBLANK(F1683),"",IF(AND(H1683="out-sample",H1682="in-sample"),1,IF(AND(H1683="out-sample",H1682="out-sample"),Q1682+1,IF(ISNUMBER(Q1682),Q1682+1,1))))))</f>
        <v/>
      </c>
      <c r="R1683" s="94" t="str">
        <f t="shared" si="291"/>
        <v/>
      </c>
      <c r="S1683" s="94" t="str">
        <f>IF(Temp!fhor_indata=1,IF(S1682=XobsHor,1,IF(COUNT($S$2:S1682)&lt;=XobsHor,S1682+1,IF(AND(COUNT($S$2:S1682)&lt;=XobsHor+XfHor,IFERROR(MOD(S1682,XobsHor)&lt;XfHor,FALSE)),S1682+1,""))),IF(ISBLANK(F1683),"",IF(S1682=maxP,1,IF(S1682&lt;maxP,S1682+1,IF(COUNT($S$2:S1683)&lt;=XobsHor,S1682+1,"")))))</f>
        <v/>
      </c>
      <c r="T1683" s="3"/>
      <c r="U1683" s="6"/>
      <c r="V1683" s="6"/>
      <c r="W1683" s="6"/>
      <c r="X1683" s="6"/>
      <c r="Y1683" s="6"/>
      <c r="Z1683" s="6"/>
      <c r="AA1683" s="6"/>
      <c r="AB1683" s="6"/>
      <c r="AC1683" s="6"/>
      <c r="AD1683" s="6"/>
      <c r="AE1683" s="6"/>
      <c r="AF1683" s="6"/>
      <c r="AG1683" s="6"/>
      <c r="AH1683" s="6"/>
      <c r="AI1683" s="6"/>
      <c r="AJ1683" s="6"/>
      <c r="AK1683" s="6"/>
      <c r="AW1683" s="122" t="str">
        <f t="shared" si="293"/>
        <v/>
      </c>
      <c r="AX1683" s="123" t="str">
        <f t="shared" si="294"/>
        <v/>
      </c>
      <c r="AY1683" s="124" t="str">
        <f t="shared" si="295"/>
        <v/>
      </c>
      <c r="AZ1683" s="124" t="str">
        <f t="shared" si="296"/>
        <v/>
      </c>
      <c r="BF1683" s="91"/>
    </row>
    <row r="1684" spans="1:58" s="78" customFormat="1" ht="14.25" x14ac:dyDescent="0.2">
      <c r="A1684" s="6"/>
      <c r="B1684" s="6"/>
      <c r="C1684" s="6"/>
      <c r="D1684" s="3"/>
      <c r="E1684" s="98" t="str">
        <f t="shared" si="292"/>
        <v/>
      </c>
      <c r="F1684" s="117"/>
      <c r="G1684" s="116" t="str">
        <f>IF(E1684="","",IF(Temp!optSeasCoef=0,1,INDEX($C$2:$C$13,IF(MOD(COUNT($E$2:E1684),seas_indx)=0,seas_indx,MOD(COUNT($E$2:E1684),seas_indx)))))</f>
        <v/>
      </c>
      <c r="H1684" s="97" t="str">
        <f>IFERROR(IF(Temp!fhor_indata=1,IF(COUNT($S$2:S1684)&lt;=XobsHor,"in-sample",IF(AND(COUNT($S$2:S1684)&lt;=XobsHor+XfHor,MOD(S1683,XobsHor)&lt;XfHor),"out-sample","")),IF(ISBLANK(F1684),"",IF(COUNT($F$2:F1684)&lt;=XobsHor-XfHor,"in-sample","out-sample"))),"")</f>
        <v/>
      </c>
      <c r="I1684" s="120" t="str">
        <f>IF(AND(ISBLANK(F1683),H1683="in-sample"),"",IF(AND(Temp!fhor_indata=1,H1683="out-sample",H1684="out-sample"),I1683,IF(AND(ISBLANK(F1684),H1683="out-sample"),"",IF(AND(Temp!optSeasCoef=0,Temp!sts_add=1),IF(H1683="in-sample",IF(Q1683=bigT,((pCell/bigT)*F1683)+((1-(pCell/bigT))*(I1683+J1683)),IF(OR(ISBLANK(F1684),COUNT($F$2:F1683)&lt;=pCell),F1683,((pCell/COUNT($F$2:F1683))*F1683)+((1-(pCell/COUNT($F$2:F1683)))*(I1683+J1683)))),I1683),IF(AND(Temp!optSeasCoef=0,Temp!sts_multp=1),IF(H1683="in-sample",IF(Q1683=bigT,((pCell/bigT)*F1683)+((1-(pCell/bigT))*(I1683*J1683)),IF(OR(ISBLANK(F1684),COUNT(F$2:$F1683)&lt;=pCell),F1683,((pCell/COUNT($F$2:F1683))*F1683)+((1-(pCell/COUNT($F$2:F1683)))*(I1683*J1683)))),I1683),IF(Temp!sts_add=1,IF(H1683="in-sample",IF(Q1683=bigT,((pCell/bigT)*AX1683)+((1-(pCell/bigT))*(I1683+J1683)),IF(OR(ISBLANK(F1684),COUNT($AX$2:AX1683)&lt;=pCell),AX1683,((pCell/COUNT($AX$2:AX1683))*AX1683)+((1-(pCell/COUNT($AX$2:AX1683)))*(I1683+J1683)))),I1683),IF(H1683="in-sample",IF(Q1683=bigT,((pCell/bigT)*AX1683)+((1-(pCell/bigT))*(I1683*J1683)),IF(OR(ISBLANK(F1684),COUNT($AX$2:AX1683)&lt;=pCell),AX1683,((pCell/COUNT($AX$2:AX1683))*AX1683)+((1-(pCell/COUNT($AX$2:AX1683)))*(I1683*J1683)))),I1683)))))))</f>
        <v/>
      </c>
      <c r="J1684" s="120" t="str">
        <f>IF(AND(ISBLANK(F1683),H1683="in-sample"),"",IF(AND(Temp!fhor_indata=1,H1683="out-sample",H1684="out-sample"),J1683,IF(AND(ISBLANK(F1684),H1683="out-sample"),"",IF(AND(Temp!optSeasCoef=0,Temp!sts_add=1),IF(H1683="in-sample",IF(Q1683=bigT,((qCell/bigT)*(I1684-I1683))+((1-(qCell/bigT))*J1683),IF(OR(ISBLANK(F1684),COUNT($F$2:F1683)&lt;=qCell),IF(COUNT($F$2:F1683)=1,0,F1683-F1682),((qCell/COUNT($F$2:F1683))*(I1684-I1683))+((1-(qCell/COUNT($F$2:F1683)))*J1683))),J1683),IF(AND(Temp!optSeasCoef=0,Temp!sts_multp=1),IF(H1683="in-sample",IF(Q1683=bigT,((qCell/bigT)*(I1684/I1683))+((1-(qCell/bigT))*J1683),IF(qCell=0,1,IF(OR(ISBLANK(F1684),COUNT($F$2:F1683)&lt;=qCell),IF(COUNT($F$2:F1683)=1,1,F1683/F1682),((qCell/COUNT($F$2:F1683))*(I1684/I1683))+((1-(qCell/COUNT($F$2:F1683)))*J1683)))),J1683),IF(Temp!sts_add=1,IF(H1683="in-sample",IF(Q1683=bigT,((qCell/bigT)*(I1684-I1683))+((1-(qCell/bigT))*J1683),IF(OR(ISBLANK(F1684),COUNT($AX$2:AX1683)&lt;=qCell),IF(COUNT($AX$2:AX1683)=1,0,AX1683-AX1682),((qCell/COUNT($AX$2:AX1683))*(I1684-I1683))+((1-(qCell/COUNT($AX$2:AX1683)))*J1683))),J1683),IF(H1683="in-sample",IF(Q1683=bigT,((qCell/bigT)*(I1684/I1683))+((1-(qCell/bigT))*J1683),IF(qCell=0,1,IF(OR(ISBLANK(F1684),COUNT($AX$2:AX1683)&lt;=qCell),IF(COUNT($AX$2:AX1683)=1,1,AX1683/AX1682),((qCell/COUNT($AX$2:AX1683))*(I1684/I1683))+((1-(qCell/COUNT($AX$2:AX1683)))*J1683)))),J1683)))))))</f>
        <v/>
      </c>
      <c r="K1684" s="120" t="str">
        <f>IF(H1684="","",IF(AND(Temp!optSeasCoef=0,Temp!sts_add=1),IF(H1684="out-sample",I1684+(Q1684*J1684),I1684+J1684),IF(AND(Temp!optSeasCoef=0,Temp!sts_multp=1),IF(H1684="out-sample",I1684*(J1684^Q1684),I1684*J1684),IF(Temp!sts_add=1,IF(H1684="out-sample",(I1684+(Q1684*J1684))*G1684,(I1684+J1684)*G1684),IF(H1684="out-sample",I1684*(J1684^Q1684)*G1684,I1684*J1684*G1684)))))</f>
        <v/>
      </c>
      <c r="L1684" s="116" t="str">
        <f t="shared" si="286"/>
        <v/>
      </c>
      <c r="M1684" s="116" t="str">
        <f t="shared" si="287"/>
        <v/>
      </c>
      <c r="N1684" s="116" t="str">
        <f t="shared" si="288"/>
        <v/>
      </c>
      <c r="O1684" s="116" t="str">
        <f t="shared" si="289"/>
        <v/>
      </c>
      <c r="P1684" s="116" t="str">
        <f t="shared" si="290"/>
        <v/>
      </c>
      <c r="Q1684" s="94" t="str">
        <f>IF(AND(Temp!fhor_indata=1,ISBLANK(F1684),H1683="in-sample"),1,IF(AND(Temp!fhor_indata=1,H1683="out-sample",Q1683&lt;XfHor),Q1683+1,IF(ISBLANK(F1684),"",IF(AND(H1684="out-sample",H1683="in-sample"),1,IF(AND(H1684="out-sample",H1683="out-sample"),Q1683+1,IF(ISNUMBER(Q1683),Q1683+1,1))))))</f>
        <v/>
      </c>
      <c r="R1684" s="94" t="str">
        <f t="shared" si="291"/>
        <v/>
      </c>
      <c r="S1684" s="94" t="str">
        <f>IF(Temp!fhor_indata=1,IF(S1683=XobsHor,1,IF(COUNT($S$2:S1683)&lt;=XobsHor,S1683+1,IF(AND(COUNT($S$2:S1683)&lt;=XobsHor+XfHor,IFERROR(MOD(S1683,XobsHor)&lt;XfHor,FALSE)),S1683+1,""))),IF(ISBLANK(F1684),"",IF(S1683=maxP,1,IF(S1683&lt;maxP,S1683+1,IF(COUNT($S$2:S1684)&lt;=XobsHor,S1683+1,"")))))</f>
        <v/>
      </c>
      <c r="T1684" s="3"/>
      <c r="U1684" s="6"/>
      <c r="V1684" s="6"/>
      <c r="W1684" s="6"/>
      <c r="X1684" s="6"/>
      <c r="Y1684" s="6"/>
      <c r="Z1684" s="6"/>
      <c r="AA1684" s="6"/>
      <c r="AB1684" s="6"/>
      <c r="AC1684" s="6"/>
      <c r="AD1684" s="6"/>
      <c r="AE1684" s="6"/>
      <c r="AF1684" s="6"/>
      <c r="AG1684" s="6"/>
      <c r="AH1684" s="6"/>
      <c r="AI1684" s="6"/>
      <c r="AJ1684" s="6"/>
      <c r="AK1684" s="6"/>
      <c r="AW1684" s="122" t="str">
        <f t="shared" si="293"/>
        <v/>
      </c>
      <c r="AX1684" s="123" t="str">
        <f t="shared" si="294"/>
        <v/>
      </c>
      <c r="AY1684" s="124" t="str">
        <f t="shared" si="295"/>
        <v/>
      </c>
      <c r="AZ1684" s="124" t="str">
        <f t="shared" si="296"/>
        <v/>
      </c>
      <c r="BF1684" s="91"/>
    </row>
    <row r="1685" spans="1:58" s="78" customFormat="1" ht="14.25" x14ac:dyDescent="0.2">
      <c r="A1685" s="6"/>
      <c r="B1685" s="6"/>
      <c r="C1685" s="6"/>
      <c r="D1685" s="3"/>
      <c r="E1685" s="98" t="str">
        <f t="shared" si="292"/>
        <v/>
      </c>
      <c r="F1685" s="117"/>
      <c r="G1685" s="116" t="str">
        <f>IF(E1685="","",IF(Temp!optSeasCoef=0,1,INDEX($C$2:$C$13,IF(MOD(COUNT($E$2:E1685),seas_indx)=0,seas_indx,MOD(COUNT($E$2:E1685),seas_indx)))))</f>
        <v/>
      </c>
      <c r="H1685" s="97" t="str">
        <f>IFERROR(IF(Temp!fhor_indata=1,IF(COUNT($S$2:S1685)&lt;=XobsHor,"in-sample",IF(AND(COUNT($S$2:S1685)&lt;=XobsHor+XfHor,MOD(S1684,XobsHor)&lt;XfHor),"out-sample","")),IF(ISBLANK(F1685),"",IF(COUNT($F$2:F1685)&lt;=XobsHor-XfHor,"in-sample","out-sample"))),"")</f>
        <v/>
      </c>
      <c r="I1685" s="120" t="str">
        <f>IF(AND(ISBLANK(F1684),H1684="in-sample"),"",IF(AND(Temp!fhor_indata=1,H1684="out-sample",H1685="out-sample"),I1684,IF(AND(ISBLANK(F1685),H1684="out-sample"),"",IF(AND(Temp!optSeasCoef=0,Temp!sts_add=1),IF(H1684="in-sample",IF(Q1684=bigT,((pCell/bigT)*F1684)+((1-(pCell/bigT))*(I1684+J1684)),IF(OR(ISBLANK(F1685),COUNT($F$2:F1684)&lt;=pCell),F1684,((pCell/COUNT($F$2:F1684))*F1684)+((1-(pCell/COUNT($F$2:F1684)))*(I1684+J1684)))),I1684),IF(AND(Temp!optSeasCoef=0,Temp!sts_multp=1),IF(H1684="in-sample",IF(Q1684=bigT,((pCell/bigT)*F1684)+((1-(pCell/bigT))*(I1684*J1684)),IF(OR(ISBLANK(F1685),COUNT(F$2:$F1684)&lt;=pCell),F1684,((pCell/COUNT($F$2:F1684))*F1684)+((1-(pCell/COUNT($F$2:F1684)))*(I1684*J1684)))),I1684),IF(Temp!sts_add=1,IF(H1684="in-sample",IF(Q1684=bigT,((pCell/bigT)*AX1684)+((1-(pCell/bigT))*(I1684+J1684)),IF(OR(ISBLANK(F1685),COUNT($AX$2:AX1684)&lt;=pCell),AX1684,((pCell/COUNT($AX$2:AX1684))*AX1684)+((1-(pCell/COUNT($AX$2:AX1684)))*(I1684+J1684)))),I1684),IF(H1684="in-sample",IF(Q1684=bigT,((pCell/bigT)*AX1684)+((1-(pCell/bigT))*(I1684*J1684)),IF(OR(ISBLANK(F1685),COUNT($AX$2:AX1684)&lt;=pCell),AX1684,((pCell/COUNT($AX$2:AX1684))*AX1684)+((1-(pCell/COUNT($AX$2:AX1684)))*(I1684*J1684)))),I1684)))))))</f>
        <v/>
      </c>
      <c r="J1685" s="120" t="str">
        <f>IF(AND(ISBLANK(F1684),H1684="in-sample"),"",IF(AND(Temp!fhor_indata=1,H1684="out-sample",H1685="out-sample"),J1684,IF(AND(ISBLANK(F1685),H1684="out-sample"),"",IF(AND(Temp!optSeasCoef=0,Temp!sts_add=1),IF(H1684="in-sample",IF(Q1684=bigT,((qCell/bigT)*(I1685-I1684))+((1-(qCell/bigT))*J1684),IF(OR(ISBLANK(F1685),COUNT($F$2:F1684)&lt;=qCell),IF(COUNT($F$2:F1684)=1,0,F1684-F1683),((qCell/COUNT($F$2:F1684))*(I1685-I1684))+((1-(qCell/COUNT($F$2:F1684)))*J1684))),J1684),IF(AND(Temp!optSeasCoef=0,Temp!sts_multp=1),IF(H1684="in-sample",IF(Q1684=bigT,((qCell/bigT)*(I1685/I1684))+((1-(qCell/bigT))*J1684),IF(qCell=0,1,IF(OR(ISBLANK(F1685),COUNT($F$2:F1684)&lt;=qCell),IF(COUNT($F$2:F1684)=1,1,F1684/F1683),((qCell/COUNT($F$2:F1684))*(I1685/I1684))+((1-(qCell/COUNT($F$2:F1684)))*J1684)))),J1684),IF(Temp!sts_add=1,IF(H1684="in-sample",IF(Q1684=bigT,((qCell/bigT)*(I1685-I1684))+((1-(qCell/bigT))*J1684),IF(OR(ISBLANK(F1685),COUNT($AX$2:AX1684)&lt;=qCell),IF(COUNT($AX$2:AX1684)=1,0,AX1684-AX1683),((qCell/COUNT($AX$2:AX1684))*(I1685-I1684))+((1-(qCell/COUNT($AX$2:AX1684)))*J1684))),J1684),IF(H1684="in-sample",IF(Q1684=bigT,((qCell/bigT)*(I1685/I1684))+((1-(qCell/bigT))*J1684),IF(qCell=0,1,IF(OR(ISBLANK(F1685),COUNT($AX$2:AX1684)&lt;=qCell),IF(COUNT($AX$2:AX1684)=1,1,AX1684/AX1683),((qCell/COUNT($AX$2:AX1684))*(I1685/I1684))+((1-(qCell/COUNT($AX$2:AX1684)))*J1684)))),J1684)))))))</f>
        <v/>
      </c>
      <c r="K1685" s="120" t="str">
        <f>IF(H1685="","",IF(AND(Temp!optSeasCoef=0,Temp!sts_add=1),IF(H1685="out-sample",I1685+(Q1685*J1685),I1685+J1685),IF(AND(Temp!optSeasCoef=0,Temp!sts_multp=1),IF(H1685="out-sample",I1685*(J1685^Q1685),I1685*J1685),IF(Temp!sts_add=1,IF(H1685="out-sample",(I1685+(Q1685*J1685))*G1685,(I1685+J1685)*G1685),IF(H1685="out-sample",I1685*(J1685^Q1685)*G1685,I1685*J1685*G1685)))))</f>
        <v/>
      </c>
      <c r="L1685" s="116" t="str">
        <f t="shared" si="286"/>
        <v/>
      </c>
      <c r="M1685" s="116" t="str">
        <f t="shared" si="287"/>
        <v/>
      </c>
      <c r="N1685" s="116" t="str">
        <f t="shared" si="288"/>
        <v/>
      </c>
      <c r="O1685" s="116" t="str">
        <f t="shared" si="289"/>
        <v/>
      </c>
      <c r="P1685" s="116" t="str">
        <f t="shared" si="290"/>
        <v/>
      </c>
      <c r="Q1685" s="94" t="str">
        <f>IF(AND(Temp!fhor_indata=1,ISBLANK(F1685),H1684="in-sample"),1,IF(AND(Temp!fhor_indata=1,H1684="out-sample",Q1684&lt;XfHor),Q1684+1,IF(ISBLANK(F1685),"",IF(AND(H1685="out-sample",H1684="in-sample"),1,IF(AND(H1685="out-sample",H1684="out-sample"),Q1684+1,IF(ISNUMBER(Q1684),Q1684+1,1))))))</f>
        <v/>
      </c>
      <c r="R1685" s="94" t="str">
        <f t="shared" si="291"/>
        <v/>
      </c>
      <c r="S1685" s="94" t="str">
        <f>IF(Temp!fhor_indata=1,IF(S1684=XobsHor,1,IF(COUNT($S$2:S1684)&lt;=XobsHor,S1684+1,IF(AND(COUNT($S$2:S1684)&lt;=XobsHor+XfHor,IFERROR(MOD(S1684,XobsHor)&lt;XfHor,FALSE)),S1684+1,""))),IF(ISBLANK(F1685),"",IF(S1684=maxP,1,IF(S1684&lt;maxP,S1684+1,IF(COUNT($S$2:S1685)&lt;=XobsHor,S1684+1,"")))))</f>
        <v/>
      </c>
      <c r="T1685" s="3"/>
      <c r="U1685" s="6"/>
      <c r="V1685" s="6"/>
      <c r="W1685" s="6"/>
      <c r="X1685" s="6"/>
      <c r="Y1685" s="6"/>
      <c r="Z1685" s="6"/>
      <c r="AA1685" s="6"/>
      <c r="AB1685" s="6"/>
      <c r="AC1685" s="6"/>
      <c r="AD1685" s="6"/>
      <c r="AE1685" s="6"/>
      <c r="AF1685" s="6"/>
      <c r="AG1685" s="6"/>
      <c r="AH1685" s="6"/>
      <c r="AI1685" s="6"/>
      <c r="AJ1685" s="6"/>
      <c r="AK1685" s="6"/>
      <c r="AW1685" s="122" t="str">
        <f t="shared" si="293"/>
        <v/>
      </c>
      <c r="AX1685" s="123" t="str">
        <f t="shared" si="294"/>
        <v/>
      </c>
      <c r="AY1685" s="124" t="str">
        <f t="shared" si="295"/>
        <v/>
      </c>
      <c r="AZ1685" s="124" t="str">
        <f t="shared" si="296"/>
        <v/>
      </c>
      <c r="BF1685" s="91"/>
    </row>
    <row r="1686" spans="1:58" s="78" customFormat="1" ht="14.25" x14ac:dyDescent="0.2">
      <c r="A1686" s="6"/>
      <c r="B1686" s="6"/>
      <c r="C1686" s="6"/>
      <c r="D1686" s="3"/>
      <c r="E1686" s="98" t="str">
        <f t="shared" si="292"/>
        <v/>
      </c>
      <c r="F1686" s="117"/>
      <c r="G1686" s="116" t="str">
        <f>IF(E1686="","",IF(Temp!optSeasCoef=0,1,INDEX($C$2:$C$13,IF(MOD(COUNT($E$2:E1686),seas_indx)=0,seas_indx,MOD(COUNT($E$2:E1686),seas_indx)))))</f>
        <v/>
      </c>
      <c r="H1686" s="97" t="str">
        <f>IFERROR(IF(Temp!fhor_indata=1,IF(COUNT($S$2:S1686)&lt;=XobsHor,"in-sample",IF(AND(COUNT($S$2:S1686)&lt;=XobsHor+XfHor,MOD(S1685,XobsHor)&lt;XfHor),"out-sample","")),IF(ISBLANK(F1686),"",IF(COUNT($F$2:F1686)&lt;=XobsHor-XfHor,"in-sample","out-sample"))),"")</f>
        <v/>
      </c>
      <c r="I1686" s="120" t="str">
        <f>IF(AND(ISBLANK(F1685),H1685="in-sample"),"",IF(AND(Temp!fhor_indata=1,H1685="out-sample",H1686="out-sample"),I1685,IF(AND(ISBLANK(F1686),H1685="out-sample"),"",IF(AND(Temp!optSeasCoef=0,Temp!sts_add=1),IF(H1685="in-sample",IF(Q1685=bigT,((pCell/bigT)*F1685)+((1-(pCell/bigT))*(I1685+J1685)),IF(OR(ISBLANK(F1686),COUNT($F$2:F1685)&lt;=pCell),F1685,((pCell/COUNT($F$2:F1685))*F1685)+((1-(pCell/COUNT($F$2:F1685)))*(I1685+J1685)))),I1685),IF(AND(Temp!optSeasCoef=0,Temp!sts_multp=1),IF(H1685="in-sample",IF(Q1685=bigT,((pCell/bigT)*F1685)+((1-(pCell/bigT))*(I1685*J1685)),IF(OR(ISBLANK(F1686),COUNT(F$2:$F1685)&lt;=pCell),F1685,((pCell/COUNT($F$2:F1685))*F1685)+((1-(pCell/COUNT($F$2:F1685)))*(I1685*J1685)))),I1685),IF(Temp!sts_add=1,IF(H1685="in-sample",IF(Q1685=bigT,((pCell/bigT)*AX1685)+((1-(pCell/bigT))*(I1685+J1685)),IF(OR(ISBLANK(F1686),COUNT($AX$2:AX1685)&lt;=pCell),AX1685,((pCell/COUNT($AX$2:AX1685))*AX1685)+((1-(pCell/COUNT($AX$2:AX1685)))*(I1685+J1685)))),I1685),IF(H1685="in-sample",IF(Q1685=bigT,((pCell/bigT)*AX1685)+((1-(pCell/bigT))*(I1685*J1685)),IF(OR(ISBLANK(F1686),COUNT($AX$2:AX1685)&lt;=pCell),AX1685,((pCell/COUNT($AX$2:AX1685))*AX1685)+((1-(pCell/COUNT($AX$2:AX1685)))*(I1685*J1685)))),I1685)))))))</f>
        <v/>
      </c>
      <c r="J1686" s="120" t="str">
        <f>IF(AND(ISBLANK(F1685),H1685="in-sample"),"",IF(AND(Temp!fhor_indata=1,H1685="out-sample",H1686="out-sample"),J1685,IF(AND(ISBLANK(F1686),H1685="out-sample"),"",IF(AND(Temp!optSeasCoef=0,Temp!sts_add=1),IF(H1685="in-sample",IF(Q1685=bigT,((qCell/bigT)*(I1686-I1685))+((1-(qCell/bigT))*J1685),IF(OR(ISBLANK(F1686),COUNT($F$2:F1685)&lt;=qCell),IF(COUNT($F$2:F1685)=1,0,F1685-F1684),((qCell/COUNT($F$2:F1685))*(I1686-I1685))+((1-(qCell/COUNT($F$2:F1685)))*J1685))),J1685),IF(AND(Temp!optSeasCoef=0,Temp!sts_multp=1),IF(H1685="in-sample",IF(Q1685=bigT,((qCell/bigT)*(I1686/I1685))+((1-(qCell/bigT))*J1685),IF(qCell=0,1,IF(OR(ISBLANK(F1686),COUNT($F$2:F1685)&lt;=qCell),IF(COUNT($F$2:F1685)=1,1,F1685/F1684),((qCell/COUNT($F$2:F1685))*(I1686/I1685))+((1-(qCell/COUNT($F$2:F1685)))*J1685)))),J1685),IF(Temp!sts_add=1,IF(H1685="in-sample",IF(Q1685=bigT,((qCell/bigT)*(I1686-I1685))+((1-(qCell/bigT))*J1685),IF(OR(ISBLANK(F1686),COUNT($AX$2:AX1685)&lt;=qCell),IF(COUNT($AX$2:AX1685)=1,0,AX1685-AX1684),((qCell/COUNT($AX$2:AX1685))*(I1686-I1685))+((1-(qCell/COUNT($AX$2:AX1685)))*J1685))),J1685),IF(H1685="in-sample",IF(Q1685=bigT,((qCell/bigT)*(I1686/I1685))+((1-(qCell/bigT))*J1685),IF(qCell=0,1,IF(OR(ISBLANK(F1686),COUNT($AX$2:AX1685)&lt;=qCell),IF(COUNT($AX$2:AX1685)=1,1,AX1685/AX1684),((qCell/COUNT($AX$2:AX1685))*(I1686/I1685))+((1-(qCell/COUNT($AX$2:AX1685)))*J1685)))),J1685)))))))</f>
        <v/>
      </c>
      <c r="K1686" s="120" t="str">
        <f>IF(H1686="","",IF(AND(Temp!optSeasCoef=0,Temp!sts_add=1),IF(H1686="out-sample",I1686+(Q1686*J1686),I1686+J1686),IF(AND(Temp!optSeasCoef=0,Temp!sts_multp=1),IF(H1686="out-sample",I1686*(J1686^Q1686),I1686*J1686),IF(Temp!sts_add=1,IF(H1686="out-sample",(I1686+(Q1686*J1686))*G1686,(I1686+J1686)*G1686),IF(H1686="out-sample",I1686*(J1686^Q1686)*G1686,I1686*J1686*G1686)))))</f>
        <v/>
      </c>
      <c r="L1686" s="116" t="str">
        <f t="shared" si="286"/>
        <v/>
      </c>
      <c r="M1686" s="116" t="str">
        <f t="shared" si="287"/>
        <v/>
      </c>
      <c r="N1686" s="116" t="str">
        <f t="shared" si="288"/>
        <v/>
      </c>
      <c r="O1686" s="116" t="str">
        <f t="shared" si="289"/>
        <v/>
      </c>
      <c r="P1686" s="116" t="str">
        <f t="shared" si="290"/>
        <v/>
      </c>
      <c r="Q1686" s="94" t="str">
        <f>IF(AND(Temp!fhor_indata=1,ISBLANK(F1686),H1685="in-sample"),1,IF(AND(Temp!fhor_indata=1,H1685="out-sample",Q1685&lt;XfHor),Q1685+1,IF(ISBLANK(F1686),"",IF(AND(H1686="out-sample",H1685="in-sample"),1,IF(AND(H1686="out-sample",H1685="out-sample"),Q1685+1,IF(ISNUMBER(Q1685),Q1685+1,1))))))</f>
        <v/>
      </c>
      <c r="R1686" s="94" t="str">
        <f t="shared" si="291"/>
        <v/>
      </c>
      <c r="S1686" s="94" t="str">
        <f>IF(Temp!fhor_indata=1,IF(S1685=XobsHor,1,IF(COUNT($S$2:S1685)&lt;=XobsHor,S1685+1,IF(AND(COUNT($S$2:S1685)&lt;=XobsHor+XfHor,IFERROR(MOD(S1685,XobsHor)&lt;XfHor,FALSE)),S1685+1,""))),IF(ISBLANK(F1686),"",IF(S1685=maxP,1,IF(S1685&lt;maxP,S1685+1,IF(COUNT($S$2:S1686)&lt;=XobsHor,S1685+1,"")))))</f>
        <v/>
      </c>
      <c r="T1686" s="3"/>
      <c r="U1686" s="6"/>
      <c r="V1686" s="6"/>
      <c r="W1686" s="6"/>
      <c r="X1686" s="6"/>
      <c r="Y1686" s="6"/>
      <c r="Z1686" s="6"/>
      <c r="AA1686" s="6"/>
      <c r="AB1686" s="6"/>
      <c r="AC1686" s="6"/>
      <c r="AD1686" s="6"/>
      <c r="AE1686" s="6"/>
      <c r="AF1686" s="6"/>
      <c r="AG1686" s="6"/>
      <c r="AH1686" s="6"/>
      <c r="AI1686" s="6"/>
      <c r="AJ1686" s="6"/>
      <c r="AK1686" s="6"/>
      <c r="AW1686" s="122" t="str">
        <f t="shared" si="293"/>
        <v/>
      </c>
      <c r="AX1686" s="123" t="str">
        <f t="shared" si="294"/>
        <v/>
      </c>
      <c r="AY1686" s="124" t="str">
        <f t="shared" si="295"/>
        <v/>
      </c>
      <c r="AZ1686" s="124" t="str">
        <f t="shared" si="296"/>
        <v/>
      </c>
      <c r="BF1686" s="91"/>
    </row>
    <row r="1687" spans="1:58" s="78" customFormat="1" ht="14.25" x14ac:dyDescent="0.2">
      <c r="A1687" s="6"/>
      <c r="B1687" s="6"/>
      <c r="C1687" s="6"/>
      <c r="D1687" s="3"/>
      <c r="E1687" s="98" t="str">
        <f t="shared" si="292"/>
        <v/>
      </c>
      <c r="F1687" s="117"/>
      <c r="G1687" s="116" t="str">
        <f>IF(E1687="","",IF(Temp!optSeasCoef=0,1,INDEX($C$2:$C$13,IF(MOD(COUNT($E$2:E1687),seas_indx)=0,seas_indx,MOD(COUNT($E$2:E1687),seas_indx)))))</f>
        <v/>
      </c>
      <c r="H1687" s="97" t="str">
        <f>IFERROR(IF(Temp!fhor_indata=1,IF(COUNT($S$2:S1687)&lt;=XobsHor,"in-sample",IF(AND(COUNT($S$2:S1687)&lt;=XobsHor+XfHor,MOD(S1686,XobsHor)&lt;XfHor),"out-sample","")),IF(ISBLANK(F1687),"",IF(COUNT($F$2:F1687)&lt;=XobsHor-XfHor,"in-sample","out-sample"))),"")</f>
        <v/>
      </c>
      <c r="I1687" s="120" t="str">
        <f>IF(AND(ISBLANK(F1686),H1686="in-sample"),"",IF(AND(Temp!fhor_indata=1,H1686="out-sample",H1687="out-sample"),I1686,IF(AND(ISBLANK(F1687),H1686="out-sample"),"",IF(AND(Temp!optSeasCoef=0,Temp!sts_add=1),IF(H1686="in-sample",IF(Q1686=bigT,((pCell/bigT)*F1686)+((1-(pCell/bigT))*(I1686+J1686)),IF(OR(ISBLANK(F1687),COUNT($F$2:F1686)&lt;=pCell),F1686,((pCell/COUNT($F$2:F1686))*F1686)+((1-(pCell/COUNT($F$2:F1686)))*(I1686+J1686)))),I1686),IF(AND(Temp!optSeasCoef=0,Temp!sts_multp=1),IF(H1686="in-sample",IF(Q1686=bigT,((pCell/bigT)*F1686)+((1-(pCell/bigT))*(I1686*J1686)),IF(OR(ISBLANK(F1687),COUNT(F$2:$F1686)&lt;=pCell),F1686,((pCell/COUNT($F$2:F1686))*F1686)+((1-(pCell/COUNT($F$2:F1686)))*(I1686*J1686)))),I1686),IF(Temp!sts_add=1,IF(H1686="in-sample",IF(Q1686=bigT,((pCell/bigT)*AX1686)+((1-(pCell/bigT))*(I1686+J1686)),IF(OR(ISBLANK(F1687),COUNT($AX$2:AX1686)&lt;=pCell),AX1686,((pCell/COUNT($AX$2:AX1686))*AX1686)+((1-(pCell/COUNT($AX$2:AX1686)))*(I1686+J1686)))),I1686),IF(H1686="in-sample",IF(Q1686=bigT,((pCell/bigT)*AX1686)+((1-(pCell/bigT))*(I1686*J1686)),IF(OR(ISBLANK(F1687),COUNT($AX$2:AX1686)&lt;=pCell),AX1686,((pCell/COUNT($AX$2:AX1686))*AX1686)+((1-(pCell/COUNT($AX$2:AX1686)))*(I1686*J1686)))),I1686)))))))</f>
        <v/>
      </c>
      <c r="J1687" s="120" t="str">
        <f>IF(AND(ISBLANK(F1686),H1686="in-sample"),"",IF(AND(Temp!fhor_indata=1,H1686="out-sample",H1687="out-sample"),J1686,IF(AND(ISBLANK(F1687),H1686="out-sample"),"",IF(AND(Temp!optSeasCoef=0,Temp!sts_add=1),IF(H1686="in-sample",IF(Q1686=bigT,((qCell/bigT)*(I1687-I1686))+((1-(qCell/bigT))*J1686),IF(OR(ISBLANK(F1687),COUNT($F$2:F1686)&lt;=qCell),IF(COUNT($F$2:F1686)=1,0,F1686-F1685),((qCell/COUNT($F$2:F1686))*(I1687-I1686))+((1-(qCell/COUNT($F$2:F1686)))*J1686))),J1686),IF(AND(Temp!optSeasCoef=0,Temp!sts_multp=1),IF(H1686="in-sample",IF(Q1686=bigT,((qCell/bigT)*(I1687/I1686))+((1-(qCell/bigT))*J1686),IF(qCell=0,1,IF(OR(ISBLANK(F1687),COUNT($F$2:F1686)&lt;=qCell),IF(COUNT($F$2:F1686)=1,1,F1686/F1685),((qCell/COUNT($F$2:F1686))*(I1687/I1686))+((1-(qCell/COUNT($F$2:F1686)))*J1686)))),J1686),IF(Temp!sts_add=1,IF(H1686="in-sample",IF(Q1686=bigT,((qCell/bigT)*(I1687-I1686))+((1-(qCell/bigT))*J1686),IF(OR(ISBLANK(F1687),COUNT($AX$2:AX1686)&lt;=qCell),IF(COUNT($AX$2:AX1686)=1,0,AX1686-AX1685),((qCell/COUNT($AX$2:AX1686))*(I1687-I1686))+((1-(qCell/COUNT($AX$2:AX1686)))*J1686))),J1686),IF(H1686="in-sample",IF(Q1686=bigT,((qCell/bigT)*(I1687/I1686))+((1-(qCell/bigT))*J1686),IF(qCell=0,1,IF(OR(ISBLANK(F1687),COUNT($AX$2:AX1686)&lt;=qCell),IF(COUNT($AX$2:AX1686)=1,1,AX1686/AX1685),((qCell/COUNT($AX$2:AX1686))*(I1687/I1686))+((1-(qCell/COUNT($AX$2:AX1686)))*J1686)))),J1686)))))))</f>
        <v/>
      </c>
      <c r="K1687" s="120" t="str">
        <f>IF(H1687="","",IF(AND(Temp!optSeasCoef=0,Temp!sts_add=1),IF(H1687="out-sample",I1687+(Q1687*J1687),I1687+J1687),IF(AND(Temp!optSeasCoef=0,Temp!sts_multp=1),IF(H1687="out-sample",I1687*(J1687^Q1687),I1687*J1687),IF(Temp!sts_add=1,IF(H1687="out-sample",(I1687+(Q1687*J1687))*G1687,(I1687+J1687)*G1687),IF(H1687="out-sample",I1687*(J1687^Q1687)*G1687,I1687*J1687*G1687)))))</f>
        <v/>
      </c>
      <c r="L1687" s="116" t="str">
        <f t="shared" si="286"/>
        <v/>
      </c>
      <c r="M1687" s="116" t="str">
        <f t="shared" si="287"/>
        <v/>
      </c>
      <c r="N1687" s="116" t="str">
        <f t="shared" si="288"/>
        <v/>
      </c>
      <c r="O1687" s="116" t="str">
        <f t="shared" si="289"/>
        <v/>
      </c>
      <c r="P1687" s="116" t="str">
        <f t="shared" si="290"/>
        <v/>
      </c>
      <c r="Q1687" s="94" t="str">
        <f>IF(AND(Temp!fhor_indata=1,ISBLANK(F1687),H1686="in-sample"),1,IF(AND(Temp!fhor_indata=1,H1686="out-sample",Q1686&lt;XfHor),Q1686+1,IF(ISBLANK(F1687),"",IF(AND(H1687="out-sample",H1686="in-sample"),1,IF(AND(H1687="out-sample",H1686="out-sample"),Q1686+1,IF(ISNUMBER(Q1686),Q1686+1,1))))))</f>
        <v/>
      </c>
      <c r="R1687" s="94" t="str">
        <f t="shared" si="291"/>
        <v/>
      </c>
      <c r="S1687" s="94" t="str">
        <f>IF(Temp!fhor_indata=1,IF(S1686=XobsHor,1,IF(COUNT($S$2:S1686)&lt;=XobsHor,S1686+1,IF(AND(COUNT($S$2:S1686)&lt;=XobsHor+XfHor,IFERROR(MOD(S1686,XobsHor)&lt;XfHor,FALSE)),S1686+1,""))),IF(ISBLANK(F1687),"",IF(S1686=maxP,1,IF(S1686&lt;maxP,S1686+1,IF(COUNT($S$2:S1687)&lt;=XobsHor,S1686+1,"")))))</f>
        <v/>
      </c>
      <c r="T1687" s="3"/>
      <c r="U1687" s="6"/>
      <c r="V1687" s="6"/>
      <c r="W1687" s="6"/>
      <c r="X1687" s="6"/>
      <c r="Y1687" s="6"/>
      <c r="Z1687" s="6"/>
      <c r="AA1687" s="6"/>
      <c r="AB1687" s="6"/>
      <c r="AC1687" s="6"/>
      <c r="AD1687" s="6"/>
      <c r="AE1687" s="6"/>
      <c r="AF1687" s="6"/>
      <c r="AG1687" s="6"/>
      <c r="AH1687" s="6"/>
      <c r="AI1687" s="6"/>
      <c r="AJ1687" s="6"/>
      <c r="AK1687" s="6"/>
      <c r="AW1687" s="122" t="str">
        <f t="shared" si="293"/>
        <v/>
      </c>
      <c r="AX1687" s="123" t="str">
        <f t="shared" si="294"/>
        <v/>
      </c>
      <c r="AY1687" s="124" t="str">
        <f t="shared" si="295"/>
        <v/>
      </c>
      <c r="AZ1687" s="124" t="str">
        <f t="shared" si="296"/>
        <v/>
      </c>
      <c r="BF1687" s="91"/>
    </row>
    <row r="1688" spans="1:58" s="78" customFormat="1" ht="14.25" x14ac:dyDescent="0.2">
      <c r="A1688" s="6"/>
      <c r="B1688" s="6"/>
      <c r="C1688" s="6"/>
      <c r="D1688" s="3"/>
      <c r="E1688" s="98" t="str">
        <f t="shared" si="292"/>
        <v/>
      </c>
      <c r="F1688" s="117"/>
      <c r="G1688" s="116" t="str">
        <f>IF(E1688="","",IF(Temp!optSeasCoef=0,1,INDEX($C$2:$C$13,IF(MOD(COUNT($E$2:E1688),seas_indx)=0,seas_indx,MOD(COUNT($E$2:E1688),seas_indx)))))</f>
        <v/>
      </c>
      <c r="H1688" s="97" t="str">
        <f>IFERROR(IF(Temp!fhor_indata=1,IF(COUNT($S$2:S1688)&lt;=XobsHor,"in-sample",IF(AND(COUNT($S$2:S1688)&lt;=XobsHor+XfHor,MOD(S1687,XobsHor)&lt;XfHor),"out-sample","")),IF(ISBLANK(F1688),"",IF(COUNT($F$2:F1688)&lt;=XobsHor-XfHor,"in-sample","out-sample"))),"")</f>
        <v/>
      </c>
      <c r="I1688" s="120" t="str">
        <f>IF(AND(ISBLANK(F1687),H1687="in-sample"),"",IF(AND(Temp!fhor_indata=1,H1687="out-sample",H1688="out-sample"),I1687,IF(AND(ISBLANK(F1688),H1687="out-sample"),"",IF(AND(Temp!optSeasCoef=0,Temp!sts_add=1),IF(H1687="in-sample",IF(Q1687=bigT,((pCell/bigT)*F1687)+((1-(pCell/bigT))*(I1687+J1687)),IF(OR(ISBLANK(F1688),COUNT($F$2:F1687)&lt;=pCell),F1687,((pCell/COUNT($F$2:F1687))*F1687)+((1-(pCell/COUNT($F$2:F1687)))*(I1687+J1687)))),I1687),IF(AND(Temp!optSeasCoef=0,Temp!sts_multp=1),IF(H1687="in-sample",IF(Q1687=bigT,((pCell/bigT)*F1687)+((1-(pCell/bigT))*(I1687*J1687)),IF(OR(ISBLANK(F1688),COUNT(F$2:$F1687)&lt;=pCell),F1687,((pCell/COUNT($F$2:F1687))*F1687)+((1-(pCell/COUNT($F$2:F1687)))*(I1687*J1687)))),I1687),IF(Temp!sts_add=1,IF(H1687="in-sample",IF(Q1687=bigT,((pCell/bigT)*AX1687)+((1-(pCell/bigT))*(I1687+J1687)),IF(OR(ISBLANK(F1688),COUNT($AX$2:AX1687)&lt;=pCell),AX1687,((pCell/COUNT($AX$2:AX1687))*AX1687)+((1-(pCell/COUNT($AX$2:AX1687)))*(I1687+J1687)))),I1687),IF(H1687="in-sample",IF(Q1687=bigT,((pCell/bigT)*AX1687)+((1-(pCell/bigT))*(I1687*J1687)),IF(OR(ISBLANK(F1688),COUNT($AX$2:AX1687)&lt;=pCell),AX1687,((pCell/COUNT($AX$2:AX1687))*AX1687)+((1-(pCell/COUNT($AX$2:AX1687)))*(I1687*J1687)))),I1687)))))))</f>
        <v/>
      </c>
      <c r="J1688" s="120" t="str">
        <f>IF(AND(ISBLANK(F1687),H1687="in-sample"),"",IF(AND(Temp!fhor_indata=1,H1687="out-sample",H1688="out-sample"),J1687,IF(AND(ISBLANK(F1688),H1687="out-sample"),"",IF(AND(Temp!optSeasCoef=0,Temp!sts_add=1),IF(H1687="in-sample",IF(Q1687=bigT,((qCell/bigT)*(I1688-I1687))+((1-(qCell/bigT))*J1687),IF(OR(ISBLANK(F1688),COUNT($F$2:F1687)&lt;=qCell),IF(COUNT($F$2:F1687)=1,0,F1687-F1686),((qCell/COUNT($F$2:F1687))*(I1688-I1687))+((1-(qCell/COUNT($F$2:F1687)))*J1687))),J1687),IF(AND(Temp!optSeasCoef=0,Temp!sts_multp=1),IF(H1687="in-sample",IF(Q1687=bigT,((qCell/bigT)*(I1688/I1687))+((1-(qCell/bigT))*J1687),IF(qCell=0,1,IF(OR(ISBLANK(F1688),COUNT($F$2:F1687)&lt;=qCell),IF(COUNT($F$2:F1687)=1,1,F1687/F1686),((qCell/COUNT($F$2:F1687))*(I1688/I1687))+((1-(qCell/COUNT($F$2:F1687)))*J1687)))),J1687),IF(Temp!sts_add=1,IF(H1687="in-sample",IF(Q1687=bigT,((qCell/bigT)*(I1688-I1687))+((1-(qCell/bigT))*J1687),IF(OR(ISBLANK(F1688),COUNT($AX$2:AX1687)&lt;=qCell),IF(COUNT($AX$2:AX1687)=1,0,AX1687-AX1686),((qCell/COUNT($AX$2:AX1687))*(I1688-I1687))+((1-(qCell/COUNT($AX$2:AX1687)))*J1687))),J1687),IF(H1687="in-sample",IF(Q1687=bigT,((qCell/bigT)*(I1688/I1687))+((1-(qCell/bigT))*J1687),IF(qCell=0,1,IF(OR(ISBLANK(F1688),COUNT($AX$2:AX1687)&lt;=qCell),IF(COUNT($AX$2:AX1687)=1,1,AX1687/AX1686),((qCell/COUNT($AX$2:AX1687))*(I1688/I1687))+((1-(qCell/COUNT($AX$2:AX1687)))*J1687)))),J1687)))))))</f>
        <v/>
      </c>
      <c r="K1688" s="120" t="str">
        <f>IF(H1688="","",IF(AND(Temp!optSeasCoef=0,Temp!sts_add=1),IF(H1688="out-sample",I1688+(Q1688*J1688),I1688+J1688),IF(AND(Temp!optSeasCoef=0,Temp!sts_multp=1),IF(H1688="out-sample",I1688*(J1688^Q1688),I1688*J1688),IF(Temp!sts_add=1,IF(H1688="out-sample",(I1688+(Q1688*J1688))*G1688,(I1688+J1688)*G1688),IF(H1688="out-sample",I1688*(J1688^Q1688)*G1688,I1688*J1688*G1688)))))</f>
        <v/>
      </c>
      <c r="L1688" s="116" t="str">
        <f t="shared" si="286"/>
        <v/>
      </c>
      <c r="M1688" s="116" t="str">
        <f t="shared" si="287"/>
        <v/>
      </c>
      <c r="N1688" s="116" t="str">
        <f t="shared" si="288"/>
        <v/>
      </c>
      <c r="O1688" s="116" t="str">
        <f t="shared" si="289"/>
        <v/>
      </c>
      <c r="P1688" s="116" t="str">
        <f t="shared" si="290"/>
        <v/>
      </c>
      <c r="Q1688" s="94" t="str">
        <f>IF(AND(Temp!fhor_indata=1,ISBLANK(F1688),H1687="in-sample"),1,IF(AND(Temp!fhor_indata=1,H1687="out-sample",Q1687&lt;XfHor),Q1687+1,IF(ISBLANK(F1688),"",IF(AND(H1688="out-sample",H1687="in-sample"),1,IF(AND(H1688="out-sample",H1687="out-sample"),Q1687+1,IF(ISNUMBER(Q1687),Q1687+1,1))))))</f>
        <v/>
      </c>
      <c r="R1688" s="94" t="str">
        <f t="shared" si="291"/>
        <v/>
      </c>
      <c r="S1688" s="94" t="str">
        <f>IF(Temp!fhor_indata=1,IF(S1687=XobsHor,1,IF(COUNT($S$2:S1687)&lt;=XobsHor,S1687+1,IF(AND(COUNT($S$2:S1687)&lt;=XobsHor+XfHor,IFERROR(MOD(S1687,XobsHor)&lt;XfHor,FALSE)),S1687+1,""))),IF(ISBLANK(F1688),"",IF(S1687=maxP,1,IF(S1687&lt;maxP,S1687+1,IF(COUNT($S$2:S1688)&lt;=XobsHor,S1687+1,"")))))</f>
        <v/>
      </c>
      <c r="T1688" s="3"/>
      <c r="U1688" s="6"/>
      <c r="V1688" s="6"/>
      <c r="W1688" s="6"/>
      <c r="X1688" s="6"/>
      <c r="Y1688" s="6"/>
      <c r="Z1688" s="6"/>
      <c r="AA1688" s="6"/>
      <c r="AB1688" s="6"/>
      <c r="AC1688" s="6"/>
      <c r="AD1688" s="6"/>
      <c r="AE1688" s="6"/>
      <c r="AF1688" s="6"/>
      <c r="AG1688" s="6"/>
      <c r="AH1688" s="6"/>
      <c r="AI1688" s="6"/>
      <c r="AJ1688" s="6"/>
      <c r="AK1688" s="6"/>
      <c r="AW1688" s="122" t="str">
        <f t="shared" si="293"/>
        <v/>
      </c>
      <c r="AX1688" s="123" t="str">
        <f t="shared" si="294"/>
        <v/>
      </c>
      <c r="AY1688" s="124" t="str">
        <f t="shared" si="295"/>
        <v/>
      </c>
      <c r="AZ1688" s="124" t="str">
        <f t="shared" si="296"/>
        <v/>
      </c>
      <c r="BF1688" s="91"/>
    </row>
    <row r="1689" spans="1:58" s="78" customFormat="1" ht="14.25" x14ac:dyDescent="0.2">
      <c r="A1689" s="6"/>
      <c r="B1689" s="6"/>
      <c r="C1689" s="6"/>
      <c r="D1689" s="3"/>
      <c r="E1689" s="98" t="str">
        <f t="shared" si="292"/>
        <v/>
      </c>
      <c r="F1689" s="117"/>
      <c r="G1689" s="116" t="str">
        <f>IF(E1689="","",IF(Temp!optSeasCoef=0,1,INDEX($C$2:$C$13,IF(MOD(COUNT($E$2:E1689),seas_indx)=0,seas_indx,MOD(COUNT($E$2:E1689),seas_indx)))))</f>
        <v/>
      </c>
      <c r="H1689" s="97" t="str">
        <f>IFERROR(IF(Temp!fhor_indata=1,IF(COUNT($S$2:S1689)&lt;=XobsHor,"in-sample",IF(AND(COUNT($S$2:S1689)&lt;=XobsHor+XfHor,MOD(S1688,XobsHor)&lt;XfHor),"out-sample","")),IF(ISBLANK(F1689),"",IF(COUNT($F$2:F1689)&lt;=XobsHor-XfHor,"in-sample","out-sample"))),"")</f>
        <v/>
      </c>
      <c r="I1689" s="120" t="str">
        <f>IF(AND(ISBLANK(F1688),H1688="in-sample"),"",IF(AND(Temp!fhor_indata=1,H1688="out-sample",H1689="out-sample"),I1688,IF(AND(ISBLANK(F1689),H1688="out-sample"),"",IF(AND(Temp!optSeasCoef=0,Temp!sts_add=1),IF(H1688="in-sample",IF(Q1688=bigT,((pCell/bigT)*F1688)+((1-(pCell/bigT))*(I1688+J1688)),IF(OR(ISBLANK(F1689),COUNT($F$2:F1688)&lt;=pCell),F1688,((pCell/COUNT($F$2:F1688))*F1688)+((1-(pCell/COUNT($F$2:F1688)))*(I1688+J1688)))),I1688),IF(AND(Temp!optSeasCoef=0,Temp!sts_multp=1),IF(H1688="in-sample",IF(Q1688=bigT,((pCell/bigT)*F1688)+((1-(pCell/bigT))*(I1688*J1688)),IF(OR(ISBLANK(F1689),COUNT(F$2:$F1688)&lt;=pCell),F1688,((pCell/COUNT($F$2:F1688))*F1688)+((1-(pCell/COUNT($F$2:F1688)))*(I1688*J1688)))),I1688),IF(Temp!sts_add=1,IF(H1688="in-sample",IF(Q1688=bigT,((pCell/bigT)*AX1688)+((1-(pCell/bigT))*(I1688+J1688)),IF(OR(ISBLANK(F1689),COUNT($AX$2:AX1688)&lt;=pCell),AX1688,((pCell/COUNT($AX$2:AX1688))*AX1688)+((1-(pCell/COUNT($AX$2:AX1688)))*(I1688+J1688)))),I1688),IF(H1688="in-sample",IF(Q1688=bigT,((pCell/bigT)*AX1688)+((1-(pCell/bigT))*(I1688*J1688)),IF(OR(ISBLANK(F1689),COUNT($AX$2:AX1688)&lt;=pCell),AX1688,((pCell/COUNT($AX$2:AX1688))*AX1688)+((1-(pCell/COUNT($AX$2:AX1688)))*(I1688*J1688)))),I1688)))))))</f>
        <v/>
      </c>
      <c r="J1689" s="120" t="str">
        <f>IF(AND(ISBLANK(F1688),H1688="in-sample"),"",IF(AND(Temp!fhor_indata=1,H1688="out-sample",H1689="out-sample"),J1688,IF(AND(ISBLANK(F1689),H1688="out-sample"),"",IF(AND(Temp!optSeasCoef=0,Temp!sts_add=1),IF(H1688="in-sample",IF(Q1688=bigT,((qCell/bigT)*(I1689-I1688))+((1-(qCell/bigT))*J1688),IF(OR(ISBLANK(F1689),COUNT($F$2:F1688)&lt;=qCell),IF(COUNT($F$2:F1688)=1,0,F1688-F1687),((qCell/COUNT($F$2:F1688))*(I1689-I1688))+((1-(qCell/COUNT($F$2:F1688)))*J1688))),J1688),IF(AND(Temp!optSeasCoef=0,Temp!sts_multp=1),IF(H1688="in-sample",IF(Q1688=bigT,((qCell/bigT)*(I1689/I1688))+((1-(qCell/bigT))*J1688),IF(qCell=0,1,IF(OR(ISBLANK(F1689),COUNT($F$2:F1688)&lt;=qCell),IF(COUNT($F$2:F1688)=1,1,F1688/F1687),((qCell/COUNT($F$2:F1688))*(I1689/I1688))+((1-(qCell/COUNT($F$2:F1688)))*J1688)))),J1688),IF(Temp!sts_add=1,IF(H1688="in-sample",IF(Q1688=bigT,((qCell/bigT)*(I1689-I1688))+((1-(qCell/bigT))*J1688),IF(OR(ISBLANK(F1689),COUNT($AX$2:AX1688)&lt;=qCell),IF(COUNT($AX$2:AX1688)=1,0,AX1688-AX1687),((qCell/COUNT($AX$2:AX1688))*(I1689-I1688))+((1-(qCell/COUNT($AX$2:AX1688)))*J1688))),J1688),IF(H1688="in-sample",IF(Q1688=bigT,((qCell/bigT)*(I1689/I1688))+((1-(qCell/bigT))*J1688),IF(qCell=0,1,IF(OR(ISBLANK(F1689),COUNT($AX$2:AX1688)&lt;=qCell),IF(COUNT($AX$2:AX1688)=1,1,AX1688/AX1687),((qCell/COUNT($AX$2:AX1688))*(I1689/I1688))+((1-(qCell/COUNT($AX$2:AX1688)))*J1688)))),J1688)))))))</f>
        <v/>
      </c>
      <c r="K1689" s="120" t="str">
        <f>IF(H1689="","",IF(AND(Temp!optSeasCoef=0,Temp!sts_add=1),IF(H1689="out-sample",I1689+(Q1689*J1689),I1689+J1689),IF(AND(Temp!optSeasCoef=0,Temp!sts_multp=1),IF(H1689="out-sample",I1689*(J1689^Q1689),I1689*J1689),IF(Temp!sts_add=1,IF(H1689="out-sample",(I1689+(Q1689*J1689))*G1689,(I1689+J1689)*G1689),IF(H1689="out-sample",I1689*(J1689^Q1689)*G1689,I1689*J1689*G1689)))))</f>
        <v/>
      </c>
      <c r="L1689" s="116" t="str">
        <f t="shared" si="286"/>
        <v/>
      </c>
      <c r="M1689" s="116" t="str">
        <f t="shared" si="287"/>
        <v/>
      </c>
      <c r="N1689" s="116" t="str">
        <f t="shared" si="288"/>
        <v/>
      </c>
      <c r="O1689" s="116" t="str">
        <f t="shared" si="289"/>
        <v/>
      </c>
      <c r="P1689" s="116" t="str">
        <f t="shared" si="290"/>
        <v/>
      </c>
      <c r="Q1689" s="94" t="str">
        <f>IF(AND(Temp!fhor_indata=1,ISBLANK(F1689),H1688="in-sample"),1,IF(AND(Temp!fhor_indata=1,H1688="out-sample",Q1688&lt;XfHor),Q1688+1,IF(ISBLANK(F1689),"",IF(AND(H1689="out-sample",H1688="in-sample"),1,IF(AND(H1689="out-sample",H1688="out-sample"),Q1688+1,IF(ISNUMBER(Q1688),Q1688+1,1))))))</f>
        <v/>
      </c>
      <c r="R1689" s="94" t="str">
        <f t="shared" si="291"/>
        <v/>
      </c>
      <c r="S1689" s="94" t="str">
        <f>IF(Temp!fhor_indata=1,IF(S1688=XobsHor,1,IF(COUNT($S$2:S1688)&lt;=XobsHor,S1688+1,IF(AND(COUNT($S$2:S1688)&lt;=XobsHor+XfHor,IFERROR(MOD(S1688,XobsHor)&lt;XfHor,FALSE)),S1688+1,""))),IF(ISBLANK(F1689),"",IF(S1688=maxP,1,IF(S1688&lt;maxP,S1688+1,IF(COUNT($S$2:S1689)&lt;=XobsHor,S1688+1,"")))))</f>
        <v/>
      </c>
      <c r="T1689" s="3"/>
      <c r="U1689" s="6"/>
      <c r="V1689" s="6"/>
      <c r="W1689" s="6"/>
      <c r="X1689" s="6"/>
      <c r="Y1689" s="6"/>
      <c r="Z1689" s="6"/>
      <c r="AA1689" s="6"/>
      <c r="AB1689" s="6"/>
      <c r="AC1689" s="6"/>
      <c r="AD1689" s="6"/>
      <c r="AE1689" s="6"/>
      <c r="AF1689" s="6"/>
      <c r="AG1689" s="6"/>
      <c r="AH1689" s="6"/>
      <c r="AI1689" s="6"/>
      <c r="AJ1689" s="6"/>
      <c r="AK1689" s="6"/>
      <c r="AW1689" s="122" t="str">
        <f t="shared" si="293"/>
        <v/>
      </c>
      <c r="AX1689" s="123" t="str">
        <f t="shared" si="294"/>
        <v/>
      </c>
      <c r="AY1689" s="124" t="str">
        <f t="shared" si="295"/>
        <v/>
      </c>
      <c r="AZ1689" s="124" t="str">
        <f t="shared" si="296"/>
        <v/>
      </c>
      <c r="BF1689" s="91"/>
    </row>
    <row r="1690" spans="1:58" s="78" customFormat="1" ht="14.25" x14ac:dyDescent="0.2">
      <c r="A1690" s="6"/>
      <c r="B1690" s="6"/>
      <c r="C1690" s="6"/>
      <c r="D1690" s="3"/>
      <c r="E1690" s="98" t="str">
        <f t="shared" si="292"/>
        <v/>
      </c>
      <c r="F1690" s="117"/>
      <c r="G1690" s="116" t="str">
        <f>IF(E1690="","",IF(Temp!optSeasCoef=0,1,INDEX($C$2:$C$13,IF(MOD(COUNT($E$2:E1690),seas_indx)=0,seas_indx,MOD(COUNT($E$2:E1690),seas_indx)))))</f>
        <v/>
      </c>
      <c r="H1690" s="97" t="str">
        <f>IFERROR(IF(Temp!fhor_indata=1,IF(COUNT($S$2:S1690)&lt;=XobsHor,"in-sample",IF(AND(COUNT($S$2:S1690)&lt;=XobsHor+XfHor,MOD(S1689,XobsHor)&lt;XfHor),"out-sample","")),IF(ISBLANK(F1690),"",IF(COUNT($F$2:F1690)&lt;=XobsHor-XfHor,"in-sample","out-sample"))),"")</f>
        <v/>
      </c>
      <c r="I1690" s="120" t="str">
        <f>IF(AND(ISBLANK(F1689),H1689="in-sample"),"",IF(AND(Temp!fhor_indata=1,H1689="out-sample",H1690="out-sample"),I1689,IF(AND(ISBLANK(F1690),H1689="out-sample"),"",IF(AND(Temp!optSeasCoef=0,Temp!sts_add=1),IF(H1689="in-sample",IF(Q1689=bigT,((pCell/bigT)*F1689)+((1-(pCell/bigT))*(I1689+J1689)),IF(OR(ISBLANK(F1690),COUNT($F$2:F1689)&lt;=pCell),F1689,((pCell/COUNT($F$2:F1689))*F1689)+((1-(pCell/COUNT($F$2:F1689)))*(I1689+J1689)))),I1689),IF(AND(Temp!optSeasCoef=0,Temp!sts_multp=1),IF(H1689="in-sample",IF(Q1689=bigT,((pCell/bigT)*F1689)+((1-(pCell/bigT))*(I1689*J1689)),IF(OR(ISBLANK(F1690),COUNT(F$2:$F1689)&lt;=pCell),F1689,((pCell/COUNT($F$2:F1689))*F1689)+((1-(pCell/COUNT($F$2:F1689)))*(I1689*J1689)))),I1689),IF(Temp!sts_add=1,IF(H1689="in-sample",IF(Q1689=bigT,((pCell/bigT)*AX1689)+((1-(pCell/bigT))*(I1689+J1689)),IF(OR(ISBLANK(F1690),COUNT($AX$2:AX1689)&lt;=pCell),AX1689,((pCell/COUNT($AX$2:AX1689))*AX1689)+((1-(pCell/COUNT($AX$2:AX1689)))*(I1689+J1689)))),I1689),IF(H1689="in-sample",IF(Q1689=bigT,((pCell/bigT)*AX1689)+((1-(pCell/bigT))*(I1689*J1689)),IF(OR(ISBLANK(F1690),COUNT($AX$2:AX1689)&lt;=pCell),AX1689,((pCell/COUNT($AX$2:AX1689))*AX1689)+((1-(pCell/COUNT($AX$2:AX1689)))*(I1689*J1689)))),I1689)))))))</f>
        <v/>
      </c>
      <c r="J1690" s="120" t="str">
        <f>IF(AND(ISBLANK(F1689),H1689="in-sample"),"",IF(AND(Temp!fhor_indata=1,H1689="out-sample",H1690="out-sample"),J1689,IF(AND(ISBLANK(F1690),H1689="out-sample"),"",IF(AND(Temp!optSeasCoef=0,Temp!sts_add=1),IF(H1689="in-sample",IF(Q1689=bigT,((qCell/bigT)*(I1690-I1689))+((1-(qCell/bigT))*J1689),IF(OR(ISBLANK(F1690),COUNT($F$2:F1689)&lt;=qCell),IF(COUNT($F$2:F1689)=1,0,F1689-F1688),((qCell/COUNT($F$2:F1689))*(I1690-I1689))+((1-(qCell/COUNT($F$2:F1689)))*J1689))),J1689),IF(AND(Temp!optSeasCoef=0,Temp!sts_multp=1),IF(H1689="in-sample",IF(Q1689=bigT,((qCell/bigT)*(I1690/I1689))+((1-(qCell/bigT))*J1689),IF(qCell=0,1,IF(OR(ISBLANK(F1690),COUNT($F$2:F1689)&lt;=qCell),IF(COUNT($F$2:F1689)=1,1,F1689/F1688),((qCell/COUNT($F$2:F1689))*(I1690/I1689))+((1-(qCell/COUNT($F$2:F1689)))*J1689)))),J1689),IF(Temp!sts_add=1,IF(H1689="in-sample",IF(Q1689=bigT,((qCell/bigT)*(I1690-I1689))+((1-(qCell/bigT))*J1689),IF(OR(ISBLANK(F1690),COUNT($AX$2:AX1689)&lt;=qCell),IF(COUNT($AX$2:AX1689)=1,0,AX1689-AX1688),((qCell/COUNT($AX$2:AX1689))*(I1690-I1689))+((1-(qCell/COUNT($AX$2:AX1689)))*J1689))),J1689),IF(H1689="in-sample",IF(Q1689=bigT,((qCell/bigT)*(I1690/I1689))+((1-(qCell/bigT))*J1689),IF(qCell=0,1,IF(OR(ISBLANK(F1690),COUNT($AX$2:AX1689)&lt;=qCell),IF(COUNT($AX$2:AX1689)=1,1,AX1689/AX1688),((qCell/COUNT($AX$2:AX1689))*(I1690/I1689))+((1-(qCell/COUNT($AX$2:AX1689)))*J1689)))),J1689)))))))</f>
        <v/>
      </c>
      <c r="K1690" s="120" t="str">
        <f>IF(H1690="","",IF(AND(Temp!optSeasCoef=0,Temp!sts_add=1),IF(H1690="out-sample",I1690+(Q1690*J1690),I1690+J1690),IF(AND(Temp!optSeasCoef=0,Temp!sts_multp=1),IF(H1690="out-sample",I1690*(J1690^Q1690),I1690*J1690),IF(Temp!sts_add=1,IF(H1690="out-sample",(I1690+(Q1690*J1690))*G1690,(I1690+J1690)*G1690),IF(H1690="out-sample",I1690*(J1690^Q1690)*G1690,I1690*J1690*G1690)))))</f>
        <v/>
      </c>
      <c r="L1690" s="116" t="str">
        <f t="shared" si="286"/>
        <v/>
      </c>
      <c r="M1690" s="116" t="str">
        <f t="shared" si="287"/>
        <v/>
      </c>
      <c r="N1690" s="116" t="str">
        <f t="shared" si="288"/>
        <v/>
      </c>
      <c r="O1690" s="116" t="str">
        <f t="shared" si="289"/>
        <v/>
      </c>
      <c r="P1690" s="116" t="str">
        <f t="shared" si="290"/>
        <v/>
      </c>
      <c r="Q1690" s="94" t="str">
        <f>IF(AND(Temp!fhor_indata=1,ISBLANK(F1690),H1689="in-sample"),1,IF(AND(Temp!fhor_indata=1,H1689="out-sample",Q1689&lt;XfHor),Q1689+1,IF(ISBLANK(F1690),"",IF(AND(H1690="out-sample",H1689="in-sample"),1,IF(AND(H1690="out-sample",H1689="out-sample"),Q1689+1,IF(ISNUMBER(Q1689),Q1689+1,1))))))</f>
        <v/>
      </c>
      <c r="R1690" s="94" t="str">
        <f t="shared" si="291"/>
        <v/>
      </c>
      <c r="S1690" s="94" t="str">
        <f>IF(Temp!fhor_indata=1,IF(S1689=XobsHor,1,IF(COUNT($S$2:S1689)&lt;=XobsHor,S1689+1,IF(AND(COUNT($S$2:S1689)&lt;=XobsHor+XfHor,IFERROR(MOD(S1689,XobsHor)&lt;XfHor,FALSE)),S1689+1,""))),IF(ISBLANK(F1690),"",IF(S1689=maxP,1,IF(S1689&lt;maxP,S1689+1,IF(COUNT($S$2:S1690)&lt;=XobsHor,S1689+1,"")))))</f>
        <v/>
      </c>
      <c r="T1690" s="3"/>
      <c r="U1690" s="6"/>
      <c r="V1690" s="6"/>
      <c r="W1690" s="6"/>
      <c r="X1690" s="6"/>
      <c r="Y1690" s="6"/>
      <c r="Z1690" s="6"/>
      <c r="AA1690" s="6"/>
      <c r="AB1690" s="6"/>
      <c r="AC1690" s="6"/>
      <c r="AD1690" s="6"/>
      <c r="AE1690" s="6"/>
      <c r="AF1690" s="6"/>
      <c r="AG1690" s="6"/>
      <c r="AH1690" s="6"/>
      <c r="AI1690" s="6"/>
      <c r="AJ1690" s="6"/>
      <c r="AK1690" s="6"/>
      <c r="AW1690" s="122" t="str">
        <f t="shared" si="293"/>
        <v/>
      </c>
      <c r="AX1690" s="123" t="str">
        <f t="shared" si="294"/>
        <v/>
      </c>
      <c r="AY1690" s="124" t="str">
        <f t="shared" si="295"/>
        <v/>
      </c>
      <c r="AZ1690" s="124" t="str">
        <f t="shared" si="296"/>
        <v/>
      </c>
      <c r="BF1690" s="91"/>
    </row>
    <row r="1691" spans="1:58" s="78" customFormat="1" ht="14.25" x14ac:dyDescent="0.2">
      <c r="A1691" s="6"/>
      <c r="B1691" s="6"/>
      <c r="C1691" s="6"/>
      <c r="D1691" s="3"/>
      <c r="E1691" s="98" t="str">
        <f t="shared" si="292"/>
        <v/>
      </c>
      <c r="F1691" s="117"/>
      <c r="G1691" s="116" t="str">
        <f>IF(E1691="","",IF(Temp!optSeasCoef=0,1,INDEX($C$2:$C$13,IF(MOD(COUNT($E$2:E1691),seas_indx)=0,seas_indx,MOD(COUNT($E$2:E1691),seas_indx)))))</f>
        <v/>
      </c>
      <c r="H1691" s="97" t="str">
        <f>IFERROR(IF(Temp!fhor_indata=1,IF(COUNT($S$2:S1691)&lt;=XobsHor,"in-sample",IF(AND(COUNT($S$2:S1691)&lt;=XobsHor+XfHor,MOD(S1690,XobsHor)&lt;XfHor),"out-sample","")),IF(ISBLANK(F1691),"",IF(COUNT($F$2:F1691)&lt;=XobsHor-XfHor,"in-sample","out-sample"))),"")</f>
        <v/>
      </c>
      <c r="I1691" s="120" t="str">
        <f>IF(AND(ISBLANK(F1690),H1690="in-sample"),"",IF(AND(Temp!fhor_indata=1,H1690="out-sample",H1691="out-sample"),I1690,IF(AND(ISBLANK(F1691),H1690="out-sample"),"",IF(AND(Temp!optSeasCoef=0,Temp!sts_add=1),IF(H1690="in-sample",IF(Q1690=bigT,((pCell/bigT)*F1690)+((1-(pCell/bigT))*(I1690+J1690)),IF(OR(ISBLANK(F1691),COUNT($F$2:F1690)&lt;=pCell),F1690,((pCell/COUNT($F$2:F1690))*F1690)+((1-(pCell/COUNT($F$2:F1690)))*(I1690+J1690)))),I1690),IF(AND(Temp!optSeasCoef=0,Temp!sts_multp=1),IF(H1690="in-sample",IF(Q1690=bigT,((pCell/bigT)*F1690)+((1-(pCell/bigT))*(I1690*J1690)),IF(OR(ISBLANK(F1691),COUNT(F$2:$F1690)&lt;=pCell),F1690,((pCell/COUNT($F$2:F1690))*F1690)+((1-(pCell/COUNT($F$2:F1690)))*(I1690*J1690)))),I1690),IF(Temp!sts_add=1,IF(H1690="in-sample",IF(Q1690=bigT,((pCell/bigT)*AX1690)+((1-(pCell/bigT))*(I1690+J1690)),IF(OR(ISBLANK(F1691),COUNT($AX$2:AX1690)&lt;=pCell),AX1690,((pCell/COUNT($AX$2:AX1690))*AX1690)+((1-(pCell/COUNT($AX$2:AX1690)))*(I1690+J1690)))),I1690),IF(H1690="in-sample",IF(Q1690=bigT,((pCell/bigT)*AX1690)+((1-(pCell/bigT))*(I1690*J1690)),IF(OR(ISBLANK(F1691),COUNT($AX$2:AX1690)&lt;=pCell),AX1690,((pCell/COUNT($AX$2:AX1690))*AX1690)+((1-(pCell/COUNT($AX$2:AX1690)))*(I1690*J1690)))),I1690)))))))</f>
        <v/>
      </c>
      <c r="J1691" s="120" t="str">
        <f>IF(AND(ISBLANK(F1690),H1690="in-sample"),"",IF(AND(Temp!fhor_indata=1,H1690="out-sample",H1691="out-sample"),J1690,IF(AND(ISBLANK(F1691),H1690="out-sample"),"",IF(AND(Temp!optSeasCoef=0,Temp!sts_add=1),IF(H1690="in-sample",IF(Q1690=bigT,((qCell/bigT)*(I1691-I1690))+((1-(qCell/bigT))*J1690),IF(OR(ISBLANK(F1691),COUNT($F$2:F1690)&lt;=qCell),IF(COUNT($F$2:F1690)=1,0,F1690-F1689),((qCell/COUNT($F$2:F1690))*(I1691-I1690))+((1-(qCell/COUNT($F$2:F1690)))*J1690))),J1690),IF(AND(Temp!optSeasCoef=0,Temp!sts_multp=1),IF(H1690="in-sample",IF(Q1690=bigT,((qCell/bigT)*(I1691/I1690))+((1-(qCell/bigT))*J1690),IF(qCell=0,1,IF(OR(ISBLANK(F1691),COUNT($F$2:F1690)&lt;=qCell),IF(COUNT($F$2:F1690)=1,1,F1690/F1689),((qCell/COUNT($F$2:F1690))*(I1691/I1690))+((1-(qCell/COUNT($F$2:F1690)))*J1690)))),J1690),IF(Temp!sts_add=1,IF(H1690="in-sample",IF(Q1690=bigT,((qCell/bigT)*(I1691-I1690))+((1-(qCell/bigT))*J1690),IF(OR(ISBLANK(F1691),COUNT($AX$2:AX1690)&lt;=qCell),IF(COUNT($AX$2:AX1690)=1,0,AX1690-AX1689),((qCell/COUNT($AX$2:AX1690))*(I1691-I1690))+((1-(qCell/COUNT($AX$2:AX1690)))*J1690))),J1690),IF(H1690="in-sample",IF(Q1690=bigT,((qCell/bigT)*(I1691/I1690))+((1-(qCell/bigT))*J1690),IF(qCell=0,1,IF(OR(ISBLANK(F1691),COUNT($AX$2:AX1690)&lt;=qCell),IF(COUNT($AX$2:AX1690)=1,1,AX1690/AX1689),((qCell/COUNT($AX$2:AX1690))*(I1691/I1690))+((1-(qCell/COUNT($AX$2:AX1690)))*J1690)))),J1690)))))))</f>
        <v/>
      </c>
      <c r="K1691" s="120" t="str">
        <f>IF(H1691="","",IF(AND(Temp!optSeasCoef=0,Temp!sts_add=1),IF(H1691="out-sample",I1691+(Q1691*J1691),I1691+J1691),IF(AND(Temp!optSeasCoef=0,Temp!sts_multp=1),IF(H1691="out-sample",I1691*(J1691^Q1691),I1691*J1691),IF(Temp!sts_add=1,IF(H1691="out-sample",(I1691+(Q1691*J1691))*G1691,(I1691+J1691)*G1691),IF(H1691="out-sample",I1691*(J1691^Q1691)*G1691,I1691*J1691*G1691)))))</f>
        <v/>
      </c>
      <c r="L1691" s="116" t="str">
        <f t="shared" si="286"/>
        <v/>
      </c>
      <c r="M1691" s="116" t="str">
        <f t="shared" si="287"/>
        <v/>
      </c>
      <c r="N1691" s="116" t="str">
        <f t="shared" si="288"/>
        <v/>
      </c>
      <c r="O1691" s="116" t="str">
        <f t="shared" si="289"/>
        <v/>
      </c>
      <c r="P1691" s="116" t="str">
        <f t="shared" si="290"/>
        <v/>
      </c>
      <c r="Q1691" s="94" t="str">
        <f>IF(AND(Temp!fhor_indata=1,ISBLANK(F1691),H1690="in-sample"),1,IF(AND(Temp!fhor_indata=1,H1690="out-sample",Q1690&lt;XfHor),Q1690+1,IF(ISBLANK(F1691),"",IF(AND(H1691="out-sample",H1690="in-sample"),1,IF(AND(H1691="out-sample",H1690="out-sample"),Q1690+1,IF(ISNUMBER(Q1690),Q1690+1,1))))))</f>
        <v/>
      </c>
      <c r="R1691" s="94" t="str">
        <f t="shared" si="291"/>
        <v/>
      </c>
      <c r="S1691" s="94" t="str">
        <f>IF(Temp!fhor_indata=1,IF(S1690=XobsHor,1,IF(COUNT($S$2:S1690)&lt;=XobsHor,S1690+1,IF(AND(COUNT($S$2:S1690)&lt;=XobsHor+XfHor,IFERROR(MOD(S1690,XobsHor)&lt;XfHor,FALSE)),S1690+1,""))),IF(ISBLANK(F1691),"",IF(S1690=maxP,1,IF(S1690&lt;maxP,S1690+1,IF(COUNT($S$2:S1691)&lt;=XobsHor,S1690+1,"")))))</f>
        <v/>
      </c>
      <c r="T1691" s="3"/>
      <c r="U1691" s="6"/>
      <c r="V1691" s="6"/>
      <c r="W1691" s="6"/>
      <c r="X1691" s="6"/>
      <c r="Y1691" s="6"/>
      <c r="Z1691" s="6"/>
      <c r="AA1691" s="6"/>
      <c r="AB1691" s="6"/>
      <c r="AC1691" s="6"/>
      <c r="AD1691" s="6"/>
      <c r="AE1691" s="6"/>
      <c r="AF1691" s="6"/>
      <c r="AG1691" s="6"/>
      <c r="AH1691" s="6"/>
      <c r="AI1691" s="6"/>
      <c r="AJ1691" s="6"/>
      <c r="AK1691" s="6"/>
      <c r="AW1691" s="122" t="str">
        <f t="shared" si="293"/>
        <v/>
      </c>
      <c r="AX1691" s="123" t="str">
        <f t="shared" si="294"/>
        <v/>
      </c>
      <c r="AY1691" s="124" t="str">
        <f t="shared" si="295"/>
        <v/>
      </c>
      <c r="AZ1691" s="124" t="str">
        <f t="shared" si="296"/>
        <v/>
      </c>
      <c r="BF1691" s="91"/>
    </row>
    <row r="1692" spans="1:58" s="78" customFormat="1" ht="14.25" x14ac:dyDescent="0.2">
      <c r="A1692" s="6"/>
      <c r="B1692" s="6"/>
      <c r="C1692" s="6"/>
      <c r="D1692" s="3"/>
      <c r="E1692" s="98" t="str">
        <f t="shared" si="292"/>
        <v/>
      </c>
      <c r="F1692" s="117"/>
      <c r="G1692" s="116" t="str">
        <f>IF(E1692="","",IF(Temp!optSeasCoef=0,1,INDEX($C$2:$C$13,IF(MOD(COUNT($E$2:E1692),seas_indx)=0,seas_indx,MOD(COUNT($E$2:E1692),seas_indx)))))</f>
        <v/>
      </c>
      <c r="H1692" s="97" t="str">
        <f>IFERROR(IF(Temp!fhor_indata=1,IF(COUNT($S$2:S1692)&lt;=XobsHor,"in-sample",IF(AND(COUNT($S$2:S1692)&lt;=XobsHor+XfHor,MOD(S1691,XobsHor)&lt;XfHor),"out-sample","")),IF(ISBLANK(F1692),"",IF(COUNT($F$2:F1692)&lt;=XobsHor-XfHor,"in-sample","out-sample"))),"")</f>
        <v/>
      </c>
      <c r="I1692" s="120" t="str">
        <f>IF(AND(ISBLANK(F1691),H1691="in-sample"),"",IF(AND(Temp!fhor_indata=1,H1691="out-sample",H1692="out-sample"),I1691,IF(AND(ISBLANK(F1692),H1691="out-sample"),"",IF(AND(Temp!optSeasCoef=0,Temp!sts_add=1),IF(H1691="in-sample",IF(Q1691=bigT,((pCell/bigT)*F1691)+((1-(pCell/bigT))*(I1691+J1691)),IF(OR(ISBLANK(F1692),COUNT($F$2:F1691)&lt;=pCell),F1691,((pCell/COUNT($F$2:F1691))*F1691)+((1-(pCell/COUNT($F$2:F1691)))*(I1691+J1691)))),I1691),IF(AND(Temp!optSeasCoef=0,Temp!sts_multp=1),IF(H1691="in-sample",IF(Q1691=bigT,((pCell/bigT)*F1691)+((1-(pCell/bigT))*(I1691*J1691)),IF(OR(ISBLANK(F1692),COUNT(F$2:$F1691)&lt;=pCell),F1691,((pCell/COUNT($F$2:F1691))*F1691)+((1-(pCell/COUNT($F$2:F1691)))*(I1691*J1691)))),I1691),IF(Temp!sts_add=1,IF(H1691="in-sample",IF(Q1691=bigT,((pCell/bigT)*AX1691)+((1-(pCell/bigT))*(I1691+J1691)),IF(OR(ISBLANK(F1692),COUNT($AX$2:AX1691)&lt;=pCell),AX1691,((pCell/COUNT($AX$2:AX1691))*AX1691)+((1-(pCell/COUNT($AX$2:AX1691)))*(I1691+J1691)))),I1691),IF(H1691="in-sample",IF(Q1691=bigT,((pCell/bigT)*AX1691)+((1-(pCell/bigT))*(I1691*J1691)),IF(OR(ISBLANK(F1692),COUNT($AX$2:AX1691)&lt;=pCell),AX1691,((pCell/COUNT($AX$2:AX1691))*AX1691)+((1-(pCell/COUNT($AX$2:AX1691)))*(I1691*J1691)))),I1691)))))))</f>
        <v/>
      </c>
      <c r="J1692" s="120" t="str">
        <f>IF(AND(ISBLANK(F1691),H1691="in-sample"),"",IF(AND(Temp!fhor_indata=1,H1691="out-sample",H1692="out-sample"),J1691,IF(AND(ISBLANK(F1692),H1691="out-sample"),"",IF(AND(Temp!optSeasCoef=0,Temp!sts_add=1),IF(H1691="in-sample",IF(Q1691=bigT,((qCell/bigT)*(I1692-I1691))+((1-(qCell/bigT))*J1691),IF(OR(ISBLANK(F1692),COUNT($F$2:F1691)&lt;=qCell),IF(COUNT($F$2:F1691)=1,0,F1691-F1690),((qCell/COUNT($F$2:F1691))*(I1692-I1691))+((1-(qCell/COUNT($F$2:F1691)))*J1691))),J1691),IF(AND(Temp!optSeasCoef=0,Temp!sts_multp=1),IF(H1691="in-sample",IF(Q1691=bigT,((qCell/bigT)*(I1692/I1691))+((1-(qCell/bigT))*J1691),IF(qCell=0,1,IF(OR(ISBLANK(F1692),COUNT($F$2:F1691)&lt;=qCell),IF(COUNT($F$2:F1691)=1,1,F1691/F1690),((qCell/COUNT($F$2:F1691))*(I1692/I1691))+((1-(qCell/COUNT($F$2:F1691)))*J1691)))),J1691),IF(Temp!sts_add=1,IF(H1691="in-sample",IF(Q1691=bigT,((qCell/bigT)*(I1692-I1691))+((1-(qCell/bigT))*J1691),IF(OR(ISBLANK(F1692),COUNT($AX$2:AX1691)&lt;=qCell),IF(COUNT($AX$2:AX1691)=1,0,AX1691-AX1690),((qCell/COUNT($AX$2:AX1691))*(I1692-I1691))+((1-(qCell/COUNT($AX$2:AX1691)))*J1691))),J1691),IF(H1691="in-sample",IF(Q1691=bigT,((qCell/bigT)*(I1692/I1691))+((1-(qCell/bigT))*J1691),IF(qCell=0,1,IF(OR(ISBLANK(F1692),COUNT($AX$2:AX1691)&lt;=qCell),IF(COUNT($AX$2:AX1691)=1,1,AX1691/AX1690),((qCell/COUNT($AX$2:AX1691))*(I1692/I1691))+((1-(qCell/COUNT($AX$2:AX1691)))*J1691)))),J1691)))))))</f>
        <v/>
      </c>
      <c r="K1692" s="120" t="str">
        <f>IF(H1692="","",IF(AND(Temp!optSeasCoef=0,Temp!sts_add=1),IF(H1692="out-sample",I1692+(Q1692*J1692),I1692+J1692),IF(AND(Temp!optSeasCoef=0,Temp!sts_multp=1),IF(H1692="out-sample",I1692*(J1692^Q1692),I1692*J1692),IF(Temp!sts_add=1,IF(H1692="out-sample",(I1692+(Q1692*J1692))*G1692,(I1692+J1692)*G1692),IF(H1692="out-sample",I1692*(J1692^Q1692)*G1692,I1692*J1692*G1692)))))</f>
        <v/>
      </c>
      <c r="L1692" s="116" t="str">
        <f t="shared" si="286"/>
        <v/>
      </c>
      <c r="M1692" s="116" t="str">
        <f t="shared" si="287"/>
        <v/>
      </c>
      <c r="N1692" s="116" t="str">
        <f t="shared" si="288"/>
        <v/>
      </c>
      <c r="O1692" s="116" t="str">
        <f t="shared" si="289"/>
        <v/>
      </c>
      <c r="P1692" s="116" t="str">
        <f t="shared" si="290"/>
        <v/>
      </c>
      <c r="Q1692" s="94" t="str">
        <f>IF(AND(Temp!fhor_indata=1,ISBLANK(F1692),H1691="in-sample"),1,IF(AND(Temp!fhor_indata=1,H1691="out-sample",Q1691&lt;XfHor),Q1691+1,IF(ISBLANK(F1692),"",IF(AND(H1692="out-sample",H1691="in-sample"),1,IF(AND(H1692="out-sample",H1691="out-sample"),Q1691+1,IF(ISNUMBER(Q1691),Q1691+1,1))))))</f>
        <v/>
      </c>
      <c r="R1692" s="94" t="str">
        <f t="shared" si="291"/>
        <v/>
      </c>
      <c r="S1692" s="94" t="str">
        <f>IF(Temp!fhor_indata=1,IF(S1691=XobsHor,1,IF(COUNT($S$2:S1691)&lt;=XobsHor,S1691+1,IF(AND(COUNT($S$2:S1691)&lt;=XobsHor+XfHor,IFERROR(MOD(S1691,XobsHor)&lt;XfHor,FALSE)),S1691+1,""))),IF(ISBLANK(F1692),"",IF(S1691=maxP,1,IF(S1691&lt;maxP,S1691+1,IF(COUNT($S$2:S1692)&lt;=XobsHor,S1691+1,"")))))</f>
        <v/>
      </c>
      <c r="T1692" s="3"/>
      <c r="U1692" s="6"/>
      <c r="V1692" s="6"/>
      <c r="W1692" s="6"/>
      <c r="X1692" s="6"/>
      <c r="Y1692" s="6"/>
      <c r="Z1692" s="6"/>
      <c r="AA1692" s="6"/>
      <c r="AB1692" s="6"/>
      <c r="AC1692" s="6"/>
      <c r="AD1692" s="6"/>
      <c r="AE1692" s="6"/>
      <c r="AF1692" s="6"/>
      <c r="AG1692" s="6"/>
      <c r="AH1692" s="6"/>
      <c r="AI1692" s="6"/>
      <c r="AJ1692" s="6"/>
      <c r="AK1692" s="6"/>
      <c r="AW1692" s="122" t="str">
        <f t="shared" si="293"/>
        <v/>
      </c>
      <c r="AX1692" s="123" t="str">
        <f t="shared" si="294"/>
        <v/>
      </c>
      <c r="AY1692" s="124" t="str">
        <f t="shared" si="295"/>
        <v/>
      </c>
      <c r="AZ1692" s="124" t="str">
        <f t="shared" si="296"/>
        <v/>
      </c>
      <c r="BF1692" s="91"/>
    </row>
    <row r="1693" spans="1:58" s="78" customFormat="1" ht="14.25" x14ac:dyDescent="0.2">
      <c r="A1693" s="6"/>
      <c r="B1693" s="6"/>
      <c r="C1693" s="6"/>
      <c r="D1693" s="3"/>
      <c r="E1693" s="98" t="str">
        <f t="shared" si="292"/>
        <v/>
      </c>
      <c r="F1693" s="117"/>
      <c r="G1693" s="116" t="str">
        <f>IF(E1693="","",IF(Temp!optSeasCoef=0,1,INDEX($C$2:$C$13,IF(MOD(COUNT($E$2:E1693),seas_indx)=0,seas_indx,MOD(COUNT($E$2:E1693),seas_indx)))))</f>
        <v/>
      </c>
      <c r="H1693" s="97" t="str">
        <f>IFERROR(IF(Temp!fhor_indata=1,IF(COUNT($S$2:S1693)&lt;=XobsHor,"in-sample",IF(AND(COUNT($S$2:S1693)&lt;=XobsHor+XfHor,MOD(S1692,XobsHor)&lt;XfHor),"out-sample","")),IF(ISBLANK(F1693),"",IF(COUNT($F$2:F1693)&lt;=XobsHor-XfHor,"in-sample","out-sample"))),"")</f>
        <v/>
      </c>
      <c r="I1693" s="120" t="str">
        <f>IF(AND(ISBLANK(F1692),H1692="in-sample"),"",IF(AND(Temp!fhor_indata=1,H1692="out-sample",H1693="out-sample"),I1692,IF(AND(ISBLANK(F1693),H1692="out-sample"),"",IF(AND(Temp!optSeasCoef=0,Temp!sts_add=1),IF(H1692="in-sample",IF(Q1692=bigT,((pCell/bigT)*F1692)+((1-(pCell/bigT))*(I1692+J1692)),IF(OR(ISBLANK(F1693),COUNT($F$2:F1692)&lt;=pCell),F1692,((pCell/COUNT($F$2:F1692))*F1692)+((1-(pCell/COUNT($F$2:F1692)))*(I1692+J1692)))),I1692),IF(AND(Temp!optSeasCoef=0,Temp!sts_multp=1),IF(H1692="in-sample",IF(Q1692=bigT,((pCell/bigT)*F1692)+((1-(pCell/bigT))*(I1692*J1692)),IF(OR(ISBLANK(F1693),COUNT(F$2:$F1692)&lt;=pCell),F1692,((pCell/COUNT($F$2:F1692))*F1692)+((1-(pCell/COUNT($F$2:F1692)))*(I1692*J1692)))),I1692),IF(Temp!sts_add=1,IF(H1692="in-sample",IF(Q1692=bigT,((pCell/bigT)*AX1692)+((1-(pCell/bigT))*(I1692+J1692)),IF(OR(ISBLANK(F1693),COUNT($AX$2:AX1692)&lt;=pCell),AX1692,((pCell/COUNT($AX$2:AX1692))*AX1692)+((1-(pCell/COUNT($AX$2:AX1692)))*(I1692+J1692)))),I1692),IF(H1692="in-sample",IF(Q1692=bigT,((pCell/bigT)*AX1692)+((1-(pCell/bigT))*(I1692*J1692)),IF(OR(ISBLANK(F1693),COUNT($AX$2:AX1692)&lt;=pCell),AX1692,((pCell/COUNT($AX$2:AX1692))*AX1692)+((1-(pCell/COUNT($AX$2:AX1692)))*(I1692*J1692)))),I1692)))))))</f>
        <v/>
      </c>
      <c r="J1693" s="120" t="str">
        <f>IF(AND(ISBLANK(F1692),H1692="in-sample"),"",IF(AND(Temp!fhor_indata=1,H1692="out-sample",H1693="out-sample"),J1692,IF(AND(ISBLANK(F1693),H1692="out-sample"),"",IF(AND(Temp!optSeasCoef=0,Temp!sts_add=1),IF(H1692="in-sample",IF(Q1692=bigT,((qCell/bigT)*(I1693-I1692))+((1-(qCell/bigT))*J1692),IF(OR(ISBLANK(F1693),COUNT($F$2:F1692)&lt;=qCell),IF(COUNT($F$2:F1692)=1,0,F1692-F1691),((qCell/COUNT($F$2:F1692))*(I1693-I1692))+((1-(qCell/COUNT($F$2:F1692)))*J1692))),J1692),IF(AND(Temp!optSeasCoef=0,Temp!sts_multp=1),IF(H1692="in-sample",IF(Q1692=bigT,((qCell/bigT)*(I1693/I1692))+((1-(qCell/bigT))*J1692),IF(qCell=0,1,IF(OR(ISBLANK(F1693),COUNT($F$2:F1692)&lt;=qCell),IF(COUNT($F$2:F1692)=1,1,F1692/F1691),((qCell/COUNT($F$2:F1692))*(I1693/I1692))+((1-(qCell/COUNT($F$2:F1692)))*J1692)))),J1692),IF(Temp!sts_add=1,IF(H1692="in-sample",IF(Q1692=bigT,((qCell/bigT)*(I1693-I1692))+((1-(qCell/bigT))*J1692),IF(OR(ISBLANK(F1693),COUNT($AX$2:AX1692)&lt;=qCell),IF(COUNT($AX$2:AX1692)=1,0,AX1692-AX1691),((qCell/COUNT($AX$2:AX1692))*(I1693-I1692))+((1-(qCell/COUNT($AX$2:AX1692)))*J1692))),J1692),IF(H1692="in-sample",IF(Q1692=bigT,((qCell/bigT)*(I1693/I1692))+((1-(qCell/bigT))*J1692),IF(qCell=0,1,IF(OR(ISBLANK(F1693),COUNT($AX$2:AX1692)&lt;=qCell),IF(COUNT($AX$2:AX1692)=1,1,AX1692/AX1691),((qCell/COUNT($AX$2:AX1692))*(I1693/I1692))+((1-(qCell/COUNT($AX$2:AX1692)))*J1692)))),J1692)))))))</f>
        <v/>
      </c>
      <c r="K1693" s="120" t="str">
        <f>IF(H1693="","",IF(AND(Temp!optSeasCoef=0,Temp!sts_add=1),IF(H1693="out-sample",I1693+(Q1693*J1693),I1693+J1693),IF(AND(Temp!optSeasCoef=0,Temp!sts_multp=1),IF(H1693="out-sample",I1693*(J1693^Q1693),I1693*J1693),IF(Temp!sts_add=1,IF(H1693="out-sample",(I1693+(Q1693*J1693))*G1693,(I1693+J1693)*G1693),IF(H1693="out-sample",I1693*(J1693^Q1693)*G1693,I1693*J1693*G1693)))))</f>
        <v/>
      </c>
      <c r="L1693" s="116" t="str">
        <f t="shared" si="286"/>
        <v/>
      </c>
      <c r="M1693" s="116" t="str">
        <f t="shared" si="287"/>
        <v/>
      </c>
      <c r="N1693" s="116" t="str">
        <f t="shared" si="288"/>
        <v/>
      </c>
      <c r="O1693" s="116" t="str">
        <f t="shared" si="289"/>
        <v/>
      </c>
      <c r="P1693" s="116" t="str">
        <f t="shared" si="290"/>
        <v/>
      </c>
      <c r="Q1693" s="94" t="str">
        <f>IF(AND(Temp!fhor_indata=1,ISBLANK(F1693),H1692="in-sample"),1,IF(AND(Temp!fhor_indata=1,H1692="out-sample",Q1692&lt;XfHor),Q1692+1,IF(ISBLANK(F1693),"",IF(AND(H1693="out-sample",H1692="in-sample"),1,IF(AND(H1693="out-sample",H1692="out-sample"),Q1692+1,IF(ISNUMBER(Q1692),Q1692+1,1))))))</f>
        <v/>
      </c>
      <c r="R1693" s="94" t="str">
        <f t="shared" si="291"/>
        <v/>
      </c>
      <c r="S1693" s="94" t="str">
        <f>IF(Temp!fhor_indata=1,IF(S1692=XobsHor,1,IF(COUNT($S$2:S1692)&lt;=XobsHor,S1692+1,IF(AND(COUNT($S$2:S1692)&lt;=XobsHor+XfHor,IFERROR(MOD(S1692,XobsHor)&lt;XfHor,FALSE)),S1692+1,""))),IF(ISBLANK(F1693),"",IF(S1692=maxP,1,IF(S1692&lt;maxP,S1692+1,IF(COUNT($S$2:S1693)&lt;=XobsHor,S1692+1,"")))))</f>
        <v/>
      </c>
      <c r="T1693" s="3"/>
      <c r="U1693" s="6"/>
      <c r="V1693" s="6"/>
      <c r="W1693" s="6"/>
      <c r="X1693" s="6"/>
      <c r="Y1693" s="6"/>
      <c r="Z1693" s="6"/>
      <c r="AA1693" s="6"/>
      <c r="AB1693" s="6"/>
      <c r="AC1693" s="6"/>
      <c r="AD1693" s="6"/>
      <c r="AE1693" s="6"/>
      <c r="AF1693" s="6"/>
      <c r="AG1693" s="6"/>
      <c r="AH1693" s="6"/>
      <c r="AI1693" s="6"/>
      <c r="AJ1693" s="6"/>
      <c r="AK1693" s="6"/>
      <c r="AW1693" s="122" t="str">
        <f t="shared" si="293"/>
        <v/>
      </c>
      <c r="AX1693" s="123" t="str">
        <f t="shared" si="294"/>
        <v/>
      </c>
      <c r="AY1693" s="124" t="str">
        <f t="shared" si="295"/>
        <v/>
      </c>
      <c r="AZ1693" s="124" t="str">
        <f t="shared" si="296"/>
        <v/>
      </c>
      <c r="BF1693" s="91"/>
    </row>
    <row r="1694" spans="1:58" s="78" customFormat="1" ht="14.25" x14ac:dyDescent="0.2">
      <c r="A1694" s="6"/>
      <c r="B1694" s="6"/>
      <c r="C1694" s="6"/>
      <c r="D1694" s="3"/>
      <c r="E1694" s="98" t="str">
        <f t="shared" si="292"/>
        <v/>
      </c>
      <c r="F1694" s="117"/>
      <c r="G1694" s="116" t="str">
        <f>IF(E1694="","",IF(Temp!optSeasCoef=0,1,INDEX($C$2:$C$13,IF(MOD(COUNT($E$2:E1694),seas_indx)=0,seas_indx,MOD(COUNT($E$2:E1694),seas_indx)))))</f>
        <v/>
      </c>
      <c r="H1694" s="97" t="str">
        <f>IFERROR(IF(Temp!fhor_indata=1,IF(COUNT($S$2:S1694)&lt;=XobsHor,"in-sample",IF(AND(COUNT($S$2:S1694)&lt;=XobsHor+XfHor,MOD(S1693,XobsHor)&lt;XfHor),"out-sample","")),IF(ISBLANK(F1694),"",IF(COUNT($F$2:F1694)&lt;=XobsHor-XfHor,"in-sample","out-sample"))),"")</f>
        <v/>
      </c>
      <c r="I1694" s="120" t="str">
        <f>IF(AND(ISBLANK(F1693),H1693="in-sample"),"",IF(AND(Temp!fhor_indata=1,H1693="out-sample",H1694="out-sample"),I1693,IF(AND(ISBLANK(F1694),H1693="out-sample"),"",IF(AND(Temp!optSeasCoef=0,Temp!sts_add=1),IF(H1693="in-sample",IF(Q1693=bigT,((pCell/bigT)*F1693)+((1-(pCell/bigT))*(I1693+J1693)),IF(OR(ISBLANK(F1694),COUNT($F$2:F1693)&lt;=pCell),F1693,((pCell/COUNT($F$2:F1693))*F1693)+((1-(pCell/COUNT($F$2:F1693)))*(I1693+J1693)))),I1693),IF(AND(Temp!optSeasCoef=0,Temp!sts_multp=1),IF(H1693="in-sample",IF(Q1693=bigT,((pCell/bigT)*F1693)+((1-(pCell/bigT))*(I1693*J1693)),IF(OR(ISBLANK(F1694),COUNT(F$2:$F1693)&lt;=pCell),F1693,((pCell/COUNT($F$2:F1693))*F1693)+((1-(pCell/COUNT($F$2:F1693)))*(I1693*J1693)))),I1693),IF(Temp!sts_add=1,IF(H1693="in-sample",IF(Q1693=bigT,((pCell/bigT)*AX1693)+((1-(pCell/bigT))*(I1693+J1693)),IF(OR(ISBLANK(F1694),COUNT($AX$2:AX1693)&lt;=pCell),AX1693,((pCell/COUNT($AX$2:AX1693))*AX1693)+((1-(pCell/COUNT($AX$2:AX1693)))*(I1693+J1693)))),I1693),IF(H1693="in-sample",IF(Q1693=bigT,((pCell/bigT)*AX1693)+((1-(pCell/bigT))*(I1693*J1693)),IF(OR(ISBLANK(F1694),COUNT($AX$2:AX1693)&lt;=pCell),AX1693,((pCell/COUNT($AX$2:AX1693))*AX1693)+((1-(pCell/COUNT($AX$2:AX1693)))*(I1693*J1693)))),I1693)))))))</f>
        <v/>
      </c>
      <c r="J1694" s="120" t="str">
        <f>IF(AND(ISBLANK(F1693),H1693="in-sample"),"",IF(AND(Temp!fhor_indata=1,H1693="out-sample",H1694="out-sample"),J1693,IF(AND(ISBLANK(F1694),H1693="out-sample"),"",IF(AND(Temp!optSeasCoef=0,Temp!sts_add=1),IF(H1693="in-sample",IF(Q1693=bigT,((qCell/bigT)*(I1694-I1693))+((1-(qCell/bigT))*J1693),IF(OR(ISBLANK(F1694),COUNT($F$2:F1693)&lt;=qCell),IF(COUNT($F$2:F1693)=1,0,F1693-F1692),((qCell/COUNT($F$2:F1693))*(I1694-I1693))+((1-(qCell/COUNT($F$2:F1693)))*J1693))),J1693),IF(AND(Temp!optSeasCoef=0,Temp!sts_multp=1),IF(H1693="in-sample",IF(Q1693=bigT,((qCell/bigT)*(I1694/I1693))+((1-(qCell/bigT))*J1693),IF(qCell=0,1,IF(OR(ISBLANK(F1694),COUNT($F$2:F1693)&lt;=qCell),IF(COUNT($F$2:F1693)=1,1,F1693/F1692),((qCell/COUNT($F$2:F1693))*(I1694/I1693))+((1-(qCell/COUNT($F$2:F1693)))*J1693)))),J1693),IF(Temp!sts_add=1,IF(H1693="in-sample",IF(Q1693=bigT,((qCell/bigT)*(I1694-I1693))+((1-(qCell/bigT))*J1693),IF(OR(ISBLANK(F1694),COUNT($AX$2:AX1693)&lt;=qCell),IF(COUNT($AX$2:AX1693)=1,0,AX1693-AX1692),((qCell/COUNT($AX$2:AX1693))*(I1694-I1693))+((1-(qCell/COUNT($AX$2:AX1693)))*J1693))),J1693),IF(H1693="in-sample",IF(Q1693=bigT,((qCell/bigT)*(I1694/I1693))+((1-(qCell/bigT))*J1693),IF(qCell=0,1,IF(OR(ISBLANK(F1694),COUNT($AX$2:AX1693)&lt;=qCell),IF(COUNT($AX$2:AX1693)=1,1,AX1693/AX1692),((qCell/COUNT($AX$2:AX1693))*(I1694/I1693))+((1-(qCell/COUNT($AX$2:AX1693)))*J1693)))),J1693)))))))</f>
        <v/>
      </c>
      <c r="K1694" s="120" t="str">
        <f>IF(H1694="","",IF(AND(Temp!optSeasCoef=0,Temp!sts_add=1),IF(H1694="out-sample",I1694+(Q1694*J1694),I1694+J1694),IF(AND(Temp!optSeasCoef=0,Temp!sts_multp=1),IF(H1694="out-sample",I1694*(J1694^Q1694),I1694*J1694),IF(Temp!sts_add=1,IF(H1694="out-sample",(I1694+(Q1694*J1694))*G1694,(I1694+J1694)*G1694),IF(H1694="out-sample",I1694*(J1694^Q1694)*G1694,I1694*J1694*G1694)))))</f>
        <v/>
      </c>
      <c r="L1694" s="116" t="str">
        <f t="shared" si="286"/>
        <v/>
      </c>
      <c r="M1694" s="116" t="str">
        <f t="shared" si="287"/>
        <v/>
      </c>
      <c r="N1694" s="116" t="str">
        <f t="shared" si="288"/>
        <v/>
      </c>
      <c r="O1694" s="116" t="str">
        <f t="shared" si="289"/>
        <v/>
      </c>
      <c r="P1694" s="116" t="str">
        <f t="shared" si="290"/>
        <v/>
      </c>
      <c r="Q1694" s="94" t="str">
        <f>IF(AND(Temp!fhor_indata=1,ISBLANK(F1694),H1693="in-sample"),1,IF(AND(Temp!fhor_indata=1,H1693="out-sample",Q1693&lt;XfHor),Q1693+1,IF(ISBLANK(F1694),"",IF(AND(H1694="out-sample",H1693="in-sample"),1,IF(AND(H1694="out-sample",H1693="out-sample"),Q1693+1,IF(ISNUMBER(Q1693),Q1693+1,1))))))</f>
        <v/>
      </c>
      <c r="R1694" s="94" t="str">
        <f t="shared" si="291"/>
        <v/>
      </c>
      <c r="S1694" s="94" t="str">
        <f>IF(Temp!fhor_indata=1,IF(S1693=XobsHor,1,IF(COUNT($S$2:S1693)&lt;=XobsHor,S1693+1,IF(AND(COUNT($S$2:S1693)&lt;=XobsHor+XfHor,IFERROR(MOD(S1693,XobsHor)&lt;XfHor,FALSE)),S1693+1,""))),IF(ISBLANK(F1694),"",IF(S1693=maxP,1,IF(S1693&lt;maxP,S1693+1,IF(COUNT($S$2:S1694)&lt;=XobsHor,S1693+1,"")))))</f>
        <v/>
      </c>
      <c r="T1694" s="3"/>
      <c r="U1694" s="6"/>
      <c r="V1694" s="6"/>
      <c r="W1694" s="6"/>
      <c r="X1694" s="6"/>
      <c r="Y1694" s="6"/>
      <c r="Z1694" s="6"/>
      <c r="AA1694" s="6"/>
      <c r="AB1694" s="6"/>
      <c r="AC1694" s="6"/>
      <c r="AD1694" s="6"/>
      <c r="AE1694" s="6"/>
      <c r="AF1694" s="6"/>
      <c r="AG1694" s="6"/>
      <c r="AH1694" s="6"/>
      <c r="AI1694" s="6"/>
      <c r="AJ1694" s="6"/>
      <c r="AK1694" s="6"/>
      <c r="AW1694" s="122" t="str">
        <f t="shared" si="293"/>
        <v/>
      </c>
      <c r="AX1694" s="123" t="str">
        <f t="shared" si="294"/>
        <v/>
      </c>
      <c r="AY1694" s="124" t="str">
        <f t="shared" si="295"/>
        <v/>
      </c>
      <c r="AZ1694" s="124" t="str">
        <f t="shared" si="296"/>
        <v/>
      </c>
      <c r="BF1694" s="91"/>
    </row>
    <row r="1695" spans="1:58" s="78" customFormat="1" ht="14.25" x14ac:dyDescent="0.2">
      <c r="A1695" s="6"/>
      <c r="B1695" s="6"/>
      <c r="C1695" s="6"/>
      <c r="D1695" s="3"/>
      <c r="E1695" s="98" t="str">
        <f t="shared" si="292"/>
        <v/>
      </c>
      <c r="F1695" s="117"/>
      <c r="G1695" s="116" t="str">
        <f>IF(E1695="","",IF(Temp!optSeasCoef=0,1,INDEX($C$2:$C$13,IF(MOD(COUNT($E$2:E1695),seas_indx)=0,seas_indx,MOD(COUNT($E$2:E1695),seas_indx)))))</f>
        <v/>
      </c>
      <c r="H1695" s="97" t="str">
        <f>IFERROR(IF(Temp!fhor_indata=1,IF(COUNT($S$2:S1695)&lt;=XobsHor,"in-sample",IF(AND(COUNT($S$2:S1695)&lt;=XobsHor+XfHor,MOD(S1694,XobsHor)&lt;XfHor),"out-sample","")),IF(ISBLANK(F1695),"",IF(COUNT($F$2:F1695)&lt;=XobsHor-XfHor,"in-sample","out-sample"))),"")</f>
        <v/>
      </c>
      <c r="I1695" s="120" t="str">
        <f>IF(AND(ISBLANK(F1694),H1694="in-sample"),"",IF(AND(Temp!fhor_indata=1,H1694="out-sample",H1695="out-sample"),I1694,IF(AND(ISBLANK(F1695),H1694="out-sample"),"",IF(AND(Temp!optSeasCoef=0,Temp!sts_add=1),IF(H1694="in-sample",IF(Q1694=bigT,((pCell/bigT)*F1694)+((1-(pCell/bigT))*(I1694+J1694)),IF(OR(ISBLANK(F1695),COUNT($F$2:F1694)&lt;=pCell),F1694,((pCell/COUNT($F$2:F1694))*F1694)+((1-(pCell/COUNT($F$2:F1694)))*(I1694+J1694)))),I1694),IF(AND(Temp!optSeasCoef=0,Temp!sts_multp=1),IF(H1694="in-sample",IF(Q1694=bigT,((pCell/bigT)*F1694)+((1-(pCell/bigT))*(I1694*J1694)),IF(OR(ISBLANK(F1695),COUNT(F$2:$F1694)&lt;=pCell),F1694,((pCell/COUNT($F$2:F1694))*F1694)+((1-(pCell/COUNT($F$2:F1694)))*(I1694*J1694)))),I1694),IF(Temp!sts_add=1,IF(H1694="in-sample",IF(Q1694=bigT,((pCell/bigT)*AX1694)+((1-(pCell/bigT))*(I1694+J1694)),IF(OR(ISBLANK(F1695),COUNT($AX$2:AX1694)&lt;=pCell),AX1694,((pCell/COUNT($AX$2:AX1694))*AX1694)+((1-(pCell/COUNT($AX$2:AX1694)))*(I1694+J1694)))),I1694),IF(H1694="in-sample",IF(Q1694=bigT,((pCell/bigT)*AX1694)+((1-(pCell/bigT))*(I1694*J1694)),IF(OR(ISBLANK(F1695),COUNT($AX$2:AX1694)&lt;=pCell),AX1694,((pCell/COUNT($AX$2:AX1694))*AX1694)+((1-(pCell/COUNT($AX$2:AX1694)))*(I1694*J1694)))),I1694)))))))</f>
        <v/>
      </c>
      <c r="J1695" s="120" t="str">
        <f>IF(AND(ISBLANK(F1694),H1694="in-sample"),"",IF(AND(Temp!fhor_indata=1,H1694="out-sample",H1695="out-sample"),J1694,IF(AND(ISBLANK(F1695),H1694="out-sample"),"",IF(AND(Temp!optSeasCoef=0,Temp!sts_add=1),IF(H1694="in-sample",IF(Q1694=bigT,((qCell/bigT)*(I1695-I1694))+((1-(qCell/bigT))*J1694),IF(OR(ISBLANK(F1695),COUNT($F$2:F1694)&lt;=qCell),IF(COUNT($F$2:F1694)=1,0,F1694-F1693),((qCell/COUNT($F$2:F1694))*(I1695-I1694))+((1-(qCell/COUNT($F$2:F1694)))*J1694))),J1694),IF(AND(Temp!optSeasCoef=0,Temp!sts_multp=1),IF(H1694="in-sample",IF(Q1694=bigT,((qCell/bigT)*(I1695/I1694))+((1-(qCell/bigT))*J1694),IF(qCell=0,1,IF(OR(ISBLANK(F1695),COUNT($F$2:F1694)&lt;=qCell),IF(COUNT($F$2:F1694)=1,1,F1694/F1693),((qCell/COUNT($F$2:F1694))*(I1695/I1694))+((1-(qCell/COUNT($F$2:F1694)))*J1694)))),J1694),IF(Temp!sts_add=1,IF(H1694="in-sample",IF(Q1694=bigT,((qCell/bigT)*(I1695-I1694))+((1-(qCell/bigT))*J1694),IF(OR(ISBLANK(F1695),COUNT($AX$2:AX1694)&lt;=qCell),IF(COUNT($AX$2:AX1694)=1,0,AX1694-AX1693),((qCell/COUNT($AX$2:AX1694))*(I1695-I1694))+((1-(qCell/COUNT($AX$2:AX1694)))*J1694))),J1694),IF(H1694="in-sample",IF(Q1694=bigT,((qCell/bigT)*(I1695/I1694))+((1-(qCell/bigT))*J1694),IF(qCell=0,1,IF(OR(ISBLANK(F1695),COUNT($AX$2:AX1694)&lt;=qCell),IF(COUNT($AX$2:AX1694)=1,1,AX1694/AX1693),((qCell/COUNT($AX$2:AX1694))*(I1695/I1694))+((1-(qCell/COUNT($AX$2:AX1694)))*J1694)))),J1694)))))))</f>
        <v/>
      </c>
      <c r="K1695" s="120" t="str">
        <f>IF(H1695="","",IF(AND(Temp!optSeasCoef=0,Temp!sts_add=1),IF(H1695="out-sample",I1695+(Q1695*J1695),I1695+J1695),IF(AND(Temp!optSeasCoef=0,Temp!sts_multp=1),IF(H1695="out-sample",I1695*(J1695^Q1695),I1695*J1695),IF(Temp!sts_add=1,IF(H1695="out-sample",(I1695+(Q1695*J1695))*G1695,(I1695+J1695)*G1695),IF(H1695="out-sample",I1695*(J1695^Q1695)*G1695,I1695*J1695*G1695)))))</f>
        <v/>
      </c>
      <c r="L1695" s="116" t="str">
        <f t="shared" si="286"/>
        <v/>
      </c>
      <c r="M1695" s="116" t="str">
        <f t="shared" si="287"/>
        <v/>
      </c>
      <c r="N1695" s="116" t="str">
        <f t="shared" si="288"/>
        <v/>
      </c>
      <c r="O1695" s="116" t="str">
        <f t="shared" si="289"/>
        <v/>
      </c>
      <c r="P1695" s="116" t="str">
        <f t="shared" si="290"/>
        <v/>
      </c>
      <c r="Q1695" s="94" t="str">
        <f>IF(AND(Temp!fhor_indata=1,ISBLANK(F1695),H1694="in-sample"),1,IF(AND(Temp!fhor_indata=1,H1694="out-sample",Q1694&lt;XfHor),Q1694+1,IF(ISBLANK(F1695),"",IF(AND(H1695="out-sample",H1694="in-sample"),1,IF(AND(H1695="out-sample",H1694="out-sample"),Q1694+1,IF(ISNUMBER(Q1694),Q1694+1,1))))))</f>
        <v/>
      </c>
      <c r="R1695" s="94" t="str">
        <f t="shared" si="291"/>
        <v/>
      </c>
      <c r="S1695" s="94" t="str">
        <f>IF(Temp!fhor_indata=1,IF(S1694=XobsHor,1,IF(COUNT($S$2:S1694)&lt;=XobsHor,S1694+1,IF(AND(COUNT($S$2:S1694)&lt;=XobsHor+XfHor,IFERROR(MOD(S1694,XobsHor)&lt;XfHor,FALSE)),S1694+1,""))),IF(ISBLANK(F1695),"",IF(S1694=maxP,1,IF(S1694&lt;maxP,S1694+1,IF(COUNT($S$2:S1695)&lt;=XobsHor,S1694+1,"")))))</f>
        <v/>
      </c>
      <c r="T1695" s="3"/>
      <c r="U1695" s="6"/>
      <c r="V1695" s="6"/>
      <c r="W1695" s="6"/>
      <c r="X1695" s="6"/>
      <c r="Y1695" s="6"/>
      <c r="Z1695" s="6"/>
      <c r="AA1695" s="6"/>
      <c r="AB1695" s="6"/>
      <c r="AC1695" s="6"/>
      <c r="AD1695" s="6"/>
      <c r="AE1695" s="6"/>
      <c r="AF1695" s="6"/>
      <c r="AG1695" s="6"/>
      <c r="AH1695" s="6"/>
      <c r="AI1695" s="6"/>
      <c r="AJ1695" s="6"/>
      <c r="AK1695" s="6"/>
      <c r="AW1695" s="122" t="str">
        <f t="shared" si="293"/>
        <v/>
      </c>
      <c r="AX1695" s="123" t="str">
        <f t="shared" si="294"/>
        <v/>
      </c>
      <c r="AY1695" s="124" t="str">
        <f t="shared" si="295"/>
        <v/>
      </c>
      <c r="AZ1695" s="124" t="str">
        <f t="shared" si="296"/>
        <v/>
      </c>
      <c r="BF1695" s="91"/>
    </row>
    <row r="1696" spans="1:58" s="78" customFormat="1" ht="14.25" x14ac:dyDescent="0.2">
      <c r="A1696" s="6"/>
      <c r="B1696" s="6"/>
      <c r="C1696" s="6"/>
      <c r="D1696" s="3"/>
      <c r="E1696" s="98" t="str">
        <f t="shared" si="292"/>
        <v/>
      </c>
      <c r="F1696" s="117"/>
      <c r="G1696" s="116" t="str">
        <f>IF(E1696="","",IF(Temp!optSeasCoef=0,1,INDEX($C$2:$C$13,IF(MOD(COUNT($E$2:E1696),seas_indx)=0,seas_indx,MOD(COUNT($E$2:E1696),seas_indx)))))</f>
        <v/>
      </c>
      <c r="H1696" s="97" t="str">
        <f>IFERROR(IF(Temp!fhor_indata=1,IF(COUNT($S$2:S1696)&lt;=XobsHor,"in-sample",IF(AND(COUNT($S$2:S1696)&lt;=XobsHor+XfHor,MOD(S1695,XobsHor)&lt;XfHor),"out-sample","")),IF(ISBLANK(F1696),"",IF(COUNT($F$2:F1696)&lt;=XobsHor-XfHor,"in-sample","out-sample"))),"")</f>
        <v/>
      </c>
      <c r="I1696" s="120" t="str">
        <f>IF(AND(ISBLANK(F1695),H1695="in-sample"),"",IF(AND(Temp!fhor_indata=1,H1695="out-sample",H1696="out-sample"),I1695,IF(AND(ISBLANK(F1696),H1695="out-sample"),"",IF(AND(Temp!optSeasCoef=0,Temp!sts_add=1),IF(H1695="in-sample",IF(Q1695=bigT,((pCell/bigT)*F1695)+((1-(pCell/bigT))*(I1695+J1695)),IF(OR(ISBLANK(F1696),COUNT($F$2:F1695)&lt;=pCell),F1695,((pCell/COUNT($F$2:F1695))*F1695)+((1-(pCell/COUNT($F$2:F1695)))*(I1695+J1695)))),I1695),IF(AND(Temp!optSeasCoef=0,Temp!sts_multp=1),IF(H1695="in-sample",IF(Q1695=bigT,((pCell/bigT)*F1695)+((1-(pCell/bigT))*(I1695*J1695)),IF(OR(ISBLANK(F1696),COUNT(F$2:$F1695)&lt;=pCell),F1695,((pCell/COUNT($F$2:F1695))*F1695)+((1-(pCell/COUNT($F$2:F1695)))*(I1695*J1695)))),I1695),IF(Temp!sts_add=1,IF(H1695="in-sample",IF(Q1695=bigT,((pCell/bigT)*AX1695)+((1-(pCell/bigT))*(I1695+J1695)),IF(OR(ISBLANK(F1696),COUNT($AX$2:AX1695)&lt;=pCell),AX1695,((pCell/COUNT($AX$2:AX1695))*AX1695)+((1-(pCell/COUNT($AX$2:AX1695)))*(I1695+J1695)))),I1695),IF(H1695="in-sample",IF(Q1695=bigT,((pCell/bigT)*AX1695)+((1-(pCell/bigT))*(I1695*J1695)),IF(OR(ISBLANK(F1696),COUNT($AX$2:AX1695)&lt;=pCell),AX1695,((pCell/COUNT($AX$2:AX1695))*AX1695)+((1-(pCell/COUNT($AX$2:AX1695)))*(I1695*J1695)))),I1695)))))))</f>
        <v/>
      </c>
      <c r="J1696" s="120" t="str">
        <f>IF(AND(ISBLANK(F1695),H1695="in-sample"),"",IF(AND(Temp!fhor_indata=1,H1695="out-sample",H1696="out-sample"),J1695,IF(AND(ISBLANK(F1696),H1695="out-sample"),"",IF(AND(Temp!optSeasCoef=0,Temp!sts_add=1),IF(H1695="in-sample",IF(Q1695=bigT,((qCell/bigT)*(I1696-I1695))+((1-(qCell/bigT))*J1695),IF(OR(ISBLANK(F1696),COUNT($F$2:F1695)&lt;=qCell),IF(COUNT($F$2:F1695)=1,0,F1695-F1694),((qCell/COUNT($F$2:F1695))*(I1696-I1695))+((1-(qCell/COUNT($F$2:F1695)))*J1695))),J1695),IF(AND(Temp!optSeasCoef=0,Temp!sts_multp=1),IF(H1695="in-sample",IF(Q1695=bigT,((qCell/bigT)*(I1696/I1695))+((1-(qCell/bigT))*J1695),IF(qCell=0,1,IF(OR(ISBLANK(F1696),COUNT($F$2:F1695)&lt;=qCell),IF(COUNT($F$2:F1695)=1,1,F1695/F1694),((qCell/COUNT($F$2:F1695))*(I1696/I1695))+((1-(qCell/COUNT($F$2:F1695)))*J1695)))),J1695),IF(Temp!sts_add=1,IF(H1695="in-sample",IF(Q1695=bigT,((qCell/bigT)*(I1696-I1695))+((1-(qCell/bigT))*J1695),IF(OR(ISBLANK(F1696),COUNT($AX$2:AX1695)&lt;=qCell),IF(COUNT($AX$2:AX1695)=1,0,AX1695-AX1694),((qCell/COUNT($AX$2:AX1695))*(I1696-I1695))+((1-(qCell/COUNT($AX$2:AX1695)))*J1695))),J1695),IF(H1695="in-sample",IF(Q1695=bigT,((qCell/bigT)*(I1696/I1695))+((1-(qCell/bigT))*J1695),IF(qCell=0,1,IF(OR(ISBLANK(F1696),COUNT($AX$2:AX1695)&lt;=qCell),IF(COUNT($AX$2:AX1695)=1,1,AX1695/AX1694),((qCell/COUNT($AX$2:AX1695))*(I1696/I1695))+((1-(qCell/COUNT($AX$2:AX1695)))*J1695)))),J1695)))))))</f>
        <v/>
      </c>
      <c r="K1696" s="120" t="str">
        <f>IF(H1696="","",IF(AND(Temp!optSeasCoef=0,Temp!sts_add=1),IF(H1696="out-sample",I1696+(Q1696*J1696),I1696+J1696),IF(AND(Temp!optSeasCoef=0,Temp!sts_multp=1),IF(H1696="out-sample",I1696*(J1696^Q1696),I1696*J1696),IF(Temp!sts_add=1,IF(H1696="out-sample",(I1696+(Q1696*J1696))*G1696,(I1696+J1696)*G1696),IF(H1696="out-sample",I1696*(J1696^Q1696)*G1696,I1696*J1696*G1696)))))</f>
        <v/>
      </c>
      <c r="L1696" s="116" t="str">
        <f t="shared" si="286"/>
        <v/>
      </c>
      <c r="M1696" s="116" t="str">
        <f t="shared" si="287"/>
        <v/>
      </c>
      <c r="N1696" s="116" t="str">
        <f t="shared" si="288"/>
        <v/>
      </c>
      <c r="O1696" s="116" t="str">
        <f t="shared" si="289"/>
        <v/>
      </c>
      <c r="P1696" s="116" t="str">
        <f t="shared" si="290"/>
        <v/>
      </c>
      <c r="Q1696" s="94" t="str">
        <f>IF(AND(Temp!fhor_indata=1,ISBLANK(F1696),H1695="in-sample"),1,IF(AND(Temp!fhor_indata=1,H1695="out-sample",Q1695&lt;XfHor),Q1695+1,IF(ISBLANK(F1696),"",IF(AND(H1696="out-sample",H1695="in-sample"),1,IF(AND(H1696="out-sample",H1695="out-sample"),Q1695+1,IF(ISNUMBER(Q1695),Q1695+1,1))))))</f>
        <v/>
      </c>
      <c r="R1696" s="94" t="str">
        <f t="shared" si="291"/>
        <v/>
      </c>
      <c r="S1696" s="94" t="str">
        <f>IF(Temp!fhor_indata=1,IF(S1695=XobsHor,1,IF(COUNT($S$2:S1695)&lt;=XobsHor,S1695+1,IF(AND(COUNT($S$2:S1695)&lt;=XobsHor+XfHor,IFERROR(MOD(S1695,XobsHor)&lt;XfHor,FALSE)),S1695+1,""))),IF(ISBLANK(F1696),"",IF(S1695=maxP,1,IF(S1695&lt;maxP,S1695+1,IF(COUNT($S$2:S1696)&lt;=XobsHor,S1695+1,"")))))</f>
        <v/>
      </c>
      <c r="T1696" s="3"/>
      <c r="U1696" s="6"/>
      <c r="V1696" s="6"/>
      <c r="W1696" s="6"/>
      <c r="X1696" s="6"/>
      <c r="Y1696" s="6"/>
      <c r="Z1696" s="6"/>
      <c r="AA1696" s="6"/>
      <c r="AB1696" s="6"/>
      <c r="AC1696" s="6"/>
      <c r="AD1696" s="6"/>
      <c r="AE1696" s="6"/>
      <c r="AF1696" s="6"/>
      <c r="AG1696" s="6"/>
      <c r="AH1696" s="6"/>
      <c r="AI1696" s="6"/>
      <c r="AJ1696" s="6"/>
      <c r="AK1696" s="6"/>
      <c r="AW1696" s="122" t="str">
        <f t="shared" si="293"/>
        <v/>
      </c>
      <c r="AX1696" s="123" t="str">
        <f t="shared" si="294"/>
        <v/>
      </c>
      <c r="AY1696" s="124" t="str">
        <f t="shared" si="295"/>
        <v/>
      </c>
      <c r="AZ1696" s="124" t="str">
        <f t="shared" si="296"/>
        <v/>
      </c>
      <c r="BF1696" s="91"/>
    </row>
    <row r="1697" spans="1:58" s="78" customFormat="1" ht="14.25" x14ac:dyDescent="0.2">
      <c r="A1697" s="6"/>
      <c r="B1697" s="6"/>
      <c r="C1697" s="6"/>
      <c r="D1697" s="3"/>
      <c r="E1697" s="98" t="str">
        <f t="shared" si="292"/>
        <v/>
      </c>
      <c r="F1697" s="117"/>
      <c r="G1697" s="116" t="str">
        <f>IF(E1697="","",IF(Temp!optSeasCoef=0,1,INDEX($C$2:$C$13,IF(MOD(COUNT($E$2:E1697),seas_indx)=0,seas_indx,MOD(COUNT($E$2:E1697),seas_indx)))))</f>
        <v/>
      </c>
      <c r="H1697" s="97" t="str">
        <f>IFERROR(IF(Temp!fhor_indata=1,IF(COUNT($S$2:S1697)&lt;=XobsHor,"in-sample",IF(AND(COUNT($S$2:S1697)&lt;=XobsHor+XfHor,MOD(S1696,XobsHor)&lt;XfHor),"out-sample","")),IF(ISBLANK(F1697),"",IF(COUNT($F$2:F1697)&lt;=XobsHor-XfHor,"in-sample","out-sample"))),"")</f>
        <v/>
      </c>
      <c r="I1697" s="120" t="str">
        <f>IF(AND(ISBLANK(F1696),H1696="in-sample"),"",IF(AND(Temp!fhor_indata=1,H1696="out-sample",H1697="out-sample"),I1696,IF(AND(ISBLANK(F1697),H1696="out-sample"),"",IF(AND(Temp!optSeasCoef=0,Temp!sts_add=1),IF(H1696="in-sample",IF(Q1696=bigT,((pCell/bigT)*F1696)+((1-(pCell/bigT))*(I1696+J1696)),IF(OR(ISBLANK(F1697),COUNT($F$2:F1696)&lt;=pCell),F1696,((pCell/COUNT($F$2:F1696))*F1696)+((1-(pCell/COUNT($F$2:F1696)))*(I1696+J1696)))),I1696),IF(AND(Temp!optSeasCoef=0,Temp!sts_multp=1),IF(H1696="in-sample",IF(Q1696=bigT,((pCell/bigT)*F1696)+((1-(pCell/bigT))*(I1696*J1696)),IF(OR(ISBLANK(F1697),COUNT(F$2:$F1696)&lt;=pCell),F1696,((pCell/COUNT($F$2:F1696))*F1696)+((1-(pCell/COUNT($F$2:F1696)))*(I1696*J1696)))),I1696),IF(Temp!sts_add=1,IF(H1696="in-sample",IF(Q1696=bigT,((pCell/bigT)*AX1696)+((1-(pCell/bigT))*(I1696+J1696)),IF(OR(ISBLANK(F1697),COUNT($AX$2:AX1696)&lt;=pCell),AX1696,((pCell/COUNT($AX$2:AX1696))*AX1696)+((1-(pCell/COUNT($AX$2:AX1696)))*(I1696+J1696)))),I1696),IF(H1696="in-sample",IF(Q1696=bigT,((pCell/bigT)*AX1696)+((1-(pCell/bigT))*(I1696*J1696)),IF(OR(ISBLANK(F1697),COUNT($AX$2:AX1696)&lt;=pCell),AX1696,((pCell/COUNT($AX$2:AX1696))*AX1696)+((1-(pCell/COUNT($AX$2:AX1696)))*(I1696*J1696)))),I1696)))))))</f>
        <v/>
      </c>
      <c r="J1697" s="120" t="str">
        <f>IF(AND(ISBLANK(F1696),H1696="in-sample"),"",IF(AND(Temp!fhor_indata=1,H1696="out-sample",H1697="out-sample"),J1696,IF(AND(ISBLANK(F1697),H1696="out-sample"),"",IF(AND(Temp!optSeasCoef=0,Temp!sts_add=1),IF(H1696="in-sample",IF(Q1696=bigT,((qCell/bigT)*(I1697-I1696))+((1-(qCell/bigT))*J1696),IF(OR(ISBLANK(F1697),COUNT($F$2:F1696)&lt;=qCell),IF(COUNT($F$2:F1696)=1,0,F1696-F1695),((qCell/COUNT($F$2:F1696))*(I1697-I1696))+((1-(qCell/COUNT($F$2:F1696)))*J1696))),J1696),IF(AND(Temp!optSeasCoef=0,Temp!sts_multp=1),IF(H1696="in-sample",IF(Q1696=bigT,((qCell/bigT)*(I1697/I1696))+((1-(qCell/bigT))*J1696),IF(qCell=0,1,IF(OR(ISBLANK(F1697),COUNT($F$2:F1696)&lt;=qCell),IF(COUNT($F$2:F1696)=1,1,F1696/F1695),((qCell/COUNT($F$2:F1696))*(I1697/I1696))+((1-(qCell/COUNT($F$2:F1696)))*J1696)))),J1696),IF(Temp!sts_add=1,IF(H1696="in-sample",IF(Q1696=bigT,((qCell/bigT)*(I1697-I1696))+((1-(qCell/bigT))*J1696),IF(OR(ISBLANK(F1697),COUNT($AX$2:AX1696)&lt;=qCell),IF(COUNT($AX$2:AX1696)=1,0,AX1696-AX1695),((qCell/COUNT($AX$2:AX1696))*(I1697-I1696))+((1-(qCell/COUNT($AX$2:AX1696)))*J1696))),J1696),IF(H1696="in-sample",IF(Q1696=bigT,((qCell/bigT)*(I1697/I1696))+((1-(qCell/bigT))*J1696),IF(qCell=0,1,IF(OR(ISBLANK(F1697),COUNT($AX$2:AX1696)&lt;=qCell),IF(COUNT($AX$2:AX1696)=1,1,AX1696/AX1695),((qCell/COUNT($AX$2:AX1696))*(I1697/I1696))+((1-(qCell/COUNT($AX$2:AX1696)))*J1696)))),J1696)))))))</f>
        <v/>
      </c>
      <c r="K1697" s="120" t="str">
        <f>IF(H1697="","",IF(AND(Temp!optSeasCoef=0,Temp!sts_add=1),IF(H1697="out-sample",I1697+(Q1697*J1697),I1697+J1697),IF(AND(Temp!optSeasCoef=0,Temp!sts_multp=1),IF(H1697="out-sample",I1697*(J1697^Q1697),I1697*J1697),IF(Temp!sts_add=1,IF(H1697="out-sample",(I1697+(Q1697*J1697))*G1697,(I1697+J1697)*G1697),IF(H1697="out-sample",I1697*(J1697^Q1697)*G1697,I1697*J1697*G1697)))))</f>
        <v/>
      </c>
      <c r="L1697" s="116" t="str">
        <f t="shared" si="286"/>
        <v/>
      </c>
      <c r="M1697" s="116" t="str">
        <f t="shared" si="287"/>
        <v/>
      </c>
      <c r="N1697" s="116" t="str">
        <f t="shared" si="288"/>
        <v/>
      </c>
      <c r="O1697" s="116" t="str">
        <f t="shared" si="289"/>
        <v/>
      </c>
      <c r="P1697" s="116" t="str">
        <f t="shared" si="290"/>
        <v/>
      </c>
      <c r="Q1697" s="94" t="str">
        <f>IF(AND(Temp!fhor_indata=1,ISBLANK(F1697),H1696="in-sample"),1,IF(AND(Temp!fhor_indata=1,H1696="out-sample",Q1696&lt;XfHor),Q1696+1,IF(ISBLANK(F1697),"",IF(AND(H1697="out-sample",H1696="in-sample"),1,IF(AND(H1697="out-sample",H1696="out-sample"),Q1696+1,IF(ISNUMBER(Q1696),Q1696+1,1))))))</f>
        <v/>
      </c>
      <c r="R1697" s="94" t="str">
        <f t="shared" si="291"/>
        <v/>
      </c>
      <c r="S1697" s="94" t="str">
        <f>IF(Temp!fhor_indata=1,IF(S1696=XobsHor,1,IF(COUNT($S$2:S1696)&lt;=XobsHor,S1696+1,IF(AND(COUNT($S$2:S1696)&lt;=XobsHor+XfHor,IFERROR(MOD(S1696,XobsHor)&lt;XfHor,FALSE)),S1696+1,""))),IF(ISBLANK(F1697),"",IF(S1696=maxP,1,IF(S1696&lt;maxP,S1696+1,IF(COUNT($S$2:S1697)&lt;=XobsHor,S1696+1,"")))))</f>
        <v/>
      </c>
      <c r="T1697" s="3"/>
      <c r="U1697" s="6"/>
      <c r="V1697" s="6"/>
      <c r="W1697" s="6"/>
      <c r="X1697" s="6"/>
      <c r="Y1697" s="6"/>
      <c r="Z1697" s="6"/>
      <c r="AA1697" s="6"/>
      <c r="AB1697" s="6"/>
      <c r="AC1697" s="6"/>
      <c r="AD1697" s="6"/>
      <c r="AE1697" s="6"/>
      <c r="AF1697" s="6"/>
      <c r="AG1697" s="6"/>
      <c r="AH1697" s="6"/>
      <c r="AI1697" s="6"/>
      <c r="AJ1697" s="6"/>
      <c r="AK1697" s="6"/>
      <c r="AW1697" s="122" t="str">
        <f t="shared" si="293"/>
        <v/>
      </c>
      <c r="AX1697" s="123" t="str">
        <f t="shared" si="294"/>
        <v/>
      </c>
      <c r="AY1697" s="124" t="str">
        <f t="shared" si="295"/>
        <v/>
      </c>
      <c r="AZ1697" s="124" t="str">
        <f t="shared" si="296"/>
        <v/>
      </c>
      <c r="BF1697" s="91"/>
    </row>
    <row r="1698" spans="1:58" s="78" customFormat="1" ht="14.25" x14ac:dyDescent="0.2">
      <c r="A1698" s="6"/>
      <c r="B1698" s="6"/>
      <c r="C1698" s="6"/>
      <c r="D1698" s="3"/>
      <c r="E1698" s="98" t="str">
        <f t="shared" si="292"/>
        <v/>
      </c>
      <c r="F1698" s="117"/>
      <c r="G1698" s="116" t="str">
        <f>IF(E1698="","",IF(Temp!optSeasCoef=0,1,INDEX($C$2:$C$13,IF(MOD(COUNT($E$2:E1698),seas_indx)=0,seas_indx,MOD(COUNT($E$2:E1698),seas_indx)))))</f>
        <v/>
      </c>
      <c r="H1698" s="97" t="str">
        <f>IFERROR(IF(Temp!fhor_indata=1,IF(COUNT($S$2:S1698)&lt;=XobsHor,"in-sample",IF(AND(COUNT($S$2:S1698)&lt;=XobsHor+XfHor,MOD(S1697,XobsHor)&lt;XfHor),"out-sample","")),IF(ISBLANK(F1698),"",IF(COUNT($F$2:F1698)&lt;=XobsHor-XfHor,"in-sample","out-sample"))),"")</f>
        <v/>
      </c>
      <c r="I1698" s="120" t="str">
        <f>IF(AND(ISBLANK(F1697),H1697="in-sample"),"",IF(AND(Temp!fhor_indata=1,H1697="out-sample",H1698="out-sample"),I1697,IF(AND(ISBLANK(F1698),H1697="out-sample"),"",IF(AND(Temp!optSeasCoef=0,Temp!sts_add=1),IF(H1697="in-sample",IF(Q1697=bigT,((pCell/bigT)*F1697)+((1-(pCell/bigT))*(I1697+J1697)),IF(OR(ISBLANK(F1698),COUNT($F$2:F1697)&lt;=pCell),F1697,((pCell/COUNT($F$2:F1697))*F1697)+((1-(pCell/COUNT($F$2:F1697)))*(I1697+J1697)))),I1697),IF(AND(Temp!optSeasCoef=0,Temp!sts_multp=1),IF(H1697="in-sample",IF(Q1697=bigT,((pCell/bigT)*F1697)+((1-(pCell/bigT))*(I1697*J1697)),IF(OR(ISBLANK(F1698),COUNT(F$2:$F1697)&lt;=pCell),F1697,((pCell/COUNT($F$2:F1697))*F1697)+((1-(pCell/COUNT($F$2:F1697)))*(I1697*J1697)))),I1697),IF(Temp!sts_add=1,IF(H1697="in-sample",IF(Q1697=bigT,((pCell/bigT)*AX1697)+((1-(pCell/bigT))*(I1697+J1697)),IF(OR(ISBLANK(F1698),COUNT($AX$2:AX1697)&lt;=pCell),AX1697,((pCell/COUNT($AX$2:AX1697))*AX1697)+((1-(pCell/COUNT($AX$2:AX1697)))*(I1697+J1697)))),I1697),IF(H1697="in-sample",IF(Q1697=bigT,((pCell/bigT)*AX1697)+((1-(pCell/bigT))*(I1697*J1697)),IF(OR(ISBLANK(F1698),COUNT($AX$2:AX1697)&lt;=pCell),AX1697,((pCell/COUNT($AX$2:AX1697))*AX1697)+((1-(pCell/COUNT($AX$2:AX1697)))*(I1697*J1697)))),I1697)))))))</f>
        <v/>
      </c>
      <c r="J1698" s="120" t="str">
        <f>IF(AND(ISBLANK(F1697),H1697="in-sample"),"",IF(AND(Temp!fhor_indata=1,H1697="out-sample",H1698="out-sample"),J1697,IF(AND(ISBLANK(F1698),H1697="out-sample"),"",IF(AND(Temp!optSeasCoef=0,Temp!sts_add=1),IF(H1697="in-sample",IF(Q1697=bigT,((qCell/bigT)*(I1698-I1697))+((1-(qCell/bigT))*J1697),IF(OR(ISBLANK(F1698),COUNT($F$2:F1697)&lt;=qCell),IF(COUNT($F$2:F1697)=1,0,F1697-F1696),((qCell/COUNT($F$2:F1697))*(I1698-I1697))+((1-(qCell/COUNT($F$2:F1697)))*J1697))),J1697),IF(AND(Temp!optSeasCoef=0,Temp!sts_multp=1),IF(H1697="in-sample",IF(Q1697=bigT,((qCell/bigT)*(I1698/I1697))+((1-(qCell/bigT))*J1697),IF(qCell=0,1,IF(OR(ISBLANK(F1698),COUNT($F$2:F1697)&lt;=qCell),IF(COUNT($F$2:F1697)=1,1,F1697/F1696),((qCell/COUNT($F$2:F1697))*(I1698/I1697))+((1-(qCell/COUNT($F$2:F1697)))*J1697)))),J1697),IF(Temp!sts_add=1,IF(H1697="in-sample",IF(Q1697=bigT,((qCell/bigT)*(I1698-I1697))+((1-(qCell/bigT))*J1697),IF(OR(ISBLANK(F1698),COUNT($AX$2:AX1697)&lt;=qCell),IF(COUNT($AX$2:AX1697)=1,0,AX1697-AX1696),((qCell/COUNT($AX$2:AX1697))*(I1698-I1697))+((1-(qCell/COUNT($AX$2:AX1697)))*J1697))),J1697),IF(H1697="in-sample",IF(Q1697=bigT,((qCell/bigT)*(I1698/I1697))+((1-(qCell/bigT))*J1697),IF(qCell=0,1,IF(OR(ISBLANK(F1698),COUNT($AX$2:AX1697)&lt;=qCell),IF(COUNT($AX$2:AX1697)=1,1,AX1697/AX1696),((qCell/COUNT($AX$2:AX1697))*(I1698/I1697))+((1-(qCell/COUNT($AX$2:AX1697)))*J1697)))),J1697)))))))</f>
        <v/>
      </c>
      <c r="K1698" s="120" t="str">
        <f>IF(H1698="","",IF(AND(Temp!optSeasCoef=0,Temp!sts_add=1),IF(H1698="out-sample",I1698+(Q1698*J1698),I1698+J1698),IF(AND(Temp!optSeasCoef=0,Temp!sts_multp=1),IF(H1698="out-sample",I1698*(J1698^Q1698),I1698*J1698),IF(Temp!sts_add=1,IF(H1698="out-sample",(I1698+(Q1698*J1698))*G1698,(I1698+J1698)*G1698),IF(H1698="out-sample",I1698*(J1698^Q1698)*G1698,I1698*J1698*G1698)))))</f>
        <v/>
      </c>
      <c r="L1698" s="116" t="str">
        <f t="shared" si="286"/>
        <v/>
      </c>
      <c r="M1698" s="116" t="str">
        <f t="shared" si="287"/>
        <v/>
      </c>
      <c r="N1698" s="116" t="str">
        <f t="shared" si="288"/>
        <v/>
      </c>
      <c r="O1698" s="116" t="str">
        <f t="shared" si="289"/>
        <v/>
      </c>
      <c r="P1698" s="116" t="str">
        <f t="shared" si="290"/>
        <v/>
      </c>
      <c r="Q1698" s="94" t="str">
        <f>IF(AND(Temp!fhor_indata=1,ISBLANK(F1698),H1697="in-sample"),1,IF(AND(Temp!fhor_indata=1,H1697="out-sample",Q1697&lt;XfHor),Q1697+1,IF(ISBLANK(F1698),"",IF(AND(H1698="out-sample",H1697="in-sample"),1,IF(AND(H1698="out-sample",H1697="out-sample"),Q1697+1,IF(ISNUMBER(Q1697),Q1697+1,1))))))</f>
        <v/>
      </c>
      <c r="R1698" s="94" t="str">
        <f t="shared" si="291"/>
        <v/>
      </c>
      <c r="S1698" s="94" t="str">
        <f>IF(Temp!fhor_indata=1,IF(S1697=XobsHor,1,IF(COUNT($S$2:S1697)&lt;=XobsHor,S1697+1,IF(AND(COUNT($S$2:S1697)&lt;=XobsHor+XfHor,IFERROR(MOD(S1697,XobsHor)&lt;XfHor,FALSE)),S1697+1,""))),IF(ISBLANK(F1698),"",IF(S1697=maxP,1,IF(S1697&lt;maxP,S1697+1,IF(COUNT($S$2:S1698)&lt;=XobsHor,S1697+1,"")))))</f>
        <v/>
      </c>
      <c r="T1698" s="3"/>
      <c r="U1698" s="6"/>
      <c r="V1698" s="6"/>
      <c r="W1698" s="6"/>
      <c r="X1698" s="6"/>
      <c r="Y1698" s="6"/>
      <c r="Z1698" s="6"/>
      <c r="AA1698" s="6"/>
      <c r="AB1698" s="6"/>
      <c r="AC1698" s="6"/>
      <c r="AD1698" s="6"/>
      <c r="AE1698" s="6"/>
      <c r="AF1698" s="6"/>
      <c r="AG1698" s="6"/>
      <c r="AH1698" s="6"/>
      <c r="AI1698" s="6"/>
      <c r="AJ1698" s="6"/>
      <c r="AK1698" s="6"/>
      <c r="AW1698" s="122" t="str">
        <f t="shared" si="293"/>
        <v/>
      </c>
      <c r="AX1698" s="123" t="str">
        <f t="shared" si="294"/>
        <v/>
      </c>
      <c r="AY1698" s="124" t="str">
        <f t="shared" si="295"/>
        <v/>
      </c>
      <c r="AZ1698" s="124" t="str">
        <f t="shared" si="296"/>
        <v/>
      </c>
      <c r="BF1698" s="91"/>
    </row>
    <row r="1699" spans="1:58" s="78" customFormat="1" ht="14.25" x14ac:dyDescent="0.2">
      <c r="A1699" s="6"/>
      <c r="B1699" s="6"/>
      <c r="C1699" s="6"/>
      <c r="D1699" s="3"/>
      <c r="E1699" s="98" t="str">
        <f t="shared" si="292"/>
        <v/>
      </c>
      <c r="F1699" s="117"/>
      <c r="G1699" s="116" t="str">
        <f>IF(E1699="","",IF(Temp!optSeasCoef=0,1,INDEX($C$2:$C$13,IF(MOD(COUNT($E$2:E1699),seas_indx)=0,seas_indx,MOD(COUNT($E$2:E1699),seas_indx)))))</f>
        <v/>
      </c>
      <c r="H1699" s="97" t="str">
        <f>IFERROR(IF(Temp!fhor_indata=1,IF(COUNT($S$2:S1699)&lt;=XobsHor,"in-sample",IF(AND(COUNT($S$2:S1699)&lt;=XobsHor+XfHor,MOD(S1698,XobsHor)&lt;XfHor),"out-sample","")),IF(ISBLANK(F1699),"",IF(COUNT($F$2:F1699)&lt;=XobsHor-XfHor,"in-sample","out-sample"))),"")</f>
        <v/>
      </c>
      <c r="I1699" s="120" t="str">
        <f>IF(AND(ISBLANK(F1698),H1698="in-sample"),"",IF(AND(Temp!fhor_indata=1,H1698="out-sample",H1699="out-sample"),I1698,IF(AND(ISBLANK(F1699),H1698="out-sample"),"",IF(AND(Temp!optSeasCoef=0,Temp!sts_add=1),IF(H1698="in-sample",IF(Q1698=bigT,((pCell/bigT)*F1698)+((1-(pCell/bigT))*(I1698+J1698)),IF(OR(ISBLANK(F1699),COUNT($F$2:F1698)&lt;=pCell),F1698,((pCell/COUNT($F$2:F1698))*F1698)+((1-(pCell/COUNT($F$2:F1698)))*(I1698+J1698)))),I1698),IF(AND(Temp!optSeasCoef=0,Temp!sts_multp=1),IF(H1698="in-sample",IF(Q1698=bigT,((pCell/bigT)*F1698)+((1-(pCell/bigT))*(I1698*J1698)),IF(OR(ISBLANK(F1699),COUNT(F$2:$F1698)&lt;=pCell),F1698,((pCell/COUNT($F$2:F1698))*F1698)+((1-(pCell/COUNT($F$2:F1698)))*(I1698*J1698)))),I1698),IF(Temp!sts_add=1,IF(H1698="in-sample",IF(Q1698=bigT,((pCell/bigT)*AX1698)+((1-(pCell/bigT))*(I1698+J1698)),IF(OR(ISBLANK(F1699),COUNT($AX$2:AX1698)&lt;=pCell),AX1698,((pCell/COUNT($AX$2:AX1698))*AX1698)+((1-(pCell/COUNT($AX$2:AX1698)))*(I1698+J1698)))),I1698),IF(H1698="in-sample",IF(Q1698=bigT,((pCell/bigT)*AX1698)+((1-(pCell/bigT))*(I1698*J1698)),IF(OR(ISBLANK(F1699),COUNT($AX$2:AX1698)&lt;=pCell),AX1698,((pCell/COUNT($AX$2:AX1698))*AX1698)+((1-(pCell/COUNT($AX$2:AX1698)))*(I1698*J1698)))),I1698)))))))</f>
        <v/>
      </c>
      <c r="J1699" s="120" t="str">
        <f>IF(AND(ISBLANK(F1698),H1698="in-sample"),"",IF(AND(Temp!fhor_indata=1,H1698="out-sample",H1699="out-sample"),J1698,IF(AND(ISBLANK(F1699),H1698="out-sample"),"",IF(AND(Temp!optSeasCoef=0,Temp!sts_add=1),IF(H1698="in-sample",IF(Q1698=bigT,((qCell/bigT)*(I1699-I1698))+((1-(qCell/bigT))*J1698),IF(OR(ISBLANK(F1699),COUNT($F$2:F1698)&lt;=qCell),IF(COUNT($F$2:F1698)=1,0,F1698-F1697),((qCell/COUNT($F$2:F1698))*(I1699-I1698))+((1-(qCell/COUNT($F$2:F1698)))*J1698))),J1698),IF(AND(Temp!optSeasCoef=0,Temp!sts_multp=1),IF(H1698="in-sample",IF(Q1698=bigT,((qCell/bigT)*(I1699/I1698))+((1-(qCell/bigT))*J1698),IF(qCell=0,1,IF(OR(ISBLANK(F1699),COUNT($F$2:F1698)&lt;=qCell),IF(COUNT($F$2:F1698)=1,1,F1698/F1697),((qCell/COUNT($F$2:F1698))*(I1699/I1698))+((1-(qCell/COUNT($F$2:F1698)))*J1698)))),J1698),IF(Temp!sts_add=1,IF(H1698="in-sample",IF(Q1698=bigT,((qCell/bigT)*(I1699-I1698))+((1-(qCell/bigT))*J1698),IF(OR(ISBLANK(F1699),COUNT($AX$2:AX1698)&lt;=qCell),IF(COUNT($AX$2:AX1698)=1,0,AX1698-AX1697),((qCell/COUNT($AX$2:AX1698))*(I1699-I1698))+((1-(qCell/COUNT($AX$2:AX1698)))*J1698))),J1698),IF(H1698="in-sample",IF(Q1698=bigT,((qCell/bigT)*(I1699/I1698))+((1-(qCell/bigT))*J1698),IF(qCell=0,1,IF(OR(ISBLANK(F1699),COUNT($AX$2:AX1698)&lt;=qCell),IF(COUNT($AX$2:AX1698)=1,1,AX1698/AX1697),((qCell/COUNT($AX$2:AX1698))*(I1699/I1698))+((1-(qCell/COUNT($AX$2:AX1698)))*J1698)))),J1698)))))))</f>
        <v/>
      </c>
      <c r="K1699" s="120" t="str">
        <f>IF(H1699="","",IF(AND(Temp!optSeasCoef=0,Temp!sts_add=1),IF(H1699="out-sample",I1699+(Q1699*J1699),I1699+J1699),IF(AND(Temp!optSeasCoef=0,Temp!sts_multp=1),IF(H1699="out-sample",I1699*(J1699^Q1699),I1699*J1699),IF(Temp!sts_add=1,IF(H1699="out-sample",(I1699+(Q1699*J1699))*G1699,(I1699+J1699)*G1699),IF(H1699="out-sample",I1699*(J1699^Q1699)*G1699,I1699*J1699*G1699)))))</f>
        <v/>
      </c>
      <c r="L1699" s="116" t="str">
        <f t="shared" si="286"/>
        <v/>
      </c>
      <c r="M1699" s="116" t="str">
        <f t="shared" si="287"/>
        <v/>
      </c>
      <c r="N1699" s="116" t="str">
        <f t="shared" si="288"/>
        <v/>
      </c>
      <c r="O1699" s="116" t="str">
        <f t="shared" si="289"/>
        <v/>
      </c>
      <c r="P1699" s="116" t="str">
        <f t="shared" si="290"/>
        <v/>
      </c>
      <c r="Q1699" s="94" t="str">
        <f>IF(AND(Temp!fhor_indata=1,ISBLANK(F1699),H1698="in-sample"),1,IF(AND(Temp!fhor_indata=1,H1698="out-sample",Q1698&lt;XfHor),Q1698+1,IF(ISBLANK(F1699),"",IF(AND(H1699="out-sample",H1698="in-sample"),1,IF(AND(H1699="out-sample",H1698="out-sample"),Q1698+1,IF(ISNUMBER(Q1698),Q1698+1,1))))))</f>
        <v/>
      </c>
      <c r="R1699" s="94" t="str">
        <f t="shared" si="291"/>
        <v/>
      </c>
      <c r="S1699" s="94" t="str">
        <f>IF(Temp!fhor_indata=1,IF(S1698=XobsHor,1,IF(COUNT($S$2:S1698)&lt;=XobsHor,S1698+1,IF(AND(COUNT($S$2:S1698)&lt;=XobsHor+XfHor,IFERROR(MOD(S1698,XobsHor)&lt;XfHor,FALSE)),S1698+1,""))),IF(ISBLANK(F1699),"",IF(S1698=maxP,1,IF(S1698&lt;maxP,S1698+1,IF(COUNT($S$2:S1699)&lt;=XobsHor,S1698+1,"")))))</f>
        <v/>
      </c>
      <c r="T1699" s="3"/>
      <c r="U1699" s="6"/>
      <c r="V1699" s="6"/>
      <c r="W1699" s="6"/>
      <c r="X1699" s="6"/>
      <c r="Y1699" s="6"/>
      <c r="Z1699" s="6"/>
      <c r="AA1699" s="6"/>
      <c r="AB1699" s="6"/>
      <c r="AC1699" s="6"/>
      <c r="AD1699" s="6"/>
      <c r="AE1699" s="6"/>
      <c r="AF1699" s="6"/>
      <c r="AG1699" s="6"/>
      <c r="AH1699" s="6"/>
      <c r="AI1699" s="6"/>
      <c r="AJ1699" s="6"/>
      <c r="AK1699" s="6"/>
      <c r="AW1699" s="122" t="str">
        <f t="shared" si="293"/>
        <v/>
      </c>
      <c r="AX1699" s="123" t="str">
        <f t="shared" si="294"/>
        <v/>
      </c>
      <c r="AY1699" s="124" t="str">
        <f t="shared" si="295"/>
        <v/>
      </c>
      <c r="AZ1699" s="124" t="str">
        <f t="shared" si="296"/>
        <v/>
      </c>
      <c r="BF1699" s="91"/>
    </row>
    <row r="1700" spans="1:58" s="78" customFormat="1" ht="14.25" x14ac:dyDescent="0.2">
      <c r="A1700" s="6"/>
      <c r="B1700" s="6"/>
      <c r="C1700" s="6"/>
      <c r="D1700" s="3"/>
      <c r="E1700" s="98" t="str">
        <f t="shared" si="292"/>
        <v/>
      </c>
      <c r="F1700" s="117"/>
      <c r="G1700" s="116" t="str">
        <f>IF(E1700="","",IF(Temp!optSeasCoef=0,1,INDEX($C$2:$C$13,IF(MOD(COUNT($E$2:E1700),seas_indx)=0,seas_indx,MOD(COUNT($E$2:E1700),seas_indx)))))</f>
        <v/>
      </c>
      <c r="H1700" s="97" t="str">
        <f>IFERROR(IF(Temp!fhor_indata=1,IF(COUNT($S$2:S1700)&lt;=XobsHor,"in-sample",IF(AND(COUNT($S$2:S1700)&lt;=XobsHor+XfHor,MOD(S1699,XobsHor)&lt;XfHor),"out-sample","")),IF(ISBLANK(F1700),"",IF(COUNT($F$2:F1700)&lt;=XobsHor-XfHor,"in-sample","out-sample"))),"")</f>
        <v/>
      </c>
      <c r="I1700" s="120" t="str">
        <f>IF(AND(ISBLANK(F1699),H1699="in-sample"),"",IF(AND(Temp!fhor_indata=1,H1699="out-sample",H1700="out-sample"),I1699,IF(AND(ISBLANK(F1700),H1699="out-sample"),"",IF(AND(Temp!optSeasCoef=0,Temp!sts_add=1),IF(H1699="in-sample",IF(Q1699=bigT,((pCell/bigT)*F1699)+((1-(pCell/bigT))*(I1699+J1699)),IF(OR(ISBLANK(F1700),COUNT($F$2:F1699)&lt;=pCell),F1699,((pCell/COUNT($F$2:F1699))*F1699)+((1-(pCell/COUNT($F$2:F1699)))*(I1699+J1699)))),I1699),IF(AND(Temp!optSeasCoef=0,Temp!sts_multp=1),IF(H1699="in-sample",IF(Q1699=bigT,((pCell/bigT)*F1699)+((1-(pCell/bigT))*(I1699*J1699)),IF(OR(ISBLANK(F1700),COUNT(F$2:$F1699)&lt;=pCell),F1699,((pCell/COUNT($F$2:F1699))*F1699)+((1-(pCell/COUNT($F$2:F1699)))*(I1699*J1699)))),I1699),IF(Temp!sts_add=1,IF(H1699="in-sample",IF(Q1699=bigT,((pCell/bigT)*AX1699)+((1-(pCell/bigT))*(I1699+J1699)),IF(OR(ISBLANK(F1700),COUNT($AX$2:AX1699)&lt;=pCell),AX1699,((pCell/COUNT($AX$2:AX1699))*AX1699)+((1-(pCell/COUNT($AX$2:AX1699)))*(I1699+J1699)))),I1699),IF(H1699="in-sample",IF(Q1699=bigT,((pCell/bigT)*AX1699)+((1-(pCell/bigT))*(I1699*J1699)),IF(OR(ISBLANK(F1700),COUNT($AX$2:AX1699)&lt;=pCell),AX1699,((pCell/COUNT($AX$2:AX1699))*AX1699)+((1-(pCell/COUNT($AX$2:AX1699)))*(I1699*J1699)))),I1699)))))))</f>
        <v/>
      </c>
      <c r="J1700" s="120" t="str">
        <f>IF(AND(ISBLANK(F1699),H1699="in-sample"),"",IF(AND(Temp!fhor_indata=1,H1699="out-sample",H1700="out-sample"),J1699,IF(AND(ISBLANK(F1700),H1699="out-sample"),"",IF(AND(Temp!optSeasCoef=0,Temp!sts_add=1),IF(H1699="in-sample",IF(Q1699=bigT,((qCell/bigT)*(I1700-I1699))+((1-(qCell/bigT))*J1699),IF(OR(ISBLANK(F1700),COUNT($F$2:F1699)&lt;=qCell),IF(COUNT($F$2:F1699)=1,0,F1699-F1698),((qCell/COUNT($F$2:F1699))*(I1700-I1699))+((1-(qCell/COUNT($F$2:F1699)))*J1699))),J1699),IF(AND(Temp!optSeasCoef=0,Temp!sts_multp=1),IF(H1699="in-sample",IF(Q1699=bigT,((qCell/bigT)*(I1700/I1699))+((1-(qCell/bigT))*J1699),IF(qCell=0,1,IF(OR(ISBLANK(F1700),COUNT($F$2:F1699)&lt;=qCell),IF(COUNT($F$2:F1699)=1,1,F1699/F1698),((qCell/COUNT($F$2:F1699))*(I1700/I1699))+((1-(qCell/COUNT($F$2:F1699)))*J1699)))),J1699),IF(Temp!sts_add=1,IF(H1699="in-sample",IF(Q1699=bigT,((qCell/bigT)*(I1700-I1699))+((1-(qCell/bigT))*J1699),IF(OR(ISBLANK(F1700),COUNT($AX$2:AX1699)&lt;=qCell),IF(COUNT($AX$2:AX1699)=1,0,AX1699-AX1698),((qCell/COUNT($AX$2:AX1699))*(I1700-I1699))+((1-(qCell/COUNT($AX$2:AX1699)))*J1699))),J1699),IF(H1699="in-sample",IF(Q1699=bigT,((qCell/bigT)*(I1700/I1699))+((1-(qCell/bigT))*J1699),IF(qCell=0,1,IF(OR(ISBLANK(F1700),COUNT($AX$2:AX1699)&lt;=qCell),IF(COUNT($AX$2:AX1699)=1,1,AX1699/AX1698),((qCell/COUNT($AX$2:AX1699))*(I1700/I1699))+((1-(qCell/COUNT($AX$2:AX1699)))*J1699)))),J1699)))))))</f>
        <v/>
      </c>
      <c r="K1700" s="120" t="str">
        <f>IF(H1700="","",IF(AND(Temp!optSeasCoef=0,Temp!sts_add=1),IF(H1700="out-sample",I1700+(Q1700*J1700),I1700+J1700),IF(AND(Temp!optSeasCoef=0,Temp!sts_multp=1),IF(H1700="out-sample",I1700*(J1700^Q1700),I1700*J1700),IF(Temp!sts_add=1,IF(H1700="out-sample",(I1700+(Q1700*J1700))*G1700,(I1700+J1700)*G1700),IF(H1700="out-sample",I1700*(J1700^Q1700)*G1700,I1700*J1700*G1700)))))</f>
        <v/>
      </c>
      <c r="L1700" s="116" t="str">
        <f t="shared" si="286"/>
        <v/>
      </c>
      <c r="M1700" s="116" t="str">
        <f t="shared" si="287"/>
        <v/>
      </c>
      <c r="N1700" s="116" t="str">
        <f t="shared" si="288"/>
        <v/>
      </c>
      <c r="O1700" s="116" t="str">
        <f t="shared" si="289"/>
        <v/>
      </c>
      <c r="P1700" s="116" t="str">
        <f t="shared" si="290"/>
        <v/>
      </c>
      <c r="Q1700" s="94" t="str">
        <f>IF(AND(Temp!fhor_indata=1,ISBLANK(F1700),H1699="in-sample"),1,IF(AND(Temp!fhor_indata=1,H1699="out-sample",Q1699&lt;XfHor),Q1699+1,IF(ISBLANK(F1700),"",IF(AND(H1700="out-sample",H1699="in-sample"),1,IF(AND(H1700="out-sample",H1699="out-sample"),Q1699+1,IF(ISNUMBER(Q1699),Q1699+1,1))))))</f>
        <v/>
      </c>
      <c r="R1700" s="94" t="str">
        <f t="shared" si="291"/>
        <v/>
      </c>
      <c r="S1700" s="94" t="str">
        <f>IF(Temp!fhor_indata=1,IF(S1699=XobsHor,1,IF(COUNT($S$2:S1699)&lt;=XobsHor,S1699+1,IF(AND(COUNT($S$2:S1699)&lt;=XobsHor+XfHor,IFERROR(MOD(S1699,XobsHor)&lt;XfHor,FALSE)),S1699+1,""))),IF(ISBLANK(F1700),"",IF(S1699=maxP,1,IF(S1699&lt;maxP,S1699+1,IF(COUNT($S$2:S1700)&lt;=XobsHor,S1699+1,"")))))</f>
        <v/>
      </c>
      <c r="T1700" s="3"/>
      <c r="U1700" s="6"/>
      <c r="V1700" s="6"/>
      <c r="W1700" s="6"/>
      <c r="X1700" s="6"/>
      <c r="Y1700" s="6"/>
      <c r="Z1700" s="6"/>
      <c r="AA1700" s="6"/>
      <c r="AB1700" s="6"/>
      <c r="AC1700" s="6"/>
      <c r="AD1700" s="6"/>
      <c r="AE1700" s="6"/>
      <c r="AF1700" s="6"/>
      <c r="AG1700" s="6"/>
      <c r="AH1700" s="6"/>
      <c r="AI1700" s="6"/>
      <c r="AJ1700" s="6"/>
      <c r="AK1700" s="6"/>
      <c r="AW1700" s="122" t="str">
        <f t="shared" si="293"/>
        <v/>
      </c>
      <c r="AX1700" s="123" t="str">
        <f t="shared" si="294"/>
        <v/>
      </c>
      <c r="AY1700" s="124" t="str">
        <f t="shared" si="295"/>
        <v/>
      </c>
      <c r="AZ1700" s="124" t="str">
        <f t="shared" si="296"/>
        <v/>
      </c>
      <c r="BF1700" s="91"/>
    </row>
    <row r="1701" spans="1:58" s="78" customFormat="1" ht="14.25" x14ac:dyDescent="0.2">
      <c r="A1701" s="6"/>
      <c r="B1701" s="6"/>
      <c r="C1701" s="6"/>
      <c r="D1701" s="3"/>
      <c r="E1701" s="98" t="str">
        <f t="shared" si="292"/>
        <v/>
      </c>
      <c r="F1701" s="117"/>
      <c r="G1701" s="116" t="str">
        <f>IF(E1701="","",IF(Temp!optSeasCoef=0,1,INDEX($C$2:$C$13,IF(MOD(COUNT($E$2:E1701),seas_indx)=0,seas_indx,MOD(COUNT($E$2:E1701),seas_indx)))))</f>
        <v/>
      </c>
      <c r="H1701" s="97" t="str">
        <f>IFERROR(IF(Temp!fhor_indata=1,IF(COUNT($S$2:S1701)&lt;=XobsHor,"in-sample",IF(AND(COUNT($S$2:S1701)&lt;=XobsHor+XfHor,MOD(S1700,XobsHor)&lt;XfHor),"out-sample","")),IF(ISBLANK(F1701),"",IF(COUNT($F$2:F1701)&lt;=XobsHor-XfHor,"in-sample","out-sample"))),"")</f>
        <v/>
      </c>
      <c r="I1701" s="120" t="str">
        <f>IF(AND(ISBLANK(F1700),H1700="in-sample"),"",IF(AND(Temp!fhor_indata=1,H1700="out-sample",H1701="out-sample"),I1700,IF(AND(ISBLANK(F1701),H1700="out-sample"),"",IF(AND(Temp!optSeasCoef=0,Temp!sts_add=1),IF(H1700="in-sample",IF(Q1700=bigT,((pCell/bigT)*F1700)+((1-(pCell/bigT))*(I1700+J1700)),IF(OR(ISBLANK(F1701),COUNT($F$2:F1700)&lt;=pCell),F1700,((pCell/COUNT($F$2:F1700))*F1700)+((1-(pCell/COUNT($F$2:F1700)))*(I1700+J1700)))),I1700),IF(AND(Temp!optSeasCoef=0,Temp!sts_multp=1),IF(H1700="in-sample",IF(Q1700=bigT,((pCell/bigT)*F1700)+((1-(pCell/bigT))*(I1700*J1700)),IF(OR(ISBLANK(F1701),COUNT(F$2:$F1700)&lt;=pCell),F1700,((pCell/COUNT($F$2:F1700))*F1700)+((1-(pCell/COUNT($F$2:F1700)))*(I1700*J1700)))),I1700),IF(Temp!sts_add=1,IF(H1700="in-sample",IF(Q1700=bigT,((pCell/bigT)*AX1700)+((1-(pCell/bigT))*(I1700+J1700)),IF(OR(ISBLANK(F1701),COUNT($AX$2:AX1700)&lt;=pCell),AX1700,((pCell/COUNT($AX$2:AX1700))*AX1700)+((1-(pCell/COUNT($AX$2:AX1700)))*(I1700+J1700)))),I1700),IF(H1700="in-sample",IF(Q1700=bigT,((pCell/bigT)*AX1700)+((1-(pCell/bigT))*(I1700*J1700)),IF(OR(ISBLANK(F1701),COUNT($AX$2:AX1700)&lt;=pCell),AX1700,((pCell/COUNT($AX$2:AX1700))*AX1700)+((1-(pCell/COUNT($AX$2:AX1700)))*(I1700*J1700)))),I1700)))))))</f>
        <v/>
      </c>
      <c r="J1701" s="120" t="str">
        <f>IF(AND(ISBLANK(F1700),H1700="in-sample"),"",IF(AND(Temp!fhor_indata=1,H1700="out-sample",H1701="out-sample"),J1700,IF(AND(ISBLANK(F1701),H1700="out-sample"),"",IF(AND(Temp!optSeasCoef=0,Temp!sts_add=1),IF(H1700="in-sample",IF(Q1700=bigT,((qCell/bigT)*(I1701-I1700))+((1-(qCell/bigT))*J1700),IF(OR(ISBLANK(F1701),COUNT($F$2:F1700)&lt;=qCell),IF(COUNT($F$2:F1700)=1,0,F1700-F1699),((qCell/COUNT($F$2:F1700))*(I1701-I1700))+((1-(qCell/COUNT($F$2:F1700)))*J1700))),J1700),IF(AND(Temp!optSeasCoef=0,Temp!sts_multp=1),IF(H1700="in-sample",IF(Q1700=bigT,((qCell/bigT)*(I1701/I1700))+((1-(qCell/bigT))*J1700),IF(qCell=0,1,IF(OR(ISBLANK(F1701),COUNT($F$2:F1700)&lt;=qCell),IF(COUNT($F$2:F1700)=1,1,F1700/F1699),((qCell/COUNT($F$2:F1700))*(I1701/I1700))+((1-(qCell/COUNT($F$2:F1700)))*J1700)))),J1700),IF(Temp!sts_add=1,IF(H1700="in-sample",IF(Q1700=bigT,((qCell/bigT)*(I1701-I1700))+((1-(qCell/bigT))*J1700),IF(OR(ISBLANK(F1701),COUNT($AX$2:AX1700)&lt;=qCell),IF(COUNT($AX$2:AX1700)=1,0,AX1700-AX1699),((qCell/COUNT($AX$2:AX1700))*(I1701-I1700))+((1-(qCell/COUNT($AX$2:AX1700)))*J1700))),J1700),IF(H1700="in-sample",IF(Q1700=bigT,((qCell/bigT)*(I1701/I1700))+((1-(qCell/bigT))*J1700),IF(qCell=0,1,IF(OR(ISBLANK(F1701),COUNT($AX$2:AX1700)&lt;=qCell),IF(COUNT($AX$2:AX1700)=1,1,AX1700/AX1699),((qCell/COUNT($AX$2:AX1700))*(I1701/I1700))+((1-(qCell/COUNT($AX$2:AX1700)))*J1700)))),J1700)))))))</f>
        <v/>
      </c>
      <c r="K1701" s="120" t="str">
        <f>IF(H1701="","",IF(AND(Temp!optSeasCoef=0,Temp!sts_add=1),IF(H1701="out-sample",I1701+(Q1701*J1701),I1701+J1701),IF(AND(Temp!optSeasCoef=0,Temp!sts_multp=1),IF(H1701="out-sample",I1701*(J1701^Q1701),I1701*J1701),IF(Temp!sts_add=1,IF(H1701="out-sample",(I1701+(Q1701*J1701))*G1701,(I1701+J1701)*G1701),IF(H1701="out-sample",I1701*(J1701^Q1701)*G1701,I1701*J1701*G1701)))))</f>
        <v/>
      </c>
      <c r="L1701" s="116" t="str">
        <f t="shared" si="286"/>
        <v/>
      </c>
      <c r="M1701" s="116" t="str">
        <f t="shared" si="287"/>
        <v/>
      </c>
      <c r="N1701" s="116" t="str">
        <f t="shared" si="288"/>
        <v/>
      </c>
      <c r="O1701" s="116" t="str">
        <f t="shared" si="289"/>
        <v/>
      </c>
      <c r="P1701" s="116" t="str">
        <f t="shared" si="290"/>
        <v/>
      </c>
      <c r="Q1701" s="94" t="str">
        <f>IF(AND(Temp!fhor_indata=1,ISBLANK(F1701),H1700="in-sample"),1,IF(AND(Temp!fhor_indata=1,H1700="out-sample",Q1700&lt;XfHor),Q1700+1,IF(ISBLANK(F1701),"",IF(AND(H1701="out-sample",H1700="in-sample"),1,IF(AND(H1701="out-sample",H1700="out-sample"),Q1700+1,IF(ISNUMBER(Q1700),Q1700+1,1))))))</f>
        <v/>
      </c>
      <c r="R1701" s="94" t="str">
        <f t="shared" si="291"/>
        <v/>
      </c>
      <c r="S1701" s="94" t="str">
        <f>IF(Temp!fhor_indata=1,IF(S1700=XobsHor,1,IF(COUNT($S$2:S1700)&lt;=XobsHor,S1700+1,IF(AND(COUNT($S$2:S1700)&lt;=XobsHor+XfHor,IFERROR(MOD(S1700,XobsHor)&lt;XfHor,FALSE)),S1700+1,""))),IF(ISBLANK(F1701),"",IF(S1700=maxP,1,IF(S1700&lt;maxP,S1700+1,IF(COUNT($S$2:S1701)&lt;=XobsHor,S1700+1,"")))))</f>
        <v/>
      </c>
      <c r="T1701" s="3"/>
      <c r="U1701" s="6"/>
      <c r="V1701" s="6"/>
      <c r="W1701" s="6"/>
      <c r="X1701" s="6"/>
      <c r="Y1701" s="6"/>
      <c r="Z1701" s="6"/>
      <c r="AA1701" s="6"/>
      <c r="AB1701" s="6"/>
      <c r="AC1701" s="6"/>
      <c r="AD1701" s="6"/>
      <c r="AE1701" s="6"/>
      <c r="AF1701" s="6"/>
      <c r="AG1701" s="6"/>
      <c r="AH1701" s="6"/>
      <c r="AI1701" s="6"/>
      <c r="AJ1701" s="6"/>
      <c r="AK1701" s="6"/>
      <c r="AW1701" s="122" t="str">
        <f t="shared" si="293"/>
        <v/>
      </c>
      <c r="AX1701" s="123" t="str">
        <f t="shared" si="294"/>
        <v/>
      </c>
      <c r="AY1701" s="124" t="str">
        <f t="shared" si="295"/>
        <v/>
      </c>
      <c r="AZ1701" s="124" t="str">
        <f t="shared" si="296"/>
        <v/>
      </c>
      <c r="BF1701" s="91"/>
    </row>
    <row r="1702" spans="1:58" s="78" customFormat="1" ht="14.25" x14ac:dyDescent="0.2">
      <c r="A1702" s="6"/>
      <c r="B1702" s="6"/>
      <c r="C1702" s="6"/>
      <c r="D1702" s="3"/>
      <c r="E1702" s="98" t="str">
        <f t="shared" si="292"/>
        <v/>
      </c>
      <c r="F1702" s="117"/>
      <c r="G1702" s="116" t="str">
        <f>IF(E1702="","",IF(Temp!optSeasCoef=0,1,INDEX($C$2:$C$13,IF(MOD(COUNT($E$2:E1702),seas_indx)=0,seas_indx,MOD(COUNT($E$2:E1702),seas_indx)))))</f>
        <v/>
      </c>
      <c r="H1702" s="97" t="str">
        <f>IFERROR(IF(Temp!fhor_indata=1,IF(COUNT($S$2:S1702)&lt;=XobsHor,"in-sample",IF(AND(COUNT($S$2:S1702)&lt;=XobsHor+XfHor,MOD(S1701,XobsHor)&lt;XfHor),"out-sample","")),IF(ISBLANK(F1702),"",IF(COUNT($F$2:F1702)&lt;=XobsHor-XfHor,"in-sample","out-sample"))),"")</f>
        <v/>
      </c>
      <c r="I1702" s="120" t="str">
        <f>IF(AND(ISBLANK(F1701),H1701="in-sample"),"",IF(AND(Temp!fhor_indata=1,H1701="out-sample",H1702="out-sample"),I1701,IF(AND(ISBLANK(F1702),H1701="out-sample"),"",IF(AND(Temp!optSeasCoef=0,Temp!sts_add=1),IF(H1701="in-sample",IF(Q1701=bigT,((pCell/bigT)*F1701)+((1-(pCell/bigT))*(I1701+J1701)),IF(OR(ISBLANK(F1702),COUNT($F$2:F1701)&lt;=pCell),F1701,((pCell/COUNT($F$2:F1701))*F1701)+((1-(pCell/COUNT($F$2:F1701)))*(I1701+J1701)))),I1701),IF(AND(Temp!optSeasCoef=0,Temp!sts_multp=1),IF(H1701="in-sample",IF(Q1701=bigT,((pCell/bigT)*F1701)+((1-(pCell/bigT))*(I1701*J1701)),IF(OR(ISBLANK(F1702),COUNT(F$2:$F1701)&lt;=pCell),F1701,((pCell/COUNT($F$2:F1701))*F1701)+((1-(pCell/COUNT($F$2:F1701)))*(I1701*J1701)))),I1701),IF(Temp!sts_add=1,IF(H1701="in-sample",IF(Q1701=bigT,((pCell/bigT)*AX1701)+((1-(pCell/bigT))*(I1701+J1701)),IF(OR(ISBLANK(F1702),COUNT($AX$2:AX1701)&lt;=pCell),AX1701,((pCell/COUNT($AX$2:AX1701))*AX1701)+((1-(pCell/COUNT($AX$2:AX1701)))*(I1701+J1701)))),I1701),IF(H1701="in-sample",IF(Q1701=bigT,((pCell/bigT)*AX1701)+((1-(pCell/bigT))*(I1701*J1701)),IF(OR(ISBLANK(F1702),COUNT($AX$2:AX1701)&lt;=pCell),AX1701,((pCell/COUNT($AX$2:AX1701))*AX1701)+((1-(pCell/COUNT($AX$2:AX1701)))*(I1701*J1701)))),I1701)))))))</f>
        <v/>
      </c>
      <c r="J1702" s="120" t="str">
        <f>IF(AND(ISBLANK(F1701),H1701="in-sample"),"",IF(AND(Temp!fhor_indata=1,H1701="out-sample",H1702="out-sample"),J1701,IF(AND(ISBLANK(F1702),H1701="out-sample"),"",IF(AND(Temp!optSeasCoef=0,Temp!sts_add=1),IF(H1701="in-sample",IF(Q1701=bigT,((qCell/bigT)*(I1702-I1701))+((1-(qCell/bigT))*J1701),IF(OR(ISBLANK(F1702),COUNT($F$2:F1701)&lt;=qCell),IF(COUNT($F$2:F1701)=1,0,F1701-F1700),((qCell/COUNT($F$2:F1701))*(I1702-I1701))+((1-(qCell/COUNT($F$2:F1701)))*J1701))),J1701),IF(AND(Temp!optSeasCoef=0,Temp!sts_multp=1),IF(H1701="in-sample",IF(Q1701=bigT,((qCell/bigT)*(I1702/I1701))+((1-(qCell/bigT))*J1701),IF(qCell=0,1,IF(OR(ISBLANK(F1702),COUNT($F$2:F1701)&lt;=qCell),IF(COUNT($F$2:F1701)=1,1,F1701/F1700),((qCell/COUNT($F$2:F1701))*(I1702/I1701))+((1-(qCell/COUNT($F$2:F1701)))*J1701)))),J1701),IF(Temp!sts_add=1,IF(H1701="in-sample",IF(Q1701=bigT,((qCell/bigT)*(I1702-I1701))+((1-(qCell/bigT))*J1701),IF(OR(ISBLANK(F1702),COUNT($AX$2:AX1701)&lt;=qCell),IF(COUNT($AX$2:AX1701)=1,0,AX1701-AX1700),((qCell/COUNT($AX$2:AX1701))*(I1702-I1701))+((1-(qCell/COUNT($AX$2:AX1701)))*J1701))),J1701),IF(H1701="in-sample",IF(Q1701=bigT,((qCell/bigT)*(I1702/I1701))+((1-(qCell/bigT))*J1701),IF(qCell=0,1,IF(OR(ISBLANK(F1702),COUNT($AX$2:AX1701)&lt;=qCell),IF(COUNT($AX$2:AX1701)=1,1,AX1701/AX1700),((qCell/COUNT($AX$2:AX1701))*(I1702/I1701))+((1-(qCell/COUNT($AX$2:AX1701)))*J1701)))),J1701)))))))</f>
        <v/>
      </c>
      <c r="K1702" s="120" t="str">
        <f>IF(H1702="","",IF(AND(Temp!optSeasCoef=0,Temp!sts_add=1),IF(H1702="out-sample",I1702+(Q1702*J1702),I1702+J1702),IF(AND(Temp!optSeasCoef=0,Temp!sts_multp=1),IF(H1702="out-sample",I1702*(J1702^Q1702),I1702*J1702),IF(Temp!sts_add=1,IF(H1702="out-sample",(I1702+(Q1702*J1702))*G1702,(I1702+J1702)*G1702),IF(H1702="out-sample",I1702*(J1702^Q1702)*G1702,I1702*J1702*G1702)))))</f>
        <v/>
      </c>
      <c r="L1702" s="116" t="str">
        <f t="shared" si="286"/>
        <v/>
      </c>
      <c r="M1702" s="116" t="str">
        <f t="shared" si="287"/>
        <v/>
      </c>
      <c r="N1702" s="116" t="str">
        <f t="shared" si="288"/>
        <v/>
      </c>
      <c r="O1702" s="116" t="str">
        <f t="shared" si="289"/>
        <v/>
      </c>
      <c r="P1702" s="116" t="str">
        <f t="shared" si="290"/>
        <v/>
      </c>
      <c r="Q1702" s="94" t="str">
        <f>IF(AND(Temp!fhor_indata=1,ISBLANK(F1702),H1701="in-sample"),1,IF(AND(Temp!fhor_indata=1,H1701="out-sample",Q1701&lt;XfHor),Q1701+1,IF(ISBLANK(F1702),"",IF(AND(H1702="out-sample",H1701="in-sample"),1,IF(AND(H1702="out-sample",H1701="out-sample"),Q1701+1,IF(ISNUMBER(Q1701),Q1701+1,1))))))</f>
        <v/>
      </c>
      <c r="R1702" s="94" t="str">
        <f t="shared" si="291"/>
        <v/>
      </c>
      <c r="S1702" s="94" t="str">
        <f>IF(Temp!fhor_indata=1,IF(S1701=XobsHor,1,IF(COUNT($S$2:S1701)&lt;=XobsHor,S1701+1,IF(AND(COUNT($S$2:S1701)&lt;=XobsHor+XfHor,IFERROR(MOD(S1701,XobsHor)&lt;XfHor,FALSE)),S1701+1,""))),IF(ISBLANK(F1702),"",IF(S1701=maxP,1,IF(S1701&lt;maxP,S1701+1,IF(COUNT($S$2:S1702)&lt;=XobsHor,S1701+1,"")))))</f>
        <v/>
      </c>
      <c r="T1702" s="3"/>
      <c r="U1702" s="6"/>
      <c r="V1702" s="6"/>
      <c r="W1702" s="6"/>
      <c r="X1702" s="6"/>
      <c r="Y1702" s="6"/>
      <c r="Z1702" s="6"/>
      <c r="AA1702" s="6"/>
      <c r="AB1702" s="6"/>
      <c r="AC1702" s="6"/>
      <c r="AD1702" s="6"/>
      <c r="AE1702" s="6"/>
      <c r="AF1702" s="6"/>
      <c r="AG1702" s="6"/>
      <c r="AH1702" s="6"/>
      <c r="AI1702" s="6"/>
      <c r="AJ1702" s="6"/>
      <c r="AK1702" s="6"/>
      <c r="AW1702" s="122" t="str">
        <f t="shared" si="293"/>
        <v/>
      </c>
      <c r="AX1702" s="123" t="str">
        <f t="shared" si="294"/>
        <v/>
      </c>
      <c r="AY1702" s="124" t="str">
        <f t="shared" si="295"/>
        <v/>
      </c>
      <c r="AZ1702" s="124" t="str">
        <f t="shared" si="296"/>
        <v/>
      </c>
      <c r="BF1702" s="91"/>
    </row>
    <row r="1703" spans="1:58" s="78" customFormat="1" ht="14.25" x14ac:dyDescent="0.2">
      <c r="A1703" s="6"/>
      <c r="B1703" s="6"/>
      <c r="C1703" s="6"/>
      <c r="D1703" s="3"/>
      <c r="E1703" s="98" t="str">
        <f t="shared" si="292"/>
        <v/>
      </c>
      <c r="F1703" s="117"/>
      <c r="G1703" s="116" t="str">
        <f>IF(E1703="","",IF(Temp!optSeasCoef=0,1,INDEX($C$2:$C$13,IF(MOD(COUNT($E$2:E1703),seas_indx)=0,seas_indx,MOD(COUNT($E$2:E1703),seas_indx)))))</f>
        <v/>
      </c>
      <c r="H1703" s="97" t="str">
        <f>IFERROR(IF(Temp!fhor_indata=1,IF(COUNT($S$2:S1703)&lt;=XobsHor,"in-sample",IF(AND(COUNT($S$2:S1703)&lt;=XobsHor+XfHor,MOD(S1702,XobsHor)&lt;XfHor),"out-sample","")),IF(ISBLANK(F1703),"",IF(COUNT($F$2:F1703)&lt;=XobsHor-XfHor,"in-sample","out-sample"))),"")</f>
        <v/>
      </c>
      <c r="I1703" s="120" t="str">
        <f>IF(AND(ISBLANK(F1702),H1702="in-sample"),"",IF(AND(Temp!fhor_indata=1,H1702="out-sample",H1703="out-sample"),I1702,IF(AND(ISBLANK(F1703),H1702="out-sample"),"",IF(AND(Temp!optSeasCoef=0,Temp!sts_add=1),IF(H1702="in-sample",IF(Q1702=bigT,((pCell/bigT)*F1702)+((1-(pCell/bigT))*(I1702+J1702)),IF(OR(ISBLANK(F1703),COUNT($F$2:F1702)&lt;=pCell),F1702,((pCell/COUNT($F$2:F1702))*F1702)+((1-(pCell/COUNT($F$2:F1702)))*(I1702+J1702)))),I1702),IF(AND(Temp!optSeasCoef=0,Temp!sts_multp=1),IF(H1702="in-sample",IF(Q1702=bigT,((pCell/bigT)*F1702)+((1-(pCell/bigT))*(I1702*J1702)),IF(OR(ISBLANK(F1703),COUNT(F$2:$F1702)&lt;=pCell),F1702,((pCell/COUNT($F$2:F1702))*F1702)+((1-(pCell/COUNT($F$2:F1702)))*(I1702*J1702)))),I1702),IF(Temp!sts_add=1,IF(H1702="in-sample",IF(Q1702=bigT,((pCell/bigT)*AX1702)+((1-(pCell/bigT))*(I1702+J1702)),IF(OR(ISBLANK(F1703),COUNT($AX$2:AX1702)&lt;=pCell),AX1702,((pCell/COUNT($AX$2:AX1702))*AX1702)+((1-(pCell/COUNT($AX$2:AX1702)))*(I1702+J1702)))),I1702),IF(H1702="in-sample",IF(Q1702=bigT,((pCell/bigT)*AX1702)+((1-(pCell/bigT))*(I1702*J1702)),IF(OR(ISBLANK(F1703),COUNT($AX$2:AX1702)&lt;=pCell),AX1702,((pCell/COUNT($AX$2:AX1702))*AX1702)+((1-(pCell/COUNT($AX$2:AX1702)))*(I1702*J1702)))),I1702)))))))</f>
        <v/>
      </c>
      <c r="J1703" s="120" t="str">
        <f>IF(AND(ISBLANK(F1702),H1702="in-sample"),"",IF(AND(Temp!fhor_indata=1,H1702="out-sample",H1703="out-sample"),J1702,IF(AND(ISBLANK(F1703),H1702="out-sample"),"",IF(AND(Temp!optSeasCoef=0,Temp!sts_add=1),IF(H1702="in-sample",IF(Q1702=bigT,((qCell/bigT)*(I1703-I1702))+((1-(qCell/bigT))*J1702),IF(OR(ISBLANK(F1703),COUNT($F$2:F1702)&lt;=qCell),IF(COUNT($F$2:F1702)=1,0,F1702-F1701),((qCell/COUNT($F$2:F1702))*(I1703-I1702))+((1-(qCell/COUNT($F$2:F1702)))*J1702))),J1702),IF(AND(Temp!optSeasCoef=0,Temp!sts_multp=1),IF(H1702="in-sample",IF(Q1702=bigT,((qCell/bigT)*(I1703/I1702))+((1-(qCell/bigT))*J1702),IF(qCell=0,1,IF(OR(ISBLANK(F1703),COUNT($F$2:F1702)&lt;=qCell),IF(COUNT($F$2:F1702)=1,1,F1702/F1701),((qCell/COUNT($F$2:F1702))*(I1703/I1702))+((1-(qCell/COUNT($F$2:F1702)))*J1702)))),J1702),IF(Temp!sts_add=1,IF(H1702="in-sample",IF(Q1702=bigT,((qCell/bigT)*(I1703-I1702))+((1-(qCell/bigT))*J1702),IF(OR(ISBLANK(F1703),COUNT($AX$2:AX1702)&lt;=qCell),IF(COUNT($AX$2:AX1702)=1,0,AX1702-AX1701),((qCell/COUNT($AX$2:AX1702))*(I1703-I1702))+((1-(qCell/COUNT($AX$2:AX1702)))*J1702))),J1702),IF(H1702="in-sample",IF(Q1702=bigT,((qCell/bigT)*(I1703/I1702))+((1-(qCell/bigT))*J1702),IF(qCell=0,1,IF(OR(ISBLANK(F1703),COUNT($AX$2:AX1702)&lt;=qCell),IF(COUNT($AX$2:AX1702)=1,1,AX1702/AX1701),((qCell/COUNT($AX$2:AX1702))*(I1703/I1702))+((1-(qCell/COUNT($AX$2:AX1702)))*J1702)))),J1702)))))))</f>
        <v/>
      </c>
      <c r="K1703" s="120" t="str">
        <f>IF(H1703="","",IF(AND(Temp!optSeasCoef=0,Temp!sts_add=1),IF(H1703="out-sample",I1703+(Q1703*J1703),I1703+J1703),IF(AND(Temp!optSeasCoef=0,Temp!sts_multp=1),IF(H1703="out-sample",I1703*(J1703^Q1703),I1703*J1703),IF(Temp!sts_add=1,IF(H1703="out-sample",(I1703+(Q1703*J1703))*G1703,(I1703+J1703)*G1703),IF(H1703="out-sample",I1703*(J1703^Q1703)*G1703,I1703*J1703*G1703)))))</f>
        <v/>
      </c>
      <c r="L1703" s="116" t="str">
        <f t="shared" si="286"/>
        <v/>
      </c>
      <c r="M1703" s="116" t="str">
        <f t="shared" si="287"/>
        <v/>
      </c>
      <c r="N1703" s="116" t="str">
        <f t="shared" si="288"/>
        <v/>
      </c>
      <c r="O1703" s="116" t="str">
        <f t="shared" si="289"/>
        <v/>
      </c>
      <c r="P1703" s="116" t="str">
        <f t="shared" si="290"/>
        <v/>
      </c>
      <c r="Q1703" s="94" t="str">
        <f>IF(AND(Temp!fhor_indata=1,ISBLANK(F1703),H1702="in-sample"),1,IF(AND(Temp!fhor_indata=1,H1702="out-sample",Q1702&lt;XfHor),Q1702+1,IF(ISBLANK(F1703),"",IF(AND(H1703="out-sample",H1702="in-sample"),1,IF(AND(H1703="out-sample",H1702="out-sample"),Q1702+1,IF(ISNUMBER(Q1702),Q1702+1,1))))))</f>
        <v/>
      </c>
      <c r="R1703" s="94" t="str">
        <f t="shared" si="291"/>
        <v/>
      </c>
      <c r="S1703" s="94" t="str">
        <f>IF(Temp!fhor_indata=1,IF(S1702=XobsHor,1,IF(COUNT($S$2:S1702)&lt;=XobsHor,S1702+1,IF(AND(COUNT($S$2:S1702)&lt;=XobsHor+XfHor,IFERROR(MOD(S1702,XobsHor)&lt;XfHor,FALSE)),S1702+1,""))),IF(ISBLANK(F1703),"",IF(S1702=maxP,1,IF(S1702&lt;maxP,S1702+1,IF(COUNT($S$2:S1703)&lt;=XobsHor,S1702+1,"")))))</f>
        <v/>
      </c>
      <c r="T1703" s="3"/>
      <c r="U1703" s="6"/>
      <c r="V1703" s="6"/>
      <c r="W1703" s="6"/>
      <c r="X1703" s="6"/>
      <c r="Y1703" s="6"/>
      <c r="Z1703" s="6"/>
      <c r="AA1703" s="6"/>
      <c r="AB1703" s="6"/>
      <c r="AC1703" s="6"/>
      <c r="AD1703" s="6"/>
      <c r="AE1703" s="6"/>
      <c r="AF1703" s="6"/>
      <c r="AG1703" s="6"/>
      <c r="AH1703" s="6"/>
      <c r="AI1703" s="6"/>
      <c r="AJ1703" s="6"/>
      <c r="AK1703" s="6"/>
      <c r="AW1703" s="122" t="str">
        <f t="shared" si="293"/>
        <v/>
      </c>
      <c r="AX1703" s="123" t="str">
        <f t="shared" si="294"/>
        <v/>
      </c>
      <c r="AY1703" s="124" t="str">
        <f t="shared" si="295"/>
        <v/>
      </c>
      <c r="AZ1703" s="124" t="str">
        <f t="shared" si="296"/>
        <v/>
      </c>
      <c r="BF1703" s="91"/>
    </row>
    <row r="1704" spans="1:58" s="78" customFormat="1" ht="14.25" x14ac:dyDescent="0.2">
      <c r="A1704" s="6"/>
      <c r="B1704" s="6"/>
      <c r="C1704" s="6"/>
      <c r="D1704" s="3"/>
      <c r="E1704" s="98" t="str">
        <f t="shared" si="292"/>
        <v/>
      </c>
      <c r="F1704" s="117"/>
      <c r="G1704" s="116" t="str">
        <f>IF(E1704="","",IF(Temp!optSeasCoef=0,1,INDEX($C$2:$C$13,IF(MOD(COUNT($E$2:E1704),seas_indx)=0,seas_indx,MOD(COUNT($E$2:E1704),seas_indx)))))</f>
        <v/>
      </c>
      <c r="H1704" s="97" t="str">
        <f>IFERROR(IF(Temp!fhor_indata=1,IF(COUNT($S$2:S1704)&lt;=XobsHor,"in-sample",IF(AND(COUNT($S$2:S1704)&lt;=XobsHor+XfHor,MOD(S1703,XobsHor)&lt;XfHor),"out-sample","")),IF(ISBLANK(F1704),"",IF(COUNT($F$2:F1704)&lt;=XobsHor-XfHor,"in-sample","out-sample"))),"")</f>
        <v/>
      </c>
      <c r="I1704" s="120" t="str">
        <f>IF(AND(ISBLANK(F1703),H1703="in-sample"),"",IF(AND(Temp!fhor_indata=1,H1703="out-sample",H1704="out-sample"),I1703,IF(AND(ISBLANK(F1704),H1703="out-sample"),"",IF(AND(Temp!optSeasCoef=0,Temp!sts_add=1),IF(H1703="in-sample",IF(Q1703=bigT,((pCell/bigT)*F1703)+((1-(pCell/bigT))*(I1703+J1703)),IF(OR(ISBLANK(F1704),COUNT($F$2:F1703)&lt;=pCell),F1703,((pCell/COUNT($F$2:F1703))*F1703)+((1-(pCell/COUNT($F$2:F1703)))*(I1703+J1703)))),I1703),IF(AND(Temp!optSeasCoef=0,Temp!sts_multp=1),IF(H1703="in-sample",IF(Q1703=bigT,((pCell/bigT)*F1703)+((1-(pCell/bigT))*(I1703*J1703)),IF(OR(ISBLANK(F1704),COUNT(F$2:$F1703)&lt;=pCell),F1703,((pCell/COUNT($F$2:F1703))*F1703)+((1-(pCell/COUNT($F$2:F1703)))*(I1703*J1703)))),I1703),IF(Temp!sts_add=1,IF(H1703="in-sample",IF(Q1703=bigT,((pCell/bigT)*AX1703)+((1-(pCell/bigT))*(I1703+J1703)),IF(OR(ISBLANK(F1704),COUNT($AX$2:AX1703)&lt;=pCell),AX1703,((pCell/COUNT($AX$2:AX1703))*AX1703)+((1-(pCell/COUNT($AX$2:AX1703)))*(I1703+J1703)))),I1703),IF(H1703="in-sample",IF(Q1703=bigT,((pCell/bigT)*AX1703)+((1-(pCell/bigT))*(I1703*J1703)),IF(OR(ISBLANK(F1704),COUNT($AX$2:AX1703)&lt;=pCell),AX1703,((pCell/COUNT($AX$2:AX1703))*AX1703)+((1-(pCell/COUNT($AX$2:AX1703)))*(I1703*J1703)))),I1703)))))))</f>
        <v/>
      </c>
      <c r="J1704" s="120" t="str">
        <f>IF(AND(ISBLANK(F1703),H1703="in-sample"),"",IF(AND(Temp!fhor_indata=1,H1703="out-sample",H1704="out-sample"),J1703,IF(AND(ISBLANK(F1704),H1703="out-sample"),"",IF(AND(Temp!optSeasCoef=0,Temp!sts_add=1),IF(H1703="in-sample",IF(Q1703=bigT,((qCell/bigT)*(I1704-I1703))+((1-(qCell/bigT))*J1703),IF(OR(ISBLANK(F1704),COUNT($F$2:F1703)&lt;=qCell),IF(COUNT($F$2:F1703)=1,0,F1703-F1702),((qCell/COUNT($F$2:F1703))*(I1704-I1703))+((1-(qCell/COUNT($F$2:F1703)))*J1703))),J1703),IF(AND(Temp!optSeasCoef=0,Temp!sts_multp=1),IF(H1703="in-sample",IF(Q1703=bigT,((qCell/bigT)*(I1704/I1703))+((1-(qCell/bigT))*J1703),IF(qCell=0,1,IF(OR(ISBLANK(F1704),COUNT($F$2:F1703)&lt;=qCell),IF(COUNT($F$2:F1703)=1,1,F1703/F1702),((qCell/COUNT($F$2:F1703))*(I1704/I1703))+((1-(qCell/COUNT($F$2:F1703)))*J1703)))),J1703),IF(Temp!sts_add=1,IF(H1703="in-sample",IF(Q1703=bigT,((qCell/bigT)*(I1704-I1703))+((1-(qCell/bigT))*J1703),IF(OR(ISBLANK(F1704),COUNT($AX$2:AX1703)&lt;=qCell),IF(COUNT($AX$2:AX1703)=1,0,AX1703-AX1702),((qCell/COUNT($AX$2:AX1703))*(I1704-I1703))+((1-(qCell/COUNT($AX$2:AX1703)))*J1703))),J1703),IF(H1703="in-sample",IF(Q1703=bigT,((qCell/bigT)*(I1704/I1703))+((1-(qCell/bigT))*J1703),IF(qCell=0,1,IF(OR(ISBLANK(F1704),COUNT($AX$2:AX1703)&lt;=qCell),IF(COUNT($AX$2:AX1703)=1,1,AX1703/AX1702),((qCell/COUNT($AX$2:AX1703))*(I1704/I1703))+((1-(qCell/COUNT($AX$2:AX1703)))*J1703)))),J1703)))))))</f>
        <v/>
      </c>
      <c r="K1704" s="120" t="str">
        <f>IF(H1704="","",IF(AND(Temp!optSeasCoef=0,Temp!sts_add=1),IF(H1704="out-sample",I1704+(Q1704*J1704),I1704+J1704),IF(AND(Temp!optSeasCoef=0,Temp!sts_multp=1),IF(H1704="out-sample",I1704*(J1704^Q1704),I1704*J1704),IF(Temp!sts_add=1,IF(H1704="out-sample",(I1704+(Q1704*J1704))*G1704,(I1704+J1704)*G1704),IF(H1704="out-sample",I1704*(J1704^Q1704)*G1704,I1704*J1704*G1704)))))</f>
        <v/>
      </c>
      <c r="L1704" s="116" t="str">
        <f t="shared" si="286"/>
        <v/>
      </c>
      <c r="M1704" s="116" t="str">
        <f t="shared" si="287"/>
        <v/>
      </c>
      <c r="N1704" s="116" t="str">
        <f t="shared" si="288"/>
        <v/>
      </c>
      <c r="O1704" s="116" t="str">
        <f t="shared" si="289"/>
        <v/>
      </c>
      <c r="P1704" s="116" t="str">
        <f t="shared" si="290"/>
        <v/>
      </c>
      <c r="Q1704" s="94" t="str">
        <f>IF(AND(Temp!fhor_indata=1,ISBLANK(F1704),H1703="in-sample"),1,IF(AND(Temp!fhor_indata=1,H1703="out-sample",Q1703&lt;XfHor),Q1703+1,IF(ISBLANK(F1704),"",IF(AND(H1704="out-sample",H1703="in-sample"),1,IF(AND(H1704="out-sample",H1703="out-sample"),Q1703+1,IF(ISNUMBER(Q1703),Q1703+1,1))))))</f>
        <v/>
      </c>
      <c r="R1704" s="94" t="str">
        <f t="shared" si="291"/>
        <v/>
      </c>
      <c r="S1704" s="94" t="str">
        <f>IF(Temp!fhor_indata=1,IF(S1703=XobsHor,1,IF(COUNT($S$2:S1703)&lt;=XobsHor,S1703+1,IF(AND(COUNT($S$2:S1703)&lt;=XobsHor+XfHor,IFERROR(MOD(S1703,XobsHor)&lt;XfHor,FALSE)),S1703+1,""))),IF(ISBLANK(F1704),"",IF(S1703=maxP,1,IF(S1703&lt;maxP,S1703+1,IF(COUNT($S$2:S1704)&lt;=XobsHor,S1703+1,"")))))</f>
        <v/>
      </c>
      <c r="T1704" s="3"/>
      <c r="U1704" s="6"/>
      <c r="V1704" s="6"/>
      <c r="W1704" s="6"/>
      <c r="X1704" s="6"/>
      <c r="Y1704" s="6"/>
      <c r="Z1704" s="6"/>
      <c r="AA1704" s="6"/>
      <c r="AB1704" s="6"/>
      <c r="AC1704" s="6"/>
      <c r="AD1704" s="6"/>
      <c r="AE1704" s="6"/>
      <c r="AF1704" s="6"/>
      <c r="AG1704" s="6"/>
      <c r="AH1704" s="6"/>
      <c r="AI1704" s="6"/>
      <c r="AJ1704" s="6"/>
      <c r="AK1704" s="6"/>
      <c r="AW1704" s="122" t="str">
        <f t="shared" si="293"/>
        <v/>
      </c>
      <c r="AX1704" s="123" t="str">
        <f t="shared" si="294"/>
        <v/>
      </c>
      <c r="AY1704" s="124" t="str">
        <f t="shared" si="295"/>
        <v/>
      </c>
      <c r="AZ1704" s="124" t="str">
        <f t="shared" si="296"/>
        <v/>
      </c>
      <c r="BF1704" s="91"/>
    </row>
    <row r="1705" spans="1:58" s="78" customFormat="1" ht="14.25" x14ac:dyDescent="0.2">
      <c r="A1705" s="6"/>
      <c r="B1705" s="6"/>
      <c r="C1705" s="6"/>
      <c r="D1705" s="3"/>
      <c r="E1705" s="98" t="str">
        <f t="shared" si="292"/>
        <v/>
      </c>
      <c r="F1705" s="117"/>
      <c r="G1705" s="116" t="str">
        <f>IF(E1705="","",IF(Temp!optSeasCoef=0,1,INDEX($C$2:$C$13,IF(MOD(COUNT($E$2:E1705),seas_indx)=0,seas_indx,MOD(COUNT($E$2:E1705),seas_indx)))))</f>
        <v/>
      </c>
      <c r="H1705" s="97" t="str">
        <f>IFERROR(IF(Temp!fhor_indata=1,IF(COUNT($S$2:S1705)&lt;=XobsHor,"in-sample",IF(AND(COUNT($S$2:S1705)&lt;=XobsHor+XfHor,MOD(S1704,XobsHor)&lt;XfHor),"out-sample","")),IF(ISBLANK(F1705),"",IF(COUNT($F$2:F1705)&lt;=XobsHor-XfHor,"in-sample","out-sample"))),"")</f>
        <v/>
      </c>
      <c r="I1705" s="120" t="str">
        <f>IF(AND(ISBLANK(F1704),H1704="in-sample"),"",IF(AND(Temp!fhor_indata=1,H1704="out-sample",H1705="out-sample"),I1704,IF(AND(ISBLANK(F1705),H1704="out-sample"),"",IF(AND(Temp!optSeasCoef=0,Temp!sts_add=1),IF(H1704="in-sample",IF(Q1704=bigT,((pCell/bigT)*F1704)+((1-(pCell/bigT))*(I1704+J1704)),IF(OR(ISBLANK(F1705),COUNT($F$2:F1704)&lt;=pCell),F1704,((pCell/COUNT($F$2:F1704))*F1704)+((1-(pCell/COUNT($F$2:F1704)))*(I1704+J1704)))),I1704),IF(AND(Temp!optSeasCoef=0,Temp!sts_multp=1),IF(H1704="in-sample",IF(Q1704=bigT,((pCell/bigT)*F1704)+((1-(pCell/bigT))*(I1704*J1704)),IF(OR(ISBLANK(F1705),COUNT(F$2:$F1704)&lt;=pCell),F1704,((pCell/COUNT($F$2:F1704))*F1704)+((1-(pCell/COUNT($F$2:F1704)))*(I1704*J1704)))),I1704),IF(Temp!sts_add=1,IF(H1704="in-sample",IF(Q1704=bigT,((pCell/bigT)*AX1704)+((1-(pCell/bigT))*(I1704+J1704)),IF(OR(ISBLANK(F1705),COUNT($AX$2:AX1704)&lt;=pCell),AX1704,((pCell/COUNT($AX$2:AX1704))*AX1704)+((1-(pCell/COUNT($AX$2:AX1704)))*(I1704+J1704)))),I1704),IF(H1704="in-sample",IF(Q1704=bigT,((pCell/bigT)*AX1704)+((1-(pCell/bigT))*(I1704*J1704)),IF(OR(ISBLANK(F1705),COUNT($AX$2:AX1704)&lt;=pCell),AX1704,((pCell/COUNT($AX$2:AX1704))*AX1704)+((1-(pCell/COUNT($AX$2:AX1704)))*(I1704*J1704)))),I1704)))))))</f>
        <v/>
      </c>
      <c r="J1705" s="120" t="str">
        <f>IF(AND(ISBLANK(F1704),H1704="in-sample"),"",IF(AND(Temp!fhor_indata=1,H1704="out-sample",H1705="out-sample"),J1704,IF(AND(ISBLANK(F1705),H1704="out-sample"),"",IF(AND(Temp!optSeasCoef=0,Temp!sts_add=1),IF(H1704="in-sample",IF(Q1704=bigT,((qCell/bigT)*(I1705-I1704))+((1-(qCell/bigT))*J1704),IF(OR(ISBLANK(F1705),COUNT($F$2:F1704)&lt;=qCell),IF(COUNT($F$2:F1704)=1,0,F1704-F1703),((qCell/COUNT($F$2:F1704))*(I1705-I1704))+((1-(qCell/COUNT($F$2:F1704)))*J1704))),J1704),IF(AND(Temp!optSeasCoef=0,Temp!sts_multp=1),IF(H1704="in-sample",IF(Q1704=bigT,((qCell/bigT)*(I1705/I1704))+((1-(qCell/bigT))*J1704),IF(qCell=0,1,IF(OR(ISBLANK(F1705),COUNT($F$2:F1704)&lt;=qCell),IF(COUNT($F$2:F1704)=1,1,F1704/F1703),((qCell/COUNT($F$2:F1704))*(I1705/I1704))+((1-(qCell/COUNT($F$2:F1704)))*J1704)))),J1704),IF(Temp!sts_add=1,IF(H1704="in-sample",IF(Q1704=bigT,((qCell/bigT)*(I1705-I1704))+((1-(qCell/bigT))*J1704),IF(OR(ISBLANK(F1705),COUNT($AX$2:AX1704)&lt;=qCell),IF(COUNT($AX$2:AX1704)=1,0,AX1704-AX1703),((qCell/COUNT($AX$2:AX1704))*(I1705-I1704))+((1-(qCell/COUNT($AX$2:AX1704)))*J1704))),J1704),IF(H1704="in-sample",IF(Q1704=bigT,((qCell/bigT)*(I1705/I1704))+((1-(qCell/bigT))*J1704),IF(qCell=0,1,IF(OR(ISBLANK(F1705),COUNT($AX$2:AX1704)&lt;=qCell),IF(COUNT($AX$2:AX1704)=1,1,AX1704/AX1703),((qCell/COUNT($AX$2:AX1704))*(I1705/I1704))+((1-(qCell/COUNT($AX$2:AX1704)))*J1704)))),J1704)))))))</f>
        <v/>
      </c>
      <c r="K1705" s="120" t="str">
        <f>IF(H1705="","",IF(AND(Temp!optSeasCoef=0,Temp!sts_add=1),IF(H1705="out-sample",I1705+(Q1705*J1705),I1705+J1705),IF(AND(Temp!optSeasCoef=0,Temp!sts_multp=1),IF(H1705="out-sample",I1705*(J1705^Q1705),I1705*J1705),IF(Temp!sts_add=1,IF(H1705="out-sample",(I1705+(Q1705*J1705))*G1705,(I1705+J1705)*G1705),IF(H1705="out-sample",I1705*(J1705^Q1705)*G1705,I1705*J1705*G1705)))))</f>
        <v/>
      </c>
      <c r="L1705" s="116" t="str">
        <f t="shared" si="286"/>
        <v/>
      </c>
      <c r="M1705" s="116" t="str">
        <f t="shared" si="287"/>
        <v/>
      </c>
      <c r="N1705" s="116" t="str">
        <f t="shared" si="288"/>
        <v/>
      </c>
      <c r="O1705" s="116" t="str">
        <f t="shared" si="289"/>
        <v/>
      </c>
      <c r="P1705" s="116" t="str">
        <f t="shared" si="290"/>
        <v/>
      </c>
      <c r="Q1705" s="94" t="str">
        <f>IF(AND(Temp!fhor_indata=1,ISBLANK(F1705),H1704="in-sample"),1,IF(AND(Temp!fhor_indata=1,H1704="out-sample",Q1704&lt;XfHor),Q1704+1,IF(ISBLANK(F1705),"",IF(AND(H1705="out-sample",H1704="in-sample"),1,IF(AND(H1705="out-sample",H1704="out-sample"),Q1704+1,IF(ISNUMBER(Q1704),Q1704+1,1))))))</f>
        <v/>
      </c>
      <c r="R1705" s="94" t="str">
        <f t="shared" si="291"/>
        <v/>
      </c>
      <c r="S1705" s="94" t="str">
        <f>IF(Temp!fhor_indata=1,IF(S1704=XobsHor,1,IF(COUNT($S$2:S1704)&lt;=XobsHor,S1704+1,IF(AND(COUNT($S$2:S1704)&lt;=XobsHor+XfHor,IFERROR(MOD(S1704,XobsHor)&lt;XfHor,FALSE)),S1704+1,""))),IF(ISBLANK(F1705),"",IF(S1704=maxP,1,IF(S1704&lt;maxP,S1704+1,IF(COUNT($S$2:S1705)&lt;=XobsHor,S1704+1,"")))))</f>
        <v/>
      </c>
      <c r="T1705" s="3"/>
      <c r="U1705" s="6"/>
      <c r="V1705" s="6"/>
      <c r="W1705" s="6"/>
      <c r="X1705" s="6"/>
      <c r="Y1705" s="6"/>
      <c r="Z1705" s="6"/>
      <c r="AA1705" s="6"/>
      <c r="AB1705" s="6"/>
      <c r="AC1705" s="6"/>
      <c r="AD1705" s="6"/>
      <c r="AE1705" s="6"/>
      <c r="AF1705" s="6"/>
      <c r="AG1705" s="6"/>
      <c r="AH1705" s="6"/>
      <c r="AI1705" s="6"/>
      <c r="AJ1705" s="6"/>
      <c r="AK1705" s="6"/>
      <c r="AW1705" s="122" t="str">
        <f t="shared" si="293"/>
        <v/>
      </c>
      <c r="AX1705" s="123" t="str">
        <f t="shared" si="294"/>
        <v/>
      </c>
      <c r="AY1705" s="124" t="str">
        <f t="shared" si="295"/>
        <v/>
      </c>
      <c r="AZ1705" s="124" t="str">
        <f t="shared" si="296"/>
        <v/>
      </c>
      <c r="BF1705" s="91"/>
    </row>
    <row r="1706" spans="1:58" s="78" customFormat="1" ht="14.25" x14ac:dyDescent="0.2">
      <c r="A1706" s="6"/>
      <c r="B1706" s="6"/>
      <c r="C1706" s="6"/>
      <c r="D1706" s="3"/>
      <c r="E1706" s="98" t="str">
        <f t="shared" si="292"/>
        <v/>
      </c>
      <c r="F1706" s="117"/>
      <c r="G1706" s="116" t="str">
        <f>IF(E1706="","",IF(Temp!optSeasCoef=0,1,INDEX($C$2:$C$13,IF(MOD(COUNT($E$2:E1706),seas_indx)=0,seas_indx,MOD(COUNT($E$2:E1706),seas_indx)))))</f>
        <v/>
      </c>
      <c r="H1706" s="97" t="str">
        <f>IFERROR(IF(Temp!fhor_indata=1,IF(COUNT($S$2:S1706)&lt;=XobsHor,"in-sample",IF(AND(COUNT($S$2:S1706)&lt;=XobsHor+XfHor,MOD(S1705,XobsHor)&lt;XfHor),"out-sample","")),IF(ISBLANK(F1706),"",IF(COUNT($F$2:F1706)&lt;=XobsHor-XfHor,"in-sample","out-sample"))),"")</f>
        <v/>
      </c>
      <c r="I1706" s="120" t="str">
        <f>IF(AND(ISBLANK(F1705),H1705="in-sample"),"",IF(AND(Temp!fhor_indata=1,H1705="out-sample",H1706="out-sample"),I1705,IF(AND(ISBLANK(F1706),H1705="out-sample"),"",IF(AND(Temp!optSeasCoef=0,Temp!sts_add=1),IF(H1705="in-sample",IF(Q1705=bigT,((pCell/bigT)*F1705)+((1-(pCell/bigT))*(I1705+J1705)),IF(OR(ISBLANK(F1706),COUNT($F$2:F1705)&lt;=pCell),F1705,((pCell/COUNT($F$2:F1705))*F1705)+((1-(pCell/COUNT($F$2:F1705)))*(I1705+J1705)))),I1705),IF(AND(Temp!optSeasCoef=0,Temp!sts_multp=1),IF(H1705="in-sample",IF(Q1705=bigT,((pCell/bigT)*F1705)+((1-(pCell/bigT))*(I1705*J1705)),IF(OR(ISBLANK(F1706),COUNT(F$2:$F1705)&lt;=pCell),F1705,((pCell/COUNT($F$2:F1705))*F1705)+((1-(pCell/COUNT($F$2:F1705)))*(I1705*J1705)))),I1705),IF(Temp!sts_add=1,IF(H1705="in-sample",IF(Q1705=bigT,((pCell/bigT)*AX1705)+((1-(pCell/bigT))*(I1705+J1705)),IF(OR(ISBLANK(F1706),COUNT($AX$2:AX1705)&lt;=pCell),AX1705,((pCell/COUNT($AX$2:AX1705))*AX1705)+((1-(pCell/COUNT($AX$2:AX1705)))*(I1705+J1705)))),I1705),IF(H1705="in-sample",IF(Q1705=bigT,((pCell/bigT)*AX1705)+((1-(pCell/bigT))*(I1705*J1705)),IF(OR(ISBLANK(F1706),COUNT($AX$2:AX1705)&lt;=pCell),AX1705,((pCell/COUNT($AX$2:AX1705))*AX1705)+((1-(pCell/COUNT($AX$2:AX1705)))*(I1705*J1705)))),I1705)))))))</f>
        <v/>
      </c>
      <c r="J1706" s="120" t="str">
        <f>IF(AND(ISBLANK(F1705),H1705="in-sample"),"",IF(AND(Temp!fhor_indata=1,H1705="out-sample",H1706="out-sample"),J1705,IF(AND(ISBLANK(F1706),H1705="out-sample"),"",IF(AND(Temp!optSeasCoef=0,Temp!sts_add=1),IF(H1705="in-sample",IF(Q1705=bigT,((qCell/bigT)*(I1706-I1705))+((1-(qCell/bigT))*J1705),IF(OR(ISBLANK(F1706),COUNT($F$2:F1705)&lt;=qCell),IF(COUNT($F$2:F1705)=1,0,F1705-F1704),((qCell/COUNT($F$2:F1705))*(I1706-I1705))+((1-(qCell/COUNT($F$2:F1705)))*J1705))),J1705),IF(AND(Temp!optSeasCoef=0,Temp!sts_multp=1),IF(H1705="in-sample",IF(Q1705=bigT,((qCell/bigT)*(I1706/I1705))+((1-(qCell/bigT))*J1705),IF(qCell=0,1,IF(OR(ISBLANK(F1706),COUNT($F$2:F1705)&lt;=qCell),IF(COUNT($F$2:F1705)=1,1,F1705/F1704),((qCell/COUNT($F$2:F1705))*(I1706/I1705))+((1-(qCell/COUNT($F$2:F1705)))*J1705)))),J1705),IF(Temp!sts_add=1,IF(H1705="in-sample",IF(Q1705=bigT,((qCell/bigT)*(I1706-I1705))+((1-(qCell/bigT))*J1705),IF(OR(ISBLANK(F1706),COUNT($AX$2:AX1705)&lt;=qCell),IF(COUNT($AX$2:AX1705)=1,0,AX1705-AX1704),((qCell/COUNT($AX$2:AX1705))*(I1706-I1705))+((1-(qCell/COUNT($AX$2:AX1705)))*J1705))),J1705),IF(H1705="in-sample",IF(Q1705=bigT,((qCell/bigT)*(I1706/I1705))+((1-(qCell/bigT))*J1705),IF(qCell=0,1,IF(OR(ISBLANK(F1706),COUNT($AX$2:AX1705)&lt;=qCell),IF(COUNT($AX$2:AX1705)=1,1,AX1705/AX1704),((qCell/COUNT($AX$2:AX1705))*(I1706/I1705))+((1-(qCell/COUNT($AX$2:AX1705)))*J1705)))),J1705)))))))</f>
        <v/>
      </c>
      <c r="K1706" s="120" t="str">
        <f>IF(H1706="","",IF(AND(Temp!optSeasCoef=0,Temp!sts_add=1),IF(H1706="out-sample",I1706+(Q1706*J1706),I1706+J1706),IF(AND(Temp!optSeasCoef=0,Temp!sts_multp=1),IF(H1706="out-sample",I1706*(J1706^Q1706),I1706*J1706),IF(Temp!sts_add=1,IF(H1706="out-sample",(I1706+(Q1706*J1706))*G1706,(I1706+J1706)*G1706),IF(H1706="out-sample",I1706*(J1706^Q1706)*G1706,I1706*J1706*G1706)))))</f>
        <v/>
      </c>
      <c r="L1706" s="116" t="str">
        <f t="shared" si="286"/>
        <v/>
      </c>
      <c r="M1706" s="116" t="str">
        <f t="shared" si="287"/>
        <v/>
      </c>
      <c r="N1706" s="116" t="str">
        <f t="shared" si="288"/>
        <v/>
      </c>
      <c r="O1706" s="116" t="str">
        <f t="shared" si="289"/>
        <v/>
      </c>
      <c r="P1706" s="116" t="str">
        <f t="shared" si="290"/>
        <v/>
      </c>
      <c r="Q1706" s="94" t="str">
        <f>IF(AND(Temp!fhor_indata=1,ISBLANK(F1706),H1705="in-sample"),1,IF(AND(Temp!fhor_indata=1,H1705="out-sample",Q1705&lt;XfHor),Q1705+1,IF(ISBLANK(F1706),"",IF(AND(H1706="out-sample",H1705="in-sample"),1,IF(AND(H1706="out-sample",H1705="out-sample"),Q1705+1,IF(ISNUMBER(Q1705),Q1705+1,1))))))</f>
        <v/>
      </c>
      <c r="R1706" s="94" t="str">
        <f t="shared" si="291"/>
        <v/>
      </c>
      <c r="S1706" s="94" t="str">
        <f>IF(Temp!fhor_indata=1,IF(S1705=XobsHor,1,IF(COUNT($S$2:S1705)&lt;=XobsHor,S1705+1,IF(AND(COUNT($S$2:S1705)&lt;=XobsHor+XfHor,IFERROR(MOD(S1705,XobsHor)&lt;XfHor,FALSE)),S1705+1,""))),IF(ISBLANK(F1706),"",IF(S1705=maxP,1,IF(S1705&lt;maxP,S1705+1,IF(COUNT($S$2:S1706)&lt;=XobsHor,S1705+1,"")))))</f>
        <v/>
      </c>
      <c r="T1706" s="3"/>
      <c r="U1706" s="6"/>
      <c r="V1706" s="6"/>
      <c r="W1706" s="6"/>
      <c r="X1706" s="6"/>
      <c r="Y1706" s="6"/>
      <c r="Z1706" s="6"/>
      <c r="AA1706" s="6"/>
      <c r="AB1706" s="6"/>
      <c r="AC1706" s="6"/>
      <c r="AD1706" s="6"/>
      <c r="AE1706" s="6"/>
      <c r="AF1706" s="6"/>
      <c r="AG1706" s="6"/>
      <c r="AH1706" s="6"/>
      <c r="AI1706" s="6"/>
      <c r="AJ1706" s="6"/>
      <c r="AK1706" s="6"/>
      <c r="AW1706" s="122" t="str">
        <f t="shared" si="293"/>
        <v/>
      </c>
      <c r="AX1706" s="123" t="str">
        <f t="shared" si="294"/>
        <v/>
      </c>
      <c r="AY1706" s="124" t="str">
        <f t="shared" si="295"/>
        <v/>
      </c>
      <c r="AZ1706" s="124" t="str">
        <f t="shared" si="296"/>
        <v/>
      </c>
      <c r="BF1706" s="91"/>
    </row>
    <row r="1707" spans="1:58" s="78" customFormat="1" ht="14.25" x14ac:dyDescent="0.2">
      <c r="A1707" s="6"/>
      <c r="B1707" s="6"/>
      <c r="C1707" s="6"/>
      <c r="D1707" s="3"/>
      <c r="E1707" s="98" t="str">
        <f t="shared" si="292"/>
        <v/>
      </c>
      <c r="F1707" s="117"/>
      <c r="G1707" s="116" t="str">
        <f>IF(E1707="","",IF(Temp!optSeasCoef=0,1,INDEX($C$2:$C$13,IF(MOD(COUNT($E$2:E1707),seas_indx)=0,seas_indx,MOD(COUNT($E$2:E1707),seas_indx)))))</f>
        <v/>
      </c>
      <c r="H1707" s="97" t="str">
        <f>IFERROR(IF(Temp!fhor_indata=1,IF(COUNT($S$2:S1707)&lt;=XobsHor,"in-sample",IF(AND(COUNT($S$2:S1707)&lt;=XobsHor+XfHor,MOD(S1706,XobsHor)&lt;XfHor),"out-sample","")),IF(ISBLANK(F1707),"",IF(COUNT($F$2:F1707)&lt;=XobsHor-XfHor,"in-sample","out-sample"))),"")</f>
        <v/>
      </c>
      <c r="I1707" s="120" t="str">
        <f>IF(AND(ISBLANK(F1706),H1706="in-sample"),"",IF(AND(Temp!fhor_indata=1,H1706="out-sample",H1707="out-sample"),I1706,IF(AND(ISBLANK(F1707),H1706="out-sample"),"",IF(AND(Temp!optSeasCoef=0,Temp!sts_add=1),IF(H1706="in-sample",IF(Q1706=bigT,((pCell/bigT)*F1706)+((1-(pCell/bigT))*(I1706+J1706)),IF(OR(ISBLANK(F1707),COUNT($F$2:F1706)&lt;=pCell),F1706,((pCell/COUNT($F$2:F1706))*F1706)+((1-(pCell/COUNT($F$2:F1706)))*(I1706+J1706)))),I1706),IF(AND(Temp!optSeasCoef=0,Temp!sts_multp=1),IF(H1706="in-sample",IF(Q1706=bigT,((pCell/bigT)*F1706)+((1-(pCell/bigT))*(I1706*J1706)),IF(OR(ISBLANK(F1707),COUNT(F$2:$F1706)&lt;=pCell),F1706,((pCell/COUNT($F$2:F1706))*F1706)+((1-(pCell/COUNT($F$2:F1706)))*(I1706*J1706)))),I1706),IF(Temp!sts_add=1,IF(H1706="in-sample",IF(Q1706=bigT,((pCell/bigT)*AX1706)+((1-(pCell/bigT))*(I1706+J1706)),IF(OR(ISBLANK(F1707),COUNT($AX$2:AX1706)&lt;=pCell),AX1706,((pCell/COUNT($AX$2:AX1706))*AX1706)+((1-(pCell/COUNT($AX$2:AX1706)))*(I1706+J1706)))),I1706),IF(H1706="in-sample",IF(Q1706=bigT,((pCell/bigT)*AX1706)+((1-(pCell/bigT))*(I1706*J1706)),IF(OR(ISBLANK(F1707),COUNT($AX$2:AX1706)&lt;=pCell),AX1706,((pCell/COUNT($AX$2:AX1706))*AX1706)+((1-(pCell/COUNT($AX$2:AX1706)))*(I1706*J1706)))),I1706)))))))</f>
        <v/>
      </c>
      <c r="J1707" s="120" t="str">
        <f>IF(AND(ISBLANK(F1706),H1706="in-sample"),"",IF(AND(Temp!fhor_indata=1,H1706="out-sample",H1707="out-sample"),J1706,IF(AND(ISBLANK(F1707),H1706="out-sample"),"",IF(AND(Temp!optSeasCoef=0,Temp!sts_add=1),IF(H1706="in-sample",IF(Q1706=bigT,((qCell/bigT)*(I1707-I1706))+((1-(qCell/bigT))*J1706),IF(OR(ISBLANK(F1707),COUNT($F$2:F1706)&lt;=qCell),IF(COUNT($F$2:F1706)=1,0,F1706-F1705),((qCell/COUNT($F$2:F1706))*(I1707-I1706))+((1-(qCell/COUNT($F$2:F1706)))*J1706))),J1706),IF(AND(Temp!optSeasCoef=0,Temp!sts_multp=1),IF(H1706="in-sample",IF(Q1706=bigT,((qCell/bigT)*(I1707/I1706))+((1-(qCell/bigT))*J1706),IF(qCell=0,1,IF(OR(ISBLANK(F1707),COUNT($F$2:F1706)&lt;=qCell),IF(COUNT($F$2:F1706)=1,1,F1706/F1705),((qCell/COUNT($F$2:F1706))*(I1707/I1706))+((1-(qCell/COUNT($F$2:F1706)))*J1706)))),J1706),IF(Temp!sts_add=1,IF(H1706="in-sample",IF(Q1706=bigT,((qCell/bigT)*(I1707-I1706))+((1-(qCell/bigT))*J1706),IF(OR(ISBLANK(F1707),COUNT($AX$2:AX1706)&lt;=qCell),IF(COUNT($AX$2:AX1706)=1,0,AX1706-AX1705),((qCell/COUNT($AX$2:AX1706))*(I1707-I1706))+((1-(qCell/COUNT($AX$2:AX1706)))*J1706))),J1706),IF(H1706="in-sample",IF(Q1706=bigT,((qCell/bigT)*(I1707/I1706))+((1-(qCell/bigT))*J1706),IF(qCell=0,1,IF(OR(ISBLANK(F1707),COUNT($AX$2:AX1706)&lt;=qCell),IF(COUNT($AX$2:AX1706)=1,1,AX1706/AX1705),((qCell/COUNT($AX$2:AX1706))*(I1707/I1706))+((1-(qCell/COUNT($AX$2:AX1706)))*J1706)))),J1706)))))))</f>
        <v/>
      </c>
      <c r="K1707" s="120" t="str">
        <f>IF(H1707="","",IF(AND(Temp!optSeasCoef=0,Temp!sts_add=1),IF(H1707="out-sample",I1707+(Q1707*J1707),I1707+J1707),IF(AND(Temp!optSeasCoef=0,Temp!sts_multp=1),IF(H1707="out-sample",I1707*(J1707^Q1707),I1707*J1707),IF(Temp!sts_add=1,IF(H1707="out-sample",(I1707+(Q1707*J1707))*G1707,(I1707+J1707)*G1707),IF(H1707="out-sample",I1707*(J1707^Q1707)*G1707,I1707*J1707*G1707)))))</f>
        <v/>
      </c>
      <c r="L1707" s="116" t="str">
        <f t="shared" si="286"/>
        <v/>
      </c>
      <c r="M1707" s="116" t="str">
        <f t="shared" si="287"/>
        <v/>
      </c>
      <c r="N1707" s="116" t="str">
        <f t="shared" si="288"/>
        <v/>
      </c>
      <c r="O1707" s="116" t="str">
        <f t="shared" si="289"/>
        <v/>
      </c>
      <c r="P1707" s="116" t="str">
        <f t="shared" si="290"/>
        <v/>
      </c>
      <c r="Q1707" s="94" t="str">
        <f>IF(AND(Temp!fhor_indata=1,ISBLANK(F1707),H1706="in-sample"),1,IF(AND(Temp!fhor_indata=1,H1706="out-sample",Q1706&lt;XfHor),Q1706+1,IF(ISBLANK(F1707),"",IF(AND(H1707="out-sample",H1706="in-sample"),1,IF(AND(H1707="out-sample",H1706="out-sample"),Q1706+1,IF(ISNUMBER(Q1706),Q1706+1,1))))))</f>
        <v/>
      </c>
      <c r="R1707" s="94" t="str">
        <f t="shared" si="291"/>
        <v/>
      </c>
      <c r="S1707" s="94" t="str">
        <f>IF(Temp!fhor_indata=1,IF(S1706=XobsHor,1,IF(COUNT($S$2:S1706)&lt;=XobsHor,S1706+1,IF(AND(COUNT($S$2:S1706)&lt;=XobsHor+XfHor,IFERROR(MOD(S1706,XobsHor)&lt;XfHor,FALSE)),S1706+1,""))),IF(ISBLANK(F1707),"",IF(S1706=maxP,1,IF(S1706&lt;maxP,S1706+1,IF(COUNT($S$2:S1707)&lt;=XobsHor,S1706+1,"")))))</f>
        <v/>
      </c>
      <c r="T1707" s="3"/>
      <c r="U1707" s="6"/>
      <c r="V1707" s="6"/>
      <c r="W1707" s="6"/>
      <c r="X1707" s="6"/>
      <c r="Y1707" s="6"/>
      <c r="Z1707" s="6"/>
      <c r="AA1707" s="6"/>
      <c r="AB1707" s="6"/>
      <c r="AC1707" s="6"/>
      <c r="AD1707" s="6"/>
      <c r="AE1707" s="6"/>
      <c r="AF1707" s="6"/>
      <c r="AG1707" s="6"/>
      <c r="AH1707" s="6"/>
      <c r="AI1707" s="6"/>
      <c r="AJ1707" s="6"/>
      <c r="AK1707" s="6"/>
      <c r="AW1707" s="122" t="str">
        <f t="shared" si="293"/>
        <v/>
      </c>
      <c r="AX1707" s="123" t="str">
        <f t="shared" si="294"/>
        <v/>
      </c>
      <c r="AY1707" s="124" t="str">
        <f t="shared" si="295"/>
        <v/>
      </c>
      <c r="AZ1707" s="124" t="str">
        <f t="shared" si="296"/>
        <v/>
      </c>
      <c r="BF1707" s="91"/>
    </row>
    <row r="1708" spans="1:58" s="78" customFormat="1" ht="14.25" x14ac:dyDescent="0.2">
      <c r="A1708" s="6"/>
      <c r="B1708" s="6"/>
      <c r="C1708" s="6"/>
      <c r="D1708" s="3"/>
      <c r="E1708" s="98" t="str">
        <f t="shared" si="292"/>
        <v/>
      </c>
      <c r="F1708" s="117"/>
      <c r="G1708" s="116" t="str">
        <f>IF(E1708="","",IF(Temp!optSeasCoef=0,1,INDEX($C$2:$C$13,IF(MOD(COUNT($E$2:E1708),seas_indx)=0,seas_indx,MOD(COUNT($E$2:E1708),seas_indx)))))</f>
        <v/>
      </c>
      <c r="H1708" s="97" t="str">
        <f>IFERROR(IF(Temp!fhor_indata=1,IF(COUNT($S$2:S1708)&lt;=XobsHor,"in-sample",IF(AND(COUNT($S$2:S1708)&lt;=XobsHor+XfHor,MOD(S1707,XobsHor)&lt;XfHor),"out-sample","")),IF(ISBLANK(F1708),"",IF(COUNT($F$2:F1708)&lt;=XobsHor-XfHor,"in-sample","out-sample"))),"")</f>
        <v/>
      </c>
      <c r="I1708" s="120" t="str">
        <f>IF(AND(ISBLANK(F1707),H1707="in-sample"),"",IF(AND(Temp!fhor_indata=1,H1707="out-sample",H1708="out-sample"),I1707,IF(AND(ISBLANK(F1708),H1707="out-sample"),"",IF(AND(Temp!optSeasCoef=0,Temp!sts_add=1),IF(H1707="in-sample",IF(Q1707=bigT,((pCell/bigT)*F1707)+((1-(pCell/bigT))*(I1707+J1707)),IF(OR(ISBLANK(F1708),COUNT($F$2:F1707)&lt;=pCell),F1707,((pCell/COUNT($F$2:F1707))*F1707)+((1-(pCell/COUNT($F$2:F1707)))*(I1707+J1707)))),I1707),IF(AND(Temp!optSeasCoef=0,Temp!sts_multp=1),IF(H1707="in-sample",IF(Q1707=bigT,((pCell/bigT)*F1707)+((1-(pCell/bigT))*(I1707*J1707)),IF(OR(ISBLANK(F1708),COUNT(F$2:$F1707)&lt;=pCell),F1707,((pCell/COUNT($F$2:F1707))*F1707)+((1-(pCell/COUNT($F$2:F1707)))*(I1707*J1707)))),I1707),IF(Temp!sts_add=1,IF(H1707="in-sample",IF(Q1707=bigT,((pCell/bigT)*AX1707)+((1-(pCell/bigT))*(I1707+J1707)),IF(OR(ISBLANK(F1708),COUNT($AX$2:AX1707)&lt;=pCell),AX1707,((pCell/COUNT($AX$2:AX1707))*AX1707)+((1-(pCell/COUNT($AX$2:AX1707)))*(I1707+J1707)))),I1707),IF(H1707="in-sample",IF(Q1707=bigT,((pCell/bigT)*AX1707)+((1-(pCell/bigT))*(I1707*J1707)),IF(OR(ISBLANK(F1708),COUNT($AX$2:AX1707)&lt;=pCell),AX1707,((pCell/COUNT($AX$2:AX1707))*AX1707)+((1-(pCell/COUNT($AX$2:AX1707)))*(I1707*J1707)))),I1707)))))))</f>
        <v/>
      </c>
      <c r="J1708" s="120" t="str">
        <f>IF(AND(ISBLANK(F1707),H1707="in-sample"),"",IF(AND(Temp!fhor_indata=1,H1707="out-sample",H1708="out-sample"),J1707,IF(AND(ISBLANK(F1708),H1707="out-sample"),"",IF(AND(Temp!optSeasCoef=0,Temp!sts_add=1),IF(H1707="in-sample",IF(Q1707=bigT,((qCell/bigT)*(I1708-I1707))+((1-(qCell/bigT))*J1707),IF(OR(ISBLANK(F1708),COUNT($F$2:F1707)&lt;=qCell),IF(COUNT($F$2:F1707)=1,0,F1707-F1706),((qCell/COUNT($F$2:F1707))*(I1708-I1707))+((1-(qCell/COUNT($F$2:F1707)))*J1707))),J1707),IF(AND(Temp!optSeasCoef=0,Temp!sts_multp=1),IF(H1707="in-sample",IF(Q1707=bigT,((qCell/bigT)*(I1708/I1707))+((1-(qCell/bigT))*J1707),IF(qCell=0,1,IF(OR(ISBLANK(F1708),COUNT($F$2:F1707)&lt;=qCell),IF(COUNT($F$2:F1707)=1,1,F1707/F1706),((qCell/COUNT($F$2:F1707))*(I1708/I1707))+((1-(qCell/COUNT($F$2:F1707)))*J1707)))),J1707),IF(Temp!sts_add=1,IF(H1707="in-sample",IF(Q1707=bigT,((qCell/bigT)*(I1708-I1707))+((1-(qCell/bigT))*J1707),IF(OR(ISBLANK(F1708),COUNT($AX$2:AX1707)&lt;=qCell),IF(COUNT($AX$2:AX1707)=1,0,AX1707-AX1706),((qCell/COUNT($AX$2:AX1707))*(I1708-I1707))+((1-(qCell/COUNT($AX$2:AX1707)))*J1707))),J1707),IF(H1707="in-sample",IF(Q1707=bigT,((qCell/bigT)*(I1708/I1707))+((1-(qCell/bigT))*J1707),IF(qCell=0,1,IF(OR(ISBLANK(F1708),COUNT($AX$2:AX1707)&lt;=qCell),IF(COUNT($AX$2:AX1707)=1,1,AX1707/AX1706),((qCell/COUNT($AX$2:AX1707))*(I1708/I1707))+((1-(qCell/COUNT($AX$2:AX1707)))*J1707)))),J1707)))))))</f>
        <v/>
      </c>
      <c r="K1708" s="120" t="str">
        <f>IF(H1708="","",IF(AND(Temp!optSeasCoef=0,Temp!sts_add=1),IF(H1708="out-sample",I1708+(Q1708*J1708),I1708+J1708),IF(AND(Temp!optSeasCoef=0,Temp!sts_multp=1),IF(H1708="out-sample",I1708*(J1708^Q1708),I1708*J1708),IF(Temp!sts_add=1,IF(H1708="out-sample",(I1708+(Q1708*J1708))*G1708,(I1708+J1708)*G1708),IF(H1708="out-sample",I1708*(J1708^Q1708)*G1708,I1708*J1708*G1708)))))</f>
        <v/>
      </c>
      <c r="L1708" s="116" t="str">
        <f t="shared" si="286"/>
        <v/>
      </c>
      <c r="M1708" s="116" t="str">
        <f t="shared" si="287"/>
        <v/>
      </c>
      <c r="N1708" s="116" t="str">
        <f t="shared" si="288"/>
        <v/>
      </c>
      <c r="O1708" s="116" t="str">
        <f t="shared" si="289"/>
        <v/>
      </c>
      <c r="P1708" s="116" t="str">
        <f t="shared" si="290"/>
        <v/>
      </c>
      <c r="Q1708" s="94" t="str">
        <f>IF(AND(Temp!fhor_indata=1,ISBLANK(F1708),H1707="in-sample"),1,IF(AND(Temp!fhor_indata=1,H1707="out-sample",Q1707&lt;XfHor),Q1707+1,IF(ISBLANK(F1708),"",IF(AND(H1708="out-sample",H1707="in-sample"),1,IF(AND(H1708="out-sample",H1707="out-sample"),Q1707+1,IF(ISNUMBER(Q1707),Q1707+1,1))))))</f>
        <v/>
      </c>
      <c r="R1708" s="94" t="str">
        <f t="shared" si="291"/>
        <v/>
      </c>
      <c r="S1708" s="94" t="str">
        <f>IF(Temp!fhor_indata=1,IF(S1707=XobsHor,1,IF(COUNT($S$2:S1707)&lt;=XobsHor,S1707+1,IF(AND(COUNT($S$2:S1707)&lt;=XobsHor+XfHor,IFERROR(MOD(S1707,XobsHor)&lt;XfHor,FALSE)),S1707+1,""))),IF(ISBLANK(F1708),"",IF(S1707=maxP,1,IF(S1707&lt;maxP,S1707+1,IF(COUNT($S$2:S1708)&lt;=XobsHor,S1707+1,"")))))</f>
        <v/>
      </c>
      <c r="T1708" s="3"/>
      <c r="U1708" s="6"/>
      <c r="V1708" s="6"/>
      <c r="W1708" s="6"/>
      <c r="X1708" s="6"/>
      <c r="Y1708" s="6"/>
      <c r="Z1708" s="6"/>
      <c r="AA1708" s="6"/>
      <c r="AB1708" s="6"/>
      <c r="AC1708" s="6"/>
      <c r="AD1708" s="6"/>
      <c r="AE1708" s="6"/>
      <c r="AF1708" s="6"/>
      <c r="AG1708" s="6"/>
      <c r="AH1708" s="6"/>
      <c r="AI1708" s="6"/>
      <c r="AJ1708" s="6"/>
      <c r="AK1708" s="6"/>
      <c r="AW1708" s="122" t="str">
        <f t="shared" si="293"/>
        <v/>
      </c>
      <c r="AX1708" s="123" t="str">
        <f t="shared" si="294"/>
        <v/>
      </c>
      <c r="AY1708" s="124" t="str">
        <f t="shared" si="295"/>
        <v/>
      </c>
      <c r="AZ1708" s="124" t="str">
        <f t="shared" si="296"/>
        <v/>
      </c>
      <c r="BF1708" s="91"/>
    </row>
    <row r="1709" spans="1:58" s="78" customFormat="1" ht="14.25" x14ac:dyDescent="0.2">
      <c r="A1709" s="6"/>
      <c r="B1709" s="6"/>
      <c r="C1709" s="6"/>
      <c r="D1709" s="3"/>
      <c r="E1709" s="98" t="str">
        <f t="shared" si="292"/>
        <v/>
      </c>
      <c r="F1709" s="117"/>
      <c r="G1709" s="116" t="str">
        <f>IF(E1709="","",IF(Temp!optSeasCoef=0,1,INDEX($C$2:$C$13,IF(MOD(COUNT($E$2:E1709),seas_indx)=0,seas_indx,MOD(COUNT($E$2:E1709),seas_indx)))))</f>
        <v/>
      </c>
      <c r="H1709" s="97" t="str">
        <f>IFERROR(IF(Temp!fhor_indata=1,IF(COUNT($S$2:S1709)&lt;=XobsHor,"in-sample",IF(AND(COUNT($S$2:S1709)&lt;=XobsHor+XfHor,MOD(S1708,XobsHor)&lt;XfHor),"out-sample","")),IF(ISBLANK(F1709),"",IF(COUNT($F$2:F1709)&lt;=XobsHor-XfHor,"in-sample","out-sample"))),"")</f>
        <v/>
      </c>
      <c r="I1709" s="120" t="str">
        <f>IF(AND(ISBLANK(F1708),H1708="in-sample"),"",IF(AND(Temp!fhor_indata=1,H1708="out-sample",H1709="out-sample"),I1708,IF(AND(ISBLANK(F1709),H1708="out-sample"),"",IF(AND(Temp!optSeasCoef=0,Temp!sts_add=1),IF(H1708="in-sample",IF(Q1708=bigT,((pCell/bigT)*F1708)+((1-(pCell/bigT))*(I1708+J1708)),IF(OR(ISBLANK(F1709),COUNT($F$2:F1708)&lt;=pCell),F1708,((pCell/COUNT($F$2:F1708))*F1708)+((1-(pCell/COUNT($F$2:F1708)))*(I1708+J1708)))),I1708),IF(AND(Temp!optSeasCoef=0,Temp!sts_multp=1),IF(H1708="in-sample",IF(Q1708=bigT,((pCell/bigT)*F1708)+((1-(pCell/bigT))*(I1708*J1708)),IF(OR(ISBLANK(F1709),COUNT(F$2:$F1708)&lt;=pCell),F1708,((pCell/COUNT($F$2:F1708))*F1708)+((1-(pCell/COUNT($F$2:F1708)))*(I1708*J1708)))),I1708),IF(Temp!sts_add=1,IF(H1708="in-sample",IF(Q1708=bigT,((pCell/bigT)*AX1708)+((1-(pCell/bigT))*(I1708+J1708)),IF(OR(ISBLANK(F1709),COUNT($AX$2:AX1708)&lt;=pCell),AX1708,((pCell/COUNT($AX$2:AX1708))*AX1708)+((1-(pCell/COUNT($AX$2:AX1708)))*(I1708+J1708)))),I1708),IF(H1708="in-sample",IF(Q1708=bigT,((pCell/bigT)*AX1708)+((1-(pCell/bigT))*(I1708*J1708)),IF(OR(ISBLANK(F1709),COUNT($AX$2:AX1708)&lt;=pCell),AX1708,((pCell/COUNT($AX$2:AX1708))*AX1708)+((1-(pCell/COUNT($AX$2:AX1708)))*(I1708*J1708)))),I1708)))))))</f>
        <v/>
      </c>
      <c r="J1709" s="120" t="str">
        <f>IF(AND(ISBLANK(F1708),H1708="in-sample"),"",IF(AND(Temp!fhor_indata=1,H1708="out-sample",H1709="out-sample"),J1708,IF(AND(ISBLANK(F1709),H1708="out-sample"),"",IF(AND(Temp!optSeasCoef=0,Temp!sts_add=1),IF(H1708="in-sample",IF(Q1708=bigT,((qCell/bigT)*(I1709-I1708))+((1-(qCell/bigT))*J1708),IF(OR(ISBLANK(F1709),COUNT($F$2:F1708)&lt;=qCell),IF(COUNT($F$2:F1708)=1,0,F1708-F1707),((qCell/COUNT($F$2:F1708))*(I1709-I1708))+((1-(qCell/COUNT($F$2:F1708)))*J1708))),J1708),IF(AND(Temp!optSeasCoef=0,Temp!sts_multp=1),IF(H1708="in-sample",IF(Q1708=bigT,((qCell/bigT)*(I1709/I1708))+((1-(qCell/bigT))*J1708),IF(qCell=0,1,IF(OR(ISBLANK(F1709),COUNT($F$2:F1708)&lt;=qCell),IF(COUNT($F$2:F1708)=1,1,F1708/F1707),((qCell/COUNT($F$2:F1708))*(I1709/I1708))+((1-(qCell/COUNT($F$2:F1708)))*J1708)))),J1708),IF(Temp!sts_add=1,IF(H1708="in-sample",IF(Q1708=bigT,((qCell/bigT)*(I1709-I1708))+((1-(qCell/bigT))*J1708),IF(OR(ISBLANK(F1709),COUNT($AX$2:AX1708)&lt;=qCell),IF(COUNT($AX$2:AX1708)=1,0,AX1708-AX1707),((qCell/COUNT($AX$2:AX1708))*(I1709-I1708))+((1-(qCell/COUNT($AX$2:AX1708)))*J1708))),J1708),IF(H1708="in-sample",IF(Q1708=bigT,((qCell/bigT)*(I1709/I1708))+((1-(qCell/bigT))*J1708),IF(qCell=0,1,IF(OR(ISBLANK(F1709),COUNT($AX$2:AX1708)&lt;=qCell),IF(COUNT($AX$2:AX1708)=1,1,AX1708/AX1707),((qCell/COUNT($AX$2:AX1708))*(I1709/I1708))+((1-(qCell/COUNT($AX$2:AX1708)))*J1708)))),J1708)))))))</f>
        <v/>
      </c>
      <c r="K1709" s="120" t="str">
        <f>IF(H1709="","",IF(AND(Temp!optSeasCoef=0,Temp!sts_add=1),IF(H1709="out-sample",I1709+(Q1709*J1709),I1709+J1709),IF(AND(Temp!optSeasCoef=0,Temp!sts_multp=1),IF(H1709="out-sample",I1709*(J1709^Q1709),I1709*J1709),IF(Temp!sts_add=1,IF(H1709="out-sample",(I1709+(Q1709*J1709))*G1709,(I1709+J1709)*G1709),IF(H1709="out-sample",I1709*(J1709^Q1709)*G1709,I1709*J1709*G1709)))))</f>
        <v/>
      </c>
      <c r="L1709" s="116" t="str">
        <f t="shared" si="286"/>
        <v/>
      </c>
      <c r="M1709" s="116" t="str">
        <f t="shared" si="287"/>
        <v/>
      </c>
      <c r="N1709" s="116" t="str">
        <f t="shared" si="288"/>
        <v/>
      </c>
      <c r="O1709" s="116" t="str">
        <f t="shared" si="289"/>
        <v/>
      </c>
      <c r="P1709" s="116" t="str">
        <f t="shared" si="290"/>
        <v/>
      </c>
      <c r="Q1709" s="94" t="str">
        <f>IF(AND(Temp!fhor_indata=1,ISBLANK(F1709),H1708="in-sample"),1,IF(AND(Temp!fhor_indata=1,H1708="out-sample",Q1708&lt;XfHor),Q1708+1,IF(ISBLANK(F1709),"",IF(AND(H1709="out-sample",H1708="in-sample"),1,IF(AND(H1709="out-sample",H1708="out-sample"),Q1708+1,IF(ISNUMBER(Q1708),Q1708+1,1))))))</f>
        <v/>
      </c>
      <c r="R1709" s="94" t="str">
        <f t="shared" si="291"/>
        <v/>
      </c>
      <c r="S1709" s="94" t="str">
        <f>IF(Temp!fhor_indata=1,IF(S1708=XobsHor,1,IF(COUNT($S$2:S1708)&lt;=XobsHor,S1708+1,IF(AND(COUNT($S$2:S1708)&lt;=XobsHor+XfHor,IFERROR(MOD(S1708,XobsHor)&lt;XfHor,FALSE)),S1708+1,""))),IF(ISBLANK(F1709),"",IF(S1708=maxP,1,IF(S1708&lt;maxP,S1708+1,IF(COUNT($S$2:S1709)&lt;=XobsHor,S1708+1,"")))))</f>
        <v/>
      </c>
      <c r="T1709" s="3"/>
      <c r="U1709" s="6"/>
      <c r="V1709" s="6"/>
      <c r="W1709" s="6"/>
      <c r="X1709" s="6"/>
      <c r="Y1709" s="6"/>
      <c r="Z1709" s="6"/>
      <c r="AA1709" s="6"/>
      <c r="AB1709" s="6"/>
      <c r="AC1709" s="6"/>
      <c r="AD1709" s="6"/>
      <c r="AE1709" s="6"/>
      <c r="AF1709" s="6"/>
      <c r="AG1709" s="6"/>
      <c r="AH1709" s="6"/>
      <c r="AI1709" s="6"/>
      <c r="AJ1709" s="6"/>
      <c r="AK1709" s="6"/>
      <c r="AW1709" s="122" t="str">
        <f t="shared" si="293"/>
        <v/>
      </c>
      <c r="AX1709" s="123" t="str">
        <f t="shared" si="294"/>
        <v/>
      </c>
      <c r="AY1709" s="124" t="str">
        <f t="shared" si="295"/>
        <v/>
      </c>
      <c r="AZ1709" s="124" t="str">
        <f t="shared" si="296"/>
        <v/>
      </c>
      <c r="BF1709" s="91"/>
    </row>
    <row r="1710" spans="1:58" s="78" customFormat="1" ht="14.25" x14ac:dyDescent="0.2">
      <c r="A1710" s="6"/>
      <c r="B1710" s="6"/>
      <c r="C1710" s="6"/>
      <c r="D1710" s="3"/>
      <c r="E1710" s="98" t="str">
        <f t="shared" si="292"/>
        <v/>
      </c>
      <c r="F1710" s="117"/>
      <c r="G1710" s="116" t="str">
        <f>IF(E1710="","",IF(Temp!optSeasCoef=0,1,INDEX($C$2:$C$13,IF(MOD(COUNT($E$2:E1710),seas_indx)=0,seas_indx,MOD(COUNT($E$2:E1710),seas_indx)))))</f>
        <v/>
      </c>
      <c r="H1710" s="97" t="str">
        <f>IFERROR(IF(Temp!fhor_indata=1,IF(COUNT($S$2:S1710)&lt;=XobsHor,"in-sample",IF(AND(COUNT($S$2:S1710)&lt;=XobsHor+XfHor,MOD(S1709,XobsHor)&lt;XfHor),"out-sample","")),IF(ISBLANK(F1710),"",IF(COUNT($F$2:F1710)&lt;=XobsHor-XfHor,"in-sample","out-sample"))),"")</f>
        <v/>
      </c>
      <c r="I1710" s="120" t="str">
        <f>IF(AND(ISBLANK(F1709),H1709="in-sample"),"",IF(AND(Temp!fhor_indata=1,H1709="out-sample",H1710="out-sample"),I1709,IF(AND(ISBLANK(F1710),H1709="out-sample"),"",IF(AND(Temp!optSeasCoef=0,Temp!sts_add=1),IF(H1709="in-sample",IF(Q1709=bigT,((pCell/bigT)*F1709)+((1-(pCell/bigT))*(I1709+J1709)),IF(OR(ISBLANK(F1710),COUNT($F$2:F1709)&lt;=pCell),F1709,((pCell/COUNT($F$2:F1709))*F1709)+((1-(pCell/COUNT($F$2:F1709)))*(I1709+J1709)))),I1709),IF(AND(Temp!optSeasCoef=0,Temp!sts_multp=1),IF(H1709="in-sample",IF(Q1709=bigT,((pCell/bigT)*F1709)+((1-(pCell/bigT))*(I1709*J1709)),IF(OR(ISBLANK(F1710),COUNT(F$2:$F1709)&lt;=pCell),F1709,((pCell/COUNT($F$2:F1709))*F1709)+((1-(pCell/COUNT($F$2:F1709)))*(I1709*J1709)))),I1709),IF(Temp!sts_add=1,IF(H1709="in-sample",IF(Q1709=bigT,((pCell/bigT)*AX1709)+((1-(pCell/bigT))*(I1709+J1709)),IF(OR(ISBLANK(F1710),COUNT($AX$2:AX1709)&lt;=pCell),AX1709,((pCell/COUNT($AX$2:AX1709))*AX1709)+((1-(pCell/COUNT($AX$2:AX1709)))*(I1709+J1709)))),I1709),IF(H1709="in-sample",IF(Q1709=bigT,((pCell/bigT)*AX1709)+((1-(pCell/bigT))*(I1709*J1709)),IF(OR(ISBLANK(F1710),COUNT($AX$2:AX1709)&lt;=pCell),AX1709,((pCell/COUNT($AX$2:AX1709))*AX1709)+((1-(pCell/COUNT($AX$2:AX1709)))*(I1709*J1709)))),I1709)))))))</f>
        <v/>
      </c>
      <c r="J1710" s="120" t="str">
        <f>IF(AND(ISBLANK(F1709),H1709="in-sample"),"",IF(AND(Temp!fhor_indata=1,H1709="out-sample",H1710="out-sample"),J1709,IF(AND(ISBLANK(F1710),H1709="out-sample"),"",IF(AND(Temp!optSeasCoef=0,Temp!sts_add=1),IF(H1709="in-sample",IF(Q1709=bigT,((qCell/bigT)*(I1710-I1709))+((1-(qCell/bigT))*J1709),IF(OR(ISBLANK(F1710),COUNT($F$2:F1709)&lt;=qCell),IF(COUNT($F$2:F1709)=1,0,F1709-F1708),((qCell/COUNT($F$2:F1709))*(I1710-I1709))+((1-(qCell/COUNT($F$2:F1709)))*J1709))),J1709),IF(AND(Temp!optSeasCoef=0,Temp!sts_multp=1),IF(H1709="in-sample",IF(Q1709=bigT,((qCell/bigT)*(I1710/I1709))+((1-(qCell/bigT))*J1709),IF(qCell=0,1,IF(OR(ISBLANK(F1710),COUNT($F$2:F1709)&lt;=qCell),IF(COUNT($F$2:F1709)=1,1,F1709/F1708),((qCell/COUNT($F$2:F1709))*(I1710/I1709))+((1-(qCell/COUNT($F$2:F1709)))*J1709)))),J1709),IF(Temp!sts_add=1,IF(H1709="in-sample",IF(Q1709=bigT,((qCell/bigT)*(I1710-I1709))+((1-(qCell/bigT))*J1709),IF(OR(ISBLANK(F1710),COUNT($AX$2:AX1709)&lt;=qCell),IF(COUNT($AX$2:AX1709)=1,0,AX1709-AX1708),((qCell/COUNT($AX$2:AX1709))*(I1710-I1709))+((1-(qCell/COUNT($AX$2:AX1709)))*J1709))),J1709),IF(H1709="in-sample",IF(Q1709=bigT,((qCell/bigT)*(I1710/I1709))+((1-(qCell/bigT))*J1709),IF(qCell=0,1,IF(OR(ISBLANK(F1710),COUNT($AX$2:AX1709)&lt;=qCell),IF(COUNT($AX$2:AX1709)=1,1,AX1709/AX1708),((qCell/COUNT($AX$2:AX1709))*(I1710/I1709))+((1-(qCell/COUNT($AX$2:AX1709)))*J1709)))),J1709)))))))</f>
        <v/>
      </c>
      <c r="K1710" s="120" t="str">
        <f>IF(H1710="","",IF(AND(Temp!optSeasCoef=0,Temp!sts_add=1),IF(H1710="out-sample",I1710+(Q1710*J1710),I1710+J1710),IF(AND(Temp!optSeasCoef=0,Temp!sts_multp=1),IF(H1710="out-sample",I1710*(J1710^Q1710),I1710*J1710),IF(Temp!sts_add=1,IF(H1710="out-sample",(I1710+(Q1710*J1710))*G1710,(I1710+J1710)*G1710),IF(H1710="out-sample",I1710*(J1710^Q1710)*G1710,I1710*J1710*G1710)))))</f>
        <v/>
      </c>
      <c r="L1710" s="116" t="str">
        <f t="shared" si="286"/>
        <v/>
      </c>
      <c r="M1710" s="116" t="str">
        <f t="shared" si="287"/>
        <v/>
      </c>
      <c r="N1710" s="116" t="str">
        <f t="shared" si="288"/>
        <v/>
      </c>
      <c r="O1710" s="116" t="str">
        <f t="shared" si="289"/>
        <v/>
      </c>
      <c r="P1710" s="116" t="str">
        <f t="shared" si="290"/>
        <v/>
      </c>
      <c r="Q1710" s="94" t="str">
        <f>IF(AND(Temp!fhor_indata=1,ISBLANK(F1710),H1709="in-sample"),1,IF(AND(Temp!fhor_indata=1,H1709="out-sample",Q1709&lt;XfHor),Q1709+1,IF(ISBLANK(F1710),"",IF(AND(H1710="out-sample",H1709="in-sample"),1,IF(AND(H1710="out-sample",H1709="out-sample"),Q1709+1,IF(ISNUMBER(Q1709),Q1709+1,1))))))</f>
        <v/>
      </c>
      <c r="R1710" s="94" t="str">
        <f t="shared" si="291"/>
        <v/>
      </c>
      <c r="S1710" s="94" t="str">
        <f>IF(Temp!fhor_indata=1,IF(S1709=XobsHor,1,IF(COUNT($S$2:S1709)&lt;=XobsHor,S1709+1,IF(AND(COUNT($S$2:S1709)&lt;=XobsHor+XfHor,IFERROR(MOD(S1709,XobsHor)&lt;XfHor,FALSE)),S1709+1,""))),IF(ISBLANK(F1710),"",IF(S1709=maxP,1,IF(S1709&lt;maxP,S1709+1,IF(COUNT($S$2:S1710)&lt;=XobsHor,S1709+1,"")))))</f>
        <v/>
      </c>
      <c r="T1710" s="3"/>
      <c r="U1710" s="6"/>
      <c r="V1710" s="6"/>
      <c r="W1710" s="6"/>
      <c r="X1710" s="6"/>
      <c r="Y1710" s="6"/>
      <c r="Z1710" s="6"/>
      <c r="AA1710" s="6"/>
      <c r="AB1710" s="6"/>
      <c r="AC1710" s="6"/>
      <c r="AD1710" s="6"/>
      <c r="AE1710" s="6"/>
      <c r="AF1710" s="6"/>
      <c r="AG1710" s="6"/>
      <c r="AH1710" s="6"/>
      <c r="AI1710" s="6"/>
      <c r="AJ1710" s="6"/>
      <c r="AK1710" s="6"/>
      <c r="AW1710" s="122" t="str">
        <f t="shared" si="293"/>
        <v/>
      </c>
      <c r="AX1710" s="123" t="str">
        <f t="shared" si="294"/>
        <v/>
      </c>
      <c r="AY1710" s="124" t="str">
        <f t="shared" si="295"/>
        <v/>
      </c>
      <c r="AZ1710" s="124" t="str">
        <f t="shared" si="296"/>
        <v/>
      </c>
      <c r="BF1710" s="91"/>
    </row>
    <row r="1711" spans="1:58" s="78" customFormat="1" ht="14.25" x14ac:dyDescent="0.2">
      <c r="A1711" s="6"/>
      <c r="B1711" s="6"/>
      <c r="C1711" s="6"/>
      <c r="D1711" s="3"/>
      <c r="E1711" s="98" t="str">
        <f t="shared" si="292"/>
        <v/>
      </c>
      <c r="F1711" s="117"/>
      <c r="G1711" s="116" t="str">
        <f>IF(E1711="","",IF(Temp!optSeasCoef=0,1,INDEX($C$2:$C$13,IF(MOD(COUNT($E$2:E1711),seas_indx)=0,seas_indx,MOD(COUNT($E$2:E1711),seas_indx)))))</f>
        <v/>
      </c>
      <c r="H1711" s="97" t="str">
        <f>IFERROR(IF(Temp!fhor_indata=1,IF(COUNT($S$2:S1711)&lt;=XobsHor,"in-sample",IF(AND(COUNT($S$2:S1711)&lt;=XobsHor+XfHor,MOD(S1710,XobsHor)&lt;XfHor),"out-sample","")),IF(ISBLANK(F1711),"",IF(COUNT($F$2:F1711)&lt;=XobsHor-XfHor,"in-sample","out-sample"))),"")</f>
        <v/>
      </c>
      <c r="I1711" s="120" t="str">
        <f>IF(AND(ISBLANK(F1710),H1710="in-sample"),"",IF(AND(Temp!fhor_indata=1,H1710="out-sample",H1711="out-sample"),I1710,IF(AND(ISBLANK(F1711),H1710="out-sample"),"",IF(AND(Temp!optSeasCoef=0,Temp!sts_add=1),IF(H1710="in-sample",IF(Q1710=bigT,((pCell/bigT)*F1710)+((1-(pCell/bigT))*(I1710+J1710)),IF(OR(ISBLANK(F1711),COUNT($F$2:F1710)&lt;=pCell),F1710,((pCell/COUNT($F$2:F1710))*F1710)+((1-(pCell/COUNT($F$2:F1710)))*(I1710+J1710)))),I1710),IF(AND(Temp!optSeasCoef=0,Temp!sts_multp=1),IF(H1710="in-sample",IF(Q1710=bigT,((pCell/bigT)*F1710)+((1-(pCell/bigT))*(I1710*J1710)),IF(OR(ISBLANK(F1711),COUNT(F$2:$F1710)&lt;=pCell),F1710,((pCell/COUNT($F$2:F1710))*F1710)+((1-(pCell/COUNT($F$2:F1710)))*(I1710*J1710)))),I1710),IF(Temp!sts_add=1,IF(H1710="in-sample",IF(Q1710=bigT,((pCell/bigT)*AX1710)+((1-(pCell/bigT))*(I1710+J1710)),IF(OR(ISBLANK(F1711),COUNT($AX$2:AX1710)&lt;=pCell),AX1710,((pCell/COUNT($AX$2:AX1710))*AX1710)+((1-(pCell/COUNT($AX$2:AX1710)))*(I1710+J1710)))),I1710),IF(H1710="in-sample",IF(Q1710=bigT,((pCell/bigT)*AX1710)+((1-(pCell/bigT))*(I1710*J1710)),IF(OR(ISBLANK(F1711),COUNT($AX$2:AX1710)&lt;=pCell),AX1710,((pCell/COUNT($AX$2:AX1710))*AX1710)+((1-(pCell/COUNT($AX$2:AX1710)))*(I1710*J1710)))),I1710)))))))</f>
        <v/>
      </c>
      <c r="J1711" s="120" t="str">
        <f>IF(AND(ISBLANK(F1710),H1710="in-sample"),"",IF(AND(Temp!fhor_indata=1,H1710="out-sample",H1711="out-sample"),J1710,IF(AND(ISBLANK(F1711),H1710="out-sample"),"",IF(AND(Temp!optSeasCoef=0,Temp!sts_add=1),IF(H1710="in-sample",IF(Q1710=bigT,((qCell/bigT)*(I1711-I1710))+((1-(qCell/bigT))*J1710),IF(OR(ISBLANK(F1711),COUNT($F$2:F1710)&lt;=qCell),IF(COUNT($F$2:F1710)=1,0,F1710-F1709),((qCell/COUNT($F$2:F1710))*(I1711-I1710))+((1-(qCell/COUNT($F$2:F1710)))*J1710))),J1710),IF(AND(Temp!optSeasCoef=0,Temp!sts_multp=1),IF(H1710="in-sample",IF(Q1710=bigT,((qCell/bigT)*(I1711/I1710))+((1-(qCell/bigT))*J1710),IF(qCell=0,1,IF(OR(ISBLANK(F1711),COUNT($F$2:F1710)&lt;=qCell),IF(COUNT($F$2:F1710)=1,1,F1710/F1709),((qCell/COUNT($F$2:F1710))*(I1711/I1710))+((1-(qCell/COUNT($F$2:F1710)))*J1710)))),J1710),IF(Temp!sts_add=1,IF(H1710="in-sample",IF(Q1710=bigT,((qCell/bigT)*(I1711-I1710))+((1-(qCell/bigT))*J1710),IF(OR(ISBLANK(F1711),COUNT($AX$2:AX1710)&lt;=qCell),IF(COUNT($AX$2:AX1710)=1,0,AX1710-AX1709),((qCell/COUNT($AX$2:AX1710))*(I1711-I1710))+((1-(qCell/COUNT($AX$2:AX1710)))*J1710))),J1710),IF(H1710="in-sample",IF(Q1710=bigT,((qCell/bigT)*(I1711/I1710))+((1-(qCell/bigT))*J1710),IF(qCell=0,1,IF(OR(ISBLANK(F1711),COUNT($AX$2:AX1710)&lt;=qCell),IF(COUNT($AX$2:AX1710)=1,1,AX1710/AX1709),((qCell/COUNT($AX$2:AX1710))*(I1711/I1710))+((1-(qCell/COUNT($AX$2:AX1710)))*J1710)))),J1710)))))))</f>
        <v/>
      </c>
      <c r="K1711" s="120" t="str">
        <f>IF(H1711="","",IF(AND(Temp!optSeasCoef=0,Temp!sts_add=1),IF(H1711="out-sample",I1711+(Q1711*J1711),I1711+J1711),IF(AND(Temp!optSeasCoef=0,Temp!sts_multp=1),IF(H1711="out-sample",I1711*(J1711^Q1711),I1711*J1711),IF(Temp!sts_add=1,IF(H1711="out-sample",(I1711+(Q1711*J1711))*G1711,(I1711+J1711)*G1711),IF(H1711="out-sample",I1711*(J1711^Q1711)*G1711,I1711*J1711*G1711)))))</f>
        <v/>
      </c>
      <c r="L1711" s="116" t="str">
        <f t="shared" si="286"/>
        <v/>
      </c>
      <c r="M1711" s="116" t="str">
        <f t="shared" si="287"/>
        <v/>
      </c>
      <c r="N1711" s="116" t="str">
        <f t="shared" si="288"/>
        <v/>
      </c>
      <c r="O1711" s="116" t="str">
        <f t="shared" si="289"/>
        <v/>
      </c>
      <c r="P1711" s="116" t="str">
        <f t="shared" si="290"/>
        <v/>
      </c>
      <c r="Q1711" s="94" t="str">
        <f>IF(AND(Temp!fhor_indata=1,ISBLANK(F1711),H1710="in-sample"),1,IF(AND(Temp!fhor_indata=1,H1710="out-sample",Q1710&lt;XfHor),Q1710+1,IF(ISBLANK(F1711),"",IF(AND(H1711="out-sample",H1710="in-sample"),1,IF(AND(H1711="out-sample",H1710="out-sample"),Q1710+1,IF(ISNUMBER(Q1710),Q1710+1,1))))))</f>
        <v/>
      </c>
      <c r="R1711" s="94" t="str">
        <f t="shared" si="291"/>
        <v/>
      </c>
      <c r="S1711" s="94" t="str">
        <f>IF(Temp!fhor_indata=1,IF(S1710=XobsHor,1,IF(COUNT($S$2:S1710)&lt;=XobsHor,S1710+1,IF(AND(COUNT($S$2:S1710)&lt;=XobsHor+XfHor,IFERROR(MOD(S1710,XobsHor)&lt;XfHor,FALSE)),S1710+1,""))),IF(ISBLANK(F1711),"",IF(S1710=maxP,1,IF(S1710&lt;maxP,S1710+1,IF(COUNT($S$2:S1711)&lt;=XobsHor,S1710+1,"")))))</f>
        <v/>
      </c>
      <c r="T1711" s="3"/>
      <c r="U1711" s="6"/>
      <c r="V1711" s="6"/>
      <c r="W1711" s="6"/>
      <c r="X1711" s="6"/>
      <c r="Y1711" s="6"/>
      <c r="Z1711" s="6"/>
      <c r="AA1711" s="6"/>
      <c r="AB1711" s="6"/>
      <c r="AC1711" s="6"/>
      <c r="AD1711" s="6"/>
      <c r="AE1711" s="6"/>
      <c r="AF1711" s="6"/>
      <c r="AG1711" s="6"/>
      <c r="AH1711" s="6"/>
      <c r="AI1711" s="6"/>
      <c r="AJ1711" s="6"/>
      <c r="AK1711" s="6"/>
      <c r="AW1711" s="122" t="str">
        <f t="shared" si="293"/>
        <v/>
      </c>
      <c r="AX1711" s="123" t="str">
        <f t="shared" si="294"/>
        <v/>
      </c>
      <c r="AY1711" s="124" t="str">
        <f t="shared" si="295"/>
        <v/>
      </c>
      <c r="AZ1711" s="124" t="str">
        <f t="shared" si="296"/>
        <v/>
      </c>
      <c r="BF1711" s="91"/>
    </row>
    <row r="1712" spans="1:58" s="78" customFormat="1" ht="14.25" x14ac:dyDescent="0.2">
      <c r="A1712" s="6"/>
      <c r="B1712" s="6"/>
      <c r="C1712" s="6"/>
      <c r="D1712" s="3"/>
      <c r="E1712" s="98" t="str">
        <f t="shared" si="292"/>
        <v/>
      </c>
      <c r="F1712" s="117"/>
      <c r="G1712" s="116" t="str">
        <f>IF(E1712="","",IF(Temp!optSeasCoef=0,1,INDEX($C$2:$C$13,IF(MOD(COUNT($E$2:E1712),seas_indx)=0,seas_indx,MOD(COUNT($E$2:E1712),seas_indx)))))</f>
        <v/>
      </c>
      <c r="H1712" s="97" t="str">
        <f>IFERROR(IF(Temp!fhor_indata=1,IF(COUNT($S$2:S1712)&lt;=XobsHor,"in-sample",IF(AND(COUNT($S$2:S1712)&lt;=XobsHor+XfHor,MOD(S1711,XobsHor)&lt;XfHor),"out-sample","")),IF(ISBLANK(F1712),"",IF(COUNT($F$2:F1712)&lt;=XobsHor-XfHor,"in-sample","out-sample"))),"")</f>
        <v/>
      </c>
      <c r="I1712" s="120" t="str">
        <f>IF(AND(ISBLANK(F1711),H1711="in-sample"),"",IF(AND(Temp!fhor_indata=1,H1711="out-sample",H1712="out-sample"),I1711,IF(AND(ISBLANK(F1712),H1711="out-sample"),"",IF(AND(Temp!optSeasCoef=0,Temp!sts_add=1),IF(H1711="in-sample",IF(Q1711=bigT,((pCell/bigT)*F1711)+((1-(pCell/bigT))*(I1711+J1711)),IF(OR(ISBLANK(F1712),COUNT($F$2:F1711)&lt;=pCell),F1711,((pCell/COUNT($F$2:F1711))*F1711)+((1-(pCell/COUNT($F$2:F1711)))*(I1711+J1711)))),I1711),IF(AND(Temp!optSeasCoef=0,Temp!sts_multp=1),IF(H1711="in-sample",IF(Q1711=bigT,((pCell/bigT)*F1711)+((1-(pCell/bigT))*(I1711*J1711)),IF(OR(ISBLANK(F1712),COUNT(F$2:$F1711)&lt;=pCell),F1711,((pCell/COUNT($F$2:F1711))*F1711)+((1-(pCell/COUNT($F$2:F1711)))*(I1711*J1711)))),I1711),IF(Temp!sts_add=1,IF(H1711="in-sample",IF(Q1711=bigT,((pCell/bigT)*AX1711)+((1-(pCell/bigT))*(I1711+J1711)),IF(OR(ISBLANK(F1712),COUNT($AX$2:AX1711)&lt;=pCell),AX1711,((pCell/COUNT($AX$2:AX1711))*AX1711)+((1-(pCell/COUNT($AX$2:AX1711)))*(I1711+J1711)))),I1711),IF(H1711="in-sample",IF(Q1711=bigT,((pCell/bigT)*AX1711)+((1-(pCell/bigT))*(I1711*J1711)),IF(OR(ISBLANK(F1712),COUNT($AX$2:AX1711)&lt;=pCell),AX1711,((pCell/COUNT($AX$2:AX1711))*AX1711)+((1-(pCell/COUNT($AX$2:AX1711)))*(I1711*J1711)))),I1711)))))))</f>
        <v/>
      </c>
      <c r="J1712" s="120" t="str">
        <f>IF(AND(ISBLANK(F1711),H1711="in-sample"),"",IF(AND(Temp!fhor_indata=1,H1711="out-sample",H1712="out-sample"),J1711,IF(AND(ISBLANK(F1712),H1711="out-sample"),"",IF(AND(Temp!optSeasCoef=0,Temp!sts_add=1),IF(H1711="in-sample",IF(Q1711=bigT,((qCell/bigT)*(I1712-I1711))+((1-(qCell/bigT))*J1711),IF(OR(ISBLANK(F1712),COUNT($F$2:F1711)&lt;=qCell),IF(COUNT($F$2:F1711)=1,0,F1711-F1710),((qCell/COUNT($F$2:F1711))*(I1712-I1711))+((1-(qCell/COUNT($F$2:F1711)))*J1711))),J1711),IF(AND(Temp!optSeasCoef=0,Temp!sts_multp=1),IF(H1711="in-sample",IF(Q1711=bigT,((qCell/bigT)*(I1712/I1711))+((1-(qCell/bigT))*J1711),IF(qCell=0,1,IF(OR(ISBLANK(F1712),COUNT($F$2:F1711)&lt;=qCell),IF(COUNT($F$2:F1711)=1,1,F1711/F1710),((qCell/COUNT($F$2:F1711))*(I1712/I1711))+((1-(qCell/COUNT($F$2:F1711)))*J1711)))),J1711),IF(Temp!sts_add=1,IF(H1711="in-sample",IF(Q1711=bigT,((qCell/bigT)*(I1712-I1711))+((1-(qCell/bigT))*J1711),IF(OR(ISBLANK(F1712),COUNT($AX$2:AX1711)&lt;=qCell),IF(COUNT($AX$2:AX1711)=1,0,AX1711-AX1710),((qCell/COUNT($AX$2:AX1711))*(I1712-I1711))+((1-(qCell/COUNT($AX$2:AX1711)))*J1711))),J1711),IF(H1711="in-sample",IF(Q1711=bigT,((qCell/bigT)*(I1712/I1711))+((1-(qCell/bigT))*J1711),IF(qCell=0,1,IF(OR(ISBLANK(F1712),COUNT($AX$2:AX1711)&lt;=qCell),IF(COUNT($AX$2:AX1711)=1,1,AX1711/AX1710),((qCell/COUNT($AX$2:AX1711))*(I1712/I1711))+((1-(qCell/COUNT($AX$2:AX1711)))*J1711)))),J1711)))))))</f>
        <v/>
      </c>
      <c r="K1712" s="120" t="str">
        <f>IF(H1712="","",IF(AND(Temp!optSeasCoef=0,Temp!sts_add=1),IF(H1712="out-sample",I1712+(Q1712*J1712),I1712+J1712),IF(AND(Temp!optSeasCoef=0,Temp!sts_multp=1),IF(H1712="out-sample",I1712*(J1712^Q1712),I1712*J1712),IF(Temp!sts_add=1,IF(H1712="out-sample",(I1712+(Q1712*J1712))*G1712,(I1712+J1712)*G1712),IF(H1712="out-sample",I1712*(J1712^Q1712)*G1712,I1712*J1712*G1712)))))</f>
        <v/>
      </c>
      <c r="L1712" s="116" t="str">
        <f t="shared" si="286"/>
        <v/>
      </c>
      <c r="M1712" s="116" t="str">
        <f t="shared" si="287"/>
        <v/>
      </c>
      <c r="N1712" s="116" t="str">
        <f t="shared" si="288"/>
        <v/>
      </c>
      <c r="O1712" s="116" t="str">
        <f t="shared" si="289"/>
        <v/>
      </c>
      <c r="P1712" s="116" t="str">
        <f t="shared" si="290"/>
        <v/>
      </c>
      <c r="Q1712" s="94" t="str">
        <f>IF(AND(Temp!fhor_indata=1,ISBLANK(F1712),H1711="in-sample"),1,IF(AND(Temp!fhor_indata=1,H1711="out-sample",Q1711&lt;XfHor),Q1711+1,IF(ISBLANK(F1712),"",IF(AND(H1712="out-sample",H1711="in-sample"),1,IF(AND(H1712="out-sample",H1711="out-sample"),Q1711+1,IF(ISNUMBER(Q1711),Q1711+1,1))))))</f>
        <v/>
      </c>
      <c r="R1712" s="94" t="str">
        <f t="shared" si="291"/>
        <v/>
      </c>
      <c r="S1712" s="94" t="str">
        <f>IF(Temp!fhor_indata=1,IF(S1711=XobsHor,1,IF(COUNT($S$2:S1711)&lt;=XobsHor,S1711+1,IF(AND(COUNT($S$2:S1711)&lt;=XobsHor+XfHor,IFERROR(MOD(S1711,XobsHor)&lt;XfHor,FALSE)),S1711+1,""))),IF(ISBLANK(F1712),"",IF(S1711=maxP,1,IF(S1711&lt;maxP,S1711+1,IF(COUNT($S$2:S1712)&lt;=XobsHor,S1711+1,"")))))</f>
        <v/>
      </c>
      <c r="T1712" s="3"/>
      <c r="U1712" s="6"/>
      <c r="V1712" s="6"/>
      <c r="W1712" s="6"/>
      <c r="X1712" s="6"/>
      <c r="Y1712" s="6"/>
      <c r="Z1712" s="6"/>
      <c r="AA1712" s="6"/>
      <c r="AB1712" s="6"/>
      <c r="AC1712" s="6"/>
      <c r="AD1712" s="6"/>
      <c r="AE1712" s="6"/>
      <c r="AF1712" s="6"/>
      <c r="AG1712" s="6"/>
      <c r="AH1712" s="6"/>
      <c r="AI1712" s="6"/>
      <c r="AJ1712" s="6"/>
      <c r="AK1712" s="6"/>
      <c r="AW1712" s="122" t="str">
        <f t="shared" si="293"/>
        <v/>
      </c>
      <c r="AX1712" s="123" t="str">
        <f t="shared" si="294"/>
        <v/>
      </c>
      <c r="AY1712" s="124" t="str">
        <f t="shared" si="295"/>
        <v/>
      </c>
      <c r="AZ1712" s="124" t="str">
        <f t="shared" si="296"/>
        <v/>
      </c>
      <c r="BF1712" s="91"/>
    </row>
    <row r="1713" spans="1:58" s="78" customFormat="1" ht="14.25" x14ac:dyDescent="0.2">
      <c r="A1713" s="6"/>
      <c r="B1713" s="6"/>
      <c r="C1713" s="6"/>
      <c r="D1713" s="3"/>
      <c r="E1713" s="98" t="str">
        <f t="shared" si="292"/>
        <v/>
      </c>
      <c r="F1713" s="117"/>
      <c r="G1713" s="116" t="str">
        <f>IF(E1713="","",IF(Temp!optSeasCoef=0,1,INDEX($C$2:$C$13,IF(MOD(COUNT($E$2:E1713),seas_indx)=0,seas_indx,MOD(COUNT($E$2:E1713),seas_indx)))))</f>
        <v/>
      </c>
      <c r="H1713" s="97" t="str">
        <f>IFERROR(IF(Temp!fhor_indata=1,IF(COUNT($S$2:S1713)&lt;=XobsHor,"in-sample",IF(AND(COUNT($S$2:S1713)&lt;=XobsHor+XfHor,MOD(S1712,XobsHor)&lt;XfHor),"out-sample","")),IF(ISBLANK(F1713),"",IF(COUNT($F$2:F1713)&lt;=XobsHor-XfHor,"in-sample","out-sample"))),"")</f>
        <v/>
      </c>
      <c r="I1713" s="120" t="str">
        <f>IF(AND(ISBLANK(F1712),H1712="in-sample"),"",IF(AND(Temp!fhor_indata=1,H1712="out-sample",H1713="out-sample"),I1712,IF(AND(ISBLANK(F1713),H1712="out-sample"),"",IF(AND(Temp!optSeasCoef=0,Temp!sts_add=1),IF(H1712="in-sample",IF(Q1712=bigT,((pCell/bigT)*F1712)+((1-(pCell/bigT))*(I1712+J1712)),IF(OR(ISBLANK(F1713),COUNT($F$2:F1712)&lt;=pCell),F1712,((pCell/COUNT($F$2:F1712))*F1712)+((1-(pCell/COUNT($F$2:F1712)))*(I1712+J1712)))),I1712),IF(AND(Temp!optSeasCoef=0,Temp!sts_multp=1),IF(H1712="in-sample",IF(Q1712=bigT,((pCell/bigT)*F1712)+((1-(pCell/bigT))*(I1712*J1712)),IF(OR(ISBLANK(F1713),COUNT(F$2:$F1712)&lt;=pCell),F1712,((pCell/COUNT($F$2:F1712))*F1712)+((1-(pCell/COUNT($F$2:F1712)))*(I1712*J1712)))),I1712),IF(Temp!sts_add=1,IF(H1712="in-sample",IF(Q1712=bigT,((pCell/bigT)*AX1712)+((1-(pCell/bigT))*(I1712+J1712)),IF(OR(ISBLANK(F1713),COUNT($AX$2:AX1712)&lt;=pCell),AX1712,((pCell/COUNT($AX$2:AX1712))*AX1712)+((1-(pCell/COUNT($AX$2:AX1712)))*(I1712+J1712)))),I1712),IF(H1712="in-sample",IF(Q1712=bigT,((pCell/bigT)*AX1712)+((1-(pCell/bigT))*(I1712*J1712)),IF(OR(ISBLANK(F1713),COUNT($AX$2:AX1712)&lt;=pCell),AX1712,((pCell/COUNT($AX$2:AX1712))*AX1712)+((1-(pCell/COUNT($AX$2:AX1712)))*(I1712*J1712)))),I1712)))))))</f>
        <v/>
      </c>
      <c r="J1713" s="120" t="str">
        <f>IF(AND(ISBLANK(F1712),H1712="in-sample"),"",IF(AND(Temp!fhor_indata=1,H1712="out-sample",H1713="out-sample"),J1712,IF(AND(ISBLANK(F1713),H1712="out-sample"),"",IF(AND(Temp!optSeasCoef=0,Temp!sts_add=1),IF(H1712="in-sample",IF(Q1712=bigT,((qCell/bigT)*(I1713-I1712))+((1-(qCell/bigT))*J1712),IF(OR(ISBLANK(F1713),COUNT($F$2:F1712)&lt;=qCell),IF(COUNT($F$2:F1712)=1,0,F1712-F1711),((qCell/COUNT($F$2:F1712))*(I1713-I1712))+((1-(qCell/COUNT($F$2:F1712)))*J1712))),J1712),IF(AND(Temp!optSeasCoef=0,Temp!sts_multp=1),IF(H1712="in-sample",IF(Q1712=bigT,((qCell/bigT)*(I1713/I1712))+((1-(qCell/bigT))*J1712),IF(qCell=0,1,IF(OR(ISBLANK(F1713),COUNT($F$2:F1712)&lt;=qCell),IF(COUNT($F$2:F1712)=1,1,F1712/F1711),((qCell/COUNT($F$2:F1712))*(I1713/I1712))+((1-(qCell/COUNT($F$2:F1712)))*J1712)))),J1712),IF(Temp!sts_add=1,IF(H1712="in-sample",IF(Q1712=bigT,((qCell/bigT)*(I1713-I1712))+((1-(qCell/bigT))*J1712),IF(OR(ISBLANK(F1713),COUNT($AX$2:AX1712)&lt;=qCell),IF(COUNT($AX$2:AX1712)=1,0,AX1712-AX1711),((qCell/COUNT($AX$2:AX1712))*(I1713-I1712))+((1-(qCell/COUNT($AX$2:AX1712)))*J1712))),J1712),IF(H1712="in-sample",IF(Q1712=bigT,((qCell/bigT)*(I1713/I1712))+((1-(qCell/bigT))*J1712),IF(qCell=0,1,IF(OR(ISBLANK(F1713),COUNT($AX$2:AX1712)&lt;=qCell),IF(COUNT($AX$2:AX1712)=1,1,AX1712/AX1711),((qCell/COUNT($AX$2:AX1712))*(I1713/I1712))+((1-(qCell/COUNT($AX$2:AX1712)))*J1712)))),J1712)))))))</f>
        <v/>
      </c>
      <c r="K1713" s="120" t="str">
        <f>IF(H1713="","",IF(AND(Temp!optSeasCoef=0,Temp!sts_add=1),IF(H1713="out-sample",I1713+(Q1713*J1713),I1713+J1713),IF(AND(Temp!optSeasCoef=0,Temp!sts_multp=1),IF(H1713="out-sample",I1713*(J1713^Q1713),I1713*J1713),IF(Temp!sts_add=1,IF(H1713="out-sample",(I1713+(Q1713*J1713))*G1713,(I1713+J1713)*G1713),IF(H1713="out-sample",I1713*(J1713^Q1713)*G1713,I1713*J1713*G1713)))))</f>
        <v/>
      </c>
      <c r="L1713" s="116" t="str">
        <f t="shared" si="286"/>
        <v/>
      </c>
      <c r="M1713" s="116" t="str">
        <f t="shared" si="287"/>
        <v/>
      </c>
      <c r="N1713" s="116" t="str">
        <f t="shared" si="288"/>
        <v/>
      </c>
      <c r="O1713" s="116" t="str">
        <f t="shared" si="289"/>
        <v/>
      </c>
      <c r="P1713" s="116" t="str">
        <f t="shared" si="290"/>
        <v/>
      </c>
      <c r="Q1713" s="94" t="str">
        <f>IF(AND(Temp!fhor_indata=1,ISBLANK(F1713),H1712="in-sample"),1,IF(AND(Temp!fhor_indata=1,H1712="out-sample",Q1712&lt;XfHor),Q1712+1,IF(ISBLANK(F1713),"",IF(AND(H1713="out-sample",H1712="in-sample"),1,IF(AND(H1713="out-sample",H1712="out-sample"),Q1712+1,IF(ISNUMBER(Q1712),Q1712+1,1))))))</f>
        <v/>
      </c>
      <c r="R1713" s="94" t="str">
        <f t="shared" si="291"/>
        <v/>
      </c>
      <c r="S1713" s="94" t="str">
        <f>IF(Temp!fhor_indata=1,IF(S1712=XobsHor,1,IF(COUNT($S$2:S1712)&lt;=XobsHor,S1712+1,IF(AND(COUNT($S$2:S1712)&lt;=XobsHor+XfHor,IFERROR(MOD(S1712,XobsHor)&lt;XfHor,FALSE)),S1712+1,""))),IF(ISBLANK(F1713),"",IF(S1712=maxP,1,IF(S1712&lt;maxP,S1712+1,IF(COUNT($S$2:S1713)&lt;=XobsHor,S1712+1,"")))))</f>
        <v/>
      </c>
      <c r="T1713" s="3"/>
      <c r="U1713" s="6"/>
      <c r="V1713" s="6"/>
      <c r="W1713" s="6"/>
      <c r="X1713" s="6"/>
      <c r="Y1713" s="6"/>
      <c r="Z1713" s="6"/>
      <c r="AA1713" s="6"/>
      <c r="AB1713" s="6"/>
      <c r="AC1713" s="6"/>
      <c r="AD1713" s="6"/>
      <c r="AE1713" s="6"/>
      <c r="AF1713" s="6"/>
      <c r="AG1713" s="6"/>
      <c r="AH1713" s="6"/>
      <c r="AI1713" s="6"/>
      <c r="AJ1713" s="6"/>
      <c r="AK1713" s="6"/>
      <c r="AW1713" s="122" t="str">
        <f t="shared" si="293"/>
        <v/>
      </c>
      <c r="AX1713" s="123" t="str">
        <f t="shared" si="294"/>
        <v/>
      </c>
      <c r="AY1713" s="124" t="str">
        <f t="shared" si="295"/>
        <v/>
      </c>
      <c r="AZ1713" s="124" t="str">
        <f t="shared" si="296"/>
        <v/>
      </c>
      <c r="BF1713" s="91"/>
    </row>
    <row r="1714" spans="1:58" s="78" customFormat="1" ht="14.25" x14ac:dyDescent="0.2">
      <c r="A1714" s="6"/>
      <c r="B1714" s="6"/>
      <c r="C1714" s="6"/>
      <c r="D1714" s="3"/>
      <c r="E1714" s="98" t="str">
        <f t="shared" si="292"/>
        <v/>
      </c>
      <c r="F1714" s="117"/>
      <c r="G1714" s="116" t="str">
        <f>IF(E1714="","",IF(Temp!optSeasCoef=0,1,INDEX($C$2:$C$13,IF(MOD(COUNT($E$2:E1714),seas_indx)=0,seas_indx,MOD(COUNT($E$2:E1714),seas_indx)))))</f>
        <v/>
      </c>
      <c r="H1714" s="97" t="str">
        <f>IFERROR(IF(Temp!fhor_indata=1,IF(COUNT($S$2:S1714)&lt;=XobsHor,"in-sample",IF(AND(COUNT($S$2:S1714)&lt;=XobsHor+XfHor,MOD(S1713,XobsHor)&lt;XfHor),"out-sample","")),IF(ISBLANK(F1714),"",IF(COUNT($F$2:F1714)&lt;=XobsHor-XfHor,"in-sample","out-sample"))),"")</f>
        <v/>
      </c>
      <c r="I1714" s="120" t="str">
        <f>IF(AND(ISBLANK(F1713),H1713="in-sample"),"",IF(AND(Temp!fhor_indata=1,H1713="out-sample",H1714="out-sample"),I1713,IF(AND(ISBLANK(F1714),H1713="out-sample"),"",IF(AND(Temp!optSeasCoef=0,Temp!sts_add=1),IF(H1713="in-sample",IF(Q1713=bigT,((pCell/bigT)*F1713)+((1-(pCell/bigT))*(I1713+J1713)),IF(OR(ISBLANK(F1714),COUNT($F$2:F1713)&lt;=pCell),F1713,((pCell/COUNT($F$2:F1713))*F1713)+((1-(pCell/COUNT($F$2:F1713)))*(I1713+J1713)))),I1713),IF(AND(Temp!optSeasCoef=0,Temp!sts_multp=1),IF(H1713="in-sample",IF(Q1713=bigT,((pCell/bigT)*F1713)+((1-(pCell/bigT))*(I1713*J1713)),IF(OR(ISBLANK(F1714),COUNT(F$2:$F1713)&lt;=pCell),F1713,((pCell/COUNT($F$2:F1713))*F1713)+((1-(pCell/COUNT($F$2:F1713)))*(I1713*J1713)))),I1713),IF(Temp!sts_add=1,IF(H1713="in-sample",IF(Q1713=bigT,((pCell/bigT)*AX1713)+((1-(pCell/bigT))*(I1713+J1713)),IF(OR(ISBLANK(F1714),COUNT($AX$2:AX1713)&lt;=pCell),AX1713,((pCell/COUNT($AX$2:AX1713))*AX1713)+((1-(pCell/COUNT($AX$2:AX1713)))*(I1713+J1713)))),I1713),IF(H1713="in-sample",IF(Q1713=bigT,((pCell/bigT)*AX1713)+((1-(pCell/bigT))*(I1713*J1713)),IF(OR(ISBLANK(F1714),COUNT($AX$2:AX1713)&lt;=pCell),AX1713,((pCell/COUNT($AX$2:AX1713))*AX1713)+((1-(pCell/COUNT($AX$2:AX1713)))*(I1713*J1713)))),I1713)))))))</f>
        <v/>
      </c>
      <c r="J1714" s="120" t="str">
        <f>IF(AND(ISBLANK(F1713),H1713="in-sample"),"",IF(AND(Temp!fhor_indata=1,H1713="out-sample",H1714="out-sample"),J1713,IF(AND(ISBLANK(F1714),H1713="out-sample"),"",IF(AND(Temp!optSeasCoef=0,Temp!sts_add=1),IF(H1713="in-sample",IF(Q1713=bigT,((qCell/bigT)*(I1714-I1713))+((1-(qCell/bigT))*J1713),IF(OR(ISBLANK(F1714),COUNT($F$2:F1713)&lt;=qCell),IF(COUNT($F$2:F1713)=1,0,F1713-F1712),((qCell/COUNT($F$2:F1713))*(I1714-I1713))+((1-(qCell/COUNT($F$2:F1713)))*J1713))),J1713),IF(AND(Temp!optSeasCoef=0,Temp!sts_multp=1),IF(H1713="in-sample",IF(Q1713=bigT,((qCell/bigT)*(I1714/I1713))+((1-(qCell/bigT))*J1713),IF(qCell=0,1,IF(OR(ISBLANK(F1714),COUNT($F$2:F1713)&lt;=qCell),IF(COUNT($F$2:F1713)=1,1,F1713/F1712),((qCell/COUNT($F$2:F1713))*(I1714/I1713))+((1-(qCell/COUNT($F$2:F1713)))*J1713)))),J1713),IF(Temp!sts_add=1,IF(H1713="in-sample",IF(Q1713=bigT,((qCell/bigT)*(I1714-I1713))+((1-(qCell/bigT))*J1713),IF(OR(ISBLANK(F1714),COUNT($AX$2:AX1713)&lt;=qCell),IF(COUNT($AX$2:AX1713)=1,0,AX1713-AX1712),((qCell/COUNT($AX$2:AX1713))*(I1714-I1713))+((1-(qCell/COUNT($AX$2:AX1713)))*J1713))),J1713),IF(H1713="in-sample",IF(Q1713=bigT,((qCell/bigT)*(I1714/I1713))+((1-(qCell/bigT))*J1713),IF(qCell=0,1,IF(OR(ISBLANK(F1714),COUNT($AX$2:AX1713)&lt;=qCell),IF(COUNT($AX$2:AX1713)=1,1,AX1713/AX1712),((qCell/COUNT($AX$2:AX1713))*(I1714/I1713))+((1-(qCell/COUNT($AX$2:AX1713)))*J1713)))),J1713)))))))</f>
        <v/>
      </c>
      <c r="K1714" s="120" t="str">
        <f>IF(H1714="","",IF(AND(Temp!optSeasCoef=0,Temp!sts_add=1),IF(H1714="out-sample",I1714+(Q1714*J1714),I1714+J1714),IF(AND(Temp!optSeasCoef=0,Temp!sts_multp=1),IF(H1714="out-sample",I1714*(J1714^Q1714),I1714*J1714),IF(Temp!sts_add=1,IF(H1714="out-sample",(I1714+(Q1714*J1714))*G1714,(I1714+J1714)*G1714),IF(H1714="out-sample",I1714*(J1714^Q1714)*G1714,I1714*J1714*G1714)))))</f>
        <v/>
      </c>
      <c r="L1714" s="116" t="str">
        <f t="shared" si="286"/>
        <v/>
      </c>
      <c r="M1714" s="116" t="str">
        <f t="shared" si="287"/>
        <v/>
      </c>
      <c r="N1714" s="116" t="str">
        <f t="shared" si="288"/>
        <v/>
      </c>
      <c r="O1714" s="116" t="str">
        <f t="shared" si="289"/>
        <v/>
      </c>
      <c r="P1714" s="116" t="str">
        <f t="shared" si="290"/>
        <v/>
      </c>
      <c r="Q1714" s="94" t="str">
        <f>IF(AND(Temp!fhor_indata=1,ISBLANK(F1714),H1713="in-sample"),1,IF(AND(Temp!fhor_indata=1,H1713="out-sample",Q1713&lt;XfHor),Q1713+1,IF(ISBLANK(F1714),"",IF(AND(H1714="out-sample",H1713="in-sample"),1,IF(AND(H1714="out-sample",H1713="out-sample"),Q1713+1,IF(ISNUMBER(Q1713),Q1713+1,1))))))</f>
        <v/>
      </c>
      <c r="R1714" s="94" t="str">
        <f t="shared" si="291"/>
        <v/>
      </c>
      <c r="S1714" s="94" t="str">
        <f>IF(Temp!fhor_indata=1,IF(S1713=XobsHor,1,IF(COUNT($S$2:S1713)&lt;=XobsHor,S1713+1,IF(AND(COUNT($S$2:S1713)&lt;=XobsHor+XfHor,IFERROR(MOD(S1713,XobsHor)&lt;XfHor,FALSE)),S1713+1,""))),IF(ISBLANK(F1714),"",IF(S1713=maxP,1,IF(S1713&lt;maxP,S1713+1,IF(COUNT($S$2:S1714)&lt;=XobsHor,S1713+1,"")))))</f>
        <v/>
      </c>
      <c r="T1714" s="3"/>
      <c r="U1714" s="6"/>
      <c r="V1714" s="6"/>
      <c r="W1714" s="6"/>
      <c r="X1714" s="6"/>
      <c r="Y1714" s="6"/>
      <c r="Z1714" s="6"/>
      <c r="AA1714" s="6"/>
      <c r="AB1714" s="6"/>
      <c r="AC1714" s="6"/>
      <c r="AD1714" s="6"/>
      <c r="AE1714" s="6"/>
      <c r="AF1714" s="6"/>
      <c r="AG1714" s="6"/>
      <c r="AH1714" s="6"/>
      <c r="AI1714" s="6"/>
      <c r="AJ1714" s="6"/>
      <c r="AK1714" s="6"/>
      <c r="AW1714" s="122" t="str">
        <f t="shared" si="293"/>
        <v/>
      </c>
      <c r="AX1714" s="123" t="str">
        <f t="shared" si="294"/>
        <v/>
      </c>
      <c r="AY1714" s="124" t="str">
        <f t="shared" si="295"/>
        <v/>
      </c>
      <c r="AZ1714" s="124" t="str">
        <f t="shared" si="296"/>
        <v/>
      </c>
      <c r="BF1714" s="91"/>
    </row>
    <row r="1715" spans="1:58" s="78" customFormat="1" ht="14.25" x14ac:dyDescent="0.2">
      <c r="A1715" s="6"/>
      <c r="B1715" s="6"/>
      <c r="C1715" s="6"/>
      <c r="D1715" s="3"/>
      <c r="E1715" s="98" t="str">
        <f t="shared" si="292"/>
        <v/>
      </c>
      <c r="F1715" s="117"/>
      <c r="G1715" s="116" t="str">
        <f>IF(E1715="","",IF(Temp!optSeasCoef=0,1,INDEX($C$2:$C$13,IF(MOD(COUNT($E$2:E1715),seas_indx)=0,seas_indx,MOD(COUNT($E$2:E1715),seas_indx)))))</f>
        <v/>
      </c>
      <c r="H1715" s="97" t="str">
        <f>IFERROR(IF(Temp!fhor_indata=1,IF(COUNT($S$2:S1715)&lt;=XobsHor,"in-sample",IF(AND(COUNT($S$2:S1715)&lt;=XobsHor+XfHor,MOD(S1714,XobsHor)&lt;XfHor),"out-sample","")),IF(ISBLANK(F1715),"",IF(COUNT($F$2:F1715)&lt;=XobsHor-XfHor,"in-sample","out-sample"))),"")</f>
        <v/>
      </c>
      <c r="I1715" s="120" t="str">
        <f>IF(AND(ISBLANK(F1714),H1714="in-sample"),"",IF(AND(Temp!fhor_indata=1,H1714="out-sample",H1715="out-sample"),I1714,IF(AND(ISBLANK(F1715),H1714="out-sample"),"",IF(AND(Temp!optSeasCoef=0,Temp!sts_add=1),IF(H1714="in-sample",IF(Q1714=bigT,((pCell/bigT)*F1714)+((1-(pCell/bigT))*(I1714+J1714)),IF(OR(ISBLANK(F1715),COUNT($F$2:F1714)&lt;=pCell),F1714,((pCell/COUNT($F$2:F1714))*F1714)+((1-(pCell/COUNT($F$2:F1714)))*(I1714+J1714)))),I1714),IF(AND(Temp!optSeasCoef=0,Temp!sts_multp=1),IF(H1714="in-sample",IF(Q1714=bigT,((pCell/bigT)*F1714)+((1-(pCell/bigT))*(I1714*J1714)),IF(OR(ISBLANK(F1715),COUNT(F$2:$F1714)&lt;=pCell),F1714,((pCell/COUNT($F$2:F1714))*F1714)+((1-(pCell/COUNT($F$2:F1714)))*(I1714*J1714)))),I1714),IF(Temp!sts_add=1,IF(H1714="in-sample",IF(Q1714=bigT,((pCell/bigT)*AX1714)+((1-(pCell/bigT))*(I1714+J1714)),IF(OR(ISBLANK(F1715),COUNT($AX$2:AX1714)&lt;=pCell),AX1714,((pCell/COUNT($AX$2:AX1714))*AX1714)+((1-(pCell/COUNT($AX$2:AX1714)))*(I1714+J1714)))),I1714),IF(H1714="in-sample",IF(Q1714=bigT,((pCell/bigT)*AX1714)+((1-(pCell/bigT))*(I1714*J1714)),IF(OR(ISBLANK(F1715),COUNT($AX$2:AX1714)&lt;=pCell),AX1714,((pCell/COUNT($AX$2:AX1714))*AX1714)+((1-(pCell/COUNT($AX$2:AX1714)))*(I1714*J1714)))),I1714)))))))</f>
        <v/>
      </c>
      <c r="J1715" s="120" t="str">
        <f>IF(AND(ISBLANK(F1714),H1714="in-sample"),"",IF(AND(Temp!fhor_indata=1,H1714="out-sample",H1715="out-sample"),J1714,IF(AND(ISBLANK(F1715),H1714="out-sample"),"",IF(AND(Temp!optSeasCoef=0,Temp!sts_add=1),IF(H1714="in-sample",IF(Q1714=bigT,((qCell/bigT)*(I1715-I1714))+((1-(qCell/bigT))*J1714),IF(OR(ISBLANK(F1715),COUNT($F$2:F1714)&lt;=qCell),IF(COUNT($F$2:F1714)=1,0,F1714-F1713),((qCell/COUNT($F$2:F1714))*(I1715-I1714))+((1-(qCell/COUNT($F$2:F1714)))*J1714))),J1714),IF(AND(Temp!optSeasCoef=0,Temp!sts_multp=1),IF(H1714="in-sample",IF(Q1714=bigT,((qCell/bigT)*(I1715/I1714))+((1-(qCell/bigT))*J1714),IF(qCell=0,1,IF(OR(ISBLANK(F1715),COUNT($F$2:F1714)&lt;=qCell),IF(COUNT($F$2:F1714)=1,1,F1714/F1713),((qCell/COUNT($F$2:F1714))*(I1715/I1714))+((1-(qCell/COUNT($F$2:F1714)))*J1714)))),J1714),IF(Temp!sts_add=1,IF(H1714="in-sample",IF(Q1714=bigT,((qCell/bigT)*(I1715-I1714))+((1-(qCell/bigT))*J1714),IF(OR(ISBLANK(F1715),COUNT($AX$2:AX1714)&lt;=qCell),IF(COUNT($AX$2:AX1714)=1,0,AX1714-AX1713),((qCell/COUNT($AX$2:AX1714))*(I1715-I1714))+((1-(qCell/COUNT($AX$2:AX1714)))*J1714))),J1714),IF(H1714="in-sample",IF(Q1714=bigT,((qCell/bigT)*(I1715/I1714))+((1-(qCell/bigT))*J1714),IF(qCell=0,1,IF(OR(ISBLANK(F1715),COUNT($AX$2:AX1714)&lt;=qCell),IF(COUNT($AX$2:AX1714)=1,1,AX1714/AX1713),((qCell/COUNT($AX$2:AX1714))*(I1715/I1714))+((1-(qCell/COUNT($AX$2:AX1714)))*J1714)))),J1714)))))))</f>
        <v/>
      </c>
      <c r="K1715" s="120" t="str">
        <f>IF(H1715="","",IF(AND(Temp!optSeasCoef=0,Temp!sts_add=1),IF(H1715="out-sample",I1715+(Q1715*J1715),I1715+J1715),IF(AND(Temp!optSeasCoef=0,Temp!sts_multp=1),IF(H1715="out-sample",I1715*(J1715^Q1715),I1715*J1715),IF(Temp!sts_add=1,IF(H1715="out-sample",(I1715+(Q1715*J1715))*G1715,(I1715+J1715)*G1715),IF(H1715="out-sample",I1715*(J1715^Q1715)*G1715,I1715*J1715*G1715)))))</f>
        <v/>
      </c>
      <c r="L1715" s="116" t="str">
        <f t="shared" si="286"/>
        <v/>
      </c>
      <c r="M1715" s="116" t="str">
        <f t="shared" si="287"/>
        <v/>
      </c>
      <c r="N1715" s="116" t="str">
        <f t="shared" si="288"/>
        <v/>
      </c>
      <c r="O1715" s="116" t="str">
        <f t="shared" si="289"/>
        <v/>
      </c>
      <c r="P1715" s="116" t="str">
        <f t="shared" si="290"/>
        <v/>
      </c>
      <c r="Q1715" s="94" t="str">
        <f>IF(AND(Temp!fhor_indata=1,ISBLANK(F1715),H1714="in-sample"),1,IF(AND(Temp!fhor_indata=1,H1714="out-sample",Q1714&lt;XfHor),Q1714+1,IF(ISBLANK(F1715),"",IF(AND(H1715="out-sample",H1714="in-sample"),1,IF(AND(H1715="out-sample",H1714="out-sample"),Q1714+1,IF(ISNUMBER(Q1714),Q1714+1,1))))))</f>
        <v/>
      </c>
      <c r="R1715" s="94" t="str">
        <f t="shared" si="291"/>
        <v/>
      </c>
      <c r="S1715" s="94" t="str">
        <f>IF(Temp!fhor_indata=1,IF(S1714=XobsHor,1,IF(COUNT($S$2:S1714)&lt;=XobsHor,S1714+1,IF(AND(COUNT($S$2:S1714)&lt;=XobsHor+XfHor,IFERROR(MOD(S1714,XobsHor)&lt;XfHor,FALSE)),S1714+1,""))),IF(ISBLANK(F1715),"",IF(S1714=maxP,1,IF(S1714&lt;maxP,S1714+1,IF(COUNT($S$2:S1715)&lt;=XobsHor,S1714+1,"")))))</f>
        <v/>
      </c>
      <c r="T1715" s="3"/>
      <c r="U1715" s="6"/>
      <c r="V1715" s="6"/>
      <c r="W1715" s="6"/>
      <c r="X1715" s="6"/>
      <c r="Y1715" s="6"/>
      <c r="Z1715" s="6"/>
      <c r="AA1715" s="6"/>
      <c r="AB1715" s="6"/>
      <c r="AC1715" s="6"/>
      <c r="AD1715" s="6"/>
      <c r="AE1715" s="6"/>
      <c r="AF1715" s="6"/>
      <c r="AG1715" s="6"/>
      <c r="AH1715" s="6"/>
      <c r="AI1715" s="6"/>
      <c r="AJ1715" s="6"/>
      <c r="AK1715" s="6"/>
      <c r="AW1715" s="122" t="str">
        <f t="shared" si="293"/>
        <v/>
      </c>
      <c r="AX1715" s="123" t="str">
        <f t="shared" si="294"/>
        <v/>
      </c>
      <c r="AY1715" s="124" t="str">
        <f t="shared" si="295"/>
        <v/>
      </c>
      <c r="AZ1715" s="124" t="str">
        <f t="shared" si="296"/>
        <v/>
      </c>
      <c r="BF1715" s="91"/>
    </row>
    <row r="1716" spans="1:58" s="78" customFormat="1" ht="14.25" x14ac:dyDescent="0.2">
      <c r="A1716" s="6"/>
      <c r="B1716" s="6"/>
      <c r="C1716" s="6"/>
      <c r="D1716" s="3"/>
      <c r="E1716" s="98" t="str">
        <f t="shared" si="292"/>
        <v/>
      </c>
      <c r="F1716" s="117"/>
      <c r="G1716" s="116" t="str">
        <f>IF(E1716="","",IF(Temp!optSeasCoef=0,1,INDEX($C$2:$C$13,IF(MOD(COUNT($E$2:E1716),seas_indx)=0,seas_indx,MOD(COUNT($E$2:E1716),seas_indx)))))</f>
        <v/>
      </c>
      <c r="H1716" s="97" t="str">
        <f>IFERROR(IF(Temp!fhor_indata=1,IF(COUNT($S$2:S1716)&lt;=XobsHor,"in-sample",IF(AND(COUNT($S$2:S1716)&lt;=XobsHor+XfHor,MOD(S1715,XobsHor)&lt;XfHor),"out-sample","")),IF(ISBLANK(F1716),"",IF(COUNT($F$2:F1716)&lt;=XobsHor-XfHor,"in-sample","out-sample"))),"")</f>
        <v/>
      </c>
      <c r="I1716" s="120" t="str">
        <f>IF(AND(ISBLANK(F1715),H1715="in-sample"),"",IF(AND(Temp!fhor_indata=1,H1715="out-sample",H1716="out-sample"),I1715,IF(AND(ISBLANK(F1716),H1715="out-sample"),"",IF(AND(Temp!optSeasCoef=0,Temp!sts_add=1),IF(H1715="in-sample",IF(Q1715=bigT,((pCell/bigT)*F1715)+((1-(pCell/bigT))*(I1715+J1715)),IF(OR(ISBLANK(F1716),COUNT($F$2:F1715)&lt;=pCell),F1715,((pCell/COUNT($F$2:F1715))*F1715)+((1-(pCell/COUNT($F$2:F1715)))*(I1715+J1715)))),I1715),IF(AND(Temp!optSeasCoef=0,Temp!sts_multp=1),IF(H1715="in-sample",IF(Q1715=bigT,((pCell/bigT)*F1715)+((1-(pCell/bigT))*(I1715*J1715)),IF(OR(ISBLANK(F1716),COUNT(F$2:$F1715)&lt;=pCell),F1715,((pCell/COUNT($F$2:F1715))*F1715)+((1-(pCell/COUNT($F$2:F1715)))*(I1715*J1715)))),I1715),IF(Temp!sts_add=1,IF(H1715="in-sample",IF(Q1715=bigT,((pCell/bigT)*AX1715)+((1-(pCell/bigT))*(I1715+J1715)),IF(OR(ISBLANK(F1716),COUNT($AX$2:AX1715)&lt;=pCell),AX1715,((pCell/COUNT($AX$2:AX1715))*AX1715)+((1-(pCell/COUNT($AX$2:AX1715)))*(I1715+J1715)))),I1715),IF(H1715="in-sample",IF(Q1715=bigT,((pCell/bigT)*AX1715)+((1-(pCell/bigT))*(I1715*J1715)),IF(OR(ISBLANK(F1716),COUNT($AX$2:AX1715)&lt;=pCell),AX1715,((pCell/COUNT($AX$2:AX1715))*AX1715)+((1-(pCell/COUNT($AX$2:AX1715)))*(I1715*J1715)))),I1715)))))))</f>
        <v/>
      </c>
      <c r="J1716" s="120" t="str">
        <f>IF(AND(ISBLANK(F1715),H1715="in-sample"),"",IF(AND(Temp!fhor_indata=1,H1715="out-sample",H1716="out-sample"),J1715,IF(AND(ISBLANK(F1716),H1715="out-sample"),"",IF(AND(Temp!optSeasCoef=0,Temp!sts_add=1),IF(H1715="in-sample",IF(Q1715=bigT,((qCell/bigT)*(I1716-I1715))+((1-(qCell/bigT))*J1715),IF(OR(ISBLANK(F1716),COUNT($F$2:F1715)&lt;=qCell),IF(COUNT($F$2:F1715)=1,0,F1715-F1714),((qCell/COUNT($F$2:F1715))*(I1716-I1715))+((1-(qCell/COUNT($F$2:F1715)))*J1715))),J1715),IF(AND(Temp!optSeasCoef=0,Temp!sts_multp=1),IF(H1715="in-sample",IF(Q1715=bigT,((qCell/bigT)*(I1716/I1715))+((1-(qCell/bigT))*J1715),IF(qCell=0,1,IF(OR(ISBLANK(F1716),COUNT($F$2:F1715)&lt;=qCell),IF(COUNT($F$2:F1715)=1,1,F1715/F1714),((qCell/COUNT($F$2:F1715))*(I1716/I1715))+((1-(qCell/COUNT($F$2:F1715)))*J1715)))),J1715),IF(Temp!sts_add=1,IF(H1715="in-sample",IF(Q1715=bigT,((qCell/bigT)*(I1716-I1715))+((1-(qCell/bigT))*J1715),IF(OR(ISBLANK(F1716),COUNT($AX$2:AX1715)&lt;=qCell),IF(COUNT($AX$2:AX1715)=1,0,AX1715-AX1714),((qCell/COUNT($AX$2:AX1715))*(I1716-I1715))+((1-(qCell/COUNT($AX$2:AX1715)))*J1715))),J1715),IF(H1715="in-sample",IF(Q1715=bigT,((qCell/bigT)*(I1716/I1715))+((1-(qCell/bigT))*J1715),IF(qCell=0,1,IF(OR(ISBLANK(F1716),COUNT($AX$2:AX1715)&lt;=qCell),IF(COUNT($AX$2:AX1715)=1,1,AX1715/AX1714),((qCell/COUNT($AX$2:AX1715))*(I1716/I1715))+((1-(qCell/COUNT($AX$2:AX1715)))*J1715)))),J1715)))))))</f>
        <v/>
      </c>
      <c r="K1716" s="120" t="str">
        <f>IF(H1716="","",IF(AND(Temp!optSeasCoef=0,Temp!sts_add=1),IF(H1716="out-sample",I1716+(Q1716*J1716),I1716+J1716),IF(AND(Temp!optSeasCoef=0,Temp!sts_multp=1),IF(H1716="out-sample",I1716*(J1716^Q1716),I1716*J1716),IF(Temp!sts_add=1,IF(H1716="out-sample",(I1716+(Q1716*J1716))*G1716,(I1716+J1716)*G1716),IF(H1716="out-sample",I1716*(J1716^Q1716)*G1716,I1716*J1716*G1716)))))</f>
        <v/>
      </c>
      <c r="L1716" s="116" t="str">
        <f t="shared" si="286"/>
        <v/>
      </c>
      <c r="M1716" s="116" t="str">
        <f t="shared" si="287"/>
        <v/>
      </c>
      <c r="N1716" s="116" t="str">
        <f t="shared" si="288"/>
        <v/>
      </c>
      <c r="O1716" s="116" t="str">
        <f t="shared" si="289"/>
        <v/>
      </c>
      <c r="P1716" s="116" t="str">
        <f t="shared" si="290"/>
        <v/>
      </c>
      <c r="Q1716" s="94" t="str">
        <f>IF(AND(Temp!fhor_indata=1,ISBLANK(F1716),H1715="in-sample"),1,IF(AND(Temp!fhor_indata=1,H1715="out-sample",Q1715&lt;XfHor),Q1715+1,IF(ISBLANK(F1716),"",IF(AND(H1716="out-sample",H1715="in-sample"),1,IF(AND(H1716="out-sample",H1715="out-sample"),Q1715+1,IF(ISNUMBER(Q1715),Q1715+1,1))))))</f>
        <v/>
      </c>
      <c r="R1716" s="94" t="str">
        <f t="shared" si="291"/>
        <v/>
      </c>
      <c r="S1716" s="94" t="str">
        <f>IF(Temp!fhor_indata=1,IF(S1715=XobsHor,1,IF(COUNT($S$2:S1715)&lt;=XobsHor,S1715+1,IF(AND(COUNT($S$2:S1715)&lt;=XobsHor+XfHor,IFERROR(MOD(S1715,XobsHor)&lt;XfHor,FALSE)),S1715+1,""))),IF(ISBLANK(F1716),"",IF(S1715=maxP,1,IF(S1715&lt;maxP,S1715+1,IF(COUNT($S$2:S1716)&lt;=XobsHor,S1715+1,"")))))</f>
        <v/>
      </c>
      <c r="T1716" s="3"/>
      <c r="U1716" s="6"/>
      <c r="V1716" s="6"/>
      <c r="W1716" s="6"/>
      <c r="X1716" s="6"/>
      <c r="Y1716" s="6"/>
      <c r="Z1716" s="6"/>
      <c r="AA1716" s="6"/>
      <c r="AB1716" s="6"/>
      <c r="AC1716" s="6"/>
      <c r="AD1716" s="6"/>
      <c r="AE1716" s="6"/>
      <c r="AF1716" s="6"/>
      <c r="AG1716" s="6"/>
      <c r="AH1716" s="6"/>
      <c r="AI1716" s="6"/>
      <c r="AJ1716" s="6"/>
      <c r="AK1716" s="6"/>
      <c r="AW1716" s="122" t="str">
        <f t="shared" si="293"/>
        <v/>
      </c>
      <c r="AX1716" s="123" t="str">
        <f t="shared" si="294"/>
        <v/>
      </c>
      <c r="AY1716" s="124" t="str">
        <f t="shared" si="295"/>
        <v/>
      </c>
      <c r="AZ1716" s="124" t="str">
        <f t="shared" si="296"/>
        <v/>
      </c>
      <c r="BF1716" s="91"/>
    </row>
    <row r="1717" spans="1:58" s="78" customFormat="1" ht="14.25" x14ac:dyDescent="0.2">
      <c r="A1717" s="6"/>
      <c r="B1717" s="6"/>
      <c r="C1717" s="6"/>
      <c r="D1717" s="3"/>
      <c r="E1717" s="98" t="str">
        <f t="shared" si="292"/>
        <v/>
      </c>
      <c r="F1717" s="117"/>
      <c r="G1717" s="116" t="str">
        <f>IF(E1717="","",IF(Temp!optSeasCoef=0,1,INDEX($C$2:$C$13,IF(MOD(COUNT($E$2:E1717),seas_indx)=0,seas_indx,MOD(COUNT($E$2:E1717),seas_indx)))))</f>
        <v/>
      </c>
      <c r="H1717" s="97" t="str">
        <f>IFERROR(IF(Temp!fhor_indata=1,IF(COUNT($S$2:S1717)&lt;=XobsHor,"in-sample",IF(AND(COUNT($S$2:S1717)&lt;=XobsHor+XfHor,MOD(S1716,XobsHor)&lt;XfHor),"out-sample","")),IF(ISBLANK(F1717),"",IF(COUNT($F$2:F1717)&lt;=XobsHor-XfHor,"in-sample","out-sample"))),"")</f>
        <v/>
      </c>
      <c r="I1717" s="120" t="str">
        <f>IF(AND(ISBLANK(F1716),H1716="in-sample"),"",IF(AND(Temp!fhor_indata=1,H1716="out-sample",H1717="out-sample"),I1716,IF(AND(ISBLANK(F1717),H1716="out-sample"),"",IF(AND(Temp!optSeasCoef=0,Temp!sts_add=1),IF(H1716="in-sample",IF(Q1716=bigT,((pCell/bigT)*F1716)+((1-(pCell/bigT))*(I1716+J1716)),IF(OR(ISBLANK(F1717),COUNT($F$2:F1716)&lt;=pCell),F1716,((pCell/COUNT($F$2:F1716))*F1716)+((1-(pCell/COUNT($F$2:F1716)))*(I1716+J1716)))),I1716),IF(AND(Temp!optSeasCoef=0,Temp!sts_multp=1),IF(H1716="in-sample",IF(Q1716=bigT,((pCell/bigT)*F1716)+((1-(pCell/bigT))*(I1716*J1716)),IF(OR(ISBLANK(F1717),COUNT(F$2:$F1716)&lt;=pCell),F1716,((pCell/COUNT($F$2:F1716))*F1716)+((1-(pCell/COUNT($F$2:F1716)))*(I1716*J1716)))),I1716),IF(Temp!sts_add=1,IF(H1716="in-sample",IF(Q1716=bigT,((pCell/bigT)*AX1716)+((1-(pCell/bigT))*(I1716+J1716)),IF(OR(ISBLANK(F1717),COUNT($AX$2:AX1716)&lt;=pCell),AX1716,((pCell/COUNT($AX$2:AX1716))*AX1716)+((1-(pCell/COUNT($AX$2:AX1716)))*(I1716+J1716)))),I1716),IF(H1716="in-sample",IF(Q1716=bigT,((pCell/bigT)*AX1716)+((1-(pCell/bigT))*(I1716*J1716)),IF(OR(ISBLANK(F1717),COUNT($AX$2:AX1716)&lt;=pCell),AX1716,((pCell/COUNT($AX$2:AX1716))*AX1716)+((1-(pCell/COUNT($AX$2:AX1716)))*(I1716*J1716)))),I1716)))))))</f>
        <v/>
      </c>
      <c r="J1717" s="120" t="str">
        <f>IF(AND(ISBLANK(F1716),H1716="in-sample"),"",IF(AND(Temp!fhor_indata=1,H1716="out-sample",H1717="out-sample"),J1716,IF(AND(ISBLANK(F1717),H1716="out-sample"),"",IF(AND(Temp!optSeasCoef=0,Temp!sts_add=1),IF(H1716="in-sample",IF(Q1716=bigT,((qCell/bigT)*(I1717-I1716))+((1-(qCell/bigT))*J1716),IF(OR(ISBLANK(F1717),COUNT($F$2:F1716)&lt;=qCell),IF(COUNT($F$2:F1716)=1,0,F1716-F1715),((qCell/COUNT($F$2:F1716))*(I1717-I1716))+((1-(qCell/COUNT($F$2:F1716)))*J1716))),J1716),IF(AND(Temp!optSeasCoef=0,Temp!sts_multp=1),IF(H1716="in-sample",IF(Q1716=bigT,((qCell/bigT)*(I1717/I1716))+((1-(qCell/bigT))*J1716),IF(qCell=0,1,IF(OR(ISBLANK(F1717),COUNT($F$2:F1716)&lt;=qCell),IF(COUNT($F$2:F1716)=1,1,F1716/F1715),((qCell/COUNT($F$2:F1716))*(I1717/I1716))+((1-(qCell/COUNT($F$2:F1716)))*J1716)))),J1716),IF(Temp!sts_add=1,IF(H1716="in-sample",IF(Q1716=bigT,((qCell/bigT)*(I1717-I1716))+((1-(qCell/bigT))*J1716),IF(OR(ISBLANK(F1717),COUNT($AX$2:AX1716)&lt;=qCell),IF(COUNT($AX$2:AX1716)=1,0,AX1716-AX1715),((qCell/COUNT($AX$2:AX1716))*(I1717-I1716))+((1-(qCell/COUNT($AX$2:AX1716)))*J1716))),J1716),IF(H1716="in-sample",IF(Q1716=bigT,((qCell/bigT)*(I1717/I1716))+((1-(qCell/bigT))*J1716),IF(qCell=0,1,IF(OR(ISBLANK(F1717),COUNT($AX$2:AX1716)&lt;=qCell),IF(COUNT($AX$2:AX1716)=1,1,AX1716/AX1715),((qCell/COUNT($AX$2:AX1716))*(I1717/I1716))+((1-(qCell/COUNT($AX$2:AX1716)))*J1716)))),J1716)))))))</f>
        <v/>
      </c>
      <c r="K1717" s="120" t="str">
        <f>IF(H1717="","",IF(AND(Temp!optSeasCoef=0,Temp!sts_add=1),IF(H1717="out-sample",I1717+(Q1717*J1717),I1717+J1717),IF(AND(Temp!optSeasCoef=0,Temp!sts_multp=1),IF(H1717="out-sample",I1717*(J1717^Q1717),I1717*J1717),IF(Temp!sts_add=1,IF(H1717="out-sample",(I1717+(Q1717*J1717))*G1717,(I1717+J1717)*G1717),IF(H1717="out-sample",I1717*(J1717^Q1717)*G1717,I1717*J1717*G1717)))))</f>
        <v/>
      </c>
      <c r="L1717" s="116" t="str">
        <f t="shared" si="286"/>
        <v/>
      </c>
      <c r="M1717" s="116" t="str">
        <f t="shared" si="287"/>
        <v/>
      </c>
      <c r="N1717" s="116" t="str">
        <f t="shared" si="288"/>
        <v/>
      </c>
      <c r="O1717" s="116" t="str">
        <f t="shared" si="289"/>
        <v/>
      </c>
      <c r="P1717" s="116" t="str">
        <f t="shared" si="290"/>
        <v/>
      </c>
      <c r="Q1717" s="94" t="str">
        <f>IF(AND(Temp!fhor_indata=1,ISBLANK(F1717),H1716="in-sample"),1,IF(AND(Temp!fhor_indata=1,H1716="out-sample",Q1716&lt;XfHor),Q1716+1,IF(ISBLANK(F1717),"",IF(AND(H1717="out-sample",H1716="in-sample"),1,IF(AND(H1717="out-sample",H1716="out-sample"),Q1716+1,IF(ISNUMBER(Q1716),Q1716+1,1))))))</f>
        <v/>
      </c>
      <c r="R1717" s="94" t="str">
        <f t="shared" si="291"/>
        <v/>
      </c>
      <c r="S1717" s="94" t="str">
        <f>IF(Temp!fhor_indata=1,IF(S1716=XobsHor,1,IF(COUNT($S$2:S1716)&lt;=XobsHor,S1716+1,IF(AND(COUNT($S$2:S1716)&lt;=XobsHor+XfHor,IFERROR(MOD(S1716,XobsHor)&lt;XfHor,FALSE)),S1716+1,""))),IF(ISBLANK(F1717),"",IF(S1716=maxP,1,IF(S1716&lt;maxP,S1716+1,IF(COUNT($S$2:S1717)&lt;=XobsHor,S1716+1,"")))))</f>
        <v/>
      </c>
      <c r="T1717" s="3"/>
      <c r="U1717" s="6"/>
      <c r="V1717" s="6"/>
      <c r="W1717" s="6"/>
      <c r="X1717" s="6"/>
      <c r="Y1717" s="6"/>
      <c r="Z1717" s="6"/>
      <c r="AA1717" s="6"/>
      <c r="AB1717" s="6"/>
      <c r="AC1717" s="6"/>
      <c r="AD1717" s="6"/>
      <c r="AE1717" s="6"/>
      <c r="AF1717" s="6"/>
      <c r="AG1717" s="6"/>
      <c r="AH1717" s="6"/>
      <c r="AI1717" s="6"/>
      <c r="AJ1717" s="6"/>
      <c r="AK1717" s="6"/>
      <c r="AW1717" s="122" t="str">
        <f t="shared" si="293"/>
        <v/>
      </c>
      <c r="AX1717" s="123" t="str">
        <f t="shared" si="294"/>
        <v/>
      </c>
      <c r="AY1717" s="124" t="str">
        <f t="shared" si="295"/>
        <v/>
      </c>
      <c r="AZ1717" s="124" t="str">
        <f t="shared" si="296"/>
        <v/>
      </c>
      <c r="BF1717" s="91"/>
    </row>
    <row r="1718" spans="1:58" s="78" customFormat="1" ht="14.25" x14ac:dyDescent="0.2">
      <c r="A1718" s="6"/>
      <c r="B1718" s="6"/>
      <c r="C1718" s="6"/>
      <c r="D1718" s="3"/>
      <c r="E1718" s="98" t="str">
        <f t="shared" si="292"/>
        <v/>
      </c>
      <c r="F1718" s="117"/>
      <c r="G1718" s="116" t="str">
        <f>IF(E1718="","",IF(Temp!optSeasCoef=0,1,INDEX($C$2:$C$13,IF(MOD(COUNT($E$2:E1718),seas_indx)=0,seas_indx,MOD(COUNT($E$2:E1718),seas_indx)))))</f>
        <v/>
      </c>
      <c r="H1718" s="97" t="str">
        <f>IFERROR(IF(Temp!fhor_indata=1,IF(COUNT($S$2:S1718)&lt;=XobsHor,"in-sample",IF(AND(COUNT($S$2:S1718)&lt;=XobsHor+XfHor,MOD(S1717,XobsHor)&lt;XfHor),"out-sample","")),IF(ISBLANK(F1718),"",IF(COUNT($F$2:F1718)&lt;=XobsHor-XfHor,"in-sample","out-sample"))),"")</f>
        <v/>
      </c>
      <c r="I1718" s="120" t="str">
        <f>IF(AND(ISBLANK(F1717),H1717="in-sample"),"",IF(AND(Temp!fhor_indata=1,H1717="out-sample",H1718="out-sample"),I1717,IF(AND(ISBLANK(F1718),H1717="out-sample"),"",IF(AND(Temp!optSeasCoef=0,Temp!sts_add=1),IF(H1717="in-sample",IF(Q1717=bigT,((pCell/bigT)*F1717)+((1-(pCell/bigT))*(I1717+J1717)),IF(OR(ISBLANK(F1718),COUNT($F$2:F1717)&lt;=pCell),F1717,((pCell/COUNT($F$2:F1717))*F1717)+((1-(pCell/COUNT($F$2:F1717)))*(I1717+J1717)))),I1717),IF(AND(Temp!optSeasCoef=0,Temp!sts_multp=1),IF(H1717="in-sample",IF(Q1717=bigT,((pCell/bigT)*F1717)+((1-(pCell/bigT))*(I1717*J1717)),IF(OR(ISBLANK(F1718),COUNT(F$2:$F1717)&lt;=pCell),F1717,((pCell/COUNT($F$2:F1717))*F1717)+((1-(pCell/COUNT($F$2:F1717)))*(I1717*J1717)))),I1717),IF(Temp!sts_add=1,IF(H1717="in-sample",IF(Q1717=bigT,((pCell/bigT)*AX1717)+((1-(pCell/bigT))*(I1717+J1717)),IF(OR(ISBLANK(F1718),COUNT($AX$2:AX1717)&lt;=pCell),AX1717,((pCell/COUNT($AX$2:AX1717))*AX1717)+((1-(pCell/COUNT($AX$2:AX1717)))*(I1717+J1717)))),I1717),IF(H1717="in-sample",IF(Q1717=bigT,((pCell/bigT)*AX1717)+((1-(pCell/bigT))*(I1717*J1717)),IF(OR(ISBLANK(F1718),COUNT($AX$2:AX1717)&lt;=pCell),AX1717,((pCell/COUNT($AX$2:AX1717))*AX1717)+((1-(pCell/COUNT($AX$2:AX1717)))*(I1717*J1717)))),I1717)))))))</f>
        <v/>
      </c>
      <c r="J1718" s="120" t="str">
        <f>IF(AND(ISBLANK(F1717),H1717="in-sample"),"",IF(AND(Temp!fhor_indata=1,H1717="out-sample",H1718="out-sample"),J1717,IF(AND(ISBLANK(F1718),H1717="out-sample"),"",IF(AND(Temp!optSeasCoef=0,Temp!sts_add=1),IF(H1717="in-sample",IF(Q1717=bigT,((qCell/bigT)*(I1718-I1717))+((1-(qCell/bigT))*J1717),IF(OR(ISBLANK(F1718),COUNT($F$2:F1717)&lt;=qCell),IF(COUNT($F$2:F1717)=1,0,F1717-F1716),((qCell/COUNT($F$2:F1717))*(I1718-I1717))+((1-(qCell/COUNT($F$2:F1717)))*J1717))),J1717),IF(AND(Temp!optSeasCoef=0,Temp!sts_multp=1),IF(H1717="in-sample",IF(Q1717=bigT,((qCell/bigT)*(I1718/I1717))+((1-(qCell/bigT))*J1717),IF(qCell=0,1,IF(OR(ISBLANK(F1718),COUNT($F$2:F1717)&lt;=qCell),IF(COUNT($F$2:F1717)=1,1,F1717/F1716),((qCell/COUNT($F$2:F1717))*(I1718/I1717))+((1-(qCell/COUNT($F$2:F1717)))*J1717)))),J1717),IF(Temp!sts_add=1,IF(H1717="in-sample",IF(Q1717=bigT,((qCell/bigT)*(I1718-I1717))+((1-(qCell/bigT))*J1717),IF(OR(ISBLANK(F1718),COUNT($AX$2:AX1717)&lt;=qCell),IF(COUNT($AX$2:AX1717)=1,0,AX1717-AX1716),((qCell/COUNT($AX$2:AX1717))*(I1718-I1717))+((1-(qCell/COUNT($AX$2:AX1717)))*J1717))),J1717),IF(H1717="in-sample",IF(Q1717=bigT,((qCell/bigT)*(I1718/I1717))+((1-(qCell/bigT))*J1717),IF(qCell=0,1,IF(OR(ISBLANK(F1718),COUNT($AX$2:AX1717)&lt;=qCell),IF(COUNT($AX$2:AX1717)=1,1,AX1717/AX1716),((qCell/COUNT($AX$2:AX1717))*(I1718/I1717))+((1-(qCell/COUNT($AX$2:AX1717)))*J1717)))),J1717)))))))</f>
        <v/>
      </c>
      <c r="K1718" s="120" t="str">
        <f>IF(H1718="","",IF(AND(Temp!optSeasCoef=0,Temp!sts_add=1),IF(H1718="out-sample",I1718+(Q1718*J1718),I1718+J1718),IF(AND(Temp!optSeasCoef=0,Temp!sts_multp=1),IF(H1718="out-sample",I1718*(J1718^Q1718),I1718*J1718),IF(Temp!sts_add=1,IF(H1718="out-sample",(I1718+(Q1718*J1718))*G1718,(I1718+J1718)*G1718),IF(H1718="out-sample",I1718*(J1718^Q1718)*G1718,I1718*J1718*G1718)))))</f>
        <v/>
      </c>
      <c r="L1718" s="116" t="str">
        <f t="shared" si="286"/>
        <v/>
      </c>
      <c r="M1718" s="116" t="str">
        <f t="shared" si="287"/>
        <v/>
      </c>
      <c r="N1718" s="116" t="str">
        <f t="shared" si="288"/>
        <v/>
      </c>
      <c r="O1718" s="116" t="str">
        <f t="shared" si="289"/>
        <v/>
      </c>
      <c r="P1718" s="116" t="str">
        <f t="shared" si="290"/>
        <v/>
      </c>
      <c r="Q1718" s="94" t="str">
        <f>IF(AND(Temp!fhor_indata=1,ISBLANK(F1718),H1717="in-sample"),1,IF(AND(Temp!fhor_indata=1,H1717="out-sample",Q1717&lt;XfHor),Q1717+1,IF(ISBLANK(F1718),"",IF(AND(H1718="out-sample",H1717="in-sample"),1,IF(AND(H1718="out-sample",H1717="out-sample"),Q1717+1,IF(ISNUMBER(Q1717),Q1717+1,1))))))</f>
        <v/>
      </c>
      <c r="R1718" s="94" t="str">
        <f t="shared" si="291"/>
        <v/>
      </c>
      <c r="S1718" s="94" t="str">
        <f>IF(Temp!fhor_indata=1,IF(S1717=XobsHor,1,IF(COUNT($S$2:S1717)&lt;=XobsHor,S1717+1,IF(AND(COUNT($S$2:S1717)&lt;=XobsHor+XfHor,IFERROR(MOD(S1717,XobsHor)&lt;XfHor,FALSE)),S1717+1,""))),IF(ISBLANK(F1718),"",IF(S1717=maxP,1,IF(S1717&lt;maxP,S1717+1,IF(COUNT($S$2:S1718)&lt;=XobsHor,S1717+1,"")))))</f>
        <v/>
      </c>
      <c r="T1718" s="3"/>
      <c r="U1718" s="6"/>
      <c r="V1718" s="6"/>
      <c r="W1718" s="6"/>
      <c r="X1718" s="6"/>
      <c r="Y1718" s="6"/>
      <c r="Z1718" s="6"/>
      <c r="AA1718" s="6"/>
      <c r="AB1718" s="6"/>
      <c r="AC1718" s="6"/>
      <c r="AD1718" s="6"/>
      <c r="AE1718" s="6"/>
      <c r="AF1718" s="6"/>
      <c r="AG1718" s="6"/>
      <c r="AH1718" s="6"/>
      <c r="AI1718" s="6"/>
      <c r="AJ1718" s="6"/>
      <c r="AK1718" s="6"/>
      <c r="AW1718" s="122" t="str">
        <f t="shared" si="293"/>
        <v/>
      </c>
      <c r="AX1718" s="123" t="str">
        <f t="shared" si="294"/>
        <v/>
      </c>
      <c r="AY1718" s="124" t="str">
        <f t="shared" si="295"/>
        <v/>
      </c>
      <c r="AZ1718" s="124" t="str">
        <f t="shared" si="296"/>
        <v/>
      </c>
      <c r="BF1718" s="91"/>
    </row>
    <row r="1719" spans="1:58" s="78" customFormat="1" ht="14.25" x14ac:dyDescent="0.2">
      <c r="A1719" s="6"/>
      <c r="B1719" s="6"/>
      <c r="C1719" s="6"/>
      <c r="D1719" s="3"/>
      <c r="E1719" s="98" t="str">
        <f t="shared" si="292"/>
        <v/>
      </c>
      <c r="F1719" s="117"/>
      <c r="G1719" s="116" t="str">
        <f>IF(E1719="","",IF(Temp!optSeasCoef=0,1,INDEX($C$2:$C$13,IF(MOD(COUNT($E$2:E1719),seas_indx)=0,seas_indx,MOD(COUNT($E$2:E1719),seas_indx)))))</f>
        <v/>
      </c>
      <c r="H1719" s="97" t="str">
        <f>IFERROR(IF(Temp!fhor_indata=1,IF(COUNT($S$2:S1719)&lt;=XobsHor,"in-sample",IF(AND(COUNT($S$2:S1719)&lt;=XobsHor+XfHor,MOD(S1718,XobsHor)&lt;XfHor),"out-sample","")),IF(ISBLANK(F1719),"",IF(COUNT($F$2:F1719)&lt;=XobsHor-XfHor,"in-sample","out-sample"))),"")</f>
        <v/>
      </c>
      <c r="I1719" s="120" t="str">
        <f>IF(AND(ISBLANK(F1718),H1718="in-sample"),"",IF(AND(Temp!fhor_indata=1,H1718="out-sample",H1719="out-sample"),I1718,IF(AND(ISBLANK(F1719),H1718="out-sample"),"",IF(AND(Temp!optSeasCoef=0,Temp!sts_add=1),IF(H1718="in-sample",IF(Q1718=bigT,((pCell/bigT)*F1718)+((1-(pCell/bigT))*(I1718+J1718)),IF(OR(ISBLANK(F1719),COUNT($F$2:F1718)&lt;=pCell),F1718,((pCell/COUNT($F$2:F1718))*F1718)+((1-(pCell/COUNT($F$2:F1718)))*(I1718+J1718)))),I1718),IF(AND(Temp!optSeasCoef=0,Temp!sts_multp=1),IF(H1718="in-sample",IF(Q1718=bigT,((pCell/bigT)*F1718)+((1-(pCell/bigT))*(I1718*J1718)),IF(OR(ISBLANK(F1719),COUNT(F$2:$F1718)&lt;=pCell),F1718,((pCell/COUNT($F$2:F1718))*F1718)+((1-(pCell/COUNT($F$2:F1718)))*(I1718*J1718)))),I1718),IF(Temp!sts_add=1,IF(H1718="in-sample",IF(Q1718=bigT,((pCell/bigT)*AX1718)+((1-(pCell/bigT))*(I1718+J1718)),IF(OR(ISBLANK(F1719),COUNT($AX$2:AX1718)&lt;=pCell),AX1718,((pCell/COUNT($AX$2:AX1718))*AX1718)+((1-(pCell/COUNT($AX$2:AX1718)))*(I1718+J1718)))),I1718),IF(H1718="in-sample",IF(Q1718=bigT,((pCell/bigT)*AX1718)+((1-(pCell/bigT))*(I1718*J1718)),IF(OR(ISBLANK(F1719),COUNT($AX$2:AX1718)&lt;=pCell),AX1718,((pCell/COUNT($AX$2:AX1718))*AX1718)+((1-(pCell/COUNT($AX$2:AX1718)))*(I1718*J1718)))),I1718)))))))</f>
        <v/>
      </c>
      <c r="J1719" s="120" t="str">
        <f>IF(AND(ISBLANK(F1718),H1718="in-sample"),"",IF(AND(Temp!fhor_indata=1,H1718="out-sample",H1719="out-sample"),J1718,IF(AND(ISBLANK(F1719),H1718="out-sample"),"",IF(AND(Temp!optSeasCoef=0,Temp!sts_add=1),IF(H1718="in-sample",IF(Q1718=bigT,((qCell/bigT)*(I1719-I1718))+((1-(qCell/bigT))*J1718),IF(OR(ISBLANK(F1719),COUNT($F$2:F1718)&lt;=qCell),IF(COUNT($F$2:F1718)=1,0,F1718-F1717),((qCell/COUNT($F$2:F1718))*(I1719-I1718))+((1-(qCell/COUNT($F$2:F1718)))*J1718))),J1718),IF(AND(Temp!optSeasCoef=0,Temp!sts_multp=1),IF(H1718="in-sample",IF(Q1718=bigT,((qCell/bigT)*(I1719/I1718))+((1-(qCell/bigT))*J1718),IF(qCell=0,1,IF(OR(ISBLANK(F1719),COUNT($F$2:F1718)&lt;=qCell),IF(COUNT($F$2:F1718)=1,1,F1718/F1717),((qCell/COUNT($F$2:F1718))*(I1719/I1718))+((1-(qCell/COUNT($F$2:F1718)))*J1718)))),J1718),IF(Temp!sts_add=1,IF(H1718="in-sample",IF(Q1718=bigT,((qCell/bigT)*(I1719-I1718))+((1-(qCell/bigT))*J1718),IF(OR(ISBLANK(F1719),COUNT($AX$2:AX1718)&lt;=qCell),IF(COUNT($AX$2:AX1718)=1,0,AX1718-AX1717),((qCell/COUNT($AX$2:AX1718))*(I1719-I1718))+((1-(qCell/COUNT($AX$2:AX1718)))*J1718))),J1718),IF(H1718="in-sample",IF(Q1718=bigT,((qCell/bigT)*(I1719/I1718))+((1-(qCell/bigT))*J1718),IF(qCell=0,1,IF(OR(ISBLANK(F1719),COUNT($AX$2:AX1718)&lt;=qCell),IF(COUNT($AX$2:AX1718)=1,1,AX1718/AX1717),((qCell/COUNT($AX$2:AX1718))*(I1719/I1718))+((1-(qCell/COUNT($AX$2:AX1718)))*J1718)))),J1718)))))))</f>
        <v/>
      </c>
      <c r="K1719" s="120" t="str">
        <f>IF(H1719="","",IF(AND(Temp!optSeasCoef=0,Temp!sts_add=1),IF(H1719="out-sample",I1719+(Q1719*J1719),I1719+J1719),IF(AND(Temp!optSeasCoef=0,Temp!sts_multp=1),IF(H1719="out-sample",I1719*(J1719^Q1719),I1719*J1719),IF(Temp!sts_add=1,IF(H1719="out-sample",(I1719+(Q1719*J1719))*G1719,(I1719+J1719)*G1719),IF(H1719="out-sample",I1719*(J1719^Q1719)*G1719,I1719*J1719*G1719)))))</f>
        <v/>
      </c>
      <c r="L1719" s="116" t="str">
        <f t="shared" si="286"/>
        <v/>
      </c>
      <c r="M1719" s="116" t="str">
        <f t="shared" si="287"/>
        <v/>
      </c>
      <c r="N1719" s="116" t="str">
        <f t="shared" si="288"/>
        <v/>
      </c>
      <c r="O1719" s="116" t="str">
        <f t="shared" si="289"/>
        <v/>
      </c>
      <c r="P1719" s="116" t="str">
        <f t="shared" si="290"/>
        <v/>
      </c>
      <c r="Q1719" s="94" t="str">
        <f>IF(AND(Temp!fhor_indata=1,ISBLANK(F1719),H1718="in-sample"),1,IF(AND(Temp!fhor_indata=1,H1718="out-sample",Q1718&lt;XfHor),Q1718+1,IF(ISBLANK(F1719),"",IF(AND(H1719="out-sample",H1718="in-sample"),1,IF(AND(H1719="out-sample",H1718="out-sample"),Q1718+1,IF(ISNUMBER(Q1718),Q1718+1,1))))))</f>
        <v/>
      </c>
      <c r="R1719" s="94" t="str">
        <f t="shared" si="291"/>
        <v/>
      </c>
      <c r="S1719" s="94" t="str">
        <f>IF(Temp!fhor_indata=1,IF(S1718=XobsHor,1,IF(COUNT($S$2:S1718)&lt;=XobsHor,S1718+1,IF(AND(COUNT($S$2:S1718)&lt;=XobsHor+XfHor,IFERROR(MOD(S1718,XobsHor)&lt;XfHor,FALSE)),S1718+1,""))),IF(ISBLANK(F1719),"",IF(S1718=maxP,1,IF(S1718&lt;maxP,S1718+1,IF(COUNT($S$2:S1719)&lt;=XobsHor,S1718+1,"")))))</f>
        <v/>
      </c>
      <c r="T1719" s="3"/>
      <c r="U1719" s="6"/>
      <c r="V1719" s="6"/>
      <c r="W1719" s="6"/>
      <c r="X1719" s="6"/>
      <c r="Y1719" s="6"/>
      <c r="Z1719" s="6"/>
      <c r="AA1719" s="6"/>
      <c r="AB1719" s="6"/>
      <c r="AC1719" s="6"/>
      <c r="AD1719" s="6"/>
      <c r="AE1719" s="6"/>
      <c r="AF1719" s="6"/>
      <c r="AG1719" s="6"/>
      <c r="AH1719" s="6"/>
      <c r="AI1719" s="6"/>
      <c r="AJ1719" s="6"/>
      <c r="AK1719" s="6"/>
      <c r="AW1719" s="122" t="str">
        <f t="shared" si="293"/>
        <v/>
      </c>
      <c r="AX1719" s="123" t="str">
        <f t="shared" si="294"/>
        <v/>
      </c>
      <c r="AY1719" s="124" t="str">
        <f t="shared" si="295"/>
        <v/>
      </c>
      <c r="AZ1719" s="124" t="str">
        <f t="shared" si="296"/>
        <v/>
      </c>
      <c r="BF1719" s="91"/>
    </row>
    <row r="1720" spans="1:58" s="78" customFormat="1" ht="14.25" x14ac:dyDescent="0.2">
      <c r="A1720" s="6"/>
      <c r="B1720" s="6"/>
      <c r="C1720" s="6"/>
      <c r="D1720" s="3"/>
      <c r="E1720" s="98" t="str">
        <f t="shared" si="292"/>
        <v/>
      </c>
      <c r="F1720" s="117"/>
      <c r="G1720" s="116" t="str">
        <f>IF(E1720="","",IF(Temp!optSeasCoef=0,1,INDEX($C$2:$C$13,IF(MOD(COUNT($E$2:E1720),seas_indx)=0,seas_indx,MOD(COUNT($E$2:E1720),seas_indx)))))</f>
        <v/>
      </c>
      <c r="H1720" s="97" t="str">
        <f>IFERROR(IF(Temp!fhor_indata=1,IF(COUNT($S$2:S1720)&lt;=XobsHor,"in-sample",IF(AND(COUNT($S$2:S1720)&lt;=XobsHor+XfHor,MOD(S1719,XobsHor)&lt;XfHor),"out-sample","")),IF(ISBLANK(F1720),"",IF(COUNT($F$2:F1720)&lt;=XobsHor-XfHor,"in-sample","out-sample"))),"")</f>
        <v/>
      </c>
      <c r="I1720" s="120" t="str">
        <f>IF(AND(ISBLANK(F1719),H1719="in-sample"),"",IF(AND(Temp!fhor_indata=1,H1719="out-sample",H1720="out-sample"),I1719,IF(AND(ISBLANK(F1720),H1719="out-sample"),"",IF(AND(Temp!optSeasCoef=0,Temp!sts_add=1),IF(H1719="in-sample",IF(Q1719=bigT,((pCell/bigT)*F1719)+((1-(pCell/bigT))*(I1719+J1719)),IF(OR(ISBLANK(F1720),COUNT($F$2:F1719)&lt;=pCell),F1719,((pCell/COUNT($F$2:F1719))*F1719)+((1-(pCell/COUNT($F$2:F1719)))*(I1719+J1719)))),I1719),IF(AND(Temp!optSeasCoef=0,Temp!sts_multp=1),IF(H1719="in-sample",IF(Q1719=bigT,((pCell/bigT)*F1719)+((1-(pCell/bigT))*(I1719*J1719)),IF(OR(ISBLANK(F1720),COUNT(F$2:$F1719)&lt;=pCell),F1719,((pCell/COUNT($F$2:F1719))*F1719)+((1-(pCell/COUNT($F$2:F1719)))*(I1719*J1719)))),I1719),IF(Temp!sts_add=1,IF(H1719="in-sample",IF(Q1719=bigT,((pCell/bigT)*AX1719)+((1-(pCell/bigT))*(I1719+J1719)),IF(OR(ISBLANK(F1720),COUNT($AX$2:AX1719)&lt;=pCell),AX1719,((pCell/COUNT($AX$2:AX1719))*AX1719)+((1-(pCell/COUNT($AX$2:AX1719)))*(I1719+J1719)))),I1719),IF(H1719="in-sample",IF(Q1719=bigT,((pCell/bigT)*AX1719)+((1-(pCell/bigT))*(I1719*J1719)),IF(OR(ISBLANK(F1720),COUNT($AX$2:AX1719)&lt;=pCell),AX1719,((pCell/COUNT($AX$2:AX1719))*AX1719)+((1-(pCell/COUNT($AX$2:AX1719)))*(I1719*J1719)))),I1719)))))))</f>
        <v/>
      </c>
      <c r="J1720" s="120" t="str">
        <f>IF(AND(ISBLANK(F1719),H1719="in-sample"),"",IF(AND(Temp!fhor_indata=1,H1719="out-sample",H1720="out-sample"),J1719,IF(AND(ISBLANK(F1720),H1719="out-sample"),"",IF(AND(Temp!optSeasCoef=0,Temp!sts_add=1),IF(H1719="in-sample",IF(Q1719=bigT,((qCell/bigT)*(I1720-I1719))+((1-(qCell/bigT))*J1719),IF(OR(ISBLANK(F1720),COUNT($F$2:F1719)&lt;=qCell),IF(COUNT($F$2:F1719)=1,0,F1719-F1718),((qCell/COUNT($F$2:F1719))*(I1720-I1719))+((1-(qCell/COUNT($F$2:F1719)))*J1719))),J1719),IF(AND(Temp!optSeasCoef=0,Temp!sts_multp=1),IF(H1719="in-sample",IF(Q1719=bigT,((qCell/bigT)*(I1720/I1719))+((1-(qCell/bigT))*J1719),IF(qCell=0,1,IF(OR(ISBLANK(F1720),COUNT($F$2:F1719)&lt;=qCell),IF(COUNT($F$2:F1719)=1,1,F1719/F1718),((qCell/COUNT($F$2:F1719))*(I1720/I1719))+((1-(qCell/COUNT($F$2:F1719)))*J1719)))),J1719),IF(Temp!sts_add=1,IF(H1719="in-sample",IF(Q1719=bigT,((qCell/bigT)*(I1720-I1719))+((1-(qCell/bigT))*J1719),IF(OR(ISBLANK(F1720),COUNT($AX$2:AX1719)&lt;=qCell),IF(COUNT($AX$2:AX1719)=1,0,AX1719-AX1718),((qCell/COUNT($AX$2:AX1719))*(I1720-I1719))+((1-(qCell/COUNT($AX$2:AX1719)))*J1719))),J1719),IF(H1719="in-sample",IF(Q1719=bigT,((qCell/bigT)*(I1720/I1719))+((1-(qCell/bigT))*J1719),IF(qCell=0,1,IF(OR(ISBLANK(F1720),COUNT($AX$2:AX1719)&lt;=qCell),IF(COUNT($AX$2:AX1719)=1,1,AX1719/AX1718),((qCell/COUNT($AX$2:AX1719))*(I1720/I1719))+((1-(qCell/COUNT($AX$2:AX1719)))*J1719)))),J1719)))))))</f>
        <v/>
      </c>
      <c r="K1720" s="120" t="str">
        <f>IF(H1720="","",IF(AND(Temp!optSeasCoef=0,Temp!sts_add=1),IF(H1720="out-sample",I1720+(Q1720*J1720),I1720+J1720),IF(AND(Temp!optSeasCoef=0,Temp!sts_multp=1),IF(H1720="out-sample",I1720*(J1720^Q1720),I1720*J1720),IF(Temp!sts_add=1,IF(H1720="out-sample",(I1720+(Q1720*J1720))*G1720,(I1720+J1720)*G1720),IF(H1720="out-sample",I1720*(J1720^Q1720)*G1720,I1720*J1720*G1720)))))</f>
        <v/>
      </c>
      <c r="L1720" s="116" t="str">
        <f t="shared" si="286"/>
        <v/>
      </c>
      <c r="M1720" s="116" t="str">
        <f t="shared" si="287"/>
        <v/>
      </c>
      <c r="N1720" s="116" t="str">
        <f t="shared" si="288"/>
        <v/>
      </c>
      <c r="O1720" s="116" t="str">
        <f t="shared" si="289"/>
        <v/>
      </c>
      <c r="P1720" s="116" t="str">
        <f t="shared" si="290"/>
        <v/>
      </c>
      <c r="Q1720" s="94" t="str">
        <f>IF(AND(Temp!fhor_indata=1,ISBLANK(F1720),H1719="in-sample"),1,IF(AND(Temp!fhor_indata=1,H1719="out-sample",Q1719&lt;XfHor),Q1719+1,IF(ISBLANK(F1720),"",IF(AND(H1720="out-sample",H1719="in-sample"),1,IF(AND(H1720="out-sample",H1719="out-sample"),Q1719+1,IF(ISNUMBER(Q1719),Q1719+1,1))))))</f>
        <v/>
      </c>
      <c r="R1720" s="94" t="str">
        <f t="shared" si="291"/>
        <v/>
      </c>
      <c r="S1720" s="94" t="str">
        <f>IF(Temp!fhor_indata=1,IF(S1719=XobsHor,1,IF(COUNT($S$2:S1719)&lt;=XobsHor,S1719+1,IF(AND(COUNT($S$2:S1719)&lt;=XobsHor+XfHor,IFERROR(MOD(S1719,XobsHor)&lt;XfHor,FALSE)),S1719+1,""))),IF(ISBLANK(F1720),"",IF(S1719=maxP,1,IF(S1719&lt;maxP,S1719+1,IF(COUNT($S$2:S1720)&lt;=XobsHor,S1719+1,"")))))</f>
        <v/>
      </c>
      <c r="T1720" s="3"/>
      <c r="U1720" s="6"/>
      <c r="V1720" s="6"/>
      <c r="W1720" s="6"/>
      <c r="X1720" s="6"/>
      <c r="Y1720" s="6"/>
      <c r="Z1720" s="6"/>
      <c r="AA1720" s="6"/>
      <c r="AB1720" s="6"/>
      <c r="AC1720" s="6"/>
      <c r="AD1720" s="6"/>
      <c r="AE1720" s="6"/>
      <c r="AF1720" s="6"/>
      <c r="AG1720" s="6"/>
      <c r="AH1720" s="6"/>
      <c r="AI1720" s="6"/>
      <c r="AJ1720" s="6"/>
      <c r="AK1720" s="6"/>
      <c r="AW1720" s="122" t="str">
        <f t="shared" si="293"/>
        <v/>
      </c>
      <c r="AX1720" s="123" t="str">
        <f t="shared" si="294"/>
        <v/>
      </c>
      <c r="AY1720" s="124" t="str">
        <f t="shared" si="295"/>
        <v/>
      </c>
      <c r="AZ1720" s="124" t="str">
        <f t="shared" si="296"/>
        <v/>
      </c>
      <c r="BF1720" s="91"/>
    </row>
    <row r="1721" spans="1:58" s="78" customFormat="1" ht="14.25" x14ac:dyDescent="0.2">
      <c r="A1721" s="6"/>
      <c r="B1721" s="6"/>
      <c r="C1721" s="6"/>
      <c r="D1721" s="3"/>
      <c r="E1721" s="98" t="str">
        <f t="shared" si="292"/>
        <v/>
      </c>
      <c r="F1721" s="117"/>
      <c r="G1721" s="116" t="str">
        <f>IF(E1721="","",IF(Temp!optSeasCoef=0,1,INDEX($C$2:$C$13,IF(MOD(COUNT($E$2:E1721),seas_indx)=0,seas_indx,MOD(COUNT($E$2:E1721),seas_indx)))))</f>
        <v/>
      </c>
      <c r="H1721" s="97" t="str">
        <f>IFERROR(IF(Temp!fhor_indata=1,IF(COUNT($S$2:S1721)&lt;=XobsHor,"in-sample",IF(AND(COUNT($S$2:S1721)&lt;=XobsHor+XfHor,MOD(S1720,XobsHor)&lt;XfHor),"out-sample","")),IF(ISBLANK(F1721),"",IF(COUNT($F$2:F1721)&lt;=XobsHor-XfHor,"in-sample","out-sample"))),"")</f>
        <v/>
      </c>
      <c r="I1721" s="120" t="str">
        <f>IF(AND(ISBLANK(F1720),H1720="in-sample"),"",IF(AND(Temp!fhor_indata=1,H1720="out-sample",H1721="out-sample"),I1720,IF(AND(ISBLANK(F1721),H1720="out-sample"),"",IF(AND(Temp!optSeasCoef=0,Temp!sts_add=1),IF(H1720="in-sample",IF(Q1720=bigT,((pCell/bigT)*F1720)+((1-(pCell/bigT))*(I1720+J1720)),IF(OR(ISBLANK(F1721),COUNT($F$2:F1720)&lt;=pCell),F1720,((pCell/COUNT($F$2:F1720))*F1720)+((1-(pCell/COUNT($F$2:F1720)))*(I1720+J1720)))),I1720),IF(AND(Temp!optSeasCoef=0,Temp!sts_multp=1),IF(H1720="in-sample",IF(Q1720=bigT,((pCell/bigT)*F1720)+((1-(pCell/bigT))*(I1720*J1720)),IF(OR(ISBLANK(F1721),COUNT(F$2:$F1720)&lt;=pCell),F1720,((pCell/COUNT($F$2:F1720))*F1720)+((1-(pCell/COUNT($F$2:F1720)))*(I1720*J1720)))),I1720),IF(Temp!sts_add=1,IF(H1720="in-sample",IF(Q1720=bigT,((pCell/bigT)*AX1720)+((1-(pCell/bigT))*(I1720+J1720)),IF(OR(ISBLANK(F1721),COUNT($AX$2:AX1720)&lt;=pCell),AX1720,((pCell/COUNT($AX$2:AX1720))*AX1720)+((1-(pCell/COUNT($AX$2:AX1720)))*(I1720+J1720)))),I1720),IF(H1720="in-sample",IF(Q1720=bigT,((pCell/bigT)*AX1720)+((1-(pCell/bigT))*(I1720*J1720)),IF(OR(ISBLANK(F1721),COUNT($AX$2:AX1720)&lt;=pCell),AX1720,((pCell/COUNT($AX$2:AX1720))*AX1720)+((1-(pCell/COUNT($AX$2:AX1720)))*(I1720*J1720)))),I1720)))))))</f>
        <v/>
      </c>
      <c r="J1721" s="120" t="str">
        <f>IF(AND(ISBLANK(F1720),H1720="in-sample"),"",IF(AND(Temp!fhor_indata=1,H1720="out-sample",H1721="out-sample"),J1720,IF(AND(ISBLANK(F1721),H1720="out-sample"),"",IF(AND(Temp!optSeasCoef=0,Temp!sts_add=1),IF(H1720="in-sample",IF(Q1720=bigT,((qCell/bigT)*(I1721-I1720))+((1-(qCell/bigT))*J1720),IF(OR(ISBLANK(F1721),COUNT($F$2:F1720)&lt;=qCell),IF(COUNT($F$2:F1720)=1,0,F1720-F1719),((qCell/COUNT($F$2:F1720))*(I1721-I1720))+((1-(qCell/COUNT($F$2:F1720)))*J1720))),J1720),IF(AND(Temp!optSeasCoef=0,Temp!sts_multp=1),IF(H1720="in-sample",IF(Q1720=bigT,((qCell/bigT)*(I1721/I1720))+((1-(qCell/bigT))*J1720),IF(qCell=0,1,IF(OR(ISBLANK(F1721),COUNT($F$2:F1720)&lt;=qCell),IF(COUNT($F$2:F1720)=1,1,F1720/F1719),((qCell/COUNT($F$2:F1720))*(I1721/I1720))+((1-(qCell/COUNT($F$2:F1720)))*J1720)))),J1720),IF(Temp!sts_add=1,IF(H1720="in-sample",IF(Q1720=bigT,((qCell/bigT)*(I1721-I1720))+((1-(qCell/bigT))*J1720),IF(OR(ISBLANK(F1721),COUNT($AX$2:AX1720)&lt;=qCell),IF(COUNT($AX$2:AX1720)=1,0,AX1720-AX1719),((qCell/COUNT($AX$2:AX1720))*(I1721-I1720))+((1-(qCell/COUNT($AX$2:AX1720)))*J1720))),J1720),IF(H1720="in-sample",IF(Q1720=bigT,((qCell/bigT)*(I1721/I1720))+((1-(qCell/bigT))*J1720),IF(qCell=0,1,IF(OR(ISBLANK(F1721),COUNT($AX$2:AX1720)&lt;=qCell),IF(COUNT($AX$2:AX1720)=1,1,AX1720/AX1719),((qCell/COUNT($AX$2:AX1720))*(I1721/I1720))+((1-(qCell/COUNT($AX$2:AX1720)))*J1720)))),J1720)))))))</f>
        <v/>
      </c>
      <c r="K1721" s="120" t="str">
        <f>IF(H1721="","",IF(AND(Temp!optSeasCoef=0,Temp!sts_add=1),IF(H1721="out-sample",I1721+(Q1721*J1721),I1721+J1721),IF(AND(Temp!optSeasCoef=0,Temp!sts_multp=1),IF(H1721="out-sample",I1721*(J1721^Q1721),I1721*J1721),IF(Temp!sts_add=1,IF(H1721="out-sample",(I1721+(Q1721*J1721))*G1721,(I1721+J1721)*G1721),IF(H1721="out-sample",I1721*(J1721^Q1721)*G1721,I1721*J1721*G1721)))))</f>
        <v/>
      </c>
      <c r="L1721" s="116" t="str">
        <f t="shared" si="286"/>
        <v/>
      </c>
      <c r="M1721" s="116" t="str">
        <f t="shared" si="287"/>
        <v/>
      </c>
      <c r="N1721" s="116" t="str">
        <f t="shared" si="288"/>
        <v/>
      </c>
      <c r="O1721" s="116" t="str">
        <f t="shared" si="289"/>
        <v/>
      </c>
      <c r="P1721" s="116" t="str">
        <f t="shared" si="290"/>
        <v/>
      </c>
      <c r="Q1721" s="94" t="str">
        <f>IF(AND(Temp!fhor_indata=1,ISBLANK(F1721),H1720="in-sample"),1,IF(AND(Temp!fhor_indata=1,H1720="out-sample",Q1720&lt;XfHor),Q1720+1,IF(ISBLANK(F1721),"",IF(AND(H1721="out-sample",H1720="in-sample"),1,IF(AND(H1721="out-sample",H1720="out-sample"),Q1720+1,IF(ISNUMBER(Q1720),Q1720+1,1))))))</f>
        <v/>
      </c>
      <c r="R1721" s="94" t="str">
        <f t="shared" si="291"/>
        <v/>
      </c>
      <c r="S1721" s="94" t="str">
        <f>IF(Temp!fhor_indata=1,IF(S1720=XobsHor,1,IF(COUNT($S$2:S1720)&lt;=XobsHor,S1720+1,IF(AND(COUNT($S$2:S1720)&lt;=XobsHor+XfHor,IFERROR(MOD(S1720,XobsHor)&lt;XfHor,FALSE)),S1720+1,""))),IF(ISBLANK(F1721),"",IF(S1720=maxP,1,IF(S1720&lt;maxP,S1720+1,IF(COUNT($S$2:S1721)&lt;=XobsHor,S1720+1,"")))))</f>
        <v/>
      </c>
      <c r="T1721" s="3"/>
      <c r="U1721" s="6"/>
      <c r="V1721" s="6"/>
      <c r="W1721" s="6"/>
      <c r="X1721" s="6"/>
      <c r="Y1721" s="6"/>
      <c r="Z1721" s="6"/>
      <c r="AA1721" s="6"/>
      <c r="AB1721" s="6"/>
      <c r="AC1721" s="6"/>
      <c r="AD1721" s="6"/>
      <c r="AE1721" s="6"/>
      <c r="AF1721" s="6"/>
      <c r="AG1721" s="6"/>
      <c r="AH1721" s="6"/>
      <c r="AI1721" s="6"/>
      <c r="AJ1721" s="6"/>
      <c r="AK1721" s="6"/>
      <c r="AW1721" s="122" t="str">
        <f t="shared" si="293"/>
        <v/>
      </c>
      <c r="AX1721" s="123" t="str">
        <f t="shared" si="294"/>
        <v/>
      </c>
      <c r="AY1721" s="124" t="str">
        <f t="shared" si="295"/>
        <v/>
      </c>
      <c r="AZ1721" s="124" t="str">
        <f t="shared" si="296"/>
        <v/>
      </c>
      <c r="BF1721" s="91"/>
    </row>
    <row r="1722" spans="1:58" s="78" customFormat="1" ht="14.25" x14ac:dyDescent="0.2">
      <c r="A1722" s="6"/>
      <c r="B1722" s="6"/>
      <c r="C1722" s="6"/>
      <c r="D1722" s="3"/>
      <c r="E1722" s="98" t="str">
        <f t="shared" si="292"/>
        <v/>
      </c>
      <c r="F1722" s="117"/>
      <c r="G1722" s="116" t="str">
        <f>IF(E1722="","",IF(Temp!optSeasCoef=0,1,INDEX($C$2:$C$13,IF(MOD(COUNT($E$2:E1722),seas_indx)=0,seas_indx,MOD(COUNT($E$2:E1722),seas_indx)))))</f>
        <v/>
      </c>
      <c r="H1722" s="97" t="str">
        <f>IFERROR(IF(Temp!fhor_indata=1,IF(COUNT($S$2:S1722)&lt;=XobsHor,"in-sample",IF(AND(COUNT($S$2:S1722)&lt;=XobsHor+XfHor,MOD(S1721,XobsHor)&lt;XfHor),"out-sample","")),IF(ISBLANK(F1722),"",IF(COUNT($F$2:F1722)&lt;=XobsHor-XfHor,"in-sample","out-sample"))),"")</f>
        <v/>
      </c>
      <c r="I1722" s="120" t="str">
        <f>IF(AND(ISBLANK(F1721),H1721="in-sample"),"",IF(AND(Temp!fhor_indata=1,H1721="out-sample",H1722="out-sample"),I1721,IF(AND(ISBLANK(F1722),H1721="out-sample"),"",IF(AND(Temp!optSeasCoef=0,Temp!sts_add=1),IF(H1721="in-sample",IF(Q1721=bigT,((pCell/bigT)*F1721)+((1-(pCell/bigT))*(I1721+J1721)),IF(OR(ISBLANK(F1722),COUNT($F$2:F1721)&lt;=pCell),F1721,((pCell/COUNT($F$2:F1721))*F1721)+((1-(pCell/COUNT($F$2:F1721)))*(I1721+J1721)))),I1721),IF(AND(Temp!optSeasCoef=0,Temp!sts_multp=1),IF(H1721="in-sample",IF(Q1721=bigT,((pCell/bigT)*F1721)+((1-(pCell/bigT))*(I1721*J1721)),IF(OR(ISBLANK(F1722),COUNT(F$2:$F1721)&lt;=pCell),F1721,((pCell/COUNT($F$2:F1721))*F1721)+((1-(pCell/COUNT($F$2:F1721)))*(I1721*J1721)))),I1721),IF(Temp!sts_add=1,IF(H1721="in-sample",IF(Q1721=bigT,((pCell/bigT)*AX1721)+((1-(pCell/bigT))*(I1721+J1721)),IF(OR(ISBLANK(F1722),COUNT($AX$2:AX1721)&lt;=pCell),AX1721,((pCell/COUNT($AX$2:AX1721))*AX1721)+((1-(pCell/COUNT($AX$2:AX1721)))*(I1721+J1721)))),I1721),IF(H1721="in-sample",IF(Q1721=bigT,((pCell/bigT)*AX1721)+((1-(pCell/bigT))*(I1721*J1721)),IF(OR(ISBLANK(F1722),COUNT($AX$2:AX1721)&lt;=pCell),AX1721,((pCell/COUNT($AX$2:AX1721))*AX1721)+((1-(pCell/COUNT($AX$2:AX1721)))*(I1721*J1721)))),I1721)))))))</f>
        <v/>
      </c>
      <c r="J1722" s="120" t="str">
        <f>IF(AND(ISBLANK(F1721),H1721="in-sample"),"",IF(AND(Temp!fhor_indata=1,H1721="out-sample",H1722="out-sample"),J1721,IF(AND(ISBLANK(F1722),H1721="out-sample"),"",IF(AND(Temp!optSeasCoef=0,Temp!sts_add=1),IF(H1721="in-sample",IF(Q1721=bigT,((qCell/bigT)*(I1722-I1721))+((1-(qCell/bigT))*J1721),IF(OR(ISBLANK(F1722),COUNT($F$2:F1721)&lt;=qCell),IF(COUNT($F$2:F1721)=1,0,F1721-F1720),((qCell/COUNT($F$2:F1721))*(I1722-I1721))+((1-(qCell/COUNT($F$2:F1721)))*J1721))),J1721),IF(AND(Temp!optSeasCoef=0,Temp!sts_multp=1),IF(H1721="in-sample",IF(Q1721=bigT,((qCell/bigT)*(I1722/I1721))+((1-(qCell/bigT))*J1721),IF(qCell=0,1,IF(OR(ISBLANK(F1722),COUNT($F$2:F1721)&lt;=qCell),IF(COUNT($F$2:F1721)=1,1,F1721/F1720),((qCell/COUNT($F$2:F1721))*(I1722/I1721))+((1-(qCell/COUNT($F$2:F1721)))*J1721)))),J1721),IF(Temp!sts_add=1,IF(H1721="in-sample",IF(Q1721=bigT,((qCell/bigT)*(I1722-I1721))+((1-(qCell/bigT))*J1721),IF(OR(ISBLANK(F1722),COUNT($AX$2:AX1721)&lt;=qCell),IF(COUNT($AX$2:AX1721)=1,0,AX1721-AX1720),((qCell/COUNT($AX$2:AX1721))*(I1722-I1721))+((1-(qCell/COUNT($AX$2:AX1721)))*J1721))),J1721),IF(H1721="in-sample",IF(Q1721=bigT,((qCell/bigT)*(I1722/I1721))+((1-(qCell/bigT))*J1721),IF(qCell=0,1,IF(OR(ISBLANK(F1722),COUNT($AX$2:AX1721)&lt;=qCell),IF(COUNT($AX$2:AX1721)=1,1,AX1721/AX1720),((qCell/COUNT($AX$2:AX1721))*(I1722/I1721))+((1-(qCell/COUNT($AX$2:AX1721)))*J1721)))),J1721)))))))</f>
        <v/>
      </c>
      <c r="K1722" s="120" t="str">
        <f>IF(H1722="","",IF(AND(Temp!optSeasCoef=0,Temp!sts_add=1),IF(H1722="out-sample",I1722+(Q1722*J1722),I1722+J1722),IF(AND(Temp!optSeasCoef=0,Temp!sts_multp=1),IF(H1722="out-sample",I1722*(J1722^Q1722),I1722*J1722),IF(Temp!sts_add=1,IF(H1722="out-sample",(I1722+(Q1722*J1722))*G1722,(I1722+J1722)*G1722),IF(H1722="out-sample",I1722*(J1722^Q1722)*G1722,I1722*J1722*G1722)))))</f>
        <v/>
      </c>
      <c r="L1722" s="116" t="str">
        <f t="shared" si="286"/>
        <v/>
      </c>
      <c r="M1722" s="116" t="str">
        <f t="shared" si="287"/>
        <v/>
      </c>
      <c r="N1722" s="116" t="str">
        <f t="shared" si="288"/>
        <v/>
      </c>
      <c r="O1722" s="116" t="str">
        <f t="shared" si="289"/>
        <v/>
      </c>
      <c r="P1722" s="116" t="str">
        <f t="shared" si="290"/>
        <v/>
      </c>
      <c r="Q1722" s="94" t="str">
        <f>IF(AND(Temp!fhor_indata=1,ISBLANK(F1722),H1721="in-sample"),1,IF(AND(Temp!fhor_indata=1,H1721="out-sample",Q1721&lt;XfHor),Q1721+1,IF(ISBLANK(F1722),"",IF(AND(H1722="out-sample",H1721="in-sample"),1,IF(AND(H1722="out-sample",H1721="out-sample"),Q1721+1,IF(ISNUMBER(Q1721),Q1721+1,1))))))</f>
        <v/>
      </c>
      <c r="R1722" s="94" t="str">
        <f t="shared" si="291"/>
        <v/>
      </c>
      <c r="S1722" s="94" t="str">
        <f>IF(Temp!fhor_indata=1,IF(S1721=XobsHor,1,IF(COUNT($S$2:S1721)&lt;=XobsHor,S1721+1,IF(AND(COUNT($S$2:S1721)&lt;=XobsHor+XfHor,IFERROR(MOD(S1721,XobsHor)&lt;XfHor,FALSE)),S1721+1,""))),IF(ISBLANK(F1722),"",IF(S1721=maxP,1,IF(S1721&lt;maxP,S1721+1,IF(COUNT($S$2:S1722)&lt;=XobsHor,S1721+1,"")))))</f>
        <v/>
      </c>
      <c r="T1722" s="3"/>
      <c r="U1722" s="6"/>
      <c r="V1722" s="6"/>
      <c r="W1722" s="6"/>
      <c r="X1722" s="6"/>
      <c r="Y1722" s="6"/>
      <c r="Z1722" s="6"/>
      <c r="AA1722" s="6"/>
      <c r="AB1722" s="6"/>
      <c r="AC1722" s="6"/>
      <c r="AD1722" s="6"/>
      <c r="AE1722" s="6"/>
      <c r="AF1722" s="6"/>
      <c r="AG1722" s="6"/>
      <c r="AH1722" s="6"/>
      <c r="AI1722" s="6"/>
      <c r="AJ1722" s="6"/>
      <c r="AK1722" s="6"/>
      <c r="AW1722" s="122" t="str">
        <f t="shared" si="293"/>
        <v/>
      </c>
      <c r="AX1722" s="123" t="str">
        <f t="shared" si="294"/>
        <v/>
      </c>
      <c r="AY1722" s="124" t="str">
        <f t="shared" si="295"/>
        <v/>
      </c>
      <c r="AZ1722" s="124" t="str">
        <f t="shared" si="296"/>
        <v/>
      </c>
      <c r="BF1722" s="91"/>
    </row>
    <row r="1723" spans="1:58" s="78" customFormat="1" ht="14.25" x14ac:dyDescent="0.2">
      <c r="A1723" s="6"/>
      <c r="B1723" s="6"/>
      <c r="C1723" s="6"/>
      <c r="D1723" s="3"/>
      <c r="E1723" s="98" t="str">
        <f t="shared" si="292"/>
        <v/>
      </c>
      <c r="F1723" s="117"/>
      <c r="G1723" s="116" t="str">
        <f>IF(E1723="","",IF(Temp!optSeasCoef=0,1,INDEX($C$2:$C$13,IF(MOD(COUNT($E$2:E1723),seas_indx)=0,seas_indx,MOD(COUNT($E$2:E1723),seas_indx)))))</f>
        <v/>
      </c>
      <c r="H1723" s="97" t="str">
        <f>IFERROR(IF(Temp!fhor_indata=1,IF(COUNT($S$2:S1723)&lt;=XobsHor,"in-sample",IF(AND(COUNT($S$2:S1723)&lt;=XobsHor+XfHor,MOD(S1722,XobsHor)&lt;XfHor),"out-sample","")),IF(ISBLANK(F1723),"",IF(COUNT($F$2:F1723)&lt;=XobsHor-XfHor,"in-sample","out-sample"))),"")</f>
        <v/>
      </c>
      <c r="I1723" s="120" t="str">
        <f>IF(AND(ISBLANK(F1722),H1722="in-sample"),"",IF(AND(Temp!fhor_indata=1,H1722="out-sample",H1723="out-sample"),I1722,IF(AND(ISBLANK(F1723),H1722="out-sample"),"",IF(AND(Temp!optSeasCoef=0,Temp!sts_add=1),IF(H1722="in-sample",IF(Q1722=bigT,((pCell/bigT)*F1722)+((1-(pCell/bigT))*(I1722+J1722)),IF(OR(ISBLANK(F1723),COUNT($F$2:F1722)&lt;=pCell),F1722,((pCell/COUNT($F$2:F1722))*F1722)+((1-(pCell/COUNT($F$2:F1722)))*(I1722+J1722)))),I1722),IF(AND(Temp!optSeasCoef=0,Temp!sts_multp=1),IF(H1722="in-sample",IF(Q1722=bigT,((pCell/bigT)*F1722)+((1-(pCell/bigT))*(I1722*J1722)),IF(OR(ISBLANK(F1723),COUNT(F$2:$F1722)&lt;=pCell),F1722,((pCell/COUNT($F$2:F1722))*F1722)+((1-(pCell/COUNT($F$2:F1722)))*(I1722*J1722)))),I1722),IF(Temp!sts_add=1,IF(H1722="in-sample",IF(Q1722=bigT,((pCell/bigT)*AX1722)+((1-(pCell/bigT))*(I1722+J1722)),IF(OR(ISBLANK(F1723),COUNT($AX$2:AX1722)&lt;=pCell),AX1722,((pCell/COUNT($AX$2:AX1722))*AX1722)+((1-(pCell/COUNT($AX$2:AX1722)))*(I1722+J1722)))),I1722),IF(H1722="in-sample",IF(Q1722=bigT,((pCell/bigT)*AX1722)+((1-(pCell/bigT))*(I1722*J1722)),IF(OR(ISBLANK(F1723),COUNT($AX$2:AX1722)&lt;=pCell),AX1722,((pCell/COUNT($AX$2:AX1722))*AX1722)+((1-(pCell/COUNT($AX$2:AX1722)))*(I1722*J1722)))),I1722)))))))</f>
        <v/>
      </c>
      <c r="J1723" s="120" t="str">
        <f>IF(AND(ISBLANK(F1722),H1722="in-sample"),"",IF(AND(Temp!fhor_indata=1,H1722="out-sample",H1723="out-sample"),J1722,IF(AND(ISBLANK(F1723),H1722="out-sample"),"",IF(AND(Temp!optSeasCoef=0,Temp!sts_add=1),IF(H1722="in-sample",IF(Q1722=bigT,((qCell/bigT)*(I1723-I1722))+((1-(qCell/bigT))*J1722),IF(OR(ISBLANK(F1723),COUNT($F$2:F1722)&lt;=qCell),IF(COUNT($F$2:F1722)=1,0,F1722-F1721),((qCell/COUNT($F$2:F1722))*(I1723-I1722))+((1-(qCell/COUNT($F$2:F1722)))*J1722))),J1722),IF(AND(Temp!optSeasCoef=0,Temp!sts_multp=1),IF(H1722="in-sample",IF(Q1722=bigT,((qCell/bigT)*(I1723/I1722))+((1-(qCell/bigT))*J1722),IF(qCell=0,1,IF(OR(ISBLANK(F1723),COUNT($F$2:F1722)&lt;=qCell),IF(COUNT($F$2:F1722)=1,1,F1722/F1721),((qCell/COUNT($F$2:F1722))*(I1723/I1722))+((1-(qCell/COUNT($F$2:F1722)))*J1722)))),J1722),IF(Temp!sts_add=1,IF(H1722="in-sample",IF(Q1722=bigT,((qCell/bigT)*(I1723-I1722))+((1-(qCell/bigT))*J1722),IF(OR(ISBLANK(F1723),COUNT($AX$2:AX1722)&lt;=qCell),IF(COUNT($AX$2:AX1722)=1,0,AX1722-AX1721),((qCell/COUNT($AX$2:AX1722))*(I1723-I1722))+((1-(qCell/COUNT($AX$2:AX1722)))*J1722))),J1722),IF(H1722="in-sample",IF(Q1722=bigT,((qCell/bigT)*(I1723/I1722))+((1-(qCell/bigT))*J1722),IF(qCell=0,1,IF(OR(ISBLANK(F1723),COUNT($AX$2:AX1722)&lt;=qCell),IF(COUNT($AX$2:AX1722)=1,1,AX1722/AX1721),((qCell/COUNT($AX$2:AX1722))*(I1723/I1722))+((1-(qCell/COUNT($AX$2:AX1722)))*J1722)))),J1722)))))))</f>
        <v/>
      </c>
      <c r="K1723" s="120" t="str">
        <f>IF(H1723="","",IF(AND(Temp!optSeasCoef=0,Temp!sts_add=1),IF(H1723="out-sample",I1723+(Q1723*J1723),I1723+J1723),IF(AND(Temp!optSeasCoef=0,Temp!sts_multp=1),IF(H1723="out-sample",I1723*(J1723^Q1723),I1723*J1723),IF(Temp!sts_add=1,IF(H1723="out-sample",(I1723+(Q1723*J1723))*G1723,(I1723+J1723)*G1723),IF(H1723="out-sample",I1723*(J1723^Q1723)*G1723,I1723*J1723*G1723)))))</f>
        <v/>
      </c>
      <c r="L1723" s="116" t="str">
        <f t="shared" si="286"/>
        <v/>
      </c>
      <c r="M1723" s="116" t="str">
        <f t="shared" si="287"/>
        <v/>
      </c>
      <c r="N1723" s="116" t="str">
        <f t="shared" si="288"/>
        <v/>
      </c>
      <c r="O1723" s="116" t="str">
        <f t="shared" si="289"/>
        <v/>
      </c>
      <c r="P1723" s="116" t="str">
        <f t="shared" si="290"/>
        <v/>
      </c>
      <c r="Q1723" s="94" t="str">
        <f>IF(AND(Temp!fhor_indata=1,ISBLANK(F1723),H1722="in-sample"),1,IF(AND(Temp!fhor_indata=1,H1722="out-sample",Q1722&lt;XfHor),Q1722+1,IF(ISBLANK(F1723),"",IF(AND(H1723="out-sample",H1722="in-sample"),1,IF(AND(H1723="out-sample",H1722="out-sample"),Q1722+1,IF(ISNUMBER(Q1722),Q1722+1,1))))))</f>
        <v/>
      </c>
      <c r="R1723" s="94" t="str">
        <f t="shared" si="291"/>
        <v/>
      </c>
      <c r="S1723" s="94" t="str">
        <f>IF(Temp!fhor_indata=1,IF(S1722=XobsHor,1,IF(COUNT($S$2:S1722)&lt;=XobsHor,S1722+1,IF(AND(COUNT($S$2:S1722)&lt;=XobsHor+XfHor,IFERROR(MOD(S1722,XobsHor)&lt;XfHor,FALSE)),S1722+1,""))),IF(ISBLANK(F1723),"",IF(S1722=maxP,1,IF(S1722&lt;maxP,S1722+1,IF(COUNT($S$2:S1723)&lt;=XobsHor,S1722+1,"")))))</f>
        <v/>
      </c>
      <c r="T1723" s="3"/>
      <c r="U1723" s="6"/>
      <c r="V1723" s="6"/>
      <c r="W1723" s="6"/>
      <c r="X1723" s="6"/>
      <c r="Y1723" s="6"/>
      <c r="Z1723" s="6"/>
      <c r="AA1723" s="6"/>
      <c r="AB1723" s="6"/>
      <c r="AC1723" s="6"/>
      <c r="AD1723" s="6"/>
      <c r="AE1723" s="6"/>
      <c r="AF1723" s="6"/>
      <c r="AG1723" s="6"/>
      <c r="AH1723" s="6"/>
      <c r="AI1723" s="6"/>
      <c r="AJ1723" s="6"/>
      <c r="AK1723" s="6"/>
      <c r="AW1723" s="122" t="str">
        <f t="shared" si="293"/>
        <v/>
      </c>
      <c r="AX1723" s="123" t="str">
        <f t="shared" si="294"/>
        <v/>
      </c>
      <c r="AY1723" s="124" t="str">
        <f t="shared" si="295"/>
        <v/>
      </c>
      <c r="AZ1723" s="124" t="str">
        <f t="shared" si="296"/>
        <v/>
      </c>
      <c r="BF1723" s="91"/>
    </row>
    <row r="1724" spans="1:58" s="78" customFormat="1" ht="14.25" x14ac:dyDescent="0.2">
      <c r="A1724" s="6"/>
      <c r="B1724" s="6"/>
      <c r="C1724" s="6"/>
      <c r="D1724" s="3"/>
      <c r="E1724" s="98" t="str">
        <f t="shared" si="292"/>
        <v/>
      </c>
      <c r="F1724" s="117"/>
      <c r="G1724" s="116" t="str">
        <f>IF(E1724="","",IF(Temp!optSeasCoef=0,1,INDEX($C$2:$C$13,IF(MOD(COUNT($E$2:E1724),seas_indx)=0,seas_indx,MOD(COUNT($E$2:E1724),seas_indx)))))</f>
        <v/>
      </c>
      <c r="H1724" s="97" t="str">
        <f>IFERROR(IF(Temp!fhor_indata=1,IF(COUNT($S$2:S1724)&lt;=XobsHor,"in-sample",IF(AND(COUNT($S$2:S1724)&lt;=XobsHor+XfHor,MOD(S1723,XobsHor)&lt;XfHor),"out-sample","")),IF(ISBLANK(F1724),"",IF(COUNT($F$2:F1724)&lt;=XobsHor-XfHor,"in-sample","out-sample"))),"")</f>
        <v/>
      </c>
      <c r="I1724" s="120" t="str">
        <f>IF(AND(ISBLANK(F1723),H1723="in-sample"),"",IF(AND(Temp!fhor_indata=1,H1723="out-sample",H1724="out-sample"),I1723,IF(AND(ISBLANK(F1724),H1723="out-sample"),"",IF(AND(Temp!optSeasCoef=0,Temp!sts_add=1),IF(H1723="in-sample",IF(Q1723=bigT,((pCell/bigT)*F1723)+((1-(pCell/bigT))*(I1723+J1723)),IF(OR(ISBLANK(F1724),COUNT($F$2:F1723)&lt;=pCell),F1723,((pCell/COUNT($F$2:F1723))*F1723)+((1-(pCell/COUNT($F$2:F1723)))*(I1723+J1723)))),I1723),IF(AND(Temp!optSeasCoef=0,Temp!sts_multp=1),IF(H1723="in-sample",IF(Q1723=bigT,((pCell/bigT)*F1723)+((1-(pCell/bigT))*(I1723*J1723)),IF(OR(ISBLANK(F1724),COUNT(F$2:$F1723)&lt;=pCell),F1723,((pCell/COUNT($F$2:F1723))*F1723)+((1-(pCell/COUNT($F$2:F1723)))*(I1723*J1723)))),I1723),IF(Temp!sts_add=1,IF(H1723="in-sample",IF(Q1723=bigT,((pCell/bigT)*AX1723)+((1-(pCell/bigT))*(I1723+J1723)),IF(OR(ISBLANK(F1724),COUNT($AX$2:AX1723)&lt;=pCell),AX1723,((pCell/COUNT($AX$2:AX1723))*AX1723)+((1-(pCell/COUNT($AX$2:AX1723)))*(I1723+J1723)))),I1723),IF(H1723="in-sample",IF(Q1723=bigT,((pCell/bigT)*AX1723)+((1-(pCell/bigT))*(I1723*J1723)),IF(OR(ISBLANK(F1724),COUNT($AX$2:AX1723)&lt;=pCell),AX1723,((pCell/COUNT($AX$2:AX1723))*AX1723)+((1-(pCell/COUNT($AX$2:AX1723)))*(I1723*J1723)))),I1723)))))))</f>
        <v/>
      </c>
      <c r="J1724" s="120" t="str">
        <f>IF(AND(ISBLANK(F1723),H1723="in-sample"),"",IF(AND(Temp!fhor_indata=1,H1723="out-sample",H1724="out-sample"),J1723,IF(AND(ISBLANK(F1724),H1723="out-sample"),"",IF(AND(Temp!optSeasCoef=0,Temp!sts_add=1),IF(H1723="in-sample",IF(Q1723=bigT,((qCell/bigT)*(I1724-I1723))+((1-(qCell/bigT))*J1723),IF(OR(ISBLANK(F1724),COUNT($F$2:F1723)&lt;=qCell),IF(COUNT($F$2:F1723)=1,0,F1723-F1722),((qCell/COUNT($F$2:F1723))*(I1724-I1723))+((1-(qCell/COUNT($F$2:F1723)))*J1723))),J1723),IF(AND(Temp!optSeasCoef=0,Temp!sts_multp=1),IF(H1723="in-sample",IF(Q1723=bigT,((qCell/bigT)*(I1724/I1723))+((1-(qCell/bigT))*J1723),IF(qCell=0,1,IF(OR(ISBLANK(F1724),COUNT($F$2:F1723)&lt;=qCell),IF(COUNT($F$2:F1723)=1,1,F1723/F1722),((qCell/COUNT($F$2:F1723))*(I1724/I1723))+((1-(qCell/COUNT($F$2:F1723)))*J1723)))),J1723),IF(Temp!sts_add=1,IF(H1723="in-sample",IF(Q1723=bigT,((qCell/bigT)*(I1724-I1723))+((1-(qCell/bigT))*J1723),IF(OR(ISBLANK(F1724),COUNT($AX$2:AX1723)&lt;=qCell),IF(COUNT($AX$2:AX1723)=1,0,AX1723-AX1722),((qCell/COUNT($AX$2:AX1723))*(I1724-I1723))+((1-(qCell/COUNT($AX$2:AX1723)))*J1723))),J1723),IF(H1723="in-sample",IF(Q1723=bigT,((qCell/bigT)*(I1724/I1723))+((1-(qCell/bigT))*J1723),IF(qCell=0,1,IF(OR(ISBLANK(F1724),COUNT($AX$2:AX1723)&lt;=qCell),IF(COUNT($AX$2:AX1723)=1,1,AX1723/AX1722),((qCell/COUNT($AX$2:AX1723))*(I1724/I1723))+((1-(qCell/COUNT($AX$2:AX1723)))*J1723)))),J1723)))))))</f>
        <v/>
      </c>
      <c r="K1724" s="120" t="str">
        <f>IF(H1724="","",IF(AND(Temp!optSeasCoef=0,Temp!sts_add=1),IF(H1724="out-sample",I1724+(Q1724*J1724),I1724+J1724),IF(AND(Temp!optSeasCoef=0,Temp!sts_multp=1),IF(H1724="out-sample",I1724*(J1724^Q1724),I1724*J1724),IF(Temp!sts_add=1,IF(H1724="out-sample",(I1724+(Q1724*J1724))*G1724,(I1724+J1724)*G1724),IF(H1724="out-sample",I1724*(J1724^Q1724)*G1724,I1724*J1724*G1724)))))</f>
        <v/>
      </c>
      <c r="L1724" s="116" t="str">
        <f t="shared" si="286"/>
        <v/>
      </c>
      <c r="M1724" s="116" t="str">
        <f t="shared" si="287"/>
        <v/>
      </c>
      <c r="N1724" s="116" t="str">
        <f t="shared" si="288"/>
        <v/>
      </c>
      <c r="O1724" s="116" t="str">
        <f t="shared" si="289"/>
        <v/>
      </c>
      <c r="P1724" s="116" t="str">
        <f t="shared" si="290"/>
        <v/>
      </c>
      <c r="Q1724" s="94" t="str">
        <f>IF(AND(Temp!fhor_indata=1,ISBLANK(F1724),H1723="in-sample"),1,IF(AND(Temp!fhor_indata=1,H1723="out-sample",Q1723&lt;XfHor),Q1723+1,IF(ISBLANK(F1724),"",IF(AND(H1724="out-sample",H1723="in-sample"),1,IF(AND(H1724="out-sample",H1723="out-sample"),Q1723+1,IF(ISNUMBER(Q1723),Q1723+1,1))))))</f>
        <v/>
      </c>
      <c r="R1724" s="94" t="str">
        <f t="shared" si="291"/>
        <v/>
      </c>
      <c r="S1724" s="94" t="str">
        <f>IF(Temp!fhor_indata=1,IF(S1723=XobsHor,1,IF(COUNT($S$2:S1723)&lt;=XobsHor,S1723+1,IF(AND(COUNT($S$2:S1723)&lt;=XobsHor+XfHor,IFERROR(MOD(S1723,XobsHor)&lt;XfHor,FALSE)),S1723+1,""))),IF(ISBLANK(F1724),"",IF(S1723=maxP,1,IF(S1723&lt;maxP,S1723+1,IF(COUNT($S$2:S1724)&lt;=XobsHor,S1723+1,"")))))</f>
        <v/>
      </c>
      <c r="T1724" s="3"/>
      <c r="U1724" s="6"/>
      <c r="V1724" s="6"/>
      <c r="W1724" s="6"/>
      <c r="X1724" s="6"/>
      <c r="Y1724" s="6"/>
      <c r="Z1724" s="6"/>
      <c r="AA1724" s="6"/>
      <c r="AB1724" s="6"/>
      <c r="AC1724" s="6"/>
      <c r="AD1724" s="6"/>
      <c r="AE1724" s="6"/>
      <c r="AF1724" s="6"/>
      <c r="AG1724" s="6"/>
      <c r="AH1724" s="6"/>
      <c r="AI1724" s="6"/>
      <c r="AJ1724" s="6"/>
      <c r="AK1724" s="6"/>
      <c r="AW1724" s="122" t="str">
        <f t="shared" si="293"/>
        <v/>
      </c>
      <c r="AX1724" s="123" t="str">
        <f t="shared" si="294"/>
        <v/>
      </c>
      <c r="AY1724" s="124" t="str">
        <f t="shared" si="295"/>
        <v/>
      </c>
      <c r="AZ1724" s="124" t="str">
        <f t="shared" si="296"/>
        <v/>
      </c>
      <c r="BF1724" s="91"/>
    </row>
    <row r="1725" spans="1:58" s="78" customFormat="1" ht="14.25" x14ac:dyDescent="0.2">
      <c r="A1725" s="6"/>
      <c r="B1725" s="6"/>
      <c r="C1725" s="6"/>
      <c r="D1725" s="3"/>
      <c r="E1725" s="98" t="str">
        <f t="shared" si="292"/>
        <v/>
      </c>
      <c r="F1725" s="117"/>
      <c r="G1725" s="116" t="str">
        <f>IF(E1725="","",IF(Temp!optSeasCoef=0,1,INDEX($C$2:$C$13,IF(MOD(COUNT($E$2:E1725),seas_indx)=0,seas_indx,MOD(COUNT($E$2:E1725),seas_indx)))))</f>
        <v/>
      </c>
      <c r="H1725" s="97" t="str">
        <f>IFERROR(IF(Temp!fhor_indata=1,IF(COUNT($S$2:S1725)&lt;=XobsHor,"in-sample",IF(AND(COUNT($S$2:S1725)&lt;=XobsHor+XfHor,MOD(S1724,XobsHor)&lt;XfHor),"out-sample","")),IF(ISBLANK(F1725),"",IF(COUNT($F$2:F1725)&lt;=XobsHor-XfHor,"in-sample","out-sample"))),"")</f>
        <v/>
      </c>
      <c r="I1725" s="120" t="str">
        <f>IF(AND(ISBLANK(F1724),H1724="in-sample"),"",IF(AND(Temp!fhor_indata=1,H1724="out-sample",H1725="out-sample"),I1724,IF(AND(ISBLANK(F1725),H1724="out-sample"),"",IF(AND(Temp!optSeasCoef=0,Temp!sts_add=1),IF(H1724="in-sample",IF(Q1724=bigT,((pCell/bigT)*F1724)+((1-(pCell/bigT))*(I1724+J1724)),IF(OR(ISBLANK(F1725),COUNT($F$2:F1724)&lt;=pCell),F1724,((pCell/COUNT($F$2:F1724))*F1724)+((1-(pCell/COUNT($F$2:F1724)))*(I1724+J1724)))),I1724),IF(AND(Temp!optSeasCoef=0,Temp!sts_multp=1),IF(H1724="in-sample",IF(Q1724=bigT,((pCell/bigT)*F1724)+((1-(pCell/bigT))*(I1724*J1724)),IF(OR(ISBLANK(F1725),COUNT(F$2:$F1724)&lt;=pCell),F1724,((pCell/COUNT($F$2:F1724))*F1724)+((1-(pCell/COUNT($F$2:F1724)))*(I1724*J1724)))),I1724),IF(Temp!sts_add=1,IF(H1724="in-sample",IF(Q1724=bigT,((pCell/bigT)*AX1724)+((1-(pCell/bigT))*(I1724+J1724)),IF(OR(ISBLANK(F1725),COUNT($AX$2:AX1724)&lt;=pCell),AX1724,((pCell/COUNT($AX$2:AX1724))*AX1724)+((1-(pCell/COUNT($AX$2:AX1724)))*(I1724+J1724)))),I1724),IF(H1724="in-sample",IF(Q1724=bigT,((pCell/bigT)*AX1724)+((1-(pCell/bigT))*(I1724*J1724)),IF(OR(ISBLANK(F1725),COUNT($AX$2:AX1724)&lt;=pCell),AX1724,((pCell/COUNT($AX$2:AX1724))*AX1724)+((1-(pCell/COUNT($AX$2:AX1724)))*(I1724*J1724)))),I1724)))))))</f>
        <v/>
      </c>
      <c r="J1725" s="120" t="str">
        <f>IF(AND(ISBLANK(F1724),H1724="in-sample"),"",IF(AND(Temp!fhor_indata=1,H1724="out-sample",H1725="out-sample"),J1724,IF(AND(ISBLANK(F1725),H1724="out-sample"),"",IF(AND(Temp!optSeasCoef=0,Temp!sts_add=1),IF(H1724="in-sample",IF(Q1724=bigT,((qCell/bigT)*(I1725-I1724))+((1-(qCell/bigT))*J1724),IF(OR(ISBLANK(F1725),COUNT($F$2:F1724)&lt;=qCell),IF(COUNT($F$2:F1724)=1,0,F1724-F1723),((qCell/COUNT($F$2:F1724))*(I1725-I1724))+((1-(qCell/COUNT($F$2:F1724)))*J1724))),J1724),IF(AND(Temp!optSeasCoef=0,Temp!sts_multp=1),IF(H1724="in-sample",IF(Q1724=bigT,((qCell/bigT)*(I1725/I1724))+((1-(qCell/bigT))*J1724),IF(qCell=0,1,IF(OR(ISBLANK(F1725),COUNT($F$2:F1724)&lt;=qCell),IF(COUNT($F$2:F1724)=1,1,F1724/F1723),((qCell/COUNT($F$2:F1724))*(I1725/I1724))+((1-(qCell/COUNT($F$2:F1724)))*J1724)))),J1724),IF(Temp!sts_add=1,IF(H1724="in-sample",IF(Q1724=bigT,((qCell/bigT)*(I1725-I1724))+((1-(qCell/bigT))*J1724),IF(OR(ISBLANK(F1725),COUNT($AX$2:AX1724)&lt;=qCell),IF(COUNT($AX$2:AX1724)=1,0,AX1724-AX1723),((qCell/COUNT($AX$2:AX1724))*(I1725-I1724))+((1-(qCell/COUNT($AX$2:AX1724)))*J1724))),J1724),IF(H1724="in-sample",IF(Q1724=bigT,((qCell/bigT)*(I1725/I1724))+((1-(qCell/bigT))*J1724),IF(qCell=0,1,IF(OR(ISBLANK(F1725),COUNT($AX$2:AX1724)&lt;=qCell),IF(COUNT($AX$2:AX1724)=1,1,AX1724/AX1723),((qCell/COUNT($AX$2:AX1724))*(I1725/I1724))+((1-(qCell/COUNT($AX$2:AX1724)))*J1724)))),J1724)))))))</f>
        <v/>
      </c>
      <c r="K1725" s="120" t="str">
        <f>IF(H1725="","",IF(AND(Temp!optSeasCoef=0,Temp!sts_add=1),IF(H1725="out-sample",I1725+(Q1725*J1725),I1725+J1725),IF(AND(Temp!optSeasCoef=0,Temp!sts_multp=1),IF(H1725="out-sample",I1725*(J1725^Q1725),I1725*J1725),IF(Temp!sts_add=1,IF(H1725="out-sample",(I1725+(Q1725*J1725))*G1725,(I1725+J1725)*G1725),IF(H1725="out-sample",I1725*(J1725^Q1725)*G1725,I1725*J1725*G1725)))))</f>
        <v/>
      </c>
      <c r="L1725" s="116" t="str">
        <f t="shared" si="286"/>
        <v/>
      </c>
      <c r="M1725" s="116" t="str">
        <f t="shared" si="287"/>
        <v/>
      </c>
      <c r="N1725" s="116" t="str">
        <f t="shared" si="288"/>
        <v/>
      </c>
      <c r="O1725" s="116" t="str">
        <f t="shared" si="289"/>
        <v/>
      </c>
      <c r="P1725" s="116" t="str">
        <f t="shared" si="290"/>
        <v/>
      </c>
      <c r="Q1725" s="94" t="str">
        <f>IF(AND(Temp!fhor_indata=1,ISBLANK(F1725),H1724="in-sample"),1,IF(AND(Temp!fhor_indata=1,H1724="out-sample",Q1724&lt;XfHor),Q1724+1,IF(ISBLANK(F1725),"",IF(AND(H1725="out-sample",H1724="in-sample"),1,IF(AND(H1725="out-sample",H1724="out-sample"),Q1724+1,IF(ISNUMBER(Q1724),Q1724+1,1))))))</f>
        <v/>
      </c>
      <c r="R1725" s="94" t="str">
        <f t="shared" si="291"/>
        <v/>
      </c>
      <c r="S1725" s="94" t="str">
        <f>IF(Temp!fhor_indata=1,IF(S1724=XobsHor,1,IF(COUNT($S$2:S1724)&lt;=XobsHor,S1724+1,IF(AND(COUNT($S$2:S1724)&lt;=XobsHor+XfHor,IFERROR(MOD(S1724,XobsHor)&lt;XfHor,FALSE)),S1724+1,""))),IF(ISBLANK(F1725),"",IF(S1724=maxP,1,IF(S1724&lt;maxP,S1724+1,IF(COUNT($S$2:S1725)&lt;=XobsHor,S1724+1,"")))))</f>
        <v/>
      </c>
      <c r="T1725" s="3"/>
      <c r="U1725" s="6"/>
      <c r="V1725" s="6"/>
      <c r="W1725" s="6"/>
      <c r="X1725" s="6"/>
      <c r="Y1725" s="6"/>
      <c r="Z1725" s="6"/>
      <c r="AA1725" s="6"/>
      <c r="AB1725" s="6"/>
      <c r="AC1725" s="6"/>
      <c r="AD1725" s="6"/>
      <c r="AE1725" s="6"/>
      <c r="AF1725" s="6"/>
      <c r="AG1725" s="6"/>
      <c r="AH1725" s="6"/>
      <c r="AI1725" s="6"/>
      <c r="AJ1725" s="6"/>
      <c r="AK1725" s="6"/>
      <c r="AW1725" s="122" t="str">
        <f t="shared" si="293"/>
        <v/>
      </c>
      <c r="AX1725" s="123" t="str">
        <f t="shared" si="294"/>
        <v/>
      </c>
      <c r="AY1725" s="124" t="str">
        <f t="shared" si="295"/>
        <v/>
      </c>
      <c r="AZ1725" s="124" t="str">
        <f t="shared" si="296"/>
        <v/>
      </c>
      <c r="BF1725" s="91"/>
    </row>
    <row r="1726" spans="1:58" s="78" customFormat="1" ht="14.25" x14ac:dyDescent="0.2">
      <c r="A1726" s="6"/>
      <c r="B1726" s="6"/>
      <c r="C1726" s="6"/>
      <c r="D1726" s="3"/>
      <c r="E1726" s="98" t="str">
        <f t="shared" si="292"/>
        <v/>
      </c>
      <c r="F1726" s="117"/>
      <c r="G1726" s="116" t="str">
        <f>IF(E1726="","",IF(Temp!optSeasCoef=0,1,INDEX($C$2:$C$13,IF(MOD(COUNT($E$2:E1726),seas_indx)=0,seas_indx,MOD(COUNT($E$2:E1726),seas_indx)))))</f>
        <v/>
      </c>
      <c r="H1726" s="97" t="str">
        <f>IFERROR(IF(Temp!fhor_indata=1,IF(COUNT($S$2:S1726)&lt;=XobsHor,"in-sample",IF(AND(COUNT($S$2:S1726)&lt;=XobsHor+XfHor,MOD(S1725,XobsHor)&lt;XfHor),"out-sample","")),IF(ISBLANK(F1726),"",IF(COUNT($F$2:F1726)&lt;=XobsHor-XfHor,"in-sample","out-sample"))),"")</f>
        <v/>
      </c>
      <c r="I1726" s="120" t="str">
        <f>IF(AND(ISBLANK(F1725),H1725="in-sample"),"",IF(AND(Temp!fhor_indata=1,H1725="out-sample",H1726="out-sample"),I1725,IF(AND(ISBLANK(F1726),H1725="out-sample"),"",IF(AND(Temp!optSeasCoef=0,Temp!sts_add=1),IF(H1725="in-sample",IF(Q1725=bigT,((pCell/bigT)*F1725)+((1-(pCell/bigT))*(I1725+J1725)),IF(OR(ISBLANK(F1726),COUNT($F$2:F1725)&lt;=pCell),F1725,((pCell/COUNT($F$2:F1725))*F1725)+((1-(pCell/COUNT($F$2:F1725)))*(I1725+J1725)))),I1725),IF(AND(Temp!optSeasCoef=0,Temp!sts_multp=1),IF(H1725="in-sample",IF(Q1725=bigT,((pCell/bigT)*F1725)+((1-(pCell/bigT))*(I1725*J1725)),IF(OR(ISBLANK(F1726),COUNT(F$2:$F1725)&lt;=pCell),F1725,((pCell/COUNT($F$2:F1725))*F1725)+((1-(pCell/COUNT($F$2:F1725)))*(I1725*J1725)))),I1725),IF(Temp!sts_add=1,IF(H1725="in-sample",IF(Q1725=bigT,((pCell/bigT)*AX1725)+((1-(pCell/bigT))*(I1725+J1725)),IF(OR(ISBLANK(F1726),COUNT($AX$2:AX1725)&lt;=pCell),AX1725,((pCell/COUNT($AX$2:AX1725))*AX1725)+((1-(pCell/COUNT($AX$2:AX1725)))*(I1725+J1725)))),I1725),IF(H1725="in-sample",IF(Q1725=bigT,((pCell/bigT)*AX1725)+((1-(pCell/bigT))*(I1725*J1725)),IF(OR(ISBLANK(F1726),COUNT($AX$2:AX1725)&lt;=pCell),AX1725,((pCell/COUNT($AX$2:AX1725))*AX1725)+((1-(pCell/COUNT($AX$2:AX1725)))*(I1725*J1725)))),I1725)))))))</f>
        <v/>
      </c>
      <c r="J1726" s="120" t="str">
        <f>IF(AND(ISBLANK(F1725),H1725="in-sample"),"",IF(AND(Temp!fhor_indata=1,H1725="out-sample",H1726="out-sample"),J1725,IF(AND(ISBLANK(F1726),H1725="out-sample"),"",IF(AND(Temp!optSeasCoef=0,Temp!sts_add=1),IF(H1725="in-sample",IF(Q1725=bigT,((qCell/bigT)*(I1726-I1725))+((1-(qCell/bigT))*J1725),IF(OR(ISBLANK(F1726),COUNT($F$2:F1725)&lt;=qCell),IF(COUNT($F$2:F1725)=1,0,F1725-F1724),((qCell/COUNT($F$2:F1725))*(I1726-I1725))+((1-(qCell/COUNT($F$2:F1725)))*J1725))),J1725),IF(AND(Temp!optSeasCoef=0,Temp!sts_multp=1),IF(H1725="in-sample",IF(Q1725=bigT,((qCell/bigT)*(I1726/I1725))+((1-(qCell/bigT))*J1725),IF(qCell=0,1,IF(OR(ISBLANK(F1726),COUNT($F$2:F1725)&lt;=qCell),IF(COUNT($F$2:F1725)=1,1,F1725/F1724),((qCell/COUNT($F$2:F1725))*(I1726/I1725))+((1-(qCell/COUNT($F$2:F1725)))*J1725)))),J1725),IF(Temp!sts_add=1,IF(H1725="in-sample",IF(Q1725=bigT,((qCell/bigT)*(I1726-I1725))+((1-(qCell/bigT))*J1725),IF(OR(ISBLANK(F1726),COUNT($AX$2:AX1725)&lt;=qCell),IF(COUNT($AX$2:AX1725)=1,0,AX1725-AX1724),((qCell/COUNT($AX$2:AX1725))*(I1726-I1725))+((1-(qCell/COUNT($AX$2:AX1725)))*J1725))),J1725),IF(H1725="in-sample",IF(Q1725=bigT,((qCell/bigT)*(I1726/I1725))+((1-(qCell/bigT))*J1725),IF(qCell=0,1,IF(OR(ISBLANK(F1726),COUNT($AX$2:AX1725)&lt;=qCell),IF(COUNT($AX$2:AX1725)=1,1,AX1725/AX1724),((qCell/COUNT($AX$2:AX1725))*(I1726/I1725))+((1-(qCell/COUNT($AX$2:AX1725)))*J1725)))),J1725)))))))</f>
        <v/>
      </c>
      <c r="K1726" s="120" t="str">
        <f>IF(H1726="","",IF(AND(Temp!optSeasCoef=0,Temp!sts_add=1),IF(H1726="out-sample",I1726+(Q1726*J1726),I1726+J1726),IF(AND(Temp!optSeasCoef=0,Temp!sts_multp=1),IF(H1726="out-sample",I1726*(J1726^Q1726),I1726*J1726),IF(Temp!sts_add=1,IF(H1726="out-sample",(I1726+(Q1726*J1726))*G1726,(I1726+J1726)*G1726),IF(H1726="out-sample",I1726*(J1726^Q1726)*G1726,I1726*J1726*G1726)))))</f>
        <v/>
      </c>
      <c r="L1726" s="116" t="str">
        <f t="shared" si="286"/>
        <v/>
      </c>
      <c r="M1726" s="116" t="str">
        <f t="shared" si="287"/>
        <v/>
      </c>
      <c r="N1726" s="116" t="str">
        <f t="shared" si="288"/>
        <v/>
      </c>
      <c r="O1726" s="116" t="str">
        <f t="shared" si="289"/>
        <v/>
      </c>
      <c r="P1726" s="116" t="str">
        <f t="shared" si="290"/>
        <v/>
      </c>
      <c r="Q1726" s="94" t="str">
        <f>IF(AND(Temp!fhor_indata=1,ISBLANK(F1726),H1725="in-sample"),1,IF(AND(Temp!fhor_indata=1,H1725="out-sample",Q1725&lt;XfHor),Q1725+1,IF(ISBLANK(F1726),"",IF(AND(H1726="out-sample",H1725="in-sample"),1,IF(AND(H1726="out-sample",H1725="out-sample"),Q1725+1,IF(ISNUMBER(Q1725),Q1725+1,1))))))</f>
        <v/>
      </c>
      <c r="R1726" s="94" t="str">
        <f t="shared" si="291"/>
        <v/>
      </c>
      <c r="S1726" s="94" t="str">
        <f>IF(Temp!fhor_indata=1,IF(S1725=XobsHor,1,IF(COUNT($S$2:S1725)&lt;=XobsHor,S1725+1,IF(AND(COUNT($S$2:S1725)&lt;=XobsHor+XfHor,IFERROR(MOD(S1725,XobsHor)&lt;XfHor,FALSE)),S1725+1,""))),IF(ISBLANK(F1726),"",IF(S1725=maxP,1,IF(S1725&lt;maxP,S1725+1,IF(COUNT($S$2:S1726)&lt;=XobsHor,S1725+1,"")))))</f>
        <v/>
      </c>
      <c r="T1726" s="3"/>
      <c r="U1726" s="6"/>
      <c r="V1726" s="6"/>
      <c r="W1726" s="6"/>
      <c r="X1726" s="6"/>
      <c r="Y1726" s="6"/>
      <c r="Z1726" s="6"/>
      <c r="AA1726" s="6"/>
      <c r="AB1726" s="6"/>
      <c r="AC1726" s="6"/>
      <c r="AD1726" s="6"/>
      <c r="AE1726" s="6"/>
      <c r="AF1726" s="6"/>
      <c r="AG1726" s="6"/>
      <c r="AH1726" s="6"/>
      <c r="AI1726" s="6"/>
      <c r="AJ1726" s="6"/>
      <c r="AK1726" s="6"/>
      <c r="AW1726" s="122" t="str">
        <f t="shared" si="293"/>
        <v/>
      </c>
      <c r="AX1726" s="123" t="str">
        <f t="shared" si="294"/>
        <v/>
      </c>
      <c r="AY1726" s="124" t="str">
        <f t="shared" si="295"/>
        <v/>
      </c>
      <c r="AZ1726" s="124" t="str">
        <f t="shared" si="296"/>
        <v/>
      </c>
      <c r="BF1726" s="91"/>
    </row>
    <row r="1727" spans="1:58" s="78" customFormat="1" ht="14.25" x14ac:dyDescent="0.2">
      <c r="A1727" s="6"/>
      <c r="B1727" s="6"/>
      <c r="C1727" s="6"/>
      <c r="D1727" s="3"/>
      <c r="E1727" s="98" t="str">
        <f t="shared" si="292"/>
        <v/>
      </c>
      <c r="F1727" s="117"/>
      <c r="G1727" s="116" t="str">
        <f>IF(E1727="","",IF(Temp!optSeasCoef=0,1,INDEX($C$2:$C$13,IF(MOD(COUNT($E$2:E1727),seas_indx)=0,seas_indx,MOD(COUNT($E$2:E1727),seas_indx)))))</f>
        <v/>
      </c>
      <c r="H1727" s="97" t="str">
        <f>IFERROR(IF(Temp!fhor_indata=1,IF(COUNT($S$2:S1727)&lt;=XobsHor,"in-sample",IF(AND(COUNT($S$2:S1727)&lt;=XobsHor+XfHor,MOD(S1726,XobsHor)&lt;XfHor),"out-sample","")),IF(ISBLANK(F1727),"",IF(COUNT($F$2:F1727)&lt;=XobsHor-XfHor,"in-sample","out-sample"))),"")</f>
        <v/>
      </c>
      <c r="I1727" s="120" t="str">
        <f>IF(AND(ISBLANK(F1726),H1726="in-sample"),"",IF(AND(Temp!fhor_indata=1,H1726="out-sample",H1727="out-sample"),I1726,IF(AND(ISBLANK(F1727),H1726="out-sample"),"",IF(AND(Temp!optSeasCoef=0,Temp!sts_add=1),IF(H1726="in-sample",IF(Q1726=bigT,((pCell/bigT)*F1726)+((1-(pCell/bigT))*(I1726+J1726)),IF(OR(ISBLANK(F1727),COUNT($F$2:F1726)&lt;=pCell),F1726,((pCell/COUNT($F$2:F1726))*F1726)+((1-(pCell/COUNT($F$2:F1726)))*(I1726+J1726)))),I1726),IF(AND(Temp!optSeasCoef=0,Temp!sts_multp=1),IF(H1726="in-sample",IF(Q1726=bigT,((pCell/bigT)*F1726)+((1-(pCell/bigT))*(I1726*J1726)),IF(OR(ISBLANK(F1727),COUNT(F$2:$F1726)&lt;=pCell),F1726,((pCell/COUNT($F$2:F1726))*F1726)+((1-(pCell/COUNT($F$2:F1726)))*(I1726*J1726)))),I1726),IF(Temp!sts_add=1,IF(H1726="in-sample",IF(Q1726=bigT,((pCell/bigT)*AX1726)+((1-(pCell/bigT))*(I1726+J1726)),IF(OR(ISBLANK(F1727),COUNT($AX$2:AX1726)&lt;=pCell),AX1726,((pCell/COUNT($AX$2:AX1726))*AX1726)+((1-(pCell/COUNT($AX$2:AX1726)))*(I1726+J1726)))),I1726),IF(H1726="in-sample",IF(Q1726=bigT,((pCell/bigT)*AX1726)+((1-(pCell/bigT))*(I1726*J1726)),IF(OR(ISBLANK(F1727),COUNT($AX$2:AX1726)&lt;=pCell),AX1726,((pCell/COUNT($AX$2:AX1726))*AX1726)+((1-(pCell/COUNT($AX$2:AX1726)))*(I1726*J1726)))),I1726)))))))</f>
        <v/>
      </c>
      <c r="J1727" s="120" t="str">
        <f>IF(AND(ISBLANK(F1726),H1726="in-sample"),"",IF(AND(Temp!fhor_indata=1,H1726="out-sample",H1727="out-sample"),J1726,IF(AND(ISBLANK(F1727),H1726="out-sample"),"",IF(AND(Temp!optSeasCoef=0,Temp!sts_add=1),IF(H1726="in-sample",IF(Q1726=bigT,((qCell/bigT)*(I1727-I1726))+((1-(qCell/bigT))*J1726),IF(OR(ISBLANK(F1727),COUNT($F$2:F1726)&lt;=qCell),IF(COUNT($F$2:F1726)=1,0,F1726-F1725),((qCell/COUNT($F$2:F1726))*(I1727-I1726))+((1-(qCell/COUNT($F$2:F1726)))*J1726))),J1726),IF(AND(Temp!optSeasCoef=0,Temp!sts_multp=1),IF(H1726="in-sample",IF(Q1726=bigT,((qCell/bigT)*(I1727/I1726))+((1-(qCell/bigT))*J1726),IF(qCell=0,1,IF(OR(ISBLANK(F1727),COUNT($F$2:F1726)&lt;=qCell),IF(COUNT($F$2:F1726)=1,1,F1726/F1725),((qCell/COUNT($F$2:F1726))*(I1727/I1726))+((1-(qCell/COUNT($F$2:F1726)))*J1726)))),J1726),IF(Temp!sts_add=1,IF(H1726="in-sample",IF(Q1726=bigT,((qCell/bigT)*(I1727-I1726))+((1-(qCell/bigT))*J1726),IF(OR(ISBLANK(F1727),COUNT($AX$2:AX1726)&lt;=qCell),IF(COUNT($AX$2:AX1726)=1,0,AX1726-AX1725),((qCell/COUNT($AX$2:AX1726))*(I1727-I1726))+((1-(qCell/COUNT($AX$2:AX1726)))*J1726))),J1726),IF(H1726="in-sample",IF(Q1726=bigT,((qCell/bigT)*(I1727/I1726))+((1-(qCell/bigT))*J1726),IF(qCell=0,1,IF(OR(ISBLANK(F1727),COUNT($AX$2:AX1726)&lt;=qCell),IF(COUNT($AX$2:AX1726)=1,1,AX1726/AX1725),((qCell/COUNT($AX$2:AX1726))*(I1727/I1726))+((1-(qCell/COUNT($AX$2:AX1726)))*J1726)))),J1726)))))))</f>
        <v/>
      </c>
      <c r="K1727" s="120" t="str">
        <f>IF(H1727="","",IF(AND(Temp!optSeasCoef=0,Temp!sts_add=1),IF(H1727="out-sample",I1727+(Q1727*J1727),I1727+J1727),IF(AND(Temp!optSeasCoef=0,Temp!sts_multp=1),IF(H1727="out-sample",I1727*(J1727^Q1727),I1727*J1727),IF(Temp!sts_add=1,IF(H1727="out-sample",(I1727+(Q1727*J1727))*G1727,(I1727+J1727)*G1727),IF(H1727="out-sample",I1727*(J1727^Q1727)*G1727,I1727*J1727*G1727)))))</f>
        <v/>
      </c>
      <c r="L1727" s="116" t="str">
        <f t="shared" si="286"/>
        <v/>
      </c>
      <c r="M1727" s="116" t="str">
        <f t="shared" si="287"/>
        <v/>
      </c>
      <c r="N1727" s="116" t="str">
        <f t="shared" si="288"/>
        <v/>
      </c>
      <c r="O1727" s="116" t="str">
        <f t="shared" si="289"/>
        <v/>
      </c>
      <c r="P1727" s="116" t="str">
        <f t="shared" si="290"/>
        <v/>
      </c>
      <c r="Q1727" s="94" t="str">
        <f>IF(AND(Temp!fhor_indata=1,ISBLANK(F1727),H1726="in-sample"),1,IF(AND(Temp!fhor_indata=1,H1726="out-sample",Q1726&lt;XfHor),Q1726+1,IF(ISBLANK(F1727),"",IF(AND(H1727="out-sample",H1726="in-sample"),1,IF(AND(H1727="out-sample",H1726="out-sample"),Q1726+1,IF(ISNUMBER(Q1726),Q1726+1,1))))))</f>
        <v/>
      </c>
      <c r="R1727" s="94" t="str">
        <f t="shared" si="291"/>
        <v/>
      </c>
      <c r="S1727" s="94" t="str">
        <f>IF(Temp!fhor_indata=1,IF(S1726=XobsHor,1,IF(COUNT($S$2:S1726)&lt;=XobsHor,S1726+1,IF(AND(COUNT($S$2:S1726)&lt;=XobsHor+XfHor,IFERROR(MOD(S1726,XobsHor)&lt;XfHor,FALSE)),S1726+1,""))),IF(ISBLANK(F1727),"",IF(S1726=maxP,1,IF(S1726&lt;maxP,S1726+1,IF(COUNT($S$2:S1727)&lt;=XobsHor,S1726+1,"")))))</f>
        <v/>
      </c>
      <c r="T1727" s="3"/>
      <c r="U1727" s="6"/>
      <c r="V1727" s="6"/>
      <c r="W1727" s="6"/>
      <c r="X1727" s="6"/>
      <c r="Y1727" s="6"/>
      <c r="Z1727" s="6"/>
      <c r="AA1727" s="6"/>
      <c r="AB1727" s="6"/>
      <c r="AC1727" s="6"/>
      <c r="AD1727" s="6"/>
      <c r="AE1727" s="6"/>
      <c r="AF1727" s="6"/>
      <c r="AG1727" s="6"/>
      <c r="AH1727" s="6"/>
      <c r="AI1727" s="6"/>
      <c r="AJ1727" s="6"/>
      <c r="AK1727" s="6"/>
      <c r="AW1727" s="122" t="str">
        <f t="shared" si="293"/>
        <v/>
      </c>
      <c r="AX1727" s="123" t="str">
        <f t="shared" si="294"/>
        <v/>
      </c>
      <c r="AY1727" s="124" t="str">
        <f t="shared" si="295"/>
        <v/>
      </c>
      <c r="AZ1727" s="124" t="str">
        <f t="shared" si="296"/>
        <v/>
      </c>
      <c r="BF1727" s="91"/>
    </row>
    <row r="1728" spans="1:58" s="78" customFormat="1" ht="14.25" x14ac:dyDescent="0.2">
      <c r="A1728" s="6"/>
      <c r="B1728" s="6"/>
      <c r="C1728" s="6"/>
      <c r="D1728" s="3"/>
      <c r="E1728" s="98" t="str">
        <f t="shared" si="292"/>
        <v/>
      </c>
      <c r="F1728" s="117"/>
      <c r="G1728" s="116" t="str">
        <f>IF(E1728="","",IF(Temp!optSeasCoef=0,1,INDEX($C$2:$C$13,IF(MOD(COUNT($E$2:E1728),seas_indx)=0,seas_indx,MOD(COUNT($E$2:E1728),seas_indx)))))</f>
        <v/>
      </c>
      <c r="H1728" s="97" t="str">
        <f>IFERROR(IF(Temp!fhor_indata=1,IF(COUNT($S$2:S1728)&lt;=XobsHor,"in-sample",IF(AND(COUNT($S$2:S1728)&lt;=XobsHor+XfHor,MOD(S1727,XobsHor)&lt;XfHor),"out-sample","")),IF(ISBLANK(F1728),"",IF(COUNT($F$2:F1728)&lt;=XobsHor-XfHor,"in-sample","out-sample"))),"")</f>
        <v/>
      </c>
      <c r="I1728" s="120" t="str">
        <f>IF(AND(ISBLANK(F1727),H1727="in-sample"),"",IF(AND(Temp!fhor_indata=1,H1727="out-sample",H1728="out-sample"),I1727,IF(AND(ISBLANK(F1728),H1727="out-sample"),"",IF(AND(Temp!optSeasCoef=0,Temp!sts_add=1),IF(H1727="in-sample",IF(Q1727=bigT,((pCell/bigT)*F1727)+((1-(pCell/bigT))*(I1727+J1727)),IF(OR(ISBLANK(F1728),COUNT($F$2:F1727)&lt;=pCell),F1727,((pCell/COUNT($F$2:F1727))*F1727)+((1-(pCell/COUNT($F$2:F1727)))*(I1727+J1727)))),I1727),IF(AND(Temp!optSeasCoef=0,Temp!sts_multp=1),IF(H1727="in-sample",IF(Q1727=bigT,((pCell/bigT)*F1727)+((1-(pCell/bigT))*(I1727*J1727)),IF(OR(ISBLANK(F1728),COUNT(F$2:$F1727)&lt;=pCell),F1727,((pCell/COUNT($F$2:F1727))*F1727)+((1-(pCell/COUNT($F$2:F1727)))*(I1727*J1727)))),I1727),IF(Temp!sts_add=1,IF(H1727="in-sample",IF(Q1727=bigT,((pCell/bigT)*AX1727)+((1-(pCell/bigT))*(I1727+J1727)),IF(OR(ISBLANK(F1728),COUNT($AX$2:AX1727)&lt;=pCell),AX1727,((pCell/COUNT($AX$2:AX1727))*AX1727)+((1-(pCell/COUNT($AX$2:AX1727)))*(I1727+J1727)))),I1727),IF(H1727="in-sample",IF(Q1727=bigT,((pCell/bigT)*AX1727)+((1-(pCell/bigT))*(I1727*J1727)),IF(OR(ISBLANK(F1728),COUNT($AX$2:AX1727)&lt;=pCell),AX1727,((pCell/COUNT($AX$2:AX1727))*AX1727)+((1-(pCell/COUNT($AX$2:AX1727)))*(I1727*J1727)))),I1727)))))))</f>
        <v/>
      </c>
      <c r="J1728" s="120" t="str">
        <f>IF(AND(ISBLANK(F1727),H1727="in-sample"),"",IF(AND(Temp!fhor_indata=1,H1727="out-sample",H1728="out-sample"),J1727,IF(AND(ISBLANK(F1728),H1727="out-sample"),"",IF(AND(Temp!optSeasCoef=0,Temp!sts_add=1),IF(H1727="in-sample",IF(Q1727=bigT,((qCell/bigT)*(I1728-I1727))+((1-(qCell/bigT))*J1727),IF(OR(ISBLANK(F1728),COUNT($F$2:F1727)&lt;=qCell),IF(COUNT($F$2:F1727)=1,0,F1727-F1726),((qCell/COUNT($F$2:F1727))*(I1728-I1727))+((1-(qCell/COUNT($F$2:F1727)))*J1727))),J1727),IF(AND(Temp!optSeasCoef=0,Temp!sts_multp=1),IF(H1727="in-sample",IF(Q1727=bigT,((qCell/bigT)*(I1728/I1727))+((1-(qCell/bigT))*J1727),IF(qCell=0,1,IF(OR(ISBLANK(F1728),COUNT($F$2:F1727)&lt;=qCell),IF(COUNT($F$2:F1727)=1,1,F1727/F1726),((qCell/COUNT($F$2:F1727))*(I1728/I1727))+((1-(qCell/COUNT($F$2:F1727)))*J1727)))),J1727),IF(Temp!sts_add=1,IF(H1727="in-sample",IF(Q1727=bigT,((qCell/bigT)*(I1728-I1727))+((1-(qCell/bigT))*J1727),IF(OR(ISBLANK(F1728),COUNT($AX$2:AX1727)&lt;=qCell),IF(COUNT($AX$2:AX1727)=1,0,AX1727-AX1726),((qCell/COUNT($AX$2:AX1727))*(I1728-I1727))+((1-(qCell/COUNT($AX$2:AX1727)))*J1727))),J1727),IF(H1727="in-sample",IF(Q1727=bigT,((qCell/bigT)*(I1728/I1727))+((1-(qCell/bigT))*J1727),IF(qCell=0,1,IF(OR(ISBLANK(F1728),COUNT($AX$2:AX1727)&lt;=qCell),IF(COUNT($AX$2:AX1727)=1,1,AX1727/AX1726),((qCell/COUNT($AX$2:AX1727))*(I1728/I1727))+((1-(qCell/COUNT($AX$2:AX1727)))*J1727)))),J1727)))))))</f>
        <v/>
      </c>
      <c r="K1728" s="120" t="str">
        <f>IF(H1728="","",IF(AND(Temp!optSeasCoef=0,Temp!sts_add=1),IF(H1728="out-sample",I1728+(Q1728*J1728),I1728+J1728),IF(AND(Temp!optSeasCoef=0,Temp!sts_multp=1),IF(H1728="out-sample",I1728*(J1728^Q1728),I1728*J1728),IF(Temp!sts_add=1,IF(H1728="out-sample",(I1728+(Q1728*J1728))*G1728,(I1728+J1728)*G1728),IF(H1728="out-sample",I1728*(J1728^Q1728)*G1728,I1728*J1728*G1728)))))</f>
        <v/>
      </c>
      <c r="L1728" s="116" t="str">
        <f t="shared" si="286"/>
        <v/>
      </c>
      <c r="M1728" s="116" t="str">
        <f t="shared" si="287"/>
        <v/>
      </c>
      <c r="N1728" s="116" t="str">
        <f t="shared" si="288"/>
        <v/>
      </c>
      <c r="O1728" s="116" t="str">
        <f t="shared" si="289"/>
        <v/>
      </c>
      <c r="P1728" s="116" t="str">
        <f t="shared" si="290"/>
        <v/>
      </c>
      <c r="Q1728" s="94" t="str">
        <f>IF(AND(Temp!fhor_indata=1,ISBLANK(F1728),H1727="in-sample"),1,IF(AND(Temp!fhor_indata=1,H1727="out-sample",Q1727&lt;XfHor),Q1727+1,IF(ISBLANK(F1728),"",IF(AND(H1728="out-sample",H1727="in-sample"),1,IF(AND(H1728="out-sample",H1727="out-sample"),Q1727+1,IF(ISNUMBER(Q1727),Q1727+1,1))))))</f>
        <v/>
      </c>
      <c r="R1728" s="94" t="str">
        <f t="shared" si="291"/>
        <v/>
      </c>
      <c r="S1728" s="94" t="str">
        <f>IF(Temp!fhor_indata=1,IF(S1727=XobsHor,1,IF(COUNT($S$2:S1727)&lt;=XobsHor,S1727+1,IF(AND(COUNT($S$2:S1727)&lt;=XobsHor+XfHor,IFERROR(MOD(S1727,XobsHor)&lt;XfHor,FALSE)),S1727+1,""))),IF(ISBLANK(F1728),"",IF(S1727=maxP,1,IF(S1727&lt;maxP,S1727+1,IF(COUNT($S$2:S1728)&lt;=XobsHor,S1727+1,"")))))</f>
        <v/>
      </c>
      <c r="T1728" s="3"/>
      <c r="U1728" s="6"/>
      <c r="V1728" s="6"/>
      <c r="W1728" s="6"/>
      <c r="X1728" s="6"/>
      <c r="Y1728" s="6"/>
      <c r="Z1728" s="6"/>
      <c r="AA1728" s="6"/>
      <c r="AB1728" s="6"/>
      <c r="AC1728" s="6"/>
      <c r="AD1728" s="6"/>
      <c r="AE1728" s="6"/>
      <c r="AF1728" s="6"/>
      <c r="AG1728" s="6"/>
      <c r="AH1728" s="6"/>
      <c r="AI1728" s="6"/>
      <c r="AJ1728" s="6"/>
      <c r="AK1728" s="6"/>
      <c r="AW1728" s="122" t="str">
        <f t="shared" si="293"/>
        <v/>
      </c>
      <c r="AX1728" s="123" t="str">
        <f t="shared" si="294"/>
        <v/>
      </c>
      <c r="AY1728" s="124" t="str">
        <f t="shared" si="295"/>
        <v/>
      </c>
      <c r="AZ1728" s="124" t="str">
        <f t="shared" si="296"/>
        <v/>
      </c>
      <c r="BF1728" s="91"/>
    </row>
    <row r="1729" spans="1:58" s="78" customFormat="1" ht="14.25" x14ac:dyDescent="0.2">
      <c r="A1729" s="6"/>
      <c r="B1729" s="6"/>
      <c r="C1729" s="6"/>
      <c r="D1729" s="3"/>
      <c r="E1729" s="98" t="str">
        <f t="shared" si="292"/>
        <v/>
      </c>
      <c r="F1729" s="117"/>
      <c r="G1729" s="116" t="str">
        <f>IF(E1729="","",IF(Temp!optSeasCoef=0,1,INDEX($C$2:$C$13,IF(MOD(COUNT($E$2:E1729),seas_indx)=0,seas_indx,MOD(COUNT($E$2:E1729),seas_indx)))))</f>
        <v/>
      </c>
      <c r="H1729" s="97" t="str">
        <f>IFERROR(IF(Temp!fhor_indata=1,IF(COUNT($S$2:S1729)&lt;=XobsHor,"in-sample",IF(AND(COUNT($S$2:S1729)&lt;=XobsHor+XfHor,MOD(S1728,XobsHor)&lt;XfHor),"out-sample","")),IF(ISBLANK(F1729),"",IF(COUNT($F$2:F1729)&lt;=XobsHor-XfHor,"in-sample","out-sample"))),"")</f>
        <v/>
      </c>
      <c r="I1729" s="120" t="str">
        <f>IF(AND(ISBLANK(F1728),H1728="in-sample"),"",IF(AND(Temp!fhor_indata=1,H1728="out-sample",H1729="out-sample"),I1728,IF(AND(ISBLANK(F1729),H1728="out-sample"),"",IF(AND(Temp!optSeasCoef=0,Temp!sts_add=1),IF(H1728="in-sample",IF(Q1728=bigT,((pCell/bigT)*F1728)+((1-(pCell/bigT))*(I1728+J1728)),IF(OR(ISBLANK(F1729),COUNT($F$2:F1728)&lt;=pCell),F1728,((pCell/COUNT($F$2:F1728))*F1728)+((1-(pCell/COUNT($F$2:F1728)))*(I1728+J1728)))),I1728),IF(AND(Temp!optSeasCoef=0,Temp!sts_multp=1),IF(H1728="in-sample",IF(Q1728=bigT,((pCell/bigT)*F1728)+((1-(pCell/bigT))*(I1728*J1728)),IF(OR(ISBLANK(F1729),COUNT(F$2:$F1728)&lt;=pCell),F1728,((pCell/COUNT($F$2:F1728))*F1728)+((1-(pCell/COUNT($F$2:F1728)))*(I1728*J1728)))),I1728),IF(Temp!sts_add=1,IF(H1728="in-sample",IF(Q1728=bigT,((pCell/bigT)*AX1728)+((1-(pCell/bigT))*(I1728+J1728)),IF(OR(ISBLANK(F1729),COUNT($AX$2:AX1728)&lt;=pCell),AX1728,((pCell/COUNT($AX$2:AX1728))*AX1728)+((1-(pCell/COUNT($AX$2:AX1728)))*(I1728+J1728)))),I1728),IF(H1728="in-sample",IF(Q1728=bigT,((pCell/bigT)*AX1728)+((1-(pCell/bigT))*(I1728*J1728)),IF(OR(ISBLANK(F1729),COUNT($AX$2:AX1728)&lt;=pCell),AX1728,((pCell/COUNT($AX$2:AX1728))*AX1728)+((1-(pCell/COUNT($AX$2:AX1728)))*(I1728*J1728)))),I1728)))))))</f>
        <v/>
      </c>
      <c r="J1729" s="120" t="str">
        <f>IF(AND(ISBLANK(F1728),H1728="in-sample"),"",IF(AND(Temp!fhor_indata=1,H1728="out-sample",H1729="out-sample"),J1728,IF(AND(ISBLANK(F1729),H1728="out-sample"),"",IF(AND(Temp!optSeasCoef=0,Temp!sts_add=1),IF(H1728="in-sample",IF(Q1728=bigT,((qCell/bigT)*(I1729-I1728))+((1-(qCell/bigT))*J1728),IF(OR(ISBLANK(F1729),COUNT($F$2:F1728)&lt;=qCell),IF(COUNT($F$2:F1728)=1,0,F1728-F1727),((qCell/COUNT($F$2:F1728))*(I1729-I1728))+((1-(qCell/COUNT($F$2:F1728)))*J1728))),J1728),IF(AND(Temp!optSeasCoef=0,Temp!sts_multp=1),IF(H1728="in-sample",IF(Q1728=bigT,((qCell/bigT)*(I1729/I1728))+((1-(qCell/bigT))*J1728),IF(qCell=0,1,IF(OR(ISBLANK(F1729),COUNT($F$2:F1728)&lt;=qCell),IF(COUNT($F$2:F1728)=1,1,F1728/F1727),((qCell/COUNT($F$2:F1728))*(I1729/I1728))+((1-(qCell/COUNT($F$2:F1728)))*J1728)))),J1728),IF(Temp!sts_add=1,IF(H1728="in-sample",IF(Q1728=bigT,((qCell/bigT)*(I1729-I1728))+((1-(qCell/bigT))*J1728),IF(OR(ISBLANK(F1729),COUNT($AX$2:AX1728)&lt;=qCell),IF(COUNT($AX$2:AX1728)=1,0,AX1728-AX1727),((qCell/COUNT($AX$2:AX1728))*(I1729-I1728))+((1-(qCell/COUNT($AX$2:AX1728)))*J1728))),J1728),IF(H1728="in-sample",IF(Q1728=bigT,((qCell/bigT)*(I1729/I1728))+((1-(qCell/bigT))*J1728),IF(qCell=0,1,IF(OR(ISBLANK(F1729),COUNT($AX$2:AX1728)&lt;=qCell),IF(COUNT($AX$2:AX1728)=1,1,AX1728/AX1727),((qCell/COUNT($AX$2:AX1728))*(I1729/I1728))+((1-(qCell/COUNT($AX$2:AX1728)))*J1728)))),J1728)))))))</f>
        <v/>
      </c>
      <c r="K1729" s="120" t="str">
        <f>IF(H1729="","",IF(AND(Temp!optSeasCoef=0,Temp!sts_add=1),IF(H1729="out-sample",I1729+(Q1729*J1729),I1729+J1729),IF(AND(Temp!optSeasCoef=0,Temp!sts_multp=1),IF(H1729="out-sample",I1729*(J1729^Q1729),I1729*J1729),IF(Temp!sts_add=1,IF(H1729="out-sample",(I1729+(Q1729*J1729))*G1729,(I1729+J1729)*G1729),IF(H1729="out-sample",I1729*(J1729^Q1729)*G1729,I1729*J1729*G1729)))))</f>
        <v/>
      </c>
      <c r="L1729" s="116" t="str">
        <f t="shared" si="286"/>
        <v/>
      </c>
      <c r="M1729" s="116" t="str">
        <f t="shared" si="287"/>
        <v/>
      </c>
      <c r="N1729" s="116" t="str">
        <f t="shared" si="288"/>
        <v/>
      </c>
      <c r="O1729" s="116" t="str">
        <f t="shared" si="289"/>
        <v/>
      </c>
      <c r="P1729" s="116" t="str">
        <f t="shared" si="290"/>
        <v/>
      </c>
      <c r="Q1729" s="94" t="str">
        <f>IF(AND(Temp!fhor_indata=1,ISBLANK(F1729),H1728="in-sample"),1,IF(AND(Temp!fhor_indata=1,H1728="out-sample",Q1728&lt;XfHor),Q1728+1,IF(ISBLANK(F1729),"",IF(AND(H1729="out-sample",H1728="in-sample"),1,IF(AND(H1729="out-sample",H1728="out-sample"),Q1728+1,IF(ISNUMBER(Q1728),Q1728+1,1))))))</f>
        <v/>
      </c>
      <c r="R1729" s="94" t="str">
        <f t="shared" si="291"/>
        <v/>
      </c>
      <c r="S1729" s="94" t="str">
        <f>IF(Temp!fhor_indata=1,IF(S1728=XobsHor,1,IF(COUNT($S$2:S1728)&lt;=XobsHor,S1728+1,IF(AND(COUNT($S$2:S1728)&lt;=XobsHor+XfHor,IFERROR(MOD(S1728,XobsHor)&lt;XfHor,FALSE)),S1728+1,""))),IF(ISBLANK(F1729),"",IF(S1728=maxP,1,IF(S1728&lt;maxP,S1728+1,IF(COUNT($S$2:S1729)&lt;=XobsHor,S1728+1,"")))))</f>
        <v/>
      </c>
      <c r="T1729" s="3"/>
      <c r="U1729" s="6"/>
      <c r="V1729" s="6"/>
      <c r="W1729" s="6"/>
      <c r="X1729" s="6"/>
      <c r="Y1729" s="6"/>
      <c r="Z1729" s="6"/>
      <c r="AA1729" s="6"/>
      <c r="AB1729" s="6"/>
      <c r="AC1729" s="6"/>
      <c r="AD1729" s="6"/>
      <c r="AE1729" s="6"/>
      <c r="AF1729" s="6"/>
      <c r="AG1729" s="6"/>
      <c r="AH1729" s="6"/>
      <c r="AI1729" s="6"/>
      <c r="AJ1729" s="6"/>
      <c r="AK1729" s="6"/>
      <c r="AW1729" s="122" t="str">
        <f t="shared" si="293"/>
        <v/>
      </c>
      <c r="AX1729" s="123" t="str">
        <f t="shared" si="294"/>
        <v/>
      </c>
      <c r="AY1729" s="124" t="str">
        <f t="shared" si="295"/>
        <v/>
      </c>
      <c r="AZ1729" s="124" t="str">
        <f t="shared" si="296"/>
        <v/>
      </c>
      <c r="BF1729" s="91"/>
    </row>
    <row r="1730" spans="1:58" s="78" customFormat="1" ht="14.25" x14ac:dyDescent="0.2">
      <c r="A1730" s="6"/>
      <c r="B1730" s="6"/>
      <c r="C1730" s="6"/>
      <c r="D1730" s="3"/>
      <c r="E1730" s="98" t="str">
        <f t="shared" si="292"/>
        <v/>
      </c>
      <c r="F1730" s="117"/>
      <c r="G1730" s="116" t="str">
        <f>IF(E1730="","",IF(Temp!optSeasCoef=0,1,INDEX($C$2:$C$13,IF(MOD(COUNT($E$2:E1730),seas_indx)=0,seas_indx,MOD(COUNT($E$2:E1730),seas_indx)))))</f>
        <v/>
      </c>
      <c r="H1730" s="97" t="str">
        <f>IFERROR(IF(Temp!fhor_indata=1,IF(COUNT($S$2:S1730)&lt;=XobsHor,"in-sample",IF(AND(COUNT($S$2:S1730)&lt;=XobsHor+XfHor,MOD(S1729,XobsHor)&lt;XfHor),"out-sample","")),IF(ISBLANK(F1730),"",IF(COUNT($F$2:F1730)&lt;=XobsHor-XfHor,"in-sample","out-sample"))),"")</f>
        <v/>
      </c>
      <c r="I1730" s="120" t="str">
        <f>IF(AND(ISBLANK(F1729),H1729="in-sample"),"",IF(AND(Temp!fhor_indata=1,H1729="out-sample",H1730="out-sample"),I1729,IF(AND(ISBLANK(F1730),H1729="out-sample"),"",IF(AND(Temp!optSeasCoef=0,Temp!sts_add=1),IF(H1729="in-sample",IF(Q1729=bigT,((pCell/bigT)*F1729)+((1-(pCell/bigT))*(I1729+J1729)),IF(OR(ISBLANK(F1730),COUNT($F$2:F1729)&lt;=pCell),F1729,((pCell/COUNT($F$2:F1729))*F1729)+((1-(pCell/COUNT($F$2:F1729)))*(I1729+J1729)))),I1729),IF(AND(Temp!optSeasCoef=0,Temp!sts_multp=1),IF(H1729="in-sample",IF(Q1729=bigT,((pCell/bigT)*F1729)+((1-(pCell/bigT))*(I1729*J1729)),IF(OR(ISBLANK(F1730),COUNT(F$2:$F1729)&lt;=pCell),F1729,((pCell/COUNT($F$2:F1729))*F1729)+((1-(pCell/COUNT($F$2:F1729)))*(I1729*J1729)))),I1729),IF(Temp!sts_add=1,IF(H1729="in-sample",IF(Q1729=bigT,((pCell/bigT)*AX1729)+((1-(pCell/bigT))*(I1729+J1729)),IF(OR(ISBLANK(F1730),COUNT($AX$2:AX1729)&lt;=pCell),AX1729,((pCell/COUNT($AX$2:AX1729))*AX1729)+((1-(pCell/COUNT($AX$2:AX1729)))*(I1729+J1729)))),I1729),IF(H1729="in-sample",IF(Q1729=bigT,((pCell/bigT)*AX1729)+((1-(pCell/bigT))*(I1729*J1729)),IF(OR(ISBLANK(F1730),COUNT($AX$2:AX1729)&lt;=pCell),AX1729,((pCell/COUNT($AX$2:AX1729))*AX1729)+((1-(pCell/COUNT($AX$2:AX1729)))*(I1729*J1729)))),I1729)))))))</f>
        <v/>
      </c>
      <c r="J1730" s="120" t="str">
        <f>IF(AND(ISBLANK(F1729),H1729="in-sample"),"",IF(AND(Temp!fhor_indata=1,H1729="out-sample",H1730="out-sample"),J1729,IF(AND(ISBLANK(F1730),H1729="out-sample"),"",IF(AND(Temp!optSeasCoef=0,Temp!sts_add=1),IF(H1729="in-sample",IF(Q1729=bigT,((qCell/bigT)*(I1730-I1729))+((1-(qCell/bigT))*J1729),IF(OR(ISBLANK(F1730),COUNT($F$2:F1729)&lt;=qCell),IF(COUNT($F$2:F1729)=1,0,F1729-F1728),((qCell/COUNT($F$2:F1729))*(I1730-I1729))+((1-(qCell/COUNT($F$2:F1729)))*J1729))),J1729),IF(AND(Temp!optSeasCoef=0,Temp!sts_multp=1),IF(H1729="in-sample",IF(Q1729=bigT,((qCell/bigT)*(I1730/I1729))+((1-(qCell/bigT))*J1729),IF(qCell=0,1,IF(OR(ISBLANK(F1730),COUNT($F$2:F1729)&lt;=qCell),IF(COUNT($F$2:F1729)=1,1,F1729/F1728),((qCell/COUNT($F$2:F1729))*(I1730/I1729))+((1-(qCell/COUNT($F$2:F1729)))*J1729)))),J1729),IF(Temp!sts_add=1,IF(H1729="in-sample",IF(Q1729=bigT,((qCell/bigT)*(I1730-I1729))+((1-(qCell/bigT))*J1729),IF(OR(ISBLANK(F1730),COUNT($AX$2:AX1729)&lt;=qCell),IF(COUNT($AX$2:AX1729)=1,0,AX1729-AX1728),((qCell/COUNT($AX$2:AX1729))*(I1730-I1729))+((1-(qCell/COUNT($AX$2:AX1729)))*J1729))),J1729),IF(H1729="in-sample",IF(Q1729=bigT,((qCell/bigT)*(I1730/I1729))+((1-(qCell/bigT))*J1729),IF(qCell=0,1,IF(OR(ISBLANK(F1730),COUNT($AX$2:AX1729)&lt;=qCell),IF(COUNT($AX$2:AX1729)=1,1,AX1729/AX1728),((qCell/COUNT($AX$2:AX1729))*(I1730/I1729))+((1-(qCell/COUNT($AX$2:AX1729)))*J1729)))),J1729)))))))</f>
        <v/>
      </c>
      <c r="K1730" s="120" t="str">
        <f>IF(H1730="","",IF(AND(Temp!optSeasCoef=0,Temp!sts_add=1),IF(H1730="out-sample",I1730+(Q1730*J1730),I1730+J1730),IF(AND(Temp!optSeasCoef=0,Temp!sts_multp=1),IF(H1730="out-sample",I1730*(J1730^Q1730),I1730*J1730),IF(Temp!sts_add=1,IF(H1730="out-sample",(I1730+(Q1730*J1730))*G1730,(I1730+J1730)*G1730),IF(H1730="out-sample",I1730*(J1730^Q1730)*G1730,I1730*J1730*G1730)))))</f>
        <v/>
      </c>
      <c r="L1730" s="116" t="str">
        <f t="shared" ref="L1730:L1793" si="297">IF(ISBLANK(F1730),"",F1730-K1730)</f>
        <v/>
      </c>
      <c r="M1730" s="116" t="str">
        <f t="shared" ref="M1730:M1793" si="298">IF(ISBLANK(F1730),"",ABS(L1730))</f>
        <v/>
      </c>
      <c r="N1730" s="116" t="str">
        <f t="shared" ref="N1730:N1793" si="299">IF(ISBLANK(F1730),"",L1730^2)</f>
        <v/>
      </c>
      <c r="O1730" s="116" t="str">
        <f t="shared" ref="O1730:O1793" si="300">IF(ISBLANK(F1730),"",ABS((F1730-K1730)/K1730)*100)</f>
        <v/>
      </c>
      <c r="P1730" s="116" t="str">
        <f t="shared" ref="P1730:P1793" si="301">IF(ISBLANK(F1730),"",(M1730/(ABS(K1730)+ABS(F1730)))*200)</f>
        <v/>
      </c>
      <c r="Q1730" s="94" t="str">
        <f>IF(AND(Temp!fhor_indata=1,ISBLANK(F1730),H1729="in-sample"),1,IF(AND(Temp!fhor_indata=1,H1729="out-sample",Q1729&lt;XfHor),Q1729+1,IF(ISBLANK(F1730),"",IF(AND(H1730="out-sample",H1729="in-sample"),1,IF(AND(H1730="out-sample",H1729="out-sample"),Q1729+1,IF(ISNUMBER(Q1729),Q1729+1,1))))))</f>
        <v/>
      </c>
      <c r="R1730" s="94" t="str">
        <f t="shared" ref="R1730:R1793" si="302">IF(ISBLANK(F1730),"",bigT-Q1730)</f>
        <v/>
      </c>
      <c r="S1730" s="94" t="str">
        <f>IF(Temp!fhor_indata=1,IF(S1729=XobsHor,1,IF(COUNT($S$2:S1729)&lt;=XobsHor,S1729+1,IF(AND(COUNT($S$2:S1729)&lt;=XobsHor+XfHor,IFERROR(MOD(S1729,XobsHor)&lt;XfHor,FALSE)),S1729+1,""))),IF(ISBLANK(F1730),"",IF(S1729=maxP,1,IF(S1729&lt;maxP,S1729+1,IF(COUNT($S$2:S1730)&lt;=XobsHor,S1729+1,"")))))</f>
        <v/>
      </c>
      <c r="T1730" s="3"/>
      <c r="U1730" s="6"/>
      <c r="V1730" s="6"/>
      <c r="W1730" s="6"/>
      <c r="X1730" s="6"/>
      <c r="Y1730" s="6"/>
      <c r="Z1730" s="6"/>
      <c r="AA1730" s="6"/>
      <c r="AB1730" s="6"/>
      <c r="AC1730" s="6"/>
      <c r="AD1730" s="6"/>
      <c r="AE1730" s="6"/>
      <c r="AF1730" s="6"/>
      <c r="AG1730" s="6"/>
      <c r="AH1730" s="6"/>
      <c r="AI1730" s="6"/>
      <c r="AJ1730" s="6"/>
      <c r="AK1730" s="6"/>
      <c r="AW1730" s="122" t="str">
        <f t="shared" si="293"/>
        <v/>
      </c>
      <c r="AX1730" s="123" t="str">
        <f t="shared" si="294"/>
        <v/>
      </c>
      <c r="AY1730" s="124" t="str">
        <f t="shared" si="295"/>
        <v/>
      </c>
      <c r="AZ1730" s="124" t="str">
        <f t="shared" si="296"/>
        <v/>
      </c>
      <c r="BF1730" s="91"/>
    </row>
    <row r="1731" spans="1:58" s="78" customFormat="1" ht="14.25" x14ac:dyDescent="0.2">
      <c r="A1731" s="6"/>
      <c r="B1731" s="6"/>
      <c r="C1731" s="6"/>
      <c r="D1731" s="3"/>
      <c r="E1731" s="98" t="str">
        <f t="shared" ref="E1731:E1794" si="303">Q1731</f>
        <v/>
      </c>
      <c r="F1731" s="117"/>
      <c r="G1731" s="116" t="str">
        <f>IF(E1731="","",IF(Temp!optSeasCoef=0,1,INDEX($C$2:$C$13,IF(MOD(COUNT($E$2:E1731),seas_indx)=0,seas_indx,MOD(COUNT($E$2:E1731),seas_indx)))))</f>
        <v/>
      </c>
      <c r="H1731" s="97" t="str">
        <f>IFERROR(IF(Temp!fhor_indata=1,IF(COUNT($S$2:S1731)&lt;=XobsHor,"in-sample",IF(AND(COUNT($S$2:S1731)&lt;=XobsHor+XfHor,MOD(S1730,XobsHor)&lt;XfHor),"out-sample","")),IF(ISBLANK(F1731),"",IF(COUNT($F$2:F1731)&lt;=XobsHor-XfHor,"in-sample","out-sample"))),"")</f>
        <v/>
      </c>
      <c r="I1731" s="120" t="str">
        <f>IF(AND(ISBLANK(F1730),H1730="in-sample"),"",IF(AND(Temp!fhor_indata=1,H1730="out-sample",H1731="out-sample"),I1730,IF(AND(ISBLANK(F1731),H1730="out-sample"),"",IF(AND(Temp!optSeasCoef=0,Temp!sts_add=1),IF(H1730="in-sample",IF(Q1730=bigT,((pCell/bigT)*F1730)+((1-(pCell/bigT))*(I1730+J1730)),IF(OR(ISBLANK(F1731),COUNT($F$2:F1730)&lt;=pCell),F1730,((pCell/COUNT($F$2:F1730))*F1730)+((1-(pCell/COUNT($F$2:F1730)))*(I1730+J1730)))),I1730),IF(AND(Temp!optSeasCoef=0,Temp!sts_multp=1),IF(H1730="in-sample",IF(Q1730=bigT,((pCell/bigT)*F1730)+((1-(pCell/bigT))*(I1730*J1730)),IF(OR(ISBLANK(F1731),COUNT(F$2:$F1730)&lt;=pCell),F1730,((pCell/COUNT($F$2:F1730))*F1730)+((1-(pCell/COUNT($F$2:F1730)))*(I1730*J1730)))),I1730),IF(Temp!sts_add=1,IF(H1730="in-sample",IF(Q1730=bigT,((pCell/bigT)*AX1730)+((1-(pCell/bigT))*(I1730+J1730)),IF(OR(ISBLANK(F1731),COUNT($AX$2:AX1730)&lt;=pCell),AX1730,((pCell/COUNT($AX$2:AX1730))*AX1730)+((1-(pCell/COUNT($AX$2:AX1730)))*(I1730+J1730)))),I1730),IF(H1730="in-sample",IF(Q1730=bigT,((pCell/bigT)*AX1730)+((1-(pCell/bigT))*(I1730*J1730)),IF(OR(ISBLANK(F1731),COUNT($AX$2:AX1730)&lt;=pCell),AX1730,((pCell/COUNT($AX$2:AX1730))*AX1730)+((1-(pCell/COUNT($AX$2:AX1730)))*(I1730*J1730)))),I1730)))))))</f>
        <v/>
      </c>
      <c r="J1731" s="120" t="str">
        <f>IF(AND(ISBLANK(F1730),H1730="in-sample"),"",IF(AND(Temp!fhor_indata=1,H1730="out-sample",H1731="out-sample"),J1730,IF(AND(ISBLANK(F1731),H1730="out-sample"),"",IF(AND(Temp!optSeasCoef=0,Temp!sts_add=1),IF(H1730="in-sample",IF(Q1730=bigT,((qCell/bigT)*(I1731-I1730))+((1-(qCell/bigT))*J1730),IF(OR(ISBLANK(F1731),COUNT($F$2:F1730)&lt;=qCell),IF(COUNT($F$2:F1730)=1,0,F1730-F1729),((qCell/COUNT($F$2:F1730))*(I1731-I1730))+((1-(qCell/COUNT($F$2:F1730)))*J1730))),J1730),IF(AND(Temp!optSeasCoef=0,Temp!sts_multp=1),IF(H1730="in-sample",IF(Q1730=bigT,((qCell/bigT)*(I1731/I1730))+((1-(qCell/bigT))*J1730),IF(qCell=0,1,IF(OR(ISBLANK(F1731),COUNT($F$2:F1730)&lt;=qCell),IF(COUNT($F$2:F1730)=1,1,F1730/F1729),((qCell/COUNT($F$2:F1730))*(I1731/I1730))+((1-(qCell/COUNT($F$2:F1730)))*J1730)))),J1730),IF(Temp!sts_add=1,IF(H1730="in-sample",IF(Q1730=bigT,((qCell/bigT)*(I1731-I1730))+((1-(qCell/bigT))*J1730),IF(OR(ISBLANK(F1731),COUNT($AX$2:AX1730)&lt;=qCell),IF(COUNT($AX$2:AX1730)=1,0,AX1730-AX1729),((qCell/COUNT($AX$2:AX1730))*(I1731-I1730))+((1-(qCell/COUNT($AX$2:AX1730)))*J1730))),J1730),IF(H1730="in-sample",IF(Q1730=bigT,((qCell/bigT)*(I1731/I1730))+((1-(qCell/bigT))*J1730),IF(qCell=0,1,IF(OR(ISBLANK(F1731),COUNT($AX$2:AX1730)&lt;=qCell),IF(COUNT($AX$2:AX1730)=1,1,AX1730/AX1729),((qCell/COUNT($AX$2:AX1730))*(I1731/I1730))+((1-(qCell/COUNT($AX$2:AX1730)))*J1730)))),J1730)))))))</f>
        <v/>
      </c>
      <c r="K1731" s="120" t="str">
        <f>IF(H1731="","",IF(AND(Temp!optSeasCoef=0,Temp!sts_add=1),IF(H1731="out-sample",I1731+(Q1731*J1731),I1731+J1731),IF(AND(Temp!optSeasCoef=0,Temp!sts_multp=1),IF(H1731="out-sample",I1731*(J1731^Q1731),I1731*J1731),IF(Temp!sts_add=1,IF(H1731="out-sample",(I1731+(Q1731*J1731))*G1731,(I1731+J1731)*G1731),IF(H1731="out-sample",I1731*(J1731^Q1731)*G1731,I1731*J1731*G1731)))))</f>
        <v/>
      </c>
      <c r="L1731" s="116" t="str">
        <f t="shared" si="297"/>
        <v/>
      </c>
      <c r="M1731" s="116" t="str">
        <f t="shared" si="298"/>
        <v/>
      </c>
      <c r="N1731" s="116" t="str">
        <f t="shared" si="299"/>
        <v/>
      </c>
      <c r="O1731" s="116" t="str">
        <f t="shared" si="300"/>
        <v/>
      </c>
      <c r="P1731" s="116" t="str">
        <f t="shared" si="301"/>
        <v/>
      </c>
      <c r="Q1731" s="94" t="str">
        <f>IF(AND(Temp!fhor_indata=1,ISBLANK(F1731),H1730="in-sample"),1,IF(AND(Temp!fhor_indata=1,H1730="out-sample",Q1730&lt;XfHor),Q1730+1,IF(ISBLANK(F1731),"",IF(AND(H1731="out-sample",H1730="in-sample"),1,IF(AND(H1731="out-sample",H1730="out-sample"),Q1730+1,IF(ISNUMBER(Q1730),Q1730+1,1))))))</f>
        <v/>
      </c>
      <c r="R1731" s="94" t="str">
        <f t="shared" si="302"/>
        <v/>
      </c>
      <c r="S1731" s="94" t="str">
        <f>IF(Temp!fhor_indata=1,IF(S1730=XobsHor,1,IF(COUNT($S$2:S1730)&lt;=XobsHor,S1730+1,IF(AND(COUNT($S$2:S1730)&lt;=XobsHor+XfHor,IFERROR(MOD(S1730,XobsHor)&lt;XfHor,FALSE)),S1730+1,""))),IF(ISBLANK(F1731),"",IF(S1730=maxP,1,IF(S1730&lt;maxP,S1730+1,IF(COUNT($S$2:S1731)&lt;=XobsHor,S1730+1,"")))))</f>
        <v/>
      </c>
      <c r="T1731" s="3"/>
      <c r="U1731" s="6"/>
      <c r="V1731" s="6"/>
      <c r="W1731" s="6"/>
      <c r="X1731" s="6"/>
      <c r="Y1731" s="6"/>
      <c r="Z1731" s="6"/>
      <c r="AA1731" s="6"/>
      <c r="AB1731" s="6"/>
      <c r="AC1731" s="6"/>
      <c r="AD1731" s="6"/>
      <c r="AE1731" s="6"/>
      <c r="AF1731" s="6"/>
      <c r="AG1731" s="6"/>
      <c r="AH1731" s="6"/>
      <c r="AI1731" s="6"/>
      <c r="AJ1731" s="6"/>
      <c r="AK1731" s="6"/>
      <c r="AW1731" s="122" t="str">
        <f t="shared" ref="AW1731:AW1794" si="304">IF(ISBLANK(F1731),"",F1731)</f>
        <v/>
      </c>
      <c r="AX1731" s="123" t="str">
        <f t="shared" ref="AX1731:AX1794" si="305">IF(ISBLANK(F1731),"",F1731/G1731)</f>
        <v/>
      </c>
      <c r="AY1731" s="124" t="str">
        <f t="shared" ref="AY1731:AY1794" si="306">IF(H1731="in-sample","",K1731)</f>
        <v/>
      </c>
      <c r="AZ1731" s="124" t="str">
        <f t="shared" ref="AZ1731:AZ1794" si="307">IF(H1731="in-sample",K1731,"")</f>
        <v/>
      </c>
      <c r="BF1731" s="91"/>
    </row>
    <row r="1732" spans="1:58" s="78" customFormat="1" ht="14.25" x14ac:dyDescent="0.2">
      <c r="A1732" s="6"/>
      <c r="B1732" s="6"/>
      <c r="C1732" s="6"/>
      <c r="D1732" s="3"/>
      <c r="E1732" s="98" t="str">
        <f t="shared" si="303"/>
        <v/>
      </c>
      <c r="F1732" s="117"/>
      <c r="G1732" s="116" t="str">
        <f>IF(E1732="","",IF(Temp!optSeasCoef=0,1,INDEX($C$2:$C$13,IF(MOD(COUNT($E$2:E1732),seas_indx)=0,seas_indx,MOD(COUNT($E$2:E1732),seas_indx)))))</f>
        <v/>
      </c>
      <c r="H1732" s="97" t="str">
        <f>IFERROR(IF(Temp!fhor_indata=1,IF(COUNT($S$2:S1732)&lt;=XobsHor,"in-sample",IF(AND(COUNT($S$2:S1732)&lt;=XobsHor+XfHor,MOD(S1731,XobsHor)&lt;XfHor),"out-sample","")),IF(ISBLANK(F1732),"",IF(COUNT($F$2:F1732)&lt;=XobsHor-XfHor,"in-sample","out-sample"))),"")</f>
        <v/>
      </c>
      <c r="I1732" s="120" t="str">
        <f>IF(AND(ISBLANK(F1731),H1731="in-sample"),"",IF(AND(Temp!fhor_indata=1,H1731="out-sample",H1732="out-sample"),I1731,IF(AND(ISBLANK(F1732),H1731="out-sample"),"",IF(AND(Temp!optSeasCoef=0,Temp!sts_add=1),IF(H1731="in-sample",IF(Q1731=bigT,((pCell/bigT)*F1731)+((1-(pCell/bigT))*(I1731+J1731)),IF(OR(ISBLANK(F1732),COUNT($F$2:F1731)&lt;=pCell),F1731,((pCell/COUNT($F$2:F1731))*F1731)+((1-(pCell/COUNT($F$2:F1731)))*(I1731+J1731)))),I1731),IF(AND(Temp!optSeasCoef=0,Temp!sts_multp=1),IF(H1731="in-sample",IF(Q1731=bigT,((pCell/bigT)*F1731)+((1-(pCell/bigT))*(I1731*J1731)),IF(OR(ISBLANK(F1732),COUNT(F$2:$F1731)&lt;=pCell),F1731,((pCell/COUNT($F$2:F1731))*F1731)+((1-(pCell/COUNT($F$2:F1731)))*(I1731*J1731)))),I1731),IF(Temp!sts_add=1,IF(H1731="in-sample",IF(Q1731=bigT,((pCell/bigT)*AX1731)+((1-(pCell/bigT))*(I1731+J1731)),IF(OR(ISBLANK(F1732),COUNT($AX$2:AX1731)&lt;=pCell),AX1731,((pCell/COUNT($AX$2:AX1731))*AX1731)+((1-(pCell/COUNT($AX$2:AX1731)))*(I1731+J1731)))),I1731),IF(H1731="in-sample",IF(Q1731=bigT,((pCell/bigT)*AX1731)+((1-(pCell/bigT))*(I1731*J1731)),IF(OR(ISBLANK(F1732),COUNT($AX$2:AX1731)&lt;=pCell),AX1731,((pCell/COUNT($AX$2:AX1731))*AX1731)+((1-(pCell/COUNT($AX$2:AX1731)))*(I1731*J1731)))),I1731)))))))</f>
        <v/>
      </c>
      <c r="J1732" s="120" t="str">
        <f>IF(AND(ISBLANK(F1731),H1731="in-sample"),"",IF(AND(Temp!fhor_indata=1,H1731="out-sample",H1732="out-sample"),J1731,IF(AND(ISBLANK(F1732),H1731="out-sample"),"",IF(AND(Temp!optSeasCoef=0,Temp!sts_add=1),IF(H1731="in-sample",IF(Q1731=bigT,((qCell/bigT)*(I1732-I1731))+((1-(qCell/bigT))*J1731),IF(OR(ISBLANK(F1732),COUNT($F$2:F1731)&lt;=qCell),IF(COUNT($F$2:F1731)=1,0,F1731-F1730),((qCell/COUNT($F$2:F1731))*(I1732-I1731))+((1-(qCell/COUNT($F$2:F1731)))*J1731))),J1731),IF(AND(Temp!optSeasCoef=0,Temp!sts_multp=1),IF(H1731="in-sample",IF(Q1731=bigT,((qCell/bigT)*(I1732/I1731))+((1-(qCell/bigT))*J1731),IF(qCell=0,1,IF(OR(ISBLANK(F1732),COUNT($F$2:F1731)&lt;=qCell),IF(COUNT($F$2:F1731)=1,1,F1731/F1730),((qCell/COUNT($F$2:F1731))*(I1732/I1731))+((1-(qCell/COUNT($F$2:F1731)))*J1731)))),J1731),IF(Temp!sts_add=1,IF(H1731="in-sample",IF(Q1731=bigT,((qCell/bigT)*(I1732-I1731))+((1-(qCell/bigT))*J1731),IF(OR(ISBLANK(F1732),COUNT($AX$2:AX1731)&lt;=qCell),IF(COUNT($AX$2:AX1731)=1,0,AX1731-AX1730),((qCell/COUNT($AX$2:AX1731))*(I1732-I1731))+((1-(qCell/COUNT($AX$2:AX1731)))*J1731))),J1731),IF(H1731="in-sample",IF(Q1731=bigT,((qCell/bigT)*(I1732/I1731))+((1-(qCell/bigT))*J1731),IF(qCell=0,1,IF(OR(ISBLANK(F1732),COUNT($AX$2:AX1731)&lt;=qCell),IF(COUNT($AX$2:AX1731)=1,1,AX1731/AX1730),((qCell/COUNT($AX$2:AX1731))*(I1732/I1731))+((1-(qCell/COUNT($AX$2:AX1731)))*J1731)))),J1731)))))))</f>
        <v/>
      </c>
      <c r="K1732" s="120" t="str">
        <f>IF(H1732="","",IF(AND(Temp!optSeasCoef=0,Temp!sts_add=1),IF(H1732="out-sample",I1732+(Q1732*J1732),I1732+J1732),IF(AND(Temp!optSeasCoef=0,Temp!sts_multp=1),IF(H1732="out-sample",I1732*(J1732^Q1732),I1732*J1732),IF(Temp!sts_add=1,IF(H1732="out-sample",(I1732+(Q1732*J1732))*G1732,(I1732+J1732)*G1732),IF(H1732="out-sample",I1732*(J1732^Q1732)*G1732,I1732*J1732*G1732)))))</f>
        <v/>
      </c>
      <c r="L1732" s="116" t="str">
        <f t="shared" si="297"/>
        <v/>
      </c>
      <c r="M1732" s="116" t="str">
        <f t="shared" si="298"/>
        <v/>
      </c>
      <c r="N1732" s="116" t="str">
        <f t="shared" si="299"/>
        <v/>
      </c>
      <c r="O1732" s="116" t="str">
        <f t="shared" si="300"/>
        <v/>
      </c>
      <c r="P1732" s="116" t="str">
        <f t="shared" si="301"/>
        <v/>
      </c>
      <c r="Q1732" s="94" t="str">
        <f>IF(AND(Temp!fhor_indata=1,ISBLANK(F1732),H1731="in-sample"),1,IF(AND(Temp!fhor_indata=1,H1731="out-sample",Q1731&lt;XfHor),Q1731+1,IF(ISBLANK(F1732),"",IF(AND(H1732="out-sample",H1731="in-sample"),1,IF(AND(H1732="out-sample",H1731="out-sample"),Q1731+1,IF(ISNUMBER(Q1731),Q1731+1,1))))))</f>
        <v/>
      </c>
      <c r="R1732" s="94" t="str">
        <f t="shared" si="302"/>
        <v/>
      </c>
      <c r="S1732" s="94" t="str">
        <f>IF(Temp!fhor_indata=1,IF(S1731=XobsHor,1,IF(COUNT($S$2:S1731)&lt;=XobsHor,S1731+1,IF(AND(COUNT($S$2:S1731)&lt;=XobsHor+XfHor,IFERROR(MOD(S1731,XobsHor)&lt;XfHor,FALSE)),S1731+1,""))),IF(ISBLANK(F1732),"",IF(S1731=maxP,1,IF(S1731&lt;maxP,S1731+1,IF(COUNT($S$2:S1732)&lt;=XobsHor,S1731+1,"")))))</f>
        <v/>
      </c>
      <c r="T1732" s="3"/>
      <c r="U1732" s="6"/>
      <c r="V1732" s="6"/>
      <c r="W1732" s="6"/>
      <c r="X1732" s="6"/>
      <c r="Y1732" s="6"/>
      <c r="Z1732" s="6"/>
      <c r="AA1732" s="6"/>
      <c r="AB1732" s="6"/>
      <c r="AC1732" s="6"/>
      <c r="AD1732" s="6"/>
      <c r="AE1732" s="6"/>
      <c r="AF1732" s="6"/>
      <c r="AG1732" s="6"/>
      <c r="AH1732" s="6"/>
      <c r="AI1732" s="6"/>
      <c r="AJ1732" s="6"/>
      <c r="AK1732" s="6"/>
      <c r="AW1732" s="122" t="str">
        <f t="shared" si="304"/>
        <v/>
      </c>
      <c r="AX1732" s="123" t="str">
        <f t="shared" si="305"/>
        <v/>
      </c>
      <c r="AY1732" s="124" t="str">
        <f t="shared" si="306"/>
        <v/>
      </c>
      <c r="AZ1732" s="124" t="str">
        <f t="shared" si="307"/>
        <v/>
      </c>
      <c r="BF1732" s="91"/>
    </row>
    <row r="1733" spans="1:58" s="78" customFormat="1" ht="14.25" x14ac:dyDescent="0.2">
      <c r="A1733" s="6"/>
      <c r="B1733" s="6"/>
      <c r="C1733" s="6"/>
      <c r="D1733" s="3"/>
      <c r="E1733" s="98" t="str">
        <f t="shared" si="303"/>
        <v/>
      </c>
      <c r="F1733" s="117"/>
      <c r="G1733" s="116" t="str">
        <f>IF(E1733="","",IF(Temp!optSeasCoef=0,1,INDEX($C$2:$C$13,IF(MOD(COUNT($E$2:E1733),seas_indx)=0,seas_indx,MOD(COUNT($E$2:E1733),seas_indx)))))</f>
        <v/>
      </c>
      <c r="H1733" s="97" t="str">
        <f>IFERROR(IF(Temp!fhor_indata=1,IF(COUNT($S$2:S1733)&lt;=XobsHor,"in-sample",IF(AND(COUNT($S$2:S1733)&lt;=XobsHor+XfHor,MOD(S1732,XobsHor)&lt;XfHor),"out-sample","")),IF(ISBLANK(F1733),"",IF(COUNT($F$2:F1733)&lt;=XobsHor-XfHor,"in-sample","out-sample"))),"")</f>
        <v/>
      </c>
      <c r="I1733" s="120" t="str">
        <f>IF(AND(ISBLANK(F1732),H1732="in-sample"),"",IF(AND(Temp!fhor_indata=1,H1732="out-sample",H1733="out-sample"),I1732,IF(AND(ISBLANK(F1733),H1732="out-sample"),"",IF(AND(Temp!optSeasCoef=0,Temp!sts_add=1),IF(H1732="in-sample",IF(Q1732=bigT,((pCell/bigT)*F1732)+((1-(pCell/bigT))*(I1732+J1732)),IF(OR(ISBLANK(F1733),COUNT($F$2:F1732)&lt;=pCell),F1732,((pCell/COUNT($F$2:F1732))*F1732)+((1-(pCell/COUNT($F$2:F1732)))*(I1732+J1732)))),I1732),IF(AND(Temp!optSeasCoef=0,Temp!sts_multp=1),IF(H1732="in-sample",IF(Q1732=bigT,((pCell/bigT)*F1732)+((1-(pCell/bigT))*(I1732*J1732)),IF(OR(ISBLANK(F1733),COUNT(F$2:$F1732)&lt;=pCell),F1732,((pCell/COUNT($F$2:F1732))*F1732)+((1-(pCell/COUNT($F$2:F1732)))*(I1732*J1732)))),I1732),IF(Temp!sts_add=1,IF(H1732="in-sample",IF(Q1732=bigT,((pCell/bigT)*AX1732)+((1-(pCell/bigT))*(I1732+J1732)),IF(OR(ISBLANK(F1733),COUNT($AX$2:AX1732)&lt;=pCell),AX1732,((pCell/COUNT($AX$2:AX1732))*AX1732)+((1-(pCell/COUNT($AX$2:AX1732)))*(I1732+J1732)))),I1732),IF(H1732="in-sample",IF(Q1732=bigT,((pCell/bigT)*AX1732)+((1-(pCell/bigT))*(I1732*J1732)),IF(OR(ISBLANK(F1733),COUNT($AX$2:AX1732)&lt;=pCell),AX1732,((pCell/COUNT($AX$2:AX1732))*AX1732)+((1-(pCell/COUNT($AX$2:AX1732)))*(I1732*J1732)))),I1732)))))))</f>
        <v/>
      </c>
      <c r="J1733" s="120" t="str">
        <f>IF(AND(ISBLANK(F1732),H1732="in-sample"),"",IF(AND(Temp!fhor_indata=1,H1732="out-sample",H1733="out-sample"),J1732,IF(AND(ISBLANK(F1733),H1732="out-sample"),"",IF(AND(Temp!optSeasCoef=0,Temp!sts_add=1),IF(H1732="in-sample",IF(Q1732=bigT,((qCell/bigT)*(I1733-I1732))+((1-(qCell/bigT))*J1732),IF(OR(ISBLANK(F1733),COUNT($F$2:F1732)&lt;=qCell),IF(COUNT($F$2:F1732)=1,0,F1732-F1731),((qCell/COUNT($F$2:F1732))*(I1733-I1732))+((1-(qCell/COUNT($F$2:F1732)))*J1732))),J1732),IF(AND(Temp!optSeasCoef=0,Temp!sts_multp=1),IF(H1732="in-sample",IF(Q1732=bigT,((qCell/bigT)*(I1733/I1732))+((1-(qCell/bigT))*J1732),IF(qCell=0,1,IF(OR(ISBLANK(F1733),COUNT($F$2:F1732)&lt;=qCell),IF(COUNT($F$2:F1732)=1,1,F1732/F1731),((qCell/COUNT($F$2:F1732))*(I1733/I1732))+((1-(qCell/COUNT($F$2:F1732)))*J1732)))),J1732),IF(Temp!sts_add=1,IF(H1732="in-sample",IF(Q1732=bigT,((qCell/bigT)*(I1733-I1732))+((1-(qCell/bigT))*J1732),IF(OR(ISBLANK(F1733),COUNT($AX$2:AX1732)&lt;=qCell),IF(COUNT($AX$2:AX1732)=1,0,AX1732-AX1731),((qCell/COUNT($AX$2:AX1732))*(I1733-I1732))+((1-(qCell/COUNT($AX$2:AX1732)))*J1732))),J1732),IF(H1732="in-sample",IF(Q1732=bigT,((qCell/bigT)*(I1733/I1732))+((1-(qCell/bigT))*J1732),IF(qCell=0,1,IF(OR(ISBLANK(F1733),COUNT($AX$2:AX1732)&lt;=qCell),IF(COUNT($AX$2:AX1732)=1,1,AX1732/AX1731),((qCell/COUNT($AX$2:AX1732))*(I1733/I1732))+((1-(qCell/COUNT($AX$2:AX1732)))*J1732)))),J1732)))))))</f>
        <v/>
      </c>
      <c r="K1733" s="120" t="str">
        <f>IF(H1733="","",IF(AND(Temp!optSeasCoef=0,Temp!sts_add=1),IF(H1733="out-sample",I1733+(Q1733*J1733),I1733+J1733),IF(AND(Temp!optSeasCoef=0,Temp!sts_multp=1),IF(H1733="out-sample",I1733*(J1733^Q1733),I1733*J1733),IF(Temp!sts_add=1,IF(H1733="out-sample",(I1733+(Q1733*J1733))*G1733,(I1733+J1733)*G1733),IF(H1733="out-sample",I1733*(J1733^Q1733)*G1733,I1733*J1733*G1733)))))</f>
        <v/>
      </c>
      <c r="L1733" s="116" t="str">
        <f t="shared" si="297"/>
        <v/>
      </c>
      <c r="M1733" s="116" t="str">
        <f t="shared" si="298"/>
        <v/>
      </c>
      <c r="N1733" s="116" t="str">
        <f t="shared" si="299"/>
        <v/>
      </c>
      <c r="O1733" s="116" t="str">
        <f t="shared" si="300"/>
        <v/>
      </c>
      <c r="P1733" s="116" t="str">
        <f t="shared" si="301"/>
        <v/>
      </c>
      <c r="Q1733" s="94" t="str">
        <f>IF(AND(Temp!fhor_indata=1,ISBLANK(F1733),H1732="in-sample"),1,IF(AND(Temp!fhor_indata=1,H1732="out-sample",Q1732&lt;XfHor),Q1732+1,IF(ISBLANK(F1733),"",IF(AND(H1733="out-sample",H1732="in-sample"),1,IF(AND(H1733="out-sample",H1732="out-sample"),Q1732+1,IF(ISNUMBER(Q1732),Q1732+1,1))))))</f>
        <v/>
      </c>
      <c r="R1733" s="94" t="str">
        <f t="shared" si="302"/>
        <v/>
      </c>
      <c r="S1733" s="94" t="str">
        <f>IF(Temp!fhor_indata=1,IF(S1732=XobsHor,1,IF(COUNT($S$2:S1732)&lt;=XobsHor,S1732+1,IF(AND(COUNT($S$2:S1732)&lt;=XobsHor+XfHor,IFERROR(MOD(S1732,XobsHor)&lt;XfHor,FALSE)),S1732+1,""))),IF(ISBLANK(F1733),"",IF(S1732=maxP,1,IF(S1732&lt;maxP,S1732+1,IF(COUNT($S$2:S1733)&lt;=XobsHor,S1732+1,"")))))</f>
        <v/>
      </c>
      <c r="T1733" s="3"/>
      <c r="U1733" s="6"/>
      <c r="V1733" s="6"/>
      <c r="W1733" s="6"/>
      <c r="X1733" s="6"/>
      <c r="Y1733" s="6"/>
      <c r="Z1733" s="6"/>
      <c r="AA1733" s="6"/>
      <c r="AB1733" s="6"/>
      <c r="AC1733" s="6"/>
      <c r="AD1733" s="6"/>
      <c r="AE1733" s="6"/>
      <c r="AF1733" s="6"/>
      <c r="AG1733" s="6"/>
      <c r="AH1733" s="6"/>
      <c r="AI1733" s="6"/>
      <c r="AJ1733" s="6"/>
      <c r="AK1733" s="6"/>
      <c r="AW1733" s="122" t="str">
        <f t="shared" si="304"/>
        <v/>
      </c>
      <c r="AX1733" s="123" t="str">
        <f t="shared" si="305"/>
        <v/>
      </c>
      <c r="AY1733" s="124" t="str">
        <f t="shared" si="306"/>
        <v/>
      </c>
      <c r="AZ1733" s="124" t="str">
        <f t="shared" si="307"/>
        <v/>
      </c>
      <c r="BF1733" s="91"/>
    </row>
    <row r="1734" spans="1:58" s="78" customFormat="1" ht="14.25" x14ac:dyDescent="0.2">
      <c r="A1734" s="6"/>
      <c r="B1734" s="6"/>
      <c r="C1734" s="6"/>
      <c r="D1734" s="3"/>
      <c r="E1734" s="98" t="str">
        <f t="shared" si="303"/>
        <v/>
      </c>
      <c r="F1734" s="117"/>
      <c r="G1734" s="116" t="str">
        <f>IF(E1734="","",IF(Temp!optSeasCoef=0,1,INDEX($C$2:$C$13,IF(MOD(COUNT($E$2:E1734),seas_indx)=0,seas_indx,MOD(COUNT($E$2:E1734),seas_indx)))))</f>
        <v/>
      </c>
      <c r="H1734" s="97" t="str">
        <f>IFERROR(IF(Temp!fhor_indata=1,IF(COUNT($S$2:S1734)&lt;=XobsHor,"in-sample",IF(AND(COUNT($S$2:S1734)&lt;=XobsHor+XfHor,MOD(S1733,XobsHor)&lt;XfHor),"out-sample","")),IF(ISBLANK(F1734),"",IF(COUNT($F$2:F1734)&lt;=XobsHor-XfHor,"in-sample","out-sample"))),"")</f>
        <v/>
      </c>
      <c r="I1734" s="120" t="str">
        <f>IF(AND(ISBLANK(F1733),H1733="in-sample"),"",IF(AND(Temp!fhor_indata=1,H1733="out-sample",H1734="out-sample"),I1733,IF(AND(ISBLANK(F1734),H1733="out-sample"),"",IF(AND(Temp!optSeasCoef=0,Temp!sts_add=1),IF(H1733="in-sample",IF(Q1733=bigT,((pCell/bigT)*F1733)+((1-(pCell/bigT))*(I1733+J1733)),IF(OR(ISBLANK(F1734),COUNT($F$2:F1733)&lt;=pCell),F1733,((pCell/COUNT($F$2:F1733))*F1733)+((1-(pCell/COUNT($F$2:F1733)))*(I1733+J1733)))),I1733),IF(AND(Temp!optSeasCoef=0,Temp!sts_multp=1),IF(H1733="in-sample",IF(Q1733=bigT,((pCell/bigT)*F1733)+((1-(pCell/bigT))*(I1733*J1733)),IF(OR(ISBLANK(F1734),COUNT(F$2:$F1733)&lt;=pCell),F1733,((pCell/COUNT($F$2:F1733))*F1733)+((1-(pCell/COUNT($F$2:F1733)))*(I1733*J1733)))),I1733),IF(Temp!sts_add=1,IF(H1733="in-sample",IF(Q1733=bigT,((pCell/bigT)*AX1733)+((1-(pCell/bigT))*(I1733+J1733)),IF(OR(ISBLANK(F1734),COUNT($AX$2:AX1733)&lt;=pCell),AX1733,((pCell/COUNT($AX$2:AX1733))*AX1733)+((1-(pCell/COUNT($AX$2:AX1733)))*(I1733+J1733)))),I1733),IF(H1733="in-sample",IF(Q1733=bigT,((pCell/bigT)*AX1733)+((1-(pCell/bigT))*(I1733*J1733)),IF(OR(ISBLANK(F1734),COUNT($AX$2:AX1733)&lt;=pCell),AX1733,((pCell/COUNT($AX$2:AX1733))*AX1733)+((1-(pCell/COUNT($AX$2:AX1733)))*(I1733*J1733)))),I1733)))))))</f>
        <v/>
      </c>
      <c r="J1734" s="120" t="str">
        <f>IF(AND(ISBLANK(F1733),H1733="in-sample"),"",IF(AND(Temp!fhor_indata=1,H1733="out-sample",H1734="out-sample"),J1733,IF(AND(ISBLANK(F1734),H1733="out-sample"),"",IF(AND(Temp!optSeasCoef=0,Temp!sts_add=1),IF(H1733="in-sample",IF(Q1733=bigT,((qCell/bigT)*(I1734-I1733))+((1-(qCell/bigT))*J1733),IF(OR(ISBLANK(F1734),COUNT($F$2:F1733)&lt;=qCell),IF(COUNT($F$2:F1733)=1,0,F1733-F1732),((qCell/COUNT($F$2:F1733))*(I1734-I1733))+((1-(qCell/COUNT($F$2:F1733)))*J1733))),J1733),IF(AND(Temp!optSeasCoef=0,Temp!sts_multp=1),IF(H1733="in-sample",IF(Q1733=bigT,((qCell/bigT)*(I1734/I1733))+((1-(qCell/bigT))*J1733),IF(qCell=0,1,IF(OR(ISBLANK(F1734),COUNT($F$2:F1733)&lt;=qCell),IF(COUNT($F$2:F1733)=1,1,F1733/F1732),((qCell/COUNT($F$2:F1733))*(I1734/I1733))+((1-(qCell/COUNT($F$2:F1733)))*J1733)))),J1733),IF(Temp!sts_add=1,IF(H1733="in-sample",IF(Q1733=bigT,((qCell/bigT)*(I1734-I1733))+((1-(qCell/bigT))*J1733),IF(OR(ISBLANK(F1734),COUNT($AX$2:AX1733)&lt;=qCell),IF(COUNT($AX$2:AX1733)=1,0,AX1733-AX1732),((qCell/COUNT($AX$2:AX1733))*(I1734-I1733))+((1-(qCell/COUNT($AX$2:AX1733)))*J1733))),J1733),IF(H1733="in-sample",IF(Q1733=bigT,((qCell/bigT)*(I1734/I1733))+((1-(qCell/bigT))*J1733),IF(qCell=0,1,IF(OR(ISBLANK(F1734),COUNT($AX$2:AX1733)&lt;=qCell),IF(COUNT($AX$2:AX1733)=1,1,AX1733/AX1732),((qCell/COUNT($AX$2:AX1733))*(I1734/I1733))+((1-(qCell/COUNT($AX$2:AX1733)))*J1733)))),J1733)))))))</f>
        <v/>
      </c>
      <c r="K1734" s="120" t="str">
        <f>IF(H1734="","",IF(AND(Temp!optSeasCoef=0,Temp!sts_add=1),IF(H1734="out-sample",I1734+(Q1734*J1734),I1734+J1734),IF(AND(Temp!optSeasCoef=0,Temp!sts_multp=1),IF(H1734="out-sample",I1734*(J1734^Q1734),I1734*J1734),IF(Temp!sts_add=1,IF(H1734="out-sample",(I1734+(Q1734*J1734))*G1734,(I1734+J1734)*G1734),IF(H1734="out-sample",I1734*(J1734^Q1734)*G1734,I1734*J1734*G1734)))))</f>
        <v/>
      </c>
      <c r="L1734" s="116" t="str">
        <f t="shared" si="297"/>
        <v/>
      </c>
      <c r="M1734" s="116" t="str">
        <f t="shared" si="298"/>
        <v/>
      </c>
      <c r="N1734" s="116" t="str">
        <f t="shared" si="299"/>
        <v/>
      </c>
      <c r="O1734" s="116" t="str">
        <f t="shared" si="300"/>
        <v/>
      </c>
      <c r="P1734" s="116" t="str">
        <f t="shared" si="301"/>
        <v/>
      </c>
      <c r="Q1734" s="94" t="str">
        <f>IF(AND(Temp!fhor_indata=1,ISBLANK(F1734),H1733="in-sample"),1,IF(AND(Temp!fhor_indata=1,H1733="out-sample",Q1733&lt;XfHor),Q1733+1,IF(ISBLANK(F1734),"",IF(AND(H1734="out-sample",H1733="in-sample"),1,IF(AND(H1734="out-sample",H1733="out-sample"),Q1733+1,IF(ISNUMBER(Q1733),Q1733+1,1))))))</f>
        <v/>
      </c>
      <c r="R1734" s="94" t="str">
        <f t="shared" si="302"/>
        <v/>
      </c>
      <c r="S1734" s="94" t="str">
        <f>IF(Temp!fhor_indata=1,IF(S1733=XobsHor,1,IF(COUNT($S$2:S1733)&lt;=XobsHor,S1733+1,IF(AND(COUNT($S$2:S1733)&lt;=XobsHor+XfHor,IFERROR(MOD(S1733,XobsHor)&lt;XfHor,FALSE)),S1733+1,""))),IF(ISBLANK(F1734),"",IF(S1733=maxP,1,IF(S1733&lt;maxP,S1733+1,IF(COUNT($S$2:S1734)&lt;=XobsHor,S1733+1,"")))))</f>
        <v/>
      </c>
      <c r="T1734" s="3"/>
      <c r="U1734" s="6"/>
      <c r="V1734" s="6"/>
      <c r="W1734" s="6"/>
      <c r="X1734" s="6"/>
      <c r="Y1734" s="6"/>
      <c r="Z1734" s="6"/>
      <c r="AA1734" s="6"/>
      <c r="AB1734" s="6"/>
      <c r="AC1734" s="6"/>
      <c r="AD1734" s="6"/>
      <c r="AE1734" s="6"/>
      <c r="AF1734" s="6"/>
      <c r="AG1734" s="6"/>
      <c r="AH1734" s="6"/>
      <c r="AI1734" s="6"/>
      <c r="AJ1734" s="6"/>
      <c r="AK1734" s="6"/>
      <c r="AW1734" s="122" t="str">
        <f t="shared" si="304"/>
        <v/>
      </c>
      <c r="AX1734" s="123" t="str">
        <f t="shared" si="305"/>
        <v/>
      </c>
      <c r="AY1734" s="124" t="str">
        <f t="shared" si="306"/>
        <v/>
      </c>
      <c r="AZ1734" s="124" t="str">
        <f t="shared" si="307"/>
        <v/>
      </c>
      <c r="BF1734" s="91"/>
    </row>
    <row r="1735" spans="1:58" s="78" customFormat="1" ht="14.25" x14ac:dyDescent="0.2">
      <c r="A1735" s="6"/>
      <c r="B1735" s="6"/>
      <c r="C1735" s="6"/>
      <c r="D1735" s="3"/>
      <c r="E1735" s="98" t="str">
        <f t="shared" si="303"/>
        <v/>
      </c>
      <c r="F1735" s="117"/>
      <c r="G1735" s="116" t="str">
        <f>IF(E1735="","",IF(Temp!optSeasCoef=0,1,INDEX($C$2:$C$13,IF(MOD(COUNT($E$2:E1735),seas_indx)=0,seas_indx,MOD(COUNT($E$2:E1735),seas_indx)))))</f>
        <v/>
      </c>
      <c r="H1735" s="97" t="str">
        <f>IFERROR(IF(Temp!fhor_indata=1,IF(COUNT($S$2:S1735)&lt;=XobsHor,"in-sample",IF(AND(COUNT($S$2:S1735)&lt;=XobsHor+XfHor,MOD(S1734,XobsHor)&lt;XfHor),"out-sample","")),IF(ISBLANK(F1735),"",IF(COUNT($F$2:F1735)&lt;=XobsHor-XfHor,"in-sample","out-sample"))),"")</f>
        <v/>
      </c>
      <c r="I1735" s="120" t="str">
        <f>IF(AND(ISBLANK(F1734),H1734="in-sample"),"",IF(AND(Temp!fhor_indata=1,H1734="out-sample",H1735="out-sample"),I1734,IF(AND(ISBLANK(F1735),H1734="out-sample"),"",IF(AND(Temp!optSeasCoef=0,Temp!sts_add=1),IF(H1734="in-sample",IF(Q1734=bigT,((pCell/bigT)*F1734)+((1-(pCell/bigT))*(I1734+J1734)),IF(OR(ISBLANK(F1735),COUNT($F$2:F1734)&lt;=pCell),F1734,((pCell/COUNT($F$2:F1734))*F1734)+((1-(pCell/COUNT($F$2:F1734)))*(I1734+J1734)))),I1734),IF(AND(Temp!optSeasCoef=0,Temp!sts_multp=1),IF(H1734="in-sample",IF(Q1734=bigT,((pCell/bigT)*F1734)+((1-(pCell/bigT))*(I1734*J1734)),IF(OR(ISBLANK(F1735),COUNT(F$2:$F1734)&lt;=pCell),F1734,((pCell/COUNT($F$2:F1734))*F1734)+((1-(pCell/COUNT($F$2:F1734)))*(I1734*J1734)))),I1734),IF(Temp!sts_add=1,IF(H1734="in-sample",IF(Q1734=bigT,((pCell/bigT)*AX1734)+((1-(pCell/bigT))*(I1734+J1734)),IF(OR(ISBLANK(F1735),COUNT($AX$2:AX1734)&lt;=pCell),AX1734,((pCell/COUNT($AX$2:AX1734))*AX1734)+((1-(pCell/COUNT($AX$2:AX1734)))*(I1734+J1734)))),I1734),IF(H1734="in-sample",IF(Q1734=bigT,((pCell/bigT)*AX1734)+((1-(pCell/bigT))*(I1734*J1734)),IF(OR(ISBLANK(F1735),COUNT($AX$2:AX1734)&lt;=pCell),AX1734,((pCell/COUNT($AX$2:AX1734))*AX1734)+((1-(pCell/COUNT($AX$2:AX1734)))*(I1734*J1734)))),I1734)))))))</f>
        <v/>
      </c>
      <c r="J1735" s="120" t="str">
        <f>IF(AND(ISBLANK(F1734),H1734="in-sample"),"",IF(AND(Temp!fhor_indata=1,H1734="out-sample",H1735="out-sample"),J1734,IF(AND(ISBLANK(F1735),H1734="out-sample"),"",IF(AND(Temp!optSeasCoef=0,Temp!sts_add=1),IF(H1734="in-sample",IF(Q1734=bigT,((qCell/bigT)*(I1735-I1734))+((1-(qCell/bigT))*J1734),IF(OR(ISBLANK(F1735),COUNT($F$2:F1734)&lt;=qCell),IF(COUNT($F$2:F1734)=1,0,F1734-F1733),((qCell/COUNT($F$2:F1734))*(I1735-I1734))+((1-(qCell/COUNT($F$2:F1734)))*J1734))),J1734),IF(AND(Temp!optSeasCoef=0,Temp!sts_multp=1),IF(H1734="in-sample",IF(Q1734=bigT,((qCell/bigT)*(I1735/I1734))+((1-(qCell/bigT))*J1734),IF(qCell=0,1,IF(OR(ISBLANK(F1735),COUNT($F$2:F1734)&lt;=qCell),IF(COUNT($F$2:F1734)=1,1,F1734/F1733),((qCell/COUNT($F$2:F1734))*(I1735/I1734))+((1-(qCell/COUNT($F$2:F1734)))*J1734)))),J1734),IF(Temp!sts_add=1,IF(H1734="in-sample",IF(Q1734=bigT,((qCell/bigT)*(I1735-I1734))+((1-(qCell/bigT))*J1734),IF(OR(ISBLANK(F1735),COUNT($AX$2:AX1734)&lt;=qCell),IF(COUNT($AX$2:AX1734)=1,0,AX1734-AX1733),((qCell/COUNT($AX$2:AX1734))*(I1735-I1734))+((1-(qCell/COUNT($AX$2:AX1734)))*J1734))),J1734),IF(H1734="in-sample",IF(Q1734=bigT,((qCell/bigT)*(I1735/I1734))+((1-(qCell/bigT))*J1734),IF(qCell=0,1,IF(OR(ISBLANK(F1735),COUNT($AX$2:AX1734)&lt;=qCell),IF(COUNT($AX$2:AX1734)=1,1,AX1734/AX1733),((qCell/COUNT($AX$2:AX1734))*(I1735/I1734))+((1-(qCell/COUNT($AX$2:AX1734)))*J1734)))),J1734)))))))</f>
        <v/>
      </c>
      <c r="K1735" s="120" t="str">
        <f>IF(H1735="","",IF(AND(Temp!optSeasCoef=0,Temp!sts_add=1),IF(H1735="out-sample",I1735+(Q1735*J1735),I1735+J1735),IF(AND(Temp!optSeasCoef=0,Temp!sts_multp=1),IF(H1735="out-sample",I1735*(J1735^Q1735),I1735*J1735),IF(Temp!sts_add=1,IF(H1735="out-sample",(I1735+(Q1735*J1735))*G1735,(I1735+J1735)*G1735),IF(H1735="out-sample",I1735*(J1735^Q1735)*G1735,I1735*J1735*G1735)))))</f>
        <v/>
      </c>
      <c r="L1735" s="116" t="str">
        <f t="shared" si="297"/>
        <v/>
      </c>
      <c r="M1735" s="116" t="str">
        <f t="shared" si="298"/>
        <v/>
      </c>
      <c r="N1735" s="116" t="str">
        <f t="shared" si="299"/>
        <v/>
      </c>
      <c r="O1735" s="116" t="str">
        <f t="shared" si="300"/>
        <v/>
      </c>
      <c r="P1735" s="116" t="str">
        <f t="shared" si="301"/>
        <v/>
      </c>
      <c r="Q1735" s="94" t="str">
        <f>IF(AND(Temp!fhor_indata=1,ISBLANK(F1735),H1734="in-sample"),1,IF(AND(Temp!fhor_indata=1,H1734="out-sample",Q1734&lt;XfHor),Q1734+1,IF(ISBLANK(F1735),"",IF(AND(H1735="out-sample",H1734="in-sample"),1,IF(AND(H1735="out-sample",H1734="out-sample"),Q1734+1,IF(ISNUMBER(Q1734),Q1734+1,1))))))</f>
        <v/>
      </c>
      <c r="R1735" s="94" t="str">
        <f t="shared" si="302"/>
        <v/>
      </c>
      <c r="S1735" s="94" t="str">
        <f>IF(Temp!fhor_indata=1,IF(S1734=XobsHor,1,IF(COUNT($S$2:S1734)&lt;=XobsHor,S1734+1,IF(AND(COUNT($S$2:S1734)&lt;=XobsHor+XfHor,IFERROR(MOD(S1734,XobsHor)&lt;XfHor,FALSE)),S1734+1,""))),IF(ISBLANK(F1735),"",IF(S1734=maxP,1,IF(S1734&lt;maxP,S1734+1,IF(COUNT($S$2:S1735)&lt;=XobsHor,S1734+1,"")))))</f>
        <v/>
      </c>
      <c r="T1735" s="3"/>
      <c r="U1735" s="6"/>
      <c r="V1735" s="6"/>
      <c r="W1735" s="6"/>
      <c r="X1735" s="6"/>
      <c r="Y1735" s="6"/>
      <c r="Z1735" s="6"/>
      <c r="AA1735" s="6"/>
      <c r="AB1735" s="6"/>
      <c r="AC1735" s="6"/>
      <c r="AD1735" s="6"/>
      <c r="AE1735" s="6"/>
      <c r="AF1735" s="6"/>
      <c r="AG1735" s="6"/>
      <c r="AH1735" s="6"/>
      <c r="AI1735" s="6"/>
      <c r="AJ1735" s="6"/>
      <c r="AK1735" s="6"/>
      <c r="AW1735" s="122" t="str">
        <f t="shared" si="304"/>
        <v/>
      </c>
      <c r="AX1735" s="123" t="str">
        <f t="shared" si="305"/>
        <v/>
      </c>
      <c r="AY1735" s="124" t="str">
        <f t="shared" si="306"/>
        <v/>
      </c>
      <c r="AZ1735" s="124" t="str">
        <f t="shared" si="307"/>
        <v/>
      </c>
      <c r="BF1735" s="91"/>
    </row>
    <row r="1736" spans="1:58" s="78" customFormat="1" ht="14.25" x14ac:dyDescent="0.2">
      <c r="A1736" s="6"/>
      <c r="B1736" s="6"/>
      <c r="C1736" s="6"/>
      <c r="D1736" s="3"/>
      <c r="E1736" s="98" t="str">
        <f t="shared" si="303"/>
        <v/>
      </c>
      <c r="F1736" s="117"/>
      <c r="G1736" s="116" t="str">
        <f>IF(E1736="","",IF(Temp!optSeasCoef=0,1,INDEX($C$2:$C$13,IF(MOD(COUNT($E$2:E1736),seas_indx)=0,seas_indx,MOD(COUNT($E$2:E1736),seas_indx)))))</f>
        <v/>
      </c>
      <c r="H1736" s="97" t="str">
        <f>IFERROR(IF(Temp!fhor_indata=1,IF(COUNT($S$2:S1736)&lt;=XobsHor,"in-sample",IF(AND(COUNT($S$2:S1736)&lt;=XobsHor+XfHor,MOD(S1735,XobsHor)&lt;XfHor),"out-sample","")),IF(ISBLANK(F1736),"",IF(COUNT($F$2:F1736)&lt;=XobsHor-XfHor,"in-sample","out-sample"))),"")</f>
        <v/>
      </c>
      <c r="I1736" s="120" t="str">
        <f>IF(AND(ISBLANK(F1735),H1735="in-sample"),"",IF(AND(Temp!fhor_indata=1,H1735="out-sample",H1736="out-sample"),I1735,IF(AND(ISBLANK(F1736),H1735="out-sample"),"",IF(AND(Temp!optSeasCoef=0,Temp!sts_add=1),IF(H1735="in-sample",IF(Q1735=bigT,((pCell/bigT)*F1735)+((1-(pCell/bigT))*(I1735+J1735)),IF(OR(ISBLANK(F1736),COUNT($F$2:F1735)&lt;=pCell),F1735,((pCell/COUNT($F$2:F1735))*F1735)+((1-(pCell/COUNT($F$2:F1735)))*(I1735+J1735)))),I1735),IF(AND(Temp!optSeasCoef=0,Temp!sts_multp=1),IF(H1735="in-sample",IF(Q1735=bigT,((pCell/bigT)*F1735)+((1-(pCell/bigT))*(I1735*J1735)),IF(OR(ISBLANK(F1736),COUNT(F$2:$F1735)&lt;=pCell),F1735,((pCell/COUNT($F$2:F1735))*F1735)+((1-(pCell/COUNT($F$2:F1735)))*(I1735*J1735)))),I1735),IF(Temp!sts_add=1,IF(H1735="in-sample",IF(Q1735=bigT,((pCell/bigT)*AX1735)+((1-(pCell/bigT))*(I1735+J1735)),IF(OR(ISBLANK(F1736),COUNT($AX$2:AX1735)&lt;=pCell),AX1735,((pCell/COUNT($AX$2:AX1735))*AX1735)+((1-(pCell/COUNT($AX$2:AX1735)))*(I1735+J1735)))),I1735),IF(H1735="in-sample",IF(Q1735=bigT,((pCell/bigT)*AX1735)+((1-(pCell/bigT))*(I1735*J1735)),IF(OR(ISBLANK(F1736),COUNT($AX$2:AX1735)&lt;=pCell),AX1735,((pCell/COUNT($AX$2:AX1735))*AX1735)+((1-(pCell/COUNT($AX$2:AX1735)))*(I1735*J1735)))),I1735)))))))</f>
        <v/>
      </c>
      <c r="J1736" s="120" t="str">
        <f>IF(AND(ISBLANK(F1735),H1735="in-sample"),"",IF(AND(Temp!fhor_indata=1,H1735="out-sample",H1736="out-sample"),J1735,IF(AND(ISBLANK(F1736),H1735="out-sample"),"",IF(AND(Temp!optSeasCoef=0,Temp!sts_add=1),IF(H1735="in-sample",IF(Q1735=bigT,((qCell/bigT)*(I1736-I1735))+((1-(qCell/bigT))*J1735),IF(OR(ISBLANK(F1736),COUNT($F$2:F1735)&lt;=qCell),IF(COUNT($F$2:F1735)=1,0,F1735-F1734),((qCell/COUNT($F$2:F1735))*(I1736-I1735))+((1-(qCell/COUNT($F$2:F1735)))*J1735))),J1735),IF(AND(Temp!optSeasCoef=0,Temp!sts_multp=1),IF(H1735="in-sample",IF(Q1735=bigT,((qCell/bigT)*(I1736/I1735))+((1-(qCell/bigT))*J1735),IF(qCell=0,1,IF(OR(ISBLANK(F1736),COUNT($F$2:F1735)&lt;=qCell),IF(COUNT($F$2:F1735)=1,1,F1735/F1734),((qCell/COUNT($F$2:F1735))*(I1736/I1735))+((1-(qCell/COUNT($F$2:F1735)))*J1735)))),J1735),IF(Temp!sts_add=1,IF(H1735="in-sample",IF(Q1735=bigT,((qCell/bigT)*(I1736-I1735))+((1-(qCell/bigT))*J1735),IF(OR(ISBLANK(F1736),COUNT($AX$2:AX1735)&lt;=qCell),IF(COUNT($AX$2:AX1735)=1,0,AX1735-AX1734),((qCell/COUNT($AX$2:AX1735))*(I1736-I1735))+((1-(qCell/COUNT($AX$2:AX1735)))*J1735))),J1735),IF(H1735="in-sample",IF(Q1735=bigT,((qCell/bigT)*(I1736/I1735))+((1-(qCell/bigT))*J1735),IF(qCell=0,1,IF(OR(ISBLANK(F1736),COUNT($AX$2:AX1735)&lt;=qCell),IF(COUNT($AX$2:AX1735)=1,1,AX1735/AX1734),((qCell/COUNT($AX$2:AX1735))*(I1736/I1735))+((1-(qCell/COUNT($AX$2:AX1735)))*J1735)))),J1735)))))))</f>
        <v/>
      </c>
      <c r="K1736" s="120" t="str">
        <f>IF(H1736="","",IF(AND(Temp!optSeasCoef=0,Temp!sts_add=1),IF(H1736="out-sample",I1736+(Q1736*J1736),I1736+J1736),IF(AND(Temp!optSeasCoef=0,Temp!sts_multp=1),IF(H1736="out-sample",I1736*(J1736^Q1736),I1736*J1736),IF(Temp!sts_add=1,IF(H1736="out-sample",(I1736+(Q1736*J1736))*G1736,(I1736+J1736)*G1736),IF(H1736="out-sample",I1736*(J1736^Q1736)*G1736,I1736*J1736*G1736)))))</f>
        <v/>
      </c>
      <c r="L1736" s="116" t="str">
        <f t="shared" si="297"/>
        <v/>
      </c>
      <c r="M1736" s="116" t="str">
        <f t="shared" si="298"/>
        <v/>
      </c>
      <c r="N1736" s="116" t="str">
        <f t="shared" si="299"/>
        <v/>
      </c>
      <c r="O1736" s="116" t="str">
        <f t="shared" si="300"/>
        <v/>
      </c>
      <c r="P1736" s="116" t="str">
        <f t="shared" si="301"/>
        <v/>
      </c>
      <c r="Q1736" s="94" t="str">
        <f>IF(AND(Temp!fhor_indata=1,ISBLANK(F1736),H1735="in-sample"),1,IF(AND(Temp!fhor_indata=1,H1735="out-sample",Q1735&lt;XfHor),Q1735+1,IF(ISBLANK(F1736),"",IF(AND(H1736="out-sample",H1735="in-sample"),1,IF(AND(H1736="out-sample",H1735="out-sample"),Q1735+1,IF(ISNUMBER(Q1735),Q1735+1,1))))))</f>
        <v/>
      </c>
      <c r="R1736" s="94" t="str">
        <f t="shared" si="302"/>
        <v/>
      </c>
      <c r="S1736" s="94" t="str">
        <f>IF(Temp!fhor_indata=1,IF(S1735=XobsHor,1,IF(COUNT($S$2:S1735)&lt;=XobsHor,S1735+1,IF(AND(COUNT($S$2:S1735)&lt;=XobsHor+XfHor,IFERROR(MOD(S1735,XobsHor)&lt;XfHor,FALSE)),S1735+1,""))),IF(ISBLANK(F1736),"",IF(S1735=maxP,1,IF(S1735&lt;maxP,S1735+1,IF(COUNT($S$2:S1736)&lt;=XobsHor,S1735+1,"")))))</f>
        <v/>
      </c>
      <c r="T1736" s="3"/>
      <c r="U1736" s="6"/>
      <c r="V1736" s="6"/>
      <c r="W1736" s="6"/>
      <c r="X1736" s="6"/>
      <c r="Y1736" s="6"/>
      <c r="Z1736" s="6"/>
      <c r="AA1736" s="6"/>
      <c r="AB1736" s="6"/>
      <c r="AC1736" s="6"/>
      <c r="AD1736" s="6"/>
      <c r="AE1736" s="6"/>
      <c r="AF1736" s="6"/>
      <c r="AG1736" s="6"/>
      <c r="AH1736" s="6"/>
      <c r="AI1736" s="6"/>
      <c r="AJ1736" s="6"/>
      <c r="AK1736" s="6"/>
      <c r="AW1736" s="122" t="str">
        <f t="shared" si="304"/>
        <v/>
      </c>
      <c r="AX1736" s="123" t="str">
        <f t="shared" si="305"/>
        <v/>
      </c>
      <c r="AY1736" s="124" t="str">
        <f t="shared" si="306"/>
        <v/>
      </c>
      <c r="AZ1736" s="124" t="str">
        <f t="shared" si="307"/>
        <v/>
      </c>
      <c r="BF1736" s="91"/>
    </row>
    <row r="1737" spans="1:58" s="78" customFormat="1" ht="14.25" x14ac:dyDescent="0.2">
      <c r="A1737" s="6"/>
      <c r="B1737" s="6"/>
      <c r="C1737" s="6"/>
      <c r="D1737" s="3"/>
      <c r="E1737" s="98" t="str">
        <f t="shared" si="303"/>
        <v/>
      </c>
      <c r="F1737" s="117"/>
      <c r="G1737" s="116" t="str">
        <f>IF(E1737="","",IF(Temp!optSeasCoef=0,1,INDEX($C$2:$C$13,IF(MOD(COUNT($E$2:E1737),seas_indx)=0,seas_indx,MOD(COUNT($E$2:E1737),seas_indx)))))</f>
        <v/>
      </c>
      <c r="H1737" s="97" t="str">
        <f>IFERROR(IF(Temp!fhor_indata=1,IF(COUNT($S$2:S1737)&lt;=XobsHor,"in-sample",IF(AND(COUNT($S$2:S1737)&lt;=XobsHor+XfHor,MOD(S1736,XobsHor)&lt;XfHor),"out-sample","")),IF(ISBLANK(F1737),"",IF(COUNT($F$2:F1737)&lt;=XobsHor-XfHor,"in-sample","out-sample"))),"")</f>
        <v/>
      </c>
      <c r="I1737" s="120" t="str">
        <f>IF(AND(ISBLANK(F1736),H1736="in-sample"),"",IF(AND(Temp!fhor_indata=1,H1736="out-sample",H1737="out-sample"),I1736,IF(AND(ISBLANK(F1737),H1736="out-sample"),"",IF(AND(Temp!optSeasCoef=0,Temp!sts_add=1),IF(H1736="in-sample",IF(Q1736=bigT,((pCell/bigT)*F1736)+((1-(pCell/bigT))*(I1736+J1736)),IF(OR(ISBLANK(F1737),COUNT($F$2:F1736)&lt;=pCell),F1736,((pCell/COUNT($F$2:F1736))*F1736)+((1-(pCell/COUNT($F$2:F1736)))*(I1736+J1736)))),I1736),IF(AND(Temp!optSeasCoef=0,Temp!sts_multp=1),IF(H1736="in-sample",IF(Q1736=bigT,((pCell/bigT)*F1736)+((1-(pCell/bigT))*(I1736*J1736)),IF(OR(ISBLANK(F1737),COUNT(F$2:$F1736)&lt;=pCell),F1736,((pCell/COUNT($F$2:F1736))*F1736)+((1-(pCell/COUNT($F$2:F1736)))*(I1736*J1736)))),I1736),IF(Temp!sts_add=1,IF(H1736="in-sample",IF(Q1736=bigT,((pCell/bigT)*AX1736)+((1-(pCell/bigT))*(I1736+J1736)),IF(OR(ISBLANK(F1737),COUNT($AX$2:AX1736)&lt;=pCell),AX1736,((pCell/COUNT($AX$2:AX1736))*AX1736)+((1-(pCell/COUNT($AX$2:AX1736)))*(I1736+J1736)))),I1736),IF(H1736="in-sample",IF(Q1736=bigT,((pCell/bigT)*AX1736)+((1-(pCell/bigT))*(I1736*J1736)),IF(OR(ISBLANK(F1737),COUNT($AX$2:AX1736)&lt;=pCell),AX1736,((pCell/COUNT($AX$2:AX1736))*AX1736)+((1-(pCell/COUNT($AX$2:AX1736)))*(I1736*J1736)))),I1736)))))))</f>
        <v/>
      </c>
      <c r="J1737" s="120" t="str">
        <f>IF(AND(ISBLANK(F1736),H1736="in-sample"),"",IF(AND(Temp!fhor_indata=1,H1736="out-sample",H1737="out-sample"),J1736,IF(AND(ISBLANK(F1737),H1736="out-sample"),"",IF(AND(Temp!optSeasCoef=0,Temp!sts_add=1),IF(H1736="in-sample",IF(Q1736=bigT,((qCell/bigT)*(I1737-I1736))+((1-(qCell/bigT))*J1736),IF(OR(ISBLANK(F1737),COUNT($F$2:F1736)&lt;=qCell),IF(COUNT($F$2:F1736)=1,0,F1736-F1735),((qCell/COUNT($F$2:F1736))*(I1737-I1736))+((1-(qCell/COUNT($F$2:F1736)))*J1736))),J1736),IF(AND(Temp!optSeasCoef=0,Temp!sts_multp=1),IF(H1736="in-sample",IF(Q1736=bigT,((qCell/bigT)*(I1737/I1736))+((1-(qCell/bigT))*J1736),IF(qCell=0,1,IF(OR(ISBLANK(F1737),COUNT($F$2:F1736)&lt;=qCell),IF(COUNT($F$2:F1736)=1,1,F1736/F1735),((qCell/COUNT($F$2:F1736))*(I1737/I1736))+((1-(qCell/COUNT($F$2:F1736)))*J1736)))),J1736),IF(Temp!sts_add=1,IF(H1736="in-sample",IF(Q1736=bigT,((qCell/bigT)*(I1737-I1736))+((1-(qCell/bigT))*J1736),IF(OR(ISBLANK(F1737),COUNT($AX$2:AX1736)&lt;=qCell),IF(COUNT($AX$2:AX1736)=1,0,AX1736-AX1735),((qCell/COUNT($AX$2:AX1736))*(I1737-I1736))+((1-(qCell/COUNT($AX$2:AX1736)))*J1736))),J1736),IF(H1736="in-sample",IF(Q1736=bigT,((qCell/bigT)*(I1737/I1736))+((1-(qCell/bigT))*J1736),IF(qCell=0,1,IF(OR(ISBLANK(F1737),COUNT($AX$2:AX1736)&lt;=qCell),IF(COUNT($AX$2:AX1736)=1,1,AX1736/AX1735),((qCell/COUNT($AX$2:AX1736))*(I1737/I1736))+((1-(qCell/COUNT($AX$2:AX1736)))*J1736)))),J1736)))))))</f>
        <v/>
      </c>
      <c r="K1737" s="120" t="str">
        <f>IF(H1737="","",IF(AND(Temp!optSeasCoef=0,Temp!sts_add=1),IF(H1737="out-sample",I1737+(Q1737*J1737),I1737+J1737),IF(AND(Temp!optSeasCoef=0,Temp!sts_multp=1),IF(H1737="out-sample",I1737*(J1737^Q1737),I1737*J1737),IF(Temp!sts_add=1,IF(H1737="out-sample",(I1737+(Q1737*J1737))*G1737,(I1737+J1737)*G1737),IF(H1737="out-sample",I1737*(J1737^Q1737)*G1737,I1737*J1737*G1737)))))</f>
        <v/>
      </c>
      <c r="L1737" s="116" t="str">
        <f t="shared" si="297"/>
        <v/>
      </c>
      <c r="M1737" s="116" t="str">
        <f t="shared" si="298"/>
        <v/>
      </c>
      <c r="N1737" s="116" t="str">
        <f t="shared" si="299"/>
        <v/>
      </c>
      <c r="O1737" s="116" t="str">
        <f t="shared" si="300"/>
        <v/>
      </c>
      <c r="P1737" s="116" t="str">
        <f t="shared" si="301"/>
        <v/>
      </c>
      <c r="Q1737" s="94" t="str">
        <f>IF(AND(Temp!fhor_indata=1,ISBLANK(F1737),H1736="in-sample"),1,IF(AND(Temp!fhor_indata=1,H1736="out-sample",Q1736&lt;XfHor),Q1736+1,IF(ISBLANK(F1737),"",IF(AND(H1737="out-sample",H1736="in-sample"),1,IF(AND(H1737="out-sample",H1736="out-sample"),Q1736+1,IF(ISNUMBER(Q1736),Q1736+1,1))))))</f>
        <v/>
      </c>
      <c r="R1737" s="94" t="str">
        <f t="shared" si="302"/>
        <v/>
      </c>
      <c r="S1737" s="94" t="str">
        <f>IF(Temp!fhor_indata=1,IF(S1736=XobsHor,1,IF(COUNT($S$2:S1736)&lt;=XobsHor,S1736+1,IF(AND(COUNT($S$2:S1736)&lt;=XobsHor+XfHor,IFERROR(MOD(S1736,XobsHor)&lt;XfHor,FALSE)),S1736+1,""))),IF(ISBLANK(F1737),"",IF(S1736=maxP,1,IF(S1736&lt;maxP,S1736+1,IF(COUNT($S$2:S1737)&lt;=XobsHor,S1736+1,"")))))</f>
        <v/>
      </c>
      <c r="T1737" s="3"/>
      <c r="U1737" s="6"/>
      <c r="V1737" s="6"/>
      <c r="W1737" s="6"/>
      <c r="X1737" s="6"/>
      <c r="Y1737" s="6"/>
      <c r="Z1737" s="6"/>
      <c r="AA1737" s="6"/>
      <c r="AB1737" s="6"/>
      <c r="AC1737" s="6"/>
      <c r="AD1737" s="6"/>
      <c r="AE1737" s="6"/>
      <c r="AF1737" s="6"/>
      <c r="AG1737" s="6"/>
      <c r="AH1737" s="6"/>
      <c r="AI1737" s="6"/>
      <c r="AJ1737" s="6"/>
      <c r="AK1737" s="6"/>
      <c r="AW1737" s="122" t="str">
        <f t="shared" si="304"/>
        <v/>
      </c>
      <c r="AX1737" s="123" t="str">
        <f t="shared" si="305"/>
        <v/>
      </c>
      <c r="AY1737" s="124" t="str">
        <f t="shared" si="306"/>
        <v/>
      </c>
      <c r="AZ1737" s="124" t="str">
        <f t="shared" si="307"/>
        <v/>
      </c>
      <c r="BF1737" s="91"/>
    </row>
    <row r="1738" spans="1:58" s="78" customFormat="1" ht="14.25" x14ac:dyDescent="0.2">
      <c r="A1738" s="6"/>
      <c r="B1738" s="6"/>
      <c r="C1738" s="6"/>
      <c r="D1738" s="3"/>
      <c r="E1738" s="98" t="str">
        <f t="shared" si="303"/>
        <v/>
      </c>
      <c r="F1738" s="117"/>
      <c r="G1738" s="116" t="str">
        <f>IF(E1738="","",IF(Temp!optSeasCoef=0,1,INDEX($C$2:$C$13,IF(MOD(COUNT($E$2:E1738),seas_indx)=0,seas_indx,MOD(COUNT($E$2:E1738),seas_indx)))))</f>
        <v/>
      </c>
      <c r="H1738" s="97" t="str">
        <f>IFERROR(IF(Temp!fhor_indata=1,IF(COUNT($S$2:S1738)&lt;=XobsHor,"in-sample",IF(AND(COUNT($S$2:S1738)&lt;=XobsHor+XfHor,MOD(S1737,XobsHor)&lt;XfHor),"out-sample","")),IF(ISBLANK(F1738),"",IF(COUNT($F$2:F1738)&lt;=XobsHor-XfHor,"in-sample","out-sample"))),"")</f>
        <v/>
      </c>
      <c r="I1738" s="120" t="str">
        <f>IF(AND(ISBLANK(F1737),H1737="in-sample"),"",IF(AND(Temp!fhor_indata=1,H1737="out-sample",H1738="out-sample"),I1737,IF(AND(ISBLANK(F1738),H1737="out-sample"),"",IF(AND(Temp!optSeasCoef=0,Temp!sts_add=1),IF(H1737="in-sample",IF(Q1737=bigT,((pCell/bigT)*F1737)+((1-(pCell/bigT))*(I1737+J1737)),IF(OR(ISBLANK(F1738),COUNT($F$2:F1737)&lt;=pCell),F1737,((pCell/COUNT($F$2:F1737))*F1737)+((1-(pCell/COUNT($F$2:F1737)))*(I1737+J1737)))),I1737),IF(AND(Temp!optSeasCoef=0,Temp!sts_multp=1),IF(H1737="in-sample",IF(Q1737=bigT,((pCell/bigT)*F1737)+((1-(pCell/bigT))*(I1737*J1737)),IF(OR(ISBLANK(F1738),COUNT(F$2:$F1737)&lt;=pCell),F1737,((pCell/COUNT($F$2:F1737))*F1737)+((1-(pCell/COUNT($F$2:F1737)))*(I1737*J1737)))),I1737),IF(Temp!sts_add=1,IF(H1737="in-sample",IF(Q1737=bigT,((pCell/bigT)*AX1737)+((1-(pCell/bigT))*(I1737+J1737)),IF(OR(ISBLANK(F1738),COUNT($AX$2:AX1737)&lt;=pCell),AX1737,((pCell/COUNT($AX$2:AX1737))*AX1737)+((1-(pCell/COUNT($AX$2:AX1737)))*(I1737+J1737)))),I1737),IF(H1737="in-sample",IF(Q1737=bigT,((pCell/bigT)*AX1737)+((1-(pCell/bigT))*(I1737*J1737)),IF(OR(ISBLANK(F1738),COUNT($AX$2:AX1737)&lt;=pCell),AX1737,((pCell/COUNT($AX$2:AX1737))*AX1737)+((1-(pCell/COUNT($AX$2:AX1737)))*(I1737*J1737)))),I1737)))))))</f>
        <v/>
      </c>
      <c r="J1738" s="120" t="str">
        <f>IF(AND(ISBLANK(F1737),H1737="in-sample"),"",IF(AND(Temp!fhor_indata=1,H1737="out-sample",H1738="out-sample"),J1737,IF(AND(ISBLANK(F1738),H1737="out-sample"),"",IF(AND(Temp!optSeasCoef=0,Temp!sts_add=1),IF(H1737="in-sample",IF(Q1737=bigT,((qCell/bigT)*(I1738-I1737))+((1-(qCell/bigT))*J1737),IF(OR(ISBLANK(F1738),COUNT($F$2:F1737)&lt;=qCell),IF(COUNT($F$2:F1737)=1,0,F1737-F1736),((qCell/COUNT($F$2:F1737))*(I1738-I1737))+((1-(qCell/COUNT($F$2:F1737)))*J1737))),J1737),IF(AND(Temp!optSeasCoef=0,Temp!sts_multp=1),IF(H1737="in-sample",IF(Q1737=bigT,((qCell/bigT)*(I1738/I1737))+((1-(qCell/bigT))*J1737),IF(qCell=0,1,IF(OR(ISBLANK(F1738),COUNT($F$2:F1737)&lt;=qCell),IF(COUNT($F$2:F1737)=1,1,F1737/F1736),((qCell/COUNT($F$2:F1737))*(I1738/I1737))+((1-(qCell/COUNT($F$2:F1737)))*J1737)))),J1737),IF(Temp!sts_add=1,IF(H1737="in-sample",IF(Q1737=bigT,((qCell/bigT)*(I1738-I1737))+((1-(qCell/bigT))*J1737),IF(OR(ISBLANK(F1738),COUNT($AX$2:AX1737)&lt;=qCell),IF(COUNT($AX$2:AX1737)=1,0,AX1737-AX1736),((qCell/COUNT($AX$2:AX1737))*(I1738-I1737))+((1-(qCell/COUNT($AX$2:AX1737)))*J1737))),J1737),IF(H1737="in-sample",IF(Q1737=bigT,((qCell/bigT)*(I1738/I1737))+((1-(qCell/bigT))*J1737),IF(qCell=0,1,IF(OR(ISBLANK(F1738),COUNT($AX$2:AX1737)&lt;=qCell),IF(COUNT($AX$2:AX1737)=1,1,AX1737/AX1736),((qCell/COUNT($AX$2:AX1737))*(I1738/I1737))+((1-(qCell/COUNT($AX$2:AX1737)))*J1737)))),J1737)))))))</f>
        <v/>
      </c>
      <c r="K1738" s="120" t="str">
        <f>IF(H1738="","",IF(AND(Temp!optSeasCoef=0,Temp!sts_add=1),IF(H1738="out-sample",I1738+(Q1738*J1738),I1738+J1738),IF(AND(Temp!optSeasCoef=0,Temp!sts_multp=1),IF(H1738="out-sample",I1738*(J1738^Q1738),I1738*J1738),IF(Temp!sts_add=1,IF(H1738="out-sample",(I1738+(Q1738*J1738))*G1738,(I1738+J1738)*G1738),IF(H1738="out-sample",I1738*(J1738^Q1738)*G1738,I1738*J1738*G1738)))))</f>
        <v/>
      </c>
      <c r="L1738" s="116" t="str">
        <f t="shared" si="297"/>
        <v/>
      </c>
      <c r="M1738" s="116" t="str">
        <f t="shared" si="298"/>
        <v/>
      </c>
      <c r="N1738" s="116" t="str">
        <f t="shared" si="299"/>
        <v/>
      </c>
      <c r="O1738" s="116" t="str">
        <f t="shared" si="300"/>
        <v/>
      </c>
      <c r="P1738" s="116" t="str">
        <f t="shared" si="301"/>
        <v/>
      </c>
      <c r="Q1738" s="94" t="str">
        <f>IF(AND(Temp!fhor_indata=1,ISBLANK(F1738),H1737="in-sample"),1,IF(AND(Temp!fhor_indata=1,H1737="out-sample",Q1737&lt;XfHor),Q1737+1,IF(ISBLANK(F1738),"",IF(AND(H1738="out-sample",H1737="in-sample"),1,IF(AND(H1738="out-sample",H1737="out-sample"),Q1737+1,IF(ISNUMBER(Q1737),Q1737+1,1))))))</f>
        <v/>
      </c>
      <c r="R1738" s="94" t="str">
        <f t="shared" si="302"/>
        <v/>
      </c>
      <c r="S1738" s="94" t="str">
        <f>IF(Temp!fhor_indata=1,IF(S1737=XobsHor,1,IF(COUNT($S$2:S1737)&lt;=XobsHor,S1737+1,IF(AND(COUNT($S$2:S1737)&lt;=XobsHor+XfHor,IFERROR(MOD(S1737,XobsHor)&lt;XfHor,FALSE)),S1737+1,""))),IF(ISBLANK(F1738),"",IF(S1737=maxP,1,IF(S1737&lt;maxP,S1737+1,IF(COUNT($S$2:S1738)&lt;=XobsHor,S1737+1,"")))))</f>
        <v/>
      </c>
      <c r="T1738" s="3"/>
      <c r="U1738" s="6"/>
      <c r="V1738" s="6"/>
      <c r="W1738" s="6"/>
      <c r="X1738" s="6"/>
      <c r="Y1738" s="6"/>
      <c r="Z1738" s="6"/>
      <c r="AA1738" s="6"/>
      <c r="AB1738" s="6"/>
      <c r="AC1738" s="6"/>
      <c r="AD1738" s="6"/>
      <c r="AE1738" s="6"/>
      <c r="AF1738" s="6"/>
      <c r="AG1738" s="6"/>
      <c r="AH1738" s="6"/>
      <c r="AI1738" s="6"/>
      <c r="AJ1738" s="6"/>
      <c r="AK1738" s="6"/>
      <c r="AW1738" s="122" t="str">
        <f t="shared" si="304"/>
        <v/>
      </c>
      <c r="AX1738" s="123" t="str">
        <f t="shared" si="305"/>
        <v/>
      </c>
      <c r="AY1738" s="124" t="str">
        <f t="shared" si="306"/>
        <v/>
      </c>
      <c r="AZ1738" s="124" t="str">
        <f t="shared" si="307"/>
        <v/>
      </c>
      <c r="BF1738" s="91"/>
    </row>
    <row r="1739" spans="1:58" s="78" customFormat="1" ht="14.25" x14ac:dyDescent="0.2">
      <c r="A1739" s="6"/>
      <c r="B1739" s="6"/>
      <c r="C1739" s="6"/>
      <c r="D1739" s="3"/>
      <c r="E1739" s="98" t="str">
        <f t="shared" si="303"/>
        <v/>
      </c>
      <c r="F1739" s="117"/>
      <c r="G1739" s="116" t="str">
        <f>IF(E1739="","",IF(Temp!optSeasCoef=0,1,INDEX($C$2:$C$13,IF(MOD(COUNT($E$2:E1739),seas_indx)=0,seas_indx,MOD(COUNT($E$2:E1739),seas_indx)))))</f>
        <v/>
      </c>
      <c r="H1739" s="97" t="str">
        <f>IFERROR(IF(Temp!fhor_indata=1,IF(COUNT($S$2:S1739)&lt;=XobsHor,"in-sample",IF(AND(COUNT($S$2:S1739)&lt;=XobsHor+XfHor,MOD(S1738,XobsHor)&lt;XfHor),"out-sample","")),IF(ISBLANK(F1739),"",IF(COUNT($F$2:F1739)&lt;=XobsHor-XfHor,"in-sample","out-sample"))),"")</f>
        <v/>
      </c>
      <c r="I1739" s="120" t="str">
        <f>IF(AND(ISBLANK(F1738),H1738="in-sample"),"",IF(AND(Temp!fhor_indata=1,H1738="out-sample",H1739="out-sample"),I1738,IF(AND(ISBLANK(F1739),H1738="out-sample"),"",IF(AND(Temp!optSeasCoef=0,Temp!sts_add=1),IF(H1738="in-sample",IF(Q1738=bigT,((pCell/bigT)*F1738)+((1-(pCell/bigT))*(I1738+J1738)),IF(OR(ISBLANK(F1739),COUNT($F$2:F1738)&lt;=pCell),F1738,((pCell/COUNT($F$2:F1738))*F1738)+((1-(pCell/COUNT($F$2:F1738)))*(I1738+J1738)))),I1738),IF(AND(Temp!optSeasCoef=0,Temp!sts_multp=1),IF(H1738="in-sample",IF(Q1738=bigT,((pCell/bigT)*F1738)+((1-(pCell/bigT))*(I1738*J1738)),IF(OR(ISBLANK(F1739),COUNT(F$2:$F1738)&lt;=pCell),F1738,((pCell/COUNT($F$2:F1738))*F1738)+((1-(pCell/COUNT($F$2:F1738)))*(I1738*J1738)))),I1738),IF(Temp!sts_add=1,IF(H1738="in-sample",IF(Q1738=bigT,((pCell/bigT)*AX1738)+((1-(pCell/bigT))*(I1738+J1738)),IF(OR(ISBLANK(F1739),COUNT($AX$2:AX1738)&lt;=pCell),AX1738,((pCell/COUNT($AX$2:AX1738))*AX1738)+((1-(pCell/COUNT($AX$2:AX1738)))*(I1738+J1738)))),I1738),IF(H1738="in-sample",IF(Q1738=bigT,((pCell/bigT)*AX1738)+((1-(pCell/bigT))*(I1738*J1738)),IF(OR(ISBLANK(F1739),COUNT($AX$2:AX1738)&lt;=pCell),AX1738,((pCell/COUNT($AX$2:AX1738))*AX1738)+((1-(pCell/COUNT($AX$2:AX1738)))*(I1738*J1738)))),I1738)))))))</f>
        <v/>
      </c>
      <c r="J1739" s="120" t="str">
        <f>IF(AND(ISBLANK(F1738),H1738="in-sample"),"",IF(AND(Temp!fhor_indata=1,H1738="out-sample",H1739="out-sample"),J1738,IF(AND(ISBLANK(F1739),H1738="out-sample"),"",IF(AND(Temp!optSeasCoef=0,Temp!sts_add=1),IF(H1738="in-sample",IF(Q1738=bigT,((qCell/bigT)*(I1739-I1738))+((1-(qCell/bigT))*J1738),IF(OR(ISBLANK(F1739),COUNT($F$2:F1738)&lt;=qCell),IF(COUNT($F$2:F1738)=1,0,F1738-F1737),((qCell/COUNT($F$2:F1738))*(I1739-I1738))+((1-(qCell/COUNT($F$2:F1738)))*J1738))),J1738),IF(AND(Temp!optSeasCoef=0,Temp!sts_multp=1),IF(H1738="in-sample",IF(Q1738=bigT,((qCell/bigT)*(I1739/I1738))+((1-(qCell/bigT))*J1738),IF(qCell=0,1,IF(OR(ISBLANK(F1739),COUNT($F$2:F1738)&lt;=qCell),IF(COUNT($F$2:F1738)=1,1,F1738/F1737),((qCell/COUNT($F$2:F1738))*(I1739/I1738))+((1-(qCell/COUNT($F$2:F1738)))*J1738)))),J1738),IF(Temp!sts_add=1,IF(H1738="in-sample",IF(Q1738=bigT,((qCell/bigT)*(I1739-I1738))+((1-(qCell/bigT))*J1738),IF(OR(ISBLANK(F1739),COUNT($AX$2:AX1738)&lt;=qCell),IF(COUNT($AX$2:AX1738)=1,0,AX1738-AX1737),((qCell/COUNT($AX$2:AX1738))*(I1739-I1738))+((1-(qCell/COUNT($AX$2:AX1738)))*J1738))),J1738),IF(H1738="in-sample",IF(Q1738=bigT,((qCell/bigT)*(I1739/I1738))+((1-(qCell/bigT))*J1738),IF(qCell=0,1,IF(OR(ISBLANK(F1739),COUNT($AX$2:AX1738)&lt;=qCell),IF(COUNT($AX$2:AX1738)=1,1,AX1738/AX1737),((qCell/COUNT($AX$2:AX1738))*(I1739/I1738))+((1-(qCell/COUNT($AX$2:AX1738)))*J1738)))),J1738)))))))</f>
        <v/>
      </c>
      <c r="K1739" s="120" t="str">
        <f>IF(H1739="","",IF(AND(Temp!optSeasCoef=0,Temp!sts_add=1),IF(H1739="out-sample",I1739+(Q1739*J1739),I1739+J1739),IF(AND(Temp!optSeasCoef=0,Temp!sts_multp=1),IF(H1739="out-sample",I1739*(J1739^Q1739),I1739*J1739),IF(Temp!sts_add=1,IF(H1739="out-sample",(I1739+(Q1739*J1739))*G1739,(I1739+J1739)*G1739),IF(H1739="out-sample",I1739*(J1739^Q1739)*G1739,I1739*J1739*G1739)))))</f>
        <v/>
      </c>
      <c r="L1739" s="116" t="str">
        <f t="shared" si="297"/>
        <v/>
      </c>
      <c r="M1739" s="116" t="str">
        <f t="shared" si="298"/>
        <v/>
      </c>
      <c r="N1739" s="116" t="str">
        <f t="shared" si="299"/>
        <v/>
      </c>
      <c r="O1739" s="116" t="str">
        <f t="shared" si="300"/>
        <v/>
      </c>
      <c r="P1739" s="116" t="str">
        <f t="shared" si="301"/>
        <v/>
      </c>
      <c r="Q1739" s="94" t="str">
        <f>IF(AND(Temp!fhor_indata=1,ISBLANK(F1739),H1738="in-sample"),1,IF(AND(Temp!fhor_indata=1,H1738="out-sample",Q1738&lt;XfHor),Q1738+1,IF(ISBLANK(F1739),"",IF(AND(H1739="out-sample",H1738="in-sample"),1,IF(AND(H1739="out-sample",H1738="out-sample"),Q1738+1,IF(ISNUMBER(Q1738),Q1738+1,1))))))</f>
        <v/>
      </c>
      <c r="R1739" s="94" t="str">
        <f t="shared" si="302"/>
        <v/>
      </c>
      <c r="S1739" s="94" t="str">
        <f>IF(Temp!fhor_indata=1,IF(S1738=XobsHor,1,IF(COUNT($S$2:S1738)&lt;=XobsHor,S1738+1,IF(AND(COUNT($S$2:S1738)&lt;=XobsHor+XfHor,IFERROR(MOD(S1738,XobsHor)&lt;XfHor,FALSE)),S1738+1,""))),IF(ISBLANK(F1739),"",IF(S1738=maxP,1,IF(S1738&lt;maxP,S1738+1,IF(COUNT($S$2:S1739)&lt;=XobsHor,S1738+1,"")))))</f>
        <v/>
      </c>
      <c r="T1739" s="3"/>
      <c r="U1739" s="6"/>
      <c r="V1739" s="6"/>
      <c r="W1739" s="6"/>
      <c r="X1739" s="6"/>
      <c r="Y1739" s="6"/>
      <c r="Z1739" s="6"/>
      <c r="AA1739" s="6"/>
      <c r="AB1739" s="6"/>
      <c r="AC1739" s="6"/>
      <c r="AD1739" s="6"/>
      <c r="AE1739" s="6"/>
      <c r="AF1739" s="6"/>
      <c r="AG1739" s="6"/>
      <c r="AH1739" s="6"/>
      <c r="AI1739" s="6"/>
      <c r="AJ1739" s="6"/>
      <c r="AK1739" s="6"/>
      <c r="AW1739" s="122" t="str">
        <f t="shared" si="304"/>
        <v/>
      </c>
      <c r="AX1739" s="123" t="str">
        <f t="shared" si="305"/>
        <v/>
      </c>
      <c r="AY1739" s="124" t="str">
        <f t="shared" si="306"/>
        <v/>
      </c>
      <c r="AZ1739" s="124" t="str">
        <f t="shared" si="307"/>
        <v/>
      </c>
      <c r="BF1739" s="91"/>
    </row>
    <row r="1740" spans="1:58" s="78" customFormat="1" ht="14.25" x14ac:dyDescent="0.2">
      <c r="A1740" s="6"/>
      <c r="B1740" s="6"/>
      <c r="C1740" s="6"/>
      <c r="D1740" s="3"/>
      <c r="E1740" s="98" t="str">
        <f t="shared" si="303"/>
        <v/>
      </c>
      <c r="F1740" s="117"/>
      <c r="G1740" s="116" t="str">
        <f>IF(E1740="","",IF(Temp!optSeasCoef=0,1,INDEX($C$2:$C$13,IF(MOD(COUNT($E$2:E1740),seas_indx)=0,seas_indx,MOD(COUNT($E$2:E1740),seas_indx)))))</f>
        <v/>
      </c>
      <c r="H1740" s="97" t="str">
        <f>IFERROR(IF(Temp!fhor_indata=1,IF(COUNT($S$2:S1740)&lt;=XobsHor,"in-sample",IF(AND(COUNT($S$2:S1740)&lt;=XobsHor+XfHor,MOD(S1739,XobsHor)&lt;XfHor),"out-sample","")),IF(ISBLANK(F1740),"",IF(COUNT($F$2:F1740)&lt;=XobsHor-XfHor,"in-sample","out-sample"))),"")</f>
        <v/>
      </c>
      <c r="I1740" s="120" t="str">
        <f>IF(AND(ISBLANK(F1739),H1739="in-sample"),"",IF(AND(Temp!fhor_indata=1,H1739="out-sample",H1740="out-sample"),I1739,IF(AND(ISBLANK(F1740),H1739="out-sample"),"",IF(AND(Temp!optSeasCoef=0,Temp!sts_add=1),IF(H1739="in-sample",IF(Q1739=bigT,((pCell/bigT)*F1739)+((1-(pCell/bigT))*(I1739+J1739)),IF(OR(ISBLANK(F1740),COUNT($F$2:F1739)&lt;=pCell),F1739,((pCell/COUNT($F$2:F1739))*F1739)+((1-(pCell/COUNT($F$2:F1739)))*(I1739+J1739)))),I1739),IF(AND(Temp!optSeasCoef=0,Temp!sts_multp=1),IF(H1739="in-sample",IF(Q1739=bigT,((pCell/bigT)*F1739)+((1-(pCell/bigT))*(I1739*J1739)),IF(OR(ISBLANK(F1740),COUNT(F$2:$F1739)&lt;=pCell),F1739,((pCell/COUNT($F$2:F1739))*F1739)+((1-(pCell/COUNT($F$2:F1739)))*(I1739*J1739)))),I1739),IF(Temp!sts_add=1,IF(H1739="in-sample",IF(Q1739=bigT,((pCell/bigT)*AX1739)+((1-(pCell/bigT))*(I1739+J1739)),IF(OR(ISBLANK(F1740),COUNT($AX$2:AX1739)&lt;=pCell),AX1739,((pCell/COUNT($AX$2:AX1739))*AX1739)+((1-(pCell/COUNT($AX$2:AX1739)))*(I1739+J1739)))),I1739),IF(H1739="in-sample",IF(Q1739=bigT,((pCell/bigT)*AX1739)+((1-(pCell/bigT))*(I1739*J1739)),IF(OR(ISBLANK(F1740),COUNT($AX$2:AX1739)&lt;=pCell),AX1739,((pCell/COUNT($AX$2:AX1739))*AX1739)+((1-(pCell/COUNT($AX$2:AX1739)))*(I1739*J1739)))),I1739)))))))</f>
        <v/>
      </c>
      <c r="J1740" s="120" t="str">
        <f>IF(AND(ISBLANK(F1739),H1739="in-sample"),"",IF(AND(Temp!fhor_indata=1,H1739="out-sample",H1740="out-sample"),J1739,IF(AND(ISBLANK(F1740),H1739="out-sample"),"",IF(AND(Temp!optSeasCoef=0,Temp!sts_add=1),IF(H1739="in-sample",IF(Q1739=bigT,((qCell/bigT)*(I1740-I1739))+((1-(qCell/bigT))*J1739),IF(OR(ISBLANK(F1740),COUNT($F$2:F1739)&lt;=qCell),IF(COUNT($F$2:F1739)=1,0,F1739-F1738),((qCell/COUNT($F$2:F1739))*(I1740-I1739))+((1-(qCell/COUNT($F$2:F1739)))*J1739))),J1739),IF(AND(Temp!optSeasCoef=0,Temp!sts_multp=1),IF(H1739="in-sample",IF(Q1739=bigT,((qCell/bigT)*(I1740/I1739))+((1-(qCell/bigT))*J1739),IF(qCell=0,1,IF(OR(ISBLANK(F1740),COUNT($F$2:F1739)&lt;=qCell),IF(COUNT($F$2:F1739)=1,1,F1739/F1738),((qCell/COUNT($F$2:F1739))*(I1740/I1739))+((1-(qCell/COUNT($F$2:F1739)))*J1739)))),J1739),IF(Temp!sts_add=1,IF(H1739="in-sample",IF(Q1739=bigT,((qCell/bigT)*(I1740-I1739))+((1-(qCell/bigT))*J1739),IF(OR(ISBLANK(F1740),COUNT($AX$2:AX1739)&lt;=qCell),IF(COUNT($AX$2:AX1739)=1,0,AX1739-AX1738),((qCell/COUNT($AX$2:AX1739))*(I1740-I1739))+((1-(qCell/COUNT($AX$2:AX1739)))*J1739))),J1739),IF(H1739="in-sample",IF(Q1739=bigT,((qCell/bigT)*(I1740/I1739))+((1-(qCell/bigT))*J1739),IF(qCell=0,1,IF(OR(ISBLANK(F1740),COUNT($AX$2:AX1739)&lt;=qCell),IF(COUNT($AX$2:AX1739)=1,1,AX1739/AX1738),((qCell/COUNT($AX$2:AX1739))*(I1740/I1739))+((1-(qCell/COUNT($AX$2:AX1739)))*J1739)))),J1739)))))))</f>
        <v/>
      </c>
      <c r="K1740" s="120" t="str">
        <f>IF(H1740="","",IF(AND(Temp!optSeasCoef=0,Temp!sts_add=1),IF(H1740="out-sample",I1740+(Q1740*J1740),I1740+J1740),IF(AND(Temp!optSeasCoef=0,Temp!sts_multp=1),IF(H1740="out-sample",I1740*(J1740^Q1740),I1740*J1740),IF(Temp!sts_add=1,IF(H1740="out-sample",(I1740+(Q1740*J1740))*G1740,(I1740+J1740)*G1740),IF(H1740="out-sample",I1740*(J1740^Q1740)*G1740,I1740*J1740*G1740)))))</f>
        <v/>
      </c>
      <c r="L1740" s="116" t="str">
        <f t="shared" si="297"/>
        <v/>
      </c>
      <c r="M1740" s="116" t="str">
        <f t="shared" si="298"/>
        <v/>
      </c>
      <c r="N1740" s="116" t="str">
        <f t="shared" si="299"/>
        <v/>
      </c>
      <c r="O1740" s="116" t="str">
        <f t="shared" si="300"/>
        <v/>
      </c>
      <c r="P1740" s="116" t="str">
        <f t="shared" si="301"/>
        <v/>
      </c>
      <c r="Q1740" s="94" t="str">
        <f>IF(AND(Temp!fhor_indata=1,ISBLANK(F1740),H1739="in-sample"),1,IF(AND(Temp!fhor_indata=1,H1739="out-sample",Q1739&lt;XfHor),Q1739+1,IF(ISBLANK(F1740),"",IF(AND(H1740="out-sample",H1739="in-sample"),1,IF(AND(H1740="out-sample",H1739="out-sample"),Q1739+1,IF(ISNUMBER(Q1739),Q1739+1,1))))))</f>
        <v/>
      </c>
      <c r="R1740" s="94" t="str">
        <f t="shared" si="302"/>
        <v/>
      </c>
      <c r="S1740" s="94" t="str">
        <f>IF(Temp!fhor_indata=1,IF(S1739=XobsHor,1,IF(COUNT($S$2:S1739)&lt;=XobsHor,S1739+1,IF(AND(COUNT($S$2:S1739)&lt;=XobsHor+XfHor,IFERROR(MOD(S1739,XobsHor)&lt;XfHor,FALSE)),S1739+1,""))),IF(ISBLANK(F1740),"",IF(S1739=maxP,1,IF(S1739&lt;maxP,S1739+1,IF(COUNT($S$2:S1740)&lt;=XobsHor,S1739+1,"")))))</f>
        <v/>
      </c>
      <c r="T1740" s="3"/>
      <c r="U1740" s="6"/>
      <c r="V1740" s="6"/>
      <c r="W1740" s="6"/>
      <c r="X1740" s="6"/>
      <c r="Y1740" s="6"/>
      <c r="Z1740" s="6"/>
      <c r="AA1740" s="6"/>
      <c r="AB1740" s="6"/>
      <c r="AC1740" s="6"/>
      <c r="AD1740" s="6"/>
      <c r="AE1740" s="6"/>
      <c r="AF1740" s="6"/>
      <c r="AG1740" s="6"/>
      <c r="AH1740" s="6"/>
      <c r="AI1740" s="6"/>
      <c r="AJ1740" s="6"/>
      <c r="AK1740" s="6"/>
      <c r="AW1740" s="122" t="str">
        <f t="shared" si="304"/>
        <v/>
      </c>
      <c r="AX1740" s="123" t="str">
        <f t="shared" si="305"/>
        <v/>
      </c>
      <c r="AY1740" s="124" t="str">
        <f t="shared" si="306"/>
        <v/>
      </c>
      <c r="AZ1740" s="124" t="str">
        <f t="shared" si="307"/>
        <v/>
      </c>
      <c r="BF1740" s="91"/>
    </row>
    <row r="1741" spans="1:58" s="78" customFormat="1" ht="14.25" x14ac:dyDescent="0.2">
      <c r="A1741" s="6"/>
      <c r="B1741" s="6"/>
      <c r="C1741" s="6"/>
      <c r="D1741" s="3"/>
      <c r="E1741" s="98" t="str">
        <f t="shared" si="303"/>
        <v/>
      </c>
      <c r="F1741" s="117"/>
      <c r="G1741" s="116" t="str">
        <f>IF(E1741="","",IF(Temp!optSeasCoef=0,1,INDEX($C$2:$C$13,IF(MOD(COUNT($E$2:E1741),seas_indx)=0,seas_indx,MOD(COUNT($E$2:E1741),seas_indx)))))</f>
        <v/>
      </c>
      <c r="H1741" s="97" t="str">
        <f>IFERROR(IF(Temp!fhor_indata=1,IF(COUNT($S$2:S1741)&lt;=XobsHor,"in-sample",IF(AND(COUNT($S$2:S1741)&lt;=XobsHor+XfHor,MOD(S1740,XobsHor)&lt;XfHor),"out-sample","")),IF(ISBLANK(F1741),"",IF(COUNT($F$2:F1741)&lt;=XobsHor-XfHor,"in-sample","out-sample"))),"")</f>
        <v/>
      </c>
      <c r="I1741" s="120" t="str">
        <f>IF(AND(ISBLANK(F1740),H1740="in-sample"),"",IF(AND(Temp!fhor_indata=1,H1740="out-sample",H1741="out-sample"),I1740,IF(AND(ISBLANK(F1741),H1740="out-sample"),"",IF(AND(Temp!optSeasCoef=0,Temp!sts_add=1),IF(H1740="in-sample",IF(Q1740=bigT,((pCell/bigT)*F1740)+((1-(pCell/bigT))*(I1740+J1740)),IF(OR(ISBLANK(F1741),COUNT($F$2:F1740)&lt;=pCell),F1740,((pCell/COUNT($F$2:F1740))*F1740)+((1-(pCell/COUNT($F$2:F1740)))*(I1740+J1740)))),I1740),IF(AND(Temp!optSeasCoef=0,Temp!sts_multp=1),IF(H1740="in-sample",IF(Q1740=bigT,((pCell/bigT)*F1740)+((1-(pCell/bigT))*(I1740*J1740)),IF(OR(ISBLANK(F1741),COUNT(F$2:$F1740)&lt;=pCell),F1740,((pCell/COUNT($F$2:F1740))*F1740)+((1-(pCell/COUNT($F$2:F1740)))*(I1740*J1740)))),I1740),IF(Temp!sts_add=1,IF(H1740="in-sample",IF(Q1740=bigT,((pCell/bigT)*AX1740)+((1-(pCell/bigT))*(I1740+J1740)),IF(OR(ISBLANK(F1741),COUNT($AX$2:AX1740)&lt;=pCell),AX1740,((pCell/COUNT($AX$2:AX1740))*AX1740)+((1-(pCell/COUNT($AX$2:AX1740)))*(I1740+J1740)))),I1740),IF(H1740="in-sample",IF(Q1740=bigT,((pCell/bigT)*AX1740)+((1-(pCell/bigT))*(I1740*J1740)),IF(OR(ISBLANK(F1741),COUNT($AX$2:AX1740)&lt;=pCell),AX1740,((pCell/COUNT($AX$2:AX1740))*AX1740)+((1-(pCell/COUNT($AX$2:AX1740)))*(I1740*J1740)))),I1740)))))))</f>
        <v/>
      </c>
      <c r="J1741" s="120" t="str">
        <f>IF(AND(ISBLANK(F1740),H1740="in-sample"),"",IF(AND(Temp!fhor_indata=1,H1740="out-sample",H1741="out-sample"),J1740,IF(AND(ISBLANK(F1741),H1740="out-sample"),"",IF(AND(Temp!optSeasCoef=0,Temp!sts_add=1),IF(H1740="in-sample",IF(Q1740=bigT,((qCell/bigT)*(I1741-I1740))+((1-(qCell/bigT))*J1740),IF(OR(ISBLANK(F1741),COUNT($F$2:F1740)&lt;=qCell),IF(COUNT($F$2:F1740)=1,0,F1740-F1739),((qCell/COUNT($F$2:F1740))*(I1741-I1740))+((1-(qCell/COUNT($F$2:F1740)))*J1740))),J1740),IF(AND(Temp!optSeasCoef=0,Temp!sts_multp=1),IF(H1740="in-sample",IF(Q1740=bigT,((qCell/bigT)*(I1741/I1740))+((1-(qCell/bigT))*J1740),IF(qCell=0,1,IF(OR(ISBLANK(F1741),COUNT($F$2:F1740)&lt;=qCell),IF(COUNT($F$2:F1740)=1,1,F1740/F1739),((qCell/COUNT($F$2:F1740))*(I1741/I1740))+((1-(qCell/COUNT($F$2:F1740)))*J1740)))),J1740),IF(Temp!sts_add=1,IF(H1740="in-sample",IF(Q1740=bigT,((qCell/bigT)*(I1741-I1740))+((1-(qCell/bigT))*J1740),IF(OR(ISBLANK(F1741),COUNT($AX$2:AX1740)&lt;=qCell),IF(COUNT($AX$2:AX1740)=1,0,AX1740-AX1739),((qCell/COUNT($AX$2:AX1740))*(I1741-I1740))+((1-(qCell/COUNT($AX$2:AX1740)))*J1740))),J1740),IF(H1740="in-sample",IF(Q1740=bigT,((qCell/bigT)*(I1741/I1740))+((1-(qCell/bigT))*J1740),IF(qCell=0,1,IF(OR(ISBLANK(F1741),COUNT($AX$2:AX1740)&lt;=qCell),IF(COUNT($AX$2:AX1740)=1,1,AX1740/AX1739),((qCell/COUNT($AX$2:AX1740))*(I1741/I1740))+((1-(qCell/COUNT($AX$2:AX1740)))*J1740)))),J1740)))))))</f>
        <v/>
      </c>
      <c r="K1741" s="120" t="str">
        <f>IF(H1741="","",IF(AND(Temp!optSeasCoef=0,Temp!sts_add=1),IF(H1741="out-sample",I1741+(Q1741*J1741),I1741+J1741),IF(AND(Temp!optSeasCoef=0,Temp!sts_multp=1),IF(H1741="out-sample",I1741*(J1741^Q1741),I1741*J1741),IF(Temp!sts_add=1,IF(H1741="out-sample",(I1741+(Q1741*J1741))*G1741,(I1741+J1741)*G1741),IF(H1741="out-sample",I1741*(J1741^Q1741)*G1741,I1741*J1741*G1741)))))</f>
        <v/>
      </c>
      <c r="L1741" s="116" t="str">
        <f t="shared" si="297"/>
        <v/>
      </c>
      <c r="M1741" s="116" t="str">
        <f t="shared" si="298"/>
        <v/>
      </c>
      <c r="N1741" s="116" t="str">
        <f t="shared" si="299"/>
        <v/>
      </c>
      <c r="O1741" s="116" t="str">
        <f t="shared" si="300"/>
        <v/>
      </c>
      <c r="P1741" s="116" t="str">
        <f t="shared" si="301"/>
        <v/>
      </c>
      <c r="Q1741" s="94" t="str">
        <f>IF(AND(Temp!fhor_indata=1,ISBLANK(F1741),H1740="in-sample"),1,IF(AND(Temp!fhor_indata=1,H1740="out-sample",Q1740&lt;XfHor),Q1740+1,IF(ISBLANK(F1741),"",IF(AND(H1741="out-sample",H1740="in-sample"),1,IF(AND(H1741="out-sample",H1740="out-sample"),Q1740+1,IF(ISNUMBER(Q1740),Q1740+1,1))))))</f>
        <v/>
      </c>
      <c r="R1741" s="94" t="str">
        <f t="shared" si="302"/>
        <v/>
      </c>
      <c r="S1741" s="94" t="str">
        <f>IF(Temp!fhor_indata=1,IF(S1740=XobsHor,1,IF(COUNT($S$2:S1740)&lt;=XobsHor,S1740+1,IF(AND(COUNT($S$2:S1740)&lt;=XobsHor+XfHor,IFERROR(MOD(S1740,XobsHor)&lt;XfHor,FALSE)),S1740+1,""))),IF(ISBLANK(F1741),"",IF(S1740=maxP,1,IF(S1740&lt;maxP,S1740+1,IF(COUNT($S$2:S1741)&lt;=XobsHor,S1740+1,"")))))</f>
        <v/>
      </c>
      <c r="T1741" s="3"/>
      <c r="U1741" s="6"/>
      <c r="V1741" s="6"/>
      <c r="W1741" s="6"/>
      <c r="X1741" s="6"/>
      <c r="Y1741" s="6"/>
      <c r="Z1741" s="6"/>
      <c r="AA1741" s="6"/>
      <c r="AB1741" s="6"/>
      <c r="AC1741" s="6"/>
      <c r="AD1741" s="6"/>
      <c r="AE1741" s="6"/>
      <c r="AF1741" s="6"/>
      <c r="AG1741" s="6"/>
      <c r="AH1741" s="6"/>
      <c r="AI1741" s="6"/>
      <c r="AJ1741" s="6"/>
      <c r="AK1741" s="6"/>
      <c r="AW1741" s="122" t="str">
        <f t="shared" si="304"/>
        <v/>
      </c>
      <c r="AX1741" s="123" t="str">
        <f t="shared" si="305"/>
        <v/>
      </c>
      <c r="AY1741" s="124" t="str">
        <f t="shared" si="306"/>
        <v/>
      </c>
      <c r="AZ1741" s="124" t="str">
        <f t="shared" si="307"/>
        <v/>
      </c>
      <c r="BF1741" s="91"/>
    </row>
    <row r="1742" spans="1:58" s="78" customFormat="1" ht="14.25" x14ac:dyDescent="0.2">
      <c r="A1742" s="6"/>
      <c r="B1742" s="6"/>
      <c r="C1742" s="6"/>
      <c r="D1742" s="3"/>
      <c r="E1742" s="98" t="str">
        <f t="shared" si="303"/>
        <v/>
      </c>
      <c r="F1742" s="117"/>
      <c r="G1742" s="116" t="str">
        <f>IF(E1742="","",IF(Temp!optSeasCoef=0,1,INDEX($C$2:$C$13,IF(MOD(COUNT($E$2:E1742),seas_indx)=0,seas_indx,MOD(COUNT($E$2:E1742),seas_indx)))))</f>
        <v/>
      </c>
      <c r="H1742" s="97" t="str">
        <f>IFERROR(IF(Temp!fhor_indata=1,IF(COUNT($S$2:S1742)&lt;=XobsHor,"in-sample",IF(AND(COUNT($S$2:S1742)&lt;=XobsHor+XfHor,MOD(S1741,XobsHor)&lt;XfHor),"out-sample","")),IF(ISBLANK(F1742),"",IF(COUNT($F$2:F1742)&lt;=XobsHor-XfHor,"in-sample","out-sample"))),"")</f>
        <v/>
      </c>
      <c r="I1742" s="120" t="str">
        <f>IF(AND(ISBLANK(F1741),H1741="in-sample"),"",IF(AND(Temp!fhor_indata=1,H1741="out-sample",H1742="out-sample"),I1741,IF(AND(ISBLANK(F1742),H1741="out-sample"),"",IF(AND(Temp!optSeasCoef=0,Temp!sts_add=1),IF(H1741="in-sample",IF(Q1741=bigT,((pCell/bigT)*F1741)+((1-(pCell/bigT))*(I1741+J1741)),IF(OR(ISBLANK(F1742),COUNT($F$2:F1741)&lt;=pCell),F1741,((pCell/COUNT($F$2:F1741))*F1741)+((1-(pCell/COUNT($F$2:F1741)))*(I1741+J1741)))),I1741),IF(AND(Temp!optSeasCoef=0,Temp!sts_multp=1),IF(H1741="in-sample",IF(Q1741=bigT,((pCell/bigT)*F1741)+((1-(pCell/bigT))*(I1741*J1741)),IF(OR(ISBLANK(F1742),COUNT(F$2:$F1741)&lt;=pCell),F1741,((pCell/COUNT($F$2:F1741))*F1741)+((1-(pCell/COUNT($F$2:F1741)))*(I1741*J1741)))),I1741),IF(Temp!sts_add=1,IF(H1741="in-sample",IF(Q1741=bigT,((pCell/bigT)*AX1741)+((1-(pCell/bigT))*(I1741+J1741)),IF(OR(ISBLANK(F1742),COUNT($AX$2:AX1741)&lt;=pCell),AX1741,((pCell/COUNT($AX$2:AX1741))*AX1741)+((1-(pCell/COUNT($AX$2:AX1741)))*(I1741+J1741)))),I1741),IF(H1741="in-sample",IF(Q1741=bigT,((pCell/bigT)*AX1741)+((1-(pCell/bigT))*(I1741*J1741)),IF(OR(ISBLANK(F1742),COUNT($AX$2:AX1741)&lt;=pCell),AX1741,((pCell/COUNT($AX$2:AX1741))*AX1741)+((1-(pCell/COUNT($AX$2:AX1741)))*(I1741*J1741)))),I1741)))))))</f>
        <v/>
      </c>
      <c r="J1742" s="120" t="str">
        <f>IF(AND(ISBLANK(F1741),H1741="in-sample"),"",IF(AND(Temp!fhor_indata=1,H1741="out-sample",H1742="out-sample"),J1741,IF(AND(ISBLANK(F1742),H1741="out-sample"),"",IF(AND(Temp!optSeasCoef=0,Temp!sts_add=1),IF(H1741="in-sample",IF(Q1741=bigT,((qCell/bigT)*(I1742-I1741))+((1-(qCell/bigT))*J1741),IF(OR(ISBLANK(F1742),COUNT($F$2:F1741)&lt;=qCell),IF(COUNT($F$2:F1741)=1,0,F1741-F1740),((qCell/COUNT($F$2:F1741))*(I1742-I1741))+((1-(qCell/COUNT($F$2:F1741)))*J1741))),J1741),IF(AND(Temp!optSeasCoef=0,Temp!sts_multp=1),IF(H1741="in-sample",IF(Q1741=bigT,((qCell/bigT)*(I1742/I1741))+((1-(qCell/bigT))*J1741),IF(qCell=0,1,IF(OR(ISBLANK(F1742),COUNT($F$2:F1741)&lt;=qCell),IF(COUNT($F$2:F1741)=1,1,F1741/F1740),((qCell/COUNT($F$2:F1741))*(I1742/I1741))+((1-(qCell/COUNT($F$2:F1741)))*J1741)))),J1741),IF(Temp!sts_add=1,IF(H1741="in-sample",IF(Q1741=bigT,((qCell/bigT)*(I1742-I1741))+((1-(qCell/bigT))*J1741),IF(OR(ISBLANK(F1742),COUNT($AX$2:AX1741)&lt;=qCell),IF(COUNT($AX$2:AX1741)=1,0,AX1741-AX1740),((qCell/COUNT($AX$2:AX1741))*(I1742-I1741))+((1-(qCell/COUNT($AX$2:AX1741)))*J1741))),J1741),IF(H1741="in-sample",IF(Q1741=bigT,((qCell/bigT)*(I1742/I1741))+((1-(qCell/bigT))*J1741),IF(qCell=0,1,IF(OR(ISBLANK(F1742),COUNT($AX$2:AX1741)&lt;=qCell),IF(COUNT($AX$2:AX1741)=1,1,AX1741/AX1740),((qCell/COUNT($AX$2:AX1741))*(I1742/I1741))+((1-(qCell/COUNT($AX$2:AX1741)))*J1741)))),J1741)))))))</f>
        <v/>
      </c>
      <c r="K1742" s="120" t="str">
        <f>IF(H1742="","",IF(AND(Temp!optSeasCoef=0,Temp!sts_add=1),IF(H1742="out-sample",I1742+(Q1742*J1742),I1742+J1742),IF(AND(Temp!optSeasCoef=0,Temp!sts_multp=1),IF(H1742="out-sample",I1742*(J1742^Q1742),I1742*J1742),IF(Temp!sts_add=1,IF(H1742="out-sample",(I1742+(Q1742*J1742))*G1742,(I1742+J1742)*G1742),IF(H1742="out-sample",I1742*(J1742^Q1742)*G1742,I1742*J1742*G1742)))))</f>
        <v/>
      </c>
      <c r="L1742" s="116" t="str">
        <f t="shared" si="297"/>
        <v/>
      </c>
      <c r="M1742" s="116" t="str">
        <f t="shared" si="298"/>
        <v/>
      </c>
      <c r="N1742" s="116" t="str">
        <f t="shared" si="299"/>
        <v/>
      </c>
      <c r="O1742" s="116" t="str">
        <f t="shared" si="300"/>
        <v/>
      </c>
      <c r="P1742" s="116" t="str">
        <f t="shared" si="301"/>
        <v/>
      </c>
      <c r="Q1742" s="94" t="str">
        <f>IF(AND(Temp!fhor_indata=1,ISBLANK(F1742),H1741="in-sample"),1,IF(AND(Temp!fhor_indata=1,H1741="out-sample",Q1741&lt;XfHor),Q1741+1,IF(ISBLANK(F1742),"",IF(AND(H1742="out-sample",H1741="in-sample"),1,IF(AND(H1742="out-sample",H1741="out-sample"),Q1741+1,IF(ISNUMBER(Q1741),Q1741+1,1))))))</f>
        <v/>
      </c>
      <c r="R1742" s="94" t="str">
        <f t="shared" si="302"/>
        <v/>
      </c>
      <c r="S1742" s="94" t="str">
        <f>IF(Temp!fhor_indata=1,IF(S1741=XobsHor,1,IF(COUNT($S$2:S1741)&lt;=XobsHor,S1741+1,IF(AND(COUNT($S$2:S1741)&lt;=XobsHor+XfHor,IFERROR(MOD(S1741,XobsHor)&lt;XfHor,FALSE)),S1741+1,""))),IF(ISBLANK(F1742),"",IF(S1741=maxP,1,IF(S1741&lt;maxP,S1741+1,IF(COUNT($S$2:S1742)&lt;=XobsHor,S1741+1,"")))))</f>
        <v/>
      </c>
      <c r="T1742" s="3"/>
      <c r="U1742" s="6"/>
      <c r="V1742" s="6"/>
      <c r="W1742" s="6"/>
      <c r="X1742" s="6"/>
      <c r="Y1742" s="6"/>
      <c r="Z1742" s="6"/>
      <c r="AA1742" s="6"/>
      <c r="AB1742" s="6"/>
      <c r="AC1742" s="6"/>
      <c r="AD1742" s="6"/>
      <c r="AE1742" s="6"/>
      <c r="AF1742" s="6"/>
      <c r="AG1742" s="6"/>
      <c r="AH1742" s="6"/>
      <c r="AI1742" s="6"/>
      <c r="AJ1742" s="6"/>
      <c r="AK1742" s="6"/>
      <c r="AW1742" s="122" t="str">
        <f t="shared" si="304"/>
        <v/>
      </c>
      <c r="AX1742" s="123" t="str">
        <f t="shared" si="305"/>
        <v/>
      </c>
      <c r="AY1742" s="124" t="str">
        <f t="shared" si="306"/>
        <v/>
      </c>
      <c r="AZ1742" s="124" t="str">
        <f t="shared" si="307"/>
        <v/>
      </c>
      <c r="BF1742" s="91"/>
    </row>
    <row r="1743" spans="1:58" s="78" customFormat="1" ht="14.25" x14ac:dyDescent="0.2">
      <c r="A1743" s="6"/>
      <c r="B1743" s="6"/>
      <c r="C1743" s="6"/>
      <c r="D1743" s="3"/>
      <c r="E1743" s="98" t="str">
        <f t="shared" si="303"/>
        <v/>
      </c>
      <c r="F1743" s="117"/>
      <c r="G1743" s="116" t="str">
        <f>IF(E1743="","",IF(Temp!optSeasCoef=0,1,INDEX($C$2:$C$13,IF(MOD(COUNT($E$2:E1743),seas_indx)=0,seas_indx,MOD(COUNT($E$2:E1743),seas_indx)))))</f>
        <v/>
      </c>
      <c r="H1743" s="97" t="str">
        <f>IFERROR(IF(Temp!fhor_indata=1,IF(COUNT($S$2:S1743)&lt;=XobsHor,"in-sample",IF(AND(COUNT($S$2:S1743)&lt;=XobsHor+XfHor,MOD(S1742,XobsHor)&lt;XfHor),"out-sample","")),IF(ISBLANK(F1743),"",IF(COUNT($F$2:F1743)&lt;=XobsHor-XfHor,"in-sample","out-sample"))),"")</f>
        <v/>
      </c>
      <c r="I1743" s="120" t="str">
        <f>IF(AND(ISBLANK(F1742),H1742="in-sample"),"",IF(AND(Temp!fhor_indata=1,H1742="out-sample",H1743="out-sample"),I1742,IF(AND(ISBLANK(F1743),H1742="out-sample"),"",IF(AND(Temp!optSeasCoef=0,Temp!sts_add=1),IF(H1742="in-sample",IF(Q1742=bigT,((pCell/bigT)*F1742)+((1-(pCell/bigT))*(I1742+J1742)),IF(OR(ISBLANK(F1743),COUNT($F$2:F1742)&lt;=pCell),F1742,((pCell/COUNT($F$2:F1742))*F1742)+((1-(pCell/COUNT($F$2:F1742)))*(I1742+J1742)))),I1742),IF(AND(Temp!optSeasCoef=0,Temp!sts_multp=1),IF(H1742="in-sample",IF(Q1742=bigT,((pCell/bigT)*F1742)+((1-(pCell/bigT))*(I1742*J1742)),IF(OR(ISBLANK(F1743),COUNT(F$2:$F1742)&lt;=pCell),F1742,((pCell/COUNT($F$2:F1742))*F1742)+((1-(pCell/COUNT($F$2:F1742)))*(I1742*J1742)))),I1742),IF(Temp!sts_add=1,IF(H1742="in-sample",IF(Q1742=bigT,((pCell/bigT)*AX1742)+((1-(pCell/bigT))*(I1742+J1742)),IF(OR(ISBLANK(F1743),COUNT($AX$2:AX1742)&lt;=pCell),AX1742,((pCell/COUNT($AX$2:AX1742))*AX1742)+((1-(pCell/COUNT($AX$2:AX1742)))*(I1742+J1742)))),I1742),IF(H1742="in-sample",IF(Q1742=bigT,((pCell/bigT)*AX1742)+((1-(pCell/bigT))*(I1742*J1742)),IF(OR(ISBLANK(F1743),COUNT($AX$2:AX1742)&lt;=pCell),AX1742,((pCell/COUNT($AX$2:AX1742))*AX1742)+((1-(pCell/COUNT($AX$2:AX1742)))*(I1742*J1742)))),I1742)))))))</f>
        <v/>
      </c>
      <c r="J1743" s="120" t="str">
        <f>IF(AND(ISBLANK(F1742),H1742="in-sample"),"",IF(AND(Temp!fhor_indata=1,H1742="out-sample",H1743="out-sample"),J1742,IF(AND(ISBLANK(F1743),H1742="out-sample"),"",IF(AND(Temp!optSeasCoef=0,Temp!sts_add=1),IF(H1742="in-sample",IF(Q1742=bigT,((qCell/bigT)*(I1743-I1742))+((1-(qCell/bigT))*J1742),IF(OR(ISBLANK(F1743),COUNT($F$2:F1742)&lt;=qCell),IF(COUNT($F$2:F1742)=1,0,F1742-F1741),((qCell/COUNT($F$2:F1742))*(I1743-I1742))+((1-(qCell/COUNT($F$2:F1742)))*J1742))),J1742),IF(AND(Temp!optSeasCoef=0,Temp!sts_multp=1),IF(H1742="in-sample",IF(Q1742=bigT,((qCell/bigT)*(I1743/I1742))+((1-(qCell/bigT))*J1742),IF(qCell=0,1,IF(OR(ISBLANK(F1743),COUNT($F$2:F1742)&lt;=qCell),IF(COUNT($F$2:F1742)=1,1,F1742/F1741),((qCell/COUNT($F$2:F1742))*(I1743/I1742))+((1-(qCell/COUNT($F$2:F1742)))*J1742)))),J1742),IF(Temp!sts_add=1,IF(H1742="in-sample",IF(Q1742=bigT,((qCell/bigT)*(I1743-I1742))+((1-(qCell/bigT))*J1742),IF(OR(ISBLANK(F1743),COUNT($AX$2:AX1742)&lt;=qCell),IF(COUNT($AX$2:AX1742)=1,0,AX1742-AX1741),((qCell/COUNT($AX$2:AX1742))*(I1743-I1742))+((1-(qCell/COUNT($AX$2:AX1742)))*J1742))),J1742),IF(H1742="in-sample",IF(Q1742=bigT,((qCell/bigT)*(I1743/I1742))+((1-(qCell/bigT))*J1742),IF(qCell=0,1,IF(OR(ISBLANK(F1743),COUNT($AX$2:AX1742)&lt;=qCell),IF(COUNT($AX$2:AX1742)=1,1,AX1742/AX1741),((qCell/COUNT($AX$2:AX1742))*(I1743/I1742))+((1-(qCell/COUNT($AX$2:AX1742)))*J1742)))),J1742)))))))</f>
        <v/>
      </c>
      <c r="K1743" s="120" t="str">
        <f>IF(H1743="","",IF(AND(Temp!optSeasCoef=0,Temp!sts_add=1),IF(H1743="out-sample",I1743+(Q1743*J1743),I1743+J1743),IF(AND(Temp!optSeasCoef=0,Temp!sts_multp=1),IF(H1743="out-sample",I1743*(J1743^Q1743),I1743*J1743),IF(Temp!sts_add=1,IF(H1743="out-sample",(I1743+(Q1743*J1743))*G1743,(I1743+J1743)*G1743),IF(H1743="out-sample",I1743*(J1743^Q1743)*G1743,I1743*J1743*G1743)))))</f>
        <v/>
      </c>
      <c r="L1743" s="116" t="str">
        <f t="shared" si="297"/>
        <v/>
      </c>
      <c r="M1743" s="116" t="str">
        <f t="shared" si="298"/>
        <v/>
      </c>
      <c r="N1743" s="116" t="str">
        <f t="shared" si="299"/>
        <v/>
      </c>
      <c r="O1743" s="116" t="str">
        <f t="shared" si="300"/>
        <v/>
      </c>
      <c r="P1743" s="116" t="str">
        <f t="shared" si="301"/>
        <v/>
      </c>
      <c r="Q1743" s="94" t="str">
        <f>IF(AND(Temp!fhor_indata=1,ISBLANK(F1743),H1742="in-sample"),1,IF(AND(Temp!fhor_indata=1,H1742="out-sample",Q1742&lt;XfHor),Q1742+1,IF(ISBLANK(F1743),"",IF(AND(H1743="out-sample",H1742="in-sample"),1,IF(AND(H1743="out-sample",H1742="out-sample"),Q1742+1,IF(ISNUMBER(Q1742),Q1742+1,1))))))</f>
        <v/>
      </c>
      <c r="R1743" s="94" t="str">
        <f t="shared" si="302"/>
        <v/>
      </c>
      <c r="S1743" s="94" t="str">
        <f>IF(Temp!fhor_indata=1,IF(S1742=XobsHor,1,IF(COUNT($S$2:S1742)&lt;=XobsHor,S1742+1,IF(AND(COUNT($S$2:S1742)&lt;=XobsHor+XfHor,IFERROR(MOD(S1742,XobsHor)&lt;XfHor,FALSE)),S1742+1,""))),IF(ISBLANK(F1743),"",IF(S1742=maxP,1,IF(S1742&lt;maxP,S1742+1,IF(COUNT($S$2:S1743)&lt;=XobsHor,S1742+1,"")))))</f>
        <v/>
      </c>
      <c r="T1743" s="3"/>
      <c r="U1743" s="6"/>
      <c r="V1743" s="6"/>
      <c r="W1743" s="6"/>
      <c r="X1743" s="6"/>
      <c r="Y1743" s="6"/>
      <c r="Z1743" s="6"/>
      <c r="AA1743" s="6"/>
      <c r="AB1743" s="6"/>
      <c r="AC1743" s="6"/>
      <c r="AD1743" s="6"/>
      <c r="AE1743" s="6"/>
      <c r="AF1743" s="6"/>
      <c r="AG1743" s="6"/>
      <c r="AH1743" s="6"/>
      <c r="AI1743" s="6"/>
      <c r="AJ1743" s="6"/>
      <c r="AK1743" s="6"/>
      <c r="AW1743" s="122" t="str">
        <f t="shared" si="304"/>
        <v/>
      </c>
      <c r="AX1743" s="123" t="str">
        <f t="shared" si="305"/>
        <v/>
      </c>
      <c r="AY1743" s="124" t="str">
        <f t="shared" si="306"/>
        <v/>
      </c>
      <c r="AZ1743" s="124" t="str">
        <f t="shared" si="307"/>
        <v/>
      </c>
      <c r="BF1743" s="91"/>
    </row>
    <row r="1744" spans="1:58" s="78" customFormat="1" ht="14.25" x14ac:dyDescent="0.2">
      <c r="A1744" s="6"/>
      <c r="B1744" s="6"/>
      <c r="C1744" s="6"/>
      <c r="D1744" s="3"/>
      <c r="E1744" s="98" t="str">
        <f t="shared" si="303"/>
        <v/>
      </c>
      <c r="F1744" s="117"/>
      <c r="G1744" s="116" t="str">
        <f>IF(E1744="","",IF(Temp!optSeasCoef=0,1,INDEX($C$2:$C$13,IF(MOD(COUNT($E$2:E1744),seas_indx)=0,seas_indx,MOD(COUNT($E$2:E1744),seas_indx)))))</f>
        <v/>
      </c>
      <c r="H1744" s="97" t="str">
        <f>IFERROR(IF(Temp!fhor_indata=1,IF(COUNT($S$2:S1744)&lt;=XobsHor,"in-sample",IF(AND(COUNT($S$2:S1744)&lt;=XobsHor+XfHor,MOD(S1743,XobsHor)&lt;XfHor),"out-sample","")),IF(ISBLANK(F1744),"",IF(COUNT($F$2:F1744)&lt;=XobsHor-XfHor,"in-sample","out-sample"))),"")</f>
        <v/>
      </c>
      <c r="I1744" s="120" t="str">
        <f>IF(AND(ISBLANK(F1743),H1743="in-sample"),"",IF(AND(Temp!fhor_indata=1,H1743="out-sample",H1744="out-sample"),I1743,IF(AND(ISBLANK(F1744),H1743="out-sample"),"",IF(AND(Temp!optSeasCoef=0,Temp!sts_add=1),IF(H1743="in-sample",IF(Q1743=bigT,((pCell/bigT)*F1743)+((1-(pCell/bigT))*(I1743+J1743)),IF(OR(ISBLANK(F1744),COUNT($F$2:F1743)&lt;=pCell),F1743,((pCell/COUNT($F$2:F1743))*F1743)+((1-(pCell/COUNT($F$2:F1743)))*(I1743+J1743)))),I1743),IF(AND(Temp!optSeasCoef=0,Temp!sts_multp=1),IF(H1743="in-sample",IF(Q1743=bigT,((pCell/bigT)*F1743)+((1-(pCell/bigT))*(I1743*J1743)),IF(OR(ISBLANK(F1744),COUNT(F$2:$F1743)&lt;=pCell),F1743,((pCell/COUNT($F$2:F1743))*F1743)+((1-(pCell/COUNT($F$2:F1743)))*(I1743*J1743)))),I1743),IF(Temp!sts_add=1,IF(H1743="in-sample",IF(Q1743=bigT,((pCell/bigT)*AX1743)+((1-(pCell/bigT))*(I1743+J1743)),IF(OR(ISBLANK(F1744),COUNT($AX$2:AX1743)&lt;=pCell),AX1743,((pCell/COUNT($AX$2:AX1743))*AX1743)+((1-(pCell/COUNT($AX$2:AX1743)))*(I1743+J1743)))),I1743),IF(H1743="in-sample",IF(Q1743=bigT,((pCell/bigT)*AX1743)+((1-(pCell/bigT))*(I1743*J1743)),IF(OR(ISBLANK(F1744),COUNT($AX$2:AX1743)&lt;=pCell),AX1743,((pCell/COUNT($AX$2:AX1743))*AX1743)+((1-(pCell/COUNT($AX$2:AX1743)))*(I1743*J1743)))),I1743)))))))</f>
        <v/>
      </c>
      <c r="J1744" s="120" t="str">
        <f>IF(AND(ISBLANK(F1743),H1743="in-sample"),"",IF(AND(Temp!fhor_indata=1,H1743="out-sample",H1744="out-sample"),J1743,IF(AND(ISBLANK(F1744),H1743="out-sample"),"",IF(AND(Temp!optSeasCoef=0,Temp!sts_add=1),IF(H1743="in-sample",IF(Q1743=bigT,((qCell/bigT)*(I1744-I1743))+((1-(qCell/bigT))*J1743),IF(OR(ISBLANK(F1744),COUNT($F$2:F1743)&lt;=qCell),IF(COUNT($F$2:F1743)=1,0,F1743-F1742),((qCell/COUNT($F$2:F1743))*(I1744-I1743))+((1-(qCell/COUNT($F$2:F1743)))*J1743))),J1743),IF(AND(Temp!optSeasCoef=0,Temp!sts_multp=1),IF(H1743="in-sample",IF(Q1743=bigT,((qCell/bigT)*(I1744/I1743))+((1-(qCell/bigT))*J1743),IF(qCell=0,1,IF(OR(ISBLANK(F1744),COUNT($F$2:F1743)&lt;=qCell),IF(COUNT($F$2:F1743)=1,1,F1743/F1742),((qCell/COUNT($F$2:F1743))*(I1744/I1743))+((1-(qCell/COUNT($F$2:F1743)))*J1743)))),J1743),IF(Temp!sts_add=1,IF(H1743="in-sample",IF(Q1743=bigT,((qCell/bigT)*(I1744-I1743))+((1-(qCell/bigT))*J1743),IF(OR(ISBLANK(F1744),COUNT($AX$2:AX1743)&lt;=qCell),IF(COUNT($AX$2:AX1743)=1,0,AX1743-AX1742),((qCell/COUNT($AX$2:AX1743))*(I1744-I1743))+((1-(qCell/COUNT($AX$2:AX1743)))*J1743))),J1743),IF(H1743="in-sample",IF(Q1743=bigT,((qCell/bigT)*(I1744/I1743))+((1-(qCell/bigT))*J1743),IF(qCell=0,1,IF(OR(ISBLANK(F1744),COUNT($AX$2:AX1743)&lt;=qCell),IF(COUNT($AX$2:AX1743)=1,1,AX1743/AX1742),((qCell/COUNT($AX$2:AX1743))*(I1744/I1743))+((1-(qCell/COUNT($AX$2:AX1743)))*J1743)))),J1743)))))))</f>
        <v/>
      </c>
      <c r="K1744" s="120" t="str">
        <f>IF(H1744="","",IF(AND(Temp!optSeasCoef=0,Temp!sts_add=1),IF(H1744="out-sample",I1744+(Q1744*J1744),I1744+J1744),IF(AND(Temp!optSeasCoef=0,Temp!sts_multp=1),IF(H1744="out-sample",I1744*(J1744^Q1744),I1744*J1744),IF(Temp!sts_add=1,IF(H1744="out-sample",(I1744+(Q1744*J1744))*G1744,(I1744+J1744)*G1744),IF(H1744="out-sample",I1744*(J1744^Q1744)*G1744,I1744*J1744*G1744)))))</f>
        <v/>
      </c>
      <c r="L1744" s="116" t="str">
        <f t="shared" si="297"/>
        <v/>
      </c>
      <c r="M1744" s="116" t="str">
        <f t="shared" si="298"/>
        <v/>
      </c>
      <c r="N1744" s="116" t="str">
        <f t="shared" si="299"/>
        <v/>
      </c>
      <c r="O1744" s="116" t="str">
        <f t="shared" si="300"/>
        <v/>
      </c>
      <c r="P1744" s="116" t="str">
        <f t="shared" si="301"/>
        <v/>
      </c>
      <c r="Q1744" s="94" t="str">
        <f>IF(AND(Temp!fhor_indata=1,ISBLANK(F1744),H1743="in-sample"),1,IF(AND(Temp!fhor_indata=1,H1743="out-sample",Q1743&lt;XfHor),Q1743+1,IF(ISBLANK(F1744),"",IF(AND(H1744="out-sample",H1743="in-sample"),1,IF(AND(H1744="out-sample",H1743="out-sample"),Q1743+1,IF(ISNUMBER(Q1743),Q1743+1,1))))))</f>
        <v/>
      </c>
      <c r="R1744" s="94" t="str">
        <f t="shared" si="302"/>
        <v/>
      </c>
      <c r="S1744" s="94" t="str">
        <f>IF(Temp!fhor_indata=1,IF(S1743=XobsHor,1,IF(COUNT($S$2:S1743)&lt;=XobsHor,S1743+1,IF(AND(COUNT($S$2:S1743)&lt;=XobsHor+XfHor,IFERROR(MOD(S1743,XobsHor)&lt;XfHor,FALSE)),S1743+1,""))),IF(ISBLANK(F1744),"",IF(S1743=maxP,1,IF(S1743&lt;maxP,S1743+1,IF(COUNT($S$2:S1744)&lt;=XobsHor,S1743+1,"")))))</f>
        <v/>
      </c>
      <c r="T1744" s="3"/>
      <c r="U1744" s="6"/>
      <c r="V1744" s="6"/>
      <c r="W1744" s="6"/>
      <c r="X1744" s="6"/>
      <c r="Y1744" s="6"/>
      <c r="Z1744" s="6"/>
      <c r="AA1744" s="6"/>
      <c r="AB1744" s="6"/>
      <c r="AC1744" s="6"/>
      <c r="AD1744" s="6"/>
      <c r="AE1744" s="6"/>
      <c r="AF1744" s="6"/>
      <c r="AG1744" s="6"/>
      <c r="AH1744" s="6"/>
      <c r="AI1744" s="6"/>
      <c r="AJ1744" s="6"/>
      <c r="AK1744" s="6"/>
      <c r="AW1744" s="122" t="str">
        <f t="shared" si="304"/>
        <v/>
      </c>
      <c r="AX1744" s="123" t="str">
        <f t="shared" si="305"/>
        <v/>
      </c>
      <c r="AY1744" s="124" t="str">
        <f t="shared" si="306"/>
        <v/>
      </c>
      <c r="AZ1744" s="124" t="str">
        <f t="shared" si="307"/>
        <v/>
      </c>
      <c r="BF1744" s="91"/>
    </row>
    <row r="1745" spans="1:58" s="78" customFormat="1" ht="14.25" x14ac:dyDescent="0.2">
      <c r="A1745" s="6"/>
      <c r="B1745" s="6"/>
      <c r="C1745" s="6"/>
      <c r="D1745" s="3"/>
      <c r="E1745" s="98" t="str">
        <f t="shared" si="303"/>
        <v/>
      </c>
      <c r="F1745" s="117"/>
      <c r="G1745" s="116" t="str">
        <f>IF(E1745="","",IF(Temp!optSeasCoef=0,1,INDEX($C$2:$C$13,IF(MOD(COUNT($E$2:E1745),seas_indx)=0,seas_indx,MOD(COUNT($E$2:E1745),seas_indx)))))</f>
        <v/>
      </c>
      <c r="H1745" s="97" t="str">
        <f>IFERROR(IF(Temp!fhor_indata=1,IF(COUNT($S$2:S1745)&lt;=XobsHor,"in-sample",IF(AND(COUNT($S$2:S1745)&lt;=XobsHor+XfHor,MOD(S1744,XobsHor)&lt;XfHor),"out-sample","")),IF(ISBLANK(F1745),"",IF(COUNT($F$2:F1745)&lt;=XobsHor-XfHor,"in-sample","out-sample"))),"")</f>
        <v/>
      </c>
      <c r="I1745" s="120" t="str">
        <f>IF(AND(ISBLANK(F1744),H1744="in-sample"),"",IF(AND(Temp!fhor_indata=1,H1744="out-sample",H1745="out-sample"),I1744,IF(AND(ISBLANK(F1745),H1744="out-sample"),"",IF(AND(Temp!optSeasCoef=0,Temp!sts_add=1),IF(H1744="in-sample",IF(Q1744=bigT,((pCell/bigT)*F1744)+((1-(pCell/bigT))*(I1744+J1744)),IF(OR(ISBLANK(F1745),COUNT($F$2:F1744)&lt;=pCell),F1744,((pCell/COUNT($F$2:F1744))*F1744)+((1-(pCell/COUNT($F$2:F1744)))*(I1744+J1744)))),I1744),IF(AND(Temp!optSeasCoef=0,Temp!sts_multp=1),IF(H1744="in-sample",IF(Q1744=bigT,((pCell/bigT)*F1744)+((1-(pCell/bigT))*(I1744*J1744)),IF(OR(ISBLANK(F1745),COUNT(F$2:$F1744)&lt;=pCell),F1744,((pCell/COUNT($F$2:F1744))*F1744)+((1-(pCell/COUNT($F$2:F1744)))*(I1744*J1744)))),I1744),IF(Temp!sts_add=1,IF(H1744="in-sample",IF(Q1744=bigT,((pCell/bigT)*AX1744)+((1-(pCell/bigT))*(I1744+J1744)),IF(OR(ISBLANK(F1745),COUNT($AX$2:AX1744)&lt;=pCell),AX1744,((pCell/COUNT($AX$2:AX1744))*AX1744)+((1-(pCell/COUNT($AX$2:AX1744)))*(I1744+J1744)))),I1744),IF(H1744="in-sample",IF(Q1744=bigT,((pCell/bigT)*AX1744)+((1-(pCell/bigT))*(I1744*J1744)),IF(OR(ISBLANK(F1745),COUNT($AX$2:AX1744)&lt;=pCell),AX1744,((pCell/COUNT($AX$2:AX1744))*AX1744)+((1-(pCell/COUNT($AX$2:AX1744)))*(I1744*J1744)))),I1744)))))))</f>
        <v/>
      </c>
      <c r="J1745" s="120" t="str">
        <f>IF(AND(ISBLANK(F1744),H1744="in-sample"),"",IF(AND(Temp!fhor_indata=1,H1744="out-sample",H1745="out-sample"),J1744,IF(AND(ISBLANK(F1745),H1744="out-sample"),"",IF(AND(Temp!optSeasCoef=0,Temp!sts_add=1),IF(H1744="in-sample",IF(Q1744=bigT,((qCell/bigT)*(I1745-I1744))+((1-(qCell/bigT))*J1744),IF(OR(ISBLANK(F1745),COUNT($F$2:F1744)&lt;=qCell),IF(COUNT($F$2:F1744)=1,0,F1744-F1743),((qCell/COUNT($F$2:F1744))*(I1745-I1744))+((1-(qCell/COUNT($F$2:F1744)))*J1744))),J1744),IF(AND(Temp!optSeasCoef=0,Temp!sts_multp=1),IF(H1744="in-sample",IF(Q1744=bigT,((qCell/bigT)*(I1745/I1744))+((1-(qCell/bigT))*J1744),IF(qCell=0,1,IF(OR(ISBLANK(F1745),COUNT($F$2:F1744)&lt;=qCell),IF(COUNT($F$2:F1744)=1,1,F1744/F1743),((qCell/COUNT($F$2:F1744))*(I1745/I1744))+((1-(qCell/COUNT($F$2:F1744)))*J1744)))),J1744),IF(Temp!sts_add=1,IF(H1744="in-sample",IF(Q1744=bigT,((qCell/bigT)*(I1745-I1744))+((1-(qCell/bigT))*J1744),IF(OR(ISBLANK(F1745),COUNT($AX$2:AX1744)&lt;=qCell),IF(COUNT($AX$2:AX1744)=1,0,AX1744-AX1743),((qCell/COUNT($AX$2:AX1744))*(I1745-I1744))+((1-(qCell/COUNT($AX$2:AX1744)))*J1744))),J1744),IF(H1744="in-sample",IF(Q1744=bigT,((qCell/bigT)*(I1745/I1744))+((1-(qCell/bigT))*J1744),IF(qCell=0,1,IF(OR(ISBLANK(F1745),COUNT($AX$2:AX1744)&lt;=qCell),IF(COUNT($AX$2:AX1744)=1,1,AX1744/AX1743),((qCell/COUNT($AX$2:AX1744))*(I1745/I1744))+((1-(qCell/COUNT($AX$2:AX1744)))*J1744)))),J1744)))))))</f>
        <v/>
      </c>
      <c r="K1745" s="120" t="str">
        <f>IF(H1745="","",IF(AND(Temp!optSeasCoef=0,Temp!sts_add=1),IF(H1745="out-sample",I1745+(Q1745*J1745),I1745+J1745),IF(AND(Temp!optSeasCoef=0,Temp!sts_multp=1),IF(H1745="out-sample",I1745*(J1745^Q1745),I1745*J1745),IF(Temp!sts_add=1,IF(H1745="out-sample",(I1745+(Q1745*J1745))*G1745,(I1745+J1745)*G1745),IF(H1745="out-sample",I1745*(J1745^Q1745)*G1745,I1745*J1745*G1745)))))</f>
        <v/>
      </c>
      <c r="L1745" s="116" t="str">
        <f t="shared" si="297"/>
        <v/>
      </c>
      <c r="M1745" s="116" t="str">
        <f t="shared" si="298"/>
        <v/>
      </c>
      <c r="N1745" s="116" t="str">
        <f t="shared" si="299"/>
        <v/>
      </c>
      <c r="O1745" s="116" t="str">
        <f t="shared" si="300"/>
        <v/>
      </c>
      <c r="P1745" s="116" t="str">
        <f t="shared" si="301"/>
        <v/>
      </c>
      <c r="Q1745" s="94" t="str">
        <f>IF(AND(Temp!fhor_indata=1,ISBLANK(F1745),H1744="in-sample"),1,IF(AND(Temp!fhor_indata=1,H1744="out-sample",Q1744&lt;XfHor),Q1744+1,IF(ISBLANK(F1745),"",IF(AND(H1745="out-sample",H1744="in-sample"),1,IF(AND(H1745="out-sample",H1744="out-sample"),Q1744+1,IF(ISNUMBER(Q1744),Q1744+1,1))))))</f>
        <v/>
      </c>
      <c r="R1745" s="94" t="str">
        <f t="shared" si="302"/>
        <v/>
      </c>
      <c r="S1745" s="94" t="str">
        <f>IF(Temp!fhor_indata=1,IF(S1744=XobsHor,1,IF(COUNT($S$2:S1744)&lt;=XobsHor,S1744+1,IF(AND(COUNT($S$2:S1744)&lt;=XobsHor+XfHor,IFERROR(MOD(S1744,XobsHor)&lt;XfHor,FALSE)),S1744+1,""))),IF(ISBLANK(F1745),"",IF(S1744=maxP,1,IF(S1744&lt;maxP,S1744+1,IF(COUNT($S$2:S1745)&lt;=XobsHor,S1744+1,"")))))</f>
        <v/>
      </c>
      <c r="T1745" s="3"/>
      <c r="U1745" s="6"/>
      <c r="V1745" s="6"/>
      <c r="W1745" s="6"/>
      <c r="X1745" s="6"/>
      <c r="Y1745" s="6"/>
      <c r="Z1745" s="6"/>
      <c r="AA1745" s="6"/>
      <c r="AB1745" s="6"/>
      <c r="AC1745" s="6"/>
      <c r="AD1745" s="6"/>
      <c r="AE1745" s="6"/>
      <c r="AF1745" s="6"/>
      <c r="AG1745" s="6"/>
      <c r="AH1745" s="6"/>
      <c r="AI1745" s="6"/>
      <c r="AJ1745" s="6"/>
      <c r="AK1745" s="6"/>
      <c r="AW1745" s="122" t="str">
        <f t="shared" si="304"/>
        <v/>
      </c>
      <c r="AX1745" s="123" t="str">
        <f t="shared" si="305"/>
        <v/>
      </c>
      <c r="AY1745" s="124" t="str">
        <f t="shared" si="306"/>
        <v/>
      </c>
      <c r="AZ1745" s="124" t="str">
        <f t="shared" si="307"/>
        <v/>
      </c>
      <c r="BF1745" s="91"/>
    </row>
    <row r="1746" spans="1:58" s="78" customFormat="1" ht="14.25" x14ac:dyDescent="0.2">
      <c r="A1746" s="6"/>
      <c r="B1746" s="6"/>
      <c r="C1746" s="6"/>
      <c r="D1746" s="3"/>
      <c r="E1746" s="98" t="str">
        <f t="shared" si="303"/>
        <v/>
      </c>
      <c r="F1746" s="117"/>
      <c r="G1746" s="116" t="str">
        <f>IF(E1746="","",IF(Temp!optSeasCoef=0,1,INDEX($C$2:$C$13,IF(MOD(COUNT($E$2:E1746),seas_indx)=0,seas_indx,MOD(COUNT($E$2:E1746),seas_indx)))))</f>
        <v/>
      </c>
      <c r="H1746" s="97" t="str">
        <f>IFERROR(IF(Temp!fhor_indata=1,IF(COUNT($S$2:S1746)&lt;=XobsHor,"in-sample",IF(AND(COUNT($S$2:S1746)&lt;=XobsHor+XfHor,MOD(S1745,XobsHor)&lt;XfHor),"out-sample","")),IF(ISBLANK(F1746),"",IF(COUNT($F$2:F1746)&lt;=XobsHor-XfHor,"in-sample","out-sample"))),"")</f>
        <v/>
      </c>
      <c r="I1746" s="120" t="str">
        <f>IF(AND(ISBLANK(F1745),H1745="in-sample"),"",IF(AND(Temp!fhor_indata=1,H1745="out-sample",H1746="out-sample"),I1745,IF(AND(ISBLANK(F1746),H1745="out-sample"),"",IF(AND(Temp!optSeasCoef=0,Temp!sts_add=1),IF(H1745="in-sample",IF(Q1745=bigT,((pCell/bigT)*F1745)+((1-(pCell/bigT))*(I1745+J1745)),IF(OR(ISBLANK(F1746),COUNT($F$2:F1745)&lt;=pCell),F1745,((pCell/COUNT($F$2:F1745))*F1745)+((1-(pCell/COUNT($F$2:F1745)))*(I1745+J1745)))),I1745),IF(AND(Temp!optSeasCoef=0,Temp!sts_multp=1),IF(H1745="in-sample",IF(Q1745=bigT,((pCell/bigT)*F1745)+((1-(pCell/bigT))*(I1745*J1745)),IF(OR(ISBLANK(F1746),COUNT(F$2:$F1745)&lt;=pCell),F1745,((pCell/COUNT($F$2:F1745))*F1745)+((1-(pCell/COUNT($F$2:F1745)))*(I1745*J1745)))),I1745),IF(Temp!sts_add=1,IF(H1745="in-sample",IF(Q1745=bigT,((pCell/bigT)*AX1745)+((1-(pCell/bigT))*(I1745+J1745)),IF(OR(ISBLANK(F1746),COUNT($AX$2:AX1745)&lt;=pCell),AX1745,((pCell/COUNT($AX$2:AX1745))*AX1745)+((1-(pCell/COUNT($AX$2:AX1745)))*(I1745+J1745)))),I1745),IF(H1745="in-sample",IF(Q1745=bigT,((pCell/bigT)*AX1745)+((1-(pCell/bigT))*(I1745*J1745)),IF(OR(ISBLANK(F1746),COUNT($AX$2:AX1745)&lt;=pCell),AX1745,((pCell/COUNT($AX$2:AX1745))*AX1745)+((1-(pCell/COUNT($AX$2:AX1745)))*(I1745*J1745)))),I1745)))))))</f>
        <v/>
      </c>
      <c r="J1746" s="120" t="str">
        <f>IF(AND(ISBLANK(F1745),H1745="in-sample"),"",IF(AND(Temp!fhor_indata=1,H1745="out-sample",H1746="out-sample"),J1745,IF(AND(ISBLANK(F1746),H1745="out-sample"),"",IF(AND(Temp!optSeasCoef=0,Temp!sts_add=1),IF(H1745="in-sample",IF(Q1745=bigT,((qCell/bigT)*(I1746-I1745))+((1-(qCell/bigT))*J1745),IF(OR(ISBLANK(F1746),COUNT($F$2:F1745)&lt;=qCell),IF(COUNT($F$2:F1745)=1,0,F1745-F1744),((qCell/COUNT($F$2:F1745))*(I1746-I1745))+((1-(qCell/COUNT($F$2:F1745)))*J1745))),J1745),IF(AND(Temp!optSeasCoef=0,Temp!sts_multp=1),IF(H1745="in-sample",IF(Q1745=bigT,((qCell/bigT)*(I1746/I1745))+((1-(qCell/bigT))*J1745),IF(qCell=0,1,IF(OR(ISBLANK(F1746),COUNT($F$2:F1745)&lt;=qCell),IF(COUNT($F$2:F1745)=1,1,F1745/F1744),((qCell/COUNT($F$2:F1745))*(I1746/I1745))+((1-(qCell/COUNT($F$2:F1745)))*J1745)))),J1745),IF(Temp!sts_add=1,IF(H1745="in-sample",IF(Q1745=bigT,((qCell/bigT)*(I1746-I1745))+((1-(qCell/bigT))*J1745),IF(OR(ISBLANK(F1746),COUNT($AX$2:AX1745)&lt;=qCell),IF(COUNT($AX$2:AX1745)=1,0,AX1745-AX1744),((qCell/COUNT($AX$2:AX1745))*(I1746-I1745))+((1-(qCell/COUNT($AX$2:AX1745)))*J1745))),J1745),IF(H1745="in-sample",IF(Q1745=bigT,((qCell/bigT)*(I1746/I1745))+((1-(qCell/bigT))*J1745),IF(qCell=0,1,IF(OR(ISBLANK(F1746),COUNT($AX$2:AX1745)&lt;=qCell),IF(COUNT($AX$2:AX1745)=1,1,AX1745/AX1744),((qCell/COUNT($AX$2:AX1745))*(I1746/I1745))+((1-(qCell/COUNT($AX$2:AX1745)))*J1745)))),J1745)))))))</f>
        <v/>
      </c>
      <c r="K1746" s="120" t="str">
        <f>IF(H1746="","",IF(AND(Temp!optSeasCoef=0,Temp!sts_add=1),IF(H1746="out-sample",I1746+(Q1746*J1746),I1746+J1746),IF(AND(Temp!optSeasCoef=0,Temp!sts_multp=1),IF(H1746="out-sample",I1746*(J1746^Q1746),I1746*J1746),IF(Temp!sts_add=1,IF(H1746="out-sample",(I1746+(Q1746*J1746))*G1746,(I1746+J1746)*G1746),IF(H1746="out-sample",I1746*(J1746^Q1746)*G1746,I1746*J1746*G1746)))))</f>
        <v/>
      </c>
      <c r="L1746" s="116" t="str">
        <f t="shared" si="297"/>
        <v/>
      </c>
      <c r="M1746" s="116" t="str">
        <f t="shared" si="298"/>
        <v/>
      </c>
      <c r="N1746" s="116" t="str">
        <f t="shared" si="299"/>
        <v/>
      </c>
      <c r="O1746" s="116" t="str">
        <f t="shared" si="300"/>
        <v/>
      </c>
      <c r="P1746" s="116" t="str">
        <f t="shared" si="301"/>
        <v/>
      </c>
      <c r="Q1746" s="94" t="str">
        <f>IF(AND(Temp!fhor_indata=1,ISBLANK(F1746),H1745="in-sample"),1,IF(AND(Temp!fhor_indata=1,H1745="out-sample",Q1745&lt;XfHor),Q1745+1,IF(ISBLANK(F1746),"",IF(AND(H1746="out-sample",H1745="in-sample"),1,IF(AND(H1746="out-sample",H1745="out-sample"),Q1745+1,IF(ISNUMBER(Q1745),Q1745+1,1))))))</f>
        <v/>
      </c>
      <c r="R1746" s="94" t="str">
        <f t="shared" si="302"/>
        <v/>
      </c>
      <c r="S1746" s="94" t="str">
        <f>IF(Temp!fhor_indata=1,IF(S1745=XobsHor,1,IF(COUNT($S$2:S1745)&lt;=XobsHor,S1745+1,IF(AND(COUNT($S$2:S1745)&lt;=XobsHor+XfHor,IFERROR(MOD(S1745,XobsHor)&lt;XfHor,FALSE)),S1745+1,""))),IF(ISBLANK(F1746),"",IF(S1745=maxP,1,IF(S1745&lt;maxP,S1745+1,IF(COUNT($S$2:S1746)&lt;=XobsHor,S1745+1,"")))))</f>
        <v/>
      </c>
      <c r="T1746" s="3"/>
      <c r="U1746" s="6"/>
      <c r="V1746" s="6"/>
      <c r="W1746" s="6"/>
      <c r="X1746" s="6"/>
      <c r="Y1746" s="6"/>
      <c r="Z1746" s="6"/>
      <c r="AA1746" s="6"/>
      <c r="AB1746" s="6"/>
      <c r="AC1746" s="6"/>
      <c r="AD1746" s="6"/>
      <c r="AE1746" s="6"/>
      <c r="AF1746" s="6"/>
      <c r="AG1746" s="6"/>
      <c r="AH1746" s="6"/>
      <c r="AI1746" s="6"/>
      <c r="AJ1746" s="6"/>
      <c r="AK1746" s="6"/>
      <c r="AW1746" s="122" t="str">
        <f t="shared" si="304"/>
        <v/>
      </c>
      <c r="AX1746" s="123" t="str">
        <f t="shared" si="305"/>
        <v/>
      </c>
      <c r="AY1746" s="124" t="str">
        <f t="shared" si="306"/>
        <v/>
      </c>
      <c r="AZ1746" s="124" t="str">
        <f t="shared" si="307"/>
        <v/>
      </c>
      <c r="BF1746" s="91"/>
    </row>
    <row r="1747" spans="1:58" s="78" customFormat="1" ht="14.25" x14ac:dyDescent="0.2">
      <c r="A1747" s="6"/>
      <c r="B1747" s="6"/>
      <c r="C1747" s="6"/>
      <c r="D1747" s="3"/>
      <c r="E1747" s="98" t="str">
        <f t="shared" si="303"/>
        <v/>
      </c>
      <c r="F1747" s="117"/>
      <c r="G1747" s="116" t="str">
        <f>IF(E1747="","",IF(Temp!optSeasCoef=0,1,INDEX($C$2:$C$13,IF(MOD(COUNT($E$2:E1747),seas_indx)=0,seas_indx,MOD(COUNT($E$2:E1747),seas_indx)))))</f>
        <v/>
      </c>
      <c r="H1747" s="97" t="str">
        <f>IFERROR(IF(Temp!fhor_indata=1,IF(COUNT($S$2:S1747)&lt;=XobsHor,"in-sample",IF(AND(COUNT($S$2:S1747)&lt;=XobsHor+XfHor,MOD(S1746,XobsHor)&lt;XfHor),"out-sample","")),IF(ISBLANK(F1747),"",IF(COUNT($F$2:F1747)&lt;=XobsHor-XfHor,"in-sample","out-sample"))),"")</f>
        <v/>
      </c>
      <c r="I1747" s="120" t="str">
        <f>IF(AND(ISBLANK(F1746),H1746="in-sample"),"",IF(AND(Temp!fhor_indata=1,H1746="out-sample",H1747="out-sample"),I1746,IF(AND(ISBLANK(F1747),H1746="out-sample"),"",IF(AND(Temp!optSeasCoef=0,Temp!sts_add=1),IF(H1746="in-sample",IF(Q1746=bigT,((pCell/bigT)*F1746)+((1-(pCell/bigT))*(I1746+J1746)),IF(OR(ISBLANK(F1747),COUNT($F$2:F1746)&lt;=pCell),F1746,((pCell/COUNT($F$2:F1746))*F1746)+((1-(pCell/COUNT($F$2:F1746)))*(I1746+J1746)))),I1746),IF(AND(Temp!optSeasCoef=0,Temp!sts_multp=1),IF(H1746="in-sample",IF(Q1746=bigT,((pCell/bigT)*F1746)+((1-(pCell/bigT))*(I1746*J1746)),IF(OR(ISBLANK(F1747),COUNT(F$2:$F1746)&lt;=pCell),F1746,((pCell/COUNT($F$2:F1746))*F1746)+((1-(pCell/COUNT($F$2:F1746)))*(I1746*J1746)))),I1746),IF(Temp!sts_add=1,IF(H1746="in-sample",IF(Q1746=bigT,((pCell/bigT)*AX1746)+((1-(pCell/bigT))*(I1746+J1746)),IF(OR(ISBLANK(F1747),COUNT($AX$2:AX1746)&lt;=pCell),AX1746,((pCell/COUNT($AX$2:AX1746))*AX1746)+((1-(pCell/COUNT($AX$2:AX1746)))*(I1746+J1746)))),I1746),IF(H1746="in-sample",IF(Q1746=bigT,((pCell/bigT)*AX1746)+((1-(pCell/bigT))*(I1746*J1746)),IF(OR(ISBLANK(F1747),COUNT($AX$2:AX1746)&lt;=pCell),AX1746,((pCell/COUNT($AX$2:AX1746))*AX1746)+((1-(pCell/COUNT($AX$2:AX1746)))*(I1746*J1746)))),I1746)))))))</f>
        <v/>
      </c>
      <c r="J1747" s="120" t="str">
        <f>IF(AND(ISBLANK(F1746),H1746="in-sample"),"",IF(AND(Temp!fhor_indata=1,H1746="out-sample",H1747="out-sample"),J1746,IF(AND(ISBLANK(F1747),H1746="out-sample"),"",IF(AND(Temp!optSeasCoef=0,Temp!sts_add=1),IF(H1746="in-sample",IF(Q1746=bigT,((qCell/bigT)*(I1747-I1746))+((1-(qCell/bigT))*J1746),IF(OR(ISBLANK(F1747),COUNT($F$2:F1746)&lt;=qCell),IF(COUNT($F$2:F1746)=1,0,F1746-F1745),((qCell/COUNT($F$2:F1746))*(I1747-I1746))+((1-(qCell/COUNT($F$2:F1746)))*J1746))),J1746),IF(AND(Temp!optSeasCoef=0,Temp!sts_multp=1),IF(H1746="in-sample",IF(Q1746=bigT,((qCell/bigT)*(I1747/I1746))+((1-(qCell/bigT))*J1746),IF(qCell=0,1,IF(OR(ISBLANK(F1747),COUNT($F$2:F1746)&lt;=qCell),IF(COUNT($F$2:F1746)=1,1,F1746/F1745),((qCell/COUNT($F$2:F1746))*(I1747/I1746))+((1-(qCell/COUNT($F$2:F1746)))*J1746)))),J1746),IF(Temp!sts_add=1,IF(H1746="in-sample",IF(Q1746=bigT,((qCell/bigT)*(I1747-I1746))+((1-(qCell/bigT))*J1746),IF(OR(ISBLANK(F1747),COUNT($AX$2:AX1746)&lt;=qCell),IF(COUNT($AX$2:AX1746)=1,0,AX1746-AX1745),((qCell/COUNT($AX$2:AX1746))*(I1747-I1746))+((1-(qCell/COUNT($AX$2:AX1746)))*J1746))),J1746),IF(H1746="in-sample",IF(Q1746=bigT,((qCell/bigT)*(I1747/I1746))+((1-(qCell/bigT))*J1746),IF(qCell=0,1,IF(OR(ISBLANK(F1747),COUNT($AX$2:AX1746)&lt;=qCell),IF(COUNT($AX$2:AX1746)=1,1,AX1746/AX1745),((qCell/COUNT($AX$2:AX1746))*(I1747/I1746))+((1-(qCell/COUNT($AX$2:AX1746)))*J1746)))),J1746)))))))</f>
        <v/>
      </c>
      <c r="K1747" s="120" t="str">
        <f>IF(H1747="","",IF(AND(Temp!optSeasCoef=0,Temp!sts_add=1),IF(H1747="out-sample",I1747+(Q1747*J1747),I1747+J1747),IF(AND(Temp!optSeasCoef=0,Temp!sts_multp=1),IF(H1747="out-sample",I1747*(J1747^Q1747),I1747*J1747),IF(Temp!sts_add=1,IF(H1747="out-sample",(I1747+(Q1747*J1747))*G1747,(I1747+J1747)*G1747),IF(H1747="out-sample",I1747*(J1747^Q1747)*G1747,I1747*J1747*G1747)))))</f>
        <v/>
      </c>
      <c r="L1747" s="116" t="str">
        <f t="shared" si="297"/>
        <v/>
      </c>
      <c r="M1747" s="116" t="str">
        <f t="shared" si="298"/>
        <v/>
      </c>
      <c r="N1747" s="116" t="str">
        <f t="shared" si="299"/>
        <v/>
      </c>
      <c r="O1747" s="116" t="str">
        <f t="shared" si="300"/>
        <v/>
      </c>
      <c r="P1747" s="116" t="str">
        <f t="shared" si="301"/>
        <v/>
      </c>
      <c r="Q1747" s="94" t="str">
        <f>IF(AND(Temp!fhor_indata=1,ISBLANK(F1747),H1746="in-sample"),1,IF(AND(Temp!fhor_indata=1,H1746="out-sample",Q1746&lt;XfHor),Q1746+1,IF(ISBLANK(F1747),"",IF(AND(H1747="out-sample",H1746="in-sample"),1,IF(AND(H1747="out-sample",H1746="out-sample"),Q1746+1,IF(ISNUMBER(Q1746),Q1746+1,1))))))</f>
        <v/>
      </c>
      <c r="R1747" s="94" t="str">
        <f t="shared" si="302"/>
        <v/>
      </c>
      <c r="S1747" s="94" t="str">
        <f>IF(Temp!fhor_indata=1,IF(S1746=XobsHor,1,IF(COUNT($S$2:S1746)&lt;=XobsHor,S1746+1,IF(AND(COUNT($S$2:S1746)&lt;=XobsHor+XfHor,IFERROR(MOD(S1746,XobsHor)&lt;XfHor,FALSE)),S1746+1,""))),IF(ISBLANK(F1747),"",IF(S1746=maxP,1,IF(S1746&lt;maxP,S1746+1,IF(COUNT($S$2:S1747)&lt;=XobsHor,S1746+1,"")))))</f>
        <v/>
      </c>
      <c r="T1747" s="3"/>
      <c r="U1747" s="6"/>
      <c r="V1747" s="6"/>
      <c r="W1747" s="6"/>
      <c r="X1747" s="6"/>
      <c r="Y1747" s="6"/>
      <c r="Z1747" s="6"/>
      <c r="AA1747" s="6"/>
      <c r="AB1747" s="6"/>
      <c r="AC1747" s="6"/>
      <c r="AD1747" s="6"/>
      <c r="AE1747" s="6"/>
      <c r="AF1747" s="6"/>
      <c r="AG1747" s="6"/>
      <c r="AH1747" s="6"/>
      <c r="AI1747" s="6"/>
      <c r="AJ1747" s="6"/>
      <c r="AK1747" s="6"/>
      <c r="AW1747" s="122" t="str">
        <f t="shared" si="304"/>
        <v/>
      </c>
      <c r="AX1747" s="123" t="str">
        <f t="shared" si="305"/>
        <v/>
      </c>
      <c r="AY1747" s="124" t="str">
        <f t="shared" si="306"/>
        <v/>
      </c>
      <c r="AZ1747" s="124" t="str">
        <f t="shared" si="307"/>
        <v/>
      </c>
      <c r="BF1747" s="91"/>
    </row>
    <row r="1748" spans="1:58" s="78" customFormat="1" ht="14.25" x14ac:dyDescent="0.2">
      <c r="A1748" s="6"/>
      <c r="B1748" s="6"/>
      <c r="C1748" s="6"/>
      <c r="D1748" s="3"/>
      <c r="E1748" s="98" t="str">
        <f t="shared" si="303"/>
        <v/>
      </c>
      <c r="F1748" s="117"/>
      <c r="G1748" s="116" t="str">
        <f>IF(E1748="","",IF(Temp!optSeasCoef=0,1,INDEX($C$2:$C$13,IF(MOD(COUNT($E$2:E1748),seas_indx)=0,seas_indx,MOD(COUNT($E$2:E1748),seas_indx)))))</f>
        <v/>
      </c>
      <c r="H1748" s="97" t="str">
        <f>IFERROR(IF(Temp!fhor_indata=1,IF(COUNT($S$2:S1748)&lt;=XobsHor,"in-sample",IF(AND(COUNT($S$2:S1748)&lt;=XobsHor+XfHor,MOD(S1747,XobsHor)&lt;XfHor),"out-sample","")),IF(ISBLANK(F1748),"",IF(COUNT($F$2:F1748)&lt;=XobsHor-XfHor,"in-sample","out-sample"))),"")</f>
        <v/>
      </c>
      <c r="I1748" s="120" t="str">
        <f>IF(AND(ISBLANK(F1747),H1747="in-sample"),"",IF(AND(Temp!fhor_indata=1,H1747="out-sample",H1748="out-sample"),I1747,IF(AND(ISBLANK(F1748),H1747="out-sample"),"",IF(AND(Temp!optSeasCoef=0,Temp!sts_add=1),IF(H1747="in-sample",IF(Q1747=bigT,((pCell/bigT)*F1747)+((1-(pCell/bigT))*(I1747+J1747)),IF(OR(ISBLANK(F1748),COUNT($F$2:F1747)&lt;=pCell),F1747,((pCell/COUNT($F$2:F1747))*F1747)+((1-(pCell/COUNT($F$2:F1747)))*(I1747+J1747)))),I1747),IF(AND(Temp!optSeasCoef=0,Temp!sts_multp=1),IF(H1747="in-sample",IF(Q1747=bigT,((pCell/bigT)*F1747)+((1-(pCell/bigT))*(I1747*J1747)),IF(OR(ISBLANK(F1748),COUNT(F$2:$F1747)&lt;=pCell),F1747,((pCell/COUNT($F$2:F1747))*F1747)+((1-(pCell/COUNT($F$2:F1747)))*(I1747*J1747)))),I1747),IF(Temp!sts_add=1,IF(H1747="in-sample",IF(Q1747=bigT,((pCell/bigT)*AX1747)+((1-(pCell/bigT))*(I1747+J1747)),IF(OR(ISBLANK(F1748),COUNT($AX$2:AX1747)&lt;=pCell),AX1747,((pCell/COUNT($AX$2:AX1747))*AX1747)+((1-(pCell/COUNT($AX$2:AX1747)))*(I1747+J1747)))),I1747),IF(H1747="in-sample",IF(Q1747=bigT,((pCell/bigT)*AX1747)+((1-(pCell/bigT))*(I1747*J1747)),IF(OR(ISBLANK(F1748),COUNT($AX$2:AX1747)&lt;=pCell),AX1747,((pCell/COUNT($AX$2:AX1747))*AX1747)+((1-(pCell/COUNT($AX$2:AX1747)))*(I1747*J1747)))),I1747)))))))</f>
        <v/>
      </c>
      <c r="J1748" s="120" t="str">
        <f>IF(AND(ISBLANK(F1747),H1747="in-sample"),"",IF(AND(Temp!fhor_indata=1,H1747="out-sample",H1748="out-sample"),J1747,IF(AND(ISBLANK(F1748),H1747="out-sample"),"",IF(AND(Temp!optSeasCoef=0,Temp!sts_add=1),IF(H1747="in-sample",IF(Q1747=bigT,((qCell/bigT)*(I1748-I1747))+((1-(qCell/bigT))*J1747),IF(OR(ISBLANK(F1748),COUNT($F$2:F1747)&lt;=qCell),IF(COUNT($F$2:F1747)=1,0,F1747-F1746),((qCell/COUNT($F$2:F1747))*(I1748-I1747))+((1-(qCell/COUNT($F$2:F1747)))*J1747))),J1747),IF(AND(Temp!optSeasCoef=0,Temp!sts_multp=1),IF(H1747="in-sample",IF(Q1747=bigT,((qCell/bigT)*(I1748/I1747))+((1-(qCell/bigT))*J1747),IF(qCell=0,1,IF(OR(ISBLANK(F1748),COUNT($F$2:F1747)&lt;=qCell),IF(COUNT($F$2:F1747)=1,1,F1747/F1746),((qCell/COUNT($F$2:F1747))*(I1748/I1747))+((1-(qCell/COUNT($F$2:F1747)))*J1747)))),J1747),IF(Temp!sts_add=1,IF(H1747="in-sample",IF(Q1747=bigT,((qCell/bigT)*(I1748-I1747))+((1-(qCell/bigT))*J1747),IF(OR(ISBLANK(F1748),COUNT($AX$2:AX1747)&lt;=qCell),IF(COUNT($AX$2:AX1747)=1,0,AX1747-AX1746),((qCell/COUNT($AX$2:AX1747))*(I1748-I1747))+((1-(qCell/COUNT($AX$2:AX1747)))*J1747))),J1747),IF(H1747="in-sample",IF(Q1747=bigT,((qCell/bigT)*(I1748/I1747))+((1-(qCell/bigT))*J1747),IF(qCell=0,1,IF(OR(ISBLANK(F1748),COUNT($AX$2:AX1747)&lt;=qCell),IF(COUNT($AX$2:AX1747)=1,1,AX1747/AX1746),((qCell/COUNT($AX$2:AX1747))*(I1748/I1747))+((1-(qCell/COUNT($AX$2:AX1747)))*J1747)))),J1747)))))))</f>
        <v/>
      </c>
      <c r="K1748" s="120" t="str">
        <f>IF(H1748="","",IF(AND(Temp!optSeasCoef=0,Temp!sts_add=1),IF(H1748="out-sample",I1748+(Q1748*J1748),I1748+J1748),IF(AND(Temp!optSeasCoef=0,Temp!sts_multp=1),IF(H1748="out-sample",I1748*(J1748^Q1748),I1748*J1748),IF(Temp!sts_add=1,IF(H1748="out-sample",(I1748+(Q1748*J1748))*G1748,(I1748+J1748)*G1748),IF(H1748="out-sample",I1748*(J1748^Q1748)*G1748,I1748*J1748*G1748)))))</f>
        <v/>
      </c>
      <c r="L1748" s="116" t="str">
        <f t="shared" si="297"/>
        <v/>
      </c>
      <c r="M1748" s="116" t="str">
        <f t="shared" si="298"/>
        <v/>
      </c>
      <c r="N1748" s="116" t="str">
        <f t="shared" si="299"/>
        <v/>
      </c>
      <c r="O1748" s="116" t="str">
        <f t="shared" si="300"/>
        <v/>
      </c>
      <c r="P1748" s="116" t="str">
        <f t="shared" si="301"/>
        <v/>
      </c>
      <c r="Q1748" s="94" t="str">
        <f>IF(AND(Temp!fhor_indata=1,ISBLANK(F1748),H1747="in-sample"),1,IF(AND(Temp!fhor_indata=1,H1747="out-sample",Q1747&lt;XfHor),Q1747+1,IF(ISBLANK(F1748),"",IF(AND(H1748="out-sample",H1747="in-sample"),1,IF(AND(H1748="out-sample",H1747="out-sample"),Q1747+1,IF(ISNUMBER(Q1747),Q1747+1,1))))))</f>
        <v/>
      </c>
      <c r="R1748" s="94" t="str">
        <f t="shared" si="302"/>
        <v/>
      </c>
      <c r="S1748" s="94" t="str">
        <f>IF(Temp!fhor_indata=1,IF(S1747=XobsHor,1,IF(COUNT($S$2:S1747)&lt;=XobsHor,S1747+1,IF(AND(COUNT($S$2:S1747)&lt;=XobsHor+XfHor,IFERROR(MOD(S1747,XobsHor)&lt;XfHor,FALSE)),S1747+1,""))),IF(ISBLANK(F1748),"",IF(S1747=maxP,1,IF(S1747&lt;maxP,S1747+1,IF(COUNT($S$2:S1748)&lt;=XobsHor,S1747+1,"")))))</f>
        <v/>
      </c>
      <c r="T1748" s="3"/>
      <c r="U1748" s="6"/>
      <c r="V1748" s="6"/>
      <c r="W1748" s="6"/>
      <c r="X1748" s="6"/>
      <c r="Y1748" s="6"/>
      <c r="Z1748" s="6"/>
      <c r="AA1748" s="6"/>
      <c r="AB1748" s="6"/>
      <c r="AC1748" s="6"/>
      <c r="AD1748" s="6"/>
      <c r="AE1748" s="6"/>
      <c r="AF1748" s="6"/>
      <c r="AG1748" s="6"/>
      <c r="AH1748" s="6"/>
      <c r="AI1748" s="6"/>
      <c r="AJ1748" s="6"/>
      <c r="AK1748" s="6"/>
      <c r="AW1748" s="122" t="str">
        <f t="shared" si="304"/>
        <v/>
      </c>
      <c r="AX1748" s="123" t="str">
        <f t="shared" si="305"/>
        <v/>
      </c>
      <c r="AY1748" s="124" t="str">
        <f t="shared" si="306"/>
        <v/>
      </c>
      <c r="AZ1748" s="124" t="str">
        <f t="shared" si="307"/>
        <v/>
      </c>
      <c r="BF1748" s="91"/>
    </row>
    <row r="1749" spans="1:58" s="78" customFormat="1" ht="14.25" x14ac:dyDescent="0.2">
      <c r="A1749" s="6"/>
      <c r="B1749" s="6"/>
      <c r="C1749" s="6"/>
      <c r="D1749" s="3"/>
      <c r="E1749" s="98" t="str">
        <f t="shared" si="303"/>
        <v/>
      </c>
      <c r="F1749" s="117"/>
      <c r="G1749" s="116" t="str">
        <f>IF(E1749="","",IF(Temp!optSeasCoef=0,1,INDEX($C$2:$C$13,IF(MOD(COUNT($E$2:E1749),seas_indx)=0,seas_indx,MOD(COUNT($E$2:E1749),seas_indx)))))</f>
        <v/>
      </c>
      <c r="H1749" s="97" t="str">
        <f>IFERROR(IF(Temp!fhor_indata=1,IF(COUNT($S$2:S1749)&lt;=XobsHor,"in-sample",IF(AND(COUNT($S$2:S1749)&lt;=XobsHor+XfHor,MOD(S1748,XobsHor)&lt;XfHor),"out-sample","")),IF(ISBLANK(F1749),"",IF(COUNT($F$2:F1749)&lt;=XobsHor-XfHor,"in-sample","out-sample"))),"")</f>
        <v/>
      </c>
      <c r="I1749" s="120" t="str">
        <f>IF(AND(ISBLANK(F1748),H1748="in-sample"),"",IF(AND(Temp!fhor_indata=1,H1748="out-sample",H1749="out-sample"),I1748,IF(AND(ISBLANK(F1749),H1748="out-sample"),"",IF(AND(Temp!optSeasCoef=0,Temp!sts_add=1),IF(H1748="in-sample",IF(Q1748=bigT,((pCell/bigT)*F1748)+((1-(pCell/bigT))*(I1748+J1748)),IF(OR(ISBLANK(F1749),COUNT($F$2:F1748)&lt;=pCell),F1748,((pCell/COUNT($F$2:F1748))*F1748)+((1-(pCell/COUNT($F$2:F1748)))*(I1748+J1748)))),I1748),IF(AND(Temp!optSeasCoef=0,Temp!sts_multp=1),IF(H1748="in-sample",IF(Q1748=bigT,((pCell/bigT)*F1748)+((1-(pCell/bigT))*(I1748*J1748)),IF(OR(ISBLANK(F1749),COUNT(F$2:$F1748)&lt;=pCell),F1748,((pCell/COUNT($F$2:F1748))*F1748)+((1-(pCell/COUNT($F$2:F1748)))*(I1748*J1748)))),I1748),IF(Temp!sts_add=1,IF(H1748="in-sample",IF(Q1748=bigT,((pCell/bigT)*AX1748)+((1-(pCell/bigT))*(I1748+J1748)),IF(OR(ISBLANK(F1749),COUNT($AX$2:AX1748)&lt;=pCell),AX1748,((pCell/COUNT($AX$2:AX1748))*AX1748)+((1-(pCell/COUNT($AX$2:AX1748)))*(I1748+J1748)))),I1748),IF(H1748="in-sample",IF(Q1748=bigT,((pCell/bigT)*AX1748)+((1-(pCell/bigT))*(I1748*J1748)),IF(OR(ISBLANK(F1749),COUNT($AX$2:AX1748)&lt;=pCell),AX1748,((pCell/COUNT($AX$2:AX1748))*AX1748)+((1-(pCell/COUNT($AX$2:AX1748)))*(I1748*J1748)))),I1748)))))))</f>
        <v/>
      </c>
      <c r="J1749" s="120" t="str">
        <f>IF(AND(ISBLANK(F1748),H1748="in-sample"),"",IF(AND(Temp!fhor_indata=1,H1748="out-sample",H1749="out-sample"),J1748,IF(AND(ISBLANK(F1749),H1748="out-sample"),"",IF(AND(Temp!optSeasCoef=0,Temp!sts_add=1),IF(H1748="in-sample",IF(Q1748=bigT,((qCell/bigT)*(I1749-I1748))+((1-(qCell/bigT))*J1748),IF(OR(ISBLANK(F1749),COUNT($F$2:F1748)&lt;=qCell),IF(COUNT($F$2:F1748)=1,0,F1748-F1747),((qCell/COUNT($F$2:F1748))*(I1749-I1748))+((1-(qCell/COUNT($F$2:F1748)))*J1748))),J1748),IF(AND(Temp!optSeasCoef=0,Temp!sts_multp=1),IF(H1748="in-sample",IF(Q1748=bigT,((qCell/bigT)*(I1749/I1748))+((1-(qCell/bigT))*J1748),IF(qCell=0,1,IF(OR(ISBLANK(F1749),COUNT($F$2:F1748)&lt;=qCell),IF(COUNT($F$2:F1748)=1,1,F1748/F1747),((qCell/COUNT($F$2:F1748))*(I1749/I1748))+((1-(qCell/COUNT($F$2:F1748)))*J1748)))),J1748),IF(Temp!sts_add=1,IF(H1748="in-sample",IF(Q1748=bigT,((qCell/bigT)*(I1749-I1748))+((1-(qCell/bigT))*J1748),IF(OR(ISBLANK(F1749),COUNT($AX$2:AX1748)&lt;=qCell),IF(COUNT($AX$2:AX1748)=1,0,AX1748-AX1747),((qCell/COUNT($AX$2:AX1748))*(I1749-I1748))+((1-(qCell/COUNT($AX$2:AX1748)))*J1748))),J1748),IF(H1748="in-sample",IF(Q1748=bigT,((qCell/bigT)*(I1749/I1748))+((1-(qCell/bigT))*J1748),IF(qCell=0,1,IF(OR(ISBLANK(F1749),COUNT($AX$2:AX1748)&lt;=qCell),IF(COUNT($AX$2:AX1748)=1,1,AX1748/AX1747),((qCell/COUNT($AX$2:AX1748))*(I1749/I1748))+((1-(qCell/COUNT($AX$2:AX1748)))*J1748)))),J1748)))))))</f>
        <v/>
      </c>
      <c r="K1749" s="120" t="str">
        <f>IF(H1749="","",IF(AND(Temp!optSeasCoef=0,Temp!sts_add=1),IF(H1749="out-sample",I1749+(Q1749*J1749),I1749+J1749),IF(AND(Temp!optSeasCoef=0,Temp!sts_multp=1),IF(H1749="out-sample",I1749*(J1749^Q1749),I1749*J1749),IF(Temp!sts_add=1,IF(H1749="out-sample",(I1749+(Q1749*J1749))*G1749,(I1749+J1749)*G1749),IF(H1749="out-sample",I1749*(J1749^Q1749)*G1749,I1749*J1749*G1749)))))</f>
        <v/>
      </c>
      <c r="L1749" s="116" t="str">
        <f t="shared" si="297"/>
        <v/>
      </c>
      <c r="M1749" s="116" t="str">
        <f t="shared" si="298"/>
        <v/>
      </c>
      <c r="N1749" s="116" t="str">
        <f t="shared" si="299"/>
        <v/>
      </c>
      <c r="O1749" s="116" t="str">
        <f t="shared" si="300"/>
        <v/>
      </c>
      <c r="P1749" s="116" t="str">
        <f t="shared" si="301"/>
        <v/>
      </c>
      <c r="Q1749" s="94" t="str">
        <f>IF(AND(Temp!fhor_indata=1,ISBLANK(F1749),H1748="in-sample"),1,IF(AND(Temp!fhor_indata=1,H1748="out-sample",Q1748&lt;XfHor),Q1748+1,IF(ISBLANK(F1749),"",IF(AND(H1749="out-sample",H1748="in-sample"),1,IF(AND(H1749="out-sample",H1748="out-sample"),Q1748+1,IF(ISNUMBER(Q1748),Q1748+1,1))))))</f>
        <v/>
      </c>
      <c r="R1749" s="94" t="str">
        <f t="shared" si="302"/>
        <v/>
      </c>
      <c r="S1749" s="94" t="str">
        <f>IF(Temp!fhor_indata=1,IF(S1748=XobsHor,1,IF(COUNT($S$2:S1748)&lt;=XobsHor,S1748+1,IF(AND(COUNT($S$2:S1748)&lt;=XobsHor+XfHor,IFERROR(MOD(S1748,XobsHor)&lt;XfHor,FALSE)),S1748+1,""))),IF(ISBLANK(F1749),"",IF(S1748=maxP,1,IF(S1748&lt;maxP,S1748+1,IF(COUNT($S$2:S1749)&lt;=XobsHor,S1748+1,"")))))</f>
        <v/>
      </c>
      <c r="T1749" s="3"/>
      <c r="U1749" s="6"/>
      <c r="V1749" s="6"/>
      <c r="W1749" s="6"/>
      <c r="X1749" s="6"/>
      <c r="Y1749" s="6"/>
      <c r="Z1749" s="6"/>
      <c r="AA1749" s="6"/>
      <c r="AB1749" s="6"/>
      <c r="AC1749" s="6"/>
      <c r="AD1749" s="6"/>
      <c r="AE1749" s="6"/>
      <c r="AF1749" s="6"/>
      <c r="AG1749" s="6"/>
      <c r="AH1749" s="6"/>
      <c r="AI1749" s="6"/>
      <c r="AJ1749" s="6"/>
      <c r="AK1749" s="6"/>
      <c r="AW1749" s="122" t="str">
        <f t="shared" si="304"/>
        <v/>
      </c>
      <c r="AX1749" s="123" t="str">
        <f t="shared" si="305"/>
        <v/>
      </c>
      <c r="AY1749" s="124" t="str">
        <f t="shared" si="306"/>
        <v/>
      </c>
      <c r="AZ1749" s="124" t="str">
        <f t="shared" si="307"/>
        <v/>
      </c>
      <c r="BF1749" s="91"/>
    </row>
    <row r="1750" spans="1:58" s="78" customFormat="1" ht="14.25" x14ac:dyDescent="0.2">
      <c r="A1750" s="6"/>
      <c r="B1750" s="6"/>
      <c r="C1750" s="6"/>
      <c r="D1750" s="3"/>
      <c r="E1750" s="98" t="str">
        <f t="shared" si="303"/>
        <v/>
      </c>
      <c r="F1750" s="117"/>
      <c r="G1750" s="116" t="str">
        <f>IF(E1750="","",IF(Temp!optSeasCoef=0,1,INDEX($C$2:$C$13,IF(MOD(COUNT($E$2:E1750),seas_indx)=0,seas_indx,MOD(COUNT($E$2:E1750),seas_indx)))))</f>
        <v/>
      </c>
      <c r="H1750" s="97" t="str">
        <f>IFERROR(IF(Temp!fhor_indata=1,IF(COUNT($S$2:S1750)&lt;=XobsHor,"in-sample",IF(AND(COUNT($S$2:S1750)&lt;=XobsHor+XfHor,MOD(S1749,XobsHor)&lt;XfHor),"out-sample","")),IF(ISBLANK(F1750),"",IF(COUNT($F$2:F1750)&lt;=XobsHor-XfHor,"in-sample","out-sample"))),"")</f>
        <v/>
      </c>
      <c r="I1750" s="120" t="str">
        <f>IF(AND(ISBLANK(F1749),H1749="in-sample"),"",IF(AND(Temp!fhor_indata=1,H1749="out-sample",H1750="out-sample"),I1749,IF(AND(ISBLANK(F1750),H1749="out-sample"),"",IF(AND(Temp!optSeasCoef=0,Temp!sts_add=1),IF(H1749="in-sample",IF(Q1749=bigT,((pCell/bigT)*F1749)+((1-(pCell/bigT))*(I1749+J1749)),IF(OR(ISBLANK(F1750),COUNT($F$2:F1749)&lt;=pCell),F1749,((pCell/COUNT($F$2:F1749))*F1749)+((1-(pCell/COUNT($F$2:F1749)))*(I1749+J1749)))),I1749),IF(AND(Temp!optSeasCoef=0,Temp!sts_multp=1),IF(H1749="in-sample",IF(Q1749=bigT,((pCell/bigT)*F1749)+((1-(pCell/bigT))*(I1749*J1749)),IF(OR(ISBLANK(F1750),COUNT(F$2:$F1749)&lt;=pCell),F1749,((pCell/COUNT($F$2:F1749))*F1749)+((1-(pCell/COUNT($F$2:F1749)))*(I1749*J1749)))),I1749),IF(Temp!sts_add=1,IF(H1749="in-sample",IF(Q1749=bigT,((pCell/bigT)*AX1749)+((1-(pCell/bigT))*(I1749+J1749)),IF(OR(ISBLANK(F1750),COUNT($AX$2:AX1749)&lt;=pCell),AX1749,((pCell/COUNT($AX$2:AX1749))*AX1749)+((1-(pCell/COUNT($AX$2:AX1749)))*(I1749+J1749)))),I1749),IF(H1749="in-sample",IF(Q1749=bigT,((pCell/bigT)*AX1749)+((1-(pCell/bigT))*(I1749*J1749)),IF(OR(ISBLANK(F1750),COUNT($AX$2:AX1749)&lt;=pCell),AX1749,((pCell/COUNT($AX$2:AX1749))*AX1749)+((1-(pCell/COUNT($AX$2:AX1749)))*(I1749*J1749)))),I1749)))))))</f>
        <v/>
      </c>
      <c r="J1750" s="120" t="str">
        <f>IF(AND(ISBLANK(F1749),H1749="in-sample"),"",IF(AND(Temp!fhor_indata=1,H1749="out-sample",H1750="out-sample"),J1749,IF(AND(ISBLANK(F1750),H1749="out-sample"),"",IF(AND(Temp!optSeasCoef=0,Temp!sts_add=1),IF(H1749="in-sample",IF(Q1749=bigT,((qCell/bigT)*(I1750-I1749))+((1-(qCell/bigT))*J1749),IF(OR(ISBLANK(F1750),COUNT($F$2:F1749)&lt;=qCell),IF(COUNT($F$2:F1749)=1,0,F1749-F1748),((qCell/COUNT($F$2:F1749))*(I1750-I1749))+((1-(qCell/COUNT($F$2:F1749)))*J1749))),J1749),IF(AND(Temp!optSeasCoef=0,Temp!sts_multp=1),IF(H1749="in-sample",IF(Q1749=bigT,((qCell/bigT)*(I1750/I1749))+((1-(qCell/bigT))*J1749),IF(qCell=0,1,IF(OR(ISBLANK(F1750),COUNT($F$2:F1749)&lt;=qCell),IF(COUNT($F$2:F1749)=1,1,F1749/F1748),((qCell/COUNT($F$2:F1749))*(I1750/I1749))+((1-(qCell/COUNT($F$2:F1749)))*J1749)))),J1749),IF(Temp!sts_add=1,IF(H1749="in-sample",IF(Q1749=bigT,((qCell/bigT)*(I1750-I1749))+((1-(qCell/bigT))*J1749),IF(OR(ISBLANK(F1750),COUNT($AX$2:AX1749)&lt;=qCell),IF(COUNT($AX$2:AX1749)=1,0,AX1749-AX1748),((qCell/COUNT($AX$2:AX1749))*(I1750-I1749))+((1-(qCell/COUNT($AX$2:AX1749)))*J1749))),J1749),IF(H1749="in-sample",IF(Q1749=bigT,((qCell/bigT)*(I1750/I1749))+((1-(qCell/bigT))*J1749),IF(qCell=0,1,IF(OR(ISBLANK(F1750),COUNT($AX$2:AX1749)&lt;=qCell),IF(COUNT($AX$2:AX1749)=1,1,AX1749/AX1748),((qCell/COUNT($AX$2:AX1749))*(I1750/I1749))+((1-(qCell/COUNT($AX$2:AX1749)))*J1749)))),J1749)))))))</f>
        <v/>
      </c>
      <c r="K1750" s="120" t="str">
        <f>IF(H1750="","",IF(AND(Temp!optSeasCoef=0,Temp!sts_add=1),IF(H1750="out-sample",I1750+(Q1750*J1750),I1750+J1750),IF(AND(Temp!optSeasCoef=0,Temp!sts_multp=1),IF(H1750="out-sample",I1750*(J1750^Q1750),I1750*J1750),IF(Temp!sts_add=1,IF(H1750="out-sample",(I1750+(Q1750*J1750))*G1750,(I1750+J1750)*G1750),IF(H1750="out-sample",I1750*(J1750^Q1750)*G1750,I1750*J1750*G1750)))))</f>
        <v/>
      </c>
      <c r="L1750" s="116" t="str">
        <f t="shared" si="297"/>
        <v/>
      </c>
      <c r="M1750" s="116" t="str">
        <f t="shared" si="298"/>
        <v/>
      </c>
      <c r="N1750" s="116" t="str">
        <f t="shared" si="299"/>
        <v/>
      </c>
      <c r="O1750" s="116" t="str">
        <f t="shared" si="300"/>
        <v/>
      </c>
      <c r="P1750" s="116" t="str">
        <f t="shared" si="301"/>
        <v/>
      </c>
      <c r="Q1750" s="94" t="str">
        <f>IF(AND(Temp!fhor_indata=1,ISBLANK(F1750),H1749="in-sample"),1,IF(AND(Temp!fhor_indata=1,H1749="out-sample",Q1749&lt;XfHor),Q1749+1,IF(ISBLANK(F1750),"",IF(AND(H1750="out-sample",H1749="in-sample"),1,IF(AND(H1750="out-sample",H1749="out-sample"),Q1749+1,IF(ISNUMBER(Q1749),Q1749+1,1))))))</f>
        <v/>
      </c>
      <c r="R1750" s="94" t="str">
        <f t="shared" si="302"/>
        <v/>
      </c>
      <c r="S1750" s="94" t="str">
        <f>IF(Temp!fhor_indata=1,IF(S1749=XobsHor,1,IF(COUNT($S$2:S1749)&lt;=XobsHor,S1749+1,IF(AND(COUNT($S$2:S1749)&lt;=XobsHor+XfHor,IFERROR(MOD(S1749,XobsHor)&lt;XfHor,FALSE)),S1749+1,""))),IF(ISBLANK(F1750),"",IF(S1749=maxP,1,IF(S1749&lt;maxP,S1749+1,IF(COUNT($S$2:S1750)&lt;=XobsHor,S1749+1,"")))))</f>
        <v/>
      </c>
      <c r="T1750" s="3"/>
      <c r="U1750" s="6"/>
      <c r="V1750" s="6"/>
      <c r="W1750" s="6"/>
      <c r="X1750" s="6"/>
      <c r="Y1750" s="6"/>
      <c r="Z1750" s="6"/>
      <c r="AA1750" s="6"/>
      <c r="AB1750" s="6"/>
      <c r="AC1750" s="6"/>
      <c r="AD1750" s="6"/>
      <c r="AE1750" s="6"/>
      <c r="AF1750" s="6"/>
      <c r="AG1750" s="6"/>
      <c r="AH1750" s="6"/>
      <c r="AI1750" s="6"/>
      <c r="AJ1750" s="6"/>
      <c r="AK1750" s="6"/>
      <c r="AW1750" s="122" t="str">
        <f t="shared" si="304"/>
        <v/>
      </c>
      <c r="AX1750" s="123" t="str">
        <f t="shared" si="305"/>
        <v/>
      </c>
      <c r="AY1750" s="124" t="str">
        <f t="shared" si="306"/>
        <v/>
      </c>
      <c r="AZ1750" s="124" t="str">
        <f t="shared" si="307"/>
        <v/>
      </c>
      <c r="BF1750" s="91"/>
    </row>
    <row r="1751" spans="1:58" s="78" customFormat="1" ht="14.25" x14ac:dyDescent="0.2">
      <c r="A1751" s="6"/>
      <c r="B1751" s="6"/>
      <c r="C1751" s="6"/>
      <c r="D1751" s="3"/>
      <c r="E1751" s="98" t="str">
        <f t="shared" si="303"/>
        <v/>
      </c>
      <c r="F1751" s="117"/>
      <c r="G1751" s="116" t="str">
        <f>IF(E1751="","",IF(Temp!optSeasCoef=0,1,INDEX($C$2:$C$13,IF(MOD(COUNT($E$2:E1751),seas_indx)=0,seas_indx,MOD(COUNT($E$2:E1751),seas_indx)))))</f>
        <v/>
      </c>
      <c r="H1751" s="97" t="str">
        <f>IFERROR(IF(Temp!fhor_indata=1,IF(COUNT($S$2:S1751)&lt;=XobsHor,"in-sample",IF(AND(COUNT($S$2:S1751)&lt;=XobsHor+XfHor,MOD(S1750,XobsHor)&lt;XfHor),"out-sample","")),IF(ISBLANK(F1751),"",IF(COUNT($F$2:F1751)&lt;=XobsHor-XfHor,"in-sample","out-sample"))),"")</f>
        <v/>
      </c>
      <c r="I1751" s="120" t="str">
        <f>IF(AND(ISBLANK(F1750),H1750="in-sample"),"",IF(AND(Temp!fhor_indata=1,H1750="out-sample",H1751="out-sample"),I1750,IF(AND(ISBLANK(F1751),H1750="out-sample"),"",IF(AND(Temp!optSeasCoef=0,Temp!sts_add=1),IF(H1750="in-sample",IF(Q1750=bigT,((pCell/bigT)*F1750)+((1-(pCell/bigT))*(I1750+J1750)),IF(OR(ISBLANK(F1751),COUNT($F$2:F1750)&lt;=pCell),F1750,((pCell/COUNT($F$2:F1750))*F1750)+((1-(pCell/COUNT($F$2:F1750)))*(I1750+J1750)))),I1750),IF(AND(Temp!optSeasCoef=0,Temp!sts_multp=1),IF(H1750="in-sample",IF(Q1750=bigT,((pCell/bigT)*F1750)+((1-(pCell/bigT))*(I1750*J1750)),IF(OR(ISBLANK(F1751),COUNT(F$2:$F1750)&lt;=pCell),F1750,((pCell/COUNT($F$2:F1750))*F1750)+((1-(pCell/COUNT($F$2:F1750)))*(I1750*J1750)))),I1750),IF(Temp!sts_add=1,IF(H1750="in-sample",IF(Q1750=bigT,((pCell/bigT)*AX1750)+((1-(pCell/bigT))*(I1750+J1750)),IF(OR(ISBLANK(F1751),COUNT($AX$2:AX1750)&lt;=pCell),AX1750,((pCell/COUNT($AX$2:AX1750))*AX1750)+((1-(pCell/COUNT($AX$2:AX1750)))*(I1750+J1750)))),I1750),IF(H1750="in-sample",IF(Q1750=bigT,((pCell/bigT)*AX1750)+((1-(pCell/bigT))*(I1750*J1750)),IF(OR(ISBLANK(F1751),COUNT($AX$2:AX1750)&lt;=pCell),AX1750,((pCell/COUNT($AX$2:AX1750))*AX1750)+((1-(pCell/COUNT($AX$2:AX1750)))*(I1750*J1750)))),I1750)))))))</f>
        <v/>
      </c>
      <c r="J1751" s="120" t="str">
        <f>IF(AND(ISBLANK(F1750),H1750="in-sample"),"",IF(AND(Temp!fhor_indata=1,H1750="out-sample",H1751="out-sample"),J1750,IF(AND(ISBLANK(F1751),H1750="out-sample"),"",IF(AND(Temp!optSeasCoef=0,Temp!sts_add=1),IF(H1750="in-sample",IF(Q1750=bigT,((qCell/bigT)*(I1751-I1750))+((1-(qCell/bigT))*J1750),IF(OR(ISBLANK(F1751),COUNT($F$2:F1750)&lt;=qCell),IF(COUNT($F$2:F1750)=1,0,F1750-F1749),((qCell/COUNT($F$2:F1750))*(I1751-I1750))+((1-(qCell/COUNT($F$2:F1750)))*J1750))),J1750),IF(AND(Temp!optSeasCoef=0,Temp!sts_multp=1),IF(H1750="in-sample",IF(Q1750=bigT,((qCell/bigT)*(I1751/I1750))+((1-(qCell/bigT))*J1750),IF(qCell=0,1,IF(OR(ISBLANK(F1751),COUNT($F$2:F1750)&lt;=qCell),IF(COUNT($F$2:F1750)=1,1,F1750/F1749),((qCell/COUNT($F$2:F1750))*(I1751/I1750))+((1-(qCell/COUNT($F$2:F1750)))*J1750)))),J1750),IF(Temp!sts_add=1,IF(H1750="in-sample",IF(Q1750=bigT,((qCell/bigT)*(I1751-I1750))+((1-(qCell/bigT))*J1750),IF(OR(ISBLANK(F1751),COUNT($AX$2:AX1750)&lt;=qCell),IF(COUNT($AX$2:AX1750)=1,0,AX1750-AX1749),((qCell/COUNT($AX$2:AX1750))*(I1751-I1750))+((1-(qCell/COUNT($AX$2:AX1750)))*J1750))),J1750),IF(H1750="in-sample",IF(Q1750=bigT,((qCell/bigT)*(I1751/I1750))+((1-(qCell/bigT))*J1750),IF(qCell=0,1,IF(OR(ISBLANK(F1751),COUNT($AX$2:AX1750)&lt;=qCell),IF(COUNT($AX$2:AX1750)=1,1,AX1750/AX1749),((qCell/COUNT($AX$2:AX1750))*(I1751/I1750))+((1-(qCell/COUNT($AX$2:AX1750)))*J1750)))),J1750)))))))</f>
        <v/>
      </c>
      <c r="K1751" s="120" t="str">
        <f>IF(H1751="","",IF(AND(Temp!optSeasCoef=0,Temp!sts_add=1),IF(H1751="out-sample",I1751+(Q1751*J1751),I1751+J1751),IF(AND(Temp!optSeasCoef=0,Temp!sts_multp=1),IF(H1751="out-sample",I1751*(J1751^Q1751),I1751*J1751),IF(Temp!sts_add=1,IF(H1751="out-sample",(I1751+(Q1751*J1751))*G1751,(I1751+J1751)*G1751),IF(H1751="out-sample",I1751*(J1751^Q1751)*G1751,I1751*J1751*G1751)))))</f>
        <v/>
      </c>
      <c r="L1751" s="116" t="str">
        <f t="shared" si="297"/>
        <v/>
      </c>
      <c r="M1751" s="116" t="str">
        <f t="shared" si="298"/>
        <v/>
      </c>
      <c r="N1751" s="116" t="str">
        <f t="shared" si="299"/>
        <v/>
      </c>
      <c r="O1751" s="116" t="str">
        <f t="shared" si="300"/>
        <v/>
      </c>
      <c r="P1751" s="116" t="str">
        <f t="shared" si="301"/>
        <v/>
      </c>
      <c r="Q1751" s="94" t="str">
        <f>IF(AND(Temp!fhor_indata=1,ISBLANK(F1751),H1750="in-sample"),1,IF(AND(Temp!fhor_indata=1,H1750="out-sample",Q1750&lt;XfHor),Q1750+1,IF(ISBLANK(F1751),"",IF(AND(H1751="out-sample",H1750="in-sample"),1,IF(AND(H1751="out-sample",H1750="out-sample"),Q1750+1,IF(ISNUMBER(Q1750),Q1750+1,1))))))</f>
        <v/>
      </c>
      <c r="R1751" s="94" t="str">
        <f t="shared" si="302"/>
        <v/>
      </c>
      <c r="S1751" s="94" t="str">
        <f>IF(Temp!fhor_indata=1,IF(S1750=XobsHor,1,IF(COUNT($S$2:S1750)&lt;=XobsHor,S1750+1,IF(AND(COUNT($S$2:S1750)&lt;=XobsHor+XfHor,IFERROR(MOD(S1750,XobsHor)&lt;XfHor,FALSE)),S1750+1,""))),IF(ISBLANK(F1751),"",IF(S1750=maxP,1,IF(S1750&lt;maxP,S1750+1,IF(COUNT($S$2:S1751)&lt;=XobsHor,S1750+1,"")))))</f>
        <v/>
      </c>
      <c r="T1751" s="3"/>
      <c r="U1751" s="6"/>
      <c r="V1751" s="6"/>
      <c r="W1751" s="6"/>
      <c r="X1751" s="6"/>
      <c r="Y1751" s="6"/>
      <c r="Z1751" s="6"/>
      <c r="AA1751" s="6"/>
      <c r="AB1751" s="6"/>
      <c r="AC1751" s="6"/>
      <c r="AD1751" s="6"/>
      <c r="AE1751" s="6"/>
      <c r="AF1751" s="6"/>
      <c r="AG1751" s="6"/>
      <c r="AH1751" s="6"/>
      <c r="AI1751" s="6"/>
      <c r="AJ1751" s="6"/>
      <c r="AK1751" s="6"/>
      <c r="AW1751" s="122" t="str">
        <f t="shared" si="304"/>
        <v/>
      </c>
      <c r="AX1751" s="123" t="str">
        <f t="shared" si="305"/>
        <v/>
      </c>
      <c r="AY1751" s="124" t="str">
        <f t="shared" si="306"/>
        <v/>
      </c>
      <c r="AZ1751" s="124" t="str">
        <f t="shared" si="307"/>
        <v/>
      </c>
      <c r="BF1751" s="91"/>
    </row>
    <row r="1752" spans="1:58" s="78" customFormat="1" ht="14.25" x14ac:dyDescent="0.2">
      <c r="A1752" s="6"/>
      <c r="B1752" s="6"/>
      <c r="C1752" s="6"/>
      <c r="D1752" s="3"/>
      <c r="E1752" s="98" t="str">
        <f t="shared" si="303"/>
        <v/>
      </c>
      <c r="F1752" s="117"/>
      <c r="G1752" s="116" t="str">
        <f>IF(E1752="","",IF(Temp!optSeasCoef=0,1,INDEX($C$2:$C$13,IF(MOD(COUNT($E$2:E1752),seas_indx)=0,seas_indx,MOD(COUNT($E$2:E1752),seas_indx)))))</f>
        <v/>
      </c>
      <c r="H1752" s="97" t="str">
        <f>IFERROR(IF(Temp!fhor_indata=1,IF(COUNT($S$2:S1752)&lt;=XobsHor,"in-sample",IF(AND(COUNT($S$2:S1752)&lt;=XobsHor+XfHor,MOD(S1751,XobsHor)&lt;XfHor),"out-sample","")),IF(ISBLANK(F1752),"",IF(COUNT($F$2:F1752)&lt;=XobsHor-XfHor,"in-sample","out-sample"))),"")</f>
        <v/>
      </c>
      <c r="I1752" s="120" t="str">
        <f>IF(AND(ISBLANK(F1751),H1751="in-sample"),"",IF(AND(Temp!fhor_indata=1,H1751="out-sample",H1752="out-sample"),I1751,IF(AND(ISBLANK(F1752),H1751="out-sample"),"",IF(AND(Temp!optSeasCoef=0,Temp!sts_add=1),IF(H1751="in-sample",IF(Q1751=bigT,((pCell/bigT)*F1751)+((1-(pCell/bigT))*(I1751+J1751)),IF(OR(ISBLANK(F1752),COUNT($F$2:F1751)&lt;=pCell),F1751,((pCell/COUNT($F$2:F1751))*F1751)+((1-(pCell/COUNT($F$2:F1751)))*(I1751+J1751)))),I1751),IF(AND(Temp!optSeasCoef=0,Temp!sts_multp=1),IF(H1751="in-sample",IF(Q1751=bigT,((pCell/bigT)*F1751)+((1-(pCell/bigT))*(I1751*J1751)),IF(OR(ISBLANK(F1752),COUNT(F$2:$F1751)&lt;=pCell),F1751,((pCell/COUNT($F$2:F1751))*F1751)+((1-(pCell/COUNT($F$2:F1751)))*(I1751*J1751)))),I1751),IF(Temp!sts_add=1,IF(H1751="in-sample",IF(Q1751=bigT,((pCell/bigT)*AX1751)+((1-(pCell/bigT))*(I1751+J1751)),IF(OR(ISBLANK(F1752),COUNT($AX$2:AX1751)&lt;=pCell),AX1751,((pCell/COUNT($AX$2:AX1751))*AX1751)+((1-(pCell/COUNT($AX$2:AX1751)))*(I1751+J1751)))),I1751),IF(H1751="in-sample",IF(Q1751=bigT,((pCell/bigT)*AX1751)+((1-(pCell/bigT))*(I1751*J1751)),IF(OR(ISBLANK(F1752),COUNT($AX$2:AX1751)&lt;=pCell),AX1751,((pCell/COUNT($AX$2:AX1751))*AX1751)+((1-(pCell/COUNT($AX$2:AX1751)))*(I1751*J1751)))),I1751)))))))</f>
        <v/>
      </c>
      <c r="J1752" s="120" t="str">
        <f>IF(AND(ISBLANK(F1751),H1751="in-sample"),"",IF(AND(Temp!fhor_indata=1,H1751="out-sample",H1752="out-sample"),J1751,IF(AND(ISBLANK(F1752),H1751="out-sample"),"",IF(AND(Temp!optSeasCoef=0,Temp!sts_add=1),IF(H1751="in-sample",IF(Q1751=bigT,((qCell/bigT)*(I1752-I1751))+((1-(qCell/bigT))*J1751),IF(OR(ISBLANK(F1752),COUNT($F$2:F1751)&lt;=qCell),IF(COUNT($F$2:F1751)=1,0,F1751-F1750),((qCell/COUNT($F$2:F1751))*(I1752-I1751))+((1-(qCell/COUNT($F$2:F1751)))*J1751))),J1751),IF(AND(Temp!optSeasCoef=0,Temp!sts_multp=1),IF(H1751="in-sample",IF(Q1751=bigT,((qCell/bigT)*(I1752/I1751))+((1-(qCell/bigT))*J1751),IF(qCell=0,1,IF(OR(ISBLANK(F1752),COUNT($F$2:F1751)&lt;=qCell),IF(COUNT($F$2:F1751)=1,1,F1751/F1750),((qCell/COUNT($F$2:F1751))*(I1752/I1751))+((1-(qCell/COUNT($F$2:F1751)))*J1751)))),J1751),IF(Temp!sts_add=1,IF(H1751="in-sample",IF(Q1751=bigT,((qCell/bigT)*(I1752-I1751))+((1-(qCell/bigT))*J1751),IF(OR(ISBLANK(F1752),COUNT($AX$2:AX1751)&lt;=qCell),IF(COUNT($AX$2:AX1751)=1,0,AX1751-AX1750),((qCell/COUNT($AX$2:AX1751))*(I1752-I1751))+((1-(qCell/COUNT($AX$2:AX1751)))*J1751))),J1751),IF(H1751="in-sample",IF(Q1751=bigT,((qCell/bigT)*(I1752/I1751))+((1-(qCell/bigT))*J1751),IF(qCell=0,1,IF(OR(ISBLANK(F1752),COUNT($AX$2:AX1751)&lt;=qCell),IF(COUNT($AX$2:AX1751)=1,1,AX1751/AX1750),((qCell/COUNT($AX$2:AX1751))*(I1752/I1751))+((1-(qCell/COUNT($AX$2:AX1751)))*J1751)))),J1751)))))))</f>
        <v/>
      </c>
      <c r="K1752" s="120" t="str">
        <f>IF(H1752="","",IF(AND(Temp!optSeasCoef=0,Temp!sts_add=1),IF(H1752="out-sample",I1752+(Q1752*J1752),I1752+J1752),IF(AND(Temp!optSeasCoef=0,Temp!sts_multp=1),IF(H1752="out-sample",I1752*(J1752^Q1752),I1752*J1752),IF(Temp!sts_add=1,IF(H1752="out-sample",(I1752+(Q1752*J1752))*G1752,(I1752+J1752)*G1752),IF(H1752="out-sample",I1752*(J1752^Q1752)*G1752,I1752*J1752*G1752)))))</f>
        <v/>
      </c>
      <c r="L1752" s="116" t="str">
        <f t="shared" si="297"/>
        <v/>
      </c>
      <c r="M1752" s="116" t="str">
        <f t="shared" si="298"/>
        <v/>
      </c>
      <c r="N1752" s="116" t="str">
        <f t="shared" si="299"/>
        <v/>
      </c>
      <c r="O1752" s="116" t="str">
        <f t="shared" si="300"/>
        <v/>
      </c>
      <c r="P1752" s="116" t="str">
        <f t="shared" si="301"/>
        <v/>
      </c>
      <c r="Q1752" s="94" t="str">
        <f>IF(AND(Temp!fhor_indata=1,ISBLANK(F1752),H1751="in-sample"),1,IF(AND(Temp!fhor_indata=1,H1751="out-sample",Q1751&lt;XfHor),Q1751+1,IF(ISBLANK(F1752),"",IF(AND(H1752="out-sample",H1751="in-sample"),1,IF(AND(H1752="out-sample",H1751="out-sample"),Q1751+1,IF(ISNUMBER(Q1751),Q1751+1,1))))))</f>
        <v/>
      </c>
      <c r="R1752" s="94" t="str">
        <f t="shared" si="302"/>
        <v/>
      </c>
      <c r="S1752" s="94" t="str">
        <f>IF(Temp!fhor_indata=1,IF(S1751=XobsHor,1,IF(COUNT($S$2:S1751)&lt;=XobsHor,S1751+1,IF(AND(COUNT($S$2:S1751)&lt;=XobsHor+XfHor,IFERROR(MOD(S1751,XobsHor)&lt;XfHor,FALSE)),S1751+1,""))),IF(ISBLANK(F1752),"",IF(S1751=maxP,1,IF(S1751&lt;maxP,S1751+1,IF(COUNT($S$2:S1752)&lt;=XobsHor,S1751+1,"")))))</f>
        <v/>
      </c>
      <c r="T1752" s="3"/>
      <c r="U1752" s="6"/>
      <c r="V1752" s="6"/>
      <c r="W1752" s="6"/>
      <c r="X1752" s="6"/>
      <c r="Y1752" s="6"/>
      <c r="Z1752" s="6"/>
      <c r="AA1752" s="6"/>
      <c r="AB1752" s="6"/>
      <c r="AC1752" s="6"/>
      <c r="AD1752" s="6"/>
      <c r="AE1752" s="6"/>
      <c r="AF1752" s="6"/>
      <c r="AG1752" s="6"/>
      <c r="AH1752" s="6"/>
      <c r="AI1752" s="6"/>
      <c r="AJ1752" s="6"/>
      <c r="AK1752" s="6"/>
      <c r="AW1752" s="122" t="str">
        <f t="shared" si="304"/>
        <v/>
      </c>
      <c r="AX1752" s="123" t="str">
        <f t="shared" si="305"/>
        <v/>
      </c>
      <c r="AY1752" s="124" t="str">
        <f t="shared" si="306"/>
        <v/>
      </c>
      <c r="AZ1752" s="124" t="str">
        <f t="shared" si="307"/>
        <v/>
      </c>
      <c r="BF1752" s="91"/>
    </row>
    <row r="1753" spans="1:58" s="78" customFormat="1" ht="14.25" x14ac:dyDescent="0.2">
      <c r="A1753" s="6"/>
      <c r="B1753" s="6"/>
      <c r="C1753" s="6"/>
      <c r="D1753" s="3"/>
      <c r="E1753" s="98" t="str">
        <f t="shared" si="303"/>
        <v/>
      </c>
      <c r="F1753" s="117"/>
      <c r="G1753" s="116" t="str">
        <f>IF(E1753="","",IF(Temp!optSeasCoef=0,1,INDEX($C$2:$C$13,IF(MOD(COUNT($E$2:E1753),seas_indx)=0,seas_indx,MOD(COUNT($E$2:E1753),seas_indx)))))</f>
        <v/>
      </c>
      <c r="H1753" s="97" t="str">
        <f>IFERROR(IF(Temp!fhor_indata=1,IF(COUNT($S$2:S1753)&lt;=XobsHor,"in-sample",IF(AND(COUNT($S$2:S1753)&lt;=XobsHor+XfHor,MOD(S1752,XobsHor)&lt;XfHor),"out-sample","")),IF(ISBLANK(F1753),"",IF(COUNT($F$2:F1753)&lt;=XobsHor-XfHor,"in-sample","out-sample"))),"")</f>
        <v/>
      </c>
      <c r="I1753" s="120" t="str">
        <f>IF(AND(ISBLANK(F1752),H1752="in-sample"),"",IF(AND(Temp!fhor_indata=1,H1752="out-sample",H1753="out-sample"),I1752,IF(AND(ISBLANK(F1753),H1752="out-sample"),"",IF(AND(Temp!optSeasCoef=0,Temp!sts_add=1),IF(H1752="in-sample",IF(Q1752=bigT,((pCell/bigT)*F1752)+((1-(pCell/bigT))*(I1752+J1752)),IF(OR(ISBLANK(F1753),COUNT($F$2:F1752)&lt;=pCell),F1752,((pCell/COUNT($F$2:F1752))*F1752)+((1-(pCell/COUNT($F$2:F1752)))*(I1752+J1752)))),I1752),IF(AND(Temp!optSeasCoef=0,Temp!sts_multp=1),IF(H1752="in-sample",IF(Q1752=bigT,((pCell/bigT)*F1752)+((1-(pCell/bigT))*(I1752*J1752)),IF(OR(ISBLANK(F1753),COUNT(F$2:$F1752)&lt;=pCell),F1752,((pCell/COUNT($F$2:F1752))*F1752)+((1-(pCell/COUNT($F$2:F1752)))*(I1752*J1752)))),I1752),IF(Temp!sts_add=1,IF(H1752="in-sample",IF(Q1752=bigT,((pCell/bigT)*AX1752)+((1-(pCell/bigT))*(I1752+J1752)),IF(OR(ISBLANK(F1753),COUNT($AX$2:AX1752)&lt;=pCell),AX1752,((pCell/COUNT($AX$2:AX1752))*AX1752)+((1-(pCell/COUNT($AX$2:AX1752)))*(I1752+J1752)))),I1752),IF(H1752="in-sample",IF(Q1752=bigT,((pCell/bigT)*AX1752)+((1-(pCell/bigT))*(I1752*J1752)),IF(OR(ISBLANK(F1753),COUNT($AX$2:AX1752)&lt;=pCell),AX1752,((pCell/COUNT($AX$2:AX1752))*AX1752)+((1-(pCell/COUNT($AX$2:AX1752)))*(I1752*J1752)))),I1752)))))))</f>
        <v/>
      </c>
      <c r="J1753" s="120" t="str">
        <f>IF(AND(ISBLANK(F1752),H1752="in-sample"),"",IF(AND(Temp!fhor_indata=1,H1752="out-sample",H1753="out-sample"),J1752,IF(AND(ISBLANK(F1753),H1752="out-sample"),"",IF(AND(Temp!optSeasCoef=0,Temp!sts_add=1),IF(H1752="in-sample",IF(Q1752=bigT,((qCell/bigT)*(I1753-I1752))+((1-(qCell/bigT))*J1752),IF(OR(ISBLANK(F1753),COUNT($F$2:F1752)&lt;=qCell),IF(COUNT($F$2:F1752)=1,0,F1752-F1751),((qCell/COUNT($F$2:F1752))*(I1753-I1752))+((1-(qCell/COUNT($F$2:F1752)))*J1752))),J1752),IF(AND(Temp!optSeasCoef=0,Temp!sts_multp=1),IF(H1752="in-sample",IF(Q1752=bigT,((qCell/bigT)*(I1753/I1752))+((1-(qCell/bigT))*J1752),IF(qCell=0,1,IF(OR(ISBLANK(F1753),COUNT($F$2:F1752)&lt;=qCell),IF(COUNT($F$2:F1752)=1,1,F1752/F1751),((qCell/COUNT($F$2:F1752))*(I1753/I1752))+((1-(qCell/COUNT($F$2:F1752)))*J1752)))),J1752),IF(Temp!sts_add=1,IF(H1752="in-sample",IF(Q1752=bigT,((qCell/bigT)*(I1753-I1752))+((1-(qCell/bigT))*J1752),IF(OR(ISBLANK(F1753),COUNT($AX$2:AX1752)&lt;=qCell),IF(COUNT($AX$2:AX1752)=1,0,AX1752-AX1751),((qCell/COUNT($AX$2:AX1752))*(I1753-I1752))+((1-(qCell/COUNT($AX$2:AX1752)))*J1752))),J1752),IF(H1752="in-sample",IF(Q1752=bigT,((qCell/bigT)*(I1753/I1752))+((1-(qCell/bigT))*J1752),IF(qCell=0,1,IF(OR(ISBLANK(F1753),COUNT($AX$2:AX1752)&lt;=qCell),IF(COUNT($AX$2:AX1752)=1,1,AX1752/AX1751),((qCell/COUNT($AX$2:AX1752))*(I1753/I1752))+((1-(qCell/COUNT($AX$2:AX1752)))*J1752)))),J1752)))))))</f>
        <v/>
      </c>
      <c r="K1753" s="120" t="str">
        <f>IF(H1753="","",IF(AND(Temp!optSeasCoef=0,Temp!sts_add=1),IF(H1753="out-sample",I1753+(Q1753*J1753),I1753+J1753),IF(AND(Temp!optSeasCoef=0,Temp!sts_multp=1),IF(H1753="out-sample",I1753*(J1753^Q1753),I1753*J1753),IF(Temp!sts_add=1,IF(H1753="out-sample",(I1753+(Q1753*J1753))*G1753,(I1753+J1753)*G1753),IF(H1753="out-sample",I1753*(J1753^Q1753)*G1753,I1753*J1753*G1753)))))</f>
        <v/>
      </c>
      <c r="L1753" s="116" t="str">
        <f t="shared" si="297"/>
        <v/>
      </c>
      <c r="M1753" s="116" t="str">
        <f t="shared" si="298"/>
        <v/>
      </c>
      <c r="N1753" s="116" t="str">
        <f t="shared" si="299"/>
        <v/>
      </c>
      <c r="O1753" s="116" t="str">
        <f t="shared" si="300"/>
        <v/>
      </c>
      <c r="P1753" s="116" t="str">
        <f t="shared" si="301"/>
        <v/>
      </c>
      <c r="Q1753" s="94" t="str">
        <f>IF(AND(Temp!fhor_indata=1,ISBLANK(F1753),H1752="in-sample"),1,IF(AND(Temp!fhor_indata=1,H1752="out-sample",Q1752&lt;XfHor),Q1752+1,IF(ISBLANK(F1753),"",IF(AND(H1753="out-sample",H1752="in-sample"),1,IF(AND(H1753="out-sample",H1752="out-sample"),Q1752+1,IF(ISNUMBER(Q1752),Q1752+1,1))))))</f>
        <v/>
      </c>
      <c r="R1753" s="94" t="str">
        <f t="shared" si="302"/>
        <v/>
      </c>
      <c r="S1753" s="94" t="str">
        <f>IF(Temp!fhor_indata=1,IF(S1752=XobsHor,1,IF(COUNT($S$2:S1752)&lt;=XobsHor,S1752+1,IF(AND(COUNT($S$2:S1752)&lt;=XobsHor+XfHor,IFERROR(MOD(S1752,XobsHor)&lt;XfHor,FALSE)),S1752+1,""))),IF(ISBLANK(F1753),"",IF(S1752=maxP,1,IF(S1752&lt;maxP,S1752+1,IF(COUNT($S$2:S1753)&lt;=XobsHor,S1752+1,"")))))</f>
        <v/>
      </c>
      <c r="T1753" s="3"/>
      <c r="U1753" s="6"/>
      <c r="V1753" s="6"/>
      <c r="W1753" s="6"/>
      <c r="X1753" s="6"/>
      <c r="Y1753" s="6"/>
      <c r="Z1753" s="6"/>
      <c r="AA1753" s="6"/>
      <c r="AB1753" s="6"/>
      <c r="AC1753" s="6"/>
      <c r="AD1753" s="6"/>
      <c r="AE1753" s="6"/>
      <c r="AF1753" s="6"/>
      <c r="AG1753" s="6"/>
      <c r="AH1753" s="6"/>
      <c r="AI1753" s="6"/>
      <c r="AJ1753" s="6"/>
      <c r="AK1753" s="6"/>
      <c r="AW1753" s="122" t="str">
        <f t="shared" si="304"/>
        <v/>
      </c>
      <c r="AX1753" s="123" t="str">
        <f t="shared" si="305"/>
        <v/>
      </c>
      <c r="AY1753" s="124" t="str">
        <f t="shared" si="306"/>
        <v/>
      </c>
      <c r="AZ1753" s="124" t="str">
        <f t="shared" si="307"/>
        <v/>
      </c>
      <c r="BF1753" s="91"/>
    </row>
    <row r="1754" spans="1:58" s="78" customFormat="1" ht="14.25" x14ac:dyDescent="0.2">
      <c r="A1754" s="6"/>
      <c r="B1754" s="6"/>
      <c r="C1754" s="6"/>
      <c r="D1754" s="3"/>
      <c r="E1754" s="98" t="str">
        <f t="shared" si="303"/>
        <v/>
      </c>
      <c r="F1754" s="117"/>
      <c r="G1754" s="116" t="str">
        <f>IF(E1754="","",IF(Temp!optSeasCoef=0,1,INDEX($C$2:$C$13,IF(MOD(COUNT($E$2:E1754),seas_indx)=0,seas_indx,MOD(COUNT($E$2:E1754),seas_indx)))))</f>
        <v/>
      </c>
      <c r="H1754" s="97" t="str">
        <f>IFERROR(IF(Temp!fhor_indata=1,IF(COUNT($S$2:S1754)&lt;=XobsHor,"in-sample",IF(AND(COUNT($S$2:S1754)&lt;=XobsHor+XfHor,MOD(S1753,XobsHor)&lt;XfHor),"out-sample","")),IF(ISBLANK(F1754),"",IF(COUNT($F$2:F1754)&lt;=XobsHor-XfHor,"in-sample","out-sample"))),"")</f>
        <v/>
      </c>
      <c r="I1754" s="120" t="str">
        <f>IF(AND(ISBLANK(F1753),H1753="in-sample"),"",IF(AND(Temp!fhor_indata=1,H1753="out-sample",H1754="out-sample"),I1753,IF(AND(ISBLANK(F1754),H1753="out-sample"),"",IF(AND(Temp!optSeasCoef=0,Temp!sts_add=1),IF(H1753="in-sample",IF(Q1753=bigT,((pCell/bigT)*F1753)+((1-(pCell/bigT))*(I1753+J1753)),IF(OR(ISBLANK(F1754),COUNT($F$2:F1753)&lt;=pCell),F1753,((pCell/COUNT($F$2:F1753))*F1753)+((1-(pCell/COUNT($F$2:F1753)))*(I1753+J1753)))),I1753),IF(AND(Temp!optSeasCoef=0,Temp!sts_multp=1),IF(H1753="in-sample",IF(Q1753=bigT,((pCell/bigT)*F1753)+((1-(pCell/bigT))*(I1753*J1753)),IF(OR(ISBLANK(F1754),COUNT(F$2:$F1753)&lt;=pCell),F1753,((pCell/COUNT($F$2:F1753))*F1753)+((1-(pCell/COUNT($F$2:F1753)))*(I1753*J1753)))),I1753),IF(Temp!sts_add=1,IF(H1753="in-sample",IF(Q1753=bigT,((pCell/bigT)*AX1753)+((1-(pCell/bigT))*(I1753+J1753)),IF(OR(ISBLANK(F1754),COUNT($AX$2:AX1753)&lt;=pCell),AX1753,((pCell/COUNT($AX$2:AX1753))*AX1753)+((1-(pCell/COUNT($AX$2:AX1753)))*(I1753+J1753)))),I1753),IF(H1753="in-sample",IF(Q1753=bigT,((pCell/bigT)*AX1753)+((1-(pCell/bigT))*(I1753*J1753)),IF(OR(ISBLANK(F1754),COUNT($AX$2:AX1753)&lt;=pCell),AX1753,((pCell/COUNT($AX$2:AX1753))*AX1753)+((1-(pCell/COUNT($AX$2:AX1753)))*(I1753*J1753)))),I1753)))))))</f>
        <v/>
      </c>
      <c r="J1754" s="120" t="str">
        <f>IF(AND(ISBLANK(F1753),H1753="in-sample"),"",IF(AND(Temp!fhor_indata=1,H1753="out-sample",H1754="out-sample"),J1753,IF(AND(ISBLANK(F1754),H1753="out-sample"),"",IF(AND(Temp!optSeasCoef=0,Temp!sts_add=1),IF(H1753="in-sample",IF(Q1753=bigT,((qCell/bigT)*(I1754-I1753))+((1-(qCell/bigT))*J1753),IF(OR(ISBLANK(F1754),COUNT($F$2:F1753)&lt;=qCell),IF(COUNT($F$2:F1753)=1,0,F1753-F1752),((qCell/COUNT($F$2:F1753))*(I1754-I1753))+((1-(qCell/COUNT($F$2:F1753)))*J1753))),J1753),IF(AND(Temp!optSeasCoef=0,Temp!sts_multp=1),IF(H1753="in-sample",IF(Q1753=bigT,((qCell/bigT)*(I1754/I1753))+((1-(qCell/bigT))*J1753),IF(qCell=0,1,IF(OR(ISBLANK(F1754),COUNT($F$2:F1753)&lt;=qCell),IF(COUNT($F$2:F1753)=1,1,F1753/F1752),((qCell/COUNT($F$2:F1753))*(I1754/I1753))+((1-(qCell/COUNT($F$2:F1753)))*J1753)))),J1753),IF(Temp!sts_add=1,IF(H1753="in-sample",IF(Q1753=bigT,((qCell/bigT)*(I1754-I1753))+((1-(qCell/bigT))*J1753),IF(OR(ISBLANK(F1754),COUNT($AX$2:AX1753)&lt;=qCell),IF(COUNT($AX$2:AX1753)=1,0,AX1753-AX1752),((qCell/COUNT($AX$2:AX1753))*(I1754-I1753))+((1-(qCell/COUNT($AX$2:AX1753)))*J1753))),J1753),IF(H1753="in-sample",IF(Q1753=bigT,((qCell/bigT)*(I1754/I1753))+((1-(qCell/bigT))*J1753),IF(qCell=0,1,IF(OR(ISBLANK(F1754),COUNT($AX$2:AX1753)&lt;=qCell),IF(COUNT($AX$2:AX1753)=1,1,AX1753/AX1752),((qCell/COUNT($AX$2:AX1753))*(I1754/I1753))+((1-(qCell/COUNT($AX$2:AX1753)))*J1753)))),J1753)))))))</f>
        <v/>
      </c>
      <c r="K1754" s="120" t="str">
        <f>IF(H1754="","",IF(AND(Temp!optSeasCoef=0,Temp!sts_add=1),IF(H1754="out-sample",I1754+(Q1754*J1754),I1754+J1754),IF(AND(Temp!optSeasCoef=0,Temp!sts_multp=1),IF(H1754="out-sample",I1754*(J1754^Q1754),I1754*J1754),IF(Temp!sts_add=1,IF(H1754="out-sample",(I1754+(Q1754*J1754))*G1754,(I1754+J1754)*G1754),IF(H1754="out-sample",I1754*(J1754^Q1754)*G1754,I1754*J1754*G1754)))))</f>
        <v/>
      </c>
      <c r="L1754" s="116" t="str">
        <f t="shared" si="297"/>
        <v/>
      </c>
      <c r="M1754" s="116" t="str">
        <f t="shared" si="298"/>
        <v/>
      </c>
      <c r="N1754" s="116" t="str">
        <f t="shared" si="299"/>
        <v/>
      </c>
      <c r="O1754" s="116" t="str">
        <f t="shared" si="300"/>
        <v/>
      </c>
      <c r="P1754" s="116" t="str">
        <f t="shared" si="301"/>
        <v/>
      </c>
      <c r="Q1754" s="94" t="str">
        <f>IF(AND(Temp!fhor_indata=1,ISBLANK(F1754),H1753="in-sample"),1,IF(AND(Temp!fhor_indata=1,H1753="out-sample",Q1753&lt;XfHor),Q1753+1,IF(ISBLANK(F1754),"",IF(AND(H1754="out-sample",H1753="in-sample"),1,IF(AND(H1754="out-sample",H1753="out-sample"),Q1753+1,IF(ISNUMBER(Q1753),Q1753+1,1))))))</f>
        <v/>
      </c>
      <c r="R1754" s="94" t="str">
        <f t="shared" si="302"/>
        <v/>
      </c>
      <c r="S1754" s="94" t="str">
        <f>IF(Temp!fhor_indata=1,IF(S1753=XobsHor,1,IF(COUNT($S$2:S1753)&lt;=XobsHor,S1753+1,IF(AND(COUNT($S$2:S1753)&lt;=XobsHor+XfHor,IFERROR(MOD(S1753,XobsHor)&lt;XfHor,FALSE)),S1753+1,""))),IF(ISBLANK(F1754),"",IF(S1753=maxP,1,IF(S1753&lt;maxP,S1753+1,IF(COUNT($S$2:S1754)&lt;=XobsHor,S1753+1,"")))))</f>
        <v/>
      </c>
      <c r="T1754" s="3"/>
      <c r="U1754" s="6"/>
      <c r="V1754" s="6"/>
      <c r="W1754" s="6"/>
      <c r="X1754" s="6"/>
      <c r="Y1754" s="6"/>
      <c r="Z1754" s="6"/>
      <c r="AA1754" s="6"/>
      <c r="AB1754" s="6"/>
      <c r="AC1754" s="6"/>
      <c r="AD1754" s="6"/>
      <c r="AE1754" s="6"/>
      <c r="AF1754" s="6"/>
      <c r="AG1754" s="6"/>
      <c r="AH1754" s="6"/>
      <c r="AI1754" s="6"/>
      <c r="AJ1754" s="6"/>
      <c r="AK1754" s="6"/>
      <c r="AW1754" s="122" t="str">
        <f t="shared" si="304"/>
        <v/>
      </c>
      <c r="AX1754" s="123" t="str">
        <f t="shared" si="305"/>
        <v/>
      </c>
      <c r="AY1754" s="124" t="str">
        <f t="shared" si="306"/>
        <v/>
      </c>
      <c r="AZ1754" s="124" t="str">
        <f t="shared" si="307"/>
        <v/>
      </c>
      <c r="BF1754" s="91"/>
    </row>
    <row r="1755" spans="1:58" s="78" customFormat="1" ht="14.25" x14ac:dyDescent="0.2">
      <c r="A1755" s="6"/>
      <c r="B1755" s="6"/>
      <c r="C1755" s="6"/>
      <c r="D1755" s="3"/>
      <c r="E1755" s="98" t="str">
        <f t="shared" si="303"/>
        <v/>
      </c>
      <c r="F1755" s="117"/>
      <c r="G1755" s="116" t="str">
        <f>IF(E1755="","",IF(Temp!optSeasCoef=0,1,INDEX($C$2:$C$13,IF(MOD(COUNT($E$2:E1755),seas_indx)=0,seas_indx,MOD(COUNT($E$2:E1755),seas_indx)))))</f>
        <v/>
      </c>
      <c r="H1755" s="97" t="str">
        <f>IFERROR(IF(Temp!fhor_indata=1,IF(COUNT($S$2:S1755)&lt;=XobsHor,"in-sample",IF(AND(COUNT($S$2:S1755)&lt;=XobsHor+XfHor,MOD(S1754,XobsHor)&lt;XfHor),"out-sample","")),IF(ISBLANK(F1755),"",IF(COUNT($F$2:F1755)&lt;=XobsHor-XfHor,"in-sample","out-sample"))),"")</f>
        <v/>
      </c>
      <c r="I1755" s="120" t="str">
        <f>IF(AND(ISBLANK(F1754),H1754="in-sample"),"",IF(AND(Temp!fhor_indata=1,H1754="out-sample",H1755="out-sample"),I1754,IF(AND(ISBLANK(F1755),H1754="out-sample"),"",IF(AND(Temp!optSeasCoef=0,Temp!sts_add=1),IF(H1754="in-sample",IF(Q1754=bigT,((pCell/bigT)*F1754)+((1-(pCell/bigT))*(I1754+J1754)),IF(OR(ISBLANK(F1755),COUNT($F$2:F1754)&lt;=pCell),F1754,((pCell/COUNT($F$2:F1754))*F1754)+((1-(pCell/COUNT($F$2:F1754)))*(I1754+J1754)))),I1754),IF(AND(Temp!optSeasCoef=0,Temp!sts_multp=1),IF(H1754="in-sample",IF(Q1754=bigT,((pCell/bigT)*F1754)+((1-(pCell/bigT))*(I1754*J1754)),IF(OR(ISBLANK(F1755),COUNT(F$2:$F1754)&lt;=pCell),F1754,((pCell/COUNT($F$2:F1754))*F1754)+((1-(pCell/COUNT($F$2:F1754)))*(I1754*J1754)))),I1754),IF(Temp!sts_add=1,IF(H1754="in-sample",IF(Q1754=bigT,((pCell/bigT)*AX1754)+((1-(pCell/bigT))*(I1754+J1754)),IF(OR(ISBLANK(F1755),COUNT($AX$2:AX1754)&lt;=pCell),AX1754,((pCell/COUNT($AX$2:AX1754))*AX1754)+((1-(pCell/COUNT($AX$2:AX1754)))*(I1754+J1754)))),I1754),IF(H1754="in-sample",IF(Q1754=bigT,((pCell/bigT)*AX1754)+((1-(pCell/bigT))*(I1754*J1754)),IF(OR(ISBLANK(F1755),COUNT($AX$2:AX1754)&lt;=pCell),AX1754,((pCell/COUNT($AX$2:AX1754))*AX1754)+((1-(pCell/COUNT($AX$2:AX1754)))*(I1754*J1754)))),I1754)))))))</f>
        <v/>
      </c>
      <c r="J1755" s="120" t="str">
        <f>IF(AND(ISBLANK(F1754),H1754="in-sample"),"",IF(AND(Temp!fhor_indata=1,H1754="out-sample",H1755="out-sample"),J1754,IF(AND(ISBLANK(F1755),H1754="out-sample"),"",IF(AND(Temp!optSeasCoef=0,Temp!sts_add=1),IF(H1754="in-sample",IF(Q1754=bigT,((qCell/bigT)*(I1755-I1754))+((1-(qCell/bigT))*J1754),IF(OR(ISBLANK(F1755),COUNT($F$2:F1754)&lt;=qCell),IF(COUNT($F$2:F1754)=1,0,F1754-F1753),((qCell/COUNT($F$2:F1754))*(I1755-I1754))+((1-(qCell/COUNT($F$2:F1754)))*J1754))),J1754),IF(AND(Temp!optSeasCoef=0,Temp!sts_multp=1),IF(H1754="in-sample",IF(Q1754=bigT,((qCell/bigT)*(I1755/I1754))+((1-(qCell/bigT))*J1754),IF(qCell=0,1,IF(OR(ISBLANK(F1755),COUNT($F$2:F1754)&lt;=qCell),IF(COUNT($F$2:F1754)=1,1,F1754/F1753),((qCell/COUNT($F$2:F1754))*(I1755/I1754))+((1-(qCell/COUNT($F$2:F1754)))*J1754)))),J1754),IF(Temp!sts_add=1,IF(H1754="in-sample",IF(Q1754=bigT,((qCell/bigT)*(I1755-I1754))+((1-(qCell/bigT))*J1754),IF(OR(ISBLANK(F1755),COUNT($AX$2:AX1754)&lt;=qCell),IF(COUNT($AX$2:AX1754)=1,0,AX1754-AX1753),((qCell/COUNT($AX$2:AX1754))*(I1755-I1754))+((1-(qCell/COUNT($AX$2:AX1754)))*J1754))),J1754),IF(H1754="in-sample",IF(Q1754=bigT,((qCell/bigT)*(I1755/I1754))+((1-(qCell/bigT))*J1754),IF(qCell=0,1,IF(OR(ISBLANK(F1755),COUNT($AX$2:AX1754)&lt;=qCell),IF(COUNT($AX$2:AX1754)=1,1,AX1754/AX1753),((qCell/COUNT($AX$2:AX1754))*(I1755/I1754))+((1-(qCell/COUNT($AX$2:AX1754)))*J1754)))),J1754)))))))</f>
        <v/>
      </c>
      <c r="K1755" s="120" t="str">
        <f>IF(H1755="","",IF(AND(Temp!optSeasCoef=0,Temp!sts_add=1),IF(H1755="out-sample",I1755+(Q1755*J1755),I1755+J1755),IF(AND(Temp!optSeasCoef=0,Temp!sts_multp=1),IF(H1755="out-sample",I1755*(J1755^Q1755),I1755*J1755),IF(Temp!sts_add=1,IF(H1755="out-sample",(I1755+(Q1755*J1755))*G1755,(I1755+J1755)*G1755),IF(H1755="out-sample",I1755*(J1755^Q1755)*G1755,I1755*J1755*G1755)))))</f>
        <v/>
      </c>
      <c r="L1755" s="116" t="str">
        <f t="shared" si="297"/>
        <v/>
      </c>
      <c r="M1755" s="116" t="str">
        <f t="shared" si="298"/>
        <v/>
      </c>
      <c r="N1755" s="116" t="str">
        <f t="shared" si="299"/>
        <v/>
      </c>
      <c r="O1755" s="116" t="str">
        <f t="shared" si="300"/>
        <v/>
      </c>
      <c r="P1755" s="116" t="str">
        <f t="shared" si="301"/>
        <v/>
      </c>
      <c r="Q1755" s="94" t="str">
        <f>IF(AND(Temp!fhor_indata=1,ISBLANK(F1755),H1754="in-sample"),1,IF(AND(Temp!fhor_indata=1,H1754="out-sample",Q1754&lt;XfHor),Q1754+1,IF(ISBLANK(F1755),"",IF(AND(H1755="out-sample",H1754="in-sample"),1,IF(AND(H1755="out-sample",H1754="out-sample"),Q1754+1,IF(ISNUMBER(Q1754),Q1754+1,1))))))</f>
        <v/>
      </c>
      <c r="R1755" s="94" t="str">
        <f t="shared" si="302"/>
        <v/>
      </c>
      <c r="S1755" s="94" t="str">
        <f>IF(Temp!fhor_indata=1,IF(S1754=XobsHor,1,IF(COUNT($S$2:S1754)&lt;=XobsHor,S1754+1,IF(AND(COUNT($S$2:S1754)&lt;=XobsHor+XfHor,IFERROR(MOD(S1754,XobsHor)&lt;XfHor,FALSE)),S1754+1,""))),IF(ISBLANK(F1755),"",IF(S1754=maxP,1,IF(S1754&lt;maxP,S1754+1,IF(COUNT($S$2:S1755)&lt;=XobsHor,S1754+1,"")))))</f>
        <v/>
      </c>
      <c r="T1755" s="3"/>
      <c r="U1755" s="6"/>
      <c r="V1755" s="6"/>
      <c r="W1755" s="6"/>
      <c r="X1755" s="6"/>
      <c r="Y1755" s="6"/>
      <c r="Z1755" s="6"/>
      <c r="AA1755" s="6"/>
      <c r="AB1755" s="6"/>
      <c r="AC1755" s="6"/>
      <c r="AD1755" s="6"/>
      <c r="AE1755" s="6"/>
      <c r="AF1755" s="6"/>
      <c r="AG1755" s="6"/>
      <c r="AH1755" s="6"/>
      <c r="AI1755" s="6"/>
      <c r="AJ1755" s="6"/>
      <c r="AK1755" s="6"/>
      <c r="AW1755" s="122" t="str">
        <f t="shared" si="304"/>
        <v/>
      </c>
      <c r="AX1755" s="123" t="str">
        <f t="shared" si="305"/>
        <v/>
      </c>
      <c r="AY1755" s="124" t="str">
        <f t="shared" si="306"/>
        <v/>
      </c>
      <c r="AZ1755" s="124" t="str">
        <f t="shared" si="307"/>
        <v/>
      </c>
      <c r="BF1755" s="91"/>
    </row>
    <row r="1756" spans="1:58" s="78" customFormat="1" ht="14.25" x14ac:dyDescent="0.2">
      <c r="A1756" s="6"/>
      <c r="B1756" s="6"/>
      <c r="C1756" s="6"/>
      <c r="D1756" s="3"/>
      <c r="E1756" s="98" t="str">
        <f t="shared" si="303"/>
        <v/>
      </c>
      <c r="F1756" s="117"/>
      <c r="G1756" s="116" t="str">
        <f>IF(E1756="","",IF(Temp!optSeasCoef=0,1,INDEX($C$2:$C$13,IF(MOD(COUNT($E$2:E1756),seas_indx)=0,seas_indx,MOD(COUNT($E$2:E1756),seas_indx)))))</f>
        <v/>
      </c>
      <c r="H1756" s="97" t="str">
        <f>IFERROR(IF(Temp!fhor_indata=1,IF(COUNT($S$2:S1756)&lt;=XobsHor,"in-sample",IF(AND(COUNT($S$2:S1756)&lt;=XobsHor+XfHor,MOD(S1755,XobsHor)&lt;XfHor),"out-sample","")),IF(ISBLANK(F1756),"",IF(COUNT($F$2:F1756)&lt;=XobsHor-XfHor,"in-sample","out-sample"))),"")</f>
        <v/>
      </c>
      <c r="I1756" s="120" t="str">
        <f>IF(AND(ISBLANK(F1755),H1755="in-sample"),"",IF(AND(Temp!fhor_indata=1,H1755="out-sample",H1756="out-sample"),I1755,IF(AND(ISBLANK(F1756),H1755="out-sample"),"",IF(AND(Temp!optSeasCoef=0,Temp!sts_add=1),IF(H1755="in-sample",IF(Q1755=bigT,((pCell/bigT)*F1755)+((1-(pCell/bigT))*(I1755+J1755)),IF(OR(ISBLANK(F1756),COUNT($F$2:F1755)&lt;=pCell),F1755,((pCell/COUNT($F$2:F1755))*F1755)+((1-(pCell/COUNT($F$2:F1755)))*(I1755+J1755)))),I1755),IF(AND(Temp!optSeasCoef=0,Temp!sts_multp=1),IF(H1755="in-sample",IF(Q1755=bigT,((pCell/bigT)*F1755)+((1-(pCell/bigT))*(I1755*J1755)),IF(OR(ISBLANK(F1756),COUNT(F$2:$F1755)&lt;=pCell),F1755,((pCell/COUNT($F$2:F1755))*F1755)+((1-(pCell/COUNT($F$2:F1755)))*(I1755*J1755)))),I1755),IF(Temp!sts_add=1,IF(H1755="in-sample",IF(Q1755=bigT,((pCell/bigT)*AX1755)+((1-(pCell/bigT))*(I1755+J1755)),IF(OR(ISBLANK(F1756),COUNT($AX$2:AX1755)&lt;=pCell),AX1755,((pCell/COUNT($AX$2:AX1755))*AX1755)+((1-(pCell/COUNT($AX$2:AX1755)))*(I1755+J1755)))),I1755),IF(H1755="in-sample",IF(Q1755=bigT,((pCell/bigT)*AX1755)+((1-(pCell/bigT))*(I1755*J1755)),IF(OR(ISBLANK(F1756),COUNT($AX$2:AX1755)&lt;=pCell),AX1755,((pCell/COUNT($AX$2:AX1755))*AX1755)+((1-(pCell/COUNT($AX$2:AX1755)))*(I1755*J1755)))),I1755)))))))</f>
        <v/>
      </c>
      <c r="J1756" s="120" t="str">
        <f>IF(AND(ISBLANK(F1755),H1755="in-sample"),"",IF(AND(Temp!fhor_indata=1,H1755="out-sample",H1756="out-sample"),J1755,IF(AND(ISBLANK(F1756),H1755="out-sample"),"",IF(AND(Temp!optSeasCoef=0,Temp!sts_add=1),IF(H1755="in-sample",IF(Q1755=bigT,((qCell/bigT)*(I1756-I1755))+((1-(qCell/bigT))*J1755),IF(OR(ISBLANK(F1756),COUNT($F$2:F1755)&lt;=qCell),IF(COUNT($F$2:F1755)=1,0,F1755-F1754),((qCell/COUNT($F$2:F1755))*(I1756-I1755))+((1-(qCell/COUNT($F$2:F1755)))*J1755))),J1755),IF(AND(Temp!optSeasCoef=0,Temp!sts_multp=1),IF(H1755="in-sample",IF(Q1755=bigT,((qCell/bigT)*(I1756/I1755))+((1-(qCell/bigT))*J1755),IF(qCell=0,1,IF(OR(ISBLANK(F1756),COUNT($F$2:F1755)&lt;=qCell),IF(COUNT($F$2:F1755)=1,1,F1755/F1754),((qCell/COUNT($F$2:F1755))*(I1756/I1755))+((1-(qCell/COUNT($F$2:F1755)))*J1755)))),J1755),IF(Temp!sts_add=1,IF(H1755="in-sample",IF(Q1755=bigT,((qCell/bigT)*(I1756-I1755))+((1-(qCell/bigT))*J1755),IF(OR(ISBLANK(F1756),COUNT($AX$2:AX1755)&lt;=qCell),IF(COUNT($AX$2:AX1755)=1,0,AX1755-AX1754),((qCell/COUNT($AX$2:AX1755))*(I1756-I1755))+((1-(qCell/COUNT($AX$2:AX1755)))*J1755))),J1755),IF(H1755="in-sample",IF(Q1755=bigT,((qCell/bigT)*(I1756/I1755))+((1-(qCell/bigT))*J1755),IF(qCell=0,1,IF(OR(ISBLANK(F1756),COUNT($AX$2:AX1755)&lt;=qCell),IF(COUNT($AX$2:AX1755)=1,1,AX1755/AX1754),((qCell/COUNT($AX$2:AX1755))*(I1756/I1755))+((1-(qCell/COUNT($AX$2:AX1755)))*J1755)))),J1755)))))))</f>
        <v/>
      </c>
      <c r="K1756" s="120" t="str">
        <f>IF(H1756="","",IF(AND(Temp!optSeasCoef=0,Temp!sts_add=1),IF(H1756="out-sample",I1756+(Q1756*J1756),I1756+J1756),IF(AND(Temp!optSeasCoef=0,Temp!sts_multp=1),IF(H1756="out-sample",I1756*(J1756^Q1756),I1756*J1756),IF(Temp!sts_add=1,IF(H1756="out-sample",(I1756+(Q1756*J1756))*G1756,(I1756+J1756)*G1756),IF(H1756="out-sample",I1756*(J1756^Q1756)*G1756,I1756*J1756*G1756)))))</f>
        <v/>
      </c>
      <c r="L1756" s="116" t="str">
        <f t="shared" si="297"/>
        <v/>
      </c>
      <c r="M1756" s="116" t="str">
        <f t="shared" si="298"/>
        <v/>
      </c>
      <c r="N1756" s="116" t="str">
        <f t="shared" si="299"/>
        <v/>
      </c>
      <c r="O1756" s="116" t="str">
        <f t="shared" si="300"/>
        <v/>
      </c>
      <c r="P1756" s="116" t="str">
        <f t="shared" si="301"/>
        <v/>
      </c>
      <c r="Q1756" s="94" t="str">
        <f>IF(AND(Temp!fhor_indata=1,ISBLANK(F1756),H1755="in-sample"),1,IF(AND(Temp!fhor_indata=1,H1755="out-sample",Q1755&lt;XfHor),Q1755+1,IF(ISBLANK(F1756),"",IF(AND(H1756="out-sample",H1755="in-sample"),1,IF(AND(H1756="out-sample",H1755="out-sample"),Q1755+1,IF(ISNUMBER(Q1755),Q1755+1,1))))))</f>
        <v/>
      </c>
      <c r="R1756" s="94" t="str">
        <f t="shared" si="302"/>
        <v/>
      </c>
      <c r="S1756" s="94" t="str">
        <f>IF(Temp!fhor_indata=1,IF(S1755=XobsHor,1,IF(COUNT($S$2:S1755)&lt;=XobsHor,S1755+1,IF(AND(COUNT($S$2:S1755)&lt;=XobsHor+XfHor,IFERROR(MOD(S1755,XobsHor)&lt;XfHor,FALSE)),S1755+1,""))),IF(ISBLANK(F1756),"",IF(S1755=maxP,1,IF(S1755&lt;maxP,S1755+1,IF(COUNT($S$2:S1756)&lt;=XobsHor,S1755+1,"")))))</f>
        <v/>
      </c>
      <c r="T1756" s="3"/>
      <c r="U1756" s="6"/>
      <c r="V1756" s="6"/>
      <c r="W1756" s="6"/>
      <c r="X1756" s="6"/>
      <c r="Y1756" s="6"/>
      <c r="Z1756" s="6"/>
      <c r="AA1756" s="6"/>
      <c r="AB1756" s="6"/>
      <c r="AC1756" s="6"/>
      <c r="AD1756" s="6"/>
      <c r="AE1756" s="6"/>
      <c r="AF1756" s="6"/>
      <c r="AG1756" s="6"/>
      <c r="AH1756" s="6"/>
      <c r="AI1756" s="6"/>
      <c r="AJ1756" s="6"/>
      <c r="AK1756" s="6"/>
      <c r="AW1756" s="122" t="str">
        <f t="shared" si="304"/>
        <v/>
      </c>
      <c r="AX1756" s="123" t="str">
        <f t="shared" si="305"/>
        <v/>
      </c>
      <c r="AY1756" s="124" t="str">
        <f t="shared" si="306"/>
        <v/>
      </c>
      <c r="AZ1756" s="124" t="str">
        <f t="shared" si="307"/>
        <v/>
      </c>
      <c r="BF1756" s="91"/>
    </row>
    <row r="1757" spans="1:58" s="78" customFormat="1" ht="14.25" x14ac:dyDescent="0.2">
      <c r="A1757" s="6"/>
      <c r="B1757" s="6"/>
      <c r="C1757" s="6"/>
      <c r="D1757" s="3"/>
      <c r="E1757" s="98" t="str">
        <f t="shared" si="303"/>
        <v/>
      </c>
      <c r="F1757" s="117"/>
      <c r="G1757" s="116" t="str">
        <f>IF(E1757="","",IF(Temp!optSeasCoef=0,1,INDEX($C$2:$C$13,IF(MOD(COUNT($E$2:E1757),seas_indx)=0,seas_indx,MOD(COUNT($E$2:E1757),seas_indx)))))</f>
        <v/>
      </c>
      <c r="H1757" s="97" t="str">
        <f>IFERROR(IF(Temp!fhor_indata=1,IF(COUNT($S$2:S1757)&lt;=XobsHor,"in-sample",IF(AND(COUNT($S$2:S1757)&lt;=XobsHor+XfHor,MOD(S1756,XobsHor)&lt;XfHor),"out-sample","")),IF(ISBLANK(F1757),"",IF(COUNT($F$2:F1757)&lt;=XobsHor-XfHor,"in-sample","out-sample"))),"")</f>
        <v/>
      </c>
      <c r="I1757" s="120" t="str">
        <f>IF(AND(ISBLANK(F1756),H1756="in-sample"),"",IF(AND(Temp!fhor_indata=1,H1756="out-sample",H1757="out-sample"),I1756,IF(AND(ISBLANK(F1757),H1756="out-sample"),"",IF(AND(Temp!optSeasCoef=0,Temp!sts_add=1),IF(H1756="in-sample",IF(Q1756=bigT,((pCell/bigT)*F1756)+((1-(pCell/bigT))*(I1756+J1756)),IF(OR(ISBLANK(F1757),COUNT($F$2:F1756)&lt;=pCell),F1756,((pCell/COUNT($F$2:F1756))*F1756)+((1-(pCell/COUNT($F$2:F1756)))*(I1756+J1756)))),I1756),IF(AND(Temp!optSeasCoef=0,Temp!sts_multp=1),IF(H1756="in-sample",IF(Q1756=bigT,((pCell/bigT)*F1756)+((1-(pCell/bigT))*(I1756*J1756)),IF(OR(ISBLANK(F1757),COUNT(F$2:$F1756)&lt;=pCell),F1756,((pCell/COUNT($F$2:F1756))*F1756)+((1-(pCell/COUNT($F$2:F1756)))*(I1756*J1756)))),I1756),IF(Temp!sts_add=1,IF(H1756="in-sample",IF(Q1756=bigT,((pCell/bigT)*AX1756)+((1-(pCell/bigT))*(I1756+J1756)),IF(OR(ISBLANK(F1757),COUNT($AX$2:AX1756)&lt;=pCell),AX1756,((pCell/COUNT($AX$2:AX1756))*AX1756)+((1-(pCell/COUNT($AX$2:AX1756)))*(I1756+J1756)))),I1756),IF(H1756="in-sample",IF(Q1756=bigT,((pCell/bigT)*AX1756)+((1-(pCell/bigT))*(I1756*J1756)),IF(OR(ISBLANK(F1757),COUNT($AX$2:AX1756)&lt;=pCell),AX1756,((pCell/COUNT($AX$2:AX1756))*AX1756)+((1-(pCell/COUNT($AX$2:AX1756)))*(I1756*J1756)))),I1756)))))))</f>
        <v/>
      </c>
      <c r="J1757" s="120" t="str">
        <f>IF(AND(ISBLANK(F1756),H1756="in-sample"),"",IF(AND(Temp!fhor_indata=1,H1756="out-sample",H1757="out-sample"),J1756,IF(AND(ISBLANK(F1757),H1756="out-sample"),"",IF(AND(Temp!optSeasCoef=0,Temp!sts_add=1),IF(H1756="in-sample",IF(Q1756=bigT,((qCell/bigT)*(I1757-I1756))+((1-(qCell/bigT))*J1756),IF(OR(ISBLANK(F1757),COUNT($F$2:F1756)&lt;=qCell),IF(COUNT($F$2:F1756)=1,0,F1756-F1755),((qCell/COUNT($F$2:F1756))*(I1757-I1756))+((1-(qCell/COUNT($F$2:F1756)))*J1756))),J1756),IF(AND(Temp!optSeasCoef=0,Temp!sts_multp=1),IF(H1756="in-sample",IF(Q1756=bigT,((qCell/bigT)*(I1757/I1756))+((1-(qCell/bigT))*J1756),IF(qCell=0,1,IF(OR(ISBLANK(F1757),COUNT($F$2:F1756)&lt;=qCell),IF(COUNT($F$2:F1756)=1,1,F1756/F1755),((qCell/COUNT($F$2:F1756))*(I1757/I1756))+((1-(qCell/COUNT($F$2:F1756)))*J1756)))),J1756),IF(Temp!sts_add=1,IF(H1756="in-sample",IF(Q1756=bigT,((qCell/bigT)*(I1757-I1756))+((1-(qCell/bigT))*J1756),IF(OR(ISBLANK(F1757),COUNT($AX$2:AX1756)&lt;=qCell),IF(COUNT($AX$2:AX1756)=1,0,AX1756-AX1755),((qCell/COUNT($AX$2:AX1756))*(I1757-I1756))+((1-(qCell/COUNT($AX$2:AX1756)))*J1756))),J1756),IF(H1756="in-sample",IF(Q1756=bigT,((qCell/bigT)*(I1757/I1756))+((1-(qCell/bigT))*J1756),IF(qCell=0,1,IF(OR(ISBLANK(F1757),COUNT($AX$2:AX1756)&lt;=qCell),IF(COUNT($AX$2:AX1756)=1,1,AX1756/AX1755),((qCell/COUNT($AX$2:AX1756))*(I1757/I1756))+((1-(qCell/COUNT($AX$2:AX1756)))*J1756)))),J1756)))))))</f>
        <v/>
      </c>
      <c r="K1757" s="120" t="str">
        <f>IF(H1757="","",IF(AND(Temp!optSeasCoef=0,Temp!sts_add=1),IF(H1757="out-sample",I1757+(Q1757*J1757),I1757+J1757),IF(AND(Temp!optSeasCoef=0,Temp!sts_multp=1),IF(H1757="out-sample",I1757*(J1757^Q1757),I1757*J1757),IF(Temp!sts_add=1,IF(H1757="out-sample",(I1757+(Q1757*J1757))*G1757,(I1757+J1757)*G1757),IF(H1757="out-sample",I1757*(J1757^Q1757)*G1757,I1757*J1757*G1757)))))</f>
        <v/>
      </c>
      <c r="L1757" s="116" t="str">
        <f t="shared" si="297"/>
        <v/>
      </c>
      <c r="M1757" s="116" t="str">
        <f t="shared" si="298"/>
        <v/>
      </c>
      <c r="N1757" s="116" t="str">
        <f t="shared" si="299"/>
        <v/>
      </c>
      <c r="O1757" s="116" t="str">
        <f t="shared" si="300"/>
        <v/>
      </c>
      <c r="P1757" s="116" t="str">
        <f t="shared" si="301"/>
        <v/>
      </c>
      <c r="Q1757" s="94" t="str">
        <f>IF(AND(Temp!fhor_indata=1,ISBLANK(F1757),H1756="in-sample"),1,IF(AND(Temp!fhor_indata=1,H1756="out-sample",Q1756&lt;XfHor),Q1756+1,IF(ISBLANK(F1757),"",IF(AND(H1757="out-sample",H1756="in-sample"),1,IF(AND(H1757="out-sample",H1756="out-sample"),Q1756+1,IF(ISNUMBER(Q1756),Q1756+1,1))))))</f>
        <v/>
      </c>
      <c r="R1757" s="94" t="str">
        <f t="shared" si="302"/>
        <v/>
      </c>
      <c r="S1757" s="94" t="str">
        <f>IF(Temp!fhor_indata=1,IF(S1756=XobsHor,1,IF(COUNT($S$2:S1756)&lt;=XobsHor,S1756+1,IF(AND(COUNT($S$2:S1756)&lt;=XobsHor+XfHor,IFERROR(MOD(S1756,XobsHor)&lt;XfHor,FALSE)),S1756+1,""))),IF(ISBLANK(F1757),"",IF(S1756=maxP,1,IF(S1756&lt;maxP,S1756+1,IF(COUNT($S$2:S1757)&lt;=XobsHor,S1756+1,"")))))</f>
        <v/>
      </c>
      <c r="T1757" s="3"/>
      <c r="U1757" s="6"/>
      <c r="V1757" s="6"/>
      <c r="W1757" s="6"/>
      <c r="X1757" s="6"/>
      <c r="Y1757" s="6"/>
      <c r="Z1757" s="6"/>
      <c r="AA1757" s="6"/>
      <c r="AB1757" s="6"/>
      <c r="AC1757" s="6"/>
      <c r="AD1757" s="6"/>
      <c r="AE1757" s="6"/>
      <c r="AF1757" s="6"/>
      <c r="AG1757" s="6"/>
      <c r="AH1757" s="6"/>
      <c r="AI1757" s="6"/>
      <c r="AJ1757" s="6"/>
      <c r="AK1757" s="6"/>
      <c r="AW1757" s="122" t="str">
        <f t="shared" si="304"/>
        <v/>
      </c>
      <c r="AX1757" s="123" t="str">
        <f t="shared" si="305"/>
        <v/>
      </c>
      <c r="AY1757" s="124" t="str">
        <f t="shared" si="306"/>
        <v/>
      </c>
      <c r="AZ1757" s="124" t="str">
        <f t="shared" si="307"/>
        <v/>
      </c>
      <c r="BF1757" s="91"/>
    </row>
    <row r="1758" spans="1:58" s="78" customFormat="1" ht="14.25" x14ac:dyDescent="0.2">
      <c r="A1758" s="6"/>
      <c r="B1758" s="6"/>
      <c r="C1758" s="6"/>
      <c r="D1758" s="3"/>
      <c r="E1758" s="98" t="str">
        <f t="shared" si="303"/>
        <v/>
      </c>
      <c r="F1758" s="117"/>
      <c r="G1758" s="116" t="str">
        <f>IF(E1758="","",IF(Temp!optSeasCoef=0,1,INDEX($C$2:$C$13,IF(MOD(COUNT($E$2:E1758),seas_indx)=0,seas_indx,MOD(COUNT($E$2:E1758),seas_indx)))))</f>
        <v/>
      </c>
      <c r="H1758" s="97" t="str">
        <f>IFERROR(IF(Temp!fhor_indata=1,IF(COUNT($S$2:S1758)&lt;=XobsHor,"in-sample",IF(AND(COUNT($S$2:S1758)&lt;=XobsHor+XfHor,MOD(S1757,XobsHor)&lt;XfHor),"out-sample","")),IF(ISBLANK(F1758),"",IF(COUNT($F$2:F1758)&lt;=XobsHor-XfHor,"in-sample","out-sample"))),"")</f>
        <v/>
      </c>
      <c r="I1758" s="120" t="str">
        <f>IF(AND(ISBLANK(F1757),H1757="in-sample"),"",IF(AND(Temp!fhor_indata=1,H1757="out-sample",H1758="out-sample"),I1757,IF(AND(ISBLANK(F1758),H1757="out-sample"),"",IF(AND(Temp!optSeasCoef=0,Temp!sts_add=1),IF(H1757="in-sample",IF(Q1757=bigT,((pCell/bigT)*F1757)+((1-(pCell/bigT))*(I1757+J1757)),IF(OR(ISBLANK(F1758),COUNT($F$2:F1757)&lt;=pCell),F1757,((pCell/COUNT($F$2:F1757))*F1757)+((1-(pCell/COUNT($F$2:F1757)))*(I1757+J1757)))),I1757),IF(AND(Temp!optSeasCoef=0,Temp!sts_multp=1),IF(H1757="in-sample",IF(Q1757=bigT,((pCell/bigT)*F1757)+((1-(pCell/bigT))*(I1757*J1757)),IF(OR(ISBLANK(F1758),COUNT(F$2:$F1757)&lt;=pCell),F1757,((pCell/COUNT($F$2:F1757))*F1757)+((1-(pCell/COUNT($F$2:F1757)))*(I1757*J1757)))),I1757),IF(Temp!sts_add=1,IF(H1757="in-sample",IF(Q1757=bigT,((pCell/bigT)*AX1757)+((1-(pCell/bigT))*(I1757+J1757)),IF(OR(ISBLANK(F1758),COUNT($AX$2:AX1757)&lt;=pCell),AX1757,((pCell/COUNT($AX$2:AX1757))*AX1757)+((1-(pCell/COUNT($AX$2:AX1757)))*(I1757+J1757)))),I1757),IF(H1757="in-sample",IF(Q1757=bigT,((pCell/bigT)*AX1757)+((1-(pCell/bigT))*(I1757*J1757)),IF(OR(ISBLANK(F1758),COUNT($AX$2:AX1757)&lt;=pCell),AX1757,((pCell/COUNT($AX$2:AX1757))*AX1757)+((1-(pCell/COUNT($AX$2:AX1757)))*(I1757*J1757)))),I1757)))))))</f>
        <v/>
      </c>
      <c r="J1758" s="120" t="str">
        <f>IF(AND(ISBLANK(F1757),H1757="in-sample"),"",IF(AND(Temp!fhor_indata=1,H1757="out-sample",H1758="out-sample"),J1757,IF(AND(ISBLANK(F1758),H1757="out-sample"),"",IF(AND(Temp!optSeasCoef=0,Temp!sts_add=1),IF(H1757="in-sample",IF(Q1757=bigT,((qCell/bigT)*(I1758-I1757))+((1-(qCell/bigT))*J1757),IF(OR(ISBLANK(F1758),COUNT($F$2:F1757)&lt;=qCell),IF(COUNT($F$2:F1757)=1,0,F1757-F1756),((qCell/COUNT($F$2:F1757))*(I1758-I1757))+((1-(qCell/COUNT($F$2:F1757)))*J1757))),J1757),IF(AND(Temp!optSeasCoef=0,Temp!sts_multp=1),IF(H1757="in-sample",IF(Q1757=bigT,((qCell/bigT)*(I1758/I1757))+((1-(qCell/bigT))*J1757),IF(qCell=0,1,IF(OR(ISBLANK(F1758),COUNT($F$2:F1757)&lt;=qCell),IF(COUNT($F$2:F1757)=1,1,F1757/F1756),((qCell/COUNT($F$2:F1757))*(I1758/I1757))+((1-(qCell/COUNT($F$2:F1757)))*J1757)))),J1757),IF(Temp!sts_add=1,IF(H1757="in-sample",IF(Q1757=bigT,((qCell/bigT)*(I1758-I1757))+((1-(qCell/bigT))*J1757),IF(OR(ISBLANK(F1758),COUNT($AX$2:AX1757)&lt;=qCell),IF(COUNT($AX$2:AX1757)=1,0,AX1757-AX1756),((qCell/COUNT($AX$2:AX1757))*(I1758-I1757))+((1-(qCell/COUNT($AX$2:AX1757)))*J1757))),J1757),IF(H1757="in-sample",IF(Q1757=bigT,((qCell/bigT)*(I1758/I1757))+((1-(qCell/bigT))*J1757),IF(qCell=0,1,IF(OR(ISBLANK(F1758),COUNT($AX$2:AX1757)&lt;=qCell),IF(COUNT($AX$2:AX1757)=1,1,AX1757/AX1756),((qCell/COUNT($AX$2:AX1757))*(I1758/I1757))+((1-(qCell/COUNT($AX$2:AX1757)))*J1757)))),J1757)))))))</f>
        <v/>
      </c>
      <c r="K1758" s="120" t="str">
        <f>IF(H1758="","",IF(AND(Temp!optSeasCoef=0,Temp!sts_add=1),IF(H1758="out-sample",I1758+(Q1758*J1758),I1758+J1758),IF(AND(Temp!optSeasCoef=0,Temp!sts_multp=1),IF(H1758="out-sample",I1758*(J1758^Q1758),I1758*J1758),IF(Temp!sts_add=1,IF(H1758="out-sample",(I1758+(Q1758*J1758))*G1758,(I1758+J1758)*G1758),IF(H1758="out-sample",I1758*(J1758^Q1758)*G1758,I1758*J1758*G1758)))))</f>
        <v/>
      </c>
      <c r="L1758" s="116" t="str">
        <f t="shared" si="297"/>
        <v/>
      </c>
      <c r="M1758" s="116" t="str">
        <f t="shared" si="298"/>
        <v/>
      </c>
      <c r="N1758" s="116" t="str">
        <f t="shared" si="299"/>
        <v/>
      </c>
      <c r="O1758" s="116" t="str">
        <f t="shared" si="300"/>
        <v/>
      </c>
      <c r="P1758" s="116" t="str">
        <f t="shared" si="301"/>
        <v/>
      </c>
      <c r="Q1758" s="94" t="str">
        <f>IF(AND(Temp!fhor_indata=1,ISBLANK(F1758),H1757="in-sample"),1,IF(AND(Temp!fhor_indata=1,H1757="out-sample",Q1757&lt;XfHor),Q1757+1,IF(ISBLANK(F1758),"",IF(AND(H1758="out-sample",H1757="in-sample"),1,IF(AND(H1758="out-sample",H1757="out-sample"),Q1757+1,IF(ISNUMBER(Q1757),Q1757+1,1))))))</f>
        <v/>
      </c>
      <c r="R1758" s="94" t="str">
        <f t="shared" si="302"/>
        <v/>
      </c>
      <c r="S1758" s="94" t="str">
        <f>IF(Temp!fhor_indata=1,IF(S1757=XobsHor,1,IF(COUNT($S$2:S1757)&lt;=XobsHor,S1757+1,IF(AND(COUNT($S$2:S1757)&lt;=XobsHor+XfHor,IFERROR(MOD(S1757,XobsHor)&lt;XfHor,FALSE)),S1757+1,""))),IF(ISBLANK(F1758),"",IF(S1757=maxP,1,IF(S1757&lt;maxP,S1757+1,IF(COUNT($S$2:S1758)&lt;=XobsHor,S1757+1,"")))))</f>
        <v/>
      </c>
      <c r="T1758" s="3"/>
      <c r="U1758" s="6"/>
      <c r="V1758" s="6"/>
      <c r="W1758" s="6"/>
      <c r="X1758" s="6"/>
      <c r="Y1758" s="6"/>
      <c r="Z1758" s="6"/>
      <c r="AA1758" s="6"/>
      <c r="AB1758" s="6"/>
      <c r="AC1758" s="6"/>
      <c r="AD1758" s="6"/>
      <c r="AE1758" s="6"/>
      <c r="AF1758" s="6"/>
      <c r="AG1758" s="6"/>
      <c r="AH1758" s="6"/>
      <c r="AI1758" s="6"/>
      <c r="AJ1758" s="6"/>
      <c r="AK1758" s="6"/>
      <c r="AW1758" s="122" t="str">
        <f t="shared" si="304"/>
        <v/>
      </c>
      <c r="AX1758" s="123" t="str">
        <f t="shared" si="305"/>
        <v/>
      </c>
      <c r="AY1758" s="124" t="str">
        <f t="shared" si="306"/>
        <v/>
      </c>
      <c r="AZ1758" s="124" t="str">
        <f t="shared" si="307"/>
        <v/>
      </c>
      <c r="BF1758" s="91"/>
    </row>
    <row r="1759" spans="1:58" s="78" customFormat="1" ht="14.25" x14ac:dyDescent="0.2">
      <c r="A1759" s="6"/>
      <c r="B1759" s="6"/>
      <c r="C1759" s="6"/>
      <c r="D1759" s="3"/>
      <c r="E1759" s="98" t="str">
        <f t="shared" si="303"/>
        <v/>
      </c>
      <c r="F1759" s="117"/>
      <c r="G1759" s="116" t="str">
        <f>IF(E1759="","",IF(Temp!optSeasCoef=0,1,INDEX($C$2:$C$13,IF(MOD(COUNT($E$2:E1759),seas_indx)=0,seas_indx,MOD(COUNT($E$2:E1759),seas_indx)))))</f>
        <v/>
      </c>
      <c r="H1759" s="97" t="str">
        <f>IFERROR(IF(Temp!fhor_indata=1,IF(COUNT($S$2:S1759)&lt;=XobsHor,"in-sample",IF(AND(COUNT($S$2:S1759)&lt;=XobsHor+XfHor,MOD(S1758,XobsHor)&lt;XfHor),"out-sample","")),IF(ISBLANK(F1759),"",IF(COUNT($F$2:F1759)&lt;=XobsHor-XfHor,"in-sample","out-sample"))),"")</f>
        <v/>
      </c>
      <c r="I1759" s="120" t="str">
        <f>IF(AND(ISBLANK(F1758),H1758="in-sample"),"",IF(AND(Temp!fhor_indata=1,H1758="out-sample",H1759="out-sample"),I1758,IF(AND(ISBLANK(F1759),H1758="out-sample"),"",IF(AND(Temp!optSeasCoef=0,Temp!sts_add=1),IF(H1758="in-sample",IF(Q1758=bigT,((pCell/bigT)*F1758)+((1-(pCell/bigT))*(I1758+J1758)),IF(OR(ISBLANK(F1759),COUNT($F$2:F1758)&lt;=pCell),F1758,((pCell/COUNT($F$2:F1758))*F1758)+((1-(pCell/COUNT($F$2:F1758)))*(I1758+J1758)))),I1758),IF(AND(Temp!optSeasCoef=0,Temp!sts_multp=1),IF(H1758="in-sample",IF(Q1758=bigT,((pCell/bigT)*F1758)+((1-(pCell/bigT))*(I1758*J1758)),IF(OR(ISBLANK(F1759),COUNT(F$2:$F1758)&lt;=pCell),F1758,((pCell/COUNT($F$2:F1758))*F1758)+((1-(pCell/COUNT($F$2:F1758)))*(I1758*J1758)))),I1758),IF(Temp!sts_add=1,IF(H1758="in-sample",IF(Q1758=bigT,((pCell/bigT)*AX1758)+((1-(pCell/bigT))*(I1758+J1758)),IF(OR(ISBLANK(F1759),COUNT($AX$2:AX1758)&lt;=pCell),AX1758,((pCell/COUNT($AX$2:AX1758))*AX1758)+((1-(pCell/COUNT($AX$2:AX1758)))*(I1758+J1758)))),I1758),IF(H1758="in-sample",IF(Q1758=bigT,((pCell/bigT)*AX1758)+((1-(pCell/bigT))*(I1758*J1758)),IF(OR(ISBLANK(F1759),COUNT($AX$2:AX1758)&lt;=pCell),AX1758,((pCell/COUNT($AX$2:AX1758))*AX1758)+((1-(pCell/COUNT($AX$2:AX1758)))*(I1758*J1758)))),I1758)))))))</f>
        <v/>
      </c>
      <c r="J1759" s="120" t="str">
        <f>IF(AND(ISBLANK(F1758),H1758="in-sample"),"",IF(AND(Temp!fhor_indata=1,H1758="out-sample",H1759="out-sample"),J1758,IF(AND(ISBLANK(F1759),H1758="out-sample"),"",IF(AND(Temp!optSeasCoef=0,Temp!sts_add=1),IF(H1758="in-sample",IF(Q1758=bigT,((qCell/bigT)*(I1759-I1758))+((1-(qCell/bigT))*J1758),IF(OR(ISBLANK(F1759),COUNT($F$2:F1758)&lt;=qCell),IF(COUNT($F$2:F1758)=1,0,F1758-F1757),((qCell/COUNT($F$2:F1758))*(I1759-I1758))+((1-(qCell/COUNT($F$2:F1758)))*J1758))),J1758),IF(AND(Temp!optSeasCoef=0,Temp!sts_multp=1),IF(H1758="in-sample",IF(Q1758=bigT,((qCell/bigT)*(I1759/I1758))+((1-(qCell/bigT))*J1758),IF(qCell=0,1,IF(OR(ISBLANK(F1759),COUNT($F$2:F1758)&lt;=qCell),IF(COUNT($F$2:F1758)=1,1,F1758/F1757),((qCell/COUNT($F$2:F1758))*(I1759/I1758))+((1-(qCell/COUNT($F$2:F1758)))*J1758)))),J1758),IF(Temp!sts_add=1,IF(H1758="in-sample",IF(Q1758=bigT,((qCell/bigT)*(I1759-I1758))+((1-(qCell/bigT))*J1758),IF(OR(ISBLANK(F1759),COUNT($AX$2:AX1758)&lt;=qCell),IF(COUNT($AX$2:AX1758)=1,0,AX1758-AX1757),((qCell/COUNT($AX$2:AX1758))*(I1759-I1758))+((1-(qCell/COUNT($AX$2:AX1758)))*J1758))),J1758),IF(H1758="in-sample",IF(Q1758=bigT,((qCell/bigT)*(I1759/I1758))+((1-(qCell/bigT))*J1758),IF(qCell=0,1,IF(OR(ISBLANK(F1759),COUNT($AX$2:AX1758)&lt;=qCell),IF(COUNT($AX$2:AX1758)=1,1,AX1758/AX1757),((qCell/COUNT($AX$2:AX1758))*(I1759/I1758))+((1-(qCell/COUNT($AX$2:AX1758)))*J1758)))),J1758)))))))</f>
        <v/>
      </c>
      <c r="K1759" s="120" t="str">
        <f>IF(H1759="","",IF(AND(Temp!optSeasCoef=0,Temp!sts_add=1),IF(H1759="out-sample",I1759+(Q1759*J1759),I1759+J1759),IF(AND(Temp!optSeasCoef=0,Temp!sts_multp=1),IF(H1759="out-sample",I1759*(J1759^Q1759),I1759*J1759),IF(Temp!sts_add=1,IF(H1759="out-sample",(I1759+(Q1759*J1759))*G1759,(I1759+J1759)*G1759),IF(H1759="out-sample",I1759*(J1759^Q1759)*G1759,I1759*J1759*G1759)))))</f>
        <v/>
      </c>
      <c r="L1759" s="116" t="str">
        <f t="shared" si="297"/>
        <v/>
      </c>
      <c r="M1759" s="116" t="str">
        <f t="shared" si="298"/>
        <v/>
      </c>
      <c r="N1759" s="116" t="str">
        <f t="shared" si="299"/>
        <v/>
      </c>
      <c r="O1759" s="116" t="str">
        <f t="shared" si="300"/>
        <v/>
      </c>
      <c r="P1759" s="116" t="str">
        <f t="shared" si="301"/>
        <v/>
      </c>
      <c r="Q1759" s="94" t="str">
        <f>IF(AND(Temp!fhor_indata=1,ISBLANK(F1759),H1758="in-sample"),1,IF(AND(Temp!fhor_indata=1,H1758="out-sample",Q1758&lt;XfHor),Q1758+1,IF(ISBLANK(F1759),"",IF(AND(H1759="out-sample",H1758="in-sample"),1,IF(AND(H1759="out-sample",H1758="out-sample"),Q1758+1,IF(ISNUMBER(Q1758),Q1758+1,1))))))</f>
        <v/>
      </c>
      <c r="R1759" s="94" t="str">
        <f t="shared" si="302"/>
        <v/>
      </c>
      <c r="S1759" s="94" t="str">
        <f>IF(Temp!fhor_indata=1,IF(S1758=XobsHor,1,IF(COUNT($S$2:S1758)&lt;=XobsHor,S1758+1,IF(AND(COUNT($S$2:S1758)&lt;=XobsHor+XfHor,IFERROR(MOD(S1758,XobsHor)&lt;XfHor,FALSE)),S1758+1,""))),IF(ISBLANK(F1759),"",IF(S1758=maxP,1,IF(S1758&lt;maxP,S1758+1,IF(COUNT($S$2:S1759)&lt;=XobsHor,S1758+1,"")))))</f>
        <v/>
      </c>
      <c r="T1759" s="3"/>
      <c r="U1759" s="6"/>
      <c r="V1759" s="6"/>
      <c r="W1759" s="6"/>
      <c r="X1759" s="6"/>
      <c r="Y1759" s="6"/>
      <c r="Z1759" s="6"/>
      <c r="AA1759" s="6"/>
      <c r="AB1759" s="6"/>
      <c r="AC1759" s="6"/>
      <c r="AD1759" s="6"/>
      <c r="AE1759" s="6"/>
      <c r="AF1759" s="6"/>
      <c r="AG1759" s="6"/>
      <c r="AH1759" s="6"/>
      <c r="AI1759" s="6"/>
      <c r="AJ1759" s="6"/>
      <c r="AK1759" s="6"/>
      <c r="AW1759" s="122" t="str">
        <f t="shared" si="304"/>
        <v/>
      </c>
      <c r="AX1759" s="123" t="str">
        <f t="shared" si="305"/>
        <v/>
      </c>
      <c r="AY1759" s="124" t="str">
        <f t="shared" si="306"/>
        <v/>
      </c>
      <c r="AZ1759" s="124" t="str">
        <f t="shared" si="307"/>
        <v/>
      </c>
      <c r="BF1759" s="91"/>
    </row>
    <row r="1760" spans="1:58" s="78" customFormat="1" ht="14.25" x14ac:dyDescent="0.2">
      <c r="A1760" s="6"/>
      <c r="B1760" s="6"/>
      <c r="C1760" s="6"/>
      <c r="D1760" s="3"/>
      <c r="E1760" s="98" t="str">
        <f t="shared" si="303"/>
        <v/>
      </c>
      <c r="F1760" s="117"/>
      <c r="G1760" s="116" t="str">
        <f>IF(E1760="","",IF(Temp!optSeasCoef=0,1,INDEX($C$2:$C$13,IF(MOD(COUNT($E$2:E1760),seas_indx)=0,seas_indx,MOD(COUNT($E$2:E1760),seas_indx)))))</f>
        <v/>
      </c>
      <c r="H1760" s="97" t="str">
        <f>IFERROR(IF(Temp!fhor_indata=1,IF(COUNT($S$2:S1760)&lt;=XobsHor,"in-sample",IF(AND(COUNT($S$2:S1760)&lt;=XobsHor+XfHor,MOD(S1759,XobsHor)&lt;XfHor),"out-sample","")),IF(ISBLANK(F1760),"",IF(COUNT($F$2:F1760)&lt;=XobsHor-XfHor,"in-sample","out-sample"))),"")</f>
        <v/>
      </c>
      <c r="I1760" s="120" t="str">
        <f>IF(AND(ISBLANK(F1759),H1759="in-sample"),"",IF(AND(Temp!fhor_indata=1,H1759="out-sample",H1760="out-sample"),I1759,IF(AND(ISBLANK(F1760),H1759="out-sample"),"",IF(AND(Temp!optSeasCoef=0,Temp!sts_add=1),IF(H1759="in-sample",IF(Q1759=bigT,((pCell/bigT)*F1759)+((1-(pCell/bigT))*(I1759+J1759)),IF(OR(ISBLANK(F1760),COUNT($F$2:F1759)&lt;=pCell),F1759,((pCell/COUNT($F$2:F1759))*F1759)+((1-(pCell/COUNT($F$2:F1759)))*(I1759+J1759)))),I1759),IF(AND(Temp!optSeasCoef=0,Temp!sts_multp=1),IF(H1759="in-sample",IF(Q1759=bigT,((pCell/bigT)*F1759)+((1-(pCell/bigT))*(I1759*J1759)),IF(OR(ISBLANK(F1760),COUNT(F$2:$F1759)&lt;=pCell),F1759,((pCell/COUNT($F$2:F1759))*F1759)+((1-(pCell/COUNT($F$2:F1759)))*(I1759*J1759)))),I1759),IF(Temp!sts_add=1,IF(H1759="in-sample",IF(Q1759=bigT,((pCell/bigT)*AX1759)+((1-(pCell/bigT))*(I1759+J1759)),IF(OR(ISBLANK(F1760),COUNT($AX$2:AX1759)&lt;=pCell),AX1759,((pCell/COUNT($AX$2:AX1759))*AX1759)+((1-(pCell/COUNT($AX$2:AX1759)))*(I1759+J1759)))),I1759),IF(H1759="in-sample",IF(Q1759=bigT,((pCell/bigT)*AX1759)+((1-(pCell/bigT))*(I1759*J1759)),IF(OR(ISBLANK(F1760),COUNT($AX$2:AX1759)&lt;=pCell),AX1759,((pCell/COUNT($AX$2:AX1759))*AX1759)+((1-(pCell/COUNT($AX$2:AX1759)))*(I1759*J1759)))),I1759)))))))</f>
        <v/>
      </c>
      <c r="J1760" s="120" t="str">
        <f>IF(AND(ISBLANK(F1759),H1759="in-sample"),"",IF(AND(Temp!fhor_indata=1,H1759="out-sample",H1760="out-sample"),J1759,IF(AND(ISBLANK(F1760),H1759="out-sample"),"",IF(AND(Temp!optSeasCoef=0,Temp!sts_add=1),IF(H1759="in-sample",IF(Q1759=bigT,((qCell/bigT)*(I1760-I1759))+((1-(qCell/bigT))*J1759),IF(OR(ISBLANK(F1760),COUNT($F$2:F1759)&lt;=qCell),IF(COUNT($F$2:F1759)=1,0,F1759-F1758),((qCell/COUNT($F$2:F1759))*(I1760-I1759))+((1-(qCell/COUNT($F$2:F1759)))*J1759))),J1759),IF(AND(Temp!optSeasCoef=0,Temp!sts_multp=1),IF(H1759="in-sample",IF(Q1759=bigT,((qCell/bigT)*(I1760/I1759))+((1-(qCell/bigT))*J1759),IF(qCell=0,1,IF(OR(ISBLANK(F1760),COUNT($F$2:F1759)&lt;=qCell),IF(COUNT($F$2:F1759)=1,1,F1759/F1758),((qCell/COUNT($F$2:F1759))*(I1760/I1759))+((1-(qCell/COUNT($F$2:F1759)))*J1759)))),J1759),IF(Temp!sts_add=1,IF(H1759="in-sample",IF(Q1759=bigT,((qCell/bigT)*(I1760-I1759))+((1-(qCell/bigT))*J1759),IF(OR(ISBLANK(F1760),COUNT($AX$2:AX1759)&lt;=qCell),IF(COUNT($AX$2:AX1759)=1,0,AX1759-AX1758),((qCell/COUNT($AX$2:AX1759))*(I1760-I1759))+((1-(qCell/COUNT($AX$2:AX1759)))*J1759))),J1759),IF(H1759="in-sample",IF(Q1759=bigT,((qCell/bigT)*(I1760/I1759))+((1-(qCell/bigT))*J1759),IF(qCell=0,1,IF(OR(ISBLANK(F1760),COUNT($AX$2:AX1759)&lt;=qCell),IF(COUNT($AX$2:AX1759)=1,1,AX1759/AX1758),((qCell/COUNT($AX$2:AX1759))*(I1760/I1759))+((1-(qCell/COUNT($AX$2:AX1759)))*J1759)))),J1759)))))))</f>
        <v/>
      </c>
      <c r="K1760" s="120" t="str">
        <f>IF(H1760="","",IF(AND(Temp!optSeasCoef=0,Temp!sts_add=1),IF(H1760="out-sample",I1760+(Q1760*J1760),I1760+J1760),IF(AND(Temp!optSeasCoef=0,Temp!sts_multp=1),IF(H1760="out-sample",I1760*(J1760^Q1760),I1760*J1760),IF(Temp!sts_add=1,IF(H1760="out-sample",(I1760+(Q1760*J1760))*G1760,(I1760+J1760)*G1760),IF(H1760="out-sample",I1760*(J1760^Q1760)*G1760,I1760*J1760*G1760)))))</f>
        <v/>
      </c>
      <c r="L1760" s="116" t="str">
        <f t="shared" si="297"/>
        <v/>
      </c>
      <c r="M1760" s="116" t="str">
        <f t="shared" si="298"/>
        <v/>
      </c>
      <c r="N1760" s="116" t="str">
        <f t="shared" si="299"/>
        <v/>
      </c>
      <c r="O1760" s="116" t="str">
        <f t="shared" si="300"/>
        <v/>
      </c>
      <c r="P1760" s="116" t="str">
        <f t="shared" si="301"/>
        <v/>
      </c>
      <c r="Q1760" s="94" t="str">
        <f>IF(AND(Temp!fhor_indata=1,ISBLANK(F1760),H1759="in-sample"),1,IF(AND(Temp!fhor_indata=1,H1759="out-sample",Q1759&lt;XfHor),Q1759+1,IF(ISBLANK(F1760),"",IF(AND(H1760="out-sample",H1759="in-sample"),1,IF(AND(H1760="out-sample",H1759="out-sample"),Q1759+1,IF(ISNUMBER(Q1759),Q1759+1,1))))))</f>
        <v/>
      </c>
      <c r="R1760" s="94" t="str">
        <f t="shared" si="302"/>
        <v/>
      </c>
      <c r="S1760" s="94" t="str">
        <f>IF(Temp!fhor_indata=1,IF(S1759=XobsHor,1,IF(COUNT($S$2:S1759)&lt;=XobsHor,S1759+1,IF(AND(COUNT($S$2:S1759)&lt;=XobsHor+XfHor,IFERROR(MOD(S1759,XobsHor)&lt;XfHor,FALSE)),S1759+1,""))),IF(ISBLANK(F1760),"",IF(S1759=maxP,1,IF(S1759&lt;maxP,S1759+1,IF(COUNT($S$2:S1760)&lt;=XobsHor,S1759+1,"")))))</f>
        <v/>
      </c>
      <c r="T1760" s="3"/>
      <c r="U1760" s="6"/>
      <c r="V1760" s="6"/>
      <c r="W1760" s="6"/>
      <c r="X1760" s="6"/>
      <c r="Y1760" s="6"/>
      <c r="Z1760" s="6"/>
      <c r="AA1760" s="6"/>
      <c r="AB1760" s="6"/>
      <c r="AC1760" s="6"/>
      <c r="AD1760" s="6"/>
      <c r="AE1760" s="6"/>
      <c r="AF1760" s="6"/>
      <c r="AG1760" s="6"/>
      <c r="AH1760" s="6"/>
      <c r="AI1760" s="6"/>
      <c r="AJ1760" s="6"/>
      <c r="AK1760" s="6"/>
      <c r="AW1760" s="122" t="str">
        <f t="shared" si="304"/>
        <v/>
      </c>
      <c r="AX1760" s="123" t="str">
        <f t="shared" si="305"/>
        <v/>
      </c>
      <c r="AY1760" s="124" t="str">
        <f t="shared" si="306"/>
        <v/>
      </c>
      <c r="AZ1760" s="124" t="str">
        <f t="shared" si="307"/>
        <v/>
      </c>
      <c r="BF1760" s="91"/>
    </row>
    <row r="1761" spans="1:58" s="78" customFormat="1" ht="14.25" x14ac:dyDescent="0.2">
      <c r="A1761" s="6"/>
      <c r="B1761" s="6"/>
      <c r="C1761" s="6"/>
      <c r="D1761" s="3"/>
      <c r="E1761" s="98" t="str">
        <f t="shared" si="303"/>
        <v/>
      </c>
      <c r="F1761" s="117"/>
      <c r="G1761" s="116" t="str">
        <f>IF(E1761="","",IF(Temp!optSeasCoef=0,1,INDEX($C$2:$C$13,IF(MOD(COUNT($E$2:E1761),seas_indx)=0,seas_indx,MOD(COUNT($E$2:E1761),seas_indx)))))</f>
        <v/>
      </c>
      <c r="H1761" s="97" t="str">
        <f>IFERROR(IF(Temp!fhor_indata=1,IF(COUNT($S$2:S1761)&lt;=XobsHor,"in-sample",IF(AND(COUNT($S$2:S1761)&lt;=XobsHor+XfHor,MOD(S1760,XobsHor)&lt;XfHor),"out-sample","")),IF(ISBLANK(F1761),"",IF(COUNT($F$2:F1761)&lt;=XobsHor-XfHor,"in-sample","out-sample"))),"")</f>
        <v/>
      </c>
      <c r="I1761" s="120" t="str">
        <f>IF(AND(ISBLANK(F1760),H1760="in-sample"),"",IF(AND(Temp!fhor_indata=1,H1760="out-sample",H1761="out-sample"),I1760,IF(AND(ISBLANK(F1761),H1760="out-sample"),"",IF(AND(Temp!optSeasCoef=0,Temp!sts_add=1),IF(H1760="in-sample",IF(Q1760=bigT,((pCell/bigT)*F1760)+((1-(pCell/bigT))*(I1760+J1760)),IF(OR(ISBLANK(F1761),COUNT($F$2:F1760)&lt;=pCell),F1760,((pCell/COUNT($F$2:F1760))*F1760)+((1-(pCell/COUNT($F$2:F1760)))*(I1760+J1760)))),I1760),IF(AND(Temp!optSeasCoef=0,Temp!sts_multp=1),IF(H1760="in-sample",IF(Q1760=bigT,((pCell/bigT)*F1760)+((1-(pCell/bigT))*(I1760*J1760)),IF(OR(ISBLANK(F1761),COUNT(F$2:$F1760)&lt;=pCell),F1760,((pCell/COUNT($F$2:F1760))*F1760)+((1-(pCell/COUNT($F$2:F1760)))*(I1760*J1760)))),I1760),IF(Temp!sts_add=1,IF(H1760="in-sample",IF(Q1760=bigT,((pCell/bigT)*AX1760)+((1-(pCell/bigT))*(I1760+J1760)),IF(OR(ISBLANK(F1761),COUNT($AX$2:AX1760)&lt;=pCell),AX1760,((pCell/COUNT($AX$2:AX1760))*AX1760)+((1-(pCell/COUNT($AX$2:AX1760)))*(I1760+J1760)))),I1760),IF(H1760="in-sample",IF(Q1760=bigT,((pCell/bigT)*AX1760)+((1-(pCell/bigT))*(I1760*J1760)),IF(OR(ISBLANK(F1761),COUNT($AX$2:AX1760)&lt;=pCell),AX1760,((pCell/COUNT($AX$2:AX1760))*AX1760)+((1-(pCell/COUNT($AX$2:AX1760)))*(I1760*J1760)))),I1760)))))))</f>
        <v/>
      </c>
      <c r="J1761" s="120" t="str">
        <f>IF(AND(ISBLANK(F1760),H1760="in-sample"),"",IF(AND(Temp!fhor_indata=1,H1760="out-sample",H1761="out-sample"),J1760,IF(AND(ISBLANK(F1761),H1760="out-sample"),"",IF(AND(Temp!optSeasCoef=0,Temp!sts_add=1),IF(H1760="in-sample",IF(Q1760=bigT,((qCell/bigT)*(I1761-I1760))+((1-(qCell/bigT))*J1760),IF(OR(ISBLANK(F1761),COUNT($F$2:F1760)&lt;=qCell),IF(COUNT($F$2:F1760)=1,0,F1760-F1759),((qCell/COUNT($F$2:F1760))*(I1761-I1760))+((1-(qCell/COUNT($F$2:F1760)))*J1760))),J1760),IF(AND(Temp!optSeasCoef=0,Temp!sts_multp=1),IF(H1760="in-sample",IF(Q1760=bigT,((qCell/bigT)*(I1761/I1760))+((1-(qCell/bigT))*J1760),IF(qCell=0,1,IF(OR(ISBLANK(F1761),COUNT($F$2:F1760)&lt;=qCell),IF(COUNT($F$2:F1760)=1,1,F1760/F1759),((qCell/COUNT($F$2:F1760))*(I1761/I1760))+((1-(qCell/COUNT($F$2:F1760)))*J1760)))),J1760),IF(Temp!sts_add=1,IF(H1760="in-sample",IF(Q1760=bigT,((qCell/bigT)*(I1761-I1760))+((1-(qCell/bigT))*J1760),IF(OR(ISBLANK(F1761),COUNT($AX$2:AX1760)&lt;=qCell),IF(COUNT($AX$2:AX1760)=1,0,AX1760-AX1759),((qCell/COUNT($AX$2:AX1760))*(I1761-I1760))+((1-(qCell/COUNT($AX$2:AX1760)))*J1760))),J1760),IF(H1760="in-sample",IF(Q1760=bigT,((qCell/bigT)*(I1761/I1760))+((1-(qCell/bigT))*J1760),IF(qCell=0,1,IF(OR(ISBLANK(F1761),COUNT($AX$2:AX1760)&lt;=qCell),IF(COUNT($AX$2:AX1760)=1,1,AX1760/AX1759),((qCell/COUNT($AX$2:AX1760))*(I1761/I1760))+((1-(qCell/COUNT($AX$2:AX1760)))*J1760)))),J1760)))))))</f>
        <v/>
      </c>
      <c r="K1761" s="120" t="str">
        <f>IF(H1761="","",IF(AND(Temp!optSeasCoef=0,Temp!sts_add=1),IF(H1761="out-sample",I1761+(Q1761*J1761),I1761+J1761),IF(AND(Temp!optSeasCoef=0,Temp!sts_multp=1),IF(H1761="out-sample",I1761*(J1761^Q1761),I1761*J1761),IF(Temp!sts_add=1,IF(H1761="out-sample",(I1761+(Q1761*J1761))*G1761,(I1761+J1761)*G1761),IF(H1761="out-sample",I1761*(J1761^Q1761)*G1761,I1761*J1761*G1761)))))</f>
        <v/>
      </c>
      <c r="L1761" s="116" t="str">
        <f t="shared" si="297"/>
        <v/>
      </c>
      <c r="M1761" s="116" t="str">
        <f t="shared" si="298"/>
        <v/>
      </c>
      <c r="N1761" s="116" t="str">
        <f t="shared" si="299"/>
        <v/>
      </c>
      <c r="O1761" s="116" t="str">
        <f t="shared" si="300"/>
        <v/>
      </c>
      <c r="P1761" s="116" t="str">
        <f t="shared" si="301"/>
        <v/>
      </c>
      <c r="Q1761" s="94" t="str">
        <f>IF(AND(Temp!fhor_indata=1,ISBLANK(F1761),H1760="in-sample"),1,IF(AND(Temp!fhor_indata=1,H1760="out-sample",Q1760&lt;XfHor),Q1760+1,IF(ISBLANK(F1761),"",IF(AND(H1761="out-sample",H1760="in-sample"),1,IF(AND(H1761="out-sample",H1760="out-sample"),Q1760+1,IF(ISNUMBER(Q1760),Q1760+1,1))))))</f>
        <v/>
      </c>
      <c r="R1761" s="94" t="str">
        <f t="shared" si="302"/>
        <v/>
      </c>
      <c r="S1761" s="94" t="str">
        <f>IF(Temp!fhor_indata=1,IF(S1760=XobsHor,1,IF(COUNT($S$2:S1760)&lt;=XobsHor,S1760+1,IF(AND(COUNT($S$2:S1760)&lt;=XobsHor+XfHor,IFERROR(MOD(S1760,XobsHor)&lt;XfHor,FALSE)),S1760+1,""))),IF(ISBLANK(F1761),"",IF(S1760=maxP,1,IF(S1760&lt;maxP,S1760+1,IF(COUNT($S$2:S1761)&lt;=XobsHor,S1760+1,"")))))</f>
        <v/>
      </c>
      <c r="T1761" s="3"/>
      <c r="U1761" s="6"/>
      <c r="V1761" s="6"/>
      <c r="W1761" s="6"/>
      <c r="X1761" s="6"/>
      <c r="Y1761" s="6"/>
      <c r="Z1761" s="6"/>
      <c r="AA1761" s="6"/>
      <c r="AB1761" s="6"/>
      <c r="AC1761" s="6"/>
      <c r="AD1761" s="6"/>
      <c r="AE1761" s="6"/>
      <c r="AF1761" s="6"/>
      <c r="AG1761" s="6"/>
      <c r="AH1761" s="6"/>
      <c r="AI1761" s="6"/>
      <c r="AJ1761" s="6"/>
      <c r="AK1761" s="6"/>
      <c r="AW1761" s="122" t="str">
        <f t="shared" si="304"/>
        <v/>
      </c>
      <c r="AX1761" s="123" t="str">
        <f t="shared" si="305"/>
        <v/>
      </c>
      <c r="AY1761" s="124" t="str">
        <f t="shared" si="306"/>
        <v/>
      </c>
      <c r="AZ1761" s="124" t="str">
        <f t="shared" si="307"/>
        <v/>
      </c>
      <c r="BF1761" s="91"/>
    </row>
    <row r="1762" spans="1:58" s="78" customFormat="1" ht="14.25" x14ac:dyDescent="0.2">
      <c r="A1762" s="6"/>
      <c r="B1762" s="6"/>
      <c r="C1762" s="6"/>
      <c r="D1762" s="3"/>
      <c r="E1762" s="98" t="str">
        <f t="shared" si="303"/>
        <v/>
      </c>
      <c r="F1762" s="117"/>
      <c r="G1762" s="116" t="str">
        <f>IF(E1762="","",IF(Temp!optSeasCoef=0,1,INDEX($C$2:$C$13,IF(MOD(COUNT($E$2:E1762),seas_indx)=0,seas_indx,MOD(COUNT($E$2:E1762),seas_indx)))))</f>
        <v/>
      </c>
      <c r="H1762" s="97" t="str">
        <f>IFERROR(IF(Temp!fhor_indata=1,IF(COUNT($S$2:S1762)&lt;=XobsHor,"in-sample",IF(AND(COUNT($S$2:S1762)&lt;=XobsHor+XfHor,MOD(S1761,XobsHor)&lt;XfHor),"out-sample","")),IF(ISBLANK(F1762),"",IF(COUNT($F$2:F1762)&lt;=XobsHor-XfHor,"in-sample","out-sample"))),"")</f>
        <v/>
      </c>
      <c r="I1762" s="120" t="str">
        <f>IF(AND(ISBLANK(F1761),H1761="in-sample"),"",IF(AND(Temp!fhor_indata=1,H1761="out-sample",H1762="out-sample"),I1761,IF(AND(ISBLANK(F1762),H1761="out-sample"),"",IF(AND(Temp!optSeasCoef=0,Temp!sts_add=1),IF(H1761="in-sample",IF(Q1761=bigT,((pCell/bigT)*F1761)+((1-(pCell/bigT))*(I1761+J1761)),IF(OR(ISBLANK(F1762),COUNT($F$2:F1761)&lt;=pCell),F1761,((pCell/COUNT($F$2:F1761))*F1761)+((1-(pCell/COUNT($F$2:F1761)))*(I1761+J1761)))),I1761),IF(AND(Temp!optSeasCoef=0,Temp!sts_multp=1),IF(H1761="in-sample",IF(Q1761=bigT,((pCell/bigT)*F1761)+((1-(pCell/bigT))*(I1761*J1761)),IF(OR(ISBLANK(F1762),COUNT(F$2:$F1761)&lt;=pCell),F1761,((pCell/COUNT($F$2:F1761))*F1761)+((1-(pCell/COUNT($F$2:F1761)))*(I1761*J1761)))),I1761),IF(Temp!sts_add=1,IF(H1761="in-sample",IF(Q1761=bigT,((pCell/bigT)*AX1761)+((1-(pCell/bigT))*(I1761+J1761)),IF(OR(ISBLANK(F1762),COUNT($AX$2:AX1761)&lt;=pCell),AX1761,((pCell/COUNT($AX$2:AX1761))*AX1761)+((1-(pCell/COUNT($AX$2:AX1761)))*(I1761+J1761)))),I1761),IF(H1761="in-sample",IF(Q1761=bigT,((pCell/bigT)*AX1761)+((1-(pCell/bigT))*(I1761*J1761)),IF(OR(ISBLANK(F1762),COUNT($AX$2:AX1761)&lt;=pCell),AX1761,((pCell/COUNT($AX$2:AX1761))*AX1761)+((1-(pCell/COUNT($AX$2:AX1761)))*(I1761*J1761)))),I1761)))))))</f>
        <v/>
      </c>
      <c r="J1762" s="120" t="str">
        <f>IF(AND(ISBLANK(F1761),H1761="in-sample"),"",IF(AND(Temp!fhor_indata=1,H1761="out-sample",H1762="out-sample"),J1761,IF(AND(ISBLANK(F1762),H1761="out-sample"),"",IF(AND(Temp!optSeasCoef=0,Temp!sts_add=1),IF(H1761="in-sample",IF(Q1761=bigT,((qCell/bigT)*(I1762-I1761))+((1-(qCell/bigT))*J1761),IF(OR(ISBLANK(F1762),COUNT($F$2:F1761)&lt;=qCell),IF(COUNT($F$2:F1761)=1,0,F1761-F1760),((qCell/COUNT($F$2:F1761))*(I1762-I1761))+((1-(qCell/COUNT($F$2:F1761)))*J1761))),J1761),IF(AND(Temp!optSeasCoef=0,Temp!sts_multp=1),IF(H1761="in-sample",IF(Q1761=bigT,((qCell/bigT)*(I1762/I1761))+((1-(qCell/bigT))*J1761),IF(qCell=0,1,IF(OR(ISBLANK(F1762),COUNT($F$2:F1761)&lt;=qCell),IF(COUNT($F$2:F1761)=1,1,F1761/F1760),((qCell/COUNT($F$2:F1761))*(I1762/I1761))+((1-(qCell/COUNT($F$2:F1761)))*J1761)))),J1761),IF(Temp!sts_add=1,IF(H1761="in-sample",IF(Q1761=bigT,((qCell/bigT)*(I1762-I1761))+((1-(qCell/bigT))*J1761),IF(OR(ISBLANK(F1762),COUNT($AX$2:AX1761)&lt;=qCell),IF(COUNT($AX$2:AX1761)=1,0,AX1761-AX1760),((qCell/COUNT($AX$2:AX1761))*(I1762-I1761))+((1-(qCell/COUNT($AX$2:AX1761)))*J1761))),J1761),IF(H1761="in-sample",IF(Q1761=bigT,((qCell/bigT)*(I1762/I1761))+((1-(qCell/bigT))*J1761),IF(qCell=0,1,IF(OR(ISBLANK(F1762),COUNT($AX$2:AX1761)&lt;=qCell),IF(COUNT($AX$2:AX1761)=1,1,AX1761/AX1760),((qCell/COUNT($AX$2:AX1761))*(I1762/I1761))+((1-(qCell/COUNT($AX$2:AX1761)))*J1761)))),J1761)))))))</f>
        <v/>
      </c>
      <c r="K1762" s="120" t="str">
        <f>IF(H1762="","",IF(AND(Temp!optSeasCoef=0,Temp!sts_add=1),IF(H1762="out-sample",I1762+(Q1762*J1762),I1762+J1762),IF(AND(Temp!optSeasCoef=0,Temp!sts_multp=1),IF(H1762="out-sample",I1762*(J1762^Q1762),I1762*J1762),IF(Temp!sts_add=1,IF(H1762="out-sample",(I1762+(Q1762*J1762))*G1762,(I1762+J1762)*G1762),IF(H1762="out-sample",I1762*(J1762^Q1762)*G1762,I1762*J1762*G1762)))))</f>
        <v/>
      </c>
      <c r="L1762" s="116" t="str">
        <f t="shared" si="297"/>
        <v/>
      </c>
      <c r="M1762" s="116" t="str">
        <f t="shared" si="298"/>
        <v/>
      </c>
      <c r="N1762" s="116" t="str">
        <f t="shared" si="299"/>
        <v/>
      </c>
      <c r="O1762" s="116" t="str">
        <f t="shared" si="300"/>
        <v/>
      </c>
      <c r="P1762" s="116" t="str">
        <f t="shared" si="301"/>
        <v/>
      </c>
      <c r="Q1762" s="94" t="str">
        <f>IF(AND(Temp!fhor_indata=1,ISBLANK(F1762),H1761="in-sample"),1,IF(AND(Temp!fhor_indata=1,H1761="out-sample",Q1761&lt;XfHor),Q1761+1,IF(ISBLANK(F1762),"",IF(AND(H1762="out-sample",H1761="in-sample"),1,IF(AND(H1762="out-sample",H1761="out-sample"),Q1761+1,IF(ISNUMBER(Q1761),Q1761+1,1))))))</f>
        <v/>
      </c>
      <c r="R1762" s="94" t="str">
        <f t="shared" si="302"/>
        <v/>
      </c>
      <c r="S1762" s="94" t="str">
        <f>IF(Temp!fhor_indata=1,IF(S1761=XobsHor,1,IF(COUNT($S$2:S1761)&lt;=XobsHor,S1761+1,IF(AND(COUNT($S$2:S1761)&lt;=XobsHor+XfHor,IFERROR(MOD(S1761,XobsHor)&lt;XfHor,FALSE)),S1761+1,""))),IF(ISBLANK(F1762),"",IF(S1761=maxP,1,IF(S1761&lt;maxP,S1761+1,IF(COUNT($S$2:S1762)&lt;=XobsHor,S1761+1,"")))))</f>
        <v/>
      </c>
      <c r="T1762" s="3"/>
      <c r="U1762" s="6"/>
      <c r="V1762" s="6"/>
      <c r="W1762" s="6"/>
      <c r="X1762" s="6"/>
      <c r="Y1762" s="6"/>
      <c r="Z1762" s="6"/>
      <c r="AA1762" s="6"/>
      <c r="AB1762" s="6"/>
      <c r="AC1762" s="6"/>
      <c r="AD1762" s="6"/>
      <c r="AE1762" s="6"/>
      <c r="AF1762" s="6"/>
      <c r="AG1762" s="6"/>
      <c r="AH1762" s="6"/>
      <c r="AI1762" s="6"/>
      <c r="AJ1762" s="6"/>
      <c r="AK1762" s="6"/>
      <c r="AW1762" s="122" t="str">
        <f t="shared" si="304"/>
        <v/>
      </c>
      <c r="AX1762" s="123" t="str">
        <f t="shared" si="305"/>
        <v/>
      </c>
      <c r="AY1762" s="124" t="str">
        <f t="shared" si="306"/>
        <v/>
      </c>
      <c r="AZ1762" s="124" t="str">
        <f t="shared" si="307"/>
        <v/>
      </c>
      <c r="BF1762" s="91"/>
    </row>
    <row r="1763" spans="1:58" s="78" customFormat="1" ht="14.25" x14ac:dyDescent="0.2">
      <c r="A1763" s="6"/>
      <c r="B1763" s="6"/>
      <c r="C1763" s="6"/>
      <c r="D1763" s="3"/>
      <c r="E1763" s="98" t="str">
        <f t="shared" si="303"/>
        <v/>
      </c>
      <c r="F1763" s="117"/>
      <c r="G1763" s="116" t="str">
        <f>IF(E1763="","",IF(Temp!optSeasCoef=0,1,INDEX($C$2:$C$13,IF(MOD(COUNT($E$2:E1763),seas_indx)=0,seas_indx,MOD(COUNT($E$2:E1763),seas_indx)))))</f>
        <v/>
      </c>
      <c r="H1763" s="97" t="str">
        <f>IFERROR(IF(Temp!fhor_indata=1,IF(COUNT($S$2:S1763)&lt;=XobsHor,"in-sample",IF(AND(COUNT($S$2:S1763)&lt;=XobsHor+XfHor,MOD(S1762,XobsHor)&lt;XfHor),"out-sample","")),IF(ISBLANK(F1763),"",IF(COUNT($F$2:F1763)&lt;=XobsHor-XfHor,"in-sample","out-sample"))),"")</f>
        <v/>
      </c>
      <c r="I1763" s="120" t="str">
        <f>IF(AND(ISBLANK(F1762),H1762="in-sample"),"",IF(AND(Temp!fhor_indata=1,H1762="out-sample",H1763="out-sample"),I1762,IF(AND(ISBLANK(F1763),H1762="out-sample"),"",IF(AND(Temp!optSeasCoef=0,Temp!sts_add=1),IF(H1762="in-sample",IF(Q1762=bigT,((pCell/bigT)*F1762)+((1-(pCell/bigT))*(I1762+J1762)),IF(OR(ISBLANK(F1763),COUNT($F$2:F1762)&lt;=pCell),F1762,((pCell/COUNT($F$2:F1762))*F1762)+((1-(pCell/COUNT($F$2:F1762)))*(I1762+J1762)))),I1762),IF(AND(Temp!optSeasCoef=0,Temp!sts_multp=1),IF(H1762="in-sample",IF(Q1762=bigT,((pCell/bigT)*F1762)+((1-(pCell/bigT))*(I1762*J1762)),IF(OR(ISBLANK(F1763),COUNT(F$2:$F1762)&lt;=pCell),F1762,((pCell/COUNT($F$2:F1762))*F1762)+((1-(pCell/COUNT($F$2:F1762)))*(I1762*J1762)))),I1762),IF(Temp!sts_add=1,IF(H1762="in-sample",IF(Q1762=bigT,((pCell/bigT)*AX1762)+((1-(pCell/bigT))*(I1762+J1762)),IF(OR(ISBLANK(F1763),COUNT($AX$2:AX1762)&lt;=pCell),AX1762,((pCell/COUNT($AX$2:AX1762))*AX1762)+((1-(pCell/COUNT($AX$2:AX1762)))*(I1762+J1762)))),I1762),IF(H1762="in-sample",IF(Q1762=bigT,((pCell/bigT)*AX1762)+((1-(pCell/bigT))*(I1762*J1762)),IF(OR(ISBLANK(F1763),COUNT($AX$2:AX1762)&lt;=pCell),AX1762,((pCell/COUNT($AX$2:AX1762))*AX1762)+((1-(pCell/COUNT($AX$2:AX1762)))*(I1762*J1762)))),I1762)))))))</f>
        <v/>
      </c>
      <c r="J1763" s="120" t="str">
        <f>IF(AND(ISBLANK(F1762),H1762="in-sample"),"",IF(AND(Temp!fhor_indata=1,H1762="out-sample",H1763="out-sample"),J1762,IF(AND(ISBLANK(F1763),H1762="out-sample"),"",IF(AND(Temp!optSeasCoef=0,Temp!sts_add=1),IF(H1762="in-sample",IF(Q1762=bigT,((qCell/bigT)*(I1763-I1762))+((1-(qCell/bigT))*J1762),IF(OR(ISBLANK(F1763),COUNT($F$2:F1762)&lt;=qCell),IF(COUNT($F$2:F1762)=1,0,F1762-F1761),((qCell/COUNT($F$2:F1762))*(I1763-I1762))+((1-(qCell/COUNT($F$2:F1762)))*J1762))),J1762),IF(AND(Temp!optSeasCoef=0,Temp!sts_multp=1),IF(H1762="in-sample",IF(Q1762=bigT,((qCell/bigT)*(I1763/I1762))+((1-(qCell/bigT))*J1762),IF(qCell=0,1,IF(OR(ISBLANK(F1763),COUNT($F$2:F1762)&lt;=qCell),IF(COUNT($F$2:F1762)=1,1,F1762/F1761),((qCell/COUNT($F$2:F1762))*(I1763/I1762))+((1-(qCell/COUNT($F$2:F1762)))*J1762)))),J1762),IF(Temp!sts_add=1,IF(H1762="in-sample",IF(Q1762=bigT,((qCell/bigT)*(I1763-I1762))+((1-(qCell/bigT))*J1762),IF(OR(ISBLANK(F1763),COUNT($AX$2:AX1762)&lt;=qCell),IF(COUNT($AX$2:AX1762)=1,0,AX1762-AX1761),((qCell/COUNT($AX$2:AX1762))*(I1763-I1762))+((1-(qCell/COUNT($AX$2:AX1762)))*J1762))),J1762),IF(H1762="in-sample",IF(Q1762=bigT,((qCell/bigT)*(I1763/I1762))+((1-(qCell/bigT))*J1762),IF(qCell=0,1,IF(OR(ISBLANK(F1763),COUNT($AX$2:AX1762)&lt;=qCell),IF(COUNT($AX$2:AX1762)=1,1,AX1762/AX1761),((qCell/COUNT($AX$2:AX1762))*(I1763/I1762))+((1-(qCell/COUNT($AX$2:AX1762)))*J1762)))),J1762)))))))</f>
        <v/>
      </c>
      <c r="K1763" s="120" t="str">
        <f>IF(H1763="","",IF(AND(Temp!optSeasCoef=0,Temp!sts_add=1),IF(H1763="out-sample",I1763+(Q1763*J1763),I1763+J1763),IF(AND(Temp!optSeasCoef=0,Temp!sts_multp=1),IF(H1763="out-sample",I1763*(J1763^Q1763),I1763*J1763),IF(Temp!sts_add=1,IF(H1763="out-sample",(I1763+(Q1763*J1763))*G1763,(I1763+J1763)*G1763),IF(H1763="out-sample",I1763*(J1763^Q1763)*G1763,I1763*J1763*G1763)))))</f>
        <v/>
      </c>
      <c r="L1763" s="116" t="str">
        <f t="shared" si="297"/>
        <v/>
      </c>
      <c r="M1763" s="116" t="str">
        <f t="shared" si="298"/>
        <v/>
      </c>
      <c r="N1763" s="116" t="str">
        <f t="shared" si="299"/>
        <v/>
      </c>
      <c r="O1763" s="116" t="str">
        <f t="shared" si="300"/>
        <v/>
      </c>
      <c r="P1763" s="116" t="str">
        <f t="shared" si="301"/>
        <v/>
      </c>
      <c r="Q1763" s="94" t="str">
        <f>IF(AND(Temp!fhor_indata=1,ISBLANK(F1763),H1762="in-sample"),1,IF(AND(Temp!fhor_indata=1,H1762="out-sample",Q1762&lt;XfHor),Q1762+1,IF(ISBLANK(F1763),"",IF(AND(H1763="out-sample",H1762="in-sample"),1,IF(AND(H1763="out-sample",H1762="out-sample"),Q1762+1,IF(ISNUMBER(Q1762),Q1762+1,1))))))</f>
        <v/>
      </c>
      <c r="R1763" s="94" t="str">
        <f t="shared" si="302"/>
        <v/>
      </c>
      <c r="S1763" s="94" t="str">
        <f>IF(Temp!fhor_indata=1,IF(S1762=XobsHor,1,IF(COUNT($S$2:S1762)&lt;=XobsHor,S1762+1,IF(AND(COUNT($S$2:S1762)&lt;=XobsHor+XfHor,IFERROR(MOD(S1762,XobsHor)&lt;XfHor,FALSE)),S1762+1,""))),IF(ISBLANK(F1763),"",IF(S1762=maxP,1,IF(S1762&lt;maxP,S1762+1,IF(COUNT($S$2:S1763)&lt;=XobsHor,S1762+1,"")))))</f>
        <v/>
      </c>
      <c r="T1763" s="3"/>
      <c r="U1763" s="6"/>
      <c r="V1763" s="6"/>
      <c r="W1763" s="6"/>
      <c r="X1763" s="6"/>
      <c r="Y1763" s="6"/>
      <c r="Z1763" s="6"/>
      <c r="AA1763" s="6"/>
      <c r="AB1763" s="6"/>
      <c r="AC1763" s="6"/>
      <c r="AD1763" s="6"/>
      <c r="AE1763" s="6"/>
      <c r="AF1763" s="6"/>
      <c r="AG1763" s="6"/>
      <c r="AH1763" s="6"/>
      <c r="AI1763" s="6"/>
      <c r="AJ1763" s="6"/>
      <c r="AK1763" s="6"/>
      <c r="AW1763" s="122" t="str">
        <f t="shared" si="304"/>
        <v/>
      </c>
      <c r="AX1763" s="123" t="str">
        <f t="shared" si="305"/>
        <v/>
      </c>
      <c r="AY1763" s="124" t="str">
        <f t="shared" si="306"/>
        <v/>
      </c>
      <c r="AZ1763" s="124" t="str">
        <f t="shared" si="307"/>
        <v/>
      </c>
      <c r="BF1763" s="91"/>
    </row>
    <row r="1764" spans="1:58" s="78" customFormat="1" ht="14.25" x14ac:dyDescent="0.2">
      <c r="A1764" s="6"/>
      <c r="B1764" s="6"/>
      <c r="C1764" s="6"/>
      <c r="D1764" s="3"/>
      <c r="E1764" s="98" t="str">
        <f t="shared" si="303"/>
        <v/>
      </c>
      <c r="F1764" s="117"/>
      <c r="G1764" s="116" t="str">
        <f>IF(E1764="","",IF(Temp!optSeasCoef=0,1,INDEX($C$2:$C$13,IF(MOD(COUNT($E$2:E1764),seas_indx)=0,seas_indx,MOD(COUNT($E$2:E1764),seas_indx)))))</f>
        <v/>
      </c>
      <c r="H1764" s="97" t="str">
        <f>IFERROR(IF(Temp!fhor_indata=1,IF(COUNT($S$2:S1764)&lt;=XobsHor,"in-sample",IF(AND(COUNT($S$2:S1764)&lt;=XobsHor+XfHor,MOD(S1763,XobsHor)&lt;XfHor),"out-sample","")),IF(ISBLANK(F1764),"",IF(COUNT($F$2:F1764)&lt;=XobsHor-XfHor,"in-sample","out-sample"))),"")</f>
        <v/>
      </c>
      <c r="I1764" s="120" t="str">
        <f>IF(AND(ISBLANK(F1763),H1763="in-sample"),"",IF(AND(Temp!fhor_indata=1,H1763="out-sample",H1764="out-sample"),I1763,IF(AND(ISBLANK(F1764),H1763="out-sample"),"",IF(AND(Temp!optSeasCoef=0,Temp!sts_add=1),IF(H1763="in-sample",IF(Q1763=bigT,((pCell/bigT)*F1763)+((1-(pCell/bigT))*(I1763+J1763)),IF(OR(ISBLANK(F1764),COUNT($F$2:F1763)&lt;=pCell),F1763,((pCell/COUNT($F$2:F1763))*F1763)+((1-(pCell/COUNT($F$2:F1763)))*(I1763+J1763)))),I1763),IF(AND(Temp!optSeasCoef=0,Temp!sts_multp=1),IF(H1763="in-sample",IF(Q1763=bigT,((pCell/bigT)*F1763)+((1-(pCell/bigT))*(I1763*J1763)),IF(OR(ISBLANK(F1764),COUNT(F$2:$F1763)&lt;=pCell),F1763,((pCell/COUNT($F$2:F1763))*F1763)+((1-(pCell/COUNT($F$2:F1763)))*(I1763*J1763)))),I1763),IF(Temp!sts_add=1,IF(H1763="in-sample",IF(Q1763=bigT,((pCell/bigT)*AX1763)+((1-(pCell/bigT))*(I1763+J1763)),IF(OR(ISBLANK(F1764),COUNT($AX$2:AX1763)&lt;=pCell),AX1763,((pCell/COUNT($AX$2:AX1763))*AX1763)+((1-(pCell/COUNT($AX$2:AX1763)))*(I1763+J1763)))),I1763),IF(H1763="in-sample",IF(Q1763=bigT,((pCell/bigT)*AX1763)+((1-(pCell/bigT))*(I1763*J1763)),IF(OR(ISBLANK(F1764),COUNT($AX$2:AX1763)&lt;=pCell),AX1763,((pCell/COUNT($AX$2:AX1763))*AX1763)+((1-(pCell/COUNT($AX$2:AX1763)))*(I1763*J1763)))),I1763)))))))</f>
        <v/>
      </c>
      <c r="J1764" s="120" t="str">
        <f>IF(AND(ISBLANK(F1763),H1763="in-sample"),"",IF(AND(Temp!fhor_indata=1,H1763="out-sample",H1764="out-sample"),J1763,IF(AND(ISBLANK(F1764),H1763="out-sample"),"",IF(AND(Temp!optSeasCoef=0,Temp!sts_add=1),IF(H1763="in-sample",IF(Q1763=bigT,((qCell/bigT)*(I1764-I1763))+((1-(qCell/bigT))*J1763),IF(OR(ISBLANK(F1764),COUNT($F$2:F1763)&lt;=qCell),IF(COUNT($F$2:F1763)=1,0,F1763-F1762),((qCell/COUNT($F$2:F1763))*(I1764-I1763))+((1-(qCell/COUNT($F$2:F1763)))*J1763))),J1763),IF(AND(Temp!optSeasCoef=0,Temp!sts_multp=1),IF(H1763="in-sample",IF(Q1763=bigT,((qCell/bigT)*(I1764/I1763))+((1-(qCell/bigT))*J1763),IF(qCell=0,1,IF(OR(ISBLANK(F1764),COUNT($F$2:F1763)&lt;=qCell),IF(COUNT($F$2:F1763)=1,1,F1763/F1762),((qCell/COUNT($F$2:F1763))*(I1764/I1763))+((1-(qCell/COUNT($F$2:F1763)))*J1763)))),J1763),IF(Temp!sts_add=1,IF(H1763="in-sample",IF(Q1763=bigT,((qCell/bigT)*(I1764-I1763))+((1-(qCell/bigT))*J1763),IF(OR(ISBLANK(F1764),COUNT($AX$2:AX1763)&lt;=qCell),IF(COUNT($AX$2:AX1763)=1,0,AX1763-AX1762),((qCell/COUNT($AX$2:AX1763))*(I1764-I1763))+((1-(qCell/COUNT($AX$2:AX1763)))*J1763))),J1763),IF(H1763="in-sample",IF(Q1763=bigT,((qCell/bigT)*(I1764/I1763))+((1-(qCell/bigT))*J1763),IF(qCell=0,1,IF(OR(ISBLANK(F1764),COUNT($AX$2:AX1763)&lt;=qCell),IF(COUNT($AX$2:AX1763)=1,1,AX1763/AX1762),((qCell/COUNT($AX$2:AX1763))*(I1764/I1763))+((1-(qCell/COUNT($AX$2:AX1763)))*J1763)))),J1763)))))))</f>
        <v/>
      </c>
      <c r="K1764" s="120" t="str">
        <f>IF(H1764="","",IF(AND(Temp!optSeasCoef=0,Temp!sts_add=1),IF(H1764="out-sample",I1764+(Q1764*J1764),I1764+J1764),IF(AND(Temp!optSeasCoef=0,Temp!sts_multp=1),IF(H1764="out-sample",I1764*(J1764^Q1764),I1764*J1764),IF(Temp!sts_add=1,IF(H1764="out-sample",(I1764+(Q1764*J1764))*G1764,(I1764+J1764)*G1764),IF(H1764="out-sample",I1764*(J1764^Q1764)*G1764,I1764*J1764*G1764)))))</f>
        <v/>
      </c>
      <c r="L1764" s="116" t="str">
        <f t="shared" si="297"/>
        <v/>
      </c>
      <c r="M1764" s="116" t="str">
        <f t="shared" si="298"/>
        <v/>
      </c>
      <c r="N1764" s="116" t="str">
        <f t="shared" si="299"/>
        <v/>
      </c>
      <c r="O1764" s="116" t="str">
        <f t="shared" si="300"/>
        <v/>
      </c>
      <c r="P1764" s="116" t="str">
        <f t="shared" si="301"/>
        <v/>
      </c>
      <c r="Q1764" s="94" t="str">
        <f>IF(AND(Temp!fhor_indata=1,ISBLANK(F1764),H1763="in-sample"),1,IF(AND(Temp!fhor_indata=1,H1763="out-sample",Q1763&lt;XfHor),Q1763+1,IF(ISBLANK(F1764),"",IF(AND(H1764="out-sample",H1763="in-sample"),1,IF(AND(H1764="out-sample",H1763="out-sample"),Q1763+1,IF(ISNUMBER(Q1763),Q1763+1,1))))))</f>
        <v/>
      </c>
      <c r="R1764" s="94" t="str">
        <f t="shared" si="302"/>
        <v/>
      </c>
      <c r="S1764" s="94" t="str">
        <f>IF(Temp!fhor_indata=1,IF(S1763=XobsHor,1,IF(COUNT($S$2:S1763)&lt;=XobsHor,S1763+1,IF(AND(COUNT($S$2:S1763)&lt;=XobsHor+XfHor,IFERROR(MOD(S1763,XobsHor)&lt;XfHor,FALSE)),S1763+1,""))),IF(ISBLANK(F1764),"",IF(S1763=maxP,1,IF(S1763&lt;maxP,S1763+1,IF(COUNT($S$2:S1764)&lt;=XobsHor,S1763+1,"")))))</f>
        <v/>
      </c>
      <c r="T1764" s="3"/>
      <c r="U1764" s="6"/>
      <c r="V1764" s="6"/>
      <c r="W1764" s="6"/>
      <c r="X1764" s="6"/>
      <c r="Y1764" s="6"/>
      <c r="Z1764" s="6"/>
      <c r="AA1764" s="6"/>
      <c r="AB1764" s="6"/>
      <c r="AC1764" s="6"/>
      <c r="AD1764" s="6"/>
      <c r="AE1764" s="6"/>
      <c r="AF1764" s="6"/>
      <c r="AG1764" s="6"/>
      <c r="AH1764" s="6"/>
      <c r="AI1764" s="6"/>
      <c r="AJ1764" s="6"/>
      <c r="AK1764" s="6"/>
      <c r="AW1764" s="122" t="str">
        <f t="shared" si="304"/>
        <v/>
      </c>
      <c r="AX1764" s="123" t="str">
        <f t="shared" si="305"/>
        <v/>
      </c>
      <c r="AY1764" s="124" t="str">
        <f t="shared" si="306"/>
        <v/>
      </c>
      <c r="AZ1764" s="124" t="str">
        <f t="shared" si="307"/>
        <v/>
      </c>
      <c r="BF1764" s="91"/>
    </row>
    <row r="1765" spans="1:58" s="78" customFormat="1" ht="14.25" x14ac:dyDescent="0.2">
      <c r="A1765" s="6"/>
      <c r="B1765" s="6"/>
      <c r="C1765" s="6"/>
      <c r="D1765" s="3"/>
      <c r="E1765" s="98" t="str">
        <f t="shared" si="303"/>
        <v/>
      </c>
      <c r="F1765" s="117"/>
      <c r="G1765" s="116" t="str">
        <f>IF(E1765="","",IF(Temp!optSeasCoef=0,1,INDEX($C$2:$C$13,IF(MOD(COUNT($E$2:E1765),seas_indx)=0,seas_indx,MOD(COUNT($E$2:E1765),seas_indx)))))</f>
        <v/>
      </c>
      <c r="H1765" s="97" t="str">
        <f>IFERROR(IF(Temp!fhor_indata=1,IF(COUNT($S$2:S1765)&lt;=XobsHor,"in-sample",IF(AND(COUNT($S$2:S1765)&lt;=XobsHor+XfHor,MOD(S1764,XobsHor)&lt;XfHor),"out-sample","")),IF(ISBLANK(F1765),"",IF(COUNT($F$2:F1765)&lt;=XobsHor-XfHor,"in-sample","out-sample"))),"")</f>
        <v/>
      </c>
      <c r="I1765" s="120" t="str">
        <f>IF(AND(ISBLANK(F1764),H1764="in-sample"),"",IF(AND(Temp!fhor_indata=1,H1764="out-sample",H1765="out-sample"),I1764,IF(AND(ISBLANK(F1765),H1764="out-sample"),"",IF(AND(Temp!optSeasCoef=0,Temp!sts_add=1),IF(H1764="in-sample",IF(Q1764=bigT,((pCell/bigT)*F1764)+((1-(pCell/bigT))*(I1764+J1764)),IF(OR(ISBLANK(F1765),COUNT($F$2:F1764)&lt;=pCell),F1764,((pCell/COUNT($F$2:F1764))*F1764)+((1-(pCell/COUNT($F$2:F1764)))*(I1764+J1764)))),I1764),IF(AND(Temp!optSeasCoef=0,Temp!sts_multp=1),IF(H1764="in-sample",IF(Q1764=bigT,((pCell/bigT)*F1764)+((1-(pCell/bigT))*(I1764*J1764)),IF(OR(ISBLANK(F1765),COUNT(F$2:$F1764)&lt;=pCell),F1764,((pCell/COUNT($F$2:F1764))*F1764)+((1-(pCell/COUNT($F$2:F1764)))*(I1764*J1764)))),I1764),IF(Temp!sts_add=1,IF(H1764="in-sample",IF(Q1764=bigT,((pCell/bigT)*AX1764)+((1-(pCell/bigT))*(I1764+J1764)),IF(OR(ISBLANK(F1765),COUNT($AX$2:AX1764)&lt;=pCell),AX1764,((pCell/COUNT($AX$2:AX1764))*AX1764)+((1-(pCell/COUNT($AX$2:AX1764)))*(I1764+J1764)))),I1764),IF(H1764="in-sample",IF(Q1764=bigT,((pCell/bigT)*AX1764)+((1-(pCell/bigT))*(I1764*J1764)),IF(OR(ISBLANK(F1765),COUNT($AX$2:AX1764)&lt;=pCell),AX1764,((pCell/COUNT($AX$2:AX1764))*AX1764)+((1-(pCell/COUNT($AX$2:AX1764)))*(I1764*J1764)))),I1764)))))))</f>
        <v/>
      </c>
      <c r="J1765" s="120" t="str">
        <f>IF(AND(ISBLANK(F1764),H1764="in-sample"),"",IF(AND(Temp!fhor_indata=1,H1764="out-sample",H1765="out-sample"),J1764,IF(AND(ISBLANK(F1765),H1764="out-sample"),"",IF(AND(Temp!optSeasCoef=0,Temp!sts_add=1),IF(H1764="in-sample",IF(Q1764=bigT,((qCell/bigT)*(I1765-I1764))+((1-(qCell/bigT))*J1764),IF(OR(ISBLANK(F1765),COUNT($F$2:F1764)&lt;=qCell),IF(COUNT($F$2:F1764)=1,0,F1764-F1763),((qCell/COUNT($F$2:F1764))*(I1765-I1764))+((1-(qCell/COUNT($F$2:F1764)))*J1764))),J1764),IF(AND(Temp!optSeasCoef=0,Temp!sts_multp=1),IF(H1764="in-sample",IF(Q1764=bigT,((qCell/bigT)*(I1765/I1764))+((1-(qCell/bigT))*J1764),IF(qCell=0,1,IF(OR(ISBLANK(F1765),COUNT($F$2:F1764)&lt;=qCell),IF(COUNT($F$2:F1764)=1,1,F1764/F1763),((qCell/COUNT($F$2:F1764))*(I1765/I1764))+((1-(qCell/COUNT($F$2:F1764)))*J1764)))),J1764),IF(Temp!sts_add=1,IF(H1764="in-sample",IF(Q1764=bigT,((qCell/bigT)*(I1765-I1764))+((1-(qCell/bigT))*J1764),IF(OR(ISBLANK(F1765),COUNT($AX$2:AX1764)&lt;=qCell),IF(COUNT($AX$2:AX1764)=1,0,AX1764-AX1763),((qCell/COUNT($AX$2:AX1764))*(I1765-I1764))+((1-(qCell/COUNT($AX$2:AX1764)))*J1764))),J1764),IF(H1764="in-sample",IF(Q1764=bigT,((qCell/bigT)*(I1765/I1764))+((1-(qCell/bigT))*J1764),IF(qCell=0,1,IF(OR(ISBLANK(F1765),COUNT($AX$2:AX1764)&lt;=qCell),IF(COUNT($AX$2:AX1764)=1,1,AX1764/AX1763),((qCell/COUNT($AX$2:AX1764))*(I1765/I1764))+((1-(qCell/COUNT($AX$2:AX1764)))*J1764)))),J1764)))))))</f>
        <v/>
      </c>
      <c r="K1765" s="120" t="str">
        <f>IF(H1765="","",IF(AND(Temp!optSeasCoef=0,Temp!sts_add=1),IF(H1765="out-sample",I1765+(Q1765*J1765),I1765+J1765),IF(AND(Temp!optSeasCoef=0,Temp!sts_multp=1),IF(H1765="out-sample",I1765*(J1765^Q1765),I1765*J1765),IF(Temp!sts_add=1,IF(H1765="out-sample",(I1765+(Q1765*J1765))*G1765,(I1765+J1765)*G1765),IF(H1765="out-sample",I1765*(J1765^Q1765)*G1765,I1765*J1765*G1765)))))</f>
        <v/>
      </c>
      <c r="L1765" s="116" t="str">
        <f t="shared" si="297"/>
        <v/>
      </c>
      <c r="M1765" s="116" t="str">
        <f t="shared" si="298"/>
        <v/>
      </c>
      <c r="N1765" s="116" t="str">
        <f t="shared" si="299"/>
        <v/>
      </c>
      <c r="O1765" s="116" t="str">
        <f t="shared" si="300"/>
        <v/>
      </c>
      <c r="P1765" s="116" t="str">
        <f t="shared" si="301"/>
        <v/>
      </c>
      <c r="Q1765" s="94" t="str">
        <f>IF(AND(Temp!fhor_indata=1,ISBLANK(F1765),H1764="in-sample"),1,IF(AND(Temp!fhor_indata=1,H1764="out-sample",Q1764&lt;XfHor),Q1764+1,IF(ISBLANK(F1765),"",IF(AND(H1765="out-sample",H1764="in-sample"),1,IF(AND(H1765="out-sample",H1764="out-sample"),Q1764+1,IF(ISNUMBER(Q1764),Q1764+1,1))))))</f>
        <v/>
      </c>
      <c r="R1765" s="94" t="str">
        <f t="shared" si="302"/>
        <v/>
      </c>
      <c r="S1765" s="94" t="str">
        <f>IF(Temp!fhor_indata=1,IF(S1764=XobsHor,1,IF(COUNT($S$2:S1764)&lt;=XobsHor,S1764+1,IF(AND(COUNT($S$2:S1764)&lt;=XobsHor+XfHor,IFERROR(MOD(S1764,XobsHor)&lt;XfHor,FALSE)),S1764+1,""))),IF(ISBLANK(F1765),"",IF(S1764=maxP,1,IF(S1764&lt;maxP,S1764+1,IF(COUNT($S$2:S1765)&lt;=XobsHor,S1764+1,"")))))</f>
        <v/>
      </c>
      <c r="T1765" s="3"/>
      <c r="U1765" s="6"/>
      <c r="V1765" s="6"/>
      <c r="W1765" s="6"/>
      <c r="X1765" s="6"/>
      <c r="Y1765" s="6"/>
      <c r="Z1765" s="6"/>
      <c r="AA1765" s="6"/>
      <c r="AB1765" s="6"/>
      <c r="AC1765" s="6"/>
      <c r="AD1765" s="6"/>
      <c r="AE1765" s="6"/>
      <c r="AF1765" s="6"/>
      <c r="AG1765" s="6"/>
      <c r="AH1765" s="6"/>
      <c r="AI1765" s="6"/>
      <c r="AJ1765" s="6"/>
      <c r="AK1765" s="6"/>
      <c r="AW1765" s="122" t="str">
        <f t="shared" si="304"/>
        <v/>
      </c>
      <c r="AX1765" s="123" t="str">
        <f t="shared" si="305"/>
        <v/>
      </c>
      <c r="AY1765" s="124" t="str">
        <f t="shared" si="306"/>
        <v/>
      </c>
      <c r="AZ1765" s="124" t="str">
        <f t="shared" si="307"/>
        <v/>
      </c>
      <c r="BF1765" s="91"/>
    </row>
    <row r="1766" spans="1:58" s="78" customFormat="1" ht="14.25" x14ac:dyDescent="0.2">
      <c r="A1766" s="6"/>
      <c r="B1766" s="6"/>
      <c r="C1766" s="6"/>
      <c r="D1766" s="3"/>
      <c r="E1766" s="98" t="str">
        <f t="shared" si="303"/>
        <v/>
      </c>
      <c r="F1766" s="117"/>
      <c r="G1766" s="116" t="str">
        <f>IF(E1766="","",IF(Temp!optSeasCoef=0,1,INDEX($C$2:$C$13,IF(MOD(COUNT($E$2:E1766),seas_indx)=0,seas_indx,MOD(COUNT($E$2:E1766),seas_indx)))))</f>
        <v/>
      </c>
      <c r="H1766" s="97" t="str">
        <f>IFERROR(IF(Temp!fhor_indata=1,IF(COUNT($S$2:S1766)&lt;=XobsHor,"in-sample",IF(AND(COUNT($S$2:S1766)&lt;=XobsHor+XfHor,MOD(S1765,XobsHor)&lt;XfHor),"out-sample","")),IF(ISBLANK(F1766),"",IF(COUNT($F$2:F1766)&lt;=XobsHor-XfHor,"in-sample","out-sample"))),"")</f>
        <v/>
      </c>
      <c r="I1766" s="120" t="str">
        <f>IF(AND(ISBLANK(F1765),H1765="in-sample"),"",IF(AND(Temp!fhor_indata=1,H1765="out-sample",H1766="out-sample"),I1765,IF(AND(ISBLANK(F1766),H1765="out-sample"),"",IF(AND(Temp!optSeasCoef=0,Temp!sts_add=1),IF(H1765="in-sample",IF(Q1765=bigT,((pCell/bigT)*F1765)+((1-(pCell/bigT))*(I1765+J1765)),IF(OR(ISBLANK(F1766),COUNT($F$2:F1765)&lt;=pCell),F1765,((pCell/COUNT($F$2:F1765))*F1765)+((1-(pCell/COUNT($F$2:F1765)))*(I1765+J1765)))),I1765),IF(AND(Temp!optSeasCoef=0,Temp!sts_multp=1),IF(H1765="in-sample",IF(Q1765=bigT,((pCell/bigT)*F1765)+((1-(pCell/bigT))*(I1765*J1765)),IF(OR(ISBLANK(F1766),COUNT(F$2:$F1765)&lt;=pCell),F1765,((pCell/COUNT($F$2:F1765))*F1765)+((1-(pCell/COUNT($F$2:F1765)))*(I1765*J1765)))),I1765),IF(Temp!sts_add=1,IF(H1765="in-sample",IF(Q1765=bigT,((pCell/bigT)*AX1765)+((1-(pCell/bigT))*(I1765+J1765)),IF(OR(ISBLANK(F1766),COUNT($AX$2:AX1765)&lt;=pCell),AX1765,((pCell/COUNT($AX$2:AX1765))*AX1765)+((1-(pCell/COUNT($AX$2:AX1765)))*(I1765+J1765)))),I1765),IF(H1765="in-sample",IF(Q1765=bigT,((pCell/bigT)*AX1765)+((1-(pCell/bigT))*(I1765*J1765)),IF(OR(ISBLANK(F1766),COUNT($AX$2:AX1765)&lt;=pCell),AX1765,((pCell/COUNT($AX$2:AX1765))*AX1765)+((1-(pCell/COUNT($AX$2:AX1765)))*(I1765*J1765)))),I1765)))))))</f>
        <v/>
      </c>
      <c r="J1766" s="120" t="str">
        <f>IF(AND(ISBLANK(F1765),H1765="in-sample"),"",IF(AND(Temp!fhor_indata=1,H1765="out-sample",H1766="out-sample"),J1765,IF(AND(ISBLANK(F1766),H1765="out-sample"),"",IF(AND(Temp!optSeasCoef=0,Temp!sts_add=1),IF(H1765="in-sample",IF(Q1765=bigT,((qCell/bigT)*(I1766-I1765))+((1-(qCell/bigT))*J1765),IF(OR(ISBLANK(F1766),COUNT($F$2:F1765)&lt;=qCell),IF(COUNT($F$2:F1765)=1,0,F1765-F1764),((qCell/COUNT($F$2:F1765))*(I1766-I1765))+((1-(qCell/COUNT($F$2:F1765)))*J1765))),J1765),IF(AND(Temp!optSeasCoef=0,Temp!sts_multp=1),IF(H1765="in-sample",IF(Q1765=bigT,((qCell/bigT)*(I1766/I1765))+((1-(qCell/bigT))*J1765),IF(qCell=0,1,IF(OR(ISBLANK(F1766),COUNT($F$2:F1765)&lt;=qCell),IF(COUNT($F$2:F1765)=1,1,F1765/F1764),((qCell/COUNT($F$2:F1765))*(I1766/I1765))+((1-(qCell/COUNT($F$2:F1765)))*J1765)))),J1765),IF(Temp!sts_add=1,IF(H1765="in-sample",IF(Q1765=bigT,((qCell/bigT)*(I1766-I1765))+((1-(qCell/bigT))*J1765),IF(OR(ISBLANK(F1766),COUNT($AX$2:AX1765)&lt;=qCell),IF(COUNT($AX$2:AX1765)=1,0,AX1765-AX1764),((qCell/COUNT($AX$2:AX1765))*(I1766-I1765))+((1-(qCell/COUNT($AX$2:AX1765)))*J1765))),J1765),IF(H1765="in-sample",IF(Q1765=bigT,((qCell/bigT)*(I1766/I1765))+((1-(qCell/bigT))*J1765),IF(qCell=0,1,IF(OR(ISBLANK(F1766),COUNT($AX$2:AX1765)&lt;=qCell),IF(COUNT($AX$2:AX1765)=1,1,AX1765/AX1764),((qCell/COUNT($AX$2:AX1765))*(I1766/I1765))+((1-(qCell/COUNT($AX$2:AX1765)))*J1765)))),J1765)))))))</f>
        <v/>
      </c>
      <c r="K1766" s="120" t="str">
        <f>IF(H1766="","",IF(AND(Temp!optSeasCoef=0,Temp!sts_add=1),IF(H1766="out-sample",I1766+(Q1766*J1766),I1766+J1766),IF(AND(Temp!optSeasCoef=0,Temp!sts_multp=1),IF(H1766="out-sample",I1766*(J1766^Q1766),I1766*J1766),IF(Temp!sts_add=1,IF(H1766="out-sample",(I1766+(Q1766*J1766))*G1766,(I1766+J1766)*G1766),IF(H1766="out-sample",I1766*(J1766^Q1766)*G1766,I1766*J1766*G1766)))))</f>
        <v/>
      </c>
      <c r="L1766" s="116" t="str">
        <f t="shared" si="297"/>
        <v/>
      </c>
      <c r="M1766" s="116" t="str">
        <f t="shared" si="298"/>
        <v/>
      </c>
      <c r="N1766" s="116" t="str">
        <f t="shared" si="299"/>
        <v/>
      </c>
      <c r="O1766" s="116" t="str">
        <f t="shared" si="300"/>
        <v/>
      </c>
      <c r="P1766" s="116" t="str">
        <f t="shared" si="301"/>
        <v/>
      </c>
      <c r="Q1766" s="94" t="str">
        <f>IF(AND(Temp!fhor_indata=1,ISBLANK(F1766),H1765="in-sample"),1,IF(AND(Temp!fhor_indata=1,H1765="out-sample",Q1765&lt;XfHor),Q1765+1,IF(ISBLANK(F1766),"",IF(AND(H1766="out-sample",H1765="in-sample"),1,IF(AND(H1766="out-sample",H1765="out-sample"),Q1765+1,IF(ISNUMBER(Q1765),Q1765+1,1))))))</f>
        <v/>
      </c>
      <c r="R1766" s="94" t="str">
        <f t="shared" si="302"/>
        <v/>
      </c>
      <c r="S1766" s="94" t="str">
        <f>IF(Temp!fhor_indata=1,IF(S1765=XobsHor,1,IF(COUNT($S$2:S1765)&lt;=XobsHor,S1765+1,IF(AND(COUNT($S$2:S1765)&lt;=XobsHor+XfHor,IFERROR(MOD(S1765,XobsHor)&lt;XfHor,FALSE)),S1765+1,""))),IF(ISBLANK(F1766),"",IF(S1765=maxP,1,IF(S1765&lt;maxP,S1765+1,IF(COUNT($S$2:S1766)&lt;=XobsHor,S1765+1,"")))))</f>
        <v/>
      </c>
      <c r="T1766" s="3"/>
      <c r="U1766" s="6"/>
      <c r="V1766" s="6"/>
      <c r="W1766" s="6"/>
      <c r="X1766" s="6"/>
      <c r="Y1766" s="6"/>
      <c r="Z1766" s="6"/>
      <c r="AA1766" s="6"/>
      <c r="AB1766" s="6"/>
      <c r="AC1766" s="6"/>
      <c r="AD1766" s="6"/>
      <c r="AE1766" s="6"/>
      <c r="AF1766" s="6"/>
      <c r="AG1766" s="6"/>
      <c r="AH1766" s="6"/>
      <c r="AI1766" s="6"/>
      <c r="AJ1766" s="6"/>
      <c r="AK1766" s="6"/>
      <c r="AW1766" s="122" t="str">
        <f t="shared" si="304"/>
        <v/>
      </c>
      <c r="AX1766" s="123" t="str">
        <f t="shared" si="305"/>
        <v/>
      </c>
      <c r="AY1766" s="124" t="str">
        <f t="shared" si="306"/>
        <v/>
      </c>
      <c r="AZ1766" s="124" t="str">
        <f t="shared" si="307"/>
        <v/>
      </c>
      <c r="BF1766" s="91"/>
    </row>
    <row r="1767" spans="1:58" s="78" customFormat="1" ht="14.25" x14ac:dyDescent="0.2">
      <c r="A1767" s="6"/>
      <c r="B1767" s="6"/>
      <c r="C1767" s="6"/>
      <c r="D1767" s="3"/>
      <c r="E1767" s="98" t="str">
        <f t="shared" si="303"/>
        <v/>
      </c>
      <c r="F1767" s="117"/>
      <c r="G1767" s="116" t="str">
        <f>IF(E1767="","",IF(Temp!optSeasCoef=0,1,INDEX($C$2:$C$13,IF(MOD(COUNT($E$2:E1767),seas_indx)=0,seas_indx,MOD(COUNT($E$2:E1767),seas_indx)))))</f>
        <v/>
      </c>
      <c r="H1767" s="97" t="str">
        <f>IFERROR(IF(Temp!fhor_indata=1,IF(COUNT($S$2:S1767)&lt;=XobsHor,"in-sample",IF(AND(COUNT($S$2:S1767)&lt;=XobsHor+XfHor,MOD(S1766,XobsHor)&lt;XfHor),"out-sample","")),IF(ISBLANK(F1767),"",IF(COUNT($F$2:F1767)&lt;=XobsHor-XfHor,"in-sample","out-sample"))),"")</f>
        <v/>
      </c>
      <c r="I1767" s="120" t="str">
        <f>IF(AND(ISBLANK(F1766),H1766="in-sample"),"",IF(AND(Temp!fhor_indata=1,H1766="out-sample",H1767="out-sample"),I1766,IF(AND(ISBLANK(F1767),H1766="out-sample"),"",IF(AND(Temp!optSeasCoef=0,Temp!sts_add=1),IF(H1766="in-sample",IF(Q1766=bigT,((pCell/bigT)*F1766)+((1-(pCell/bigT))*(I1766+J1766)),IF(OR(ISBLANK(F1767),COUNT($F$2:F1766)&lt;=pCell),F1766,((pCell/COUNT($F$2:F1766))*F1766)+((1-(pCell/COUNT($F$2:F1766)))*(I1766+J1766)))),I1766),IF(AND(Temp!optSeasCoef=0,Temp!sts_multp=1),IF(H1766="in-sample",IF(Q1766=bigT,((pCell/bigT)*F1766)+((1-(pCell/bigT))*(I1766*J1766)),IF(OR(ISBLANK(F1767),COUNT(F$2:$F1766)&lt;=pCell),F1766,((pCell/COUNT($F$2:F1766))*F1766)+((1-(pCell/COUNT($F$2:F1766)))*(I1766*J1766)))),I1766),IF(Temp!sts_add=1,IF(H1766="in-sample",IF(Q1766=bigT,((pCell/bigT)*AX1766)+((1-(pCell/bigT))*(I1766+J1766)),IF(OR(ISBLANK(F1767),COUNT($AX$2:AX1766)&lt;=pCell),AX1766,((pCell/COUNT($AX$2:AX1766))*AX1766)+((1-(pCell/COUNT($AX$2:AX1766)))*(I1766+J1766)))),I1766),IF(H1766="in-sample",IF(Q1766=bigT,((pCell/bigT)*AX1766)+((1-(pCell/bigT))*(I1766*J1766)),IF(OR(ISBLANK(F1767),COUNT($AX$2:AX1766)&lt;=pCell),AX1766,((pCell/COUNT($AX$2:AX1766))*AX1766)+((1-(pCell/COUNT($AX$2:AX1766)))*(I1766*J1766)))),I1766)))))))</f>
        <v/>
      </c>
      <c r="J1767" s="120" t="str">
        <f>IF(AND(ISBLANK(F1766),H1766="in-sample"),"",IF(AND(Temp!fhor_indata=1,H1766="out-sample",H1767="out-sample"),J1766,IF(AND(ISBLANK(F1767),H1766="out-sample"),"",IF(AND(Temp!optSeasCoef=0,Temp!sts_add=1),IF(H1766="in-sample",IF(Q1766=bigT,((qCell/bigT)*(I1767-I1766))+((1-(qCell/bigT))*J1766),IF(OR(ISBLANK(F1767),COUNT($F$2:F1766)&lt;=qCell),IF(COUNT($F$2:F1766)=1,0,F1766-F1765),((qCell/COUNT($F$2:F1766))*(I1767-I1766))+((1-(qCell/COUNT($F$2:F1766)))*J1766))),J1766),IF(AND(Temp!optSeasCoef=0,Temp!sts_multp=1),IF(H1766="in-sample",IF(Q1766=bigT,((qCell/bigT)*(I1767/I1766))+((1-(qCell/bigT))*J1766),IF(qCell=0,1,IF(OR(ISBLANK(F1767),COUNT($F$2:F1766)&lt;=qCell),IF(COUNT($F$2:F1766)=1,1,F1766/F1765),((qCell/COUNT($F$2:F1766))*(I1767/I1766))+((1-(qCell/COUNT($F$2:F1766)))*J1766)))),J1766),IF(Temp!sts_add=1,IF(H1766="in-sample",IF(Q1766=bigT,((qCell/bigT)*(I1767-I1766))+((1-(qCell/bigT))*J1766),IF(OR(ISBLANK(F1767),COUNT($AX$2:AX1766)&lt;=qCell),IF(COUNT($AX$2:AX1766)=1,0,AX1766-AX1765),((qCell/COUNT($AX$2:AX1766))*(I1767-I1766))+((1-(qCell/COUNT($AX$2:AX1766)))*J1766))),J1766),IF(H1766="in-sample",IF(Q1766=bigT,((qCell/bigT)*(I1767/I1766))+((1-(qCell/bigT))*J1766),IF(qCell=0,1,IF(OR(ISBLANK(F1767),COUNT($AX$2:AX1766)&lt;=qCell),IF(COUNT($AX$2:AX1766)=1,1,AX1766/AX1765),((qCell/COUNT($AX$2:AX1766))*(I1767/I1766))+((1-(qCell/COUNT($AX$2:AX1766)))*J1766)))),J1766)))))))</f>
        <v/>
      </c>
      <c r="K1767" s="120" t="str">
        <f>IF(H1767="","",IF(AND(Temp!optSeasCoef=0,Temp!sts_add=1),IF(H1767="out-sample",I1767+(Q1767*J1767),I1767+J1767),IF(AND(Temp!optSeasCoef=0,Temp!sts_multp=1),IF(H1767="out-sample",I1767*(J1767^Q1767),I1767*J1767),IF(Temp!sts_add=1,IF(H1767="out-sample",(I1767+(Q1767*J1767))*G1767,(I1767+J1767)*G1767),IF(H1767="out-sample",I1767*(J1767^Q1767)*G1767,I1767*J1767*G1767)))))</f>
        <v/>
      </c>
      <c r="L1767" s="116" t="str">
        <f t="shared" si="297"/>
        <v/>
      </c>
      <c r="M1767" s="116" t="str">
        <f t="shared" si="298"/>
        <v/>
      </c>
      <c r="N1767" s="116" t="str">
        <f t="shared" si="299"/>
        <v/>
      </c>
      <c r="O1767" s="116" t="str">
        <f t="shared" si="300"/>
        <v/>
      </c>
      <c r="P1767" s="116" t="str">
        <f t="shared" si="301"/>
        <v/>
      </c>
      <c r="Q1767" s="94" t="str">
        <f>IF(AND(Temp!fhor_indata=1,ISBLANK(F1767),H1766="in-sample"),1,IF(AND(Temp!fhor_indata=1,H1766="out-sample",Q1766&lt;XfHor),Q1766+1,IF(ISBLANK(F1767),"",IF(AND(H1767="out-sample",H1766="in-sample"),1,IF(AND(H1767="out-sample",H1766="out-sample"),Q1766+1,IF(ISNUMBER(Q1766),Q1766+1,1))))))</f>
        <v/>
      </c>
      <c r="R1767" s="94" t="str">
        <f t="shared" si="302"/>
        <v/>
      </c>
      <c r="S1767" s="94" t="str">
        <f>IF(Temp!fhor_indata=1,IF(S1766=XobsHor,1,IF(COUNT($S$2:S1766)&lt;=XobsHor,S1766+1,IF(AND(COUNT($S$2:S1766)&lt;=XobsHor+XfHor,IFERROR(MOD(S1766,XobsHor)&lt;XfHor,FALSE)),S1766+1,""))),IF(ISBLANK(F1767),"",IF(S1766=maxP,1,IF(S1766&lt;maxP,S1766+1,IF(COUNT($S$2:S1767)&lt;=XobsHor,S1766+1,"")))))</f>
        <v/>
      </c>
      <c r="T1767" s="3"/>
      <c r="U1767" s="6"/>
      <c r="V1767" s="6"/>
      <c r="W1767" s="6"/>
      <c r="X1767" s="6"/>
      <c r="Y1767" s="6"/>
      <c r="Z1767" s="6"/>
      <c r="AA1767" s="6"/>
      <c r="AB1767" s="6"/>
      <c r="AC1767" s="6"/>
      <c r="AD1767" s="6"/>
      <c r="AE1767" s="6"/>
      <c r="AF1767" s="6"/>
      <c r="AG1767" s="6"/>
      <c r="AH1767" s="6"/>
      <c r="AI1767" s="6"/>
      <c r="AJ1767" s="6"/>
      <c r="AK1767" s="6"/>
      <c r="AW1767" s="122" t="str">
        <f t="shared" si="304"/>
        <v/>
      </c>
      <c r="AX1767" s="123" t="str">
        <f t="shared" si="305"/>
        <v/>
      </c>
      <c r="AY1767" s="124" t="str">
        <f t="shared" si="306"/>
        <v/>
      </c>
      <c r="AZ1767" s="124" t="str">
        <f t="shared" si="307"/>
        <v/>
      </c>
      <c r="BF1767" s="91"/>
    </row>
    <row r="1768" spans="1:58" s="78" customFormat="1" ht="14.25" x14ac:dyDescent="0.2">
      <c r="A1768" s="6"/>
      <c r="B1768" s="6"/>
      <c r="C1768" s="6"/>
      <c r="D1768" s="3"/>
      <c r="E1768" s="98" t="str">
        <f t="shared" si="303"/>
        <v/>
      </c>
      <c r="F1768" s="117"/>
      <c r="G1768" s="116" t="str">
        <f>IF(E1768="","",IF(Temp!optSeasCoef=0,1,INDEX($C$2:$C$13,IF(MOD(COUNT($E$2:E1768),seas_indx)=0,seas_indx,MOD(COUNT($E$2:E1768),seas_indx)))))</f>
        <v/>
      </c>
      <c r="H1768" s="97" t="str">
        <f>IFERROR(IF(Temp!fhor_indata=1,IF(COUNT($S$2:S1768)&lt;=XobsHor,"in-sample",IF(AND(COUNT($S$2:S1768)&lt;=XobsHor+XfHor,MOD(S1767,XobsHor)&lt;XfHor),"out-sample","")),IF(ISBLANK(F1768),"",IF(COUNT($F$2:F1768)&lt;=XobsHor-XfHor,"in-sample","out-sample"))),"")</f>
        <v/>
      </c>
      <c r="I1768" s="120" t="str">
        <f>IF(AND(ISBLANK(F1767),H1767="in-sample"),"",IF(AND(Temp!fhor_indata=1,H1767="out-sample",H1768="out-sample"),I1767,IF(AND(ISBLANK(F1768),H1767="out-sample"),"",IF(AND(Temp!optSeasCoef=0,Temp!sts_add=1),IF(H1767="in-sample",IF(Q1767=bigT,((pCell/bigT)*F1767)+((1-(pCell/bigT))*(I1767+J1767)),IF(OR(ISBLANK(F1768),COUNT($F$2:F1767)&lt;=pCell),F1767,((pCell/COUNT($F$2:F1767))*F1767)+((1-(pCell/COUNT($F$2:F1767)))*(I1767+J1767)))),I1767),IF(AND(Temp!optSeasCoef=0,Temp!sts_multp=1),IF(H1767="in-sample",IF(Q1767=bigT,((pCell/bigT)*F1767)+((1-(pCell/bigT))*(I1767*J1767)),IF(OR(ISBLANK(F1768),COUNT(F$2:$F1767)&lt;=pCell),F1767,((pCell/COUNT($F$2:F1767))*F1767)+((1-(pCell/COUNT($F$2:F1767)))*(I1767*J1767)))),I1767),IF(Temp!sts_add=1,IF(H1767="in-sample",IF(Q1767=bigT,((pCell/bigT)*AX1767)+((1-(pCell/bigT))*(I1767+J1767)),IF(OR(ISBLANK(F1768),COUNT($AX$2:AX1767)&lt;=pCell),AX1767,((pCell/COUNT($AX$2:AX1767))*AX1767)+((1-(pCell/COUNT($AX$2:AX1767)))*(I1767+J1767)))),I1767),IF(H1767="in-sample",IF(Q1767=bigT,((pCell/bigT)*AX1767)+((1-(pCell/bigT))*(I1767*J1767)),IF(OR(ISBLANK(F1768),COUNT($AX$2:AX1767)&lt;=pCell),AX1767,((pCell/COUNT($AX$2:AX1767))*AX1767)+((1-(pCell/COUNT($AX$2:AX1767)))*(I1767*J1767)))),I1767)))))))</f>
        <v/>
      </c>
      <c r="J1768" s="120" t="str">
        <f>IF(AND(ISBLANK(F1767),H1767="in-sample"),"",IF(AND(Temp!fhor_indata=1,H1767="out-sample",H1768="out-sample"),J1767,IF(AND(ISBLANK(F1768),H1767="out-sample"),"",IF(AND(Temp!optSeasCoef=0,Temp!sts_add=1),IF(H1767="in-sample",IF(Q1767=bigT,((qCell/bigT)*(I1768-I1767))+((1-(qCell/bigT))*J1767),IF(OR(ISBLANK(F1768),COUNT($F$2:F1767)&lt;=qCell),IF(COUNT($F$2:F1767)=1,0,F1767-F1766),((qCell/COUNT($F$2:F1767))*(I1768-I1767))+((1-(qCell/COUNT($F$2:F1767)))*J1767))),J1767),IF(AND(Temp!optSeasCoef=0,Temp!sts_multp=1),IF(H1767="in-sample",IF(Q1767=bigT,((qCell/bigT)*(I1768/I1767))+((1-(qCell/bigT))*J1767),IF(qCell=0,1,IF(OR(ISBLANK(F1768),COUNT($F$2:F1767)&lt;=qCell),IF(COUNT($F$2:F1767)=1,1,F1767/F1766),((qCell/COUNT($F$2:F1767))*(I1768/I1767))+((1-(qCell/COUNT($F$2:F1767)))*J1767)))),J1767),IF(Temp!sts_add=1,IF(H1767="in-sample",IF(Q1767=bigT,((qCell/bigT)*(I1768-I1767))+((1-(qCell/bigT))*J1767),IF(OR(ISBLANK(F1768),COUNT($AX$2:AX1767)&lt;=qCell),IF(COUNT($AX$2:AX1767)=1,0,AX1767-AX1766),((qCell/COUNT($AX$2:AX1767))*(I1768-I1767))+((1-(qCell/COUNT($AX$2:AX1767)))*J1767))),J1767),IF(H1767="in-sample",IF(Q1767=bigT,((qCell/bigT)*(I1768/I1767))+((1-(qCell/bigT))*J1767),IF(qCell=0,1,IF(OR(ISBLANK(F1768),COUNT($AX$2:AX1767)&lt;=qCell),IF(COUNT($AX$2:AX1767)=1,1,AX1767/AX1766),((qCell/COUNT($AX$2:AX1767))*(I1768/I1767))+((1-(qCell/COUNT($AX$2:AX1767)))*J1767)))),J1767)))))))</f>
        <v/>
      </c>
      <c r="K1768" s="120" t="str">
        <f>IF(H1768="","",IF(AND(Temp!optSeasCoef=0,Temp!sts_add=1),IF(H1768="out-sample",I1768+(Q1768*J1768),I1768+J1768),IF(AND(Temp!optSeasCoef=0,Temp!sts_multp=1),IF(H1768="out-sample",I1768*(J1768^Q1768),I1768*J1768),IF(Temp!sts_add=1,IF(H1768="out-sample",(I1768+(Q1768*J1768))*G1768,(I1768+J1768)*G1768),IF(H1768="out-sample",I1768*(J1768^Q1768)*G1768,I1768*J1768*G1768)))))</f>
        <v/>
      </c>
      <c r="L1768" s="116" t="str">
        <f t="shared" si="297"/>
        <v/>
      </c>
      <c r="M1768" s="116" t="str">
        <f t="shared" si="298"/>
        <v/>
      </c>
      <c r="N1768" s="116" t="str">
        <f t="shared" si="299"/>
        <v/>
      </c>
      <c r="O1768" s="116" t="str">
        <f t="shared" si="300"/>
        <v/>
      </c>
      <c r="P1768" s="116" t="str">
        <f t="shared" si="301"/>
        <v/>
      </c>
      <c r="Q1768" s="94" t="str">
        <f>IF(AND(Temp!fhor_indata=1,ISBLANK(F1768),H1767="in-sample"),1,IF(AND(Temp!fhor_indata=1,H1767="out-sample",Q1767&lt;XfHor),Q1767+1,IF(ISBLANK(F1768),"",IF(AND(H1768="out-sample",H1767="in-sample"),1,IF(AND(H1768="out-sample",H1767="out-sample"),Q1767+1,IF(ISNUMBER(Q1767),Q1767+1,1))))))</f>
        <v/>
      </c>
      <c r="R1768" s="94" t="str">
        <f t="shared" si="302"/>
        <v/>
      </c>
      <c r="S1768" s="94" t="str">
        <f>IF(Temp!fhor_indata=1,IF(S1767=XobsHor,1,IF(COUNT($S$2:S1767)&lt;=XobsHor,S1767+1,IF(AND(COUNT($S$2:S1767)&lt;=XobsHor+XfHor,IFERROR(MOD(S1767,XobsHor)&lt;XfHor,FALSE)),S1767+1,""))),IF(ISBLANK(F1768),"",IF(S1767=maxP,1,IF(S1767&lt;maxP,S1767+1,IF(COUNT($S$2:S1768)&lt;=XobsHor,S1767+1,"")))))</f>
        <v/>
      </c>
      <c r="T1768" s="3"/>
      <c r="U1768" s="6"/>
      <c r="V1768" s="6"/>
      <c r="W1768" s="6"/>
      <c r="X1768" s="6"/>
      <c r="Y1768" s="6"/>
      <c r="Z1768" s="6"/>
      <c r="AA1768" s="6"/>
      <c r="AB1768" s="6"/>
      <c r="AC1768" s="6"/>
      <c r="AD1768" s="6"/>
      <c r="AE1768" s="6"/>
      <c r="AF1768" s="6"/>
      <c r="AG1768" s="6"/>
      <c r="AH1768" s="6"/>
      <c r="AI1768" s="6"/>
      <c r="AJ1768" s="6"/>
      <c r="AK1768" s="6"/>
      <c r="AW1768" s="122" t="str">
        <f t="shared" si="304"/>
        <v/>
      </c>
      <c r="AX1768" s="123" t="str">
        <f t="shared" si="305"/>
        <v/>
      </c>
      <c r="AY1768" s="124" t="str">
        <f t="shared" si="306"/>
        <v/>
      </c>
      <c r="AZ1768" s="124" t="str">
        <f t="shared" si="307"/>
        <v/>
      </c>
      <c r="BF1768" s="91"/>
    </row>
    <row r="1769" spans="1:58" s="78" customFormat="1" ht="14.25" x14ac:dyDescent="0.2">
      <c r="A1769" s="6"/>
      <c r="B1769" s="6"/>
      <c r="C1769" s="6"/>
      <c r="D1769" s="3"/>
      <c r="E1769" s="98" t="str">
        <f t="shared" si="303"/>
        <v/>
      </c>
      <c r="F1769" s="117"/>
      <c r="G1769" s="116" t="str">
        <f>IF(E1769="","",IF(Temp!optSeasCoef=0,1,INDEX($C$2:$C$13,IF(MOD(COUNT($E$2:E1769),seas_indx)=0,seas_indx,MOD(COUNT($E$2:E1769),seas_indx)))))</f>
        <v/>
      </c>
      <c r="H1769" s="97" t="str">
        <f>IFERROR(IF(Temp!fhor_indata=1,IF(COUNT($S$2:S1769)&lt;=XobsHor,"in-sample",IF(AND(COUNT($S$2:S1769)&lt;=XobsHor+XfHor,MOD(S1768,XobsHor)&lt;XfHor),"out-sample","")),IF(ISBLANK(F1769),"",IF(COUNT($F$2:F1769)&lt;=XobsHor-XfHor,"in-sample","out-sample"))),"")</f>
        <v/>
      </c>
      <c r="I1769" s="120" t="str">
        <f>IF(AND(ISBLANK(F1768),H1768="in-sample"),"",IF(AND(Temp!fhor_indata=1,H1768="out-sample",H1769="out-sample"),I1768,IF(AND(ISBLANK(F1769),H1768="out-sample"),"",IF(AND(Temp!optSeasCoef=0,Temp!sts_add=1),IF(H1768="in-sample",IF(Q1768=bigT,((pCell/bigT)*F1768)+((1-(pCell/bigT))*(I1768+J1768)),IF(OR(ISBLANK(F1769),COUNT($F$2:F1768)&lt;=pCell),F1768,((pCell/COUNT($F$2:F1768))*F1768)+((1-(pCell/COUNT($F$2:F1768)))*(I1768+J1768)))),I1768),IF(AND(Temp!optSeasCoef=0,Temp!sts_multp=1),IF(H1768="in-sample",IF(Q1768=bigT,((pCell/bigT)*F1768)+((1-(pCell/bigT))*(I1768*J1768)),IF(OR(ISBLANK(F1769),COUNT(F$2:$F1768)&lt;=pCell),F1768,((pCell/COUNT($F$2:F1768))*F1768)+((1-(pCell/COUNT($F$2:F1768)))*(I1768*J1768)))),I1768),IF(Temp!sts_add=1,IF(H1768="in-sample",IF(Q1768=bigT,((pCell/bigT)*AX1768)+((1-(pCell/bigT))*(I1768+J1768)),IF(OR(ISBLANK(F1769),COUNT($AX$2:AX1768)&lt;=pCell),AX1768,((pCell/COUNT($AX$2:AX1768))*AX1768)+((1-(pCell/COUNT($AX$2:AX1768)))*(I1768+J1768)))),I1768),IF(H1768="in-sample",IF(Q1768=bigT,((pCell/bigT)*AX1768)+((1-(pCell/bigT))*(I1768*J1768)),IF(OR(ISBLANK(F1769),COUNT($AX$2:AX1768)&lt;=pCell),AX1768,((pCell/COUNT($AX$2:AX1768))*AX1768)+((1-(pCell/COUNT($AX$2:AX1768)))*(I1768*J1768)))),I1768)))))))</f>
        <v/>
      </c>
      <c r="J1769" s="120" t="str">
        <f>IF(AND(ISBLANK(F1768),H1768="in-sample"),"",IF(AND(Temp!fhor_indata=1,H1768="out-sample",H1769="out-sample"),J1768,IF(AND(ISBLANK(F1769),H1768="out-sample"),"",IF(AND(Temp!optSeasCoef=0,Temp!sts_add=1),IF(H1768="in-sample",IF(Q1768=bigT,((qCell/bigT)*(I1769-I1768))+((1-(qCell/bigT))*J1768),IF(OR(ISBLANK(F1769),COUNT($F$2:F1768)&lt;=qCell),IF(COUNT($F$2:F1768)=1,0,F1768-F1767),((qCell/COUNT($F$2:F1768))*(I1769-I1768))+((1-(qCell/COUNT($F$2:F1768)))*J1768))),J1768),IF(AND(Temp!optSeasCoef=0,Temp!sts_multp=1),IF(H1768="in-sample",IF(Q1768=bigT,((qCell/bigT)*(I1769/I1768))+((1-(qCell/bigT))*J1768),IF(qCell=0,1,IF(OR(ISBLANK(F1769),COUNT($F$2:F1768)&lt;=qCell),IF(COUNT($F$2:F1768)=1,1,F1768/F1767),((qCell/COUNT($F$2:F1768))*(I1769/I1768))+((1-(qCell/COUNT($F$2:F1768)))*J1768)))),J1768),IF(Temp!sts_add=1,IF(H1768="in-sample",IF(Q1768=bigT,((qCell/bigT)*(I1769-I1768))+((1-(qCell/bigT))*J1768),IF(OR(ISBLANK(F1769),COUNT($AX$2:AX1768)&lt;=qCell),IF(COUNT($AX$2:AX1768)=1,0,AX1768-AX1767),((qCell/COUNT($AX$2:AX1768))*(I1769-I1768))+((1-(qCell/COUNT($AX$2:AX1768)))*J1768))),J1768),IF(H1768="in-sample",IF(Q1768=bigT,((qCell/bigT)*(I1769/I1768))+((1-(qCell/bigT))*J1768),IF(qCell=0,1,IF(OR(ISBLANK(F1769),COUNT($AX$2:AX1768)&lt;=qCell),IF(COUNT($AX$2:AX1768)=1,1,AX1768/AX1767),((qCell/COUNT($AX$2:AX1768))*(I1769/I1768))+((1-(qCell/COUNT($AX$2:AX1768)))*J1768)))),J1768)))))))</f>
        <v/>
      </c>
      <c r="K1769" s="120" t="str">
        <f>IF(H1769="","",IF(AND(Temp!optSeasCoef=0,Temp!sts_add=1),IF(H1769="out-sample",I1769+(Q1769*J1769),I1769+J1769),IF(AND(Temp!optSeasCoef=0,Temp!sts_multp=1),IF(H1769="out-sample",I1769*(J1769^Q1769),I1769*J1769),IF(Temp!sts_add=1,IF(H1769="out-sample",(I1769+(Q1769*J1769))*G1769,(I1769+J1769)*G1769),IF(H1769="out-sample",I1769*(J1769^Q1769)*G1769,I1769*J1769*G1769)))))</f>
        <v/>
      </c>
      <c r="L1769" s="116" t="str">
        <f t="shared" si="297"/>
        <v/>
      </c>
      <c r="M1769" s="116" t="str">
        <f t="shared" si="298"/>
        <v/>
      </c>
      <c r="N1769" s="116" t="str">
        <f t="shared" si="299"/>
        <v/>
      </c>
      <c r="O1769" s="116" t="str">
        <f t="shared" si="300"/>
        <v/>
      </c>
      <c r="P1769" s="116" t="str">
        <f t="shared" si="301"/>
        <v/>
      </c>
      <c r="Q1769" s="94" t="str">
        <f>IF(AND(Temp!fhor_indata=1,ISBLANK(F1769),H1768="in-sample"),1,IF(AND(Temp!fhor_indata=1,H1768="out-sample",Q1768&lt;XfHor),Q1768+1,IF(ISBLANK(F1769),"",IF(AND(H1769="out-sample",H1768="in-sample"),1,IF(AND(H1769="out-sample",H1768="out-sample"),Q1768+1,IF(ISNUMBER(Q1768),Q1768+1,1))))))</f>
        <v/>
      </c>
      <c r="R1769" s="94" t="str">
        <f t="shared" si="302"/>
        <v/>
      </c>
      <c r="S1769" s="94" t="str">
        <f>IF(Temp!fhor_indata=1,IF(S1768=XobsHor,1,IF(COUNT($S$2:S1768)&lt;=XobsHor,S1768+1,IF(AND(COUNT($S$2:S1768)&lt;=XobsHor+XfHor,IFERROR(MOD(S1768,XobsHor)&lt;XfHor,FALSE)),S1768+1,""))),IF(ISBLANK(F1769),"",IF(S1768=maxP,1,IF(S1768&lt;maxP,S1768+1,IF(COUNT($S$2:S1769)&lt;=XobsHor,S1768+1,"")))))</f>
        <v/>
      </c>
      <c r="T1769" s="3"/>
      <c r="U1769" s="6"/>
      <c r="V1769" s="6"/>
      <c r="W1769" s="6"/>
      <c r="X1769" s="6"/>
      <c r="Y1769" s="6"/>
      <c r="Z1769" s="6"/>
      <c r="AA1769" s="6"/>
      <c r="AB1769" s="6"/>
      <c r="AC1769" s="6"/>
      <c r="AD1769" s="6"/>
      <c r="AE1769" s="6"/>
      <c r="AF1769" s="6"/>
      <c r="AG1769" s="6"/>
      <c r="AH1769" s="6"/>
      <c r="AI1769" s="6"/>
      <c r="AJ1769" s="6"/>
      <c r="AK1769" s="6"/>
      <c r="AW1769" s="122" t="str">
        <f t="shared" si="304"/>
        <v/>
      </c>
      <c r="AX1769" s="123" t="str">
        <f t="shared" si="305"/>
        <v/>
      </c>
      <c r="AY1769" s="124" t="str">
        <f t="shared" si="306"/>
        <v/>
      </c>
      <c r="AZ1769" s="124" t="str">
        <f t="shared" si="307"/>
        <v/>
      </c>
      <c r="BF1769" s="91"/>
    </row>
    <row r="1770" spans="1:58" s="78" customFormat="1" ht="14.25" x14ac:dyDescent="0.2">
      <c r="A1770" s="6"/>
      <c r="B1770" s="6"/>
      <c r="C1770" s="6"/>
      <c r="D1770" s="3"/>
      <c r="E1770" s="98" t="str">
        <f t="shared" si="303"/>
        <v/>
      </c>
      <c r="F1770" s="117"/>
      <c r="G1770" s="116" t="str">
        <f>IF(E1770="","",IF(Temp!optSeasCoef=0,1,INDEX($C$2:$C$13,IF(MOD(COUNT($E$2:E1770),seas_indx)=0,seas_indx,MOD(COUNT($E$2:E1770),seas_indx)))))</f>
        <v/>
      </c>
      <c r="H1770" s="97" t="str">
        <f>IFERROR(IF(Temp!fhor_indata=1,IF(COUNT($S$2:S1770)&lt;=XobsHor,"in-sample",IF(AND(COUNT($S$2:S1770)&lt;=XobsHor+XfHor,MOD(S1769,XobsHor)&lt;XfHor),"out-sample","")),IF(ISBLANK(F1770),"",IF(COUNT($F$2:F1770)&lt;=XobsHor-XfHor,"in-sample","out-sample"))),"")</f>
        <v/>
      </c>
      <c r="I1770" s="120" t="str">
        <f>IF(AND(ISBLANK(F1769),H1769="in-sample"),"",IF(AND(Temp!fhor_indata=1,H1769="out-sample",H1770="out-sample"),I1769,IF(AND(ISBLANK(F1770),H1769="out-sample"),"",IF(AND(Temp!optSeasCoef=0,Temp!sts_add=1),IF(H1769="in-sample",IF(Q1769=bigT,((pCell/bigT)*F1769)+((1-(pCell/bigT))*(I1769+J1769)),IF(OR(ISBLANK(F1770),COUNT($F$2:F1769)&lt;=pCell),F1769,((pCell/COUNT($F$2:F1769))*F1769)+((1-(pCell/COUNT($F$2:F1769)))*(I1769+J1769)))),I1769),IF(AND(Temp!optSeasCoef=0,Temp!sts_multp=1),IF(H1769="in-sample",IF(Q1769=bigT,((pCell/bigT)*F1769)+((1-(pCell/bigT))*(I1769*J1769)),IF(OR(ISBLANK(F1770),COUNT(F$2:$F1769)&lt;=pCell),F1769,((pCell/COUNT($F$2:F1769))*F1769)+((1-(pCell/COUNT($F$2:F1769)))*(I1769*J1769)))),I1769),IF(Temp!sts_add=1,IF(H1769="in-sample",IF(Q1769=bigT,((pCell/bigT)*AX1769)+((1-(pCell/bigT))*(I1769+J1769)),IF(OR(ISBLANK(F1770),COUNT($AX$2:AX1769)&lt;=pCell),AX1769,((pCell/COUNT($AX$2:AX1769))*AX1769)+((1-(pCell/COUNT($AX$2:AX1769)))*(I1769+J1769)))),I1769),IF(H1769="in-sample",IF(Q1769=bigT,((pCell/bigT)*AX1769)+((1-(pCell/bigT))*(I1769*J1769)),IF(OR(ISBLANK(F1770),COUNT($AX$2:AX1769)&lt;=pCell),AX1769,((pCell/COUNT($AX$2:AX1769))*AX1769)+((1-(pCell/COUNT($AX$2:AX1769)))*(I1769*J1769)))),I1769)))))))</f>
        <v/>
      </c>
      <c r="J1770" s="120" t="str">
        <f>IF(AND(ISBLANK(F1769),H1769="in-sample"),"",IF(AND(Temp!fhor_indata=1,H1769="out-sample",H1770="out-sample"),J1769,IF(AND(ISBLANK(F1770),H1769="out-sample"),"",IF(AND(Temp!optSeasCoef=0,Temp!sts_add=1),IF(H1769="in-sample",IF(Q1769=bigT,((qCell/bigT)*(I1770-I1769))+((1-(qCell/bigT))*J1769),IF(OR(ISBLANK(F1770),COUNT($F$2:F1769)&lt;=qCell),IF(COUNT($F$2:F1769)=1,0,F1769-F1768),((qCell/COUNT($F$2:F1769))*(I1770-I1769))+((1-(qCell/COUNT($F$2:F1769)))*J1769))),J1769),IF(AND(Temp!optSeasCoef=0,Temp!sts_multp=1),IF(H1769="in-sample",IF(Q1769=bigT,((qCell/bigT)*(I1770/I1769))+((1-(qCell/bigT))*J1769),IF(qCell=0,1,IF(OR(ISBLANK(F1770),COUNT($F$2:F1769)&lt;=qCell),IF(COUNT($F$2:F1769)=1,1,F1769/F1768),((qCell/COUNT($F$2:F1769))*(I1770/I1769))+((1-(qCell/COUNT($F$2:F1769)))*J1769)))),J1769),IF(Temp!sts_add=1,IF(H1769="in-sample",IF(Q1769=bigT,((qCell/bigT)*(I1770-I1769))+((1-(qCell/bigT))*J1769),IF(OR(ISBLANK(F1770),COUNT($AX$2:AX1769)&lt;=qCell),IF(COUNT($AX$2:AX1769)=1,0,AX1769-AX1768),((qCell/COUNT($AX$2:AX1769))*(I1770-I1769))+((1-(qCell/COUNT($AX$2:AX1769)))*J1769))),J1769),IF(H1769="in-sample",IF(Q1769=bigT,((qCell/bigT)*(I1770/I1769))+((1-(qCell/bigT))*J1769),IF(qCell=0,1,IF(OR(ISBLANK(F1770),COUNT($AX$2:AX1769)&lt;=qCell),IF(COUNT($AX$2:AX1769)=1,1,AX1769/AX1768),((qCell/COUNT($AX$2:AX1769))*(I1770/I1769))+((1-(qCell/COUNT($AX$2:AX1769)))*J1769)))),J1769)))))))</f>
        <v/>
      </c>
      <c r="K1770" s="120" t="str">
        <f>IF(H1770="","",IF(AND(Temp!optSeasCoef=0,Temp!sts_add=1),IF(H1770="out-sample",I1770+(Q1770*J1770),I1770+J1770),IF(AND(Temp!optSeasCoef=0,Temp!sts_multp=1),IF(H1770="out-sample",I1770*(J1770^Q1770),I1770*J1770),IF(Temp!sts_add=1,IF(H1770="out-sample",(I1770+(Q1770*J1770))*G1770,(I1770+J1770)*G1770),IF(H1770="out-sample",I1770*(J1770^Q1770)*G1770,I1770*J1770*G1770)))))</f>
        <v/>
      </c>
      <c r="L1770" s="116" t="str">
        <f t="shared" si="297"/>
        <v/>
      </c>
      <c r="M1770" s="116" t="str">
        <f t="shared" si="298"/>
        <v/>
      </c>
      <c r="N1770" s="116" t="str">
        <f t="shared" si="299"/>
        <v/>
      </c>
      <c r="O1770" s="116" t="str">
        <f t="shared" si="300"/>
        <v/>
      </c>
      <c r="P1770" s="116" t="str">
        <f t="shared" si="301"/>
        <v/>
      </c>
      <c r="Q1770" s="94" t="str">
        <f>IF(AND(Temp!fhor_indata=1,ISBLANK(F1770),H1769="in-sample"),1,IF(AND(Temp!fhor_indata=1,H1769="out-sample",Q1769&lt;XfHor),Q1769+1,IF(ISBLANK(F1770),"",IF(AND(H1770="out-sample",H1769="in-sample"),1,IF(AND(H1770="out-sample",H1769="out-sample"),Q1769+1,IF(ISNUMBER(Q1769),Q1769+1,1))))))</f>
        <v/>
      </c>
      <c r="R1770" s="94" t="str">
        <f t="shared" si="302"/>
        <v/>
      </c>
      <c r="S1770" s="94" t="str">
        <f>IF(Temp!fhor_indata=1,IF(S1769=XobsHor,1,IF(COUNT($S$2:S1769)&lt;=XobsHor,S1769+1,IF(AND(COUNT($S$2:S1769)&lt;=XobsHor+XfHor,IFERROR(MOD(S1769,XobsHor)&lt;XfHor,FALSE)),S1769+1,""))),IF(ISBLANK(F1770),"",IF(S1769=maxP,1,IF(S1769&lt;maxP,S1769+1,IF(COUNT($S$2:S1770)&lt;=XobsHor,S1769+1,"")))))</f>
        <v/>
      </c>
      <c r="T1770" s="3"/>
      <c r="U1770" s="6"/>
      <c r="V1770" s="6"/>
      <c r="W1770" s="6"/>
      <c r="X1770" s="6"/>
      <c r="Y1770" s="6"/>
      <c r="Z1770" s="6"/>
      <c r="AA1770" s="6"/>
      <c r="AB1770" s="6"/>
      <c r="AC1770" s="6"/>
      <c r="AD1770" s="6"/>
      <c r="AE1770" s="6"/>
      <c r="AF1770" s="6"/>
      <c r="AG1770" s="6"/>
      <c r="AH1770" s="6"/>
      <c r="AI1770" s="6"/>
      <c r="AJ1770" s="6"/>
      <c r="AK1770" s="6"/>
      <c r="AW1770" s="122" t="str">
        <f t="shared" si="304"/>
        <v/>
      </c>
      <c r="AX1770" s="123" t="str">
        <f t="shared" si="305"/>
        <v/>
      </c>
      <c r="AY1770" s="124" t="str">
        <f t="shared" si="306"/>
        <v/>
      </c>
      <c r="AZ1770" s="124" t="str">
        <f t="shared" si="307"/>
        <v/>
      </c>
      <c r="BF1770" s="91"/>
    </row>
    <row r="1771" spans="1:58" s="78" customFormat="1" ht="14.25" x14ac:dyDescent="0.2">
      <c r="A1771" s="6"/>
      <c r="B1771" s="6"/>
      <c r="C1771" s="6"/>
      <c r="D1771" s="3"/>
      <c r="E1771" s="98" t="str">
        <f t="shared" si="303"/>
        <v/>
      </c>
      <c r="F1771" s="117"/>
      <c r="G1771" s="116" t="str">
        <f>IF(E1771="","",IF(Temp!optSeasCoef=0,1,INDEX($C$2:$C$13,IF(MOD(COUNT($E$2:E1771),seas_indx)=0,seas_indx,MOD(COUNT($E$2:E1771),seas_indx)))))</f>
        <v/>
      </c>
      <c r="H1771" s="97" t="str">
        <f>IFERROR(IF(Temp!fhor_indata=1,IF(COUNT($S$2:S1771)&lt;=XobsHor,"in-sample",IF(AND(COUNT($S$2:S1771)&lt;=XobsHor+XfHor,MOD(S1770,XobsHor)&lt;XfHor),"out-sample","")),IF(ISBLANK(F1771),"",IF(COUNT($F$2:F1771)&lt;=XobsHor-XfHor,"in-sample","out-sample"))),"")</f>
        <v/>
      </c>
      <c r="I1771" s="120" t="str">
        <f>IF(AND(ISBLANK(F1770),H1770="in-sample"),"",IF(AND(Temp!fhor_indata=1,H1770="out-sample",H1771="out-sample"),I1770,IF(AND(ISBLANK(F1771),H1770="out-sample"),"",IF(AND(Temp!optSeasCoef=0,Temp!sts_add=1),IF(H1770="in-sample",IF(Q1770=bigT,((pCell/bigT)*F1770)+((1-(pCell/bigT))*(I1770+J1770)),IF(OR(ISBLANK(F1771),COUNT($F$2:F1770)&lt;=pCell),F1770,((pCell/COUNT($F$2:F1770))*F1770)+((1-(pCell/COUNT($F$2:F1770)))*(I1770+J1770)))),I1770),IF(AND(Temp!optSeasCoef=0,Temp!sts_multp=1),IF(H1770="in-sample",IF(Q1770=bigT,((pCell/bigT)*F1770)+((1-(pCell/bigT))*(I1770*J1770)),IF(OR(ISBLANK(F1771),COUNT(F$2:$F1770)&lt;=pCell),F1770,((pCell/COUNT($F$2:F1770))*F1770)+((1-(pCell/COUNT($F$2:F1770)))*(I1770*J1770)))),I1770),IF(Temp!sts_add=1,IF(H1770="in-sample",IF(Q1770=bigT,((pCell/bigT)*AX1770)+((1-(pCell/bigT))*(I1770+J1770)),IF(OR(ISBLANK(F1771),COUNT($AX$2:AX1770)&lt;=pCell),AX1770,((pCell/COUNT($AX$2:AX1770))*AX1770)+((1-(pCell/COUNT($AX$2:AX1770)))*(I1770+J1770)))),I1770),IF(H1770="in-sample",IF(Q1770=bigT,((pCell/bigT)*AX1770)+((1-(pCell/bigT))*(I1770*J1770)),IF(OR(ISBLANK(F1771),COUNT($AX$2:AX1770)&lt;=pCell),AX1770,((pCell/COUNT($AX$2:AX1770))*AX1770)+((1-(pCell/COUNT($AX$2:AX1770)))*(I1770*J1770)))),I1770)))))))</f>
        <v/>
      </c>
      <c r="J1771" s="120" t="str">
        <f>IF(AND(ISBLANK(F1770),H1770="in-sample"),"",IF(AND(Temp!fhor_indata=1,H1770="out-sample",H1771="out-sample"),J1770,IF(AND(ISBLANK(F1771),H1770="out-sample"),"",IF(AND(Temp!optSeasCoef=0,Temp!sts_add=1),IF(H1770="in-sample",IF(Q1770=bigT,((qCell/bigT)*(I1771-I1770))+((1-(qCell/bigT))*J1770),IF(OR(ISBLANK(F1771),COUNT($F$2:F1770)&lt;=qCell),IF(COUNT($F$2:F1770)=1,0,F1770-F1769),((qCell/COUNT($F$2:F1770))*(I1771-I1770))+((1-(qCell/COUNT($F$2:F1770)))*J1770))),J1770),IF(AND(Temp!optSeasCoef=0,Temp!sts_multp=1),IF(H1770="in-sample",IF(Q1770=bigT,((qCell/bigT)*(I1771/I1770))+((1-(qCell/bigT))*J1770),IF(qCell=0,1,IF(OR(ISBLANK(F1771),COUNT($F$2:F1770)&lt;=qCell),IF(COUNT($F$2:F1770)=1,1,F1770/F1769),((qCell/COUNT($F$2:F1770))*(I1771/I1770))+((1-(qCell/COUNT($F$2:F1770)))*J1770)))),J1770),IF(Temp!sts_add=1,IF(H1770="in-sample",IF(Q1770=bigT,((qCell/bigT)*(I1771-I1770))+((1-(qCell/bigT))*J1770),IF(OR(ISBLANK(F1771),COUNT($AX$2:AX1770)&lt;=qCell),IF(COUNT($AX$2:AX1770)=1,0,AX1770-AX1769),((qCell/COUNT($AX$2:AX1770))*(I1771-I1770))+((1-(qCell/COUNT($AX$2:AX1770)))*J1770))),J1770),IF(H1770="in-sample",IF(Q1770=bigT,((qCell/bigT)*(I1771/I1770))+((1-(qCell/bigT))*J1770),IF(qCell=0,1,IF(OR(ISBLANK(F1771),COUNT($AX$2:AX1770)&lt;=qCell),IF(COUNT($AX$2:AX1770)=1,1,AX1770/AX1769),((qCell/COUNT($AX$2:AX1770))*(I1771/I1770))+((1-(qCell/COUNT($AX$2:AX1770)))*J1770)))),J1770)))))))</f>
        <v/>
      </c>
      <c r="K1771" s="120" t="str">
        <f>IF(H1771="","",IF(AND(Temp!optSeasCoef=0,Temp!sts_add=1),IF(H1771="out-sample",I1771+(Q1771*J1771),I1771+J1771),IF(AND(Temp!optSeasCoef=0,Temp!sts_multp=1),IF(H1771="out-sample",I1771*(J1771^Q1771),I1771*J1771),IF(Temp!sts_add=1,IF(H1771="out-sample",(I1771+(Q1771*J1771))*G1771,(I1771+J1771)*G1771),IF(H1771="out-sample",I1771*(J1771^Q1771)*G1771,I1771*J1771*G1771)))))</f>
        <v/>
      </c>
      <c r="L1771" s="116" t="str">
        <f t="shared" si="297"/>
        <v/>
      </c>
      <c r="M1771" s="116" t="str">
        <f t="shared" si="298"/>
        <v/>
      </c>
      <c r="N1771" s="116" t="str">
        <f t="shared" si="299"/>
        <v/>
      </c>
      <c r="O1771" s="116" t="str">
        <f t="shared" si="300"/>
        <v/>
      </c>
      <c r="P1771" s="116" t="str">
        <f t="shared" si="301"/>
        <v/>
      </c>
      <c r="Q1771" s="94" t="str">
        <f>IF(AND(Temp!fhor_indata=1,ISBLANK(F1771),H1770="in-sample"),1,IF(AND(Temp!fhor_indata=1,H1770="out-sample",Q1770&lt;XfHor),Q1770+1,IF(ISBLANK(F1771),"",IF(AND(H1771="out-sample",H1770="in-sample"),1,IF(AND(H1771="out-sample",H1770="out-sample"),Q1770+1,IF(ISNUMBER(Q1770),Q1770+1,1))))))</f>
        <v/>
      </c>
      <c r="R1771" s="94" t="str">
        <f t="shared" si="302"/>
        <v/>
      </c>
      <c r="S1771" s="94" t="str">
        <f>IF(Temp!fhor_indata=1,IF(S1770=XobsHor,1,IF(COUNT($S$2:S1770)&lt;=XobsHor,S1770+1,IF(AND(COUNT($S$2:S1770)&lt;=XobsHor+XfHor,IFERROR(MOD(S1770,XobsHor)&lt;XfHor,FALSE)),S1770+1,""))),IF(ISBLANK(F1771),"",IF(S1770=maxP,1,IF(S1770&lt;maxP,S1770+1,IF(COUNT($S$2:S1771)&lt;=XobsHor,S1770+1,"")))))</f>
        <v/>
      </c>
      <c r="T1771" s="3"/>
      <c r="U1771" s="6"/>
      <c r="V1771" s="6"/>
      <c r="W1771" s="6"/>
      <c r="X1771" s="6"/>
      <c r="Y1771" s="6"/>
      <c r="Z1771" s="6"/>
      <c r="AA1771" s="6"/>
      <c r="AB1771" s="6"/>
      <c r="AC1771" s="6"/>
      <c r="AD1771" s="6"/>
      <c r="AE1771" s="6"/>
      <c r="AF1771" s="6"/>
      <c r="AG1771" s="6"/>
      <c r="AH1771" s="6"/>
      <c r="AI1771" s="6"/>
      <c r="AJ1771" s="6"/>
      <c r="AK1771" s="6"/>
      <c r="AW1771" s="122" t="str">
        <f t="shared" si="304"/>
        <v/>
      </c>
      <c r="AX1771" s="123" t="str">
        <f t="shared" si="305"/>
        <v/>
      </c>
      <c r="AY1771" s="124" t="str">
        <f t="shared" si="306"/>
        <v/>
      </c>
      <c r="AZ1771" s="124" t="str">
        <f t="shared" si="307"/>
        <v/>
      </c>
      <c r="BF1771" s="91"/>
    </row>
    <row r="1772" spans="1:58" s="78" customFormat="1" ht="14.25" x14ac:dyDescent="0.2">
      <c r="A1772" s="6"/>
      <c r="B1772" s="6"/>
      <c r="C1772" s="6"/>
      <c r="D1772" s="3"/>
      <c r="E1772" s="98" t="str">
        <f t="shared" si="303"/>
        <v/>
      </c>
      <c r="F1772" s="117"/>
      <c r="G1772" s="116" t="str">
        <f>IF(E1772="","",IF(Temp!optSeasCoef=0,1,INDEX($C$2:$C$13,IF(MOD(COUNT($E$2:E1772),seas_indx)=0,seas_indx,MOD(COUNT($E$2:E1772),seas_indx)))))</f>
        <v/>
      </c>
      <c r="H1772" s="97" t="str">
        <f>IFERROR(IF(Temp!fhor_indata=1,IF(COUNT($S$2:S1772)&lt;=XobsHor,"in-sample",IF(AND(COUNT($S$2:S1772)&lt;=XobsHor+XfHor,MOD(S1771,XobsHor)&lt;XfHor),"out-sample","")),IF(ISBLANK(F1772),"",IF(COUNT($F$2:F1772)&lt;=XobsHor-XfHor,"in-sample","out-sample"))),"")</f>
        <v/>
      </c>
      <c r="I1772" s="120" t="str">
        <f>IF(AND(ISBLANK(F1771),H1771="in-sample"),"",IF(AND(Temp!fhor_indata=1,H1771="out-sample",H1772="out-sample"),I1771,IF(AND(ISBLANK(F1772),H1771="out-sample"),"",IF(AND(Temp!optSeasCoef=0,Temp!sts_add=1),IF(H1771="in-sample",IF(Q1771=bigT,((pCell/bigT)*F1771)+((1-(pCell/bigT))*(I1771+J1771)),IF(OR(ISBLANK(F1772),COUNT($F$2:F1771)&lt;=pCell),F1771,((pCell/COUNT($F$2:F1771))*F1771)+((1-(pCell/COUNT($F$2:F1771)))*(I1771+J1771)))),I1771),IF(AND(Temp!optSeasCoef=0,Temp!sts_multp=1),IF(H1771="in-sample",IF(Q1771=bigT,((pCell/bigT)*F1771)+((1-(pCell/bigT))*(I1771*J1771)),IF(OR(ISBLANK(F1772),COUNT(F$2:$F1771)&lt;=pCell),F1771,((pCell/COUNT($F$2:F1771))*F1771)+((1-(pCell/COUNT($F$2:F1771)))*(I1771*J1771)))),I1771),IF(Temp!sts_add=1,IF(H1771="in-sample",IF(Q1771=bigT,((pCell/bigT)*AX1771)+((1-(pCell/bigT))*(I1771+J1771)),IF(OR(ISBLANK(F1772),COUNT($AX$2:AX1771)&lt;=pCell),AX1771,((pCell/COUNT($AX$2:AX1771))*AX1771)+((1-(pCell/COUNT($AX$2:AX1771)))*(I1771+J1771)))),I1771),IF(H1771="in-sample",IF(Q1771=bigT,((pCell/bigT)*AX1771)+((1-(pCell/bigT))*(I1771*J1771)),IF(OR(ISBLANK(F1772),COUNT($AX$2:AX1771)&lt;=pCell),AX1771,((pCell/COUNT($AX$2:AX1771))*AX1771)+((1-(pCell/COUNT($AX$2:AX1771)))*(I1771*J1771)))),I1771)))))))</f>
        <v/>
      </c>
      <c r="J1772" s="120" t="str">
        <f>IF(AND(ISBLANK(F1771),H1771="in-sample"),"",IF(AND(Temp!fhor_indata=1,H1771="out-sample",H1772="out-sample"),J1771,IF(AND(ISBLANK(F1772),H1771="out-sample"),"",IF(AND(Temp!optSeasCoef=0,Temp!sts_add=1),IF(H1771="in-sample",IF(Q1771=bigT,((qCell/bigT)*(I1772-I1771))+((1-(qCell/bigT))*J1771),IF(OR(ISBLANK(F1772),COUNT($F$2:F1771)&lt;=qCell),IF(COUNT($F$2:F1771)=1,0,F1771-F1770),((qCell/COUNT($F$2:F1771))*(I1772-I1771))+((1-(qCell/COUNT($F$2:F1771)))*J1771))),J1771),IF(AND(Temp!optSeasCoef=0,Temp!sts_multp=1),IF(H1771="in-sample",IF(Q1771=bigT,((qCell/bigT)*(I1772/I1771))+((1-(qCell/bigT))*J1771),IF(qCell=0,1,IF(OR(ISBLANK(F1772),COUNT($F$2:F1771)&lt;=qCell),IF(COUNT($F$2:F1771)=1,1,F1771/F1770),((qCell/COUNT($F$2:F1771))*(I1772/I1771))+((1-(qCell/COUNT($F$2:F1771)))*J1771)))),J1771),IF(Temp!sts_add=1,IF(H1771="in-sample",IF(Q1771=bigT,((qCell/bigT)*(I1772-I1771))+((1-(qCell/bigT))*J1771),IF(OR(ISBLANK(F1772),COUNT($AX$2:AX1771)&lt;=qCell),IF(COUNT($AX$2:AX1771)=1,0,AX1771-AX1770),((qCell/COUNT($AX$2:AX1771))*(I1772-I1771))+((1-(qCell/COUNT($AX$2:AX1771)))*J1771))),J1771),IF(H1771="in-sample",IF(Q1771=bigT,((qCell/bigT)*(I1772/I1771))+((1-(qCell/bigT))*J1771),IF(qCell=0,1,IF(OR(ISBLANK(F1772),COUNT($AX$2:AX1771)&lt;=qCell),IF(COUNT($AX$2:AX1771)=1,1,AX1771/AX1770),((qCell/COUNT($AX$2:AX1771))*(I1772/I1771))+((1-(qCell/COUNT($AX$2:AX1771)))*J1771)))),J1771)))))))</f>
        <v/>
      </c>
      <c r="K1772" s="120" t="str">
        <f>IF(H1772="","",IF(AND(Temp!optSeasCoef=0,Temp!sts_add=1),IF(H1772="out-sample",I1772+(Q1772*J1772),I1772+J1772),IF(AND(Temp!optSeasCoef=0,Temp!sts_multp=1),IF(H1772="out-sample",I1772*(J1772^Q1772),I1772*J1772),IF(Temp!sts_add=1,IF(H1772="out-sample",(I1772+(Q1772*J1772))*G1772,(I1772+J1772)*G1772),IF(H1772="out-sample",I1772*(J1772^Q1772)*G1772,I1772*J1772*G1772)))))</f>
        <v/>
      </c>
      <c r="L1772" s="116" t="str">
        <f t="shared" si="297"/>
        <v/>
      </c>
      <c r="M1772" s="116" t="str">
        <f t="shared" si="298"/>
        <v/>
      </c>
      <c r="N1772" s="116" t="str">
        <f t="shared" si="299"/>
        <v/>
      </c>
      <c r="O1772" s="116" t="str">
        <f t="shared" si="300"/>
        <v/>
      </c>
      <c r="P1772" s="116" t="str">
        <f t="shared" si="301"/>
        <v/>
      </c>
      <c r="Q1772" s="94" t="str">
        <f>IF(AND(Temp!fhor_indata=1,ISBLANK(F1772),H1771="in-sample"),1,IF(AND(Temp!fhor_indata=1,H1771="out-sample",Q1771&lt;XfHor),Q1771+1,IF(ISBLANK(F1772),"",IF(AND(H1772="out-sample",H1771="in-sample"),1,IF(AND(H1772="out-sample",H1771="out-sample"),Q1771+1,IF(ISNUMBER(Q1771),Q1771+1,1))))))</f>
        <v/>
      </c>
      <c r="R1772" s="94" t="str">
        <f t="shared" si="302"/>
        <v/>
      </c>
      <c r="S1772" s="94" t="str">
        <f>IF(Temp!fhor_indata=1,IF(S1771=XobsHor,1,IF(COUNT($S$2:S1771)&lt;=XobsHor,S1771+1,IF(AND(COUNT($S$2:S1771)&lt;=XobsHor+XfHor,IFERROR(MOD(S1771,XobsHor)&lt;XfHor,FALSE)),S1771+1,""))),IF(ISBLANK(F1772),"",IF(S1771=maxP,1,IF(S1771&lt;maxP,S1771+1,IF(COUNT($S$2:S1772)&lt;=XobsHor,S1771+1,"")))))</f>
        <v/>
      </c>
      <c r="T1772" s="3"/>
      <c r="U1772" s="6"/>
      <c r="V1772" s="6"/>
      <c r="W1772" s="6"/>
      <c r="X1772" s="6"/>
      <c r="Y1772" s="6"/>
      <c r="Z1772" s="6"/>
      <c r="AA1772" s="6"/>
      <c r="AB1772" s="6"/>
      <c r="AC1772" s="6"/>
      <c r="AD1772" s="6"/>
      <c r="AE1772" s="6"/>
      <c r="AF1772" s="6"/>
      <c r="AG1772" s="6"/>
      <c r="AH1772" s="6"/>
      <c r="AI1772" s="6"/>
      <c r="AJ1772" s="6"/>
      <c r="AK1772" s="6"/>
      <c r="AW1772" s="122" t="str">
        <f t="shared" si="304"/>
        <v/>
      </c>
      <c r="AX1772" s="123" t="str">
        <f t="shared" si="305"/>
        <v/>
      </c>
      <c r="AY1772" s="124" t="str">
        <f t="shared" si="306"/>
        <v/>
      </c>
      <c r="AZ1772" s="124" t="str">
        <f t="shared" si="307"/>
        <v/>
      </c>
      <c r="BF1772" s="91"/>
    </row>
    <row r="1773" spans="1:58" s="78" customFormat="1" ht="14.25" x14ac:dyDescent="0.2">
      <c r="A1773" s="6"/>
      <c r="B1773" s="6"/>
      <c r="C1773" s="6"/>
      <c r="D1773" s="3"/>
      <c r="E1773" s="98" t="str">
        <f t="shared" si="303"/>
        <v/>
      </c>
      <c r="F1773" s="117"/>
      <c r="G1773" s="116" t="str">
        <f>IF(E1773="","",IF(Temp!optSeasCoef=0,1,INDEX($C$2:$C$13,IF(MOD(COUNT($E$2:E1773),seas_indx)=0,seas_indx,MOD(COUNT($E$2:E1773),seas_indx)))))</f>
        <v/>
      </c>
      <c r="H1773" s="97" t="str">
        <f>IFERROR(IF(Temp!fhor_indata=1,IF(COUNT($S$2:S1773)&lt;=XobsHor,"in-sample",IF(AND(COUNT($S$2:S1773)&lt;=XobsHor+XfHor,MOD(S1772,XobsHor)&lt;XfHor),"out-sample","")),IF(ISBLANK(F1773),"",IF(COUNT($F$2:F1773)&lt;=XobsHor-XfHor,"in-sample","out-sample"))),"")</f>
        <v/>
      </c>
      <c r="I1773" s="120" t="str">
        <f>IF(AND(ISBLANK(F1772),H1772="in-sample"),"",IF(AND(Temp!fhor_indata=1,H1772="out-sample",H1773="out-sample"),I1772,IF(AND(ISBLANK(F1773),H1772="out-sample"),"",IF(AND(Temp!optSeasCoef=0,Temp!sts_add=1),IF(H1772="in-sample",IF(Q1772=bigT,((pCell/bigT)*F1772)+((1-(pCell/bigT))*(I1772+J1772)),IF(OR(ISBLANK(F1773),COUNT($F$2:F1772)&lt;=pCell),F1772,((pCell/COUNT($F$2:F1772))*F1772)+((1-(pCell/COUNT($F$2:F1772)))*(I1772+J1772)))),I1772),IF(AND(Temp!optSeasCoef=0,Temp!sts_multp=1),IF(H1772="in-sample",IF(Q1772=bigT,((pCell/bigT)*F1772)+((1-(pCell/bigT))*(I1772*J1772)),IF(OR(ISBLANK(F1773),COUNT(F$2:$F1772)&lt;=pCell),F1772,((pCell/COUNT($F$2:F1772))*F1772)+((1-(pCell/COUNT($F$2:F1772)))*(I1772*J1772)))),I1772),IF(Temp!sts_add=1,IF(H1772="in-sample",IF(Q1772=bigT,((pCell/bigT)*AX1772)+((1-(pCell/bigT))*(I1772+J1772)),IF(OR(ISBLANK(F1773),COUNT($AX$2:AX1772)&lt;=pCell),AX1772,((pCell/COUNT($AX$2:AX1772))*AX1772)+((1-(pCell/COUNT($AX$2:AX1772)))*(I1772+J1772)))),I1772),IF(H1772="in-sample",IF(Q1772=bigT,((pCell/bigT)*AX1772)+((1-(pCell/bigT))*(I1772*J1772)),IF(OR(ISBLANK(F1773),COUNT($AX$2:AX1772)&lt;=pCell),AX1772,((pCell/COUNT($AX$2:AX1772))*AX1772)+((1-(pCell/COUNT($AX$2:AX1772)))*(I1772*J1772)))),I1772)))))))</f>
        <v/>
      </c>
      <c r="J1773" s="120" t="str">
        <f>IF(AND(ISBLANK(F1772),H1772="in-sample"),"",IF(AND(Temp!fhor_indata=1,H1772="out-sample",H1773="out-sample"),J1772,IF(AND(ISBLANK(F1773),H1772="out-sample"),"",IF(AND(Temp!optSeasCoef=0,Temp!sts_add=1),IF(H1772="in-sample",IF(Q1772=bigT,((qCell/bigT)*(I1773-I1772))+((1-(qCell/bigT))*J1772),IF(OR(ISBLANK(F1773),COUNT($F$2:F1772)&lt;=qCell),IF(COUNT($F$2:F1772)=1,0,F1772-F1771),((qCell/COUNT($F$2:F1772))*(I1773-I1772))+((1-(qCell/COUNT($F$2:F1772)))*J1772))),J1772),IF(AND(Temp!optSeasCoef=0,Temp!sts_multp=1),IF(H1772="in-sample",IF(Q1772=bigT,((qCell/bigT)*(I1773/I1772))+((1-(qCell/bigT))*J1772),IF(qCell=0,1,IF(OR(ISBLANK(F1773),COUNT($F$2:F1772)&lt;=qCell),IF(COUNT($F$2:F1772)=1,1,F1772/F1771),((qCell/COUNT($F$2:F1772))*(I1773/I1772))+((1-(qCell/COUNT($F$2:F1772)))*J1772)))),J1772),IF(Temp!sts_add=1,IF(H1772="in-sample",IF(Q1772=bigT,((qCell/bigT)*(I1773-I1772))+((1-(qCell/bigT))*J1772),IF(OR(ISBLANK(F1773),COUNT($AX$2:AX1772)&lt;=qCell),IF(COUNT($AX$2:AX1772)=1,0,AX1772-AX1771),((qCell/COUNT($AX$2:AX1772))*(I1773-I1772))+((1-(qCell/COUNT($AX$2:AX1772)))*J1772))),J1772),IF(H1772="in-sample",IF(Q1772=bigT,((qCell/bigT)*(I1773/I1772))+((1-(qCell/bigT))*J1772),IF(qCell=0,1,IF(OR(ISBLANK(F1773),COUNT($AX$2:AX1772)&lt;=qCell),IF(COUNT($AX$2:AX1772)=1,1,AX1772/AX1771),((qCell/COUNT($AX$2:AX1772))*(I1773/I1772))+((1-(qCell/COUNT($AX$2:AX1772)))*J1772)))),J1772)))))))</f>
        <v/>
      </c>
      <c r="K1773" s="120" t="str">
        <f>IF(H1773="","",IF(AND(Temp!optSeasCoef=0,Temp!sts_add=1),IF(H1773="out-sample",I1773+(Q1773*J1773),I1773+J1773),IF(AND(Temp!optSeasCoef=0,Temp!sts_multp=1),IF(H1773="out-sample",I1773*(J1773^Q1773),I1773*J1773),IF(Temp!sts_add=1,IF(H1773="out-sample",(I1773+(Q1773*J1773))*G1773,(I1773+J1773)*G1773),IF(H1773="out-sample",I1773*(J1773^Q1773)*G1773,I1773*J1773*G1773)))))</f>
        <v/>
      </c>
      <c r="L1773" s="116" t="str">
        <f t="shared" si="297"/>
        <v/>
      </c>
      <c r="M1773" s="116" t="str">
        <f t="shared" si="298"/>
        <v/>
      </c>
      <c r="N1773" s="116" t="str">
        <f t="shared" si="299"/>
        <v/>
      </c>
      <c r="O1773" s="116" t="str">
        <f t="shared" si="300"/>
        <v/>
      </c>
      <c r="P1773" s="116" t="str">
        <f t="shared" si="301"/>
        <v/>
      </c>
      <c r="Q1773" s="94" t="str">
        <f>IF(AND(Temp!fhor_indata=1,ISBLANK(F1773),H1772="in-sample"),1,IF(AND(Temp!fhor_indata=1,H1772="out-sample",Q1772&lt;XfHor),Q1772+1,IF(ISBLANK(F1773),"",IF(AND(H1773="out-sample",H1772="in-sample"),1,IF(AND(H1773="out-sample",H1772="out-sample"),Q1772+1,IF(ISNUMBER(Q1772),Q1772+1,1))))))</f>
        <v/>
      </c>
      <c r="R1773" s="94" t="str">
        <f t="shared" si="302"/>
        <v/>
      </c>
      <c r="S1773" s="94" t="str">
        <f>IF(Temp!fhor_indata=1,IF(S1772=XobsHor,1,IF(COUNT($S$2:S1772)&lt;=XobsHor,S1772+1,IF(AND(COUNT($S$2:S1772)&lt;=XobsHor+XfHor,IFERROR(MOD(S1772,XobsHor)&lt;XfHor,FALSE)),S1772+1,""))),IF(ISBLANK(F1773),"",IF(S1772=maxP,1,IF(S1772&lt;maxP,S1772+1,IF(COUNT($S$2:S1773)&lt;=XobsHor,S1772+1,"")))))</f>
        <v/>
      </c>
      <c r="T1773" s="3"/>
      <c r="U1773" s="6"/>
      <c r="V1773" s="6"/>
      <c r="W1773" s="6"/>
      <c r="X1773" s="6"/>
      <c r="Y1773" s="6"/>
      <c r="Z1773" s="6"/>
      <c r="AA1773" s="6"/>
      <c r="AB1773" s="6"/>
      <c r="AC1773" s="6"/>
      <c r="AD1773" s="6"/>
      <c r="AE1773" s="6"/>
      <c r="AF1773" s="6"/>
      <c r="AG1773" s="6"/>
      <c r="AH1773" s="6"/>
      <c r="AI1773" s="6"/>
      <c r="AJ1773" s="6"/>
      <c r="AK1773" s="6"/>
      <c r="AW1773" s="122" t="str">
        <f t="shared" si="304"/>
        <v/>
      </c>
      <c r="AX1773" s="123" t="str">
        <f t="shared" si="305"/>
        <v/>
      </c>
      <c r="AY1773" s="124" t="str">
        <f t="shared" si="306"/>
        <v/>
      </c>
      <c r="AZ1773" s="124" t="str">
        <f t="shared" si="307"/>
        <v/>
      </c>
      <c r="BF1773" s="91"/>
    </row>
    <row r="1774" spans="1:58" s="78" customFormat="1" ht="14.25" x14ac:dyDescent="0.2">
      <c r="A1774" s="6"/>
      <c r="B1774" s="6"/>
      <c r="C1774" s="6"/>
      <c r="D1774" s="3"/>
      <c r="E1774" s="98" t="str">
        <f t="shared" si="303"/>
        <v/>
      </c>
      <c r="F1774" s="117"/>
      <c r="G1774" s="116" t="str">
        <f>IF(E1774="","",IF(Temp!optSeasCoef=0,1,INDEX($C$2:$C$13,IF(MOD(COUNT($E$2:E1774),seas_indx)=0,seas_indx,MOD(COUNT($E$2:E1774),seas_indx)))))</f>
        <v/>
      </c>
      <c r="H1774" s="97" t="str">
        <f>IFERROR(IF(Temp!fhor_indata=1,IF(COUNT($S$2:S1774)&lt;=XobsHor,"in-sample",IF(AND(COUNT($S$2:S1774)&lt;=XobsHor+XfHor,MOD(S1773,XobsHor)&lt;XfHor),"out-sample","")),IF(ISBLANK(F1774),"",IF(COUNT($F$2:F1774)&lt;=XobsHor-XfHor,"in-sample","out-sample"))),"")</f>
        <v/>
      </c>
      <c r="I1774" s="120" t="str">
        <f>IF(AND(ISBLANK(F1773),H1773="in-sample"),"",IF(AND(Temp!fhor_indata=1,H1773="out-sample",H1774="out-sample"),I1773,IF(AND(ISBLANK(F1774),H1773="out-sample"),"",IF(AND(Temp!optSeasCoef=0,Temp!sts_add=1),IF(H1773="in-sample",IF(Q1773=bigT,((pCell/bigT)*F1773)+((1-(pCell/bigT))*(I1773+J1773)),IF(OR(ISBLANK(F1774),COUNT($F$2:F1773)&lt;=pCell),F1773,((pCell/COUNT($F$2:F1773))*F1773)+((1-(pCell/COUNT($F$2:F1773)))*(I1773+J1773)))),I1773),IF(AND(Temp!optSeasCoef=0,Temp!sts_multp=1),IF(H1773="in-sample",IF(Q1773=bigT,((pCell/bigT)*F1773)+((1-(pCell/bigT))*(I1773*J1773)),IF(OR(ISBLANK(F1774),COUNT(F$2:$F1773)&lt;=pCell),F1773,((pCell/COUNT($F$2:F1773))*F1773)+((1-(pCell/COUNT($F$2:F1773)))*(I1773*J1773)))),I1773),IF(Temp!sts_add=1,IF(H1773="in-sample",IF(Q1773=bigT,((pCell/bigT)*AX1773)+((1-(pCell/bigT))*(I1773+J1773)),IF(OR(ISBLANK(F1774),COUNT($AX$2:AX1773)&lt;=pCell),AX1773,((pCell/COUNT($AX$2:AX1773))*AX1773)+((1-(pCell/COUNT($AX$2:AX1773)))*(I1773+J1773)))),I1773),IF(H1773="in-sample",IF(Q1773=bigT,((pCell/bigT)*AX1773)+((1-(pCell/bigT))*(I1773*J1773)),IF(OR(ISBLANK(F1774),COUNT($AX$2:AX1773)&lt;=pCell),AX1773,((pCell/COUNT($AX$2:AX1773))*AX1773)+((1-(pCell/COUNT($AX$2:AX1773)))*(I1773*J1773)))),I1773)))))))</f>
        <v/>
      </c>
      <c r="J1774" s="120" t="str">
        <f>IF(AND(ISBLANK(F1773),H1773="in-sample"),"",IF(AND(Temp!fhor_indata=1,H1773="out-sample",H1774="out-sample"),J1773,IF(AND(ISBLANK(F1774),H1773="out-sample"),"",IF(AND(Temp!optSeasCoef=0,Temp!sts_add=1),IF(H1773="in-sample",IF(Q1773=bigT,((qCell/bigT)*(I1774-I1773))+((1-(qCell/bigT))*J1773),IF(OR(ISBLANK(F1774),COUNT($F$2:F1773)&lt;=qCell),IF(COUNT($F$2:F1773)=1,0,F1773-F1772),((qCell/COUNT($F$2:F1773))*(I1774-I1773))+((1-(qCell/COUNT($F$2:F1773)))*J1773))),J1773),IF(AND(Temp!optSeasCoef=0,Temp!sts_multp=1),IF(H1773="in-sample",IF(Q1773=bigT,((qCell/bigT)*(I1774/I1773))+((1-(qCell/bigT))*J1773),IF(qCell=0,1,IF(OR(ISBLANK(F1774),COUNT($F$2:F1773)&lt;=qCell),IF(COUNT($F$2:F1773)=1,1,F1773/F1772),((qCell/COUNT($F$2:F1773))*(I1774/I1773))+((1-(qCell/COUNT($F$2:F1773)))*J1773)))),J1773),IF(Temp!sts_add=1,IF(H1773="in-sample",IF(Q1773=bigT,((qCell/bigT)*(I1774-I1773))+((1-(qCell/bigT))*J1773),IF(OR(ISBLANK(F1774),COUNT($AX$2:AX1773)&lt;=qCell),IF(COUNT($AX$2:AX1773)=1,0,AX1773-AX1772),((qCell/COUNT($AX$2:AX1773))*(I1774-I1773))+((1-(qCell/COUNT($AX$2:AX1773)))*J1773))),J1773),IF(H1773="in-sample",IF(Q1773=bigT,((qCell/bigT)*(I1774/I1773))+((1-(qCell/bigT))*J1773),IF(qCell=0,1,IF(OR(ISBLANK(F1774),COUNT($AX$2:AX1773)&lt;=qCell),IF(COUNT($AX$2:AX1773)=1,1,AX1773/AX1772),((qCell/COUNT($AX$2:AX1773))*(I1774/I1773))+((1-(qCell/COUNT($AX$2:AX1773)))*J1773)))),J1773)))))))</f>
        <v/>
      </c>
      <c r="K1774" s="120" t="str">
        <f>IF(H1774="","",IF(AND(Temp!optSeasCoef=0,Temp!sts_add=1),IF(H1774="out-sample",I1774+(Q1774*J1774),I1774+J1774),IF(AND(Temp!optSeasCoef=0,Temp!sts_multp=1),IF(H1774="out-sample",I1774*(J1774^Q1774),I1774*J1774),IF(Temp!sts_add=1,IF(H1774="out-sample",(I1774+(Q1774*J1774))*G1774,(I1774+J1774)*G1774),IF(H1774="out-sample",I1774*(J1774^Q1774)*G1774,I1774*J1774*G1774)))))</f>
        <v/>
      </c>
      <c r="L1774" s="116" t="str">
        <f t="shared" si="297"/>
        <v/>
      </c>
      <c r="M1774" s="116" t="str">
        <f t="shared" si="298"/>
        <v/>
      </c>
      <c r="N1774" s="116" t="str">
        <f t="shared" si="299"/>
        <v/>
      </c>
      <c r="O1774" s="116" t="str">
        <f t="shared" si="300"/>
        <v/>
      </c>
      <c r="P1774" s="116" t="str">
        <f t="shared" si="301"/>
        <v/>
      </c>
      <c r="Q1774" s="94" t="str">
        <f>IF(AND(Temp!fhor_indata=1,ISBLANK(F1774),H1773="in-sample"),1,IF(AND(Temp!fhor_indata=1,H1773="out-sample",Q1773&lt;XfHor),Q1773+1,IF(ISBLANK(F1774),"",IF(AND(H1774="out-sample",H1773="in-sample"),1,IF(AND(H1774="out-sample",H1773="out-sample"),Q1773+1,IF(ISNUMBER(Q1773),Q1773+1,1))))))</f>
        <v/>
      </c>
      <c r="R1774" s="94" t="str">
        <f t="shared" si="302"/>
        <v/>
      </c>
      <c r="S1774" s="94" t="str">
        <f>IF(Temp!fhor_indata=1,IF(S1773=XobsHor,1,IF(COUNT($S$2:S1773)&lt;=XobsHor,S1773+1,IF(AND(COUNT($S$2:S1773)&lt;=XobsHor+XfHor,IFERROR(MOD(S1773,XobsHor)&lt;XfHor,FALSE)),S1773+1,""))),IF(ISBLANK(F1774),"",IF(S1773=maxP,1,IF(S1773&lt;maxP,S1773+1,IF(COUNT($S$2:S1774)&lt;=XobsHor,S1773+1,"")))))</f>
        <v/>
      </c>
      <c r="T1774" s="3"/>
      <c r="U1774" s="6"/>
      <c r="V1774" s="6"/>
      <c r="W1774" s="6"/>
      <c r="X1774" s="6"/>
      <c r="Y1774" s="6"/>
      <c r="Z1774" s="6"/>
      <c r="AA1774" s="6"/>
      <c r="AB1774" s="6"/>
      <c r="AC1774" s="6"/>
      <c r="AD1774" s="6"/>
      <c r="AE1774" s="6"/>
      <c r="AF1774" s="6"/>
      <c r="AG1774" s="6"/>
      <c r="AH1774" s="6"/>
      <c r="AI1774" s="6"/>
      <c r="AJ1774" s="6"/>
      <c r="AK1774" s="6"/>
      <c r="AW1774" s="122" t="str">
        <f t="shared" si="304"/>
        <v/>
      </c>
      <c r="AX1774" s="123" t="str">
        <f t="shared" si="305"/>
        <v/>
      </c>
      <c r="AY1774" s="124" t="str">
        <f t="shared" si="306"/>
        <v/>
      </c>
      <c r="AZ1774" s="124" t="str">
        <f t="shared" si="307"/>
        <v/>
      </c>
      <c r="BF1774" s="91"/>
    </row>
    <row r="1775" spans="1:58" s="78" customFormat="1" ht="14.25" x14ac:dyDescent="0.2">
      <c r="A1775" s="6"/>
      <c r="B1775" s="6"/>
      <c r="C1775" s="6"/>
      <c r="D1775" s="3"/>
      <c r="E1775" s="98" t="str">
        <f t="shared" si="303"/>
        <v/>
      </c>
      <c r="F1775" s="117"/>
      <c r="G1775" s="116" t="str">
        <f>IF(E1775="","",IF(Temp!optSeasCoef=0,1,INDEX($C$2:$C$13,IF(MOD(COUNT($E$2:E1775),seas_indx)=0,seas_indx,MOD(COUNT($E$2:E1775),seas_indx)))))</f>
        <v/>
      </c>
      <c r="H1775" s="97" t="str">
        <f>IFERROR(IF(Temp!fhor_indata=1,IF(COUNT($S$2:S1775)&lt;=XobsHor,"in-sample",IF(AND(COUNT($S$2:S1775)&lt;=XobsHor+XfHor,MOD(S1774,XobsHor)&lt;XfHor),"out-sample","")),IF(ISBLANK(F1775),"",IF(COUNT($F$2:F1775)&lt;=XobsHor-XfHor,"in-sample","out-sample"))),"")</f>
        <v/>
      </c>
      <c r="I1775" s="120" t="str">
        <f>IF(AND(ISBLANK(F1774),H1774="in-sample"),"",IF(AND(Temp!fhor_indata=1,H1774="out-sample",H1775="out-sample"),I1774,IF(AND(ISBLANK(F1775),H1774="out-sample"),"",IF(AND(Temp!optSeasCoef=0,Temp!sts_add=1),IF(H1774="in-sample",IF(Q1774=bigT,((pCell/bigT)*F1774)+((1-(pCell/bigT))*(I1774+J1774)),IF(OR(ISBLANK(F1775),COUNT($F$2:F1774)&lt;=pCell),F1774,((pCell/COUNT($F$2:F1774))*F1774)+((1-(pCell/COUNT($F$2:F1774)))*(I1774+J1774)))),I1774),IF(AND(Temp!optSeasCoef=0,Temp!sts_multp=1),IF(H1774="in-sample",IF(Q1774=bigT,((pCell/bigT)*F1774)+((1-(pCell/bigT))*(I1774*J1774)),IF(OR(ISBLANK(F1775),COUNT(F$2:$F1774)&lt;=pCell),F1774,((pCell/COUNT($F$2:F1774))*F1774)+((1-(pCell/COUNT($F$2:F1774)))*(I1774*J1774)))),I1774),IF(Temp!sts_add=1,IF(H1774="in-sample",IF(Q1774=bigT,((pCell/bigT)*AX1774)+((1-(pCell/bigT))*(I1774+J1774)),IF(OR(ISBLANK(F1775),COUNT($AX$2:AX1774)&lt;=pCell),AX1774,((pCell/COUNT($AX$2:AX1774))*AX1774)+((1-(pCell/COUNT($AX$2:AX1774)))*(I1774+J1774)))),I1774),IF(H1774="in-sample",IF(Q1774=bigT,((pCell/bigT)*AX1774)+((1-(pCell/bigT))*(I1774*J1774)),IF(OR(ISBLANK(F1775),COUNT($AX$2:AX1774)&lt;=pCell),AX1774,((pCell/COUNT($AX$2:AX1774))*AX1774)+((1-(pCell/COUNT($AX$2:AX1774)))*(I1774*J1774)))),I1774)))))))</f>
        <v/>
      </c>
      <c r="J1775" s="120" t="str">
        <f>IF(AND(ISBLANK(F1774),H1774="in-sample"),"",IF(AND(Temp!fhor_indata=1,H1774="out-sample",H1775="out-sample"),J1774,IF(AND(ISBLANK(F1775),H1774="out-sample"),"",IF(AND(Temp!optSeasCoef=0,Temp!sts_add=1),IF(H1774="in-sample",IF(Q1774=bigT,((qCell/bigT)*(I1775-I1774))+((1-(qCell/bigT))*J1774),IF(OR(ISBLANK(F1775),COUNT($F$2:F1774)&lt;=qCell),IF(COUNT($F$2:F1774)=1,0,F1774-F1773),((qCell/COUNT($F$2:F1774))*(I1775-I1774))+((1-(qCell/COUNT($F$2:F1774)))*J1774))),J1774),IF(AND(Temp!optSeasCoef=0,Temp!sts_multp=1),IF(H1774="in-sample",IF(Q1774=bigT,((qCell/bigT)*(I1775/I1774))+((1-(qCell/bigT))*J1774),IF(qCell=0,1,IF(OR(ISBLANK(F1775),COUNT($F$2:F1774)&lt;=qCell),IF(COUNT($F$2:F1774)=1,1,F1774/F1773),((qCell/COUNT($F$2:F1774))*(I1775/I1774))+((1-(qCell/COUNT($F$2:F1774)))*J1774)))),J1774),IF(Temp!sts_add=1,IF(H1774="in-sample",IF(Q1774=bigT,((qCell/bigT)*(I1775-I1774))+((1-(qCell/bigT))*J1774),IF(OR(ISBLANK(F1775),COUNT($AX$2:AX1774)&lt;=qCell),IF(COUNT($AX$2:AX1774)=1,0,AX1774-AX1773),((qCell/COUNT($AX$2:AX1774))*(I1775-I1774))+((1-(qCell/COUNT($AX$2:AX1774)))*J1774))),J1774),IF(H1774="in-sample",IF(Q1774=bigT,((qCell/bigT)*(I1775/I1774))+((1-(qCell/bigT))*J1774),IF(qCell=0,1,IF(OR(ISBLANK(F1775),COUNT($AX$2:AX1774)&lt;=qCell),IF(COUNT($AX$2:AX1774)=1,1,AX1774/AX1773),((qCell/COUNT($AX$2:AX1774))*(I1775/I1774))+((1-(qCell/COUNT($AX$2:AX1774)))*J1774)))),J1774)))))))</f>
        <v/>
      </c>
      <c r="K1775" s="120" t="str">
        <f>IF(H1775="","",IF(AND(Temp!optSeasCoef=0,Temp!sts_add=1),IF(H1775="out-sample",I1775+(Q1775*J1775),I1775+J1775),IF(AND(Temp!optSeasCoef=0,Temp!sts_multp=1),IF(H1775="out-sample",I1775*(J1775^Q1775),I1775*J1775),IF(Temp!sts_add=1,IF(H1775="out-sample",(I1775+(Q1775*J1775))*G1775,(I1775+J1775)*G1775),IF(H1775="out-sample",I1775*(J1775^Q1775)*G1775,I1775*J1775*G1775)))))</f>
        <v/>
      </c>
      <c r="L1775" s="116" t="str">
        <f t="shared" si="297"/>
        <v/>
      </c>
      <c r="M1775" s="116" t="str">
        <f t="shared" si="298"/>
        <v/>
      </c>
      <c r="N1775" s="116" t="str">
        <f t="shared" si="299"/>
        <v/>
      </c>
      <c r="O1775" s="116" t="str">
        <f t="shared" si="300"/>
        <v/>
      </c>
      <c r="P1775" s="116" t="str">
        <f t="shared" si="301"/>
        <v/>
      </c>
      <c r="Q1775" s="94" t="str">
        <f>IF(AND(Temp!fhor_indata=1,ISBLANK(F1775),H1774="in-sample"),1,IF(AND(Temp!fhor_indata=1,H1774="out-sample",Q1774&lt;XfHor),Q1774+1,IF(ISBLANK(F1775),"",IF(AND(H1775="out-sample",H1774="in-sample"),1,IF(AND(H1775="out-sample",H1774="out-sample"),Q1774+1,IF(ISNUMBER(Q1774),Q1774+1,1))))))</f>
        <v/>
      </c>
      <c r="R1775" s="94" t="str">
        <f t="shared" si="302"/>
        <v/>
      </c>
      <c r="S1775" s="94" t="str">
        <f>IF(Temp!fhor_indata=1,IF(S1774=XobsHor,1,IF(COUNT($S$2:S1774)&lt;=XobsHor,S1774+1,IF(AND(COUNT($S$2:S1774)&lt;=XobsHor+XfHor,IFERROR(MOD(S1774,XobsHor)&lt;XfHor,FALSE)),S1774+1,""))),IF(ISBLANK(F1775),"",IF(S1774=maxP,1,IF(S1774&lt;maxP,S1774+1,IF(COUNT($S$2:S1775)&lt;=XobsHor,S1774+1,"")))))</f>
        <v/>
      </c>
      <c r="T1775" s="3"/>
      <c r="U1775" s="6"/>
      <c r="V1775" s="6"/>
      <c r="W1775" s="6"/>
      <c r="X1775" s="6"/>
      <c r="Y1775" s="6"/>
      <c r="Z1775" s="6"/>
      <c r="AA1775" s="6"/>
      <c r="AB1775" s="6"/>
      <c r="AC1775" s="6"/>
      <c r="AD1775" s="6"/>
      <c r="AE1775" s="6"/>
      <c r="AF1775" s="6"/>
      <c r="AG1775" s="6"/>
      <c r="AH1775" s="6"/>
      <c r="AI1775" s="6"/>
      <c r="AJ1775" s="6"/>
      <c r="AK1775" s="6"/>
      <c r="AW1775" s="122" t="str">
        <f t="shared" si="304"/>
        <v/>
      </c>
      <c r="AX1775" s="123" t="str">
        <f t="shared" si="305"/>
        <v/>
      </c>
      <c r="AY1775" s="124" t="str">
        <f t="shared" si="306"/>
        <v/>
      </c>
      <c r="AZ1775" s="124" t="str">
        <f t="shared" si="307"/>
        <v/>
      </c>
      <c r="BF1775" s="91"/>
    </row>
    <row r="1776" spans="1:58" s="78" customFormat="1" ht="14.25" x14ac:dyDescent="0.2">
      <c r="A1776" s="6"/>
      <c r="B1776" s="6"/>
      <c r="C1776" s="6"/>
      <c r="D1776" s="3"/>
      <c r="E1776" s="98" t="str">
        <f t="shared" si="303"/>
        <v/>
      </c>
      <c r="F1776" s="117"/>
      <c r="G1776" s="116" t="str">
        <f>IF(E1776="","",IF(Temp!optSeasCoef=0,1,INDEX($C$2:$C$13,IF(MOD(COUNT($E$2:E1776),seas_indx)=0,seas_indx,MOD(COUNT($E$2:E1776),seas_indx)))))</f>
        <v/>
      </c>
      <c r="H1776" s="97" t="str">
        <f>IFERROR(IF(Temp!fhor_indata=1,IF(COUNT($S$2:S1776)&lt;=XobsHor,"in-sample",IF(AND(COUNT($S$2:S1776)&lt;=XobsHor+XfHor,MOD(S1775,XobsHor)&lt;XfHor),"out-sample","")),IF(ISBLANK(F1776),"",IF(COUNT($F$2:F1776)&lt;=XobsHor-XfHor,"in-sample","out-sample"))),"")</f>
        <v/>
      </c>
      <c r="I1776" s="120" t="str">
        <f>IF(AND(ISBLANK(F1775),H1775="in-sample"),"",IF(AND(Temp!fhor_indata=1,H1775="out-sample",H1776="out-sample"),I1775,IF(AND(ISBLANK(F1776),H1775="out-sample"),"",IF(AND(Temp!optSeasCoef=0,Temp!sts_add=1),IF(H1775="in-sample",IF(Q1775=bigT,((pCell/bigT)*F1775)+((1-(pCell/bigT))*(I1775+J1775)),IF(OR(ISBLANK(F1776),COUNT($F$2:F1775)&lt;=pCell),F1775,((pCell/COUNT($F$2:F1775))*F1775)+((1-(pCell/COUNT($F$2:F1775)))*(I1775+J1775)))),I1775),IF(AND(Temp!optSeasCoef=0,Temp!sts_multp=1),IF(H1775="in-sample",IF(Q1775=bigT,((pCell/bigT)*F1775)+((1-(pCell/bigT))*(I1775*J1775)),IF(OR(ISBLANK(F1776),COUNT(F$2:$F1775)&lt;=pCell),F1775,((pCell/COUNT($F$2:F1775))*F1775)+((1-(pCell/COUNT($F$2:F1775)))*(I1775*J1775)))),I1775),IF(Temp!sts_add=1,IF(H1775="in-sample",IF(Q1775=bigT,((pCell/bigT)*AX1775)+((1-(pCell/bigT))*(I1775+J1775)),IF(OR(ISBLANK(F1776),COUNT($AX$2:AX1775)&lt;=pCell),AX1775,((pCell/COUNT($AX$2:AX1775))*AX1775)+((1-(pCell/COUNT($AX$2:AX1775)))*(I1775+J1775)))),I1775),IF(H1775="in-sample",IF(Q1775=bigT,((pCell/bigT)*AX1775)+((1-(pCell/bigT))*(I1775*J1775)),IF(OR(ISBLANK(F1776),COUNT($AX$2:AX1775)&lt;=pCell),AX1775,((pCell/COUNT($AX$2:AX1775))*AX1775)+((1-(pCell/COUNT($AX$2:AX1775)))*(I1775*J1775)))),I1775)))))))</f>
        <v/>
      </c>
      <c r="J1776" s="120" t="str">
        <f>IF(AND(ISBLANK(F1775),H1775="in-sample"),"",IF(AND(Temp!fhor_indata=1,H1775="out-sample",H1776="out-sample"),J1775,IF(AND(ISBLANK(F1776),H1775="out-sample"),"",IF(AND(Temp!optSeasCoef=0,Temp!sts_add=1),IF(H1775="in-sample",IF(Q1775=bigT,((qCell/bigT)*(I1776-I1775))+((1-(qCell/bigT))*J1775),IF(OR(ISBLANK(F1776),COUNT($F$2:F1775)&lt;=qCell),IF(COUNT($F$2:F1775)=1,0,F1775-F1774),((qCell/COUNT($F$2:F1775))*(I1776-I1775))+((1-(qCell/COUNT($F$2:F1775)))*J1775))),J1775),IF(AND(Temp!optSeasCoef=0,Temp!sts_multp=1),IF(H1775="in-sample",IF(Q1775=bigT,((qCell/bigT)*(I1776/I1775))+((1-(qCell/bigT))*J1775),IF(qCell=0,1,IF(OR(ISBLANK(F1776),COUNT($F$2:F1775)&lt;=qCell),IF(COUNT($F$2:F1775)=1,1,F1775/F1774),((qCell/COUNT($F$2:F1775))*(I1776/I1775))+((1-(qCell/COUNT($F$2:F1775)))*J1775)))),J1775),IF(Temp!sts_add=1,IF(H1775="in-sample",IF(Q1775=bigT,((qCell/bigT)*(I1776-I1775))+((1-(qCell/bigT))*J1775),IF(OR(ISBLANK(F1776),COUNT($AX$2:AX1775)&lt;=qCell),IF(COUNT($AX$2:AX1775)=1,0,AX1775-AX1774),((qCell/COUNT($AX$2:AX1775))*(I1776-I1775))+((1-(qCell/COUNT($AX$2:AX1775)))*J1775))),J1775),IF(H1775="in-sample",IF(Q1775=bigT,((qCell/bigT)*(I1776/I1775))+((1-(qCell/bigT))*J1775),IF(qCell=0,1,IF(OR(ISBLANK(F1776),COUNT($AX$2:AX1775)&lt;=qCell),IF(COUNT($AX$2:AX1775)=1,1,AX1775/AX1774),((qCell/COUNT($AX$2:AX1775))*(I1776/I1775))+((1-(qCell/COUNT($AX$2:AX1775)))*J1775)))),J1775)))))))</f>
        <v/>
      </c>
      <c r="K1776" s="120" t="str">
        <f>IF(H1776="","",IF(AND(Temp!optSeasCoef=0,Temp!sts_add=1),IF(H1776="out-sample",I1776+(Q1776*J1776),I1776+J1776),IF(AND(Temp!optSeasCoef=0,Temp!sts_multp=1),IF(H1776="out-sample",I1776*(J1776^Q1776),I1776*J1776),IF(Temp!sts_add=1,IF(H1776="out-sample",(I1776+(Q1776*J1776))*G1776,(I1776+J1776)*G1776),IF(H1776="out-sample",I1776*(J1776^Q1776)*G1776,I1776*J1776*G1776)))))</f>
        <v/>
      </c>
      <c r="L1776" s="116" t="str">
        <f t="shared" si="297"/>
        <v/>
      </c>
      <c r="M1776" s="116" t="str">
        <f t="shared" si="298"/>
        <v/>
      </c>
      <c r="N1776" s="116" t="str">
        <f t="shared" si="299"/>
        <v/>
      </c>
      <c r="O1776" s="116" t="str">
        <f t="shared" si="300"/>
        <v/>
      </c>
      <c r="P1776" s="116" t="str">
        <f t="shared" si="301"/>
        <v/>
      </c>
      <c r="Q1776" s="94" t="str">
        <f>IF(AND(Temp!fhor_indata=1,ISBLANK(F1776),H1775="in-sample"),1,IF(AND(Temp!fhor_indata=1,H1775="out-sample",Q1775&lt;XfHor),Q1775+1,IF(ISBLANK(F1776),"",IF(AND(H1776="out-sample",H1775="in-sample"),1,IF(AND(H1776="out-sample",H1775="out-sample"),Q1775+1,IF(ISNUMBER(Q1775),Q1775+1,1))))))</f>
        <v/>
      </c>
      <c r="R1776" s="94" t="str">
        <f t="shared" si="302"/>
        <v/>
      </c>
      <c r="S1776" s="94" t="str">
        <f>IF(Temp!fhor_indata=1,IF(S1775=XobsHor,1,IF(COUNT($S$2:S1775)&lt;=XobsHor,S1775+1,IF(AND(COUNT($S$2:S1775)&lt;=XobsHor+XfHor,IFERROR(MOD(S1775,XobsHor)&lt;XfHor,FALSE)),S1775+1,""))),IF(ISBLANK(F1776),"",IF(S1775=maxP,1,IF(S1775&lt;maxP,S1775+1,IF(COUNT($S$2:S1776)&lt;=XobsHor,S1775+1,"")))))</f>
        <v/>
      </c>
      <c r="T1776" s="3"/>
      <c r="U1776" s="6"/>
      <c r="V1776" s="6"/>
      <c r="W1776" s="6"/>
      <c r="X1776" s="6"/>
      <c r="Y1776" s="6"/>
      <c r="Z1776" s="6"/>
      <c r="AA1776" s="6"/>
      <c r="AB1776" s="6"/>
      <c r="AC1776" s="6"/>
      <c r="AD1776" s="6"/>
      <c r="AE1776" s="6"/>
      <c r="AF1776" s="6"/>
      <c r="AG1776" s="6"/>
      <c r="AH1776" s="6"/>
      <c r="AI1776" s="6"/>
      <c r="AJ1776" s="6"/>
      <c r="AK1776" s="6"/>
      <c r="AW1776" s="122" t="str">
        <f t="shared" si="304"/>
        <v/>
      </c>
      <c r="AX1776" s="123" t="str">
        <f t="shared" si="305"/>
        <v/>
      </c>
      <c r="AY1776" s="124" t="str">
        <f t="shared" si="306"/>
        <v/>
      </c>
      <c r="AZ1776" s="124" t="str">
        <f t="shared" si="307"/>
        <v/>
      </c>
      <c r="BF1776" s="91"/>
    </row>
    <row r="1777" spans="1:58" s="78" customFormat="1" ht="14.25" x14ac:dyDescent="0.2">
      <c r="A1777" s="6"/>
      <c r="B1777" s="6"/>
      <c r="C1777" s="6"/>
      <c r="D1777" s="3"/>
      <c r="E1777" s="98" t="str">
        <f t="shared" si="303"/>
        <v/>
      </c>
      <c r="F1777" s="117"/>
      <c r="G1777" s="116" t="str">
        <f>IF(E1777="","",IF(Temp!optSeasCoef=0,1,INDEX($C$2:$C$13,IF(MOD(COUNT($E$2:E1777),seas_indx)=0,seas_indx,MOD(COUNT($E$2:E1777),seas_indx)))))</f>
        <v/>
      </c>
      <c r="H1777" s="97" t="str">
        <f>IFERROR(IF(Temp!fhor_indata=1,IF(COUNT($S$2:S1777)&lt;=XobsHor,"in-sample",IF(AND(COUNT($S$2:S1777)&lt;=XobsHor+XfHor,MOD(S1776,XobsHor)&lt;XfHor),"out-sample","")),IF(ISBLANK(F1777),"",IF(COUNT($F$2:F1777)&lt;=XobsHor-XfHor,"in-sample","out-sample"))),"")</f>
        <v/>
      </c>
      <c r="I1777" s="120" t="str">
        <f>IF(AND(ISBLANK(F1776),H1776="in-sample"),"",IF(AND(Temp!fhor_indata=1,H1776="out-sample",H1777="out-sample"),I1776,IF(AND(ISBLANK(F1777),H1776="out-sample"),"",IF(AND(Temp!optSeasCoef=0,Temp!sts_add=1),IF(H1776="in-sample",IF(Q1776=bigT,((pCell/bigT)*F1776)+((1-(pCell/bigT))*(I1776+J1776)),IF(OR(ISBLANK(F1777),COUNT($F$2:F1776)&lt;=pCell),F1776,((pCell/COUNT($F$2:F1776))*F1776)+((1-(pCell/COUNT($F$2:F1776)))*(I1776+J1776)))),I1776),IF(AND(Temp!optSeasCoef=0,Temp!sts_multp=1),IF(H1776="in-sample",IF(Q1776=bigT,((pCell/bigT)*F1776)+((1-(pCell/bigT))*(I1776*J1776)),IF(OR(ISBLANK(F1777),COUNT(F$2:$F1776)&lt;=pCell),F1776,((pCell/COUNT($F$2:F1776))*F1776)+((1-(pCell/COUNT($F$2:F1776)))*(I1776*J1776)))),I1776),IF(Temp!sts_add=1,IF(H1776="in-sample",IF(Q1776=bigT,((pCell/bigT)*AX1776)+((1-(pCell/bigT))*(I1776+J1776)),IF(OR(ISBLANK(F1777),COUNT($AX$2:AX1776)&lt;=pCell),AX1776,((pCell/COUNT($AX$2:AX1776))*AX1776)+((1-(pCell/COUNT($AX$2:AX1776)))*(I1776+J1776)))),I1776),IF(H1776="in-sample",IF(Q1776=bigT,((pCell/bigT)*AX1776)+((1-(pCell/bigT))*(I1776*J1776)),IF(OR(ISBLANK(F1777),COUNT($AX$2:AX1776)&lt;=pCell),AX1776,((pCell/COUNT($AX$2:AX1776))*AX1776)+((1-(pCell/COUNT($AX$2:AX1776)))*(I1776*J1776)))),I1776)))))))</f>
        <v/>
      </c>
      <c r="J1777" s="120" t="str">
        <f>IF(AND(ISBLANK(F1776),H1776="in-sample"),"",IF(AND(Temp!fhor_indata=1,H1776="out-sample",H1777="out-sample"),J1776,IF(AND(ISBLANK(F1777),H1776="out-sample"),"",IF(AND(Temp!optSeasCoef=0,Temp!sts_add=1),IF(H1776="in-sample",IF(Q1776=bigT,((qCell/bigT)*(I1777-I1776))+((1-(qCell/bigT))*J1776),IF(OR(ISBLANK(F1777),COUNT($F$2:F1776)&lt;=qCell),IF(COUNT($F$2:F1776)=1,0,F1776-F1775),((qCell/COUNT($F$2:F1776))*(I1777-I1776))+((1-(qCell/COUNT($F$2:F1776)))*J1776))),J1776),IF(AND(Temp!optSeasCoef=0,Temp!sts_multp=1),IF(H1776="in-sample",IF(Q1776=bigT,((qCell/bigT)*(I1777/I1776))+((1-(qCell/bigT))*J1776),IF(qCell=0,1,IF(OR(ISBLANK(F1777),COUNT($F$2:F1776)&lt;=qCell),IF(COUNT($F$2:F1776)=1,1,F1776/F1775),((qCell/COUNT($F$2:F1776))*(I1777/I1776))+((1-(qCell/COUNT($F$2:F1776)))*J1776)))),J1776),IF(Temp!sts_add=1,IF(H1776="in-sample",IF(Q1776=bigT,((qCell/bigT)*(I1777-I1776))+((1-(qCell/bigT))*J1776),IF(OR(ISBLANK(F1777),COUNT($AX$2:AX1776)&lt;=qCell),IF(COUNT($AX$2:AX1776)=1,0,AX1776-AX1775),((qCell/COUNT($AX$2:AX1776))*(I1777-I1776))+((1-(qCell/COUNT($AX$2:AX1776)))*J1776))),J1776),IF(H1776="in-sample",IF(Q1776=bigT,((qCell/bigT)*(I1777/I1776))+((1-(qCell/bigT))*J1776),IF(qCell=0,1,IF(OR(ISBLANK(F1777),COUNT($AX$2:AX1776)&lt;=qCell),IF(COUNT($AX$2:AX1776)=1,1,AX1776/AX1775),((qCell/COUNT($AX$2:AX1776))*(I1777/I1776))+((1-(qCell/COUNT($AX$2:AX1776)))*J1776)))),J1776)))))))</f>
        <v/>
      </c>
      <c r="K1777" s="120" t="str">
        <f>IF(H1777="","",IF(AND(Temp!optSeasCoef=0,Temp!sts_add=1),IF(H1777="out-sample",I1777+(Q1777*J1777),I1777+J1777),IF(AND(Temp!optSeasCoef=0,Temp!sts_multp=1),IF(H1777="out-sample",I1777*(J1777^Q1777),I1777*J1777),IF(Temp!sts_add=1,IF(H1777="out-sample",(I1777+(Q1777*J1777))*G1777,(I1777+J1777)*G1777),IF(H1777="out-sample",I1777*(J1777^Q1777)*G1777,I1777*J1777*G1777)))))</f>
        <v/>
      </c>
      <c r="L1777" s="116" t="str">
        <f t="shared" si="297"/>
        <v/>
      </c>
      <c r="M1777" s="116" t="str">
        <f t="shared" si="298"/>
        <v/>
      </c>
      <c r="N1777" s="116" t="str">
        <f t="shared" si="299"/>
        <v/>
      </c>
      <c r="O1777" s="116" t="str">
        <f t="shared" si="300"/>
        <v/>
      </c>
      <c r="P1777" s="116" t="str">
        <f t="shared" si="301"/>
        <v/>
      </c>
      <c r="Q1777" s="94" t="str">
        <f>IF(AND(Temp!fhor_indata=1,ISBLANK(F1777),H1776="in-sample"),1,IF(AND(Temp!fhor_indata=1,H1776="out-sample",Q1776&lt;XfHor),Q1776+1,IF(ISBLANK(F1777),"",IF(AND(H1777="out-sample",H1776="in-sample"),1,IF(AND(H1777="out-sample",H1776="out-sample"),Q1776+1,IF(ISNUMBER(Q1776),Q1776+1,1))))))</f>
        <v/>
      </c>
      <c r="R1777" s="94" t="str">
        <f t="shared" si="302"/>
        <v/>
      </c>
      <c r="S1777" s="94" t="str">
        <f>IF(Temp!fhor_indata=1,IF(S1776=XobsHor,1,IF(COUNT($S$2:S1776)&lt;=XobsHor,S1776+1,IF(AND(COUNT($S$2:S1776)&lt;=XobsHor+XfHor,IFERROR(MOD(S1776,XobsHor)&lt;XfHor,FALSE)),S1776+1,""))),IF(ISBLANK(F1777),"",IF(S1776=maxP,1,IF(S1776&lt;maxP,S1776+1,IF(COUNT($S$2:S1777)&lt;=XobsHor,S1776+1,"")))))</f>
        <v/>
      </c>
      <c r="T1777" s="3"/>
      <c r="U1777" s="6"/>
      <c r="V1777" s="6"/>
      <c r="W1777" s="6"/>
      <c r="X1777" s="6"/>
      <c r="Y1777" s="6"/>
      <c r="Z1777" s="6"/>
      <c r="AA1777" s="6"/>
      <c r="AB1777" s="6"/>
      <c r="AC1777" s="6"/>
      <c r="AD1777" s="6"/>
      <c r="AE1777" s="6"/>
      <c r="AF1777" s="6"/>
      <c r="AG1777" s="6"/>
      <c r="AH1777" s="6"/>
      <c r="AI1777" s="6"/>
      <c r="AJ1777" s="6"/>
      <c r="AK1777" s="6"/>
      <c r="AW1777" s="122" t="str">
        <f t="shared" si="304"/>
        <v/>
      </c>
      <c r="AX1777" s="123" t="str">
        <f t="shared" si="305"/>
        <v/>
      </c>
      <c r="AY1777" s="124" t="str">
        <f t="shared" si="306"/>
        <v/>
      </c>
      <c r="AZ1777" s="124" t="str">
        <f t="shared" si="307"/>
        <v/>
      </c>
      <c r="BF1777" s="91"/>
    </row>
    <row r="1778" spans="1:58" s="78" customFormat="1" ht="14.25" x14ac:dyDescent="0.2">
      <c r="A1778" s="6"/>
      <c r="B1778" s="6"/>
      <c r="C1778" s="6"/>
      <c r="D1778" s="3"/>
      <c r="E1778" s="98" t="str">
        <f t="shared" si="303"/>
        <v/>
      </c>
      <c r="F1778" s="117"/>
      <c r="G1778" s="116" t="str">
        <f>IF(E1778="","",IF(Temp!optSeasCoef=0,1,INDEX($C$2:$C$13,IF(MOD(COUNT($E$2:E1778),seas_indx)=0,seas_indx,MOD(COUNT($E$2:E1778),seas_indx)))))</f>
        <v/>
      </c>
      <c r="H1778" s="97" t="str">
        <f>IFERROR(IF(Temp!fhor_indata=1,IF(COUNT($S$2:S1778)&lt;=XobsHor,"in-sample",IF(AND(COUNT($S$2:S1778)&lt;=XobsHor+XfHor,MOD(S1777,XobsHor)&lt;XfHor),"out-sample","")),IF(ISBLANK(F1778),"",IF(COUNT($F$2:F1778)&lt;=XobsHor-XfHor,"in-sample","out-sample"))),"")</f>
        <v/>
      </c>
      <c r="I1778" s="120" t="str">
        <f>IF(AND(ISBLANK(F1777),H1777="in-sample"),"",IF(AND(Temp!fhor_indata=1,H1777="out-sample",H1778="out-sample"),I1777,IF(AND(ISBLANK(F1778),H1777="out-sample"),"",IF(AND(Temp!optSeasCoef=0,Temp!sts_add=1),IF(H1777="in-sample",IF(Q1777=bigT,((pCell/bigT)*F1777)+((1-(pCell/bigT))*(I1777+J1777)),IF(OR(ISBLANK(F1778),COUNT($F$2:F1777)&lt;=pCell),F1777,((pCell/COUNT($F$2:F1777))*F1777)+((1-(pCell/COUNT($F$2:F1777)))*(I1777+J1777)))),I1777),IF(AND(Temp!optSeasCoef=0,Temp!sts_multp=1),IF(H1777="in-sample",IF(Q1777=bigT,((pCell/bigT)*F1777)+((1-(pCell/bigT))*(I1777*J1777)),IF(OR(ISBLANK(F1778),COUNT(F$2:$F1777)&lt;=pCell),F1777,((pCell/COUNT($F$2:F1777))*F1777)+((1-(pCell/COUNT($F$2:F1777)))*(I1777*J1777)))),I1777),IF(Temp!sts_add=1,IF(H1777="in-sample",IF(Q1777=bigT,((pCell/bigT)*AX1777)+((1-(pCell/bigT))*(I1777+J1777)),IF(OR(ISBLANK(F1778),COUNT($AX$2:AX1777)&lt;=pCell),AX1777,((pCell/COUNT($AX$2:AX1777))*AX1777)+((1-(pCell/COUNT($AX$2:AX1777)))*(I1777+J1777)))),I1777),IF(H1777="in-sample",IF(Q1777=bigT,((pCell/bigT)*AX1777)+((1-(pCell/bigT))*(I1777*J1777)),IF(OR(ISBLANK(F1778),COUNT($AX$2:AX1777)&lt;=pCell),AX1777,((pCell/COUNT($AX$2:AX1777))*AX1777)+((1-(pCell/COUNT($AX$2:AX1777)))*(I1777*J1777)))),I1777)))))))</f>
        <v/>
      </c>
      <c r="J1778" s="120" t="str">
        <f>IF(AND(ISBLANK(F1777),H1777="in-sample"),"",IF(AND(Temp!fhor_indata=1,H1777="out-sample",H1778="out-sample"),J1777,IF(AND(ISBLANK(F1778),H1777="out-sample"),"",IF(AND(Temp!optSeasCoef=0,Temp!sts_add=1),IF(H1777="in-sample",IF(Q1777=bigT,((qCell/bigT)*(I1778-I1777))+((1-(qCell/bigT))*J1777),IF(OR(ISBLANK(F1778),COUNT($F$2:F1777)&lt;=qCell),IF(COUNT($F$2:F1777)=1,0,F1777-F1776),((qCell/COUNT($F$2:F1777))*(I1778-I1777))+((1-(qCell/COUNT($F$2:F1777)))*J1777))),J1777),IF(AND(Temp!optSeasCoef=0,Temp!sts_multp=1),IF(H1777="in-sample",IF(Q1777=bigT,((qCell/bigT)*(I1778/I1777))+((1-(qCell/bigT))*J1777),IF(qCell=0,1,IF(OR(ISBLANK(F1778),COUNT($F$2:F1777)&lt;=qCell),IF(COUNT($F$2:F1777)=1,1,F1777/F1776),((qCell/COUNT($F$2:F1777))*(I1778/I1777))+((1-(qCell/COUNT($F$2:F1777)))*J1777)))),J1777),IF(Temp!sts_add=1,IF(H1777="in-sample",IF(Q1777=bigT,((qCell/bigT)*(I1778-I1777))+((1-(qCell/bigT))*J1777),IF(OR(ISBLANK(F1778),COUNT($AX$2:AX1777)&lt;=qCell),IF(COUNT($AX$2:AX1777)=1,0,AX1777-AX1776),((qCell/COUNT($AX$2:AX1777))*(I1778-I1777))+((1-(qCell/COUNT($AX$2:AX1777)))*J1777))),J1777),IF(H1777="in-sample",IF(Q1777=bigT,((qCell/bigT)*(I1778/I1777))+((1-(qCell/bigT))*J1777),IF(qCell=0,1,IF(OR(ISBLANK(F1778),COUNT($AX$2:AX1777)&lt;=qCell),IF(COUNT($AX$2:AX1777)=1,1,AX1777/AX1776),((qCell/COUNT($AX$2:AX1777))*(I1778/I1777))+((1-(qCell/COUNT($AX$2:AX1777)))*J1777)))),J1777)))))))</f>
        <v/>
      </c>
      <c r="K1778" s="120" t="str">
        <f>IF(H1778="","",IF(AND(Temp!optSeasCoef=0,Temp!sts_add=1),IF(H1778="out-sample",I1778+(Q1778*J1778),I1778+J1778),IF(AND(Temp!optSeasCoef=0,Temp!sts_multp=1),IF(H1778="out-sample",I1778*(J1778^Q1778),I1778*J1778),IF(Temp!sts_add=1,IF(H1778="out-sample",(I1778+(Q1778*J1778))*G1778,(I1778+J1778)*G1778),IF(H1778="out-sample",I1778*(J1778^Q1778)*G1778,I1778*J1778*G1778)))))</f>
        <v/>
      </c>
      <c r="L1778" s="116" t="str">
        <f t="shared" si="297"/>
        <v/>
      </c>
      <c r="M1778" s="116" t="str">
        <f t="shared" si="298"/>
        <v/>
      </c>
      <c r="N1778" s="116" t="str">
        <f t="shared" si="299"/>
        <v/>
      </c>
      <c r="O1778" s="116" t="str">
        <f t="shared" si="300"/>
        <v/>
      </c>
      <c r="P1778" s="116" t="str">
        <f t="shared" si="301"/>
        <v/>
      </c>
      <c r="Q1778" s="94" t="str">
        <f>IF(AND(Temp!fhor_indata=1,ISBLANK(F1778),H1777="in-sample"),1,IF(AND(Temp!fhor_indata=1,H1777="out-sample",Q1777&lt;XfHor),Q1777+1,IF(ISBLANK(F1778),"",IF(AND(H1778="out-sample",H1777="in-sample"),1,IF(AND(H1778="out-sample",H1777="out-sample"),Q1777+1,IF(ISNUMBER(Q1777),Q1777+1,1))))))</f>
        <v/>
      </c>
      <c r="R1778" s="94" t="str">
        <f t="shared" si="302"/>
        <v/>
      </c>
      <c r="S1778" s="94" t="str">
        <f>IF(Temp!fhor_indata=1,IF(S1777=XobsHor,1,IF(COUNT($S$2:S1777)&lt;=XobsHor,S1777+1,IF(AND(COUNT($S$2:S1777)&lt;=XobsHor+XfHor,IFERROR(MOD(S1777,XobsHor)&lt;XfHor,FALSE)),S1777+1,""))),IF(ISBLANK(F1778),"",IF(S1777=maxP,1,IF(S1777&lt;maxP,S1777+1,IF(COUNT($S$2:S1778)&lt;=XobsHor,S1777+1,"")))))</f>
        <v/>
      </c>
      <c r="T1778" s="3"/>
      <c r="U1778" s="6"/>
      <c r="V1778" s="6"/>
      <c r="W1778" s="6"/>
      <c r="X1778" s="6"/>
      <c r="Y1778" s="6"/>
      <c r="Z1778" s="6"/>
      <c r="AA1778" s="6"/>
      <c r="AB1778" s="6"/>
      <c r="AC1778" s="6"/>
      <c r="AD1778" s="6"/>
      <c r="AE1778" s="6"/>
      <c r="AF1778" s="6"/>
      <c r="AG1778" s="6"/>
      <c r="AH1778" s="6"/>
      <c r="AI1778" s="6"/>
      <c r="AJ1778" s="6"/>
      <c r="AK1778" s="6"/>
      <c r="AW1778" s="122" t="str">
        <f t="shared" si="304"/>
        <v/>
      </c>
      <c r="AX1778" s="123" t="str">
        <f t="shared" si="305"/>
        <v/>
      </c>
      <c r="AY1778" s="124" t="str">
        <f t="shared" si="306"/>
        <v/>
      </c>
      <c r="AZ1778" s="124" t="str">
        <f t="shared" si="307"/>
        <v/>
      </c>
      <c r="BF1778" s="91"/>
    </row>
    <row r="1779" spans="1:58" s="78" customFormat="1" ht="14.25" x14ac:dyDescent="0.2">
      <c r="A1779" s="6"/>
      <c r="B1779" s="6"/>
      <c r="C1779" s="6"/>
      <c r="D1779" s="3"/>
      <c r="E1779" s="98" t="str">
        <f t="shared" si="303"/>
        <v/>
      </c>
      <c r="F1779" s="117"/>
      <c r="G1779" s="116" t="str">
        <f>IF(E1779="","",IF(Temp!optSeasCoef=0,1,INDEX($C$2:$C$13,IF(MOD(COUNT($E$2:E1779),seas_indx)=0,seas_indx,MOD(COUNT($E$2:E1779),seas_indx)))))</f>
        <v/>
      </c>
      <c r="H1779" s="97" t="str">
        <f>IFERROR(IF(Temp!fhor_indata=1,IF(COUNT($S$2:S1779)&lt;=XobsHor,"in-sample",IF(AND(COUNT($S$2:S1779)&lt;=XobsHor+XfHor,MOD(S1778,XobsHor)&lt;XfHor),"out-sample","")),IF(ISBLANK(F1779),"",IF(COUNT($F$2:F1779)&lt;=XobsHor-XfHor,"in-sample","out-sample"))),"")</f>
        <v/>
      </c>
      <c r="I1779" s="120" t="str">
        <f>IF(AND(ISBLANK(F1778),H1778="in-sample"),"",IF(AND(Temp!fhor_indata=1,H1778="out-sample",H1779="out-sample"),I1778,IF(AND(ISBLANK(F1779),H1778="out-sample"),"",IF(AND(Temp!optSeasCoef=0,Temp!sts_add=1),IF(H1778="in-sample",IF(Q1778=bigT,((pCell/bigT)*F1778)+((1-(pCell/bigT))*(I1778+J1778)),IF(OR(ISBLANK(F1779),COUNT($F$2:F1778)&lt;=pCell),F1778,((pCell/COUNT($F$2:F1778))*F1778)+((1-(pCell/COUNT($F$2:F1778)))*(I1778+J1778)))),I1778),IF(AND(Temp!optSeasCoef=0,Temp!sts_multp=1),IF(H1778="in-sample",IF(Q1778=bigT,((pCell/bigT)*F1778)+((1-(pCell/bigT))*(I1778*J1778)),IF(OR(ISBLANK(F1779),COUNT(F$2:$F1778)&lt;=pCell),F1778,((pCell/COUNT($F$2:F1778))*F1778)+((1-(pCell/COUNT($F$2:F1778)))*(I1778*J1778)))),I1778),IF(Temp!sts_add=1,IF(H1778="in-sample",IF(Q1778=bigT,((pCell/bigT)*AX1778)+((1-(pCell/bigT))*(I1778+J1778)),IF(OR(ISBLANK(F1779),COUNT($AX$2:AX1778)&lt;=pCell),AX1778,((pCell/COUNT($AX$2:AX1778))*AX1778)+((1-(pCell/COUNT($AX$2:AX1778)))*(I1778+J1778)))),I1778),IF(H1778="in-sample",IF(Q1778=bigT,((pCell/bigT)*AX1778)+((1-(pCell/bigT))*(I1778*J1778)),IF(OR(ISBLANK(F1779),COUNT($AX$2:AX1778)&lt;=pCell),AX1778,((pCell/COUNT($AX$2:AX1778))*AX1778)+((1-(pCell/COUNT($AX$2:AX1778)))*(I1778*J1778)))),I1778)))))))</f>
        <v/>
      </c>
      <c r="J1779" s="120" t="str">
        <f>IF(AND(ISBLANK(F1778),H1778="in-sample"),"",IF(AND(Temp!fhor_indata=1,H1778="out-sample",H1779="out-sample"),J1778,IF(AND(ISBLANK(F1779),H1778="out-sample"),"",IF(AND(Temp!optSeasCoef=0,Temp!sts_add=1),IF(H1778="in-sample",IF(Q1778=bigT,((qCell/bigT)*(I1779-I1778))+((1-(qCell/bigT))*J1778),IF(OR(ISBLANK(F1779),COUNT($F$2:F1778)&lt;=qCell),IF(COUNT($F$2:F1778)=1,0,F1778-F1777),((qCell/COUNT($F$2:F1778))*(I1779-I1778))+((1-(qCell/COUNT($F$2:F1778)))*J1778))),J1778),IF(AND(Temp!optSeasCoef=0,Temp!sts_multp=1),IF(H1778="in-sample",IF(Q1778=bigT,((qCell/bigT)*(I1779/I1778))+((1-(qCell/bigT))*J1778),IF(qCell=0,1,IF(OR(ISBLANK(F1779),COUNT($F$2:F1778)&lt;=qCell),IF(COUNT($F$2:F1778)=1,1,F1778/F1777),((qCell/COUNT($F$2:F1778))*(I1779/I1778))+((1-(qCell/COUNT($F$2:F1778)))*J1778)))),J1778),IF(Temp!sts_add=1,IF(H1778="in-sample",IF(Q1778=bigT,((qCell/bigT)*(I1779-I1778))+((1-(qCell/bigT))*J1778),IF(OR(ISBLANK(F1779),COUNT($AX$2:AX1778)&lt;=qCell),IF(COUNT($AX$2:AX1778)=1,0,AX1778-AX1777),((qCell/COUNT($AX$2:AX1778))*(I1779-I1778))+((1-(qCell/COUNT($AX$2:AX1778)))*J1778))),J1778),IF(H1778="in-sample",IF(Q1778=bigT,((qCell/bigT)*(I1779/I1778))+((1-(qCell/bigT))*J1778),IF(qCell=0,1,IF(OR(ISBLANK(F1779),COUNT($AX$2:AX1778)&lt;=qCell),IF(COUNT($AX$2:AX1778)=1,1,AX1778/AX1777),((qCell/COUNT($AX$2:AX1778))*(I1779/I1778))+((1-(qCell/COUNT($AX$2:AX1778)))*J1778)))),J1778)))))))</f>
        <v/>
      </c>
      <c r="K1779" s="120" t="str">
        <f>IF(H1779="","",IF(AND(Temp!optSeasCoef=0,Temp!sts_add=1),IF(H1779="out-sample",I1779+(Q1779*J1779),I1779+J1779),IF(AND(Temp!optSeasCoef=0,Temp!sts_multp=1),IF(H1779="out-sample",I1779*(J1779^Q1779),I1779*J1779),IF(Temp!sts_add=1,IF(H1779="out-sample",(I1779+(Q1779*J1779))*G1779,(I1779+J1779)*G1779),IF(H1779="out-sample",I1779*(J1779^Q1779)*G1779,I1779*J1779*G1779)))))</f>
        <v/>
      </c>
      <c r="L1779" s="116" t="str">
        <f t="shared" si="297"/>
        <v/>
      </c>
      <c r="M1779" s="116" t="str">
        <f t="shared" si="298"/>
        <v/>
      </c>
      <c r="N1779" s="116" t="str">
        <f t="shared" si="299"/>
        <v/>
      </c>
      <c r="O1779" s="116" t="str">
        <f t="shared" si="300"/>
        <v/>
      </c>
      <c r="P1779" s="116" t="str">
        <f t="shared" si="301"/>
        <v/>
      </c>
      <c r="Q1779" s="94" t="str">
        <f>IF(AND(Temp!fhor_indata=1,ISBLANK(F1779),H1778="in-sample"),1,IF(AND(Temp!fhor_indata=1,H1778="out-sample",Q1778&lt;XfHor),Q1778+1,IF(ISBLANK(F1779),"",IF(AND(H1779="out-sample",H1778="in-sample"),1,IF(AND(H1779="out-sample",H1778="out-sample"),Q1778+1,IF(ISNUMBER(Q1778),Q1778+1,1))))))</f>
        <v/>
      </c>
      <c r="R1779" s="94" t="str">
        <f t="shared" si="302"/>
        <v/>
      </c>
      <c r="S1779" s="94" t="str">
        <f>IF(Temp!fhor_indata=1,IF(S1778=XobsHor,1,IF(COUNT($S$2:S1778)&lt;=XobsHor,S1778+1,IF(AND(COUNT($S$2:S1778)&lt;=XobsHor+XfHor,IFERROR(MOD(S1778,XobsHor)&lt;XfHor,FALSE)),S1778+1,""))),IF(ISBLANK(F1779),"",IF(S1778=maxP,1,IF(S1778&lt;maxP,S1778+1,IF(COUNT($S$2:S1779)&lt;=XobsHor,S1778+1,"")))))</f>
        <v/>
      </c>
      <c r="T1779" s="3"/>
      <c r="U1779" s="6"/>
      <c r="V1779" s="6"/>
      <c r="W1779" s="6"/>
      <c r="X1779" s="6"/>
      <c r="Y1779" s="6"/>
      <c r="Z1779" s="6"/>
      <c r="AA1779" s="6"/>
      <c r="AB1779" s="6"/>
      <c r="AC1779" s="6"/>
      <c r="AD1779" s="6"/>
      <c r="AE1779" s="6"/>
      <c r="AF1779" s="6"/>
      <c r="AG1779" s="6"/>
      <c r="AH1779" s="6"/>
      <c r="AI1779" s="6"/>
      <c r="AJ1779" s="6"/>
      <c r="AK1779" s="6"/>
      <c r="AW1779" s="122" t="str">
        <f t="shared" si="304"/>
        <v/>
      </c>
      <c r="AX1779" s="123" t="str">
        <f t="shared" si="305"/>
        <v/>
      </c>
      <c r="AY1779" s="124" t="str">
        <f t="shared" si="306"/>
        <v/>
      </c>
      <c r="AZ1779" s="124" t="str">
        <f t="shared" si="307"/>
        <v/>
      </c>
      <c r="BF1779" s="91"/>
    </row>
    <row r="1780" spans="1:58" s="78" customFormat="1" ht="14.25" x14ac:dyDescent="0.2">
      <c r="A1780" s="6"/>
      <c r="B1780" s="6"/>
      <c r="C1780" s="6"/>
      <c r="D1780" s="3"/>
      <c r="E1780" s="98" t="str">
        <f t="shared" si="303"/>
        <v/>
      </c>
      <c r="F1780" s="117"/>
      <c r="G1780" s="116" t="str">
        <f>IF(E1780="","",IF(Temp!optSeasCoef=0,1,INDEX($C$2:$C$13,IF(MOD(COUNT($E$2:E1780),seas_indx)=0,seas_indx,MOD(COUNT($E$2:E1780),seas_indx)))))</f>
        <v/>
      </c>
      <c r="H1780" s="97" t="str">
        <f>IFERROR(IF(Temp!fhor_indata=1,IF(COUNT($S$2:S1780)&lt;=XobsHor,"in-sample",IF(AND(COUNT($S$2:S1780)&lt;=XobsHor+XfHor,MOD(S1779,XobsHor)&lt;XfHor),"out-sample","")),IF(ISBLANK(F1780),"",IF(COUNT($F$2:F1780)&lt;=XobsHor-XfHor,"in-sample","out-sample"))),"")</f>
        <v/>
      </c>
      <c r="I1780" s="120" t="str">
        <f>IF(AND(ISBLANK(F1779),H1779="in-sample"),"",IF(AND(Temp!fhor_indata=1,H1779="out-sample",H1780="out-sample"),I1779,IF(AND(ISBLANK(F1780),H1779="out-sample"),"",IF(AND(Temp!optSeasCoef=0,Temp!sts_add=1),IF(H1779="in-sample",IF(Q1779=bigT,((pCell/bigT)*F1779)+((1-(pCell/bigT))*(I1779+J1779)),IF(OR(ISBLANK(F1780),COUNT($F$2:F1779)&lt;=pCell),F1779,((pCell/COUNT($F$2:F1779))*F1779)+((1-(pCell/COUNT($F$2:F1779)))*(I1779+J1779)))),I1779),IF(AND(Temp!optSeasCoef=0,Temp!sts_multp=1),IF(H1779="in-sample",IF(Q1779=bigT,((pCell/bigT)*F1779)+((1-(pCell/bigT))*(I1779*J1779)),IF(OR(ISBLANK(F1780),COUNT(F$2:$F1779)&lt;=pCell),F1779,((pCell/COUNT($F$2:F1779))*F1779)+((1-(pCell/COUNT($F$2:F1779)))*(I1779*J1779)))),I1779),IF(Temp!sts_add=1,IF(H1779="in-sample",IF(Q1779=bigT,((pCell/bigT)*AX1779)+((1-(pCell/bigT))*(I1779+J1779)),IF(OR(ISBLANK(F1780),COUNT($AX$2:AX1779)&lt;=pCell),AX1779,((pCell/COUNT($AX$2:AX1779))*AX1779)+((1-(pCell/COUNT($AX$2:AX1779)))*(I1779+J1779)))),I1779),IF(H1779="in-sample",IF(Q1779=bigT,((pCell/bigT)*AX1779)+((1-(pCell/bigT))*(I1779*J1779)),IF(OR(ISBLANK(F1780),COUNT($AX$2:AX1779)&lt;=pCell),AX1779,((pCell/COUNT($AX$2:AX1779))*AX1779)+((1-(pCell/COUNT($AX$2:AX1779)))*(I1779*J1779)))),I1779)))))))</f>
        <v/>
      </c>
      <c r="J1780" s="120" t="str">
        <f>IF(AND(ISBLANK(F1779),H1779="in-sample"),"",IF(AND(Temp!fhor_indata=1,H1779="out-sample",H1780="out-sample"),J1779,IF(AND(ISBLANK(F1780),H1779="out-sample"),"",IF(AND(Temp!optSeasCoef=0,Temp!sts_add=1),IF(H1779="in-sample",IF(Q1779=bigT,((qCell/bigT)*(I1780-I1779))+((1-(qCell/bigT))*J1779),IF(OR(ISBLANK(F1780),COUNT($F$2:F1779)&lt;=qCell),IF(COUNT($F$2:F1779)=1,0,F1779-F1778),((qCell/COUNT($F$2:F1779))*(I1780-I1779))+((1-(qCell/COUNT($F$2:F1779)))*J1779))),J1779),IF(AND(Temp!optSeasCoef=0,Temp!sts_multp=1),IF(H1779="in-sample",IF(Q1779=bigT,((qCell/bigT)*(I1780/I1779))+((1-(qCell/bigT))*J1779),IF(qCell=0,1,IF(OR(ISBLANK(F1780),COUNT($F$2:F1779)&lt;=qCell),IF(COUNT($F$2:F1779)=1,1,F1779/F1778),((qCell/COUNT($F$2:F1779))*(I1780/I1779))+((1-(qCell/COUNT($F$2:F1779)))*J1779)))),J1779),IF(Temp!sts_add=1,IF(H1779="in-sample",IF(Q1779=bigT,((qCell/bigT)*(I1780-I1779))+((1-(qCell/bigT))*J1779),IF(OR(ISBLANK(F1780),COUNT($AX$2:AX1779)&lt;=qCell),IF(COUNT($AX$2:AX1779)=1,0,AX1779-AX1778),((qCell/COUNT($AX$2:AX1779))*(I1780-I1779))+((1-(qCell/COUNT($AX$2:AX1779)))*J1779))),J1779),IF(H1779="in-sample",IF(Q1779=bigT,((qCell/bigT)*(I1780/I1779))+((1-(qCell/bigT))*J1779),IF(qCell=0,1,IF(OR(ISBLANK(F1780),COUNT($AX$2:AX1779)&lt;=qCell),IF(COUNT($AX$2:AX1779)=1,1,AX1779/AX1778),((qCell/COUNT($AX$2:AX1779))*(I1780/I1779))+((1-(qCell/COUNT($AX$2:AX1779)))*J1779)))),J1779)))))))</f>
        <v/>
      </c>
      <c r="K1780" s="120" t="str">
        <f>IF(H1780="","",IF(AND(Temp!optSeasCoef=0,Temp!sts_add=1),IF(H1780="out-sample",I1780+(Q1780*J1780),I1780+J1780),IF(AND(Temp!optSeasCoef=0,Temp!sts_multp=1),IF(H1780="out-sample",I1780*(J1780^Q1780),I1780*J1780),IF(Temp!sts_add=1,IF(H1780="out-sample",(I1780+(Q1780*J1780))*G1780,(I1780+J1780)*G1780),IF(H1780="out-sample",I1780*(J1780^Q1780)*G1780,I1780*J1780*G1780)))))</f>
        <v/>
      </c>
      <c r="L1780" s="116" t="str">
        <f t="shared" si="297"/>
        <v/>
      </c>
      <c r="M1780" s="116" t="str">
        <f t="shared" si="298"/>
        <v/>
      </c>
      <c r="N1780" s="116" t="str">
        <f t="shared" si="299"/>
        <v/>
      </c>
      <c r="O1780" s="116" t="str">
        <f t="shared" si="300"/>
        <v/>
      </c>
      <c r="P1780" s="116" t="str">
        <f t="shared" si="301"/>
        <v/>
      </c>
      <c r="Q1780" s="94" t="str">
        <f>IF(AND(Temp!fhor_indata=1,ISBLANK(F1780),H1779="in-sample"),1,IF(AND(Temp!fhor_indata=1,H1779="out-sample",Q1779&lt;XfHor),Q1779+1,IF(ISBLANK(F1780),"",IF(AND(H1780="out-sample",H1779="in-sample"),1,IF(AND(H1780="out-sample",H1779="out-sample"),Q1779+1,IF(ISNUMBER(Q1779),Q1779+1,1))))))</f>
        <v/>
      </c>
      <c r="R1780" s="94" t="str">
        <f t="shared" si="302"/>
        <v/>
      </c>
      <c r="S1780" s="94" t="str">
        <f>IF(Temp!fhor_indata=1,IF(S1779=XobsHor,1,IF(COUNT($S$2:S1779)&lt;=XobsHor,S1779+1,IF(AND(COUNT($S$2:S1779)&lt;=XobsHor+XfHor,IFERROR(MOD(S1779,XobsHor)&lt;XfHor,FALSE)),S1779+1,""))),IF(ISBLANK(F1780),"",IF(S1779=maxP,1,IF(S1779&lt;maxP,S1779+1,IF(COUNT($S$2:S1780)&lt;=XobsHor,S1779+1,"")))))</f>
        <v/>
      </c>
      <c r="T1780" s="3"/>
      <c r="U1780" s="6"/>
      <c r="V1780" s="6"/>
      <c r="W1780" s="6"/>
      <c r="X1780" s="6"/>
      <c r="Y1780" s="6"/>
      <c r="Z1780" s="6"/>
      <c r="AA1780" s="6"/>
      <c r="AB1780" s="6"/>
      <c r="AC1780" s="6"/>
      <c r="AD1780" s="6"/>
      <c r="AE1780" s="6"/>
      <c r="AF1780" s="6"/>
      <c r="AG1780" s="6"/>
      <c r="AH1780" s="6"/>
      <c r="AI1780" s="6"/>
      <c r="AJ1780" s="6"/>
      <c r="AK1780" s="6"/>
      <c r="AW1780" s="122" t="str">
        <f t="shared" si="304"/>
        <v/>
      </c>
      <c r="AX1780" s="123" t="str">
        <f t="shared" si="305"/>
        <v/>
      </c>
      <c r="AY1780" s="124" t="str">
        <f t="shared" si="306"/>
        <v/>
      </c>
      <c r="AZ1780" s="124" t="str">
        <f t="shared" si="307"/>
        <v/>
      </c>
      <c r="BF1780" s="91"/>
    </row>
    <row r="1781" spans="1:58" s="78" customFormat="1" ht="14.25" x14ac:dyDescent="0.2">
      <c r="A1781" s="6"/>
      <c r="B1781" s="6"/>
      <c r="C1781" s="6"/>
      <c r="D1781" s="3"/>
      <c r="E1781" s="98" t="str">
        <f t="shared" si="303"/>
        <v/>
      </c>
      <c r="F1781" s="117"/>
      <c r="G1781" s="116" t="str">
        <f>IF(E1781="","",IF(Temp!optSeasCoef=0,1,INDEX($C$2:$C$13,IF(MOD(COUNT($E$2:E1781),seas_indx)=0,seas_indx,MOD(COUNT($E$2:E1781),seas_indx)))))</f>
        <v/>
      </c>
      <c r="H1781" s="97" t="str">
        <f>IFERROR(IF(Temp!fhor_indata=1,IF(COUNT($S$2:S1781)&lt;=XobsHor,"in-sample",IF(AND(COUNT($S$2:S1781)&lt;=XobsHor+XfHor,MOD(S1780,XobsHor)&lt;XfHor),"out-sample","")),IF(ISBLANK(F1781),"",IF(COUNT($F$2:F1781)&lt;=XobsHor-XfHor,"in-sample","out-sample"))),"")</f>
        <v/>
      </c>
      <c r="I1781" s="120" t="str">
        <f>IF(AND(ISBLANK(F1780),H1780="in-sample"),"",IF(AND(Temp!fhor_indata=1,H1780="out-sample",H1781="out-sample"),I1780,IF(AND(ISBLANK(F1781),H1780="out-sample"),"",IF(AND(Temp!optSeasCoef=0,Temp!sts_add=1),IF(H1780="in-sample",IF(Q1780=bigT,((pCell/bigT)*F1780)+((1-(pCell/bigT))*(I1780+J1780)),IF(OR(ISBLANK(F1781),COUNT($F$2:F1780)&lt;=pCell),F1780,((pCell/COUNT($F$2:F1780))*F1780)+((1-(pCell/COUNT($F$2:F1780)))*(I1780+J1780)))),I1780),IF(AND(Temp!optSeasCoef=0,Temp!sts_multp=1),IF(H1780="in-sample",IF(Q1780=bigT,((pCell/bigT)*F1780)+((1-(pCell/bigT))*(I1780*J1780)),IF(OR(ISBLANK(F1781),COUNT(F$2:$F1780)&lt;=pCell),F1780,((pCell/COUNT($F$2:F1780))*F1780)+((1-(pCell/COUNT($F$2:F1780)))*(I1780*J1780)))),I1780),IF(Temp!sts_add=1,IF(H1780="in-sample",IF(Q1780=bigT,((pCell/bigT)*AX1780)+((1-(pCell/bigT))*(I1780+J1780)),IF(OR(ISBLANK(F1781),COUNT($AX$2:AX1780)&lt;=pCell),AX1780,((pCell/COUNT($AX$2:AX1780))*AX1780)+((1-(pCell/COUNT($AX$2:AX1780)))*(I1780+J1780)))),I1780),IF(H1780="in-sample",IF(Q1780=bigT,((pCell/bigT)*AX1780)+((1-(pCell/bigT))*(I1780*J1780)),IF(OR(ISBLANK(F1781),COUNT($AX$2:AX1780)&lt;=pCell),AX1780,((pCell/COUNT($AX$2:AX1780))*AX1780)+((1-(pCell/COUNT($AX$2:AX1780)))*(I1780*J1780)))),I1780)))))))</f>
        <v/>
      </c>
      <c r="J1781" s="120" t="str">
        <f>IF(AND(ISBLANK(F1780),H1780="in-sample"),"",IF(AND(Temp!fhor_indata=1,H1780="out-sample",H1781="out-sample"),J1780,IF(AND(ISBLANK(F1781),H1780="out-sample"),"",IF(AND(Temp!optSeasCoef=0,Temp!sts_add=1),IF(H1780="in-sample",IF(Q1780=bigT,((qCell/bigT)*(I1781-I1780))+((1-(qCell/bigT))*J1780),IF(OR(ISBLANK(F1781),COUNT($F$2:F1780)&lt;=qCell),IF(COUNT($F$2:F1780)=1,0,F1780-F1779),((qCell/COUNT($F$2:F1780))*(I1781-I1780))+((1-(qCell/COUNT($F$2:F1780)))*J1780))),J1780),IF(AND(Temp!optSeasCoef=0,Temp!sts_multp=1),IF(H1780="in-sample",IF(Q1780=bigT,((qCell/bigT)*(I1781/I1780))+((1-(qCell/bigT))*J1780),IF(qCell=0,1,IF(OR(ISBLANK(F1781),COUNT($F$2:F1780)&lt;=qCell),IF(COUNT($F$2:F1780)=1,1,F1780/F1779),((qCell/COUNT($F$2:F1780))*(I1781/I1780))+((1-(qCell/COUNT($F$2:F1780)))*J1780)))),J1780),IF(Temp!sts_add=1,IF(H1780="in-sample",IF(Q1780=bigT,((qCell/bigT)*(I1781-I1780))+((1-(qCell/bigT))*J1780),IF(OR(ISBLANK(F1781),COUNT($AX$2:AX1780)&lt;=qCell),IF(COUNT($AX$2:AX1780)=1,0,AX1780-AX1779),((qCell/COUNT($AX$2:AX1780))*(I1781-I1780))+((1-(qCell/COUNT($AX$2:AX1780)))*J1780))),J1780),IF(H1780="in-sample",IF(Q1780=bigT,((qCell/bigT)*(I1781/I1780))+((1-(qCell/bigT))*J1780),IF(qCell=0,1,IF(OR(ISBLANK(F1781),COUNT($AX$2:AX1780)&lt;=qCell),IF(COUNT($AX$2:AX1780)=1,1,AX1780/AX1779),((qCell/COUNT($AX$2:AX1780))*(I1781/I1780))+((1-(qCell/COUNT($AX$2:AX1780)))*J1780)))),J1780)))))))</f>
        <v/>
      </c>
      <c r="K1781" s="120" t="str">
        <f>IF(H1781="","",IF(AND(Temp!optSeasCoef=0,Temp!sts_add=1),IF(H1781="out-sample",I1781+(Q1781*J1781),I1781+J1781),IF(AND(Temp!optSeasCoef=0,Temp!sts_multp=1),IF(H1781="out-sample",I1781*(J1781^Q1781),I1781*J1781),IF(Temp!sts_add=1,IF(H1781="out-sample",(I1781+(Q1781*J1781))*G1781,(I1781+J1781)*G1781),IF(H1781="out-sample",I1781*(J1781^Q1781)*G1781,I1781*J1781*G1781)))))</f>
        <v/>
      </c>
      <c r="L1781" s="116" t="str">
        <f t="shared" si="297"/>
        <v/>
      </c>
      <c r="M1781" s="116" t="str">
        <f t="shared" si="298"/>
        <v/>
      </c>
      <c r="N1781" s="116" t="str">
        <f t="shared" si="299"/>
        <v/>
      </c>
      <c r="O1781" s="116" t="str">
        <f t="shared" si="300"/>
        <v/>
      </c>
      <c r="P1781" s="116" t="str">
        <f t="shared" si="301"/>
        <v/>
      </c>
      <c r="Q1781" s="94" t="str">
        <f>IF(AND(Temp!fhor_indata=1,ISBLANK(F1781),H1780="in-sample"),1,IF(AND(Temp!fhor_indata=1,H1780="out-sample",Q1780&lt;XfHor),Q1780+1,IF(ISBLANK(F1781),"",IF(AND(H1781="out-sample",H1780="in-sample"),1,IF(AND(H1781="out-sample",H1780="out-sample"),Q1780+1,IF(ISNUMBER(Q1780),Q1780+1,1))))))</f>
        <v/>
      </c>
      <c r="R1781" s="94" t="str">
        <f t="shared" si="302"/>
        <v/>
      </c>
      <c r="S1781" s="94" t="str">
        <f>IF(Temp!fhor_indata=1,IF(S1780=XobsHor,1,IF(COUNT($S$2:S1780)&lt;=XobsHor,S1780+1,IF(AND(COUNT($S$2:S1780)&lt;=XobsHor+XfHor,IFERROR(MOD(S1780,XobsHor)&lt;XfHor,FALSE)),S1780+1,""))),IF(ISBLANK(F1781),"",IF(S1780=maxP,1,IF(S1780&lt;maxP,S1780+1,IF(COUNT($S$2:S1781)&lt;=XobsHor,S1780+1,"")))))</f>
        <v/>
      </c>
      <c r="T1781" s="3"/>
      <c r="U1781" s="6"/>
      <c r="V1781" s="6"/>
      <c r="W1781" s="6"/>
      <c r="X1781" s="6"/>
      <c r="Y1781" s="6"/>
      <c r="Z1781" s="6"/>
      <c r="AA1781" s="6"/>
      <c r="AB1781" s="6"/>
      <c r="AC1781" s="6"/>
      <c r="AD1781" s="6"/>
      <c r="AE1781" s="6"/>
      <c r="AF1781" s="6"/>
      <c r="AG1781" s="6"/>
      <c r="AH1781" s="6"/>
      <c r="AI1781" s="6"/>
      <c r="AJ1781" s="6"/>
      <c r="AK1781" s="6"/>
      <c r="AW1781" s="122" t="str">
        <f t="shared" si="304"/>
        <v/>
      </c>
      <c r="AX1781" s="123" t="str">
        <f t="shared" si="305"/>
        <v/>
      </c>
      <c r="AY1781" s="124" t="str">
        <f t="shared" si="306"/>
        <v/>
      </c>
      <c r="AZ1781" s="124" t="str">
        <f t="shared" si="307"/>
        <v/>
      </c>
      <c r="BF1781" s="91"/>
    </row>
    <row r="1782" spans="1:58" s="78" customFormat="1" ht="14.25" x14ac:dyDescent="0.2">
      <c r="A1782" s="6"/>
      <c r="B1782" s="6"/>
      <c r="C1782" s="6"/>
      <c r="D1782" s="3"/>
      <c r="E1782" s="98" t="str">
        <f t="shared" si="303"/>
        <v/>
      </c>
      <c r="F1782" s="117"/>
      <c r="G1782" s="116" t="str">
        <f>IF(E1782="","",IF(Temp!optSeasCoef=0,1,INDEX($C$2:$C$13,IF(MOD(COUNT($E$2:E1782),seas_indx)=0,seas_indx,MOD(COUNT($E$2:E1782),seas_indx)))))</f>
        <v/>
      </c>
      <c r="H1782" s="97" t="str">
        <f>IFERROR(IF(Temp!fhor_indata=1,IF(COUNT($S$2:S1782)&lt;=XobsHor,"in-sample",IF(AND(COUNT($S$2:S1782)&lt;=XobsHor+XfHor,MOD(S1781,XobsHor)&lt;XfHor),"out-sample","")),IF(ISBLANK(F1782),"",IF(COUNT($F$2:F1782)&lt;=XobsHor-XfHor,"in-sample","out-sample"))),"")</f>
        <v/>
      </c>
      <c r="I1782" s="120" t="str">
        <f>IF(AND(ISBLANK(F1781),H1781="in-sample"),"",IF(AND(Temp!fhor_indata=1,H1781="out-sample",H1782="out-sample"),I1781,IF(AND(ISBLANK(F1782),H1781="out-sample"),"",IF(AND(Temp!optSeasCoef=0,Temp!sts_add=1),IF(H1781="in-sample",IF(Q1781=bigT,((pCell/bigT)*F1781)+((1-(pCell/bigT))*(I1781+J1781)),IF(OR(ISBLANK(F1782),COUNT($F$2:F1781)&lt;=pCell),F1781,((pCell/COUNT($F$2:F1781))*F1781)+((1-(pCell/COUNT($F$2:F1781)))*(I1781+J1781)))),I1781),IF(AND(Temp!optSeasCoef=0,Temp!sts_multp=1),IF(H1781="in-sample",IF(Q1781=bigT,((pCell/bigT)*F1781)+((1-(pCell/bigT))*(I1781*J1781)),IF(OR(ISBLANK(F1782),COUNT(F$2:$F1781)&lt;=pCell),F1781,((pCell/COUNT($F$2:F1781))*F1781)+((1-(pCell/COUNT($F$2:F1781)))*(I1781*J1781)))),I1781),IF(Temp!sts_add=1,IF(H1781="in-sample",IF(Q1781=bigT,((pCell/bigT)*AX1781)+((1-(pCell/bigT))*(I1781+J1781)),IF(OR(ISBLANK(F1782),COUNT($AX$2:AX1781)&lt;=pCell),AX1781,((pCell/COUNT($AX$2:AX1781))*AX1781)+((1-(pCell/COUNT($AX$2:AX1781)))*(I1781+J1781)))),I1781),IF(H1781="in-sample",IF(Q1781=bigT,((pCell/bigT)*AX1781)+((1-(pCell/bigT))*(I1781*J1781)),IF(OR(ISBLANK(F1782),COUNT($AX$2:AX1781)&lt;=pCell),AX1781,((pCell/COUNT($AX$2:AX1781))*AX1781)+((1-(pCell/COUNT($AX$2:AX1781)))*(I1781*J1781)))),I1781)))))))</f>
        <v/>
      </c>
      <c r="J1782" s="120" t="str">
        <f>IF(AND(ISBLANK(F1781),H1781="in-sample"),"",IF(AND(Temp!fhor_indata=1,H1781="out-sample",H1782="out-sample"),J1781,IF(AND(ISBLANK(F1782),H1781="out-sample"),"",IF(AND(Temp!optSeasCoef=0,Temp!sts_add=1),IF(H1781="in-sample",IF(Q1781=bigT,((qCell/bigT)*(I1782-I1781))+((1-(qCell/bigT))*J1781),IF(OR(ISBLANK(F1782),COUNT($F$2:F1781)&lt;=qCell),IF(COUNT($F$2:F1781)=1,0,F1781-F1780),((qCell/COUNT($F$2:F1781))*(I1782-I1781))+((1-(qCell/COUNT($F$2:F1781)))*J1781))),J1781),IF(AND(Temp!optSeasCoef=0,Temp!sts_multp=1),IF(H1781="in-sample",IF(Q1781=bigT,((qCell/bigT)*(I1782/I1781))+((1-(qCell/bigT))*J1781),IF(qCell=0,1,IF(OR(ISBLANK(F1782),COUNT($F$2:F1781)&lt;=qCell),IF(COUNT($F$2:F1781)=1,1,F1781/F1780),((qCell/COUNT($F$2:F1781))*(I1782/I1781))+((1-(qCell/COUNT($F$2:F1781)))*J1781)))),J1781),IF(Temp!sts_add=1,IF(H1781="in-sample",IF(Q1781=bigT,((qCell/bigT)*(I1782-I1781))+((1-(qCell/bigT))*J1781),IF(OR(ISBLANK(F1782),COUNT($AX$2:AX1781)&lt;=qCell),IF(COUNT($AX$2:AX1781)=1,0,AX1781-AX1780),((qCell/COUNT($AX$2:AX1781))*(I1782-I1781))+((1-(qCell/COUNT($AX$2:AX1781)))*J1781))),J1781),IF(H1781="in-sample",IF(Q1781=bigT,((qCell/bigT)*(I1782/I1781))+((1-(qCell/bigT))*J1781),IF(qCell=0,1,IF(OR(ISBLANK(F1782),COUNT($AX$2:AX1781)&lt;=qCell),IF(COUNT($AX$2:AX1781)=1,1,AX1781/AX1780),((qCell/COUNT($AX$2:AX1781))*(I1782/I1781))+((1-(qCell/COUNT($AX$2:AX1781)))*J1781)))),J1781)))))))</f>
        <v/>
      </c>
      <c r="K1782" s="120" t="str">
        <f>IF(H1782="","",IF(AND(Temp!optSeasCoef=0,Temp!sts_add=1),IF(H1782="out-sample",I1782+(Q1782*J1782),I1782+J1782),IF(AND(Temp!optSeasCoef=0,Temp!sts_multp=1),IF(H1782="out-sample",I1782*(J1782^Q1782),I1782*J1782),IF(Temp!sts_add=1,IF(H1782="out-sample",(I1782+(Q1782*J1782))*G1782,(I1782+J1782)*G1782),IF(H1782="out-sample",I1782*(J1782^Q1782)*G1782,I1782*J1782*G1782)))))</f>
        <v/>
      </c>
      <c r="L1782" s="116" t="str">
        <f t="shared" si="297"/>
        <v/>
      </c>
      <c r="M1782" s="116" t="str">
        <f t="shared" si="298"/>
        <v/>
      </c>
      <c r="N1782" s="116" t="str">
        <f t="shared" si="299"/>
        <v/>
      </c>
      <c r="O1782" s="116" t="str">
        <f t="shared" si="300"/>
        <v/>
      </c>
      <c r="P1782" s="116" t="str">
        <f t="shared" si="301"/>
        <v/>
      </c>
      <c r="Q1782" s="94" t="str">
        <f>IF(AND(Temp!fhor_indata=1,ISBLANK(F1782),H1781="in-sample"),1,IF(AND(Temp!fhor_indata=1,H1781="out-sample",Q1781&lt;XfHor),Q1781+1,IF(ISBLANK(F1782),"",IF(AND(H1782="out-sample",H1781="in-sample"),1,IF(AND(H1782="out-sample",H1781="out-sample"),Q1781+1,IF(ISNUMBER(Q1781),Q1781+1,1))))))</f>
        <v/>
      </c>
      <c r="R1782" s="94" t="str">
        <f t="shared" si="302"/>
        <v/>
      </c>
      <c r="S1782" s="94" t="str">
        <f>IF(Temp!fhor_indata=1,IF(S1781=XobsHor,1,IF(COUNT($S$2:S1781)&lt;=XobsHor,S1781+1,IF(AND(COUNT($S$2:S1781)&lt;=XobsHor+XfHor,IFERROR(MOD(S1781,XobsHor)&lt;XfHor,FALSE)),S1781+1,""))),IF(ISBLANK(F1782),"",IF(S1781=maxP,1,IF(S1781&lt;maxP,S1781+1,IF(COUNT($S$2:S1782)&lt;=XobsHor,S1781+1,"")))))</f>
        <v/>
      </c>
      <c r="T1782" s="3"/>
      <c r="U1782" s="6"/>
      <c r="V1782" s="6"/>
      <c r="W1782" s="6"/>
      <c r="X1782" s="6"/>
      <c r="Y1782" s="6"/>
      <c r="Z1782" s="6"/>
      <c r="AA1782" s="6"/>
      <c r="AB1782" s="6"/>
      <c r="AC1782" s="6"/>
      <c r="AD1782" s="6"/>
      <c r="AE1782" s="6"/>
      <c r="AF1782" s="6"/>
      <c r="AG1782" s="6"/>
      <c r="AH1782" s="6"/>
      <c r="AI1782" s="6"/>
      <c r="AJ1782" s="6"/>
      <c r="AK1782" s="6"/>
      <c r="AW1782" s="122" t="str">
        <f t="shared" si="304"/>
        <v/>
      </c>
      <c r="AX1782" s="123" t="str">
        <f t="shared" si="305"/>
        <v/>
      </c>
      <c r="AY1782" s="124" t="str">
        <f t="shared" si="306"/>
        <v/>
      </c>
      <c r="AZ1782" s="124" t="str">
        <f t="shared" si="307"/>
        <v/>
      </c>
      <c r="BF1782" s="91"/>
    </row>
    <row r="1783" spans="1:58" s="78" customFormat="1" ht="14.25" x14ac:dyDescent="0.2">
      <c r="A1783" s="6"/>
      <c r="B1783" s="6"/>
      <c r="C1783" s="6"/>
      <c r="D1783" s="3"/>
      <c r="E1783" s="98" t="str">
        <f t="shared" si="303"/>
        <v/>
      </c>
      <c r="F1783" s="117"/>
      <c r="G1783" s="116" t="str">
        <f>IF(E1783="","",IF(Temp!optSeasCoef=0,1,INDEX($C$2:$C$13,IF(MOD(COUNT($E$2:E1783),seas_indx)=0,seas_indx,MOD(COUNT($E$2:E1783),seas_indx)))))</f>
        <v/>
      </c>
      <c r="H1783" s="97" t="str">
        <f>IFERROR(IF(Temp!fhor_indata=1,IF(COUNT($S$2:S1783)&lt;=XobsHor,"in-sample",IF(AND(COUNT($S$2:S1783)&lt;=XobsHor+XfHor,MOD(S1782,XobsHor)&lt;XfHor),"out-sample","")),IF(ISBLANK(F1783),"",IF(COUNT($F$2:F1783)&lt;=XobsHor-XfHor,"in-sample","out-sample"))),"")</f>
        <v/>
      </c>
      <c r="I1783" s="120" t="str">
        <f>IF(AND(ISBLANK(F1782),H1782="in-sample"),"",IF(AND(Temp!fhor_indata=1,H1782="out-sample",H1783="out-sample"),I1782,IF(AND(ISBLANK(F1783),H1782="out-sample"),"",IF(AND(Temp!optSeasCoef=0,Temp!sts_add=1),IF(H1782="in-sample",IF(Q1782=bigT,((pCell/bigT)*F1782)+((1-(pCell/bigT))*(I1782+J1782)),IF(OR(ISBLANK(F1783),COUNT($F$2:F1782)&lt;=pCell),F1782,((pCell/COUNT($F$2:F1782))*F1782)+((1-(pCell/COUNT($F$2:F1782)))*(I1782+J1782)))),I1782),IF(AND(Temp!optSeasCoef=0,Temp!sts_multp=1),IF(H1782="in-sample",IF(Q1782=bigT,((pCell/bigT)*F1782)+((1-(pCell/bigT))*(I1782*J1782)),IF(OR(ISBLANK(F1783),COUNT(F$2:$F1782)&lt;=pCell),F1782,((pCell/COUNT($F$2:F1782))*F1782)+((1-(pCell/COUNT($F$2:F1782)))*(I1782*J1782)))),I1782),IF(Temp!sts_add=1,IF(H1782="in-sample",IF(Q1782=bigT,((pCell/bigT)*AX1782)+((1-(pCell/bigT))*(I1782+J1782)),IF(OR(ISBLANK(F1783),COUNT($AX$2:AX1782)&lt;=pCell),AX1782,((pCell/COUNT($AX$2:AX1782))*AX1782)+((1-(pCell/COUNT($AX$2:AX1782)))*(I1782+J1782)))),I1782),IF(H1782="in-sample",IF(Q1782=bigT,((pCell/bigT)*AX1782)+((1-(pCell/bigT))*(I1782*J1782)),IF(OR(ISBLANK(F1783),COUNT($AX$2:AX1782)&lt;=pCell),AX1782,((pCell/COUNT($AX$2:AX1782))*AX1782)+((1-(pCell/COUNT($AX$2:AX1782)))*(I1782*J1782)))),I1782)))))))</f>
        <v/>
      </c>
      <c r="J1783" s="120" t="str">
        <f>IF(AND(ISBLANK(F1782),H1782="in-sample"),"",IF(AND(Temp!fhor_indata=1,H1782="out-sample",H1783="out-sample"),J1782,IF(AND(ISBLANK(F1783),H1782="out-sample"),"",IF(AND(Temp!optSeasCoef=0,Temp!sts_add=1),IF(H1782="in-sample",IF(Q1782=bigT,((qCell/bigT)*(I1783-I1782))+((1-(qCell/bigT))*J1782),IF(OR(ISBLANK(F1783),COUNT($F$2:F1782)&lt;=qCell),IF(COUNT($F$2:F1782)=1,0,F1782-F1781),((qCell/COUNT($F$2:F1782))*(I1783-I1782))+((1-(qCell/COUNT($F$2:F1782)))*J1782))),J1782),IF(AND(Temp!optSeasCoef=0,Temp!sts_multp=1),IF(H1782="in-sample",IF(Q1782=bigT,((qCell/bigT)*(I1783/I1782))+((1-(qCell/bigT))*J1782),IF(qCell=0,1,IF(OR(ISBLANK(F1783),COUNT($F$2:F1782)&lt;=qCell),IF(COUNT($F$2:F1782)=1,1,F1782/F1781),((qCell/COUNT($F$2:F1782))*(I1783/I1782))+((1-(qCell/COUNT($F$2:F1782)))*J1782)))),J1782),IF(Temp!sts_add=1,IF(H1782="in-sample",IF(Q1782=bigT,((qCell/bigT)*(I1783-I1782))+((1-(qCell/bigT))*J1782),IF(OR(ISBLANK(F1783),COUNT($AX$2:AX1782)&lt;=qCell),IF(COUNT($AX$2:AX1782)=1,0,AX1782-AX1781),((qCell/COUNT($AX$2:AX1782))*(I1783-I1782))+((1-(qCell/COUNT($AX$2:AX1782)))*J1782))),J1782),IF(H1782="in-sample",IF(Q1782=bigT,((qCell/bigT)*(I1783/I1782))+((1-(qCell/bigT))*J1782),IF(qCell=0,1,IF(OR(ISBLANK(F1783),COUNT($AX$2:AX1782)&lt;=qCell),IF(COUNT($AX$2:AX1782)=1,1,AX1782/AX1781),((qCell/COUNT($AX$2:AX1782))*(I1783/I1782))+((1-(qCell/COUNT($AX$2:AX1782)))*J1782)))),J1782)))))))</f>
        <v/>
      </c>
      <c r="K1783" s="120" t="str">
        <f>IF(H1783="","",IF(AND(Temp!optSeasCoef=0,Temp!sts_add=1),IF(H1783="out-sample",I1783+(Q1783*J1783),I1783+J1783),IF(AND(Temp!optSeasCoef=0,Temp!sts_multp=1),IF(H1783="out-sample",I1783*(J1783^Q1783),I1783*J1783),IF(Temp!sts_add=1,IF(H1783="out-sample",(I1783+(Q1783*J1783))*G1783,(I1783+J1783)*G1783),IF(H1783="out-sample",I1783*(J1783^Q1783)*G1783,I1783*J1783*G1783)))))</f>
        <v/>
      </c>
      <c r="L1783" s="116" t="str">
        <f t="shared" si="297"/>
        <v/>
      </c>
      <c r="M1783" s="116" t="str">
        <f t="shared" si="298"/>
        <v/>
      </c>
      <c r="N1783" s="116" t="str">
        <f t="shared" si="299"/>
        <v/>
      </c>
      <c r="O1783" s="116" t="str">
        <f t="shared" si="300"/>
        <v/>
      </c>
      <c r="P1783" s="116" t="str">
        <f t="shared" si="301"/>
        <v/>
      </c>
      <c r="Q1783" s="94" t="str">
        <f>IF(AND(Temp!fhor_indata=1,ISBLANK(F1783),H1782="in-sample"),1,IF(AND(Temp!fhor_indata=1,H1782="out-sample",Q1782&lt;XfHor),Q1782+1,IF(ISBLANK(F1783),"",IF(AND(H1783="out-sample",H1782="in-sample"),1,IF(AND(H1783="out-sample",H1782="out-sample"),Q1782+1,IF(ISNUMBER(Q1782),Q1782+1,1))))))</f>
        <v/>
      </c>
      <c r="R1783" s="94" t="str">
        <f t="shared" si="302"/>
        <v/>
      </c>
      <c r="S1783" s="94" t="str">
        <f>IF(Temp!fhor_indata=1,IF(S1782=XobsHor,1,IF(COUNT($S$2:S1782)&lt;=XobsHor,S1782+1,IF(AND(COUNT($S$2:S1782)&lt;=XobsHor+XfHor,IFERROR(MOD(S1782,XobsHor)&lt;XfHor,FALSE)),S1782+1,""))),IF(ISBLANK(F1783),"",IF(S1782=maxP,1,IF(S1782&lt;maxP,S1782+1,IF(COUNT($S$2:S1783)&lt;=XobsHor,S1782+1,"")))))</f>
        <v/>
      </c>
      <c r="T1783" s="3"/>
      <c r="U1783" s="6"/>
      <c r="V1783" s="6"/>
      <c r="W1783" s="6"/>
      <c r="X1783" s="6"/>
      <c r="Y1783" s="6"/>
      <c r="Z1783" s="6"/>
      <c r="AA1783" s="6"/>
      <c r="AB1783" s="6"/>
      <c r="AC1783" s="6"/>
      <c r="AD1783" s="6"/>
      <c r="AE1783" s="6"/>
      <c r="AF1783" s="6"/>
      <c r="AG1783" s="6"/>
      <c r="AH1783" s="6"/>
      <c r="AI1783" s="6"/>
      <c r="AJ1783" s="6"/>
      <c r="AK1783" s="6"/>
      <c r="AW1783" s="122" t="str">
        <f t="shared" si="304"/>
        <v/>
      </c>
      <c r="AX1783" s="123" t="str">
        <f t="shared" si="305"/>
        <v/>
      </c>
      <c r="AY1783" s="124" t="str">
        <f t="shared" si="306"/>
        <v/>
      </c>
      <c r="AZ1783" s="124" t="str">
        <f t="shared" si="307"/>
        <v/>
      </c>
      <c r="BF1783" s="91"/>
    </row>
    <row r="1784" spans="1:58" s="78" customFormat="1" ht="14.25" x14ac:dyDescent="0.2">
      <c r="A1784" s="6"/>
      <c r="B1784" s="6"/>
      <c r="C1784" s="6"/>
      <c r="D1784" s="3"/>
      <c r="E1784" s="98" t="str">
        <f t="shared" si="303"/>
        <v/>
      </c>
      <c r="F1784" s="117"/>
      <c r="G1784" s="116" t="str">
        <f>IF(E1784="","",IF(Temp!optSeasCoef=0,1,INDEX($C$2:$C$13,IF(MOD(COUNT($E$2:E1784),seas_indx)=0,seas_indx,MOD(COUNT($E$2:E1784),seas_indx)))))</f>
        <v/>
      </c>
      <c r="H1784" s="97" t="str">
        <f>IFERROR(IF(Temp!fhor_indata=1,IF(COUNT($S$2:S1784)&lt;=XobsHor,"in-sample",IF(AND(COUNT($S$2:S1784)&lt;=XobsHor+XfHor,MOD(S1783,XobsHor)&lt;XfHor),"out-sample","")),IF(ISBLANK(F1784),"",IF(COUNT($F$2:F1784)&lt;=XobsHor-XfHor,"in-sample","out-sample"))),"")</f>
        <v/>
      </c>
      <c r="I1784" s="120" t="str">
        <f>IF(AND(ISBLANK(F1783),H1783="in-sample"),"",IF(AND(Temp!fhor_indata=1,H1783="out-sample",H1784="out-sample"),I1783,IF(AND(ISBLANK(F1784),H1783="out-sample"),"",IF(AND(Temp!optSeasCoef=0,Temp!sts_add=1),IF(H1783="in-sample",IF(Q1783=bigT,((pCell/bigT)*F1783)+((1-(pCell/bigT))*(I1783+J1783)),IF(OR(ISBLANK(F1784),COUNT($F$2:F1783)&lt;=pCell),F1783,((pCell/COUNT($F$2:F1783))*F1783)+((1-(pCell/COUNT($F$2:F1783)))*(I1783+J1783)))),I1783),IF(AND(Temp!optSeasCoef=0,Temp!sts_multp=1),IF(H1783="in-sample",IF(Q1783=bigT,((pCell/bigT)*F1783)+((1-(pCell/bigT))*(I1783*J1783)),IF(OR(ISBLANK(F1784),COUNT(F$2:$F1783)&lt;=pCell),F1783,((pCell/COUNT($F$2:F1783))*F1783)+((1-(pCell/COUNT($F$2:F1783)))*(I1783*J1783)))),I1783),IF(Temp!sts_add=1,IF(H1783="in-sample",IF(Q1783=bigT,((pCell/bigT)*AX1783)+((1-(pCell/bigT))*(I1783+J1783)),IF(OR(ISBLANK(F1784),COUNT($AX$2:AX1783)&lt;=pCell),AX1783,((pCell/COUNT($AX$2:AX1783))*AX1783)+((1-(pCell/COUNT($AX$2:AX1783)))*(I1783+J1783)))),I1783),IF(H1783="in-sample",IF(Q1783=bigT,((pCell/bigT)*AX1783)+((1-(pCell/bigT))*(I1783*J1783)),IF(OR(ISBLANK(F1784),COUNT($AX$2:AX1783)&lt;=pCell),AX1783,((pCell/COUNT($AX$2:AX1783))*AX1783)+((1-(pCell/COUNT($AX$2:AX1783)))*(I1783*J1783)))),I1783)))))))</f>
        <v/>
      </c>
      <c r="J1784" s="120" t="str">
        <f>IF(AND(ISBLANK(F1783),H1783="in-sample"),"",IF(AND(Temp!fhor_indata=1,H1783="out-sample",H1784="out-sample"),J1783,IF(AND(ISBLANK(F1784),H1783="out-sample"),"",IF(AND(Temp!optSeasCoef=0,Temp!sts_add=1),IF(H1783="in-sample",IF(Q1783=bigT,((qCell/bigT)*(I1784-I1783))+((1-(qCell/bigT))*J1783),IF(OR(ISBLANK(F1784),COUNT($F$2:F1783)&lt;=qCell),IF(COUNT($F$2:F1783)=1,0,F1783-F1782),((qCell/COUNT($F$2:F1783))*(I1784-I1783))+((1-(qCell/COUNT($F$2:F1783)))*J1783))),J1783),IF(AND(Temp!optSeasCoef=0,Temp!sts_multp=1),IF(H1783="in-sample",IF(Q1783=bigT,((qCell/bigT)*(I1784/I1783))+((1-(qCell/bigT))*J1783),IF(qCell=0,1,IF(OR(ISBLANK(F1784),COUNT($F$2:F1783)&lt;=qCell),IF(COUNT($F$2:F1783)=1,1,F1783/F1782),((qCell/COUNT($F$2:F1783))*(I1784/I1783))+((1-(qCell/COUNT($F$2:F1783)))*J1783)))),J1783),IF(Temp!sts_add=1,IF(H1783="in-sample",IF(Q1783=bigT,((qCell/bigT)*(I1784-I1783))+((1-(qCell/bigT))*J1783),IF(OR(ISBLANK(F1784),COUNT($AX$2:AX1783)&lt;=qCell),IF(COUNT($AX$2:AX1783)=1,0,AX1783-AX1782),((qCell/COUNT($AX$2:AX1783))*(I1784-I1783))+((1-(qCell/COUNT($AX$2:AX1783)))*J1783))),J1783),IF(H1783="in-sample",IF(Q1783=bigT,((qCell/bigT)*(I1784/I1783))+((1-(qCell/bigT))*J1783),IF(qCell=0,1,IF(OR(ISBLANK(F1784),COUNT($AX$2:AX1783)&lt;=qCell),IF(COUNT($AX$2:AX1783)=1,1,AX1783/AX1782),((qCell/COUNT($AX$2:AX1783))*(I1784/I1783))+((1-(qCell/COUNT($AX$2:AX1783)))*J1783)))),J1783)))))))</f>
        <v/>
      </c>
      <c r="K1784" s="120" t="str">
        <f>IF(H1784="","",IF(AND(Temp!optSeasCoef=0,Temp!sts_add=1),IF(H1784="out-sample",I1784+(Q1784*J1784),I1784+J1784),IF(AND(Temp!optSeasCoef=0,Temp!sts_multp=1),IF(H1784="out-sample",I1784*(J1784^Q1784),I1784*J1784),IF(Temp!sts_add=1,IF(H1784="out-sample",(I1784+(Q1784*J1784))*G1784,(I1784+J1784)*G1784),IF(H1784="out-sample",I1784*(J1784^Q1784)*G1784,I1784*J1784*G1784)))))</f>
        <v/>
      </c>
      <c r="L1784" s="116" t="str">
        <f t="shared" si="297"/>
        <v/>
      </c>
      <c r="M1784" s="116" t="str">
        <f t="shared" si="298"/>
        <v/>
      </c>
      <c r="N1784" s="116" t="str">
        <f t="shared" si="299"/>
        <v/>
      </c>
      <c r="O1784" s="116" t="str">
        <f t="shared" si="300"/>
        <v/>
      </c>
      <c r="P1784" s="116" t="str">
        <f t="shared" si="301"/>
        <v/>
      </c>
      <c r="Q1784" s="94" t="str">
        <f>IF(AND(Temp!fhor_indata=1,ISBLANK(F1784),H1783="in-sample"),1,IF(AND(Temp!fhor_indata=1,H1783="out-sample",Q1783&lt;XfHor),Q1783+1,IF(ISBLANK(F1784),"",IF(AND(H1784="out-sample",H1783="in-sample"),1,IF(AND(H1784="out-sample",H1783="out-sample"),Q1783+1,IF(ISNUMBER(Q1783),Q1783+1,1))))))</f>
        <v/>
      </c>
      <c r="R1784" s="94" t="str">
        <f t="shared" si="302"/>
        <v/>
      </c>
      <c r="S1784" s="94" t="str">
        <f>IF(Temp!fhor_indata=1,IF(S1783=XobsHor,1,IF(COUNT($S$2:S1783)&lt;=XobsHor,S1783+1,IF(AND(COUNT($S$2:S1783)&lt;=XobsHor+XfHor,IFERROR(MOD(S1783,XobsHor)&lt;XfHor,FALSE)),S1783+1,""))),IF(ISBLANK(F1784),"",IF(S1783=maxP,1,IF(S1783&lt;maxP,S1783+1,IF(COUNT($S$2:S1784)&lt;=XobsHor,S1783+1,"")))))</f>
        <v/>
      </c>
      <c r="T1784" s="3"/>
      <c r="U1784" s="6"/>
      <c r="V1784" s="6"/>
      <c r="W1784" s="6"/>
      <c r="X1784" s="6"/>
      <c r="Y1784" s="6"/>
      <c r="Z1784" s="6"/>
      <c r="AA1784" s="6"/>
      <c r="AB1784" s="6"/>
      <c r="AC1784" s="6"/>
      <c r="AD1784" s="6"/>
      <c r="AE1784" s="6"/>
      <c r="AF1784" s="6"/>
      <c r="AG1784" s="6"/>
      <c r="AH1784" s="6"/>
      <c r="AI1784" s="6"/>
      <c r="AJ1784" s="6"/>
      <c r="AK1784" s="6"/>
      <c r="AW1784" s="122" t="str">
        <f t="shared" si="304"/>
        <v/>
      </c>
      <c r="AX1784" s="123" t="str">
        <f t="shared" si="305"/>
        <v/>
      </c>
      <c r="AY1784" s="124" t="str">
        <f t="shared" si="306"/>
        <v/>
      </c>
      <c r="AZ1784" s="124" t="str">
        <f t="shared" si="307"/>
        <v/>
      </c>
      <c r="BF1784" s="91"/>
    </row>
    <row r="1785" spans="1:58" s="78" customFormat="1" ht="14.25" x14ac:dyDescent="0.2">
      <c r="A1785" s="6"/>
      <c r="B1785" s="6"/>
      <c r="C1785" s="6"/>
      <c r="D1785" s="3"/>
      <c r="E1785" s="98" t="str">
        <f t="shared" si="303"/>
        <v/>
      </c>
      <c r="F1785" s="117"/>
      <c r="G1785" s="116" t="str">
        <f>IF(E1785="","",IF(Temp!optSeasCoef=0,1,INDEX($C$2:$C$13,IF(MOD(COUNT($E$2:E1785),seas_indx)=0,seas_indx,MOD(COUNT($E$2:E1785),seas_indx)))))</f>
        <v/>
      </c>
      <c r="H1785" s="97" t="str">
        <f>IFERROR(IF(Temp!fhor_indata=1,IF(COUNT($S$2:S1785)&lt;=XobsHor,"in-sample",IF(AND(COUNT($S$2:S1785)&lt;=XobsHor+XfHor,MOD(S1784,XobsHor)&lt;XfHor),"out-sample","")),IF(ISBLANK(F1785),"",IF(COUNT($F$2:F1785)&lt;=XobsHor-XfHor,"in-sample","out-sample"))),"")</f>
        <v/>
      </c>
      <c r="I1785" s="120" t="str">
        <f>IF(AND(ISBLANK(F1784),H1784="in-sample"),"",IF(AND(Temp!fhor_indata=1,H1784="out-sample",H1785="out-sample"),I1784,IF(AND(ISBLANK(F1785),H1784="out-sample"),"",IF(AND(Temp!optSeasCoef=0,Temp!sts_add=1),IF(H1784="in-sample",IF(Q1784=bigT,((pCell/bigT)*F1784)+((1-(pCell/bigT))*(I1784+J1784)),IF(OR(ISBLANK(F1785),COUNT($F$2:F1784)&lt;=pCell),F1784,((pCell/COUNT($F$2:F1784))*F1784)+((1-(pCell/COUNT($F$2:F1784)))*(I1784+J1784)))),I1784),IF(AND(Temp!optSeasCoef=0,Temp!sts_multp=1),IF(H1784="in-sample",IF(Q1784=bigT,((pCell/bigT)*F1784)+((1-(pCell/bigT))*(I1784*J1784)),IF(OR(ISBLANK(F1785),COUNT(F$2:$F1784)&lt;=pCell),F1784,((pCell/COUNT($F$2:F1784))*F1784)+((1-(pCell/COUNT($F$2:F1784)))*(I1784*J1784)))),I1784),IF(Temp!sts_add=1,IF(H1784="in-sample",IF(Q1784=bigT,((pCell/bigT)*AX1784)+((1-(pCell/bigT))*(I1784+J1784)),IF(OR(ISBLANK(F1785),COUNT($AX$2:AX1784)&lt;=pCell),AX1784,((pCell/COUNT($AX$2:AX1784))*AX1784)+((1-(pCell/COUNT($AX$2:AX1784)))*(I1784+J1784)))),I1784),IF(H1784="in-sample",IF(Q1784=bigT,((pCell/bigT)*AX1784)+((1-(pCell/bigT))*(I1784*J1784)),IF(OR(ISBLANK(F1785),COUNT($AX$2:AX1784)&lt;=pCell),AX1784,((pCell/COUNT($AX$2:AX1784))*AX1784)+((1-(pCell/COUNT($AX$2:AX1784)))*(I1784*J1784)))),I1784)))))))</f>
        <v/>
      </c>
      <c r="J1785" s="120" t="str">
        <f>IF(AND(ISBLANK(F1784),H1784="in-sample"),"",IF(AND(Temp!fhor_indata=1,H1784="out-sample",H1785="out-sample"),J1784,IF(AND(ISBLANK(F1785),H1784="out-sample"),"",IF(AND(Temp!optSeasCoef=0,Temp!sts_add=1),IF(H1784="in-sample",IF(Q1784=bigT,((qCell/bigT)*(I1785-I1784))+((1-(qCell/bigT))*J1784),IF(OR(ISBLANK(F1785),COUNT($F$2:F1784)&lt;=qCell),IF(COUNT($F$2:F1784)=1,0,F1784-F1783),((qCell/COUNT($F$2:F1784))*(I1785-I1784))+((1-(qCell/COUNT($F$2:F1784)))*J1784))),J1784),IF(AND(Temp!optSeasCoef=0,Temp!sts_multp=1),IF(H1784="in-sample",IF(Q1784=bigT,((qCell/bigT)*(I1785/I1784))+((1-(qCell/bigT))*J1784),IF(qCell=0,1,IF(OR(ISBLANK(F1785),COUNT($F$2:F1784)&lt;=qCell),IF(COUNT($F$2:F1784)=1,1,F1784/F1783),((qCell/COUNT($F$2:F1784))*(I1785/I1784))+((1-(qCell/COUNT($F$2:F1784)))*J1784)))),J1784),IF(Temp!sts_add=1,IF(H1784="in-sample",IF(Q1784=bigT,((qCell/bigT)*(I1785-I1784))+((1-(qCell/bigT))*J1784),IF(OR(ISBLANK(F1785),COUNT($AX$2:AX1784)&lt;=qCell),IF(COUNT($AX$2:AX1784)=1,0,AX1784-AX1783),((qCell/COUNT($AX$2:AX1784))*(I1785-I1784))+((1-(qCell/COUNT($AX$2:AX1784)))*J1784))),J1784),IF(H1784="in-sample",IF(Q1784=bigT,((qCell/bigT)*(I1785/I1784))+((1-(qCell/bigT))*J1784),IF(qCell=0,1,IF(OR(ISBLANK(F1785),COUNT($AX$2:AX1784)&lt;=qCell),IF(COUNT($AX$2:AX1784)=1,1,AX1784/AX1783),((qCell/COUNT($AX$2:AX1784))*(I1785/I1784))+((1-(qCell/COUNT($AX$2:AX1784)))*J1784)))),J1784)))))))</f>
        <v/>
      </c>
      <c r="K1785" s="120" t="str">
        <f>IF(H1785="","",IF(AND(Temp!optSeasCoef=0,Temp!sts_add=1),IF(H1785="out-sample",I1785+(Q1785*J1785),I1785+J1785),IF(AND(Temp!optSeasCoef=0,Temp!sts_multp=1),IF(H1785="out-sample",I1785*(J1785^Q1785),I1785*J1785),IF(Temp!sts_add=1,IF(H1785="out-sample",(I1785+(Q1785*J1785))*G1785,(I1785+J1785)*G1785),IF(H1785="out-sample",I1785*(J1785^Q1785)*G1785,I1785*J1785*G1785)))))</f>
        <v/>
      </c>
      <c r="L1785" s="116" t="str">
        <f t="shared" si="297"/>
        <v/>
      </c>
      <c r="M1785" s="116" t="str">
        <f t="shared" si="298"/>
        <v/>
      </c>
      <c r="N1785" s="116" t="str">
        <f t="shared" si="299"/>
        <v/>
      </c>
      <c r="O1785" s="116" t="str">
        <f t="shared" si="300"/>
        <v/>
      </c>
      <c r="P1785" s="116" t="str">
        <f t="shared" si="301"/>
        <v/>
      </c>
      <c r="Q1785" s="94" t="str">
        <f>IF(AND(Temp!fhor_indata=1,ISBLANK(F1785),H1784="in-sample"),1,IF(AND(Temp!fhor_indata=1,H1784="out-sample",Q1784&lt;XfHor),Q1784+1,IF(ISBLANK(F1785),"",IF(AND(H1785="out-sample",H1784="in-sample"),1,IF(AND(H1785="out-sample",H1784="out-sample"),Q1784+1,IF(ISNUMBER(Q1784),Q1784+1,1))))))</f>
        <v/>
      </c>
      <c r="R1785" s="94" t="str">
        <f t="shared" si="302"/>
        <v/>
      </c>
      <c r="S1785" s="94" t="str">
        <f>IF(Temp!fhor_indata=1,IF(S1784=XobsHor,1,IF(COUNT($S$2:S1784)&lt;=XobsHor,S1784+1,IF(AND(COUNT($S$2:S1784)&lt;=XobsHor+XfHor,IFERROR(MOD(S1784,XobsHor)&lt;XfHor,FALSE)),S1784+1,""))),IF(ISBLANK(F1785),"",IF(S1784=maxP,1,IF(S1784&lt;maxP,S1784+1,IF(COUNT($S$2:S1785)&lt;=XobsHor,S1784+1,"")))))</f>
        <v/>
      </c>
      <c r="T1785" s="3"/>
      <c r="U1785" s="6"/>
      <c r="V1785" s="6"/>
      <c r="W1785" s="6"/>
      <c r="X1785" s="6"/>
      <c r="Y1785" s="6"/>
      <c r="Z1785" s="6"/>
      <c r="AA1785" s="6"/>
      <c r="AB1785" s="6"/>
      <c r="AC1785" s="6"/>
      <c r="AD1785" s="6"/>
      <c r="AE1785" s="6"/>
      <c r="AF1785" s="6"/>
      <c r="AG1785" s="6"/>
      <c r="AH1785" s="6"/>
      <c r="AI1785" s="6"/>
      <c r="AJ1785" s="6"/>
      <c r="AK1785" s="6"/>
      <c r="AW1785" s="122" t="str">
        <f t="shared" si="304"/>
        <v/>
      </c>
      <c r="AX1785" s="123" t="str">
        <f t="shared" si="305"/>
        <v/>
      </c>
      <c r="AY1785" s="124" t="str">
        <f t="shared" si="306"/>
        <v/>
      </c>
      <c r="AZ1785" s="124" t="str">
        <f t="shared" si="307"/>
        <v/>
      </c>
      <c r="BF1785" s="91"/>
    </row>
    <row r="1786" spans="1:58" s="78" customFormat="1" ht="14.25" x14ac:dyDescent="0.2">
      <c r="A1786" s="6"/>
      <c r="B1786" s="6"/>
      <c r="C1786" s="6"/>
      <c r="D1786" s="3"/>
      <c r="E1786" s="98" t="str">
        <f t="shared" si="303"/>
        <v/>
      </c>
      <c r="F1786" s="117"/>
      <c r="G1786" s="116" t="str">
        <f>IF(E1786="","",IF(Temp!optSeasCoef=0,1,INDEX($C$2:$C$13,IF(MOD(COUNT($E$2:E1786),seas_indx)=0,seas_indx,MOD(COUNT($E$2:E1786),seas_indx)))))</f>
        <v/>
      </c>
      <c r="H1786" s="97" t="str">
        <f>IFERROR(IF(Temp!fhor_indata=1,IF(COUNT($S$2:S1786)&lt;=XobsHor,"in-sample",IF(AND(COUNT($S$2:S1786)&lt;=XobsHor+XfHor,MOD(S1785,XobsHor)&lt;XfHor),"out-sample","")),IF(ISBLANK(F1786),"",IF(COUNT($F$2:F1786)&lt;=XobsHor-XfHor,"in-sample","out-sample"))),"")</f>
        <v/>
      </c>
      <c r="I1786" s="120" t="str">
        <f>IF(AND(ISBLANK(F1785),H1785="in-sample"),"",IF(AND(Temp!fhor_indata=1,H1785="out-sample",H1786="out-sample"),I1785,IF(AND(ISBLANK(F1786),H1785="out-sample"),"",IF(AND(Temp!optSeasCoef=0,Temp!sts_add=1),IF(H1785="in-sample",IF(Q1785=bigT,((pCell/bigT)*F1785)+((1-(pCell/bigT))*(I1785+J1785)),IF(OR(ISBLANK(F1786),COUNT($F$2:F1785)&lt;=pCell),F1785,((pCell/COUNT($F$2:F1785))*F1785)+((1-(pCell/COUNT($F$2:F1785)))*(I1785+J1785)))),I1785),IF(AND(Temp!optSeasCoef=0,Temp!sts_multp=1),IF(H1785="in-sample",IF(Q1785=bigT,((pCell/bigT)*F1785)+((1-(pCell/bigT))*(I1785*J1785)),IF(OR(ISBLANK(F1786),COUNT(F$2:$F1785)&lt;=pCell),F1785,((pCell/COUNT($F$2:F1785))*F1785)+((1-(pCell/COUNT($F$2:F1785)))*(I1785*J1785)))),I1785),IF(Temp!sts_add=1,IF(H1785="in-sample",IF(Q1785=bigT,((pCell/bigT)*AX1785)+((1-(pCell/bigT))*(I1785+J1785)),IF(OR(ISBLANK(F1786),COUNT($AX$2:AX1785)&lt;=pCell),AX1785,((pCell/COUNT($AX$2:AX1785))*AX1785)+((1-(pCell/COUNT($AX$2:AX1785)))*(I1785+J1785)))),I1785),IF(H1785="in-sample",IF(Q1785=bigT,((pCell/bigT)*AX1785)+((1-(pCell/bigT))*(I1785*J1785)),IF(OR(ISBLANK(F1786),COUNT($AX$2:AX1785)&lt;=pCell),AX1785,((pCell/COUNT($AX$2:AX1785))*AX1785)+((1-(pCell/COUNT($AX$2:AX1785)))*(I1785*J1785)))),I1785)))))))</f>
        <v/>
      </c>
      <c r="J1786" s="120" t="str">
        <f>IF(AND(ISBLANK(F1785),H1785="in-sample"),"",IF(AND(Temp!fhor_indata=1,H1785="out-sample",H1786="out-sample"),J1785,IF(AND(ISBLANK(F1786),H1785="out-sample"),"",IF(AND(Temp!optSeasCoef=0,Temp!sts_add=1),IF(H1785="in-sample",IF(Q1785=bigT,((qCell/bigT)*(I1786-I1785))+((1-(qCell/bigT))*J1785),IF(OR(ISBLANK(F1786),COUNT($F$2:F1785)&lt;=qCell),IF(COUNT($F$2:F1785)=1,0,F1785-F1784),((qCell/COUNT($F$2:F1785))*(I1786-I1785))+((1-(qCell/COUNT($F$2:F1785)))*J1785))),J1785),IF(AND(Temp!optSeasCoef=0,Temp!sts_multp=1),IF(H1785="in-sample",IF(Q1785=bigT,((qCell/bigT)*(I1786/I1785))+((1-(qCell/bigT))*J1785),IF(qCell=0,1,IF(OR(ISBLANK(F1786),COUNT($F$2:F1785)&lt;=qCell),IF(COUNT($F$2:F1785)=1,1,F1785/F1784),((qCell/COUNT($F$2:F1785))*(I1786/I1785))+((1-(qCell/COUNT($F$2:F1785)))*J1785)))),J1785),IF(Temp!sts_add=1,IF(H1785="in-sample",IF(Q1785=bigT,((qCell/bigT)*(I1786-I1785))+((1-(qCell/bigT))*J1785),IF(OR(ISBLANK(F1786),COUNT($AX$2:AX1785)&lt;=qCell),IF(COUNT($AX$2:AX1785)=1,0,AX1785-AX1784),((qCell/COUNT($AX$2:AX1785))*(I1786-I1785))+((1-(qCell/COUNT($AX$2:AX1785)))*J1785))),J1785),IF(H1785="in-sample",IF(Q1785=bigT,((qCell/bigT)*(I1786/I1785))+((1-(qCell/bigT))*J1785),IF(qCell=0,1,IF(OR(ISBLANK(F1786),COUNT($AX$2:AX1785)&lt;=qCell),IF(COUNT($AX$2:AX1785)=1,1,AX1785/AX1784),((qCell/COUNT($AX$2:AX1785))*(I1786/I1785))+((1-(qCell/COUNT($AX$2:AX1785)))*J1785)))),J1785)))))))</f>
        <v/>
      </c>
      <c r="K1786" s="120" t="str">
        <f>IF(H1786="","",IF(AND(Temp!optSeasCoef=0,Temp!sts_add=1),IF(H1786="out-sample",I1786+(Q1786*J1786),I1786+J1786),IF(AND(Temp!optSeasCoef=0,Temp!sts_multp=1),IF(H1786="out-sample",I1786*(J1786^Q1786),I1786*J1786),IF(Temp!sts_add=1,IF(H1786="out-sample",(I1786+(Q1786*J1786))*G1786,(I1786+J1786)*G1786),IF(H1786="out-sample",I1786*(J1786^Q1786)*G1786,I1786*J1786*G1786)))))</f>
        <v/>
      </c>
      <c r="L1786" s="116" t="str">
        <f t="shared" si="297"/>
        <v/>
      </c>
      <c r="M1786" s="116" t="str">
        <f t="shared" si="298"/>
        <v/>
      </c>
      <c r="N1786" s="116" t="str">
        <f t="shared" si="299"/>
        <v/>
      </c>
      <c r="O1786" s="116" t="str">
        <f t="shared" si="300"/>
        <v/>
      </c>
      <c r="P1786" s="116" t="str">
        <f t="shared" si="301"/>
        <v/>
      </c>
      <c r="Q1786" s="94" t="str">
        <f>IF(AND(Temp!fhor_indata=1,ISBLANK(F1786),H1785="in-sample"),1,IF(AND(Temp!fhor_indata=1,H1785="out-sample",Q1785&lt;XfHor),Q1785+1,IF(ISBLANK(F1786),"",IF(AND(H1786="out-sample",H1785="in-sample"),1,IF(AND(H1786="out-sample",H1785="out-sample"),Q1785+1,IF(ISNUMBER(Q1785),Q1785+1,1))))))</f>
        <v/>
      </c>
      <c r="R1786" s="94" t="str">
        <f t="shared" si="302"/>
        <v/>
      </c>
      <c r="S1786" s="94" t="str">
        <f>IF(Temp!fhor_indata=1,IF(S1785=XobsHor,1,IF(COUNT($S$2:S1785)&lt;=XobsHor,S1785+1,IF(AND(COUNT($S$2:S1785)&lt;=XobsHor+XfHor,IFERROR(MOD(S1785,XobsHor)&lt;XfHor,FALSE)),S1785+1,""))),IF(ISBLANK(F1786),"",IF(S1785=maxP,1,IF(S1785&lt;maxP,S1785+1,IF(COUNT($S$2:S1786)&lt;=XobsHor,S1785+1,"")))))</f>
        <v/>
      </c>
      <c r="T1786" s="3"/>
      <c r="U1786" s="6"/>
      <c r="V1786" s="6"/>
      <c r="W1786" s="6"/>
      <c r="X1786" s="6"/>
      <c r="Y1786" s="6"/>
      <c r="Z1786" s="6"/>
      <c r="AA1786" s="6"/>
      <c r="AB1786" s="6"/>
      <c r="AC1786" s="6"/>
      <c r="AD1786" s="6"/>
      <c r="AE1786" s="6"/>
      <c r="AF1786" s="6"/>
      <c r="AG1786" s="6"/>
      <c r="AH1786" s="6"/>
      <c r="AI1786" s="6"/>
      <c r="AJ1786" s="6"/>
      <c r="AK1786" s="6"/>
      <c r="AW1786" s="122" t="str">
        <f t="shared" si="304"/>
        <v/>
      </c>
      <c r="AX1786" s="123" t="str">
        <f t="shared" si="305"/>
        <v/>
      </c>
      <c r="AY1786" s="124" t="str">
        <f t="shared" si="306"/>
        <v/>
      </c>
      <c r="AZ1786" s="124" t="str">
        <f t="shared" si="307"/>
        <v/>
      </c>
      <c r="BF1786" s="91"/>
    </row>
    <row r="1787" spans="1:58" s="78" customFormat="1" ht="14.25" x14ac:dyDescent="0.2">
      <c r="A1787" s="6"/>
      <c r="B1787" s="6"/>
      <c r="C1787" s="6"/>
      <c r="D1787" s="3"/>
      <c r="E1787" s="98" t="str">
        <f t="shared" si="303"/>
        <v/>
      </c>
      <c r="F1787" s="117"/>
      <c r="G1787" s="116" t="str">
        <f>IF(E1787="","",IF(Temp!optSeasCoef=0,1,INDEX($C$2:$C$13,IF(MOD(COUNT($E$2:E1787),seas_indx)=0,seas_indx,MOD(COUNT($E$2:E1787),seas_indx)))))</f>
        <v/>
      </c>
      <c r="H1787" s="97" t="str">
        <f>IFERROR(IF(Temp!fhor_indata=1,IF(COUNT($S$2:S1787)&lt;=XobsHor,"in-sample",IF(AND(COUNT($S$2:S1787)&lt;=XobsHor+XfHor,MOD(S1786,XobsHor)&lt;XfHor),"out-sample","")),IF(ISBLANK(F1787),"",IF(COUNT($F$2:F1787)&lt;=XobsHor-XfHor,"in-sample","out-sample"))),"")</f>
        <v/>
      </c>
      <c r="I1787" s="120" t="str">
        <f>IF(AND(ISBLANK(F1786),H1786="in-sample"),"",IF(AND(Temp!fhor_indata=1,H1786="out-sample",H1787="out-sample"),I1786,IF(AND(ISBLANK(F1787),H1786="out-sample"),"",IF(AND(Temp!optSeasCoef=0,Temp!sts_add=1),IF(H1786="in-sample",IF(Q1786=bigT,((pCell/bigT)*F1786)+((1-(pCell/bigT))*(I1786+J1786)),IF(OR(ISBLANK(F1787),COUNT($F$2:F1786)&lt;=pCell),F1786,((pCell/COUNT($F$2:F1786))*F1786)+((1-(pCell/COUNT($F$2:F1786)))*(I1786+J1786)))),I1786),IF(AND(Temp!optSeasCoef=0,Temp!sts_multp=1),IF(H1786="in-sample",IF(Q1786=bigT,((pCell/bigT)*F1786)+((1-(pCell/bigT))*(I1786*J1786)),IF(OR(ISBLANK(F1787),COUNT(F$2:$F1786)&lt;=pCell),F1786,((pCell/COUNT($F$2:F1786))*F1786)+((1-(pCell/COUNT($F$2:F1786)))*(I1786*J1786)))),I1786),IF(Temp!sts_add=1,IF(H1786="in-sample",IF(Q1786=bigT,((pCell/bigT)*AX1786)+((1-(pCell/bigT))*(I1786+J1786)),IF(OR(ISBLANK(F1787),COUNT($AX$2:AX1786)&lt;=pCell),AX1786,((pCell/COUNT($AX$2:AX1786))*AX1786)+((1-(pCell/COUNT($AX$2:AX1786)))*(I1786+J1786)))),I1786),IF(H1786="in-sample",IF(Q1786=bigT,((pCell/bigT)*AX1786)+((1-(pCell/bigT))*(I1786*J1786)),IF(OR(ISBLANK(F1787),COUNT($AX$2:AX1786)&lt;=pCell),AX1786,((pCell/COUNT($AX$2:AX1786))*AX1786)+((1-(pCell/COUNT($AX$2:AX1786)))*(I1786*J1786)))),I1786)))))))</f>
        <v/>
      </c>
      <c r="J1787" s="120" t="str">
        <f>IF(AND(ISBLANK(F1786),H1786="in-sample"),"",IF(AND(Temp!fhor_indata=1,H1786="out-sample",H1787="out-sample"),J1786,IF(AND(ISBLANK(F1787),H1786="out-sample"),"",IF(AND(Temp!optSeasCoef=0,Temp!sts_add=1),IF(H1786="in-sample",IF(Q1786=bigT,((qCell/bigT)*(I1787-I1786))+((1-(qCell/bigT))*J1786),IF(OR(ISBLANK(F1787),COUNT($F$2:F1786)&lt;=qCell),IF(COUNT($F$2:F1786)=1,0,F1786-F1785),((qCell/COUNT($F$2:F1786))*(I1787-I1786))+((1-(qCell/COUNT($F$2:F1786)))*J1786))),J1786),IF(AND(Temp!optSeasCoef=0,Temp!sts_multp=1),IF(H1786="in-sample",IF(Q1786=bigT,((qCell/bigT)*(I1787/I1786))+((1-(qCell/bigT))*J1786),IF(qCell=0,1,IF(OR(ISBLANK(F1787),COUNT($F$2:F1786)&lt;=qCell),IF(COUNT($F$2:F1786)=1,1,F1786/F1785),((qCell/COUNT($F$2:F1786))*(I1787/I1786))+((1-(qCell/COUNT($F$2:F1786)))*J1786)))),J1786),IF(Temp!sts_add=1,IF(H1786="in-sample",IF(Q1786=bigT,((qCell/bigT)*(I1787-I1786))+((1-(qCell/bigT))*J1786),IF(OR(ISBLANK(F1787),COUNT($AX$2:AX1786)&lt;=qCell),IF(COUNT($AX$2:AX1786)=1,0,AX1786-AX1785),((qCell/COUNT($AX$2:AX1786))*(I1787-I1786))+((1-(qCell/COUNT($AX$2:AX1786)))*J1786))),J1786),IF(H1786="in-sample",IF(Q1786=bigT,((qCell/bigT)*(I1787/I1786))+((1-(qCell/bigT))*J1786),IF(qCell=0,1,IF(OR(ISBLANK(F1787),COUNT($AX$2:AX1786)&lt;=qCell),IF(COUNT($AX$2:AX1786)=1,1,AX1786/AX1785),((qCell/COUNT($AX$2:AX1786))*(I1787/I1786))+((1-(qCell/COUNT($AX$2:AX1786)))*J1786)))),J1786)))))))</f>
        <v/>
      </c>
      <c r="K1787" s="120" t="str">
        <f>IF(H1787="","",IF(AND(Temp!optSeasCoef=0,Temp!sts_add=1),IF(H1787="out-sample",I1787+(Q1787*J1787),I1787+J1787),IF(AND(Temp!optSeasCoef=0,Temp!sts_multp=1),IF(H1787="out-sample",I1787*(J1787^Q1787),I1787*J1787),IF(Temp!sts_add=1,IF(H1787="out-sample",(I1787+(Q1787*J1787))*G1787,(I1787+J1787)*G1787),IF(H1787="out-sample",I1787*(J1787^Q1787)*G1787,I1787*J1787*G1787)))))</f>
        <v/>
      </c>
      <c r="L1787" s="116" t="str">
        <f t="shared" si="297"/>
        <v/>
      </c>
      <c r="M1787" s="116" t="str">
        <f t="shared" si="298"/>
        <v/>
      </c>
      <c r="N1787" s="116" t="str">
        <f t="shared" si="299"/>
        <v/>
      </c>
      <c r="O1787" s="116" t="str">
        <f t="shared" si="300"/>
        <v/>
      </c>
      <c r="P1787" s="116" t="str">
        <f t="shared" si="301"/>
        <v/>
      </c>
      <c r="Q1787" s="94" t="str">
        <f>IF(AND(Temp!fhor_indata=1,ISBLANK(F1787),H1786="in-sample"),1,IF(AND(Temp!fhor_indata=1,H1786="out-sample",Q1786&lt;XfHor),Q1786+1,IF(ISBLANK(F1787),"",IF(AND(H1787="out-sample",H1786="in-sample"),1,IF(AND(H1787="out-sample",H1786="out-sample"),Q1786+1,IF(ISNUMBER(Q1786),Q1786+1,1))))))</f>
        <v/>
      </c>
      <c r="R1787" s="94" t="str">
        <f t="shared" si="302"/>
        <v/>
      </c>
      <c r="S1787" s="94" t="str">
        <f>IF(Temp!fhor_indata=1,IF(S1786=XobsHor,1,IF(COUNT($S$2:S1786)&lt;=XobsHor,S1786+1,IF(AND(COUNT($S$2:S1786)&lt;=XobsHor+XfHor,IFERROR(MOD(S1786,XobsHor)&lt;XfHor,FALSE)),S1786+1,""))),IF(ISBLANK(F1787),"",IF(S1786=maxP,1,IF(S1786&lt;maxP,S1786+1,IF(COUNT($S$2:S1787)&lt;=XobsHor,S1786+1,"")))))</f>
        <v/>
      </c>
      <c r="T1787" s="3"/>
      <c r="U1787" s="6"/>
      <c r="V1787" s="6"/>
      <c r="W1787" s="6"/>
      <c r="X1787" s="6"/>
      <c r="Y1787" s="6"/>
      <c r="Z1787" s="6"/>
      <c r="AA1787" s="6"/>
      <c r="AB1787" s="6"/>
      <c r="AC1787" s="6"/>
      <c r="AD1787" s="6"/>
      <c r="AE1787" s="6"/>
      <c r="AF1787" s="6"/>
      <c r="AG1787" s="6"/>
      <c r="AH1787" s="6"/>
      <c r="AI1787" s="6"/>
      <c r="AJ1787" s="6"/>
      <c r="AK1787" s="6"/>
      <c r="AW1787" s="122" t="str">
        <f t="shared" si="304"/>
        <v/>
      </c>
      <c r="AX1787" s="123" t="str">
        <f t="shared" si="305"/>
        <v/>
      </c>
      <c r="AY1787" s="124" t="str">
        <f t="shared" si="306"/>
        <v/>
      </c>
      <c r="AZ1787" s="124" t="str">
        <f t="shared" si="307"/>
        <v/>
      </c>
      <c r="BF1787" s="91"/>
    </row>
    <row r="1788" spans="1:58" s="78" customFormat="1" ht="14.25" x14ac:dyDescent="0.2">
      <c r="A1788" s="6"/>
      <c r="B1788" s="6"/>
      <c r="C1788" s="6"/>
      <c r="D1788" s="3"/>
      <c r="E1788" s="98" t="str">
        <f t="shared" si="303"/>
        <v/>
      </c>
      <c r="F1788" s="117"/>
      <c r="G1788" s="116" t="str">
        <f>IF(E1788="","",IF(Temp!optSeasCoef=0,1,INDEX($C$2:$C$13,IF(MOD(COUNT($E$2:E1788),seas_indx)=0,seas_indx,MOD(COUNT($E$2:E1788),seas_indx)))))</f>
        <v/>
      </c>
      <c r="H1788" s="97" t="str">
        <f>IFERROR(IF(Temp!fhor_indata=1,IF(COUNT($S$2:S1788)&lt;=XobsHor,"in-sample",IF(AND(COUNT($S$2:S1788)&lt;=XobsHor+XfHor,MOD(S1787,XobsHor)&lt;XfHor),"out-sample","")),IF(ISBLANK(F1788),"",IF(COUNT($F$2:F1788)&lt;=XobsHor-XfHor,"in-sample","out-sample"))),"")</f>
        <v/>
      </c>
      <c r="I1788" s="120" t="str">
        <f>IF(AND(ISBLANK(F1787),H1787="in-sample"),"",IF(AND(Temp!fhor_indata=1,H1787="out-sample",H1788="out-sample"),I1787,IF(AND(ISBLANK(F1788),H1787="out-sample"),"",IF(AND(Temp!optSeasCoef=0,Temp!sts_add=1),IF(H1787="in-sample",IF(Q1787=bigT,((pCell/bigT)*F1787)+((1-(pCell/bigT))*(I1787+J1787)),IF(OR(ISBLANK(F1788),COUNT($F$2:F1787)&lt;=pCell),F1787,((pCell/COUNT($F$2:F1787))*F1787)+((1-(pCell/COUNT($F$2:F1787)))*(I1787+J1787)))),I1787),IF(AND(Temp!optSeasCoef=0,Temp!sts_multp=1),IF(H1787="in-sample",IF(Q1787=bigT,((pCell/bigT)*F1787)+((1-(pCell/bigT))*(I1787*J1787)),IF(OR(ISBLANK(F1788),COUNT(F$2:$F1787)&lt;=pCell),F1787,((pCell/COUNT($F$2:F1787))*F1787)+((1-(pCell/COUNT($F$2:F1787)))*(I1787*J1787)))),I1787),IF(Temp!sts_add=1,IF(H1787="in-sample",IF(Q1787=bigT,((pCell/bigT)*AX1787)+((1-(pCell/bigT))*(I1787+J1787)),IF(OR(ISBLANK(F1788),COUNT($AX$2:AX1787)&lt;=pCell),AX1787,((pCell/COUNT($AX$2:AX1787))*AX1787)+((1-(pCell/COUNT($AX$2:AX1787)))*(I1787+J1787)))),I1787),IF(H1787="in-sample",IF(Q1787=bigT,((pCell/bigT)*AX1787)+((1-(pCell/bigT))*(I1787*J1787)),IF(OR(ISBLANK(F1788),COUNT($AX$2:AX1787)&lt;=pCell),AX1787,((pCell/COUNT($AX$2:AX1787))*AX1787)+((1-(pCell/COUNT($AX$2:AX1787)))*(I1787*J1787)))),I1787)))))))</f>
        <v/>
      </c>
      <c r="J1788" s="120" t="str">
        <f>IF(AND(ISBLANK(F1787),H1787="in-sample"),"",IF(AND(Temp!fhor_indata=1,H1787="out-sample",H1788="out-sample"),J1787,IF(AND(ISBLANK(F1788),H1787="out-sample"),"",IF(AND(Temp!optSeasCoef=0,Temp!sts_add=1),IF(H1787="in-sample",IF(Q1787=bigT,((qCell/bigT)*(I1788-I1787))+((1-(qCell/bigT))*J1787),IF(OR(ISBLANK(F1788),COUNT($F$2:F1787)&lt;=qCell),IF(COUNT($F$2:F1787)=1,0,F1787-F1786),((qCell/COUNT($F$2:F1787))*(I1788-I1787))+((1-(qCell/COUNT($F$2:F1787)))*J1787))),J1787),IF(AND(Temp!optSeasCoef=0,Temp!sts_multp=1),IF(H1787="in-sample",IF(Q1787=bigT,((qCell/bigT)*(I1788/I1787))+((1-(qCell/bigT))*J1787),IF(qCell=0,1,IF(OR(ISBLANK(F1788),COUNT($F$2:F1787)&lt;=qCell),IF(COUNT($F$2:F1787)=1,1,F1787/F1786),((qCell/COUNT($F$2:F1787))*(I1788/I1787))+((1-(qCell/COUNT($F$2:F1787)))*J1787)))),J1787),IF(Temp!sts_add=1,IF(H1787="in-sample",IF(Q1787=bigT,((qCell/bigT)*(I1788-I1787))+((1-(qCell/bigT))*J1787),IF(OR(ISBLANK(F1788),COUNT($AX$2:AX1787)&lt;=qCell),IF(COUNT($AX$2:AX1787)=1,0,AX1787-AX1786),((qCell/COUNT($AX$2:AX1787))*(I1788-I1787))+((1-(qCell/COUNT($AX$2:AX1787)))*J1787))),J1787),IF(H1787="in-sample",IF(Q1787=bigT,((qCell/bigT)*(I1788/I1787))+((1-(qCell/bigT))*J1787),IF(qCell=0,1,IF(OR(ISBLANK(F1788),COUNT($AX$2:AX1787)&lt;=qCell),IF(COUNT($AX$2:AX1787)=1,1,AX1787/AX1786),((qCell/COUNT($AX$2:AX1787))*(I1788/I1787))+((1-(qCell/COUNT($AX$2:AX1787)))*J1787)))),J1787)))))))</f>
        <v/>
      </c>
      <c r="K1788" s="120" t="str">
        <f>IF(H1788="","",IF(AND(Temp!optSeasCoef=0,Temp!sts_add=1),IF(H1788="out-sample",I1788+(Q1788*J1788),I1788+J1788),IF(AND(Temp!optSeasCoef=0,Temp!sts_multp=1),IF(H1788="out-sample",I1788*(J1788^Q1788),I1788*J1788),IF(Temp!sts_add=1,IF(H1788="out-sample",(I1788+(Q1788*J1788))*G1788,(I1788+J1788)*G1788),IF(H1788="out-sample",I1788*(J1788^Q1788)*G1788,I1788*J1788*G1788)))))</f>
        <v/>
      </c>
      <c r="L1788" s="116" t="str">
        <f t="shared" si="297"/>
        <v/>
      </c>
      <c r="M1788" s="116" t="str">
        <f t="shared" si="298"/>
        <v/>
      </c>
      <c r="N1788" s="116" t="str">
        <f t="shared" si="299"/>
        <v/>
      </c>
      <c r="O1788" s="116" t="str">
        <f t="shared" si="300"/>
        <v/>
      </c>
      <c r="P1788" s="116" t="str">
        <f t="shared" si="301"/>
        <v/>
      </c>
      <c r="Q1788" s="94" t="str">
        <f>IF(AND(Temp!fhor_indata=1,ISBLANK(F1788),H1787="in-sample"),1,IF(AND(Temp!fhor_indata=1,H1787="out-sample",Q1787&lt;XfHor),Q1787+1,IF(ISBLANK(F1788),"",IF(AND(H1788="out-sample",H1787="in-sample"),1,IF(AND(H1788="out-sample",H1787="out-sample"),Q1787+1,IF(ISNUMBER(Q1787),Q1787+1,1))))))</f>
        <v/>
      </c>
      <c r="R1788" s="94" t="str">
        <f t="shared" si="302"/>
        <v/>
      </c>
      <c r="S1788" s="94" t="str">
        <f>IF(Temp!fhor_indata=1,IF(S1787=XobsHor,1,IF(COUNT($S$2:S1787)&lt;=XobsHor,S1787+1,IF(AND(COUNT($S$2:S1787)&lt;=XobsHor+XfHor,IFERROR(MOD(S1787,XobsHor)&lt;XfHor,FALSE)),S1787+1,""))),IF(ISBLANK(F1788),"",IF(S1787=maxP,1,IF(S1787&lt;maxP,S1787+1,IF(COUNT($S$2:S1788)&lt;=XobsHor,S1787+1,"")))))</f>
        <v/>
      </c>
      <c r="T1788" s="3"/>
      <c r="U1788" s="6"/>
      <c r="V1788" s="6"/>
      <c r="W1788" s="6"/>
      <c r="X1788" s="6"/>
      <c r="Y1788" s="6"/>
      <c r="Z1788" s="6"/>
      <c r="AA1788" s="6"/>
      <c r="AB1788" s="6"/>
      <c r="AC1788" s="6"/>
      <c r="AD1788" s="6"/>
      <c r="AE1788" s="6"/>
      <c r="AF1788" s="6"/>
      <c r="AG1788" s="6"/>
      <c r="AH1788" s="6"/>
      <c r="AI1788" s="6"/>
      <c r="AJ1788" s="6"/>
      <c r="AK1788" s="6"/>
      <c r="AW1788" s="122" t="str">
        <f t="shared" si="304"/>
        <v/>
      </c>
      <c r="AX1788" s="123" t="str">
        <f t="shared" si="305"/>
        <v/>
      </c>
      <c r="AY1788" s="124" t="str">
        <f t="shared" si="306"/>
        <v/>
      </c>
      <c r="AZ1788" s="124" t="str">
        <f t="shared" si="307"/>
        <v/>
      </c>
      <c r="BF1788" s="91"/>
    </row>
    <row r="1789" spans="1:58" s="78" customFormat="1" ht="14.25" x14ac:dyDescent="0.2">
      <c r="A1789" s="6"/>
      <c r="B1789" s="6"/>
      <c r="C1789" s="6"/>
      <c r="D1789" s="3"/>
      <c r="E1789" s="98" t="str">
        <f t="shared" si="303"/>
        <v/>
      </c>
      <c r="F1789" s="117"/>
      <c r="G1789" s="116" t="str">
        <f>IF(E1789="","",IF(Temp!optSeasCoef=0,1,INDEX($C$2:$C$13,IF(MOD(COUNT($E$2:E1789),seas_indx)=0,seas_indx,MOD(COUNT($E$2:E1789),seas_indx)))))</f>
        <v/>
      </c>
      <c r="H1789" s="97" t="str">
        <f>IFERROR(IF(Temp!fhor_indata=1,IF(COUNT($S$2:S1789)&lt;=XobsHor,"in-sample",IF(AND(COUNT($S$2:S1789)&lt;=XobsHor+XfHor,MOD(S1788,XobsHor)&lt;XfHor),"out-sample","")),IF(ISBLANK(F1789),"",IF(COUNT($F$2:F1789)&lt;=XobsHor-XfHor,"in-sample","out-sample"))),"")</f>
        <v/>
      </c>
      <c r="I1789" s="120" t="str">
        <f>IF(AND(ISBLANK(F1788),H1788="in-sample"),"",IF(AND(Temp!fhor_indata=1,H1788="out-sample",H1789="out-sample"),I1788,IF(AND(ISBLANK(F1789),H1788="out-sample"),"",IF(AND(Temp!optSeasCoef=0,Temp!sts_add=1),IF(H1788="in-sample",IF(Q1788=bigT,((pCell/bigT)*F1788)+((1-(pCell/bigT))*(I1788+J1788)),IF(OR(ISBLANK(F1789),COUNT($F$2:F1788)&lt;=pCell),F1788,((pCell/COUNT($F$2:F1788))*F1788)+((1-(pCell/COUNT($F$2:F1788)))*(I1788+J1788)))),I1788),IF(AND(Temp!optSeasCoef=0,Temp!sts_multp=1),IF(H1788="in-sample",IF(Q1788=bigT,((pCell/bigT)*F1788)+((1-(pCell/bigT))*(I1788*J1788)),IF(OR(ISBLANK(F1789),COUNT(F$2:$F1788)&lt;=pCell),F1788,((pCell/COUNT($F$2:F1788))*F1788)+((1-(pCell/COUNT($F$2:F1788)))*(I1788*J1788)))),I1788),IF(Temp!sts_add=1,IF(H1788="in-sample",IF(Q1788=bigT,((pCell/bigT)*AX1788)+((1-(pCell/bigT))*(I1788+J1788)),IF(OR(ISBLANK(F1789),COUNT($AX$2:AX1788)&lt;=pCell),AX1788,((pCell/COUNT($AX$2:AX1788))*AX1788)+((1-(pCell/COUNT($AX$2:AX1788)))*(I1788+J1788)))),I1788),IF(H1788="in-sample",IF(Q1788=bigT,((pCell/bigT)*AX1788)+((1-(pCell/bigT))*(I1788*J1788)),IF(OR(ISBLANK(F1789),COUNT($AX$2:AX1788)&lt;=pCell),AX1788,((pCell/COUNT($AX$2:AX1788))*AX1788)+((1-(pCell/COUNT($AX$2:AX1788)))*(I1788*J1788)))),I1788)))))))</f>
        <v/>
      </c>
      <c r="J1789" s="120" t="str">
        <f>IF(AND(ISBLANK(F1788),H1788="in-sample"),"",IF(AND(Temp!fhor_indata=1,H1788="out-sample",H1789="out-sample"),J1788,IF(AND(ISBLANK(F1789),H1788="out-sample"),"",IF(AND(Temp!optSeasCoef=0,Temp!sts_add=1),IF(H1788="in-sample",IF(Q1788=bigT,((qCell/bigT)*(I1789-I1788))+((1-(qCell/bigT))*J1788),IF(OR(ISBLANK(F1789),COUNT($F$2:F1788)&lt;=qCell),IF(COUNT($F$2:F1788)=1,0,F1788-F1787),((qCell/COUNT($F$2:F1788))*(I1789-I1788))+((1-(qCell/COUNT($F$2:F1788)))*J1788))),J1788),IF(AND(Temp!optSeasCoef=0,Temp!sts_multp=1),IF(H1788="in-sample",IF(Q1788=bigT,((qCell/bigT)*(I1789/I1788))+((1-(qCell/bigT))*J1788),IF(qCell=0,1,IF(OR(ISBLANK(F1789),COUNT($F$2:F1788)&lt;=qCell),IF(COUNT($F$2:F1788)=1,1,F1788/F1787),((qCell/COUNT($F$2:F1788))*(I1789/I1788))+((1-(qCell/COUNT($F$2:F1788)))*J1788)))),J1788),IF(Temp!sts_add=1,IF(H1788="in-sample",IF(Q1788=bigT,((qCell/bigT)*(I1789-I1788))+((1-(qCell/bigT))*J1788),IF(OR(ISBLANK(F1789),COUNT($AX$2:AX1788)&lt;=qCell),IF(COUNT($AX$2:AX1788)=1,0,AX1788-AX1787),((qCell/COUNT($AX$2:AX1788))*(I1789-I1788))+((1-(qCell/COUNT($AX$2:AX1788)))*J1788))),J1788),IF(H1788="in-sample",IF(Q1788=bigT,((qCell/bigT)*(I1789/I1788))+((1-(qCell/bigT))*J1788),IF(qCell=0,1,IF(OR(ISBLANK(F1789),COUNT($AX$2:AX1788)&lt;=qCell),IF(COUNT($AX$2:AX1788)=1,1,AX1788/AX1787),((qCell/COUNT($AX$2:AX1788))*(I1789/I1788))+((1-(qCell/COUNT($AX$2:AX1788)))*J1788)))),J1788)))))))</f>
        <v/>
      </c>
      <c r="K1789" s="120" t="str">
        <f>IF(H1789="","",IF(AND(Temp!optSeasCoef=0,Temp!sts_add=1),IF(H1789="out-sample",I1789+(Q1789*J1789),I1789+J1789),IF(AND(Temp!optSeasCoef=0,Temp!sts_multp=1),IF(H1789="out-sample",I1789*(J1789^Q1789),I1789*J1789),IF(Temp!sts_add=1,IF(H1789="out-sample",(I1789+(Q1789*J1789))*G1789,(I1789+J1789)*G1789),IF(H1789="out-sample",I1789*(J1789^Q1789)*G1789,I1789*J1789*G1789)))))</f>
        <v/>
      </c>
      <c r="L1789" s="116" t="str">
        <f t="shared" si="297"/>
        <v/>
      </c>
      <c r="M1789" s="116" t="str">
        <f t="shared" si="298"/>
        <v/>
      </c>
      <c r="N1789" s="116" t="str">
        <f t="shared" si="299"/>
        <v/>
      </c>
      <c r="O1789" s="116" t="str">
        <f t="shared" si="300"/>
        <v/>
      </c>
      <c r="P1789" s="116" t="str">
        <f t="shared" si="301"/>
        <v/>
      </c>
      <c r="Q1789" s="94" t="str">
        <f>IF(AND(Temp!fhor_indata=1,ISBLANK(F1789),H1788="in-sample"),1,IF(AND(Temp!fhor_indata=1,H1788="out-sample",Q1788&lt;XfHor),Q1788+1,IF(ISBLANK(F1789),"",IF(AND(H1789="out-sample",H1788="in-sample"),1,IF(AND(H1789="out-sample",H1788="out-sample"),Q1788+1,IF(ISNUMBER(Q1788),Q1788+1,1))))))</f>
        <v/>
      </c>
      <c r="R1789" s="94" t="str">
        <f t="shared" si="302"/>
        <v/>
      </c>
      <c r="S1789" s="94" t="str">
        <f>IF(Temp!fhor_indata=1,IF(S1788=XobsHor,1,IF(COUNT($S$2:S1788)&lt;=XobsHor,S1788+1,IF(AND(COUNT($S$2:S1788)&lt;=XobsHor+XfHor,IFERROR(MOD(S1788,XobsHor)&lt;XfHor,FALSE)),S1788+1,""))),IF(ISBLANK(F1789),"",IF(S1788=maxP,1,IF(S1788&lt;maxP,S1788+1,IF(COUNT($S$2:S1789)&lt;=XobsHor,S1788+1,"")))))</f>
        <v/>
      </c>
      <c r="T1789" s="3"/>
      <c r="U1789" s="6"/>
      <c r="V1789" s="6"/>
      <c r="W1789" s="6"/>
      <c r="X1789" s="6"/>
      <c r="Y1789" s="6"/>
      <c r="Z1789" s="6"/>
      <c r="AA1789" s="6"/>
      <c r="AB1789" s="6"/>
      <c r="AC1789" s="6"/>
      <c r="AD1789" s="6"/>
      <c r="AE1789" s="6"/>
      <c r="AF1789" s="6"/>
      <c r="AG1789" s="6"/>
      <c r="AH1789" s="6"/>
      <c r="AI1789" s="6"/>
      <c r="AJ1789" s="6"/>
      <c r="AK1789" s="6"/>
      <c r="AW1789" s="122" t="str">
        <f t="shared" si="304"/>
        <v/>
      </c>
      <c r="AX1789" s="123" t="str">
        <f t="shared" si="305"/>
        <v/>
      </c>
      <c r="AY1789" s="124" t="str">
        <f t="shared" si="306"/>
        <v/>
      </c>
      <c r="AZ1789" s="124" t="str">
        <f t="shared" si="307"/>
        <v/>
      </c>
      <c r="BF1789" s="91"/>
    </row>
    <row r="1790" spans="1:58" s="78" customFormat="1" ht="14.25" x14ac:dyDescent="0.2">
      <c r="A1790" s="6"/>
      <c r="B1790" s="6"/>
      <c r="C1790" s="6"/>
      <c r="D1790" s="3"/>
      <c r="E1790" s="98" t="str">
        <f t="shared" si="303"/>
        <v/>
      </c>
      <c r="F1790" s="117"/>
      <c r="G1790" s="116" t="str">
        <f>IF(E1790="","",IF(Temp!optSeasCoef=0,1,INDEX($C$2:$C$13,IF(MOD(COUNT($E$2:E1790),seas_indx)=0,seas_indx,MOD(COUNT($E$2:E1790),seas_indx)))))</f>
        <v/>
      </c>
      <c r="H1790" s="97" t="str">
        <f>IFERROR(IF(Temp!fhor_indata=1,IF(COUNT($S$2:S1790)&lt;=XobsHor,"in-sample",IF(AND(COUNT($S$2:S1790)&lt;=XobsHor+XfHor,MOD(S1789,XobsHor)&lt;XfHor),"out-sample","")),IF(ISBLANK(F1790),"",IF(COUNT($F$2:F1790)&lt;=XobsHor-XfHor,"in-sample","out-sample"))),"")</f>
        <v/>
      </c>
      <c r="I1790" s="120" t="str">
        <f>IF(AND(ISBLANK(F1789),H1789="in-sample"),"",IF(AND(Temp!fhor_indata=1,H1789="out-sample",H1790="out-sample"),I1789,IF(AND(ISBLANK(F1790),H1789="out-sample"),"",IF(AND(Temp!optSeasCoef=0,Temp!sts_add=1),IF(H1789="in-sample",IF(Q1789=bigT,((pCell/bigT)*F1789)+((1-(pCell/bigT))*(I1789+J1789)),IF(OR(ISBLANK(F1790),COUNT($F$2:F1789)&lt;=pCell),F1789,((pCell/COUNT($F$2:F1789))*F1789)+((1-(pCell/COUNT($F$2:F1789)))*(I1789+J1789)))),I1789),IF(AND(Temp!optSeasCoef=0,Temp!sts_multp=1),IF(H1789="in-sample",IF(Q1789=bigT,((pCell/bigT)*F1789)+((1-(pCell/bigT))*(I1789*J1789)),IF(OR(ISBLANK(F1790),COUNT(F$2:$F1789)&lt;=pCell),F1789,((pCell/COUNT($F$2:F1789))*F1789)+((1-(pCell/COUNT($F$2:F1789)))*(I1789*J1789)))),I1789),IF(Temp!sts_add=1,IF(H1789="in-sample",IF(Q1789=bigT,((pCell/bigT)*AX1789)+((1-(pCell/bigT))*(I1789+J1789)),IF(OR(ISBLANK(F1790),COUNT($AX$2:AX1789)&lt;=pCell),AX1789,((pCell/COUNT($AX$2:AX1789))*AX1789)+((1-(pCell/COUNT($AX$2:AX1789)))*(I1789+J1789)))),I1789),IF(H1789="in-sample",IF(Q1789=bigT,((pCell/bigT)*AX1789)+((1-(pCell/bigT))*(I1789*J1789)),IF(OR(ISBLANK(F1790),COUNT($AX$2:AX1789)&lt;=pCell),AX1789,((pCell/COUNT($AX$2:AX1789))*AX1789)+((1-(pCell/COUNT($AX$2:AX1789)))*(I1789*J1789)))),I1789)))))))</f>
        <v/>
      </c>
      <c r="J1790" s="120" t="str">
        <f>IF(AND(ISBLANK(F1789),H1789="in-sample"),"",IF(AND(Temp!fhor_indata=1,H1789="out-sample",H1790="out-sample"),J1789,IF(AND(ISBLANK(F1790),H1789="out-sample"),"",IF(AND(Temp!optSeasCoef=0,Temp!sts_add=1),IF(H1789="in-sample",IF(Q1789=bigT,((qCell/bigT)*(I1790-I1789))+((1-(qCell/bigT))*J1789),IF(OR(ISBLANK(F1790),COUNT($F$2:F1789)&lt;=qCell),IF(COUNT($F$2:F1789)=1,0,F1789-F1788),((qCell/COUNT($F$2:F1789))*(I1790-I1789))+((1-(qCell/COUNT($F$2:F1789)))*J1789))),J1789),IF(AND(Temp!optSeasCoef=0,Temp!sts_multp=1),IF(H1789="in-sample",IF(Q1789=bigT,((qCell/bigT)*(I1790/I1789))+((1-(qCell/bigT))*J1789),IF(qCell=0,1,IF(OR(ISBLANK(F1790),COUNT($F$2:F1789)&lt;=qCell),IF(COUNT($F$2:F1789)=1,1,F1789/F1788),((qCell/COUNT($F$2:F1789))*(I1790/I1789))+((1-(qCell/COUNT($F$2:F1789)))*J1789)))),J1789),IF(Temp!sts_add=1,IF(H1789="in-sample",IF(Q1789=bigT,((qCell/bigT)*(I1790-I1789))+((1-(qCell/bigT))*J1789),IF(OR(ISBLANK(F1790),COUNT($AX$2:AX1789)&lt;=qCell),IF(COUNT($AX$2:AX1789)=1,0,AX1789-AX1788),((qCell/COUNT($AX$2:AX1789))*(I1790-I1789))+((1-(qCell/COUNT($AX$2:AX1789)))*J1789))),J1789),IF(H1789="in-sample",IF(Q1789=bigT,((qCell/bigT)*(I1790/I1789))+((1-(qCell/bigT))*J1789),IF(qCell=0,1,IF(OR(ISBLANK(F1790),COUNT($AX$2:AX1789)&lt;=qCell),IF(COUNT($AX$2:AX1789)=1,1,AX1789/AX1788),((qCell/COUNT($AX$2:AX1789))*(I1790/I1789))+((1-(qCell/COUNT($AX$2:AX1789)))*J1789)))),J1789)))))))</f>
        <v/>
      </c>
      <c r="K1790" s="120" t="str">
        <f>IF(H1790="","",IF(AND(Temp!optSeasCoef=0,Temp!sts_add=1),IF(H1790="out-sample",I1790+(Q1790*J1790),I1790+J1790),IF(AND(Temp!optSeasCoef=0,Temp!sts_multp=1),IF(H1790="out-sample",I1790*(J1790^Q1790),I1790*J1790),IF(Temp!sts_add=1,IF(H1790="out-sample",(I1790+(Q1790*J1790))*G1790,(I1790+J1790)*G1790),IF(H1790="out-sample",I1790*(J1790^Q1790)*G1790,I1790*J1790*G1790)))))</f>
        <v/>
      </c>
      <c r="L1790" s="116" t="str">
        <f t="shared" si="297"/>
        <v/>
      </c>
      <c r="M1790" s="116" t="str">
        <f t="shared" si="298"/>
        <v/>
      </c>
      <c r="N1790" s="116" t="str">
        <f t="shared" si="299"/>
        <v/>
      </c>
      <c r="O1790" s="116" t="str">
        <f t="shared" si="300"/>
        <v/>
      </c>
      <c r="P1790" s="116" t="str">
        <f t="shared" si="301"/>
        <v/>
      </c>
      <c r="Q1790" s="94" t="str">
        <f>IF(AND(Temp!fhor_indata=1,ISBLANK(F1790),H1789="in-sample"),1,IF(AND(Temp!fhor_indata=1,H1789="out-sample",Q1789&lt;XfHor),Q1789+1,IF(ISBLANK(F1790),"",IF(AND(H1790="out-sample",H1789="in-sample"),1,IF(AND(H1790="out-sample",H1789="out-sample"),Q1789+1,IF(ISNUMBER(Q1789),Q1789+1,1))))))</f>
        <v/>
      </c>
      <c r="R1790" s="94" t="str">
        <f t="shared" si="302"/>
        <v/>
      </c>
      <c r="S1790" s="94" t="str">
        <f>IF(Temp!fhor_indata=1,IF(S1789=XobsHor,1,IF(COUNT($S$2:S1789)&lt;=XobsHor,S1789+1,IF(AND(COUNT($S$2:S1789)&lt;=XobsHor+XfHor,IFERROR(MOD(S1789,XobsHor)&lt;XfHor,FALSE)),S1789+1,""))),IF(ISBLANK(F1790),"",IF(S1789=maxP,1,IF(S1789&lt;maxP,S1789+1,IF(COUNT($S$2:S1790)&lt;=XobsHor,S1789+1,"")))))</f>
        <v/>
      </c>
      <c r="T1790" s="3"/>
      <c r="U1790" s="6"/>
      <c r="V1790" s="6"/>
      <c r="W1790" s="6"/>
      <c r="X1790" s="6"/>
      <c r="Y1790" s="6"/>
      <c r="Z1790" s="6"/>
      <c r="AA1790" s="6"/>
      <c r="AB1790" s="6"/>
      <c r="AC1790" s="6"/>
      <c r="AD1790" s="6"/>
      <c r="AE1790" s="6"/>
      <c r="AF1790" s="6"/>
      <c r="AG1790" s="6"/>
      <c r="AH1790" s="6"/>
      <c r="AI1790" s="6"/>
      <c r="AJ1790" s="6"/>
      <c r="AK1790" s="6"/>
      <c r="AW1790" s="122" t="str">
        <f t="shared" si="304"/>
        <v/>
      </c>
      <c r="AX1790" s="123" t="str">
        <f t="shared" si="305"/>
        <v/>
      </c>
      <c r="AY1790" s="124" t="str">
        <f t="shared" si="306"/>
        <v/>
      </c>
      <c r="AZ1790" s="124" t="str">
        <f t="shared" si="307"/>
        <v/>
      </c>
      <c r="BF1790" s="91"/>
    </row>
    <row r="1791" spans="1:58" s="78" customFormat="1" ht="14.25" x14ac:dyDescent="0.2">
      <c r="A1791" s="6"/>
      <c r="B1791" s="6"/>
      <c r="C1791" s="6"/>
      <c r="D1791" s="3"/>
      <c r="E1791" s="98" t="str">
        <f t="shared" si="303"/>
        <v/>
      </c>
      <c r="F1791" s="117"/>
      <c r="G1791" s="116" t="str">
        <f>IF(E1791="","",IF(Temp!optSeasCoef=0,1,INDEX($C$2:$C$13,IF(MOD(COUNT($E$2:E1791),seas_indx)=0,seas_indx,MOD(COUNT($E$2:E1791),seas_indx)))))</f>
        <v/>
      </c>
      <c r="H1791" s="97" t="str">
        <f>IFERROR(IF(Temp!fhor_indata=1,IF(COUNT($S$2:S1791)&lt;=XobsHor,"in-sample",IF(AND(COUNT($S$2:S1791)&lt;=XobsHor+XfHor,MOD(S1790,XobsHor)&lt;XfHor),"out-sample","")),IF(ISBLANK(F1791),"",IF(COUNT($F$2:F1791)&lt;=XobsHor-XfHor,"in-sample","out-sample"))),"")</f>
        <v/>
      </c>
      <c r="I1791" s="120" t="str">
        <f>IF(AND(ISBLANK(F1790),H1790="in-sample"),"",IF(AND(Temp!fhor_indata=1,H1790="out-sample",H1791="out-sample"),I1790,IF(AND(ISBLANK(F1791),H1790="out-sample"),"",IF(AND(Temp!optSeasCoef=0,Temp!sts_add=1),IF(H1790="in-sample",IF(Q1790=bigT,((pCell/bigT)*F1790)+((1-(pCell/bigT))*(I1790+J1790)),IF(OR(ISBLANK(F1791),COUNT($F$2:F1790)&lt;=pCell),F1790,((pCell/COUNT($F$2:F1790))*F1790)+((1-(pCell/COUNT($F$2:F1790)))*(I1790+J1790)))),I1790),IF(AND(Temp!optSeasCoef=0,Temp!sts_multp=1),IF(H1790="in-sample",IF(Q1790=bigT,((pCell/bigT)*F1790)+((1-(pCell/bigT))*(I1790*J1790)),IF(OR(ISBLANK(F1791),COUNT(F$2:$F1790)&lt;=pCell),F1790,((pCell/COUNT($F$2:F1790))*F1790)+((1-(pCell/COUNT($F$2:F1790)))*(I1790*J1790)))),I1790),IF(Temp!sts_add=1,IF(H1790="in-sample",IF(Q1790=bigT,((pCell/bigT)*AX1790)+((1-(pCell/bigT))*(I1790+J1790)),IF(OR(ISBLANK(F1791),COUNT($AX$2:AX1790)&lt;=pCell),AX1790,((pCell/COUNT($AX$2:AX1790))*AX1790)+((1-(pCell/COUNT($AX$2:AX1790)))*(I1790+J1790)))),I1790),IF(H1790="in-sample",IF(Q1790=bigT,((pCell/bigT)*AX1790)+((1-(pCell/bigT))*(I1790*J1790)),IF(OR(ISBLANK(F1791),COUNT($AX$2:AX1790)&lt;=pCell),AX1790,((pCell/COUNT($AX$2:AX1790))*AX1790)+((1-(pCell/COUNT($AX$2:AX1790)))*(I1790*J1790)))),I1790)))))))</f>
        <v/>
      </c>
      <c r="J1791" s="120" t="str">
        <f>IF(AND(ISBLANK(F1790),H1790="in-sample"),"",IF(AND(Temp!fhor_indata=1,H1790="out-sample",H1791="out-sample"),J1790,IF(AND(ISBLANK(F1791),H1790="out-sample"),"",IF(AND(Temp!optSeasCoef=0,Temp!sts_add=1),IF(H1790="in-sample",IF(Q1790=bigT,((qCell/bigT)*(I1791-I1790))+((1-(qCell/bigT))*J1790),IF(OR(ISBLANK(F1791),COUNT($F$2:F1790)&lt;=qCell),IF(COUNT($F$2:F1790)=1,0,F1790-F1789),((qCell/COUNT($F$2:F1790))*(I1791-I1790))+((1-(qCell/COUNT($F$2:F1790)))*J1790))),J1790),IF(AND(Temp!optSeasCoef=0,Temp!sts_multp=1),IF(H1790="in-sample",IF(Q1790=bigT,((qCell/bigT)*(I1791/I1790))+((1-(qCell/bigT))*J1790),IF(qCell=0,1,IF(OR(ISBLANK(F1791),COUNT($F$2:F1790)&lt;=qCell),IF(COUNT($F$2:F1790)=1,1,F1790/F1789),((qCell/COUNT($F$2:F1790))*(I1791/I1790))+((1-(qCell/COUNT($F$2:F1790)))*J1790)))),J1790),IF(Temp!sts_add=1,IF(H1790="in-sample",IF(Q1790=bigT,((qCell/bigT)*(I1791-I1790))+((1-(qCell/bigT))*J1790),IF(OR(ISBLANK(F1791),COUNT($AX$2:AX1790)&lt;=qCell),IF(COUNT($AX$2:AX1790)=1,0,AX1790-AX1789),((qCell/COUNT($AX$2:AX1790))*(I1791-I1790))+((1-(qCell/COUNT($AX$2:AX1790)))*J1790))),J1790),IF(H1790="in-sample",IF(Q1790=bigT,((qCell/bigT)*(I1791/I1790))+((1-(qCell/bigT))*J1790),IF(qCell=0,1,IF(OR(ISBLANK(F1791),COUNT($AX$2:AX1790)&lt;=qCell),IF(COUNT($AX$2:AX1790)=1,1,AX1790/AX1789),((qCell/COUNT($AX$2:AX1790))*(I1791/I1790))+((1-(qCell/COUNT($AX$2:AX1790)))*J1790)))),J1790)))))))</f>
        <v/>
      </c>
      <c r="K1791" s="120" t="str">
        <f>IF(H1791="","",IF(AND(Temp!optSeasCoef=0,Temp!sts_add=1),IF(H1791="out-sample",I1791+(Q1791*J1791),I1791+J1791),IF(AND(Temp!optSeasCoef=0,Temp!sts_multp=1),IF(H1791="out-sample",I1791*(J1791^Q1791),I1791*J1791),IF(Temp!sts_add=1,IF(H1791="out-sample",(I1791+(Q1791*J1791))*G1791,(I1791+J1791)*G1791),IF(H1791="out-sample",I1791*(J1791^Q1791)*G1791,I1791*J1791*G1791)))))</f>
        <v/>
      </c>
      <c r="L1791" s="116" t="str">
        <f t="shared" si="297"/>
        <v/>
      </c>
      <c r="M1791" s="116" t="str">
        <f t="shared" si="298"/>
        <v/>
      </c>
      <c r="N1791" s="116" t="str">
        <f t="shared" si="299"/>
        <v/>
      </c>
      <c r="O1791" s="116" t="str">
        <f t="shared" si="300"/>
        <v/>
      </c>
      <c r="P1791" s="116" t="str">
        <f t="shared" si="301"/>
        <v/>
      </c>
      <c r="Q1791" s="94" t="str">
        <f>IF(AND(Temp!fhor_indata=1,ISBLANK(F1791),H1790="in-sample"),1,IF(AND(Temp!fhor_indata=1,H1790="out-sample",Q1790&lt;XfHor),Q1790+1,IF(ISBLANK(F1791),"",IF(AND(H1791="out-sample",H1790="in-sample"),1,IF(AND(H1791="out-sample",H1790="out-sample"),Q1790+1,IF(ISNUMBER(Q1790),Q1790+1,1))))))</f>
        <v/>
      </c>
      <c r="R1791" s="94" t="str">
        <f t="shared" si="302"/>
        <v/>
      </c>
      <c r="S1791" s="94" t="str">
        <f>IF(Temp!fhor_indata=1,IF(S1790=XobsHor,1,IF(COUNT($S$2:S1790)&lt;=XobsHor,S1790+1,IF(AND(COUNT($S$2:S1790)&lt;=XobsHor+XfHor,IFERROR(MOD(S1790,XobsHor)&lt;XfHor,FALSE)),S1790+1,""))),IF(ISBLANK(F1791),"",IF(S1790=maxP,1,IF(S1790&lt;maxP,S1790+1,IF(COUNT($S$2:S1791)&lt;=XobsHor,S1790+1,"")))))</f>
        <v/>
      </c>
      <c r="T1791" s="3"/>
      <c r="U1791" s="6"/>
      <c r="V1791" s="6"/>
      <c r="W1791" s="6"/>
      <c r="X1791" s="6"/>
      <c r="Y1791" s="6"/>
      <c r="Z1791" s="6"/>
      <c r="AA1791" s="6"/>
      <c r="AB1791" s="6"/>
      <c r="AC1791" s="6"/>
      <c r="AD1791" s="6"/>
      <c r="AE1791" s="6"/>
      <c r="AF1791" s="6"/>
      <c r="AG1791" s="6"/>
      <c r="AH1791" s="6"/>
      <c r="AI1791" s="6"/>
      <c r="AJ1791" s="6"/>
      <c r="AK1791" s="6"/>
      <c r="AW1791" s="122" t="str">
        <f t="shared" si="304"/>
        <v/>
      </c>
      <c r="AX1791" s="123" t="str">
        <f t="shared" si="305"/>
        <v/>
      </c>
      <c r="AY1791" s="124" t="str">
        <f t="shared" si="306"/>
        <v/>
      </c>
      <c r="AZ1791" s="124" t="str">
        <f t="shared" si="307"/>
        <v/>
      </c>
      <c r="BF1791" s="91"/>
    </row>
    <row r="1792" spans="1:58" s="78" customFormat="1" ht="14.25" x14ac:dyDescent="0.2">
      <c r="A1792" s="6"/>
      <c r="B1792" s="6"/>
      <c r="C1792" s="6"/>
      <c r="D1792" s="3"/>
      <c r="E1792" s="98" t="str">
        <f t="shared" si="303"/>
        <v/>
      </c>
      <c r="F1792" s="117"/>
      <c r="G1792" s="116" t="str">
        <f>IF(E1792="","",IF(Temp!optSeasCoef=0,1,INDEX($C$2:$C$13,IF(MOD(COUNT($E$2:E1792),seas_indx)=0,seas_indx,MOD(COUNT($E$2:E1792),seas_indx)))))</f>
        <v/>
      </c>
      <c r="H1792" s="97" t="str">
        <f>IFERROR(IF(Temp!fhor_indata=1,IF(COUNT($S$2:S1792)&lt;=XobsHor,"in-sample",IF(AND(COUNT($S$2:S1792)&lt;=XobsHor+XfHor,MOD(S1791,XobsHor)&lt;XfHor),"out-sample","")),IF(ISBLANK(F1792),"",IF(COUNT($F$2:F1792)&lt;=XobsHor-XfHor,"in-sample","out-sample"))),"")</f>
        <v/>
      </c>
      <c r="I1792" s="120" t="str">
        <f>IF(AND(ISBLANK(F1791),H1791="in-sample"),"",IF(AND(Temp!fhor_indata=1,H1791="out-sample",H1792="out-sample"),I1791,IF(AND(ISBLANK(F1792),H1791="out-sample"),"",IF(AND(Temp!optSeasCoef=0,Temp!sts_add=1),IF(H1791="in-sample",IF(Q1791=bigT,((pCell/bigT)*F1791)+((1-(pCell/bigT))*(I1791+J1791)),IF(OR(ISBLANK(F1792),COUNT($F$2:F1791)&lt;=pCell),F1791,((pCell/COUNT($F$2:F1791))*F1791)+((1-(pCell/COUNT($F$2:F1791)))*(I1791+J1791)))),I1791),IF(AND(Temp!optSeasCoef=0,Temp!sts_multp=1),IF(H1791="in-sample",IF(Q1791=bigT,((pCell/bigT)*F1791)+((1-(pCell/bigT))*(I1791*J1791)),IF(OR(ISBLANK(F1792),COUNT(F$2:$F1791)&lt;=pCell),F1791,((pCell/COUNT($F$2:F1791))*F1791)+((1-(pCell/COUNT($F$2:F1791)))*(I1791*J1791)))),I1791),IF(Temp!sts_add=1,IF(H1791="in-sample",IF(Q1791=bigT,((pCell/bigT)*AX1791)+((1-(pCell/bigT))*(I1791+J1791)),IF(OR(ISBLANK(F1792),COUNT($AX$2:AX1791)&lt;=pCell),AX1791,((pCell/COUNT($AX$2:AX1791))*AX1791)+((1-(pCell/COUNT($AX$2:AX1791)))*(I1791+J1791)))),I1791),IF(H1791="in-sample",IF(Q1791=bigT,((pCell/bigT)*AX1791)+((1-(pCell/bigT))*(I1791*J1791)),IF(OR(ISBLANK(F1792),COUNT($AX$2:AX1791)&lt;=pCell),AX1791,((pCell/COUNT($AX$2:AX1791))*AX1791)+((1-(pCell/COUNT($AX$2:AX1791)))*(I1791*J1791)))),I1791)))))))</f>
        <v/>
      </c>
      <c r="J1792" s="120" t="str">
        <f>IF(AND(ISBLANK(F1791),H1791="in-sample"),"",IF(AND(Temp!fhor_indata=1,H1791="out-sample",H1792="out-sample"),J1791,IF(AND(ISBLANK(F1792),H1791="out-sample"),"",IF(AND(Temp!optSeasCoef=0,Temp!sts_add=1),IF(H1791="in-sample",IF(Q1791=bigT,((qCell/bigT)*(I1792-I1791))+((1-(qCell/bigT))*J1791),IF(OR(ISBLANK(F1792),COUNT($F$2:F1791)&lt;=qCell),IF(COUNT($F$2:F1791)=1,0,F1791-F1790),((qCell/COUNT($F$2:F1791))*(I1792-I1791))+((1-(qCell/COUNT($F$2:F1791)))*J1791))),J1791),IF(AND(Temp!optSeasCoef=0,Temp!sts_multp=1),IF(H1791="in-sample",IF(Q1791=bigT,((qCell/bigT)*(I1792/I1791))+((1-(qCell/bigT))*J1791),IF(qCell=0,1,IF(OR(ISBLANK(F1792),COUNT($F$2:F1791)&lt;=qCell),IF(COUNT($F$2:F1791)=1,1,F1791/F1790),((qCell/COUNT($F$2:F1791))*(I1792/I1791))+((1-(qCell/COUNT($F$2:F1791)))*J1791)))),J1791),IF(Temp!sts_add=1,IF(H1791="in-sample",IF(Q1791=bigT,((qCell/bigT)*(I1792-I1791))+((1-(qCell/bigT))*J1791),IF(OR(ISBLANK(F1792),COUNT($AX$2:AX1791)&lt;=qCell),IF(COUNT($AX$2:AX1791)=1,0,AX1791-AX1790),((qCell/COUNT($AX$2:AX1791))*(I1792-I1791))+((1-(qCell/COUNT($AX$2:AX1791)))*J1791))),J1791),IF(H1791="in-sample",IF(Q1791=bigT,((qCell/bigT)*(I1792/I1791))+((1-(qCell/bigT))*J1791),IF(qCell=0,1,IF(OR(ISBLANK(F1792),COUNT($AX$2:AX1791)&lt;=qCell),IF(COUNT($AX$2:AX1791)=1,1,AX1791/AX1790),((qCell/COUNT($AX$2:AX1791))*(I1792/I1791))+((1-(qCell/COUNT($AX$2:AX1791)))*J1791)))),J1791)))))))</f>
        <v/>
      </c>
      <c r="K1792" s="120" t="str">
        <f>IF(H1792="","",IF(AND(Temp!optSeasCoef=0,Temp!sts_add=1),IF(H1792="out-sample",I1792+(Q1792*J1792),I1792+J1792),IF(AND(Temp!optSeasCoef=0,Temp!sts_multp=1),IF(H1792="out-sample",I1792*(J1792^Q1792),I1792*J1792),IF(Temp!sts_add=1,IF(H1792="out-sample",(I1792+(Q1792*J1792))*G1792,(I1792+J1792)*G1792),IF(H1792="out-sample",I1792*(J1792^Q1792)*G1792,I1792*J1792*G1792)))))</f>
        <v/>
      </c>
      <c r="L1792" s="116" t="str">
        <f t="shared" si="297"/>
        <v/>
      </c>
      <c r="M1792" s="116" t="str">
        <f t="shared" si="298"/>
        <v/>
      </c>
      <c r="N1792" s="116" t="str">
        <f t="shared" si="299"/>
        <v/>
      </c>
      <c r="O1792" s="116" t="str">
        <f t="shared" si="300"/>
        <v/>
      </c>
      <c r="P1792" s="116" t="str">
        <f t="shared" si="301"/>
        <v/>
      </c>
      <c r="Q1792" s="94" t="str">
        <f>IF(AND(Temp!fhor_indata=1,ISBLANK(F1792),H1791="in-sample"),1,IF(AND(Temp!fhor_indata=1,H1791="out-sample",Q1791&lt;XfHor),Q1791+1,IF(ISBLANK(F1792),"",IF(AND(H1792="out-sample",H1791="in-sample"),1,IF(AND(H1792="out-sample",H1791="out-sample"),Q1791+1,IF(ISNUMBER(Q1791),Q1791+1,1))))))</f>
        <v/>
      </c>
      <c r="R1792" s="94" t="str">
        <f t="shared" si="302"/>
        <v/>
      </c>
      <c r="S1792" s="94" t="str">
        <f>IF(Temp!fhor_indata=1,IF(S1791=XobsHor,1,IF(COUNT($S$2:S1791)&lt;=XobsHor,S1791+1,IF(AND(COUNT($S$2:S1791)&lt;=XobsHor+XfHor,IFERROR(MOD(S1791,XobsHor)&lt;XfHor,FALSE)),S1791+1,""))),IF(ISBLANK(F1792),"",IF(S1791=maxP,1,IF(S1791&lt;maxP,S1791+1,IF(COUNT($S$2:S1792)&lt;=XobsHor,S1791+1,"")))))</f>
        <v/>
      </c>
      <c r="T1792" s="3"/>
      <c r="U1792" s="6"/>
      <c r="V1792" s="6"/>
      <c r="W1792" s="6"/>
      <c r="X1792" s="6"/>
      <c r="Y1792" s="6"/>
      <c r="Z1792" s="6"/>
      <c r="AA1792" s="6"/>
      <c r="AB1792" s="6"/>
      <c r="AC1792" s="6"/>
      <c r="AD1792" s="6"/>
      <c r="AE1792" s="6"/>
      <c r="AF1792" s="6"/>
      <c r="AG1792" s="6"/>
      <c r="AH1792" s="6"/>
      <c r="AI1792" s="6"/>
      <c r="AJ1792" s="6"/>
      <c r="AK1792" s="6"/>
      <c r="AW1792" s="122" t="str">
        <f t="shared" si="304"/>
        <v/>
      </c>
      <c r="AX1792" s="123" t="str">
        <f t="shared" si="305"/>
        <v/>
      </c>
      <c r="AY1792" s="124" t="str">
        <f t="shared" si="306"/>
        <v/>
      </c>
      <c r="AZ1792" s="124" t="str">
        <f t="shared" si="307"/>
        <v/>
      </c>
      <c r="BF1792" s="91"/>
    </row>
    <row r="1793" spans="1:58" s="78" customFormat="1" ht="14.25" x14ac:dyDescent="0.2">
      <c r="A1793" s="6"/>
      <c r="B1793" s="6"/>
      <c r="C1793" s="6"/>
      <c r="D1793" s="3"/>
      <c r="E1793" s="98" t="str">
        <f t="shared" si="303"/>
        <v/>
      </c>
      <c r="F1793" s="117"/>
      <c r="G1793" s="116" t="str">
        <f>IF(E1793="","",IF(Temp!optSeasCoef=0,1,INDEX($C$2:$C$13,IF(MOD(COUNT($E$2:E1793),seas_indx)=0,seas_indx,MOD(COUNT($E$2:E1793),seas_indx)))))</f>
        <v/>
      </c>
      <c r="H1793" s="97" t="str">
        <f>IFERROR(IF(Temp!fhor_indata=1,IF(COUNT($S$2:S1793)&lt;=XobsHor,"in-sample",IF(AND(COUNT($S$2:S1793)&lt;=XobsHor+XfHor,MOD(S1792,XobsHor)&lt;XfHor),"out-sample","")),IF(ISBLANK(F1793),"",IF(COUNT($F$2:F1793)&lt;=XobsHor-XfHor,"in-sample","out-sample"))),"")</f>
        <v/>
      </c>
      <c r="I1793" s="120" t="str">
        <f>IF(AND(ISBLANK(F1792),H1792="in-sample"),"",IF(AND(Temp!fhor_indata=1,H1792="out-sample",H1793="out-sample"),I1792,IF(AND(ISBLANK(F1793),H1792="out-sample"),"",IF(AND(Temp!optSeasCoef=0,Temp!sts_add=1),IF(H1792="in-sample",IF(Q1792=bigT,((pCell/bigT)*F1792)+((1-(pCell/bigT))*(I1792+J1792)),IF(OR(ISBLANK(F1793),COUNT($F$2:F1792)&lt;=pCell),F1792,((pCell/COUNT($F$2:F1792))*F1792)+((1-(pCell/COUNT($F$2:F1792)))*(I1792+J1792)))),I1792),IF(AND(Temp!optSeasCoef=0,Temp!sts_multp=1),IF(H1792="in-sample",IF(Q1792=bigT,((pCell/bigT)*F1792)+((1-(pCell/bigT))*(I1792*J1792)),IF(OR(ISBLANK(F1793),COUNT(F$2:$F1792)&lt;=pCell),F1792,((pCell/COUNT($F$2:F1792))*F1792)+((1-(pCell/COUNT($F$2:F1792)))*(I1792*J1792)))),I1792),IF(Temp!sts_add=1,IF(H1792="in-sample",IF(Q1792=bigT,((pCell/bigT)*AX1792)+((1-(pCell/bigT))*(I1792+J1792)),IF(OR(ISBLANK(F1793),COUNT($AX$2:AX1792)&lt;=pCell),AX1792,((pCell/COUNT($AX$2:AX1792))*AX1792)+((1-(pCell/COUNT($AX$2:AX1792)))*(I1792+J1792)))),I1792),IF(H1792="in-sample",IF(Q1792=bigT,((pCell/bigT)*AX1792)+((1-(pCell/bigT))*(I1792*J1792)),IF(OR(ISBLANK(F1793),COUNT($AX$2:AX1792)&lt;=pCell),AX1792,((pCell/COUNT($AX$2:AX1792))*AX1792)+((1-(pCell/COUNT($AX$2:AX1792)))*(I1792*J1792)))),I1792)))))))</f>
        <v/>
      </c>
      <c r="J1793" s="120" t="str">
        <f>IF(AND(ISBLANK(F1792),H1792="in-sample"),"",IF(AND(Temp!fhor_indata=1,H1792="out-sample",H1793="out-sample"),J1792,IF(AND(ISBLANK(F1793),H1792="out-sample"),"",IF(AND(Temp!optSeasCoef=0,Temp!sts_add=1),IF(H1792="in-sample",IF(Q1792=bigT,((qCell/bigT)*(I1793-I1792))+((1-(qCell/bigT))*J1792),IF(OR(ISBLANK(F1793),COUNT($F$2:F1792)&lt;=qCell),IF(COUNT($F$2:F1792)=1,0,F1792-F1791),((qCell/COUNT($F$2:F1792))*(I1793-I1792))+((1-(qCell/COUNT($F$2:F1792)))*J1792))),J1792),IF(AND(Temp!optSeasCoef=0,Temp!sts_multp=1),IF(H1792="in-sample",IF(Q1792=bigT,((qCell/bigT)*(I1793/I1792))+((1-(qCell/bigT))*J1792),IF(qCell=0,1,IF(OR(ISBLANK(F1793),COUNT($F$2:F1792)&lt;=qCell),IF(COUNT($F$2:F1792)=1,1,F1792/F1791),((qCell/COUNT($F$2:F1792))*(I1793/I1792))+((1-(qCell/COUNT($F$2:F1792)))*J1792)))),J1792),IF(Temp!sts_add=1,IF(H1792="in-sample",IF(Q1792=bigT,((qCell/bigT)*(I1793-I1792))+((1-(qCell/bigT))*J1792),IF(OR(ISBLANK(F1793),COUNT($AX$2:AX1792)&lt;=qCell),IF(COUNT($AX$2:AX1792)=1,0,AX1792-AX1791),((qCell/COUNT($AX$2:AX1792))*(I1793-I1792))+((1-(qCell/COUNT($AX$2:AX1792)))*J1792))),J1792),IF(H1792="in-sample",IF(Q1792=bigT,((qCell/bigT)*(I1793/I1792))+((1-(qCell/bigT))*J1792),IF(qCell=0,1,IF(OR(ISBLANK(F1793),COUNT($AX$2:AX1792)&lt;=qCell),IF(COUNT($AX$2:AX1792)=1,1,AX1792/AX1791),((qCell/COUNT($AX$2:AX1792))*(I1793/I1792))+((1-(qCell/COUNT($AX$2:AX1792)))*J1792)))),J1792)))))))</f>
        <v/>
      </c>
      <c r="K1793" s="120" t="str">
        <f>IF(H1793="","",IF(AND(Temp!optSeasCoef=0,Temp!sts_add=1),IF(H1793="out-sample",I1793+(Q1793*J1793),I1793+J1793),IF(AND(Temp!optSeasCoef=0,Temp!sts_multp=1),IF(H1793="out-sample",I1793*(J1793^Q1793),I1793*J1793),IF(Temp!sts_add=1,IF(H1793="out-sample",(I1793+(Q1793*J1793))*G1793,(I1793+J1793)*G1793),IF(H1793="out-sample",I1793*(J1793^Q1793)*G1793,I1793*J1793*G1793)))))</f>
        <v/>
      </c>
      <c r="L1793" s="116" t="str">
        <f t="shared" si="297"/>
        <v/>
      </c>
      <c r="M1793" s="116" t="str">
        <f t="shared" si="298"/>
        <v/>
      </c>
      <c r="N1793" s="116" t="str">
        <f t="shared" si="299"/>
        <v/>
      </c>
      <c r="O1793" s="116" t="str">
        <f t="shared" si="300"/>
        <v/>
      </c>
      <c r="P1793" s="116" t="str">
        <f t="shared" si="301"/>
        <v/>
      </c>
      <c r="Q1793" s="94" t="str">
        <f>IF(AND(Temp!fhor_indata=1,ISBLANK(F1793),H1792="in-sample"),1,IF(AND(Temp!fhor_indata=1,H1792="out-sample",Q1792&lt;XfHor),Q1792+1,IF(ISBLANK(F1793),"",IF(AND(H1793="out-sample",H1792="in-sample"),1,IF(AND(H1793="out-sample",H1792="out-sample"),Q1792+1,IF(ISNUMBER(Q1792),Q1792+1,1))))))</f>
        <v/>
      </c>
      <c r="R1793" s="94" t="str">
        <f t="shared" si="302"/>
        <v/>
      </c>
      <c r="S1793" s="94" t="str">
        <f>IF(Temp!fhor_indata=1,IF(S1792=XobsHor,1,IF(COUNT($S$2:S1792)&lt;=XobsHor,S1792+1,IF(AND(COUNT($S$2:S1792)&lt;=XobsHor+XfHor,IFERROR(MOD(S1792,XobsHor)&lt;XfHor,FALSE)),S1792+1,""))),IF(ISBLANK(F1793),"",IF(S1792=maxP,1,IF(S1792&lt;maxP,S1792+1,IF(COUNT($S$2:S1793)&lt;=XobsHor,S1792+1,"")))))</f>
        <v/>
      </c>
      <c r="T1793" s="3"/>
      <c r="U1793" s="6"/>
      <c r="V1793" s="6"/>
      <c r="W1793" s="6"/>
      <c r="X1793" s="6"/>
      <c r="Y1793" s="6"/>
      <c r="Z1793" s="6"/>
      <c r="AA1793" s="6"/>
      <c r="AB1793" s="6"/>
      <c r="AC1793" s="6"/>
      <c r="AD1793" s="6"/>
      <c r="AE1793" s="6"/>
      <c r="AF1793" s="6"/>
      <c r="AG1793" s="6"/>
      <c r="AH1793" s="6"/>
      <c r="AI1793" s="6"/>
      <c r="AJ1793" s="6"/>
      <c r="AK1793" s="6"/>
      <c r="AW1793" s="122" t="str">
        <f t="shared" si="304"/>
        <v/>
      </c>
      <c r="AX1793" s="123" t="str">
        <f t="shared" si="305"/>
        <v/>
      </c>
      <c r="AY1793" s="124" t="str">
        <f t="shared" si="306"/>
        <v/>
      </c>
      <c r="AZ1793" s="124" t="str">
        <f t="shared" si="307"/>
        <v/>
      </c>
      <c r="BF1793" s="91"/>
    </row>
    <row r="1794" spans="1:58" s="78" customFormat="1" ht="14.25" x14ac:dyDescent="0.2">
      <c r="A1794" s="6"/>
      <c r="B1794" s="6"/>
      <c r="C1794" s="6"/>
      <c r="D1794" s="3"/>
      <c r="E1794" s="98" t="str">
        <f t="shared" si="303"/>
        <v/>
      </c>
      <c r="F1794" s="117"/>
      <c r="G1794" s="116" t="str">
        <f>IF(E1794="","",IF(Temp!optSeasCoef=0,1,INDEX($C$2:$C$13,IF(MOD(COUNT($E$2:E1794),seas_indx)=0,seas_indx,MOD(COUNT($E$2:E1794),seas_indx)))))</f>
        <v/>
      </c>
      <c r="H1794" s="97" t="str">
        <f>IFERROR(IF(Temp!fhor_indata=1,IF(COUNT($S$2:S1794)&lt;=XobsHor,"in-sample",IF(AND(COUNT($S$2:S1794)&lt;=XobsHor+XfHor,MOD(S1793,XobsHor)&lt;XfHor),"out-sample","")),IF(ISBLANK(F1794),"",IF(COUNT($F$2:F1794)&lt;=XobsHor-XfHor,"in-sample","out-sample"))),"")</f>
        <v/>
      </c>
      <c r="I1794" s="120" t="str">
        <f>IF(AND(ISBLANK(F1793),H1793="in-sample"),"",IF(AND(Temp!fhor_indata=1,H1793="out-sample",H1794="out-sample"),I1793,IF(AND(ISBLANK(F1794),H1793="out-sample"),"",IF(AND(Temp!optSeasCoef=0,Temp!sts_add=1),IF(H1793="in-sample",IF(Q1793=bigT,((pCell/bigT)*F1793)+((1-(pCell/bigT))*(I1793+J1793)),IF(OR(ISBLANK(F1794),COUNT($F$2:F1793)&lt;=pCell),F1793,((pCell/COUNT($F$2:F1793))*F1793)+((1-(pCell/COUNT($F$2:F1793)))*(I1793+J1793)))),I1793),IF(AND(Temp!optSeasCoef=0,Temp!sts_multp=1),IF(H1793="in-sample",IF(Q1793=bigT,((pCell/bigT)*F1793)+((1-(pCell/bigT))*(I1793*J1793)),IF(OR(ISBLANK(F1794),COUNT(F$2:$F1793)&lt;=pCell),F1793,((pCell/COUNT($F$2:F1793))*F1793)+((1-(pCell/COUNT($F$2:F1793)))*(I1793*J1793)))),I1793),IF(Temp!sts_add=1,IF(H1793="in-sample",IF(Q1793=bigT,((pCell/bigT)*AX1793)+((1-(pCell/bigT))*(I1793+J1793)),IF(OR(ISBLANK(F1794),COUNT($AX$2:AX1793)&lt;=pCell),AX1793,((pCell/COUNT($AX$2:AX1793))*AX1793)+((1-(pCell/COUNT($AX$2:AX1793)))*(I1793+J1793)))),I1793),IF(H1793="in-sample",IF(Q1793=bigT,((pCell/bigT)*AX1793)+((1-(pCell/bigT))*(I1793*J1793)),IF(OR(ISBLANK(F1794),COUNT($AX$2:AX1793)&lt;=pCell),AX1793,((pCell/COUNT($AX$2:AX1793))*AX1793)+((1-(pCell/COUNT($AX$2:AX1793)))*(I1793*J1793)))),I1793)))))))</f>
        <v/>
      </c>
      <c r="J1794" s="120" t="str">
        <f>IF(AND(ISBLANK(F1793),H1793="in-sample"),"",IF(AND(Temp!fhor_indata=1,H1793="out-sample",H1794="out-sample"),J1793,IF(AND(ISBLANK(F1794),H1793="out-sample"),"",IF(AND(Temp!optSeasCoef=0,Temp!sts_add=1),IF(H1793="in-sample",IF(Q1793=bigT,((qCell/bigT)*(I1794-I1793))+((1-(qCell/bigT))*J1793),IF(OR(ISBLANK(F1794),COUNT($F$2:F1793)&lt;=qCell),IF(COUNT($F$2:F1793)=1,0,F1793-F1792),((qCell/COUNT($F$2:F1793))*(I1794-I1793))+((1-(qCell/COUNT($F$2:F1793)))*J1793))),J1793),IF(AND(Temp!optSeasCoef=0,Temp!sts_multp=1),IF(H1793="in-sample",IF(Q1793=bigT,((qCell/bigT)*(I1794/I1793))+((1-(qCell/bigT))*J1793),IF(qCell=0,1,IF(OR(ISBLANK(F1794),COUNT($F$2:F1793)&lt;=qCell),IF(COUNT($F$2:F1793)=1,1,F1793/F1792),((qCell/COUNT($F$2:F1793))*(I1794/I1793))+((1-(qCell/COUNT($F$2:F1793)))*J1793)))),J1793),IF(Temp!sts_add=1,IF(H1793="in-sample",IF(Q1793=bigT,((qCell/bigT)*(I1794-I1793))+((1-(qCell/bigT))*J1793),IF(OR(ISBLANK(F1794),COUNT($AX$2:AX1793)&lt;=qCell),IF(COUNT($AX$2:AX1793)=1,0,AX1793-AX1792),((qCell/COUNT($AX$2:AX1793))*(I1794-I1793))+((1-(qCell/COUNT($AX$2:AX1793)))*J1793))),J1793),IF(H1793="in-sample",IF(Q1793=bigT,((qCell/bigT)*(I1794/I1793))+((1-(qCell/bigT))*J1793),IF(qCell=0,1,IF(OR(ISBLANK(F1794),COUNT($AX$2:AX1793)&lt;=qCell),IF(COUNT($AX$2:AX1793)=1,1,AX1793/AX1792),((qCell/COUNT($AX$2:AX1793))*(I1794/I1793))+((1-(qCell/COUNT($AX$2:AX1793)))*J1793)))),J1793)))))))</f>
        <v/>
      </c>
      <c r="K1794" s="120" t="str">
        <f>IF(H1794="","",IF(AND(Temp!optSeasCoef=0,Temp!sts_add=1),IF(H1794="out-sample",I1794+(Q1794*J1794),I1794+J1794),IF(AND(Temp!optSeasCoef=0,Temp!sts_multp=1),IF(H1794="out-sample",I1794*(J1794^Q1794),I1794*J1794),IF(Temp!sts_add=1,IF(H1794="out-sample",(I1794+(Q1794*J1794))*G1794,(I1794+J1794)*G1794),IF(H1794="out-sample",I1794*(J1794^Q1794)*G1794,I1794*J1794*G1794)))))</f>
        <v/>
      </c>
      <c r="L1794" s="116" t="str">
        <f t="shared" ref="L1794:L1857" si="308">IF(ISBLANK(F1794),"",F1794-K1794)</f>
        <v/>
      </c>
      <c r="M1794" s="116" t="str">
        <f t="shared" ref="M1794:M1857" si="309">IF(ISBLANK(F1794),"",ABS(L1794))</f>
        <v/>
      </c>
      <c r="N1794" s="116" t="str">
        <f t="shared" ref="N1794:N1857" si="310">IF(ISBLANK(F1794),"",L1794^2)</f>
        <v/>
      </c>
      <c r="O1794" s="116" t="str">
        <f t="shared" ref="O1794:O1857" si="311">IF(ISBLANK(F1794),"",ABS((F1794-K1794)/K1794)*100)</f>
        <v/>
      </c>
      <c r="P1794" s="116" t="str">
        <f t="shared" ref="P1794:P1857" si="312">IF(ISBLANK(F1794),"",(M1794/(ABS(K1794)+ABS(F1794)))*200)</f>
        <v/>
      </c>
      <c r="Q1794" s="94" t="str">
        <f>IF(AND(Temp!fhor_indata=1,ISBLANK(F1794),H1793="in-sample"),1,IF(AND(Temp!fhor_indata=1,H1793="out-sample",Q1793&lt;XfHor),Q1793+1,IF(ISBLANK(F1794),"",IF(AND(H1794="out-sample",H1793="in-sample"),1,IF(AND(H1794="out-sample",H1793="out-sample"),Q1793+1,IF(ISNUMBER(Q1793),Q1793+1,1))))))</f>
        <v/>
      </c>
      <c r="R1794" s="94" t="str">
        <f t="shared" ref="R1794:R1857" si="313">IF(ISBLANK(F1794),"",bigT-Q1794)</f>
        <v/>
      </c>
      <c r="S1794" s="94" t="str">
        <f>IF(Temp!fhor_indata=1,IF(S1793=XobsHor,1,IF(COUNT($S$2:S1793)&lt;=XobsHor,S1793+1,IF(AND(COUNT($S$2:S1793)&lt;=XobsHor+XfHor,IFERROR(MOD(S1793,XobsHor)&lt;XfHor,FALSE)),S1793+1,""))),IF(ISBLANK(F1794),"",IF(S1793=maxP,1,IF(S1793&lt;maxP,S1793+1,IF(COUNT($S$2:S1794)&lt;=XobsHor,S1793+1,"")))))</f>
        <v/>
      </c>
      <c r="T1794" s="3"/>
      <c r="U1794" s="6"/>
      <c r="V1794" s="6"/>
      <c r="W1794" s="6"/>
      <c r="X1794" s="6"/>
      <c r="Y1794" s="6"/>
      <c r="Z1794" s="6"/>
      <c r="AA1794" s="6"/>
      <c r="AB1794" s="6"/>
      <c r="AC1794" s="6"/>
      <c r="AD1794" s="6"/>
      <c r="AE1794" s="6"/>
      <c r="AF1794" s="6"/>
      <c r="AG1794" s="6"/>
      <c r="AH1794" s="6"/>
      <c r="AI1794" s="6"/>
      <c r="AJ1794" s="6"/>
      <c r="AK1794" s="6"/>
      <c r="AW1794" s="122" t="str">
        <f t="shared" si="304"/>
        <v/>
      </c>
      <c r="AX1794" s="123" t="str">
        <f t="shared" si="305"/>
        <v/>
      </c>
      <c r="AY1794" s="124" t="str">
        <f t="shared" si="306"/>
        <v/>
      </c>
      <c r="AZ1794" s="124" t="str">
        <f t="shared" si="307"/>
        <v/>
      </c>
      <c r="BF1794" s="91"/>
    </row>
    <row r="1795" spans="1:58" s="78" customFormat="1" ht="14.25" x14ac:dyDescent="0.2">
      <c r="A1795" s="6"/>
      <c r="B1795" s="6"/>
      <c r="C1795" s="6"/>
      <c r="D1795" s="3"/>
      <c r="E1795" s="98" t="str">
        <f t="shared" ref="E1795:E1858" si="314">Q1795</f>
        <v/>
      </c>
      <c r="F1795" s="117"/>
      <c r="G1795" s="116" t="str">
        <f>IF(E1795="","",IF(Temp!optSeasCoef=0,1,INDEX($C$2:$C$13,IF(MOD(COUNT($E$2:E1795),seas_indx)=0,seas_indx,MOD(COUNT($E$2:E1795),seas_indx)))))</f>
        <v/>
      </c>
      <c r="H1795" s="97" t="str">
        <f>IFERROR(IF(Temp!fhor_indata=1,IF(COUNT($S$2:S1795)&lt;=XobsHor,"in-sample",IF(AND(COUNT($S$2:S1795)&lt;=XobsHor+XfHor,MOD(S1794,XobsHor)&lt;XfHor),"out-sample","")),IF(ISBLANK(F1795),"",IF(COUNT($F$2:F1795)&lt;=XobsHor-XfHor,"in-sample","out-sample"))),"")</f>
        <v/>
      </c>
      <c r="I1795" s="120" t="str">
        <f>IF(AND(ISBLANK(F1794),H1794="in-sample"),"",IF(AND(Temp!fhor_indata=1,H1794="out-sample",H1795="out-sample"),I1794,IF(AND(ISBLANK(F1795),H1794="out-sample"),"",IF(AND(Temp!optSeasCoef=0,Temp!sts_add=1),IF(H1794="in-sample",IF(Q1794=bigT,((pCell/bigT)*F1794)+((1-(pCell/bigT))*(I1794+J1794)),IF(OR(ISBLANK(F1795),COUNT($F$2:F1794)&lt;=pCell),F1794,((pCell/COUNT($F$2:F1794))*F1794)+((1-(pCell/COUNT($F$2:F1794)))*(I1794+J1794)))),I1794),IF(AND(Temp!optSeasCoef=0,Temp!sts_multp=1),IF(H1794="in-sample",IF(Q1794=bigT,((pCell/bigT)*F1794)+((1-(pCell/bigT))*(I1794*J1794)),IF(OR(ISBLANK(F1795),COUNT(F$2:$F1794)&lt;=pCell),F1794,((pCell/COUNT($F$2:F1794))*F1794)+((1-(pCell/COUNT($F$2:F1794)))*(I1794*J1794)))),I1794),IF(Temp!sts_add=1,IF(H1794="in-sample",IF(Q1794=bigT,((pCell/bigT)*AX1794)+((1-(pCell/bigT))*(I1794+J1794)),IF(OR(ISBLANK(F1795),COUNT($AX$2:AX1794)&lt;=pCell),AX1794,((pCell/COUNT($AX$2:AX1794))*AX1794)+((1-(pCell/COUNT($AX$2:AX1794)))*(I1794+J1794)))),I1794),IF(H1794="in-sample",IF(Q1794=bigT,((pCell/bigT)*AX1794)+((1-(pCell/bigT))*(I1794*J1794)),IF(OR(ISBLANK(F1795),COUNT($AX$2:AX1794)&lt;=pCell),AX1794,((pCell/COUNT($AX$2:AX1794))*AX1794)+((1-(pCell/COUNT($AX$2:AX1794)))*(I1794*J1794)))),I1794)))))))</f>
        <v/>
      </c>
      <c r="J1795" s="120" t="str">
        <f>IF(AND(ISBLANK(F1794),H1794="in-sample"),"",IF(AND(Temp!fhor_indata=1,H1794="out-sample",H1795="out-sample"),J1794,IF(AND(ISBLANK(F1795),H1794="out-sample"),"",IF(AND(Temp!optSeasCoef=0,Temp!sts_add=1),IF(H1794="in-sample",IF(Q1794=bigT,((qCell/bigT)*(I1795-I1794))+((1-(qCell/bigT))*J1794),IF(OR(ISBLANK(F1795),COUNT($F$2:F1794)&lt;=qCell),IF(COUNT($F$2:F1794)=1,0,F1794-F1793),((qCell/COUNT($F$2:F1794))*(I1795-I1794))+((1-(qCell/COUNT($F$2:F1794)))*J1794))),J1794),IF(AND(Temp!optSeasCoef=0,Temp!sts_multp=1),IF(H1794="in-sample",IF(Q1794=bigT,((qCell/bigT)*(I1795/I1794))+((1-(qCell/bigT))*J1794),IF(qCell=0,1,IF(OR(ISBLANK(F1795),COUNT($F$2:F1794)&lt;=qCell),IF(COUNT($F$2:F1794)=1,1,F1794/F1793),((qCell/COUNT($F$2:F1794))*(I1795/I1794))+((1-(qCell/COUNT($F$2:F1794)))*J1794)))),J1794),IF(Temp!sts_add=1,IF(H1794="in-sample",IF(Q1794=bigT,((qCell/bigT)*(I1795-I1794))+((1-(qCell/bigT))*J1794),IF(OR(ISBLANK(F1795),COUNT($AX$2:AX1794)&lt;=qCell),IF(COUNT($AX$2:AX1794)=1,0,AX1794-AX1793),((qCell/COUNT($AX$2:AX1794))*(I1795-I1794))+((1-(qCell/COUNT($AX$2:AX1794)))*J1794))),J1794),IF(H1794="in-sample",IF(Q1794=bigT,((qCell/bigT)*(I1795/I1794))+((1-(qCell/bigT))*J1794),IF(qCell=0,1,IF(OR(ISBLANK(F1795),COUNT($AX$2:AX1794)&lt;=qCell),IF(COUNT($AX$2:AX1794)=1,1,AX1794/AX1793),((qCell/COUNT($AX$2:AX1794))*(I1795/I1794))+((1-(qCell/COUNT($AX$2:AX1794)))*J1794)))),J1794)))))))</f>
        <v/>
      </c>
      <c r="K1795" s="120" t="str">
        <f>IF(H1795="","",IF(AND(Temp!optSeasCoef=0,Temp!sts_add=1),IF(H1795="out-sample",I1795+(Q1795*J1795),I1795+J1795),IF(AND(Temp!optSeasCoef=0,Temp!sts_multp=1),IF(H1795="out-sample",I1795*(J1795^Q1795),I1795*J1795),IF(Temp!sts_add=1,IF(H1795="out-sample",(I1795+(Q1795*J1795))*G1795,(I1795+J1795)*G1795),IF(H1795="out-sample",I1795*(J1795^Q1795)*G1795,I1795*J1795*G1795)))))</f>
        <v/>
      </c>
      <c r="L1795" s="116" t="str">
        <f t="shared" si="308"/>
        <v/>
      </c>
      <c r="M1795" s="116" t="str">
        <f t="shared" si="309"/>
        <v/>
      </c>
      <c r="N1795" s="116" t="str">
        <f t="shared" si="310"/>
        <v/>
      </c>
      <c r="O1795" s="116" t="str">
        <f t="shared" si="311"/>
        <v/>
      </c>
      <c r="P1795" s="116" t="str">
        <f t="shared" si="312"/>
        <v/>
      </c>
      <c r="Q1795" s="94" t="str">
        <f>IF(AND(Temp!fhor_indata=1,ISBLANK(F1795),H1794="in-sample"),1,IF(AND(Temp!fhor_indata=1,H1794="out-sample",Q1794&lt;XfHor),Q1794+1,IF(ISBLANK(F1795),"",IF(AND(H1795="out-sample",H1794="in-sample"),1,IF(AND(H1795="out-sample",H1794="out-sample"),Q1794+1,IF(ISNUMBER(Q1794),Q1794+1,1))))))</f>
        <v/>
      </c>
      <c r="R1795" s="94" t="str">
        <f t="shared" si="313"/>
        <v/>
      </c>
      <c r="S1795" s="94" t="str">
        <f>IF(Temp!fhor_indata=1,IF(S1794=XobsHor,1,IF(COUNT($S$2:S1794)&lt;=XobsHor,S1794+1,IF(AND(COUNT($S$2:S1794)&lt;=XobsHor+XfHor,IFERROR(MOD(S1794,XobsHor)&lt;XfHor,FALSE)),S1794+1,""))),IF(ISBLANK(F1795),"",IF(S1794=maxP,1,IF(S1794&lt;maxP,S1794+1,IF(COUNT($S$2:S1795)&lt;=XobsHor,S1794+1,"")))))</f>
        <v/>
      </c>
      <c r="T1795" s="3"/>
      <c r="U1795" s="6"/>
      <c r="V1795" s="6"/>
      <c r="W1795" s="6"/>
      <c r="X1795" s="6"/>
      <c r="Y1795" s="6"/>
      <c r="Z1795" s="6"/>
      <c r="AA1795" s="6"/>
      <c r="AB1795" s="6"/>
      <c r="AC1795" s="6"/>
      <c r="AD1795" s="6"/>
      <c r="AE1795" s="6"/>
      <c r="AF1795" s="6"/>
      <c r="AG1795" s="6"/>
      <c r="AH1795" s="6"/>
      <c r="AI1795" s="6"/>
      <c r="AJ1795" s="6"/>
      <c r="AK1795" s="6"/>
      <c r="AW1795" s="122" t="str">
        <f t="shared" ref="AW1795:AW1858" si="315">IF(ISBLANK(F1795),"",F1795)</f>
        <v/>
      </c>
      <c r="AX1795" s="123" t="str">
        <f t="shared" ref="AX1795:AX1858" si="316">IF(ISBLANK(F1795),"",F1795/G1795)</f>
        <v/>
      </c>
      <c r="AY1795" s="124" t="str">
        <f t="shared" ref="AY1795:AY1858" si="317">IF(H1795="in-sample","",K1795)</f>
        <v/>
      </c>
      <c r="AZ1795" s="124" t="str">
        <f t="shared" ref="AZ1795:AZ1858" si="318">IF(H1795="in-sample",K1795,"")</f>
        <v/>
      </c>
      <c r="BF1795" s="91"/>
    </row>
    <row r="1796" spans="1:58" s="78" customFormat="1" ht="14.25" x14ac:dyDescent="0.2">
      <c r="A1796" s="6"/>
      <c r="B1796" s="6"/>
      <c r="C1796" s="6"/>
      <c r="D1796" s="3"/>
      <c r="E1796" s="98" t="str">
        <f t="shared" si="314"/>
        <v/>
      </c>
      <c r="F1796" s="117"/>
      <c r="G1796" s="116" t="str">
        <f>IF(E1796="","",IF(Temp!optSeasCoef=0,1,INDEX($C$2:$C$13,IF(MOD(COUNT($E$2:E1796),seas_indx)=0,seas_indx,MOD(COUNT($E$2:E1796),seas_indx)))))</f>
        <v/>
      </c>
      <c r="H1796" s="97" t="str">
        <f>IFERROR(IF(Temp!fhor_indata=1,IF(COUNT($S$2:S1796)&lt;=XobsHor,"in-sample",IF(AND(COUNT($S$2:S1796)&lt;=XobsHor+XfHor,MOD(S1795,XobsHor)&lt;XfHor),"out-sample","")),IF(ISBLANK(F1796),"",IF(COUNT($F$2:F1796)&lt;=XobsHor-XfHor,"in-sample","out-sample"))),"")</f>
        <v/>
      </c>
      <c r="I1796" s="120" t="str">
        <f>IF(AND(ISBLANK(F1795),H1795="in-sample"),"",IF(AND(Temp!fhor_indata=1,H1795="out-sample",H1796="out-sample"),I1795,IF(AND(ISBLANK(F1796),H1795="out-sample"),"",IF(AND(Temp!optSeasCoef=0,Temp!sts_add=1),IF(H1795="in-sample",IF(Q1795=bigT,((pCell/bigT)*F1795)+((1-(pCell/bigT))*(I1795+J1795)),IF(OR(ISBLANK(F1796),COUNT($F$2:F1795)&lt;=pCell),F1795,((pCell/COUNT($F$2:F1795))*F1795)+((1-(pCell/COUNT($F$2:F1795)))*(I1795+J1795)))),I1795),IF(AND(Temp!optSeasCoef=0,Temp!sts_multp=1),IF(H1795="in-sample",IF(Q1795=bigT,((pCell/bigT)*F1795)+((1-(pCell/bigT))*(I1795*J1795)),IF(OR(ISBLANK(F1796),COUNT(F$2:$F1795)&lt;=pCell),F1795,((pCell/COUNT($F$2:F1795))*F1795)+((1-(pCell/COUNT($F$2:F1795)))*(I1795*J1795)))),I1795),IF(Temp!sts_add=1,IF(H1795="in-sample",IF(Q1795=bigT,((pCell/bigT)*AX1795)+((1-(pCell/bigT))*(I1795+J1795)),IF(OR(ISBLANK(F1796),COUNT($AX$2:AX1795)&lt;=pCell),AX1795,((pCell/COUNT($AX$2:AX1795))*AX1795)+((1-(pCell/COUNT($AX$2:AX1795)))*(I1795+J1795)))),I1795),IF(H1795="in-sample",IF(Q1795=bigT,((pCell/bigT)*AX1795)+((1-(pCell/bigT))*(I1795*J1795)),IF(OR(ISBLANK(F1796),COUNT($AX$2:AX1795)&lt;=pCell),AX1795,((pCell/COUNT($AX$2:AX1795))*AX1795)+((1-(pCell/COUNT($AX$2:AX1795)))*(I1795*J1795)))),I1795)))))))</f>
        <v/>
      </c>
      <c r="J1796" s="120" t="str">
        <f>IF(AND(ISBLANK(F1795),H1795="in-sample"),"",IF(AND(Temp!fhor_indata=1,H1795="out-sample",H1796="out-sample"),J1795,IF(AND(ISBLANK(F1796),H1795="out-sample"),"",IF(AND(Temp!optSeasCoef=0,Temp!sts_add=1),IF(H1795="in-sample",IF(Q1795=bigT,((qCell/bigT)*(I1796-I1795))+((1-(qCell/bigT))*J1795),IF(OR(ISBLANK(F1796),COUNT($F$2:F1795)&lt;=qCell),IF(COUNT($F$2:F1795)=1,0,F1795-F1794),((qCell/COUNT($F$2:F1795))*(I1796-I1795))+((1-(qCell/COUNT($F$2:F1795)))*J1795))),J1795),IF(AND(Temp!optSeasCoef=0,Temp!sts_multp=1),IF(H1795="in-sample",IF(Q1795=bigT,((qCell/bigT)*(I1796/I1795))+((1-(qCell/bigT))*J1795),IF(qCell=0,1,IF(OR(ISBLANK(F1796),COUNT($F$2:F1795)&lt;=qCell),IF(COUNT($F$2:F1795)=1,1,F1795/F1794),((qCell/COUNT($F$2:F1795))*(I1796/I1795))+((1-(qCell/COUNT($F$2:F1795)))*J1795)))),J1795),IF(Temp!sts_add=1,IF(H1795="in-sample",IF(Q1795=bigT,((qCell/bigT)*(I1796-I1795))+((1-(qCell/bigT))*J1795),IF(OR(ISBLANK(F1796),COUNT($AX$2:AX1795)&lt;=qCell),IF(COUNT($AX$2:AX1795)=1,0,AX1795-AX1794),((qCell/COUNT($AX$2:AX1795))*(I1796-I1795))+((1-(qCell/COUNT($AX$2:AX1795)))*J1795))),J1795),IF(H1795="in-sample",IF(Q1795=bigT,((qCell/bigT)*(I1796/I1795))+((1-(qCell/bigT))*J1795),IF(qCell=0,1,IF(OR(ISBLANK(F1796),COUNT($AX$2:AX1795)&lt;=qCell),IF(COUNT($AX$2:AX1795)=1,1,AX1795/AX1794),((qCell/COUNT($AX$2:AX1795))*(I1796/I1795))+((1-(qCell/COUNT($AX$2:AX1795)))*J1795)))),J1795)))))))</f>
        <v/>
      </c>
      <c r="K1796" s="120" t="str">
        <f>IF(H1796="","",IF(AND(Temp!optSeasCoef=0,Temp!sts_add=1),IF(H1796="out-sample",I1796+(Q1796*J1796),I1796+J1796),IF(AND(Temp!optSeasCoef=0,Temp!sts_multp=1),IF(H1796="out-sample",I1796*(J1796^Q1796),I1796*J1796),IF(Temp!sts_add=1,IF(H1796="out-sample",(I1796+(Q1796*J1796))*G1796,(I1796+J1796)*G1796),IF(H1796="out-sample",I1796*(J1796^Q1796)*G1796,I1796*J1796*G1796)))))</f>
        <v/>
      </c>
      <c r="L1796" s="116" t="str">
        <f t="shared" si="308"/>
        <v/>
      </c>
      <c r="M1796" s="116" t="str">
        <f t="shared" si="309"/>
        <v/>
      </c>
      <c r="N1796" s="116" t="str">
        <f t="shared" si="310"/>
        <v/>
      </c>
      <c r="O1796" s="116" t="str">
        <f t="shared" si="311"/>
        <v/>
      </c>
      <c r="P1796" s="116" t="str">
        <f t="shared" si="312"/>
        <v/>
      </c>
      <c r="Q1796" s="94" t="str">
        <f>IF(AND(Temp!fhor_indata=1,ISBLANK(F1796),H1795="in-sample"),1,IF(AND(Temp!fhor_indata=1,H1795="out-sample",Q1795&lt;XfHor),Q1795+1,IF(ISBLANK(F1796),"",IF(AND(H1796="out-sample",H1795="in-sample"),1,IF(AND(H1796="out-sample",H1795="out-sample"),Q1795+1,IF(ISNUMBER(Q1795),Q1795+1,1))))))</f>
        <v/>
      </c>
      <c r="R1796" s="94" t="str">
        <f t="shared" si="313"/>
        <v/>
      </c>
      <c r="S1796" s="94" t="str">
        <f>IF(Temp!fhor_indata=1,IF(S1795=XobsHor,1,IF(COUNT($S$2:S1795)&lt;=XobsHor,S1795+1,IF(AND(COUNT($S$2:S1795)&lt;=XobsHor+XfHor,IFERROR(MOD(S1795,XobsHor)&lt;XfHor,FALSE)),S1795+1,""))),IF(ISBLANK(F1796),"",IF(S1795=maxP,1,IF(S1795&lt;maxP,S1795+1,IF(COUNT($S$2:S1796)&lt;=XobsHor,S1795+1,"")))))</f>
        <v/>
      </c>
      <c r="T1796" s="3"/>
      <c r="U1796" s="6"/>
      <c r="V1796" s="6"/>
      <c r="W1796" s="6"/>
      <c r="X1796" s="6"/>
      <c r="Y1796" s="6"/>
      <c r="Z1796" s="6"/>
      <c r="AA1796" s="6"/>
      <c r="AB1796" s="6"/>
      <c r="AC1796" s="6"/>
      <c r="AD1796" s="6"/>
      <c r="AE1796" s="6"/>
      <c r="AF1796" s="6"/>
      <c r="AG1796" s="6"/>
      <c r="AH1796" s="6"/>
      <c r="AI1796" s="6"/>
      <c r="AJ1796" s="6"/>
      <c r="AK1796" s="6"/>
      <c r="AW1796" s="122" t="str">
        <f t="shared" si="315"/>
        <v/>
      </c>
      <c r="AX1796" s="123" t="str">
        <f t="shared" si="316"/>
        <v/>
      </c>
      <c r="AY1796" s="124" t="str">
        <f t="shared" si="317"/>
        <v/>
      </c>
      <c r="AZ1796" s="124" t="str">
        <f t="shared" si="318"/>
        <v/>
      </c>
      <c r="BF1796" s="91"/>
    </row>
    <row r="1797" spans="1:58" s="78" customFormat="1" ht="14.25" x14ac:dyDescent="0.2">
      <c r="A1797" s="6"/>
      <c r="B1797" s="6"/>
      <c r="C1797" s="6"/>
      <c r="D1797" s="3"/>
      <c r="E1797" s="98" t="str">
        <f t="shared" si="314"/>
        <v/>
      </c>
      <c r="F1797" s="117"/>
      <c r="G1797" s="116" t="str">
        <f>IF(E1797="","",IF(Temp!optSeasCoef=0,1,INDEX($C$2:$C$13,IF(MOD(COUNT($E$2:E1797),seas_indx)=0,seas_indx,MOD(COUNT($E$2:E1797),seas_indx)))))</f>
        <v/>
      </c>
      <c r="H1797" s="97" t="str">
        <f>IFERROR(IF(Temp!fhor_indata=1,IF(COUNT($S$2:S1797)&lt;=XobsHor,"in-sample",IF(AND(COUNT($S$2:S1797)&lt;=XobsHor+XfHor,MOD(S1796,XobsHor)&lt;XfHor),"out-sample","")),IF(ISBLANK(F1797),"",IF(COUNT($F$2:F1797)&lt;=XobsHor-XfHor,"in-sample","out-sample"))),"")</f>
        <v/>
      </c>
      <c r="I1797" s="120" t="str">
        <f>IF(AND(ISBLANK(F1796),H1796="in-sample"),"",IF(AND(Temp!fhor_indata=1,H1796="out-sample",H1797="out-sample"),I1796,IF(AND(ISBLANK(F1797),H1796="out-sample"),"",IF(AND(Temp!optSeasCoef=0,Temp!sts_add=1),IF(H1796="in-sample",IF(Q1796=bigT,((pCell/bigT)*F1796)+((1-(pCell/bigT))*(I1796+J1796)),IF(OR(ISBLANK(F1797),COUNT($F$2:F1796)&lt;=pCell),F1796,((pCell/COUNT($F$2:F1796))*F1796)+((1-(pCell/COUNT($F$2:F1796)))*(I1796+J1796)))),I1796),IF(AND(Temp!optSeasCoef=0,Temp!sts_multp=1),IF(H1796="in-sample",IF(Q1796=bigT,((pCell/bigT)*F1796)+((1-(pCell/bigT))*(I1796*J1796)),IF(OR(ISBLANK(F1797),COUNT(F$2:$F1796)&lt;=pCell),F1796,((pCell/COUNT($F$2:F1796))*F1796)+((1-(pCell/COUNT($F$2:F1796)))*(I1796*J1796)))),I1796),IF(Temp!sts_add=1,IF(H1796="in-sample",IF(Q1796=bigT,((pCell/bigT)*AX1796)+((1-(pCell/bigT))*(I1796+J1796)),IF(OR(ISBLANK(F1797),COUNT($AX$2:AX1796)&lt;=pCell),AX1796,((pCell/COUNT($AX$2:AX1796))*AX1796)+((1-(pCell/COUNT($AX$2:AX1796)))*(I1796+J1796)))),I1796),IF(H1796="in-sample",IF(Q1796=bigT,((pCell/bigT)*AX1796)+((1-(pCell/bigT))*(I1796*J1796)),IF(OR(ISBLANK(F1797),COUNT($AX$2:AX1796)&lt;=pCell),AX1796,((pCell/COUNT($AX$2:AX1796))*AX1796)+((1-(pCell/COUNT($AX$2:AX1796)))*(I1796*J1796)))),I1796)))))))</f>
        <v/>
      </c>
      <c r="J1797" s="120" t="str">
        <f>IF(AND(ISBLANK(F1796),H1796="in-sample"),"",IF(AND(Temp!fhor_indata=1,H1796="out-sample",H1797="out-sample"),J1796,IF(AND(ISBLANK(F1797),H1796="out-sample"),"",IF(AND(Temp!optSeasCoef=0,Temp!sts_add=1),IF(H1796="in-sample",IF(Q1796=bigT,((qCell/bigT)*(I1797-I1796))+((1-(qCell/bigT))*J1796),IF(OR(ISBLANK(F1797),COUNT($F$2:F1796)&lt;=qCell),IF(COUNT($F$2:F1796)=1,0,F1796-F1795),((qCell/COUNT($F$2:F1796))*(I1797-I1796))+((1-(qCell/COUNT($F$2:F1796)))*J1796))),J1796),IF(AND(Temp!optSeasCoef=0,Temp!sts_multp=1),IF(H1796="in-sample",IF(Q1796=bigT,((qCell/bigT)*(I1797/I1796))+((1-(qCell/bigT))*J1796),IF(qCell=0,1,IF(OR(ISBLANK(F1797),COUNT($F$2:F1796)&lt;=qCell),IF(COUNT($F$2:F1796)=1,1,F1796/F1795),((qCell/COUNT($F$2:F1796))*(I1797/I1796))+((1-(qCell/COUNT($F$2:F1796)))*J1796)))),J1796),IF(Temp!sts_add=1,IF(H1796="in-sample",IF(Q1796=bigT,((qCell/bigT)*(I1797-I1796))+((1-(qCell/bigT))*J1796),IF(OR(ISBLANK(F1797),COUNT($AX$2:AX1796)&lt;=qCell),IF(COUNT($AX$2:AX1796)=1,0,AX1796-AX1795),((qCell/COUNT($AX$2:AX1796))*(I1797-I1796))+((1-(qCell/COUNT($AX$2:AX1796)))*J1796))),J1796),IF(H1796="in-sample",IF(Q1796=bigT,((qCell/bigT)*(I1797/I1796))+((1-(qCell/bigT))*J1796),IF(qCell=0,1,IF(OR(ISBLANK(F1797),COUNT($AX$2:AX1796)&lt;=qCell),IF(COUNT($AX$2:AX1796)=1,1,AX1796/AX1795),((qCell/COUNT($AX$2:AX1796))*(I1797/I1796))+((1-(qCell/COUNT($AX$2:AX1796)))*J1796)))),J1796)))))))</f>
        <v/>
      </c>
      <c r="K1797" s="120" t="str">
        <f>IF(H1797="","",IF(AND(Temp!optSeasCoef=0,Temp!sts_add=1),IF(H1797="out-sample",I1797+(Q1797*J1797),I1797+J1797),IF(AND(Temp!optSeasCoef=0,Temp!sts_multp=1),IF(H1797="out-sample",I1797*(J1797^Q1797),I1797*J1797),IF(Temp!sts_add=1,IF(H1797="out-sample",(I1797+(Q1797*J1797))*G1797,(I1797+J1797)*G1797),IF(H1797="out-sample",I1797*(J1797^Q1797)*G1797,I1797*J1797*G1797)))))</f>
        <v/>
      </c>
      <c r="L1797" s="116" t="str">
        <f t="shared" si="308"/>
        <v/>
      </c>
      <c r="M1797" s="116" t="str">
        <f t="shared" si="309"/>
        <v/>
      </c>
      <c r="N1797" s="116" t="str">
        <f t="shared" si="310"/>
        <v/>
      </c>
      <c r="O1797" s="116" t="str">
        <f t="shared" si="311"/>
        <v/>
      </c>
      <c r="P1797" s="116" t="str">
        <f t="shared" si="312"/>
        <v/>
      </c>
      <c r="Q1797" s="94" t="str">
        <f>IF(AND(Temp!fhor_indata=1,ISBLANK(F1797),H1796="in-sample"),1,IF(AND(Temp!fhor_indata=1,H1796="out-sample",Q1796&lt;XfHor),Q1796+1,IF(ISBLANK(F1797),"",IF(AND(H1797="out-sample",H1796="in-sample"),1,IF(AND(H1797="out-sample",H1796="out-sample"),Q1796+1,IF(ISNUMBER(Q1796),Q1796+1,1))))))</f>
        <v/>
      </c>
      <c r="R1797" s="94" t="str">
        <f t="shared" si="313"/>
        <v/>
      </c>
      <c r="S1797" s="94" t="str">
        <f>IF(Temp!fhor_indata=1,IF(S1796=XobsHor,1,IF(COUNT($S$2:S1796)&lt;=XobsHor,S1796+1,IF(AND(COUNT($S$2:S1796)&lt;=XobsHor+XfHor,IFERROR(MOD(S1796,XobsHor)&lt;XfHor,FALSE)),S1796+1,""))),IF(ISBLANK(F1797),"",IF(S1796=maxP,1,IF(S1796&lt;maxP,S1796+1,IF(COUNT($S$2:S1797)&lt;=XobsHor,S1796+1,"")))))</f>
        <v/>
      </c>
      <c r="T1797" s="3"/>
      <c r="U1797" s="6"/>
      <c r="V1797" s="6"/>
      <c r="W1797" s="6"/>
      <c r="X1797" s="6"/>
      <c r="Y1797" s="6"/>
      <c r="Z1797" s="6"/>
      <c r="AA1797" s="6"/>
      <c r="AB1797" s="6"/>
      <c r="AC1797" s="6"/>
      <c r="AD1797" s="6"/>
      <c r="AE1797" s="6"/>
      <c r="AF1797" s="6"/>
      <c r="AG1797" s="6"/>
      <c r="AH1797" s="6"/>
      <c r="AI1797" s="6"/>
      <c r="AJ1797" s="6"/>
      <c r="AK1797" s="6"/>
      <c r="AW1797" s="122" t="str">
        <f t="shared" si="315"/>
        <v/>
      </c>
      <c r="AX1797" s="123" t="str">
        <f t="shared" si="316"/>
        <v/>
      </c>
      <c r="AY1797" s="124" t="str">
        <f t="shared" si="317"/>
        <v/>
      </c>
      <c r="AZ1797" s="124" t="str">
        <f t="shared" si="318"/>
        <v/>
      </c>
      <c r="BF1797" s="91"/>
    </row>
    <row r="1798" spans="1:58" s="78" customFormat="1" ht="14.25" x14ac:dyDescent="0.2">
      <c r="A1798" s="6"/>
      <c r="B1798" s="6"/>
      <c r="C1798" s="6"/>
      <c r="D1798" s="3"/>
      <c r="E1798" s="98" t="str">
        <f t="shared" si="314"/>
        <v/>
      </c>
      <c r="F1798" s="117"/>
      <c r="G1798" s="116" t="str">
        <f>IF(E1798="","",IF(Temp!optSeasCoef=0,1,INDEX($C$2:$C$13,IF(MOD(COUNT($E$2:E1798),seas_indx)=0,seas_indx,MOD(COUNT($E$2:E1798),seas_indx)))))</f>
        <v/>
      </c>
      <c r="H1798" s="97" t="str">
        <f>IFERROR(IF(Temp!fhor_indata=1,IF(COUNT($S$2:S1798)&lt;=XobsHor,"in-sample",IF(AND(COUNT($S$2:S1798)&lt;=XobsHor+XfHor,MOD(S1797,XobsHor)&lt;XfHor),"out-sample","")),IF(ISBLANK(F1798),"",IF(COUNT($F$2:F1798)&lt;=XobsHor-XfHor,"in-sample","out-sample"))),"")</f>
        <v/>
      </c>
      <c r="I1798" s="120" t="str">
        <f>IF(AND(ISBLANK(F1797),H1797="in-sample"),"",IF(AND(Temp!fhor_indata=1,H1797="out-sample",H1798="out-sample"),I1797,IF(AND(ISBLANK(F1798),H1797="out-sample"),"",IF(AND(Temp!optSeasCoef=0,Temp!sts_add=1),IF(H1797="in-sample",IF(Q1797=bigT,((pCell/bigT)*F1797)+((1-(pCell/bigT))*(I1797+J1797)),IF(OR(ISBLANK(F1798),COUNT($F$2:F1797)&lt;=pCell),F1797,((pCell/COUNT($F$2:F1797))*F1797)+((1-(pCell/COUNT($F$2:F1797)))*(I1797+J1797)))),I1797),IF(AND(Temp!optSeasCoef=0,Temp!sts_multp=1),IF(H1797="in-sample",IF(Q1797=bigT,((pCell/bigT)*F1797)+((1-(pCell/bigT))*(I1797*J1797)),IF(OR(ISBLANK(F1798),COUNT(F$2:$F1797)&lt;=pCell),F1797,((pCell/COUNT($F$2:F1797))*F1797)+((1-(pCell/COUNT($F$2:F1797)))*(I1797*J1797)))),I1797),IF(Temp!sts_add=1,IF(H1797="in-sample",IF(Q1797=bigT,((pCell/bigT)*AX1797)+((1-(pCell/bigT))*(I1797+J1797)),IF(OR(ISBLANK(F1798),COUNT($AX$2:AX1797)&lt;=pCell),AX1797,((pCell/COUNT($AX$2:AX1797))*AX1797)+((1-(pCell/COUNT($AX$2:AX1797)))*(I1797+J1797)))),I1797),IF(H1797="in-sample",IF(Q1797=bigT,((pCell/bigT)*AX1797)+((1-(pCell/bigT))*(I1797*J1797)),IF(OR(ISBLANK(F1798),COUNT($AX$2:AX1797)&lt;=pCell),AX1797,((pCell/COUNT($AX$2:AX1797))*AX1797)+((1-(pCell/COUNT($AX$2:AX1797)))*(I1797*J1797)))),I1797)))))))</f>
        <v/>
      </c>
      <c r="J1798" s="120" t="str">
        <f>IF(AND(ISBLANK(F1797),H1797="in-sample"),"",IF(AND(Temp!fhor_indata=1,H1797="out-sample",H1798="out-sample"),J1797,IF(AND(ISBLANK(F1798),H1797="out-sample"),"",IF(AND(Temp!optSeasCoef=0,Temp!sts_add=1),IF(H1797="in-sample",IF(Q1797=bigT,((qCell/bigT)*(I1798-I1797))+((1-(qCell/bigT))*J1797),IF(OR(ISBLANK(F1798),COUNT($F$2:F1797)&lt;=qCell),IF(COUNT($F$2:F1797)=1,0,F1797-F1796),((qCell/COUNT($F$2:F1797))*(I1798-I1797))+((1-(qCell/COUNT($F$2:F1797)))*J1797))),J1797),IF(AND(Temp!optSeasCoef=0,Temp!sts_multp=1),IF(H1797="in-sample",IF(Q1797=bigT,((qCell/bigT)*(I1798/I1797))+((1-(qCell/bigT))*J1797),IF(qCell=0,1,IF(OR(ISBLANK(F1798),COUNT($F$2:F1797)&lt;=qCell),IF(COUNT($F$2:F1797)=1,1,F1797/F1796),((qCell/COUNT($F$2:F1797))*(I1798/I1797))+((1-(qCell/COUNT($F$2:F1797)))*J1797)))),J1797),IF(Temp!sts_add=1,IF(H1797="in-sample",IF(Q1797=bigT,((qCell/bigT)*(I1798-I1797))+((1-(qCell/bigT))*J1797),IF(OR(ISBLANK(F1798),COUNT($AX$2:AX1797)&lt;=qCell),IF(COUNT($AX$2:AX1797)=1,0,AX1797-AX1796),((qCell/COUNT($AX$2:AX1797))*(I1798-I1797))+((1-(qCell/COUNT($AX$2:AX1797)))*J1797))),J1797),IF(H1797="in-sample",IF(Q1797=bigT,((qCell/bigT)*(I1798/I1797))+((1-(qCell/bigT))*J1797),IF(qCell=0,1,IF(OR(ISBLANK(F1798),COUNT($AX$2:AX1797)&lt;=qCell),IF(COUNT($AX$2:AX1797)=1,1,AX1797/AX1796),((qCell/COUNT($AX$2:AX1797))*(I1798/I1797))+((1-(qCell/COUNT($AX$2:AX1797)))*J1797)))),J1797)))))))</f>
        <v/>
      </c>
      <c r="K1798" s="120" t="str">
        <f>IF(H1798="","",IF(AND(Temp!optSeasCoef=0,Temp!sts_add=1),IF(H1798="out-sample",I1798+(Q1798*J1798),I1798+J1798),IF(AND(Temp!optSeasCoef=0,Temp!sts_multp=1),IF(H1798="out-sample",I1798*(J1798^Q1798),I1798*J1798),IF(Temp!sts_add=1,IF(H1798="out-sample",(I1798+(Q1798*J1798))*G1798,(I1798+J1798)*G1798),IF(H1798="out-sample",I1798*(J1798^Q1798)*G1798,I1798*J1798*G1798)))))</f>
        <v/>
      </c>
      <c r="L1798" s="116" t="str">
        <f t="shared" si="308"/>
        <v/>
      </c>
      <c r="M1798" s="116" t="str">
        <f t="shared" si="309"/>
        <v/>
      </c>
      <c r="N1798" s="116" t="str">
        <f t="shared" si="310"/>
        <v/>
      </c>
      <c r="O1798" s="116" t="str">
        <f t="shared" si="311"/>
        <v/>
      </c>
      <c r="P1798" s="116" t="str">
        <f t="shared" si="312"/>
        <v/>
      </c>
      <c r="Q1798" s="94" t="str">
        <f>IF(AND(Temp!fhor_indata=1,ISBLANK(F1798),H1797="in-sample"),1,IF(AND(Temp!fhor_indata=1,H1797="out-sample",Q1797&lt;XfHor),Q1797+1,IF(ISBLANK(F1798),"",IF(AND(H1798="out-sample",H1797="in-sample"),1,IF(AND(H1798="out-sample",H1797="out-sample"),Q1797+1,IF(ISNUMBER(Q1797),Q1797+1,1))))))</f>
        <v/>
      </c>
      <c r="R1798" s="94" t="str">
        <f t="shared" si="313"/>
        <v/>
      </c>
      <c r="S1798" s="94" t="str">
        <f>IF(Temp!fhor_indata=1,IF(S1797=XobsHor,1,IF(COUNT($S$2:S1797)&lt;=XobsHor,S1797+1,IF(AND(COUNT($S$2:S1797)&lt;=XobsHor+XfHor,IFERROR(MOD(S1797,XobsHor)&lt;XfHor,FALSE)),S1797+1,""))),IF(ISBLANK(F1798),"",IF(S1797=maxP,1,IF(S1797&lt;maxP,S1797+1,IF(COUNT($S$2:S1798)&lt;=XobsHor,S1797+1,"")))))</f>
        <v/>
      </c>
      <c r="T1798" s="3"/>
      <c r="U1798" s="6"/>
      <c r="V1798" s="6"/>
      <c r="W1798" s="6"/>
      <c r="X1798" s="6"/>
      <c r="Y1798" s="6"/>
      <c r="Z1798" s="6"/>
      <c r="AA1798" s="6"/>
      <c r="AB1798" s="6"/>
      <c r="AC1798" s="6"/>
      <c r="AD1798" s="6"/>
      <c r="AE1798" s="6"/>
      <c r="AF1798" s="6"/>
      <c r="AG1798" s="6"/>
      <c r="AH1798" s="6"/>
      <c r="AI1798" s="6"/>
      <c r="AJ1798" s="6"/>
      <c r="AK1798" s="6"/>
      <c r="AW1798" s="122" t="str">
        <f t="shared" si="315"/>
        <v/>
      </c>
      <c r="AX1798" s="123" t="str">
        <f t="shared" si="316"/>
        <v/>
      </c>
      <c r="AY1798" s="124" t="str">
        <f t="shared" si="317"/>
        <v/>
      </c>
      <c r="AZ1798" s="124" t="str">
        <f t="shared" si="318"/>
        <v/>
      </c>
      <c r="BF1798" s="91"/>
    </row>
    <row r="1799" spans="1:58" s="78" customFormat="1" ht="14.25" x14ac:dyDescent="0.2">
      <c r="A1799" s="6"/>
      <c r="B1799" s="6"/>
      <c r="C1799" s="6"/>
      <c r="D1799" s="3"/>
      <c r="E1799" s="98" t="str">
        <f t="shared" si="314"/>
        <v/>
      </c>
      <c r="F1799" s="117"/>
      <c r="G1799" s="116" t="str">
        <f>IF(E1799="","",IF(Temp!optSeasCoef=0,1,INDEX($C$2:$C$13,IF(MOD(COUNT($E$2:E1799),seas_indx)=0,seas_indx,MOD(COUNT($E$2:E1799),seas_indx)))))</f>
        <v/>
      </c>
      <c r="H1799" s="97" t="str">
        <f>IFERROR(IF(Temp!fhor_indata=1,IF(COUNT($S$2:S1799)&lt;=XobsHor,"in-sample",IF(AND(COUNT($S$2:S1799)&lt;=XobsHor+XfHor,MOD(S1798,XobsHor)&lt;XfHor),"out-sample","")),IF(ISBLANK(F1799),"",IF(COUNT($F$2:F1799)&lt;=XobsHor-XfHor,"in-sample","out-sample"))),"")</f>
        <v/>
      </c>
      <c r="I1799" s="120" t="str">
        <f>IF(AND(ISBLANK(F1798),H1798="in-sample"),"",IF(AND(Temp!fhor_indata=1,H1798="out-sample",H1799="out-sample"),I1798,IF(AND(ISBLANK(F1799),H1798="out-sample"),"",IF(AND(Temp!optSeasCoef=0,Temp!sts_add=1),IF(H1798="in-sample",IF(Q1798=bigT,((pCell/bigT)*F1798)+((1-(pCell/bigT))*(I1798+J1798)),IF(OR(ISBLANK(F1799),COUNT($F$2:F1798)&lt;=pCell),F1798,((pCell/COUNT($F$2:F1798))*F1798)+((1-(pCell/COUNT($F$2:F1798)))*(I1798+J1798)))),I1798),IF(AND(Temp!optSeasCoef=0,Temp!sts_multp=1),IF(H1798="in-sample",IF(Q1798=bigT,((pCell/bigT)*F1798)+((1-(pCell/bigT))*(I1798*J1798)),IF(OR(ISBLANK(F1799),COUNT(F$2:$F1798)&lt;=pCell),F1798,((pCell/COUNT($F$2:F1798))*F1798)+((1-(pCell/COUNT($F$2:F1798)))*(I1798*J1798)))),I1798),IF(Temp!sts_add=1,IF(H1798="in-sample",IF(Q1798=bigT,((pCell/bigT)*AX1798)+((1-(pCell/bigT))*(I1798+J1798)),IF(OR(ISBLANK(F1799),COUNT($AX$2:AX1798)&lt;=pCell),AX1798,((pCell/COUNT($AX$2:AX1798))*AX1798)+((1-(pCell/COUNT($AX$2:AX1798)))*(I1798+J1798)))),I1798),IF(H1798="in-sample",IF(Q1798=bigT,((pCell/bigT)*AX1798)+((1-(pCell/bigT))*(I1798*J1798)),IF(OR(ISBLANK(F1799),COUNT($AX$2:AX1798)&lt;=pCell),AX1798,((pCell/COUNT($AX$2:AX1798))*AX1798)+((1-(pCell/COUNT($AX$2:AX1798)))*(I1798*J1798)))),I1798)))))))</f>
        <v/>
      </c>
      <c r="J1799" s="120" t="str">
        <f>IF(AND(ISBLANK(F1798),H1798="in-sample"),"",IF(AND(Temp!fhor_indata=1,H1798="out-sample",H1799="out-sample"),J1798,IF(AND(ISBLANK(F1799),H1798="out-sample"),"",IF(AND(Temp!optSeasCoef=0,Temp!sts_add=1),IF(H1798="in-sample",IF(Q1798=bigT,((qCell/bigT)*(I1799-I1798))+((1-(qCell/bigT))*J1798),IF(OR(ISBLANK(F1799),COUNT($F$2:F1798)&lt;=qCell),IF(COUNT($F$2:F1798)=1,0,F1798-F1797),((qCell/COUNT($F$2:F1798))*(I1799-I1798))+((1-(qCell/COUNT($F$2:F1798)))*J1798))),J1798),IF(AND(Temp!optSeasCoef=0,Temp!sts_multp=1),IF(H1798="in-sample",IF(Q1798=bigT,((qCell/bigT)*(I1799/I1798))+((1-(qCell/bigT))*J1798),IF(qCell=0,1,IF(OR(ISBLANK(F1799),COUNT($F$2:F1798)&lt;=qCell),IF(COUNT($F$2:F1798)=1,1,F1798/F1797),((qCell/COUNT($F$2:F1798))*(I1799/I1798))+((1-(qCell/COUNT($F$2:F1798)))*J1798)))),J1798),IF(Temp!sts_add=1,IF(H1798="in-sample",IF(Q1798=bigT,((qCell/bigT)*(I1799-I1798))+((1-(qCell/bigT))*J1798),IF(OR(ISBLANK(F1799),COUNT($AX$2:AX1798)&lt;=qCell),IF(COUNT($AX$2:AX1798)=1,0,AX1798-AX1797),((qCell/COUNT($AX$2:AX1798))*(I1799-I1798))+((1-(qCell/COUNT($AX$2:AX1798)))*J1798))),J1798),IF(H1798="in-sample",IF(Q1798=bigT,((qCell/bigT)*(I1799/I1798))+((1-(qCell/bigT))*J1798),IF(qCell=0,1,IF(OR(ISBLANK(F1799),COUNT($AX$2:AX1798)&lt;=qCell),IF(COUNT($AX$2:AX1798)=1,1,AX1798/AX1797),((qCell/COUNT($AX$2:AX1798))*(I1799/I1798))+((1-(qCell/COUNT($AX$2:AX1798)))*J1798)))),J1798)))))))</f>
        <v/>
      </c>
      <c r="K1799" s="120" t="str">
        <f>IF(H1799="","",IF(AND(Temp!optSeasCoef=0,Temp!sts_add=1),IF(H1799="out-sample",I1799+(Q1799*J1799),I1799+J1799),IF(AND(Temp!optSeasCoef=0,Temp!sts_multp=1),IF(H1799="out-sample",I1799*(J1799^Q1799),I1799*J1799),IF(Temp!sts_add=1,IF(H1799="out-sample",(I1799+(Q1799*J1799))*G1799,(I1799+J1799)*G1799),IF(H1799="out-sample",I1799*(J1799^Q1799)*G1799,I1799*J1799*G1799)))))</f>
        <v/>
      </c>
      <c r="L1799" s="116" t="str">
        <f t="shared" si="308"/>
        <v/>
      </c>
      <c r="M1799" s="116" t="str">
        <f t="shared" si="309"/>
        <v/>
      </c>
      <c r="N1799" s="116" t="str">
        <f t="shared" si="310"/>
        <v/>
      </c>
      <c r="O1799" s="116" t="str">
        <f t="shared" si="311"/>
        <v/>
      </c>
      <c r="P1799" s="116" t="str">
        <f t="shared" si="312"/>
        <v/>
      </c>
      <c r="Q1799" s="94" t="str">
        <f>IF(AND(Temp!fhor_indata=1,ISBLANK(F1799),H1798="in-sample"),1,IF(AND(Temp!fhor_indata=1,H1798="out-sample",Q1798&lt;XfHor),Q1798+1,IF(ISBLANK(F1799),"",IF(AND(H1799="out-sample",H1798="in-sample"),1,IF(AND(H1799="out-sample",H1798="out-sample"),Q1798+1,IF(ISNUMBER(Q1798),Q1798+1,1))))))</f>
        <v/>
      </c>
      <c r="R1799" s="94" t="str">
        <f t="shared" si="313"/>
        <v/>
      </c>
      <c r="S1799" s="94" t="str">
        <f>IF(Temp!fhor_indata=1,IF(S1798=XobsHor,1,IF(COUNT($S$2:S1798)&lt;=XobsHor,S1798+1,IF(AND(COUNT($S$2:S1798)&lt;=XobsHor+XfHor,IFERROR(MOD(S1798,XobsHor)&lt;XfHor,FALSE)),S1798+1,""))),IF(ISBLANK(F1799),"",IF(S1798=maxP,1,IF(S1798&lt;maxP,S1798+1,IF(COUNT($S$2:S1799)&lt;=XobsHor,S1798+1,"")))))</f>
        <v/>
      </c>
      <c r="T1799" s="3"/>
      <c r="U1799" s="6"/>
      <c r="V1799" s="6"/>
      <c r="W1799" s="6"/>
      <c r="X1799" s="6"/>
      <c r="Y1799" s="6"/>
      <c r="Z1799" s="6"/>
      <c r="AA1799" s="6"/>
      <c r="AB1799" s="6"/>
      <c r="AC1799" s="6"/>
      <c r="AD1799" s="6"/>
      <c r="AE1799" s="6"/>
      <c r="AF1799" s="6"/>
      <c r="AG1799" s="6"/>
      <c r="AH1799" s="6"/>
      <c r="AI1799" s="6"/>
      <c r="AJ1799" s="6"/>
      <c r="AK1799" s="6"/>
      <c r="AW1799" s="122" t="str">
        <f t="shared" si="315"/>
        <v/>
      </c>
      <c r="AX1799" s="123" t="str">
        <f t="shared" si="316"/>
        <v/>
      </c>
      <c r="AY1799" s="124" t="str">
        <f t="shared" si="317"/>
        <v/>
      </c>
      <c r="AZ1799" s="124" t="str">
        <f t="shared" si="318"/>
        <v/>
      </c>
      <c r="BF1799" s="91"/>
    </row>
    <row r="1800" spans="1:58" s="78" customFormat="1" ht="14.25" x14ac:dyDescent="0.2">
      <c r="A1800" s="6"/>
      <c r="B1800" s="6"/>
      <c r="C1800" s="6"/>
      <c r="D1800" s="3"/>
      <c r="E1800" s="98" t="str">
        <f t="shared" si="314"/>
        <v/>
      </c>
      <c r="F1800" s="117"/>
      <c r="G1800" s="116" t="str">
        <f>IF(E1800="","",IF(Temp!optSeasCoef=0,1,INDEX($C$2:$C$13,IF(MOD(COUNT($E$2:E1800),seas_indx)=0,seas_indx,MOD(COUNT($E$2:E1800),seas_indx)))))</f>
        <v/>
      </c>
      <c r="H1800" s="97" t="str">
        <f>IFERROR(IF(Temp!fhor_indata=1,IF(COUNT($S$2:S1800)&lt;=XobsHor,"in-sample",IF(AND(COUNT($S$2:S1800)&lt;=XobsHor+XfHor,MOD(S1799,XobsHor)&lt;XfHor),"out-sample","")),IF(ISBLANK(F1800),"",IF(COUNT($F$2:F1800)&lt;=XobsHor-XfHor,"in-sample","out-sample"))),"")</f>
        <v/>
      </c>
      <c r="I1800" s="120" t="str">
        <f>IF(AND(ISBLANK(F1799),H1799="in-sample"),"",IF(AND(Temp!fhor_indata=1,H1799="out-sample",H1800="out-sample"),I1799,IF(AND(ISBLANK(F1800),H1799="out-sample"),"",IF(AND(Temp!optSeasCoef=0,Temp!sts_add=1),IF(H1799="in-sample",IF(Q1799=bigT,((pCell/bigT)*F1799)+((1-(pCell/bigT))*(I1799+J1799)),IF(OR(ISBLANK(F1800),COUNT($F$2:F1799)&lt;=pCell),F1799,((pCell/COUNT($F$2:F1799))*F1799)+((1-(pCell/COUNT($F$2:F1799)))*(I1799+J1799)))),I1799),IF(AND(Temp!optSeasCoef=0,Temp!sts_multp=1),IF(H1799="in-sample",IF(Q1799=bigT,((pCell/bigT)*F1799)+((1-(pCell/bigT))*(I1799*J1799)),IF(OR(ISBLANK(F1800),COUNT(F$2:$F1799)&lt;=pCell),F1799,((pCell/COUNT($F$2:F1799))*F1799)+((1-(pCell/COUNT($F$2:F1799)))*(I1799*J1799)))),I1799),IF(Temp!sts_add=1,IF(H1799="in-sample",IF(Q1799=bigT,((pCell/bigT)*AX1799)+((1-(pCell/bigT))*(I1799+J1799)),IF(OR(ISBLANK(F1800),COUNT($AX$2:AX1799)&lt;=pCell),AX1799,((pCell/COUNT($AX$2:AX1799))*AX1799)+((1-(pCell/COUNT($AX$2:AX1799)))*(I1799+J1799)))),I1799),IF(H1799="in-sample",IF(Q1799=bigT,((pCell/bigT)*AX1799)+((1-(pCell/bigT))*(I1799*J1799)),IF(OR(ISBLANK(F1800),COUNT($AX$2:AX1799)&lt;=pCell),AX1799,((pCell/COUNT($AX$2:AX1799))*AX1799)+((1-(pCell/COUNT($AX$2:AX1799)))*(I1799*J1799)))),I1799)))))))</f>
        <v/>
      </c>
      <c r="J1800" s="120" t="str">
        <f>IF(AND(ISBLANK(F1799),H1799="in-sample"),"",IF(AND(Temp!fhor_indata=1,H1799="out-sample",H1800="out-sample"),J1799,IF(AND(ISBLANK(F1800),H1799="out-sample"),"",IF(AND(Temp!optSeasCoef=0,Temp!sts_add=1),IF(H1799="in-sample",IF(Q1799=bigT,((qCell/bigT)*(I1800-I1799))+((1-(qCell/bigT))*J1799),IF(OR(ISBLANK(F1800),COUNT($F$2:F1799)&lt;=qCell),IF(COUNT($F$2:F1799)=1,0,F1799-F1798),((qCell/COUNT($F$2:F1799))*(I1800-I1799))+((1-(qCell/COUNT($F$2:F1799)))*J1799))),J1799),IF(AND(Temp!optSeasCoef=0,Temp!sts_multp=1),IF(H1799="in-sample",IF(Q1799=bigT,((qCell/bigT)*(I1800/I1799))+((1-(qCell/bigT))*J1799),IF(qCell=0,1,IF(OR(ISBLANK(F1800),COUNT($F$2:F1799)&lt;=qCell),IF(COUNT($F$2:F1799)=1,1,F1799/F1798),((qCell/COUNT($F$2:F1799))*(I1800/I1799))+((1-(qCell/COUNT($F$2:F1799)))*J1799)))),J1799),IF(Temp!sts_add=1,IF(H1799="in-sample",IF(Q1799=bigT,((qCell/bigT)*(I1800-I1799))+((1-(qCell/bigT))*J1799),IF(OR(ISBLANK(F1800),COUNT($AX$2:AX1799)&lt;=qCell),IF(COUNT($AX$2:AX1799)=1,0,AX1799-AX1798),((qCell/COUNT($AX$2:AX1799))*(I1800-I1799))+((1-(qCell/COUNT($AX$2:AX1799)))*J1799))),J1799),IF(H1799="in-sample",IF(Q1799=bigT,((qCell/bigT)*(I1800/I1799))+((1-(qCell/bigT))*J1799),IF(qCell=0,1,IF(OR(ISBLANK(F1800),COUNT($AX$2:AX1799)&lt;=qCell),IF(COUNT($AX$2:AX1799)=1,1,AX1799/AX1798),((qCell/COUNT($AX$2:AX1799))*(I1800/I1799))+((1-(qCell/COUNT($AX$2:AX1799)))*J1799)))),J1799)))))))</f>
        <v/>
      </c>
      <c r="K1800" s="120" t="str">
        <f>IF(H1800="","",IF(AND(Temp!optSeasCoef=0,Temp!sts_add=1),IF(H1800="out-sample",I1800+(Q1800*J1800),I1800+J1800),IF(AND(Temp!optSeasCoef=0,Temp!sts_multp=1),IF(H1800="out-sample",I1800*(J1800^Q1800),I1800*J1800),IF(Temp!sts_add=1,IF(H1800="out-sample",(I1800+(Q1800*J1800))*G1800,(I1800+J1800)*G1800),IF(H1800="out-sample",I1800*(J1800^Q1800)*G1800,I1800*J1800*G1800)))))</f>
        <v/>
      </c>
      <c r="L1800" s="116" t="str">
        <f t="shared" si="308"/>
        <v/>
      </c>
      <c r="M1800" s="116" t="str">
        <f t="shared" si="309"/>
        <v/>
      </c>
      <c r="N1800" s="116" t="str">
        <f t="shared" si="310"/>
        <v/>
      </c>
      <c r="O1800" s="116" t="str">
        <f t="shared" si="311"/>
        <v/>
      </c>
      <c r="P1800" s="116" t="str">
        <f t="shared" si="312"/>
        <v/>
      </c>
      <c r="Q1800" s="94" t="str">
        <f>IF(AND(Temp!fhor_indata=1,ISBLANK(F1800),H1799="in-sample"),1,IF(AND(Temp!fhor_indata=1,H1799="out-sample",Q1799&lt;XfHor),Q1799+1,IF(ISBLANK(F1800),"",IF(AND(H1800="out-sample",H1799="in-sample"),1,IF(AND(H1800="out-sample",H1799="out-sample"),Q1799+1,IF(ISNUMBER(Q1799),Q1799+1,1))))))</f>
        <v/>
      </c>
      <c r="R1800" s="94" t="str">
        <f t="shared" si="313"/>
        <v/>
      </c>
      <c r="S1800" s="94" t="str">
        <f>IF(Temp!fhor_indata=1,IF(S1799=XobsHor,1,IF(COUNT($S$2:S1799)&lt;=XobsHor,S1799+1,IF(AND(COUNT($S$2:S1799)&lt;=XobsHor+XfHor,IFERROR(MOD(S1799,XobsHor)&lt;XfHor,FALSE)),S1799+1,""))),IF(ISBLANK(F1800),"",IF(S1799=maxP,1,IF(S1799&lt;maxP,S1799+1,IF(COUNT($S$2:S1800)&lt;=XobsHor,S1799+1,"")))))</f>
        <v/>
      </c>
      <c r="T1800" s="3"/>
      <c r="U1800" s="6"/>
      <c r="V1800" s="6"/>
      <c r="W1800" s="6"/>
      <c r="X1800" s="6"/>
      <c r="Y1800" s="6"/>
      <c r="Z1800" s="6"/>
      <c r="AA1800" s="6"/>
      <c r="AB1800" s="6"/>
      <c r="AC1800" s="6"/>
      <c r="AD1800" s="6"/>
      <c r="AE1800" s="6"/>
      <c r="AF1800" s="6"/>
      <c r="AG1800" s="6"/>
      <c r="AH1800" s="6"/>
      <c r="AI1800" s="6"/>
      <c r="AJ1800" s="6"/>
      <c r="AK1800" s="6"/>
      <c r="AW1800" s="122" t="str">
        <f t="shared" si="315"/>
        <v/>
      </c>
      <c r="AX1800" s="123" t="str">
        <f t="shared" si="316"/>
        <v/>
      </c>
      <c r="AY1800" s="124" t="str">
        <f t="shared" si="317"/>
        <v/>
      </c>
      <c r="AZ1800" s="124" t="str">
        <f t="shared" si="318"/>
        <v/>
      </c>
      <c r="BF1800" s="91"/>
    </row>
    <row r="1801" spans="1:58" s="78" customFormat="1" ht="14.25" x14ac:dyDescent="0.2">
      <c r="A1801" s="6"/>
      <c r="B1801" s="6"/>
      <c r="C1801" s="6"/>
      <c r="D1801" s="3"/>
      <c r="E1801" s="98" t="str">
        <f t="shared" si="314"/>
        <v/>
      </c>
      <c r="F1801" s="117"/>
      <c r="G1801" s="116" t="str">
        <f>IF(E1801="","",IF(Temp!optSeasCoef=0,1,INDEX($C$2:$C$13,IF(MOD(COUNT($E$2:E1801),seas_indx)=0,seas_indx,MOD(COUNT($E$2:E1801),seas_indx)))))</f>
        <v/>
      </c>
      <c r="H1801" s="97" t="str">
        <f>IFERROR(IF(Temp!fhor_indata=1,IF(COUNT($S$2:S1801)&lt;=XobsHor,"in-sample",IF(AND(COUNT($S$2:S1801)&lt;=XobsHor+XfHor,MOD(S1800,XobsHor)&lt;XfHor),"out-sample","")),IF(ISBLANK(F1801),"",IF(COUNT($F$2:F1801)&lt;=XobsHor-XfHor,"in-sample","out-sample"))),"")</f>
        <v/>
      </c>
      <c r="I1801" s="120" t="str">
        <f>IF(AND(ISBLANK(F1800),H1800="in-sample"),"",IF(AND(Temp!fhor_indata=1,H1800="out-sample",H1801="out-sample"),I1800,IF(AND(ISBLANK(F1801),H1800="out-sample"),"",IF(AND(Temp!optSeasCoef=0,Temp!sts_add=1),IF(H1800="in-sample",IF(Q1800=bigT,((pCell/bigT)*F1800)+((1-(pCell/bigT))*(I1800+J1800)),IF(OR(ISBLANK(F1801),COUNT($F$2:F1800)&lt;=pCell),F1800,((pCell/COUNT($F$2:F1800))*F1800)+((1-(pCell/COUNT($F$2:F1800)))*(I1800+J1800)))),I1800),IF(AND(Temp!optSeasCoef=0,Temp!sts_multp=1),IF(H1800="in-sample",IF(Q1800=bigT,((pCell/bigT)*F1800)+((1-(pCell/bigT))*(I1800*J1800)),IF(OR(ISBLANK(F1801),COUNT(F$2:$F1800)&lt;=pCell),F1800,((pCell/COUNT($F$2:F1800))*F1800)+((1-(pCell/COUNT($F$2:F1800)))*(I1800*J1800)))),I1800),IF(Temp!sts_add=1,IF(H1800="in-sample",IF(Q1800=bigT,((pCell/bigT)*AX1800)+((1-(pCell/bigT))*(I1800+J1800)),IF(OR(ISBLANK(F1801),COUNT($AX$2:AX1800)&lt;=pCell),AX1800,((pCell/COUNT($AX$2:AX1800))*AX1800)+((1-(pCell/COUNT($AX$2:AX1800)))*(I1800+J1800)))),I1800),IF(H1800="in-sample",IF(Q1800=bigT,((pCell/bigT)*AX1800)+((1-(pCell/bigT))*(I1800*J1800)),IF(OR(ISBLANK(F1801),COUNT($AX$2:AX1800)&lt;=pCell),AX1800,((pCell/COUNT($AX$2:AX1800))*AX1800)+((1-(pCell/COUNT($AX$2:AX1800)))*(I1800*J1800)))),I1800)))))))</f>
        <v/>
      </c>
      <c r="J1801" s="120" t="str">
        <f>IF(AND(ISBLANK(F1800),H1800="in-sample"),"",IF(AND(Temp!fhor_indata=1,H1800="out-sample",H1801="out-sample"),J1800,IF(AND(ISBLANK(F1801),H1800="out-sample"),"",IF(AND(Temp!optSeasCoef=0,Temp!sts_add=1),IF(H1800="in-sample",IF(Q1800=bigT,((qCell/bigT)*(I1801-I1800))+((1-(qCell/bigT))*J1800),IF(OR(ISBLANK(F1801),COUNT($F$2:F1800)&lt;=qCell),IF(COUNT($F$2:F1800)=1,0,F1800-F1799),((qCell/COUNT($F$2:F1800))*(I1801-I1800))+((1-(qCell/COUNT($F$2:F1800)))*J1800))),J1800),IF(AND(Temp!optSeasCoef=0,Temp!sts_multp=1),IF(H1800="in-sample",IF(Q1800=bigT,((qCell/bigT)*(I1801/I1800))+((1-(qCell/bigT))*J1800),IF(qCell=0,1,IF(OR(ISBLANK(F1801),COUNT($F$2:F1800)&lt;=qCell),IF(COUNT($F$2:F1800)=1,1,F1800/F1799),((qCell/COUNT($F$2:F1800))*(I1801/I1800))+((1-(qCell/COUNT($F$2:F1800)))*J1800)))),J1800),IF(Temp!sts_add=1,IF(H1800="in-sample",IF(Q1800=bigT,((qCell/bigT)*(I1801-I1800))+((1-(qCell/bigT))*J1800),IF(OR(ISBLANK(F1801),COUNT($AX$2:AX1800)&lt;=qCell),IF(COUNT($AX$2:AX1800)=1,0,AX1800-AX1799),((qCell/COUNT($AX$2:AX1800))*(I1801-I1800))+((1-(qCell/COUNT($AX$2:AX1800)))*J1800))),J1800),IF(H1800="in-sample",IF(Q1800=bigT,((qCell/bigT)*(I1801/I1800))+((1-(qCell/bigT))*J1800),IF(qCell=0,1,IF(OR(ISBLANK(F1801),COUNT($AX$2:AX1800)&lt;=qCell),IF(COUNT($AX$2:AX1800)=1,1,AX1800/AX1799),((qCell/COUNT($AX$2:AX1800))*(I1801/I1800))+((1-(qCell/COUNT($AX$2:AX1800)))*J1800)))),J1800)))))))</f>
        <v/>
      </c>
      <c r="K1801" s="120" t="str">
        <f>IF(H1801="","",IF(AND(Temp!optSeasCoef=0,Temp!sts_add=1),IF(H1801="out-sample",I1801+(Q1801*J1801),I1801+J1801),IF(AND(Temp!optSeasCoef=0,Temp!sts_multp=1),IF(H1801="out-sample",I1801*(J1801^Q1801),I1801*J1801),IF(Temp!sts_add=1,IF(H1801="out-sample",(I1801+(Q1801*J1801))*G1801,(I1801+J1801)*G1801),IF(H1801="out-sample",I1801*(J1801^Q1801)*G1801,I1801*J1801*G1801)))))</f>
        <v/>
      </c>
      <c r="L1801" s="116" t="str">
        <f t="shared" si="308"/>
        <v/>
      </c>
      <c r="M1801" s="116" t="str">
        <f t="shared" si="309"/>
        <v/>
      </c>
      <c r="N1801" s="116" t="str">
        <f t="shared" si="310"/>
        <v/>
      </c>
      <c r="O1801" s="116" t="str">
        <f t="shared" si="311"/>
        <v/>
      </c>
      <c r="P1801" s="116" t="str">
        <f t="shared" si="312"/>
        <v/>
      </c>
      <c r="Q1801" s="94" t="str">
        <f>IF(AND(Temp!fhor_indata=1,ISBLANK(F1801),H1800="in-sample"),1,IF(AND(Temp!fhor_indata=1,H1800="out-sample",Q1800&lt;XfHor),Q1800+1,IF(ISBLANK(F1801),"",IF(AND(H1801="out-sample",H1800="in-sample"),1,IF(AND(H1801="out-sample",H1800="out-sample"),Q1800+1,IF(ISNUMBER(Q1800),Q1800+1,1))))))</f>
        <v/>
      </c>
      <c r="R1801" s="94" t="str">
        <f t="shared" si="313"/>
        <v/>
      </c>
      <c r="S1801" s="94" t="str">
        <f>IF(Temp!fhor_indata=1,IF(S1800=XobsHor,1,IF(COUNT($S$2:S1800)&lt;=XobsHor,S1800+1,IF(AND(COUNT($S$2:S1800)&lt;=XobsHor+XfHor,IFERROR(MOD(S1800,XobsHor)&lt;XfHor,FALSE)),S1800+1,""))),IF(ISBLANK(F1801),"",IF(S1800=maxP,1,IF(S1800&lt;maxP,S1800+1,IF(COUNT($S$2:S1801)&lt;=XobsHor,S1800+1,"")))))</f>
        <v/>
      </c>
      <c r="T1801" s="3"/>
      <c r="U1801" s="6"/>
      <c r="V1801" s="6"/>
      <c r="W1801" s="6"/>
      <c r="X1801" s="6"/>
      <c r="Y1801" s="6"/>
      <c r="Z1801" s="6"/>
      <c r="AA1801" s="6"/>
      <c r="AB1801" s="6"/>
      <c r="AC1801" s="6"/>
      <c r="AD1801" s="6"/>
      <c r="AE1801" s="6"/>
      <c r="AF1801" s="6"/>
      <c r="AG1801" s="6"/>
      <c r="AH1801" s="6"/>
      <c r="AI1801" s="6"/>
      <c r="AJ1801" s="6"/>
      <c r="AK1801" s="6"/>
      <c r="AW1801" s="122" t="str">
        <f t="shared" si="315"/>
        <v/>
      </c>
      <c r="AX1801" s="123" t="str">
        <f t="shared" si="316"/>
        <v/>
      </c>
      <c r="AY1801" s="124" t="str">
        <f t="shared" si="317"/>
        <v/>
      </c>
      <c r="AZ1801" s="124" t="str">
        <f t="shared" si="318"/>
        <v/>
      </c>
      <c r="BF1801" s="91"/>
    </row>
    <row r="1802" spans="1:58" s="78" customFormat="1" ht="14.25" x14ac:dyDescent="0.2">
      <c r="A1802" s="6"/>
      <c r="B1802" s="6"/>
      <c r="C1802" s="6"/>
      <c r="D1802" s="3"/>
      <c r="E1802" s="98" t="str">
        <f t="shared" si="314"/>
        <v/>
      </c>
      <c r="F1802" s="117"/>
      <c r="G1802" s="116" t="str">
        <f>IF(E1802="","",IF(Temp!optSeasCoef=0,1,INDEX($C$2:$C$13,IF(MOD(COUNT($E$2:E1802),seas_indx)=0,seas_indx,MOD(COUNT($E$2:E1802),seas_indx)))))</f>
        <v/>
      </c>
      <c r="H1802" s="97" t="str">
        <f>IFERROR(IF(Temp!fhor_indata=1,IF(COUNT($S$2:S1802)&lt;=XobsHor,"in-sample",IF(AND(COUNT($S$2:S1802)&lt;=XobsHor+XfHor,MOD(S1801,XobsHor)&lt;XfHor),"out-sample","")),IF(ISBLANK(F1802),"",IF(COUNT($F$2:F1802)&lt;=XobsHor-XfHor,"in-sample","out-sample"))),"")</f>
        <v/>
      </c>
      <c r="I1802" s="120" t="str">
        <f>IF(AND(ISBLANK(F1801),H1801="in-sample"),"",IF(AND(Temp!fhor_indata=1,H1801="out-sample",H1802="out-sample"),I1801,IF(AND(ISBLANK(F1802),H1801="out-sample"),"",IF(AND(Temp!optSeasCoef=0,Temp!sts_add=1),IF(H1801="in-sample",IF(Q1801=bigT,((pCell/bigT)*F1801)+((1-(pCell/bigT))*(I1801+J1801)),IF(OR(ISBLANK(F1802),COUNT($F$2:F1801)&lt;=pCell),F1801,((pCell/COUNT($F$2:F1801))*F1801)+((1-(pCell/COUNT($F$2:F1801)))*(I1801+J1801)))),I1801),IF(AND(Temp!optSeasCoef=0,Temp!sts_multp=1),IF(H1801="in-sample",IF(Q1801=bigT,((pCell/bigT)*F1801)+((1-(pCell/bigT))*(I1801*J1801)),IF(OR(ISBLANK(F1802),COUNT(F$2:$F1801)&lt;=pCell),F1801,((pCell/COUNT($F$2:F1801))*F1801)+((1-(pCell/COUNT($F$2:F1801)))*(I1801*J1801)))),I1801),IF(Temp!sts_add=1,IF(H1801="in-sample",IF(Q1801=bigT,((pCell/bigT)*AX1801)+((1-(pCell/bigT))*(I1801+J1801)),IF(OR(ISBLANK(F1802),COUNT($AX$2:AX1801)&lt;=pCell),AX1801,((pCell/COUNT($AX$2:AX1801))*AX1801)+((1-(pCell/COUNT($AX$2:AX1801)))*(I1801+J1801)))),I1801),IF(H1801="in-sample",IF(Q1801=bigT,((pCell/bigT)*AX1801)+((1-(pCell/bigT))*(I1801*J1801)),IF(OR(ISBLANK(F1802),COUNT($AX$2:AX1801)&lt;=pCell),AX1801,((pCell/COUNT($AX$2:AX1801))*AX1801)+((1-(pCell/COUNT($AX$2:AX1801)))*(I1801*J1801)))),I1801)))))))</f>
        <v/>
      </c>
      <c r="J1802" s="120" t="str">
        <f>IF(AND(ISBLANK(F1801),H1801="in-sample"),"",IF(AND(Temp!fhor_indata=1,H1801="out-sample",H1802="out-sample"),J1801,IF(AND(ISBLANK(F1802),H1801="out-sample"),"",IF(AND(Temp!optSeasCoef=0,Temp!sts_add=1),IF(H1801="in-sample",IF(Q1801=bigT,((qCell/bigT)*(I1802-I1801))+((1-(qCell/bigT))*J1801),IF(OR(ISBLANK(F1802),COUNT($F$2:F1801)&lt;=qCell),IF(COUNT($F$2:F1801)=1,0,F1801-F1800),((qCell/COUNT($F$2:F1801))*(I1802-I1801))+((1-(qCell/COUNT($F$2:F1801)))*J1801))),J1801),IF(AND(Temp!optSeasCoef=0,Temp!sts_multp=1),IF(H1801="in-sample",IF(Q1801=bigT,((qCell/bigT)*(I1802/I1801))+((1-(qCell/bigT))*J1801),IF(qCell=0,1,IF(OR(ISBLANK(F1802),COUNT($F$2:F1801)&lt;=qCell),IF(COUNT($F$2:F1801)=1,1,F1801/F1800),((qCell/COUNT($F$2:F1801))*(I1802/I1801))+((1-(qCell/COUNT($F$2:F1801)))*J1801)))),J1801),IF(Temp!sts_add=1,IF(H1801="in-sample",IF(Q1801=bigT,((qCell/bigT)*(I1802-I1801))+((1-(qCell/bigT))*J1801),IF(OR(ISBLANK(F1802),COUNT($AX$2:AX1801)&lt;=qCell),IF(COUNT($AX$2:AX1801)=1,0,AX1801-AX1800),((qCell/COUNT($AX$2:AX1801))*(I1802-I1801))+((1-(qCell/COUNT($AX$2:AX1801)))*J1801))),J1801),IF(H1801="in-sample",IF(Q1801=bigT,((qCell/bigT)*(I1802/I1801))+((1-(qCell/bigT))*J1801),IF(qCell=0,1,IF(OR(ISBLANK(F1802),COUNT($AX$2:AX1801)&lt;=qCell),IF(COUNT($AX$2:AX1801)=1,1,AX1801/AX1800),((qCell/COUNT($AX$2:AX1801))*(I1802/I1801))+((1-(qCell/COUNT($AX$2:AX1801)))*J1801)))),J1801)))))))</f>
        <v/>
      </c>
      <c r="K1802" s="120" t="str">
        <f>IF(H1802="","",IF(AND(Temp!optSeasCoef=0,Temp!sts_add=1),IF(H1802="out-sample",I1802+(Q1802*J1802),I1802+J1802),IF(AND(Temp!optSeasCoef=0,Temp!sts_multp=1),IF(H1802="out-sample",I1802*(J1802^Q1802),I1802*J1802),IF(Temp!sts_add=1,IF(H1802="out-sample",(I1802+(Q1802*J1802))*G1802,(I1802+J1802)*G1802),IF(H1802="out-sample",I1802*(J1802^Q1802)*G1802,I1802*J1802*G1802)))))</f>
        <v/>
      </c>
      <c r="L1802" s="116" t="str">
        <f t="shared" si="308"/>
        <v/>
      </c>
      <c r="M1802" s="116" t="str">
        <f t="shared" si="309"/>
        <v/>
      </c>
      <c r="N1802" s="116" t="str">
        <f t="shared" si="310"/>
        <v/>
      </c>
      <c r="O1802" s="116" t="str">
        <f t="shared" si="311"/>
        <v/>
      </c>
      <c r="P1802" s="116" t="str">
        <f t="shared" si="312"/>
        <v/>
      </c>
      <c r="Q1802" s="94" t="str">
        <f>IF(AND(Temp!fhor_indata=1,ISBLANK(F1802),H1801="in-sample"),1,IF(AND(Temp!fhor_indata=1,H1801="out-sample",Q1801&lt;XfHor),Q1801+1,IF(ISBLANK(F1802),"",IF(AND(H1802="out-sample",H1801="in-sample"),1,IF(AND(H1802="out-sample",H1801="out-sample"),Q1801+1,IF(ISNUMBER(Q1801),Q1801+1,1))))))</f>
        <v/>
      </c>
      <c r="R1802" s="94" t="str">
        <f t="shared" si="313"/>
        <v/>
      </c>
      <c r="S1802" s="94" t="str">
        <f>IF(Temp!fhor_indata=1,IF(S1801=XobsHor,1,IF(COUNT($S$2:S1801)&lt;=XobsHor,S1801+1,IF(AND(COUNT($S$2:S1801)&lt;=XobsHor+XfHor,IFERROR(MOD(S1801,XobsHor)&lt;XfHor,FALSE)),S1801+1,""))),IF(ISBLANK(F1802),"",IF(S1801=maxP,1,IF(S1801&lt;maxP,S1801+1,IF(COUNT($S$2:S1802)&lt;=XobsHor,S1801+1,"")))))</f>
        <v/>
      </c>
      <c r="T1802" s="3"/>
      <c r="U1802" s="6"/>
      <c r="V1802" s="6"/>
      <c r="W1802" s="6"/>
      <c r="X1802" s="6"/>
      <c r="Y1802" s="6"/>
      <c r="Z1802" s="6"/>
      <c r="AA1802" s="6"/>
      <c r="AB1802" s="6"/>
      <c r="AC1802" s="6"/>
      <c r="AD1802" s="6"/>
      <c r="AE1802" s="6"/>
      <c r="AF1802" s="6"/>
      <c r="AG1802" s="6"/>
      <c r="AH1802" s="6"/>
      <c r="AI1802" s="6"/>
      <c r="AJ1802" s="6"/>
      <c r="AK1802" s="6"/>
      <c r="AW1802" s="122" t="str">
        <f t="shared" si="315"/>
        <v/>
      </c>
      <c r="AX1802" s="123" t="str">
        <f t="shared" si="316"/>
        <v/>
      </c>
      <c r="AY1802" s="124" t="str">
        <f t="shared" si="317"/>
        <v/>
      </c>
      <c r="AZ1802" s="124" t="str">
        <f t="shared" si="318"/>
        <v/>
      </c>
      <c r="BF1802" s="91"/>
    </row>
    <row r="1803" spans="1:58" s="78" customFormat="1" ht="14.25" x14ac:dyDescent="0.2">
      <c r="A1803" s="6"/>
      <c r="B1803" s="6"/>
      <c r="C1803" s="6"/>
      <c r="D1803" s="3"/>
      <c r="E1803" s="98" t="str">
        <f t="shared" si="314"/>
        <v/>
      </c>
      <c r="F1803" s="117"/>
      <c r="G1803" s="116" t="str">
        <f>IF(E1803="","",IF(Temp!optSeasCoef=0,1,INDEX($C$2:$C$13,IF(MOD(COUNT($E$2:E1803),seas_indx)=0,seas_indx,MOD(COUNT($E$2:E1803),seas_indx)))))</f>
        <v/>
      </c>
      <c r="H1803" s="97" t="str">
        <f>IFERROR(IF(Temp!fhor_indata=1,IF(COUNT($S$2:S1803)&lt;=XobsHor,"in-sample",IF(AND(COUNT($S$2:S1803)&lt;=XobsHor+XfHor,MOD(S1802,XobsHor)&lt;XfHor),"out-sample","")),IF(ISBLANK(F1803),"",IF(COUNT($F$2:F1803)&lt;=XobsHor-XfHor,"in-sample","out-sample"))),"")</f>
        <v/>
      </c>
      <c r="I1803" s="120" t="str">
        <f>IF(AND(ISBLANK(F1802),H1802="in-sample"),"",IF(AND(Temp!fhor_indata=1,H1802="out-sample",H1803="out-sample"),I1802,IF(AND(ISBLANK(F1803),H1802="out-sample"),"",IF(AND(Temp!optSeasCoef=0,Temp!sts_add=1),IF(H1802="in-sample",IF(Q1802=bigT,((pCell/bigT)*F1802)+((1-(pCell/bigT))*(I1802+J1802)),IF(OR(ISBLANK(F1803),COUNT($F$2:F1802)&lt;=pCell),F1802,((pCell/COUNT($F$2:F1802))*F1802)+((1-(pCell/COUNT($F$2:F1802)))*(I1802+J1802)))),I1802),IF(AND(Temp!optSeasCoef=0,Temp!sts_multp=1),IF(H1802="in-sample",IF(Q1802=bigT,((pCell/bigT)*F1802)+((1-(pCell/bigT))*(I1802*J1802)),IF(OR(ISBLANK(F1803),COUNT(F$2:$F1802)&lt;=pCell),F1802,((pCell/COUNT($F$2:F1802))*F1802)+((1-(pCell/COUNT($F$2:F1802)))*(I1802*J1802)))),I1802),IF(Temp!sts_add=1,IF(H1802="in-sample",IF(Q1802=bigT,((pCell/bigT)*AX1802)+((1-(pCell/bigT))*(I1802+J1802)),IF(OR(ISBLANK(F1803),COUNT($AX$2:AX1802)&lt;=pCell),AX1802,((pCell/COUNT($AX$2:AX1802))*AX1802)+((1-(pCell/COUNT($AX$2:AX1802)))*(I1802+J1802)))),I1802),IF(H1802="in-sample",IF(Q1802=bigT,((pCell/bigT)*AX1802)+((1-(pCell/bigT))*(I1802*J1802)),IF(OR(ISBLANK(F1803),COUNT($AX$2:AX1802)&lt;=pCell),AX1802,((pCell/COUNT($AX$2:AX1802))*AX1802)+((1-(pCell/COUNT($AX$2:AX1802)))*(I1802*J1802)))),I1802)))))))</f>
        <v/>
      </c>
      <c r="J1803" s="120" t="str">
        <f>IF(AND(ISBLANK(F1802),H1802="in-sample"),"",IF(AND(Temp!fhor_indata=1,H1802="out-sample",H1803="out-sample"),J1802,IF(AND(ISBLANK(F1803),H1802="out-sample"),"",IF(AND(Temp!optSeasCoef=0,Temp!sts_add=1),IF(H1802="in-sample",IF(Q1802=bigT,((qCell/bigT)*(I1803-I1802))+((1-(qCell/bigT))*J1802),IF(OR(ISBLANK(F1803),COUNT($F$2:F1802)&lt;=qCell),IF(COUNT($F$2:F1802)=1,0,F1802-F1801),((qCell/COUNT($F$2:F1802))*(I1803-I1802))+((1-(qCell/COUNT($F$2:F1802)))*J1802))),J1802),IF(AND(Temp!optSeasCoef=0,Temp!sts_multp=1),IF(H1802="in-sample",IF(Q1802=bigT,((qCell/bigT)*(I1803/I1802))+((1-(qCell/bigT))*J1802),IF(qCell=0,1,IF(OR(ISBLANK(F1803),COUNT($F$2:F1802)&lt;=qCell),IF(COUNT($F$2:F1802)=1,1,F1802/F1801),((qCell/COUNT($F$2:F1802))*(I1803/I1802))+((1-(qCell/COUNT($F$2:F1802)))*J1802)))),J1802),IF(Temp!sts_add=1,IF(H1802="in-sample",IF(Q1802=bigT,((qCell/bigT)*(I1803-I1802))+((1-(qCell/bigT))*J1802),IF(OR(ISBLANK(F1803),COUNT($AX$2:AX1802)&lt;=qCell),IF(COUNT($AX$2:AX1802)=1,0,AX1802-AX1801),((qCell/COUNT($AX$2:AX1802))*(I1803-I1802))+((1-(qCell/COUNT($AX$2:AX1802)))*J1802))),J1802),IF(H1802="in-sample",IF(Q1802=bigT,((qCell/bigT)*(I1803/I1802))+((1-(qCell/bigT))*J1802),IF(qCell=0,1,IF(OR(ISBLANK(F1803),COUNT($AX$2:AX1802)&lt;=qCell),IF(COUNT($AX$2:AX1802)=1,1,AX1802/AX1801),((qCell/COUNT($AX$2:AX1802))*(I1803/I1802))+((1-(qCell/COUNT($AX$2:AX1802)))*J1802)))),J1802)))))))</f>
        <v/>
      </c>
      <c r="K1803" s="120" t="str">
        <f>IF(H1803="","",IF(AND(Temp!optSeasCoef=0,Temp!sts_add=1),IF(H1803="out-sample",I1803+(Q1803*J1803),I1803+J1803),IF(AND(Temp!optSeasCoef=0,Temp!sts_multp=1),IF(H1803="out-sample",I1803*(J1803^Q1803),I1803*J1803),IF(Temp!sts_add=1,IF(H1803="out-sample",(I1803+(Q1803*J1803))*G1803,(I1803+J1803)*G1803),IF(H1803="out-sample",I1803*(J1803^Q1803)*G1803,I1803*J1803*G1803)))))</f>
        <v/>
      </c>
      <c r="L1803" s="116" t="str">
        <f t="shared" si="308"/>
        <v/>
      </c>
      <c r="M1803" s="116" t="str">
        <f t="shared" si="309"/>
        <v/>
      </c>
      <c r="N1803" s="116" t="str">
        <f t="shared" si="310"/>
        <v/>
      </c>
      <c r="O1803" s="116" t="str">
        <f t="shared" si="311"/>
        <v/>
      </c>
      <c r="P1803" s="116" t="str">
        <f t="shared" si="312"/>
        <v/>
      </c>
      <c r="Q1803" s="94" t="str">
        <f>IF(AND(Temp!fhor_indata=1,ISBLANK(F1803),H1802="in-sample"),1,IF(AND(Temp!fhor_indata=1,H1802="out-sample",Q1802&lt;XfHor),Q1802+1,IF(ISBLANK(F1803),"",IF(AND(H1803="out-sample",H1802="in-sample"),1,IF(AND(H1803="out-sample",H1802="out-sample"),Q1802+1,IF(ISNUMBER(Q1802),Q1802+1,1))))))</f>
        <v/>
      </c>
      <c r="R1803" s="94" t="str">
        <f t="shared" si="313"/>
        <v/>
      </c>
      <c r="S1803" s="94" t="str">
        <f>IF(Temp!fhor_indata=1,IF(S1802=XobsHor,1,IF(COUNT($S$2:S1802)&lt;=XobsHor,S1802+1,IF(AND(COUNT($S$2:S1802)&lt;=XobsHor+XfHor,IFERROR(MOD(S1802,XobsHor)&lt;XfHor,FALSE)),S1802+1,""))),IF(ISBLANK(F1803),"",IF(S1802=maxP,1,IF(S1802&lt;maxP,S1802+1,IF(COUNT($S$2:S1803)&lt;=XobsHor,S1802+1,"")))))</f>
        <v/>
      </c>
      <c r="T1803" s="3"/>
      <c r="U1803" s="6"/>
      <c r="V1803" s="6"/>
      <c r="W1803" s="6"/>
      <c r="X1803" s="6"/>
      <c r="Y1803" s="6"/>
      <c r="Z1803" s="6"/>
      <c r="AA1803" s="6"/>
      <c r="AB1803" s="6"/>
      <c r="AC1803" s="6"/>
      <c r="AD1803" s="6"/>
      <c r="AE1803" s="6"/>
      <c r="AF1803" s="6"/>
      <c r="AG1803" s="6"/>
      <c r="AH1803" s="6"/>
      <c r="AI1803" s="6"/>
      <c r="AJ1803" s="6"/>
      <c r="AK1803" s="6"/>
      <c r="AW1803" s="122" t="str">
        <f t="shared" si="315"/>
        <v/>
      </c>
      <c r="AX1803" s="123" t="str">
        <f t="shared" si="316"/>
        <v/>
      </c>
      <c r="AY1803" s="124" t="str">
        <f t="shared" si="317"/>
        <v/>
      </c>
      <c r="AZ1803" s="124" t="str">
        <f t="shared" si="318"/>
        <v/>
      </c>
      <c r="BF1803" s="91"/>
    </row>
    <row r="1804" spans="1:58" s="78" customFormat="1" ht="14.25" x14ac:dyDescent="0.2">
      <c r="A1804" s="6"/>
      <c r="B1804" s="6"/>
      <c r="C1804" s="6"/>
      <c r="D1804" s="3"/>
      <c r="E1804" s="98" t="str">
        <f t="shared" si="314"/>
        <v/>
      </c>
      <c r="F1804" s="117"/>
      <c r="G1804" s="116" t="str">
        <f>IF(E1804="","",IF(Temp!optSeasCoef=0,1,INDEX($C$2:$C$13,IF(MOD(COUNT($E$2:E1804),seas_indx)=0,seas_indx,MOD(COUNT($E$2:E1804),seas_indx)))))</f>
        <v/>
      </c>
      <c r="H1804" s="97" t="str">
        <f>IFERROR(IF(Temp!fhor_indata=1,IF(COUNT($S$2:S1804)&lt;=XobsHor,"in-sample",IF(AND(COUNT($S$2:S1804)&lt;=XobsHor+XfHor,MOD(S1803,XobsHor)&lt;XfHor),"out-sample","")),IF(ISBLANK(F1804),"",IF(COUNT($F$2:F1804)&lt;=XobsHor-XfHor,"in-sample","out-sample"))),"")</f>
        <v/>
      </c>
      <c r="I1804" s="120" t="str">
        <f>IF(AND(ISBLANK(F1803),H1803="in-sample"),"",IF(AND(Temp!fhor_indata=1,H1803="out-sample",H1804="out-sample"),I1803,IF(AND(ISBLANK(F1804),H1803="out-sample"),"",IF(AND(Temp!optSeasCoef=0,Temp!sts_add=1),IF(H1803="in-sample",IF(Q1803=bigT,((pCell/bigT)*F1803)+((1-(pCell/bigT))*(I1803+J1803)),IF(OR(ISBLANK(F1804),COUNT($F$2:F1803)&lt;=pCell),F1803,((pCell/COUNT($F$2:F1803))*F1803)+((1-(pCell/COUNT($F$2:F1803)))*(I1803+J1803)))),I1803),IF(AND(Temp!optSeasCoef=0,Temp!sts_multp=1),IF(H1803="in-sample",IF(Q1803=bigT,((pCell/bigT)*F1803)+((1-(pCell/bigT))*(I1803*J1803)),IF(OR(ISBLANK(F1804),COUNT(F$2:$F1803)&lt;=pCell),F1803,((pCell/COUNT($F$2:F1803))*F1803)+((1-(pCell/COUNT($F$2:F1803)))*(I1803*J1803)))),I1803),IF(Temp!sts_add=1,IF(H1803="in-sample",IF(Q1803=bigT,((pCell/bigT)*AX1803)+((1-(pCell/bigT))*(I1803+J1803)),IF(OR(ISBLANK(F1804),COUNT($AX$2:AX1803)&lt;=pCell),AX1803,((pCell/COUNT($AX$2:AX1803))*AX1803)+((1-(pCell/COUNT($AX$2:AX1803)))*(I1803+J1803)))),I1803),IF(H1803="in-sample",IF(Q1803=bigT,((pCell/bigT)*AX1803)+((1-(pCell/bigT))*(I1803*J1803)),IF(OR(ISBLANK(F1804),COUNT($AX$2:AX1803)&lt;=pCell),AX1803,((pCell/COUNT($AX$2:AX1803))*AX1803)+((1-(pCell/COUNT($AX$2:AX1803)))*(I1803*J1803)))),I1803)))))))</f>
        <v/>
      </c>
      <c r="J1804" s="120" t="str">
        <f>IF(AND(ISBLANK(F1803),H1803="in-sample"),"",IF(AND(Temp!fhor_indata=1,H1803="out-sample",H1804="out-sample"),J1803,IF(AND(ISBLANK(F1804),H1803="out-sample"),"",IF(AND(Temp!optSeasCoef=0,Temp!sts_add=1),IF(H1803="in-sample",IF(Q1803=bigT,((qCell/bigT)*(I1804-I1803))+((1-(qCell/bigT))*J1803),IF(OR(ISBLANK(F1804),COUNT($F$2:F1803)&lt;=qCell),IF(COUNT($F$2:F1803)=1,0,F1803-F1802),((qCell/COUNT($F$2:F1803))*(I1804-I1803))+((1-(qCell/COUNT($F$2:F1803)))*J1803))),J1803),IF(AND(Temp!optSeasCoef=0,Temp!sts_multp=1),IF(H1803="in-sample",IF(Q1803=bigT,((qCell/bigT)*(I1804/I1803))+((1-(qCell/bigT))*J1803),IF(qCell=0,1,IF(OR(ISBLANK(F1804),COUNT($F$2:F1803)&lt;=qCell),IF(COUNT($F$2:F1803)=1,1,F1803/F1802),((qCell/COUNT($F$2:F1803))*(I1804/I1803))+((1-(qCell/COUNT($F$2:F1803)))*J1803)))),J1803),IF(Temp!sts_add=1,IF(H1803="in-sample",IF(Q1803=bigT,((qCell/bigT)*(I1804-I1803))+((1-(qCell/bigT))*J1803),IF(OR(ISBLANK(F1804),COUNT($AX$2:AX1803)&lt;=qCell),IF(COUNT($AX$2:AX1803)=1,0,AX1803-AX1802),((qCell/COUNT($AX$2:AX1803))*(I1804-I1803))+((1-(qCell/COUNT($AX$2:AX1803)))*J1803))),J1803),IF(H1803="in-sample",IF(Q1803=bigT,((qCell/bigT)*(I1804/I1803))+((1-(qCell/bigT))*J1803),IF(qCell=0,1,IF(OR(ISBLANK(F1804),COUNT($AX$2:AX1803)&lt;=qCell),IF(COUNT($AX$2:AX1803)=1,1,AX1803/AX1802),((qCell/COUNT($AX$2:AX1803))*(I1804/I1803))+((1-(qCell/COUNT($AX$2:AX1803)))*J1803)))),J1803)))))))</f>
        <v/>
      </c>
      <c r="K1804" s="120" t="str">
        <f>IF(H1804="","",IF(AND(Temp!optSeasCoef=0,Temp!sts_add=1),IF(H1804="out-sample",I1804+(Q1804*J1804),I1804+J1804),IF(AND(Temp!optSeasCoef=0,Temp!sts_multp=1),IF(H1804="out-sample",I1804*(J1804^Q1804),I1804*J1804),IF(Temp!sts_add=1,IF(H1804="out-sample",(I1804+(Q1804*J1804))*G1804,(I1804+J1804)*G1804),IF(H1804="out-sample",I1804*(J1804^Q1804)*G1804,I1804*J1804*G1804)))))</f>
        <v/>
      </c>
      <c r="L1804" s="116" t="str">
        <f t="shared" si="308"/>
        <v/>
      </c>
      <c r="M1804" s="116" t="str">
        <f t="shared" si="309"/>
        <v/>
      </c>
      <c r="N1804" s="116" t="str">
        <f t="shared" si="310"/>
        <v/>
      </c>
      <c r="O1804" s="116" t="str">
        <f t="shared" si="311"/>
        <v/>
      </c>
      <c r="P1804" s="116" t="str">
        <f t="shared" si="312"/>
        <v/>
      </c>
      <c r="Q1804" s="94" t="str">
        <f>IF(AND(Temp!fhor_indata=1,ISBLANK(F1804),H1803="in-sample"),1,IF(AND(Temp!fhor_indata=1,H1803="out-sample",Q1803&lt;XfHor),Q1803+1,IF(ISBLANK(F1804),"",IF(AND(H1804="out-sample",H1803="in-sample"),1,IF(AND(H1804="out-sample",H1803="out-sample"),Q1803+1,IF(ISNUMBER(Q1803),Q1803+1,1))))))</f>
        <v/>
      </c>
      <c r="R1804" s="94" t="str">
        <f t="shared" si="313"/>
        <v/>
      </c>
      <c r="S1804" s="94" t="str">
        <f>IF(Temp!fhor_indata=1,IF(S1803=XobsHor,1,IF(COUNT($S$2:S1803)&lt;=XobsHor,S1803+1,IF(AND(COUNT($S$2:S1803)&lt;=XobsHor+XfHor,IFERROR(MOD(S1803,XobsHor)&lt;XfHor,FALSE)),S1803+1,""))),IF(ISBLANK(F1804),"",IF(S1803=maxP,1,IF(S1803&lt;maxP,S1803+1,IF(COUNT($S$2:S1804)&lt;=XobsHor,S1803+1,"")))))</f>
        <v/>
      </c>
      <c r="T1804" s="3"/>
      <c r="U1804" s="6"/>
      <c r="V1804" s="6"/>
      <c r="W1804" s="6"/>
      <c r="X1804" s="6"/>
      <c r="Y1804" s="6"/>
      <c r="Z1804" s="6"/>
      <c r="AA1804" s="6"/>
      <c r="AB1804" s="6"/>
      <c r="AC1804" s="6"/>
      <c r="AD1804" s="6"/>
      <c r="AE1804" s="6"/>
      <c r="AF1804" s="6"/>
      <c r="AG1804" s="6"/>
      <c r="AH1804" s="6"/>
      <c r="AI1804" s="6"/>
      <c r="AJ1804" s="6"/>
      <c r="AK1804" s="6"/>
      <c r="AW1804" s="122" t="str">
        <f t="shared" si="315"/>
        <v/>
      </c>
      <c r="AX1804" s="123" t="str">
        <f t="shared" si="316"/>
        <v/>
      </c>
      <c r="AY1804" s="124" t="str">
        <f t="shared" si="317"/>
        <v/>
      </c>
      <c r="AZ1804" s="124" t="str">
        <f t="shared" si="318"/>
        <v/>
      </c>
      <c r="BF1804" s="91"/>
    </row>
    <row r="1805" spans="1:58" s="78" customFormat="1" ht="14.25" x14ac:dyDescent="0.2">
      <c r="A1805" s="6"/>
      <c r="B1805" s="6"/>
      <c r="C1805" s="6"/>
      <c r="D1805" s="3"/>
      <c r="E1805" s="98" t="str">
        <f t="shared" si="314"/>
        <v/>
      </c>
      <c r="F1805" s="117"/>
      <c r="G1805" s="116" t="str">
        <f>IF(E1805="","",IF(Temp!optSeasCoef=0,1,INDEX($C$2:$C$13,IF(MOD(COUNT($E$2:E1805),seas_indx)=0,seas_indx,MOD(COUNT($E$2:E1805),seas_indx)))))</f>
        <v/>
      </c>
      <c r="H1805" s="97" t="str">
        <f>IFERROR(IF(Temp!fhor_indata=1,IF(COUNT($S$2:S1805)&lt;=XobsHor,"in-sample",IF(AND(COUNT($S$2:S1805)&lt;=XobsHor+XfHor,MOD(S1804,XobsHor)&lt;XfHor),"out-sample","")),IF(ISBLANK(F1805),"",IF(COUNT($F$2:F1805)&lt;=XobsHor-XfHor,"in-sample","out-sample"))),"")</f>
        <v/>
      </c>
      <c r="I1805" s="120" t="str">
        <f>IF(AND(ISBLANK(F1804),H1804="in-sample"),"",IF(AND(Temp!fhor_indata=1,H1804="out-sample",H1805="out-sample"),I1804,IF(AND(ISBLANK(F1805),H1804="out-sample"),"",IF(AND(Temp!optSeasCoef=0,Temp!sts_add=1),IF(H1804="in-sample",IF(Q1804=bigT,((pCell/bigT)*F1804)+((1-(pCell/bigT))*(I1804+J1804)),IF(OR(ISBLANK(F1805),COUNT($F$2:F1804)&lt;=pCell),F1804,((pCell/COUNT($F$2:F1804))*F1804)+((1-(pCell/COUNT($F$2:F1804)))*(I1804+J1804)))),I1804),IF(AND(Temp!optSeasCoef=0,Temp!sts_multp=1),IF(H1804="in-sample",IF(Q1804=bigT,((pCell/bigT)*F1804)+((1-(pCell/bigT))*(I1804*J1804)),IF(OR(ISBLANK(F1805),COUNT(F$2:$F1804)&lt;=pCell),F1804,((pCell/COUNT($F$2:F1804))*F1804)+((1-(pCell/COUNT($F$2:F1804)))*(I1804*J1804)))),I1804),IF(Temp!sts_add=1,IF(H1804="in-sample",IF(Q1804=bigT,((pCell/bigT)*AX1804)+((1-(pCell/bigT))*(I1804+J1804)),IF(OR(ISBLANK(F1805),COUNT($AX$2:AX1804)&lt;=pCell),AX1804,((pCell/COUNT($AX$2:AX1804))*AX1804)+((1-(pCell/COUNT($AX$2:AX1804)))*(I1804+J1804)))),I1804),IF(H1804="in-sample",IF(Q1804=bigT,((pCell/bigT)*AX1804)+((1-(pCell/bigT))*(I1804*J1804)),IF(OR(ISBLANK(F1805),COUNT($AX$2:AX1804)&lt;=pCell),AX1804,((pCell/COUNT($AX$2:AX1804))*AX1804)+((1-(pCell/COUNT($AX$2:AX1804)))*(I1804*J1804)))),I1804)))))))</f>
        <v/>
      </c>
      <c r="J1805" s="120" t="str">
        <f>IF(AND(ISBLANK(F1804),H1804="in-sample"),"",IF(AND(Temp!fhor_indata=1,H1804="out-sample",H1805="out-sample"),J1804,IF(AND(ISBLANK(F1805),H1804="out-sample"),"",IF(AND(Temp!optSeasCoef=0,Temp!sts_add=1),IF(H1804="in-sample",IF(Q1804=bigT,((qCell/bigT)*(I1805-I1804))+((1-(qCell/bigT))*J1804),IF(OR(ISBLANK(F1805),COUNT($F$2:F1804)&lt;=qCell),IF(COUNT($F$2:F1804)=1,0,F1804-F1803),((qCell/COUNT($F$2:F1804))*(I1805-I1804))+((1-(qCell/COUNT($F$2:F1804)))*J1804))),J1804),IF(AND(Temp!optSeasCoef=0,Temp!sts_multp=1),IF(H1804="in-sample",IF(Q1804=bigT,((qCell/bigT)*(I1805/I1804))+((1-(qCell/bigT))*J1804),IF(qCell=0,1,IF(OR(ISBLANK(F1805),COUNT($F$2:F1804)&lt;=qCell),IF(COUNT($F$2:F1804)=1,1,F1804/F1803),((qCell/COUNT($F$2:F1804))*(I1805/I1804))+((1-(qCell/COUNT($F$2:F1804)))*J1804)))),J1804),IF(Temp!sts_add=1,IF(H1804="in-sample",IF(Q1804=bigT,((qCell/bigT)*(I1805-I1804))+((1-(qCell/bigT))*J1804),IF(OR(ISBLANK(F1805),COUNT($AX$2:AX1804)&lt;=qCell),IF(COUNT($AX$2:AX1804)=1,0,AX1804-AX1803),((qCell/COUNT($AX$2:AX1804))*(I1805-I1804))+((1-(qCell/COUNT($AX$2:AX1804)))*J1804))),J1804),IF(H1804="in-sample",IF(Q1804=bigT,((qCell/bigT)*(I1805/I1804))+((1-(qCell/bigT))*J1804),IF(qCell=0,1,IF(OR(ISBLANK(F1805),COUNT($AX$2:AX1804)&lt;=qCell),IF(COUNT($AX$2:AX1804)=1,1,AX1804/AX1803),((qCell/COUNT($AX$2:AX1804))*(I1805/I1804))+((1-(qCell/COUNT($AX$2:AX1804)))*J1804)))),J1804)))))))</f>
        <v/>
      </c>
      <c r="K1805" s="120" t="str">
        <f>IF(H1805="","",IF(AND(Temp!optSeasCoef=0,Temp!sts_add=1),IF(H1805="out-sample",I1805+(Q1805*J1805),I1805+J1805),IF(AND(Temp!optSeasCoef=0,Temp!sts_multp=1),IF(H1805="out-sample",I1805*(J1805^Q1805),I1805*J1805),IF(Temp!sts_add=1,IF(H1805="out-sample",(I1805+(Q1805*J1805))*G1805,(I1805+J1805)*G1805),IF(H1805="out-sample",I1805*(J1805^Q1805)*G1805,I1805*J1805*G1805)))))</f>
        <v/>
      </c>
      <c r="L1805" s="116" t="str">
        <f t="shared" si="308"/>
        <v/>
      </c>
      <c r="M1805" s="116" t="str">
        <f t="shared" si="309"/>
        <v/>
      </c>
      <c r="N1805" s="116" t="str">
        <f t="shared" si="310"/>
        <v/>
      </c>
      <c r="O1805" s="116" t="str">
        <f t="shared" si="311"/>
        <v/>
      </c>
      <c r="P1805" s="116" t="str">
        <f t="shared" si="312"/>
        <v/>
      </c>
      <c r="Q1805" s="94" t="str">
        <f>IF(AND(Temp!fhor_indata=1,ISBLANK(F1805),H1804="in-sample"),1,IF(AND(Temp!fhor_indata=1,H1804="out-sample",Q1804&lt;XfHor),Q1804+1,IF(ISBLANK(F1805),"",IF(AND(H1805="out-sample",H1804="in-sample"),1,IF(AND(H1805="out-sample",H1804="out-sample"),Q1804+1,IF(ISNUMBER(Q1804),Q1804+1,1))))))</f>
        <v/>
      </c>
      <c r="R1805" s="94" t="str">
        <f t="shared" si="313"/>
        <v/>
      </c>
      <c r="S1805" s="94" t="str">
        <f>IF(Temp!fhor_indata=1,IF(S1804=XobsHor,1,IF(COUNT($S$2:S1804)&lt;=XobsHor,S1804+1,IF(AND(COUNT($S$2:S1804)&lt;=XobsHor+XfHor,IFERROR(MOD(S1804,XobsHor)&lt;XfHor,FALSE)),S1804+1,""))),IF(ISBLANK(F1805),"",IF(S1804=maxP,1,IF(S1804&lt;maxP,S1804+1,IF(COUNT($S$2:S1805)&lt;=XobsHor,S1804+1,"")))))</f>
        <v/>
      </c>
      <c r="T1805" s="3"/>
      <c r="U1805" s="6"/>
      <c r="V1805" s="6"/>
      <c r="W1805" s="6"/>
      <c r="X1805" s="6"/>
      <c r="Y1805" s="6"/>
      <c r="Z1805" s="6"/>
      <c r="AA1805" s="6"/>
      <c r="AB1805" s="6"/>
      <c r="AC1805" s="6"/>
      <c r="AD1805" s="6"/>
      <c r="AE1805" s="6"/>
      <c r="AF1805" s="6"/>
      <c r="AG1805" s="6"/>
      <c r="AH1805" s="6"/>
      <c r="AI1805" s="6"/>
      <c r="AJ1805" s="6"/>
      <c r="AK1805" s="6"/>
      <c r="AW1805" s="122" t="str">
        <f t="shared" si="315"/>
        <v/>
      </c>
      <c r="AX1805" s="123" t="str">
        <f t="shared" si="316"/>
        <v/>
      </c>
      <c r="AY1805" s="124" t="str">
        <f t="shared" si="317"/>
        <v/>
      </c>
      <c r="AZ1805" s="124" t="str">
        <f t="shared" si="318"/>
        <v/>
      </c>
      <c r="BF1805" s="91"/>
    </row>
    <row r="1806" spans="1:58" s="78" customFormat="1" ht="14.25" x14ac:dyDescent="0.2">
      <c r="A1806" s="6"/>
      <c r="B1806" s="6"/>
      <c r="C1806" s="6"/>
      <c r="D1806" s="3"/>
      <c r="E1806" s="98" t="str">
        <f t="shared" si="314"/>
        <v/>
      </c>
      <c r="F1806" s="117"/>
      <c r="G1806" s="116" t="str">
        <f>IF(E1806="","",IF(Temp!optSeasCoef=0,1,INDEX($C$2:$C$13,IF(MOD(COUNT($E$2:E1806),seas_indx)=0,seas_indx,MOD(COUNT($E$2:E1806),seas_indx)))))</f>
        <v/>
      </c>
      <c r="H1806" s="97" t="str">
        <f>IFERROR(IF(Temp!fhor_indata=1,IF(COUNT($S$2:S1806)&lt;=XobsHor,"in-sample",IF(AND(COUNT($S$2:S1806)&lt;=XobsHor+XfHor,MOD(S1805,XobsHor)&lt;XfHor),"out-sample","")),IF(ISBLANK(F1806),"",IF(COUNT($F$2:F1806)&lt;=XobsHor-XfHor,"in-sample","out-sample"))),"")</f>
        <v/>
      </c>
      <c r="I1806" s="120" t="str">
        <f>IF(AND(ISBLANK(F1805),H1805="in-sample"),"",IF(AND(Temp!fhor_indata=1,H1805="out-sample",H1806="out-sample"),I1805,IF(AND(ISBLANK(F1806),H1805="out-sample"),"",IF(AND(Temp!optSeasCoef=0,Temp!sts_add=1),IF(H1805="in-sample",IF(Q1805=bigT,((pCell/bigT)*F1805)+((1-(pCell/bigT))*(I1805+J1805)),IF(OR(ISBLANK(F1806),COUNT($F$2:F1805)&lt;=pCell),F1805,((pCell/COUNT($F$2:F1805))*F1805)+((1-(pCell/COUNT($F$2:F1805)))*(I1805+J1805)))),I1805),IF(AND(Temp!optSeasCoef=0,Temp!sts_multp=1),IF(H1805="in-sample",IF(Q1805=bigT,((pCell/bigT)*F1805)+((1-(pCell/bigT))*(I1805*J1805)),IF(OR(ISBLANK(F1806),COUNT(F$2:$F1805)&lt;=pCell),F1805,((pCell/COUNT($F$2:F1805))*F1805)+((1-(pCell/COUNT($F$2:F1805)))*(I1805*J1805)))),I1805),IF(Temp!sts_add=1,IF(H1805="in-sample",IF(Q1805=bigT,((pCell/bigT)*AX1805)+((1-(pCell/bigT))*(I1805+J1805)),IF(OR(ISBLANK(F1806),COUNT($AX$2:AX1805)&lt;=pCell),AX1805,((pCell/COUNT($AX$2:AX1805))*AX1805)+((1-(pCell/COUNT($AX$2:AX1805)))*(I1805+J1805)))),I1805),IF(H1805="in-sample",IF(Q1805=bigT,((pCell/bigT)*AX1805)+((1-(pCell/bigT))*(I1805*J1805)),IF(OR(ISBLANK(F1806),COUNT($AX$2:AX1805)&lt;=pCell),AX1805,((pCell/COUNT($AX$2:AX1805))*AX1805)+((1-(pCell/COUNT($AX$2:AX1805)))*(I1805*J1805)))),I1805)))))))</f>
        <v/>
      </c>
      <c r="J1806" s="120" t="str">
        <f>IF(AND(ISBLANK(F1805),H1805="in-sample"),"",IF(AND(Temp!fhor_indata=1,H1805="out-sample",H1806="out-sample"),J1805,IF(AND(ISBLANK(F1806),H1805="out-sample"),"",IF(AND(Temp!optSeasCoef=0,Temp!sts_add=1),IF(H1805="in-sample",IF(Q1805=bigT,((qCell/bigT)*(I1806-I1805))+((1-(qCell/bigT))*J1805),IF(OR(ISBLANK(F1806),COUNT($F$2:F1805)&lt;=qCell),IF(COUNT($F$2:F1805)=1,0,F1805-F1804),((qCell/COUNT($F$2:F1805))*(I1806-I1805))+((1-(qCell/COUNT($F$2:F1805)))*J1805))),J1805),IF(AND(Temp!optSeasCoef=0,Temp!sts_multp=1),IF(H1805="in-sample",IF(Q1805=bigT,((qCell/bigT)*(I1806/I1805))+((1-(qCell/bigT))*J1805),IF(qCell=0,1,IF(OR(ISBLANK(F1806),COUNT($F$2:F1805)&lt;=qCell),IF(COUNT($F$2:F1805)=1,1,F1805/F1804),((qCell/COUNT($F$2:F1805))*(I1806/I1805))+((1-(qCell/COUNT($F$2:F1805)))*J1805)))),J1805),IF(Temp!sts_add=1,IF(H1805="in-sample",IF(Q1805=bigT,((qCell/bigT)*(I1806-I1805))+((1-(qCell/bigT))*J1805),IF(OR(ISBLANK(F1806),COUNT($AX$2:AX1805)&lt;=qCell),IF(COUNT($AX$2:AX1805)=1,0,AX1805-AX1804),((qCell/COUNT($AX$2:AX1805))*(I1806-I1805))+((1-(qCell/COUNT($AX$2:AX1805)))*J1805))),J1805),IF(H1805="in-sample",IF(Q1805=bigT,((qCell/bigT)*(I1806/I1805))+((1-(qCell/bigT))*J1805),IF(qCell=0,1,IF(OR(ISBLANK(F1806),COUNT($AX$2:AX1805)&lt;=qCell),IF(COUNT($AX$2:AX1805)=1,1,AX1805/AX1804),((qCell/COUNT($AX$2:AX1805))*(I1806/I1805))+((1-(qCell/COUNT($AX$2:AX1805)))*J1805)))),J1805)))))))</f>
        <v/>
      </c>
      <c r="K1806" s="120" t="str">
        <f>IF(H1806="","",IF(AND(Temp!optSeasCoef=0,Temp!sts_add=1),IF(H1806="out-sample",I1806+(Q1806*J1806),I1806+J1806),IF(AND(Temp!optSeasCoef=0,Temp!sts_multp=1),IF(H1806="out-sample",I1806*(J1806^Q1806),I1806*J1806),IF(Temp!sts_add=1,IF(H1806="out-sample",(I1806+(Q1806*J1806))*G1806,(I1806+J1806)*G1806),IF(H1806="out-sample",I1806*(J1806^Q1806)*G1806,I1806*J1806*G1806)))))</f>
        <v/>
      </c>
      <c r="L1806" s="116" t="str">
        <f t="shared" si="308"/>
        <v/>
      </c>
      <c r="M1806" s="116" t="str">
        <f t="shared" si="309"/>
        <v/>
      </c>
      <c r="N1806" s="116" t="str">
        <f t="shared" si="310"/>
        <v/>
      </c>
      <c r="O1806" s="116" t="str">
        <f t="shared" si="311"/>
        <v/>
      </c>
      <c r="P1806" s="116" t="str">
        <f t="shared" si="312"/>
        <v/>
      </c>
      <c r="Q1806" s="94" t="str">
        <f>IF(AND(Temp!fhor_indata=1,ISBLANK(F1806),H1805="in-sample"),1,IF(AND(Temp!fhor_indata=1,H1805="out-sample",Q1805&lt;XfHor),Q1805+1,IF(ISBLANK(F1806),"",IF(AND(H1806="out-sample",H1805="in-sample"),1,IF(AND(H1806="out-sample",H1805="out-sample"),Q1805+1,IF(ISNUMBER(Q1805),Q1805+1,1))))))</f>
        <v/>
      </c>
      <c r="R1806" s="94" t="str">
        <f t="shared" si="313"/>
        <v/>
      </c>
      <c r="S1806" s="94" t="str">
        <f>IF(Temp!fhor_indata=1,IF(S1805=XobsHor,1,IF(COUNT($S$2:S1805)&lt;=XobsHor,S1805+1,IF(AND(COUNT($S$2:S1805)&lt;=XobsHor+XfHor,IFERROR(MOD(S1805,XobsHor)&lt;XfHor,FALSE)),S1805+1,""))),IF(ISBLANK(F1806),"",IF(S1805=maxP,1,IF(S1805&lt;maxP,S1805+1,IF(COUNT($S$2:S1806)&lt;=XobsHor,S1805+1,"")))))</f>
        <v/>
      </c>
      <c r="T1806" s="3"/>
      <c r="U1806" s="6"/>
      <c r="V1806" s="6"/>
      <c r="W1806" s="6"/>
      <c r="X1806" s="6"/>
      <c r="Y1806" s="6"/>
      <c r="Z1806" s="6"/>
      <c r="AA1806" s="6"/>
      <c r="AB1806" s="6"/>
      <c r="AC1806" s="6"/>
      <c r="AD1806" s="6"/>
      <c r="AE1806" s="6"/>
      <c r="AF1806" s="6"/>
      <c r="AG1806" s="6"/>
      <c r="AH1806" s="6"/>
      <c r="AI1806" s="6"/>
      <c r="AJ1806" s="6"/>
      <c r="AK1806" s="6"/>
      <c r="AW1806" s="122" t="str">
        <f t="shared" si="315"/>
        <v/>
      </c>
      <c r="AX1806" s="123" t="str">
        <f t="shared" si="316"/>
        <v/>
      </c>
      <c r="AY1806" s="124" t="str">
        <f t="shared" si="317"/>
        <v/>
      </c>
      <c r="AZ1806" s="124" t="str">
        <f t="shared" si="318"/>
        <v/>
      </c>
      <c r="BF1806" s="91"/>
    </row>
    <row r="1807" spans="1:58" s="78" customFormat="1" ht="14.25" x14ac:dyDescent="0.2">
      <c r="A1807" s="6"/>
      <c r="B1807" s="6"/>
      <c r="C1807" s="6"/>
      <c r="D1807" s="3"/>
      <c r="E1807" s="98" t="str">
        <f t="shared" si="314"/>
        <v/>
      </c>
      <c r="F1807" s="117"/>
      <c r="G1807" s="116" t="str">
        <f>IF(E1807="","",IF(Temp!optSeasCoef=0,1,INDEX($C$2:$C$13,IF(MOD(COUNT($E$2:E1807),seas_indx)=0,seas_indx,MOD(COUNT($E$2:E1807),seas_indx)))))</f>
        <v/>
      </c>
      <c r="H1807" s="97" t="str">
        <f>IFERROR(IF(Temp!fhor_indata=1,IF(COUNT($S$2:S1807)&lt;=XobsHor,"in-sample",IF(AND(COUNT($S$2:S1807)&lt;=XobsHor+XfHor,MOD(S1806,XobsHor)&lt;XfHor),"out-sample","")),IF(ISBLANK(F1807),"",IF(COUNT($F$2:F1807)&lt;=XobsHor-XfHor,"in-sample","out-sample"))),"")</f>
        <v/>
      </c>
      <c r="I1807" s="120" t="str">
        <f>IF(AND(ISBLANK(F1806),H1806="in-sample"),"",IF(AND(Temp!fhor_indata=1,H1806="out-sample",H1807="out-sample"),I1806,IF(AND(ISBLANK(F1807),H1806="out-sample"),"",IF(AND(Temp!optSeasCoef=0,Temp!sts_add=1),IF(H1806="in-sample",IF(Q1806=bigT,((pCell/bigT)*F1806)+((1-(pCell/bigT))*(I1806+J1806)),IF(OR(ISBLANK(F1807),COUNT($F$2:F1806)&lt;=pCell),F1806,((pCell/COUNT($F$2:F1806))*F1806)+((1-(pCell/COUNT($F$2:F1806)))*(I1806+J1806)))),I1806),IF(AND(Temp!optSeasCoef=0,Temp!sts_multp=1),IF(H1806="in-sample",IF(Q1806=bigT,((pCell/bigT)*F1806)+((1-(pCell/bigT))*(I1806*J1806)),IF(OR(ISBLANK(F1807),COUNT(F$2:$F1806)&lt;=pCell),F1806,((pCell/COUNT($F$2:F1806))*F1806)+((1-(pCell/COUNT($F$2:F1806)))*(I1806*J1806)))),I1806),IF(Temp!sts_add=1,IF(H1806="in-sample",IF(Q1806=bigT,((pCell/bigT)*AX1806)+((1-(pCell/bigT))*(I1806+J1806)),IF(OR(ISBLANK(F1807),COUNT($AX$2:AX1806)&lt;=pCell),AX1806,((pCell/COUNT($AX$2:AX1806))*AX1806)+((1-(pCell/COUNT($AX$2:AX1806)))*(I1806+J1806)))),I1806),IF(H1806="in-sample",IF(Q1806=bigT,((pCell/bigT)*AX1806)+((1-(pCell/bigT))*(I1806*J1806)),IF(OR(ISBLANK(F1807),COUNT($AX$2:AX1806)&lt;=pCell),AX1806,((pCell/COUNT($AX$2:AX1806))*AX1806)+((1-(pCell/COUNT($AX$2:AX1806)))*(I1806*J1806)))),I1806)))))))</f>
        <v/>
      </c>
      <c r="J1807" s="120" t="str">
        <f>IF(AND(ISBLANK(F1806),H1806="in-sample"),"",IF(AND(Temp!fhor_indata=1,H1806="out-sample",H1807="out-sample"),J1806,IF(AND(ISBLANK(F1807),H1806="out-sample"),"",IF(AND(Temp!optSeasCoef=0,Temp!sts_add=1),IF(H1806="in-sample",IF(Q1806=bigT,((qCell/bigT)*(I1807-I1806))+((1-(qCell/bigT))*J1806),IF(OR(ISBLANK(F1807),COUNT($F$2:F1806)&lt;=qCell),IF(COUNT($F$2:F1806)=1,0,F1806-F1805),((qCell/COUNT($F$2:F1806))*(I1807-I1806))+((1-(qCell/COUNT($F$2:F1806)))*J1806))),J1806),IF(AND(Temp!optSeasCoef=0,Temp!sts_multp=1),IF(H1806="in-sample",IF(Q1806=bigT,((qCell/bigT)*(I1807/I1806))+((1-(qCell/bigT))*J1806),IF(qCell=0,1,IF(OR(ISBLANK(F1807),COUNT($F$2:F1806)&lt;=qCell),IF(COUNT($F$2:F1806)=1,1,F1806/F1805),((qCell/COUNT($F$2:F1806))*(I1807/I1806))+((1-(qCell/COUNT($F$2:F1806)))*J1806)))),J1806),IF(Temp!sts_add=1,IF(H1806="in-sample",IF(Q1806=bigT,((qCell/bigT)*(I1807-I1806))+((1-(qCell/bigT))*J1806),IF(OR(ISBLANK(F1807),COUNT($AX$2:AX1806)&lt;=qCell),IF(COUNT($AX$2:AX1806)=1,0,AX1806-AX1805),((qCell/COUNT($AX$2:AX1806))*(I1807-I1806))+((1-(qCell/COUNT($AX$2:AX1806)))*J1806))),J1806),IF(H1806="in-sample",IF(Q1806=bigT,((qCell/bigT)*(I1807/I1806))+((1-(qCell/bigT))*J1806),IF(qCell=0,1,IF(OR(ISBLANK(F1807),COUNT($AX$2:AX1806)&lt;=qCell),IF(COUNT($AX$2:AX1806)=1,1,AX1806/AX1805),((qCell/COUNT($AX$2:AX1806))*(I1807/I1806))+((1-(qCell/COUNT($AX$2:AX1806)))*J1806)))),J1806)))))))</f>
        <v/>
      </c>
      <c r="K1807" s="120" t="str">
        <f>IF(H1807="","",IF(AND(Temp!optSeasCoef=0,Temp!sts_add=1),IF(H1807="out-sample",I1807+(Q1807*J1807),I1807+J1807),IF(AND(Temp!optSeasCoef=0,Temp!sts_multp=1),IF(H1807="out-sample",I1807*(J1807^Q1807),I1807*J1807),IF(Temp!sts_add=1,IF(H1807="out-sample",(I1807+(Q1807*J1807))*G1807,(I1807+J1807)*G1807),IF(H1807="out-sample",I1807*(J1807^Q1807)*G1807,I1807*J1807*G1807)))))</f>
        <v/>
      </c>
      <c r="L1807" s="116" t="str">
        <f t="shared" si="308"/>
        <v/>
      </c>
      <c r="M1807" s="116" t="str">
        <f t="shared" si="309"/>
        <v/>
      </c>
      <c r="N1807" s="116" t="str">
        <f t="shared" si="310"/>
        <v/>
      </c>
      <c r="O1807" s="116" t="str">
        <f t="shared" si="311"/>
        <v/>
      </c>
      <c r="P1807" s="116" t="str">
        <f t="shared" si="312"/>
        <v/>
      </c>
      <c r="Q1807" s="94" t="str">
        <f>IF(AND(Temp!fhor_indata=1,ISBLANK(F1807),H1806="in-sample"),1,IF(AND(Temp!fhor_indata=1,H1806="out-sample",Q1806&lt;XfHor),Q1806+1,IF(ISBLANK(F1807),"",IF(AND(H1807="out-sample",H1806="in-sample"),1,IF(AND(H1807="out-sample",H1806="out-sample"),Q1806+1,IF(ISNUMBER(Q1806),Q1806+1,1))))))</f>
        <v/>
      </c>
      <c r="R1807" s="94" t="str">
        <f t="shared" si="313"/>
        <v/>
      </c>
      <c r="S1807" s="94" t="str">
        <f>IF(Temp!fhor_indata=1,IF(S1806=XobsHor,1,IF(COUNT($S$2:S1806)&lt;=XobsHor,S1806+1,IF(AND(COUNT($S$2:S1806)&lt;=XobsHor+XfHor,IFERROR(MOD(S1806,XobsHor)&lt;XfHor,FALSE)),S1806+1,""))),IF(ISBLANK(F1807),"",IF(S1806=maxP,1,IF(S1806&lt;maxP,S1806+1,IF(COUNT($S$2:S1807)&lt;=XobsHor,S1806+1,"")))))</f>
        <v/>
      </c>
      <c r="T1807" s="3"/>
      <c r="U1807" s="6"/>
      <c r="V1807" s="6"/>
      <c r="W1807" s="6"/>
      <c r="X1807" s="6"/>
      <c r="Y1807" s="6"/>
      <c r="Z1807" s="6"/>
      <c r="AA1807" s="6"/>
      <c r="AB1807" s="6"/>
      <c r="AC1807" s="6"/>
      <c r="AD1807" s="6"/>
      <c r="AE1807" s="6"/>
      <c r="AF1807" s="6"/>
      <c r="AG1807" s="6"/>
      <c r="AH1807" s="6"/>
      <c r="AI1807" s="6"/>
      <c r="AJ1807" s="6"/>
      <c r="AK1807" s="6"/>
      <c r="AW1807" s="122" t="str">
        <f t="shared" si="315"/>
        <v/>
      </c>
      <c r="AX1807" s="123" t="str">
        <f t="shared" si="316"/>
        <v/>
      </c>
      <c r="AY1807" s="124" t="str">
        <f t="shared" si="317"/>
        <v/>
      </c>
      <c r="AZ1807" s="124" t="str">
        <f t="shared" si="318"/>
        <v/>
      </c>
      <c r="BF1807" s="91"/>
    </row>
    <row r="1808" spans="1:58" s="78" customFormat="1" ht="14.25" x14ac:dyDescent="0.2">
      <c r="A1808" s="6"/>
      <c r="B1808" s="6"/>
      <c r="C1808" s="6"/>
      <c r="D1808" s="3"/>
      <c r="E1808" s="98" t="str">
        <f t="shared" si="314"/>
        <v/>
      </c>
      <c r="F1808" s="117"/>
      <c r="G1808" s="116" t="str">
        <f>IF(E1808="","",IF(Temp!optSeasCoef=0,1,INDEX($C$2:$C$13,IF(MOD(COUNT($E$2:E1808),seas_indx)=0,seas_indx,MOD(COUNT($E$2:E1808),seas_indx)))))</f>
        <v/>
      </c>
      <c r="H1808" s="97" t="str">
        <f>IFERROR(IF(Temp!fhor_indata=1,IF(COUNT($S$2:S1808)&lt;=XobsHor,"in-sample",IF(AND(COUNT($S$2:S1808)&lt;=XobsHor+XfHor,MOD(S1807,XobsHor)&lt;XfHor),"out-sample","")),IF(ISBLANK(F1808),"",IF(COUNT($F$2:F1808)&lt;=XobsHor-XfHor,"in-sample","out-sample"))),"")</f>
        <v/>
      </c>
      <c r="I1808" s="120" t="str">
        <f>IF(AND(ISBLANK(F1807),H1807="in-sample"),"",IF(AND(Temp!fhor_indata=1,H1807="out-sample",H1808="out-sample"),I1807,IF(AND(ISBLANK(F1808),H1807="out-sample"),"",IF(AND(Temp!optSeasCoef=0,Temp!sts_add=1),IF(H1807="in-sample",IF(Q1807=bigT,((pCell/bigT)*F1807)+((1-(pCell/bigT))*(I1807+J1807)),IF(OR(ISBLANK(F1808),COUNT($F$2:F1807)&lt;=pCell),F1807,((pCell/COUNT($F$2:F1807))*F1807)+((1-(pCell/COUNT($F$2:F1807)))*(I1807+J1807)))),I1807),IF(AND(Temp!optSeasCoef=0,Temp!sts_multp=1),IF(H1807="in-sample",IF(Q1807=bigT,((pCell/bigT)*F1807)+((1-(pCell/bigT))*(I1807*J1807)),IF(OR(ISBLANK(F1808),COUNT(F$2:$F1807)&lt;=pCell),F1807,((pCell/COUNT($F$2:F1807))*F1807)+((1-(pCell/COUNT($F$2:F1807)))*(I1807*J1807)))),I1807),IF(Temp!sts_add=1,IF(H1807="in-sample",IF(Q1807=bigT,((pCell/bigT)*AX1807)+((1-(pCell/bigT))*(I1807+J1807)),IF(OR(ISBLANK(F1808),COUNT($AX$2:AX1807)&lt;=pCell),AX1807,((pCell/COUNT($AX$2:AX1807))*AX1807)+((1-(pCell/COUNT($AX$2:AX1807)))*(I1807+J1807)))),I1807),IF(H1807="in-sample",IF(Q1807=bigT,((pCell/bigT)*AX1807)+((1-(pCell/bigT))*(I1807*J1807)),IF(OR(ISBLANK(F1808),COUNT($AX$2:AX1807)&lt;=pCell),AX1807,((pCell/COUNT($AX$2:AX1807))*AX1807)+((1-(pCell/COUNT($AX$2:AX1807)))*(I1807*J1807)))),I1807)))))))</f>
        <v/>
      </c>
      <c r="J1808" s="120" t="str">
        <f>IF(AND(ISBLANK(F1807),H1807="in-sample"),"",IF(AND(Temp!fhor_indata=1,H1807="out-sample",H1808="out-sample"),J1807,IF(AND(ISBLANK(F1808),H1807="out-sample"),"",IF(AND(Temp!optSeasCoef=0,Temp!sts_add=1),IF(H1807="in-sample",IF(Q1807=bigT,((qCell/bigT)*(I1808-I1807))+((1-(qCell/bigT))*J1807),IF(OR(ISBLANK(F1808),COUNT($F$2:F1807)&lt;=qCell),IF(COUNT($F$2:F1807)=1,0,F1807-F1806),((qCell/COUNT($F$2:F1807))*(I1808-I1807))+((1-(qCell/COUNT($F$2:F1807)))*J1807))),J1807),IF(AND(Temp!optSeasCoef=0,Temp!sts_multp=1),IF(H1807="in-sample",IF(Q1807=bigT,((qCell/bigT)*(I1808/I1807))+((1-(qCell/bigT))*J1807),IF(qCell=0,1,IF(OR(ISBLANK(F1808),COUNT($F$2:F1807)&lt;=qCell),IF(COUNT($F$2:F1807)=1,1,F1807/F1806),((qCell/COUNT($F$2:F1807))*(I1808/I1807))+((1-(qCell/COUNT($F$2:F1807)))*J1807)))),J1807),IF(Temp!sts_add=1,IF(H1807="in-sample",IF(Q1807=bigT,((qCell/bigT)*(I1808-I1807))+((1-(qCell/bigT))*J1807),IF(OR(ISBLANK(F1808),COUNT($AX$2:AX1807)&lt;=qCell),IF(COUNT($AX$2:AX1807)=1,0,AX1807-AX1806),((qCell/COUNT($AX$2:AX1807))*(I1808-I1807))+((1-(qCell/COUNT($AX$2:AX1807)))*J1807))),J1807),IF(H1807="in-sample",IF(Q1807=bigT,((qCell/bigT)*(I1808/I1807))+((1-(qCell/bigT))*J1807),IF(qCell=0,1,IF(OR(ISBLANK(F1808),COUNT($AX$2:AX1807)&lt;=qCell),IF(COUNT($AX$2:AX1807)=1,1,AX1807/AX1806),((qCell/COUNT($AX$2:AX1807))*(I1808/I1807))+((1-(qCell/COUNT($AX$2:AX1807)))*J1807)))),J1807)))))))</f>
        <v/>
      </c>
      <c r="K1808" s="120" t="str">
        <f>IF(H1808="","",IF(AND(Temp!optSeasCoef=0,Temp!sts_add=1),IF(H1808="out-sample",I1808+(Q1808*J1808),I1808+J1808),IF(AND(Temp!optSeasCoef=0,Temp!sts_multp=1),IF(H1808="out-sample",I1808*(J1808^Q1808),I1808*J1808),IF(Temp!sts_add=1,IF(H1808="out-sample",(I1808+(Q1808*J1808))*G1808,(I1808+J1808)*G1808),IF(H1808="out-sample",I1808*(J1808^Q1808)*G1808,I1808*J1808*G1808)))))</f>
        <v/>
      </c>
      <c r="L1808" s="116" t="str">
        <f t="shared" si="308"/>
        <v/>
      </c>
      <c r="M1808" s="116" t="str">
        <f t="shared" si="309"/>
        <v/>
      </c>
      <c r="N1808" s="116" t="str">
        <f t="shared" si="310"/>
        <v/>
      </c>
      <c r="O1808" s="116" t="str">
        <f t="shared" si="311"/>
        <v/>
      </c>
      <c r="P1808" s="116" t="str">
        <f t="shared" si="312"/>
        <v/>
      </c>
      <c r="Q1808" s="94" t="str">
        <f>IF(AND(Temp!fhor_indata=1,ISBLANK(F1808),H1807="in-sample"),1,IF(AND(Temp!fhor_indata=1,H1807="out-sample",Q1807&lt;XfHor),Q1807+1,IF(ISBLANK(F1808),"",IF(AND(H1808="out-sample",H1807="in-sample"),1,IF(AND(H1808="out-sample",H1807="out-sample"),Q1807+1,IF(ISNUMBER(Q1807),Q1807+1,1))))))</f>
        <v/>
      </c>
      <c r="R1808" s="94" t="str">
        <f t="shared" si="313"/>
        <v/>
      </c>
      <c r="S1808" s="94" t="str">
        <f>IF(Temp!fhor_indata=1,IF(S1807=XobsHor,1,IF(COUNT($S$2:S1807)&lt;=XobsHor,S1807+1,IF(AND(COUNT($S$2:S1807)&lt;=XobsHor+XfHor,IFERROR(MOD(S1807,XobsHor)&lt;XfHor,FALSE)),S1807+1,""))),IF(ISBLANK(F1808),"",IF(S1807=maxP,1,IF(S1807&lt;maxP,S1807+1,IF(COUNT($S$2:S1808)&lt;=XobsHor,S1807+1,"")))))</f>
        <v/>
      </c>
      <c r="T1808" s="3"/>
      <c r="U1808" s="6"/>
      <c r="V1808" s="6"/>
      <c r="W1808" s="6"/>
      <c r="X1808" s="6"/>
      <c r="Y1808" s="6"/>
      <c r="Z1808" s="6"/>
      <c r="AA1808" s="6"/>
      <c r="AB1808" s="6"/>
      <c r="AC1808" s="6"/>
      <c r="AD1808" s="6"/>
      <c r="AE1808" s="6"/>
      <c r="AF1808" s="6"/>
      <c r="AG1808" s="6"/>
      <c r="AH1808" s="6"/>
      <c r="AI1808" s="6"/>
      <c r="AJ1808" s="6"/>
      <c r="AK1808" s="6"/>
      <c r="AW1808" s="122" t="str">
        <f t="shared" si="315"/>
        <v/>
      </c>
      <c r="AX1808" s="123" t="str">
        <f t="shared" si="316"/>
        <v/>
      </c>
      <c r="AY1808" s="124" t="str">
        <f t="shared" si="317"/>
        <v/>
      </c>
      <c r="AZ1808" s="124" t="str">
        <f t="shared" si="318"/>
        <v/>
      </c>
      <c r="BF1808" s="91"/>
    </row>
    <row r="1809" spans="1:58" s="78" customFormat="1" ht="14.25" x14ac:dyDescent="0.2">
      <c r="A1809" s="6"/>
      <c r="B1809" s="6"/>
      <c r="C1809" s="6"/>
      <c r="D1809" s="3"/>
      <c r="E1809" s="98" t="str">
        <f t="shared" si="314"/>
        <v/>
      </c>
      <c r="F1809" s="117"/>
      <c r="G1809" s="116" t="str">
        <f>IF(E1809="","",IF(Temp!optSeasCoef=0,1,INDEX($C$2:$C$13,IF(MOD(COUNT($E$2:E1809),seas_indx)=0,seas_indx,MOD(COUNT($E$2:E1809),seas_indx)))))</f>
        <v/>
      </c>
      <c r="H1809" s="97" t="str">
        <f>IFERROR(IF(Temp!fhor_indata=1,IF(COUNT($S$2:S1809)&lt;=XobsHor,"in-sample",IF(AND(COUNT($S$2:S1809)&lt;=XobsHor+XfHor,MOD(S1808,XobsHor)&lt;XfHor),"out-sample","")),IF(ISBLANK(F1809),"",IF(COUNT($F$2:F1809)&lt;=XobsHor-XfHor,"in-sample","out-sample"))),"")</f>
        <v/>
      </c>
      <c r="I1809" s="120" t="str">
        <f>IF(AND(ISBLANK(F1808),H1808="in-sample"),"",IF(AND(Temp!fhor_indata=1,H1808="out-sample",H1809="out-sample"),I1808,IF(AND(ISBLANK(F1809),H1808="out-sample"),"",IF(AND(Temp!optSeasCoef=0,Temp!sts_add=1),IF(H1808="in-sample",IF(Q1808=bigT,((pCell/bigT)*F1808)+((1-(pCell/bigT))*(I1808+J1808)),IF(OR(ISBLANK(F1809),COUNT($F$2:F1808)&lt;=pCell),F1808,((pCell/COUNT($F$2:F1808))*F1808)+((1-(pCell/COUNT($F$2:F1808)))*(I1808+J1808)))),I1808),IF(AND(Temp!optSeasCoef=0,Temp!sts_multp=1),IF(H1808="in-sample",IF(Q1808=bigT,((pCell/bigT)*F1808)+((1-(pCell/bigT))*(I1808*J1808)),IF(OR(ISBLANK(F1809),COUNT(F$2:$F1808)&lt;=pCell),F1808,((pCell/COUNT($F$2:F1808))*F1808)+((1-(pCell/COUNT($F$2:F1808)))*(I1808*J1808)))),I1808),IF(Temp!sts_add=1,IF(H1808="in-sample",IF(Q1808=bigT,((pCell/bigT)*AX1808)+((1-(pCell/bigT))*(I1808+J1808)),IF(OR(ISBLANK(F1809),COUNT($AX$2:AX1808)&lt;=pCell),AX1808,((pCell/COUNT($AX$2:AX1808))*AX1808)+((1-(pCell/COUNT($AX$2:AX1808)))*(I1808+J1808)))),I1808),IF(H1808="in-sample",IF(Q1808=bigT,((pCell/bigT)*AX1808)+((1-(pCell/bigT))*(I1808*J1808)),IF(OR(ISBLANK(F1809),COUNT($AX$2:AX1808)&lt;=pCell),AX1808,((pCell/COUNT($AX$2:AX1808))*AX1808)+((1-(pCell/COUNT($AX$2:AX1808)))*(I1808*J1808)))),I1808)))))))</f>
        <v/>
      </c>
      <c r="J1809" s="120" t="str">
        <f>IF(AND(ISBLANK(F1808),H1808="in-sample"),"",IF(AND(Temp!fhor_indata=1,H1808="out-sample",H1809="out-sample"),J1808,IF(AND(ISBLANK(F1809),H1808="out-sample"),"",IF(AND(Temp!optSeasCoef=0,Temp!sts_add=1),IF(H1808="in-sample",IF(Q1808=bigT,((qCell/bigT)*(I1809-I1808))+((1-(qCell/bigT))*J1808),IF(OR(ISBLANK(F1809),COUNT($F$2:F1808)&lt;=qCell),IF(COUNT($F$2:F1808)=1,0,F1808-F1807),((qCell/COUNT($F$2:F1808))*(I1809-I1808))+((1-(qCell/COUNT($F$2:F1808)))*J1808))),J1808),IF(AND(Temp!optSeasCoef=0,Temp!sts_multp=1),IF(H1808="in-sample",IF(Q1808=bigT,((qCell/bigT)*(I1809/I1808))+((1-(qCell/bigT))*J1808),IF(qCell=0,1,IF(OR(ISBLANK(F1809),COUNT($F$2:F1808)&lt;=qCell),IF(COUNT($F$2:F1808)=1,1,F1808/F1807),((qCell/COUNT($F$2:F1808))*(I1809/I1808))+((1-(qCell/COUNT($F$2:F1808)))*J1808)))),J1808),IF(Temp!sts_add=1,IF(H1808="in-sample",IF(Q1808=bigT,((qCell/bigT)*(I1809-I1808))+((1-(qCell/bigT))*J1808),IF(OR(ISBLANK(F1809),COUNT($AX$2:AX1808)&lt;=qCell),IF(COUNT($AX$2:AX1808)=1,0,AX1808-AX1807),((qCell/COUNT($AX$2:AX1808))*(I1809-I1808))+((1-(qCell/COUNT($AX$2:AX1808)))*J1808))),J1808),IF(H1808="in-sample",IF(Q1808=bigT,((qCell/bigT)*(I1809/I1808))+((1-(qCell/bigT))*J1808),IF(qCell=0,1,IF(OR(ISBLANK(F1809),COUNT($AX$2:AX1808)&lt;=qCell),IF(COUNT($AX$2:AX1808)=1,1,AX1808/AX1807),((qCell/COUNT($AX$2:AX1808))*(I1809/I1808))+((1-(qCell/COUNT($AX$2:AX1808)))*J1808)))),J1808)))))))</f>
        <v/>
      </c>
      <c r="K1809" s="120" t="str">
        <f>IF(H1809="","",IF(AND(Temp!optSeasCoef=0,Temp!sts_add=1),IF(H1809="out-sample",I1809+(Q1809*J1809),I1809+J1809),IF(AND(Temp!optSeasCoef=0,Temp!sts_multp=1),IF(H1809="out-sample",I1809*(J1809^Q1809),I1809*J1809),IF(Temp!sts_add=1,IF(H1809="out-sample",(I1809+(Q1809*J1809))*G1809,(I1809+J1809)*G1809),IF(H1809="out-sample",I1809*(J1809^Q1809)*G1809,I1809*J1809*G1809)))))</f>
        <v/>
      </c>
      <c r="L1809" s="116" t="str">
        <f t="shared" si="308"/>
        <v/>
      </c>
      <c r="M1809" s="116" t="str">
        <f t="shared" si="309"/>
        <v/>
      </c>
      <c r="N1809" s="116" t="str">
        <f t="shared" si="310"/>
        <v/>
      </c>
      <c r="O1809" s="116" t="str">
        <f t="shared" si="311"/>
        <v/>
      </c>
      <c r="P1809" s="116" t="str">
        <f t="shared" si="312"/>
        <v/>
      </c>
      <c r="Q1809" s="94" t="str">
        <f>IF(AND(Temp!fhor_indata=1,ISBLANK(F1809),H1808="in-sample"),1,IF(AND(Temp!fhor_indata=1,H1808="out-sample",Q1808&lt;XfHor),Q1808+1,IF(ISBLANK(F1809),"",IF(AND(H1809="out-sample",H1808="in-sample"),1,IF(AND(H1809="out-sample",H1808="out-sample"),Q1808+1,IF(ISNUMBER(Q1808),Q1808+1,1))))))</f>
        <v/>
      </c>
      <c r="R1809" s="94" t="str">
        <f t="shared" si="313"/>
        <v/>
      </c>
      <c r="S1809" s="94" t="str">
        <f>IF(Temp!fhor_indata=1,IF(S1808=XobsHor,1,IF(COUNT($S$2:S1808)&lt;=XobsHor,S1808+1,IF(AND(COUNT($S$2:S1808)&lt;=XobsHor+XfHor,IFERROR(MOD(S1808,XobsHor)&lt;XfHor,FALSE)),S1808+1,""))),IF(ISBLANK(F1809),"",IF(S1808=maxP,1,IF(S1808&lt;maxP,S1808+1,IF(COUNT($S$2:S1809)&lt;=XobsHor,S1808+1,"")))))</f>
        <v/>
      </c>
      <c r="T1809" s="3"/>
      <c r="U1809" s="6"/>
      <c r="V1809" s="6"/>
      <c r="W1809" s="6"/>
      <c r="X1809" s="6"/>
      <c r="Y1809" s="6"/>
      <c r="Z1809" s="6"/>
      <c r="AA1809" s="6"/>
      <c r="AB1809" s="6"/>
      <c r="AC1809" s="6"/>
      <c r="AD1809" s="6"/>
      <c r="AE1809" s="6"/>
      <c r="AF1809" s="6"/>
      <c r="AG1809" s="6"/>
      <c r="AH1809" s="6"/>
      <c r="AI1809" s="6"/>
      <c r="AJ1809" s="6"/>
      <c r="AK1809" s="6"/>
      <c r="AW1809" s="122" t="str">
        <f t="shared" si="315"/>
        <v/>
      </c>
      <c r="AX1809" s="123" t="str">
        <f t="shared" si="316"/>
        <v/>
      </c>
      <c r="AY1809" s="124" t="str">
        <f t="shared" si="317"/>
        <v/>
      </c>
      <c r="AZ1809" s="124" t="str">
        <f t="shared" si="318"/>
        <v/>
      </c>
      <c r="BF1809" s="91"/>
    </row>
    <row r="1810" spans="1:58" s="78" customFormat="1" ht="14.25" x14ac:dyDescent="0.2">
      <c r="A1810" s="6"/>
      <c r="B1810" s="6"/>
      <c r="C1810" s="6"/>
      <c r="D1810" s="3"/>
      <c r="E1810" s="98" t="str">
        <f t="shared" si="314"/>
        <v/>
      </c>
      <c r="F1810" s="117"/>
      <c r="G1810" s="116" t="str">
        <f>IF(E1810="","",IF(Temp!optSeasCoef=0,1,INDEX($C$2:$C$13,IF(MOD(COUNT($E$2:E1810),seas_indx)=0,seas_indx,MOD(COUNT($E$2:E1810),seas_indx)))))</f>
        <v/>
      </c>
      <c r="H1810" s="97" t="str">
        <f>IFERROR(IF(Temp!fhor_indata=1,IF(COUNT($S$2:S1810)&lt;=XobsHor,"in-sample",IF(AND(COUNT($S$2:S1810)&lt;=XobsHor+XfHor,MOD(S1809,XobsHor)&lt;XfHor),"out-sample","")),IF(ISBLANK(F1810),"",IF(COUNT($F$2:F1810)&lt;=XobsHor-XfHor,"in-sample","out-sample"))),"")</f>
        <v/>
      </c>
      <c r="I1810" s="120" t="str">
        <f>IF(AND(ISBLANK(F1809),H1809="in-sample"),"",IF(AND(Temp!fhor_indata=1,H1809="out-sample",H1810="out-sample"),I1809,IF(AND(ISBLANK(F1810),H1809="out-sample"),"",IF(AND(Temp!optSeasCoef=0,Temp!sts_add=1),IF(H1809="in-sample",IF(Q1809=bigT,((pCell/bigT)*F1809)+((1-(pCell/bigT))*(I1809+J1809)),IF(OR(ISBLANK(F1810),COUNT($F$2:F1809)&lt;=pCell),F1809,((pCell/COUNT($F$2:F1809))*F1809)+((1-(pCell/COUNT($F$2:F1809)))*(I1809+J1809)))),I1809),IF(AND(Temp!optSeasCoef=0,Temp!sts_multp=1),IF(H1809="in-sample",IF(Q1809=bigT,((pCell/bigT)*F1809)+((1-(pCell/bigT))*(I1809*J1809)),IF(OR(ISBLANK(F1810),COUNT(F$2:$F1809)&lt;=pCell),F1809,((pCell/COUNT($F$2:F1809))*F1809)+((1-(pCell/COUNT($F$2:F1809)))*(I1809*J1809)))),I1809),IF(Temp!sts_add=1,IF(H1809="in-sample",IF(Q1809=bigT,((pCell/bigT)*AX1809)+((1-(pCell/bigT))*(I1809+J1809)),IF(OR(ISBLANK(F1810),COUNT($AX$2:AX1809)&lt;=pCell),AX1809,((pCell/COUNT($AX$2:AX1809))*AX1809)+((1-(pCell/COUNT($AX$2:AX1809)))*(I1809+J1809)))),I1809),IF(H1809="in-sample",IF(Q1809=bigT,((pCell/bigT)*AX1809)+((1-(pCell/bigT))*(I1809*J1809)),IF(OR(ISBLANK(F1810),COUNT($AX$2:AX1809)&lt;=pCell),AX1809,((pCell/COUNT($AX$2:AX1809))*AX1809)+((1-(pCell/COUNT($AX$2:AX1809)))*(I1809*J1809)))),I1809)))))))</f>
        <v/>
      </c>
      <c r="J1810" s="120" t="str">
        <f>IF(AND(ISBLANK(F1809),H1809="in-sample"),"",IF(AND(Temp!fhor_indata=1,H1809="out-sample",H1810="out-sample"),J1809,IF(AND(ISBLANK(F1810),H1809="out-sample"),"",IF(AND(Temp!optSeasCoef=0,Temp!sts_add=1),IF(H1809="in-sample",IF(Q1809=bigT,((qCell/bigT)*(I1810-I1809))+((1-(qCell/bigT))*J1809),IF(OR(ISBLANK(F1810),COUNT($F$2:F1809)&lt;=qCell),IF(COUNT($F$2:F1809)=1,0,F1809-F1808),((qCell/COUNT($F$2:F1809))*(I1810-I1809))+((1-(qCell/COUNT($F$2:F1809)))*J1809))),J1809),IF(AND(Temp!optSeasCoef=0,Temp!sts_multp=1),IF(H1809="in-sample",IF(Q1809=bigT,((qCell/bigT)*(I1810/I1809))+((1-(qCell/bigT))*J1809),IF(qCell=0,1,IF(OR(ISBLANK(F1810),COUNT($F$2:F1809)&lt;=qCell),IF(COUNT($F$2:F1809)=1,1,F1809/F1808),((qCell/COUNT($F$2:F1809))*(I1810/I1809))+((1-(qCell/COUNT($F$2:F1809)))*J1809)))),J1809),IF(Temp!sts_add=1,IF(H1809="in-sample",IF(Q1809=bigT,((qCell/bigT)*(I1810-I1809))+((1-(qCell/bigT))*J1809),IF(OR(ISBLANK(F1810),COUNT($AX$2:AX1809)&lt;=qCell),IF(COUNT($AX$2:AX1809)=1,0,AX1809-AX1808),((qCell/COUNT($AX$2:AX1809))*(I1810-I1809))+((1-(qCell/COUNT($AX$2:AX1809)))*J1809))),J1809),IF(H1809="in-sample",IF(Q1809=bigT,((qCell/bigT)*(I1810/I1809))+((1-(qCell/bigT))*J1809),IF(qCell=0,1,IF(OR(ISBLANK(F1810),COUNT($AX$2:AX1809)&lt;=qCell),IF(COUNT($AX$2:AX1809)=1,1,AX1809/AX1808),((qCell/COUNT($AX$2:AX1809))*(I1810/I1809))+((1-(qCell/COUNT($AX$2:AX1809)))*J1809)))),J1809)))))))</f>
        <v/>
      </c>
      <c r="K1810" s="120" t="str">
        <f>IF(H1810="","",IF(AND(Temp!optSeasCoef=0,Temp!sts_add=1),IF(H1810="out-sample",I1810+(Q1810*J1810),I1810+J1810),IF(AND(Temp!optSeasCoef=0,Temp!sts_multp=1),IF(H1810="out-sample",I1810*(J1810^Q1810),I1810*J1810),IF(Temp!sts_add=1,IF(H1810="out-sample",(I1810+(Q1810*J1810))*G1810,(I1810+J1810)*G1810),IF(H1810="out-sample",I1810*(J1810^Q1810)*G1810,I1810*J1810*G1810)))))</f>
        <v/>
      </c>
      <c r="L1810" s="116" t="str">
        <f t="shared" si="308"/>
        <v/>
      </c>
      <c r="M1810" s="116" t="str">
        <f t="shared" si="309"/>
        <v/>
      </c>
      <c r="N1810" s="116" t="str">
        <f t="shared" si="310"/>
        <v/>
      </c>
      <c r="O1810" s="116" t="str">
        <f t="shared" si="311"/>
        <v/>
      </c>
      <c r="P1810" s="116" t="str">
        <f t="shared" si="312"/>
        <v/>
      </c>
      <c r="Q1810" s="94" t="str">
        <f>IF(AND(Temp!fhor_indata=1,ISBLANK(F1810),H1809="in-sample"),1,IF(AND(Temp!fhor_indata=1,H1809="out-sample",Q1809&lt;XfHor),Q1809+1,IF(ISBLANK(F1810),"",IF(AND(H1810="out-sample",H1809="in-sample"),1,IF(AND(H1810="out-sample",H1809="out-sample"),Q1809+1,IF(ISNUMBER(Q1809),Q1809+1,1))))))</f>
        <v/>
      </c>
      <c r="R1810" s="94" t="str">
        <f t="shared" si="313"/>
        <v/>
      </c>
      <c r="S1810" s="94" t="str">
        <f>IF(Temp!fhor_indata=1,IF(S1809=XobsHor,1,IF(COUNT($S$2:S1809)&lt;=XobsHor,S1809+1,IF(AND(COUNT($S$2:S1809)&lt;=XobsHor+XfHor,IFERROR(MOD(S1809,XobsHor)&lt;XfHor,FALSE)),S1809+1,""))),IF(ISBLANK(F1810),"",IF(S1809=maxP,1,IF(S1809&lt;maxP,S1809+1,IF(COUNT($S$2:S1810)&lt;=XobsHor,S1809+1,"")))))</f>
        <v/>
      </c>
      <c r="T1810" s="3"/>
      <c r="U1810" s="6"/>
      <c r="V1810" s="6"/>
      <c r="W1810" s="6"/>
      <c r="X1810" s="6"/>
      <c r="Y1810" s="6"/>
      <c r="Z1810" s="6"/>
      <c r="AA1810" s="6"/>
      <c r="AB1810" s="6"/>
      <c r="AC1810" s="6"/>
      <c r="AD1810" s="6"/>
      <c r="AE1810" s="6"/>
      <c r="AF1810" s="6"/>
      <c r="AG1810" s="6"/>
      <c r="AH1810" s="6"/>
      <c r="AI1810" s="6"/>
      <c r="AJ1810" s="6"/>
      <c r="AK1810" s="6"/>
      <c r="AW1810" s="122" t="str">
        <f t="shared" si="315"/>
        <v/>
      </c>
      <c r="AX1810" s="123" t="str">
        <f t="shared" si="316"/>
        <v/>
      </c>
      <c r="AY1810" s="124" t="str">
        <f t="shared" si="317"/>
        <v/>
      </c>
      <c r="AZ1810" s="124" t="str">
        <f t="shared" si="318"/>
        <v/>
      </c>
      <c r="BF1810" s="91"/>
    </row>
    <row r="1811" spans="1:58" s="78" customFormat="1" ht="14.25" x14ac:dyDescent="0.2">
      <c r="A1811" s="6"/>
      <c r="B1811" s="6"/>
      <c r="C1811" s="6"/>
      <c r="D1811" s="3"/>
      <c r="E1811" s="98" t="str">
        <f t="shared" si="314"/>
        <v/>
      </c>
      <c r="F1811" s="117"/>
      <c r="G1811" s="116" t="str">
        <f>IF(E1811="","",IF(Temp!optSeasCoef=0,1,INDEX($C$2:$C$13,IF(MOD(COUNT($E$2:E1811),seas_indx)=0,seas_indx,MOD(COUNT($E$2:E1811),seas_indx)))))</f>
        <v/>
      </c>
      <c r="H1811" s="97" t="str">
        <f>IFERROR(IF(Temp!fhor_indata=1,IF(COUNT($S$2:S1811)&lt;=XobsHor,"in-sample",IF(AND(COUNT($S$2:S1811)&lt;=XobsHor+XfHor,MOD(S1810,XobsHor)&lt;XfHor),"out-sample","")),IF(ISBLANK(F1811),"",IF(COUNT($F$2:F1811)&lt;=XobsHor-XfHor,"in-sample","out-sample"))),"")</f>
        <v/>
      </c>
      <c r="I1811" s="120" t="str">
        <f>IF(AND(ISBLANK(F1810),H1810="in-sample"),"",IF(AND(Temp!fhor_indata=1,H1810="out-sample",H1811="out-sample"),I1810,IF(AND(ISBLANK(F1811),H1810="out-sample"),"",IF(AND(Temp!optSeasCoef=0,Temp!sts_add=1),IF(H1810="in-sample",IF(Q1810=bigT,((pCell/bigT)*F1810)+((1-(pCell/bigT))*(I1810+J1810)),IF(OR(ISBLANK(F1811),COUNT($F$2:F1810)&lt;=pCell),F1810,((pCell/COUNT($F$2:F1810))*F1810)+((1-(pCell/COUNT($F$2:F1810)))*(I1810+J1810)))),I1810),IF(AND(Temp!optSeasCoef=0,Temp!sts_multp=1),IF(H1810="in-sample",IF(Q1810=bigT,((pCell/bigT)*F1810)+((1-(pCell/bigT))*(I1810*J1810)),IF(OR(ISBLANK(F1811),COUNT(F$2:$F1810)&lt;=pCell),F1810,((pCell/COUNT($F$2:F1810))*F1810)+((1-(pCell/COUNT($F$2:F1810)))*(I1810*J1810)))),I1810),IF(Temp!sts_add=1,IF(H1810="in-sample",IF(Q1810=bigT,((pCell/bigT)*AX1810)+((1-(pCell/bigT))*(I1810+J1810)),IF(OR(ISBLANK(F1811),COUNT($AX$2:AX1810)&lt;=pCell),AX1810,((pCell/COUNT($AX$2:AX1810))*AX1810)+((1-(pCell/COUNT($AX$2:AX1810)))*(I1810+J1810)))),I1810),IF(H1810="in-sample",IF(Q1810=bigT,((pCell/bigT)*AX1810)+((1-(pCell/bigT))*(I1810*J1810)),IF(OR(ISBLANK(F1811),COUNT($AX$2:AX1810)&lt;=pCell),AX1810,((pCell/COUNT($AX$2:AX1810))*AX1810)+((1-(pCell/COUNT($AX$2:AX1810)))*(I1810*J1810)))),I1810)))))))</f>
        <v/>
      </c>
      <c r="J1811" s="120" t="str">
        <f>IF(AND(ISBLANK(F1810),H1810="in-sample"),"",IF(AND(Temp!fhor_indata=1,H1810="out-sample",H1811="out-sample"),J1810,IF(AND(ISBLANK(F1811),H1810="out-sample"),"",IF(AND(Temp!optSeasCoef=0,Temp!sts_add=1),IF(H1810="in-sample",IF(Q1810=bigT,((qCell/bigT)*(I1811-I1810))+((1-(qCell/bigT))*J1810),IF(OR(ISBLANK(F1811),COUNT($F$2:F1810)&lt;=qCell),IF(COUNT($F$2:F1810)=1,0,F1810-F1809),((qCell/COUNT($F$2:F1810))*(I1811-I1810))+((1-(qCell/COUNT($F$2:F1810)))*J1810))),J1810),IF(AND(Temp!optSeasCoef=0,Temp!sts_multp=1),IF(H1810="in-sample",IF(Q1810=bigT,((qCell/bigT)*(I1811/I1810))+((1-(qCell/bigT))*J1810),IF(qCell=0,1,IF(OR(ISBLANK(F1811),COUNT($F$2:F1810)&lt;=qCell),IF(COUNT($F$2:F1810)=1,1,F1810/F1809),((qCell/COUNT($F$2:F1810))*(I1811/I1810))+((1-(qCell/COUNT($F$2:F1810)))*J1810)))),J1810),IF(Temp!sts_add=1,IF(H1810="in-sample",IF(Q1810=bigT,((qCell/bigT)*(I1811-I1810))+((1-(qCell/bigT))*J1810),IF(OR(ISBLANK(F1811),COUNT($AX$2:AX1810)&lt;=qCell),IF(COUNT($AX$2:AX1810)=1,0,AX1810-AX1809),((qCell/COUNT($AX$2:AX1810))*(I1811-I1810))+((1-(qCell/COUNT($AX$2:AX1810)))*J1810))),J1810),IF(H1810="in-sample",IF(Q1810=bigT,((qCell/bigT)*(I1811/I1810))+((1-(qCell/bigT))*J1810),IF(qCell=0,1,IF(OR(ISBLANK(F1811),COUNT($AX$2:AX1810)&lt;=qCell),IF(COUNT($AX$2:AX1810)=1,1,AX1810/AX1809),((qCell/COUNT($AX$2:AX1810))*(I1811/I1810))+((1-(qCell/COUNT($AX$2:AX1810)))*J1810)))),J1810)))))))</f>
        <v/>
      </c>
      <c r="K1811" s="120" t="str">
        <f>IF(H1811="","",IF(AND(Temp!optSeasCoef=0,Temp!sts_add=1),IF(H1811="out-sample",I1811+(Q1811*J1811),I1811+J1811),IF(AND(Temp!optSeasCoef=0,Temp!sts_multp=1),IF(H1811="out-sample",I1811*(J1811^Q1811),I1811*J1811),IF(Temp!sts_add=1,IF(H1811="out-sample",(I1811+(Q1811*J1811))*G1811,(I1811+J1811)*G1811),IF(H1811="out-sample",I1811*(J1811^Q1811)*G1811,I1811*J1811*G1811)))))</f>
        <v/>
      </c>
      <c r="L1811" s="116" t="str">
        <f t="shared" si="308"/>
        <v/>
      </c>
      <c r="M1811" s="116" t="str">
        <f t="shared" si="309"/>
        <v/>
      </c>
      <c r="N1811" s="116" t="str">
        <f t="shared" si="310"/>
        <v/>
      </c>
      <c r="O1811" s="116" t="str">
        <f t="shared" si="311"/>
        <v/>
      </c>
      <c r="P1811" s="116" t="str">
        <f t="shared" si="312"/>
        <v/>
      </c>
      <c r="Q1811" s="94" t="str">
        <f>IF(AND(Temp!fhor_indata=1,ISBLANK(F1811),H1810="in-sample"),1,IF(AND(Temp!fhor_indata=1,H1810="out-sample",Q1810&lt;XfHor),Q1810+1,IF(ISBLANK(F1811),"",IF(AND(H1811="out-sample",H1810="in-sample"),1,IF(AND(H1811="out-sample",H1810="out-sample"),Q1810+1,IF(ISNUMBER(Q1810),Q1810+1,1))))))</f>
        <v/>
      </c>
      <c r="R1811" s="94" t="str">
        <f t="shared" si="313"/>
        <v/>
      </c>
      <c r="S1811" s="94" t="str">
        <f>IF(Temp!fhor_indata=1,IF(S1810=XobsHor,1,IF(COUNT($S$2:S1810)&lt;=XobsHor,S1810+1,IF(AND(COUNT($S$2:S1810)&lt;=XobsHor+XfHor,IFERROR(MOD(S1810,XobsHor)&lt;XfHor,FALSE)),S1810+1,""))),IF(ISBLANK(F1811),"",IF(S1810=maxP,1,IF(S1810&lt;maxP,S1810+1,IF(COUNT($S$2:S1811)&lt;=XobsHor,S1810+1,"")))))</f>
        <v/>
      </c>
      <c r="T1811" s="3"/>
      <c r="U1811" s="6"/>
      <c r="V1811" s="6"/>
      <c r="W1811" s="6"/>
      <c r="X1811" s="6"/>
      <c r="Y1811" s="6"/>
      <c r="Z1811" s="6"/>
      <c r="AA1811" s="6"/>
      <c r="AB1811" s="6"/>
      <c r="AC1811" s="6"/>
      <c r="AD1811" s="6"/>
      <c r="AE1811" s="6"/>
      <c r="AF1811" s="6"/>
      <c r="AG1811" s="6"/>
      <c r="AH1811" s="6"/>
      <c r="AI1811" s="6"/>
      <c r="AJ1811" s="6"/>
      <c r="AK1811" s="6"/>
      <c r="AW1811" s="122" t="str">
        <f t="shared" si="315"/>
        <v/>
      </c>
      <c r="AX1811" s="123" t="str">
        <f t="shared" si="316"/>
        <v/>
      </c>
      <c r="AY1811" s="124" t="str">
        <f t="shared" si="317"/>
        <v/>
      </c>
      <c r="AZ1811" s="124" t="str">
        <f t="shared" si="318"/>
        <v/>
      </c>
      <c r="BF1811" s="91"/>
    </row>
    <row r="1812" spans="1:58" s="78" customFormat="1" ht="14.25" x14ac:dyDescent="0.2">
      <c r="A1812" s="6"/>
      <c r="B1812" s="6"/>
      <c r="C1812" s="6"/>
      <c r="D1812" s="3"/>
      <c r="E1812" s="98" t="str">
        <f t="shared" si="314"/>
        <v/>
      </c>
      <c r="F1812" s="117"/>
      <c r="G1812" s="116" t="str">
        <f>IF(E1812="","",IF(Temp!optSeasCoef=0,1,INDEX($C$2:$C$13,IF(MOD(COUNT($E$2:E1812),seas_indx)=0,seas_indx,MOD(COUNT($E$2:E1812),seas_indx)))))</f>
        <v/>
      </c>
      <c r="H1812" s="97" t="str">
        <f>IFERROR(IF(Temp!fhor_indata=1,IF(COUNT($S$2:S1812)&lt;=XobsHor,"in-sample",IF(AND(COUNT($S$2:S1812)&lt;=XobsHor+XfHor,MOD(S1811,XobsHor)&lt;XfHor),"out-sample","")),IF(ISBLANK(F1812),"",IF(COUNT($F$2:F1812)&lt;=XobsHor-XfHor,"in-sample","out-sample"))),"")</f>
        <v/>
      </c>
      <c r="I1812" s="120" t="str">
        <f>IF(AND(ISBLANK(F1811),H1811="in-sample"),"",IF(AND(Temp!fhor_indata=1,H1811="out-sample",H1812="out-sample"),I1811,IF(AND(ISBLANK(F1812),H1811="out-sample"),"",IF(AND(Temp!optSeasCoef=0,Temp!sts_add=1),IF(H1811="in-sample",IF(Q1811=bigT,((pCell/bigT)*F1811)+((1-(pCell/bigT))*(I1811+J1811)),IF(OR(ISBLANK(F1812),COUNT($F$2:F1811)&lt;=pCell),F1811,((pCell/COUNT($F$2:F1811))*F1811)+((1-(pCell/COUNT($F$2:F1811)))*(I1811+J1811)))),I1811),IF(AND(Temp!optSeasCoef=0,Temp!sts_multp=1),IF(H1811="in-sample",IF(Q1811=bigT,((pCell/bigT)*F1811)+((1-(pCell/bigT))*(I1811*J1811)),IF(OR(ISBLANK(F1812),COUNT(F$2:$F1811)&lt;=pCell),F1811,((pCell/COUNT($F$2:F1811))*F1811)+((1-(pCell/COUNT($F$2:F1811)))*(I1811*J1811)))),I1811),IF(Temp!sts_add=1,IF(H1811="in-sample",IF(Q1811=bigT,((pCell/bigT)*AX1811)+((1-(pCell/bigT))*(I1811+J1811)),IF(OR(ISBLANK(F1812),COUNT($AX$2:AX1811)&lt;=pCell),AX1811,((pCell/COUNT($AX$2:AX1811))*AX1811)+((1-(pCell/COUNT($AX$2:AX1811)))*(I1811+J1811)))),I1811),IF(H1811="in-sample",IF(Q1811=bigT,((pCell/bigT)*AX1811)+((1-(pCell/bigT))*(I1811*J1811)),IF(OR(ISBLANK(F1812),COUNT($AX$2:AX1811)&lt;=pCell),AX1811,((pCell/COUNT($AX$2:AX1811))*AX1811)+((1-(pCell/COUNT($AX$2:AX1811)))*(I1811*J1811)))),I1811)))))))</f>
        <v/>
      </c>
      <c r="J1812" s="120" t="str">
        <f>IF(AND(ISBLANK(F1811),H1811="in-sample"),"",IF(AND(Temp!fhor_indata=1,H1811="out-sample",H1812="out-sample"),J1811,IF(AND(ISBLANK(F1812),H1811="out-sample"),"",IF(AND(Temp!optSeasCoef=0,Temp!sts_add=1),IF(H1811="in-sample",IF(Q1811=bigT,((qCell/bigT)*(I1812-I1811))+((1-(qCell/bigT))*J1811),IF(OR(ISBLANK(F1812),COUNT($F$2:F1811)&lt;=qCell),IF(COUNT($F$2:F1811)=1,0,F1811-F1810),((qCell/COUNT($F$2:F1811))*(I1812-I1811))+((1-(qCell/COUNT($F$2:F1811)))*J1811))),J1811),IF(AND(Temp!optSeasCoef=0,Temp!sts_multp=1),IF(H1811="in-sample",IF(Q1811=bigT,((qCell/bigT)*(I1812/I1811))+((1-(qCell/bigT))*J1811),IF(qCell=0,1,IF(OR(ISBLANK(F1812),COUNT($F$2:F1811)&lt;=qCell),IF(COUNT($F$2:F1811)=1,1,F1811/F1810),((qCell/COUNT($F$2:F1811))*(I1812/I1811))+((1-(qCell/COUNT($F$2:F1811)))*J1811)))),J1811),IF(Temp!sts_add=1,IF(H1811="in-sample",IF(Q1811=bigT,((qCell/bigT)*(I1812-I1811))+((1-(qCell/bigT))*J1811),IF(OR(ISBLANK(F1812),COUNT($AX$2:AX1811)&lt;=qCell),IF(COUNT($AX$2:AX1811)=1,0,AX1811-AX1810),((qCell/COUNT($AX$2:AX1811))*(I1812-I1811))+((1-(qCell/COUNT($AX$2:AX1811)))*J1811))),J1811),IF(H1811="in-sample",IF(Q1811=bigT,((qCell/bigT)*(I1812/I1811))+((1-(qCell/bigT))*J1811),IF(qCell=0,1,IF(OR(ISBLANK(F1812),COUNT($AX$2:AX1811)&lt;=qCell),IF(COUNT($AX$2:AX1811)=1,1,AX1811/AX1810),((qCell/COUNT($AX$2:AX1811))*(I1812/I1811))+((1-(qCell/COUNT($AX$2:AX1811)))*J1811)))),J1811)))))))</f>
        <v/>
      </c>
      <c r="K1812" s="120" t="str">
        <f>IF(H1812="","",IF(AND(Temp!optSeasCoef=0,Temp!sts_add=1),IF(H1812="out-sample",I1812+(Q1812*J1812),I1812+J1812),IF(AND(Temp!optSeasCoef=0,Temp!sts_multp=1),IF(H1812="out-sample",I1812*(J1812^Q1812),I1812*J1812),IF(Temp!sts_add=1,IF(H1812="out-sample",(I1812+(Q1812*J1812))*G1812,(I1812+J1812)*G1812),IF(H1812="out-sample",I1812*(J1812^Q1812)*G1812,I1812*J1812*G1812)))))</f>
        <v/>
      </c>
      <c r="L1812" s="116" t="str">
        <f t="shared" si="308"/>
        <v/>
      </c>
      <c r="M1812" s="116" t="str">
        <f t="shared" si="309"/>
        <v/>
      </c>
      <c r="N1812" s="116" t="str">
        <f t="shared" si="310"/>
        <v/>
      </c>
      <c r="O1812" s="116" t="str">
        <f t="shared" si="311"/>
        <v/>
      </c>
      <c r="P1812" s="116" t="str">
        <f t="shared" si="312"/>
        <v/>
      </c>
      <c r="Q1812" s="94" t="str">
        <f>IF(AND(Temp!fhor_indata=1,ISBLANK(F1812),H1811="in-sample"),1,IF(AND(Temp!fhor_indata=1,H1811="out-sample",Q1811&lt;XfHor),Q1811+1,IF(ISBLANK(F1812),"",IF(AND(H1812="out-sample",H1811="in-sample"),1,IF(AND(H1812="out-sample",H1811="out-sample"),Q1811+1,IF(ISNUMBER(Q1811),Q1811+1,1))))))</f>
        <v/>
      </c>
      <c r="R1812" s="94" t="str">
        <f t="shared" si="313"/>
        <v/>
      </c>
      <c r="S1812" s="94" t="str">
        <f>IF(Temp!fhor_indata=1,IF(S1811=XobsHor,1,IF(COUNT($S$2:S1811)&lt;=XobsHor,S1811+1,IF(AND(COUNT($S$2:S1811)&lt;=XobsHor+XfHor,IFERROR(MOD(S1811,XobsHor)&lt;XfHor,FALSE)),S1811+1,""))),IF(ISBLANK(F1812),"",IF(S1811=maxP,1,IF(S1811&lt;maxP,S1811+1,IF(COUNT($S$2:S1812)&lt;=XobsHor,S1811+1,"")))))</f>
        <v/>
      </c>
      <c r="T1812" s="3"/>
      <c r="U1812" s="6"/>
      <c r="V1812" s="6"/>
      <c r="W1812" s="6"/>
      <c r="X1812" s="6"/>
      <c r="Y1812" s="6"/>
      <c r="Z1812" s="6"/>
      <c r="AA1812" s="6"/>
      <c r="AB1812" s="6"/>
      <c r="AC1812" s="6"/>
      <c r="AD1812" s="6"/>
      <c r="AE1812" s="6"/>
      <c r="AF1812" s="6"/>
      <c r="AG1812" s="6"/>
      <c r="AH1812" s="6"/>
      <c r="AI1812" s="6"/>
      <c r="AJ1812" s="6"/>
      <c r="AK1812" s="6"/>
      <c r="AW1812" s="122" t="str">
        <f t="shared" si="315"/>
        <v/>
      </c>
      <c r="AX1812" s="123" t="str">
        <f t="shared" si="316"/>
        <v/>
      </c>
      <c r="AY1812" s="124" t="str">
        <f t="shared" si="317"/>
        <v/>
      </c>
      <c r="AZ1812" s="124" t="str">
        <f t="shared" si="318"/>
        <v/>
      </c>
      <c r="BF1812" s="91"/>
    </row>
    <row r="1813" spans="1:58" s="78" customFormat="1" ht="14.25" x14ac:dyDescent="0.2">
      <c r="A1813" s="6"/>
      <c r="B1813" s="6"/>
      <c r="C1813" s="6"/>
      <c r="D1813" s="3"/>
      <c r="E1813" s="98" t="str">
        <f t="shared" si="314"/>
        <v/>
      </c>
      <c r="F1813" s="117"/>
      <c r="G1813" s="116" t="str">
        <f>IF(E1813="","",IF(Temp!optSeasCoef=0,1,INDEX($C$2:$C$13,IF(MOD(COUNT($E$2:E1813),seas_indx)=0,seas_indx,MOD(COUNT($E$2:E1813),seas_indx)))))</f>
        <v/>
      </c>
      <c r="H1813" s="97" t="str">
        <f>IFERROR(IF(Temp!fhor_indata=1,IF(COUNT($S$2:S1813)&lt;=XobsHor,"in-sample",IF(AND(COUNT($S$2:S1813)&lt;=XobsHor+XfHor,MOD(S1812,XobsHor)&lt;XfHor),"out-sample","")),IF(ISBLANK(F1813),"",IF(COUNT($F$2:F1813)&lt;=XobsHor-XfHor,"in-sample","out-sample"))),"")</f>
        <v/>
      </c>
      <c r="I1813" s="120" t="str">
        <f>IF(AND(ISBLANK(F1812),H1812="in-sample"),"",IF(AND(Temp!fhor_indata=1,H1812="out-sample",H1813="out-sample"),I1812,IF(AND(ISBLANK(F1813),H1812="out-sample"),"",IF(AND(Temp!optSeasCoef=0,Temp!sts_add=1),IF(H1812="in-sample",IF(Q1812=bigT,((pCell/bigT)*F1812)+((1-(pCell/bigT))*(I1812+J1812)),IF(OR(ISBLANK(F1813),COUNT($F$2:F1812)&lt;=pCell),F1812,((pCell/COUNT($F$2:F1812))*F1812)+((1-(pCell/COUNT($F$2:F1812)))*(I1812+J1812)))),I1812),IF(AND(Temp!optSeasCoef=0,Temp!sts_multp=1),IF(H1812="in-sample",IF(Q1812=bigT,((pCell/bigT)*F1812)+((1-(pCell/bigT))*(I1812*J1812)),IF(OR(ISBLANK(F1813),COUNT(F$2:$F1812)&lt;=pCell),F1812,((pCell/COUNT($F$2:F1812))*F1812)+((1-(pCell/COUNT($F$2:F1812)))*(I1812*J1812)))),I1812),IF(Temp!sts_add=1,IF(H1812="in-sample",IF(Q1812=bigT,((pCell/bigT)*AX1812)+((1-(pCell/bigT))*(I1812+J1812)),IF(OR(ISBLANK(F1813),COUNT($AX$2:AX1812)&lt;=pCell),AX1812,((pCell/COUNT($AX$2:AX1812))*AX1812)+((1-(pCell/COUNT($AX$2:AX1812)))*(I1812+J1812)))),I1812),IF(H1812="in-sample",IF(Q1812=bigT,((pCell/bigT)*AX1812)+((1-(pCell/bigT))*(I1812*J1812)),IF(OR(ISBLANK(F1813),COUNT($AX$2:AX1812)&lt;=pCell),AX1812,((pCell/COUNT($AX$2:AX1812))*AX1812)+((1-(pCell/COUNT($AX$2:AX1812)))*(I1812*J1812)))),I1812)))))))</f>
        <v/>
      </c>
      <c r="J1813" s="120" t="str">
        <f>IF(AND(ISBLANK(F1812),H1812="in-sample"),"",IF(AND(Temp!fhor_indata=1,H1812="out-sample",H1813="out-sample"),J1812,IF(AND(ISBLANK(F1813),H1812="out-sample"),"",IF(AND(Temp!optSeasCoef=0,Temp!sts_add=1),IF(H1812="in-sample",IF(Q1812=bigT,((qCell/bigT)*(I1813-I1812))+((1-(qCell/bigT))*J1812),IF(OR(ISBLANK(F1813),COUNT($F$2:F1812)&lt;=qCell),IF(COUNT($F$2:F1812)=1,0,F1812-F1811),((qCell/COUNT($F$2:F1812))*(I1813-I1812))+((1-(qCell/COUNT($F$2:F1812)))*J1812))),J1812),IF(AND(Temp!optSeasCoef=0,Temp!sts_multp=1),IF(H1812="in-sample",IF(Q1812=bigT,((qCell/bigT)*(I1813/I1812))+((1-(qCell/bigT))*J1812),IF(qCell=0,1,IF(OR(ISBLANK(F1813),COUNT($F$2:F1812)&lt;=qCell),IF(COUNT($F$2:F1812)=1,1,F1812/F1811),((qCell/COUNT($F$2:F1812))*(I1813/I1812))+((1-(qCell/COUNT($F$2:F1812)))*J1812)))),J1812),IF(Temp!sts_add=1,IF(H1812="in-sample",IF(Q1812=bigT,((qCell/bigT)*(I1813-I1812))+((1-(qCell/bigT))*J1812),IF(OR(ISBLANK(F1813),COUNT($AX$2:AX1812)&lt;=qCell),IF(COUNT($AX$2:AX1812)=1,0,AX1812-AX1811),((qCell/COUNT($AX$2:AX1812))*(I1813-I1812))+((1-(qCell/COUNT($AX$2:AX1812)))*J1812))),J1812),IF(H1812="in-sample",IF(Q1812=bigT,((qCell/bigT)*(I1813/I1812))+((1-(qCell/bigT))*J1812),IF(qCell=0,1,IF(OR(ISBLANK(F1813),COUNT($AX$2:AX1812)&lt;=qCell),IF(COUNT($AX$2:AX1812)=1,1,AX1812/AX1811),((qCell/COUNT($AX$2:AX1812))*(I1813/I1812))+((1-(qCell/COUNT($AX$2:AX1812)))*J1812)))),J1812)))))))</f>
        <v/>
      </c>
      <c r="K1813" s="120" t="str">
        <f>IF(H1813="","",IF(AND(Temp!optSeasCoef=0,Temp!sts_add=1),IF(H1813="out-sample",I1813+(Q1813*J1813),I1813+J1813),IF(AND(Temp!optSeasCoef=0,Temp!sts_multp=1),IF(H1813="out-sample",I1813*(J1813^Q1813),I1813*J1813),IF(Temp!sts_add=1,IF(H1813="out-sample",(I1813+(Q1813*J1813))*G1813,(I1813+J1813)*G1813),IF(H1813="out-sample",I1813*(J1813^Q1813)*G1813,I1813*J1813*G1813)))))</f>
        <v/>
      </c>
      <c r="L1813" s="116" t="str">
        <f t="shared" si="308"/>
        <v/>
      </c>
      <c r="M1813" s="116" t="str">
        <f t="shared" si="309"/>
        <v/>
      </c>
      <c r="N1813" s="116" t="str">
        <f t="shared" si="310"/>
        <v/>
      </c>
      <c r="O1813" s="116" t="str">
        <f t="shared" si="311"/>
        <v/>
      </c>
      <c r="P1813" s="116" t="str">
        <f t="shared" si="312"/>
        <v/>
      </c>
      <c r="Q1813" s="94" t="str">
        <f>IF(AND(Temp!fhor_indata=1,ISBLANK(F1813),H1812="in-sample"),1,IF(AND(Temp!fhor_indata=1,H1812="out-sample",Q1812&lt;XfHor),Q1812+1,IF(ISBLANK(F1813),"",IF(AND(H1813="out-sample",H1812="in-sample"),1,IF(AND(H1813="out-sample",H1812="out-sample"),Q1812+1,IF(ISNUMBER(Q1812),Q1812+1,1))))))</f>
        <v/>
      </c>
      <c r="R1813" s="94" t="str">
        <f t="shared" si="313"/>
        <v/>
      </c>
      <c r="S1813" s="94" t="str">
        <f>IF(Temp!fhor_indata=1,IF(S1812=XobsHor,1,IF(COUNT($S$2:S1812)&lt;=XobsHor,S1812+1,IF(AND(COUNT($S$2:S1812)&lt;=XobsHor+XfHor,IFERROR(MOD(S1812,XobsHor)&lt;XfHor,FALSE)),S1812+1,""))),IF(ISBLANK(F1813),"",IF(S1812=maxP,1,IF(S1812&lt;maxP,S1812+1,IF(COUNT($S$2:S1813)&lt;=XobsHor,S1812+1,"")))))</f>
        <v/>
      </c>
      <c r="T1813" s="3"/>
      <c r="U1813" s="6"/>
      <c r="V1813" s="6"/>
      <c r="W1813" s="6"/>
      <c r="X1813" s="6"/>
      <c r="Y1813" s="6"/>
      <c r="Z1813" s="6"/>
      <c r="AA1813" s="6"/>
      <c r="AB1813" s="6"/>
      <c r="AC1813" s="6"/>
      <c r="AD1813" s="6"/>
      <c r="AE1813" s="6"/>
      <c r="AF1813" s="6"/>
      <c r="AG1813" s="6"/>
      <c r="AH1813" s="6"/>
      <c r="AI1813" s="6"/>
      <c r="AJ1813" s="6"/>
      <c r="AK1813" s="6"/>
      <c r="AW1813" s="122" t="str">
        <f t="shared" si="315"/>
        <v/>
      </c>
      <c r="AX1813" s="123" t="str">
        <f t="shared" si="316"/>
        <v/>
      </c>
      <c r="AY1813" s="124" t="str">
        <f t="shared" si="317"/>
        <v/>
      </c>
      <c r="AZ1813" s="124" t="str">
        <f t="shared" si="318"/>
        <v/>
      </c>
      <c r="BF1813" s="91"/>
    </row>
    <row r="1814" spans="1:58" s="78" customFormat="1" ht="14.25" x14ac:dyDescent="0.2">
      <c r="A1814" s="6"/>
      <c r="B1814" s="6"/>
      <c r="C1814" s="6"/>
      <c r="D1814" s="3"/>
      <c r="E1814" s="98" t="str">
        <f t="shared" si="314"/>
        <v/>
      </c>
      <c r="F1814" s="117"/>
      <c r="G1814" s="116" t="str">
        <f>IF(E1814="","",IF(Temp!optSeasCoef=0,1,INDEX($C$2:$C$13,IF(MOD(COUNT($E$2:E1814),seas_indx)=0,seas_indx,MOD(COUNT($E$2:E1814),seas_indx)))))</f>
        <v/>
      </c>
      <c r="H1814" s="97" t="str">
        <f>IFERROR(IF(Temp!fhor_indata=1,IF(COUNT($S$2:S1814)&lt;=XobsHor,"in-sample",IF(AND(COUNT($S$2:S1814)&lt;=XobsHor+XfHor,MOD(S1813,XobsHor)&lt;XfHor),"out-sample","")),IF(ISBLANK(F1814),"",IF(COUNT($F$2:F1814)&lt;=XobsHor-XfHor,"in-sample","out-sample"))),"")</f>
        <v/>
      </c>
      <c r="I1814" s="120" t="str">
        <f>IF(AND(ISBLANK(F1813),H1813="in-sample"),"",IF(AND(Temp!fhor_indata=1,H1813="out-sample",H1814="out-sample"),I1813,IF(AND(ISBLANK(F1814),H1813="out-sample"),"",IF(AND(Temp!optSeasCoef=0,Temp!sts_add=1),IF(H1813="in-sample",IF(Q1813=bigT,((pCell/bigT)*F1813)+((1-(pCell/bigT))*(I1813+J1813)),IF(OR(ISBLANK(F1814),COUNT($F$2:F1813)&lt;=pCell),F1813,((pCell/COUNT($F$2:F1813))*F1813)+((1-(pCell/COUNT($F$2:F1813)))*(I1813+J1813)))),I1813),IF(AND(Temp!optSeasCoef=0,Temp!sts_multp=1),IF(H1813="in-sample",IF(Q1813=bigT,((pCell/bigT)*F1813)+((1-(pCell/bigT))*(I1813*J1813)),IF(OR(ISBLANK(F1814),COUNT(F$2:$F1813)&lt;=pCell),F1813,((pCell/COUNT($F$2:F1813))*F1813)+((1-(pCell/COUNT($F$2:F1813)))*(I1813*J1813)))),I1813),IF(Temp!sts_add=1,IF(H1813="in-sample",IF(Q1813=bigT,((pCell/bigT)*AX1813)+((1-(pCell/bigT))*(I1813+J1813)),IF(OR(ISBLANK(F1814),COUNT($AX$2:AX1813)&lt;=pCell),AX1813,((pCell/COUNT($AX$2:AX1813))*AX1813)+((1-(pCell/COUNT($AX$2:AX1813)))*(I1813+J1813)))),I1813),IF(H1813="in-sample",IF(Q1813=bigT,((pCell/bigT)*AX1813)+((1-(pCell/bigT))*(I1813*J1813)),IF(OR(ISBLANK(F1814),COUNT($AX$2:AX1813)&lt;=pCell),AX1813,((pCell/COUNT($AX$2:AX1813))*AX1813)+((1-(pCell/COUNT($AX$2:AX1813)))*(I1813*J1813)))),I1813)))))))</f>
        <v/>
      </c>
      <c r="J1814" s="120" t="str">
        <f>IF(AND(ISBLANK(F1813),H1813="in-sample"),"",IF(AND(Temp!fhor_indata=1,H1813="out-sample",H1814="out-sample"),J1813,IF(AND(ISBLANK(F1814),H1813="out-sample"),"",IF(AND(Temp!optSeasCoef=0,Temp!sts_add=1),IF(H1813="in-sample",IF(Q1813=bigT,((qCell/bigT)*(I1814-I1813))+((1-(qCell/bigT))*J1813),IF(OR(ISBLANK(F1814),COUNT($F$2:F1813)&lt;=qCell),IF(COUNT($F$2:F1813)=1,0,F1813-F1812),((qCell/COUNT($F$2:F1813))*(I1814-I1813))+((1-(qCell/COUNT($F$2:F1813)))*J1813))),J1813),IF(AND(Temp!optSeasCoef=0,Temp!sts_multp=1),IF(H1813="in-sample",IF(Q1813=bigT,((qCell/bigT)*(I1814/I1813))+((1-(qCell/bigT))*J1813),IF(qCell=0,1,IF(OR(ISBLANK(F1814),COUNT($F$2:F1813)&lt;=qCell),IF(COUNT($F$2:F1813)=1,1,F1813/F1812),((qCell/COUNT($F$2:F1813))*(I1814/I1813))+((1-(qCell/COUNT($F$2:F1813)))*J1813)))),J1813),IF(Temp!sts_add=1,IF(H1813="in-sample",IF(Q1813=bigT,((qCell/bigT)*(I1814-I1813))+((1-(qCell/bigT))*J1813),IF(OR(ISBLANK(F1814),COUNT($AX$2:AX1813)&lt;=qCell),IF(COUNT($AX$2:AX1813)=1,0,AX1813-AX1812),((qCell/COUNT($AX$2:AX1813))*(I1814-I1813))+((1-(qCell/COUNT($AX$2:AX1813)))*J1813))),J1813),IF(H1813="in-sample",IF(Q1813=bigT,((qCell/bigT)*(I1814/I1813))+((1-(qCell/bigT))*J1813),IF(qCell=0,1,IF(OR(ISBLANK(F1814),COUNT($AX$2:AX1813)&lt;=qCell),IF(COUNT($AX$2:AX1813)=1,1,AX1813/AX1812),((qCell/COUNT($AX$2:AX1813))*(I1814/I1813))+((1-(qCell/COUNT($AX$2:AX1813)))*J1813)))),J1813)))))))</f>
        <v/>
      </c>
      <c r="K1814" s="120" t="str">
        <f>IF(H1814="","",IF(AND(Temp!optSeasCoef=0,Temp!sts_add=1),IF(H1814="out-sample",I1814+(Q1814*J1814),I1814+J1814),IF(AND(Temp!optSeasCoef=0,Temp!sts_multp=1),IF(H1814="out-sample",I1814*(J1814^Q1814),I1814*J1814),IF(Temp!sts_add=1,IF(H1814="out-sample",(I1814+(Q1814*J1814))*G1814,(I1814+J1814)*G1814),IF(H1814="out-sample",I1814*(J1814^Q1814)*G1814,I1814*J1814*G1814)))))</f>
        <v/>
      </c>
      <c r="L1814" s="116" t="str">
        <f t="shared" si="308"/>
        <v/>
      </c>
      <c r="M1814" s="116" t="str">
        <f t="shared" si="309"/>
        <v/>
      </c>
      <c r="N1814" s="116" t="str">
        <f t="shared" si="310"/>
        <v/>
      </c>
      <c r="O1814" s="116" t="str">
        <f t="shared" si="311"/>
        <v/>
      </c>
      <c r="P1814" s="116" t="str">
        <f t="shared" si="312"/>
        <v/>
      </c>
      <c r="Q1814" s="94" t="str">
        <f>IF(AND(Temp!fhor_indata=1,ISBLANK(F1814),H1813="in-sample"),1,IF(AND(Temp!fhor_indata=1,H1813="out-sample",Q1813&lt;XfHor),Q1813+1,IF(ISBLANK(F1814),"",IF(AND(H1814="out-sample",H1813="in-sample"),1,IF(AND(H1814="out-sample",H1813="out-sample"),Q1813+1,IF(ISNUMBER(Q1813),Q1813+1,1))))))</f>
        <v/>
      </c>
      <c r="R1814" s="94" t="str">
        <f t="shared" si="313"/>
        <v/>
      </c>
      <c r="S1814" s="94" t="str">
        <f>IF(Temp!fhor_indata=1,IF(S1813=XobsHor,1,IF(COUNT($S$2:S1813)&lt;=XobsHor,S1813+1,IF(AND(COUNT($S$2:S1813)&lt;=XobsHor+XfHor,IFERROR(MOD(S1813,XobsHor)&lt;XfHor,FALSE)),S1813+1,""))),IF(ISBLANK(F1814),"",IF(S1813=maxP,1,IF(S1813&lt;maxP,S1813+1,IF(COUNT($S$2:S1814)&lt;=XobsHor,S1813+1,"")))))</f>
        <v/>
      </c>
      <c r="T1814" s="3"/>
      <c r="U1814" s="6"/>
      <c r="V1814" s="6"/>
      <c r="W1814" s="6"/>
      <c r="X1814" s="6"/>
      <c r="Y1814" s="6"/>
      <c r="Z1814" s="6"/>
      <c r="AA1814" s="6"/>
      <c r="AB1814" s="6"/>
      <c r="AC1814" s="6"/>
      <c r="AD1814" s="6"/>
      <c r="AE1814" s="6"/>
      <c r="AF1814" s="6"/>
      <c r="AG1814" s="6"/>
      <c r="AH1814" s="6"/>
      <c r="AI1814" s="6"/>
      <c r="AJ1814" s="6"/>
      <c r="AK1814" s="6"/>
      <c r="AW1814" s="122" t="str">
        <f t="shared" si="315"/>
        <v/>
      </c>
      <c r="AX1814" s="123" t="str">
        <f t="shared" si="316"/>
        <v/>
      </c>
      <c r="AY1814" s="124" t="str">
        <f t="shared" si="317"/>
        <v/>
      </c>
      <c r="AZ1814" s="124" t="str">
        <f t="shared" si="318"/>
        <v/>
      </c>
      <c r="BF1814" s="91"/>
    </row>
    <row r="1815" spans="1:58" s="78" customFormat="1" ht="14.25" x14ac:dyDescent="0.2">
      <c r="A1815" s="6"/>
      <c r="B1815" s="6"/>
      <c r="C1815" s="6"/>
      <c r="D1815" s="3"/>
      <c r="E1815" s="98" t="str">
        <f t="shared" si="314"/>
        <v/>
      </c>
      <c r="F1815" s="117"/>
      <c r="G1815" s="116" t="str">
        <f>IF(E1815="","",IF(Temp!optSeasCoef=0,1,INDEX($C$2:$C$13,IF(MOD(COUNT($E$2:E1815),seas_indx)=0,seas_indx,MOD(COUNT($E$2:E1815),seas_indx)))))</f>
        <v/>
      </c>
      <c r="H1815" s="97" t="str">
        <f>IFERROR(IF(Temp!fhor_indata=1,IF(COUNT($S$2:S1815)&lt;=XobsHor,"in-sample",IF(AND(COUNT($S$2:S1815)&lt;=XobsHor+XfHor,MOD(S1814,XobsHor)&lt;XfHor),"out-sample","")),IF(ISBLANK(F1815),"",IF(COUNT($F$2:F1815)&lt;=XobsHor-XfHor,"in-sample","out-sample"))),"")</f>
        <v/>
      </c>
      <c r="I1815" s="120" t="str">
        <f>IF(AND(ISBLANK(F1814),H1814="in-sample"),"",IF(AND(Temp!fhor_indata=1,H1814="out-sample",H1815="out-sample"),I1814,IF(AND(ISBLANK(F1815),H1814="out-sample"),"",IF(AND(Temp!optSeasCoef=0,Temp!sts_add=1),IF(H1814="in-sample",IF(Q1814=bigT,((pCell/bigT)*F1814)+((1-(pCell/bigT))*(I1814+J1814)),IF(OR(ISBLANK(F1815),COUNT($F$2:F1814)&lt;=pCell),F1814,((pCell/COUNT($F$2:F1814))*F1814)+((1-(pCell/COUNT($F$2:F1814)))*(I1814+J1814)))),I1814),IF(AND(Temp!optSeasCoef=0,Temp!sts_multp=1),IF(H1814="in-sample",IF(Q1814=bigT,((pCell/bigT)*F1814)+((1-(pCell/bigT))*(I1814*J1814)),IF(OR(ISBLANK(F1815),COUNT(F$2:$F1814)&lt;=pCell),F1814,((pCell/COUNT($F$2:F1814))*F1814)+((1-(pCell/COUNT($F$2:F1814)))*(I1814*J1814)))),I1814),IF(Temp!sts_add=1,IF(H1814="in-sample",IF(Q1814=bigT,((pCell/bigT)*AX1814)+((1-(pCell/bigT))*(I1814+J1814)),IF(OR(ISBLANK(F1815),COUNT($AX$2:AX1814)&lt;=pCell),AX1814,((pCell/COUNT($AX$2:AX1814))*AX1814)+((1-(pCell/COUNT($AX$2:AX1814)))*(I1814+J1814)))),I1814),IF(H1814="in-sample",IF(Q1814=bigT,((pCell/bigT)*AX1814)+((1-(pCell/bigT))*(I1814*J1814)),IF(OR(ISBLANK(F1815),COUNT($AX$2:AX1814)&lt;=pCell),AX1814,((pCell/COUNT($AX$2:AX1814))*AX1814)+((1-(pCell/COUNT($AX$2:AX1814)))*(I1814*J1814)))),I1814)))))))</f>
        <v/>
      </c>
      <c r="J1815" s="120" t="str">
        <f>IF(AND(ISBLANK(F1814),H1814="in-sample"),"",IF(AND(Temp!fhor_indata=1,H1814="out-sample",H1815="out-sample"),J1814,IF(AND(ISBLANK(F1815),H1814="out-sample"),"",IF(AND(Temp!optSeasCoef=0,Temp!sts_add=1),IF(H1814="in-sample",IF(Q1814=bigT,((qCell/bigT)*(I1815-I1814))+((1-(qCell/bigT))*J1814),IF(OR(ISBLANK(F1815),COUNT($F$2:F1814)&lt;=qCell),IF(COUNT($F$2:F1814)=1,0,F1814-F1813),((qCell/COUNT($F$2:F1814))*(I1815-I1814))+((1-(qCell/COUNT($F$2:F1814)))*J1814))),J1814),IF(AND(Temp!optSeasCoef=0,Temp!sts_multp=1),IF(H1814="in-sample",IF(Q1814=bigT,((qCell/bigT)*(I1815/I1814))+((1-(qCell/bigT))*J1814),IF(qCell=0,1,IF(OR(ISBLANK(F1815),COUNT($F$2:F1814)&lt;=qCell),IF(COUNT($F$2:F1814)=1,1,F1814/F1813),((qCell/COUNT($F$2:F1814))*(I1815/I1814))+((1-(qCell/COUNT($F$2:F1814)))*J1814)))),J1814),IF(Temp!sts_add=1,IF(H1814="in-sample",IF(Q1814=bigT,((qCell/bigT)*(I1815-I1814))+((1-(qCell/bigT))*J1814),IF(OR(ISBLANK(F1815),COUNT($AX$2:AX1814)&lt;=qCell),IF(COUNT($AX$2:AX1814)=1,0,AX1814-AX1813),((qCell/COUNT($AX$2:AX1814))*(I1815-I1814))+((1-(qCell/COUNT($AX$2:AX1814)))*J1814))),J1814),IF(H1814="in-sample",IF(Q1814=bigT,((qCell/bigT)*(I1815/I1814))+((1-(qCell/bigT))*J1814),IF(qCell=0,1,IF(OR(ISBLANK(F1815),COUNT($AX$2:AX1814)&lt;=qCell),IF(COUNT($AX$2:AX1814)=1,1,AX1814/AX1813),((qCell/COUNT($AX$2:AX1814))*(I1815/I1814))+((1-(qCell/COUNT($AX$2:AX1814)))*J1814)))),J1814)))))))</f>
        <v/>
      </c>
      <c r="K1815" s="120" t="str">
        <f>IF(H1815="","",IF(AND(Temp!optSeasCoef=0,Temp!sts_add=1),IF(H1815="out-sample",I1815+(Q1815*J1815),I1815+J1815),IF(AND(Temp!optSeasCoef=0,Temp!sts_multp=1),IF(H1815="out-sample",I1815*(J1815^Q1815),I1815*J1815),IF(Temp!sts_add=1,IF(H1815="out-sample",(I1815+(Q1815*J1815))*G1815,(I1815+J1815)*G1815),IF(H1815="out-sample",I1815*(J1815^Q1815)*G1815,I1815*J1815*G1815)))))</f>
        <v/>
      </c>
      <c r="L1815" s="116" t="str">
        <f t="shared" si="308"/>
        <v/>
      </c>
      <c r="M1815" s="116" t="str">
        <f t="shared" si="309"/>
        <v/>
      </c>
      <c r="N1815" s="116" t="str">
        <f t="shared" si="310"/>
        <v/>
      </c>
      <c r="O1815" s="116" t="str">
        <f t="shared" si="311"/>
        <v/>
      </c>
      <c r="P1815" s="116" t="str">
        <f t="shared" si="312"/>
        <v/>
      </c>
      <c r="Q1815" s="94" t="str">
        <f>IF(AND(Temp!fhor_indata=1,ISBLANK(F1815),H1814="in-sample"),1,IF(AND(Temp!fhor_indata=1,H1814="out-sample",Q1814&lt;XfHor),Q1814+1,IF(ISBLANK(F1815),"",IF(AND(H1815="out-sample",H1814="in-sample"),1,IF(AND(H1815="out-sample",H1814="out-sample"),Q1814+1,IF(ISNUMBER(Q1814),Q1814+1,1))))))</f>
        <v/>
      </c>
      <c r="R1815" s="94" t="str">
        <f t="shared" si="313"/>
        <v/>
      </c>
      <c r="S1815" s="94" t="str">
        <f>IF(Temp!fhor_indata=1,IF(S1814=XobsHor,1,IF(COUNT($S$2:S1814)&lt;=XobsHor,S1814+1,IF(AND(COUNT($S$2:S1814)&lt;=XobsHor+XfHor,IFERROR(MOD(S1814,XobsHor)&lt;XfHor,FALSE)),S1814+1,""))),IF(ISBLANK(F1815),"",IF(S1814=maxP,1,IF(S1814&lt;maxP,S1814+1,IF(COUNT($S$2:S1815)&lt;=XobsHor,S1814+1,"")))))</f>
        <v/>
      </c>
      <c r="T1815" s="3"/>
      <c r="U1815" s="6"/>
      <c r="V1815" s="6"/>
      <c r="W1815" s="6"/>
      <c r="X1815" s="6"/>
      <c r="Y1815" s="6"/>
      <c r="Z1815" s="6"/>
      <c r="AA1815" s="6"/>
      <c r="AB1815" s="6"/>
      <c r="AC1815" s="6"/>
      <c r="AD1815" s="6"/>
      <c r="AE1815" s="6"/>
      <c r="AF1815" s="6"/>
      <c r="AG1815" s="6"/>
      <c r="AH1815" s="6"/>
      <c r="AI1815" s="6"/>
      <c r="AJ1815" s="6"/>
      <c r="AK1815" s="6"/>
      <c r="AW1815" s="122" t="str">
        <f t="shared" si="315"/>
        <v/>
      </c>
      <c r="AX1815" s="123" t="str">
        <f t="shared" si="316"/>
        <v/>
      </c>
      <c r="AY1815" s="124" t="str">
        <f t="shared" si="317"/>
        <v/>
      </c>
      <c r="AZ1815" s="124" t="str">
        <f t="shared" si="318"/>
        <v/>
      </c>
      <c r="BF1815" s="91"/>
    </row>
    <row r="1816" spans="1:58" s="78" customFormat="1" ht="14.25" x14ac:dyDescent="0.2">
      <c r="A1816" s="6"/>
      <c r="B1816" s="6"/>
      <c r="C1816" s="6"/>
      <c r="D1816" s="3"/>
      <c r="E1816" s="98" t="str">
        <f t="shared" si="314"/>
        <v/>
      </c>
      <c r="F1816" s="117"/>
      <c r="G1816" s="116" t="str">
        <f>IF(E1816="","",IF(Temp!optSeasCoef=0,1,INDEX($C$2:$C$13,IF(MOD(COUNT($E$2:E1816),seas_indx)=0,seas_indx,MOD(COUNT($E$2:E1816),seas_indx)))))</f>
        <v/>
      </c>
      <c r="H1816" s="97" t="str">
        <f>IFERROR(IF(Temp!fhor_indata=1,IF(COUNT($S$2:S1816)&lt;=XobsHor,"in-sample",IF(AND(COUNT($S$2:S1816)&lt;=XobsHor+XfHor,MOD(S1815,XobsHor)&lt;XfHor),"out-sample","")),IF(ISBLANK(F1816),"",IF(COUNT($F$2:F1816)&lt;=XobsHor-XfHor,"in-sample","out-sample"))),"")</f>
        <v/>
      </c>
      <c r="I1816" s="120" t="str">
        <f>IF(AND(ISBLANK(F1815),H1815="in-sample"),"",IF(AND(Temp!fhor_indata=1,H1815="out-sample",H1816="out-sample"),I1815,IF(AND(ISBLANK(F1816),H1815="out-sample"),"",IF(AND(Temp!optSeasCoef=0,Temp!sts_add=1),IF(H1815="in-sample",IF(Q1815=bigT,((pCell/bigT)*F1815)+((1-(pCell/bigT))*(I1815+J1815)),IF(OR(ISBLANK(F1816),COUNT($F$2:F1815)&lt;=pCell),F1815,((pCell/COUNT($F$2:F1815))*F1815)+((1-(pCell/COUNT($F$2:F1815)))*(I1815+J1815)))),I1815),IF(AND(Temp!optSeasCoef=0,Temp!sts_multp=1),IF(H1815="in-sample",IF(Q1815=bigT,((pCell/bigT)*F1815)+((1-(pCell/bigT))*(I1815*J1815)),IF(OR(ISBLANK(F1816),COUNT(F$2:$F1815)&lt;=pCell),F1815,((pCell/COUNT($F$2:F1815))*F1815)+((1-(pCell/COUNT($F$2:F1815)))*(I1815*J1815)))),I1815),IF(Temp!sts_add=1,IF(H1815="in-sample",IF(Q1815=bigT,((pCell/bigT)*AX1815)+((1-(pCell/bigT))*(I1815+J1815)),IF(OR(ISBLANK(F1816),COUNT($AX$2:AX1815)&lt;=pCell),AX1815,((pCell/COUNT($AX$2:AX1815))*AX1815)+((1-(pCell/COUNT($AX$2:AX1815)))*(I1815+J1815)))),I1815),IF(H1815="in-sample",IF(Q1815=bigT,((pCell/bigT)*AX1815)+((1-(pCell/bigT))*(I1815*J1815)),IF(OR(ISBLANK(F1816),COUNT($AX$2:AX1815)&lt;=pCell),AX1815,((pCell/COUNT($AX$2:AX1815))*AX1815)+((1-(pCell/COUNT($AX$2:AX1815)))*(I1815*J1815)))),I1815)))))))</f>
        <v/>
      </c>
      <c r="J1816" s="120" t="str">
        <f>IF(AND(ISBLANK(F1815),H1815="in-sample"),"",IF(AND(Temp!fhor_indata=1,H1815="out-sample",H1816="out-sample"),J1815,IF(AND(ISBLANK(F1816),H1815="out-sample"),"",IF(AND(Temp!optSeasCoef=0,Temp!sts_add=1),IF(H1815="in-sample",IF(Q1815=bigT,((qCell/bigT)*(I1816-I1815))+((1-(qCell/bigT))*J1815),IF(OR(ISBLANK(F1816),COUNT($F$2:F1815)&lt;=qCell),IF(COUNT($F$2:F1815)=1,0,F1815-F1814),((qCell/COUNT($F$2:F1815))*(I1816-I1815))+((1-(qCell/COUNT($F$2:F1815)))*J1815))),J1815),IF(AND(Temp!optSeasCoef=0,Temp!sts_multp=1),IF(H1815="in-sample",IF(Q1815=bigT,((qCell/bigT)*(I1816/I1815))+((1-(qCell/bigT))*J1815),IF(qCell=0,1,IF(OR(ISBLANK(F1816),COUNT($F$2:F1815)&lt;=qCell),IF(COUNT($F$2:F1815)=1,1,F1815/F1814),((qCell/COUNT($F$2:F1815))*(I1816/I1815))+((1-(qCell/COUNT($F$2:F1815)))*J1815)))),J1815),IF(Temp!sts_add=1,IF(H1815="in-sample",IF(Q1815=bigT,((qCell/bigT)*(I1816-I1815))+((1-(qCell/bigT))*J1815),IF(OR(ISBLANK(F1816),COUNT($AX$2:AX1815)&lt;=qCell),IF(COUNT($AX$2:AX1815)=1,0,AX1815-AX1814),((qCell/COUNT($AX$2:AX1815))*(I1816-I1815))+((1-(qCell/COUNT($AX$2:AX1815)))*J1815))),J1815),IF(H1815="in-sample",IF(Q1815=bigT,((qCell/bigT)*(I1816/I1815))+((1-(qCell/bigT))*J1815),IF(qCell=0,1,IF(OR(ISBLANK(F1816),COUNT($AX$2:AX1815)&lt;=qCell),IF(COUNT($AX$2:AX1815)=1,1,AX1815/AX1814),((qCell/COUNT($AX$2:AX1815))*(I1816/I1815))+((1-(qCell/COUNT($AX$2:AX1815)))*J1815)))),J1815)))))))</f>
        <v/>
      </c>
      <c r="K1816" s="120" t="str">
        <f>IF(H1816="","",IF(AND(Temp!optSeasCoef=0,Temp!sts_add=1),IF(H1816="out-sample",I1816+(Q1816*J1816),I1816+J1816),IF(AND(Temp!optSeasCoef=0,Temp!sts_multp=1),IF(H1816="out-sample",I1816*(J1816^Q1816),I1816*J1816),IF(Temp!sts_add=1,IF(H1816="out-sample",(I1816+(Q1816*J1816))*G1816,(I1816+J1816)*G1816),IF(H1816="out-sample",I1816*(J1816^Q1816)*G1816,I1816*J1816*G1816)))))</f>
        <v/>
      </c>
      <c r="L1816" s="116" t="str">
        <f t="shared" si="308"/>
        <v/>
      </c>
      <c r="M1816" s="116" t="str">
        <f t="shared" si="309"/>
        <v/>
      </c>
      <c r="N1816" s="116" t="str">
        <f t="shared" si="310"/>
        <v/>
      </c>
      <c r="O1816" s="116" t="str">
        <f t="shared" si="311"/>
        <v/>
      </c>
      <c r="P1816" s="116" t="str">
        <f t="shared" si="312"/>
        <v/>
      </c>
      <c r="Q1816" s="94" t="str">
        <f>IF(AND(Temp!fhor_indata=1,ISBLANK(F1816),H1815="in-sample"),1,IF(AND(Temp!fhor_indata=1,H1815="out-sample",Q1815&lt;XfHor),Q1815+1,IF(ISBLANK(F1816),"",IF(AND(H1816="out-sample",H1815="in-sample"),1,IF(AND(H1816="out-sample",H1815="out-sample"),Q1815+1,IF(ISNUMBER(Q1815),Q1815+1,1))))))</f>
        <v/>
      </c>
      <c r="R1816" s="94" t="str">
        <f t="shared" si="313"/>
        <v/>
      </c>
      <c r="S1816" s="94" t="str">
        <f>IF(Temp!fhor_indata=1,IF(S1815=XobsHor,1,IF(COUNT($S$2:S1815)&lt;=XobsHor,S1815+1,IF(AND(COUNT($S$2:S1815)&lt;=XobsHor+XfHor,IFERROR(MOD(S1815,XobsHor)&lt;XfHor,FALSE)),S1815+1,""))),IF(ISBLANK(F1816),"",IF(S1815=maxP,1,IF(S1815&lt;maxP,S1815+1,IF(COUNT($S$2:S1816)&lt;=XobsHor,S1815+1,"")))))</f>
        <v/>
      </c>
      <c r="T1816" s="3"/>
      <c r="U1816" s="6"/>
      <c r="V1816" s="6"/>
      <c r="W1816" s="6"/>
      <c r="X1816" s="6"/>
      <c r="Y1816" s="6"/>
      <c r="Z1816" s="6"/>
      <c r="AA1816" s="6"/>
      <c r="AB1816" s="6"/>
      <c r="AC1816" s="6"/>
      <c r="AD1816" s="6"/>
      <c r="AE1816" s="6"/>
      <c r="AF1816" s="6"/>
      <c r="AG1816" s="6"/>
      <c r="AH1816" s="6"/>
      <c r="AI1816" s="6"/>
      <c r="AJ1816" s="6"/>
      <c r="AK1816" s="6"/>
      <c r="AW1816" s="122" t="str">
        <f t="shared" si="315"/>
        <v/>
      </c>
      <c r="AX1816" s="123" t="str">
        <f t="shared" si="316"/>
        <v/>
      </c>
      <c r="AY1816" s="124" t="str">
        <f t="shared" si="317"/>
        <v/>
      </c>
      <c r="AZ1816" s="124" t="str">
        <f t="shared" si="318"/>
        <v/>
      </c>
      <c r="BF1816" s="91"/>
    </row>
    <row r="1817" spans="1:58" s="78" customFormat="1" ht="14.25" x14ac:dyDescent="0.2">
      <c r="A1817" s="6"/>
      <c r="B1817" s="6"/>
      <c r="C1817" s="6"/>
      <c r="D1817" s="3"/>
      <c r="E1817" s="98" t="str">
        <f t="shared" si="314"/>
        <v/>
      </c>
      <c r="F1817" s="117"/>
      <c r="G1817" s="116" t="str">
        <f>IF(E1817="","",IF(Temp!optSeasCoef=0,1,INDEX($C$2:$C$13,IF(MOD(COUNT($E$2:E1817),seas_indx)=0,seas_indx,MOD(COUNT($E$2:E1817),seas_indx)))))</f>
        <v/>
      </c>
      <c r="H1817" s="97" t="str">
        <f>IFERROR(IF(Temp!fhor_indata=1,IF(COUNT($S$2:S1817)&lt;=XobsHor,"in-sample",IF(AND(COUNT($S$2:S1817)&lt;=XobsHor+XfHor,MOD(S1816,XobsHor)&lt;XfHor),"out-sample","")),IF(ISBLANK(F1817),"",IF(COUNT($F$2:F1817)&lt;=XobsHor-XfHor,"in-sample","out-sample"))),"")</f>
        <v/>
      </c>
      <c r="I1817" s="120" t="str">
        <f>IF(AND(ISBLANK(F1816),H1816="in-sample"),"",IF(AND(Temp!fhor_indata=1,H1816="out-sample",H1817="out-sample"),I1816,IF(AND(ISBLANK(F1817),H1816="out-sample"),"",IF(AND(Temp!optSeasCoef=0,Temp!sts_add=1),IF(H1816="in-sample",IF(Q1816=bigT,((pCell/bigT)*F1816)+((1-(pCell/bigT))*(I1816+J1816)),IF(OR(ISBLANK(F1817),COUNT($F$2:F1816)&lt;=pCell),F1816,((pCell/COUNT($F$2:F1816))*F1816)+((1-(pCell/COUNT($F$2:F1816)))*(I1816+J1816)))),I1816),IF(AND(Temp!optSeasCoef=0,Temp!sts_multp=1),IF(H1816="in-sample",IF(Q1816=bigT,((pCell/bigT)*F1816)+((1-(pCell/bigT))*(I1816*J1816)),IF(OR(ISBLANK(F1817),COUNT(F$2:$F1816)&lt;=pCell),F1816,((pCell/COUNT($F$2:F1816))*F1816)+((1-(pCell/COUNT($F$2:F1816)))*(I1816*J1816)))),I1816),IF(Temp!sts_add=1,IF(H1816="in-sample",IF(Q1816=bigT,((pCell/bigT)*AX1816)+((1-(pCell/bigT))*(I1816+J1816)),IF(OR(ISBLANK(F1817),COUNT($AX$2:AX1816)&lt;=pCell),AX1816,((pCell/COUNT($AX$2:AX1816))*AX1816)+((1-(pCell/COUNT($AX$2:AX1816)))*(I1816+J1816)))),I1816),IF(H1816="in-sample",IF(Q1816=bigT,((pCell/bigT)*AX1816)+((1-(pCell/bigT))*(I1816*J1816)),IF(OR(ISBLANK(F1817),COUNT($AX$2:AX1816)&lt;=pCell),AX1816,((pCell/COUNT($AX$2:AX1816))*AX1816)+((1-(pCell/COUNT($AX$2:AX1816)))*(I1816*J1816)))),I1816)))))))</f>
        <v/>
      </c>
      <c r="J1817" s="120" t="str">
        <f>IF(AND(ISBLANK(F1816),H1816="in-sample"),"",IF(AND(Temp!fhor_indata=1,H1816="out-sample",H1817="out-sample"),J1816,IF(AND(ISBLANK(F1817),H1816="out-sample"),"",IF(AND(Temp!optSeasCoef=0,Temp!sts_add=1),IF(H1816="in-sample",IF(Q1816=bigT,((qCell/bigT)*(I1817-I1816))+((1-(qCell/bigT))*J1816),IF(OR(ISBLANK(F1817),COUNT($F$2:F1816)&lt;=qCell),IF(COUNT($F$2:F1816)=1,0,F1816-F1815),((qCell/COUNT($F$2:F1816))*(I1817-I1816))+((1-(qCell/COUNT($F$2:F1816)))*J1816))),J1816),IF(AND(Temp!optSeasCoef=0,Temp!sts_multp=1),IF(H1816="in-sample",IF(Q1816=bigT,((qCell/bigT)*(I1817/I1816))+((1-(qCell/bigT))*J1816),IF(qCell=0,1,IF(OR(ISBLANK(F1817),COUNT($F$2:F1816)&lt;=qCell),IF(COUNT($F$2:F1816)=1,1,F1816/F1815),((qCell/COUNT($F$2:F1816))*(I1817/I1816))+((1-(qCell/COUNT($F$2:F1816)))*J1816)))),J1816),IF(Temp!sts_add=1,IF(H1816="in-sample",IF(Q1816=bigT,((qCell/bigT)*(I1817-I1816))+((1-(qCell/bigT))*J1816),IF(OR(ISBLANK(F1817),COUNT($AX$2:AX1816)&lt;=qCell),IF(COUNT($AX$2:AX1816)=1,0,AX1816-AX1815),((qCell/COUNT($AX$2:AX1816))*(I1817-I1816))+((1-(qCell/COUNT($AX$2:AX1816)))*J1816))),J1816),IF(H1816="in-sample",IF(Q1816=bigT,((qCell/bigT)*(I1817/I1816))+((1-(qCell/bigT))*J1816),IF(qCell=0,1,IF(OR(ISBLANK(F1817),COUNT($AX$2:AX1816)&lt;=qCell),IF(COUNT($AX$2:AX1816)=1,1,AX1816/AX1815),((qCell/COUNT($AX$2:AX1816))*(I1817/I1816))+((1-(qCell/COUNT($AX$2:AX1816)))*J1816)))),J1816)))))))</f>
        <v/>
      </c>
      <c r="K1817" s="120" t="str">
        <f>IF(H1817="","",IF(AND(Temp!optSeasCoef=0,Temp!sts_add=1),IF(H1817="out-sample",I1817+(Q1817*J1817),I1817+J1817),IF(AND(Temp!optSeasCoef=0,Temp!sts_multp=1),IF(H1817="out-sample",I1817*(J1817^Q1817),I1817*J1817),IF(Temp!sts_add=1,IF(H1817="out-sample",(I1817+(Q1817*J1817))*G1817,(I1817+J1817)*G1817),IF(H1817="out-sample",I1817*(J1817^Q1817)*G1817,I1817*J1817*G1817)))))</f>
        <v/>
      </c>
      <c r="L1817" s="116" t="str">
        <f t="shared" si="308"/>
        <v/>
      </c>
      <c r="M1817" s="116" t="str">
        <f t="shared" si="309"/>
        <v/>
      </c>
      <c r="N1817" s="116" t="str">
        <f t="shared" si="310"/>
        <v/>
      </c>
      <c r="O1817" s="116" t="str">
        <f t="shared" si="311"/>
        <v/>
      </c>
      <c r="P1817" s="116" t="str">
        <f t="shared" si="312"/>
        <v/>
      </c>
      <c r="Q1817" s="94" t="str">
        <f>IF(AND(Temp!fhor_indata=1,ISBLANK(F1817),H1816="in-sample"),1,IF(AND(Temp!fhor_indata=1,H1816="out-sample",Q1816&lt;XfHor),Q1816+1,IF(ISBLANK(F1817),"",IF(AND(H1817="out-sample",H1816="in-sample"),1,IF(AND(H1817="out-sample",H1816="out-sample"),Q1816+1,IF(ISNUMBER(Q1816),Q1816+1,1))))))</f>
        <v/>
      </c>
      <c r="R1817" s="94" t="str">
        <f t="shared" si="313"/>
        <v/>
      </c>
      <c r="S1817" s="94" t="str">
        <f>IF(Temp!fhor_indata=1,IF(S1816=XobsHor,1,IF(COUNT($S$2:S1816)&lt;=XobsHor,S1816+1,IF(AND(COUNT($S$2:S1816)&lt;=XobsHor+XfHor,IFERROR(MOD(S1816,XobsHor)&lt;XfHor,FALSE)),S1816+1,""))),IF(ISBLANK(F1817),"",IF(S1816=maxP,1,IF(S1816&lt;maxP,S1816+1,IF(COUNT($S$2:S1817)&lt;=XobsHor,S1816+1,"")))))</f>
        <v/>
      </c>
      <c r="T1817" s="3"/>
      <c r="U1817" s="6"/>
      <c r="V1817" s="6"/>
      <c r="W1817" s="6"/>
      <c r="X1817" s="6"/>
      <c r="Y1817" s="6"/>
      <c r="Z1817" s="6"/>
      <c r="AA1817" s="6"/>
      <c r="AB1817" s="6"/>
      <c r="AC1817" s="6"/>
      <c r="AD1817" s="6"/>
      <c r="AE1817" s="6"/>
      <c r="AF1817" s="6"/>
      <c r="AG1817" s="6"/>
      <c r="AH1817" s="6"/>
      <c r="AI1817" s="6"/>
      <c r="AJ1817" s="6"/>
      <c r="AK1817" s="6"/>
      <c r="AW1817" s="122" t="str">
        <f t="shared" si="315"/>
        <v/>
      </c>
      <c r="AX1817" s="123" t="str">
        <f t="shared" si="316"/>
        <v/>
      </c>
      <c r="AY1817" s="124" t="str">
        <f t="shared" si="317"/>
        <v/>
      </c>
      <c r="AZ1817" s="124" t="str">
        <f t="shared" si="318"/>
        <v/>
      </c>
      <c r="BF1817" s="91"/>
    </row>
    <row r="1818" spans="1:58" s="78" customFormat="1" ht="14.25" x14ac:dyDescent="0.2">
      <c r="A1818" s="6"/>
      <c r="B1818" s="6"/>
      <c r="C1818" s="6"/>
      <c r="D1818" s="3"/>
      <c r="E1818" s="98" t="str">
        <f t="shared" si="314"/>
        <v/>
      </c>
      <c r="F1818" s="117"/>
      <c r="G1818" s="116" t="str">
        <f>IF(E1818="","",IF(Temp!optSeasCoef=0,1,INDEX($C$2:$C$13,IF(MOD(COUNT($E$2:E1818),seas_indx)=0,seas_indx,MOD(COUNT($E$2:E1818),seas_indx)))))</f>
        <v/>
      </c>
      <c r="H1818" s="97" t="str">
        <f>IFERROR(IF(Temp!fhor_indata=1,IF(COUNT($S$2:S1818)&lt;=XobsHor,"in-sample",IF(AND(COUNT($S$2:S1818)&lt;=XobsHor+XfHor,MOD(S1817,XobsHor)&lt;XfHor),"out-sample","")),IF(ISBLANK(F1818),"",IF(COUNT($F$2:F1818)&lt;=XobsHor-XfHor,"in-sample","out-sample"))),"")</f>
        <v/>
      </c>
      <c r="I1818" s="120" t="str">
        <f>IF(AND(ISBLANK(F1817),H1817="in-sample"),"",IF(AND(Temp!fhor_indata=1,H1817="out-sample",H1818="out-sample"),I1817,IF(AND(ISBLANK(F1818),H1817="out-sample"),"",IF(AND(Temp!optSeasCoef=0,Temp!sts_add=1),IF(H1817="in-sample",IF(Q1817=bigT,((pCell/bigT)*F1817)+((1-(pCell/bigT))*(I1817+J1817)),IF(OR(ISBLANK(F1818),COUNT($F$2:F1817)&lt;=pCell),F1817,((pCell/COUNT($F$2:F1817))*F1817)+((1-(pCell/COUNT($F$2:F1817)))*(I1817+J1817)))),I1817),IF(AND(Temp!optSeasCoef=0,Temp!sts_multp=1),IF(H1817="in-sample",IF(Q1817=bigT,((pCell/bigT)*F1817)+((1-(pCell/bigT))*(I1817*J1817)),IF(OR(ISBLANK(F1818),COUNT(F$2:$F1817)&lt;=pCell),F1817,((pCell/COUNT($F$2:F1817))*F1817)+((1-(pCell/COUNT($F$2:F1817)))*(I1817*J1817)))),I1817),IF(Temp!sts_add=1,IF(H1817="in-sample",IF(Q1817=bigT,((pCell/bigT)*AX1817)+((1-(pCell/bigT))*(I1817+J1817)),IF(OR(ISBLANK(F1818),COUNT($AX$2:AX1817)&lt;=pCell),AX1817,((pCell/COUNT($AX$2:AX1817))*AX1817)+((1-(pCell/COUNT($AX$2:AX1817)))*(I1817+J1817)))),I1817),IF(H1817="in-sample",IF(Q1817=bigT,((pCell/bigT)*AX1817)+((1-(pCell/bigT))*(I1817*J1817)),IF(OR(ISBLANK(F1818),COUNT($AX$2:AX1817)&lt;=pCell),AX1817,((pCell/COUNT($AX$2:AX1817))*AX1817)+((1-(pCell/COUNT($AX$2:AX1817)))*(I1817*J1817)))),I1817)))))))</f>
        <v/>
      </c>
      <c r="J1818" s="120" t="str">
        <f>IF(AND(ISBLANK(F1817),H1817="in-sample"),"",IF(AND(Temp!fhor_indata=1,H1817="out-sample",H1818="out-sample"),J1817,IF(AND(ISBLANK(F1818),H1817="out-sample"),"",IF(AND(Temp!optSeasCoef=0,Temp!sts_add=1),IF(H1817="in-sample",IF(Q1817=bigT,((qCell/bigT)*(I1818-I1817))+((1-(qCell/bigT))*J1817),IF(OR(ISBLANK(F1818),COUNT($F$2:F1817)&lt;=qCell),IF(COUNT($F$2:F1817)=1,0,F1817-F1816),((qCell/COUNT($F$2:F1817))*(I1818-I1817))+((1-(qCell/COUNT($F$2:F1817)))*J1817))),J1817),IF(AND(Temp!optSeasCoef=0,Temp!sts_multp=1),IF(H1817="in-sample",IF(Q1817=bigT,((qCell/bigT)*(I1818/I1817))+((1-(qCell/bigT))*J1817),IF(qCell=0,1,IF(OR(ISBLANK(F1818),COUNT($F$2:F1817)&lt;=qCell),IF(COUNT($F$2:F1817)=1,1,F1817/F1816),((qCell/COUNT($F$2:F1817))*(I1818/I1817))+((1-(qCell/COUNT($F$2:F1817)))*J1817)))),J1817),IF(Temp!sts_add=1,IF(H1817="in-sample",IF(Q1817=bigT,((qCell/bigT)*(I1818-I1817))+((1-(qCell/bigT))*J1817),IF(OR(ISBLANK(F1818),COUNT($AX$2:AX1817)&lt;=qCell),IF(COUNT($AX$2:AX1817)=1,0,AX1817-AX1816),((qCell/COUNT($AX$2:AX1817))*(I1818-I1817))+((1-(qCell/COUNT($AX$2:AX1817)))*J1817))),J1817),IF(H1817="in-sample",IF(Q1817=bigT,((qCell/bigT)*(I1818/I1817))+((1-(qCell/bigT))*J1817),IF(qCell=0,1,IF(OR(ISBLANK(F1818),COUNT($AX$2:AX1817)&lt;=qCell),IF(COUNT($AX$2:AX1817)=1,1,AX1817/AX1816),((qCell/COUNT($AX$2:AX1817))*(I1818/I1817))+((1-(qCell/COUNT($AX$2:AX1817)))*J1817)))),J1817)))))))</f>
        <v/>
      </c>
      <c r="K1818" s="120" t="str">
        <f>IF(H1818="","",IF(AND(Temp!optSeasCoef=0,Temp!sts_add=1),IF(H1818="out-sample",I1818+(Q1818*J1818),I1818+J1818),IF(AND(Temp!optSeasCoef=0,Temp!sts_multp=1),IF(H1818="out-sample",I1818*(J1818^Q1818),I1818*J1818),IF(Temp!sts_add=1,IF(H1818="out-sample",(I1818+(Q1818*J1818))*G1818,(I1818+J1818)*G1818),IF(H1818="out-sample",I1818*(J1818^Q1818)*G1818,I1818*J1818*G1818)))))</f>
        <v/>
      </c>
      <c r="L1818" s="116" t="str">
        <f t="shared" si="308"/>
        <v/>
      </c>
      <c r="M1818" s="116" t="str">
        <f t="shared" si="309"/>
        <v/>
      </c>
      <c r="N1818" s="116" t="str">
        <f t="shared" si="310"/>
        <v/>
      </c>
      <c r="O1818" s="116" t="str">
        <f t="shared" si="311"/>
        <v/>
      </c>
      <c r="P1818" s="116" t="str">
        <f t="shared" si="312"/>
        <v/>
      </c>
      <c r="Q1818" s="94" t="str">
        <f>IF(AND(Temp!fhor_indata=1,ISBLANK(F1818),H1817="in-sample"),1,IF(AND(Temp!fhor_indata=1,H1817="out-sample",Q1817&lt;XfHor),Q1817+1,IF(ISBLANK(F1818),"",IF(AND(H1818="out-sample",H1817="in-sample"),1,IF(AND(H1818="out-sample",H1817="out-sample"),Q1817+1,IF(ISNUMBER(Q1817),Q1817+1,1))))))</f>
        <v/>
      </c>
      <c r="R1818" s="94" t="str">
        <f t="shared" si="313"/>
        <v/>
      </c>
      <c r="S1818" s="94" t="str">
        <f>IF(Temp!fhor_indata=1,IF(S1817=XobsHor,1,IF(COUNT($S$2:S1817)&lt;=XobsHor,S1817+1,IF(AND(COUNT($S$2:S1817)&lt;=XobsHor+XfHor,IFERROR(MOD(S1817,XobsHor)&lt;XfHor,FALSE)),S1817+1,""))),IF(ISBLANK(F1818),"",IF(S1817=maxP,1,IF(S1817&lt;maxP,S1817+1,IF(COUNT($S$2:S1818)&lt;=XobsHor,S1817+1,"")))))</f>
        <v/>
      </c>
      <c r="T1818" s="3"/>
      <c r="U1818" s="6"/>
      <c r="V1818" s="6"/>
      <c r="W1818" s="6"/>
      <c r="X1818" s="6"/>
      <c r="Y1818" s="6"/>
      <c r="Z1818" s="6"/>
      <c r="AA1818" s="6"/>
      <c r="AB1818" s="6"/>
      <c r="AC1818" s="6"/>
      <c r="AD1818" s="6"/>
      <c r="AE1818" s="6"/>
      <c r="AF1818" s="6"/>
      <c r="AG1818" s="6"/>
      <c r="AH1818" s="6"/>
      <c r="AI1818" s="6"/>
      <c r="AJ1818" s="6"/>
      <c r="AK1818" s="6"/>
      <c r="AW1818" s="122" t="str">
        <f t="shared" si="315"/>
        <v/>
      </c>
      <c r="AX1818" s="123" t="str">
        <f t="shared" si="316"/>
        <v/>
      </c>
      <c r="AY1818" s="124" t="str">
        <f t="shared" si="317"/>
        <v/>
      </c>
      <c r="AZ1818" s="124" t="str">
        <f t="shared" si="318"/>
        <v/>
      </c>
      <c r="BF1818" s="91"/>
    </row>
    <row r="1819" spans="1:58" s="78" customFormat="1" ht="14.25" x14ac:dyDescent="0.2">
      <c r="A1819" s="6"/>
      <c r="B1819" s="6"/>
      <c r="C1819" s="6"/>
      <c r="D1819" s="3"/>
      <c r="E1819" s="98" t="str">
        <f t="shared" si="314"/>
        <v/>
      </c>
      <c r="F1819" s="117"/>
      <c r="G1819" s="116" t="str">
        <f>IF(E1819="","",IF(Temp!optSeasCoef=0,1,INDEX($C$2:$C$13,IF(MOD(COUNT($E$2:E1819),seas_indx)=0,seas_indx,MOD(COUNT($E$2:E1819),seas_indx)))))</f>
        <v/>
      </c>
      <c r="H1819" s="97" t="str">
        <f>IFERROR(IF(Temp!fhor_indata=1,IF(COUNT($S$2:S1819)&lt;=XobsHor,"in-sample",IF(AND(COUNT($S$2:S1819)&lt;=XobsHor+XfHor,MOD(S1818,XobsHor)&lt;XfHor),"out-sample","")),IF(ISBLANK(F1819),"",IF(COUNT($F$2:F1819)&lt;=XobsHor-XfHor,"in-sample","out-sample"))),"")</f>
        <v/>
      </c>
      <c r="I1819" s="120" t="str">
        <f>IF(AND(ISBLANK(F1818),H1818="in-sample"),"",IF(AND(Temp!fhor_indata=1,H1818="out-sample",H1819="out-sample"),I1818,IF(AND(ISBLANK(F1819),H1818="out-sample"),"",IF(AND(Temp!optSeasCoef=0,Temp!sts_add=1),IF(H1818="in-sample",IF(Q1818=bigT,((pCell/bigT)*F1818)+((1-(pCell/bigT))*(I1818+J1818)),IF(OR(ISBLANK(F1819),COUNT($F$2:F1818)&lt;=pCell),F1818,((pCell/COUNT($F$2:F1818))*F1818)+((1-(pCell/COUNT($F$2:F1818)))*(I1818+J1818)))),I1818),IF(AND(Temp!optSeasCoef=0,Temp!sts_multp=1),IF(H1818="in-sample",IF(Q1818=bigT,((pCell/bigT)*F1818)+((1-(pCell/bigT))*(I1818*J1818)),IF(OR(ISBLANK(F1819),COUNT(F$2:$F1818)&lt;=pCell),F1818,((pCell/COUNT($F$2:F1818))*F1818)+((1-(pCell/COUNT($F$2:F1818)))*(I1818*J1818)))),I1818),IF(Temp!sts_add=1,IF(H1818="in-sample",IF(Q1818=bigT,((pCell/bigT)*AX1818)+((1-(pCell/bigT))*(I1818+J1818)),IF(OR(ISBLANK(F1819),COUNT($AX$2:AX1818)&lt;=pCell),AX1818,((pCell/COUNT($AX$2:AX1818))*AX1818)+((1-(pCell/COUNT($AX$2:AX1818)))*(I1818+J1818)))),I1818),IF(H1818="in-sample",IF(Q1818=bigT,((pCell/bigT)*AX1818)+((1-(pCell/bigT))*(I1818*J1818)),IF(OR(ISBLANK(F1819),COUNT($AX$2:AX1818)&lt;=pCell),AX1818,((pCell/COUNT($AX$2:AX1818))*AX1818)+((1-(pCell/COUNT($AX$2:AX1818)))*(I1818*J1818)))),I1818)))))))</f>
        <v/>
      </c>
      <c r="J1819" s="120" t="str">
        <f>IF(AND(ISBLANK(F1818),H1818="in-sample"),"",IF(AND(Temp!fhor_indata=1,H1818="out-sample",H1819="out-sample"),J1818,IF(AND(ISBLANK(F1819),H1818="out-sample"),"",IF(AND(Temp!optSeasCoef=0,Temp!sts_add=1),IF(H1818="in-sample",IF(Q1818=bigT,((qCell/bigT)*(I1819-I1818))+((1-(qCell/bigT))*J1818),IF(OR(ISBLANK(F1819),COUNT($F$2:F1818)&lt;=qCell),IF(COUNT($F$2:F1818)=1,0,F1818-F1817),((qCell/COUNT($F$2:F1818))*(I1819-I1818))+((1-(qCell/COUNT($F$2:F1818)))*J1818))),J1818),IF(AND(Temp!optSeasCoef=0,Temp!sts_multp=1),IF(H1818="in-sample",IF(Q1818=bigT,((qCell/bigT)*(I1819/I1818))+((1-(qCell/bigT))*J1818),IF(qCell=0,1,IF(OR(ISBLANK(F1819),COUNT($F$2:F1818)&lt;=qCell),IF(COUNT($F$2:F1818)=1,1,F1818/F1817),((qCell/COUNT($F$2:F1818))*(I1819/I1818))+((1-(qCell/COUNT($F$2:F1818)))*J1818)))),J1818),IF(Temp!sts_add=1,IF(H1818="in-sample",IF(Q1818=bigT,((qCell/bigT)*(I1819-I1818))+((1-(qCell/bigT))*J1818),IF(OR(ISBLANK(F1819),COUNT($AX$2:AX1818)&lt;=qCell),IF(COUNT($AX$2:AX1818)=1,0,AX1818-AX1817),((qCell/COUNT($AX$2:AX1818))*(I1819-I1818))+((1-(qCell/COUNT($AX$2:AX1818)))*J1818))),J1818),IF(H1818="in-sample",IF(Q1818=bigT,((qCell/bigT)*(I1819/I1818))+((1-(qCell/bigT))*J1818),IF(qCell=0,1,IF(OR(ISBLANK(F1819),COUNT($AX$2:AX1818)&lt;=qCell),IF(COUNT($AX$2:AX1818)=1,1,AX1818/AX1817),((qCell/COUNT($AX$2:AX1818))*(I1819/I1818))+((1-(qCell/COUNT($AX$2:AX1818)))*J1818)))),J1818)))))))</f>
        <v/>
      </c>
      <c r="K1819" s="120" t="str">
        <f>IF(H1819="","",IF(AND(Temp!optSeasCoef=0,Temp!sts_add=1),IF(H1819="out-sample",I1819+(Q1819*J1819),I1819+J1819),IF(AND(Temp!optSeasCoef=0,Temp!sts_multp=1),IF(H1819="out-sample",I1819*(J1819^Q1819),I1819*J1819),IF(Temp!sts_add=1,IF(H1819="out-sample",(I1819+(Q1819*J1819))*G1819,(I1819+J1819)*G1819),IF(H1819="out-sample",I1819*(J1819^Q1819)*G1819,I1819*J1819*G1819)))))</f>
        <v/>
      </c>
      <c r="L1819" s="116" t="str">
        <f t="shared" si="308"/>
        <v/>
      </c>
      <c r="M1819" s="116" t="str">
        <f t="shared" si="309"/>
        <v/>
      </c>
      <c r="N1819" s="116" t="str">
        <f t="shared" si="310"/>
        <v/>
      </c>
      <c r="O1819" s="116" t="str">
        <f t="shared" si="311"/>
        <v/>
      </c>
      <c r="P1819" s="116" t="str">
        <f t="shared" si="312"/>
        <v/>
      </c>
      <c r="Q1819" s="94" t="str">
        <f>IF(AND(Temp!fhor_indata=1,ISBLANK(F1819),H1818="in-sample"),1,IF(AND(Temp!fhor_indata=1,H1818="out-sample",Q1818&lt;XfHor),Q1818+1,IF(ISBLANK(F1819),"",IF(AND(H1819="out-sample",H1818="in-sample"),1,IF(AND(H1819="out-sample",H1818="out-sample"),Q1818+1,IF(ISNUMBER(Q1818),Q1818+1,1))))))</f>
        <v/>
      </c>
      <c r="R1819" s="94" t="str">
        <f t="shared" si="313"/>
        <v/>
      </c>
      <c r="S1819" s="94" t="str">
        <f>IF(Temp!fhor_indata=1,IF(S1818=XobsHor,1,IF(COUNT($S$2:S1818)&lt;=XobsHor,S1818+1,IF(AND(COUNT($S$2:S1818)&lt;=XobsHor+XfHor,IFERROR(MOD(S1818,XobsHor)&lt;XfHor,FALSE)),S1818+1,""))),IF(ISBLANK(F1819),"",IF(S1818=maxP,1,IF(S1818&lt;maxP,S1818+1,IF(COUNT($S$2:S1819)&lt;=XobsHor,S1818+1,"")))))</f>
        <v/>
      </c>
      <c r="T1819" s="3"/>
      <c r="U1819" s="6"/>
      <c r="V1819" s="6"/>
      <c r="W1819" s="6"/>
      <c r="X1819" s="6"/>
      <c r="Y1819" s="6"/>
      <c r="Z1819" s="6"/>
      <c r="AA1819" s="6"/>
      <c r="AB1819" s="6"/>
      <c r="AC1819" s="6"/>
      <c r="AD1819" s="6"/>
      <c r="AE1819" s="6"/>
      <c r="AF1819" s="6"/>
      <c r="AG1819" s="6"/>
      <c r="AH1819" s="6"/>
      <c r="AI1819" s="6"/>
      <c r="AJ1819" s="6"/>
      <c r="AK1819" s="6"/>
      <c r="AW1819" s="122" t="str">
        <f t="shared" si="315"/>
        <v/>
      </c>
      <c r="AX1819" s="123" t="str">
        <f t="shared" si="316"/>
        <v/>
      </c>
      <c r="AY1819" s="124" t="str">
        <f t="shared" si="317"/>
        <v/>
      </c>
      <c r="AZ1819" s="124" t="str">
        <f t="shared" si="318"/>
        <v/>
      </c>
      <c r="BF1819" s="91"/>
    </row>
    <row r="1820" spans="1:58" s="78" customFormat="1" ht="14.25" x14ac:dyDescent="0.2">
      <c r="A1820" s="6"/>
      <c r="B1820" s="6"/>
      <c r="C1820" s="6"/>
      <c r="D1820" s="3"/>
      <c r="E1820" s="98" t="str">
        <f t="shared" si="314"/>
        <v/>
      </c>
      <c r="F1820" s="117"/>
      <c r="G1820" s="116" t="str">
        <f>IF(E1820="","",IF(Temp!optSeasCoef=0,1,INDEX($C$2:$C$13,IF(MOD(COUNT($E$2:E1820),seas_indx)=0,seas_indx,MOD(COUNT($E$2:E1820),seas_indx)))))</f>
        <v/>
      </c>
      <c r="H1820" s="97" t="str">
        <f>IFERROR(IF(Temp!fhor_indata=1,IF(COUNT($S$2:S1820)&lt;=XobsHor,"in-sample",IF(AND(COUNT($S$2:S1820)&lt;=XobsHor+XfHor,MOD(S1819,XobsHor)&lt;XfHor),"out-sample","")),IF(ISBLANK(F1820),"",IF(COUNT($F$2:F1820)&lt;=XobsHor-XfHor,"in-sample","out-sample"))),"")</f>
        <v/>
      </c>
      <c r="I1820" s="120" t="str">
        <f>IF(AND(ISBLANK(F1819),H1819="in-sample"),"",IF(AND(Temp!fhor_indata=1,H1819="out-sample",H1820="out-sample"),I1819,IF(AND(ISBLANK(F1820),H1819="out-sample"),"",IF(AND(Temp!optSeasCoef=0,Temp!sts_add=1),IF(H1819="in-sample",IF(Q1819=bigT,((pCell/bigT)*F1819)+((1-(pCell/bigT))*(I1819+J1819)),IF(OR(ISBLANK(F1820),COUNT($F$2:F1819)&lt;=pCell),F1819,((pCell/COUNT($F$2:F1819))*F1819)+((1-(pCell/COUNT($F$2:F1819)))*(I1819+J1819)))),I1819),IF(AND(Temp!optSeasCoef=0,Temp!sts_multp=1),IF(H1819="in-sample",IF(Q1819=bigT,((pCell/bigT)*F1819)+((1-(pCell/bigT))*(I1819*J1819)),IF(OR(ISBLANK(F1820),COUNT(F$2:$F1819)&lt;=pCell),F1819,((pCell/COUNT($F$2:F1819))*F1819)+((1-(pCell/COUNT($F$2:F1819)))*(I1819*J1819)))),I1819),IF(Temp!sts_add=1,IF(H1819="in-sample",IF(Q1819=bigT,((pCell/bigT)*AX1819)+((1-(pCell/bigT))*(I1819+J1819)),IF(OR(ISBLANK(F1820),COUNT($AX$2:AX1819)&lt;=pCell),AX1819,((pCell/COUNT($AX$2:AX1819))*AX1819)+((1-(pCell/COUNT($AX$2:AX1819)))*(I1819+J1819)))),I1819),IF(H1819="in-sample",IF(Q1819=bigT,((pCell/bigT)*AX1819)+((1-(pCell/bigT))*(I1819*J1819)),IF(OR(ISBLANK(F1820),COUNT($AX$2:AX1819)&lt;=pCell),AX1819,((pCell/COUNT($AX$2:AX1819))*AX1819)+((1-(pCell/COUNT($AX$2:AX1819)))*(I1819*J1819)))),I1819)))))))</f>
        <v/>
      </c>
      <c r="J1820" s="120" t="str">
        <f>IF(AND(ISBLANK(F1819),H1819="in-sample"),"",IF(AND(Temp!fhor_indata=1,H1819="out-sample",H1820="out-sample"),J1819,IF(AND(ISBLANK(F1820),H1819="out-sample"),"",IF(AND(Temp!optSeasCoef=0,Temp!sts_add=1),IF(H1819="in-sample",IF(Q1819=bigT,((qCell/bigT)*(I1820-I1819))+((1-(qCell/bigT))*J1819),IF(OR(ISBLANK(F1820),COUNT($F$2:F1819)&lt;=qCell),IF(COUNT($F$2:F1819)=1,0,F1819-F1818),((qCell/COUNT($F$2:F1819))*(I1820-I1819))+((1-(qCell/COUNT($F$2:F1819)))*J1819))),J1819),IF(AND(Temp!optSeasCoef=0,Temp!sts_multp=1),IF(H1819="in-sample",IF(Q1819=bigT,((qCell/bigT)*(I1820/I1819))+((1-(qCell/bigT))*J1819),IF(qCell=0,1,IF(OR(ISBLANK(F1820),COUNT($F$2:F1819)&lt;=qCell),IF(COUNT($F$2:F1819)=1,1,F1819/F1818),((qCell/COUNT($F$2:F1819))*(I1820/I1819))+((1-(qCell/COUNT($F$2:F1819)))*J1819)))),J1819),IF(Temp!sts_add=1,IF(H1819="in-sample",IF(Q1819=bigT,((qCell/bigT)*(I1820-I1819))+((1-(qCell/bigT))*J1819),IF(OR(ISBLANK(F1820),COUNT($AX$2:AX1819)&lt;=qCell),IF(COUNT($AX$2:AX1819)=1,0,AX1819-AX1818),((qCell/COUNT($AX$2:AX1819))*(I1820-I1819))+((1-(qCell/COUNT($AX$2:AX1819)))*J1819))),J1819),IF(H1819="in-sample",IF(Q1819=bigT,((qCell/bigT)*(I1820/I1819))+((1-(qCell/bigT))*J1819),IF(qCell=0,1,IF(OR(ISBLANK(F1820),COUNT($AX$2:AX1819)&lt;=qCell),IF(COUNT($AX$2:AX1819)=1,1,AX1819/AX1818),((qCell/COUNT($AX$2:AX1819))*(I1820/I1819))+((1-(qCell/COUNT($AX$2:AX1819)))*J1819)))),J1819)))))))</f>
        <v/>
      </c>
      <c r="K1820" s="120" t="str">
        <f>IF(H1820="","",IF(AND(Temp!optSeasCoef=0,Temp!sts_add=1),IF(H1820="out-sample",I1820+(Q1820*J1820),I1820+J1820),IF(AND(Temp!optSeasCoef=0,Temp!sts_multp=1),IF(H1820="out-sample",I1820*(J1820^Q1820),I1820*J1820),IF(Temp!sts_add=1,IF(H1820="out-sample",(I1820+(Q1820*J1820))*G1820,(I1820+J1820)*G1820),IF(H1820="out-sample",I1820*(J1820^Q1820)*G1820,I1820*J1820*G1820)))))</f>
        <v/>
      </c>
      <c r="L1820" s="116" t="str">
        <f t="shared" si="308"/>
        <v/>
      </c>
      <c r="M1820" s="116" t="str">
        <f t="shared" si="309"/>
        <v/>
      </c>
      <c r="N1820" s="116" t="str">
        <f t="shared" si="310"/>
        <v/>
      </c>
      <c r="O1820" s="116" t="str">
        <f t="shared" si="311"/>
        <v/>
      </c>
      <c r="P1820" s="116" t="str">
        <f t="shared" si="312"/>
        <v/>
      </c>
      <c r="Q1820" s="94" t="str">
        <f>IF(AND(Temp!fhor_indata=1,ISBLANK(F1820),H1819="in-sample"),1,IF(AND(Temp!fhor_indata=1,H1819="out-sample",Q1819&lt;XfHor),Q1819+1,IF(ISBLANK(F1820),"",IF(AND(H1820="out-sample",H1819="in-sample"),1,IF(AND(H1820="out-sample",H1819="out-sample"),Q1819+1,IF(ISNUMBER(Q1819),Q1819+1,1))))))</f>
        <v/>
      </c>
      <c r="R1820" s="94" t="str">
        <f t="shared" si="313"/>
        <v/>
      </c>
      <c r="S1820" s="94" t="str">
        <f>IF(Temp!fhor_indata=1,IF(S1819=XobsHor,1,IF(COUNT($S$2:S1819)&lt;=XobsHor,S1819+1,IF(AND(COUNT($S$2:S1819)&lt;=XobsHor+XfHor,IFERROR(MOD(S1819,XobsHor)&lt;XfHor,FALSE)),S1819+1,""))),IF(ISBLANK(F1820),"",IF(S1819=maxP,1,IF(S1819&lt;maxP,S1819+1,IF(COUNT($S$2:S1820)&lt;=XobsHor,S1819+1,"")))))</f>
        <v/>
      </c>
      <c r="T1820" s="3"/>
      <c r="U1820" s="6"/>
      <c r="V1820" s="6"/>
      <c r="W1820" s="6"/>
      <c r="X1820" s="6"/>
      <c r="Y1820" s="6"/>
      <c r="Z1820" s="6"/>
      <c r="AA1820" s="6"/>
      <c r="AB1820" s="6"/>
      <c r="AC1820" s="6"/>
      <c r="AD1820" s="6"/>
      <c r="AE1820" s="6"/>
      <c r="AF1820" s="6"/>
      <c r="AG1820" s="6"/>
      <c r="AH1820" s="6"/>
      <c r="AI1820" s="6"/>
      <c r="AJ1820" s="6"/>
      <c r="AK1820" s="6"/>
      <c r="AW1820" s="122" t="str">
        <f t="shared" si="315"/>
        <v/>
      </c>
      <c r="AX1820" s="123" t="str">
        <f t="shared" si="316"/>
        <v/>
      </c>
      <c r="AY1820" s="124" t="str">
        <f t="shared" si="317"/>
        <v/>
      </c>
      <c r="AZ1820" s="124" t="str">
        <f t="shared" si="318"/>
        <v/>
      </c>
      <c r="BF1820" s="91"/>
    </row>
    <row r="1821" spans="1:58" s="78" customFormat="1" ht="14.25" x14ac:dyDescent="0.2">
      <c r="A1821" s="6"/>
      <c r="B1821" s="6"/>
      <c r="C1821" s="6"/>
      <c r="D1821" s="3"/>
      <c r="E1821" s="98" t="str">
        <f t="shared" si="314"/>
        <v/>
      </c>
      <c r="F1821" s="117"/>
      <c r="G1821" s="116" t="str">
        <f>IF(E1821="","",IF(Temp!optSeasCoef=0,1,INDEX($C$2:$C$13,IF(MOD(COUNT($E$2:E1821),seas_indx)=0,seas_indx,MOD(COUNT($E$2:E1821),seas_indx)))))</f>
        <v/>
      </c>
      <c r="H1821" s="97" t="str">
        <f>IFERROR(IF(Temp!fhor_indata=1,IF(COUNT($S$2:S1821)&lt;=XobsHor,"in-sample",IF(AND(COUNT($S$2:S1821)&lt;=XobsHor+XfHor,MOD(S1820,XobsHor)&lt;XfHor),"out-sample","")),IF(ISBLANK(F1821),"",IF(COUNT($F$2:F1821)&lt;=XobsHor-XfHor,"in-sample","out-sample"))),"")</f>
        <v/>
      </c>
      <c r="I1821" s="120" t="str">
        <f>IF(AND(ISBLANK(F1820),H1820="in-sample"),"",IF(AND(Temp!fhor_indata=1,H1820="out-sample",H1821="out-sample"),I1820,IF(AND(ISBLANK(F1821),H1820="out-sample"),"",IF(AND(Temp!optSeasCoef=0,Temp!sts_add=1),IF(H1820="in-sample",IF(Q1820=bigT,((pCell/bigT)*F1820)+((1-(pCell/bigT))*(I1820+J1820)),IF(OR(ISBLANK(F1821),COUNT($F$2:F1820)&lt;=pCell),F1820,((pCell/COUNT($F$2:F1820))*F1820)+((1-(pCell/COUNT($F$2:F1820)))*(I1820+J1820)))),I1820),IF(AND(Temp!optSeasCoef=0,Temp!sts_multp=1),IF(H1820="in-sample",IF(Q1820=bigT,((pCell/bigT)*F1820)+((1-(pCell/bigT))*(I1820*J1820)),IF(OR(ISBLANK(F1821),COUNT(F$2:$F1820)&lt;=pCell),F1820,((pCell/COUNT($F$2:F1820))*F1820)+((1-(pCell/COUNT($F$2:F1820)))*(I1820*J1820)))),I1820),IF(Temp!sts_add=1,IF(H1820="in-sample",IF(Q1820=bigT,((pCell/bigT)*AX1820)+((1-(pCell/bigT))*(I1820+J1820)),IF(OR(ISBLANK(F1821),COUNT($AX$2:AX1820)&lt;=pCell),AX1820,((pCell/COUNT($AX$2:AX1820))*AX1820)+((1-(pCell/COUNT($AX$2:AX1820)))*(I1820+J1820)))),I1820),IF(H1820="in-sample",IF(Q1820=bigT,((pCell/bigT)*AX1820)+((1-(pCell/bigT))*(I1820*J1820)),IF(OR(ISBLANK(F1821),COUNT($AX$2:AX1820)&lt;=pCell),AX1820,((pCell/COUNT($AX$2:AX1820))*AX1820)+((1-(pCell/COUNT($AX$2:AX1820)))*(I1820*J1820)))),I1820)))))))</f>
        <v/>
      </c>
      <c r="J1821" s="120" t="str">
        <f>IF(AND(ISBLANK(F1820),H1820="in-sample"),"",IF(AND(Temp!fhor_indata=1,H1820="out-sample",H1821="out-sample"),J1820,IF(AND(ISBLANK(F1821),H1820="out-sample"),"",IF(AND(Temp!optSeasCoef=0,Temp!sts_add=1),IF(H1820="in-sample",IF(Q1820=bigT,((qCell/bigT)*(I1821-I1820))+((1-(qCell/bigT))*J1820),IF(OR(ISBLANK(F1821),COUNT($F$2:F1820)&lt;=qCell),IF(COUNT($F$2:F1820)=1,0,F1820-F1819),((qCell/COUNT($F$2:F1820))*(I1821-I1820))+((1-(qCell/COUNT($F$2:F1820)))*J1820))),J1820),IF(AND(Temp!optSeasCoef=0,Temp!sts_multp=1),IF(H1820="in-sample",IF(Q1820=bigT,((qCell/bigT)*(I1821/I1820))+((1-(qCell/bigT))*J1820),IF(qCell=0,1,IF(OR(ISBLANK(F1821),COUNT($F$2:F1820)&lt;=qCell),IF(COUNT($F$2:F1820)=1,1,F1820/F1819),((qCell/COUNT($F$2:F1820))*(I1821/I1820))+((1-(qCell/COUNT($F$2:F1820)))*J1820)))),J1820),IF(Temp!sts_add=1,IF(H1820="in-sample",IF(Q1820=bigT,((qCell/bigT)*(I1821-I1820))+((1-(qCell/bigT))*J1820),IF(OR(ISBLANK(F1821),COUNT($AX$2:AX1820)&lt;=qCell),IF(COUNT($AX$2:AX1820)=1,0,AX1820-AX1819),((qCell/COUNT($AX$2:AX1820))*(I1821-I1820))+((1-(qCell/COUNT($AX$2:AX1820)))*J1820))),J1820),IF(H1820="in-sample",IF(Q1820=bigT,((qCell/bigT)*(I1821/I1820))+((1-(qCell/bigT))*J1820),IF(qCell=0,1,IF(OR(ISBLANK(F1821),COUNT($AX$2:AX1820)&lt;=qCell),IF(COUNT($AX$2:AX1820)=1,1,AX1820/AX1819),((qCell/COUNT($AX$2:AX1820))*(I1821/I1820))+((1-(qCell/COUNT($AX$2:AX1820)))*J1820)))),J1820)))))))</f>
        <v/>
      </c>
      <c r="K1821" s="120" t="str">
        <f>IF(H1821="","",IF(AND(Temp!optSeasCoef=0,Temp!sts_add=1),IF(H1821="out-sample",I1821+(Q1821*J1821),I1821+J1821),IF(AND(Temp!optSeasCoef=0,Temp!sts_multp=1),IF(H1821="out-sample",I1821*(J1821^Q1821),I1821*J1821),IF(Temp!sts_add=1,IF(H1821="out-sample",(I1821+(Q1821*J1821))*G1821,(I1821+J1821)*G1821),IF(H1821="out-sample",I1821*(J1821^Q1821)*G1821,I1821*J1821*G1821)))))</f>
        <v/>
      </c>
      <c r="L1821" s="116" t="str">
        <f t="shared" si="308"/>
        <v/>
      </c>
      <c r="M1821" s="116" t="str">
        <f t="shared" si="309"/>
        <v/>
      </c>
      <c r="N1821" s="116" t="str">
        <f t="shared" si="310"/>
        <v/>
      </c>
      <c r="O1821" s="116" t="str">
        <f t="shared" si="311"/>
        <v/>
      </c>
      <c r="P1821" s="116" t="str">
        <f t="shared" si="312"/>
        <v/>
      </c>
      <c r="Q1821" s="94" t="str">
        <f>IF(AND(Temp!fhor_indata=1,ISBLANK(F1821),H1820="in-sample"),1,IF(AND(Temp!fhor_indata=1,H1820="out-sample",Q1820&lt;XfHor),Q1820+1,IF(ISBLANK(F1821),"",IF(AND(H1821="out-sample",H1820="in-sample"),1,IF(AND(H1821="out-sample",H1820="out-sample"),Q1820+1,IF(ISNUMBER(Q1820),Q1820+1,1))))))</f>
        <v/>
      </c>
      <c r="R1821" s="94" t="str">
        <f t="shared" si="313"/>
        <v/>
      </c>
      <c r="S1821" s="94" t="str">
        <f>IF(Temp!fhor_indata=1,IF(S1820=XobsHor,1,IF(COUNT($S$2:S1820)&lt;=XobsHor,S1820+1,IF(AND(COUNT($S$2:S1820)&lt;=XobsHor+XfHor,IFERROR(MOD(S1820,XobsHor)&lt;XfHor,FALSE)),S1820+1,""))),IF(ISBLANK(F1821),"",IF(S1820=maxP,1,IF(S1820&lt;maxP,S1820+1,IF(COUNT($S$2:S1821)&lt;=XobsHor,S1820+1,"")))))</f>
        <v/>
      </c>
      <c r="T1821" s="3"/>
      <c r="U1821" s="6"/>
      <c r="V1821" s="6"/>
      <c r="W1821" s="6"/>
      <c r="X1821" s="6"/>
      <c r="Y1821" s="6"/>
      <c r="Z1821" s="6"/>
      <c r="AA1821" s="6"/>
      <c r="AB1821" s="6"/>
      <c r="AC1821" s="6"/>
      <c r="AD1821" s="6"/>
      <c r="AE1821" s="6"/>
      <c r="AF1821" s="6"/>
      <c r="AG1821" s="6"/>
      <c r="AH1821" s="6"/>
      <c r="AI1821" s="6"/>
      <c r="AJ1821" s="6"/>
      <c r="AK1821" s="6"/>
      <c r="AW1821" s="122" t="str">
        <f t="shared" si="315"/>
        <v/>
      </c>
      <c r="AX1821" s="123" t="str">
        <f t="shared" si="316"/>
        <v/>
      </c>
      <c r="AY1821" s="124" t="str">
        <f t="shared" si="317"/>
        <v/>
      </c>
      <c r="AZ1821" s="124" t="str">
        <f t="shared" si="318"/>
        <v/>
      </c>
      <c r="BF1821" s="91"/>
    </row>
    <row r="1822" spans="1:58" s="78" customFormat="1" ht="14.25" x14ac:dyDescent="0.2">
      <c r="A1822" s="6"/>
      <c r="B1822" s="6"/>
      <c r="C1822" s="6"/>
      <c r="D1822" s="3"/>
      <c r="E1822" s="98" t="str">
        <f t="shared" si="314"/>
        <v/>
      </c>
      <c r="F1822" s="117"/>
      <c r="G1822" s="116" t="str">
        <f>IF(E1822="","",IF(Temp!optSeasCoef=0,1,INDEX($C$2:$C$13,IF(MOD(COUNT($E$2:E1822),seas_indx)=0,seas_indx,MOD(COUNT($E$2:E1822),seas_indx)))))</f>
        <v/>
      </c>
      <c r="H1822" s="97" t="str">
        <f>IFERROR(IF(Temp!fhor_indata=1,IF(COUNT($S$2:S1822)&lt;=XobsHor,"in-sample",IF(AND(COUNT($S$2:S1822)&lt;=XobsHor+XfHor,MOD(S1821,XobsHor)&lt;XfHor),"out-sample","")),IF(ISBLANK(F1822),"",IF(COUNT($F$2:F1822)&lt;=XobsHor-XfHor,"in-sample","out-sample"))),"")</f>
        <v/>
      </c>
      <c r="I1822" s="120" t="str">
        <f>IF(AND(ISBLANK(F1821),H1821="in-sample"),"",IF(AND(Temp!fhor_indata=1,H1821="out-sample",H1822="out-sample"),I1821,IF(AND(ISBLANK(F1822),H1821="out-sample"),"",IF(AND(Temp!optSeasCoef=0,Temp!sts_add=1),IF(H1821="in-sample",IF(Q1821=bigT,((pCell/bigT)*F1821)+((1-(pCell/bigT))*(I1821+J1821)),IF(OR(ISBLANK(F1822),COUNT($F$2:F1821)&lt;=pCell),F1821,((pCell/COUNT($F$2:F1821))*F1821)+((1-(pCell/COUNT($F$2:F1821)))*(I1821+J1821)))),I1821),IF(AND(Temp!optSeasCoef=0,Temp!sts_multp=1),IF(H1821="in-sample",IF(Q1821=bigT,((pCell/bigT)*F1821)+((1-(pCell/bigT))*(I1821*J1821)),IF(OR(ISBLANK(F1822),COUNT(F$2:$F1821)&lt;=pCell),F1821,((pCell/COUNT($F$2:F1821))*F1821)+((1-(pCell/COUNT($F$2:F1821)))*(I1821*J1821)))),I1821),IF(Temp!sts_add=1,IF(H1821="in-sample",IF(Q1821=bigT,((pCell/bigT)*AX1821)+((1-(pCell/bigT))*(I1821+J1821)),IF(OR(ISBLANK(F1822),COUNT($AX$2:AX1821)&lt;=pCell),AX1821,((pCell/COUNT($AX$2:AX1821))*AX1821)+((1-(pCell/COUNT($AX$2:AX1821)))*(I1821+J1821)))),I1821),IF(H1821="in-sample",IF(Q1821=bigT,((pCell/bigT)*AX1821)+((1-(pCell/bigT))*(I1821*J1821)),IF(OR(ISBLANK(F1822),COUNT($AX$2:AX1821)&lt;=pCell),AX1821,((pCell/COUNT($AX$2:AX1821))*AX1821)+((1-(pCell/COUNT($AX$2:AX1821)))*(I1821*J1821)))),I1821)))))))</f>
        <v/>
      </c>
      <c r="J1822" s="120" t="str">
        <f>IF(AND(ISBLANK(F1821),H1821="in-sample"),"",IF(AND(Temp!fhor_indata=1,H1821="out-sample",H1822="out-sample"),J1821,IF(AND(ISBLANK(F1822),H1821="out-sample"),"",IF(AND(Temp!optSeasCoef=0,Temp!sts_add=1),IF(H1821="in-sample",IF(Q1821=bigT,((qCell/bigT)*(I1822-I1821))+((1-(qCell/bigT))*J1821),IF(OR(ISBLANK(F1822),COUNT($F$2:F1821)&lt;=qCell),IF(COUNT($F$2:F1821)=1,0,F1821-F1820),((qCell/COUNT($F$2:F1821))*(I1822-I1821))+((1-(qCell/COUNT($F$2:F1821)))*J1821))),J1821),IF(AND(Temp!optSeasCoef=0,Temp!sts_multp=1),IF(H1821="in-sample",IF(Q1821=bigT,((qCell/bigT)*(I1822/I1821))+((1-(qCell/bigT))*J1821),IF(qCell=0,1,IF(OR(ISBLANK(F1822),COUNT($F$2:F1821)&lt;=qCell),IF(COUNT($F$2:F1821)=1,1,F1821/F1820),((qCell/COUNT($F$2:F1821))*(I1822/I1821))+((1-(qCell/COUNT($F$2:F1821)))*J1821)))),J1821),IF(Temp!sts_add=1,IF(H1821="in-sample",IF(Q1821=bigT,((qCell/bigT)*(I1822-I1821))+((1-(qCell/bigT))*J1821),IF(OR(ISBLANK(F1822),COUNT($AX$2:AX1821)&lt;=qCell),IF(COUNT($AX$2:AX1821)=1,0,AX1821-AX1820),((qCell/COUNT($AX$2:AX1821))*(I1822-I1821))+((1-(qCell/COUNT($AX$2:AX1821)))*J1821))),J1821),IF(H1821="in-sample",IF(Q1821=bigT,((qCell/bigT)*(I1822/I1821))+((1-(qCell/bigT))*J1821),IF(qCell=0,1,IF(OR(ISBLANK(F1822),COUNT($AX$2:AX1821)&lt;=qCell),IF(COUNT($AX$2:AX1821)=1,1,AX1821/AX1820),((qCell/COUNT($AX$2:AX1821))*(I1822/I1821))+((1-(qCell/COUNT($AX$2:AX1821)))*J1821)))),J1821)))))))</f>
        <v/>
      </c>
      <c r="K1822" s="120" t="str">
        <f>IF(H1822="","",IF(AND(Temp!optSeasCoef=0,Temp!sts_add=1),IF(H1822="out-sample",I1822+(Q1822*J1822),I1822+J1822),IF(AND(Temp!optSeasCoef=0,Temp!sts_multp=1),IF(H1822="out-sample",I1822*(J1822^Q1822),I1822*J1822),IF(Temp!sts_add=1,IF(H1822="out-sample",(I1822+(Q1822*J1822))*G1822,(I1822+J1822)*G1822),IF(H1822="out-sample",I1822*(J1822^Q1822)*G1822,I1822*J1822*G1822)))))</f>
        <v/>
      </c>
      <c r="L1822" s="116" t="str">
        <f t="shared" si="308"/>
        <v/>
      </c>
      <c r="M1822" s="116" t="str">
        <f t="shared" si="309"/>
        <v/>
      </c>
      <c r="N1822" s="116" t="str">
        <f t="shared" si="310"/>
        <v/>
      </c>
      <c r="O1822" s="116" t="str">
        <f t="shared" si="311"/>
        <v/>
      </c>
      <c r="P1822" s="116" t="str">
        <f t="shared" si="312"/>
        <v/>
      </c>
      <c r="Q1822" s="94" t="str">
        <f>IF(AND(Temp!fhor_indata=1,ISBLANK(F1822),H1821="in-sample"),1,IF(AND(Temp!fhor_indata=1,H1821="out-sample",Q1821&lt;XfHor),Q1821+1,IF(ISBLANK(F1822),"",IF(AND(H1822="out-sample",H1821="in-sample"),1,IF(AND(H1822="out-sample",H1821="out-sample"),Q1821+1,IF(ISNUMBER(Q1821),Q1821+1,1))))))</f>
        <v/>
      </c>
      <c r="R1822" s="94" t="str">
        <f t="shared" si="313"/>
        <v/>
      </c>
      <c r="S1822" s="94" t="str">
        <f>IF(Temp!fhor_indata=1,IF(S1821=XobsHor,1,IF(COUNT($S$2:S1821)&lt;=XobsHor,S1821+1,IF(AND(COUNT($S$2:S1821)&lt;=XobsHor+XfHor,IFERROR(MOD(S1821,XobsHor)&lt;XfHor,FALSE)),S1821+1,""))),IF(ISBLANK(F1822),"",IF(S1821=maxP,1,IF(S1821&lt;maxP,S1821+1,IF(COUNT($S$2:S1822)&lt;=XobsHor,S1821+1,"")))))</f>
        <v/>
      </c>
      <c r="T1822" s="3"/>
      <c r="U1822" s="6"/>
      <c r="V1822" s="6"/>
      <c r="W1822" s="6"/>
      <c r="X1822" s="6"/>
      <c r="Y1822" s="6"/>
      <c r="Z1822" s="6"/>
      <c r="AA1822" s="6"/>
      <c r="AB1822" s="6"/>
      <c r="AC1822" s="6"/>
      <c r="AD1822" s="6"/>
      <c r="AE1822" s="6"/>
      <c r="AF1822" s="6"/>
      <c r="AG1822" s="6"/>
      <c r="AH1822" s="6"/>
      <c r="AI1822" s="6"/>
      <c r="AJ1822" s="6"/>
      <c r="AK1822" s="6"/>
      <c r="AW1822" s="122" t="str">
        <f t="shared" si="315"/>
        <v/>
      </c>
      <c r="AX1822" s="123" t="str">
        <f t="shared" si="316"/>
        <v/>
      </c>
      <c r="AY1822" s="124" t="str">
        <f t="shared" si="317"/>
        <v/>
      </c>
      <c r="AZ1822" s="124" t="str">
        <f t="shared" si="318"/>
        <v/>
      </c>
      <c r="BF1822" s="91"/>
    </row>
    <row r="1823" spans="1:58" s="78" customFormat="1" ht="14.25" x14ac:dyDescent="0.2">
      <c r="A1823" s="6"/>
      <c r="B1823" s="6"/>
      <c r="C1823" s="6"/>
      <c r="D1823" s="3"/>
      <c r="E1823" s="98" t="str">
        <f t="shared" si="314"/>
        <v/>
      </c>
      <c r="F1823" s="117"/>
      <c r="G1823" s="116" t="str">
        <f>IF(E1823="","",IF(Temp!optSeasCoef=0,1,INDEX($C$2:$C$13,IF(MOD(COUNT($E$2:E1823),seas_indx)=0,seas_indx,MOD(COUNT($E$2:E1823),seas_indx)))))</f>
        <v/>
      </c>
      <c r="H1823" s="97" t="str">
        <f>IFERROR(IF(Temp!fhor_indata=1,IF(COUNT($S$2:S1823)&lt;=XobsHor,"in-sample",IF(AND(COUNT($S$2:S1823)&lt;=XobsHor+XfHor,MOD(S1822,XobsHor)&lt;XfHor),"out-sample","")),IF(ISBLANK(F1823),"",IF(COUNT($F$2:F1823)&lt;=XobsHor-XfHor,"in-sample","out-sample"))),"")</f>
        <v/>
      </c>
      <c r="I1823" s="120" t="str">
        <f>IF(AND(ISBLANK(F1822),H1822="in-sample"),"",IF(AND(Temp!fhor_indata=1,H1822="out-sample",H1823="out-sample"),I1822,IF(AND(ISBLANK(F1823),H1822="out-sample"),"",IF(AND(Temp!optSeasCoef=0,Temp!sts_add=1),IF(H1822="in-sample",IF(Q1822=bigT,((pCell/bigT)*F1822)+((1-(pCell/bigT))*(I1822+J1822)),IF(OR(ISBLANK(F1823),COUNT($F$2:F1822)&lt;=pCell),F1822,((pCell/COUNT($F$2:F1822))*F1822)+((1-(pCell/COUNT($F$2:F1822)))*(I1822+J1822)))),I1822),IF(AND(Temp!optSeasCoef=0,Temp!sts_multp=1),IF(H1822="in-sample",IF(Q1822=bigT,((pCell/bigT)*F1822)+((1-(pCell/bigT))*(I1822*J1822)),IF(OR(ISBLANK(F1823),COUNT(F$2:$F1822)&lt;=pCell),F1822,((pCell/COUNT($F$2:F1822))*F1822)+((1-(pCell/COUNT($F$2:F1822)))*(I1822*J1822)))),I1822),IF(Temp!sts_add=1,IF(H1822="in-sample",IF(Q1822=bigT,((pCell/bigT)*AX1822)+((1-(pCell/bigT))*(I1822+J1822)),IF(OR(ISBLANK(F1823),COUNT($AX$2:AX1822)&lt;=pCell),AX1822,((pCell/COUNT($AX$2:AX1822))*AX1822)+((1-(pCell/COUNT($AX$2:AX1822)))*(I1822+J1822)))),I1822),IF(H1822="in-sample",IF(Q1822=bigT,((pCell/bigT)*AX1822)+((1-(pCell/bigT))*(I1822*J1822)),IF(OR(ISBLANK(F1823),COUNT($AX$2:AX1822)&lt;=pCell),AX1822,((pCell/COUNT($AX$2:AX1822))*AX1822)+((1-(pCell/COUNT($AX$2:AX1822)))*(I1822*J1822)))),I1822)))))))</f>
        <v/>
      </c>
      <c r="J1823" s="120" t="str">
        <f>IF(AND(ISBLANK(F1822),H1822="in-sample"),"",IF(AND(Temp!fhor_indata=1,H1822="out-sample",H1823="out-sample"),J1822,IF(AND(ISBLANK(F1823),H1822="out-sample"),"",IF(AND(Temp!optSeasCoef=0,Temp!sts_add=1),IF(H1822="in-sample",IF(Q1822=bigT,((qCell/bigT)*(I1823-I1822))+((1-(qCell/bigT))*J1822),IF(OR(ISBLANK(F1823),COUNT($F$2:F1822)&lt;=qCell),IF(COUNT($F$2:F1822)=1,0,F1822-F1821),((qCell/COUNT($F$2:F1822))*(I1823-I1822))+((1-(qCell/COUNT($F$2:F1822)))*J1822))),J1822),IF(AND(Temp!optSeasCoef=0,Temp!sts_multp=1),IF(H1822="in-sample",IF(Q1822=bigT,((qCell/bigT)*(I1823/I1822))+((1-(qCell/bigT))*J1822),IF(qCell=0,1,IF(OR(ISBLANK(F1823),COUNT($F$2:F1822)&lt;=qCell),IF(COUNT($F$2:F1822)=1,1,F1822/F1821),((qCell/COUNT($F$2:F1822))*(I1823/I1822))+((1-(qCell/COUNT($F$2:F1822)))*J1822)))),J1822),IF(Temp!sts_add=1,IF(H1822="in-sample",IF(Q1822=bigT,((qCell/bigT)*(I1823-I1822))+((1-(qCell/bigT))*J1822),IF(OR(ISBLANK(F1823),COUNT($AX$2:AX1822)&lt;=qCell),IF(COUNT($AX$2:AX1822)=1,0,AX1822-AX1821),((qCell/COUNT($AX$2:AX1822))*(I1823-I1822))+((1-(qCell/COUNT($AX$2:AX1822)))*J1822))),J1822),IF(H1822="in-sample",IF(Q1822=bigT,((qCell/bigT)*(I1823/I1822))+((1-(qCell/bigT))*J1822),IF(qCell=0,1,IF(OR(ISBLANK(F1823),COUNT($AX$2:AX1822)&lt;=qCell),IF(COUNT($AX$2:AX1822)=1,1,AX1822/AX1821),((qCell/COUNT($AX$2:AX1822))*(I1823/I1822))+((1-(qCell/COUNT($AX$2:AX1822)))*J1822)))),J1822)))))))</f>
        <v/>
      </c>
      <c r="K1823" s="120" t="str">
        <f>IF(H1823="","",IF(AND(Temp!optSeasCoef=0,Temp!sts_add=1),IF(H1823="out-sample",I1823+(Q1823*J1823),I1823+J1823),IF(AND(Temp!optSeasCoef=0,Temp!sts_multp=1),IF(H1823="out-sample",I1823*(J1823^Q1823),I1823*J1823),IF(Temp!sts_add=1,IF(H1823="out-sample",(I1823+(Q1823*J1823))*G1823,(I1823+J1823)*G1823),IF(H1823="out-sample",I1823*(J1823^Q1823)*G1823,I1823*J1823*G1823)))))</f>
        <v/>
      </c>
      <c r="L1823" s="116" t="str">
        <f t="shared" si="308"/>
        <v/>
      </c>
      <c r="M1823" s="116" t="str">
        <f t="shared" si="309"/>
        <v/>
      </c>
      <c r="N1823" s="116" t="str">
        <f t="shared" si="310"/>
        <v/>
      </c>
      <c r="O1823" s="116" t="str">
        <f t="shared" si="311"/>
        <v/>
      </c>
      <c r="P1823" s="116" t="str">
        <f t="shared" si="312"/>
        <v/>
      </c>
      <c r="Q1823" s="94" t="str">
        <f>IF(AND(Temp!fhor_indata=1,ISBLANK(F1823),H1822="in-sample"),1,IF(AND(Temp!fhor_indata=1,H1822="out-sample",Q1822&lt;XfHor),Q1822+1,IF(ISBLANK(F1823),"",IF(AND(H1823="out-sample",H1822="in-sample"),1,IF(AND(H1823="out-sample",H1822="out-sample"),Q1822+1,IF(ISNUMBER(Q1822),Q1822+1,1))))))</f>
        <v/>
      </c>
      <c r="R1823" s="94" t="str">
        <f t="shared" si="313"/>
        <v/>
      </c>
      <c r="S1823" s="94" t="str">
        <f>IF(Temp!fhor_indata=1,IF(S1822=XobsHor,1,IF(COUNT($S$2:S1822)&lt;=XobsHor,S1822+1,IF(AND(COUNT($S$2:S1822)&lt;=XobsHor+XfHor,IFERROR(MOD(S1822,XobsHor)&lt;XfHor,FALSE)),S1822+1,""))),IF(ISBLANK(F1823),"",IF(S1822=maxP,1,IF(S1822&lt;maxP,S1822+1,IF(COUNT($S$2:S1823)&lt;=XobsHor,S1822+1,"")))))</f>
        <v/>
      </c>
      <c r="T1823" s="3"/>
      <c r="U1823" s="6"/>
      <c r="V1823" s="6"/>
      <c r="W1823" s="6"/>
      <c r="X1823" s="6"/>
      <c r="Y1823" s="6"/>
      <c r="Z1823" s="6"/>
      <c r="AA1823" s="6"/>
      <c r="AB1823" s="6"/>
      <c r="AC1823" s="6"/>
      <c r="AD1823" s="6"/>
      <c r="AE1823" s="6"/>
      <c r="AF1823" s="6"/>
      <c r="AG1823" s="6"/>
      <c r="AH1823" s="6"/>
      <c r="AI1823" s="6"/>
      <c r="AJ1823" s="6"/>
      <c r="AK1823" s="6"/>
      <c r="AW1823" s="122" t="str">
        <f t="shared" si="315"/>
        <v/>
      </c>
      <c r="AX1823" s="123" t="str">
        <f t="shared" si="316"/>
        <v/>
      </c>
      <c r="AY1823" s="124" t="str">
        <f t="shared" si="317"/>
        <v/>
      </c>
      <c r="AZ1823" s="124" t="str">
        <f t="shared" si="318"/>
        <v/>
      </c>
      <c r="BF1823" s="91"/>
    </row>
    <row r="1824" spans="1:58" s="78" customFormat="1" ht="14.25" x14ac:dyDescent="0.2">
      <c r="A1824" s="6"/>
      <c r="B1824" s="6"/>
      <c r="C1824" s="6"/>
      <c r="D1824" s="3"/>
      <c r="E1824" s="98" t="str">
        <f t="shared" si="314"/>
        <v/>
      </c>
      <c r="F1824" s="117"/>
      <c r="G1824" s="116" t="str">
        <f>IF(E1824="","",IF(Temp!optSeasCoef=0,1,INDEX($C$2:$C$13,IF(MOD(COUNT($E$2:E1824),seas_indx)=0,seas_indx,MOD(COUNT($E$2:E1824),seas_indx)))))</f>
        <v/>
      </c>
      <c r="H1824" s="97" t="str">
        <f>IFERROR(IF(Temp!fhor_indata=1,IF(COUNT($S$2:S1824)&lt;=XobsHor,"in-sample",IF(AND(COUNT($S$2:S1824)&lt;=XobsHor+XfHor,MOD(S1823,XobsHor)&lt;XfHor),"out-sample","")),IF(ISBLANK(F1824),"",IF(COUNT($F$2:F1824)&lt;=XobsHor-XfHor,"in-sample","out-sample"))),"")</f>
        <v/>
      </c>
      <c r="I1824" s="120" t="str">
        <f>IF(AND(ISBLANK(F1823),H1823="in-sample"),"",IF(AND(Temp!fhor_indata=1,H1823="out-sample",H1824="out-sample"),I1823,IF(AND(ISBLANK(F1824),H1823="out-sample"),"",IF(AND(Temp!optSeasCoef=0,Temp!sts_add=1),IF(H1823="in-sample",IF(Q1823=bigT,((pCell/bigT)*F1823)+((1-(pCell/bigT))*(I1823+J1823)),IF(OR(ISBLANK(F1824),COUNT($F$2:F1823)&lt;=pCell),F1823,((pCell/COUNT($F$2:F1823))*F1823)+((1-(pCell/COUNT($F$2:F1823)))*(I1823+J1823)))),I1823),IF(AND(Temp!optSeasCoef=0,Temp!sts_multp=1),IF(H1823="in-sample",IF(Q1823=bigT,((pCell/bigT)*F1823)+((1-(pCell/bigT))*(I1823*J1823)),IF(OR(ISBLANK(F1824),COUNT(F$2:$F1823)&lt;=pCell),F1823,((pCell/COUNT($F$2:F1823))*F1823)+((1-(pCell/COUNT($F$2:F1823)))*(I1823*J1823)))),I1823),IF(Temp!sts_add=1,IF(H1823="in-sample",IF(Q1823=bigT,((pCell/bigT)*AX1823)+((1-(pCell/bigT))*(I1823+J1823)),IF(OR(ISBLANK(F1824),COUNT($AX$2:AX1823)&lt;=pCell),AX1823,((pCell/COUNT($AX$2:AX1823))*AX1823)+((1-(pCell/COUNT($AX$2:AX1823)))*(I1823+J1823)))),I1823),IF(H1823="in-sample",IF(Q1823=bigT,((pCell/bigT)*AX1823)+((1-(pCell/bigT))*(I1823*J1823)),IF(OR(ISBLANK(F1824),COUNT($AX$2:AX1823)&lt;=pCell),AX1823,((pCell/COUNT($AX$2:AX1823))*AX1823)+((1-(pCell/COUNT($AX$2:AX1823)))*(I1823*J1823)))),I1823)))))))</f>
        <v/>
      </c>
      <c r="J1824" s="120" t="str">
        <f>IF(AND(ISBLANK(F1823),H1823="in-sample"),"",IF(AND(Temp!fhor_indata=1,H1823="out-sample",H1824="out-sample"),J1823,IF(AND(ISBLANK(F1824),H1823="out-sample"),"",IF(AND(Temp!optSeasCoef=0,Temp!sts_add=1),IF(H1823="in-sample",IF(Q1823=bigT,((qCell/bigT)*(I1824-I1823))+((1-(qCell/bigT))*J1823),IF(OR(ISBLANK(F1824),COUNT($F$2:F1823)&lt;=qCell),IF(COUNT($F$2:F1823)=1,0,F1823-F1822),((qCell/COUNT($F$2:F1823))*(I1824-I1823))+((1-(qCell/COUNT($F$2:F1823)))*J1823))),J1823),IF(AND(Temp!optSeasCoef=0,Temp!sts_multp=1),IF(H1823="in-sample",IF(Q1823=bigT,((qCell/bigT)*(I1824/I1823))+((1-(qCell/bigT))*J1823),IF(qCell=0,1,IF(OR(ISBLANK(F1824),COUNT($F$2:F1823)&lt;=qCell),IF(COUNT($F$2:F1823)=1,1,F1823/F1822),((qCell/COUNT($F$2:F1823))*(I1824/I1823))+((1-(qCell/COUNT($F$2:F1823)))*J1823)))),J1823),IF(Temp!sts_add=1,IF(H1823="in-sample",IF(Q1823=bigT,((qCell/bigT)*(I1824-I1823))+((1-(qCell/bigT))*J1823),IF(OR(ISBLANK(F1824),COUNT($AX$2:AX1823)&lt;=qCell),IF(COUNT($AX$2:AX1823)=1,0,AX1823-AX1822),((qCell/COUNT($AX$2:AX1823))*(I1824-I1823))+((1-(qCell/COUNT($AX$2:AX1823)))*J1823))),J1823),IF(H1823="in-sample",IF(Q1823=bigT,((qCell/bigT)*(I1824/I1823))+((1-(qCell/bigT))*J1823),IF(qCell=0,1,IF(OR(ISBLANK(F1824),COUNT($AX$2:AX1823)&lt;=qCell),IF(COUNT($AX$2:AX1823)=1,1,AX1823/AX1822),((qCell/COUNT($AX$2:AX1823))*(I1824/I1823))+((1-(qCell/COUNT($AX$2:AX1823)))*J1823)))),J1823)))))))</f>
        <v/>
      </c>
      <c r="K1824" s="120" t="str">
        <f>IF(H1824="","",IF(AND(Temp!optSeasCoef=0,Temp!sts_add=1),IF(H1824="out-sample",I1824+(Q1824*J1824),I1824+J1824),IF(AND(Temp!optSeasCoef=0,Temp!sts_multp=1),IF(H1824="out-sample",I1824*(J1824^Q1824),I1824*J1824),IF(Temp!sts_add=1,IF(H1824="out-sample",(I1824+(Q1824*J1824))*G1824,(I1824+J1824)*G1824),IF(H1824="out-sample",I1824*(J1824^Q1824)*G1824,I1824*J1824*G1824)))))</f>
        <v/>
      </c>
      <c r="L1824" s="116" t="str">
        <f t="shared" si="308"/>
        <v/>
      </c>
      <c r="M1824" s="116" t="str">
        <f t="shared" si="309"/>
        <v/>
      </c>
      <c r="N1824" s="116" t="str">
        <f t="shared" si="310"/>
        <v/>
      </c>
      <c r="O1824" s="116" t="str">
        <f t="shared" si="311"/>
        <v/>
      </c>
      <c r="P1824" s="116" t="str">
        <f t="shared" si="312"/>
        <v/>
      </c>
      <c r="Q1824" s="94" t="str">
        <f>IF(AND(Temp!fhor_indata=1,ISBLANK(F1824),H1823="in-sample"),1,IF(AND(Temp!fhor_indata=1,H1823="out-sample",Q1823&lt;XfHor),Q1823+1,IF(ISBLANK(F1824),"",IF(AND(H1824="out-sample",H1823="in-sample"),1,IF(AND(H1824="out-sample",H1823="out-sample"),Q1823+1,IF(ISNUMBER(Q1823),Q1823+1,1))))))</f>
        <v/>
      </c>
      <c r="R1824" s="94" t="str">
        <f t="shared" si="313"/>
        <v/>
      </c>
      <c r="S1824" s="94" t="str">
        <f>IF(Temp!fhor_indata=1,IF(S1823=XobsHor,1,IF(COUNT($S$2:S1823)&lt;=XobsHor,S1823+1,IF(AND(COUNT($S$2:S1823)&lt;=XobsHor+XfHor,IFERROR(MOD(S1823,XobsHor)&lt;XfHor,FALSE)),S1823+1,""))),IF(ISBLANK(F1824),"",IF(S1823=maxP,1,IF(S1823&lt;maxP,S1823+1,IF(COUNT($S$2:S1824)&lt;=XobsHor,S1823+1,"")))))</f>
        <v/>
      </c>
      <c r="T1824" s="3"/>
      <c r="U1824" s="6"/>
      <c r="V1824" s="6"/>
      <c r="W1824" s="6"/>
      <c r="X1824" s="6"/>
      <c r="Y1824" s="6"/>
      <c r="Z1824" s="6"/>
      <c r="AA1824" s="6"/>
      <c r="AB1824" s="6"/>
      <c r="AC1824" s="6"/>
      <c r="AD1824" s="6"/>
      <c r="AE1824" s="6"/>
      <c r="AF1824" s="6"/>
      <c r="AG1824" s="6"/>
      <c r="AH1824" s="6"/>
      <c r="AI1824" s="6"/>
      <c r="AJ1824" s="6"/>
      <c r="AK1824" s="6"/>
      <c r="AW1824" s="122" t="str">
        <f t="shared" si="315"/>
        <v/>
      </c>
      <c r="AX1824" s="123" t="str">
        <f t="shared" si="316"/>
        <v/>
      </c>
      <c r="AY1824" s="124" t="str">
        <f t="shared" si="317"/>
        <v/>
      </c>
      <c r="AZ1824" s="124" t="str">
        <f t="shared" si="318"/>
        <v/>
      </c>
      <c r="BF1824" s="91"/>
    </row>
    <row r="1825" spans="1:58" s="78" customFormat="1" ht="14.25" x14ac:dyDescent="0.2">
      <c r="A1825" s="6"/>
      <c r="B1825" s="6"/>
      <c r="C1825" s="6"/>
      <c r="D1825" s="3"/>
      <c r="E1825" s="98" t="str">
        <f t="shared" si="314"/>
        <v/>
      </c>
      <c r="F1825" s="117"/>
      <c r="G1825" s="116" t="str">
        <f>IF(E1825="","",IF(Temp!optSeasCoef=0,1,INDEX($C$2:$C$13,IF(MOD(COUNT($E$2:E1825),seas_indx)=0,seas_indx,MOD(COUNT($E$2:E1825),seas_indx)))))</f>
        <v/>
      </c>
      <c r="H1825" s="97" t="str">
        <f>IFERROR(IF(Temp!fhor_indata=1,IF(COUNT($S$2:S1825)&lt;=XobsHor,"in-sample",IF(AND(COUNT($S$2:S1825)&lt;=XobsHor+XfHor,MOD(S1824,XobsHor)&lt;XfHor),"out-sample","")),IF(ISBLANK(F1825),"",IF(COUNT($F$2:F1825)&lt;=XobsHor-XfHor,"in-sample","out-sample"))),"")</f>
        <v/>
      </c>
      <c r="I1825" s="120" t="str">
        <f>IF(AND(ISBLANK(F1824),H1824="in-sample"),"",IF(AND(Temp!fhor_indata=1,H1824="out-sample",H1825="out-sample"),I1824,IF(AND(ISBLANK(F1825),H1824="out-sample"),"",IF(AND(Temp!optSeasCoef=0,Temp!sts_add=1),IF(H1824="in-sample",IF(Q1824=bigT,((pCell/bigT)*F1824)+((1-(pCell/bigT))*(I1824+J1824)),IF(OR(ISBLANK(F1825),COUNT($F$2:F1824)&lt;=pCell),F1824,((pCell/COUNT($F$2:F1824))*F1824)+((1-(pCell/COUNT($F$2:F1824)))*(I1824+J1824)))),I1824),IF(AND(Temp!optSeasCoef=0,Temp!sts_multp=1),IF(H1824="in-sample",IF(Q1824=bigT,((pCell/bigT)*F1824)+((1-(pCell/bigT))*(I1824*J1824)),IF(OR(ISBLANK(F1825),COUNT(F$2:$F1824)&lt;=pCell),F1824,((pCell/COUNT($F$2:F1824))*F1824)+((1-(pCell/COUNT($F$2:F1824)))*(I1824*J1824)))),I1824),IF(Temp!sts_add=1,IF(H1824="in-sample",IF(Q1824=bigT,((pCell/bigT)*AX1824)+((1-(pCell/bigT))*(I1824+J1824)),IF(OR(ISBLANK(F1825),COUNT($AX$2:AX1824)&lt;=pCell),AX1824,((pCell/COUNT($AX$2:AX1824))*AX1824)+((1-(pCell/COUNT($AX$2:AX1824)))*(I1824+J1824)))),I1824),IF(H1824="in-sample",IF(Q1824=bigT,((pCell/bigT)*AX1824)+((1-(pCell/bigT))*(I1824*J1824)),IF(OR(ISBLANK(F1825),COUNT($AX$2:AX1824)&lt;=pCell),AX1824,((pCell/COUNT($AX$2:AX1824))*AX1824)+((1-(pCell/COUNT($AX$2:AX1824)))*(I1824*J1824)))),I1824)))))))</f>
        <v/>
      </c>
      <c r="J1825" s="120" t="str">
        <f>IF(AND(ISBLANK(F1824),H1824="in-sample"),"",IF(AND(Temp!fhor_indata=1,H1824="out-sample",H1825="out-sample"),J1824,IF(AND(ISBLANK(F1825),H1824="out-sample"),"",IF(AND(Temp!optSeasCoef=0,Temp!sts_add=1),IF(H1824="in-sample",IF(Q1824=bigT,((qCell/bigT)*(I1825-I1824))+((1-(qCell/bigT))*J1824),IF(OR(ISBLANK(F1825),COUNT($F$2:F1824)&lt;=qCell),IF(COUNT($F$2:F1824)=1,0,F1824-F1823),((qCell/COUNT($F$2:F1824))*(I1825-I1824))+((1-(qCell/COUNT($F$2:F1824)))*J1824))),J1824),IF(AND(Temp!optSeasCoef=0,Temp!sts_multp=1),IF(H1824="in-sample",IF(Q1824=bigT,((qCell/bigT)*(I1825/I1824))+((1-(qCell/bigT))*J1824),IF(qCell=0,1,IF(OR(ISBLANK(F1825),COUNT($F$2:F1824)&lt;=qCell),IF(COUNT($F$2:F1824)=1,1,F1824/F1823),((qCell/COUNT($F$2:F1824))*(I1825/I1824))+((1-(qCell/COUNT($F$2:F1824)))*J1824)))),J1824),IF(Temp!sts_add=1,IF(H1824="in-sample",IF(Q1824=bigT,((qCell/bigT)*(I1825-I1824))+((1-(qCell/bigT))*J1824),IF(OR(ISBLANK(F1825),COUNT($AX$2:AX1824)&lt;=qCell),IF(COUNT($AX$2:AX1824)=1,0,AX1824-AX1823),((qCell/COUNT($AX$2:AX1824))*(I1825-I1824))+((1-(qCell/COUNT($AX$2:AX1824)))*J1824))),J1824),IF(H1824="in-sample",IF(Q1824=bigT,((qCell/bigT)*(I1825/I1824))+((1-(qCell/bigT))*J1824),IF(qCell=0,1,IF(OR(ISBLANK(F1825),COUNT($AX$2:AX1824)&lt;=qCell),IF(COUNT($AX$2:AX1824)=1,1,AX1824/AX1823),((qCell/COUNT($AX$2:AX1824))*(I1825/I1824))+((1-(qCell/COUNT($AX$2:AX1824)))*J1824)))),J1824)))))))</f>
        <v/>
      </c>
      <c r="K1825" s="120" t="str">
        <f>IF(H1825="","",IF(AND(Temp!optSeasCoef=0,Temp!sts_add=1),IF(H1825="out-sample",I1825+(Q1825*J1825),I1825+J1825),IF(AND(Temp!optSeasCoef=0,Temp!sts_multp=1),IF(H1825="out-sample",I1825*(J1825^Q1825),I1825*J1825),IF(Temp!sts_add=1,IF(H1825="out-sample",(I1825+(Q1825*J1825))*G1825,(I1825+J1825)*G1825),IF(H1825="out-sample",I1825*(J1825^Q1825)*G1825,I1825*J1825*G1825)))))</f>
        <v/>
      </c>
      <c r="L1825" s="116" t="str">
        <f t="shared" si="308"/>
        <v/>
      </c>
      <c r="M1825" s="116" t="str">
        <f t="shared" si="309"/>
        <v/>
      </c>
      <c r="N1825" s="116" t="str">
        <f t="shared" si="310"/>
        <v/>
      </c>
      <c r="O1825" s="116" t="str">
        <f t="shared" si="311"/>
        <v/>
      </c>
      <c r="P1825" s="116" t="str">
        <f t="shared" si="312"/>
        <v/>
      </c>
      <c r="Q1825" s="94" t="str">
        <f>IF(AND(Temp!fhor_indata=1,ISBLANK(F1825),H1824="in-sample"),1,IF(AND(Temp!fhor_indata=1,H1824="out-sample",Q1824&lt;XfHor),Q1824+1,IF(ISBLANK(F1825),"",IF(AND(H1825="out-sample",H1824="in-sample"),1,IF(AND(H1825="out-sample",H1824="out-sample"),Q1824+1,IF(ISNUMBER(Q1824),Q1824+1,1))))))</f>
        <v/>
      </c>
      <c r="R1825" s="94" t="str">
        <f t="shared" si="313"/>
        <v/>
      </c>
      <c r="S1825" s="94" t="str">
        <f>IF(Temp!fhor_indata=1,IF(S1824=XobsHor,1,IF(COUNT($S$2:S1824)&lt;=XobsHor,S1824+1,IF(AND(COUNT($S$2:S1824)&lt;=XobsHor+XfHor,IFERROR(MOD(S1824,XobsHor)&lt;XfHor,FALSE)),S1824+1,""))),IF(ISBLANK(F1825),"",IF(S1824=maxP,1,IF(S1824&lt;maxP,S1824+1,IF(COUNT($S$2:S1825)&lt;=XobsHor,S1824+1,"")))))</f>
        <v/>
      </c>
      <c r="T1825" s="3"/>
      <c r="U1825" s="6"/>
      <c r="V1825" s="6"/>
      <c r="W1825" s="6"/>
      <c r="X1825" s="6"/>
      <c r="Y1825" s="6"/>
      <c r="Z1825" s="6"/>
      <c r="AA1825" s="6"/>
      <c r="AB1825" s="6"/>
      <c r="AC1825" s="6"/>
      <c r="AD1825" s="6"/>
      <c r="AE1825" s="6"/>
      <c r="AF1825" s="6"/>
      <c r="AG1825" s="6"/>
      <c r="AH1825" s="6"/>
      <c r="AI1825" s="6"/>
      <c r="AJ1825" s="6"/>
      <c r="AK1825" s="6"/>
      <c r="AW1825" s="122" t="str">
        <f t="shared" si="315"/>
        <v/>
      </c>
      <c r="AX1825" s="123" t="str">
        <f t="shared" si="316"/>
        <v/>
      </c>
      <c r="AY1825" s="124" t="str">
        <f t="shared" si="317"/>
        <v/>
      </c>
      <c r="AZ1825" s="124" t="str">
        <f t="shared" si="318"/>
        <v/>
      </c>
      <c r="BF1825" s="91"/>
    </row>
    <row r="1826" spans="1:58" s="78" customFormat="1" ht="14.25" x14ac:dyDescent="0.2">
      <c r="A1826" s="6"/>
      <c r="B1826" s="6"/>
      <c r="C1826" s="6"/>
      <c r="D1826" s="3"/>
      <c r="E1826" s="98" t="str">
        <f t="shared" si="314"/>
        <v/>
      </c>
      <c r="F1826" s="117"/>
      <c r="G1826" s="116" t="str">
        <f>IF(E1826="","",IF(Temp!optSeasCoef=0,1,INDEX($C$2:$C$13,IF(MOD(COUNT($E$2:E1826),seas_indx)=0,seas_indx,MOD(COUNT($E$2:E1826),seas_indx)))))</f>
        <v/>
      </c>
      <c r="H1826" s="97" t="str">
        <f>IFERROR(IF(Temp!fhor_indata=1,IF(COUNT($S$2:S1826)&lt;=XobsHor,"in-sample",IF(AND(COUNT($S$2:S1826)&lt;=XobsHor+XfHor,MOD(S1825,XobsHor)&lt;XfHor),"out-sample","")),IF(ISBLANK(F1826),"",IF(COUNT($F$2:F1826)&lt;=XobsHor-XfHor,"in-sample","out-sample"))),"")</f>
        <v/>
      </c>
      <c r="I1826" s="120" t="str">
        <f>IF(AND(ISBLANK(F1825),H1825="in-sample"),"",IF(AND(Temp!fhor_indata=1,H1825="out-sample",H1826="out-sample"),I1825,IF(AND(ISBLANK(F1826),H1825="out-sample"),"",IF(AND(Temp!optSeasCoef=0,Temp!sts_add=1),IF(H1825="in-sample",IF(Q1825=bigT,((pCell/bigT)*F1825)+((1-(pCell/bigT))*(I1825+J1825)),IF(OR(ISBLANK(F1826),COUNT($F$2:F1825)&lt;=pCell),F1825,((pCell/COUNT($F$2:F1825))*F1825)+((1-(pCell/COUNT($F$2:F1825)))*(I1825+J1825)))),I1825),IF(AND(Temp!optSeasCoef=0,Temp!sts_multp=1),IF(H1825="in-sample",IF(Q1825=bigT,((pCell/bigT)*F1825)+((1-(pCell/bigT))*(I1825*J1825)),IF(OR(ISBLANK(F1826),COUNT(F$2:$F1825)&lt;=pCell),F1825,((pCell/COUNT($F$2:F1825))*F1825)+((1-(pCell/COUNT($F$2:F1825)))*(I1825*J1825)))),I1825),IF(Temp!sts_add=1,IF(H1825="in-sample",IF(Q1825=bigT,((pCell/bigT)*AX1825)+((1-(pCell/bigT))*(I1825+J1825)),IF(OR(ISBLANK(F1826),COUNT($AX$2:AX1825)&lt;=pCell),AX1825,((pCell/COUNT($AX$2:AX1825))*AX1825)+((1-(pCell/COUNT($AX$2:AX1825)))*(I1825+J1825)))),I1825),IF(H1825="in-sample",IF(Q1825=bigT,((pCell/bigT)*AX1825)+((1-(pCell/bigT))*(I1825*J1825)),IF(OR(ISBLANK(F1826),COUNT($AX$2:AX1825)&lt;=pCell),AX1825,((pCell/COUNT($AX$2:AX1825))*AX1825)+((1-(pCell/COUNT($AX$2:AX1825)))*(I1825*J1825)))),I1825)))))))</f>
        <v/>
      </c>
      <c r="J1826" s="120" t="str">
        <f>IF(AND(ISBLANK(F1825),H1825="in-sample"),"",IF(AND(Temp!fhor_indata=1,H1825="out-sample",H1826="out-sample"),J1825,IF(AND(ISBLANK(F1826),H1825="out-sample"),"",IF(AND(Temp!optSeasCoef=0,Temp!sts_add=1),IF(H1825="in-sample",IF(Q1825=bigT,((qCell/bigT)*(I1826-I1825))+((1-(qCell/bigT))*J1825),IF(OR(ISBLANK(F1826),COUNT($F$2:F1825)&lt;=qCell),IF(COUNT($F$2:F1825)=1,0,F1825-F1824),((qCell/COUNT($F$2:F1825))*(I1826-I1825))+((1-(qCell/COUNT($F$2:F1825)))*J1825))),J1825),IF(AND(Temp!optSeasCoef=0,Temp!sts_multp=1),IF(H1825="in-sample",IF(Q1825=bigT,((qCell/bigT)*(I1826/I1825))+((1-(qCell/bigT))*J1825),IF(qCell=0,1,IF(OR(ISBLANK(F1826),COUNT($F$2:F1825)&lt;=qCell),IF(COUNT($F$2:F1825)=1,1,F1825/F1824),((qCell/COUNT($F$2:F1825))*(I1826/I1825))+((1-(qCell/COUNT($F$2:F1825)))*J1825)))),J1825),IF(Temp!sts_add=1,IF(H1825="in-sample",IF(Q1825=bigT,((qCell/bigT)*(I1826-I1825))+((1-(qCell/bigT))*J1825),IF(OR(ISBLANK(F1826),COUNT($AX$2:AX1825)&lt;=qCell),IF(COUNT($AX$2:AX1825)=1,0,AX1825-AX1824),((qCell/COUNT($AX$2:AX1825))*(I1826-I1825))+((1-(qCell/COUNT($AX$2:AX1825)))*J1825))),J1825),IF(H1825="in-sample",IF(Q1825=bigT,((qCell/bigT)*(I1826/I1825))+((1-(qCell/bigT))*J1825),IF(qCell=0,1,IF(OR(ISBLANK(F1826),COUNT($AX$2:AX1825)&lt;=qCell),IF(COUNT($AX$2:AX1825)=1,1,AX1825/AX1824),((qCell/COUNT($AX$2:AX1825))*(I1826/I1825))+((1-(qCell/COUNT($AX$2:AX1825)))*J1825)))),J1825)))))))</f>
        <v/>
      </c>
      <c r="K1826" s="120" t="str">
        <f>IF(H1826="","",IF(AND(Temp!optSeasCoef=0,Temp!sts_add=1),IF(H1826="out-sample",I1826+(Q1826*J1826),I1826+J1826),IF(AND(Temp!optSeasCoef=0,Temp!sts_multp=1),IF(H1826="out-sample",I1826*(J1826^Q1826),I1826*J1826),IF(Temp!sts_add=1,IF(H1826="out-sample",(I1826+(Q1826*J1826))*G1826,(I1826+J1826)*G1826),IF(H1826="out-sample",I1826*(J1826^Q1826)*G1826,I1826*J1826*G1826)))))</f>
        <v/>
      </c>
      <c r="L1826" s="116" t="str">
        <f t="shared" si="308"/>
        <v/>
      </c>
      <c r="M1826" s="116" t="str">
        <f t="shared" si="309"/>
        <v/>
      </c>
      <c r="N1826" s="116" t="str">
        <f t="shared" si="310"/>
        <v/>
      </c>
      <c r="O1826" s="116" t="str">
        <f t="shared" si="311"/>
        <v/>
      </c>
      <c r="P1826" s="116" t="str">
        <f t="shared" si="312"/>
        <v/>
      </c>
      <c r="Q1826" s="94" t="str">
        <f>IF(AND(Temp!fhor_indata=1,ISBLANK(F1826),H1825="in-sample"),1,IF(AND(Temp!fhor_indata=1,H1825="out-sample",Q1825&lt;XfHor),Q1825+1,IF(ISBLANK(F1826),"",IF(AND(H1826="out-sample",H1825="in-sample"),1,IF(AND(H1826="out-sample",H1825="out-sample"),Q1825+1,IF(ISNUMBER(Q1825),Q1825+1,1))))))</f>
        <v/>
      </c>
      <c r="R1826" s="94" t="str">
        <f t="shared" si="313"/>
        <v/>
      </c>
      <c r="S1826" s="94" t="str">
        <f>IF(Temp!fhor_indata=1,IF(S1825=XobsHor,1,IF(COUNT($S$2:S1825)&lt;=XobsHor,S1825+1,IF(AND(COUNT($S$2:S1825)&lt;=XobsHor+XfHor,IFERROR(MOD(S1825,XobsHor)&lt;XfHor,FALSE)),S1825+1,""))),IF(ISBLANK(F1826),"",IF(S1825=maxP,1,IF(S1825&lt;maxP,S1825+1,IF(COUNT($S$2:S1826)&lt;=XobsHor,S1825+1,"")))))</f>
        <v/>
      </c>
      <c r="T1826" s="3"/>
      <c r="U1826" s="6"/>
      <c r="V1826" s="6"/>
      <c r="W1826" s="6"/>
      <c r="X1826" s="6"/>
      <c r="Y1826" s="6"/>
      <c r="Z1826" s="6"/>
      <c r="AA1826" s="6"/>
      <c r="AB1826" s="6"/>
      <c r="AC1826" s="6"/>
      <c r="AD1826" s="6"/>
      <c r="AE1826" s="6"/>
      <c r="AF1826" s="6"/>
      <c r="AG1826" s="6"/>
      <c r="AH1826" s="6"/>
      <c r="AI1826" s="6"/>
      <c r="AJ1826" s="6"/>
      <c r="AK1826" s="6"/>
      <c r="AW1826" s="122" t="str">
        <f t="shared" si="315"/>
        <v/>
      </c>
      <c r="AX1826" s="123" t="str">
        <f t="shared" si="316"/>
        <v/>
      </c>
      <c r="AY1826" s="124" t="str">
        <f t="shared" si="317"/>
        <v/>
      </c>
      <c r="AZ1826" s="124" t="str">
        <f t="shared" si="318"/>
        <v/>
      </c>
      <c r="BF1826" s="91"/>
    </row>
    <row r="1827" spans="1:58" s="78" customFormat="1" ht="14.25" x14ac:dyDescent="0.2">
      <c r="A1827" s="6"/>
      <c r="B1827" s="6"/>
      <c r="C1827" s="6"/>
      <c r="D1827" s="3"/>
      <c r="E1827" s="98" t="str">
        <f t="shared" si="314"/>
        <v/>
      </c>
      <c r="F1827" s="117"/>
      <c r="G1827" s="116" t="str">
        <f>IF(E1827="","",IF(Temp!optSeasCoef=0,1,INDEX($C$2:$C$13,IF(MOD(COUNT($E$2:E1827),seas_indx)=0,seas_indx,MOD(COUNT($E$2:E1827),seas_indx)))))</f>
        <v/>
      </c>
      <c r="H1827" s="97" t="str">
        <f>IFERROR(IF(Temp!fhor_indata=1,IF(COUNT($S$2:S1827)&lt;=XobsHor,"in-sample",IF(AND(COUNT($S$2:S1827)&lt;=XobsHor+XfHor,MOD(S1826,XobsHor)&lt;XfHor),"out-sample","")),IF(ISBLANK(F1827),"",IF(COUNT($F$2:F1827)&lt;=XobsHor-XfHor,"in-sample","out-sample"))),"")</f>
        <v/>
      </c>
      <c r="I1827" s="120" t="str">
        <f>IF(AND(ISBLANK(F1826),H1826="in-sample"),"",IF(AND(Temp!fhor_indata=1,H1826="out-sample",H1827="out-sample"),I1826,IF(AND(ISBLANK(F1827),H1826="out-sample"),"",IF(AND(Temp!optSeasCoef=0,Temp!sts_add=1),IF(H1826="in-sample",IF(Q1826=bigT,((pCell/bigT)*F1826)+((1-(pCell/bigT))*(I1826+J1826)),IF(OR(ISBLANK(F1827),COUNT($F$2:F1826)&lt;=pCell),F1826,((pCell/COUNT($F$2:F1826))*F1826)+((1-(pCell/COUNT($F$2:F1826)))*(I1826+J1826)))),I1826),IF(AND(Temp!optSeasCoef=0,Temp!sts_multp=1),IF(H1826="in-sample",IF(Q1826=bigT,((pCell/bigT)*F1826)+((1-(pCell/bigT))*(I1826*J1826)),IF(OR(ISBLANK(F1827),COUNT(F$2:$F1826)&lt;=pCell),F1826,((pCell/COUNT($F$2:F1826))*F1826)+((1-(pCell/COUNT($F$2:F1826)))*(I1826*J1826)))),I1826),IF(Temp!sts_add=1,IF(H1826="in-sample",IF(Q1826=bigT,((pCell/bigT)*AX1826)+((1-(pCell/bigT))*(I1826+J1826)),IF(OR(ISBLANK(F1827),COUNT($AX$2:AX1826)&lt;=pCell),AX1826,((pCell/COUNT($AX$2:AX1826))*AX1826)+((1-(pCell/COUNT($AX$2:AX1826)))*(I1826+J1826)))),I1826),IF(H1826="in-sample",IF(Q1826=bigT,((pCell/bigT)*AX1826)+((1-(pCell/bigT))*(I1826*J1826)),IF(OR(ISBLANK(F1827),COUNT($AX$2:AX1826)&lt;=pCell),AX1826,((pCell/COUNT($AX$2:AX1826))*AX1826)+((1-(pCell/COUNT($AX$2:AX1826)))*(I1826*J1826)))),I1826)))))))</f>
        <v/>
      </c>
      <c r="J1827" s="120" t="str">
        <f>IF(AND(ISBLANK(F1826),H1826="in-sample"),"",IF(AND(Temp!fhor_indata=1,H1826="out-sample",H1827="out-sample"),J1826,IF(AND(ISBLANK(F1827),H1826="out-sample"),"",IF(AND(Temp!optSeasCoef=0,Temp!sts_add=1),IF(H1826="in-sample",IF(Q1826=bigT,((qCell/bigT)*(I1827-I1826))+((1-(qCell/bigT))*J1826),IF(OR(ISBLANK(F1827),COUNT($F$2:F1826)&lt;=qCell),IF(COUNT($F$2:F1826)=1,0,F1826-F1825),((qCell/COUNT($F$2:F1826))*(I1827-I1826))+((1-(qCell/COUNT($F$2:F1826)))*J1826))),J1826),IF(AND(Temp!optSeasCoef=0,Temp!sts_multp=1),IF(H1826="in-sample",IF(Q1826=bigT,((qCell/bigT)*(I1827/I1826))+((1-(qCell/bigT))*J1826),IF(qCell=0,1,IF(OR(ISBLANK(F1827),COUNT($F$2:F1826)&lt;=qCell),IF(COUNT($F$2:F1826)=1,1,F1826/F1825),((qCell/COUNT($F$2:F1826))*(I1827/I1826))+((1-(qCell/COUNT($F$2:F1826)))*J1826)))),J1826),IF(Temp!sts_add=1,IF(H1826="in-sample",IF(Q1826=bigT,((qCell/bigT)*(I1827-I1826))+((1-(qCell/bigT))*J1826),IF(OR(ISBLANK(F1827),COUNT($AX$2:AX1826)&lt;=qCell),IF(COUNT($AX$2:AX1826)=1,0,AX1826-AX1825),((qCell/COUNT($AX$2:AX1826))*(I1827-I1826))+((1-(qCell/COUNT($AX$2:AX1826)))*J1826))),J1826),IF(H1826="in-sample",IF(Q1826=bigT,((qCell/bigT)*(I1827/I1826))+((1-(qCell/bigT))*J1826),IF(qCell=0,1,IF(OR(ISBLANK(F1827),COUNT($AX$2:AX1826)&lt;=qCell),IF(COUNT($AX$2:AX1826)=1,1,AX1826/AX1825),((qCell/COUNT($AX$2:AX1826))*(I1827/I1826))+((1-(qCell/COUNT($AX$2:AX1826)))*J1826)))),J1826)))))))</f>
        <v/>
      </c>
      <c r="K1827" s="120" t="str">
        <f>IF(H1827="","",IF(AND(Temp!optSeasCoef=0,Temp!sts_add=1),IF(H1827="out-sample",I1827+(Q1827*J1827),I1827+J1827),IF(AND(Temp!optSeasCoef=0,Temp!sts_multp=1),IF(H1827="out-sample",I1827*(J1827^Q1827),I1827*J1827),IF(Temp!sts_add=1,IF(H1827="out-sample",(I1827+(Q1827*J1827))*G1827,(I1827+J1827)*G1827),IF(H1827="out-sample",I1827*(J1827^Q1827)*G1827,I1827*J1827*G1827)))))</f>
        <v/>
      </c>
      <c r="L1827" s="116" t="str">
        <f t="shared" si="308"/>
        <v/>
      </c>
      <c r="M1827" s="116" t="str">
        <f t="shared" si="309"/>
        <v/>
      </c>
      <c r="N1827" s="116" t="str">
        <f t="shared" si="310"/>
        <v/>
      </c>
      <c r="O1827" s="116" t="str">
        <f t="shared" si="311"/>
        <v/>
      </c>
      <c r="P1827" s="116" t="str">
        <f t="shared" si="312"/>
        <v/>
      </c>
      <c r="Q1827" s="94" t="str">
        <f>IF(AND(Temp!fhor_indata=1,ISBLANK(F1827),H1826="in-sample"),1,IF(AND(Temp!fhor_indata=1,H1826="out-sample",Q1826&lt;XfHor),Q1826+1,IF(ISBLANK(F1827),"",IF(AND(H1827="out-sample",H1826="in-sample"),1,IF(AND(H1827="out-sample",H1826="out-sample"),Q1826+1,IF(ISNUMBER(Q1826),Q1826+1,1))))))</f>
        <v/>
      </c>
      <c r="R1827" s="94" t="str">
        <f t="shared" si="313"/>
        <v/>
      </c>
      <c r="S1827" s="94" t="str">
        <f>IF(Temp!fhor_indata=1,IF(S1826=XobsHor,1,IF(COUNT($S$2:S1826)&lt;=XobsHor,S1826+1,IF(AND(COUNT($S$2:S1826)&lt;=XobsHor+XfHor,IFERROR(MOD(S1826,XobsHor)&lt;XfHor,FALSE)),S1826+1,""))),IF(ISBLANK(F1827),"",IF(S1826=maxP,1,IF(S1826&lt;maxP,S1826+1,IF(COUNT($S$2:S1827)&lt;=XobsHor,S1826+1,"")))))</f>
        <v/>
      </c>
      <c r="T1827" s="3"/>
      <c r="U1827" s="6"/>
      <c r="V1827" s="6"/>
      <c r="W1827" s="6"/>
      <c r="X1827" s="6"/>
      <c r="Y1827" s="6"/>
      <c r="Z1827" s="6"/>
      <c r="AA1827" s="6"/>
      <c r="AB1827" s="6"/>
      <c r="AC1827" s="6"/>
      <c r="AD1827" s="6"/>
      <c r="AE1827" s="6"/>
      <c r="AF1827" s="6"/>
      <c r="AG1827" s="6"/>
      <c r="AH1827" s="6"/>
      <c r="AI1827" s="6"/>
      <c r="AJ1827" s="6"/>
      <c r="AK1827" s="6"/>
      <c r="AW1827" s="122" t="str">
        <f t="shared" si="315"/>
        <v/>
      </c>
      <c r="AX1827" s="123" t="str">
        <f t="shared" si="316"/>
        <v/>
      </c>
      <c r="AY1827" s="124" t="str">
        <f t="shared" si="317"/>
        <v/>
      </c>
      <c r="AZ1827" s="124" t="str">
        <f t="shared" si="318"/>
        <v/>
      </c>
      <c r="BF1827" s="91"/>
    </row>
    <row r="1828" spans="1:58" s="78" customFormat="1" ht="14.25" x14ac:dyDescent="0.2">
      <c r="A1828" s="6"/>
      <c r="B1828" s="6"/>
      <c r="C1828" s="6"/>
      <c r="D1828" s="3"/>
      <c r="E1828" s="98" t="str">
        <f t="shared" si="314"/>
        <v/>
      </c>
      <c r="F1828" s="117"/>
      <c r="G1828" s="116" t="str">
        <f>IF(E1828="","",IF(Temp!optSeasCoef=0,1,INDEX($C$2:$C$13,IF(MOD(COUNT($E$2:E1828),seas_indx)=0,seas_indx,MOD(COUNT($E$2:E1828),seas_indx)))))</f>
        <v/>
      </c>
      <c r="H1828" s="97" t="str">
        <f>IFERROR(IF(Temp!fhor_indata=1,IF(COUNT($S$2:S1828)&lt;=XobsHor,"in-sample",IF(AND(COUNT($S$2:S1828)&lt;=XobsHor+XfHor,MOD(S1827,XobsHor)&lt;XfHor),"out-sample","")),IF(ISBLANK(F1828),"",IF(COUNT($F$2:F1828)&lt;=XobsHor-XfHor,"in-sample","out-sample"))),"")</f>
        <v/>
      </c>
      <c r="I1828" s="120" t="str">
        <f>IF(AND(ISBLANK(F1827),H1827="in-sample"),"",IF(AND(Temp!fhor_indata=1,H1827="out-sample",H1828="out-sample"),I1827,IF(AND(ISBLANK(F1828),H1827="out-sample"),"",IF(AND(Temp!optSeasCoef=0,Temp!sts_add=1),IF(H1827="in-sample",IF(Q1827=bigT,((pCell/bigT)*F1827)+((1-(pCell/bigT))*(I1827+J1827)),IF(OR(ISBLANK(F1828),COUNT($F$2:F1827)&lt;=pCell),F1827,((pCell/COUNT($F$2:F1827))*F1827)+((1-(pCell/COUNT($F$2:F1827)))*(I1827+J1827)))),I1827),IF(AND(Temp!optSeasCoef=0,Temp!sts_multp=1),IF(H1827="in-sample",IF(Q1827=bigT,((pCell/bigT)*F1827)+((1-(pCell/bigT))*(I1827*J1827)),IF(OR(ISBLANK(F1828),COUNT(F$2:$F1827)&lt;=pCell),F1827,((pCell/COUNT($F$2:F1827))*F1827)+((1-(pCell/COUNT($F$2:F1827)))*(I1827*J1827)))),I1827),IF(Temp!sts_add=1,IF(H1827="in-sample",IF(Q1827=bigT,((pCell/bigT)*AX1827)+((1-(pCell/bigT))*(I1827+J1827)),IF(OR(ISBLANK(F1828),COUNT($AX$2:AX1827)&lt;=pCell),AX1827,((pCell/COUNT($AX$2:AX1827))*AX1827)+((1-(pCell/COUNT($AX$2:AX1827)))*(I1827+J1827)))),I1827),IF(H1827="in-sample",IF(Q1827=bigT,((pCell/bigT)*AX1827)+((1-(pCell/bigT))*(I1827*J1827)),IF(OR(ISBLANK(F1828),COUNT($AX$2:AX1827)&lt;=pCell),AX1827,((pCell/COUNT($AX$2:AX1827))*AX1827)+((1-(pCell/COUNT($AX$2:AX1827)))*(I1827*J1827)))),I1827)))))))</f>
        <v/>
      </c>
      <c r="J1828" s="120" t="str">
        <f>IF(AND(ISBLANK(F1827),H1827="in-sample"),"",IF(AND(Temp!fhor_indata=1,H1827="out-sample",H1828="out-sample"),J1827,IF(AND(ISBLANK(F1828),H1827="out-sample"),"",IF(AND(Temp!optSeasCoef=0,Temp!sts_add=1),IF(H1827="in-sample",IF(Q1827=bigT,((qCell/bigT)*(I1828-I1827))+((1-(qCell/bigT))*J1827),IF(OR(ISBLANK(F1828),COUNT($F$2:F1827)&lt;=qCell),IF(COUNT($F$2:F1827)=1,0,F1827-F1826),((qCell/COUNT($F$2:F1827))*(I1828-I1827))+((1-(qCell/COUNT($F$2:F1827)))*J1827))),J1827),IF(AND(Temp!optSeasCoef=0,Temp!sts_multp=1),IF(H1827="in-sample",IF(Q1827=bigT,((qCell/bigT)*(I1828/I1827))+((1-(qCell/bigT))*J1827),IF(qCell=0,1,IF(OR(ISBLANK(F1828),COUNT($F$2:F1827)&lt;=qCell),IF(COUNT($F$2:F1827)=1,1,F1827/F1826),((qCell/COUNT($F$2:F1827))*(I1828/I1827))+((1-(qCell/COUNT($F$2:F1827)))*J1827)))),J1827),IF(Temp!sts_add=1,IF(H1827="in-sample",IF(Q1827=bigT,((qCell/bigT)*(I1828-I1827))+((1-(qCell/bigT))*J1827),IF(OR(ISBLANK(F1828),COUNT($AX$2:AX1827)&lt;=qCell),IF(COUNT($AX$2:AX1827)=1,0,AX1827-AX1826),((qCell/COUNT($AX$2:AX1827))*(I1828-I1827))+((1-(qCell/COUNT($AX$2:AX1827)))*J1827))),J1827),IF(H1827="in-sample",IF(Q1827=bigT,((qCell/bigT)*(I1828/I1827))+((1-(qCell/bigT))*J1827),IF(qCell=0,1,IF(OR(ISBLANK(F1828),COUNT($AX$2:AX1827)&lt;=qCell),IF(COUNT($AX$2:AX1827)=1,1,AX1827/AX1826),((qCell/COUNT($AX$2:AX1827))*(I1828/I1827))+((1-(qCell/COUNT($AX$2:AX1827)))*J1827)))),J1827)))))))</f>
        <v/>
      </c>
      <c r="K1828" s="120" t="str">
        <f>IF(H1828="","",IF(AND(Temp!optSeasCoef=0,Temp!sts_add=1),IF(H1828="out-sample",I1828+(Q1828*J1828),I1828+J1828),IF(AND(Temp!optSeasCoef=0,Temp!sts_multp=1),IF(H1828="out-sample",I1828*(J1828^Q1828),I1828*J1828),IF(Temp!sts_add=1,IF(H1828="out-sample",(I1828+(Q1828*J1828))*G1828,(I1828+J1828)*G1828),IF(H1828="out-sample",I1828*(J1828^Q1828)*G1828,I1828*J1828*G1828)))))</f>
        <v/>
      </c>
      <c r="L1828" s="116" t="str">
        <f t="shared" si="308"/>
        <v/>
      </c>
      <c r="M1828" s="116" t="str">
        <f t="shared" si="309"/>
        <v/>
      </c>
      <c r="N1828" s="116" t="str">
        <f t="shared" si="310"/>
        <v/>
      </c>
      <c r="O1828" s="116" t="str">
        <f t="shared" si="311"/>
        <v/>
      </c>
      <c r="P1828" s="116" t="str">
        <f t="shared" si="312"/>
        <v/>
      </c>
      <c r="Q1828" s="94" t="str">
        <f>IF(AND(Temp!fhor_indata=1,ISBLANK(F1828),H1827="in-sample"),1,IF(AND(Temp!fhor_indata=1,H1827="out-sample",Q1827&lt;XfHor),Q1827+1,IF(ISBLANK(F1828),"",IF(AND(H1828="out-sample",H1827="in-sample"),1,IF(AND(H1828="out-sample",H1827="out-sample"),Q1827+1,IF(ISNUMBER(Q1827),Q1827+1,1))))))</f>
        <v/>
      </c>
      <c r="R1828" s="94" t="str">
        <f t="shared" si="313"/>
        <v/>
      </c>
      <c r="S1828" s="94" t="str">
        <f>IF(Temp!fhor_indata=1,IF(S1827=XobsHor,1,IF(COUNT($S$2:S1827)&lt;=XobsHor,S1827+1,IF(AND(COUNT($S$2:S1827)&lt;=XobsHor+XfHor,IFERROR(MOD(S1827,XobsHor)&lt;XfHor,FALSE)),S1827+1,""))),IF(ISBLANK(F1828),"",IF(S1827=maxP,1,IF(S1827&lt;maxP,S1827+1,IF(COUNT($S$2:S1828)&lt;=XobsHor,S1827+1,"")))))</f>
        <v/>
      </c>
      <c r="T1828" s="3"/>
      <c r="U1828" s="6"/>
      <c r="V1828" s="6"/>
      <c r="W1828" s="6"/>
      <c r="X1828" s="6"/>
      <c r="Y1828" s="6"/>
      <c r="Z1828" s="6"/>
      <c r="AA1828" s="6"/>
      <c r="AB1828" s="6"/>
      <c r="AC1828" s="6"/>
      <c r="AD1828" s="6"/>
      <c r="AE1828" s="6"/>
      <c r="AF1828" s="6"/>
      <c r="AG1828" s="6"/>
      <c r="AH1828" s="6"/>
      <c r="AI1828" s="6"/>
      <c r="AJ1828" s="6"/>
      <c r="AK1828" s="6"/>
      <c r="AW1828" s="122" t="str">
        <f t="shared" si="315"/>
        <v/>
      </c>
      <c r="AX1828" s="123" t="str">
        <f t="shared" si="316"/>
        <v/>
      </c>
      <c r="AY1828" s="124" t="str">
        <f t="shared" si="317"/>
        <v/>
      </c>
      <c r="AZ1828" s="124" t="str">
        <f t="shared" si="318"/>
        <v/>
      </c>
      <c r="BF1828" s="91"/>
    </row>
    <row r="1829" spans="1:58" s="78" customFormat="1" ht="14.25" x14ac:dyDescent="0.2">
      <c r="A1829" s="6"/>
      <c r="B1829" s="6"/>
      <c r="C1829" s="6"/>
      <c r="D1829" s="3"/>
      <c r="E1829" s="98" t="str">
        <f t="shared" si="314"/>
        <v/>
      </c>
      <c r="F1829" s="117"/>
      <c r="G1829" s="116" t="str">
        <f>IF(E1829="","",IF(Temp!optSeasCoef=0,1,INDEX($C$2:$C$13,IF(MOD(COUNT($E$2:E1829),seas_indx)=0,seas_indx,MOD(COUNT($E$2:E1829),seas_indx)))))</f>
        <v/>
      </c>
      <c r="H1829" s="97" t="str">
        <f>IFERROR(IF(Temp!fhor_indata=1,IF(COUNT($S$2:S1829)&lt;=XobsHor,"in-sample",IF(AND(COUNT($S$2:S1829)&lt;=XobsHor+XfHor,MOD(S1828,XobsHor)&lt;XfHor),"out-sample","")),IF(ISBLANK(F1829),"",IF(COUNT($F$2:F1829)&lt;=XobsHor-XfHor,"in-sample","out-sample"))),"")</f>
        <v/>
      </c>
      <c r="I1829" s="120" t="str">
        <f>IF(AND(ISBLANK(F1828),H1828="in-sample"),"",IF(AND(Temp!fhor_indata=1,H1828="out-sample",H1829="out-sample"),I1828,IF(AND(ISBLANK(F1829),H1828="out-sample"),"",IF(AND(Temp!optSeasCoef=0,Temp!sts_add=1),IF(H1828="in-sample",IF(Q1828=bigT,((pCell/bigT)*F1828)+((1-(pCell/bigT))*(I1828+J1828)),IF(OR(ISBLANK(F1829),COUNT($F$2:F1828)&lt;=pCell),F1828,((pCell/COUNT($F$2:F1828))*F1828)+((1-(pCell/COUNT($F$2:F1828)))*(I1828+J1828)))),I1828),IF(AND(Temp!optSeasCoef=0,Temp!sts_multp=1),IF(H1828="in-sample",IF(Q1828=bigT,((pCell/bigT)*F1828)+((1-(pCell/bigT))*(I1828*J1828)),IF(OR(ISBLANK(F1829),COUNT(F$2:$F1828)&lt;=pCell),F1828,((pCell/COUNT($F$2:F1828))*F1828)+((1-(pCell/COUNT($F$2:F1828)))*(I1828*J1828)))),I1828),IF(Temp!sts_add=1,IF(H1828="in-sample",IF(Q1828=bigT,((pCell/bigT)*AX1828)+((1-(pCell/bigT))*(I1828+J1828)),IF(OR(ISBLANK(F1829),COUNT($AX$2:AX1828)&lt;=pCell),AX1828,((pCell/COUNT($AX$2:AX1828))*AX1828)+((1-(pCell/COUNT($AX$2:AX1828)))*(I1828+J1828)))),I1828),IF(H1828="in-sample",IF(Q1828=bigT,((pCell/bigT)*AX1828)+((1-(pCell/bigT))*(I1828*J1828)),IF(OR(ISBLANK(F1829),COUNT($AX$2:AX1828)&lt;=pCell),AX1828,((pCell/COUNT($AX$2:AX1828))*AX1828)+((1-(pCell/COUNT($AX$2:AX1828)))*(I1828*J1828)))),I1828)))))))</f>
        <v/>
      </c>
      <c r="J1829" s="120" t="str">
        <f>IF(AND(ISBLANK(F1828),H1828="in-sample"),"",IF(AND(Temp!fhor_indata=1,H1828="out-sample",H1829="out-sample"),J1828,IF(AND(ISBLANK(F1829),H1828="out-sample"),"",IF(AND(Temp!optSeasCoef=0,Temp!sts_add=1),IF(H1828="in-sample",IF(Q1828=bigT,((qCell/bigT)*(I1829-I1828))+((1-(qCell/bigT))*J1828),IF(OR(ISBLANK(F1829),COUNT($F$2:F1828)&lt;=qCell),IF(COUNT($F$2:F1828)=1,0,F1828-F1827),((qCell/COUNT($F$2:F1828))*(I1829-I1828))+((1-(qCell/COUNT($F$2:F1828)))*J1828))),J1828),IF(AND(Temp!optSeasCoef=0,Temp!sts_multp=1),IF(H1828="in-sample",IF(Q1828=bigT,((qCell/bigT)*(I1829/I1828))+((1-(qCell/bigT))*J1828),IF(qCell=0,1,IF(OR(ISBLANK(F1829),COUNT($F$2:F1828)&lt;=qCell),IF(COUNT($F$2:F1828)=1,1,F1828/F1827),((qCell/COUNT($F$2:F1828))*(I1829/I1828))+((1-(qCell/COUNT($F$2:F1828)))*J1828)))),J1828),IF(Temp!sts_add=1,IF(H1828="in-sample",IF(Q1828=bigT,((qCell/bigT)*(I1829-I1828))+((1-(qCell/bigT))*J1828),IF(OR(ISBLANK(F1829),COUNT($AX$2:AX1828)&lt;=qCell),IF(COUNT($AX$2:AX1828)=1,0,AX1828-AX1827),((qCell/COUNT($AX$2:AX1828))*(I1829-I1828))+((1-(qCell/COUNT($AX$2:AX1828)))*J1828))),J1828),IF(H1828="in-sample",IF(Q1828=bigT,((qCell/bigT)*(I1829/I1828))+((1-(qCell/bigT))*J1828),IF(qCell=0,1,IF(OR(ISBLANK(F1829),COUNT($AX$2:AX1828)&lt;=qCell),IF(COUNT($AX$2:AX1828)=1,1,AX1828/AX1827),((qCell/COUNT($AX$2:AX1828))*(I1829/I1828))+((1-(qCell/COUNT($AX$2:AX1828)))*J1828)))),J1828)))))))</f>
        <v/>
      </c>
      <c r="K1829" s="120" t="str">
        <f>IF(H1829="","",IF(AND(Temp!optSeasCoef=0,Temp!sts_add=1),IF(H1829="out-sample",I1829+(Q1829*J1829),I1829+J1829),IF(AND(Temp!optSeasCoef=0,Temp!sts_multp=1),IF(H1829="out-sample",I1829*(J1829^Q1829),I1829*J1829),IF(Temp!sts_add=1,IF(H1829="out-sample",(I1829+(Q1829*J1829))*G1829,(I1829+J1829)*G1829),IF(H1829="out-sample",I1829*(J1829^Q1829)*G1829,I1829*J1829*G1829)))))</f>
        <v/>
      </c>
      <c r="L1829" s="116" t="str">
        <f t="shared" si="308"/>
        <v/>
      </c>
      <c r="M1829" s="116" t="str">
        <f t="shared" si="309"/>
        <v/>
      </c>
      <c r="N1829" s="116" t="str">
        <f t="shared" si="310"/>
        <v/>
      </c>
      <c r="O1829" s="116" t="str">
        <f t="shared" si="311"/>
        <v/>
      </c>
      <c r="P1829" s="116" t="str">
        <f t="shared" si="312"/>
        <v/>
      </c>
      <c r="Q1829" s="94" t="str">
        <f>IF(AND(Temp!fhor_indata=1,ISBLANK(F1829),H1828="in-sample"),1,IF(AND(Temp!fhor_indata=1,H1828="out-sample",Q1828&lt;XfHor),Q1828+1,IF(ISBLANK(F1829),"",IF(AND(H1829="out-sample",H1828="in-sample"),1,IF(AND(H1829="out-sample",H1828="out-sample"),Q1828+1,IF(ISNUMBER(Q1828),Q1828+1,1))))))</f>
        <v/>
      </c>
      <c r="R1829" s="94" t="str">
        <f t="shared" si="313"/>
        <v/>
      </c>
      <c r="S1829" s="94" t="str">
        <f>IF(Temp!fhor_indata=1,IF(S1828=XobsHor,1,IF(COUNT($S$2:S1828)&lt;=XobsHor,S1828+1,IF(AND(COUNT($S$2:S1828)&lt;=XobsHor+XfHor,IFERROR(MOD(S1828,XobsHor)&lt;XfHor,FALSE)),S1828+1,""))),IF(ISBLANK(F1829),"",IF(S1828=maxP,1,IF(S1828&lt;maxP,S1828+1,IF(COUNT($S$2:S1829)&lt;=XobsHor,S1828+1,"")))))</f>
        <v/>
      </c>
      <c r="T1829" s="3"/>
      <c r="U1829" s="6"/>
      <c r="V1829" s="6"/>
      <c r="W1829" s="6"/>
      <c r="X1829" s="6"/>
      <c r="Y1829" s="6"/>
      <c r="Z1829" s="6"/>
      <c r="AA1829" s="6"/>
      <c r="AB1829" s="6"/>
      <c r="AC1829" s="6"/>
      <c r="AD1829" s="6"/>
      <c r="AE1829" s="6"/>
      <c r="AF1829" s="6"/>
      <c r="AG1829" s="6"/>
      <c r="AH1829" s="6"/>
      <c r="AI1829" s="6"/>
      <c r="AJ1829" s="6"/>
      <c r="AK1829" s="6"/>
      <c r="AW1829" s="122" t="str">
        <f t="shared" si="315"/>
        <v/>
      </c>
      <c r="AX1829" s="123" t="str">
        <f t="shared" si="316"/>
        <v/>
      </c>
      <c r="AY1829" s="124" t="str">
        <f t="shared" si="317"/>
        <v/>
      </c>
      <c r="AZ1829" s="124" t="str">
        <f t="shared" si="318"/>
        <v/>
      </c>
      <c r="BF1829" s="91"/>
    </row>
    <row r="1830" spans="1:58" s="78" customFormat="1" ht="14.25" x14ac:dyDescent="0.2">
      <c r="A1830" s="6"/>
      <c r="B1830" s="6"/>
      <c r="C1830" s="6"/>
      <c r="D1830" s="3"/>
      <c r="E1830" s="98" t="str">
        <f t="shared" si="314"/>
        <v/>
      </c>
      <c r="F1830" s="117"/>
      <c r="G1830" s="116" t="str">
        <f>IF(E1830="","",IF(Temp!optSeasCoef=0,1,INDEX($C$2:$C$13,IF(MOD(COUNT($E$2:E1830),seas_indx)=0,seas_indx,MOD(COUNT($E$2:E1830),seas_indx)))))</f>
        <v/>
      </c>
      <c r="H1830" s="97" t="str">
        <f>IFERROR(IF(Temp!fhor_indata=1,IF(COUNT($S$2:S1830)&lt;=XobsHor,"in-sample",IF(AND(COUNT($S$2:S1830)&lt;=XobsHor+XfHor,MOD(S1829,XobsHor)&lt;XfHor),"out-sample","")),IF(ISBLANK(F1830),"",IF(COUNT($F$2:F1830)&lt;=XobsHor-XfHor,"in-sample","out-sample"))),"")</f>
        <v/>
      </c>
      <c r="I1830" s="120" t="str">
        <f>IF(AND(ISBLANK(F1829),H1829="in-sample"),"",IF(AND(Temp!fhor_indata=1,H1829="out-sample",H1830="out-sample"),I1829,IF(AND(ISBLANK(F1830),H1829="out-sample"),"",IF(AND(Temp!optSeasCoef=0,Temp!sts_add=1),IF(H1829="in-sample",IF(Q1829=bigT,((pCell/bigT)*F1829)+((1-(pCell/bigT))*(I1829+J1829)),IF(OR(ISBLANK(F1830),COUNT($F$2:F1829)&lt;=pCell),F1829,((pCell/COUNT($F$2:F1829))*F1829)+((1-(pCell/COUNT($F$2:F1829)))*(I1829+J1829)))),I1829),IF(AND(Temp!optSeasCoef=0,Temp!sts_multp=1),IF(H1829="in-sample",IF(Q1829=bigT,((pCell/bigT)*F1829)+((1-(pCell/bigT))*(I1829*J1829)),IF(OR(ISBLANK(F1830),COUNT(F$2:$F1829)&lt;=pCell),F1829,((pCell/COUNT($F$2:F1829))*F1829)+((1-(pCell/COUNT($F$2:F1829)))*(I1829*J1829)))),I1829),IF(Temp!sts_add=1,IF(H1829="in-sample",IF(Q1829=bigT,((pCell/bigT)*AX1829)+((1-(pCell/bigT))*(I1829+J1829)),IF(OR(ISBLANK(F1830),COUNT($AX$2:AX1829)&lt;=pCell),AX1829,((pCell/COUNT($AX$2:AX1829))*AX1829)+((1-(pCell/COUNT($AX$2:AX1829)))*(I1829+J1829)))),I1829),IF(H1829="in-sample",IF(Q1829=bigT,((pCell/bigT)*AX1829)+((1-(pCell/bigT))*(I1829*J1829)),IF(OR(ISBLANK(F1830),COUNT($AX$2:AX1829)&lt;=pCell),AX1829,((pCell/COUNT($AX$2:AX1829))*AX1829)+((1-(pCell/COUNT($AX$2:AX1829)))*(I1829*J1829)))),I1829)))))))</f>
        <v/>
      </c>
      <c r="J1830" s="120" t="str">
        <f>IF(AND(ISBLANK(F1829),H1829="in-sample"),"",IF(AND(Temp!fhor_indata=1,H1829="out-sample",H1830="out-sample"),J1829,IF(AND(ISBLANK(F1830),H1829="out-sample"),"",IF(AND(Temp!optSeasCoef=0,Temp!sts_add=1),IF(H1829="in-sample",IF(Q1829=bigT,((qCell/bigT)*(I1830-I1829))+((1-(qCell/bigT))*J1829),IF(OR(ISBLANK(F1830),COUNT($F$2:F1829)&lt;=qCell),IF(COUNT($F$2:F1829)=1,0,F1829-F1828),((qCell/COUNT($F$2:F1829))*(I1830-I1829))+((1-(qCell/COUNT($F$2:F1829)))*J1829))),J1829),IF(AND(Temp!optSeasCoef=0,Temp!sts_multp=1),IF(H1829="in-sample",IF(Q1829=bigT,((qCell/bigT)*(I1830/I1829))+((1-(qCell/bigT))*J1829),IF(qCell=0,1,IF(OR(ISBLANK(F1830),COUNT($F$2:F1829)&lt;=qCell),IF(COUNT($F$2:F1829)=1,1,F1829/F1828),((qCell/COUNT($F$2:F1829))*(I1830/I1829))+((1-(qCell/COUNT($F$2:F1829)))*J1829)))),J1829),IF(Temp!sts_add=1,IF(H1829="in-sample",IF(Q1829=bigT,((qCell/bigT)*(I1830-I1829))+((1-(qCell/bigT))*J1829),IF(OR(ISBLANK(F1830),COUNT($AX$2:AX1829)&lt;=qCell),IF(COUNT($AX$2:AX1829)=1,0,AX1829-AX1828),((qCell/COUNT($AX$2:AX1829))*(I1830-I1829))+((1-(qCell/COUNT($AX$2:AX1829)))*J1829))),J1829),IF(H1829="in-sample",IF(Q1829=bigT,((qCell/bigT)*(I1830/I1829))+((1-(qCell/bigT))*J1829),IF(qCell=0,1,IF(OR(ISBLANK(F1830),COUNT($AX$2:AX1829)&lt;=qCell),IF(COUNT($AX$2:AX1829)=1,1,AX1829/AX1828),((qCell/COUNT($AX$2:AX1829))*(I1830/I1829))+((1-(qCell/COUNT($AX$2:AX1829)))*J1829)))),J1829)))))))</f>
        <v/>
      </c>
      <c r="K1830" s="120" t="str">
        <f>IF(H1830="","",IF(AND(Temp!optSeasCoef=0,Temp!sts_add=1),IF(H1830="out-sample",I1830+(Q1830*J1830),I1830+J1830),IF(AND(Temp!optSeasCoef=0,Temp!sts_multp=1),IF(H1830="out-sample",I1830*(J1830^Q1830),I1830*J1830),IF(Temp!sts_add=1,IF(H1830="out-sample",(I1830+(Q1830*J1830))*G1830,(I1830+J1830)*G1830),IF(H1830="out-sample",I1830*(J1830^Q1830)*G1830,I1830*J1830*G1830)))))</f>
        <v/>
      </c>
      <c r="L1830" s="116" t="str">
        <f t="shared" si="308"/>
        <v/>
      </c>
      <c r="M1830" s="116" t="str">
        <f t="shared" si="309"/>
        <v/>
      </c>
      <c r="N1830" s="116" t="str">
        <f t="shared" si="310"/>
        <v/>
      </c>
      <c r="O1830" s="116" t="str">
        <f t="shared" si="311"/>
        <v/>
      </c>
      <c r="P1830" s="116" t="str">
        <f t="shared" si="312"/>
        <v/>
      </c>
      <c r="Q1830" s="94" t="str">
        <f>IF(AND(Temp!fhor_indata=1,ISBLANK(F1830),H1829="in-sample"),1,IF(AND(Temp!fhor_indata=1,H1829="out-sample",Q1829&lt;XfHor),Q1829+1,IF(ISBLANK(F1830),"",IF(AND(H1830="out-sample",H1829="in-sample"),1,IF(AND(H1830="out-sample",H1829="out-sample"),Q1829+1,IF(ISNUMBER(Q1829),Q1829+1,1))))))</f>
        <v/>
      </c>
      <c r="R1830" s="94" t="str">
        <f t="shared" si="313"/>
        <v/>
      </c>
      <c r="S1830" s="94" t="str">
        <f>IF(Temp!fhor_indata=1,IF(S1829=XobsHor,1,IF(COUNT($S$2:S1829)&lt;=XobsHor,S1829+1,IF(AND(COUNT($S$2:S1829)&lt;=XobsHor+XfHor,IFERROR(MOD(S1829,XobsHor)&lt;XfHor,FALSE)),S1829+1,""))),IF(ISBLANK(F1830),"",IF(S1829=maxP,1,IF(S1829&lt;maxP,S1829+1,IF(COUNT($S$2:S1830)&lt;=XobsHor,S1829+1,"")))))</f>
        <v/>
      </c>
      <c r="T1830" s="3"/>
      <c r="U1830" s="6"/>
      <c r="V1830" s="6"/>
      <c r="W1830" s="6"/>
      <c r="X1830" s="6"/>
      <c r="Y1830" s="6"/>
      <c r="Z1830" s="6"/>
      <c r="AA1830" s="6"/>
      <c r="AB1830" s="6"/>
      <c r="AC1830" s="6"/>
      <c r="AD1830" s="6"/>
      <c r="AE1830" s="6"/>
      <c r="AF1830" s="6"/>
      <c r="AG1830" s="6"/>
      <c r="AH1830" s="6"/>
      <c r="AI1830" s="6"/>
      <c r="AJ1830" s="6"/>
      <c r="AK1830" s="6"/>
      <c r="AW1830" s="122" t="str">
        <f t="shared" si="315"/>
        <v/>
      </c>
      <c r="AX1830" s="123" t="str">
        <f t="shared" si="316"/>
        <v/>
      </c>
      <c r="AY1830" s="124" t="str">
        <f t="shared" si="317"/>
        <v/>
      </c>
      <c r="AZ1830" s="124" t="str">
        <f t="shared" si="318"/>
        <v/>
      </c>
      <c r="BF1830" s="91"/>
    </row>
    <row r="1831" spans="1:58" s="78" customFormat="1" ht="14.25" x14ac:dyDescent="0.2">
      <c r="A1831" s="6"/>
      <c r="B1831" s="6"/>
      <c r="C1831" s="6"/>
      <c r="D1831" s="3"/>
      <c r="E1831" s="98" t="str">
        <f t="shared" si="314"/>
        <v/>
      </c>
      <c r="F1831" s="117"/>
      <c r="G1831" s="116" t="str">
        <f>IF(E1831="","",IF(Temp!optSeasCoef=0,1,INDEX($C$2:$C$13,IF(MOD(COUNT($E$2:E1831),seas_indx)=0,seas_indx,MOD(COUNT($E$2:E1831),seas_indx)))))</f>
        <v/>
      </c>
      <c r="H1831" s="97" t="str">
        <f>IFERROR(IF(Temp!fhor_indata=1,IF(COUNT($S$2:S1831)&lt;=XobsHor,"in-sample",IF(AND(COUNT($S$2:S1831)&lt;=XobsHor+XfHor,MOD(S1830,XobsHor)&lt;XfHor),"out-sample","")),IF(ISBLANK(F1831),"",IF(COUNT($F$2:F1831)&lt;=XobsHor-XfHor,"in-sample","out-sample"))),"")</f>
        <v/>
      </c>
      <c r="I1831" s="120" t="str">
        <f>IF(AND(ISBLANK(F1830),H1830="in-sample"),"",IF(AND(Temp!fhor_indata=1,H1830="out-sample",H1831="out-sample"),I1830,IF(AND(ISBLANK(F1831),H1830="out-sample"),"",IF(AND(Temp!optSeasCoef=0,Temp!sts_add=1),IF(H1830="in-sample",IF(Q1830=bigT,((pCell/bigT)*F1830)+((1-(pCell/bigT))*(I1830+J1830)),IF(OR(ISBLANK(F1831),COUNT($F$2:F1830)&lt;=pCell),F1830,((pCell/COUNT($F$2:F1830))*F1830)+((1-(pCell/COUNT($F$2:F1830)))*(I1830+J1830)))),I1830),IF(AND(Temp!optSeasCoef=0,Temp!sts_multp=1),IF(H1830="in-sample",IF(Q1830=bigT,((pCell/bigT)*F1830)+((1-(pCell/bigT))*(I1830*J1830)),IF(OR(ISBLANK(F1831),COUNT(F$2:$F1830)&lt;=pCell),F1830,((pCell/COUNT($F$2:F1830))*F1830)+((1-(pCell/COUNT($F$2:F1830)))*(I1830*J1830)))),I1830),IF(Temp!sts_add=1,IF(H1830="in-sample",IF(Q1830=bigT,((pCell/bigT)*AX1830)+((1-(pCell/bigT))*(I1830+J1830)),IF(OR(ISBLANK(F1831),COUNT($AX$2:AX1830)&lt;=pCell),AX1830,((pCell/COUNT($AX$2:AX1830))*AX1830)+((1-(pCell/COUNT($AX$2:AX1830)))*(I1830+J1830)))),I1830),IF(H1830="in-sample",IF(Q1830=bigT,((pCell/bigT)*AX1830)+((1-(pCell/bigT))*(I1830*J1830)),IF(OR(ISBLANK(F1831),COUNT($AX$2:AX1830)&lt;=pCell),AX1830,((pCell/COUNT($AX$2:AX1830))*AX1830)+((1-(pCell/COUNT($AX$2:AX1830)))*(I1830*J1830)))),I1830)))))))</f>
        <v/>
      </c>
      <c r="J1831" s="120" t="str">
        <f>IF(AND(ISBLANK(F1830),H1830="in-sample"),"",IF(AND(Temp!fhor_indata=1,H1830="out-sample",H1831="out-sample"),J1830,IF(AND(ISBLANK(F1831),H1830="out-sample"),"",IF(AND(Temp!optSeasCoef=0,Temp!sts_add=1),IF(H1830="in-sample",IF(Q1830=bigT,((qCell/bigT)*(I1831-I1830))+((1-(qCell/bigT))*J1830),IF(OR(ISBLANK(F1831),COUNT($F$2:F1830)&lt;=qCell),IF(COUNT($F$2:F1830)=1,0,F1830-F1829),((qCell/COUNT($F$2:F1830))*(I1831-I1830))+((1-(qCell/COUNT($F$2:F1830)))*J1830))),J1830),IF(AND(Temp!optSeasCoef=0,Temp!sts_multp=1),IF(H1830="in-sample",IF(Q1830=bigT,((qCell/bigT)*(I1831/I1830))+((1-(qCell/bigT))*J1830),IF(qCell=0,1,IF(OR(ISBLANK(F1831),COUNT($F$2:F1830)&lt;=qCell),IF(COUNT($F$2:F1830)=1,1,F1830/F1829),((qCell/COUNT($F$2:F1830))*(I1831/I1830))+((1-(qCell/COUNT($F$2:F1830)))*J1830)))),J1830),IF(Temp!sts_add=1,IF(H1830="in-sample",IF(Q1830=bigT,((qCell/bigT)*(I1831-I1830))+((1-(qCell/bigT))*J1830),IF(OR(ISBLANK(F1831),COUNT($AX$2:AX1830)&lt;=qCell),IF(COUNT($AX$2:AX1830)=1,0,AX1830-AX1829),((qCell/COUNT($AX$2:AX1830))*(I1831-I1830))+((1-(qCell/COUNT($AX$2:AX1830)))*J1830))),J1830),IF(H1830="in-sample",IF(Q1830=bigT,((qCell/bigT)*(I1831/I1830))+((1-(qCell/bigT))*J1830),IF(qCell=0,1,IF(OR(ISBLANK(F1831),COUNT($AX$2:AX1830)&lt;=qCell),IF(COUNT($AX$2:AX1830)=1,1,AX1830/AX1829),((qCell/COUNT($AX$2:AX1830))*(I1831/I1830))+((1-(qCell/COUNT($AX$2:AX1830)))*J1830)))),J1830)))))))</f>
        <v/>
      </c>
      <c r="K1831" s="120" t="str">
        <f>IF(H1831="","",IF(AND(Temp!optSeasCoef=0,Temp!sts_add=1),IF(H1831="out-sample",I1831+(Q1831*J1831),I1831+J1831),IF(AND(Temp!optSeasCoef=0,Temp!sts_multp=1),IF(H1831="out-sample",I1831*(J1831^Q1831),I1831*J1831),IF(Temp!sts_add=1,IF(H1831="out-sample",(I1831+(Q1831*J1831))*G1831,(I1831+J1831)*G1831),IF(H1831="out-sample",I1831*(J1831^Q1831)*G1831,I1831*J1831*G1831)))))</f>
        <v/>
      </c>
      <c r="L1831" s="116" t="str">
        <f t="shared" si="308"/>
        <v/>
      </c>
      <c r="M1831" s="116" t="str">
        <f t="shared" si="309"/>
        <v/>
      </c>
      <c r="N1831" s="116" t="str">
        <f t="shared" si="310"/>
        <v/>
      </c>
      <c r="O1831" s="116" t="str">
        <f t="shared" si="311"/>
        <v/>
      </c>
      <c r="P1831" s="116" t="str">
        <f t="shared" si="312"/>
        <v/>
      </c>
      <c r="Q1831" s="94" t="str">
        <f>IF(AND(Temp!fhor_indata=1,ISBLANK(F1831),H1830="in-sample"),1,IF(AND(Temp!fhor_indata=1,H1830="out-sample",Q1830&lt;XfHor),Q1830+1,IF(ISBLANK(F1831),"",IF(AND(H1831="out-sample",H1830="in-sample"),1,IF(AND(H1831="out-sample",H1830="out-sample"),Q1830+1,IF(ISNUMBER(Q1830),Q1830+1,1))))))</f>
        <v/>
      </c>
      <c r="R1831" s="94" t="str">
        <f t="shared" si="313"/>
        <v/>
      </c>
      <c r="S1831" s="94" t="str">
        <f>IF(Temp!fhor_indata=1,IF(S1830=XobsHor,1,IF(COUNT($S$2:S1830)&lt;=XobsHor,S1830+1,IF(AND(COUNT($S$2:S1830)&lt;=XobsHor+XfHor,IFERROR(MOD(S1830,XobsHor)&lt;XfHor,FALSE)),S1830+1,""))),IF(ISBLANK(F1831),"",IF(S1830=maxP,1,IF(S1830&lt;maxP,S1830+1,IF(COUNT($S$2:S1831)&lt;=XobsHor,S1830+1,"")))))</f>
        <v/>
      </c>
      <c r="T1831" s="3"/>
      <c r="U1831" s="6"/>
      <c r="V1831" s="6"/>
      <c r="W1831" s="6"/>
      <c r="X1831" s="6"/>
      <c r="Y1831" s="6"/>
      <c r="Z1831" s="6"/>
      <c r="AA1831" s="6"/>
      <c r="AB1831" s="6"/>
      <c r="AC1831" s="6"/>
      <c r="AD1831" s="6"/>
      <c r="AE1831" s="6"/>
      <c r="AF1831" s="6"/>
      <c r="AG1831" s="6"/>
      <c r="AH1831" s="6"/>
      <c r="AI1831" s="6"/>
      <c r="AJ1831" s="6"/>
      <c r="AK1831" s="6"/>
      <c r="AW1831" s="122" t="str">
        <f t="shared" si="315"/>
        <v/>
      </c>
      <c r="AX1831" s="123" t="str">
        <f t="shared" si="316"/>
        <v/>
      </c>
      <c r="AY1831" s="124" t="str">
        <f t="shared" si="317"/>
        <v/>
      </c>
      <c r="AZ1831" s="124" t="str">
        <f t="shared" si="318"/>
        <v/>
      </c>
      <c r="BF1831" s="91"/>
    </row>
    <row r="1832" spans="1:58" s="78" customFormat="1" ht="14.25" x14ac:dyDescent="0.2">
      <c r="A1832" s="6"/>
      <c r="B1832" s="6"/>
      <c r="C1832" s="6"/>
      <c r="D1832" s="3"/>
      <c r="E1832" s="98" t="str">
        <f t="shared" si="314"/>
        <v/>
      </c>
      <c r="F1832" s="117"/>
      <c r="G1832" s="116" t="str">
        <f>IF(E1832="","",IF(Temp!optSeasCoef=0,1,INDEX($C$2:$C$13,IF(MOD(COUNT($E$2:E1832),seas_indx)=0,seas_indx,MOD(COUNT($E$2:E1832),seas_indx)))))</f>
        <v/>
      </c>
      <c r="H1832" s="97" t="str">
        <f>IFERROR(IF(Temp!fhor_indata=1,IF(COUNT($S$2:S1832)&lt;=XobsHor,"in-sample",IF(AND(COUNT($S$2:S1832)&lt;=XobsHor+XfHor,MOD(S1831,XobsHor)&lt;XfHor),"out-sample","")),IF(ISBLANK(F1832),"",IF(COUNT($F$2:F1832)&lt;=XobsHor-XfHor,"in-sample","out-sample"))),"")</f>
        <v/>
      </c>
      <c r="I1832" s="120" t="str">
        <f>IF(AND(ISBLANK(F1831),H1831="in-sample"),"",IF(AND(Temp!fhor_indata=1,H1831="out-sample",H1832="out-sample"),I1831,IF(AND(ISBLANK(F1832),H1831="out-sample"),"",IF(AND(Temp!optSeasCoef=0,Temp!sts_add=1),IF(H1831="in-sample",IF(Q1831=bigT,((pCell/bigT)*F1831)+((1-(pCell/bigT))*(I1831+J1831)),IF(OR(ISBLANK(F1832),COUNT($F$2:F1831)&lt;=pCell),F1831,((pCell/COUNT($F$2:F1831))*F1831)+((1-(pCell/COUNT($F$2:F1831)))*(I1831+J1831)))),I1831),IF(AND(Temp!optSeasCoef=0,Temp!sts_multp=1),IF(H1831="in-sample",IF(Q1831=bigT,((pCell/bigT)*F1831)+((1-(pCell/bigT))*(I1831*J1831)),IF(OR(ISBLANK(F1832),COUNT(F$2:$F1831)&lt;=pCell),F1831,((pCell/COUNT($F$2:F1831))*F1831)+((1-(pCell/COUNT($F$2:F1831)))*(I1831*J1831)))),I1831),IF(Temp!sts_add=1,IF(H1831="in-sample",IF(Q1831=bigT,((pCell/bigT)*AX1831)+((1-(pCell/bigT))*(I1831+J1831)),IF(OR(ISBLANK(F1832),COUNT($AX$2:AX1831)&lt;=pCell),AX1831,((pCell/COUNT($AX$2:AX1831))*AX1831)+((1-(pCell/COUNT($AX$2:AX1831)))*(I1831+J1831)))),I1831),IF(H1831="in-sample",IF(Q1831=bigT,((pCell/bigT)*AX1831)+((1-(pCell/bigT))*(I1831*J1831)),IF(OR(ISBLANK(F1832),COUNT($AX$2:AX1831)&lt;=pCell),AX1831,((pCell/COUNT($AX$2:AX1831))*AX1831)+((1-(pCell/COUNT($AX$2:AX1831)))*(I1831*J1831)))),I1831)))))))</f>
        <v/>
      </c>
      <c r="J1832" s="120" t="str">
        <f>IF(AND(ISBLANK(F1831),H1831="in-sample"),"",IF(AND(Temp!fhor_indata=1,H1831="out-sample",H1832="out-sample"),J1831,IF(AND(ISBLANK(F1832),H1831="out-sample"),"",IF(AND(Temp!optSeasCoef=0,Temp!sts_add=1),IF(H1831="in-sample",IF(Q1831=bigT,((qCell/bigT)*(I1832-I1831))+((1-(qCell/bigT))*J1831),IF(OR(ISBLANK(F1832),COUNT($F$2:F1831)&lt;=qCell),IF(COUNT($F$2:F1831)=1,0,F1831-F1830),((qCell/COUNT($F$2:F1831))*(I1832-I1831))+((1-(qCell/COUNT($F$2:F1831)))*J1831))),J1831),IF(AND(Temp!optSeasCoef=0,Temp!sts_multp=1),IF(H1831="in-sample",IF(Q1831=bigT,((qCell/bigT)*(I1832/I1831))+((1-(qCell/bigT))*J1831),IF(qCell=0,1,IF(OR(ISBLANK(F1832),COUNT($F$2:F1831)&lt;=qCell),IF(COUNT($F$2:F1831)=1,1,F1831/F1830),((qCell/COUNT($F$2:F1831))*(I1832/I1831))+((1-(qCell/COUNT($F$2:F1831)))*J1831)))),J1831),IF(Temp!sts_add=1,IF(H1831="in-sample",IF(Q1831=bigT,((qCell/bigT)*(I1832-I1831))+((1-(qCell/bigT))*J1831),IF(OR(ISBLANK(F1832),COUNT($AX$2:AX1831)&lt;=qCell),IF(COUNT($AX$2:AX1831)=1,0,AX1831-AX1830),((qCell/COUNT($AX$2:AX1831))*(I1832-I1831))+((1-(qCell/COUNT($AX$2:AX1831)))*J1831))),J1831),IF(H1831="in-sample",IF(Q1831=bigT,((qCell/bigT)*(I1832/I1831))+((1-(qCell/bigT))*J1831),IF(qCell=0,1,IF(OR(ISBLANK(F1832),COUNT($AX$2:AX1831)&lt;=qCell),IF(COUNT($AX$2:AX1831)=1,1,AX1831/AX1830),((qCell/COUNT($AX$2:AX1831))*(I1832/I1831))+((1-(qCell/COUNT($AX$2:AX1831)))*J1831)))),J1831)))))))</f>
        <v/>
      </c>
      <c r="K1832" s="120" t="str">
        <f>IF(H1832="","",IF(AND(Temp!optSeasCoef=0,Temp!sts_add=1),IF(H1832="out-sample",I1832+(Q1832*J1832),I1832+J1832),IF(AND(Temp!optSeasCoef=0,Temp!sts_multp=1),IF(H1832="out-sample",I1832*(J1832^Q1832),I1832*J1832),IF(Temp!sts_add=1,IF(H1832="out-sample",(I1832+(Q1832*J1832))*G1832,(I1832+J1832)*G1832),IF(H1832="out-sample",I1832*(J1832^Q1832)*G1832,I1832*J1832*G1832)))))</f>
        <v/>
      </c>
      <c r="L1832" s="116" t="str">
        <f t="shared" si="308"/>
        <v/>
      </c>
      <c r="M1832" s="116" t="str">
        <f t="shared" si="309"/>
        <v/>
      </c>
      <c r="N1832" s="116" t="str">
        <f t="shared" si="310"/>
        <v/>
      </c>
      <c r="O1832" s="116" t="str">
        <f t="shared" si="311"/>
        <v/>
      </c>
      <c r="P1832" s="116" t="str">
        <f t="shared" si="312"/>
        <v/>
      </c>
      <c r="Q1832" s="94" t="str">
        <f>IF(AND(Temp!fhor_indata=1,ISBLANK(F1832),H1831="in-sample"),1,IF(AND(Temp!fhor_indata=1,H1831="out-sample",Q1831&lt;XfHor),Q1831+1,IF(ISBLANK(F1832),"",IF(AND(H1832="out-sample",H1831="in-sample"),1,IF(AND(H1832="out-sample",H1831="out-sample"),Q1831+1,IF(ISNUMBER(Q1831),Q1831+1,1))))))</f>
        <v/>
      </c>
      <c r="R1832" s="94" t="str">
        <f t="shared" si="313"/>
        <v/>
      </c>
      <c r="S1832" s="94" t="str">
        <f>IF(Temp!fhor_indata=1,IF(S1831=XobsHor,1,IF(COUNT($S$2:S1831)&lt;=XobsHor,S1831+1,IF(AND(COUNT($S$2:S1831)&lt;=XobsHor+XfHor,IFERROR(MOD(S1831,XobsHor)&lt;XfHor,FALSE)),S1831+1,""))),IF(ISBLANK(F1832),"",IF(S1831=maxP,1,IF(S1831&lt;maxP,S1831+1,IF(COUNT($S$2:S1832)&lt;=XobsHor,S1831+1,"")))))</f>
        <v/>
      </c>
      <c r="T1832" s="3"/>
      <c r="U1832" s="6"/>
      <c r="V1832" s="6"/>
      <c r="W1832" s="6"/>
      <c r="X1832" s="6"/>
      <c r="Y1832" s="6"/>
      <c r="Z1832" s="6"/>
      <c r="AA1832" s="6"/>
      <c r="AB1832" s="6"/>
      <c r="AC1832" s="6"/>
      <c r="AD1832" s="6"/>
      <c r="AE1832" s="6"/>
      <c r="AF1832" s="6"/>
      <c r="AG1832" s="6"/>
      <c r="AH1832" s="6"/>
      <c r="AI1832" s="6"/>
      <c r="AJ1832" s="6"/>
      <c r="AK1832" s="6"/>
      <c r="AW1832" s="122" t="str">
        <f t="shared" si="315"/>
        <v/>
      </c>
      <c r="AX1832" s="123" t="str">
        <f t="shared" si="316"/>
        <v/>
      </c>
      <c r="AY1832" s="124" t="str">
        <f t="shared" si="317"/>
        <v/>
      </c>
      <c r="AZ1832" s="124" t="str">
        <f t="shared" si="318"/>
        <v/>
      </c>
      <c r="BF1832" s="91"/>
    </row>
    <row r="1833" spans="1:58" s="78" customFormat="1" ht="14.25" x14ac:dyDescent="0.2">
      <c r="A1833" s="6"/>
      <c r="B1833" s="6"/>
      <c r="C1833" s="6"/>
      <c r="D1833" s="3"/>
      <c r="E1833" s="98" t="str">
        <f t="shared" si="314"/>
        <v/>
      </c>
      <c r="F1833" s="117"/>
      <c r="G1833" s="116" t="str">
        <f>IF(E1833="","",IF(Temp!optSeasCoef=0,1,INDEX($C$2:$C$13,IF(MOD(COUNT($E$2:E1833),seas_indx)=0,seas_indx,MOD(COUNT($E$2:E1833),seas_indx)))))</f>
        <v/>
      </c>
      <c r="H1833" s="97" t="str">
        <f>IFERROR(IF(Temp!fhor_indata=1,IF(COUNT($S$2:S1833)&lt;=XobsHor,"in-sample",IF(AND(COUNT($S$2:S1833)&lt;=XobsHor+XfHor,MOD(S1832,XobsHor)&lt;XfHor),"out-sample","")),IF(ISBLANK(F1833),"",IF(COUNT($F$2:F1833)&lt;=XobsHor-XfHor,"in-sample","out-sample"))),"")</f>
        <v/>
      </c>
      <c r="I1833" s="120" t="str">
        <f>IF(AND(ISBLANK(F1832),H1832="in-sample"),"",IF(AND(Temp!fhor_indata=1,H1832="out-sample",H1833="out-sample"),I1832,IF(AND(ISBLANK(F1833),H1832="out-sample"),"",IF(AND(Temp!optSeasCoef=0,Temp!sts_add=1),IF(H1832="in-sample",IF(Q1832=bigT,((pCell/bigT)*F1832)+((1-(pCell/bigT))*(I1832+J1832)),IF(OR(ISBLANK(F1833),COUNT($F$2:F1832)&lt;=pCell),F1832,((pCell/COUNT($F$2:F1832))*F1832)+((1-(pCell/COUNT($F$2:F1832)))*(I1832+J1832)))),I1832),IF(AND(Temp!optSeasCoef=0,Temp!sts_multp=1),IF(H1832="in-sample",IF(Q1832=bigT,((pCell/bigT)*F1832)+((1-(pCell/bigT))*(I1832*J1832)),IF(OR(ISBLANK(F1833),COUNT(F$2:$F1832)&lt;=pCell),F1832,((pCell/COUNT($F$2:F1832))*F1832)+((1-(pCell/COUNT($F$2:F1832)))*(I1832*J1832)))),I1832),IF(Temp!sts_add=1,IF(H1832="in-sample",IF(Q1832=bigT,((pCell/bigT)*AX1832)+((1-(pCell/bigT))*(I1832+J1832)),IF(OR(ISBLANK(F1833),COUNT($AX$2:AX1832)&lt;=pCell),AX1832,((pCell/COUNT($AX$2:AX1832))*AX1832)+((1-(pCell/COUNT($AX$2:AX1832)))*(I1832+J1832)))),I1832),IF(H1832="in-sample",IF(Q1832=bigT,((pCell/bigT)*AX1832)+((1-(pCell/bigT))*(I1832*J1832)),IF(OR(ISBLANK(F1833),COUNT($AX$2:AX1832)&lt;=pCell),AX1832,((pCell/COUNT($AX$2:AX1832))*AX1832)+((1-(pCell/COUNT($AX$2:AX1832)))*(I1832*J1832)))),I1832)))))))</f>
        <v/>
      </c>
      <c r="J1833" s="120" t="str">
        <f>IF(AND(ISBLANK(F1832),H1832="in-sample"),"",IF(AND(Temp!fhor_indata=1,H1832="out-sample",H1833="out-sample"),J1832,IF(AND(ISBLANK(F1833),H1832="out-sample"),"",IF(AND(Temp!optSeasCoef=0,Temp!sts_add=1),IF(H1832="in-sample",IF(Q1832=bigT,((qCell/bigT)*(I1833-I1832))+((1-(qCell/bigT))*J1832),IF(OR(ISBLANK(F1833),COUNT($F$2:F1832)&lt;=qCell),IF(COUNT($F$2:F1832)=1,0,F1832-F1831),((qCell/COUNT($F$2:F1832))*(I1833-I1832))+((1-(qCell/COUNT($F$2:F1832)))*J1832))),J1832),IF(AND(Temp!optSeasCoef=0,Temp!sts_multp=1),IF(H1832="in-sample",IF(Q1832=bigT,((qCell/bigT)*(I1833/I1832))+((1-(qCell/bigT))*J1832),IF(qCell=0,1,IF(OR(ISBLANK(F1833),COUNT($F$2:F1832)&lt;=qCell),IF(COUNT($F$2:F1832)=1,1,F1832/F1831),((qCell/COUNT($F$2:F1832))*(I1833/I1832))+((1-(qCell/COUNT($F$2:F1832)))*J1832)))),J1832),IF(Temp!sts_add=1,IF(H1832="in-sample",IF(Q1832=bigT,((qCell/bigT)*(I1833-I1832))+((1-(qCell/bigT))*J1832),IF(OR(ISBLANK(F1833),COUNT($AX$2:AX1832)&lt;=qCell),IF(COUNT($AX$2:AX1832)=1,0,AX1832-AX1831),((qCell/COUNT($AX$2:AX1832))*(I1833-I1832))+((1-(qCell/COUNT($AX$2:AX1832)))*J1832))),J1832),IF(H1832="in-sample",IF(Q1832=bigT,((qCell/bigT)*(I1833/I1832))+((1-(qCell/bigT))*J1832),IF(qCell=0,1,IF(OR(ISBLANK(F1833),COUNT($AX$2:AX1832)&lt;=qCell),IF(COUNT($AX$2:AX1832)=1,1,AX1832/AX1831),((qCell/COUNT($AX$2:AX1832))*(I1833/I1832))+((1-(qCell/COUNT($AX$2:AX1832)))*J1832)))),J1832)))))))</f>
        <v/>
      </c>
      <c r="K1833" s="120" t="str">
        <f>IF(H1833="","",IF(AND(Temp!optSeasCoef=0,Temp!sts_add=1),IF(H1833="out-sample",I1833+(Q1833*J1833),I1833+J1833),IF(AND(Temp!optSeasCoef=0,Temp!sts_multp=1),IF(H1833="out-sample",I1833*(J1833^Q1833),I1833*J1833),IF(Temp!sts_add=1,IF(H1833="out-sample",(I1833+(Q1833*J1833))*G1833,(I1833+J1833)*G1833),IF(H1833="out-sample",I1833*(J1833^Q1833)*G1833,I1833*J1833*G1833)))))</f>
        <v/>
      </c>
      <c r="L1833" s="116" t="str">
        <f t="shared" si="308"/>
        <v/>
      </c>
      <c r="M1833" s="116" t="str">
        <f t="shared" si="309"/>
        <v/>
      </c>
      <c r="N1833" s="116" t="str">
        <f t="shared" si="310"/>
        <v/>
      </c>
      <c r="O1833" s="116" t="str">
        <f t="shared" si="311"/>
        <v/>
      </c>
      <c r="P1833" s="116" t="str">
        <f t="shared" si="312"/>
        <v/>
      </c>
      <c r="Q1833" s="94" t="str">
        <f>IF(AND(Temp!fhor_indata=1,ISBLANK(F1833),H1832="in-sample"),1,IF(AND(Temp!fhor_indata=1,H1832="out-sample",Q1832&lt;XfHor),Q1832+1,IF(ISBLANK(F1833),"",IF(AND(H1833="out-sample",H1832="in-sample"),1,IF(AND(H1833="out-sample",H1832="out-sample"),Q1832+1,IF(ISNUMBER(Q1832),Q1832+1,1))))))</f>
        <v/>
      </c>
      <c r="R1833" s="94" t="str">
        <f t="shared" si="313"/>
        <v/>
      </c>
      <c r="S1833" s="94" t="str">
        <f>IF(Temp!fhor_indata=1,IF(S1832=XobsHor,1,IF(COUNT($S$2:S1832)&lt;=XobsHor,S1832+1,IF(AND(COUNT($S$2:S1832)&lt;=XobsHor+XfHor,IFERROR(MOD(S1832,XobsHor)&lt;XfHor,FALSE)),S1832+1,""))),IF(ISBLANK(F1833),"",IF(S1832=maxP,1,IF(S1832&lt;maxP,S1832+1,IF(COUNT($S$2:S1833)&lt;=XobsHor,S1832+1,"")))))</f>
        <v/>
      </c>
      <c r="T1833" s="3"/>
      <c r="U1833" s="6"/>
      <c r="V1833" s="6"/>
      <c r="W1833" s="6"/>
      <c r="X1833" s="6"/>
      <c r="Y1833" s="6"/>
      <c r="Z1833" s="6"/>
      <c r="AA1833" s="6"/>
      <c r="AB1833" s="6"/>
      <c r="AC1833" s="6"/>
      <c r="AD1833" s="6"/>
      <c r="AE1833" s="6"/>
      <c r="AF1833" s="6"/>
      <c r="AG1833" s="6"/>
      <c r="AH1833" s="6"/>
      <c r="AI1833" s="6"/>
      <c r="AJ1833" s="6"/>
      <c r="AK1833" s="6"/>
      <c r="AW1833" s="122" t="str">
        <f t="shared" si="315"/>
        <v/>
      </c>
      <c r="AX1833" s="123" t="str">
        <f t="shared" si="316"/>
        <v/>
      </c>
      <c r="AY1833" s="124" t="str">
        <f t="shared" si="317"/>
        <v/>
      </c>
      <c r="AZ1833" s="124" t="str">
        <f t="shared" si="318"/>
        <v/>
      </c>
      <c r="BF1833" s="91"/>
    </row>
    <row r="1834" spans="1:58" s="78" customFormat="1" ht="14.25" x14ac:dyDescent="0.2">
      <c r="A1834" s="6"/>
      <c r="B1834" s="6"/>
      <c r="C1834" s="6"/>
      <c r="D1834" s="3"/>
      <c r="E1834" s="98" t="str">
        <f t="shared" si="314"/>
        <v/>
      </c>
      <c r="F1834" s="117"/>
      <c r="G1834" s="116" t="str">
        <f>IF(E1834="","",IF(Temp!optSeasCoef=0,1,INDEX($C$2:$C$13,IF(MOD(COUNT($E$2:E1834),seas_indx)=0,seas_indx,MOD(COUNT($E$2:E1834),seas_indx)))))</f>
        <v/>
      </c>
      <c r="H1834" s="97" t="str">
        <f>IFERROR(IF(Temp!fhor_indata=1,IF(COUNT($S$2:S1834)&lt;=XobsHor,"in-sample",IF(AND(COUNT($S$2:S1834)&lt;=XobsHor+XfHor,MOD(S1833,XobsHor)&lt;XfHor),"out-sample","")),IF(ISBLANK(F1834),"",IF(COUNT($F$2:F1834)&lt;=XobsHor-XfHor,"in-sample","out-sample"))),"")</f>
        <v/>
      </c>
      <c r="I1834" s="120" t="str">
        <f>IF(AND(ISBLANK(F1833),H1833="in-sample"),"",IF(AND(Temp!fhor_indata=1,H1833="out-sample",H1834="out-sample"),I1833,IF(AND(ISBLANK(F1834),H1833="out-sample"),"",IF(AND(Temp!optSeasCoef=0,Temp!sts_add=1),IF(H1833="in-sample",IF(Q1833=bigT,((pCell/bigT)*F1833)+((1-(pCell/bigT))*(I1833+J1833)),IF(OR(ISBLANK(F1834),COUNT($F$2:F1833)&lt;=pCell),F1833,((pCell/COUNT($F$2:F1833))*F1833)+((1-(pCell/COUNT($F$2:F1833)))*(I1833+J1833)))),I1833),IF(AND(Temp!optSeasCoef=0,Temp!sts_multp=1),IF(H1833="in-sample",IF(Q1833=bigT,((pCell/bigT)*F1833)+((1-(pCell/bigT))*(I1833*J1833)),IF(OR(ISBLANK(F1834),COUNT(F$2:$F1833)&lt;=pCell),F1833,((pCell/COUNT($F$2:F1833))*F1833)+((1-(pCell/COUNT($F$2:F1833)))*(I1833*J1833)))),I1833),IF(Temp!sts_add=1,IF(H1833="in-sample",IF(Q1833=bigT,((pCell/bigT)*AX1833)+((1-(pCell/bigT))*(I1833+J1833)),IF(OR(ISBLANK(F1834),COUNT($AX$2:AX1833)&lt;=pCell),AX1833,((pCell/COUNT($AX$2:AX1833))*AX1833)+((1-(pCell/COUNT($AX$2:AX1833)))*(I1833+J1833)))),I1833),IF(H1833="in-sample",IF(Q1833=bigT,((pCell/bigT)*AX1833)+((1-(pCell/bigT))*(I1833*J1833)),IF(OR(ISBLANK(F1834),COUNT($AX$2:AX1833)&lt;=pCell),AX1833,((pCell/COUNT($AX$2:AX1833))*AX1833)+((1-(pCell/COUNT($AX$2:AX1833)))*(I1833*J1833)))),I1833)))))))</f>
        <v/>
      </c>
      <c r="J1834" s="120" t="str">
        <f>IF(AND(ISBLANK(F1833),H1833="in-sample"),"",IF(AND(Temp!fhor_indata=1,H1833="out-sample",H1834="out-sample"),J1833,IF(AND(ISBLANK(F1834),H1833="out-sample"),"",IF(AND(Temp!optSeasCoef=0,Temp!sts_add=1),IF(H1833="in-sample",IF(Q1833=bigT,((qCell/bigT)*(I1834-I1833))+((1-(qCell/bigT))*J1833),IF(OR(ISBLANK(F1834),COUNT($F$2:F1833)&lt;=qCell),IF(COUNT($F$2:F1833)=1,0,F1833-F1832),((qCell/COUNT($F$2:F1833))*(I1834-I1833))+((1-(qCell/COUNT($F$2:F1833)))*J1833))),J1833),IF(AND(Temp!optSeasCoef=0,Temp!sts_multp=1),IF(H1833="in-sample",IF(Q1833=bigT,((qCell/bigT)*(I1834/I1833))+((1-(qCell/bigT))*J1833),IF(qCell=0,1,IF(OR(ISBLANK(F1834),COUNT($F$2:F1833)&lt;=qCell),IF(COUNT($F$2:F1833)=1,1,F1833/F1832),((qCell/COUNT($F$2:F1833))*(I1834/I1833))+((1-(qCell/COUNT($F$2:F1833)))*J1833)))),J1833),IF(Temp!sts_add=1,IF(H1833="in-sample",IF(Q1833=bigT,((qCell/bigT)*(I1834-I1833))+((1-(qCell/bigT))*J1833),IF(OR(ISBLANK(F1834),COUNT($AX$2:AX1833)&lt;=qCell),IF(COUNT($AX$2:AX1833)=1,0,AX1833-AX1832),((qCell/COUNT($AX$2:AX1833))*(I1834-I1833))+((1-(qCell/COUNT($AX$2:AX1833)))*J1833))),J1833),IF(H1833="in-sample",IF(Q1833=bigT,((qCell/bigT)*(I1834/I1833))+((1-(qCell/bigT))*J1833),IF(qCell=0,1,IF(OR(ISBLANK(F1834),COUNT($AX$2:AX1833)&lt;=qCell),IF(COUNT($AX$2:AX1833)=1,1,AX1833/AX1832),((qCell/COUNT($AX$2:AX1833))*(I1834/I1833))+((1-(qCell/COUNT($AX$2:AX1833)))*J1833)))),J1833)))))))</f>
        <v/>
      </c>
      <c r="K1834" s="120" t="str">
        <f>IF(H1834="","",IF(AND(Temp!optSeasCoef=0,Temp!sts_add=1),IF(H1834="out-sample",I1834+(Q1834*J1834),I1834+J1834),IF(AND(Temp!optSeasCoef=0,Temp!sts_multp=1),IF(H1834="out-sample",I1834*(J1834^Q1834),I1834*J1834),IF(Temp!sts_add=1,IF(H1834="out-sample",(I1834+(Q1834*J1834))*G1834,(I1834+J1834)*G1834),IF(H1834="out-sample",I1834*(J1834^Q1834)*G1834,I1834*J1834*G1834)))))</f>
        <v/>
      </c>
      <c r="L1834" s="116" t="str">
        <f t="shared" si="308"/>
        <v/>
      </c>
      <c r="M1834" s="116" t="str">
        <f t="shared" si="309"/>
        <v/>
      </c>
      <c r="N1834" s="116" t="str">
        <f t="shared" si="310"/>
        <v/>
      </c>
      <c r="O1834" s="116" t="str">
        <f t="shared" si="311"/>
        <v/>
      </c>
      <c r="P1834" s="116" t="str">
        <f t="shared" si="312"/>
        <v/>
      </c>
      <c r="Q1834" s="94" t="str">
        <f>IF(AND(Temp!fhor_indata=1,ISBLANK(F1834),H1833="in-sample"),1,IF(AND(Temp!fhor_indata=1,H1833="out-sample",Q1833&lt;XfHor),Q1833+1,IF(ISBLANK(F1834),"",IF(AND(H1834="out-sample",H1833="in-sample"),1,IF(AND(H1834="out-sample",H1833="out-sample"),Q1833+1,IF(ISNUMBER(Q1833),Q1833+1,1))))))</f>
        <v/>
      </c>
      <c r="R1834" s="94" t="str">
        <f t="shared" si="313"/>
        <v/>
      </c>
      <c r="S1834" s="94" t="str">
        <f>IF(Temp!fhor_indata=1,IF(S1833=XobsHor,1,IF(COUNT($S$2:S1833)&lt;=XobsHor,S1833+1,IF(AND(COUNT($S$2:S1833)&lt;=XobsHor+XfHor,IFERROR(MOD(S1833,XobsHor)&lt;XfHor,FALSE)),S1833+1,""))),IF(ISBLANK(F1834),"",IF(S1833=maxP,1,IF(S1833&lt;maxP,S1833+1,IF(COUNT($S$2:S1834)&lt;=XobsHor,S1833+1,"")))))</f>
        <v/>
      </c>
      <c r="T1834" s="3"/>
      <c r="U1834" s="6"/>
      <c r="V1834" s="6"/>
      <c r="W1834" s="6"/>
      <c r="X1834" s="6"/>
      <c r="Y1834" s="6"/>
      <c r="Z1834" s="6"/>
      <c r="AA1834" s="6"/>
      <c r="AB1834" s="6"/>
      <c r="AC1834" s="6"/>
      <c r="AD1834" s="6"/>
      <c r="AE1834" s="6"/>
      <c r="AF1834" s="6"/>
      <c r="AG1834" s="6"/>
      <c r="AH1834" s="6"/>
      <c r="AI1834" s="6"/>
      <c r="AJ1834" s="6"/>
      <c r="AK1834" s="6"/>
      <c r="AW1834" s="122" t="str">
        <f t="shared" si="315"/>
        <v/>
      </c>
      <c r="AX1834" s="123" t="str">
        <f t="shared" si="316"/>
        <v/>
      </c>
      <c r="AY1834" s="124" t="str">
        <f t="shared" si="317"/>
        <v/>
      </c>
      <c r="AZ1834" s="124" t="str">
        <f t="shared" si="318"/>
        <v/>
      </c>
      <c r="BF1834" s="91"/>
    </row>
    <row r="1835" spans="1:58" s="78" customFormat="1" ht="14.25" x14ac:dyDescent="0.2">
      <c r="A1835" s="6"/>
      <c r="B1835" s="6"/>
      <c r="C1835" s="6"/>
      <c r="D1835" s="3"/>
      <c r="E1835" s="98" t="str">
        <f t="shared" si="314"/>
        <v/>
      </c>
      <c r="F1835" s="117"/>
      <c r="G1835" s="116" t="str">
        <f>IF(E1835="","",IF(Temp!optSeasCoef=0,1,INDEX($C$2:$C$13,IF(MOD(COUNT($E$2:E1835),seas_indx)=0,seas_indx,MOD(COUNT($E$2:E1835),seas_indx)))))</f>
        <v/>
      </c>
      <c r="H1835" s="97" t="str">
        <f>IFERROR(IF(Temp!fhor_indata=1,IF(COUNT($S$2:S1835)&lt;=XobsHor,"in-sample",IF(AND(COUNT($S$2:S1835)&lt;=XobsHor+XfHor,MOD(S1834,XobsHor)&lt;XfHor),"out-sample","")),IF(ISBLANK(F1835),"",IF(COUNT($F$2:F1835)&lt;=XobsHor-XfHor,"in-sample","out-sample"))),"")</f>
        <v/>
      </c>
      <c r="I1835" s="120" t="str">
        <f>IF(AND(ISBLANK(F1834),H1834="in-sample"),"",IF(AND(Temp!fhor_indata=1,H1834="out-sample",H1835="out-sample"),I1834,IF(AND(ISBLANK(F1835),H1834="out-sample"),"",IF(AND(Temp!optSeasCoef=0,Temp!sts_add=1),IF(H1834="in-sample",IF(Q1834=bigT,((pCell/bigT)*F1834)+((1-(pCell/bigT))*(I1834+J1834)),IF(OR(ISBLANK(F1835),COUNT($F$2:F1834)&lt;=pCell),F1834,((pCell/COUNT($F$2:F1834))*F1834)+((1-(pCell/COUNT($F$2:F1834)))*(I1834+J1834)))),I1834),IF(AND(Temp!optSeasCoef=0,Temp!sts_multp=1),IF(H1834="in-sample",IF(Q1834=bigT,((pCell/bigT)*F1834)+((1-(pCell/bigT))*(I1834*J1834)),IF(OR(ISBLANK(F1835),COUNT(F$2:$F1834)&lt;=pCell),F1834,((pCell/COUNT($F$2:F1834))*F1834)+((1-(pCell/COUNT($F$2:F1834)))*(I1834*J1834)))),I1834),IF(Temp!sts_add=1,IF(H1834="in-sample",IF(Q1834=bigT,((pCell/bigT)*AX1834)+((1-(pCell/bigT))*(I1834+J1834)),IF(OR(ISBLANK(F1835),COUNT($AX$2:AX1834)&lt;=pCell),AX1834,((pCell/COUNT($AX$2:AX1834))*AX1834)+((1-(pCell/COUNT($AX$2:AX1834)))*(I1834+J1834)))),I1834),IF(H1834="in-sample",IF(Q1834=bigT,((pCell/bigT)*AX1834)+((1-(pCell/bigT))*(I1834*J1834)),IF(OR(ISBLANK(F1835),COUNT($AX$2:AX1834)&lt;=pCell),AX1834,((pCell/COUNT($AX$2:AX1834))*AX1834)+((1-(pCell/COUNT($AX$2:AX1834)))*(I1834*J1834)))),I1834)))))))</f>
        <v/>
      </c>
      <c r="J1835" s="120" t="str">
        <f>IF(AND(ISBLANK(F1834),H1834="in-sample"),"",IF(AND(Temp!fhor_indata=1,H1834="out-sample",H1835="out-sample"),J1834,IF(AND(ISBLANK(F1835),H1834="out-sample"),"",IF(AND(Temp!optSeasCoef=0,Temp!sts_add=1),IF(H1834="in-sample",IF(Q1834=bigT,((qCell/bigT)*(I1835-I1834))+((1-(qCell/bigT))*J1834),IF(OR(ISBLANK(F1835),COUNT($F$2:F1834)&lt;=qCell),IF(COUNT($F$2:F1834)=1,0,F1834-F1833),((qCell/COUNT($F$2:F1834))*(I1835-I1834))+((1-(qCell/COUNT($F$2:F1834)))*J1834))),J1834),IF(AND(Temp!optSeasCoef=0,Temp!sts_multp=1),IF(H1834="in-sample",IF(Q1834=bigT,((qCell/bigT)*(I1835/I1834))+((1-(qCell/bigT))*J1834),IF(qCell=0,1,IF(OR(ISBLANK(F1835),COUNT($F$2:F1834)&lt;=qCell),IF(COUNT($F$2:F1834)=1,1,F1834/F1833),((qCell/COUNT($F$2:F1834))*(I1835/I1834))+((1-(qCell/COUNT($F$2:F1834)))*J1834)))),J1834),IF(Temp!sts_add=1,IF(H1834="in-sample",IF(Q1834=bigT,((qCell/bigT)*(I1835-I1834))+((1-(qCell/bigT))*J1834),IF(OR(ISBLANK(F1835),COUNT($AX$2:AX1834)&lt;=qCell),IF(COUNT($AX$2:AX1834)=1,0,AX1834-AX1833),((qCell/COUNT($AX$2:AX1834))*(I1835-I1834))+((1-(qCell/COUNT($AX$2:AX1834)))*J1834))),J1834),IF(H1834="in-sample",IF(Q1834=bigT,((qCell/bigT)*(I1835/I1834))+((1-(qCell/bigT))*J1834),IF(qCell=0,1,IF(OR(ISBLANK(F1835),COUNT($AX$2:AX1834)&lt;=qCell),IF(COUNT($AX$2:AX1834)=1,1,AX1834/AX1833),((qCell/COUNT($AX$2:AX1834))*(I1835/I1834))+((1-(qCell/COUNT($AX$2:AX1834)))*J1834)))),J1834)))))))</f>
        <v/>
      </c>
      <c r="K1835" s="120" t="str">
        <f>IF(H1835="","",IF(AND(Temp!optSeasCoef=0,Temp!sts_add=1),IF(H1835="out-sample",I1835+(Q1835*J1835),I1835+J1835),IF(AND(Temp!optSeasCoef=0,Temp!sts_multp=1),IF(H1835="out-sample",I1835*(J1835^Q1835),I1835*J1835),IF(Temp!sts_add=1,IF(H1835="out-sample",(I1835+(Q1835*J1835))*G1835,(I1835+J1835)*G1835),IF(H1835="out-sample",I1835*(J1835^Q1835)*G1835,I1835*J1835*G1835)))))</f>
        <v/>
      </c>
      <c r="L1835" s="116" t="str">
        <f t="shared" si="308"/>
        <v/>
      </c>
      <c r="M1835" s="116" t="str">
        <f t="shared" si="309"/>
        <v/>
      </c>
      <c r="N1835" s="116" t="str">
        <f t="shared" si="310"/>
        <v/>
      </c>
      <c r="O1835" s="116" t="str">
        <f t="shared" si="311"/>
        <v/>
      </c>
      <c r="P1835" s="116" t="str">
        <f t="shared" si="312"/>
        <v/>
      </c>
      <c r="Q1835" s="94" t="str">
        <f>IF(AND(Temp!fhor_indata=1,ISBLANK(F1835),H1834="in-sample"),1,IF(AND(Temp!fhor_indata=1,H1834="out-sample",Q1834&lt;XfHor),Q1834+1,IF(ISBLANK(F1835),"",IF(AND(H1835="out-sample",H1834="in-sample"),1,IF(AND(H1835="out-sample",H1834="out-sample"),Q1834+1,IF(ISNUMBER(Q1834),Q1834+1,1))))))</f>
        <v/>
      </c>
      <c r="R1835" s="94" t="str">
        <f t="shared" si="313"/>
        <v/>
      </c>
      <c r="S1835" s="94" t="str">
        <f>IF(Temp!fhor_indata=1,IF(S1834=XobsHor,1,IF(COUNT($S$2:S1834)&lt;=XobsHor,S1834+1,IF(AND(COUNT($S$2:S1834)&lt;=XobsHor+XfHor,IFERROR(MOD(S1834,XobsHor)&lt;XfHor,FALSE)),S1834+1,""))),IF(ISBLANK(F1835),"",IF(S1834=maxP,1,IF(S1834&lt;maxP,S1834+1,IF(COUNT($S$2:S1835)&lt;=XobsHor,S1834+1,"")))))</f>
        <v/>
      </c>
      <c r="T1835" s="3"/>
      <c r="U1835" s="6"/>
      <c r="V1835" s="6"/>
      <c r="W1835" s="6"/>
      <c r="X1835" s="6"/>
      <c r="Y1835" s="6"/>
      <c r="Z1835" s="6"/>
      <c r="AA1835" s="6"/>
      <c r="AB1835" s="6"/>
      <c r="AC1835" s="6"/>
      <c r="AD1835" s="6"/>
      <c r="AE1835" s="6"/>
      <c r="AF1835" s="6"/>
      <c r="AG1835" s="6"/>
      <c r="AH1835" s="6"/>
      <c r="AI1835" s="6"/>
      <c r="AJ1835" s="6"/>
      <c r="AK1835" s="6"/>
      <c r="AW1835" s="122" t="str">
        <f t="shared" si="315"/>
        <v/>
      </c>
      <c r="AX1835" s="123" t="str">
        <f t="shared" si="316"/>
        <v/>
      </c>
      <c r="AY1835" s="124" t="str">
        <f t="shared" si="317"/>
        <v/>
      </c>
      <c r="AZ1835" s="124" t="str">
        <f t="shared" si="318"/>
        <v/>
      </c>
      <c r="BF1835" s="91"/>
    </row>
    <row r="1836" spans="1:58" s="78" customFormat="1" ht="14.25" x14ac:dyDescent="0.2">
      <c r="A1836" s="6"/>
      <c r="B1836" s="6"/>
      <c r="C1836" s="6"/>
      <c r="D1836" s="3"/>
      <c r="E1836" s="98" t="str">
        <f t="shared" si="314"/>
        <v/>
      </c>
      <c r="F1836" s="117"/>
      <c r="G1836" s="116" t="str">
        <f>IF(E1836="","",IF(Temp!optSeasCoef=0,1,INDEX($C$2:$C$13,IF(MOD(COUNT($E$2:E1836),seas_indx)=0,seas_indx,MOD(COUNT($E$2:E1836),seas_indx)))))</f>
        <v/>
      </c>
      <c r="H1836" s="97" t="str">
        <f>IFERROR(IF(Temp!fhor_indata=1,IF(COUNT($S$2:S1836)&lt;=XobsHor,"in-sample",IF(AND(COUNT($S$2:S1836)&lt;=XobsHor+XfHor,MOD(S1835,XobsHor)&lt;XfHor),"out-sample","")),IF(ISBLANK(F1836),"",IF(COUNT($F$2:F1836)&lt;=XobsHor-XfHor,"in-sample","out-sample"))),"")</f>
        <v/>
      </c>
      <c r="I1836" s="120" t="str">
        <f>IF(AND(ISBLANK(F1835),H1835="in-sample"),"",IF(AND(Temp!fhor_indata=1,H1835="out-sample",H1836="out-sample"),I1835,IF(AND(ISBLANK(F1836),H1835="out-sample"),"",IF(AND(Temp!optSeasCoef=0,Temp!sts_add=1),IF(H1835="in-sample",IF(Q1835=bigT,((pCell/bigT)*F1835)+((1-(pCell/bigT))*(I1835+J1835)),IF(OR(ISBLANK(F1836),COUNT($F$2:F1835)&lt;=pCell),F1835,((pCell/COUNT($F$2:F1835))*F1835)+((1-(pCell/COUNT($F$2:F1835)))*(I1835+J1835)))),I1835),IF(AND(Temp!optSeasCoef=0,Temp!sts_multp=1),IF(H1835="in-sample",IF(Q1835=bigT,((pCell/bigT)*F1835)+((1-(pCell/bigT))*(I1835*J1835)),IF(OR(ISBLANK(F1836),COUNT(F$2:$F1835)&lt;=pCell),F1835,((pCell/COUNT($F$2:F1835))*F1835)+((1-(pCell/COUNT($F$2:F1835)))*(I1835*J1835)))),I1835),IF(Temp!sts_add=1,IF(H1835="in-sample",IF(Q1835=bigT,((pCell/bigT)*AX1835)+((1-(pCell/bigT))*(I1835+J1835)),IF(OR(ISBLANK(F1836),COUNT($AX$2:AX1835)&lt;=pCell),AX1835,((pCell/COUNT($AX$2:AX1835))*AX1835)+((1-(pCell/COUNT($AX$2:AX1835)))*(I1835+J1835)))),I1835),IF(H1835="in-sample",IF(Q1835=bigT,((pCell/bigT)*AX1835)+((1-(pCell/bigT))*(I1835*J1835)),IF(OR(ISBLANK(F1836),COUNT($AX$2:AX1835)&lt;=pCell),AX1835,((pCell/COUNT($AX$2:AX1835))*AX1835)+((1-(pCell/COUNT($AX$2:AX1835)))*(I1835*J1835)))),I1835)))))))</f>
        <v/>
      </c>
      <c r="J1836" s="120" t="str">
        <f>IF(AND(ISBLANK(F1835),H1835="in-sample"),"",IF(AND(Temp!fhor_indata=1,H1835="out-sample",H1836="out-sample"),J1835,IF(AND(ISBLANK(F1836),H1835="out-sample"),"",IF(AND(Temp!optSeasCoef=0,Temp!sts_add=1),IF(H1835="in-sample",IF(Q1835=bigT,((qCell/bigT)*(I1836-I1835))+((1-(qCell/bigT))*J1835),IF(OR(ISBLANK(F1836),COUNT($F$2:F1835)&lt;=qCell),IF(COUNT($F$2:F1835)=1,0,F1835-F1834),((qCell/COUNT($F$2:F1835))*(I1836-I1835))+((1-(qCell/COUNT($F$2:F1835)))*J1835))),J1835),IF(AND(Temp!optSeasCoef=0,Temp!sts_multp=1),IF(H1835="in-sample",IF(Q1835=bigT,((qCell/bigT)*(I1836/I1835))+((1-(qCell/bigT))*J1835),IF(qCell=0,1,IF(OR(ISBLANK(F1836),COUNT($F$2:F1835)&lt;=qCell),IF(COUNT($F$2:F1835)=1,1,F1835/F1834),((qCell/COUNT($F$2:F1835))*(I1836/I1835))+((1-(qCell/COUNT($F$2:F1835)))*J1835)))),J1835),IF(Temp!sts_add=1,IF(H1835="in-sample",IF(Q1835=bigT,((qCell/bigT)*(I1836-I1835))+((1-(qCell/bigT))*J1835),IF(OR(ISBLANK(F1836),COUNT($AX$2:AX1835)&lt;=qCell),IF(COUNT($AX$2:AX1835)=1,0,AX1835-AX1834),((qCell/COUNT($AX$2:AX1835))*(I1836-I1835))+((1-(qCell/COUNT($AX$2:AX1835)))*J1835))),J1835),IF(H1835="in-sample",IF(Q1835=bigT,((qCell/bigT)*(I1836/I1835))+((1-(qCell/bigT))*J1835),IF(qCell=0,1,IF(OR(ISBLANK(F1836),COUNT($AX$2:AX1835)&lt;=qCell),IF(COUNT($AX$2:AX1835)=1,1,AX1835/AX1834),((qCell/COUNT($AX$2:AX1835))*(I1836/I1835))+((1-(qCell/COUNT($AX$2:AX1835)))*J1835)))),J1835)))))))</f>
        <v/>
      </c>
      <c r="K1836" s="120" t="str">
        <f>IF(H1836="","",IF(AND(Temp!optSeasCoef=0,Temp!sts_add=1),IF(H1836="out-sample",I1836+(Q1836*J1836),I1836+J1836),IF(AND(Temp!optSeasCoef=0,Temp!sts_multp=1),IF(H1836="out-sample",I1836*(J1836^Q1836),I1836*J1836),IF(Temp!sts_add=1,IF(H1836="out-sample",(I1836+(Q1836*J1836))*G1836,(I1836+J1836)*G1836),IF(H1836="out-sample",I1836*(J1836^Q1836)*G1836,I1836*J1836*G1836)))))</f>
        <v/>
      </c>
      <c r="L1836" s="116" t="str">
        <f t="shared" si="308"/>
        <v/>
      </c>
      <c r="M1836" s="116" t="str">
        <f t="shared" si="309"/>
        <v/>
      </c>
      <c r="N1836" s="116" t="str">
        <f t="shared" si="310"/>
        <v/>
      </c>
      <c r="O1836" s="116" t="str">
        <f t="shared" si="311"/>
        <v/>
      </c>
      <c r="P1836" s="116" t="str">
        <f t="shared" si="312"/>
        <v/>
      </c>
      <c r="Q1836" s="94" t="str">
        <f>IF(AND(Temp!fhor_indata=1,ISBLANK(F1836),H1835="in-sample"),1,IF(AND(Temp!fhor_indata=1,H1835="out-sample",Q1835&lt;XfHor),Q1835+1,IF(ISBLANK(F1836),"",IF(AND(H1836="out-sample",H1835="in-sample"),1,IF(AND(H1836="out-sample",H1835="out-sample"),Q1835+1,IF(ISNUMBER(Q1835),Q1835+1,1))))))</f>
        <v/>
      </c>
      <c r="R1836" s="94" t="str">
        <f t="shared" si="313"/>
        <v/>
      </c>
      <c r="S1836" s="94" t="str">
        <f>IF(Temp!fhor_indata=1,IF(S1835=XobsHor,1,IF(COUNT($S$2:S1835)&lt;=XobsHor,S1835+1,IF(AND(COUNT($S$2:S1835)&lt;=XobsHor+XfHor,IFERROR(MOD(S1835,XobsHor)&lt;XfHor,FALSE)),S1835+1,""))),IF(ISBLANK(F1836),"",IF(S1835=maxP,1,IF(S1835&lt;maxP,S1835+1,IF(COUNT($S$2:S1836)&lt;=XobsHor,S1835+1,"")))))</f>
        <v/>
      </c>
      <c r="T1836" s="3"/>
      <c r="U1836" s="6"/>
      <c r="V1836" s="6"/>
      <c r="W1836" s="6"/>
      <c r="X1836" s="6"/>
      <c r="Y1836" s="6"/>
      <c r="Z1836" s="6"/>
      <c r="AA1836" s="6"/>
      <c r="AB1836" s="6"/>
      <c r="AC1836" s="6"/>
      <c r="AD1836" s="6"/>
      <c r="AE1836" s="6"/>
      <c r="AF1836" s="6"/>
      <c r="AG1836" s="6"/>
      <c r="AH1836" s="6"/>
      <c r="AI1836" s="6"/>
      <c r="AJ1836" s="6"/>
      <c r="AK1836" s="6"/>
      <c r="AW1836" s="122" t="str">
        <f t="shared" si="315"/>
        <v/>
      </c>
      <c r="AX1836" s="123" t="str">
        <f t="shared" si="316"/>
        <v/>
      </c>
      <c r="AY1836" s="124" t="str">
        <f t="shared" si="317"/>
        <v/>
      </c>
      <c r="AZ1836" s="124" t="str">
        <f t="shared" si="318"/>
        <v/>
      </c>
      <c r="BF1836" s="91"/>
    </row>
    <row r="1837" spans="1:58" s="78" customFormat="1" ht="14.25" x14ac:dyDescent="0.2">
      <c r="A1837" s="6"/>
      <c r="B1837" s="6"/>
      <c r="C1837" s="6"/>
      <c r="D1837" s="3"/>
      <c r="E1837" s="98" t="str">
        <f t="shared" si="314"/>
        <v/>
      </c>
      <c r="F1837" s="117"/>
      <c r="G1837" s="116" t="str">
        <f>IF(E1837="","",IF(Temp!optSeasCoef=0,1,INDEX($C$2:$C$13,IF(MOD(COUNT($E$2:E1837),seas_indx)=0,seas_indx,MOD(COUNT($E$2:E1837),seas_indx)))))</f>
        <v/>
      </c>
      <c r="H1837" s="97" t="str">
        <f>IFERROR(IF(Temp!fhor_indata=1,IF(COUNT($S$2:S1837)&lt;=XobsHor,"in-sample",IF(AND(COUNT($S$2:S1837)&lt;=XobsHor+XfHor,MOD(S1836,XobsHor)&lt;XfHor),"out-sample","")),IF(ISBLANK(F1837),"",IF(COUNT($F$2:F1837)&lt;=XobsHor-XfHor,"in-sample","out-sample"))),"")</f>
        <v/>
      </c>
      <c r="I1837" s="120" t="str">
        <f>IF(AND(ISBLANK(F1836),H1836="in-sample"),"",IF(AND(Temp!fhor_indata=1,H1836="out-sample",H1837="out-sample"),I1836,IF(AND(ISBLANK(F1837),H1836="out-sample"),"",IF(AND(Temp!optSeasCoef=0,Temp!sts_add=1),IF(H1836="in-sample",IF(Q1836=bigT,((pCell/bigT)*F1836)+((1-(pCell/bigT))*(I1836+J1836)),IF(OR(ISBLANK(F1837),COUNT($F$2:F1836)&lt;=pCell),F1836,((pCell/COUNT($F$2:F1836))*F1836)+((1-(pCell/COUNT($F$2:F1836)))*(I1836+J1836)))),I1836),IF(AND(Temp!optSeasCoef=0,Temp!sts_multp=1),IF(H1836="in-sample",IF(Q1836=bigT,((pCell/bigT)*F1836)+((1-(pCell/bigT))*(I1836*J1836)),IF(OR(ISBLANK(F1837),COUNT(F$2:$F1836)&lt;=pCell),F1836,((pCell/COUNT($F$2:F1836))*F1836)+((1-(pCell/COUNT($F$2:F1836)))*(I1836*J1836)))),I1836),IF(Temp!sts_add=1,IF(H1836="in-sample",IF(Q1836=bigT,((pCell/bigT)*AX1836)+((1-(pCell/bigT))*(I1836+J1836)),IF(OR(ISBLANK(F1837),COUNT($AX$2:AX1836)&lt;=pCell),AX1836,((pCell/COUNT($AX$2:AX1836))*AX1836)+((1-(pCell/COUNT($AX$2:AX1836)))*(I1836+J1836)))),I1836),IF(H1836="in-sample",IF(Q1836=bigT,((pCell/bigT)*AX1836)+((1-(pCell/bigT))*(I1836*J1836)),IF(OR(ISBLANK(F1837),COUNT($AX$2:AX1836)&lt;=pCell),AX1836,((pCell/COUNT($AX$2:AX1836))*AX1836)+((1-(pCell/COUNT($AX$2:AX1836)))*(I1836*J1836)))),I1836)))))))</f>
        <v/>
      </c>
      <c r="J1837" s="120" t="str">
        <f>IF(AND(ISBLANK(F1836),H1836="in-sample"),"",IF(AND(Temp!fhor_indata=1,H1836="out-sample",H1837="out-sample"),J1836,IF(AND(ISBLANK(F1837),H1836="out-sample"),"",IF(AND(Temp!optSeasCoef=0,Temp!sts_add=1),IF(H1836="in-sample",IF(Q1836=bigT,((qCell/bigT)*(I1837-I1836))+((1-(qCell/bigT))*J1836),IF(OR(ISBLANK(F1837),COUNT($F$2:F1836)&lt;=qCell),IF(COUNT($F$2:F1836)=1,0,F1836-F1835),((qCell/COUNT($F$2:F1836))*(I1837-I1836))+((1-(qCell/COUNT($F$2:F1836)))*J1836))),J1836),IF(AND(Temp!optSeasCoef=0,Temp!sts_multp=1),IF(H1836="in-sample",IF(Q1836=bigT,((qCell/bigT)*(I1837/I1836))+((1-(qCell/bigT))*J1836),IF(qCell=0,1,IF(OR(ISBLANK(F1837),COUNT($F$2:F1836)&lt;=qCell),IF(COUNT($F$2:F1836)=1,1,F1836/F1835),((qCell/COUNT($F$2:F1836))*(I1837/I1836))+((1-(qCell/COUNT($F$2:F1836)))*J1836)))),J1836),IF(Temp!sts_add=1,IF(H1836="in-sample",IF(Q1836=bigT,((qCell/bigT)*(I1837-I1836))+((1-(qCell/bigT))*J1836),IF(OR(ISBLANK(F1837),COUNT($AX$2:AX1836)&lt;=qCell),IF(COUNT($AX$2:AX1836)=1,0,AX1836-AX1835),((qCell/COUNT($AX$2:AX1836))*(I1837-I1836))+((1-(qCell/COUNT($AX$2:AX1836)))*J1836))),J1836),IF(H1836="in-sample",IF(Q1836=bigT,((qCell/bigT)*(I1837/I1836))+((1-(qCell/bigT))*J1836),IF(qCell=0,1,IF(OR(ISBLANK(F1837),COUNT($AX$2:AX1836)&lt;=qCell),IF(COUNT($AX$2:AX1836)=1,1,AX1836/AX1835),((qCell/COUNT($AX$2:AX1836))*(I1837/I1836))+((1-(qCell/COUNT($AX$2:AX1836)))*J1836)))),J1836)))))))</f>
        <v/>
      </c>
      <c r="K1837" s="120" t="str">
        <f>IF(H1837="","",IF(AND(Temp!optSeasCoef=0,Temp!sts_add=1),IF(H1837="out-sample",I1837+(Q1837*J1837),I1837+J1837),IF(AND(Temp!optSeasCoef=0,Temp!sts_multp=1),IF(H1837="out-sample",I1837*(J1837^Q1837),I1837*J1837),IF(Temp!sts_add=1,IF(H1837="out-sample",(I1837+(Q1837*J1837))*G1837,(I1837+J1837)*G1837),IF(H1837="out-sample",I1837*(J1837^Q1837)*G1837,I1837*J1837*G1837)))))</f>
        <v/>
      </c>
      <c r="L1837" s="116" t="str">
        <f t="shared" si="308"/>
        <v/>
      </c>
      <c r="M1837" s="116" t="str">
        <f t="shared" si="309"/>
        <v/>
      </c>
      <c r="N1837" s="116" t="str">
        <f t="shared" si="310"/>
        <v/>
      </c>
      <c r="O1837" s="116" t="str">
        <f t="shared" si="311"/>
        <v/>
      </c>
      <c r="P1837" s="116" t="str">
        <f t="shared" si="312"/>
        <v/>
      </c>
      <c r="Q1837" s="94" t="str">
        <f>IF(AND(Temp!fhor_indata=1,ISBLANK(F1837),H1836="in-sample"),1,IF(AND(Temp!fhor_indata=1,H1836="out-sample",Q1836&lt;XfHor),Q1836+1,IF(ISBLANK(F1837),"",IF(AND(H1837="out-sample",H1836="in-sample"),1,IF(AND(H1837="out-sample",H1836="out-sample"),Q1836+1,IF(ISNUMBER(Q1836),Q1836+1,1))))))</f>
        <v/>
      </c>
      <c r="R1837" s="94" t="str">
        <f t="shared" si="313"/>
        <v/>
      </c>
      <c r="S1837" s="94" t="str">
        <f>IF(Temp!fhor_indata=1,IF(S1836=XobsHor,1,IF(COUNT($S$2:S1836)&lt;=XobsHor,S1836+1,IF(AND(COUNT($S$2:S1836)&lt;=XobsHor+XfHor,IFERROR(MOD(S1836,XobsHor)&lt;XfHor,FALSE)),S1836+1,""))),IF(ISBLANK(F1837),"",IF(S1836=maxP,1,IF(S1836&lt;maxP,S1836+1,IF(COUNT($S$2:S1837)&lt;=XobsHor,S1836+1,"")))))</f>
        <v/>
      </c>
      <c r="T1837" s="3"/>
      <c r="U1837" s="6"/>
      <c r="V1837" s="6"/>
      <c r="W1837" s="6"/>
      <c r="X1837" s="6"/>
      <c r="Y1837" s="6"/>
      <c r="Z1837" s="6"/>
      <c r="AA1837" s="6"/>
      <c r="AB1837" s="6"/>
      <c r="AC1837" s="6"/>
      <c r="AD1837" s="6"/>
      <c r="AE1837" s="6"/>
      <c r="AF1837" s="6"/>
      <c r="AG1837" s="6"/>
      <c r="AH1837" s="6"/>
      <c r="AI1837" s="6"/>
      <c r="AJ1837" s="6"/>
      <c r="AK1837" s="6"/>
      <c r="AW1837" s="122" t="str">
        <f t="shared" si="315"/>
        <v/>
      </c>
      <c r="AX1837" s="123" t="str">
        <f t="shared" si="316"/>
        <v/>
      </c>
      <c r="AY1837" s="124" t="str">
        <f t="shared" si="317"/>
        <v/>
      </c>
      <c r="AZ1837" s="124" t="str">
        <f t="shared" si="318"/>
        <v/>
      </c>
      <c r="BF1837" s="91"/>
    </row>
    <row r="1838" spans="1:58" s="78" customFormat="1" ht="14.25" x14ac:dyDescent="0.2">
      <c r="A1838" s="6"/>
      <c r="B1838" s="6"/>
      <c r="C1838" s="6"/>
      <c r="D1838" s="3"/>
      <c r="E1838" s="98" t="str">
        <f t="shared" si="314"/>
        <v/>
      </c>
      <c r="F1838" s="117"/>
      <c r="G1838" s="116" t="str">
        <f>IF(E1838="","",IF(Temp!optSeasCoef=0,1,INDEX($C$2:$C$13,IF(MOD(COUNT($E$2:E1838),seas_indx)=0,seas_indx,MOD(COUNT($E$2:E1838),seas_indx)))))</f>
        <v/>
      </c>
      <c r="H1838" s="97" t="str">
        <f>IFERROR(IF(Temp!fhor_indata=1,IF(COUNT($S$2:S1838)&lt;=XobsHor,"in-sample",IF(AND(COUNT($S$2:S1838)&lt;=XobsHor+XfHor,MOD(S1837,XobsHor)&lt;XfHor),"out-sample","")),IF(ISBLANK(F1838),"",IF(COUNT($F$2:F1838)&lt;=XobsHor-XfHor,"in-sample","out-sample"))),"")</f>
        <v/>
      </c>
      <c r="I1838" s="120" t="str">
        <f>IF(AND(ISBLANK(F1837),H1837="in-sample"),"",IF(AND(Temp!fhor_indata=1,H1837="out-sample",H1838="out-sample"),I1837,IF(AND(ISBLANK(F1838),H1837="out-sample"),"",IF(AND(Temp!optSeasCoef=0,Temp!sts_add=1),IF(H1837="in-sample",IF(Q1837=bigT,((pCell/bigT)*F1837)+((1-(pCell/bigT))*(I1837+J1837)),IF(OR(ISBLANK(F1838),COUNT($F$2:F1837)&lt;=pCell),F1837,((pCell/COUNT($F$2:F1837))*F1837)+((1-(pCell/COUNT($F$2:F1837)))*(I1837+J1837)))),I1837),IF(AND(Temp!optSeasCoef=0,Temp!sts_multp=1),IF(H1837="in-sample",IF(Q1837=bigT,((pCell/bigT)*F1837)+((1-(pCell/bigT))*(I1837*J1837)),IF(OR(ISBLANK(F1838),COUNT(F$2:$F1837)&lt;=pCell),F1837,((pCell/COUNT($F$2:F1837))*F1837)+((1-(pCell/COUNT($F$2:F1837)))*(I1837*J1837)))),I1837),IF(Temp!sts_add=1,IF(H1837="in-sample",IF(Q1837=bigT,((pCell/bigT)*AX1837)+((1-(pCell/bigT))*(I1837+J1837)),IF(OR(ISBLANK(F1838),COUNT($AX$2:AX1837)&lt;=pCell),AX1837,((pCell/COUNT($AX$2:AX1837))*AX1837)+((1-(pCell/COUNT($AX$2:AX1837)))*(I1837+J1837)))),I1837),IF(H1837="in-sample",IF(Q1837=bigT,((pCell/bigT)*AX1837)+((1-(pCell/bigT))*(I1837*J1837)),IF(OR(ISBLANK(F1838),COUNT($AX$2:AX1837)&lt;=pCell),AX1837,((pCell/COUNT($AX$2:AX1837))*AX1837)+((1-(pCell/COUNT($AX$2:AX1837)))*(I1837*J1837)))),I1837)))))))</f>
        <v/>
      </c>
      <c r="J1838" s="120" t="str">
        <f>IF(AND(ISBLANK(F1837),H1837="in-sample"),"",IF(AND(Temp!fhor_indata=1,H1837="out-sample",H1838="out-sample"),J1837,IF(AND(ISBLANK(F1838),H1837="out-sample"),"",IF(AND(Temp!optSeasCoef=0,Temp!sts_add=1),IF(H1837="in-sample",IF(Q1837=bigT,((qCell/bigT)*(I1838-I1837))+((1-(qCell/bigT))*J1837),IF(OR(ISBLANK(F1838),COUNT($F$2:F1837)&lt;=qCell),IF(COUNT($F$2:F1837)=1,0,F1837-F1836),((qCell/COUNT($F$2:F1837))*(I1838-I1837))+((1-(qCell/COUNT($F$2:F1837)))*J1837))),J1837),IF(AND(Temp!optSeasCoef=0,Temp!sts_multp=1),IF(H1837="in-sample",IF(Q1837=bigT,((qCell/bigT)*(I1838/I1837))+((1-(qCell/bigT))*J1837),IF(qCell=0,1,IF(OR(ISBLANK(F1838),COUNT($F$2:F1837)&lt;=qCell),IF(COUNT($F$2:F1837)=1,1,F1837/F1836),((qCell/COUNT($F$2:F1837))*(I1838/I1837))+((1-(qCell/COUNT($F$2:F1837)))*J1837)))),J1837),IF(Temp!sts_add=1,IF(H1837="in-sample",IF(Q1837=bigT,((qCell/bigT)*(I1838-I1837))+((1-(qCell/bigT))*J1837),IF(OR(ISBLANK(F1838),COUNT($AX$2:AX1837)&lt;=qCell),IF(COUNT($AX$2:AX1837)=1,0,AX1837-AX1836),((qCell/COUNT($AX$2:AX1837))*(I1838-I1837))+((1-(qCell/COUNT($AX$2:AX1837)))*J1837))),J1837),IF(H1837="in-sample",IF(Q1837=bigT,((qCell/bigT)*(I1838/I1837))+((1-(qCell/bigT))*J1837),IF(qCell=0,1,IF(OR(ISBLANK(F1838),COUNT($AX$2:AX1837)&lt;=qCell),IF(COUNT($AX$2:AX1837)=1,1,AX1837/AX1836),((qCell/COUNT($AX$2:AX1837))*(I1838/I1837))+((1-(qCell/COUNT($AX$2:AX1837)))*J1837)))),J1837)))))))</f>
        <v/>
      </c>
      <c r="K1838" s="120" t="str">
        <f>IF(H1838="","",IF(AND(Temp!optSeasCoef=0,Temp!sts_add=1),IF(H1838="out-sample",I1838+(Q1838*J1838),I1838+J1838),IF(AND(Temp!optSeasCoef=0,Temp!sts_multp=1),IF(H1838="out-sample",I1838*(J1838^Q1838),I1838*J1838),IF(Temp!sts_add=1,IF(H1838="out-sample",(I1838+(Q1838*J1838))*G1838,(I1838+J1838)*G1838),IF(H1838="out-sample",I1838*(J1838^Q1838)*G1838,I1838*J1838*G1838)))))</f>
        <v/>
      </c>
      <c r="L1838" s="116" t="str">
        <f t="shared" si="308"/>
        <v/>
      </c>
      <c r="M1838" s="116" t="str">
        <f t="shared" si="309"/>
        <v/>
      </c>
      <c r="N1838" s="116" t="str">
        <f t="shared" si="310"/>
        <v/>
      </c>
      <c r="O1838" s="116" t="str">
        <f t="shared" si="311"/>
        <v/>
      </c>
      <c r="P1838" s="116" t="str">
        <f t="shared" si="312"/>
        <v/>
      </c>
      <c r="Q1838" s="94" t="str">
        <f>IF(AND(Temp!fhor_indata=1,ISBLANK(F1838),H1837="in-sample"),1,IF(AND(Temp!fhor_indata=1,H1837="out-sample",Q1837&lt;XfHor),Q1837+1,IF(ISBLANK(F1838),"",IF(AND(H1838="out-sample",H1837="in-sample"),1,IF(AND(H1838="out-sample",H1837="out-sample"),Q1837+1,IF(ISNUMBER(Q1837),Q1837+1,1))))))</f>
        <v/>
      </c>
      <c r="R1838" s="94" t="str">
        <f t="shared" si="313"/>
        <v/>
      </c>
      <c r="S1838" s="94" t="str">
        <f>IF(Temp!fhor_indata=1,IF(S1837=XobsHor,1,IF(COUNT($S$2:S1837)&lt;=XobsHor,S1837+1,IF(AND(COUNT($S$2:S1837)&lt;=XobsHor+XfHor,IFERROR(MOD(S1837,XobsHor)&lt;XfHor,FALSE)),S1837+1,""))),IF(ISBLANK(F1838),"",IF(S1837=maxP,1,IF(S1837&lt;maxP,S1837+1,IF(COUNT($S$2:S1838)&lt;=XobsHor,S1837+1,"")))))</f>
        <v/>
      </c>
      <c r="T1838" s="3"/>
      <c r="U1838" s="6"/>
      <c r="V1838" s="6"/>
      <c r="W1838" s="6"/>
      <c r="X1838" s="6"/>
      <c r="Y1838" s="6"/>
      <c r="Z1838" s="6"/>
      <c r="AA1838" s="6"/>
      <c r="AB1838" s="6"/>
      <c r="AC1838" s="6"/>
      <c r="AD1838" s="6"/>
      <c r="AE1838" s="6"/>
      <c r="AF1838" s="6"/>
      <c r="AG1838" s="6"/>
      <c r="AH1838" s="6"/>
      <c r="AI1838" s="6"/>
      <c r="AJ1838" s="6"/>
      <c r="AK1838" s="6"/>
      <c r="AW1838" s="122" t="str">
        <f t="shared" si="315"/>
        <v/>
      </c>
      <c r="AX1838" s="123" t="str">
        <f t="shared" si="316"/>
        <v/>
      </c>
      <c r="AY1838" s="124" t="str">
        <f t="shared" si="317"/>
        <v/>
      </c>
      <c r="AZ1838" s="124" t="str">
        <f t="shared" si="318"/>
        <v/>
      </c>
      <c r="BF1838" s="91"/>
    </row>
    <row r="1839" spans="1:58" s="78" customFormat="1" ht="14.25" x14ac:dyDescent="0.2">
      <c r="A1839" s="6"/>
      <c r="B1839" s="6"/>
      <c r="C1839" s="6"/>
      <c r="D1839" s="3"/>
      <c r="E1839" s="98" t="str">
        <f t="shared" si="314"/>
        <v/>
      </c>
      <c r="F1839" s="117"/>
      <c r="G1839" s="116" t="str">
        <f>IF(E1839="","",IF(Temp!optSeasCoef=0,1,INDEX($C$2:$C$13,IF(MOD(COUNT($E$2:E1839),seas_indx)=0,seas_indx,MOD(COUNT($E$2:E1839),seas_indx)))))</f>
        <v/>
      </c>
      <c r="H1839" s="97" t="str">
        <f>IFERROR(IF(Temp!fhor_indata=1,IF(COUNT($S$2:S1839)&lt;=XobsHor,"in-sample",IF(AND(COUNT($S$2:S1839)&lt;=XobsHor+XfHor,MOD(S1838,XobsHor)&lt;XfHor),"out-sample","")),IF(ISBLANK(F1839),"",IF(COUNT($F$2:F1839)&lt;=XobsHor-XfHor,"in-sample","out-sample"))),"")</f>
        <v/>
      </c>
      <c r="I1839" s="120" t="str">
        <f>IF(AND(ISBLANK(F1838),H1838="in-sample"),"",IF(AND(Temp!fhor_indata=1,H1838="out-sample",H1839="out-sample"),I1838,IF(AND(ISBLANK(F1839),H1838="out-sample"),"",IF(AND(Temp!optSeasCoef=0,Temp!sts_add=1),IF(H1838="in-sample",IF(Q1838=bigT,((pCell/bigT)*F1838)+((1-(pCell/bigT))*(I1838+J1838)),IF(OR(ISBLANK(F1839),COUNT($F$2:F1838)&lt;=pCell),F1838,((pCell/COUNT($F$2:F1838))*F1838)+((1-(pCell/COUNT($F$2:F1838)))*(I1838+J1838)))),I1838),IF(AND(Temp!optSeasCoef=0,Temp!sts_multp=1),IF(H1838="in-sample",IF(Q1838=bigT,((pCell/bigT)*F1838)+((1-(pCell/bigT))*(I1838*J1838)),IF(OR(ISBLANK(F1839),COUNT(F$2:$F1838)&lt;=pCell),F1838,((pCell/COUNT($F$2:F1838))*F1838)+((1-(pCell/COUNT($F$2:F1838)))*(I1838*J1838)))),I1838),IF(Temp!sts_add=1,IF(H1838="in-sample",IF(Q1838=bigT,((pCell/bigT)*AX1838)+((1-(pCell/bigT))*(I1838+J1838)),IF(OR(ISBLANK(F1839),COUNT($AX$2:AX1838)&lt;=pCell),AX1838,((pCell/COUNT($AX$2:AX1838))*AX1838)+((1-(pCell/COUNT($AX$2:AX1838)))*(I1838+J1838)))),I1838),IF(H1838="in-sample",IF(Q1838=bigT,((pCell/bigT)*AX1838)+((1-(pCell/bigT))*(I1838*J1838)),IF(OR(ISBLANK(F1839),COUNT($AX$2:AX1838)&lt;=pCell),AX1838,((pCell/COUNT($AX$2:AX1838))*AX1838)+((1-(pCell/COUNT($AX$2:AX1838)))*(I1838*J1838)))),I1838)))))))</f>
        <v/>
      </c>
      <c r="J1839" s="120" t="str">
        <f>IF(AND(ISBLANK(F1838),H1838="in-sample"),"",IF(AND(Temp!fhor_indata=1,H1838="out-sample",H1839="out-sample"),J1838,IF(AND(ISBLANK(F1839),H1838="out-sample"),"",IF(AND(Temp!optSeasCoef=0,Temp!sts_add=1),IF(H1838="in-sample",IF(Q1838=bigT,((qCell/bigT)*(I1839-I1838))+((1-(qCell/bigT))*J1838),IF(OR(ISBLANK(F1839),COUNT($F$2:F1838)&lt;=qCell),IF(COUNT($F$2:F1838)=1,0,F1838-F1837),((qCell/COUNT($F$2:F1838))*(I1839-I1838))+((1-(qCell/COUNT($F$2:F1838)))*J1838))),J1838),IF(AND(Temp!optSeasCoef=0,Temp!sts_multp=1),IF(H1838="in-sample",IF(Q1838=bigT,((qCell/bigT)*(I1839/I1838))+((1-(qCell/bigT))*J1838),IF(qCell=0,1,IF(OR(ISBLANK(F1839),COUNT($F$2:F1838)&lt;=qCell),IF(COUNT($F$2:F1838)=1,1,F1838/F1837),((qCell/COUNT($F$2:F1838))*(I1839/I1838))+((1-(qCell/COUNT($F$2:F1838)))*J1838)))),J1838),IF(Temp!sts_add=1,IF(H1838="in-sample",IF(Q1838=bigT,((qCell/bigT)*(I1839-I1838))+((1-(qCell/bigT))*J1838),IF(OR(ISBLANK(F1839),COUNT($AX$2:AX1838)&lt;=qCell),IF(COUNT($AX$2:AX1838)=1,0,AX1838-AX1837),((qCell/COUNT($AX$2:AX1838))*(I1839-I1838))+((1-(qCell/COUNT($AX$2:AX1838)))*J1838))),J1838),IF(H1838="in-sample",IF(Q1838=bigT,((qCell/bigT)*(I1839/I1838))+((1-(qCell/bigT))*J1838),IF(qCell=0,1,IF(OR(ISBLANK(F1839),COUNT($AX$2:AX1838)&lt;=qCell),IF(COUNT($AX$2:AX1838)=1,1,AX1838/AX1837),((qCell/COUNT($AX$2:AX1838))*(I1839/I1838))+((1-(qCell/COUNT($AX$2:AX1838)))*J1838)))),J1838)))))))</f>
        <v/>
      </c>
      <c r="K1839" s="120" t="str">
        <f>IF(H1839="","",IF(AND(Temp!optSeasCoef=0,Temp!sts_add=1),IF(H1839="out-sample",I1839+(Q1839*J1839),I1839+J1839),IF(AND(Temp!optSeasCoef=0,Temp!sts_multp=1),IF(H1839="out-sample",I1839*(J1839^Q1839),I1839*J1839),IF(Temp!sts_add=1,IF(H1839="out-sample",(I1839+(Q1839*J1839))*G1839,(I1839+J1839)*G1839),IF(H1839="out-sample",I1839*(J1839^Q1839)*G1839,I1839*J1839*G1839)))))</f>
        <v/>
      </c>
      <c r="L1839" s="116" t="str">
        <f t="shared" si="308"/>
        <v/>
      </c>
      <c r="M1839" s="116" t="str">
        <f t="shared" si="309"/>
        <v/>
      </c>
      <c r="N1839" s="116" t="str">
        <f t="shared" si="310"/>
        <v/>
      </c>
      <c r="O1839" s="116" t="str">
        <f t="shared" si="311"/>
        <v/>
      </c>
      <c r="P1839" s="116" t="str">
        <f t="shared" si="312"/>
        <v/>
      </c>
      <c r="Q1839" s="94" t="str">
        <f>IF(AND(Temp!fhor_indata=1,ISBLANK(F1839),H1838="in-sample"),1,IF(AND(Temp!fhor_indata=1,H1838="out-sample",Q1838&lt;XfHor),Q1838+1,IF(ISBLANK(F1839),"",IF(AND(H1839="out-sample",H1838="in-sample"),1,IF(AND(H1839="out-sample",H1838="out-sample"),Q1838+1,IF(ISNUMBER(Q1838),Q1838+1,1))))))</f>
        <v/>
      </c>
      <c r="R1839" s="94" t="str">
        <f t="shared" si="313"/>
        <v/>
      </c>
      <c r="S1839" s="94" t="str">
        <f>IF(Temp!fhor_indata=1,IF(S1838=XobsHor,1,IF(COUNT($S$2:S1838)&lt;=XobsHor,S1838+1,IF(AND(COUNT($S$2:S1838)&lt;=XobsHor+XfHor,IFERROR(MOD(S1838,XobsHor)&lt;XfHor,FALSE)),S1838+1,""))),IF(ISBLANK(F1839),"",IF(S1838=maxP,1,IF(S1838&lt;maxP,S1838+1,IF(COUNT($S$2:S1839)&lt;=XobsHor,S1838+1,"")))))</f>
        <v/>
      </c>
      <c r="T1839" s="3"/>
      <c r="U1839" s="6"/>
      <c r="V1839" s="6"/>
      <c r="W1839" s="6"/>
      <c r="X1839" s="6"/>
      <c r="Y1839" s="6"/>
      <c r="Z1839" s="6"/>
      <c r="AA1839" s="6"/>
      <c r="AB1839" s="6"/>
      <c r="AC1839" s="6"/>
      <c r="AD1839" s="6"/>
      <c r="AE1839" s="6"/>
      <c r="AF1839" s="6"/>
      <c r="AG1839" s="6"/>
      <c r="AH1839" s="6"/>
      <c r="AI1839" s="6"/>
      <c r="AJ1839" s="6"/>
      <c r="AK1839" s="6"/>
      <c r="AW1839" s="122" t="str">
        <f t="shared" si="315"/>
        <v/>
      </c>
      <c r="AX1839" s="123" t="str">
        <f t="shared" si="316"/>
        <v/>
      </c>
      <c r="AY1839" s="124" t="str">
        <f t="shared" si="317"/>
        <v/>
      </c>
      <c r="AZ1839" s="124" t="str">
        <f t="shared" si="318"/>
        <v/>
      </c>
      <c r="BF1839" s="91"/>
    </row>
    <row r="1840" spans="1:58" s="78" customFormat="1" ht="14.25" x14ac:dyDescent="0.2">
      <c r="A1840" s="6"/>
      <c r="B1840" s="6"/>
      <c r="C1840" s="6"/>
      <c r="D1840" s="3"/>
      <c r="E1840" s="98" t="str">
        <f t="shared" si="314"/>
        <v/>
      </c>
      <c r="F1840" s="117"/>
      <c r="G1840" s="116" t="str">
        <f>IF(E1840="","",IF(Temp!optSeasCoef=0,1,INDEX($C$2:$C$13,IF(MOD(COUNT($E$2:E1840),seas_indx)=0,seas_indx,MOD(COUNT($E$2:E1840),seas_indx)))))</f>
        <v/>
      </c>
      <c r="H1840" s="97" t="str">
        <f>IFERROR(IF(Temp!fhor_indata=1,IF(COUNT($S$2:S1840)&lt;=XobsHor,"in-sample",IF(AND(COUNT($S$2:S1840)&lt;=XobsHor+XfHor,MOD(S1839,XobsHor)&lt;XfHor),"out-sample","")),IF(ISBLANK(F1840),"",IF(COUNT($F$2:F1840)&lt;=XobsHor-XfHor,"in-sample","out-sample"))),"")</f>
        <v/>
      </c>
      <c r="I1840" s="120" t="str">
        <f>IF(AND(ISBLANK(F1839),H1839="in-sample"),"",IF(AND(Temp!fhor_indata=1,H1839="out-sample",H1840="out-sample"),I1839,IF(AND(ISBLANK(F1840),H1839="out-sample"),"",IF(AND(Temp!optSeasCoef=0,Temp!sts_add=1),IF(H1839="in-sample",IF(Q1839=bigT,((pCell/bigT)*F1839)+((1-(pCell/bigT))*(I1839+J1839)),IF(OR(ISBLANK(F1840),COUNT($F$2:F1839)&lt;=pCell),F1839,((pCell/COUNT($F$2:F1839))*F1839)+((1-(pCell/COUNT($F$2:F1839)))*(I1839+J1839)))),I1839),IF(AND(Temp!optSeasCoef=0,Temp!sts_multp=1),IF(H1839="in-sample",IF(Q1839=bigT,((pCell/bigT)*F1839)+((1-(pCell/bigT))*(I1839*J1839)),IF(OR(ISBLANK(F1840),COUNT(F$2:$F1839)&lt;=pCell),F1839,((pCell/COUNT($F$2:F1839))*F1839)+((1-(pCell/COUNT($F$2:F1839)))*(I1839*J1839)))),I1839),IF(Temp!sts_add=1,IF(H1839="in-sample",IF(Q1839=bigT,((pCell/bigT)*AX1839)+((1-(pCell/bigT))*(I1839+J1839)),IF(OR(ISBLANK(F1840),COUNT($AX$2:AX1839)&lt;=pCell),AX1839,((pCell/COUNT($AX$2:AX1839))*AX1839)+((1-(pCell/COUNT($AX$2:AX1839)))*(I1839+J1839)))),I1839),IF(H1839="in-sample",IF(Q1839=bigT,((pCell/bigT)*AX1839)+((1-(pCell/bigT))*(I1839*J1839)),IF(OR(ISBLANK(F1840),COUNT($AX$2:AX1839)&lt;=pCell),AX1839,((pCell/COUNT($AX$2:AX1839))*AX1839)+((1-(pCell/COUNT($AX$2:AX1839)))*(I1839*J1839)))),I1839)))))))</f>
        <v/>
      </c>
      <c r="J1840" s="120" t="str">
        <f>IF(AND(ISBLANK(F1839),H1839="in-sample"),"",IF(AND(Temp!fhor_indata=1,H1839="out-sample",H1840="out-sample"),J1839,IF(AND(ISBLANK(F1840),H1839="out-sample"),"",IF(AND(Temp!optSeasCoef=0,Temp!sts_add=1),IF(H1839="in-sample",IF(Q1839=bigT,((qCell/bigT)*(I1840-I1839))+((1-(qCell/bigT))*J1839),IF(OR(ISBLANK(F1840),COUNT($F$2:F1839)&lt;=qCell),IF(COUNT($F$2:F1839)=1,0,F1839-F1838),((qCell/COUNT($F$2:F1839))*(I1840-I1839))+((1-(qCell/COUNT($F$2:F1839)))*J1839))),J1839),IF(AND(Temp!optSeasCoef=0,Temp!sts_multp=1),IF(H1839="in-sample",IF(Q1839=bigT,((qCell/bigT)*(I1840/I1839))+((1-(qCell/bigT))*J1839),IF(qCell=0,1,IF(OR(ISBLANK(F1840),COUNT($F$2:F1839)&lt;=qCell),IF(COUNT($F$2:F1839)=1,1,F1839/F1838),((qCell/COUNT($F$2:F1839))*(I1840/I1839))+((1-(qCell/COUNT($F$2:F1839)))*J1839)))),J1839),IF(Temp!sts_add=1,IF(H1839="in-sample",IF(Q1839=bigT,((qCell/bigT)*(I1840-I1839))+((1-(qCell/bigT))*J1839),IF(OR(ISBLANK(F1840),COUNT($AX$2:AX1839)&lt;=qCell),IF(COUNT($AX$2:AX1839)=1,0,AX1839-AX1838),((qCell/COUNT($AX$2:AX1839))*(I1840-I1839))+((1-(qCell/COUNT($AX$2:AX1839)))*J1839))),J1839),IF(H1839="in-sample",IF(Q1839=bigT,((qCell/bigT)*(I1840/I1839))+((1-(qCell/bigT))*J1839),IF(qCell=0,1,IF(OR(ISBLANK(F1840),COUNT($AX$2:AX1839)&lt;=qCell),IF(COUNT($AX$2:AX1839)=1,1,AX1839/AX1838),((qCell/COUNT($AX$2:AX1839))*(I1840/I1839))+((1-(qCell/COUNT($AX$2:AX1839)))*J1839)))),J1839)))))))</f>
        <v/>
      </c>
      <c r="K1840" s="120" t="str">
        <f>IF(H1840="","",IF(AND(Temp!optSeasCoef=0,Temp!sts_add=1),IF(H1840="out-sample",I1840+(Q1840*J1840),I1840+J1840),IF(AND(Temp!optSeasCoef=0,Temp!sts_multp=1),IF(H1840="out-sample",I1840*(J1840^Q1840),I1840*J1840),IF(Temp!sts_add=1,IF(H1840="out-sample",(I1840+(Q1840*J1840))*G1840,(I1840+J1840)*G1840),IF(H1840="out-sample",I1840*(J1840^Q1840)*G1840,I1840*J1840*G1840)))))</f>
        <v/>
      </c>
      <c r="L1840" s="116" t="str">
        <f t="shared" si="308"/>
        <v/>
      </c>
      <c r="M1840" s="116" t="str">
        <f t="shared" si="309"/>
        <v/>
      </c>
      <c r="N1840" s="116" t="str">
        <f t="shared" si="310"/>
        <v/>
      </c>
      <c r="O1840" s="116" t="str">
        <f t="shared" si="311"/>
        <v/>
      </c>
      <c r="P1840" s="116" t="str">
        <f t="shared" si="312"/>
        <v/>
      </c>
      <c r="Q1840" s="94" t="str">
        <f>IF(AND(Temp!fhor_indata=1,ISBLANK(F1840),H1839="in-sample"),1,IF(AND(Temp!fhor_indata=1,H1839="out-sample",Q1839&lt;XfHor),Q1839+1,IF(ISBLANK(F1840),"",IF(AND(H1840="out-sample",H1839="in-sample"),1,IF(AND(H1840="out-sample",H1839="out-sample"),Q1839+1,IF(ISNUMBER(Q1839),Q1839+1,1))))))</f>
        <v/>
      </c>
      <c r="R1840" s="94" t="str">
        <f t="shared" si="313"/>
        <v/>
      </c>
      <c r="S1840" s="94" t="str">
        <f>IF(Temp!fhor_indata=1,IF(S1839=XobsHor,1,IF(COUNT($S$2:S1839)&lt;=XobsHor,S1839+1,IF(AND(COUNT($S$2:S1839)&lt;=XobsHor+XfHor,IFERROR(MOD(S1839,XobsHor)&lt;XfHor,FALSE)),S1839+1,""))),IF(ISBLANK(F1840),"",IF(S1839=maxP,1,IF(S1839&lt;maxP,S1839+1,IF(COUNT($S$2:S1840)&lt;=XobsHor,S1839+1,"")))))</f>
        <v/>
      </c>
      <c r="T1840" s="3"/>
      <c r="U1840" s="6"/>
      <c r="V1840" s="6"/>
      <c r="W1840" s="6"/>
      <c r="X1840" s="6"/>
      <c r="Y1840" s="6"/>
      <c r="Z1840" s="6"/>
      <c r="AA1840" s="6"/>
      <c r="AB1840" s="6"/>
      <c r="AC1840" s="6"/>
      <c r="AD1840" s="6"/>
      <c r="AE1840" s="6"/>
      <c r="AF1840" s="6"/>
      <c r="AG1840" s="6"/>
      <c r="AH1840" s="6"/>
      <c r="AI1840" s="6"/>
      <c r="AJ1840" s="6"/>
      <c r="AK1840" s="6"/>
      <c r="AW1840" s="122" t="str">
        <f t="shared" si="315"/>
        <v/>
      </c>
      <c r="AX1840" s="123" t="str">
        <f t="shared" si="316"/>
        <v/>
      </c>
      <c r="AY1840" s="124" t="str">
        <f t="shared" si="317"/>
        <v/>
      </c>
      <c r="AZ1840" s="124" t="str">
        <f t="shared" si="318"/>
        <v/>
      </c>
      <c r="BF1840" s="91"/>
    </row>
    <row r="1841" spans="1:58" s="78" customFormat="1" ht="14.25" x14ac:dyDescent="0.2">
      <c r="A1841" s="6"/>
      <c r="B1841" s="6"/>
      <c r="C1841" s="6"/>
      <c r="D1841" s="3"/>
      <c r="E1841" s="98" t="str">
        <f t="shared" si="314"/>
        <v/>
      </c>
      <c r="F1841" s="117"/>
      <c r="G1841" s="116" t="str">
        <f>IF(E1841="","",IF(Temp!optSeasCoef=0,1,INDEX($C$2:$C$13,IF(MOD(COUNT($E$2:E1841),seas_indx)=0,seas_indx,MOD(COUNT($E$2:E1841),seas_indx)))))</f>
        <v/>
      </c>
      <c r="H1841" s="97" t="str">
        <f>IFERROR(IF(Temp!fhor_indata=1,IF(COUNT($S$2:S1841)&lt;=XobsHor,"in-sample",IF(AND(COUNT($S$2:S1841)&lt;=XobsHor+XfHor,MOD(S1840,XobsHor)&lt;XfHor),"out-sample","")),IF(ISBLANK(F1841),"",IF(COUNT($F$2:F1841)&lt;=XobsHor-XfHor,"in-sample","out-sample"))),"")</f>
        <v/>
      </c>
      <c r="I1841" s="120" t="str">
        <f>IF(AND(ISBLANK(F1840),H1840="in-sample"),"",IF(AND(Temp!fhor_indata=1,H1840="out-sample",H1841="out-sample"),I1840,IF(AND(ISBLANK(F1841),H1840="out-sample"),"",IF(AND(Temp!optSeasCoef=0,Temp!sts_add=1),IF(H1840="in-sample",IF(Q1840=bigT,((pCell/bigT)*F1840)+((1-(pCell/bigT))*(I1840+J1840)),IF(OR(ISBLANK(F1841),COUNT($F$2:F1840)&lt;=pCell),F1840,((pCell/COUNT($F$2:F1840))*F1840)+((1-(pCell/COUNT($F$2:F1840)))*(I1840+J1840)))),I1840),IF(AND(Temp!optSeasCoef=0,Temp!sts_multp=1),IF(H1840="in-sample",IF(Q1840=bigT,((pCell/bigT)*F1840)+((1-(pCell/bigT))*(I1840*J1840)),IF(OR(ISBLANK(F1841),COUNT(F$2:$F1840)&lt;=pCell),F1840,((pCell/COUNT($F$2:F1840))*F1840)+((1-(pCell/COUNT($F$2:F1840)))*(I1840*J1840)))),I1840),IF(Temp!sts_add=1,IF(H1840="in-sample",IF(Q1840=bigT,((pCell/bigT)*AX1840)+((1-(pCell/bigT))*(I1840+J1840)),IF(OR(ISBLANK(F1841),COUNT($AX$2:AX1840)&lt;=pCell),AX1840,((pCell/COUNT($AX$2:AX1840))*AX1840)+((1-(pCell/COUNT($AX$2:AX1840)))*(I1840+J1840)))),I1840),IF(H1840="in-sample",IF(Q1840=bigT,((pCell/bigT)*AX1840)+((1-(pCell/bigT))*(I1840*J1840)),IF(OR(ISBLANK(F1841),COUNT($AX$2:AX1840)&lt;=pCell),AX1840,((pCell/COUNT($AX$2:AX1840))*AX1840)+((1-(pCell/COUNT($AX$2:AX1840)))*(I1840*J1840)))),I1840)))))))</f>
        <v/>
      </c>
      <c r="J1841" s="120" t="str">
        <f>IF(AND(ISBLANK(F1840),H1840="in-sample"),"",IF(AND(Temp!fhor_indata=1,H1840="out-sample",H1841="out-sample"),J1840,IF(AND(ISBLANK(F1841),H1840="out-sample"),"",IF(AND(Temp!optSeasCoef=0,Temp!sts_add=1),IF(H1840="in-sample",IF(Q1840=bigT,((qCell/bigT)*(I1841-I1840))+((1-(qCell/bigT))*J1840),IF(OR(ISBLANK(F1841),COUNT($F$2:F1840)&lt;=qCell),IF(COUNT($F$2:F1840)=1,0,F1840-F1839),((qCell/COUNT($F$2:F1840))*(I1841-I1840))+((1-(qCell/COUNT($F$2:F1840)))*J1840))),J1840),IF(AND(Temp!optSeasCoef=0,Temp!sts_multp=1),IF(H1840="in-sample",IF(Q1840=bigT,((qCell/bigT)*(I1841/I1840))+((1-(qCell/bigT))*J1840),IF(qCell=0,1,IF(OR(ISBLANK(F1841),COUNT($F$2:F1840)&lt;=qCell),IF(COUNT($F$2:F1840)=1,1,F1840/F1839),((qCell/COUNT($F$2:F1840))*(I1841/I1840))+((1-(qCell/COUNT($F$2:F1840)))*J1840)))),J1840),IF(Temp!sts_add=1,IF(H1840="in-sample",IF(Q1840=bigT,((qCell/bigT)*(I1841-I1840))+((1-(qCell/bigT))*J1840),IF(OR(ISBLANK(F1841),COUNT($AX$2:AX1840)&lt;=qCell),IF(COUNT($AX$2:AX1840)=1,0,AX1840-AX1839),((qCell/COUNT($AX$2:AX1840))*(I1841-I1840))+((1-(qCell/COUNT($AX$2:AX1840)))*J1840))),J1840),IF(H1840="in-sample",IF(Q1840=bigT,((qCell/bigT)*(I1841/I1840))+((1-(qCell/bigT))*J1840),IF(qCell=0,1,IF(OR(ISBLANK(F1841),COUNT($AX$2:AX1840)&lt;=qCell),IF(COUNT($AX$2:AX1840)=1,1,AX1840/AX1839),((qCell/COUNT($AX$2:AX1840))*(I1841/I1840))+((1-(qCell/COUNT($AX$2:AX1840)))*J1840)))),J1840)))))))</f>
        <v/>
      </c>
      <c r="K1841" s="120" t="str">
        <f>IF(H1841="","",IF(AND(Temp!optSeasCoef=0,Temp!sts_add=1),IF(H1841="out-sample",I1841+(Q1841*J1841),I1841+J1841),IF(AND(Temp!optSeasCoef=0,Temp!sts_multp=1),IF(H1841="out-sample",I1841*(J1841^Q1841),I1841*J1841),IF(Temp!sts_add=1,IF(H1841="out-sample",(I1841+(Q1841*J1841))*G1841,(I1841+J1841)*G1841),IF(H1841="out-sample",I1841*(J1841^Q1841)*G1841,I1841*J1841*G1841)))))</f>
        <v/>
      </c>
      <c r="L1841" s="116" t="str">
        <f t="shared" si="308"/>
        <v/>
      </c>
      <c r="M1841" s="116" t="str">
        <f t="shared" si="309"/>
        <v/>
      </c>
      <c r="N1841" s="116" t="str">
        <f t="shared" si="310"/>
        <v/>
      </c>
      <c r="O1841" s="116" t="str">
        <f t="shared" si="311"/>
        <v/>
      </c>
      <c r="P1841" s="116" t="str">
        <f t="shared" si="312"/>
        <v/>
      </c>
      <c r="Q1841" s="94" t="str">
        <f>IF(AND(Temp!fhor_indata=1,ISBLANK(F1841),H1840="in-sample"),1,IF(AND(Temp!fhor_indata=1,H1840="out-sample",Q1840&lt;XfHor),Q1840+1,IF(ISBLANK(F1841),"",IF(AND(H1841="out-sample",H1840="in-sample"),1,IF(AND(H1841="out-sample",H1840="out-sample"),Q1840+1,IF(ISNUMBER(Q1840),Q1840+1,1))))))</f>
        <v/>
      </c>
      <c r="R1841" s="94" t="str">
        <f t="shared" si="313"/>
        <v/>
      </c>
      <c r="S1841" s="94" t="str">
        <f>IF(Temp!fhor_indata=1,IF(S1840=XobsHor,1,IF(COUNT($S$2:S1840)&lt;=XobsHor,S1840+1,IF(AND(COUNT($S$2:S1840)&lt;=XobsHor+XfHor,IFERROR(MOD(S1840,XobsHor)&lt;XfHor,FALSE)),S1840+1,""))),IF(ISBLANK(F1841),"",IF(S1840=maxP,1,IF(S1840&lt;maxP,S1840+1,IF(COUNT($S$2:S1841)&lt;=XobsHor,S1840+1,"")))))</f>
        <v/>
      </c>
      <c r="T1841" s="3"/>
      <c r="U1841" s="6"/>
      <c r="V1841" s="6"/>
      <c r="W1841" s="6"/>
      <c r="X1841" s="6"/>
      <c r="Y1841" s="6"/>
      <c r="Z1841" s="6"/>
      <c r="AA1841" s="6"/>
      <c r="AB1841" s="6"/>
      <c r="AC1841" s="6"/>
      <c r="AD1841" s="6"/>
      <c r="AE1841" s="6"/>
      <c r="AF1841" s="6"/>
      <c r="AG1841" s="6"/>
      <c r="AH1841" s="6"/>
      <c r="AI1841" s="6"/>
      <c r="AJ1841" s="6"/>
      <c r="AK1841" s="6"/>
      <c r="AW1841" s="122" t="str">
        <f t="shared" si="315"/>
        <v/>
      </c>
      <c r="AX1841" s="123" t="str">
        <f t="shared" si="316"/>
        <v/>
      </c>
      <c r="AY1841" s="124" t="str">
        <f t="shared" si="317"/>
        <v/>
      </c>
      <c r="AZ1841" s="124" t="str">
        <f t="shared" si="318"/>
        <v/>
      </c>
      <c r="BF1841" s="91"/>
    </row>
    <row r="1842" spans="1:58" s="78" customFormat="1" ht="14.25" x14ac:dyDescent="0.2">
      <c r="A1842" s="6"/>
      <c r="B1842" s="6"/>
      <c r="C1842" s="6"/>
      <c r="D1842" s="3"/>
      <c r="E1842" s="98" t="str">
        <f t="shared" si="314"/>
        <v/>
      </c>
      <c r="F1842" s="117"/>
      <c r="G1842" s="116" t="str">
        <f>IF(E1842="","",IF(Temp!optSeasCoef=0,1,INDEX($C$2:$C$13,IF(MOD(COUNT($E$2:E1842),seas_indx)=0,seas_indx,MOD(COUNT($E$2:E1842),seas_indx)))))</f>
        <v/>
      </c>
      <c r="H1842" s="97" t="str">
        <f>IFERROR(IF(Temp!fhor_indata=1,IF(COUNT($S$2:S1842)&lt;=XobsHor,"in-sample",IF(AND(COUNT($S$2:S1842)&lt;=XobsHor+XfHor,MOD(S1841,XobsHor)&lt;XfHor),"out-sample","")),IF(ISBLANK(F1842),"",IF(COUNT($F$2:F1842)&lt;=XobsHor-XfHor,"in-sample","out-sample"))),"")</f>
        <v/>
      </c>
      <c r="I1842" s="120" t="str">
        <f>IF(AND(ISBLANK(F1841),H1841="in-sample"),"",IF(AND(Temp!fhor_indata=1,H1841="out-sample",H1842="out-sample"),I1841,IF(AND(ISBLANK(F1842),H1841="out-sample"),"",IF(AND(Temp!optSeasCoef=0,Temp!sts_add=1),IF(H1841="in-sample",IF(Q1841=bigT,((pCell/bigT)*F1841)+((1-(pCell/bigT))*(I1841+J1841)),IF(OR(ISBLANK(F1842),COUNT($F$2:F1841)&lt;=pCell),F1841,((pCell/COUNT($F$2:F1841))*F1841)+((1-(pCell/COUNT($F$2:F1841)))*(I1841+J1841)))),I1841),IF(AND(Temp!optSeasCoef=0,Temp!sts_multp=1),IF(H1841="in-sample",IF(Q1841=bigT,((pCell/bigT)*F1841)+((1-(pCell/bigT))*(I1841*J1841)),IF(OR(ISBLANK(F1842),COUNT(F$2:$F1841)&lt;=pCell),F1841,((pCell/COUNT($F$2:F1841))*F1841)+((1-(pCell/COUNT($F$2:F1841)))*(I1841*J1841)))),I1841),IF(Temp!sts_add=1,IF(H1841="in-sample",IF(Q1841=bigT,((pCell/bigT)*AX1841)+((1-(pCell/bigT))*(I1841+J1841)),IF(OR(ISBLANK(F1842),COUNT($AX$2:AX1841)&lt;=pCell),AX1841,((pCell/COUNT($AX$2:AX1841))*AX1841)+((1-(pCell/COUNT($AX$2:AX1841)))*(I1841+J1841)))),I1841),IF(H1841="in-sample",IF(Q1841=bigT,((pCell/bigT)*AX1841)+((1-(pCell/bigT))*(I1841*J1841)),IF(OR(ISBLANK(F1842),COUNT($AX$2:AX1841)&lt;=pCell),AX1841,((pCell/COUNT($AX$2:AX1841))*AX1841)+((1-(pCell/COUNT($AX$2:AX1841)))*(I1841*J1841)))),I1841)))))))</f>
        <v/>
      </c>
      <c r="J1842" s="120" t="str">
        <f>IF(AND(ISBLANK(F1841),H1841="in-sample"),"",IF(AND(Temp!fhor_indata=1,H1841="out-sample",H1842="out-sample"),J1841,IF(AND(ISBLANK(F1842),H1841="out-sample"),"",IF(AND(Temp!optSeasCoef=0,Temp!sts_add=1),IF(H1841="in-sample",IF(Q1841=bigT,((qCell/bigT)*(I1842-I1841))+((1-(qCell/bigT))*J1841),IF(OR(ISBLANK(F1842),COUNT($F$2:F1841)&lt;=qCell),IF(COUNT($F$2:F1841)=1,0,F1841-F1840),((qCell/COUNT($F$2:F1841))*(I1842-I1841))+((1-(qCell/COUNT($F$2:F1841)))*J1841))),J1841),IF(AND(Temp!optSeasCoef=0,Temp!sts_multp=1),IF(H1841="in-sample",IF(Q1841=bigT,((qCell/bigT)*(I1842/I1841))+((1-(qCell/bigT))*J1841),IF(qCell=0,1,IF(OR(ISBLANK(F1842),COUNT($F$2:F1841)&lt;=qCell),IF(COUNT($F$2:F1841)=1,1,F1841/F1840),((qCell/COUNT($F$2:F1841))*(I1842/I1841))+((1-(qCell/COUNT($F$2:F1841)))*J1841)))),J1841),IF(Temp!sts_add=1,IF(H1841="in-sample",IF(Q1841=bigT,((qCell/bigT)*(I1842-I1841))+((1-(qCell/bigT))*J1841),IF(OR(ISBLANK(F1842),COUNT($AX$2:AX1841)&lt;=qCell),IF(COUNT($AX$2:AX1841)=1,0,AX1841-AX1840),((qCell/COUNT($AX$2:AX1841))*(I1842-I1841))+((1-(qCell/COUNT($AX$2:AX1841)))*J1841))),J1841),IF(H1841="in-sample",IF(Q1841=bigT,((qCell/bigT)*(I1842/I1841))+((1-(qCell/bigT))*J1841),IF(qCell=0,1,IF(OR(ISBLANK(F1842),COUNT($AX$2:AX1841)&lt;=qCell),IF(COUNT($AX$2:AX1841)=1,1,AX1841/AX1840),((qCell/COUNT($AX$2:AX1841))*(I1842/I1841))+((1-(qCell/COUNT($AX$2:AX1841)))*J1841)))),J1841)))))))</f>
        <v/>
      </c>
      <c r="K1842" s="120" t="str">
        <f>IF(H1842="","",IF(AND(Temp!optSeasCoef=0,Temp!sts_add=1),IF(H1842="out-sample",I1842+(Q1842*J1842),I1842+J1842),IF(AND(Temp!optSeasCoef=0,Temp!sts_multp=1),IF(H1842="out-sample",I1842*(J1842^Q1842),I1842*J1842),IF(Temp!sts_add=1,IF(H1842="out-sample",(I1842+(Q1842*J1842))*G1842,(I1842+J1842)*G1842),IF(H1842="out-sample",I1842*(J1842^Q1842)*G1842,I1842*J1842*G1842)))))</f>
        <v/>
      </c>
      <c r="L1842" s="116" t="str">
        <f t="shared" si="308"/>
        <v/>
      </c>
      <c r="M1842" s="116" t="str">
        <f t="shared" si="309"/>
        <v/>
      </c>
      <c r="N1842" s="116" t="str">
        <f t="shared" si="310"/>
        <v/>
      </c>
      <c r="O1842" s="116" t="str">
        <f t="shared" si="311"/>
        <v/>
      </c>
      <c r="P1842" s="116" t="str">
        <f t="shared" si="312"/>
        <v/>
      </c>
      <c r="Q1842" s="94" t="str">
        <f>IF(AND(Temp!fhor_indata=1,ISBLANK(F1842),H1841="in-sample"),1,IF(AND(Temp!fhor_indata=1,H1841="out-sample",Q1841&lt;XfHor),Q1841+1,IF(ISBLANK(F1842),"",IF(AND(H1842="out-sample",H1841="in-sample"),1,IF(AND(H1842="out-sample",H1841="out-sample"),Q1841+1,IF(ISNUMBER(Q1841),Q1841+1,1))))))</f>
        <v/>
      </c>
      <c r="R1842" s="94" t="str">
        <f t="shared" si="313"/>
        <v/>
      </c>
      <c r="S1842" s="94" t="str">
        <f>IF(Temp!fhor_indata=1,IF(S1841=XobsHor,1,IF(COUNT($S$2:S1841)&lt;=XobsHor,S1841+1,IF(AND(COUNT($S$2:S1841)&lt;=XobsHor+XfHor,IFERROR(MOD(S1841,XobsHor)&lt;XfHor,FALSE)),S1841+1,""))),IF(ISBLANK(F1842),"",IF(S1841=maxP,1,IF(S1841&lt;maxP,S1841+1,IF(COUNT($S$2:S1842)&lt;=XobsHor,S1841+1,"")))))</f>
        <v/>
      </c>
      <c r="T1842" s="3"/>
      <c r="U1842" s="6"/>
      <c r="V1842" s="6"/>
      <c r="W1842" s="6"/>
      <c r="X1842" s="6"/>
      <c r="Y1842" s="6"/>
      <c r="Z1842" s="6"/>
      <c r="AA1842" s="6"/>
      <c r="AB1842" s="6"/>
      <c r="AC1842" s="6"/>
      <c r="AD1842" s="6"/>
      <c r="AE1842" s="6"/>
      <c r="AF1842" s="6"/>
      <c r="AG1842" s="6"/>
      <c r="AH1842" s="6"/>
      <c r="AI1842" s="6"/>
      <c r="AJ1842" s="6"/>
      <c r="AK1842" s="6"/>
      <c r="AW1842" s="122" t="str">
        <f t="shared" si="315"/>
        <v/>
      </c>
      <c r="AX1842" s="123" t="str">
        <f t="shared" si="316"/>
        <v/>
      </c>
      <c r="AY1842" s="124" t="str">
        <f t="shared" si="317"/>
        <v/>
      </c>
      <c r="AZ1842" s="124" t="str">
        <f t="shared" si="318"/>
        <v/>
      </c>
      <c r="BF1842" s="91"/>
    </row>
    <row r="1843" spans="1:58" s="78" customFormat="1" ht="14.25" x14ac:dyDescent="0.2">
      <c r="A1843" s="6"/>
      <c r="B1843" s="6"/>
      <c r="C1843" s="6"/>
      <c r="D1843" s="3"/>
      <c r="E1843" s="98" t="str">
        <f t="shared" si="314"/>
        <v/>
      </c>
      <c r="F1843" s="117"/>
      <c r="G1843" s="116" t="str">
        <f>IF(E1843="","",IF(Temp!optSeasCoef=0,1,INDEX($C$2:$C$13,IF(MOD(COUNT($E$2:E1843),seas_indx)=0,seas_indx,MOD(COUNT($E$2:E1843),seas_indx)))))</f>
        <v/>
      </c>
      <c r="H1843" s="97" t="str">
        <f>IFERROR(IF(Temp!fhor_indata=1,IF(COUNT($S$2:S1843)&lt;=XobsHor,"in-sample",IF(AND(COUNT($S$2:S1843)&lt;=XobsHor+XfHor,MOD(S1842,XobsHor)&lt;XfHor),"out-sample","")),IF(ISBLANK(F1843),"",IF(COUNT($F$2:F1843)&lt;=XobsHor-XfHor,"in-sample","out-sample"))),"")</f>
        <v/>
      </c>
      <c r="I1843" s="120" t="str">
        <f>IF(AND(ISBLANK(F1842),H1842="in-sample"),"",IF(AND(Temp!fhor_indata=1,H1842="out-sample",H1843="out-sample"),I1842,IF(AND(ISBLANK(F1843),H1842="out-sample"),"",IF(AND(Temp!optSeasCoef=0,Temp!sts_add=1),IF(H1842="in-sample",IF(Q1842=bigT,((pCell/bigT)*F1842)+((1-(pCell/bigT))*(I1842+J1842)),IF(OR(ISBLANK(F1843),COUNT($F$2:F1842)&lt;=pCell),F1842,((pCell/COUNT($F$2:F1842))*F1842)+((1-(pCell/COUNT($F$2:F1842)))*(I1842+J1842)))),I1842),IF(AND(Temp!optSeasCoef=0,Temp!sts_multp=1),IF(H1842="in-sample",IF(Q1842=bigT,((pCell/bigT)*F1842)+((1-(pCell/bigT))*(I1842*J1842)),IF(OR(ISBLANK(F1843),COUNT(F$2:$F1842)&lt;=pCell),F1842,((pCell/COUNT($F$2:F1842))*F1842)+((1-(pCell/COUNT($F$2:F1842)))*(I1842*J1842)))),I1842),IF(Temp!sts_add=1,IF(H1842="in-sample",IF(Q1842=bigT,((pCell/bigT)*AX1842)+((1-(pCell/bigT))*(I1842+J1842)),IF(OR(ISBLANK(F1843),COUNT($AX$2:AX1842)&lt;=pCell),AX1842,((pCell/COUNT($AX$2:AX1842))*AX1842)+((1-(pCell/COUNT($AX$2:AX1842)))*(I1842+J1842)))),I1842),IF(H1842="in-sample",IF(Q1842=bigT,((pCell/bigT)*AX1842)+((1-(pCell/bigT))*(I1842*J1842)),IF(OR(ISBLANK(F1843),COUNT($AX$2:AX1842)&lt;=pCell),AX1842,((pCell/COUNT($AX$2:AX1842))*AX1842)+((1-(pCell/COUNT($AX$2:AX1842)))*(I1842*J1842)))),I1842)))))))</f>
        <v/>
      </c>
      <c r="J1843" s="120" t="str">
        <f>IF(AND(ISBLANK(F1842),H1842="in-sample"),"",IF(AND(Temp!fhor_indata=1,H1842="out-sample",H1843="out-sample"),J1842,IF(AND(ISBLANK(F1843),H1842="out-sample"),"",IF(AND(Temp!optSeasCoef=0,Temp!sts_add=1),IF(H1842="in-sample",IF(Q1842=bigT,((qCell/bigT)*(I1843-I1842))+((1-(qCell/bigT))*J1842),IF(OR(ISBLANK(F1843),COUNT($F$2:F1842)&lt;=qCell),IF(COUNT($F$2:F1842)=1,0,F1842-F1841),((qCell/COUNT($F$2:F1842))*(I1843-I1842))+((1-(qCell/COUNT($F$2:F1842)))*J1842))),J1842),IF(AND(Temp!optSeasCoef=0,Temp!sts_multp=1),IF(H1842="in-sample",IF(Q1842=bigT,((qCell/bigT)*(I1843/I1842))+((1-(qCell/bigT))*J1842),IF(qCell=0,1,IF(OR(ISBLANK(F1843),COUNT($F$2:F1842)&lt;=qCell),IF(COUNT($F$2:F1842)=1,1,F1842/F1841),((qCell/COUNT($F$2:F1842))*(I1843/I1842))+((1-(qCell/COUNT($F$2:F1842)))*J1842)))),J1842),IF(Temp!sts_add=1,IF(H1842="in-sample",IF(Q1842=bigT,((qCell/bigT)*(I1843-I1842))+((1-(qCell/bigT))*J1842),IF(OR(ISBLANK(F1843),COUNT($AX$2:AX1842)&lt;=qCell),IF(COUNT($AX$2:AX1842)=1,0,AX1842-AX1841),((qCell/COUNT($AX$2:AX1842))*(I1843-I1842))+((1-(qCell/COUNT($AX$2:AX1842)))*J1842))),J1842),IF(H1842="in-sample",IF(Q1842=bigT,((qCell/bigT)*(I1843/I1842))+((1-(qCell/bigT))*J1842),IF(qCell=0,1,IF(OR(ISBLANK(F1843),COUNT($AX$2:AX1842)&lt;=qCell),IF(COUNT($AX$2:AX1842)=1,1,AX1842/AX1841),((qCell/COUNT($AX$2:AX1842))*(I1843/I1842))+((1-(qCell/COUNT($AX$2:AX1842)))*J1842)))),J1842)))))))</f>
        <v/>
      </c>
      <c r="K1843" s="120" t="str">
        <f>IF(H1843="","",IF(AND(Temp!optSeasCoef=0,Temp!sts_add=1),IF(H1843="out-sample",I1843+(Q1843*J1843),I1843+J1843),IF(AND(Temp!optSeasCoef=0,Temp!sts_multp=1),IF(H1843="out-sample",I1843*(J1843^Q1843),I1843*J1843),IF(Temp!sts_add=1,IF(H1843="out-sample",(I1843+(Q1843*J1843))*G1843,(I1843+J1843)*G1843),IF(H1843="out-sample",I1843*(J1843^Q1843)*G1843,I1843*J1843*G1843)))))</f>
        <v/>
      </c>
      <c r="L1843" s="116" t="str">
        <f t="shared" si="308"/>
        <v/>
      </c>
      <c r="M1843" s="116" t="str">
        <f t="shared" si="309"/>
        <v/>
      </c>
      <c r="N1843" s="116" t="str">
        <f t="shared" si="310"/>
        <v/>
      </c>
      <c r="O1843" s="116" t="str">
        <f t="shared" si="311"/>
        <v/>
      </c>
      <c r="P1843" s="116" t="str">
        <f t="shared" si="312"/>
        <v/>
      </c>
      <c r="Q1843" s="94" t="str">
        <f>IF(AND(Temp!fhor_indata=1,ISBLANK(F1843),H1842="in-sample"),1,IF(AND(Temp!fhor_indata=1,H1842="out-sample",Q1842&lt;XfHor),Q1842+1,IF(ISBLANK(F1843),"",IF(AND(H1843="out-sample",H1842="in-sample"),1,IF(AND(H1843="out-sample",H1842="out-sample"),Q1842+1,IF(ISNUMBER(Q1842),Q1842+1,1))))))</f>
        <v/>
      </c>
      <c r="R1843" s="94" t="str">
        <f t="shared" si="313"/>
        <v/>
      </c>
      <c r="S1843" s="94" t="str">
        <f>IF(Temp!fhor_indata=1,IF(S1842=XobsHor,1,IF(COUNT($S$2:S1842)&lt;=XobsHor,S1842+1,IF(AND(COUNT($S$2:S1842)&lt;=XobsHor+XfHor,IFERROR(MOD(S1842,XobsHor)&lt;XfHor,FALSE)),S1842+1,""))),IF(ISBLANK(F1843),"",IF(S1842=maxP,1,IF(S1842&lt;maxP,S1842+1,IF(COUNT($S$2:S1843)&lt;=XobsHor,S1842+1,"")))))</f>
        <v/>
      </c>
      <c r="T1843" s="3"/>
      <c r="U1843" s="6"/>
      <c r="V1843" s="6"/>
      <c r="W1843" s="6"/>
      <c r="X1843" s="6"/>
      <c r="Y1843" s="6"/>
      <c r="Z1843" s="6"/>
      <c r="AA1843" s="6"/>
      <c r="AB1843" s="6"/>
      <c r="AC1843" s="6"/>
      <c r="AD1843" s="6"/>
      <c r="AE1843" s="6"/>
      <c r="AF1843" s="6"/>
      <c r="AG1843" s="6"/>
      <c r="AH1843" s="6"/>
      <c r="AI1843" s="6"/>
      <c r="AJ1843" s="6"/>
      <c r="AK1843" s="6"/>
      <c r="AW1843" s="122" t="str">
        <f t="shared" si="315"/>
        <v/>
      </c>
      <c r="AX1843" s="123" t="str">
        <f t="shared" si="316"/>
        <v/>
      </c>
      <c r="AY1843" s="124" t="str">
        <f t="shared" si="317"/>
        <v/>
      </c>
      <c r="AZ1843" s="124" t="str">
        <f t="shared" si="318"/>
        <v/>
      </c>
      <c r="BF1843" s="91"/>
    </row>
    <row r="1844" spans="1:58" s="78" customFormat="1" ht="14.25" x14ac:dyDescent="0.2">
      <c r="A1844" s="6"/>
      <c r="B1844" s="6"/>
      <c r="C1844" s="6"/>
      <c r="D1844" s="3"/>
      <c r="E1844" s="98" t="str">
        <f t="shared" si="314"/>
        <v/>
      </c>
      <c r="F1844" s="117"/>
      <c r="G1844" s="116" t="str">
        <f>IF(E1844="","",IF(Temp!optSeasCoef=0,1,INDEX($C$2:$C$13,IF(MOD(COUNT($E$2:E1844),seas_indx)=0,seas_indx,MOD(COUNT($E$2:E1844),seas_indx)))))</f>
        <v/>
      </c>
      <c r="H1844" s="97" t="str">
        <f>IFERROR(IF(Temp!fhor_indata=1,IF(COUNT($S$2:S1844)&lt;=XobsHor,"in-sample",IF(AND(COUNT($S$2:S1844)&lt;=XobsHor+XfHor,MOD(S1843,XobsHor)&lt;XfHor),"out-sample","")),IF(ISBLANK(F1844),"",IF(COUNT($F$2:F1844)&lt;=XobsHor-XfHor,"in-sample","out-sample"))),"")</f>
        <v/>
      </c>
      <c r="I1844" s="120" t="str">
        <f>IF(AND(ISBLANK(F1843),H1843="in-sample"),"",IF(AND(Temp!fhor_indata=1,H1843="out-sample",H1844="out-sample"),I1843,IF(AND(ISBLANK(F1844),H1843="out-sample"),"",IF(AND(Temp!optSeasCoef=0,Temp!sts_add=1),IF(H1843="in-sample",IF(Q1843=bigT,((pCell/bigT)*F1843)+((1-(pCell/bigT))*(I1843+J1843)),IF(OR(ISBLANK(F1844),COUNT($F$2:F1843)&lt;=pCell),F1843,((pCell/COUNT($F$2:F1843))*F1843)+((1-(pCell/COUNT($F$2:F1843)))*(I1843+J1843)))),I1843),IF(AND(Temp!optSeasCoef=0,Temp!sts_multp=1),IF(H1843="in-sample",IF(Q1843=bigT,((pCell/bigT)*F1843)+((1-(pCell/bigT))*(I1843*J1843)),IF(OR(ISBLANK(F1844),COUNT(F$2:$F1843)&lt;=pCell),F1843,((pCell/COUNT($F$2:F1843))*F1843)+((1-(pCell/COUNT($F$2:F1843)))*(I1843*J1843)))),I1843),IF(Temp!sts_add=1,IF(H1843="in-sample",IF(Q1843=bigT,((pCell/bigT)*AX1843)+((1-(pCell/bigT))*(I1843+J1843)),IF(OR(ISBLANK(F1844),COUNT($AX$2:AX1843)&lt;=pCell),AX1843,((pCell/COUNT($AX$2:AX1843))*AX1843)+((1-(pCell/COUNT($AX$2:AX1843)))*(I1843+J1843)))),I1843),IF(H1843="in-sample",IF(Q1843=bigT,((pCell/bigT)*AX1843)+((1-(pCell/bigT))*(I1843*J1843)),IF(OR(ISBLANK(F1844),COUNT($AX$2:AX1843)&lt;=pCell),AX1843,((pCell/COUNT($AX$2:AX1843))*AX1843)+((1-(pCell/COUNT($AX$2:AX1843)))*(I1843*J1843)))),I1843)))))))</f>
        <v/>
      </c>
      <c r="J1844" s="120" t="str">
        <f>IF(AND(ISBLANK(F1843),H1843="in-sample"),"",IF(AND(Temp!fhor_indata=1,H1843="out-sample",H1844="out-sample"),J1843,IF(AND(ISBLANK(F1844),H1843="out-sample"),"",IF(AND(Temp!optSeasCoef=0,Temp!sts_add=1),IF(H1843="in-sample",IF(Q1843=bigT,((qCell/bigT)*(I1844-I1843))+((1-(qCell/bigT))*J1843),IF(OR(ISBLANK(F1844),COUNT($F$2:F1843)&lt;=qCell),IF(COUNT($F$2:F1843)=1,0,F1843-F1842),((qCell/COUNT($F$2:F1843))*(I1844-I1843))+((1-(qCell/COUNT($F$2:F1843)))*J1843))),J1843),IF(AND(Temp!optSeasCoef=0,Temp!sts_multp=1),IF(H1843="in-sample",IF(Q1843=bigT,((qCell/bigT)*(I1844/I1843))+((1-(qCell/bigT))*J1843),IF(qCell=0,1,IF(OR(ISBLANK(F1844),COUNT($F$2:F1843)&lt;=qCell),IF(COUNT($F$2:F1843)=1,1,F1843/F1842),((qCell/COUNT($F$2:F1843))*(I1844/I1843))+((1-(qCell/COUNT($F$2:F1843)))*J1843)))),J1843),IF(Temp!sts_add=1,IF(H1843="in-sample",IF(Q1843=bigT,((qCell/bigT)*(I1844-I1843))+((1-(qCell/bigT))*J1843),IF(OR(ISBLANK(F1844),COUNT($AX$2:AX1843)&lt;=qCell),IF(COUNT($AX$2:AX1843)=1,0,AX1843-AX1842),((qCell/COUNT($AX$2:AX1843))*(I1844-I1843))+((1-(qCell/COUNT($AX$2:AX1843)))*J1843))),J1843),IF(H1843="in-sample",IF(Q1843=bigT,((qCell/bigT)*(I1844/I1843))+((1-(qCell/bigT))*J1843),IF(qCell=0,1,IF(OR(ISBLANK(F1844),COUNT($AX$2:AX1843)&lt;=qCell),IF(COUNT($AX$2:AX1843)=1,1,AX1843/AX1842),((qCell/COUNT($AX$2:AX1843))*(I1844/I1843))+((1-(qCell/COUNT($AX$2:AX1843)))*J1843)))),J1843)))))))</f>
        <v/>
      </c>
      <c r="K1844" s="120" t="str">
        <f>IF(H1844="","",IF(AND(Temp!optSeasCoef=0,Temp!sts_add=1),IF(H1844="out-sample",I1844+(Q1844*J1844),I1844+J1844),IF(AND(Temp!optSeasCoef=0,Temp!sts_multp=1),IF(H1844="out-sample",I1844*(J1844^Q1844),I1844*J1844),IF(Temp!sts_add=1,IF(H1844="out-sample",(I1844+(Q1844*J1844))*G1844,(I1844+J1844)*G1844),IF(H1844="out-sample",I1844*(J1844^Q1844)*G1844,I1844*J1844*G1844)))))</f>
        <v/>
      </c>
      <c r="L1844" s="116" t="str">
        <f t="shared" si="308"/>
        <v/>
      </c>
      <c r="M1844" s="116" t="str">
        <f t="shared" si="309"/>
        <v/>
      </c>
      <c r="N1844" s="116" t="str">
        <f t="shared" si="310"/>
        <v/>
      </c>
      <c r="O1844" s="116" t="str">
        <f t="shared" si="311"/>
        <v/>
      </c>
      <c r="P1844" s="116" t="str">
        <f t="shared" si="312"/>
        <v/>
      </c>
      <c r="Q1844" s="94" t="str">
        <f>IF(AND(Temp!fhor_indata=1,ISBLANK(F1844),H1843="in-sample"),1,IF(AND(Temp!fhor_indata=1,H1843="out-sample",Q1843&lt;XfHor),Q1843+1,IF(ISBLANK(F1844),"",IF(AND(H1844="out-sample",H1843="in-sample"),1,IF(AND(H1844="out-sample",H1843="out-sample"),Q1843+1,IF(ISNUMBER(Q1843),Q1843+1,1))))))</f>
        <v/>
      </c>
      <c r="R1844" s="94" t="str">
        <f t="shared" si="313"/>
        <v/>
      </c>
      <c r="S1844" s="94" t="str">
        <f>IF(Temp!fhor_indata=1,IF(S1843=XobsHor,1,IF(COUNT($S$2:S1843)&lt;=XobsHor,S1843+1,IF(AND(COUNT($S$2:S1843)&lt;=XobsHor+XfHor,IFERROR(MOD(S1843,XobsHor)&lt;XfHor,FALSE)),S1843+1,""))),IF(ISBLANK(F1844),"",IF(S1843=maxP,1,IF(S1843&lt;maxP,S1843+1,IF(COUNT($S$2:S1844)&lt;=XobsHor,S1843+1,"")))))</f>
        <v/>
      </c>
      <c r="T1844" s="3"/>
      <c r="U1844" s="6"/>
      <c r="V1844" s="6"/>
      <c r="W1844" s="6"/>
      <c r="X1844" s="6"/>
      <c r="Y1844" s="6"/>
      <c r="Z1844" s="6"/>
      <c r="AA1844" s="6"/>
      <c r="AB1844" s="6"/>
      <c r="AC1844" s="6"/>
      <c r="AD1844" s="6"/>
      <c r="AE1844" s="6"/>
      <c r="AF1844" s="6"/>
      <c r="AG1844" s="6"/>
      <c r="AH1844" s="6"/>
      <c r="AI1844" s="6"/>
      <c r="AJ1844" s="6"/>
      <c r="AK1844" s="6"/>
      <c r="AW1844" s="122" t="str">
        <f t="shared" si="315"/>
        <v/>
      </c>
      <c r="AX1844" s="123" t="str">
        <f t="shared" si="316"/>
        <v/>
      </c>
      <c r="AY1844" s="124" t="str">
        <f t="shared" si="317"/>
        <v/>
      </c>
      <c r="AZ1844" s="124" t="str">
        <f t="shared" si="318"/>
        <v/>
      </c>
      <c r="BF1844" s="91"/>
    </row>
    <row r="1845" spans="1:58" s="78" customFormat="1" ht="14.25" x14ac:dyDescent="0.2">
      <c r="A1845" s="6"/>
      <c r="B1845" s="6"/>
      <c r="C1845" s="6"/>
      <c r="D1845" s="3"/>
      <c r="E1845" s="98" t="str">
        <f t="shared" si="314"/>
        <v/>
      </c>
      <c r="F1845" s="117"/>
      <c r="G1845" s="116" t="str">
        <f>IF(E1845="","",IF(Temp!optSeasCoef=0,1,INDEX($C$2:$C$13,IF(MOD(COUNT($E$2:E1845),seas_indx)=0,seas_indx,MOD(COUNT($E$2:E1845),seas_indx)))))</f>
        <v/>
      </c>
      <c r="H1845" s="97" t="str">
        <f>IFERROR(IF(Temp!fhor_indata=1,IF(COUNT($S$2:S1845)&lt;=XobsHor,"in-sample",IF(AND(COUNT($S$2:S1845)&lt;=XobsHor+XfHor,MOD(S1844,XobsHor)&lt;XfHor),"out-sample","")),IF(ISBLANK(F1845),"",IF(COUNT($F$2:F1845)&lt;=XobsHor-XfHor,"in-sample","out-sample"))),"")</f>
        <v/>
      </c>
      <c r="I1845" s="120" t="str">
        <f>IF(AND(ISBLANK(F1844),H1844="in-sample"),"",IF(AND(Temp!fhor_indata=1,H1844="out-sample",H1845="out-sample"),I1844,IF(AND(ISBLANK(F1845),H1844="out-sample"),"",IF(AND(Temp!optSeasCoef=0,Temp!sts_add=1),IF(H1844="in-sample",IF(Q1844=bigT,((pCell/bigT)*F1844)+((1-(pCell/bigT))*(I1844+J1844)),IF(OR(ISBLANK(F1845),COUNT($F$2:F1844)&lt;=pCell),F1844,((pCell/COUNT($F$2:F1844))*F1844)+((1-(pCell/COUNT($F$2:F1844)))*(I1844+J1844)))),I1844),IF(AND(Temp!optSeasCoef=0,Temp!sts_multp=1),IF(H1844="in-sample",IF(Q1844=bigT,((pCell/bigT)*F1844)+((1-(pCell/bigT))*(I1844*J1844)),IF(OR(ISBLANK(F1845),COUNT(F$2:$F1844)&lt;=pCell),F1844,((pCell/COUNT($F$2:F1844))*F1844)+((1-(pCell/COUNT($F$2:F1844)))*(I1844*J1844)))),I1844),IF(Temp!sts_add=1,IF(H1844="in-sample",IF(Q1844=bigT,((pCell/bigT)*AX1844)+((1-(pCell/bigT))*(I1844+J1844)),IF(OR(ISBLANK(F1845),COUNT($AX$2:AX1844)&lt;=pCell),AX1844,((pCell/COUNT($AX$2:AX1844))*AX1844)+((1-(pCell/COUNT($AX$2:AX1844)))*(I1844+J1844)))),I1844),IF(H1844="in-sample",IF(Q1844=bigT,((pCell/bigT)*AX1844)+((1-(pCell/bigT))*(I1844*J1844)),IF(OR(ISBLANK(F1845),COUNT($AX$2:AX1844)&lt;=pCell),AX1844,((pCell/COUNT($AX$2:AX1844))*AX1844)+((1-(pCell/COUNT($AX$2:AX1844)))*(I1844*J1844)))),I1844)))))))</f>
        <v/>
      </c>
      <c r="J1845" s="120" t="str">
        <f>IF(AND(ISBLANK(F1844),H1844="in-sample"),"",IF(AND(Temp!fhor_indata=1,H1844="out-sample",H1845="out-sample"),J1844,IF(AND(ISBLANK(F1845),H1844="out-sample"),"",IF(AND(Temp!optSeasCoef=0,Temp!sts_add=1),IF(H1844="in-sample",IF(Q1844=bigT,((qCell/bigT)*(I1845-I1844))+((1-(qCell/bigT))*J1844),IF(OR(ISBLANK(F1845),COUNT($F$2:F1844)&lt;=qCell),IF(COUNT($F$2:F1844)=1,0,F1844-F1843),((qCell/COUNT($F$2:F1844))*(I1845-I1844))+((1-(qCell/COUNT($F$2:F1844)))*J1844))),J1844),IF(AND(Temp!optSeasCoef=0,Temp!sts_multp=1),IF(H1844="in-sample",IF(Q1844=bigT,((qCell/bigT)*(I1845/I1844))+((1-(qCell/bigT))*J1844),IF(qCell=0,1,IF(OR(ISBLANK(F1845),COUNT($F$2:F1844)&lt;=qCell),IF(COUNT($F$2:F1844)=1,1,F1844/F1843),((qCell/COUNT($F$2:F1844))*(I1845/I1844))+((1-(qCell/COUNT($F$2:F1844)))*J1844)))),J1844),IF(Temp!sts_add=1,IF(H1844="in-sample",IF(Q1844=bigT,((qCell/bigT)*(I1845-I1844))+((1-(qCell/bigT))*J1844),IF(OR(ISBLANK(F1845),COUNT($AX$2:AX1844)&lt;=qCell),IF(COUNT($AX$2:AX1844)=1,0,AX1844-AX1843),((qCell/COUNT($AX$2:AX1844))*(I1845-I1844))+((1-(qCell/COUNT($AX$2:AX1844)))*J1844))),J1844),IF(H1844="in-sample",IF(Q1844=bigT,((qCell/bigT)*(I1845/I1844))+((1-(qCell/bigT))*J1844),IF(qCell=0,1,IF(OR(ISBLANK(F1845),COUNT($AX$2:AX1844)&lt;=qCell),IF(COUNT($AX$2:AX1844)=1,1,AX1844/AX1843),((qCell/COUNT($AX$2:AX1844))*(I1845/I1844))+((1-(qCell/COUNT($AX$2:AX1844)))*J1844)))),J1844)))))))</f>
        <v/>
      </c>
      <c r="K1845" s="120" t="str">
        <f>IF(H1845="","",IF(AND(Temp!optSeasCoef=0,Temp!sts_add=1),IF(H1845="out-sample",I1845+(Q1845*J1845),I1845+J1845),IF(AND(Temp!optSeasCoef=0,Temp!sts_multp=1),IF(H1845="out-sample",I1845*(J1845^Q1845),I1845*J1845),IF(Temp!sts_add=1,IF(H1845="out-sample",(I1845+(Q1845*J1845))*G1845,(I1845+J1845)*G1845),IF(H1845="out-sample",I1845*(J1845^Q1845)*G1845,I1845*J1845*G1845)))))</f>
        <v/>
      </c>
      <c r="L1845" s="116" t="str">
        <f t="shared" si="308"/>
        <v/>
      </c>
      <c r="M1845" s="116" t="str">
        <f t="shared" si="309"/>
        <v/>
      </c>
      <c r="N1845" s="116" t="str">
        <f t="shared" si="310"/>
        <v/>
      </c>
      <c r="O1845" s="116" t="str">
        <f t="shared" si="311"/>
        <v/>
      </c>
      <c r="P1845" s="116" t="str">
        <f t="shared" si="312"/>
        <v/>
      </c>
      <c r="Q1845" s="94" t="str">
        <f>IF(AND(Temp!fhor_indata=1,ISBLANK(F1845),H1844="in-sample"),1,IF(AND(Temp!fhor_indata=1,H1844="out-sample",Q1844&lt;XfHor),Q1844+1,IF(ISBLANK(F1845),"",IF(AND(H1845="out-sample",H1844="in-sample"),1,IF(AND(H1845="out-sample",H1844="out-sample"),Q1844+1,IF(ISNUMBER(Q1844),Q1844+1,1))))))</f>
        <v/>
      </c>
      <c r="R1845" s="94" t="str">
        <f t="shared" si="313"/>
        <v/>
      </c>
      <c r="S1845" s="94" t="str">
        <f>IF(Temp!fhor_indata=1,IF(S1844=XobsHor,1,IF(COUNT($S$2:S1844)&lt;=XobsHor,S1844+1,IF(AND(COUNT($S$2:S1844)&lt;=XobsHor+XfHor,IFERROR(MOD(S1844,XobsHor)&lt;XfHor,FALSE)),S1844+1,""))),IF(ISBLANK(F1845),"",IF(S1844=maxP,1,IF(S1844&lt;maxP,S1844+1,IF(COUNT($S$2:S1845)&lt;=XobsHor,S1844+1,"")))))</f>
        <v/>
      </c>
      <c r="T1845" s="3"/>
      <c r="U1845" s="6"/>
      <c r="V1845" s="6"/>
      <c r="W1845" s="6"/>
      <c r="X1845" s="6"/>
      <c r="Y1845" s="6"/>
      <c r="Z1845" s="6"/>
      <c r="AA1845" s="6"/>
      <c r="AB1845" s="6"/>
      <c r="AC1845" s="6"/>
      <c r="AD1845" s="6"/>
      <c r="AE1845" s="6"/>
      <c r="AF1845" s="6"/>
      <c r="AG1845" s="6"/>
      <c r="AH1845" s="6"/>
      <c r="AI1845" s="6"/>
      <c r="AJ1845" s="6"/>
      <c r="AK1845" s="6"/>
      <c r="AW1845" s="122" t="str">
        <f t="shared" si="315"/>
        <v/>
      </c>
      <c r="AX1845" s="123" t="str">
        <f t="shared" si="316"/>
        <v/>
      </c>
      <c r="AY1845" s="124" t="str">
        <f t="shared" si="317"/>
        <v/>
      </c>
      <c r="AZ1845" s="124" t="str">
        <f t="shared" si="318"/>
        <v/>
      </c>
      <c r="BF1845" s="91"/>
    </row>
    <row r="1846" spans="1:58" s="78" customFormat="1" ht="14.25" x14ac:dyDescent="0.2">
      <c r="A1846" s="6"/>
      <c r="B1846" s="6"/>
      <c r="C1846" s="6"/>
      <c r="D1846" s="3"/>
      <c r="E1846" s="98" t="str">
        <f t="shared" si="314"/>
        <v/>
      </c>
      <c r="F1846" s="117"/>
      <c r="G1846" s="116" t="str">
        <f>IF(E1846="","",IF(Temp!optSeasCoef=0,1,INDEX($C$2:$C$13,IF(MOD(COUNT($E$2:E1846),seas_indx)=0,seas_indx,MOD(COUNT($E$2:E1846),seas_indx)))))</f>
        <v/>
      </c>
      <c r="H1846" s="97" t="str">
        <f>IFERROR(IF(Temp!fhor_indata=1,IF(COUNT($S$2:S1846)&lt;=XobsHor,"in-sample",IF(AND(COUNT($S$2:S1846)&lt;=XobsHor+XfHor,MOD(S1845,XobsHor)&lt;XfHor),"out-sample","")),IF(ISBLANK(F1846),"",IF(COUNT($F$2:F1846)&lt;=XobsHor-XfHor,"in-sample","out-sample"))),"")</f>
        <v/>
      </c>
      <c r="I1846" s="120" t="str">
        <f>IF(AND(ISBLANK(F1845),H1845="in-sample"),"",IF(AND(Temp!fhor_indata=1,H1845="out-sample",H1846="out-sample"),I1845,IF(AND(ISBLANK(F1846),H1845="out-sample"),"",IF(AND(Temp!optSeasCoef=0,Temp!sts_add=1),IF(H1845="in-sample",IF(Q1845=bigT,((pCell/bigT)*F1845)+((1-(pCell/bigT))*(I1845+J1845)),IF(OR(ISBLANK(F1846),COUNT($F$2:F1845)&lt;=pCell),F1845,((pCell/COUNT($F$2:F1845))*F1845)+((1-(pCell/COUNT($F$2:F1845)))*(I1845+J1845)))),I1845),IF(AND(Temp!optSeasCoef=0,Temp!sts_multp=1),IF(H1845="in-sample",IF(Q1845=bigT,((pCell/bigT)*F1845)+((1-(pCell/bigT))*(I1845*J1845)),IF(OR(ISBLANK(F1846),COUNT(F$2:$F1845)&lt;=pCell),F1845,((pCell/COUNT($F$2:F1845))*F1845)+((1-(pCell/COUNT($F$2:F1845)))*(I1845*J1845)))),I1845),IF(Temp!sts_add=1,IF(H1845="in-sample",IF(Q1845=bigT,((pCell/bigT)*AX1845)+((1-(pCell/bigT))*(I1845+J1845)),IF(OR(ISBLANK(F1846),COUNT($AX$2:AX1845)&lt;=pCell),AX1845,((pCell/COUNT($AX$2:AX1845))*AX1845)+((1-(pCell/COUNT($AX$2:AX1845)))*(I1845+J1845)))),I1845),IF(H1845="in-sample",IF(Q1845=bigT,((pCell/bigT)*AX1845)+((1-(pCell/bigT))*(I1845*J1845)),IF(OR(ISBLANK(F1846),COUNT($AX$2:AX1845)&lt;=pCell),AX1845,((pCell/COUNT($AX$2:AX1845))*AX1845)+((1-(pCell/COUNT($AX$2:AX1845)))*(I1845*J1845)))),I1845)))))))</f>
        <v/>
      </c>
      <c r="J1846" s="120" t="str">
        <f>IF(AND(ISBLANK(F1845),H1845="in-sample"),"",IF(AND(Temp!fhor_indata=1,H1845="out-sample",H1846="out-sample"),J1845,IF(AND(ISBLANK(F1846),H1845="out-sample"),"",IF(AND(Temp!optSeasCoef=0,Temp!sts_add=1),IF(H1845="in-sample",IF(Q1845=bigT,((qCell/bigT)*(I1846-I1845))+((1-(qCell/bigT))*J1845),IF(OR(ISBLANK(F1846),COUNT($F$2:F1845)&lt;=qCell),IF(COUNT($F$2:F1845)=1,0,F1845-F1844),((qCell/COUNT($F$2:F1845))*(I1846-I1845))+((1-(qCell/COUNT($F$2:F1845)))*J1845))),J1845),IF(AND(Temp!optSeasCoef=0,Temp!sts_multp=1),IF(H1845="in-sample",IF(Q1845=bigT,((qCell/bigT)*(I1846/I1845))+((1-(qCell/bigT))*J1845),IF(qCell=0,1,IF(OR(ISBLANK(F1846),COUNT($F$2:F1845)&lt;=qCell),IF(COUNT($F$2:F1845)=1,1,F1845/F1844),((qCell/COUNT($F$2:F1845))*(I1846/I1845))+((1-(qCell/COUNT($F$2:F1845)))*J1845)))),J1845),IF(Temp!sts_add=1,IF(H1845="in-sample",IF(Q1845=bigT,((qCell/bigT)*(I1846-I1845))+((1-(qCell/bigT))*J1845),IF(OR(ISBLANK(F1846),COUNT($AX$2:AX1845)&lt;=qCell),IF(COUNT($AX$2:AX1845)=1,0,AX1845-AX1844),((qCell/COUNT($AX$2:AX1845))*(I1846-I1845))+((1-(qCell/COUNT($AX$2:AX1845)))*J1845))),J1845),IF(H1845="in-sample",IF(Q1845=bigT,((qCell/bigT)*(I1846/I1845))+((1-(qCell/bigT))*J1845),IF(qCell=0,1,IF(OR(ISBLANK(F1846),COUNT($AX$2:AX1845)&lt;=qCell),IF(COUNT($AX$2:AX1845)=1,1,AX1845/AX1844),((qCell/COUNT($AX$2:AX1845))*(I1846/I1845))+((1-(qCell/COUNT($AX$2:AX1845)))*J1845)))),J1845)))))))</f>
        <v/>
      </c>
      <c r="K1846" s="120" t="str">
        <f>IF(H1846="","",IF(AND(Temp!optSeasCoef=0,Temp!sts_add=1),IF(H1846="out-sample",I1846+(Q1846*J1846),I1846+J1846),IF(AND(Temp!optSeasCoef=0,Temp!sts_multp=1),IF(H1846="out-sample",I1846*(J1846^Q1846),I1846*J1846),IF(Temp!sts_add=1,IF(H1846="out-sample",(I1846+(Q1846*J1846))*G1846,(I1846+J1846)*G1846),IF(H1846="out-sample",I1846*(J1846^Q1846)*G1846,I1846*J1846*G1846)))))</f>
        <v/>
      </c>
      <c r="L1846" s="116" t="str">
        <f t="shared" si="308"/>
        <v/>
      </c>
      <c r="M1846" s="116" t="str">
        <f t="shared" si="309"/>
        <v/>
      </c>
      <c r="N1846" s="116" t="str">
        <f t="shared" si="310"/>
        <v/>
      </c>
      <c r="O1846" s="116" t="str">
        <f t="shared" si="311"/>
        <v/>
      </c>
      <c r="P1846" s="116" t="str">
        <f t="shared" si="312"/>
        <v/>
      </c>
      <c r="Q1846" s="94" t="str">
        <f>IF(AND(Temp!fhor_indata=1,ISBLANK(F1846),H1845="in-sample"),1,IF(AND(Temp!fhor_indata=1,H1845="out-sample",Q1845&lt;XfHor),Q1845+1,IF(ISBLANK(F1846),"",IF(AND(H1846="out-sample",H1845="in-sample"),1,IF(AND(H1846="out-sample",H1845="out-sample"),Q1845+1,IF(ISNUMBER(Q1845),Q1845+1,1))))))</f>
        <v/>
      </c>
      <c r="R1846" s="94" t="str">
        <f t="shared" si="313"/>
        <v/>
      </c>
      <c r="S1846" s="94" t="str">
        <f>IF(Temp!fhor_indata=1,IF(S1845=XobsHor,1,IF(COUNT($S$2:S1845)&lt;=XobsHor,S1845+1,IF(AND(COUNT($S$2:S1845)&lt;=XobsHor+XfHor,IFERROR(MOD(S1845,XobsHor)&lt;XfHor,FALSE)),S1845+1,""))),IF(ISBLANK(F1846),"",IF(S1845=maxP,1,IF(S1845&lt;maxP,S1845+1,IF(COUNT($S$2:S1846)&lt;=XobsHor,S1845+1,"")))))</f>
        <v/>
      </c>
      <c r="T1846" s="3"/>
      <c r="U1846" s="6"/>
      <c r="V1846" s="6"/>
      <c r="W1846" s="6"/>
      <c r="X1846" s="6"/>
      <c r="Y1846" s="6"/>
      <c r="Z1846" s="6"/>
      <c r="AA1846" s="6"/>
      <c r="AB1846" s="6"/>
      <c r="AC1846" s="6"/>
      <c r="AD1846" s="6"/>
      <c r="AE1846" s="6"/>
      <c r="AF1846" s="6"/>
      <c r="AG1846" s="6"/>
      <c r="AH1846" s="6"/>
      <c r="AI1846" s="6"/>
      <c r="AJ1846" s="6"/>
      <c r="AK1846" s="6"/>
      <c r="AW1846" s="122" t="str">
        <f t="shared" si="315"/>
        <v/>
      </c>
      <c r="AX1846" s="123" t="str">
        <f t="shared" si="316"/>
        <v/>
      </c>
      <c r="AY1846" s="124" t="str">
        <f t="shared" si="317"/>
        <v/>
      </c>
      <c r="AZ1846" s="124" t="str">
        <f t="shared" si="318"/>
        <v/>
      </c>
      <c r="BF1846" s="91"/>
    </row>
    <row r="1847" spans="1:58" s="78" customFormat="1" ht="14.25" x14ac:dyDescent="0.2">
      <c r="A1847" s="6"/>
      <c r="B1847" s="6"/>
      <c r="C1847" s="6"/>
      <c r="D1847" s="3"/>
      <c r="E1847" s="98" t="str">
        <f t="shared" si="314"/>
        <v/>
      </c>
      <c r="F1847" s="117"/>
      <c r="G1847" s="116" t="str">
        <f>IF(E1847="","",IF(Temp!optSeasCoef=0,1,INDEX($C$2:$C$13,IF(MOD(COUNT($E$2:E1847),seas_indx)=0,seas_indx,MOD(COUNT($E$2:E1847),seas_indx)))))</f>
        <v/>
      </c>
      <c r="H1847" s="97" t="str">
        <f>IFERROR(IF(Temp!fhor_indata=1,IF(COUNT($S$2:S1847)&lt;=XobsHor,"in-sample",IF(AND(COUNT($S$2:S1847)&lt;=XobsHor+XfHor,MOD(S1846,XobsHor)&lt;XfHor),"out-sample","")),IF(ISBLANK(F1847),"",IF(COUNT($F$2:F1847)&lt;=XobsHor-XfHor,"in-sample","out-sample"))),"")</f>
        <v/>
      </c>
      <c r="I1847" s="120" t="str">
        <f>IF(AND(ISBLANK(F1846),H1846="in-sample"),"",IF(AND(Temp!fhor_indata=1,H1846="out-sample",H1847="out-sample"),I1846,IF(AND(ISBLANK(F1847),H1846="out-sample"),"",IF(AND(Temp!optSeasCoef=0,Temp!sts_add=1),IF(H1846="in-sample",IF(Q1846=bigT,((pCell/bigT)*F1846)+((1-(pCell/bigT))*(I1846+J1846)),IF(OR(ISBLANK(F1847),COUNT($F$2:F1846)&lt;=pCell),F1846,((pCell/COUNT($F$2:F1846))*F1846)+((1-(pCell/COUNT($F$2:F1846)))*(I1846+J1846)))),I1846),IF(AND(Temp!optSeasCoef=0,Temp!sts_multp=1),IF(H1846="in-sample",IF(Q1846=bigT,((pCell/bigT)*F1846)+((1-(pCell/bigT))*(I1846*J1846)),IF(OR(ISBLANK(F1847),COUNT(F$2:$F1846)&lt;=pCell),F1846,((pCell/COUNT($F$2:F1846))*F1846)+((1-(pCell/COUNT($F$2:F1846)))*(I1846*J1846)))),I1846),IF(Temp!sts_add=1,IF(H1846="in-sample",IF(Q1846=bigT,((pCell/bigT)*AX1846)+((1-(pCell/bigT))*(I1846+J1846)),IF(OR(ISBLANK(F1847),COUNT($AX$2:AX1846)&lt;=pCell),AX1846,((pCell/COUNT($AX$2:AX1846))*AX1846)+((1-(pCell/COUNT($AX$2:AX1846)))*(I1846+J1846)))),I1846),IF(H1846="in-sample",IF(Q1846=bigT,((pCell/bigT)*AX1846)+((1-(pCell/bigT))*(I1846*J1846)),IF(OR(ISBLANK(F1847),COUNT($AX$2:AX1846)&lt;=pCell),AX1846,((pCell/COUNT($AX$2:AX1846))*AX1846)+((1-(pCell/COUNT($AX$2:AX1846)))*(I1846*J1846)))),I1846)))))))</f>
        <v/>
      </c>
      <c r="J1847" s="120" t="str">
        <f>IF(AND(ISBLANK(F1846),H1846="in-sample"),"",IF(AND(Temp!fhor_indata=1,H1846="out-sample",H1847="out-sample"),J1846,IF(AND(ISBLANK(F1847),H1846="out-sample"),"",IF(AND(Temp!optSeasCoef=0,Temp!sts_add=1),IF(H1846="in-sample",IF(Q1846=bigT,((qCell/bigT)*(I1847-I1846))+((1-(qCell/bigT))*J1846),IF(OR(ISBLANK(F1847),COUNT($F$2:F1846)&lt;=qCell),IF(COUNT($F$2:F1846)=1,0,F1846-F1845),((qCell/COUNT($F$2:F1846))*(I1847-I1846))+((1-(qCell/COUNT($F$2:F1846)))*J1846))),J1846),IF(AND(Temp!optSeasCoef=0,Temp!sts_multp=1),IF(H1846="in-sample",IF(Q1846=bigT,((qCell/bigT)*(I1847/I1846))+((1-(qCell/bigT))*J1846),IF(qCell=0,1,IF(OR(ISBLANK(F1847),COUNT($F$2:F1846)&lt;=qCell),IF(COUNT($F$2:F1846)=1,1,F1846/F1845),((qCell/COUNT($F$2:F1846))*(I1847/I1846))+((1-(qCell/COUNT($F$2:F1846)))*J1846)))),J1846),IF(Temp!sts_add=1,IF(H1846="in-sample",IF(Q1846=bigT,((qCell/bigT)*(I1847-I1846))+((1-(qCell/bigT))*J1846),IF(OR(ISBLANK(F1847),COUNT($AX$2:AX1846)&lt;=qCell),IF(COUNT($AX$2:AX1846)=1,0,AX1846-AX1845),((qCell/COUNT($AX$2:AX1846))*(I1847-I1846))+((1-(qCell/COUNT($AX$2:AX1846)))*J1846))),J1846),IF(H1846="in-sample",IF(Q1846=bigT,((qCell/bigT)*(I1847/I1846))+((1-(qCell/bigT))*J1846),IF(qCell=0,1,IF(OR(ISBLANK(F1847),COUNT($AX$2:AX1846)&lt;=qCell),IF(COUNT($AX$2:AX1846)=1,1,AX1846/AX1845),((qCell/COUNT($AX$2:AX1846))*(I1847/I1846))+((1-(qCell/COUNT($AX$2:AX1846)))*J1846)))),J1846)))))))</f>
        <v/>
      </c>
      <c r="K1847" s="120" t="str">
        <f>IF(H1847="","",IF(AND(Temp!optSeasCoef=0,Temp!sts_add=1),IF(H1847="out-sample",I1847+(Q1847*J1847),I1847+J1847),IF(AND(Temp!optSeasCoef=0,Temp!sts_multp=1),IF(H1847="out-sample",I1847*(J1847^Q1847),I1847*J1847),IF(Temp!sts_add=1,IF(H1847="out-sample",(I1847+(Q1847*J1847))*G1847,(I1847+J1847)*G1847),IF(H1847="out-sample",I1847*(J1847^Q1847)*G1847,I1847*J1847*G1847)))))</f>
        <v/>
      </c>
      <c r="L1847" s="116" t="str">
        <f t="shared" si="308"/>
        <v/>
      </c>
      <c r="M1847" s="116" t="str">
        <f t="shared" si="309"/>
        <v/>
      </c>
      <c r="N1847" s="116" t="str">
        <f t="shared" si="310"/>
        <v/>
      </c>
      <c r="O1847" s="116" t="str">
        <f t="shared" si="311"/>
        <v/>
      </c>
      <c r="P1847" s="116" t="str">
        <f t="shared" si="312"/>
        <v/>
      </c>
      <c r="Q1847" s="94" t="str">
        <f>IF(AND(Temp!fhor_indata=1,ISBLANK(F1847),H1846="in-sample"),1,IF(AND(Temp!fhor_indata=1,H1846="out-sample",Q1846&lt;XfHor),Q1846+1,IF(ISBLANK(F1847),"",IF(AND(H1847="out-sample",H1846="in-sample"),1,IF(AND(H1847="out-sample",H1846="out-sample"),Q1846+1,IF(ISNUMBER(Q1846),Q1846+1,1))))))</f>
        <v/>
      </c>
      <c r="R1847" s="94" t="str">
        <f t="shared" si="313"/>
        <v/>
      </c>
      <c r="S1847" s="94" t="str">
        <f>IF(Temp!fhor_indata=1,IF(S1846=XobsHor,1,IF(COUNT($S$2:S1846)&lt;=XobsHor,S1846+1,IF(AND(COUNT($S$2:S1846)&lt;=XobsHor+XfHor,IFERROR(MOD(S1846,XobsHor)&lt;XfHor,FALSE)),S1846+1,""))),IF(ISBLANK(F1847),"",IF(S1846=maxP,1,IF(S1846&lt;maxP,S1846+1,IF(COUNT($S$2:S1847)&lt;=XobsHor,S1846+1,"")))))</f>
        <v/>
      </c>
      <c r="T1847" s="3"/>
      <c r="U1847" s="6"/>
      <c r="V1847" s="6"/>
      <c r="W1847" s="6"/>
      <c r="X1847" s="6"/>
      <c r="Y1847" s="6"/>
      <c r="Z1847" s="6"/>
      <c r="AA1847" s="6"/>
      <c r="AB1847" s="6"/>
      <c r="AC1847" s="6"/>
      <c r="AD1847" s="6"/>
      <c r="AE1847" s="6"/>
      <c r="AF1847" s="6"/>
      <c r="AG1847" s="6"/>
      <c r="AH1847" s="6"/>
      <c r="AI1847" s="6"/>
      <c r="AJ1847" s="6"/>
      <c r="AK1847" s="6"/>
      <c r="AW1847" s="122" t="str">
        <f t="shared" si="315"/>
        <v/>
      </c>
      <c r="AX1847" s="123" t="str">
        <f t="shared" si="316"/>
        <v/>
      </c>
      <c r="AY1847" s="124" t="str">
        <f t="shared" si="317"/>
        <v/>
      </c>
      <c r="AZ1847" s="124" t="str">
        <f t="shared" si="318"/>
        <v/>
      </c>
      <c r="BF1847" s="91"/>
    </row>
    <row r="1848" spans="1:58" s="78" customFormat="1" ht="14.25" x14ac:dyDescent="0.2">
      <c r="A1848" s="6"/>
      <c r="B1848" s="6"/>
      <c r="C1848" s="6"/>
      <c r="D1848" s="3"/>
      <c r="E1848" s="98" t="str">
        <f t="shared" si="314"/>
        <v/>
      </c>
      <c r="F1848" s="117"/>
      <c r="G1848" s="116" t="str">
        <f>IF(E1848="","",IF(Temp!optSeasCoef=0,1,INDEX($C$2:$C$13,IF(MOD(COUNT($E$2:E1848),seas_indx)=0,seas_indx,MOD(COUNT($E$2:E1848),seas_indx)))))</f>
        <v/>
      </c>
      <c r="H1848" s="97" t="str">
        <f>IFERROR(IF(Temp!fhor_indata=1,IF(COUNT($S$2:S1848)&lt;=XobsHor,"in-sample",IF(AND(COUNT($S$2:S1848)&lt;=XobsHor+XfHor,MOD(S1847,XobsHor)&lt;XfHor),"out-sample","")),IF(ISBLANK(F1848),"",IF(COUNT($F$2:F1848)&lt;=XobsHor-XfHor,"in-sample","out-sample"))),"")</f>
        <v/>
      </c>
      <c r="I1848" s="120" t="str">
        <f>IF(AND(ISBLANK(F1847),H1847="in-sample"),"",IF(AND(Temp!fhor_indata=1,H1847="out-sample",H1848="out-sample"),I1847,IF(AND(ISBLANK(F1848),H1847="out-sample"),"",IF(AND(Temp!optSeasCoef=0,Temp!sts_add=1),IF(H1847="in-sample",IF(Q1847=bigT,((pCell/bigT)*F1847)+((1-(pCell/bigT))*(I1847+J1847)),IF(OR(ISBLANK(F1848),COUNT($F$2:F1847)&lt;=pCell),F1847,((pCell/COUNT($F$2:F1847))*F1847)+((1-(pCell/COUNT($F$2:F1847)))*(I1847+J1847)))),I1847),IF(AND(Temp!optSeasCoef=0,Temp!sts_multp=1),IF(H1847="in-sample",IF(Q1847=bigT,((pCell/bigT)*F1847)+((1-(pCell/bigT))*(I1847*J1847)),IF(OR(ISBLANK(F1848),COUNT(F$2:$F1847)&lt;=pCell),F1847,((pCell/COUNT($F$2:F1847))*F1847)+((1-(pCell/COUNT($F$2:F1847)))*(I1847*J1847)))),I1847),IF(Temp!sts_add=1,IF(H1847="in-sample",IF(Q1847=bigT,((pCell/bigT)*AX1847)+((1-(pCell/bigT))*(I1847+J1847)),IF(OR(ISBLANK(F1848),COUNT($AX$2:AX1847)&lt;=pCell),AX1847,((pCell/COUNT($AX$2:AX1847))*AX1847)+((1-(pCell/COUNT($AX$2:AX1847)))*(I1847+J1847)))),I1847),IF(H1847="in-sample",IF(Q1847=bigT,((pCell/bigT)*AX1847)+((1-(pCell/bigT))*(I1847*J1847)),IF(OR(ISBLANK(F1848),COUNT($AX$2:AX1847)&lt;=pCell),AX1847,((pCell/COUNT($AX$2:AX1847))*AX1847)+((1-(pCell/COUNT($AX$2:AX1847)))*(I1847*J1847)))),I1847)))))))</f>
        <v/>
      </c>
      <c r="J1848" s="120" t="str">
        <f>IF(AND(ISBLANK(F1847),H1847="in-sample"),"",IF(AND(Temp!fhor_indata=1,H1847="out-sample",H1848="out-sample"),J1847,IF(AND(ISBLANK(F1848),H1847="out-sample"),"",IF(AND(Temp!optSeasCoef=0,Temp!sts_add=1),IF(H1847="in-sample",IF(Q1847=bigT,((qCell/bigT)*(I1848-I1847))+((1-(qCell/bigT))*J1847),IF(OR(ISBLANK(F1848),COUNT($F$2:F1847)&lt;=qCell),IF(COUNT($F$2:F1847)=1,0,F1847-F1846),((qCell/COUNT($F$2:F1847))*(I1848-I1847))+((1-(qCell/COUNT($F$2:F1847)))*J1847))),J1847),IF(AND(Temp!optSeasCoef=0,Temp!sts_multp=1),IF(H1847="in-sample",IF(Q1847=bigT,((qCell/bigT)*(I1848/I1847))+((1-(qCell/bigT))*J1847),IF(qCell=0,1,IF(OR(ISBLANK(F1848),COUNT($F$2:F1847)&lt;=qCell),IF(COUNT($F$2:F1847)=1,1,F1847/F1846),((qCell/COUNT($F$2:F1847))*(I1848/I1847))+((1-(qCell/COUNT($F$2:F1847)))*J1847)))),J1847),IF(Temp!sts_add=1,IF(H1847="in-sample",IF(Q1847=bigT,((qCell/bigT)*(I1848-I1847))+((1-(qCell/bigT))*J1847),IF(OR(ISBLANK(F1848),COUNT($AX$2:AX1847)&lt;=qCell),IF(COUNT($AX$2:AX1847)=1,0,AX1847-AX1846),((qCell/COUNT($AX$2:AX1847))*(I1848-I1847))+((1-(qCell/COUNT($AX$2:AX1847)))*J1847))),J1847),IF(H1847="in-sample",IF(Q1847=bigT,((qCell/bigT)*(I1848/I1847))+((1-(qCell/bigT))*J1847),IF(qCell=0,1,IF(OR(ISBLANK(F1848),COUNT($AX$2:AX1847)&lt;=qCell),IF(COUNT($AX$2:AX1847)=1,1,AX1847/AX1846),((qCell/COUNT($AX$2:AX1847))*(I1848/I1847))+((1-(qCell/COUNT($AX$2:AX1847)))*J1847)))),J1847)))))))</f>
        <v/>
      </c>
      <c r="K1848" s="120" t="str">
        <f>IF(H1848="","",IF(AND(Temp!optSeasCoef=0,Temp!sts_add=1),IF(H1848="out-sample",I1848+(Q1848*J1848),I1848+J1848),IF(AND(Temp!optSeasCoef=0,Temp!sts_multp=1),IF(H1848="out-sample",I1848*(J1848^Q1848),I1848*J1848),IF(Temp!sts_add=1,IF(H1848="out-sample",(I1848+(Q1848*J1848))*G1848,(I1848+J1848)*G1848),IF(H1848="out-sample",I1848*(J1848^Q1848)*G1848,I1848*J1848*G1848)))))</f>
        <v/>
      </c>
      <c r="L1848" s="116" t="str">
        <f t="shared" si="308"/>
        <v/>
      </c>
      <c r="M1848" s="116" t="str">
        <f t="shared" si="309"/>
        <v/>
      </c>
      <c r="N1848" s="116" t="str">
        <f t="shared" si="310"/>
        <v/>
      </c>
      <c r="O1848" s="116" t="str">
        <f t="shared" si="311"/>
        <v/>
      </c>
      <c r="P1848" s="116" t="str">
        <f t="shared" si="312"/>
        <v/>
      </c>
      <c r="Q1848" s="94" t="str">
        <f>IF(AND(Temp!fhor_indata=1,ISBLANK(F1848),H1847="in-sample"),1,IF(AND(Temp!fhor_indata=1,H1847="out-sample",Q1847&lt;XfHor),Q1847+1,IF(ISBLANK(F1848),"",IF(AND(H1848="out-sample",H1847="in-sample"),1,IF(AND(H1848="out-sample",H1847="out-sample"),Q1847+1,IF(ISNUMBER(Q1847),Q1847+1,1))))))</f>
        <v/>
      </c>
      <c r="R1848" s="94" t="str">
        <f t="shared" si="313"/>
        <v/>
      </c>
      <c r="S1848" s="94" t="str">
        <f>IF(Temp!fhor_indata=1,IF(S1847=XobsHor,1,IF(COUNT($S$2:S1847)&lt;=XobsHor,S1847+1,IF(AND(COUNT($S$2:S1847)&lt;=XobsHor+XfHor,IFERROR(MOD(S1847,XobsHor)&lt;XfHor,FALSE)),S1847+1,""))),IF(ISBLANK(F1848),"",IF(S1847=maxP,1,IF(S1847&lt;maxP,S1847+1,IF(COUNT($S$2:S1848)&lt;=XobsHor,S1847+1,"")))))</f>
        <v/>
      </c>
      <c r="T1848" s="3"/>
      <c r="U1848" s="6"/>
      <c r="V1848" s="6"/>
      <c r="W1848" s="6"/>
      <c r="X1848" s="6"/>
      <c r="Y1848" s="6"/>
      <c r="Z1848" s="6"/>
      <c r="AA1848" s="6"/>
      <c r="AB1848" s="6"/>
      <c r="AC1848" s="6"/>
      <c r="AD1848" s="6"/>
      <c r="AE1848" s="6"/>
      <c r="AF1848" s="6"/>
      <c r="AG1848" s="6"/>
      <c r="AH1848" s="6"/>
      <c r="AI1848" s="6"/>
      <c r="AJ1848" s="6"/>
      <c r="AK1848" s="6"/>
      <c r="AW1848" s="122" t="str">
        <f t="shared" si="315"/>
        <v/>
      </c>
      <c r="AX1848" s="123" t="str">
        <f t="shared" si="316"/>
        <v/>
      </c>
      <c r="AY1848" s="124" t="str">
        <f t="shared" si="317"/>
        <v/>
      </c>
      <c r="AZ1848" s="124" t="str">
        <f t="shared" si="318"/>
        <v/>
      </c>
      <c r="BF1848" s="91"/>
    </row>
    <row r="1849" spans="1:58" s="78" customFormat="1" ht="14.25" x14ac:dyDescent="0.2">
      <c r="A1849" s="6"/>
      <c r="B1849" s="6"/>
      <c r="C1849" s="6"/>
      <c r="D1849" s="3"/>
      <c r="E1849" s="98" t="str">
        <f t="shared" si="314"/>
        <v/>
      </c>
      <c r="F1849" s="117"/>
      <c r="G1849" s="116" t="str">
        <f>IF(E1849="","",IF(Temp!optSeasCoef=0,1,INDEX($C$2:$C$13,IF(MOD(COUNT($E$2:E1849),seas_indx)=0,seas_indx,MOD(COUNT($E$2:E1849),seas_indx)))))</f>
        <v/>
      </c>
      <c r="H1849" s="97" t="str">
        <f>IFERROR(IF(Temp!fhor_indata=1,IF(COUNT($S$2:S1849)&lt;=XobsHor,"in-sample",IF(AND(COUNT($S$2:S1849)&lt;=XobsHor+XfHor,MOD(S1848,XobsHor)&lt;XfHor),"out-sample","")),IF(ISBLANK(F1849),"",IF(COUNT($F$2:F1849)&lt;=XobsHor-XfHor,"in-sample","out-sample"))),"")</f>
        <v/>
      </c>
      <c r="I1849" s="120" t="str">
        <f>IF(AND(ISBLANK(F1848),H1848="in-sample"),"",IF(AND(Temp!fhor_indata=1,H1848="out-sample",H1849="out-sample"),I1848,IF(AND(ISBLANK(F1849),H1848="out-sample"),"",IF(AND(Temp!optSeasCoef=0,Temp!sts_add=1),IF(H1848="in-sample",IF(Q1848=bigT,((pCell/bigT)*F1848)+((1-(pCell/bigT))*(I1848+J1848)),IF(OR(ISBLANK(F1849),COUNT($F$2:F1848)&lt;=pCell),F1848,((pCell/COUNT($F$2:F1848))*F1848)+((1-(pCell/COUNT($F$2:F1848)))*(I1848+J1848)))),I1848),IF(AND(Temp!optSeasCoef=0,Temp!sts_multp=1),IF(H1848="in-sample",IF(Q1848=bigT,((pCell/bigT)*F1848)+((1-(pCell/bigT))*(I1848*J1848)),IF(OR(ISBLANK(F1849),COUNT(F$2:$F1848)&lt;=pCell),F1848,((pCell/COUNT($F$2:F1848))*F1848)+((1-(pCell/COUNT($F$2:F1848)))*(I1848*J1848)))),I1848),IF(Temp!sts_add=1,IF(H1848="in-sample",IF(Q1848=bigT,((pCell/bigT)*AX1848)+((1-(pCell/bigT))*(I1848+J1848)),IF(OR(ISBLANK(F1849),COUNT($AX$2:AX1848)&lt;=pCell),AX1848,((pCell/COUNT($AX$2:AX1848))*AX1848)+((1-(pCell/COUNT($AX$2:AX1848)))*(I1848+J1848)))),I1848),IF(H1848="in-sample",IF(Q1848=bigT,((pCell/bigT)*AX1848)+((1-(pCell/bigT))*(I1848*J1848)),IF(OR(ISBLANK(F1849),COUNT($AX$2:AX1848)&lt;=pCell),AX1848,((pCell/COUNT($AX$2:AX1848))*AX1848)+((1-(pCell/COUNT($AX$2:AX1848)))*(I1848*J1848)))),I1848)))))))</f>
        <v/>
      </c>
      <c r="J1849" s="120" t="str">
        <f>IF(AND(ISBLANK(F1848),H1848="in-sample"),"",IF(AND(Temp!fhor_indata=1,H1848="out-sample",H1849="out-sample"),J1848,IF(AND(ISBLANK(F1849),H1848="out-sample"),"",IF(AND(Temp!optSeasCoef=0,Temp!sts_add=1),IF(H1848="in-sample",IF(Q1848=bigT,((qCell/bigT)*(I1849-I1848))+((1-(qCell/bigT))*J1848),IF(OR(ISBLANK(F1849),COUNT($F$2:F1848)&lt;=qCell),IF(COUNT($F$2:F1848)=1,0,F1848-F1847),((qCell/COUNT($F$2:F1848))*(I1849-I1848))+((1-(qCell/COUNT($F$2:F1848)))*J1848))),J1848),IF(AND(Temp!optSeasCoef=0,Temp!sts_multp=1),IF(H1848="in-sample",IF(Q1848=bigT,((qCell/bigT)*(I1849/I1848))+((1-(qCell/bigT))*J1848),IF(qCell=0,1,IF(OR(ISBLANK(F1849),COUNT($F$2:F1848)&lt;=qCell),IF(COUNT($F$2:F1848)=1,1,F1848/F1847),((qCell/COUNT($F$2:F1848))*(I1849/I1848))+((1-(qCell/COUNT($F$2:F1848)))*J1848)))),J1848),IF(Temp!sts_add=1,IF(H1848="in-sample",IF(Q1848=bigT,((qCell/bigT)*(I1849-I1848))+((1-(qCell/bigT))*J1848),IF(OR(ISBLANK(F1849),COUNT($AX$2:AX1848)&lt;=qCell),IF(COUNT($AX$2:AX1848)=1,0,AX1848-AX1847),((qCell/COUNT($AX$2:AX1848))*(I1849-I1848))+((1-(qCell/COUNT($AX$2:AX1848)))*J1848))),J1848),IF(H1848="in-sample",IF(Q1848=bigT,((qCell/bigT)*(I1849/I1848))+((1-(qCell/bigT))*J1848),IF(qCell=0,1,IF(OR(ISBLANK(F1849),COUNT($AX$2:AX1848)&lt;=qCell),IF(COUNT($AX$2:AX1848)=1,1,AX1848/AX1847),((qCell/COUNT($AX$2:AX1848))*(I1849/I1848))+((1-(qCell/COUNT($AX$2:AX1848)))*J1848)))),J1848)))))))</f>
        <v/>
      </c>
      <c r="K1849" s="120" t="str">
        <f>IF(H1849="","",IF(AND(Temp!optSeasCoef=0,Temp!sts_add=1),IF(H1849="out-sample",I1849+(Q1849*J1849),I1849+J1849),IF(AND(Temp!optSeasCoef=0,Temp!sts_multp=1),IF(H1849="out-sample",I1849*(J1849^Q1849),I1849*J1849),IF(Temp!sts_add=1,IF(H1849="out-sample",(I1849+(Q1849*J1849))*G1849,(I1849+J1849)*G1849),IF(H1849="out-sample",I1849*(J1849^Q1849)*G1849,I1849*J1849*G1849)))))</f>
        <v/>
      </c>
      <c r="L1849" s="116" t="str">
        <f t="shared" si="308"/>
        <v/>
      </c>
      <c r="M1849" s="116" t="str">
        <f t="shared" si="309"/>
        <v/>
      </c>
      <c r="N1849" s="116" t="str">
        <f t="shared" si="310"/>
        <v/>
      </c>
      <c r="O1849" s="116" t="str">
        <f t="shared" si="311"/>
        <v/>
      </c>
      <c r="P1849" s="116" t="str">
        <f t="shared" si="312"/>
        <v/>
      </c>
      <c r="Q1849" s="94" t="str">
        <f>IF(AND(Temp!fhor_indata=1,ISBLANK(F1849),H1848="in-sample"),1,IF(AND(Temp!fhor_indata=1,H1848="out-sample",Q1848&lt;XfHor),Q1848+1,IF(ISBLANK(F1849),"",IF(AND(H1849="out-sample",H1848="in-sample"),1,IF(AND(H1849="out-sample",H1848="out-sample"),Q1848+1,IF(ISNUMBER(Q1848),Q1848+1,1))))))</f>
        <v/>
      </c>
      <c r="R1849" s="94" t="str">
        <f t="shared" si="313"/>
        <v/>
      </c>
      <c r="S1849" s="94" t="str">
        <f>IF(Temp!fhor_indata=1,IF(S1848=XobsHor,1,IF(COUNT($S$2:S1848)&lt;=XobsHor,S1848+1,IF(AND(COUNT($S$2:S1848)&lt;=XobsHor+XfHor,IFERROR(MOD(S1848,XobsHor)&lt;XfHor,FALSE)),S1848+1,""))),IF(ISBLANK(F1849),"",IF(S1848=maxP,1,IF(S1848&lt;maxP,S1848+1,IF(COUNT($S$2:S1849)&lt;=XobsHor,S1848+1,"")))))</f>
        <v/>
      </c>
      <c r="T1849" s="3"/>
      <c r="U1849" s="6"/>
      <c r="V1849" s="6"/>
      <c r="W1849" s="6"/>
      <c r="X1849" s="6"/>
      <c r="Y1849" s="6"/>
      <c r="Z1849" s="6"/>
      <c r="AA1849" s="6"/>
      <c r="AB1849" s="6"/>
      <c r="AC1849" s="6"/>
      <c r="AD1849" s="6"/>
      <c r="AE1849" s="6"/>
      <c r="AF1849" s="6"/>
      <c r="AG1849" s="6"/>
      <c r="AH1849" s="6"/>
      <c r="AI1849" s="6"/>
      <c r="AJ1849" s="6"/>
      <c r="AK1849" s="6"/>
      <c r="AW1849" s="122" t="str">
        <f t="shared" si="315"/>
        <v/>
      </c>
      <c r="AX1849" s="123" t="str">
        <f t="shared" si="316"/>
        <v/>
      </c>
      <c r="AY1849" s="124" t="str">
        <f t="shared" si="317"/>
        <v/>
      </c>
      <c r="AZ1849" s="124" t="str">
        <f t="shared" si="318"/>
        <v/>
      </c>
      <c r="BF1849" s="91"/>
    </row>
    <row r="1850" spans="1:58" s="78" customFormat="1" ht="14.25" x14ac:dyDescent="0.2">
      <c r="A1850" s="6"/>
      <c r="B1850" s="6"/>
      <c r="C1850" s="6"/>
      <c r="D1850" s="3"/>
      <c r="E1850" s="98" t="str">
        <f t="shared" si="314"/>
        <v/>
      </c>
      <c r="F1850" s="117"/>
      <c r="G1850" s="116" t="str">
        <f>IF(E1850="","",IF(Temp!optSeasCoef=0,1,INDEX($C$2:$C$13,IF(MOD(COUNT($E$2:E1850),seas_indx)=0,seas_indx,MOD(COUNT($E$2:E1850),seas_indx)))))</f>
        <v/>
      </c>
      <c r="H1850" s="97" t="str">
        <f>IFERROR(IF(Temp!fhor_indata=1,IF(COUNT($S$2:S1850)&lt;=XobsHor,"in-sample",IF(AND(COUNT($S$2:S1850)&lt;=XobsHor+XfHor,MOD(S1849,XobsHor)&lt;XfHor),"out-sample","")),IF(ISBLANK(F1850),"",IF(COUNT($F$2:F1850)&lt;=XobsHor-XfHor,"in-sample","out-sample"))),"")</f>
        <v/>
      </c>
      <c r="I1850" s="120" t="str">
        <f>IF(AND(ISBLANK(F1849),H1849="in-sample"),"",IF(AND(Temp!fhor_indata=1,H1849="out-sample",H1850="out-sample"),I1849,IF(AND(ISBLANK(F1850),H1849="out-sample"),"",IF(AND(Temp!optSeasCoef=0,Temp!sts_add=1),IF(H1849="in-sample",IF(Q1849=bigT,((pCell/bigT)*F1849)+((1-(pCell/bigT))*(I1849+J1849)),IF(OR(ISBLANK(F1850),COUNT($F$2:F1849)&lt;=pCell),F1849,((pCell/COUNT($F$2:F1849))*F1849)+((1-(pCell/COUNT($F$2:F1849)))*(I1849+J1849)))),I1849),IF(AND(Temp!optSeasCoef=0,Temp!sts_multp=1),IF(H1849="in-sample",IF(Q1849=bigT,((pCell/bigT)*F1849)+((1-(pCell/bigT))*(I1849*J1849)),IF(OR(ISBLANK(F1850),COUNT(F$2:$F1849)&lt;=pCell),F1849,((pCell/COUNT($F$2:F1849))*F1849)+((1-(pCell/COUNT($F$2:F1849)))*(I1849*J1849)))),I1849),IF(Temp!sts_add=1,IF(H1849="in-sample",IF(Q1849=bigT,((pCell/bigT)*AX1849)+((1-(pCell/bigT))*(I1849+J1849)),IF(OR(ISBLANK(F1850),COUNT($AX$2:AX1849)&lt;=pCell),AX1849,((pCell/COUNT($AX$2:AX1849))*AX1849)+((1-(pCell/COUNT($AX$2:AX1849)))*(I1849+J1849)))),I1849),IF(H1849="in-sample",IF(Q1849=bigT,((pCell/bigT)*AX1849)+((1-(pCell/bigT))*(I1849*J1849)),IF(OR(ISBLANK(F1850),COUNT($AX$2:AX1849)&lt;=pCell),AX1849,((pCell/COUNT($AX$2:AX1849))*AX1849)+((1-(pCell/COUNT($AX$2:AX1849)))*(I1849*J1849)))),I1849)))))))</f>
        <v/>
      </c>
      <c r="J1850" s="120" t="str">
        <f>IF(AND(ISBLANK(F1849),H1849="in-sample"),"",IF(AND(Temp!fhor_indata=1,H1849="out-sample",H1850="out-sample"),J1849,IF(AND(ISBLANK(F1850),H1849="out-sample"),"",IF(AND(Temp!optSeasCoef=0,Temp!sts_add=1),IF(H1849="in-sample",IF(Q1849=bigT,((qCell/bigT)*(I1850-I1849))+((1-(qCell/bigT))*J1849),IF(OR(ISBLANK(F1850),COUNT($F$2:F1849)&lt;=qCell),IF(COUNT($F$2:F1849)=1,0,F1849-F1848),((qCell/COUNT($F$2:F1849))*(I1850-I1849))+((1-(qCell/COUNT($F$2:F1849)))*J1849))),J1849),IF(AND(Temp!optSeasCoef=0,Temp!sts_multp=1),IF(H1849="in-sample",IF(Q1849=bigT,((qCell/bigT)*(I1850/I1849))+((1-(qCell/bigT))*J1849),IF(qCell=0,1,IF(OR(ISBLANK(F1850),COUNT($F$2:F1849)&lt;=qCell),IF(COUNT($F$2:F1849)=1,1,F1849/F1848),((qCell/COUNT($F$2:F1849))*(I1850/I1849))+((1-(qCell/COUNT($F$2:F1849)))*J1849)))),J1849),IF(Temp!sts_add=1,IF(H1849="in-sample",IF(Q1849=bigT,((qCell/bigT)*(I1850-I1849))+((1-(qCell/bigT))*J1849),IF(OR(ISBLANK(F1850),COUNT($AX$2:AX1849)&lt;=qCell),IF(COUNT($AX$2:AX1849)=1,0,AX1849-AX1848),((qCell/COUNT($AX$2:AX1849))*(I1850-I1849))+((1-(qCell/COUNT($AX$2:AX1849)))*J1849))),J1849),IF(H1849="in-sample",IF(Q1849=bigT,((qCell/bigT)*(I1850/I1849))+((1-(qCell/bigT))*J1849),IF(qCell=0,1,IF(OR(ISBLANK(F1850),COUNT($AX$2:AX1849)&lt;=qCell),IF(COUNT($AX$2:AX1849)=1,1,AX1849/AX1848),((qCell/COUNT($AX$2:AX1849))*(I1850/I1849))+((1-(qCell/COUNT($AX$2:AX1849)))*J1849)))),J1849)))))))</f>
        <v/>
      </c>
      <c r="K1850" s="120" t="str">
        <f>IF(H1850="","",IF(AND(Temp!optSeasCoef=0,Temp!sts_add=1),IF(H1850="out-sample",I1850+(Q1850*J1850),I1850+J1850),IF(AND(Temp!optSeasCoef=0,Temp!sts_multp=1),IF(H1850="out-sample",I1850*(J1850^Q1850),I1850*J1850),IF(Temp!sts_add=1,IF(H1850="out-sample",(I1850+(Q1850*J1850))*G1850,(I1850+J1850)*G1850),IF(H1850="out-sample",I1850*(J1850^Q1850)*G1850,I1850*J1850*G1850)))))</f>
        <v/>
      </c>
      <c r="L1850" s="116" t="str">
        <f t="shared" si="308"/>
        <v/>
      </c>
      <c r="M1850" s="116" t="str">
        <f t="shared" si="309"/>
        <v/>
      </c>
      <c r="N1850" s="116" t="str">
        <f t="shared" si="310"/>
        <v/>
      </c>
      <c r="O1850" s="116" t="str">
        <f t="shared" si="311"/>
        <v/>
      </c>
      <c r="P1850" s="116" t="str">
        <f t="shared" si="312"/>
        <v/>
      </c>
      <c r="Q1850" s="94" t="str">
        <f>IF(AND(Temp!fhor_indata=1,ISBLANK(F1850),H1849="in-sample"),1,IF(AND(Temp!fhor_indata=1,H1849="out-sample",Q1849&lt;XfHor),Q1849+1,IF(ISBLANK(F1850),"",IF(AND(H1850="out-sample",H1849="in-sample"),1,IF(AND(H1850="out-sample",H1849="out-sample"),Q1849+1,IF(ISNUMBER(Q1849),Q1849+1,1))))))</f>
        <v/>
      </c>
      <c r="R1850" s="94" t="str">
        <f t="shared" si="313"/>
        <v/>
      </c>
      <c r="S1850" s="94" t="str">
        <f>IF(Temp!fhor_indata=1,IF(S1849=XobsHor,1,IF(COUNT($S$2:S1849)&lt;=XobsHor,S1849+1,IF(AND(COUNT($S$2:S1849)&lt;=XobsHor+XfHor,IFERROR(MOD(S1849,XobsHor)&lt;XfHor,FALSE)),S1849+1,""))),IF(ISBLANK(F1850),"",IF(S1849=maxP,1,IF(S1849&lt;maxP,S1849+1,IF(COUNT($S$2:S1850)&lt;=XobsHor,S1849+1,"")))))</f>
        <v/>
      </c>
      <c r="T1850" s="3"/>
      <c r="U1850" s="6"/>
      <c r="V1850" s="6"/>
      <c r="W1850" s="6"/>
      <c r="X1850" s="6"/>
      <c r="Y1850" s="6"/>
      <c r="Z1850" s="6"/>
      <c r="AA1850" s="6"/>
      <c r="AB1850" s="6"/>
      <c r="AC1850" s="6"/>
      <c r="AD1850" s="6"/>
      <c r="AE1850" s="6"/>
      <c r="AF1850" s="6"/>
      <c r="AG1850" s="6"/>
      <c r="AH1850" s="6"/>
      <c r="AI1850" s="6"/>
      <c r="AJ1850" s="6"/>
      <c r="AK1850" s="6"/>
      <c r="AW1850" s="122" t="str">
        <f t="shared" si="315"/>
        <v/>
      </c>
      <c r="AX1850" s="123" t="str">
        <f t="shared" si="316"/>
        <v/>
      </c>
      <c r="AY1850" s="124" t="str">
        <f t="shared" si="317"/>
        <v/>
      </c>
      <c r="AZ1850" s="124" t="str">
        <f t="shared" si="318"/>
        <v/>
      </c>
      <c r="BF1850" s="91"/>
    </row>
    <row r="1851" spans="1:58" s="78" customFormat="1" ht="14.25" x14ac:dyDescent="0.2">
      <c r="A1851" s="6"/>
      <c r="B1851" s="6"/>
      <c r="C1851" s="6"/>
      <c r="D1851" s="3"/>
      <c r="E1851" s="98" t="str">
        <f t="shared" si="314"/>
        <v/>
      </c>
      <c r="F1851" s="117"/>
      <c r="G1851" s="116" t="str">
        <f>IF(E1851="","",IF(Temp!optSeasCoef=0,1,INDEX($C$2:$C$13,IF(MOD(COUNT($E$2:E1851),seas_indx)=0,seas_indx,MOD(COUNT($E$2:E1851),seas_indx)))))</f>
        <v/>
      </c>
      <c r="H1851" s="97" t="str">
        <f>IFERROR(IF(Temp!fhor_indata=1,IF(COUNT($S$2:S1851)&lt;=XobsHor,"in-sample",IF(AND(COUNT($S$2:S1851)&lt;=XobsHor+XfHor,MOD(S1850,XobsHor)&lt;XfHor),"out-sample","")),IF(ISBLANK(F1851),"",IF(COUNT($F$2:F1851)&lt;=XobsHor-XfHor,"in-sample","out-sample"))),"")</f>
        <v/>
      </c>
      <c r="I1851" s="120" t="str">
        <f>IF(AND(ISBLANK(F1850),H1850="in-sample"),"",IF(AND(Temp!fhor_indata=1,H1850="out-sample",H1851="out-sample"),I1850,IF(AND(ISBLANK(F1851),H1850="out-sample"),"",IF(AND(Temp!optSeasCoef=0,Temp!sts_add=1),IF(H1850="in-sample",IF(Q1850=bigT,((pCell/bigT)*F1850)+((1-(pCell/bigT))*(I1850+J1850)),IF(OR(ISBLANK(F1851),COUNT($F$2:F1850)&lt;=pCell),F1850,((pCell/COUNT($F$2:F1850))*F1850)+((1-(pCell/COUNT($F$2:F1850)))*(I1850+J1850)))),I1850),IF(AND(Temp!optSeasCoef=0,Temp!sts_multp=1),IF(H1850="in-sample",IF(Q1850=bigT,((pCell/bigT)*F1850)+((1-(pCell/bigT))*(I1850*J1850)),IF(OR(ISBLANK(F1851),COUNT(F$2:$F1850)&lt;=pCell),F1850,((pCell/COUNT($F$2:F1850))*F1850)+((1-(pCell/COUNT($F$2:F1850)))*(I1850*J1850)))),I1850),IF(Temp!sts_add=1,IF(H1850="in-sample",IF(Q1850=bigT,((pCell/bigT)*AX1850)+((1-(pCell/bigT))*(I1850+J1850)),IF(OR(ISBLANK(F1851),COUNT($AX$2:AX1850)&lt;=pCell),AX1850,((pCell/COUNT($AX$2:AX1850))*AX1850)+((1-(pCell/COUNT($AX$2:AX1850)))*(I1850+J1850)))),I1850),IF(H1850="in-sample",IF(Q1850=bigT,((pCell/bigT)*AX1850)+((1-(pCell/bigT))*(I1850*J1850)),IF(OR(ISBLANK(F1851),COUNT($AX$2:AX1850)&lt;=pCell),AX1850,((pCell/COUNT($AX$2:AX1850))*AX1850)+((1-(pCell/COUNT($AX$2:AX1850)))*(I1850*J1850)))),I1850)))))))</f>
        <v/>
      </c>
      <c r="J1851" s="120" t="str">
        <f>IF(AND(ISBLANK(F1850),H1850="in-sample"),"",IF(AND(Temp!fhor_indata=1,H1850="out-sample",H1851="out-sample"),J1850,IF(AND(ISBLANK(F1851),H1850="out-sample"),"",IF(AND(Temp!optSeasCoef=0,Temp!sts_add=1),IF(H1850="in-sample",IF(Q1850=bigT,((qCell/bigT)*(I1851-I1850))+((1-(qCell/bigT))*J1850),IF(OR(ISBLANK(F1851),COUNT($F$2:F1850)&lt;=qCell),IF(COUNT($F$2:F1850)=1,0,F1850-F1849),((qCell/COUNT($F$2:F1850))*(I1851-I1850))+((1-(qCell/COUNT($F$2:F1850)))*J1850))),J1850),IF(AND(Temp!optSeasCoef=0,Temp!sts_multp=1),IF(H1850="in-sample",IF(Q1850=bigT,((qCell/bigT)*(I1851/I1850))+((1-(qCell/bigT))*J1850),IF(qCell=0,1,IF(OR(ISBLANK(F1851),COUNT($F$2:F1850)&lt;=qCell),IF(COUNT($F$2:F1850)=1,1,F1850/F1849),((qCell/COUNT($F$2:F1850))*(I1851/I1850))+((1-(qCell/COUNT($F$2:F1850)))*J1850)))),J1850),IF(Temp!sts_add=1,IF(H1850="in-sample",IF(Q1850=bigT,((qCell/bigT)*(I1851-I1850))+((1-(qCell/bigT))*J1850),IF(OR(ISBLANK(F1851),COUNT($AX$2:AX1850)&lt;=qCell),IF(COUNT($AX$2:AX1850)=1,0,AX1850-AX1849),((qCell/COUNT($AX$2:AX1850))*(I1851-I1850))+((1-(qCell/COUNT($AX$2:AX1850)))*J1850))),J1850),IF(H1850="in-sample",IF(Q1850=bigT,((qCell/bigT)*(I1851/I1850))+((1-(qCell/bigT))*J1850),IF(qCell=0,1,IF(OR(ISBLANK(F1851),COUNT($AX$2:AX1850)&lt;=qCell),IF(COUNT($AX$2:AX1850)=1,1,AX1850/AX1849),((qCell/COUNT($AX$2:AX1850))*(I1851/I1850))+((1-(qCell/COUNT($AX$2:AX1850)))*J1850)))),J1850)))))))</f>
        <v/>
      </c>
      <c r="K1851" s="120" t="str">
        <f>IF(H1851="","",IF(AND(Temp!optSeasCoef=0,Temp!sts_add=1),IF(H1851="out-sample",I1851+(Q1851*J1851),I1851+J1851),IF(AND(Temp!optSeasCoef=0,Temp!sts_multp=1),IF(H1851="out-sample",I1851*(J1851^Q1851),I1851*J1851),IF(Temp!sts_add=1,IF(H1851="out-sample",(I1851+(Q1851*J1851))*G1851,(I1851+J1851)*G1851),IF(H1851="out-sample",I1851*(J1851^Q1851)*G1851,I1851*J1851*G1851)))))</f>
        <v/>
      </c>
      <c r="L1851" s="116" t="str">
        <f t="shared" si="308"/>
        <v/>
      </c>
      <c r="M1851" s="116" t="str">
        <f t="shared" si="309"/>
        <v/>
      </c>
      <c r="N1851" s="116" t="str">
        <f t="shared" si="310"/>
        <v/>
      </c>
      <c r="O1851" s="116" t="str">
        <f t="shared" si="311"/>
        <v/>
      </c>
      <c r="P1851" s="116" t="str">
        <f t="shared" si="312"/>
        <v/>
      </c>
      <c r="Q1851" s="94" t="str">
        <f>IF(AND(Temp!fhor_indata=1,ISBLANK(F1851),H1850="in-sample"),1,IF(AND(Temp!fhor_indata=1,H1850="out-sample",Q1850&lt;XfHor),Q1850+1,IF(ISBLANK(F1851),"",IF(AND(H1851="out-sample",H1850="in-sample"),1,IF(AND(H1851="out-sample",H1850="out-sample"),Q1850+1,IF(ISNUMBER(Q1850),Q1850+1,1))))))</f>
        <v/>
      </c>
      <c r="R1851" s="94" t="str">
        <f t="shared" si="313"/>
        <v/>
      </c>
      <c r="S1851" s="94" t="str">
        <f>IF(Temp!fhor_indata=1,IF(S1850=XobsHor,1,IF(COUNT($S$2:S1850)&lt;=XobsHor,S1850+1,IF(AND(COUNT($S$2:S1850)&lt;=XobsHor+XfHor,IFERROR(MOD(S1850,XobsHor)&lt;XfHor,FALSE)),S1850+1,""))),IF(ISBLANK(F1851),"",IF(S1850=maxP,1,IF(S1850&lt;maxP,S1850+1,IF(COUNT($S$2:S1851)&lt;=XobsHor,S1850+1,"")))))</f>
        <v/>
      </c>
      <c r="T1851" s="3"/>
      <c r="U1851" s="6"/>
      <c r="V1851" s="6"/>
      <c r="W1851" s="6"/>
      <c r="X1851" s="6"/>
      <c r="Y1851" s="6"/>
      <c r="Z1851" s="6"/>
      <c r="AA1851" s="6"/>
      <c r="AB1851" s="6"/>
      <c r="AC1851" s="6"/>
      <c r="AD1851" s="6"/>
      <c r="AE1851" s="6"/>
      <c r="AF1851" s="6"/>
      <c r="AG1851" s="6"/>
      <c r="AH1851" s="6"/>
      <c r="AI1851" s="6"/>
      <c r="AJ1851" s="6"/>
      <c r="AK1851" s="6"/>
      <c r="AW1851" s="122" t="str">
        <f t="shared" si="315"/>
        <v/>
      </c>
      <c r="AX1851" s="123" t="str">
        <f t="shared" si="316"/>
        <v/>
      </c>
      <c r="AY1851" s="124" t="str">
        <f t="shared" si="317"/>
        <v/>
      </c>
      <c r="AZ1851" s="124" t="str">
        <f t="shared" si="318"/>
        <v/>
      </c>
      <c r="BF1851" s="91"/>
    </row>
    <row r="1852" spans="1:58" s="78" customFormat="1" ht="14.25" x14ac:dyDescent="0.2">
      <c r="A1852" s="6"/>
      <c r="B1852" s="6"/>
      <c r="C1852" s="6"/>
      <c r="D1852" s="3"/>
      <c r="E1852" s="98" t="str">
        <f t="shared" si="314"/>
        <v/>
      </c>
      <c r="F1852" s="117"/>
      <c r="G1852" s="116" t="str">
        <f>IF(E1852="","",IF(Temp!optSeasCoef=0,1,INDEX($C$2:$C$13,IF(MOD(COUNT($E$2:E1852),seas_indx)=0,seas_indx,MOD(COUNT($E$2:E1852),seas_indx)))))</f>
        <v/>
      </c>
      <c r="H1852" s="97" t="str">
        <f>IFERROR(IF(Temp!fhor_indata=1,IF(COUNT($S$2:S1852)&lt;=XobsHor,"in-sample",IF(AND(COUNT($S$2:S1852)&lt;=XobsHor+XfHor,MOD(S1851,XobsHor)&lt;XfHor),"out-sample","")),IF(ISBLANK(F1852),"",IF(COUNT($F$2:F1852)&lt;=XobsHor-XfHor,"in-sample","out-sample"))),"")</f>
        <v/>
      </c>
      <c r="I1852" s="120" t="str">
        <f>IF(AND(ISBLANK(F1851),H1851="in-sample"),"",IF(AND(Temp!fhor_indata=1,H1851="out-sample",H1852="out-sample"),I1851,IF(AND(ISBLANK(F1852),H1851="out-sample"),"",IF(AND(Temp!optSeasCoef=0,Temp!sts_add=1),IF(H1851="in-sample",IF(Q1851=bigT,((pCell/bigT)*F1851)+((1-(pCell/bigT))*(I1851+J1851)),IF(OR(ISBLANK(F1852),COUNT($F$2:F1851)&lt;=pCell),F1851,((pCell/COUNT($F$2:F1851))*F1851)+((1-(pCell/COUNT($F$2:F1851)))*(I1851+J1851)))),I1851),IF(AND(Temp!optSeasCoef=0,Temp!sts_multp=1),IF(H1851="in-sample",IF(Q1851=bigT,((pCell/bigT)*F1851)+((1-(pCell/bigT))*(I1851*J1851)),IF(OR(ISBLANK(F1852),COUNT(F$2:$F1851)&lt;=pCell),F1851,((pCell/COUNT($F$2:F1851))*F1851)+((1-(pCell/COUNT($F$2:F1851)))*(I1851*J1851)))),I1851),IF(Temp!sts_add=1,IF(H1851="in-sample",IF(Q1851=bigT,((pCell/bigT)*AX1851)+((1-(pCell/bigT))*(I1851+J1851)),IF(OR(ISBLANK(F1852),COUNT($AX$2:AX1851)&lt;=pCell),AX1851,((pCell/COUNT($AX$2:AX1851))*AX1851)+((1-(pCell/COUNT($AX$2:AX1851)))*(I1851+J1851)))),I1851),IF(H1851="in-sample",IF(Q1851=bigT,((pCell/bigT)*AX1851)+((1-(pCell/bigT))*(I1851*J1851)),IF(OR(ISBLANK(F1852),COUNT($AX$2:AX1851)&lt;=pCell),AX1851,((pCell/COUNT($AX$2:AX1851))*AX1851)+((1-(pCell/COUNT($AX$2:AX1851)))*(I1851*J1851)))),I1851)))))))</f>
        <v/>
      </c>
      <c r="J1852" s="120" t="str">
        <f>IF(AND(ISBLANK(F1851),H1851="in-sample"),"",IF(AND(Temp!fhor_indata=1,H1851="out-sample",H1852="out-sample"),J1851,IF(AND(ISBLANK(F1852),H1851="out-sample"),"",IF(AND(Temp!optSeasCoef=0,Temp!sts_add=1),IF(H1851="in-sample",IF(Q1851=bigT,((qCell/bigT)*(I1852-I1851))+((1-(qCell/bigT))*J1851),IF(OR(ISBLANK(F1852),COUNT($F$2:F1851)&lt;=qCell),IF(COUNT($F$2:F1851)=1,0,F1851-F1850),((qCell/COUNT($F$2:F1851))*(I1852-I1851))+((1-(qCell/COUNT($F$2:F1851)))*J1851))),J1851),IF(AND(Temp!optSeasCoef=0,Temp!sts_multp=1),IF(H1851="in-sample",IF(Q1851=bigT,((qCell/bigT)*(I1852/I1851))+((1-(qCell/bigT))*J1851),IF(qCell=0,1,IF(OR(ISBLANK(F1852),COUNT($F$2:F1851)&lt;=qCell),IF(COUNT($F$2:F1851)=1,1,F1851/F1850),((qCell/COUNT($F$2:F1851))*(I1852/I1851))+((1-(qCell/COUNT($F$2:F1851)))*J1851)))),J1851),IF(Temp!sts_add=1,IF(H1851="in-sample",IF(Q1851=bigT,((qCell/bigT)*(I1852-I1851))+((1-(qCell/bigT))*J1851),IF(OR(ISBLANK(F1852),COUNT($AX$2:AX1851)&lt;=qCell),IF(COUNT($AX$2:AX1851)=1,0,AX1851-AX1850),((qCell/COUNT($AX$2:AX1851))*(I1852-I1851))+((1-(qCell/COUNT($AX$2:AX1851)))*J1851))),J1851),IF(H1851="in-sample",IF(Q1851=bigT,((qCell/bigT)*(I1852/I1851))+((1-(qCell/bigT))*J1851),IF(qCell=0,1,IF(OR(ISBLANK(F1852),COUNT($AX$2:AX1851)&lt;=qCell),IF(COUNT($AX$2:AX1851)=1,1,AX1851/AX1850),((qCell/COUNT($AX$2:AX1851))*(I1852/I1851))+((1-(qCell/COUNT($AX$2:AX1851)))*J1851)))),J1851)))))))</f>
        <v/>
      </c>
      <c r="K1852" s="120" t="str">
        <f>IF(H1852="","",IF(AND(Temp!optSeasCoef=0,Temp!sts_add=1),IF(H1852="out-sample",I1852+(Q1852*J1852),I1852+J1852),IF(AND(Temp!optSeasCoef=0,Temp!sts_multp=1),IF(H1852="out-sample",I1852*(J1852^Q1852),I1852*J1852),IF(Temp!sts_add=1,IF(H1852="out-sample",(I1852+(Q1852*J1852))*G1852,(I1852+J1852)*G1852),IF(H1852="out-sample",I1852*(J1852^Q1852)*G1852,I1852*J1852*G1852)))))</f>
        <v/>
      </c>
      <c r="L1852" s="116" t="str">
        <f t="shared" si="308"/>
        <v/>
      </c>
      <c r="M1852" s="116" t="str">
        <f t="shared" si="309"/>
        <v/>
      </c>
      <c r="N1852" s="116" t="str">
        <f t="shared" si="310"/>
        <v/>
      </c>
      <c r="O1852" s="116" t="str">
        <f t="shared" si="311"/>
        <v/>
      </c>
      <c r="P1852" s="116" t="str">
        <f t="shared" si="312"/>
        <v/>
      </c>
      <c r="Q1852" s="94" t="str">
        <f>IF(AND(Temp!fhor_indata=1,ISBLANK(F1852),H1851="in-sample"),1,IF(AND(Temp!fhor_indata=1,H1851="out-sample",Q1851&lt;XfHor),Q1851+1,IF(ISBLANK(F1852),"",IF(AND(H1852="out-sample",H1851="in-sample"),1,IF(AND(H1852="out-sample",H1851="out-sample"),Q1851+1,IF(ISNUMBER(Q1851),Q1851+1,1))))))</f>
        <v/>
      </c>
      <c r="R1852" s="94" t="str">
        <f t="shared" si="313"/>
        <v/>
      </c>
      <c r="S1852" s="94" t="str">
        <f>IF(Temp!fhor_indata=1,IF(S1851=XobsHor,1,IF(COUNT($S$2:S1851)&lt;=XobsHor,S1851+1,IF(AND(COUNT($S$2:S1851)&lt;=XobsHor+XfHor,IFERROR(MOD(S1851,XobsHor)&lt;XfHor,FALSE)),S1851+1,""))),IF(ISBLANK(F1852),"",IF(S1851=maxP,1,IF(S1851&lt;maxP,S1851+1,IF(COUNT($S$2:S1852)&lt;=XobsHor,S1851+1,"")))))</f>
        <v/>
      </c>
      <c r="T1852" s="3"/>
      <c r="U1852" s="6"/>
      <c r="V1852" s="6"/>
      <c r="W1852" s="6"/>
      <c r="X1852" s="6"/>
      <c r="Y1852" s="6"/>
      <c r="Z1852" s="6"/>
      <c r="AA1852" s="6"/>
      <c r="AB1852" s="6"/>
      <c r="AC1852" s="6"/>
      <c r="AD1852" s="6"/>
      <c r="AE1852" s="6"/>
      <c r="AF1852" s="6"/>
      <c r="AG1852" s="6"/>
      <c r="AH1852" s="6"/>
      <c r="AI1852" s="6"/>
      <c r="AJ1852" s="6"/>
      <c r="AK1852" s="6"/>
      <c r="AW1852" s="122" t="str">
        <f t="shared" si="315"/>
        <v/>
      </c>
      <c r="AX1852" s="123" t="str">
        <f t="shared" si="316"/>
        <v/>
      </c>
      <c r="AY1852" s="124" t="str">
        <f t="shared" si="317"/>
        <v/>
      </c>
      <c r="AZ1852" s="124" t="str">
        <f t="shared" si="318"/>
        <v/>
      </c>
      <c r="BF1852" s="91"/>
    </row>
    <row r="1853" spans="1:58" s="78" customFormat="1" ht="14.25" x14ac:dyDescent="0.2">
      <c r="A1853" s="6"/>
      <c r="B1853" s="6"/>
      <c r="C1853" s="6"/>
      <c r="D1853" s="3"/>
      <c r="E1853" s="98" t="str">
        <f t="shared" si="314"/>
        <v/>
      </c>
      <c r="F1853" s="117"/>
      <c r="G1853" s="116" t="str">
        <f>IF(E1853="","",IF(Temp!optSeasCoef=0,1,INDEX($C$2:$C$13,IF(MOD(COUNT($E$2:E1853),seas_indx)=0,seas_indx,MOD(COUNT($E$2:E1853),seas_indx)))))</f>
        <v/>
      </c>
      <c r="H1853" s="97" t="str">
        <f>IFERROR(IF(Temp!fhor_indata=1,IF(COUNT($S$2:S1853)&lt;=XobsHor,"in-sample",IF(AND(COUNT($S$2:S1853)&lt;=XobsHor+XfHor,MOD(S1852,XobsHor)&lt;XfHor),"out-sample","")),IF(ISBLANK(F1853),"",IF(COUNT($F$2:F1853)&lt;=XobsHor-XfHor,"in-sample","out-sample"))),"")</f>
        <v/>
      </c>
      <c r="I1853" s="120" t="str">
        <f>IF(AND(ISBLANK(F1852),H1852="in-sample"),"",IF(AND(Temp!fhor_indata=1,H1852="out-sample",H1853="out-sample"),I1852,IF(AND(ISBLANK(F1853),H1852="out-sample"),"",IF(AND(Temp!optSeasCoef=0,Temp!sts_add=1),IF(H1852="in-sample",IF(Q1852=bigT,((pCell/bigT)*F1852)+((1-(pCell/bigT))*(I1852+J1852)),IF(OR(ISBLANK(F1853),COUNT($F$2:F1852)&lt;=pCell),F1852,((pCell/COUNT($F$2:F1852))*F1852)+((1-(pCell/COUNT($F$2:F1852)))*(I1852+J1852)))),I1852),IF(AND(Temp!optSeasCoef=0,Temp!sts_multp=1),IF(H1852="in-sample",IF(Q1852=bigT,((pCell/bigT)*F1852)+((1-(pCell/bigT))*(I1852*J1852)),IF(OR(ISBLANK(F1853),COUNT(F$2:$F1852)&lt;=pCell),F1852,((pCell/COUNT($F$2:F1852))*F1852)+((1-(pCell/COUNT($F$2:F1852)))*(I1852*J1852)))),I1852),IF(Temp!sts_add=1,IF(H1852="in-sample",IF(Q1852=bigT,((pCell/bigT)*AX1852)+((1-(pCell/bigT))*(I1852+J1852)),IF(OR(ISBLANK(F1853),COUNT($AX$2:AX1852)&lt;=pCell),AX1852,((pCell/COUNT($AX$2:AX1852))*AX1852)+((1-(pCell/COUNT($AX$2:AX1852)))*(I1852+J1852)))),I1852),IF(H1852="in-sample",IF(Q1852=bigT,((pCell/bigT)*AX1852)+((1-(pCell/bigT))*(I1852*J1852)),IF(OR(ISBLANK(F1853),COUNT($AX$2:AX1852)&lt;=pCell),AX1852,((pCell/COUNT($AX$2:AX1852))*AX1852)+((1-(pCell/COUNT($AX$2:AX1852)))*(I1852*J1852)))),I1852)))))))</f>
        <v/>
      </c>
      <c r="J1853" s="120" t="str">
        <f>IF(AND(ISBLANK(F1852),H1852="in-sample"),"",IF(AND(Temp!fhor_indata=1,H1852="out-sample",H1853="out-sample"),J1852,IF(AND(ISBLANK(F1853),H1852="out-sample"),"",IF(AND(Temp!optSeasCoef=0,Temp!sts_add=1),IF(H1852="in-sample",IF(Q1852=bigT,((qCell/bigT)*(I1853-I1852))+((1-(qCell/bigT))*J1852),IF(OR(ISBLANK(F1853),COUNT($F$2:F1852)&lt;=qCell),IF(COUNT($F$2:F1852)=1,0,F1852-F1851),((qCell/COUNT($F$2:F1852))*(I1853-I1852))+((1-(qCell/COUNT($F$2:F1852)))*J1852))),J1852),IF(AND(Temp!optSeasCoef=0,Temp!sts_multp=1),IF(H1852="in-sample",IF(Q1852=bigT,((qCell/bigT)*(I1853/I1852))+((1-(qCell/bigT))*J1852),IF(qCell=0,1,IF(OR(ISBLANK(F1853),COUNT($F$2:F1852)&lt;=qCell),IF(COUNT($F$2:F1852)=1,1,F1852/F1851),((qCell/COUNT($F$2:F1852))*(I1853/I1852))+((1-(qCell/COUNT($F$2:F1852)))*J1852)))),J1852),IF(Temp!sts_add=1,IF(H1852="in-sample",IF(Q1852=bigT,((qCell/bigT)*(I1853-I1852))+((1-(qCell/bigT))*J1852),IF(OR(ISBLANK(F1853),COUNT($AX$2:AX1852)&lt;=qCell),IF(COUNT($AX$2:AX1852)=1,0,AX1852-AX1851),((qCell/COUNT($AX$2:AX1852))*(I1853-I1852))+((1-(qCell/COUNT($AX$2:AX1852)))*J1852))),J1852),IF(H1852="in-sample",IF(Q1852=bigT,((qCell/bigT)*(I1853/I1852))+((1-(qCell/bigT))*J1852),IF(qCell=0,1,IF(OR(ISBLANK(F1853),COUNT($AX$2:AX1852)&lt;=qCell),IF(COUNT($AX$2:AX1852)=1,1,AX1852/AX1851),((qCell/COUNT($AX$2:AX1852))*(I1853/I1852))+((1-(qCell/COUNT($AX$2:AX1852)))*J1852)))),J1852)))))))</f>
        <v/>
      </c>
      <c r="K1853" s="120" t="str">
        <f>IF(H1853="","",IF(AND(Temp!optSeasCoef=0,Temp!sts_add=1),IF(H1853="out-sample",I1853+(Q1853*J1853),I1853+J1853),IF(AND(Temp!optSeasCoef=0,Temp!sts_multp=1),IF(H1853="out-sample",I1853*(J1853^Q1853),I1853*J1853),IF(Temp!sts_add=1,IF(H1853="out-sample",(I1853+(Q1853*J1853))*G1853,(I1853+J1853)*G1853),IF(H1853="out-sample",I1853*(J1853^Q1853)*G1853,I1853*J1853*G1853)))))</f>
        <v/>
      </c>
      <c r="L1853" s="116" t="str">
        <f t="shared" si="308"/>
        <v/>
      </c>
      <c r="M1853" s="116" t="str">
        <f t="shared" si="309"/>
        <v/>
      </c>
      <c r="N1853" s="116" t="str">
        <f t="shared" si="310"/>
        <v/>
      </c>
      <c r="O1853" s="116" t="str">
        <f t="shared" si="311"/>
        <v/>
      </c>
      <c r="P1853" s="116" t="str">
        <f t="shared" si="312"/>
        <v/>
      </c>
      <c r="Q1853" s="94" t="str">
        <f>IF(AND(Temp!fhor_indata=1,ISBLANK(F1853),H1852="in-sample"),1,IF(AND(Temp!fhor_indata=1,H1852="out-sample",Q1852&lt;XfHor),Q1852+1,IF(ISBLANK(F1853),"",IF(AND(H1853="out-sample",H1852="in-sample"),1,IF(AND(H1853="out-sample",H1852="out-sample"),Q1852+1,IF(ISNUMBER(Q1852),Q1852+1,1))))))</f>
        <v/>
      </c>
      <c r="R1853" s="94" t="str">
        <f t="shared" si="313"/>
        <v/>
      </c>
      <c r="S1853" s="94" t="str">
        <f>IF(Temp!fhor_indata=1,IF(S1852=XobsHor,1,IF(COUNT($S$2:S1852)&lt;=XobsHor,S1852+1,IF(AND(COUNT($S$2:S1852)&lt;=XobsHor+XfHor,IFERROR(MOD(S1852,XobsHor)&lt;XfHor,FALSE)),S1852+1,""))),IF(ISBLANK(F1853),"",IF(S1852=maxP,1,IF(S1852&lt;maxP,S1852+1,IF(COUNT($S$2:S1853)&lt;=XobsHor,S1852+1,"")))))</f>
        <v/>
      </c>
      <c r="T1853" s="3"/>
      <c r="U1853" s="6"/>
      <c r="V1853" s="6"/>
      <c r="W1853" s="6"/>
      <c r="X1853" s="6"/>
      <c r="Y1853" s="6"/>
      <c r="Z1853" s="6"/>
      <c r="AA1853" s="6"/>
      <c r="AB1853" s="6"/>
      <c r="AC1853" s="6"/>
      <c r="AD1853" s="6"/>
      <c r="AE1853" s="6"/>
      <c r="AF1853" s="6"/>
      <c r="AG1853" s="6"/>
      <c r="AH1853" s="6"/>
      <c r="AI1853" s="6"/>
      <c r="AJ1853" s="6"/>
      <c r="AK1853" s="6"/>
      <c r="AW1853" s="122" t="str">
        <f t="shared" si="315"/>
        <v/>
      </c>
      <c r="AX1853" s="123" t="str">
        <f t="shared" si="316"/>
        <v/>
      </c>
      <c r="AY1853" s="124" t="str">
        <f t="shared" si="317"/>
        <v/>
      </c>
      <c r="AZ1853" s="124" t="str">
        <f t="shared" si="318"/>
        <v/>
      </c>
      <c r="BF1853" s="91"/>
    </row>
    <row r="1854" spans="1:58" s="78" customFormat="1" ht="14.25" x14ac:dyDescent="0.2">
      <c r="A1854" s="6"/>
      <c r="B1854" s="6"/>
      <c r="C1854" s="6"/>
      <c r="D1854" s="3"/>
      <c r="E1854" s="98" t="str">
        <f t="shared" si="314"/>
        <v/>
      </c>
      <c r="F1854" s="117"/>
      <c r="G1854" s="116" t="str">
        <f>IF(E1854="","",IF(Temp!optSeasCoef=0,1,INDEX($C$2:$C$13,IF(MOD(COUNT($E$2:E1854),seas_indx)=0,seas_indx,MOD(COUNT($E$2:E1854),seas_indx)))))</f>
        <v/>
      </c>
      <c r="H1854" s="97" t="str">
        <f>IFERROR(IF(Temp!fhor_indata=1,IF(COUNT($S$2:S1854)&lt;=XobsHor,"in-sample",IF(AND(COUNT($S$2:S1854)&lt;=XobsHor+XfHor,MOD(S1853,XobsHor)&lt;XfHor),"out-sample","")),IF(ISBLANK(F1854),"",IF(COUNT($F$2:F1854)&lt;=XobsHor-XfHor,"in-sample","out-sample"))),"")</f>
        <v/>
      </c>
      <c r="I1854" s="120" t="str">
        <f>IF(AND(ISBLANK(F1853),H1853="in-sample"),"",IF(AND(Temp!fhor_indata=1,H1853="out-sample",H1854="out-sample"),I1853,IF(AND(ISBLANK(F1854),H1853="out-sample"),"",IF(AND(Temp!optSeasCoef=0,Temp!sts_add=1),IF(H1853="in-sample",IF(Q1853=bigT,((pCell/bigT)*F1853)+((1-(pCell/bigT))*(I1853+J1853)),IF(OR(ISBLANK(F1854),COUNT($F$2:F1853)&lt;=pCell),F1853,((pCell/COUNT($F$2:F1853))*F1853)+((1-(pCell/COUNT($F$2:F1853)))*(I1853+J1853)))),I1853),IF(AND(Temp!optSeasCoef=0,Temp!sts_multp=1),IF(H1853="in-sample",IF(Q1853=bigT,((pCell/bigT)*F1853)+((1-(pCell/bigT))*(I1853*J1853)),IF(OR(ISBLANK(F1854),COUNT(F$2:$F1853)&lt;=pCell),F1853,((pCell/COUNT($F$2:F1853))*F1853)+((1-(pCell/COUNT($F$2:F1853)))*(I1853*J1853)))),I1853),IF(Temp!sts_add=1,IF(H1853="in-sample",IF(Q1853=bigT,((pCell/bigT)*AX1853)+((1-(pCell/bigT))*(I1853+J1853)),IF(OR(ISBLANK(F1854),COUNT($AX$2:AX1853)&lt;=pCell),AX1853,((pCell/COUNT($AX$2:AX1853))*AX1853)+((1-(pCell/COUNT($AX$2:AX1853)))*(I1853+J1853)))),I1853),IF(H1853="in-sample",IF(Q1853=bigT,((pCell/bigT)*AX1853)+((1-(pCell/bigT))*(I1853*J1853)),IF(OR(ISBLANK(F1854),COUNT($AX$2:AX1853)&lt;=pCell),AX1853,((pCell/COUNT($AX$2:AX1853))*AX1853)+((1-(pCell/COUNT($AX$2:AX1853)))*(I1853*J1853)))),I1853)))))))</f>
        <v/>
      </c>
      <c r="J1854" s="120" t="str">
        <f>IF(AND(ISBLANK(F1853),H1853="in-sample"),"",IF(AND(Temp!fhor_indata=1,H1853="out-sample",H1854="out-sample"),J1853,IF(AND(ISBLANK(F1854),H1853="out-sample"),"",IF(AND(Temp!optSeasCoef=0,Temp!sts_add=1),IF(H1853="in-sample",IF(Q1853=bigT,((qCell/bigT)*(I1854-I1853))+((1-(qCell/bigT))*J1853),IF(OR(ISBLANK(F1854),COUNT($F$2:F1853)&lt;=qCell),IF(COUNT($F$2:F1853)=1,0,F1853-F1852),((qCell/COUNT($F$2:F1853))*(I1854-I1853))+((1-(qCell/COUNT($F$2:F1853)))*J1853))),J1853),IF(AND(Temp!optSeasCoef=0,Temp!sts_multp=1),IF(H1853="in-sample",IF(Q1853=bigT,((qCell/bigT)*(I1854/I1853))+((1-(qCell/bigT))*J1853),IF(qCell=0,1,IF(OR(ISBLANK(F1854),COUNT($F$2:F1853)&lt;=qCell),IF(COUNT($F$2:F1853)=1,1,F1853/F1852),((qCell/COUNT($F$2:F1853))*(I1854/I1853))+((1-(qCell/COUNT($F$2:F1853)))*J1853)))),J1853),IF(Temp!sts_add=1,IF(H1853="in-sample",IF(Q1853=bigT,((qCell/bigT)*(I1854-I1853))+((1-(qCell/bigT))*J1853),IF(OR(ISBLANK(F1854),COUNT($AX$2:AX1853)&lt;=qCell),IF(COUNT($AX$2:AX1853)=1,0,AX1853-AX1852),((qCell/COUNT($AX$2:AX1853))*(I1854-I1853))+((1-(qCell/COUNT($AX$2:AX1853)))*J1853))),J1853),IF(H1853="in-sample",IF(Q1853=bigT,((qCell/bigT)*(I1854/I1853))+((1-(qCell/bigT))*J1853),IF(qCell=0,1,IF(OR(ISBLANK(F1854),COUNT($AX$2:AX1853)&lt;=qCell),IF(COUNT($AX$2:AX1853)=1,1,AX1853/AX1852),((qCell/COUNT($AX$2:AX1853))*(I1854/I1853))+((1-(qCell/COUNT($AX$2:AX1853)))*J1853)))),J1853)))))))</f>
        <v/>
      </c>
      <c r="K1854" s="120" t="str">
        <f>IF(H1854="","",IF(AND(Temp!optSeasCoef=0,Temp!sts_add=1),IF(H1854="out-sample",I1854+(Q1854*J1854),I1854+J1854),IF(AND(Temp!optSeasCoef=0,Temp!sts_multp=1),IF(H1854="out-sample",I1854*(J1854^Q1854),I1854*J1854),IF(Temp!sts_add=1,IF(H1854="out-sample",(I1854+(Q1854*J1854))*G1854,(I1854+J1854)*G1854),IF(H1854="out-sample",I1854*(J1854^Q1854)*G1854,I1854*J1854*G1854)))))</f>
        <v/>
      </c>
      <c r="L1854" s="116" t="str">
        <f t="shared" si="308"/>
        <v/>
      </c>
      <c r="M1854" s="116" t="str">
        <f t="shared" si="309"/>
        <v/>
      </c>
      <c r="N1854" s="116" t="str">
        <f t="shared" si="310"/>
        <v/>
      </c>
      <c r="O1854" s="116" t="str">
        <f t="shared" si="311"/>
        <v/>
      </c>
      <c r="P1854" s="116" t="str">
        <f t="shared" si="312"/>
        <v/>
      </c>
      <c r="Q1854" s="94" t="str">
        <f>IF(AND(Temp!fhor_indata=1,ISBLANK(F1854),H1853="in-sample"),1,IF(AND(Temp!fhor_indata=1,H1853="out-sample",Q1853&lt;XfHor),Q1853+1,IF(ISBLANK(F1854),"",IF(AND(H1854="out-sample",H1853="in-sample"),1,IF(AND(H1854="out-sample",H1853="out-sample"),Q1853+1,IF(ISNUMBER(Q1853),Q1853+1,1))))))</f>
        <v/>
      </c>
      <c r="R1854" s="94" t="str">
        <f t="shared" si="313"/>
        <v/>
      </c>
      <c r="S1854" s="94" t="str">
        <f>IF(Temp!fhor_indata=1,IF(S1853=XobsHor,1,IF(COUNT($S$2:S1853)&lt;=XobsHor,S1853+1,IF(AND(COUNT($S$2:S1853)&lt;=XobsHor+XfHor,IFERROR(MOD(S1853,XobsHor)&lt;XfHor,FALSE)),S1853+1,""))),IF(ISBLANK(F1854),"",IF(S1853=maxP,1,IF(S1853&lt;maxP,S1853+1,IF(COUNT($S$2:S1854)&lt;=XobsHor,S1853+1,"")))))</f>
        <v/>
      </c>
      <c r="T1854" s="3"/>
      <c r="U1854" s="6"/>
      <c r="V1854" s="6"/>
      <c r="W1854" s="6"/>
      <c r="X1854" s="6"/>
      <c r="Y1854" s="6"/>
      <c r="Z1854" s="6"/>
      <c r="AA1854" s="6"/>
      <c r="AB1854" s="6"/>
      <c r="AC1854" s="6"/>
      <c r="AD1854" s="6"/>
      <c r="AE1854" s="6"/>
      <c r="AF1854" s="6"/>
      <c r="AG1854" s="6"/>
      <c r="AH1854" s="6"/>
      <c r="AI1854" s="6"/>
      <c r="AJ1854" s="6"/>
      <c r="AK1854" s="6"/>
      <c r="AW1854" s="122" t="str">
        <f t="shared" si="315"/>
        <v/>
      </c>
      <c r="AX1854" s="123" t="str">
        <f t="shared" si="316"/>
        <v/>
      </c>
      <c r="AY1854" s="124" t="str">
        <f t="shared" si="317"/>
        <v/>
      </c>
      <c r="AZ1854" s="124" t="str">
        <f t="shared" si="318"/>
        <v/>
      </c>
      <c r="BF1854" s="91"/>
    </row>
    <row r="1855" spans="1:58" s="78" customFormat="1" ht="14.25" x14ac:dyDescent="0.2">
      <c r="A1855" s="6"/>
      <c r="B1855" s="6"/>
      <c r="C1855" s="6"/>
      <c r="D1855" s="3"/>
      <c r="E1855" s="98" t="str">
        <f t="shared" si="314"/>
        <v/>
      </c>
      <c r="F1855" s="117"/>
      <c r="G1855" s="116" t="str">
        <f>IF(E1855="","",IF(Temp!optSeasCoef=0,1,INDEX($C$2:$C$13,IF(MOD(COUNT($E$2:E1855),seas_indx)=0,seas_indx,MOD(COUNT($E$2:E1855),seas_indx)))))</f>
        <v/>
      </c>
      <c r="H1855" s="97" t="str">
        <f>IFERROR(IF(Temp!fhor_indata=1,IF(COUNT($S$2:S1855)&lt;=XobsHor,"in-sample",IF(AND(COUNT($S$2:S1855)&lt;=XobsHor+XfHor,MOD(S1854,XobsHor)&lt;XfHor),"out-sample","")),IF(ISBLANK(F1855),"",IF(COUNT($F$2:F1855)&lt;=XobsHor-XfHor,"in-sample","out-sample"))),"")</f>
        <v/>
      </c>
      <c r="I1855" s="120" t="str">
        <f>IF(AND(ISBLANK(F1854),H1854="in-sample"),"",IF(AND(Temp!fhor_indata=1,H1854="out-sample",H1855="out-sample"),I1854,IF(AND(ISBLANK(F1855),H1854="out-sample"),"",IF(AND(Temp!optSeasCoef=0,Temp!sts_add=1),IF(H1854="in-sample",IF(Q1854=bigT,((pCell/bigT)*F1854)+((1-(pCell/bigT))*(I1854+J1854)),IF(OR(ISBLANK(F1855),COUNT($F$2:F1854)&lt;=pCell),F1854,((pCell/COUNT($F$2:F1854))*F1854)+((1-(pCell/COUNT($F$2:F1854)))*(I1854+J1854)))),I1854),IF(AND(Temp!optSeasCoef=0,Temp!sts_multp=1),IF(H1854="in-sample",IF(Q1854=bigT,((pCell/bigT)*F1854)+((1-(pCell/bigT))*(I1854*J1854)),IF(OR(ISBLANK(F1855),COUNT(F$2:$F1854)&lt;=pCell),F1854,((pCell/COUNT($F$2:F1854))*F1854)+((1-(pCell/COUNT($F$2:F1854)))*(I1854*J1854)))),I1854),IF(Temp!sts_add=1,IF(H1854="in-sample",IF(Q1854=bigT,((pCell/bigT)*AX1854)+((1-(pCell/bigT))*(I1854+J1854)),IF(OR(ISBLANK(F1855),COUNT($AX$2:AX1854)&lt;=pCell),AX1854,((pCell/COUNT($AX$2:AX1854))*AX1854)+((1-(pCell/COUNT($AX$2:AX1854)))*(I1854+J1854)))),I1854),IF(H1854="in-sample",IF(Q1854=bigT,((pCell/bigT)*AX1854)+((1-(pCell/bigT))*(I1854*J1854)),IF(OR(ISBLANK(F1855),COUNT($AX$2:AX1854)&lt;=pCell),AX1854,((pCell/COUNT($AX$2:AX1854))*AX1854)+((1-(pCell/COUNT($AX$2:AX1854)))*(I1854*J1854)))),I1854)))))))</f>
        <v/>
      </c>
      <c r="J1855" s="120" t="str">
        <f>IF(AND(ISBLANK(F1854),H1854="in-sample"),"",IF(AND(Temp!fhor_indata=1,H1854="out-sample",H1855="out-sample"),J1854,IF(AND(ISBLANK(F1855),H1854="out-sample"),"",IF(AND(Temp!optSeasCoef=0,Temp!sts_add=1),IF(H1854="in-sample",IF(Q1854=bigT,((qCell/bigT)*(I1855-I1854))+((1-(qCell/bigT))*J1854),IF(OR(ISBLANK(F1855),COUNT($F$2:F1854)&lt;=qCell),IF(COUNT($F$2:F1854)=1,0,F1854-F1853),((qCell/COUNT($F$2:F1854))*(I1855-I1854))+((1-(qCell/COUNT($F$2:F1854)))*J1854))),J1854),IF(AND(Temp!optSeasCoef=0,Temp!sts_multp=1),IF(H1854="in-sample",IF(Q1854=bigT,((qCell/bigT)*(I1855/I1854))+((1-(qCell/bigT))*J1854),IF(qCell=0,1,IF(OR(ISBLANK(F1855),COUNT($F$2:F1854)&lt;=qCell),IF(COUNT($F$2:F1854)=1,1,F1854/F1853),((qCell/COUNT($F$2:F1854))*(I1855/I1854))+((1-(qCell/COUNT($F$2:F1854)))*J1854)))),J1854),IF(Temp!sts_add=1,IF(H1854="in-sample",IF(Q1854=bigT,((qCell/bigT)*(I1855-I1854))+((1-(qCell/bigT))*J1854),IF(OR(ISBLANK(F1855),COUNT($AX$2:AX1854)&lt;=qCell),IF(COUNT($AX$2:AX1854)=1,0,AX1854-AX1853),((qCell/COUNT($AX$2:AX1854))*(I1855-I1854))+((1-(qCell/COUNT($AX$2:AX1854)))*J1854))),J1854),IF(H1854="in-sample",IF(Q1854=bigT,((qCell/bigT)*(I1855/I1854))+((1-(qCell/bigT))*J1854),IF(qCell=0,1,IF(OR(ISBLANK(F1855),COUNT($AX$2:AX1854)&lt;=qCell),IF(COUNT($AX$2:AX1854)=1,1,AX1854/AX1853),((qCell/COUNT($AX$2:AX1854))*(I1855/I1854))+((1-(qCell/COUNT($AX$2:AX1854)))*J1854)))),J1854)))))))</f>
        <v/>
      </c>
      <c r="K1855" s="120" t="str">
        <f>IF(H1855="","",IF(AND(Temp!optSeasCoef=0,Temp!sts_add=1),IF(H1855="out-sample",I1855+(Q1855*J1855),I1855+J1855),IF(AND(Temp!optSeasCoef=0,Temp!sts_multp=1),IF(H1855="out-sample",I1855*(J1855^Q1855),I1855*J1855),IF(Temp!sts_add=1,IF(H1855="out-sample",(I1855+(Q1855*J1855))*G1855,(I1855+J1855)*G1855),IF(H1855="out-sample",I1855*(J1855^Q1855)*G1855,I1855*J1855*G1855)))))</f>
        <v/>
      </c>
      <c r="L1855" s="116" t="str">
        <f t="shared" si="308"/>
        <v/>
      </c>
      <c r="M1855" s="116" t="str">
        <f t="shared" si="309"/>
        <v/>
      </c>
      <c r="N1855" s="116" t="str">
        <f t="shared" si="310"/>
        <v/>
      </c>
      <c r="O1855" s="116" t="str">
        <f t="shared" si="311"/>
        <v/>
      </c>
      <c r="P1855" s="116" t="str">
        <f t="shared" si="312"/>
        <v/>
      </c>
      <c r="Q1855" s="94" t="str">
        <f>IF(AND(Temp!fhor_indata=1,ISBLANK(F1855),H1854="in-sample"),1,IF(AND(Temp!fhor_indata=1,H1854="out-sample",Q1854&lt;XfHor),Q1854+1,IF(ISBLANK(F1855),"",IF(AND(H1855="out-sample",H1854="in-sample"),1,IF(AND(H1855="out-sample",H1854="out-sample"),Q1854+1,IF(ISNUMBER(Q1854),Q1854+1,1))))))</f>
        <v/>
      </c>
      <c r="R1855" s="94" t="str">
        <f t="shared" si="313"/>
        <v/>
      </c>
      <c r="S1855" s="94" t="str">
        <f>IF(Temp!fhor_indata=1,IF(S1854=XobsHor,1,IF(COUNT($S$2:S1854)&lt;=XobsHor,S1854+1,IF(AND(COUNT($S$2:S1854)&lt;=XobsHor+XfHor,IFERROR(MOD(S1854,XobsHor)&lt;XfHor,FALSE)),S1854+1,""))),IF(ISBLANK(F1855),"",IF(S1854=maxP,1,IF(S1854&lt;maxP,S1854+1,IF(COUNT($S$2:S1855)&lt;=XobsHor,S1854+1,"")))))</f>
        <v/>
      </c>
      <c r="T1855" s="3"/>
      <c r="U1855" s="6"/>
      <c r="V1855" s="6"/>
      <c r="W1855" s="6"/>
      <c r="X1855" s="6"/>
      <c r="Y1855" s="6"/>
      <c r="Z1855" s="6"/>
      <c r="AA1855" s="6"/>
      <c r="AB1855" s="6"/>
      <c r="AC1855" s="6"/>
      <c r="AD1855" s="6"/>
      <c r="AE1855" s="6"/>
      <c r="AF1855" s="6"/>
      <c r="AG1855" s="6"/>
      <c r="AH1855" s="6"/>
      <c r="AI1855" s="6"/>
      <c r="AJ1855" s="6"/>
      <c r="AK1855" s="6"/>
      <c r="AW1855" s="122" t="str">
        <f t="shared" si="315"/>
        <v/>
      </c>
      <c r="AX1855" s="123" t="str">
        <f t="shared" si="316"/>
        <v/>
      </c>
      <c r="AY1855" s="124" t="str">
        <f t="shared" si="317"/>
        <v/>
      </c>
      <c r="AZ1855" s="124" t="str">
        <f t="shared" si="318"/>
        <v/>
      </c>
      <c r="BF1855" s="91"/>
    </row>
    <row r="1856" spans="1:58" s="78" customFormat="1" ht="14.25" x14ac:dyDescent="0.2">
      <c r="A1856" s="6"/>
      <c r="B1856" s="6"/>
      <c r="C1856" s="6"/>
      <c r="D1856" s="3"/>
      <c r="E1856" s="98" t="str">
        <f t="shared" si="314"/>
        <v/>
      </c>
      <c r="F1856" s="117"/>
      <c r="G1856" s="116" t="str">
        <f>IF(E1856="","",IF(Temp!optSeasCoef=0,1,INDEX($C$2:$C$13,IF(MOD(COUNT($E$2:E1856),seas_indx)=0,seas_indx,MOD(COUNT($E$2:E1856),seas_indx)))))</f>
        <v/>
      </c>
      <c r="H1856" s="97" t="str">
        <f>IFERROR(IF(Temp!fhor_indata=1,IF(COUNT($S$2:S1856)&lt;=XobsHor,"in-sample",IF(AND(COUNT($S$2:S1856)&lt;=XobsHor+XfHor,MOD(S1855,XobsHor)&lt;XfHor),"out-sample","")),IF(ISBLANK(F1856),"",IF(COUNT($F$2:F1856)&lt;=XobsHor-XfHor,"in-sample","out-sample"))),"")</f>
        <v/>
      </c>
      <c r="I1856" s="120" t="str">
        <f>IF(AND(ISBLANK(F1855),H1855="in-sample"),"",IF(AND(Temp!fhor_indata=1,H1855="out-sample",H1856="out-sample"),I1855,IF(AND(ISBLANK(F1856),H1855="out-sample"),"",IF(AND(Temp!optSeasCoef=0,Temp!sts_add=1),IF(H1855="in-sample",IF(Q1855=bigT,((pCell/bigT)*F1855)+((1-(pCell/bigT))*(I1855+J1855)),IF(OR(ISBLANK(F1856),COUNT($F$2:F1855)&lt;=pCell),F1855,((pCell/COUNT($F$2:F1855))*F1855)+((1-(pCell/COUNT($F$2:F1855)))*(I1855+J1855)))),I1855),IF(AND(Temp!optSeasCoef=0,Temp!sts_multp=1),IF(H1855="in-sample",IF(Q1855=bigT,((pCell/bigT)*F1855)+((1-(pCell/bigT))*(I1855*J1855)),IF(OR(ISBLANK(F1856),COUNT(F$2:$F1855)&lt;=pCell),F1855,((pCell/COUNT($F$2:F1855))*F1855)+((1-(pCell/COUNT($F$2:F1855)))*(I1855*J1855)))),I1855),IF(Temp!sts_add=1,IF(H1855="in-sample",IF(Q1855=bigT,((pCell/bigT)*AX1855)+((1-(pCell/bigT))*(I1855+J1855)),IF(OR(ISBLANK(F1856),COUNT($AX$2:AX1855)&lt;=pCell),AX1855,((pCell/COUNT($AX$2:AX1855))*AX1855)+((1-(pCell/COUNT($AX$2:AX1855)))*(I1855+J1855)))),I1855),IF(H1855="in-sample",IF(Q1855=bigT,((pCell/bigT)*AX1855)+((1-(pCell/bigT))*(I1855*J1855)),IF(OR(ISBLANK(F1856),COUNT($AX$2:AX1855)&lt;=pCell),AX1855,((pCell/COUNT($AX$2:AX1855))*AX1855)+((1-(pCell/COUNT($AX$2:AX1855)))*(I1855*J1855)))),I1855)))))))</f>
        <v/>
      </c>
      <c r="J1856" s="120" t="str">
        <f>IF(AND(ISBLANK(F1855),H1855="in-sample"),"",IF(AND(Temp!fhor_indata=1,H1855="out-sample",H1856="out-sample"),J1855,IF(AND(ISBLANK(F1856),H1855="out-sample"),"",IF(AND(Temp!optSeasCoef=0,Temp!sts_add=1),IF(H1855="in-sample",IF(Q1855=bigT,((qCell/bigT)*(I1856-I1855))+((1-(qCell/bigT))*J1855),IF(OR(ISBLANK(F1856),COUNT($F$2:F1855)&lt;=qCell),IF(COUNT($F$2:F1855)=1,0,F1855-F1854),((qCell/COUNT($F$2:F1855))*(I1856-I1855))+((1-(qCell/COUNT($F$2:F1855)))*J1855))),J1855),IF(AND(Temp!optSeasCoef=0,Temp!sts_multp=1),IF(H1855="in-sample",IF(Q1855=bigT,((qCell/bigT)*(I1856/I1855))+((1-(qCell/bigT))*J1855),IF(qCell=0,1,IF(OR(ISBLANK(F1856),COUNT($F$2:F1855)&lt;=qCell),IF(COUNT($F$2:F1855)=1,1,F1855/F1854),((qCell/COUNT($F$2:F1855))*(I1856/I1855))+((1-(qCell/COUNT($F$2:F1855)))*J1855)))),J1855),IF(Temp!sts_add=1,IF(H1855="in-sample",IF(Q1855=bigT,((qCell/bigT)*(I1856-I1855))+((1-(qCell/bigT))*J1855),IF(OR(ISBLANK(F1856),COUNT($AX$2:AX1855)&lt;=qCell),IF(COUNT($AX$2:AX1855)=1,0,AX1855-AX1854),((qCell/COUNT($AX$2:AX1855))*(I1856-I1855))+((1-(qCell/COUNT($AX$2:AX1855)))*J1855))),J1855),IF(H1855="in-sample",IF(Q1855=bigT,((qCell/bigT)*(I1856/I1855))+((1-(qCell/bigT))*J1855),IF(qCell=0,1,IF(OR(ISBLANK(F1856),COUNT($AX$2:AX1855)&lt;=qCell),IF(COUNT($AX$2:AX1855)=1,1,AX1855/AX1854),((qCell/COUNT($AX$2:AX1855))*(I1856/I1855))+((1-(qCell/COUNT($AX$2:AX1855)))*J1855)))),J1855)))))))</f>
        <v/>
      </c>
      <c r="K1856" s="120" t="str">
        <f>IF(H1856="","",IF(AND(Temp!optSeasCoef=0,Temp!sts_add=1),IF(H1856="out-sample",I1856+(Q1856*J1856),I1856+J1856),IF(AND(Temp!optSeasCoef=0,Temp!sts_multp=1),IF(H1856="out-sample",I1856*(J1856^Q1856),I1856*J1856),IF(Temp!sts_add=1,IF(H1856="out-sample",(I1856+(Q1856*J1856))*G1856,(I1856+J1856)*G1856),IF(H1856="out-sample",I1856*(J1856^Q1856)*G1856,I1856*J1856*G1856)))))</f>
        <v/>
      </c>
      <c r="L1856" s="116" t="str">
        <f t="shared" si="308"/>
        <v/>
      </c>
      <c r="M1856" s="116" t="str">
        <f t="shared" si="309"/>
        <v/>
      </c>
      <c r="N1856" s="116" t="str">
        <f t="shared" si="310"/>
        <v/>
      </c>
      <c r="O1856" s="116" t="str">
        <f t="shared" si="311"/>
        <v/>
      </c>
      <c r="P1856" s="116" t="str">
        <f t="shared" si="312"/>
        <v/>
      </c>
      <c r="Q1856" s="94" t="str">
        <f>IF(AND(Temp!fhor_indata=1,ISBLANK(F1856),H1855="in-sample"),1,IF(AND(Temp!fhor_indata=1,H1855="out-sample",Q1855&lt;XfHor),Q1855+1,IF(ISBLANK(F1856),"",IF(AND(H1856="out-sample",H1855="in-sample"),1,IF(AND(H1856="out-sample",H1855="out-sample"),Q1855+1,IF(ISNUMBER(Q1855),Q1855+1,1))))))</f>
        <v/>
      </c>
      <c r="R1856" s="94" t="str">
        <f t="shared" si="313"/>
        <v/>
      </c>
      <c r="S1856" s="94" t="str">
        <f>IF(Temp!fhor_indata=1,IF(S1855=XobsHor,1,IF(COUNT($S$2:S1855)&lt;=XobsHor,S1855+1,IF(AND(COUNT($S$2:S1855)&lt;=XobsHor+XfHor,IFERROR(MOD(S1855,XobsHor)&lt;XfHor,FALSE)),S1855+1,""))),IF(ISBLANK(F1856),"",IF(S1855=maxP,1,IF(S1855&lt;maxP,S1855+1,IF(COUNT($S$2:S1856)&lt;=XobsHor,S1855+1,"")))))</f>
        <v/>
      </c>
      <c r="T1856" s="3"/>
      <c r="U1856" s="6"/>
      <c r="V1856" s="6"/>
      <c r="W1856" s="6"/>
      <c r="X1856" s="6"/>
      <c r="Y1856" s="6"/>
      <c r="Z1856" s="6"/>
      <c r="AA1856" s="6"/>
      <c r="AB1856" s="6"/>
      <c r="AC1856" s="6"/>
      <c r="AD1856" s="6"/>
      <c r="AE1856" s="6"/>
      <c r="AF1856" s="6"/>
      <c r="AG1856" s="6"/>
      <c r="AH1856" s="6"/>
      <c r="AI1856" s="6"/>
      <c r="AJ1856" s="6"/>
      <c r="AK1856" s="6"/>
      <c r="AW1856" s="122" t="str">
        <f t="shared" si="315"/>
        <v/>
      </c>
      <c r="AX1856" s="123" t="str">
        <f t="shared" si="316"/>
        <v/>
      </c>
      <c r="AY1856" s="124" t="str">
        <f t="shared" si="317"/>
        <v/>
      </c>
      <c r="AZ1856" s="124" t="str">
        <f t="shared" si="318"/>
        <v/>
      </c>
      <c r="BF1856" s="91"/>
    </row>
    <row r="1857" spans="1:58" s="78" customFormat="1" ht="14.25" x14ac:dyDescent="0.2">
      <c r="A1857" s="6"/>
      <c r="B1857" s="6"/>
      <c r="C1857" s="6"/>
      <c r="D1857" s="3"/>
      <c r="E1857" s="98" t="str">
        <f t="shared" si="314"/>
        <v/>
      </c>
      <c r="F1857" s="117"/>
      <c r="G1857" s="116" t="str">
        <f>IF(E1857="","",IF(Temp!optSeasCoef=0,1,INDEX($C$2:$C$13,IF(MOD(COUNT($E$2:E1857),seas_indx)=0,seas_indx,MOD(COUNT($E$2:E1857),seas_indx)))))</f>
        <v/>
      </c>
      <c r="H1857" s="97" t="str">
        <f>IFERROR(IF(Temp!fhor_indata=1,IF(COUNT($S$2:S1857)&lt;=XobsHor,"in-sample",IF(AND(COUNT($S$2:S1857)&lt;=XobsHor+XfHor,MOD(S1856,XobsHor)&lt;XfHor),"out-sample","")),IF(ISBLANK(F1857),"",IF(COUNT($F$2:F1857)&lt;=XobsHor-XfHor,"in-sample","out-sample"))),"")</f>
        <v/>
      </c>
      <c r="I1857" s="120" t="str">
        <f>IF(AND(ISBLANK(F1856),H1856="in-sample"),"",IF(AND(Temp!fhor_indata=1,H1856="out-sample",H1857="out-sample"),I1856,IF(AND(ISBLANK(F1857),H1856="out-sample"),"",IF(AND(Temp!optSeasCoef=0,Temp!sts_add=1),IF(H1856="in-sample",IF(Q1856=bigT,((pCell/bigT)*F1856)+((1-(pCell/bigT))*(I1856+J1856)),IF(OR(ISBLANK(F1857),COUNT($F$2:F1856)&lt;=pCell),F1856,((pCell/COUNT($F$2:F1856))*F1856)+((1-(pCell/COUNT($F$2:F1856)))*(I1856+J1856)))),I1856),IF(AND(Temp!optSeasCoef=0,Temp!sts_multp=1),IF(H1856="in-sample",IF(Q1856=bigT,((pCell/bigT)*F1856)+((1-(pCell/bigT))*(I1856*J1856)),IF(OR(ISBLANK(F1857),COUNT(F$2:$F1856)&lt;=pCell),F1856,((pCell/COUNT($F$2:F1856))*F1856)+((1-(pCell/COUNT($F$2:F1856)))*(I1856*J1856)))),I1856),IF(Temp!sts_add=1,IF(H1856="in-sample",IF(Q1856=bigT,((pCell/bigT)*AX1856)+((1-(pCell/bigT))*(I1856+J1856)),IF(OR(ISBLANK(F1857),COUNT($AX$2:AX1856)&lt;=pCell),AX1856,((pCell/COUNT($AX$2:AX1856))*AX1856)+((1-(pCell/COUNT($AX$2:AX1856)))*(I1856+J1856)))),I1856),IF(H1856="in-sample",IF(Q1856=bigT,((pCell/bigT)*AX1856)+((1-(pCell/bigT))*(I1856*J1856)),IF(OR(ISBLANK(F1857),COUNT($AX$2:AX1856)&lt;=pCell),AX1856,((pCell/COUNT($AX$2:AX1856))*AX1856)+((1-(pCell/COUNT($AX$2:AX1856)))*(I1856*J1856)))),I1856)))))))</f>
        <v/>
      </c>
      <c r="J1857" s="120" t="str">
        <f>IF(AND(ISBLANK(F1856),H1856="in-sample"),"",IF(AND(Temp!fhor_indata=1,H1856="out-sample",H1857="out-sample"),J1856,IF(AND(ISBLANK(F1857),H1856="out-sample"),"",IF(AND(Temp!optSeasCoef=0,Temp!sts_add=1),IF(H1856="in-sample",IF(Q1856=bigT,((qCell/bigT)*(I1857-I1856))+((1-(qCell/bigT))*J1856),IF(OR(ISBLANK(F1857),COUNT($F$2:F1856)&lt;=qCell),IF(COUNT($F$2:F1856)=1,0,F1856-F1855),((qCell/COUNT($F$2:F1856))*(I1857-I1856))+((1-(qCell/COUNT($F$2:F1856)))*J1856))),J1856),IF(AND(Temp!optSeasCoef=0,Temp!sts_multp=1),IF(H1856="in-sample",IF(Q1856=bigT,((qCell/bigT)*(I1857/I1856))+((1-(qCell/bigT))*J1856),IF(qCell=0,1,IF(OR(ISBLANK(F1857),COUNT($F$2:F1856)&lt;=qCell),IF(COUNT($F$2:F1856)=1,1,F1856/F1855),((qCell/COUNT($F$2:F1856))*(I1857/I1856))+((1-(qCell/COUNT($F$2:F1856)))*J1856)))),J1856),IF(Temp!sts_add=1,IF(H1856="in-sample",IF(Q1856=bigT,((qCell/bigT)*(I1857-I1856))+((1-(qCell/bigT))*J1856),IF(OR(ISBLANK(F1857),COUNT($AX$2:AX1856)&lt;=qCell),IF(COUNT($AX$2:AX1856)=1,0,AX1856-AX1855),((qCell/COUNT($AX$2:AX1856))*(I1857-I1856))+((1-(qCell/COUNT($AX$2:AX1856)))*J1856))),J1856),IF(H1856="in-sample",IF(Q1856=bigT,((qCell/bigT)*(I1857/I1856))+((1-(qCell/bigT))*J1856),IF(qCell=0,1,IF(OR(ISBLANK(F1857),COUNT($AX$2:AX1856)&lt;=qCell),IF(COUNT($AX$2:AX1856)=1,1,AX1856/AX1855),((qCell/COUNT($AX$2:AX1856))*(I1857/I1856))+((1-(qCell/COUNT($AX$2:AX1856)))*J1856)))),J1856)))))))</f>
        <v/>
      </c>
      <c r="K1857" s="120" t="str">
        <f>IF(H1857="","",IF(AND(Temp!optSeasCoef=0,Temp!sts_add=1),IF(H1857="out-sample",I1857+(Q1857*J1857),I1857+J1857),IF(AND(Temp!optSeasCoef=0,Temp!sts_multp=1),IF(H1857="out-sample",I1857*(J1857^Q1857),I1857*J1857),IF(Temp!sts_add=1,IF(H1857="out-sample",(I1857+(Q1857*J1857))*G1857,(I1857+J1857)*G1857),IF(H1857="out-sample",I1857*(J1857^Q1857)*G1857,I1857*J1857*G1857)))))</f>
        <v/>
      </c>
      <c r="L1857" s="116" t="str">
        <f t="shared" si="308"/>
        <v/>
      </c>
      <c r="M1857" s="116" t="str">
        <f t="shared" si="309"/>
        <v/>
      </c>
      <c r="N1857" s="116" t="str">
        <f t="shared" si="310"/>
        <v/>
      </c>
      <c r="O1857" s="116" t="str">
        <f t="shared" si="311"/>
        <v/>
      </c>
      <c r="P1857" s="116" t="str">
        <f t="shared" si="312"/>
        <v/>
      </c>
      <c r="Q1857" s="94" t="str">
        <f>IF(AND(Temp!fhor_indata=1,ISBLANK(F1857),H1856="in-sample"),1,IF(AND(Temp!fhor_indata=1,H1856="out-sample",Q1856&lt;XfHor),Q1856+1,IF(ISBLANK(F1857),"",IF(AND(H1857="out-sample",H1856="in-sample"),1,IF(AND(H1857="out-sample",H1856="out-sample"),Q1856+1,IF(ISNUMBER(Q1856),Q1856+1,1))))))</f>
        <v/>
      </c>
      <c r="R1857" s="94" t="str">
        <f t="shared" si="313"/>
        <v/>
      </c>
      <c r="S1857" s="94" t="str">
        <f>IF(Temp!fhor_indata=1,IF(S1856=XobsHor,1,IF(COUNT($S$2:S1856)&lt;=XobsHor,S1856+1,IF(AND(COUNT($S$2:S1856)&lt;=XobsHor+XfHor,IFERROR(MOD(S1856,XobsHor)&lt;XfHor,FALSE)),S1856+1,""))),IF(ISBLANK(F1857),"",IF(S1856=maxP,1,IF(S1856&lt;maxP,S1856+1,IF(COUNT($S$2:S1857)&lt;=XobsHor,S1856+1,"")))))</f>
        <v/>
      </c>
      <c r="T1857" s="3"/>
      <c r="U1857" s="6"/>
      <c r="V1857" s="6"/>
      <c r="W1857" s="6"/>
      <c r="X1857" s="6"/>
      <c r="Y1857" s="6"/>
      <c r="Z1857" s="6"/>
      <c r="AA1857" s="6"/>
      <c r="AB1857" s="6"/>
      <c r="AC1857" s="6"/>
      <c r="AD1857" s="6"/>
      <c r="AE1857" s="6"/>
      <c r="AF1857" s="6"/>
      <c r="AG1857" s="6"/>
      <c r="AH1857" s="6"/>
      <c r="AI1857" s="6"/>
      <c r="AJ1857" s="6"/>
      <c r="AK1857" s="6"/>
      <c r="AW1857" s="122" t="str">
        <f t="shared" si="315"/>
        <v/>
      </c>
      <c r="AX1857" s="123" t="str">
        <f t="shared" si="316"/>
        <v/>
      </c>
      <c r="AY1857" s="124" t="str">
        <f t="shared" si="317"/>
        <v/>
      </c>
      <c r="AZ1857" s="124" t="str">
        <f t="shared" si="318"/>
        <v/>
      </c>
      <c r="BF1857" s="91"/>
    </row>
    <row r="1858" spans="1:58" s="78" customFormat="1" ht="14.25" x14ac:dyDescent="0.2">
      <c r="A1858" s="6"/>
      <c r="B1858" s="6"/>
      <c r="C1858" s="6"/>
      <c r="D1858" s="3"/>
      <c r="E1858" s="98" t="str">
        <f t="shared" si="314"/>
        <v/>
      </c>
      <c r="F1858" s="117"/>
      <c r="G1858" s="116" t="str">
        <f>IF(E1858="","",IF(Temp!optSeasCoef=0,1,INDEX($C$2:$C$13,IF(MOD(COUNT($E$2:E1858),seas_indx)=0,seas_indx,MOD(COUNT($E$2:E1858),seas_indx)))))</f>
        <v/>
      </c>
      <c r="H1858" s="97" t="str">
        <f>IFERROR(IF(Temp!fhor_indata=1,IF(COUNT($S$2:S1858)&lt;=XobsHor,"in-sample",IF(AND(COUNT($S$2:S1858)&lt;=XobsHor+XfHor,MOD(S1857,XobsHor)&lt;XfHor),"out-sample","")),IF(ISBLANK(F1858),"",IF(COUNT($F$2:F1858)&lt;=XobsHor-XfHor,"in-sample","out-sample"))),"")</f>
        <v/>
      </c>
      <c r="I1858" s="120" t="str">
        <f>IF(AND(ISBLANK(F1857),H1857="in-sample"),"",IF(AND(Temp!fhor_indata=1,H1857="out-sample",H1858="out-sample"),I1857,IF(AND(ISBLANK(F1858),H1857="out-sample"),"",IF(AND(Temp!optSeasCoef=0,Temp!sts_add=1),IF(H1857="in-sample",IF(Q1857=bigT,((pCell/bigT)*F1857)+((1-(pCell/bigT))*(I1857+J1857)),IF(OR(ISBLANK(F1858),COUNT($F$2:F1857)&lt;=pCell),F1857,((pCell/COUNT($F$2:F1857))*F1857)+((1-(pCell/COUNT($F$2:F1857)))*(I1857+J1857)))),I1857),IF(AND(Temp!optSeasCoef=0,Temp!sts_multp=1),IF(H1857="in-sample",IF(Q1857=bigT,((pCell/bigT)*F1857)+((1-(pCell/bigT))*(I1857*J1857)),IF(OR(ISBLANK(F1858),COUNT(F$2:$F1857)&lt;=pCell),F1857,((pCell/COUNT($F$2:F1857))*F1857)+((1-(pCell/COUNT($F$2:F1857)))*(I1857*J1857)))),I1857),IF(Temp!sts_add=1,IF(H1857="in-sample",IF(Q1857=bigT,((pCell/bigT)*AX1857)+((1-(pCell/bigT))*(I1857+J1857)),IF(OR(ISBLANK(F1858),COUNT($AX$2:AX1857)&lt;=pCell),AX1857,((pCell/COUNT($AX$2:AX1857))*AX1857)+((1-(pCell/COUNT($AX$2:AX1857)))*(I1857+J1857)))),I1857),IF(H1857="in-sample",IF(Q1857=bigT,((pCell/bigT)*AX1857)+((1-(pCell/bigT))*(I1857*J1857)),IF(OR(ISBLANK(F1858),COUNT($AX$2:AX1857)&lt;=pCell),AX1857,((pCell/COUNT($AX$2:AX1857))*AX1857)+((1-(pCell/COUNT($AX$2:AX1857)))*(I1857*J1857)))),I1857)))))))</f>
        <v/>
      </c>
      <c r="J1858" s="120" t="str">
        <f>IF(AND(ISBLANK(F1857),H1857="in-sample"),"",IF(AND(Temp!fhor_indata=1,H1857="out-sample",H1858="out-sample"),J1857,IF(AND(ISBLANK(F1858),H1857="out-sample"),"",IF(AND(Temp!optSeasCoef=0,Temp!sts_add=1),IF(H1857="in-sample",IF(Q1857=bigT,((qCell/bigT)*(I1858-I1857))+((1-(qCell/bigT))*J1857),IF(OR(ISBLANK(F1858),COUNT($F$2:F1857)&lt;=qCell),IF(COUNT($F$2:F1857)=1,0,F1857-F1856),((qCell/COUNT($F$2:F1857))*(I1858-I1857))+((1-(qCell/COUNT($F$2:F1857)))*J1857))),J1857),IF(AND(Temp!optSeasCoef=0,Temp!sts_multp=1),IF(H1857="in-sample",IF(Q1857=bigT,((qCell/bigT)*(I1858/I1857))+((1-(qCell/bigT))*J1857),IF(qCell=0,1,IF(OR(ISBLANK(F1858),COUNT($F$2:F1857)&lt;=qCell),IF(COUNT($F$2:F1857)=1,1,F1857/F1856),((qCell/COUNT($F$2:F1857))*(I1858/I1857))+((1-(qCell/COUNT($F$2:F1857)))*J1857)))),J1857),IF(Temp!sts_add=1,IF(H1857="in-sample",IF(Q1857=bigT,((qCell/bigT)*(I1858-I1857))+((1-(qCell/bigT))*J1857),IF(OR(ISBLANK(F1858),COUNT($AX$2:AX1857)&lt;=qCell),IF(COUNT($AX$2:AX1857)=1,0,AX1857-AX1856),((qCell/COUNT($AX$2:AX1857))*(I1858-I1857))+((1-(qCell/COUNT($AX$2:AX1857)))*J1857))),J1857),IF(H1857="in-sample",IF(Q1857=bigT,((qCell/bigT)*(I1858/I1857))+((1-(qCell/bigT))*J1857),IF(qCell=0,1,IF(OR(ISBLANK(F1858),COUNT($AX$2:AX1857)&lt;=qCell),IF(COUNT($AX$2:AX1857)=1,1,AX1857/AX1856),((qCell/COUNT($AX$2:AX1857))*(I1858/I1857))+((1-(qCell/COUNT($AX$2:AX1857)))*J1857)))),J1857)))))))</f>
        <v/>
      </c>
      <c r="K1858" s="120" t="str">
        <f>IF(H1858="","",IF(AND(Temp!optSeasCoef=0,Temp!sts_add=1),IF(H1858="out-sample",I1858+(Q1858*J1858),I1858+J1858),IF(AND(Temp!optSeasCoef=0,Temp!sts_multp=1),IF(H1858="out-sample",I1858*(J1858^Q1858),I1858*J1858),IF(Temp!sts_add=1,IF(H1858="out-sample",(I1858+(Q1858*J1858))*G1858,(I1858+J1858)*G1858),IF(H1858="out-sample",I1858*(J1858^Q1858)*G1858,I1858*J1858*G1858)))))</f>
        <v/>
      </c>
      <c r="L1858" s="116" t="str">
        <f t="shared" ref="L1858:L1921" si="319">IF(ISBLANK(F1858),"",F1858-K1858)</f>
        <v/>
      </c>
      <c r="M1858" s="116" t="str">
        <f t="shared" ref="M1858:M1921" si="320">IF(ISBLANK(F1858),"",ABS(L1858))</f>
        <v/>
      </c>
      <c r="N1858" s="116" t="str">
        <f t="shared" ref="N1858:N1921" si="321">IF(ISBLANK(F1858),"",L1858^2)</f>
        <v/>
      </c>
      <c r="O1858" s="116" t="str">
        <f t="shared" ref="O1858:O1921" si="322">IF(ISBLANK(F1858),"",ABS((F1858-K1858)/K1858)*100)</f>
        <v/>
      </c>
      <c r="P1858" s="116" t="str">
        <f t="shared" ref="P1858:P1921" si="323">IF(ISBLANK(F1858),"",(M1858/(ABS(K1858)+ABS(F1858)))*200)</f>
        <v/>
      </c>
      <c r="Q1858" s="94" t="str">
        <f>IF(AND(Temp!fhor_indata=1,ISBLANK(F1858),H1857="in-sample"),1,IF(AND(Temp!fhor_indata=1,H1857="out-sample",Q1857&lt;XfHor),Q1857+1,IF(ISBLANK(F1858),"",IF(AND(H1858="out-sample",H1857="in-sample"),1,IF(AND(H1858="out-sample",H1857="out-sample"),Q1857+1,IF(ISNUMBER(Q1857),Q1857+1,1))))))</f>
        <v/>
      </c>
      <c r="R1858" s="94" t="str">
        <f t="shared" ref="R1858:R1921" si="324">IF(ISBLANK(F1858),"",bigT-Q1858)</f>
        <v/>
      </c>
      <c r="S1858" s="94" t="str">
        <f>IF(Temp!fhor_indata=1,IF(S1857=XobsHor,1,IF(COUNT($S$2:S1857)&lt;=XobsHor,S1857+1,IF(AND(COUNT($S$2:S1857)&lt;=XobsHor+XfHor,IFERROR(MOD(S1857,XobsHor)&lt;XfHor,FALSE)),S1857+1,""))),IF(ISBLANK(F1858),"",IF(S1857=maxP,1,IF(S1857&lt;maxP,S1857+1,IF(COUNT($S$2:S1858)&lt;=XobsHor,S1857+1,"")))))</f>
        <v/>
      </c>
      <c r="T1858" s="3"/>
      <c r="U1858" s="6"/>
      <c r="V1858" s="6"/>
      <c r="W1858" s="6"/>
      <c r="X1858" s="6"/>
      <c r="Y1858" s="6"/>
      <c r="Z1858" s="6"/>
      <c r="AA1858" s="6"/>
      <c r="AB1858" s="6"/>
      <c r="AC1858" s="6"/>
      <c r="AD1858" s="6"/>
      <c r="AE1858" s="6"/>
      <c r="AF1858" s="6"/>
      <c r="AG1858" s="6"/>
      <c r="AH1858" s="6"/>
      <c r="AI1858" s="6"/>
      <c r="AJ1858" s="6"/>
      <c r="AK1858" s="6"/>
      <c r="AW1858" s="122" t="str">
        <f t="shared" si="315"/>
        <v/>
      </c>
      <c r="AX1858" s="123" t="str">
        <f t="shared" si="316"/>
        <v/>
      </c>
      <c r="AY1858" s="124" t="str">
        <f t="shared" si="317"/>
        <v/>
      </c>
      <c r="AZ1858" s="124" t="str">
        <f t="shared" si="318"/>
        <v/>
      </c>
      <c r="BF1858" s="91"/>
    </row>
    <row r="1859" spans="1:58" s="78" customFormat="1" ht="14.25" x14ac:dyDescent="0.2">
      <c r="A1859" s="6"/>
      <c r="B1859" s="6"/>
      <c r="C1859" s="6"/>
      <c r="D1859" s="3"/>
      <c r="E1859" s="98" t="str">
        <f t="shared" ref="E1859:E1922" si="325">Q1859</f>
        <v/>
      </c>
      <c r="F1859" s="117"/>
      <c r="G1859" s="116" t="str">
        <f>IF(E1859="","",IF(Temp!optSeasCoef=0,1,INDEX($C$2:$C$13,IF(MOD(COUNT($E$2:E1859),seas_indx)=0,seas_indx,MOD(COUNT($E$2:E1859),seas_indx)))))</f>
        <v/>
      </c>
      <c r="H1859" s="97" t="str">
        <f>IFERROR(IF(Temp!fhor_indata=1,IF(COUNT($S$2:S1859)&lt;=XobsHor,"in-sample",IF(AND(COUNT($S$2:S1859)&lt;=XobsHor+XfHor,MOD(S1858,XobsHor)&lt;XfHor),"out-sample","")),IF(ISBLANK(F1859),"",IF(COUNT($F$2:F1859)&lt;=XobsHor-XfHor,"in-sample","out-sample"))),"")</f>
        <v/>
      </c>
      <c r="I1859" s="120" t="str">
        <f>IF(AND(ISBLANK(F1858),H1858="in-sample"),"",IF(AND(Temp!fhor_indata=1,H1858="out-sample",H1859="out-sample"),I1858,IF(AND(ISBLANK(F1859),H1858="out-sample"),"",IF(AND(Temp!optSeasCoef=0,Temp!sts_add=1),IF(H1858="in-sample",IF(Q1858=bigT,((pCell/bigT)*F1858)+((1-(pCell/bigT))*(I1858+J1858)),IF(OR(ISBLANK(F1859),COUNT($F$2:F1858)&lt;=pCell),F1858,((pCell/COUNT($F$2:F1858))*F1858)+((1-(pCell/COUNT($F$2:F1858)))*(I1858+J1858)))),I1858),IF(AND(Temp!optSeasCoef=0,Temp!sts_multp=1),IF(H1858="in-sample",IF(Q1858=bigT,((pCell/bigT)*F1858)+((1-(pCell/bigT))*(I1858*J1858)),IF(OR(ISBLANK(F1859),COUNT(F$2:$F1858)&lt;=pCell),F1858,((pCell/COUNT($F$2:F1858))*F1858)+((1-(pCell/COUNT($F$2:F1858)))*(I1858*J1858)))),I1858),IF(Temp!sts_add=1,IF(H1858="in-sample",IF(Q1858=bigT,((pCell/bigT)*AX1858)+((1-(pCell/bigT))*(I1858+J1858)),IF(OR(ISBLANK(F1859),COUNT($AX$2:AX1858)&lt;=pCell),AX1858,((pCell/COUNT($AX$2:AX1858))*AX1858)+((1-(pCell/COUNT($AX$2:AX1858)))*(I1858+J1858)))),I1858),IF(H1858="in-sample",IF(Q1858=bigT,((pCell/bigT)*AX1858)+((1-(pCell/bigT))*(I1858*J1858)),IF(OR(ISBLANK(F1859),COUNT($AX$2:AX1858)&lt;=pCell),AX1858,((pCell/COUNT($AX$2:AX1858))*AX1858)+((1-(pCell/COUNT($AX$2:AX1858)))*(I1858*J1858)))),I1858)))))))</f>
        <v/>
      </c>
      <c r="J1859" s="120" t="str">
        <f>IF(AND(ISBLANK(F1858),H1858="in-sample"),"",IF(AND(Temp!fhor_indata=1,H1858="out-sample",H1859="out-sample"),J1858,IF(AND(ISBLANK(F1859),H1858="out-sample"),"",IF(AND(Temp!optSeasCoef=0,Temp!sts_add=1),IF(H1858="in-sample",IF(Q1858=bigT,((qCell/bigT)*(I1859-I1858))+((1-(qCell/bigT))*J1858),IF(OR(ISBLANK(F1859),COUNT($F$2:F1858)&lt;=qCell),IF(COUNT($F$2:F1858)=1,0,F1858-F1857),((qCell/COUNT($F$2:F1858))*(I1859-I1858))+((1-(qCell/COUNT($F$2:F1858)))*J1858))),J1858),IF(AND(Temp!optSeasCoef=0,Temp!sts_multp=1),IF(H1858="in-sample",IF(Q1858=bigT,((qCell/bigT)*(I1859/I1858))+((1-(qCell/bigT))*J1858),IF(qCell=0,1,IF(OR(ISBLANK(F1859),COUNT($F$2:F1858)&lt;=qCell),IF(COUNT($F$2:F1858)=1,1,F1858/F1857),((qCell/COUNT($F$2:F1858))*(I1859/I1858))+((1-(qCell/COUNT($F$2:F1858)))*J1858)))),J1858),IF(Temp!sts_add=1,IF(H1858="in-sample",IF(Q1858=bigT,((qCell/bigT)*(I1859-I1858))+((1-(qCell/bigT))*J1858),IF(OR(ISBLANK(F1859),COUNT($AX$2:AX1858)&lt;=qCell),IF(COUNT($AX$2:AX1858)=1,0,AX1858-AX1857),((qCell/COUNT($AX$2:AX1858))*(I1859-I1858))+((1-(qCell/COUNT($AX$2:AX1858)))*J1858))),J1858),IF(H1858="in-sample",IF(Q1858=bigT,((qCell/bigT)*(I1859/I1858))+((1-(qCell/bigT))*J1858),IF(qCell=0,1,IF(OR(ISBLANK(F1859),COUNT($AX$2:AX1858)&lt;=qCell),IF(COUNT($AX$2:AX1858)=1,1,AX1858/AX1857),((qCell/COUNT($AX$2:AX1858))*(I1859/I1858))+((1-(qCell/COUNT($AX$2:AX1858)))*J1858)))),J1858)))))))</f>
        <v/>
      </c>
      <c r="K1859" s="120" t="str">
        <f>IF(H1859="","",IF(AND(Temp!optSeasCoef=0,Temp!sts_add=1),IF(H1859="out-sample",I1859+(Q1859*J1859),I1859+J1859),IF(AND(Temp!optSeasCoef=0,Temp!sts_multp=1),IF(H1859="out-sample",I1859*(J1859^Q1859),I1859*J1859),IF(Temp!sts_add=1,IF(H1859="out-sample",(I1859+(Q1859*J1859))*G1859,(I1859+J1859)*G1859),IF(H1859="out-sample",I1859*(J1859^Q1859)*G1859,I1859*J1859*G1859)))))</f>
        <v/>
      </c>
      <c r="L1859" s="116" t="str">
        <f t="shared" si="319"/>
        <v/>
      </c>
      <c r="M1859" s="116" t="str">
        <f t="shared" si="320"/>
        <v/>
      </c>
      <c r="N1859" s="116" t="str">
        <f t="shared" si="321"/>
        <v/>
      </c>
      <c r="O1859" s="116" t="str">
        <f t="shared" si="322"/>
        <v/>
      </c>
      <c r="P1859" s="116" t="str">
        <f t="shared" si="323"/>
        <v/>
      </c>
      <c r="Q1859" s="94" t="str">
        <f>IF(AND(Temp!fhor_indata=1,ISBLANK(F1859),H1858="in-sample"),1,IF(AND(Temp!fhor_indata=1,H1858="out-sample",Q1858&lt;XfHor),Q1858+1,IF(ISBLANK(F1859),"",IF(AND(H1859="out-sample",H1858="in-sample"),1,IF(AND(H1859="out-sample",H1858="out-sample"),Q1858+1,IF(ISNUMBER(Q1858),Q1858+1,1))))))</f>
        <v/>
      </c>
      <c r="R1859" s="94" t="str">
        <f t="shared" si="324"/>
        <v/>
      </c>
      <c r="S1859" s="94" t="str">
        <f>IF(Temp!fhor_indata=1,IF(S1858=XobsHor,1,IF(COUNT($S$2:S1858)&lt;=XobsHor,S1858+1,IF(AND(COUNT($S$2:S1858)&lt;=XobsHor+XfHor,IFERROR(MOD(S1858,XobsHor)&lt;XfHor,FALSE)),S1858+1,""))),IF(ISBLANK(F1859),"",IF(S1858=maxP,1,IF(S1858&lt;maxP,S1858+1,IF(COUNT($S$2:S1859)&lt;=XobsHor,S1858+1,"")))))</f>
        <v/>
      </c>
      <c r="T1859" s="3"/>
      <c r="U1859" s="6"/>
      <c r="V1859" s="6"/>
      <c r="W1859" s="6"/>
      <c r="X1859" s="6"/>
      <c r="Y1859" s="6"/>
      <c r="Z1859" s="6"/>
      <c r="AA1859" s="6"/>
      <c r="AB1859" s="6"/>
      <c r="AC1859" s="6"/>
      <c r="AD1859" s="6"/>
      <c r="AE1859" s="6"/>
      <c r="AF1859" s="6"/>
      <c r="AG1859" s="6"/>
      <c r="AH1859" s="6"/>
      <c r="AI1859" s="6"/>
      <c r="AJ1859" s="6"/>
      <c r="AK1859" s="6"/>
      <c r="AW1859" s="122" t="str">
        <f t="shared" ref="AW1859:AW1922" si="326">IF(ISBLANK(F1859),"",F1859)</f>
        <v/>
      </c>
      <c r="AX1859" s="123" t="str">
        <f t="shared" ref="AX1859:AX1922" si="327">IF(ISBLANK(F1859),"",F1859/G1859)</f>
        <v/>
      </c>
      <c r="AY1859" s="124" t="str">
        <f t="shared" ref="AY1859:AY1922" si="328">IF(H1859="in-sample","",K1859)</f>
        <v/>
      </c>
      <c r="AZ1859" s="124" t="str">
        <f t="shared" ref="AZ1859:AZ1922" si="329">IF(H1859="in-sample",K1859,"")</f>
        <v/>
      </c>
      <c r="BF1859" s="91"/>
    </row>
    <row r="1860" spans="1:58" s="78" customFormat="1" ht="14.25" x14ac:dyDescent="0.2">
      <c r="A1860" s="6"/>
      <c r="B1860" s="6"/>
      <c r="C1860" s="6"/>
      <c r="D1860" s="3"/>
      <c r="E1860" s="98" t="str">
        <f t="shared" si="325"/>
        <v/>
      </c>
      <c r="F1860" s="117"/>
      <c r="G1860" s="116" t="str">
        <f>IF(E1860="","",IF(Temp!optSeasCoef=0,1,INDEX($C$2:$C$13,IF(MOD(COUNT($E$2:E1860),seas_indx)=0,seas_indx,MOD(COUNT($E$2:E1860),seas_indx)))))</f>
        <v/>
      </c>
      <c r="H1860" s="97" t="str">
        <f>IFERROR(IF(Temp!fhor_indata=1,IF(COUNT($S$2:S1860)&lt;=XobsHor,"in-sample",IF(AND(COUNT($S$2:S1860)&lt;=XobsHor+XfHor,MOD(S1859,XobsHor)&lt;XfHor),"out-sample","")),IF(ISBLANK(F1860),"",IF(COUNT($F$2:F1860)&lt;=XobsHor-XfHor,"in-sample","out-sample"))),"")</f>
        <v/>
      </c>
      <c r="I1860" s="120" t="str">
        <f>IF(AND(ISBLANK(F1859),H1859="in-sample"),"",IF(AND(Temp!fhor_indata=1,H1859="out-sample",H1860="out-sample"),I1859,IF(AND(ISBLANK(F1860),H1859="out-sample"),"",IF(AND(Temp!optSeasCoef=0,Temp!sts_add=1),IF(H1859="in-sample",IF(Q1859=bigT,((pCell/bigT)*F1859)+((1-(pCell/bigT))*(I1859+J1859)),IF(OR(ISBLANK(F1860),COUNT($F$2:F1859)&lt;=pCell),F1859,((pCell/COUNT($F$2:F1859))*F1859)+((1-(pCell/COUNT($F$2:F1859)))*(I1859+J1859)))),I1859),IF(AND(Temp!optSeasCoef=0,Temp!sts_multp=1),IF(H1859="in-sample",IF(Q1859=bigT,((pCell/bigT)*F1859)+((1-(pCell/bigT))*(I1859*J1859)),IF(OR(ISBLANK(F1860),COUNT(F$2:$F1859)&lt;=pCell),F1859,((pCell/COUNT($F$2:F1859))*F1859)+((1-(pCell/COUNT($F$2:F1859)))*(I1859*J1859)))),I1859),IF(Temp!sts_add=1,IF(H1859="in-sample",IF(Q1859=bigT,((pCell/bigT)*AX1859)+((1-(pCell/bigT))*(I1859+J1859)),IF(OR(ISBLANK(F1860),COUNT($AX$2:AX1859)&lt;=pCell),AX1859,((pCell/COUNT($AX$2:AX1859))*AX1859)+((1-(pCell/COUNT($AX$2:AX1859)))*(I1859+J1859)))),I1859),IF(H1859="in-sample",IF(Q1859=bigT,((pCell/bigT)*AX1859)+((1-(pCell/bigT))*(I1859*J1859)),IF(OR(ISBLANK(F1860),COUNT($AX$2:AX1859)&lt;=pCell),AX1859,((pCell/COUNT($AX$2:AX1859))*AX1859)+((1-(pCell/COUNT($AX$2:AX1859)))*(I1859*J1859)))),I1859)))))))</f>
        <v/>
      </c>
      <c r="J1860" s="120" t="str">
        <f>IF(AND(ISBLANK(F1859),H1859="in-sample"),"",IF(AND(Temp!fhor_indata=1,H1859="out-sample",H1860="out-sample"),J1859,IF(AND(ISBLANK(F1860),H1859="out-sample"),"",IF(AND(Temp!optSeasCoef=0,Temp!sts_add=1),IF(H1859="in-sample",IF(Q1859=bigT,((qCell/bigT)*(I1860-I1859))+((1-(qCell/bigT))*J1859),IF(OR(ISBLANK(F1860),COUNT($F$2:F1859)&lt;=qCell),IF(COUNT($F$2:F1859)=1,0,F1859-F1858),((qCell/COUNT($F$2:F1859))*(I1860-I1859))+((1-(qCell/COUNT($F$2:F1859)))*J1859))),J1859),IF(AND(Temp!optSeasCoef=0,Temp!sts_multp=1),IF(H1859="in-sample",IF(Q1859=bigT,((qCell/bigT)*(I1860/I1859))+((1-(qCell/bigT))*J1859),IF(qCell=0,1,IF(OR(ISBLANK(F1860),COUNT($F$2:F1859)&lt;=qCell),IF(COUNT($F$2:F1859)=1,1,F1859/F1858),((qCell/COUNT($F$2:F1859))*(I1860/I1859))+((1-(qCell/COUNT($F$2:F1859)))*J1859)))),J1859),IF(Temp!sts_add=1,IF(H1859="in-sample",IF(Q1859=bigT,((qCell/bigT)*(I1860-I1859))+((1-(qCell/bigT))*J1859),IF(OR(ISBLANK(F1860),COUNT($AX$2:AX1859)&lt;=qCell),IF(COUNT($AX$2:AX1859)=1,0,AX1859-AX1858),((qCell/COUNT($AX$2:AX1859))*(I1860-I1859))+((1-(qCell/COUNT($AX$2:AX1859)))*J1859))),J1859),IF(H1859="in-sample",IF(Q1859=bigT,((qCell/bigT)*(I1860/I1859))+((1-(qCell/bigT))*J1859),IF(qCell=0,1,IF(OR(ISBLANK(F1860),COUNT($AX$2:AX1859)&lt;=qCell),IF(COUNT($AX$2:AX1859)=1,1,AX1859/AX1858),((qCell/COUNT($AX$2:AX1859))*(I1860/I1859))+((1-(qCell/COUNT($AX$2:AX1859)))*J1859)))),J1859)))))))</f>
        <v/>
      </c>
      <c r="K1860" s="120" t="str">
        <f>IF(H1860="","",IF(AND(Temp!optSeasCoef=0,Temp!sts_add=1),IF(H1860="out-sample",I1860+(Q1860*J1860),I1860+J1860),IF(AND(Temp!optSeasCoef=0,Temp!sts_multp=1),IF(H1860="out-sample",I1860*(J1860^Q1860),I1860*J1860),IF(Temp!sts_add=1,IF(H1860="out-sample",(I1860+(Q1860*J1860))*G1860,(I1860+J1860)*G1860),IF(H1860="out-sample",I1860*(J1860^Q1860)*G1860,I1860*J1860*G1860)))))</f>
        <v/>
      </c>
      <c r="L1860" s="116" t="str">
        <f t="shared" si="319"/>
        <v/>
      </c>
      <c r="M1860" s="116" t="str">
        <f t="shared" si="320"/>
        <v/>
      </c>
      <c r="N1860" s="116" t="str">
        <f t="shared" si="321"/>
        <v/>
      </c>
      <c r="O1860" s="116" t="str">
        <f t="shared" si="322"/>
        <v/>
      </c>
      <c r="P1860" s="116" t="str">
        <f t="shared" si="323"/>
        <v/>
      </c>
      <c r="Q1860" s="94" t="str">
        <f>IF(AND(Temp!fhor_indata=1,ISBLANK(F1860),H1859="in-sample"),1,IF(AND(Temp!fhor_indata=1,H1859="out-sample",Q1859&lt;XfHor),Q1859+1,IF(ISBLANK(F1860),"",IF(AND(H1860="out-sample",H1859="in-sample"),1,IF(AND(H1860="out-sample",H1859="out-sample"),Q1859+1,IF(ISNUMBER(Q1859),Q1859+1,1))))))</f>
        <v/>
      </c>
      <c r="R1860" s="94" t="str">
        <f t="shared" si="324"/>
        <v/>
      </c>
      <c r="S1860" s="94" t="str">
        <f>IF(Temp!fhor_indata=1,IF(S1859=XobsHor,1,IF(COUNT($S$2:S1859)&lt;=XobsHor,S1859+1,IF(AND(COUNT($S$2:S1859)&lt;=XobsHor+XfHor,IFERROR(MOD(S1859,XobsHor)&lt;XfHor,FALSE)),S1859+1,""))),IF(ISBLANK(F1860),"",IF(S1859=maxP,1,IF(S1859&lt;maxP,S1859+1,IF(COUNT($S$2:S1860)&lt;=XobsHor,S1859+1,"")))))</f>
        <v/>
      </c>
      <c r="T1860" s="3"/>
      <c r="U1860" s="6"/>
      <c r="V1860" s="6"/>
      <c r="W1860" s="6"/>
      <c r="X1860" s="6"/>
      <c r="Y1860" s="6"/>
      <c r="Z1860" s="6"/>
      <c r="AA1860" s="6"/>
      <c r="AB1860" s="6"/>
      <c r="AC1860" s="6"/>
      <c r="AD1860" s="6"/>
      <c r="AE1860" s="6"/>
      <c r="AF1860" s="6"/>
      <c r="AG1860" s="6"/>
      <c r="AH1860" s="6"/>
      <c r="AI1860" s="6"/>
      <c r="AJ1860" s="6"/>
      <c r="AK1860" s="6"/>
      <c r="AW1860" s="122" t="str">
        <f t="shared" si="326"/>
        <v/>
      </c>
      <c r="AX1860" s="123" t="str">
        <f t="shared" si="327"/>
        <v/>
      </c>
      <c r="AY1860" s="124" t="str">
        <f t="shared" si="328"/>
        <v/>
      </c>
      <c r="AZ1860" s="124" t="str">
        <f t="shared" si="329"/>
        <v/>
      </c>
      <c r="BF1860" s="91"/>
    </row>
    <row r="1861" spans="1:58" s="78" customFormat="1" ht="14.25" x14ac:dyDescent="0.2">
      <c r="A1861" s="6"/>
      <c r="B1861" s="6"/>
      <c r="C1861" s="6"/>
      <c r="D1861" s="3"/>
      <c r="E1861" s="98" t="str">
        <f t="shared" si="325"/>
        <v/>
      </c>
      <c r="F1861" s="117"/>
      <c r="G1861" s="116" t="str">
        <f>IF(E1861="","",IF(Temp!optSeasCoef=0,1,INDEX($C$2:$C$13,IF(MOD(COUNT($E$2:E1861),seas_indx)=0,seas_indx,MOD(COUNT($E$2:E1861),seas_indx)))))</f>
        <v/>
      </c>
      <c r="H1861" s="97" t="str">
        <f>IFERROR(IF(Temp!fhor_indata=1,IF(COUNT($S$2:S1861)&lt;=XobsHor,"in-sample",IF(AND(COUNT($S$2:S1861)&lt;=XobsHor+XfHor,MOD(S1860,XobsHor)&lt;XfHor),"out-sample","")),IF(ISBLANK(F1861),"",IF(COUNT($F$2:F1861)&lt;=XobsHor-XfHor,"in-sample","out-sample"))),"")</f>
        <v/>
      </c>
      <c r="I1861" s="120" t="str">
        <f>IF(AND(ISBLANK(F1860),H1860="in-sample"),"",IF(AND(Temp!fhor_indata=1,H1860="out-sample",H1861="out-sample"),I1860,IF(AND(ISBLANK(F1861),H1860="out-sample"),"",IF(AND(Temp!optSeasCoef=0,Temp!sts_add=1),IF(H1860="in-sample",IF(Q1860=bigT,((pCell/bigT)*F1860)+((1-(pCell/bigT))*(I1860+J1860)),IF(OR(ISBLANK(F1861),COUNT($F$2:F1860)&lt;=pCell),F1860,((pCell/COUNT($F$2:F1860))*F1860)+((1-(pCell/COUNT($F$2:F1860)))*(I1860+J1860)))),I1860),IF(AND(Temp!optSeasCoef=0,Temp!sts_multp=1),IF(H1860="in-sample",IF(Q1860=bigT,((pCell/bigT)*F1860)+((1-(pCell/bigT))*(I1860*J1860)),IF(OR(ISBLANK(F1861),COUNT(F$2:$F1860)&lt;=pCell),F1860,((pCell/COUNT($F$2:F1860))*F1860)+((1-(pCell/COUNT($F$2:F1860)))*(I1860*J1860)))),I1860),IF(Temp!sts_add=1,IF(H1860="in-sample",IF(Q1860=bigT,((pCell/bigT)*AX1860)+((1-(pCell/bigT))*(I1860+J1860)),IF(OR(ISBLANK(F1861),COUNT($AX$2:AX1860)&lt;=pCell),AX1860,((pCell/COUNT($AX$2:AX1860))*AX1860)+((1-(pCell/COUNT($AX$2:AX1860)))*(I1860+J1860)))),I1860),IF(H1860="in-sample",IF(Q1860=bigT,((pCell/bigT)*AX1860)+((1-(pCell/bigT))*(I1860*J1860)),IF(OR(ISBLANK(F1861),COUNT($AX$2:AX1860)&lt;=pCell),AX1860,((pCell/COUNT($AX$2:AX1860))*AX1860)+((1-(pCell/COUNT($AX$2:AX1860)))*(I1860*J1860)))),I1860)))))))</f>
        <v/>
      </c>
      <c r="J1861" s="120" t="str">
        <f>IF(AND(ISBLANK(F1860),H1860="in-sample"),"",IF(AND(Temp!fhor_indata=1,H1860="out-sample",H1861="out-sample"),J1860,IF(AND(ISBLANK(F1861),H1860="out-sample"),"",IF(AND(Temp!optSeasCoef=0,Temp!sts_add=1),IF(H1860="in-sample",IF(Q1860=bigT,((qCell/bigT)*(I1861-I1860))+((1-(qCell/bigT))*J1860),IF(OR(ISBLANK(F1861),COUNT($F$2:F1860)&lt;=qCell),IF(COUNT($F$2:F1860)=1,0,F1860-F1859),((qCell/COUNT($F$2:F1860))*(I1861-I1860))+((1-(qCell/COUNT($F$2:F1860)))*J1860))),J1860),IF(AND(Temp!optSeasCoef=0,Temp!sts_multp=1),IF(H1860="in-sample",IF(Q1860=bigT,((qCell/bigT)*(I1861/I1860))+((1-(qCell/bigT))*J1860),IF(qCell=0,1,IF(OR(ISBLANK(F1861),COUNT($F$2:F1860)&lt;=qCell),IF(COUNT($F$2:F1860)=1,1,F1860/F1859),((qCell/COUNT($F$2:F1860))*(I1861/I1860))+((1-(qCell/COUNT($F$2:F1860)))*J1860)))),J1860),IF(Temp!sts_add=1,IF(H1860="in-sample",IF(Q1860=bigT,((qCell/bigT)*(I1861-I1860))+((1-(qCell/bigT))*J1860),IF(OR(ISBLANK(F1861),COUNT($AX$2:AX1860)&lt;=qCell),IF(COUNT($AX$2:AX1860)=1,0,AX1860-AX1859),((qCell/COUNT($AX$2:AX1860))*(I1861-I1860))+((1-(qCell/COUNT($AX$2:AX1860)))*J1860))),J1860),IF(H1860="in-sample",IF(Q1860=bigT,((qCell/bigT)*(I1861/I1860))+((1-(qCell/bigT))*J1860),IF(qCell=0,1,IF(OR(ISBLANK(F1861),COUNT($AX$2:AX1860)&lt;=qCell),IF(COUNT($AX$2:AX1860)=1,1,AX1860/AX1859),((qCell/COUNT($AX$2:AX1860))*(I1861/I1860))+((1-(qCell/COUNT($AX$2:AX1860)))*J1860)))),J1860)))))))</f>
        <v/>
      </c>
      <c r="K1861" s="120" t="str">
        <f>IF(H1861="","",IF(AND(Temp!optSeasCoef=0,Temp!sts_add=1),IF(H1861="out-sample",I1861+(Q1861*J1861),I1861+J1861),IF(AND(Temp!optSeasCoef=0,Temp!sts_multp=1),IF(H1861="out-sample",I1861*(J1861^Q1861),I1861*J1861),IF(Temp!sts_add=1,IF(H1861="out-sample",(I1861+(Q1861*J1861))*G1861,(I1861+J1861)*G1861),IF(H1861="out-sample",I1861*(J1861^Q1861)*G1861,I1861*J1861*G1861)))))</f>
        <v/>
      </c>
      <c r="L1861" s="116" t="str">
        <f t="shared" si="319"/>
        <v/>
      </c>
      <c r="M1861" s="116" t="str">
        <f t="shared" si="320"/>
        <v/>
      </c>
      <c r="N1861" s="116" t="str">
        <f t="shared" si="321"/>
        <v/>
      </c>
      <c r="O1861" s="116" t="str">
        <f t="shared" si="322"/>
        <v/>
      </c>
      <c r="P1861" s="116" t="str">
        <f t="shared" si="323"/>
        <v/>
      </c>
      <c r="Q1861" s="94" t="str">
        <f>IF(AND(Temp!fhor_indata=1,ISBLANK(F1861),H1860="in-sample"),1,IF(AND(Temp!fhor_indata=1,H1860="out-sample",Q1860&lt;XfHor),Q1860+1,IF(ISBLANK(F1861),"",IF(AND(H1861="out-sample",H1860="in-sample"),1,IF(AND(H1861="out-sample",H1860="out-sample"),Q1860+1,IF(ISNUMBER(Q1860),Q1860+1,1))))))</f>
        <v/>
      </c>
      <c r="R1861" s="94" t="str">
        <f t="shared" si="324"/>
        <v/>
      </c>
      <c r="S1861" s="94" t="str">
        <f>IF(Temp!fhor_indata=1,IF(S1860=XobsHor,1,IF(COUNT($S$2:S1860)&lt;=XobsHor,S1860+1,IF(AND(COUNT($S$2:S1860)&lt;=XobsHor+XfHor,IFERROR(MOD(S1860,XobsHor)&lt;XfHor,FALSE)),S1860+1,""))),IF(ISBLANK(F1861),"",IF(S1860=maxP,1,IF(S1860&lt;maxP,S1860+1,IF(COUNT($S$2:S1861)&lt;=XobsHor,S1860+1,"")))))</f>
        <v/>
      </c>
      <c r="T1861" s="3"/>
      <c r="U1861" s="6"/>
      <c r="V1861" s="6"/>
      <c r="W1861" s="6"/>
      <c r="X1861" s="6"/>
      <c r="Y1861" s="6"/>
      <c r="Z1861" s="6"/>
      <c r="AA1861" s="6"/>
      <c r="AB1861" s="6"/>
      <c r="AC1861" s="6"/>
      <c r="AD1861" s="6"/>
      <c r="AE1861" s="6"/>
      <c r="AF1861" s="6"/>
      <c r="AG1861" s="6"/>
      <c r="AH1861" s="6"/>
      <c r="AI1861" s="6"/>
      <c r="AJ1861" s="6"/>
      <c r="AK1861" s="6"/>
      <c r="AW1861" s="122" t="str">
        <f t="shared" si="326"/>
        <v/>
      </c>
      <c r="AX1861" s="123" t="str">
        <f t="shared" si="327"/>
        <v/>
      </c>
      <c r="AY1861" s="124" t="str">
        <f t="shared" si="328"/>
        <v/>
      </c>
      <c r="AZ1861" s="124" t="str">
        <f t="shared" si="329"/>
        <v/>
      </c>
      <c r="BF1861" s="91"/>
    </row>
    <row r="1862" spans="1:58" s="78" customFormat="1" ht="14.25" x14ac:dyDescent="0.2">
      <c r="A1862" s="6"/>
      <c r="B1862" s="6"/>
      <c r="C1862" s="6"/>
      <c r="D1862" s="3"/>
      <c r="E1862" s="98" t="str">
        <f t="shared" si="325"/>
        <v/>
      </c>
      <c r="F1862" s="117"/>
      <c r="G1862" s="116" t="str">
        <f>IF(E1862="","",IF(Temp!optSeasCoef=0,1,INDEX($C$2:$C$13,IF(MOD(COUNT($E$2:E1862),seas_indx)=0,seas_indx,MOD(COUNT($E$2:E1862),seas_indx)))))</f>
        <v/>
      </c>
      <c r="H1862" s="97" t="str">
        <f>IFERROR(IF(Temp!fhor_indata=1,IF(COUNT($S$2:S1862)&lt;=XobsHor,"in-sample",IF(AND(COUNT($S$2:S1862)&lt;=XobsHor+XfHor,MOD(S1861,XobsHor)&lt;XfHor),"out-sample","")),IF(ISBLANK(F1862),"",IF(COUNT($F$2:F1862)&lt;=XobsHor-XfHor,"in-sample","out-sample"))),"")</f>
        <v/>
      </c>
      <c r="I1862" s="120" t="str">
        <f>IF(AND(ISBLANK(F1861),H1861="in-sample"),"",IF(AND(Temp!fhor_indata=1,H1861="out-sample",H1862="out-sample"),I1861,IF(AND(ISBLANK(F1862),H1861="out-sample"),"",IF(AND(Temp!optSeasCoef=0,Temp!sts_add=1),IF(H1861="in-sample",IF(Q1861=bigT,((pCell/bigT)*F1861)+((1-(pCell/bigT))*(I1861+J1861)),IF(OR(ISBLANK(F1862),COUNT($F$2:F1861)&lt;=pCell),F1861,((pCell/COUNT($F$2:F1861))*F1861)+((1-(pCell/COUNT($F$2:F1861)))*(I1861+J1861)))),I1861),IF(AND(Temp!optSeasCoef=0,Temp!sts_multp=1),IF(H1861="in-sample",IF(Q1861=bigT,((pCell/bigT)*F1861)+((1-(pCell/bigT))*(I1861*J1861)),IF(OR(ISBLANK(F1862),COUNT(F$2:$F1861)&lt;=pCell),F1861,((pCell/COUNT($F$2:F1861))*F1861)+((1-(pCell/COUNT($F$2:F1861)))*(I1861*J1861)))),I1861),IF(Temp!sts_add=1,IF(H1861="in-sample",IF(Q1861=bigT,((pCell/bigT)*AX1861)+((1-(pCell/bigT))*(I1861+J1861)),IF(OR(ISBLANK(F1862),COUNT($AX$2:AX1861)&lt;=pCell),AX1861,((pCell/COUNT($AX$2:AX1861))*AX1861)+((1-(pCell/COUNT($AX$2:AX1861)))*(I1861+J1861)))),I1861),IF(H1861="in-sample",IF(Q1861=bigT,((pCell/bigT)*AX1861)+((1-(pCell/bigT))*(I1861*J1861)),IF(OR(ISBLANK(F1862),COUNT($AX$2:AX1861)&lt;=pCell),AX1861,((pCell/COUNT($AX$2:AX1861))*AX1861)+((1-(pCell/COUNT($AX$2:AX1861)))*(I1861*J1861)))),I1861)))))))</f>
        <v/>
      </c>
      <c r="J1862" s="120" t="str">
        <f>IF(AND(ISBLANK(F1861),H1861="in-sample"),"",IF(AND(Temp!fhor_indata=1,H1861="out-sample",H1862="out-sample"),J1861,IF(AND(ISBLANK(F1862),H1861="out-sample"),"",IF(AND(Temp!optSeasCoef=0,Temp!sts_add=1),IF(H1861="in-sample",IF(Q1861=bigT,((qCell/bigT)*(I1862-I1861))+((1-(qCell/bigT))*J1861),IF(OR(ISBLANK(F1862),COUNT($F$2:F1861)&lt;=qCell),IF(COUNT($F$2:F1861)=1,0,F1861-F1860),((qCell/COUNT($F$2:F1861))*(I1862-I1861))+((1-(qCell/COUNT($F$2:F1861)))*J1861))),J1861),IF(AND(Temp!optSeasCoef=0,Temp!sts_multp=1),IF(H1861="in-sample",IF(Q1861=bigT,((qCell/bigT)*(I1862/I1861))+((1-(qCell/bigT))*J1861),IF(qCell=0,1,IF(OR(ISBLANK(F1862),COUNT($F$2:F1861)&lt;=qCell),IF(COUNT($F$2:F1861)=1,1,F1861/F1860),((qCell/COUNT($F$2:F1861))*(I1862/I1861))+((1-(qCell/COUNT($F$2:F1861)))*J1861)))),J1861),IF(Temp!sts_add=1,IF(H1861="in-sample",IF(Q1861=bigT,((qCell/bigT)*(I1862-I1861))+((1-(qCell/bigT))*J1861),IF(OR(ISBLANK(F1862),COUNT($AX$2:AX1861)&lt;=qCell),IF(COUNT($AX$2:AX1861)=1,0,AX1861-AX1860),((qCell/COUNT($AX$2:AX1861))*(I1862-I1861))+((1-(qCell/COUNT($AX$2:AX1861)))*J1861))),J1861),IF(H1861="in-sample",IF(Q1861=bigT,((qCell/bigT)*(I1862/I1861))+((1-(qCell/bigT))*J1861),IF(qCell=0,1,IF(OR(ISBLANK(F1862),COUNT($AX$2:AX1861)&lt;=qCell),IF(COUNT($AX$2:AX1861)=1,1,AX1861/AX1860),((qCell/COUNT($AX$2:AX1861))*(I1862/I1861))+((1-(qCell/COUNT($AX$2:AX1861)))*J1861)))),J1861)))))))</f>
        <v/>
      </c>
      <c r="K1862" s="120" t="str">
        <f>IF(H1862="","",IF(AND(Temp!optSeasCoef=0,Temp!sts_add=1),IF(H1862="out-sample",I1862+(Q1862*J1862),I1862+J1862),IF(AND(Temp!optSeasCoef=0,Temp!sts_multp=1),IF(H1862="out-sample",I1862*(J1862^Q1862),I1862*J1862),IF(Temp!sts_add=1,IF(H1862="out-sample",(I1862+(Q1862*J1862))*G1862,(I1862+J1862)*G1862),IF(H1862="out-sample",I1862*(J1862^Q1862)*G1862,I1862*J1862*G1862)))))</f>
        <v/>
      </c>
      <c r="L1862" s="116" t="str">
        <f t="shared" si="319"/>
        <v/>
      </c>
      <c r="M1862" s="116" t="str">
        <f t="shared" si="320"/>
        <v/>
      </c>
      <c r="N1862" s="116" t="str">
        <f t="shared" si="321"/>
        <v/>
      </c>
      <c r="O1862" s="116" t="str">
        <f t="shared" si="322"/>
        <v/>
      </c>
      <c r="P1862" s="116" t="str">
        <f t="shared" si="323"/>
        <v/>
      </c>
      <c r="Q1862" s="94" t="str">
        <f>IF(AND(Temp!fhor_indata=1,ISBLANK(F1862),H1861="in-sample"),1,IF(AND(Temp!fhor_indata=1,H1861="out-sample",Q1861&lt;XfHor),Q1861+1,IF(ISBLANK(F1862),"",IF(AND(H1862="out-sample",H1861="in-sample"),1,IF(AND(H1862="out-sample",H1861="out-sample"),Q1861+1,IF(ISNUMBER(Q1861),Q1861+1,1))))))</f>
        <v/>
      </c>
      <c r="R1862" s="94" t="str">
        <f t="shared" si="324"/>
        <v/>
      </c>
      <c r="S1862" s="94" t="str">
        <f>IF(Temp!fhor_indata=1,IF(S1861=XobsHor,1,IF(COUNT($S$2:S1861)&lt;=XobsHor,S1861+1,IF(AND(COUNT($S$2:S1861)&lt;=XobsHor+XfHor,IFERROR(MOD(S1861,XobsHor)&lt;XfHor,FALSE)),S1861+1,""))),IF(ISBLANK(F1862),"",IF(S1861=maxP,1,IF(S1861&lt;maxP,S1861+1,IF(COUNT($S$2:S1862)&lt;=XobsHor,S1861+1,"")))))</f>
        <v/>
      </c>
      <c r="T1862" s="3"/>
      <c r="U1862" s="6"/>
      <c r="V1862" s="6"/>
      <c r="W1862" s="6"/>
      <c r="X1862" s="6"/>
      <c r="Y1862" s="6"/>
      <c r="Z1862" s="6"/>
      <c r="AA1862" s="6"/>
      <c r="AB1862" s="6"/>
      <c r="AC1862" s="6"/>
      <c r="AD1862" s="6"/>
      <c r="AE1862" s="6"/>
      <c r="AF1862" s="6"/>
      <c r="AG1862" s="6"/>
      <c r="AH1862" s="6"/>
      <c r="AI1862" s="6"/>
      <c r="AJ1862" s="6"/>
      <c r="AK1862" s="6"/>
      <c r="AW1862" s="122" t="str">
        <f t="shared" si="326"/>
        <v/>
      </c>
      <c r="AX1862" s="123" t="str">
        <f t="shared" si="327"/>
        <v/>
      </c>
      <c r="AY1862" s="124" t="str">
        <f t="shared" si="328"/>
        <v/>
      </c>
      <c r="AZ1862" s="124" t="str">
        <f t="shared" si="329"/>
        <v/>
      </c>
      <c r="BF1862" s="91"/>
    </row>
    <row r="1863" spans="1:58" s="78" customFormat="1" ht="14.25" x14ac:dyDescent="0.2">
      <c r="A1863" s="6"/>
      <c r="B1863" s="6"/>
      <c r="C1863" s="6"/>
      <c r="D1863" s="3"/>
      <c r="E1863" s="98" t="str">
        <f t="shared" si="325"/>
        <v/>
      </c>
      <c r="F1863" s="117"/>
      <c r="G1863" s="116" t="str">
        <f>IF(E1863="","",IF(Temp!optSeasCoef=0,1,INDEX($C$2:$C$13,IF(MOD(COUNT($E$2:E1863),seas_indx)=0,seas_indx,MOD(COUNT($E$2:E1863),seas_indx)))))</f>
        <v/>
      </c>
      <c r="H1863" s="97" t="str">
        <f>IFERROR(IF(Temp!fhor_indata=1,IF(COUNT($S$2:S1863)&lt;=XobsHor,"in-sample",IF(AND(COUNT($S$2:S1863)&lt;=XobsHor+XfHor,MOD(S1862,XobsHor)&lt;XfHor),"out-sample","")),IF(ISBLANK(F1863),"",IF(COUNT($F$2:F1863)&lt;=XobsHor-XfHor,"in-sample","out-sample"))),"")</f>
        <v/>
      </c>
      <c r="I1863" s="120" t="str">
        <f>IF(AND(ISBLANK(F1862),H1862="in-sample"),"",IF(AND(Temp!fhor_indata=1,H1862="out-sample",H1863="out-sample"),I1862,IF(AND(ISBLANK(F1863),H1862="out-sample"),"",IF(AND(Temp!optSeasCoef=0,Temp!sts_add=1),IF(H1862="in-sample",IF(Q1862=bigT,((pCell/bigT)*F1862)+((1-(pCell/bigT))*(I1862+J1862)),IF(OR(ISBLANK(F1863),COUNT($F$2:F1862)&lt;=pCell),F1862,((pCell/COUNT($F$2:F1862))*F1862)+((1-(pCell/COUNT($F$2:F1862)))*(I1862+J1862)))),I1862),IF(AND(Temp!optSeasCoef=0,Temp!sts_multp=1),IF(H1862="in-sample",IF(Q1862=bigT,((pCell/bigT)*F1862)+((1-(pCell/bigT))*(I1862*J1862)),IF(OR(ISBLANK(F1863),COUNT(F$2:$F1862)&lt;=pCell),F1862,((pCell/COUNT($F$2:F1862))*F1862)+((1-(pCell/COUNT($F$2:F1862)))*(I1862*J1862)))),I1862),IF(Temp!sts_add=1,IF(H1862="in-sample",IF(Q1862=bigT,((pCell/bigT)*AX1862)+((1-(pCell/bigT))*(I1862+J1862)),IF(OR(ISBLANK(F1863),COUNT($AX$2:AX1862)&lt;=pCell),AX1862,((pCell/COUNT($AX$2:AX1862))*AX1862)+((1-(pCell/COUNT($AX$2:AX1862)))*(I1862+J1862)))),I1862),IF(H1862="in-sample",IF(Q1862=bigT,((pCell/bigT)*AX1862)+((1-(pCell/bigT))*(I1862*J1862)),IF(OR(ISBLANK(F1863),COUNT($AX$2:AX1862)&lt;=pCell),AX1862,((pCell/COUNT($AX$2:AX1862))*AX1862)+((1-(pCell/COUNT($AX$2:AX1862)))*(I1862*J1862)))),I1862)))))))</f>
        <v/>
      </c>
      <c r="J1863" s="120" t="str">
        <f>IF(AND(ISBLANK(F1862),H1862="in-sample"),"",IF(AND(Temp!fhor_indata=1,H1862="out-sample",H1863="out-sample"),J1862,IF(AND(ISBLANK(F1863),H1862="out-sample"),"",IF(AND(Temp!optSeasCoef=0,Temp!sts_add=1),IF(H1862="in-sample",IF(Q1862=bigT,((qCell/bigT)*(I1863-I1862))+((1-(qCell/bigT))*J1862),IF(OR(ISBLANK(F1863),COUNT($F$2:F1862)&lt;=qCell),IF(COUNT($F$2:F1862)=1,0,F1862-F1861),((qCell/COUNT($F$2:F1862))*(I1863-I1862))+((1-(qCell/COUNT($F$2:F1862)))*J1862))),J1862),IF(AND(Temp!optSeasCoef=0,Temp!sts_multp=1),IF(H1862="in-sample",IF(Q1862=bigT,((qCell/bigT)*(I1863/I1862))+((1-(qCell/bigT))*J1862),IF(qCell=0,1,IF(OR(ISBLANK(F1863),COUNT($F$2:F1862)&lt;=qCell),IF(COUNT($F$2:F1862)=1,1,F1862/F1861),((qCell/COUNT($F$2:F1862))*(I1863/I1862))+((1-(qCell/COUNT($F$2:F1862)))*J1862)))),J1862),IF(Temp!sts_add=1,IF(H1862="in-sample",IF(Q1862=bigT,((qCell/bigT)*(I1863-I1862))+((1-(qCell/bigT))*J1862),IF(OR(ISBLANK(F1863),COUNT($AX$2:AX1862)&lt;=qCell),IF(COUNT($AX$2:AX1862)=1,0,AX1862-AX1861),((qCell/COUNT($AX$2:AX1862))*(I1863-I1862))+((1-(qCell/COUNT($AX$2:AX1862)))*J1862))),J1862),IF(H1862="in-sample",IF(Q1862=bigT,((qCell/bigT)*(I1863/I1862))+((1-(qCell/bigT))*J1862),IF(qCell=0,1,IF(OR(ISBLANK(F1863),COUNT($AX$2:AX1862)&lt;=qCell),IF(COUNT($AX$2:AX1862)=1,1,AX1862/AX1861),((qCell/COUNT($AX$2:AX1862))*(I1863/I1862))+((1-(qCell/COUNT($AX$2:AX1862)))*J1862)))),J1862)))))))</f>
        <v/>
      </c>
      <c r="K1863" s="120" t="str">
        <f>IF(H1863="","",IF(AND(Temp!optSeasCoef=0,Temp!sts_add=1),IF(H1863="out-sample",I1863+(Q1863*J1863),I1863+J1863),IF(AND(Temp!optSeasCoef=0,Temp!sts_multp=1),IF(H1863="out-sample",I1863*(J1863^Q1863),I1863*J1863),IF(Temp!sts_add=1,IF(H1863="out-sample",(I1863+(Q1863*J1863))*G1863,(I1863+J1863)*G1863),IF(H1863="out-sample",I1863*(J1863^Q1863)*G1863,I1863*J1863*G1863)))))</f>
        <v/>
      </c>
      <c r="L1863" s="116" t="str">
        <f t="shared" si="319"/>
        <v/>
      </c>
      <c r="M1863" s="116" t="str">
        <f t="shared" si="320"/>
        <v/>
      </c>
      <c r="N1863" s="116" t="str">
        <f t="shared" si="321"/>
        <v/>
      </c>
      <c r="O1863" s="116" t="str">
        <f t="shared" si="322"/>
        <v/>
      </c>
      <c r="P1863" s="116" t="str">
        <f t="shared" si="323"/>
        <v/>
      </c>
      <c r="Q1863" s="94" t="str">
        <f>IF(AND(Temp!fhor_indata=1,ISBLANK(F1863),H1862="in-sample"),1,IF(AND(Temp!fhor_indata=1,H1862="out-sample",Q1862&lt;XfHor),Q1862+1,IF(ISBLANK(F1863),"",IF(AND(H1863="out-sample",H1862="in-sample"),1,IF(AND(H1863="out-sample",H1862="out-sample"),Q1862+1,IF(ISNUMBER(Q1862),Q1862+1,1))))))</f>
        <v/>
      </c>
      <c r="R1863" s="94" t="str">
        <f t="shared" si="324"/>
        <v/>
      </c>
      <c r="S1863" s="94" t="str">
        <f>IF(Temp!fhor_indata=1,IF(S1862=XobsHor,1,IF(COUNT($S$2:S1862)&lt;=XobsHor,S1862+1,IF(AND(COUNT($S$2:S1862)&lt;=XobsHor+XfHor,IFERROR(MOD(S1862,XobsHor)&lt;XfHor,FALSE)),S1862+1,""))),IF(ISBLANK(F1863),"",IF(S1862=maxP,1,IF(S1862&lt;maxP,S1862+1,IF(COUNT($S$2:S1863)&lt;=XobsHor,S1862+1,"")))))</f>
        <v/>
      </c>
      <c r="T1863" s="3"/>
      <c r="U1863" s="6"/>
      <c r="V1863" s="6"/>
      <c r="W1863" s="6"/>
      <c r="X1863" s="6"/>
      <c r="Y1863" s="6"/>
      <c r="Z1863" s="6"/>
      <c r="AA1863" s="6"/>
      <c r="AB1863" s="6"/>
      <c r="AC1863" s="6"/>
      <c r="AD1863" s="6"/>
      <c r="AE1863" s="6"/>
      <c r="AF1863" s="6"/>
      <c r="AG1863" s="6"/>
      <c r="AH1863" s="6"/>
      <c r="AI1863" s="6"/>
      <c r="AJ1863" s="6"/>
      <c r="AK1863" s="6"/>
      <c r="AW1863" s="122" t="str">
        <f t="shared" si="326"/>
        <v/>
      </c>
      <c r="AX1863" s="123" t="str">
        <f t="shared" si="327"/>
        <v/>
      </c>
      <c r="AY1863" s="124" t="str">
        <f t="shared" si="328"/>
        <v/>
      </c>
      <c r="AZ1863" s="124" t="str">
        <f t="shared" si="329"/>
        <v/>
      </c>
      <c r="BF1863" s="91"/>
    </row>
    <row r="1864" spans="1:58" s="78" customFormat="1" ht="14.25" x14ac:dyDescent="0.2">
      <c r="A1864" s="6"/>
      <c r="B1864" s="6"/>
      <c r="C1864" s="6"/>
      <c r="D1864" s="3"/>
      <c r="E1864" s="98" t="str">
        <f t="shared" si="325"/>
        <v/>
      </c>
      <c r="F1864" s="117"/>
      <c r="G1864" s="116" t="str">
        <f>IF(E1864="","",IF(Temp!optSeasCoef=0,1,INDEX($C$2:$C$13,IF(MOD(COUNT($E$2:E1864),seas_indx)=0,seas_indx,MOD(COUNT($E$2:E1864),seas_indx)))))</f>
        <v/>
      </c>
      <c r="H1864" s="97" t="str">
        <f>IFERROR(IF(Temp!fhor_indata=1,IF(COUNT($S$2:S1864)&lt;=XobsHor,"in-sample",IF(AND(COUNT($S$2:S1864)&lt;=XobsHor+XfHor,MOD(S1863,XobsHor)&lt;XfHor),"out-sample","")),IF(ISBLANK(F1864),"",IF(COUNT($F$2:F1864)&lt;=XobsHor-XfHor,"in-sample","out-sample"))),"")</f>
        <v/>
      </c>
      <c r="I1864" s="120" t="str">
        <f>IF(AND(ISBLANK(F1863),H1863="in-sample"),"",IF(AND(Temp!fhor_indata=1,H1863="out-sample",H1864="out-sample"),I1863,IF(AND(ISBLANK(F1864),H1863="out-sample"),"",IF(AND(Temp!optSeasCoef=0,Temp!sts_add=1),IF(H1863="in-sample",IF(Q1863=bigT,((pCell/bigT)*F1863)+((1-(pCell/bigT))*(I1863+J1863)),IF(OR(ISBLANK(F1864),COUNT($F$2:F1863)&lt;=pCell),F1863,((pCell/COUNT($F$2:F1863))*F1863)+((1-(pCell/COUNT($F$2:F1863)))*(I1863+J1863)))),I1863),IF(AND(Temp!optSeasCoef=0,Temp!sts_multp=1),IF(H1863="in-sample",IF(Q1863=bigT,((pCell/bigT)*F1863)+((1-(pCell/bigT))*(I1863*J1863)),IF(OR(ISBLANK(F1864),COUNT(F$2:$F1863)&lt;=pCell),F1863,((pCell/COUNT($F$2:F1863))*F1863)+((1-(pCell/COUNT($F$2:F1863)))*(I1863*J1863)))),I1863),IF(Temp!sts_add=1,IF(H1863="in-sample",IF(Q1863=bigT,((pCell/bigT)*AX1863)+((1-(pCell/bigT))*(I1863+J1863)),IF(OR(ISBLANK(F1864),COUNT($AX$2:AX1863)&lt;=pCell),AX1863,((pCell/COUNT($AX$2:AX1863))*AX1863)+((1-(pCell/COUNT($AX$2:AX1863)))*(I1863+J1863)))),I1863),IF(H1863="in-sample",IF(Q1863=bigT,((pCell/bigT)*AX1863)+((1-(pCell/bigT))*(I1863*J1863)),IF(OR(ISBLANK(F1864),COUNT($AX$2:AX1863)&lt;=pCell),AX1863,((pCell/COUNT($AX$2:AX1863))*AX1863)+((1-(pCell/COUNT($AX$2:AX1863)))*(I1863*J1863)))),I1863)))))))</f>
        <v/>
      </c>
      <c r="J1864" s="120" t="str">
        <f>IF(AND(ISBLANK(F1863),H1863="in-sample"),"",IF(AND(Temp!fhor_indata=1,H1863="out-sample",H1864="out-sample"),J1863,IF(AND(ISBLANK(F1864),H1863="out-sample"),"",IF(AND(Temp!optSeasCoef=0,Temp!sts_add=1),IF(H1863="in-sample",IF(Q1863=bigT,((qCell/bigT)*(I1864-I1863))+((1-(qCell/bigT))*J1863),IF(OR(ISBLANK(F1864),COUNT($F$2:F1863)&lt;=qCell),IF(COUNT($F$2:F1863)=1,0,F1863-F1862),((qCell/COUNT($F$2:F1863))*(I1864-I1863))+((1-(qCell/COUNT($F$2:F1863)))*J1863))),J1863),IF(AND(Temp!optSeasCoef=0,Temp!sts_multp=1),IF(H1863="in-sample",IF(Q1863=bigT,((qCell/bigT)*(I1864/I1863))+((1-(qCell/bigT))*J1863),IF(qCell=0,1,IF(OR(ISBLANK(F1864),COUNT($F$2:F1863)&lt;=qCell),IF(COUNT($F$2:F1863)=1,1,F1863/F1862),((qCell/COUNT($F$2:F1863))*(I1864/I1863))+((1-(qCell/COUNT($F$2:F1863)))*J1863)))),J1863),IF(Temp!sts_add=1,IF(H1863="in-sample",IF(Q1863=bigT,((qCell/bigT)*(I1864-I1863))+((1-(qCell/bigT))*J1863),IF(OR(ISBLANK(F1864),COUNT($AX$2:AX1863)&lt;=qCell),IF(COUNT($AX$2:AX1863)=1,0,AX1863-AX1862),((qCell/COUNT($AX$2:AX1863))*(I1864-I1863))+((1-(qCell/COUNT($AX$2:AX1863)))*J1863))),J1863),IF(H1863="in-sample",IF(Q1863=bigT,((qCell/bigT)*(I1864/I1863))+((1-(qCell/bigT))*J1863),IF(qCell=0,1,IF(OR(ISBLANK(F1864),COUNT($AX$2:AX1863)&lt;=qCell),IF(COUNT($AX$2:AX1863)=1,1,AX1863/AX1862),((qCell/COUNT($AX$2:AX1863))*(I1864/I1863))+((1-(qCell/COUNT($AX$2:AX1863)))*J1863)))),J1863)))))))</f>
        <v/>
      </c>
      <c r="K1864" s="120" t="str">
        <f>IF(H1864="","",IF(AND(Temp!optSeasCoef=0,Temp!sts_add=1),IF(H1864="out-sample",I1864+(Q1864*J1864),I1864+J1864),IF(AND(Temp!optSeasCoef=0,Temp!sts_multp=1),IF(H1864="out-sample",I1864*(J1864^Q1864),I1864*J1864),IF(Temp!sts_add=1,IF(H1864="out-sample",(I1864+(Q1864*J1864))*G1864,(I1864+J1864)*G1864),IF(H1864="out-sample",I1864*(J1864^Q1864)*G1864,I1864*J1864*G1864)))))</f>
        <v/>
      </c>
      <c r="L1864" s="116" t="str">
        <f t="shared" si="319"/>
        <v/>
      </c>
      <c r="M1864" s="116" t="str">
        <f t="shared" si="320"/>
        <v/>
      </c>
      <c r="N1864" s="116" t="str">
        <f t="shared" si="321"/>
        <v/>
      </c>
      <c r="O1864" s="116" t="str">
        <f t="shared" si="322"/>
        <v/>
      </c>
      <c r="P1864" s="116" t="str">
        <f t="shared" si="323"/>
        <v/>
      </c>
      <c r="Q1864" s="94" t="str">
        <f>IF(AND(Temp!fhor_indata=1,ISBLANK(F1864),H1863="in-sample"),1,IF(AND(Temp!fhor_indata=1,H1863="out-sample",Q1863&lt;XfHor),Q1863+1,IF(ISBLANK(F1864),"",IF(AND(H1864="out-sample",H1863="in-sample"),1,IF(AND(H1864="out-sample",H1863="out-sample"),Q1863+1,IF(ISNUMBER(Q1863),Q1863+1,1))))))</f>
        <v/>
      </c>
      <c r="R1864" s="94" t="str">
        <f t="shared" si="324"/>
        <v/>
      </c>
      <c r="S1864" s="94" t="str">
        <f>IF(Temp!fhor_indata=1,IF(S1863=XobsHor,1,IF(COUNT($S$2:S1863)&lt;=XobsHor,S1863+1,IF(AND(COUNT($S$2:S1863)&lt;=XobsHor+XfHor,IFERROR(MOD(S1863,XobsHor)&lt;XfHor,FALSE)),S1863+1,""))),IF(ISBLANK(F1864),"",IF(S1863=maxP,1,IF(S1863&lt;maxP,S1863+1,IF(COUNT($S$2:S1864)&lt;=XobsHor,S1863+1,"")))))</f>
        <v/>
      </c>
      <c r="T1864" s="3"/>
      <c r="U1864" s="6"/>
      <c r="V1864" s="6"/>
      <c r="W1864" s="6"/>
      <c r="X1864" s="6"/>
      <c r="Y1864" s="6"/>
      <c r="Z1864" s="6"/>
      <c r="AA1864" s="6"/>
      <c r="AB1864" s="6"/>
      <c r="AC1864" s="6"/>
      <c r="AD1864" s="6"/>
      <c r="AE1864" s="6"/>
      <c r="AF1864" s="6"/>
      <c r="AG1864" s="6"/>
      <c r="AH1864" s="6"/>
      <c r="AI1864" s="6"/>
      <c r="AJ1864" s="6"/>
      <c r="AK1864" s="6"/>
      <c r="AW1864" s="122" t="str">
        <f t="shared" si="326"/>
        <v/>
      </c>
      <c r="AX1864" s="123" t="str">
        <f t="shared" si="327"/>
        <v/>
      </c>
      <c r="AY1864" s="124" t="str">
        <f t="shared" si="328"/>
        <v/>
      </c>
      <c r="AZ1864" s="124" t="str">
        <f t="shared" si="329"/>
        <v/>
      </c>
      <c r="BF1864" s="91"/>
    </row>
    <row r="1865" spans="1:58" s="78" customFormat="1" ht="14.25" x14ac:dyDescent="0.2">
      <c r="A1865" s="6"/>
      <c r="B1865" s="6"/>
      <c r="C1865" s="6"/>
      <c r="D1865" s="3"/>
      <c r="E1865" s="98" t="str">
        <f t="shared" si="325"/>
        <v/>
      </c>
      <c r="F1865" s="117"/>
      <c r="G1865" s="116" t="str">
        <f>IF(E1865="","",IF(Temp!optSeasCoef=0,1,INDEX($C$2:$C$13,IF(MOD(COUNT($E$2:E1865),seas_indx)=0,seas_indx,MOD(COUNT($E$2:E1865),seas_indx)))))</f>
        <v/>
      </c>
      <c r="H1865" s="97" t="str">
        <f>IFERROR(IF(Temp!fhor_indata=1,IF(COUNT($S$2:S1865)&lt;=XobsHor,"in-sample",IF(AND(COUNT($S$2:S1865)&lt;=XobsHor+XfHor,MOD(S1864,XobsHor)&lt;XfHor),"out-sample","")),IF(ISBLANK(F1865),"",IF(COUNT($F$2:F1865)&lt;=XobsHor-XfHor,"in-sample","out-sample"))),"")</f>
        <v/>
      </c>
      <c r="I1865" s="120" t="str">
        <f>IF(AND(ISBLANK(F1864),H1864="in-sample"),"",IF(AND(Temp!fhor_indata=1,H1864="out-sample",H1865="out-sample"),I1864,IF(AND(ISBLANK(F1865),H1864="out-sample"),"",IF(AND(Temp!optSeasCoef=0,Temp!sts_add=1),IF(H1864="in-sample",IF(Q1864=bigT,((pCell/bigT)*F1864)+((1-(pCell/bigT))*(I1864+J1864)),IF(OR(ISBLANK(F1865),COUNT($F$2:F1864)&lt;=pCell),F1864,((pCell/COUNT($F$2:F1864))*F1864)+((1-(pCell/COUNT($F$2:F1864)))*(I1864+J1864)))),I1864),IF(AND(Temp!optSeasCoef=0,Temp!sts_multp=1),IF(H1864="in-sample",IF(Q1864=bigT,((pCell/bigT)*F1864)+((1-(pCell/bigT))*(I1864*J1864)),IF(OR(ISBLANK(F1865),COUNT(F$2:$F1864)&lt;=pCell),F1864,((pCell/COUNT($F$2:F1864))*F1864)+((1-(pCell/COUNT($F$2:F1864)))*(I1864*J1864)))),I1864),IF(Temp!sts_add=1,IF(H1864="in-sample",IF(Q1864=bigT,((pCell/bigT)*AX1864)+((1-(pCell/bigT))*(I1864+J1864)),IF(OR(ISBLANK(F1865),COUNT($AX$2:AX1864)&lt;=pCell),AX1864,((pCell/COUNT($AX$2:AX1864))*AX1864)+((1-(pCell/COUNT($AX$2:AX1864)))*(I1864+J1864)))),I1864),IF(H1864="in-sample",IF(Q1864=bigT,((pCell/bigT)*AX1864)+((1-(pCell/bigT))*(I1864*J1864)),IF(OR(ISBLANK(F1865),COUNT($AX$2:AX1864)&lt;=pCell),AX1864,((pCell/COUNT($AX$2:AX1864))*AX1864)+((1-(pCell/COUNT($AX$2:AX1864)))*(I1864*J1864)))),I1864)))))))</f>
        <v/>
      </c>
      <c r="J1865" s="120" t="str">
        <f>IF(AND(ISBLANK(F1864),H1864="in-sample"),"",IF(AND(Temp!fhor_indata=1,H1864="out-sample",H1865="out-sample"),J1864,IF(AND(ISBLANK(F1865),H1864="out-sample"),"",IF(AND(Temp!optSeasCoef=0,Temp!sts_add=1),IF(H1864="in-sample",IF(Q1864=bigT,((qCell/bigT)*(I1865-I1864))+((1-(qCell/bigT))*J1864),IF(OR(ISBLANK(F1865),COUNT($F$2:F1864)&lt;=qCell),IF(COUNT($F$2:F1864)=1,0,F1864-F1863),((qCell/COUNT($F$2:F1864))*(I1865-I1864))+((1-(qCell/COUNT($F$2:F1864)))*J1864))),J1864),IF(AND(Temp!optSeasCoef=0,Temp!sts_multp=1),IF(H1864="in-sample",IF(Q1864=bigT,((qCell/bigT)*(I1865/I1864))+((1-(qCell/bigT))*J1864),IF(qCell=0,1,IF(OR(ISBLANK(F1865),COUNT($F$2:F1864)&lt;=qCell),IF(COUNT($F$2:F1864)=1,1,F1864/F1863),((qCell/COUNT($F$2:F1864))*(I1865/I1864))+((1-(qCell/COUNT($F$2:F1864)))*J1864)))),J1864),IF(Temp!sts_add=1,IF(H1864="in-sample",IF(Q1864=bigT,((qCell/bigT)*(I1865-I1864))+((1-(qCell/bigT))*J1864),IF(OR(ISBLANK(F1865),COUNT($AX$2:AX1864)&lt;=qCell),IF(COUNT($AX$2:AX1864)=1,0,AX1864-AX1863),((qCell/COUNT($AX$2:AX1864))*(I1865-I1864))+((1-(qCell/COUNT($AX$2:AX1864)))*J1864))),J1864),IF(H1864="in-sample",IF(Q1864=bigT,((qCell/bigT)*(I1865/I1864))+((1-(qCell/bigT))*J1864),IF(qCell=0,1,IF(OR(ISBLANK(F1865),COUNT($AX$2:AX1864)&lt;=qCell),IF(COUNT($AX$2:AX1864)=1,1,AX1864/AX1863),((qCell/COUNT($AX$2:AX1864))*(I1865/I1864))+((1-(qCell/COUNT($AX$2:AX1864)))*J1864)))),J1864)))))))</f>
        <v/>
      </c>
      <c r="K1865" s="120" t="str">
        <f>IF(H1865="","",IF(AND(Temp!optSeasCoef=0,Temp!sts_add=1),IF(H1865="out-sample",I1865+(Q1865*J1865),I1865+J1865),IF(AND(Temp!optSeasCoef=0,Temp!sts_multp=1),IF(H1865="out-sample",I1865*(J1865^Q1865),I1865*J1865),IF(Temp!sts_add=1,IF(H1865="out-sample",(I1865+(Q1865*J1865))*G1865,(I1865+J1865)*G1865),IF(H1865="out-sample",I1865*(J1865^Q1865)*G1865,I1865*J1865*G1865)))))</f>
        <v/>
      </c>
      <c r="L1865" s="116" t="str">
        <f t="shared" si="319"/>
        <v/>
      </c>
      <c r="M1865" s="116" t="str">
        <f t="shared" si="320"/>
        <v/>
      </c>
      <c r="N1865" s="116" t="str">
        <f t="shared" si="321"/>
        <v/>
      </c>
      <c r="O1865" s="116" t="str">
        <f t="shared" si="322"/>
        <v/>
      </c>
      <c r="P1865" s="116" t="str">
        <f t="shared" si="323"/>
        <v/>
      </c>
      <c r="Q1865" s="94" t="str">
        <f>IF(AND(Temp!fhor_indata=1,ISBLANK(F1865),H1864="in-sample"),1,IF(AND(Temp!fhor_indata=1,H1864="out-sample",Q1864&lt;XfHor),Q1864+1,IF(ISBLANK(F1865),"",IF(AND(H1865="out-sample",H1864="in-sample"),1,IF(AND(H1865="out-sample",H1864="out-sample"),Q1864+1,IF(ISNUMBER(Q1864),Q1864+1,1))))))</f>
        <v/>
      </c>
      <c r="R1865" s="94" t="str">
        <f t="shared" si="324"/>
        <v/>
      </c>
      <c r="S1865" s="94" t="str">
        <f>IF(Temp!fhor_indata=1,IF(S1864=XobsHor,1,IF(COUNT($S$2:S1864)&lt;=XobsHor,S1864+1,IF(AND(COUNT($S$2:S1864)&lt;=XobsHor+XfHor,IFERROR(MOD(S1864,XobsHor)&lt;XfHor,FALSE)),S1864+1,""))),IF(ISBLANK(F1865),"",IF(S1864=maxP,1,IF(S1864&lt;maxP,S1864+1,IF(COUNT($S$2:S1865)&lt;=XobsHor,S1864+1,"")))))</f>
        <v/>
      </c>
      <c r="T1865" s="3"/>
      <c r="U1865" s="6"/>
      <c r="V1865" s="6"/>
      <c r="W1865" s="6"/>
      <c r="X1865" s="6"/>
      <c r="Y1865" s="6"/>
      <c r="Z1865" s="6"/>
      <c r="AA1865" s="6"/>
      <c r="AB1865" s="6"/>
      <c r="AC1865" s="6"/>
      <c r="AD1865" s="6"/>
      <c r="AE1865" s="6"/>
      <c r="AF1865" s="6"/>
      <c r="AG1865" s="6"/>
      <c r="AH1865" s="6"/>
      <c r="AI1865" s="6"/>
      <c r="AJ1865" s="6"/>
      <c r="AK1865" s="6"/>
      <c r="AW1865" s="122" t="str">
        <f t="shared" si="326"/>
        <v/>
      </c>
      <c r="AX1865" s="123" t="str">
        <f t="shared" si="327"/>
        <v/>
      </c>
      <c r="AY1865" s="124" t="str">
        <f t="shared" si="328"/>
        <v/>
      </c>
      <c r="AZ1865" s="124" t="str">
        <f t="shared" si="329"/>
        <v/>
      </c>
      <c r="BF1865" s="91"/>
    </row>
    <row r="1866" spans="1:58" s="78" customFormat="1" ht="14.25" x14ac:dyDescent="0.2">
      <c r="A1866" s="6"/>
      <c r="B1866" s="6"/>
      <c r="C1866" s="6"/>
      <c r="D1866" s="3"/>
      <c r="E1866" s="98" t="str">
        <f t="shared" si="325"/>
        <v/>
      </c>
      <c r="F1866" s="117"/>
      <c r="G1866" s="116" t="str">
        <f>IF(E1866="","",IF(Temp!optSeasCoef=0,1,INDEX($C$2:$C$13,IF(MOD(COUNT($E$2:E1866),seas_indx)=0,seas_indx,MOD(COUNT($E$2:E1866),seas_indx)))))</f>
        <v/>
      </c>
      <c r="H1866" s="97" t="str">
        <f>IFERROR(IF(Temp!fhor_indata=1,IF(COUNT($S$2:S1866)&lt;=XobsHor,"in-sample",IF(AND(COUNT($S$2:S1866)&lt;=XobsHor+XfHor,MOD(S1865,XobsHor)&lt;XfHor),"out-sample","")),IF(ISBLANK(F1866),"",IF(COUNT($F$2:F1866)&lt;=XobsHor-XfHor,"in-sample","out-sample"))),"")</f>
        <v/>
      </c>
      <c r="I1866" s="120" t="str">
        <f>IF(AND(ISBLANK(F1865),H1865="in-sample"),"",IF(AND(Temp!fhor_indata=1,H1865="out-sample",H1866="out-sample"),I1865,IF(AND(ISBLANK(F1866),H1865="out-sample"),"",IF(AND(Temp!optSeasCoef=0,Temp!sts_add=1),IF(H1865="in-sample",IF(Q1865=bigT,((pCell/bigT)*F1865)+((1-(pCell/bigT))*(I1865+J1865)),IF(OR(ISBLANK(F1866),COUNT($F$2:F1865)&lt;=pCell),F1865,((pCell/COUNT($F$2:F1865))*F1865)+((1-(pCell/COUNT($F$2:F1865)))*(I1865+J1865)))),I1865),IF(AND(Temp!optSeasCoef=0,Temp!sts_multp=1),IF(H1865="in-sample",IF(Q1865=bigT,((pCell/bigT)*F1865)+((1-(pCell/bigT))*(I1865*J1865)),IF(OR(ISBLANK(F1866),COUNT(F$2:$F1865)&lt;=pCell),F1865,((pCell/COUNT($F$2:F1865))*F1865)+((1-(pCell/COUNT($F$2:F1865)))*(I1865*J1865)))),I1865),IF(Temp!sts_add=1,IF(H1865="in-sample",IF(Q1865=bigT,((pCell/bigT)*AX1865)+((1-(pCell/bigT))*(I1865+J1865)),IF(OR(ISBLANK(F1866),COUNT($AX$2:AX1865)&lt;=pCell),AX1865,((pCell/COUNT($AX$2:AX1865))*AX1865)+((1-(pCell/COUNT($AX$2:AX1865)))*(I1865+J1865)))),I1865),IF(H1865="in-sample",IF(Q1865=bigT,((pCell/bigT)*AX1865)+((1-(pCell/bigT))*(I1865*J1865)),IF(OR(ISBLANK(F1866),COUNT($AX$2:AX1865)&lt;=pCell),AX1865,((pCell/COUNT($AX$2:AX1865))*AX1865)+((1-(pCell/COUNT($AX$2:AX1865)))*(I1865*J1865)))),I1865)))))))</f>
        <v/>
      </c>
      <c r="J1866" s="120" t="str">
        <f>IF(AND(ISBLANK(F1865),H1865="in-sample"),"",IF(AND(Temp!fhor_indata=1,H1865="out-sample",H1866="out-sample"),J1865,IF(AND(ISBLANK(F1866),H1865="out-sample"),"",IF(AND(Temp!optSeasCoef=0,Temp!sts_add=1),IF(H1865="in-sample",IF(Q1865=bigT,((qCell/bigT)*(I1866-I1865))+((1-(qCell/bigT))*J1865),IF(OR(ISBLANK(F1866),COUNT($F$2:F1865)&lt;=qCell),IF(COUNT($F$2:F1865)=1,0,F1865-F1864),((qCell/COUNT($F$2:F1865))*(I1866-I1865))+((1-(qCell/COUNT($F$2:F1865)))*J1865))),J1865),IF(AND(Temp!optSeasCoef=0,Temp!sts_multp=1),IF(H1865="in-sample",IF(Q1865=bigT,((qCell/bigT)*(I1866/I1865))+((1-(qCell/bigT))*J1865),IF(qCell=0,1,IF(OR(ISBLANK(F1866),COUNT($F$2:F1865)&lt;=qCell),IF(COUNT($F$2:F1865)=1,1,F1865/F1864),((qCell/COUNT($F$2:F1865))*(I1866/I1865))+((1-(qCell/COUNT($F$2:F1865)))*J1865)))),J1865),IF(Temp!sts_add=1,IF(H1865="in-sample",IF(Q1865=bigT,((qCell/bigT)*(I1866-I1865))+((1-(qCell/bigT))*J1865),IF(OR(ISBLANK(F1866),COUNT($AX$2:AX1865)&lt;=qCell),IF(COUNT($AX$2:AX1865)=1,0,AX1865-AX1864),((qCell/COUNT($AX$2:AX1865))*(I1866-I1865))+((1-(qCell/COUNT($AX$2:AX1865)))*J1865))),J1865),IF(H1865="in-sample",IF(Q1865=bigT,((qCell/bigT)*(I1866/I1865))+((1-(qCell/bigT))*J1865),IF(qCell=0,1,IF(OR(ISBLANK(F1866),COUNT($AX$2:AX1865)&lt;=qCell),IF(COUNT($AX$2:AX1865)=1,1,AX1865/AX1864),((qCell/COUNT($AX$2:AX1865))*(I1866/I1865))+((1-(qCell/COUNT($AX$2:AX1865)))*J1865)))),J1865)))))))</f>
        <v/>
      </c>
      <c r="K1866" s="120" t="str">
        <f>IF(H1866="","",IF(AND(Temp!optSeasCoef=0,Temp!sts_add=1),IF(H1866="out-sample",I1866+(Q1866*J1866),I1866+J1866),IF(AND(Temp!optSeasCoef=0,Temp!sts_multp=1),IF(H1866="out-sample",I1866*(J1866^Q1866),I1866*J1866),IF(Temp!sts_add=1,IF(H1866="out-sample",(I1866+(Q1866*J1866))*G1866,(I1866+J1866)*G1866),IF(H1866="out-sample",I1866*(J1866^Q1866)*G1866,I1866*J1866*G1866)))))</f>
        <v/>
      </c>
      <c r="L1866" s="116" t="str">
        <f t="shared" si="319"/>
        <v/>
      </c>
      <c r="M1866" s="116" t="str">
        <f t="shared" si="320"/>
        <v/>
      </c>
      <c r="N1866" s="116" t="str">
        <f t="shared" si="321"/>
        <v/>
      </c>
      <c r="O1866" s="116" t="str">
        <f t="shared" si="322"/>
        <v/>
      </c>
      <c r="P1866" s="116" t="str">
        <f t="shared" si="323"/>
        <v/>
      </c>
      <c r="Q1866" s="94" t="str">
        <f>IF(AND(Temp!fhor_indata=1,ISBLANK(F1866),H1865="in-sample"),1,IF(AND(Temp!fhor_indata=1,H1865="out-sample",Q1865&lt;XfHor),Q1865+1,IF(ISBLANK(F1866),"",IF(AND(H1866="out-sample",H1865="in-sample"),1,IF(AND(H1866="out-sample",H1865="out-sample"),Q1865+1,IF(ISNUMBER(Q1865),Q1865+1,1))))))</f>
        <v/>
      </c>
      <c r="R1866" s="94" t="str">
        <f t="shared" si="324"/>
        <v/>
      </c>
      <c r="S1866" s="94" t="str">
        <f>IF(Temp!fhor_indata=1,IF(S1865=XobsHor,1,IF(COUNT($S$2:S1865)&lt;=XobsHor,S1865+1,IF(AND(COUNT($S$2:S1865)&lt;=XobsHor+XfHor,IFERROR(MOD(S1865,XobsHor)&lt;XfHor,FALSE)),S1865+1,""))),IF(ISBLANK(F1866),"",IF(S1865=maxP,1,IF(S1865&lt;maxP,S1865+1,IF(COUNT($S$2:S1866)&lt;=XobsHor,S1865+1,"")))))</f>
        <v/>
      </c>
      <c r="T1866" s="3"/>
      <c r="U1866" s="6"/>
      <c r="V1866" s="6"/>
      <c r="W1866" s="6"/>
      <c r="X1866" s="6"/>
      <c r="Y1866" s="6"/>
      <c r="Z1866" s="6"/>
      <c r="AA1866" s="6"/>
      <c r="AB1866" s="6"/>
      <c r="AC1866" s="6"/>
      <c r="AD1866" s="6"/>
      <c r="AE1866" s="6"/>
      <c r="AF1866" s="6"/>
      <c r="AG1866" s="6"/>
      <c r="AH1866" s="6"/>
      <c r="AI1866" s="6"/>
      <c r="AJ1866" s="6"/>
      <c r="AK1866" s="6"/>
      <c r="AW1866" s="122" t="str">
        <f t="shared" si="326"/>
        <v/>
      </c>
      <c r="AX1866" s="123" t="str">
        <f t="shared" si="327"/>
        <v/>
      </c>
      <c r="AY1866" s="124" t="str">
        <f t="shared" si="328"/>
        <v/>
      </c>
      <c r="AZ1866" s="124" t="str">
        <f t="shared" si="329"/>
        <v/>
      </c>
      <c r="BF1866" s="91"/>
    </row>
    <row r="1867" spans="1:58" s="78" customFormat="1" ht="14.25" x14ac:dyDescent="0.2">
      <c r="A1867" s="6"/>
      <c r="B1867" s="6"/>
      <c r="C1867" s="6"/>
      <c r="D1867" s="3"/>
      <c r="E1867" s="98" t="str">
        <f t="shared" si="325"/>
        <v/>
      </c>
      <c r="F1867" s="117"/>
      <c r="G1867" s="116" t="str">
        <f>IF(E1867="","",IF(Temp!optSeasCoef=0,1,INDEX($C$2:$C$13,IF(MOD(COUNT($E$2:E1867),seas_indx)=0,seas_indx,MOD(COUNT($E$2:E1867),seas_indx)))))</f>
        <v/>
      </c>
      <c r="H1867" s="97" t="str">
        <f>IFERROR(IF(Temp!fhor_indata=1,IF(COUNT($S$2:S1867)&lt;=XobsHor,"in-sample",IF(AND(COUNT($S$2:S1867)&lt;=XobsHor+XfHor,MOD(S1866,XobsHor)&lt;XfHor),"out-sample","")),IF(ISBLANK(F1867),"",IF(COUNT($F$2:F1867)&lt;=XobsHor-XfHor,"in-sample","out-sample"))),"")</f>
        <v/>
      </c>
      <c r="I1867" s="120" t="str">
        <f>IF(AND(ISBLANK(F1866),H1866="in-sample"),"",IF(AND(Temp!fhor_indata=1,H1866="out-sample",H1867="out-sample"),I1866,IF(AND(ISBLANK(F1867),H1866="out-sample"),"",IF(AND(Temp!optSeasCoef=0,Temp!sts_add=1),IF(H1866="in-sample",IF(Q1866=bigT,((pCell/bigT)*F1866)+((1-(pCell/bigT))*(I1866+J1866)),IF(OR(ISBLANK(F1867),COUNT($F$2:F1866)&lt;=pCell),F1866,((pCell/COUNT($F$2:F1866))*F1866)+((1-(pCell/COUNT($F$2:F1866)))*(I1866+J1866)))),I1866),IF(AND(Temp!optSeasCoef=0,Temp!sts_multp=1),IF(H1866="in-sample",IF(Q1866=bigT,((pCell/bigT)*F1866)+((1-(pCell/bigT))*(I1866*J1866)),IF(OR(ISBLANK(F1867),COUNT(F$2:$F1866)&lt;=pCell),F1866,((pCell/COUNT($F$2:F1866))*F1866)+((1-(pCell/COUNT($F$2:F1866)))*(I1866*J1866)))),I1866),IF(Temp!sts_add=1,IF(H1866="in-sample",IF(Q1866=bigT,((pCell/bigT)*AX1866)+((1-(pCell/bigT))*(I1866+J1866)),IF(OR(ISBLANK(F1867),COUNT($AX$2:AX1866)&lt;=pCell),AX1866,((pCell/COUNT($AX$2:AX1866))*AX1866)+((1-(pCell/COUNT($AX$2:AX1866)))*(I1866+J1866)))),I1866),IF(H1866="in-sample",IF(Q1866=bigT,((pCell/bigT)*AX1866)+((1-(pCell/bigT))*(I1866*J1866)),IF(OR(ISBLANK(F1867),COUNT($AX$2:AX1866)&lt;=pCell),AX1866,((pCell/COUNT($AX$2:AX1866))*AX1866)+((1-(pCell/COUNT($AX$2:AX1866)))*(I1866*J1866)))),I1866)))))))</f>
        <v/>
      </c>
      <c r="J1867" s="120" t="str">
        <f>IF(AND(ISBLANK(F1866),H1866="in-sample"),"",IF(AND(Temp!fhor_indata=1,H1866="out-sample",H1867="out-sample"),J1866,IF(AND(ISBLANK(F1867),H1866="out-sample"),"",IF(AND(Temp!optSeasCoef=0,Temp!sts_add=1),IF(H1866="in-sample",IF(Q1866=bigT,((qCell/bigT)*(I1867-I1866))+((1-(qCell/bigT))*J1866),IF(OR(ISBLANK(F1867),COUNT($F$2:F1866)&lt;=qCell),IF(COUNT($F$2:F1866)=1,0,F1866-F1865),((qCell/COUNT($F$2:F1866))*(I1867-I1866))+((1-(qCell/COUNT($F$2:F1866)))*J1866))),J1866),IF(AND(Temp!optSeasCoef=0,Temp!sts_multp=1),IF(H1866="in-sample",IF(Q1866=bigT,((qCell/bigT)*(I1867/I1866))+((1-(qCell/bigT))*J1866),IF(qCell=0,1,IF(OR(ISBLANK(F1867),COUNT($F$2:F1866)&lt;=qCell),IF(COUNT($F$2:F1866)=1,1,F1866/F1865),((qCell/COUNT($F$2:F1866))*(I1867/I1866))+((1-(qCell/COUNT($F$2:F1866)))*J1866)))),J1866),IF(Temp!sts_add=1,IF(H1866="in-sample",IF(Q1866=bigT,((qCell/bigT)*(I1867-I1866))+((1-(qCell/bigT))*J1866),IF(OR(ISBLANK(F1867),COUNT($AX$2:AX1866)&lt;=qCell),IF(COUNT($AX$2:AX1866)=1,0,AX1866-AX1865),((qCell/COUNT($AX$2:AX1866))*(I1867-I1866))+((1-(qCell/COUNT($AX$2:AX1866)))*J1866))),J1866),IF(H1866="in-sample",IF(Q1866=bigT,((qCell/bigT)*(I1867/I1866))+((1-(qCell/bigT))*J1866),IF(qCell=0,1,IF(OR(ISBLANK(F1867),COUNT($AX$2:AX1866)&lt;=qCell),IF(COUNT($AX$2:AX1866)=1,1,AX1866/AX1865),((qCell/COUNT($AX$2:AX1866))*(I1867/I1866))+((1-(qCell/COUNT($AX$2:AX1866)))*J1866)))),J1866)))))))</f>
        <v/>
      </c>
      <c r="K1867" s="120" t="str">
        <f>IF(H1867="","",IF(AND(Temp!optSeasCoef=0,Temp!sts_add=1),IF(H1867="out-sample",I1867+(Q1867*J1867),I1867+J1867),IF(AND(Temp!optSeasCoef=0,Temp!sts_multp=1),IF(H1867="out-sample",I1867*(J1867^Q1867),I1867*J1867),IF(Temp!sts_add=1,IF(H1867="out-sample",(I1867+(Q1867*J1867))*G1867,(I1867+J1867)*G1867),IF(H1867="out-sample",I1867*(J1867^Q1867)*G1867,I1867*J1867*G1867)))))</f>
        <v/>
      </c>
      <c r="L1867" s="116" t="str">
        <f t="shared" si="319"/>
        <v/>
      </c>
      <c r="M1867" s="116" t="str">
        <f t="shared" si="320"/>
        <v/>
      </c>
      <c r="N1867" s="116" t="str">
        <f t="shared" si="321"/>
        <v/>
      </c>
      <c r="O1867" s="116" t="str">
        <f t="shared" si="322"/>
        <v/>
      </c>
      <c r="P1867" s="116" t="str">
        <f t="shared" si="323"/>
        <v/>
      </c>
      <c r="Q1867" s="94" t="str">
        <f>IF(AND(Temp!fhor_indata=1,ISBLANK(F1867),H1866="in-sample"),1,IF(AND(Temp!fhor_indata=1,H1866="out-sample",Q1866&lt;XfHor),Q1866+1,IF(ISBLANK(F1867),"",IF(AND(H1867="out-sample",H1866="in-sample"),1,IF(AND(H1867="out-sample",H1866="out-sample"),Q1866+1,IF(ISNUMBER(Q1866),Q1866+1,1))))))</f>
        <v/>
      </c>
      <c r="R1867" s="94" t="str">
        <f t="shared" si="324"/>
        <v/>
      </c>
      <c r="S1867" s="94" t="str">
        <f>IF(Temp!fhor_indata=1,IF(S1866=XobsHor,1,IF(COUNT($S$2:S1866)&lt;=XobsHor,S1866+1,IF(AND(COUNT($S$2:S1866)&lt;=XobsHor+XfHor,IFERROR(MOD(S1866,XobsHor)&lt;XfHor,FALSE)),S1866+1,""))),IF(ISBLANK(F1867),"",IF(S1866=maxP,1,IF(S1866&lt;maxP,S1866+1,IF(COUNT($S$2:S1867)&lt;=XobsHor,S1866+1,"")))))</f>
        <v/>
      </c>
      <c r="T1867" s="3"/>
      <c r="U1867" s="6"/>
      <c r="V1867" s="6"/>
      <c r="W1867" s="6"/>
      <c r="X1867" s="6"/>
      <c r="Y1867" s="6"/>
      <c r="Z1867" s="6"/>
      <c r="AA1867" s="6"/>
      <c r="AB1867" s="6"/>
      <c r="AC1867" s="6"/>
      <c r="AD1867" s="6"/>
      <c r="AE1867" s="6"/>
      <c r="AF1867" s="6"/>
      <c r="AG1867" s="6"/>
      <c r="AH1867" s="6"/>
      <c r="AI1867" s="6"/>
      <c r="AJ1867" s="6"/>
      <c r="AK1867" s="6"/>
      <c r="AW1867" s="122" t="str">
        <f t="shared" si="326"/>
        <v/>
      </c>
      <c r="AX1867" s="123" t="str">
        <f t="shared" si="327"/>
        <v/>
      </c>
      <c r="AY1867" s="124" t="str">
        <f t="shared" si="328"/>
        <v/>
      </c>
      <c r="AZ1867" s="124" t="str">
        <f t="shared" si="329"/>
        <v/>
      </c>
      <c r="BF1867" s="91"/>
    </row>
    <row r="1868" spans="1:58" s="78" customFormat="1" ht="14.25" x14ac:dyDescent="0.2">
      <c r="A1868" s="6"/>
      <c r="B1868" s="6"/>
      <c r="C1868" s="6"/>
      <c r="D1868" s="3"/>
      <c r="E1868" s="98" t="str">
        <f t="shared" si="325"/>
        <v/>
      </c>
      <c r="F1868" s="117"/>
      <c r="G1868" s="116" t="str">
        <f>IF(E1868="","",IF(Temp!optSeasCoef=0,1,INDEX($C$2:$C$13,IF(MOD(COUNT($E$2:E1868),seas_indx)=0,seas_indx,MOD(COUNT($E$2:E1868),seas_indx)))))</f>
        <v/>
      </c>
      <c r="H1868" s="97" t="str">
        <f>IFERROR(IF(Temp!fhor_indata=1,IF(COUNT($S$2:S1868)&lt;=XobsHor,"in-sample",IF(AND(COUNT($S$2:S1868)&lt;=XobsHor+XfHor,MOD(S1867,XobsHor)&lt;XfHor),"out-sample","")),IF(ISBLANK(F1868),"",IF(COUNT($F$2:F1868)&lt;=XobsHor-XfHor,"in-sample","out-sample"))),"")</f>
        <v/>
      </c>
      <c r="I1868" s="120" t="str">
        <f>IF(AND(ISBLANK(F1867),H1867="in-sample"),"",IF(AND(Temp!fhor_indata=1,H1867="out-sample",H1868="out-sample"),I1867,IF(AND(ISBLANK(F1868),H1867="out-sample"),"",IF(AND(Temp!optSeasCoef=0,Temp!sts_add=1),IF(H1867="in-sample",IF(Q1867=bigT,((pCell/bigT)*F1867)+((1-(pCell/bigT))*(I1867+J1867)),IF(OR(ISBLANK(F1868),COUNT($F$2:F1867)&lt;=pCell),F1867,((pCell/COUNT($F$2:F1867))*F1867)+((1-(pCell/COUNT($F$2:F1867)))*(I1867+J1867)))),I1867),IF(AND(Temp!optSeasCoef=0,Temp!sts_multp=1),IF(H1867="in-sample",IF(Q1867=bigT,((pCell/bigT)*F1867)+((1-(pCell/bigT))*(I1867*J1867)),IF(OR(ISBLANK(F1868),COUNT(F$2:$F1867)&lt;=pCell),F1867,((pCell/COUNT($F$2:F1867))*F1867)+((1-(pCell/COUNT($F$2:F1867)))*(I1867*J1867)))),I1867),IF(Temp!sts_add=1,IF(H1867="in-sample",IF(Q1867=bigT,((pCell/bigT)*AX1867)+((1-(pCell/bigT))*(I1867+J1867)),IF(OR(ISBLANK(F1868),COUNT($AX$2:AX1867)&lt;=pCell),AX1867,((pCell/COUNT($AX$2:AX1867))*AX1867)+((1-(pCell/COUNT($AX$2:AX1867)))*(I1867+J1867)))),I1867),IF(H1867="in-sample",IF(Q1867=bigT,((pCell/bigT)*AX1867)+((1-(pCell/bigT))*(I1867*J1867)),IF(OR(ISBLANK(F1868),COUNT($AX$2:AX1867)&lt;=pCell),AX1867,((pCell/COUNT($AX$2:AX1867))*AX1867)+((1-(pCell/COUNT($AX$2:AX1867)))*(I1867*J1867)))),I1867)))))))</f>
        <v/>
      </c>
      <c r="J1868" s="120" t="str">
        <f>IF(AND(ISBLANK(F1867),H1867="in-sample"),"",IF(AND(Temp!fhor_indata=1,H1867="out-sample",H1868="out-sample"),J1867,IF(AND(ISBLANK(F1868),H1867="out-sample"),"",IF(AND(Temp!optSeasCoef=0,Temp!sts_add=1),IF(H1867="in-sample",IF(Q1867=bigT,((qCell/bigT)*(I1868-I1867))+((1-(qCell/bigT))*J1867),IF(OR(ISBLANK(F1868),COUNT($F$2:F1867)&lt;=qCell),IF(COUNT($F$2:F1867)=1,0,F1867-F1866),((qCell/COUNT($F$2:F1867))*(I1868-I1867))+((1-(qCell/COUNT($F$2:F1867)))*J1867))),J1867),IF(AND(Temp!optSeasCoef=0,Temp!sts_multp=1),IF(H1867="in-sample",IF(Q1867=bigT,((qCell/bigT)*(I1868/I1867))+((1-(qCell/bigT))*J1867),IF(qCell=0,1,IF(OR(ISBLANK(F1868),COUNT($F$2:F1867)&lt;=qCell),IF(COUNT($F$2:F1867)=1,1,F1867/F1866),((qCell/COUNT($F$2:F1867))*(I1868/I1867))+((1-(qCell/COUNT($F$2:F1867)))*J1867)))),J1867),IF(Temp!sts_add=1,IF(H1867="in-sample",IF(Q1867=bigT,((qCell/bigT)*(I1868-I1867))+((1-(qCell/bigT))*J1867),IF(OR(ISBLANK(F1868),COUNT($AX$2:AX1867)&lt;=qCell),IF(COUNT($AX$2:AX1867)=1,0,AX1867-AX1866),((qCell/COUNT($AX$2:AX1867))*(I1868-I1867))+((1-(qCell/COUNT($AX$2:AX1867)))*J1867))),J1867),IF(H1867="in-sample",IF(Q1867=bigT,((qCell/bigT)*(I1868/I1867))+((1-(qCell/bigT))*J1867),IF(qCell=0,1,IF(OR(ISBLANK(F1868),COUNT($AX$2:AX1867)&lt;=qCell),IF(COUNT($AX$2:AX1867)=1,1,AX1867/AX1866),((qCell/COUNT($AX$2:AX1867))*(I1868/I1867))+((1-(qCell/COUNT($AX$2:AX1867)))*J1867)))),J1867)))))))</f>
        <v/>
      </c>
      <c r="K1868" s="120" t="str">
        <f>IF(H1868="","",IF(AND(Temp!optSeasCoef=0,Temp!sts_add=1),IF(H1868="out-sample",I1868+(Q1868*J1868),I1868+J1868),IF(AND(Temp!optSeasCoef=0,Temp!sts_multp=1),IF(H1868="out-sample",I1868*(J1868^Q1868),I1868*J1868),IF(Temp!sts_add=1,IF(H1868="out-sample",(I1868+(Q1868*J1868))*G1868,(I1868+J1868)*G1868),IF(H1868="out-sample",I1868*(J1868^Q1868)*G1868,I1868*J1868*G1868)))))</f>
        <v/>
      </c>
      <c r="L1868" s="116" t="str">
        <f t="shared" si="319"/>
        <v/>
      </c>
      <c r="M1868" s="116" t="str">
        <f t="shared" si="320"/>
        <v/>
      </c>
      <c r="N1868" s="116" t="str">
        <f t="shared" si="321"/>
        <v/>
      </c>
      <c r="O1868" s="116" t="str">
        <f t="shared" si="322"/>
        <v/>
      </c>
      <c r="P1868" s="116" t="str">
        <f t="shared" si="323"/>
        <v/>
      </c>
      <c r="Q1868" s="94" t="str">
        <f>IF(AND(Temp!fhor_indata=1,ISBLANK(F1868),H1867="in-sample"),1,IF(AND(Temp!fhor_indata=1,H1867="out-sample",Q1867&lt;XfHor),Q1867+1,IF(ISBLANK(F1868),"",IF(AND(H1868="out-sample",H1867="in-sample"),1,IF(AND(H1868="out-sample",H1867="out-sample"),Q1867+1,IF(ISNUMBER(Q1867),Q1867+1,1))))))</f>
        <v/>
      </c>
      <c r="R1868" s="94" t="str">
        <f t="shared" si="324"/>
        <v/>
      </c>
      <c r="S1868" s="94" t="str">
        <f>IF(Temp!fhor_indata=1,IF(S1867=XobsHor,1,IF(COUNT($S$2:S1867)&lt;=XobsHor,S1867+1,IF(AND(COUNT($S$2:S1867)&lt;=XobsHor+XfHor,IFERROR(MOD(S1867,XobsHor)&lt;XfHor,FALSE)),S1867+1,""))),IF(ISBLANK(F1868),"",IF(S1867=maxP,1,IF(S1867&lt;maxP,S1867+1,IF(COUNT($S$2:S1868)&lt;=XobsHor,S1867+1,"")))))</f>
        <v/>
      </c>
      <c r="T1868" s="3"/>
      <c r="U1868" s="6"/>
      <c r="V1868" s="6"/>
      <c r="W1868" s="6"/>
      <c r="X1868" s="6"/>
      <c r="Y1868" s="6"/>
      <c r="Z1868" s="6"/>
      <c r="AA1868" s="6"/>
      <c r="AB1868" s="6"/>
      <c r="AC1868" s="6"/>
      <c r="AD1868" s="6"/>
      <c r="AE1868" s="6"/>
      <c r="AF1868" s="6"/>
      <c r="AG1868" s="6"/>
      <c r="AH1868" s="6"/>
      <c r="AI1868" s="6"/>
      <c r="AJ1868" s="6"/>
      <c r="AK1868" s="6"/>
      <c r="AW1868" s="122" t="str">
        <f t="shared" si="326"/>
        <v/>
      </c>
      <c r="AX1868" s="123" t="str">
        <f t="shared" si="327"/>
        <v/>
      </c>
      <c r="AY1868" s="124" t="str">
        <f t="shared" si="328"/>
        <v/>
      </c>
      <c r="AZ1868" s="124" t="str">
        <f t="shared" si="329"/>
        <v/>
      </c>
      <c r="BF1868" s="91"/>
    </row>
    <row r="1869" spans="1:58" s="78" customFormat="1" ht="14.25" x14ac:dyDescent="0.2">
      <c r="A1869" s="6"/>
      <c r="B1869" s="6"/>
      <c r="C1869" s="6"/>
      <c r="D1869" s="3"/>
      <c r="E1869" s="98" t="str">
        <f t="shared" si="325"/>
        <v/>
      </c>
      <c r="F1869" s="117"/>
      <c r="G1869" s="116" t="str">
        <f>IF(E1869="","",IF(Temp!optSeasCoef=0,1,INDEX($C$2:$C$13,IF(MOD(COUNT($E$2:E1869),seas_indx)=0,seas_indx,MOD(COUNT($E$2:E1869),seas_indx)))))</f>
        <v/>
      </c>
      <c r="H1869" s="97" t="str">
        <f>IFERROR(IF(Temp!fhor_indata=1,IF(COUNT($S$2:S1869)&lt;=XobsHor,"in-sample",IF(AND(COUNT($S$2:S1869)&lt;=XobsHor+XfHor,MOD(S1868,XobsHor)&lt;XfHor),"out-sample","")),IF(ISBLANK(F1869),"",IF(COUNT($F$2:F1869)&lt;=XobsHor-XfHor,"in-sample","out-sample"))),"")</f>
        <v/>
      </c>
      <c r="I1869" s="120" t="str">
        <f>IF(AND(ISBLANK(F1868),H1868="in-sample"),"",IF(AND(Temp!fhor_indata=1,H1868="out-sample",H1869="out-sample"),I1868,IF(AND(ISBLANK(F1869),H1868="out-sample"),"",IF(AND(Temp!optSeasCoef=0,Temp!sts_add=1),IF(H1868="in-sample",IF(Q1868=bigT,((pCell/bigT)*F1868)+((1-(pCell/bigT))*(I1868+J1868)),IF(OR(ISBLANK(F1869),COUNT($F$2:F1868)&lt;=pCell),F1868,((pCell/COUNT($F$2:F1868))*F1868)+((1-(pCell/COUNT($F$2:F1868)))*(I1868+J1868)))),I1868),IF(AND(Temp!optSeasCoef=0,Temp!sts_multp=1),IF(H1868="in-sample",IF(Q1868=bigT,((pCell/bigT)*F1868)+((1-(pCell/bigT))*(I1868*J1868)),IF(OR(ISBLANK(F1869),COUNT(F$2:$F1868)&lt;=pCell),F1868,((pCell/COUNT($F$2:F1868))*F1868)+((1-(pCell/COUNT($F$2:F1868)))*(I1868*J1868)))),I1868),IF(Temp!sts_add=1,IF(H1868="in-sample",IF(Q1868=bigT,((pCell/bigT)*AX1868)+((1-(pCell/bigT))*(I1868+J1868)),IF(OR(ISBLANK(F1869),COUNT($AX$2:AX1868)&lt;=pCell),AX1868,((pCell/COUNT($AX$2:AX1868))*AX1868)+((1-(pCell/COUNT($AX$2:AX1868)))*(I1868+J1868)))),I1868),IF(H1868="in-sample",IF(Q1868=bigT,((pCell/bigT)*AX1868)+((1-(pCell/bigT))*(I1868*J1868)),IF(OR(ISBLANK(F1869),COUNT($AX$2:AX1868)&lt;=pCell),AX1868,((pCell/COUNT($AX$2:AX1868))*AX1868)+((1-(pCell/COUNT($AX$2:AX1868)))*(I1868*J1868)))),I1868)))))))</f>
        <v/>
      </c>
      <c r="J1869" s="120" t="str">
        <f>IF(AND(ISBLANK(F1868),H1868="in-sample"),"",IF(AND(Temp!fhor_indata=1,H1868="out-sample",H1869="out-sample"),J1868,IF(AND(ISBLANK(F1869),H1868="out-sample"),"",IF(AND(Temp!optSeasCoef=0,Temp!sts_add=1),IF(H1868="in-sample",IF(Q1868=bigT,((qCell/bigT)*(I1869-I1868))+((1-(qCell/bigT))*J1868),IF(OR(ISBLANK(F1869),COUNT($F$2:F1868)&lt;=qCell),IF(COUNT($F$2:F1868)=1,0,F1868-F1867),((qCell/COUNT($F$2:F1868))*(I1869-I1868))+((1-(qCell/COUNT($F$2:F1868)))*J1868))),J1868),IF(AND(Temp!optSeasCoef=0,Temp!sts_multp=1),IF(H1868="in-sample",IF(Q1868=bigT,((qCell/bigT)*(I1869/I1868))+((1-(qCell/bigT))*J1868),IF(qCell=0,1,IF(OR(ISBLANK(F1869),COUNT($F$2:F1868)&lt;=qCell),IF(COUNT($F$2:F1868)=1,1,F1868/F1867),((qCell/COUNT($F$2:F1868))*(I1869/I1868))+((1-(qCell/COUNT($F$2:F1868)))*J1868)))),J1868),IF(Temp!sts_add=1,IF(H1868="in-sample",IF(Q1868=bigT,((qCell/bigT)*(I1869-I1868))+((1-(qCell/bigT))*J1868),IF(OR(ISBLANK(F1869),COUNT($AX$2:AX1868)&lt;=qCell),IF(COUNT($AX$2:AX1868)=1,0,AX1868-AX1867),((qCell/COUNT($AX$2:AX1868))*(I1869-I1868))+((1-(qCell/COUNT($AX$2:AX1868)))*J1868))),J1868),IF(H1868="in-sample",IF(Q1868=bigT,((qCell/bigT)*(I1869/I1868))+((1-(qCell/bigT))*J1868),IF(qCell=0,1,IF(OR(ISBLANK(F1869),COUNT($AX$2:AX1868)&lt;=qCell),IF(COUNT($AX$2:AX1868)=1,1,AX1868/AX1867),((qCell/COUNT($AX$2:AX1868))*(I1869/I1868))+((1-(qCell/COUNT($AX$2:AX1868)))*J1868)))),J1868)))))))</f>
        <v/>
      </c>
      <c r="K1869" s="120" t="str">
        <f>IF(H1869="","",IF(AND(Temp!optSeasCoef=0,Temp!sts_add=1),IF(H1869="out-sample",I1869+(Q1869*J1869),I1869+J1869),IF(AND(Temp!optSeasCoef=0,Temp!sts_multp=1),IF(H1869="out-sample",I1869*(J1869^Q1869),I1869*J1869),IF(Temp!sts_add=1,IF(H1869="out-sample",(I1869+(Q1869*J1869))*G1869,(I1869+J1869)*G1869),IF(H1869="out-sample",I1869*(J1869^Q1869)*G1869,I1869*J1869*G1869)))))</f>
        <v/>
      </c>
      <c r="L1869" s="116" t="str">
        <f t="shared" si="319"/>
        <v/>
      </c>
      <c r="M1869" s="116" t="str">
        <f t="shared" si="320"/>
        <v/>
      </c>
      <c r="N1869" s="116" t="str">
        <f t="shared" si="321"/>
        <v/>
      </c>
      <c r="O1869" s="116" t="str">
        <f t="shared" si="322"/>
        <v/>
      </c>
      <c r="P1869" s="116" t="str">
        <f t="shared" si="323"/>
        <v/>
      </c>
      <c r="Q1869" s="94" t="str">
        <f>IF(AND(Temp!fhor_indata=1,ISBLANK(F1869),H1868="in-sample"),1,IF(AND(Temp!fhor_indata=1,H1868="out-sample",Q1868&lt;XfHor),Q1868+1,IF(ISBLANK(F1869),"",IF(AND(H1869="out-sample",H1868="in-sample"),1,IF(AND(H1869="out-sample",H1868="out-sample"),Q1868+1,IF(ISNUMBER(Q1868),Q1868+1,1))))))</f>
        <v/>
      </c>
      <c r="R1869" s="94" t="str">
        <f t="shared" si="324"/>
        <v/>
      </c>
      <c r="S1869" s="94" t="str">
        <f>IF(Temp!fhor_indata=1,IF(S1868=XobsHor,1,IF(COUNT($S$2:S1868)&lt;=XobsHor,S1868+1,IF(AND(COUNT($S$2:S1868)&lt;=XobsHor+XfHor,IFERROR(MOD(S1868,XobsHor)&lt;XfHor,FALSE)),S1868+1,""))),IF(ISBLANK(F1869),"",IF(S1868=maxP,1,IF(S1868&lt;maxP,S1868+1,IF(COUNT($S$2:S1869)&lt;=XobsHor,S1868+1,"")))))</f>
        <v/>
      </c>
      <c r="T1869" s="3"/>
      <c r="U1869" s="6"/>
      <c r="V1869" s="6"/>
      <c r="W1869" s="6"/>
      <c r="X1869" s="6"/>
      <c r="Y1869" s="6"/>
      <c r="Z1869" s="6"/>
      <c r="AA1869" s="6"/>
      <c r="AB1869" s="6"/>
      <c r="AC1869" s="6"/>
      <c r="AD1869" s="6"/>
      <c r="AE1869" s="6"/>
      <c r="AF1869" s="6"/>
      <c r="AG1869" s="6"/>
      <c r="AH1869" s="6"/>
      <c r="AI1869" s="6"/>
      <c r="AJ1869" s="6"/>
      <c r="AK1869" s="6"/>
      <c r="AW1869" s="122" t="str">
        <f t="shared" si="326"/>
        <v/>
      </c>
      <c r="AX1869" s="123" t="str">
        <f t="shared" si="327"/>
        <v/>
      </c>
      <c r="AY1869" s="124" t="str">
        <f t="shared" si="328"/>
        <v/>
      </c>
      <c r="AZ1869" s="124" t="str">
        <f t="shared" si="329"/>
        <v/>
      </c>
      <c r="BF1869" s="91"/>
    </row>
    <row r="1870" spans="1:58" s="78" customFormat="1" ht="14.25" x14ac:dyDescent="0.2">
      <c r="A1870" s="6"/>
      <c r="B1870" s="6"/>
      <c r="C1870" s="6"/>
      <c r="D1870" s="3"/>
      <c r="E1870" s="98" t="str">
        <f t="shared" si="325"/>
        <v/>
      </c>
      <c r="F1870" s="117"/>
      <c r="G1870" s="116" t="str">
        <f>IF(E1870="","",IF(Temp!optSeasCoef=0,1,INDEX($C$2:$C$13,IF(MOD(COUNT($E$2:E1870),seas_indx)=0,seas_indx,MOD(COUNT($E$2:E1870),seas_indx)))))</f>
        <v/>
      </c>
      <c r="H1870" s="97" t="str">
        <f>IFERROR(IF(Temp!fhor_indata=1,IF(COUNT($S$2:S1870)&lt;=XobsHor,"in-sample",IF(AND(COUNT($S$2:S1870)&lt;=XobsHor+XfHor,MOD(S1869,XobsHor)&lt;XfHor),"out-sample","")),IF(ISBLANK(F1870),"",IF(COUNT($F$2:F1870)&lt;=XobsHor-XfHor,"in-sample","out-sample"))),"")</f>
        <v/>
      </c>
      <c r="I1870" s="120" t="str">
        <f>IF(AND(ISBLANK(F1869),H1869="in-sample"),"",IF(AND(Temp!fhor_indata=1,H1869="out-sample",H1870="out-sample"),I1869,IF(AND(ISBLANK(F1870),H1869="out-sample"),"",IF(AND(Temp!optSeasCoef=0,Temp!sts_add=1),IF(H1869="in-sample",IF(Q1869=bigT,((pCell/bigT)*F1869)+((1-(pCell/bigT))*(I1869+J1869)),IF(OR(ISBLANK(F1870),COUNT($F$2:F1869)&lt;=pCell),F1869,((pCell/COUNT($F$2:F1869))*F1869)+((1-(pCell/COUNT($F$2:F1869)))*(I1869+J1869)))),I1869),IF(AND(Temp!optSeasCoef=0,Temp!sts_multp=1),IF(H1869="in-sample",IF(Q1869=bigT,((pCell/bigT)*F1869)+((1-(pCell/bigT))*(I1869*J1869)),IF(OR(ISBLANK(F1870),COUNT(F$2:$F1869)&lt;=pCell),F1869,((pCell/COUNT($F$2:F1869))*F1869)+((1-(pCell/COUNT($F$2:F1869)))*(I1869*J1869)))),I1869),IF(Temp!sts_add=1,IF(H1869="in-sample",IF(Q1869=bigT,((pCell/bigT)*AX1869)+((1-(pCell/bigT))*(I1869+J1869)),IF(OR(ISBLANK(F1870),COUNT($AX$2:AX1869)&lt;=pCell),AX1869,((pCell/COUNT($AX$2:AX1869))*AX1869)+((1-(pCell/COUNT($AX$2:AX1869)))*(I1869+J1869)))),I1869),IF(H1869="in-sample",IF(Q1869=bigT,((pCell/bigT)*AX1869)+((1-(pCell/bigT))*(I1869*J1869)),IF(OR(ISBLANK(F1870),COUNT($AX$2:AX1869)&lt;=pCell),AX1869,((pCell/COUNT($AX$2:AX1869))*AX1869)+((1-(pCell/COUNT($AX$2:AX1869)))*(I1869*J1869)))),I1869)))))))</f>
        <v/>
      </c>
      <c r="J1870" s="120" t="str">
        <f>IF(AND(ISBLANK(F1869),H1869="in-sample"),"",IF(AND(Temp!fhor_indata=1,H1869="out-sample",H1870="out-sample"),J1869,IF(AND(ISBLANK(F1870),H1869="out-sample"),"",IF(AND(Temp!optSeasCoef=0,Temp!sts_add=1),IF(H1869="in-sample",IF(Q1869=bigT,((qCell/bigT)*(I1870-I1869))+((1-(qCell/bigT))*J1869),IF(OR(ISBLANK(F1870),COUNT($F$2:F1869)&lt;=qCell),IF(COUNT($F$2:F1869)=1,0,F1869-F1868),((qCell/COUNT($F$2:F1869))*(I1870-I1869))+((1-(qCell/COUNT($F$2:F1869)))*J1869))),J1869),IF(AND(Temp!optSeasCoef=0,Temp!sts_multp=1),IF(H1869="in-sample",IF(Q1869=bigT,((qCell/bigT)*(I1870/I1869))+((1-(qCell/bigT))*J1869),IF(qCell=0,1,IF(OR(ISBLANK(F1870),COUNT($F$2:F1869)&lt;=qCell),IF(COUNT($F$2:F1869)=1,1,F1869/F1868),((qCell/COUNT($F$2:F1869))*(I1870/I1869))+((1-(qCell/COUNT($F$2:F1869)))*J1869)))),J1869),IF(Temp!sts_add=1,IF(H1869="in-sample",IF(Q1869=bigT,((qCell/bigT)*(I1870-I1869))+((1-(qCell/bigT))*J1869),IF(OR(ISBLANK(F1870),COUNT($AX$2:AX1869)&lt;=qCell),IF(COUNT($AX$2:AX1869)=1,0,AX1869-AX1868),((qCell/COUNT($AX$2:AX1869))*(I1870-I1869))+((1-(qCell/COUNT($AX$2:AX1869)))*J1869))),J1869),IF(H1869="in-sample",IF(Q1869=bigT,((qCell/bigT)*(I1870/I1869))+((1-(qCell/bigT))*J1869),IF(qCell=0,1,IF(OR(ISBLANK(F1870),COUNT($AX$2:AX1869)&lt;=qCell),IF(COUNT($AX$2:AX1869)=1,1,AX1869/AX1868),((qCell/COUNT($AX$2:AX1869))*(I1870/I1869))+((1-(qCell/COUNT($AX$2:AX1869)))*J1869)))),J1869)))))))</f>
        <v/>
      </c>
      <c r="K1870" s="120" t="str">
        <f>IF(H1870="","",IF(AND(Temp!optSeasCoef=0,Temp!sts_add=1),IF(H1870="out-sample",I1870+(Q1870*J1870),I1870+J1870),IF(AND(Temp!optSeasCoef=0,Temp!sts_multp=1),IF(H1870="out-sample",I1870*(J1870^Q1870),I1870*J1870),IF(Temp!sts_add=1,IF(H1870="out-sample",(I1870+(Q1870*J1870))*G1870,(I1870+J1870)*G1870),IF(H1870="out-sample",I1870*(J1870^Q1870)*G1870,I1870*J1870*G1870)))))</f>
        <v/>
      </c>
      <c r="L1870" s="116" t="str">
        <f t="shared" si="319"/>
        <v/>
      </c>
      <c r="M1870" s="116" t="str">
        <f t="shared" si="320"/>
        <v/>
      </c>
      <c r="N1870" s="116" t="str">
        <f t="shared" si="321"/>
        <v/>
      </c>
      <c r="O1870" s="116" t="str">
        <f t="shared" si="322"/>
        <v/>
      </c>
      <c r="P1870" s="116" t="str">
        <f t="shared" si="323"/>
        <v/>
      </c>
      <c r="Q1870" s="94" t="str">
        <f>IF(AND(Temp!fhor_indata=1,ISBLANK(F1870),H1869="in-sample"),1,IF(AND(Temp!fhor_indata=1,H1869="out-sample",Q1869&lt;XfHor),Q1869+1,IF(ISBLANK(F1870),"",IF(AND(H1870="out-sample",H1869="in-sample"),1,IF(AND(H1870="out-sample",H1869="out-sample"),Q1869+1,IF(ISNUMBER(Q1869),Q1869+1,1))))))</f>
        <v/>
      </c>
      <c r="R1870" s="94" t="str">
        <f t="shared" si="324"/>
        <v/>
      </c>
      <c r="S1870" s="94" t="str">
        <f>IF(Temp!fhor_indata=1,IF(S1869=XobsHor,1,IF(COUNT($S$2:S1869)&lt;=XobsHor,S1869+1,IF(AND(COUNT($S$2:S1869)&lt;=XobsHor+XfHor,IFERROR(MOD(S1869,XobsHor)&lt;XfHor,FALSE)),S1869+1,""))),IF(ISBLANK(F1870),"",IF(S1869=maxP,1,IF(S1869&lt;maxP,S1869+1,IF(COUNT($S$2:S1870)&lt;=XobsHor,S1869+1,"")))))</f>
        <v/>
      </c>
      <c r="T1870" s="3"/>
      <c r="U1870" s="6"/>
      <c r="V1870" s="6"/>
      <c r="W1870" s="6"/>
      <c r="X1870" s="6"/>
      <c r="Y1870" s="6"/>
      <c r="Z1870" s="6"/>
      <c r="AA1870" s="6"/>
      <c r="AB1870" s="6"/>
      <c r="AC1870" s="6"/>
      <c r="AD1870" s="6"/>
      <c r="AE1870" s="6"/>
      <c r="AF1870" s="6"/>
      <c r="AG1870" s="6"/>
      <c r="AH1870" s="6"/>
      <c r="AI1870" s="6"/>
      <c r="AJ1870" s="6"/>
      <c r="AK1870" s="6"/>
      <c r="AW1870" s="122" t="str">
        <f t="shared" si="326"/>
        <v/>
      </c>
      <c r="AX1870" s="123" t="str">
        <f t="shared" si="327"/>
        <v/>
      </c>
      <c r="AY1870" s="124" t="str">
        <f t="shared" si="328"/>
        <v/>
      </c>
      <c r="AZ1870" s="124" t="str">
        <f t="shared" si="329"/>
        <v/>
      </c>
      <c r="BF1870" s="91"/>
    </row>
    <row r="1871" spans="1:58" s="78" customFormat="1" ht="14.25" x14ac:dyDescent="0.2">
      <c r="A1871" s="6"/>
      <c r="B1871" s="6"/>
      <c r="C1871" s="6"/>
      <c r="D1871" s="3"/>
      <c r="E1871" s="98" t="str">
        <f t="shared" si="325"/>
        <v/>
      </c>
      <c r="F1871" s="117"/>
      <c r="G1871" s="116" t="str">
        <f>IF(E1871="","",IF(Temp!optSeasCoef=0,1,INDEX($C$2:$C$13,IF(MOD(COUNT($E$2:E1871),seas_indx)=0,seas_indx,MOD(COUNT($E$2:E1871),seas_indx)))))</f>
        <v/>
      </c>
      <c r="H1871" s="97" t="str">
        <f>IFERROR(IF(Temp!fhor_indata=1,IF(COUNT($S$2:S1871)&lt;=XobsHor,"in-sample",IF(AND(COUNT($S$2:S1871)&lt;=XobsHor+XfHor,MOD(S1870,XobsHor)&lt;XfHor),"out-sample","")),IF(ISBLANK(F1871),"",IF(COUNT($F$2:F1871)&lt;=XobsHor-XfHor,"in-sample","out-sample"))),"")</f>
        <v/>
      </c>
      <c r="I1871" s="120" t="str">
        <f>IF(AND(ISBLANK(F1870),H1870="in-sample"),"",IF(AND(Temp!fhor_indata=1,H1870="out-sample",H1871="out-sample"),I1870,IF(AND(ISBLANK(F1871),H1870="out-sample"),"",IF(AND(Temp!optSeasCoef=0,Temp!sts_add=1),IF(H1870="in-sample",IF(Q1870=bigT,((pCell/bigT)*F1870)+((1-(pCell/bigT))*(I1870+J1870)),IF(OR(ISBLANK(F1871),COUNT($F$2:F1870)&lt;=pCell),F1870,((pCell/COUNT($F$2:F1870))*F1870)+((1-(pCell/COUNT($F$2:F1870)))*(I1870+J1870)))),I1870),IF(AND(Temp!optSeasCoef=0,Temp!sts_multp=1),IF(H1870="in-sample",IF(Q1870=bigT,((pCell/bigT)*F1870)+((1-(pCell/bigT))*(I1870*J1870)),IF(OR(ISBLANK(F1871),COUNT(F$2:$F1870)&lt;=pCell),F1870,((pCell/COUNT($F$2:F1870))*F1870)+((1-(pCell/COUNT($F$2:F1870)))*(I1870*J1870)))),I1870),IF(Temp!sts_add=1,IF(H1870="in-sample",IF(Q1870=bigT,((pCell/bigT)*AX1870)+((1-(pCell/bigT))*(I1870+J1870)),IF(OR(ISBLANK(F1871),COUNT($AX$2:AX1870)&lt;=pCell),AX1870,((pCell/COUNT($AX$2:AX1870))*AX1870)+((1-(pCell/COUNT($AX$2:AX1870)))*(I1870+J1870)))),I1870),IF(H1870="in-sample",IF(Q1870=bigT,((pCell/bigT)*AX1870)+((1-(pCell/bigT))*(I1870*J1870)),IF(OR(ISBLANK(F1871),COUNT($AX$2:AX1870)&lt;=pCell),AX1870,((pCell/COUNT($AX$2:AX1870))*AX1870)+((1-(pCell/COUNT($AX$2:AX1870)))*(I1870*J1870)))),I1870)))))))</f>
        <v/>
      </c>
      <c r="J1871" s="120" t="str">
        <f>IF(AND(ISBLANK(F1870),H1870="in-sample"),"",IF(AND(Temp!fhor_indata=1,H1870="out-sample",H1871="out-sample"),J1870,IF(AND(ISBLANK(F1871),H1870="out-sample"),"",IF(AND(Temp!optSeasCoef=0,Temp!sts_add=1),IF(H1870="in-sample",IF(Q1870=bigT,((qCell/bigT)*(I1871-I1870))+((1-(qCell/bigT))*J1870),IF(OR(ISBLANK(F1871),COUNT($F$2:F1870)&lt;=qCell),IF(COUNT($F$2:F1870)=1,0,F1870-F1869),((qCell/COUNT($F$2:F1870))*(I1871-I1870))+((1-(qCell/COUNT($F$2:F1870)))*J1870))),J1870),IF(AND(Temp!optSeasCoef=0,Temp!sts_multp=1),IF(H1870="in-sample",IF(Q1870=bigT,((qCell/bigT)*(I1871/I1870))+((1-(qCell/bigT))*J1870),IF(qCell=0,1,IF(OR(ISBLANK(F1871),COUNT($F$2:F1870)&lt;=qCell),IF(COUNT($F$2:F1870)=1,1,F1870/F1869),((qCell/COUNT($F$2:F1870))*(I1871/I1870))+((1-(qCell/COUNT($F$2:F1870)))*J1870)))),J1870),IF(Temp!sts_add=1,IF(H1870="in-sample",IF(Q1870=bigT,((qCell/bigT)*(I1871-I1870))+((1-(qCell/bigT))*J1870),IF(OR(ISBLANK(F1871),COUNT($AX$2:AX1870)&lt;=qCell),IF(COUNT($AX$2:AX1870)=1,0,AX1870-AX1869),((qCell/COUNT($AX$2:AX1870))*(I1871-I1870))+((1-(qCell/COUNT($AX$2:AX1870)))*J1870))),J1870),IF(H1870="in-sample",IF(Q1870=bigT,((qCell/bigT)*(I1871/I1870))+((1-(qCell/bigT))*J1870),IF(qCell=0,1,IF(OR(ISBLANK(F1871),COUNT($AX$2:AX1870)&lt;=qCell),IF(COUNT($AX$2:AX1870)=1,1,AX1870/AX1869),((qCell/COUNT($AX$2:AX1870))*(I1871/I1870))+((1-(qCell/COUNT($AX$2:AX1870)))*J1870)))),J1870)))))))</f>
        <v/>
      </c>
      <c r="K1871" s="120" t="str">
        <f>IF(H1871="","",IF(AND(Temp!optSeasCoef=0,Temp!sts_add=1),IF(H1871="out-sample",I1871+(Q1871*J1871),I1871+J1871),IF(AND(Temp!optSeasCoef=0,Temp!sts_multp=1),IF(H1871="out-sample",I1871*(J1871^Q1871),I1871*J1871),IF(Temp!sts_add=1,IF(H1871="out-sample",(I1871+(Q1871*J1871))*G1871,(I1871+J1871)*G1871),IF(H1871="out-sample",I1871*(J1871^Q1871)*G1871,I1871*J1871*G1871)))))</f>
        <v/>
      </c>
      <c r="L1871" s="116" t="str">
        <f t="shared" si="319"/>
        <v/>
      </c>
      <c r="M1871" s="116" t="str">
        <f t="shared" si="320"/>
        <v/>
      </c>
      <c r="N1871" s="116" t="str">
        <f t="shared" si="321"/>
        <v/>
      </c>
      <c r="O1871" s="116" t="str">
        <f t="shared" si="322"/>
        <v/>
      </c>
      <c r="P1871" s="116" t="str">
        <f t="shared" si="323"/>
        <v/>
      </c>
      <c r="Q1871" s="94" t="str">
        <f>IF(AND(Temp!fhor_indata=1,ISBLANK(F1871),H1870="in-sample"),1,IF(AND(Temp!fhor_indata=1,H1870="out-sample",Q1870&lt;XfHor),Q1870+1,IF(ISBLANK(F1871),"",IF(AND(H1871="out-sample",H1870="in-sample"),1,IF(AND(H1871="out-sample",H1870="out-sample"),Q1870+1,IF(ISNUMBER(Q1870),Q1870+1,1))))))</f>
        <v/>
      </c>
      <c r="R1871" s="94" t="str">
        <f t="shared" si="324"/>
        <v/>
      </c>
      <c r="S1871" s="94" t="str">
        <f>IF(Temp!fhor_indata=1,IF(S1870=XobsHor,1,IF(COUNT($S$2:S1870)&lt;=XobsHor,S1870+1,IF(AND(COUNT($S$2:S1870)&lt;=XobsHor+XfHor,IFERROR(MOD(S1870,XobsHor)&lt;XfHor,FALSE)),S1870+1,""))),IF(ISBLANK(F1871),"",IF(S1870=maxP,1,IF(S1870&lt;maxP,S1870+1,IF(COUNT($S$2:S1871)&lt;=XobsHor,S1870+1,"")))))</f>
        <v/>
      </c>
      <c r="T1871" s="3"/>
      <c r="U1871" s="6"/>
      <c r="V1871" s="6"/>
      <c r="W1871" s="6"/>
      <c r="X1871" s="6"/>
      <c r="Y1871" s="6"/>
      <c r="Z1871" s="6"/>
      <c r="AA1871" s="6"/>
      <c r="AB1871" s="6"/>
      <c r="AC1871" s="6"/>
      <c r="AD1871" s="6"/>
      <c r="AE1871" s="6"/>
      <c r="AF1871" s="6"/>
      <c r="AG1871" s="6"/>
      <c r="AH1871" s="6"/>
      <c r="AI1871" s="6"/>
      <c r="AJ1871" s="6"/>
      <c r="AK1871" s="6"/>
      <c r="AW1871" s="122" t="str">
        <f t="shared" si="326"/>
        <v/>
      </c>
      <c r="AX1871" s="123" t="str">
        <f t="shared" si="327"/>
        <v/>
      </c>
      <c r="AY1871" s="124" t="str">
        <f t="shared" si="328"/>
        <v/>
      </c>
      <c r="AZ1871" s="124" t="str">
        <f t="shared" si="329"/>
        <v/>
      </c>
      <c r="BF1871" s="91"/>
    </row>
    <row r="1872" spans="1:58" s="78" customFormat="1" ht="14.25" x14ac:dyDescent="0.2">
      <c r="A1872" s="6"/>
      <c r="B1872" s="6"/>
      <c r="C1872" s="6"/>
      <c r="D1872" s="3"/>
      <c r="E1872" s="98" t="str">
        <f t="shared" si="325"/>
        <v/>
      </c>
      <c r="F1872" s="117"/>
      <c r="G1872" s="116" t="str">
        <f>IF(E1872="","",IF(Temp!optSeasCoef=0,1,INDEX($C$2:$C$13,IF(MOD(COUNT($E$2:E1872),seas_indx)=0,seas_indx,MOD(COUNT($E$2:E1872),seas_indx)))))</f>
        <v/>
      </c>
      <c r="H1872" s="97" t="str">
        <f>IFERROR(IF(Temp!fhor_indata=1,IF(COUNT($S$2:S1872)&lt;=XobsHor,"in-sample",IF(AND(COUNT($S$2:S1872)&lt;=XobsHor+XfHor,MOD(S1871,XobsHor)&lt;XfHor),"out-sample","")),IF(ISBLANK(F1872),"",IF(COUNT($F$2:F1872)&lt;=XobsHor-XfHor,"in-sample","out-sample"))),"")</f>
        <v/>
      </c>
      <c r="I1872" s="120" t="str">
        <f>IF(AND(ISBLANK(F1871),H1871="in-sample"),"",IF(AND(Temp!fhor_indata=1,H1871="out-sample",H1872="out-sample"),I1871,IF(AND(ISBLANK(F1872),H1871="out-sample"),"",IF(AND(Temp!optSeasCoef=0,Temp!sts_add=1),IF(H1871="in-sample",IF(Q1871=bigT,((pCell/bigT)*F1871)+((1-(pCell/bigT))*(I1871+J1871)),IF(OR(ISBLANK(F1872),COUNT($F$2:F1871)&lt;=pCell),F1871,((pCell/COUNT($F$2:F1871))*F1871)+((1-(pCell/COUNT($F$2:F1871)))*(I1871+J1871)))),I1871),IF(AND(Temp!optSeasCoef=0,Temp!sts_multp=1),IF(H1871="in-sample",IF(Q1871=bigT,((pCell/bigT)*F1871)+((1-(pCell/bigT))*(I1871*J1871)),IF(OR(ISBLANK(F1872),COUNT(F$2:$F1871)&lt;=pCell),F1871,((pCell/COUNT($F$2:F1871))*F1871)+((1-(pCell/COUNT($F$2:F1871)))*(I1871*J1871)))),I1871),IF(Temp!sts_add=1,IF(H1871="in-sample",IF(Q1871=bigT,((pCell/bigT)*AX1871)+((1-(pCell/bigT))*(I1871+J1871)),IF(OR(ISBLANK(F1872),COUNT($AX$2:AX1871)&lt;=pCell),AX1871,((pCell/COUNT($AX$2:AX1871))*AX1871)+((1-(pCell/COUNT($AX$2:AX1871)))*(I1871+J1871)))),I1871),IF(H1871="in-sample",IF(Q1871=bigT,((pCell/bigT)*AX1871)+((1-(pCell/bigT))*(I1871*J1871)),IF(OR(ISBLANK(F1872),COUNT($AX$2:AX1871)&lt;=pCell),AX1871,((pCell/COUNT($AX$2:AX1871))*AX1871)+((1-(pCell/COUNT($AX$2:AX1871)))*(I1871*J1871)))),I1871)))))))</f>
        <v/>
      </c>
      <c r="J1872" s="120" t="str">
        <f>IF(AND(ISBLANK(F1871),H1871="in-sample"),"",IF(AND(Temp!fhor_indata=1,H1871="out-sample",H1872="out-sample"),J1871,IF(AND(ISBLANK(F1872),H1871="out-sample"),"",IF(AND(Temp!optSeasCoef=0,Temp!sts_add=1),IF(H1871="in-sample",IF(Q1871=bigT,((qCell/bigT)*(I1872-I1871))+((1-(qCell/bigT))*J1871),IF(OR(ISBLANK(F1872),COUNT($F$2:F1871)&lt;=qCell),IF(COUNT($F$2:F1871)=1,0,F1871-F1870),((qCell/COUNT($F$2:F1871))*(I1872-I1871))+((1-(qCell/COUNT($F$2:F1871)))*J1871))),J1871),IF(AND(Temp!optSeasCoef=0,Temp!sts_multp=1),IF(H1871="in-sample",IF(Q1871=bigT,((qCell/bigT)*(I1872/I1871))+((1-(qCell/bigT))*J1871),IF(qCell=0,1,IF(OR(ISBLANK(F1872),COUNT($F$2:F1871)&lt;=qCell),IF(COUNT($F$2:F1871)=1,1,F1871/F1870),((qCell/COUNT($F$2:F1871))*(I1872/I1871))+((1-(qCell/COUNT($F$2:F1871)))*J1871)))),J1871),IF(Temp!sts_add=1,IF(H1871="in-sample",IF(Q1871=bigT,((qCell/bigT)*(I1872-I1871))+((1-(qCell/bigT))*J1871),IF(OR(ISBLANK(F1872),COUNT($AX$2:AX1871)&lt;=qCell),IF(COUNT($AX$2:AX1871)=1,0,AX1871-AX1870),((qCell/COUNT($AX$2:AX1871))*(I1872-I1871))+((1-(qCell/COUNT($AX$2:AX1871)))*J1871))),J1871),IF(H1871="in-sample",IF(Q1871=bigT,((qCell/bigT)*(I1872/I1871))+((1-(qCell/bigT))*J1871),IF(qCell=0,1,IF(OR(ISBLANK(F1872),COUNT($AX$2:AX1871)&lt;=qCell),IF(COUNT($AX$2:AX1871)=1,1,AX1871/AX1870),((qCell/COUNT($AX$2:AX1871))*(I1872/I1871))+((1-(qCell/COUNT($AX$2:AX1871)))*J1871)))),J1871)))))))</f>
        <v/>
      </c>
      <c r="K1872" s="120" t="str">
        <f>IF(H1872="","",IF(AND(Temp!optSeasCoef=0,Temp!sts_add=1),IF(H1872="out-sample",I1872+(Q1872*J1872),I1872+J1872),IF(AND(Temp!optSeasCoef=0,Temp!sts_multp=1),IF(H1872="out-sample",I1872*(J1872^Q1872),I1872*J1872),IF(Temp!sts_add=1,IF(H1872="out-sample",(I1872+(Q1872*J1872))*G1872,(I1872+J1872)*G1872),IF(H1872="out-sample",I1872*(J1872^Q1872)*G1872,I1872*J1872*G1872)))))</f>
        <v/>
      </c>
      <c r="L1872" s="116" t="str">
        <f t="shared" si="319"/>
        <v/>
      </c>
      <c r="M1872" s="116" t="str">
        <f t="shared" si="320"/>
        <v/>
      </c>
      <c r="N1872" s="116" t="str">
        <f t="shared" si="321"/>
        <v/>
      </c>
      <c r="O1872" s="116" t="str">
        <f t="shared" si="322"/>
        <v/>
      </c>
      <c r="P1872" s="116" t="str">
        <f t="shared" si="323"/>
        <v/>
      </c>
      <c r="Q1872" s="94" t="str">
        <f>IF(AND(Temp!fhor_indata=1,ISBLANK(F1872),H1871="in-sample"),1,IF(AND(Temp!fhor_indata=1,H1871="out-sample",Q1871&lt;XfHor),Q1871+1,IF(ISBLANK(F1872),"",IF(AND(H1872="out-sample",H1871="in-sample"),1,IF(AND(H1872="out-sample",H1871="out-sample"),Q1871+1,IF(ISNUMBER(Q1871),Q1871+1,1))))))</f>
        <v/>
      </c>
      <c r="R1872" s="94" t="str">
        <f t="shared" si="324"/>
        <v/>
      </c>
      <c r="S1872" s="94" t="str">
        <f>IF(Temp!fhor_indata=1,IF(S1871=XobsHor,1,IF(COUNT($S$2:S1871)&lt;=XobsHor,S1871+1,IF(AND(COUNT($S$2:S1871)&lt;=XobsHor+XfHor,IFERROR(MOD(S1871,XobsHor)&lt;XfHor,FALSE)),S1871+1,""))),IF(ISBLANK(F1872),"",IF(S1871=maxP,1,IF(S1871&lt;maxP,S1871+1,IF(COUNT($S$2:S1872)&lt;=XobsHor,S1871+1,"")))))</f>
        <v/>
      </c>
      <c r="T1872" s="3"/>
      <c r="U1872" s="6"/>
      <c r="V1872" s="6"/>
      <c r="W1872" s="6"/>
      <c r="X1872" s="6"/>
      <c r="Y1872" s="6"/>
      <c r="Z1872" s="6"/>
      <c r="AA1872" s="6"/>
      <c r="AB1872" s="6"/>
      <c r="AC1872" s="6"/>
      <c r="AD1872" s="6"/>
      <c r="AE1872" s="6"/>
      <c r="AF1872" s="6"/>
      <c r="AG1872" s="6"/>
      <c r="AH1872" s="6"/>
      <c r="AI1872" s="6"/>
      <c r="AJ1872" s="6"/>
      <c r="AK1872" s="6"/>
      <c r="AW1872" s="122" t="str">
        <f t="shared" si="326"/>
        <v/>
      </c>
      <c r="AX1872" s="123" t="str">
        <f t="shared" si="327"/>
        <v/>
      </c>
      <c r="AY1872" s="124" t="str">
        <f t="shared" si="328"/>
        <v/>
      </c>
      <c r="AZ1872" s="124" t="str">
        <f t="shared" si="329"/>
        <v/>
      </c>
      <c r="BF1872" s="91"/>
    </row>
    <row r="1873" spans="1:58" s="78" customFormat="1" ht="14.25" x14ac:dyDescent="0.2">
      <c r="A1873" s="6"/>
      <c r="B1873" s="6"/>
      <c r="C1873" s="6"/>
      <c r="D1873" s="3"/>
      <c r="E1873" s="98" t="str">
        <f t="shared" si="325"/>
        <v/>
      </c>
      <c r="F1873" s="117"/>
      <c r="G1873" s="116" t="str">
        <f>IF(E1873="","",IF(Temp!optSeasCoef=0,1,INDEX($C$2:$C$13,IF(MOD(COUNT($E$2:E1873),seas_indx)=0,seas_indx,MOD(COUNT($E$2:E1873),seas_indx)))))</f>
        <v/>
      </c>
      <c r="H1873" s="97" t="str">
        <f>IFERROR(IF(Temp!fhor_indata=1,IF(COUNT($S$2:S1873)&lt;=XobsHor,"in-sample",IF(AND(COUNT($S$2:S1873)&lt;=XobsHor+XfHor,MOD(S1872,XobsHor)&lt;XfHor),"out-sample","")),IF(ISBLANK(F1873),"",IF(COUNT($F$2:F1873)&lt;=XobsHor-XfHor,"in-sample","out-sample"))),"")</f>
        <v/>
      </c>
      <c r="I1873" s="120" t="str">
        <f>IF(AND(ISBLANK(F1872),H1872="in-sample"),"",IF(AND(Temp!fhor_indata=1,H1872="out-sample",H1873="out-sample"),I1872,IF(AND(ISBLANK(F1873),H1872="out-sample"),"",IF(AND(Temp!optSeasCoef=0,Temp!sts_add=1),IF(H1872="in-sample",IF(Q1872=bigT,((pCell/bigT)*F1872)+((1-(pCell/bigT))*(I1872+J1872)),IF(OR(ISBLANK(F1873),COUNT($F$2:F1872)&lt;=pCell),F1872,((pCell/COUNT($F$2:F1872))*F1872)+((1-(pCell/COUNT($F$2:F1872)))*(I1872+J1872)))),I1872),IF(AND(Temp!optSeasCoef=0,Temp!sts_multp=1),IF(H1872="in-sample",IF(Q1872=bigT,((pCell/bigT)*F1872)+((1-(pCell/bigT))*(I1872*J1872)),IF(OR(ISBLANK(F1873),COUNT(F$2:$F1872)&lt;=pCell),F1872,((pCell/COUNT($F$2:F1872))*F1872)+((1-(pCell/COUNT($F$2:F1872)))*(I1872*J1872)))),I1872),IF(Temp!sts_add=1,IF(H1872="in-sample",IF(Q1872=bigT,((pCell/bigT)*AX1872)+((1-(pCell/bigT))*(I1872+J1872)),IF(OR(ISBLANK(F1873),COUNT($AX$2:AX1872)&lt;=pCell),AX1872,((pCell/COUNT($AX$2:AX1872))*AX1872)+((1-(pCell/COUNT($AX$2:AX1872)))*(I1872+J1872)))),I1872),IF(H1872="in-sample",IF(Q1872=bigT,((pCell/bigT)*AX1872)+((1-(pCell/bigT))*(I1872*J1872)),IF(OR(ISBLANK(F1873),COUNT($AX$2:AX1872)&lt;=pCell),AX1872,((pCell/COUNT($AX$2:AX1872))*AX1872)+((1-(pCell/COUNT($AX$2:AX1872)))*(I1872*J1872)))),I1872)))))))</f>
        <v/>
      </c>
      <c r="J1873" s="120" t="str">
        <f>IF(AND(ISBLANK(F1872),H1872="in-sample"),"",IF(AND(Temp!fhor_indata=1,H1872="out-sample",H1873="out-sample"),J1872,IF(AND(ISBLANK(F1873),H1872="out-sample"),"",IF(AND(Temp!optSeasCoef=0,Temp!sts_add=1),IF(H1872="in-sample",IF(Q1872=bigT,((qCell/bigT)*(I1873-I1872))+((1-(qCell/bigT))*J1872),IF(OR(ISBLANK(F1873),COUNT($F$2:F1872)&lt;=qCell),IF(COUNT($F$2:F1872)=1,0,F1872-F1871),((qCell/COUNT($F$2:F1872))*(I1873-I1872))+((1-(qCell/COUNT($F$2:F1872)))*J1872))),J1872),IF(AND(Temp!optSeasCoef=0,Temp!sts_multp=1),IF(H1872="in-sample",IF(Q1872=bigT,((qCell/bigT)*(I1873/I1872))+((1-(qCell/bigT))*J1872),IF(qCell=0,1,IF(OR(ISBLANK(F1873),COUNT($F$2:F1872)&lt;=qCell),IF(COUNT($F$2:F1872)=1,1,F1872/F1871),((qCell/COUNT($F$2:F1872))*(I1873/I1872))+((1-(qCell/COUNT($F$2:F1872)))*J1872)))),J1872),IF(Temp!sts_add=1,IF(H1872="in-sample",IF(Q1872=bigT,((qCell/bigT)*(I1873-I1872))+((1-(qCell/bigT))*J1872),IF(OR(ISBLANK(F1873),COUNT($AX$2:AX1872)&lt;=qCell),IF(COUNT($AX$2:AX1872)=1,0,AX1872-AX1871),((qCell/COUNT($AX$2:AX1872))*(I1873-I1872))+((1-(qCell/COUNT($AX$2:AX1872)))*J1872))),J1872),IF(H1872="in-sample",IF(Q1872=bigT,((qCell/bigT)*(I1873/I1872))+((1-(qCell/bigT))*J1872),IF(qCell=0,1,IF(OR(ISBLANK(F1873),COUNT($AX$2:AX1872)&lt;=qCell),IF(COUNT($AX$2:AX1872)=1,1,AX1872/AX1871),((qCell/COUNT($AX$2:AX1872))*(I1873/I1872))+((1-(qCell/COUNT($AX$2:AX1872)))*J1872)))),J1872)))))))</f>
        <v/>
      </c>
      <c r="K1873" s="120" t="str">
        <f>IF(H1873="","",IF(AND(Temp!optSeasCoef=0,Temp!sts_add=1),IF(H1873="out-sample",I1873+(Q1873*J1873),I1873+J1873),IF(AND(Temp!optSeasCoef=0,Temp!sts_multp=1),IF(H1873="out-sample",I1873*(J1873^Q1873),I1873*J1873),IF(Temp!sts_add=1,IF(H1873="out-sample",(I1873+(Q1873*J1873))*G1873,(I1873+J1873)*G1873),IF(H1873="out-sample",I1873*(J1873^Q1873)*G1873,I1873*J1873*G1873)))))</f>
        <v/>
      </c>
      <c r="L1873" s="116" t="str">
        <f t="shared" si="319"/>
        <v/>
      </c>
      <c r="M1873" s="116" t="str">
        <f t="shared" si="320"/>
        <v/>
      </c>
      <c r="N1873" s="116" t="str">
        <f t="shared" si="321"/>
        <v/>
      </c>
      <c r="O1873" s="116" t="str">
        <f t="shared" si="322"/>
        <v/>
      </c>
      <c r="P1873" s="116" t="str">
        <f t="shared" si="323"/>
        <v/>
      </c>
      <c r="Q1873" s="94" t="str">
        <f>IF(AND(Temp!fhor_indata=1,ISBLANK(F1873),H1872="in-sample"),1,IF(AND(Temp!fhor_indata=1,H1872="out-sample",Q1872&lt;XfHor),Q1872+1,IF(ISBLANK(F1873),"",IF(AND(H1873="out-sample",H1872="in-sample"),1,IF(AND(H1873="out-sample",H1872="out-sample"),Q1872+1,IF(ISNUMBER(Q1872),Q1872+1,1))))))</f>
        <v/>
      </c>
      <c r="R1873" s="94" t="str">
        <f t="shared" si="324"/>
        <v/>
      </c>
      <c r="S1873" s="94" t="str">
        <f>IF(Temp!fhor_indata=1,IF(S1872=XobsHor,1,IF(COUNT($S$2:S1872)&lt;=XobsHor,S1872+1,IF(AND(COUNT($S$2:S1872)&lt;=XobsHor+XfHor,IFERROR(MOD(S1872,XobsHor)&lt;XfHor,FALSE)),S1872+1,""))),IF(ISBLANK(F1873),"",IF(S1872=maxP,1,IF(S1872&lt;maxP,S1872+1,IF(COUNT($S$2:S1873)&lt;=XobsHor,S1872+1,"")))))</f>
        <v/>
      </c>
      <c r="T1873" s="3"/>
      <c r="U1873" s="6"/>
      <c r="V1873" s="6"/>
      <c r="W1873" s="6"/>
      <c r="X1873" s="6"/>
      <c r="Y1873" s="6"/>
      <c r="Z1873" s="6"/>
      <c r="AA1873" s="6"/>
      <c r="AB1873" s="6"/>
      <c r="AC1873" s="6"/>
      <c r="AD1873" s="6"/>
      <c r="AE1873" s="6"/>
      <c r="AF1873" s="6"/>
      <c r="AG1873" s="6"/>
      <c r="AH1873" s="6"/>
      <c r="AI1873" s="6"/>
      <c r="AJ1873" s="6"/>
      <c r="AK1873" s="6"/>
      <c r="AW1873" s="122" t="str">
        <f t="shared" si="326"/>
        <v/>
      </c>
      <c r="AX1873" s="123" t="str">
        <f t="shared" si="327"/>
        <v/>
      </c>
      <c r="AY1873" s="124" t="str">
        <f t="shared" si="328"/>
        <v/>
      </c>
      <c r="AZ1873" s="124" t="str">
        <f t="shared" si="329"/>
        <v/>
      </c>
      <c r="BF1873" s="91"/>
    </row>
    <row r="1874" spans="1:58" s="78" customFormat="1" ht="14.25" x14ac:dyDescent="0.2">
      <c r="A1874" s="6"/>
      <c r="B1874" s="6"/>
      <c r="C1874" s="6"/>
      <c r="D1874" s="3"/>
      <c r="E1874" s="98" t="str">
        <f t="shared" si="325"/>
        <v/>
      </c>
      <c r="F1874" s="117"/>
      <c r="G1874" s="116" t="str">
        <f>IF(E1874="","",IF(Temp!optSeasCoef=0,1,INDEX($C$2:$C$13,IF(MOD(COUNT($E$2:E1874),seas_indx)=0,seas_indx,MOD(COUNT($E$2:E1874),seas_indx)))))</f>
        <v/>
      </c>
      <c r="H1874" s="97" t="str">
        <f>IFERROR(IF(Temp!fhor_indata=1,IF(COUNT($S$2:S1874)&lt;=XobsHor,"in-sample",IF(AND(COUNT($S$2:S1874)&lt;=XobsHor+XfHor,MOD(S1873,XobsHor)&lt;XfHor),"out-sample","")),IF(ISBLANK(F1874),"",IF(COUNT($F$2:F1874)&lt;=XobsHor-XfHor,"in-sample","out-sample"))),"")</f>
        <v/>
      </c>
      <c r="I1874" s="120" t="str">
        <f>IF(AND(ISBLANK(F1873),H1873="in-sample"),"",IF(AND(Temp!fhor_indata=1,H1873="out-sample",H1874="out-sample"),I1873,IF(AND(ISBLANK(F1874),H1873="out-sample"),"",IF(AND(Temp!optSeasCoef=0,Temp!sts_add=1),IF(H1873="in-sample",IF(Q1873=bigT,((pCell/bigT)*F1873)+((1-(pCell/bigT))*(I1873+J1873)),IF(OR(ISBLANK(F1874),COUNT($F$2:F1873)&lt;=pCell),F1873,((pCell/COUNT($F$2:F1873))*F1873)+((1-(pCell/COUNT($F$2:F1873)))*(I1873+J1873)))),I1873),IF(AND(Temp!optSeasCoef=0,Temp!sts_multp=1),IF(H1873="in-sample",IF(Q1873=bigT,((pCell/bigT)*F1873)+((1-(pCell/bigT))*(I1873*J1873)),IF(OR(ISBLANK(F1874),COUNT(F$2:$F1873)&lt;=pCell),F1873,((pCell/COUNT($F$2:F1873))*F1873)+((1-(pCell/COUNT($F$2:F1873)))*(I1873*J1873)))),I1873),IF(Temp!sts_add=1,IF(H1873="in-sample",IF(Q1873=bigT,((pCell/bigT)*AX1873)+((1-(pCell/bigT))*(I1873+J1873)),IF(OR(ISBLANK(F1874),COUNT($AX$2:AX1873)&lt;=pCell),AX1873,((pCell/COUNT($AX$2:AX1873))*AX1873)+((1-(pCell/COUNT($AX$2:AX1873)))*(I1873+J1873)))),I1873),IF(H1873="in-sample",IF(Q1873=bigT,((pCell/bigT)*AX1873)+((1-(pCell/bigT))*(I1873*J1873)),IF(OR(ISBLANK(F1874),COUNT($AX$2:AX1873)&lt;=pCell),AX1873,((pCell/COUNT($AX$2:AX1873))*AX1873)+((1-(pCell/COUNT($AX$2:AX1873)))*(I1873*J1873)))),I1873)))))))</f>
        <v/>
      </c>
      <c r="J1874" s="120" t="str">
        <f>IF(AND(ISBLANK(F1873),H1873="in-sample"),"",IF(AND(Temp!fhor_indata=1,H1873="out-sample",H1874="out-sample"),J1873,IF(AND(ISBLANK(F1874),H1873="out-sample"),"",IF(AND(Temp!optSeasCoef=0,Temp!sts_add=1),IF(H1873="in-sample",IF(Q1873=bigT,((qCell/bigT)*(I1874-I1873))+((1-(qCell/bigT))*J1873),IF(OR(ISBLANK(F1874),COUNT($F$2:F1873)&lt;=qCell),IF(COUNT($F$2:F1873)=1,0,F1873-F1872),((qCell/COUNT($F$2:F1873))*(I1874-I1873))+((1-(qCell/COUNT($F$2:F1873)))*J1873))),J1873),IF(AND(Temp!optSeasCoef=0,Temp!sts_multp=1),IF(H1873="in-sample",IF(Q1873=bigT,((qCell/bigT)*(I1874/I1873))+((1-(qCell/bigT))*J1873),IF(qCell=0,1,IF(OR(ISBLANK(F1874),COUNT($F$2:F1873)&lt;=qCell),IF(COUNT($F$2:F1873)=1,1,F1873/F1872),((qCell/COUNT($F$2:F1873))*(I1874/I1873))+((1-(qCell/COUNT($F$2:F1873)))*J1873)))),J1873),IF(Temp!sts_add=1,IF(H1873="in-sample",IF(Q1873=bigT,((qCell/bigT)*(I1874-I1873))+((1-(qCell/bigT))*J1873),IF(OR(ISBLANK(F1874),COUNT($AX$2:AX1873)&lt;=qCell),IF(COUNT($AX$2:AX1873)=1,0,AX1873-AX1872),((qCell/COUNT($AX$2:AX1873))*(I1874-I1873))+((1-(qCell/COUNT($AX$2:AX1873)))*J1873))),J1873),IF(H1873="in-sample",IF(Q1873=bigT,((qCell/bigT)*(I1874/I1873))+((1-(qCell/bigT))*J1873),IF(qCell=0,1,IF(OR(ISBLANK(F1874),COUNT($AX$2:AX1873)&lt;=qCell),IF(COUNT($AX$2:AX1873)=1,1,AX1873/AX1872),((qCell/COUNT($AX$2:AX1873))*(I1874/I1873))+((1-(qCell/COUNT($AX$2:AX1873)))*J1873)))),J1873)))))))</f>
        <v/>
      </c>
      <c r="K1874" s="120" t="str">
        <f>IF(H1874="","",IF(AND(Temp!optSeasCoef=0,Temp!sts_add=1),IF(H1874="out-sample",I1874+(Q1874*J1874),I1874+J1874),IF(AND(Temp!optSeasCoef=0,Temp!sts_multp=1),IF(H1874="out-sample",I1874*(J1874^Q1874),I1874*J1874),IF(Temp!sts_add=1,IF(H1874="out-sample",(I1874+(Q1874*J1874))*G1874,(I1874+J1874)*G1874),IF(H1874="out-sample",I1874*(J1874^Q1874)*G1874,I1874*J1874*G1874)))))</f>
        <v/>
      </c>
      <c r="L1874" s="116" t="str">
        <f t="shared" si="319"/>
        <v/>
      </c>
      <c r="M1874" s="116" t="str">
        <f t="shared" si="320"/>
        <v/>
      </c>
      <c r="N1874" s="116" t="str">
        <f t="shared" si="321"/>
        <v/>
      </c>
      <c r="O1874" s="116" t="str">
        <f t="shared" si="322"/>
        <v/>
      </c>
      <c r="P1874" s="116" t="str">
        <f t="shared" si="323"/>
        <v/>
      </c>
      <c r="Q1874" s="94" t="str">
        <f>IF(AND(Temp!fhor_indata=1,ISBLANK(F1874),H1873="in-sample"),1,IF(AND(Temp!fhor_indata=1,H1873="out-sample",Q1873&lt;XfHor),Q1873+1,IF(ISBLANK(F1874),"",IF(AND(H1874="out-sample",H1873="in-sample"),1,IF(AND(H1874="out-sample",H1873="out-sample"),Q1873+1,IF(ISNUMBER(Q1873),Q1873+1,1))))))</f>
        <v/>
      </c>
      <c r="R1874" s="94" t="str">
        <f t="shared" si="324"/>
        <v/>
      </c>
      <c r="S1874" s="94" t="str">
        <f>IF(Temp!fhor_indata=1,IF(S1873=XobsHor,1,IF(COUNT($S$2:S1873)&lt;=XobsHor,S1873+1,IF(AND(COUNT($S$2:S1873)&lt;=XobsHor+XfHor,IFERROR(MOD(S1873,XobsHor)&lt;XfHor,FALSE)),S1873+1,""))),IF(ISBLANK(F1874),"",IF(S1873=maxP,1,IF(S1873&lt;maxP,S1873+1,IF(COUNT($S$2:S1874)&lt;=XobsHor,S1873+1,"")))))</f>
        <v/>
      </c>
      <c r="T1874" s="3"/>
      <c r="U1874" s="6"/>
      <c r="V1874" s="6"/>
      <c r="W1874" s="6"/>
      <c r="X1874" s="6"/>
      <c r="Y1874" s="6"/>
      <c r="Z1874" s="6"/>
      <c r="AA1874" s="6"/>
      <c r="AB1874" s="6"/>
      <c r="AC1874" s="6"/>
      <c r="AD1874" s="6"/>
      <c r="AE1874" s="6"/>
      <c r="AF1874" s="6"/>
      <c r="AG1874" s="6"/>
      <c r="AH1874" s="6"/>
      <c r="AI1874" s="6"/>
      <c r="AJ1874" s="6"/>
      <c r="AK1874" s="6"/>
      <c r="AW1874" s="122" t="str">
        <f t="shared" si="326"/>
        <v/>
      </c>
      <c r="AX1874" s="123" t="str">
        <f t="shared" si="327"/>
        <v/>
      </c>
      <c r="AY1874" s="124" t="str">
        <f t="shared" si="328"/>
        <v/>
      </c>
      <c r="AZ1874" s="124" t="str">
        <f t="shared" si="329"/>
        <v/>
      </c>
      <c r="BF1874" s="91"/>
    </row>
    <row r="1875" spans="1:58" s="78" customFormat="1" ht="14.25" x14ac:dyDescent="0.2">
      <c r="A1875" s="6"/>
      <c r="B1875" s="6"/>
      <c r="C1875" s="6"/>
      <c r="D1875" s="3"/>
      <c r="E1875" s="98" t="str">
        <f t="shared" si="325"/>
        <v/>
      </c>
      <c r="F1875" s="117"/>
      <c r="G1875" s="116" t="str">
        <f>IF(E1875="","",IF(Temp!optSeasCoef=0,1,INDEX($C$2:$C$13,IF(MOD(COUNT($E$2:E1875),seas_indx)=0,seas_indx,MOD(COUNT($E$2:E1875),seas_indx)))))</f>
        <v/>
      </c>
      <c r="H1875" s="97" t="str">
        <f>IFERROR(IF(Temp!fhor_indata=1,IF(COUNT($S$2:S1875)&lt;=XobsHor,"in-sample",IF(AND(COUNT($S$2:S1875)&lt;=XobsHor+XfHor,MOD(S1874,XobsHor)&lt;XfHor),"out-sample","")),IF(ISBLANK(F1875),"",IF(COUNT($F$2:F1875)&lt;=XobsHor-XfHor,"in-sample","out-sample"))),"")</f>
        <v/>
      </c>
      <c r="I1875" s="120" t="str">
        <f>IF(AND(ISBLANK(F1874),H1874="in-sample"),"",IF(AND(Temp!fhor_indata=1,H1874="out-sample",H1875="out-sample"),I1874,IF(AND(ISBLANK(F1875),H1874="out-sample"),"",IF(AND(Temp!optSeasCoef=0,Temp!sts_add=1),IF(H1874="in-sample",IF(Q1874=bigT,((pCell/bigT)*F1874)+((1-(pCell/bigT))*(I1874+J1874)),IF(OR(ISBLANK(F1875),COUNT($F$2:F1874)&lt;=pCell),F1874,((pCell/COUNT($F$2:F1874))*F1874)+((1-(pCell/COUNT($F$2:F1874)))*(I1874+J1874)))),I1874),IF(AND(Temp!optSeasCoef=0,Temp!sts_multp=1),IF(H1874="in-sample",IF(Q1874=bigT,((pCell/bigT)*F1874)+((1-(pCell/bigT))*(I1874*J1874)),IF(OR(ISBLANK(F1875),COUNT(F$2:$F1874)&lt;=pCell),F1874,((pCell/COUNT($F$2:F1874))*F1874)+((1-(pCell/COUNT($F$2:F1874)))*(I1874*J1874)))),I1874),IF(Temp!sts_add=1,IF(H1874="in-sample",IF(Q1874=bigT,((pCell/bigT)*AX1874)+((1-(pCell/bigT))*(I1874+J1874)),IF(OR(ISBLANK(F1875),COUNT($AX$2:AX1874)&lt;=pCell),AX1874,((pCell/COUNT($AX$2:AX1874))*AX1874)+((1-(pCell/COUNT($AX$2:AX1874)))*(I1874+J1874)))),I1874),IF(H1874="in-sample",IF(Q1874=bigT,((pCell/bigT)*AX1874)+((1-(pCell/bigT))*(I1874*J1874)),IF(OR(ISBLANK(F1875),COUNT($AX$2:AX1874)&lt;=pCell),AX1874,((pCell/COUNT($AX$2:AX1874))*AX1874)+((1-(pCell/COUNT($AX$2:AX1874)))*(I1874*J1874)))),I1874)))))))</f>
        <v/>
      </c>
      <c r="J1875" s="120" t="str">
        <f>IF(AND(ISBLANK(F1874),H1874="in-sample"),"",IF(AND(Temp!fhor_indata=1,H1874="out-sample",H1875="out-sample"),J1874,IF(AND(ISBLANK(F1875),H1874="out-sample"),"",IF(AND(Temp!optSeasCoef=0,Temp!sts_add=1),IF(H1874="in-sample",IF(Q1874=bigT,((qCell/bigT)*(I1875-I1874))+((1-(qCell/bigT))*J1874),IF(OR(ISBLANK(F1875),COUNT($F$2:F1874)&lt;=qCell),IF(COUNT($F$2:F1874)=1,0,F1874-F1873),((qCell/COUNT($F$2:F1874))*(I1875-I1874))+((1-(qCell/COUNT($F$2:F1874)))*J1874))),J1874),IF(AND(Temp!optSeasCoef=0,Temp!sts_multp=1),IF(H1874="in-sample",IF(Q1874=bigT,((qCell/bigT)*(I1875/I1874))+((1-(qCell/bigT))*J1874),IF(qCell=0,1,IF(OR(ISBLANK(F1875),COUNT($F$2:F1874)&lt;=qCell),IF(COUNT($F$2:F1874)=1,1,F1874/F1873),((qCell/COUNT($F$2:F1874))*(I1875/I1874))+((1-(qCell/COUNT($F$2:F1874)))*J1874)))),J1874),IF(Temp!sts_add=1,IF(H1874="in-sample",IF(Q1874=bigT,((qCell/bigT)*(I1875-I1874))+((1-(qCell/bigT))*J1874),IF(OR(ISBLANK(F1875),COUNT($AX$2:AX1874)&lt;=qCell),IF(COUNT($AX$2:AX1874)=1,0,AX1874-AX1873),((qCell/COUNT($AX$2:AX1874))*(I1875-I1874))+((1-(qCell/COUNT($AX$2:AX1874)))*J1874))),J1874),IF(H1874="in-sample",IF(Q1874=bigT,((qCell/bigT)*(I1875/I1874))+((1-(qCell/bigT))*J1874),IF(qCell=0,1,IF(OR(ISBLANK(F1875),COUNT($AX$2:AX1874)&lt;=qCell),IF(COUNT($AX$2:AX1874)=1,1,AX1874/AX1873),((qCell/COUNT($AX$2:AX1874))*(I1875/I1874))+((1-(qCell/COUNT($AX$2:AX1874)))*J1874)))),J1874)))))))</f>
        <v/>
      </c>
      <c r="K1875" s="120" t="str">
        <f>IF(H1875="","",IF(AND(Temp!optSeasCoef=0,Temp!sts_add=1),IF(H1875="out-sample",I1875+(Q1875*J1875),I1875+J1875),IF(AND(Temp!optSeasCoef=0,Temp!sts_multp=1),IF(H1875="out-sample",I1875*(J1875^Q1875),I1875*J1875),IF(Temp!sts_add=1,IF(H1875="out-sample",(I1875+(Q1875*J1875))*G1875,(I1875+J1875)*G1875),IF(H1875="out-sample",I1875*(J1875^Q1875)*G1875,I1875*J1875*G1875)))))</f>
        <v/>
      </c>
      <c r="L1875" s="116" t="str">
        <f t="shared" si="319"/>
        <v/>
      </c>
      <c r="M1875" s="116" t="str">
        <f t="shared" si="320"/>
        <v/>
      </c>
      <c r="N1875" s="116" t="str">
        <f t="shared" si="321"/>
        <v/>
      </c>
      <c r="O1875" s="116" t="str">
        <f t="shared" si="322"/>
        <v/>
      </c>
      <c r="P1875" s="116" t="str">
        <f t="shared" si="323"/>
        <v/>
      </c>
      <c r="Q1875" s="94" t="str">
        <f>IF(AND(Temp!fhor_indata=1,ISBLANK(F1875),H1874="in-sample"),1,IF(AND(Temp!fhor_indata=1,H1874="out-sample",Q1874&lt;XfHor),Q1874+1,IF(ISBLANK(F1875),"",IF(AND(H1875="out-sample",H1874="in-sample"),1,IF(AND(H1875="out-sample",H1874="out-sample"),Q1874+1,IF(ISNUMBER(Q1874),Q1874+1,1))))))</f>
        <v/>
      </c>
      <c r="R1875" s="94" t="str">
        <f t="shared" si="324"/>
        <v/>
      </c>
      <c r="S1875" s="94" t="str">
        <f>IF(Temp!fhor_indata=1,IF(S1874=XobsHor,1,IF(COUNT($S$2:S1874)&lt;=XobsHor,S1874+1,IF(AND(COUNT($S$2:S1874)&lt;=XobsHor+XfHor,IFERROR(MOD(S1874,XobsHor)&lt;XfHor,FALSE)),S1874+1,""))),IF(ISBLANK(F1875),"",IF(S1874=maxP,1,IF(S1874&lt;maxP,S1874+1,IF(COUNT($S$2:S1875)&lt;=XobsHor,S1874+1,"")))))</f>
        <v/>
      </c>
      <c r="T1875" s="3"/>
      <c r="U1875" s="6"/>
      <c r="V1875" s="6"/>
      <c r="W1875" s="6"/>
      <c r="X1875" s="6"/>
      <c r="Y1875" s="6"/>
      <c r="Z1875" s="6"/>
      <c r="AA1875" s="6"/>
      <c r="AB1875" s="6"/>
      <c r="AC1875" s="6"/>
      <c r="AD1875" s="6"/>
      <c r="AE1875" s="6"/>
      <c r="AF1875" s="6"/>
      <c r="AG1875" s="6"/>
      <c r="AH1875" s="6"/>
      <c r="AI1875" s="6"/>
      <c r="AJ1875" s="6"/>
      <c r="AK1875" s="6"/>
      <c r="AW1875" s="122" t="str">
        <f t="shared" si="326"/>
        <v/>
      </c>
      <c r="AX1875" s="123" t="str">
        <f t="shared" si="327"/>
        <v/>
      </c>
      <c r="AY1875" s="124" t="str">
        <f t="shared" si="328"/>
        <v/>
      </c>
      <c r="AZ1875" s="124" t="str">
        <f t="shared" si="329"/>
        <v/>
      </c>
      <c r="BF1875" s="91"/>
    </row>
    <row r="1876" spans="1:58" s="78" customFormat="1" ht="14.25" x14ac:dyDescent="0.2">
      <c r="A1876" s="6"/>
      <c r="B1876" s="6"/>
      <c r="C1876" s="6"/>
      <c r="D1876" s="3"/>
      <c r="E1876" s="98" t="str">
        <f t="shared" si="325"/>
        <v/>
      </c>
      <c r="F1876" s="117"/>
      <c r="G1876" s="116" t="str">
        <f>IF(E1876="","",IF(Temp!optSeasCoef=0,1,INDEX($C$2:$C$13,IF(MOD(COUNT($E$2:E1876),seas_indx)=0,seas_indx,MOD(COUNT($E$2:E1876),seas_indx)))))</f>
        <v/>
      </c>
      <c r="H1876" s="97" t="str">
        <f>IFERROR(IF(Temp!fhor_indata=1,IF(COUNT($S$2:S1876)&lt;=XobsHor,"in-sample",IF(AND(COUNT($S$2:S1876)&lt;=XobsHor+XfHor,MOD(S1875,XobsHor)&lt;XfHor),"out-sample","")),IF(ISBLANK(F1876),"",IF(COUNT($F$2:F1876)&lt;=XobsHor-XfHor,"in-sample","out-sample"))),"")</f>
        <v/>
      </c>
      <c r="I1876" s="120" t="str">
        <f>IF(AND(ISBLANK(F1875),H1875="in-sample"),"",IF(AND(Temp!fhor_indata=1,H1875="out-sample",H1876="out-sample"),I1875,IF(AND(ISBLANK(F1876),H1875="out-sample"),"",IF(AND(Temp!optSeasCoef=0,Temp!sts_add=1),IF(H1875="in-sample",IF(Q1875=bigT,((pCell/bigT)*F1875)+((1-(pCell/bigT))*(I1875+J1875)),IF(OR(ISBLANK(F1876),COUNT($F$2:F1875)&lt;=pCell),F1875,((pCell/COUNT($F$2:F1875))*F1875)+((1-(pCell/COUNT($F$2:F1875)))*(I1875+J1875)))),I1875),IF(AND(Temp!optSeasCoef=0,Temp!sts_multp=1),IF(H1875="in-sample",IF(Q1875=bigT,((pCell/bigT)*F1875)+((1-(pCell/bigT))*(I1875*J1875)),IF(OR(ISBLANK(F1876),COUNT(F$2:$F1875)&lt;=pCell),F1875,((pCell/COUNT($F$2:F1875))*F1875)+((1-(pCell/COUNT($F$2:F1875)))*(I1875*J1875)))),I1875),IF(Temp!sts_add=1,IF(H1875="in-sample",IF(Q1875=bigT,((pCell/bigT)*AX1875)+((1-(pCell/bigT))*(I1875+J1875)),IF(OR(ISBLANK(F1876),COUNT($AX$2:AX1875)&lt;=pCell),AX1875,((pCell/COUNT($AX$2:AX1875))*AX1875)+((1-(pCell/COUNT($AX$2:AX1875)))*(I1875+J1875)))),I1875),IF(H1875="in-sample",IF(Q1875=bigT,((pCell/bigT)*AX1875)+((1-(pCell/bigT))*(I1875*J1875)),IF(OR(ISBLANK(F1876),COUNT($AX$2:AX1875)&lt;=pCell),AX1875,((pCell/COUNT($AX$2:AX1875))*AX1875)+((1-(pCell/COUNT($AX$2:AX1875)))*(I1875*J1875)))),I1875)))))))</f>
        <v/>
      </c>
      <c r="J1876" s="120" t="str">
        <f>IF(AND(ISBLANK(F1875),H1875="in-sample"),"",IF(AND(Temp!fhor_indata=1,H1875="out-sample",H1876="out-sample"),J1875,IF(AND(ISBLANK(F1876),H1875="out-sample"),"",IF(AND(Temp!optSeasCoef=0,Temp!sts_add=1),IF(H1875="in-sample",IF(Q1875=bigT,((qCell/bigT)*(I1876-I1875))+((1-(qCell/bigT))*J1875),IF(OR(ISBLANK(F1876),COUNT($F$2:F1875)&lt;=qCell),IF(COUNT($F$2:F1875)=1,0,F1875-F1874),((qCell/COUNT($F$2:F1875))*(I1876-I1875))+((1-(qCell/COUNT($F$2:F1875)))*J1875))),J1875),IF(AND(Temp!optSeasCoef=0,Temp!sts_multp=1),IF(H1875="in-sample",IF(Q1875=bigT,((qCell/bigT)*(I1876/I1875))+((1-(qCell/bigT))*J1875),IF(qCell=0,1,IF(OR(ISBLANK(F1876),COUNT($F$2:F1875)&lt;=qCell),IF(COUNT($F$2:F1875)=1,1,F1875/F1874),((qCell/COUNT($F$2:F1875))*(I1876/I1875))+((1-(qCell/COUNT($F$2:F1875)))*J1875)))),J1875),IF(Temp!sts_add=1,IF(H1875="in-sample",IF(Q1875=bigT,((qCell/bigT)*(I1876-I1875))+((1-(qCell/bigT))*J1875),IF(OR(ISBLANK(F1876),COUNT($AX$2:AX1875)&lt;=qCell),IF(COUNT($AX$2:AX1875)=1,0,AX1875-AX1874),((qCell/COUNT($AX$2:AX1875))*(I1876-I1875))+((1-(qCell/COUNT($AX$2:AX1875)))*J1875))),J1875),IF(H1875="in-sample",IF(Q1875=bigT,((qCell/bigT)*(I1876/I1875))+((1-(qCell/bigT))*J1875),IF(qCell=0,1,IF(OR(ISBLANK(F1876),COUNT($AX$2:AX1875)&lt;=qCell),IF(COUNT($AX$2:AX1875)=1,1,AX1875/AX1874),((qCell/COUNT($AX$2:AX1875))*(I1876/I1875))+((1-(qCell/COUNT($AX$2:AX1875)))*J1875)))),J1875)))))))</f>
        <v/>
      </c>
      <c r="K1876" s="120" t="str">
        <f>IF(H1876="","",IF(AND(Temp!optSeasCoef=0,Temp!sts_add=1),IF(H1876="out-sample",I1876+(Q1876*J1876),I1876+J1876),IF(AND(Temp!optSeasCoef=0,Temp!sts_multp=1),IF(H1876="out-sample",I1876*(J1876^Q1876),I1876*J1876),IF(Temp!sts_add=1,IF(H1876="out-sample",(I1876+(Q1876*J1876))*G1876,(I1876+J1876)*G1876),IF(H1876="out-sample",I1876*(J1876^Q1876)*G1876,I1876*J1876*G1876)))))</f>
        <v/>
      </c>
      <c r="L1876" s="116" t="str">
        <f t="shared" si="319"/>
        <v/>
      </c>
      <c r="M1876" s="116" t="str">
        <f t="shared" si="320"/>
        <v/>
      </c>
      <c r="N1876" s="116" t="str">
        <f t="shared" si="321"/>
        <v/>
      </c>
      <c r="O1876" s="116" t="str">
        <f t="shared" si="322"/>
        <v/>
      </c>
      <c r="P1876" s="116" t="str">
        <f t="shared" si="323"/>
        <v/>
      </c>
      <c r="Q1876" s="94" t="str">
        <f>IF(AND(Temp!fhor_indata=1,ISBLANK(F1876),H1875="in-sample"),1,IF(AND(Temp!fhor_indata=1,H1875="out-sample",Q1875&lt;XfHor),Q1875+1,IF(ISBLANK(F1876),"",IF(AND(H1876="out-sample",H1875="in-sample"),1,IF(AND(H1876="out-sample",H1875="out-sample"),Q1875+1,IF(ISNUMBER(Q1875),Q1875+1,1))))))</f>
        <v/>
      </c>
      <c r="R1876" s="94" t="str">
        <f t="shared" si="324"/>
        <v/>
      </c>
      <c r="S1876" s="94" t="str">
        <f>IF(Temp!fhor_indata=1,IF(S1875=XobsHor,1,IF(COUNT($S$2:S1875)&lt;=XobsHor,S1875+1,IF(AND(COUNT($S$2:S1875)&lt;=XobsHor+XfHor,IFERROR(MOD(S1875,XobsHor)&lt;XfHor,FALSE)),S1875+1,""))),IF(ISBLANK(F1876),"",IF(S1875=maxP,1,IF(S1875&lt;maxP,S1875+1,IF(COUNT($S$2:S1876)&lt;=XobsHor,S1875+1,"")))))</f>
        <v/>
      </c>
      <c r="T1876" s="3"/>
      <c r="U1876" s="6"/>
      <c r="V1876" s="6"/>
      <c r="W1876" s="6"/>
      <c r="X1876" s="6"/>
      <c r="Y1876" s="6"/>
      <c r="Z1876" s="6"/>
      <c r="AA1876" s="6"/>
      <c r="AB1876" s="6"/>
      <c r="AC1876" s="6"/>
      <c r="AD1876" s="6"/>
      <c r="AE1876" s="6"/>
      <c r="AF1876" s="6"/>
      <c r="AG1876" s="6"/>
      <c r="AH1876" s="6"/>
      <c r="AI1876" s="6"/>
      <c r="AJ1876" s="6"/>
      <c r="AK1876" s="6"/>
      <c r="AW1876" s="122" t="str">
        <f t="shared" si="326"/>
        <v/>
      </c>
      <c r="AX1876" s="123" t="str">
        <f t="shared" si="327"/>
        <v/>
      </c>
      <c r="AY1876" s="124" t="str">
        <f t="shared" si="328"/>
        <v/>
      </c>
      <c r="AZ1876" s="124" t="str">
        <f t="shared" si="329"/>
        <v/>
      </c>
      <c r="BF1876" s="91"/>
    </row>
    <row r="1877" spans="1:58" s="78" customFormat="1" ht="14.25" x14ac:dyDescent="0.2">
      <c r="A1877" s="6"/>
      <c r="B1877" s="6"/>
      <c r="C1877" s="6"/>
      <c r="D1877" s="3"/>
      <c r="E1877" s="98" t="str">
        <f t="shared" si="325"/>
        <v/>
      </c>
      <c r="F1877" s="117"/>
      <c r="G1877" s="116" t="str">
        <f>IF(E1877="","",IF(Temp!optSeasCoef=0,1,INDEX($C$2:$C$13,IF(MOD(COUNT($E$2:E1877),seas_indx)=0,seas_indx,MOD(COUNT($E$2:E1877),seas_indx)))))</f>
        <v/>
      </c>
      <c r="H1877" s="97" t="str">
        <f>IFERROR(IF(Temp!fhor_indata=1,IF(COUNT($S$2:S1877)&lt;=XobsHor,"in-sample",IF(AND(COUNT($S$2:S1877)&lt;=XobsHor+XfHor,MOD(S1876,XobsHor)&lt;XfHor),"out-sample","")),IF(ISBLANK(F1877),"",IF(COUNT($F$2:F1877)&lt;=XobsHor-XfHor,"in-sample","out-sample"))),"")</f>
        <v/>
      </c>
      <c r="I1877" s="120" t="str">
        <f>IF(AND(ISBLANK(F1876),H1876="in-sample"),"",IF(AND(Temp!fhor_indata=1,H1876="out-sample",H1877="out-sample"),I1876,IF(AND(ISBLANK(F1877),H1876="out-sample"),"",IF(AND(Temp!optSeasCoef=0,Temp!sts_add=1),IF(H1876="in-sample",IF(Q1876=bigT,((pCell/bigT)*F1876)+((1-(pCell/bigT))*(I1876+J1876)),IF(OR(ISBLANK(F1877),COUNT($F$2:F1876)&lt;=pCell),F1876,((pCell/COUNT($F$2:F1876))*F1876)+((1-(pCell/COUNT($F$2:F1876)))*(I1876+J1876)))),I1876),IF(AND(Temp!optSeasCoef=0,Temp!sts_multp=1),IF(H1876="in-sample",IF(Q1876=bigT,((pCell/bigT)*F1876)+((1-(pCell/bigT))*(I1876*J1876)),IF(OR(ISBLANK(F1877),COUNT(F$2:$F1876)&lt;=pCell),F1876,((pCell/COUNT($F$2:F1876))*F1876)+((1-(pCell/COUNT($F$2:F1876)))*(I1876*J1876)))),I1876),IF(Temp!sts_add=1,IF(H1876="in-sample",IF(Q1876=bigT,((pCell/bigT)*AX1876)+((1-(pCell/bigT))*(I1876+J1876)),IF(OR(ISBLANK(F1877),COUNT($AX$2:AX1876)&lt;=pCell),AX1876,((pCell/COUNT($AX$2:AX1876))*AX1876)+((1-(pCell/COUNT($AX$2:AX1876)))*(I1876+J1876)))),I1876),IF(H1876="in-sample",IF(Q1876=bigT,((pCell/bigT)*AX1876)+((1-(pCell/bigT))*(I1876*J1876)),IF(OR(ISBLANK(F1877),COUNT($AX$2:AX1876)&lt;=pCell),AX1876,((pCell/COUNT($AX$2:AX1876))*AX1876)+((1-(pCell/COUNT($AX$2:AX1876)))*(I1876*J1876)))),I1876)))))))</f>
        <v/>
      </c>
      <c r="J1877" s="120" t="str">
        <f>IF(AND(ISBLANK(F1876),H1876="in-sample"),"",IF(AND(Temp!fhor_indata=1,H1876="out-sample",H1877="out-sample"),J1876,IF(AND(ISBLANK(F1877),H1876="out-sample"),"",IF(AND(Temp!optSeasCoef=0,Temp!sts_add=1),IF(H1876="in-sample",IF(Q1876=bigT,((qCell/bigT)*(I1877-I1876))+((1-(qCell/bigT))*J1876),IF(OR(ISBLANK(F1877),COUNT($F$2:F1876)&lt;=qCell),IF(COUNT($F$2:F1876)=1,0,F1876-F1875),((qCell/COUNT($F$2:F1876))*(I1877-I1876))+((1-(qCell/COUNT($F$2:F1876)))*J1876))),J1876),IF(AND(Temp!optSeasCoef=0,Temp!sts_multp=1),IF(H1876="in-sample",IF(Q1876=bigT,((qCell/bigT)*(I1877/I1876))+((1-(qCell/bigT))*J1876),IF(qCell=0,1,IF(OR(ISBLANK(F1877),COUNT($F$2:F1876)&lt;=qCell),IF(COUNT($F$2:F1876)=1,1,F1876/F1875),((qCell/COUNT($F$2:F1876))*(I1877/I1876))+((1-(qCell/COUNT($F$2:F1876)))*J1876)))),J1876),IF(Temp!sts_add=1,IF(H1876="in-sample",IF(Q1876=bigT,((qCell/bigT)*(I1877-I1876))+((1-(qCell/bigT))*J1876),IF(OR(ISBLANK(F1877),COUNT($AX$2:AX1876)&lt;=qCell),IF(COUNT($AX$2:AX1876)=1,0,AX1876-AX1875),((qCell/COUNT($AX$2:AX1876))*(I1877-I1876))+((1-(qCell/COUNT($AX$2:AX1876)))*J1876))),J1876),IF(H1876="in-sample",IF(Q1876=bigT,((qCell/bigT)*(I1877/I1876))+((1-(qCell/bigT))*J1876),IF(qCell=0,1,IF(OR(ISBLANK(F1877),COUNT($AX$2:AX1876)&lt;=qCell),IF(COUNT($AX$2:AX1876)=1,1,AX1876/AX1875),((qCell/COUNT($AX$2:AX1876))*(I1877/I1876))+((1-(qCell/COUNT($AX$2:AX1876)))*J1876)))),J1876)))))))</f>
        <v/>
      </c>
      <c r="K1877" s="120" t="str">
        <f>IF(H1877="","",IF(AND(Temp!optSeasCoef=0,Temp!sts_add=1),IF(H1877="out-sample",I1877+(Q1877*J1877),I1877+J1877),IF(AND(Temp!optSeasCoef=0,Temp!sts_multp=1),IF(H1877="out-sample",I1877*(J1877^Q1877),I1877*J1877),IF(Temp!sts_add=1,IF(H1877="out-sample",(I1877+(Q1877*J1877))*G1877,(I1877+J1877)*G1877),IF(H1877="out-sample",I1877*(J1877^Q1877)*G1877,I1877*J1877*G1877)))))</f>
        <v/>
      </c>
      <c r="L1877" s="116" t="str">
        <f t="shared" si="319"/>
        <v/>
      </c>
      <c r="M1877" s="116" t="str">
        <f t="shared" si="320"/>
        <v/>
      </c>
      <c r="N1877" s="116" t="str">
        <f t="shared" si="321"/>
        <v/>
      </c>
      <c r="O1877" s="116" t="str">
        <f t="shared" si="322"/>
        <v/>
      </c>
      <c r="P1877" s="116" t="str">
        <f t="shared" si="323"/>
        <v/>
      </c>
      <c r="Q1877" s="94" t="str">
        <f>IF(AND(Temp!fhor_indata=1,ISBLANK(F1877),H1876="in-sample"),1,IF(AND(Temp!fhor_indata=1,H1876="out-sample",Q1876&lt;XfHor),Q1876+1,IF(ISBLANK(F1877),"",IF(AND(H1877="out-sample",H1876="in-sample"),1,IF(AND(H1877="out-sample",H1876="out-sample"),Q1876+1,IF(ISNUMBER(Q1876),Q1876+1,1))))))</f>
        <v/>
      </c>
      <c r="R1877" s="94" t="str">
        <f t="shared" si="324"/>
        <v/>
      </c>
      <c r="S1877" s="94" t="str">
        <f>IF(Temp!fhor_indata=1,IF(S1876=XobsHor,1,IF(COUNT($S$2:S1876)&lt;=XobsHor,S1876+1,IF(AND(COUNT($S$2:S1876)&lt;=XobsHor+XfHor,IFERROR(MOD(S1876,XobsHor)&lt;XfHor,FALSE)),S1876+1,""))),IF(ISBLANK(F1877),"",IF(S1876=maxP,1,IF(S1876&lt;maxP,S1876+1,IF(COUNT($S$2:S1877)&lt;=XobsHor,S1876+1,"")))))</f>
        <v/>
      </c>
      <c r="T1877" s="3"/>
      <c r="U1877" s="6"/>
      <c r="V1877" s="6"/>
      <c r="W1877" s="6"/>
      <c r="X1877" s="6"/>
      <c r="Y1877" s="6"/>
      <c r="Z1877" s="6"/>
      <c r="AA1877" s="6"/>
      <c r="AB1877" s="6"/>
      <c r="AC1877" s="6"/>
      <c r="AD1877" s="6"/>
      <c r="AE1877" s="6"/>
      <c r="AF1877" s="6"/>
      <c r="AG1877" s="6"/>
      <c r="AH1877" s="6"/>
      <c r="AI1877" s="6"/>
      <c r="AJ1877" s="6"/>
      <c r="AK1877" s="6"/>
      <c r="AW1877" s="122" t="str">
        <f t="shared" si="326"/>
        <v/>
      </c>
      <c r="AX1877" s="123" t="str">
        <f t="shared" si="327"/>
        <v/>
      </c>
      <c r="AY1877" s="124" t="str">
        <f t="shared" si="328"/>
        <v/>
      </c>
      <c r="AZ1877" s="124" t="str">
        <f t="shared" si="329"/>
        <v/>
      </c>
      <c r="BF1877" s="91"/>
    </row>
    <row r="1878" spans="1:58" s="78" customFormat="1" ht="14.25" x14ac:dyDescent="0.2">
      <c r="A1878" s="6"/>
      <c r="B1878" s="6"/>
      <c r="C1878" s="6"/>
      <c r="D1878" s="3"/>
      <c r="E1878" s="98" t="str">
        <f t="shared" si="325"/>
        <v/>
      </c>
      <c r="F1878" s="117"/>
      <c r="G1878" s="116" t="str">
        <f>IF(E1878="","",IF(Temp!optSeasCoef=0,1,INDEX($C$2:$C$13,IF(MOD(COUNT($E$2:E1878),seas_indx)=0,seas_indx,MOD(COUNT($E$2:E1878),seas_indx)))))</f>
        <v/>
      </c>
      <c r="H1878" s="97" t="str">
        <f>IFERROR(IF(Temp!fhor_indata=1,IF(COUNT($S$2:S1878)&lt;=XobsHor,"in-sample",IF(AND(COUNT($S$2:S1878)&lt;=XobsHor+XfHor,MOD(S1877,XobsHor)&lt;XfHor),"out-sample","")),IF(ISBLANK(F1878),"",IF(COUNT($F$2:F1878)&lt;=XobsHor-XfHor,"in-sample","out-sample"))),"")</f>
        <v/>
      </c>
      <c r="I1878" s="120" t="str">
        <f>IF(AND(ISBLANK(F1877),H1877="in-sample"),"",IF(AND(Temp!fhor_indata=1,H1877="out-sample",H1878="out-sample"),I1877,IF(AND(ISBLANK(F1878),H1877="out-sample"),"",IF(AND(Temp!optSeasCoef=0,Temp!sts_add=1),IF(H1877="in-sample",IF(Q1877=bigT,((pCell/bigT)*F1877)+((1-(pCell/bigT))*(I1877+J1877)),IF(OR(ISBLANK(F1878),COUNT($F$2:F1877)&lt;=pCell),F1877,((pCell/COUNT($F$2:F1877))*F1877)+((1-(pCell/COUNT($F$2:F1877)))*(I1877+J1877)))),I1877),IF(AND(Temp!optSeasCoef=0,Temp!sts_multp=1),IF(H1877="in-sample",IF(Q1877=bigT,((pCell/bigT)*F1877)+((1-(pCell/bigT))*(I1877*J1877)),IF(OR(ISBLANK(F1878),COUNT(F$2:$F1877)&lt;=pCell),F1877,((pCell/COUNT($F$2:F1877))*F1877)+((1-(pCell/COUNT($F$2:F1877)))*(I1877*J1877)))),I1877),IF(Temp!sts_add=1,IF(H1877="in-sample",IF(Q1877=bigT,((pCell/bigT)*AX1877)+((1-(pCell/bigT))*(I1877+J1877)),IF(OR(ISBLANK(F1878),COUNT($AX$2:AX1877)&lt;=pCell),AX1877,((pCell/COUNT($AX$2:AX1877))*AX1877)+((1-(pCell/COUNT($AX$2:AX1877)))*(I1877+J1877)))),I1877),IF(H1877="in-sample",IF(Q1877=bigT,((pCell/bigT)*AX1877)+((1-(pCell/bigT))*(I1877*J1877)),IF(OR(ISBLANK(F1878),COUNT($AX$2:AX1877)&lt;=pCell),AX1877,((pCell/COUNT($AX$2:AX1877))*AX1877)+((1-(pCell/COUNT($AX$2:AX1877)))*(I1877*J1877)))),I1877)))))))</f>
        <v/>
      </c>
      <c r="J1878" s="120" t="str">
        <f>IF(AND(ISBLANK(F1877),H1877="in-sample"),"",IF(AND(Temp!fhor_indata=1,H1877="out-sample",H1878="out-sample"),J1877,IF(AND(ISBLANK(F1878),H1877="out-sample"),"",IF(AND(Temp!optSeasCoef=0,Temp!sts_add=1),IF(H1877="in-sample",IF(Q1877=bigT,((qCell/bigT)*(I1878-I1877))+((1-(qCell/bigT))*J1877),IF(OR(ISBLANK(F1878),COUNT($F$2:F1877)&lt;=qCell),IF(COUNT($F$2:F1877)=1,0,F1877-F1876),((qCell/COUNT($F$2:F1877))*(I1878-I1877))+((1-(qCell/COUNT($F$2:F1877)))*J1877))),J1877),IF(AND(Temp!optSeasCoef=0,Temp!sts_multp=1),IF(H1877="in-sample",IF(Q1877=bigT,((qCell/bigT)*(I1878/I1877))+((1-(qCell/bigT))*J1877),IF(qCell=0,1,IF(OR(ISBLANK(F1878),COUNT($F$2:F1877)&lt;=qCell),IF(COUNT($F$2:F1877)=1,1,F1877/F1876),((qCell/COUNT($F$2:F1877))*(I1878/I1877))+((1-(qCell/COUNT($F$2:F1877)))*J1877)))),J1877),IF(Temp!sts_add=1,IF(H1877="in-sample",IF(Q1877=bigT,((qCell/bigT)*(I1878-I1877))+((1-(qCell/bigT))*J1877),IF(OR(ISBLANK(F1878),COUNT($AX$2:AX1877)&lt;=qCell),IF(COUNT($AX$2:AX1877)=1,0,AX1877-AX1876),((qCell/COUNT($AX$2:AX1877))*(I1878-I1877))+((1-(qCell/COUNT($AX$2:AX1877)))*J1877))),J1877),IF(H1877="in-sample",IF(Q1877=bigT,((qCell/bigT)*(I1878/I1877))+((1-(qCell/bigT))*J1877),IF(qCell=0,1,IF(OR(ISBLANK(F1878),COUNT($AX$2:AX1877)&lt;=qCell),IF(COUNT($AX$2:AX1877)=1,1,AX1877/AX1876),((qCell/COUNT($AX$2:AX1877))*(I1878/I1877))+((1-(qCell/COUNT($AX$2:AX1877)))*J1877)))),J1877)))))))</f>
        <v/>
      </c>
      <c r="K1878" s="120" t="str">
        <f>IF(H1878="","",IF(AND(Temp!optSeasCoef=0,Temp!sts_add=1),IF(H1878="out-sample",I1878+(Q1878*J1878),I1878+J1878),IF(AND(Temp!optSeasCoef=0,Temp!sts_multp=1),IF(H1878="out-sample",I1878*(J1878^Q1878),I1878*J1878),IF(Temp!sts_add=1,IF(H1878="out-sample",(I1878+(Q1878*J1878))*G1878,(I1878+J1878)*G1878),IF(H1878="out-sample",I1878*(J1878^Q1878)*G1878,I1878*J1878*G1878)))))</f>
        <v/>
      </c>
      <c r="L1878" s="116" t="str">
        <f t="shared" si="319"/>
        <v/>
      </c>
      <c r="M1878" s="116" t="str">
        <f t="shared" si="320"/>
        <v/>
      </c>
      <c r="N1878" s="116" t="str">
        <f t="shared" si="321"/>
        <v/>
      </c>
      <c r="O1878" s="116" t="str">
        <f t="shared" si="322"/>
        <v/>
      </c>
      <c r="P1878" s="116" t="str">
        <f t="shared" si="323"/>
        <v/>
      </c>
      <c r="Q1878" s="94" t="str">
        <f>IF(AND(Temp!fhor_indata=1,ISBLANK(F1878),H1877="in-sample"),1,IF(AND(Temp!fhor_indata=1,H1877="out-sample",Q1877&lt;XfHor),Q1877+1,IF(ISBLANK(F1878),"",IF(AND(H1878="out-sample",H1877="in-sample"),1,IF(AND(H1878="out-sample",H1877="out-sample"),Q1877+1,IF(ISNUMBER(Q1877),Q1877+1,1))))))</f>
        <v/>
      </c>
      <c r="R1878" s="94" t="str">
        <f t="shared" si="324"/>
        <v/>
      </c>
      <c r="S1878" s="94" t="str">
        <f>IF(Temp!fhor_indata=1,IF(S1877=XobsHor,1,IF(COUNT($S$2:S1877)&lt;=XobsHor,S1877+1,IF(AND(COUNT($S$2:S1877)&lt;=XobsHor+XfHor,IFERROR(MOD(S1877,XobsHor)&lt;XfHor,FALSE)),S1877+1,""))),IF(ISBLANK(F1878),"",IF(S1877=maxP,1,IF(S1877&lt;maxP,S1877+1,IF(COUNT($S$2:S1878)&lt;=XobsHor,S1877+1,"")))))</f>
        <v/>
      </c>
      <c r="T1878" s="3"/>
      <c r="U1878" s="6"/>
      <c r="V1878" s="6"/>
      <c r="W1878" s="6"/>
      <c r="X1878" s="6"/>
      <c r="Y1878" s="6"/>
      <c r="Z1878" s="6"/>
      <c r="AA1878" s="6"/>
      <c r="AB1878" s="6"/>
      <c r="AC1878" s="6"/>
      <c r="AD1878" s="6"/>
      <c r="AE1878" s="6"/>
      <c r="AF1878" s="6"/>
      <c r="AG1878" s="6"/>
      <c r="AH1878" s="6"/>
      <c r="AI1878" s="6"/>
      <c r="AJ1878" s="6"/>
      <c r="AK1878" s="6"/>
      <c r="AW1878" s="122" t="str">
        <f t="shared" si="326"/>
        <v/>
      </c>
      <c r="AX1878" s="123" t="str">
        <f t="shared" si="327"/>
        <v/>
      </c>
      <c r="AY1878" s="124" t="str">
        <f t="shared" si="328"/>
        <v/>
      </c>
      <c r="AZ1878" s="124" t="str">
        <f t="shared" si="329"/>
        <v/>
      </c>
      <c r="BF1878" s="91"/>
    </row>
    <row r="1879" spans="1:58" s="78" customFormat="1" ht="14.25" x14ac:dyDescent="0.2">
      <c r="A1879" s="6"/>
      <c r="B1879" s="6"/>
      <c r="C1879" s="6"/>
      <c r="D1879" s="3"/>
      <c r="E1879" s="98" t="str">
        <f t="shared" si="325"/>
        <v/>
      </c>
      <c r="F1879" s="117"/>
      <c r="G1879" s="116" t="str">
        <f>IF(E1879="","",IF(Temp!optSeasCoef=0,1,INDEX($C$2:$C$13,IF(MOD(COUNT($E$2:E1879),seas_indx)=0,seas_indx,MOD(COUNT($E$2:E1879),seas_indx)))))</f>
        <v/>
      </c>
      <c r="H1879" s="97" t="str">
        <f>IFERROR(IF(Temp!fhor_indata=1,IF(COUNT($S$2:S1879)&lt;=XobsHor,"in-sample",IF(AND(COUNT($S$2:S1879)&lt;=XobsHor+XfHor,MOD(S1878,XobsHor)&lt;XfHor),"out-sample","")),IF(ISBLANK(F1879),"",IF(COUNT($F$2:F1879)&lt;=XobsHor-XfHor,"in-sample","out-sample"))),"")</f>
        <v/>
      </c>
      <c r="I1879" s="120" t="str">
        <f>IF(AND(ISBLANK(F1878),H1878="in-sample"),"",IF(AND(Temp!fhor_indata=1,H1878="out-sample",H1879="out-sample"),I1878,IF(AND(ISBLANK(F1879),H1878="out-sample"),"",IF(AND(Temp!optSeasCoef=0,Temp!sts_add=1),IF(H1878="in-sample",IF(Q1878=bigT,((pCell/bigT)*F1878)+((1-(pCell/bigT))*(I1878+J1878)),IF(OR(ISBLANK(F1879),COUNT($F$2:F1878)&lt;=pCell),F1878,((pCell/COUNT($F$2:F1878))*F1878)+((1-(pCell/COUNT($F$2:F1878)))*(I1878+J1878)))),I1878),IF(AND(Temp!optSeasCoef=0,Temp!sts_multp=1),IF(H1878="in-sample",IF(Q1878=bigT,((pCell/bigT)*F1878)+((1-(pCell/bigT))*(I1878*J1878)),IF(OR(ISBLANK(F1879),COUNT(F$2:$F1878)&lt;=pCell),F1878,((pCell/COUNT($F$2:F1878))*F1878)+((1-(pCell/COUNT($F$2:F1878)))*(I1878*J1878)))),I1878),IF(Temp!sts_add=1,IF(H1878="in-sample",IF(Q1878=bigT,((pCell/bigT)*AX1878)+((1-(pCell/bigT))*(I1878+J1878)),IF(OR(ISBLANK(F1879),COUNT($AX$2:AX1878)&lt;=pCell),AX1878,((pCell/COUNT($AX$2:AX1878))*AX1878)+((1-(pCell/COUNT($AX$2:AX1878)))*(I1878+J1878)))),I1878),IF(H1878="in-sample",IF(Q1878=bigT,((pCell/bigT)*AX1878)+((1-(pCell/bigT))*(I1878*J1878)),IF(OR(ISBLANK(F1879),COUNT($AX$2:AX1878)&lt;=pCell),AX1878,((pCell/COUNT($AX$2:AX1878))*AX1878)+((1-(pCell/COUNT($AX$2:AX1878)))*(I1878*J1878)))),I1878)))))))</f>
        <v/>
      </c>
      <c r="J1879" s="120" t="str">
        <f>IF(AND(ISBLANK(F1878),H1878="in-sample"),"",IF(AND(Temp!fhor_indata=1,H1878="out-sample",H1879="out-sample"),J1878,IF(AND(ISBLANK(F1879),H1878="out-sample"),"",IF(AND(Temp!optSeasCoef=0,Temp!sts_add=1),IF(H1878="in-sample",IF(Q1878=bigT,((qCell/bigT)*(I1879-I1878))+((1-(qCell/bigT))*J1878),IF(OR(ISBLANK(F1879),COUNT($F$2:F1878)&lt;=qCell),IF(COUNT($F$2:F1878)=1,0,F1878-F1877),((qCell/COUNT($F$2:F1878))*(I1879-I1878))+((1-(qCell/COUNT($F$2:F1878)))*J1878))),J1878),IF(AND(Temp!optSeasCoef=0,Temp!sts_multp=1),IF(H1878="in-sample",IF(Q1878=bigT,((qCell/bigT)*(I1879/I1878))+((1-(qCell/bigT))*J1878),IF(qCell=0,1,IF(OR(ISBLANK(F1879),COUNT($F$2:F1878)&lt;=qCell),IF(COUNT($F$2:F1878)=1,1,F1878/F1877),((qCell/COUNT($F$2:F1878))*(I1879/I1878))+((1-(qCell/COUNT($F$2:F1878)))*J1878)))),J1878),IF(Temp!sts_add=1,IF(H1878="in-sample",IF(Q1878=bigT,((qCell/bigT)*(I1879-I1878))+((1-(qCell/bigT))*J1878),IF(OR(ISBLANK(F1879),COUNT($AX$2:AX1878)&lt;=qCell),IF(COUNT($AX$2:AX1878)=1,0,AX1878-AX1877),((qCell/COUNT($AX$2:AX1878))*(I1879-I1878))+((1-(qCell/COUNT($AX$2:AX1878)))*J1878))),J1878),IF(H1878="in-sample",IF(Q1878=bigT,((qCell/bigT)*(I1879/I1878))+((1-(qCell/bigT))*J1878),IF(qCell=0,1,IF(OR(ISBLANK(F1879),COUNT($AX$2:AX1878)&lt;=qCell),IF(COUNT($AX$2:AX1878)=1,1,AX1878/AX1877),((qCell/COUNT($AX$2:AX1878))*(I1879/I1878))+((1-(qCell/COUNT($AX$2:AX1878)))*J1878)))),J1878)))))))</f>
        <v/>
      </c>
      <c r="K1879" s="120" t="str">
        <f>IF(H1879="","",IF(AND(Temp!optSeasCoef=0,Temp!sts_add=1),IF(H1879="out-sample",I1879+(Q1879*J1879),I1879+J1879),IF(AND(Temp!optSeasCoef=0,Temp!sts_multp=1),IF(H1879="out-sample",I1879*(J1879^Q1879),I1879*J1879),IF(Temp!sts_add=1,IF(H1879="out-sample",(I1879+(Q1879*J1879))*G1879,(I1879+J1879)*G1879),IF(H1879="out-sample",I1879*(J1879^Q1879)*G1879,I1879*J1879*G1879)))))</f>
        <v/>
      </c>
      <c r="L1879" s="116" t="str">
        <f t="shared" si="319"/>
        <v/>
      </c>
      <c r="M1879" s="116" t="str">
        <f t="shared" si="320"/>
        <v/>
      </c>
      <c r="N1879" s="116" t="str">
        <f t="shared" si="321"/>
        <v/>
      </c>
      <c r="O1879" s="116" t="str">
        <f t="shared" si="322"/>
        <v/>
      </c>
      <c r="P1879" s="116" t="str">
        <f t="shared" si="323"/>
        <v/>
      </c>
      <c r="Q1879" s="94" t="str">
        <f>IF(AND(Temp!fhor_indata=1,ISBLANK(F1879),H1878="in-sample"),1,IF(AND(Temp!fhor_indata=1,H1878="out-sample",Q1878&lt;XfHor),Q1878+1,IF(ISBLANK(F1879),"",IF(AND(H1879="out-sample",H1878="in-sample"),1,IF(AND(H1879="out-sample",H1878="out-sample"),Q1878+1,IF(ISNUMBER(Q1878),Q1878+1,1))))))</f>
        <v/>
      </c>
      <c r="R1879" s="94" t="str">
        <f t="shared" si="324"/>
        <v/>
      </c>
      <c r="S1879" s="94" t="str">
        <f>IF(Temp!fhor_indata=1,IF(S1878=XobsHor,1,IF(COUNT($S$2:S1878)&lt;=XobsHor,S1878+1,IF(AND(COUNT($S$2:S1878)&lt;=XobsHor+XfHor,IFERROR(MOD(S1878,XobsHor)&lt;XfHor,FALSE)),S1878+1,""))),IF(ISBLANK(F1879),"",IF(S1878=maxP,1,IF(S1878&lt;maxP,S1878+1,IF(COUNT($S$2:S1879)&lt;=XobsHor,S1878+1,"")))))</f>
        <v/>
      </c>
      <c r="T1879" s="3"/>
      <c r="U1879" s="6"/>
      <c r="V1879" s="6"/>
      <c r="W1879" s="6"/>
      <c r="X1879" s="6"/>
      <c r="Y1879" s="6"/>
      <c r="Z1879" s="6"/>
      <c r="AA1879" s="6"/>
      <c r="AB1879" s="6"/>
      <c r="AC1879" s="6"/>
      <c r="AD1879" s="6"/>
      <c r="AE1879" s="6"/>
      <c r="AF1879" s="6"/>
      <c r="AG1879" s="6"/>
      <c r="AH1879" s="6"/>
      <c r="AI1879" s="6"/>
      <c r="AJ1879" s="6"/>
      <c r="AK1879" s="6"/>
      <c r="AW1879" s="122" t="str">
        <f t="shared" si="326"/>
        <v/>
      </c>
      <c r="AX1879" s="123" t="str">
        <f t="shared" si="327"/>
        <v/>
      </c>
      <c r="AY1879" s="124" t="str">
        <f t="shared" si="328"/>
        <v/>
      </c>
      <c r="AZ1879" s="124" t="str">
        <f t="shared" si="329"/>
        <v/>
      </c>
      <c r="BF1879" s="91"/>
    </row>
    <row r="1880" spans="1:58" s="78" customFormat="1" ht="14.25" x14ac:dyDescent="0.2">
      <c r="A1880" s="6"/>
      <c r="B1880" s="6"/>
      <c r="C1880" s="6"/>
      <c r="D1880" s="3"/>
      <c r="E1880" s="98" t="str">
        <f t="shared" si="325"/>
        <v/>
      </c>
      <c r="F1880" s="117"/>
      <c r="G1880" s="116" t="str">
        <f>IF(E1880="","",IF(Temp!optSeasCoef=0,1,INDEX($C$2:$C$13,IF(MOD(COUNT($E$2:E1880),seas_indx)=0,seas_indx,MOD(COUNT($E$2:E1880),seas_indx)))))</f>
        <v/>
      </c>
      <c r="H1880" s="97" t="str">
        <f>IFERROR(IF(Temp!fhor_indata=1,IF(COUNT($S$2:S1880)&lt;=XobsHor,"in-sample",IF(AND(COUNT($S$2:S1880)&lt;=XobsHor+XfHor,MOD(S1879,XobsHor)&lt;XfHor),"out-sample","")),IF(ISBLANK(F1880),"",IF(COUNT($F$2:F1880)&lt;=XobsHor-XfHor,"in-sample","out-sample"))),"")</f>
        <v/>
      </c>
      <c r="I1880" s="120" t="str">
        <f>IF(AND(ISBLANK(F1879),H1879="in-sample"),"",IF(AND(Temp!fhor_indata=1,H1879="out-sample",H1880="out-sample"),I1879,IF(AND(ISBLANK(F1880),H1879="out-sample"),"",IF(AND(Temp!optSeasCoef=0,Temp!sts_add=1),IF(H1879="in-sample",IF(Q1879=bigT,((pCell/bigT)*F1879)+((1-(pCell/bigT))*(I1879+J1879)),IF(OR(ISBLANK(F1880),COUNT($F$2:F1879)&lt;=pCell),F1879,((pCell/COUNT($F$2:F1879))*F1879)+((1-(pCell/COUNT($F$2:F1879)))*(I1879+J1879)))),I1879),IF(AND(Temp!optSeasCoef=0,Temp!sts_multp=1),IF(H1879="in-sample",IF(Q1879=bigT,((pCell/bigT)*F1879)+((1-(pCell/bigT))*(I1879*J1879)),IF(OR(ISBLANK(F1880),COUNT(F$2:$F1879)&lt;=pCell),F1879,((pCell/COUNT($F$2:F1879))*F1879)+((1-(pCell/COUNT($F$2:F1879)))*(I1879*J1879)))),I1879),IF(Temp!sts_add=1,IF(H1879="in-sample",IF(Q1879=bigT,((pCell/bigT)*AX1879)+((1-(pCell/bigT))*(I1879+J1879)),IF(OR(ISBLANK(F1880),COUNT($AX$2:AX1879)&lt;=pCell),AX1879,((pCell/COUNT($AX$2:AX1879))*AX1879)+((1-(pCell/COUNT($AX$2:AX1879)))*(I1879+J1879)))),I1879),IF(H1879="in-sample",IF(Q1879=bigT,((pCell/bigT)*AX1879)+((1-(pCell/bigT))*(I1879*J1879)),IF(OR(ISBLANK(F1880),COUNT($AX$2:AX1879)&lt;=pCell),AX1879,((pCell/COUNT($AX$2:AX1879))*AX1879)+((1-(pCell/COUNT($AX$2:AX1879)))*(I1879*J1879)))),I1879)))))))</f>
        <v/>
      </c>
      <c r="J1880" s="120" t="str">
        <f>IF(AND(ISBLANK(F1879),H1879="in-sample"),"",IF(AND(Temp!fhor_indata=1,H1879="out-sample",H1880="out-sample"),J1879,IF(AND(ISBLANK(F1880),H1879="out-sample"),"",IF(AND(Temp!optSeasCoef=0,Temp!sts_add=1),IF(H1879="in-sample",IF(Q1879=bigT,((qCell/bigT)*(I1880-I1879))+((1-(qCell/bigT))*J1879),IF(OR(ISBLANK(F1880),COUNT($F$2:F1879)&lt;=qCell),IF(COUNT($F$2:F1879)=1,0,F1879-F1878),((qCell/COUNT($F$2:F1879))*(I1880-I1879))+((1-(qCell/COUNT($F$2:F1879)))*J1879))),J1879),IF(AND(Temp!optSeasCoef=0,Temp!sts_multp=1),IF(H1879="in-sample",IF(Q1879=bigT,((qCell/bigT)*(I1880/I1879))+((1-(qCell/bigT))*J1879),IF(qCell=0,1,IF(OR(ISBLANK(F1880),COUNT($F$2:F1879)&lt;=qCell),IF(COUNT($F$2:F1879)=1,1,F1879/F1878),((qCell/COUNT($F$2:F1879))*(I1880/I1879))+((1-(qCell/COUNT($F$2:F1879)))*J1879)))),J1879),IF(Temp!sts_add=1,IF(H1879="in-sample",IF(Q1879=bigT,((qCell/bigT)*(I1880-I1879))+((1-(qCell/bigT))*J1879),IF(OR(ISBLANK(F1880),COUNT($AX$2:AX1879)&lt;=qCell),IF(COUNT($AX$2:AX1879)=1,0,AX1879-AX1878),((qCell/COUNT($AX$2:AX1879))*(I1880-I1879))+((1-(qCell/COUNT($AX$2:AX1879)))*J1879))),J1879),IF(H1879="in-sample",IF(Q1879=bigT,((qCell/bigT)*(I1880/I1879))+((1-(qCell/bigT))*J1879),IF(qCell=0,1,IF(OR(ISBLANK(F1880),COUNT($AX$2:AX1879)&lt;=qCell),IF(COUNT($AX$2:AX1879)=1,1,AX1879/AX1878),((qCell/COUNT($AX$2:AX1879))*(I1880/I1879))+((1-(qCell/COUNT($AX$2:AX1879)))*J1879)))),J1879)))))))</f>
        <v/>
      </c>
      <c r="K1880" s="120" t="str">
        <f>IF(H1880="","",IF(AND(Temp!optSeasCoef=0,Temp!sts_add=1),IF(H1880="out-sample",I1880+(Q1880*J1880),I1880+J1880),IF(AND(Temp!optSeasCoef=0,Temp!sts_multp=1),IF(H1880="out-sample",I1880*(J1880^Q1880),I1880*J1880),IF(Temp!sts_add=1,IF(H1880="out-sample",(I1880+(Q1880*J1880))*G1880,(I1880+J1880)*G1880),IF(H1880="out-sample",I1880*(J1880^Q1880)*G1880,I1880*J1880*G1880)))))</f>
        <v/>
      </c>
      <c r="L1880" s="116" t="str">
        <f t="shared" si="319"/>
        <v/>
      </c>
      <c r="M1880" s="116" t="str">
        <f t="shared" si="320"/>
        <v/>
      </c>
      <c r="N1880" s="116" t="str">
        <f t="shared" si="321"/>
        <v/>
      </c>
      <c r="O1880" s="116" t="str">
        <f t="shared" si="322"/>
        <v/>
      </c>
      <c r="P1880" s="116" t="str">
        <f t="shared" si="323"/>
        <v/>
      </c>
      <c r="Q1880" s="94" t="str">
        <f>IF(AND(Temp!fhor_indata=1,ISBLANK(F1880),H1879="in-sample"),1,IF(AND(Temp!fhor_indata=1,H1879="out-sample",Q1879&lt;XfHor),Q1879+1,IF(ISBLANK(F1880),"",IF(AND(H1880="out-sample",H1879="in-sample"),1,IF(AND(H1880="out-sample",H1879="out-sample"),Q1879+1,IF(ISNUMBER(Q1879),Q1879+1,1))))))</f>
        <v/>
      </c>
      <c r="R1880" s="94" t="str">
        <f t="shared" si="324"/>
        <v/>
      </c>
      <c r="S1880" s="94" t="str">
        <f>IF(Temp!fhor_indata=1,IF(S1879=XobsHor,1,IF(COUNT($S$2:S1879)&lt;=XobsHor,S1879+1,IF(AND(COUNT($S$2:S1879)&lt;=XobsHor+XfHor,IFERROR(MOD(S1879,XobsHor)&lt;XfHor,FALSE)),S1879+1,""))),IF(ISBLANK(F1880),"",IF(S1879=maxP,1,IF(S1879&lt;maxP,S1879+1,IF(COUNT($S$2:S1880)&lt;=XobsHor,S1879+1,"")))))</f>
        <v/>
      </c>
      <c r="T1880" s="3"/>
      <c r="U1880" s="6"/>
      <c r="V1880" s="6"/>
      <c r="W1880" s="6"/>
      <c r="X1880" s="6"/>
      <c r="Y1880" s="6"/>
      <c r="Z1880" s="6"/>
      <c r="AA1880" s="6"/>
      <c r="AB1880" s="6"/>
      <c r="AC1880" s="6"/>
      <c r="AD1880" s="6"/>
      <c r="AE1880" s="6"/>
      <c r="AF1880" s="6"/>
      <c r="AG1880" s="6"/>
      <c r="AH1880" s="6"/>
      <c r="AI1880" s="6"/>
      <c r="AJ1880" s="6"/>
      <c r="AK1880" s="6"/>
      <c r="AW1880" s="122" t="str">
        <f t="shared" si="326"/>
        <v/>
      </c>
      <c r="AX1880" s="123" t="str">
        <f t="shared" si="327"/>
        <v/>
      </c>
      <c r="AY1880" s="124" t="str">
        <f t="shared" si="328"/>
        <v/>
      </c>
      <c r="AZ1880" s="124" t="str">
        <f t="shared" si="329"/>
        <v/>
      </c>
      <c r="BF1880" s="91"/>
    </row>
    <row r="1881" spans="1:58" s="78" customFormat="1" ht="14.25" x14ac:dyDescent="0.2">
      <c r="A1881" s="6"/>
      <c r="B1881" s="6"/>
      <c r="C1881" s="6"/>
      <c r="D1881" s="3"/>
      <c r="E1881" s="98" t="str">
        <f t="shared" si="325"/>
        <v/>
      </c>
      <c r="F1881" s="117"/>
      <c r="G1881" s="116" t="str">
        <f>IF(E1881="","",IF(Temp!optSeasCoef=0,1,INDEX($C$2:$C$13,IF(MOD(COUNT($E$2:E1881),seas_indx)=0,seas_indx,MOD(COUNT($E$2:E1881),seas_indx)))))</f>
        <v/>
      </c>
      <c r="H1881" s="97" t="str">
        <f>IFERROR(IF(Temp!fhor_indata=1,IF(COUNT($S$2:S1881)&lt;=XobsHor,"in-sample",IF(AND(COUNT($S$2:S1881)&lt;=XobsHor+XfHor,MOD(S1880,XobsHor)&lt;XfHor),"out-sample","")),IF(ISBLANK(F1881),"",IF(COUNT($F$2:F1881)&lt;=XobsHor-XfHor,"in-sample","out-sample"))),"")</f>
        <v/>
      </c>
      <c r="I1881" s="120" t="str">
        <f>IF(AND(ISBLANK(F1880),H1880="in-sample"),"",IF(AND(Temp!fhor_indata=1,H1880="out-sample",H1881="out-sample"),I1880,IF(AND(ISBLANK(F1881),H1880="out-sample"),"",IF(AND(Temp!optSeasCoef=0,Temp!sts_add=1),IF(H1880="in-sample",IF(Q1880=bigT,((pCell/bigT)*F1880)+((1-(pCell/bigT))*(I1880+J1880)),IF(OR(ISBLANK(F1881),COUNT($F$2:F1880)&lt;=pCell),F1880,((pCell/COUNT($F$2:F1880))*F1880)+((1-(pCell/COUNT($F$2:F1880)))*(I1880+J1880)))),I1880),IF(AND(Temp!optSeasCoef=0,Temp!sts_multp=1),IF(H1880="in-sample",IF(Q1880=bigT,((pCell/bigT)*F1880)+((1-(pCell/bigT))*(I1880*J1880)),IF(OR(ISBLANK(F1881),COUNT(F$2:$F1880)&lt;=pCell),F1880,((pCell/COUNT($F$2:F1880))*F1880)+((1-(pCell/COUNT($F$2:F1880)))*(I1880*J1880)))),I1880),IF(Temp!sts_add=1,IF(H1880="in-sample",IF(Q1880=bigT,((pCell/bigT)*AX1880)+((1-(pCell/bigT))*(I1880+J1880)),IF(OR(ISBLANK(F1881),COUNT($AX$2:AX1880)&lt;=pCell),AX1880,((pCell/COUNT($AX$2:AX1880))*AX1880)+((1-(pCell/COUNT($AX$2:AX1880)))*(I1880+J1880)))),I1880),IF(H1880="in-sample",IF(Q1880=bigT,((pCell/bigT)*AX1880)+((1-(pCell/bigT))*(I1880*J1880)),IF(OR(ISBLANK(F1881),COUNT($AX$2:AX1880)&lt;=pCell),AX1880,((pCell/COUNT($AX$2:AX1880))*AX1880)+((1-(pCell/COUNT($AX$2:AX1880)))*(I1880*J1880)))),I1880)))))))</f>
        <v/>
      </c>
      <c r="J1881" s="120" t="str">
        <f>IF(AND(ISBLANK(F1880),H1880="in-sample"),"",IF(AND(Temp!fhor_indata=1,H1880="out-sample",H1881="out-sample"),J1880,IF(AND(ISBLANK(F1881),H1880="out-sample"),"",IF(AND(Temp!optSeasCoef=0,Temp!sts_add=1),IF(H1880="in-sample",IF(Q1880=bigT,((qCell/bigT)*(I1881-I1880))+((1-(qCell/bigT))*J1880),IF(OR(ISBLANK(F1881),COUNT($F$2:F1880)&lt;=qCell),IF(COUNT($F$2:F1880)=1,0,F1880-F1879),((qCell/COUNT($F$2:F1880))*(I1881-I1880))+((1-(qCell/COUNT($F$2:F1880)))*J1880))),J1880),IF(AND(Temp!optSeasCoef=0,Temp!sts_multp=1),IF(H1880="in-sample",IF(Q1880=bigT,((qCell/bigT)*(I1881/I1880))+((1-(qCell/bigT))*J1880),IF(qCell=0,1,IF(OR(ISBLANK(F1881),COUNT($F$2:F1880)&lt;=qCell),IF(COUNT($F$2:F1880)=1,1,F1880/F1879),((qCell/COUNT($F$2:F1880))*(I1881/I1880))+((1-(qCell/COUNT($F$2:F1880)))*J1880)))),J1880),IF(Temp!sts_add=1,IF(H1880="in-sample",IF(Q1880=bigT,((qCell/bigT)*(I1881-I1880))+((1-(qCell/bigT))*J1880),IF(OR(ISBLANK(F1881),COUNT($AX$2:AX1880)&lt;=qCell),IF(COUNT($AX$2:AX1880)=1,0,AX1880-AX1879),((qCell/COUNT($AX$2:AX1880))*(I1881-I1880))+((1-(qCell/COUNT($AX$2:AX1880)))*J1880))),J1880),IF(H1880="in-sample",IF(Q1880=bigT,((qCell/bigT)*(I1881/I1880))+((1-(qCell/bigT))*J1880),IF(qCell=0,1,IF(OR(ISBLANK(F1881),COUNT($AX$2:AX1880)&lt;=qCell),IF(COUNT($AX$2:AX1880)=1,1,AX1880/AX1879),((qCell/COUNT($AX$2:AX1880))*(I1881/I1880))+((1-(qCell/COUNT($AX$2:AX1880)))*J1880)))),J1880)))))))</f>
        <v/>
      </c>
      <c r="K1881" s="120" t="str">
        <f>IF(H1881="","",IF(AND(Temp!optSeasCoef=0,Temp!sts_add=1),IF(H1881="out-sample",I1881+(Q1881*J1881),I1881+J1881),IF(AND(Temp!optSeasCoef=0,Temp!sts_multp=1),IF(H1881="out-sample",I1881*(J1881^Q1881),I1881*J1881),IF(Temp!sts_add=1,IF(H1881="out-sample",(I1881+(Q1881*J1881))*G1881,(I1881+J1881)*G1881),IF(H1881="out-sample",I1881*(J1881^Q1881)*G1881,I1881*J1881*G1881)))))</f>
        <v/>
      </c>
      <c r="L1881" s="116" t="str">
        <f t="shared" si="319"/>
        <v/>
      </c>
      <c r="M1881" s="116" t="str">
        <f t="shared" si="320"/>
        <v/>
      </c>
      <c r="N1881" s="116" t="str">
        <f t="shared" si="321"/>
        <v/>
      </c>
      <c r="O1881" s="116" t="str">
        <f t="shared" si="322"/>
        <v/>
      </c>
      <c r="P1881" s="116" t="str">
        <f t="shared" si="323"/>
        <v/>
      </c>
      <c r="Q1881" s="94" t="str">
        <f>IF(AND(Temp!fhor_indata=1,ISBLANK(F1881),H1880="in-sample"),1,IF(AND(Temp!fhor_indata=1,H1880="out-sample",Q1880&lt;XfHor),Q1880+1,IF(ISBLANK(F1881),"",IF(AND(H1881="out-sample",H1880="in-sample"),1,IF(AND(H1881="out-sample",H1880="out-sample"),Q1880+1,IF(ISNUMBER(Q1880),Q1880+1,1))))))</f>
        <v/>
      </c>
      <c r="R1881" s="94" t="str">
        <f t="shared" si="324"/>
        <v/>
      </c>
      <c r="S1881" s="94" t="str">
        <f>IF(Temp!fhor_indata=1,IF(S1880=XobsHor,1,IF(COUNT($S$2:S1880)&lt;=XobsHor,S1880+1,IF(AND(COUNT($S$2:S1880)&lt;=XobsHor+XfHor,IFERROR(MOD(S1880,XobsHor)&lt;XfHor,FALSE)),S1880+1,""))),IF(ISBLANK(F1881),"",IF(S1880=maxP,1,IF(S1880&lt;maxP,S1880+1,IF(COUNT($S$2:S1881)&lt;=XobsHor,S1880+1,"")))))</f>
        <v/>
      </c>
      <c r="T1881" s="3"/>
      <c r="U1881" s="6"/>
      <c r="V1881" s="6"/>
      <c r="W1881" s="6"/>
      <c r="X1881" s="6"/>
      <c r="Y1881" s="6"/>
      <c r="Z1881" s="6"/>
      <c r="AA1881" s="6"/>
      <c r="AB1881" s="6"/>
      <c r="AC1881" s="6"/>
      <c r="AD1881" s="6"/>
      <c r="AE1881" s="6"/>
      <c r="AF1881" s="6"/>
      <c r="AG1881" s="6"/>
      <c r="AH1881" s="6"/>
      <c r="AI1881" s="6"/>
      <c r="AJ1881" s="6"/>
      <c r="AK1881" s="6"/>
      <c r="AW1881" s="122" t="str">
        <f t="shared" si="326"/>
        <v/>
      </c>
      <c r="AX1881" s="123" t="str">
        <f t="shared" si="327"/>
        <v/>
      </c>
      <c r="AY1881" s="124" t="str">
        <f t="shared" si="328"/>
        <v/>
      </c>
      <c r="AZ1881" s="124" t="str">
        <f t="shared" si="329"/>
        <v/>
      </c>
      <c r="BF1881" s="91"/>
    </row>
    <row r="1882" spans="1:58" s="78" customFormat="1" ht="14.25" x14ac:dyDescent="0.2">
      <c r="A1882" s="6"/>
      <c r="B1882" s="6"/>
      <c r="C1882" s="6"/>
      <c r="D1882" s="3"/>
      <c r="E1882" s="98" t="str">
        <f t="shared" si="325"/>
        <v/>
      </c>
      <c r="F1882" s="117"/>
      <c r="G1882" s="116" t="str">
        <f>IF(E1882="","",IF(Temp!optSeasCoef=0,1,INDEX($C$2:$C$13,IF(MOD(COUNT($E$2:E1882),seas_indx)=0,seas_indx,MOD(COUNT($E$2:E1882),seas_indx)))))</f>
        <v/>
      </c>
      <c r="H1882" s="97" t="str">
        <f>IFERROR(IF(Temp!fhor_indata=1,IF(COUNT($S$2:S1882)&lt;=XobsHor,"in-sample",IF(AND(COUNT($S$2:S1882)&lt;=XobsHor+XfHor,MOD(S1881,XobsHor)&lt;XfHor),"out-sample","")),IF(ISBLANK(F1882),"",IF(COUNT($F$2:F1882)&lt;=XobsHor-XfHor,"in-sample","out-sample"))),"")</f>
        <v/>
      </c>
      <c r="I1882" s="120" t="str">
        <f>IF(AND(ISBLANK(F1881),H1881="in-sample"),"",IF(AND(Temp!fhor_indata=1,H1881="out-sample",H1882="out-sample"),I1881,IF(AND(ISBLANK(F1882),H1881="out-sample"),"",IF(AND(Temp!optSeasCoef=0,Temp!sts_add=1),IF(H1881="in-sample",IF(Q1881=bigT,((pCell/bigT)*F1881)+((1-(pCell/bigT))*(I1881+J1881)),IF(OR(ISBLANK(F1882),COUNT($F$2:F1881)&lt;=pCell),F1881,((pCell/COUNT($F$2:F1881))*F1881)+((1-(pCell/COUNT($F$2:F1881)))*(I1881+J1881)))),I1881),IF(AND(Temp!optSeasCoef=0,Temp!sts_multp=1),IF(H1881="in-sample",IF(Q1881=bigT,((pCell/bigT)*F1881)+((1-(pCell/bigT))*(I1881*J1881)),IF(OR(ISBLANK(F1882),COUNT(F$2:$F1881)&lt;=pCell),F1881,((pCell/COUNT($F$2:F1881))*F1881)+((1-(pCell/COUNT($F$2:F1881)))*(I1881*J1881)))),I1881),IF(Temp!sts_add=1,IF(H1881="in-sample",IF(Q1881=bigT,((pCell/bigT)*AX1881)+((1-(pCell/bigT))*(I1881+J1881)),IF(OR(ISBLANK(F1882),COUNT($AX$2:AX1881)&lt;=pCell),AX1881,((pCell/COUNT($AX$2:AX1881))*AX1881)+((1-(pCell/COUNT($AX$2:AX1881)))*(I1881+J1881)))),I1881),IF(H1881="in-sample",IF(Q1881=bigT,((pCell/bigT)*AX1881)+((1-(pCell/bigT))*(I1881*J1881)),IF(OR(ISBLANK(F1882),COUNT($AX$2:AX1881)&lt;=pCell),AX1881,((pCell/COUNT($AX$2:AX1881))*AX1881)+((1-(pCell/COUNT($AX$2:AX1881)))*(I1881*J1881)))),I1881)))))))</f>
        <v/>
      </c>
      <c r="J1882" s="120" t="str">
        <f>IF(AND(ISBLANK(F1881),H1881="in-sample"),"",IF(AND(Temp!fhor_indata=1,H1881="out-sample",H1882="out-sample"),J1881,IF(AND(ISBLANK(F1882),H1881="out-sample"),"",IF(AND(Temp!optSeasCoef=0,Temp!sts_add=1),IF(H1881="in-sample",IF(Q1881=bigT,((qCell/bigT)*(I1882-I1881))+((1-(qCell/bigT))*J1881),IF(OR(ISBLANK(F1882),COUNT($F$2:F1881)&lt;=qCell),IF(COUNT($F$2:F1881)=1,0,F1881-F1880),((qCell/COUNT($F$2:F1881))*(I1882-I1881))+((1-(qCell/COUNT($F$2:F1881)))*J1881))),J1881),IF(AND(Temp!optSeasCoef=0,Temp!sts_multp=1),IF(H1881="in-sample",IF(Q1881=bigT,((qCell/bigT)*(I1882/I1881))+((1-(qCell/bigT))*J1881),IF(qCell=0,1,IF(OR(ISBLANK(F1882),COUNT($F$2:F1881)&lt;=qCell),IF(COUNT($F$2:F1881)=1,1,F1881/F1880),((qCell/COUNT($F$2:F1881))*(I1882/I1881))+((1-(qCell/COUNT($F$2:F1881)))*J1881)))),J1881),IF(Temp!sts_add=1,IF(H1881="in-sample",IF(Q1881=bigT,((qCell/bigT)*(I1882-I1881))+((1-(qCell/bigT))*J1881),IF(OR(ISBLANK(F1882),COUNT($AX$2:AX1881)&lt;=qCell),IF(COUNT($AX$2:AX1881)=1,0,AX1881-AX1880),((qCell/COUNT($AX$2:AX1881))*(I1882-I1881))+((1-(qCell/COUNT($AX$2:AX1881)))*J1881))),J1881),IF(H1881="in-sample",IF(Q1881=bigT,((qCell/bigT)*(I1882/I1881))+((1-(qCell/bigT))*J1881),IF(qCell=0,1,IF(OR(ISBLANK(F1882),COUNT($AX$2:AX1881)&lt;=qCell),IF(COUNT($AX$2:AX1881)=1,1,AX1881/AX1880),((qCell/COUNT($AX$2:AX1881))*(I1882/I1881))+((1-(qCell/COUNT($AX$2:AX1881)))*J1881)))),J1881)))))))</f>
        <v/>
      </c>
      <c r="K1882" s="120" t="str">
        <f>IF(H1882="","",IF(AND(Temp!optSeasCoef=0,Temp!sts_add=1),IF(H1882="out-sample",I1882+(Q1882*J1882),I1882+J1882),IF(AND(Temp!optSeasCoef=0,Temp!sts_multp=1),IF(H1882="out-sample",I1882*(J1882^Q1882),I1882*J1882),IF(Temp!sts_add=1,IF(H1882="out-sample",(I1882+(Q1882*J1882))*G1882,(I1882+J1882)*G1882),IF(H1882="out-sample",I1882*(J1882^Q1882)*G1882,I1882*J1882*G1882)))))</f>
        <v/>
      </c>
      <c r="L1882" s="116" t="str">
        <f t="shared" si="319"/>
        <v/>
      </c>
      <c r="M1882" s="116" t="str">
        <f t="shared" si="320"/>
        <v/>
      </c>
      <c r="N1882" s="116" t="str">
        <f t="shared" si="321"/>
        <v/>
      </c>
      <c r="O1882" s="116" t="str">
        <f t="shared" si="322"/>
        <v/>
      </c>
      <c r="P1882" s="116" t="str">
        <f t="shared" si="323"/>
        <v/>
      </c>
      <c r="Q1882" s="94" t="str">
        <f>IF(AND(Temp!fhor_indata=1,ISBLANK(F1882),H1881="in-sample"),1,IF(AND(Temp!fhor_indata=1,H1881="out-sample",Q1881&lt;XfHor),Q1881+1,IF(ISBLANK(F1882),"",IF(AND(H1882="out-sample",H1881="in-sample"),1,IF(AND(H1882="out-sample",H1881="out-sample"),Q1881+1,IF(ISNUMBER(Q1881),Q1881+1,1))))))</f>
        <v/>
      </c>
      <c r="R1882" s="94" t="str">
        <f t="shared" si="324"/>
        <v/>
      </c>
      <c r="S1882" s="94" t="str">
        <f>IF(Temp!fhor_indata=1,IF(S1881=XobsHor,1,IF(COUNT($S$2:S1881)&lt;=XobsHor,S1881+1,IF(AND(COUNT($S$2:S1881)&lt;=XobsHor+XfHor,IFERROR(MOD(S1881,XobsHor)&lt;XfHor,FALSE)),S1881+1,""))),IF(ISBLANK(F1882),"",IF(S1881=maxP,1,IF(S1881&lt;maxP,S1881+1,IF(COUNT($S$2:S1882)&lt;=XobsHor,S1881+1,"")))))</f>
        <v/>
      </c>
      <c r="T1882" s="3"/>
      <c r="U1882" s="6"/>
      <c r="V1882" s="6"/>
      <c r="W1882" s="6"/>
      <c r="X1882" s="6"/>
      <c r="Y1882" s="6"/>
      <c r="Z1882" s="6"/>
      <c r="AA1882" s="6"/>
      <c r="AB1882" s="6"/>
      <c r="AC1882" s="6"/>
      <c r="AD1882" s="6"/>
      <c r="AE1882" s="6"/>
      <c r="AF1882" s="6"/>
      <c r="AG1882" s="6"/>
      <c r="AH1882" s="6"/>
      <c r="AI1882" s="6"/>
      <c r="AJ1882" s="6"/>
      <c r="AK1882" s="6"/>
      <c r="AW1882" s="122" t="str">
        <f t="shared" si="326"/>
        <v/>
      </c>
      <c r="AX1882" s="123" t="str">
        <f t="shared" si="327"/>
        <v/>
      </c>
      <c r="AY1882" s="124" t="str">
        <f t="shared" si="328"/>
        <v/>
      </c>
      <c r="AZ1882" s="124" t="str">
        <f t="shared" si="329"/>
        <v/>
      </c>
      <c r="BF1882" s="91"/>
    </row>
    <row r="1883" spans="1:58" s="78" customFormat="1" ht="14.25" x14ac:dyDescent="0.2">
      <c r="A1883" s="6"/>
      <c r="B1883" s="6"/>
      <c r="C1883" s="6"/>
      <c r="D1883" s="3"/>
      <c r="E1883" s="98" t="str">
        <f t="shared" si="325"/>
        <v/>
      </c>
      <c r="F1883" s="117"/>
      <c r="G1883" s="116" t="str">
        <f>IF(E1883="","",IF(Temp!optSeasCoef=0,1,INDEX($C$2:$C$13,IF(MOD(COUNT($E$2:E1883),seas_indx)=0,seas_indx,MOD(COUNT($E$2:E1883),seas_indx)))))</f>
        <v/>
      </c>
      <c r="H1883" s="97" t="str">
        <f>IFERROR(IF(Temp!fhor_indata=1,IF(COUNT($S$2:S1883)&lt;=XobsHor,"in-sample",IF(AND(COUNT($S$2:S1883)&lt;=XobsHor+XfHor,MOD(S1882,XobsHor)&lt;XfHor),"out-sample","")),IF(ISBLANK(F1883),"",IF(COUNT($F$2:F1883)&lt;=XobsHor-XfHor,"in-sample","out-sample"))),"")</f>
        <v/>
      </c>
      <c r="I1883" s="120" t="str">
        <f>IF(AND(ISBLANK(F1882),H1882="in-sample"),"",IF(AND(Temp!fhor_indata=1,H1882="out-sample",H1883="out-sample"),I1882,IF(AND(ISBLANK(F1883),H1882="out-sample"),"",IF(AND(Temp!optSeasCoef=0,Temp!sts_add=1),IF(H1882="in-sample",IF(Q1882=bigT,((pCell/bigT)*F1882)+((1-(pCell/bigT))*(I1882+J1882)),IF(OR(ISBLANK(F1883),COUNT($F$2:F1882)&lt;=pCell),F1882,((pCell/COUNT($F$2:F1882))*F1882)+((1-(pCell/COUNT($F$2:F1882)))*(I1882+J1882)))),I1882),IF(AND(Temp!optSeasCoef=0,Temp!sts_multp=1),IF(H1882="in-sample",IF(Q1882=bigT,((pCell/bigT)*F1882)+((1-(pCell/bigT))*(I1882*J1882)),IF(OR(ISBLANK(F1883),COUNT(F$2:$F1882)&lt;=pCell),F1882,((pCell/COUNT($F$2:F1882))*F1882)+((1-(pCell/COUNT($F$2:F1882)))*(I1882*J1882)))),I1882),IF(Temp!sts_add=1,IF(H1882="in-sample",IF(Q1882=bigT,((pCell/bigT)*AX1882)+((1-(pCell/bigT))*(I1882+J1882)),IF(OR(ISBLANK(F1883),COUNT($AX$2:AX1882)&lt;=pCell),AX1882,((pCell/COUNT($AX$2:AX1882))*AX1882)+((1-(pCell/COUNT($AX$2:AX1882)))*(I1882+J1882)))),I1882),IF(H1882="in-sample",IF(Q1882=bigT,((pCell/bigT)*AX1882)+((1-(pCell/bigT))*(I1882*J1882)),IF(OR(ISBLANK(F1883),COUNT($AX$2:AX1882)&lt;=pCell),AX1882,((pCell/COUNT($AX$2:AX1882))*AX1882)+((1-(pCell/COUNT($AX$2:AX1882)))*(I1882*J1882)))),I1882)))))))</f>
        <v/>
      </c>
      <c r="J1883" s="120" t="str">
        <f>IF(AND(ISBLANK(F1882),H1882="in-sample"),"",IF(AND(Temp!fhor_indata=1,H1882="out-sample",H1883="out-sample"),J1882,IF(AND(ISBLANK(F1883),H1882="out-sample"),"",IF(AND(Temp!optSeasCoef=0,Temp!sts_add=1),IF(H1882="in-sample",IF(Q1882=bigT,((qCell/bigT)*(I1883-I1882))+((1-(qCell/bigT))*J1882),IF(OR(ISBLANK(F1883),COUNT($F$2:F1882)&lt;=qCell),IF(COUNT($F$2:F1882)=1,0,F1882-F1881),((qCell/COUNT($F$2:F1882))*(I1883-I1882))+((1-(qCell/COUNT($F$2:F1882)))*J1882))),J1882),IF(AND(Temp!optSeasCoef=0,Temp!sts_multp=1),IF(H1882="in-sample",IF(Q1882=bigT,((qCell/bigT)*(I1883/I1882))+((1-(qCell/bigT))*J1882),IF(qCell=0,1,IF(OR(ISBLANK(F1883),COUNT($F$2:F1882)&lt;=qCell),IF(COUNT($F$2:F1882)=1,1,F1882/F1881),((qCell/COUNT($F$2:F1882))*(I1883/I1882))+((1-(qCell/COUNT($F$2:F1882)))*J1882)))),J1882),IF(Temp!sts_add=1,IF(H1882="in-sample",IF(Q1882=bigT,((qCell/bigT)*(I1883-I1882))+((1-(qCell/bigT))*J1882),IF(OR(ISBLANK(F1883),COUNT($AX$2:AX1882)&lt;=qCell),IF(COUNT($AX$2:AX1882)=1,0,AX1882-AX1881),((qCell/COUNT($AX$2:AX1882))*(I1883-I1882))+((1-(qCell/COUNT($AX$2:AX1882)))*J1882))),J1882),IF(H1882="in-sample",IF(Q1882=bigT,((qCell/bigT)*(I1883/I1882))+((1-(qCell/bigT))*J1882),IF(qCell=0,1,IF(OR(ISBLANK(F1883),COUNT($AX$2:AX1882)&lt;=qCell),IF(COUNT($AX$2:AX1882)=1,1,AX1882/AX1881),((qCell/COUNT($AX$2:AX1882))*(I1883/I1882))+((1-(qCell/COUNT($AX$2:AX1882)))*J1882)))),J1882)))))))</f>
        <v/>
      </c>
      <c r="K1883" s="120" t="str">
        <f>IF(H1883="","",IF(AND(Temp!optSeasCoef=0,Temp!sts_add=1),IF(H1883="out-sample",I1883+(Q1883*J1883),I1883+J1883),IF(AND(Temp!optSeasCoef=0,Temp!sts_multp=1),IF(H1883="out-sample",I1883*(J1883^Q1883),I1883*J1883),IF(Temp!sts_add=1,IF(H1883="out-sample",(I1883+(Q1883*J1883))*G1883,(I1883+J1883)*G1883),IF(H1883="out-sample",I1883*(J1883^Q1883)*G1883,I1883*J1883*G1883)))))</f>
        <v/>
      </c>
      <c r="L1883" s="116" t="str">
        <f t="shared" si="319"/>
        <v/>
      </c>
      <c r="M1883" s="116" t="str">
        <f t="shared" si="320"/>
        <v/>
      </c>
      <c r="N1883" s="116" t="str">
        <f t="shared" si="321"/>
        <v/>
      </c>
      <c r="O1883" s="116" t="str">
        <f t="shared" si="322"/>
        <v/>
      </c>
      <c r="P1883" s="116" t="str">
        <f t="shared" si="323"/>
        <v/>
      </c>
      <c r="Q1883" s="94" t="str">
        <f>IF(AND(Temp!fhor_indata=1,ISBLANK(F1883),H1882="in-sample"),1,IF(AND(Temp!fhor_indata=1,H1882="out-sample",Q1882&lt;XfHor),Q1882+1,IF(ISBLANK(F1883),"",IF(AND(H1883="out-sample",H1882="in-sample"),1,IF(AND(H1883="out-sample",H1882="out-sample"),Q1882+1,IF(ISNUMBER(Q1882),Q1882+1,1))))))</f>
        <v/>
      </c>
      <c r="R1883" s="94" t="str">
        <f t="shared" si="324"/>
        <v/>
      </c>
      <c r="S1883" s="94" t="str">
        <f>IF(Temp!fhor_indata=1,IF(S1882=XobsHor,1,IF(COUNT($S$2:S1882)&lt;=XobsHor,S1882+1,IF(AND(COUNT($S$2:S1882)&lt;=XobsHor+XfHor,IFERROR(MOD(S1882,XobsHor)&lt;XfHor,FALSE)),S1882+1,""))),IF(ISBLANK(F1883),"",IF(S1882=maxP,1,IF(S1882&lt;maxP,S1882+1,IF(COUNT($S$2:S1883)&lt;=XobsHor,S1882+1,"")))))</f>
        <v/>
      </c>
      <c r="T1883" s="3"/>
      <c r="U1883" s="6"/>
      <c r="V1883" s="6"/>
      <c r="W1883" s="6"/>
      <c r="X1883" s="6"/>
      <c r="Y1883" s="6"/>
      <c r="Z1883" s="6"/>
      <c r="AA1883" s="6"/>
      <c r="AB1883" s="6"/>
      <c r="AC1883" s="6"/>
      <c r="AD1883" s="6"/>
      <c r="AE1883" s="6"/>
      <c r="AF1883" s="6"/>
      <c r="AG1883" s="6"/>
      <c r="AH1883" s="6"/>
      <c r="AI1883" s="6"/>
      <c r="AJ1883" s="6"/>
      <c r="AK1883" s="6"/>
      <c r="AW1883" s="122" t="str">
        <f t="shared" si="326"/>
        <v/>
      </c>
      <c r="AX1883" s="123" t="str">
        <f t="shared" si="327"/>
        <v/>
      </c>
      <c r="AY1883" s="124" t="str">
        <f t="shared" si="328"/>
        <v/>
      </c>
      <c r="AZ1883" s="124" t="str">
        <f t="shared" si="329"/>
        <v/>
      </c>
      <c r="BF1883" s="91"/>
    </row>
    <row r="1884" spans="1:58" s="78" customFormat="1" ht="14.25" x14ac:dyDescent="0.2">
      <c r="A1884" s="6"/>
      <c r="B1884" s="6"/>
      <c r="C1884" s="6"/>
      <c r="D1884" s="3"/>
      <c r="E1884" s="98" t="str">
        <f t="shared" si="325"/>
        <v/>
      </c>
      <c r="F1884" s="117"/>
      <c r="G1884" s="116" t="str">
        <f>IF(E1884="","",IF(Temp!optSeasCoef=0,1,INDEX($C$2:$C$13,IF(MOD(COUNT($E$2:E1884),seas_indx)=0,seas_indx,MOD(COUNT($E$2:E1884),seas_indx)))))</f>
        <v/>
      </c>
      <c r="H1884" s="97" t="str">
        <f>IFERROR(IF(Temp!fhor_indata=1,IF(COUNT($S$2:S1884)&lt;=XobsHor,"in-sample",IF(AND(COUNT($S$2:S1884)&lt;=XobsHor+XfHor,MOD(S1883,XobsHor)&lt;XfHor),"out-sample","")),IF(ISBLANK(F1884),"",IF(COUNT($F$2:F1884)&lt;=XobsHor-XfHor,"in-sample","out-sample"))),"")</f>
        <v/>
      </c>
      <c r="I1884" s="120" t="str">
        <f>IF(AND(ISBLANK(F1883),H1883="in-sample"),"",IF(AND(Temp!fhor_indata=1,H1883="out-sample",H1884="out-sample"),I1883,IF(AND(ISBLANK(F1884),H1883="out-sample"),"",IF(AND(Temp!optSeasCoef=0,Temp!sts_add=1),IF(H1883="in-sample",IF(Q1883=bigT,((pCell/bigT)*F1883)+((1-(pCell/bigT))*(I1883+J1883)),IF(OR(ISBLANK(F1884),COUNT($F$2:F1883)&lt;=pCell),F1883,((pCell/COUNT($F$2:F1883))*F1883)+((1-(pCell/COUNT($F$2:F1883)))*(I1883+J1883)))),I1883),IF(AND(Temp!optSeasCoef=0,Temp!sts_multp=1),IF(H1883="in-sample",IF(Q1883=bigT,((pCell/bigT)*F1883)+((1-(pCell/bigT))*(I1883*J1883)),IF(OR(ISBLANK(F1884),COUNT(F$2:$F1883)&lt;=pCell),F1883,((pCell/COUNT($F$2:F1883))*F1883)+((1-(pCell/COUNT($F$2:F1883)))*(I1883*J1883)))),I1883),IF(Temp!sts_add=1,IF(H1883="in-sample",IF(Q1883=bigT,((pCell/bigT)*AX1883)+((1-(pCell/bigT))*(I1883+J1883)),IF(OR(ISBLANK(F1884),COUNT($AX$2:AX1883)&lt;=pCell),AX1883,((pCell/COUNT($AX$2:AX1883))*AX1883)+((1-(pCell/COUNT($AX$2:AX1883)))*(I1883+J1883)))),I1883),IF(H1883="in-sample",IF(Q1883=bigT,((pCell/bigT)*AX1883)+((1-(pCell/bigT))*(I1883*J1883)),IF(OR(ISBLANK(F1884),COUNT($AX$2:AX1883)&lt;=pCell),AX1883,((pCell/COUNT($AX$2:AX1883))*AX1883)+((1-(pCell/COUNT($AX$2:AX1883)))*(I1883*J1883)))),I1883)))))))</f>
        <v/>
      </c>
      <c r="J1884" s="120" t="str">
        <f>IF(AND(ISBLANK(F1883),H1883="in-sample"),"",IF(AND(Temp!fhor_indata=1,H1883="out-sample",H1884="out-sample"),J1883,IF(AND(ISBLANK(F1884),H1883="out-sample"),"",IF(AND(Temp!optSeasCoef=0,Temp!sts_add=1),IF(H1883="in-sample",IF(Q1883=bigT,((qCell/bigT)*(I1884-I1883))+((1-(qCell/bigT))*J1883),IF(OR(ISBLANK(F1884),COUNT($F$2:F1883)&lt;=qCell),IF(COUNT($F$2:F1883)=1,0,F1883-F1882),((qCell/COUNT($F$2:F1883))*(I1884-I1883))+((1-(qCell/COUNT($F$2:F1883)))*J1883))),J1883),IF(AND(Temp!optSeasCoef=0,Temp!sts_multp=1),IF(H1883="in-sample",IF(Q1883=bigT,((qCell/bigT)*(I1884/I1883))+((1-(qCell/bigT))*J1883),IF(qCell=0,1,IF(OR(ISBLANK(F1884),COUNT($F$2:F1883)&lt;=qCell),IF(COUNT($F$2:F1883)=1,1,F1883/F1882),((qCell/COUNT($F$2:F1883))*(I1884/I1883))+((1-(qCell/COUNT($F$2:F1883)))*J1883)))),J1883),IF(Temp!sts_add=1,IF(H1883="in-sample",IF(Q1883=bigT,((qCell/bigT)*(I1884-I1883))+((1-(qCell/bigT))*J1883),IF(OR(ISBLANK(F1884),COUNT($AX$2:AX1883)&lt;=qCell),IF(COUNT($AX$2:AX1883)=1,0,AX1883-AX1882),((qCell/COUNT($AX$2:AX1883))*(I1884-I1883))+((1-(qCell/COUNT($AX$2:AX1883)))*J1883))),J1883),IF(H1883="in-sample",IF(Q1883=bigT,((qCell/bigT)*(I1884/I1883))+((1-(qCell/bigT))*J1883),IF(qCell=0,1,IF(OR(ISBLANK(F1884),COUNT($AX$2:AX1883)&lt;=qCell),IF(COUNT($AX$2:AX1883)=1,1,AX1883/AX1882),((qCell/COUNT($AX$2:AX1883))*(I1884/I1883))+((1-(qCell/COUNT($AX$2:AX1883)))*J1883)))),J1883)))))))</f>
        <v/>
      </c>
      <c r="K1884" s="120" t="str">
        <f>IF(H1884="","",IF(AND(Temp!optSeasCoef=0,Temp!sts_add=1),IF(H1884="out-sample",I1884+(Q1884*J1884),I1884+J1884),IF(AND(Temp!optSeasCoef=0,Temp!sts_multp=1),IF(H1884="out-sample",I1884*(J1884^Q1884),I1884*J1884),IF(Temp!sts_add=1,IF(H1884="out-sample",(I1884+(Q1884*J1884))*G1884,(I1884+J1884)*G1884),IF(H1884="out-sample",I1884*(J1884^Q1884)*G1884,I1884*J1884*G1884)))))</f>
        <v/>
      </c>
      <c r="L1884" s="116" t="str">
        <f t="shared" si="319"/>
        <v/>
      </c>
      <c r="M1884" s="116" t="str">
        <f t="shared" si="320"/>
        <v/>
      </c>
      <c r="N1884" s="116" t="str">
        <f t="shared" si="321"/>
        <v/>
      </c>
      <c r="O1884" s="116" t="str">
        <f t="shared" si="322"/>
        <v/>
      </c>
      <c r="P1884" s="116" t="str">
        <f t="shared" si="323"/>
        <v/>
      </c>
      <c r="Q1884" s="94" t="str">
        <f>IF(AND(Temp!fhor_indata=1,ISBLANK(F1884),H1883="in-sample"),1,IF(AND(Temp!fhor_indata=1,H1883="out-sample",Q1883&lt;XfHor),Q1883+1,IF(ISBLANK(F1884),"",IF(AND(H1884="out-sample",H1883="in-sample"),1,IF(AND(H1884="out-sample",H1883="out-sample"),Q1883+1,IF(ISNUMBER(Q1883),Q1883+1,1))))))</f>
        <v/>
      </c>
      <c r="R1884" s="94" t="str">
        <f t="shared" si="324"/>
        <v/>
      </c>
      <c r="S1884" s="94" t="str">
        <f>IF(Temp!fhor_indata=1,IF(S1883=XobsHor,1,IF(COUNT($S$2:S1883)&lt;=XobsHor,S1883+1,IF(AND(COUNT($S$2:S1883)&lt;=XobsHor+XfHor,IFERROR(MOD(S1883,XobsHor)&lt;XfHor,FALSE)),S1883+1,""))),IF(ISBLANK(F1884),"",IF(S1883=maxP,1,IF(S1883&lt;maxP,S1883+1,IF(COUNT($S$2:S1884)&lt;=XobsHor,S1883+1,"")))))</f>
        <v/>
      </c>
      <c r="T1884" s="3"/>
      <c r="U1884" s="6"/>
      <c r="V1884" s="6"/>
      <c r="W1884" s="6"/>
      <c r="X1884" s="6"/>
      <c r="Y1884" s="6"/>
      <c r="Z1884" s="6"/>
      <c r="AA1884" s="6"/>
      <c r="AB1884" s="6"/>
      <c r="AC1884" s="6"/>
      <c r="AD1884" s="6"/>
      <c r="AE1884" s="6"/>
      <c r="AF1884" s="6"/>
      <c r="AG1884" s="6"/>
      <c r="AH1884" s="6"/>
      <c r="AI1884" s="6"/>
      <c r="AJ1884" s="6"/>
      <c r="AK1884" s="6"/>
      <c r="AW1884" s="122" t="str">
        <f t="shared" si="326"/>
        <v/>
      </c>
      <c r="AX1884" s="123" t="str">
        <f t="shared" si="327"/>
        <v/>
      </c>
      <c r="AY1884" s="124" t="str">
        <f t="shared" si="328"/>
        <v/>
      </c>
      <c r="AZ1884" s="124" t="str">
        <f t="shared" si="329"/>
        <v/>
      </c>
      <c r="BF1884" s="91"/>
    </row>
    <row r="1885" spans="1:58" s="78" customFormat="1" ht="14.25" x14ac:dyDescent="0.2">
      <c r="A1885" s="6"/>
      <c r="B1885" s="6"/>
      <c r="C1885" s="6"/>
      <c r="D1885" s="3"/>
      <c r="E1885" s="98" t="str">
        <f t="shared" si="325"/>
        <v/>
      </c>
      <c r="F1885" s="117"/>
      <c r="G1885" s="116" t="str">
        <f>IF(E1885="","",IF(Temp!optSeasCoef=0,1,INDEX($C$2:$C$13,IF(MOD(COUNT($E$2:E1885),seas_indx)=0,seas_indx,MOD(COUNT($E$2:E1885),seas_indx)))))</f>
        <v/>
      </c>
      <c r="H1885" s="97" t="str">
        <f>IFERROR(IF(Temp!fhor_indata=1,IF(COUNT($S$2:S1885)&lt;=XobsHor,"in-sample",IF(AND(COUNT($S$2:S1885)&lt;=XobsHor+XfHor,MOD(S1884,XobsHor)&lt;XfHor),"out-sample","")),IF(ISBLANK(F1885),"",IF(COUNT($F$2:F1885)&lt;=XobsHor-XfHor,"in-sample","out-sample"))),"")</f>
        <v/>
      </c>
      <c r="I1885" s="120" t="str">
        <f>IF(AND(ISBLANK(F1884),H1884="in-sample"),"",IF(AND(Temp!fhor_indata=1,H1884="out-sample",H1885="out-sample"),I1884,IF(AND(ISBLANK(F1885),H1884="out-sample"),"",IF(AND(Temp!optSeasCoef=0,Temp!sts_add=1),IF(H1884="in-sample",IF(Q1884=bigT,((pCell/bigT)*F1884)+((1-(pCell/bigT))*(I1884+J1884)),IF(OR(ISBLANK(F1885),COUNT($F$2:F1884)&lt;=pCell),F1884,((pCell/COUNT($F$2:F1884))*F1884)+((1-(pCell/COUNT($F$2:F1884)))*(I1884+J1884)))),I1884),IF(AND(Temp!optSeasCoef=0,Temp!sts_multp=1),IF(H1884="in-sample",IF(Q1884=bigT,((pCell/bigT)*F1884)+((1-(pCell/bigT))*(I1884*J1884)),IF(OR(ISBLANK(F1885),COUNT(F$2:$F1884)&lt;=pCell),F1884,((pCell/COUNT($F$2:F1884))*F1884)+((1-(pCell/COUNT($F$2:F1884)))*(I1884*J1884)))),I1884),IF(Temp!sts_add=1,IF(H1884="in-sample",IF(Q1884=bigT,((pCell/bigT)*AX1884)+((1-(pCell/bigT))*(I1884+J1884)),IF(OR(ISBLANK(F1885),COUNT($AX$2:AX1884)&lt;=pCell),AX1884,((pCell/COUNT($AX$2:AX1884))*AX1884)+((1-(pCell/COUNT($AX$2:AX1884)))*(I1884+J1884)))),I1884),IF(H1884="in-sample",IF(Q1884=bigT,((pCell/bigT)*AX1884)+((1-(pCell/bigT))*(I1884*J1884)),IF(OR(ISBLANK(F1885),COUNT($AX$2:AX1884)&lt;=pCell),AX1884,((pCell/COUNT($AX$2:AX1884))*AX1884)+((1-(pCell/COUNT($AX$2:AX1884)))*(I1884*J1884)))),I1884)))))))</f>
        <v/>
      </c>
      <c r="J1885" s="120" t="str">
        <f>IF(AND(ISBLANK(F1884),H1884="in-sample"),"",IF(AND(Temp!fhor_indata=1,H1884="out-sample",H1885="out-sample"),J1884,IF(AND(ISBLANK(F1885),H1884="out-sample"),"",IF(AND(Temp!optSeasCoef=0,Temp!sts_add=1),IF(H1884="in-sample",IF(Q1884=bigT,((qCell/bigT)*(I1885-I1884))+((1-(qCell/bigT))*J1884),IF(OR(ISBLANK(F1885),COUNT($F$2:F1884)&lt;=qCell),IF(COUNT($F$2:F1884)=1,0,F1884-F1883),((qCell/COUNT($F$2:F1884))*(I1885-I1884))+((1-(qCell/COUNT($F$2:F1884)))*J1884))),J1884),IF(AND(Temp!optSeasCoef=0,Temp!sts_multp=1),IF(H1884="in-sample",IF(Q1884=bigT,((qCell/bigT)*(I1885/I1884))+((1-(qCell/bigT))*J1884),IF(qCell=0,1,IF(OR(ISBLANK(F1885),COUNT($F$2:F1884)&lt;=qCell),IF(COUNT($F$2:F1884)=1,1,F1884/F1883),((qCell/COUNT($F$2:F1884))*(I1885/I1884))+((1-(qCell/COUNT($F$2:F1884)))*J1884)))),J1884),IF(Temp!sts_add=1,IF(H1884="in-sample",IF(Q1884=bigT,((qCell/bigT)*(I1885-I1884))+((1-(qCell/bigT))*J1884),IF(OR(ISBLANK(F1885),COUNT($AX$2:AX1884)&lt;=qCell),IF(COUNT($AX$2:AX1884)=1,0,AX1884-AX1883),((qCell/COUNT($AX$2:AX1884))*(I1885-I1884))+((1-(qCell/COUNT($AX$2:AX1884)))*J1884))),J1884),IF(H1884="in-sample",IF(Q1884=bigT,((qCell/bigT)*(I1885/I1884))+((1-(qCell/bigT))*J1884),IF(qCell=0,1,IF(OR(ISBLANK(F1885),COUNT($AX$2:AX1884)&lt;=qCell),IF(COUNT($AX$2:AX1884)=1,1,AX1884/AX1883),((qCell/COUNT($AX$2:AX1884))*(I1885/I1884))+((1-(qCell/COUNT($AX$2:AX1884)))*J1884)))),J1884)))))))</f>
        <v/>
      </c>
      <c r="K1885" s="120" t="str">
        <f>IF(H1885="","",IF(AND(Temp!optSeasCoef=0,Temp!sts_add=1),IF(H1885="out-sample",I1885+(Q1885*J1885),I1885+J1885),IF(AND(Temp!optSeasCoef=0,Temp!sts_multp=1),IF(H1885="out-sample",I1885*(J1885^Q1885),I1885*J1885),IF(Temp!sts_add=1,IF(H1885="out-sample",(I1885+(Q1885*J1885))*G1885,(I1885+J1885)*G1885),IF(H1885="out-sample",I1885*(J1885^Q1885)*G1885,I1885*J1885*G1885)))))</f>
        <v/>
      </c>
      <c r="L1885" s="116" t="str">
        <f t="shared" si="319"/>
        <v/>
      </c>
      <c r="M1885" s="116" t="str">
        <f t="shared" si="320"/>
        <v/>
      </c>
      <c r="N1885" s="116" t="str">
        <f t="shared" si="321"/>
        <v/>
      </c>
      <c r="O1885" s="116" t="str">
        <f t="shared" si="322"/>
        <v/>
      </c>
      <c r="P1885" s="116" t="str">
        <f t="shared" si="323"/>
        <v/>
      </c>
      <c r="Q1885" s="94" t="str">
        <f>IF(AND(Temp!fhor_indata=1,ISBLANK(F1885),H1884="in-sample"),1,IF(AND(Temp!fhor_indata=1,H1884="out-sample",Q1884&lt;XfHor),Q1884+1,IF(ISBLANK(F1885),"",IF(AND(H1885="out-sample",H1884="in-sample"),1,IF(AND(H1885="out-sample",H1884="out-sample"),Q1884+1,IF(ISNUMBER(Q1884),Q1884+1,1))))))</f>
        <v/>
      </c>
      <c r="R1885" s="94" t="str">
        <f t="shared" si="324"/>
        <v/>
      </c>
      <c r="S1885" s="94" t="str">
        <f>IF(Temp!fhor_indata=1,IF(S1884=XobsHor,1,IF(COUNT($S$2:S1884)&lt;=XobsHor,S1884+1,IF(AND(COUNT($S$2:S1884)&lt;=XobsHor+XfHor,IFERROR(MOD(S1884,XobsHor)&lt;XfHor,FALSE)),S1884+1,""))),IF(ISBLANK(F1885),"",IF(S1884=maxP,1,IF(S1884&lt;maxP,S1884+1,IF(COUNT($S$2:S1885)&lt;=XobsHor,S1884+1,"")))))</f>
        <v/>
      </c>
      <c r="T1885" s="3"/>
      <c r="U1885" s="6"/>
      <c r="V1885" s="6"/>
      <c r="W1885" s="6"/>
      <c r="X1885" s="6"/>
      <c r="Y1885" s="6"/>
      <c r="Z1885" s="6"/>
      <c r="AA1885" s="6"/>
      <c r="AB1885" s="6"/>
      <c r="AC1885" s="6"/>
      <c r="AD1885" s="6"/>
      <c r="AE1885" s="6"/>
      <c r="AF1885" s="6"/>
      <c r="AG1885" s="6"/>
      <c r="AH1885" s="6"/>
      <c r="AI1885" s="6"/>
      <c r="AJ1885" s="6"/>
      <c r="AK1885" s="6"/>
      <c r="AW1885" s="122" t="str">
        <f t="shared" si="326"/>
        <v/>
      </c>
      <c r="AX1885" s="123" t="str">
        <f t="shared" si="327"/>
        <v/>
      </c>
      <c r="AY1885" s="124" t="str">
        <f t="shared" si="328"/>
        <v/>
      </c>
      <c r="AZ1885" s="124" t="str">
        <f t="shared" si="329"/>
        <v/>
      </c>
      <c r="BF1885" s="91"/>
    </row>
    <row r="1886" spans="1:58" s="78" customFormat="1" ht="14.25" x14ac:dyDescent="0.2">
      <c r="A1886" s="6"/>
      <c r="B1886" s="6"/>
      <c r="C1886" s="6"/>
      <c r="D1886" s="3"/>
      <c r="E1886" s="98" t="str">
        <f t="shared" si="325"/>
        <v/>
      </c>
      <c r="F1886" s="117"/>
      <c r="G1886" s="116" t="str">
        <f>IF(E1886="","",IF(Temp!optSeasCoef=0,1,INDEX($C$2:$C$13,IF(MOD(COUNT($E$2:E1886),seas_indx)=0,seas_indx,MOD(COUNT($E$2:E1886),seas_indx)))))</f>
        <v/>
      </c>
      <c r="H1886" s="97" t="str">
        <f>IFERROR(IF(Temp!fhor_indata=1,IF(COUNT($S$2:S1886)&lt;=XobsHor,"in-sample",IF(AND(COUNT($S$2:S1886)&lt;=XobsHor+XfHor,MOD(S1885,XobsHor)&lt;XfHor),"out-sample","")),IF(ISBLANK(F1886),"",IF(COUNT($F$2:F1886)&lt;=XobsHor-XfHor,"in-sample","out-sample"))),"")</f>
        <v/>
      </c>
      <c r="I1886" s="120" t="str">
        <f>IF(AND(ISBLANK(F1885),H1885="in-sample"),"",IF(AND(Temp!fhor_indata=1,H1885="out-sample",H1886="out-sample"),I1885,IF(AND(ISBLANK(F1886),H1885="out-sample"),"",IF(AND(Temp!optSeasCoef=0,Temp!sts_add=1),IF(H1885="in-sample",IF(Q1885=bigT,((pCell/bigT)*F1885)+((1-(pCell/bigT))*(I1885+J1885)),IF(OR(ISBLANK(F1886),COUNT($F$2:F1885)&lt;=pCell),F1885,((pCell/COUNT($F$2:F1885))*F1885)+((1-(pCell/COUNT($F$2:F1885)))*(I1885+J1885)))),I1885),IF(AND(Temp!optSeasCoef=0,Temp!sts_multp=1),IF(H1885="in-sample",IF(Q1885=bigT,((pCell/bigT)*F1885)+((1-(pCell/bigT))*(I1885*J1885)),IF(OR(ISBLANK(F1886),COUNT(F$2:$F1885)&lt;=pCell),F1885,((pCell/COUNT($F$2:F1885))*F1885)+((1-(pCell/COUNT($F$2:F1885)))*(I1885*J1885)))),I1885),IF(Temp!sts_add=1,IF(H1885="in-sample",IF(Q1885=bigT,((pCell/bigT)*AX1885)+((1-(pCell/bigT))*(I1885+J1885)),IF(OR(ISBLANK(F1886),COUNT($AX$2:AX1885)&lt;=pCell),AX1885,((pCell/COUNT($AX$2:AX1885))*AX1885)+((1-(pCell/COUNT($AX$2:AX1885)))*(I1885+J1885)))),I1885),IF(H1885="in-sample",IF(Q1885=bigT,((pCell/bigT)*AX1885)+((1-(pCell/bigT))*(I1885*J1885)),IF(OR(ISBLANK(F1886),COUNT($AX$2:AX1885)&lt;=pCell),AX1885,((pCell/COUNT($AX$2:AX1885))*AX1885)+((1-(pCell/COUNT($AX$2:AX1885)))*(I1885*J1885)))),I1885)))))))</f>
        <v/>
      </c>
      <c r="J1886" s="120" t="str">
        <f>IF(AND(ISBLANK(F1885),H1885="in-sample"),"",IF(AND(Temp!fhor_indata=1,H1885="out-sample",H1886="out-sample"),J1885,IF(AND(ISBLANK(F1886),H1885="out-sample"),"",IF(AND(Temp!optSeasCoef=0,Temp!sts_add=1),IF(H1885="in-sample",IF(Q1885=bigT,((qCell/bigT)*(I1886-I1885))+((1-(qCell/bigT))*J1885),IF(OR(ISBLANK(F1886),COUNT($F$2:F1885)&lt;=qCell),IF(COUNT($F$2:F1885)=1,0,F1885-F1884),((qCell/COUNT($F$2:F1885))*(I1886-I1885))+((1-(qCell/COUNT($F$2:F1885)))*J1885))),J1885),IF(AND(Temp!optSeasCoef=0,Temp!sts_multp=1),IF(H1885="in-sample",IF(Q1885=bigT,((qCell/bigT)*(I1886/I1885))+((1-(qCell/bigT))*J1885),IF(qCell=0,1,IF(OR(ISBLANK(F1886),COUNT($F$2:F1885)&lt;=qCell),IF(COUNT($F$2:F1885)=1,1,F1885/F1884),((qCell/COUNT($F$2:F1885))*(I1886/I1885))+((1-(qCell/COUNT($F$2:F1885)))*J1885)))),J1885),IF(Temp!sts_add=1,IF(H1885="in-sample",IF(Q1885=bigT,((qCell/bigT)*(I1886-I1885))+((1-(qCell/bigT))*J1885),IF(OR(ISBLANK(F1886),COUNT($AX$2:AX1885)&lt;=qCell),IF(COUNT($AX$2:AX1885)=1,0,AX1885-AX1884),((qCell/COUNT($AX$2:AX1885))*(I1886-I1885))+((1-(qCell/COUNT($AX$2:AX1885)))*J1885))),J1885),IF(H1885="in-sample",IF(Q1885=bigT,((qCell/bigT)*(I1886/I1885))+((1-(qCell/bigT))*J1885),IF(qCell=0,1,IF(OR(ISBLANK(F1886),COUNT($AX$2:AX1885)&lt;=qCell),IF(COUNT($AX$2:AX1885)=1,1,AX1885/AX1884),((qCell/COUNT($AX$2:AX1885))*(I1886/I1885))+((1-(qCell/COUNT($AX$2:AX1885)))*J1885)))),J1885)))))))</f>
        <v/>
      </c>
      <c r="K1886" s="120" t="str">
        <f>IF(H1886="","",IF(AND(Temp!optSeasCoef=0,Temp!sts_add=1),IF(H1886="out-sample",I1886+(Q1886*J1886),I1886+J1886),IF(AND(Temp!optSeasCoef=0,Temp!sts_multp=1),IF(H1886="out-sample",I1886*(J1886^Q1886),I1886*J1886),IF(Temp!sts_add=1,IF(H1886="out-sample",(I1886+(Q1886*J1886))*G1886,(I1886+J1886)*G1886),IF(H1886="out-sample",I1886*(J1886^Q1886)*G1886,I1886*J1886*G1886)))))</f>
        <v/>
      </c>
      <c r="L1886" s="116" t="str">
        <f t="shared" si="319"/>
        <v/>
      </c>
      <c r="M1886" s="116" t="str">
        <f t="shared" si="320"/>
        <v/>
      </c>
      <c r="N1886" s="116" t="str">
        <f t="shared" si="321"/>
        <v/>
      </c>
      <c r="O1886" s="116" t="str">
        <f t="shared" si="322"/>
        <v/>
      </c>
      <c r="P1886" s="116" t="str">
        <f t="shared" si="323"/>
        <v/>
      </c>
      <c r="Q1886" s="94" t="str">
        <f>IF(AND(Temp!fhor_indata=1,ISBLANK(F1886),H1885="in-sample"),1,IF(AND(Temp!fhor_indata=1,H1885="out-sample",Q1885&lt;XfHor),Q1885+1,IF(ISBLANK(F1886),"",IF(AND(H1886="out-sample",H1885="in-sample"),1,IF(AND(H1886="out-sample",H1885="out-sample"),Q1885+1,IF(ISNUMBER(Q1885),Q1885+1,1))))))</f>
        <v/>
      </c>
      <c r="R1886" s="94" t="str">
        <f t="shared" si="324"/>
        <v/>
      </c>
      <c r="S1886" s="94" t="str">
        <f>IF(Temp!fhor_indata=1,IF(S1885=XobsHor,1,IF(COUNT($S$2:S1885)&lt;=XobsHor,S1885+1,IF(AND(COUNT($S$2:S1885)&lt;=XobsHor+XfHor,IFERROR(MOD(S1885,XobsHor)&lt;XfHor,FALSE)),S1885+1,""))),IF(ISBLANK(F1886),"",IF(S1885=maxP,1,IF(S1885&lt;maxP,S1885+1,IF(COUNT($S$2:S1886)&lt;=XobsHor,S1885+1,"")))))</f>
        <v/>
      </c>
      <c r="T1886" s="3"/>
      <c r="U1886" s="6"/>
      <c r="V1886" s="6"/>
      <c r="W1886" s="6"/>
      <c r="X1886" s="6"/>
      <c r="Y1886" s="6"/>
      <c r="Z1886" s="6"/>
      <c r="AA1886" s="6"/>
      <c r="AB1886" s="6"/>
      <c r="AC1886" s="6"/>
      <c r="AD1886" s="6"/>
      <c r="AE1886" s="6"/>
      <c r="AF1886" s="6"/>
      <c r="AG1886" s="6"/>
      <c r="AH1886" s="6"/>
      <c r="AI1886" s="6"/>
      <c r="AJ1886" s="6"/>
      <c r="AK1886" s="6"/>
      <c r="AW1886" s="122" t="str">
        <f t="shared" si="326"/>
        <v/>
      </c>
      <c r="AX1886" s="123" t="str">
        <f t="shared" si="327"/>
        <v/>
      </c>
      <c r="AY1886" s="124" t="str">
        <f t="shared" si="328"/>
        <v/>
      </c>
      <c r="AZ1886" s="124" t="str">
        <f t="shared" si="329"/>
        <v/>
      </c>
      <c r="BF1886" s="91"/>
    </row>
    <row r="1887" spans="1:58" s="78" customFormat="1" ht="14.25" x14ac:dyDescent="0.2">
      <c r="A1887" s="6"/>
      <c r="B1887" s="6"/>
      <c r="C1887" s="6"/>
      <c r="D1887" s="3"/>
      <c r="E1887" s="98" t="str">
        <f t="shared" si="325"/>
        <v/>
      </c>
      <c r="F1887" s="117"/>
      <c r="G1887" s="116" t="str">
        <f>IF(E1887="","",IF(Temp!optSeasCoef=0,1,INDEX($C$2:$C$13,IF(MOD(COUNT($E$2:E1887),seas_indx)=0,seas_indx,MOD(COUNT($E$2:E1887),seas_indx)))))</f>
        <v/>
      </c>
      <c r="H1887" s="97" t="str">
        <f>IFERROR(IF(Temp!fhor_indata=1,IF(COUNT($S$2:S1887)&lt;=XobsHor,"in-sample",IF(AND(COUNT($S$2:S1887)&lt;=XobsHor+XfHor,MOD(S1886,XobsHor)&lt;XfHor),"out-sample","")),IF(ISBLANK(F1887),"",IF(COUNT($F$2:F1887)&lt;=XobsHor-XfHor,"in-sample","out-sample"))),"")</f>
        <v/>
      </c>
      <c r="I1887" s="120" t="str">
        <f>IF(AND(ISBLANK(F1886),H1886="in-sample"),"",IF(AND(Temp!fhor_indata=1,H1886="out-sample",H1887="out-sample"),I1886,IF(AND(ISBLANK(F1887),H1886="out-sample"),"",IF(AND(Temp!optSeasCoef=0,Temp!sts_add=1),IF(H1886="in-sample",IF(Q1886=bigT,((pCell/bigT)*F1886)+((1-(pCell/bigT))*(I1886+J1886)),IF(OR(ISBLANK(F1887),COUNT($F$2:F1886)&lt;=pCell),F1886,((pCell/COUNT($F$2:F1886))*F1886)+((1-(pCell/COUNT($F$2:F1886)))*(I1886+J1886)))),I1886),IF(AND(Temp!optSeasCoef=0,Temp!sts_multp=1),IF(H1886="in-sample",IF(Q1886=bigT,((pCell/bigT)*F1886)+((1-(pCell/bigT))*(I1886*J1886)),IF(OR(ISBLANK(F1887),COUNT(F$2:$F1886)&lt;=pCell),F1886,((pCell/COUNT($F$2:F1886))*F1886)+((1-(pCell/COUNT($F$2:F1886)))*(I1886*J1886)))),I1886),IF(Temp!sts_add=1,IF(H1886="in-sample",IF(Q1886=bigT,((pCell/bigT)*AX1886)+((1-(pCell/bigT))*(I1886+J1886)),IF(OR(ISBLANK(F1887),COUNT($AX$2:AX1886)&lt;=pCell),AX1886,((pCell/COUNT($AX$2:AX1886))*AX1886)+((1-(pCell/COUNT($AX$2:AX1886)))*(I1886+J1886)))),I1886),IF(H1886="in-sample",IF(Q1886=bigT,((pCell/bigT)*AX1886)+((1-(pCell/bigT))*(I1886*J1886)),IF(OR(ISBLANK(F1887),COUNT($AX$2:AX1886)&lt;=pCell),AX1886,((pCell/COUNT($AX$2:AX1886))*AX1886)+((1-(pCell/COUNT($AX$2:AX1886)))*(I1886*J1886)))),I1886)))))))</f>
        <v/>
      </c>
      <c r="J1887" s="120" t="str">
        <f>IF(AND(ISBLANK(F1886),H1886="in-sample"),"",IF(AND(Temp!fhor_indata=1,H1886="out-sample",H1887="out-sample"),J1886,IF(AND(ISBLANK(F1887),H1886="out-sample"),"",IF(AND(Temp!optSeasCoef=0,Temp!sts_add=1),IF(H1886="in-sample",IF(Q1886=bigT,((qCell/bigT)*(I1887-I1886))+((1-(qCell/bigT))*J1886),IF(OR(ISBLANK(F1887),COUNT($F$2:F1886)&lt;=qCell),IF(COUNT($F$2:F1886)=1,0,F1886-F1885),((qCell/COUNT($F$2:F1886))*(I1887-I1886))+((1-(qCell/COUNT($F$2:F1886)))*J1886))),J1886),IF(AND(Temp!optSeasCoef=0,Temp!sts_multp=1),IF(H1886="in-sample",IF(Q1886=bigT,((qCell/bigT)*(I1887/I1886))+((1-(qCell/bigT))*J1886),IF(qCell=0,1,IF(OR(ISBLANK(F1887),COUNT($F$2:F1886)&lt;=qCell),IF(COUNT($F$2:F1886)=1,1,F1886/F1885),((qCell/COUNT($F$2:F1886))*(I1887/I1886))+((1-(qCell/COUNT($F$2:F1886)))*J1886)))),J1886),IF(Temp!sts_add=1,IF(H1886="in-sample",IF(Q1886=bigT,((qCell/bigT)*(I1887-I1886))+((1-(qCell/bigT))*J1886),IF(OR(ISBLANK(F1887),COUNT($AX$2:AX1886)&lt;=qCell),IF(COUNT($AX$2:AX1886)=1,0,AX1886-AX1885),((qCell/COUNT($AX$2:AX1886))*(I1887-I1886))+((1-(qCell/COUNT($AX$2:AX1886)))*J1886))),J1886),IF(H1886="in-sample",IF(Q1886=bigT,((qCell/bigT)*(I1887/I1886))+((1-(qCell/bigT))*J1886),IF(qCell=0,1,IF(OR(ISBLANK(F1887),COUNT($AX$2:AX1886)&lt;=qCell),IF(COUNT($AX$2:AX1886)=1,1,AX1886/AX1885),((qCell/COUNT($AX$2:AX1886))*(I1887/I1886))+((1-(qCell/COUNT($AX$2:AX1886)))*J1886)))),J1886)))))))</f>
        <v/>
      </c>
      <c r="K1887" s="120" t="str">
        <f>IF(H1887="","",IF(AND(Temp!optSeasCoef=0,Temp!sts_add=1),IF(H1887="out-sample",I1887+(Q1887*J1887),I1887+J1887),IF(AND(Temp!optSeasCoef=0,Temp!sts_multp=1),IF(H1887="out-sample",I1887*(J1887^Q1887),I1887*J1887),IF(Temp!sts_add=1,IF(H1887="out-sample",(I1887+(Q1887*J1887))*G1887,(I1887+J1887)*G1887),IF(H1887="out-sample",I1887*(J1887^Q1887)*G1887,I1887*J1887*G1887)))))</f>
        <v/>
      </c>
      <c r="L1887" s="116" t="str">
        <f t="shared" si="319"/>
        <v/>
      </c>
      <c r="M1887" s="116" t="str">
        <f t="shared" si="320"/>
        <v/>
      </c>
      <c r="N1887" s="116" t="str">
        <f t="shared" si="321"/>
        <v/>
      </c>
      <c r="O1887" s="116" t="str">
        <f t="shared" si="322"/>
        <v/>
      </c>
      <c r="P1887" s="116" t="str">
        <f t="shared" si="323"/>
        <v/>
      </c>
      <c r="Q1887" s="94" t="str">
        <f>IF(AND(Temp!fhor_indata=1,ISBLANK(F1887),H1886="in-sample"),1,IF(AND(Temp!fhor_indata=1,H1886="out-sample",Q1886&lt;XfHor),Q1886+1,IF(ISBLANK(F1887),"",IF(AND(H1887="out-sample",H1886="in-sample"),1,IF(AND(H1887="out-sample",H1886="out-sample"),Q1886+1,IF(ISNUMBER(Q1886),Q1886+1,1))))))</f>
        <v/>
      </c>
      <c r="R1887" s="94" t="str">
        <f t="shared" si="324"/>
        <v/>
      </c>
      <c r="S1887" s="94" t="str">
        <f>IF(Temp!fhor_indata=1,IF(S1886=XobsHor,1,IF(COUNT($S$2:S1886)&lt;=XobsHor,S1886+1,IF(AND(COUNT($S$2:S1886)&lt;=XobsHor+XfHor,IFERROR(MOD(S1886,XobsHor)&lt;XfHor,FALSE)),S1886+1,""))),IF(ISBLANK(F1887),"",IF(S1886=maxP,1,IF(S1886&lt;maxP,S1886+1,IF(COUNT($S$2:S1887)&lt;=XobsHor,S1886+1,"")))))</f>
        <v/>
      </c>
      <c r="T1887" s="3"/>
      <c r="U1887" s="6"/>
      <c r="V1887" s="6"/>
      <c r="W1887" s="6"/>
      <c r="X1887" s="6"/>
      <c r="Y1887" s="6"/>
      <c r="Z1887" s="6"/>
      <c r="AA1887" s="6"/>
      <c r="AB1887" s="6"/>
      <c r="AC1887" s="6"/>
      <c r="AD1887" s="6"/>
      <c r="AE1887" s="6"/>
      <c r="AF1887" s="6"/>
      <c r="AG1887" s="6"/>
      <c r="AH1887" s="6"/>
      <c r="AI1887" s="6"/>
      <c r="AJ1887" s="6"/>
      <c r="AK1887" s="6"/>
      <c r="AW1887" s="122" t="str">
        <f t="shared" si="326"/>
        <v/>
      </c>
      <c r="AX1887" s="123" t="str">
        <f t="shared" si="327"/>
        <v/>
      </c>
      <c r="AY1887" s="124" t="str">
        <f t="shared" si="328"/>
        <v/>
      </c>
      <c r="AZ1887" s="124" t="str">
        <f t="shared" si="329"/>
        <v/>
      </c>
      <c r="BF1887" s="91"/>
    </row>
    <row r="1888" spans="1:58" s="78" customFormat="1" ht="14.25" x14ac:dyDescent="0.2">
      <c r="A1888" s="6"/>
      <c r="B1888" s="6"/>
      <c r="C1888" s="6"/>
      <c r="D1888" s="3"/>
      <c r="E1888" s="98" t="str">
        <f t="shared" si="325"/>
        <v/>
      </c>
      <c r="F1888" s="117"/>
      <c r="G1888" s="116" t="str">
        <f>IF(E1888="","",IF(Temp!optSeasCoef=0,1,INDEX($C$2:$C$13,IF(MOD(COUNT($E$2:E1888),seas_indx)=0,seas_indx,MOD(COUNT($E$2:E1888),seas_indx)))))</f>
        <v/>
      </c>
      <c r="H1888" s="97" t="str">
        <f>IFERROR(IF(Temp!fhor_indata=1,IF(COUNT($S$2:S1888)&lt;=XobsHor,"in-sample",IF(AND(COUNT($S$2:S1888)&lt;=XobsHor+XfHor,MOD(S1887,XobsHor)&lt;XfHor),"out-sample","")),IF(ISBLANK(F1888),"",IF(COUNT($F$2:F1888)&lt;=XobsHor-XfHor,"in-sample","out-sample"))),"")</f>
        <v/>
      </c>
      <c r="I1888" s="120" t="str">
        <f>IF(AND(ISBLANK(F1887),H1887="in-sample"),"",IF(AND(Temp!fhor_indata=1,H1887="out-sample",H1888="out-sample"),I1887,IF(AND(ISBLANK(F1888),H1887="out-sample"),"",IF(AND(Temp!optSeasCoef=0,Temp!sts_add=1),IF(H1887="in-sample",IF(Q1887=bigT,((pCell/bigT)*F1887)+((1-(pCell/bigT))*(I1887+J1887)),IF(OR(ISBLANK(F1888),COUNT($F$2:F1887)&lt;=pCell),F1887,((pCell/COUNT($F$2:F1887))*F1887)+((1-(pCell/COUNT($F$2:F1887)))*(I1887+J1887)))),I1887),IF(AND(Temp!optSeasCoef=0,Temp!sts_multp=1),IF(H1887="in-sample",IF(Q1887=bigT,((pCell/bigT)*F1887)+((1-(pCell/bigT))*(I1887*J1887)),IF(OR(ISBLANK(F1888),COUNT(F$2:$F1887)&lt;=pCell),F1887,((pCell/COUNT($F$2:F1887))*F1887)+((1-(pCell/COUNT($F$2:F1887)))*(I1887*J1887)))),I1887),IF(Temp!sts_add=1,IF(H1887="in-sample",IF(Q1887=bigT,((pCell/bigT)*AX1887)+((1-(pCell/bigT))*(I1887+J1887)),IF(OR(ISBLANK(F1888),COUNT($AX$2:AX1887)&lt;=pCell),AX1887,((pCell/COUNT($AX$2:AX1887))*AX1887)+((1-(pCell/COUNT($AX$2:AX1887)))*(I1887+J1887)))),I1887),IF(H1887="in-sample",IF(Q1887=bigT,((pCell/bigT)*AX1887)+((1-(pCell/bigT))*(I1887*J1887)),IF(OR(ISBLANK(F1888),COUNT($AX$2:AX1887)&lt;=pCell),AX1887,((pCell/COUNT($AX$2:AX1887))*AX1887)+((1-(pCell/COUNT($AX$2:AX1887)))*(I1887*J1887)))),I1887)))))))</f>
        <v/>
      </c>
      <c r="J1888" s="120" t="str">
        <f>IF(AND(ISBLANK(F1887),H1887="in-sample"),"",IF(AND(Temp!fhor_indata=1,H1887="out-sample",H1888="out-sample"),J1887,IF(AND(ISBLANK(F1888),H1887="out-sample"),"",IF(AND(Temp!optSeasCoef=0,Temp!sts_add=1),IF(H1887="in-sample",IF(Q1887=bigT,((qCell/bigT)*(I1888-I1887))+((1-(qCell/bigT))*J1887),IF(OR(ISBLANK(F1888),COUNT($F$2:F1887)&lt;=qCell),IF(COUNT($F$2:F1887)=1,0,F1887-F1886),((qCell/COUNT($F$2:F1887))*(I1888-I1887))+((1-(qCell/COUNT($F$2:F1887)))*J1887))),J1887),IF(AND(Temp!optSeasCoef=0,Temp!sts_multp=1),IF(H1887="in-sample",IF(Q1887=bigT,((qCell/bigT)*(I1888/I1887))+((1-(qCell/bigT))*J1887),IF(qCell=0,1,IF(OR(ISBLANK(F1888),COUNT($F$2:F1887)&lt;=qCell),IF(COUNT($F$2:F1887)=1,1,F1887/F1886),((qCell/COUNT($F$2:F1887))*(I1888/I1887))+((1-(qCell/COUNT($F$2:F1887)))*J1887)))),J1887),IF(Temp!sts_add=1,IF(H1887="in-sample",IF(Q1887=bigT,((qCell/bigT)*(I1888-I1887))+((1-(qCell/bigT))*J1887),IF(OR(ISBLANK(F1888),COUNT($AX$2:AX1887)&lt;=qCell),IF(COUNT($AX$2:AX1887)=1,0,AX1887-AX1886),((qCell/COUNT($AX$2:AX1887))*(I1888-I1887))+((1-(qCell/COUNT($AX$2:AX1887)))*J1887))),J1887),IF(H1887="in-sample",IF(Q1887=bigT,((qCell/bigT)*(I1888/I1887))+((1-(qCell/bigT))*J1887),IF(qCell=0,1,IF(OR(ISBLANK(F1888),COUNT($AX$2:AX1887)&lt;=qCell),IF(COUNT($AX$2:AX1887)=1,1,AX1887/AX1886),((qCell/COUNT($AX$2:AX1887))*(I1888/I1887))+((1-(qCell/COUNT($AX$2:AX1887)))*J1887)))),J1887)))))))</f>
        <v/>
      </c>
      <c r="K1888" s="120" t="str">
        <f>IF(H1888="","",IF(AND(Temp!optSeasCoef=0,Temp!sts_add=1),IF(H1888="out-sample",I1888+(Q1888*J1888),I1888+J1888),IF(AND(Temp!optSeasCoef=0,Temp!sts_multp=1),IF(H1888="out-sample",I1888*(J1888^Q1888),I1888*J1888),IF(Temp!sts_add=1,IF(H1888="out-sample",(I1888+(Q1888*J1888))*G1888,(I1888+J1888)*G1888),IF(H1888="out-sample",I1888*(J1888^Q1888)*G1888,I1888*J1888*G1888)))))</f>
        <v/>
      </c>
      <c r="L1888" s="116" t="str">
        <f t="shared" si="319"/>
        <v/>
      </c>
      <c r="M1888" s="116" t="str">
        <f t="shared" si="320"/>
        <v/>
      </c>
      <c r="N1888" s="116" t="str">
        <f t="shared" si="321"/>
        <v/>
      </c>
      <c r="O1888" s="116" t="str">
        <f t="shared" si="322"/>
        <v/>
      </c>
      <c r="P1888" s="116" t="str">
        <f t="shared" si="323"/>
        <v/>
      </c>
      <c r="Q1888" s="94" t="str">
        <f>IF(AND(Temp!fhor_indata=1,ISBLANK(F1888),H1887="in-sample"),1,IF(AND(Temp!fhor_indata=1,H1887="out-sample",Q1887&lt;XfHor),Q1887+1,IF(ISBLANK(F1888),"",IF(AND(H1888="out-sample",H1887="in-sample"),1,IF(AND(H1888="out-sample",H1887="out-sample"),Q1887+1,IF(ISNUMBER(Q1887),Q1887+1,1))))))</f>
        <v/>
      </c>
      <c r="R1888" s="94" t="str">
        <f t="shared" si="324"/>
        <v/>
      </c>
      <c r="S1888" s="94" t="str">
        <f>IF(Temp!fhor_indata=1,IF(S1887=XobsHor,1,IF(COUNT($S$2:S1887)&lt;=XobsHor,S1887+1,IF(AND(COUNT($S$2:S1887)&lt;=XobsHor+XfHor,IFERROR(MOD(S1887,XobsHor)&lt;XfHor,FALSE)),S1887+1,""))),IF(ISBLANK(F1888),"",IF(S1887=maxP,1,IF(S1887&lt;maxP,S1887+1,IF(COUNT($S$2:S1888)&lt;=XobsHor,S1887+1,"")))))</f>
        <v/>
      </c>
      <c r="T1888" s="3"/>
      <c r="U1888" s="6"/>
      <c r="V1888" s="6"/>
      <c r="W1888" s="6"/>
      <c r="X1888" s="6"/>
      <c r="Y1888" s="6"/>
      <c r="Z1888" s="6"/>
      <c r="AA1888" s="6"/>
      <c r="AB1888" s="6"/>
      <c r="AC1888" s="6"/>
      <c r="AD1888" s="6"/>
      <c r="AE1888" s="6"/>
      <c r="AF1888" s="6"/>
      <c r="AG1888" s="6"/>
      <c r="AH1888" s="6"/>
      <c r="AI1888" s="6"/>
      <c r="AJ1888" s="6"/>
      <c r="AK1888" s="6"/>
      <c r="AW1888" s="122" t="str">
        <f t="shared" si="326"/>
        <v/>
      </c>
      <c r="AX1888" s="123" t="str">
        <f t="shared" si="327"/>
        <v/>
      </c>
      <c r="AY1888" s="124" t="str">
        <f t="shared" si="328"/>
        <v/>
      </c>
      <c r="AZ1888" s="124" t="str">
        <f t="shared" si="329"/>
        <v/>
      </c>
      <c r="BF1888" s="91"/>
    </row>
    <row r="1889" spans="1:58" s="78" customFormat="1" ht="14.25" x14ac:dyDescent="0.2">
      <c r="A1889" s="6"/>
      <c r="B1889" s="6"/>
      <c r="C1889" s="6"/>
      <c r="D1889" s="3"/>
      <c r="E1889" s="98" t="str">
        <f t="shared" si="325"/>
        <v/>
      </c>
      <c r="F1889" s="117"/>
      <c r="G1889" s="116" t="str">
        <f>IF(E1889="","",IF(Temp!optSeasCoef=0,1,INDEX($C$2:$C$13,IF(MOD(COUNT($E$2:E1889),seas_indx)=0,seas_indx,MOD(COUNT($E$2:E1889),seas_indx)))))</f>
        <v/>
      </c>
      <c r="H1889" s="97" t="str">
        <f>IFERROR(IF(Temp!fhor_indata=1,IF(COUNT($S$2:S1889)&lt;=XobsHor,"in-sample",IF(AND(COUNT($S$2:S1889)&lt;=XobsHor+XfHor,MOD(S1888,XobsHor)&lt;XfHor),"out-sample","")),IF(ISBLANK(F1889),"",IF(COUNT($F$2:F1889)&lt;=XobsHor-XfHor,"in-sample","out-sample"))),"")</f>
        <v/>
      </c>
      <c r="I1889" s="120" t="str">
        <f>IF(AND(ISBLANK(F1888),H1888="in-sample"),"",IF(AND(Temp!fhor_indata=1,H1888="out-sample",H1889="out-sample"),I1888,IF(AND(ISBLANK(F1889),H1888="out-sample"),"",IF(AND(Temp!optSeasCoef=0,Temp!sts_add=1),IF(H1888="in-sample",IF(Q1888=bigT,((pCell/bigT)*F1888)+((1-(pCell/bigT))*(I1888+J1888)),IF(OR(ISBLANK(F1889),COUNT($F$2:F1888)&lt;=pCell),F1888,((pCell/COUNT($F$2:F1888))*F1888)+((1-(pCell/COUNT($F$2:F1888)))*(I1888+J1888)))),I1888),IF(AND(Temp!optSeasCoef=0,Temp!sts_multp=1),IF(H1888="in-sample",IF(Q1888=bigT,((pCell/bigT)*F1888)+((1-(pCell/bigT))*(I1888*J1888)),IF(OR(ISBLANK(F1889),COUNT(F$2:$F1888)&lt;=pCell),F1888,((pCell/COUNT($F$2:F1888))*F1888)+((1-(pCell/COUNT($F$2:F1888)))*(I1888*J1888)))),I1888),IF(Temp!sts_add=1,IF(H1888="in-sample",IF(Q1888=bigT,((pCell/bigT)*AX1888)+((1-(pCell/bigT))*(I1888+J1888)),IF(OR(ISBLANK(F1889),COUNT($AX$2:AX1888)&lt;=pCell),AX1888,((pCell/COUNT($AX$2:AX1888))*AX1888)+((1-(pCell/COUNT($AX$2:AX1888)))*(I1888+J1888)))),I1888),IF(H1888="in-sample",IF(Q1888=bigT,((pCell/bigT)*AX1888)+((1-(pCell/bigT))*(I1888*J1888)),IF(OR(ISBLANK(F1889),COUNT($AX$2:AX1888)&lt;=pCell),AX1888,((pCell/COUNT($AX$2:AX1888))*AX1888)+((1-(pCell/COUNT($AX$2:AX1888)))*(I1888*J1888)))),I1888)))))))</f>
        <v/>
      </c>
      <c r="J1889" s="120" t="str">
        <f>IF(AND(ISBLANK(F1888),H1888="in-sample"),"",IF(AND(Temp!fhor_indata=1,H1888="out-sample",H1889="out-sample"),J1888,IF(AND(ISBLANK(F1889),H1888="out-sample"),"",IF(AND(Temp!optSeasCoef=0,Temp!sts_add=1),IF(H1888="in-sample",IF(Q1888=bigT,((qCell/bigT)*(I1889-I1888))+((1-(qCell/bigT))*J1888),IF(OR(ISBLANK(F1889),COUNT($F$2:F1888)&lt;=qCell),IF(COUNT($F$2:F1888)=1,0,F1888-F1887),((qCell/COUNT($F$2:F1888))*(I1889-I1888))+((1-(qCell/COUNT($F$2:F1888)))*J1888))),J1888),IF(AND(Temp!optSeasCoef=0,Temp!sts_multp=1),IF(H1888="in-sample",IF(Q1888=bigT,((qCell/bigT)*(I1889/I1888))+((1-(qCell/bigT))*J1888),IF(qCell=0,1,IF(OR(ISBLANK(F1889),COUNT($F$2:F1888)&lt;=qCell),IF(COUNT($F$2:F1888)=1,1,F1888/F1887),((qCell/COUNT($F$2:F1888))*(I1889/I1888))+((1-(qCell/COUNT($F$2:F1888)))*J1888)))),J1888),IF(Temp!sts_add=1,IF(H1888="in-sample",IF(Q1888=bigT,((qCell/bigT)*(I1889-I1888))+((1-(qCell/bigT))*J1888),IF(OR(ISBLANK(F1889),COUNT($AX$2:AX1888)&lt;=qCell),IF(COUNT($AX$2:AX1888)=1,0,AX1888-AX1887),((qCell/COUNT($AX$2:AX1888))*(I1889-I1888))+((1-(qCell/COUNT($AX$2:AX1888)))*J1888))),J1888),IF(H1888="in-sample",IF(Q1888=bigT,((qCell/bigT)*(I1889/I1888))+((1-(qCell/bigT))*J1888),IF(qCell=0,1,IF(OR(ISBLANK(F1889),COUNT($AX$2:AX1888)&lt;=qCell),IF(COUNT($AX$2:AX1888)=1,1,AX1888/AX1887),((qCell/COUNT($AX$2:AX1888))*(I1889/I1888))+((1-(qCell/COUNT($AX$2:AX1888)))*J1888)))),J1888)))))))</f>
        <v/>
      </c>
      <c r="K1889" s="120" t="str">
        <f>IF(H1889="","",IF(AND(Temp!optSeasCoef=0,Temp!sts_add=1),IF(H1889="out-sample",I1889+(Q1889*J1889),I1889+J1889),IF(AND(Temp!optSeasCoef=0,Temp!sts_multp=1),IF(H1889="out-sample",I1889*(J1889^Q1889),I1889*J1889),IF(Temp!sts_add=1,IF(H1889="out-sample",(I1889+(Q1889*J1889))*G1889,(I1889+J1889)*G1889),IF(H1889="out-sample",I1889*(J1889^Q1889)*G1889,I1889*J1889*G1889)))))</f>
        <v/>
      </c>
      <c r="L1889" s="116" t="str">
        <f t="shared" si="319"/>
        <v/>
      </c>
      <c r="M1889" s="116" t="str">
        <f t="shared" si="320"/>
        <v/>
      </c>
      <c r="N1889" s="116" t="str">
        <f t="shared" si="321"/>
        <v/>
      </c>
      <c r="O1889" s="116" t="str">
        <f t="shared" si="322"/>
        <v/>
      </c>
      <c r="P1889" s="116" t="str">
        <f t="shared" si="323"/>
        <v/>
      </c>
      <c r="Q1889" s="94" t="str">
        <f>IF(AND(Temp!fhor_indata=1,ISBLANK(F1889),H1888="in-sample"),1,IF(AND(Temp!fhor_indata=1,H1888="out-sample",Q1888&lt;XfHor),Q1888+1,IF(ISBLANK(F1889),"",IF(AND(H1889="out-sample",H1888="in-sample"),1,IF(AND(H1889="out-sample",H1888="out-sample"),Q1888+1,IF(ISNUMBER(Q1888),Q1888+1,1))))))</f>
        <v/>
      </c>
      <c r="R1889" s="94" t="str">
        <f t="shared" si="324"/>
        <v/>
      </c>
      <c r="S1889" s="94" t="str">
        <f>IF(Temp!fhor_indata=1,IF(S1888=XobsHor,1,IF(COUNT($S$2:S1888)&lt;=XobsHor,S1888+1,IF(AND(COUNT($S$2:S1888)&lt;=XobsHor+XfHor,IFERROR(MOD(S1888,XobsHor)&lt;XfHor,FALSE)),S1888+1,""))),IF(ISBLANK(F1889),"",IF(S1888=maxP,1,IF(S1888&lt;maxP,S1888+1,IF(COUNT($S$2:S1889)&lt;=XobsHor,S1888+1,"")))))</f>
        <v/>
      </c>
      <c r="T1889" s="3"/>
      <c r="U1889" s="6"/>
      <c r="V1889" s="6"/>
      <c r="W1889" s="6"/>
      <c r="X1889" s="6"/>
      <c r="Y1889" s="6"/>
      <c r="Z1889" s="6"/>
      <c r="AA1889" s="6"/>
      <c r="AB1889" s="6"/>
      <c r="AC1889" s="6"/>
      <c r="AD1889" s="6"/>
      <c r="AE1889" s="6"/>
      <c r="AF1889" s="6"/>
      <c r="AG1889" s="6"/>
      <c r="AH1889" s="6"/>
      <c r="AI1889" s="6"/>
      <c r="AJ1889" s="6"/>
      <c r="AK1889" s="6"/>
      <c r="AW1889" s="122" t="str">
        <f t="shared" si="326"/>
        <v/>
      </c>
      <c r="AX1889" s="123" t="str">
        <f t="shared" si="327"/>
        <v/>
      </c>
      <c r="AY1889" s="124" t="str">
        <f t="shared" si="328"/>
        <v/>
      </c>
      <c r="AZ1889" s="124" t="str">
        <f t="shared" si="329"/>
        <v/>
      </c>
      <c r="BF1889" s="91"/>
    </row>
    <row r="1890" spans="1:58" s="78" customFormat="1" ht="14.25" x14ac:dyDescent="0.2">
      <c r="A1890" s="6"/>
      <c r="B1890" s="6"/>
      <c r="C1890" s="6"/>
      <c r="D1890" s="3"/>
      <c r="E1890" s="98" t="str">
        <f t="shared" si="325"/>
        <v/>
      </c>
      <c r="F1890" s="117"/>
      <c r="G1890" s="116" t="str">
        <f>IF(E1890="","",IF(Temp!optSeasCoef=0,1,INDEX($C$2:$C$13,IF(MOD(COUNT($E$2:E1890),seas_indx)=0,seas_indx,MOD(COUNT($E$2:E1890),seas_indx)))))</f>
        <v/>
      </c>
      <c r="H1890" s="97" t="str">
        <f>IFERROR(IF(Temp!fhor_indata=1,IF(COUNT($S$2:S1890)&lt;=XobsHor,"in-sample",IF(AND(COUNT($S$2:S1890)&lt;=XobsHor+XfHor,MOD(S1889,XobsHor)&lt;XfHor),"out-sample","")),IF(ISBLANK(F1890),"",IF(COUNT($F$2:F1890)&lt;=XobsHor-XfHor,"in-sample","out-sample"))),"")</f>
        <v/>
      </c>
      <c r="I1890" s="120" t="str">
        <f>IF(AND(ISBLANK(F1889),H1889="in-sample"),"",IF(AND(Temp!fhor_indata=1,H1889="out-sample",H1890="out-sample"),I1889,IF(AND(ISBLANK(F1890),H1889="out-sample"),"",IF(AND(Temp!optSeasCoef=0,Temp!sts_add=1),IF(H1889="in-sample",IF(Q1889=bigT,((pCell/bigT)*F1889)+((1-(pCell/bigT))*(I1889+J1889)),IF(OR(ISBLANK(F1890),COUNT($F$2:F1889)&lt;=pCell),F1889,((pCell/COUNT($F$2:F1889))*F1889)+((1-(pCell/COUNT($F$2:F1889)))*(I1889+J1889)))),I1889),IF(AND(Temp!optSeasCoef=0,Temp!sts_multp=1),IF(H1889="in-sample",IF(Q1889=bigT,((pCell/bigT)*F1889)+((1-(pCell/bigT))*(I1889*J1889)),IF(OR(ISBLANK(F1890),COUNT(F$2:$F1889)&lt;=pCell),F1889,((pCell/COUNT($F$2:F1889))*F1889)+((1-(pCell/COUNT($F$2:F1889)))*(I1889*J1889)))),I1889),IF(Temp!sts_add=1,IF(H1889="in-sample",IF(Q1889=bigT,((pCell/bigT)*AX1889)+((1-(pCell/bigT))*(I1889+J1889)),IF(OR(ISBLANK(F1890),COUNT($AX$2:AX1889)&lt;=pCell),AX1889,((pCell/COUNT($AX$2:AX1889))*AX1889)+((1-(pCell/COUNT($AX$2:AX1889)))*(I1889+J1889)))),I1889),IF(H1889="in-sample",IF(Q1889=bigT,((pCell/bigT)*AX1889)+((1-(pCell/bigT))*(I1889*J1889)),IF(OR(ISBLANK(F1890),COUNT($AX$2:AX1889)&lt;=pCell),AX1889,((pCell/COUNT($AX$2:AX1889))*AX1889)+((1-(pCell/COUNT($AX$2:AX1889)))*(I1889*J1889)))),I1889)))))))</f>
        <v/>
      </c>
      <c r="J1890" s="120" t="str">
        <f>IF(AND(ISBLANK(F1889),H1889="in-sample"),"",IF(AND(Temp!fhor_indata=1,H1889="out-sample",H1890="out-sample"),J1889,IF(AND(ISBLANK(F1890),H1889="out-sample"),"",IF(AND(Temp!optSeasCoef=0,Temp!sts_add=1),IF(H1889="in-sample",IF(Q1889=bigT,((qCell/bigT)*(I1890-I1889))+((1-(qCell/bigT))*J1889),IF(OR(ISBLANK(F1890),COUNT($F$2:F1889)&lt;=qCell),IF(COUNT($F$2:F1889)=1,0,F1889-F1888),((qCell/COUNT($F$2:F1889))*(I1890-I1889))+((1-(qCell/COUNT($F$2:F1889)))*J1889))),J1889),IF(AND(Temp!optSeasCoef=0,Temp!sts_multp=1),IF(H1889="in-sample",IF(Q1889=bigT,((qCell/bigT)*(I1890/I1889))+((1-(qCell/bigT))*J1889),IF(qCell=0,1,IF(OR(ISBLANK(F1890),COUNT($F$2:F1889)&lt;=qCell),IF(COUNT($F$2:F1889)=1,1,F1889/F1888),((qCell/COUNT($F$2:F1889))*(I1890/I1889))+((1-(qCell/COUNT($F$2:F1889)))*J1889)))),J1889),IF(Temp!sts_add=1,IF(H1889="in-sample",IF(Q1889=bigT,((qCell/bigT)*(I1890-I1889))+((1-(qCell/bigT))*J1889),IF(OR(ISBLANK(F1890),COUNT($AX$2:AX1889)&lt;=qCell),IF(COUNT($AX$2:AX1889)=1,0,AX1889-AX1888),((qCell/COUNT($AX$2:AX1889))*(I1890-I1889))+((1-(qCell/COUNT($AX$2:AX1889)))*J1889))),J1889),IF(H1889="in-sample",IF(Q1889=bigT,((qCell/bigT)*(I1890/I1889))+((1-(qCell/bigT))*J1889),IF(qCell=0,1,IF(OR(ISBLANK(F1890),COUNT($AX$2:AX1889)&lt;=qCell),IF(COUNT($AX$2:AX1889)=1,1,AX1889/AX1888),((qCell/COUNT($AX$2:AX1889))*(I1890/I1889))+((1-(qCell/COUNT($AX$2:AX1889)))*J1889)))),J1889)))))))</f>
        <v/>
      </c>
      <c r="K1890" s="120" t="str">
        <f>IF(H1890="","",IF(AND(Temp!optSeasCoef=0,Temp!sts_add=1),IF(H1890="out-sample",I1890+(Q1890*J1890),I1890+J1890),IF(AND(Temp!optSeasCoef=0,Temp!sts_multp=1),IF(H1890="out-sample",I1890*(J1890^Q1890),I1890*J1890),IF(Temp!sts_add=1,IF(H1890="out-sample",(I1890+(Q1890*J1890))*G1890,(I1890+J1890)*G1890),IF(H1890="out-sample",I1890*(J1890^Q1890)*G1890,I1890*J1890*G1890)))))</f>
        <v/>
      </c>
      <c r="L1890" s="116" t="str">
        <f t="shared" si="319"/>
        <v/>
      </c>
      <c r="M1890" s="116" t="str">
        <f t="shared" si="320"/>
        <v/>
      </c>
      <c r="N1890" s="116" t="str">
        <f t="shared" si="321"/>
        <v/>
      </c>
      <c r="O1890" s="116" t="str">
        <f t="shared" si="322"/>
        <v/>
      </c>
      <c r="P1890" s="116" t="str">
        <f t="shared" si="323"/>
        <v/>
      </c>
      <c r="Q1890" s="94" t="str">
        <f>IF(AND(Temp!fhor_indata=1,ISBLANK(F1890),H1889="in-sample"),1,IF(AND(Temp!fhor_indata=1,H1889="out-sample",Q1889&lt;XfHor),Q1889+1,IF(ISBLANK(F1890),"",IF(AND(H1890="out-sample",H1889="in-sample"),1,IF(AND(H1890="out-sample",H1889="out-sample"),Q1889+1,IF(ISNUMBER(Q1889),Q1889+1,1))))))</f>
        <v/>
      </c>
      <c r="R1890" s="94" t="str">
        <f t="shared" si="324"/>
        <v/>
      </c>
      <c r="S1890" s="94" t="str">
        <f>IF(Temp!fhor_indata=1,IF(S1889=XobsHor,1,IF(COUNT($S$2:S1889)&lt;=XobsHor,S1889+1,IF(AND(COUNT($S$2:S1889)&lt;=XobsHor+XfHor,IFERROR(MOD(S1889,XobsHor)&lt;XfHor,FALSE)),S1889+1,""))),IF(ISBLANK(F1890),"",IF(S1889=maxP,1,IF(S1889&lt;maxP,S1889+1,IF(COUNT($S$2:S1890)&lt;=XobsHor,S1889+1,"")))))</f>
        <v/>
      </c>
      <c r="T1890" s="3"/>
      <c r="U1890" s="6"/>
      <c r="V1890" s="6"/>
      <c r="W1890" s="6"/>
      <c r="X1890" s="6"/>
      <c r="Y1890" s="6"/>
      <c r="Z1890" s="6"/>
      <c r="AA1890" s="6"/>
      <c r="AB1890" s="6"/>
      <c r="AC1890" s="6"/>
      <c r="AD1890" s="6"/>
      <c r="AE1890" s="6"/>
      <c r="AF1890" s="6"/>
      <c r="AG1890" s="6"/>
      <c r="AH1890" s="6"/>
      <c r="AI1890" s="6"/>
      <c r="AJ1890" s="6"/>
      <c r="AK1890" s="6"/>
      <c r="AW1890" s="122" t="str">
        <f t="shared" si="326"/>
        <v/>
      </c>
      <c r="AX1890" s="123" t="str">
        <f t="shared" si="327"/>
        <v/>
      </c>
      <c r="AY1890" s="124" t="str">
        <f t="shared" si="328"/>
        <v/>
      </c>
      <c r="AZ1890" s="124" t="str">
        <f t="shared" si="329"/>
        <v/>
      </c>
      <c r="BF1890" s="91"/>
    </row>
    <row r="1891" spans="1:58" s="78" customFormat="1" ht="14.25" x14ac:dyDescent="0.2">
      <c r="A1891" s="6"/>
      <c r="B1891" s="6"/>
      <c r="C1891" s="6"/>
      <c r="D1891" s="3"/>
      <c r="E1891" s="98" t="str">
        <f t="shared" si="325"/>
        <v/>
      </c>
      <c r="F1891" s="117"/>
      <c r="G1891" s="116" t="str">
        <f>IF(E1891="","",IF(Temp!optSeasCoef=0,1,INDEX($C$2:$C$13,IF(MOD(COUNT($E$2:E1891),seas_indx)=0,seas_indx,MOD(COUNT($E$2:E1891),seas_indx)))))</f>
        <v/>
      </c>
      <c r="H1891" s="97" t="str">
        <f>IFERROR(IF(Temp!fhor_indata=1,IF(COUNT($S$2:S1891)&lt;=XobsHor,"in-sample",IF(AND(COUNT($S$2:S1891)&lt;=XobsHor+XfHor,MOD(S1890,XobsHor)&lt;XfHor),"out-sample","")),IF(ISBLANK(F1891),"",IF(COUNT($F$2:F1891)&lt;=XobsHor-XfHor,"in-sample","out-sample"))),"")</f>
        <v/>
      </c>
      <c r="I1891" s="120" t="str">
        <f>IF(AND(ISBLANK(F1890),H1890="in-sample"),"",IF(AND(Temp!fhor_indata=1,H1890="out-sample",H1891="out-sample"),I1890,IF(AND(ISBLANK(F1891),H1890="out-sample"),"",IF(AND(Temp!optSeasCoef=0,Temp!sts_add=1),IF(H1890="in-sample",IF(Q1890=bigT,((pCell/bigT)*F1890)+((1-(pCell/bigT))*(I1890+J1890)),IF(OR(ISBLANK(F1891),COUNT($F$2:F1890)&lt;=pCell),F1890,((pCell/COUNT($F$2:F1890))*F1890)+((1-(pCell/COUNT($F$2:F1890)))*(I1890+J1890)))),I1890),IF(AND(Temp!optSeasCoef=0,Temp!sts_multp=1),IF(H1890="in-sample",IF(Q1890=bigT,((pCell/bigT)*F1890)+((1-(pCell/bigT))*(I1890*J1890)),IF(OR(ISBLANK(F1891),COUNT(F$2:$F1890)&lt;=pCell),F1890,((pCell/COUNT($F$2:F1890))*F1890)+((1-(pCell/COUNT($F$2:F1890)))*(I1890*J1890)))),I1890),IF(Temp!sts_add=1,IF(H1890="in-sample",IF(Q1890=bigT,((pCell/bigT)*AX1890)+((1-(pCell/bigT))*(I1890+J1890)),IF(OR(ISBLANK(F1891),COUNT($AX$2:AX1890)&lt;=pCell),AX1890,((pCell/COUNT($AX$2:AX1890))*AX1890)+((1-(pCell/COUNT($AX$2:AX1890)))*(I1890+J1890)))),I1890),IF(H1890="in-sample",IF(Q1890=bigT,((pCell/bigT)*AX1890)+((1-(pCell/bigT))*(I1890*J1890)),IF(OR(ISBLANK(F1891),COUNT($AX$2:AX1890)&lt;=pCell),AX1890,((pCell/COUNT($AX$2:AX1890))*AX1890)+((1-(pCell/COUNT($AX$2:AX1890)))*(I1890*J1890)))),I1890)))))))</f>
        <v/>
      </c>
      <c r="J1891" s="120" t="str">
        <f>IF(AND(ISBLANK(F1890),H1890="in-sample"),"",IF(AND(Temp!fhor_indata=1,H1890="out-sample",H1891="out-sample"),J1890,IF(AND(ISBLANK(F1891),H1890="out-sample"),"",IF(AND(Temp!optSeasCoef=0,Temp!sts_add=1),IF(H1890="in-sample",IF(Q1890=bigT,((qCell/bigT)*(I1891-I1890))+((1-(qCell/bigT))*J1890),IF(OR(ISBLANK(F1891),COUNT($F$2:F1890)&lt;=qCell),IF(COUNT($F$2:F1890)=1,0,F1890-F1889),((qCell/COUNT($F$2:F1890))*(I1891-I1890))+((1-(qCell/COUNT($F$2:F1890)))*J1890))),J1890),IF(AND(Temp!optSeasCoef=0,Temp!sts_multp=1),IF(H1890="in-sample",IF(Q1890=bigT,((qCell/bigT)*(I1891/I1890))+((1-(qCell/bigT))*J1890),IF(qCell=0,1,IF(OR(ISBLANK(F1891),COUNT($F$2:F1890)&lt;=qCell),IF(COUNT($F$2:F1890)=1,1,F1890/F1889),((qCell/COUNT($F$2:F1890))*(I1891/I1890))+((1-(qCell/COUNT($F$2:F1890)))*J1890)))),J1890),IF(Temp!sts_add=1,IF(H1890="in-sample",IF(Q1890=bigT,((qCell/bigT)*(I1891-I1890))+((1-(qCell/bigT))*J1890),IF(OR(ISBLANK(F1891),COUNT($AX$2:AX1890)&lt;=qCell),IF(COUNT($AX$2:AX1890)=1,0,AX1890-AX1889),((qCell/COUNT($AX$2:AX1890))*(I1891-I1890))+((1-(qCell/COUNT($AX$2:AX1890)))*J1890))),J1890),IF(H1890="in-sample",IF(Q1890=bigT,((qCell/bigT)*(I1891/I1890))+((1-(qCell/bigT))*J1890),IF(qCell=0,1,IF(OR(ISBLANK(F1891),COUNT($AX$2:AX1890)&lt;=qCell),IF(COUNT($AX$2:AX1890)=1,1,AX1890/AX1889),((qCell/COUNT($AX$2:AX1890))*(I1891/I1890))+((1-(qCell/COUNT($AX$2:AX1890)))*J1890)))),J1890)))))))</f>
        <v/>
      </c>
      <c r="K1891" s="120" t="str">
        <f>IF(H1891="","",IF(AND(Temp!optSeasCoef=0,Temp!sts_add=1),IF(H1891="out-sample",I1891+(Q1891*J1891),I1891+J1891),IF(AND(Temp!optSeasCoef=0,Temp!sts_multp=1),IF(H1891="out-sample",I1891*(J1891^Q1891),I1891*J1891),IF(Temp!sts_add=1,IF(H1891="out-sample",(I1891+(Q1891*J1891))*G1891,(I1891+J1891)*G1891),IF(H1891="out-sample",I1891*(J1891^Q1891)*G1891,I1891*J1891*G1891)))))</f>
        <v/>
      </c>
      <c r="L1891" s="116" t="str">
        <f t="shared" si="319"/>
        <v/>
      </c>
      <c r="M1891" s="116" t="str">
        <f t="shared" si="320"/>
        <v/>
      </c>
      <c r="N1891" s="116" t="str">
        <f t="shared" si="321"/>
        <v/>
      </c>
      <c r="O1891" s="116" t="str">
        <f t="shared" si="322"/>
        <v/>
      </c>
      <c r="P1891" s="116" t="str">
        <f t="shared" si="323"/>
        <v/>
      </c>
      <c r="Q1891" s="94" t="str">
        <f>IF(AND(Temp!fhor_indata=1,ISBLANK(F1891),H1890="in-sample"),1,IF(AND(Temp!fhor_indata=1,H1890="out-sample",Q1890&lt;XfHor),Q1890+1,IF(ISBLANK(F1891),"",IF(AND(H1891="out-sample",H1890="in-sample"),1,IF(AND(H1891="out-sample",H1890="out-sample"),Q1890+1,IF(ISNUMBER(Q1890),Q1890+1,1))))))</f>
        <v/>
      </c>
      <c r="R1891" s="94" t="str">
        <f t="shared" si="324"/>
        <v/>
      </c>
      <c r="S1891" s="94" t="str">
        <f>IF(Temp!fhor_indata=1,IF(S1890=XobsHor,1,IF(COUNT($S$2:S1890)&lt;=XobsHor,S1890+1,IF(AND(COUNT($S$2:S1890)&lt;=XobsHor+XfHor,IFERROR(MOD(S1890,XobsHor)&lt;XfHor,FALSE)),S1890+1,""))),IF(ISBLANK(F1891),"",IF(S1890=maxP,1,IF(S1890&lt;maxP,S1890+1,IF(COUNT($S$2:S1891)&lt;=XobsHor,S1890+1,"")))))</f>
        <v/>
      </c>
      <c r="T1891" s="3"/>
      <c r="U1891" s="6"/>
      <c r="V1891" s="6"/>
      <c r="W1891" s="6"/>
      <c r="X1891" s="6"/>
      <c r="Y1891" s="6"/>
      <c r="Z1891" s="6"/>
      <c r="AA1891" s="6"/>
      <c r="AB1891" s="6"/>
      <c r="AC1891" s="6"/>
      <c r="AD1891" s="6"/>
      <c r="AE1891" s="6"/>
      <c r="AF1891" s="6"/>
      <c r="AG1891" s="6"/>
      <c r="AH1891" s="6"/>
      <c r="AI1891" s="6"/>
      <c r="AJ1891" s="6"/>
      <c r="AK1891" s="6"/>
      <c r="AW1891" s="122" t="str">
        <f t="shared" si="326"/>
        <v/>
      </c>
      <c r="AX1891" s="123" t="str">
        <f t="shared" si="327"/>
        <v/>
      </c>
      <c r="AY1891" s="124" t="str">
        <f t="shared" si="328"/>
        <v/>
      </c>
      <c r="AZ1891" s="124" t="str">
        <f t="shared" si="329"/>
        <v/>
      </c>
      <c r="BF1891" s="91"/>
    </row>
    <row r="1892" spans="1:58" s="78" customFormat="1" ht="14.25" x14ac:dyDescent="0.2">
      <c r="A1892" s="6"/>
      <c r="B1892" s="6"/>
      <c r="C1892" s="6"/>
      <c r="D1892" s="3"/>
      <c r="E1892" s="98" t="str">
        <f t="shared" si="325"/>
        <v/>
      </c>
      <c r="F1892" s="117"/>
      <c r="G1892" s="116" t="str">
        <f>IF(E1892="","",IF(Temp!optSeasCoef=0,1,INDEX($C$2:$C$13,IF(MOD(COUNT($E$2:E1892),seas_indx)=0,seas_indx,MOD(COUNT($E$2:E1892),seas_indx)))))</f>
        <v/>
      </c>
      <c r="H1892" s="97" t="str">
        <f>IFERROR(IF(Temp!fhor_indata=1,IF(COUNT($S$2:S1892)&lt;=XobsHor,"in-sample",IF(AND(COUNT($S$2:S1892)&lt;=XobsHor+XfHor,MOD(S1891,XobsHor)&lt;XfHor),"out-sample","")),IF(ISBLANK(F1892),"",IF(COUNT($F$2:F1892)&lt;=XobsHor-XfHor,"in-sample","out-sample"))),"")</f>
        <v/>
      </c>
      <c r="I1892" s="120" t="str">
        <f>IF(AND(ISBLANK(F1891),H1891="in-sample"),"",IF(AND(Temp!fhor_indata=1,H1891="out-sample",H1892="out-sample"),I1891,IF(AND(ISBLANK(F1892),H1891="out-sample"),"",IF(AND(Temp!optSeasCoef=0,Temp!sts_add=1),IF(H1891="in-sample",IF(Q1891=bigT,((pCell/bigT)*F1891)+((1-(pCell/bigT))*(I1891+J1891)),IF(OR(ISBLANK(F1892),COUNT($F$2:F1891)&lt;=pCell),F1891,((pCell/COUNT($F$2:F1891))*F1891)+((1-(pCell/COUNT($F$2:F1891)))*(I1891+J1891)))),I1891),IF(AND(Temp!optSeasCoef=0,Temp!sts_multp=1),IF(H1891="in-sample",IF(Q1891=bigT,((pCell/bigT)*F1891)+((1-(pCell/bigT))*(I1891*J1891)),IF(OR(ISBLANK(F1892),COUNT(F$2:$F1891)&lt;=pCell),F1891,((pCell/COUNT($F$2:F1891))*F1891)+((1-(pCell/COUNT($F$2:F1891)))*(I1891*J1891)))),I1891),IF(Temp!sts_add=1,IF(H1891="in-sample",IF(Q1891=bigT,((pCell/bigT)*AX1891)+((1-(pCell/bigT))*(I1891+J1891)),IF(OR(ISBLANK(F1892),COUNT($AX$2:AX1891)&lt;=pCell),AX1891,((pCell/COUNT($AX$2:AX1891))*AX1891)+((1-(pCell/COUNT($AX$2:AX1891)))*(I1891+J1891)))),I1891),IF(H1891="in-sample",IF(Q1891=bigT,((pCell/bigT)*AX1891)+((1-(pCell/bigT))*(I1891*J1891)),IF(OR(ISBLANK(F1892),COUNT($AX$2:AX1891)&lt;=pCell),AX1891,((pCell/COUNT($AX$2:AX1891))*AX1891)+((1-(pCell/COUNT($AX$2:AX1891)))*(I1891*J1891)))),I1891)))))))</f>
        <v/>
      </c>
      <c r="J1892" s="120" t="str">
        <f>IF(AND(ISBLANK(F1891),H1891="in-sample"),"",IF(AND(Temp!fhor_indata=1,H1891="out-sample",H1892="out-sample"),J1891,IF(AND(ISBLANK(F1892),H1891="out-sample"),"",IF(AND(Temp!optSeasCoef=0,Temp!sts_add=1),IF(H1891="in-sample",IF(Q1891=bigT,((qCell/bigT)*(I1892-I1891))+((1-(qCell/bigT))*J1891),IF(OR(ISBLANK(F1892),COUNT($F$2:F1891)&lt;=qCell),IF(COUNT($F$2:F1891)=1,0,F1891-F1890),((qCell/COUNT($F$2:F1891))*(I1892-I1891))+((1-(qCell/COUNT($F$2:F1891)))*J1891))),J1891),IF(AND(Temp!optSeasCoef=0,Temp!sts_multp=1),IF(H1891="in-sample",IF(Q1891=bigT,((qCell/bigT)*(I1892/I1891))+((1-(qCell/bigT))*J1891),IF(qCell=0,1,IF(OR(ISBLANK(F1892),COUNT($F$2:F1891)&lt;=qCell),IF(COUNT($F$2:F1891)=1,1,F1891/F1890),((qCell/COUNT($F$2:F1891))*(I1892/I1891))+((1-(qCell/COUNT($F$2:F1891)))*J1891)))),J1891),IF(Temp!sts_add=1,IF(H1891="in-sample",IF(Q1891=bigT,((qCell/bigT)*(I1892-I1891))+((1-(qCell/bigT))*J1891),IF(OR(ISBLANK(F1892),COUNT($AX$2:AX1891)&lt;=qCell),IF(COUNT($AX$2:AX1891)=1,0,AX1891-AX1890),((qCell/COUNT($AX$2:AX1891))*(I1892-I1891))+((1-(qCell/COUNT($AX$2:AX1891)))*J1891))),J1891),IF(H1891="in-sample",IF(Q1891=bigT,((qCell/bigT)*(I1892/I1891))+((1-(qCell/bigT))*J1891),IF(qCell=0,1,IF(OR(ISBLANK(F1892),COUNT($AX$2:AX1891)&lt;=qCell),IF(COUNT($AX$2:AX1891)=1,1,AX1891/AX1890),((qCell/COUNT($AX$2:AX1891))*(I1892/I1891))+((1-(qCell/COUNT($AX$2:AX1891)))*J1891)))),J1891)))))))</f>
        <v/>
      </c>
      <c r="K1892" s="120" t="str">
        <f>IF(H1892="","",IF(AND(Temp!optSeasCoef=0,Temp!sts_add=1),IF(H1892="out-sample",I1892+(Q1892*J1892),I1892+J1892),IF(AND(Temp!optSeasCoef=0,Temp!sts_multp=1),IF(H1892="out-sample",I1892*(J1892^Q1892),I1892*J1892),IF(Temp!sts_add=1,IF(H1892="out-sample",(I1892+(Q1892*J1892))*G1892,(I1892+J1892)*G1892),IF(H1892="out-sample",I1892*(J1892^Q1892)*G1892,I1892*J1892*G1892)))))</f>
        <v/>
      </c>
      <c r="L1892" s="116" t="str">
        <f t="shared" si="319"/>
        <v/>
      </c>
      <c r="M1892" s="116" t="str">
        <f t="shared" si="320"/>
        <v/>
      </c>
      <c r="N1892" s="116" t="str">
        <f t="shared" si="321"/>
        <v/>
      </c>
      <c r="O1892" s="116" t="str">
        <f t="shared" si="322"/>
        <v/>
      </c>
      <c r="P1892" s="116" t="str">
        <f t="shared" si="323"/>
        <v/>
      </c>
      <c r="Q1892" s="94" t="str">
        <f>IF(AND(Temp!fhor_indata=1,ISBLANK(F1892),H1891="in-sample"),1,IF(AND(Temp!fhor_indata=1,H1891="out-sample",Q1891&lt;XfHor),Q1891+1,IF(ISBLANK(F1892),"",IF(AND(H1892="out-sample",H1891="in-sample"),1,IF(AND(H1892="out-sample",H1891="out-sample"),Q1891+1,IF(ISNUMBER(Q1891),Q1891+1,1))))))</f>
        <v/>
      </c>
      <c r="R1892" s="94" t="str">
        <f t="shared" si="324"/>
        <v/>
      </c>
      <c r="S1892" s="94" t="str">
        <f>IF(Temp!fhor_indata=1,IF(S1891=XobsHor,1,IF(COUNT($S$2:S1891)&lt;=XobsHor,S1891+1,IF(AND(COUNT($S$2:S1891)&lt;=XobsHor+XfHor,IFERROR(MOD(S1891,XobsHor)&lt;XfHor,FALSE)),S1891+1,""))),IF(ISBLANK(F1892),"",IF(S1891=maxP,1,IF(S1891&lt;maxP,S1891+1,IF(COUNT($S$2:S1892)&lt;=XobsHor,S1891+1,"")))))</f>
        <v/>
      </c>
      <c r="T1892" s="3"/>
      <c r="U1892" s="6"/>
      <c r="V1892" s="6"/>
      <c r="W1892" s="6"/>
      <c r="X1892" s="6"/>
      <c r="Y1892" s="6"/>
      <c r="Z1892" s="6"/>
      <c r="AA1892" s="6"/>
      <c r="AB1892" s="6"/>
      <c r="AC1892" s="6"/>
      <c r="AD1892" s="6"/>
      <c r="AE1892" s="6"/>
      <c r="AF1892" s="6"/>
      <c r="AG1892" s="6"/>
      <c r="AH1892" s="6"/>
      <c r="AI1892" s="6"/>
      <c r="AJ1892" s="6"/>
      <c r="AK1892" s="6"/>
      <c r="AW1892" s="122" t="str">
        <f t="shared" si="326"/>
        <v/>
      </c>
      <c r="AX1892" s="123" t="str">
        <f t="shared" si="327"/>
        <v/>
      </c>
      <c r="AY1892" s="124" t="str">
        <f t="shared" si="328"/>
        <v/>
      </c>
      <c r="AZ1892" s="124" t="str">
        <f t="shared" si="329"/>
        <v/>
      </c>
      <c r="BF1892" s="91"/>
    </row>
    <row r="1893" spans="1:58" s="78" customFormat="1" ht="14.25" x14ac:dyDescent="0.2">
      <c r="A1893" s="6"/>
      <c r="B1893" s="6"/>
      <c r="C1893" s="6"/>
      <c r="D1893" s="3"/>
      <c r="E1893" s="98" t="str">
        <f t="shared" si="325"/>
        <v/>
      </c>
      <c r="F1893" s="117"/>
      <c r="G1893" s="116" t="str">
        <f>IF(E1893="","",IF(Temp!optSeasCoef=0,1,INDEX($C$2:$C$13,IF(MOD(COUNT($E$2:E1893),seas_indx)=0,seas_indx,MOD(COUNT($E$2:E1893),seas_indx)))))</f>
        <v/>
      </c>
      <c r="H1893" s="97" t="str">
        <f>IFERROR(IF(Temp!fhor_indata=1,IF(COUNT($S$2:S1893)&lt;=XobsHor,"in-sample",IF(AND(COUNT($S$2:S1893)&lt;=XobsHor+XfHor,MOD(S1892,XobsHor)&lt;XfHor),"out-sample","")),IF(ISBLANK(F1893),"",IF(COUNT($F$2:F1893)&lt;=XobsHor-XfHor,"in-sample","out-sample"))),"")</f>
        <v/>
      </c>
      <c r="I1893" s="120" t="str">
        <f>IF(AND(ISBLANK(F1892),H1892="in-sample"),"",IF(AND(Temp!fhor_indata=1,H1892="out-sample",H1893="out-sample"),I1892,IF(AND(ISBLANK(F1893),H1892="out-sample"),"",IF(AND(Temp!optSeasCoef=0,Temp!sts_add=1),IF(H1892="in-sample",IF(Q1892=bigT,((pCell/bigT)*F1892)+((1-(pCell/bigT))*(I1892+J1892)),IF(OR(ISBLANK(F1893),COUNT($F$2:F1892)&lt;=pCell),F1892,((pCell/COUNT($F$2:F1892))*F1892)+((1-(pCell/COUNT($F$2:F1892)))*(I1892+J1892)))),I1892),IF(AND(Temp!optSeasCoef=0,Temp!sts_multp=1),IF(H1892="in-sample",IF(Q1892=bigT,((pCell/bigT)*F1892)+((1-(pCell/bigT))*(I1892*J1892)),IF(OR(ISBLANK(F1893),COUNT(F$2:$F1892)&lt;=pCell),F1892,((pCell/COUNT($F$2:F1892))*F1892)+((1-(pCell/COUNT($F$2:F1892)))*(I1892*J1892)))),I1892),IF(Temp!sts_add=1,IF(H1892="in-sample",IF(Q1892=bigT,((pCell/bigT)*AX1892)+((1-(pCell/bigT))*(I1892+J1892)),IF(OR(ISBLANK(F1893),COUNT($AX$2:AX1892)&lt;=pCell),AX1892,((pCell/COUNT($AX$2:AX1892))*AX1892)+((1-(pCell/COUNT($AX$2:AX1892)))*(I1892+J1892)))),I1892),IF(H1892="in-sample",IF(Q1892=bigT,((pCell/bigT)*AX1892)+((1-(pCell/bigT))*(I1892*J1892)),IF(OR(ISBLANK(F1893),COUNT($AX$2:AX1892)&lt;=pCell),AX1892,((pCell/COUNT($AX$2:AX1892))*AX1892)+((1-(pCell/COUNT($AX$2:AX1892)))*(I1892*J1892)))),I1892)))))))</f>
        <v/>
      </c>
      <c r="J1893" s="120" t="str">
        <f>IF(AND(ISBLANK(F1892),H1892="in-sample"),"",IF(AND(Temp!fhor_indata=1,H1892="out-sample",H1893="out-sample"),J1892,IF(AND(ISBLANK(F1893),H1892="out-sample"),"",IF(AND(Temp!optSeasCoef=0,Temp!sts_add=1),IF(H1892="in-sample",IF(Q1892=bigT,((qCell/bigT)*(I1893-I1892))+((1-(qCell/bigT))*J1892),IF(OR(ISBLANK(F1893),COUNT($F$2:F1892)&lt;=qCell),IF(COUNT($F$2:F1892)=1,0,F1892-F1891),((qCell/COUNT($F$2:F1892))*(I1893-I1892))+((1-(qCell/COUNT($F$2:F1892)))*J1892))),J1892),IF(AND(Temp!optSeasCoef=0,Temp!sts_multp=1),IF(H1892="in-sample",IF(Q1892=bigT,((qCell/bigT)*(I1893/I1892))+((1-(qCell/bigT))*J1892),IF(qCell=0,1,IF(OR(ISBLANK(F1893),COUNT($F$2:F1892)&lt;=qCell),IF(COUNT($F$2:F1892)=1,1,F1892/F1891),((qCell/COUNT($F$2:F1892))*(I1893/I1892))+((1-(qCell/COUNT($F$2:F1892)))*J1892)))),J1892),IF(Temp!sts_add=1,IF(H1892="in-sample",IF(Q1892=bigT,((qCell/bigT)*(I1893-I1892))+((1-(qCell/bigT))*J1892),IF(OR(ISBLANK(F1893),COUNT($AX$2:AX1892)&lt;=qCell),IF(COUNT($AX$2:AX1892)=1,0,AX1892-AX1891),((qCell/COUNT($AX$2:AX1892))*(I1893-I1892))+((1-(qCell/COUNT($AX$2:AX1892)))*J1892))),J1892),IF(H1892="in-sample",IF(Q1892=bigT,((qCell/bigT)*(I1893/I1892))+((1-(qCell/bigT))*J1892),IF(qCell=0,1,IF(OR(ISBLANK(F1893),COUNT($AX$2:AX1892)&lt;=qCell),IF(COUNT($AX$2:AX1892)=1,1,AX1892/AX1891),((qCell/COUNT($AX$2:AX1892))*(I1893/I1892))+((1-(qCell/COUNT($AX$2:AX1892)))*J1892)))),J1892)))))))</f>
        <v/>
      </c>
      <c r="K1893" s="120" t="str">
        <f>IF(H1893="","",IF(AND(Temp!optSeasCoef=0,Temp!sts_add=1),IF(H1893="out-sample",I1893+(Q1893*J1893),I1893+J1893),IF(AND(Temp!optSeasCoef=0,Temp!sts_multp=1),IF(H1893="out-sample",I1893*(J1893^Q1893),I1893*J1893),IF(Temp!sts_add=1,IF(H1893="out-sample",(I1893+(Q1893*J1893))*G1893,(I1893+J1893)*G1893),IF(H1893="out-sample",I1893*(J1893^Q1893)*G1893,I1893*J1893*G1893)))))</f>
        <v/>
      </c>
      <c r="L1893" s="116" t="str">
        <f t="shared" si="319"/>
        <v/>
      </c>
      <c r="M1893" s="116" t="str">
        <f t="shared" si="320"/>
        <v/>
      </c>
      <c r="N1893" s="116" t="str">
        <f t="shared" si="321"/>
        <v/>
      </c>
      <c r="O1893" s="116" t="str">
        <f t="shared" si="322"/>
        <v/>
      </c>
      <c r="P1893" s="116" t="str">
        <f t="shared" si="323"/>
        <v/>
      </c>
      <c r="Q1893" s="94" t="str">
        <f>IF(AND(Temp!fhor_indata=1,ISBLANK(F1893),H1892="in-sample"),1,IF(AND(Temp!fhor_indata=1,H1892="out-sample",Q1892&lt;XfHor),Q1892+1,IF(ISBLANK(F1893),"",IF(AND(H1893="out-sample",H1892="in-sample"),1,IF(AND(H1893="out-sample",H1892="out-sample"),Q1892+1,IF(ISNUMBER(Q1892),Q1892+1,1))))))</f>
        <v/>
      </c>
      <c r="R1893" s="94" t="str">
        <f t="shared" si="324"/>
        <v/>
      </c>
      <c r="S1893" s="94" t="str">
        <f>IF(Temp!fhor_indata=1,IF(S1892=XobsHor,1,IF(COUNT($S$2:S1892)&lt;=XobsHor,S1892+1,IF(AND(COUNT($S$2:S1892)&lt;=XobsHor+XfHor,IFERROR(MOD(S1892,XobsHor)&lt;XfHor,FALSE)),S1892+1,""))),IF(ISBLANK(F1893),"",IF(S1892=maxP,1,IF(S1892&lt;maxP,S1892+1,IF(COUNT($S$2:S1893)&lt;=XobsHor,S1892+1,"")))))</f>
        <v/>
      </c>
      <c r="T1893" s="3"/>
      <c r="U1893" s="6"/>
      <c r="V1893" s="6"/>
      <c r="W1893" s="6"/>
      <c r="X1893" s="6"/>
      <c r="Y1893" s="6"/>
      <c r="Z1893" s="6"/>
      <c r="AA1893" s="6"/>
      <c r="AB1893" s="6"/>
      <c r="AC1893" s="6"/>
      <c r="AD1893" s="6"/>
      <c r="AE1893" s="6"/>
      <c r="AF1893" s="6"/>
      <c r="AG1893" s="6"/>
      <c r="AH1893" s="6"/>
      <c r="AI1893" s="6"/>
      <c r="AJ1893" s="6"/>
      <c r="AK1893" s="6"/>
      <c r="AW1893" s="122" t="str">
        <f t="shared" si="326"/>
        <v/>
      </c>
      <c r="AX1893" s="123" t="str">
        <f t="shared" si="327"/>
        <v/>
      </c>
      <c r="AY1893" s="124" t="str">
        <f t="shared" si="328"/>
        <v/>
      </c>
      <c r="AZ1893" s="124" t="str">
        <f t="shared" si="329"/>
        <v/>
      </c>
      <c r="BF1893" s="91"/>
    </row>
    <row r="1894" spans="1:58" s="78" customFormat="1" ht="14.25" x14ac:dyDescent="0.2">
      <c r="A1894" s="6"/>
      <c r="B1894" s="6"/>
      <c r="C1894" s="6"/>
      <c r="D1894" s="3"/>
      <c r="E1894" s="98" t="str">
        <f t="shared" si="325"/>
        <v/>
      </c>
      <c r="F1894" s="117"/>
      <c r="G1894" s="116" t="str">
        <f>IF(E1894="","",IF(Temp!optSeasCoef=0,1,INDEX($C$2:$C$13,IF(MOD(COUNT($E$2:E1894),seas_indx)=0,seas_indx,MOD(COUNT($E$2:E1894),seas_indx)))))</f>
        <v/>
      </c>
      <c r="H1894" s="97" t="str">
        <f>IFERROR(IF(Temp!fhor_indata=1,IF(COUNT($S$2:S1894)&lt;=XobsHor,"in-sample",IF(AND(COUNT($S$2:S1894)&lt;=XobsHor+XfHor,MOD(S1893,XobsHor)&lt;XfHor),"out-sample","")),IF(ISBLANK(F1894),"",IF(COUNT($F$2:F1894)&lt;=XobsHor-XfHor,"in-sample","out-sample"))),"")</f>
        <v/>
      </c>
      <c r="I1894" s="120" t="str">
        <f>IF(AND(ISBLANK(F1893),H1893="in-sample"),"",IF(AND(Temp!fhor_indata=1,H1893="out-sample",H1894="out-sample"),I1893,IF(AND(ISBLANK(F1894),H1893="out-sample"),"",IF(AND(Temp!optSeasCoef=0,Temp!sts_add=1),IF(H1893="in-sample",IF(Q1893=bigT,((pCell/bigT)*F1893)+((1-(pCell/bigT))*(I1893+J1893)),IF(OR(ISBLANK(F1894),COUNT($F$2:F1893)&lt;=pCell),F1893,((pCell/COUNT($F$2:F1893))*F1893)+((1-(pCell/COUNT($F$2:F1893)))*(I1893+J1893)))),I1893),IF(AND(Temp!optSeasCoef=0,Temp!sts_multp=1),IF(H1893="in-sample",IF(Q1893=bigT,((pCell/bigT)*F1893)+((1-(pCell/bigT))*(I1893*J1893)),IF(OR(ISBLANK(F1894),COUNT(F$2:$F1893)&lt;=pCell),F1893,((pCell/COUNT($F$2:F1893))*F1893)+((1-(pCell/COUNT($F$2:F1893)))*(I1893*J1893)))),I1893),IF(Temp!sts_add=1,IF(H1893="in-sample",IF(Q1893=bigT,((pCell/bigT)*AX1893)+((1-(pCell/bigT))*(I1893+J1893)),IF(OR(ISBLANK(F1894),COUNT($AX$2:AX1893)&lt;=pCell),AX1893,((pCell/COUNT($AX$2:AX1893))*AX1893)+((1-(pCell/COUNT($AX$2:AX1893)))*(I1893+J1893)))),I1893),IF(H1893="in-sample",IF(Q1893=bigT,((pCell/bigT)*AX1893)+((1-(pCell/bigT))*(I1893*J1893)),IF(OR(ISBLANK(F1894),COUNT($AX$2:AX1893)&lt;=pCell),AX1893,((pCell/COUNT($AX$2:AX1893))*AX1893)+((1-(pCell/COUNT($AX$2:AX1893)))*(I1893*J1893)))),I1893)))))))</f>
        <v/>
      </c>
      <c r="J1894" s="120" t="str">
        <f>IF(AND(ISBLANK(F1893),H1893="in-sample"),"",IF(AND(Temp!fhor_indata=1,H1893="out-sample",H1894="out-sample"),J1893,IF(AND(ISBLANK(F1894),H1893="out-sample"),"",IF(AND(Temp!optSeasCoef=0,Temp!sts_add=1),IF(H1893="in-sample",IF(Q1893=bigT,((qCell/bigT)*(I1894-I1893))+((1-(qCell/bigT))*J1893),IF(OR(ISBLANK(F1894),COUNT($F$2:F1893)&lt;=qCell),IF(COUNT($F$2:F1893)=1,0,F1893-F1892),((qCell/COUNT($F$2:F1893))*(I1894-I1893))+((1-(qCell/COUNT($F$2:F1893)))*J1893))),J1893),IF(AND(Temp!optSeasCoef=0,Temp!sts_multp=1),IF(H1893="in-sample",IF(Q1893=bigT,((qCell/bigT)*(I1894/I1893))+((1-(qCell/bigT))*J1893),IF(qCell=0,1,IF(OR(ISBLANK(F1894),COUNT($F$2:F1893)&lt;=qCell),IF(COUNT($F$2:F1893)=1,1,F1893/F1892),((qCell/COUNT($F$2:F1893))*(I1894/I1893))+((1-(qCell/COUNT($F$2:F1893)))*J1893)))),J1893),IF(Temp!sts_add=1,IF(H1893="in-sample",IF(Q1893=bigT,((qCell/bigT)*(I1894-I1893))+((1-(qCell/bigT))*J1893),IF(OR(ISBLANK(F1894),COUNT($AX$2:AX1893)&lt;=qCell),IF(COUNT($AX$2:AX1893)=1,0,AX1893-AX1892),((qCell/COUNT($AX$2:AX1893))*(I1894-I1893))+((1-(qCell/COUNT($AX$2:AX1893)))*J1893))),J1893),IF(H1893="in-sample",IF(Q1893=bigT,((qCell/bigT)*(I1894/I1893))+((1-(qCell/bigT))*J1893),IF(qCell=0,1,IF(OR(ISBLANK(F1894),COUNT($AX$2:AX1893)&lt;=qCell),IF(COUNT($AX$2:AX1893)=1,1,AX1893/AX1892),((qCell/COUNT($AX$2:AX1893))*(I1894/I1893))+((1-(qCell/COUNT($AX$2:AX1893)))*J1893)))),J1893)))))))</f>
        <v/>
      </c>
      <c r="K1894" s="120" t="str">
        <f>IF(H1894="","",IF(AND(Temp!optSeasCoef=0,Temp!sts_add=1),IF(H1894="out-sample",I1894+(Q1894*J1894),I1894+J1894),IF(AND(Temp!optSeasCoef=0,Temp!sts_multp=1),IF(H1894="out-sample",I1894*(J1894^Q1894),I1894*J1894),IF(Temp!sts_add=1,IF(H1894="out-sample",(I1894+(Q1894*J1894))*G1894,(I1894+J1894)*G1894),IF(H1894="out-sample",I1894*(J1894^Q1894)*G1894,I1894*J1894*G1894)))))</f>
        <v/>
      </c>
      <c r="L1894" s="116" t="str">
        <f t="shared" si="319"/>
        <v/>
      </c>
      <c r="M1894" s="116" t="str">
        <f t="shared" si="320"/>
        <v/>
      </c>
      <c r="N1894" s="116" t="str">
        <f t="shared" si="321"/>
        <v/>
      </c>
      <c r="O1894" s="116" t="str">
        <f t="shared" si="322"/>
        <v/>
      </c>
      <c r="P1894" s="116" t="str">
        <f t="shared" si="323"/>
        <v/>
      </c>
      <c r="Q1894" s="94" t="str">
        <f>IF(AND(Temp!fhor_indata=1,ISBLANK(F1894),H1893="in-sample"),1,IF(AND(Temp!fhor_indata=1,H1893="out-sample",Q1893&lt;XfHor),Q1893+1,IF(ISBLANK(F1894),"",IF(AND(H1894="out-sample",H1893="in-sample"),1,IF(AND(H1894="out-sample",H1893="out-sample"),Q1893+1,IF(ISNUMBER(Q1893),Q1893+1,1))))))</f>
        <v/>
      </c>
      <c r="R1894" s="94" t="str">
        <f t="shared" si="324"/>
        <v/>
      </c>
      <c r="S1894" s="94" t="str">
        <f>IF(Temp!fhor_indata=1,IF(S1893=XobsHor,1,IF(COUNT($S$2:S1893)&lt;=XobsHor,S1893+1,IF(AND(COUNT($S$2:S1893)&lt;=XobsHor+XfHor,IFERROR(MOD(S1893,XobsHor)&lt;XfHor,FALSE)),S1893+1,""))),IF(ISBLANK(F1894),"",IF(S1893=maxP,1,IF(S1893&lt;maxP,S1893+1,IF(COUNT($S$2:S1894)&lt;=XobsHor,S1893+1,"")))))</f>
        <v/>
      </c>
      <c r="T1894" s="3"/>
      <c r="U1894" s="6"/>
      <c r="V1894" s="6"/>
      <c r="W1894" s="6"/>
      <c r="X1894" s="6"/>
      <c r="Y1894" s="6"/>
      <c r="Z1894" s="6"/>
      <c r="AA1894" s="6"/>
      <c r="AB1894" s="6"/>
      <c r="AC1894" s="6"/>
      <c r="AD1894" s="6"/>
      <c r="AE1894" s="6"/>
      <c r="AF1894" s="6"/>
      <c r="AG1894" s="6"/>
      <c r="AH1894" s="6"/>
      <c r="AI1894" s="6"/>
      <c r="AJ1894" s="6"/>
      <c r="AK1894" s="6"/>
      <c r="AW1894" s="122" t="str">
        <f t="shared" si="326"/>
        <v/>
      </c>
      <c r="AX1894" s="123" t="str">
        <f t="shared" si="327"/>
        <v/>
      </c>
      <c r="AY1894" s="124" t="str">
        <f t="shared" si="328"/>
        <v/>
      </c>
      <c r="AZ1894" s="124" t="str">
        <f t="shared" si="329"/>
        <v/>
      </c>
      <c r="BF1894" s="91"/>
    </row>
    <row r="1895" spans="1:58" s="78" customFormat="1" ht="14.25" x14ac:dyDescent="0.2">
      <c r="A1895" s="6"/>
      <c r="B1895" s="6"/>
      <c r="C1895" s="6"/>
      <c r="D1895" s="3"/>
      <c r="E1895" s="98" t="str">
        <f t="shared" si="325"/>
        <v/>
      </c>
      <c r="F1895" s="117"/>
      <c r="G1895" s="116" t="str">
        <f>IF(E1895="","",IF(Temp!optSeasCoef=0,1,INDEX($C$2:$C$13,IF(MOD(COUNT($E$2:E1895),seas_indx)=0,seas_indx,MOD(COUNT($E$2:E1895),seas_indx)))))</f>
        <v/>
      </c>
      <c r="H1895" s="97" t="str">
        <f>IFERROR(IF(Temp!fhor_indata=1,IF(COUNT($S$2:S1895)&lt;=XobsHor,"in-sample",IF(AND(COUNT($S$2:S1895)&lt;=XobsHor+XfHor,MOD(S1894,XobsHor)&lt;XfHor),"out-sample","")),IF(ISBLANK(F1895),"",IF(COUNT($F$2:F1895)&lt;=XobsHor-XfHor,"in-sample","out-sample"))),"")</f>
        <v/>
      </c>
      <c r="I1895" s="120" t="str">
        <f>IF(AND(ISBLANK(F1894),H1894="in-sample"),"",IF(AND(Temp!fhor_indata=1,H1894="out-sample",H1895="out-sample"),I1894,IF(AND(ISBLANK(F1895),H1894="out-sample"),"",IF(AND(Temp!optSeasCoef=0,Temp!sts_add=1),IF(H1894="in-sample",IF(Q1894=bigT,((pCell/bigT)*F1894)+((1-(pCell/bigT))*(I1894+J1894)),IF(OR(ISBLANK(F1895),COUNT($F$2:F1894)&lt;=pCell),F1894,((pCell/COUNT($F$2:F1894))*F1894)+((1-(pCell/COUNT($F$2:F1894)))*(I1894+J1894)))),I1894),IF(AND(Temp!optSeasCoef=0,Temp!sts_multp=1),IF(H1894="in-sample",IF(Q1894=bigT,((pCell/bigT)*F1894)+((1-(pCell/bigT))*(I1894*J1894)),IF(OR(ISBLANK(F1895),COUNT(F$2:$F1894)&lt;=pCell),F1894,((pCell/COUNT($F$2:F1894))*F1894)+((1-(pCell/COUNT($F$2:F1894)))*(I1894*J1894)))),I1894),IF(Temp!sts_add=1,IF(H1894="in-sample",IF(Q1894=bigT,((pCell/bigT)*AX1894)+((1-(pCell/bigT))*(I1894+J1894)),IF(OR(ISBLANK(F1895),COUNT($AX$2:AX1894)&lt;=pCell),AX1894,((pCell/COUNT($AX$2:AX1894))*AX1894)+((1-(pCell/COUNT($AX$2:AX1894)))*(I1894+J1894)))),I1894),IF(H1894="in-sample",IF(Q1894=bigT,((pCell/bigT)*AX1894)+((1-(pCell/bigT))*(I1894*J1894)),IF(OR(ISBLANK(F1895),COUNT($AX$2:AX1894)&lt;=pCell),AX1894,((pCell/COUNT($AX$2:AX1894))*AX1894)+((1-(pCell/COUNT($AX$2:AX1894)))*(I1894*J1894)))),I1894)))))))</f>
        <v/>
      </c>
      <c r="J1895" s="120" t="str">
        <f>IF(AND(ISBLANK(F1894),H1894="in-sample"),"",IF(AND(Temp!fhor_indata=1,H1894="out-sample",H1895="out-sample"),J1894,IF(AND(ISBLANK(F1895),H1894="out-sample"),"",IF(AND(Temp!optSeasCoef=0,Temp!sts_add=1),IF(H1894="in-sample",IF(Q1894=bigT,((qCell/bigT)*(I1895-I1894))+((1-(qCell/bigT))*J1894),IF(OR(ISBLANK(F1895),COUNT($F$2:F1894)&lt;=qCell),IF(COUNT($F$2:F1894)=1,0,F1894-F1893),((qCell/COUNT($F$2:F1894))*(I1895-I1894))+((1-(qCell/COUNT($F$2:F1894)))*J1894))),J1894),IF(AND(Temp!optSeasCoef=0,Temp!sts_multp=1),IF(H1894="in-sample",IF(Q1894=bigT,((qCell/bigT)*(I1895/I1894))+((1-(qCell/bigT))*J1894),IF(qCell=0,1,IF(OR(ISBLANK(F1895),COUNT($F$2:F1894)&lt;=qCell),IF(COUNT($F$2:F1894)=1,1,F1894/F1893),((qCell/COUNT($F$2:F1894))*(I1895/I1894))+((1-(qCell/COUNT($F$2:F1894)))*J1894)))),J1894),IF(Temp!sts_add=1,IF(H1894="in-sample",IF(Q1894=bigT,((qCell/bigT)*(I1895-I1894))+((1-(qCell/bigT))*J1894),IF(OR(ISBLANK(F1895),COUNT($AX$2:AX1894)&lt;=qCell),IF(COUNT($AX$2:AX1894)=1,0,AX1894-AX1893),((qCell/COUNT($AX$2:AX1894))*(I1895-I1894))+((1-(qCell/COUNT($AX$2:AX1894)))*J1894))),J1894),IF(H1894="in-sample",IF(Q1894=bigT,((qCell/bigT)*(I1895/I1894))+((1-(qCell/bigT))*J1894),IF(qCell=0,1,IF(OR(ISBLANK(F1895),COUNT($AX$2:AX1894)&lt;=qCell),IF(COUNT($AX$2:AX1894)=1,1,AX1894/AX1893),((qCell/COUNT($AX$2:AX1894))*(I1895/I1894))+((1-(qCell/COUNT($AX$2:AX1894)))*J1894)))),J1894)))))))</f>
        <v/>
      </c>
      <c r="K1895" s="120" t="str">
        <f>IF(H1895="","",IF(AND(Temp!optSeasCoef=0,Temp!sts_add=1),IF(H1895="out-sample",I1895+(Q1895*J1895),I1895+J1895),IF(AND(Temp!optSeasCoef=0,Temp!sts_multp=1),IF(H1895="out-sample",I1895*(J1895^Q1895),I1895*J1895),IF(Temp!sts_add=1,IF(H1895="out-sample",(I1895+(Q1895*J1895))*G1895,(I1895+J1895)*G1895),IF(H1895="out-sample",I1895*(J1895^Q1895)*G1895,I1895*J1895*G1895)))))</f>
        <v/>
      </c>
      <c r="L1895" s="116" t="str">
        <f t="shared" si="319"/>
        <v/>
      </c>
      <c r="M1895" s="116" t="str">
        <f t="shared" si="320"/>
        <v/>
      </c>
      <c r="N1895" s="116" t="str">
        <f t="shared" si="321"/>
        <v/>
      </c>
      <c r="O1895" s="116" t="str">
        <f t="shared" si="322"/>
        <v/>
      </c>
      <c r="P1895" s="116" t="str">
        <f t="shared" si="323"/>
        <v/>
      </c>
      <c r="Q1895" s="94" t="str">
        <f>IF(AND(Temp!fhor_indata=1,ISBLANK(F1895),H1894="in-sample"),1,IF(AND(Temp!fhor_indata=1,H1894="out-sample",Q1894&lt;XfHor),Q1894+1,IF(ISBLANK(F1895),"",IF(AND(H1895="out-sample",H1894="in-sample"),1,IF(AND(H1895="out-sample",H1894="out-sample"),Q1894+1,IF(ISNUMBER(Q1894),Q1894+1,1))))))</f>
        <v/>
      </c>
      <c r="R1895" s="94" t="str">
        <f t="shared" si="324"/>
        <v/>
      </c>
      <c r="S1895" s="94" t="str">
        <f>IF(Temp!fhor_indata=1,IF(S1894=XobsHor,1,IF(COUNT($S$2:S1894)&lt;=XobsHor,S1894+1,IF(AND(COUNT($S$2:S1894)&lt;=XobsHor+XfHor,IFERROR(MOD(S1894,XobsHor)&lt;XfHor,FALSE)),S1894+1,""))),IF(ISBLANK(F1895),"",IF(S1894=maxP,1,IF(S1894&lt;maxP,S1894+1,IF(COUNT($S$2:S1895)&lt;=XobsHor,S1894+1,"")))))</f>
        <v/>
      </c>
      <c r="T1895" s="3"/>
      <c r="U1895" s="6"/>
      <c r="V1895" s="6"/>
      <c r="W1895" s="6"/>
      <c r="X1895" s="6"/>
      <c r="Y1895" s="6"/>
      <c r="Z1895" s="6"/>
      <c r="AA1895" s="6"/>
      <c r="AB1895" s="6"/>
      <c r="AC1895" s="6"/>
      <c r="AD1895" s="6"/>
      <c r="AE1895" s="6"/>
      <c r="AF1895" s="6"/>
      <c r="AG1895" s="6"/>
      <c r="AH1895" s="6"/>
      <c r="AI1895" s="6"/>
      <c r="AJ1895" s="6"/>
      <c r="AK1895" s="6"/>
      <c r="AW1895" s="122" t="str">
        <f t="shared" si="326"/>
        <v/>
      </c>
      <c r="AX1895" s="123" t="str">
        <f t="shared" si="327"/>
        <v/>
      </c>
      <c r="AY1895" s="124" t="str">
        <f t="shared" si="328"/>
        <v/>
      </c>
      <c r="AZ1895" s="124" t="str">
        <f t="shared" si="329"/>
        <v/>
      </c>
      <c r="BF1895" s="91"/>
    </row>
    <row r="1896" spans="1:58" s="78" customFormat="1" ht="14.25" x14ac:dyDescent="0.2">
      <c r="A1896" s="6"/>
      <c r="B1896" s="6"/>
      <c r="C1896" s="6"/>
      <c r="D1896" s="3"/>
      <c r="E1896" s="98" t="str">
        <f t="shared" si="325"/>
        <v/>
      </c>
      <c r="F1896" s="117"/>
      <c r="G1896" s="116" t="str">
        <f>IF(E1896="","",IF(Temp!optSeasCoef=0,1,INDEX($C$2:$C$13,IF(MOD(COUNT($E$2:E1896),seas_indx)=0,seas_indx,MOD(COUNT($E$2:E1896),seas_indx)))))</f>
        <v/>
      </c>
      <c r="H1896" s="97" t="str">
        <f>IFERROR(IF(Temp!fhor_indata=1,IF(COUNT($S$2:S1896)&lt;=XobsHor,"in-sample",IF(AND(COUNT($S$2:S1896)&lt;=XobsHor+XfHor,MOD(S1895,XobsHor)&lt;XfHor),"out-sample","")),IF(ISBLANK(F1896),"",IF(COUNT($F$2:F1896)&lt;=XobsHor-XfHor,"in-sample","out-sample"))),"")</f>
        <v/>
      </c>
      <c r="I1896" s="120" t="str">
        <f>IF(AND(ISBLANK(F1895),H1895="in-sample"),"",IF(AND(Temp!fhor_indata=1,H1895="out-sample",H1896="out-sample"),I1895,IF(AND(ISBLANK(F1896),H1895="out-sample"),"",IF(AND(Temp!optSeasCoef=0,Temp!sts_add=1),IF(H1895="in-sample",IF(Q1895=bigT,((pCell/bigT)*F1895)+((1-(pCell/bigT))*(I1895+J1895)),IF(OR(ISBLANK(F1896),COUNT($F$2:F1895)&lt;=pCell),F1895,((pCell/COUNT($F$2:F1895))*F1895)+((1-(pCell/COUNT($F$2:F1895)))*(I1895+J1895)))),I1895),IF(AND(Temp!optSeasCoef=0,Temp!sts_multp=1),IF(H1895="in-sample",IF(Q1895=bigT,((pCell/bigT)*F1895)+((1-(pCell/bigT))*(I1895*J1895)),IF(OR(ISBLANK(F1896),COUNT(F$2:$F1895)&lt;=pCell),F1895,((pCell/COUNT($F$2:F1895))*F1895)+((1-(pCell/COUNT($F$2:F1895)))*(I1895*J1895)))),I1895),IF(Temp!sts_add=1,IF(H1895="in-sample",IF(Q1895=bigT,((pCell/bigT)*AX1895)+((1-(pCell/bigT))*(I1895+J1895)),IF(OR(ISBLANK(F1896),COUNT($AX$2:AX1895)&lt;=pCell),AX1895,((pCell/COUNT($AX$2:AX1895))*AX1895)+((1-(pCell/COUNT($AX$2:AX1895)))*(I1895+J1895)))),I1895),IF(H1895="in-sample",IF(Q1895=bigT,((pCell/bigT)*AX1895)+((1-(pCell/bigT))*(I1895*J1895)),IF(OR(ISBLANK(F1896),COUNT($AX$2:AX1895)&lt;=pCell),AX1895,((pCell/COUNT($AX$2:AX1895))*AX1895)+((1-(pCell/COUNT($AX$2:AX1895)))*(I1895*J1895)))),I1895)))))))</f>
        <v/>
      </c>
      <c r="J1896" s="120" t="str">
        <f>IF(AND(ISBLANK(F1895),H1895="in-sample"),"",IF(AND(Temp!fhor_indata=1,H1895="out-sample",H1896="out-sample"),J1895,IF(AND(ISBLANK(F1896),H1895="out-sample"),"",IF(AND(Temp!optSeasCoef=0,Temp!sts_add=1),IF(H1895="in-sample",IF(Q1895=bigT,((qCell/bigT)*(I1896-I1895))+((1-(qCell/bigT))*J1895),IF(OR(ISBLANK(F1896),COUNT($F$2:F1895)&lt;=qCell),IF(COUNT($F$2:F1895)=1,0,F1895-F1894),((qCell/COUNT($F$2:F1895))*(I1896-I1895))+((1-(qCell/COUNT($F$2:F1895)))*J1895))),J1895),IF(AND(Temp!optSeasCoef=0,Temp!sts_multp=1),IF(H1895="in-sample",IF(Q1895=bigT,((qCell/bigT)*(I1896/I1895))+((1-(qCell/bigT))*J1895),IF(qCell=0,1,IF(OR(ISBLANK(F1896),COUNT($F$2:F1895)&lt;=qCell),IF(COUNT($F$2:F1895)=1,1,F1895/F1894),((qCell/COUNT($F$2:F1895))*(I1896/I1895))+((1-(qCell/COUNT($F$2:F1895)))*J1895)))),J1895),IF(Temp!sts_add=1,IF(H1895="in-sample",IF(Q1895=bigT,((qCell/bigT)*(I1896-I1895))+((1-(qCell/bigT))*J1895),IF(OR(ISBLANK(F1896),COUNT($AX$2:AX1895)&lt;=qCell),IF(COUNT($AX$2:AX1895)=1,0,AX1895-AX1894),((qCell/COUNT($AX$2:AX1895))*(I1896-I1895))+((1-(qCell/COUNT($AX$2:AX1895)))*J1895))),J1895),IF(H1895="in-sample",IF(Q1895=bigT,((qCell/bigT)*(I1896/I1895))+((1-(qCell/bigT))*J1895),IF(qCell=0,1,IF(OR(ISBLANK(F1896),COUNT($AX$2:AX1895)&lt;=qCell),IF(COUNT($AX$2:AX1895)=1,1,AX1895/AX1894),((qCell/COUNT($AX$2:AX1895))*(I1896/I1895))+((1-(qCell/COUNT($AX$2:AX1895)))*J1895)))),J1895)))))))</f>
        <v/>
      </c>
      <c r="K1896" s="120" t="str">
        <f>IF(H1896="","",IF(AND(Temp!optSeasCoef=0,Temp!sts_add=1),IF(H1896="out-sample",I1896+(Q1896*J1896),I1896+J1896),IF(AND(Temp!optSeasCoef=0,Temp!sts_multp=1),IF(H1896="out-sample",I1896*(J1896^Q1896),I1896*J1896),IF(Temp!sts_add=1,IF(H1896="out-sample",(I1896+(Q1896*J1896))*G1896,(I1896+J1896)*G1896),IF(H1896="out-sample",I1896*(J1896^Q1896)*G1896,I1896*J1896*G1896)))))</f>
        <v/>
      </c>
      <c r="L1896" s="116" t="str">
        <f t="shared" si="319"/>
        <v/>
      </c>
      <c r="M1896" s="116" t="str">
        <f t="shared" si="320"/>
        <v/>
      </c>
      <c r="N1896" s="116" t="str">
        <f t="shared" si="321"/>
        <v/>
      </c>
      <c r="O1896" s="116" t="str">
        <f t="shared" si="322"/>
        <v/>
      </c>
      <c r="P1896" s="116" t="str">
        <f t="shared" si="323"/>
        <v/>
      </c>
      <c r="Q1896" s="94" t="str">
        <f>IF(AND(Temp!fhor_indata=1,ISBLANK(F1896),H1895="in-sample"),1,IF(AND(Temp!fhor_indata=1,H1895="out-sample",Q1895&lt;XfHor),Q1895+1,IF(ISBLANK(F1896),"",IF(AND(H1896="out-sample",H1895="in-sample"),1,IF(AND(H1896="out-sample",H1895="out-sample"),Q1895+1,IF(ISNUMBER(Q1895),Q1895+1,1))))))</f>
        <v/>
      </c>
      <c r="R1896" s="94" t="str">
        <f t="shared" si="324"/>
        <v/>
      </c>
      <c r="S1896" s="94" t="str">
        <f>IF(Temp!fhor_indata=1,IF(S1895=XobsHor,1,IF(COUNT($S$2:S1895)&lt;=XobsHor,S1895+1,IF(AND(COUNT($S$2:S1895)&lt;=XobsHor+XfHor,IFERROR(MOD(S1895,XobsHor)&lt;XfHor,FALSE)),S1895+1,""))),IF(ISBLANK(F1896),"",IF(S1895=maxP,1,IF(S1895&lt;maxP,S1895+1,IF(COUNT($S$2:S1896)&lt;=XobsHor,S1895+1,"")))))</f>
        <v/>
      </c>
      <c r="T1896" s="3"/>
      <c r="U1896" s="6"/>
      <c r="V1896" s="6"/>
      <c r="W1896" s="6"/>
      <c r="X1896" s="6"/>
      <c r="Y1896" s="6"/>
      <c r="Z1896" s="6"/>
      <c r="AA1896" s="6"/>
      <c r="AB1896" s="6"/>
      <c r="AC1896" s="6"/>
      <c r="AD1896" s="6"/>
      <c r="AE1896" s="6"/>
      <c r="AF1896" s="6"/>
      <c r="AG1896" s="6"/>
      <c r="AH1896" s="6"/>
      <c r="AI1896" s="6"/>
      <c r="AJ1896" s="6"/>
      <c r="AK1896" s="6"/>
      <c r="AW1896" s="122" t="str">
        <f t="shared" si="326"/>
        <v/>
      </c>
      <c r="AX1896" s="123" t="str">
        <f t="shared" si="327"/>
        <v/>
      </c>
      <c r="AY1896" s="124" t="str">
        <f t="shared" si="328"/>
        <v/>
      </c>
      <c r="AZ1896" s="124" t="str">
        <f t="shared" si="329"/>
        <v/>
      </c>
      <c r="BF1896" s="91"/>
    </row>
    <row r="1897" spans="1:58" s="78" customFormat="1" ht="14.25" x14ac:dyDescent="0.2">
      <c r="A1897" s="6"/>
      <c r="B1897" s="6"/>
      <c r="C1897" s="6"/>
      <c r="D1897" s="3"/>
      <c r="E1897" s="98" t="str">
        <f t="shared" si="325"/>
        <v/>
      </c>
      <c r="F1897" s="117"/>
      <c r="G1897" s="116" t="str">
        <f>IF(E1897="","",IF(Temp!optSeasCoef=0,1,INDEX($C$2:$C$13,IF(MOD(COUNT($E$2:E1897),seas_indx)=0,seas_indx,MOD(COUNT($E$2:E1897),seas_indx)))))</f>
        <v/>
      </c>
      <c r="H1897" s="97" t="str">
        <f>IFERROR(IF(Temp!fhor_indata=1,IF(COUNT($S$2:S1897)&lt;=XobsHor,"in-sample",IF(AND(COUNT($S$2:S1897)&lt;=XobsHor+XfHor,MOD(S1896,XobsHor)&lt;XfHor),"out-sample","")),IF(ISBLANK(F1897),"",IF(COUNT($F$2:F1897)&lt;=XobsHor-XfHor,"in-sample","out-sample"))),"")</f>
        <v/>
      </c>
      <c r="I1897" s="120" t="str">
        <f>IF(AND(ISBLANK(F1896),H1896="in-sample"),"",IF(AND(Temp!fhor_indata=1,H1896="out-sample",H1897="out-sample"),I1896,IF(AND(ISBLANK(F1897),H1896="out-sample"),"",IF(AND(Temp!optSeasCoef=0,Temp!sts_add=1),IF(H1896="in-sample",IF(Q1896=bigT,((pCell/bigT)*F1896)+((1-(pCell/bigT))*(I1896+J1896)),IF(OR(ISBLANK(F1897),COUNT($F$2:F1896)&lt;=pCell),F1896,((pCell/COUNT($F$2:F1896))*F1896)+((1-(pCell/COUNT($F$2:F1896)))*(I1896+J1896)))),I1896),IF(AND(Temp!optSeasCoef=0,Temp!sts_multp=1),IF(H1896="in-sample",IF(Q1896=bigT,((pCell/bigT)*F1896)+((1-(pCell/bigT))*(I1896*J1896)),IF(OR(ISBLANK(F1897),COUNT(F$2:$F1896)&lt;=pCell),F1896,((pCell/COUNT($F$2:F1896))*F1896)+((1-(pCell/COUNT($F$2:F1896)))*(I1896*J1896)))),I1896),IF(Temp!sts_add=1,IF(H1896="in-sample",IF(Q1896=bigT,((pCell/bigT)*AX1896)+((1-(pCell/bigT))*(I1896+J1896)),IF(OR(ISBLANK(F1897),COUNT($AX$2:AX1896)&lt;=pCell),AX1896,((pCell/COUNT($AX$2:AX1896))*AX1896)+((1-(pCell/COUNT($AX$2:AX1896)))*(I1896+J1896)))),I1896),IF(H1896="in-sample",IF(Q1896=bigT,((pCell/bigT)*AX1896)+((1-(pCell/bigT))*(I1896*J1896)),IF(OR(ISBLANK(F1897),COUNT($AX$2:AX1896)&lt;=pCell),AX1896,((pCell/COUNT($AX$2:AX1896))*AX1896)+((1-(pCell/COUNT($AX$2:AX1896)))*(I1896*J1896)))),I1896)))))))</f>
        <v/>
      </c>
      <c r="J1897" s="120" t="str">
        <f>IF(AND(ISBLANK(F1896),H1896="in-sample"),"",IF(AND(Temp!fhor_indata=1,H1896="out-sample",H1897="out-sample"),J1896,IF(AND(ISBLANK(F1897),H1896="out-sample"),"",IF(AND(Temp!optSeasCoef=0,Temp!sts_add=1),IF(H1896="in-sample",IF(Q1896=bigT,((qCell/bigT)*(I1897-I1896))+((1-(qCell/bigT))*J1896),IF(OR(ISBLANK(F1897),COUNT($F$2:F1896)&lt;=qCell),IF(COUNT($F$2:F1896)=1,0,F1896-F1895),((qCell/COUNT($F$2:F1896))*(I1897-I1896))+((1-(qCell/COUNT($F$2:F1896)))*J1896))),J1896),IF(AND(Temp!optSeasCoef=0,Temp!sts_multp=1),IF(H1896="in-sample",IF(Q1896=bigT,((qCell/bigT)*(I1897/I1896))+((1-(qCell/bigT))*J1896),IF(qCell=0,1,IF(OR(ISBLANK(F1897),COUNT($F$2:F1896)&lt;=qCell),IF(COUNT($F$2:F1896)=1,1,F1896/F1895),((qCell/COUNT($F$2:F1896))*(I1897/I1896))+((1-(qCell/COUNT($F$2:F1896)))*J1896)))),J1896),IF(Temp!sts_add=1,IF(H1896="in-sample",IF(Q1896=bigT,((qCell/bigT)*(I1897-I1896))+((1-(qCell/bigT))*J1896),IF(OR(ISBLANK(F1897),COUNT($AX$2:AX1896)&lt;=qCell),IF(COUNT($AX$2:AX1896)=1,0,AX1896-AX1895),((qCell/COUNT($AX$2:AX1896))*(I1897-I1896))+((1-(qCell/COUNT($AX$2:AX1896)))*J1896))),J1896),IF(H1896="in-sample",IF(Q1896=bigT,((qCell/bigT)*(I1897/I1896))+((1-(qCell/bigT))*J1896),IF(qCell=0,1,IF(OR(ISBLANK(F1897),COUNT($AX$2:AX1896)&lt;=qCell),IF(COUNT($AX$2:AX1896)=1,1,AX1896/AX1895),((qCell/COUNT($AX$2:AX1896))*(I1897/I1896))+((1-(qCell/COUNT($AX$2:AX1896)))*J1896)))),J1896)))))))</f>
        <v/>
      </c>
      <c r="K1897" s="120" t="str">
        <f>IF(H1897="","",IF(AND(Temp!optSeasCoef=0,Temp!sts_add=1),IF(H1897="out-sample",I1897+(Q1897*J1897),I1897+J1897),IF(AND(Temp!optSeasCoef=0,Temp!sts_multp=1),IF(H1897="out-sample",I1897*(J1897^Q1897),I1897*J1897),IF(Temp!sts_add=1,IF(H1897="out-sample",(I1897+(Q1897*J1897))*G1897,(I1897+J1897)*G1897),IF(H1897="out-sample",I1897*(J1897^Q1897)*G1897,I1897*J1897*G1897)))))</f>
        <v/>
      </c>
      <c r="L1897" s="116" t="str">
        <f t="shared" si="319"/>
        <v/>
      </c>
      <c r="M1897" s="116" t="str">
        <f t="shared" si="320"/>
        <v/>
      </c>
      <c r="N1897" s="116" t="str">
        <f t="shared" si="321"/>
        <v/>
      </c>
      <c r="O1897" s="116" t="str">
        <f t="shared" si="322"/>
        <v/>
      </c>
      <c r="P1897" s="116" t="str">
        <f t="shared" si="323"/>
        <v/>
      </c>
      <c r="Q1897" s="94" t="str">
        <f>IF(AND(Temp!fhor_indata=1,ISBLANK(F1897),H1896="in-sample"),1,IF(AND(Temp!fhor_indata=1,H1896="out-sample",Q1896&lt;XfHor),Q1896+1,IF(ISBLANK(F1897),"",IF(AND(H1897="out-sample",H1896="in-sample"),1,IF(AND(H1897="out-sample",H1896="out-sample"),Q1896+1,IF(ISNUMBER(Q1896),Q1896+1,1))))))</f>
        <v/>
      </c>
      <c r="R1897" s="94" t="str">
        <f t="shared" si="324"/>
        <v/>
      </c>
      <c r="S1897" s="94" t="str">
        <f>IF(Temp!fhor_indata=1,IF(S1896=XobsHor,1,IF(COUNT($S$2:S1896)&lt;=XobsHor,S1896+1,IF(AND(COUNT($S$2:S1896)&lt;=XobsHor+XfHor,IFERROR(MOD(S1896,XobsHor)&lt;XfHor,FALSE)),S1896+1,""))),IF(ISBLANK(F1897),"",IF(S1896=maxP,1,IF(S1896&lt;maxP,S1896+1,IF(COUNT($S$2:S1897)&lt;=XobsHor,S1896+1,"")))))</f>
        <v/>
      </c>
      <c r="T1897" s="3"/>
      <c r="U1897" s="6"/>
      <c r="V1897" s="6"/>
      <c r="W1897" s="6"/>
      <c r="X1897" s="6"/>
      <c r="Y1897" s="6"/>
      <c r="Z1897" s="6"/>
      <c r="AA1897" s="6"/>
      <c r="AB1897" s="6"/>
      <c r="AC1897" s="6"/>
      <c r="AD1897" s="6"/>
      <c r="AE1897" s="6"/>
      <c r="AF1897" s="6"/>
      <c r="AG1897" s="6"/>
      <c r="AH1897" s="6"/>
      <c r="AI1897" s="6"/>
      <c r="AJ1897" s="6"/>
      <c r="AK1897" s="6"/>
      <c r="AW1897" s="122" t="str">
        <f t="shared" si="326"/>
        <v/>
      </c>
      <c r="AX1897" s="123" t="str">
        <f t="shared" si="327"/>
        <v/>
      </c>
      <c r="AY1897" s="124" t="str">
        <f t="shared" si="328"/>
        <v/>
      </c>
      <c r="AZ1897" s="124" t="str">
        <f t="shared" si="329"/>
        <v/>
      </c>
      <c r="BF1897" s="91"/>
    </row>
    <row r="1898" spans="1:58" s="78" customFormat="1" ht="14.25" x14ac:dyDescent="0.2">
      <c r="A1898" s="6"/>
      <c r="B1898" s="6"/>
      <c r="C1898" s="6"/>
      <c r="D1898" s="3"/>
      <c r="E1898" s="98" t="str">
        <f t="shared" si="325"/>
        <v/>
      </c>
      <c r="F1898" s="117"/>
      <c r="G1898" s="116" t="str">
        <f>IF(E1898="","",IF(Temp!optSeasCoef=0,1,INDEX($C$2:$C$13,IF(MOD(COUNT($E$2:E1898),seas_indx)=0,seas_indx,MOD(COUNT($E$2:E1898),seas_indx)))))</f>
        <v/>
      </c>
      <c r="H1898" s="97" t="str">
        <f>IFERROR(IF(Temp!fhor_indata=1,IF(COUNT($S$2:S1898)&lt;=XobsHor,"in-sample",IF(AND(COUNT($S$2:S1898)&lt;=XobsHor+XfHor,MOD(S1897,XobsHor)&lt;XfHor),"out-sample","")),IF(ISBLANK(F1898),"",IF(COUNT($F$2:F1898)&lt;=XobsHor-XfHor,"in-sample","out-sample"))),"")</f>
        <v/>
      </c>
      <c r="I1898" s="120" t="str">
        <f>IF(AND(ISBLANK(F1897),H1897="in-sample"),"",IF(AND(Temp!fhor_indata=1,H1897="out-sample",H1898="out-sample"),I1897,IF(AND(ISBLANK(F1898),H1897="out-sample"),"",IF(AND(Temp!optSeasCoef=0,Temp!sts_add=1),IF(H1897="in-sample",IF(Q1897=bigT,((pCell/bigT)*F1897)+((1-(pCell/bigT))*(I1897+J1897)),IF(OR(ISBLANK(F1898),COUNT($F$2:F1897)&lt;=pCell),F1897,((pCell/COUNT($F$2:F1897))*F1897)+((1-(pCell/COUNT($F$2:F1897)))*(I1897+J1897)))),I1897),IF(AND(Temp!optSeasCoef=0,Temp!sts_multp=1),IF(H1897="in-sample",IF(Q1897=bigT,((pCell/bigT)*F1897)+((1-(pCell/bigT))*(I1897*J1897)),IF(OR(ISBLANK(F1898),COUNT(F$2:$F1897)&lt;=pCell),F1897,((pCell/COUNT($F$2:F1897))*F1897)+((1-(pCell/COUNT($F$2:F1897)))*(I1897*J1897)))),I1897),IF(Temp!sts_add=1,IF(H1897="in-sample",IF(Q1897=bigT,((pCell/bigT)*AX1897)+((1-(pCell/bigT))*(I1897+J1897)),IF(OR(ISBLANK(F1898),COUNT($AX$2:AX1897)&lt;=pCell),AX1897,((pCell/COUNT($AX$2:AX1897))*AX1897)+((1-(pCell/COUNT($AX$2:AX1897)))*(I1897+J1897)))),I1897),IF(H1897="in-sample",IF(Q1897=bigT,((pCell/bigT)*AX1897)+((1-(pCell/bigT))*(I1897*J1897)),IF(OR(ISBLANK(F1898),COUNT($AX$2:AX1897)&lt;=pCell),AX1897,((pCell/COUNT($AX$2:AX1897))*AX1897)+((1-(pCell/COUNT($AX$2:AX1897)))*(I1897*J1897)))),I1897)))))))</f>
        <v/>
      </c>
      <c r="J1898" s="120" t="str">
        <f>IF(AND(ISBLANK(F1897),H1897="in-sample"),"",IF(AND(Temp!fhor_indata=1,H1897="out-sample",H1898="out-sample"),J1897,IF(AND(ISBLANK(F1898),H1897="out-sample"),"",IF(AND(Temp!optSeasCoef=0,Temp!sts_add=1),IF(H1897="in-sample",IF(Q1897=bigT,((qCell/bigT)*(I1898-I1897))+((1-(qCell/bigT))*J1897),IF(OR(ISBLANK(F1898),COUNT($F$2:F1897)&lt;=qCell),IF(COUNT($F$2:F1897)=1,0,F1897-F1896),((qCell/COUNT($F$2:F1897))*(I1898-I1897))+((1-(qCell/COUNT($F$2:F1897)))*J1897))),J1897),IF(AND(Temp!optSeasCoef=0,Temp!sts_multp=1),IF(H1897="in-sample",IF(Q1897=bigT,((qCell/bigT)*(I1898/I1897))+((1-(qCell/bigT))*J1897),IF(qCell=0,1,IF(OR(ISBLANK(F1898),COUNT($F$2:F1897)&lt;=qCell),IF(COUNT($F$2:F1897)=1,1,F1897/F1896),((qCell/COUNT($F$2:F1897))*(I1898/I1897))+((1-(qCell/COUNT($F$2:F1897)))*J1897)))),J1897),IF(Temp!sts_add=1,IF(H1897="in-sample",IF(Q1897=bigT,((qCell/bigT)*(I1898-I1897))+((1-(qCell/bigT))*J1897),IF(OR(ISBLANK(F1898),COUNT($AX$2:AX1897)&lt;=qCell),IF(COUNT($AX$2:AX1897)=1,0,AX1897-AX1896),((qCell/COUNT($AX$2:AX1897))*(I1898-I1897))+((1-(qCell/COUNT($AX$2:AX1897)))*J1897))),J1897),IF(H1897="in-sample",IF(Q1897=bigT,((qCell/bigT)*(I1898/I1897))+((1-(qCell/bigT))*J1897),IF(qCell=0,1,IF(OR(ISBLANK(F1898),COUNT($AX$2:AX1897)&lt;=qCell),IF(COUNT($AX$2:AX1897)=1,1,AX1897/AX1896),((qCell/COUNT($AX$2:AX1897))*(I1898/I1897))+((1-(qCell/COUNT($AX$2:AX1897)))*J1897)))),J1897)))))))</f>
        <v/>
      </c>
      <c r="K1898" s="120" t="str">
        <f>IF(H1898="","",IF(AND(Temp!optSeasCoef=0,Temp!sts_add=1),IF(H1898="out-sample",I1898+(Q1898*J1898),I1898+J1898),IF(AND(Temp!optSeasCoef=0,Temp!sts_multp=1),IF(H1898="out-sample",I1898*(J1898^Q1898),I1898*J1898),IF(Temp!sts_add=1,IF(H1898="out-sample",(I1898+(Q1898*J1898))*G1898,(I1898+J1898)*G1898),IF(H1898="out-sample",I1898*(J1898^Q1898)*G1898,I1898*J1898*G1898)))))</f>
        <v/>
      </c>
      <c r="L1898" s="116" t="str">
        <f t="shared" si="319"/>
        <v/>
      </c>
      <c r="M1898" s="116" t="str">
        <f t="shared" si="320"/>
        <v/>
      </c>
      <c r="N1898" s="116" t="str">
        <f t="shared" si="321"/>
        <v/>
      </c>
      <c r="O1898" s="116" t="str">
        <f t="shared" si="322"/>
        <v/>
      </c>
      <c r="P1898" s="116" t="str">
        <f t="shared" si="323"/>
        <v/>
      </c>
      <c r="Q1898" s="94" t="str">
        <f>IF(AND(Temp!fhor_indata=1,ISBLANK(F1898),H1897="in-sample"),1,IF(AND(Temp!fhor_indata=1,H1897="out-sample",Q1897&lt;XfHor),Q1897+1,IF(ISBLANK(F1898),"",IF(AND(H1898="out-sample",H1897="in-sample"),1,IF(AND(H1898="out-sample",H1897="out-sample"),Q1897+1,IF(ISNUMBER(Q1897),Q1897+1,1))))))</f>
        <v/>
      </c>
      <c r="R1898" s="94" t="str">
        <f t="shared" si="324"/>
        <v/>
      </c>
      <c r="S1898" s="94" t="str">
        <f>IF(Temp!fhor_indata=1,IF(S1897=XobsHor,1,IF(COUNT($S$2:S1897)&lt;=XobsHor,S1897+1,IF(AND(COUNT($S$2:S1897)&lt;=XobsHor+XfHor,IFERROR(MOD(S1897,XobsHor)&lt;XfHor,FALSE)),S1897+1,""))),IF(ISBLANK(F1898),"",IF(S1897=maxP,1,IF(S1897&lt;maxP,S1897+1,IF(COUNT($S$2:S1898)&lt;=XobsHor,S1897+1,"")))))</f>
        <v/>
      </c>
      <c r="T1898" s="3"/>
      <c r="U1898" s="6"/>
      <c r="V1898" s="6"/>
      <c r="W1898" s="6"/>
      <c r="X1898" s="6"/>
      <c r="Y1898" s="6"/>
      <c r="Z1898" s="6"/>
      <c r="AA1898" s="6"/>
      <c r="AB1898" s="6"/>
      <c r="AC1898" s="6"/>
      <c r="AD1898" s="6"/>
      <c r="AE1898" s="6"/>
      <c r="AF1898" s="6"/>
      <c r="AG1898" s="6"/>
      <c r="AH1898" s="6"/>
      <c r="AI1898" s="6"/>
      <c r="AJ1898" s="6"/>
      <c r="AK1898" s="6"/>
      <c r="AW1898" s="122" t="str">
        <f t="shared" si="326"/>
        <v/>
      </c>
      <c r="AX1898" s="123" t="str">
        <f t="shared" si="327"/>
        <v/>
      </c>
      <c r="AY1898" s="124" t="str">
        <f t="shared" si="328"/>
        <v/>
      </c>
      <c r="AZ1898" s="124" t="str">
        <f t="shared" si="329"/>
        <v/>
      </c>
      <c r="BF1898" s="91"/>
    </row>
    <row r="1899" spans="1:58" s="78" customFormat="1" ht="14.25" x14ac:dyDescent="0.2">
      <c r="A1899" s="6"/>
      <c r="B1899" s="6"/>
      <c r="C1899" s="6"/>
      <c r="D1899" s="3"/>
      <c r="E1899" s="98" t="str">
        <f t="shared" si="325"/>
        <v/>
      </c>
      <c r="F1899" s="117"/>
      <c r="G1899" s="116" t="str">
        <f>IF(E1899="","",IF(Temp!optSeasCoef=0,1,INDEX($C$2:$C$13,IF(MOD(COUNT($E$2:E1899),seas_indx)=0,seas_indx,MOD(COUNT($E$2:E1899),seas_indx)))))</f>
        <v/>
      </c>
      <c r="H1899" s="97" t="str">
        <f>IFERROR(IF(Temp!fhor_indata=1,IF(COUNT($S$2:S1899)&lt;=XobsHor,"in-sample",IF(AND(COUNT($S$2:S1899)&lt;=XobsHor+XfHor,MOD(S1898,XobsHor)&lt;XfHor),"out-sample","")),IF(ISBLANK(F1899),"",IF(COUNT($F$2:F1899)&lt;=XobsHor-XfHor,"in-sample","out-sample"))),"")</f>
        <v/>
      </c>
      <c r="I1899" s="120" t="str">
        <f>IF(AND(ISBLANK(F1898),H1898="in-sample"),"",IF(AND(Temp!fhor_indata=1,H1898="out-sample",H1899="out-sample"),I1898,IF(AND(ISBLANK(F1899),H1898="out-sample"),"",IF(AND(Temp!optSeasCoef=0,Temp!sts_add=1),IF(H1898="in-sample",IF(Q1898=bigT,((pCell/bigT)*F1898)+((1-(pCell/bigT))*(I1898+J1898)),IF(OR(ISBLANK(F1899),COUNT($F$2:F1898)&lt;=pCell),F1898,((pCell/COUNT($F$2:F1898))*F1898)+((1-(pCell/COUNT($F$2:F1898)))*(I1898+J1898)))),I1898),IF(AND(Temp!optSeasCoef=0,Temp!sts_multp=1),IF(H1898="in-sample",IF(Q1898=bigT,((pCell/bigT)*F1898)+((1-(pCell/bigT))*(I1898*J1898)),IF(OR(ISBLANK(F1899),COUNT(F$2:$F1898)&lt;=pCell),F1898,((pCell/COUNT($F$2:F1898))*F1898)+((1-(pCell/COUNT($F$2:F1898)))*(I1898*J1898)))),I1898),IF(Temp!sts_add=1,IF(H1898="in-sample",IF(Q1898=bigT,((pCell/bigT)*AX1898)+((1-(pCell/bigT))*(I1898+J1898)),IF(OR(ISBLANK(F1899),COUNT($AX$2:AX1898)&lt;=pCell),AX1898,((pCell/COUNT($AX$2:AX1898))*AX1898)+((1-(pCell/COUNT($AX$2:AX1898)))*(I1898+J1898)))),I1898),IF(H1898="in-sample",IF(Q1898=bigT,((pCell/bigT)*AX1898)+((1-(pCell/bigT))*(I1898*J1898)),IF(OR(ISBLANK(F1899),COUNT($AX$2:AX1898)&lt;=pCell),AX1898,((pCell/COUNT($AX$2:AX1898))*AX1898)+((1-(pCell/COUNT($AX$2:AX1898)))*(I1898*J1898)))),I1898)))))))</f>
        <v/>
      </c>
      <c r="J1899" s="120" t="str">
        <f>IF(AND(ISBLANK(F1898),H1898="in-sample"),"",IF(AND(Temp!fhor_indata=1,H1898="out-sample",H1899="out-sample"),J1898,IF(AND(ISBLANK(F1899),H1898="out-sample"),"",IF(AND(Temp!optSeasCoef=0,Temp!sts_add=1),IF(H1898="in-sample",IF(Q1898=bigT,((qCell/bigT)*(I1899-I1898))+((1-(qCell/bigT))*J1898),IF(OR(ISBLANK(F1899),COUNT($F$2:F1898)&lt;=qCell),IF(COUNT($F$2:F1898)=1,0,F1898-F1897),((qCell/COUNT($F$2:F1898))*(I1899-I1898))+((1-(qCell/COUNT($F$2:F1898)))*J1898))),J1898),IF(AND(Temp!optSeasCoef=0,Temp!sts_multp=1),IF(H1898="in-sample",IF(Q1898=bigT,((qCell/bigT)*(I1899/I1898))+((1-(qCell/bigT))*J1898),IF(qCell=0,1,IF(OR(ISBLANK(F1899),COUNT($F$2:F1898)&lt;=qCell),IF(COUNT($F$2:F1898)=1,1,F1898/F1897),((qCell/COUNT($F$2:F1898))*(I1899/I1898))+((1-(qCell/COUNT($F$2:F1898)))*J1898)))),J1898),IF(Temp!sts_add=1,IF(H1898="in-sample",IF(Q1898=bigT,((qCell/bigT)*(I1899-I1898))+((1-(qCell/bigT))*J1898),IF(OR(ISBLANK(F1899),COUNT($AX$2:AX1898)&lt;=qCell),IF(COUNT($AX$2:AX1898)=1,0,AX1898-AX1897),((qCell/COUNT($AX$2:AX1898))*(I1899-I1898))+((1-(qCell/COUNT($AX$2:AX1898)))*J1898))),J1898),IF(H1898="in-sample",IF(Q1898=bigT,((qCell/bigT)*(I1899/I1898))+((1-(qCell/bigT))*J1898),IF(qCell=0,1,IF(OR(ISBLANK(F1899),COUNT($AX$2:AX1898)&lt;=qCell),IF(COUNT($AX$2:AX1898)=1,1,AX1898/AX1897),((qCell/COUNT($AX$2:AX1898))*(I1899/I1898))+((1-(qCell/COUNT($AX$2:AX1898)))*J1898)))),J1898)))))))</f>
        <v/>
      </c>
      <c r="K1899" s="120" t="str">
        <f>IF(H1899="","",IF(AND(Temp!optSeasCoef=0,Temp!sts_add=1),IF(H1899="out-sample",I1899+(Q1899*J1899),I1899+J1899),IF(AND(Temp!optSeasCoef=0,Temp!sts_multp=1),IF(H1899="out-sample",I1899*(J1899^Q1899),I1899*J1899),IF(Temp!sts_add=1,IF(H1899="out-sample",(I1899+(Q1899*J1899))*G1899,(I1899+J1899)*G1899),IF(H1899="out-sample",I1899*(J1899^Q1899)*G1899,I1899*J1899*G1899)))))</f>
        <v/>
      </c>
      <c r="L1899" s="116" t="str">
        <f t="shared" si="319"/>
        <v/>
      </c>
      <c r="M1899" s="116" t="str">
        <f t="shared" si="320"/>
        <v/>
      </c>
      <c r="N1899" s="116" t="str">
        <f t="shared" si="321"/>
        <v/>
      </c>
      <c r="O1899" s="116" t="str">
        <f t="shared" si="322"/>
        <v/>
      </c>
      <c r="P1899" s="116" t="str">
        <f t="shared" si="323"/>
        <v/>
      </c>
      <c r="Q1899" s="94" t="str">
        <f>IF(AND(Temp!fhor_indata=1,ISBLANK(F1899),H1898="in-sample"),1,IF(AND(Temp!fhor_indata=1,H1898="out-sample",Q1898&lt;XfHor),Q1898+1,IF(ISBLANK(F1899),"",IF(AND(H1899="out-sample",H1898="in-sample"),1,IF(AND(H1899="out-sample",H1898="out-sample"),Q1898+1,IF(ISNUMBER(Q1898),Q1898+1,1))))))</f>
        <v/>
      </c>
      <c r="R1899" s="94" t="str">
        <f t="shared" si="324"/>
        <v/>
      </c>
      <c r="S1899" s="94" t="str">
        <f>IF(Temp!fhor_indata=1,IF(S1898=XobsHor,1,IF(COUNT($S$2:S1898)&lt;=XobsHor,S1898+1,IF(AND(COUNT($S$2:S1898)&lt;=XobsHor+XfHor,IFERROR(MOD(S1898,XobsHor)&lt;XfHor,FALSE)),S1898+1,""))),IF(ISBLANK(F1899),"",IF(S1898=maxP,1,IF(S1898&lt;maxP,S1898+1,IF(COUNT($S$2:S1899)&lt;=XobsHor,S1898+1,"")))))</f>
        <v/>
      </c>
      <c r="T1899" s="3"/>
      <c r="U1899" s="6"/>
      <c r="V1899" s="6"/>
      <c r="W1899" s="6"/>
      <c r="X1899" s="6"/>
      <c r="Y1899" s="6"/>
      <c r="Z1899" s="6"/>
      <c r="AA1899" s="6"/>
      <c r="AB1899" s="6"/>
      <c r="AC1899" s="6"/>
      <c r="AD1899" s="6"/>
      <c r="AE1899" s="6"/>
      <c r="AF1899" s="6"/>
      <c r="AG1899" s="6"/>
      <c r="AH1899" s="6"/>
      <c r="AI1899" s="6"/>
      <c r="AJ1899" s="6"/>
      <c r="AK1899" s="6"/>
      <c r="AW1899" s="122" t="str">
        <f t="shared" si="326"/>
        <v/>
      </c>
      <c r="AX1899" s="123" t="str">
        <f t="shared" si="327"/>
        <v/>
      </c>
      <c r="AY1899" s="124" t="str">
        <f t="shared" si="328"/>
        <v/>
      </c>
      <c r="AZ1899" s="124" t="str">
        <f t="shared" si="329"/>
        <v/>
      </c>
      <c r="BF1899" s="91"/>
    </row>
    <row r="1900" spans="1:58" s="78" customFormat="1" ht="14.25" x14ac:dyDescent="0.2">
      <c r="A1900" s="6"/>
      <c r="B1900" s="6"/>
      <c r="C1900" s="6"/>
      <c r="D1900" s="3"/>
      <c r="E1900" s="98" t="str">
        <f t="shared" si="325"/>
        <v/>
      </c>
      <c r="F1900" s="117"/>
      <c r="G1900" s="116" t="str">
        <f>IF(E1900="","",IF(Temp!optSeasCoef=0,1,INDEX($C$2:$C$13,IF(MOD(COUNT($E$2:E1900),seas_indx)=0,seas_indx,MOD(COUNT($E$2:E1900),seas_indx)))))</f>
        <v/>
      </c>
      <c r="H1900" s="97" t="str">
        <f>IFERROR(IF(Temp!fhor_indata=1,IF(COUNT($S$2:S1900)&lt;=XobsHor,"in-sample",IF(AND(COUNT($S$2:S1900)&lt;=XobsHor+XfHor,MOD(S1899,XobsHor)&lt;XfHor),"out-sample","")),IF(ISBLANK(F1900),"",IF(COUNT($F$2:F1900)&lt;=XobsHor-XfHor,"in-sample","out-sample"))),"")</f>
        <v/>
      </c>
      <c r="I1900" s="120" t="str">
        <f>IF(AND(ISBLANK(F1899),H1899="in-sample"),"",IF(AND(Temp!fhor_indata=1,H1899="out-sample",H1900="out-sample"),I1899,IF(AND(ISBLANK(F1900),H1899="out-sample"),"",IF(AND(Temp!optSeasCoef=0,Temp!sts_add=1),IF(H1899="in-sample",IF(Q1899=bigT,((pCell/bigT)*F1899)+((1-(pCell/bigT))*(I1899+J1899)),IF(OR(ISBLANK(F1900),COUNT($F$2:F1899)&lt;=pCell),F1899,((pCell/COUNT($F$2:F1899))*F1899)+((1-(pCell/COUNT($F$2:F1899)))*(I1899+J1899)))),I1899),IF(AND(Temp!optSeasCoef=0,Temp!sts_multp=1),IF(H1899="in-sample",IF(Q1899=bigT,((pCell/bigT)*F1899)+((1-(pCell/bigT))*(I1899*J1899)),IF(OR(ISBLANK(F1900),COUNT(F$2:$F1899)&lt;=pCell),F1899,((pCell/COUNT($F$2:F1899))*F1899)+((1-(pCell/COUNT($F$2:F1899)))*(I1899*J1899)))),I1899),IF(Temp!sts_add=1,IF(H1899="in-sample",IF(Q1899=bigT,((pCell/bigT)*AX1899)+((1-(pCell/bigT))*(I1899+J1899)),IF(OR(ISBLANK(F1900),COUNT($AX$2:AX1899)&lt;=pCell),AX1899,((pCell/COUNT($AX$2:AX1899))*AX1899)+((1-(pCell/COUNT($AX$2:AX1899)))*(I1899+J1899)))),I1899),IF(H1899="in-sample",IF(Q1899=bigT,((pCell/bigT)*AX1899)+((1-(pCell/bigT))*(I1899*J1899)),IF(OR(ISBLANK(F1900),COUNT($AX$2:AX1899)&lt;=pCell),AX1899,((pCell/COUNT($AX$2:AX1899))*AX1899)+((1-(pCell/COUNT($AX$2:AX1899)))*(I1899*J1899)))),I1899)))))))</f>
        <v/>
      </c>
      <c r="J1900" s="120" t="str">
        <f>IF(AND(ISBLANK(F1899),H1899="in-sample"),"",IF(AND(Temp!fhor_indata=1,H1899="out-sample",H1900="out-sample"),J1899,IF(AND(ISBLANK(F1900),H1899="out-sample"),"",IF(AND(Temp!optSeasCoef=0,Temp!sts_add=1),IF(H1899="in-sample",IF(Q1899=bigT,((qCell/bigT)*(I1900-I1899))+((1-(qCell/bigT))*J1899),IF(OR(ISBLANK(F1900),COUNT($F$2:F1899)&lt;=qCell),IF(COUNT($F$2:F1899)=1,0,F1899-F1898),((qCell/COUNT($F$2:F1899))*(I1900-I1899))+((1-(qCell/COUNT($F$2:F1899)))*J1899))),J1899),IF(AND(Temp!optSeasCoef=0,Temp!sts_multp=1),IF(H1899="in-sample",IF(Q1899=bigT,((qCell/bigT)*(I1900/I1899))+((1-(qCell/bigT))*J1899),IF(qCell=0,1,IF(OR(ISBLANK(F1900),COUNT($F$2:F1899)&lt;=qCell),IF(COUNT($F$2:F1899)=1,1,F1899/F1898),((qCell/COUNT($F$2:F1899))*(I1900/I1899))+((1-(qCell/COUNT($F$2:F1899)))*J1899)))),J1899),IF(Temp!sts_add=1,IF(H1899="in-sample",IF(Q1899=bigT,((qCell/bigT)*(I1900-I1899))+((1-(qCell/bigT))*J1899),IF(OR(ISBLANK(F1900),COUNT($AX$2:AX1899)&lt;=qCell),IF(COUNT($AX$2:AX1899)=1,0,AX1899-AX1898),((qCell/COUNT($AX$2:AX1899))*(I1900-I1899))+((1-(qCell/COUNT($AX$2:AX1899)))*J1899))),J1899),IF(H1899="in-sample",IF(Q1899=bigT,((qCell/bigT)*(I1900/I1899))+((1-(qCell/bigT))*J1899),IF(qCell=0,1,IF(OR(ISBLANK(F1900),COUNT($AX$2:AX1899)&lt;=qCell),IF(COUNT($AX$2:AX1899)=1,1,AX1899/AX1898),((qCell/COUNT($AX$2:AX1899))*(I1900/I1899))+((1-(qCell/COUNT($AX$2:AX1899)))*J1899)))),J1899)))))))</f>
        <v/>
      </c>
      <c r="K1900" s="120" t="str">
        <f>IF(H1900="","",IF(AND(Temp!optSeasCoef=0,Temp!sts_add=1),IF(H1900="out-sample",I1900+(Q1900*J1900),I1900+J1900),IF(AND(Temp!optSeasCoef=0,Temp!sts_multp=1),IF(H1900="out-sample",I1900*(J1900^Q1900),I1900*J1900),IF(Temp!sts_add=1,IF(H1900="out-sample",(I1900+(Q1900*J1900))*G1900,(I1900+J1900)*G1900),IF(H1900="out-sample",I1900*(J1900^Q1900)*G1900,I1900*J1900*G1900)))))</f>
        <v/>
      </c>
      <c r="L1900" s="116" t="str">
        <f t="shared" si="319"/>
        <v/>
      </c>
      <c r="M1900" s="116" t="str">
        <f t="shared" si="320"/>
        <v/>
      </c>
      <c r="N1900" s="116" t="str">
        <f t="shared" si="321"/>
        <v/>
      </c>
      <c r="O1900" s="116" t="str">
        <f t="shared" si="322"/>
        <v/>
      </c>
      <c r="P1900" s="116" t="str">
        <f t="shared" si="323"/>
        <v/>
      </c>
      <c r="Q1900" s="94" t="str">
        <f>IF(AND(Temp!fhor_indata=1,ISBLANK(F1900),H1899="in-sample"),1,IF(AND(Temp!fhor_indata=1,H1899="out-sample",Q1899&lt;XfHor),Q1899+1,IF(ISBLANK(F1900),"",IF(AND(H1900="out-sample",H1899="in-sample"),1,IF(AND(H1900="out-sample",H1899="out-sample"),Q1899+1,IF(ISNUMBER(Q1899),Q1899+1,1))))))</f>
        <v/>
      </c>
      <c r="R1900" s="94" t="str">
        <f t="shared" si="324"/>
        <v/>
      </c>
      <c r="S1900" s="94" t="str">
        <f>IF(Temp!fhor_indata=1,IF(S1899=XobsHor,1,IF(COUNT($S$2:S1899)&lt;=XobsHor,S1899+1,IF(AND(COUNT($S$2:S1899)&lt;=XobsHor+XfHor,IFERROR(MOD(S1899,XobsHor)&lt;XfHor,FALSE)),S1899+1,""))),IF(ISBLANK(F1900),"",IF(S1899=maxP,1,IF(S1899&lt;maxP,S1899+1,IF(COUNT($S$2:S1900)&lt;=XobsHor,S1899+1,"")))))</f>
        <v/>
      </c>
      <c r="T1900" s="3"/>
      <c r="U1900" s="6"/>
      <c r="V1900" s="6"/>
      <c r="W1900" s="6"/>
      <c r="X1900" s="6"/>
      <c r="Y1900" s="6"/>
      <c r="Z1900" s="6"/>
      <c r="AA1900" s="6"/>
      <c r="AB1900" s="6"/>
      <c r="AC1900" s="6"/>
      <c r="AD1900" s="6"/>
      <c r="AE1900" s="6"/>
      <c r="AF1900" s="6"/>
      <c r="AG1900" s="6"/>
      <c r="AH1900" s="6"/>
      <c r="AI1900" s="6"/>
      <c r="AJ1900" s="6"/>
      <c r="AK1900" s="6"/>
      <c r="AW1900" s="122" t="str">
        <f t="shared" si="326"/>
        <v/>
      </c>
      <c r="AX1900" s="123" t="str">
        <f t="shared" si="327"/>
        <v/>
      </c>
      <c r="AY1900" s="124" t="str">
        <f t="shared" si="328"/>
        <v/>
      </c>
      <c r="AZ1900" s="124" t="str">
        <f t="shared" si="329"/>
        <v/>
      </c>
      <c r="BF1900" s="91"/>
    </row>
    <row r="1901" spans="1:58" s="78" customFormat="1" ht="14.25" x14ac:dyDescent="0.2">
      <c r="A1901" s="6"/>
      <c r="B1901" s="6"/>
      <c r="C1901" s="6"/>
      <c r="D1901" s="3"/>
      <c r="E1901" s="98" t="str">
        <f t="shared" si="325"/>
        <v/>
      </c>
      <c r="F1901" s="117"/>
      <c r="G1901" s="116" t="str">
        <f>IF(E1901="","",IF(Temp!optSeasCoef=0,1,INDEX($C$2:$C$13,IF(MOD(COUNT($E$2:E1901),seas_indx)=0,seas_indx,MOD(COUNT($E$2:E1901),seas_indx)))))</f>
        <v/>
      </c>
      <c r="H1901" s="97" t="str">
        <f>IFERROR(IF(Temp!fhor_indata=1,IF(COUNT($S$2:S1901)&lt;=XobsHor,"in-sample",IF(AND(COUNT($S$2:S1901)&lt;=XobsHor+XfHor,MOD(S1900,XobsHor)&lt;XfHor),"out-sample","")),IF(ISBLANK(F1901),"",IF(COUNT($F$2:F1901)&lt;=XobsHor-XfHor,"in-sample","out-sample"))),"")</f>
        <v/>
      </c>
      <c r="I1901" s="120" t="str">
        <f>IF(AND(ISBLANK(F1900),H1900="in-sample"),"",IF(AND(Temp!fhor_indata=1,H1900="out-sample",H1901="out-sample"),I1900,IF(AND(ISBLANK(F1901),H1900="out-sample"),"",IF(AND(Temp!optSeasCoef=0,Temp!sts_add=1),IF(H1900="in-sample",IF(Q1900=bigT,((pCell/bigT)*F1900)+((1-(pCell/bigT))*(I1900+J1900)),IF(OR(ISBLANK(F1901),COUNT($F$2:F1900)&lt;=pCell),F1900,((pCell/COUNT($F$2:F1900))*F1900)+((1-(pCell/COUNT($F$2:F1900)))*(I1900+J1900)))),I1900),IF(AND(Temp!optSeasCoef=0,Temp!sts_multp=1),IF(H1900="in-sample",IF(Q1900=bigT,((pCell/bigT)*F1900)+((1-(pCell/bigT))*(I1900*J1900)),IF(OR(ISBLANK(F1901),COUNT(F$2:$F1900)&lt;=pCell),F1900,((pCell/COUNT($F$2:F1900))*F1900)+((1-(pCell/COUNT($F$2:F1900)))*(I1900*J1900)))),I1900),IF(Temp!sts_add=1,IF(H1900="in-sample",IF(Q1900=bigT,((pCell/bigT)*AX1900)+((1-(pCell/bigT))*(I1900+J1900)),IF(OR(ISBLANK(F1901),COUNT($AX$2:AX1900)&lt;=pCell),AX1900,((pCell/COUNT($AX$2:AX1900))*AX1900)+((1-(pCell/COUNT($AX$2:AX1900)))*(I1900+J1900)))),I1900),IF(H1900="in-sample",IF(Q1900=bigT,((pCell/bigT)*AX1900)+((1-(pCell/bigT))*(I1900*J1900)),IF(OR(ISBLANK(F1901),COUNT($AX$2:AX1900)&lt;=pCell),AX1900,((pCell/COUNT($AX$2:AX1900))*AX1900)+((1-(pCell/COUNT($AX$2:AX1900)))*(I1900*J1900)))),I1900)))))))</f>
        <v/>
      </c>
      <c r="J1901" s="120" t="str">
        <f>IF(AND(ISBLANK(F1900),H1900="in-sample"),"",IF(AND(Temp!fhor_indata=1,H1900="out-sample",H1901="out-sample"),J1900,IF(AND(ISBLANK(F1901),H1900="out-sample"),"",IF(AND(Temp!optSeasCoef=0,Temp!sts_add=1),IF(H1900="in-sample",IF(Q1900=bigT,((qCell/bigT)*(I1901-I1900))+((1-(qCell/bigT))*J1900),IF(OR(ISBLANK(F1901),COUNT($F$2:F1900)&lt;=qCell),IF(COUNT($F$2:F1900)=1,0,F1900-F1899),((qCell/COUNT($F$2:F1900))*(I1901-I1900))+((1-(qCell/COUNT($F$2:F1900)))*J1900))),J1900),IF(AND(Temp!optSeasCoef=0,Temp!sts_multp=1),IF(H1900="in-sample",IF(Q1900=bigT,((qCell/bigT)*(I1901/I1900))+((1-(qCell/bigT))*J1900),IF(qCell=0,1,IF(OR(ISBLANK(F1901),COUNT($F$2:F1900)&lt;=qCell),IF(COUNT($F$2:F1900)=1,1,F1900/F1899),((qCell/COUNT($F$2:F1900))*(I1901/I1900))+((1-(qCell/COUNT($F$2:F1900)))*J1900)))),J1900),IF(Temp!sts_add=1,IF(H1900="in-sample",IF(Q1900=bigT,((qCell/bigT)*(I1901-I1900))+((1-(qCell/bigT))*J1900),IF(OR(ISBLANK(F1901),COUNT($AX$2:AX1900)&lt;=qCell),IF(COUNT($AX$2:AX1900)=1,0,AX1900-AX1899),((qCell/COUNT($AX$2:AX1900))*(I1901-I1900))+((1-(qCell/COUNT($AX$2:AX1900)))*J1900))),J1900),IF(H1900="in-sample",IF(Q1900=bigT,((qCell/bigT)*(I1901/I1900))+((1-(qCell/bigT))*J1900),IF(qCell=0,1,IF(OR(ISBLANK(F1901),COUNT($AX$2:AX1900)&lt;=qCell),IF(COUNT($AX$2:AX1900)=1,1,AX1900/AX1899),((qCell/COUNT($AX$2:AX1900))*(I1901/I1900))+((1-(qCell/COUNT($AX$2:AX1900)))*J1900)))),J1900)))))))</f>
        <v/>
      </c>
      <c r="K1901" s="120" t="str">
        <f>IF(H1901="","",IF(AND(Temp!optSeasCoef=0,Temp!sts_add=1),IF(H1901="out-sample",I1901+(Q1901*J1901),I1901+J1901),IF(AND(Temp!optSeasCoef=0,Temp!sts_multp=1),IF(H1901="out-sample",I1901*(J1901^Q1901),I1901*J1901),IF(Temp!sts_add=1,IF(H1901="out-sample",(I1901+(Q1901*J1901))*G1901,(I1901+J1901)*G1901),IF(H1901="out-sample",I1901*(J1901^Q1901)*G1901,I1901*J1901*G1901)))))</f>
        <v/>
      </c>
      <c r="L1901" s="116" t="str">
        <f t="shared" si="319"/>
        <v/>
      </c>
      <c r="M1901" s="116" t="str">
        <f t="shared" si="320"/>
        <v/>
      </c>
      <c r="N1901" s="116" t="str">
        <f t="shared" si="321"/>
        <v/>
      </c>
      <c r="O1901" s="116" t="str">
        <f t="shared" si="322"/>
        <v/>
      </c>
      <c r="P1901" s="116" t="str">
        <f t="shared" si="323"/>
        <v/>
      </c>
      <c r="Q1901" s="94" t="str">
        <f>IF(AND(Temp!fhor_indata=1,ISBLANK(F1901),H1900="in-sample"),1,IF(AND(Temp!fhor_indata=1,H1900="out-sample",Q1900&lt;XfHor),Q1900+1,IF(ISBLANK(F1901),"",IF(AND(H1901="out-sample",H1900="in-sample"),1,IF(AND(H1901="out-sample",H1900="out-sample"),Q1900+1,IF(ISNUMBER(Q1900),Q1900+1,1))))))</f>
        <v/>
      </c>
      <c r="R1901" s="94" t="str">
        <f t="shared" si="324"/>
        <v/>
      </c>
      <c r="S1901" s="94" t="str">
        <f>IF(Temp!fhor_indata=1,IF(S1900=XobsHor,1,IF(COUNT($S$2:S1900)&lt;=XobsHor,S1900+1,IF(AND(COUNT($S$2:S1900)&lt;=XobsHor+XfHor,IFERROR(MOD(S1900,XobsHor)&lt;XfHor,FALSE)),S1900+1,""))),IF(ISBLANK(F1901),"",IF(S1900=maxP,1,IF(S1900&lt;maxP,S1900+1,IF(COUNT($S$2:S1901)&lt;=XobsHor,S1900+1,"")))))</f>
        <v/>
      </c>
      <c r="T1901" s="3"/>
      <c r="U1901" s="6"/>
      <c r="V1901" s="6"/>
      <c r="W1901" s="6"/>
      <c r="X1901" s="6"/>
      <c r="Y1901" s="6"/>
      <c r="Z1901" s="6"/>
      <c r="AA1901" s="6"/>
      <c r="AB1901" s="6"/>
      <c r="AC1901" s="6"/>
      <c r="AD1901" s="6"/>
      <c r="AE1901" s="6"/>
      <c r="AF1901" s="6"/>
      <c r="AG1901" s="6"/>
      <c r="AH1901" s="6"/>
      <c r="AI1901" s="6"/>
      <c r="AJ1901" s="6"/>
      <c r="AK1901" s="6"/>
      <c r="AW1901" s="122" t="str">
        <f t="shared" si="326"/>
        <v/>
      </c>
      <c r="AX1901" s="123" t="str">
        <f t="shared" si="327"/>
        <v/>
      </c>
      <c r="AY1901" s="124" t="str">
        <f t="shared" si="328"/>
        <v/>
      </c>
      <c r="AZ1901" s="124" t="str">
        <f t="shared" si="329"/>
        <v/>
      </c>
      <c r="BF1901" s="91"/>
    </row>
    <row r="1902" spans="1:58" s="78" customFormat="1" ht="14.25" x14ac:dyDescent="0.2">
      <c r="A1902" s="6"/>
      <c r="B1902" s="6"/>
      <c r="C1902" s="6"/>
      <c r="D1902" s="3"/>
      <c r="E1902" s="98" t="str">
        <f t="shared" si="325"/>
        <v/>
      </c>
      <c r="F1902" s="117"/>
      <c r="G1902" s="116" t="str">
        <f>IF(E1902="","",IF(Temp!optSeasCoef=0,1,INDEX($C$2:$C$13,IF(MOD(COUNT($E$2:E1902),seas_indx)=0,seas_indx,MOD(COUNT($E$2:E1902),seas_indx)))))</f>
        <v/>
      </c>
      <c r="H1902" s="97" t="str">
        <f>IFERROR(IF(Temp!fhor_indata=1,IF(COUNT($S$2:S1902)&lt;=XobsHor,"in-sample",IF(AND(COUNT($S$2:S1902)&lt;=XobsHor+XfHor,MOD(S1901,XobsHor)&lt;XfHor),"out-sample","")),IF(ISBLANK(F1902),"",IF(COUNT($F$2:F1902)&lt;=XobsHor-XfHor,"in-sample","out-sample"))),"")</f>
        <v/>
      </c>
      <c r="I1902" s="120" t="str">
        <f>IF(AND(ISBLANK(F1901),H1901="in-sample"),"",IF(AND(Temp!fhor_indata=1,H1901="out-sample",H1902="out-sample"),I1901,IF(AND(ISBLANK(F1902),H1901="out-sample"),"",IF(AND(Temp!optSeasCoef=0,Temp!sts_add=1),IF(H1901="in-sample",IF(Q1901=bigT,((pCell/bigT)*F1901)+((1-(pCell/bigT))*(I1901+J1901)),IF(OR(ISBLANK(F1902),COUNT($F$2:F1901)&lt;=pCell),F1901,((pCell/COUNT($F$2:F1901))*F1901)+((1-(pCell/COUNT($F$2:F1901)))*(I1901+J1901)))),I1901),IF(AND(Temp!optSeasCoef=0,Temp!sts_multp=1),IF(H1901="in-sample",IF(Q1901=bigT,((pCell/bigT)*F1901)+((1-(pCell/bigT))*(I1901*J1901)),IF(OR(ISBLANK(F1902),COUNT(F$2:$F1901)&lt;=pCell),F1901,((pCell/COUNT($F$2:F1901))*F1901)+((1-(pCell/COUNT($F$2:F1901)))*(I1901*J1901)))),I1901),IF(Temp!sts_add=1,IF(H1901="in-sample",IF(Q1901=bigT,((pCell/bigT)*AX1901)+((1-(pCell/bigT))*(I1901+J1901)),IF(OR(ISBLANK(F1902),COUNT($AX$2:AX1901)&lt;=pCell),AX1901,((pCell/COUNT($AX$2:AX1901))*AX1901)+((1-(pCell/COUNT($AX$2:AX1901)))*(I1901+J1901)))),I1901),IF(H1901="in-sample",IF(Q1901=bigT,((pCell/bigT)*AX1901)+((1-(pCell/bigT))*(I1901*J1901)),IF(OR(ISBLANK(F1902),COUNT($AX$2:AX1901)&lt;=pCell),AX1901,((pCell/COUNT($AX$2:AX1901))*AX1901)+((1-(pCell/COUNT($AX$2:AX1901)))*(I1901*J1901)))),I1901)))))))</f>
        <v/>
      </c>
      <c r="J1902" s="120" t="str">
        <f>IF(AND(ISBLANK(F1901),H1901="in-sample"),"",IF(AND(Temp!fhor_indata=1,H1901="out-sample",H1902="out-sample"),J1901,IF(AND(ISBLANK(F1902),H1901="out-sample"),"",IF(AND(Temp!optSeasCoef=0,Temp!sts_add=1),IF(H1901="in-sample",IF(Q1901=bigT,((qCell/bigT)*(I1902-I1901))+((1-(qCell/bigT))*J1901),IF(OR(ISBLANK(F1902),COUNT($F$2:F1901)&lt;=qCell),IF(COUNT($F$2:F1901)=1,0,F1901-F1900),((qCell/COUNT($F$2:F1901))*(I1902-I1901))+((1-(qCell/COUNT($F$2:F1901)))*J1901))),J1901),IF(AND(Temp!optSeasCoef=0,Temp!sts_multp=1),IF(H1901="in-sample",IF(Q1901=bigT,((qCell/bigT)*(I1902/I1901))+((1-(qCell/bigT))*J1901),IF(qCell=0,1,IF(OR(ISBLANK(F1902),COUNT($F$2:F1901)&lt;=qCell),IF(COUNT($F$2:F1901)=1,1,F1901/F1900),((qCell/COUNT($F$2:F1901))*(I1902/I1901))+((1-(qCell/COUNT($F$2:F1901)))*J1901)))),J1901),IF(Temp!sts_add=1,IF(H1901="in-sample",IF(Q1901=bigT,((qCell/bigT)*(I1902-I1901))+((1-(qCell/bigT))*J1901),IF(OR(ISBLANK(F1902),COUNT($AX$2:AX1901)&lt;=qCell),IF(COUNT($AX$2:AX1901)=1,0,AX1901-AX1900),((qCell/COUNT($AX$2:AX1901))*(I1902-I1901))+((1-(qCell/COUNT($AX$2:AX1901)))*J1901))),J1901),IF(H1901="in-sample",IF(Q1901=bigT,((qCell/bigT)*(I1902/I1901))+((1-(qCell/bigT))*J1901),IF(qCell=0,1,IF(OR(ISBLANK(F1902),COUNT($AX$2:AX1901)&lt;=qCell),IF(COUNT($AX$2:AX1901)=1,1,AX1901/AX1900),((qCell/COUNT($AX$2:AX1901))*(I1902/I1901))+((1-(qCell/COUNT($AX$2:AX1901)))*J1901)))),J1901)))))))</f>
        <v/>
      </c>
      <c r="K1902" s="120" t="str">
        <f>IF(H1902="","",IF(AND(Temp!optSeasCoef=0,Temp!sts_add=1),IF(H1902="out-sample",I1902+(Q1902*J1902),I1902+J1902),IF(AND(Temp!optSeasCoef=0,Temp!sts_multp=1),IF(H1902="out-sample",I1902*(J1902^Q1902),I1902*J1902),IF(Temp!sts_add=1,IF(H1902="out-sample",(I1902+(Q1902*J1902))*G1902,(I1902+J1902)*G1902),IF(H1902="out-sample",I1902*(J1902^Q1902)*G1902,I1902*J1902*G1902)))))</f>
        <v/>
      </c>
      <c r="L1902" s="116" t="str">
        <f t="shared" si="319"/>
        <v/>
      </c>
      <c r="M1902" s="116" t="str">
        <f t="shared" si="320"/>
        <v/>
      </c>
      <c r="N1902" s="116" t="str">
        <f t="shared" si="321"/>
        <v/>
      </c>
      <c r="O1902" s="116" t="str">
        <f t="shared" si="322"/>
        <v/>
      </c>
      <c r="P1902" s="116" t="str">
        <f t="shared" si="323"/>
        <v/>
      </c>
      <c r="Q1902" s="94" t="str">
        <f>IF(AND(Temp!fhor_indata=1,ISBLANK(F1902),H1901="in-sample"),1,IF(AND(Temp!fhor_indata=1,H1901="out-sample",Q1901&lt;XfHor),Q1901+1,IF(ISBLANK(F1902),"",IF(AND(H1902="out-sample",H1901="in-sample"),1,IF(AND(H1902="out-sample",H1901="out-sample"),Q1901+1,IF(ISNUMBER(Q1901),Q1901+1,1))))))</f>
        <v/>
      </c>
      <c r="R1902" s="94" t="str">
        <f t="shared" si="324"/>
        <v/>
      </c>
      <c r="S1902" s="94" t="str">
        <f>IF(Temp!fhor_indata=1,IF(S1901=XobsHor,1,IF(COUNT($S$2:S1901)&lt;=XobsHor,S1901+1,IF(AND(COUNT($S$2:S1901)&lt;=XobsHor+XfHor,IFERROR(MOD(S1901,XobsHor)&lt;XfHor,FALSE)),S1901+1,""))),IF(ISBLANK(F1902),"",IF(S1901=maxP,1,IF(S1901&lt;maxP,S1901+1,IF(COUNT($S$2:S1902)&lt;=XobsHor,S1901+1,"")))))</f>
        <v/>
      </c>
      <c r="T1902" s="3"/>
      <c r="U1902" s="6"/>
      <c r="V1902" s="6"/>
      <c r="W1902" s="6"/>
      <c r="X1902" s="6"/>
      <c r="Y1902" s="6"/>
      <c r="Z1902" s="6"/>
      <c r="AA1902" s="6"/>
      <c r="AB1902" s="6"/>
      <c r="AC1902" s="6"/>
      <c r="AD1902" s="6"/>
      <c r="AE1902" s="6"/>
      <c r="AF1902" s="6"/>
      <c r="AG1902" s="6"/>
      <c r="AH1902" s="6"/>
      <c r="AI1902" s="6"/>
      <c r="AJ1902" s="6"/>
      <c r="AK1902" s="6"/>
      <c r="AW1902" s="122" t="str">
        <f t="shared" si="326"/>
        <v/>
      </c>
      <c r="AX1902" s="123" t="str">
        <f t="shared" si="327"/>
        <v/>
      </c>
      <c r="AY1902" s="124" t="str">
        <f t="shared" si="328"/>
        <v/>
      </c>
      <c r="AZ1902" s="124" t="str">
        <f t="shared" si="329"/>
        <v/>
      </c>
      <c r="BF1902" s="91"/>
    </row>
    <row r="1903" spans="1:58" s="78" customFormat="1" ht="14.25" x14ac:dyDescent="0.2">
      <c r="A1903" s="6"/>
      <c r="B1903" s="6"/>
      <c r="C1903" s="6"/>
      <c r="D1903" s="3"/>
      <c r="E1903" s="98" t="str">
        <f t="shared" si="325"/>
        <v/>
      </c>
      <c r="F1903" s="117"/>
      <c r="G1903" s="116" t="str">
        <f>IF(E1903="","",IF(Temp!optSeasCoef=0,1,INDEX($C$2:$C$13,IF(MOD(COUNT($E$2:E1903),seas_indx)=0,seas_indx,MOD(COUNT($E$2:E1903),seas_indx)))))</f>
        <v/>
      </c>
      <c r="H1903" s="97" t="str">
        <f>IFERROR(IF(Temp!fhor_indata=1,IF(COUNT($S$2:S1903)&lt;=XobsHor,"in-sample",IF(AND(COUNT($S$2:S1903)&lt;=XobsHor+XfHor,MOD(S1902,XobsHor)&lt;XfHor),"out-sample","")),IF(ISBLANK(F1903),"",IF(COUNT($F$2:F1903)&lt;=XobsHor-XfHor,"in-sample","out-sample"))),"")</f>
        <v/>
      </c>
      <c r="I1903" s="120" t="str">
        <f>IF(AND(ISBLANK(F1902),H1902="in-sample"),"",IF(AND(Temp!fhor_indata=1,H1902="out-sample",H1903="out-sample"),I1902,IF(AND(ISBLANK(F1903),H1902="out-sample"),"",IF(AND(Temp!optSeasCoef=0,Temp!sts_add=1),IF(H1902="in-sample",IF(Q1902=bigT,((pCell/bigT)*F1902)+((1-(pCell/bigT))*(I1902+J1902)),IF(OR(ISBLANK(F1903),COUNT($F$2:F1902)&lt;=pCell),F1902,((pCell/COUNT($F$2:F1902))*F1902)+((1-(pCell/COUNT($F$2:F1902)))*(I1902+J1902)))),I1902),IF(AND(Temp!optSeasCoef=0,Temp!sts_multp=1),IF(H1902="in-sample",IF(Q1902=bigT,((pCell/bigT)*F1902)+((1-(pCell/bigT))*(I1902*J1902)),IF(OR(ISBLANK(F1903),COUNT(F$2:$F1902)&lt;=pCell),F1902,((pCell/COUNT($F$2:F1902))*F1902)+((1-(pCell/COUNT($F$2:F1902)))*(I1902*J1902)))),I1902),IF(Temp!sts_add=1,IF(H1902="in-sample",IF(Q1902=bigT,((pCell/bigT)*AX1902)+((1-(pCell/bigT))*(I1902+J1902)),IF(OR(ISBLANK(F1903),COUNT($AX$2:AX1902)&lt;=pCell),AX1902,((pCell/COUNT($AX$2:AX1902))*AX1902)+((1-(pCell/COUNT($AX$2:AX1902)))*(I1902+J1902)))),I1902),IF(H1902="in-sample",IF(Q1902=bigT,((pCell/bigT)*AX1902)+((1-(pCell/bigT))*(I1902*J1902)),IF(OR(ISBLANK(F1903),COUNT($AX$2:AX1902)&lt;=pCell),AX1902,((pCell/COUNT($AX$2:AX1902))*AX1902)+((1-(pCell/COUNT($AX$2:AX1902)))*(I1902*J1902)))),I1902)))))))</f>
        <v/>
      </c>
      <c r="J1903" s="120" t="str">
        <f>IF(AND(ISBLANK(F1902),H1902="in-sample"),"",IF(AND(Temp!fhor_indata=1,H1902="out-sample",H1903="out-sample"),J1902,IF(AND(ISBLANK(F1903),H1902="out-sample"),"",IF(AND(Temp!optSeasCoef=0,Temp!sts_add=1),IF(H1902="in-sample",IF(Q1902=bigT,((qCell/bigT)*(I1903-I1902))+((1-(qCell/bigT))*J1902),IF(OR(ISBLANK(F1903),COUNT($F$2:F1902)&lt;=qCell),IF(COUNT($F$2:F1902)=1,0,F1902-F1901),((qCell/COUNT($F$2:F1902))*(I1903-I1902))+((1-(qCell/COUNT($F$2:F1902)))*J1902))),J1902),IF(AND(Temp!optSeasCoef=0,Temp!sts_multp=1),IF(H1902="in-sample",IF(Q1902=bigT,((qCell/bigT)*(I1903/I1902))+((1-(qCell/bigT))*J1902),IF(qCell=0,1,IF(OR(ISBLANK(F1903),COUNT($F$2:F1902)&lt;=qCell),IF(COUNT($F$2:F1902)=1,1,F1902/F1901),((qCell/COUNT($F$2:F1902))*(I1903/I1902))+((1-(qCell/COUNT($F$2:F1902)))*J1902)))),J1902),IF(Temp!sts_add=1,IF(H1902="in-sample",IF(Q1902=bigT,((qCell/bigT)*(I1903-I1902))+((1-(qCell/bigT))*J1902),IF(OR(ISBLANK(F1903),COUNT($AX$2:AX1902)&lt;=qCell),IF(COUNT($AX$2:AX1902)=1,0,AX1902-AX1901),((qCell/COUNT($AX$2:AX1902))*(I1903-I1902))+((1-(qCell/COUNT($AX$2:AX1902)))*J1902))),J1902),IF(H1902="in-sample",IF(Q1902=bigT,((qCell/bigT)*(I1903/I1902))+((1-(qCell/bigT))*J1902),IF(qCell=0,1,IF(OR(ISBLANK(F1903),COUNT($AX$2:AX1902)&lt;=qCell),IF(COUNT($AX$2:AX1902)=1,1,AX1902/AX1901),((qCell/COUNT($AX$2:AX1902))*(I1903/I1902))+((1-(qCell/COUNT($AX$2:AX1902)))*J1902)))),J1902)))))))</f>
        <v/>
      </c>
      <c r="K1903" s="120" t="str">
        <f>IF(H1903="","",IF(AND(Temp!optSeasCoef=0,Temp!sts_add=1),IF(H1903="out-sample",I1903+(Q1903*J1903),I1903+J1903),IF(AND(Temp!optSeasCoef=0,Temp!sts_multp=1),IF(H1903="out-sample",I1903*(J1903^Q1903),I1903*J1903),IF(Temp!sts_add=1,IF(H1903="out-sample",(I1903+(Q1903*J1903))*G1903,(I1903+J1903)*G1903),IF(H1903="out-sample",I1903*(J1903^Q1903)*G1903,I1903*J1903*G1903)))))</f>
        <v/>
      </c>
      <c r="L1903" s="116" t="str">
        <f t="shared" si="319"/>
        <v/>
      </c>
      <c r="M1903" s="116" t="str">
        <f t="shared" si="320"/>
        <v/>
      </c>
      <c r="N1903" s="116" t="str">
        <f t="shared" si="321"/>
        <v/>
      </c>
      <c r="O1903" s="116" t="str">
        <f t="shared" si="322"/>
        <v/>
      </c>
      <c r="P1903" s="116" t="str">
        <f t="shared" si="323"/>
        <v/>
      </c>
      <c r="Q1903" s="94" t="str">
        <f>IF(AND(Temp!fhor_indata=1,ISBLANK(F1903),H1902="in-sample"),1,IF(AND(Temp!fhor_indata=1,H1902="out-sample",Q1902&lt;XfHor),Q1902+1,IF(ISBLANK(F1903),"",IF(AND(H1903="out-sample",H1902="in-sample"),1,IF(AND(H1903="out-sample",H1902="out-sample"),Q1902+1,IF(ISNUMBER(Q1902),Q1902+1,1))))))</f>
        <v/>
      </c>
      <c r="R1903" s="94" t="str">
        <f t="shared" si="324"/>
        <v/>
      </c>
      <c r="S1903" s="94" t="str">
        <f>IF(Temp!fhor_indata=1,IF(S1902=XobsHor,1,IF(COUNT($S$2:S1902)&lt;=XobsHor,S1902+1,IF(AND(COUNT($S$2:S1902)&lt;=XobsHor+XfHor,IFERROR(MOD(S1902,XobsHor)&lt;XfHor,FALSE)),S1902+1,""))),IF(ISBLANK(F1903),"",IF(S1902=maxP,1,IF(S1902&lt;maxP,S1902+1,IF(COUNT($S$2:S1903)&lt;=XobsHor,S1902+1,"")))))</f>
        <v/>
      </c>
      <c r="T1903" s="3"/>
      <c r="U1903" s="6"/>
      <c r="V1903" s="6"/>
      <c r="W1903" s="6"/>
      <c r="X1903" s="6"/>
      <c r="Y1903" s="6"/>
      <c r="Z1903" s="6"/>
      <c r="AA1903" s="6"/>
      <c r="AB1903" s="6"/>
      <c r="AC1903" s="6"/>
      <c r="AD1903" s="6"/>
      <c r="AE1903" s="6"/>
      <c r="AF1903" s="6"/>
      <c r="AG1903" s="6"/>
      <c r="AH1903" s="6"/>
      <c r="AI1903" s="6"/>
      <c r="AJ1903" s="6"/>
      <c r="AK1903" s="6"/>
      <c r="AW1903" s="122" t="str">
        <f t="shared" si="326"/>
        <v/>
      </c>
      <c r="AX1903" s="123" t="str">
        <f t="shared" si="327"/>
        <v/>
      </c>
      <c r="AY1903" s="124" t="str">
        <f t="shared" si="328"/>
        <v/>
      </c>
      <c r="AZ1903" s="124" t="str">
        <f t="shared" si="329"/>
        <v/>
      </c>
      <c r="BF1903" s="91"/>
    </row>
    <row r="1904" spans="1:58" s="78" customFormat="1" ht="14.25" x14ac:dyDescent="0.2">
      <c r="A1904" s="6"/>
      <c r="B1904" s="6"/>
      <c r="C1904" s="6"/>
      <c r="D1904" s="3"/>
      <c r="E1904" s="98" t="str">
        <f t="shared" si="325"/>
        <v/>
      </c>
      <c r="F1904" s="117"/>
      <c r="G1904" s="116" t="str">
        <f>IF(E1904="","",IF(Temp!optSeasCoef=0,1,INDEX($C$2:$C$13,IF(MOD(COUNT($E$2:E1904),seas_indx)=0,seas_indx,MOD(COUNT($E$2:E1904),seas_indx)))))</f>
        <v/>
      </c>
      <c r="H1904" s="97" t="str">
        <f>IFERROR(IF(Temp!fhor_indata=1,IF(COUNT($S$2:S1904)&lt;=XobsHor,"in-sample",IF(AND(COUNT($S$2:S1904)&lt;=XobsHor+XfHor,MOD(S1903,XobsHor)&lt;XfHor),"out-sample","")),IF(ISBLANK(F1904),"",IF(COUNT($F$2:F1904)&lt;=XobsHor-XfHor,"in-sample","out-sample"))),"")</f>
        <v/>
      </c>
      <c r="I1904" s="120" t="str">
        <f>IF(AND(ISBLANK(F1903),H1903="in-sample"),"",IF(AND(Temp!fhor_indata=1,H1903="out-sample",H1904="out-sample"),I1903,IF(AND(ISBLANK(F1904),H1903="out-sample"),"",IF(AND(Temp!optSeasCoef=0,Temp!sts_add=1),IF(H1903="in-sample",IF(Q1903=bigT,((pCell/bigT)*F1903)+((1-(pCell/bigT))*(I1903+J1903)),IF(OR(ISBLANK(F1904),COUNT($F$2:F1903)&lt;=pCell),F1903,((pCell/COUNT($F$2:F1903))*F1903)+((1-(pCell/COUNT($F$2:F1903)))*(I1903+J1903)))),I1903),IF(AND(Temp!optSeasCoef=0,Temp!sts_multp=1),IF(H1903="in-sample",IF(Q1903=bigT,((pCell/bigT)*F1903)+((1-(pCell/bigT))*(I1903*J1903)),IF(OR(ISBLANK(F1904),COUNT(F$2:$F1903)&lt;=pCell),F1903,((pCell/COUNT($F$2:F1903))*F1903)+((1-(pCell/COUNT($F$2:F1903)))*(I1903*J1903)))),I1903),IF(Temp!sts_add=1,IF(H1903="in-sample",IF(Q1903=bigT,((pCell/bigT)*AX1903)+((1-(pCell/bigT))*(I1903+J1903)),IF(OR(ISBLANK(F1904),COUNT($AX$2:AX1903)&lt;=pCell),AX1903,((pCell/COUNT($AX$2:AX1903))*AX1903)+((1-(pCell/COUNT($AX$2:AX1903)))*(I1903+J1903)))),I1903),IF(H1903="in-sample",IF(Q1903=bigT,((pCell/bigT)*AX1903)+((1-(pCell/bigT))*(I1903*J1903)),IF(OR(ISBLANK(F1904),COUNT($AX$2:AX1903)&lt;=pCell),AX1903,((pCell/COUNT($AX$2:AX1903))*AX1903)+((1-(pCell/COUNT($AX$2:AX1903)))*(I1903*J1903)))),I1903)))))))</f>
        <v/>
      </c>
      <c r="J1904" s="120" t="str">
        <f>IF(AND(ISBLANK(F1903),H1903="in-sample"),"",IF(AND(Temp!fhor_indata=1,H1903="out-sample",H1904="out-sample"),J1903,IF(AND(ISBLANK(F1904),H1903="out-sample"),"",IF(AND(Temp!optSeasCoef=0,Temp!sts_add=1),IF(H1903="in-sample",IF(Q1903=bigT,((qCell/bigT)*(I1904-I1903))+((1-(qCell/bigT))*J1903),IF(OR(ISBLANK(F1904),COUNT($F$2:F1903)&lt;=qCell),IF(COUNT($F$2:F1903)=1,0,F1903-F1902),((qCell/COUNT($F$2:F1903))*(I1904-I1903))+((1-(qCell/COUNT($F$2:F1903)))*J1903))),J1903),IF(AND(Temp!optSeasCoef=0,Temp!sts_multp=1),IF(H1903="in-sample",IF(Q1903=bigT,((qCell/bigT)*(I1904/I1903))+((1-(qCell/bigT))*J1903),IF(qCell=0,1,IF(OR(ISBLANK(F1904),COUNT($F$2:F1903)&lt;=qCell),IF(COUNT($F$2:F1903)=1,1,F1903/F1902),((qCell/COUNT($F$2:F1903))*(I1904/I1903))+((1-(qCell/COUNT($F$2:F1903)))*J1903)))),J1903),IF(Temp!sts_add=1,IF(H1903="in-sample",IF(Q1903=bigT,((qCell/bigT)*(I1904-I1903))+((1-(qCell/bigT))*J1903),IF(OR(ISBLANK(F1904),COUNT($AX$2:AX1903)&lt;=qCell),IF(COUNT($AX$2:AX1903)=1,0,AX1903-AX1902),((qCell/COUNT($AX$2:AX1903))*(I1904-I1903))+((1-(qCell/COUNT($AX$2:AX1903)))*J1903))),J1903),IF(H1903="in-sample",IF(Q1903=bigT,((qCell/bigT)*(I1904/I1903))+((1-(qCell/bigT))*J1903),IF(qCell=0,1,IF(OR(ISBLANK(F1904),COUNT($AX$2:AX1903)&lt;=qCell),IF(COUNT($AX$2:AX1903)=1,1,AX1903/AX1902),((qCell/COUNT($AX$2:AX1903))*(I1904/I1903))+((1-(qCell/COUNT($AX$2:AX1903)))*J1903)))),J1903)))))))</f>
        <v/>
      </c>
      <c r="K1904" s="120" t="str">
        <f>IF(H1904="","",IF(AND(Temp!optSeasCoef=0,Temp!sts_add=1),IF(H1904="out-sample",I1904+(Q1904*J1904),I1904+J1904),IF(AND(Temp!optSeasCoef=0,Temp!sts_multp=1),IF(H1904="out-sample",I1904*(J1904^Q1904),I1904*J1904),IF(Temp!sts_add=1,IF(H1904="out-sample",(I1904+(Q1904*J1904))*G1904,(I1904+J1904)*G1904),IF(H1904="out-sample",I1904*(J1904^Q1904)*G1904,I1904*J1904*G1904)))))</f>
        <v/>
      </c>
      <c r="L1904" s="116" t="str">
        <f t="shared" si="319"/>
        <v/>
      </c>
      <c r="M1904" s="116" t="str">
        <f t="shared" si="320"/>
        <v/>
      </c>
      <c r="N1904" s="116" t="str">
        <f t="shared" si="321"/>
        <v/>
      </c>
      <c r="O1904" s="116" t="str">
        <f t="shared" si="322"/>
        <v/>
      </c>
      <c r="P1904" s="116" t="str">
        <f t="shared" si="323"/>
        <v/>
      </c>
      <c r="Q1904" s="94" t="str">
        <f>IF(AND(Temp!fhor_indata=1,ISBLANK(F1904),H1903="in-sample"),1,IF(AND(Temp!fhor_indata=1,H1903="out-sample",Q1903&lt;XfHor),Q1903+1,IF(ISBLANK(F1904),"",IF(AND(H1904="out-sample",H1903="in-sample"),1,IF(AND(H1904="out-sample",H1903="out-sample"),Q1903+1,IF(ISNUMBER(Q1903),Q1903+1,1))))))</f>
        <v/>
      </c>
      <c r="R1904" s="94" t="str">
        <f t="shared" si="324"/>
        <v/>
      </c>
      <c r="S1904" s="94" t="str">
        <f>IF(Temp!fhor_indata=1,IF(S1903=XobsHor,1,IF(COUNT($S$2:S1903)&lt;=XobsHor,S1903+1,IF(AND(COUNT($S$2:S1903)&lt;=XobsHor+XfHor,IFERROR(MOD(S1903,XobsHor)&lt;XfHor,FALSE)),S1903+1,""))),IF(ISBLANK(F1904),"",IF(S1903=maxP,1,IF(S1903&lt;maxP,S1903+1,IF(COUNT($S$2:S1904)&lt;=XobsHor,S1903+1,"")))))</f>
        <v/>
      </c>
      <c r="T1904" s="3"/>
      <c r="U1904" s="6"/>
      <c r="V1904" s="6"/>
      <c r="W1904" s="6"/>
      <c r="X1904" s="6"/>
      <c r="Y1904" s="6"/>
      <c r="Z1904" s="6"/>
      <c r="AA1904" s="6"/>
      <c r="AB1904" s="6"/>
      <c r="AC1904" s="6"/>
      <c r="AD1904" s="6"/>
      <c r="AE1904" s="6"/>
      <c r="AF1904" s="6"/>
      <c r="AG1904" s="6"/>
      <c r="AH1904" s="6"/>
      <c r="AI1904" s="6"/>
      <c r="AJ1904" s="6"/>
      <c r="AK1904" s="6"/>
      <c r="AW1904" s="122" t="str">
        <f t="shared" si="326"/>
        <v/>
      </c>
      <c r="AX1904" s="123" t="str">
        <f t="shared" si="327"/>
        <v/>
      </c>
      <c r="AY1904" s="124" t="str">
        <f t="shared" si="328"/>
        <v/>
      </c>
      <c r="AZ1904" s="124" t="str">
        <f t="shared" si="329"/>
        <v/>
      </c>
      <c r="BF1904" s="91"/>
    </row>
    <row r="1905" spans="1:58" s="78" customFormat="1" ht="14.25" x14ac:dyDescent="0.2">
      <c r="A1905" s="6"/>
      <c r="B1905" s="6"/>
      <c r="C1905" s="6"/>
      <c r="D1905" s="3"/>
      <c r="E1905" s="98" t="str">
        <f t="shared" si="325"/>
        <v/>
      </c>
      <c r="F1905" s="117"/>
      <c r="G1905" s="116" t="str">
        <f>IF(E1905="","",IF(Temp!optSeasCoef=0,1,INDEX($C$2:$C$13,IF(MOD(COUNT($E$2:E1905),seas_indx)=0,seas_indx,MOD(COUNT($E$2:E1905),seas_indx)))))</f>
        <v/>
      </c>
      <c r="H1905" s="97" t="str">
        <f>IFERROR(IF(Temp!fhor_indata=1,IF(COUNT($S$2:S1905)&lt;=XobsHor,"in-sample",IF(AND(COUNT($S$2:S1905)&lt;=XobsHor+XfHor,MOD(S1904,XobsHor)&lt;XfHor),"out-sample","")),IF(ISBLANK(F1905),"",IF(COUNT($F$2:F1905)&lt;=XobsHor-XfHor,"in-sample","out-sample"))),"")</f>
        <v/>
      </c>
      <c r="I1905" s="120" t="str">
        <f>IF(AND(ISBLANK(F1904),H1904="in-sample"),"",IF(AND(Temp!fhor_indata=1,H1904="out-sample",H1905="out-sample"),I1904,IF(AND(ISBLANK(F1905),H1904="out-sample"),"",IF(AND(Temp!optSeasCoef=0,Temp!sts_add=1),IF(H1904="in-sample",IF(Q1904=bigT,((pCell/bigT)*F1904)+((1-(pCell/bigT))*(I1904+J1904)),IF(OR(ISBLANK(F1905),COUNT($F$2:F1904)&lt;=pCell),F1904,((pCell/COUNT($F$2:F1904))*F1904)+((1-(pCell/COUNT($F$2:F1904)))*(I1904+J1904)))),I1904),IF(AND(Temp!optSeasCoef=0,Temp!sts_multp=1),IF(H1904="in-sample",IF(Q1904=bigT,((pCell/bigT)*F1904)+((1-(pCell/bigT))*(I1904*J1904)),IF(OR(ISBLANK(F1905),COUNT(F$2:$F1904)&lt;=pCell),F1904,((pCell/COUNT($F$2:F1904))*F1904)+((1-(pCell/COUNT($F$2:F1904)))*(I1904*J1904)))),I1904),IF(Temp!sts_add=1,IF(H1904="in-sample",IF(Q1904=bigT,((pCell/bigT)*AX1904)+((1-(pCell/bigT))*(I1904+J1904)),IF(OR(ISBLANK(F1905),COUNT($AX$2:AX1904)&lt;=pCell),AX1904,((pCell/COUNT($AX$2:AX1904))*AX1904)+((1-(pCell/COUNT($AX$2:AX1904)))*(I1904+J1904)))),I1904),IF(H1904="in-sample",IF(Q1904=bigT,((pCell/bigT)*AX1904)+((1-(pCell/bigT))*(I1904*J1904)),IF(OR(ISBLANK(F1905),COUNT($AX$2:AX1904)&lt;=pCell),AX1904,((pCell/COUNT($AX$2:AX1904))*AX1904)+((1-(pCell/COUNT($AX$2:AX1904)))*(I1904*J1904)))),I1904)))))))</f>
        <v/>
      </c>
      <c r="J1905" s="120" t="str">
        <f>IF(AND(ISBLANK(F1904),H1904="in-sample"),"",IF(AND(Temp!fhor_indata=1,H1904="out-sample",H1905="out-sample"),J1904,IF(AND(ISBLANK(F1905),H1904="out-sample"),"",IF(AND(Temp!optSeasCoef=0,Temp!sts_add=1),IF(H1904="in-sample",IF(Q1904=bigT,((qCell/bigT)*(I1905-I1904))+((1-(qCell/bigT))*J1904),IF(OR(ISBLANK(F1905),COUNT($F$2:F1904)&lt;=qCell),IF(COUNT($F$2:F1904)=1,0,F1904-F1903),((qCell/COUNT($F$2:F1904))*(I1905-I1904))+((1-(qCell/COUNT($F$2:F1904)))*J1904))),J1904),IF(AND(Temp!optSeasCoef=0,Temp!sts_multp=1),IF(H1904="in-sample",IF(Q1904=bigT,((qCell/bigT)*(I1905/I1904))+((1-(qCell/bigT))*J1904),IF(qCell=0,1,IF(OR(ISBLANK(F1905),COUNT($F$2:F1904)&lt;=qCell),IF(COUNT($F$2:F1904)=1,1,F1904/F1903),((qCell/COUNT($F$2:F1904))*(I1905/I1904))+((1-(qCell/COUNT($F$2:F1904)))*J1904)))),J1904),IF(Temp!sts_add=1,IF(H1904="in-sample",IF(Q1904=bigT,((qCell/bigT)*(I1905-I1904))+((1-(qCell/bigT))*J1904),IF(OR(ISBLANK(F1905),COUNT($AX$2:AX1904)&lt;=qCell),IF(COUNT($AX$2:AX1904)=1,0,AX1904-AX1903),((qCell/COUNT($AX$2:AX1904))*(I1905-I1904))+((1-(qCell/COUNT($AX$2:AX1904)))*J1904))),J1904),IF(H1904="in-sample",IF(Q1904=bigT,((qCell/bigT)*(I1905/I1904))+((1-(qCell/bigT))*J1904),IF(qCell=0,1,IF(OR(ISBLANK(F1905),COUNT($AX$2:AX1904)&lt;=qCell),IF(COUNT($AX$2:AX1904)=1,1,AX1904/AX1903),((qCell/COUNT($AX$2:AX1904))*(I1905/I1904))+((1-(qCell/COUNT($AX$2:AX1904)))*J1904)))),J1904)))))))</f>
        <v/>
      </c>
      <c r="K1905" s="120" t="str">
        <f>IF(H1905="","",IF(AND(Temp!optSeasCoef=0,Temp!sts_add=1),IF(H1905="out-sample",I1905+(Q1905*J1905),I1905+J1905),IF(AND(Temp!optSeasCoef=0,Temp!sts_multp=1),IF(H1905="out-sample",I1905*(J1905^Q1905),I1905*J1905),IF(Temp!sts_add=1,IF(H1905="out-sample",(I1905+(Q1905*J1905))*G1905,(I1905+J1905)*G1905),IF(H1905="out-sample",I1905*(J1905^Q1905)*G1905,I1905*J1905*G1905)))))</f>
        <v/>
      </c>
      <c r="L1905" s="116" t="str">
        <f t="shared" si="319"/>
        <v/>
      </c>
      <c r="M1905" s="116" t="str">
        <f t="shared" si="320"/>
        <v/>
      </c>
      <c r="N1905" s="116" t="str">
        <f t="shared" si="321"/>
        <v/>
      </c>
      <c r="O1905" s="116" t="str">
        <f t="shared" si="322"/>
        <v/>
      </c>
      <c r="P1905" s="116" t="str">
        <f t="shared" si="323"/>
        <v/>
      </c>
      <c r="Q1905" s="94" t="str">
        <f>IF(AND(Temp!fhor_indata=1,ISBLANK(F1905),H1904="in-sample"),1,IF(AND(Temp!fhor_indata=1,H1904="out-sample",Q1904&lt;XfHor),Q1904+1,IF(ISBLANK(F1905),"",IF(AND(H1905="out-sample",H1904="in-sample"),1,IF(AND(H1905="out-sample",H1904="out-sample"),Q1904+1,IF(ISNUMBER(Q1904),Q1904+1,1))))))</f>
        <v/>
      </c>
      <c r="R1905" s="94" t="str">
        <f t="shared" si="324"/>
        <v/>
      </c>
      <c r="S1905" s="94" t="str">
        <f>IF(Temp!fhor_indata=1,IF(S1904=XobsHor,1,IF(COUNT($S$2:S1904)&lt;=XobsHor,S1904+1,IF(AND(COUNT($S$2:S1904)&lt;=XobsHor+XfHor,IFERROR(MOD(S1904,XobsHor)&lt;XfHor,FALSE)),S1904+1,""))),IF(ISBLANK(F1905),"",IF(S1904=maxP,1,IF(S1904&lt;maxP,S1904+1,IF(COUNT($S$2:S1905)&lt;=XobsHor,S1904+1,"")))))</f>
        <v/>
      </c>
      <c r="T1905" s="3"/>
      <c r="U1905" s="6"/>
      <c r="V1905" s="6"/>
      <c r="W1905" s="6"/>
      <c r="X1905" s="6"/>
      <c r="Y1905" s="6"/>
      <c r="Z1905" s="6"/>
      <c r="AA1905" s="6"/>
      <c r="AB1905" s="6"/>
      <c r="AC1905" s="6"/>
      <c r="AD1905" s="6"/>
      <c r="AE1905" s="6"/>
      <c r="AF1905" s="6"/>
      <c r="AG1905" s="6"/>
      <c r="AH1905" s="6"/>
      <c r="AI1905" s="6"/>
      <c r="AJ1905" s="6"/>
      <c r="AK1905" s="6"/>
      <c r="AW1905" s="122" t="str">
        <f t="shared" si="326"/>
        <v/>
      </c>
      <c r="AX1905" s="123" t="str">
        <f t="shared" si="327"/>
        <v/>
      </c>
      <c r="AY1905" s="124" t="str">
        <f t="shared" si="328"/>
        <v/>
      </c>
      <c r="AZ1905" s="124" t="str">
        <f t="shared" si="329"/>
        <v/>
      </c>
      <c r="BF1905" s="91"/>
    </row>
    <row r="1906" spans="1:58" s="78" customFormat="1" ht="14.25" x14ac:dyDescent="0.2">
      <c r="A1906" s="6"/>
      <c r="B1906" s="6"/>
      <c r="C1906" s="6"/>
      <c r="D1906" s="3"/>
      <c r="E1906" s="98" t="str">
        <f t="shared" si="325"/>
        <v/>
      </c>
      <c r="F1906" s="117"/>
      <c r="G1906" s="116" t="str">
        <f>IF(E1906="","",IF(Temp!optSeasCoef=0,1,INDEX($C$2:$C$13,IF(MOD(COUNT($E$2:E1906),seas_indx)=0,seas_indx,MOD(COUNT($E$2:E1906),seas_indx)))))</f>
        <v/>
      </c>
      <c r="H1906" s="97" t="str">
        <f>IFERROR(IF(Temp!fhor_indata=1,IF(COUNT($S$2:S1906)&lt;=XobsHor,"in-sample",IF(AND(COUNT($S$2:S1906)&lt;=XobsHor+XfHor,MOD(S1905,XobsHor)&lt;XfHor),"out-sample","")),IF(ISBLANK(F1906),"",IF(COUNT($F$2:F1906)&lt;=XobsHor-XfHor,"in-sample","out-sample"))),"")</f>
        <v/>
      </c>
      <c r="I1906" s="120" t="str">
        <f>IF(AND(ISBLANK(F1905),H1905="in-sample"),"",IF(AND(Temp!fhor_indata=1,H1905="out-sample",H1906="out-sample"),I1905,IF(AND(ISBLANK(F1906),H1905="out-sample"),"",IF(AND(Temp!optSeasCoef=0,Temp!sts_add=1),IF(H1905="in-sample",IF(Q1905=bigT,((pCell/bigT)*F1905)+((1-(pCell/bigT))*(I1905+J1905)),IF(OR(ISBLANK(F1906),COUNT($F$2:F1905)&lt;=pCell),F1905,((pCell/COUNT($F$2:F1905))*F1905)+((1-(pCell/COUNT($F$2:F1905)))*(I1905+J1905)))),I1905),IF(AND(Temp!optSeasCoef=0,Temp!sts_multp=1),IF(H1905="in-sample",IF(Q1905=bigT,((pCell/bigT)*F1905)+((1-(pCell/bigT))*(I1905*J1905)),IF(OR(ISBLANK(F1906),COUNT(F$2:$F1905)&lt;=pCell),F1905,((pCell/COUNT($F$2:F1905))*F1905)+((1-(pCell/COUNT($F$2:F1905)))*(I1905*J1905)))),I1905),IF(Temp!sts_add=1,IF(H1905="in-sample",IF(Q1905=bigT,((pCell/bigT)*AX1905)+((1-(pCell/bigT))*(I1905+J1905)),IF(OR(ISBLANK(F1906),COUNT($AX$2:AX1905)&lt;=pCell),AX1905,((pCell/COUNT($AX$2:AX1905))*AX1905)+((1-(pCell/COUNT($AX$2:AX1905)))*(I1905+J1905)))),I1905),IF(H1905="in-sample",IF(Q1905=bigT,((pCell/bigT)*AX1905)+((1-(pCell/bigT))*(I1905*J1905)),IF(OR(ISBLANK(F1906),COUNT($AX$2:AX1905)&lt;=pCell),AX1905,((pCell/COUNT($AX$2:AX1905))*AX1905)+((1-(pCell/COUNT($AX$2:AX1905)))*(I1905*J1905)))),I1905)))))))</f>
        <v/>
      </c>
      <c r="J1906" s="120" t="str">
        <f>IF(AND(ISBLANK(F1905),H1905="in-sample"),"",IF(AND(Temp!fhor_indata=1,H1905="out-sample",H1906="out-sample"),J1905,IF(AND(ISBLANK(F1906),H1905="out-sample"),"",IF(AND(Temp!optSeasCoef=0,Temp!sts_add=1),IF(H1905="in-sample",IF(Q1905=bigT,((qCell/bigT)*(I1906-I1905))+((1-(qCell/bigT))*J1905),IF(OR(ISBLANK(F1906),COUNT($F$2:F1905)&lt;=qCell),IF(COUNT($F$2:F1905)=1,0,F1905-F1904),((qCell/COUNT($F$2:F1905))*(I1906-I1905))+((1-(qCell/COUNT($F$2:F1905)))*J1905))),J1905),IF(AND(Temp!optSeasCoef=0,Temp!sts_multp=1),IF(H1905="in-sample",IF(Q1905=bigT,((qCell/bigT)*(I1906/I1905))+((1-(qCell/bigT))*J1905),IF(qCell=0,1,IF(OR(ISBLANK(F1906),COUNT($F$2:F1905)&lt;=qCell),IF(COUNT($F$2:F1905)=1,1,F1905/F1904),((qCell/COUNT($F$2:F1905))*(I1906/I1905))+((1-(qCell/COUNT($F$2:F1905)))*J1905)))),J1905),IF(Temp!sts_add=1,IF(H1905="in-sample",IF(Q1905=bigT,((qCell/bigT)*(I1906-I1905))+((1-(qCell/bigT))*J1905),IF(OR(ISBLANK(F1906),COUNT($AX$2:AX1905)&lt;=qCell),IF(COUNT($AX$2:AX1905)=1,0,AX1905-AX1904),((qCell/COUNT($AX$2:AX1905))*(I1906-I1905))+((1-(qCell/COUNT($AX$2:AX1905)))*J1905))),J1905),IF(H1905="in-sample",IF(Q1905=bigT,((qCell/bigT)*(I1906/I1905))+((1-(qCell/bigT))*J1905),IF(qCell=0,1,IF(OR(ISBLANK(F1906),COUNT($AX$2:AX1905)&lt;=qCell),IF(COUNT($AX$2:AX1905)=1,1,AX1905/AX1904),((qCell/COUNT($AX$2:AX1905))*(I1906/I1905))+((1-(qCell/COUNT($AX$2:AX1905)))*J1905)))),J1905)))))))</f>
        <v/>
      </c>
      <c r="K1906" s="120" t="str">
        <f>IF(H1906="","",IF(AND(Temp!optSeasCoef=0,Temp!sts_add=1),IF(H1906="out-sample",I1906+(Q1906*J1906),I1906+J1906),IF(AND(Temp!optSeasCoef=0,Temp!sts_multp=1),IF(H1906="out-sample",I1906*(J1906^Q1906),I1906*J1906),IF(Temp!sts_add=1,IF(H1906="out-sample",(I1906+(Q1906*J1906))*G1906,(I1906+J1906)*G1906),IF(H1906="out-sample",I1906*(J1906^Q1906)*G1906,I1906*J1906*G1906)))))</f>
        <v/>
      </c>
      <c r="L1906" s="116" t="str">
        <f t="shared" si="319"/>
        <v/>
      </c>
      <c r="M1906" s="116" t="str">
        <f t="shared" si="320"/>
        <v/>
      </c>
      <c r="N1906" s="116" t="str">
        <f t="shared" si="321"/>
        <v/>
      </c>
      <c r="O1906" s="116" t="str">
        <f t="shared" si="322"/>
        <v/>
      </c>
      <c r="P1906" s="116" t="str">
        <f t="shared" si="323"/>
        <v/>
      </c>
      <c r="Q1906" s="94" t="str">
        <f>IF(AND(Temp!fhor_indata=1,ISBLANK(F1906),H1905="in-sample"),1,IF(AND(Temp!fhor_indata=1,H1905="out-sample",Q1905&lt;XfHor),Q1905+1,IF(ISBLANK(F1906),"",IF(AND(H1906="out-sample",H1905="in-sample"),1,IF(AND(H1906="out-sample",H1905="out-sample"),Q1905+1,IF(ISNUMBER(Q1905),Q1905+1,1))))))</f>
        <v/>
      </c>
      <c r="R1906" s="94" t="str">
        <f t="shared" si="324"/>
        <v/>
      </c>
      <c r="S1906" s="94" t="str">
        <f>IF(Temp!fhor_indata=1,IF(S1905=XobsHor,1,IF(COUNT($S$2:S1905)&lt;=XobsHor,S1905+1,IF(AND(COUNT($S$2:S1905)&lt;=XobsHor+XfHor,IFERROR(MOD(S1905,XobsHor)&lt;XfHor,FALSE)),S1905+1,""))),IF(ISBLANK(F1906),"",IF(S1905=maxP,1,IF(S1905&lt;maxP,S1905+1,IF(COUNT($S$2:S1906)&lt;=XobsHor,S1905+1,"")))))</f>
        <v/>
      </c>
      <c r="T1906" s="3"/>
      <c r="U1906" s="6"/>
      <c r="V1906" s="6"/>
      <c r="W1906" s="6"/>
      <c r="X1906" s="6"/>
      <c r="Y1906" s="6"/>
      <c r="Z1906" s="6"/>
      <c r="AA1906" s="6"/>
      <c r="AB1906" s="6"/>
      <c r="AC1906" s="6"/>
      <c r="AD1906" s="6"/>
      <c r="AE1906" s="6"/>
      <c r="AF1906" s="6"/>
      <c r="AG1906" s="6"/>
      <c r="AH1906" s="6"/>
      <c r="AI1906" s="6"/>
      <c r="AJ1906" s="6"/>
      <c r="AK1906" s="6"/>
      <c r="AW1906" s="122" t="str">
        <f t="shared" si="326"/>
        <v/>
      </c>
      <c r="AX1906" s="123" t="str">
        <f t="shared" si="327"/>
        <v/>
      </c>
      <c r="AY1906" s="124" t="str">
        <f t="shared" si="328"/>
        <v/>
      </c>
      <c r="AZ1906" s="124" t="str">
        <f t="shared" si="329"/>
        <v/>
      </c>
      <c r="BF1906" s="91"/>
    </row>
    <row r="1907" spans="1:58" s="78" customFormat="1" ht="14.25" x14ac:dyDescent="0.2">
      <c r="A1907" s="6"/>
      <c r="B1907" s="6"/>
      <c r="C1907" s="6"/>
      <c r="D1907" s="3"/>
      <c r="E1907" s="98" t="str">
        <f t="shared" si="325"/>
        <v/>
      </c>
      <c r="F1907" s="117"/>
      <c r="G1907" s="116" t="str">
        <f>IF(E1907="","",IF(Temp!optSeasCoef=0,1,INDEX($C$2:$C$13,IF(MOD(COUNT($E$2:E1907),seas_indx)=0,seas_indx,MOD(COUNT($E$2:E1907),seas_indx)))))</f>
        <v/>
      </c>
      <c r="H1907" s="97" t="str">
        <f>IFERROR(IF(Temp!fhor_indata=1,IF(COUNT($S$2:S1907)&lt;=XobsHor,"in-sample",IF(AND(COUNT($S$2:S1907)&lt;=XobsHor+XfHor,MOD(S1906,XobsHor)&lt;XfHor),"out-sample","")),IF(ISBLANK(F1907),"",IF(COUNT($F$2:F1907)&lt;=XobsHor-XfHor,"in-sample","out-sample"))),"")</f>
        <v/>
      </c>
      <c r="I1907" s="120" t="str">
        <f>IF(AND(ISBLANK(F1906),H1906="in-sample"),"",IF(AND(Temp!fhor_indata=1,H1906="out-sample",H1907="out-sample"),I1906,IF(AND(ISBLANK(F1907),H1906="out-sample"),"",IF(AND(Temp!optSeasCoef=0,Temp!sts_add=1),IF(H1906="in-sample",IF(Q1906=bigT,((pCell/bigT)*F1906)+((1-(pCell/bigT))*(I1906+J1906)),IF(OR(ISBLANK(F1907),COUNT($F$2:F1906)&lt;=pCell),F1906,((pCell/COUNT($F$2:F1906))*F1906)+((1-(pCell/COUNT($F$2:F1906)))*(I1906+J1906)))),I1906),IF(AND(Temp!optSeasCoef=0,Temp!sts_multp=1),IF(H1906="in-sample",IF(Q1906=bigT,((pCell/bigT)*F1906)+((1-(pCell/bigT))*(I1906*J1906)),IF(OR(ISBLANK(F1907),COUNT(F$2:$F1906)&lt;=pCell),F1906,((pCell/COUNT($F$2:F1906))*F1906)+((1-(pCell/COUNT($F$2:F1906)))*(I1906*J1906)))),I1906),IF(Temp!sts_add=1,IF(H1906="in-sample",IF(Q1906=bigT,((pCell/bigT)*AX1906)+((1-(pCell/bigT))*(I1906+J1906)),IF(OR(ISBLANK(F1907),COUNT($AX$2:AX1906)&lt;=pCell),AX1906,((pCell/COUNT($AX$2:AX1906))*AX1906)+((1-(pCell/COUNT($AX$2:AX1906)))*(I1906+J1906)))),I1906),IF(H1906="in-sample",IF(Q1906=bigT,((pCell/bigT)*AX1906)+((1-(pCell/bigT))*(I1906*J1906)),IF(OR(ISBLANK(F1907),COUNT($AX$2:AX1906)&lt;=pCell),AX1906,((pCell/COUNT($AX$2:AX1906))*AX1906)+((1-(pCell/COUNT($AX$2:AX1906)))*(I1906*J1906)))),I1906)))))))</f>
        <v/>
      </c>
      <c r="J1907" s="120" t="str">
        <f>IF(AND(ISBLANK(F1906),H1906="in-sample"),"",IF(AND(Temp!fhor_indata=1,H1906="out-sample",H1907="out-sample"),J1906,IF(AND(ISBLANK(F1907),H1906="out-sample"),"",IF(AND(Temp!optSeasCoef=0,Temp!sts_add=1),IF(H1906="in-sample",IF(Q1906=bigT,((qCell/bigT)*(I1907-I1906))+((1-(qCell/bigT))*J1906),IF(OR(ISBLANK(F1907),COUNT($F$2:F1906)&lt;=qCell),IF(COUNT($F$2:F1906)=1,0,F1906-F1905),((qCell/COUNT($F$2:F1906))*(I1907-I1906))+((1-(qCell/COUNT($F$2:F1906)))*J1906))),J1906),IF(AND(Temp!optSeasCoef=0,Temp!sts_multp=1),IF(H1906="in-sample",IF(Q1906=bigT,((qCell/bigT)*(I1907/I1906))+((1-(qCell/bigT))*J1906),IF(qCell=0,1,IF(OR(ISBLANK(F1907),COUNT($F$2:F1906)&lt;=qCell),IF(COUNT($F$2:F1906)=1,1,F1906/F1905),((qCell/COUNT($F$2:F1906))*(I1907/I1906))+((1-(qCell/COUNT($F$2:F1906)))*J1906)))),J1906),IF(Temp!sts_add=1,IF(H1906="in-sample",IF(Q1906=bigT,((qCell/bigT)*(I1907-I1906))+((1-(qCell/bigT))*J1906),IF(OR(ISBLANK(F1907),COUNT($AX$2:AX1906)&lt;=qCell),IF(COUNT($AX$2:AX1906)=1,0,AX1906-AX1905),((qCell/COUNT($AX$2:AX1906))*(I1907-I1906))+((1-(qCell/COUNT($AX$2:AX1906)))*J1906))),J1906),IF(H1906="in-sample",IF(Q1906=bigT,((qCell/bigT)*(I1907/I1906))+((1-(qCell/bigT))*J1906),IF(qCell=0,1,IF(OR(ISBLANK(F1907),COUNT($AX$2:AX1906)&lt;=qCell),IF(COUNT($AX$2:AX1906)=1,1,AX1906/AX1905),((qCell/COUNT($AX$2:AX1906))*(I1907/I1906))+((1-(qCell/COUNT($AX$2:AX1906)))*J1906)))),J1906)))))))</f>
        <v/>
      </c>
      <c r="K1907" s="120" t="str">
        <f>IF(H1907="","",IF(AND(Temp!optSeasCoef=0,Temp!sts_add=1),IF(H1907="out-sample",I1907+(Q1907*J1907),I1907+J1907),IF(AND(Temp!optSeasCoef=0,Temp!sts_multp=1),IF(H1907="out-sample",I1907*(J1907^Q1907),I1907*J1907),IF(Temp!sts_add=1,IF(H1907="out-sample",(I1907+(Q1907*J1907))*G1907,(I1907+J1907)*G1907),IF(H1907="out-sample",I1907*(J1907^Q1907)*G1907,I1907*J1907*G1907)))))</f>
        <v/>
      </c>
      <c r="L1907" s="116" t="str">
        <f t="shared" si="319"/>
        <v/>
      </c>
      <c r="M1907" s="116" t="str">
        <f t="shared" si="320"/>
        <v/>
      </c>
      <c r="N1907" s="116" t="str">
        <f t="shared" si="321"/>
        <v/>
      </c>
      <c r="O1907" s="116" t="str">
        <f t="shared" si="322"/>
        <v/>
      </c>
      <c r="P1907" s="116" t="str">
        <f t="shared" si="323"/>
        <v/>
      </c>
      <c r="Q1907" s="94" t="str">
        <f>IF(AND(Temp!fhor_indata=1,ISBLANK(F1907),H1906="in-sample"),1,IF(AND(Temp!fhor_indata=1,H1906="out-sample",Q1906&lt;XfHor),Q1906+1,IF(ISBLANK(F1907),"",IF(AND(H1907="out-sample",H1906="in-sample"),1,IF(AND(H1907="out-sample",H1906="out-sample"),Q1906+1,IF(ISNUMBER(Q1906),Q1906+1,1))))))</f>
        <v/>
      </c>
      <c r="R1907" s="94" t="str">
        <f t="shared" si="324"/>
        <v/>
      </c>
      <c r="S1907" s="94" t="str">
        <f>IF(Temp!fhor_indata=1,IF(S1906=XobsHor,1,IF(COUNT($S$2:S1906)&lt;=XobsHor,S1906+1,IF(AND(COUNT($S$2:S1906)&lt;=XobsHor+XfHor,IFERROR(MOD(S1906,XobsHor)&lt;XfHor,FALSE)),S1906+1,""))),IF(ISBLANK(F1907),"",IF(S1906=maxP,1,IF(S1906&lt;maxP,S1906+1,IF(COUNT($S$2:S1907)&lt;=XobsHor,S1906+1,"")))))</f>
        <v/>
      </c>
      <c r="T1907" s="3"/>
      <c r="U1907" s="6"/>
      <c r="V1907" s="6"/>
      <c r="W1907" s="6"/>
      <c r="X1907" s="6"/>
      <c r="Y1907" s="6"/>
      <c r="Z1907" s="6"/>
      <c r="AA1907" s="6"/>
      <c r="AB1907" s="6"/>
      <c r="AC1907" s="6"/>
      <c r="AD1907" s="6"/>
      <c r="AE1907" s="6"/>
      <c r="AF1907" s="6"/>
      <c r="AG1907" s="6"/>
      <c r="AH1907" s="6"/>
      <c r="AI1907" s="6"/>
      <c r="AJ1907" s="6"/>
      <c r="AK1907" s="6"/>
      <c r="AW1907" s="122" t="str">
        <f t="shared" si="326"/>
        <v/>
      </c>
      <c r="AX1907" s="123" t="str">
        <f t="shared" si="327"/>
        <v/>
      </c>
      <c r="AY1907" s="124" t="str">
        <f t="shared" si="328"/>
        <v/>
      </c>
      <c r="AZ1907" s="124" t="str">
        <f t="shared" si="329"/>
        <v/>
      </c>
      <c r="BF1907" s="91"/>
    </row>
    <row r="1908" spans="1:58" s="78" customFormat="1" ht="14.25" x14ac:dyDescent="0.2">
      <c r="A1908" s="6"/>
      <c r="B1908" s="6"/>
      <c r="C1908" s="6"/>
      <c r="D1908" s="3"/>
      <c r="E1908" s="98" t="str">
        <f t="shared" si="325"/>
        <v/>
      </c>
      <c r="F1908" s="117"/>
      <c r="G1908" s="116" t="str">
        <f>IF(E1908="","",IF(Temp!optSeasCoef=0,1,INDEX($C$2:$C$13,IF(MOD(COUNT($E$2:E1908),seas_indx)=0,seas_indx,MOD(COUNT($E$2:E1908),seas_indx)))))</f>
        <v/>
      </c>
      <c r="H1908" s="97" t="str">
        <f>IFERROR(IF(Temp!fhor_indata=1,IF(COUNT($S$2:S1908)&lt;=XobsHor,"in-sample",IF(AND(COUNT($S$2:S1908)&lt;=XobsHor+XfHor,MOD(S1907,XobsHor)&lt;XfHor),"out-sample","")),IF(ISBLANK(F1908),"",IF(COUNT($F$2:F1908)&lt;=XobsHor-XfHor,"in-sample","out-sample"))),"")</f>
        <v/>
      </c>
      <c r="I1908" s="120" t="str">
        <f>IF(AND(ISBLANK(F1907),H1907="in-sample"),"",IF(AND(Temp!fhor_indata=1,H1907="out-sample",H1908="out-sample"),I1907,IF(AND(ISBLANK(F1908),H1907="out-sample"),"",IF(AND(Temp!optSeasCoef=0,Temp!sts_add=1),IF(H1907="in-sample",IF(Q1907=bigT,((pCell/bigT)*F1907)+((1-(pCell/bigT))*(I1907+J1907)),IF(OR(ISBLANK(F1908),COUNT($F$2:F1907)&lt;=pCell),F1907,((pCell/COUNT($F$2:F1907))*F1907)+((1-(pCell/COUNT($F$2:F1907)))*(I1907+J1907)))),I1907),IF(AND(Temp!optSeasCoef=0,Temp!sts_multp=1),IF(H1907="in-sample",IF(Q1907=bigT,((pCell/bigT)*F1907)+((1-(pCell/bigT))*(I1907*J1907)),IF(OR(ISBLANK(F1908),COUNT(F$2:$F1907)&lt;=pCell),F1907,((pCell/COUNT($F$2:F1907))*F1907)+((1-(pCell/COUNT($F$2:F1907)))*(I1907*J1907)))),I1907),IF(Temp!sts_add=1,IF(H1907="in-sample",IF(Q1907=bigT,((pCell/bigT)*AX1907)+((1-(pCell/bigT))*(I1907+J1907)),IF(OR(ISBLANK(F1908),COUNT($AX$2:AX1907)&lt;=pCell),AX1907,((pCell/COUNT($AX$2:AX1907))*AX1907)+((1-(pCell/COUNT($AX$2:AX1907)))*(I1907+J1907)))),I1907),IF(H1907="in-sample",IF(Q1907=bigT,((pCell/bigT)*AX1907)+((1-(pCell/bigT))*(I1907*J1907)),IF(OR(ISBLANK(F1908),COUNT($AX$2:AX1907)&lt;=pCell),AX1907,((pCell/COUNT($AX$2:AX1907))*AX1907)+((1-(pCell/COUNT($AX$2:AX1907)))*(I1907*J1907)))),I1907)))))))</f>
        <v/>
      </c>
      <c r="J1908" s="120" t="str">
        <f>IF(AND(ISBLANK(F1907),H1907="in-sample"),"",IF(AND(Temp!fhor_indata=1,H1907="out-sample",H1908="out-sample"),J1907,IF(AND(ISBLANK(F1908),H1907="out-sample"),"",IF(AND(Temp!optSeasCoef=0,Temp!sts_add=1),IF(H1907="in-sample",IF(Q1907=bigT,((qCell/bigT)*(I1908-I1907))+((1-(qCell/bigT))*J1907),IF(OR(ISBLANK(F1908),COUNT($F$2:F1907)&lt;=qCell),IF(COUNT($F$2:F1907)=1,0,F1907-F1906),((qCell/COUNT($F$2:F1907))*(I1908-I1907))+((1-(qCell/COUNT($F$2:F1907)))*J1907))),J1907),IF(AND(Temp!optSeasCoef=0,Temp!sts_multp=1),IF(H1907="in-sample",IF(Q1907=bigT,((qCell/bigT)*(I1908/I1907))+((1-(qCell/bigT))*J1907),IF(qCell=0,1,IF(OR(ISBLANK(F1908),COUNT($F$2:F1907)&lt;=qCell),IF(COUNT($F$2:F1907)=1,1,F1907/F1906),((qCell/COUNT($F$2:F1907))*(I1908/I1907))+((1-(qCell/COUNT($F$2:F1907)))*J1907)))),J1907),IF(Temp!sts_add=1,IF(H1907="in-sample",IF(Q1907=bigT,((qCell/bigT)*(I1908-I1907))+((1-(qCell/bigT))*J1907),IF(OR(ISBLANK(F1908),COUNT($AX$2:AX1907)&lt;=qCell),IF(COUNT($AX$2:AX1907)=1,0,AX1907-AX1906),((qCell/COUNT($AX$2:AX1907))*(I1908-I1907))+((1-(qCell/COUNT($AX$2:AX1907)))*J1907))),J1907),IF(H1907="in-sample",IF(Q1907=bigT,((qCell/bigT)*(I1908/I1907))+((1-(qCell/bigT))*J1907),IF(qCell=0,1,IF(OR(ISBLANK(F1908),COUNT($AX$2:AX1907)&lt;=qCell),IF(COUNT($AX$2:AX1907)=1,1,AX1907/AX1906),((qCell/COUNT($AX$2:AX1907))*(I1908/I1907))+((1-(qCell/COUNT($AX$2:AX1907)))*J1907)))),J1907)))))))</f>
        <v/>
      </c>
      <c r="K1908" s="120" t="str">
        <f>IF(H1908="","",IF(AND(Temp!optSeasCoef=0,Temp!sts_add=1),IF(H1908="out-sample",I1908+(Q1908*J1908),I1908+J1908),IF(AND(Temp!optSeasCoef=0,Temp!sts_multp=1),IF(H1908="out-sample",I1908*(J1908^Q1908),I1908*J1908),IF(Temp!sts_add=1,IF(H1908="out-sample",(I1908+(Q1908*J1908))*G1908,(I1908+J1908)*G1908),IF(H1908="out-sample",I1908*(J1908^Q1908)*G1908,I1908*J1908*G1908)))))</f>
        <v/>
      </c>
      <c r="L1908" s="116" t="str">
        <f t="shared" si="319"/>
        <v/>
      </c>
      <c r="M1908" s="116" t="str">
        <f t="shared" si="320"/>
        <v/>
      </c>
      <c r="N1908" s="116" t="str">
        <f t="shared" si="321"/>
        <v/>
      </c>
      <c r="O1908" s="116" t="str">
        <f t="shared" si="322"/>
        <v/>
      </c>
      <c r="P1908" s="116" t="str">
        <f t="shared" si="323"/>
        <v/>
      </c>
      <c r="Q1908" s="94" t="str">
        <f>IF(AND(Temp!fhor_indata=1,ISBLANK(F1908),H1907="in-sample"),1,IF(AND(Temp!fhor_indata=1,H1907="out-sample",Q1907&lt;XfHor),Q1907+1,IF(ISBLANK(F1908),"",IF(AND(H1908="out-sample",H1907="in-sample"),1,IF(AND(H1908="out-sample",H1907="out-sample"),Q1907+1,IF(ISNUMBER(Q1907),Q1907+1,1))))))</f>
        <v/>
      </c>
      <c r="R1908" s="94" t="str">
        <f t="shared" si="324"/>
        <v/>
      </c>
      <c r="S1908" s="94" t="str">
        <f>IF(Temp!fhor_indata=1,IF(S1907=XobsHor,1,IF(COUNT($S$2:S1907)&lt;=XobsHor,S1907+1,IF(AND(COUNT($S$2:S1907)&lt;=XobsHor+XfHor,IFERROR(MOD(S1907,XobsHor)&lt;XfHor,FALSE)),S1907+1,""))),IF(ISBLANK(F1908),"",IF(S1907=maxP,1,IF(S1907&lt;maxP,S1907+1,IF(COUNT($S$2:S1908)&lt;=XobsHor,S1907+1,"")))))</f>
        <v/>
      </c>
      <c r="T1908" s="3"/>
      <c r="U1908" s="6"/>
      <c r="V1908" s="6"/>
      <c r="W1908" s="6"/>
      <c r="X1908" s="6"/>
      <c r="Y1908" s="6"/>
      <c r="Z1908" s="6"/>
      <c r="AA1908" s="6"/>
      <c r="AB1908" s="6"/>
      <c r="AC1908" s="6"/>
      <c r="AD1908" s="6"/>
      <c r="AE1908" s="6"/>
      <c r="AF1908" s="6"/>
      <c r="AG1908" s="6"/>
      <c r="AH1908" s="6"/>
      <c r="AI1908" s="6"/>
      <c r="AJ1908" s="6"/>
      <c r="AK1908" s="6"/>
      <c r="AW1908" s="122" t="str">
        <f t="shared" si="326"/>
        <v/>
      </c>
      <c r="AX1908" s="123" t="str">
        <f t="shared" si="327"/>
        <v/>
      </c>
      <c r="AY1908" s="124" t="str">
        <f t="shared" si="328"/>
        <v/>
      </c>
      <c r="AZ1908" s="124" t="str">
        <f t="shared" si="329"/>
        <v/>
      </c>
      <c r="BF1908" s="91"/>
    </row>
    <row r="1909" spans="1:58" s="78" customFormat="1" ht="14.25" x14ac:dyDescent="0.2">
      <c r="A1909" s="6"/>
      <c r="B1909" s="6"/>
      <c r="C1909" s="6"/>
      <c r="D1909" s="3"/>
      <c r="E1909" s="98" t="str">
        <f t="shared" si="325"/>
        <v/>
      </c>
      <c r="F1909" s="117"/>
      <c r="G1909" s="116" t="str">
        <f>IF(E1909="","",IF(Temp!optSeasCoef=0,1,INDEX($C$2:$C$13,IF(MOD(COUNT($E$2:E1909),seas_indx)=0,seas_indx,MOD(COUNT($E$2:E1909),seas_indx)))))</f>
        <v/>
      </c>
      <c r="H1909" s="97" t="str">
        <f>IFERROR(IF(Temp!fhor_indata=1,IF(COUNT($S$2:S1909)&lt;=XobsHor,"in-sample",IF(AND(COUNT($S$2:S1909)&lt;=XobsHor+XfHor,MOD(S1908,XobsHor)&lt;XfHor),"out-sample","")),IF(ISBLANK(F1909),"",IF(COUNT($F$2:F1909)&lt;=XobsHor-XfHor,"in-sample","out-sample"))),"")</f>
        <v/>
      </c>
      <c r="I1909" s="120" t="str">
        <f>IF(AND(ISBLANK(F1908),H1908="in-sample"),"",IF(AND(Temp!fhor_indata=1,H1908="out-sample",H1909="out-sample"),I1908,IF(AND(ISBLANK(F1909),H1908="out-sample"),"",IF(AND(Temp!optSeasCoef=0,Temp!sts_add=1),IF(H1908="in-sample",IF(Q1908=bigT,((pCell/bigT)*F1908)+((1-(pCell/bigT))*(I1908+J1908)),IF(OR(ISBLANK(F1909),COUNT($F$2:F1908)&lt;=pCell),F1908,((pCell/COUNT($F$2:F1908))*F1908)+((1-(pCell/COUNT($F$2:F1908)))*(I1908+J1908)))),I1908),IF(AND(Temp!optSeasCoef=0,Temp!sts_multp=1),IF(H1908="in-sample",IF(Q1908=bigT,((pCell/bigT)*F1908)+((1-(pCell/bigT))*(I1908*J1908)),IF(OR(ISBLANK(F1909),COUNT(F$2:$F1908)&lt;=pCell),F1908,((pCell/COUNT($F$2:F1908))*F1908)+((1-(pCell/COUNT($F$2:F1908)))*(I1908*J1908)))),I1908),IF(Temp!sts_add=1,IF(H1908="in-sample",IF(Q1908=bigT,((pCell/bigT)*AX1908)+((1-(pCell/bigT))*(I1908+J1908)),IF(OR(ISBLANK(F1909),COUNT($AX$2:AX1908)&lt;=pCell),AX1908,((pCell/COUNT($AX$2:AX1908))*AX1908)+((1-(pCell/COUNT($AX$2:AX1908)))*(I1908+J1908)))),I1908),IF(H1908="in-sample",IF(Q1908=bigT,((pCell/bigT)*AX1908)+((1-(pCell/bigT))*(I1908*J1908)),IF(OR(ISBLANK(F1909),COUNT($AX$2:AX1908)&lt;=pCell),AX1908,((pCell/COUNT($AX$2:AX1908))*AX1908)+((1-(pCell/COUNT($AX$2:AX1908)))*(I1908*J1908)))),I1908)))))))</f>
        <v/>
      </c>
      <c r="J1909" s="120" t="str">
        <f>IF(AND(ISBLANK(F1908),H1908="in-sample"),"",IF(AND(Temp!fhor_indata=1,H1908="out-sample",H1909="out-sample"),J1908,IF(AND(ISBLANK(F1909),H1908="out-sample"),"",IF(AND(Temp!optSeasCoef=0,Temp!sts_add=1),IF(H1908="in-sample",IF(Q1908=bigT,((qCell/bigT)*(I1909-I1908))+((1-(qCell/bigT))*J1908),IF(OR(ISBLANK(F1909),COUNT($F$2:F1908)&lt;=qCell),IF(COUNT($F$2:F1908)=1,0,F1908-F1907),((qCell/COUNT($F$2:F1908))*(I1909-I1908))+((1-(qCell/COUNT($F$2:F1908)))*J1908))),J1908),IF(AND(Temp!optSeasCoef=0,Temp!sts_multp=1),IF(H1908="in-sample",IF(Q1908=bigT,((qCell/bigT)*(I1909/I1908))+((1-(qCell/bigT))*J1908),IF(qCell=0,1,IF(OR(ISBLANK(F1909),COUNT($F$2:F1908)&lt;=qCell),IF(COUNT($F$2:F1908)=1,1,F1908/F1907),((qCell/COUNT($F$2:F1908))*(I1909/I1908))+((1-(qCell/COUNT($F$2:F1908)))*J1908)))),J1908),IF(Temp!sts_add=1,IF(H1908="in-sample",IF(Q1908=bigT,((qCell/bigT)*(I1909-I1908))+((1-(qCell/bigT))*J1908),IF(OR(ISBLANK(F1909),COUNT($AX$2:AX1908)&lt;=qCell),IF(COUNT($AX$2:AX1908)=1,0,AX1908-AX1907),((qCell/COUNT($AX$2:AX1908))*(I1909-I1908))+((1-(qCell/COUNT($AX$2:AX1908)))*J1908))),J1908),IF(H1908="in-sample",IF(Q1908=bigT,((qCell/bigT)*(I1909/I1908))+((1-(qCell/bigT))*J1908),IF(qCell=0,1,IF(OR(ISBLANK(F1909),COUNT($AX$2:AX1908)&lt;=qCell),IF(COUNT($AX$2:AX1908)=1,1,AX1908/AX1907),((qCell/COUNT($AX$2:AX1908))*(I1909/I1908))+((1-(qCell/COUNT($AX$2:AX1908)))*J1908)))),J1908)))))))</f>
        <v/>
      </c>
      <c r="K1909" s="120" t="str">
        <f>IF(H1909="","",IF(AND(Temp!optSeasCoef=0,Temp!sts_add=1),IF(H1909="out-sample",I1909+(Q1909*J1909),I1909+J1909),IF(AND(Temp!optSeasCoef=0,Temp!sts_multp=1),IF(H1909="out-sample",I1909*(J1909^Q1909),I1909*J1909),IF(Temp!sts_add=1,IF(H1909="out-sample",(I1909+(Q1909*J1909))*G1909,(I1909+J1909)*G1909),IF(H1909="out-sample",I1909*(J1909^Q1909)*G1909,I1909*J1909*G1909)))))</f>
        <v/>
      </c>
      <c r="L1909" s="116" t="str">
        <f t="shared" si="319"/>
        <v/>
      </c>
      <c r="M1909" s="116" t="str">
        <f t="shared" si="320"/>
        <v/>
      </c>
      <c r="N1909" s="116" t="str">
        <f t="shared" si="321"/>
        <v/>
      </c>
      <c r="O1909" s="116" t="str">
        <f t="shared" si="322"/>
        <v/>
      </c>
      <c r="P1909" s="116" t="str">
        <f t="shared" si="323"/>
        <v/>
      </c>
      <c r="Q1909" s="94" t="str">
        <f>IF(AND(Temp!fhor_indata=1,ISBLANK(F1909),H1908="in-sample"),1,IF(AND(Temp!fhor_indata=1,H1908="out-sample",Q1908&lt;XfHor),Q1908+1,IF(ISBLANK(F1909),"",IF(AND(H1909="out-sample",H1908="in-sample"),1,IF(AND(H1909="out-sample",H1908="out-sample"),Q1908+1,IF(ISNUMBER(Q1908),Q1908+1,1))))))</f>
        <v/>
      </c>
      <c r="R1909" s="94" t="str">
        <f t="shared" si="324"/>
        <v/>
      </c>
      <c r="S1909" s="94" t="str">
        <f>IF(Temp!fhor_indata=1,IF(S1908=XobsHor,1,IF(COUNT($S$2:S1908)&lt;=XobsHor,S1908+1,IF(AND(COUNT($S$2:S1908)&lt;=XobsHor+XfHor,IFERROR(MOD(S1908,XobsHor)&lt;XfHor,FALSE)),S1908+1,""))),IF(ISBLANK(F1909),"",IF(S1908=maxP,1,IF(S1908&lt;maxP,S1908+1,IF(COUNT($S$2:S1909)&lt;=XobsHor,S1908+1,"")))))</f>
        <v/>
      </c>
      <c r="T1909" s="3"/>
      <c r="U1909" s="6"/>
      <c r="V1909" s="6"/>
      <c r="W1909" s="6"/>
      <c r="X1909" s="6"/>
      <c r="Y1909" s="6"/>
      <c r="Z1909" s="6"/>
      <c r="AA1909" s="6"/>
      <c r="AB1909" s="6"/>
      <c r="AC1909" s="6"/>
      <c r="AD1909" s="6"/>
      <c r="AE1909" s="6"/>
      <c r="AF1909" s="6"/>
      <c r="AG1909" s="6"/>
      <c r="AH1909" s="6"/>
      <c r="AI1909" s="6"/>
      <c r="AJ1909" s="6"/>
      <c r="AK1909" s="6"/>
      <c r="AW1909" s="122" t="str">
        <f t="shared" si="326"/>
        <v/>
      </c>
      <c r="AX1909" s="123" t="str">
        <f t="shared" si="327"/>
        <v/>
      </c>
      <c r="AY1909" s="124" t="str">
        <f t="shared" si="328"/>
        <v/>
      </c>
      <c r="AZ1909" s="124" t="str">
        <f t="shared" si="329"/>
        <v/>
      </c>
      <c r="BF1909" s="91"/>
    </row>
    <row r="1910" spans="1:58" s="78" customFormat="1" ht="14.25" x14ac:dyDescent="0.2">
      <c r="A1910" s="6"/>
      <c r="B1910" s="6"/>
      <c r="C1910" s="6"/>
      <c r="D1910" s="3"/>
      <c r="E1910" s="98" t="str">
        <f t="shared" si="325"/>
        <v/>
      </c>
      <c r="F1910" s="117"/>
      <c r="G1910" s="116" t="str">
        <f>IF(E1910="","",IF(Temp!optSeasCoef=0,1,INDEX($C$2:$C$13,IF(MOD(COUNT($E$2:E1910),seas_indx)=0,seas_indx,MOD(COUNT($E$2:E1910),seas_indx)))))</f>
        <v/>
      </c>
      <c r="H1910" s="97" t="str">
        <f>IFERROR(IF(Temp!fhor_indata=1,IF(COUNT($S$2:S1910)&lt;=XobsHor,"in-sample",IF(AND(COUNT($S$2:S1910)&lt;=XobsHor+XfHor,MOD(S1909,XobsHor)&lt;XfHor),"out-sample","")),IF(ISBLANK(F1910),"",IF(COUNT($F$2:F1910)&lt;=XobsHor-XfHor,"in-sample","out-sample"))),"")</f>
        <v/>
      </c>
      <c r="I1910" s="120" t="str">
        <f>IF(AND(ISBLANK(F1909),H1909="in-sample"),"",IF(AND(Temp!fhor_indata=1,H1909="out-sample",H1910="out-sample"),I1909,IF(AND(ISBLANK(F1910),H1909="out-sample"),"",IF(AND(Temp!optSeasCoef=0,Temp!sts_add=1),IF(H1909="in-sample",IF(Q1909=bigT,((pCell/bigT)*F1909)+((1-(pCell/bigT))*(I1909+J1909)),IF(OR(ISBLANK(F1910),COUNT($F$2:F1909)&lt;=pCell),F1909,((pCell/COUNT($F$2:F1909))*F1909)+((1-(pCell/COUNT($F$2:F1909)))*(I1909+J1909)))),I1909),IF(AND(Temp!optSeasCoef=0,Temp!sts_multp=1),IF(H1909="in-sample",IF(Q1909=bigT,((pCell/bigT)*F1909)+((1-(pCell/bigT))*(I1909*J1909)),IF(OR(ISBLANK(F1910),COUNT(F$2:$F1909)&lt;=pCell),F1909,((pCell/COUNT($F$2:F1909))*F1909)+((1-(pCell/COUNT($F$2:F1909)))*(I1909*J1909)))),I1909),IF(Temp!sts_add=1,IF(H1909="in-sample",IF(Q1909=bigT,((pCell/bigT)*AX1909)+((1-(pCell/bigT))*(I1909+J1909)),IF(OR(ISBLANK(F1910),COUNT($AX$2:AX1909)&lt;=pCell),AX1909,((pCell/COUNT($AX$2:AX1909))*AX1909)+((1-(pCell/COUNT($AX$2:AX1909)))*(I1909+J1909)))),I1909),IF(H1909="in-sample",IF(Q1909=bigT,((pCell/bigT)*AX1909)+((1-(pCell/bigT))*(I1909*J1909)),IF(OR(ISBLANK(F1910),COUNT($AX$2:AX1909)&lt;=pCell),AX1909,((pCell/COUNT($AX$2:AX1909))*AX1909)+((1-(pCell/COUNT($AX$2:AX1909)))*(I1909*J1909)))),I1909)))))))</f>
        <v/>
      </c>
      <c r="J1910" s="120" t="str">
        <f>IF(AND(ISBLANK(F1909),H1909="in-sample"),"",IF(AND(Temp!fhor_indata=1,H1909="out-sample",H1910="out-sample"),J1909,IF(AND(ISBLANK(F1910),H1909="out-sample"),"",IF(AND(Temp!optSeasCoef=0,Temp!sts_add=1),IF(H1909="in-sample",IF(Q1909=bigT,((qCell/bigT)*(I1910-I1909))+((1-(qCell/bigT))*J1909),IF(OR(ISBLANK(F1910),COUNT($F$2:F1909)&lt;=qCell),IF(COUNT($F$2:F1909)=1,0,F1909-F1908),((qCell/COUNT($F$2:F1909))*(I1910-I1909))+((1-(qCell/COUNT($F$2:F1909)))*J1909))),J1909),IF(AND(Temp!optSeasCoef=0,Temp!sts_multp=1),IF(H1909="in-sample",IF(Q1909=bigT,((qCell/bigT)*(I1910/I1909))+((1-(qCell/bigT))*J1909),IF(qCell=0,1,IF(OR(ISBLANK(F1910),COUNT($F$2:F1909)&lt;=qCell),IF(COUNT($F$2:F1909)=1,1,F1909/F1908),((qCell/COUNT($F$2:F1909))*(I1910/I1909))+((1-(qCell/COUNT($F$2:F1909)))*J1909)))),J1909),IF(Temp!sts_add=1,IF(H1909="in-sample",IF(Q1909=bigT,((qCell/bigT)*(I1910-I1909))+((1-(qCell/bigT))*J1909),IF(OR(ISBLANK(F1910),COUNT($AX$2:AX1909)&lt;=qCell),IF(COUNT($AX$2:AX1909)=1,0,AX1909-AX1908),((qCell/COUNT($AX$2:AX1909))*(I1910-I1909))+((1-(qCell/COUNT($AX$2:AX1909)))*J1909))),J1909),IF(H1909="in-sample",IF(Q1909=bigT,((qCell/bigT)*(I1910/I1909))+((1-(qCell/bigT))*J1909),IF(qCell=0,1,IF(OR(ISBLANK(F1910),COUNT($AX$2:AX1909)&lt;=qCell),IF(COUNT($AX$2:AX1909)=1,1,AX1909/AX1908),((qCell/COUNT($AX$2:AX1909))*(I1910/I1909))+((1-(qCell/COUNT($AX$2:AX1909)))*J1909)))),J1909)))))))</f>
        <v/>
      </c>
      <c r="K1910" s="120" t="str">
        <f>IF(H1910="","",IF(AND(Temp!optSeasCoef=0,Temp!sts_add=1),IF(H1910="out-sample",I1910+(Q1910*J1910),I1910+J1910),IF(AND(Temp!optSeasCoef=0,Temp!sts_multp=1),IF(H1910="out-sample",I1910*(J1910^Q1910),I1910*J1910),IF(Temp!sts_add=1,IF(H1910="out-sample",(I1910+(Q1910*J1910))*G1910,(I1910+J1910)*G1910),IF(H1910="out-sample",I1910*(J1910^Q1910)*G1910,I1910*J1910*G1910)))))</f>
        <v/>
      </c>
      <c r="L1910" s="116" t="str">
        <f t="shared" si="319"/>
        <v/>
      </c>
      <c r="M1910" s="116" t="str">
        <f t="shared" si="320"/>
        <v/>
      </c>
      <c r="N1910" s="116" t="str">
        <f t="shared" si="321"/>
        <v/>
      </c>
      <c r="O1910" s="116" t="str">
        <f t="shared" si="322"/>
        <v/>
      </c>
      <c r="P1910" s="116" t="str">
        <f t="shared" si="323"/>
        <v/>
      </c>
      <c r="Q1910" s="94" t="str">
        <f>IF(AND(Temp!fhor_indata=1,ISBLANK(F1910),H1909="in-sample"),1,IF(AND(Temp!fhor_indata=1,H1909="out-sample",Q1909&lt;XfHor),Q1909+1,IF(ISBLANK(F1910),"",IF(AND(H1910="out-sample",H1909="in-sample"),1,IF(AND(H1910="out-sample",H1909="out-sample"),Q1909+1,IF(ISNUMBER(Q1909),Q1909+1,1))))))</f>
        <v/>
      </c>
      <c r="R1910" s="94" t="str">
        <f t="shared" si="324"/>
        <v/>
      </c>
      <c r="S1910" s="94" t="str">
        <f>IF(Temp!fhor_indata=1,IF(S1909=XobsHor,1,IF(COUNT($S$2:S1909)&lt;=XobsHor,S1909+1,IF(AND(COUNT($S$2:S1909)&lt;=XobsHor+XfHor,IFERROR(MOD(S1909,XobsHor)&lt;XfHor,FALSE)),S1909+1,""))),IF(ISBLANK(F1910),"",IF(S1909=maxP,1,IF(S1909&lt;maxP,S1909+1,IF(COUNT($S$2:S1910)&lt;=XobsHor,S1909+1,"")))))</f>
        <v/>
      </c>
      <c r="T1910" s="3"/>
      <c r="U1910" s="6"/>
      <c r="V1910" s="6"/>
      <c r="W1910" s="6"/>
      <c r="X1910" s="6"/>
      <c r="Y1910" s="6"/>
      <c r="Z1910" s="6"/>
      <c r="AA1910" s="6"/>
      <c r="AB1910" s="6"/>
      <c r="AC1910" s="6"/>
      <c r="AD1910" s="6"/>
      <c r="AE1910" s="6"/>
      <c r="AF1910" s="6"/>
      <c r="AG1910" s="6"/>
      <c r="AH1910" s="6"/>
      <c r="AI1910" s="6"/>
      <c r="AJ1910" s="6"/>
      <c r="AK1910" s="6"/>
      <c r="AW1910" s="122" t="str">
        <f t="shared" si="326"/>
        <v/>
      </c>
      <c r="AX1910" s="123" t="str">
        <f t="shared" si="327"/>
        <v/>
      </c>
      <c r="AY1910" s="124" t="str">
        <f t="shared" si="328"/>
        <v/>
      </c>
      <c r="AZ1910" s="124" t="str">
        <f t="shared" si="329"/>
        <v/>
      </c>
      <c r="BF1910" s="91"/>
    </row>
    <row r="1911" spans="1:58" s="78" customFormat="1" ht="14.25" x14ac:dyDescent="0.2">
      <c r="A1911" s="6"/>
      <c r="B1911" s="6"/>
      <c r="C1911" s="6"/>
      <c r="D1911" s="3"/>
      <c r="E1911" s="98" t="str">
        <f t="shared" si="325"/>
        <v/>
      </c>
      <c r="F1911" s="117"/>
      <c r="G1911" s="116" t="str">
        <f>IF(E1911="","",IF(Temp!optSeasCoef=0,1,INDEX($C$2:$C$13,IF(MOD(COUNT($E$2:E1911),seas_indx)=0,seas_indx,MOD(COUNT($E$2:E1911),seas_indx)))))</f>
        <v/>
      </c>
      <c r="H1911" s="97" t="str">
        <f>IFERROR(IF(Temp!fhor_indata=1,IF(COUNT($S$2:S1911)&lt;=XobsHor,"in-sample",IF(AND(COUNT($S$2:S1911)&lt;=XobsHor+XfHor,MOD(S1910,XobsHor)&lt;XfHor),"out-sample","")),IF(ISBLANK(F1911),"",IF(COUNT($F$2:F1911)&lt;=XobsHor-XfHor,"in-sample","out-sample"))),"")</f>
        <v/>
      </c>
      <c r="I1911" s="120" t="str">
        <f>IF(AND(ISBLANK(F1910),H1910="in-sample"),"",IF(AND(Temp!fhor_indata=1,H1910="out-sample",H1911="out-sample"),I1910,IF(AND(ISBLANK(F1911),H1910="out-sample"),"",IF(AND(Temp!optSeasCoef=0,Temp!sts_add=1),IF(H1910="in-sample",IF(Q1910=bigT,((pCell/bigT)*F1910)+((1-(pCell/bigT))*(I1910+J1910)),IF(OR(ISBLANK(F1911),COUNT($F$2:F1910)&lt;=pCell),F1910,((pCell/COUNT($F$2:F1910))*F1910)+((1-(pCell/COUNT($F$2:F1910)))*(I1910+J1910)))),I1910),IF(AND(Temp!optSeasCoef=0,Temp!sts_multp=1),IF(H1910="in-sample",IF(Q1910=bigT,((pCell/bigT)*F1910)+((1-(pCell/bigT))*(I1910*J1910)),IF(OR(ISBLANK(F1911),COUNT(F$2:$F1910)&lt;=pCell),F1910,((pCell/COUNT($F$2:F1910))*F1910)+((1-(pCell/COUNT($F$2:F1910)))*(I1910*J1910)))),I1910),IF(Temp!sts_add=1,IF(H1910="in-sample",IF(Q1910=bigT,((pCell/bigT)*AX1910)+((1-(pCell/bigT))*(I1910+J1910)),IF(OR(ISBLANK(F1911),COUNT($AX$2:AX1910)&lt;=pCell),AX1910,((pCell/COUNT($AX$2:AX1910))*AX1910)+((1-(pCell/COUNT($AX$2:AX1910)))*(I1910+J1910)))),I1910),IF(H1910="in-sample",IF(Q1910=bigT,((pCell/bigT)*AX1910)+((1-(pCell/bigT))*(I1910*J1910)),IF(OR(ISBLANK(F1911),COUNT($AX$2:AX1910)&lt;=pCell),AX1910,((pCell/COUNT($AX$2:AX1910))*AX1910)+((1-(pCell/COUNT($AX$2:AX1910)))*(I1910*J1910)))),I1910)))))))</f>
        <v/>
      </c>
      <c r="J1911" s="120" t="str">
        <f>IF(AND(ISBLANK(F1910),H1910="in-sample"),"",IF(AND(Temp!fhor_indata=1,H1910="out-sample",H1911="out-sample"),J1910,IF(AND(ISBLANK(F1911),H1910="out-sample"),"",IF(AND(Temp!optSeasCoef=0,Temp!sts_add=1),IF(H1910="in-sample",IF(Q1910=bigT,((qCell/bigT)*(I1911-I1910))+((1-(qCell/bigT))*J1910),IF(OR(ISBLANK(F1911),COUNT($F$2:F1910)&lt;=qCell),IF(COUNT($F$2:F1910)=1,0,F1910-F1909),((qCell/COUNT($F$2:F1910))*(I1911-I1910))+((1-(qCell/COUNT($F$2:F1910)))*J1910))),J1910),IF(AND(Temp!optSeasCoef=0,Temp!sts_multp=1),IF(H1910="in-sample",IF(Q1910=bigT,((qCell/bigT)*(I1911/I1910))+((1-(qCell/bigT))*J1910),IF(qCell=0,1,IF(OR(ISBLANK(F1911),COUNT($F$2:F1910)&lt;=qCell),IF(COUNT($F$2:F1910)=1,1,F1910/F1909),((qCell/COUNT($F$2:F1910))*(I1911/I1910))+((1-(qCell/COUNT($F$2:F1910)))*J1910)))),J1910),IF(Temp!sts_add=1,IF(H1910="in-sample",IF(Q1910=bigT,((qCell/bigT)*(I1911-I1910))+((1-(qCell/bigT))*J1910),IF(OR(ISBLANK(F1911),COUNT($AX$2:AX1910)&lt;=qCell),IF(COUNT($AX$2:AX1910)=1,0,AX1910-AX1909),((qCell/COUNT($AX$2:AX1910))*(I1911-I1910))+((1-(qCell/COUNT($AX$2:AX1910)))*J1910))),J1910),IF(H1910="in-sample",IF(Q1910=bigT,((qCell/bigT)*(I1911/I1910))+((1-(qCell/bigT))*J1910),IF(qCell=0,1,IF(OR(ISBLANK(F1911),COUNT($AX$2:AX1910)&lt;=qCell),IF(COUNT($AX$2:AX1910)=1,1,AX1910/AX1909),((qCell/COUNT($AX$2:AX1910))*(I1911/I1910))+((1-(qCell/COUNT($AX$2:AX1910)))*J1910)))),J1910)))))))</f>
        <v/>
      </c>
      <c r="K1911" s="120" t="str">
        <f>IF(H1911="","",IF(AND(Temp!optSeasCoef=0,Temp!sts_add=1),IF(H1911="out-sample",I1911+(Q1911*J1911),I1911+J1911),IF(AND(Temp!optSeasCoef=0,Temp!sts_multp=1),IF(H1911="out-sample",I1911*(J1911^Q1911),I1911*J1911),IF(Temp!sts_add=1,IF(H1911="out-sample",(I1911+(Q1911*J1911))*G1911,(I1911+J1911)*G1911),IF(H1911="out-sample",I1911*(J1911^Q1911)*G1911,I1911*J1911*G1911)))))</f>
        <v/>
      </c>
      <c r="L1911" s="116" t="str">
        <f t="shared" si="319"/>
        <v/>
      </c>
      <c r="M1911" s="116" t="str">
        <f t="shared" si="320"/>
        <v/>
      </c>
      <c r="N1911" s="116" t="str">
        <f t="shared" si="321"/>
        <v/>
      </c>
      <c r="O1911" s="116" t="str">
        <f t="shared" si="322"/>
        <v/>
      </c>
      <c r="P1911" s="116" t="str">
        <f t="shared" si="323"/>
        <v/>
      </c>
      <c r="Q1911" s="94" t="str">
        <f>IF(AND(Temp!fhor_indata=1,ISBLANK(F1911),H1910="in-sample"),1,IF(AND(Temp!fhor_indata=1,H1910="out-sample",Q1910&lt;XfHor),Q1910+1,IF(ISBLANK(F1911),"",IF(AND(H1911="out-sample",H1910="in-sample"),1,IF(AND(H1911="out-sample",H1910="out-sample"),Q1910+1,IF(ISNUMBER(Q1910),Q1910+1,1))))))</f>
        <v/>
      </c>
      <c r="R1911" s="94" t="str">
        <f t="shared" si="324"/>
        <v/>
      </c>
      <c r="S1911" s="94" t="str">
        <f>IF(Temp!fhor_indata=1,IF(S1910=XobsHor,1,IF(COUNT($S$2:S1910)&lt;=XobsHor,S1910+1,IF(AND(COUNT($S$2:S1910)&lt;=XobsHor+XfHor,IFERROR(MOD(S1910,XobsHor)&lt;XfHor,FALSE)),S1910+1,""))),IF(ISBLANK(F1911),"",IF(S1910=maxP,1,IF(S1910&lt;maxP,S1910+1,IF(COUNT($S$2:S1911)&lt;=XobsHor,S1910+1,"")))))</f>
        <v/>
      </c>
      <c r="T1911" s="3"/>
      <c r="U1911" s="6"/>
      <c r="V1911" s="6"/>
      <c r="W1911" s="6"/>
      <c r="X1911" s="6"/>
      <c r="Y1911" s="6"/>
      <c r="Z1911" s="6"/>
      <c r="AA1911" s="6"/>
      <c r="AB1911" s="6"/>
      <c r="AC1911" s="6"/>
      <c r="AD1911" s="6"/>
      <c r="AE1911" s="6"/>
      <c r="AF1911" s="6"/>
      <c r="AG1911" s="6"/>
      <c r="AH1911" s="6"/>
      <c r="AI1911" s="6"/>
      <c r="AJ1911" s="6"/>
      <c r="AK1911" s="6"/>
      <c r="AW1911" s="122" t="str">
        <f t="shared" si="326"/>
        <v/>
      </c>
      <c r="AX1911" s="123" t="str">
        <f t="shared" si="327"/>
        <v/>
      </c>
      <c r="AY1911" s="124" t="str">
        <f t="shared" si="328"/>
        <v/>
      </c>
      <c r="AZ1911" s="124" t="str">
        <f t="shared" si="329"/>
        <v/>
      </c>
      <c r="BF1911" s="91"/>
    </row>
    <row r="1912" spans="1:58" s="78" customFormat="1" ht="14.25" x14ac:dyDescent="0.2">
      <c r="A1912" s="6"/>
      <c r="B1912" s="6"/>
      <c r="C1912" s="6"/>
      <c r="D1912" s="3"/>
      <c r="E1912" s="98" t="str">
        <f t="shared" si="325"/>
        <v/>
      </c>
      <c r="F1912" s="117"/>
      <c r="G1912" s="116" t="str">
        <f>IF(E1912="","",IF(Temp!optSeasCoef=0,1,INDEX($C$2:$C$13,IF(MOD(COUNT($E$2:E1912),seas_indx)=0,seas_indx,MOD(COUNT($E$2:E1912),seas_indx)))))</f>
        <v/>
      </c>
      <c r="H1912" s="97" t="str">
        <f>IFERROR(IF(Temp!fhor_indata=1,IF(COUNT($S$2:S1912)&lt;=XobsHor,"in-sample",IF(AND(COUNT($S$2:S1912)&lt;=XobsHor+XfHor,MOD(S1911,XobsHor)&lt;XfHor),"out-sample","")),IF(ISBLANK(F1912),"",IF(COUNT($F$2:F1912)&lt;=XobsHor-XfHor,"in-sample","out-sample"))),"")</f>
        <v/>
      </c>
      <c r="I1912" s="120" t="str">
        <f>IF(AND(ISBLANK(F1911),H1911="in-sample"),"",IF(AND(Temp!fhor_indata=1,H1911="out-sample",H1912="out-sample"),I1911,IF(AND(ISBLANK(F1912),H1911="out-sample"),"",IF(AND(Temp!optSeasCoef=0,Temp!sts_add=1),IF(H1911="in-sample",IF(Q1911=bigT,((pCell/bigT)*F1911)+((1-(pCell/bigT))*(I1911+J1911)),IF(OR(ISBLANK(F1912),COUNT($F$2:F1911)&lt;=pCell),F1911,((pCell/COUNT($F$2:F1911))*F1911)+((1-(pCell/COUNT($F$2:F1911)))*(I1911+J1911)))),I1911),IF(AND(Temp!optSeasCoef=0,Temp!sts_multp=1),IF(H1911="in-sample",IF(Q1911=bigT,((pCell/bigT)*F1911)+((1-(pCell/bigT))*(I1911*J1911)),IF(OR(ISBLANK(F1912),COUNT(F$2:$F1911)&lt;=pCell),F1911,((pCell/COUNT($F$2:F1911))*F1911)+((1-(pCell/COUNT($F$2:F1911)))*(I1911*J1911)))),I1911),IF(Temp!sts_add=1,IF(H1911="in-sample",IF(Q1911=bigT,((pCell/bigT)*AX1911)+((1-(pCell/bigT))*(I1911+J1911)),IF(OR(ISBLANK(F1912),COUNT($AX$2:AX1911)&lt;=pCell),AX1911,((pCell/COUNT($AX$2:AX1911))*AX1911)+((1-(pCell/COUNT($AX$2:AX1911)))*(I1911+J1911)))),I1911),IF(H1911="in-sample",IF(Q1911=bigT,((pCell/bigT)*AX1911)+((1-(pCell/bigT))*(I1911*J1911)),IF(OR(ISBLANK(F1912),COUNT($AX$2:AX1911)&lt;=pCell),AX1911,((pCell/COUNT($AX$2:AX1911))*AX1911)+((1-(pCell/COUNT($AX$2:AX1911)))*(I1911*J1911)))),I1911)))))))</f>
        <v/>
      </c>
      <c r="J1912" s="120" t="str">
        <f>IF(AND(ISBLANK(F1911),H1911="in-sample"),"",IF(AND(Temp!fhor_indata=1,H1911="out-sample",H1912="out-sample"),J1911,IF(AND(ISBLANK(F1912),H1911="out-sample"),"",IF(AND(Temp!optSeasCoef=0,Temp!sts_add=1),IF(H1911="in-sample",IF(Q1911=bigT,((qCell/bigT)*(I1912-I1911))+((1-(qCell/bigT))*J1911),IF(OR(ISBLANK(F1912),COUNT($F$2:F1911)&lt;=qCell),IF(COUNT($F$2:F1911)=1,0,F1911-F1910),((qCell/COUNT($F$2:F1911))*(I1912-I1911))+((1-(qCell/COUNT($F$2:F1911)))*J1911))),J1911),IF(AND(Temp!optSeasCoef=0,Temp!sts_multp=1),IF(H1911="in-sample",IF(Q1911=bigT,((qCell/bigT)*(I1912/I1911))+((1-(qCell/bigT))*J1911),IF(qCell=0,1,IF(OR(ISBLANK(F1912),COUNT($F$2:F1911)&lt;=qCell),IF(COUNT($F$2:F1911)=1,1,F1911/F1910),((qCell/COUNT($F$2:F1911))*(I1912/I1911))+((1-(qCell/COUNT($F$2:F1911)))*J1911)))),J1911),IF(Temp!sts_add=1,IF(H1911="in-sample",IF(Q1911=bigT,((qCell/bigT)*(I1912-I1911))+((1-(qCell/bigT))*J1911),IF(OR(ISBLANK(F1912),COUNT($AX$2:AX1911)&lt;=qCell),IF(COUNT($AX$2:AX1911)=1,0,AX1911-AX1910),((qCell/COUNT($AX$2:AX1911))*(I1912-I1911))+((1-(qCell/COUNT($AX$2:AX1911)))*J1911))),J1911),IF(H1911="in-sample",IF(Q1911=bigT,((qCell/bigT)*(I1912/I1911))+((1-(qCell/bigT))*J1911),IF(qCell=0,1,IF(OR(ISBLANK(F1912),COUNT($AX$2:AX1911)&lt;=qCell),IF(COUNT($AX$2:AX1911)=1,1,AX1911/AX1910),((qCell/COUNT($AX$2:AX1911))*(I1912/I1911))+((1-(qCell/COUNT($AX$2:AX1911)))*J1911)))),J1911)))))))</f>
        <v/>
      </c>
      <c r="K1912" s="120" t="str">
        <f>IF(H1912="","",IF(AND(Temp!optSeasCoef=0,Temp!sts_add=1),IF(H1912="out-sample",I1912+(Q1912*J1912),I1912+J1912),IF(AND(Temp!optSeasCoef=0,Temp!sts_multp=1),IF(H1912="out-sample",I1912*(J1912^Q1912),I1912*J1912),IF(Temp!sts_add=1,IF(H1912="out-sample",(I1912+(Q1912*J1912))*G1912,(I1912+J1912)*G1912),IF(H1912="out-sample",I1912*(J1912^Q1912)*G1912,I1912*J1912*G1912)))))</f>
        <v/>
      </c>
      <c r="L1912" s="116" t="str">
        <f t="shared" si="319"/>
        <v/>
      </c>
      <c r="M1912" s="116" t="str">
        <f t="shared" si="320"/>
        <v/>
      </c>
      <c r="N1912" s="116" t="str">
        <f t="shared" si="321"/>
        <v/>
      </c>
      <c r="O1912" s="116" t="str">
        <f t="shared" si="322"/>
        <v/>
      </c>
      <c r="P1912" s="116" t="str">
        <f t="shared" si="323"/>
        <v/>
      </c>
      <c r="Q1912" s="94" t="str">
        <f>IF(AND(Temp!fhor_indata=1,ISBLANK(F1912),H1911="in-sample"),1,IF(AND(Temp!fhor_indata=1,H1911="out-sample",Q1911&lt;XfHor),Q1911+1,IF(ISBLANK(F1912),"",IF(AND(H1912="out-sample",H1911="in-sample"),1,IF(AND(H1912="out-sample",H1911="out-sample"),Q1911+1,IF(ISNUMBER(Q1911),Q1911+1,1))))))</f>
        <v/>
      </c>
      <c r="R1912" s="94" t="str">
        <f t="shared" si="324"/>
        <v/>
      </c>
      <c r="S1912" s="94" t="str">
        <f>IF(Temp!fhor_indata=1,IF(S1911=XobsHor,1,IF(COUNT($S$2:S1911)&lt;=XobsHor,S1911+1,IF(AND(COUNT($S$2:S1911)&lt;=XobsHor+XfHor,IFERROR(MOD(S1911,XobsHor)&lt;XfHor,FALSE)),S1911+1,""))),IF(ISBLANK(F1912),"",IF(S1911=maxP,1,IF(S1911&lt;maxP,S1911+1,IF(COUNT($S$2:S1912)&lt;=XobsHor,S1911+1,"")))))</f>
        <v/>
      </c>
      <c r="T1912" s="3"/>
      <c r="U1912" s="6"/>
      <c r="V1912" s="6"/>
      <c r="W1912" s="6"/>
      <c r="X1912" s="6"/>
      <c r="Y1912" s="6"/>
      <c r="Z1912" s="6"/>
      <c r="AA1912" s="6"/>
      <c r="AB1912" s="6"/>
      <c r="AC1912" s="6"/>
      <c r="AD1912" s="6"/>
      <c r="AE1912" s="6"/>
      <c r="AF1912" s="6"/>
      <c r="AG1912" s="6"/>
      <c r="AH1912" s="6"/>
      <c r="AI1912" s="6"/>
      <c r="AJ1912" s="6"/>
      <c r="AK1912" s="6"/>
      <c r="AW1912" s="122" t="str">
        <f t="shared" si="326"/>
        <v/>
      </c>
      <c r="AX1912" s="123" t="str">
        <f t="shared" si="327"/>
        <v/>
      </c>
      <c r="AY1912" s="124" t="str">
        <f t="shared" si="328"/>
        <v/>
      </c>
      <c r="AZ1912" s="124" t="str">
        <f t="shared" si="329"/>
        <v/>
      </c>
      <c r="BF1912" s="91"/>
    </row>
    <row r="1913" spans="1:58" s="78" customFormat="1" ht="14.25" x14ac:dyDescent="0.2">
      <c r="A1913" s="6"/>
      <c r="B1913" s="6"/>
      <c r="C1913" s="6"/>
      <c r="D1913" s="3"/>
      <c r="E1913" s="98" t="str">
        <f t="shared" si="325"/>
        <v/>
      </c>
      <c r="F1913" s="117"/>
      <c r="G1913" s="116" t="str">
        <f>IF(E1913="","",IF(Temp!optSeasCoef=0,1,INDEX($C$2:$C$13,IF(MOD(COUNT($E$2:E1913),seas_indx)=0,seas_indx,MOD(COUNT($E$2:E1913),seas_indx)))))</f>
        <v/>
      </c>
      <c r="H1913" s="97" t="str">
        <f>IFERROR(IF(Temp!fhor_indata=1,IF(COUNT($S$2:S1913)&lt;=XobsHor,"in-sample",IF(AND(COUNT($S$2:S1913)&lt;=XobsHor+XfHor,MOD(S1912,XobsHor)&lt;XfHor),"out-sample","")),IF(ISBLANK(F1913),"",IF(COUNT($F$2:F1913)&lt;=XobsHor-XfHor,"in-sample","out-sample"))),"")</f>
        <v/>
      </c>
      <c r="I1913" s="120" t="str">
        <f>IF(AND(ISBLANK(F1912),H1912="in-sample"),"",IF(AND(Temp!fhor_indata=1,H1912="out-sample",H1913="out-sample"),I1912,IF(AND(ISBLANK(F1913),H1912="out-sample"),"",IF(AND(Temp!optSeasCoef=0,Temp!sts_add=1),IF(H1912="in-sample",IF(Q1912=bigT,((pCell/bigT)*F1912)+((1-(pCell/bigT))*(I1912+J1912)),IF(OR(ISBLANK(F1913),COUNT($F$2:F1912)&lt;=pCell),F1912,((pCell/COUNT($F$2:F1912))*F1912)+((1-(pCell/COUNT($F$2:F1912)))*(I1912+J1912)))),I1912),IF(AND(Temp!optSeasCoef=0,Temp!sts_multp=1),IF(H1912="in-sample",IF(Q1912=bigT,((pCell/bigT)*F1912)+((1-(pCell/bigT))*(I1912*J1912)),IF(OR(ISBLANK(F1913),COUNT(F$2:$F1912)&lt;=pCell),F1912,((pCell/COUNT($F$2:F1912))*F1912)+((1-(pCell/COUNT($F$2:F1912)))*(I1912*J1912)))),I1912),IF(Temp!sts_add=1,IF(H1912="in-sample",IF(Q1912=bigT,((pCell/bigT)*AX1912)+((1-(pCell/bigT))*(I1912+J1912)),IF(OR(ISBLANK(F1913),COUNT($AX$2:AX1912)&lt;=pCell),AX1912,((pCell/COUNT($AX$2:AX1912))*AX1912)+((1-(pCell/COUNT($AX$2:AX1912)))*(I1912+J1912)))),I1912),IF(H1912="in-sample",IF(Q1912=bigT,((pCell/bigT)*AX1912)+((1-(pCell/bigT))*(I1912*J1912)),IF(OR(ISBLANK(F1913),COUNT($AX$2:AX1912)&lt;=pCell),AX1912,((pCell/COUNT($AX$2:AX1912))*AX1912)+((1-(pCell/COUNT($AX$2:AX1912)))*(I1912*J1912)))),I1912)))))))</f>
        <v/>
      </c>
      <c r="J1913" s="120" t="str">
        <f>IF(AND(ISBLANK(F1912),H1912="in-sample"),"",IF(AND(Temp!fhor_indata=1,H1912="out-sample",H1913="out-sample"),J1912,IF(AND(ISBLANK(F1913),H1912="out-sample"),"",IF(AND(Temp!optSeasCoef=0,Temp!sts_add=1),IF(H1912="in-sample",IF(Q1912=bigT,((qCell/bigT)*(I1913-I1912))+((1-(qCell/bigT))*J1912),IF(OR(ISBLANK(F1913),COUNT($F$2:F1912)&lt;=qCell),IF(COUNT($F$2:F1912)=1,0,F1912-F1911),((qCell/COUNT($F$2:F1912))*(I1913-I1912))+((1-(qCell/COUNT($F$2:F1912)))*J1912))),J1912),IF(AND(Temp!optSeasCoef=0,Temp!sts_multp=1),IF(H1912="in-sample",IF(Q1912=bigT,((qCell/bigT)*(I1913/I1912))+((1-(qCell/bigT))*J1912),IF(qCell=0,1,IF(OR(ISBLANK(F1913),COUNT($F$2:F1912)&lt;=qCell),IF(COUNT($F$2:F1912)=1,1,F1912/F1911),((qCell/COUNT($F$2:F1912))*(I1913/I1912))+((1-(qCell/COUNT($F$2:F1912)))*J1912)))),J1912),IF(Temp!sts_add=1,IF(H1912="in-sample",IF(Q1912=bigT,((qCell/bigT)*(I1913-I1912))+((1-(qCell/bigT))*J1912),IF(OR(ISBLANK(F1913),COUNT($AX$2:AX1912)&lt;=qCell),IF(COUNT($AX$2:AX1912)=1,0,AX1912-AX1911),((qCell/COUNT($AX$2:AX1912))*(I1913-I1912))+((1-(qCell/COUNT($AX$2:AX1912)))*J1912))),J1912),IF(H1912="in-sample",IF(Q1912=bigT,((qCell/bigT)*(I1913/I1912))+((1-(qCell/bigT))*J1912),IF(qCell=0,1,IF(OR(ISBLANK(F1913),COUNT($AX$2:AX1912)&lt;=qCell),IF(COUNT($AX$2:AX1912)=1,1,AX1912/AX1911),((qCell/COUNT($AX$2:AX1912))*(I1913/I1912))+((1-(qCell/COUNT($AX$2:AX1912)))*J1912)))),J1912)))))))</f>
        <v/>
      </c>
      <c r="K1913" s="120" t="str">
        <f>IF(H1913="","",IF(AND(Temp!optSeasCoef=0,Temp!sts_add=1),IF(H1913="out-sample",I1913+(Q1913*J1913),I1913+J1913),IF(AND(Temp!optSeasCoef=0,Temp!sts_multp=1),IF(H1913="out-sample",I1913*(J1913^Q1913),I1913*J1913),IF(Temp!sts_add=1,IF(H1913="out-sample",(I1913+(Q1913*J1913))*G1913,(I1913+J1913)*G1913),IF(H1913="out-sample",I1913*(J1913^Q1913)*G1913,I1913*J1913*G1913)))))</f>
        <v/>
      </c>
      <c r="L1913" s="116" t="str">
        <f t="shared" si="319"/>
        <v/>
      </c>
      <c r="M1913" s="116" t="str">
        <f t="shared" si="320"/>
        <v/>
      </c>
      <c r="N1913" s="116" t="str">
        <f t="shared" si="321"/>
        <v/>
      </c>
      <c r="O1913" s="116" t="str">
        <f t="shared" si="322"/>
        <v/>
      </c>
      <c r="P1913" s="116" t="str">
        <f t="shared" si="323"/>
        <v/>
      </c>
      <c r="Q1913" s="94" t="str">
        <f>IF(AND(Temp!fhor_indata=1,ISBLANK(F1913),H1912="in-sample"),1,IF(AND(Temp!fhor_indata=1,H1912="out-sample",Q1912&lt;XfHor),Q1912+1,IF(ISBLANK(F1913),"",IF(AND(H1913="out-sample",H1912="in-sample"),1,IF(AND(H1913="out-sample",H1912="out-sample"),Q1912+1,IF(ISNUMBER(Q1912),Q1912+1,1))))))</f>
        <v/>
      </c>
      <c r="R1913" s="94" t="str">
        <f t="shared" si="324"/>
        <v/>
      </c>
      <c r="S1913" s="94" t="str">
        <f>IF(Temp!fhor_indata=1,IF(S1912=XobsHor,1,IF(COUNT($S$2:S1912)&lt;=XobsHor,S1912+1,IF(AND(COUNT($S$2:S1912)&lt;=XobsHor+XfHor,IFERROR(MOD(S1912,XobsHor)&lt;XfHor,FALSE)),S1912+1,""))),IF(ISBLANK(F1913),"",IF(S1912=maxP,1,IF(S1912&lt;maxP,S1912+1,IF(COUNT($S$2:S1913)&lt;=XobsHor,S1912+1,"")))))</f>
        <v/>
      </c>
      <c r="T1913" s="3"/>
      <c r="U1913" s="6"/>
      <c r="V1913" s="6"/>
      <c r="W1913" s="6"/>
      <c r="X1913" s="6"/>
      <c r="Y1913" s="6"/>
      <c r="Z1913" s="6"/>
      <c r="AA1913" s="6"/>
      <c r="AB1913" s="6"/>
      <c r="AC1913" s="6"/>
      <c r="AD1913" s="6"/>
      <c r="AE1913" s="6"/>
      <c r="AF1913" s="6"/>
      <c r="AG1913" s="6"/>
      <c r="AH1913" s="6"/>
      <c r="AI1913" s="6"/>
      <c r="AJ1913" s="6"/>
      <c r="AK1913" s="6"/>
      <c r="AW1913" s="122" t="str">
        <f t="shared" si="326"/>
        <v/>
      </c>
      <c r="AX1913" s="123" t="str">
        <f t="shared" si="327"/>
        <v/>
      </c>
      <c r="AY1913" s="124" t="str">
        <f t="shared" si="328"/>
        <v/>
      </c>
      <c r="AZ1913" s="124" t="str">
        <f t="shared" si="329"/>
        <v/>
      </c>
      <c r="BF1913" s="91"/>
    </row>
    <row r="1914" spans="1:58" s="78" customFormat="1" ht="14.25" x14ac:dyDescent="0.2">
      <c r="A1914" s="6"/>
      <c r="B1914" s="6"/>
      <c r="C1914" s="6"/>
      <c r="D1914" s="3"/>
      <c r="E1914" s="98" t="str">
        <f t="shared" si="325"/>
        <v/>
      </c>
      <c r="F1914" s="117"/>
      <c r="G1914" s="116" t="str">
        <f>IF(E1914="","",IF(Temp!optSeasCoef=0,1,INDEX($C$2:$C$13,IF(MOD(COUNT($E$2:E1914),seas_indx)=0,seas_indx,MOD(COUNT($E$2:E1914),seas_indx)))))</f>
        <v/>
      </c>
      <c r="H1914" s="97" t="str">
        <f>IFERROR(IF(Temp!fhor_indata=1,IF(COUNT($S$2:S1914)&lt;=XobsHor,"in-sample",IF(AND(COUNT($S$2:S1914)&lt;=XobsHor+XfHor,MOD(S1913,XobsHor)&lt;XfHor),"out-sample","")),IF(ISBLANK(F1914),"",IF(COUNT($F$2:F1914)&lt;=XobsHor-XfHor,"in-sample","out-sample"))),"")</f>
        <v/>
      </c>
      <c r="I1914" s="120" t="str">
        <f>IF(AND(ISBLANK(F1913),H1913="in-sample"),"",IF(AND(Temp!fhor_indata=1,H1913="out-sample",H1914="out-sample"),I1913,IF(AND(ISBLANK(F1914),H1913="out-sample"),"",IF(AND(Temp!optSeasCoef=0,Temp!sts_add=1),IF(H1913="in-sample",IF(Q1913=bigT,((pCell/bigT)*F1913)+((1-(pCell/bigT))*(I1913+J1913)),IF(OR(ISBLANK(F1914),COUNT($F$2:F1913)&lt;=pCell),F1913,((pCell/COUNT($F$2:F1913))*F1913)+((1-(pCell/COUNT($F$2:F1913)))*(I1913+J1913)))),I1913),IF(AND(Temp!optSeasCoef=0,Temp!sts_multp=1),IF(H1913="in-sample",IF(Q1913=bigT,((pCell/bigT)*F1913)+((1-(pCell/bigT))*(I1913*J1913)),IF(OR(ISBLANK(F1914),COUNT(F$2:$F1913)&lt;=pCell),F1913,((pCell/COUNT($F$2:F1913))*F1913)+((1-(pCell/COUNT($F$2:F1913)))*(I1913*J1913)))),I1913),IF(Temp!sts_add=1,IF(H1913="in-sample",IF(Q1913=bigT,((pCell/bigT)*AX1913)+((1-(pCell/bigT))*(I1913+J1913)),IF(OR(ISBLANK(F1914),COUNT($AX$2:AX1913)&lt;=pCell),AX1913,((pCell/COUNT($AX$2:AX1913))*AX1913)+((1-(pCell/COUNT($AX$2:AX1913)))*(I1913+J1913)))),I1913),IF(H1913="in-sample",IF(Q1913=bigT,((pCell/bigT)*AX1913)+((1-(pCell/bigT))*(I1913*J1913)),IF(OR(ISBLANK(F1914),COUNT($AX$2:AX1913)&lt;=pCell),AX1913,((pCell/COUNT($AX$2:AX1913))*AX1913)+((1-(pCell/COUNT($AX$2:AX1913)))*(I1913*J1913)))),I1913)))))))</f>
        <v/>
      </c>
      <c r="J1914" s="120" t="str">
        <f>IF(AND(ISBLANK(F1913),H1913="in-sample"),"",IF(AND(Temp!fhor_indata=1,H1913="out-sample",H1914="out-sample"),J1913,IF(AND(ISBLANK(F1914),H1913="out-sample"),"",IF(AND(Temp!optSeasCoef=0,Temp!sts_add=1),IF(H1913="in-sample",IF(Q1913=bigT,((qCell/bigT)*(I1914-I1913))+((1-(qCell/bigT))*J1913),IF(OR(ISBLANK(F1914),COUNT($F$2:F1913)&lt;=qCell),IF(COUNT($F$2:F1913)=1,0,F1913-F1912),((qCell/COUNT($F$2:F1913))*(I1914-I1913))+((1-(qCell/COUNT($F$2:F1913)))*J1913))),J1913),IF(AND(Temp!optSeasCoef=0,Temp!sts_multp=1),IF(H1913="in-sample",IF(Q1913=bigT,((qCell/bigT)*(I1914/I1913))+((1-(qCell/bigT))*J1913),IF(qCell=0,1,IF(OR(ISBLANK(F1914),COUNT($F$2:F1913)&lt;=qCell),IF(COUNT($F$2:F1913)=1,1,F1913/F1912),((qCell/COUNT($F$2:F1913))*(I1914/I1913))+((1-(qCell/COUNT($F$2:F1913)))*J1913)))),J1913),IF(Temp!sts_add=1,IF(H1913="in-sample",IF(Q1913=bigT,((qCell/bigT)*(I1914-I1913))+((1-(qCell/bigT))*J1913),IF(OR(ISBLANK(F1914),COUNT($AX$2:AX1913)&lt;=qCell),IF(COUNT($AX$2:AX1913)=1,0,AX1913-AX1912),((qCell/COUNT($AX$2:AX1913))*(I1914-I1913))+((1-(qCell/COUNT($AX$2:AX1913)))*J1913))),J1913),IF(H1913="in-sample",IF(Q1913=bigT,((qCell/bigT)*(I1914/I1913))+((1-(qCell/bigT))*J1913),IF(qCell=0,1,IF(OR(ISBLANK(F1914),COUNT($AX$2:AX1913)&lt;=qCell),IF(COUNT($AX$2:AX1913)=1,1,AX1913/AX1912),((qCell/COUNT($AX$2:AX1913))*(I1914/I1913))+((1-(qCell/COUNT($AX$2:AX1913)))*J1913)))),J1913)))))))</f>
        <v/>
      </c>
      <c r="K1914" s="120" t="str">
        <f>IF(H1914="","",IF(AND(Temp!optSeasCoef=0,Temp!sts_add=1),IF(H1914="out-sample",I1914+(Q1914*J1914),I1914+J1914),IF(AND(Temp!optSeasCoef=0,Temp!sts_multp=1),IF(H1914="out-sample",I1914*(J1914^Q1914),I1914*J1914),IF(Temp!sts_add=1,IF(H1914="out-sample",(I1914+(Q1914*J1914))*G1914,(I1914+J1914)*G1914),IF(H1914="out-sample",I1914*(J1914^Q1914)*G1914,I1914*J1914*G1914)))))</f>
        <v/>
      </c>
      <c r="L1914" s="116" t="str">
        <f t="shared" si="319"/>
        <v/>
      </c>
      <c r="M1914" s="116" t="str">
        <f t="shared" si="320"/>
        <v/>
      </c>
      <c r="N1914" s="116" t="str">
        <f t="shared" si="321"/>
        <v/>
      </c>
      <c r="O1914" s="116" t="str">
        <f t="shared" si="322"/>
        <v/>
      </c>
      <c r="P1914" s="116" t="str">
        <f t="shared" si="323"/>
        <v/>
      </c>
      <c r="Q1914" s="94" t="str">
        <f>IF(AND(Temp!fhor_indata=1,ISBLANK(F1914),H1913="in-sample"),1,IF(AND(Temp!fhor_indata=1,H1913="out-sample",Q1913&lt;XfHor),Q1913+1,IF(ISBLANK(F1914),"",IF(AND(H1914="out-sample",H1913="in-sample"),1,IF(AND(H1914="out-sample",H1913="out-sample"),Q1913+1,IF(ISNUMBER(Q1913),Q1913+1,1))))))</f>
        <v/>
      </c>
      <c r="R1914" s="94" t="str">
        <f t="shared" si="324"/>
        <v/>
      </c>
      <c r="S1914" s="94" t="str">
        <f>IF(Temp!fhor_indata=1,IF(S1913=XobsHor,1,IF(COUNT($S$2:S1913)&lt;=XobsHor,S1913+1,IF(AND(COUNT($S$2:S1913)&lt;=XobsHor+XfHor,IFERROR(MOD(S1913,XobsHor)&lt;XfHor,FALSE)),S1913+1,""))),IF(ISBLANK(F1914),"",IF(S1913=maxP,1,IF(S1913&lt;maxP,S1913+1,IF(COUNT($S$2:S1914)&lt;=XobsHor,S1913+1,"")))))</f>
        <v/>
      </c>
      <c r="T1914" s="3"/>
      <c r="U1914" s="6"/>
      <c r="V1914" s="6"/>
      <c r="W1914" s="6"/>
      <c r="X1914" s="6"/>
      <c r="Y1914" s="6"/>
      <c r="Z1914" s="6"/>
      <c r="AA1914" s="6"/>
      <c r="AB1914" s="6"/>
      <c r="AC1914" s="6"/>
      <c r="AD1914" s="6"/>
      <c r="AE1914" s="6"/>
      <c r="AF1914" s="6"/>
      <c r="AG1914" s="6"/>
      <c r="AH1914" s="6"/>
      <c r="AI1914" s="6"/>
      <c r="AJ1914" s="6"/>
      <c r="AK1914" s="6"/>
      <c r="AW1914" s="122" t="str">
        <f t="shared" si="326"/>
        <v/>
      </c>
      <c r="AX1914" s="123" t="str">
        <f t="shared" si="327"/>
        <v/>
      </c>
      <c r="AY1914" s="124" t="str">
        <f t="shared" si="328"/>
        <v/>
      </c>
      <c r="AZ1914" s="124" t="str">
        <f t="shared" si="329"/>
        <v/>
      </c>
      <c r="BF1914" s="91"/>
    </row>
    <row r="1915" spans="1:58" s="78" customFormat="1" ht="14.25" x14ac:dyDescent="0.2">
      <c r="A1915" s="6"/>
      <c r="B1915" s="6"/>
      <c r="C1915" s="6"/>
      <c r="D1915" s="3"/>
      <c r="E1915" s="98" t="str">
        <f t="shared" si="325"/>
        <v/>
      </c>
      <c r="F1915" s="117"/>
      <c r="G1915" s="116" t="str">
        <f>IF(E1915="","",IF(Temp!optSeasCoef=0,1,INDEX($C$2:$C$13,IF(MOD(COUNT($E$2:E1915),seas_indx)=0,seas_indx,MOD(COUNT($E$2:E1915),seas_indx)))))</f>
        <v/>
      </c>
      <c r="H1915" s="97" t="str">
        <f>IFERROR(IF(Temp!fhor_indata=1,IF(COUNT($S$2:S1915)&lt;=XobsHor,"in-sample",IF(AND(COUNT($S$2:S1915)&lt;=XobsHor+XfHor,MOD(S1914,XobsHor)&lt;XfHor),"out-sample","")),IF(ISBLANK(F1915),"",IF(COUNT($F$2:F1915)&lt;=XobsHor-XfHor,"in-sample","out-sample"))),"")</f>
        <v/>
      </c>
      <c r="I1915" s="120" t="str">
        <f>IF(AND(ISBLANK(F1914),H1914="in-sample"),"",IF(AND(Temp!fhor_indata=1,H1914="out-sample",H1915="out-sample"),I1914,IF(AND(ISBLANK(F1915),H1914="out-sample"),"",IF(AND(Temp!optSeasCoef=0,Temp!sts_add=1),IF(H1914="in-sample",IF(Q1914=bigT,((pCell/bigT)*F1914)+((1-(pCell/bigT))*(I1914+J1914)),IF(OR(ISBLANK(F1915),COUNT($F$2:F1914)&lt;=pCell),F1914,((pCell/COUNT($F$2:F1914))*F1914)+((1-(pCell/COUNT($F$2:F1914)))*(I1914+J1914)))),I1914),IF(AND(Temp!optSeasCoef=0,Temp!sts_multp=1),IF(H1914="in-sample",IF(Q1914=bigT,((pCell/bigT)*F1914)+((1-(pCell/bigT))*(I1914*J1914)),IF(OR(ISBLANK(F1915),COUNT(F$2:$F1914)&lt;=pCell),F1914,((pCell/COUNT($F$2:F1914))*F1914)+((1-(pCell/COUNT($F$2:F1914)))*(I1914*J1914)))),I1914),IF(Temp!sts_add=1,IF(H1914="in-sample",IF(Q1914=bigT,((pCell/bigT)*AX1914)+((1-(pCell/bigT))*(I1914+J1914)),IF(OR(ISBLANK(F1915),COUNT($AX$2:AX1914)&lt;=pCell),AX1914,((pCell/COUNT($AX$2:AX1914))*AX1914)+((1-(pCell/COUNT($AX$2:AX1914)))*(I1914+J1914)))),I1914),IF(H1914="in-sample",IF(Q1914=bigT,((pCell/bigT)*AX1914)+((1-(pCell/bigT))*(I1914*J1914)),IF(OR(ISBLANK(F1915),COUNT($AX$2:AX1914)&lt;=pCell),AX1914,((pCell/COUNT($AX$2:AX1914))*AX1914)+((1-(pCell/COUNT($AX$2:AX1914)))*(I1914*J1914)))),I1914)))))))</f>
        <v/>
      </c>
      <c r="J1915" s="120" t="str">
        <f>IF(AND(ISBLANK(F1914),H1914="in-sample"),"",IF(AND(Temp!fhor_indata=1,H1914="out-sample",H1915="out-sample"),J1914,IF(AND(ISBLANK(F1915),H1914="out-sample"),"",IF(AND(Temp!optSeasCoef=0,Temp!sts_add=1),IF(H1914="in-sample",IF(Q1914=bigT,((qCell/bigT)*(I1915-I1914))+((1-(qCell/bigT))*J1914),IF(OR(ISBLANK(F1915),COUNT($F$2:F1914)&lt;=qCell),IF(COUNT($F$2:F1914)=1,0,F1914-F1913),((qCell/COUNT($F$2:F1914))*(I1915-I1914))+((1-(qCell/COUNT($F$2:F1914)))*J1914))),J1914),IF(AND(Temp!optSeasCoef=0,Temp!sts_multp=1),IF(H1914="in-sample",IF(Q1914=bigT,((qCell/bigT)*(I1915/I1914))+((1-(qCell/bigT))*J1914),IF(qCell=0,1,IF(OR(ISBLANK(F1915),COUNT($F$2:F1914)&lt;=qCell),IF(COUNT($F$2:F1914)=1,1,F1914/F1913),((qCell/COUNT($F$2:F1914))*(I1915/I1914))+((1-(qCell/COUNT($F$2:F1914)))*J1914)))),J1914),IF(Temp!sts_add=1,IF(H1914="in-sample",IF(Q1914=bigT,((qCell/bigT)*(I1915-I1914))+((1-(qCell/bigT))*J1914),IF(OR(ISBLANK(F1915),COUNT($AX$2:AX1914)&lt;=qCell),IF(COUNT($AX$2:AX1914)=1,0,AX1914-AX1913),((qCell/COUNT($AX$2:AX1914))*(I1915-I1914))+((1-(qCell/COUNT($AX$2:AX1914)))*J1914))),J1914),IF(H1914="in-sample",IF(Q1914=bigT,((qCell/bigT)*(I1915/I1914))+((1-(qCell/bigT))*J1914),IF(qCell=0,1,IF(OR(ISBLANK(F1915),COUNT($AX$2:AX1914)&lt;=qCell),IF(COUNT($AX$2:AX1914)=1,1,AX1914/AX1913),((qCell/COUNT($AX$2:AX1914))*(I1915/I1914))+((1-(qCell/COUNT($AX$2:AX1914)))*J1914)))),J1914)))))))</f>
        <v/>
      </c>
      <c r="K1915" s="120" t="str">
        <f>IF(H1915="","",IF(AND(Temp!optSeasCoef=0,Temp!sts_add=1),IF(H1915="out-sample",I1915+(Q1915*J1915),I1915+J1915),IF(AND(Temp!optSeasCoef=0,Temp!sts_multp=1),IF(H1915="out-sample",I1915*(J1915^Q1915),I1915*J1915),IF(Temp!sts_add=1,IF(H1915="out-sample",(I1915+(Q1915*J1915))*G1915,(I1915+J1915)*G1915),IF(H1915="out-sample",I1915*(J1915^Q1915)*G1915,I1915*J1915*G1915)))))</f>
        <v/>
      </c>
      <c r="L1915" s="116" t="str">
        <f t="shared" si="319"/>
        <v/>
      </c>
      <c r="M1915" s="116" t="str">
        <f t="shared" si="320"/>
        <v/>
      </c>
      <c r="N1915" s="116" t="str">
        <f t="shared" si="321"/>
        <v/>
      </c>
      <c r="O1915" s="116" t="str">
        <f t="shared" si="322"/>
        <v/>
      </c>
      <c r="P1915" s="116" t="str">
        <f t="shared" si="323"/>
        <v/>
      </c>
      <c r="Q1915" s="94" t="str">
        <f>IF(AND(Temp!fhor_indata=1,ISBLANK(F1915),H1914="in-sample"),1,IF(AND(Temp!fhor_indata=1,H1914="out-sample",Q1914&lt;XfHor),Q1914+1,IF(ISBLANK(F1915),"",IF(AND(H1915="out-sample",H1914="in-sample"),1,IF(AND(H1915="out-sample",H1914="out-sample"),Q1914+1,IF(ISNUMBER(Q1914),Q1914+1,1))))))</f>
        <v/>
      </c>
      <c r="R1915" s="94" t="str">
        <f t="shared" si="324"/>
        <v/>
      </c>
      <c r="S1915" s="94" t="str">
        <f>IF(Temp!fhor_indata=1,IF(S1914=XobsHor,1,IF(COUNT($S$2:S1914)&lt;=XobsHor,S1914+1,IF(AND(COUNT($S$2:S1914)&lt;=XobsHor+XfHor,IFERROR(MOD(S1914,XobsHor)&lt;XfHor,FALSE)),S1914+1,""))),IF(ISBLANK(F1915),"",IF(S1914=maxP,1,IF(S1914&lt;maxP,S1914+1,IF(COUNT($S$2:S1915)&lt;=XobsHor,S1914+1,"")))))</f>
        <v/>
      </c>
      <c r="T1915" s="3"/>
      <c r="U1915" s="6"/>
      <c r="V1915" s="6"/>
      <c r="W1915" s="6"/>
      <c r="X1915" s="6"/>
      <c r="Y1915" s="6"/>
      <c r="Z1915" s="6"/>
      <c r="AA1915" s="6"/>
      <c r="AB1915" s="6"/>
      <c r="AC1915" s="6"/>
      <c r="AD1915" s="6"/>
      <c r="AE1915" s="6"/>
      <c r="AF1915" s="6"/>
      <c r="AG1915" s="6"/>
      <c r="AH1915" s="6"/>
      <c r="AI1915" s="6"/>
      <c r="AJ1915" s="6"/>
      <c r="AK1915" s="6"/>
      <c r="AW1915" s="122" t="str">
        <f t="shared" si="326"/>
        <v/>
      </c>
      <c r="AX1915" s="123" t="str">
        <f t="shared" si="327"/>
        <v/>
      </c>
      <c r="AY1915" s="124" t="str">
        <f t="shared" si="328"/>
        <v/>
      </c>
      <c r="AZ1915" s="124" t="str">
        <f t="shared" si="329"/>
        <v/>
      </c>
      <c r="BF1915" s="91"/>
    </row>
    <row r="1916" spans="1:58" s="78" customFormat="1" ht="14.25" x14ac:dyDescent="0.2">
      <c r="A1916" s="6"/>
      <c r="B1916" s="6"/>
      <c r="C1916" s="6"/>
      <c r="D1916" s="3"/>
      <c r="E1916" s="98" t="str">
        <f t="shared" si="325"/>
        <v/>
      </c>
      <c r="F1916" s="117"/>
      <c r="G1916" s="116" t="str">
        <f>IF(E1916="","",IF(Temp!optSeasCoef=0,1,INDEX($C$2:$C$13,IF(MOD(COUNT($E$2:E1916),seas_indx)=0,seas_indx,MOD(COUNT($E$2:E1916),seas_indx)))))</f>
        <v/>
      </c>
      <c r="H1916" s="97" t="str">
        <f>IFERROR(IF(Temp!fhor_indata=1,IF(COUNT($S$2:S1916)&lt;=XobsHor,"in-sample",IF(AND(COUNT($S$2:S1916)&lt;=XobsHor+XfHor,MOD(S1915,XobsHor)&lt;XfHor),"out-sample","")),IF(ISBLANK(F1916),"",IF(COUNT($F$2:F1916)&lt;=XobsHor-XfHor,"in-sample","out-sample"))),"")</f>
        <v/>
      </c>
      <c r="I1916" s="120" t="str">
        <f>IF(AND(ISBLANK(F1915),H1915="in-sample"),"",IF(AND(Temp!fhor_indata=1,H1915="out-sample",H1916="out-sample"),I1915,IF(AND(ISBLANK(F1916),H1915="out-sample"),"",IF(AND(Temp!optSeasCoef=0,Temp!sts_add=1),IF(H1915="in-sample",IF(Q1915=bigT,((pCell/bigT)*F1915)+((1-(pCell/bigT))*(I1915+J1915)),IF(OR(ISBLANK(F1916),COUNT($F$2:F1915)&lt;=pCell),F1915,((pCell/COUNT($F$2:F1915))*F1915)+((1-(pCell/COUNT($F$2:F1915)))*(I1915+J1915)))),I1915),IF(AND(Temp!optSeasCoef=0,Temp!sts_multp=1),IF(H1915="in-sample",IF(Q1915=bigT,((pCell/bigT)*F1915)+((1-(pCell/bigT))*(I1915*J1915)),IF(OR(ISBLANK(F1916),COUNT(F$2:$F1915)&lt;=pCell),F1915,((pCell/COUNT($F$2:F1915))*F1915)+((1-(pCell/COUNT($F$2:F1915)))*(I1915*J1915)))),I1915),IF(Temp!sts_add=1,IF(H1915="in-sample",IF(Q1915=bigT,((pCell/bigT)*AX1915)+((1-(pCell/bigT))*(I1915+J1915)),IF(OR(ISBLANK(F1916),COUNT($AX$2:AX1915)&lt;=pCell),AX1915,((pCell/COUNT($AX$2:AX1915))*AX1915)+((1-(pCell/COUNT($AX$2:AX1915)))*(I1915+J1915)))),I1915),IF(H1915="in-sample",IF(Q1915=bigT,((pCell/bigT)*AX1915)+((1-(pCell/bigT))*(I1915*J1915)),IF(OR(ISBLANK(F1916),COUNT($AX$2:AX1915)&lt;=pCell),AX1915,((pCell/COUNT($AX$2:AX1915))*AX1915)+((1-(pCell/COUNT($AX$2:AX1915)))*(I1915*J1915)))),I1915)))))))</f>
        <v/>
      </c>
      <c r="J1916" s="120" t="str">
        <f>IF(AND(ISBLANK(F1915),H1915="in-sample"),"",IF(AND(Temp!fhor_indata=1,H1915="out-sample",H1916="out-sample"),J1915,IF(AND(ISBLANK(F1916),H1915="out-sample"),"",IF(AND(Temp!optSeasCoef=0,Temp!sts_add=1),IF(H1915="in-sample",IF(Q1915=bigT,((qCell/bigT)*(I1916-I1915))+((1-(qCell/bigT))*J1915),IF(OR(ISBLANK(F1916),COUNT($F$2:F1915)&lt;=qCell),IF(COUNT($F$2:F1915)=1,0,F1915-F1914),((qCell/COUNT($F$2:F1915))*(I1916-I1915))+((1-(qCell/COUNT($F$2:F1915)))*J1915))),J1915),IF(AND(Temp!optSeasCoef=0,Temp!sts_multp=1),IF(H1915="in-sample",IF(Q1915=bigT,((qCell/bigT)*(I1916/I1915))+((1-(qCell/bigT))*J1915),IF(qCell=0,1,IF(OR(ISBLANK(F1916),COUNT($F$2:F1915)&lt;=qCell),IF(COUNT($F$2:F1915)=1,1,F1915/F1914),((qCell/COUNT($F$2:F1915))*(I1916/I1915))+((1-(qCell/COUNT($F$2:F1915)))*J1915)))),J1915),IF(Temp!sts_add=1,IF(H1915="in-sample",IF(Q1915=bigT,((qCell/bigT)*(I1916-I1915))+((1-(qCell/bigT))*J1915),IF(OR(ISBLANK(F1916),COUNT($AX$2:AX1915)&lt;=qCell),IF(COUNT($AX$2:AX1915)=1,0,AX1915-AX1914),((qCell/COUNT($AX$2:AX1915))*(I1916-I1915))+((1-(qCell/COUNT($AX$2:AX1915)))*J1915))),J1915),IF(H1915="in-sample",IF(Q1915=bigT,((qCell/bigT)*(I1916/I1915))+((1-(qCell/bigT))*J1915),IF(qCell=0,1,IF(OR(ISBLANK(F1916),COUNT($AX$2:AX1915)&lt;=qCell),IF(COUNT($AX$2:AX1915)=1,1,AX1915/AX1914),((qCell/COUNT($AX$2:AX1915))*(I1916/I1915))+((1-(qCell/COUNT($AX$2:AX1915)))*J1915)))),J1915)))))))</f>
        <v/>
      </c>
      <c r="K1916" s="120" t="str">
        <f>IF(H1916="","",IF(AND(Temp!optSeasCoef=0,Temp!sts_add=1),IF(H1916="out-sample",I1916+(Q1916*J1916),I1916+J1916),IF(AND(Temp!optSeasCoef=0,Temp!sts_multp=1),IF(H1916="out-sample",I1916*(J1916^Q1916),I1916*J1916),IF(Temp!sts_add=1,IF(H1916="out-sample",(I1916+(Q1916*J1916))*G1916,(I1916+J1916)*G1916),IF(H1916="out-sample",I1916*(J1916^Q1916)*G1916,I1916*J1916*G1916)))))</f>
        <v/>
      </c>
      <c r="L1916" s="116" t="str">
        <f t="shared" si="319"/>
        <v/>
      </c>
      <c r="M1916" s="116" t="str">
        <f t="shared" si="320"/>
        <v/>
      </c>
      <c r="N1916" s="116" t="str">
        <f t="shared" si="321"/>
        <v/>
      </c>
      <c r="O1916" s="116" t="str">
        <f t="shared" si="322"/>
        <v/>
      </c>
      <c r="P1916" s="116" t="str">
        <f t="shared" si="323"/>
        <v/>
      </c>
      <c r="Q1916" s="94" t="str">
        <f>IF(AND(Temp!fhor_indata=1,ISBLANK(F1916),H1915="in-sample"),1,IF(AND(Temp!fhor_indata=1,H1915="out-sample",Q1915&lt;XfHor),Q1915+1,IF(ISBLANK(F1916),"",IF(AND(H1916="out-sample",H1915="in-sample"),1,IF(AND(H1916="out-sample",H1915="out-sample"),Q1915+1,IF(ISNUMBER(Q1915),Q1915+1,1))))))</f>
        <v/>
      </c>
      <c r="R1916" s="94" t="str">
        <f t="shared" si="324"/>
        <v/>
      </c>
      <c r="S1916" s="94" t="str">
        <f>IF(Temp!fhor_indata=1,IF(S1915=XobsHor,1,IF(COUNT($S$2:S1915)&lt;=XobsHor,S1915+1,IF(AND(COUNT($S$2:S1915)&lt;=XobsHor+XfHor,IFERROR(MOD(S1915,XobsHor)&lt;XfHor,FALSE)),S1915+1,""))),IF(ISBLANK(F1916),"",IF(S1915=maxP,1,IF(S1915&lt;maxP,S1915+1,IF(COUNT($S$2:S1916)&lt;=XobsHor,S1915+1,"")))))</f>
        <v/>
      </c>
      <c r="T1916" s="3"/>
      <c r="U1916" s="6"/>
      <c r="V1916" s="6"/>
      <c r="W1916" s="6"/>
      <c r="X1916" s="6"/>
      <c r="Y1916" s="6"/>
      <c r="Z1916" s="6"/>
      <c r="AA1916" s="6"/>
      <c r="AB1916" s="6"/>
      <c r="AC1916" s="6"/>
      <c r="AD1916" s="6"/>
      <c r="AE1916" s="6"/>
      <c r="AF1916" s="6"/>
      <c r="AG1916" s="6"/>
      <c r="AH1916" s="6"/>
      <c r="AI1916" s="6"/>
      <c r="AJ1916" s="6"/>
      <c r="AK1916" s="6"/>
      <c r="AW1916" s="122" t="str">
        <f t="shared" si="326"/>
        <v/>
      </c>
      <c r="AX1916" s="123" t="str">
        <f t="shared" si="327"/>
        <v/>
      </c>
      <c r="AY1916" s="124" t="str">
        <f t="shared" si="328"/>
        <v/>
      </c>
      <c r="AZ1916" s="124" t="str">
        <f t="shared" si="329"/>
        <v/>
      </c>
      <c r="BF1916" s="91"/>
    </row>
    <row r="1917" spans="1:58" s="78" customFormat="1" ht="14.25" x14ac:dyDescent="0.2">
      <c r="A1917" s="6"/>
      <c r="B1917" s="6"/>
      <c r="C1917" s="6"/>
      <c r="D1917" s="3"/>
      <c r="E1917" s="98" t="str">
        <f t="shared" si="325"/>
        <v/>
      </c>
      <c r="F1917" s="117"/>
      <c r="G1917" s="116" t="str">
        <f>IF(E1917="","",IF(Temp!optSeasCoef=0,1,INDEX($C$2:$C$13,IF(MOD(COUNT($E$2:E1917),seas_indx)=0,seas_indx,MOD(COUNT($E$2:E1917),seas_indx)))))</f>
        <v/>
      </c>
      <c r="H1917" s="97" t="str">
        <f>IFERROR(IF(Temp!fhor_indata=1,IF(COUNT($S$2:S1917)&lt;=XobsHor,"in-sample",IF(AND(COUNT($S$2:S1917)&lt;=XobsHor+XfHor,MOD(S1916,XobsHor)&lt;XfHor),"out-sample","")),IF(ISBLANK(F1917),"",IF(COUNT($F$2:F1917)&lt;=XobsHor-XfHor,"in-sample","out-sample"))),"")</f>
        <v/>
      </c>
      <c r="I1917" s="120" t="str">
        <f>IF(AND(ISBLANK(F1916),H1916="in-sample"),"",IF(AND(Temp!fhor_indata=1,H1916="out-sample",H1917="out-sample"),I1916,IF(AND(ISBLANK(F1917),H1916="out-sample"),"",IF(AND(Temp!optSeasCoef=0,Temp!sts_add=1),IF(H1916="in-sample",IF(Q1916=bigT,((pCell/bigT)*F1916)+((1-(pCell/bigT))*(I1916+J1916)),IF(OR(ISBLANK(F1917),COUNT($F$2:F1916)&lt;=pCell),F1916,((pCell/COUNT($F$2:F1916))*F1916)+((1-(pCell/COUNT($F$2:F1916)))*(I1916+J1916)))),I1916),IF(AND(Temp!optSeasCoef=0,Temp!sts_multp=1),IF(H1916="in-sample",IF(Q1916=bigT,((pCell/bigT)*F1916)+((1-(pCell/bigT))*(I1916*J1916)),IF(OR(ISBLANK(F1917),COUNT(F$2:$F1916)&lt;=pCell),F1916,((pCell/COUNT($F$2:F1916))*F1916)+((1-(pCell/COUNT($F$2:F1916)))*(I1916*J1916)))),I1916),IF(Temp!sts_add=1,IF(H1916="in-sample",IF(Q1916=bigT,((pCell/bigT)*AX1916)+((1-(pCell/bigT))*(I1916+J1916)),IF(OR(ISBLANK(F1917),COUNT($AX$2:AX1916)&lt;=pCell),AX1916,((pCell/COUNT($AX$2:AX1916))*AX1916)+((1-(pCell/COUNT($AX$2:AX1916)))*(I1916+J1916)))),I1916),IF(H1916="in-sample",IF(Q1916=bigT,((pCell/bigT)*AX1916)+((1-(pCell/bigT))*(I1916*J1916)),IF(OR(ISBLANK(F1917),COUNT($AX$2:AX1916)&lt;=pCell),AX1916,((pCell/COUNT($AX$2:AX1916))*AX1916)+((1-(pCell/COUNT($AX$2:AX1916)))*(I1916*J1916)))),I1916)))))))</f>
        <v/>
      </c>
      <c r="J1917" s="120" t="str">
        <f>IF(AND(ISBLANK(F1916),H1916="in-sample"),"",IF(AND(Temp!fhor_indata=1,H1916="out-sample",H1917="out-sample"),J1916,IF(AND(ISBLANK(F1917),H1916="out-sample"),"",IF(AND(Temp!optSeasCoef=0,Temp!sts_add=1),IF(H1916="in-sample",IF(Q1916=bigT,((qCell/bigT)*(I1917-I1916))+((1-(qCell/bigT))*J1916),IF(OR(ISBLANK(F1917),COUNT($F$2:F1916)&lt;=qCell),IF(COUNT($F$2:F1916)=1,0,F1916-F1915),((qCell/COUNT($F$2:F1916))*(I1917-I1916))+((1-(qCell/COUNT($F$2:F1916)))*J1916))),J1916),IF(AND(Temp!optSeasCoef=0,Temp!sts_multp=1),IF(H1916="in-sample",IF(Q1916=bigT,((qCell/bigT)*(I1917/I1916))+((1-(qCell/bigT))*J1916),IF(qCell=0,1,IF(OR(ISBLANK(F1917),COUNT($F$2:F1916)&lt;=qCell),IF(COUNT($F$2:F1916)=1,1,F1916/F1915),((qCell/COUNT($F$2:F1916))*(I1917/I1916))+((1-(qCell/COUNT($F$2:F1916)))*J1916)))),J1916),IF(Temp!sts_add=1,IF(H1916="in-sample",IF(Q1916=bigT,((qCell/bigT)*(I1917-I1916))+((1-(qCell/bigT))*J1916),IF(OR(ISBLANK(F1917),COUNT($AX$2:AX1916)&lt;=qCell),IF(COUNT($AX$2:AX1916)=1,0,AX1916-AX1915),((qCell/COUNT($AX$2:AX1916))*(I1917-I1916))+((1-(qCell/COUNT($AX$2:AX1916)))*J1916))),J1916),IF(H1916="in-sample",IF(Q1916=bigT,((qCell/bigT)*(I1917/I1916))+((1-(qCell/bigT))*J1916),IF(qCell=0,1,IF(OR(ISBLANK(F1917),COUNT($AX$2:AX1916)&lt;=qCell),IF(COUNT($AX$2:AX1916)=1,1,AX1916/AX1915),((qCell/COUNT($AX$2:AX1916))*(I1917/I1916))+((1-(qCell/COUNT($AX$2:AX1916)))*J1916)))),J1916)))))))</f>
        <v/>
      </c>
      <c r="K1917" s="120" t="str">
        <f>IF(H1917="","",IF(AND(Temp!optSeasCoef=0,Temp!sts_add=1),IF(H1917="out-sample",I1917+(Q1917*J1917),I1917+J1917),IF(AND(Temp!optSeasCoef=0,Temp!sts_multp=1),IF(H1917="out-sample",I1917*(J1917^Q1917),I1917*J1917),IF(Temp!sts_add=1,IF(H1917="out-sample",(I1917+(Q1917*J1917))*G1917,(I1917+J1917)*G1917),IF(H1917="out-sample",I1917*(J1917^Q1917)*G1917,I1917*J1917*G1917)))))</f>
        <v/>
      </c>
      <c r="L1917" s="116" t="str">
        <f t="shared" si="319"/>
        <v/>
      </c>
      <c r="M1917" s="116" t="str">
        <f t="shared" si="320"/>
        <v/>
      </c>
      <c r="N1917" s="116" t="str">
        <f t="shared" si="321"/>
        <v/>
      </c>
      <c r="O1917" s="116" t="str">
        <f t="shared" si="322"/>
        <v/>
      </c>
      <c r="P1917" s="116" t="str">
        <f t="shared" si="323"/>
        <v/>
      </c>
      <c r="Q1917" s="94" t="str">
        <f>IF(AND(Temp!fhor_indata=1,ISBLANK(F1917),H1916="in-sample"),1,IF(AND(Temp!fhor_indata=1,H1916="out-sample",Q1916&lt;XfHor),Q1916+1,IF(ISBLANK(F1917),"",IF(AND(H1917="out-sample",H1916="in-sample"),1,IF(AND(H1917="out-sample",H1916="out-sample"),Q1916+1,IF(ISNUMBER(Q1916),Q1916+1,1))))))</f>
        <v/>
      </c>
      <c r="R1917" s="94" t="str">
        <f t="shared" si="324"/>
        <v/>
      </c>
      <c r="S1917" s="94" t="str">
        <f>IF(Temp!fhor_indata=1,IF(S1916=XobsHor,1,IF(COUNT($S$2:S1916)&lt;=XobsHor,S1916+1,IF(AND(COUNT($S$2:S1916)&lt;=XobsHor+XfHor,IFERROR(MOD(S1916,XobsHor)&lt;XfHor,FALSE)),S1916+1,""))),IF(ISBLANK(F1917),"",IF(S1916=maxP,1,IF(S1916&lt;maxP,S1916+1,IF(COUNT($S$2:S1917)&lt;=XobsHor,S1916+1,"")))))</f>
        <v/>
      </c>
      <c r="T1917" s="3"/>
      <c r="U1917" s="6"/>
      <c r="V1917" s="6"/>
      <c r="W1917" s="6"/>
      <c r="X1917" s="6"/>
      <c r="Y1917" s="6"/>
      <c r="Z1917" s="6"/>
      <c r="AA1917" s="6"/>
      <c r="AB1917" s="6"/>
      <c r="AC1917" s="6"/>
      <c r="AD1917" s="6"/>
      <c r="AE1917" s="6"/>
      <c r="AF1917" s="6"/>
      <c r="AG1917" s="6"/>
      <c r="AH1917" s="6"/>
      <c r="AI1917" s="6"/>
      <c r="AJ1917" s="6"/>
      <c r="AK1917" s="6"/>
      <c r="AW1917" s="122" t="str">
        <f t="shared" si="326"/>
        <v/>
      </c>
      <c r="AX1917" s="123" t="str">
        <f t="shared" si="327"/>
        <v/>
      </c>
      <c r="AY1917" s="124" t="str">
        <f t="shared" si="328"/>
        <v/>
      </c>
      <c r="AZ1917" s="124" t="str">
        <f t="shared" si="329"/>
        <v/>
      </c>
      <c r="BF1917" s="91"/>
    </row>
    <row r="1918" spans="1:58" s="78" customFormat="1" ht="14.25" x14ac:dyDescent="0.2">
      <c r="A1918" s="6"/>
      <c r="B1918" s="6"/>
      <c r="C1918" s="6"/>
      <c r="D1918" s="3"/>
      <c r="E1918" s="98" t="str">
        <f t="shared" si="325"/>
        <v/>
      </c>
      <c r="F1918" s="117"/>
      <c r="G1918" s="116" t="str">
        <f>IF(E1918="","",IF(Temp!optSeasCoef=0,1,INDEX($C$2:$C$13,IF(MOD(COUNT($E$2:E1918),seas_indx)=0,seas_indx,MOD(COUNT($E$2:E1918),seas_indx)))))</f>
        <v/>
      </c>
      <c r="H1918" s="97" t="str">
        <f>IFERROR(IF(Temp!fhor_indata=1,IF(COUNT($S$2:S1918)&lt;=XobsHor,"in-sample",IF(AND(COUNT($S$2:S1918)&lt;=XobsHor+XfHor,MOD(S1917,XobsHor)&lt;XfHor),"out-sample","")),IF(ISBLANK(F1918),"",IF(COUNT($F$2:F1918)&lt;=XobsHor-XfHor,"in-sample","out-sample"))),"")</f>
        <v/>
      </c>
      <c r="I1918" s="120" t="str">
        <f>IF(AND(ISBLANK(F1917),H1917="in-sample"),"",IF(AND(Temp!fhor_indata=1,H1917="out-sample",H1918="out-sample"),I1917,IF(AND(ISBLANK(F1918),H1917="out-sample"),"",IF(AND(Temp!optSeasCoef=0,Temp!sts_add=1),IF(H1917="in-sample",IF(Q1917=bigT,((pCell/bigT)*F1917)+((1-(pCell/bigT))*(I1917+J1917)),IF(OR(ISBLANK(F1918),COUNT($F$2:F1917)&lt;=pCell),F1917,((pCell/COUNT($F$2:F1917))*F1917)+((1-(pCell/COUNT($F$2:F1917)))*(I1917+J1917)))),I1917),IF(AND(Temp!optSeasCoef=0,Temp!sts_multp=1),IF(H1917="in-sample",IF(Q1917=bigT,((pCell/bigT)*F1917)+((1-(pCell/bigT))*(I1917*J1917)),IF(OR(ISBLANK(F1918),COUNT(F$2:$F1917)&lt;=pCell),F1917,((pCell/COUNT($F$2:F1917))*F1917)+((1-(pCell/COUNT($F$2:F1917)))*(I1917*J1917)))),I1917),IF(Temp!sts_add=1,IF(H1917="in-sample",IF(Q1917=bigT,((pCell/bigT)*AX1917)+((1-(pCell/bigT))*(I1917+J1917)),IF(OR(ISBLANK(F1918),COUNT($AX$2:AX1917)&lt;=pCell),AX1917,((pCell/COUNT($AX$2:AX1917))*AX1917)+((1-(pCell/COUNT($AX$2:AX1917)))*(I1917+J1917)))),I1917),IF(H1917="in-sample",IF(Q1917=bigT,((pCell/bigT)*AX1917)+((1-(pCell/bigT))*(I1917*J1917)),IF(OR(ISBLANK(F1918),COUNT($AX$2:AX1917)&lt;=pCell),AX1917,((pCell/COUNT($AX$2:AX1917))*AX1917)+((1-(pCell/COUNT($AX$2:AX1917)))*(I1917*J1917)))),I1917)))))))</f>
        <v/>
      </c>
      <c r="J1918" s="120" t="str">
        <f>IF(AND(ISBLANK(F1917),H1917="in-sample"),"",IF(AND(Temp!fhor_indata=1,H1917="out-sample",H1918="out-sample"),J1917,IF(AND(ISBLANK(F1918),H1917="out-sample"),"",IF(AND(Temp!optSeasCoef=0,Temp!sts_add=1),IF(H1917="in-sample",IF(Q1917=bigT,((qCell/bigT)*(I1918-I1917))+((1-(qCell/bigT))*J1917),IF(OR(ISBLANK(F1918),COUNT($F$2:F1917)&lt;=qCell),IF(COUNT($F$2:F1917)=1,0,F1917-F1916),((qCell/COUNT($F$2:F1917))*(I1918-I1917))+((1-(qCell/COUNT($F$2:F1917)))*J1917))),J1917),IF(AND(Temp!optSeasCoef=0,Temp!sts_multp=1),IF(H1917="in-sample",IF(Q1917=bigT,((qCell/bigT)*(I1918/I1917))+((1-(qCell/bigT))*J1917),IF(qCell=0,1,IF(OR(ISBLANK(F1918),COUNT($F$2:F1917)&lt;=qCell),IF(COUNT($F$2:F1917)=1,1,F1917/F1916),((qCell/COUNT($F$2:F1917))*(I1918/I1917))+((1-(qCell/COUNT($F$2:F1917)))*J1917)))),J1917),IF(Temp!sts_add=1,IF(H1917="in-sample",IF(Q1917=bigT,((qCell/bigT)*(I1918-I1917))+((1-(qCell/bigT))*J1917),IF(OR(ISBLANK(F1918),COUNT($AX$2:AX1917)&lt;=qCell),IF(COUNT($AX$2:AX1917)=1,0,AX1917-AX1916),((qCell/COUNT($AX$2:AX1917))*(I1918-I1917))+((1-(qCell/COUNT($AX$2:AX1917)))*J1917))),J1917),IF(H1917="in-sample",IF(Q1917=bigT,((qCell/bigT)*(I1918/I1917))+((1-(qCell/bigT))*J1917),IF(qCell=0,1,IF(OR(ISBLANK(F1918),COUNT($AX$2:AX1917)&lt;=qCell),IF(COUNT($AX$2:AX1917)=1,1,AX1917/AX1916),((qCell/COUNT($AX$2:AX1917))*(I1918/I1917))+((1-(qCell/COUNT($AX$2:AX1917)))*J1917)))),J1917)))))))</f>
        <v/>
      </c>
      <c r="K1918" s="120" t="str">
        <f>IF(H1918="","",IF(AND(Temp!optSeasCoef=0,Temp!sts_add=1),IF(H1918="out-sample",I1918+(Q1918*J1918),I1918+J1918),IF(AND(Temp!optSeasCoef=0,Temp!sts_multp=1),IF(H1918="out-sample",I1918*(J1918^Q1918),I1918*J1918),IF(Temp!sts_add=1,IF(H1918="out-sample",(I1918+(Q1918*J1918))*G1918,(I1918+J1918)*G1918),IF(H1918="out-sample",I1918*(J1918^Q1918)*G1918,I1918*J1918*G1918)))))</f>
        <v/>
      </c>
      <c r="L1918" s="116" t="str">
        <f t="shared" si="319"/>
        <v/>
      </c>
      <c r="M1918" s="116" t="str">
        <f t="shared" si="320"/>
        <v/>
      </c>
      <c r="N1918" s="116" t="str">
        <f t="shared" si="321"/>
        <v/>
      </c>
      <c r="O1918" s="116" t="str">
        <f t="shared" si="322"/>
        <v/>
      </c>
      <c r="P1918" s="116" t="str">
        <f t="shared" si="323"/>
        <v/>
      </c>
      <c r="Q1918" s="94" t="str">
        <f>IF(AND(Temp!fhor_indata=1,ISBLANK(F1918),H1917="in-sample"),1,IF(AND(Temp!fhor_indata=1,H1917="out-sample",Q1917&lt;XfHor),Q1917+1,IF(ISBLANK(F1918),"",IF(AND(H1918="out-sample",H1917="in-sample"),1,IF(AND(H1918="out-sample",H1917="out-sample"),Q1917+1,IF(ISNUMBER(Q1917),Q1917+1,1))))))</f>
        <v/>
      </c>
      <c r="R1918" s="94" t="str">
        <f t="shared" si="324"/>
        <v/>
      </c>
      <c r="S1918" s="94" t="str">
        <f>IF(Temp!fhor_indata=1,IF(S1917=XobsHor,1,IF(COUNT($S$2:S1917)&lt;=XobsHor,S1917+1,IF(AND(COUNT($S$2:S1917)&lt;=XobsHor+XfHor,IFERROR(MOD(S1917,XobsHor)&lt;XfHor,FALSE)),S1917+1,""))),IF(ISBLANK(F1918),"",IF(S1917=maxP,1,IF(S1917&lt;maxP,S1917+1,IF(COUNT($S$2:S1918)&lt;=XobsHor,S1917+1,"")))))</f>
        <v/>
      </c>
      <c r="T1918" s="3"/>
      <c r="U1918" s="6"/>
      <c r="V1918" s="6"/>
      <c r="W1918" s="6"/>
      <c r="X1918" s="6"/>
      <c r="Y1918" s="6"/>
      <c r="Z1918" s="6"/>
      <c r="AA1918" s="6"/>
      <c r="AB1918" s="6"/>
      <c r="AC1918" s="6"/>
      <c r="AD1918" s="6"/>
      <c r="AE1918" s="6"/>
      <c r="AF1918" s="6"/>
      <c r="AG1918" s="6"/>
      <c r="AH1918" s="6"/>
      <c r="AI1918" s="6"/>
      <c r="AJ1918" s="6"/>
      <c r="AK1918" s="6"/>
      <c r="AW1918" s="122" t="str">
        <f t="shared" si="326"/>
        <v/>
      </c>
      <c r="AX1918" s="123" t="str">
        <f t="shared" si="327"/>
        <v/>
      </c>
      <c r="AY1918" s="124" t="str">
        <f t="shared" si="328"/>
        <v/>
      </c>
      <c r="AZ1918" s="124" t="str">
        <f t="shared" si="329"/>
        <v/>
      </c>
      <c r="BF1918" s="91"/>
    </row>
    <row r="1919" spans="1:58" s="78" customFormat="1" ht="14.25" x14ac:dyDescent="0.2">
      <c r="A1919" s="6"/>
      <c r="B1919" s="6"/>
      <c r="C1919" s="6"/>
      <c r="D1919" s="3"/>
      <c r="E1919" s="98" t="str">
        <f t="shared" si="325"/>
        <v/>
      </c>
      <c r="F1919" s="117"/>
      <c r="G1919" s="116" t="str">
        <f>IF(E1919="","",IF(Temp!optSeasCoef=0,1,INDEX($C$2:$C$13,IF(MOD(COUNT($E$2:E1919),seas_indx)=0,seas_indx,MOD(COUNT($E$2:E1919),seas_indx)))))</f>
        <v/>
      </c>
      <c r="H1919" s="97" t="str">
        <f>IFERROR(IF(Temp!fhor_indata=1,IF(COUNT($S$2:S1919)&lt;=XobsHor,"in-sample",IF(AND(COUNT($S$2:S1919)&lt;=XobsHor+XfHor,MOD(S1918,XobsHor)&lt;XfHor),"out-sample","")),IF(ISBLANK(F1919),"",IF(COUNT($F$2:F1919)&lt;=XobsHor-XfHor,"in-sample","out-sample"))),"")</f>
        <v/>
      </c>
      <c r="I1919" s="120" t="str">
        <f>IF(AND(ISBLANK(F1918),H1918="in-sample"),"",IF(AND(Temp!fhor_indata=1,H1918="out-sample",H1919="out-sample"),I1918,IF(AND(ISBLANK(F1919),H1918="out-sample"),"",IF(AND(Temp!optSeasCoef=0,Temp!sts_add=1),IF(H1918="in-sample",IF(Q1918=bigT,((pCell/bigT)*F1918)+((1-(pCell/bigT))*(I1918+J1918)),IF(OR(ISBLANK(F1919),COUNT($F$2:F1918)&lt;=pCell),F1918,((pCell/COUNT($F$2:F1918))*F1918)+((1-(pCell/COUNT($F$2:F1918)))*(I1918+J1918)))),I1918),IF(AND(Temp!optSeasCoef=0,Temp!sts_multp=1),IF(H1918="in-sample",IF(Q1918=bigT,((pCell/bigT)*F1918)+((1-(pCell/bigT))*(I1918*J1918)),IF(OR(ISBLANK(F1919),COUNT(F$2:$F1918)&lt;=pCell),F1918,((pCell/COUNT($F$2:F1918))*F1918)+((1-(pCell/COUNT($F$2:F1918)))*(I1918*J1918)))),I1918),IF(Temp!sts_add=1,IF(H1918="in-sample",IF(Q1918=bigT,((pCell/bigT)*AX1918)+((1-(pCell/bigT))*(I1918+J1918)),IF(OR(ISBLANK(F1919),COUNT($AX$2:AX1918)&lt;=pCell),AX1918,((pCell/COUNT($AX$2:AX1918))*AX1918)+((1-(pCell/COUNT($AX$2:AX1918)))*(I1918+J1918)))),I1918),IF(H1918="in-sample",IF(Q1918=bigT,((pCell/bigT)*AX1918)+((1-(pCell/bigT))*(I1918*J1918)),IF(OR(ISBLANK(F1919),COUNT($AX$2:AX1918)&lt;=pCell),AX1918,((pCell/COUNT($AX$2:AX1918))*AX1918)+((1-(pCell/COUNT($AX$2:AX1918)))*(I1918*J1918)))),I1918)))))))</f>
        <v/>
      </c>
      <c r="J1919" s="120" t="str">
        <f>IF(AND(ISBLANK(F1918),H1918="in-sample"),"",IF(AND(Temp!fhor_indata=1,H1918="out-sample",H1919="out-sample"),J1918,IF(AND(ISBLANK(F1919),H1918="out-sample"),"",IF(AND(Temp!optSeasCoef=0,Temp!sts_add=1),IF(H1918="in-sample",IF(Q1918=bigT,((qCell/bigT)*(I1919-I1918))+((1-(qCell/bigT))*J1918),IF(OR(ISBLANK(F1919),COUNT($F$2:F1918)&lt;=qCell),IF(COUNT($F$2:F1918)=1,0,F1918-F1917),((qCell/COUNT($F$2:F1918))*(I1919-I1918))+((1-(qCell/COUNT($F$2:F1918)))*J1918))),J1918),IF(AND(Temp!optSeasCoef=0,Temp!sts_multp=1),IF(H1918="in-sample",IF(Q1918=bigT,((qCell/bigT)*(I1919/I1918))+((1-(qCell/bigT))*J1918),IF(qCell=0,1,IF(OR(ISBLANK(F1919),COUNT($F$2:F1918)&lt;=qCell),IF(COUNT($F$2:F1918)=1,1,F1918/F1917),((qCell/COUNT($F$2:F1918))*(I1919/I1918))+((1-(qCell/COUNT($F$2:F1918)))*J1918)))),J1918),IF(Temp!sts_add=1,IF(H1918="in-sample",IF(Q1918=bigT,((qCell/bigT)*(I1919-I1918))+((1-(qCell/bigT))*J1918),IF(OR(ISBLANK(F1919),COUNT($AX$2:AX1918)&lt;=qCell),IF(COUNT($AX$2:AX1918)=1,0,AX1918-AX1917),((qCell/COUNT($AX$2:AX1918))*(I1919-I1918))+((1-(qCell/COUNT($AX$2:AX1918)))*J1918))),J1918),IF(H1918="in-sample",IF(Q1918=bigT,((qCell/bigT)*(I1919/I1918))+((1-(qCell/bigT))*J1918),IF(qCell=0,1,IF(OR(ISBLANK(F1919),COUNT($AX$2:AX1918)&lt;=qCell),IF(COUNT($AX$2:AX1918)=1,1,AX1918/AX1917),((qCell/COUNT($AX$2:AX1918))*(I1919/I1918))+((1-(qCell/COUNT($AX$2:AX1918)))*J1918)))),J1918)))))))</f>
        <v/>
      </c>
      <c r="K1919" s="120" t="str">
        <f>IF(H1919="","",IF(AND(Temp!optSeasCoef=0,Temp!sts_add=1),IF(H1919="out-sample",I1919+(Q1919*J1919),I1919+J1919),IF(AND(Temp!optSeasCoef=0,Temp!sts_multp=1),IF(H1919="out-sample",I1919*(J1919^Q1919),I1919*J1919),IF(Temp!sts_add=1,IF(H1919="out-sample",(I1919+(Q1919*J1919))*G1919,(I1919+J1919)*G1919),IF(H1919="out-sample",I1919*(J1919^Q1919)*G1919,I1919*J1919*G1919)))))</f>
        <v/>
      </c>
      <c r="L1919" s="116" t="str">
        <f t="shared" si="319"/>
        <v/>
      </c>
      <c r="M1919" s="116" t="str">
        <f t="shared" si="320"/>
        <v/>
      </c>
      <c r="N1919" s="116" t="str">
        <f t="shared" si="321"/>
        <v/>
      </c>
      <c r="O1919" s="116" t="str">
        <f t="shared" si="322"/>
        <v/>
      </c>
      <c r="P1919" s="116" t="str">
        <f t="shared" si="323"/>
        <v/>
      </c>
      <c r="Q1919" s="94" t="str">
        <f>IF(AND(Temp!fhor_indata=1,ISBLANK(F1919),H1918="in-sample"),1,IF(AND(Temp!fhor_indata=1,H1918="out-sample",Q1918&lt;XfHor),Q1918+1,IF(ISBLANK(F1919),"",IF(AND(H1919="out-sample",H1918="in-sample"),1,IF(AND(H1919="out-sample",H1918="out-sample"),Q1918+1,IF(ISNUMBER(Q1918),Q1918+1,1))))))</f>
        <v/>
      </c>
      <c r="R1919" s="94" t="str">
        <f t="shared" si="324"/>
        <v/>
      </c>
      <c r="S1919" s="94" t="str">
        <f>IF(Temp!fhor_indata=1,IF(S1918=XobsHor,1,IF(COUNT($S$2:S1918)&lt;=XobsHor,S1918+1,IF(AND(COUNT($S$2:S1918)&lt;=XobsHor+XfHor,IFERROR(MOD(S1918,XobsHor)&lt;XfHor,FALSE)),S1918+1,""))),IF(ISBLANK(F1919),"",IF(S1918=maxP,1,IF(S1918&lt;maxP,S1918+1,IF(COUNT($S$2:S1919)&lt;=XobsHor,S1918+1,"")))))</f>
        <v/>
      </c>
      <c r="T1919" s="3"/>
      <c r="U1919" s="6"/>
      <c r="V1919" s="6"/>
      <c r="W1919" s="6"/>
      <c r="X1919" s="6"/>
      <c r="Y1919" s="6"/>
      <c r="Z1919" s="6"/>
      <c r="AA1919" s="6"/>
      <c r="AB1919" s="6"/>
      <c r="AC1919" s="6"/>
      <c r="AD1919" s="6"/>
      <c r="AE1919" s="6"/>
      <c r="AF1919" s="6"/>
      <c r="AG1919" s="6"/>
      <c r="AH1919" s="6"/>
      <c r="AI1919" s="6"/>
      <c r="AJ1919" s="6"/>
      <c r="AK1919" s="6"/>
      <c r="AW1919" s="122" t="str">
        <f t="shared" si="326"/>
        <v/>
      </c>
      <c r="AX1919" s="123" t="str">
        <f t="shared" si="327"/>
        <v/>
      </c>
      <c r="AY1919" s="124" t="str">
        <f t="shared" si="328"/>
        <v/>
      </c>
      <c r="AZ1919" s="124" t="str">
        <f t="shared" si="329"/>
        <v/>
      </c>
      <c r="BF1919" s="91"/>
    </row>
    <row r="1920" spans="1:58" s="78" customFormat="1" ht="14.25" x14ac:dyDescent="0.2">
      <c r="A1920" s="6"/>
      <c r="B1920" s="6"/>
      <c r="C1920" s="6"/>
      <c r="D1920" s="3"/>
      <c r="E1920" s="98" t="str">
        <f t="shared" si="325"/>
        <v/>
      </c>
      <c r="F1920" s="117"/>
      <c r="G1920" s="116" t="str">
        <f>IF(E1920="","",IF(Temp!optSeasCoef=0,1,INDEX($C$2:$C$13,IF(MOD(COUNT($E$2:E1920),seas_indx)=0,seas_indx,MOD(COUNT($E$2:E1920),seas_indx)))))</f>
        <v/>
      </c>
      <c r="H1920" s="97" t="str">
        <f>IFERROR(IF(Temp!fhor_indata=1,IF(COUNT($S$2:S1920)&lt;=XobsHor,"in-sample",IF(AND(COUNT($S$2:S1920)&lt;=XobsHor+XfHor,MOD(S1919,XobsHor)&lt;XfHor),"out-sample","")),IF(ISBLANK(F1920),"",IF(COUNT($F$2:F1920)&lt;=XobsHor-XfHor,"in-sample","out-sample"))),"")</f>
        <v/>
      </c>
      <c r="I1920" s="120" t="str">
        <f>IF(AND(ISBLANK(F1919),H1919="in-sample"),"",IF(AND(Temp!fhor_indata=1,H1919="out-sample",H1920="out-sample"),I1919,IF(AND(ISBLANK(F1920),H1919="out-sample"),"",IF(AND(Temp!optSeasCoef=0,Temp!sts_add=1),IF(H1919="in-sample",IF(Q1919=bigT,((pCell/bigT)*F1919)+((1-(pCell/bigT))*(I1919+J1919)),IF(OR(ISBLANK(F1920),COUNT($F$2:F1919)&lt;=pCell),F1919,((pCell/COUNT($F$2:F1919))*F1919)+((1-(pCell/COUNT($F$2:F1919)))*(I1919+J1919)))),I1919),IF(AND(Temp!optSeasCoef=0,Temp!sts_multp=1),IF(H1919="in-sample",IF(Q1919=bigT,((pCell/bigT)*F1919)+((1-(pCell/bigT))*(I1919*J1919)),IF(OR(ISBLANK(F1920),COUNT(F$2:$F1919)&lt;=pCell),F1919,((pCell/COUNT($F$2:F1919))*F1919)+((1-(pCell/COUNT($F$2:F1919)))*(I1919*J1919)))),I1919),IF(Temp!sts_add=1,IF(H1919="in-sample",IF(Q1919=bigT,((pCell/bigT)*AX1919)+((1-(pCell/bigT))*(I1919+J1919)),IF(OR(ISBLANK(F1920),COUNT($AX$2:AX1919)&lt;=pCell),AX1919,((pCell/COUNT($AX$2:AX1919))*AX1919)+((1-(pCell/COUNT($AX$2:AX1919)))*(I1919+J1919)))),I1919),IF(H1919="in-sample",IF(Q1919=bigT,((pCell/bigT)*AX1919)+((1-(pCell/bigT))*(I1919*J1919)),IF(OR(ISBLANK(F1920),COUNT($AX$2:AX1919)&lt;=pCell),AX1919,((pCell/COUNT($AX$2:AX1919))*AX1919)+((1-(pCell/COUNT($AX$2:AX1919)))*(I1919*J1919)))),I1919)))))))</f>
        <v/>
      </c>
      <c r="J1920" s="120" t="str">
        <f>IF(AND(ISBLANK(F1919),H1919="in-sample"),"",IF(AND(Temp!fhor_indata=1,H1919="out-sample",H1920="out-sample"),J1919,IF(AND(ISBLANK(F1920),H1919="out-sample"),"",IF(AND(Temp!optSeasCoef=0,Temp!sts_add=1),IF(H1919="in-sample",IF(Q1919=bigT,((qCell/bigT)*(I1920-I1919))+((1-(qCell/bigT))*J1919),IF(OR(ISBLANK(F1920),COUNT($F$2:F1919)&lt;=qCell),IF(COUNT($F$2:F1919)=1,0,F1919-F1918),((qCell/COUNT($F$2:F1919))*(I1920-I1919))+((1-(qCell/COUNT($F$2:F1919)))*J1919))),J1919),IF(AND(Temp!optSeasCoef=0,Temp!sts_multp=1),IF(H1919="in-sample",IF(Q1919=bigT,((qCell/bigT)*(I1920/I1919))+((1-(qCell/bigT))*J1919),IF(qCell=0,1,IF(OR(ISBLANK(F1920),COUNT($F$2:F1919)&lt;=qCell),IF(COUNT($F$2:F1919)=1,1,F1919/F1918),((qCell/COUNT($F$2:F1919))*(I1920/I1919))+((1-(qCell/COUNT($F$2:F1919)))*J1919)))),J1919),IF(Temp!sts_add=1,IF(H1919="in-sample",IF(Q1919=bigT,((qCell/bigT)*(I1920-I1919))+((1-(qCell/bigT))*J1919),IF(OR(ISBLANK(F1920),COUNT($AX$2:AX1919)&lt;=qCell),IF(COUNT($AX$2:AX1919)=1,0,AX1919-AX1918),((qCell/COUNT($AX$2:AX1919))*(I1920-I1919))+((1-(qCell/COUNT($AX$2:AX1919)))*J1919))),J1919),IF(H1919="in-sample",IF(Q1919=bigT,((qCell/bigT)*(I1920/I1919))+((1-(qCell/bigT))*J1919),IF(qCell=0,1,IF(OR(ISBLANK(F1920),COUNT($AX$2:AX1919)&lt;=qCell),IF(COUNT($AX$2:AX1919)=1,1,AX1919/AX1918),((qCell/COUNT($AX$2:AX1919))*(I1920/I1919))+((1-(qCell/COUNT($AX$2:AX1919)))*J1919)))),J1919)))))))</f>
        <v/>
      </c>
      <c r="K1920" s="120" t="str">
        <f>IF(H1920="","",IF(AND(Temp!optSeasCoef=0,Temp!sts_add=1),IF(H1920="out-sample",I1920+(Q1920*J1920),I1920+J1920),IF(AND(Temp!optSeasCoef=0,Temp!sts_multp=1),IF(H1920="out-sample",I1920*(J1920^Q1920),I1920*J1920),IF(Temp!sts_add=1,IF(H1920="out-sample",(I1920+(Q1920*J1920))*G1920,(I1920+J1920)*G1920),IF(H1920="out-sample",I1920*(J1920^Q1920)*G1920,I1920*J1920*G1920)))))</f>
        <v/>
      </c>
      <c r="L1920" s="116" t="str">
        <f t="shared" si="319"/>
        <v/>
      </c>
      <c r="M1920" s="116" t="str">
        <f t="shared" si="320"/>
        <v/>
      </c>
      <c r="N1920" s="116" t="str">
        <f t="shared" si="321"/>
        <v/>
      </c>
      <c r="O1920" s="116" t="str">
        <f t="shared" si="322"/>
        <v/>
      </c>
      <c r="P1920" s="116" t="str">
        <f t="shared" si="323"/>
        <v/>
      </c>
      <c r="Q1920" s="94" t="str">
        <f>IF(AND(Temp!fhor_indata=1,ISBLANK(F1920),H1919="in-sample"),1,IF(AND(Temp!fhor_indata=1,H1919="out-sample",Q1919&lt;XfHor),Q1919+1,IF(ISBLANK(F1920),"",IF(AND(H1920="out-sample",H1919="in-sample"),1,IF(AND(H1920="out-sample",H1919="out-sample"),Q1919+1,IF(ISNUMBER(Q1919),Q1919+1,1))))))</f>
        <v/>
      </c>
      <c r="R1920" s="94" t="str">
        <f t="shared" si="324"/>
        <v/>
      </c>
      <c r="S1920" s="94" t="str">
        <f>IF(Temp!fhor_indata=1,IF(S1919=XobsHor,1,IF(COUNT($S$2:S1919)&lt;=XobsHor,S1919+1,IF(AND(COUNT($S$2:S1919)&lt;=XobsHor+XfHor,IFERROR(MOD(S1919,XobsHor)&lt;XfHor,FALSE)),S1919+1,""))),IF(ISBLANK(F1920),"",IF(S1919=maxP,1,IF(S1919&lt;maxP,S1919+1,IF(COUNT($S$2:S1920)&lt;=XobsHor,S1919+1,"")))))</f>
        <v/>
      </c>
      <c r="T1920" s="3"/>
      <c r="U1920" s="6"/>
      <c r="V1920" s="6"/>
      <c r="W1920" s="6"/>
      <c r="X1920" s="6"/>
      <c r="Y1920" s="6"/>
      <c r="Z1920" s="6"/>
      <c r="AA1920" s="6"/>
      <c r="AB1920" s="6"/>
      <c r="AC1920" s="6"/>
      <c r="AD1920" s="6"/>
      <c r="AE1920" s="6"/>
      <c r="AF1920" s="6"/>
      <c r="AG1920" s="6"/>
      <c r="AH1920" s="6"/>
      <c r="AI1920" s="6"/>
      <c r="AJ1920" s="6"/>
      <c r="AK1920" s="6"/>
      <c r="AW1920" s="122" t="str">
        <f t="shared" si="326"/>
        <v/>
      </c>
      <c r="AX1920" s="123" t="str">
        <f t="shared" si="327"/>
        <v/>
      </c>
      <c r="AY1920" s="124" t="str">
        <f t="shared" si="328"/>
        <v/>
      </c>
      <c r="AZ1920" s="124" t="str">
        <f t="shared" si="329"/>
        <v/>
      </c>
      <c r="BF1920" s="91"/>
    </row>
    <row r="1921" spans="1:58" s="78" customFormat="1" ht="14.25" x14ac:dyDescent="0.2">
      <c r="A1921" s="6"/>
      <c r="B1921" s="6"/>
      <c r="C1921" s="6"/>
      <c r="D1921" s="3"/>
      <c r="E1921" s="98" t="str">
        <f t="shared" si="325"/>
        <v/>
      </c>
      <c r="F1921" s="117"/>
      <c r="G1921" s="116" t="str">
        <f>IF(E1921="","",IF(Temp!optSeasCoef=0,1,INDEX($C$2:$C$13,IF(MOD(COUNT($E$2:E1921),seas_indx)=0,seas_indx,MOD(COUNT($E$2:E1921),seas_indx)))))</f>
        <v/>
      </c>
      <c r="H1921" s="97" t="str">
        <f>IFERROR(IF(Temp!fhor_indata=1,IF(COUNT($S$2:S1921)&lt;=XobsHor,"in-sample",IF(AND(COUNT($S$2:S1921)&lt;=XobsHor+XfHor,MOD(S1920,XobsHor)&lt;XfHor),"out-sample","")),IF(ISBLANK(F1921),"",IF(COUNT($F$2:F1921)&lt;=XobsHor-XfHor,"in-sample","out-sample"))),"")</f>
        <v/>
      </c>
      <c r="I1921" s="120" t="str">
        <f>IF(AND(ISBLANK(F1920),H1920="in-sample"),"",IF(AND(Temp!fhor_indata=1,H1920="out-sample",H1921="out-sample"),I1920,IF(AND(ISBLANK(F1921),H1920="out-sample"),"",IF(AND(Temp!optSeasCoef=0,Temp!sts_add=1),IF(H1920="in-sample",IF(Q1920=bigT,((pCell/bigT)*F1920)+((1-(pCell/bigT))*(I1920+J1920)),IF(OR(ISBLANK(F1921),COUNT($F$2:F1920)&lt;=pCell),F1920,((pCell/COUNT($F$2:F1920))*F1920)+((1-(pCell/COUNT($F$2:F1920)))*(I1920+J1920)))),I1920),IF(AND(Temp!optSeasCoef=0,Temp!sts_multp=1),IF(H1920="in-sample",IF(Q1920=bigT,((pCell/bigT)*F1920)+((1-(pCell/bigT))*(I1920*J1920)),IF(OR(ISBLANK(F1921),COUNT(F$2:$F1920)&lt;=pCell),F1920,((pCell/COUNT($F$2:F1920))*F1920)+((1-(pCell/COUNT($F$2:F1920)))*(I1920*J1920)))),I1920),IF(Temp!sts_add=1,IF(H1920="in-sample",IF(Q1920=bigT,((pCell/bigT)*AX1920)+((1-(pCell/bigT))*(I1920+J1920)),IF(OR(ISBLANK(F1921),COUNT($AX$2:AX1920)&lt;=pCell),AX1920,((pCell/COUNT($AX$2:AX1920))*AX1920)+((1-(pCell/COUNT($AX$2:AX1920)))*(I1920+J1920)))),I1920),IF(H1920="in-sample",IF(Q1920=bigT,((pCell/bigT)*AX1920)+((1-(pCell/bigT))*(I1920*J1920)),IF(OR(ISBLANK(F1921),COUNT($AX$2:AX1920)&lt;=pCell),AX1920,((pCell/COUNT($AX$2:AX1920))*AX1920)+((1-(pCell/COUNT($AX$2:AX1920)))*(I1920*J1920)))),I1920)))))))</f>
        <v/>
      </c>
      <c r="J1921" s="120" t="str">
        <f>IF(AND(ISBLANK(F1920),H1920="in-sample"),"",IF(AND(Temp!fhor_indata=1,H1920="out-sample",H1921="out-sample"),J1920,IF(AND(ISBLANK(F1921),H1920="out-sample"),"",IF(AND(Temp!optSeasCoef=0,Temp!sts_add=1),IF(H1920="in-sample",IF(Q1920=bigT,((qCell/bigT)*(I1921-I1920))+((1-(qCell/bigT))*J1920),IF(OR(ISBLANK(F1921),COUNT($F$2:F1920)&lt;=qCell),IF(COUNT($F$2:F1920)=1,0,F1920-F1919),((qCell/COUNT($F$2:F1920))*(I1921-I1920))+((1-(qCell/COUNT($F$2:F1920)))*J1920))),J1920),IF(AND(Temp!optSeasCoef=0,Temp!sts_multp=1),IF(H1920="in-sample",IF(Q1920=bigT,((qCell/bigT)*(I1921/I1920))+((1-(qCell/bigT))*J1920),IF(qCell=0,1,IF(OR(ISBLANK(F1921),COUNT($F$2:F1920)&lt;=qCell),IF(COUNT($F$2:F1920)=1,1,F1920/F1919),((qCell/COUNT($F$2:F1920))*(I1921/I1920))+((1-(qCell/COUNT($F$2:F1920)))*J1920)))),J1920),IF(Temp!sts_add=1,IF(H1920="in-sample",IF(Q1920=bigT,((qCell/bigT)*(I1921-I1920))+((1-(qCell/bigT))*J1920),IF(OR(ISBLANK(F1921),COUNT($AX$2:AX1920)&lt;=qCell),IF(COUNT($AX$2:AX1920)=1,0,AX1920-AX1919),((qCell/COUNT($AX$2:AX1920))*(I1921-I1920))+((1-(qCell/COUNT($AX$2:AX1920)))*J1920))),J1920),IF(H1920="in-sample",IF(Q1920=bigT,((qCell/bigT)*(I1921/I1920))+((1-(qCell/bigT))*J1920),IF(qCell=0,1,IF(OR(ISBLANK(F1921),COUNT($AX$2:AX1920)&lt;=qCell),IF(COUNT($AX$2:AX1920)=1,1,AX1920/AX1919),((qCell/COUNT($AX$2:AX1920))*(I1921/I1920))+((1-(qCell/COUNT($AX$2:AX1920)))*J1920)))),J1920)))))))</f>
        <v/>
      </c>
      <c r="K1921" s="120" t="str">
        <f>IF(H1921="","",IF(AND(Temp!optSeasCoef=0,Temp!sts_add=1),IF(H1921="out-sample",I1921+(Q1921*J1921),I1921+J1921),IF(AND(Temp!optSeasCoef=0,Temp!sts_multp=1),IF(H1921="out-sample",I1921*(J1921^Q1921),I1921*J1921),IF(Temp!sts_add=1,IF(H1921="out-sample",(I1921+(Q1921*J1921))*G1921,(I1921+J1921)*G1921),IF(H1921="out-sample",I1921*(J1921^Q1921)*G1921,I1921*J1921*G1921)))))</f>
        <v/>
      </c>
      <c r="L1921" s="116" t="str">
        <f t="shared" si="319"/>
        <v/>
      </c>
      <c r="M1921" s="116" t="str">
        <f t="shared" si="320"/>
        <v/>
      </c>
      <c r="N1921" s="116" t="str">
        <f t="shared" si="321"/>
        <v/>
      </c>
      <c r="O1921" s="116" t="str">
        <f t="shared" si="322"/>
        <v/>
      </c>
      <c r="P1921" s="116" t="str">
        <f t="shared" si="323"/>
        <v/>
      </c>
      <c r="Q1921" s="94" t="str">
        <f>IF(AND(Temp!fhor_indata=1,ISBLANK(F1921),H1920="in-sample"),1,IF(AND(Temp!fhor_indata=1,H1920="out-sample",Q1920&lt;XfHor),Q1920+1,IF(ISBLANK(F1921),"",IF(AND(H1921="out-sample",H1920="in-sample"),1,IF(AND(H1921="out-sample",H1920="out-sample"),Q1920+1,IF(ISNUMBER(Q1920),Q1920+1,1))))))</f>
        <v/>
      </c>
      <c r="R1921" s="94" t="str">
        <f t="shared" si="324"/>
        <v/>
      </c>
      <c r="S1921" s="94" t="str">
        <f>IF(Temp!fhor_indata=1,IF(S1920=XobsHor,1,IF(COUNT($S$2:S1920)&lt;=XobsHor,S1920+1,IF(AND(COUNT($S$2:S1920)&lt;=XobsHor+XfHor,IFERROR(MOD(S1920,XobsHor)&lt;XfHor,FALSE)),S1920+1,""))),IF(ISBLANK(F1921),"",IF(S1920=maxP,1,IF(S1920&lt;maxP,S1920+1,IF(COUNT($S$2:S1921)&lt;=XobsHor,S1920+1,"")))))</f>
        <v/>
      </c>
      <c r="T1921" s="3"/>
      <c r="U1921" s="6"/>
      <c r="V1921" s="6"/>
      <c r="W1921" s="6"/>
      <c r="X1921" s="6"/>
      <c r="Y1921" s="6"/>
      <c r="Z1921" s="6"/>
      <c r="AA1921" s="6"/>
      <c r="AB1921" s="6"/>
      <c r="AC1921" s="6"/>
      <c r="AD1921" s="6"/>
      <c r="AE1921" s="6"/>
      <c r="AF1921" s="6"/>
      <c r="AG1921" s="6"/>
      <c r="AH1921" s="6"/>
      <c r="AI1921" s="6"/>
      <c r="AJ1921" s="6"/>
      <c r="AK1921" s="6"/>
      <c r="AW1921" s="122" t="str">
        <f t="shared" si="326"/>
        <v/>
      </c>
      <c r="AX1921" s="123" t="str">
        <f t="shared" si="327"/>
        <v/>
      </c>
      <c r="AY1921" s="124" t="str">
        <f t="shared" si="328"/>
        <v/>
      </c>
      <c r="AZ1921" s="124" t="str">
        <f t="shared" si="329"/>
        <v/>
      </c>
      <c r="BF1921" s="91"/>
    </row>
    <row r="1922" spans="1:58" s="78" customFormat="1" ht="14.25" x14ac:dyDescent="0.2">
      <c r="A1922" s="6"/>
      <c r="B1922" s="6"/>
      <c r="C1922" s="6"/>
      <c r="D1922" s="3"/>
      <c r="E1922" s="98" t="str">
        <f t="shared" si="325"/>
        <v/>
      </c>
      <c r="F1922" s="117"/>
      <c r="G1922" s="116" t="str">
        <f>IF(E1922="","",IF(Temp!optSeasCoef=0,1,INDEX($C$2:$C$13,IF(MOD(COUNT($E$2:E1922),seas_indx)=0,seas_indx,MOD(COUNT($E$2:E1922),seas_indx)))))</f>
        <v/>
      </c>
      <c r="H1922" s="97" t="str">
        <f>IFERROR(IF(Temp!fhor_indata=1,IF(COUNT($S$2:S1922)&lt;=XobsHor,"in-sample",IF(AND(COUNT($S$2:S1922)&lt;=XobsHor+XfHor,MOD(S1921,XobsHor)&lt;XfHor),"out-sample","")),IF(ISBLANK(F1922),"",IF(COUNT($F$2:F1922)&lt;=XobsHor-XfHor,"in-sample","out-sample"))),"")</f>
        <v/>
      </c>
      <c r="I1922" s="120" t="str">
        <f>IF(AND(ISBLANK(F1921),H1921="in-sample"),"",IF(AND(Temp!fhor_indata=1,H1921="out-sample",H1922="out-sample"),I1921,IF(AND(ISBLANK(F1922),H1921="out-sample"),"",IF(AND(Temp!optSeasCoef=0,Temp!sts_add=1),IF(H1921="in-sample",IF(Q1921=bigT,((pCell/bigT)*F1921)+((1-(pCell/bigT))*(I1921+J1921)),IF(OR(ISBLANK(F1922),COUNT($F$2:F1921)&lt;=pCell),F1921,((pCell/COUNT($F$2:F1921))*F1921)+((1-(pCell/COUNT($F$2:F1921)))*(I1921+J1921)))),I1921),IF(AND(Temp!optSeasCoef=0,Temp!sts_multp=1),IF(H1921="in-sample",IF(Q1921=bigT,((pCell/bigT)*F1921)+((1-(pCell/bigT))*(I1921*J1921)),IF(OR(ISBLANK(F1922),COUNT(F$2:$F1921)&lt;=pCell),F1921,((pCell/COUNT($F$2:F1921))*F1921)+((1-(pCell/COUNT($F$2:F1921)))*(I1921*J1921)))),I1921),IF(Temp!sts_add=1,IF(H1921="in-sample",IF(Q1921=bigT,((pCell/bigT)*AX1921)+((1-(pCell/bigT))*(I1921+J1921)),IF(OR(ISBLANK(F1922),COUNT($AX$2:AX1921)&lt;=pCell),AX1921,((pCell/COUNT($AX$2:AX1921))*AX1921)+((1-(pCell/COUNT($AX$2:AX1921)))*(I1921+J1921)))),I1921),IF(H1921="in-sample",IF(Q1921=bigT,((pCell/bigT)*AX1921)+((1-(pCell/bigT))*(I1921*J1921)),IF(OR(ISBLANK(F1922),COUNT($AX$2:AX1921)&lt;=pCell),AX1921,((pCell/COUNT($AX$2:AX1921))*AX1921)+((1-(pCell/COUNT($AX$2:AX1921)))*(I1921*J1921)))),I1921)))))))</f>
        <v/>
      </c>
      <c r="J1922" s="120" t="str">
        <f>IF(AND(ISBLANK(F1921),H1921="in-sample"),"",IF(AND(Temp!fhor_indata=1,H1921="out-sample",H1922="out-sample"),J1921,IF(AND(ISBLANK(F1922),H1921="out-sample"),"",IF(AND(Temp!optSeasCoef=0,Temp!sts_add=1),IF(H1921="in-sample",IF(Q1921=bigT,((qCell/bigT)*(I1922-I1921))+((1-(qCell/bigT))*J1921),IF(OR(ISBLANK(F1922),COUNT($F$2:F1921)&lt;=qCell),IF(COUNT($F$2:F1921)=1,0,F1921-F1920),((qCell/COUNT($F$2:F1921))*(I1922-I1921))+((1-(qCell/COUNT($F$2:F1921)))*J1921))),J1921),IF(AND(Temp!optSeasCoef=0,Temp!sts_multp=1),IF(H1921="in-sample",IF(Q1921=bigT,((qCell/bigT)*(I1922/I1921))+((1-(qCell/bigT))*J1921),IF(qCell=0,1,IF(OR(ISBLANK(F1922),COUNT($F$2:F1921)&lt;=qCell),IF(COUNT($F$2:F1921)=1,1,F1921/F1920),((qCell/COUNT($F$2:F1921))*(I1922/I1921))+((1-(qCell/COUNT($F$2:F1921)))*J1921)))),J1921),IF(Temp!sts_add=1,IF(H1921="in-sample",IF(Q1921=bigT,((qCell/bigT)*(I1922-I1921))+((1-(qCell/bigT))*J1921),IF(OR(ISBLANK(F1922),COUNT($AX$2:AX1921)&lt;=qCell),IF(COUNT($AX$2:AX1921)=1,0,AX1921-AX1920),((qCell/COUNT($AX$2:AX1921))*(I1922-I1921))+((1-(qCell/COUNT($AX$2:AX1921)))*J1921))),J1921),IF(H1921="in-sample",IF(Q1921=bigT,((qCell/bigT)*(I1922/I1921))+((1-(qCell/bigT))*J1921),IF(qCell=0,1,IF(OR(ISBLANK(F1922),COUNT($AX$2:AX1921)&lt;=qCell),IF(COUNT($AX$2:AX1921)=1,1,AX1921/AX1920),((qCell/COUNT($AX$2:AX1921))*(I1922/I1921))+((1-(qCell/COUNT($AX$2:AX1921)))*J1921)))),J1921)))))))</f>
        <v/>
      </c>
      <c r="K1922" s="120" t="str">
        <f>IF(H1922="","",IF(AND(Temp!optSeasCoef=0,Temp!sts_add=1),IF(H1922="out-sample",I1922+(Q1922*J1922),I1922+J1922),IF(AND(Temp!optSeasCoef=0,Temp!sts_multp=1),IF(H1922="out-sample",I1922*(J1922^Q1922),I1922*J1922),IF(Temp!sts_add=1,IF(H1922="out-sample",(I1922+(Q1922*J1922))*G1922,(I1922+J1922)*G1922),IF(H1922="out-sample",I1922*(J1922^Q1922)*G1922,I1922*J1922*G1922)))))</f>
        <v/>
      </c>
      <c r="L1922" s="116" t="str">
        <f t="shared" ref="L1922:L1985" si="330">IF(ISBLANK(F1922),"",F1922-K1922)</f>
        <v/>
      </c>
      <c r="M1922" s="116" t="str">
        <f t="shared" ref="M1922:M1985" si="331">IF(ISBLANK(F1922),"",ABS(L1922))</f>
        <v/>
      </c>
      <c r="N1922" s="116" t="str">
        <f t="shared" ref="N1922:N1985" si="332">IF(ISBLANK(F1922),"",L1922^2)</f>
        <v/>
      </c>
      <c r="O1922" s="116" t="str">
        <f t="shared" ref="O1922:O1985" si="333">IF(ISBLANK(F1922),"",ABS((F1922-K1922)/K1922)*100)</f>
        <v/>
      </c>
      <c r="P1922" s="116" t="str">
        <f t="shared" ref="P1922:P1985" si="334">IF(ISBLANK(F1922),"",(M1922/(ABS(K1922)+ABS(F1922)))*200)</f>
        <v/>
      </c>
      <c r="Q1922" s="94" t="str">
        <f>IF(AND(Temp!fhor_indata=1,ISBLANK(F1922),H1921="in-sample"),1,IF(AND(Temp!fhor_indata=1,H1921="out-sample",Q1921&lt;XfHor),Q1921+1,IF(ISBLANK(F1922),"",IF(AND(H1922="out-sample",H1921="in-sample"),1,IF(AND(H1922="out-sample",H1921="out-sample"),Q1921+1,IF(ISNUMBER(Q1921),Q1921+1,1))))))</f>
        <v/>
      </c>
      <c r="R1922" s="94" t="str">
        <f t="shared" ref="R1922:R1985" si="335">IF(ISBLANK(F1922),"",bigT-Q1922)</f>
        <v/>
      </c>
      <c r="S1922" s="94" t="str">
        <f>IF(Temp!fhor_indata=1,IF(S1921=XobsHor,1,IF(COUNT($S$2:S1921)&lt;=XobsHor,S1921+1,IF(AND(COUNT($S$2:S1921)&lt;=XobsHor+XfHor,IFERROR(MOD(S1921,XobsHor)&lt;XfHor,FALSE)),S1921+1,""))),IF(ISBLANK(F1922),"",IF(S1921=maxP,1,IF(S1921&lt;maxP,S1921+1,IF(COUNT($S$2:S1922)&lt;=XobsHor,S1921+1,"")))))</f>
        <v/>
      </c>
      <c r="T1922" s="3"/>
      <c r="U1922" s="6"/>
      <c r="V1922" s="6"/>
      <c r="W1922" s="6"/>
      <c r="X1922" s="6"/>
      <c r="Y1922" s="6"/>
      <c r="Z1922" s="6"/>
      <c r="AA1922" s="6"/>
      <c r="AB1922" s="6"/>
      <c r="AC1922" s="6"/>
      <c r="AD1922" s="6"/>
      <c r="AE1922" s="6"/>
      <c r="AF1922" s="6"/>
      <c r="AG1922" s="6"/>
      <c r="AH1922" s="6"/>
      <c r="AI1922" s="6"/>
      <c r="AJ1922" s="6"/>
      <c r="AK1922" s="6"/>
      <c r="AW1922" s="122" t="str">
        <f t="shared" si="326"/>
        <v/>
      </c>
      <c r="AX1922" s="123" t="str">
        <f t="shared" si="327"/>
        <v/>
      </c>
      <c r="AY1922" s="124" t="str">
        <f t="shared" si="328"/>
        <v/>
      </c>
      <c r="AZ1922" s="124" t="str">
        <f t="shared" si="329"/>
        <v/>
      </c>
      <c r="BF1922" s="91"/>
    </row>
    <row r="1923" spans="1:58" s="78" customFormat="1" ht="14.25" x14ac:dyDescent="0.2">
      <c r="A1923" s="6"/>
      <c r="B1923" s="6"/>
      <c r="C1923" s="6"/>
      <c r="D1923" s="3"/>
      <c r="E1923" s="98" t="str">
        <f t="shared" ref="E1923:E1986" si="336">Q1923</f>
        <v/>
      </c>
      <c r="F1923" s="117"/>
      <c r="G1923" s="116" t="str">
        <f>IF(E1923="","",IF(Temp!optSeasCoef=0,1,INDEX($C$2:$C$13,IF(MOD(COUNT($E$2:E1923),seas_indx)=0,seas_indx,MOD(COUNT($E$2:E1923),seas_indx)))))</f>
        <v/>
      </c>
      <c r="H1923" s="97" t="str">
        <f>IFERROR(IF(Temp!fhor_indata=1,IF(COUNT($S$2:S1923)&lt;=XobsHor,"in-sample",IF(AND(COUNT($S$2:S1923)&lt;=XobsHor+XfHor,MOD(S1922,XobsHor)&lt;XfHor),"out-sample","")),IF(ISBLANK(F1923),"",IF(COUNT($F$2:F1923)&lt;=XobsHor-XfHor,"in-sample","out-sample"))),"")</f>
        <v/>
      </c>
      <c r="I1923" s="120" t="str">
        <f>IF(AND(ISBLANK(F1922),H1922="in-sample"),"",IF(AND(Temp!fhor_indata=1,H1922="out-sample",H1923="out-sample"),I1922,IF(AND(ISBLANK(F1923),H1922="out-sample"),"",IF(AND(Temp!optSeasCoef=0,Temp!sts_add=1),IF(H1922="in-sample",IF(Q1922=bigT,((pCell/bigT)*F1922)+((1-(pCell/bigT))*(I1922+J1922)),IF(OR(ISBLANK(F1923),COUNT($F$2:F1922)&lt;=pCell),F1922,((pCell/COUNT($F$2:F1922))*F1922)+((1-(pCell/COUNT($F$2:F1922)))*(I1922+J1922)))),I1922),IF(AND(Temp!optSeasCoef=0,Temp!sts_multp=1),IF(H1922="in-sample",IF(Q1922=bigT,((pCell/bigT)*F1922)+((1-(pCell/bigT))*(I1922*J1922)),IF(OR(ISBLANK(F1923),COUNT(F$2:$F1922)&lt;=pCell),F1922,((pCell/COUNT($F$2:F1922))*F1922)+((1-(pCell/COUNT($F$2:F1922)))*(I1922*J1922)))),I1922),IF(Temp!sts_add=1,IF(H1922="in-sample",IF(Q1922=bigT,((pCell/bigT)*AX1922)+((1-(pCell/bigT))*(I1922+J1922)),IF(OR(ISBLANK(F1923),COUNT($AX$2:AX1922)&lt;=pCell),AX1922,((pCell/COUNT($AX$2:AX1922))*AX1922)+((1-(pCell/COUNT($AX$2:AX1922)))*(I1922+J1922)))),I1922),IF(H1922="in-sample",IF(Q1922=bigT,((pCell/bigT)*AX1922)+((1-(pCell/bigT))*(I1922*J1922)),IF(OR(ISBLANK(F1923),COUNT($AX$2:AX1922)&lt;=pCell),AX1922,((pCell/COUNT($AX$2:AX1922))*AX1922)+((1-(pCell/COUNT($AX$2:AX1922)))*(I1922*J1922)))),I1922)))))))</f>
        <v/>
      </c>
      <c r="J1923" s="120" t="str">
        <f>IF(AND(ISBLANK(F1922),H1922="in-sample"),"",IF(AND(Temp!fhor_indata=1,H1922="out-sample",H1923="out-sample"),J1922,IF(AND(ISBLANK(F1923),H1922="out-sample"),"",IF(AND(Temp!optSeasCoef=0,Temp!sts_add=1),IF(H1922="in-sample",IF(Q1922=bigT,((qCell/bigT)*(I1923-I1922))+((1-(qCell/bigT))*J1922),IF(OR(ISBLANK(F1923),COUNT($F$2:F1922)&lt;=qCell),IF(COUNT($F$2:F1922)=1,0,F1922-F1921),((qCell/COUNT($F$2:F1922))*(I1923-I1922))+((1-(qCell/COUNT($F$2:F1922)))*J1922))),J1922),IF(AND(Temp!optSeasCoef=0,Temp!sts_multp=1),IF(H1922="in-sample",IF(Q1922=bigT,((qCell/bigT)*(I1923/I1922))+((1-(qCell/bigT))*J1922),IF(qCell=0,1,IF(OR(ISBLANK(F1923),COUNT($F$2:F1922)&lt;=qCell),IF(COUNT($F$2:F1922)=1,1,F1922/F1921),((qCell/COUNT($F$2:F1922))*(I1923/I1922))+((1-(qCell/COUNT($F$2:F1922)))*J1922)))),J1922),IF(Temp!sts_add=1,IF(H1922="in-sample",IF(Q1922=bigT,((qCell/bigT)*(I1923-I1922))+((1-(qCell/bigT))*J1922),IF(OR(ISBLANK(F1923),COUNT($AX$2:AX1922)&lt;=qCell),IF(COUNT($AX$2:AX1922)=1,0,AX1922-AX1921),((qCell/COUNT($AX$2:AX1922))*(I1923-I1922))+((1-(qCell/COUNT($AX$2:AX1922)))*J1922))),J1922),IF(H1922="in-sample",IF(Q1922=bigT,((qCell/bigT)*(I1923/I1922))+((1-(qCell/bigT))*J1922),IF(qCell=0,1,IF(OR(ISBLANK(F1923),COUNT($AX$2:AX1922)&lt;=qCell),IF(COUNT($AX$2:AX1922)=1,1,AX1922/AX1921),((qCell/COUNT($AX$2:AX1922))*(I1923/I1922))+((1-(qCell/COUNT($AX$2:AX1922)))*J1922)))),J1922)))))))</f>
        <v/>
      </c>
      <c r="K1923" s="120" t="str">
        <f>IF(H1923="","",IF(AND(Temp!optSeasCoef=0,Temp!sts_add=1),IF(H1923="out-sample",I1923+(Q1923*J1923),I1923+J1923),IF(AND(Temp!optSeasCoef=0,Temp!sts_multp=1),IF(H1923="out-sample",I1923*(J1923^Q1923),I1923*J1923),IF(Temp!sts_add=1,IF(H1923="out-sample",(I1923+(Q1923*J1923))*G1923,(I1923+J1923)*G1923),IF(H1923="out-sample",I1923*(J1923^Q1923)*G1923,I1923*J1923*G1923)))))</f>
        <v/>
      </c>
      <c r="L1923" s="116" t="str">
        <f t="shared" si="330"/>
        <v/>
      </c>
      <c r="M1923" s="116" t="str">
        <f t="shared" si="331"/>
        <v/>
      </c>
      <c r="N1923" s="116" t="str">
        <f t="shared" si="332"/>
        <v/>
      </c>
      <c r="O1923" s="116" t="str">
        <f t="shared" si="333"/>
        <v/>
      </c>
      <c r="P1923" s="116" t="str">
        <f t="shared" si="334"/>
        <v/>
      </c>
      <c r="Q1923" s="94" t="str">
        <f>IF(AND(Temp!fhor_indata=1,ISBLANK(F1923),H1922="in-sample"),1,IF(AND(Temp!fhor_indata=1,H1922="out-sample",Q1922&lt;XfHor),Q1922+1,IF(ISBLANK(F1923),"",IF(AND(H1923="out-sample",H1922="in-sample"),1,IF(AND(H1923="out-sample",H1922="out-sample"),Q1922+1,IF(ISNUMBER(Q1922),Q1922+1,1))))))</f>
        <v/>
      </c>
      <c r="R1923" s="94" t="str">
        <f t="shared" si="335"/>
        <v/>
      </c>
      <c r="S1923" s="94" t="str">
        <f>IF(Temp!fhor_indata=1,IF(S1922=XobsHor,1,IF(COUNT($S$2:S1922)&lt;=XobsHor,S1922+1,IF(AND(COUNT($S$2:S1922)&lt;=XobsHor+XfHor,IFERROR(MOD(S1922,XobsHor)&lt;XfHor,FALSE)),S1922+1,""))),IF(ISBLANK(F1923),"",IF(S1922=maxP,1,IF(S1922&lt;maxP,S1922+1,IF(COUNT($S$2:S1923)&lt;=XobsHor,S1922+1,"")))))</f>
        <v/>
      </c>
      <c r="T1923" s="3"/>
      <c r="U1923" s="6"/>
      <c r="V1923" s="6"/>
      <c r="W1923" s="6"/>
      <c r="X1923" s="6"/>
      <c r="Y1923" s="6"/>
      <c r="Z1923" s="6"/>
      <c r="AA1923" s="6"/>
      <c r="AB1923" s="6"/>
      <c r="AC1923" s="6"/>
      <c r="AD1923" s="6"/>
      <c r="AE1923" s="6"/>
      <c r="AF1923" s="6"/>
      <c r="AG1923" s="6"/>
      <c r="AH1923" s="6"/>
      <c r="AI1923" s="6"/>
      <c r="AJ1923" s="6"/>
      <c r="AK1923" s="6"/>
      <c r="AW1923" s="122" t="str">
        <f t="shared" ref="AW1923:AW1986" si="337">IF(ISBLANK(F1923),"",F1923)</f>
        <v/>
      </c>
      <c r="AX1923" s="123" t="str">
        <f t="shared" ref="AX1923:AX1986" si="338">IF(ISBLANK(F1923),"",F1923/G1923)</f>
        <v/>
      </c>
      <c r="AY1923" s="124" t="str">
        <f t="shared" ref="AY1923:AY1986" si="339">IF(H1923="in-sample","",K1923)</f>
        <v/>
      </c>
      <c r="AZ1923" s="124" t="str">
        <f t="shared" ref="AZ1923:AZ1986" si="340">IF(H1923="in-sample",K1923,"")</f>
        <v/>
      </c>
      <c r="BF1923" s="91"/>
    </row>
    <row r="1924" spans="1:58" s="78" customFormat="1" ht="14.25" x14ac:dyDescent="0.2">
      <c r="A1924" s="6"/>
      <c r="B1924" s="6"/>
      <c r="C1924" s="6"/>
      <c r="D1924" s="3"/>
      <c r="E1924" s="98" t="str">
        <f t="shared" si="336"/>
        <v/>
      </c>
      <c r="F1924" s="117"/>
      <c r="G1924" s="116" t="str">
        <f>IF(E1924="","",IF(Temp!optSeasCoef=0,1,INDEX($C$2:$C$13,IF(MOD(COUNT($E$2:E1924),seas_indx)=0,seas_indx,MOD(COUNT($E$2:E1924),seas_indx)))))</f>
        <v/>
      </c>
      <c r="H1924" s="97" t="str">
        <f>IFERROR(IF(Temp!fhor_indata=1,IF(COUNT($S$2:S1924)&lt;=XobsHor,"in-sample",IF(AND(COUNT($S$2:S1924)&lt;=XobsHor+XfHor,MOD(S1923,XobsHor)&lt;XfHor),"out-sample","")),IF(ISBLANK(F1924),"",IF(COUNT($F$2:F1924)&lt;=XobsHor-XfHor,"in-sample","out-sample"))),"")</f>
        <v/>
      </c>
      <c r="I1924" s="120" t="str">
        <f>IF(AND(ISBLANK(F1923),H1923="in-sample"),"",IF(AND(Temp!fhor_indata=1,H1923="out-sample",H1924="out-sample"),I1923,IF(AND(ISBLANK(F1924),H1923="out-sample"),"",IF(AND(Temp!optSeasCoef=0,Temp!sts_add=1),IF(H1923="in-sample",IF(Q1923=bigT,((pCell/bigT)*F1923)+((1-(pCell/bigT))*(I1923+J1923)),IF(OR(ISBLANK(F1924),COUNT($F$2:F1923)&lt;=pCell),F1923,((pCell/COUNT($F$2:F1923))*F1923)+((1-(pCell/COUNT($F$2:F1923)))*(I1923+J1923)))),I1923),IF(AND(Temp!optSeasCoef=0,Temp!sts_multp=1),IF(H1923="in-sample",IF(Q1923=bigT,((pCell/bigT)*F1923)+((1-(pCell/bigT))*(I1923*J1923)),IF(OR(ISBLANK(F1924),COUNT(F$2:$F1923)&lt;=pCell),F1923,((pCell/COUNT($F$2:F1923))*F1923)+((1-(pCell/COUNT($F$2:F1923)))*(I1923*J1923)))),I1923),IF(Temp!sts_add=1,IF(H1923="in-sample",IF(Q1923=bigT,((pCell/bigT)*AX1923)+((1-(pCell/bigT))*(I1923+J1923)),IF(OR(ISBLANK(F1924),COUNT($AX$2:AX1923)&lt;=pCell),AX1923,((pCell/COUNT($AX$2:AX1923))*AX1923)+((1-(pCell/COUNT($AX$2:AX1923)))*(I1923+J1923)))),I1923),IF(H1923="in-sample",IF(Q1923=bigT,((pCell/bigT)*AX1923)+((1-(pCell/bigT))*(I1923*J1923)),IF(OR(ISBLANK(F1924),COUNT($AX$2:AX1923)&lt;=pCell),AX1923,((pCell/COUNT($AX$2:AX1923))*AX1923)+((1-(pCell/COUNT($AX$2:AX1923)))*(I1923*J1923)))),I1923)))))))</f>
        <v/>
      </c>
      <c r="J1924" s="120" t="str">
        <f>IF(AND(ISBLANK(F1923),H1923="in-sample"),"",IF(AND(Temp!fhor_indata=1,H1923="out-sample",H1924="out-sample"),J1923,IF(AND(ISBLANK(F1924),H1923="out-sample"),"",IF(AND(Temp!optSeasCoef=0,Temp!sts_add=1),IF(H1923="in-sample",IF(Q1923=bigT,((qCell/bigT)*(I1924-I1923))+((1-(qCell/bigT))*J1923),IF(OR(ISBLANK(F1924),COUNT($F$2:F1923)&lt;=qCell),IF(COUNT($F$2:F1923)=1,0,F1923-F1922),((qCell/COUNT($F$2:F1923))*(I1924-I1923))+((1-(qCell/COUNT($F$2:F1923)))*J1923))),J1923),IF(AND(Temp!optSeasCoef=0,Temp!sts_multp=1),IF(H1923="in-sample",IF(Q1923=bigT,((qCell/bigT)*(I1924/I1923))+((1-(qCell/bigT))*J1923),IF(qCell=0,1,IF(OR(ISBLANK(F1924),COUNT($F$2:F1923)&lt;=qCell),IF(COUNT($F$2:F1923)=1,1,F1923/F1922),((qCell/COUNT($F$2:F1923))*(I1924/I1923))+((1-(qCell/COUNT($F$2:F1923)))*J1923)))),J1923),IF(Temp!sts_add=1,IF(H1923="in-sample",IF(Q1923=bigT,((qCell/bigT)*(I1924-I1923))+((1-(qCell/bigT))*J1923),IF(OR(ISBLANK(F1924),COUNT($AX$2:AX1923)&lt;=qCell),IF(COUNT($AX$2:AX1923)=1,0,AX1923-AX1922),((qCell/COUNT($AX$2:AX1923))*(I1924-I1923))+((1-(qCell/COUNT($AX$2:AX1923)))*J1923))),J1923),IF(H1923="in-sample",IF(Q1923=bigT,((qCell/bigT)*(I1924/I1923))+((1-(qCell/bigT))*J1923),IF(qCell=0,1,IF(OR(ISBLANK(F1924),COUNT($AX$2:AX1923)&lt;=qCell),IF(COUNT($AX$2:AX1923)=1,1,AX1923/AX1922),((qCell/COUNT($AX$2:AX1923))*(I1924/I1923))+((1-(qCell/COUNT($AX$2:AX1923)))*J1923)))),J1923)))))))</f>
        <v/>
      </c>
      <c r="K1924" s="120" t="str">
        <f>IF(H1924="","",IF(AND(Temp!optSeasCoef=0,Temp!sts_add=1),IF(H1924="out-sample",I1924+(Q1924*J1924),I1924+J1924),IF(AND(Temp!optSeasCoef=0,Temp!sts_multp=1),IF(H1924="out-sample",I1924*(J1924^Q1924),I1924*J1924),IF(Temp!sts_add=1,IF(H1924="out-sample",(I1924+(Q1924*J1924))*G1924,(I1924+J1924)*G1924),IF(H1924="out-sample",I1924*(J1924^Q1924)*G1924,I1924*J1924*G1924)))))</f>
        <v/>
      </c>
      <c r="L1924" s="116" t="str">
        <f t="shared" si="330"/>
        <v/>
      </c>
      <c r="M1924" s="116" t="str">
        <f t="shared" si="331"/>
        <v/>
      </c>
      <c r="N1924" s="116" t="str">
        <f t="shared" si="332"/>
        <v/>
      </c>
      <c r="O1924" s="116" t="str">
        <f t="shared" si="333"/>
        <v/>
      </c>
      <c r="P1924" s="116" t="str">
        <f t="shared" si="334"/>
        <v/>
      </c>
      <c r="Q1924" s="94" t="str">
        <f>IF(AND(Temp!fhor_indata=1,ISBLANK(F1924),H1923="in-sample"),1,IF(AND(Temp!fhor_indata=1,H1923="out-sample",Q1923&lt;XfHor),Q1923+1,IF(ISBLANK(F1924),"",IF(AND(H1924="out-sample",H1923="in-sample"),1,IF(AND(H1924="out-sample",H1923="out-sample"),Q1923+1,IF(ISNUMBER(Q1923),Q1923+1,1))))))</f>
        <v/>
      </c>
      <c r="R1924" s="94" t="str">
        <f t="shared" si="335"/>
        <v/>
      </c>
      <c r="S1924" s="94" t="str">
        <f>IF(Temp!fhor_indata=1,IF(S1923=XobsHor,1,IF(COUNT($S$2:S1923)&lt;=XobsHor,S1923+1,IF(AND(COUNT($S$2:S1923)&lt;=XobsHor+XfHor,IFERROR(MOD(S1923,XobsHor)&lt;XfHor,FALSE)),S1923+1,""))),IF(ISBLANK(F1924),"",IF(S1923=maxP,1,IF(S1923&lt;maxP,S1923+1,IF(COUNT($S$2:S1924)&lt;=XobsHor,S1923+1,"")))))</f>
        <v/>
      </c>
      <c r="T1924" s="3"/>
      <c r="U1924" s="6"/>
      <c r="V1924" s="6"/>
      <c r="W1924" s="6"/>
      <c r="X1924" s="6"/>
      <c r="Y1924" s="6"/>
      <c r="Z1924" s="6"/>
      <c r="AA1924" s="6"/>
      <c r="AB1924" s="6"/>
      <c r="AC1924" s="6"/>
      <c r="AD1924" s="6"/>
      <c r="AE1924" s="6"/>
      <c r="AF1924" s="6"/>
      <c r="AG1924" s="6"/>
      <c r="AH1924" s="6"/>
      <c r="AI1924" s="6"/>
      <c r="AJ1924" s="6"/>
      <c r="AK1924" s="6"/>
      <c r="AW1924" s="122" t="str">
        <f t="shared" si="337"/>
        <v/>
      </c>
      <c r="AX1924" s="123" t="str">
        <f t="shared" si="338"/>
        <v/>
      </c>
      <c r="AY1924" s="124" t="str">
        <f t="shared" si="339"/>
        <v/>
      </c>
      <c r="AZ1924" s="124" t="str">
        <f t="shared" si="340"/>
        <v/>
      </c>
      <c r="BF1924" s="91"/>
    </row>
    <row r="1925" spans="1:58" s="78" customFormat="1" ht="14.25" x14ac:dyDescent="0.2">
      <c r="A1925" s="6"/>
      <c r="B1925" s="6"/>
      <c r="C1925" s="6"/>
      <c r="D1925" s="3"/>
      <c r="E1925" s="98" t="str">
        <f t="shared" si="336"/>
        <v/>
      </c>
      <c r="F1925" s="117"/>
      <c r="G1925" s="116" t="str">
        <f>IF(E1925="","",IF(Temp!optSeasCoef=0,1,INDEX($C$2:$C$13,IF(MOD(COUNT($E$2:E1925),seas_indx)=0,seas_indx,MOD(COUNT($E$2:E1925),seas_indx)))))</f>
        <v/>
      </c>
      <c r="H1925" s="97" t="str">
        <f>IFERROR(IF(Temp!fhor_indata=1,IF(COUNT($S$2:S1925)&lt;=XobsHor,"in-sample",IF(AND(COUNT($S$2:S1925)&lt;=XobsHor+XfHor,MOD(S1924,XobsHor)&lt;XfHor),"out-sample","")),IF(ISBLANK(F1925),"",IF(COUNT($F$2:F1925)&lt;=XobsHor-XfHor,"in-sample","out-sample"))),"")</f>
        <v/>
      </c>
      <c r="I1925" s="120" t="str">
        <f>IF(AND(ISBLANK(F1924),H1924="in-sample"),"",IF(AND(Temp!fhor_indata=1,H1924="out-sample",H1925="out-sample"),I1924,IF(AND(ISBLANK(F1925),H1924="out-sample"),"",IF(AND(Temp!optSeasCoef=0,Temp!sts_add=1),IF(H1924="in-sample",IF(Q1924=bigT,((pCell/bigT)*F1924)+((1-(pCell/bigT))*(I1924+J1924)),IF(OR(ISBLANK(F1925),COUNT($F$2:F1924)&lt;=pCell),F1924,((pCell/COUNT($F$2:F1924))*F1924)+((1-(pCell/COUNT($F$2:F1924)))*(I1924+J1924)))),I1924),IF(AND(Temp!optSeasCoef=0,Temp!sts_multp=1),IF(H1924="in-sample",IF(Q1924=bigT,((pCell/bigT)*F1924)+((1-(pCell/bigT))*(I1924*J1924)),IF(OR(ISBLANK(F1925),COUNT(F$2:$F1924)&lt;=pCell),F1924,((pCell/COUNT($F$2:F1924))*F1924)+((1-(pCell/COUNT($F$2:F1924)))*(I1924*J1924)))),I1924),IF(Temp!sts_add=1,IF(H1924="in-sample",IF(Q1924=bigT,((pCell/bigT)*AX1924)+((1-(pCell/bigT))*(I1924+J1924)),IF(OR(ISBLANK(F1925),COUNT($AX$2:AX1924)&lt;=pCell),AX1924,((pCell/COUNT($AX$2:AX1924))*AX1924)+((1-(pCell/COUNT($AX$2:AX1924)))*(I1924+J1924)))),I1924),IF(H1924="in-sample",IF(Q1924=bigT,((pCell/bigT)*AX1924)+((1-(pCell/bigT))*(I1924*J1924)),IF(OR(ISBLANK(F1925),COUNT($AX$2:AX1924)&lt;=pCell),AX1924,((pCell/COUNT($AX$2:AX1924))*AX1924)+((1-(pCell/COUNT($AX$2:AX1924)))*(I1924*J1924)))),I1924)))))))</f>
        <v/>
      </c>
      <c r="J1925" s="120" t="str">
        <f>IF(AND(ISBLANK(F1924),H1924="in-sample"),"",IF(AND(Temp!fhor_indata=1,H1924="out-sample",H1925="out-sample"),J1924,IF(AND(ISBLANK(F1925),H1924="out-sample"),"",IF(AND(Temp!optSeasCoef=0,Temp!sts_add=1),IF(H1924="in-sample",IF(Q1924=bigT,((qCell/bigT)*(I1925-I1924))+((1-(qCell/bigT))*J1924),IF(OR(ISBLANK(F1925),COUNT($F$2:F1924)&lt;=qCell),IF(COUNT($F$2:F1924)=1,0,F1924-F1923),((qCell/COUNT($F$2:F1924))*(I1925-I1924))+((1-(qCell/COUNT($F$2:F1924)))*J1924))),J1924),IF(AND(Temp!optSeasCoef=0,Temp!sts_multp=1),IF(H1924="in-sample",IF(Q1924=bigT,((qCell/bigT)*(I1925/I1924))+((1-(qCell/bigT))*J1924),IF(qCell=0,1,IF(OR(ISBLANK(F1925),COUNT($F$2:F1924)&lt;=qCell),IF(COUNT($F$2:F1924)=1,1,F1924/F1923),((qCell/COUNT($F$2:F1924))*(I1925/I1924))+((1-(qCell/COUNT($F$2:F1924)))*J1924)))),J1924),IF(Temp!sts_add=1,IF(H1924="in-sample",IF(Q1924=bigT,((qCell/bigT)*(I1925-I1924))+((1-(qCell/bigT))*J1924),IF(OR(ISBLANK(F1925),COUNT($AX$2:AX1924)&lt;=qCell),IF(COUNT($AX$2:AX1924)=1,0,AX1924-AX1923),((qCell/COUNT($AX$2:AX1924))*(I1925-I1924))+((1-(qCell/COUNT($AX$2:AX1924)))*J1924))),J1924),IF(H1924="in-sample",IF(Q1924=bigT,((qCell/bigT)*(I1925/I1924))+((1-(qCell/bigT))*J1924),IF(qCell=0,1,IF(OR(ISBLANK(F1925),COUNT($AX$2:AX1924)&lt;=qCell),IF(COUNT($AX$2:AX1924)=1,1,AX1924/AX1923),((qCell/COUNT($AX$2:AX1924))*(I1925/I1924))+((1-(qCell/COUNT($AX$2:AX1924)))*J1924)))),J1924)))))))</f>
        <v/>
      </c>
      <c r="K1925" s="120" t="str">
        <f>IF(H1925="","",IF(AND(Temp!optSeasCoef=0,Temp!sts_add=1),IF(H1925="out-sample",I1925+(Q1925*J1925),I1925+J1925),IF(AND(Temp!optSeasCoef=0,Temp!sts_multp=1),IF(H1925="out-sample",I1925*(J1925^Q1925),I1925*J1925),IF(Temp!sts_add=1,IF(H1925="out-sample",(I1925+(Q1925*J1925))*G1925,(I1925+J1925)*G1925),IF(H1925="out-sample",I1925*(J1925^Q1925)*G1925,I1925*J1925*G1925)))))</f>
        <v/>
      </c>
      <c r="L1925" s="116" t="str">
        <f t="shared" si="330"/>
        <v/>
      </c>
      <c r="M1925" s="116" t="str">
        <f t="shared" si="331"/>
        <v/>
      </c>
      <c r="N1925" s="116" t="str">
        <f t="shared" si="332"/>
        <v/>
      </c>
      <c r="O1925" s="116" t="str">
        <f t="shared" si="333"/>
        <v/>
      </c>
      <c r="P1925" s="116" t="str">
        <f t="shared" si="334"/>
        <v/>
      </c>
      <c r="Q1925" s="94" t="str">
        <f>IF(AND(Temp!fhor_indata=1,ISBLANK(F1925),H1924="in-sample"),1,IF(AND(Temp!fhor_indata=1,H1924="out-sample",Q1924&lt;XfHor),Q1924+1,IF(ISBLANK(F1925),"",IF(AND(H1925="out-sample",H1924="in-sample"),1,IF(AND(H1925="out-sample",H1924="out-sample"),Q1924+1,IF(ISNUMBER(Q1924),Q1924+1,1))))))</f>
        <v/>
      </c>
      <c r="R1925" s="94" t="str">
        <f t="shared" si="335"/>
        <v/>
      </c>
      <c r="S1925" s="94" t="str">
        <f>IF(Temp!fhor_indata=1,IF(S1924=XobsHor,1,IF(COUNT($S$2:S1924)&lt;=XobsHor,S1924+1,IF(AND(COUNT($S$2:S1924)&lt;=XobsHor+XfHor,IFERROR(MOD(S1924,XobsHor)&lt;XfHor,FALSE)),S1924+1,""))),IF(ISBLANK(F1925),"",IF(S1924=maxP,1,IF(S1924&lt;maxP,S1924+1,IF(COUNT($S$2:S1925)&lt;=XobsHor,S1924+1,"")))))</f>
        <v/>
      </c>
      <c r="T1925" s="3"/>
      <c r="U1925" s="6"/>
      <c r="V1925" s="6"/>
      <c r="W1925" s="6"/>
      <c r="X1925" s="6"/>
      <c r="Y1925" s="6"/>
      <c r="Z1925" s="6"/>
      <c r="AA1925" s="6"/>
      <c r="AB1925" s="6"/>
      <c r="AC1925" s="6"/>
      <c r="AD1925" s="6"/>
      <c r="AE1925" s="6"/>
      <c r="AF1925" s="6"/>
      <c r="AG1925" s="6"/>
      <c r="AH1925" s="6"/>
      <c r="AI1925" s="6"/>
      <c r="AJ1925" s="6"/>
      <c r="AK1925" s="6"/>
      <c r="AW1925" s="122" t="str">
        <f t="shared" si="337"/>
        <v/>
      </c>
      <c r="AX1925" s="123" t="str">
        <f t="shared" si="338"/>
        <v/>
      </c>
      <c r="AY1925" s="124" t="str">
        <f t="shared" si="339"/>
        <v/>
      </c>
      <c r="AZ1925" s="124" t="str">
        <f t="shared" si="340"/>
        <v/>
      </c>
      <c r="BF1925" s="91"/>
    </row>
    <row r="1926" spans="1:58" s="78" customFormat="1" ht="14.25" x14ac:dyDescent="0.2">
      <c r="A1926" s="6"/>
      <c r="B1926" s="6"/>
      <c r="C1926" s="6"/>
      <c r="D1926" s="3"/>
      <c r="E1926" s="98" t="str">
        <f t="shared" si="336"/>
        <v/>
      </c>
      <c r="F1926" s="117"/>
      <c r="G1926" s="116" t="str">
        <f>IF(E1926="","",IF(Temp!optSeasCoef=0,1,INDEX($C$2:$C$13,IF(MOD(COUNT($E$2:E1926),seas_indx)=0,seas_indx,MOD(COUNT($E$2:E1926),seas_indx)))))</f>
        <v/>
      </c>
      <c r="H1926" s="97" t="str">
        <f>IFERROR(IF(Temp!fhor_indata=1,IF(COUNT($S$2:S1926)&lt;=XobsHor,"in-sample",IF(AND(COUNT($S$2:S1926)&lt;=XobsHor+XfHor,MOD(S1925,XobsHor)&lt;XfHor),"out-sample","")),IF(ISBLANK(F1926),"",IF(COUNT($F$2:F1926)&lt;=XobsHor-XfHor,"in-sample","out-sample"))),"")</f>
        <v/>
      </c>
      <c r="I1926" s="120" t="str">
        <f>IF(AND(ISBLANK(F1925),H1925="in-sample"),"",IF(AND(Temp!fhor_indata=1,H1925="out-sample",H1926="out-sample"),I1925,IF(AND(ISBLANK(F1926),H1925="out-sample"),"",IF(AND(Temp!optSeasCoef=0,Temp!sts_add=1),IF(H1925="in-sample",IF(Q1925=bigT,((pCell/bigT)*F1925)+((1-(pCell/bigT))*(I1925+J1925)),IF(OR(ISBLANK(F1926),COUNT($F$2:F1925)&lt;=pCell),F1925,((pCell/COUNT($F$2:F1925))*F1925)+((1-(pCell/COUNT($F$2:F1925)))*(I1925+J1925)))),I1925),IF(AND(Temp!optSeasCoef=0,Temp!sts_multp=1),IF(H1925="in-sample",IF(Q1925=bigT,((pCell/bigT)*F1925)+((1-(pCell/bigT))*(I1925*J1925)),IF(OR(ISBLANK(F1926),COUNT(F$2:$F1925)&lt;=pCell),F1925,((pCell/COUNT($F$2:F1925))*F1925)+((1-(pCell/COUNT($F$2:F1925)))*(I1925*J1925)))),I1925),IF(Temp!sts_add=1,IF(H1925="in-sample",IF(Q1925=bigT,((pCell/bigT)*AX1925)+((1-(pCell/bigT))*(I1925+J1925)),IF(OR(ISBLANK(F1926),COUNT($AX$2:AX1925)&lt;=pCell),AX1925,((pCell/COUNT($AX$2:AX1925))*AX1925)+((1-(pCell/COUNT($AX$2:AX1925)))*(I1925+J1925)))),I1925),IF(H1925="in-sample",IF(Q1925=bigT,((pCell/bigT)*AX1925)+((1-(pCell/bigT))*(I1925*J1925)),IF(OR(ISBLANK(F1926),COUNT($AX$2:AX1925)&lt;=pCell),AX1925,((pCell/COUNT($AX$2:AX1925))*AX1925)+((1-(pCell/COUNT($AX$2:AX1925)))*(I1925*J1925)))),I1925)))))))</f>
        <v/>
      </c>
      <c r="J1926" s="120" t="str">
        <f>IF(AND(ISBLANK(F1925),H1925="in-sample"),"",IF(AND(Temp!fhor_indata=1,H1925="out-sample",H1926="out-sample"),J1925,IF(AND(ISBLANK(F1926),H1925="out-sample"),"",IF(AND(Temp!optSeasCoef=0,Temp!sts_add=1),IF(H1925="in-sample",IF(Q1925=bigT,((qCell/bigT)*(I1926-I1925))+((1-(qCell/bigT))*J1925),IF(OR(ISBLANK(F1926),COUNT($F$2:F1925)&lt;=qCell),IF(COUNT($F$2:F1925)=1,0,F1925-F1924),((qCell/COUNT($F$2:F1925))*(I1926-I1925))+((1-(qCell/COUNT($F$2:F1925)))*J1925))),J1925),IF(AND(Temp!optSeasCoef=0,Temp!sts_multp=1),IF(H1925="in-sample",IF(Q1925=bigT,((qCell/bigT)*(I1926/I1925))+((1-(qCell/bigT))*J1925),IF(qCell=0,1,IF(OR(ISBLANK(F1926),COUNT($F$2:F1925)&lt;=qCell),IF(COUNT($F$2:F1925)=1,1,F1925/F1924),((qCell/COUNT($F$2:F1925))*(I1926/I1925))+((1-(qCell/COUNT($F$2:F1925)))*J1925)))),J1925),IF(Temp!sts_add=1,IF(H1925="in-sample",IF(Q1925=bigT,((qCell/bigT)*(I1926-I1925))+((1-(qCell/bigT))*J1925),IF(OR(ISBLANK(F1926),COUNT($AX$2:AX1925)&lt;=qCell),IF(COUNT($AX$2:AX1925)=1,0,AX1925-AX1924),((qCell/COUNT($AX$2:AX1925))*(I1926-I1925))+((1-(qCell/COUNT($AX$2:AX1925)))*J1925))),J1925),IF(H1925="in-sample",IF(Q1925=bigT,((qCell/bigT)*(I1926/I1925))+((1-(qCell/bigT))*J1925),IF(qCell=0,1,IF(OR(ISBLANK(F1926),COUNT($AX$2:AX1925)&lt;=qCell),IF(COUNT($AX$2:AX1925)=1,1,AX1925/AX1924),((qCell/COUNT($AX$2:AX1925))*(I1926/I1925))+((1-(qCell/COUNT($AX$2:AX1925)))*J1925)))),J1925)))))))</f>
        <v/>
      </c>
      <c r="K1926" s="120" t="str">
        <f>IF(H1926="","",IF(AND(Temp!optSeasCoef=0,Temp!sts_add=1),IF(H1926="out-sample",I1926+(Q1926*J1926),I1926+J1926),IF(AND(Temp!optSeasCoef=0,Temp!sts_multp=1),IF(H1926="out-sample",I1926*(J1926^Q1926),I1926*J1926),IF(Temp!sts_add=1,IF(H1926="out-sample",(I1926+(Q1926*J1926))*G1926,(I1926+J1926)*G1926),IF(H1926="out-sample",I1926*(J1926^Q1926)*G1926,I1926*J1926*G1926)))))</f>
        <v/>
      </c>
      <c r="L1926" s="116" t="str">
        <f t="shared" si="330"/>
        <v/>
      </c>
      <c r="M1926" s="116" t="str">
        <f t="shared" si="331"/>
        <v/>
      </c>
      <c r="N1926" s="116" t="str">
        <f t="shared" si="332"/>
        <v/>
      </c>
      <c r="O1926" s="116" t="str">
        <f t="shared" si="333"/>
        <v/>
      </c>
      <c r="P1926" s="116" t="str">
        <f t="shared" si="334"/>
        <v/>
      </c>
      <c r="Q1926" s="94" t="str">
        <f>IF(AND(Temp!fhor_indata=1,ISBLANK(F1926),H1925="in-sample"),1,IF(AND(Temp!fhor_indata=1,H1925="out-sample",Q1925&lt;XfHor),Q1925+1,IF(ISBLANK(F1926),"",IF(AND(H1926="out-sample",H1925="in-sample"),1,IF(AND(H1926="out-sample",H1925="out-sample"),Q1925+1,IF(ISNUMBER(Q1925),Q1925+1,1))))))</f>
        <v/>
      </c>
      <c r="R1926" s="94" t="str">
        <f t="shared" si="335"/>
        <v/>
      </c>
      <c r="S1926" s="94" t="str">
        <f>IF(Temp!fhor_indata=1,IF(S1925=XobsHor,1,IF(COUNT($S$2:S1925)&lt;=XobsHor,S1925+1,IF(AND(COUNT($S$2:S1925)&lt;=XobsHor+XfHor,IFERROR(MOD(S1925,XobsHor)&lt;XfHor,FALSE)),S1925+1,""))),IF(ISBLANK(F1926),"",IF(S1925=maxP,1,IF(S1925&lt;maxP,S1925+1,IF(COUNT($S$2:S1926)&lt;=XobsHor,S1925+1,"")))))</f>
        <v/>
      </c>
      <c r="T1926" s="3"/>
      <c r="U1926" s="6"/>
      <c r="V1926" s="6"/>
      <c r="W1926" s="6"/>
      <c r="X1926" s="6"/>
      <c r="Y1926" s="6"/>
      <c r="Z1926" s="6"/>
      <c r="AA1926" s="6"/>
      <c r="AB1926" s="6"/>
      <c r="AC1926" s="6"/>
      <c r="AD1926" s="6"/>
      <c r="AE1926" s="6"/>
      <c r="AF1926" s="6"/>
      <c r="AG1926" s="6"/>
      <c r="AH1926" s="6"/>
      <c r="AI1926" s="6"/>
      <c r="AJ1926" s="6"/>
      <c r="AK1926" s="6"/>
      <c r="AW1926" s="122" t="str">
        <f t="shared" si="337"/>
        <v/>
      </c>
      <c r="AX1926" s="123" t="str">
        <f t="shared" si="338"/>
        <v/>
      </c>
      <c r="AY1926" s="124" t="str">
        <f t="shared" si="339"/>
        <v/>
      </c>
      <c r="AZ1926" s="124" t="str">
        <f t="shared" si="340"/>
        <v/>
      </c>
      <c r="BF1926" s="91"/>
    </row>
    <row r="1927" spans="1:58" s="78" customFormat="1" ht="14.25" x14ac:dyDescent="0.2">
      <c r="A1927" s="6"/>
      <c r="B1927" s="6"/>
      <c r="C1927" s="6"/>
      <c r="D1927" s="3"/>
      <c r="E1927" s="98" t="str">
        <f t="shared" si="336"/>
        <v/>
      </c>
      <c r="F1927" s="117"/>
      <c r="G1927" s="116" t="str">
        <f>IF(E1927="","",IF(Temp!optSeasCoef=0,1,INDEX($C$2:$C$13,IF(MOD(COUNT($E$2:E1927),seas_indx)=0,seas_indx,MOD(COUNT($E$2:E1927),seas_indx)))))</f>
        <v/>
      </c>
      <c r="H1927" s="97" t="str">
        <f>IFERROR(IF(Temp!fhor_indata=1,IF(COUNT($S$2:S1927)&lt;=XobsHor,"in-sample",IF(AND(COUNT($S$2:S1927)&lt;=XobsHor+XfHor,MOD(S1926,XobsHor)&lt;XfHor),"out-sample","")),IF(ISBLANK(F1927),"",IF(COUNT($F$2:F1927)&lt;=XobsHor-XfHor,"in-sample","out-sample"))),"")</f>
        <v/>
      </c>
      <c r="I1927" s="120" t="str">
        <f>IF(AND(ISBLANK(F1926),H1926="in-sample"),"",IF(AND(Temp!fhor_indata=1,H1926="out-sample",H1927="out-sample"),I1926,IF(AND(ISBLANK(F1927),H1926="out-sample"),"",IF(AND(Temp!optSeasCoef=0,Temp!sts_add=1),IF(H1926="in-sample",IF(Q1926=bigT,((pCell/bigT)*F1926)+((1-(pCell/bigT))*(I1926+J1926)),IF(OR(ISBLANK(F1927),COUNT($F$2:F1926)&lt;=pCell),F1926,((pCell/COUNT($F$2:F1926))*F1926)+((1-(pCell/COUNT($F$2:F1926)))*(I1926+J1926)))),I1926),IF(AND(Temp!optSeasCoef=0,Temp!sts_multp=1),IF(H1926="in-sample",IF(Q1926=bigT,((pCell/bigT)*F1926)+((1-(pCell/bigT))*(I1926*J1926)),IF(OR(ISBLANK(F1927),COUNT(F$2:$F1926)&lt;=pCell),F1926,((pCell/COUNT($F$2:F1926))*F1926)+((1-(pCell/COUNT($F$2:F1926)))*(I1926*J1926)))),I1926),IF(Temp!sts_add=1,IF(H1926="in-sample",IF(Q1926=bigT,((pCell/bigT)*AX1926)+((1-(pCell/bigT))*(I1926+J1926)),IF(OR(ISBLANK(F1927),COUNT($AX$2:AX1926)&lt;=pCell),AX1926,((pCell/COUNT($AX$2:AX1926))*AX1926)+((1-(pCell/COUNT($AX$2:AX1926)))*(I1926+J1926)))),I1926),IF(H1926="in-sample",IF(Q1926=bigT,((pCell/bigT)*AX1926)+((1-(pCell/bigT))*(I1926*J1926)),IF(OR(ISBLANK(F1927),COUNT($AX$2:AX1926)&lt;=pCell),AX1926,((pCell/COUNT($AX$2:AX1926))*AX1926)+((1-(pCell/COUNT($AX$2:AX1926)))*(I1926*J1926)))),I1926)))))))</f>
        <v/>
      </c>
      <c r="J1927" s="120" t="str">
        <f>IF(AND(ISBLANK(F1926),H1926="in-sample"),"",IF(AND(Temp!fhor_indata=1,H1926="out-sample",H1927="out-sample"),J1926,IF(AND(ISBLANK(F1927),H1926="out-sample"),"",IF(AND(Temp!optSeasCoef=0,Temp!sts_add=1),IF(H1926="in-sample",IF(Q1926=bigT,((qCell/bigT)*(I1927-I1926))+((1-(qCell/bigT))*J1926),IF(OR(ISBLANK(F1927),COUNT($F$2:F1926)&lt;=qCell),IF(COUNT($F$2:F1926)=1,0,F1926-F1925),((qCell/COUNT($F$2:F1926))*(I1927-I1926))+((1-(qCell/COUNT($F$2:F1926)))*J1926))),J1926),IF(AND(Temp!optSeasCoef=0,Temp!sts_multp=1),IF(H1926="in-sample",IF(Q1926=bigT,((qCell/bigT)*(I1927/I1926))+((1-(qCell/bigT))*J1926),IF(qCell=0,1,IF(OR(ISBLANK(F1927),COUNT($F$2:F1926)&lt;=qCell),IF(COUNT($F$2:F1926)=1,1,F1926/F1925),((qCell/COUNT($F$2:F1926))*(I1927/I1926))+((1-(qCell/COUNT($F$2:F1926)))*J1926)))),J1926),IF(Temp!sts_add=1,IF(H1926="in-sample",IF(Q1926=bigT,((qCell/bigT)*(I1927-I1926))+((1-(qCell/bigT))*J1926),IF(OR(ISBLANK(F1927),COUNT($AX$2:AX1926)&lt;=qCell),IF(COUNT($AX$2:AX1926)=1,0,AX1926-AX1925),((qCell/COUNT($AX$2:AX1926))*(I1927-I1926))+((1-(qCell/COUNT($AX$2:AX1926)))*J1926))),J1926),IF(H1926="in-sample",IF(Q1926=bigT,((qCell/bigT)*(I1927/I1926))+((1-(qCell/bigT))*J1926),IF(qCell=0,1,IF(OR(ISBLANK(F1927),COUNT($AX$2:AX1926)&lt;=qCell),IF(COUNT($AX$2:AX1926)=1,1,AX1926/AX1925),((qCell/COUNT($AX$2:AX1926))*(I1927/I1926))+((1-(qCell/COUNT($AX$2:AX1926)))*J1926)))),J1926)))))))</f>
        <v/>
      </c>
      <c r="K1927" s="120" t="str">
        <f>IF(H1927="","",IF(AND(Temp!optSeasCoef=0,Temp!sts_add=1),IF(H1927="out-sample",I1927+(Q1927*J1927),I1927+J1927),IF(AND(Temp!optSeasCoef=0,Temp!sts_multp=1),IF(H1927="out-sample",I1927*(J1927^Q1927),I1927*J1927),IF(Temp!sts_add=1,IF(H1927="out-sample",(I1927+(Q1927*J1927))*G1927,(I1927+J1927)*G1927),IF(H1927="out-sample",I1927*(J1927^Q1927)*G1927,I1927*J1927*G1927)))))</f>
        <v/>
      </c>
      <c r="L1927" s="116" t="str">
        <f t="shared" si="330"/>
        <v/>
      </c>
      <c r="M1927" s="116" t="str">
        <f t="shared" si="331"/>
        <v/>
      </c>
      <c r="N1927" s="116" t="str">
        <f t="shared" si="332"/>
        <v/>
      </c>
      <c r="O1927" s="116" t="str">
        <f t="shared" si="333"/>
        <v/>
      </c>
      <c r="P1927" s="116" t="str">
        <f t="shared" si="334"/>
        <v/>
      </c>
      <c r="Q1927" s="94" t="str">
        <f>IF(AND(Temp!fhor_indata=1,ISBLANK(F1927),H1926="in-sample"),1,IF(AND(Temp!fhor_indata=1,H1926="out-sample",Q1926&lt;XfHor),Q1926+1,IF(ISBLANK(F1927),"",IF(AND(H1927="out-sample",H1926="in-sample"),1,IF(AND(H1927="out-sample",H1926="out-sample"),Q1926+1,IF(ISNUMBER(Q1926),Q1926+1,1))))))</f>
        <v/>
      </c>
      <c r="R1927" s="94" t="str">
        <f t="shared" si="335"/>
        <v/>
      </c>
      <c r="S1927" s="94" t="str">
        <f>IF(Temp!fhor_indata=1,IF(S1926=XobsHor,1,IF(COUNT($S$2:S1926)&lt;=XobsHor,S1926+1,IF(AND(COUNT($S$2:S1926)&lt;=XobsHor+XfHor,IFERROR(MOD(S1926,XobsHor)&lt;XfHor,FALSE)),S1926+1,""))),IF(ISBLANK(F1927),"",IF(S1926=maxP,1,IF(S1926&lt;maxP,S1926+1,IF(COUNT($S$2:S1927)&lt;=XobsHor,S1926+1,"")))))</f>
        <v/>
      </c>
      <c r="T1927" s="3"/>
      <c r="U1927" s="6"/>
      <c r="V1927" s="6"/>
      <c r="W1927" s="6"/>
      <c r="X1927" s="6"/>
      <c r="Y1927" s="6"/>
      <c r="Z1927" s="6"/>
      <c r="AA1927" s="6"/>
      <c r="AB1927" s="6"/>
      <c r="AC1927" s="6"/>
      <c r="AD1927" s="6"/>
      <c r="AE1927" s="6"/>
      <c r="AF1927" s="6"/>
      <c r="AG1927" s="6"/>
      <c r="AH1927" s="6"/>
      <c r="AI1927" s="6"/>
      <c r="AJ1927" s="6"/>
      <c r="AK1927" s="6"/>
      <c r="AW1927" s="122" t="str">
        <f t="shared" si="337"/>
        <v/>
      </c>
      <c r="AX1927" s="123" t="str">
        <f t="shared" si="338"/>
        <v/>
      </c>
      <c r="AY1927" s="124" t="str">
        <f t="shared" si="339"/>
        <v/>
      </c>
      <c r="AZ1927" s="124" t="str">
        <f t="shared" si="340"/>
        <v/>
      </c>
      <c r="BF1927" s="91"/>
    </row>
    <row r="1928" spans="1:58" s="78" customFormat="1" ht="14.25" x14ac:dyDescent="0.2">
      <c r="A1928" s="6"/>
      <c r="B1928" s="6"/>
      <c r="C1928" s="6"/>
      <c r="D1928" s="3"/>
      <c r="E1928" s="98" t="str">
        <f t="shared" si="336"/>
        <v/>
      </c>
      <c r="F1928" s="117"/>
      <c r="G1928" s="116" t="str">
        <f>IF(E1928="","",IF(Temp!optSeasCoef=0,1,INDEX($C$2:$C$13,IF(MOD(COUNT($E$2:E1928),seas_indx)=0,seas_indx,MOD(COUNT($E$2:E1928),seas_indx)))))</f>
        <v/>
      </c>
      <c r="H1928" s="97" t="str">
        <f>IFERROR(IF(Temp!fhor_indata=1,IF(COUNT($S$2:S1928)&lt;=XobsHor,"in-sample",IF(AND(COUNT($S$2:S1928)&lt;=XobsHor+XfHor,MOD(S1927,XobsHor)&lt;XfHor),"out-sample","")),IF(ISBLANK(F1928),"",IF(COUNT($F$2:F1928)&lt;=XobsHor-XfHor,"in-sample","out-sample"))),"")</f>
        <v/>
      </c>
      <c r="I1928" s="120" t="str">
        <f>IF(AND(ISBLANK(F1927),H1927="in-sample"),"",IF(AND(Temp!fhor_indata=1,H1927="out-sample",H1928="out-sample"),I1927,IF(AND(ISBLANK(F1928),H1927="out-sample"),"",IF(AND(Temp!optSeasCoef=0,Temp!sts_add=1),IF(H1927="in-sample",IF(Q1927=bigT,((pCell/bigT)*F1927)+((1-(pCell/bigT))*(I1927+J1927)),IF(OR(ISBLANK(F1928),COUNT($F$2:F1927)&lt;=pCell),F1927,((pCell/COUNT($F$2:F1927))*F1927)+((1-(pCell/COUNT($F$2:F1927)))*(I1927+J1927)))),I1927),IF(AND(Temp!optSeasCoef=0,Temp!sts_multp=1),IF(H1927="in-sample",IF(Q1927=bigT,((pCell/bigT)*F1927)+((1-(pCell/bigT))*(I1927*J1927)),IF(OR(ISBLANK(F1928),COUNT(F$2:$F1927)&lt;=pCell),F1927,((pCell/COUNT($F$2:F1927))*F1927)+((1-(pCell/COUNT($F$2:F1927)))*(I1927*J1927)))),I1927),IF(Temp!sts_add=1,IF(H1927="in-sample",IF(Q1927=bigT,((pCell/bigT)*AX1927)+((1-(pCell/bigT))*(I1927+J1927)),IF(OR(ISBLANK(F1928),COUNT($AX$2:AX1927)&lt;=pCell),AX1927,((pCell/COUNT($AX$2:AX1927))*AX1927)+((1-(pCell/COUNT($AX$2:AX1927)))*(I1927+J1927)))),I1927),IF(H1927="in-sample",IF(Q1927=bigT,((pCell/bigT)*AX1927)+((1-(pCell/bigT))*(I1927*J1927)),IF(OR(ISBLANK(F1928),COUNT($AX$2:AX1927)&lt;=pCell),AX1927,((pCell/COUNT($AX$2:AX1927))*AX1927)+((1-(pCell/COUNT($AX$2:AX1927)))*(I1927*J1927)))),I1927)))))))</f>
        <v/>
      </c>
      <c r="J1928" s="120" t="str">
        <f>IF(AND(ISBLANK(F1927),H1927="in-sample"),"",IF(AND(Temp!fhor_indata=1,H1927="out-sample",H1928="out-sample"),J1927,IF(AND(ISBLANK(F1928),H1927="out-sample"),"",IF(AND(Temp!optSeasCoef=0,Temp!sts_add=1),IF(H1927="in-sample",IF(Q1927=bigT,((qCell/bigT)*(I1928-I1927))+((1-(qCell/bigT))*J1927),IF(OR(ISBLANK(F1928),COUNT($F$2:F1927)&lt;=qCell),IF(COUNT($F$2:F1927)=1,0,F1927-F1926),((qCell/COUNT($F$2:F1927))*(I1928-I1927))+((1-(qCell/COUNT($F$2:F1927)))*J1927))),J1927),IF(AND(Temp!optSeasCoef=0,Temp!sts_multp=1),IF(H1927="in-sample",IF(Q1927=bigT,((qCell/bigT)*(I1928/I1927))+((1-(qCell/bigT))*J1927),IF(qCell=0,1,IF(OR(ISBLANK(F1928),COUNT($F$2:F1927)&lt;=qCell),IF(COUNT($F$2:F1927)=1,1,F1927/F1926),((qCell/COUNT($F$2:F1927))*(I1928/I1927))+((1-(qCell/COUNT($F$2:F1927)))*J1927)))),J1927),IF(Temp!sts_add=1,IF(H1927="in-sample",IF(Q1927=bigT,((qCell/bigT)*(I1928-I1927))+((1-(qCell/bigT))*J1927),IF(OR(ISBLANK(F1928),COUNT($AX$2:AX1927)&lt;=qCell),IF(COUNT($AX$2:AX1927)=1,0,AX1927-AX1926),((qCell/COUNT($AX$2:AX1927))*(I1928-I1927))+((1-(qCell/COUNT($AX$2:AX1927)))*J1927))),J1927),IF(H1927="in-sample",IF(Q1927=bigT,((qCell/bigT)*(I1928/I1927))+((1-(qCell/bigT))*J1927),IF(qCell=0,1,IF(OR(ISBLANK(F1928),COUNT($AX$2:AX1927)&lt;=qCell),IF(COUNT($AX$2:AX1927)=1,1,AX1927/AX1926),((qCell/COUNT($AX$2:AX1927))*(I1928/I1927))+((1-(qCell/COUNT($AX$2:AX1927)))*J1927)))),J1927)))))))</f>
        <v/>
      </c>
      <c r="K1928" s="120" t="str">
        <f>IF(H1928="","",IF(AND(Temp!optSeasCoef=0,Temp!sts_add=1),IF(H1928="out-sample",I1928+(Q1928*J1928),I1928+J1928),IF(AND(Temp!optSeasCoef=0,Temp!sts_multp=1),IF(H1928="out-sample",I1928*(J1928^Q1928),I1928*J1928),IF(Temp!sts_add=1,IF(H1928="out-sample",(I1928+(Q1928*J1928))*G1928,(I1928+J1928)*G1928),IF(H1928="out-sample",I1928*(J1928^Q1928)*G1928,I1928*J1928*G1928)))))</f>
        <v/>
      </c>
      <c r="L1928" s="116" t="str">
        <f t="shared" si="330"/>
        <v/>
      </c>
      <c r="M1928" s="116" t="str">
        <f t="shared" si="331"/>
        <v/>
      </c>
      <c r="N1928" s="116" t="str">
        <f t="shared" si="332"/>
        <v/>
      </c>
      <c r="O1928" s="116" t="str">
        <f t="shared" si="333"/>
        <v/>
      </c>
      <c r="P1928" s="116" t="str">
        <f t="shared" si="334"/>
        <v/>
      </c>
      <c r="Q1928" s="94" t="str">
        <f>IF(AND(Temp!fhor_indata=1,ISBLANK(F1928),H1927="in-sample"),1,IF(AND(Temp!fhor_indata=1,H1927="out-sample",Q1927&lt;XfHor),Q1927+1,IF(ISBLANK(F1928),"",IF(AND(H1928="out-sample",H1927="in-sample"),1,IF(AND(H1928="out-sample",H1927="out-sample"),Q1927+1,IF(ISNUMBER(Q1927),Q1927+1,1))))))</f>
        <v/>
      </c>
      <c r="R1928" s="94" t="str">
        <f t="shared" si="335"/>
        <v/>
      </c>
      <c r="S1928" s="94" t="str">
        <f>IF(Temp!fhor_indata=1,IF(S1927=XobsHor,1,IF(COUNT($S$2:S1927)&lt;=XobsHor,S1927+1,IF(AND(COUNT($S$2:S1927)&lt;=XobsHor+XfHor,IFERROR(MOD(S1927,XobsHor)&lt;XfHor,FALSE)),S1927+1,""))),IF(ISBLANK(F1928),"",IF(S1927=maxP,1,IF(S1927&lt;maxP,S1927+1,IF(COUNT($S$2:S1928)&lt;=XobsHor,S1927+1,"")))))</f>
        <v/>
      </c>
      <c r="T1928" s="3"/>
      <c r="U1928" s="6"/>
      <c r="V1928" s="6"/>
      <c r="W1928" s="6"/>
      <c r="X1928" s="6"/>
      <c r="Y1928" s="6"/>
      <c r="Z1928" s="6"/>
      <c r="AA1928" s="6"/>
      <c r="AB1928" s="6"/>
      <c r="AC1928" s="6"/>
      <c r="AD1928" s="6"/>
      <c r="AE1928" s="6"/>
      <c r="AF1928" s="6"/>
      <c r="AG1928" s="6"/>
      <c r="AH1928" s="6"/>
      <c r="AI1928" s="6"/>
      <c r="AJ1928" s="6"/>
      <c r="AK1928" s="6"/>
      <c r="AW1928" s="122" t="str">
        <f t="shared" si="337"/>
        <v/>
      </c>
      <c r="AX1928" s="123" t="str">
        <f t="shared" si="338"/>
        <v/>
      </c>
      <c r="AY1928" s="124" t="str">
        <f t="shared" si="339"/>
        <v/>
      </c>
      <c r="AZ1928" s="124" t="str">
        <f t="shared" si="340"/>
        <v/>
      </c>
      <c r="BF1928" s="91"/>
    </row>
    <row r="1929" spans="1:58" s="78" customFormat="1" ht="14.25" x14ac:dyDescent="0.2">
      <c r="A1929" s="6"/>
      <c r="B1929" s="6"/>
      <c r="C1929" s="6"/>
      <c r="D1929" s="3"/>
      <c r="E1929" s="98" t="str">
        <f t="shared" si="336"/>
        <v/>
      </c>
      <c r="F1929" s="117"/>
      <c r="G1929" s="116" t="str">
        <f>IF(E1929="","",IF(Temp!optSeasCoef=0,1,INDEX($C$2:$C$13,IF(MOD(COUNT($E$2:E1929),seas_indx)=0,seas_indx,MOD(COUNT($E$2:E1929),seas_indx)))))</f>
        <v/>
      </c>
      <c r="H1929" s="97" t="str">
        <f>IFERROR(IF(Temp!fhor_indata=1,IF(COUNT($S$2:S1929)&lt;=XobsHor,"in-sample",IF(AND(COUNT($S$2:S1929)&lt;=XobsHor+XfHor,MOD(S1928,XobsHor)&lt;XfHor),"out-sample","")),IF(ISBLANK(F1929),"",IF(COUNT($F$2:F1929)&lt;=XobsHor-XfHor,"in-sample","out-sample"))),"")</f>
        <v/>
      </c>
      <c r="I1929" s="120" t="str">
        <f>IF(AND(ISBLANK(F1928),H1928="in-sample"),"",IF(AND(Temp!fhor_indata=1,H1928="out-sample",H1929="out-sample"),I1928,IF(AND(ISBLANK(F1929),H1928="out-sample"),"",IF(AND(Temp!optSeasCoef=0,Temp!sts_add=1),IF(H1928="in-sample",IF(Q1928=bigT,((pCell/bigT)*F1928)+((1-(pCell/bigT))*(I1928+J1928)),IF(OR(ISBLANK(F1929),COUNT($F$2:F1928)&lt;=pCell),F1928,((pCell/COUNT($F$2:F1928))*F1928)+((1-(pCell/COUNT($F$2:F1928)))*(I1928+J1928)))),I1928),IF(AND(Temp!optSeasCoef=0,Temp!sts_multp=1),IF(H1928="in-sample",IF(Q1928=bigT,((pCell/bigT)*F1928)+((1-(pCell/bigT))*(I1928*J1928)),IF(OR(ISBLANK(F1929),COUNT(F$2:$F1928)&lt;=pCell),F1928,((pCell/COUNT($F$2:F1928))*F1928)+((1-(pCell/COUNT($F$2:F1928)))*(I1928*J1928)))),I1928),IF(Temp!sts_add=1,IF(H1928="in-sample",IF(Q1928=bigT,((pCell/bigT)*AX1928)+((1-(pCell/bigT))*(I1928+J1928)),IF(OR(ISBLANK(F1929),COUNT($AX$2:AX1928)&lt;=pCell),AX1928,((pCell/COUNT($AX$2:AX1928))*AX1928)+((1-(pCell/COUNT($AX$2:AX1928)))*(I1928+J1928)))),I1928),IF(H1928="in-sample",IF(Q1928=bigT,((pCell/bigT)*AX1928)+((1-(pCell/bigT))*(I1928*J1928)),IF(OR(ISBLANK(F1929),COUNT($AX$2:AX1928)&lt;=pCell),AX1928,((pCell/COUNT($AX$2:AX1928))*AX1928)+((1-(pCell/COUNT($AX$2:AX1928)))*(I1928*J1928)))),I1928)))))))</f>
        <v/>
      </c>
      <c r="J1929" s="120" t="str">
        <f>IF(AND(ISBLANK(F1928),H1928="in-sample"),"",IF(AND(Temp!fhor_indata=1,H1928="out-sample",H1929="out-sample"),J1928,IF(AND(ISBLANK(F1929),H1928="out-sample"),"",IF(AND(Temp!optSeasCoef=0,Temp!sts_add=1),IF(H1928="in-sample",IF(Q1928=bigT,((qCell/bigT)*(I1929-I1928))+((1-(qCell/bigT))*J1928),IF(OR(ISBLANK(F1929),COUNT($F$2:F1928)&lt;=qCell),IF(COUNT($F$2:F1928)=1,0,F1928-F1927),((qCell/COUNT($F$2:F1928))*(I1929-I1928))+((1-(qCell/COUNT($F$2:F1928)))*J1928))),J1928),IF(AND(Temp!optSeasCoef=0,Temp!sts_multp=1),IF(H1928="in-sample",IF(Q1928=bigT,((qCell/bigT)*(I1929/I1928))+((1-(qCell/bigT))*J1928),IF(qCell=0,1,IF(OR(ISBLANK(F1929),COUNT($F$2:F1928)&lt;=qCell),IF(COUNT($F$2:F1928)=1,1,F1928/F1927),((qCell/COUNT($F$2:F1928))*(I1929/I1928))+((1-(qCell/COUNT($F$2:F1928)))*J1928)))),J1928),IF(Temp!sts_add=1,IF(H1928="in-sample",IF(Q1928=bigT,((qCell/bigT)*(I1929-I1928))+((1-(qCell/bigT))*J1928),IF(OR(ISBLANK(F1929),COUNT($AX$2:AX1928)&lt;=qCell),IF(COUNT($AX$2:AX1928)=1,0,AX1928-AX1927),((qCell/COUNT($AX$2:AX1928))*(I1929-I1928))+((1-(qCell/COUNT($AX$2:AX1928)))*J1928))),J1928),IF(H1928="in-sample",IF(Q1928=bigT,((qCell/bigT)*(I1929/I1928))+((1-(qCell/bigT))*J1928),IF(qCell=0,1,IF(OR(ISBLANK(F1929),COUNT($AX$2:AX1928)&lt;=qCell),IF(COUNT($AX$2:AX1928)=1,1,AX1928/AX1927),((qCell/COUNT($AX$2:AX1928))*(I1929/I1928))+((1-(qCell/COUNT($AX$2:AX1928)))*J1928)))),J1928)))))))</f>
        <v/>
      </c>
      <c r="K1929" s="120" t="str">
        <f>IF(H1929="","",IF(AND(Temp!optSeasCoef=0,Temp!sts_add=1),IF(H1929="out-sample",I1929+(Q1929*J1929),I1929+J1929),IF(AND(Temp!optSeasCoef=0,Temp!sts_multp=1),IF(H1929="out-sample",I1929*(J1929^Q1929),I1929*J1929),IF(Temp!sts_add=1,IF(H1929="out-sample",(I1929+(Q1929*J1929))*G1929,(I1929+J1929)*G1929),IF(H1929="out-sample",I1929*(J1929^Q1929)*G1929,I1929*J1929*G1929)))))</f>
        <v/>
      </c>
      <c r="L1929" s="116" t="str">
        <f t="shared" si="330"/>
        <v/>
      </c>
      <c r="M1929" s="116" t="str">
        <f t="shared" si="331"/>
        <v/>
      </c>
      <c r="N1929" s="116" t="str">
        <f t="shared" si="332"/>
        <v/>
      </c>
      <c r="O1929" s="116" t="str">
        <f t="shared" si="333"/>
        <v/>
      </c>
      <c r="P1929" s="116" t="str">
        <f t="shared" si="334"/>
        <v/>
      </c>
      <c r="Q1929" s="94" t="str">
        <f>IF(AND(Temp!fhor_indata=1,ISBLANK(F1929),H1928="in-sample"),1,IF(AND(Temp!fhor_indata=1,H1928="out-sample",Q1928&lt;XfHor),Q1928+1,IF(ISBLANK(F1929),"",IF(AND(H1929="out-sample",H1928="in-sample"),1,IF(AND(H1929="out-sample",H1928="out-sample"),Q1928+1,IF(ISNUMBER(Q1928),Q1928+1,1))))))</f>
        <v/>
      </c>
      <c r="R1929" s="94" t="str">
        <f t="shared" si="335"/>
        <v/>
      </c>
      <c r="S1929" s="94" t="str">
        <f>IF(Temp!fhor_indata=1,IF(S1928=XobsHor,1,IF(COUNT($S$2:S1928)&lt;=XobsHor,S1928+1,IF(AND(COUNT($S$2:S1928)&lt;=XobsHor+XfHor,IFERROR(MOD(S1928,XobsHor)&lt;XfHor,FALSE)),S1928+1,""))),IF(ISBLANK(F1929),"",IF(S1928=maxP,1,IF(S1928&lt;maxP,S1928+1,IF(COUNT($S$2:S1929)&lt;=XobsHor,S1928+1,"")))))</f>
        <v/>
      </c>
      <c r="T1929" s="3"/>
      <c r="U1929" s="6"/>
      <c r="V1929" s="6"/>
      <c r="W1929" s="6"/>
      <c r="X1929" s="6"/>
      <c r="Y1929" s="6"/>
      <c r="Z1929" s="6"/>
      <c r="AA1929" s="6"/>
      <c r="AB1929" s="6"/>
      <c r="AC1929" s="6"/>
      <c r="AD1929" s="6"/>
      <c r="AE1929" s="6"/>
      <c r="AF1929" s="6"/>
      <c r="AG1929" s="6"/>
      <c r="AH1929" s="6"/>
      <c r="AI1929" s="6"/>
      <c r="AJ1929" s="6"/>
      <c r="AK1929" s="6"/>
      <c r="AW1929" s="122" t="str">
        <f t="shared" si="337"/>
        <v/>
      </c>
      <c r="AX1929" s="123" t="str">
        <f t="shared" si="338"/>
        <v/>
      </c>
      <c r="AY1929" s="124" t="str">
        <f t="shared" si="339"/>
        <v/>
      </c>
      <c r="AZ1929" s="124" t="str">
        <f t="shared" si="340"/>
        <v/>
      </c>
      <c r="BF1929" s="91"/>
    </row>
    <row r="1930" spans="1:58" s="78" customFormat="1" ht="14.25" x14ac:dyDescent="0.2">
      <c r="A1930" s="6"/>
      <c r="B1930" s="6"/>
      <c r="C1930" s="6"/>
      <c r="D1930" s="3"/>
      <c r="E1930" s="98" t="str">
        <f t="shared" si="336"/>
        <v/>
      </c>
      <c r="F1930" s="117"/>
      <c r="G1930" s="116" t="str">
        <f>IF(E1930="","",IF(Temp!optSeasCoef=0,1,INDEX($C$2:$C$13,IF(MOD(COUNT($E$2:E1930),seas_indx)=0,seas_indx,MOD(COUNT($E$2:E1930),seas_indx)))))</f>
        <v/>
      </c>
      <c r="H1930" s="97" t="str">
        <f>IFERROR(IF(Temp!fhor_indata=1,IF(COUNT($S$2:S1930)&lt;=XobsHor,"in-sample",IF(AND(COUNT($S$2:S1930)&lt;=XobsHor+XfHor,MOD(S1929,XobsHor)&lt;XfHor),"out-sample","")),IF(ISBLANK(F1930),"",IF(COUNT($F$2:F1930)&lt;=XobsHor-XfHor,"in-sample","out-sample"))),"")</f>
        <v/>
      </c>
      <c r="I1930" s="120" t="str">
        <f>IF(AND(ISBLANK(F1929),H1929="in-sample"),"",IF(AND(Temp!fhor_indata=1,H1929="out-sample",H1930="out-sample"),I1929,IF(AND(ISBLANK(F1930),H1929="out-sample"),"",IF(AND(Temp!optSeasCoef=0,Temp!sts_add=1),IF(H1929="in-sample",IF(Q1929=bigT,((pCell/bigT)*F1929)+((1-(pCell/bigT))*(I1929+J1929)),IF(OR(ISBLANK(F1930),COUNT($F$2:F1929)&lt;=pCell),F1929,((pCell/COUNT($F$2:F1929))*F1929)+((1-(pCell/COUNT($F$2:F1929)))*(I1929+J1929)))),I1929),IF(AND(Temp!optSeasCoef=0,Temp!sts_multp=1),IF(H1929="in-sample",IF(Q1929=bigT,((pCell/bigT)*F1929)+((1-(pCell/bigT))*(I1929*J1929)),IF(OR(ISBLANK(F1930),COUNT(F$2:$F1929)&lt;=pCell),F1929,((pCell/COUNT($F$2:F1929))*F1929)+((1-(pCell/COUNT($F$2:F1929)))*(I1929*J1929)))),I1929),IF(Temp!sts_add=1,IF(H1929="in-sample",IF(Q1929=bigT,((pCell/bigT)*AX1929)+((1-(pCell/bigT))*(I1929+J1929)),IF(OR(ISBLANK(F1930),COUNT($AX$2:AX1929)&lt;=pCell),AX1929,((pCell/COUNT($AX$2:AX1929))*AX1929)+((1-(pCell/COUNT($AX$2:AX1929)))*(I1929+J1929)))),I1929),IF(H1929="in-sample",IF(Q1929=bigT,((pCell/bigT)*AX1929)+((1-(pCell/bigT))*(I1929*J1929)),IF(OR(ISBLANK(F1930),COUNT($AX$2:AX1929)&lt;=pCell),AX1929,((pCell/COUNT($AX$2:AX1929))*AX1929)+((1-(pCell/COUNT($AX$2:AX1929)))*(I1929*J1929)))),I1929)))))))</f>
        <v/>
      </c>
      <c r="J1930" s="120" t="str">
        <f>IF(AND(ISBLANK(F1929),H1929="in-sample"),"",IF(AND(Temp!fhor_indata=1,H1929="out-sample",H1930="out-sample"),J1929,IF(AND(ISBLANK(F1930),H1929="out-sample"),"",IF(AND(Temp!optSeasCoef=0,Temp!sts_add=1),IF(H1929="in-sample",IF(Q1929=bigT,((qCell/bigT)*(I1930-I1929))+((1-(qCell/bigT))*J1929),IF(OR(ISBLANK(F1930),COUNT($F$2:F1929)&lt;=qCell),IF(COUNT($F$2:F1929)=1,0,F1929-F1928),((qCell/COUNT($F$2:F1929))*(I1930-I1929))+((1-(qCell/COUNT($F$2:F1929)))*J1929))),J1929),IF(AND(Temp!optSeasCoef=0,Temp!sts_multp=1),IF(H1929="in-sample",IF(Q1929=bigT,((qCell/bigT)*(I1930/I1929))+((1-(qCell/bigT))*J1929),IF(qCell=0,1,IF(OR(ISBLANK(F1930),COUNT($F$2:F1929)&lt;=qCell),IF(COUNT($F$2:F1929)=1,1,F1929/F1928),((qCell/COUNT($F$2:F1929))*(I1930/I1929))+((1-(qCell/COUNT($F$2:F1929)))*J1929)))),J1929),IF(Temp!sts_add=1,IF(H1929="in-sample",IF(Q1929=bigT,((qCell/bigT)*(I1930-I1929))+((1-(qCell/bigT))*J1929),IF(OR(ISBLANK(F1930),COUNT($AX$2:AX1929)&lt;=qCell),IF(COUNT($AX$2:AX1929)=1,0,AX1929-AX1928),((qCell/COUNT($AX$2:AX1929))*(I1930-I1929))+((1-(qCell/COUNT($AX$2:AX1929)))*J1929))),J1929),IF(H1929="in-sample",IF(Q1929=bigT,((qCell/bigT)*(I1930/I1929))+((1-(qCell/bigT))*J1929),IF(qCell=0,1,IF(OR(ISBLANK(F1930),COUNT($AX$2:AX1929)&lt;=qCell),IF(COUNT($AX$2:AX1929)=1,1,AX1929/AX1928),((qCell/COUNT($AX$2:AX1929))*(I1930/I1929))+((1-(qCell/COUNT($AX$2:AX1929)))*J1929)))),J1929)))))))</f>
        <v/>
      </c>
      <c r="K1930" s="120" t="str">
        <f>IF(H1930="","",IF(AND(Temp!optSeasCoef=0,Temp!sts_add=1),IF(H1930="out-sample",I1930+(Q1930*J1930),I1930+J1930),IF(AND(Temp!optSeasCoef=0,Temp!sts_multp=1),IF(H1930="out-sample",I1930*(J1930^Q1930),I1930*J1930),IF(Temp!sts_add=1,IF(H1930="out-sample",(I1930+(Q1930*J1930))*G1930,(I1930+J1930)*G1930),IF(H1930="out-sample",I1930*(J1930^Q1930)*G1930,I1930*J1930*G1930)))))</f>
        <v/>
      </c>
      <c r="L1930" s="116" t="str">
        <f t="shared" si="330"/>
        <v/>
      </c>
      <c r="M1930" s="116" t="str">
        <f t="shared" si="331"/>
        <v/>
      </c>
      <c r="N1930" s="116" t="str">
        <f t="shared" si="332"/>
        <v/>
      </c>
      <c r="O1930" s="116" t="str">
        <f t="shared" si="333"/>
        <v/>
      </c>
      <c r="P1930" s="116" t="str">
        <f t="shared" si="334"/>
        <v/>
      </c>
      <c r="Q1930" s="94" t="str">
        <f>IF(AND(Temp!fhor_indata=1,ISBLANK(F1930),H1929="in-sample"),1,IF(AND(Temp!fhor_indata=1,H1929="out-sample",Q1929&lt;XfHor),Q1929+1,IF(ISBLANK(F1930),"",IF(AND(H1930="out-sample",H1929="in-sample"),1,IF(AND(H1930="out-sample",H1929="out-sample"),Q1929+1,IF(ISNUMBER(Q1929),Q1929+1,1))))))</f>
        <v/>
      </c>
      <c r="R1930" s="94" t="str">
        <f t="shared" si="335"/>
        <v/>
      </c>
      <c r="S1930" s="94" t="str">
        <f>IF(Temp!fhor_indata=1,IF(S1929=XobsHor,1,IF(COUNT($S$2:S1929)&lt;=XobsHor,S1929+1,IF(AND(COUNT($S$2:S1929)&lt;=XobsHor+XfHor,IFERROR(MOD(S1929,XobsHor)&lt;XfHor,FALSE)),S1929+1,""))),IF(ISBLANK(F1930),"",IF(S1929=maxP,1,IF(S1929&lt;maxP,S1929+1,IF(COUNT($S$2:S1930)&lt;=XobsHor,S1929+1,"")))))</f>
        <v/>
      </c>
      <c r="T1930" s="3"/>
      <c r="U1930" s="6"/>
      <c r="V1930" s="6"/>
      <c r="W1930" s="6"/>
      <c r="X1930" s="6"/>
      <c r="Y1930" s="6"/>
      <c r="Z1930" s="6"/>
      <c r="AA1930" s="6"/>
      <c r="AB1930" s="6"/>
      <c r="AC1930" s="6"/>
      <c r="AD1930" s="6"/>
      <c r="AE1930" s="6"/>
      <c r="AF1930" s="6"/>
      <c r="AG1930" s="6"/>
      <c r="AH1930" s="6"/>
      <c r="AI1930" s="6"/>
      <c r="AJ1930" s="6"/>
      <c r="AK1930" s="6"/>
      <c r="AW1930" s="122" t="str">
        <f t="shared" si="337"/>
        <v/>
      </c>
      <c r="AX1930" s="123" t="str">
        <f t="shared" si="338"/>
        <v/>
      </c>
      <c r="AY1930" s="124" t="str">
        <f t="shared" si="339"/>
        <v/>
      </c>
      <c r="AZ1930" s="124" t="str">
        <f t="shared" si="340"/>
        <v/>
      </c>
      <c r="BF1930" s="91"/>
    </row>
    <row r="1931" spans="1:58" s="78" customFormat="1" ht="14.25" x14ac:dyDescent="0.2">
      <c r="A1931" s="6"/>
      <c r="B1931" s="6"/>
      <c r="C1931" s="6"/>
      <c r="D1931" s="3"/>
      <c r="E1931" s="98" t="str">
        <f t="shared" si="336"/>
        <v/>
      </c>
      <c r="F1931" s="117"/>
      <c r="G1931" s="116" t="str">
        <f>IF(E1931="","",IF(Temp!optSeasCoef=0,1,INDEX($C$2:$C$13,IF(MOD(COUNT($E$2:E1931),seas_indx)=0,seas_indx,MOD(COUNT($E$2:E1931),seas_indx)))))</f>
        <v/>
      </c>
      <c r="H1931" s="97" t="str">
        <f>IFERROR(IF(Temp!fhor_indata=1,IF(COUNT($S$2:S1931)&lt;=XobsHor,"in-sample",IF(AND(COUNT($S$2:S1931)&lt;=XobsHor+XfHor,MOD(S1930,XobsHor)&lt;XfHor),"out-sample","")),IF(ISBLANK(F1931),"",IF(COUNT($F$2:F1931)&lt;=XobsHor-XfHor,"in-sample","out-sample"))),"")</f>
        <v/>
      </c>
      <c r="I1931" s="120" t="str">
        <f>IF(AND(ISBLANK(F1930),H1930="in-sample"),"",IF(AND(Temp!fhor_indata=1,H1930="out-sample",H1931="out-sample"),I1930,IF(AND(ISBLANK(F1931),H1930="out-sample"),"",IF(AND(Temp!optSeasCoef=0,Temp!sts_add=1),IF(H1930="in-sample",IF(Q1930=bigT,((pCell/bigT)*F1930)+((1-(pCell/bigT))*(I1930+J1930)),IF(OR(ISBLANK(F1931),COUNT($F$2:F1930)&lt;=pCell),F1930,((pCell/COUNT($F$2:F1930))*F1930)+((1-(pCell/COUNT($F$2:F1930)))*(I1930+J1930)))),I1930),IF(AND(Temp!optSeasCoef=0,Temp!sts_multp=1),IF(H1930="in-sample",IF(Q1930=bigT,((pCell/bigT)*F1930)+((1-(pCell/bigT))*(I1930*J1930)),IF(OR(ISBLANK(F1931),COUNT(F$2:$F1930)&lt;=pCell),F1930,((pCell/COUNT($F$2:F1930))*F1930)+((1-(pCell/COUNT($F$2:F1930)))*(I1930*J1930)))),I1930),IF(Temp!sts_add=1,IF(H1930="in-sample",IF(Q1930=bigT,((pCell/bigT)*AX1930)+((1-(pCell/bigT))*(I1930+J1930)),IF(OR(ISBLANK(F1931),COUNT($AX$2:AX1930)&lt;=pCell),AX1930,((pCell/COUNT($AX$2:AX1930))*AX1930)+((1-(pCell/COUNT($AX$2:AX1930)))*(I1930+J1930)))),I1930),IF(H1930="in-sample",IF(Q1930=bigT,((pCell/bigT)*AX1930)+((1-(pCell/bigT))*(I1930*J1930)),IF(OR(ISBLANK(F1931),COUNT($AX$2:AX1930)&lt;=pCell),AX1930,((pCell/COUNT($AX$2:AX1930))*AX1930)+((1-(pCell/COUNT($AX$2:AX1930)))*(I1930*J1930)))),I1930)))))))</f>
        <v/>
      </c>
      <c r="J1931" s="120" t="str">
        <f>IF(AND(ISBLANK(F1930),H1930="in-sample"),"",IF(AND(Temp!fhor_indata=1,H1930="out-sample",H1931="out-sample"),J1930,IF(AND(ISBLANK(F1931),H1930="out-sample"),"",IF(AND(Temp!optSeasCoef=0,Temp!sts_add=1),IF(H1930="in-sample",IF(Q1930=bigT,((qCell/bigT)*(I1931-I1930))+((1-(qCell/bigT))*J1930),IF(OR(ISBLANK(F1931),COUNT($F$2:F1930)&lt;=qCell),IF(COUNT($F$2:F1930)=1,0,F1930-F1929),((qCell/COUNT($F$2:F1930))*(I1931-I1930))+((1-(qCell/COUNT($F$2:F1930)))*J1930))),J1930),IF(AND(Temp!optSeasCoef=0,Temp!sts_multp=1),IF(H1930="in-sample",IF(Q1930=bigT,((qCell/bigT)*(I1931/I1930))+((1-(qCell/bigT))*J1930),IF(qCell=0,1,IF(OR(ISBLANK(F1931),COUNT($F$2:F1930)&lt;=qCell),IF(COUNT($F$2:F1930)=1,1,F1930/F1929),((qCell/COUNT($F$2:F1930))*(I1931/I1930))+((1-(qCell/COUNT($F$2:F1930)))*J1930)))),J1930),IF(Temp!sts_add=1,IF(H1930="in-sample",IF(Q1930=bigT,((qCell/bigT)*(I1931-I1930))+((1-(qCell/bigT))*J1930),IF(OR(ISBLANK(F1931),COUNT($AX$2:AX1930)&lt;=qCell),IF(COUNT($AX$2:AX1930)=1,0,AX1930-AX1929),((qCell/COUNT($AX$2:AX1930))*(I1931-I1930))+((1-(qCell/COUNT($AX$2:AX1930)))*J1930))),J1930),IF(H1930="in-sample",IF(Q1930=bigT,((qCell/bigT)*(I1931/I1930))+((1-(qCell/bigT))*J1930),IF(qCell=0,1,IF(OR(ISBLANK(F1931),COUNT($AX$2:AX1930)&lt;=qCell),IF(COUNT($AX$2:AX1930)=1,1,AX1930/AX1929),((qCell/COUNT($AX$2:AX1930))*(I1931/I1930))+((1-(qCell/COUNT($AX$2:AX1930)))*J1930)))),J1930)))))))</f>
        <v/>
      </c>
      <c r="K1931" s="120" t="str">
        <f>IF(H1931="","",IF(AND(Temp!optSeasCoef=0,Temp!sts_add=1),IF(H1931="out-sample",I1931+(Q1931*J1931),I1931+J1931),IF(AND(Temp!optSeasCoef=0,Temp!sts_multp=1),IF(H1931="out-sample",I1931*(J1931^Q1931),I1931*J1931),IF(Temp!sts_add=1,IF(H1931="out-sample",(I1931+(Q1931*J1931))*G1931,(I1931+J1931)*G1931),IF(H1931="out-sample",I1931*(J1931^Q1931)*G1931,I1931*J1931*G1931)))))</f>
        <v/>
      </c>
      <c r="L1931" s="116" t="str">
        <f t="shared" si="330"/>
        <v/>
      </c>
      <c r="M1931" s="116" t="str">
        <f t="shared" si="331"/>
        <v/>
      </c>
      <c r="N1931" s="116" t="str">
        <f t="shared" si="332"/>
        <v/>
      </c>
      <c r="O1931" s="116" t="str">
        <f t="shared" si="333"/>
        <v/>
      </c>
      <c r="P1931" s="116" t="str">
        <f t="shared" si="334"/>
        <v/>
      </c>
      <c r="Q1931" s="94" t="str">
        <f>IF(AND(Temp!fhor_indata=1,ISBLANK(F1931),H1930="in-sample"),1,IF(AND(Temp!fhor_indata=1,H1930="out-sample",Q1930&lt;XfHor),Q1930+1,IF(ISBLANK(F1931),"",IF(AND(H1931="out-sample",H1930="in-sample"),1,IF(AND(H1931="out-sample",H1930="out-sample"),Q1930+1,IF(ISNUMBER(Q1930),Q1930+1,1))))))</f>
        <v/>
      </c>
      <c r="R1931" s="94" t="str">
        <f t="shared" si="335"/>
        <v/>
      </c>
      <c r="S1931" s="94" t="str">
        <f>IF(Temp!fhor_indata=1,IF(S1930=XobsHor,1,IF(COUNT($S$2:S1930)&lt;=XobsHor,S1930+1,IF(AND(COUNT($S$2:S1930)&lt;=XobsHor+XfHor,IFERROR(MOD(S1930,XobsHor)&lt;XfHor,FALSE)),S1930+1,""))),IF(ISBLANK(F1931),"",IF(S1930=maxP,1,IF(S1930&lt;maxP,S1930+1,IF(COUNT($S$2:S1931)&lt;=XobsHor,S1930+1,"")))))</f>
        <v/>
      </c>
      <c r="T1931" s="3"/>
      <c r="U1931" s="6"/>
      <c r="V1931" s="6"/>
      <c r="W1931" s="6"/>
      <c r="X1931" s="6"/>
      <c r="Y1931" s="6"/>
      <c r="Z1931" s="6"/>
      <c r="AA1931" s="6"/>
      <c r="AB1931" s="6"/>
      <c r="AC1931" s="6"/>
      <c r="AD1931" s="6"/>
      <c r="AE1931" s="6"/>
      <c r="AF1931" s="6"/>
      <c r="AG1931" s="6"/>
      <c r="AH1931" s="6"/>
      <c r="AI1931" s="6"/>
      <c r="AJ1931" s="6"/>
      <c r="AK1931" s="6"/>
      <c r="AW1931" s="122" t="str">
        <f t="shared" si="337"/>
        <v/>
      </c>
      <c r="AX1931" s="123" t="str">
        <f t="shared" si="338"/>
        <v/>
      </c>
      <c r="AY1931" s="124" t="str">
        <f t="shared" si="339"/>
        <v/>
      </c>
      <c r="AZ1931" s="124" t="str">
        <f t="shared" si="340"/>
        <v/>
      </c>
      <c r="BF1931" s="91"/>
    </row>
    <row r="1932" spans="1:58" s="78" customFormat="1" ht="14.25" x14ac:dyDescent="0.2">
      <c r="A1932" s="6"/>
      <c r="B1932" s="6"/>
      <c r="C1932" s="6"/>
      <c r="D1932" s="3"/>
      <c r="E1932" s="98" t="str">
        <f t="shared" si="336"/>
        <v/>
      </c>
      <c r="F1932" s="117"/>
      <c r="G1932" s="116" t="str">
        <f>IF(E1932="","",IF(Temp!optSeasCoef=0,1,INDEX($C$2:$C$13,IF(MOD(COUNT($E$2:E1932),seas_indx)=0,seas_indx,MOD(COUNT($E$2:E1932),seas_indx)))))</f>
        <v/>
      </c>
      <c r="H1932" s="97" t="str">
        <f>IFERROR(IF(Temp!fhor_indata=1,IF(COUNT($S$2:S1932)&lt;=XobsHor,"in-sample",IF(AND(COUNT($S$2:S1932)&lt;=XobsHor+XfHor,MOD(S1931,XobsHor)&lt;XfHor),"out-sample","")),IF(ISBLANK(F1932),"",IF(COUNT($F$2:F1932)&lt;=XobsHor-XfHor,"in-sample","out-sample"))),"")</f>
        <v/>
      </c>
      <c r="I1932" s="120" t="str">
        <f>IF(AND(ISBLANK(F1931),H1931="in-sample"),"",IF(AND(Temp!fhor_indata=1,H1931="out-sample",H1932="out-sample"),I1931,IF(AND(ISBLANK(F1932),H1931="out-sample"),"",IF(AND(Temp!optSeasCoef=0,Temp!sts_add=1),IF(H1931="in-sample",IF(Q1931=bigT,((pCell/bigT)*F1931)+((1-(pCell/bigT))*(I1931+J1931)),IF(OR(ISBLANK(F1932),COUNT($F$2:F1931)&lt;=pCell),F1931,((pCell/COUNT($F$2:F1931))*F1931)+((1-(pCell/COUNT($F$2:F1931)))*(I1931+J1931)))),I1931),IF(AND(Temp!optSeasCoef=0,Temp!sts_multp=1),IF(H1931="in-sample",IF(Q1931=bigT,((pCell/bigT)*F1931)+((1-(pCell/bigT))*(I1931*J1931)),IF(OR(ISBLANK(F1932),COUNT(F$2:$F1931)&lt;=pCell),F1931,((pCell/COUNT($F$2:F1931))*F1931)+((1-(pCell/COUNT($F$2:F1931)))*(I1931*J1931)))),I1931),IF(Temp!sts_add=1,IF(H1931="in-sample",IF(Q1931=bigT,((pCell/bigT)*AX1931)+((1-(pCell/bigT))*(I1931+J1931)),IF(OR(ISBLANK(F1932),COUNT($AX$2:AX1931)&lt;=pCell),AX1931,((pCell/COUNT($AX$2:AX1931))*AX1931)+((1-(pCell/COUNT($AX$2:AX1931)))*(I1931+J1931)))),I1931),IF(H1931="in-sample",IF(Q1931=bigT,((pCell/bigT)*AX1931)+((1-(pCell/bigT))*(I1931*J1931)),IF(OR(ISBLANK(F1932),COUNT($AX$2:AX1931)&lt;=pCell),AX1931,((pCell/COUNT($AX$2:AX1931))*AX1931)+((1-(pCell/COUNT($AX$2:AX1931)))*(I1931*J1931)))),I1931)))))))</f>
        <v/>
      </c>
      <c r="J1932" s="120" t="str">
        <f>IF(AND(ISBLANK(F1931),H1931="in-sample"),"",IF(AND(Temp!fhor_indata=1,H1931="out-sample",H1932="out-sample"),J1931,IF(AND(ISBLANK(F1932),H1931="out-sample"),"",IF(AND(Temp!optSeasCoef=0,Temp!sts_add=1),IF(H1931="in-sample",IF(Q1931=bigT,((qCell/bigT)*(I1932-I1931))+((1-(qCell/bigT))*J1931),IF(OR(ISBLANK(F1932),COUNT($F$2:F1931)&lt;=qCell),IF(COUNT($F$2:F1931)=1,0,F1931-F1930),((qCell/COUNT($F$2:F1931))*(I1932-I1931))+((1-(qCell/COUNT($F$2:F1931)))*J1931))),J1931),IF(AND(Temp!optSeasCoef=0,Temp!sts_multp=1),IF(H1931="in-sample",IF(Q1931=bigT,((qCell/bigT)*(I1932/I1931))+((1-(qCell/bigT))*J1931),IF(qCell=0,1,IF(OR(ISBLANK(F1932),COUNT($F$2:F1931)&lt;=qCell),IF(COUNT($F$2:F1931)=1,1,F1931/F1930),((qCell/COUNT($F$2:F1931))*(I1932/I1931))+((1-(qCell/COUNT($F$2:F1931)))*J1931)))),J1931),IF(Temp!sts_add=1,IF(H1931="in-sample",IF(Q1931=bigT,((qCell/bigT)*(I1932-I1931))+((1-(qCell/bigT))*J1931),IF(OR(ISBLANK(F1932),COUNT($AX$2:AX1931)&lt;=qCell),IF(COUNT($AX$2:AX1931)=1,0,AX1931-AX1930),((qCell/COUNT($AX$2:AX1931))*(I1932-I1931))+((1-(qCell/COUNT($AX$2:AX1931)))*J1931))),J1931),IF(H1931="in-sample",IF(Q1931=bigT,((qCell/bigT)*(I1932/I1931))+((1-(qCell/bigT))*J1931),IF(qCell=0,1,IF(OR(ISBLANK(F1932),COUNT($AX$2:AX1931)&lt;=qCell),IF(COUNT($AX$2:AX1931)=1,1,AX1931/AX1930),((qCell/COUNT($AX$2:AX1931))*(I1932/I1931))+((1-(qCell/COUNT($AX$2:AX1931)))*J1931)))),J1931)))))))</f>
        <v/>
      </c>
      <c r="K1932" s="120" t="str">
        <f>IF(H1932="","",IF(AND(Temp!optSeasCoef=0,Temp!sts_add=1),IF(H1932="out-sample",I1932+(Q1932*J1932),I1932+J1932),IF(AND(Temp!optSeasCoef=0,Temp!sts_multp=1),IF(H1932="out-sample",I1932*(J1932^Q1932),I1932*J1932),IF(Temp!sts_add=1,IF(H1932="out-sample",(I1932+(Q1932*J1932))*G1932,(I1932+J1932)*G1932),IF(H1932="out-sample",I1932*(J1932^Q1932)*G1932,I1932*J1932*G1932)))))</f>
        <v/>
      </c>
      <c r="L1932" s="116" t="str">
        <f t="shared" si="330"/>
        <v/>
      </c>
      <c r="M1932" s="116" t="str">
        <f t="shared" si="331"/>
        <v/>
      </c>
      <c r="N1932" s="116" t="str">
        <f t="shared" si="332"/>
        <v/>
      </c>
      <c r="O1932" s="116" t="str">
        <f t="shared" si="333"/>
        <v/>
      </c>
      <c r="P1932" s="116" t="str">
        <f t="shared" si="334"/>
        <v/>
      </c>
      <c r="Q1932" s="94" t="str">
        <f>IF(AND(Temp!fhor_indata=1,ISBLANK(F1932),H1931="in-sample"),1,IF(AND(Temp!fhor_indata=1,H1931="out-sample",Q1931&lt;XfHor),Q1931+1,IF(ISBLANK(F1932),"",IF(AND(H1932="out-sample",H1931="in-sample"),1,IF(AND(H1932="out-sample",H1931="out-sample"),Q1931+1,IF(ISNUMBER(Q1931),Q1931+1,1))))))</f>
        <v/>
      </c>
      <c r="R1932" s="94" t="str">
        <f t="shared" si="335"/>
        <v/>
      </c>
      <c r="S1932" s="94" t="str">
        <f>IF(Temp!fhor_indata=1,IF(S1931=XobsHor,1,IF(COUNT($S$2:S1931)&lt;=XobsHor,S1931+1,IF(AND(COUNT($S$2:S1931)&lt;=XobsHor+XfHor,IFERROR(MOD(S1931,XobsHor)&lt;XfHor,FALSE)),S1931+1,""))),IF(ISBLANK(F1932),"",IF(S1931=maxP,1,IF(S1931&lt;maxP,S1931+1,IF(COUNT($S$2:S1932)&lt;=XobsHor,S1931+1,"")))))</f>
        <v/>
      </c>
      <c r="T1932" s="3"/>
      <c r="U1932" s="6"/>
      <c r="V1932" s="6"/>
      <c r="W1932" s="6"/>
      <c r="X1932" s="6"/>
      <c r="Y1932" s="6"/>
      <c r="Z1932" s="6"/>
      <c r="AA1932" s="6"/>
      <c r="AB1932" s="6"/>
      <c r="AC1932" s="6"/>
      <c r="AD1932" s="6"/>
      <c r="AE1932" s="6"/>
      <c r="AF1932" s="6"/>
      <c r="AG1932" s="6"/>
      <c r="AH1932" s="6"/>
      <c r="AI1932" s="6"/>
      <c r="AJ1932" s="6"/>
      <c r="AK1932" s="6"/>
      <c r="AW1932" s="122" t="str">
        <f t="shared" si="337"/>
        <v/>
      </c>
      <c r="AX1932" s="123" t="str">
        <f t="shared" si="338"/>
        <v/>
      </c>
      <c r="AY1932" s="124" t="str">
        <f t="shared" si="339"/>
        <v/>
      </c>
      <c r="AZ1932" s="124" t="str">
        <f t="shared" si="340"/>
        <v/>
      </c>
      <c r="BF1932" s="91"/>
    </row>
    <row r="1933" spans="1:58" s="78" customFormat="1" ht="14.25" x14ac:dyDescent="0.2">
      <c r="A1933" s="6"/>
      <c r="B1933" s="6"/>
      <c r="C1933" s="6"/>
      <c r="D1933" s="3"/>
      <c r="E1933" s="98" t="str">
        <f t="shared" si="336"/>
        <v/>
      </c>
      <c r="F1933" s="117"/>
      <c r="G1933" s="116" t="str">
        <f>IF(E1933="","",IF(Temp!optSeasCoef=0,1,INDEX($C$2:$C$13,IF(MOD(COUNT($E$2:E1933),seas_indx)=0,seas_indx,MOD(COUNT($E$2:E1933),seas_indx)))))</f>
        <v/>
      </c>
      <c r="H1933" s="97" t="str">
        <f>IFERROR(IF(Temp!fhor_indata=1,IF(COUNT($S$2:S1933)&lt;=XobsHor,"in-sample",IF(AND(COUNT($S$2:S1933)&lt;=XobsHor+XfHor,MOD(S1932,XobsHor)&lt;XfHor),"out-sample","")),IF(ISBLANK(F1933),"",IF(COUNT($F$2:F1933)&lt;=XobsHor-XfHor,"in-sample","out-sample"))),"")</f>
        <v/>
      </c>
      <c r="I1933" s="120" t="str">
        <f>IF(AND(ISBLANK(F1932),H1932="in-sample"),"",IF(AND(Temp!fhor_indata=1,H1932="out-sample",H1933="out-sample"),I1932,IF(AND(ISBLANK(F1933),H1932="out-sample"),"",IF(AND(Temp!optSeasCoef=0,Temp!sts_add=1),IF(H1932="in-sample",IF(Q1932=bigT,((pCell/bigT)*F1932)+((1-(pCell/bigT))*(I1932+J1932)),IF(OR(ISBLANK(F1933),COUNT($F$2:F1932)&lt;=pCell),F1932,((pCell/COUNT($F$2:F1932))*F1932)+((1-(pCell/COUNT($F$2:F1932)))*(I1932+J1932)))),I1932),IF(AND(Temp!optSeasCoef=0,Temp!sts_multp=1),IF(H1932="in-sample",IF(Q1932=bigT,((pCell/bigT)*F1932)+((1-(pCell/bigT))*(I1932*J1932)),IF(OR(ISBLANK(F1933),COUNT(F$2:$F1932)&lt;=pCell),F1932,((pCell/COUNT($F$2:F1932))*F1932)+((1-(pCell/COUNT($F$2:F1932)))*(I1932*J1932)))),I1932),IF(Temp!sts_add=1,IF(H1932="in-sample",IF(Q1932=bigT,((pCell/bigT)*AX1932)+((1-(pCell/bigT))*(I1932+J1932)),IF(OR(ISBLANK(F1933),COUNT($AX$2:AX1932)&lt;=pCell),AX1932,((pCell/COUNT($AX$2:AX1932))*AX1932)+((1-(pCell/COUNT($AX$2:AX1932)))*(I1932+J1932)))),I1932),IF(H1932="in-sample",IF(Q1932=bigT,((pCell/bigT)*AX1932)+((1-(pCell/bigT))*(I1932*J1932)),IF(OR(ISBLANK(F1933),COUNT($AX$2:AX1932)&lt;=pCell),AX1932,((pCell/COUNT($AX$2:AX1932))*AX1932)+((1-(pCell/COUNT($AX$2:AX1932)))*(I1932*J1932)))),I1932)))))))</f>
        <v/>
      </c>
      <c r="J1933" s="120" t="str">
        <f>IF(AND(ISBLANK(F1932),H1932="in-sample"),"",IF(AND(Temp!fhor_indata=1,H1932="out-sample",H1933="out-sample"),J1932,IF(AND(ISBLANK(F1933),H1932="out-sample"),"",IF(AND(Temp!optSeasCoef=0,Temp!sts_add=1),IF(H1932="in-sample",IF(Q1932=bigT,((qCell/bigT)*(I1933-I1932))+((1-(qCell/bigT))*J1932),IF(OR(ISBLANK(F1933),COUNT($F$2:F1932)&lt;=qCell),IF(COUNT($F$2:F1932)=1,0,F1932-F1931),((qCell/COUNT($F$2:F1932))*(I1933-I1932))+((1-(qCell/COUNT($F$2:F1932)))*J1932))),J1932),IF(AND(Temp!optSeasCoef=0,Temp!sts_multp=1),IF(H1932="in-sample",IF(Q1932=bigT,((qCell/bigT)*(I1933/I1932))+((1-(qCell/bigT))*J1932),IF(qCell=0,1,IF(OR(ISBLANK(F1933),COUNT($F$2:F1932)&lt;=qCell),IF(COUNT($F$2:F1932)=1,1,F1932/F1931),((qCell/COUNT($F$2:F1932))*(I1933/I1932))+((1-(qCell/COUNT($F$2:F1932)))*J1932)))),J1932),IF(Temp!sts_add=1,IF(H1932="in-sample",IF(Q1932=bigT,((qCell/bigT)*(I1933-I1932))+((1-(qCell/bigT))*J1932),IF(OR(ISBLANK(F1933),COUNT($AX$2:AX1932)&lt;=qCell),IF(COUNT($AX$2:AX1932)=1,0,AX1932-AX1931),((qCell/COUNT($AX$2:AX1932))*(I1933-I1932))+((1-(qCell/COUNT($AX$2:AX1932)))*J1932))),J1932),IF(H1932="in-sample",IF(Q1932=bigT,((qCell/bigT)*(I1933/I1932))+((1-(qCell/bigT))*J1932),IF(qCell=0,1,IF(OR(ISBLANK(F1933),COUNT($AX$2:AX1932)&lt;=qCell),IF(COUNT($AX$2:AX1932)=1,1,AX1932/AX1931),((qCell/COUNT($AX$2:AX1932))*(I1933/I1932))+((1-(qCell/COUNT($AX$2:AX1932)))*J1932)))),J1932)))))))</f>
        <v/>
      </c>
      <c r="K1933" s="120" t="str">
        <f>IF(H1933="","",IF(AND(Temp!optSeasCoef=0,Temp!sts_add=1),IF(H1933="out-sample",I1933+(Q1933*J1933),I1933+J1933),IF(AND(Temp!optSeasCoef=0,Temp!sts_multp=1),IF(H1933="out-sample",I1933*(J1933^Q1933),I1933*J1933),IF(Temp!sts_add=1,IF(H1933="out-sample",(I1933+(Q1933*J1933))*G1933,(I1933+J1933)*G1933),IF(H1933="out-sample",I1933*(J1933^Q1933)*G1933,I1933*J1933*G1933)))))</f>
        <v/>
      </c>
      <c r="L1933" s="116" t="str">
        <f t="shared" si="330"/>
        <v/>
      </c>
      <c r="M1933" s="116" t="str">
        <f t="shared" si="331"/>
        <v/>
      </c>
      <c r="N1933" s="116" t="str">
        <f t="shared" si="332"/>
        <v/>
      </c>
      <c r="O1933" s="116" t="str">
        <f t="shared" si="333"/>
        <v/>
      </c>
      <c r="P1933" s="116" t="str">
        <f t="shared" si="334"/>
        <v/>
      </c>
      <c r="Q1933" s="94" t="str">
        <f>IF(AND(Temp!fhor_indata=1,ISBLANK(F1933),H1932="in-sample"),1,IF(AND(Temp!fhor_indata=1,H1932="out-sample",Q1932&lt;XfHor),Q1932+1,IF(ISBLANK(F1933),"",IF(AND(H1933="out-sample",H1932="in-sample"),1,IF(AND(H1933="out-sample",H1932="out-sample"),Q1932+1,IF(ISNUMBER(Q1932),Q1932+1,1))))))</f>
        <v/>
      </c>
      <c r="R1933" s="94" t="str">
        <f t="shared" si="335"/>
        <v/>
      </c>
      <c r="S1933" s="94" t="str">
        <f>IF(Temp!fhor_indata=1,IF(S1932=XobsHor,1,IF(COUNT($S$2:S1932)&lt;=XobsHor,S1932+1,IF(AND(COUNT($S$2:S1932)&lt;=XobsHor+XfHor,IFERROR(MOD(S1932,XobsHor)&lt;XfHor,FALSE)),S1932+1,""))),IF(ISBLANK(F1933),"",IF(S1932=maxP,1,IF(S1932&lt;maxP,S1932+1,IF(COUNT($S$2:S1933)&lt;=XobsHor,S1932+1,"")))))</f>
        <v/>
      </c>
      <c r="T1933" s="3"/>
      <c r="U1933" s="6"/>
      <c r="V1933" s="6"/>
      <c r="W1933" s="6"/>
      <c r="X1933" s="6"/>
      <c r="Y1933" s="6"/>
      <c r="Z1933" s="6"/>
      <c r="AA1933" s="6"/>
      <c r="AB1933" s="6"/>
      <c r="AC1933" s="6"/>
      <c r="AD1933" s="6"/>
      <c r="AE1933" s="6"/>
      <c r="AF1933" s="6"/>
      <c r="AG1933" s="6"/>
      <c r="AH1933" s="6"/>
      <c r="AI1933" s="6"/>
      <c r="AJ1933" s="6"/>
      <c r="AK1933" s="6"/>
      <c r="AW1933" s="122" t="str">
        <f t="shared" si="337"/>
        <v/>
      </c>
      <c r="AX1933" s="123" t="str">
        <f t="shared" si="338"/>
        <v/>
      </c>
      <c r="AY1933" s="124" t="str">
        <f t="shared" si="339"/>
        <v/>
      </c>
      <c r="AZ1933" s="124" t="str">
        <f t="shared" si="340"/>
        <v/>
      </c>
      <c r="BF1933" s="91"/>
    </row>
    <row r="1934" spans="1:58" s="78" customFormat="1" ht="14.25" x14ac:dyDescent="0.2">
      <c r="A1934" s="6"/>
      <c r="B1934" s="6"/>
      <c r="C1934" s="6"/>
      <c r="D1934" s="3"/>
      <c r="E1934" s="98" t="str">
        <f t="shared" si="336"/>
        <v/>
      </c>
      <c r="F1934" s="117"/>
      <c r="G1934" s="116" t="str">
        <f>IF(E1934="","",IF(Temp!optSeasCoef=0,1,INDEX($C$2:$C$13,IF(MOD(COUNT($E$2:E1934),seas_indx)=0,seas_indx,MOD(COUNT($E$2:E1934),seas_indx)))))</f>
        <v/>
      </c>
      <c r="H1934" s="97" t="str">
        <f>IFERROR(IF(Temp!fhor_indata=1,IF(COUNT($S$2:S1934)&lt;=XobsHor,"in-sample",IF(AND(COUNT($S$2:S1934)&lt;=XobsHor+XfHor,MOD(S1933,XobsHor)&lt;XfHor),"out-sample","")),IF(ISBLANK(F1934),"",IF(COUNT($F$2:F1934)&lt;=XobsHor-XfHor,"in-sample","out-sample"))),"")</f>
        <v/>
      </c>
      <c r="I1934" s="120" t="str">
        <f>IF(AND(ISBLANK(F1933),H1933="in-sample"),"",IF(AND(Temp!fhor_indata=1,H1933="out-sample",H1934="out-sample"),I1933,IF(AND(ISBLANK(F1934),H1933="out-sample"),"",IF(AND(Temp!optSeasCoef=0,Temp!sts_add=1),IF(H1933="in-sample",IF(Q1933=bigT,((pCell/bigT)*F1933)+((1-(pCell/bigT))*(I1933+J1933)),IF(OR(ISBLANK(F1934),COUNT($F$2:F1933)&lt;=pCell),F1933,((pCell/COUNT($F$2:F1933))*F1933)+((1-(pCell/COUNT($F$2:F1933)))*(I1933+J1933)))),I1933),IF(AND(Temp!optSeasCoef=0,Temp!sts_multp=1),IF(H1933="in-sample",IF(Q1933=bigT,((pCell/bigT)*F1933)+((1-(pCell/bigT))*(I1933*J1933)),IF(OR(ISBLANK(F1934),COUNT(F$2:$F1933)&lt;=pCell),F1933,((pCell/COUNT($F$2:F1933))*F1933)+((1-(pCell/COUNT($F$2:F1933)))*(I1933*J1933)))),I1933),IF(Temp!sts_add=1,IF(H1933="in-sample",IF(Q1933=bigT,((pCell/bigT)*AX1933)+((1-(pCell/bigT))*(I1933+J1933)),IF(OR(ISBLANK(F1934),COUNT($AX$2:AX1933)&lt;=pCell),AX1933,((pCell/COUNT($AX$2:AX1933))*AX1933)+((1-(pCell/COUNT($AX$2:AX1933)))*(I1933+J1933)))),I1933),IF(H1933="in-sample",IF(Q1933=bigT,((pCell/bigT)*AX1933)+((1-(pCell/bigT))*(I1933*J1933)),IF(OR(ISBLANK(F1934),COUNT($AX$2:AX1933)&lt;=pCell),AX1933,((pCell/COUNT($AX$2:AX1933))*AX1933)+((1-(pCell/COUNT($AX$2:AX1933)))*(I1933*J1933)))),I1933)))))))</f>
        <v/>
      </c>
      <c r="J1934" s="120" t="str">
        <f>IF(AND(ISBLANK(F1933),H1933="in-sample"),"",IF(AND(Temp!fhor_indata=1,H1933="out-sample",H1934="out-sample"),J1933,IF(AND(ISBLANK(F1934),H1933="out-sample"),"",IF(AND(Temp!optSeasCoef=0,Temp!sts_add=1),IF(H1933="in-sample",IF(Q1933=bigT,((qCell/bigT)*(I1934-I1933))+((1-(qCell/bigT))*J1933),IF(OR(ISBLANK(F1934),COUNT($F$2:F1933)&lt;=qCell),IF(COUNT($F$2:F1933)=1,0,F1933-F1932),((qCell/COUNT($F$2:F1933))*(I1934-I1933))+((1-(qCell/COUNT($F$2:F1933)))*J1933))),J1933),IF(AND(Temp!optSeasCoef=0,Temp!sts_multp=1),IF(H1933="in-sample",IF(Q1933=bigT,((qCell/bigT)*(I1934/I1933))+((1-(qCell/bigT))*J1933),IF(qCell=0,1,IF(OR(ISBLANK(F1934),COUNT($F$2:F1933)&lt;=qCell),IF(COUNT($F$2:F1933)=1,1,F1933/F1932),((qCell/COUNT($F$2:F1933))*(I1934/I1933))+((1-(qCell/COUNT($F$2:F1933)))*J1933)))),J1933),IF(Temp!sts_add=1,IF(H1933="in-sample",IF(Q1933=bigT,((qCell/bigT)*(I1934-I1933))+((1-(qCell/bigT))*J1933),IF(OR(ISBLANK(F1934),COUNT($AX$2:AX1933)&lt;=qCell),IF(COUNT($AX$2:AX1933)=1,0,AX1933-AX1932),((qCell/COUNT($AX$2:AX1933))*(I1934-I1933))+((1-(qCell/COUNT($AX$2:AX1933)))*J1933))),J1933),IF(H1933="in-sample",IF(Q1933=bigT,((qCell/bigT)*(I1934/I1933))+((1-(qCell/bigT))*J1933),IF(qCell=0,1,IF(OR(ISBLANK(F1934),COUNT($AX$2:AX1933)&lt;=qCell),IF(COUNT($AX$2:AX1933)=1,1,AX1933/AX1932),((qCell/COUNT($AX$2:AX1933))*(I1934/I1933))+((1-(qCell/COUNT($AX$2:AX1933)))*J1933)))),J1933)))))))</f>
        <v/>
      </c>
      <c r="K1934" s="120" t="str">
        <f>IF(H1934="","",IF(AND(Temp!optSeasCoef=0,Temp!sts_add=1),IF(H1934="out-sample",I1934+(Q1934*J1934),I1934+J1934),IF(AND(Temp!optSeasCoef=0,Temp!sts_multp=1),IF(H1934="out-sample",I1934*(J1934^Q1934),I1934*J1934),IF(Temp!sts_add=1,IF(H1934="out-sample",(I1934+(Q1934*J1934))*G1934,(I1934+J1934)*G1934),IF(H1934="out-sample",I1934*(J1934^Q1934)*G1934,I1934*J1934*G1934)))))</f>
        <v/>
      </c>
      <c r="L1934" s="116" t="str">
        <f t="shared" si="330"/>
        <v/>
      </c>
      <c r="M1934" s="116" t="str">
        <f t="shared" si="331"/>
        <v/>
      </c>
      <c r="N1934" s="116" t="str">
        <f t="shared" si="332"/>
        <v/>
      </c>
      <c r="O1934" s="116" t="str">
        <f t="shared" si="333"/>
        <v/>
      </c>
      <c r="P1934" s="116" t="str">
        <f t="shared" si="334"/>
        <v/>
      </c>
      <c r="Q1934" s="94" t="str">
        <f>IF(AND(Temp!fhor_indata=1,ISBLANK(F1934),H1933="in-sample"),1,IF(AND(Temp!fhor_indata=1,H1933="out-sample",Q1933&lt;XfHor),Q1933+1,IF(ISBLANK(F1934),"",IF(AND(H1934="out-sample",H1933="in-sample"),1,IF(AND(H1934="out-sample",H1933="out-sample"),Q1933+1,IF(ISNUMBER(Q1933),Q1933+1,1))))))</f>
        <v/>
      </c>
      <c r="R1934" s="94" t="str">
        <f t="shared" si="335"/>
        <v/>
      </c>
      <c r="S1934" s="94" t="str">
        <f>IF(Temp!fhor_indata=1,IF(S1933=XobsHor,1,IF(COUNT($S$2:S1933)&lt;=XobsHor,S1933+1,IF(AND(COUNT($S$2:S1933)&lt;=XobsHor+XfHor,IFERROR(MOD(S1933,XobsHor)&lt;XfHor,FALSE)),S1933+1,""))),IF(ISBLANK(F1934),"",IF(S1933=maxP,1,IF(S1933&lt;maxP,S1933+1,IF(COUNT($S$2:S1934)&lt;=XobsHor,S1933+1,"")))))</f>
        <v/>
      </c>
      <c r="T1934" s="3"/>
      <c r="U1934" s="6"/>
      <c r="V1934" s="6"/>
      <c r="W1934" s="6"/>
      <c r="X1934" s="6"/>
      <c r="Y1934" s="6"/>
      <c r="Z1934" s="6"/>
      <c r="AA1934" s="6"/>
      <c r="AB1934" s="6"/>
      <c r="AC1934" s="6"/>
      <c r="AD1934" s="6"/>
      <c r="AE1934" s="6"/>
      <c r="AF1934" s="6"/>
      <c r="AG1934" s="6"/>
      <c r="AH1934" s="6"/>
      <c r="AI1934" s="6"/>
      <c r="AJ1934" s="6"/>
      <c r="AK1934" s="6"/>
      <c r="AW1934" s="122" t="str">
        <f t="shared" si="337"/>
        <v/>
      </c>
      <c r="AX1934" s="123" t="str">
        <f t="shared" si="338"/>
        <v/>
      </c>
      <c r="AY1934" s="124" t="str">
        <f t="shared" si="339"/>
        <v/>
      </c>
      <c r="AZ1934" s="124" t="str">
        <f t="shared" si="340"/>
        <v/>
      </c>
      <c r="BF1934" s="91"/>
    </row>
    <row r="1935" spans="1:58" s="78" customFormat="1" ht="14.25" x14ac:dyDescent="0.2">
      <c r="A1935" s="6"/>
      <c r="B1935" s="6"/>
      <c r="C1935" s="6"/>
      <c r="D1935" s="3"/>
      <c r="E1935" s="98" t="str">
        <f t="shared" si="336"/>
        <v/>
      </c>
      <c r="F1935" s="117"/>
      <c r="G1935" s="116" t="str">
        <f>IF(E1935="","",IF(Temp!optSeasCoef=0,1,INDEX($C$2:$C$13,IF(MOD(COUNT($E$2:E1935),seas_indx)=0,seas_indx,MOD(COUNT($E$2:E1935),seas_indx)))))</f>
        <v/>
      </c>
      <c r="H1935" s="97" t="str">
        <f>IFERROR(IF(Temp!fhor_indata=1,IF(COUNT($S$2:S1935)&lt;=XobsHor,"in-sample",IF(AND(COUNT($S$2:S1935)&lt;=XobsHor+XfHor,MOD(S1934,XobsHor)&lt;XfHor),"out-sample","")),IF(ISBLANK(F1935),"",IF(COUNT($F$2:F1935)&lt;=XobsHor-XfHor,"in-sample","out-sample"))),"")</f>
        <v/>
      </c>
      <c r="I1935" s="120" t="str">
        <f>IF(AND(ISBLANK(F1934),H1934="in-sample"),"",IF(AND(Temp!fhor_indata=1,H1934="out-sample",H1935="out-sample"),I1934,IF(AND(ISBLANK(F1935),H1934="out-sample"),"",IF(AND(Temp!optSeasCoef=0,Temp!sts_add=1),IF(H1934="in-sample",IF(Q1934=bigT,((pCell/bigT)*F1934)+((1-(pCell/bigT))*(I1934+J1934)),IF(OR(ISBLANK(F1935),COUNT($F$2:F1934)&lt;=pCell),F1934,((pCell/COUNT($F$2:F1934))*F1934)+((1-(pCell/COUNT($F$2:F1934)))*(I1934+J1934)))),I1934),IF(AND(Temp!optSeasCoef=0,Temp!sts_multp=1),IF(H1934="in-sample",IF(Q1934=bigT,((pCell/bigT)*F1934)+((1-(pCell/bigT))*(I1934*J1934)),IF(OR(ISBLANK(F1935),COUNT(F$2:$F1934)&lt;=pCell),F1934,((pCell/COUNT($F$2:F1934))*F1934)+((1-(pCell/COUNT($F$2:F1934)))*(I1934*J1934)))),I1934),IF(Temp!sts_add=1,IF(H1934="in-sample",IF(Q1934=bigT,((pCell/bigT)*AX1934)+((1-(pCell/bigT))*(I1934+J1934)),IF(OR(ISBLANK(F1935),COUNT($AX$2:AX1934)&lt;=pCell),AX1934,((pCell/COUNT($AX$2:AX1934))*AX1934)+((1-(pCell/COUNT($AX$2:AX1934)))*(I1934+J1934)))),I1934),IF(H1934="in-sample",IF(Q1934=bigT,((pCell/bigT)*AX1934)+((1-(pCell/bigT))*(I1934*J1934)),IF(OR(ISBLANK(F1935),COUNT($AX$2:AX1934)&lt;=pCell),AX1934,((pCell/COUNT($AX$2:AX1934))*AX1934)+((1-(pCell/COUNT($AX$2:AX1934)))*(I1934*J1934)))),I1934)))))))</f>
        <v/>
      </c>
      <c r="J1935" s="120" t="str">
        <f>IF(AND(ISBLANK(F1934),H1934="in-sample"),"",IF(AND(Temp!fhor_indata=1,H1934="out-sample",H1935="out-sample"),J1934,IF(AND(ISBLANK(F1935),H1934="out-sample"),"",IF(AND(Temp!optSeasCoef=0,Temp!sts_add=1),IF(H1934="in-sample",IF(Q1934=bigT,((qCell/bigT)*(I1935-I1934))+((1-(qCell/bigT))*J1934),IF(OR(ISBLANK(F1935),COUNT($F$2:F1934)&lt;=qCell),IF(COUNT($F$2:F1934)=1,0,F1934-F1933),((qCell/COUNT($F$2:F1934))*(I1935-I1934))+((1-(qCell/COUNT($F$2:F1934)))*J1934))),J1934),IF(AND(Temp!optSeasCoef=0,Temp!sts_multp=1),IF(H1934="in-sample",IF(Q1934=bigT,((qCell/bigT)*(I1935/I1934))+((1-(qCell/bigT))*J1934),IF(qCell=0,1,IF(OR(ISBLANK(F1935),COUNT($F$2:F1934)&lt;=qCell),IF(COUNT($F$2:F1934)=1,1,F1934/F1933),((qCell/COUNT($F$2:F1934))*(I1935/I1934))+((1-(qCell/COUNT($F$2:F1934)))*J1934)))),J1934),IF(Temp!sts_add=1,IF(H1934="in-sample",IF(Q1934=bigT,((qCell/bigT)*(I1935-I1934))+((1-(qCell/bigT))*J1934),IF(OR(ISBLANK(F1935),COUNT($AX$2:AX1934)&lt;=qCell),IF(COUNT($AX$2:AX1934)=1,0,AX1934-AX1933),((qCell/COUNT($AX$2:AX1934))*(I1935-I1934))+((1-(qCell/COUNT($AX$2:AX1934)))*J1934))),J1934),IF(H1934="in-sample",IF(Q1934=bigT,((qCell/bigT)*(I1935/I1934))+((1-(qCell/bigT))*J1934),IF(qCell=0,1,IF(OR(ISBLANK(F1935),COUNT($AX$2:AX1934)&lt;=qCell),IF(COUNT($AX$2:AX1934)=1,1,AX1934/AX1933),((qCell/COUNT($AX$2:AX1934))*(I1935/I1934))+((1-(qCell/COUNT($AX$2:AX1934)))*J1934)))),J1934)))))))</f>
        <v/>
      </c>
      <c r="K1935" s="120" t="str">
        <f>IF(H1935="","",IF(AND(Temp!optSeasCoef=0,Temp!sts_add=1),IF(H1935="out-sample",I1935+(Q1935*J1935),I1935+J1935),IF(AND(Temp!optSeasCoef=0,Temp!sts_multp=1),IF(H1935="out-sample",I1935*(J1935^Q1935),I1935*J1935),IF(Temp!sts_add=1,IF(H1935="out-sample",(I1935+(Q1935*J1935))*G1935,(I1935+J1935)*G1935),IF(H1935="out-sample",I1935*(J1935^Q1935)*G1935,I1935*J1935*G1935)))))</f>
        <v/>
      </c>
      <c r="L1935" s="116" t="str">
        <f t="shared" si="330"/>
        <v/>
      </c>
      <c r="M1935" s="116" t="str">
        <f t="shared" si="331"/>
        <v/>
      </c>
      <c r="N1935" s="116" t="str">
        <f t="shared" si="332"/>
        <v/>
      </c>
      <c r="O1935" s="116" t="str">
        <f t="shared" si="333"/>
        <v/>
      </c>
      <c r="P1935" s="116" t="str">
        <f t="shared" si="334"/>
        <v/>
      </c>
      <c r="Q1935" s="94" t="str">
        <f>IF(AND(Temp!fhor_indata=1,ISBLANK(F1935),H1934="in-sample"),1,IF(AND(Temp!fhor_indata=1,H1934="out-sample",Q1934&lt;XfHor),Q1934+1,IF(ISBLANK(F1935),"",IF(AND(H1935="out-sample",H1934="in-sample"),1,IF(AND(H1935="out-sample",H1934="out-sample"),Q1934+1,IF(ISNUMBER(Q1934),Q1934+1,1))))))</f>
        <v/>
      </c>
      <c r="R1935" s="94" t="str">
        <f t="shared" si="335"/>
        <v/>
      </c>
      <c r="S1935" s="94" t="str">
        <f>IF(Temp!fhor_indata=1,IF(S1934=XobsHor,1,IF(COUNT($S$2:S1934)&lt;=XobsHor,S1934+1,IF(AND(COUNT($S$2:S1934)&lt;=XobsHor+XfHor,IFERROR(MOD(S1934,XobsHor)&lt;XfHor,FALSE)),S1934+1,""))),IF(ISBLANK(F1935),"",IF(S1934=maxP,1,IF(S1934&lt;maxP,S1934+1,IF(COUNT($S$2:S1935)&lt;=XobsHor,S1934+1,"")))))</f>
        <v/>
      </c>
      <c r="T1935" s="3"/>
      <c r="U1935" s="6"/>
      <c r="V1935" s="6"/>
      <c r="W1935" s="6"/>
      <c r="X1935" s="6"/>
      <c r="Y1935" s="6"/>
      <c r="Z1935" s="6"/>
      <c r="AA1935" s="6"/>
      <c r="AB1935" s="6"/>
      <c r="AC1935" s="6"/>
      <c r="AD1935" s="6"/>
      <c r="AE1935" s="6"/>
      <c r="AF1935" s="6"/>
      <c r="AG1935" s="6"/>
      <c r="AH1935" s="6"/>
      <c r="AI1935" s="6"/>
      <c r="AJ1935" s="6"/>
      <c r="AK1935" s="6"/>
      <c r="AW1935" s="122" t="str">
        <f t="shared" si="337"/>
        <v/>
      </c>
      <c r="AX1935" s="123" t="str">
        <f t="shared" si="338"/>
        <v/>
      </c>
      <c r="AY1935" s="124" t="str">
        <f t="shared" si="339"/>
        <v/>
      </c>
      <c r="AZ1935" s="124" t="str">
        <f t="shared" si="340"/>
        <v/>
      </c>
      <c r="BF1935" s="91"/>
    </row>
    <row r="1936" spans="1:58" s="78" customFormat="1" ht="14.25" x14ac:dyDescent="0.2">
      <c r="A1936" s="6"/>
      <c r="B1936" s="6"/>
      <c r="C1936" s="6"/>
      <c r="D1936" s="3"/>
      <c r="E1936" s="98" t="str">
        <f t="shared" si="336"/>
        <v/>
      </c>
      <c r="F1936" s="117"/>
      <c r="G1936" s="116" t="str">
        <f>IF(E1936="","",IF(Temp!optSeasCoef=0,1,INDEX($C$2:$C$13,IF(MOD(COUNT($E$2:E1936),seas_indx)=0,seas_indx,MOD(COUNT($E$2:E1936),seas_indx)))))</f>
        <v/>
      </c>
      <c r="H1936" s="97" t="str">
        <f>IFERROR(IF(Temp!fhor_indata=1,IF(COUNT($S$2:S1936)&lt;=XobsHor,"in-sample",IF(AND(COUNT($S$2:S1936)&lt;=XobsHor+XfHor,MOD(S1935,XobsHor)&lt;XfHor),"out-sample","")),IF(ISBLANK(F1936),"",IF(COUNT($F$2:F1936)&lt;=XobsHor-XfHor,"in-sample","out-sample"))),"")</f>
        <v/>
      </c>
      <c r="I1936" s="120" t="str">
        <f>IF(AND(ISBLANK(F1935),H1935="in-sample"),"",IF(AND(Temp!fhor_indata=1,H1935="out-sample",H1936="out-sample"),I1935,IF(AND(ISBLANK(F1936),H1935="out-sample"),"",IF(AND(Temp!optSeasCoef=0,Temp!sts_add=1),IF(H1935="in-sample",IF(Q1935=bigT,((pCell/bigT)*F1935)+((1-(pCell/bigT))*(I1935+J1935)),IF(OR(ISBLANK(F1936),COUNT($F$2:F1935)&lt;=pCell),F1935,((pCell/COUNT($F$2:F1935))*F1935)+((1-(pCell/COUNT($F$2:F1935)))*(I1935+J1935)))),I1935),IF(AND(Temp!optSeasCoef=0,Temp!sts_multp=1),IF(H1935="in-sample",IF(Q1935=bigT,((pCell/bigT)*F1935)+((1-(pCell/bigT))*(I1935*J1935)),IF(OR(ISBLANK(F1936),COUNT(F$2:$F1935)&lt;=pCell),F1935,((pCell/COUNT($F$2:F1935))*F1935)+((1-(pCell/COUNT($F$2:F1935)))*(I1935*J1935)))),I1935),IF(Temp!sts_add=1,IF(H1935="in-sample",IF(Q1935=bigT,((pCell/bigT)*AX1935)+((1-(pCell/bigT))*(I1935+J1935)),IF(OR(ISBLANK(F1936),COUNT($AX$2:AX1935)&lt;=pCell),AX1935,((pCell/COUNT($AX$2:AX1935))*AX1935)+((1-(pCell/COUNT($AX$2:AX1935)))*(I1935+J1935)))),I1935),IF(H1935="in-sample",IF(Q1935=bigT,((pCell/bigT)*AX1935)+((1-(pCell/bigT))*(I1935*J1935)),IF(OR(ISBLANK(F1936),COUNT($AX$2:AX1935)&lt;=pCell),AX1935,((pCell/COUNT($AX$2:AX1935))*AX1935)+((1-(pCell/COUNT($AX$2:AX1935)))*(I1935*J1935)))),I1935)))))))</f>
        <v/>
      </c>
      <c r="J1936" s="120" t="str">
        <f>IF(AND(ISBLANK(F1935),H1935="in-sample"),"",IF(AND(Temp!fhor_indata=1,H1935="out-sample",H1936="out-sample"),J1935,IF(AND(ISBLANK(F1936),H1935="out-sample"),"",IF(AND(Temp!optSeasCoef=0,Temp!sts_add=1),IF(H1935="in-sample",IF(Q1935=bigT,((qCell/bigT)*(I1936-I1935))+((1-(qCell/bigT))*J1935),IF(OR(ISBLANK(F1936),COUNT($F$2:F1935)&lt;=qCell),IF(COUNT($F$2:F1935)=1,0,F1935-F1934),((qCell/COUNT($F$2:F1935))*(I1936-I1935))+((1-(qCell/COUNT($F$2:F1935)))*J1935))),J1935),IF(AND(Temp!optSeasCoef=0,Temp!sts_multp=1),IF(H1935="in-sample",IF(Q1935=bigT,((qCell/bigT)*(I1936/I1935))+((1-(qCell/bigT))*J1935),IF(qCell=0,1,IF(OR(ISBLANK(F1936),COUNT($F$2:F1935)&lt;=qCell),IF(COUNT($F$2:F1935)=1,1,F1935/F1934),((qCell/COUNT($F$2:F1935))*(I1936/I1935))+((1-(qCell/COUNT($F$2:F1935)))*J1935)))),J1935),IF(Temp!sts_add=1,IF(H1935="in-sample",IF(Q1935=bigT,((qCell/bigT)*(I1936-I1935))+((1-(qCell/bigT))*J1935),IF(OR(ISBLANK(F1936),COUNT($AX$2:AX1935)&lt;=qCell),IF(COUNT($AX$2:AX1935)=1,0,AX1935-AX1934),((qCell/COUNT($AX$2:AX1935))*(I1936-I1935))+((1-(qCell/COUNT($AX$2:AX1935)))*J1935))),J1935),IF(H1935="in-sample",IF(Q1935=bigT,((qCell/bigT)*(I1936/I1935))+((1-(qCell/bigT))*J1935),IF(qCell=0,1,IF(OR(ISBLANK(F1936),COUNT($AX$2:AX1935)&lt;=qCell),IF(COUNT($AX$2:AX1935)=1,1,AX1935/AX1934),((qCell/COUNT($AX$2:AX1935))*(I1936/I1935))+((1-(qCell/COUNT($AX$2:AX1935)))*J1935)))),J1935)))))))</f>
        <v/>
      </c>
      <c r="K1936" s="120" t="str">
        <f>IF(H1936="","",IF(AND(Temp!optSeasCoef=0,Temp!sts_add=1),IF(H1936="out-sample",I1936+(Q1936*J1936),I1936+J1936),IF(AND(Temp!optSeasCoef=0,Temp!sts_multp=1),IF(H1936="out-sample",I1936*(J1936^Q1936),I1936*J1936),IF(Temp!sts_add=1,IF(H1936="out-sample",(I1936+(Q1936*J1936))*G1936,(I1936+J1936)*G1936),IF(H1936="out-sample",I1936*(J1936^Q1936)*G1936,I1936*J1936*G1936)))))</f>
        <v/>
      </c>
      <c r="L1936" s="116" t="str">
        <f t="shared" si="330"/>
        <v/>
      </c>
      <c r="M1936" s="116" t="str">
        <f t="shared" si="331"/>
        <v/>
      </c>
      <c r="N1936" s="116" t="str">
        <f t="shared" si="332"/>
        <v/>
      </c>
      <c r="O1936" s="116" t="str">
        <f t="shared" si="333"/>
        <v/>
      </c>
      <c r="P1936" s="116" t="str">
        <f t="shared" si="334"/>
        <v/>
      </c>
      <c r="Q1936" s="94" t="str">
        <f>IF(AND(Temp!fhor_indata=1,ISBLANK(F1936),H1935="in-sample"),1,IF(AND(Temp!fhor_indata=1,H1935="out-sample",Q1935&lt;XfHor),Q1935+1,IF(ISBLANK(F1936),"",IF(AND(H1936="out-sample",H1935="in-sample"),1,IF(AND(H1936="out-sample",H1935="out-sample"),Q1935+1,IF(ISNUMBER(Q1935),Q1935+1,1))))))</f>
        <v/>
      </c>
      <c r="R1936" s="94" t="str">
        <f t="shared" si="335"/>
        <v/>
      </c>
      <c r="S1936" s="94" t="str">
        <f>IF(Temp!fhor_indata=1,IF(S1935=XobsHor,1,IF(COUNT($S$2:S1935)&lt;=XobsHor,S1935+1,IF(AND(COUNT($S$2:S1935)&lt;=XobsHor+XfHor,IFERROR(MOD(S1935,XobsHor)&lt;XfHor,FALSE)),S1935+1,""))),IF(ISBLANK(F1936),"",IF(S1935=maxP,1,IF(S1935&lt;maxP,S1935+1,IF(COUNT($S$2:S1936)&lt;=XobsHor,S1935+1,"")))))</f>
        <v/>
      </c>
      <c r="T1936" s="3"/>
      <c r="U1936" s="6"/>
      <c r="V1936" s="6"/>
      <c r="W1936" s="6"/>
      <c r="X1936" s="6"/>
      <c r="Y1936" s="6"/>
      <c r="Z1936" s="6"/>
      <c r="AA1936" s="6"/>
      <c r="AB1936" s="6"/>
      <c r="AC1936" s="6"/>
      <c r="AD1936" s="6"/>
      <c r="AE1936" s="6"/>
      <c r="AF1936" s="6"/>
      <c r="AG1936" s="6"/>
      <c r="AH1936" s="6"/>
      <c r="AI1936" s="6"/>
      <c r="AJ1936" s="6"/>
      <c r="AK1936" s="6"/>
      <c r="AW1936" s="122" t="str">
        <f t="shared" si="337"/>
        <v/>
      </c>
      <c r="AX1936" s="123" t="str">
        <f t="shared" si="338"/>
        <v/>
      </c>
      <c r="AY1936" s="124" t="str">
        <f t="shared" si="339"/>
        <v/>
      </c>
      <c r="AZ1936" s="124" t="str">
        <f t="shared" si="340"/>
        <v/>
      </c>
      <c r="BF1936" s="91"/>
    </row>
    <row r="1937" spans="1:58" s="78" customFormat="1" ht="14.25" x14ac:dyDescent="0.2">
      <c r="A1937" s="6"/>
      <c r="B1937" s="6"/>
      <c r="C1937" s="6"/>
      <c r="D1937" s="3"/>
      <c r="E1937" s="98" t="str">
        <f t="shared" si="336"/>
        <v/>
      </c>
      <c r="F1937" s="117"/>
      <c r="G1937" s="116" t="str">
        <f>IF(E1937="","",IF(Temp!optSeasCoef=0,1,INDEX($C$2:$C$13,IF(MOD(COUNT($E$2:E1937),seas_indx)=0,seas_indx,MOD(COUNT($E$2:E1937),seas_indx)))))</f>
        <v/>
      </c>
      <c r="H1937" s="97" t="str">
        <f>IFERROR(IF(Temp!fhor_indata=1,IF(COUNT($S$2:S1937)&lt;=XobsHor,"in-sample",IF(AND(COUNT($S$2:S1937)&lt;=XobsHor+XfHor,MOD(S1936,XobsHor)&lt;XfHor),"out-sample","")),IF(ISBLANK(F1937),"",IF(COUNT($F$2:F1937)&lt;=XobsHor-XfHor,"in-sample","out-sample"))),"")</f>
        <v/>
      </c>
      <c r="I1937" s="120" t="str">
        <f>IF(AND(ISBLANK(F1936),H1936="in-sample"),"",IF(AND(Temp!fhor_indata=1,H1936="out-sample",H1937="out-sample"),I1936,IF(AND(ISBLANK(F1937),H1936="out-sample"),"",IF(AND(Temp!optSeasCoef=0,Temp!sts_add=1),IF(H1936="in-sample",IF(Q1936=bigT,((pCell/bigT)*F1936)+((1-(pCell/bigT))*(I1936+J1936)),IF(OR(ISBLANK(F1937),COUNT($F$2:F1936)&lt;=pCell),F1936,((pCell/COUNT($F$2:F1936))*F1936)+((1-(pCell/COUNT($F$2:F1936)))*(I1936+J1936)))),I1936),IF(AND(Temp!optSeasCoef=0,Temp!sts_multp=1),IF(H1936="in-sample",IF(Q1936=bigT,((pCell/bigT)*F1936)+((1-(pCell/bigT))*(I1936*J1936)),IF(OR(ISBLANK(F1937),COUNT(F$2:$F1936)&lt;=pCell),F1936,((pCell/COUNT($F$2:F1936))*F1936)+((1-(pCell/COUNT($F$2:F1936)))*(I1936*J1936)))),I1936),IF(Temp!sts_add=1,IF(H1936="in-sample",IF(Q1936=bigT,((pCell/bigT)*AX1936)+((1-(pCell/bigT))*(I1936+J1936)),IF(OR(ISBLANK(F1937),COUNT($AX$2:AX1936)&lt;=pCell),AX1936,((pCell/COUNT($AX$2:AX1936))*AX1936)+((1-(pCell/COUNT($AX$2:AX1936)))*(I1936+J1936)))),I1936),IF(H1936="in-sample",IF(Q1936=bigT,((pCell/bigT)*AX1936)+((1-(pCell/bigT))*(I1936*J1936)),IF(OR(ISBLANK(F1937),COUNT($AX$2:AX1936)&lt;=pCell),AX1936,((pCell/COUNT($AX$2:AX1936))*AX1936)+((1-(pCell/COUNT($AX$2:AX1936)))*(I1936*J1936)))),I1936)))))))</f>
        <v/>
      </c>
      <c r="J1937" s="120" t="str">
        <f>IF(AND(ISBLANK(F1936),H1936="in-sample"),"",IF(AND(Temp!fhor_indata=1,H1936="out-sample",H1937="out-sample"),J1936,IF(AND(ISBLANK(F1937),H1936="out-sample"),"",IF(AND(Temp!optSeasCoef=0,Temp!sts_add=1),IF(H1936="in-sample",IF(Q1936=bigT,((qCell/bigT)*(I1937-I1936))+((1-(qCell/bigT))*J1936),IF(OR(ISBLANK(F1937),COUNT($F$2:F1936)&lt;=qCell),IF(COUNT($F$2:F1936)=1,0,F1936-F1935),((qCell/COUNT($F$2:F1936))*(I1937-I1936))+((1-(qCell/COUNT($F$2:F1936)))*J1936))),J1936),IF(AND(Temp!optSeasCoef=0,Temp!sts_multp=1),IF(H1936="in-sample",IF(Q1936=bigT,((qCell/bigT)*(I1937/I1936))+((1-(qCell/bigT))*J1936),IF(qCell=0,1,IF(OR(ISBLANK(F1937),COUNT($F$2:F1936)&lt;=qCell),IF(COUNT($F$2:F1936)=1,1,F1936/F1935),((qCell/COUNT($F$2:F1936))*(I1937/I1936))+((1-(qCell/COUNT($F$2:F1936)))*J1936)))),J1936),IF(Temp!sts_add=1,IF(H1936="in-sample",IF(Q1936=bigT,((qCell/bigT)*(I1937-I1936))+((1-(qCell/bigT))*J1936),IF(OR(ISBLANK(F1937),COUNT($AX$2:AX1936)&lt;=qCell),IF(COUNT($AX$2:AX1936)=1,0,AX1936-AX1935),((qCell/COUNT($AX$2:AX1936))*(I1937-I1936))+((1-(qCell/COUNT($AX$2:AX1936)))*J1936))),J1936),IF(H1936="in-sample",IF(Q1936=bigT,((qCell/bigT)*(I1937/I1936))+((1-(qCell/bigT))*J1936),IF(qCell=0,1,IF(OR(ISBLANK(F1937),COUNT($AX$2:AX1936)&lt;=qCell),IF(COUNT($AX$2:AX1936)=1,1,AX1936/AX1935),((qCell/COUNT($AX$2:AX1936))*(I1937/I1936))+((1-(qCell/COUNT($AX$2:AX1936)))*J1936)))),J1936)))))))</f>
        <v/>
      </c>
      <c r="K1937" s="120" t="str">
        <f>IF(H1937="","",IF(AND(Temp!optSeasCoef=0,Temp!sts_add=1),IF(H1937="out-sample",I1937+(Q1937*J1937),I1937+J1937),IF(AND(Temp!optSeasCoef=0,Temp!sts_multp=1),IF(H1937="out-sample",I1937*(J1937^Q1937),I1937*J1937),IF(Temp!sts_add=1,IF(H1937="out-sample",(I1937+(Q1937*J1937))*G1937,(I1937+J1937)*G1937),IF(H1937="out-sample",I1937*(J1937^Q1937)*G1937,I1937*J1937*G1937)))))</f>
        <v/>
      </c>
      <c r="L1937" s="116" t="str">
        <f t="shared" si="330"/>
        <v/>
      </c>
      <c r="M1937" s="116" t="str">
        <f t="shared" si="331"/>
        <v/>
      </c>
      <c r="N1937" s="116" t="str">
        <f t="shared" si="332"/>
        <v/>
      </c>
      <c r="O1937" s="116" t="str">
        <f t="shared" si="333"/>
        <v/>
      </c>
      <c r="P1937" s="116" t="str">
        <f t="shared" si="334"/>
        <v/>
      </c>
      <c r="Q1937" s="94" t="str">
        <f>IF(AND(Temp!fhor_indata=1,ISBLANK(F1937),H1936="in-sample"),1,IF(AND(Temp!fhor_indata=1,H1936="out-sample",Q1936&lt;XfHor),Q1936+1,IF(ISBLANK(F1937),"",IF(AND(H1937="out-sample",H1936="in-sample"),1,IF(AND(H1937="out-sample",H1936="out-sample"),Q1936+1,IF(ISNUMBER(Q1936),Q1936+1,1))))))</f>
        <v/>
      </c>
      <c r="R1937" s="94" t="str">
        <f t="shared" si="335"/>
        <v/>
      </c>
      <c r="S1937" s="94" t="str">
        <f>IF(Temp!fhor_indata=1,IF(S1936=XobsHor,1,IF(COUNT($S$2:S1936)&lt;=XobsHor,S1936+1,IF(AND(COUNT($S$2:S1936)&lt;=XobsHor+XfHor,IFERROR(MOD(S1936,XobsHor)&lt;XfHor,FALSE)),S1936+1,""))),IF(ISBLANK(F1937),"",IF(S1936=maxP,1,IF(S1936&lt;maxP,S1936+1,IF(COUNT($S$2:S1937)&lt;=XobsHor,S1936+1,"")))))</f>
        <v/>
      </c>
      <c r="T1937" s="3"/>
      <c r="U1937" s="6"/>
      <c r="V1937" s="6"/>
      <c r="W1937" s="6"/>
      <c r="X1937" s="6"/>
      <c r="Y1937" s="6"/>
      <c r="Z1937" s="6"/>
      <c r="AA1937" s="6"/>
      <c r="AB1937" s="6"/>
      <c r="AC1937" s="6"/>
      <c r="AD1937" s="6"/>
      <c r="AE1937" s="6"/>
      <c r="AF1937" s="6"/>
      <c r="AG1937" s="6"/>
      <c r="AH1937" s="6"/>
      <c r="AI1937" s="6"/>
      <c r="AJ1937" s="6"/>
      <c r="AK1937" s="6"/>
      <c r="AW1937" s="122" t="str">
        <f t="shared" si="337"/>
        <v/>
      </c>
      <c r="AX1937" s="123" t="str">
        <f t="shared" si="338"/>
        <v/>
      </c>
      <c r="AY1937" s="124" t="str">
        <f t="shared" si="339"/>
        <v/>
      </c>
      <c r="AZ1937" s="124" t="str">
        <f t="shared" si="340"/>
        <v/>
      </c>
      <c r="BF1937" s="91"/>
    </row>
    <row r="1938" spans="1:58" s="78" customFormat="1" ht="14.25" x14ac:dyDescent="0.2">
      <c r="A1938" s="6"/>
      <c r="B1938" s="6"/>
      <c r="C1938" s="6"/>
      <c r="D1938" s="3"/>
      <c r="E1938" s="98" t="str">
        <f t="shared" si="336"/>
        <v/>
      </c>
      <c r="F1938" s="117"/>
      <c r="G1938" s="116" t="str">
        <f>IF(E1938="","",IF(Temp!optSeasCoef=0,1,INDEX($C$2:$C$13,IF(MOD(COUNT($E$2:E1938),seas_indx)=0,seas_indx,MOD(COUNT($E$2:E1938),seas_indx)))))</f>
        <v/>
      </c>
      <c r="H1938" s="97" t="str">
        <f>IFERROR(IF(Temp!fhor_indata=1,IF(COUNT($S$2:S1938)&lt;=XobsHor,"in-sample",IF(AND(COUNT($S$2:S1938)&lt;=XobsHor+XfHor,MOD(S1937,XobsHor)&lt;XfHor),"out-sample","")),IF(ISBLANK(F1938),"",IF(COUNT($F$2:F1938)&lt;=XobsHor-XfHor,"in-sample","out-sample"))),"")</f>
        <v/>
      </c>
      <c r="I1938" s="120" t="str">
        <f>IF(AND(ISBLANK(F1937),H1937="in-sample"),"",IF(AND(Temp!fhor_indata=1,H1937="out-sample",H1938="out-sample"),I1937,IF(AND(ISBLANK(F1938),H1937="out-sample"),"",IF(AND(Temp!optSeasCoef=0,Temp!sts_add=1),IF(H1937="in-sample",IF(Q1937=bigT,((pCell/bigT)*F1937)+((1-(pCell/bigT))*(I1937+J1937)),IF(OR(ISBLANK(F1938),COUNT($F$2:F1937)&lt;=pCell),F1937,((pCell/COUNT($F$2:F1937))*F1937)+((1-(pCell/COUNT($F$2:F1937)))*(I1937+J1937)))),I1937),IF(AND(Temp!optSeasCoef=0,Temp!sts_multp=1),IF(H1937="in-sample",IF(Q1937=bigT,((pCell/bigT)*F1937)+((1-(pCell/bigT))*(I1937*J1937)),IF(OR(ISBLANK(F1938),COUNT(F$2:$F1937)&lt;=pCell),F1937,((pCell/COUNT($F$2:F1937))*F1937)+((1-(pCell/COUNT($F$2:F1937)))*(I1937*J1937)))),I1937),IF(Temp!sts_add=1,IF(H1937="in-sample",IF(Q1937=bigT,((pCell/bigT)*AX1937)+((1-(pCell/bigT))*(I1937+J1937)),IF(OR(ISBLANK(F1938),COUNT($AX$2:AX1937)&lt;=pCell),AX1937,((pCell/COUNT($AX$2:AX1937))*AX1937)+((1-(pCell/COUNT($AX$2:AX1937)))*(I1937+J1937)))),I1937),IF(H1937="in-sample",IF(Q1937=bigT,((pCell/bigT)*AX1937)+((1-(pCell/bigT))*(I1937*J1937)),IF(OR(ISBLANK(F1938),COUNT($AX$2:AX1937)&lt;=pCell),AX1937,((pCell/COUNT($AX$2:AX1937))*AX1937)+((1-(pCell/COUNT($AX$2:AX1937)))*(I1937*J1937)))),I1937)))))))</f>
        <v/>
      </c>
      <c r="J1938" s="120" t="str">
        <f>IF(AND(ISBLANK(F1937),H1937="in-sample"),"",IF(AND(Temp!fhor_indata=1,H1937="out-sample",H1938="out-sample"),J1937,IF(AND(ISBLANK(F1938),H1937="out-sample"),"",IF(AND(Temp!optSeasCoef=0,Temp!sts_add=1),IF(H1937="in-sample",IF(Q1937=bigT,((qCell/bigT)*(I1938-I1937))+((1-(qCell/bigT))*J1937),IF(OR(ISBLANK(F1938),COUNT($F$2:F1937)&lt;=qCell),IF(COUNT($F$2:F1937)=1,0,F1937-F1936),((qCell/COUNT($F$2:F1937))*(I1938-I1937))+((1-(qCell/COUNT($F$2:F1937)))*J1937))),J1937),IF(AND(Temp!optSeasCoef=0,Temp!sts_multp=1),IF(H1937="in-sample",IF(Q1937=bigT,((qCell/bigT)*(I1938/I1937))+((1-(qCell/bigT))*J1937),IF(qCell=0,1,IF(OR(ISBLANK(F1938),COUNT($F$2:F1937)&lt;=qCell),IF(COUNT($F$2:F1937)=1,1,F1937/F1936),((qCell/COUNT($F$2:F1937))*(I1938/I1937))+((1-(qCell/COUNT($F$2:F1937)))*J1937)))),J1937),IF(Temp!sts_add=1,IF(H1937="in-sample",IF(Q1937=bigT,((qCell/bigT)*(I1938-I1937))+((1-(qCell/bigT))*J1937),IF(OR(ISBLANK(F1938),COUNT($AX$2:AX1937)&lt;=qCell),IF(COUNT($AX$2:AX1937)=1,0,AX1937-AX1936),((qCell/COUNT($AX$2:AX1937))*(I1938-I1937))+((1-(qCell/COUNT($AX$2:AX1937)))*J1937))),J1937),IF(H1937="in-sample",IF(Q1937=bigT,((qCell/bigT)*(I1938/I1937))+((1-(qCell/bigT))*J1937),IF(qCell=0,1,IF(OR(ISBLANK(F1938),COUNT($AX$2:AX1937)&lt;=qCell),IF(COUNT($AX$2:AX1937)=1,1,AX1937/AX1936),((qCell/COUNT($AX$2:AX1937))*(I1938/I1937))+((1-(qCell/COUNT($AX$2:AX1937)))*J1937)))),J1937)))))))</f>
        <v/>
      </c>
      <c r="K1938" s="120" t="str">
        <f>IF(H1938="","",IF(AND(Temp!optSeasCoef=0,Temp!sts_add=1),IF(H1938="out-sample",I1938+(Q1938*J1938),I1938+J1938),IF(AND(Temp!optSeasCoef=0,Temp!sts_multp=1),IF(H1938="out-sample",I1938*(J1938^Q1938),I1938*J1938),IF(Temp!sts_add=1,IF(H1938="out-sample",(I1938+(Q1938*J1938))*G1938,(I1938+J1938)*G1938),IF(H1938="out-sample",I1938*(J1938^Q1938)*G1938,I1938*J1938*G1938)))))</f>
        <v/>
      </c>
      <c r="L1938" s="116" t="str">
        <f t="shared" si="330"/>
        <v/>
      </c>
      <c r="M1938" s="116" t="str">
        <f t="shared" si="331"/>
        <v/>
      </c>
      <c r="N1938" s="116" t="str">
        <f t="shared" si="332"/>
        <v/>
      </c>
      <c r="O1938" s="116" t="str">
        <f t="shared" si="333"/>
        <v/>
      </c>
      <c r="P1938" s="116" t="str">
        <f t="shared" si="334"/>
        <v/>
      </c>
      <c r="Q1938" s="94" t="str">
        <f>IF(AND(Temp!fhor_indata=1,ISBLANK(F1938),H1937="in-sample"),1,IF(AND(Temp!fhor_indata=1,H1937="out-sample",Q1937&lt;XfHor),Q1937+1,IF(ISBLANK(F1938),"",IF(AND(H1938="out-sample",H1937="in-sample"),1,IF(AND(H1938="out-sample",H1937="out-sample"),Q1937+1,IF(ISNUMBER(Q1937),Q1937+1,1))))))</f>
        <v/>
      </c>
      <c r="R1938" s="94" t="str">
        <f t="shared" si="335"/>
        <v/>
      </c>
      <c r="S1938" s="94" t="str">
        <f>IF(Temp!fhor_indata=1,IF(S1937=XobsHor,1,IF(COUNT($S$2:S1937)&lt;=XobsHor,S1937+1,IF(AND(COUNT($S$2:S1937)&lt;=XobsHor+XfHor,IFERROR(MOD(S1937,XobsHor)&lt;XfHor,FALSE)),S1937+1,""))),IF(ISBLANK(F1938),"",IF(S1937=maxP,1,IF(S1937&lt;maxP,S1937+1,IF(COUNT($S$2:S1938)&lt;=XobsHor,S1937+1,"")))))</f>
        <v/>
      </c>
      <c r="T1938" s="3"/>
      <c r="U1938" s="6"/>
      <c r="V1938" s="6"/>
      <c r="W1938" s="6"/>
      <c r="X1938" s="6"/>
      <c r="Y1938" s="6"/>
      <c r="Z1938" s="6"/>
      <c r="AA1938" s="6"/>
      <c r="AB1938" s="6"/>
      <c r="AC1938" s="6"/>
      <c r="AD1938" s="6"/>
      <c r="AE1938" s="6"/>
      <c r="AF1938" s="6"/>
      <c r="AG1938" s="6"/>
      <c r="AH1938" s="6"/>
      <c r="AI1938" s="6"/>
      <c r="AJ1938" s="6"/>
      <c r="AK1938" s="6"/>
      <c r="AW1938" s="122" t="str">
        <f t="shared" si="337"/>
        <v/>
      </c>
      <c r="AX1938" s="123" t="str">
        <f t="shared" si="338"/>
        <v/>
      </c>
      <c r="AY1938" s="124" t="str">
        <f t="shared" si="339"/>
        <v/>
      </c>
      <c r="AZ1938" s="124" t="str">
        <f t="shared" si="340"/>
        <v/>
      </c>
      <c r="BF1938" s="91"/>
    </row>
    <row r="1939" spans="1:58" s="78" customFormat="1" ht="14.25" x14ac:dyDescent="0.2">
      <c r="A1939" s="6"/>
      <c r="B1939" s="6"/>
      <c r="C1939" s="6"/>
      <c r="D1939" s="3"/>
      <c r="E1939" s="98" t="str">
        <f t="shared" si="336"/>
        <v/>
      </c>
      <c r="F1939" s="117"/>
      <c r="G1939" s="116" t="str">
        <f>IF(E1939="","",IF(Temp!optSeasCoef=0,1,INDEX($C$2:$C$13,IF(MOD(COUNT($E$2:E1939),seas_indx)=0,seas_indx,MOD(COUNT($E$2:E1939),seas_indx)))))</f>
        <v/>
      </c>
      <c r="H1939" s="97" t="str">
        <f>IFERROR(IF(Temp!fhor_indata=1,IF(COUNT($S$2:S1939)&lt;=XobsHor,"in-sample",IF(AND(COUNT($S$2:S1939)&lt;=XobsHor+XfHor,MOD(S1938,XobsHor)&lt;XfHor),"out-sample","")),IF(ISBLANK(F1939),"",IF(COUNT($F$2:F1939)&lt;=XobsHor-XfHor,"in-sample","out-sample"))),"")</f>
        <v/>
      </c>
      <c r="I1939" s="120" t="str">
        <f>IF(AND(ISBLANK(F1938),H1938="in-sample"),"",IF(AND(Temp!fhor_indata=1,H1938="out-sample",H1939="out-sample"),I1938,IF(AND(ISBLANK(F1939),H1938="out-sample"),"",IF(AND(Temp!optSeasCoef=0,Temp!sts_add=1),IF(H1938="in-sample",IF(Q1938=bigT,((pCell/bigT)*F1938)+((1-(pCell/bigT))*(I1938+J1938)),IF(OR(ISBLANK(F1939),COUNT($F$2:F1938)&lt;=pCell),F1938,((pCell/COUNT($F$2:F1938))*F1938)+((1-(pCell/COUNT($F$2:F1938)))*(I1938+J1938)))),I1938),IF(AND(Temp!optSeasCoef=0,Temp!sts_multp=1),IF(H1938="in-sample",IF(Q1938=bigT,((pCell/bigT)*F1938)+((1-(pCell/bigT))*(I1938*J1938)),IF(OR(ISBLANK(F1939),COUNT(F$2:$F1938)&lt;=pCell),F1938,((pCell/COUNT($F$2:F1938))*F1938)+((1-(pCell/COUNT($F$2:F1938)))*(I1938*J1938)))),I1938),IF(Temp!sts_add=1,IF(H1938="in-sample",IF(Q1938=bigT,((pCell/bigT)*AX1938)+((1-(pCell/bigT))*(I1938+J1938)),IF(OR(ISBLANK(F1939),COUNT($AX$2:AX1938)&lt;=pCell),AX1938,((pCell/COUNT($AX$2:AX1938))*AX1938)+((1-(pCell/COUNT($AX$2:AX1938)))*(I1938+J1938)))),I1938),IF(H1938="in-sample",IF(Q1938=bigT,((pCell/bigT)*AX1938)+((1-(pCell/bigT))*(I1938*J1938)),IF(OR(ISBLANK(F1939),COUNT($AX$2:AX1938)&lt;=pCell),AX1938,((pCell/COUNT($AX$2:AX1938))*AX1938)+((1-(pCell/COUNT($AX$2:AX1938)))*(I1938*J1938)))),I1938)))))))</f>
        <v/>
      </c>
      <c r="J1939" s="120" t="str">
        <f>IF(AND(ISBLANK(F1938),H1938="in-sample"),"",IF(AND(Temp!fhor_indata=1,H1938="out-sample",H1939="out-sample"),J1938,IF(AND(ISBLANK(F1939),H1938="out-sample"),"",IF(AND(Temp!optSeasCoef=0,Temp!sts_add=1),IF(H1938="in-sample",IF(Q1938=bigT,((qCell/bigT)*(I1939-I1938))+((1-(qCell/bigT))*J1938),IF(OR(ISBLANK(F1939),COUNT($F$2:F1938)&lt;=qCell),IF(COUNT($F$2:F1938)=1,0,F1938-F1937),((qCell/COUNT($F$2:F1938))*(I1939-I1938))+((1-(qCell/COUNT($F$2:F1938)))*J1938))),J1938),IF(AND(Temp!optSeasCoef=0,Temp!sts_multp=1),IF(H1938="in-sample",IF(Q1938=bigT,((qCell/bigT)*(I1939/I1938))+((1-(qCell/bigT))*J1938),IF(qCell=0,1,IF(OR(ISBLANK(F1939),COUNT($F$2:F1938)&lt;=qCell),IF(COUNT($F$2:F1938)=1,1,F1938/F1937),((qCell/COUNT($F$2:F1938))*(I1939/I1938))+((1-(qCell/COUNT($F$2:F1938)))*J1938)))),J1938),IF(Temp!sts_add=1,IF(H1938="in-sample",IF(Q1938=bigT,((qCell/bigT)*(I1939-I1938))+((1-(qCell/bigT))*J1938),IF(OR(ISBLANK(F1939),COUNT($AX$2:AX1938)&lt;=qCell),IF(COUNT($AX$2:AX1938)=1,0,AX1938-AX1937),((qCell/COUNT($AX$2:AX1938))*(I1939-I1938))+((1-(qCell/COUNT($AX$2:AX1938)))*J1938))),J1938),IF(H1938="in-sample",IF(Q1938=bigT,((qCell/bigT)*(I1939/I1938))+((1-(qCell/bigT))*J1938),IF(qCell=0,1,IF(OR(ISBLANK(F1939),COUNT($AX$2:AX1938)&lt;=qCell),IF(COUNT($AX$2:AX1938)=1,1,AX1938/AX1937),((qCell/COUNT($AX$2:AX1938))*(I1939/I1938))+((1-(qCell/COUNT($AX$2:AX1938)))*J1938)))),J1938)))))))</f>
        <v/>
      </c>
      <c r="K1939" s="120" t="str">
        <f>IF(H1939="","",IF(AND(Temp!optSeasCoef=0,Temp!sts_add=1),IF(H1939="out-sample",I1939+(Q1939*J1939),I1939+J1939),IF(AND(Temp!optSeasCoef=0,Temp!sts_multp=1),IF(H1939="out-sample",I1939*(J1939^Q1939),I1939*J1939),IF(Temp!sts_add=1,IF(H1939="out-sample",(I1939+(Q1939*J1939))*G1939,(I1939+J1939)*G1939),IF(H1939="out-sample",I1939*(J1939^Q1939)*G1939,I1939*J1939*G1939)))))</f>
        <v/>
      </c>
      <c r="L1939" s="116" t="str">
        <f t="shared" si="330"/>
        <v/>
      </c>
      <c r="M1939" s="116" t="str">
        <f t="shared" si="331"/>
        <v/>
      </c>
      <c r="N1939" s="116" t="str">
        <f t="shared" si="332"/>
        <v/>
      </c>
      <c r="O1939" s="116" t="str">
        <f t="shared" si="333"/>
        <v/>
      </c>
      <c r="P1939" s="116" t="str">
        <f t="shared" si="334"/>
        <v/>
      </c>
      <c r="Q1939" s="94" t="str">
        <f>IF(AND(Temp!fhor_indata=1,ISBLANK(F1939),H1938="in-sample"),1,IF(AND(Temp!fhor_indata=1,H1938="out-sample",Q1938&lt;XfHor),Q1938+1,IF(ISBLANK(F1939),"",IF(AND(H1939="out-sample",H1938="in-sample"),1,IF(AND(H1939="out-sample",H1938="out-sample"),Q1938+1,IF(ISNUMBER(Q1938),Q1938+1,1))))))</f>
        <v/>
      </c>
      <c r="R1939" s="94" t="str">
        <f t="shared" si="335"/>
        <v/>
      </c>
      <c r="S1939" s="94" t="str">
        <f>IF(Temp!fhor_indata=1,IF(S1938=XobsHor,1,IF(COUNT($S$2:S1938)&lt;=XobsHor,S1938+1,IF(AND(COUNT($S$2:S1938)&lt;=XobsHor+XfHor,IFERROR(MOD(S1938,XobsHor)&lt;XfHor,FALSE)),S1938+1,""))),IF(ISBLANK(F1939),"",IF(S1938=maxP,1,IF(S1938&lt;maxP,S1938+1,IF(COUNT($S$2:S1939)&lt;=XobsHor,S1938+1,"")))))</f>
        <v/>
      </c>
      <c r="T1939" s="3"/>
      <c r="U1939" s="6"/>
      <c r="V1939" s="6"/>
      <c r="W1939" s="6"/>
      <c r="X1939" s="6"/>
      <c r="Y1939" s="6"/>
      <c r="Z1939" s="6"/>
      <c r="AA1939" s="6"/>
      <c r="AB1939" s="6"/>
      <c r="AC1939" s="6"/>
      <c r="AD1939" s="6"/>
      <c r="AE1939" s="6"/>
      <c r="AF1939" s="6"/>
      <c r="AG1939" s="6"/>
      <c r="AH1939" s="6"/>
      <c r="AI1939" s="6"/>
      <c r="AJ1939" s="6"/>
      <c r="AK1939" s="6"/>
      <c r="AW1939" s="122" t="str">
        <f t="shared" si="337"/>
        <v/>
      </c>
      <c r="AX1939" s="123" t="str">
        <f t="shared" si="338"/>
        <v/>
      </c>
      <c r="AY1939" s="124" t="str">
        <f t="shared" si="339"/>
        <v/>
      </c>
      <c r="AZ1939" s="124" t="str">
        <f t="shared" si="340"/>
        <v/>
      </c>
      <c r="BF1939" s="91"/>
    </row>
    <row r="1940" spans="1:58" s="78" customFormat="1" ht="14.25" x14ac:dyDescent="0.2">
      <c r="A1940" s="6"/>
      <c r="B1940" s="6"/>
      <c r="C1940" s="6"/>
      <c r="D1940" s="3"/>
      <c r="E1940" s="98" t="str">
        <f t="shared" si="336"/>
        <v/>
      </c>
      <c r="F1940" s="117"/>
      <c r="G1940" s="116" t="str">
        <f>IF(E1940="","",IF(Temp!optSeasCoef=0,1,INDEX($C$2:$C$13,IF(MOD(COUNT($E$2:E1940),seas_indx)=0,seas_indx,MOD(COUNT($E$2:E1940),seas_indx)))))</f>
        <v/>
      </c>
      <c r="H1940" s="97" t="str">
        <f>IFERROR(IF(Temp!fhor_indata=1,IF(COUNT($S$2:S1940)&lt;=XobsHor,"in-sample",IF(AND(COUNT($S$2:S1940)&lt;=XobsHor+XfHor,MOD(S1939,XobsHor)&lt;XfHor),"out-sample","")),IF(ISBLANK(F1940),"",IF(COUNT($F$2:F1940)&lt;=XobsHor-XfHor,"in-sample","out-sample"))),"")</f>
        <v/>
      </c>
      <c r="I1940" s="120" t="str">
        <f>IF(AND(ISBLANK(F1939),H1939="in-sample"),"",IF(AND(Temp!fhor_indata=1,H1939="out-sample",H1940="out-sample"),I1939,IF(AND(ISBLANK(F1940),H1939="out-sample"),"",IF(AND(Temp!optSeasCoef=0,Temp!sts_add=1),IF(H1939="in-sample",IF(Q1939=bigT,((pCell/bigT)*F1939)+((1-(pCell/bigT))*(I1939+J1939)),IF(OR(ISBLANK(F1940),COUNT($F$2:F1939)&lt;=pCell),F1939,((pCell/COUNT($F$2:F1939))*F1939)+((1-(pCell/COUNT($F$2:F1939)))*(I1939+J1939)))),I1939),IF(AND(Temp!optSeasCoef=0,Temp!sts_multp=1),IF(H1939="in-sample",IF(Q1939=bigT,((pCell/bigT)*F1939)+((1-(pCell/bigT))*(I1939*J1939)),IF(OR(ISBLANK(F1940),COUNT(F$2:$F1939)&lt;=pCell),F1939,((pCell/COUNT($F$2:F1939))*F1939)+((1-(pCell/COUNT($F$2:F1939)))*(I1939*J1939)))),I1939),IF(Temp!sts_add=1,IF(H1939="in-sample",IF(Q1939=bigT,((pCell/bigT)*AX1939)+((1-(pCell/bigT))*(I1939+J1939)),IF(OR(ISBLANK(F1940),COUNT($AX$2:AX1939)&lt;=pCell),AX1939,((pCell/COUNT($AX$2:AX1939))*AX1939)+((1-(pCell/COUNT($AX$2:AX1939)))*(I1939+J1939)))),I1939),IF(H1939="in-sample",IF(Q1939=bigT,((pCell/bigT)*AX1939)+((1-(pCell/bigT))*(I1939*J1939)),IF(OR(ISBLANK(F1940),COUNT($AX$2:AX1939)&lt;=pCell),AX1939,((pCell/COUNT($AX$2:AX1939))*AX1939)+((1-(pCell/COUNT($AX$2:AX1939)))*(I1939*J1939)))),I1939)))))))</f>
        <v/>
      </c>
      <c r="J1940" s="120" t="str">
        <f>IF(AND(ISBLANK(F1939),H1939="in-sample"),"",IF(AND(Temp!fhor_indata=1,H1939="out-sample",H1940="out-sample"),J1939,IF(AND(ISBLANK(F1940),H1939="out-sample"),"",IF(AND(Temp!optSeasCoef=0,Temp!sts_add=1),IF(H1939="in-sample",IF(Q1939=bigT,((qCell/bigT)*(I1940-I1939))+((1-(qCell/bigT))*J1939),IF(OR(ISBLANK(F1940),COUNT($F$2:F1939)&lt;=qCell),IF(COUNT($F$2:F1939)=1,0,F1939-F1938),((qCell/COUNT($F$2:F1939))*(I1940-I1939))+((1-(qCell/COUNT($F$2:F1939)))*J1939))),J1939),IF(AND(Temp!optSeasCoef=0,Temp!sts_multp=1),IF(H1939="in-sample",IF(Q1939=bigT,((qCell/bigT)*(I1940/I1939))+((1-(qCell/bigT))*J1939),IF(qCell=0,1,IF(OR(ISBLANK(F1940),COUNT($F$2:F1939)&lt;=qCell),IF(COUNT($F$2:F1939)=1,1,F1939/F1938),((qCell/COUNT($F$2:F1939))*(I1940/I1939))+((1-(qCell/COUNT($F$2:F1939)))*J1939)))),J1939),IF(Temp!sts_add=1,IF(H1939="in-sample",IF(Q1939=bigT,((qCell/bigT)*(I1940-I1939))+((1-(qCell/bigT))*J1939),IF(OR(ISBLANK(F1940),COUNT($AX$2:AX1939)&lt;=qCell),IF(COUNT($AX$2:AX1939)=1,0,AX1939-AX1938),((qCell/COUNT($AX$2:AX1939))*(I1940-I1939))+((1-(qCell/COUNT($AX$2:AX1939)))*J1939))),J1939),IF(H1939="in-sample",IF(Q1939=bigT,((qCell/bigT)*(I1940/I1939))+((1-(qCell/bigT))*J1939),IF(qCell=0,1,IF(OR(ISBLANK(F1940),COUNT($AX$2:AX1939)&lt;=qCell),IF(COUNT($AX$2:AX1939)=1,1,AX1939/AX1938),((qCell/COUNT($AX$2:AX1939))*(I1940/I1939))+((1-(qCell/COUNT($AX$2:AX1939)))*J1939)))),J1939)))))))</f>
        <v/>
      </c>
      <c r="K1940" s="120" t="str">
        <f>IF(H1940="","",IF(AND(Temp!optSeasCoef=0,Temp!sts_add=1),IF(H1940="out-sample",I1940+(Q1940*J1940),I1940+J1940),IF(AND(Temp!optSeasCoef=0,Temp!sts_multp=1),IF(H1940="out-sample",I1940*(J1940^Q1940),I1940*J1940),IF(Temp!sts_add=1,IF(H1940="out-sample",(I1940+(Q1940*J1940))*G1940,(I1940+J1940)*G1940),IF(H1940="out-sample",I1940*(J1940^Q1940)*G1940,I1940*J1940*G1940)))))</f>
        <v/>
      </c>
      <c r="L1940" s="116" t="str">
        <f t="shared" si="330"/>
        <v/>
      </c>
      <c r="M1940" s="116" t="str">
        <f t="shared" si="331"/>
        <v/>
      </c>
      <c r="N1940" s="116" t="str">
        <f t="shared" si="332"/>
        <v/>
      </c>
      <c r="O1940" s="116" t="str">
        <f t="shared" si="333"/>
        <v/>
      </c>
      <c r="P1940" s="116" t="str">
        <f t="shared" si="334"/>
        <v/>
      </c>
      <c r="Q1940" s="94" t="str">
        <f>IF(AND(Temp!fhor_indata=1,ISBLANK(F1940),H1939="in-sample"),1,IF(AND(Temp!fhor_indata=1,H1939="out-sample",Q1939&lt;XfHor),Q1939+1,IF(ISBLANK(F1940),"",IF(AND(H1940="out-sample",H1939="in-sample"),1,IF(AND(H1940="out-sample",H1939="out-sample"),Q1939+1,IF(ISNUMBER(Q1939),Q1939+1,1))))))</f>
        <v/>
      </c>
      <c r="R1940" s="94" t="str">
        <f t="shared" si="335"/>
        <v/>
      </c>
      <c r="S1940" s="94" t="str">
        <f>IF(Temp!fhor_indata=1,IF(S1939=XobsHor,1,IF(COUNT($S$2:S1939)&lt;=XobsHor,S1939+1,IF(AND(COUNT($S$2:S1939)&lt;=XobsHor+XfHor,IFERROR(MOD(S1939,XobsHor)&lt;XfHor,FALSE)),S1939+1,""))),IF(ISBLANK(F1940),"",IF(S1939=maxP,1,IF(S1939&lt;maxP,S1939+1,IF(COUNT($S$2:S1940)&lt;=XobsHor,S1939+1,"")))))</f>
        <v/>
      </c>
      <c r="T1940" s="3"/>
      <c r="U1940" s="6"/>
      <c r="V1940" s="6"/>
      <c r="W1940" s="6"/>
      <c r="X1940" s="6"/>
      <c r="Y1940" s="6"/>
      <c r="Z1940" s="6"/>
      <c r="AA1940" s="6"/>
      <c r="AB1940" s="6"/>
      <c r="AC1940" s="6"/>
      <c r="AD1940" s="6"/>
      <c r="AE1940" s="6"/>
      <c r="AF1940" s="6"/>
      <c r="AG1940" s="6"/>
      <c r="AH1940" s="6"/>
      <c r="AI1940" s="6"/>
      <c r="AJ1940" s="6"/>
      <c r="AK1940" s="6"/>
      <c r="AW1940" s="122" t="str">
        <f t="shared" si="337"/>
        <v/>
      </c>
      <c r="AX1940" s="123" t="str">
        <f t="shared" si="338"/>
        <v/>
      </c>
      <c r="AY1940" s="124" t="str">
        <f t="shared" si="339"/>
        <v/>
      </c>
      <c r="AZ1940" s="124" t="str">
        <f t="shared" si="340"/>
        <v/>
      </c>
      <c r="BF1940" s="91"/>
    </row>
    <row r="1941" spans="1:58" s="78" customFormat="1" ht="14.25" x14ac:dyDescent="0.2">
      <c r="A1941" s="6"/>
      <c r="B1941" s="6"/>
      <c r="C1941" s="6"/>
      <c r="D1941" s="3"/>
      <c r="E1941" s="98" t="str">
        <f t="shared" si="336"/>
        <v/>
      </c>
      <c r="F1941" s="117"/>
      <c r="G1941" s="116" t="str">
        <f>IF(E1941="","",IF(Temp!optSeasCoef=0,1,INDEX($C$2:$C$13,IF(MOD(COUNT($E$2:E1941),seas_indx)=0,seas_indx,MOD(COUNT($E$2:E1941),seas_indx)))))</f>
        <v/>
      </c>
      <c r="H1941" s="97" t="str">
        <f>IFERROR(IF(Temp!fhor_indata=1,IF(COUNT($S$2:S1941)&lt;=XobsHor,"in-sample",IF(AND(COUNT($S$2:S1941)&lt;=XobsHor+XfHor,MOD(S1940,XobsHor)&lt;XfHor),"out-sample","")),IF(ISBLANK(F1941),"",IF(COUNT($F$2:F1941)&lt;=XobsHor-XfHor,"in-sample","out-sample"))),"")</f>
        <v/>
      </c>
      <c r="I1941" s="120" t="str">
        <f>IF(AND(ISBLANK(F1940),H1940="in-sample"),"",IF(AND(Temp!fhor_indata=1,H1940="out-sample",H1941="out-sample"),I1940,IF(AND(ISBLANK(F1941),H1940="out-sample"),"",IF(AND(Temp!optSeasCoef=0,Temp!sts_add=1),IF(H1940="in-sample",IF(Q1940=bigT,((pCell/bigT)*F1940)+((1-(pCell/bigT))*(I1940+J1940)),IF(OR(ISBLANK(F1941),COUNT($F$2:F1940)&lt;=pCell),F1940,((pCell/COUNT($F$2:F1940))*F1940)+((1-(pCell/COUNT($F$2:F1940)))*(I1940+J1940)))),I1940),IF(AND(Temp!optSeasCoef=0,Temp!sts_multp=1),IF(H1940="in-sample",IF(Q1940=bigT,((pCell/bigT)*F1940)+((1-(pCell/bigT))*(I1940*J1940)),IF(OR(ISBLANK(F1941),COUNT(F$2:$F1940)&lt;=pCell),F1940,((pCell/COUNT($F$2:F1940))*F1940)+((1-(pCell/COUNT($F$2:F1940)))*(I1940*J1940)))),I1940),IF(Temp!sts_add=1,IF(H1940="in-sample",IF(Q1940=bigT,((pCell/bigT)*AX1940)+((1-(pCell/bigT))*(I1940+J1940)),IF(OR(ISBLANK(F1941),COUNT($AX$2:AX1940)&lt;=pCell),AX1940,((pCell/COUNT($AX$2:AX1940))*AX1940)+((1-(pCell/COUNT($AX$2:AX1940)))*(I1940+J1940)))),I1940),IF(H1940="in-sample",IF(Q1940=bigT,((pCell/bigT)*AX1940)+((1-(pCell/bigT))*(I1940*J1940)),IF(OR(ISBLANK(F1941),COUNT($AX$2:AX1940)&lt;=pCell),AX1940,((pCell/COUNT($AX$2:AX1940))*AX1940)+((1-(pCell/COUNT($AX$2:AX1940)))*(I1940*J1940)))),I1940)))))))</f>
        <v/>
      </c>
      <c r="J1941" s="120" t="str">
        <f>IF(AND(ISBLANK(F1940),H1940="in-sample"),"",IF(AND(Temp!fhor_indata=1,H1940="out-sample",H1941="out-sample"),J1940,IF(AND(ISBLANK(F1941),H1940="out-sample"),"",IF(AND(Temp!optSeasCoef=0,Temp!sts_add=1),IF(H1940="in-sample",IF(Q1940=bigT,((qCell/bigT)*(I1941-I1940))+((1-(qCell/bigT))*J1940),IF(OR(ISBLANK(F1941),COUNT($F$2:F1940)&lt;=qCell),IF(COUNT($F$2:F1940)=1,0,F1940-F1939),((qCell/COUNT($F$2:F1940))*(I1941-I1940))+((1-(qCell/COUNT($F$2:F1940)))*J1940))),J1940),IF(AND(Temp!optSeasCoef=0,Temp!sts_multp=1),IF(H1940="in-sample",IF(Q1940=bigT,((qCell/bigT)*(I1941/I1940))+((1-(qCell/bigT))*J1940),IF(qCell=0,1,IF(OR(ISBLANK(F1941),COUNT($F$2:F1940)&lt;=qCell),IF(COUNT($F$2:F1940)=1,1,F1940/F1939),((qCell/COUNT($F$2:F1940))*(I1941/I1940))+((1-(qCell/COUNT($F$2:F1940)))*J1940)))),J1940),IF(Temp!sts_add=1,IF(H1940="in-sample",IF(Q1940=bigT,((qCell/bigT)*(I1941-I1940))+((1-(qCell/bigT))*J1940),IF(OR(ISBLANK(F1941),COUNT($AX$2:AX1940)&lt;=qCell),IF(COUNT($AX$2:AX1940)=1,0,AX1940-AX1939),((qCell/COUNT($AX$2:AX1940))*(I1941-I1940))+((1-(qCell/COUNT($AX$2:AX1940)))*J1940))),J1940),IF(H1940="in-sample",IF(Q1940=bigT,((qCell/bigT)*(I1941/I1940))+((1-(qCell/bigT))*J1940),IF(qCell=0,1,IF(OR(ISBLANK(F1941),COUNT($AX$2:AX1940)&lt;=qCell),IF(COUNT($AX$2:AX1940)=1,1,AX1940/AX1939),((qCell/COUNT($AX$2:AX1940))*(I1941/I1940))+((1-(qCell/COUNT($AX$2:AX1940)))*J1940)))),J1940)))))))</f>
        <v/>
      </c>
      <c r="K1941" s="120" t="str">
        <f>IF(H1941="","",IF(AND(Temp!optSeasCoef=0,Temp!sts_add=1),IF(H1941="out-sample",I1941+(Q1941*J1941),I1941+J1941),IF(AND(Temp!optSeasCoef=0,Temp!sts_multp=1),IF(H1941="out-sample",I1941*(J1941^Q1941),I1941*J1941),IF(Temp!sts_add=1,IF(H1941="out-sample",(I1941+(Q1941*J1941))*G1941,(I1941+J1941)*G1941),IF(H1941="out-sample",I1941*(J1941^Q1941)*G1941,I1941*J1941*G1941)))))</f>
        <v/>
      </c>
      <c r="L1941" s="116" t="str">
        <f t="shared" si="330"/>
        <v/>
      </c>
      <c r="M1941" s="116" t="str">
        <f t="shared" si="331"/>
        <v/>
      </c>
      <c r="N1941" s="116" t="str">
        <f t="shared" si="332"/>
        <v/>
      </c>
      <c r="O1941" s="116" t="str">
        <f t="shared" si="333"/>
        <v/>
      </c>
      <c r="P1941" s="116" t="str">
        <f t="shared" si="334"/>
        <v/>
      </c>
      <c r="Q1941" s="94" t="str">
        <f>IF(AND(Temp!fhor_indata=1,ISBLANK(F1941),H1940="in-sample"),1,IF(AND(Temp!fhor_indata=1,H1940="out-sample",Q1940&lt;XfHor),Q1940+1,IF(ISBLANK(F1941),"",IF(AND(H1941="out-sample",H1940="in-sample"),1,IF(AND(H1941="out-sample",H1940="out-sample"),Q1940+1,IF(ISNUMBER(Q1940),Q1940+1,1))))))</f>
        <v/>
      </c>
      <c r="R1941" s="94" t="str">
        <f t="shared" si="335"/>
        <v/>
      </c>
      <c r="S1941" s="94" t="str">
        <f>IF(Temp!fhor_indata=1,IF(S1940=XobsHor,1,IF(COUNT($S$2:S1940)&lt;=XobsHor,S1940+1,IF(AND(COUNT($S$2:S1940)&lt;=XobsHor+XfHor,IFERROR(MOD(S1940,XobsHor)&lt;XfHor,FALSE)),S1940+1,""))),IF(ISBLANK(F1941),"",IF(S1940=maxP,1,IF(S1940&lt;maxP,S1940+1,IF(COUNT($S$2:S1941)&lt;=XobsHor,S1940+1,"")))))</f>
        <v/>
      </c>
      <c r="T1941" s="3"/>
      <c r="U1941" s="6"/>
      <c r="V1941" s="6"/>
      <c r="W1941" s="6"/>
      <c r="X1941" s="6"/>
      <c r="Y1941" s="6"/>
      <c r="Z1941" s="6"/>
      <c r="AA1941" s="6"/>
      <c r="AB1941" s="6"/>
      <c r="AC1941" s="6"/>
      <c r="AD1941" s="6"/>
      <c r="AE1941" s="6"/>
      <c r="AF1941" s="6"/>
      <c r="AG1941" s="6"/>
      <c r="AH1941" s="6"/>
      <c r="AI1941" s="6"/>
      <c r="AJ1941" s="6"/>
      <c r="AK1941" s="6"/>
      <c r="AW1941" s="122" t="str">
        <f t="shared" si="337"/>
        <v/>
      </c>
      <c r="AX1941" s="123" t="str">
        <f t="shared" si="338"/>
        <v/>
      </c>
      <c r="AY1941" s="124" t="str">
        <f t="shared" si="339"/>
        <v/>
      </c>
      <c r="AZ1941" s="124" t="str">
        <f t="shared" si="340"/>
        <v/>
      </c>
      <c r="BF1941" s="91"/>
    </row>
    <row r="1942" spans="1:58" s="78" customFormat="1" ht="14.25" x14ac:dyDescent="0.2">
      <c r="A1942" s="6"/>
      <c r="B1942" s="6"/>
      <c r="C1942" s="6"/>
      <c r="D1942" s="3"/>
      <c r="E1942" s="98" t="str">
        <f t="shared" si="336"/>
        <v/>
      </c>
      <c r="F1942" s="117"/>
      <c r="G1942" s="116" t="str">
        <f>IF(E1942="","",IF(Temp!optSeasCoef=0,1,INDEX($C$2:$C$13,IF(MOD(COUNT($E$2:E1942),seas_indx)=0,seas_indx,MOD(COUNT($E$2:E1942),seas_indx)))))</f>
        <v/>
      </c>
      <c r="H1942" s="97" t="str">
        <f>IFERROR(IF(Temp!fhor_indata=1,IF(COUNT($S$2:S1942)&lt;=XobsHor,"in-sample",IF(AND(COUNT($S$2:S1942)&lt;=XobsHor+XfHor,MOD(S1941,XobsHor)&lt;XfHor),"out-sample","")),IF(ISBLANK(F1942),"",IF(COUNT($F$2:F1942)&lt;=XobsHor-XfHor,"in-sample","out-sample"))),"")</f>
        <v/>
      </c>
      <c r="I1942" s="120" t="str">
        <f>IF(AND(ISBLANK(F1941),H1941="in-sample"),"",IF(AND(Temp!fhor_indata=1,H1941="out-sample",H1942="out-sample"),I1941,IF(AND(ISBLANK(F1942),H1941="out-sample"),"",IF(AND(Temp!optSeasCoef=0,Temp!sts_add=1),IF(H1941="in-sample",IF(Q1941=bigT,((pCell/bigT)*F1941)+((1-(pCell/bigT))*(I1941+J1941)),IF(OR(ISBLANK(F1942),COUNT($F$2:F1941)&lt;=pCell),F1941,((pCell/COUNT($F$2:F1941))*F1941)+((1-(pCell/COUNT($F$2:F1941)))*(I1941+J1941)))),I1941),IF(AND(Temp!optSeasCoef=0,Temp!sts_multp=1),IF(H1941="in-sample",IF(Q1941=bigT,((pCell/bigT)*F1941)+((1-(pCell/bigT))*(I1941*J1941)),IF(OR(ISBLANK(F1942),COUNT(F$2:$F1941)&lt;=pCell),F1941,((pCell/COUNT($F$2:F1941))*F1941)+((1-(pCell/COUNT($F$2:F1941)))*(I1941*J1941)))),I1941),IF(Temp!sts_add=1,IF(H1941="in-sample",IF(Q1941=bigT,((pCell/bigT)*AX1941)+((1-(pCell/bigT))*(I1941+J1941)),IF(OR(ISBLANK(F1942),COUNT($AX$2:AX1941)&lt;=pCell),AX1941,((pCell/COUNT($AX$2:AX1941))*AX1941)+((1-(pCell/COUNT($AX$2:AX1941)))*(I1941+J1941)))),I1941),IF(H1941="in-sample",IF(Q1941=bigT,((pCell/bigT)*AX1941)+((1-(pCell/bigT))*(I1941*J1941)),IF(OR(ISBLANK(F1942),COUNT($AX$2:AX1941)&lt;=pCell),AX1941,((pCell/COUNT($AX$2:AX1941))*AX1941)+((1-(pCell/COUNT($AX$2:AX1941)))*(I1941*J1941)))),I1941)))))))</f>
        <v/>
      </c>
      <c r="J1942" s="120" t="str">
        <f>IF(AND(ISBLANK(F1941),H1941="in-sample"),"",IF(AND(Temp!fhor_indata=1,H1941="out-sample",H1942="out-sample"),J1941,IF(AND(ISBLANK(F1942),H1941="out-sample"),"",IF(AND(Temp!optSeasCoef=0,Temp!sts_add=1),IF(H1941="in-sample",IF(Q1941=bigT,((qCell/bigT)*(I1942-I1941))+((1-(qCell/bigT))*J1941),IF(OR(ISBLANK(F1942),COUNT($F$2:F1941)&lt;=qCell),IF(COUNT($F$2:F1941)=1,0,F1941-F1940),((qCell/COUNT($F$2:F1941))*(I1942-I1941))+((1-(qCell/COUNT($F$2:F1941)))*J1941))),J1941),IF(AND(Temp!optSeasCoef=0,Temp!sts_multp=1),IF(H1941="in-sample",IF(Q1941=bigT,((qCell/bigT)*(I1942/I1941))+((1-(qCell/bigT))*J1941),IF(qCell=0,1,IF(OR(ISBLANK(F1942),COUNT($F$2:F1941)&lt;=qCell),IF(COUNT($F$2:F1941)=1,1,F1941/F1940),((qCell/COUNT($F$2:F1941))*(I1942/I1941))+((1-(qCell/COUNT($F$2:F1941)))*J1941)))),J1941),IF(Temp!sts_add=1,IF(H1941="in-sample",IF(Q1941=bigT,((qCell/bigT)*(I1942-I1941))+((1-(qCell/bigT))*J1941),IF(OR(ISBLANK(F1942),COUNT($AX$2:AX1941)&lt;=qCell),IF(COUNT($AX$2:AX1941)=1,0,AX1941-AX1940),((qCell/COUNT($AX$2:AX1941))*(I1942-I1941))+((1-(qCell/COUNT($AX$2:AX1941)))*J1941))),J1941),IF(H1941="in-sample",IF(Q1941=bigT,((qCell/bigT)*(I1942/I1941))+((1-(qCell/bigT))*J1941),IF(qCell=0,1,IF(OR(ISBLANK(F1942),COUNT($AX$2:AX1941)&lt;=qCell),IF(COUNT($AX$2:AX1941)=1,1,AX1941/AX1940),((qCell/COUNT($AX$2:AX1941))*(I1942/I1941))+((1-(qCell/COUNT($AX$2:AX1941)))*J1941)))),J1941)))))))</f>
        <v/>
      </c>
      <c r="K1942" s="120" t="str">
        <f>IF(H1942="","",IF(AND(Temp!optSeasCoef=0,Temp!sts_add=1),IF(H1942="out-sample",I1942+(Q1942*J1942),I1942+J1942),IF(AND(Temp!optSeasCoef=0,Temp!sts_multp=1),IF(H1942="out-sample",I1942*(J1942^Q1942),I1942*J1942),IF(Temp!sts_add=1,IF(H1942="out-sample",(I1942+(Q1942*J1942))*G1942,(I1942+J1942)*G1942),IF(H1942="out-sample",I1942*(J1942^Q1942)*G1942,I1942*J1942*G1942)))))</f>
        <v/>
      </c>
      <c r="L1942" s="116" t="str">
        <f t="shared" si="330"/>
        <v/>
      </c>
      <c r="M1942" s="116" t="str">
        <f t="shared" si="331"/>
        <v/>
      </c>
      <c r="N1942" s="116" t="str">
        <f t="shared" si="332"/>
        <v/>
      </c>
      <c r="O1942" s="116" t="str">
        <f t="shared" si="333"/>
        <v/>
      </c>
      <c r="P1942" s="116" t="str">
        <f t="shared" si="334"/>
        <v/>
      </c>
      <c r="Q1942" s="94" t="str">
        <f>IF(AND(Temp!fhor_indata=1,ISBLANK(F1942),H1941="in-sample"),1,IF(AND(Temp!fhor_indata=1,H1941="out-sample",Q1941&lt;XfHor),Q1941+1,IF(ISBLANK(F1942),"",IF(AND(H1942="out-sample",H1941="in-sample"),1,IF(AND(H1942="out-sample",H1941="out-sample"),Q1941+1,IF(ISNUMBER(Q1941),Q1941+1,1))))))</f>
        <v/>
      </c>
      <c r="R1942" s="94" t="str">
        <f t="shared" si="335"/>
        <v/>
      </c>
      <c r="S1942" s="94" t="str">
        <f>IF(Temp!fhor_indata=1,IF(S1941=XobsHor,1,IF(COUNT($S$2:S1941)&lt;=XobsHor,S1941+1,IF(AND(COUNT($S$2:S1941)&lt;=XobsHor+XfHor,IFERROR(MOD(S1941,XobsHor)&lt;XfHor,FALSE)),S1941+1,""))),IF(ISBLANK(F1942),"",IF(S1941=maxP,1,IF(S1941&lt;maxP,S1941+1,IF(COUNT($S$2:S1942)&lt;=XobsHor,S1941+1,"")))))</f>
        <v/>
      </c>
      <c r="T1942" s="3"/>
      <c r="U1942" s="6"/>
      <c r="V1942" s="6"/>
      <c r="W1942" s="6"/>
      <c r="X1942" s="6"/>
      <c r="Y1942" s="6"/>
      <c r="Z1942" s="6"/>
      <c r="AA1942" s="6"/>
      <c r="AB1942" s="6"/>
      <c r="AC1942" s="6"/>
      <c r="AD1942" s="6"/>
      <c r="AE1942" s="6"/>
      <c r="AF1942" s="6"/>
      <c r="AG1942" s="6"/>
      <c r="AH1942" s="6"/>
      <c r="AI1942" s="6"/>
      <c r="AJ1942" s="6"/>
      <c r="AK1942" s="6"/>
      <c r="AW1942" s="122" t="str">
        <f t="shared" si="337"/>
        <v/>
      </c>
      <c r="AX1942" s="123" t="str">
        <f t="shared" si="338"/>
        <v/>
      </c>
      <c r="AY1942" s="124" t="str">
        <f t="shared" si="339"/>
        <v/>
      </c>
      <c r="AZ1942" s="124" t="str">
        <f t="shared" si="340"/>
        <v/>
      </c>
      <c r="BF1942" s="91"/>
    </row>
    <row r="1943" spans="1:58" s="78" customFormat="1" ht="14.25" x14ac:dyDescent="0.2">
      <c r="A1943" s="6"/>
      <c r="B1943" s="6"/>
      <c r="C1943" s="6"/>
      <c r="D1943" s="3"/>
      <c r="E1943" s="98" t="str">
        <f t="shared" si="336"/>
        <v/>
      </c>
      <c r="F1943" s="117"/>
      <c r="G1943" s="116" t="str">
        <f>IF(E1943="","",IF(Temp!optSeasCoef=0,1,INDEX($C$2:$C$13,IF(MOD(COUNT($E$2:E1943),seas_indx)=0,seas_indx,MOD(COUNT($E$2:E1943),seas_indx)))))</f>
        <v/>
      </c>
      <c r="H1943" s="97" t="str">
        <f>IFERROR(IF(Temp!fhor_indata=1,IF(COUNT($S$2:S1943)&lt;=XobsHor,"in-sample",IF(AND(COUNT($S$2:S1943)&lt;=XobsHor+XfHor,MOD(S1942,XobsHor)&lt;XfHor),"out-sample","")),IF(ISBLANK(F1943),"",IF(COUNT($F$2:F1943)&lt;=XobsHor-XfHor,"in-sample","out-sample"))),"")</f>
        <v/>
      </c>
      <c r="I1943" s="120" t="str">
        <f>IF(AND(ISBLANK(F1942),H1942="in-sample"),"",IF(AND(Temp!fhor_indata=1,H1942="out-sample",H1943="out-sample"),I1942,IF(AND(ISBLANK(F1943),H1942="out-sample"),"",IF(AND(Temp!optSeasCoef=0,Temp!sts_add=1),IF(H1942="in-sample",IF(Q1942=bigT,((pCell/bigT)*F1942)+((1-(pCell/bigT))*(I1942+J1942)),IF(OR(ISBLANK(F1943),COUNT($F$2:F1942)&lt;=pCell),F1942,((pCell/COUNT($F$2:F1942))*F1942)+((1-(pCell/COUNT($F$2:F1942)))*(I1942+J1942)))),I1942),IF(AND(Temp!optSeasCoef=0,Temp!sts_multp=1),IF(H1942="in-sample",IF(Q1942=bigT,((pCell/bigT)*F1942)+((1-(pCell/bigT))*(I1942*J1942)),IF(OR(ISBLANK(F1943),COUNT(F$2:$F1942)&lt;=pCell),F1942,((pCell/COUNT($F$2:F1942))*F1942)+((1-(pCell/COUNT($F$2:F1942)))*(I1942*J1942)))),I1942),IF(Temp!sts_add=1,IF(H1942="in-sample",IF(Q1942=bigT,((pCell/bigT)*AX1942)+((1-(pCell/bigT))*(I1942+J1942)),IF(OR(ISBLANK(F1943),COUNT($AX$2:AX1942)&lt;=pCell),AX1942,((pCell/COUNT($AX$2:AX1942))*AX1942)+((1-(pCell/COUNT($AX$2:AX1942)))*(I1942+J1942)))),I1942),IF(H1942="in-sample",IF(Q1942=bigT,((pCell/bigT)*AX1942)+((1-(pCell/bigT))*(I1942*J1942)),IF(OR(ISBLANK(F1943),COUNT($AX$2:AX1942)&lt;=pCell),AX1942,((pCell/COUNT($AX$2:AX1942))*AX1942)+((1-(pCell/COUNT($AX$2:AX1942)))*(I1942*J1942)))),I1942)))))))</f>
        <v/>
      </c>
      <c r="J1943" s="120" t="str">
        <f>IF(AND(ISBLANK(F1942),H1942="in-sample"),"",IF(AND(Temp!fhor_indata=1,H1942="out-sample",H1943="out-sample"),J1942,IF(AND(ISBLANK(F1943),H1942="out-sample"),"",IF(AND(Temp!optSeasCoef=0,Temp!sts_add=1),IF(H1942="in-sample",IF(Q1942=bigT,((qCell/bigT)*(I1943-I1942))+((1-(qCell/bigT))*J1942),IF(OR(ISBLANK(F1943),COUNT($F$2:F1942)&lt;=qCell),IF(COUNT($F$2:F1942)=1,0,F1942-F1941),((qCell/COUNT($F$2:F1942))*(I1943-I1942))+((1-(qCell/COUNT($F$2:F1942)))*J1942))),J1942),IF(AND(Temp!optSeasCoef=0,Temp!sts_multp=1),IF(H1942="in-sample",IF(Q1942=bigT,((qCell/bigT)*(I1943/I1942))+((1-(qCell/bigT))*J1942),IF(qCell=0,1,IF(OR(ISBLANK(F1943),COUNT($F$2:F1942)&lt;=qCell),IF(COUNT($F$2:F1942)=1,1,F1942/F1941),((qCell/COUNT($F$2:F1942))*(I1943/I1942))+((1-(qCell/COUNT($F$2:F1942)))*J1942)))),J1942),IF(Temp!sts_add=1,IF(H1942="in-sample",IF(Q1942=bigT,((qCell/bigT)*(I1943-I1942))+((1-(qCell/bigT))*J1942),IF(OR(ISBLANK(F1943),COUNT($AX$2:AX1942)&lt;=qCell),IF(COUNT($AX$2:AX1942)=1,0,AX1942-AX1941),((qCell/COUNT($AX$2:AX1942))*(I1943-I1942))+((1-(qCell/COUNT($AX$2:AX1942)))*J1942))),J1942),IF(H1942="in-sample",IF(Q1942=bigT,((qCell/bigT)*(I1943/I1942))+((1-(qCell/bigT))*J1942),IF(qCell=0,1,IF(OR(ISBLANK(F1943),COUNT($AX$2:AX1942)&lt;=qCell),IF(COUNT($AX$2:AX1942)=1,1,AX1942/AX1941),((qCell/COUNT($AX$2:AX1942))*(I1943/I1942))+((1-(qCell/COUNT($AX$2:AX1942)))*J1942)))),J1942)))))))</f>
        <v/>
      </c>
      <c r="K1943" s="120" t="str">
        <f>IF(H1943="","",IF(AND(Temp!optSeasCoef=0,Temp!sts_add=1),IF(H1943="out-sample",I1943+(Q1943*J1943),I1943+J1943),IF(AND(Temp!optSeasCoef=0,Temp!sts_multp=1),IF(H1943="out-sample",I1943*(J1943^Q1943),I1943*J1943),IF(Temp!sts_add=1,IF(H1943="out-sample",(I1943+(Q1943*J1943))*G1943,(I1943+J1943)*G1943),IF(H1943="out-sample",I1943*(J1943^Q1943)*G1943,I1943*J1943*G1943)))))</f>
        <v/>
      </c>
      <c r="L1943" s="116" t="str">
        <f t="shared" si="330"/>
        <v/>
      </c>
      <c r="M1943" s="116" t="str">
        <f t="shared" si="331"/>
        <v/>
      </c>
      <c r="N1943" s="116" t="str">
        <f t="shared" si="332"/>
        <v/>
      </c>
      <c r="O1943" s="116" t="str">
        <f t="shared" si="333"/>
        <v/>
      </c>
      <c r="P1943" s="116" t="str">
        <f t="shared" si="334"/>
        <v/>
      </c>
      <c r="Q1943" s="94" t="str">
        <f>IF(AND(Temp!fhor_indata=1,ISBLANK(F1943),H1942="in-sample"),1,IF(AND(Temp!fhor_indata=1,H1942="out-sample",Q1942&lt;XfHor),Q1942+1,IF(ISBLANK(F1943),"",IF(AND(H1943="out-sample",H1942="in-sample"),1,IF(AND(H1943="out-sample",H1942="out-sample"),Q1942+1,IF(ISNUMBER(Q1942),Q1942+1,1))))))</f>
        <v/>
      </c>
      <c r="R1943" s="94" t="str">
        <f t="shared" si="335"/>
        <v/>
      </c>
      <c r="S1943" s="94" t="str">
        <f>IF(Temp!fhor_indata=1,IF(S1942=XobsHor,1,IF(COUNT($S$2:S1942)&lt;=XobsHor,S1942+1,IF(AND(COUNT($S$2:S1942)&lt;=XobsHor+XfHor,IFERROR(MOD(S1942,XobsHor)&lt;XfHor,FALSE)),S1942+1,""))),IF(ISBLANK(F1943),"",IF(S1942=maxP,1,IF(S1942&lt;maxP,S1942+1,IF(COUNT($S$2:S1943)&lt;=XobsHor,S1942+1,"")))))</f>
        <v/>
      </c>
      <c r="T1943" s="3"/>
      <c r="U1943" s="6"/>
      <c r="V1943" s="6"/>
      <c r="W1943" s="6"/>
      <c r="X1943" s="6"/>
      <c r="Y1943" s="6"/>
      <c r="Z1943" s="6"/>
      <c r="AA1943" s="6"/>
      <c r="AB1943" s="6"/>
      <c r="AC1943" s="6"/>
      <c r="AD1943" s="6"/>
      <c r="AE1943" s="6"/>
      <c r="AF1943" s="6"/>
      <c r="AG1943" s="6"/>
      <c r="AH1943" s="6"/>
      <c r="AI1943" s="6"/>
      <c r="AJ1943" s="6"/>
      <c r="AK1943" s="6"/>
      <c r="AW1943" s="122" t="str">
        <f t="shared" si="337"/>
        <v/>
      </c>
      <c r="AX1943" s="123" t="str">
        <f t="shared" si="338"/>
        <v/>
      </c>
      <c r="AY1943" s="124" t="str">
        <f t="shared" si="339"/>
        <v/>
      </c>
      <c r="AZ1943" s="124" t="str">
        <f t="shared" si="340"/>
        <v/>
      </c>
      <c r="BF1943" s="91"/>
    </row>
    <row r="1944" spans="1:58" s="78" customFormat="1" ht="14.25" x14ac:dyDescent="0.2">
      <c r="A1944" s="6"/>
      <c r="B1944" s="6"/>
      <c r="C1944" s="6"/>
      <c r="D1944" s="3"/>
      <c r="E1944" s="98" t="str">
        <f t="shared" si="336"/>
        <v/>
      </c>
      <c r="F1944" s="117"/>
      <c r="G1944" s="116" t="str">
        <f>IF(E1944="","",IF(Temp!optSeasCoef=0,1,INDEX($C$2:$C$13,IF(MOD(COUNT($E$2:E1944),seas_indx)=0,seas_indx,MOD(COUNT($E$2:E1944),seas_indx)))))</f>
        <v/>
      </c>
      <c r="H1944" s="97" t="str">
        <f>IFERROR(IF(Temp!fhor_indata=1,IF(COUNT($S$2:S1944)&lt;=XobsHor,"in-sample",IF(AND(COUNT($S$2:S1944)&lt;=XobsHor+XfHor,MOD(S1943,XobsHor)&lt;XfHor),"out-sample","")),IF(ISBLANK(F1944),"",IF(COUNT($F$2:F1944)&lt;=XobsHor-XfHor,"in-sample","out-sample"))),"")</f>
        <v/>
      </c>
      <c r="I1944" s="120" t="str">
        <f>IF(AND(ISBLANK(F1943),H1943="in-sample"),"",IF(AND(Temp!fhor_indata=1,H1943="out-sample",H1944="out-sample"),I1943,IF(AND(ISBLANK(F1944),H1943="out-sample"),"",IF(AND(Temp!optSeasCoef=0,Temp!sts_add=1),IF(H1943="in-sample",IF(Q1943=bigT,((pCell/bigT)*F1943)+((1-(pCell/bigT))*(I1943+J1943)),IF(OR(ISBLANK(F1944),COUNT($F$2:F1943)&lt;=pCell),F1943,((pCell/COUNT($F$2:F1943))*F1943)+((1-(pCell/COUNT($F$2:F1943)))*(I1943+J1943)))),I1943),IF(AND(Temp!optSeasCoef=0,Temp!sts_multp=1),IF(H1943="in-sample",IF(Q1943=bigT,((pCell/bigT)*F1943)+((1-(pCell/bigT))*(I1943*J1943)),IF(OR(ISBLANK(F1944),COUNT(F$2:$F1943)&lt;=pCell),F1943,((pCell/COUNT($F$2:F1943))*F1943)+((1-(pCell/COUNT($F$2:F1943)))*(I1943*J1943)))),I1943),IF(Temp!sts_add=1,IF(H1943="in-sample",IF(Q1943=bigT,((pCell/bigT)*AX1943)+((1-(pCell/bigT))*(I1943+J1943)),IF(OR(ISBLANK(F1944),COUNT($AX$2:AX1943)&lt;=pCell),AX1943,((pCell/COUNT($AX$2:AX1943))*AX1943)+((1-(pCell/COUNT($AX$2:AX1943)))*(I1943+J1943)))),I1943),IF(H1943="in-sample",IF(Q1943=bigT,((pCell/bigT)*AX1943)+((1-(pCell/bigT))*(I1943*J1943)),IF(OR(ISBLANK(F1944),COUNT($AX$2:AX1943)&lt;=pCell),AX1943,((pCell/COUNT($AX$2:AX1943))*AX1943)+((1-(pCell/COUNT($AX$2:AX1943)))*(I1943*J1943)))),I1943)))))))</f>
        <v/>
      </c>
      <c r="J1944" s="120" t="str">
        <f>IF(AND(ISBLANK(F1943),H1943="in-sample"),"",IF(AND(Temp!fhor_indata=1,H1943="out-sample",H1944="out-sample"),J1943,IF(AND(ISBLANK(F1944),H1943="out-sample"),"",IF(AND(Temp!optSeasCoef=0,Temp!sts_add=1),IF(H1943="in-sample",IF(Q1943=bigT,((qCell/bigT)*(I1944-I1943))+((1-(qCell/bigT))*J1943),IF(OR(ISBLANK(F1944),COUNT($F$2:F1943)&lt;=qCell),IF(COUNT($F$2:F1943)=1,0,F1943-F1942),((qCell/COUNT($F$2:F1943))*(I1944-I1943))+((1-(qCell/COUNT($F$2:F1943)))*J1943))),J1943),IF(AND(Temp!optSeasCoef=0,Temp!sts_multp=1),IF(H1943="in-sample",IF(Q1943=bigT,((qCell/bigT)*(I1944/I1943))+((1-(qCell/bigT))*J1943),IF(qCell=0,1,IF(OR(ISBLANK(F1944),COUNT($F$2:F1943)&lt;=qCell),IF(COUNT($F$2:F1943)=1,1,F1943/F1942),((qCell/COUNT($F$2:F1943))*(I1944/I1943))+((1-(qCell/COUNT($F$2:F1943)))*J1943)))),J1943),IF(Temp!sts_add=1,IF(H1943="in-sample",IF(Q1943=bigT,((qCell/bigT)*(I1944-I1943))+((1-(qCell/bigT))*J1943),IF(OR(ISBLANK(F1944),COUNT($AX$2:AX1943)&lt;=qCell),IF(COUNT($AX$2:AX1943)=1,0,AX1943-AX1942),((qCell/COUNT($AX$2:AX1943))*(I1944-I1943))+((1-(qCell/COUNT($AX$2:AX1943)))*J1943))),J1943),IF(H1943="in-sample",IF(Q1943=bigT,((qCell/bigT)*(I1944/I1943))+((1-(qCell/bigT))*J1943),IF(qCell=0,1,IF(OR(ISBLANK(F1944),COUNT($AX$2:AX1943)&lt;=qCell),IF(COUNT($AX$2:AX1943)=1,1,AX1943/AX1942),((qCell/COUNT($AX$2:AX1943))*(I1944/I1943))+((1-(qCell/COUNT($AX$2:AX1943)))*J1943)))),J1943)))))))</f>
        <v/>
      </c>
      <c r="K1944" s="120" t="str">
        <f>IF(H1944="","",IF(AND(Temp!optSeasCoef=0,Temp!sts_add=1),IF(H1944="out-sample",I1944+(Q1944*J1944),I1944+J1944),IF(AND(Temp!optSeasCoef=0,Temp!sts_multp=1),IF(H1944="out-sample",I1944*(J1944^Q1944),I1944*J1944),IF(Temp!sts_add=1,IF(H1944="out-sample",(I1944+(Q1944*J1944))*G1944,(I1944+J1944)*G1944),IF(H1944="out-sample",I1944*(J1944^Q1944)*G1944,I1944*J1944*G1944)))))</f>
        <v/>
      </c>
      <c r="L1944" s="116" t="str">
        <f t="shared" si="330"/>
        <v/>
      </c>
      <c r="M1944" s="116" t="str">
        <f t="shared" si="331"/>
        <v/>
      </c>
      <c r="N1944" s="116" t="str">
        <f t="shared" si="332"/>
        <v/>
      </c>
      <c r="O1944" s="116" t="str">
        <f t="shared" si="333"/>
        <v/>
      </c>
      <c r="P1944" s="116" t="str">
        <f t="shared" si="334"/>
        <v/>
      </c>
      <c r="Q1944" s="94" t="str">
        <f>IF(AND(Temp!fhor_indata=1,ISBLANK(F1944),H1943="in-sample"),1,IF(AND(Temp!fhor_indata=1,H1943="out-sample",Q1943&lt;XfHor),Q1943+1,IF(ISBLANK(F1944),"",IF(AND(H1944="out-sample",H1943="in-sample"),1,IF(AND(H1944="out-sample",H1943="out-sample"),Q1943+1,IF(ISNUMBER(Q1943),Q1943+1,1))))))</f>
        <v/>
      </c>
      <c r="R1944" s="94" t="str">
        <f t="shared" si="335"/>
        <v/>
      </c>
      <c r="S1944" s="94" t="str">
        <f>IF(Temp!fhor_indata=1,IF(S1943=XobsHor,1,IF(COUNT($S$2:S1943)&lt;=XobsHor,S1943+1,IF(AND(COUNT($S$2:S1943)&lt;=XobsHor+XfHor,IFERROR(MOD(S1943,XobsHor)&lt;XfHor,FALSE)),S1943+1,""))),IF(ISBLANK(F1944),"",IF(S1943=maxP,1,IF(S1943&lt;maxP,S1943+1,IF(COUNT($S$2:S1944)&lt;=XobsHor,S1943+1,"")))))</f>
        <v/>
      </c>
      <c r="T1944" s="3"/>
      <c r="U1944" s="6"/>
      <c r="V1944" s="6"/>
      <c r="W1944" s="6"/>
      <c r="X1944" s="6"/>
      <c r="Y1944" s="6"/>
      <c r="Z1944" s="6"/>
      <c r="AA1944" s="6"/>
      <c r="AB1944" s="6"/>
      <c r="AC1944" s="6"/>
      <c r="AD1944" s="6"/>
      <c r="AE1944" s="6"/>
      <c r="AF1944" s="6"/>
      <c r="AG1944" s="6"/>
      <c r="AH1944" s="6"/>
      <c r="AI1944" s="6"/>
      <c r="AJ1944" s="6"/>
      <c r="AK1944" s="6"/>
      <c r="AW1944" s="122" t="str">
        <f t="shared" si="337"/>
        <v/>
      </c>
      <c r="AX1944" s="123" t="str">
        <f t="shared" si="338"/>
        <v/>
      </c>
      <c r="AY1944" s="124" t="str">
        <f t="shared" si="339"/>
        <v/>
      </c>
      <c r="AZ1944" s="124" t="str">
        <f t="shared" si="340"/>
        <v/>
      </c>
      <c r="BF1944" s="91"/>
    </row>
    <row r="1945" spans="1:58" s="78" customFormat="1" ht="14.25" x14ac:dyDescent="0.2">
      <c r="A1945" s="6"/>
      <c r="B1945" s="6"/>
      <c r="C1945" s="6"/>
      <c r="D1945" s="3"/>
      <c r="E1945" s="98" t="str">
        <f t="shared" si="336"/>
        <v/>
      </c>
      <c r="F1945" s="117"/>
      <c r="G1945" s="116" t="str">
        <f>IF(E1945="","",IF(Temp!optSeasCoef=0,1,INDEX($C$2:$C$13,IF(MOD(COUNT($E$2:E1945),seas_indx)=0,seas_indx,MOD(COUNT($E$2:E1945),seas_indx)))))</f>
        <v/>
      </c>
      <c r="H1945" s="97" t="str">
        <f>IFERROR(IF(Temp!fhor_indata=1,IF(COUNT($S$2:S1945)&lt;=XobsHor,"in-sample",IF(AND(COUNT($S$2:S1945)&lt;=XobsHor+XfHor,MOD(S1944,XobsHor)&lt;XfHor),"out-sample","")),IF(ISBLANK(F1945),"",IF(COUNT($F$2:F1945)&lt;=XobsHor-XfHor,"in-sample","out-sample"))),"")</f>
        <v/>
      </c>
      <c r="I1945" s="120" t="str">
        <f>IF(AND(ISBLANK(F1944),H1944="in-sample"),"",IF(AND(Temp!fhor_indata=1,H1944="out-sample",H1945="out-sample"),I1944,IF(AND(ISBLANK(F1945),H1944="out-sample"),"",IF(AND(Temp!optSeasCoef=0,Temp!sts_add=1),IF(H1944="in-sample",IF(Q1944=bigT,((pCell/bigT)*F1944)+((1-(pCell/bigT))*(I1944+J1944)),IF(OR(ISBLANK(F1945),COUNT($F$2:F1944)&lt;=pCell),F1944,((pCell/COUNT($F$2:F1944))*F1944)+((1-(pCell/COUNT($F$2:F1944)))*(I1944+J1944)))),I1944),IF(AND(Temp!optSeasCoef=0,Temp!sts_multp=1),IF(H1944="in-sample",IF(Q1944=bigT,((pCell/bigT)*F1944)+((1-(pCell/bigT))*(I1944*J1944)),IF(OR(ISBLANK(F1945),COUNT(F$2:$F1944)&lt;=pCell),F1944,((pCell/COUNT($F$2:F1944))*F1944)+((1-(pCell/COUNT($F$2:F1944)))*(I1944*J1944)))),I1944),IF(Temp!sts_add=1,IF(H1944="in-sample",IF(Q1944=bigT,((pCell/bigT)*AX1944)+((1-(pCell/bigT))*(I1944+J1944)),IF(OR(ISBLANK(F1945),COUNT($AX$2:AX1944)&lt;=pCell),AX1944,((pCell/COUNT($AX$2:AX1944))*AX1944)+((1-(pCell/COUNT($AX$2:AX1944)))*(I1944+J1944)))),I1944),IF(H1944="in-sample",IF(Q1944=bigT,((pCell/bigT)*AX1944)+((1-(pCell/bigT))*(I1944*J1944)),IF(OR(ISBLANK(F1945),COUNT($AX$2:AX1944)&lt;=pCell),AX1944,((pCell/COUNT($AX$2:AX1944))*AX1944)+((1-(pCell/COUNT($AX$2:AX1944)))*(I1944*J1944)))),I1944)))))))</f>
        <v/>
      </c>
      <c r="J1945" s="120" t="str">
        <f>IF(AND(ISBLANK(F1944),H1944="in-sample"),"",IF(AND(Temp!fhor_indata=1,H1944="out-sample",H1945="out-sample"),J1944,IF(AND(ISBLANK(F1945),H1944="out-sample"),"",IF(AND(Temp!optSeasCoef=0,Temp!sts_add=1),IF(H1944="in-sample",IF(Q1944=bigT,((qCell/bigT)*(I1945-I1944))+((1-(qCell/bigT))*J1944),IF(OR(ISBLANK(F1945),COUNT($F$2:F1944)&lt;=qCell),IF(COUNT($F$2:F1944)=1,0,F1944-F1943),((qCell/COUNT($F$2:F1944))*(I1945-I1944))+((1-(qCell/COUNT($F$2:F1944)))*J1944))),J1944),IF(AND(Temp!optSeasCoef=0,Temp!sts_multp=1),IF(H1944="in-sample",IF(Q1944=bigT,((qCell/bigT)*(I1945/I1944))+((1-(qCell/bigT))*J1944),IF(qCell=0,1,IF(OR(ISBLANK(F1945),COUNT($F$2:F1944)&lt;=qCell),IF(COUNT($F$2:F1944)=1,1,F1944/F1943),((qCell/COUNT($F$2:F1944))*(I1945/I1944))+((1-(qCell/COUNT($F$2:F1944)))*J1944)))),J1944),IF(Temp!sts_add=1,IF(H1944="in-sample",IF(Q1944=bigT,((qCell/bigT)*(I1945-I1944))+((1-(qCell/bigT))*J1944),IF(OR(ISBLANK(F1945),COUNT($AX$2:AX1944)&lt;=qCell),IF(COUNT($AX$2:AX1944)=1,0,AX1944-AX1943),((qCell/COUNT($AX$2:AX1944))*(I1945-I1944))+((1-(qCell/COUNT($AX$2:AX1944)))*J1944))),J1944),IF(H1944="in-sample",IF(Q1944=bigT,((qCell/bigT)*(I1945/I1944))+((1-(qCell/bigT))*J1944),IF(qCell=0,1,IF(OR(ISBLANK(F1945),COUNT($AX$2:AX1944)&lt;=qCell),IF(COUNT($AX$2:AX1944)=1,1,AX1944/AX1943),((qCell/COUNT($AX$2:AX1944))*(I1945/I1944))+((1-(qCell/COUNT($AX$2:AX1944)))*J1944)))),J1944)))))))</f>
        <v/>
      </c>
      <c r="K1945" s="120" t="str">
        <f>IF(H1945="","",IF(AND(Temp!optSeasCoef=0,Temp!sts_add=1),IF(H1945="out-sample",I1945+(Q1945*J1945),I1945+J1945),IF(AND(Temp!optSeasCoef=0,Temp!sts_multp=1),IF(H1945="out-sample",I1945*(J1945^Q1945),I1945*J1945),IF(Temp!sts_add=1,IF(H1945="out-sample",(I1945+(Q1945*J1945))*G1945,(I1945+J1945)*G1945),IF(H1945="out-sample",I1945*(J1945^Q1945)*G1945,I1945*J1945*G1945)))))</f>
        <v/>
      </c>
      <c r="L1945" s="116" t="str">
        <f t="shared" si="330"/>
        <v/>
      </c>
      <c r="M1945" s="116" t="str">
        <f t="shared" si="331"/>
        <v/>
      </c>
      <c r="N1945" s="116" t="str">
        <f t="shared" si="332"/>
        <v/>
      </c>
      <c r="O1945" s="116" t="str">
        <f t="shared" si="333"/>
        <v/>
      </c>
      <c r="P1945" s="116" t="str">
        <f t="shared" si="334"/>
        <v/>
      </c>
      <c r="Q1945" s="94" t="str">
        <f>IF(AND(Temp!fhor_indata=1,ISBLANK(F1945),H1944="in-sample"),1,IF(AND(Temp!fhor_indata=1,H1944="out-sample",Q1944&lt;XfHor),Q1944+1,IF(ISBLANK(F1945),"",IF(AND(H1945="out-sample",H1944="in-sample"),1,IF(AND(H1945="out-sample",H1944="out-sample"),Q1944+1,IF(ISNUMBER(Q1944),Q1944+1,1))))))</f>
        <v/>
      </c>
      <c r="R1945" s="94" t="str">
        <f t="shared" si="335"/>
        <v/>
      </c>
      <c r="S1945" s="94" t="str">
        <f>IF(Temp!fhor_indata=1,IF(S1944=XobsHor,1,IF(COUNT($S$2:S1944)&lt;=XobsHor,S1944+1,IF(AND(COUNT($S$2:S1944)&lt;=XobsHor+XfHor,IFERROR(MOD(S1944,XobsHor)&lt;XfHor,FALSE)),S1944+1,""))),IF(ISBLANK(F1945),"",IF(S1944=maxP,1,IF(S1944&lt;maxP,S1944+1,IF(COUNT($S$2:S1945)&lt;=XobsHor,S1944+1,"")))))</f>
        <v/>
      </c>
      <c r="T1945" s="3"/>
      <c r="U1945" s="6"/>
      <c r="V1945" s="6"/>
      <c r="W1945" s="6"/>
      <c r="X1945" s="6"/>
      <c r="Y1945" s="6"/>
      <c r="Z1945" s="6"/>
      <c r="AA1945" s="6"/>
      <c r="AB1945" s="6"/>
      <c r="AC1945" s="6"/>
      <c r="AD1945" s="6"/>
      <c r="AE1945" s="6"/>
      <c r="AF1945" s="6"/>
      <c r="AG1945" s="6"/>
      <c r="AH1945" s="6"/>
      <c r="AI1945" s="6"/>
      <c r="AJ1945" s="6"/>
      <c r="AK1945" s="6"/>
      <c r="AW1945" s="122" t="str">
        <f t="shared" si="337"/>
        <v/>
      </c>
      <c r="AX1945" s="123" t="str">
        <f t="shared" si="338"/>
        <v/>
      </c>
      <c r="AY1945" s="124" t="str">
        <f t="shared" si="339"/>
        <v/>
      </c>
      <c r="AZ1945" s="124" t="str">
        <f t="shared" si="340"/>
        <v/>
      </c>
      <c r="BF1945" s="91"/>
    </row>
    <row r="1946" spans="1:58" s="78" customFormat="1" ht="14.25" x14ac:dyDescent="0.2">
      <c r="A1946" s="6"/>
      <c r="B1946" s="6"/>
      <c r="C1946" s="6"/>
      <c r="D1946" s="3"/>
      <c r="E1946" s="98" t="str">
        <f t="shared" si="336"/>
        <v/>
      </c>
      <c r="F1946" s="117"/>
      <c r="G1946" s="116" t="str">
        <f>IF(E1946="","",IF(Temp!optSeasCoef=0,1,INDEX($C$2:$C$13,IF(MOD(COUNT($E$2:E1946),seas_indx)=0,seas_indx,MOD(COUNT($E$2:E1946),seas_indx)))))</f>
        <v/>
      </c>
      <c r="H1946" s="97" t="str">
        <f>IFERROR(IF(Temp!fhor_indata=1,IF(COUNT($S$2:S1946)&lt;=XobsHor,"in-sample",IF(AND(COUNT($S$2:S1946)&lt;=XobsHor+XfHor,MOD(S1945,XobsHor)&lt;XfHor),"out-sample","")),IF(ISBLANK(F1946),"",IF(COUNT($F$2:F1946)&lt;=XobsHor-XfHor,"in-sample","out-sample"))),"")</f>
        <v/>
      </c>
      <c r="I1946" s="120" t="str">
        <f>IF(AND(ISBLANK(F1945),H1945="in-sample"),"",IF(AND(Temp!fhor_indata=1,H1945="out-sample",H1946="out-sample"),I1945,IF(AND(ISBLANK(F1946),H1945="out-sample"),"",IF(AND(Temp!optSeasCoef=0,Temp!sts_add=1),IF(H1945="in-sample",IF(Q1945=bigT,((pCell/bigT)*F1945)+((1-(pCell/bigT))*(I1945+J1945)),IF(OR(ISBLANK(F1946),COUNT($F$2:F1945)&lt;=pCell),F1945,((pCell/COUNT($F$2:F1945))*F1945)+((1-(pCell/COUNT($F$2:F1945)))*(I1945+J1945)))),I1945),IF(AND(Temp!optSeasCoef=0,Temp!sts_multp=1),IF(H1945="in-sample",IF(Q1945=bigT,((pCell/bigT)*F1945)+((1-(pCell/bigT))*(I1945*J1945)),IF(OR(ISBLANK(F1946),COUNT(F$2:$F1945)&lt;=pCell),F1945,((pCell/COUNT($F$2:F1945))*F1945)+((1-(pCell/COUNT($F$2:F1945)))*(I1945*J1945)))),I1945),IF(Temp!sts_add=1,IF(H1945="in-sample",IF(Q1945=bigT,((pCell/bigT)*AX1945)+((1-(pCell/bigT))*(I1945+J1945)),IF(OR(ISBLANK(F1946),COUNT($AX$2:AX1945)&lt;=pCell),AX1945,((pCell/COUNT($AX$2:AX1945))*AX1945)+((1-(pCell/COUNT($AX$2:AX1945)))*(I1945+J1945)))),I1945),IF(H1945="in-sample",IF(Q1945=bigT,((pCell/bigT)*AX1945)+((1-(pCell/bigT))*(I1945*J1945)),IF(OR(ISBLANK(F1946),COUNT($AX$2:AX1945)&lt;=pCell),AX1945,((pCell/COUNT($AX$2:AX1945))*AX1945)+((1-(pCell/COUNT($AX$2:AX1945)))*(I1945*J1945)))),I1945)))))))</f>
        <v/>
      </c>
      <c r="J1946" s="120" t="str">
        <f>IF(AND(ISBLANK(F1945),H1945="in-sample"),"",IF(AND(Temp!fhor_indata=1,H1945="out-sample",H1946="out-sample"),J1945,IF(AND(ISBLANK(F1946),H1945="out-sample"),"",IF(AND(Temp!optSeasCoef=0,Temp!sts_add=1),IF(H1945="in-sample",IF(Q1945=bigT,((qCell/bigT)*(I1946-I1945))+((1-(qCell/bigT))*J1945),IF(OR(ISBLANK(F1946),COUNT($F$2:F1945)&lt;=qCell),IF(COUNT($F$2:F1945)=1,0,F1945-F1944),((qCell/COUNT($F$2:F1945))*(I1946-I1945))+((1-(qCell/COUNT($F$2:F1945)))*J1945))),J1945),IF(AND(Temp!optSeasCoef=0,Temp!sts_multp=1),IF(H1945="in-sample",IF(Q1945=bigT,((qCell/bigT)*(I1946/I1945))+((1-(qCell/bigT))*J1945),IF(qCell=0,1,IF(OR(ISBLANK(F1946),COUNT($F$2:F1945)&lt;=qCell),IF(COUNT($F$2:F1945)=1,1,F1945/F1944),((qCell/COUNT($F$2:F1945))*(I1946/I1945))+((1-(qCell/COUNT($F$2:F1945)))*J1945)))),J1945),IF(Temp!sts_add=1,IF(H1945="in-sample",IF(Q1945=bigT,((qCell/bigT)*(I1946-I1945))+((1-(qCell/bigT))*J1945),IF(OR(ISBLANK(F1946),COUNT($AX$2:AX1945)&lt;=qCell),IF(COUNT($AX$2:AX1945)=1,0,AX1945-AX1944),((qCell/COUNT($AX$2:AX1945))*(I1946-I1945))+((1-(qCell/COUNT($AX$2:AX1945)))*J1945))),J1945),IF(H1945="in-sample",IF(Q1945=bigT,((qCell/bigT)*(I1946/I1945))+((1-(qCell/bigT))*J1945),IF(qCell=0,1,IF(OR(ISBLANK(F1946),COUNT($AX$2:AX1945)&lt;=qCell),IF(COUNT($AX$2:AX1945)=1,1,AX1945/AX1944),((qCell/COUNT($AX$2:AX1945))*(I1946/I1945))+((1-(qCell/COUNT($AX$2:AX1945)))*J1945)))),J1945)))))))</f>
        <v/>
      </c>
      <c r="K1946" s="120" t="str">
        <f>IF(H1946="","",IF(AND(Temp!optSeasCoef=0,Temp!sts_add=1),IF(H1946="out-sample",I1946+(Q1946*J1946),I1946+J1946),IF(AND(Temp!optSeasCoef=0,Temp!sts_multp=1),IF(H1946="out-sample",I1946*(J1946^Q1946),I1946*J1946),IF(Temp!sts_add=1,IF(H1946="out-sample",(I1946+(Q1946*J1946))*G1946,(I1946+J1946)*G1946),IF(H1946="out-sample",I1946*(J1946^Q1946)*G1946,I1946*J1946*G1946)))))</f>
        <v/>
      </c>
      <c r="L1946" s="116" t="str">
        <f t="shared" si="330"/>
        <v/>
      </c>
      <c r="M1946" s="116" t="str">
        <f t="shared" si="331"/>
        <v/>
      </c>
      <c r="N1946" s="116" t="str">
        <f t="shared" si="332"/>
        <v/>
      </c>
      <c r="O1946" s="116" t="str">
        <f t="shared" si="333"/>
        <v/>
      </c>
      <c r="P1946" s="116" t="str">
        <f t="shared" si="334"/>
        <v/>
      </c>
      <c r="Q1946" s="94" t="str">
        <f>IF(AND(Temp!fhor_indata=1,ISBLANK(F1946),H1945="in-sample"),1,IF(AND(Temp!fhor_indata=1,H1945="out-sample",Q1945&lt;XfHor),Q1945+1,IF(ISBLANK(F1946),"",IF(AND(H1946="out-sample",H1945="in-sample"),1,IF(AND(H1946="out-sample",H1945="out-sample"),Q1945+1,IF(ISNUMBER(Q1945),Q1945+1,1))))))</f>
        <v/>
      </c>
      <c r="R1946" s="94" t="str">
        <f t="shared" si="335"/>
        <v/>
      </c>
      <c r="S1946" s="94" t="str">
        <f>IF(Temp!fhor_indata=1,IF(S1945=XobsHor,1,IF(COUNT($S$2:S1945)&lt;=XobsHor,S1945+1,IF(AND(COUNT($S$2:S1945)&lt;=XobsHor+XfHor,IFERROR(MOD(S1945,XobsHor)&lt;XfHor,FALSE)),S1945+1,""))),IF(ISBLANK(F1946),"",IF(S1945=maxP,1,IF(S1945&lt;maxP,S1945+1,IF(COUNT($S$2:S1946)&lt;=XobsHor,S1945+1,"")))))</f>
        <v/>
      </c>
      <c r="T1946" s="3"/>
      <c r="U1946" s="6"/>
      <c r="V1946" s="6"/>
      <c r="W1946" s="6"/>
      <c r="X1946" s="6"/>
      <c r="Y1946" s="6"/>
      <c r="Z1946" s="6"/>
      <c r="AA1946" s="6"/>
      <c r="AB1946" s="6"/>
      <c r="AC1946" s="6"/>
      <c r="AD1946" s="6"/>
      <c r="AE1946" s="6"/>
      <c r="AF1946" s="6"/>
      <c r="AG1946" s="6"/>
      <c r="AH1946" s="6"/>
      <c r="AI1946" s="6"/>
      <c r="AJ1946" s="6"/>
      <c r="AK1946" s="6"/>
      <c r="AW1946" s="122" t="str">
        <f t="shared" si="337"/>
        <v/>
      </c>
      <c r="AX1946" s="123" t="str">
        <f t="shared" si="338"/>
        <v/>
      </c>
      <c r="AY1946" s="124" t="str">
        <f t="shared" si="339"/>
        <v/>
      </c>
      <c r="AZ1946" s="124" t="str">
        <f t="shared" si="340"/>
        <v/>
      </c>
      <c r="BF1946" s="91"/>
    </row>
    <row r="1947" spans="1:58" s="78" customFormat="1" ht="14.25" x14ac:dyDescent="0.2">
      <c r="A1947" s="6"/>
      <c r="B1947" s="6"/>
      <c r="C1947" s="6"/>
      <c r="D1947" s="3"/>
      <c r="E1947" s="98" t="str">
        <f t="shared" si="336"/>
        <v/>
      </c>
      <c r="F1947" s="117"/>
      <c r="G1947" s="116" t="str">
        <f>IF(E1947="","",IF(Temp!optSeasCoef=0,1,INDEX($C$2:$C$13,IF(MOD(COUNT($E$2:E1947),seas_indx)=0,seas_indx,MOD(COUNT($E$2:E1947),seas_indx)))))</f>
        <v/>
      </c>
      <c r="H1947" s="97" t="str">
        <f>IFERROR(IF(Temp!fhor_indata=1,IF(COUNT($S$2:S1947)&lt;=XobsHor,"in-sample",IF(AND(COUNT($S$2:S1947)&lt;=XobsHor+XfHor,MOD(S1946,XobsHor)&lt;XfHor),"out-sample","")),IF(ISBLANK(F1947),"",IF(COUNT($F$2:F1947)&lt;=XobsHor-XfHor,"in-sample","out-sample"))),"")</f>
        <v/>
      </c>
      <c r="I1947" s="120" t="str">
        <f>IF(AND(ISBLANK(F1946),H1946="in-sample"),"",IF(AND(Temp!fhor_indata=1,H1946="out-sample",H1947="out-sample"),I1946,IF(AND(ISBLANK(F1947),H1946="out-sample"),"",IF(AND(Temp!optSeasCoef=0,Temp!sts_add=1),IF(H1946="in-sample",IF(Q1946=bigT,((pCell/bigT)*F1946)+((1-(pCell/bigT))*(I1946+J1946)),IF(OR(ISBLANK(F1947),COUNT($F$2:F1946)&lt;=pCell),F1946,((pCell/COUNT($F$2:F1946))*F1946)+((1-(pCell/COUNT($F$2:F1946)))*(I1946+J1946)))),I1946),IF(AND(Temp!optSeasCoef=0,Temp!sts_multp=1),IF(H1946="in-sample",IF(Q1946=bigT,((pCell/bigT)*F1946)+((1-(pCell/bigT))*(I1946*J1946)),IF(OR(ISBLANK(F1947),COUNT(F$2:$F1946)&lt;=pCell),F1946,((pCell/COUNT($F$2:F1946))*F1946)+((1-(pCell/COUNT($F$2:F1946)))*(I1946*J1946)))),I1946),IF(Temp!sts_add=1,IF(H1946="in-sample",IF(Q1946=bigT,((pCell/bigT)*AX1946)+((1-(pCell/bigT))*(I1946+J1946)),IF(OR(ISBLANK(F1947),COUNT($AX$2:AX1946)&lt;=pCell),AX1946,((pCell/COUNT($AX$2:AX1946))*AX1946)+((1-(pCell/COUNT($AX$2:AX1946)))*(I1946+J1946)))),I1946),IF(H1946="in-sample",IF(Q1946=bigT,((pCell/bigT)*AX1946)+((1-(pCell/bigT))*(I1946*J1946)),IF(OR(ISBLANK(F1947),COUNT($AX$2:AX1946)&lt;=pCell),AX1946,((pCell/COUNT($AX$2:AX1946))*AX1946)+((1-(pCell/COUNT($AX$2:AX1946)))*(I1946*J1946)))),I1946)))))))</f>
        <v/>
      </c>
      <c r="J1947" s="120" t="str">
        <f>IF(AND(ISBLANK(F1946),H1946="in-sample"),"",IF(AND(Temp!fhor_indata=1,H1946="out-sample",H1947="out-sample"),J1946,IF(AND(ISBLANK(F1947),H1946="out-sample"),"",IF(AND(Temp!optSeasCoef=0,Temp!sts_add=1),IF(H1946="in-sample",IF(Q1946=bigT,((qCell/bigT)*(I1947-I1946))+((1-(qCell/bigT))*J1946),IF(OR(ISBLANK(F1947),COUNT($F$2:F1946)&lt;=qCell),IF(COUNT($F$2:F1946)=1,0,F1946-F1945),((qCell/COUNT($F$2:F1946))*(I1947-I1946))+((1-(qCell/COUNT($F$2:F1946)))*J1946))),J1946),IF(AND(Temp!optSeasCoef=0,Temp!sts_multp=1),IF(H1946="in-sample",IF(Q1946=bigT,((qCell/bigT)*(I1947/I1946))+((1-(qCell/bigT))*J1946),IF(qCell=0,1,IF(OR(ISBLANK(F1947),COUNT($F$2:F1946)&lt;=qCell),IF(COUNT($F$2:F1946)=1,1,F1946/F1945),((qCell/COUNT($F$2:F1946))*(I1947/I1946))+((1-(qCell/COUNT($F$2:F1946)))*J1946)))),J1946),IF(Temp!sts_add=1,IF(H1946="in-sample",IF(Q1946=bigT,((qCell/bigT)*(I1947-I1946))+((1-(qCell/bigT))*J1946),IF(OR(ISBLANK(F1947),COUNT($AX$2:AX1946)&lt;=qCell),IF(COUNT($AX$2:AX1946)=1,0,AX1946-AX1945),((qCell/COUNT($AX$2:AX1946))*(I1947-I1946))+((1-(qCell/COUNT($AX$2:AX1946)))*J1946))),J1946),IF(H1946="in-sample",IF(Q1946=bigT,((qCell/bigT)*(I1947/I1946))+((1-(qCell/bigT))*J1946),IF(qCell=0,1,IF(OR(ISBLANK(F1947),COUNT($AX$2:AX1946)&lt;=qCell),IF(COUNT($AX$2:AX1946)=1,1,AX1946/AX1945),((qCell/COUNT($AX$2:AX1946))*(I1947/I1946))+((1-(qCell/COUNT($AX$2:AX1946)))*J1946)))),J1946)))))))</f>
        <v/>
      </c>
      <c r="K1947" s="120" t="str">
        <f>IF(H1947="","",IF(AND(Temp!optSeasCoef=0,Temp!sts_add=1),IF(H1947="out-sample",I1947+(Q1947*J1947),I1947+J1947),IF(AND(Temp!optSeasCoef=0,Temp!sts_multp=1),IF(H1947="out-sample",I1947*(J1947^Q1947),I1947*J1947),IF(Temp!sts_add=1,IF(H1947="out-sample",(I1947+(Q1947*J1947))*G1947,(I1947+J1947)*G1947),IF(H1947="out-sample",I1947*(J1947^Q1947)*G1947,I1947*J1947*G1947)))))</f>
        <v/>
      </c>
      <c r="L1947" s="116" t="str">
        <f t="shared" si="330"/>
        <v/>
      </c>
      <c r="M1947" s="116" t="str">
        <f t="shared" si="331"/>
        <v/>
      </c>
      <c r="N1947" s="116" t="str">
        <f t="shared" si="332"/>
        <v/>
      </c>
      <c r="O1947" s="116" t="str">
        <f t="shared" si="333"/>
        <v/>
      </c>
      <c r="P1947" s="116" t="str">
        <f t="shared" si="334"/>
        <v/>
      </c>
      <c r="Q1947" s="94" t="str">
        <f>IF(AND(Temp!fhor_indata=1,ISBLANK(F1947),H1946="in-sample"),1,IF(AND(Temp!fhor_indata=1,H1946="out-sample",Q1946&lt;XfHor),Q1946+1,IF(ISBLANK(F1947),"",IF(AND(H1947="out-sample",H1946="in-sample"),1,IF(AND(H1947="out-sample",H1946="out-sample"),Q1946+1,IF(ISNUMBER(Q1946),Q1946+1,1))))))</f>
        <v/>
      </c>
      <c r="R1947" s="94" t="str">
        <f t="shared" si="335"/>
        <v/>
      </c>
      <c r="S1947" s="94" t="str">
        <f>IF(Temp!fhor_indata=1,IF(S1946=XobsHor,1,IF(COUNT($S$2:S1946)&lt;=XobsHor,S1946+1,IF(AND(COUNT($S$2:S1946)&lt;=XobsHor+XfHor,IFERROR(MOD(S1946,XobsHor)&lt;XfHor,FALSE)),S1946+1,""))),IF(ISBLANK(F1947),"",IF(S1946=maxP,1,IF(S1946&lt;maxP,S1946+1,IF(COUNT($S$2:S1947)&lt;=XobsHor,S1946+1,"")))))</f>
        <v/>
      </c>
      <c r="T1947" s="3"/>
      <c r="U1947" s="6"/>
      <c r="V1947" s="6"/>
      <c r="W1947" s="6"/>
      <c r="X1947" s="6"/>
      <c r="Y1947" s="6"/>
      <c r="Z1947" s="6"/>
      <c r="AA1947" s="6"/>
      <c r="AB1947" s="6"/>
      <c r="AC1947" s="6"/>
      <c r="AD1947" s="6"/>
      <c r="AE1947" s="6"/>
      <c r="AF1947" s="6"/>
      <c r="AG1947" s="6"/>
      <c r="AH1947" s="6"/>
      <c r="AI1947" s="6"/>
      <c r="AJ1947" s="6"/>
      <c r="AK1947" s="6"/>
      <c r="AW1947" s="122" t="str">
        <f t="shared" si="337"/>
        <v/>
      </c>
      <c r="AX1947" s="123" t="str">
        <f t="shared" si="338"/>
        <v/>
      </c>
      <c r="AY1947" s="124" t="str">
        <f t="shared" si="339"/>
        <v/>
      </c>
      <c r="AZ1947" s="124" t="str">
        <f t="shared" si="340"/>
        <v/>
      </c>
      <c r="BF1947" s="91"/>
    </row>
    <row r="1948" spans="1:58" s="78" customFormat="1" ht="14.25" x14ac:dyDescent="0.2">
      <c r="A1948" s="6"/>
      <c r="B1948" s="6"/>
      <c r="C1948" s="6"/>
      <c r="D1948" s="3"/>
      <c r="E1948" s="98" t="str">
        <f t="shared" si="336"/>
        <v/>
      </c>
      <c r="F1948" s="117"/>
      <c r="G1948" s="116" t="str">
        <f>IF(E1948="","",IF(Temp!optSeasCoef=0,1,INDEX($C$2:$C$13,IF(MOD(COUNT($E$2:E1948),seas_indx)=0,seas_indx,MOD(COUNT($E$2:E1948),seas_indx)))))</f>
        <v/>
      </c>
      <c r="H1948" s="97" t="str">
        <f>IFERROR(IF(Temp!fhor_indata=1,IF(COUNT($S$2:S1948)&lt;=XobsHor,"in-sample",IF(AND(COUNT($S$2:S1948)&lt;=XobsHor+XfHor,MOD(S1947,XobsHor)&lt;XfHor),"out-sample","")),IF(ISBLANK(F1948),"",IF(COUNT($F$2:F1948)&lt;=XobsHor-XfHor,"in-sample","out-sample"))),"")</f>
        <v/>
      </c>
      <c r="I1948" s="120" t="str">
        <f>IF(AND(ISBLANK(F1947),H1947="in-sample"),"",IF(AND(Temp!fhor_indata=1,H1947="out-sample",H1948="out-sample"),I1947,IF(AND(ISBLANK(F1948),H1947="out-sample"),"",IF(AND(Temp!optSeasCoef=0,Temp!sts_add=1),IF(H1947="in-sample",IF(Q1947=bigT,((pCell/bigT)*F1947)+((1-(pCell/bigT))*(I1947+J1947)),IF(OR(ISBLANK(F1948),COUNT($F$2:F1947)&lt;=pCell),F1947,((pCell/COUNT($F$2:F1947))*F1947)+((1-(pCell/COUNT($F$2:F1947)))*(I1947+J1947)))),I1947),IF(AND(Temp!optSeasCoef=0,Temp!sts_multp=1),IF(H1947="in-sample",IF(Q1947=bigT,((pCell/bigT)*F1947)+((1-(pCell/bigT))*(I1947*J1947)),IF(OR(ISBLANK(F1948),COUNT(F$2:$F1947)&lt;=pCell),F1947,((pCell/COUNT($F$2:F1947))*F1947)+((1-(pCell/COUNT($F$2:F1947)))*(I1947*J1947)))),I1947),IF(Temp!sts_add=1,IF(H1947="in-sample",IF(Q1947=bigT,((pCell/bigT)*AX1947)+((1-(pCell/bigT))*(I1947+J1947)),IF(OR(ISBLANK(F1948),COUNT($AX$2:AX1947)&lt;=pCell),AX1947,((pCell/COUNT($AX$2:AX1947))*AX1947)+((1-(pCell/COUNT($AX$2:AX1947)))*(I1947+J1947)))),I1947),IF(H1947="in-sample",IF(Q1947=bigT,((pCell/bigT)*AX1947)+((1-(pCell/bigT))*(I1947*J1947)),IF(OR(ISBLANK(F1948),COUNT($AX$2:AX1947)&lt;=pCell),AX1947,((pCell/COUNT($AX$2:AX1947))*AX1947)+((1-(pCell/COUNT($AX$2:AX1947)))*(I1947*J1947)))),I1947)))))))</f>
        <v/>
      </c>
      <c r="J1948" s="120" t="str">
        <f>IF(AND(ISBLANK(F1947),H1947="in-sample"),"",IF(AND(Temp!fhor_indata=1,H1947="out-sample",H1948="out-sample"),J1947,IF(AND(ISBLANK(F1948),H1947="out-sample"),"",IF(AND(Temp!optSeasCoef=0,Temp!sts_add=1),IF(H1947="in-sample",IF(Q1947=bigT,((qCell/bigT)*(I1948-I1947))+((1-(qCell/bigT))*J1947),IF(OR(ISBLANK(F1948),COUNT($F$2:F1947)&lt;=qCell),IF(COUNT($F$2:F1947)=1,0,F1947-F1946),((qCell/COUNT($F$2:F1947))*(I1948-I1947))+((1-(qCell/COUNT($F$2:F1947)))*J1947))),J1947),IF(AND(Temp!optSeasCoef=0,Temp!sts_multp=1),IF(H1947="in-sample",IF(Q1947=bigT,((qCell/bigT)*(I1948/I1947))+((1-(qCell/bigT))*J1947),IF(qCell=0,1,IF(OR(ISBLANK(F1948),COUNT($F$2:F1947)&lt;=qCell),IF(COUNT($F$2:F1947)=1,1,F1947/F1946),((qCell/COUNT($F$2:F1947))*(I1948/I1947))+((1-(qCell/COUNT($F$2:F1947)))*J1947)))),J1947),IF(Temp!sts_add=1,IF(H1947="in-sample",IF(Q1947=bigT,((qCell/bigT)*(I1948-I1947))+((1-(qCell/bigT))*J1947),IF(OR(ISBLANK(F1948),COUNT($AX$2:AX1947)&lt;=qCell),IF(COUNT($AX$2:AX1947)=1,0,AX1947-AX1946),((qCell/COUNT($AX$2:AX1947))*(I1948-I1947))+((1-(qCell/COUNT($AX$2:AX1947)))*J1947))),J1947),IF(H1947="in-sample",IF(Q1947=bigT,((qCell/bigT)*(I1948/I1947))+((1-(qCell/bigT))*J1947),IF(qCell=0,1,IF(OR(ISBLANK(F1948),COUNT($AX$2:AX1947)&lt;=qCell),IF(COUNT($AX$2:AX1947)=1,1,AX1947/AX1946),((qCell/COUNT($AX$2:AX1947))*(I1948/I1947))+((1-(qCell/COUNT($AX$2:AX1947)))*J1947)))),J1947)))))))</f>
        <v/>
      </c>
      <c r="K1948" s="120" t="str">
        <f>IF(H1948="","",IF(AND(Temp!optSeasCoef=0,Temp!sts_add=1),IF(H1948="out-sample",I1948+(Q1948*J1948),I1948+J1948),IF(AND(Temp!optSeasCoef=0,Temp!sts_multp=1),IF(H1948="out-sample",I1948*(J1948^Q1948),I1948*J1948),IF(Temp!sts_add=1,IF(H1948="out-sample",(I1948+(Q1948*J1948))*G1948,(I1948+J1948)*G1948),IF(H1948="out-sample",I1948*(J1948^Q1948)*G1948,I1948*J1948*G1948)))))</f>
        <v/>
      </c>
      <c r="L1948" s="116" t="str">
        <f t="shared" si="330"/>
        <v/>
      </c>
      <c r="M1948" s="116" t="str">
        <f t="shared" si="331"/>
        <v/>
      </c>
      <c r="N1948" s="116" t="str">
        <f t="shared" si="332"/>
        <v/>
      </c>
      <c r="O1948" s="116" t="str">
        <f t="shared" si="333"/>
        <v/>
      </c>
      <c r="P1948" s="116" t="str">
        <f t="shared" si="334"/>
        <v/>
      </c>
      <c r="Q1948" s="94" t="str">
        <f>IF(AND(Temp!fhor_indata=1,ISBLANK(F1948),H1947="in-sample"),1,IF(AND(Temp!fhor_indata=1,H1947="out-sample",Q1947&lt;XfHor),Q1947+1,IF(ISBLANK(F1948),"",IF(AND(H1948="out-sample",H1947="in-sample"),1,IF(AND(H1948="out-sample",H1947="out-sample"),Q1947+1,IF(ISNUMBER(Q1947),Q1947+1,1))))))</f>
        <v/>
      </c>
      <c r="R1948" s="94" t="str">
        <f t="shared" si="335"/>
        <v/>
      </c>
      <c r="S1948" s="94" t="str">
        <f>IF(Temp!fhor_indata=1,IF(S1947=XobsHor,1,IF(COUNT($S$2:S1947)&lt;=XobsHor,S1947+1,IF(AND(COUNT($S$2:S1947)&lt;=XobsHor+XfHor,IFERROR(MOD(S1947,XobsHor)&lt;XfHor,FALSE)),S1947+1,""))),IF(ISBLANK(F1948),"",IF(S1947=maxP,1,IF(S1947&lt;maxP,S1947+1,IF(COUNT($S$2:S1948)&lt;=XobsHor,S1947+1,"")))))</f>
        <v/>
      </c>
      <c r="T1948" s="3"/>
      <c r="U1948" s="6"/>
      <c r="V1948" s="6"/>
      <c r="W1948" s="6"/>
      <c r="X1948" s="6"/>
      <c r="Y1948" s="6"/>
      <c r="Z1948" s="6"/>
      <c r="AA1948" s="6"/>
      <c r="AB1948" s="6"/>
      <c r="AC1948" s="6"/>
      <c r="AD1948" s="6"/>
      <c r="AE1948" s="6"/>
      <c r="AF1948" s="6"/>
      <c r="AG1948" s="6"/>
      <c r="AH1948" s="6"/>
      <c r="AI1948" s="6"/>
      <c r="AJ1948" s="6"/>
      <c r="AK1948" s="6"/>
      <c r="AW1948" s="122" t="str">
        <f t="shared" si="337"/>
        <v/>
      </c>
      <c r="AX1948" s="123" t="str">
        <f t="shared" si="338"/>
        <v/>
      </c>
      <c r="AY1948" s="124" t="str">
        <f t="shared" si="339"/>
        <v/>
      </c>
      <c r="AZ1948" s="124" t="str">
        <f t="shared" si="340"/>
        <v/>
      </c>
      <c r="BF1948" s="91"/>
    </row>
    <row r="1949" spans="1:58" s="78" customFormat="1" ht="14.25" x14ac:dyDescent="0.2">
      <c r="A1949" s="6"/>
      <c r="B1949" s="6"/>
      <c r="C1949" s="6"/>
      <c r="D1949" s="3"/>
      <c r="E1949" s="98" t="str">
        <f t="shared" si="336"/>
        <v/>
      </c>
      <c r="F1949" s="117"/>
      <c r="G1949" s="116" t="str">
        <f>IF(E1949="","",IF(Temp!optSeasCoef=0,1,INDEX($C$2:$C$13,IF(MOD(COUNT($E$2:E1949),seas_indx)=0,seas_indx,MOD(COUNT($E$2:E1949),seas_indx)))))</f>
        <v/>
      </c>
      <c r="H1949" s="97" t="str">
        <f>IFERROR(IF(Temp!fhor_indata=1,IF(COUNT($S$2:S1949)&lt;=XobsHor,"in-sample",IF(AND(COUNT($S$2:S1949)&lt;=XobsHor+XfHor,MOD(S1948,XobsHor)&lt;XfHor),"out-sample","")),IF(ISBLANK(F1949),"",IF(COUNT($F$2:F1949)&lt;=XobsHor-XfHor,"in-sample","out-sample"))),"")</f>
        <v/>
      </c>
      <c r="I1949" s="120" t="str">
        <f>IF(AND(ISBLANK(F1948),H1948="in-sample"),"",IF(AND(Temp!fhor_indata=1,H1948="out-sample",H1949="out-sample"),I1948,IF(AND(ISBLANK(F1949),H1948="out-sample"),"",IF(AND(Temp!optSeasCoef=0,Temp!sts_add=1),IF(H1948="in-sample",IF(Q1948=bigT,((pCell/bigT)*F1948)+((1-(pCell/bigT))*(I1948+J1948)),IF(OR(ISBLANK(F1949),COUNT($F$2:F1948)&lt;=pCell),F1948,((pCell/COUNT($F$2:F1948))*F1948)+((1-(pCell/COUNT($F$2:F1948)))*(I1948+J1948)))),I1948),IF(AND(Temp!optSeasCoef=0,Temp!sts_multp=1),IF(H1948="in-sample",IF(Q1948=bigT,((pCell/bigT)*F1948)+((1-(pCell/bigT))*(I1948*J1948)),IF(OR(ISBLANK(F1949),COUNT(F$2:$F1948)&lt;=pCell),F1948,((pCell/COUNT($F$2:F1948))*F1948)+((1-(pCell/COUNT($F$2:F1948)))*(I1948*J1948)))),I1948),IF(Temp!sts_add=1,IF(H1948="in-sample",IF(Q1948=bigT,((pCell/bigT)*AX1948)+((1-(pCell/bigT))*(I1948+J1948)),IF(OR(ISBLANK(F1949),COUNT($AX$2:AX1948)&lt;=pCell),AX1948,((pCell/COUNT($AX$2:AX1948))*AX1948)+((1-(pCell/COUNT($AX$2:AX1948)))*(I1948+J1948)))),I1948),IF(H1948="in-sample",IF(Q1948=bigT,((pCell/bigT)*AX1948)+((1-(pCell/bigT))*(I1948*J1948)),IF(OR(ISBLANK(F1949),COUNT($AX$2:AX1948)&lt;=pCell),AX1948,((pCell/COUNT($AX$2:AX1948))*AX1948)+((1-(pCell/COUNT($AX$2:AX1948)))*(I1948*J1948)))),I1948)))))))</f>
        <v/>
      </c>
      <c r="J1949" s="120" t="str">
        <f>IF(AND(ISBLANK(F1948),H1948="in-sample"),"",IF(AND(Temp!fhor_indata=1,H1948="out-sample",H1949="out-sample"),J1948,IF(AND(ISBLANK(F1949),H1948="out-sample"),"",IF(AND(Temp!optSeasCoef=0,Temp!sts_add=1),IF(H1948="in-sample",IF(Q1948=bigT,((qCell/bigT)*(I1949-I1948))+((1-(qCell/bigT))*J1948),IF(OR(ISBLANK(F1949),COUNT($F$2:F1948)&lt;=qCell),IF(COUNT($F$2:F1948)=1,0,F1948-F1947),((qCell/COUNT($F$2:F1948))*(I1949-I1948))+((1-(qCell/COUNT($F$2:F1948)))*J1948))),J1948),IF(AND(Temp!optSeasCoef=0,Temp!sts_multp=1),IF(H1948="in-sample",IF(Q1948=bigT,((qCell/bigT)*(I1949/I1948))+((1-(qCell/bigT))*J1948),IF(qCell=0,1,IF(OR(ISBLANK(F1949),COUNT($F$2:F1948)&lt;=qCell),IF(COUNT($F$2:F1948)=1,1,F1948/F1947),((qCell/COUNT($F$2:F1948))*(I1949/I1948))+((1-(qCell/COUNT($F$2:F1948)))*J1948)))),J1948),IF(Temp!sts_add=1,IF(H1948="in-sample",IF(Q1948=bigT,((qCell/bigT)*(I1949-I1948))+((1-(qCell/bigT))*J1948),IF(OR(ISBLANK(F1949),COUNT($AX$2:AX1948)&lt;=qCell),IF(COUNT($AX$2:AX1948)=1,0,AX1948-AX1947),((qCell/COUNT($AX$2:AX1948))*(I1949-I1948))+((1-(qCell/COUNT($AX$2:AX1948)))*J1948))),J1948),IF(H1948="in-sample",IF(Q1948=bigT,((qCell/bigT)*(I1949/I1948))+((1-(qCell/bigT))*J1948),IF(qCell=0,1,IF(OR(ISBLANK(F1949),COUNT($AX$2:AX1948)&lt;=qCell),IF(COUNT($AX$2:AX1948)=1,1,AX1948/AX1947),((qCell/COUNT($AX$2:AX1948))*(I1949/I1948))+((1-(qCell/COUNT($AX$2:AX1948)))*J1948)))),J1948)))))))</f>
        <v/>
      </c>
      <c r="K1949" s="120" t="str">
        <f>IF(H1949="","",IF(AND(Temp!optSeasCoef=0,Temp!sts_add=1),IF(H1949="out-sample",I1949+(Q1949*J1949),I1949+J1949),IF(AND(Temp!optSeasCoef=0,Temp!sts_multp=1),IF(H1949="out-sample",I1949*(J1949^Q1949),I1949*J1949),IF(Temp!sts_add=1,IF(H1949="out-sample",(I1949+(Q1949*J1949))*G1949,(I1949+J1949)*G1949),IF(H1949="out-sample",I1949*(J1949^Q1949)*G1949,I1949*J1949*G1949)))))</f>
        <v/>
      </c>
      <c r="L1949" s="116" t="str">
        <f t="shared" si="330"/>
        <v/>
      </c>
      <c r="M1949" s="116" t="str">
        <f t="shared" si="331"/>
        <v/>
      </c>
      <c r="N1949" s="116" t="str">
        <f t="shared" si="332"/>
        <v/>
      </c>
      <c r="O1949" s="116" t="str">
        <f t="shared" si="333"/>
        <v/>
      </c>
      <c r="P1949" s="116" t="str">
        <f t="shared" si="334"/>
        <v/>
      </c>
      <c r="Q1949" s="94" t="str">
        <f>IF(AND(Temp!fhor_indata=1,ISBLANK(F1949),H1948="in-sample"),1,IF(AND(Temp!fhor_indata=1,H1948="out-sample",Q1948&lt;XfHor),Q1948+1,IF(ISBLANK(F1949),"",IF(AND(H1949="out-sample",H1948="in-sample"),1,IF(AND(H1949="out-sample",H1948="out-sample"),Q1948+1,IF(ISNUMBER(Q1948),Q1948+1,1))))))</f>
        <v/>
      </c>
      <c r="R1949" s="94" t="str">
        <f t="shared" si="335"/>
        <v/>
      </c>
      <c r="S1949" s="94" t="str">
        <f>IF(Temp!fhor_indata=1,IF(S1948=XobsHor,1,IF(COUNT($S$2:S1948)&lt;=XobsHor,S1948+1,IF(AND(COUNT($S$2:S1948)&lt;=XobsHor+XfHor,IFERROR(MOD(S1948,XobsHor)&lt;XfHor,FALSE)),S1948+1,""))),IF(ISBLANK(F1949),"",IF(S1948=maxP,1,IF(S1948&lt;maxP,S1948+1,IF(COUNT($S$2:S1949)&lt;=XobsHor,S1948+1,"")))))</f>
        <v/>
      </c>
      <c r="T1949" s="3"/>
      <c r="U1949" s="6"/>
      <c r="V1949" s="6"/>
      <c r="W1949" s="6"/>
      <c r="X1949" s="6"/>
      <c r="Y1949" s="6"/>
      <c r="Z1949" s="6"/>
      <c r="AA1949" s="6"/>
      <c r="AB1949" s="6"/>
      <c r="AC1949" s="6"/>
      <c r="AD1949" s="6"/>
      <c r="AE1949" s="6"/>
      <c r="AF1949" s="6"/>
      <c r="AG1949" s="6"/>
      <c r="AH1949" s="6"/>
      <c r="AI1949" s="6"/>
      <c r="AJ1949" s="6"/>
      <c r="AK1949" s="6"/>
      <c r="AW1949" s="122" t="str">
        <f t="shared" si="337"/>
        <v/>
      </c>
      <c r="AX1949" s="123" t="str">
        <f t="shared" si="338"/>
        <v/>
      </c>
      <c r="AY1949" s="124" t="str">
        <f t="shared" si="339"/>
        <v/>
      </c>
      <c r="AZ1949" s="124" t="str">
        <f t="shared" si="340"/>
        <v/>
      </c>
      <c r="BF1949" s="91"/>
    </row>
    <row r="1950" spans="1:58" s="78" customFormat="1" ht="14.25" x14ac:dyDescent="0.2">
      <c r="A1950" s="6"/>
      <c r="B1950" s="6"/>
      <c r="C1950" s="6"/>
      <c r="D1950" s="3"/>
      <c r="E1950" s="98" t="str">
        <f t="shared" si="336"/>
        <v/>
      </c>
      <c r="F1950" s="117"/>
      <c r="G1950" s="116" t="str">
        <f>IF(E1950="","",IF(Temp!optSeasCoef=0,1,INDEX($C$2:$C$13,IF(MOD(COUNT($E$2:E1950),seas_indx)=0,seas_indx,MOD(COUNT($E$2:E1950),seas_indx)))))</f>
        <v/>
      </c>
      <c r="H1950" s="97" t="str">
        <f>IFERROR(IF(Temp!fhor_indata=1,IF(COUNT($S$2:S1950)&lt;=XobsHor,"in-sample",IF(AND(COUNT($S$2:S1950)&lt;=XobsHor+XfHor,MOD(S1949,XobsHor)&lt;XfHor),"out-sample","")),IF(ISBLANK(F1950),"",IF(COUNT($F$2:F1950)&lt;=XobsHor-XfHor,"in-sample","out-sample"))),"")</f>
        <v/>
      </c>
      <c r="I1950" s="120" t="str">
        <f>IF(AND(ISBLANK(F1949),H1949="in-sample"),"",IF(AND(Temp!fhor_indata=1,H1949="out-sample",H1950="out-sample"),I1949,IF(AND(ISBLANK(F1950),H1949="out-sample"),"",IF(AND(Temp!optSeasCoef=0,Temp!sts_add=1),IF(H1949="in-sample",IF(Q1949=bigT,((pCell/bigT)*F1949)+((1-(pCell/bigT))*(I1949+J1949)),IF(OR(ISBLANK(F1950),COUNT($F$2:F1949)&lt;=pCell),F1949,((pCell/COUNT($F$2:F1949))*F1949)+((1-(pCell/COUNT($F$2:F1949)))*(I1949+J1949)))),I1949),IF(AND(Temp!optSeasCoef=0,Temp!sts_multp=1),IF(H1949="in-sample",IF(Q1949=bigT,((pCell/bigT)*F1949)+((1-(pCell/bigT))*(I1949*J1949)),IF(OR(ISBLANK(F1950),COUNT(F$2:$F1949)&lt;=pCell),F1949,((pCell/COUNT($F$2:F1949))*F1949)+((1-(pCell/COUNT($F$2:F1949)))*(I1949*J1949)))),I1949),IF(Temp!sts_add=1,IF(H1949="in-sample",IF(Q1949=bigT,((pCell/bigT)*AX1949)+((1-(pCell/bigT))*(I1949+J1949)),IF(OR(ISBLANK(F1950),COUNT($AX$2:AX1949)&lt;=pCell),AX1949,((pCell/COUNT($AX$2:AX1949))*AX1949)+((1-(pCell/COUNT($AX$2:AX1949)))*(I1949+J1949)))),I1949),IF(H1949="in-sample",IF(Q1949=bigT,((pCell/bigT)*AX1949)+((1-(pCell/bigT))*(I1949*J1949)),IF(OR(ISBLANK(F1950),COUNT($AX$2:AX1949)&lt;=pCell),AX1949,((pCell/COUNT($AX$2:AX1949))*AX1949)+((1-(pCell/COUNT($AX$2:AX1949)))*(I1949*J1949)))),I1949)))))))</f>
        <v/>
      </c>
      <c r="J1950" s="120" t="str">
        <f>IF(AND(ISBLANK(F1949),H1949="in-sample"),"",IF(AND(Temp!fhor_indata=1,H1949="out-sample",H1950="out-sample"),J1949,IF(AND(ISBLANK(F1950),H1949="out-sample"),"",IF(AND(Temp!optSeasCoef=0,Temp!sts_add=1),IF(H1949="in-sample",IF(Q1949=bigT,((qCell/bigT)*(I1950-I1949))+((1-(qCell/bigT))*J1949),IF(OR(ISBLANK(F1950),COUNT($F$2:F1949)&lt;=qCell),IF(COUNT($F$2:F1949)=1,0,F1949-F1948),((qCell/COUNT($F$2:F1949))*(I1950-I1949))+((1-(qCell/COUNT($F$2:F1949)))*J1949))),J1949),IF(AND(Temp!optSeasCoef=0,Temp!sts_multp=1),IF(H1949="in-sample",IF(Q1949=bigT,((qCell/bigT)*(I1950/I1949))+((1-(qCell/bigT))*J1949),IF(qCell=0,1,IF(OR(ISBLANK(F1950),COUNT($F$2:F1949)&lt;=qCell),IF(COUNT($F$2:F1949)=1,1,F1949/F1948),((qCell/COUNT($F$2:F1949))*(I1950/I1949))+((1-(qCell/COUNT($F$2:F1949)))*J1949)))),J1949),IF(Temp!sts_add=1,IF(H1949="in-sample",IF(Q1949=bigT,((qCell/bigT)*(I1950-I1949))+((1-(qCell/bigT))*J1949),IF(OR(ISBLANK(F1950),COUNT($AX$2:AX1949)&lt;=qCell),IF(COUNT($AX$2:AX1949)=1,0,AX1949-AX1948),((qCell/COUNT($AX$2:AX1949))*(I1950-I1949))+((1-(qCell/COUNT($AX$2:AX1949)))*J1949))),J1949),IF(H1949="in-sample",IF(Q1949=bigT,((qCell/bigT)*(I1950/I1949))+((1-(qCell/bigT))*J1949),IF(qCell=0,1,IF(OR(ISBLANK(F1950),COUNT($AX$2:AX1949)&lt;=qCell),IF(COUNT($AX$2:AX1949)=1,1,AX1949/AX1948),((qCell/COUNT($AX$2:AX1949))*(I1950/I1949))+((1-(qCell/COUNT($AX$2:AX1949)))*J1949)))),J1949)))))))</f>
        <v/>
      </c>
      <c r="K1950" s="120" t="str">
        <f>IF(H1950="","",IF(AND(Temp!optSeasCoef=0,Temp!sts_add=1),IF(H1950="out-sample",I1950+(Q1950*J1950),I1950+J1950),IF(AND(Temp!optSeasCoef=0,Temp!sts_multp=1),IF(H1950="out-sample",I1950*(J1950^Q1950),I1950*J1950),IF(Temp!sts_add=1,IF(H1950="out-sample",(I1950+(Q1950*J1950))*G1950,(I1950+J1950)*G1950),IF(H1950="out-sample",I1950*(J1950^Q1950)*G1950,I1950*J1950*G1950)))))</f>
        <v/>
      </c>
      <c r="L1950" s="116" t="str">
        <f t="shared" si="330"/>
        <v/>
      </c>
      <c r="M1950" s="116" t="str">
        <f t="shared" si="331"/>
        <v/>
      </c>
      <c r="N1950" s="116" t="str">
        <f t="shared" si="332"/>
        <v/>
      </c>
      <c r="O1950" s="116" t="str">
        <f t="shared" si="333"/>
        <v/>
      </c>
      <c r="P1950" s="116" t="str">
        <f t="shared" si="334"/>
        <v/>
      </c>
      <c r="Q1950" s="94" t="str">
        <f>IF(AND(Temp!fhor_indata=1,ISBLANK(F1950),H1949="in-sample"),1,IF(AND(Temp!fhor_indata=1,H1949="out-sample",Q1949&lt;XfHor),Q1949+1,IF(ISBLANK(F1950),"",IF(AND(H1950="out-sample",H1949="in-sample"),1,IF(AND(H1950="out-sample",H1949="out-sample"),Q1949+1,IF(ISNUMBER(Q1949),Q1949+1,1))))))</f>
        <v/>
      </c>
      <c r="R1950" s="94" t="str">
        <f t="shared" si="335"/>
        <v/>
      </c>
      <c r="S1950" s="94" t="str">
        <f>IF(Temp!fhor_indata=1,IF(S1949=XobsHor,1,IF(COUNT($S$2:S1949)&lt;=XobsHor,S1949+1,IF(AND(COUNT($S$2:S1949)&lt;=XobsHor+XfHor,IFERROR(MOD(S1949,XobsHor)&lt;XfHor,FALSE)),S1949+1,""))),IF(ISBLANK(F1950),"",IF(S1949=maxP,1,IF(S1949&lt;maxP,S1949+1,IF(COUNT($S$2:S1950)&lt;=XobsHor,S1949+1,"")))))</f>
        <v/>
      </c>
      <c r="T1950" s="3"/>
      <c r="U1950" s="6"/>
      <c r="V1950" s="6"/>
      <c r="W1950" s="6"/>
      <c r="X1950" s="6"/>
      <c r="Y1950" s="6"/>
      <c r="Z1950" s="6"/>
      <c r="AA1950" s="6"/>
      <c r="AB1950" s="6"/>
      <c r="AC1950" s="6"/>
      <c r="AD1950" s="6"/>
      <c r="AE1950" s="6"/>
      <c r="AF1950" s="6"/>
      <c r="AG1950" s="6"/>
      <c r="AH1950" s="6"/>
      <c r="AI1950" s="6"/>
      <c r="AJ1950" s="6"/>
      <c r="AK1950" s="6"/>
      <c r="AW1950" s="122" t="str">
        <f t="shared" si="337"/>
        <v/>
      </c>
      <c r="AX1950" s="123" t="str">
        <f t="shared" si="338"/>
        <v/>
      </c>
      <c r="AY1950" s="124" t="str">
        <f t="shared" si="339"/>
        <v/>
      </c>
      <c r="AZ1950" s="124" t="str">
        <f t="shared" si="340"/>
        <v/>
      </c>
      <c r="BF1950" s="91"/>
    </row>
    <row r="1951" spans="1:58" s="78" customFormat="1" ht="14.25" x14ac:dyDescent="0.2">
      <c r="A1951" s="6"/>
      <c r="B1951" s="6"/>
      <c r="C1951" s="6"/>
      <c r="D1951" s="3"/>
      <c r="E1951" s="98" t="str">
        <f t="shared" si="336"/>
        <v/>
      </c>
      <c r="F1951" s="117"/>
      <c r="G1951" s="116" t="str">
        <f>IF(E1951="","",IF(Temp!optSeasCoef=0,1,INDEX($C$2:$C$13,IF(MOD(COUNT($E$2:E1951),seas_indx)=0,seas_indx,MOD(COUNT($E$2:E1951),seas_indx)))))</f>
        <v/>
      </c>
      <c r="H1951" s="97" t="str">
        <f>IFERROR(IF(Temp!fhor_indata=1,IF(COUNT($S$2:S1951)&lt;=XobsHor,"in-sample",IF(AND(COUNT($S$2:S1951)&lt;=XobsHor+XfHor,MOD(S1950,XobsHor)&lt;XfHor),"out-sample","")),IF(ISBLANK(F1951),"",IF(COUNT($F$2:F1951)&lt;=XobsHor-XfHor,"in-sample","out-sample"))),"")</f>
        <v/>
      </c>
      <c r="I1951" s="120" t="str">
        <f>IF(AND(ISBLANK(F1950),H1950="in-sample"),"",IF(AND(Temp!fhor_indata=1,H1950="out-sample",H1951="out-sample"),I1950,IF(AND(ISBLANK(F1951),H1950="out-sample"),"",IF(AND(Temp!optSeasCoef=0,Temp!sts_add=1),IF(H1950="in-sample",IF(Q1950=bigT,((pCell/bigT)*F1950)+((1-(pCell/bigT))*(I1950+J1950)),IF(OR(ISBLANK(F1951),COUNT($F$2:F1950)&lt;=pCell),F1950,((pCell/COUNT($F$2:F1950))*F1950)+((1-(pCell/COUNT($F$2:F1950)))*(I1950+J1950)))),I1950),IF(AND(Temp!optSeasCoef=0,Temp!sts_multp=1),IF(H1950="in-sample",IF(Q1950=bigT,((pCell/bigT)*F1950)+((1-(pCell/bigT))*(I1950*J1950)),IF(OR(ISBLANK(F1951),COUNT(F$2:$F1950)&lt;=pCell),F1950,((pCell/COUNT($F$2:F1950))*F1950)+((1-(pCell/COUNT($F$2:F1950)))*(I1950*J1950)))),I1950),IF(Temp!sts_add=1,IF(H1950="in-sample",IF(Q1950=bigT,((pCell/bigT)*AX1950)+((1-(pCell/bigT))*(I1950+J1950)),IF(OR(ISBLANK(F1951),COUNT($AX$2:AX1950)&lt;=pCell),AX1950,((pCell/COUNT($AX$2:AX1950))*AX1950)+((1-(pCell/COUNT($AX$2:AX1950)))*(I1950+J1950)))),I1950),IF(H1950="in-sample",IF(Q1950=bigT,((pCell/bigT)*AX1950)+((1-(pCell/bigT))*(I1950*J1950)),IF(OR(ISBLANK(F1951),COUNT($AX$2:AX1950)&lt;=pCell),AX1950,((pCell/COUNT($AX$2:AX1950))*AX1950)+((1-(pCell/COUNT($AX$2:AX1950)))*(I1950*J1950)))),I1950)))))))</f>
        <v/>
      </c>
      <c r="J1951" s="120" t="str">
        <f>IF(AND(ISBLANK(F1950),H1950="in-sample"),"",IF(AND(Temp!fhor_indata=1,H1950="out-sample",H1951="out-sample"),J1950,IF(AND(ISBLANK(F1951),H1950="out-sample"),"",IF(AND(Temp!optSeasCoef=0,Temp!sts_add=1),IF(H1950="in-sample",IF(Q1950=bigT,((qCell/bigT)*(I1951-I1950))+((1-(qCell/bigT))*J1950),IF(OR(ISBLANK(F1951),COUNT($F$2:F1950)&lt;=qCell),IF(COUNT($F$2:F1950)=1,0,F1950-F1949),((qCell/COUNT($F$2:F1950))*(I1951-I1950))+((1-(qCell/COUNT($F$2:F1950)))*J1950))),J1950),IF(AND(Temp!optSeasCoef=0,Temp!sts_multp=1),IF(H1950="in-sample",IF(Q1950=bigT,((qCell/bigT)*(I1951/I1950))+((1-(qCell/bigT))*J1950),IF(qCell=0,1,IF(OR(ISBLANK(F1951),COUNT($F$2:F1950)&lt;=qCell),IF(COUNT($F$2:F1950)=1,1,F1950/F1949),((qCell/COUNT($F$2:F1950))*(I1951/I1950))+((1-(qCell/COUNT($F$2:F1950)))*J1950)))),J1950),IF(Temp!sts_add=1,IF(H1950="in-sample",IF(Q1950=bigT,((qCell/bigT)*(I1951-I1950))+((1-(qCell/bigT))*J1950),IF(OR(ISBLANK(F1951),COUNT($AX$2:AX1950)&lt;=qCell),IF(COUNT($AX$2:AX1950)=1,0,AX1950-AX1949),((qCell/COUNT($AX$2:AX1950))*(I1951-I1950))+((1-(qCell/COUNT($AX$2:AX1950)))*J1950))),J1950),IF(H1950="in-sample",IF(Q1950=bigT,((qCell/bigT)*(I1951/I1950))+((1-(qCell/bigT))*J1950),IF(qCell=0,1,IF(OR(ISBLANK(F1951),COUNT($AX$2:AX1950)&lt;=qCell),IF(COUNT($AX$2:AX1950)=1,1,AX1950/AX1949),((qCell/COUNT($AX$2:AX1950))*(I1951/I1950))+((1-(qCell/COUNT($AX$2:AX1950)))*J1950)))),J1950)))))))</f>
        <v/>
      </c>
      <c r="K1951" s="120" t="str">
        <f>IF(H1951="","",IF(AND(Temp!optSeasCoef=0,Temp!sts_add=1),IF(H1951="out-sample",I1951+(Q1951*J1951),I1951+J1951),IF(AND(Temp!optSeasCoef=0,Temp!sts_multp=1),IF(H1951="out-sample",I1951*(J1951^Q1951),I1951*J1951),IF(Temp!sts_add=1,IF(H1951="out-sample",(I1951+(Q1951*J1951))*G1951,(I1951+J1951)*G1951),IF(H1951="out-sample",I1951*(J1951^Q1951)*G1951,I1951*J1951*G1951)))))</f>
        <v/>
      </c>
      <c r="L1951" s="116" t="str">
        <f t="shared" si="330"/>
        <v/>
      </c>
      <c r="M1951" s="116" t="str">
        <f t="shared" si="331"/>
        <v/>
      </c>
      <c r="N1951" s="116" t="str">
        <f t="shared" si="332"/>
        <v/>
      </c>
      <c r="O1951" s="116" t="str">
        <f t="shared" si="333"/>
        <v/>
      </c>
      <c r="P1951" s="116" t="str">
        <f t="shared" si="334"/>
        <v/>
      </c>
      <c r="Q1951" s="94" t="str">
        <f>IF(AND(Temp!fhor_indata=1,ISBLANK(F1951),H1950="in-sample"),1,IF(AND(Temp!fhor_indata=1,H1950="out-sample",Q1950&lt;XfHor),Q1950+1,IF(ISBLANK(F1951),"",IF(AND(H1951="out-sample",H1950="in-sample"),1,IF(AND(H1951="out-sample",H1950="out-sample"),Q1950+1,IF(ISNUMBER(Q1950),Q1950+1,1))))))</f>
        <v/>
      </c>
      <c r="R1951" s="94" t="str">
        <f t="shared" si="335"/>
        <v/>
      </c>
      <c r="S1951" s="94" t="str">
        <f>IF(Temp!fhor_indata=1,IF(S1950=XobsHor,1,IF(COUNT($S$2:S1950)&lt;=XobsHor,S1950+1,IF(AND(COUNT($S$2:S1950)&lt;=XobsHor+XfHor,IFERROR(MOD(S1950,XobsHor)&lt;XfHor,FALSE)),S1950+1,""))),IF(ISBLANK(F1951),"",IF(S1950=maxP,1,IF(S1950&lt;maxP,S1950+1,IF(COUNT($S$2:S1951)&lt;=XobsHor,S1950+1,"")))))</f>
        <v/>
      </c>
      <c r="T1951" s="3"/>
      <c r="U1951" s="6"/>
      <c r="V1951" s="6"/>
      <c r="W1951" s="6"/>
      <c r="X1951" s="6"/>
      <c r="Y1951" s="6"/>
      <c r="Z1951" s="6"/>
      <c r="AA1951" s="6"/>
      <c r="AB1951" s="6"/>
      <c r="AC1951" s="6"/>
      <c r="AD1951" s="6"/>
      <c r="AE1951" s="6"/>
      <c r="AF1951" s="6"/>
      <c r="AG1951" s="6"/>
      <c r="AH1951" s="6"/>
      <c r="AI1951" s="6"/>
      <c r="AJ1951" s="6"/>
      <c r="AK1951" s="6"/>
      <c r="AW1951" s="122" t="str">
        <f t="shared" si="337"/>
        <v/>
      </c>
      <c r="AX1951" s="123" t="str">
        <f t="shared" si="338"/>
        <v/>
      </c>
      <c r="AY1951" s="124" t="str">
        <f t="shared" si="339"/>
        <v/>
      </c>
      <c r="AZ1951" s="124" t="str">
        <f t="shared" si="340"/>
        <v/>
      </c>
      <c r="BF1951" s="91"/>
    </row>
    <row r="1952" spans="1:58" s="78" customFormat="1" ht="14.25" x14ac:dyDescent="0.2">
      <c r="A1952" s="6"/>
      <c r="B1952" s="6"/>
      <c r="C1952" s="6"/>
      <c r="D1952" s="3"/>
      <c r="E1952" s="98" t="str">
        <f t="shared" si="336"/>
        <v/>
      </c>
      <c r="F1952" s="117"/>
      <c r="G1952" s="116" t="str">
        <f>IF(E1952="","",IF(Temp!optSeasCoef=0,1,INDEX($C$2:$C$13,IF(MOD(COUNT($E$2:E1952),seas_indx)=0,seas_indx,MOD(COUNT($E$2:E1952),seas_indx)))))</f>
        <v/>
      </c>
      <c r="H1952" s="97" t="str">
        <f>IFERROR(IF(Temp!fhor_indata=1,IF(COUNT($S$2:S1952)&lt;=XobsHor,"in-sample",IF(AND(COUNT($S$2:S1952)&lt;=XobsHor+XfHor,MOD(S1951,XobsHor)&lt;XfHor),"out-sample","")),IF(ISBLANK(F1952),"",IF(COUNT($F$2:F1952)&lt;=XobsHor-XfHor,"in-sample","out-sample"))),"")</f>
        <v/>
      </c>
      <c r="I1952" s="120" t="str">
        <f>IF(AND(ISBLANK(F1951),H1951="in-sample"),"",IF(AND(Temp!fhor_indata=1,H1951="out-sample",H1952="out-sample"),I1951,IF(AND(ISBLANK(F1952),H1951="out-sample"),"",IF(AND(Temp!optSeasCoef=0,Temp!sts_add=1),IF(H1951="in-sample",IF(Q1951=bigT,((pCell/bigT)*F1951)+((1-(pCell/bigT))*(I1951+J1951)),IF(OR(ISBLANK(F1952),COUNT($F$2:F1951)&lt;=pCell),F1951,((pCell/COUNT($F$2:F1951))*F1951)+((1-(pCell/COUNT($F$2:F1951)))*(I1951+J1951)))),I1951),IF(AND(Temp!optSeasCoef=0,Temp!sts_multp=1),IF(H1951="in-sample",IF(Q1951=bigT,((pCell/bigT)*F1951)+((1-(pCell/bigT))*(I1951*J1951)),IF(OR(ISBLANK(F1952),COUNT(F$2:$F1951)&lt;=pCell),F1951,((pCell/COUNT($F$2:F1951))*F1951)+((1-(pCell/COUNT($F$2:F1951)))*(I1951*J1951)))),I1951),IF(Temp!sts_add=1,IF(H1951="in-sample",IF(Q1951=bigT,((pCell/bigT)*AX1951)+((1-(pCell/bigT))*(I1951+J1951)),IF(OR(ISBLANK(F1952),COUNT($AX$2:AX1951)&lt;=pCell),AX1951,((pCell/COUNT($AX$2:AX1951))*AX1951)+((1-(pCell/COUNT($AX$2:AX1951)))*(I1951+J1951)))),I1951),IF(H1951="in-sample",IF(Q1951=bigT,((pCell/bigT)*AX1951)+((1-(pCell/bigT))*(I1951*J1951)),IF(OR(ISBLANK(F1952),COUNT($AX$2:AX1951)&lt;=pCell),AX1951,((pCell/COUNT($AX$2:AX1951))*AX1951)+((1-(pCell/COUNT($AX$2:AX1951)))*(I1951*J1951)))),I1951)))))))</f>
        <v/>
      </c>
      <c r="J1952" s="120" t="str">
        <f>IF(AND(ISBLANK(F1951),H1951="in-sample"),"",IF(AND(Temp!fhor_indata=1,H1951="out-sample",H1952="out-sample"),J1951,IF(AND(ISBLANK(F1952),H1951="out-sample"),"",IF(AND(Temp!optSeasCoef=0,Temp!sts_add=1),IF(H1951="in-sample",IF(Q1951=bigT,((qCell/bigT)*(I1952-I1951))+((1-(qCell/bigT))*J1951),IF(OR(ISBLANK(F1952),COUNT($F$2:F1951)&lt;=qCell),IF(COUNT($F$2:F1951)=1,0,F1951-F1950),((qCell/COUNT($F$2:F1951))*(I1952-I1951))+((1-(qCell/COUNT($F$2:F1951)))*J1951))),J1951),IF(AND(Temp!optSeasCoef=0,Temp!sts_multp=1),IF(H1951="in-sample",IF(Q1951=bigT,((qCell/bigT)*(I1952/I1951))+((1-(qCell/bigT))*J1951),IF(qCell=0,1,IF(OR(ISBLANK(F1952),COUNT($F$2:F1951)&lt;=qCell),IF(COUNT($F$2:F1951)=1,1,F1951/F1950),((qCell/COUNT($F$2:F1951))*(I1952/I1951))+((1-(qCell/COUNT($F$2:F1951)))*J1951)))),J1951),IF(Temp!sts_add=1,IF(H1951="in-sample",IF(Q1951=bigT,((qCell/bigT)*(I1952-I1951))+((1-(qCell/bigT))*J1951),IF(OR(ISBLANK(F1952),COUNT($AX$2:AX1951)&lt;=qCell),IF(COUNT($AX$2:AX1951)=1,0,AX1951-AX1950),((qCell/COUNT($AX$2:AX1951))*(I1952-I1951))+((1-(qCell/COUNT($AX$2:AX1951)))*J1951))),J1951),IF(H1951="in-sample",IF(Q1951=bigT,((qCell/bigT)*(I1952/I1951))+((1-(qCell/bigT))*J1951),IF(qCell=0,1,IF(OR(ISBLANK(F1952),COUNT($AX$2:AX1951)&lt;=qCell),IF(COUNT($AX$2:AX1951)=1,1,AX1951/AX1950),((qCell/COUNT($AX$2:AX1951))*(I1952/I1951))+((1-(qCell/COUNT($AX$2:AX1951)))*J1951)))),J1951)))))))</f>
        <v/>
      </c>
      <c r="K1952" s="120" t="str">
        <f>IF(H1952="","",IF(AND(Temp!optSeasCoef=0,Temp!sts_add=1),IF(H1952="out-sample",I1952+(Q1952*J1952),I1952+J1952),IF(AND(Temp!optSeasCoef=0,Temp!sts_multp=1),IF(H1952="out-sample",I1952*(J1952^Q1952),I1952*J1952),IF(Temp!sts_add=1,IF(H1952="out-sample",(I1952+(Q1952*J1952))*G1952,(I1952+J1952)*G1952),IF(H1952="out-sample",I1952*(J1952^Q1952)*G1952,I1952*J1952*G1952)))))</f>
        <v/>
      </c>
      <c r="L1952" s="116" t="str">
        <f t="shared" si="330"/>
        <v/>
      </c>
      <c r="M1952" s="116" t="str">
        <f t="shared" si="331"/>
        <v/>
      </c>
      <c r="N1952" s="116" t="str">
        <f t="shared" si="332"/>
        <v/>
      </c>
      <c r="O1952" s="116" t="str">
        <f t="shared" si="333"/>
        <v/>
      </c>
      <c r="P1952" s="116" t="str">
        <f t="shared" si="334"/>
        <v/>
      </c>
      <c r="Q1952" s="94" t="str">
        <f>IF(AND(Temp!fhor_indata=1,ISBLANK(F1952),H1951="in-sample"),1,IF(AND(Temp!fhor_indata=1,H1951="out-sample",Q1951&lt;XfHor),Q1951+1,IF(ISBLANK(F1952),"",IF(AND(H1952="out-sample",H1951="in-sample"),1,IF(AND(H1952="out-sample",H1951="out-sample"),Q1951+1,IF(ISNUMBER(Q1951),Q1951+1,1))))))</f>
        <v/>
      </c>
      <c r="R1952" s="94" t="str">
        <f t="shared" si="335"/>
        <v/>
      </c>
      <c r="S1952" s="94" t="str">
        <f>IF(Temp!fhor_indata=1,IF(S1951=XobsHor,1,IF(COUNT($S$2:S1951)&lt;=XobsHor,S1951+1,IF(AND(COUNT($S$2:S1951)&lt;=XobsHor+XfHor,IFERROR(MOD(S1951,XobsHor)&lt;XfHor,FALSE)),S1951+1,""))),IF(ISBLANK(F1952),"",IF(S1951=maxP,1,IF(S1951&lt;maxP,S1951+1,IF(COUNT($S$2:S1952)&lt;=XobsHor,S1951+1,"")))))</f>
        <v/>
      </c>
      <c r="T1952" s="3"/>
      <c r="U1952" s="6"/>
      <c r="V1952" s="6"/>
      <c r="W1952" s="6"/>
      <c r="X1952" s="6"/>
      <c r="Y1952" s="6"/>
      <c r="Z1952" s="6"/>
      <c r="AA1952" s="6"/>
      <c r="AB1952" s="6"/>
      <c r="AC1952" s="6"/>
      <c r="AD1952" s="6"/>
      <c r="AE1952" s="6"/>
      <c r="AF1952" s="6"/>
      <c r="AG1952" s="6"/>
      <c r="AH1952" s="6"/>
      <c r="AI1952" s="6"/>
      <c r="AJ1952" s="6"/>
      <c r="AK1952" s="6"/>
      <c r="AW1952" s="122" t="str">
        <f t="shared" si="337"/>
        <v/>
      </c>
      <c r="AX1952" s="123" t="str">
        <f t="shared" si="338"/>
        <v/>
      </c>
      <c r="AY1952" s="124" t="str">
        <f t="shared" si="339"/>
        <v/>
      </c>
      <c r="AZ1952" s="124" t="str">
        <f t="shared" si="340"/>
        <v/>
      </c>
      <c r="BF1952" s="91"/>
    </row>
    <row r="1953" spans="1:58" s="78" customFormat="1" ht="14.25" x14ac:dyDescent="0.2">
      <c r="A1953" s="6"/>
      <c r="B1953" s="6"/>
      <c r="C1953" s="6"/>
      <c r="D1953" s="3"/>
      <c r="E1953" s="98" t="str">
        <f t="shared" si="336"/>
        <v/>
      </c>
      <c r="F1953" s="117"/>
      <c r="G1953" s="116" t="str">
        <f>IF(E1953="","",IF(Temp!optSeasCoef=0,1,INDEX($C$2:$C$13,IF(MOD(COUNT($E$2:E1953),seas_indx)=0,seas_indx,MOD(COUNT($E$2:E1953),seas_indx)))))</f>
        <v/>
      </c>
      <c r="H1953" s="97" t="str">
        <f>IFERROR(IF(Temp!fhor_indata=1,IF(COUNT($S$2:S1953)&lt;=XobsHor,"in-sample",IF(AND(COUNT($S$2:S1953)&lt;=XobsHor+XfHor,MOD(S1952,XobsHor)&lt;XfHor),"out-sample","")),IF(ISBLANK(F1953),"",IF(COUNT($F$2:F1953)&lt;=XobsHor-XfHor,"in-sample","out-sample"))),"")</f>
        <v/>
      </c>
      <c r="I1953" s="120" t="str">
        <f>IF(AND(ISBLANK(F1952),H1952="in-sample"),"",IF(AND(Temp!fhor_indata=1,H1952="out-sample",H1953="out-sample"),I1952,IF(AND(ISBLANK(F1953),H1952="out-sample"),"",IF(AND(Temp!optSeasCoef=0,Temp!sts_add=1),IF(H1952="in-sample",IF(Q1952=bigT,((pCell/bigT)*F1952)+((1-(pCell/bigT))*(I1952+J1952)),IF(OR(ISBLANK(F1953),COUNT($F$2:F1952)&lt;=pCell),F1952,((pCell/COUNT($F$2:F1952))*F1952)+((1-(pCell/COUNT($F$2:F1952)))*(I1952+J1952)))),I1952),IF(AND(Temp!optSeasCoef=0,Temp!sts_multp=1),IF(H1952="in-sample",IF(Q1952=bigT,((pCell/bigT)*F1952)+((1-(pCell/bigT))*(I1952*J1952)),IF(OR(ISBLANK(F1953),COUNT(F$2:$F1952)&lt;=pCell),F1952,((pCell/COUNT($F$2:F1952))*F1952)+((1-(pCell/COUNT($F$2:F1952)))*(I1952*J1952)))),I1952),IF(Temp!sts_add=1,IF(H1952="in-sample",IF(Q1952=bigT,((pCell/bigT)*AX1952)+((1-(pCell/bigT))*(I1952+J1952)),IF(OR(ISBLANK(F1953),COUNT($AX$2:AX1952)&lt;=pCell),AX1952,((pCell/COUNT($AX$2:AX1952))*AX1952)+((1-(pCell/COUNT($AX$2:AX1952)))*(I1952+J1952)))),I1952),IF(H1952="in-sample",IF(Q1952=bigT,((pCell/bigT)*AX1952)+((1-(pCell/bigT))*(I1952*J1952)),IF(OR(ISBLANK(F1953),COUNT($AX$2:AX1952)&lt;=pCell),AX1952,((pCell/COUNT($AX$2:AX1952))*AX1952)+((1-(pCell/COUNT($AX$2:AX1952)))*(I1952*J1952)))),I1952)))))))</f>
        <v/>
      </c>
      <c r="J1953" s="120" t="str">
        <f>IF(AND(ISBLANK(F1952),H1952="in-sample"),"",IF(AND(Temp!fhor_indata=1,H1952="out-sample",H1953="out-sample"),J1952,IF(AND(ISBLANK(F1953),H1952="out-sample"),"",IF(AND(Temp!optSeasCoef=0,Temp!sts_add=1),IF(H1952="in-sample",IF(Q1952=bigT,((qCell/bigT)*(I1953-I1952))+((1-(qCell/bigT))*J1952),IF(OR(ISBLANK(F1953),COUNT($F$2:F1952)&lt;=qCell),IF(COUNT($F$2:F1952)=1,0,F1952-F1951),((qCell/COUNT($F$2:F1952))*(I1953-I1952))+((1-(qCell/COUNT($F$2:F1952)))*J1952))),J1952),IF(AND(Temp!optSeasCoef=0,Temp!sts_multp=1),IF(H1952="in-sample",IF(Q1952=bigT,((qCell/bigT)*(I1953/I1952))+((1-(qCell/bigT))*J1952),IF(qCell=0,1,IF(OR(ISBLANK(F1953),COUNT($F$2:F1952)&lt;=qCell),IF(COUNT($F$2:F1952)=1,1,F1952/F1951),((qCell/COUNT($F$2:F1952))*(I1953/I1952))+((1-(qCell/COUNT($F$2:F1952)))*J1952)))),J1952),IF(Temp!sts_add=1,IF(H1952="in-sample",IF(Q1952=bigT,((qCell/bigT)*(I1953-I1952))+((1-(qCell/bigT))*J1952),IF(OR(ISBLANK(F1953),COUNT($AX$2:AX1952)&lt;=qCell),IF(COUNT($AX$2:AX1952)=1,0,AX1952-AX1951),((qCell/COUNT($AX$2:AX1952))*(I1953-I1952))+((1-(qCell/COUNT($AX$2:AX1952)))*J1952))),J1952),IF(H1952="in-sample",IF(Q1952=bigT,((qCell/bigT)*(I1953/I1952))+((1-(qCell/bigT))*J1952),IF(qCell=0,1,IF(OR(ISBLANK(F1953),COUNT($AX$2:AX1952)&lt;=qCell),IF(COUNT($AX$2:AX1952)=1,1,AX1952/AX1951),((qCell/COUNT($AX$2:AX1952))*(I1953/I1952))+((1-(qCell/COUNT($AX$2:AX1952)))*J1952)))),J1952)))))))</f>
        <v/>
      </c>
      <c r="K1953" s="120" t="str">
        <f>IF(H1953="","",IF(AND(Temp!optSeasCoef=0,Temp!sts_add=1),IF(H1953="out-sample",I1953+(Q1953*J1953),I1953+J1953),IF(AND(Temp!optSeasCoef=0,Temp!sts_multp=1),IF(H1953="out-sample",I1953*(J1953^Q1953),I1953*J1953),IF(Temp!sts_add=1,IF(H1953="out-sample",(I1953+(Q1953*J1953))*G1953,(I1953+J1953)*G1953),IF(H1953="out-sample",I1953*(J1953^Q1953)*G1953,I1953*J1953*G1953)))))</f>
        <v/>
      </c>
      <c r="L1953" s="116" t="str">
        <f t="shared" si="330"/>
        <v/>
      </c>
      <c r="M1953" s="116" t="str">
        <f t="shared" si="331"/>
        <v/>
      </c>
      <c r="N1953" s="116" t="str">
        <f t="shared" si="332"/>
        <v/>
      </c>
      <c r="O1953" s="116" t="str">
        <f t="shared" si="333"/>
        <v/>
      </c>
      <c r="P1953" s="116" t="str">
        <f t="shared" si="334"/>
        <v/>
      </c>
      <c r="Q1953" s="94" t="str">
        <f>IF(AND(Temp!fhor_indata=1,ISBLANK(F1953),H1952="in-sample"),1,IF(AND(Temp!fhor_indata=1,H1952="out-sample",Q1952&lt;XfHor),Q1952+1,IF(ISBLANK(F1953),"",IF(AND(H1953="out-sample",H1952="in-sample"),1,IF(AND(H1953="out-sample",H1952="out-sample"),Q1952+1,IF(ISNUMBER(Q1952),Q1952+1,1))))))</f>
        <v/>
      </c>
      <c r="R1953" s="94" t="str">
        <f t="shared" si="335"/>
        <v/>
      </c>
      <c r="S1953" s="94" t="str">
        <f>IF(Temp!fhor_indata=1,IF(S1952=XobsHor,1,IF(COUNT($S$2:S1952)&lt;=XobsHor,S1952+1,IF(AND(COUNT($S$2:S1952)&lt;=XobsHor+XfHor,IFERROR(MOD(S1952,XobsHor)&lt;XfHor,FALSE)),S1952+1,""))),IF(ISBLANK(F1953),"",IF(S1952=maxP,1,IF(S1952&lt;maxP,S1952+1,IF(COUNT($S$2:S1953)&lt;=XobsHor,S1952+1,"")))))</f>
        <v/>
      </c>
      <c r="T1953" s="3"/>
      <c r="U1953" s="6"/>
      <c r="V1953" s="6"/>
      <c r="W1953" s="6"/>
      <c r="X1953" s="6"/>
      <c r="Y1953" s="6"/>
      <c r="Z1953" s="6"/>
      <c r="AA1953" s="6"/>
      <c r="AB1953" s="6"/>
      <c r="AC1953" s="6"/>
      <c r="AD1953" s="6"/>
      <c r="AE1953" s="6"/>
      <c r="AF1953" s="6"/>
      <c r="AG1953" s="6"/>
      <c r="AH1953" s="6"/>
      <c r="AI1953" s="6"/>
      <c r="AJ1953" s="6"/>
      <c r="AK1953" s="6"/>
      <c r="AW1953" s="122" t="str">
        <f t="shared" si="337"/>
        <v/>
      </c>
      <c r="AX1953" s="123" t="str">
        <f t="shared" si="338"/>
        <v/>
      </c>
      <c r="AY1953" s="124" t="str">
        <f t="shared" si="339"/>
        <v/>
      </c>
      <c r="AZ1953" s="124" t="str">
        <f t="shared" si="340"/>
        <v/>
      </c>
      <c r="BF1953" s="91"/>
    </row>
    <row r="1954" spans="1:58" s="78" customFormat="1" ht="14.25" x14ac:dyDescent="0.2">
      <c r="A1954" s="6"/>
      <c r="B1954" s="6"/>
      <c r="C1954" s="6"/>
      <c r="D1954" s="3"/>
      <c r="E1954" s="98" t="str">
        <f t="shared" si="336"/>
        <v/>
      </c>
      <c r="F1954" s="117"/>
      <c r="G1954" s="116" t="str">
        <f>IF(E1954="","",IF(Temp!optSeasCoef=0,1,INDEX($C$2:$C$13,IF(MOD(COUNT($E$2:E1954),seas_indx)=0,seas_indx,MOD(COUNT($E$2:E1954),seas_indx)))))</f>
        <v/>
      </c>
      <c r="H1954" s="97" t="str">
        <f>IFERROR(IF(Temp!fhor_indata=1,IF(COUNT($S$2:S1954)&lt;=XobsHor,"in-sample",IF(AND(COUNT($S$2:S1954)&lt;=XobsHor+XfHor,MOD(S1953,XobsHor)&lt;XfHor),"out-sample","")),IF(ISBLANK(F1954),"",IF(COUNT($F$2:F1954)&lt;=XobsHor-XfHor,"in-sample","out-sample"))),"")</f>
        <v/>
      </c>
      <c r="I1954" s="120" t="str">
        <f>IF(AND(ISBLANK(F1953),H1953="in-sample"),"",IF(AND(Temp!fhor_indata=1,H1953="out-sample",H1954="out-sample"),I1953,IF(AND(ISBLANK(F1954),H1953="out-sample"),"",IF(AND(Temp!optSeasCoef=0,Temp!sts_add=1),IF(H1953="in-sample",IF(Q1953=bigT,((pCell/bigT)*F1953)+((1-(pCell/bigT))*(I1953+J1953)),IF(OR(ISBLANK(F1954),COUNT($F$2:F1953)&lt;=pCell),F1953,((pCell/COUNT($F$2:F1953))*F1953)+((1-(pCell/COUNT($F$2:F1953)))*(I1953+J1953)))),I1953),IF(AND(Temp!optSeasCoef=0,Temp!sts_multp=1),IF(H1953="in-sample",IF(Q1953=bigT,((pCell/bigT)*F1953)+((1-(pCell/bigT))*(I1953*J1953)),IF(OR(ISBLANK(F1954),COUNT(F$2:$F1953)&lt;=pCell),F1953,((pCell/COUNT($F$2:F1953))*F1953)+((1-(pCell/COUNT($F$2:F1953)))*(I1953*J1953)))),I1953),IF(Temp!sts_add=1,IF(H1953="in-sample",IF(Q1953=bigT,((pCell/bigT)*AX1953)+((1-(pCell/bigT))*(I1953+J1953)),IF(OR(ISBLANK(F1954),COUNT($AX$2:AX1953)&lt;=pCell),AX1953,((pCell/COUNT($AX$2:AX1953))*AX1953)+((1-(pCell/COUNT($AX$2:AX1953)))*(I1953+J1953)))),I1953),IF(H1953="in-sample",IF(Q1953=bigT,((pCell/bigT)*AX1953)+((1-(pCell/bigT))*(I1953*J1953)),IF(OR(ISBLANK(F1954),COUNT($AX$2:AX1953)&lt;=pCell),AX1953,((pCell/COUNT($AX$2:AX1953))*AX1953)+((1-(pCell/COUNT($AX$2:AX1953)))*(I1953*J1953)))),I1953)))))))</f>
        <v/>
      </c>
      <c r="J1954" s="120" t="str">
        <f>IF(AND(ISBLANK(F1953),H1953="in-sample"),"",IF(AND(Temp!fhor_indata=1,H1953="out-sample",H1954="out-sample"),J1953,IF(AND(ISBLANK(F1954),H1953="out-sample"),"",IF(AND(Temp!optSeasCoef=0,Temp!sts_add=1),IF(H1953="in-sample",IF(Q1953=bigT,((qCell/bigT)*(I1954-I1953))+((1-(qCell/bigT))*J1953),IF(OR(ISBLANK(F1954),COUNT($F$2:F1953)&lt;=qCell),IF(COUNT($F$2:F1953)=1,0,F1953-F1952),((qCell/COUNT($F$2:F1953))*(I1954-I1953))+((1-(qCell/COUNT($F$2:F1953)))*J1953))),J1953),IF(AND(Temp!optSeasCoef=0,Temp!sts_multp=1),IF(H1953="in-sample",IF(Q1953=bigT,((qCell/bigT)*(I1954/I1953))+((1-(qCell/bigT))*J1953),IF(qCell=0,1,IF(OR(ISBLANK(F1954),COUNT($F$2:F1953)&lt;=qCell),IF(COUNT($F$2:F1953)=1,1,F1953/F1952),((qCell/COUNT($F$2:F1953))*(I1954/I1953))+((1-(qCell/COUNT($F$2:F1953)))*J1953)))),J1953),IF(Temp!sts_add=1,IF(H1953="in-sample",IF(Q1953=bigT,((qCell/bigT)*(I1954-I1953))+((1-(qCell/bigT))*J1953),IF(OR(ISBLANK(F1954),COUNT($AX$2:AX1953)&lt;=qCell),IF(COUNT($AX$2:AX1953)=1,0,AX1953-AX1952),((qCell/COUNT($AX$2:AX1953))*(I1954-I1953))+((1-(qCell/COUNT($AX$2:AX1953)))*J1953))),J1953),IF(H1953="in-sample",IF(Q1953=bigT,((qCell/bigT)*(I1954/I1953))+((1-(qCell/bigT))*J1953),IF(qCell=0,1,IF(OR(ISBLANK(F1954),COUNT($AX$2:AX1953)&lt;=qCell),IF(COUNT($AX$2:AX1953)=1,1,AX1953/AX1952),((qCell/COUNT($AX$2:AX1953))*(I1954/I1953))+((1-(qCell/COUNT($AX$2:AX1953)))*J1953)))),J1953)))))))</f>
        <v/>
      </c>
      <c r="K1954" s="120" t="str">
        <f>IF(H1954="","",IF(AND(Temp!optSeasCoef=0,Temp!sts_add=1),IF(H1954="out-sample",I1954+(Q1954*J1954),I1954+J1954),IF(AND(Temp!optSeasCoef=0,Temp!sts_multp=1),IF(H1954="out-sample",I1954*(J1954^Q1954),I1954*J1954),IF(Temp!sts_add=1,IF(H1954="out-sample",(I1954+(Q1954*J1954))*G1954,(I1954+J1954)*G1954),IF(H1954="out-sample",I1954*(J1954^Q1954)*G1954,I1954*J1954*G1954)))))</f>
        <v/>
      </c>
      <c r="L1954" s="116" t="str">
        <f t="shared" si="330"/>
        <v/>
      </c>
      <c r="M1954" s="116" t="str">
        <f t="shared" si="331"/>
        <v/>
      </c>
      <c r="N1954" s="116" t="str">
        <f t="shared" si="332"/>
        <v/>
      </c>
      <c r="O1954" s="116" t="str">
        <f t="shared" si="333"/>
        <v/>
      </c>
      <c r="P1954" s="116" t="str">
        <f t="shared" si="334"/>
        <v/>
      </c>
      <c r="Q1954" s="94" t="str">
        <f>IF(AND(Temp!fhor_indata=1,ISBLANK(F1954),H1953="in-sample"),1,IF(AND(Temp!fhor_indata=1,H1953="out-sample",Q1953&lt;XfHor),Q1953+1,IF(ISBLANK(F1954),"",IF(AND(H1954="out-sample",H1953="in-sample"),1,IF(AND(H1954="out-sample",H1953="out-sample"),Q1953+1,IF(ISNUMBER(Q1953),Q1953+1,1))))))</f>
        <v/>
      </c>
      <c r="R1954" s="94" t="str">
        <f t="shared" si="335"/>
        <v/>
      </c>
      <c r="S1954" s="94" t="str">
        <f>IF(Temp!fhor_indata=1,IF(S1953=XobsHor,1,IF(COUNT($S$2:S1953)&lt;=XobsHor,S1953+1,IF(AND(COUNT($S$2:S1953)&lt;=XobsHor+XfHor,IFERROR(MOD(S1953,XobsHor)&lt;XfHor,FALSE)),S1953+1,""))),IF(ISBLANK(F1954),"",IF(S1953=maxP,1,IF(S1953&lt;maxP,S1953+1,IF(COUNT($S$2:S1954)&lt;=XobsHor,S1953+1,"")))))</f>
        <v/>
      </c>
      <c r="T1954" s="3"/>
      <c r="U1954" s="6"/>
      <c r="V1954" s="6"/>
      <c r="W1954" s="6"/>
      <c r="X1954" s="6"/>
      <c r="Y1954" s="6"/>
      <c r="Z1954" s="6"/>
      <c r="AA1954" s="6"/>
      <c r="AB1954" s="6"/>
      <c r="AC1954" s="6"/>
      <c r="AD1954" s="6"/>
      <c r="AE1954" s="6"/>
      <c r="AF1954" s="6"/>
      <c r="AG1954" s="6"/>
      <c r="AH1954" s="6"/>
      <c r="AI1954" s="6"/>
      <c r="AJ1954" s="6"/>
      <c r="AK1954" s="6"/>
      <c r="AW1954" s="122" t="str">
        <f t="shared" si="337"/>
        <v/>
      </c>
      <c r="AX1954" s="123" t="str">
        <f t="shared" si="338"/>
        <v/>
      </c>
      <c r="AY1954" s="124" t="str">
        <f t="shared" si="339"/>
        <v/>
      </c>
      <c r="AZ1954" s="124" t="str">
        <f t="shared" si="340"/>
        <v/>
      </c>
      <c r="BF1954" s="91"/>
    </row>
    <row r="1955" spans="1:58" s="78" customFormat="1" ht="14.25" x14ac:dyDescent="0.2">
      <c r="A1955" s="6"/>
      <c r="B1955" s="6"/>
      <c r="C1955" s="6"/>
      <c r="D1955" s="3"/>
      <c r="E1955" s="98" t="str">
        <f t="shared" si="336"/>
        <v/>
      </c>
      <c r="F1955" s="117"/>
      <c r="G1955" s="116" t="str">
        <f>IF(E1955="","",IF(Temp!optSeasCoef=0,1,INDEX($C$2:$C$13,IF(MOD(COUNT($E$2:E1955),seas_indx)=0,seas_indx,MOD(COUNT($E$2:E1955),seas_indx)))))</f>
        <v/>
      </c>
      <c r="H1955" s="97" t="str">
        <f>IFERROR(IF(Temp!fhor_indata=1,IF(COUNT($S$2:S1955)&lt;=XobsHor,"in-sample",IF(AND(COUNT($S$2:S1955)&lt;=XobsHor+XfHor,MOD(S1954,XobsHor)&lt;XfHor),"out-sample","")),IF(ISBLANK(F1955),"",IF(COUNT($F$2:F1955)&lt;=XobsHor-XfHor,"in-sample","out-sample"))),"")</f>
        <v/>
      </c>
      <c r="I1955" s="120" t="str">
        <f>IF(AND(ISBLANK(F1954),H1954="in-sample"),"",IF(AND(Temp!fhor_indata=1,H1954="out-sample",H1955="out-sample"),I1954,IF(AND(ISBLANK(F1955),H1954="out-sample"),"",IF(AND(Temp!optSeasCoef=0,Temp!sts_add=1),IF(H1954="in-sample",IF(Q1954=bigT,((pCell/bigT)*F1954)+((1-(pCell/bigT))*(I1954+J1954)),IF(OR(ISBLANK(F1955),COUNT($F$2:F1954)&lt;=pCell),F1954,((pCell/COUNT($F$2:F1954))*F1954)+((1-(pCell/COUNT($F$2:F1954)))*(I1954+J1954)))),I1954),IF(AND(Temp!optSeasCoef=0,Temp!sts_multp=1),IF(H1954="in-sample",IF(Q1954=bigT,((pCell/bigT)*F1954)+((1-(pCell/bigT))*(I1954*J1954)),IF(OR(ISBLANK(F1955),COUNT(F$2:$F1954)&lt;=pCell),F1954,((pCell/COUNT($F$2:F1954))*F1954)+((1-(pCell/COUNT($F$2:F1954)))*(I1954*J1954)))),I1954),IF(Temp!sts_add=1,IF(H1954="in-sample",IF(Q1954=bigT,((pCell/bigT)*AX1954)+((1-(pCell/bigT))*(I1954+J1954)),IF(OR(ISBLANK(F1955),COUNT($AX$2:AX1954)&lt;=pCell),AX1954,((pCell/COUNT($AX$2:AX1954))*AX1954)+((1-(pCell/COUNT($AX$2:AX1954)))*(I1954+J1954)))),I1954),IF(H1954="in-sample",IF(Q1954=bigT,((pCell/bigT)*AX1954)+((1-(pCell/bigT))*(I1954*J1954)),IF(OR(ISBLANK(F1955),COUNT($AX$2:AX1954)&lt;=pCell),AX1954,((pCell/COUNT($AX$2:AX1954))*AX1954)+((1-(pCell/COUNT($AX$2:AX1954)))*(I1954*J1954)))),I1954)))))))</f>
        <v/>
      </c>
      <c r="J1955" s="120" t="str">
        <f>IF(AND(ISBLANK(F1954),H1954="in-sample"),"",IF(AND(Temp!fhor_indata=1,H1954="out-sample",H1955="out-sample"),J1954,IF(AND(ISBLANK(F1955),H1954="out-sample"),"",IF(AND(Temp!optSeasCoef=0,Temp!sts_add=1),IF(H1954="in-sample",IF(Q1954=bigT,((qCell/bigT)*(I1955-I1954))+((1-(qCell/bigT))*J1954),IF(OR(ISBLANK(F1955),COUNT($F$2:F1954)&lt;=qCell),IF(COUNT($F$2:F1954)=1,0,F1954-F1953),((qCell/COUNT($F$2:F1954))*(I1955-I1954))+((1-(qCell/COUNT($F$2:F1954)))*J1954))),J1954),IF(AND(Temp!optSeasCoef=0,Temp!sts_multp=1),IF(H1954="in-sample",IF(Q1954=bigT,((qCell/bigT)*(I1955/I1954))+((1-(qCell/bigT))*J1954),IF(qCell=0,1,IF(OR(ISBLANK(F1955),COUNT($F$2:F1954)&lt;=qCell),IF(COUNT($F$2:F1954)=1,1,F1954/F1953),((qCell/COUNT($F$2:F1954))*(I1955/I1954))+((1-(qCell/COUNT($F$2:F1954)))*J1954)))),J1954),IF(Temp!sts_add=1,IF(H1954="in-sample",IF(Q1954=bigT,((qCell/bigT)*(I1955-I1954))+((1-(qCell/bigT))*J1954),IF(OR(ISBLANK(F1955),COUNT($AX$2:AX1954)&lt;=qCell),IF(COUNT($AX$2:AX1954)=1,0,AX1954-AX1953),((qCell/COUNT($AX$2:AX1954))*(I1955-I1954))+((1-(qCell/COUNT($AX$2:AX1954)))*J1954))),J1954),IF(H1954="in-sample",IF(Q1954=bigT,((qCell/bigT)*(I1955/I1954))+((1-(qCell/bigT))*J1954),IF(qCell=0,1,IF(OR(ISBLANK(F1955),COUNT($AX$2:AX1954)&lt;=qCell),IF(COUNT($AX$2:AX1954)=1,1,AX1954/AX1953),((qCell/COUNT($AX$2:AX1954))*(I1955/I1954))+((1-(qCell/COUNT($AX$2:AX1954)))*J1954)))),J1954)))))))</f>
        <v/>
      </c>
      <c r="K1955" s="120" t="str">
        <f>IF(H1955="","",IF(AND(Temp!optSeasCoef=0,Temp!sts_add=1),IF(H1955="out-sample",I1955+(Q1955*J1955),I1955+J1955),IF(AND(Temp!optSeasCoef=0,Temp!sts_multp=1),IF(H1955="out-sample",I1955*(J1955^Q1955),I1955*J1955),IF(Temp!sts_add=1,IF(H1955="out-sample",(I1955+(Q1955*J1955))*G1955,(I1955+J1955)*G1955),IF(H1955="out-sample",I1955*(J1955^Q1955)*G1955,I1955*J1955*G1955)))))</f>
        <v/>
      </c>
      <c r="L1955" s="116" t="str">
        <f t="shared" si="330"/>
        <v/>
      </c>
      <c r="M1955" s="116" t="str">
        <f t="shared" si="331"/>
        <v/>
      </c>
      <c r="N1955" s="116" t="str">
        <f t="shared" si="332"/>
        <v/>
      </c>
      <c r="O1955" s="116" t="str">
        <f t="shared" si="333"/>
        <v/>
      </c>
      <c r="P1955" s="116" t="str">
        <f t="shared" si="334"/>
        <v/>
      </c>
      <c r="Q1955" s="94" t="str">
        <f>IF(AND(Temp!fhor_indata=1,ISBLANK(F1955),H1954="in-sample"),1,IF(AND(Temp!fhor_indata=1,H1954="out-sample",Q1954&lt;XfHor),Q1954+1,IF(ISBLANK(F1955),"",IF(AND(H1955="out-sample",H1954="in-sample"),1,IF(AND(H1955="out-sample",H1954="out-sample"),Q1954+1,IF(ISNUMBER(Q1954),Q1954+1,1))))))</f>
        <v/>
      </c>
      <c r="R1955" s="94" t="str">
        <f t="shared" si="335"/>
        <v/>
      </c>
      <c r="S1955" s="94" t="str">
        <f>IF(Temp!fhor_indata=1,IF(S1954=XobsHor,1,IF(COUNT($S$2:S1954)&lt;=XobsHor,S1954+1,IF(AND(COUNT($S$2:S1954)&lt;=XobsHor+XfHor,IFERROR(MOD(S1954,XobsHor)&lt;XfHor,FALSE)),S1954+1,""))),IF(ISBLANK(F1955),"",IF(S1954=maxP,1,IF(S1954&lt;maxP,S1954+1,IF(COUNT($S$2:S1955)&lt;=XobsHor,S1954+1,"")))))</f>
        <v/>
      </c>
      <c r="T1955" s="3"/>
      <c r="U1955" s="6"/>
      <c r="V1955" s="6"/>
      <c r="W1955" s="6"/>
      <c r="X1955" s="6"/>
      <c r="Y1955" s="6"/>
      <c r="Z1955" s="6"/>
      <c r="AA1955" s="6"/>
      <c r="AB1955" s="6"/>
      <c r="AC1955" s="6"/>
      <c r="AD1955" s="6"/>
      <c r="AE1955" s="6"/>
      <c r="AF1955" s="6"/>
      <c r="AG1955" s="6"/>
      <c r="AH1955" s="6"/>
      <c r="AI1955" s="6"/>
      <c r="AJ1955" s="6"/>
      <c r="AK1955" s="6"/>
      <c r="AW1955" s="122" t="str">
        <f t="shared" si="337"/>
        <v/>
      </c>
      <c r="AX1955" s="123" t="str">
        <f t="shared" si="338"/>
        <v/>
      </c>
      <c r="AY1955" s="124" t="str">
        <f t="shared" si="339"/>
        <v/>
      </c>
      <c r="AZ1955" s="124" t="str">
        <f t="shared" si="340"/>
        <v/>
      </c>
      <c r="BF1955" s="91"/>
    </row>
    <row r="1956" spans="1:58" s="78" customFormat="1" ht="14.25" x14ac:dyDescent="0.2">
      <c r="A1956" s="6"/>
      <c r="B1956" s="6"/>
      <c r="C1956" s="6"/>
      <c r="D1956" s="3"/>
      <c r="E1956" s="98" t="str">
        <f t="shared" si="336"/>
        <v/>
      </c>
      <c r="F1956" s="117"/>
      <c r="G1956" s="116" t="str">
        <f>IF(E1956="","",IF(Temp!optSeasCoef=0,1,INDEX($C$2:$C$13,IF(MOD(COUNT($E$2:E1956),seas_indx)=0,seas_indx,MOD(COUNT($E$2:E1956),seas_indx)))))</f>
        <v/>
      </c>
      <c r="H1956" s="97" t="str">
        <f>IFERROR(IF(Temp!fhor_indata=1,IF(COUNT($S$2:S1956)&lt;=XobsHor,"in-sample",IF(AND(COUNT($S$2:S1956)&lt;=XobsHor+XfHor,MOD(S1955,XobsHor)&lt;XfHor),"out-sample","")),IF(ISBLANK(F1956),"",IF(COUNT($F$2:F1956)&lt;=XobsHor-XfHor,"in-sample","out-sample"))),"")</f>
        <v/>
      </c>
      <c r="I1956" s="120" t="str">
        <f>IF(AND(ISBLANK(F1955),H1955="in-sample"),"",IF(AND(Temp!fhor_indata=1,H1955="out-sample",H1956="out-sample"),I1955,IF(AND(ISBLANK(F1956),H1955="out-sample"),"",IF(AND(Temp!optSeasCoef=0,Temp!sts_add=1),IF(H1955="in-sample",IF(Q1955=bigT,((pCell/bigT)*F1955)+((1-(pCell/bigT))*(I1955+J1955)),IF(OR(ISBLANK(F1956),COUNT($F$2:F1955)&lt;=pCell),F1955,((pCell/COUNT($F$2:F1955))*F1955)+((1-(pCell/COUNT($F$2:F1955)))*(I1955+J1955)))),I1955),IF(AND(Temp!optSeasCoef=0,Temp!sts_multp=1),IF(H1955="in-sample",IF(Q1955=bigT,((pCell/bigT)*F1955)+((1-(pCell/bigT))*(I1955*J1955)),IF(OR(ISBLANK(F1956),COUNT(F$2:$F1955)&lt;=pCell),F1955,((pCell/COUNT($F$2:F1955))*F1955)+((1-(pCell/COUNT($F$2:F1955)))*(I1955*J1955)))),I1955),IF(Temp!sts_add=1,IF(H1955="in-sample",IF(Q1955=bigT,((pCell/bigT)*AX1955)+((1-(pCell/bigT))*(I1955+J1955)),IF(OR(ISBLANK(F1956),COUNT($AX$2:AX1955)&lt;=pCell),AX1955,((pCell/COUNT($AX$2:AX1955))*AX1955)+((1-(pCell/COUNT($AX$2:AX1955)))*(I1955+J1955)))),I1955),IF(H1955="in-sample",IF(Q1955=bigT,((pCell/bigT)*AX1955)+((1-(pCell/bigT))*(I1955*J1955)),IF(OR(ISBLANK(F1956),COUNT($AX$2:AX1955)&lt;=pCell),AX1955,((pCell/COUNT($AX$2:AX1955))*AX1955)+((1-(pCell/COUNT($AX$2:AX1955)))*(I1955*J1955)))),I1955)))))))</f>
        <v/>
      </c>
      <c r="J1956" s="120" t="str">
        <f>IF(AND(ISBLANK(F1955),H1955="in-sample"),"",IF(AND(Temp!fhor_indata=1,H1955="out-sample",H1956="out-sample"),J1955,IF(AND(ISBLANK(F1956),H1955="out-sample"),"",IF(AND(Temp!optSeasCoef=0,Temp!sts_add=1),IF(H1955="in-sample",IF(Q1955=bigT,((qCell/bigT)*(I1956-I1955))+((1-(qCell/bigT))*J1955),IF(OR(ISBLANK(F1956),COUNT($F$2:F1955)&lt;=qCell),IF(COUNT($F$2:F1955)=1,0,F1955-F1954),((qCell/COUNT($F$2:F1955))*(I1956-I1955))+((1-(qCell/COUNT($F$2:F1955)))*J1955))),J1955),IF(AND(Temp!optSeasCoef=0,Temp!sts_multp=1),IF(H1955="in-sample",IF(Q1955=bigT,((qCell/bigT)*(I1956/I1955))+((1-(qCell/bigT))*J1955),IF(qCell=0,1,IF(OR(ISBLANK(F1956),COUNT($F$2:F1955)&lt;=qCell),IF(COUNT($F$2:F1955)=1,1,F1955/F1954),((qCell/COUNT($F$2:F1955))*(I1956/I1955))+((1-(qCell/COUNT($F$2:F1955)))*J1955)))),J1955),IF(Temp!sts_add=1,IF(H1955="in-sample",IF(Q1955=bigT,((qCell/bigT)*(I1956-I1955))+((1-(qCell/bigT))*J1955),IF(OR(ISBLANK(F1956),COUNT($AX$2:AX1955)&lt;=qCell),IF(COUNT($AX$2:AX1955)=1,0,AX1955-AX1954),((qCell/COUNT($AX$2:AX1955))*(I1956-I1955))+((1-(qCell/COUNT($AX$2:AX1955)))*J1955))),J1955),IF(H1955="in-sample",IF(Q1955=bigT,((qCell/bigT)*(I1956/I1955))+((1-(qCell/bigT))*J1955),IF(qCell=0,1,IF(OR(ISBLANK(F1956),COUNT($AX$2:AX1955)&lt;=qCell),IF(COUNT($AX$2:AX1955)=1,1,AX1955/AX1954),((qCell/COUNT($AX$2:AX1955))*(I1956/I1955))+((1-(qCell/COUNT($AX$2:AX1955)))*J1955)))),J1955)))))))</f>
        <v/>
      </c>
      <c r="K1956" s="120" t="str">
        <f>IF(H1956="","",IF(AND(Temp!optSeasCoef=0,Temp!sts_add=1),IF(H1956="out-sample",I1956+(Q1956*J1956),I1956+J1956),IF(AND(Temp!optSeasCoef=0,Temp!sts_multp=1),IF(H1956="out-sample",I1956*(J1956^Q1956),I1956*J1956),IF(Temp!sts_add=1,IF(H1956="out-sample",(I1956+(Q1956*J1956))*G1956,(I1956+J1956)*G1956),IF(H1956="out-sample",I1956*(J1956^Q1956)*G1956,I1956*J1956*G1956)))))</f>
        <v/>
      </c>
      <c r="L1956" s="116" t="str">
        <f t="shared" si="330"/>
        <v/>
      </c>
      <c r="M1956" s="116" t="str">
        <f t="shared" si="331"/>
        <v/>
      </c>
      <c r="N1956" s="116" t="str">
        <f t="shared" si="332"/>
        <v/>
      </c>
      <c r="O1956" s="116" t="str">
        <f t="shared" si="333"/>
        <v/>
      </c>
      <c r="P1956" s="116" t="str">
        <f t="shared" si="334"/>
        <v/>
      </c>
      <c r="Q1956" s="94" t="str">
        <f>IF(AND(Temp!fhor_indata=1,ISBLANK(F1956),H1955="in-sample"),1,IF(AND(Temp!fhor_indata=1,H1955="out-sample",Q1955&lt;XfHor),Q1955+1,IF(ISBLANK(F1956),"",IF(AND(H1956="out-sample",H1955="in-sample"),1,IF(AND(H1956="out-sample",H1955="out-sample"),Q1955+1,IF(ISNUMBER(Q1955),Q1955+1,1))))))</f>
        <v/>
      </c>
      <c r="R1956" s="94" t="str">
        <f t="shared" si="335"/>
        <v/>
      </c>
      <c r="S1956" s="94" t="str">
        <f>IF(Temp!fhor_indata=1,IF(S1955=XobsHor,1,IF(COUNT($S$2:S1955)&lt;=XobsHor,S1955+1,IF(AND(COUNT($S$2:S1955)&lt;=XobsHor+XfHor,IFERROR(MOD(S1955,XobsHor)&lt;XfHor,FALSE)),S1955+1,""))),IF(ISBLANK(F1956),"",IF(S1955=maxP,1,IF(S1955&lt;maxP,S1955+1,IF(COUNT($S$2:S1956)&lt;=XobsHor,S1955+1,"")))))</f>
        <v/>
      </c>
      <c r="T1956" s="3"/>
      <c r="U1956" s="6"/>
      <c r="V1956" s="6"/>
      <c r="W1956" s="6"/>
      <c r="X1956" s="6"/>
      <c r="Y1956" s="6"/>
      <c r="Z1956" s="6"/>
      <c r="AA1956" s="6"/>
      <c r="AB1956" s="6"/>
      <c r="AC1956" s="6"/>
      <c r="AD1956" s="6"/>
      <c r="AE1956" s="6"/>
      <c r="AF1956" s="6"/>
      <c r="AG1956" s="6"/>
      <c r="AH1956" s="6"/>
      <c r="AI1956" s="6"/>
      <c r="AJ1956" s="6"/>
      <c r="AK1956" s="6"/>
      <c r="AW1956" s="122" t="str">
        <f t="shared" si="337"/>
        <v/>
      </c>
      <c r="AX1956" s="123" t="str">
        <f t="shared" si="338"/>
        <v/>
      </c>
      <c r="AY1956" s="124" t="str">
        <f t="shared" si="339"/>
        <v/>
      </c>
      <c r="AZ1956" s="124" t="str">
        <f t="shared" si="340"/>
        <v/>
      </c>
      <c r="BF1956" s="91"/>
    </row>
    <row r="1957" spans="1:58" s="78" customFormat="1" ht="14.25" x14ac:dyDescent="0.2">
      <c r="A1957" s="6"/>
      <c r="B1957" s="6"/>
      <c r="C1957" s="6"/>
      <c r="D1957" s="3"/>
      <c r="E1957" s="98" t="str">
        <f t="shared" si="336"/>
        <v/>
      </c>
      <c r="F1957" s="117"/>
      <c r="G1957" s="116" t="str">
        <f>IF(E1957="","",IF(Temp!optSeasCoef=0,1,INDEX($C$2:$C$13,IF(MOD(COUNT($E$2:E1957),seas_indx)=0,seas_indx,MOD(COUNT($E$2:E1957),seas_indx)))))</f>
        <v/>
      </c>
      <c r="H1957" s="97" t="str">
        <f>IFERROR(IF(Temp!fhor_indata=1,IF(COUNT($S$2:S1957)&lt;=XobsHor,"in-sample",IF(AND(COUNT($S$2:S1957)&lt;=XobsHor+XfHor,MOD(S1956,XobsHor)&lt;XfHor),"out-sample","")),IF(ISBLANK(F1957),"",IF(COUNT($F$2:F1957)&lt;=XobsHor-XfHor,"in-sample","out-sample"))),"")</f>
        <v/>
      </c>
      <c r="I1957" s="120" t="str">
        <f>IF(AND(ISBLANK(F1956),H1956="in-sample"),"",IF(AND(Temp!fhor_indata=1,H1956="out-sample",H1957="out-sample"),I1956,IF(AND(ISBLANK(F1957),H1956="out-sample"),"",IF(AND(Temp!optSeasCoef=0,Temp!sts_add=1),IF(H1956="in-sample",IF(Q1956=bigT,((pCell/bigT)*F1956)+((1-(pCell/bigT))*(I1956+J1956)),IF(OR(ISBLANK(F1957),COUNT($F$2:F1956)&lt;=pCell),F1956,((pCell/COUNT($F$2:F1956))*F1956)+((1-(pCell/COUNT($F$2:F1956)))*(I1956+J1956)))),I1956),IF(AND(Temp!optSeasCoef=0,Temp!sts_multp=1),IF(H1956="in-sample",IF(Q1956=bigT,((pCell/bigT)*F1956)+((1-(pCell/bigT))*(I1956*J1956)),IF(OR(ISBLANK(F1957),COUNT(F$2:$F1956)&lt;=pCell),F1956,((pCell/COUNT($F$2:F1956))*F1956)+((1-(pCell/COUNT($F$2:F1956)))*(I1956*J1956)))),I1956),IF(Temp!sts_add=1,IF(H1956="in-sample",IF(Q1956=bigT,((pCell/bigT)*AX1956)+((1-(pCell/bigT))*(I1956+J1956)),IF(OR(ISBLANK(F1957),COUNT($AX$2:AX1956)&lt;=pCell),AX1956,((pCell/COUNT($AX$2:AX1956))*AX1956)+((1-(pCell/COUNT($AX$2:AX1956)))*(I1956+J1956)))),I1956),IF(H1956="in-sample",IF(Q1956=bigT,((pCell/bigT)*AX1956)+((1-(pCell/bigT))*(I1956*J1956)),IF(OR(ISBLANK(F1957),COUNT($AX$2:AX1956)&lt;=pCell),AX1956,((pCell/COUNT($AX$2:AX1956))*AX1956)+((1-(pCell/COUNT($AX$2:AX1956)))*(I1956*J1956)))),I1956)))))))</f>
        <v/>
      </c>
      <c r="J1957" s="120" t="str">
        <f>IF(AND(ISBLANK(F1956),H1956="in-sample"),"",IF(AND(Temp!fhor_indata=1,H1956="out-sample",H1957="out-sample"),J1956,IF(AND(ISBLANK(F1957),H1956="out-sample"),"",IF(AND(Temp!optSeasCoef=0,Temp!sts_add=1),IF(H1956="in-sample",IF(Q1956=bigT,((qCell/bigT)*(I1957-I1956))+((1-(qCell/bigT))*J1956),IF(OR(ISBLANK(F1957),COUNT($F$2:F1956)&lt;=qCell),IF(COUNT($F$2:F1956)=1,0,F1956-F1955),((qCell/COUNT($F$2:F1956))*(I1957-I1956))+((1-(qCell/COUNT($F$2:F1956)))*J1956))),J1956),IF(AND(Temp!optSeasCoef=0,Temp!sts_multp=1),IF(H1956="in-sample",IF(Q1956=bigT,((qCell/bigT)*(I1957/I1956))+((1-(qCell/bigT))*J1956),IF(qCell=0,1,IF(OR(ISBLANK(F1957),COUNT($F$2:F1956)&lt;=qCell),IF(COUNT($F$2:F1956)=1,1,F1956/F1955),((qCell/COUNT($F$2:F1956))*(I1957/I1956))+((1-(qCell/COUNT($F$2:F1956)))*J1956)))),J1956),IF(Temp!sts_add=1,IF(H1956="in-sample",IF(Q1956=bigT,((qCell/bigT)*(I1957-I1956))+((1-(qCell/bigT))*J1956),IF(OR(ISBLANK(F1957),COUNT($AX$2:AX1956)&lt;=qCell),IF(COUNT($AX$2:AX1956)=1,0,AX1956-AX1955),((qCell/COUNT($AX$2:AX1956))*(I1957-I1956))+((1-(qCell/COUNT($AX$2:AX1956)))*J1956))),J1956),IF(H1956="in-sample",IF(Q1956=bigT,((qCell/bigT)*(I1957/I1956))+((1-(qCell/bigT))*J1956),IF(qCell=0,1,IF(OR(ISBLANK(F1957),COUNT($AX$2:AX1956)&lt;=qCell),IF(COUNT($AX$2:AX1956)=1,1,AX1956/AX1955),((qCell/COUNT($AX$2:AX1956))*(I1957/I1956))+((1-(qCell/COUNT($AX$2:AX1956)))*J1956)))),J1956)))))))</f>
        <v/>
      </c>
      <c r="K1957" s="120" t="str">
        <f>IF(H1957="","",IF(AND(Temp!optSeasCoef=0,Temp!sts_add=1),IF(H1957="out-sample",I1957+(Q1957*J1957),I1957+J1957),IF(AND(Temp!optSeasCoef=0,Temp!sts_multp=1),IF(H1957="out-sample",I1957*(J1957^Q1957),I1957*J1957),IF(Temp!sts_add=1,IF(H1957="out-sample",(I1957+(Q1957*J1957))*G1957,(I1957+J1957)*G1957),IF(H1957="out-sample",I1957*(J1957^Q1957)*G1957,I1957*J1957*G1957)))))</f>
        <v/>
      </c>
      <c r="L1957" s="116" t="str">
        <f t="shared" si="330"/>
        <v/>
      </c>
      <c r="M1957" s="116" t="str">
        <f t="shared" si="331"/>
        <v/>
      </c>
      <c r="N1957" s="116" t="str">
        <f t="shared" si="332"/>
        <v/>
      </c>
      <c r="O1957" s="116" t="str">
        <f t="shared" si="333"/>
        <v/>
      </c>
      <c r="P1957" s="116" t="str">
        <f t="shared" si="334"/>
        <v/>
      </c>
      <c r="Q1957" s="94" t="str">
        <f>IF(AND(Temp!fhor_indata=1,ISBLANK(F1957),H1956="in-sample"),1,IF(AND(Temp!fhor_indata=1,H1956="out-sample",Q1956&lt;XfHor),Q1956+1,IF(ISBLANK(F1957),"",IF(AND(H1957="out-sample",H1956="in-sample"),1,IF(AND(H1957="out-sample",H1956="out-sample"),Q1956+1,IF(ISNUMBER(Q1956),Q1956+1,1))))))</f>
        <v/>
      </c>
      <c r="R1957" s="94" t="str">
        <f t="shared" si="335"/>
        <v/>
      </c>
      <c r="S1957" s="94" t="str">
        <f>IF(Temp!fhor_indata=1,IF(S1956=XobsHor,1,IF(COUNT($S$2:S1956)&lt;=XobsHor,S1956+1,IF(AND(COUNT($S$2:S1956)&lt;=XobsHor+XfHor,IFERROR(MOD(S1956,XobsHor)&lt;XfHor,FALSE)),S1956+1,""))),IF(ISBLANK(F1957),"",IF(S1956=maxP,1,IF(S1956&lt;maxP,S1956+1,IF(COUNT($S$2:S1957)&lt;=XobsHor,S1956+1,"")))))</f>
        <v/>
      </c>
      <c r="T1957" s="3"/>
      <c r="U1957" s="6"/>
      <c r="V1957" s="6"/>
      <c r="W1957" s="6"/>
      <c r="X1957" s="6"/>
      <c r="Y1957" s="6"/>
      <c r="Z1957" s="6"/>
      <c r="AA1957" s="6"/>
      <c r="AB1957" s="6"/>
      <c r="AC1957" s="6"/>
      <c r="AD1957" s="6"/>
      <c r="AE1957" s="6"/>
      <c r="AF1957" s="6"/>
      <c r="AG1957" s="6"/>
      <c r="AH1957" s="6"/>
      <c r="AI1957" s="6"/>
      <c r="AJ1957" s="6"/>
      <c r="AK1957" s="6"/>
      <c r="AW1957" s="122" t="str">
        <f t="shared" si="337"/>
        <v/>
      </c>
      <c r="AX1957" s="123" t="str">
        <f t="shared" si="338"/>
        <v/>
      </c>
      <c r="AY1957" s="124" t="str">
        <f t="shared" si="339"/>
        <v/>
      </c>
      <c r="AZ1957" s="124" t="str">
        <f t="shared" si="340"/>
        <v/>
      </c>
      <c r="BF1957" s="91"/>
    </row>
    <row r="1958" spans="1:58" s="78" customFormat="1" ht="14.25" x14ac:dyDescent="0.2">
      <c r="A1958" s="6"/>
      <c r="B1958" s="6"/>
      <c r="C1958" s="6"/>
      <c r="D1958" s="3"/>
      <c r="E1958" s="98" t="str">
        <f t="shared" si="336"/>
        <v/>
      </c>
      <c r="F1958" s="117"/>
      <c r="G1958" s="116" t="str">
        <f>IF(E1958="","",IF(Temp!optSeasCoef=0,1,INDEX($C$2:$C$13,IF(MOD(COUNT($E$2:E1958),seas_indx)=0,seas_indx,MOD(COUNT($E$2:E1958),seas_indx)))))</f>
        <v/>
      </c>
      <c r="H1958" s="97" t="str">
        <f>IFERROR(IF(Temp!fhor_indata=1,IF(COUNT($S$2:S1958)&lt;=XobsHor,"in-sample",IF(AND(COUNT($S$2:S1958)&lt;=XobsHor+XfHor,MOD(S1957,XobsHor)&lt;XfHor),"out-sample","")),IF(ISBLANK(F1958),"",IF(COUNT($F$2:F1958)&lt;=XobsHor-XfHor,"in-sample","out-sample"))),"")</f>
        <v/>
      </c>
      <c r="I1958" s="120" t="str">
        <f>IF(AND(ISBLANK(F1957),H1957="in-sample"),"",IF(AND(Temp!fhor_indata=1,H1957="out-sample",H1958="out-sample"),I1957,IF(AND(ISBLANK(F1958),H1957="out-sample"),"",IF(AND(Temp!optSeasCoef=0,Temp!sts_add=1),IF(H1957="in-sample",IF(Q1957=bigT,((pCell/bigT)*F1957)+((1-(pCell/bigT))*(I1957+J1957)),IF(OR(ISBLANK(F1958),COUNT($F$2:F1957)&lt;=pCell),F1957,((pCell/COUNT($F$2:F1957))*F1957)+((1-(pCell/COUNT($F$2:F1957)))*(I1957+J1957)))),I1957),IF(AND(Temp!optSeasCoef=0,Temp!sts_multp=1),IF(H1957="in-sample",IF(Q1957=bigT,((pCell/bigT)*F1957)+((1-(pCell/bigT))*(I1957*J1957)),IF(OR(ISBLANK(F1958),COUNT(F$2:$F1957)&lt;=pCell),F1957,((pCell/COUNT($F$2:F1957))*F1957)+((1-(pCell/COUNT($F$2:F1957)))*(I1957*J1957)))),I1957),IF(Temp!sts_add=1,IF(H1957="in-sample",IF(Q1957=bigT,((pCell/bigT)*AX1957)+((1-(pCell/bigT))*(I1957+J1957)),IF(OR(ISBLANK(F1958),COUNT($AX$2:AX1957)&lt;=pCell),AX1957,((pCell/COUNT($AX$2:AX1957))*AX1957)+((1-(pCell/COUNT($AX$2:AX1957)))*(I1957+J1957)))),I1957),IF(H1957="in-sample",IF(Q1957=bigT,((pCell/bigT)*AX1957)+((1-(pCell/bigT))*(I1957*J1957)),IF(OR(ISBLANK(F1958),COUNT($AX$2:AX1957)&lt;=pCell),AX1957,((pCell/COUNT($AX$2:AX1957))*AX1957)+((1-(pCell/COUNT($AX$2:AX1957)))*(I1957*J1957)))),I1957)))))))</f>
        <v/>
      </c>
      <c r="J1958" s="120" t="str">
        <f>IF(AND(ISBLANK(F1957),H1957="in-sample"),"",IF(AND(Temp!fhor_indata=1,H1957="out-sample",H1958="out-sample"),J1957,IF(AND(ISBLANK(F1958),H1957="out-sample"),"",IF(AND(Temp!optSeasCoef=0,Temp!sts_add=1),IF(H1957="in-sample",IF(Q1957=bigT,((qCell/bigT)*(I1958-I1957))+((1-(qCell/bigT))*J1957),IF(OR(ISBLANK(F1958),COUNT($F$2:F1957)&lt;=qCell),IF(COUNT($F$2:F1957)=1,0,F1957-F1956),((qCell/COUNT($F$2:F1957))*(I1958-I1957))+((1-(qCell/COUNT($F$2:F1957)))*J1957))),J1957),IF(AND(Temp!optSeasCoef=0,Temp!sts_multp=1),IF(H1957="in-sample",IF(Q1957=bigT,((qCell/bigT)*(I1958/I1957))+((1-(qCell/bigT))*J1957),IF(qCell=0,1,IF(OR(ISBLANK(F1958),COUNT($F$2:F1957)&lt;=qCell),IF(COUNT($F$2:F1957)=1,1,F1957/F1956),((qCell/COUNT($F$2:F1957))*(I1958/I1957))+((1-(qCell/COUNT($F$2:F1957)))*J1957)))),J1957),IF(Temp!sts_add=1,IF(H1957="in-sample",IF(Q1957=bigT,((qCell/bigT)*(I1958-I1957))+((1-(qCell/bigT))*J1957),IF(OR(ISBLANK(F1958),COUNT($AX$2:AX1957)&lt;=qCell),IF(COUNT($AX$2:AX1957)=1,0,AX1957-AX1956),((qCell/COUNT($AX$2:AX1957))*(I1958-I1957))+((1-(qCell/COUNT($AX$2:AX1957)))*J1957))),J1957),IF(H1957="in-sample",IF(Q1957=bigT,((qCell/bigT)*(I1958/I1957))+((1-(qCell/bigT))*J1957),IF(qCell=0,1,IF(OR(ISBLANK(F1958),COUNT($AX$2:AX1957)&lt;=qCell),IF(COUNT($AX$2:AX1957)=1,1,AX1957/AX1956),((qCell/COUNT($AX$2:AX1957))*(I1958/I1957))+((1-(qCell/COUNT($AX$2:AX1957)))*J1957)))),J1957)))))))</f>
        <v/>
      </c>
      <c r="K1958" s="120" t="str">
        <f>IF(H1958="","",IF(AND(Temp!optSeasCoef=0,Temp!sts_add=1),IF(H1958="out-sample",I1958+(Q1958*J1958),I1958+J1958),IF(AND(Temp!optSeasCoef=0,Temp!sts_multp=1),IF(H1958="out-sample",I1958*(J1958^Q1958),I1958*J1958),IF(Temp!sts_add=1,IF(H1958="out-sample",(I1958+(Q1958*J1958))*G1958,(I1958+J1958)*G1958),IF(H1958="out-sample",I1958*(J1958^Q1958)*G1958,I1958*J1958*G1958)))))</f>
        <v/>
      </c>
      <c r="L1958" s="116" t="str">
        <f t="shared" si="330"/>
        <v/>
      </c>
      <c r="M1958" s="116" t="str">
        <f t="shared" si="331"/>
        <v/>
      </c>
      <c r="N1958" s="116" t="str">
        <f t="shared" si="332"/>
        <v/>
      </c>
      <c r="O1958" s="116" t="str">
        <f t="shared" si="333"/>
        <v/>
      </c>
      <c r="P1958" s="116" t="str">
        <f t="shared" si="334"/>
        <v/>
      </c>
      <c r="Q1958" s="94" t="str">
        <f>IF(AND(Temp!fhor_indata=1,ISBLANK(F1958),H1957="in-sample"),1,IF(AND(Temp!fhor_indata=1,H1957="out-sample",Q1957&lt;XfHor),Q1957+1,IF(ISBLANK(F1958),"",IF(AND(H1958="out-sample",H1957="in-sample"),1,IF(AND(H1958="out-sample",H1957="out-sample"),Q1957+1,IF(ISNUMBER(Q1957),Q1957+1,1))))))</f>
        <v/>
      </c>
      <c r="R1958" s="94" t="str">
        <f t="shared" si="335"/>
        <v/>
      </c>
      <c r="S1958" s="94" t="str">
        <f>IF(Temp!fhor_indata=1,IF(S1957=XobsHor,1,IF(COUNT($S$2:S1957)&lt;=XobsHor,S1957+1,IF(AND(COUNT($S$2:S1957)&lt;=XobsHor+XfHor,IFERROR(MOD(S1957,XobsHor)&lt;XfHor,FALSE)),S1957+1,""))),IF(ISBLANK(F1958),"",IF(S1957=maxP,1,IF(S1957&lt;maxP,S1957+1,IF(COUNT($S$2:S1958)&lt;=XobsHor,S1957+1,"")))))</f>
        <v/>
      </c>
      <c r="T1958" s="3"/>
      <c r="U1958" s="6"/>
      <c r="V1958" s="6"/>
      <c r="W1958" s="6"/>
      <c r="X1958" s="6"/>
      <c r="Y1958" s="6"/>
      <c r="Z1958" s="6"/>
      <c r="AA1958" s="6"/>
      <c r="AB1958" s="6"/>
      <c r="AC1958" s="6"/>
      <c r="AD1958" s="6"/>
      <c r="AE1958" s="6"/>
      <c r="AF1958" s="6"/>
      <c r="AG1958" s="6"/>
      <c r="AH1958" s="6"/>
      <c r="AI1958" s="6"/>
      <c r="AJ1958" s="6"/>
      <c r="AK1958" s="6"/>
      <c r="AW1958" s="122" t="str">
        <f t="shared" si="337"/>
        <v/>
      </c>
      <c r="AX1958" s="123" t="str">
        <f t="shared" si="338"/>
        <v/>
      </c>
      <c r="AY1958" s="124" t="str">
        <f t="shared" si="339"/>
        <v/>
      </c>
      <c r="AZ1958" s="124" t="str">
        <f t="shared" si="340"/>
        <v/>
      </c>
      <c r="BF1958" s="91"/>
    </row>
    <row r="1959" spans="1:58" s="78" customFormat="1" ht="14.25" x14ac:dyDescent="0.2">
      <c r="A1959" s="6"/>
      <c r="B1959" s="6"/>
      <c r="C1959" s="6"/>
      <c r="D1959" s="3"/>
      <c r="E1959" s="98" t="str">
        <f t="shared" si="336"/>
        <v/>
      </c>
      <c r="F1959" s="117"/>
      <c r="G1959" s="116" t="str">
        <f>IF(E1959="","",IF(Temp!optSeasCoef=0,1,INDEX($C$2:$C$13,IF(MOD(COUNT($E$2:E1959),seas_indx)=0,seas_indx,MOD(COUNT($E$2:E1959),seas_indx)))))</f>
        <v/>
      </c>
      <c r="H1959" s="97" t="str">
        <f>IFERROR(IF(Temp!fhor_indata=1,IF(COUNT($S$2:S1959)&lt;=XobsHor,"in-sample",IF(AND(COUNT($S$2:S1959)&lt;=XobsHor+XfHor,MOD(S1958,XobsHor)&lt;XfHor),"out-sample","")),IF(ISBLANK(F1959),"",IF(COUNT($F$2:F1959)&lt;=XobsHor-XfHor,"in-sample","out-sample"))),"")</f>
        <v/>
      </c>
      <c r="I1959" s="120" t="str">
        <f>IF(AND(ISBLANK(F1958),H1958="in-sample"),"",IF(AND(Temp!fhor_indata=1,H1958="out-sample",H1959="out-sample"),I1958,IF(AND(ISBLANK(F1959),H1958="out-sample"),"",IF(AND(Temp!optSeasCoef=0,Temp!sts_add=1),IF(H1958="in-sample",IF(Q1958=bigT,((pCell/bigT)*F1958)+((1-(pCell/bigT))*(I1958+J1958)),IF(OR(ISBLANK(F1959),COUNT($F$2:F1958)&lt;=pCell),F1958,((pCell/COUNT($F$2:F1958))*F1958)+((1-(pCell/COUNT($F$2:F1958)))*(I1958+J1958)))),I1958),IF(AND(Temp!optSeasCoef=0,Temp!sts_multp=1),IF(H1958="in-sample",IF(Q1958=bigT,((pCell/bigT)*F1958)+((1-(pCell/bigT))*(I1958*J1958)),IF(OR(ISBLANK(F1959),COUNT(F$2:$F1958)&lt;=pCell),F1958,((pCell/COUNT($F$2:F1958))*F1958)+((1-(pCell/COUNT($F$2:F1958)))*(I1958*J1958)))),I1958),IF(Temp!sts_add=1,IF(H1958="in-sample",IF(Q1958=bigT,((pCell/bigT)*AX1958)+((1-(pCell/bigT))*(I1958+J1958)),IF(OR(ISBLANK(F1959),COUNT($AX$2:AX1958)&lt;=pCell),AX1958,((pCell/COUNT($AX$2:AX1958))*AX1958)+((1-(pCell/COUNT($AX$2:AX1958)))*(I1958+J1958)))),I1958),IF(H1958="in-sample",IF(Q1958=bigT,((pCell/bigT)*AX1958)+((1-(pCell/bigT))*(I1958*J1958)),IF(OR(ISBLANK(F1959),COUNT($AX$2:AX1958)&lt;=pCell),AX1958,((pCell/COUNT($AX$2:AX1958))*AX1958)+((1-(pCell/COUNT($AX$2:AX1958)))*(I1958*J1958)))),I1958)))))))</f>
        <v/>
      </c>
      <c r="J1959" s="120" t="str">
        <f>IF(AND(ISBLANK(F1958),H1958="in-sample"),"",IF(AND(Temp!fhor_indata=1,H1958="out-sample",H1959="out-sample"),J1958,IF(AND(ISBLANK(F1959),H1958="out-sample"),"",IF(AND(Temp!optSeasCoef=0,Temp!sts_add=1),IF(H1958="in-sample",IF(Q1958=bigT,((qCell/bigT)*(I1959-I1958))+((1-(qCell/bigT))*J1958),IF(OR(ISBLANK(F1959),COUNT($F$2:F1958)&lt;=qCell),IF(COUNT($F$2:F1958)=1,0,F1958-F1957),((qCell/COUNT($F$2:F1958))*(I1959-I1958))+((1-(qCell/COUNT($F$2:F1958)))*J1958))),J1958),IF(AND(Temp!optSeasCoef=0,Temp!sts_multp=1),IF(H1958="in-sample",IF(Q1958=bigT,((qCell/bigT)*(I1959/I1958))+((1-(qCell/bigT))*J1958),IF(qCell=0,1,IF(OR(ISBLANK(F1959),COUNT($F$2:F1958)&lt;=qCell),IF(COUNT($F$2:F1958)=1,1,F1958/F1957),((qCell/COUNT($F$2:F1958))*(I1959/I1958))+((1-(qCell/COUNT($F$2:F1958)))*J1958)))),J1958),IF(Temp!sts_add=1,IF(H1958="in-sample",IF(Q1958=bigT,((qCell/bigT)*(I1959-I1958))+((1-(qCell/bigT))*J1958),IF(OR(ISBLANK(F1959),COUNT($AX$2:AX1958)&lt;=qCell),IF(COUNT($AX$2:AX1958)=1,0,AX1958-AX1957),((qCell/COUNT($AX$2:AX1958))*(I1959-I1958))+((1-(qCell/COUNT($AX$2:AX1958)))*J1958))),J1958),IF(H1958="in-sample",IF(Q1958=bigT,((qCell/bigT)*(I1959/I1958))+((1-(qCell/bigT))*J1958),IF(qCell=0,1,IF(OR(ISBLANK(F1959),COUNT($AX$2:AX1958)&lt;=qCell),IF(COUNT($AX$2:AX1958)=1,1,AX1958/AX1957),((qCell/COUNT($AX$2:AX1958))*(I1959/I1958))+((1-(qCell/COUNT($AX$2:AX1958)))*J1958)))),J1958)))))))</f>
        <v/>
      </c>
      <c r="K1959" s="120" t="str">
        <f>IF(H1959="","",IF(AND(Temp!optSeasCoef=0,Temp!sts_add=1),IF(H1959="out-sample",I1959+(Q1959*J1959),I1959+J1959),IF(AND(Temp!optSeasCoef=0,Temp!sts_multp=1),IF(H1959="out-sample",I1959*(J1959^Q1959),I1959*J1959),IF(Temp!sts_add=1,IF(H1959="out-sample",(I1959+(Q1959*J1959))*G1959,(I1959+J1959)*G1959),IF(H1959="out-sample",I1959*(J1959^Q1959)*G1959,I1959*J1959*G1959)))))</f>
        <v/>
      </c>
      <c r="L1959" s="116" t="str">
        <f t="shared" si="330"/>
        <v/>
      </c>
      <c r="M1959" s="116" t="str">
        <f t="shared" si="331"/>
        <v/>
      </c>
      <c r="N1959" s="116" t="str">
        <f t="shared" si="332"/>
        <v/>
      </c>
      <c r="O1959" s="116" t="str">
        <f t="shared" si="333"/>
        <v/>
      </c>
      <c r="P1959" s="116" t="str">
        <f t="shared" si="334"/>
        <v/>
      </c>
      <c r="Q1959" s="94" t="str">
        <f>IF(AND(Temp!fhor_indata=1,ISBLANK(F1959),H1958="in-sample"),1,IF(AND(Temp!fhor_indata=1,H1958="out-sample",Q1958&lt;XfHor),Q1958+1,IF(ISBLANK(F1959),"",IF(AND(H1959="out-sample",H1958="in-sample"),1,IF(AND(H1959="out-sample",H1958="out-sample"),Q1958+1,IF(ISNUMBER(Q1958),Q1958+1,1))))))</f>
        <v/>
      </c>
      <c r="R1959" s="94" t="str">
        <f t="shared" si="335"/>
        <v/>
      </c>
      <c r="S1959" s="94" t="str">
        <f>IF(Temp!fhor_indata=1,IF(S1958=XobsHor,1,IF(COUNT($S$2:S1958)&lt;=XobsHor,S1958+1,IF(AND(COUNT($S$2:S1958)&lt;=XobsHor+XfHor,IFERROR(MOD(S1958,XobsHor)&lt;XfHor,FALSE)),S1958+1,""))),IF(ISBLANK(F1959),"",IF(S1958=maxP,1,IF(S1958&lt;maxP,S1958+1,IF(COUNT($S$2:S1959)&lt;=XobsHor,S1958+1,"")))))</f>
        <v/>
      </c>
      <c r="T1959" s="3"/>
      <c r="U1959" s="6"/>
      <c r="V1959" s="6"/>
      <c r="W1959" s="6"/>
      <c r="X1959" s="6"/>
      <c r="Y1959" s="6"/>
      <c r="Z1959" s="6"/>
      <c r="AA1959" s="6"/>
      <c r="AB1959" s="6"/>
      <c r="AC1959" s="6"/>
      <c r="AD1959" s="6"/>
      <c r="AE1959" s="6"/>
      <c r="AF1959" s="6"/>
      <c r="AG1959" s="6"/>
      <c r="AH1959" s="6"/>
      <c r="AI1959" s="6"/>
      <c r="AJ1959" s="6"/>
      <c r="AK1959" s="6"/>
      <c r="AW1959" s="122" t="str">
        <f t="shared" si="337"/>
        <v/>
      </c>
      <c r="AX1959" s="123" t="str">
        <f t="shared" si="338"/>
        <v/>
      </c>
      <c r="AY1959" s="124" t="str">
        <f t="shared" si="339"/>
        <v/>
      </c>
      <c r="AZ1959" s="124" t="str">
        <f t="shared" si="340"/>
        <v/>
      </c>
      <c r="BF1959" s="91"/>
    </row>
    <row r="1960" spans="1:58" s="78" customFormat="1" ht="14.25" x14ac:dyDescent="0.2">
      <c r="A1960" s="6"/>
      <c r="B1960" s="6"/>
      <c r="C1960" s="6"/>
      <c r="D1960" s="3"/>
      <c r="E1960" s="98" t="str">
        <f t="shared" si="336"/>
        <v/>
      </c>
      <c r="F1960" s="117"/>
      <c r="G1960" s="116" t="str">
        <f>IF(E1960="","",IF(Temp!optSeasCoef=0,1,INDEX($C$2:$C$13,IF(MOD(COUNT($E$2:E1960),seas_indx)=0,seas_indx,MOD(COUNT($E$2:E1960),seas_indx)))))</f>
        <v/>
      </c>
      <c r="H1960" s="97" t="str">
        <f>IFERROR(IF(Temp!fhor_indata=1,IF(COUNT($S$2:S1960)&lt;=XobsHor,"in-sample",IF(AND(COUNT($S$2:S1960)&lt;=XobsHor+XfHor,MOD(S1959,XobsHor)&lt;XfHor),"out-sample","")),IF(ISBLANK(F1960),"",IF(COUNT($F$2:F1960)&lt;=XobsHor-XfHor,"in-sample","out-sample"))),"")</f>
        <v/>
      </c>
      <c r="I1960" s="120" t="str">
        <f>IF(AND(ISBLANK(F1959),H1959="in-sample"),"",IF(AND(Temp!fhor_indata=1,H1959="out-sample",H1960="out-sample"),I1959,IF(AND(ISBLANK(F1960),H1959="out-sample"),"",IF(AND(Temp!optSeasCoef=0,Temp!sts_add=1),IF(H1959="in-sample",IF(Q1959=bigT,((pCell/bigT)*F1959)+((1-(pCell/bigT))*(I1959+J1959)),IF(OR(ISBLANK(F1960),COUNT($F$2:F1959)&lt;=pCell),F1959,((pCell/COUNT($F$2:F1959))*F1959)+((1-(pCell/COUNT($F$2:F1959)))*(I1959+J1959)))),I1959),IF(AND(Temp!optSeasCoef=0,Temp!sts_multp=1),IF(H1959="in-sample",IF(Q1959=bigT,((pCell/bigT)*F1959)+((1-(pCell/bigT))*(I1959*J1959)),IF(OR(ISBLANK(F1960),COUNT(F$2:$F1959)&lt;=pCell),F1959,((pCell/COUNT($F$2:F1959))*F1959)+((1-(pCell/COUNT($F$2:F1959)))*(I1959*J1959)))),I1959),IF(Temp!sts_add=1,IF(H1959="in-sample",IF(Q1959=bigT,((pCell/bigT)*AX1959)+((1-(pCell/bigT))*(I1959+J1959)),IF(OR(ISBLANK(F1960),COUNT($AX$2:AX1959)&lt;=pCell),AX1959,((pCell/COUNT($AX$2:AX1959))*AX1959)+((1-(pCell/COUNT($AX$2:AX1959)))*(I1959+J1959)))),I1959),IF(H1959="in-sample",IF(Q1959=bigT,((pCell/bigT)*AX1959)+((1-(pCell/bigT))*(I1959*J1959)),IF(OR(ISBLANK(F1960),COUNT($AX$2:AX1959)&lt;=pCell),AX1959,((pCell/COUNT($AX$2:AX1959))*AX1959)+((1-(pCell/COUNT($AX$2:AX1959)))*(I1959*J1959)))),I1959)))))))</f>
        <v/>
      </c>
      <c r="J1960" s="120" t="str">
        <f>IF(AND(ISBLANK(F1959),H1959="in-sample"),"",IF(AND(Temp!fhor_indata=1,H1959="out-sample",H1960="out-sample"),J1959,IF(AND(ISBLANK(F1960),H1959="out-sample"),"",IF(AND(Temp!optSeasCoef=0,Temp!sts_add=1),IF(H1959="in-sample",IF(Q1959=bigT,((qCell/bigT)*(I1960-I1959))+((1-(qCell/bigT))*J1959),IF(OR(ISBLANK(F1960),COUNT($F$2:F1959)&lt;=qCell),IF(COUNT($F$2:F1959)=1,0,F1959-F1958),((qCell/COUNT($F$2:F1959))*(I1960-I1959))+((1-(qCell/COUNT($F$2:F1959)))*J1959))),J1959),IF(AND(Temp!optSeasCoef=0,Temp!sts_multp=1),IF(H1959="in-sample",IF(Q1959=bigT,((qCell/bigT)*(I1960/I1959))+((1-(qCell/bigT))*J1959),IF(qCell=0,1,IF(OR(ISBLANK(F1960),COUNT($F$2:F1959)&lt;=qCell),IF(COUNT($F$2:F1959)=1,1,F1959/F1958),((qCell/COUNT($F$2:F1959))*(I1960/I1959))+((1-(qCell/COUNT($F$2:F1959)))*J1959)))),J1959),IF(Temp!sts_add=1,IF(H1959="in-sample",IF(Q1959=bigT,((qCell/bigT)*(I1960-I1959))+((1-(qCell/bigT))*J1959),IF(OR(ISBLANK(F1960),COUNT($AX$2:AX1959)&lt;=qCell),IF(COUNT($AX$2:AX1959)=1,0,AX1959-AX1958),((qCell/COUNT($AX$2:AX1959))*(I1960-I1959))+((1-(qCell/COUNT($AX$2:AX1959)))*J1959))),J1959),IF(H1959="in-sample",IF(Q1959=bigT,((qCell/bigT)*(I1960/I1959))+((1-(qCell/bigT))*J1959),IF(qCell=0,1,IF(OR(ISBLANK(F1960),COUNT($AX$2:AX1959)&lt;=qCell),IF(COUNT($AX$2:AX1959)=1,1,AX1959/AX1958),((qCell/COUNT($AX$2:AX1959))*(I1960/I1959))+((1-(qCell/COUNT($AX$2:AX1959)))*J1959)))),J1959)))))))</f>
        <v/>
      </c>
      <c r="K1960" s="120" t="str">
        <f>IF(H1960="","",IF(AND(Temp!optSeasCoef=0,Temp!sts_add=1),IF(H1960="out-sample",I1960+(Q1960*J1960),I1960+J1960),IF(AND(Temp!optSeasCoef=0,Temp!sts_multp=1),IF(H1960="out-sample",I1960*(J1960^Q1960),I1960*J1960),IF(Temp!sts_add=1,IF(H1960="out-sample",(I1960+(Q1960*J1960))*G1960,(I1960+J1960)*G1960),IF(H1960="out-sample",I1960*(J1960^Q1960)*G1960,I1960*J1960*G1960)))))</f>
        <v/>
      </c>
      <c r="L1960" s="116" t="str">
        <f t="shared" si="330"/>
        <v/>
      </c>
      <c r="M1960" s="116" t="str">
        <f t="shared" si="331"/>
        <v/>
      </c>
      <c r="N1960" s="116" t="str">
        <f t="shared" si="332"/>
        <v/>
      </c>
      <c r="O1960" s="116" t="str">
        <f t="shared" si="333"/>
        <v/>
      </c>
      <c r="P1960" s="116" t="str">
        <f t="shared" si="334"/>
        <v/>
      </c>
      <c r="Q1960" s="94" t="str">
        <f>IF(AND(Temp!fhor_indata=1,ISBLANK(F1960),H1959="in-sample"),1,IF(AND(Temp!fhor_indata=1,H1959="out-sample",Q1959&lt;XfHor),Q1959+1,IF(ISBLANK(F1960),"",IF(AND(H1960="out-sample",H1959="in-sample"),1,IF(AND(H1960="out-sample",H1959="out-sample"),Q1959+1,IF(ISNUMBER(Q1959),Q1959+1,1))))))</f>
        <v/>
      </c>
      <c r="R1960" s="94" t="str">
        <f t="shared" si="335"/>
        <v/>
      </c>
      <c r="S1960" s="94" t="str">
        <f>IF(Temp!fhor_indata=1,IF(S1959=XobsHor,1,IF(COUNT($S$2:S1959)&lt;=XobsHor,S1959+1,IF(AND(COUNT($S$2:S1959)&lt;=XobsHor+XfHor,IFERROR(MOD(S1959,XobsHor)&lt;XfHor,FALSE)),S1959+1,""))),IF(ISBLANK(F1960),"",IF(S1959=maxP,1,IF(S1959&lt;maxP,S1959+1,IF(COUNT($S$2:S1960)&lt;=XobsHor,S1959+1,"")))))</f>
        <v/>
      </c>
      <c r="T1960" s="3"/>
      <c r="U1960" s="6"/>
      <c r="V1960" s="6"/>
      <c r="W1960" s="6"/>
      <c r="X1960" s="6"/>
      <c r="Y1960" s="6"/>
      <c r="Z1960" s="6"/>
      <c r="AA1960" s="6"/>
      <c r="AB1960" s="6"/>
      <c r="AC1960" s="6"/>
      <c r="AD1960" s="6"/>
      <c r="AE1960" s="6"/>
      <c r="AF1960" s="6"/>
      <c r="AG1960" s="6"/>
      <c r="AH1960" s="6"/>
      <c r="AI1960" s="6"/>
      <c r="AJ1960" s="6"/>
      <c r="AK1960" s="6"/>
      <c r="AW1960" s="122" t="str">
        <f t="shared" si="337"/>
        <v/>
      </c>
      <c r="AX1960" s="123" t="str">
        <f t="shared" si="338"/>
        <v/>
      </c>
      <c r="AY1960" s="124" t="str">
        <f t="shared" si="339"/>
        <v/>
      </c>
      <c r="AZ1960" s="124" t="str">
        <f t="shared" si="340"/>
        <v/>
      </c>
      <c r="BF1960" s="91"/>
    </row>
    <row r="1961" spans="1:58" s="78" customFormat="1" ht="14.25" x14ac:dyDescent="0.2">
      <c r="A1961" s="6"/>
      <c r="B1961" s="6"/>
      <c r="C1961" s="6"/>
      <c r="D1961" s="3"/>
      <c r="E1961" s="98" t="str">
        <f t="shared" si="336"/>
        <v/>
      </c>
      <c r="F1961" s="117"/>
      <c r="G1961" s="116" t="str">
        <f>IF(E1961="","",IF(Temp!optSeasCoef=0,1,INDEX($C$2:$C$13,IF(MOD(COUNT($E$2:E1961),seas_indx)=0,seas_indx,MOD(COUNT($E$2:E1961),seas_indx)))))</f>
        <v/>
      </c>
      <c r="H1961" s="97" t="str">
        <f>IFERROR(IF(Temp!fhor_indata=1,IF(COUNT($S$2:S1961)&lt;=XobsHor,"in-sample",IF(AND(COUNT($S$2:S1961)&lt;=XobsHor+XfHor,MOD(S1960,XobsHor)&lt;XfHor),"out-sample","")),IF(ISBLANK(F1961),"",IF(COUNT($F$2:F1961)&lt;=XobsHor-XfHor,"in-sample","out-sample"))),"")</f>
        <v/>
      </c>
      <c r="I1961" s="120" t="str">
        <f>IF(AND(ISBLANK(F1960),H1960="in-sample"),"",IF(AND(Temp!fhor_indata=1,H1960="out-sample",H1961="out-sample"),I1960,IF(AND(ISBLANK(F1961),H1960="out-sample"),"",IF(AND(Temp!optSeasCoef=0,Temp!sts_add=1),IF(H1960="in-sample",IF(Q1960=bigT,((pCell/bigT)*F1960)+((1-(pCell/bigT))*(I1960+J1960)),IF(OR(ISBLANK(F1961),COUNT($F$2:F1960)&lt;=pCell),F1960,((pCell/COUNT($F$2:F1960))*F1960)+((1-(pCell/COUNT($F$2:F1960)))*(I1960+J1960)))),I1960),IF(AND(Temp!optSeasCoef=0,Temp!sts_multp=1),IF(H1960="in-sample",IF(Q1960=bigT,((pCell/bigT)*F1960)+((1-(pCell/bigT))*(I1960*J1960)),IF(OR(ISBLANK(F1961),COUNT(F$2:$F1960)&lt;=pCell),F1960,((pCell/COUNT($F$2:F1960))*F1960)+((1-(pCell/COUNT($F$2:F1960)))*(I1960*J1960)))),I1960),IF(Temp!sts_add=1,IF(H1960="in-sample",IF(Q1960=bigT,((pCell/bigT)*AX1960)+((1-(pCell/bigT))*(I1960+J1960)),IF(OR(ISBLANK(F1961),COUNT($AX$2:AX1960)&lt;=pCell),AX1960,((pCell/COUNT($AX$2:AX1960))*AX1960)+((1-(pCell/COUNT($AX$2:AX1960)))*(I1960+J1960)))),I1960),IF(H1960="in-sample",IF(Q1960=bigT,((pCell/bigT)*AX1960)+((1-(pCell/bigT))*(I1960*J1960)),IF(OR(ISBLANK(F1961),COUNT($AX$2:AX1960)&lt;=pCell),AX1960,((pCell/COUNT($AX$2:AX1960))*AX1960)+((1-(pCell/COUNT($AX$2:AX1960)))*(I1960*J1960)))),I1960)))))))</f>
        <v/>
      </c>
      <c r="J1961" s="120" t="str">
        <f>IF(AND(ISBLANK(F1960),H1960="in-sample"),"",IF(AND(Temp!fhor_indata=1,H1960="out-sample",H1961="out-sample"),J1960,IF(AND(ISBLANK(F1961),H1960="out-sample"),"",IF(AND(Temp!optSeasCoef=0,Temp!sts_add=1),IF(H1960="in-sample",IF(Q1960=bigT,((qCell/bigT)*(I1961-I1960))+((1-(qCell/bigT))*J1960),IF(OR(ISBLANK(F1961),COUNT($F$2:F1960)&lt;=qCell),IF(COUNT($F$2:F1960)=1,0,F1960-F1959),((qCell/COUNT($F$2:F1960))*(I1961-I1960))+((1-(qCell/COUNT($F$2:F1960)))*J1960))),J1960),IF(AND(Temp!optSeasCoef=0,Temp!sts_multp=1),IF(H1960="in-sample",IF(Q1960=bigT,((qCell/bigT)*(I1961/I1960))+((1-(qCell/bigT))*J1960),IF(qCell=0,1,IF(OR(ISBLANK(F1961),COUNT($F$2:F1960)&lt;=qCell),IF(COUNT($F$2:F1960)=1,1,F1960/F1959),((qCell/COUNT($F$2:F1960))*(I1961/I1960))+((1-(qCell/COUNT($F$2:F1960)))*J1960)))),J1960),IF(Temp!sts_add=1,IF(H1960="in-sample",IF(Q1960=bigT,((qCell/bigT)*(I1961-I1960))+((1-(qCell/bigT))*J1960),IF(OR(ISBLANK(F1961),COUNT($AX$2:AX1960)&lt;=qCell),IF(COUNT($AX$2:AX1960)=1,0,AX1960-AX1959),((qCell/COUNT($AX$2:AX1960))*(I1961-I1960))+((1-(qCell/COUNT($AX$2:AX1960)))*J1960))),J1960),IF(H1960="in-sample",IF(Q1960=bigT,((qCell/bigT)*(I1961/I1960))+((1-(qCell/bigT))*J1960),IF(qCell=0,1,IF(OR(ISBLANK(F1961),COUNT($AX$2:AX1960)&lt;=qCell),IF(COUNT($AX$2:AX1960)=1,1,AX1960/AX1959),((qCell/COUNT($AX$2:AX1960))*(I1961/I1960))+((1-(qCell/COUNT($AX$2:AX1960)))*J1960)))),J1960)))))))</f>
        <v/>
      </c>
      <c r="K1961" s="120" t="str">
        <f>IF(H1961="","",IF(AND(Temp!optSeasCoef=0,Temp!sts_add=1),IF(H1961="out-sample",I1961+(Q1961*J1961),I1961+J1961),IF(AND(Temp!optSeasCoef=0,Temp!sts_multp=1),IF(H1961="out-sample",I1961*(J1961^Q1961),I1961*J1961),IF(Temp!sts_add=1,IF(H1961="out-sample",(I1961+(Q1961*J1961))*G1961,(I1961+J1961)*G1961),IF(H1961="out-sample",I1961*(J1961^Q1961)*G1961,I1961*J1961*G1961)))))</f>
        <v/>
      </c>
      <c r="L1961" s="116" t="str">
        <f t="shared" si="330"/>
        <v/>
      </c>
      <c r="M1961" s="116" t="str">
        <f t="shared" si="331"/>
        <v/>
      </c>
      <c r="N1961" s="116" t="str">
        <f t="shared" si="332"/>
        <v/>
      </c>
      <c r="O1961" s="116" t="str">
        <f t="shared" si="333"/>
        <v/>
      </c>
      <c r="P1961" s="116" t="str">
        <f t="shared" si="334"/>
        <v/>
      </c>
      <c r="Q1961" s="94" t="str">
        <f>IF(AND(Temp!fhor_indata=1,ISBLANK(F1961),H1960="in-sample"),1,IF(AND(Temp!fhor_indata=1,H1960="out-sample",Q1960&lt;XfHor),Q1960+1,IF(ISBLANK(F1961),"",IF(AND(H1961="out-sample",H1960="in-sample"),1,IF(AND(H1961="out-sample",H1960="out-sample"),Q1960+1,IF(ISNUMBER(Q1960),Q1960+1,1))))))</f>
        <v/>
      </c>
      <c r="R1961" s="94" t="str">
        <f t="shared" si="335"/>
        <v/>
      </c>
      <c r="S1961" s="94" t="str">
        <f>IF(Temp!fhor_indata=1,IF(S1960=XobsHor,1,IF(COUNT($S$2:S1960)&lt;=XobsHor,S1960+1,IF(AND(COUNT($S$2:S1960)&lt;=XobsHor+XfHor,IFERROR(MOD(S1960,XobsHor)&lt;XfHor,FALSE)),S1960+1,""))),IF(ISBLANK(F1961),"",IF(S1960=maxP,1,IF(S1960&lt;maxP,S1960+1,IF(COUNT($S$2:S1961)&lt;=XobsHor,S1960+1,"")))))</f>
        <v/>
      </c>
      <c r="T1961" s="3"/>
      <c r="U1961" s="6"/>
      <c r="V1961" s="6"/>
      <c r="W1961" s="6"/>
      <c r="X1961" s="6"/>
      <c r="Y1961" s="6"/>
      <c r="Z1961" s="6"/>
      <c r="AA1961" s="6"/>
      <c r="AB1961" s="6"/>
      <c r="AC1961" s="6"/>
      <c r="AD1961" s="6"/>
      <c r="AE1961" s="6"/>
      <c r="AF1961" s="6"/>
      <c r="AG1961" s="6"/>
      <c r="AH1961" s="6"/>
      <c r="AI1961" s="6"/>
      <c r="AJ1961" s="6"/>
      <c r="AK1961" s="6"/>
      <c r="AW1961" s="122" t="str">
        <f t="shared" si="337"/>
        <v/>
      </c>
      <c r="AX1961" s="123" t="str">
        <f t="shared" si="338"/>
        <v/>
      </c>
      <c r="AY1961" s="124" t="str">
        <f t="shared" si="339"/>
        <v/>
      </c>
      <c r="AZ1961" s="124" t="str">
        <f t="shared" si="340"/>
        <v/>
      </c>
      <c r="BF1961" s="91"/>
    </row>
    <row r="1962" spans="1:58" s="78" customFormat="1" ht="14.25" x14ac:dyDescent="0.2">
      <c r="A1962" s="6"/>
      <c r="B1962" s="6"/>
      <c r="C1962" s="6"/>
      <c r="D1962" s="3"/>
      <c r="E1962" s="98" t="str">
        <f t="shared" si="336"/>
        <v/>
      </c>
      <c r="F1962" s="117"/>
      <c r="G1962" s="116" t="str">
        <f>IF(E1962="","",IF(Temp!optSeasCoef=0,1,INDEX($C$2:$C$13,IF(MOD(COUNT($E$2:E1962),seas_indx)=0,seas_indx,MOD(COUNT($E$2:E1962),seas_indx)))))</f>
        <v/>
      </c>
      <c r="H1962" s="97" t="str">
        <f>IFERROR(IF(Temp!fhor_indata=1,IF(COUNT($S$2:S1962)&lt;=XobsHor,"in-sample",IF(AND(COUNT($S$2:S1962)&lt;=XobsHor+XfHor,MOD(S1961,XobsHor)&lt;XfHor),"out-sample","")),IF(ISBLANK(F1962),"",IF(COUNT($F$2:F1962)&lt;=XobsHor-XfHor,"in-sample","out-sample"))),"")</f>
        <v/>
      </c>
      <c r="I1962" s="120" t="str">
        <f>IF(AND(ISBLANK(F1961),H1961="in-sample"),"",IF(AND(Temp!fhor_indata=1,H1961="out-sample",H1962="out-sample"),I1961,IF(AND(ISBLANK(F1962),H1961="out-sample"),"",IF(AND(Temp!optSeasCoef=0,Temp!sts_add=1),IF(H1961="in-sample",IF(Q1961=bigT,((pCell/bigT)*F1961)+((1-(pCell/bigT))*(I1961+J1961)),IF(OR(ISBLANK(F1962),COUNT($F$2:F1961)&lt;=pCell),F1961,((pCell/COUNT($F$2:F1961))*F1961)+((1-(pCell/COUNT($F$2:F1961)))*(I1961+J1961)))),I1961),IF(AND(Temp!optSeasCoef=0,Temp!sts_multp=1),IF(H1961="in-sample",IF(Q1961=bigT,((pCell/bigT)*F1961)+((1-(pCell/bigT))*(I1961*J1961)),IF(OR(ISBLANK(F1962),COUNT(F$2:$F1961)&lt;=pCell),F1961,((pCell/COUNT($F$2:F1961))*F1961)+((1-(pCell/COUNT($F$2:F1961)))*(I1961*J1961)))),I1961),IF(Temp!sts_add=1,IF(H1961="in-sample",IF(Q1961=bigT,((pCell/bigT)*AX1961)+((1-(pCell/bigT))*(I1961+J1961)),IF(OR(ISBLANK(F1962),COUNT($AX$2:AX1961)&lt;=pCell),AX1961,((pCell/COUNT($AX$2:AX1961))*AX1961)+((1-(pCell/COUNT($AX$2:AX1961)))*(I1961+J1961)))),I1961),IF(H1961="in-sample",IF(Q1961=bigT,((pCell/bigT)*AX1961)+((1-(pCell/bigT))*(I1961*J1961)),IF(OR(ISBLANK(F1962),COUNT($AX$2:AX1961)&lt;=pCell),AX1961,((pCell/COUNT($AX$2:AX1961))*AX1961)+((1-(pCell/COUNT($AX$2:AX1961)))*(I1961*J1961)))),I1961)))))))</f>
        <v/>
      </c>
      <c r="J1962" s="120" t="str">
        <f>IF(AND(ISBLANK(F1961),H1961="in-sample"),"",IF(AND(Temp!fhor_indata=1,H1961="out-sample",H1962="out-sample"),J1961,IF(AND(ISBLANK(F1962),H1961="out-sample"),"",IF(AND(Temp!optSeasCoef=0,Temp!sts_add=1),IF(H1961="in-sample",IF(Q1961=bigT,((qCell/bigT)*(I1962-I1961))+((1-(qCell/bigT))*J1961),IF(OR(ISBLANK(F1962),COUNT($F$2:F1961)&lt;=qCell),IF(COUNT($F$2:F1961)=1,0,F1961-F1960),((qCell/COUNT($F$2:F1961))*(I1962-I1961))+((1-(qCell/COUNT($F$2:F1961)))*J1961))),J1961),IF(AND(Temp!optSeasCoef=0,Temp!sts_multp=1),IF(H1961="in-sample",IF(Q1961=bigT,((qCell/bigT)*(I1962/I1961))+((1-(qCell/bigT))*J1961),IF(qCell=0,1,IF(OR(ISBLANK(F1962),COUNT($F$2:F1961)&lt;=qCell),IF(COUNT($F$2:F1961)=1,1,F1961/F1960),((qCell/COUNT($F$2:F1961))*(I1962/I1961))+((1-(qCell/COUNT($F$2:F1961)))*J1961)))),J1961),IF(Temp!sts_add=1,IF(H1961="in-sample",IF(Q1961=bigT,((qCell/bigT)*(I1962-I1961))+((1-(qCell/bigT))*J1961),IF(OR(ISBLANK(F1962),COUNT($AX$2:AX1961)&lt;=qCell),IF(COUNT($AX$2:AX1961)=1,0,AX1961-AX1960),((qCell/COUNT($AX$2:AX1961))*(I1962-I1961))+((1-(qCell/COUNT($AX$2:AX1961)))*J1961))),J1961),IF(H1961="in-sample",IF(Q1961=bigT,((qCell/bigT)*(I1962/I1961))+((1-(qCell/bigT))*J1961),IF(qCell=0,1,IF(OR(ISBLANK(F1962),COUNT($AX$2:AX1961)&lt;=qCell),IF(COUNT($AX$2:AX1961)=1,1,AX1961/AX1960),((qCell/COUNT($AX$2:AX1961))*(I1962/I1961))+((1-(qCell/COUNT($AX$2:AX1961)))*J1961)))),J1961)))))))</f>
        <v/>
      </c>
      <c r="K1962" s="120" t="str">
        <f>IF(H1962="","",IF(AND(Temp!optSeasCoef=0,Temp!sts_add=1),IF(H1962="out-sample",I1962+(Q1962*J1962),I1962+J1962),IF(AND(Temp!optSeasCoef=0,Temp!sts_multp=1),IF(H1962="out-sample",I1962*(J1962^Q1962),I1962*J1962),IF(Temp!sts_add=1,IF(H1962="out-sample",(I1962+(Q1962*J1962))*G1962,(I1962+J1962)*G1962),IF(H1962="out-sample",I1962*(J1962^Q1962)*G1962,I1962*J1962*G1962)))))</f>
        <v/>
      </c>
      <c r="L1962" s="116" t="str">
        <f t="shared" si="330"/>
        <v/>
      </c>
      <c r="M1962" s="116" t="str">
        <f t="shared" si="331"/>
        <v/>
      </c>
      <c r="N1962" s="116" t="str">
        <f t="shared" si="332"/>
        <v/>
      </c>
      <c r="O1962" s="116" t="str">
        <f t="shared" si="333"/>
        <v/>
      </c>
      <c r="P1962" s="116" t="str">
        <f t="shared" si="334"/>
        <v/>
      </c>
      <c r="Q1962" s="94" t="str">
        <f>IF(AND(Temp!fhor_indata=1,ISBLANK(F1962),H1961="in-sample"),1,IF(AND(Temp!fhor_indata=1,H1961="out-sample",Q1961&lt;XfHor),Q1961+1,IF(ISBLANK(F1962),"",IF(AND(H1962="out-sample",H1961="in-sample"),1,IF(AND(H1962="out-sample",H1961="out-sample"),Q1961+1,IF(ISNUMBER(Q1961),Q1961+1,1))))))</f>
        <v/>
      </c>
      <c r="R1962" s="94" t="str">
        <f t="shared" si="335"/>
        <v/>
      </c>
      <c r="S1962" s="94" t="str">
        <f>IF(Temp!fhor_indata=1,IF(S1961=XobsHor,1,IF(COUNT($S$2:S1961)&lt;=XobsHor,S1961+1,IF(AND(COUNT($S$2:S1961)&lt;=XobsHor+XfHor,IFERROR(MOD(S1961,XobsHor)&lt;XfHor,FALSE)),S1961+1,""))),IF(ISBLANK(F1962),"",IF(S1961=maxP,1,IF(S1961&lt;maxP,S1961+1,IF(COUNT($S$2:S1962)&lt;=XobsHor,S1961+1,"")))))</f>
        <v/>
      </c>
      <c r="T1962" s="3"/>
      <c r="U1962" s="6"/>
      <c r="V1962" s="6"/>
      <c r="W1962" s="6"/>
      <c r="X1962" s="6"/>
      <c r="Y1962" s="6"/>
      <c r="Z1962" s="6"/>
      <c r="AA1962" s="6"/>
      <c r="AB1962" s="6"/>
      <c r="AC1962" s="6"/>
      <c r="AD1962" s="6"/>
      <c r="AE1962" s="6"/>
      <c r="AF1962" s="6"/>
      <c r="AG1962" s="6"/>
      <c r="AH1962" s="6"/>
      <c r="AI1962" s="6"/>
      <c r="AJ1962" s="6"/>
      <c r="AK1962" s="6"/>
      <c r="AW1962" s="122" t="str">
        <f t="shared" si="337"/>
        <v/>
      </c>
      <c r="AX1962" s="123" t="str">
        <f t="shared" si="338"/>
        <v/>
      </c>
      <c r="AY1962" s="124" t="str">
        <f t="shared" si="339"/>
        <v/>
      </c>
      <c r="AZ1962" s="124" t="str">
        <f t="shared" si="340"/>
        <v/>
      </c>
      <c r="BF1962" s="91"/>
    </row>
    <row r="1963" spans="1:58" s="78" customFormat="1" ht="14.25" x14ac:dyDescent="0.2">
      <c r="A1963" s="6"/>
      <c r="B1963" s="6"/>
      <c r="C1963" s="6"/>
      <c r="D1963" s="3"/>
      <c r="E1963" s="98" t="str">
        <f t="shared" si="336"/>
        <v/>
      </c>
      <c r="F1963" s="117"/>
      <c r="G1963" s="116" t="str">
        <f>IF(E1963="","",IF(Temp!optSeasCoef=0,1,INDEX($C$2:$C$13,IF(MOD(COUNT($E$2:E1963),seas_indx)=0,seas_indx,MOD(COUNT($E$2:E1963),seas_indx)))))</f>
        <v/>
      </c>
      <c r="H1963" s="97" t="str">
        <f>IFERROR(IF(Temp!fhor_indata=1,IF(COUNT($S$2:S1963)&lt;=XobsHor,"in-sample",IF(AND(COUNT($S$2:S1963)&lt;=XobsHor+XfHor,MOD(S1962,XobsHor)&lt;XfHor),"out-sample","")),IF(ISBLANK(F1963),"",IF(COUNT($F$2:F1963)&lt;=XobsHor-XfHor,"in-sample","out-sample"))),"")</f>
        <v/>
      </c>
      <c r="I1963" s="120" t="str">
        <f>IF(AND(ISBLANK(F1962),H1962="in-sample"),"",IF(AND(Temp!fhor_indata=1,H1962="out-sample",H1963="out-sample"),I1962,IF(AND(ISBLANK(F1963),H1962="out-sample"),"",IF(AND(Temp!optSeasCoef=0,Temp!sts_add=1),IF(H1962="in-sample",IF(Q1962=bigT,((pCell/bigT)*F1962)+((1-(pCell/bigT))*(I1962+J1962)),IF(OR(ISBLANK(F1963),COUNT($F$2:F1962)&lt;=pCell),F1962,((pCell/COUNT($F$2:F1962))*F1962)+((1-(pCell/COUNT($F$2:F1962)))*(I1962+J1962)))),I1962),IF(AND(Temp!optSeasCoef=0,Temp!sts_multp=1),IF(H1962="in-sample",IF(Q1962=bigT,((pCell/bigT)*F1962)+((1-(pCell/bigT))*(I1962*J1962)),IF(OR(ISBLANK(F1963),COUNT(F$2:$F1962)&lt;=pCell),F1962,((pCell/COUNT($F$2:F1962))*F1962)+((1-(pCell/COUNT($F$2:F1962)))*(I1962*J1962)))),I1962),IF(Temp!sts_add=1,IF(H1962="in-sample",IF(Q1962=bigT,((pCell/bigT)*AX1962)+((1-(pCell/bigT))*(I1962+J1962)),IF(OR(ISBLANK(F1963),COUNT($AX$2:AX1962)&lt;=pCell),AX1962,((pCell/COUNT($AX$2:AX1962))*AX1962)+((1-(pCell/COUNT($AX$2:AX1962)))*(I1962+J1962)))),I1962),IF(H1962="in-sample",IF(Q1962=bigT,((pCell/bigT)*AX1962)+((1-(pCell/bigT))*(I1962*J1962)),IF(OR(ISBLANK(F1963),COUNT($AX$2:AX1962)&lt;=pCell),AX1962,((pCell/COUNT($AX$2:AX1962))*AX1962)+((1-(pCell/COUNT($AX$2:AX1962)))*(I1962*J1962)))),I1962)))))))</f>
        <v/>
      </c>
      <c r="J1963" s="120" t="str">
        <f>IF(AND(ISBLANK(F1962),H1962="in-sample"),"",IF(AND(Temp!fhor_indata=1,H1962="out-sample",H1963="out-sample"),J1962,IF(AND(ISBLANK(F1963),H1962="out-sample"),"",IF(AND(Temp!optSeasCoef=0,Temp!sts_add=1),IF(H1962="in-sample",IF(Q1962=bigT,((qCell/bigT)*(I1963-I1962))+((1-(qCell/bigT))*J1962),IF(OR(ISBLANK(F1963),COUNT($F$2:F1962)&lt;=qCell),IF(COUNT($F$2:F1962)=1,0,F1962-F1961),((qCell/COUNT($F$2:F1962))*(I1963-I1962))+((1-(qCell/COUNT($F$2:F1962)))*J1962))),J1962),IF(AND(Temp!optSeasCoef=0,Temp!sts_multp=1),IF(H1962="in-sample",IF(Q1962=bigT,((qCell/bigT)*(I1963/I1962))+((1-(qCell/bigT))*J1962),IF(qCell=0,1,IF(OR(ISBLANK(F1963),COUNT($F$2:F1962)&lt;=qCell),IF(COUNT($F$2:F1962)=1,1,F1962/F1961),((qCell/COUNT($F$2:F1962))*(I1963/I1962))+((1-(qCell/COUNT($F$2:F1962)))*J1962)))),J1962),IF(Temp!sts_add=1,IF(H1962="in-sample",IF(Q1962=bigT,((qCell/bigT)*(I1963-I1962))+((1-(qCell/bigT))*J1962),IF(OR(ISBLANK(F1963),COUNT($AX$2:AX1962)&lt;=qCell),IF(COUNT($AX$2:AX1962)=1,0,AX1962-AX1961),((qCell/COUNT($AX$2:AX1962))*(I1963-I1962))+((1-(qCell/COUNT($AX$2:AX1962)))*J1962))),J1962),IF(H1962="in-sample",IF(Q1962=bigT,((qCell/bigT)*(I1963/I1962))+((1-(qCell/bigT))*J1962),IF(qCell=0,1,IF(OR(ISBLANK(F1963),COUNT($AX$2:AX1962)&lt;=qCell),IF(COUNT($AX$2:AX1962)=1,1,AX1962/AX1961),((qCell/COUNT($AX$2:AX1962))*(I1963/I1962))+((1-(qCell/COUNT($AX$2:AX1962)))*J1962)))),J1962)))))))</f>
        <v/>
      </c>
      <c r="K1963" s="120" t="str">
        <f>IF(H1963="","",IF(AND(Temp!optSeasCoef=0,Temp!sts_add=1),IF(H1963="out-sample",I1963+(Q1963*J1963),I1963+J1963),IF(AND(Temp!optSeasCoef=0,Temp!sts_multp=1),IF(H1963="out-sample",I1963*(J1963^Q1963),I1963*J1963),IF(Temp!sts_add=1,IF(H1963="out-sample",(I1963+(Q1963*J1963))*G1963,(I1963+J1963)*G1963),IF(H1963="out-sample",I1963*(J1963^Q1963)*G1963,I1963*J1963*G1963)))))</f>
        <v/>
      </c>
      <c r="L1963" s="116" t="str">
        <f t="shared" si="330"/>
        <v/>
      </c>
      <c r="M1963" s="116" t="str">
        <f t="shared" si="331"/>
        <v/>
      </c>
      <c r="N1963" s="116" t="str">
        <f t="shared" si="332"/>
        <v/>
      </c>
      <c r="O1963" s="116" t="str">
        <f t="shared" si="333"/>
        <v/>
      </c>
      <c r="P1963" s="116" t="str">
        <f t="shared" si="334"/>
        <v/>
      </c>
      <c r="Q1963" s="94" t="str">
        <f>IF(AND(Temp!fhor_indata=1,ISBLANK(F1963),H1962="in-sample"),1,IF(AND(Temp!fhor_indata=1,H1962="out-sample",Q1962&lt;XfHor),Q1962+1,IF(ISBLANK(F1963),"",IF(AND(H1963="out-sample",H1962="in-sample"),1,IF(AND(H1963="out-sample",H1962="out-sample"),Q1962+1,IF(ISNUMBER(Q1962),Q1962+1,1))))))</f>
        <v/>
      </c>
      <c r="R1963" s="94" t="str">
        <f t="shared" si="335"/>
        <v/>
      </c>
      <c r="S1963" s="94" t="str">
        <f>IF(Temp!fhor_indata=1,IF(S1962=XobsHor,1,IF(COUNT($S$2:S1962)&lt;=XobsHor,S1962+1,IF(AND(COUNT($S$2:S1962)&lt;=XobsHor+XfHor,IFERROR(MOD(S1962,XobsHor)&lt;XfHor,FALSE)),S1962+1,""))),IF(ISBLANK(F1963),"",IF(S1962=maxP,1,IF(S1962&lt;maxP,S1962+1,IF(COUNT($S$2:S1963)&lt;=XobsHor,S1962+1,"")))))</f>
        <v/>
      </c>
      <c r="T1963" s="3"/>
      <c r="U1963" s="6"/>
      <c r="V1963" s="6"/>
      <c r="W1963" s="6"/>
      <c r="X1963" s="6"/>
      <c r="Y1963" s="6"/>
      <c r="Z1963" s="6"/>
      <c r="AA1963" s="6"/>
      <c r="AB1963" s="6"/>
      <c r="AC1963" s="6"/>
      <c r="AD1963" s="6"/>
      <c r="AE1963" s="6"/>
      <c r="AF1963" s="6"/>
      <c r="AG1963" s="6"/>
      <c r="AH1963" s="6"/>
      <c r="AI1963" s="6"/>
      <c r="AJ1963" s="6"/>
      <c r="AK1963" s="6"/>
      <c r="AW1963" s="122" t="str">
        <f t="shared" si="337"/>
        <v/>
      </c>
      <c r="AX1963" s="123" t="str">
        <f t="shared" si="338"/>
        <v/>
      </c>
      <c r="AY1963" s="124" t="str">
        <f t="shared" si="339"/>
        <v/>
      </c>
      <c r="AZ1963" s="124" t="str">
        <f t="shared" si="340"/>
        <v/>
      </c>
      <c r="BF1963" s="91"/>
    </row>
    <row r="1964" spans="1:58" s="78" customFormat="1" ht="14.25" x14ac:dyDescent="0.2">
      <c r="A1964" s="6"/>
      <c r="B1964" s="6"/>
      <c r="C1964" s="6"/>
      <c r="D1964" s="3"/>
      <c r="E1964" s="98" t="str">
        <f t="shared" si="336"/>
        <v/>
      </c>
      <c r="F1964" s="117"/>
      <c r="G1964" s="116" t="str">
        <f>IF(E1964="","",IF(Temp!optSeasCoef=0,1,INDEX($C$2:$C$13,IF(MOD(COUNT($E$2:E1964),seas_indx)=0,seas_indx,MOD(COUNT($E$2:E1964),seas_indx)))))</f>
        <v/>
      </c>
      <c r="H1964" s="97" t="str">
        <f>IFERROR(IF(Temp!fhor_indata=1,IF(COUNT($S$2:S1964)&lt;=XobsHor,"in-sample",IF(AND(COUNT($S$2:S1964)&lt;=XobsHor+XfHor,MOD(S1963,XobsHor)&lt;XfHor),"out-sample","")),IF(ISBLANK(F1964),"",IF(COUNT($F$2:F1964)&lt;=XobsHor-XfHor,"in-sample","out-sample"))),"")</f>
        <v/>
      </c>
      <c r="I1964" s="120" t="str">
        <f>IF(AND(ISBLANK(F1963),H1963="in-sample"),"",IF(AND(Temp!fhor_indata=1,H1963="out-sample",H1964="out-sample"),I1963,IF(AND(ISBLANK(F1964),H1963="out-sample"),"",IF(AND(Temp!optSeasCoef=0,Temp!sts_add=1),IF(H1963="in-sample",IF(Q1963=bigT,((pCell/bigT)*F1963)+((1-(pCell/bigT))*(I1963+J1963)),IF(OR(ISBLANK(F1964),COUNT($F$2:F1963)&lt;=pCell),F1963,((pCell/COUNT($F$2:F1963))*F1963)+((1-(pCell/COUNT($F$2:F1963)))*(I1963+J1963)))),I1963),IF(AND(Temp!optSeasCoef=0,Temp!sts_multp=1),IF(H1963="in-sample",IF(Q1963=bigT,((pCell/bigT)*F1963)+((1-(pCell/bigT))*(I1963*J1963)),IF(OR(ISBLANK(F1964),COUNT(F$2:$F1963)&lt;=pCell),F1963,((pCell/COUNT($F$2:F1963))*F1963)+((1-(pCell/COUNT($F$2:F1963)))*(I1963*J1963)))),I1963),IF(Temp!sts_add=1,IF(H1963="in-sample",IF(Q1963=bigT,((pCell/bigT)*AX1963)+((1-(pCell/bigT))*(I1963+J1963)),IF(OR(ISBLANK(F1964),COUNT($AX$2:AX1963)&lt;=pCell),AX1963,((pCell/COUNT($AX$2:AX1963))*AX1963)+((1-(pCell/COUNT($AX$2:AX1963)))*(I1963+J1963)))),I1963),IF(H1963="in-sample",IF(Q1963=bigT,((pCell/bigT)*AX1963)+((1-(pCell/bigT))*(I1963*J1963)),IF(OR(ISBLANK(F1964),COUNT($AX$2:AX1963)&lt;=pCell),AX1963,((pCell/COUNT($AX$2:AX1963))*AX1963)+((1-(pCell/COUNT($AX$2:AX1963)))*(I1963*J1963)))),I1963)))))))</f>
        <v/>
      </c>
      <c r="J1964" s="120" t="str">
        <f>IF(AND(ISBLANK(F1963),H1963="in-sample"),"",IF(AND(Temp!fhor_indata=1,H1963="out-sample",H1964="out-sample"),J1963,IF(AND(ISBLANK(F1964),H1963="out-sample"),"",IF(AND(Temp!optSeasCoef=0,Temp!sts_add=1),IF(H1963="in-sample",IF(Q1963=bigT,((qCell/bigT)*(I1964-I1963))+((1-(qCell/bigT))*J1963),IF(OR(ISBLANK(F1964),COUNT($F$2:F1963)&lt;=qCell),IF(COUNT($F$2:F1963)=1,0,F1963-F1962),((qCell/COUNT($F$2:F1963))*(I1964-I1963))+((1-(qCell/COUNT($F$2:F1963)))*J1963))),J1963),IF(AND(Temp!optSeasCoef=0,Temp!sts_multp=1),IF(H1963="in-sample",IF(Q1963=bigT,((qCell/bigT)*(I1964/I1963))+((1-(qCell/bigT))*J1963),IF(qCell=0,1,IF(OR(ISBLANK(F1964),COUNT($F$2:F1963)&lt;=qCell),IF(COUNT($F$2:F1963)=1,1,F1963/F1962),((qCell/COUNT($F$2:F1963))*(I1964/I1963))+((1-(qCell/COUNT($F$2:F1963)))*J1963)))),J1963),IF(Temp!sts_add=1,IF(H1963="in-sample",IF(Q1963=bigT,((qCell/bigT)*(I1964-I1963))+((1-(qCell/bigT))*J1963),IF(OR(ISBLANK(F1964),COUNT($AX$2:AX1963)&lt;=qCell),IF(COUNT($AX$2:AX1963)=1,0,AX1963-AX1962),((qCell/COUNT($AX$2:AX1963))*(I1964-I1963))+((1-(qCell/COUNT($AX$2:AX1963)))*J1963))),J1963),IF(H1963="in-sample",IF(Q1963=bigT,((qCell/bigT)*(I1964/I1963))+((1-(qCell/bigT))*J1963),IF(qCell=0,1,IF(OR(ISBLANK(F1964),COUNT($AX$2:AX1963)&lt;=qCell),IF(COUNT($AX$2:AX1963)=1,1,AX1963/AX1962),((qCell/COUNT($AX$2:AX1963))*(I1964/I1963))+((1-(qCell/COUNT($AX$2:AX1963)))*J1963)))),J1963)))))))</f>
        <v/>
      </c>
      <c r="K1964" s="120" t="str">
        <f>IF(H1964="","",IF(AND(Temp!optSeasCoef=0,Temp!sts_add=1),IF(H1964="out-sample",I1964+(Q1964*J1964),I1964+J1964),IF(AND(Temp!optSeasCoef=0,Temp!sts_multp=1),IF(H1964="out-sample",I1964*(J1964^Q1964),I1964*J1964),IF(Temp!sts_add=1,IF(H1964="out-sample",(I1964+(Q1964*J1964))*G1964,(I1964+J1964)*G1964),IF(H1964="out-sample",I1964*(J1964^Q1964)*G1964,I1964*J1964*G1964)))))</f>
        <v/>
      </c>
      <c r="L1964" s="116" t="str">
        <f t="shared" si="330"/>
        <v/>
      </c>
      <c r="M1964" s="116" t="str">
        <f t="shared" si="331"/>
        <v/>
      </c>
      <c r="N1964" s="116" t="str">
        <f t="shared" si="332"/>
        <v/>
      </c>
      <c r="O1964" s="116" t="str">
        <f t="shared" si="333"/>
        <v/>
      </c>
      <c r="P1964" s="116" t="str">
        <f t="shared" si="334"/>
        <v/>
      </c>
      <c r="Q1964" s="94" t="str">
        <f>IF(AND(Temp!fhor_indata=1,ISBLANK(F1964),H1963="in-sample"),1,IF(AND(Temp!fhor_indata=1,H1963="out-sample",Q1963&lt;XfHor),Q1963+1,IF(ISBLANK(F1964),"",IF(AND(H1964="out-sample",H1963="in-sample"),1,IF(AND(H1964="out-sample",H1963="out-sample"),Q1963+1,IF(ISNUMBER(Q1963),Q1963+1,1))))))</f>
        <v/>
      </c>
      <c r="R1964" s="94" t="str">
        <f t="shared" si="335"/>
        <v/>
      </c>
      <c r="S1964" s="94" t="str">
        <f>IF(Temp!fhor_indata=1,IF(S1963=XobsHor,1,IF(COUNT($S$2:S1963)&lt;=XobsHor,S1963+1,IF(AND(COUNT($S$2:S1963)&lt;=XobsHor+XfHor,IFERROR(MOD(S1963,XobsHor)&lt;XfHor,FALSE)),S1963+1,""))),IF(ISBLANK(F1964),"",IF(S1963=maxP,1,IF(S1963&lt;maxP,S1963+1,IF(COUNT($S$2:S1964)&lt;=XobsHor,S1963+1,"")))))</f>
        <v/>
      </c>
      <c r="T1964" s="3"/>
      <c r="U1964" s="6"/>
      <c r="V1964" s="6"/>
      <c r="W1964" s="6"/>
      <c r="X1964" s="6"/>
      <c r="Y1964" s="6"/>
      <c r="Z1964" s="6"/>
      <c r="AA1964" s="6"/>
      <c r="AB1964" s="6"/>
      <c r="AC1964" s="6"/>
      <c r="AD1964" s="6"/>
      <c r="AE1964" s="6"/>
      <c r="AF1964" s="6"/>
      <c r="AG1964" s="6"/>
      <c r="AH1964" s="6"/>
      <c r="AI1964" s="6"/>
      <c r="AJ1964" s="6"/>
      <c r="AK1964" s="6"/>
      <c r="AW1964" s="122" t="str">
        <f t="shared" si="337"/>
        <v/>
      </c>
      <c r="AX1964" s="123" t="str">
        <f t="shared" si="338"/>
        <v/>
      </c>
      <c r="AY1964" s="124" t="str">
        <f t="shared" si="339"/>
        <v/>
      </c>
      <c r="AZ1964" s="124" t="str">
        <f t="shared" si="340"/>
        <v/>
      </c>
      <c r="BF1964" s="91"/>
    </row>
    <row r="1965" spans="1:58" s="78" customFormat="1" ht="14.25" x14ac:dyDescent="0.2">
      <c r="A1965" s="6"/>
      <c r="B1965" s="6"/>
      <c r="C1965" s="6"/>
      <c r="D1965" s="3"/>
      <c r="E1965" s="98" t="str">
        <f t="shared" si="336"/>
        <v/>
      </c>
      <c r="F1965" s="117"/>
      <c r="G1965" s="116" t="str">
        <f>IF(E1965="","",IF(Temp!optSeasCoef=0,1,INDEX($C$2:$C$13,IF(MOD(COUNT($E$2:E1965),seas_indx)=0,seas_indx,MOD(COUNT($E$2:E1965),seas_indx)))))</f>
        <v/>
      </c>
      <c r="H1965" s="97" t="str">
        <f>IFERROR(IF(Temp!fhor_indata=1,IF(COUNT($S$2:S1965)&lt;=XobsHor,"in-sample",IF(AND(COUNT($S$2:S1965)&lt;=XobsHor+XfHor,MOD(S1964,XobsHor)&lt;XfHor),"out-sample","")),IF(ISBLANK(F1965),"",IF(COUNT($F$2:F1965)&lt;=XobsHor-XfHor,"in-sample","out-sample"))),"")</f>
        <v/>
      </c>
      <c r="I1965" s="120" t="str">
        <f>IF(AND(ISBLANK(F1964),H1964="in-sample"),"",IF(AND(Temp!fhor_indata=1,H1964="out-sample",H1965="out-sample"),I1964,IF(AND(ISBLANK(F1965),H1964="out-sample"),"",IF(AND(Temp!optSeasCoef=0,Temp!sts_add=1),IF(H1964="in-sample",IF(Q1964=bigT,((pCell/bigT)*F1964)+((1-(pCell/bigT))*(I1964+J1964)),IF(OR(ISBLANK(F1965),COUNT($F$2:F1964)&lt;=pCell),F1964,((pCell/COUNT($F$2:F1964))*F1964)+((1-(pCell/COUNT($F$2:F1964)))*(I1964+J1964)))),I1964),IF(AND(Temp!optSeasCoef=0,Temp!sts_multp=1),IF(H1964="in-sample",IF(Q1964=bigT,((pCell/bigT)*F1964)+((1-(pCell/bigT))*(I1964*J1964)),IF(OR(ISBLANK(F1965),COUNT(F$2:$F1964)&lt;=pCell),F1964,((pCell/COUNT($F$2:F1964))*F1964)+((1-(pCell/COUNT($F$2:F1964)))*(I1964*J1964)))),I1964),IF(Temp!sts_add=1,IF(H1964="in-sample",IF(Q1964=bigT,((pCell/bigT)*AX1964)+((1-(pCell/bigT))*(I1964+J1964)),IF(OR(ISBLANK(F1965),COUNT($AX$2:AX1964)&lt;=pCell),AX1964,((pCell/COUNT($AX$2:AX1964))*AX1964)+((1-(pCell/COUNT($AX$2:AX1964)))*(I1964+J1964)))),I1964),IF(H1964="in-sample",IF(Q1964=bigT,((pCell/bigT)*AX1964)+((1-(pCell/bigT))*(I1964*J1964)),IF(OR(ISBLANK(F1965),COUNT($AX$2:AX1964)&lt;=pCell),AX1964,((pCell/COUNT($AX$2:AX1964))*AX1964)+((1-(pCell/COUNT($AX$2:AX1964)))*(I1964*J1964)))),I1964)))))))</f>
        <v/>
      </c>
      <c r="J1965" s="120" t="str">
        <f>IF(AND(ISBLANK(F1964),H1964="in-sample"),"",IF(AND(Temp!fhor_indata=1,H1964="out-sample",H1965="out-sample"),J1964,IF(AND(ISBLANK(F1965),H1964="out-sample"),"",IF(AND(Temp!optSeasCoef=0,Temp!sts_add=1),IF(H1964="in-sample",IF(Q1964=bigT,((qCell/bigT)*(I1965-I1964))+((1-(qCell/bigT))*J1964),IF(OR(ISBLANK(F1965),COUNT($F$2:F1964)&lt;=qCell),IF(COUNT($F$2:F1964)=1,0,F1964-F1963),((qCell/COUNT($F$2:F1964))*(I1965-I1964))+((1-(qCell/COUNT($F$2:F1964)))*J1964))),J1964),IF(AND(Temp!optSeasCoef=0,Temp!sts_multp=1),IF(H1964="in-sample",IF(Q1964=bigT,((qCell/bigT)*(I1965/I1964))+((1-(qCell/bigT))*J1964),IF(qCell=0,1,IF(OR(ISBLANK(F1965),COUNT($F$2:F1964)&lt;=qCell),IF(COUNT($F$2:F1964)=1,1,F1964/F1963),((qCell/COUNT($F$2:F1964))*(I1965/I1964))+((1-(qCell/COUNT($F$2:F1964)))*J1964)))),J1964),IF(Temp!sts_add=1,IF(H1964="in-sample",IF(Q1964=bigT,((qCell/bigT)*(I1965-I1964))+((1-(qCell/bigT))*J1964),IF(OR(ISBLANK(F1965),COUNT($AX$2:AX1964)&lt;=qCell),IF(COUNT($AX$2:AX1964)=1,0,AX1964-AX1963),((qCell/COUNT($AX$2:AX1964))*(I1965-I1964))+((1-(qCell/COUNT($AX$2:AX1964)))*J1964))),J1964),IF(H1964="in-sample",IF(Q1964=bigT,((qCell/bigT)*(I1965/I1964))+((1-(qCell/bigT))*J1964),IF(qCell=0,1,IF(OR(ISBLANK(F1965),COUNT($AX$2:AX1964)&lt;=qCell),IF(COUNT($AX$2:AX1964)=1,1,AX1964/AX1963),((qCell/COUNT($AX$2:AX1964))*(I1965/I1964))+((1-(qCell/COUNT($AX$2:AX1964)))*J1964)))),J1964)))))))</f>
        <v/>
      </c>
      <c r="K1965" s="120" t="str">
        <f>IF(H1965="","",IF(AND(Temp!optSeasCoef=0,Temp!sts_add=1),IF(H1965="out-sample",I1965+(Q1965*J1965),I1965+J1965),IF(AND(Temp!optSeasCoef=0,Temp!sts_multp=1),IF(H1965="out-sample",I1965*(J1965^Q1965),I1965*J1965),IF(Temp!sts_add=1,IF(H1965="out-sample",(I1965+(Q1965*J1965))*G1965,(I1965+J1965)*G1965),IF(H1965="out-sample",I1965*(J1965^Q1965)*G1965,I1965*J1965*G1965)))))</f>
        <v/>
      </c>
      <c r="L1965" s="116" t="str">
        <f t="shared" si="330"/>
        <v/>
      </c>
      <c r="M1965" s="116" t="str">
        <f t="shared" si="331"/>
        <v/>
      </c>
      <c r="N1965" s="116" t="str">
        <f t="shared" si="332"/>
        <v/>
      </c>
      <c r="O1965" s="116" t="str">
        <f t="shared" si="333"/>
        <v/>
      </c>
      <c r="P1965" s="116" t="str">
        <f t="shared" si="334"/>
        <v/>
      </c>
      <c r="Q1965" s="94" t="str">
        <f>IF(AND(Temp!fhor_indata=1,ISBLANK(F1965),H1964="in-sample"),1,IF(AND(Temp!fhor_indata=1,H1964="out-sample",Q1964&lt;XfHor),Q1964+1,IF(ISBLANK(F1965),"",IF(AND(H1965="out-sample",H1964="in-sample"),1,IF(AND(H1965="out-sample",H1964="out-sample"),Q1964+1,IF(ISNUMBER(Q1964),Q1964+1,1))))))</f>
        <v/>
      </c>
      <c r="R1965" s="94" t="str">
        <f t="shared" si="335"/>
        <v/>
      </c>
      <c r="S1965" s="94" t="str">
        <f>IF(Temp!fhor_indata=1,IF(S1964=XobsHor,1,IF(COUNT($S$2:S1964)&lt;=XobsHor,S1964+1,IF(AND(COUNT($S$2:S1964)&lt;=XobsHor+XfHor,IFERROR(MOD(S1964,XobsHor)&lt;XfHor,FALSE)),S1964+1,""))),IF(ISBLANK(F1965),"",IF(S1964=maxP,1,IF(S1964&lt;maxP,S1964+1,IF(COUNT($S$2:S1965)&lt;=XobsHor,S1964+1,"")))))</f>
        <v/>
      </c>
      <c r="T1965" s="3"/>
      <c r="U1965" s="6"/>
      <c r="V1965" s="6"/>
      <c r="W1965" s="6"/>
      <c r="X1965" s="6"/>
      <c r="Y1965" s="6"/>
      <c r="Z1965" s="6"/>
      <c r="AA1965" s="6"/>
      <c r="AB1965" s="6"/>
      <c r="AC1965" s="6"/>
      <c r="AD1965" s="6"/>
      <c r="AE1965" s="6"/>
      <c r="AF1965" s="6"/>
      <c r="AG1965" s="6"/>
      <c r="AH1965" s="6"/>
      <c r="AI1965" s="6"/>
      <c r="AJ1965" s="6"/>
      <c r="AK1965" s="6"/>
      <c r="AW1965" s="122" t="str">
        <f t="shared" si="337"/>
        <v/>
      </c>
      <c r="AX1965" s="123" t="str">
        <f t="shared" si="338"/>
        <v/>
      </c>
      <c r="AY1965" s="124" t="str">
        <f t="shared" si="339"/>
        <v/>
      </c>
      <c r="AZ1965" s="124" t="str">
        <f t="shared" si="340"/>
        <v/>
      </c>
      <c r="BF1965" s="91"/>
    </row>
    <row r="1966" spans="1:58" s="78" customFormat="1" ht="14.25" x14ac:dyDescent="0.2">
      <c r="A1966" s="6"/>
      <c r="B1966" s="6"/>
      <c r="C1966" s="6"/>
      <c r="D1966" s="3"/>
      <c r="E1966" s="98" t="str">
        <f t="shared" si="336"/>
        <v/>
      </c>
      <c r="F1966" s="117"/>
      <c r="G1966" s="116" t="str">
        <f>IF(E1966="","",IF(Temp!optSeasCoef=0,1,INDEX($C$2:$C$13,IF(MOD(COUNT($E$2:E1966),seas_indx)=0,seas_indx,MOD(COUNT($E$2:E1966),seas_indx)))))</f>
        <v/>
      </c>
      <c r="H1966" s="97" t="str">
        <f>IFERROR(IF(Temp!fhor_indata=1,IF(COUNT($S$2:S1966)&lt;=XobsHor,"in-sample",IF(AND(COUNT($S$2:S1966)&lt;=XobsHor+XfHor,MOD(S1965,XobsHor)&lt;XfHor),"out-sample","")),IF(ISBLANK(F1966),"",IF(COUNT($F$2:F1966)&lt;=XobsHor-XfHor,"in-sample","out-sample"))),"")</f>
        <v/>
      </c>
      <c r="I1966" s="120" t="str">
        <f>IF(AND(ISBLANK(F1965),H1965="in-sample"),"",IF(AND(Temp!fhor_indata=1,H1965="out-sample",H1966="out-sample"),I1965,IF(AND(ISBLANK(F1966),H1965="out-sample"),"",IF(AND(Temp!optSeasCoef=0,Temp!sts_add=1),IF(H1965="in-sample",IF(Q1965=bigT,((pCell/bigT)*F1965)+((1-(pCell/bigT))*(I1965+J1965)),IF(OR(ISBLANK(F1966),COUNT($F$2:F1965)&lt;=pCell),F1965,((pCell/COUNT($F$2:F1965))*F1965)+((1-(pCell/COUNT($F$2:F1965)))*(I1965+J1965)))),I1965),IF(AND(Temp!optSeasCoef=0,Temp!sts_multp=1),IF(H1965="in-sample",IF(Q1965=bigT,((pCell/bigT)*F1965)+((1-(pCell/bigT))*(I1965*J1965)),IF(OR(ISBLANK(F1966),COUNT(F$2:$F1965)&lt;=pCell),F1965,((pCell/COUNT($F$2:F1965))*F1965)+((1-(pCell/COUNT($F$2:F1965)))*(I1965*J1965)))),I1965),IF(Temp!sts_add=1,IF(H1965="in-sample",IF(Q1965=bigT,((pCell/bigT)*AX1965)+((1-(pCell/bigT))*(I1965+J1965)),IF(OR(ISBLANK(F1966),COUNT($AX$2:AX1965)&lt;=pCell),AX1965,((pCell/COUNT($AX$2:AX1965))*AX1965)+((1-(pCell/COUNT($AX$2:AX1965)))*(I1965+J1965)))),I1965),IF(H1965="in-sample",IF(Q1965=bigT,((pCell/bigT)*AX1965)+((1-(pCell/bigT))*(I1965*J1965)),IF(OR(ISBLANK(F1966),COUNT($AX$2:AX1965)&lt;=pCell),AX1965,((pCell/COUNT($AX$2:AX1965))*AX1965)+((1-(pCell/COUNT($AX$2:AX1965)))*(I1965*J1965)))),I1965)))))))</f>
        <v/>
      </c>
      <c r="J1966" s="120" t="str">
        <f>IF(AND(ISBLANK(F1965),H1965="in-sample"),"",IF(AND(Temp!fhor_indata=1,H1965="out-sample",H1966="out-sample"),J1965,IF(AND(ISBLANK(F1966),H1965="out-sample"),"",IF(AND(Temp!optSeasCoef=0,Temp!sts_add=1),IF(H1965="in-sample",IF(Q1965=bigT,((qCell/bigT)*(I1966-I1965))+((1-(qCell/bigT))*J1965),IF(OR(ISBLANK(F1966),COUNT($F$2:F1965)&lt;=qCell),IF(COUNT($F$2:F1965)=1,0,F1965-F1964),((qCell/COUNT($F$2:F1965))*(I1966-I1965))+((1-(qCell/COUNT($F$2:F1965)))*J1965))),J1965),IF(AND(Temp!optSeasCoef=0,Temp!sts_multp=1),IF(H1965="in-sample",IF(Q1965=bigT,((qCell/bigT)*(I1966/I1965))+((1-(qCell/bigT))*J1965),IF(qCell=0,1,IF(OR(ISBLANK(F1966),COUNT($F$2:F1965)&lt;=qCell),IF(COUNT($F$2:F1965)=1,1,F1965/F1964),((qCell/COUNT($F$2:F1965))*(I1966/I1965))+((1-(qCell/COUNT($F$2:F1965)))*J1965)))),J1965),IF(Temp!sts_add=1,IF(H1965="in-sample",IF(Q1965=bigT,((qCell/bigT)*(I1966-I1965))+((1-(qCell/bigT))*J1965),IF(OR(ISBLANK(F1966),COUNT($AX$2:AX1965)&lt;=qCell),IF(COUNT($AX$2:AX1965)=1,0,AX1965-AX1964),((qCell/COUNT($AX$2:AX1965))*(I1966-I1965))+((1-(qCell/COUNT($AX$2:AX1965)))*J1965))),J1965),IF(H1965="in-sample",IF(Q1965=bigT,((qCell/bigT)*(I1966/I1965))+((1-(qCell/bigT))*J1965),IF(qCell=0,1,IF(OR(ISBLANK(F1966),COUNT($AX$2:AX1965)&lt;=qCell),IF(COUNT($AX$2:AX1965)=1,1,AX1965/AX1964),((qCell/COUNT($AX$2:AX1965))*(I1966/I1965))+((1-(qCell/COUNT($AX$2:AX1965)))*J1965)))),J1965)))))))</f>
        <v/>
      </c>
      <c r="K1966" s="120" t="str">
        <f>IF(H1966="","",IF(AND(Temp!optSeasCoef=0,Temp!sts_add=1),IF(H1966="out-sample",I1966+(Q1966*J1966),I1966+J1966),IF(AND(Temp!optSeasCoef=0,Temp!sts_multp=1),IF(H1966="out-sample",I1966*(J1966^Q1966),I1966*J1966),IF(Temp!sts_add=1,IF(H1966="out-sample",(I1966+(Q1966*J1966))*G1966,(I1966+J1966)*G1966),IF(H1966="out-sample",I1966*(J1966^Q1966)*G1966,I1966*J1966*G1966)))))</f>
        <v/>
      </c>
      <c r="L1966" s="116" t="str">
        <f t="shared" si="330"/>
        <v/>
      </c>
      <c r="M1966" s="116" t="str">
        <f t="shared" si="331"/>
        <v/>
      </c>
      <c r="N1966" s="116" t="str">
        <f t="shared" si="332"/>
        <v/>
      </c>
      <c r="O1966" s="116" t="str">
        <f t="shared" si="333"/>
        <v/>
      </c>
      <c r="P1966" s="116" t="str">
        <f t="shared" si="334"/>
        <v/>
      </c>
      <c r="Q1966" s="94" t="str">
        <f>IF(AND(Temp!fhor_indata=1,ISBLANK(F1966),H1965="in-sample"),1,IF(AND(Temp!fhor_indata=1,H1965="out-sample",Q1965&lt;XfHor),Q1965+1,IF(ISBLANK(F1966),"",IF(AND(H1966="out-sample",H1965="in-sample"),1,IF(AND(H1966="out-sample",H1965="out-sample"),Q1965+1,IF(ISNUMBER(Q1965),Q1965+1,1))))))</f>
        <v/>
      </c>
      <c r="R1966" s="94" t="str">
        <f t="shared" si="335"/>
        <v/>
      </c>
      <c r="S1966" s="94" t="str">
        <f>IF(Temp!fhor_indata=1,IF(S1965=XobsHor,1,IF(COUNT($S$2:S1965)&lt;=XobsHor,S1965+1,IF(AND(COUNT($S$2:S1965)&lt;=XobsHor+XfHor,IFERROR(MOD(S1965,XobsHor)&lt;XfHor,FALSE)),S1965+1,""))),IF(ISBLANK(F1966),"",IF(S1965=maxP,1,IF(S1965&lt;maxP,S1965+1,IF(COUNT($S$2:S1966)&lt;=XobsHor,S1965+1,"")))))</f>
        <v/>
      </c>
      <c r="T1966" s="3"/>
      <c r="U1966" s="6"/>
      <c r="V1966" s="6"/>
      <c r="W1966" s="6"/>
      <c r="X1966" s="6"/>
      <c r="Y1966" s="6"/>
      <c r="Z1966" s="6"/>
      <c r="AA1966" s="6"/>
      <c r="AB1966" s="6"/>
      <c r="AC1966" s="6"/>
      <c r="AD1966" s="6"/>
      <c r="AE1966" s="6"/>
      <c r="AF1966" s="6"/>
      <c r="AG1966" s="6"/>
      <c r="AH1966" s="6"/>
      <c r="AI1966" s="6"/>
      <c r="AJ1966" s="6"/>
      <c r="AK1966" s="6"/>
      <c r="AW1966" s="122" t="str">
        <f t="shared" si="337"/>
        <v/>
      </c>
      <c r="AX1966" s="123" t="str">
        <f t="shared" si="338"/>
        <v/>
      </c>
      <c r="AY1966" s="124" t="str">
        <f t="shared" si="339"/>
        <v/>
      </c>
      <c r="AZ1966" s="124" t="str">
        <f t="shared" si="340"/>
        <v/>
      </c>
      <c r="BF1966" s="91"/>
    </row>
    <row r="1967" spans="1:58" s="78" customFormat="1" ht="14.25" x14ac:dyDescent="0.2">
      <c r="A1967" s="6"/>
      <c r="B1967" s="6"/>
      <c r="C1967" s="6"/>
      <c r="D1967" s="3"/>
      <c r="E1967" s="98" t="str">
        <f t="shared" si="336"/>
        <v/>
      </c>
      <c r="F1967" s="117"/>
      <c r="G1967" s="116" t="str">
        <f>IF(E1967="","",IF(Temp!optSeasCoef=0,1,INDEX($C$2:$C$13,IF(MOD(COUNT($E$2:E1967),seas_indx)=0,seas_indx,MOD(COUNT($E$2:E1967),seas_indx)))))</f>
        <v/>
      </c>
      <c r="H1967" s="97" t="str">
        <f>IFERROR(IF(Temp!fhor_indata=1,IF(COUNT($S$2:S1967)&lt;=XobsHor,"in-sample",IF(AND(COUNT($S$2:S1967)&lt;=XobsHor+XfHor,MOD(S1966,XobsHor)&lt;XfHor),"out-sample","")),IF(ISBLANK(F1967),"",IF(COUNT($F$2:F1967)&lt;=XobsHor-XfHor,"in-sample","out-sample"))),"")</f>
        <v/>
      </c>
      <c r="I1967" s="120" t="str">
        <f>IF(AND(ISBLANK(F1966),H1966="in-sample"),"",IF(AND(Temp!fhor_indata=1,H1966="out-sample",H1967="out-sample"),I1966,IF(AND(ISBLANK(F1967),H1966="out-sample"),"",IF(AND(Temp!optSeasCoef=0,Temp!sts_add=1),IF(H1966="in-sample",IF(Q1966=bigT,((pCell/bigT)*F1966)+((1-(pCell/bigT))*(I1966+J1966)),IF(OR(ISBLANK(F1967),COUNT($F$2:F1966)&lt;=pCell),F1966,((pCell/COUNT($F$2:F1966))*F1966)+((1-(pCell/COUNT($F$2:F1966)))*(I1966+J1966)))),I1966),IF(AND(Temp!optSeasCoef=0,Temp!sts_multp=1),IF(H1966="in-sample",IF(Q1966=bigT,((pCell/bigT)*F1966)+((1-(pCell/bigT))*(I1966*J1966)),IF(OR(ISBLANK(F1967),COUNT(F$2:$F1966)&lt;=pCell),F1966,((pCell/COUNT($F$2:F1966))*F1966)+((1-(pCell/COUNT($F$2:F1966)))*(I1966*J1966)))),I1966),IF(Temp!sts_add=1,IF(H1966="in-sample",IF(Q1966=bigT,((pCell/bigT)*AX1966)+((1-(pCell/bigT))*(I1966+J1966)),IF(OR(ISBLANK(F1967),COUNT($AX$2:AX1966)&lt;=pCell),AX1966,((pCell/COUNT($AX$2:AX1966))*AX1966)+((1-(pCell/COUNT($AX$2:AX1966)))*(I1966+J1966)))),I1966),IF(H1966="in-sample",IF(Q1966=bigT,((pCell/bigT)*AX1966)+((1-(pCell/bigT))*(I1966*J1966)),IF(OR(ISBLANK(F1967),COUNT($AX$2:AX1966)&lt;=pCell),AX1966,((pCell/COUNT($AX$2:AX1966))*AX1966)+((1-(pCell/COUNT($AX$2:AX1966)))*(I1966*J1966)))),I1966)))))))</f>
        <v/>
      </c>
      <c r="J1967" s="120" t="str">
        <f>IF(AND(ISBLANK(F1966),H1966="in-sample"),"",IF(AND(Temp!fhor_indata=1,H1966="out-sample",H1967="out-sample"),J1966,IF(AND(ISBLANK(F1967),H1966="out-sample"),"",IF(AND(Temp!optSeasCoef=0,Temp!sts_add=1),IF(H1966="in-sample",IF(Q1966=bigT,((qCell/bigT)*(I1967-I1966))+((1-(qCell/bigT))*J1966),IF(OR(ISBLANK(F1967),COUNT($F$2:F1966)&lt;=qCell),IF(COUNT($F$2:F1966)=1,0,F1966-F1965),((qCell/COUNT($F$2:F1966))*(I1967-I1966))+((1-(qCell/COUNT($F$2:F1966)))*J1966))),J1966),IF(AND(Temp!optSeasCoef=0,Temp!sts_multp=1),IF(H1966="in-sample",IF(Q1966=bigT,((qCell/bigT)*(I1967/I1966))+((1-(qCell/bigT))*J1966),IF(qCell=0,1,IF(OR(ISBLANK(F1967),COUNT($F$2:F1966)&lt;=qCell),IF(COUNT($F$2:F1966)=1,1,F1966/F1965),((qCell/COUNT($F$2:F1966))*(I1967/I1966))+((1-(qCell/COUNT($F$2:F1966)))*J1966)))),J1966),IF(Temp!sts_add=1,IF(H1966="in-sample",IF(Q1966=bigT,((qCell/bigT)*(I1967-I1966))+((1-(qCell/bigT))*J1966),IF(OR(ISBLANK(F1967),COUNT($AX$2:AX1966)&lt;=qCell),IF(COUNT($AX$2:AX1966)=1,0,AX1966-AX1965),((qCell/COUNT($AX$2:AX1966))*(I1967-I1966))+((1-(qCell/COUNT($AX$2:AX1966)))*J1966))),J1966),IF(H1966="in-sample",IF(Q1966=bigT,((qCell/bigT)*(I1967/I1966))+((1-(qCell/bigT))*J1966),IF(qCell=0,1,IF(OR(ISBLANK(F1967),COUNT($AX$2:AX1966)&lt;=qCell),IF(COUNT($AX$2:AX1966)=1,1,AX1966/AX1965),((qCell/COUNT($AX$2:AX1966))*(I1967/I1966))+((1-(qCell/COUNT($AX$2:AX1966)))*J1966)))),J1966)))))))</f>
        <v/>
      </c>
      <c r="K1967" s="120" t="str">
        <f>IF(H1967="","",IF(AND(Temp!optSeasCoef=0,Temp!sts_add=1),IF(H1967="out-sample",I1967+(Q1967*J1967),I1967+J1967),IF(AND(Temp!optSeasCoef=0,Temp!sts_multp=1),IF(H1967="out-sample",I1967*(J1967^Q1967),I1967*J1967),IF(Temp!sts_add=1,IF(H1967="out-sample",(I1967+(Q1967*J1967))*G1967,(I1967+J1967)*G1967),IF(H1967="out-sample",I1967*(J1967^Q1967)*G1967,I1967*J1967*G1967)))))</f>
        <v/>
      </c>
      <c r="L1967" s="116" t="str">
        <f t="shared" si="330"/>
        <v/>
      </c>
      <c r="M1967" s="116" t="str">
        <f t="shared" si="331"/>
        <v/>
      </c>
      <c r="N1967" s="116" t="str">
        <f t="shared" si="332"/>
        <v/>
      </c>
      <c r="O1967" s="116" t="str">
        <f t="shared" si="333"/>
        <v/>
      </c>
      <c r="P1967" s="116" t="str">
        <f t="shared" si="334"/>
        <v/>
      </c>
      <c r="Q1967" s="94" t="str">
        <f>IF(AND(Temp!fhor_indata=1,ISBLANK(F1967),H1966="in-sample"),1,IF(AND(Temp!fhor_indata=1,H1966="out-sample",Q1966&lt;XfHor),Q1966+1,IF(ISBLANK(F1967),"",IF(AND(H1967="out-sample",H1966="in-sample"),1,IF(AND(H1967="out-sample",H1966="out-sample"),Q1966+1,IF(ISNUMBER(Q1966),Q1966+1,1))))))</f>
        <v/>
      </c>
      <c r="R1967" s="94" t="str">
        <f t="shared" si="335"/>
        <v/>
      </c>
      <c r="S1967" s="94" t="str">
        <f>IF(Temp!fhor_indata=1,IF(S1966=XobsHor,1,IF(COUNT($S$2:S1966)&lt;=XobsHor,S1966+1,IF(AND(COUNT($S$2:S1966)&lt;=XobsHor+XfHor,IFERROR(MOD(S1966,XobsHor)&lt;XfHor,FALSE)),S1966+1,""))),IF(ISBLANK(F1967),"",IF(S1966=maxP,1,IF(S1966&lt;maxP,S1966+1,IF(COUNT($S$2:S1967)&lt;=XobsHor,S1966+1,"")))))</f>
        <v/>
      </c>
      <c r="T1967" s="3"/>
      <c r="U1967" s="6"/>
      <c r="V1967" s="6"/>
      <c r="W1967" s="6"/>
      <c r="X1967" s="6"/>
      <c r="Y1967" s="6"/>
      <c r="Z1967" s="6"/>
      <c r="AA1967" s="6"/>
      <c r="AB1967" s="6"/>
      <c r="AC1967" s="6"/>
      <c r="AD1967" s="6"/>
      <c r="AE1967" s="6"/>
      <c r="AF1967" s="6"/>
      <c r="AG1967" s="6"/>
      <c r="AH1967" s="6"/>
      <c r="AI1967" s="6"/>
      <c r="AJ1967" s="6"/>
      <c r="AK1967" s="6"/>
      <c r="AW1967" s="122" t="str">
        <f t="shared" si="337"/>
        <v/>
      </c>
      <c r="AX1967" s="123" t="str">
        <f t="shared" si="338"/>
        <v/>
      </c>
      <c r="AY1967" s="124" t="str">
        <f t="shared" si="339"/>
        <v/>
      </c>
      <c r="AZ1967" s="124" t="str">
        <f t="shared" si="340"/>
        <v/>
      </c>
      <c r="BF1967" s="91"/>
    </row>
    <row r="1968" spans="1:58" s="78" customFormat="1" ht="14.25" x14ac:dyDescent="0.2">
      <c r="A1968" s="6"/>
      <c r="B1968" s="6"/>
      <c r="C1968" s="6"/>
      <c r="D1968" s="3"/>
      <c r="E1968" s="98" t="str">
        <f t="shared" si="336"/>
        <v/>
      </c>
      <c r="F1968" s="117"/>
      <c r="G1968" s="116" t="str">
        <f>IF(E1968="","",IF(Temp!optSeasCoef=0,1,INDEX($C$2:$C$13,IF(MOD(COUNT($E$2:E1968),seas_indx)=0,seas_indx,MOD(COUNT($E$2:E1968),seas_indx)))))</f>
        <v/>
      </c>
      <c r="H1968" s="97" t="str">
        <f>IFERROR(IF(Temp!fhor_indata=1,IF(COUNT($S$2:S1968)&lt;=XobsHor,"in-sample",IF(AND(COUNT($S$2:S1968)&lt;=XobsHor+XfHor,MOD(S1967,XobsHor)&lt;XfHor),"out-sample","")),IF(ISBLANK(F1968),"",IF(COUNT($F$2:F1968)&lt;=XobsHor-XfHor,"in-sample","out-sample"))),"")</f>
        <v/>
      </c>
      <c r="I1968" s="120" t="str">
        <f>IF(AND(ISBLANK(F1967),H1967="in-sample"),"",IF(AND(Temp!fhor_indata=1,H1967="out-sample",H1968="out-sample"),I1967,IF(AND(ISBLANK(F1968),H1967="out-sample"),"",IF(AND(Temp!optSeasCoef=0,Temp!sts_add=1),IF(H1967="in-sample",IF(Q1967=bigT,((pCell/bigT)*F1967)+((1-(pCell/bigT))*(I1967+J1967)),IF(OR(ISBLANK(F1968),COUNT($F$2:F1967)&lt;=pCell),F1967,((pCell/COUNT($F$2:F1967))*F1967)+((1-(pCell/COUNT($F$2:F1967)))*(I1967+J1967)))),I1967),IF(AND(Temp!optSeasCoef=0,Temp!sts_multp=1),IF(H1967="in-sample",IF(Q1967=bigT,((pCell/bigT)*F1967)+((1-(pCell/bigT))*(I1967*J1967)),IF(OR(ISBLANK(F1968),COUNT(F$2:$F1967)&lt;=pCell),F1967,((pCell/COUNT($F$2:F1967))*F1967)+((1-(pCell/COUNT($F$2:F1967)))*(I1967*J1967)))),I1967),IF(Temp!sts_add=1,IF(H1967="in-sample",IF(Q1967=bigT,((pCell/bigT)*AX1967)+((1-(pCell/bigT))*(I1967+J1967)),IF(OR(ISBLANK(F1968),COUNT($AX$2:AX1967)&lt;=pCell),AX1967,((pCell/COUNT($AX$2:AX1967))*AX1967)+((1-(pCell/COUNT($AX$2:AX1967)))*(I1967+J1967)))),I1967),IF(H1967="in-sample",IF(Q1967=bigT,((pCell/bigT)*AX1967)+((1-(pCell/bigT))*(I1967*J1967)),IF(OR(ISBLANK(F1968),COUNT($AX$2:AX1967)&lt;=pCell),AX1967,((pCell/COUNT($AX$2:AX1967))*AX1967)+((1-(pCell/COUNT($AX$2:AX1967)))*(I1967*J1967)))),I1967)))))))</f>
        <v/>
      </c>
      <c r="J1968" s="120" t="str">
        <f>IF(AND(ISBLANK(F1967),H1967="in-sample"),"",IF(AND(Temp!fhor_indata=1,H1967="out-sample",H1968="out-sample"),J1967,IF(AND(ISBLANK(F1968),H1967="out-sample"),"",IF(AND(Temp!optSeasCoef=0,Temp!sts_add=1),IF(H1967="in-sample",IF(Q1967=bigT,((qCell/bigT)*(I1968-I1967))+((1-(qCell/bigT))*J1967),IF(OR(ISBLANK(F1968),COUNT($F$2:F1967)&lt;=qCell),IF(COUNT($F$2:F1967)=1,0,F1967-F1966),((qCell/COUNT($F$2:F1967))*(I1968-I1967))+((1-(qCell/COUNT($F$2:F1967)))*J1967))),J1967),IF(AND(Temp!optSeasCoef=0,Temp!sts_multp=1),IF(H1967="in-sample",IF(Q1967=bigT,((qCell/bigT)*(I1968/I1967))+((1-(qCell/bigT))*J1967),IF(qCell=0,1,IF(OR(ISBLANK(F1968),COUNT($F$2:F1967)&lt;=qCell),IF(COUNT($F$2:F1967)=1,1,F1967/F1966),((qCell/COUNT($F$2:F1967))*(I1968/I1967))+((1-(qCell/COUNT($F$2:F1967)))*J1967)))),J1967),IF(Temp!sts_add=1,IF(H1967="in-sample",IF(Q1967=bigT,((qCell/bigT)*(I1968-I1967))+((1-(qCell/bigT))*J1967),IF(OR(ISBLANK(F1968),COUNT($AX$2:AX1967)&lt;=qCell),IF(COUNT($AX$2:AX1967)=1,0,AX1967-AX1966),((qCell/COUNT($AX$2:AX1967))*(I1968-I1967))+((1-(qCell/COUNT($AX$2:AX1967)))*J1967))),J1967),IF(H1967="in-sample",IF(Q1967=bigT,((qCell/bigT)*(I1968/I1967))+((1-(qCell/bigT))*J1967),IF(qCell=0,1,IF(OR(ISBLANK(F1968),COUNT($AX$2:AX1967)&lt;=qCell),IF(COUNT($AX$2:AX1967)=1,1,AX1967/AX1966),((qCell/COUNT($AX$2:AX1967))*(I1968/I1967))+((1-(qCell/COUNT($AX$2:AX1967)))*J1967)))),J1967)))))))</f>
        <v/>
      </c>
      <c r="K1968" s="120" t="str">
        <f>IF(H1968="","",IF(AND(Temp!optSeasCoef=0,Temp!sts_add=1),IF(H1968="out-sample",I1968+(Q1968*J1968),I1968+J1968),IF(AND(Temp!optSeasCoef=0,Temp!sts_multp=1),IF(H1968="out-sample",I1968*(J1968^Q1968),I1968*J1968),IF(Temp!sts_add=1,IF(H1968="out-sample",(I1968+(Q1968*J1968))*G1968,(I1968+J1968)*G1968),IF(H1968="out-sample",I1968*(J1968^Q1968)*G1968,I1968*J1968*G1968)))))</f>
        <v/>
      </c>
      <c r="L1968" s="116" t="str">
        <f t="shared" si="330"/>
        <v/>
      </c>
      <c r="M1968" s="116" t="str">
        <f t="shared" si="331"/>
        <v/>
      </c>
      <c r="N1968" s="116" t="str">
        <f t="shared" si="332"/>
        <v/>
      </c>
      <c r="O1968" s="116" t="str">
        <f t="shared" si="333"/>
        <v/>
      </c>
      <c r="P1968" s="116" t="str">
        <f t="shared" si="334"/>
        <v/>
      </c>
      <c r="Q1968" s="94" t="str">
        <f>IF(AND(Temp!fhor_indata=1,ISBLANK(F1968),H1967="in-sample"),1,IF(AND(Temp!fhor_indata=1,H1967="out-sample",Q1967&lt;XfHor),Q1967+1,IF(ISBLANK(F1968),"",IF(AND(H1968="out-sample",H1967="in-sample"),1,IF(AND(H1968="out-sample",H1967="out-sample"),Q1967+1,IF(ISNUMBER(Q1967),Q1967+1,1))))))</f>
        <v/>
      </c>
      <c r="R1968" s="94" t="str">
        <f t="shared" si="335"/>
        <v/>
      </c>
      <c r="S1968" s="94" t="str">
        <f>IF(Temp!fhor_indata=1,IF(S1967=XobsHor,1,IF(COUNT($S$2:S1967)&lt;=XobsHor,S1967+1,IF(AND(COUNT($S$2:S1967)&lt;=XobsHor+XfHor,IFERROR(MOD(S1967,XobsHor)&lt;XfHor,FALSE)),S1967+1,""))),IF(ISBLANK(F1968),"",IF(S1967=maxP,1,IF(S1967&lt;maxP,S1967+1,IF(COUNT($S$2:S1968)&lt;=XobsHor,S1967+1,"")))))</f>
        <v/>
      </c>
      <c r="T1968" s="3"/>
      <c r="U1968" s="6"/>
      <c r="V1968" s="6"/>
      <c r="W1968" s="6"/>
      <c r="X1968" s="6"/>
      <c r="Y1968" s="6"/>
      <c r="Z1968" s="6"/>
      <c r="AA1968" s="6"/>
      <c r="AB1968" s="6"/>
      <c r="AC1968" s="6"/>
      <c r="AD1968" s="6"/>
      <c r="AE1968" s="6"/>
      <c r="AF1968" s="6"/>
      <c r="AG1968" s="6"/>
      <c r="AH1968" s="6"/>
      <c r="AI1968" s="6"/>
      <c r="AJ1968" s="6"/>
      <c r="AK1968" s="6"/>
      <c r="AW1968" s="122" t="str">
        <f t="shared" si="337"/>
        <v/>
      </c>
      <c r="AX1968" s="123" t="str">
        <f t="shared" si="338"/>
        <v/>
      </c>
      <c r="AY1968" s="124" t="str">
        <f t="shared" si="339"/>
        <v/>
      </c>
      <c r="AZ1968" s="124" t="str">
        <f t="shared" si="340"/>
        <v/>
      </c>
      <c r="BF1968" s="91"/>
    </row>
    <row r="1969" spans="1:58" s="78" customFormat="1" ht="14.25" x14ac:dyDescent="0.2">
      <c r="A1969" s="6"/>
      <c r="B1969" s="6"/>
      <c r="C1969" s="6"/>
      <c r="D1969" s="3"/>
      <c r="E1969" s="98" t="str">
        <f t="shared" si="336"/>
        <v/>
      </c>
      <c r="F1969" s="117"/>
      <c r="G1969" s="116" t="str">
        <f>IF(E1969="","",IF(Temp!optSeasCoef=0,1,INDEX($C$2:$C$13,IF(MOD(COUNT($E$2:E1969),seas_indx)=0,seas_indx,MOD(COUNT($E$2:E1969),seas_indx)))))</f>
        <v/>
      </c>
      <c r="H1969" s="97" t="str">
        <f>IFERROR(IF(Temp!fhor_indata=1,IF(COUNT($S$2:S1969)&lt;=XobsHor,"in-sample",IF(AND(COUNT($S$2:S1969)&lt;=XobsHor+XfHor,MOD(S1968,XobsHor)&lt;XfHor),"out-sample","")),IF(ISBLANK(F1969),"",IF(COUNT($F$2:F1969)&lt;=XobsHor-XfHor,"in-sample","out-sample"))),"")</f>
        <v/>
      </c>
      <c r="I1969" s="120" t="str">
        <f>IF(AND(ISBLANK(F1968),H1968="in-sample"),"",IF(AND(Temp!fhor_indata=1,H1968="out-sample",H1969="out-sample"),I1968,IF(AND(ISBLANK(F1969),H1968="out-sample"),"",IF(AND(Temp!optSeasCoef=0,Temp!sts_add=1),IF(H1968="in-sample",IF(Q1968=bigT,((pCell/bigT)*F1968)+((1-(pCell/bigT))*(I1968+J1968)),IF(OR(ISBLANK(F1969),COUNT($F$2:F1968)&lt;=pCell),F1968,((pCell/COUNT($F$2:F1968))*F1968)+((1-(pCell/COUNT($F$2:F1968)))*(I1968+J1968)))),I1968),IF(AND(Temp!optSeasCoef=0,Temp!sts_multp=1),IF(H1968="in-sample",IF(Q1968=bigT,((pCell/bigT)*F1968)+((1-(pCell/bigT))*(I1968*J1968)),IF(OR(ISBLANK(F1969),COUNT(F$2:$F1968)&lt;=pCell),F1968,((pCell/COUNT($F$2:F1968))*F1968)+((1-(pCell/COUNT($F$2:F1968)))*(I1968*J1968)))),I1968),IF(Temp!sts_add=1,IF(H1968="in-sample",IF(Q1968=bigT,((pCell/bigT)*AX1968)+((1-(pCell/bigT))*(I1968+J1968)),IF(OR(ISBLANK(F1969),COUNT($AX$2:AX1968)&lt;=pCell),AX1968,((pCell/COUNT($AX$2:AX1968))*AX1968)+((1-(pCell/COUNT($AX$2:AX1968)))*(I1968+J1968)))),I1968),IF(H1968="in-sample",IF(Q1968=bigT,((pCell/bigT)*AX1968)+((1-(pCell/bigT))*(I1968*J1968)),IF(OR(ISBLANK(F1969),COUNT($AX$2:AX1968)&lt;=pCell),AX1968,((pCell/COUNT($AX$2:AX1968))*AX1968)+((1-(pCell/COUNT($AX$2:AX1968)))*(I1968*J1968)))),I1968)))))))</f>
        <v/>
      </c>
      <c r="J1969" s="120" t="str">
        <f>IF(AND(ISBLANK(F1968),H1968="in-sample"),"",IF(AND(Temp!fhor_indata=1,H1968="out-sample",H1969="out-sample"),J1968,IF(AND(ISBLANK(F1969),H1968="out-sample"),"",IF(AND(Temp!optSeasCoef=0,Temp!sts_add=1),IF(H1968="in-sample",IF(Q1968=bigT,((qCell/bigT)*(I1969-I1968))+((1-(qCell/bigT))*J1968),IF(OR(ISBLANK(F1969),COUNT($F$2:F1968)&lt;=qCell),IF(COUNT($F$2:F1968)=1,0,F1968-F1967),((qCell/COUNT($F$2:F1968))*(I1969-I1968))+((1-(qCell/COUNT($F$2:F1968)))*J1968))),J1968),IF(AND(Temp!optSeasCoef=0,Temp!sts_multp=1),IF(H1968="in-sample",IF(Q1968=bigT,((qCell/bigT)*(I1969/I1968))+((1-(qCell/bigT))*J1968),IF(qCell=0,1,IF(OR(ISBLANK(F1969),COUNT($F$2:F1968)&lt;=qCell),IF(COUNT($F$2:F1968)=1,1,F1968/F1967),((qCell/COUNT($F$2:F1968))*(I1969/I1968))+((1-(qCell/COUNT($F$2:F1968)))*J1968)))),J1968),IF(Temp!sts_add=1,IF(H1968="in-sample",IF(Q1968=bigT,((qCell/bigT)*(I1969-I1968))+((1-(qCell/bigT))*J1968),IF(OR(ISBLANK(F1969),COUNT($AX$2:AX1968)&lt;=qCell),IF(COUNT($AX$2:AX1968)=1,0,AX1968-AX1967),((qCell/COUNT($AX$2:AX1968))*(I1969-I1968))+((1-(qCell/COUNT($AX$2:AX1968)))*J1968))),J1968),IF(H1968="in-sample",IF(Q1968=bigT,((qCell/bigT)*(I1969/I1968))+((1-(qCell/bigT))*J1968),IF(qCell=0,1,IF(OR(ISBLANK(F1969),COUNT($AX$2:AX1968)&lt;=qCell),IF(COUNT($AX$2:AX1968)=1,1,AX1968/AX1967),((qCell/COUNT($AX$2:AX1968))*(I1969/I1968))+((1-(qCell/COUNT($AX$2:AX1968)))*J1968)))),J1968)))))))</f>
        <v/>
      </c>
      <c r="K1969" s="120" t="str">
        <f>IF(H1969="","",IF(AND(Temp!optSeasCoef=0,Temp!sts_add=1),IF(H1969="out-sample",I1969+(Q1969*J1969),I1969+J1969),IF(AND(Temp!optSeasCoef=0,Temp!sts_multp=1),IF(H1969="out-sample",I1969*(J1969^Q1969),I1969*J1969),IF(Temp!sts_add=1,IF(H1969="out-sample",(I1969+(Q1969*J1969))*G1969,(I1969+J1969)*G1969),IF(H1969="out-sample",I1969*(J1969^Q1969)*G1969,I1969*J1969*G1969)))))</f>
        <v/>
      </c>
      <c r="L1969" s="116" t="str">
        <f t="shared" si="330"/>
        <v/>
      </c>
      <c r="M1969" s="116" t="str">
        <f t="shared" si="331"/>
        <v/>
      </c>
      <c r="N1969" s="116" t="str">
        <f t="shared" si="332"/>
        <v/>
      </c>
      <c r="O1969" s="116" t="str">
        <f t="shared" si="333"/>
        <v/>
      </c>
      <c r="P1969" s="116" t="str">
        <f t="shared" si="334"/>
        <v/>
      </c>
      <c r="Q1969" s="94" t="str">
        <f>IF(AND(Temp!fhor_indata=1,ISBLANK(F1969),H1968="in-sample"),1,IF(AND(Temp!fhor_indata=1,H1968="out-sample",Q1968&lt;XfHor),Q1968+1,IF(ISBLANK(F1969),"",IF(AND(H1969="out-sample",H1968="in-sample"),1,IF(AND(H1969="out-sample",H1968="out-sample"),Q1968+1,IF(ISNUMBER(Q1968),Q1968+1,1))))))</f>
        <v/>
      </c>
      <c r="R1969" s="94" t="str">
        <f t="shared" si="335"/>
        <v/>
      </c>
      <c r="S1969" s="94" t="str">
        <f>IF(Temp!fhor_indata=1,IF(S1968=XobsHor,1,IF(COUNT($S$2:S1968)&lt;=XobsHor,S1968+1,IF(AND(COUNT($S$2:S1968)&lt;=XobsHor+XfHor,IFERROR(MOD(S1968,XobsHor)&lt;XfHor,FALSE)),S1968+1,""))),IF(ISBLANK(F1969),"",IF(S1968=maxP,1,IF(S1968&lt;maxP,S1968+1,IF(COUNT($S$2:S1969)&lt;=XobsHor,S1968+1,"")))))</f>
        <v/>
      </c>
      <c r="T1969" s="3"/>
      <c r="U1969" s="6"/>
      <c r="V1969" s="6"/>
      <c r="W1969" s="6"/>
      <c r="X1969" s="6"/>
      <c r="Y1969" s="6"/>
      <c r="Z1969" s="6"/>
      <c r="AA1969" s="6"/>
      <c r="AB1969" s="6"/>
      <c r="AC1969" s="6"/>
      <c r="AD1969" s="6"/>
      <c r="AE1969" s="6"/>
      <c r="AF1969" s="6"/>
      <c r="AG1969" s="6"/>
      <c r="AH1969" s="6"/>
      <c r="AI1969" s="6"/>
      <c r="AJ1969" s="6"/>
      <c r="AK1969" s="6"/>
      <c r="AW1969" s="122" t="str">
        <f t="shared" si="337"/>
        <v/>
      </c>
      <c r="AX1969" s="123" t="str">
        <f t="shared" si="338"/>
        <v/>
      </c>
      <c r="AY1969" s="124" t="str">
        <f t="shared" si="339"/>
        <v/>
      </c>
      <c r="AZ1969" s="124" t="str">
        <f t="shared" si="340"/>
        <v/>
      </c>
      <c r="BF1969" s="91"/>
    </row>
    <row r="1970" spans="1:58" s="78" customFormat="1" ht="14.25" x14ac:dyDescent="0.2">
      <c r="A1970" s="6"/>
      <c r="B1970" s="6"/>
      <c r="C1970" s="6"/>
      <c r="D1970" s="3"/>
      <c r="E1970" s="98" t="str">
        <f t="shared" si="336"/>
        <v/>
      </c>
      <c r="F1970" s="117"/>
      <c r="G1970" s="116" t="str">
        <f>IF(E1970="","",IF(Temp!optSeasCoef=0,1,INDEX($C$2:$C$13,IF(MOD(COUNT($E$2:E1970),seas_indx)=0,seas_indx,MOD(COUNT($E$2:E1970),seas_indx)))))</f>
        <v/>
      </c>
      <c r="H1970" s="97" t="str">
        <f>IFERROR(IF(Temp!fhor_indata=1,IF(COUNT($S$2:S1970)&lt;=XobsHor,"in-sample",IF(AND(COUNT($S$2:S1970)&lt;=XobsHor+XfHor,MOD(S1969,XobsHor)&lt;XfHor),"out-sample","")),IF(ISBLANK(F1970),"",IF(COUNT($F$2:F1970)&lt;=XobsHor-XfHor,"in-sample","out-sample"))),"")</f>
        <v/>
      </c>
      <c r="I1970" s="120" t="str">
        <f>IF(AND(ISBLANK(F1969),H1969="in-sample"),"",IF(AND(Temp!fhor_indata=1,H1969="out-sample",H1970="out-sample"),I1969,IF(AND(ISBLANK(F1970),H1969="out-sample"),"",IF(AND(Temp!optSeasCoef=0,Temp!sts_add=1),IF(H1969="in-sample",IF(Q1969=bigT,((pCell/bigT)*F1969)+((1-(pCell/bigT))*(I1969+J1969)),IF(OR(ISBLANK(F1970),COUNT($F$2:F1969)&lt;=pCell),F1969,((pCell/COUNT($F$2:F1969))*F1969)+((1-(pCell/COUNT($F$2:F1969)))*(I1969+J1969)))),I1969),IF(AND(Temp!optSeasCoef=0,Temp!sts_multp=1),IF(H1969="in-sample",IF(Q1969=bigT,((pCell/bigT)*F1969)+((1-(pCell/bigT))*(I1969*J1969)),IF(OR(ISBLANK(F1970),COUNT(F$2:$F1969)&lt;=pCell),F1969,((pCell/COUNT($F$2:F1969))*F1969)+((1-(pCell/COUNT($F$2:F1969)))*(I1969*J1969)))),I1969),IF(Temp!sts_add=1,IF(H1969="in-sample",IF(Q1969=bigT,((pCell/bigT)*AX1969)+((1-(pCell/bigT))*(I1969+J1969)),IF(OR(ISBLANK(F1970),COUNT($AX$2:AX1969)&lt;=pCell),AX1969,((pCell/COUNT($AX$2:AX1969))*AX1969)+((1-(pCell/COUNT($AX$2:AX1969)))*(I1969+J1969)))),I1969),IF(H1969="in-sample",IF(Q1969=bigT,((pCell/bigT)*AX1969)+((1-(pCell/bigT))*(I1969*J1969)),IF(OR(ISBLANK(F1970),COUNT($AX$2:AX1969)&lt;=pCell),AX1969,((pCell/COUNT($AX$2:AX1969))*AX1969)+((1-(pCell/COUNT($AX$2:AX1969)))*(I1969*J1969)))),I1969)))))))</f>
        <v/>
      </c>
      <c r="J1970" s="120" t="str">
        <f>IF(AND(ISBLANK(F1969),H1969="in-sample"),"",IF(AND(Temp!fhor_indata=1,H1969="out-sample",H1970="out-sample"),J1969,IF(AND(ISBLANK(F1970),H1969="out-sample"),"",IF(AND(Temp!optSeasCoef=0,Temp!sts_add=1),IF(H1969="in-sample",IF(Q1969=bigT,((qCell/bigT)*(I1970-I1969))+((1-(qCell/bigT))*J1969),IF(OR(ISBLANK(F1970),COUNT($F$2:F1969)&lt;=qCell),IF(COUNT($F$2:F1969)=1,0,F1969-F1968),((qCell/COUNT($F$2:F1969))*(I1970-I1969))+((1-(qCell/COUNT($F$2:F1969)))*J1969))),J1969),IF(AND(Temp!optSeasCoef=0,Temp!sts_multp=1),IF(H1969="in-sample",IF(Q1969=bigT,((qCell/bigT)*(I1970/I1969))+((1-(qCell/bigT))*J1969),IF(qCell=0,1,IF(OR(ISBLANK(F1970),COUNT($F$2:F1969)&lt;=qCell),IF(COUNT($F$2:F1969)=1,1,F1969/F1968),((qCell/COUNT($F$2:F1969))*(I1970/I1969))+((1-(qCell/COUNT($F$2:F1969)))*J1969)))),J1969),IF(Temp!sts_add=1,IF(H1969="in-sample",IF(Q1969=bigT,((qCell/bigT)*(I1970-I1969))+((1-(qCell/bigT))*J1969),IF(OR(ISBLANK(F1970),COUNT($AX$2:AX1969)&lt;=qCell),IF(COUNT($AX$2:AX1969)=1,0,AX1969-AX1968),((qCell/COUNT($AX$2:AX1969))*(I1970-I1969))+((1-(qCell/COUNT($AX$2:AX1969)))*J1969))),J1969),IF(H1969="in-sample",IF(Q1969=bigT,((qCell/bigT)*(I1970/I1969))+((1-(qCell/bigT))*J1969),IF(qCell=0,1,IF(OR(ISBLANK(F1970),COUNT($AX$2:AX1969)&lt;=qCell),IF(COUNT($AX$2:AX1969)=1,1,AX1969/AX1968),((qCell/COUNT($AX$2:AX1969))*(I1970/I1969))+((1-(qCell/COUNT($AX$2:AX1969)))*J1969)))),J1969)))))))</f>
        <v/>
      </c>
      <c r="K1970" s="120" t="str">
        <f>IF(H1970="","",IF(AND(Temp!optSeasCoef=0,Temp!sts_add=1),IF(H1970="out-sample",I1970+(Q1970*J1970),I1970+J1970),IF(AND(Temp!optSeasCoef=0,Temp!sts_multp=1),IF(H1970="out-sample",I1970*(J1970^Q1970),I1970*J1970),IF(Temp!sts_add=1,IF(H1970="out-sample",(I1970+(Q1970*J1970))*G1970,(I1970+J1970)*G1970),IF(H1970="out-sample",I1970*(J1970^Q1970)*G1970,I1970*J1970*G1970)))))</f>
        <v/>
      </c>
      <c r="L1970" s="116" t="str">
        <f t="shared" si="330"/>
        <v/>
      </c>
      <c r="M1970" s="116" t="str">
        <f t="shared" si="331"/>
        <v/>
      </c>
      <c r="N1970" s="116" t="str">
        <f t="shared" si="332"/>
        <v/>
      </c>
      <c r="O1970" s="116" t="str">
        <f t="shared" si="333"/>
        <v/>
      </c>
      <c r="P1970" s="116" t="str">
        <f t="shared" si="334"/>
        <v/>
      </c>
      <c r="Q1970" s="94" t="str">
        <f>IF(AND(Temp!fhor_indata=1,ISBLANK(F1970),H1969="in-sample"),1,IF(AND(Temp!fhor_indata=1,H1969="out-sample",Q1969&lt;XfHor),Q1969+1,IF(ISBLANK(F1970),"",IF(AND(H1970="out-sample",H1969="in-sample"),1,IF(AND(H1970="out-sample",H1969="out-sample"),Q1969+1,IF(ISNUMBER(Q1969),Q1969+1,1))))))</f>
        <v/>
      </c>
      <c r="R1970" s="94" t="str">
        <f t="shared" si="335"/>
        <v/>
      </c>
      <c r="S1970" s="94" t="str">
        <f>IF(Temp!fhor_indata=1,IF(S1969=XobsHor,1,IF(COUNT($S$2:S1969)&lt;=XobsHor,S1969+1,IF(AND(COUNT($S$2:S1969)&lt;=XobsHor+XfHor,IFERROR(MOD(S1969,XobsHor)&lt;XfHor,FALSE)),S1969+1,""))),IF(ISBLANK(F1970),"",IF(S1969=maxP,1,IF(S1969&lt;maxP,S1969+1,IF(COUNT($S$2:S1970)&lt;=XobsHor,S1969+1,"")))))</f>
        <v/>
      </c>
      <c r="T1970" s="3"/>
      <c r="U1970" s="6"/>
      <c r="V1970" s="6"/>
      <c r="W1970" s="6"/>
      <c r="X1970" s="6"/>
      <c r="Y1970" s="6"/>
      <c r="Z1970" s="6"/>
      <c r="AA1970" s="6"/>
      <c r="AB1970" s="6"/>
      <c r="AC1970" s="6"/>
      <c r="AD1970" s="6"/>
      <c r="AE1970" s="6"/>
      <c r="AF1970" s="6"/>
      <c r="AG1970" s="6"/>
      <c r="AH1970" s="6"/>
      <c r="AI1970" s="6"/>
      <c r="AJ1970" s="6"/>
      <c r="AK1970" s="6"/>
      <c r="AW1970" s="122" t="str">
        <f t="shared" si="337"/>
        <v/>
      </c>
      <c r="AX1970" s="123" t="str">
        <f t="shared" si="338"/>
        <v/>
      </c>
      <c r="AY1970" s="124" t="str">
        <f t="shared" si="339"/>
        <v/>
      </c>
      <c r="AZ1970" s="124" t="str">
        <f t="shared" si="340"/>
        <v/>
      </c>
      <c r="BF1970" s="91"/>
    </row>
    <row r="1971" spans="1:58" s="78" customFormat="1" ht="14.25" x14ac:dyDescent="0.2">
      <c r="A1971" s="6"/>
      <c r="B1971" s="6"/>
      <c r="C1971" s="6"/>
      <c r="D1971" s="3"/>
      <c r="E1971" s="98" t="str">
        <f t="shared" si="336"/>
        <v/>
      </c>
      <c r="F1971" s="117"/>
      <c r="G1971" s="116" t="str">
        <f>IF(E1971="","",IF(Temp!optSeasCoef=0,1,INDEX($C$2:$C$13,IF(MOD(COUNT($E$2:E1971),seas_indx)=0,seas_indx,MOD(COUNT($E$2:E1971),seas_indx)))))</f>
        <v/>
      </c>
      <c r="H1971" s="97" t="str">
        <f>IFERROR(IF(Temp!fhor_indata=1,IF(COUNT($S$2:S1971)&lt;=XobsHor,"in-sample",IF(AND(COUNT($S$2:S1971)&lt;=XobsHor+XfHor,MOD(S1970,XobsHor)&lt;XfHor),"out-sample","")),IF(ISBLANK(F1971),"",IF(COUNT($F$2:F1971)&lt;=XobsHor-XfHor,"in-sample","out-sample"))),"")</f>
        <v/>
      </c>
      <c r="I1971" s="120" t="str">
        <f>IF(AND(ISBLANK(F1970),H1970="in-sample"),"",IF(AND(Temp!fhor_indata=1,H1970="out-sample",H1971="out-sample"),I1970,IF(AND(ISBLANK(F1971),H1970="out-sample"),"",IF(AND(Temp!optSeasCoef=0,Temp!sts_add=1),IF(H1970="in-sample",IF(Q1970=bigT,((pCell/bigT)*F1970)+((1-(pCell/bigT))*(I1970+J1970)),IF(OR(ISBLANK(F1971),COUNT($F$2:F1970)&lt;=pCell),F1970,((pCell/COUNT($F$2:F1970))*F1970)+((1-(pCell/COUNT($F$2:F1970)))*(I1970+J1970)))),I1970),IF(AND(Temp!optSeasCoef=0,Temp!sts_multp=1),IF(H1970="in-sample",IF(Q1970=bigT,((pCell/bigT)*F1970)+((1-(pCell/bigT))*(I1970*J1970)),IF(OR(ISBLANK(F1971),COUNT(F$2:$F1970)&lt;=pCell),F1970,((pCell/COUNT($F$2:F1970))*F1970)+((1-(pCell/COUNT($F$2:F1970)))*(I1970*J1970)))),I1970),IF(Temp!sts_add=1,IF(H1970="in-sample",IF(Q1970=bigT,((pCell/bigT)*AX1970)+((1-(pCell/bigT))*(I1970+J1970)),IF(OR(ISBLANK(F1971),COUNT($AX$2:AX1970)&lt;=pCell),AX1970,((pCell/COUNT($AX$2:AX1970))*AX1970)+((1-(pCell/COUNT($AX$2:AX1970)))*(I1970+J1970)))),I1970),IF(H1970="in-sample",IF(Q1970=bigT,((pCell/bigT)*AX1970)+((1-(pCell/bigT))*(I1970*J1970)),IF(OR(ISBLANK(F1971),COUNT($AX$2:AX1970)&lt;=pCell),AX1970,((pCell/COUNT($AX$2:AX1970))*AX1970)+((1-(pCell/COUNT($AX$2:AX1970)))*(I1970*J1970)))),I1970)))))))</f>
        <v/>
      </c>
      <c r="J1971" s="120" t="str">
        <f>IF(AND(ISBLANK(F1970),H1970="in-sample"),"",IF(AND(Temp!fhor_indata=1,H1970="out-sample",H1971="out-sample"),J1970,IF(AND(ISBLANK(F1971),H1970="out-sample"),"",IF(AND(Temp!optSeasCoef=0,Temp!sts_add=1),IF(H1970="in-sample",IF(Q1970=bigT,((qCell/bigT)*(I1971-I1970))+((1-(qCell/bigT))*J1970),IF(OR(ISBLANK(F1971),COUNT($F$2:F1970)&lt;=qCell),IF(COUNT($F$2:F1970)=1,0,F1970-F1969),((qCell/COUNT($F$2:F1970))*(I1971-I1970))+((1-(qCell/COUNT($F$2:F1970)))*J1970))),J1970),IF(AND(Temp!optSeasCoef=0,Temp!sts_multp=1),IF(H1970="in-sample",IF(Q1970=bigT,((qCell/bigT)*(I1971/I1970))+((1-(qCell/bigT))*J1970),IF(qCell=0,1,IF(OR(ISBLANK(F1971),COUNT($F$2:F1970)&lt;=qCell),IF(COUNT($F$2:F1970)=1,1,F1970/F1969),((qCell/COUNT($F$2:F1970))*(I1971/I1970))+((1-(qCell/COUNT($F$2:F1970)))*J1970)))),J1970),IF(Temp!sts_add=1,IF(H1970="in-sample",IF(Q1970=bigT,((qCell/bigT)*(I1971-I1970))+((1-(qCell/bigT))*J1970),IF(OR(ISBLANK(F1971),COUNT($AX$2:AX1970)&lt;=qCell),IF(COUNT($AX$2:AX1970)=1,0,AX1970-AX1969),((qCell/COUNT($AX$2:AX1970))*(I1971-I1970))+((1-(qCell/COUNT($AX$2:AX1970)))*J1970))),J1970),IF(H1970="in-sample",IF(Q1970=bigT,((qCell/bigT)*(I1971/I1970))+((1-(qCell/bigT))*J1970),IF(qCell=0,1,IF(OR(ISBLANK(F1971),COUNT($AX$2:AX1970)&lt;=qCell),IF(COUNT($AX$2:AX1970)=1,1,AX1970/AX1969),((qCell/COUNT($AX$2:AX1970))*(I1971/I1970))+((1-(qCell/COUNT($AX$2:AX1970)))*J1970)))),J1970)))))))</f>
        <v/>
      </c>
      <c r="K1971" s="120" t="str">
        <f>IF(H1971="","",IF(AND(Temp!optSeasCoef=0,Temp!sts_add=1),IF(H1971="out-sample",I1971+(Q1971*J1971),I1971+J1971),IF(AND(Temp!optSeasCoef=0,Temp!sts_multp=1),IF(H1971="out-sample",I1971*(J1971^Q1971),I1971*J1971),IF(Temp!sts_add=1,IF(H1971="out-sample",(I1971+(Q1971*J1971))*G1971,(I1971+J1971)*G1971),IF(H1971="out-sample",I1971*(J1971^Q1971)*G1971,I1971*J1971*G1971)))))</f>
        <v/>
      </c>
      <c r="L1971" s="116" t="str">
        <f t="shared" si="330"/>
        <v/>
      </c>
      <c r="M1971" s="116" t="str">
        <f t="shared" si="331"/>
        <v/>
      </c>
      <c r="N1971" s="116" t="str">
        <f t="shared" si="332"/>
        <v/>
      </c>
      <c r="O1971" s="116" t="str">
        <f t="shared" si="333"/>
        <v/>
      </c>
      <c r="P1971" s="116" t="str">
        <f t="shared" si="334"/>
        <v/>
      </c>
      <c r="Q1971" s="94" t="str">
        <f>IF(AND(Temp!fhor_indata=1,ISBLANK(F1971),H1970="in-sample"),1,IF(AND(Temp!fhor_indata=1,H1970="out-sample",Q1970&lt;XfHor),Q1970+1,IF(ISBLANK(F1971),"",IF(AND(H1971="out-sample",H1970="in-sample"),1,IF(AND(H1971="out-sample",H1970="out-sample"),Q1970+1,IF(ISNUMBER(Q1970),Q1970+1,1))))))</f>
        <v/>
      </c>
      <c r="R1971" s="94" t="str">
        <f t="shared" si="335"/>
        <v/>
      </c>
      <c r="S1971" s="94" t="str">
        <f>IF(Temp!fhor_indata=1,IF(S1970=XobsHor,1,IF(COUNT($S$2:S1970)&lt;=XobsHor,S1970+1,IF(AND(COUNT($S$2:S1970)&lt;=XobsHor+XfHor,IFERROR(MOD(S1970,XobsHor)&lt;XfHor,FALSE)),S1970+1,""))),IF(ISBLANK(F1971),"",IF(S1970=maxP,1,IF(S1970&lt;maxP,S1970+1,IF(COUNT($S$2:S1971)&lt;=XobsHor,S1970+1,"")))))</f>
        <v/>
      </c>
      <c r="T1971" s="3"/>
      <c r="U1971" s="6"/>
      <c r="V1971" s="6"/>
      <c r="W1971" s="6"/>
      <c r="X1971" s="6"/>
      <c r="Y1971" s="6"/>
      <c r="Z1971" s="6"/>
      <c r="AA1971" s="6"/>
      <c r="AB1971" s="6"/>
      <c r="AC1971" s="6"/>
      <c r="AD1971" s="6"/>
      <c r="AE1971" s="6"/>
      <c r="AF1971" s="6"/>
      <c r="AG1971" s="6"/>
      <c r="AH1971" s="6"/>
      <c r="AI1971" s="6"/>
      <c r="AJ1971" s="6"/>
      <c r="AK1971" s="6"/>
      <c r="AW1971" s="122" t="str">
        <f t="shared" si="337"/>
        <v/>
      </c>
      <c r="AX1971" s="123" t="str">
        <f t="shared" si="338"/>
        <v/>
      </c>
      <c r="AY1971" s="124" t="str">
        <f t="shared" si="339"/>
        <v/>
      </c>
      <c r="AZ1971" s="124" t="str">
        <f t="shared" si="340"/>
        <v/>
      </c>
      <c r="BF1971" s="91"/>
    </row>
    <row r="1972" spans="1:58" s="78" customFormat="1" ht="14.25" x14ac:dyDescent="0.2">
      <c r="A1972" s="6"/>
      <c r="B1972" s="6"/>
      <c r="C1972" s="6"/>
      <c r="D1972" s="3"/>
      <c r="E1972" s="98" t="str">
        <f t="shared" si="336"/>
        <v/>
      </c>
      <c r="F1972" s="117"/>
      <c r="G1972" s="116" t="str">
        <f>IF(E1972="","",IF(Temp!optSeasCoef=0,1,INDEX($C$2:$C$13,IF(MOD(COUNT($E$2:E1972),seas_indx)=0,seas_indx,MOD(COUNT($E$2:E1972),seas_indx)))))</f>
        <v/>
      </c>
      <c r="H1972" s="97" t="str">
        <f>IFERROR(IF(Temp!fhor_indata=1,IF(COUNT($S$2:S1972)&lt;=XobsHor,"in-sample",IF(AND(COUNT($S$2:S1972)&lt;=XobsHor+XfHor,MOD(S1971,XobsHor)&lt;XfHor),"out-sample","")),IF(ISBLANK(F1972),"",IF(COUNT($F$2:F1972)&lt;=XobsHor-XfHor,"in-sample","out-sample"))),"")</f>
        <v/>
      </c>
      <c r="I1972" s="120" t="str">
        <f>IF(AND(ISBLANK(F1971),H1971="in-sample"),"",IF(AND(Temp!fhor_indata=1,H1971="out-sample",H1972="out-sample"),I1971,IF(AND(ISBLANK(F1972),H1971="out-sample"),"",IF(AND(Temp!optSeasCoef=0,Temp!sts_add=1),IF(H1971="in-sample",IF(Q1971=bigT,((pCell/bigT)*F1971)+((1-(pCell/bigT))*(I1971+J1971)),IF(OR(ISBLANK(F1972),COUNT($F$2:F1971)&lt;=pCell),F1971,((pCell/COUNT($F$2:F1971))*F1971)+((1-(pCell/COUNT($F$2:F1971)))*(I1971+J1971)))),I1971),IF(AND(Temp!optSeasCoef=0,Temp!sts_multp=1),IF(H1971="in-sample",IF(Q1971=bigT,((pCell/bigT)*F1971)+((1-(pCell/bigT))*(I1971*J1971)),IF(OR(ISBLANK(F1972),COUNT(F$2:$F1971)&lt;=pCell),F1971,((pCell/COUNT($F$2:F1971))*F1971)+((1-(pCell/COUNT($F$2:F1971)))*(I1971*J1971)))),I1971),IF(Temp!sts_add=1,IF(H1971="in-sample",IF(Q1971=bigT,((pCell/bigT)*AX1971)+((1-(pCell/bigT))*(I1971+J1971)),IF(OR(ISBLANK(F1972),COUNT($AX$2:AX1971)&lt;=pCell),AX1971,((pCell/COUNT($AX$2:AX1971))*AX1971)+((1-(pCell/COUNT($AX$2:AX1971)))*(I1971+J1971)))),I1971),IF(H1971="in-sample",IF(Q1971=bigT,((pCell/bigT)*AX1971)+((1-(pCell/bigT))*(I1971*J1971)),IF(OR(ISBLANK(F1972),COUNT($AX$2:AX1971)&lt;=pCell),AX1971,((pCell/COUNT($AX$2:AX1971))*AX1971)+((1-(pCell/COUNT($AX$2:AX1971)))*(I1971*J1971)))),I1971)))))))</f>
        <v/>
      </c>
      <c r="J1972" s="120" t="str">
        <f>IF(AND(ISBLANK(F1971),H1971="in-sample"),"",IF(AND(Temp!fhor_indata=1,H1971="out-sample",H1972="out-sample"),J1971,IF(AND(ISBLANK(F1972),H1971="out-sample"),"",IF(AND(Temp!optSeasCoef=0,Temp!sts_add=1),IF(H1971="in-sample",IF(Q1971=bigT,((qCell/bigT)*(I1972-I1971))+((1-(qCell/bigT))*J1971),IF(OR(ISBLANK(F1972),COUNT($F$2:F1971)&lt;=qCell),IF(COUNT($F$2:F1971)=1,0,F1971-F1970),((qCell/COUNT($F$2:F1971))*(I1972-I1971))+((1-(qCell/COUNT($F$2:F1971)))*J1971))),J1971),IF(AND(Temp!optSeasCoef=0,Temp!sts_multp=1),IF(H1971="in-sample",IF(Q1971=bigT,((qCell/bigT)*(I1972/I1971))+((1-(qCell/bigT))*J1971),IF(qCell=0,1,IF(OR(ISBLANK(F1972),COUNT($F$2:F1971)&lt;=qCell),IF(COUNT($F$2:F1971)=1,1,F1971/F1970),((qCell/COUNT($F$2:F1971))*(I1972/I1971))+((1-(qCell/COUNT($F$2:F1971)))*J1971)))),J1971),IF(Temp!sts_add=1,IF(H1971="in-sample",IF(Q1971=bigT,((qCell/bigT)*(I1972-I1971))+((1-(qCell/bigT))*J1971),IF(OR(ISBLANK(F1972),COUNT($AX$2:AX1971)&lt;=qCell),IF(COUNT($AX$2:AX1971)=1,0,AX1971-AX1970),((qCell/COUNT($AX$2:AX1971))*(I1972-I1971))+((1-(qCell/COUNT($AX$2:AX1971)))*J1971))),J1971),IF(H1971="in-sample",IF(Q1971=bigT,((qCell/bigT)*(I1972/I1971))+((1-(qCell/bigT))*J1971),IF(qCell=0,1,IF(OR(ISBLANK(F1972),COUNT($AX$2:AX1971)&lt;=qCell),IF(COUNT($AX$2:AX1971)=1,1,AX1971/AX1970),((qCell/COUNT($AX$2:AX1971))*(I1972/I1971))+((1-(qCell/COUNT($AX$2:AX1971)))*J1971)))),J1971)))))))</f>
        <v/>
      </c>
      <c r="K1972" s="120" t="str">
        <f>IF(H1972="","",IF(AND(Temp!optSeasCoef=0,Temp!sts_add=1),IF(H1972="out-sample",I1972+(Q1972*J1972),I1972+J1972),IF(AND(Temp!optSeasCoef=0,Temp!sts_multp=1),IF(H1972="out-sample",I1972*(J1972^Q1972),I1972*J1972),IF(Temp!sts_add=1,IF(H1972="out-sample",(I1972+(Q1972*J1972))*G1972,(I1972+J1972)*G1972),IF(H1972="out-sample",I1972*(J1972^Q1972)*G1972,I1972*J1972*G1972)))))</f>
        <v/>
      </c>
      <c r="L1972" s="116" t="str">
        <f t="shared" si="330"/>
        <v/>
      </c>
      <c r="M1972" s="116" t="str">
        <f t="shared" si="331"/>
        <v/>
      </c>
      <c r="N1972" s="116" t="str">
        <f t="shared" si="332"/>
        <v/>
      </c>
      <c r="O1972" s="116" t="str">
        <f t="shared" si="333"/>
        <v/>
      </c>
      <c r="P1972" s="116" t="str">
        <f t="shared" si="334"/>
        <v/>
      </c>
      <c r="Q1972" s="94" t="str">
        <f>IF(AND(Temp!fhor_indata=1,ISBLANK(F1972),H1971="in-sample"),1,IF(AND(Temp!fhor_indata=1,H1971="out-sample",Q1971&lt;XfHor),Q1971+1,IF(ISBLANK(F1972),"",IF(AND(H1972="out-sample",H1971="in-sample"),1,IF(AND(H1972="out-sample",H1971="out-sample"),Q1971+1,IF(ISNUMBER(Q1971),Q1971+1,1))))))</f>
        <v/>
      </c>
      <c r="R1972" s="94" t="str">
        <f t="shared" si="335"/>
        <v/>
      </c>
      <c r="S1972" s="94" t="str">
        <f>IF(Temp!fhor_indata=1,IF(S1971=XobsHor,1,IF(COUNT($S$2:S1971)&lt;=XobsHor,S1971+1,IF(AND(COUNT($S$2:S1971)&lt;=XobsHor+XfHor,IFERROR(MOD(S1971,XobsHor)&lt;XfHor,FALSE)),S1971+1,""))),IF(ISBLANK(F1972),"",IF(S1971=maxP,1,IF(S1971&lt;maxP,S1971+1,IF(COUNT($S$2:S1972)&lt;=XobsHor,S1971+1,"")))))</f>
        <v/>
      </c>
      <c r="T1972" s="3"/>
      <c r="U1972" s="6"/>
      <c r="V1972" s="6"/>
      <c r="W1972" s="6"/>
      <c r="X1972" s="6"/>
      <c r="Y1972" s="6"/>
      <c r="Z1972" s="6"/>
      <c r="AA1972" s="6"/>
      <c r="AB1972" s="6"/>
      <c r="AC1972" s="6"/>
      <c r="AD1972" s="6"/>
      <c r="AE1972" s="6"/>
      <c r="AF1972" s="6"/>
      <c r="AG1972" s="6"/>
      <c r="AH1972" s="6"/>
      <c r="AI1972" s="6"/>
      <c r="AJ1972" s="6"/>
      <c r="AK1972" s="6"/>
      <c r="AW1972" s="122" t="str">
        <f t="shared" si="337"/>
        <v/>
      </c>
      <c r="AX1972" s="123" t="str">
        <f t="shared" si="338"/>
        <v/>
      </c>
      <c r="AY1972" s="124" t="str">
        <f t="shared" si="339"/>
        <v/>
      </c>
      <c r="AZ1972" s="124" t="str">
        <f t="shared" si="340"/>
        <v/>
      </c>
      <c r="BF1972" s="91"/>
    </row>
    <row r="1973" spans="1:58" s="78" customFormat="1" ht="14.25" x14ac:dyDescent="0.2">
      <c r="A1973" s="6"/>
      <c r="B1973" s="6"/>
      <c r="C1973" s="6"/>
      <c r="D1973" s="3"/>
      <c r="E1973" s="98" t="str">
        <f t="shared" si="336"/>
        <v/>
      </c>
      <c r="F1973" s="117"/>
      <c r="G1973" s="116" t="str">
        <f>IF(E1973="","",IF(Temp!optSeasCoef=0,1,INDEX($C$2:$C$13,IF(MOD(COUNT($E$2:E1973),seas_indx)=0,seas_indx,MOD(COUNT($E$2:E1973),seas_indx)))))</f>
        <v/>
      </c>
      <c r="H1973" s="97" t="str">
        <f>IFERROR(IF(Temp!fhor_indata=1,IF(COUNT($S$2:S1973)&lt;=XobsHor,"in-sample",IF(AND(COUNT($S$2:S1973)&lt;=XobsHor+XfHor,MOD(S1972,XobsHor)&lt;XfHor),"out-sample","")),IF(ISBLANK(F1973),"",IF(COUNT($F$2:F1973)&lt;=XobsHor-XfHor,"in-sample","out-sample"))),"")</f>
        <v/>
      </c>
      <c r="I1973" s="120" t="str">
        <f>IF(AND(ISBLANK(F1972),H1972="in-sample"),"",IF(AND(Temp!fhor_indata=1,H1972="out-sample",H1973="out-sample"),I1972,IF(AND(ISBLANK(F1973),H1972="out-sample"),"",IF(AND(Temp!optSeasCoef=0,Temp!sts_add=1),IF(H1972="in-sample",IF(Q1972=bigT,((pCell/bigT)*F1972)+((1-(pCell/bigT))*(I1972+J1972)),IF(OR(ISBLANK(F1973),COUNT($F$2:F1972)&lt;=pCell),F1972,((pCell/COUNT($F$2:F1972))*F1972)+((1-(pCell/COUNT($F$2:F1972)))*(I1972+J1972)))),I1972),IF(AND(Temp!optSeasCoef=0,Temp!sts_multp=1),IF(H1972="in-sample",IF(Q1972=bigT,((pCell/bigT)*F1972)+((1-(pCell/bigT))*(I1972*J1972)),IF(OR(ISBLANK(F1973),COUNT(F$2:$F1972)&lt;=pCell),F1972,((pCell/COUNT($F$2:F1972))*F1972)+((1-(pCell/COUNT($F$2:F1972)))*(I1972*J1972)))),I1972),IF(Temp!sts_add=1,IF(H1972="in-sample",IF(Q1972=bigT,((pCell/bigT)*AX1972)+((1-(pCell/bigT))*(I1972+J1972)),IF(OR(ISBLANK(F1973),COUNT($AX$2:AX1972)&lt;=pCell),AX1972,((pCell/COUNT($AX$2:AX1972))*AX1972)+((1-(pCell/COUNT($AX$2:AX1972)))*(I1972+J1972)))),I1972),IF(H1972="in-sample",IF(Q1972=bigT,((pCell/bigT)*AX1972)+((1-(pCell/bigT))*(I1972*J1972)),IF(OR(ISBLANK(F1973),COUNT($AX$2:AX1972)&lt;=pCell),AX1972,((pCell/COUNT($AX$2:AX1972))*AX1972)+((1-(pCell/COUNT($AX$2:AX1972)))*(I1972*J1972)))),I1972)))))))</f>
        <v/>
      </c>
      <c r="J1973" s="120" t="str">
        <f>IF(AND(ISBLANK(F1972),H1972="in-sample"),"",IF(AND(Temp!fhor_indata=1,H1972="out-sample",H1973="out-sample"),J1972,IF(AND(ISBLANK(F1973),H1972="out-sample"),"",IF(AND(Temp!optSeasCoef=0,Temp!sts_add=1),IF(H1972="in-sample",IF(Q1972=bigT,((qCell/bigT)*(I1973-I1972))+((1-(qCell/bigT))*J1972),IF(OR(ISBLANK(F1973),COUNT($F$2:F1972)&lt;=qCell),IF(COUNT($F$2:F1972)=1,0,F1972-F1971),((qCell/COUNT($F$2:F1972))*(I1973-I1972))+((1-(qCell/COUNT($F$2:F1972)))*J1972))),J1972),IF(AND(Temp!optSeasCoef=0,Temp!sts_multp=1),IF(H1972="in-sample",IF(Q1972=bigT,((qCell/bigT)*(I1973/I1972))+((1-(qCell/bigT))*J1972),IF(qCell=0,1,IF(OR(ISBLANK(F1973),COUNT($F$2:F1972)&lt;=qCell),IF(COUNT($F$2:F1972)=1,1,F1972/F1971),((qCell/COUNT($F$2:F1972))*(I1973/I1972))+((1-(qCell/COUNT($F$2:F1972)))*J1972)))),J1972),IF(Temp!sts_add=1,IF(H1972="in-sample",IF(Q1972=bigT,((qCell/bigT)*(I1973-I1972))+((1-(qCell/bigT))*J1972),IF(OR(ISBLANK(F1973),COUNT($AX$2:AX1972)&lt;=qCell),IF(COUNT($AX$2:AX1972)=1,0,AX1972-AX1971),((qCell/COUNT($AX$2:AX1972))*(I1973-I1972))+((1-(qCell/COUNT($AX$2:AX1972)))*J1972))),J1972),IF(H1972="in-sample",IF(Q1972=bigT,((qCell/bigT)*(I1973/I1972))+((1-(qCell/bigT))*J1972),IF(qCell=0,1,IF(OR(ISBLANK(F1973),COUNT($AX$2:AX1972)&lt;=qCell),IF(COUNT($AX$2:AX1972)=1,1,AX1972/AX1971),((qCell/COUNT($AX$2:AX1972))*(I1973/I1972))+((1-(qCell/COUNT($AX$2:AX1972)))*J1972)))),J1972)))))))</f>
        <v/>
      </c>
      <c r="K1973" s="120" t="str">
        <f>IF(H1973="","",IF(AND(Temp!optSeasCoef=0,Temp!sts_add=1),IF(H1973="out-sample",I1973+(Q1973*J1973),I1973+J1973),IF(AND(Temp!optSeasCoef=0,Temp!sts_multp=1),IF(H1973="out-sample",I1973*(J1973^Q1973),I1973*J1973),IF(Temp!sts_add=1,IF(H1973="out-sample",(I1973+(Q1973*J1973))*G1973,(I1973+J1973)*G1973),IF(H1973="out-sample",I1973*(J1973^Q1973)*G1973,I1973*J1973*G1973)))))</f>
        <v/>
      </c>
      <c r="L1973" s="116" t="str">
        <f t="shared" si="330"/>
        <v/>
      </c>
      <c r="M1973" s="116" t="str">
        <f t="shared" si="331"/>
        <v/>
      </c>
      <c r="N1973" s="116" t="str">
        <f t="shared" si="332"/>
        <v/>
      </c>
      <c r="O1973" s="116" t="str">
        <f t="shared" si="333"/>
        <v/>
      </c>
      <c r="P1973" s="116" t="str">
        <f t="shared" si="334"/>
        <v/>
      </c>
      <c r="Q1973" s="94" t="str">
        <f>IF(AND(Temp!fhor_indata=1,ISBLANK(F1973),H1972="in-sample"),1,IF(AND(Temp!fhor_indata=1,H1972="out-sample",Q1972&lt;XfHor),Q1972+1,IF(ISBLANK(F1973),"",IF(AND(H1973="out-sample",H1972="in-sample"),1,IF(AND(H1973="out-sample",H1972="out-sample"),Q1972+1,IF(ISNUMBER(Q1972),Q1972+1,1))))))</f>
        <v/>
      </c>
      <c r="R1973" s="94" t="str">
        <f t="shared" si="335"/>
        <v/>
      </c>
      <c r="S1973" s="94" t="str">
        <f>IF(Temp!fhor_indata=1,IF(S1972=XobsHor,1,IF(COUNT($S$2:S1972)&lt;=XobsHor,S1972+1,IF(AND(COUNT($S$2:S1972)&lt;=XobsHor+XfHor,IFERROR(MOD(S1972,XobsHor)&lt;XfHor,FALSE)),S1972+1,""))),IF(ISBLANK(F1973),"",IF(S1972=maxP,1,IF(S1972&lt;maxP,S1972+1,IF(COUNT($S$2:S1973)&lt;=XobsHor,S1972+1,"")))))</f>
        <v/>
      </c>
      <c r="T1973" s="3"/>
      <c r="U1973" s="6"/>
      <c r="V1973" s="6"/>
      <c r="W1973" s="6"/>
      <c r="X1973" s="6"/>
      <c r="Y1973" s="6"/>
      <c r="Z1973" s="6"/>
      <c r="AA1973" s="6"/>
      <c r="AB1973" s="6"/>
      <c r="AC1973" s="6"/>
      <c r="AD1973" s="6"/>
      <c r="AE1973" s="6"/>
      <c r="AF1973" s="6"/>
      <c r="AG1973" s="6"/>
      <c r="AH1973" s="6"/>
      <c r="AI1973" s="6"/>
      <c r="AJ1973" s="6"/>
      <c r="AK1973" s="6"/>
      <c r="AW1973" s="122" t="str">
        <f t="shared" si="337"/>
        <v/>
      </c>
      <c r="AX1973" s="123" t="str">
        <f t="shared" si="338"/>
        <v/>
      </c>
      <c r="AY1973" s="124" t="str">
        <f t="shared" si="339"/>
        <v/>
      </c>
      <c r="AZ1973" s="124" t="str">
        <f t="shared" si="340"/>
        <v/>
      </c>
      <c r="BF1973" s="91"/>
    </row>
    <row r="1974" spans="1:58" s="78" customFormat="1" ht="14.25" x14ac:dyDescent="0.2">
      <c r="A1974" s="6"/>
      <c r="B1974" s="6"/>
      <c r="C1974" s="6"/>
      <c r="D1974" s="3"/>
      <c r="E1974" s="98" t="str">
        <f t="shared" si="336"/>
        <v/>
      </c>
      <c r="F1974" s="117"/>
      <c r="G1974" s="116" t="str">
        <f>IF(E1974="","",IF(Temp!optSeasCoef=0,1,INDEX($C$2:$C$13,IF(MOD(COUNT($E$2:E1974),seas_indx)=0,seas_indx,MOD(COUNT($E$2:E1974),seas_indx)))))</f>
        <v/>
      </c>
      <c r="H1974" s="97" t="str">
        <f>IFERROR(IF(Temp!fhor_indata=1,IF(COUNT($S$2:S1974)&lt;=XobsHor,"in-sample",IF(AND(COUNT($S$2:S1974)&lt;=XobsHor+XfHor,MOD(S1973,XobsHor)&lt;XfHor),"out-sample","")),IF(ISBLANK(F1974),"",IF(COUNT($F$2:F1974)&lt;=XobsHor-XfHor,"in-sample","out-sample"))),"")</f>
        <v/>
      </c>
      <c r="I1974" s="120" t="str">
        <f>IF(AND(ISBLANK(F1973),H1973="in-sample"),"",IF(AND(Temp!fhor_indata=1,H1973="out-sample",H1974="out-sample"),I1973,IF(AND(ISBLANK(F1974),H1973="out-sample"),"",IF(AND(Temp!optSeasCoef=0,Temp!sts_add=1),IF(H1973="in-sample",IF(Q1973=bigT,((pCell/bigT)*F1973)+((1-(pCell/bigT))*(I1973+J1973)),IF(OR(ISBLANK(F1974),COUNT($F$2:F1973)&lt;=pCell),F1973,((pCell/COUNT($F$2:F1973))*F1973)+((1-(pCell/COUNT($F$2:F1973)))*(I1973+J1973)))),I1973),IF(AND(Temp!optSeasCoef=0,Temp!sts_multp=1),IF(H1973="in-sample",IF(Q1973=bigT,((pCell/bigT)*F1973)+((1-(pCell/bigT))*(I1973*J1973)),IF(OR(ISBLANK(F1974),COUNT(F$2:$F1973)&lt;=pCell),F1973,((pCell/COUNT($F$2:F1973))*F1973)+((1-(pCell/COUNT($F$2:F1973)))*(I1973*J1973)))),I1973),IF(Temp!sts_add=1,IF(H1973="in-sample",IF(Q1973=bigT,((pCell/bigT)*AX1973)+((1-(pCell/bigT))*(I1973+J1973)),IF(OR(ISBLANK(F1974),COUNT($AX$2:AX1973)&lt;=pCell),AX1973,((pCell/COUNT($AX$2:AX1973))*AX1973)+((1-(pCell/COUNT($AX$2:AX1973)))*(I1973+J1973)))),I1973),IF(H1973="in-sample",IF(Q1973=bigT,((pCell/bigT)*AX1973)+((1-(pCell/bigT))*(I1973*J1973)),IF(OR(ISBLANK(F1974),COUNT($AX$2:AX1973)&lt;=pCell),AX1973,((pCell/COUNT($AX$2:AX1973))*AX1973)+((1-(pCell/COUNT($AX$2:AX1973)))*(I1973*J1973)))),I1973)))))))</f>
        <v/>
      </c>
      <c r="J1974" s="120" t="str">
        <f>IF(AND(ISBLANK(F1973),H1973="in-sample"),"",IF(AND(Temp!fhor_indata=1,H1973="out-sample",H1974="out-sample"),J1973,IF(AND(ISBLANK(F1974),H1973="out-sample"),"",IF(AND(Temp!optSeasCoef=0,Temp!sts_add=1),IF(H1973="in-sample",IF(Q1973=bigT,((qCell/bigT)*(I1974-I1973))+((1-(qCell/bigT))*J1973),IF(OR(ISBLANK(F1974),COUNT($F$2:F1973)&lt;=qCell),IF(COUNT($F$2:F1973)=1,0,F1973-F1972),((qCell/COUNT($F$2:F1973))*(I1974-I1973))+((1-(qCell/COUNT($F$2:F1973)))*J1973))),J1973),IF(AND(Temp!optSeasCoef=0,Temp!sts_multp=1),IF(H1973="in-sample",IF(Q1973=bigT,((qCell/bigT)*(I1974/I1973))+((1-(qCell/bigT))*J1973),IF(qCell=0,1,IF(OR(ISBLANK(F1974),COUNT($F$2:F1973)&lt;=qCell),IF(COUNT($F$2:F1973)=1,1,F1973/F1972),((qCell/COUNT($F$2:F1973))*(I1974/I1973))+((1-(qCell/COUNT($F$2:F1973)))*J1973)))),J1973),IF(Temp!sts_add=1,IF(H1973="in-sample",IF(Q1973=bigT,((qCell/bigT)*(I1974-I1973))+((1-(qCell/bigT))*J1973),IF(OR(ISBLANK(F1974),COUNT($AX$2:AX1973)&lt;=qCell),IF(COUNT($AX$2:AX1973)=1,0,AX1973-AX1972),((qCell/COUNT($AX$2:AX1973))*(I1974-I1973))+((1-(qCell/COUNT($AX$2:AX1973)))*J1973))),J1973),IF(H1973="in-sample",IF(Q1973=bigT,((qCell/bigT)*(I1974/I1973))+((1-(qCell/bigT))*J1973),IF(qCell=0,1,IF(OR(ISBLANK(F1974),COUNT($AX$2:AX1973)&lt;=qCell),IF(COUNT($AX$2:AX1973)=1,1,AX1973/AX1972),((qCell/COUNT($AX$2:AX1973))*(I1974/I1973))+((1-(qCell/COUNT($AX$2:AX1973)))*J1973)))),J1973)))))))</f>
        <v/>
      </c>
      <c r="K1974" s="120" t="str">
        <f>IF(H1974="","",IF(AND(Temp!optSeasCoef=0,Temp!sts_add=1),IF(H1974="out-sample",I1974+(Q1974*J1974),I1974+J1974),IF(AND(Temp!optSeasCoef=0,Temp!sts_multp=1),IF(H1974="out-sample",I1974*(J1974^Q1974),I1974*J1974),IF(Temp!sts_add=1,IF(H1974="out-sample",(I1974+(Q1974*J1974))*G1974,(I1974+J1974)*G1974),IF(H1974="out-sample",I1974*(J1974^Q1974)*G1974,I1974*J1974*G1974)))))</f>
        <v/>
      </c>
      <c r="L1974" s="116" t="str">
        <f t="shared" si="330"/>
        <v/>
      </c>
      <c r="M1974" s="116" t="str">
        <f t="shared" si="331"/>
        <v/>
      </c>
      <c r="N1974" s="116" t="str">
        <f t="shared" si="332"/>
        <v/>
      </c>
      <c r="O1974" s="116" t="str">
        <f t="shared" si="333"/>
        <v/>
      </c>
      <c r="P1974" s="116" t="str">
        <f t="shared" si="334"/>
        <v/>
      </c>
      <c r="Q1974" s="94" t="str">
        <f>IF(AND(Temp!fhor_indata=1,ISBLANK(F1974),H1973="in-sample"),1,IF(AND(Temp!fhor_indata=1,H1973="out-sample",Q1973&lt;XfHor),Q1973+1,IF(ISBLANK(F1974),"",IF(AND(H1974="out-sample",H1973="in-sample"),1,IF(AND(H1974="out-sample",H1973="out-sample"),Q1973+1,IF(ISNUMBER(Q1973),Q1973+1,1))))))</f>
        <v/>
      </c>
      <c r="R1974" s="94" t="str">
        <f t="shared" si="335"/>
        <v/>
      </c>
      <c r="S1974" s="94" t="str">
        <f>IF(Temp!fhor_indata=1,IF(S1973=XobsHor,1,IF(COUNT($S$2:S1973)&lt;=XobsHor,S1973+1,IF(AND(COUNT($S$2:S1973)&lt;=XobsHor+XfHor,IFERROR(MOD(S1973,XobsHor)&lt;XfHor,FALSE)),S1973+1,""))),IF(ISBLANK(F1974),"",IF(S1973=maxP,1,IF(S1973&lt;maxP,S1973+1,IF(COUNT($S$2:S1974)&lt;=XobsHor,S1973+1,"")))))</f>
        <v/>
      </c>
      <c r="T1974" s="3"/>
      <c r="U1974" s="6"/>
      <c r="V1974" s="6"/>
      <c r="W1974" s="6"/>
      <c r="X1974" s="6"/>
      <c r="Y1974" s="6"/>
      <c r="Z1974" s="6"/>
      <c r="AA1974" s="6"/>
      <c r="AB1974" s="6"/>
      <c r="AC1974" s="6"/>
      <c r="AD1974" s="6"/>
      <c r="AE1974" s="6"/>
      <c r="AF1974" s="6"/>
      <c r="AG1974" s="6"/>
      <c r="AH1974" s="6"/>
      <c r="AI1974" s="6"/>
      <c r="AJ1974" s="6"/>
      <c r="AK1974" s="6"/>
      <c r="AW1974" s="122" t="str">
        <f t="shared" si="337"/>
        <v/>
      </c>
      <c r="AX1974" s="123" t="str">
        <f t="shared" si="338"/>
        <v/>
      </c>
      <c r="AY1974" s="124" t="str">
        <f t="shared" si="339"/>
        <v/>
      </c>
      <c r="AZ1974" s="124" t="str">
        <f t="shared" si="340"/>
        <v/>
      </c>
      <c r="BF1974" s="91"/>
    </row>
    <row r="1975" spans="1:58" s="78" customFormat="1" ht="14.25" x14ac:dyDescent="0.2">
      <c r="A1975" s="6"/>
      <c r="B1975" s="6"/>
      <c r="C1975" s="6"/>
      <c r="D1975" s="3"/>
      <c r="E1975" s="98" t="str">
        <f t="shared" si="336"/>
        <v/>
      </c>
      <c r="F1975" s="117"/>
      <c r="G1975" s="116" t="str">
        <f>IF(E1975="","",IF(Temp!optSeasCoef=0,1,INDEX($C$2:$C$13,IF(MOD(COUNT($E$2:E1975),seas_indx)=0,seas_indx,MOD(COUNT($E$2:E1975),seas_indx)))))</f>
        <v/>
      </c>
      <c r="H1975" s="97" t="str">
        <f>IFERROR(IF(Temp!fhor_indata=1,IF(COUNT($S$2:S1975)&lt;=XobsHor,"in-sample",IF(AND(COUNT($S$2:S1975)&lt;=XobsHor+XfHor,MOD(S1974,XobsHor)&lt;XfHor),"out-sample","")),IF(ISBLANK(F1975),"",IF(COUNT($F$2:F1975)&lt;=XobsHor-XfHor,"in-sample","out-sample"))),"")</f>
        <v/>
      </c>
      <c r="I1975" s="120" t="str">
        <f>IF(AND(ISBLANK(F1974),H1974="in-sample"),"",IF(AND(Temp!fhor_indata=1,H1974="out-sample",H1975="out-sample"),I1974,IF(AND(ISBLANK(F1975),H1974="out-sample"),"",IF(AND(Temp!optSeasCoef=0,Temp!sts_add=1),IF(H1974="in-sample",IF(Q1974=bigT,((pCell/bigT)*F1974)+((1-(pCell/bigT))*(I1974+J1974)),IF(OR(ISBLANK(F1975),COUNT($F$2:F1974)&lt;=pCell),F1974,((pCell/COUNT($F$2:F1974))*F1974)+((1-(pCell/COUNT($F$2:F1974)))*(I1974+J1974)))),I1974),IF(AND(Temp!optSeasCoef=0,Temp!sts_multp=1),IF(H1974="in-sample",IF(Q1974=bigT,((pCell/bigT)*F1974)+((1-(pCell/bigT))*(I1974*J1974)),IF(OR(ISBLANK(F1975),COUNT(F$2:$F1974)&lt;=pCell),F1974,((pCell/COUNT($F$2:F1974))*F1974)+((1-(pCell/COUNT($F$2:F1974)))*(I1974*J1974)))),I1974),IF(Temp!sts_add=1,IF(H1974="in-sample",IF(Q1974=bigT,((pCell/bigT)*AX1974)+((1-(pCell/bigT))*(I1974+J1974)),IF(OR(ISBLANK(F1975),COUNT($AX$2:AX1974)&lt;=pCell),AX1974,((pCell/COUNT($AX$2:AX1974))*AX1974)+((1-(pCell/COUNT($AX$2:AX1974)))*(I1974+J1974)))),I1974),IF(H1974="in-sample",IF(Q1974=bigT,((pCell/bigT)*AX1974)+((1-(pCell/bigT))*(I1974*J1974)),IF(OR(ISBLANK(F1975),COUNT($AX$2:AX1974)&lt;=pCell),AX1974,((pCell/COUNT($AX$2:AX1974))*AX1974)+((1-(pCell/COUNT($AX$2:AX1974)))*(I1974*J1974)))),I1974)))))))</f>
        <v/>
      </c>
      <c r="J1975" s="120" t="str">
        <f>IF(AND(ISBLANK(F1974),H1974="in-sample"),"",IF(AND(Temp!fhor_indata=1,H1974="out-sample",H1975="out-sample"),J1974,IF(AND(ISBLANK(F1975),H1974="out-sample"),"",IF(AND(Temp!optSeasCoef=0,Temp!sts_add=1),IF(H1974="in-sample",IF(Q1974=bigT,((qCell/bigT)*(I1975-I1974))+((1-(qCell/bigT))*J1974),IF(OR(ISBLANK(F1975),COUNT($F$2:F1974)&lt;=qCell),IF(COUNT($F$2:F1974)=1,0,F1974-F1973),((qCell/COUNT($F$2:F1974))*(I1975-I1974))+((1-(qCell/COUNT($F$2:F1974)))*J1974))),J1974),IF(AND(Temp!optSeasCoef=0,Temp!sts_multp=1),IF(H1974="in-sample",IF(Q1974=bigT,((qCell/bigT)*(I1975/I1974))+((1-(qCell/bigT))*J1974),IF(qCell=0,1,IF(OR(ISBLANK(F1975),COUNT($F$2:F1974)&lt;=qCell),IF(COUNT($F$2:F1974)=1,1,F1974/F1973),((qCell/COUNT($F$2:F1974))*(I1975/I1974))+((1-(qCell/COUNT($F$2:F1974)))*J1974)))),J1974),IF(Temp!sts_add=1,IF(H1974="in-sample",IF(Q1974=bigT,((qCell/bigT)*(I1975-I1974))+((1-(qCell/bigT))*J1974),IF(OR(ISBLANK(F1975),COUNT($AX$2:AX1974)&lt;=qCell),IF(COUNT($AX$2:AX1974)=1,0,AX1974-AX1973),((qCell/COUNT($AX$2:AX1974))*(I1975-I1974))+((1-(qCell/COUNT($AX$2:AX1974)))*J1974))),J1974),IF(H1974="in-sample",IF(Q1974=bigT,((qCell/bigT)*(I1975/I1974))+((1-(qCell/bigT))*J1974),IF(qCell=0,1,IF(OR(ISBLANK(F1975),COUNT($AX$2:AX1974)&lt;=qCell),IF(COUNT($AX$2:AX1974)=1,1,AX1974/AX1973),((qCell/COUNT($AX$2:AX1974))*(I1975/I1974))+((1-(qCell/COUNT($AX$2:AX1974)))*J1974)))),J1974)))))))</f>
        <v/>
      </c>
      <c r="K1975" s="120" t="str">
        <f>IF(H1975="","",IF(AND(Temp!optSeasCoef=0,Temp!sts_add=1),IF(H1975="out-sample",I1975+(Q1975*J1975),I1975+J1975),IF(AND(Temp!optSeasCoef=0,Temp!sts_multp=1),IF(H1975="out-sample",I1975*(J1975^Q1975),I1975*J1975),IF(Temp!sts_add=1,IF(H1975="out-sample",(I1975+(Q1975*J1975))*G1975,(I1975+J1975)*G1975),IF(H1975="out-sample",I1975*(J1975^Q1975)*G1975,I1975*J1975*G1975)))))</f>
        <v/>
      </c>
      <c r="L1975" s="116" t="str">
        <f t="shared" si="330"/>
        <v/>
      </c>
      <c r="M1975" s="116" t="str">
        <f t="shared" si="331"/>
        <v/>
      </c>
      <c r="N1975" s="116" t="str">
        <f t="shared" si="332"/>
        <v/>
      </c>
      <c r="O1975" s="116" t="str">
        <f t="shared" si="333"/>
        <v/>
      </c>
      <c r="P1975" s="116" t="str">
        <f t="shared" si="334"/>
        <v/>
      </c>
      <c r="Q1975" s="94" t="str">
        <f>IF(AND(Temp!fhor_indata=1,ISBLANK(F1975),H1974="in-sample"),1,IF(AND(Temp!fhor_indata=1,H1974="out-sample",Q1974&lt;XfHor),Q1974+1,IF(ISBLANK(F1975),"",IF(AND(H1975="out-sample",H1974="in-sample"),1,IF(AND(H1975="out-sample",H1974="out-sample"),Q1974+1,IF(ISNUMBER(Q1974),Q1974+1,1))))))</f>
        <v/>
      </c>
      <c r="R1975" s="94" t="str">
        <f t="shared" si="335"/>
        <v/>
      </c>
      <c r="S1975" s="94" t="str">
        <f>IF(Temp!fhor_indata=1,IF(S1974=XobsHor,1,IF(COUNT($S$2:S1974)&lt;=XobsHor,S1974+1,IF(AND(COUNT($S$2:S1974)&lt;=XobsHor+XfHor,IFERROR(MOD(S1974,XobsHor)&lt;XfHor,FALSE)),S1974+1,""))),IF(ISBLANK(F1975),"",IF(S1974=maxP,1,IF(S1974&lt;maxP,S1974+1,IF(COUNT($S$2:S1975)&lt;=XobsHor,S1974+1,"")))))</f>
        <v/>
      </c>
      <c r="T1975" s="3"/>
      <c r="U1975" s="6"/>
      <c r="V1975" s="6"/>
      <c r="W1975" s="6"/>
      <c r="X1975" s="6"/>
      <c r="Y1975" s="6"/>
      <c r="Z1975" s="6"/>
      <c r="AA1975" s="6"/>
      <c r="AB1975" s="6"/>
      <c r="AC1975" s="6"/>
      <c r="AD1975" s="6"/>
      <c r="AE1975" s="6"/>
      <c r="AF1975" s="6"/>
      <c r="AG1975" s="6"/>
      <c r="AH1975" s="6"/>
      <c r="AI1975" s="6"/>
      <c r="AJ1975" s="6"/>
      <c r="AK1975" s="6"/>
      <c r="AW1975" s="122" t="str">
        <f t="shared" si="337"/>
        <v/>
      </c>
      <c r="AX1975" s="123" t="str">
        <f t="shared" si="338"/>
        <v/>
      </c>
      <c r="AY1975" s="124" t="str">
        <f t="shared" si="339"/>
        <v/>
      </c>
      <c r="AZ1975" s="124" t="str">
        <f t="shared" si="340"/>
        <v/>
      </c>
      <c r="BF1975" s="91"/>
    </row>
    <row r="1976" spans="1:58" s="78" customFormat="1" ht="14.25" x14ac:dyDescent="0.2">
      <c r="A1976" s="6"/>
      <c r="B1976" s="6"/>
      <c r="C1976" s="6"/>
      <c r="D1976" s="3"/>
      <c r="E1976" s="98" t="str">
        <f t="shared" si="336"/>
        <v/>
      </c>
      <c r="F1976" s="117"/>
      <c r="G1976" s="116" t="str">
        <f>IF(E1976="","",IF(Temp!optSeasCoef=0,1,INDEX($C$2:$C$13,IF(MOD(COUNT($E$2:E1976),seas_indx)=0,seas_indx,MOD(COUNT($E$2:E1976),seas_indx)))))</f>
        <v/>
      </c>
      <c r="H1976" s="97" t="str">
        <f>IFERROR(IF(Temp!fhor_indata=1,IF(COUNT($S$2:S1976)&lt;=XobsHor,"in-sample",IF(AND(COUNT($S$2:S1976)&lt;=XobsHor+XfHor,MOD(S1975,XobsHor)&lt;XfHor),"out-sample","")),IF(ISBLANK(F1976),"",IF(COUNT($F$2:F1976)&lt;=XobsHor-XfHor,"in-sample","out-sample"))),"")</f>
        <v/>
      </c>
      <c r="I1976" s="120" t="str">
        <f>IF(AND(ISBLANK(F1975),H1975="in-sample"),"",IF(AND(Temp!fhor_indata=1,H1975="out-sample",H1976="out-sample"),I1975,IF(AND(ISBLANK(F1976),H1975="out-sample"),"",IF(AND(Temp!optSeasCoef=0,Temp!sts_add=1),IF(H1975="in-sample",IF(Q1975=bigT,((pCell/bigT)*F1975)+((1-(pCell/bigT))*(I1975+J1975)),IF(OR(ISBLANK(F1976),COUNT($F$2:F1975)&lt;=pCell),F1975,((pCell/COUNT($F$2:F1975))*F1975)+((1-(pCell/COUNT($F$2:F1975)))*(I1975+J1975)))),I1975),IF(AND(Temp!optSeasCoef=0,Temp!sts_multp=1),IF(H1975="in-sample",IF(Q1975=bigT,((pCell/bigT)*F1975)+((1-(pCell/bigT))*(I1975*J1975)),IF(OR(ISBLANK(F1976),COUNT(F$2:$F1975)&lt;=pCell),F1975,((pCell/COUNT($F$2:F1975))*F1975)+((1-(pCell/COUNT($F$2:F1975)))*(I1975*J1975)))),I1975),IF(Temp!sts_add=1,IF(H1975="in-sample",IF(Q1975=bigT,((pCell/bigT)*AX1975)+((1-(pCell/bigT))*(I1975+J1975)),IF(OR(ISBLANK(F1976),COUNT($AX$2:AX1975)&lt;=pCell),AX1975,((pCell/COUNT($AX$2:AX1975))*AX1975)+((1-(pCell/COUNT($AX$2:AX1975)))*(I1975+J1975)))),I1975),IF(H1975="in-sample",IF(Q1975=bigT,((pCell/bigT)*AX1975)+((1-(pCell/bigT))*(I1975*J1975)),IF(OR(ISBLANK(F1976),COUNT($AX$2:AX1975)&lt;=pCell),AX1975,((pCell/COUNT($AX$2:AX1975))*AX1975)+((1-(pCell/COUNT($AX$2:AX1975)))*(I1975*J1975)))),I1975)))))))</f>
        <v/>
      </c>
      <c r="J1976" s="120" t="str">
        <f>IF(AND(ISBLANK(F1975),H1975="in-sample"),"",IF(AND(Temp!fhor_indata=1,H1975="out-sample",H1976="out-sample"),J1975,IF(AND(ISBLANK(F1976),H1975="out-sample"),"",IF(AND(Temp!optSeasCoef=0,Temp!sts_add=1),IF(H1975="in-sample",IF(Q1975=bigT,((qCell/bigT)*(I1976-I1975))+((1-(qCell/bigT))*J1975),IF(OR(ISBLANK(F1976),COUNT($F$2:F1975)&lt;=qCell),IF(COUNT($F$2:F1975)=1,0,F1975-F1974),((qCell/COUNT($F$2:F1975))*(I1976-I1975))+((1-(qCell/COUNT($F$2:F1975)))*J1975))),J1975),IF(AND(Temp!optSeasCoef=0,Temp!sts_multp=1),IF(H1975="in-sample",IF(Q1975=bigT,((qCell/bigT)*(I1976/I1975))+((1-(qCell/bigT))*J1975),IF(qCell=0,1,IF(OR(ISBLANK(F1976),COUNT($F$2:F1975)&lt;=qCell),IF(COUNT($F$2:F1975)=1,1,F1975/F1974),((qCell/COUNT($F$2:F1975))*(I1976/I1975))+((1-(qCell/COUNT($F$2:F1975)))*J1975)))),J1975),IF(Temp!sts_add=1,IF(H1975="in-sample",IF(Q1975=bigT,((qCell/bigT)*(I1976-I1975))+((1-(qCell/bigT))*J1975),IF(OR(ISBLANK(F1976),COUNT($AX$2:AX1975)&lt;=qCell),IF(COUNT($AX$2:AX1975)=1,0,AX1975-AX1974),((qCell/COUNT($AX$2:AX1975))*(I1976-I1975))+((1-(qCell/COUNT($AX$2:AX1975)))*J1975))),J1975),IF(H1975="in-sample",IF(Q1975=bigT,((qCell/bigT)*(I1976/I1975))+((1-(qCell/bigT))*J1975),IF(qCell=0,1,IF(OR(ISBLANK(F1976),COUNT($AX$2:AX1975)&lt;=qCell),IF(COUNT($AX$2:AX1975)=1,1,AX1975/AX1974),((qCell/COUNT($AX$2:AX1975))*(I1976/I1975))+((1-(qCell/COUNT($AX$2:AX1975)))*J1975)))),J1975)))))))</f>
        <v/>
      </c>
      <c r="K1976" s="120" t="str">
        <f>IF(H1976="","",IF(AND(Temp!optSeasCoef=0,Temp!sts_add=1),IF(H1976="out-sample",I1976+(Q1976*J1976),I1976+J1976),IF(AND(Temp!optSeasCoef=0,Temp!sts_multp=1),IF(H1976="out-sample",I1976*(J1976^Q1976),I1976*J1976),IF(Temp!sts_add=1,IF(H1976="out-sample",(I1976+(Q1976*J1976))*G1976,(I1976+J1976)*G1976),IF(H1976="out-sample",I1976*(J1976^Q1976)*G1976,I1976*J1976*G1976)))))</f>
        <v/>
      </c>
      <c r="L1976" s="116" t="str">
        <f t="shared" si="330"/>
        <v/>
      </c>
      <c r="M1976" s="116" t="str">
        <f t="shared" si="331"/>
        <v/>
      </c>
      <c r="N1976" s="116" t="str">
        <f t="shared" si="332"/>
        <v/>
      </c>
      <c r="O1976" s="116" t="str">
        <f t="shared" si="333"/>
        <v/>
      </c>
      <c r="P1976" s="116" t="str">
        <f t="shared" si="334"/>
        <v/>
      </c>
      <c r="Q1976" s="94" t="str">
        <f>IF(AND(Temp!fhor_indata=1,ISBLANK(F1976),H1975="in-sample"),1,IF(AND(Temp!fhor_indata=1,H1975="out-sample",Q1975&lt;XfHor),Q1975+1,IF(ISBLANK(F1976),"",IF(AND(H1976="out-sample",H1975="in-sample"),1,IF(AND(H1976="out-sample",H1975="out-sample"),Q1975+1,IF(ISNUMBER(Q1975),Q1975+1,1))))))</f>
        <v/>
      </c>
      <c r="R1976" s="94" t="str">
        <f t="shared" si="335"/>
        <v/>
      </c>
      <c r="S1976" s="94" t="str">
        <f>IF(Temp!fhor_indata=1,IF(S1975=XobsHor,1,IF(COUNT($S$2:S1975)&lt;=XobsHor,S1975+1,IF(AND(COUNT($S$2:S1975)&lt;=XobsHor+XfHor,IFERROR(MOD(S1975,XobsHor)&lt;XfHor,FALSE)),S1975+1,""))),IF(ISBLANK(F1976),"",IF(S1975=maxP,1,IF(S1975&lt;maxP,S1975+1,IF(COUNT($S$2:S1976)&lt;=XobsHor,S1975+1,"")))))</f>
        <v/>
      </c>
      <c r="T1976" s="3"/>
      <c r="U1976" s="6"/>
      <c r="V1976" s="6"/>
      <c r="W1976" s="6"/>
      <c r="X1976" s="6"/>
      <c r="Y1976" s="6"/>
      <c r="Z1976" s="6"/>
      <c r="AA1976" s="6"/>
      <c r="AB1976" s="6"/>
      <c r="AC1976" s="6"/>
      <c r="AD1976" s="6"/>
      <c r="AE1976" s="6"/>
      <c r="AF1976" s="6"/>
      <c r="AG1976" s="6"/>
      <c r="AH1976" s="6"/>
      <c r="AI1976" s="6"/>
      <c r="AJ1976" s="6"/>
      <c r="AK1976" s="6"/>
      <c r="AW1976" s="122" t="str">
        <f t="shared" si="337"/>
        <v/>
      </c>
      <c r="AX1976" s="123" t="str">
        <f t="shared" si="338"/>
        <v/>
      </c>
      <c r="AY1976" s="124" t="str">
        <f t="shared" si="339"/>
        <v/>
      </c>
      <c r="AZ1976" s="124" t="str">
        <f t="shared" si="340"/>
        <v/>
      </c>
      <c r="BF1976" s="91"/>
    </row>
    <row r="1977" spans="1:58" s="78" customFormat="1" ht="14.25" x14ac:dyDescent="0.2">
      <c r="A1977" s="6"/>
      <c r="B1977" s="6"/>
      <c r="C1977" s="6"/>
      <c r="D1977" s="3"/>
      <c r="E1977" s="98" t="str">
        <f t="shared" si="336"/>
        <v/>
      </c>
      <c r="F1977" s="117"/>
      <c r="G1977" s="116" t="str">
        <f>IF(E1977="","",IF(Temp!optSeasCoef=0,1,INDEX($C$2:$C$13,IF(MOD(COUNT($E$2:E1977),seas_indx)=0,seas_indx,MOD(COUNT($E$2:E1977),seas_indx)))))</f>
        <v/>
      </c>
      <c r="H1977" s="97" t="str">
        <f>IFERROR(IF(Temp!fhor_indata=1,IF(COUNT($S$2:S1977)&lt;=XobsHor,"in-sample",IF(AND(COUNT($S$2:S1977)&lt;=XobsHor+XfHor,MOD(S1976,XobsHor)&lt;XfHor),"out-sample","")),IF(ISBLANK(F1977),"",IF(COUNT($F$2:F1977)&lt;=XobsHor-XfHor,"in-sample","out-sample"))),"")</f>
        <v/>
      </c>
      <c r="I1977" s="120" t="str">
        <f>IF(AND(ISBLANK(F1976),H1976="in-sample"),"",IF(AND(Temp!fhor_indata=1,H1976="out-sample",H1977="out-sample"),I1976,IF(AND(ISBLANK(F1977),H1976="out-sample"),"",IF(AND(Temp!optSeasCoef=0,Temp!sts_add=1),IF(H1976="in-sample",IF(Q1976=bigT,((pCell/bigT)*F1976)+((1-(pCell/bigT))*(I1976+J1976)),IF(OR(ISBLANK(F1977),COUNT($F$2:F1976)&lt;=pCell),F1976,((pCell/COUNT($F$2:F1976))*F1976)+((1-(pCell/COUNT($F$2:F1976)))*(I1976+J1976)))),I1976),IF(AND(Temp!optSeasCoef=0,Temp!sts_multp=1),IF(H1976="in-sample",IF(Q1976=bigT,((pCell/bigT)*F1976)+((1-(pCell/bigT))*(I1976*J1976)),IF(OR(ISBLANK(F1977),COUNT(F$2:$F1976)&lt;=pCell),F1976,((pCell/COUNT($F$2:F1976))*F1976)+((1-(pCell/COUNT($F$2:F1976)))*(I1976*J1976)))),I1976),IF(Temp!sts_add=1,IF(H1976="in-sample",IF(Q1976=bigT,((pCell/bigT)*AX1976)+((1-(pCell/bigT))*(I1976+J1976)),IF(OR(ISBLANK(F1977),COUNT($AX$2:AX1976)&lt;=pCell),AX1976,((pCell/COUNT($AX$2:AX1976))*AX1976)+((1-(pCell/COUNT($AX$2:AX1976)))*(I1976+J1976)))),I1976),IF(H1976="in-sample",IF(Q1976=bigT,((pCell/bigT)*AX1976)+((1-(pCell/bigT))*(I1976*J1976)),IF(OR(ISBLANK(F1977),COUNT($AX$2:AX1976)&lt;=pCell),AX1976,((pCell/COUNT($AX$2:AX1976))*AX1976)+((1-(pCell/COUNT($AX$2:AX1976)))*(I1976*J1976)))),I1976)))))))</f>
        <v/>
      </c>
      <c r="J1977" s="120" t="str">
        <f>IF(AND(ISBLANK(F1976),H1976="in-sample"),"",IF(AND(Temp!fhor_indata=1,H1976="out-sample",H1977="out-sample"),J1976,IF(AND(ISBLANK(F1977),H1976="out-sample"),"",IF(AND(Temp!optSeasCoef=0,Temp!sts_add=1),IF(H1976="in-sample",IF(Q1976=bigT,((qCell/bigT)*(I1977-I1976))+((1-(qCell/bigT))*J1976),IF(OR(ISBLANK(F1977),COUNT($F$2:F1976)&lt;=qCell),IF(COUNT($F$2:F1976)=1,0,F1976-F1975),((qCell/COUNT($F$2:F1976))*(I1977-I1976))+((1-(qCell/COUNT($F$2:F1976)))*J1976))),J1976),IF(AND(Temp!optSeasCoef=0,Temp!sts_multp=1),IF(H1976="in-sample",IF(Q1976=bigT,((qCell/bigT)*(I1977/I1976))+((1-(qCell/bigT))*J1976),IF(qCell=0,1,IF(OR(ISBLANK(F1977),COUNT($F$2:F1976)&lt;=qCell),IF(COUNT($F$2:F1976)=1,1,F1976/F1975),((qCell/COUNT($F$2:F1976))*(I1977/I1976))+((1-(qCell/COUNT($F$2:F1976)))*J1976)))),J1976),IF(Temp!sts_add=1,IF(H1976="in-sample",IF(Q1976=bigT,((qCell/bigT)*(I1977-I1976))+((1-(qCell/bigT))*J1976),IF(OR(ISBLANK(F1977),COUNT($AX$2:AX1976)&lt;=qCell),IF(COUNT($AX$2:AX1976)=1,0,AX1976-AX1975),((qCell/COUNT($AX$2:AX1976))*(I1977-I1976))+((1-(qCell/COUNT($AX$2:AX1976)))*J1976))),J1976),IF(H1976="in-sample",IF(Q1976=bigT,((qCell/bigT)*(I1977/I1976))+((1-(qCell/bigT))*J1976),IF(qCell=0,1,IF(OR(ISBLANK(F1977),COUNT($AX$2:AX1976)&lt;=qCell),IF(COUNT($AX$2:AX1976)=1,1,AX1976/AX1975),((qCell/COUNT($AX$2:AX1976))*(I1977/I1976))+((1-(qCell/COUNT($AX$2:AX1976)))*J1976)))),J1976)))))))</f>
        <v/>
      </c>
      <c r="K1977" s="120" t="str">
        <f>IF(H1977="","",IF(AND(Temp!optSeasCoef=0,Temp!sts_add=1),IF(H1977="out-sample",I1977+(Q1977*J1977),I1977+J1977),IF(AND(Temp!optSeasCoef=0,Temp!sts_multp=1),IF(H1977="out-sample",I1977*(J1977^Q1977),I1977*J1977),IF(Temp!sts_add=1,IF(H1977="out-sample",(I1977+(Q1977*J1977))*G1977,(I1977+J1977)*G1977),IF(H1977="out-sample",I1977*(J1977^Q1977)*G1977,I1977*J1977*G1977)))))</f>
        <v/>
      </c>
      <c r="L1977" s="116" t="str">
        <f t="shared" si="330"/>
        <v/>
      </c>
      <c r="M1977" s="116" t="str">
        <f t="shared" si="331"/>
        <v/>
      </c>
      <c r="N1977" s="116" t="str">
        <f t="shared" si="332"/>
        <v/>
      </c>
      <c r="O1977" s="116" t="str">
        <f t="shared" si="333"/>
        <v/>
      </c>
      <c r="P1977" s="116" t="str">
        <f t="shared" si="334"/>
        <v/>
      </c>
      <c r="Q1977" s="94" t="str">
        <f>IF(AND(Temp!fhor_indata=1,ISBLANK(F1977),H1976="in-sample"),1,IF(AND(Temp!fhor_indata=1,H1976="out-sample",Q1976&lt;XfHor),Q1976+1,IF(ISBLANK(F1977),"",IF(AND(H1977="out-sample",H1976="in-sample"),1,IF(AND(H1977="out-sample",H1976="out-sample"),Q1976+1,IF(ISNUMBER(Q1976),Q1976+1,1))))))</f>
        <v/>
      </c>
      <c r="R1977" s="94" t="str">
        <f t="shared" si="335"/>
        <v/>
      </c>
      <c r="S1977" s="94" t="str">
        <f>IF(Temp!fhor_indata=1,IF(S1976=XobsHor,1,IF(COUNT($S$2:S1976)&lt;=XobsHor,S1976+1,IF(AND(COUNT($S$2:S1976)&lt;=XobsHor+XfHor,IFERROR(MOD(S1976,XobsHor)&lt;XfHor,FALSE)),S1976+1,""))),IF(ISBLANK(F1977),"",IF(S1976=maxP,1,IF(S1976&lt;maxP,S1976+1,IF(COUNT($S$2:S1977)&lt;=XobsHor,S1976+1,"")))))</f>
        <v/>
      </c>
      <c r="T1977" s="3"/>
      <c r="U1977" s="6"/>
      <c r="V1977" s="6"/>
      <c r="W1977" s="6"/>
      <c r="X1977" s="6"/>
      <c r="Y1977" s="6"/>
      <c r="Z1977" s="6"/>
      <c r="AA1977" s="6"/>
      <c r="AB1977" s="6"/>
      <c r="AC1977" s="6"/>
      <c r="AD1977" s="6"/>
      <c r="AE1977" s="6"/>
      <c r="AF1977" s="6"/>
      <c r="AG1977" s="6"/>
      <c r="AH1977" s="6"/>
      <c r="AI1977" s="6"/>
      <c r="AJ1977" s="6"/>
      <c r="AK1977" s="6"/>
      <c r="AW1977" s="122" t="str">
        <f t="shared" si="337"/>
        <v/>
      </c>
      <c r="AX1977" s="123" t="str">
        <f t="shared" si="338"/>
        <v/>
      </c>
      <c r="AY1977" s="124" t="str">
        <f t="shared" si="339"/>
        <v/>
      </c>
      <c r="AZ1977" s="124" t="str">
        <f t="shared" si="340"/>
        <v/>
      </c>
      <c r="BF1977" s="91"/>
    </row>
    <row r="1978" spans="1:58" s="78" customFormat="1" ht="14.25" x14ac:dyDescent="0.2">
      <c r="A1978" s="6"/>
      <c r="B1978" s="6"/>
      <c r="C1978" s="6"/>
      <c r="D1978" s="3"/>
      <c r="E1978" s="98" t="str">
        <f t="shared" si="336"/>
        <v/>
      </c>
      <c r="F1978" s="117"/>
      <c r="G1978" s="116" t="str">
        <f>IF(E1978="","",IF(Temp!optSeasCoef=0,1,INDEX($C$2:$C$13,IF(MOD(COUNT($E$2:E1978),seas_indx)=0,seas_indx,MOD(COUNT($E$2:E1978),seas_indx)))))</f>
        <v/>
      </c>
      <c r="H1978" s="97" t="str">
        <f>IFERROR(IF(Temp!fhor_indata=1,IF(COUNT($S$2:S1978)&lt;=XobsHor,"in-sample",IF(AND(COUNT($S$2:S1978)&lt;=XobsHor+XfHor,MOD(S1977,XobsHor)&lt;XfHor),"out-sample","")),IF(ISBLANK(F1978),"",IF(COUNT($F$2:F1978)&lt;=XobsHor-XfHor,"in-sample","out-sample"))),"")</f>
        <v/>
      </c>
      <c r="I1978" s="120" t="str">
        <f>IF(AND(ISBLANK(F1977),H1977="in-sample"),"",IF(AND(Temp!fhor_indata=1,H1977="out-sample",H1978="out-sample"),I1977,IF(AND(ISBLANK(F1978),H1977="out-sample"),"",IF(AND(Temp!optSeasCoef=0,Temp!sts_add=1),IF(H1977="in-sample",IF(Q1977=bigT,((pCell/bigT)*F1977)+((1-(pCell/bigT))*(I1977+J1977)),IF(OR(ISBLANK(F1978),COUNT($F$2:F1977)&lt;=pCell),F1977,((pCell/COUNT($F$2:F1977))*F1977)+((1-(pCell/COUNT($F$2:F1977)))*(I1977+J1977)))),I1977),IF(AND(Temp!optSeasCoef=0,Temp!sts_multp=1),IF(H1977="in-sample",IF(Q1977=bigT,((pCell/bigT)*F1977)+((1-(pCell/bigT))*(I1977*J1977)),IF(OR(ISBLANK(F1978),COUNT(F$2:$F1977)&lt;=pCell),F1977,((pCell/COUNT($F$2:F1977))*F1977)+((1-(pCell/COUNT($F$2:F1977)))*(I1977*J1977)))),I1977),IF(Temp!sts_add=1,IF(H1977="in-sample",IF(Q1977=bigT,((pCell/bigT)*AX1977)+((1-(pCell/bigT))*(I1977+J1977)),IF(OR(ISBLANK(F1978),COUNT($AX$2:AX1977)&lt;=pCell),AX1977,((pCell/COUNT($AX$2:AX1977))*AX1977)+((1-(pCell/COUNT($AX$2:AX1977)))*(I1977+J1977)))),I1977),IF(H1977="in-sample",IF(Q1977=bigT,((pCell/bigT)*AX1977)+((1-(pCell/bigT))*(I1977*J1977)),IF(OR(ISBLANK(F1978),COUNT($AX$2:AX1977)&lt;=pCell),AX1977,((pCell/COUNT($AX$2:AX1977))*AX1977)+((1-(pCell/COUNT($AX$2:AX1977)))*(I1977*J1977)))),I1977)))))))</f>
        <v/>
      </c>
      <c r="J1978" s="120" t="str">
        <f>IF(AND(ISBLANK(F1977),H1977="in-sample"),"",IF(AND(Temp!fhor_indata=1,H1977="out-sample",H1978="out-sample"),J1977,IF(AND(ISBLANK(F1978),H1977="out-sample"),"",IF(AND(Temp!optSeasCoef=0,Temp!sts_add=1),IF(H1977="in-sample",IF(Q1977=bigT,((qCell/bigT)*(I1978-I1977))+((1-(qCell/bigT))*J1977),IF(OR(ISBLANK(F1978),COUNT($F$2:F1977)&lt;=qCell),IF(COUNT($F$2:F1977)=1,0,F1977-F1976),((qCell/COUNT($F$2:F1977))*(I1978-I1977))+((1-(qCell/COUNT($F$2:F1977)))*J1977))),J1977),IF(AND(Temp!optSeasCoef=0,Temp!sts_multp=1),IF(H1977="in-sample",IF(Q1977=bigT,((qCell/bigT)*(I1978/I1977))+((1-(qCell/bigT))*J1977),IF(qCell=0,1,IF(OR(ISBLANK(F1978),COUNT($F$2:F1977)&lt;=qCell),IF(COUNT($F$2:F1977)=1,1,F1977/F1976),((qCell/COUNT($F$2:F1977))*(I1978/I1977))+((1-(qCell/COUNT($F$2:F1977)))*J1977)))),J1977),IF(Temp!sts_add=1,IF(H1977="in-sample",IF(Q1977=bigT,((qCell/bigT)*(I1978-I1977))+((1-(qCell/bigT))*J1977),IF(OR(ISBLANK(F1978),COUNT($AX$2:AX1977)&lt;=qCell),IF(COUNT($AX$2:AX1977)=1,0,AX1977-AX1976),((qCell/COUNT($AX$2:AX1977))*(I1978-I1977))+((1-(qCell/COUNT($AX$2:AX1977)))*J1977))),J1977),IF(H1977="in-sample",IF(Q1977=bigT,((qCell/bigT)*(I1978/I1977))+((1-(qCell/bigT))*J1977),IF(qCell=0,1,IF(OR(ISBLANK(F1978),COUNT($AX$2:AX1977)&lt;=qCell),IF(COUNT($AX$2:AX1977)=1,1,AX1977/AX1976),((qCell/COUNT($AX$2:AX1977))*(I1978/I1977))+((1-(qCell/COUNT($AX$2:AX1977)))*J1977)))),J1977)))))))</f>
        <v/>
      </c>
      <c r="K1978" s="120" t="str">
        <f>IF(H1978="","",IF(AND(Temp!optSeasCoef=0,Temp!sts_add=1),IF(H1978="out-sample",I1978+(Q1978*J1978),I1978+J1978),IF(AND(Temp!optSeasCoef=0,Temp!sts_multp=1),IF(H1978="out-sample",I1978*(J1978^Q1978),I1978*J1978),IF(Temp!sts_add=1,IF(H1978="out-sample",(I1978+(Q1978*J1978))*G1978,(I1978+J1978)*G1978),IF(H1978="out-sample",I1978*(J1978^Q1978)*G1978,I1978*J1978*G1978)))))</f>
        <v/>
      </c>
      <c r="L1978" s="116" t="str">
        <f t="shared" si="330"/>
        <v/>
      </c>
      <c r="M1978" s="116" t="str">
        <f t="shared" si="331"/>
        <v/>
      </c>
      <c r="N1978" s="116" t="str">
        <f t="shared" si="332"/>
        <v/>
      </c>
      <c r="O1978" s="116" t="str">
        <f t="shared" si="333"/>
        <v/>
      </c>
      <c r="P1978" s="116" t="str">
        <f t="shared" si="334"/>
        <v/>
      </c>
      <c r="Q1978" s="94" t="str">
        <f>IF(AND(Temp!fhor_indata=1,ISBLANK(F1978),H1977="in-sample"),1,IF(AND(Temp!fhor_indata=1,H1977="out-sample",Q1977&lt;XfHor),Q1977+1,IF(ISBLANK(F1978),"",IF(AND(H1978="out-sample",H1977="in-sample"),1,IF(AND(H1978="out-sample",H1977="out-sample"),Q1977+1,IF(ISNUMBER(Q1977),Q1977+1,1))))))</f>
        <v/>
      </c>
      <c r="R1978" s="94" t="str">
        <f t="shared" si="335"/>
        <v/>
      </c>
      <c r="S1978" s="94" t="str">
        <f>IF(Temp!fhor_indata=1,IF(S1977=XobsHor,1,IF(COUNT($S$2:S1977)&lt;=XobsHor,S1977+1,IF(AND(COUNT($S$2:S1977)&lt;=XobsHor+XfHor,IFERROR(MOD(S1977,XobsHor)&lt;XfHor,FALSE)),S1977+1,""))),IF(ISBLANK(F1978),"",IF(S1977=maxP,1,IF(S1977&lt;maxP,S1977+1,IF(COUNT($S$2:S1978)&lt;=XobsHor,S1977+1,"")))))</f>
        <v/>
      </c>
      <c r="T1978" s="3"/>
      <c r="U1978" s="6"/>
      <c r="V1978" s="6"/>
      <c r="W1978" s="6"/>
      <c r="X1978" s="6"/>
      <c r="Y1978" s="6"/>
      <c r="Z1978" s="6"/>
      <c r="AA1978" s="6"/>
      <c r="AB1978" s="6"/>
      <c r="AC1978" s="6"/>
      <c r="AD1978" s="6"/>
      <c r="AE1978" s="6"/>
      <c r="AF1978" s="6"/>
      <c r="AG1978" s="6"/>
      <c r="AH1978" s="6"/>
      <c r="AI1978" s="6"/>
      <c r="AJ1978" s="6"/>
      <c r="AK1978" s="6"/>
      <c r="AW1978" s="122" t="str">
        <f t="shared" si="337"/>
        <v/>
      </c>
      <c r="AX1978" s="123" t="str">
        <f t="shared" si="338"/>
        <v/>
      </c>
      <c r="AY1978" s="124" t="str">
        <f t="shared" si="339"/>
        <v/>
      </c>
      <c r="AZ1978" s="124" t="str">
        <f t="shared" si="340"/>
        <v/>
      </c>
      <c r="BF1978" s="91"/>
    </row>
    <row r="1979" spans="1:58" s="78" customFormat="1" ht="14.25" x14ac:dyDescent="0.2">
      <c r="A1979" s="6"/>
      <c r="B1979" s="6"/>
      <c r="C1979" s="6"/>
      <c r="D1979" s="3"/>
      <c r="E1979" s="98" t="str">
        <f t="shared" si="336"/>
        <v/>
      </c>
      <c r="F1979" s="117"/>
      <c r="G1979" s="116" t="str">
        <f>IF(E1979="","",IF(Temp!optSeasCoef=0,1,INDEX($C$2:$C$13,IF(MOD(COUNT($E$2:E1979),seas_indx)=0,seas_indx,MOD(COUNT($E$2:E1979),seas_indx)))))</f>
        <v/>
      </c>
      <c r="H1979" s="97" t="str">
        <f>IFERROR(IF(Temp!fhor_indata=1,IF(COUNT($S$2:S1979)&lt;=XobsHor,"in-sample",IF(AND(COUNT($S$2:S1979)&lt;=XobsHor+XfHor,MOD(S1978,XobsHor)&lt;XfHor),"out-sample","")),IF(ISBLANK(F1979),"",IF(COUNT($F$2:F1979)&lt;=XobsHor-XfHor,"in-sample","out-sample"))),"")</f>
        <v/>
      </c>
      <c r="I1979" s="120" t="str">
        <f>IF(AND(ISBLANK(F1978),H1978="in-sample"),"",IF(AND(Temp!fhor_indata=1,H1978="out-sample",H1979="out-sample"),I1978,IF(AND(ISBLANK(F1979),H1978="out-sample"),"",IF(AND(Temp!optSeasCoef=0,Temp!sts_add=1),IF(H1978="in-sample",IF(Q1978=bigT,((pCell/bigT)*F1978)+((1-(pCell/bigT))*(I1978+J1978)),IF(OR(ISBLANK(F1979),COUNT($F$2:F1978)&lt;=pCell),F1978,((pCell/COUNT($F$2:F1978))*F1978)+((1-(pCell/COUNT($F$2:F1978)))*(I1978+J1978)))),I1978),IF(AND(Temp!optSeasCoef=0,Temp!sts_multp=1),IF(H1978="in-sample",IF(Q1978=bigT,((pCell/bigT)*F1978)+((1-(pCell/bigT))*(I1978*J1978)),IF(OR(ISBLANK(F1979),COUNT(F$2:$F1978)&lt;=pCell),F1978,((pCell/COUNT($F$2:F1978))*F1978)+((1-(pCell/COUNT($F$2:F1978)))*(I1978*J1978)))),I1978),IF(Temp!sts_add=1,IF(H1978="in-sample",IF(Q1978=bigT,((pCell/bigT)*AX1978)+((1-(pCell/bigT))*(I1978+J1978)),IF(OR(ISBLANK(F1979),COUNT($AX$2:AX1978)&lt;=pCell),AX1978,((pCell/COUNT($AX$2:AX1978))*AX1978)+((1-(pCell/COUNT($AX$2:AX1978)))*(I1978+J1978)))),I1978),IF(H1978="in-sample",IF(Q1978=bigT,((pCell/bigT)*AX1978)+((1-(pCell/bigT))*(I1978*J1978)),IF(OR(ISBLANK(F1979),COUNT($AX$2:AX1978)&lt;=pCell),AX1978,((pCell/COUNT($AX$2:AX1978))*AX1978)+((1-(pCell/COUNT($AX$2:AX1978)))*(I1978*J1978)))),I1978)))))))</f>
        <v/>
      </c>
      <c r="J1979" s="120" t="str">
        <f>IF(AND(ISBLANK(F1978),H1978="in-sample"),"",IF(AND(Temp!fhor_indata=1,H1978="out-sample",H1979="out-sample"),J1978,IF(AND(ISBLANK(F1979),H1978="out-sample"),"",IF(AND(Temp!optSeasCoef=0,Temp!sts_add=1),IF(H1978="in-sample",IF(Q1978=bigT,((qCell/bigT)*(I1979-I1978))+((1-(qCell/bigT))*J1978),IF(OR(ISBLANK(F1979),COUNT($F$2:F1978)&lt;=qCell),IF(COUNT($F$2:F1978)=1,0,F1978-F1977),((qCell/COUNT($F$2:F1978))*(I1979-I1978))+((1-(qCell/COUNT($F$2:F1978)))*J1978))),J1978),IF(AND(Temp!optSeasCoef=0,Temp!sts_multp=1),IF(H1978="in-sample",IF(Q1978=bigT,((qCell/bigT)*(I1979/I1978))+((1-(qCell/bigT))*J1978),IF(qCell=0,1,IF(OR(ISBLANK(F1979),COUNT($F$2:F1978)&lt;=qCell),IF(COUNT($F$2:F1978)=1,1,F1978/F1977),((qCell/COUNT($F$2:F1978))*(I1979/I1978))+((1-(qCell/COUNT($F$2:F1978)))*J1978)))),J1978),IF(Temp!sts_add=1,IF(H1978="in-sample",IF(Q1978=bigT,((qCell/bigT)*(I1979-I1978))+((1-(qCell/bigT))*J1978),IF(OR(ISBLANK(F1979),COUNT($AX$2:AX1978)&lt;=qCell),IF(COUNT($AX$2:AX1978)=1,0,AX1978-AX1977),((qCell/COUNT($AX$2:AX1978))*(I1979-I1978))+((1-(qCell/COUNT($AX$2:AX1978)))*J1978))),J1978),IF(H1978="in-sample",IF(Q1978=bigT,((qCell/bigT)*(I1979/I1978))+((1-(qCell/bigT))*J1978),IF(qCell=0,1,IF(OR(ISBLANK(F1979),COUNT($AX$2:AX1978)&lt;=qCell),IF(COUNT($AX$2:AX1978)=1,1,AX1978/AX1977),((qCell/COUNT($AX$2:AX1978))*(I1979/I1978))+((1-(qCell/COUNT($AX$2:AX1978)))*J1978)))),J1978)))))))</f>
        <v/>
      </c>
      <c r="K1979" s="120" t="str">
        <f>IF(H1979="","",IF(AND(Temp!optSeasCoef=0,Temp!sts_add=1),IF(H1979="out-sample",I1979+(Q1979*J1979),I1979+J1979),IF(AND(Temp!optSeasCoef=0,Temp!sts_multp=1),IF(H1979="out-sample",I1979*(J1979^Q1979),I1979*J1979),IF(Temp!sts_add=1,IF(H1979="out-sample",(I1979+(Q1979*J1979))*G1979,(I1979+J1979)*G1979),IF(H1979="out-sample",I1979*(J1979^Q1979)*G1979,I1979*J1979*G1979)))))</f>
        <v/>
      </c>
      <c r="L1979" s="116" t="str">
        <f t="shared" si="330"/>
        <v/>
      </c>
      <c r="M1979" s="116" t="str">
        <f t="shared" si="331"/>
        <v/>
      </c>
      <c r="N1979" s="116" t="str">
        <f t="shared" si="332"/>
        <v/>
      </c>
      <c r="O1979" s="116" t="str">
        <f t="shared" si="333"/>
        <v/>
      </c>
      <c r="P1979" s="116" t="str">
        <f t="shared" si="334"/>
        <v/>
      </c>
      <c r="Q1979" s="94" t="str">
        <f>IF(AND(Temp!fhor_indata=1,ISBLANK(F1979),H1978="in-sample"),1,IF(AND(Temp!fhor_indata=1,H1978="out-sample",Q1978&lt;XfHor),Q1978+1,IF(ISBLANK(F1979),"",IF(AND(H1979="out-sample",H1978="in-sample"),1,IF(AND(H1979="out-sample",H1978="out-sample"),Q1978+1,IF(ISNUMBER(Q1978),Q1978+1,1))))))</f>
        <v/>
      </c>
      <c r="R1979" s="94" t="str">
        <f t="shared" si="335"/>
        <v/>
      </c>
      <c r="S1979" s="94" t="str">
        <f>IF(Temp!fhor_indata=1,IF(S1978=XobsHor,1,IF(COUNT($S$2:S1978)&lt;=XobsHor,S1978+1,IF(AND(COUNT($S$2:S1978)&lt;=XobsHor+XfHor,IFERROR(MOD(S1978,XobsHor)&lt;XfHor,FALSE)),S1978+1,""))),IF(ISBLANK(F1979),"",IF(S1978=maxP,1,IF(S1978&lt;maxP,S1978+1,IF(COUNT($S$2:S1979)&lt;=XobsHor,S1978+1,"")))))</f>
        <v/>
      </c>
      <c r="T1979" s="3"/>
      <c r="U1979" s="6"/>
      <c r="V1979" s="6"/>
      <c r="W1979" s="6"/>
      <c r="X1979" s="6"/>
      <c r="Y1979" s="6"/>
      <c r="Z1979" s="6"/>
      <c r="AA1979" s="6"/>
      <c r="AB1979" s="6"/>
      <c r="AC1979" s="6"/>
      <c r="AD1979" s="6"/>
      <c r="AE1979" s="6"/>
      <c r="AF1979" s="6"/>
      <c r="AG1979" s="6"/>
      <c r="AH1979" s="6"/>
      <c r="AI1979" s="6"/>
      <c r="AJ1979" s="6"/>
      <c r="AK1979" s="6"/>
      <c r="AW1979" s="122" t="str">
        <f t="shared" si="337"/>
        <v/>
      </c>
      <c r="AX1979" s="123" t="str">
        <f t="shared" si="338"/>
        <v/>
      </c>
      <c r="AY1979" s="124" t="str">
        <f t="shared" si="339"/>
        <v/>
      </c>
      <c r="AZ1979" s="124" t="str">
        <f t="shared" si="340"/>
        <v/>
      </c>
      <c r="BF1979" s="91"/>
    </row>
    <row r="1980" spans="1:58" s="78" customFormat="1" ht="14.25" x14ac:dyDescent="0.2">
      <c r="A1980" s="6"/>
      <c r="B1980" s="6"/>
      <c r="C1980" s="6"/>
      <c r="D1980" s="3"/>
      <c r="E1980" s="98" t="str">
        <f t="shared" si="336"/>
        <v/>
      </c>
      <c r="F1980" s="117"/>
      <c r="G1980" s="116" t="str">
        <f>IF(E1980="","",IF(Temp!optSeasCoef=0,1,INDEX($C$2:$C$13,IF(MOD(COUNT($E$2:E1980),seas_indx)=0,seas_indx,MOD(COUNT($E$2:E1980),seas_indx)))))</f>
        <v/>
      </c>
      <c r="H1980" s="97" t="str">
        <f>IFERROR(IF(Temp!fhor_indata=1,IF(COUNT($S$2:S1980)&lt;=XobsHor,"in-sample",IF(AND(COUNT($S$2:S1980)&lt;=XobsHor+XfHor,MOD(S1979,XobsHor)&lt;XfHor),"out-sample","")),IF(ISBLANK(F1980),"",IF(COUNT($F$2:F1980)&lt;=XobsHor-XfHor,"in-sample","out-sample"))),"")</f>
        <v/>
      </c>
      <c r="I1980" s="120" t="str">
        <f>IF(AND(ISBLANK(F1979),H1979="in-sample"),"",IF(AND(Temp!fhor_indata=1,H1979="out-sample",H1980="out-sample"),I1979,IF(AND(ISBLANK(F1980),H1979="out-sample"),"",IF(AND(Temp!optSeasCoef=0,Temp!sts_add=1),IF(H1979="in-sample",IF(Q1979=bigT,((pCell/bigT)*F1979)+((1-(pCell/bigT))*(I1979+J1979)),IF(OR(ISBLANK(F1980),COUNT($F$2:F1979)&lt;=pCell),F1979,((pCell/COUNT($F$2:F1979))*F1979)+((1-(pCell/COUNT($F$2:F1979)))*(I1979+J1979)))),I1979),IF(AND(Temp!optSeasCoef=0,Temp!sts_multp=1),IF(H1979="in-sample",IF(Q1979=bigT,((pCell/bigT)*F1979)+((1-(pCell/bigT))*(I1979*J1979)),IF(OR(ISBLANK(F1980),COUNT(F$2:$F1979)&lt;=pCell),F1979,((pCell/COUNT($F$2:F1979))*F1979)+((1-(pCell/COUNT($F$2:F1979)))*(I1979*J1979)))),I1979),IF(Temp!sts_add=1,IF(H1979="in-sample",IF(Q1979=bigT,((pCell/bigT)*AX1979)+((1-(pCell/bigT))*(I1979+J1979)),IF(OR(ISBLANK(F1980),COUNT($AX$2:AX1979)&lt;=pCell),AX1979,((pCell/COUNT($AX$2:AX1979))*AX1979)+((1-(pCell/COUNT($AX$2:AX1979)))*(I1979+J1979)))),I1979),IF(H1979="in-sample",IF(Q1979=bigT,((pCell/bigT)*AX1979)+((1-(pCell/bigT))*(I1979*J1979)),IF(OR(ISBLANK(F1980),COUNT($AX$2:AX1979)&lt;=pCell),AX1979,((pCell/COUNT($AX$2:AX1979))*AX1979)+((1-(pCell/COUNT($AX$2:AX1979)))*(I1979*J1979)))),I1979)))))))</f>
        <v/>
      </c>
      <c r="J1980" s="120" t="str">
        <f>IF(AND(ISBLANK(F1979),H1979="in-sample"),"",IF(AND(Temp!fhor_indata=1,H1979="out-sample",H1980="out-sample"),J1979,IF(AND(ISBLANK(F1980),H1979="out-sample"),"",IF(AND(Temp!optSeasCoef=0,Temp!sts_add=1),IF(H1979="in-sample",IF(Q1979=bigT,((qCell/bigT)*(I1980-I1979))+((1-(qCell/bigT))*J1979),IF(OR(ISBLANK(F1980),COUNT($F$2:F1979)&lt;=qCell),IF(COUNT($F$2:F1979)=1,0,F1979-F1978),((qCell/COUNT($F$2:F1979))*(I1980-I1979))+((1-(qCell/COUNT($F$2:F1979)))*J1979))),J1979),IF(AND(Temp!optSeasCoef=0,Temp!sts_multp=1),IF(H1979="in-sample",IF(Q1979=bigT,((qCell/bigT)*(I1980/I1979))+((1-(qCell/bigT))*J1979),IF(qCell=0,1,IF(OR(ISBLANK(F1980),COUNT($F$2:F1979)&lt;=qCell),IF(COUNT($F$2:F1979)=1,1,F1979/F1978),((qCell/COUNT($F$2:F1979))*(I1980/I1979))+((1-(qCell/COUNT($F$2:F1979)))*J1979)))),J1979),IF(Temp!sts_add=1,IF(H1979="in-sample",IF(Q1979=bigT,((qCell/bigT)*(I1980-I1979))+((1-(qCell/bigT))*J1979),IF(OR(ISBLANK(F1980),COUNT($AX$2:AX1979)&lt;=qCell),IF(COUNT($AX$2:AX1979)=1,0,AX1979-AX1978),((qCell/COUNT($AX$2:AX1979))*(I1980-I1979))+((1-(qCell/COUNT($AX$2:AX1979)))*J1979))),J1979),IF(H1979="in-sample",IF(Q1979=bigT,((qCell/bigT)*(I1980/I1979))+((1-(qCell/bigT))*J1979),IF(qCell=0,1,IF(OR(ISBLANK(F1980),COUNT($AX$2:AX1979)&lt;=qCell),IF(COUNT($AX$2:AX1979)=1,1,AX1979/AX1978),((qCell/COUNT($AX$2:AX1979))*(I1980/I1979))+((1-(qCell/COUNT($AX$2:AX1979)))*J1979)))),J1979)))))))</f>
        <v/>
      </c>
      <c r="K1980" s="120" t="str">
        <f>IF(H1980="","",IF(AND(Temp!optSeasCoef=0,Temp!sts_add=1),IF(H1980="out-sample",I1980+(Q1980*J1980),I1980+J1980),IF(AND(Temp!optSeasCoef=0,Temp!sts_multp=1),IF(H1980="out-sample",I1980*(J1980^Q1980),I1980*J1980),IF(Temp!sts_add=1,IF(H1980="out-sample",(I1980+(Q1980*J1980))*G1980,(I1980+J1980)*G1980),IF(H1980="out-sample",I1980*(J1980^Q1980)*G1980,I1980*J1980*G1980)))))</f>
        <v/>
      </c>
      <c r="L1980" s="116" t="str">
        <f t="shared" si="330"/>
        <v/>
      </c>
      <c r="M1980" s="116" t="str">
        <f t="shared" si="331"/>
        <v/>
      </c>
      <c r="N1980" s="116" t="str">
        <f t="shared" si="332"/>
        <v/>
      </c>
      <c r="O1980" s="116" t="str">
        <f t="shared" si="333"/>
        <v/>
      </c>
      <c r="P1980" s="116" t="str">
        <f t="shared" si="334"/>
        <v/>
      </c>
      <c r="Q1980" s="94" t="str">
        <f>IF(AND(Temp!fhor_indata=1,ISBLANK(F1980),H1979="in-sample"),1,IF(AND(Temp!fhor_indata=1,H1979="out-sample",Q1979&lt;XfHor),Q1979+1,IF(ISBLANK(F1980),"",IF(AND(H1980="out-sample",H1979="in-sample"),1,IF(AND(H1980="out-sample",H1979="out-sample"),Q1979+1,IF(ISNUMBER(Q1979),Q1979+1,1))))))</f>
        <v/>
      </c>
      <c r="R1980" s="94" t="str">
        <f t="shared" si="335"/>
        <v/>
      </c>
      <c r="S1980" s="94" t="str">
        <f>IF(Temp!fhor_indata=1,IF(S1979=XobsHor,1,IF(COUNT($S$2:S1979)&lt;=XobsHor,S1979+1,IF(AND(COUNT($S$2:S1979)&lt;=XobsHor+XfHor,IFERROR(MOD(S1979,XobsHor)&lt;XfHor,FALSE)),S1979+1,""))),IF(ISBLANK(F1980),"",IF(S1979=maxP,1,IF(S1979&lt;maxP,S1979+1,IF(COUNT($S$2:S1980)&lt;=XobsHor,S1979+1,"")))))</f>
        <v/>
      </c>
      <c r="T1980" s="3"/>
      <c r="U1980" s="6"/>
      <c r="V1980" s="6"/>
      <c r="W1980" s="6"/>
      <c r="X1980" s="6"/>
      <c r="Y1980" s="6"/>
      <c r="Z1980" s="6"/>
      <c r="AA1980" s="6"/>
      <c r="AB1980" s="6"/>
      <c r="AC1980" s="6"/>
      <c r="AD1980" s="6"/>
      <c r="AE1980" s="6"/>
      <c r="AF1980" s="6"/>
      <c r="AG1980" s="6"/>
      <c r="AH1980" s="6"/>
      <c r="AI1980" s="6"/>
      <c r="AJ1980" s="6"/>
      <c r="AK1980" s="6"/>
      <c r="AW1980" s="122" t="str">
        <f t="shared" si="337"/>
        <v/>
      </c>
      <c r="AX1980" s="123" t="str">
        <f t="shared" si="338"/>
        <v/>
      </c>
      <c r="AY1980" s="124" t="str">
        <f t="shared" si="339"/>
        <v/>
      </c>
      <c r="AZ1980" s="124" t="str">
        <f t="shared" si="340"/>
        <v/>
      </c>
      <c r="BF1980" s="91"/>
    </row>
    <row r="1981" spans="1:58" s="78" customFormat="1" ht="14.25" x14ac:dyDescent="0.2">
      <c r="A1981" s="6"/>
      <c r="B1981" s="6"/>
      <c r="C1981" s="6"/>
      <c r="D1981" s="3"/>
      <c r="E1981" s="98" t="str">
        <f t="shared" si="336"/>
        <v/>
      </c>
      <c r="F1981" s="117"/>
      <c r="G1981" s="116" t="str">
        <f>IF(E1981="","",IF(Temp!optSeasCoef=0,1,INDEX($C$2:$C$13,IF(MOD(COUNT($E$2:E1981),seas_indx)=0,seas_indx,MOD(COUNT($E$2:E1981),seas_indx)))))</f>
        <v/>
      </c>
      <c r="H1981" s="97" t="str">
        <f>IFERROR(IF(Temp!fhor_indata=1,IF(COUNT($S$2:S1981)&lt;=XobsHor,"in-sample",IF(AND(COUNT($S$2:S1981)&lt;=XobsHor+XfHor,MOD(S1980,XobsHor)&lt;XfHor),"out-sample","")),IF(ISBLANK(F1981),"",IF(COUNT($F$2:F1981)&lt;=XobsHor-XfHor,"in-sample","out-sample"))),"")</f>
        <v/>
      </c>
      <c r="I1981" s="120" t="str">
        <f>IF(AND(ISBLANK(F1980),H1980="in-sample"),"",IF(AND(Temp!fhor_indata=1,H1980="out-sample",H1981="out-sample"),I1980,IF(AND(ISBLANK(F1981),H1980="out-sample"),"",IF(AND(Temp!optSeasCoef=0,Temp!sts_add=1),IF(H1980="in-sample",IF(Q1980=bigT,((pCell/bigT)*F1980)+((1-(pCell/bigT))*(I1980+J1980)),IF(OR(ISBLANK(F1981),COUNT($F$2:F1980)&lt;=pCell),F1980,((pCell/COUNT($F$2:F1980))*F1980)+((1-(pCell/COUNT($F$2:F1980)))*(I1980+J1980)))),I1980),IF(AND(Temp!optSeasCoef=0,Temp!sts_multp=1),IF(H1980="in-sample",IF(Q1980=bigT,((pCell/bigT)*F1980)+((1-(pCell/bigT))*(I1980*J1980)),IF(OR(ISBLANK(F1981),COUNT(F$2:$F1980)&lt;=pCell),F1980,((pCell/COUNT($F$2:F1980))*F1980)+((1-(pCell/COUNT($F$2:F1980)))*(I1980*J1980)))),I1980),IF(Temp!sts_add=1,IF(H1980="in-sample",IF(Q1980=bigT,((pCell/bigT)*AX1980)+((1-(pCell/bigT))*(I1980+J1980)),IF(OR(ISBLANK(F1981),COUNT($AX$2:AX1980)&lt;=pCell),AX1980,((pCell/COUNT($AX$2:AX1980))*AX1980)+((1-(pCell/COUNT($AX$2:AX1980)))*(I1980+J1980)))),I1980),IF(H1980="in-sample",IF(Q1980=bigT,((pCell/bigT)*AX1980)+((1-(pCell/bigT))*(I1980*J1980)),IF(OR(ISBLANK(F1981),COUNT($AX$2:AX1980)&lt;=pCell),AX1980,((pCell/COUNT($AX$2:AX1980))*AX1980)+((1-(pCell/COUNT($AX$2:AX1980)))*(I1980*J1980)))),I1980)))))))</f>
        <v/>
      </c>
      <c r="J1981" s="120" t="str">
        <f>IF(AND(ISBLANK(F1980),H1980="in-sample"),"",IF(AND(Temp!fhor_indata=1,H1980="out-sample",H1981="out-sample"),J1980,IF(AND(ISBLANK(F1981),H1980="out-sample"),"",IF(AND(Temp!optSeasCoef=0,Temp!sts_add=1),IF(H1980="in-sample",IF(Q1980=bigT,((qCell/bigT)*(I1981-I1980))+((1-(qCell/bigT))*J1980),IF(OR(ISBLANK(F1981),COUNT($F$2:F1980)&lt;=qCell),IF(COUNT($F$2:F1980)=1,0,F1980-F1979),((qCell/COUNT($F$2:F1980))*(I1981-I1980))+((1-(qCell/COUNT($F$2:F1980)))*J1980))),J1980),IF(AND(Temp!optSeasCoef=0,Temp!sts_multp=1),IF(H1980="in-sample",IF(Q1980=bigT,((qCell/bigT)*(I1981/I1980))+((1-(qCell/bigT))*J1980),IF(qCell=0,1,IF(OR(ISBLANK(F1981),COUNT($F$2:F1980)&lt;=qCell),IF(COUNT($F$2:F1980)=1,1,F1980/F1979),((qCell/COUNT($F$2:F1980))*(I1981/I1980))+((1-(qCell/COUNT($F$2:F1980)))*J1980)))),J1980),IF(Temp!sts_add=1,IF(H1980="in-sample",IF(Q1980=bigT,((qCell/bigT)*(I1981-I1980))+((1-(qCell/bigT))*J1980),IF(OR(ISBLANK(F1981),COUNT($AX$2:AX1980)&lt;=qCell),IF(COUNT($AX$2:AX1980)=1,0,AX1980-AX1979),((qCell/COUNT($AX$2:AX1980))*(I1981-I1980))+((1-(qCell/COUNT($AX$2:AX1980)))*J1980))),J1980),IF(H1980="in-sample",IF(Q1980=bigT,((qCell/bigT)*(I1981/I1980))+((1-(qCell/bigT))*J1980),IF(qCell=0,1,IF(OR(ISBLANK(F1981),COUNT($AX$2:AX1980)&lt;=qCell),IF(COUNT($AX$2:AX1980)=1,1,AX1980/AX1979),((qCell/COUNT($AX$2:AX1980))*(I1981/I1980))+((1-(qCell/COUNT($AX$2:AX1980)))*J1980)))),J1980)))))))</f>
        <v/>
      </c>
      <c r="K1981" s="120" t="str">
        <f>IF(H1981="","",IF(AND(Temp!optSeasCoef=0,Temp!sts_add=1),IF(H1981="out-sample",I1981+(Q1981*J1981),I1981+J1981),IF(AND(Temp!optSeasCoef=0,Temp!sts_multp=1),IF(H1981="out-sample",I1981*(J1981^Q1981),I1981*J1981),IF(Temp!sts_add=1,IF(H1981="out-sample",(I1981+(Q1981*J1981))*G1981,(I1981+J1981)*G1981),IF(H1981="out-sample",I1981*(J1981^Q1981)*G1981,I1981*J1981*G1981)))))</f>
        <v/>
      </c>
      <c r="L1981" s="116" t="str">
        <f t="shared" si="330"/>
        <v/>
      </c>
      <c r="M1981" s="116" t="str">
        <f t="shared" si="331"/>
        <v/>
      </c>
      <c r="N1981" s="116" t="str">
        <f t="shared" si="332"/>
        <v/>
      </c>
      <c r="O1981" s="116" t="str">
        <f t="shared" si="333"/>
        <v/>
      </c>
      <c r="P1981" s="116" t="str">
        <f t="shared" si="334"/>
        <v/>
      </c>
      <c r="Q1981" s="94" t="str">
        <f>IF(AND(Temp!fhor_indata=1,ISBLANK(F1981),H1980="in-sample"),1,IF(AND(Temp!fhor_indata=1,H1980="out-sample",Q1980&lt;XfHor),Q1980+1,IF(ISBLANK(F1981),"",IF(AND(H1981="out-sample",H1980="in-sample"),1,IF(AND(H1981="out-sample",H1980="out-sample"),Q1980+1,IF(ISNUMBER(Q1980),Q1980+1,1))))))</f>
        <v/>
      </c>
      <c r="R1981" s="94" t="str">
        <f t="shared" si="335"/>
        <v/>
      </c>
      <c r="S1981" s="94" t="str">
        <f>IF(Temp!fhor_indata=1,IF(S1980=XobsHor,1,IF(COUNT($S$2:S1980)&lt;=XobsHor,S1980+1,IF(AND(COUNT($S$2:S1980)&lt;=XobsHor+XfHor,IFERROR(MOD(S1980,XobsHor)&lt;XfHor,FALSE)),S1980+1,""))),IF(ISBLANK(F1981),"",IF(S1980=maxP,1,IF(S1980&lt;maxP,S1980+1,IF(COUNT($S$2:S1981)&lt;=XobsHor,S1980+1,"")))))</f>
        <v/>
      </c>
      <c r="T1981" s="3"/>
      <c r="U1981" s="6"/>
      <c r="V1981" s="6"/>
      <c r="W1981" s="6"/>
      <c r="X1981" s="6"/>
      <c r="Y1981" s="6"/>
      <c r="Z1981" s="6"/>
      <c r="AA1981" s="6"/>
      <c r="AB1981" s="6"/>
      <c r="AC1981" s="6"/>
      <c r="AD1981" s="6"/>
      <c r="AE1981" s="6"/>
      <c r="AF1981" s="6"/>
      <c r="AG1981" s="6"/>
      <c r="AH1981" s="6"/>
      <c r="AI1981" s="6"/>
      <c r="AJ1981" s="6"/>
      <c r="AK1981" s="6"/>
      <c r="AW1981" s="122" t="str">
        <f t="shared" si="337"/>
        <v/>
      </c>
      <c r="AX1981" s="123" t="str">
        <f t="shared" si="338"/>
        <v/>
      </c>
      <c r="AY1981" s="124" t="str">
        <f t="shared" si="339"/>
        <v/>
      </c>
      <c r="AZ1981" s="124" t="str">
        <f t="shared" si="340"/>
        <v/>
      </c>
      <c r="BF1981" s="91"/>
    </row>
    <row r="1982" spans="1:58" s="78" customFormat="1" ht="14.25" x14ac:dyDescent="0.2">
      <c r="A1982" s="6"/>
      <c r="B1982" s="6"/>
      <c r="C1982" s="6"/>
      <c r="D1982" s="3"/>
      <c r="E1982" s="98" t="str">
        <f t="shared" si="336"/>
        <v/>
      </c>
      <c r="F1982" s="117"/>
      <c r="G1982" s="116" t="str">
        <f>IF(E1982="","",IF(Temp!optSeasCoef=0,1,INDEX($C$2:$C$13,IF(MOD(COUNT($E$2:E1982),seas_indx)=0,seas_indx,MOD(COUNT($E$2:E1982),seas_indx)))))</f>
        <v/>
      </c>
      <c r="H1982" s="97" t="str">
        <f>IFERROR(IF(Temp!fhor_indata=1,IF(COUNT($S$2:S1982)&lt;=XobsHor,"in-sample",IF(AND(COUNT($S$2:S1982)&lt;=XobsHor+XfHor,MOD(S1981,XobsHor)&lt;XfHor),"out-sample","")),IF(ISBLANK(F1982),"",IF(COUNT($F$2:F1982)&lt;=XobsHor-XfHor,"in-sample","out-sample"))),"")</f>
        <v/>
      </c>
      <c r="I1982" s="120" t="str">
        <f>IF(AND(ISBLANK(F1981),H1981="in-sample"),"",IF(AND(Temp!fhor_indata=1,H1981="out-sample",H1982="out-sample"),I1981,IF(AND(ISBLANK(F1982),H1981="out-sample"),"",IF(AND(Temp!optSeasCoef=0,Temp!sts_add=1),IF(H1981="in-sample",IF(Q1981=bigT,((pCell/bigT)*F1981)+((1-(pCell/bigT))*(I1981+J1981)),IF(OR(ISBLANK(F1982),COUNT($F$2:F1981)&lt;=pCell),F1981,((pCell/COUNT($F$2:F1981))*F1981)+((1-(pCell/COUNT($F$2:F1981)))*(I1981+J1981)))),I1981),IF(AND(Temp!optSeasCoef=0,Temp!sts_multp=1),IF(H1981="in-sample",IF(Q1981=bigT,((pCell/bigT)*F1981)+((1-(pCell/bigT))*(I1981*J1981)),IF(OR(ISBLANK(F1982),COUNT(F$2:$F1981)&lt;=pCell),F1981,((pCell/COUNT($F$2:F1981))*F1981)+((1-(pCell/COUNT($F$2:F1981)))*(I1981*J1981)))),I1981),IF(Temp!sts_add=1,IF(H1981="in-sample",IF(Q1981=bigT,((pCell/bigT)*AX1981)+((1-(pCell/bigT))*(I1981+J1981)),IF(OR(ISBLANK(F1982),COUNT($AX$2:AX1981)&lt;=pCell),AX1981,((pCell/COUNT($AX$2:AX1981))*AX1981)+((1-(pCell/COUNT($AX$2:AX1981)))*(I1981+J1981)))),I1981),IF(H1981="in-sample",IF(Q1981=bigT,((pCell/bigT)*AX1981)+((1-(pCell/bigT))*(I1981*J1981)),IF(OR(ISBLANK(F1982),COUNT($AX$2:AX1981)&lt;=pCell),AX1981,((pCell/COUNT($AX$2:AX1981))*AX1981)+((1-(pCell/COUNT($AX$2:AX1981)))*(I1981*J1981)))),I1981)))))))</f>
        <v/>
      </c>
      <c r="J1982" s="120" t="str">
        <f>IF(AND(ISBLANK(F1981),H1981="in-sample"),"",IF(AND(Temp!fhor_indata=1,H1981="out-sample",H1982="out-sample"),J1981,IF(AND(ISBLANK(F1982),H1981="out-sample"),"",IF(AND(Temp!optSeasCoef=0,Temp!sts_add=1),IF(H1981="in-sample",IF(Q1981=bigT,((qCell/bigT)*(I1982-I1981))+((1-(qCell/bigT))*J1981),IF(OR(ISBLANK(F1982),COUNT($F$2:F1981)&lt;=qCell),IF(COUNT($F$2:F1981)=1,0,F1981-F1980),((qCell/COUNT($F$2:F1981))*(I1982-I1981))+((1-(qCell/COUNT($F$2:F1981)))*J1981))),J1981),IF(AND(Temp!optSeasCoef=0,Temp!sts_multp=1),IF(H1981="in-sample",IF(Q1981=bigT,((qCell/bigT)*(I1982/I1981))+((1-(qCell/bigT))*J1981),IF(qCell=0,1,IF(OR(ISBLANK(F1982),COUNT($F$2:F1981)&lt;=qCell),IF(COUNT($F$2:F1981)=1,1,F1981/F1980),((qCell/COUNT($F$2:F1981))*(I1982/I1981))+((1-(qCell/COUNT($F$2:F1981)))*J1981)))),J1981),IF(Temp!sts_add=1,IF(H1981="in-sample",IF(Q1981=bigT,((qCell/bigT)*(I1982-I1981))+((1-(qCell/bigT))*J1981),IF(OR(ISBLANK(F1982),COUNT($AX$2:AX1981)&lt;=qCell),IF(COUNT($AX$2:AX1981)=1,0,AX1981-AX1980),((qCell/COUNT($AX$2:AX1981))*(I1982-I1981))+((1-(qCell/COUNT($AX$2:AX1981)))*J1981))),J1981),IF(H1981="in-sample",IF(Q1981=bigT,((qCell/bigT)*(I1982/I1981))+((1-(qCell/bigT))*J1981),IF(qCell=0,1,IF(OR(ISBLANK(F1982),COUNT($AX$2:AX1981)&lt;=qCell),IF(COUNT($AX$2:AX1981)=1,1,AX1981/AX1980),((qCell/COUNT($AX$2:AX1981))*(I1982/I1981))+((1-(qCell/COUNT($AX$2:AX1981)))*J1981)))),J1981)))))))</f>
        <v/>
      </c>
      <c r="K1982" s="120" t="str">
        <f>IF(H1982="","",IF(AND(Temp!optSeasCoef=0,Temp!sts_add=1),IF(H1982="out-sample",I1982+(Q1982*J1982),I1982+J1982),IF(AND(Temp!optSeasCoef=0,Temp!sts_multp=1),IF(H1982="out-sample",I1982*(J1982^Q1982),I1982*J1982),IF(Temp!sts_add=1,IF(H1982="out-sample",(I1982+(Q1982*J1982))*G1982,(I1982+J1982)*G1982),IF(H1982="out-sample",I1982*(J1982^Q1982)*G1982,I1982*J1982*G1982)))))</f>
        <v/>
      </c>
      <c r="L1982" s="116" t="str">
        <f t="shared" si="330"/>
        <v/>
      </c>
      <c r="M1982" s="116" t="str">
        <f t="shared" si="331"/>
        <v/>
      </c>
      <c r="N1982" s="116" t="str">
        <f t="shared" si="332"/>
        <v/>
      </c>
      <c r="O1982" s="116" t="str">
        <f t="shared" si="333"/>
        <v/>
      </c>
      <c r="P1982" s="116" t="str">
        <f t="shared" si="334"/>
        <v/>
      </c>
      <c r="Q1982" s="94" t="str">
        <f>IF(AND(Temp!fhor_indata=1,ISBLANK(F1982),H1981="in-sample"),1,IF(AND(Temp!fhor_indata=1,H1981="out-sample",Q1981&lt;XfHor),Q1981+1,IF(ISBLANK(F1982),"",IF(AND(H1982="out-sample",H1981="in-sample"),1,IF(AND(H1982="out-sample",H1981="out-sample"),Q1981+1,IF(ISNUMBER(Q1981),Q1981+1,1))))))</f>
        <v/>
      </c>
      <c r="R1982" s="94" t="str">
        <f t="shared" si="335"/>
        <v/>
      </c>
      <c r="S1982" s="94" t="str">
        <f>IF(Temp!fhor_indata=1,IF(S1981=XobsHor,1,IF(COUNT($S$2:S1981)&lt;=XobsHor,S1981+1,IF(AND(COUNT($S$2:S1981)&lt;=XobsHor+XfHor,IFERROR(MOD(S1981,XobsHor)&lt;XfHor,FALSE)),S1981+1,""))),IF(ISBLANK(F1982),"",IF(S1981=maxP,1,IF(S1981&lt;maxP,S1981+1,IF(COUNT($S$2:S1982)&lt;=XobsHor,S1981+1,"")))))</f>
        <v/>
      </c>
      <c r="T1982" s="3"/>
      <c r="U1982" s="6"/>
      <c r="V1982" s="6"/>
      <c r="W1982" s="6"/>
      <c r="X1982" s="6"/>
      <c r="Y1982" s="6"/>
      <c r="Z1982" s="6"/>
      <c r="AA1982" s="6"/>
      <c r="AB1982" s="6"/>
      <c r="AC1982" s="6"/>
      <c r="AD1982" s="6"/>
      <c r="AE1982" s="6"/>
      <c r="AF1982" s="6"/>
      <c r="AG1982" s="6"/>
      <c r="AH1982" s="6"/>
      <c r="AI1982" s="6"/>
      <c r="AJ1982" s="6"/>
      <c r="AK1982" s="6"/>
      <c r="AW1982" s="122" t="str">
        <f t="shared" si="337"/>
        <v/>
      </c>
      <c r="AX1982" s="123" t="str">
        <f t="shared" si="338"/>
        <v/>
      </c>
      <c r="AY1982" s="124" t="str">
        <f t="shared" si="339"/>
        <v/>
      </c>
      <c r="AZ1982" s="124" t="str">
        <f t="shared" si="340"/>
        <v/>
      </c>
      <c r="BF1982" s="91"/>
    </row>
    <row r="1983" spans="1:58" s="78" customFormat="1" ht="14.25" x14ac:dyDescent="0.2">
      <c r="A1983" s="6"/>
      <c r="B1983" s="6"/>
      <c r="C1983" s="6"/>
      <c r="D1983" s="3"/>
      <c r="E1983" s="98" t="str">
        <f t="shared" si="336"/>
        <v/>
      </c>
      <c r="F1983" s="117"/>
      <c r="G1983" s="116" t="str">
        <f>IF(E1983="","",IF(Temp!optSeasCoef=0,1,INDEX($C$2:$C$13,IF(MOD(COUNT($E$2:E1983),seas_indx)=0,seas_indx,MOD(COUNT($E$2:E1983),seas_indx)))))</f>
        <v/>
      </c>
      <c r="H1983" s="97" t="str">
        <f>IFERROR(IF(Temp!fhor_indata=1,IF(COUNT($S$2:S1983)&lt;=XobsHor,"in-sample",IF(AND(COUNT($S$2:S1983)&lt;=XobsHor+XfHor,MOD(S1982,XobsHor)&lt;XfHor),"out-sample","")),IF(ISBLANK(F1983),"",IF(COUNT($F$2:F1983)&lt;=XobsHor-XfHor,"in-sample","out-sample"))),"")</f>
        <v/>
      </c>
      <c r="I1983" s="120" t="str">
        <f>IF(AND(ISBLANK(F1982),H1982="in-sample"),"",IF(AND(Temp!fhor_indata=1,H1982="out-sample",H1983="out-sample"),I1982,IF(AND(ISBLANK(F1983),H1982="out-sample"),"",IF(AND(Temp!optSeasCoef=0,Temp!sts_add=1),IF(H1982="in-sample",IF(Q1982=bigT,((pCell/bigT)*F1982)+((1-(pCell/bigT))*(I1982+J1982)),IF(OR(ISBLANK(F1983),COUNT($F$2:F1982)&lt;=pCell),F1982,((pCell/COUNT($F$2:F1982))*F1982)+((1-(pCell/COUNT($F$2:F1982)))*(I1982+J1982)))),I1982),IF(AND(Temp!optSeasCoef=0,Temp!sts_multp=1),IF(H1982="in-sample",IF(Q1982=bigT,((pCell/bigT)*F1982)+((1-(pCell/bigT))*(I1982*J1982)),IF(OR(ISBLANK(F1983),COUNT(F$2:$F1982)&lt;=pCell),F1982,((pCell/COUNT($F$2:F1982))*F1982)+((1-(pCell/COUNT($F$2:F1982)))*(I1982*J1982)))),I1982),IF(Temp!sts_add=1,IF(H1982="in-sample",IF(Q1982=bigT,((pCell/bigT)*AX1982)+((1-(pCell/bigT))*(I1982+J1982)),IF(OR(ISBLANK(F1983),COUNT($AX$2:AX1982)&lt;=pCell),AX1982,((pCell/COUNT($AX$2:AX1982))*AX1982)+((1-(pCell/COUNT($AX$2:AX1982)))*(I1982+J1982)))),I1982),IF(H1982="in-sample",IF(Q1982=bigT,((pCell/bigT)*AX1982)+((1-(pCell/bigT))*(I1982*J1982)),IF(OR(ISBLANK(F1983),COUNT($AX$2:AX1982)&lt;=pCell),AX1982,((pCell/COUNT($AX$2:AX1982))*AX1982)+((1-(pCell/COUNT($AX$2:AX1982)))*(I1982*J1982)))),I1982)))))))</f>
        <v/>
      </c>
      <c r="J1983" s="120" t="str">
        <f>IF(AND(ISBLANK(F1982),H1982="in-sample"),"",IF(AND(Temp!fhor_indata=1,H1982="out-sample",H1983="out-sample"),J1982,IF(AND(ISBLANK(F1983),H1982="out-sample"),"",IF(AND(Temp!optSeasCoef=0,Temp!sts_add=1),IF(H1982="in-sample",IF(Q1982=bigT,((qCell/bigT)*(I1983-I1982))+((1-(qCell/bigT))*J1982),IF(OR(ISBLANK(F1983),COUNT($F$2:F1982)&lt;=qCell),IF(COUNT($F$2:F1982)=1,0,F1982-F1981),((qCell/COUNT($F$2:F1982))*(I1983-I1982))+((1-(qCell/COUNT($F$2:F1982)))*J1982))),J1982),IF(AND(Temp!optSeasCoef=0,Temp!sts_multp=1),IF(H1982="in-sample",IF(Q1982=bigT,((qCell/bigT)*(I1983/I1982))+((1-(qCell/bigT))*J1982),IF(qCell=0,1,IF(OR(ISBLANK(F1983),COUNT($F$2:F1982)&lt;=qCell),IF(COUNT($F$2:F1982)=1,1,F1982/F1981),((qCell/COUNT($F$2:F1982))*(I1983/I1982))+((1-(qCell/COUNT($F$2:F1982)))*J1982)))),J1982),IF(Temp!sts_add=1,IF(H1982="in-sample",IF(Q1982=bigT,((qCell/bigT)*(I1983-I1982))+((1-(qCell/bigT))*J1982),IF(OR(ISBLANK(F1983),COUNT($AX$2:AX1982)&lt;=qCell),IF(COUNT($AX$2:AX1982)=1,0,AX1982-AX1981),((qCell/COUNT($AX$2:AX1982))*(I1983-I1982))+((1-(qCell/COUNT($AX$2:AX1982)))*J1982))),J1982),IF(H1982="in-sample",IF(Q1982=bigT,((qCell/bigT)*(I1983/I1982))+((1-(qCell/bigT))*J1982),IF(qCell=0,1,IF(OR(ISBLANK(F1983),COUNT($AX$2:AX1982)&lt;=qCell),IF(COUNT($AX$2:AX1982)=1,1,AX1982/AX1981),((qCell/COUNT($AX$2:AX1982))*(I1983/I1982))+((1-(qCell/COUNT($AX$2:AX1982)))*J1982)))),J1982)))))))</f>
        <v/>
      </c>
      <c r="K1983" s="120" t="str">
        <f>IF(H1983="","",IF(AND(Temp!optSeasCoef=0,Temp!sts_add=1),IF(H1983="out-sample",I1983+(Q1983*J1983),I1983+J1983),IF(AND(Temp!optSeasCoef=0,Temp!sts_multp=1),IF(H1983="out-sample",I1983*(J1983^Q1983),I1983*J1983),IF(Temp!sts_add=1,IF(H1983="out-sample",(I1983+(Q1983*J1983))*G1983,(I1983+J1983)*G1983),IF(H1983="out-sample",I1983*(J1983^Q1983)*G1983,I1983*J1983*G1983)))))</f>
        <v/>
      </c>
      <c r="L1983" s="116" t="str">
        <f t="shared" si="330"/>
        <v/>
      </c>
      <c r="M1983" s="116" t="str">
        <f t="shared" si="331"/>
        <v/>
      </c>
      <c r="N1983" s="116" t="str">
        <f t="shared" si="332"/>
        <v/>
      </c>
      <c r="O1983" s="116" t="str">
        <f t="shared" si="333"/>
        <v/>
      </c>
      <c r="P1983" s="116" t="str">
        <f t="shared" si="334"/>
        <v/>
      </c>
      <c r="Q1983" s="94" t="str">
        <f>IF(AND(Temp!fhor_indata=1,ISBLANK(F1983),H1982="in-sample"),1,IF(AND(Temp!fhor_indata=1,H1982="out-sample",Q1982&lt;XfHor),Q1982+1,IF(ISBLANK(F1983),"",IF(AND(H1983="out-sample",H1982="in-sample"),1,IF(AND(H1983="out-sample",H1982="out-sample"),Q1982+1,IF(ISNUMBER(Q1982),Q1982+1,1))))))</f>
        <v/>
      </c>
      <c r="R1983" s="94" t="str">
        <f t="shared" si="335"/>
        <v/>
      </c>
      <c r="S1983" s="94" t="str">
        <f>IF(Temp!fhor_indata=1,IF(S1982=XobsHor,1,IF(COUNT($S$2:S1982)&lt;=XobsHor,S1982+1,IF(AND(COUNT($S$2:S1982)&lt;=XobsHor+XfHor,IFERROR(MOD(S1982,XobsHor)&lt;XfHor,FALSE)),S1982+1,""))),IF(ISBLANK(F1983),"",IF(S1982=maxP,1,IF(S1982&lt;maxP,S1982+1,IF(COUNT($S$2:S1983)&lt;=XobsHor,S1982+1,"")))))</f>
        <v/>
      </c>
      <c r="T1983" s="3"/>
      <c r="U1983" s="6"/>
      <c r="V1983" s="6"/>
      <c r="W1983" s="6"/>
      <c r="X1983" s="6"/>
      <c r="Y1983" s="6"/>
      <c r="Z1983" s="6"/>
      <c r="AA1983" s="6"/>
      <c r="AB1983" s="6"/>
      <c r="AC1983" s="6"/>
      <c r="AD1983" s="6"/>
      <c r="AE1983" s="6"/>
      <c r="AF1983" s="6"/>
      <c r="AG1983" s="6"/>
      <c r="AH1983" s="6"/>
      <c r="AI1983" s="6"/>
      <c r="AJ1983" s="6"/>
      <c r="AK1983" s="6"/>
      <c r="AW1983" s="122" t="str">
        <f t="shared" si="337"/>
        <v/>
      </c>
      <c r="AX1983" s="123" t="str">
        <f t="shared" si="338"/>
        <v/>
      </c>
      <c r="AY1983" s="124" t="str">
        <f t="shared" si="339"/>
        <v/>
      </c>
      <c r="AZ1983" s="124" t="str">
        <f t="shared" si="340"/>
        <v/>
      </c>
      <c r="BF1983" s="91"/>
    </row>
    <row r="1984" spans="1:58" s="78" customFormat="1" ht="14.25" x14ac:dyDescent="0.2">
      <c r="A1984" s="6"/>
      <c r="B1984" s="6"/>
      <c r="C1984" s="6"/>
      <c r="D1984" s="3"/>
      <c r="E1984" s="98" t="str">
        <f t="shared" si="336"/>
        <v/>
      </c>
      <c r="F1984" s="117"/>
      <c r="G1984" s="116" t="str">
        <f>IF(E1984="","",IF(Temp!optSeasCoef=0,1,INDEX($C$2:$C$13,IF(MOD(COUNT($E$2:E1984),seas_indx)=0,seas_indx,MOD(COUNT($E$2:E1984),seas_indx)))))</f>
        <v/>
      </c>
      <c r="H1984" s="97" t="str">
        <f>IFERROR(IF(Temp!fhor_indata=1,IF(COUNT($S$2:S1984)&lt;=XobsHor,"in-sample",IF(AND(COUNT($S$2:S1984)&lt;=XobsHor+XfHor,MOD(S1983,XobsHor)&lt;XfHor),"out-sample","")),IF(ISBLANK(F1984),"",IF(COUNT($F$2:F1984)&lt;=XobsHor-XfHor,"in-sample","out-sample"))),"")</f>
        <v/>
      </c>
      <c r="I1984" s="120" t="str">
        <f>IF(AND(ISBLANK(F1983),H1983="in-sample"),"",IF(AND(Temp!fhor_indata=1,H1983="out-sample",H1984="out-sample"),I1983,IF(AND(ISBLANK(F1984),H1983="out-sample"),"",IF(AND(Temp!optSeasCoef=0,Temp!sts_add=1),IF(H1983="in-sample",IF(Q1983=bigT,((pCell/bigT)*F1983)+((1-(pCell/bigT))*(I1983+J1983)),IF(OR(ISBLANK(F1984),COUNT($F$2:F1983)&lt;=pCell),F1983,((pCell/COUNT($F$2:F1983))*F1983)+((1-(pCell/COUNT($F$2:F1983)))*(I1983+J1983)))),I1983),IF(AND(Temp!optSeasCoef=0,Temp!sts_multp=1),IF(H1983="in-sample",IF(Q1983=bigT,((pCell/bigT)*F1983)+((1-(pCell/bigT))*(I1983*J1983)),IF(OR(ISBLANK(F1984),COUNT(F$2:$F1983)&lt;=pCell),F1983,((pCell/COUNT($F$2:F1983))*F1983)+((1-(pCell/COUNT($F$2:F1983)))*(I1983*J1983)))),I1983),IF(Temp!sts_add=1,IF(H1983="in-sample",IF(Q1983=bigT,((pCell/bigT)*AX1983)+((1-(pCell/bigT))*(I1983+J1983)),IF(OR(ISBLANK(F1984),COUNT($AX$2:AX1983)&lt;=pCell),AX1983,((pCell/COUNT($AX$2:AX1983))*AX1983)+((1-(pCell/COUNT($AX$2:AX1983)))*(I1983+J1983)))),I1983),IF(H1983="in-sample",IF(Q1983=bigT,((pCell/bigT)*AX1983)+((1-(pCell/bigT))*(I1983*J1983)),IF(OR(ISBLANK(F1984),COUNT($AX$2:AX1983)&lt;=pCell),AX1983,((pCell/COUNT($AX$2:AX1983))*AX1983)+((1-(pCell/COUNT($AX$2:AX1983)))*(I1983*J1983)))),I1983)))))))</f>
        <v/>
      </c>
      <c r="J1984" s="120" t="str">
        <f>IF(AND(ISBLANK(F1983),H1983="in-sample"),"",IF(AND(Temp!fhor_indata=1,H1983="out-sample",H1984="out-sample"),J1983,IF(AND(ISBLANK(F1984),H1983="out-sample"),"",IF(AND(Temp!optSeasCoef=0,Temp!sts_add=1),IF(H1983="in-sample",IF(Q1983=bigT,((qCell/bigT)*(I1984-I1983))+((1-(qCell/bigT))*J1983),IF(OR(ISBLANK(F1984),COUNT($F$2:F1983)&lt;=qCell),IF(COUNT($F$2:F1983)=1,0,F1983-F1982),((qCell/COUNT($F$2:F1983))*(I1984-I1983))+((1-(qCell/COUNT($F$2:F1983)))*J1983))),J1983),IF(AND(Temp!optSeasCoef=0,Temp!sts_multp=1),IF(H1983="in-sample",IF(Q1983=bigT,((qCell/bigT)*(I1984/I1983))+((1-(qCell/bigT))*J1983),IF(qCell=0,1,IF(OR(ISBLANK(F1984),COUNT($F$2:F1983)&lt;=qCell),IF(COUNT($F$2:F1983)=1,1,F1983/F1982),((qCell/COUNT($F$2:F1983))*(I1984/I1983))+((1-(qCell/COUNT($F$2:F1983)))*J1983)))),J1983),IF(Temp!sts_add=1,IF(H1983="in-sample",IF(Q1983=bigT,((qCell/bigT)*(I1984-I1983))+((1-(qCell/bigT))*J1983),IF(OR(ISBLANK(F1984),COUNT($AX$2:AX1983)&lt;=qCell),IF(COUNT($AX$2:AX1983)=1,0,AX1983-AX1982),((qCell/COUNT($AX$2:AX1983))*(I1984-I1983))+((1-(qCell/COUNT($AX$2:AX1983)))*J1983))),J1983),IF(H1983="in-sample",IF(Q1983=bigT,((qCell/bigT)*(I1984/I1983))+((1-(qCell/bigT))*J1983),IF(qCell=0,1,IF(OR(ISBLANK(F1984),COUNT($AX$2:AX1983)&lt;=qCell),IF(COUNT($AX$2:AX1983)=1,1,AX1983/AX1982),((qCell/COUNT($AX$2:AX1983))*(I1984/I1983))+((1-(qCell/COUNT($AX$2:AX1983)))*J1983)))),J1983)))))))</f>
        <v/>
      </c>
      <c r="K1984" s="120" t="str">
        <f>IF(H1984="","",IF(AND(Temp!optSeasCoef=0,Temp!sts_add=1),IF(H1984="out-sample",I1984+(Q1984*J1984),I1984+J1984),IF(AND(Temp!optSeasCoef=0,Temp!sts_multp=1),IF(H1984="out-sample",I1984*(J1984^Q1984),I1984*J1984),IF(Temp!sts_add=1,IF(H1984="out-sample",(I1984+(Q1984*J1984))*G1984,(I1984+J1984)*G1984),IF(H1984="out-sample",I1984*(J1984^Q1984)*G1984,I1984*J1984*G1984)))))</f>
        <v/>
      </c>
      <c r="L1984" s="116" t="str">
        <f t="shared" si="330"/>
        <v/>
      </c>
      <c r="M1984" s="116" t="str">
        <f t="shared" si="331"/>
        <v/>
      </c>
      <c r="N1984" s="116" t="str">
        <f t="shared" si="332"/>
        <v/>
      </c>
      <c r="O1984" s="116" t="str">
        <f t="shared" si="333"/>
        <v/>
      </c>
      <c r="P1984" s="116" t="str">
        <f t="shared" si="334"/>
        <v/>
      </c>
      <c r="Q1984" s="94" t="str">
        <f>IF(AND(Temp!fhor_indata=1,ISBLANK(F1984),H1983="in-sample"),1,IF(AND(Temp!fhor_indata=1,H1983="out-sample",Q1983&lt;XfHor),Q1983+1,IF(ISBLANK(F1984),"",IF(AND(H1984="out-sample",H1983="in-sample"),1,IF(AND(H1984="out-sample",H1983="out-sample"),Q1983+1,IF(ISNUMBER(Q1983),Q1983+1,1))))))</f>
        <v/>
      </c>
      <c r="R1984" s="94" t="str">
        <f t="shared" si="335"/>
        <v/>
      </c>
      <c r="S1984" s="94" t="str">
        <f>IF(Temp!fhor_indata=1,IF(S1983=XobsHor,1,IF(COUNT($S$2:S1983)&lt;=XobsHor,S1983+1,IF(AND(COUNT($S$2:S1983)&lt;=XobsHor+XfHor,IFERROR(MOD(S1983,XobsHor)&lt;XfHor,FALSE)),S1983+1,""))),IF(ISBLANK(F1984),"",IF(S1983=maxP,1,IF(S1983&lt;maxP,S1983+1,IF(COUNT($S$2:S1984)&lt;=XobsHor,S1983+1,"")))))</f>
        <v/>
      </c>
      <c r="T1984" s="3"/>
      <c r="U1984" s="6"/>
      <c r="V1984" s="6"/>
      <c r="W1984" s="6"/>
      <c r="X1984" s="6"/>
      <c r="Y1984" s="6"/>
      <c r="Z1984" s="6"/>
      <c r="AA1984" s="6"/>
      <c r="AB1984" s="6"/>
      <c r="AC1984" s="6"/>
      <c r="AD1984" s="6"/>
      <c r="AE1984" s="6"/>
      <c r="AF1984" s="6"/>
      <c r="AG1984" s="6"/>
      <c r="AH1984" s="6"/>
      <c r="AI1984" s="6"/>
      <c r="AJ1984" s="6"/>
      <c r="AK1984" s="6"/>
      <c r="AW1984" s="122" t="str">
        <f t="shared" si="337"/>
        <v/>
      </c>
      <c r="AX1984" s="123" t="str">
        <f t="shared" si="338"/>
        <v/>
      </c>
      <c r="AY1984" s="124" t="str">
        <f t="shared" si="339"/>
        <v/>
      </c>
      <c r="AZ1984" s="124" t="str">
        <f t="shared" si="340"/>
        <v/>
      </c>
      <c r="BF1984" s="91"/>
    </row>
    <row r="1985" spans="1:58" s="78" customFormat="1" ht="14.25" x14ac:dyDescent="0.2">
      <c r="A1985" s="6"/>
      <c r="B1985" s="6"/>
      <c r="C1985" s="6"/>
      <c r="D1985" s="3"/>
      <c r="E1985" s="98" t="str">
        <f t="shared" si="336"/>
        <v/>
      </c>
      <c r="F1985" s="117"/>
      <c r="G1985" s="116" t="str">
        <f>IF(E1985="","",IF(Temp!optSeasCoef=0,1,INDEX($C$2:$C$13,IF(MOD(COUNT($E$2:E1985),seas_indx)=0,seas_indx,MOD(COUNT($E$2:E1985),seas_indx)))))</f>
        <v/>
      </c>
      <c r="H1985" s="97" t="str">
        <f>IFERROR(IF(Temp!fhor_indata=1,IF(COUNT($S$2:S1985)&lt;=XobsHor,"in-sample",IF(AND(COUNT($S$2:S1985)&lt;=XobsHor+XfHor,MOD(S1984,XobsHor)&lt;XfHor),"out-sample","")),IF(ISBLANK(F1985),"",IF(COUNT($F$2:F1985)&lt;=XobsHor-XfHor,"in-sample","out-sample"))),"")</f>
        <v/>
      </c>
      <c r="I1985" s="120" t="str">
        <f>IF(AND(ISBLANK(F1984),H1984="in-sample"),"",IF(AND(Temp!fhor_indata=1,H1984="out-sample",H1985="out-sample"),I1984,IF(AND(ISBLANK(F1985),H1984="out-sample"),"",IF(AND(Temp!optSeasCoef=0,Temp!sts_add=1),IF(H1984="in-sample",IF(Q1984=bigT,((pCell/bigT)*F1984)+((1-(pCell/bigT))*(I1984+J1984)),IF(OR(ISBLANK(F1985),COUNT($F$2:F1984)&lt;=pCell),F1984,((pCell/COUNT($F$2:F1984))*F1984)+((1-(pCell/COUNT($F$2:F1984)))*(I1984+J1984)))),I1984),IF(AND(Temp!optSeasCoef=0,Temp!sts_multp=1),IF(H1984="in-sample",IF(Q1984=bigT,((pCell/bigT)*F1984)+((1-(pCell/bigT))*(I1984*J1984)),IF(OR(ISBLANK(F1985),COUNT(F$2:$F1984)&lt;=pCell),F1984,((pCell/COUNT($F$2:F1984))*F1984)+((1-(pCell/COUNT($F$2:F1984)))*(I1984*J1984)))),I1984),IF(Temp!sts_add=1,IF(H1984="in-sample",IF(Q1984=bigT,((pCell/bigT)*AX1984)+((1-(pCell/bigT))*(I1984+J1984)),IF(OR(ISBLANK(F1985),COUNT($AX$2:AX1984)&lt;=pCell),AX1984,((pCell/COUNT($AX$2:AX1984))*AX1984)+((1-(pCell/COUNT($AX$2:AX1984)))*(I1984+J1984)))),I1984),IF(H1984="in-sample",IF(Q1984=bigT,((pCell/bigT)*AX1984)+((1-(pCell/bigT))*(I1984*J1984)),IF(OR(ISBLANK(F1985),COUNT($AX$2:AX1984)&lt;=pCell),AX1984,((pCell/COUNT($AX$2:AX1984))*AX1984)+((1-(pCell/COUNT($AX$2:AX1984)))*(I1984*J1984)))),I1984)))))))</f>
        <v/>
      </c>
      <c r="J1985" s="120" t="str">
        <f>IF(AND(ISBLANK(F1984),H1984="in-sample"),"",IF(AND(Temp!fhor_indata=1,H1984="out-sample",H1985="out-sample"),J1984,IF(AND(ISBLANK(F1985),H1984="out-sample"),"",IF(AND(Temp!optSeasCoef=0,Temp!sts_add=1),IF(H1984="in-sample",IF(Q1984=bigT,((qCell/bigT)*(I1985-I1984))+((1-(qCell/bigT))*J1984),IF(OR(ISBLANK(F1985),COUNT($F$2:F1984)&lt;=qCell),IF(COUNT($F$2:F1984)=1,0,F1984-F1983),((qCell/COUNT($F$2:F1984))*(I1985-I1984))+((1-(qCell/COUNT($F$2:F1984)))*J1984))),J1984),IF(AND(Temp!optSeasCoef=0,Temp!sts_multp=1),IF(H1984="in-sample",IF(Q1984=bigT,((qCell/bigT)*(I1985/I1984))+((1-(qCell/bigT))*J1984),IF(qCell=0,1,IF(OR(ISBLANK(F1985),COUNT($F$2:F1984)&lt;=qCell),IF(COUNT($F$2:F1984)=1,1,F1984/F1983),((qCell/COUNT($F$2:F1984))*(I1985/I1984))+((1-(qCell/COUNT($F$2:F1984)))*J1984)))),J1984),IF(Temp!sts_add=1,IF(H1984="in-sample",IF(Q1984=bigT,((qCell/bigT)*(I1985-I1984))+((1-(qCell/bigT))*J1984),IF(OR(ISBLANK(F1985),COUNT($AX$2:AX1984)&lt;=qCell),IF(COUNT($AX$2:AX1984)=1,0,AX1984-AX1983),((qCell/COUNT($AX$2:AX1984))*(I1985-I1984))+((1-(qCell/COUNT($AX$2:AX1984)))*J1984))),J1984),IF(H1984="in-sample",IF(Q1984=bigT,((qCell/bigT)*(I1985/I1984))+((1-(qCell/bigT))*J1984),IF(qCell=0,1,IF(OR(ISBLANK(F1985),COUNT($AX$2:AX1984)&lt;=qCell),IF(COUNT($AX$2:AX1984)=1,1,AX1984/AX1983),((qCell/COUNT($AX$2:AX1984))*(I1985/I1984))+((1-(qCell/COUNT($AX$2:AX1984)))*J1984)))),J1984)))))))</f>
        <v/>
      </c>
      <c r="K1985" s="120" t="str">
        <f>IF(H1985="","",IF(AND(Temp!optSeasCoef=0,Temp!sts_add=1),IF(H1985="out-sample",I1985+(Q1985*J1985),I1985+J1985),IF(AND(Temp!optSeasCoef=0,Temp!sts_multp=1),IF(H1985="out-sample",I1985*(J1985^Q1985),I1985*J1985),IF(Temp!sts_add=1,IF(H1985="out-sample",(I1985+(Q1985*J1985))*G1985,(I1985+J1985)*G1985),IF(H1985="out-sample",I1985*(J1985^Q1985)*G1985,I1985*J1985*G1985)))))</f>
        <v/>
      </c>
      <c r="L1985" s="116" t="str">
        <f t="shared" si="330"/>
        <v/>
      </c>
      <c r="M1985" s="116" t="str">
        <f t="shared" si="331"/>
        <v/>
      </c>
      <c r="N1985" s="116" t="str">
        <f t="shared" si="332"/>
        <v/>
      </c>
      <c r="O1985" s="116" t="str">
        <f t="shared" si="333"/>
        <v/>
      </c>
      <c r="P1985" s="116" t="str">
        <f t="shared" si="334"/>
        <v/>
      </c>
      <c r="Q1985" s="94" t="str">
        <f>IF(AND(Temp!fhor_indata=1,ISBLANK(F1985),H1984="in-sample"),1,IF(AND(Temp!fhor_indata=1,H1984="out-sample",Q1984&lt;XfHor),Q1984+1,IF(ISBLANK(F1985),"",IF(AND(H1985="out-sample",H1984="in-sample"),1,IF(AND(H1985="out-sample",H1984="out-sample"),Q1984+1,IF(ISNUMBER(Q1984),Q1984+1,1))))))</f>
        <v/>
      </c>
      <c r="R1985" s="94" t="str">
        <f t="shared" si="335"/>
        <v/>
      </c>
      <c r="S1985" s="94" t="str">
        <f>IF(Temp!fhor_indata=1,IF(S1984=XobsHor,1,IF(COUNT($S$2:S1984)&lt;=XobsHor,S1984+1,IF(AND(COUNT($S$2:S1984)&lt;=XobsHor+XfHor,IFERROR(MOD(S1984,XobsHor)&lt;XfHor,FALSE)),S1984+1,""))),IF(ISBLANK(F1985),"",IF(S1984=maxP,1,IF(S1984&lt;maxP,S1984+1,IF(COUNT($S$2:S1985)&lt;=XobsHor,S1984+1,"")))))</f>
        <v/>
      </c>
      <c r="T1985" s="3"/>
      <c r="U1985" s="6"/>
      <c r="V1985" s="6"/>
      <c r="W1985" s="6"/>
      <c r="X1985" s="6"/>
      <c r="Y1985" s="6"/>
      <c r="Z1985" s="6"/>
      <c r="AA1985" s="6"/>
      <c r="AB1985" s="6"/>
      <c r="AC1985" s="6"/>
      <c r="AD1985" s="6"/>
      <c r="AE1985" s="6"/>
      <c r="AF1985" s="6"/>
      <c r="AG1985" s="6"/>
      <c r="AH1985" s="6"/>
      <c r="AI1985" s="6"/>
      <c r="AJ1985" s="6"/>
      <c r="AK1985" s="6"/>
      <c r="AW1985" s="122" t="str">
        <f t="shared" si="337"/>
        <v/>
      </c>
      <c r="AX1985" s="123" t="str">
        <f t="shared" si="338"/>
        <v/>
      </c>
      <c r="AY1985" s="124" t="str">
        <f t="shared" si="339"/>
        <v/>
      </c>
      <c r="AZ1985" s="124" t="str">
        <f t="shared" si="340"/>
        <v/>
      </c>
      <c r="BF1985" s="91"/>
    </row>
    <row r="1986" spans="1:58" s="78" customFormat="1" ht="14.25" x14ac:dyDescent="0.2">
      <c r="A1986" s="6"/>
      <c r="B1986" s="6"/>
      <c r="C1986" s="6"/>
      <c r="D1986" s="3"/>
      <c r="E1986" s="98" t="str">
        <f t="shared" si="336"/>
        <v/>
      </c>
      <c r="F1986" s="117"/>
      <c r="G1986" s="116" t="str">
        <f>IF(E1986="","",IF(Temp!optSeasCoef=0,1,INDEX($C$2:$C$13,IF(MOD(COUNT($E$2:E1986),seas_indx)=0,seas_indx,MOD(COUNT($E$2:E1986),seas_indx)))))</f>
        <v/>
      </c>
      <c r="H1986" s="97" t="str">
        <f>IFERROR(IF(Temp!fhor_indata=1,IF(COUNT($S$2:S1986)&lt;=XobsHor,"in-sample",IF(AND(COUNT($S$2:S1986)&lt;=XobsHor+XfHor,MOD(S1985,XobsHor)&lt;XfHor),"out-sample","")),IF(ISBLANK(F1986),"",IF(COUNT($F$2:F1986)&lt;=XobsHor-XfHor,"in-sample","out-sample"))),"")</f>
        <v/>
      </c>
      <c r="I1986" s="120" t="str">
        <f>IF(AND(ISBLANK(F1985),H1985="in-sample"),"",IF(AND(Temp!fhor_indata=1,H1985="out-sample",H1986="out-sample"),I1985,IF(AND(ISBLANK(F1986),H1985="out-sample"),"",IF(AND(Temp!optSeasCoef=0,Temp!sts_add=1),IF(H1985="in-sample",IF(Q1985=bigT,((pCell/bigT)*F1985)+((1-(pCell/bigT))*(I1985+J1985)),IF(OR(ISBLANK(F1986),COUNT($F$2:F1985)&lt;=pCell),F1985,((pCell/COUNT($F$2:F1985))*F1985)+((1-(pCell/COUNT($F$2:F1985)))*(I1985+J1985)))),I1985),IF(AND(Temp!optSeasCoef=0,Temp!sts_multp=1),IF(H1985="in-sample",IF(Q1985=bigT,((pCell/bigT)*F1985)+((1-(pCell/bigT))*(I1985*J1985)),IF(OR(ISBLANK(F1986),COUNT(F$2:$F1985)&lt;=pCell),F1985,((pCell/COUNT($F$2:F1985))*F1985)+((1-(pCell/COUNT($F$2:F1985)))*(I1985*J1985)))),I1985),IF(Temp!sts_add=1,IF(H1985="in-sample",IF(Q1985=bigT,((pCell/bigT)*AX1985)+((1-(pCell/bigT))*(I1985+J1985)),IF(OR(ISBLANK(F1986),COUNT($AX$2:AX1985)&lt;=pCell),AX1985,((pCell/COUNT($AX$2:AX1985))*AX1985)+((1-(pCell/COUNT($AX$2:AX1985)))*(I1985+J1985)))),I1985),IF(H1985="in-sample",IF(Q1985=bigT,((pCell/bigT)*AX1985)+((1-(pCell/bigT))*(I1985*J1985)),IF(OR(ISBLANK(F1986),COUNT($AX$2:AX1985)&lt;=pCell),AX1985,((pCell/COUNT($AX$2:AX1985))*AX1985)+((1-(pCell/COUNT($AX$2:AX1985)))*(I1985*J1985)))),I1985)))))))</f>
        <v/>
      </c>
      <c r="J1986" s="120" t="str">
        <f>IF(AND(ISBLANK(F1985),H1985="in-sample"),"",IF(AND(Temp!fhor_indata=1,H1985="out-sample",H1986="out-sample"),J1985,IF(AND(ISBLANK(F1986),H1985="out-sample"),"",IF(AND(Temp!optSeasCoef=0,Temp!sts_add=1),IF(H1985="in-sample",IF(Q1985=bigT,((qCell/bigT)*(I1986-I1985))+((1-(qCell/bigT))*J1985),IF(OR(ISBLANK(F1986),COUNT($F$2:F1985)&lt;=qCell),IF(COUNT($F$2:F1985)=1,0,F1985-F1984),((qCell/COUNT($F$2:F1985))*(I1986-I1985))+((1-(qCell/COUNT($F$2:F1985)))*J1985))),J1985),IF(AND(Temp!optSeasCoef=0,Temp!sts_multp=1),IF(H1985="in-sample",IF(Q1985=bigT,((qCell/bigT)*(I1986/I1985))+((1-(qCell/bigT))*J1985),IF(qCell=0,1,IF(OR(ISBLANK(F1986),COUNT($F$2:F1985)&lt;=qCell),IF(COUNT($F$2:F1985)=1,1,F1985/F1984),((qCell/COUNT($F$2:F1985))*(I1986/I1985))+((1-(qCell/COUNT($F$2:F1985)))*J1985)))),J1985),IF(Temp!sts_add=1,IF(H1985="in-sample",IF(Q1985=bigT,((qCell/bigT)*(I1986-I1985))+((1-(qCell/bigT))*J1985),IF(OR(ISBLANK(F1986),COUNT($AX$2:AX1985)&lt;=qCell),IF(COUNT($AX$2:AX1985)=1,0,AX1985-AX1984),((qCell/COUNT($AX$2:AX1985))*(I1986-I1985))+((1-(qCell/COUNT($AX$2:AX1985)))*J1985))),J1985),IF(H1985="in-sample",IF(Q1985=bigT,((qCell/bigT)*(I1986/I1985))+((1-(qCell/bigT))*J1985),IF(qCell=0,1,IF(OR(ISBLANK(F1986),COUNT($AX$2:AX1985)&lt;=qCell),IF(COUNT($AX$2:AX1985)=1,1,AX1985/AX1984),((qCell/COUNT($AX$2:AX1985))*(I1986/I1985))+((1-(qCell/COUNT($AX$2:AX1985)))*J1985)))),J1985)))))))</f>
        <v/>
      </c>
      <c r="K1986" s="120" t="str">
        <f>IF(H1986="","",IF(AND(Temp!optSeasCoef=0,Temp!sts_add=1),IF(H1986="out-sample",I1986+(Q1986*J1986),I1986+J1986),IF(AND(Temp!optSeasCoef=0,Temp!sts_multp=1),IF(H1986="out-sample",I1986*(J1986^Q1986),I1986*J1986),IF(Temp!sts_add=1,IF(H1986="out-sample",(I1986+(Q1986*J1986))*G1986,(I1986+J1986)*G1986),IF(H1986="out-sample",I1986*(J1986^Q1986)*G1986,I1986*J1986*G1986)))))</f>
        <v/>
      </c>
      <c r="L1986" s="116" t="str">
        <f t="shared" ref="L1986:L2001" si="341">IF(ISBLANK(F1986),"",F1986-K1986)</f>
        <v/>
      </c>
      <c r="M1986" s="116" t="str">
        <f t="shared" ref="M1986:M2001" si="342">IF(ISBLANK(F1986),"",ABS(L1986))</f>
        <v/>
      </c>
      <c r="N1986" s="116" t="str">
        <f t="shared" ref="N1986:N2001" si="343">IF(ISBLANK(F1986),"",L1986^2)</f>
        <v/>
      </c>
      <c r="O1986" s="116" t="str">
        <f t="shared" ref="O1986:O2001" si="344">IF(ISBLANK(F1986),"",ABS((F1986-K1986)/K1986)*100)</f>
        <v/>
      </c>
      <c r="P1986" s="116" t="str">
        <f t="shared" ref="P1986:P2001" si="345">IF(ISBLANK(F1986),"",(M1986/(ABS(K1986)+ABS(F1986)))*200)</f>
        <v/>
      </c>
      <c r="Q1986" s="94" t="str">
        <f>IF(AND(Temp!fhor_indata=1,ISBLANK(F1986),H1985="in-sample"),1,IF(AND(Temp!fhor_indata=1,H1985="out-sample",Q1985&lt;XfHor),Q1985+1,IF(ISBLANK(F1986),"",IF(AND(H1986="out-sample",H1985="in-sample"),1,IF(AND(H1986="out-sample",H1985="out-sample"),Q1985+1,IF(ISNUMBER(Q1985),Q1985+1,1))))))</f>
        <v/>
      </c>
      <c r="R1986" s="94" t="str">
        <f t="shared" ref="R1986:R2001" si="346">IF(ISBLANK(F1986),"",bigT-Q1986)</f>
        <v/>
      </c>
      <c r="S1986" s="94" t="str">
        <f>IF(Temp!fhor_indata=1,IF(S1985=XobsHor,1,IF(COUNT($S$2:S1985)&lt;=XobsHor,S1985+1,IF(AND(COUNT($S$2:S1985)&lt;=XobsHor+XfHor,IFERROR(MOD(S1985,XobsHor)&lt;XfHor,FALSE)),S1985+1,""))),IF(ISBLANK(F1986),"",IF(S1985=maxP,1,IF(S1985&lt;maxP,S1985+1,IF(COUNT($S$2:S1986)&lt;=XobsHor,S1985+1,"")))))</f>
        <v/>
      </c>
      <c r="T1986" s="3"/>
      <c r="U1986" s="6"/>
      <c r="V1986" s="6"/>
      <c r="W1986" s="6"/>
      <c r="X1986" s="6"/>
      <c r="Y1986" s="6"/>
      <c r="Z1986" s="6"/>
      <c r="AA1986" s="6"/>
      <c r="AB1986" s="6"/>
      <c r="AC1986" s="6"/>
      <c r="AD1986" s="6"/>
      <c r="AE1986" s="6"/>
      <c r="AF1986" s="6"/>
      <c r="AG1986" s="6"/>
      <c r="AH1986" s="6"/>
      <c r="AI1986" s="6"/>
      <c r="AJ1986" s="6"/>
      <c r="AK1986" s="6"/>
      <c r="AW1986" s="122" t="str">
        <f t="shared" si="337"/>
        <v/>
      </c>
      <c r="AX1986" s="123" t="str">
        <f t="shared" si="338"/>
        <v/>
      </c>
      <c r="AY1986" s="124" t="str">
        <f t="shared" si="339"/>
        <v/>
      </c>
      <c r="AZ1986" s="124" t="str">
        <f t="shared" si="340"/>
        <v/>
      </c>
      <c r="BF1986" s="91"/>
    </row>
    <row r="1987" spans="1:58" s="78" customFormat="1" ht="14.25" x14ac:dyDescent="0.2">
      <c r="A1987" s="6"/>
      <c r="B1987" s="6"/>
      <c r="C1987" s="6"/>
      <c r="D1987" s="3"/>
      <c r="E1987" s="98" t="str">
        <f t="shared" ref="E1987:E2001" si="347">Q1987</f>
        <v/>
      </c>
      <c r="F1987" s="117"/>
      <c r="G1987" s="116" t="str">
        <f>IF(E1987="","",IF(Temp!optSeasCoef=0,1,INDEX($C$2:$C$13,IF(MOD(COUNT($E$2:E1987),seas_indx)=0,seas_indx,MOD(COUNT($E$2:E1987),seas_indx)))))</f>
        <v/>
      </c>
      <c r="H1987" s="97" t="str">
        <f>IFERROR(IF(Temp!fhor_indata=1,IF(COUNT($S$2:S1987)&lt;=XobsHor,"in-sample",IF(AND(COUNT($S$2:S1987)&lt;=XobsHor+XfHor,MOD(S1986,XobsHor)&lt;XfHor),"out-sample","")),IF(ISBLANK(F1987),"",IF(COUNT($F$2:F1987)&lt;=XobsHor-XfHor,"in-sample","out-sample"))),"")</f>
        <v/>
      </c>
      <c r="I1987" s="120" t="str">
        <f>IF(AND(ISBLANK(F1986),H1986="in-sample"),"",IF(AND(Temp!fhor_indata=1,H1986="out-sample",H1987="out-sample"),I1986,IF(AND(ISBLANK(F1987),H1986="out-sample"),"",IF(AND(Temp!optSeasCoef=0,Temp!sts_add=1),IF(H1986="in-sample",IF(Q1986=bigT,((pCell/bigT)*F1986)+((1-(pCell/bigT))*(I1986+J1986)),IF(OR(ISBLANK(F1987),COUNT($F$2:F1986)&lt;=pCell),F1986,((pCell/COUNT($F$2:F1986))*F1986)+((1-(pCell/COUNT($F$2:F1986)))*(I1986+J1986)))),I1986),IF(AND(Temp!optSeasCoef=0,Temp!sts_multp=1),IF(H1986="in-sample",IF(Q1986=bigT,((pCell/bigT)*F1986)+((1-(pCell/bigT))*(I1986*J1986)),IF(OR(ISBLANK(F1987),COUNT(F$2:$F1986)&lt;=pCell),F1986,((pCell/COUNT($F$2:F1986))*F1986)+((1-(pCell/COUNT($F$2:F1986)))*(I1986*J1986)))),I1986),IF(Temp!sts_add=1,IF(H1986="in-sample",IF(Q1986=bigT,((pCell/bigT)*AX1986)+((1-(pCell/bigT))*(I1986+J1986)),IF(OR(ISBLANK(F1987),COUNT($AX$2:AX1986)&lt;=pCell),AX1986,((pCell/COUNT($AX$2:AX1986))*AX1986)+((1-(pCell/COUNT($AX$2:AX1986)))*(I1986+J1986)))),I1986),IF(H1986="in-sample",IF(Q1986=bigT,((pCell/bigT)*AX1986)+((1-(pCell/bigT))*(I1986*J1986)),IF(OR(ISBLANK(F1987),COUNT($AX$2:AX1986)&lt;=pCell),AX1986,((pCell/COUNT($AX$2:AX1986))*AX1986)+((1-(pCell/COUNT($AX$2:AX1986)))*(I1986*J1986)))),I1986)))))))</f>
        <v/>
      </c>
      <c r="J1987" s="120" t="str">
        <f>IF(AND(ISBLANK(F1986),H1986="in-sample"),"",IF(AND(Temp!fhor_indata=1,H1986="out-sample",H1987="out-sample"),J1986,IF(AND(ISBLANK(F1987),H1986="out-sample"),"",IF(AND(Temp!optSeasCoef=0,Temp!sts_add=1),IF(H1986="in-sample",IF(Q1986=bigT,((qCell/bigT)*(I1987-I1986))+((1-(qCell/bigT))*J1986),IF(OR(ISBLANK(F1987),COUNT($F$2:F1986)&lt;=qCell),IF(COUNT($F$2:F1986)=1,0,F1986-F1985),((qCell/COUNT($F$2:F1986))*(I1987-I1986))+((1-(qCell/COUNT($F$2:F1986)))*J1986))),J1986),IF(AND(Temp!optSeasCoef=0,Temp!sts_multp=1),IF(H1986="in-sample",IF(Q1986=bigT,((qCell/bigT)*(I1987/I1986))+((1-(qCell/bigT))*J1986),IF(qCell=0,1,IF(OR(ISBLANK(F1987),COUNT($F$2:F1986)&lt;=qCell),IF(COUNT($F$2:F1986)=1,1,F1986/F1985),((qCell/COUNT($F$2:F1986))*(I1987/I1986))+((1-(qCell/COUNT($F$2:F1986)))*J1986)))),J1986),IF(Temp!sts_add=1,IF(H1986="in-sample",IF(Q1986=bigT,((qCell/bigT)*(I1987-I1986))+((1-(qCell/bigT))*J1986),IF(OR(ISBLANK(F1987),COUNT($AX$2:AX1986)&lt;=qCell),IF(COUNT($AX$2:AX1986)=1,0,AX1986-AX1985),((qCell/COUNT($AX$2:AX1986))*(I1987-I1986))+((1-(qCell/COUNT($AX$2:AX1986)))*J1986))),J1986),IF(H1986="in-sample",IF(Q1986=bigT,((qCell/bigT)*(I1987/I1986))+((1-(qCell/bigT))*J1986),IF(qCell=0,1,IF(OR(ISBLANK(F1987),COUNT($AX$2:AX1986)&lt;=qCell),IF(COUNT($AX$2:AX1986)=1,1,AX1986/AX1985),((qCell/COUNT($AX$2:AX1986))*(I1987/I1986))+((1-(qCell/COUNT($AX$2:AX1986)))*J1986)))),J1986)))))))</f>
        <v/>
      </c>
      <c r="K1987" s="120" t="str">
        <f>IF(H1987="","",IF(AND(Temp!optSeasCoef=0,Temp!sts_add=1),IF(H1987="out-sample",I1987+(Q1987*J1987),I1987+J1987),IF(AND(Temp!optSeasCoef=0,Temp!sts_multp=1),IF(H1987="out-sample",I1987*(J1987^Q1987),I1987*J1987),IF(Temp!sts_add=1,IF(H1987="out-sample",(I1987+(Q1987*J1987))*G1987,(I1987+J1987)*G1987),IF(H1987="out-sample",I1987*(J1987^Q1987)*G1987,I1987*J1987*G1987)))))</f>
        <v/>
      </c>
      <c r="L1987" s="116" t="str">
        <f t="shared" si="341"/>
        <v/>
      </c>
      <c r="M1987" s="116" t="str">
        <f t="shared" si="342"/>
        <v/>
      </c>
      <c r="N1987" s="116" t="str">
        <f t="shared" si="343"/>
        <v/>
      </c>
      <c r="O1987" s="116" t="str">
        <f t="shared" si="344"/>
        <v/>
      </c>
      <c r="P1987" s="116" t="str">
        <f t="shared" si="345"/>
        <v/>
      </c>
      <c r="Q1987" s="94" t="str">
        <f>IF(AND(Temp!fhor_indata=1,ISBLANK(F1987),H1986="in-sample"),1,IF(AND(Temp!fhor_indata=1,H1986="out-sample",Q1986&lt;XfHor),Q1986+1,IF(ISBLANK(F1987),"",IF(AND(H1987="out-sample",H1986="in-sample"),1,IF(AND(H1987="out-sample",H1986="out-sample"),Q1986+1,IF(ISNUMBER(Q1986),Q1986+1,1))))))</f>
        <v/>
      </c>
      <c r="R1987" s="94" t="str">
        <f t="shared" si="346"/>
        <v/>
      </c>
      <c r="S1987" s="94" t="str">
        <f>IF(Temp!fhor_indata=1,IF(S1986=XobsHor,1,IF(COUNT($S$2:S1986)&lt;=XobsHor,S1986+1,IF(AND(COUNT($S$2:S1986)&lt;=XobsHor+XfHor,IFERROR(MOD(S1986,XobsHor)&lt;XfHor,FALSE)),S1986+1,""))),IF(ISBLANK(F1987),"",IF(S1986=maxP,1,IF(S1986&lt;maxP,S1986+1,IF(COUNT($S$2:S1987)&lt;=XobsHor,S1986+1,"")))))</f>
        <v/>
      </c>
      <c r="T1987" s="3"/>
      <c r="U1987" s="6"/>
      <c r="V1987" s="6"/>
      <c r="W1987" s="6"/>
      <c r="X1987" s="6"/>
      <c r="Y1987" s="6"/>
      <c r="Z1987" s="6"/>
      <c r="AA1987" s="6"/>
      <c r="AB1987" s="6"/>
      <c r="AC1987" s="6"/>
      <c r="AD1987" s="6"/>
      <c r="AE1987" s="6"/>
      <c r="AF1987" s="6"/>
      <c r="AG1987" s="6"/>
      <c r="AH1987" s="6"/>
      <c r="AI1987" s="6"/>
      <c r="AJ1987" s="6"/>
      <c r="AK1987" s="6"/>
      <c r="AW1987" s="122" t="str">
        <f t="shared" ref="AW1987:AW2001" si="348">IF(ISBLANK(F1987),"",F1987)</f>
        <v/>
      </c>
      <c r="AX1987" s="123" t="str">
        <f t="shared" ref="AX1987:AX2001" si="349">IF(ISBLANK(F1987),"",F1987/G1987)</f>
        <v/>
      </c>
      <c r="AY1987" s="124" t="str">
        <f t="shared" ref="AY1987:AY2001" si="350">IF(H1987="in-sample","",K1987)</f>
        <v/>
      </c>
      <c r="AZ1987" s="124" t="str">
        <f t="shared" ref="AZ1987:AZ2001" si="351">IF(H1987="in-sample",K1987,"")</f>
        <v/>
      </c>
      <c r="BF1987" s="91"/>
    </row>
    <row r="1988" spans="1:58" s="78" customFormat="1" ht="14.25" x14ac:dyDescent="0.2">
      <c r="A1988" s="6"/>
      <c r="B1988" s="6"/>
      <c r="C1988" s="6"/>
      <c r="D1988" s="3"/>
      <c r="E1988" s="98" t="str">
        <f t="shared" si="347"/>
        <v/>
      </c>
      <c r="F1988" s="117"/>
      <c r="G1988" s="116" t="str">
        <f>IF(E1988="","",IF(Temp!optSeasCoef=0,1,INDEX($C$2:$C$13,IF(MOD(COUNT($E$2:E1988),seas_indx)=0,seas_indx,MOD(COUNT($E$2:E1988),seas_indx)))))</f>
        <v/>
      </c>
      <c r="H1988" s="97" t="str">
        <f>IFERROR(IF(Temp!fhor_indata=1,IF(COUNT($S$2:S1988)&lt;=XobsHor,"in-sample",IF(AND(COUNT($S$2:S1988)&lt;=XobsHor+XfHor,MOD(S1987,XobsHor)&lt;XfHor),"out-sample","")),IF(ISBLANK(F1988),"",IF(COUNT($F$2:F1988)&lt;=XobsHor-XfHor,"in-sample","out-sample"))),"")</f>
        <v/>
      </c>
      <c r="I1988" s="120" t="str">
        <f>IF(AND(ISBLANK(F1987),H1987="in-sample"),"",IF(AND(Temp!fhor_indata=1,H1987="out-sample",H1988="out-sample"),I1987,IF(AND(ISBLANK(F1988),H1987="out-sample"),"",IF(AND(Temp!optSeasCoef=0,Temp!sts_add=1),IF(H1987="in-sample",IF(Q1987=bigT,((pCell/bigT)*F1987)+((1-(pCell/bigT))*(I1987+J1987)),IF(OR(ISBLANK(F1988),COUNT($F$2:F1987)&lt;=pCell),F1987,((pCell/COUNT($F$2:F1987))*F1987)+((1-(pCell/COUNT($F$2:F1987)))*(I1987+J1987)))),I1987),IF(AND(Temp!optSeasCoef=0,Temp!sts_multp=1),IF(H1987="in-sample",IF(Q1987=bigT,((pCell/bigT)*F1987)+((1-(pCell/bigT))*(I1987*J1987)),IF(OR(ISBLANK(F1988),COUNT(F$2:$F1987)&lt;=pCell),F1987,((pCell/COUNT($F$2:F1987))*F1987)+((1-(pCell/COUNT($F$2:F1987)))*(I1987*J1987)))),I1987),IF(Temp!sts_add=1,IF(H1987="in-sample",IF(Q1987=bigT,((pCell/bigT)*AX1987)+((1-(pCell/bigT))*(I1987+J1987)),IF(OR(ISBLANK(F1988),COUNT($AX$2:AX1987)&lt;=pCell),AX1987,((pCell/COUNT($AX$2:AX1987))*AX1987)+((1-(pCell/COUNT($AX$2:AX1987)))*(I1987+J1987)))),I1987),IF(H1987="in-sample",IF(Q1987=bigT,((pCell/bigT)*AX1987)+((1-(pCell/bigT))*(I1987*J1987)),IF(OR(ISBLANK(F1988),COUNT($AX$2:AX1987)&lt;=pCell),AX1987,((pCell/COUNT($AX$2:AX1987))*AX1987)+((1-(pCell/COUNT($AX$2:AX1987)))*(I1987*J1987)))),I1987)))))))</f>
        <v/>
      </c>
      <c r="J1988" s="120" t="str">
        <f>IF(AND(ISBLANK(F1987),H1987="in-sample"),"",IF(AND(Temp!fhor_indata=1,H1987="out-sample",H1988="out-sample"),J1987,IF(AND(ISBLANK(F1988),H1987="out-sample"),"",IF(AND(Temp!optSeasCoef=0,Temp!sts_add=1),IF(H1987="in-sample",IF(Q1987=bigT,((qCell/bigT)*(I1988-I1987))+((1-(qCell/bigT))*J1987),IF(OR(ISBLANK(F1988),COUNT($F$2:F1987)&lt;=qCell),IF(COUNT($F$2:F1987)=1,0,F1987-F1986),((qCell/COUNT($F$2:F1987))*(I1988-I1987))+((1-(qCell/COUNT($F$2:F1987)))*J1987))),J1987),IF(AND(Temp!optSeasCoef=0,Temp!sts_multp=1),IF(H1987="in-sample",IF(Q1987=bigT,((qCell/bigT)*(I1988/I1987))+((1-(qCell/bigT))*J1987),IF(qCell=0,1,IF(OR(ISBLANK(F1988),COUNT($F$2:F1987)&lt;=qCell),IF(COUNT($F$2:F1987)=1,1,F1987/F1986),((qCell/COUNT($F$2:F1987))*(I1988/I1987))+((1-(qCell/COUNT($F$2:F1987)))*J1987)))),J1987),IF(Temp!sts_add=1,IF(H1987="in-sample",IF(Q1987=bigT,((qCell/bigT)*(I1988-I1987))+((1-(qCell/bigT))*J1987),IF(OR(ISBLANK(F1988),COUNT($AX$2:AX1987)&lt;=qCell),IF(COUNT($AX$2:AX1987)=1,0,AX1987-AX1986),((qCell/COUNT($AX$2:AX1987))*(I1988-I1987))+((1-(qCell/COUNT($AX$2:AX1987)))*J1987))),J1987),IF(H1987="in-sample",IF(Q1987=bigT,((qCell/bigT)*(I1988/I1987))+((1-(qCell/bigT))*J1987),IF(qCell=0,1,IF(OR(ISBLANK(F1988),COUNT($AX$2:AX1987)&lt;=qCell),IF(COUNT($AX$2:AX1987)=1,1,AX1987/AX1986),((qCell/COUNT($AX$2:AX1987))*(I1988/I1987))+((1-(qCell/COUNT($AX$2:AX1987)))*J1987)))),J1987)))))))</f>
        <v/>
      </c>
      <c r="K1988" s="120" t="str">
        <f>IF(H1988="","",IF(AND(Temp!optSeasCoef=0,Temp!sts_add=1),IF(H1988="out-sample",I1988+(Q1988*J1988),I1988+J1988),IF(AND(Temp!optSeasCoef=0,Temp!sts_multp=1),IF(H1988="out-sample",I1988*(J1988^Q1988),I1988*J1988),IF(Temp!sts_add=1,IF(H1988="out-sample",(I1988+(Q1988*J1988))*G1988,(I1988+J1988)*G1988),IF(H1988="out-sample",I1988*(J1988^Q1988)*G1988,I1988*J1988*G1988)))))</f>
        <v/>
      </c>
      <c r="L1988" s="116" t="str">
        <f t="shared" si="341"/>
        <v/>
      </c>
      <c r="M1988" s="116" t="str">
        <f t="shared" si="342"/>
        <v/>
      </c>
      <c r="N1988" s="116" t="str">
        <f t="shared" si="343"/>
        <v/>
      </c>
      <c r="O1988" s="116" t="str">
        <f t="shared" si="344"/>
        <v/>
      </c>
      <c r="P1988" s="116" t="str">
        <f t="shared" si="345"/>
        <v/>
      </c>
      <c r="Q1988" s="94" t="str">
        <f>IF(AND(Temp!fhor_indata=1,ISBLANK(F1988),H1987="in-sample"),1,IF(AND(Temp!fhor_indata=1,H1987="out-sample",Q1987&lt;XfHor),Q1987+1,IF(ISBLANK(F1988),"",IF(AND(H1988="out-sample",H1987="in-sample"),1,IF(AND(H1988="out-sample",H1987="out-sample"),Q1987+1,IF(ISNUMBER(Q1987),Q1987+1,1))))))</f>
        <v/>
      </c>
      <c r="R1988" s="94" t="str">
        <f t="shared" si="346"/>
        <v/>
      </c>
      <c r="S1988" s="94" t="str">
        <f>IF(Temp!fhor_indata=1,IF(S1987=XobsHor,1,IF(COUNT($S$2:S1987)&lt;=XobsHor,S1987+1,IF(AND(COUNT($S$2:S1987)&lt;=XobsHor+XfHor,IFERROR(MOD(S1987,XobsHor)&lt;XfHor,FALSE)),S1987+1,""))),IF(ISBLANK(F1988),"",IF(S1987=maxP,1,IF(S1987&lt;maxP,S1987+1,IF(COUNT($S$2:S1988)&lt;=XobsHor,S1987+1,"")))))</f>
        <v/>
      </c>
      <c r="T1988" s="3"/>
      <c r="U1988" s="6"/>
      <c r="V1988" s="6"/>
      <c r="W1988" s="6"/>
      <c r="X1988" s="6"/>
      <c r="Y1988" s="6"/>
      <c r="Z1988" s="6"/>
      <c r="AA1988" s="6"/>
      <c r="AB1988" s="6"/>
      <c r="AC1988" s="6"/>
      <c r="AD1988" s="6"/>
      <c r="AE1988" s="6"/>
      <c r="AF1988" s="6"/>
      <c r="AG1988" s="6"/>
      <c r="AH1988" s="6"/>
      <c r="AI1988" s="6"/>
      <c r="AJ1988" s="6"/>
      <c r="AK1988" s="6"/>
      <c r="AW1988" s="122" t="str">
        <f t="shared" si="348"/>
        <v/>
      </c>
      <c r="AX1988" s="123" t="str">
        <f t="shared" si="349"/>
        <v/>
      </c>
      <c r="AY1988" s="124" t="str">
        <f t="shared" si="350"/>
        <v/>
      </c>
      <c r="AZ1988" s="124" t="str">
        <f t="shared" si="351"/>
        <v/>
      </c>
      <c r="BF1988" s="91"/>
    </row>
    <row r="1989" spans="1:58" s="78" customFormat="1" ht="14.25" x14ac:dyDescent="0.2">
      <c r="A1989" s="6"/>
      <c r="B1989" s="6"/>
      <c r="C1989" s="6"/>
      <c r="D1989" s="3"/>
      <c r="E1989" s="98" t="str">
        <f t="shared" si="347"/>
        <v/>
      </c>
      <c r="F1989" s="117"/>
      <c r="G1989" s="116" t="str">
        <f>IF(E1989="","",IF(Temp!optSeasCoef=0,1,INDEX($C$2:$C$13,IF(MOD(COUNT($E$2:E1989),seas_indx)=0,seas_indx,MOD(COUNT($E$2:E1989),seas_indx)))))</f>
        <v/>
      </c>
      <c r="H1989" s="97" t="str">
        <f>IFERROR(IF(Temp!fhor_indata=1,IF(COUNT($S$2:S1989)&lt;=XobsHor,"in-sample",IF(AND(COUNT($S$2:S1989)&lt;=XobsHor+XfHor,MOD(S1988,XobsHor)&lt;XfHor),"out-sample","")),IF(ISBLANK(F1989),"",IF(COUNT($F$2:F1989)&lt;=XobsHor-XfHor,"in-sample","out-sample"))),"")</f>
        <v/>
      </c>
      <c r="I1989" s="120" t="str">
        <f>IF(AND(ISBLANK(F1988),H1988="in-sample"),"",IF(AND(Temp!fhor_indata=1,H1988="out-sample",H1989="out-sample"),I1988,IF(AND(ISBLANK(F1989),H1988="out-sample"),"",IF(AND(Temp!optSeasCoef=0,Temp!sts_add=1),IF(H1988="in-sample",IF(Q1988=bigT,((pCell/bigT)*F1988)+((1-(pCell/bigT))*(I1988+J1988)),IF(OR(ISBLANK(F1989),COUNT($F$2:F1988)&lt;=pCell),F1988,((pCell/COUNT($F$2:F1988))*F1988)+((1-(pCell/COUNT($F$2:F1988)))*(I1988+J1988)))),I1988),IF(AND(Temp!optSeasCoef=0,Temp!sts_multp=1),IF(H1988="in-sample",IF(Q1988=bigT,((pCell/bigT)*F1988)+((1-(pCell/bigT))*(I1988*J1988)),IF(OR(ISBLANK(F1989),COUNT(F$2:$F1988)&lt;=pCell),F1988,((pCell/COUNT($F$2:F1988))*F1988)+((1-(pCell/COUNT($F$2:F1988)))*(I1988*J1988)))),I1988),IF(Temp!sts_add=1,IF(H1988="in-sample",IF(Q1988=bigT,((pCell/bigT)*AX1988)+((1-(pCell/bigT))*(I1988+J1988)),IF(OR(ISBLANK(F1989),COUNT($AX$2:AX1988)&lt;=pCell),AX1988,((pCell/COUNT($AX$2:AX1988))*AX1988)+((1-(pCell/COUNT($AX$2:AX1988)))*(I1988+J1988)))),I1988),IF(H1988="in-sample",IF(Q1988=bigT,((pCell/bigT)*AX1988)+((1-(pCell/bigT))*(I1988*J1988)),IF(OR(ISBLANK(F1989),COUNT($AX$2:AX1988)&lt;=pCell),AX1988,((pCell/COUNT($AX$2:AX1988))*AX1988)+((1-(pCell/COUNT($AX$2:AX1988)))*(I1988*J1988)))),I1988)))))))</f>
        <v/>
      </c>
      <c r="J1989" s="120" t="str">
        <f>IF(AND(ISBLANK(F1988),H1988="in-sample"),"",IF(AND(Temp!fhor_indata=1,H1988="out-sample",H1989="out-sample"),J1988,IF(AND(ISBLANK(F1989),H1988="out-sample"),"",IF(AND(Temp!optSeasCoef=0,Temp!sts_add=1),IF(H1988="in-sample",IF(Q1988=bigT,((qCell/bigT)*(I1989-I1988))+((1-(qCell/bigT))*J1988),IF(OR(ISBLANK(F1989),COUNT($F$2:F1988)&lt;=qCell),IF(COUNT($F$2:F1988)=1,0,F1988-F1987),((qCell/COUNT($F$2:F1988))*(I1989-I1988))+((1-(qCell/COUNT($F$2:F1988)))*J1988))),J1988),IF(AND(Temp!optSeasCoef=0,Temp!sts_multp=1),IF(H1988="in-sample",IF(Q1988=bigT,((qCell/bigT)*(I1989/I1988))+((1-(qCell/bigT))*J1988),IF(qCell=0,1,IF(OR(ISBLANK(F1989),COUNT($F$2:F1988)&lt;=qCell),IF(COUNT($F$2:F1988)=1,1,F1988/F1987),((qCell/COUNT($F$2:F1988))*(I1989/I1988))+((1-(qCell/COUNT($F$2:F1988)))*J1988)))),J1988),IF(Temp!sts_add=1,IF(H1988="in-sample",IF(Q1988=bigT,((qCell/bigT)*(I1989-I1988))+((1-(qCell/bigT))*J1988),IF(OR(ISBLANK(F1989),COUNT($AX$2:AX1988)&lt;=qCell),IF(COUNT($AX$2:AX1988)=1,0,AX1988-AX1987),((qCell/COUNT($AX$2:AX1988))*(I1989-I1988))+((1-(qCell/COUNT($AX$2:AX1988)))*J1988))),J1988),IF(H1988="in-sample",IF(Q1988=bigT,((qCell/bigT)*(I1989/I1988))+((1-(qCell/bigT))*J1988),IF(qCell=0,1,IF(OR(ISBLANK(F1989),COUNT($AX$2:AX1988)&lt;=qCell),IF(COUNT($AX$2:AX1988)=1,1,AX1988/AX1987),((qCell/COUNT($AX$2:AX1988))*(I1989/I1988))+((1-(qCell/COUNT($AX$2:AX1988)))*J1988)))),J1988)))))))</f>
        <v/>
      </c>
      <c r="K1989" s="120" t="str">
        <f>IF(H1989="","",IF(AND(Temp!optSeasCoef=0,Temp!sts_add=1),IF(H1989="out-sample",I1989+(Q1989*J1989),I1989+J1989),IF(AND(Temp!optSeasCoef=0,Temp!sts_multp=1),IF(H1989="out-sample",I1989*(J1989^Q1989),I1989*J1989),IF(Temp!sts_add=1,IF(H1989="out-sample",(I1989+(Q1989*J1989))*G1989,(I1989+J1989)*G1989),IF(H1989="out-sample",I1989*(J1989^Q1989)*G1989,I1989*J1989*G1989)))))</f>
        <v/>
      </c>
      <c r="L1989" s="116" t="str">
        <f t="shared" si="341"/>
        <v/>
      </c>
      <c r="M1989" s="116" t="str">
        <f t="shared" si="342"/>
        <v/>
      </c>
      <c r="N1989" s="116" t="str">
        <f t="shared" si="343"/>
        <v/>
      </c>
      <c r="O1989" s="116" t="str">
        <f t="shared" si="344"/>
        <v/>
      </c>
      <c r="P1989" s="116" t="str">
        <f t="shared" si="345"/>
        <v/>
      </c>
      <c r="Q1989" s="94" t="str">
        <f>IF(AND(Temp!fhor_indata=1,ISBLANK(F1989),H1988="in-sample"),1,IF(AND(Temp!fhor_indata=1,H1988="out-sample",Q1988&lt;XfHor),Q1988+1,IF(ISBLANK(F1989),"",IF(AND(H1989="out-sample",H1988="in-sample"),1,IF(AND(H1989="out-sample",H1988="out-sample"),Q1988+1,IF(ISNUMBER(Q1988),Q1988+1,1))))))</f>
        <v/>
      </c>
      <c r="R1989" s="94" t="str">
        <f t="shared" si="346"/>
        <v/>
      </c>
      <c r="S1989" s="94" t="str">
        <f>IF(Temp!fhor_indata=1,IF(S1988=XobsHor,1,IF(COUNT($S$2:S1988)&lt;=XobsHor,S1988+1,IF(AND(COUNT($S$2:S1988)&lt;=XobsHor+XfHor,IFERROR(MOD(S1988,XobsHor)&lt;XfHor,FALSE)),S1988+1,""))),IF(ISBLANK(F1989),"",IF(S1988=maxP,1,IF(S1988&lt;maxP,S1988+1,IF(COUNT($S$2:S1989)&lt;=XobsHor,S1988+1,"")))))</f>
        <v/>
      </c>
      <c r="T1989" s="3"/>
      <c r="U1989" s="6"/>
      <c r="V1989" s="6"/>
      <c r="W1989" s="6"/>
      <c r="X1989" s="6"/>
      <c r="Y1989" s="6"/>
      <c r="Z1989" s="6"/>
      <c r="AA1989" s="6"/>
      <c r="AB1989" s="6"/>
      <c r="AC1989" s="6"/>
      <c r="AD1989" s="6"/>
      <c r="AE1989" s="6"/>
      <c r="AF1989" s="6"/>
      <c r="AG1989" s="6"/>
      <c r="AH1989" s="6"/>
      <c r="AI1989" s="6"/>
      <c r="AJ1989" s="6"/>
      <c r="AK1989" s="6"/>
      <c r="AW1989" s="122" t="str">
        <f t="shared" si="348"/>
        <v/>
      </c>
      <c r="AX1989" s="123" t="str">
        <f t="shared" si="349"/>
        <v/>
      </c>
      <c r="AY1989" s="124" t="str">
        <f t="shared" si="350"/>
        <v/>
      </c>
      <c r="AZ1989" s="124" t="str">
        <f t="shared" si="351"/>
        <v/>
      </c>
      <c r="BF1989" s="91"/>
    </row>
    <row r="1990" spans="1:58" s="78" customFormat="1" ht="14.25" x14ac:dyDescent="0.2">
      <c r="A1990" s="6"/>
      <c r="B1990" s="6"/>
      <c r="C1990" s="6"/>
      <c r="D1990" s="3"/>
      <c r="E1990" s="98" t="str">
        <f t="shared" si="347"/>
        <v/>
      </c>
      <c r="F1990" s="117"/>
      <c r="G1990" s="116" t="str">
        <f>IF(E1990="","",IF(Temp!optSeasCoef=0,1,INDEX($C$2:$C$13,IF(MOD(COUNT($E$2:E1990),seas_indx)=0,seas_indx,MOD(COUNT($E$2:E1990),seas_indx)))))</f>
        <v/>
      </c>
      <c r="H1990" s="97" t="str">
        <f>IFERROR(IF(Temp!fhor_indata=1,IF(COUNT($S$2:S1990)&lt;=XobsHor,"in-sample",IF(AND(COUNT($S$2:S1990)&lt;=XobsHor+XfHor,MOD(S1989,XobsHor)&lt;XfHor),"out-sample","")),IF(ISBLANK(F1990),"",IF(COUNT($F$2:F1990)&lt;=XobsHor-XfHor,"in-sample","out-sample"))),"")</f>
        <v/>
      </c>
      <c r="I1990" s="120" t="str">
        <f>IF(AND(ISBLANK(F1989),H1989="in-sample"),"",IF(AND(Temp!fhor_indata=1,H1989="out-sample",H1990="out-sample"),I1989,IF(AND(ISBLANK(F1990),H1989="out-sample"),"",IF(AND(Temp!optSeasCoef=0,Temp!sts_add=1),IF(H1989="in-sample",IF(Q1989=bigT,((pCell/bigT)*F1989)+((1-(pCell/bigT))*(I1989+J1989)),IF(OR(ISBLANK(F1990),COUNT($F$2:F1989)&lt;=pCell),F1989,((pCell/COUNT($F$2:F1989))*F1989)+((1-(pCell/COUNT($F$2:F1989)))*(I1989+J1989)))),I1989),IF(AND(Temp!optSeasCoef=0,Temp!sts_multp=1),IF(H1989="in-sample",IF(Q1989=bigT,((pCell/bigT)*F1989)+((1-(pCell/bigT))*(I1989*J1989)),IF(OR(ISBLANK(F1990),COUNT(F$2:$F1989)&lt;=pCell),F1989,((pCell/COUNT($F$2:F1989))*F1989)+((1-(pCell/COUNT($F$2:F1989)))*(I1989*J1989)))),I1989),IF(Temp!sts_add=1,IF(H1989="in-sample",IF(Q1989=bigT,((pCell/bigT)*AX1989)+((1-(pCell/bigT))*(I1989+J1989)),IF(OR(ISBLANK(F1990),COUNT($AX$2:AX1989)&lt;=pCell),AX1989,((pCell/COUNT($AX$2:AX1989))*AX1989)+((1-(pCell/COUNT($AX$2:AX1989)))*(I1989+J1989)))),I1989),IF(H1989="in-sample",IF(Q1989=bigT,((pCell/bigT)*AX1989)+((1-(pCell/bigT))*(I1989*J1989)),IF(OR(ISBLANK(F1990),COUNT($AX$2:AX1989)&lt;=pCell),AX1989,((pCell/COUNT($AX$2:AX1989))*AX1989)+((1-(pCell/COUNT($AX$2:AX1989)))*(I1989*J1989)))),I1989)))))))</f>
        <v/>
      </c>
      <c r="J1990" s="120" t="str">
        <f>IF(AND(ISBLANK(F1989),H1989="in-sample"),"",IF(AND(Temp!fhor_indata=1,H1989="out-sample",H1990="out-sample"),J1989,IF(AND(ISBLANK(F1990),H1989="out-sample"),"",IF(AND(Temp!optSeasCoef=0,Temp!sts_add=1),IF(H1989="in-sample",IF(Q1989=bigT,((qCell/bigT)*(I1990-I1989))+((1-(qCell/bigT))*J1989),IF(OR(ISBLANK(F1990),COUNT($F$2:F1989)&lt;=qCell),IF(COUNT($F$2:F1989)=1,0,F1989-F1988),((qCell/COUNT($F$2:F1989))*(I1990-I1989))+((1-(qCell/COUNT($F$2:F1989)))*J1989))),J1989),IF(AND(Temp!optSeasCoef=0,Temp!sts_multp=1),IF(H1989="in-sample",IF(Q1989=bigT,((qCell/bigT)*(I1990/I1989))+((1-(qCell/bigT))*J1989),IF(qCell=0,1,IF(OR(ISBLANK(F1990),COUNT($F$2:F1989)&lt;=qCell),IF(COUNT($F$2:F1989)=1,1,F1989/F1988),((qCell/COUNT($F$2:F1989))*(I1990/I1989))+((1-(qCell/COUNT($F$2:F1989)))*J1989)))),J1989),IF(Temp!sts_add=1,IF(H1989="in-sample",IF(Q1989=bigT,((qCell/bigT)*(I1990-I1989))+((1-(qCell/bigT))*J1989),IF(OR(ISBLANK(F1990),COUNT($AX$2:AX1989)&lt;=qCell),IF(COUNT($AX$2:AX1989)=1,0,AX1989-AX1988),((qCell/COUNT($AX$2:AX1989))*(I1990-I1989))+((1-(qCell/COUNT($AX$2:AX1989)))*J1989))),J1989),IF(H1989="in-sample",IF(Q1989=bigT,((qCell/bigT)*(I1990/I1989))+((1-(qCell/bigT))*J1989),IF(qCell=0,1,IF(OR(ISBLANK(F1990),COUNT($AX$2:AX1989)&lt;=qCell),IF(COUNT($AX$2:AX1989)=1,1,AX1989/AX1988),((qCell/COUNT($AX$2:AX1989))*(I1990/I1989))+((1-(qCell/COUNT($AX$2:AX1989)))*J1989)))),J1989)))))))</f>
        <v/>
      </c>
      <c r="K1990" s="120" t="str">
        <f>IF(H1990="","",IF(AND(Temp!optSeasCoef=0,Temp!sts_add=1),IF(H1990="out-sample",I1990+(Q1990*J1990),I1990+J1990),IF(AND(Temp!optSeasCoef=0,Temp!sts_multp=1),IF(H1990="out-sample",I1990*(J1990^Q1990),I1990*J1990),IF(Temp!sts_add=1,IF(H1990="out-sample",(I1990+(Q1990*J1990))*G1990,(I1990+J1990)*G1990),IF(H1990="out-sample",I1990*(J1990^Q1990)*G1990,I1990*J1990*G1990)))))</f>
        <v/>
      </c>
      <c r="L1990" s="116" t="str">
        <f t="shared" si="341"/>
        <v/>
      </c>
      <c r="M1990" s="116" t="str">
        <f t="shared" si="342"/>
        <v/>
      </c>
      <c r="N1990" s="116" t="str">
        <f t="shared" si="343"/>
        <v/>
      </c>
      <c r="O1990" s="116" t="str">
        <f t="shared" si="344"/>
        <v/>
      </c>
      <c r="P1990" s="116" t="str">
        <f t="shared" si="345"/>
        <v/>
      </c>
      <c r="Q1990" s="94" t="str">
        <f>IF(AND(Temp!fhor_indata=1,ISBLANK(F1990),H1989="in-sample"),1,IF(AND(Temp!fhor_indata=1,H1989="out-sample",Q1989&lt;XfHor),Q1989+1,IF(ISBLANK(F1990),"",IF(AND(H1990="out-sample",H1989="in-sample"),1,IF(AND(H1990="out-sample",H1989="out-sample"),Q1989+1,IF(ISNUMBER(Q1989),Q1989+1,1))))))</f>
        <v/>
      </c>
      <c r="R1990" s="94" t="str">
        <f t="shared" si="346"/>
        <v/>
      </c>
      <c r="S1990" s="94" t="str">
        <f>IF(Temp!fhor_indata=1,IF(S1989=XobsHor,1,IF(COUNT($S$2:S1989)&lt;=XobsHor,S1989+1,IF(AND(COUNT($S$2:S1989)&lt;=XobsHor+XfHor,IFERROR(MOD(S1989,XobsHor)&lt;XfHor,FALSE)),S1989+1,""))),IF(ISBLANK(F1990),"",IF(S1989=maxP,1,IF(S1989&lt;maxP,S1989+1,IF(COUNT($S$2:S1990)&lt;=XobsHor,S1989+1,"")))))</f>
        <v/>
      </c>
      <c r="T1990" s="3"/>
      <c r="U1990" s="6"/>
      <c r="V1990" s="6"/>
      <c r="W1990" s="6"/>
      <c r="X1990" s="6"/>
      <c r="Y1990" s="6"/>
      <c r="Z1990" s="6"/>
      <c r="AA1990" s="6"/>
      <c r="AB1990" s="6"/>
      <c r="AC1990" s="6"/>
      <c r="AD1990" s="6"/>
      <c r="AE1990" s="6"/>
      <c r="AF1990" s="6"/>
      <c r="AG1990" s="6"/>
      <c r="AH1990" s="6"/>
      <c r="AI1990" s="6"/>
      <c r="AJ1990" s="6"/>
      <c r="AK1990" s="6"/>
      <c r="AW1990" s="122" t="str">
        <f t="shared" si="348"/>
        <v/>
      </c>
      <c r="AX1990" s="123" t="str">
        <f t="shared" si="349"/>
        <v/>
      </c>
      <c r="AY1990" s="124" t="str">
        <f t="shared" si="350"/>
        <v/>
      </c>
      <c r="AZ1990" s="124" t="str">
        <f t="shared" si="351"/>
        <v/>
      </c>
      <c r="BF1990" s="91"/>
    </row>
    <row r="1991" spans="1:58" s="78" customFormat="1" ht="14.25" x14ac:dyDescent="0.2">
      <c r="A1991" s="6"/>
      <c r="B1991" s="6"/>
      <c r="C1991" s="6"/>
      <c r="D1991" s="3"/>
      <c r="E1991" s="98" t="str">
        <f t="shared" si="347"/>
        <v/>
      </c>
      <c r="F1991" s="117"/>
      <c r="G1991" s="116" t="str">
        <f>IF(E1991="","",IF(Temp!optSeasCoef=0,1,INDEX($C$2:$C$13,IF(MOD(COUNT($E$2:E1991),seas_indx)=0,seas_indx,MOD(COUNT($E$2:E1991),seas_indx)))))</f>
        <v/>
      </c>
      <c r="H1991" s="97" t="str">
        <f>IFERROR(IF(Temp!fhor_indata=1,IF(COUNT($S$2:S1991)&lt;=XobsHor,"in-sample",IF(AND(COUNT($S$2:S1991)&lt;=XobsHor+XfHor,MOD(S1990,XobsHor)&lt;XfHor),"out-sample","")),IF(ISBLANK(F1991),"",IF(COUNT($F$2:F1991)&lt;=XobsHor-XfHor,"in-sample","out-sample"))),"")</f>
        <v/>
      </c>
      <c r="I1991" s="120" t="str">
        <f>IF(AND(ISBLANK(F1990),H1990="in-sample"),"",IF(AND(Temp!fhor_indata=1,H1990="out-sample",H1991="out-sample"),I1990,IF(AND(ISBLANK(F1991),H1990="out-sample"),"",IF(AND(Temp!optSeasCoef=0,Temp!sts_add=1),IF(H1990="in-sample",IF(Q1990=bigT,((pCell/bigT)*F1990)+((1-(pCell/bigT))*(I1990+J1990)),IF(OR(ISBLANK(F1991),COUNT($F$2:F1990)&lt;=pCell),F1990,((pCell/COUNT($F$2:F1990))*F1990)+((1-(pCell/COUNT($F$2:F1990)))*(I1990+J1990)))),I1990),IF(AND(Temp!optSeasCoef=0,Temp!sts_multp=1),IF(H1990="in-sample",IF(Q1990=bigT,((pCell/bigT)*F1990)+((1-(pCell/bigT))*(I1990*J1990)),IF(OR(ISBLANK(F1991),COUNT(F$2:$F1990)&lt;=pCell),F1990,((pCell/COUNT($F$2:F1990))*F1990)+((1-(pCell/COUNT($F$2:F1990)))*(I1990*J1990)))),I1990),IF(Temp!sts_add=1,IF(H1990="in-sample",IF(Q1990=bigT,((pCell/bigT)*AX1990)+((1-(pCell/bigT))*(I1990+J1990)),IF(OR(ISBLANK(F1991),COUNT($AX$2:AX1990)&lt;=pCell),AX1990,((pCell/COUNT($AX$2:AX1990))*AX1990)+((1-(pCell/COUNT($AX$2:AX1990)))*(I1990+J1990)))),I1990),IF(H1990="in-sample",IF(Q1990=bigT,((pCell/bigT)*AX1990)+((1-(pCell/bigT))*(I1990*J1990)),IF(OR(ISBLANK(F1991),COUNT($AX$2:AX1990)&lt;=pCell),AX1990,((pCell/COUNT($AX$2:AX1990))*AX1990)+((1-(pCell/COUNT($AX$2:AX1990)))*(I1990*J1990)))),I1990)))))))</f>
        <v/>
      </c>
      <c r="J1991" s="120" t="str">
        <f>IF(AND(ISBLANK(F1990),H1990="in-sample"),"",IF(AND(Temp!fhor_indata=1,H1990="out-sample",H1991="out-sample"),J1990,IF(AND(ISBLANK(F1991),H1990="out-sample"),"",IF(AND(Temp!optSeasCoef=0,Temp!sts_add=1),IF(H1990="in-sample",IF(Q1990=bigT,((qCell/bigT)*(I1991-I1990))+((1-(qCell/bigT))*J1990),IF(OR(ISBLANK(F1991),COUNT($F$2:F1990)&lt;=qCell),IF(COUNT($F$2:F1990)=1,0,F1990-F1989),((qCell/COUNT($F$2:F1990))*(I1991-I1990))+((1-(qCell/COUNT($F$2:F1990)))*J1990))),J1990),IF(AND(Temp!optSeasCoef=0,Temp!sts_multp=1),IF(H1990="in-sample",IF(Q1990=bigT,((qCell/bigT)*(I1991/I1990))+((1-(qCell/bigT))*J1990),IF(qCell=0,1,IF(OR(ISBLANK(F1991),COUNT($F$2:F1990)&lt;=qCell),IF(COUNT($F$2:F1990)=1,1,F1990/F1989),((qCell/COUNT($F$2:F1990))*(I1991/I1990))+((1-(qCell/COUNT($F$2:F1990)))*J1990)))),J1990),IF(Temp!sts_add=1,IF(H1990="in-sample",IF(Q1990=bigT,((qCell/bigT)*(I1991-I1990))+((1-(qCell/bigT))*J1990),IF(OR(ISBLANK(F1991),COUNT($AX$2:AX1990)&lt;=qCell),IF(COUNT($AX$2:AX1990)=1,0,AX1990-AX1989),((qCell/COUNT($AX$2:AX1990))*(I1991-I1990))+((1-(qCell/COUNT($AX$2:AX1990)))*J1990))),J1990),IF(H1990="in-sample",IF(Q1990=bigT,((qCell/bigT)*(I1991/I1990))+((1-(qCell/bigT))*J1990),IF(qCell=0,1,IF(OR(ISBLANK(F1991),COUNT($AX$2:AX1990)&lt;=qCell),IF(COUNT($AX$2:AX1990)=1,1,AX1990/AX1989),((qCell/COUNT($AX$2:AX1990))*(I1991/I1990))+((1-(qCell/COUNT($AX$2:AX1990)))*J1990)))),J1990)))))))</f>
        <v/>
      </c>
      <c r="K1991" s="120" t="str">
        <f>IF(H1991="","",IF(AND(Temp!optSeasCoef=0,Temp!sts_add=1),IF(H1991="out-sample",I1991+(Q1991*J1991),I1991+J1991),IF(AND(Temp!optSeasCoef=0,Temp!sts_multp=1),IF(H1991="out-sample",I1991*(J1991^Q1991),I1991*J1991),IF(Temp!sts_add=1,IF(H1991="out-sample",(I1991+(Q1991*J1991))*G1991,(I1991+J1991)*G1991),IF(H1991="out-sample",I1991*(J1991^Q1991)*G1991,I1991*J1991*G1991)))))</f>
        <v/>
      </c>
      <c r="L1991" s="116" t="str">
        <f t="shared" si="341"/>
        <v/>
      </c>
      <c r="M1991" s="116" t="str">
        <f t="shared" si="342"/>
        <v/>
      </c>
      <c r="N1991" s="116" t="str">
        <f t="shared" si="343"/>
        <v/>
      </c>
      <c r="O1991" s="116" t="str">
        <f t="shared" si="344"/>
        <v/>
      </c>
      <c r="P1991" s="116" t="str">
        <f t="shared" si="345"/>
        <v/>
      </c>
      <c r="Q1991" s="94" t="str">
        <f>IF(AND(Temp!fhor_indata=1,ISBLANK(F1991),H1990="in-sample"),1,IF(AND(Temp!fhor_indata=1,H1990="out-sample",Q1990&lt;XfHor),Q1990+1,IF(ISBLANK(F1991),"",IF(AND(H1991="out-sample",H1990="in-sample"),1,IF(AND(H1991="out-sample",H1990="out-sample"),Q1990+1,IF(ISNUMBER(Q1990),Q1990+1,1))))))</f>
        <v/>
      </c>
      <c r="R1991" s="94" t="str">
        <f t="shared" si="346"/>
        <v/>
      </c>
      <c r="S1991" s="94" t="str">
        <f>IF(Temp!fhor_indata=1,IF(S1990=XobsHor,1,IF(COUNT($S$2:S1990)&lt;=XobsHor,S1990+1,IF(AND(COUNT($S$2:S1990)&lt;=XobsHor+XfHor,IFERROR(MOD(S1990,XobsHor)&lt;XfHor,FALSE)),S1990+1,""))),IF(ISBLANK(F1991),"",IF(S1990=maxP,1,IF(S1990&lt;maxP,S1990+1,IF(COUNT($S$2:S1991)&lt;=XobsHor,S1990+1,"")))))</f>
        <v/>
      </c>
      <c r="T1991" s="3"/>
      <c r="U1991" s="6"/>
      <c r="V1991" s="6"/>
      <c r="W1991" s="6"/>
      <c r="X1991" s="6"/>
      <c r="Y1991" s="6"/>
      <c r="Z1991" s="6"/>
      <c r="AA1991" s="6"/>
      <c r="AB1991" s="6"/>
      <c r="AC1991" s="6"/>
      <c r="AD1991" s="6"/>
      <c r="AE1991" s="6"/>
      <c r="AF1991" s="6"/>
      <c r="AG1991" s="6"/>
      <c r="AH1991" s="6"/>
      <c r="AI1991" s="6"/>
      <c r="AJ1991" s="6"/>
      <c r="AK1991" s="6"/>
      <c r="AW1991" s="122" t="str">
        <f t="shared" si="348"/>
        <v/>
      </c>
      <c r="AX1991" s="123" t="str">
        <f t="shared" si="349"/>
        <v/>
      </c>
      <c r="AY1991" s="124" t="str">
        <f t="shared" si="350"/>
        <v/>
      </c>
      <c r="AZ1991" s="124" t="str">
        <f t="shared" si="351"/>
        <v/>
      </c>
      <c r="BF1991" s="91"/>
    </row>
    <row r="1992" spans="1:58" s="78" customFormat="1" ht="14.25" x14ac:dyDescent="0.2">
      <c r="A1992" s="6"/>
      <c r="B1992" s="6"/>
      <c r="C1992" s="6"/>
      <c r="D1992" s="3"/>
      <c r="E1992" s="98" t="str">
        <f t="shared" si="347"/>
        <v/>
      </c>
      <c r="F1992" s="117"/>
      <c r="G1992" s="116" t="str">
        <f>IF(E1992="","",IF(Temp!optSeasCoef=0,1,INDEX($C$2:$C$13,IF(MOD(COUNT($E$2:E1992),seas_indx)=0,seas_indx,MOD(COUNT($E$2:E1992),seas_indx)))))</f>
        <v/>
      </c>
      <c r="H1992" s="97" t="str">
        <f>IFERROR(IF(Temp!fhor_indata=1,IF(COUNT($S$2:S1992)&lt;=XobsHor,"in-sample",IF(AND(COUNT($S$2:S1992)&lt;=XobsHor+XfHor,MOD(S1991,XobsHor)&lt;XfHor),"out-sample","")),IF(ISBLANK(F1992),"",IF(COUNT($F$2:F1992)&lt;=XobsHor-XfHor,"in-sample","out-sample"))),"")</f>
        <v/>
      </c>
      <c r="I1992" s="120" t="str">
        <f>IF(AND(ISBLANK(F1991),H1991="in-sample"),"",IF(AND(Temp!fhor_indata=1,H1991="out-sample",H1992="out-sample"),I1991,IF(AND(ISBLANK(F1992),H1991="out-sample"),"",IF(AND(Temp!optSeasCoef=0,Temp!sts_add=1),IF(H1991="in-sample",IF(Q1991=bigT,((pCell/bigT)*F1991)+((1-(pCell/bigT))*(I1991+J1991)),IF(OR(ISBLANK(F1992),COUNT($F$2:F1991)&lt;=pCell),F1991,((pCell/COUNT($F$2:F1991))*F1991)+((1-(pCell/COUNT($F$2:F1991)))*(I1991+J1991)))),I1991),IF(AND(Temp!optSeasCoef=0,Temp!sts_multp=1),IF(H1991="in-sample",IF(Q1991=bigT,((pCell/bigT)*F1991)+((1-(pCell/bigT))*(I1991*J1991)),IF(OR(ISBLANK(F1992),COUNT(F$2:$F1991)&lt;=pCell),F1991,((pCell/COUNT($F$2:F1991))*F1991)+((1-(pCell/COUNT($F$2:F1991)))*(I1991*J1991)))),I1991),IF(Temp!sts_add=1,IF(H1991="in-sample",IF(Q1991=bigT,((pCell/bigT)*AX1991)+((1-(pCell/bigT))*(I1991+J1991)),IF(OR(ISBLANK(F1992),COUNT($AX$2:AX1991)&lt;=pCell),AX1991,((pCell/COUNT($AX$2:AX1991))*AX1991)+((1-(pCell/COUNT($AX$2:AX1991)))*(I1991+J1991)))),I1991),IF(H1991="in-sample",IF(Q1991=bigT,((pCell/bigT)*AX1991)+((1-(pCell/bigT))*(I1991*J1991)),IF(OR(ISBLANK(F1992),COUNT($AX$2:AX1991)&lt;=pCell),AX1991,((pCell/COUNT($AX$2:AX1991))*AX1991)+((1-(pCell/COUNT($AX$2:AX1991)))*(I1991*J1991)))),I1991)))))))</f>
        <v/>
      </c>
      <c r="J1992" s="120" t="str">
        <f>IF(AND(ISBLANK(F1991),H1991="in-sample"),"",IF(AND(Temp!fhor_indata=1,H1991="out-sample",H1992="out-sample"),J1991,IF(AND(ISBLANK(F1992),H1991="out-sample"),"",IF(AND(Temp!optSeasCoef=0,Temp!sts_add=1),IF(H1991="in-sample",IF(Q1991=bigT,((qCell/bigT)*(I1992-I1991))+((1-(qCell/bigT))*J1991),IF(OR(ISBLANK(F1992),COUNT($F$2:F1991)&lt;=qCell),IF(COUNT($F$2:F1991)=1,0,F1991-F1990),((qCell/COUNT($F$2:F1991))*(I1992-I1991))+((1-(qCell/COUNT($F$2:F1991)))*J1991))),J1991),IF(AND(Temp!optSeasCoef=0,Temp!sts_multp=1),IF(H1991="in-sample",IF(Q1991=bigT,((qCell/bigT)*(I1992/I1991))+((1-(qCell/bigT))*J1991),IF(qCell=0,1,IF(OR(ISBLANK(F1992),COUNT($F$2:F1991)&lt;=qCell),IF(COUNT($F$2:F1991)=1,1,F1991/F1990),((qCell/COUNT($F$2:F1991))*(I1992/I1991))+((1-(qCell/COUNT($F$2:F1991)))*J1991)))),J1991),IF(Temp!sts_add=1,IF(H1991="in-sample",IF(Q1991=bigT,((qCell/bigT)*(I1992-I1991))+((1-(qCell/bigT))*J1991),IF(OR(ISBLANK(F1992),COUNT($AX$2:AX1991)&lt;=qCell),IF(COUNT($AX$2:AX1991)=1,0,AX1991-AX1990),((qCell/COUNT($AX$2:AX1991))*(I1992-I1991))+((1-(qCell/COUNT($AX$2:AX1991)))*J1991))),J1991),IF(H1991="in-sample",IF(Q1991=bigT,((qCell/bigT)*(I1992/I1991))+((1-(qCell/bigT))*J1991),IF(qCell=0,1,IF(OR(ISBLANK(F1992),COUNT($AX$2:AX1991)&lt;=qCell),IF(COUNT($AX$2:AX1991)=1,1,AX1991/AX1990),((qCell/COUNT($AX$2:AX1991))*(I1992/I1991))+((1-(qCell/COUNT($AX$2:AX1991)))*J1991)))),J1991)))))))</f>
        <v/>
      </c>
      <c r="K1992" s="120" t="str">
        <f>IF(H1992="","",IF(AND(Temp!optSeasCoef=0,Temp!sts_add=1),IF(H1992="out-sample",I1992+(Q1992*J1992),I1992+J1992),IF(AND(Temp!optSeasCoef=0,Temp!sts_multp=1),IF(H1992="out-sample",I1992*(J1992^Q1992),I1992*J1992),IF(Temp!sts_add=1,IF(H1992="out-sample",(I1992+(Q1992*J1992))*G1992,(I1992+J1992)*G1992),IF(H1992="out-sample",I1992*(J1992^Q1992)*G1992,I1992*J1992*G1992)))))</f>
        <v/>
      </c>
      <c r="L1992" s="116" t="str">
        <f t="shared" si="341"/>
        <v/>
      </c>
      <c r="M1992" s="116" t="str">
        <f t="shared" si="342"/>
        <v/>
      </c>
      <c r="N1992" s="116" t="str">
        <f t="shared" si="343"/>
        <v/>
      </c>
      <c r="O1992" s="116" t="str">
        <f t="shared" si="344"/>
        <v/>
      </c>
      <c r="P1992" s="116" t="str">
        <f t="shared" si="345"/>
        <v/>
      </c>
      <c r="Q1992" s="94" t="str">
        <f>IF(AND(Temp!fhor_indata=1,ISBLANK(F1992),H1991="in-sample"),1,IF(AND(Temp!fhor_indata=1,H1991="out-sample",Q1991&lt;XfHor),Q1991+1,IF(ISBLANK(F1992),"",IF(AND(H1992="out-sample",H1991="in-sample"),1,IF(AND(H1992="out-sample",H1991="out-sample"),Q1991+1,IF(ISNUMBER(Q1991),Q1991+1,1))))))</f>
        <v/>
      </c>
      <c r="R1992" s="94" t="str">
        <f t="shared" si="346"/>
        <v/>
      </c>
      <c r="S1992" s="94" t="str">
        <f>IF(Temp!fhor_indata=1,IF(S1991=XobsHor,1,IF(COUNT($S$2:S1991)&lt;=XobsHor,S1991+1,IF(AND(COUNT($S$2:S1991)&lt;=XobsHor+XfHor,IFERROR(MOD(S1991,XobsHor)&lt;XfHor,FALSE)),S1991+1,""))),IF(ISBLANK(F1992),"",IF(S1991=maxP,1,IF(S1991&lt;maxP,S1991+1,IF(COUNT($S$2:S1992)&lt;=XobsHor,S1991+1,"")))))</f>
        <v/>
      </c>
      <c r="T1992" s="3"/>
      <c r="U1992" s="6"/>
      <c r="V1992" s="6"/>
      <c r="W1992" s="6"/>
      <c r="X1992" s="6"/>
      <c r="Y1992" s="6"/>
      <c r="Z1992" s="6"/>
      <c r="AA1992" s="6"/>
      <c r="AB1992" s="6"/>
      <c r="AC1992" s="6"/>
      <c r="AD1992" s="6"/>
      <c r="AE1992" s="6"/>
      <c r="AF1992" s="6"/>
      <c r="AG1992" s="6"/>
      <c r="AH1992" s="6"/>
      <c r="AI1992" s="6"/>
      <c r="AJ1992" s="6"/>
      <c r="AK1992" s="6"/>
      <c r="AW1992" s="122" t="str">
        <f t="shared" si="348"/>
        <v/>
      </c>
      <c r="AX1992" s="123" t="str">
        <f t="shared" si="349"/>
        <v/>
      </c>
      <c r="AY1992" s="124" t="str">
        <f t="shared" si="350"/>
        <v/>
      </c>
      <c r="AZ1992" s="124" t="str">
        <f t="shared" si="351"/>
        <v/>
      </c>
      <c r="BF1992" s="91"/>
    </row>
    <row r="1993" spans="1:58" s="78" customFormat="1" ht="14.25" x14ac:dyDescent="0.2">
      <c r="A1993" s="6"/>
      <c r="B1993" s="6"/>
      <c r="C1993" s="6"/>
      <c r="D1993" s="3"/>
      <c r="E1993" s="98" t="str">
        <f t="shared" si="347"/>
        <v/>
      </c>
      <c r="F1993" s="117"/>
      <c r="G1993" s="116" t="str">
        <f>IF(E1993="","",IF(Temp!optSeasCoef=0,1,INDEX($C$2:$C$13,IF(MOD(COUNT($E$2:E1993),seas_indx)=0,seas_indx,MOD(COUNT($E$2:E1993),seas_indx)))))</f>
        <v/>
      </c>
      <c r="H1993" s="97" t="str">
        <f>IFERROR(IF(Temp!fhor_indata=1,IF(COUNT($S$2:S1993)&lt;=XobsHor,"in-sample",IF(AND(COUNT($S$2:S1993)&lt;=XobsHor+XfHor,MOD(S1992,XobsHor)&lt;XfHor),"out-sample","")),IF(ISBLANK(F1993),"",IF(COUNT($F$2:F1993)&lt;=XobsHor-XfHor,"in-sample","out-sample"))),"")</f>
        <v/>
      </c>
      <c r="I1993" s="120" t="str">
        <f>IF(AND(ISBLANK(F1992),H1992="in-sample"),"",IF(AND(Temp!fhor_indata=1,H1992="out-sample",H1993="out-sample"),I1992,IF(AND(ISBLANK(F1993),H1992="out-sample"),"",IF(AND(Temp!optSeasCoef=0,Temp!sts_add=1),IF(H1992="in-sample",IF(Q1992=bigT,((pCell/bigT)*F1992)+((1-(pCell/bigT))*(I1992+J1992)),IF(OR(ISBLANK(F1993),COUNT($F$2:F1992)&lt;=pCell),F1992,((pCell/COUNT($F$2:F1992))*F1992)+((1-(pCell/COUNT($F$2:F1992)))*(I1992+J1992)))),I1992),IF(AND(Temp!optSeasCoef=0,Temp!sts_multp=1),IF(H1992="in-sample",IF(Q1992=bigT,((pCell/bigT)*F1992)+((1-(pCell/bigT))*(I1992*J1992)),IF(OR(ISBLANK(F1993),COUNT(F$2:$F1992)&lt;=pCell),F1992,((pCell/COUNT($F$2:F1992))*F1992)+((1-(pCell/COUNT($F$2:F1992)))*(I1992*J1992)))),I1992),IF(Temp!sts_add=1,IF(H1992="in-sample",IF(Q1992=bigT,((pCell/bigT)*AX1992)+((1-(pCell/bigT))*(I1992+J1992)),IF(OR(ISBLANK(F1993),COUNT($AX$2:AX1992)&lt;=pCell),AX1992,((pCell/COUNT($AX$2:AX1992))*AX1992)+((1-(pCell/COUNT($AX$2:AX1992)))*(I1992+J1992)))),I1992),IF(H1992="in-sample",IF(Q1992=bigT,((pCell/bigT)*AX1992)+((1-(pCell/bigT))*(I1992*J1992)),IF(OR(ISBLANK(F1993),COUNT($AX$2:AX1992)&lt;=pCell),AX1992,((pCell/COUNT($AX$2:AX1992))*AX1992)+((1-(pCell/COUNT($AX$2:AX1992)))*(I1992*J1992)))),I1992)))))))</f>
        <v/>
      </c>
      <c r="J1993" s="120" t="str">
        <f>IF(AND(ISBLANK(F1992),H1992="in-sample"),"",IF(AND(Temp!fhor_indata=1,H1992="out-sample",H1993="out-sample"),J1992,IF(AND(ISBLANK(F1993),H1992="out-sample"),"",IF(AND(Temp!optSeasCoef=0,Temp!sts_add=1),IF(H1992="in-sample",IF(Q1992=bigT,((qCell/bigT)*(I1993-I1992))+((1-(qCell/bigT))*J1992),IF(OR(ISBLANK(F1993),COUNT($F$2:F1992)&lt;=qCell),IF(COUNT($F$2:F1992)=1,0,F1992-F1991),((qCell/COUNT($F$2:F1992))*(I1993-I1992))+((1-(qCell/COUNT($F$2:F1992)))*J1992))),J1992),IF(AND(Temp!optSeasCoef=0,Temp!sts_multp=1),IF(H1992="in-sample",IF(Q1992=bigT,((qCell/bigT)*(I1993/I1992))+((1-(qCell/bigT))*J1992),IF(qCell=0,1,IF(OR(ISBLANK(F1993),COUNT($F$2:F1992)&lt;=qCell),IF(COUNT($F$2:F1992)=1,1,F1992/F1991),((qCell/COUNT($F$2:F1992))*(I1993/I1992))+((1-(qCell/COUNT($F$2:F1992)))*J1992)))),J1992),IF(Temp!sts_add=1,IF(H1992="in-sample",IF(Q1992=bigT,((qCell/bigT)*(I1993-I1992))+((1-(qCell/bigT))*J1992),IF(OR(ISBLANK(F1993),COUNT($AX$2:AX1992)&lt;=qCell),IF(COUNT($AX$2:AX1992)=1,0,AX1992-AX1991),((qCell/COUNT($AX$2:AX1992))*(I1993-I1992))+((1-(qCell/COUNT($AX$2:AX1992)))*J1992))),J1992),IF(H1992="in-sample",IF(Q1992=bigT,((qCell/bigT)*(I1993/I1992))+((1-(qCell/bigT))*J1992),IF(qCell=0,1,IF(OR(ISBLANK(F1993),COUNT($AX$2:AX1992)&lt;=qCell),IF(COUNT($AX$2:AX1992)=1,1,AX1992/AX1991),((qCell/COUNT($AX$2:AX1992))*(I1993/I1992))+((1-(qCell/COUNT($AX$2:AX1992)))*J1992)))),J1992)))))))</f>
        <v/>
      </c>
      <c r="K1993" s="120" t="str">
        <f>IF(H1993="","",IF(AND(Temp!optSeasCoef=0,Temp!sts_add=1),IF(H1993="out-sample",I1993+(Q1993*J1993),I1993+J1993),IF(AND(Temp!optSeasCoef=0,Temp!sts_multp=1),IF(H1993="out-sample",I1993*(J1993^Q1993),I1993*J1993),IF(Temp!sts_add=1,IF(H1993="out-sample",(I1993+(Q1993*J1993))*G1993,(I1993+J1993)*G1993),IF(H1993="out-sample",I1993*(J1993^Q1993)*G1993,I1993*J1993*G1993)))))</f>
        <v/>
      </c>
      <c r="L1993" s="116" t="str">
        <f t="shared" si="341"/>
        <v/>
      </c>
      <c r="M1993" s="116" t="str">
        <f t="shared" si="342"/>
        <v/>
      </c>
      <c r="N1993" s="116" t="str">
        <f t="shared" si="343"/>
        <v/>
      </c>
      <c r="O1993" s="116" t="str">
        <f t="shared" si="344"/>
        <v/>
      </c>
      <c r="P1993" s="116" t="str">
        <f t="shared" si="345"/>
        <v/>
      </c>
      <c r="Q1993" s="94" t="str">
        <f>IF(AND(Temp!fhor_indata=1,ISBLANK(F1993),H1992="in-sample"),1,IF(AND(Temp!fhor_indata=1,H1992="out-sample",Q1992&lt;XfHor),Q1992+1,IF(ISBLANK(F1993),"",IF(AND(H1993="out-sample",H1992="in-sample"),1,IF(AND(H1993="out-sample",H1992="out-sample"),Q1992+1,IF(ISNUMBER(Q1992),Q1992+1,1))))))</f>
        <v/>
      </c>
      <c r="R1993" s="94" t="str">
        <f t="shared" si="346"/>
        <v/>
      </c>
      <c r="S1993" s="94" t="str">
        <f>IF(Temp!fhor_indata=1,IF(S1992=XobsHor,1,IF(COUNT($S$2:S1992)&lt;=XobsHor,S1992+1,IF(AND(COUNT($S$2:S1992)&lt;=XobsHor+XfHor,IFERROR(MOD(S1992,XobsHor)&lt;XfHor,FALSE)),S1992+1,""))),IF(ISBLANK(F1993),"",IF(S1992=maxP,1,IF(S1992&lt;maxP,S1992+1,IF(COUNT($S$2:S1993)&lt;=XobsHor,S1992+1,"")))))</f>
        <v/>
      </c>
      <c r="T1993" s="3"/>
      <c r="U1993" s="6"/>
      <c r="V1993" s="6"/>
      <c r="W1993" s="6"/>
      <c r="X1993" s="6"/>
      <c r="Y1993" s="6"/>
      <c r="Z1993" s="6"/>
      <c r="AA1993" s="6"/>
      <c r="AB1993" s="6"/>
      <c r="AC1993" s="6"/>
      <c r="AD1993" s="6"/>
      <c r="AE1993" s="6"/>
      <c r="AF1993" s="6"/>
      <c r="AG1993" s="6"/>
      <c r="AH1993" s="6"/>
      <c r="AI1993" s="6"/>
      <c r="AJ1993" s="6"/>
      <c r="AK1993" s="6"/>
      <c r="AW1993" s="122" t="str">
        <f t="shared" si="348"/>
        <v/>
      </c>
      <c r="AX1993" s="123" t="str">
        <f t="shared" si="349"/>
        <v/>
      </c>
      <c r="AY1993" s="124" t="str">
        <f t="shared" si="350"/>
        <v/>
      </c>
      <c r="AZ1993" s="124" t="str">
        <f t="shared" si="351"/>
        <v/>
      </c>
      <c r="BF1993" s="91"/>
    </row>
    <row r="1994" spans="1:58" s="78" customFormat="1" ht="14.25" x14ac:dyDescent="0.2">
      <c r="A1994" s="6"/>
      <c r="B1994" s="6"/>
      <c r="C1994" s="6"/>
      <c r="D1994" s="3"/>
      <c r="E1994" s="98" t="str">
        <f t="shared" si="347"/>
        <v/>
      </c>
      <c r="F1994" s="117"/>
      <c r="G1994" s="116" t="str">
        <f>IF(E1994="","",IF(Temp!optSeasCoef=0,1,INDEX($C$2:$C$13,IF(MOD(COUNT($E$2:E1994),seas_indx)=0,seas_indx,MOD(COUNT($E$2:E1994),seas_indx)))))</f>
        <v/>
      </c>
      <c r="H1994" s="97" t="str">
        <f>IFERROR(IF(Temp!fhor_indata=1,IF(COUNT($S$2:S1994)&lt;=XobsHor,"in-sample",IF(AND(COUNT($S$2:S1994)&lt;=XobsHor+XfHor,MOD(S1993,XobsHor)&lt;XfHor),"out-sample","")),IF(ISBLANK(F1994),"",IF(COUNT($F$2:F1994)&lt;=XobsHor-XfHor,"in-sample","out-sample"))),"")</f>
        <v/>
      </c>
      <c r="I1994" s="120" t="str">
        <f>IF(AND(ISBLANK(F1993),H1993="in-sample"),"",IF(AND(Temp!fhor_indata=1,H1993="out-sample",H1994="out-sample"),I1993,IF(AND(ISBLANK(F1994),H1993="out-sample"),"",IF(AND(Temp!optSeasCoef=0,Temp!sts_add=1),IF(H1993="in-sample",IF(Q1993=bigT,((pCell/bigT)*F1993)+((1-(pCell/bigT))*(I1993+J1993)),IF(OR(ISBLANK(F1994),COUNT($F$2:F1993)&lt;=pCell),F1993,((pCell/COUNT($F$2:F1993))*F1993)+((1-(pCell/COUNT($F$2:F1993)))*(I1993+J1993)))),I1993),IF(AND(Temp!optSeasCoef=0,Temp!sts_multp=1),IF(H1993="in-sample",IF(Q1993=bigT,((pCell/bigT)*F1993)+((1-(pCell/bigT))*(I1993*J1993)),IF(OR(ISBLANK(F1994),COUNT(F$2:$F1993)&lt;=pCell),F1993,((pCell/COUNT($F$2:F1993))*F1993)+((1-(pCell/COUNT($F$2:F1993)))*(I1993*J1993)))),I1993),IF(Temp!sts_add=1,IF(H1993="in-sample",IF(Q1993=bigT,((pCell/bigT)*AX1993)+((1-(pCell/bigT))*(I1993+J1993)),IF(OR(ISBLANK(F1994),COUNT($AX$2:AX1993)&lt;=pCell),AX1993,((pCell/COUNT($AX$2:AX1993))*AX1993)+((1-(pCell/COUNT($AX$2:AX1993)))*(I1993+J1993)))),I1993),IF(H1993="in-sample",IF(Q1993=bigT,((pCell/bigT)*AX1993)+((1-(pCell/bigT))*(I1993*J1993)),IF(OR(ISBLANK(F1994),COUNT($AX$2:AX1993)&lt;=pCell),AX1993,((pCell/COUNT($AX$2:AX1993))*AX1993)+((1-(pCell/COUNT($AX$2:AX1993)))*(I1993*J1993)))),I1993)))))))</f>
        <v/>
      </c>
      <c r="J1994" s="120" t="str">
        <f>IF(AND(ISBLANK(F1993),H1993="in-sample"),"",IF(AND(Temp!fhor_indata=1,H1993="out-sample",H1994="out-sample"),J1993,IF(AND(ISBLANK(F1994),H1993="out-sample"),"",IF(AND(Temp!optSeasCoef=0,Temp!sts_add=1),IF(H1993="in-sample",IF(Q1993=bigT,((qCell/bigT)*(I1994-I1993))+((1-(qCell/bigT))*J1993),IF(OR(ISBLANK(F1994),COUNT($F$2:F1993)&lt;=qCell),IF(COUNT($F$2:F1993)=1,0,F1993-F1992),((qCell/COUNT($F$2:F1993))*(I1994-I1993))+((1-(qCell/COUNT($F$2:F1993)))*J1993))),J1993),IF(AND(Temp!optSeasCoef=0,Temp!sts_multp=1),IF(H1993="in-sample",IF(Q1993=bigT,((qCell/bigT)*(I1994/I1993))+((1-(qCell/bigT))*J1993),IF(qCell=0,1,IF(OR(ISBLANK(F1994),COUNT($F$2:F1993)&lt;=qCell),IF(COUNT($F$2:F1993)=1,1,F1993/F1992),((qCell/COUNT($F$2:F1993))*(I1994/I1993))+((1-(qCell/COUNT($F$2:F1993)))*J1993)))),J1993),IF(Temp!sts_add=1,IF(H1993="in-sample",IF(Q1993=bigT,((qCell/bigT)*(I1994-I1993))+((1-(qCell/bigT))*J1993),IF(OR(ISBLANK(F1994),COUNT($AX$2:AX1993)&lt;=qCell),IF(COUNT($AX$2:AX1993)=1,0,AX1993-AX1992),((qCell/COUNT($AX$2:AX1993))*(I1994-I1993))+((1-(qCell/COUNT($AX$2:AX1993)))*J1993))),J1993),IF(H1993="in-sample",IF(Q1993=bigT,((qCell/bigT)*(I1994/I1993))+((1-(qCell/bigT))*J1993),IF(qCell=0,1,IF(OR(ISBLANK(F1994),COUNT($AX$2:AX1993)&lt;=qCell),IF(COUNT($AX$2:AX1993)=1,1,AX1993/AX1992),((qCell/COUNT($AX$2:AX1993))*(I1994/I1993))+((1-(qCell/COUNT($AX$2:AX1993)))*J1993)))),J1993)))))))</f>
        <v/>
      </c>
      <c r="K1994" s="120" t="str">
        <f>IF(H1994="","",IF(AND(Temp!optSeasCoef=0,Temp!sts_add=1),IF(H1994="out-sample",I1994+(Q1994*J1994),I1994+J1994),IF(AND(Temp!optSeasCoef=0,Temp!sts_multp=1),IF(H1994="out-sample",I1994*(J1994^Q1994),I1994*J1994),IF(Temp!sts_add=1,IF(H1994="out-sample",(I1994+(Q1994*J1994))*G1994,(I1994+J1994)*G1994),IF(H1994="out-sample",I1994*(J1994^Q1994)*G1994,I1994*J1994*G1994)))))</f>
        <v/>
      </c>
      <c r="L1994" s="116" t="str">
        <f t="shared" si="341"/>
        <v/>
      </c>
      <c r="M1994" s="116" t="str">
        <f t="shared" si="342"/>
        <v/>
      </c>
      <c r="N1994" s="116" t="str">
        <f t="shared" si="343"/>
        <v/>
      </c>
      <c r="O1994" s="116" t="str">
        <f t="shared" si="344"/>
        <v/>
      </c>
      <c r="P1994" s="116" t="str">
        <f t="shared" si="345"/>
        <v/>
      </c>
      <c r="Q1994" s="94" t="str">
        <f>IF(AND(Temp!fhor_indata=1,ISBLANK(F1994),H1993="in-sample"),1,IF(AND(Temp!fhor_indata=1,H1993="out-sample",Q1993&lt;XfHor),Q1993+1,IF(ISBLANK(F1994),"",IF(AND(H1994="out-sample",H1993="in-sample"),1,IF(AND(H1994="out-sample",H1993="out-sample"),Q1993+1,IF(ISNUMBER(Q1993),Q1993+1,1))))))</f>
        <v/>
      </c>
      <c r="R1994" s="94" t="str">
        <f t="shared" si="346"/>
        <v/>
      </c>
      <c r="S1994" s="94" t="str">
        <f>IF(Temp!fhor_indata=1,IF(S1993=XobsHor,1,IF(COUNT($S$2:S1993)&lt;=XobsHor,S1993+1,IF(AND(COUNT($S$2:S1993)&lt;=XobsHor+XfHor,IFERROR(MOD(S1993,XobsHor)&lt;XfHor,FALSE)),S1993+1,""))),IF(ISBLANK(F1994),"",IF(S1993=maxP,1,IF(S1993&lt;maxP,S1993+1,IF(COUNT($S$2:S1994)&lt;=XobsHor,S1993+1,"")))))</f>
        <v/>
      </c>
      <c r="T1994" s="3"/>
      <c r="U1994" s="6"/>
      <c r="V1994" s="6"/>
      <c r="W1994" s="6"/>
      <c r="X1994" s="6"/>
      <c r="Y1994" s="6"/>
      <c r="Z1994" s="6"/>
      <c r="AA1994" s="6"/>
      <c r="AB1994" s="6"/>
      <c r="AC1994" s="6"/>
      <c r="AD1994" s="6"/>
      <c r="AE1994" s="6"/>
      <c r="AF1994" s="6"/>
      <c r="AG1994" s="6"/>
      <c r="AH1994" s="6"/>
      <c r="AI1994" s="6"/>
      <c r="AJ1994" s="6"/>
      <c r="AK1994" s="6"/>
      <c r="AW1994" s="122" t="str">
        <f t="shared" si="348"/>
        <v/>
      </c>
      <c r="AX1994" s="123" t="str">
        <f t="shared" si="349"/>
        <v/>
      </c>
      <c r="AY1994" s="124" t="str">
        <f t="shared" si="350"/>
        <v/>
      </c>
      <c r="AZ1994" s="124" t="str">
        <f t="shared" si="351"/>
        <v/>
      </c>
      <c r="BF1994" s="91"/>
    </row>
    <row r="1995" spans="1:58" s="78" customFormat="1" ht="14.25" x14ac:dyDescent="0.2">
      <c r="A1995" s="6"/>
      <c r="B1995" s="6"/>
      <c r="C1995" s="6"/>
      <c r="D1995" s="3"/>
      <c r="E1995" s="98" t="str">
        <f t="shared" si="347"/>
        <v/>
      </c>
      <c r="F1995" s="117"/>
      <c r="G1995" s="116" t="str">
        <f>IF(E1995="","",IF(Temp!optSeasCoef=0,1,INDEX($C$2:$C$13,IF(MOD(COUNT($E$2:E1995),seas_indx)=0,seas_indx,MOD(COUNT($E$2:E1995),seas_indx)))))</f>
        <v/>
      </c>
      <c r="H1995" s="97" t="str">
        <f>IFERROR(IF(Temp!fhor_indata=1,IF(COUNT($S$2:S1995)&lt;=XobsHor,"in-sample",IF(AND(COUNT($S$2:S1995)&lt;=XobsHor+XfHor,MOD(S1994,XobsHor)&lt;XfHor),"out-sample","")),IF(ISBLANK(F1995),"",IF(COUNT($F$2:F1995)&lt;=XobsHor-XfHor,"in-sample","out-sample"))),"")</f>
        <v/>
      </c>
      <c r="I1995" s="120" t="str">
        <f>IF(AND(ISBLANK(F1994),H1994="in-sample"),"",IF(AND(Temp!fhor_indata=1,H1994="out-sample",H1995="out-sample"),I1994,IF(AND(ISBLANK(F1995),H1994="out-sample"),"",IF(AND(Temp!optSeasCoef=0,Temp!sts_add=1),IF(H1994="in-sample",IF(Q1994=bigT,((pCell/bigT)*F1994)+((1-(pCell/bigT))*(I1994+J1994)),IF(OR(ISBLANK(F1995),COUNT($F$2:F1994)&lt;=pCell),F1994,((pCell/COUNT($F$2:F1994))*F1994)+((1-(pCell/COUNT($F$2:F1994)))*(I1994+J1994)))),I1994),IF(AND(Temp!optSeasCoef=0,Temp!sts_multp=1),IF(H1994="in-sample",IF(Q1994=bigT,((pCell/bigT)*F1994)+((1-(pCell/bigT))*(I1994*J1994)),IF(OR(ISBLANK(F1995),COUNT(F$2:$F1994)&lt;=pCell),F1994,((pCell/COUNT($F$2:F1994))*F1994)+((1-(pCell/COUNT($F$2:F1994)))*(I1994*J1994)))),I1994),IF(Temp!sts_add=1,IF(H1994="in-sample",IF(Q1994=bigT,((pCell/bigT)*AX1994)+((1-(pCell/bigT))*(I1994+J1994)),IF(OR(ISBLANK(F1995),COUNT($AX$2:AX1994)&lt;=pCell),AX1994,((pCell/COUNT($AX$2:AX1994))*AX1994)+((1-(pCell/COUNT($AX$2:AX1994)))*(I1994+J1994)))),I1994),IF(H1994="in-sample",IF(Q1994=bigT,((pCell/bigT)*AX1994)+((1-(pCell/bigT))*(I1994*J1994)),IF(OR(ISBLANK(F1995),COUNT($AX$2:AX1994)&lt;=pCell),AX1994,((pCell/COUNT($AX$2:AX1994))*AX1994)+((1-(pCell/COUNT($AX$2:AX1994)))*(I1994*J1994)))),I1994)))))))</f>
        <v/>
      </c>
      <c r="J1995" s="120" t="str">
        <f>IF(AND(ISBLANK(F1994),H1994="in-sample"),"",IF(AND(Temp!fhor_indata=1,H1994="out-sample",H1995="out-sample"),J1994,IF(AND(ISBLANK(F1995),H1994="out-sample"),"",IF(AND(Temp!optSeasCoef=0,Temp!sts_add=1),IF(H1994="in-sample",IF(Q1994=bigT,((qCell/bigT)*(I1995-I1994))+((1-(qCell/bigT))*J1994),IF(OR(ISBLANK(F1995),COUNT($F$2:F1994)&lt;=qCell),IF(COUNT($F$2:F1994)=1,0,F1994-F1993),((qCell/COUNT($F$2:F1994))*(I1995-I1994))+((1-(qCell/COUNT($F$2:F1994)))*J1994))),J1994),IF(AND(Temp!optSeasCoef=0,Temp!sts_multp=1),IF(H1994="in-sample",IF(Q1994=bigT,((qCell/bigT)*(I1995/I1994))+((1-(qCell/bigT))*J1994),IF(qCell=0,1,IF(OR(ISBLANK(F1995),COUNT($F$2:F1994)&lt;=qCell),IF(COUNT($F$2:F1994)=1,1,F1994/F1993),((qCell/COUNT($F$2:F1994))*(I1995/I1994))+((1-(qCell/COUNT($F$2:F1994)))*J1994)))),J1994),IF(Temp!sts_add=1,IF(H1994="in-sample",IF(Q1994=bigT,((qCell/bigT)*(I1995-I1994))+((1-(qCell/bigT))*J1994),IF(OR(ISBLANK(F1995),COUNT($AX$2:AX1994)&lt;=qCell),IF(COUNT($AX$2:AX1994)=1,0,AX1994-AX1993),((qCell/COUNT($AX$2:AX1994))*(I1995-I1994))+((1-(qCell/COUNT($AX$2:AX1994)))*J1994))),J1994),IF(H1994="in-sample",IF(Q1994=bigT,((qCell/bigT)*(I1995/I1994))+((1-(qCell/bigT))*J1994),IF(qCell=0,1,IF(OR(ISBLANK(F1995),COUNT($AX$2:AX1994)&lt;=qCell),IF(COUNT($AX$2:AX1994)=1,1,AX1994/AX1993),((qCell/COUNT($AX$2:AX1994))*(I1995/I1994))+((1-(qCell/COUNT($AX$2:AX1994)))*J1994)))),J1994)))))))</f>
        <v/>
      </c>
      <c r="K1995" s="120" t="str">
        <f>IF(H1995="","",IF(AND(Temp!optSeasCoef=0,Temp!sts_add=1),IF(H1995="out-sample",I1995+(Q1995*J1995),I1995+J1995),IF(AND(Temp!optSeasCoef=0,Temp!sts_multp=1),IF(H1995="out-sample",I1995*(J1995^Q1995),I1995*J1995),IF(Temp!sts_add=1,IF(H1995="out-sample",(I1995+(Q1995*J1995))*G1995,(I1995+J1995)*G1995),IF(H1995="out-sample",I1995*(J1995^Q1995)*G1995,I1995*J1995*G1995)))))</f>
        <v/>
      </c>
      <c r="L1995" s="116" t="str">
        <f t="shared" si="341"/>
        <v/>
      </c>
      <c r="M1995" s="116" t="str">
        <f t="shared" si="342"/>
        <v/>
      </c>
      <c r="N1995" s="116" t="str">
        <f t="shared" si="343"/>
        <v/>
      </c>
      <c r="O1995" s="116" t="str">
        <f t="shared" si="344"/>
        <v/>
      </c>
      <c r="P1995" s="116" t="str">
        <f t="shared" si="345"/>
        <v/>
      </c>
      <c r="Q1995" s="94" t="str">
        <f>IF(AND(Temp!fhor_indata=1,ISBLANK(F1995),H1994="in-sample"),1,IF(AND(Temp!fhor_indata=1,H1994="out-sample",Q1994&lt;XfHor),Q1994+1,IF(ISBLANK(F1995),"",IF(AND(H1995="out-sample",H1994="in-sample"),1,IF(AND(H1995="out-sample",H1994="out-sample"),Q1994+1,IF(ISNUMBER(Q1994),Q1994+1,1))))))</f>
        <v/>
      </c>
      <c r="R1995" s="94" t="str">
        <f t="shared" si="346"/>
        <v/>
      </c>
      <c r="S1995" s="94" t="str">
        <f>IF(Temp!fhor_indata=1,IF(S1994=XobsHor,1,IF(COUNT($S$2:S1994)&lt;=XobsHor,S1994+1,IF(AND(COUNT($S$2:S1994)&lt;=XobsHor+XfHor,IFERROR(MOD(S1994,XobsHor)&lt;XfHor,FALSE)),S1994+1,""))),IF(ISBLANK(F1995),"",IF(S1994=maxP,1,IF(S1994&lt;maxP,S1994+1,IF(COUNT($S$2:S1995)&lt;=XobsHor,S1994+1,"")))))</f>
        <v/>
      </c>
      <c r="T1995" s="3"/>
      <c r="U1995" s="6"/>
      <c r="V1995" s="6"/>
      <c r="W1995" s="6"/>
      <c r="X1995" s="6"/>
      <c r="Y1995" s="6"/>
      <c r="Z1995" s="6"/>
      <c r="AA1995" s="6"/>
      <c r="AB1995" s="6"/>
      <c r="AC1995" s="6"/>
      <c r="AD1995" s="6"/>
      <c r="AE1995" s="6"/>
      <c r="AF1995" s="6"/>
      <c r="AG1995" s="6"/>
      <c r="AH1995" s="6"/>
      <c r="AI1995" s="6"/>
      <c r="AJ1995" s="6"/>
      <c r="AK1995" s="6"/>
      <c r="AW1995" s="122" t="str">
        <f t="shared" si="348"/>
        <v/>
      </c>
      <c r="AX1995" s="123" t="str">
        <f t="shared" si="349"/>
        <v/>
      </c>
      <c r="AY1995" s="124" t="str">
        <f t="shared" si="350"/>
        <v/>
      </c>
      <c r="AZ1995" s="124" t="str">
        <f t="shared" si="351"/>
        <v/>
      </c>
      <c r="BF1995" s="91"/>
    </row>
    <row r="1996" spans="1:58" s="78" customFormat="1" ht="14.25" x14ac:dyDescent="0.2">
      <c r="A1996" s="6"/>
      <c r="B1996" s="6"/>
      <c r="C1996" s="6"/>
      <c r="D1996" s="3"/>
      <c r="E1996" s="98" t="str">
        <f t="shared" si="347"/>
        <v/>
      </c>
      <c r="F1996" s="117"/>
      <c r="G1996" s="116" t="str">
        <f>IF(E1996="","",IF(Temp!optSeasCoef=0,1,INDEX($C$2:$C$13,IF(MOD(COUNT($E$2:E1996),seas_indx)=0,seas_indx,MOD(COUNT($E$2:E1996),seas_indx)))))</f>
        <v/>
      </c>
      <c r="H1996" s="97" t="str">
        <f>IFERROR(IF(Temp!fhor_indata=1,IF(COUNT($S$2:S1996)&lt;=XobsHor,"in-sample",IF(AND(COUNT($S$2:S1996)&lt;=XobsHor+XfHor,MOD(S1995,XobsHor)&lt;XfHor),"out-sample","")),IF(ISBLANK(F1996),"",IF(COUNT($F$2:F1996)&lt;=XobsHor-XfHor,"in-sample","out-sample"))),"")</f>
        <v/>
      </c>
      <c r="I1996" s="120" t="str">
        <f>IF(AND(ISBLANK(F1995),H1995="in-sample"),"",IF(AND(Temp!fhor_indata=1,H1995="out-sample",H1996="out-sample"),I1995,IF(AND(ISBLANK(F1996),H1995="out-sample"),"",IF(AND(Temp!optSeasCoef=0,Temp!sts_add=1),IF(H1995="in-sample",IF(Q1995=bigT,((pCell/bigT)*F1995)+((1-(pCell/bigT))*(I1995+J1995)),IF(OR(ISBLANK(F1996),COUNT($F$2:F1995)&lt;=pCell),F1995,((pCell/COUNT($F$2:F1995))*F1995)+((1-(pCell/COUNT($F$2:F1995)))*(I1995+J1995)))),I1995),IF(AND(Temp!optSeasCoef=0,Temp!sts_multp=1),IF(H1995="in-sample",IF(Q1995=bigT,((pCell/bigT)*F1995)+((1-(pCell/bigT))*(I1995*J1995)),IF(OR(ISBLANK(F1996),COUNT(F$2:$F1995)&lt;=pCell),F1995,((pCell/COUNT($F$2:F1995))*F1995)+((1-(pCell/COUNT($F$2:F1995)))*(I1995*J1995)))),I1995),IF(Temp!sts_add=1,IF(H1995="in-sample",IF(Q1995=bigT,((pCell/bigT)*AX1995)+((1-(pCell/bigT))*(I1995+J1995)),IF(OR(ISBLANK(F1996),COUNT($AX$2:AX1995)&lt;=pCell),AX1995,((pCell/COUNT($AX$2:AX1995))*AX1995)+((1-(pCell/COUNT($AX$2:AX1995)))*(I1995+J1995)))),I1995),IF(H1995="in-sample",IF(Q1995=bigT,((pCell/bigT)*AX1995)+((1-(pCell/bigT))*(I1995*J1995)),IF(OR(ISBLANK(F1996),COUNT($AX$2:AX1995)&lt;=pCell),AX1995,((pCell/COUNT($AX$2:AX1995))*AX1995)+((1-(pCell/COUNT($AX$2:AX1995)))*(I1995*J1995)))),I1995)))))))</f>
        <v/>
      </c>
      <c r="J1996" s="120" t="str">
        <f>IF(AND(ISBLANK(F1995),H1995="in-sample"),"",IF(AND(Temp!fhor_indata=1,H1995="out-sample",H1996="out-sample"),J1995,IF(AND(ISBLANK(F1996),H1995="out-sample"),"",IF(AND(Temp!optSeasCoef=0,Temp!sts_add=1),IF(H1995="in-sample",IF(Q1995=bigT,((qCell/bigT)*(I1996-I1995))+((1-(qCell/bigT))*J1995),IF(OR(ISBLANK(F1996),COUNT($F$2:F1995)&lt;=qCell),IF(COUNT($F$2:F1995)=1,0,F1995-F1994),((qCell/COUNT($F$2:F1995))*(I1996-I1995))+((1-(qCell/COUNT($F$2:F1995)))*J1995))),J1995),IF(AND(Temp!optSeasCoef=0,Temp!sts_multp=1),IF(H1995="in-sample",IF(Q1995=bigT,((qCell/bigT)*(I1996/I1995))+((1-(qCell/bigT))*J1995),IF(qCell=0,1,IF(OR(ISBLANK(F1996),COUNT($F$2:F1995)&lt;=qCell),IF(COUNT($F$2:F1995)=1,1,F1995/F1994),((qCell/COUNT($F$2:F1995))*(I1996/I1995))+((1-(qCell/COUNT($F$2:F1995)))*J1995)))),J1995),IF(Temp!sts_add=1,IF(H1995="in-sample",IF(Q1995=bigT,((qCell/bigT)*(I1996-I1995))+((1-(qCell/bigT))*J1995),IF(OR(ISBLANK(F1996),COUNT($AX$2:AX1995)&lt;=qCell),IF(COUNT($AX$2:AX1995)=1,0,AX1995-AX1994),((qCell/COUNT($AX$2:AX1995))*(I1996-I1995))+((1-(qCell/COUNT($AX$2:AX1995)))*J1995))),J1995),IF(H1995="in-sample",IF(Q1995=bigT,((qCell/bigT)*(I1996/I1995))+((1-(qCell/bigT))*J1995),IF(qCell=0,1,IF(OR(ISBLANK(F1996),COUNT($AX$2:AX1995)&lt;=qCell),IF(COUNT($AX$2:AX1995)=1,1,AX1995/AX1994),((qCell/COUNT($AX$2:AX1995))*(I1996/I1995))+((1-(qCell/COUNT($AX$2:AX1995)))*J1995)))),J1995)))))))</f>
        <v/>
      </c>
      <c r="K1996" s="120" t="str">
        <f>IF(H1996="","",IF(AND(Temp!optSeasCoef=0,Temp!sts_add=1),IF(H1996="out-sample",I1996+(Q1996*J1996),I1996+J1996),IF(AND(Temp!optSeasCoef=0,Temp!sts_multp=1),IF(H1996="out-sample",I1996*(J1996^Q1996),I1996*J1996),IF(Temp!sts_add=1,IF(H1996="out-sample",(I1996+(Q1996*J1996))*G1996,(I1996+J1996)*G1996),IF(H1996="out-sample",I1996*(J1996^Q1996)*G1996,I1996*J1996*G1996)))))</f>
        <v/>
      </c>
      <c r="L1996" s="116" t="str">
        <f t="shared" si="341"/>
        <v/>
      </c>
      <c r="M1996" s="116" t="str">
        <f t="shared" si="342"/>
        <v/>
      </c>
      <c r="N1996" s="116" t="str">
        <f t="shared" si="343"/>
        <v/>
      </c>
      <c r="O1996" s="116" t="str">
        <f t="shared" si="344"/>
        <v/>
      </c>
      <c r="P1996" s="116" t="str">
        <f t="shared" si="345"/>
        <v/>
      </c>
      <c r="Q1996" s="94" t="str">
        <f>IF(AND(Temp!fhor_indata=1,ISBLANK(F1996),H1995="in-sample"),1,IF(AND(Temp!fhor_indata=1,H1995="out-sample",Q1995&lt;XfHor),Q1995+1,IF(ISBLANK(F1996),"",IF(AND(H1996="out-sample",H1995="in-sample"),1,IF(AND(H1996="out-sample",H1995="out-sample"),Q1995+1,IF(ISNUMBER(Q1995),Q1995+1,1))))))</f>
        <v/>
      </c>
      <c r="R1996" s="94" t="str">
        <f t="shared" si="346"/>
        <v/>
      </c>
      <c r="S1996" s="94" t="str">
        <f>IF(Temp!fhor_indata=1,IF(S1995=XobsHor,1,IF(COUNT($S$2:S1995)&lt;=XobsHor,S1995+1,IF(AND(COUNT($S$2:S1995)&lt;=XobsHor+XfHor,IFERROR(MOD(S1995,XobsHor)&lt;XfHor,FALSE)),S1995+1,""))),IF(ISBLANK(F1996),"",IF(S1995=maxP,1,IF(S1995&lt;maxP,S1995+1,IF(COUNT($S$2:S1996)&lt;=XobsHor,S1995+1,"")))))</f>
        <v/>
      </c>
      <c r="T1996" s="3"/>
      <c r="U1996" s="6"/>
      <c r="V1996" s="6"/>
      <c r="W1996" s="6"/>
      <c r="X1996" s="6"/>
      <c r="Y1996" s="6"/>
      <c r="Z1996" s="6"/>
      <c r="AA1996" s="6"/>
      <c r="AB1996" s="6"/>
      <c r="AC1996" s="6"/>
      <c r="AD1996" s="6"/>
      <c r="AE1996" s="6"/>
      <c r="AF1996" s="6"/>
      <c r="AG1996" s="6"/>
      <c r="AH1996" s="6"/>
      <c r="AI1996" s="6"/>
      <c r="AJ1996" s="6"/>
      <c r="AK1996" s="6"/>
      <c r="AW1996" s="122" t="str">
        <f t="shared" si="348"/>
        <v/>
      </c>
      <c r="AX1996" s="123" t="str">
        <f t="shared" si="349"/>
        <v/>
      </c>
      <c r="AY1996" s="124" t="str">
        <f t="shared" si="350"/>
        <v/>
      </c>
      <c r="AZ1996" s="124" t="str">
        <f t="shared" si="351"/>
        <v/>
      </c>
      <c r="BF1996" s="91"/>
    </row>
    <row r="1997" spans="1:58" s="78" customFormat="1" ht="14.25" x14ac:dyDescent="0.2">
      <c r="A1997" s="6"/>
      <c r="B1997" s="6"/>
      <c r="C1997" s="6"/>
      <c r="D1997" s="3"/>
      <c r="E1997" s="98" t="str">
        <f t="shared" si="347"/>
        <v/>
      </c>
      <c r="F1997" s="117"/>
      <c r="G1997" s="116" t="str">
        <f>IF(E1997="","",IF(Temp!optSeasCoef=0,1,INDEX($C$2:$C$13,IF(MOD(COUNT($E$2:E1997),seas_indx)=0,seas_indx,MOD(COUNT($E$2:E1997),seas_indx)))))</f>
        <v/>
      </c>
      <c r="H1997" s="97" t="str">
        <f>IFERROR(IF(Temp!fhor_indata=1,IF(COUNT($S$2:S1997)&lt;=XobsHor,"in-sample",IF(AND(COUNT($S$2:S1997)&lt;=XobsHor+XfHor,MOD(S1996,XobsHor)&lt;XfHor),"out-sample","")),IF(ISBLANK(F1997),"",IF(COUNT($F$2:F1997)&lt;=XobsHor-XfHor,"in-sample","out-sample"))),"")</f>
        <v/>
      </c>
      <c r="I1997" s="120" t="str">
        <f>IF(AND(ISBLANK(F1996),H1996="in-sample"),"",IF(AND(Temp!fhor_indata=1,H1996="out-sample",H1997="out-sample"),I1996,IF(AND(ISBLANK(F1997),H1996="out-sample"),"",IF(AND(Temp!optSeasCoef=0,Temp!sts_add=1),IF(H1996="in-sample",IF(Q1996=bigT,((pCell/bigT)*F1996)+((1-(pCell/bigT))*(I1996+J1996)),IF(OR(ISBLANK(F1997),COUNT($F$2:F1996)&lt;=pCell),F1996,((pCell/COUNT($F$2:F1996))*F1996)+((1-(pCell/COUNT($F$2:F1996)))*(I1996+J1996)))),I1996),IF(AND(Temp!optSeasCoef=0,Temp!sts_multp=1),IF(H1996="in-sample",IF(Q1996=bigT,((pCell/bigT)*F1996)+((1-(pCell/bigT))*(I1996*J1996)),IF(OR(ISBLANK(F1997),COUNT(F$2:$F1996)&lt;=pCell),F1996,((pCell/COUNT($F$2:F1996))*F1996)+((1-(pCell/COUNT($F$2:F1996)))*(I1996*J1996)))),I1996),IF(Temp!sts_add=1,IF(H1996="in-sample",IF(Q1996=bigT,((pCell/bigT)*AX1996)+((1-(pCell/bigT))*(I1996+J1996)),IF(OR(ISBLANK(F1997),COUNT($AX$2:AX1996)&lt;=pCell),AX1996,((pCell/COUNT($AX$2:AX1996))*AX1996)+((1-(pCell/COUNT($AX$2:AX1996)))*(I1996+J1996)))),I1996),IF(H1996="in-sample",IF(Q1996=bigT,((pCell/bigT)*AX1996)+((1-(pCell/bigT))*(I1996*J1996)),IF(OR(ISBLANK(F1997),COUNT($AX$2:AX1996)&lt;=pCell),AX1996,((pCell/COUNT($AX$2:AX1996))*AX1996)+((1-(pCell/COUNT($AX$2:AX1996)))*(I1996*J1996)))),I1996)))))))</f>
        <v/>
      </c>
      <c r="J1997" s="120" t="str">
        <f>IF(AND(ISBLANK(F1996),H1996="in-sample"),"",IF(AND(Temp!fhor_indata=1,H1996="out-sample",H1997="out-sample"),J1996,IF(AND(ISBLANK(F1997),H1996="out-sample"),"",IF(AND(Temp!optSeasCoef=0,Temp!sts_add=1),IF(H1996="in-sample",IF(Q1996=bigT,((qCell/bigT)*(I1997-I1996))+((1-(qCell/bigT))*J1996),IF(OR(ISBLANK(F1997),COUNT($F$2:F1996)&lt;=qCell),IF(COUNT($F$2:F1996)=1,0,F1996-F1995),((qCell/COUNT($F$2:F1996))*(I1997-I1996))+((1-(qCell/COUNT($F$2:F1996)))*J1996))),J1996),IF(AND(Temp!optSeasCoef=0,Temp!sts_multp=1),IF(H1996="in-sample",IF(Q1996=bigT,((qCell/bigT)*(I1997/I1996))+((1-(qCell/bigT))*J1996),IF(qCell=0,1,IF(OR(ISBLANK(F1997),COUNT($F$2:F1996)&lt;=qCell),IF(COUNT($F$2:F1996)=1,1,F1996/F1995),((qCell/COUNT($F$2:F1996))*(I1997/I1996))+((1-(qCell/COUNT($F$2:F1996)))*J1996)))),J1996),IF(Temp!sts_add=1,IF(H1996="in-sample",IF(Q1996=bigT,((qCell/bigT)*(I1997-I1996))+((1-(qCell/bigT))*J1996),IF(OR(ISBLANK(F1997),COUNT($AX$2:AX1996)&lt;=qCell),IF(COUNT($AX$2:AX1996)=1,0,AX1996-AX1995),((qCell/COUNT($AX$2:AX1996))*(I1997-I1996))+((1-(qCell/COUNT($AX$2:AX1996)))*J1996))),J1996),IF(H1996="in-sample",IF(Q1996=bigT,((qCell/bigT)*(I1997/I1996))+((1-(qCell/bigT))*J1996),IF(qCell=0,1,IF(OR(ISBLANK(F1997),COUNT($AX$2:AX1996)&lt;=qCell),IF(COUNT($AX$2:AX1996)=1,1,AX1996/AX1995),((qCell/COUNT($AX$2:AX1996))*(I1997/I1996))+((1-(qCell/COUNT($AX$2:AX1996)))*J1996)))),J1996)))))))</f>
        <v/>
      </c>
      <c r="K1997" s="120" t="str">
        <f>IF(H1997="","",IF(AND(Temp!optSeasCoef=0,Temp!sts_add=1),IF(H1997="out-sample",I1997+(Q1997*J1997),I1997+J1997),IF(AND(Temp!optSeasCoef=0,Temp!sts_multp=1),IF(H1997="out-sample",I1997*(J1997^Q1997),I1997*J1997),IF(Temp!sts_add=1,IF(H1997="out-sample",(I1997+(Q1997*J1997))*G1997,(I1997+J1997)*G1997),IF(H1997="out-sample",I1997*(J1997^Q1997)*G1997,I1997*J1997*G1997)))))</f>
        <v/>
      </c>
      <c r="L1997" s="116" t="str">
        <f t="shared" si="341"/>
        <v/>
      </c>
      <c r="M1997" s="116" t="str">
        <f t="shared" si="342"/>
        <v/>
      </c>
      <c r="N1997" s="116" t="str">
        <f t="shared" si="343"/>
        <v/>
      </c>
      <c r="O1997" s="116" t="str">
        <f t="shared" si="344"/>
        <v/>
      </c>
      <c r="P1997" s="116" t="str">
        <f t="shared" si="345"/>
        <v/>
      </c>
      <c r="Q1997" s="94" t="str">
        <f>IF(AND(Temp!fhor_indata=1,ISBLANK(F1997),H1996="in-sample"),1,IF(AND(Temp!fhor_indata=1,H1996="out-sample",Q1996&lt;XfHor),Q1996+1,IF(ISBLANK(F1997),"",IF(AND(H1997="out-sample",H1996="in-sample"),1,IF(AND(H1997="out-sample",H1996="out-sample"),Q1996+1,IF(ISNUMBER(Q1996),Q1996+1,1))))))</f>
        <v/>
      </c>
      <c r="R1997" s="94" t="str">
        <f t="shared" si="346"/>
        <v/>
      </c>
      <c r="S1997" s="94" t="str">
        <f>IF(Temp!fhor_indata=1,IF(S1996=XobsHor,1,IF(COUNT($S$2:S1996)&lt;=XobsHor,S1996+1,IF(AND(COUNT($S$2:S1996)&lt;=XobsHor+XfHor,IFERROR(MOD(S1996,XobsHor)&lt;XfHor,FALSE)),S1996+1,""))),IF(ISBLANK(F1997),"",IF(S1996=maxP,1,IF(S1996&lt;maxP,S1996+1,IF(COUNT($S$2:S1997)&lt;=XobsHor,S1996+1,"")))))</f>
        <v/>
      </c>
      <c r="T1997" s="3"/>
      <c r="U1997" s="6"/>
      <c r="V1997" s="6"/>
      <c r="W1997" s="6"/>
      <c r="X1997" s="6"/>
      <c r="Y1997" s="6"/>
      <c r="Z1997" s="6"/>
      <c r="AA1997" s="6"/>
      <c r="AB1997" s="6"/>
      <c r="AC1997" s="6"/>
      <c r="AD1997" s="6"/>
      <c r="AE1997" s="6"/>
      <c r="AF1997" s="6"/>
      <c r="AG1997" s="6"/>
      <c r="AH1997" s="6"/>
      <c r="AI1997" s="6"/>
      <c r="AJ1997" s="6"/>
      <c r="AK1997" s="6"/>
      <c r="AW1997" s="122" t="str">
        <f t="shared" si="348"/>
        <v/>
      </c>
      <c r="AX1997" s="123" t="str">
        <f t="shared" si="349"/>
        <v/>
      </c>
      <c r="AY1997" s="124" t="str">
        <f t="shared" si="350"/>
        <v/>
      </c>
      <c r="AZ1997" s="124" t="str">
        <f t="shared" si="351"/>
        <v/>
      </c>
      <c r="BF1997" s="91"/>
    </row>
    <row r="1998" spans="1:58" s="78" customFormat="1" ht="14.25" x14ac:dyDescent="0.2">
      <c r="A1998" s="6"/>
      <c r="B1998" s="6"/>
      <c r="C1998" s="6"/>
      <c r="D1998" s="3"/>
      <c r="E1998" s="98" t="str">
        <f t="shared" si="347"/>
        <v/>
      </c>
      <c r="F1998" s="117"/>
      <c r="G1998" s="116" t="str">
        <f>IF(E1998="","",IF(Temp!optSeasCoef=0,1,INDEX($C$2:$C$13,IF(MOD(COUNT($E$2:E1998),seas_indx)=0,seas_indx,MOD(COUNT($E$2:E1998),seas_indx)))))</f>
        <v/>
      </c>
      <c r="H1998" s="97" t="str">
        <f>IFERROR(IF(Temp!fhor_indata=1,IF(COUNT($S$2:S1998)&lt;=XobsHor,"in-sample",IF(AND(COUNT($S$2:S1998)&lt;=XobsHor+XfHor,MOD(S1997,XobsHor)&lt;XfHor),"out-sample","")),IF(ISBLANK(F1998),"",IF(COUNT($F$2:F1998)&lt;=XobsHor-XfHor,"in-sample","out-sample"))),"")</f>
        <v/>
      </c>
      <c r="I1998" s="120" t="str">
        <f>IF(AND(ISBLANK(F1997),H1997="in-sample"),"",IF(AND(Temp!fhor_indata=1,H1997="out-sample",H1998="out-sample"),I1997,IF(AND(ISBLANK(F1998),H1997="out-sample"),"",IF(AND(Temp!optSeasCoef=0,Temp!sts_add=1),IF(H1997="in-sample",IF(Q1997=bigT,((pCell/bigT)*F1997)+((1-(pCell/bigT))*(I1997+J1997)),IF(OR(ISBLANK(F1998),COUNT($F$2:F1997)&lt;=pCell),F1997,((pCell/COUNT($F$2:F1997))*F1997)+((1-(pCell/COUNT($F$2:F1997)))*(I1997+J1997)))),I1997),IF(AND(Temp!optSeasCoef=0,Temp!sts_multp=1),IF(H1997="in-sample",IF(Q1997=bigT,((pCell/bigT)*F1997)+((1-(pCell/bigT))*(I1997*J1997)),IF(OR(ISBLANK(F1998),COUNT(F$2:$F1997)&lt;=pCell),F1997,((pCell/COUNT($F$2:F1997))*F1997)+((1-(pCell/COUNT($F$2:F1997)))*(I1997*J1997)))),I1997),IF(Temp!sts_add=1,IF(H1997="in-sample",IF(Q1997=bigT,((pCell/bigT)*AX1997)+((1-(pCell/bigT))*(I1997+J1997)),IF(OR(ISBLANK(F1998),COUNT($AX$2:AX1997)&lt;=pCell),AX1997,((pCell/COUNT($AX$2:AX1997))*AX1997)+((1-(pCell/COUNT($AX$2:AX1997)))*(I1997+J1997)))),I1997),IF(H1997="in-sample",IF(Q1997=bigT,((pCell/bigT)*AX1997)+((1-(pCell/bigT))*(I1997*J1997)),IF(OR(ISBLANK(F1998),COUNT($AX$2:AX1997)&lt;=pCell),AX1997,((pCell/COUNT($AX$2:AX1997))*AX1997)+((1-(pCell/COUNT($AX$2:AX1997)))*(I1997*J1997)))),I1997)))))))</f>
        <v/>
      </c>
      <c r="J1998" s="120" t="str">
        <f>IF(AND(ISBLANK(F1997),H1997="in-sample"),"",IF(AND(Temp!fhor_indata=1,H1997="out-sample",H1998="out-sample"),J1997,IF(AND(ISBLANK(F1998),H1997="out-sample"),"",IF(AND(Temp!optSeasCoef=0,Temp!sts_add=1),IF(H1997="in-sample",IF(Q1997=bigT,((qCell/bigT)*(I1998-I1997))+((1-(qCell/bigT))*J1997),IF(OR(ISBLANK(F1998),COUNT($F$2:F1997)&lt;=qCell),IF(COUNT($F$2:F1997)=1,0,F1997-F1996),((qCell/COUNT($F$2:F1997))*(I1998-I1997))+((1-(qCell/COUNT($F$2:F1997)))*J1997))),J1997),IF(AND(Temp!optSeasCoef=0,Temp!sts_multp=1),IF(H1997="in-sample",IF(Q1997=bigT,((qCell/bigT)*(I1998/I1997))+((1-(qCell/bigT))*J1997),IF(qCell=0,1,IF(OR(ISBLANK(F1998),COUNT($F$2:F1997)&lt;=qCell),IF(COUNT($F$2:F1997)=1,1,F1997/F1996),((qCell/COUNT($F$2:F1997))*(I1998/I1997))+((1-(qCell/COUNT($F$2:F1997)))*J1997)))),J1997),IF(Temp!sts_add=1,IF(H1997="in-sample",IF(Q1997=bigT,((qCell/bigT)*(I1998-I1997))+((1-(qCell/bigT))*J1997),IF(OR(ISBLANK(F1998),COUNT($AX$2:AX1997)&lt;=qCell),IF(COUNT($AX$2:AX1997)=1,0,AX1997-AX1996),((qCell/COUNT($AX$2:AX1997))*(I1998-I1997))+((1-(qCell/COUNT($AX$2:AX1997)))*J1997))),J1997),IF(H1997="in-sample",IF(Q1997=bigT,((qCell/bigT)*(I1998/I1997))+((1-(qCell/bigT))*J1997),IF(qCell=0,1,IF(OR(ISBLANK(F1998),COUNT($AX$2:AX1997)&lt;=qCell),IF(COUNT($AX$2:AX1997)=1,1,AX1997/AX1996),((qCell/COUNT($AX$2:AX1997))*(I1998/I1997))+((1-(qCell/COUNT($AX$2:AX1997)))*J1997)))),J1997)))))))</f>
        <v/>
      </c>
      <c r="K1998" s="120" t="str">
        <f>IF(H1998="","",IF(AND(Temp!optSeasCoef=0,Temp!sts_add=1),IF(H1998="out-sample",I1998+(Q1998*J1998),I1998+J1998),IF(AND(Temp!optSeasCoef=0,Temp!sts_multp=1),IF(H1998="out-sample",I1998*(J1998^Q1998),I1998*J1998),IF(Temp!sts_add=1,IF(H1998="out-sample",(I1998+(Q1998*J1998))*G1998,(I1998+J1998)*G1998),IF(H1998="out-sample",I1998*(J1998^Q1998)*G1998,I1998*J1998*G1998)))))</f>
        <v/>
      </c>
      <c r="L1998" s="116" t="str">
        <f t="shared" si="341"/>
        <v/>
      </c>
      <c r="M1998" s="116" t="str">
        <f t="shared" si="342"/>
        <v/>
      </c>
      <c r="N1998" s="116" t="str">
        <f t="shared" si="343"/>
        <v/>
      </c>
      <c r="O1998" s="116" t="str">
        <f t="shared" si="344"/>
        <v/>
      </c>
      <c r="P1998" s="116" t="str">
        <f t="shared" si="345"/>
        <v/>
      </c>
      <c r="Q1998" s="94" t="str">
        <f>IF(AND(Temp!fhor_indata=1,ISBLANK(F1998),H1997="in-sample"),1,IF(AND(Temp!fhor_indata=1,H1997="out-sample",Q1997&lt;XfHor),Q1997+1,IF(ISBLANK(F1998),"",IF(AND(H1998="out-sample",H1997="in-sample"),1,IF(AND(H1998="out-sample",H1997="out-sample"),Q1997+1,IF(ISNUMBER(Q1997),Q1997+1,1))))))</f>
        <v/>
      </c>
      <c r="R1998" s="94" t="str">
        <f t="shared" si="346"/>
        <v/>
      </c>
      <c r="S1998" s="94" t="str">
        <f>IF(Temp!fhor_indata=1,IF(S1997=XobsHor,1,IF(COUNT($S$2:S1997)&lt;=XobsHor,S1997+1,IF(AND(COUNT($S$2:S1997)&lt;=XobsHor+XfHor,IFERROR(MOD(S1997,XobsHor)&lt;XfHor,FALSE)),S1997+1,""))),IF(ISBLANK(F1998),"",IF(S1997=maxP,1,IF(S1997&lt;maxP,S1997+1,IF(COUNT($S$2:S1998)&lt;=XobsHor,S1997+1,"")))))</f>
        <v/>
      </c>
      <c r="T1998" s="3"/>
      <c r="U1998" s="6"/>
      <c r="V1998" s="6"/>
      <c r="W1998" s="6"/>
      <c r="X1998" s="6"/>
      <c r="Y1998" s="6"/>
      <c r="Z1998" s="6"/>
      <c r="AA1998" s="6"/>
      <c r="AB1998" s="6"/>
      <c r="AC1998" s="6"/>
      <c r="AD1998" s="6"/>
      <c r="AE1998" s="6"/>
      <c r="AF1998" s="6"/>
      <c r="AG1998" s="6"/>
      <c r="AH1998" s="6"/>
      <c r="AI1998" s="6"/>
      <c r="AJ1998" s="6"/>
      <c r="AK1998" s="6"/>
      <c r="AW1998" s="122" t="str">
        <f t="shared" si="348"/>
        <v/>
      </c>
      <c r="AX1998" s="123" t="str">
        <f t="shared" si="349"/>
        <v/>
      </c>
      <c r="AY1998" s="124" t="str">
        <f t="shared" si="350"/>
        <v/>
      </c>
      <c r="AZ1998" s="124" t="str">
        <f t="shared" si="351"/>
        <v/>
      </c>
      <c r="BF1998" s="91"/>
    </row>
    <row r="1999" spans="1:58" s="78" customFormat="1" ht="14.25" x14ac:dyDescent="0.2">
      <c r="A1999" s="6"/>
      <c r="B1999" s="6"/>
      <c r="C1999" s="6"/>
      <c r="D1999" s="3"/>
      <c r="E1999" s="98" t="str">
        <f t="shared" si="347"/>
        <v/>
      </c>
      <c r="F1999" s="117"/>
      <c r="G1999" s="116" t="str">
        <f>IF(E1999="","",IF(Temp!optSeasCoef=0,1,INDEX($C$2:$C$13,IF(MOD(COUNT($E$2:E1999),seas_indx)=0,seas_indx,MOD(COUNT($E$2:E1999),seas_indx)))))</f>
        <v/>
      </c>
      <c r="H1999" s="97" t="str">
        <f>IFERROR(IF(Temp!fhor_indata=1,IF(COUNT($S$2:S1999)&lt;=XobsHor,"in-sample",IF(AND(COUNT($S$2:S1999)&lt;=XobsHor+XfHor,MOD(S1998,XobsHor)&lt;XfHor),"out-sample","")),IF(ISBLANK(F1999),"",IF(COUNT($F$2:F1999)&lt;=XobsHor-XfHor,"in-sample","out-sample"))),"")</f>
        <v/>
      </c>
      <c r="I1999" s="120" t="str">
        <f>IF(AND(ISBLANK(F1998),H1998="in-sample"),"",IF(AND(Temp!fhor_indata=1,H1998="out-sample",H1999="out-sample"),I1998,IF(AND(ISBLANK(F1999),H1998="out-sample"),"",IF(AND(Temp!optSeasCoef=0,Temp!sts_add=1),IF(H1998="in-sample",IF(Q1998=bigT,((pCell/bigT)*F1998)+((1-(pCell/bigT))*(I1998+J1998)),IF(OR(ISBLANK(F1999),COUNT($F$2:F1998)&lt;=pCell),F1998,((pCell/COUNT($F$2:F1998))*F1998)+((1-(pCell/COUNT($F$2:F1998)))*(I1998+J1998)))),I1998),IF(AND(Temp!optSeasCoef=0,Temp!sts_multp=1),IF(H1998="in-sample",IF(Q1998=bigT,((pCell/bigT)*F1998)+((1-(pCell/bigT))*(I1998*J1998)),IF(OR(ISBLANK(F1999),COUNT(F$2:$F1998)&lt;=pCell),F1998,((pCell/COUNT($F$2:F1998))*F1998)+((1-(pCell/COUNT($F$2:F1998)))*(I1998*J1998)))),I1998),IF(Temp!sts_add=1,IF(H1998="in-sample",IF(Q1998=bigT,((pCell/bigT)*AX1998)+((1-(pCell/bigT))*(I1998+J1998)),IF(OR(ISBLANK(F1999),COUNT($AX$2:AX1998)&lt;=pCell),AX1998,((pCell/COUNT($AX$2:AX1998))*AX1998)+((1-(pCell/COUNT($AX$2:AX1998)))*(I1998+J1998)))),I1998),IF(H1998="in-sample",IF(Q1998=bigT,((pCell/bigT)*AX1998)+((1-(pCell/bigT))*(I1998*J1998)),IF(OR(ISBLANK(F1999),COUNT($AX$2:AX1998)&lt;=pCell),AX1998,((pCell/COUNT($AX$2:AX1998))*AX1998)+((1-(pCell/COUNT($AX$2:AX1998)))*(I1998*J1998)))),I1998)))))))</f>
        <v/>
      </c>
      <c r="J1999" s="120" t="str">
        <f>IF(AND(ISBLANK(F1998),H1998="in-sample"),"",IF(AND(Temp!fhor_indata=1,H1998="out-sample",H1999="out-sample"),J1998,IF(AND(ISBLANK(F1999),H1998="out-sample"),"",IF(AND(Temp!optSeasCoef=0,Temp!sts_add=1),IF(H1998="in-sample",IF(Q1998=bigT,((qCell/bigT)*(I1999-I1998))+((1-(qCell/bigT))*J1998),IF(OR(ISBLANK(F1999),COUNT($F$2:F1998)&lt;=qCell),IF(COUNT($F$2:F1998)=1,0,F1998-F1997),((qCell/COUNT($F$2:F1998))*(I1999-I1998))+((1-(qCell/COUNT($F$2:F1998)))*J1998))),J1998),IF(AND(Temp!optSeasCoef=0,Temp!sts_multp=1),IF(H1998="in-sample",IF(Q1998=bigT,((qCell/bigT)*(I1999/I1998))+((1-(qCell/bigT))*J1998),IF(qCell=0,1,IF(OR(ISBLANK(F1999),COUNT($F$2:F1998)&lt;=qCell),IF(COUNT($F$2:F1998)=1,1,F1998/F1997),((qCell/COUNT($F$2:F1998))*(I1999/I1998))+((1-(qCell/COUNT($F$2:F1998)))*J1998)))),J1998),IF(Temp!sts_add=1,IF(H1998="in-sample",IF(Q1998=bigT,((qCell/bigT)*(I1999-I1998))+((1-(qCell/bigT))*J1998),IF(OR(ISBLANK(F1999),COUNT($AX$2:AX1998)&lt;=qCell),IF(COUNT($AX$2:AX1998)=1,0,AX1998-AX1997),((qCell/COUNT($AX$2:AX1998))*(I1999-I1998))+((1-(qCell/COUNT($AX$2:AX1998)))*J1998))),J1998),IF(H1998="in-sample",IF(Q1998=bigT,((qCell/bigT)*(I1999/I1998))+((1-(qCell/bigT))*J1998),IF(qCell=0,1,IF(OR(ISBLANK(F1999),COUNT($AX$2:AX1998)&lt;=qCell),IF(COUNT($AX$2:AX1998)=1,1,AX1998/AX1997),((qCell/COUNT($AX$2:AX1998))*(I1999/I1998))+((1-(qCell/COUNT($AX$2:AX1998)))*J1998)))),J1998)))))))</f>
        <v/>
      </c>
      <c r="K1999" s="120" t="str">
        <f>IF(H1999="","",IF(AND(Temp!optSeasCoef=0,Temp!sts_add=1),IF(H1999="out-sample",I1999+(Q1999*J1999),I1999+J1999),IF(AND(Temp!optSeasCoef=0,Temp!sts_multp=1),IF(H1999="out-sample",I1999*(J1999^Q1999),I1999*J1999),IF(Temp!sts_add=1,IF(H1999="out-sample",(I1999+(Q1999*J1999))*G1999,(I1999+J1999)*G1999),IF(H1999="out-sample",I1999*(J1999^Q1999)*G1999,I1999*J1999*G1999)))))</f>
        <v/>
      </c>
      <c r="L1999" s="116" t="str">
        <f t="shared" si="341"/>
        <v/>
      </c>
      <c r="M1999" s="116" t="str">
        <f t="shared" si="342"/>
        <v/>
      </c>
      <c r="N1999" s="116" t="str">
        <f t="shared" si="343"/>
        <v/>
      </c>
      <c r="O1999" s="116" t="str">
        <f t="shared" si="344"/>
        <v/>
      </c>
      <c r="P1999" s="116" t="str">
        <f t="shared" si="345"/>
        <v/>
      </c>
      <c r="Q1999" s="94" t="str">
        <f>IF(AND(Temp!fhor_indata=1,ISBLANK(F1999),H1998="in-sample"),1,IF(AND(Temp!fhor_indata=1,H1998="out-sample",Q1998&lt;XfHor),Q1998+1,IF(ISBLANK(F1999),"",IF(AND(H1999="out-sample",H1998="in-sample"),1,IF(AND(H1999="out-sample",H1998="out-sample"),Q1998+1,IF(ISNUMBER(Q1998),Q1998+1,1))))))</f>
        <v/>
      </c>
      <c r="R1999" s="94" t="str">
        <f t="shared" si="346"/>
        <v/>
      </c>
      <c r="S1999" s="94" t="str">
        <f>IF(Temp!fhor_indata=1,IF(S1998=XobsHor,1,IF(COUNT($S$2:S1998)&lt;=XobsHor,S1998+1,IF(AND(COUNT($S$2:S1998)&lt;=XobsHor+XfHor,IFERROR(MOD(S1998,XobsHor)&lt;XfHor,FALSE)),S1998+1,""))),IF(ISBLANK(F1999),"",IF(S1998=maxP,1,IF(S1998&lt;maxP,S1998+1,IF(COUNT($S$2:S1999)&lt;=XobsHor,S1998+1,"")))))</f>
        <v/>
      </c>
      <c r="T1999" s="3"/>
      <c r="U1999" s="6"/>
      <c r="V1999" s="6"/>
      <c r="W1999" s="6"/>
      <c r="X1999" s="6"/>
      <c r="Y1999" s="6"/>
      <c r="Z1999" s="6"/>
      <c r="AA1999" s="6"/>
      <c r="AB1999" s="6"/>
      <c r="AC1999" s="6"/>
      <c r="AD1999" s="6"/>
      <c r="AE1999" s="6"/>
      <c r="AF1999" s="6"/>
      <c r="AG1999" s="6"/>
      <c r="AH1999" s="6"/>
      <c r="AI1999" s="6"/>
      <c r="AJ1999" s="6"/>
      <c r="AK1999" s="6"/>
      <c r="AW1999" s="122" t="str">
        <f t="shared" si="348"/>
        <v/>
      </c>
      <c r="AX1999" s="123" t="str">
        <f t="shared" si="349"/>
        <v/>
      </c>
      <c r="AY1999" s="124" t="str">
        <f t="shared" si="350"/>
        <v/>
      </c>
      <c r="AZ1999" s="124" t="str">
        <f t="shared" si="351"/>
        <v/>
      </c>
      <c r="BF1999" s="91"/>
    </row>
    <row r="2000" spans="1:58" s="78" customFormat="1" ht="14.25" x14ac:dyDescent="0.2">
      <c r="A2000" s="6"/>
      <c r="B2000" s="6"/>
      <c r="C2000" s="6"/>
      <c r="D2000" s="3"/>
      <c r="E2000" s="98" t="str">
        <f t="shared" si="347"/>
        <v/>
      </c>
      <c r="F2000" s="117"/>
      <c r="G2000" s="116" t="str">
        <f>IF(E2000="","",IF(Temp!optSeasCoef=0,1,INDEX($C$2:$C$13,IF(MOD(COUNT($E$2:E2000),seas_indx)=0,seas_indx,MOD(COUNT($E$2:E2000),seas_indx)))))</f>
        <v/>
      </c>
      <c r="H2000" s="97" t="str">
        <f>IFERROR(IF(Temp!fhor_indata=1,IF(COUNT($S$2:S2000)&lt;=XobsHor,"in-sample",IF(AND(COUNT($S$2:S2000)&lt;=XobsHor+XfHor,MOD(S1999,XobsHor)&lt;XfHor),"out-sample","")),IF(ISBLANK(F2000),"",IF(COUNT($F$2:F2000)&lt;=XobsHor-XfHor,"in-sample","out-sample"))),"")</f>
        <v/>
      </c>
      <c r="I2000" s="120" t="str">
        <f>IF(AND(ISBLANK(F1999),H1999="in-sample"),"",IF(AND(Temp!fhor_indata=1,H1999="out-sample",H2000="out-sample"),I1999,IF(AND(ISBLANK(F2000),H1999="out-sample"),"",IF(AND(Temp!optSeasCoef=0,Temp!sts_add=1),IF(H1999="in-sample",IF(Q1999=bigT,((pCell/bigT)*F1999)+((1-(pCell/bigT))*(I1999+J1999)),IF(OR(ISBLANK(F2000),COUNT($F$2:F1999)&lt;=pCell),F1999,((pCell/COUNT($F$2:F1999))*F1999)+((1-(pCell/COUNT($F$2:F1999)))*(I1999+J1999)))),I1999),IF(AND(Temp!optSeasCoef=0,Temp!sts_multp=1),IF(H1999="in-sample",IF(Q1999=bigT,((pCell/bigT)*F1999)+((1-(pCell/bigT))*(I1999*J1999)),IF(OR(ISBLANK(F2000),COUNT(F$2:$F1999)&lt;=pCell),F1999,((pCell/COUNT($F$2:F1999))*F1999)+((1-(pCell/COUNT($F$2:F1999)))*(I1999*J1999)))),I1999),IF(Temp!sts_add=1,IF(H1999="in-sample",IF(Q1999=bigT,((pCell/bigT)*AX1999)+((1-(pCell/bigT))*(I1999+J1999)),IF(OR(ISBLANK(F2000),COUNT($AX$2:AX1999)&lt;=pCell),AX1999,((pCell/COUNT($AX$2:AX1999))*AX1999)+((1-(pCell/COUNT($AX$2:AX1999)))*(I1999+J1999)))),I1999),IF(H1999="in-sample",IF(Q1999=bigT,((pCell/bigT)*AX1999)+((1-(pCell/bigT))*(I1999*J1999)),IF(OR(ISBLANK(F2000),COUNT($AX$2:AX1999)&lt;=pCell),AX1999,((pCell/COUNT($AX$2:AX1999))*AX1999)+((1-(pCell/COUNT($AX$2:AX1999)))*(I1999*J1999)))),I1999)))))))</f>
        <v/>
      </c>
      <c r="J2000" s="120" t="str">
        <f>IF(AND(ISBLANK(F1999),H1999="in-sample"),"",IF(AND(Temp!fhor_indata=1,H1999="out-sample",H2000="out-sample"),J1999,IF(AND(ISBLANK(F2000),H1999="out-sample"),"",IF(AND(Temp!optSeasCoef=0,Temp!sts_add=1),IF(H1999="in-sample",IF(Q1999=bigT,((qCell/bigT)*(I2000-I1999))+((1-(qCell/bigT))*J1999),IF(OR(ISBLANK(F2000),COUNT($F$2:F1999)&lt;=qCell),IF(COUNT($F$2:F1999)=1,0,F1999-F1998),((qCell/COUNT($F$2:F1999))*(I2000-I1999))+((1-(qCell/COUNT($F$2:F1999)))*J1999))),J1999),IF(AND(Temp!optSeasCoef=0,Temp!sts_multp=1),IF(H1999="in-sample",IF(Q1999=bigT,((qCell/bigT)*(I2000/I1999))+((1-(qCell/bigT))*J1999),IF(qCell=0,1,IF(OR(ISBLANK(F2000),COUNT($F$2:F1999)&lt;=qCell),IF(COUNT($F$2:F1999)=1,1,F1999/F1998),((qCell/COUNT($F$2:F1999))*(I2000/I1999))+((1-(qCell/COUNT($F$2:F1999)))*J1999)))),J1999),IF(Temp!sts_add=1,IF(H1999="in-sample",IF(Q1999=bigT,((qCell/bigT)*(I2000-I1999))+((1-(qCell/bigT))*J1999),IF(OR(ISBLANK(F2000),COUNT($AX$2:AX1999)&lt;=qCell),IF(COUNT($AX$2:AX1999)=1,0,AX1999-AX1998),((qCell/COUNT($AX$2:AX1999))*(I2000-I1999))+((1-(qCell/COUNT($AX$2:AX1999)))*J1999))),J1999),IF(H1999="in-sample",IF(Q1999=bigT,((qCell/bigT)*(I2000/I1999))+((1-(qCell/bigT))*J1999),IF(qCell=0,1,IF(OR(ISBLANK(F2000),COUNT($AX$2:AX1999)&lt;=qCell),IF(COUNT($AX$2:AX1999)=1,1,AX1999/AX1998),((qCell/COUNT($AX$2:AX1999))*(I2000/I1999))+((1-(qCell/COUNT($AX$2:AX1999)))*J1999)))),J1999)))))))</f>
        <v/>
      </c>
      <c r="K2000" s="120" t="str">
        <f>IF(H2000="","",IF(AND(Temp!optSeasCoef=0,Temp!sts_add=1),IF(H2000="out-sample",I2000+(Q2000*J2000),I2000+J2000),IF(AND(Temp!optSeasCoef=0,Temp!sts_multp=1),IF(H2000="out-sample",I2000*(J2000^Q2000),I2000*J2000),IF(Temp!sts_add=1,IF(H2000="out-sample",(I2000+(Q2000*J2000))*G2000,(I2000+J2000)*G2000),IF(H2000="out-sample",I2000*(J2000^Q2000)*G2000,I2000*J2000*G2000)))))</f>
        <v/>
      </c>
      <c r="L2000" s="116" t="str">
        <f t="shared" si="341"/>
        <v/>
      </c>
      <c r="M2000" s="116" t="str">
        <f t="shared" si="342"/>
        <v/>
      </c>
      <c r="N2000" s="116" t="str">
        <f t="shared" si="343"/>
        <v/>
      </c>
      <c r="O2000" s="116" t="str">
        <f t="shared" si="344"/>
        <v/>
      </c>
      <c r="P2000" s="116" t="str">
        <f t="shared" si="345"/>
        <v/>
      </c>
      <c r="Q2000" s="94" t="str">
        <f>IF(AND(Temp!fhor_indata=1,ISBLANK(F2000),H1999="in-sample"),1,IF(AND(Temp!fhor_indata=1,H1999="out-sample",Q1999&lt;XfHor),Q1999+1,IF(ISBLANK(F2000),"",IF(AND(H2000="out-sample",H1999="in-sample"),1,IF(AND(H2000="out-sample",H1999="out-sample"),Q1999+1,IF(ISNUMBER(Q1999),Q1999+1,1))))))</f>
        <v/>
      </c>
      <c r="R2000" s="94" t="str">
        <f t="shared" si="346"/>
        <v/>
      </c>
      <c r="S2000" s="94" t="str">
        <f>IF(Temp!fhor_indata=1,IF(S1999=XobsHor,1,IF(COUNT($S$2:S1999)&lt;=XobsHor,S1999+1,IF(AND(COUNT($S$2:S1999)&lt;=XobsHor+XfHor,IFERROR(MOD(S1999,XobsHor)&lt;XfHor,FALSE)),S1999+1,""))),IF(ISBLANK(F2000),"",IF(S1999=maxP,1,IF(S1999&lt;maxP,S1999+1,IF(COUNT($S$2:S2000)&lt;=XobsHor,S1999+1,"")))))</f>
        <v/>
      </c>
      <c r="T2000" s="3"/>
      <c r="U2000" s="6"/>
      <c r="V2000" s="6"/>
      <c r="W2000" s="6"/>
      <c r="X2000" s="6"/>
      <c r="Y2000" s="6"/>
      <c r="Z2000" s="6"/>
      <c r="AA2000" s="6"/>
      <c r="AB2000" s="6"/>
      <c r="AC2000" s="6"/>
      <c r="AD2000" s="6"/>
      <c r="AE2000" s="6"/>
      <c r="AF2000" s="6"/>
      <c r="AG2000" s="6"/>
      <c r="AH2000" s="6"/>
      <c r="AI2000" s="6"/>
      <c r="AJ2000" s="6"/>
      <c r="AK2000" s="6"/>
      <c r="AW2000" s="122" t="str">
        <f t="shared" si="348"/>
        <v/>
      </c>
      <c r="AX2000" s="123" t="str">
        <f t="shared" si="349"/>
        <v/>
      </c>
      <c r="AY2000" s="124" t="str">
        <f t="shared" si="350"/>
        <v/>
      </c>
      <c r="AZ2000" s="124" t="str">
        <f t="shared" si="351"/>
        <v/>
      </c>
      <c r="BF2000" s="91"/>
    </row>
    <row r="2001" spans="1:58" s="78" customFormat="1" ht="15" thickBot="1" x14ac:dyDescent="0.25">
      <c r="A2001" s="6"/>
      <c r="B2001" s="6"/>
      <c r="C2001" s="6"/>
      <c r="D2001" s="3"/>
      <c r="E2001" s="99" t="str">
        <f t="shared" si="347"/>
        <v/>
      </c>
      <c r="F2001" s="118"/>
      <c r="G2001" s="116" t="str">
        <f>IF(E2001="","",IF(Temp!optSeasCoef=0,1,INDEX($C$2:$C$13,IF(MOD(COUNT($E$2:E2001),seas_indx)=0,seas_indx,MOD(COUNT($E$2:E2001),seas_indx)))))</f>
        <v/>
      </c>
      <c r="H2001" s="97" t="str">
        <f>IFERROR(IF(Temp!fhor_indata=1,IF(COUNT($S$2:S2001)&lt;=XobsHor,"in-sample",IF(AND(COUNT($S$2:S2001)&lt;=XobsHor+XfHor,MOD(S2000,XobsHor)&lt;XfHor),"out-sample","")),IF(ISBLANK(F2001),"",IF(COUNT($F$2:F2001)&lt;=XobsHor-XfHor,"in-sample","out-sample"))),"")</f>
        <v/>
      </c>
      <c r="I2001" s="120" t="str">
        <f>IF(AND(ISBLANK(F2000),H2000="in-sample"),"",IF(AND(Temp!fhor_indata=1,H2000="out-sample",H2001="out-sample"),I2000,IF(AND(ISBLANK(F2001),H2000="out-sample"),"",IF(AND(Temp!optSeasCoef=0,Temp!sts_add=1),IF(H2000="in-sample",IF(Q2000=bigT,((pCell/bigT)*F2000)+((1-(pCell/bigT))*(I2000+J2000)),IF(OR(ISBLANK(F2001),COUNT($F$2:F2000)&lt;=pCell),F2000,((pCell/COUNT($F$2:F2000))*F2000)+((1-(pCell/COUNT($F$2:F2000)))*(I2000+J2000)))),I2000),IF(AND(Temp!optSeasCoef=0,Temp!sts_multp=1),IF(H2000="in-sample",IF(Q2000=bigT,((pCell/bigT)*F2000)+((1-(pCell/bigT))*(I2000*J2000)),IF(OR(ISBLANK(F2001),COUNT(F$2:$F2000)&lt;=pCell),F2000,((pCell/COUNT($F$2:F2000))*F2000)+((1-(pCell/COUNT($F$2:F2000)))*(I2000*J2000)))),I2000),IF(Temp!sts_add=1,IF(H2000="in-sample",IF(Q2000=bigT,((pCell/bigT)*AX2000)+((1-(pCell/bigT))*(I2000+J2000)),IF(OR(ISBLANK(F2001),COUNT($AX$2:AX2000)&lt;=pCell),AX2000,((pCell/COUNT($AX$2:AX2000))*AX2000)+((1-(pCell/COUNT($AX$2:AX2000)))*(I2000+J2000)))),I2000),IF(H2000="in-sample",IF(Q2000=bigT,((pCell/bigT)*AX2000)+((1-(pCell/bigT))*(I2000*J2000)),IF(OR(ISBLANK(F2001),COUNT($AX$2:AX2000)&lt;=pCell),AX2000,((pCell/COUNT($AX$2:AX2000))*AX2000)+((1-(pCell/COUNT($AX$2:AX2000)))*(I2000*J2000)))),I2000)))))))</f>
        <v/>
      </c>
      <c r="J2001" s="120" t="str">
        <f>IF(AND(ISBLANK(F2000),H2000="in-sample"),"",IF(AND(Temp!fhor_indata=1,H2000="out-sample",H2001="out-sample"),J2000,IF(AND(ISBLANK(F2001),H2000="out-sample"),"",IF(AND(Temp!optSeasCoef=0,Temp!sts_add=1),IF(H2000="in-sample",IF(Q2000=bigT,((qCell/bigT)*(I2001-I2000))+((1-(qCell/bigT))*J2000),IF(OR(ISBLANK(F2001),COUNT($F$2:F2000)&lt;=qCell),IF(COUNT($F$2:F2000)=1,0,F2000-F1999),((qCell/COUNT($F$2:F2000))*(I2001-I2000))+((1-(qCell/COUNT($F$2:F2000)))*J2000))),J2000),IF(AND(Temp!optSeasCoef=0,Temp!sts_multp=1),IF(H2000="in-sample",IF(Q2000=bigT,((qCell/bigT)*(I2001/I2000))+((1-(qCell/bigT))*J2000),IF(qCell=0,1,IF(OR(ISBLANK(F2001),COUNT($F$2:F2000)&lt;=qCell),IF(COUNT($F$2:F2000)=1,1,F2000/F1999),((qCell/COUNT($F$2:F2000))*(I2001/I2000))+((1-(qCell/COUNT($F$2:F2000)))*J2000)))),J2000),IF(Temp!sts_add=1,IF(H2000="in-sample",IF(Q2000=bigT,((qCell/bigT)*(I2001-I2000))+((1-(qCell/bigT))*J2000),IF(OR(ISBLANK(F2001),COUNT($AX$2:AX2000)&lt;=qCell),IF(COUNT($AX$2:AX2000)=1,0,AX2000-AX1999),((qCell/COUNT($AX$2:AX2000))*(I2001-I2000))+((1-(qCell/COUNT($AX$2:AX2000)))*J2000))),J2000),IF(H2000="in-sample",IF(Q2000=bigT,((qCell/bigT)*(I2001/I2000))+((1-(qCell/bigT))*J2000),IF(qCell=0,1,IF(OR(ISBLANK(F2001),COUNT($AX$2:AX2000)&lt;=qCell),IF(COUNT($AX$2:AX2000)=1,1,AX2000/AX1999),((qCell/COUNT($AX$2:AX2000))*(I2001/I2000))+((1-(qCell/COUNT($AX$2:AX2000)))*J2000)))),J2000)))))))</f>
        <v/>
      </c>
      <c r="K2001" s="120" t="str">
        <f>IF(H2001="","",IF(AND(Temp!optSeasCoef=0,Temp!sts_add=1),IF(H2001="out-sample",I2001+(Q2001*J2001),I2001+J2001),IF(AND(Temp!optSeasCoef=0,Temp!sts_multp=1),IF(H2001="out-sample",I2001*(J2001^Q2001),I2001*J2001),IF(Temp!sts_add=1,IF(H2001="out-sample",(I2001+(Q2001*J2001))*G2001,(I2001+J2001)*G2001),IF(H2001="out-sample",I2001*(J2001^Q2001)*G2001,I2001*J2001*G2001)))))</f>
        <v/>
      </c>
      <c r="L2001" s="116" t="str">
        <f t="shared" si="341"/>
        <v/>
      </c>
      <c r="M2001" s="116" t="str">
        <f t="shared" si="342"/>
        <v/>
      </c>
      <c r="N2001" s="116" t="str">
        <f t="shared" si="343"/>
        <v/>
      </c>
      <c r="O2001" s="116" t="str">
        <f t="shared" si="344"/>
        <v/>
      </c>
      <c r="P2001" s="116" t="str">
        <f t="shared" si="345"/>
        <v/>
      </c>
      <c r="Q2001" s="94" t="str">
        <f>IF(AND(Temp!fhor_indata=1,ISBLANK(F2001),H2000="in-sample"),1,IF(AND(Temp!fhor_indata=1,H2000="out-sample",Q2000&lt;XfHor),Q2000+1,IF(ISBLANK(F2001),"",IF(AND(H2001="out-sample",H2000="in-sample"),1,IF(AND(H2001="out-sample",H2000="out-sample"),Q2000+1,IF(ISNUMBER(Q2000),Q2000+1,1))))))</f>
        <v/>
      </c>
      <c r="R2001" s="94" t="str">
        <f t="shared" si="346"/>
        <v/>
      </c>
      <c r="S2001" s="94" t="str">
        <f>IF(Temp!fhor_indata=1,IF(S2000=XobsHor,1,IF(COUNT($S$2:S2000)&lt;=XobsHor,S2000+1,IF(AND(COUNT($S$2:S2000)&lt;=XobsHor+XfHor,IFERROR(MOD(S2000,XobsHor)&lt;XfHor,FALSE)),S2000+1,""))),IF(ISBLANK(F2001),"",IF(S2000=maxP,1,IF(S2000&lt;maxP,S2000+1,IF(COUNT($S$2:S2001)&lt;=XobsHor,S2000+1,"")))))</f>
        <v/>
      </c>
      <c r="T2001" s="3"/>
      <c r="U2001" s="6"/>
      <c r="V2001" s="6"/>
      <c r="W2001" s="6"/>
      <c r="X2001" s="6"/>
      <c r="Y2001" s="6"/>
      <c r="Z2001" s="6"/>
      <c r="AA2001" s="6"/>
      <c r="AB2001" s="6"/>
      <c r="AC2001" s="6"/>
      <c r="AD2001" s="6"/>
      <c r="AE2001" s="6"/>
      <c r="AF2001" s="6"/>
      <c r="AG2001" s="6"/>
      <c r="AH2001" s="6"/>
      <c r="AI2001" s="6"/>
      <c r="AJ2001" s="6"/>
      <c r="AK2001" s="6"/>
      <c r="AW2001" s="122" t="str">
        <f t="shared" si="348"/>
        <v/>
      </c>
      <c r="AX2001" s="123" t="str">
        <f t="shared" si="349"/>
        <v/>
      </c>
      <c r="AY2001" s="124" t="str">
        <f t="shared" si="350"/>
        <v/>
      </c>
      <c r="AZ2001" s="124" t="str">
        <f t="shared" si="351"/>
        <v/>
      </c>
      <c r="BF2001" s="91"/>
    </row>
    <row r="2002" spans="1:58" s="78" customFormat="1" x14ac:dyDescent="0.2">
      <c r="A2002" s="6"/>
      <c r="B2002" s="6"/>
      <c r="C2002" s="6"/>
      <c r="D2002" s="2"/>
      <c r="E2002" s="2"/>
      <c r="F2002" s="119"/>
      <c r="G2002" s="119"/>
      <c r="H2002" s="2"/>
      <c r="I2002" s="2"/>
      <c r="J2002" s="2"/>
      <c r="K2002" s="2"/>
      <c r="L2002" s="2"/>
      <c r="M2002" s="2"/>
      <c r="N2002" s="2"/>
      <c r="O2002" s="2"/>
      <c r="P2002" s="2"/>
      <c r="Q2002" s="95"/>
      <c r="R2002" s="96"/>
      <c r="S2002" s="96"/>
      <c r="T2002" s="3"/>
      <c r="U2002" s="6"/>
      <c r="V2002" s="6"/>
      <c r="W2002" s="6"/>
      <c r="X2002" s="6"/>
      <c r="Y2002" s="6"/>
      <c r="Z2002" s="6"/>
      <c r="AA2002" s="6"/>
      <c r="AB2002" s="6"/>
      <c r="AC2002" s="6"/>
      <c r="AD2002" s="6"/>
      <c r="AE2002" s="6"/>
      <c r="AF2002" s="6"/>
      <c r="AG2002" s="6"/>
      <c r="AH2002" s="6"/>
      <c r="AI2002" s="6"/>
      <c r="AJ2002" s="6"/>
      <c r="AK2002" s="6"/>
      <c r="BF2002" s="91"/>
    </row>
    <row r="2003" spans="1:58" hidden="1" x14ac:dyDescent="0.2">
      <c r="A2003" s="6"/>
      <c r="B2003" s="6"/>
      <c r="C2003" s="6"/>
    </row>
    <row r="2004" spans="1:58" hidden="1" x14ac:dyDescent="0.2">
      <c r="A2004" s="6"/>
      <c r="B2004" s="6"/>
      <c r="C2004" s="6"/>
    </row>
    <row r="2005" spans="1:58" hidden="1" x14ac:dyDescent="0.2">
      <c r="A2005" s="6"/>
      <c r="B2005" s="6"/>
      <c r="C2005" s="6"/>
    </row>
    <row r="2006" spans="1:58" hidden="1" x14ac:dyDescent="0.2">
      <c r="A2006" s="6"/>
      <c r="B2006" s="6"/>
      <c r="C2006" s="6"/>
    </row>
    <row r="2007" spans="1:58" hidden="1" x14ac:dyDescent="0.2"/>
    <row r="2008" spans="1:58" hidden="1" x14ac:dyDescent="0.2"/>
  </sheetData>
  <sheetProtection algorithmName="SHA-512" hashValue="MfXvGjNOKTWo8USk757rcxwpAF9xsyLRYMMs0h0JU7PM0kcB+4mG8TfENZf7iRyQMwhsCfgsSYEAihsATaqJ2g==" saltValue="cJBebrZLJmgneGXKiOE2xg==" spinCount="100000" sheet="1" objects="1" scenarios="1" selectLockedCells="1"/>
  <mergeCells count="9">
    <mergeCell ref="A13:B13"/>
    <mergeCell ref="A15:B15"/>
    <mergeCell ref="A18:B18"/>
    <mergeCell ref="A46:B46"/>
    <mergeCell ref="A40:B40"/>
    <mergeCell ref="A34:B34"/>
    <mergeCell ref="A25:B25"/>
    <mergeCell ref="A28:B28"/>
    <mergeCell ref="A29:B29"/>
  </mergeCells>
  <dataValidations count="2">
    <dataValidation type="list" showInputMessage="1" showErrorMessage="1" sqref="A29:B29">
      <formula1>$AO$3:$AO$7</formula1>
    </dataValidation>
    <dataValidation showInputMessage="1" showErrorMessage="1" sqref="A27:B27"/>
  </dataValidations>
  <pageMargins left="0.7" right="0.7" top="0.75" bottom="0.75" header="0.3" footer="0.3"/>
  <pageSetup paperSize="9" orientation="portrait" r:id="rId1"/>
  <ignoredErrors>
    <ignoredError sqref="H3:H2001" formulaRange="1"/>
    <ignoredError sqref="AN13:AO15 AQ4" evalError="1"/>
  </ignoredErrors>
  <drawing r:id="rId2"/>
  <legacyDrawing r:id="rId3"/>
  <controls>
    <mc:AlternateContent xmlns:mc="http://schemas.openxmlformats.org/markup-compatibility/2006">
      <mc:Choice Requires="x14">
        <control shapeId="1057" r:id="rId4" name="chkoutsmple">
          <controlPr defaultSize="0" autoLine="0" autoPict="0" r:id="rId5">
            <anchor moveWithCells="1">
              <from>
                <xdr:col>0</xdr:col>
                <xdr:colOff>85725</xdr:colOff>
                <xdr:row>15</xdr:row>
                <xdr:rowOff>9525</xdr:rowOff>
              </from>
              <to>
                <xdr:col>2</xdr:col>
                <xdr:colOff>828675</xdr:colOff>
                <xdr:row>16</xdr:row>
                <xdr:rowOff>95250</xdr:rowOff>
              </to>
            </anchor>
          </controlPr>
        </control>
      </mc:Choice>
      <mc:Fallback>
        <control shapeId="1057" r:id="rId4" name="chkoutsmple"/>
      </mc:Fallback>
    </mc:AlternateContent>
    <mc:AlternateContent xmlns:mc="http://schemas.openxmlformats.org/markup-compatibility/2006">
      <mc:Choice Requires="x14">
        <control shapeId="1030" r:id="rId6" name="SpinButton2">
          <controlPr defaultSize="0" autoLine="0" r:id="rId7">
            <anchor moveWithCells="1">
              <from>
                <xdr:col>1</xdr:col>
                <xdr:colOff>19050</xdr:colOff>
                <xdr:row>19</xdr:row>
                <xdr:rowOff>0</xdr:rowOff>
              </from>
              <to>
                <xdr:col>2</xdr:col>
                <xdr:colOff>9525</xdr:colOff>
                <xdr:row>20</xdr:row>
                <xdr:rowOff>0</xdr:rowOff>
              </to>
            </anchor>
          </controlPr>
        </control>
      </mc:Choice>
      <mc:Fallback>
        <control shapeId="1030" r:id="rId6" name="SpinButton2"/>
      </mc:Fallback>
    </mc:AlternateContent>
    <mc:AlternateContent xmlns:mc="http://schemas.openxmlformats.org/markup-compatibility/2006">
      <mc:Choice Requires="x14">
        <control shapeId="1028" r:id="rId8" name="Opt_ATA">
          <controlPr defaultSize="0" autoLine="0" r:id="rId9">
            <anchor moveWithCells="1">
              <from>
                <xdr:col>0</xdr:col>
                <xdr:colOff>38100</xdr:colOff>
                <xdr:row>30</xdr:row>
                <xdr:rowOff>9525</xdr:rowOff>
              </from>
              <to>
                <xdr:col>1</xdr:col>
                <xdr:colOff>1219200</xdr:colOff>
                <xdr:row>32</xdr:row>
                <xdr:rowOff>66675</xdr:rowOff>
              </to>
            </anchor>
          </controlPr>
        </control>
      </mc:Choice>
      <mc:Fallback>
        <control shapeId="1028" r:id="rId8" name="Opt_ATA"/>
      </mc:Fallback>
    </mc:AlternateContent>
    <mc:AlternateContent xmlns:mc="http://schemas.openxmlformats.org/markup-compatibility/2006">
      <mc:Choice Requires="x14">
        <control shapeId="1027" r:id="rId10" name="SpinButton1">
          <controlPr defaultSize="0" autoLine="0" r:id="rId7">
            <anchor moveWithCells="1">
              <from>
                <xdr:col>1</xdr:col>
                <xdr:colOff>19050</xdr:colOff>
                <xdr:row>18</xdr:row>
                <xdr:rowOff>0</xdr:rowOff>
              </from>
              <to>
                <xdr:col>2</xdr:col>
                <xdr:colOff>9525</xdr:colOff>
                <xdr:row>19</xdr:row>
                <xdr:rowOff>0</xdr:rowOff>
              </to>
            </anchor>
          </controlPr>
        </control>
      </mc:Choice>
      <mc:Fallback>
        <control shapeId="1027" r:id="rId10" name="SpinButton1"/>
      </mc:Fallback>
    </mc:AlternateContent>
    <mc:AlternateContent xmlns:mc="http://schemas.openxmlformats.org/markup-compatibility/2006">
      <mc:Choice Requires="x14">
        <control shapeId="1037" r:id="rId11" name="cmdClear">
          <controlPr defaultSize="0" autoLine="0" r:id="rId12">
            <anchor moveWithCells="1">
              <from>
                <xdr:col>0</xdr:col>
                <xdr:colOff>38100</xdr:colOff>
                <xdr:row>1</xdr:row>
                <xdr:rowOff>28575</xdr:rowOff>
              </from>
              <to>
                <xdr:col>0</xdr:col>
                <xdr:colOff>1381125</xdr:colOff>
                <xdr:row>2</xdr:row>
                <xdr:rowOff>180975</xdr:rowOff>
              </to>
            </anchor>
          </controlPr>
        </control>
      </mc:Choice>
      <mc:Fallback>
        <control shapeId="1037" r:id="rId11" name="cmdClear"/>
      </mc:Fallback>
    </mc:AlternateContent>
    <mc:AlternateContent xmlns:mc="http://schemas.openxmlformats.org/markup-compatibility/2006">
      <mc:Choice Requires="x14">
        <control shapeId="1042" r:id="rId13" name="optSeas">
          <controlPr defaultSize="0" autoLine="0" r:id="rId14">
            <anchor moveWithCells="1" sizeWithCells="1">
              <from>
                <xdr:col>0</xdr:col>
                <xdr:colOff>66675</xdr:colOff>
                <xdr:row>10</xdr:row>
                <xdr:rowOff>95250</xdr:rowOff>
              </from>
              <to>
                <xdr:col>1</xdr:col>
                <xdr:colOff>1019175</xdr:colOff>
                <xdr:row>11</xdr:row>
                <xdr:rowOff>209550</xdr:rowOff>
              </to>
            </anchor>
          </controlPr>
        </control>
      </mc:Choice>
      <mc:Fallback>
        <control shapeId="1042" r:id="rId13" name="optSeas"/>
      </mc:Fallback>
    </mc:AlternateContent>
    <mc:AlternateContent xmlns:mc="http://schemas.openxmlformats.org/markup-compatibility/2006">
      <mc:Choice Requires="x14">
        <control shapeId="1043" r:id="rId15" name="optNonSeas">
          <controlPr defaultSize="0" autoLine="0" r:id="rId16">
            <anchor moveWithCells="1">
              <from>
                <xdr:col>0</xdr:col>
                <xdr:colOff>76200</xdr:colOff>
                <xdr:row>9</xdr:row>
                <xdr:rowOff>19050</xdr:rowOff>
              </from>
              <to>
                <xdr:col>1</xdr:col>
                <xdr:colOff>1104900</xdr:colOff>
                <xdr:row>10</xdr:row>
                <xdr:rowOff>180975</xdr:rowOff>
              </to>
            </anchor>
          </controlPr>
        </control>
      </mc:Choice>
      <mc:Fallback>
        <control shapeId="1043" r:id="rId15" name="optNonSeas"/>
      </mc:Fallback>
    </mc:AlternateContent>
    <mc:AlternateContent xmlns:mc="http://schemas.openxmlformats.org/markup-compatibility/2006">
      <mc:Choice Requires="x14">
        <control shapeId="1054" r:id="rId17" name="chkAdd">
          <controlPr defaultSize="0" autoLine="0" autoPict="0" r:id="rId18">
            <anchor moveWithCells="1">
              <from>
                <xdr:col>0</xdr:col>
                <xdr:colOff>104775</xdr:colOff>
                <xdr:row>5</xdr:row>
                <xdr:rowOff>19050</xdr:rowOff>
              </from>
              <to>
                <xdr:col>1</xdr:col>
                <xdr:colOff>57150</xdr:colOff>
                <xdr:row>6</xdr:row>
                <xdr:rowOff>57150</xdr:rowOff>
              </to>
            </anchor>
          </controlPr>
        </control>
      </mc:Choice>
      <mc:Fallback>
        <control shapeId="1054" r:id="rId17" name="chkAdd"/>
      </mc:Fallback>
    </mc:AlternateContent>
    <mc:AlternateContent xmlns:mc="http://schemas.openxmlformats.org/markup-compatibility/2006">
      <mc:Choice Requires="x14">
        <control shapeId="1055" r:id="rId19" name="chkMultp">
          <controlPr defaultSize="0" autoLine="0" autoPict="0" r:id="rId20">
            <anchor moveWithCells="1">
              <from>
                <xdr:col>0</xdr:col>
                <xdr:colOff>104775</xdr:colOff>
                <xdr:row>6</xdr:row>
                <xdr:rowOff>47625</xdr:rowOff>
              </from>
              <to>
                <xdr:col>1</xdr:col>
                <xdr:colOff>314325</xdr:colOff>
                <xdr:row>7</xdr:row>
                <xdr:rowOff>114300</xdr:rowOff>
              </to>
            </anchor>
          </controlPr>
        </control>
      </mc:Choice>
      <mc:Fallback>
        <control shapeId="1055" r:id="rId19" name="chkMultp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2"/>
  <dimension ref="A1:AX2003"/>
  <sheetViews>
    <sheetView zoomScale="85" zoomScaleNormal="85" workbookViewId="0">
      <pane ySplit="1" topLeftCell="A2" activePane="bottomLeft" state="frozen"/>
      <selection activeCell="B34" sqref="B34"/>
      <selection pane="bottomLeft" activeCell="A30" sqref="A30"/>
    </sheetView>
  </sheetViews>
  <sheetFormatPr defaultColWidth="9.140625" defaultRowHeight="0" customHeight="1" zeroHeight="1" x14ac:dyDescent="0.2"/>
  <cols>
    <col min="1" max="2" width="21.7109375" style="2" customWidth="1"/>
    <col min="3" max="3" width="9.140625" style="2" customWidth="1"/>
    <col min="4" max="4" width="3.140625" style="2" customWidth="1"/>
    <col min="5" max="5" width="15.7109375" style="2" customWidth="1"/>
    <col min="6" max="6" width="15.5703125" style="2" customWidth="1"/>
    <col min="7" max="7" width="20.140625" style="2" bestFit="1" customWidth="1"/>
    <col min="8" max="8" width="13.42578125" style="2" customWidth="1"/>
    <col min="9" max="9" width="17.85546875" style="2" customWidth="1"/>
    <col min="10" max="10" width="14.42578125" style="2" customWidth="1"/>
    <col min="11" max="11" width="19" style="2" bestFit="1" customWidth="1"/>
    <col min="12" max="16" width="15.85546875" style="2" customWidth="1"/>
    <col min="17" max="17" width="8.28515625" style="2" customWidth="1"/>
    <col min="18" max="18" width="9.140625" style="6" customWidth="1"/>
    <col min="19" max="19" width="11.7109375" style="6" customWidth="1"/>
    <col min="20" max="31" width="9.140625" style="6" customWidth="1"/>
    <col min="32" max="37" width="9.140625" style="2" customWidth="1"/>
    <col min="38" max="38" width="9.140625" style="2"/>
    <col min="39" max="39" width="12.42578125" style="2" customWidth="1"/>
    <col min="40" max="41" width="10.7109375" style="2" bestFit="1" customWidth="1"/>
    <col min="42" max="49" width="9.140625" style="2"/>
    <col min="50" max="50" width="10.7109375" style="2" bestFit="1" customWidth="1"/>
    <col min="51" max="16384" width="9.140625" style="2"/>
  </cols>
  <sheetData>
    <row r="1" spans="1:50" s="1" customFormat="1" ht="18.75" thickBot="1" x14ac:dyDescent="0.3">
      <c r="A1" s="18" t="s">
        <v>1</v>
      </c>
      <c r="B1" s="17"/>
      <c r="C1" s="13">
        <f>MAX(Q2:Q2001)</f>
        <v>82</v>
      </c>
      <c r="D1" s="5"/>
      <c r="E1" s="54" t="s">
        <v>2</v>
      </c>
      <c r="F1" s="54" t="s">
        <v>29</v>
      </c>
      <c r="G1" s="34" t="s">
        <v>39</v>
      </c>
      <c r="H1" s="33" t="s">
        <v>8</v>
      </c>
      <c r="I1" s="35" t="s">
        <v>42</v>
      </c>
      <c r="J1" s="35" t="s">
        <v>6</v>
      </c>
      <c r="K1" s="35" t="s">
        <v>43</v>
      </c>
      <c r="L1" s="36" t="s">
        <v>11</v>
      </c>
      <c r="M1" s="36" t="s">
        <v>14</v>
      </c>
      <c r="N1" s="36" t="s">
        <v>13</v>
      </c>
      <c r="O1" s="36" t="s">
        <v>12</v>
      </c>
      <c r="P1" s="36" t="s">
        <v>15</v>
      </c>
      <c r="Q1" s="37" t="s">
        <v>0</v>
      </c>
      <c r="R1" s="19" t="s">
        <v>3</v>
      </c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X1" s="62" t="s">
        <v>45</v>
      </c>
    </row>
    <row r="2" spans="1:50" s="1" customFormat="1" ht="18.75" thickBot="1" x14ac:dyDescent="0.3">
      <c r="A2" s="18" t="s">
        <v>4</v>
      </c>
      <c r="B2" s="17"/>
      <c r="C2" s="14">
        <v>38</v>
      </c>
      <c r="D2" s="4"/>
      <c r="E2" s="69">
        <f>IF(ATA!E2="","",ATA!E2)</f>
        <v>1</v>
      </c>
      <c r="F2" s="53">
        <f>IF(ATA!F2="","",ATA!F2)</f>
        <v>362.34944999999999</v>
      </c>
      <c r="G2" s="20">
        <f>IF(ATA!G2="","",ATA!G2)</f>
        <v>1</v>
      </c>
      <c r="H2" s="57" t="str">
        <f>IF(ATA!H2="","",ATA!H2)</f>
        <v>in-sample</v>
      </c>
      <c r="I2" s="8"/>
      <c r="J2" s="8"/>
      <c r="K2" s="8"/>
      <c r="L2" s="26"/>
      <c r="M2" s="26"/>
      <c r="N2" s="26"/>
      <c r="O2" s="26"/>
      <c r="P2" s="26"/>
      <c r="Q2" s="3">
        <f>IF(AND(Temp!fhor_indata=1,F2="",H1="in-sample"),1,IF(AND(Temp!fhor_indata=1,H1="out-sample",Q1&lt;ATA!XfHor),Q1+1,IF(F2="","",IF(AND(H2="out-sample",H1="in-sample"),1,IF(AND(H2="out-sample",H1="out-sample"),Q1+1,IF(ISNUMBER(Q1),Q1+1,1))))))</f>
        <v>1</v>
      </c>
      <c r="R2" s="3">
        <f t="shared" ref="R2:R65" si="0">IF(F2="","",bigT-Q2)</f>
        <v>81</v>
      </c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X2" s="63">
        <f>IF(ISBLANK(F2),"",F2/G2)</f>
        <v>362.34944999999999</v>
      </c>
    </row>
    <row r="3" spans="1:50" s="1" customFormat="1" ht="18.75" thickBot="1" x14ac:dyDescent="0.3">
      <c r="A3" s="18" t="s">
        <v>7</v>
      </c>
      <c r="B3" s="17"/>
      <c r="C3" s="14">
        <v>10</v>
      </c>
      <c r="D3" s="3"/>
      <c r="E3" s="70">
        <f>IF(ATA!E3="","",ATA!E3)</f>
        <v>2</v>
      </c>
      <c r="F3" s="49">
        <f>IF(ATA!F3="","",ATA!F3)</f>
        <v>361.50794999999994</v>
      </c>
      <c r="G3" s="9">
        <f>IF(ATA!G3="","",ATA!G3)</f>
        <v>1</v>
      </c>
      <c r="H3" s="55" t="str">
        <f>IF(ATA!H3="","",ATA!H3)</f>
        <v>in-sample</v>
      </c>
      <c r="I3" s="31">
        <f>IF(AND(F2="",H2="in-sample"),"",IF(AND(Temp!fhor_indata=1,H2="out-sample",H3="out-sample"),I2,IF(AND(F3="",H2="out-sample"),"",IF(AND(Temp!optSeasCoef=0,Temp!sts_add=1),IF(H2="in-sample",IF(Q2=bigT,((pCell/bigT)*F2)+((1-(pCell/bigT))*(I2+J2)),IF(OR(F3="",COUNT($F$2:F2)&lt;=pCell),F2,((pCell/COUNT($F$2:F2))*F2)+((1-(pCell/COUNT($F$2:F2)))*(I2+J2)))),I2),IF(AND(Temp!optSeasCoef=0,Temp!sts_multp=1),IF(H2="in-sample",IF(Q2=bigT,((pCell/bigT)*F2)+((1-(pCell/bigT))*(I2*J2)),IF(OR(F3="",COUNT(F$2:$F2)&lt;=pCell),F2,((pCell/COUNT($F$2:F2))*F2)+((1-(pCell/COUNT($F$2:F2)))*(I2*J2)))),I2),IF(Temp!sts_add=1,IF(H2="in-sample",IF(Q2=bigT,((pCell/bigT)*AX2)+((1-(pCell/bigT))*(I2+J2)),IF(OR(F3="",COUNT($AX$2:AX2)&lt;=pCell),AX2,((pCell/COUNT($AX$2:AX2))*AX2)+((1-(pCell/COUNT($AX$2:AX2)))*(I2+J2)))),I2),IF(H2="in-sample",IF(Q2=bigT,((pCell/bigT)*AX2)+((1-(pCell/bigT))*(I2*J2)),IF(OR(F3="",COUNT($AX$2:AX2)&lt;=pCell),AX2,((pCell/COUNT($AX$2:AX2))*AX2)+((1-(pCell/COUNT($AX$2:AX2)))*(I2*J2)))),I2)))))))</f>
        <v>362.34944999999999</v>
      </c>
      <c r="J3" s="31">
        <f>IF(AND(F2="",H2="in-sample"),"",IF(AND(Temp!fhor_indata=1,H2="out-sample",H3="out-sample"),J2,IF(AND(F3="",H2="out-sample"),"",IF(AND(Temp!optSeasCoef=0,Temp!sts_add=1),IF(H2="in-sample",IF(Q2=bigT,((qCell/bigT)*(I3-I2))+((1-(qCell/bigT))*J2),IF(OR(F3="",COUNT($F$2:F2)&lt;=qCell),IF(COUNT($F$2:F2)=1,0,F2-F1),((qCell/COUNT($F$2:F2))*(I3-I2))+((1-(qCell/COUNT($F$2:F2)))*J2))),J2),IF(AND(Temp!optSeasCoef=0,Temp!sts_multp=1),IF(H2="in-sample",IF(Q2=bigT,((qCell/bigT)*(I3/I2))+((1-(qCell/bigT))*J2),IF(qCell=0,1,IF(OR(F3="",COUNT($F$2:F2)&lt;=qCell),IF(COUNT($F$2:F2)=1,1,F2/F1),((qCell/COUNT($F$2:F2))*(I3/I2))+((1-(qCell/COUNT($F$2:F2)))*J2)))),J2),IF(Temp!sts_add=1,IF(H2="in-sample",IF(Q2=bigT,((qCell/bigT)*(I3-I2))+((1-(qCell/bigT))*J2),IF(OR(F3="",COUNT($AX$2:AX2)&lt;=qCell),IF(COUNT($AX$2:AX2)=1,0,AX2-AX1),((qCell/COUNT($AX$2:AX2))*(I3-I2))+((1-(qCell/COUNT($AX$2:AX2)))*J2))),J2),IF(H2="in-sample",IF(Q2=bigT,((qCell/bigT)*(I3/I2))+((1-(qCell/bigT))*J2),IF(qCell=0,1,IF(OR(F3="",COUNT($AX$2:AX2)&lt;=qCell),IF(COUNT($AX$2:AX2)=1,1,AX2/AX1),((qCell/COUNT($AX$2:AX2))*(I3/I2))+((1-(qCell/COUNT($AX$2:AX2)))*J2)))),J2)))))))</f>
        <v>1</v>
      </c>
      <c r="K3" s="31">
        <f>IF(H3="","",IF(AND(Temp!optSeasCoef=0,Temp!sts_add=1),IF(H3="out-sample",I3+(Q3*J3),I3+J3),IF(AND(Temp!optSeasCoef=0,Temp!sts_multp=1),IF(H3="out-sample",I3*(J3^Q3),I3*J3),IF(Temp!sts_add=1,IF(H3="out-sample",(I3+(Q3*J3))*G3,(I3+J3)*G3),IF(H3="out-sample",I3*(J3^Q3)*G3,I3*J3*G3)))))</f>
        <v>362.34944999999999</v>
      </c>
      <c r="L3" s="32">
        <f>IF(F3="","",F3-K3)</f>
        <v>-0.84150000000005321</v>
      </c>
      <c r="M3" s="32">
        <f>IF(F3="","",ABS(L3))</f>
        <v>0.84150000000005321</v>
      </c>
      <c r="N3" s="32">
        <f>IF(F3="","",L3^2)</f>
        <v>0.70812225000008955</v>
      </c>
      <c r="O3" s="32">
        <f>IF(F3="","",ABS((F3-K3)/K3)*100)</f>
        <v>0.23223438037509184</v>
      </c>
      <c r="P3" s="32">
        <f>IF(F3="","",(M3/(ABS(K3)+ABS(F3)))*200)</f>
        <v>0.23250435790255192</v>
      </c>
      <c r="Q3" s="3">
        <f>IF(AND(Temp!fhor_indata=1,F3="",H2="in-sample"),1,IF(AND(Temp!fhor_indata=1,H2="out-sample",Q2&lt;ATA!XfHor),Q2+1,IF(F3="","",IF(AND(H3="out-sample",H2="in-sample"),1,IF(AND(H3="out-sample",H2="out-sample"),Q2+1,IF(ISNUMBER(Q2),Q2+1,1))))))</f>
        <v>2</v>
      </c>
      <c r="R3" s="3">
        <f t="shared" si="0"/>
        <v>80</v>
      </c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X3" s="63">
        <f t="shared" ref="AX3:AX66" si="1">IF(ISBLANK(F3),"",F3/G3)</f>
        <v>361.50794999999994</v>
      </c>
    </row>
    <row r="4" spans="1:50" s="1" customFormat="1" ht="18.75" thickBot="1" x14ac:dyDescent="0.3">
      <c r="A4" s="16" t="s">
        <v>5</v>
      </c>
      <c r="B4" s="17"/>
      <c r="C4" s="15">
        <f>bigT</f>
        <v>82</v>
      </c>
      <c r="D4" s="3"/>
      <c r="E4" s="70">
        <f>IF(ATA!E4="","",ATA!E4)</f>
        <v>3</v>
      </c>
      <c r="F4" s="49">
        <f>IF(ATA!F4="","",ATA!F4)</f>
        <v>363.5145</v>
      </c>
      <c r="G4" s="9">
        <f>IF(ATA!G4="","",ATA!G4)</f>
        <v>1</v>
      </c>
      <c r="H4" s="55" t="str">
        <f>IF(ATA!H4="","",ATA!H4)</f>
        <v>in-sample</v>
      </c>
      <c r="I4" s="31">
        <f>IF(AND(F3="",H3="in-sample"),"",IF(AND(Temp!fhor_indata=1,H3="out-sample",H4="out-sample"),I3,IF(AND(F4="",H3="out-sample"),"",IF(AND(Temp!optSeasCoef=0,Temp!sts_add=1),IF(H3="in-sample",IF(Q3=bigT,((pCell/bigT)*F3)+((1-(pCell/bigT))*(I3+J3)),IF(OR(F4="",COUNT($F$2:F3)&lt;=pCell),F3,((pCell/COUNT($F$2:F3))*F3)+((1-(pCell/COUNT($F$2:F3)))*(I3+J3)))),I3),IF(AND(Temp!optSeasCoef=0,Temp!sts_multp=1),IF(H3="in-sample",IF(Q3=bigT,((pCell/bigT)*F3)+((1-(pCell/bigT))*(I3*J3)),IF(OR(F4="",COUNT(F$2:$F3)&lt;=pCell),F3,((pCell/COUNT($F$2:F3))*F3)+((1-(pCell/COUNT($F$2:F3)))*(I3*J3)))),I3),IF(Temp!sts_add=1,IF(H3="in-sample",IF(Q3=bigT,((pCell/bigT)*AX3)+((1-(pCell/bigT))*(I3+J3)),IF(OR(F4="",COUNT($AX$2:AX3)&lt;=pCell),AX3,((pCell/COUNT($AX$2:AX3))*AX3)+((1-(pCell/COUNT($AX$2:AX3)))*(I3+J3)))),I3),IF(H3="in-sample",IF(Q3=bigT,((pCell/bigT)*AX3)+((1-(pCell/bigT))*(I3*J3)),IF(OR(F4="",COUNT($AX$2:AX3)&lt;=pCell),AX3,((pCell/COUNT($AX$2:AX3))*AX3)+((1-(pCell/COUNT($AX$2:AX3)))*(I3*J3)))),I3)))))))</f>
        <v>361.50794999999994</v>
      </c>
      <c r="J4" s="31">
        <f>IF(AND(F3="",H3="in-sample"),"",IF(AND(Temp!fhor_indata=1,H3="out-sample",H4="out-sample"),J3,IF(AND(F4="",H3="out-sample"),"",IF(AND(Temp!optSeasCoef=0,Temp!sts_add=1),IF(H3="in-sample",IF(Q3=bigT,((qCell/bigT)*(I4-I3))+((1-(qCell/bigT))*J3),IF(OR(F4="",COUNT($F$2:F3)&lt;=qCell),IF(COUNT($F$2:F3)=1,0,F3-F2),((qCell/COUNT($F$2:F3))*(I4-I3))+((1-(qCell/COUNT($F$2:F3)))*J3))),J3),IF(AND(Temp!optSeasCoef=0,Temp!sts_multp=1),IF(H3="in-sample",IF(Q3=bigT,((qCell/bigT)*(I4/I3))+((1-(qCell/bigT))*J3),IF(qCell=0,1,IF(OR(F4="",COUNT($F$2:F3)&lt;=qCell),IF(COUNT($F$2:F3)=1,1,F3/F2),((qCell/COUNT($F$2:F3))*(I4/I3))+((1-(qCell/COUNT($F$2:F3)))*J3)))),J3),IF(Temp!sts_add=1,IF(H3="in-sample",IF(Q3=bigT,((qCell/bigT)*(I4-I3))+((1-(qCell/bigT))*J3),IF(OR(F4="",COUNT($AX$2:AX3)&lt;=qCell),IF(COUNT($AX$2:AX3)=1,0,AX3-AX2),((qCell/COUNT($AX$2:AX3))*(I4-I3))+((1-(qCell/COUNT($AX$2:AX3)))*J3))),J3),IF(H3="in-sample",IF(Q3=bigT,((qCell/bigT)*(I4/I3))+((1-(qCell/bigT))*J3),IF(qCell=0,1,IF(OR(F4="",COUNT($AX$2:AX3)&lt;=qCell),IF(COUNT($AX$2:AX3)=1,1,AX3/AX2),((qCell/COUNT($AX$2:AX3))*(I4/I3))+((1-(qCell/COUNT($AX$2:AX3)))*J3)))),J3)))))))</f>
        <v>0.99767765619624904</v>
      </c>
      <c r="K4" s="31">
        <f>IF(H4="","",IF(AND(Temp!optSeasCoef=0,Temp!sts_add=1),IF(H4="out-sample",I4+(Q4*J4),I4+J4),IF(AND(Temp!optSeasCoef=0,Temp!sts_multp=1),IF(H4="out-sample",I4*(J4^Q4),I4*J4),IF(Temp!sts_add=1,IF(H4="out-sample",(I4+(Q4*J4))*G4,(I4+J4)*G4),IF(H4="out-sample",I4*(J4^Q4)*G4,I4*J4*G4)))))</f>
        <v>360.66840425231072</v>
      </c>
      <c r="L4" s="32">
        <f t="shared" ref="L4:L67" si="2">IF(F4="","",F4-K4)</f>
        <v>2.8460957476892759</v>
      </c>
      <c r="M4" s="32">
        <f t="shared" ref="M4:M67" si="3">IF(F4="","",ABS(L4))</f>
        <v>2.8460957476892759</v>
      </c>
      <c r="N4" s="32">
        <f t="shared" ref="N4:N67" si="4">IF(F4="","",L4^2)</f>
        <v>8.1002610050149784</v>
      </c>
      <c r="O4" s="32">
        <f t="shared" ref="O4:O67" si="5">IF(F4="","",ABS((F4-K4)/K4)*100)</f>
        <v>0.78911701555599778</v>
      </c>
      <c r="P4" s="32">
        <f t="shared" ref="P4:P67" si="6">IF(F4="","",(M4/(ABS(K4)+ABS(F4)))*200)</f>
        <v>0.78601572364588013</v>
      </c>
      <c r="Q4" s="3">
        <f>IF(AND(Temp!fhor_indata=1,F4="",H3="in-sample"),1,IF(AND(Temp!fhor_indata=1,H3="out-sample",Q3&lt;ATA!XfHor),Q3+1,IF(F4="","",IF(AND(H4="out-sample",H3="in-sample"),1,IF(AND(H4="out-sample",H3="out-sample"),Q3+1,IF(ISNUMBER(Q3),Q3+1,1))))))</f>
        <v>3</v>
      </c>
      <c r="R4" s="3">
        <f t="shared" si="0"/>
        <v>79</v>
      </c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M4" s="1" t="s">
        <v>19</v>
      </c>
      <c r="AN4" s="1" t="s">
        <v>22</v>
      </c>
      <c r="AO4" s="1" t="s">
        <v>25</v>
      </c>
      <c r="AX4" s="63">
        <f t="shared" si="1"/>
        <v>363.5145</v>
      </c>
    </row>
    <row r="5" spans="1:50" s="1" customFormat="1" ht="18.75" thickBot="1" x14ac:dyDescent="0.3">
      <c r="A5" s="16" t="s">
        <v>10</v>
      </c>
      <c r="B5" s="17"/>
      <c r="C5" s="15">
        <f>bigT-1</f>
        <v>81</v>
      </c>
      <c r="D5" s="3"/>
      <c r="E5" s="70">
        <f>IF(ATA!E5="","",ATA!E5)</f>
        <v>4</v>
      </c>
      <c r="F5" s="49">
        <f>IF(ATA!F5="","",ATA!F5)</f>
        <v>362.55510000000004</v>
      </c>
      <c r="G5" s="9">
        <f>IF(ATA!G5="","",ATA!G5)</f>
        <v>1</v>
      </c>
      <c r="H5" s="55" t="str">
        <f>IF(ATA!H5="","",ATA!H5)</f>
        <v>in-sample</v>
      </c>
      <c r="I5" s="31">
        <f>IF(AND(F4="",H4="in-sample"),"",IF(AND(Temp!fhor_indata=1,H4="out-sample",H5="out-sample"),I4,IF(AND(F5="",H4="out-sample"),"",IF(AND(Temp!optSeasCoef=0,Temp!sts_add=1),IF(H4="in-sample",IF(Q4=bigT,((pCell/bigT)*F4)+((1-(pCell/bigT))*(I4+J4)),IF(OR(F5="",COUNT($F$2:F4)&lt;=pCell),F4,((pCell/COUNT($F$2:F4))*F4)+((1-(pCell/COUNT($F$2:F4)))*(I4+J4)))),I4),IF(AND(Temp!optSeasCoef=0,Temp!sts_multp=1),IF(H4="in-sample",IF(Q4=bigT,((pCell/bigT)*F4)+((1-(pCell/bigT))*(I4*J4)),IF(OR(F5="",COUNT(F$2:$F4)&lt;=pCell),F4,((pCell/COUNT($F$2:F4))*F4)+((1-(pCell/COUNT($F$2:F4)))*(I4*J4)))),I4),IF(Temp!sts_add=1,IF(H4="in-sample",IF(Q4=bigT,((pCell/bigT)*AX4)+((1-(pCell/bigT))*(I4+J4)),IF(OR(F5="",COUNT($AX$2:AX4)&lt;=pCell),AX4,((pCell/COUNT($AX$2:AX4))*AX4)+((1-(pCell/COUNT($AX$2:AX4)))*(I4+J4)))),I4),IF(H4="in-sample",IF(Q4=bigT,((pCell/bigT)*AX4)+((1-(pCell/bigT))*(I4*J4)),IF(OR(F5="",COUNT($AX$2:AX4)&lt;=pCell),AX4,((pCell/COUNT($AX$2:AX4))*AX4)+((1-(pCell/COUNT($AX$2:AX4)))*(I4*J4)))),I4)))))))</f>
        <v>363.5145</v>
      </c>
      <c r="J5" s="31">
        <f>IF(AND(F4="",H4="in-sample"),"",IF(AND(Temp!fhor_indata=1,H4="out-sample",H5="out-sample"),J4,IF(AND(F5="",H4="out-sample"),"",IF(AND(Temp!optSeasCoef=0,Temp!sts_add=1),IF(H4="in-sample",IF(Q4=bigT,((qCell/bigT)*(I5-I4))+((1-(qCell/bigT))*J4),IF(OR(F5="",COUNT($F$2:F4)&lt;=qCell),IF(COUNT($F$2:F4)=1,0,F4-F3),((qCell/COUNT($F$2:F4))*(I5-I4))+((1-(qCell/COUNT($F$2:F4)))*J4))),J4),IF(AND(Temp!optSeasCoef=0,Temp!sts_multp=1),IF(H4="in-sample",IF(Q4=bigT,((qCell/bigT)*(I5/I4))+((1-(qCell/bigT))*J4),IF(qCell=0,1,IF(OR(F5="",COUNT($F$2:F4)&lt;=qCell),IF(COUNT($F$2:F4)=1,1,F4/F3),((qCell/COUNT($F$2:F4))*(I5/I4))+((1-(qCell/COUNT($F$2:F4)))*J4)))),J4),IF(Temp!sts_add=1,IF(H4="in-sample",IF(Q4=bigT,((qCell/bigT)*(I5-I4))+((1-(qCell/bigT))*J4),IF(OR(F5="",COUNT($AX$2:AX4)&lt;=qCell),IF(COUNT($AX$2:AX4)=1,0,AX4-AX3),((qCell/COUNT($AX$2:AX4))*(I5-I4))+((1-(qCell/COUNT($AX$2:AX4)))*J4))),J4),IF(H4="in-sample",IF(Q4=bigT,((qCell/bigT)*(I5/I4))+((1-(qCell/bigT))*J4),IF(qCell=0,1,IF(OR(F5="",COUNT($AX$2:AX4)&lt;=qCell),IF(COUNT($AX$2:AX4)=1,1,AX4/AX3),((qCell/COUNT($AX$2:AX4))*(I5/I4))+((1-(qCell/COUNT($AX$2:AX4)))*J4)))),J4)))))))</f>
        <v>1.0055505003416938</v>
      </c>
      <c r="K5" s="31">
        <f>IF(H5="","",IF(AND(Temp!optSeasCoef=0,Temp!sts_add=1),IF(H5="out-sample",I5+(Q5*J5),I5+J5),IF(AND(Temp!optSeasCoef=0,Temp!sts_multp=1),IF(H5="out-sample",I5*(J5^Q5),I5*J5),IF(Temp!sts_add=1,IF(H5="out-sample",(I5+(Q5*J5))*G5,(I5+J5)*G5),IF(H5="out-sample",I5*(J5^Q5)*G5,I5*J5*G5)))))</f>
        <v>365.53218735646067</v>
      </c>
      <c r="L5" s="32">
        <f t="shared" si="2"/>
        <v>-2.9770873564606291</v>
      </c>
      <c r="M5" s="32">
        <f t="shared" si="3"/>
        <v>2.9770873564606291</v>
      </c>
      <c r="N5" s="32">
        <f t="shared" si="4"/>
        <v>8.863049127997737</v>
      </c>
      <c r="O5" s="32">
        <f t="shared" si="5"/>
        <v>0.81445286063342626</v>
      </c>
      <c r="P5" s="32">
        <f t="shared" si="6"/>
        <v>0.81778308951659839</v>
      </c>
      <c r="Q5" s="3">
        <f>IF(AND(Temp!fhor_indata=1,F5="",H4="in-sample"),1,IF(AND(Temp!fhor_indata=1,H4="out-sample",Q4&lt;ATA!XfHor),Q4+1,IF(F5="","",IF(AND(H5="out-sample",H4="in-sample"),1,IF(AND(H5="out-sample",H4="out-sample"),Q4+1,IF(ISNUMBER(Q4),Q4+1,1))))))</f>
        <v>4</v>
      </c>
      <c r="R5" s="3">
        <f t="shared" si="0"/>
        <v>78</v>
      </c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M5" s="1" t="s">
        <v>20</v>
      </c>
      <c r="AN5" s="1" t="s">
        <v>23</v>
      </c>
      <c r="AO5" s="1" t="s">
        <v>26</v>
      </c>
      <c r="AX5" s="63">
        <f t="shared" si="1"/>
        <v>362.55510000000004</v>
      </c>
    </row>
    <row r="6" spans="1:50" s="1" customFormat="1" ht="18.75" customHeight="1" x14ac:dyDescent="0.2">
      <c r="A6" s="6"/>
      <c r="B6" s="6"/>
      <c r="D6" s="3"/>
      <c r="E6" s="70">
        <f>IF(ATA!E6="","",ATA!E6)</f>
        <v>5</v>
      </c>
      <c r="F6" s="49">
        <f>IF(ATA!F6="","",ATA!F6)</f>
        <v>361.87604999999996</v>
      </c>
      <c r="G6" s="9">
        <f>IF(ATA!G6="","",ATA!G6)</f>
        <v>1</v>
      </c>
      <c r="H6" s="55" t="str">
        <f>IF(ATA!H6="","",ATA!H6)</f>
        <v>in-sample</v>
      </c>
      <c r="I6" s="31">
        <f>IF(AND(F5="",H5="in-sample"),"",IF(AND(Temp!fhor_indata=1,H5="out-sample",H6="out-sample"),I5,IF(AND(F6="",H5="out-sample"),"",IF(AND(Temp!optSeasCoef=0,Temp!sts_add=1),IF(H5="in-sample",IF(Q5=bigT,((pCell/bigT)*F5)+((1-(pCell/bigT))*(I5+J5)),IF(OR(F6="",COUNT($F$2:F5)&lt;=pCell),F5,((pCell/COUNT($F$2:F5))*F5)+((1-(pCell/COUNT($F$2:F5)))*(I5+J5)))),I5),IF(AND(Temp!optSeasCoef=0,Temp!sts_multp=1),IF(H5="in-sample",IF(Q5=bigT,((pCell/bigT)*F5)+((1-(pCell/bigT))*(I5*J5)),IF(OR(F6="",COUNT(F$2:$F5)&lt;=pCell),F5,((pCell/COUNT($F$2:F5))*F5)+((1-(pCell/COUNT($F$2:F5)))*(I5*J5)))),I5),IF(Temp!sts_add=1,IF(H5="in-sample",IF(Q5=bigT,((pCell/bigT)*AX5)+((1-(pCell/bigT))*(I5+J5)),IF(OR(F6="",COUNT($AX$2:AX5)&lt;=pCell),AX5,((pCell/COUNT($AX$2:AX5))*AX5)+((1-(pCell/COUNT($AX$2:AX5)))*(I5+J5)))),I5),IF(H5="in-sample",IF(Q5=bigT,((pCell/bigT)*AX5)+((1-(pCell/bigT))*(I5*J5)),IF(OR(F6="",COUNT($AX$2:AX5)&lt;=pCell),AX5,((pCell/COUNT($AX$2:AX5))*AX5)+((1-(pCell/COUNT($AX$2:AX5)))*(I5*J5)))),I5)))))))</f>
        <v>362.55510000000004</v>
      </c>
      <c r="J6" s="31">
        <f>IF(AND(F5="",H5="in-sample"),"",IF(AND(Temp!fhor_indata=1,H5="out-sample",H6="out-sample"),J5,IF(AND(F6="",H5="out-sample"),"",IF(AND(Temp!optSeasCoef=0,Temp!sts_add=1),IF(H5="in-sample",IF(Q5=bigT,((qCell/bigT)*(I6-I5))+((1-(qCell/bigT))*J5),IF(OR(F6="",COUNT($F$2:F5)&lt;=qCell),IF(COUNT($F$2:F5)=1,0,F5-F4),((qCell/COUNT($F$2:F5))*(I6-I5))+((1-(qCell/COUNT($F$2:F5)))*J5))),J5),IF(AND(Temp!optSeasCoef=0,Temp!sts_multp=1),IF(H5="in-sample",IF(Q5=bigT,((qCell/bigT)*(I6/I5))+((1-(qCell/bigT))*J5),IF(qCell=0,1,IF(OR(F6="",COUNT($F$2:F5)&lt;=qCell),IF(COUNT($F$2:F5)=1,1,F5/F4),((qCell/COUNT($F$2:F5))*(I6/I5))+((1-(qCell/COUNT($F$2:F5)))*J5)))),J5),IF(Temp!sts_add=1,IF(H5="in-sample",IF(Q5=bigT,((qCell/bigT)*(I6-I5))+((1-(qCell/bigT))*J5),IF(OR(F6="",COUNT($AX$2:AX5)&lt;=qCell),IF(COUNT($AX$2:AX5)=1,0,AX5-AX4),((qCell/COUNT($AX$2:AX5))*(I6-I5))+((1-(qCell/COUNT($AX$2:AX5)))*J5))),J5),IF(H5="in-sample",IF(Q5=bigT,((qCell/bigT)*(I6/I5))+((1-(qCell/bigT))*J5),IF(qCell=0,1,IF(OR(F6="",COUNT($AX$2:AX5)&lt;=qCell),IF(COUNT($AX$2:AX5)=1,1,AX5/AX4),((qCell/COUNT($AX$2:AX5))*(I6/I5))+((1-(qCell/COUNT($AX$2:AX5)))*J5)))),J5)))))))</f>
        <v>0.99736076552654718</v>
      </c>
      <c r="K6" s="31">
        <f>IF(H6="","",IF(AND(Temp!optSeasCoef=0,Temp!sts_add=1),IF(H6="out-sample",I6+(Q6*J6),I6+J6),IF(AND(Temp!optSeasCoef=0,Temp!sts_multp=1),IF(H6="out-sample",I6*(J6^Q6),I6*J6),IF(Temp!sts_add=1,IF(H6="out-sample",(I6+(Q6*J6))*G6,(I6+J6)*G6),IF(H6="out-sample",I6*(J6^Q6)*G6,I6*J6*G6)))))</f>
        <v>361.59823208155393</v>
      </c>
      <c r="L6" s="32">
        <f t="shared" si="2"/>
        <v>0.27781791844603276</v>
      </c>
      <c r="M6" s="32">
        <f t="shared" si="3"/>
        <v>0.27781791844603276</v>
      </c>
      <c r="N6" s="32">
        <f t="shared" si="4"/>
        <v>7.7182795809686511E-2</v>
      </c>
      <c r="O6" s="32">
        <f t="shared" si="5"/>
        <v>7.6830552197880889E-2</v>
      </c>
      <c r="P6" s="32">
        <f t="shared" si="6"/>
        <v>7.6801048862913321E-2</v>
      </c>
      <c r="Q6" s="3">
        <f>IF(AND(Temp!fhor_indata=1,F6="",H5="in-sample"),1,IF(AND(Temp!fhor_indata=1,H5="out-sample",Q5&lt;ATA!XfHor),Q5+1,IF(F6="","",IF(AND(H6="out-sample",H5="in-sample"),1,IF(AND(H6="out-sample",H5="out-sample"),Q5+1,IF(ISNUMBER(Q5),Q5+1,1))))))</f>
        <v>5</v>
      </c>
      <c r="R6" s="3">
        <f t="shared" si="0"/>
        <v>77</v>
      </c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M6" s="1" t="s">
        <v>21</v>
      </c>
      <c r="AO6" s="1" t="s">
        <v>27</v>
      </c>
      <c r="AX6" s="63">
        <f t="shared" si="1"/>
        <v>361.87604999999996</v>
      </c>
    </row>
    <row r="7" spans="1:50" s="1" customFormat="1" ht="18.75" customHeight="1" thickBot="1" x14ac:dyDescent="0.25">
      <c r="A7" s="6"/>
      <c r="B7" s="6"/>
      <c r="C7" s="6"/>
      <c r="D7" s="3"/>
      <c r="E7" s="70">
        <f>IF(ATA!E7="","",ATA!E7)</f>
        <v>6</v>
      </c>
      <c r="F7" s="49">
        <f>IF(ATA!F7="","",ATA!F7)</f>
        <v>361.62990000000002</v>
      </c>
      <c r="G7" s="9">
        <f>IF(ATA!G7="","",ATA!G7)</f>
        <v>1</v>
      </c>
      <c r="H7" s="55" t="str">
        <f>IF(ATA!H7="","",ATA!H7)</f>
        <v>in-sample</v>
      </c>
      <c r="I7" s="31">
        <f>IF(AND(F6="",H6="in-sample"),"",IF(AND(Temp!fhor_indata=1,H6="out-sample",H7="out-sample"),I6,IF(AND(F7="",H6="out-sample"),"",IF(AND(Temp!optSeasCoef=0,Temp!sts_add=1),IF(H6="in-sample",IF(Q6=bigT,((pCell/bigT)*F6)+((1-(pCell/bigT))*(I6+J6)),IF(OR(F7="",COUNT($F$2:F6)&lt;=pCell),F6,((pCell/COUNT($F$2:F6))*F6)+((1-(pCell/COUNT($F$2:F6)))*(I6+J6)))),I6),IF(AND(Temp!optSeasCoef=0,Temp!sts_multp=1),IF(H6="in-sample",IF(Q6=bigT,((pCell/bigT)*F6)+((1-(pCell/bigT))*(I6*J6)),IF(OR(F7="",COUNT(F$2:$F6)&lt;=pCell),F6,((pCell/COUNT($F$2:F6))*F6)+((1-(pCell/COUNT($F$2:F6)))*(I6*J6)))),I6),IF(Temp!sts_add=1,IF(H6="in-sample",IF(Q6=bigT,((pCell/bigT)*AX6)+((1-(pCell/bigT))*(I6+J6)),IF(OR(F7="",COUNT($AX$2:AX6)&lt;=pCell),AX6,((pCell/COUNT($AX$2:AX6))*AX6)+((1-(pCell/COUNT($AX$2:AX6)))*(I6+J6)))),I6),IF(H6="in-sample",IF(Q6=bigT,((pCell/bigT)*AX6)+((1-(pCell/bigT))*(I6*J6)),IF(OR(F7="",COUNT($AX$2:AX6)&lt;=pCell),AX6,((pCell/COUNT($AX$2:AX6))*AX6)+((1-(pCell/COUNT($AX$2:AX6)))*(I6*J6)))),I6)))))))</f>
        <v>361.87604999999996</v>
      </c>
      <c r="J7" s="31">
        <f>IF(AND(F6="",H6="in-sample"),"",IF(AND(Temp!fhor_indata=1,H6="out-sample",H7="out-sample"),J6,IF(AND(F7="",H6="out-sample"),"",IF(AND(Temp!optSeasCoef=0,Temp!sts_add=1),IF(H6="in-sample",IF(Q6=bigT,((qCell/bigT)*(I7-I6))+((1-(qCell/bigT))*J6),IF(OR(F7="",COUNT($F$2:F6)&lt;=qCell),IF(COUNT($F$2:F6)=1,0,F6-F5),((qCell/COUNT($F$2:F6))*(I7-I6))+((1-(qCell/COUNT($F$2:F6)))*J6))),J6),IF(AND(Temp!optSeasCoef=0,Temp!sts_multp=1),IF(H6="in-sample",IF(Q6=bigT,((qCell/bigT)*(I7/I6))+((1-(qCell/bigT))*J6),IF(qCell=0,1,IF(OR(F7="",COUNT($F$2:F6)&lt;=qCell),IF(COUNT($F$2:F6)=1,1,F6/F5),((qCell/COUNT($F$2:F6))*(I7/I6))+((1-(qCell/COUNT($F$2:F6)))*J6)))),J6),IF(Temp!sts_add=1,IF(H6="in-sample",IF(Q6=bigT,((qCell/bigT)*(I7-I6))+((1-(qCell/bigT))*J6),IF(OR(F7="",COUNT($AX$2:AX6)&lt;=qCell),IF(COUNT($AX$2:AX6)=1,0,AX6-AX5),((qCell/COUNT($AX$2:AX6))*(I7-I6))+((1-(qCell/COUNT($AX$2:AX6)))*J6))),J6),IF(H6="in-sample",IF(Q6=bigT,((qCell/bigT)*(I7/I6))+((1-(qCell/bigT))*J6),IF(qCell=0,1,IF(OR(F7="",COUNT($AX$2:AX6)&lt;=qCell),IF(COUNT($AX$2:AX6)=1,1,AX6/AX5),((qCell/COUNT($AX$2:AX6))*(I7/I6))+((1-(qCell/COUNT($AX$2:AX6)))*J6)))),J6)))))))</f>
        <v>0.99812704331010627</v>
      </c>
      <c r="K7" s="31">
        <f>IF(H7="","",IF(AND(Temp!optSeasCoef=0,Temp!sts_add=1),IF(H7="out-sample",I7+(Q7*J7),I7+J7),IF(AND(Temp!optSeasCoef=0,Temp!sts_multp=1),IF(H7="out-sample",I7*(J7^Q7),I7*J7),IF(Temp!sts_add=1,IF(H7="out-sample",(I7+(Q7*J7))*G7,(I7+J7)*G7),IF(H7="out-sample",I7*(J7^Q7)*G7,I7*J7*G7)))))</f>
        <v>361.19827183124016</v>
      </c>
      <c r="L7" s="32">
        <f t="shared" si="2"/>
        <v>0.43162816875985754</v>
      </c>
      <c r="M7" s="32">
        <f t="shared" si="3"/>
        <v>0.43162816875985754</v>
      </c>
      <c r="N7" s="32">
        <f t="shared" si="4"/>
        <v>0.18630287606698806</v>
      </c>
      <c r="O7" s="32">
        <f t="shared" si="5"/>
        <v>0.1194989573376264</v>
      </c>
      <c r="P7" s="32">
        <f t="shared" si="6"/>
        <v>0.1194275999692581</v>
      </c>
      <c r="Q7" s="3">
        <f>IF(AND(Temp!fhor_indata=1,F7="",H6="in-sample"),1,IF(AND(Temp!fhor_indata=1,H6="out-sample",Q6&lt;ATA!XfHor),Q6+1,IF(F7="","",IF(AND(H7="out-sample",H6="in-sample"),1,IF(AND(H7="out-sample",H6="out-sample"),Q6+1,IF(ISNUMBER(Q6),Q6+1,1))))))</f>
        <v>6</v>
      </c>
      <c r="R7" s="3">
        <f t="shared" si="0"/>
        <v>76</v>
      </c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O7" s="1" t="s">
        <v>28</v>
      </c>
      <c r="AX7" s="63">
        <f t="shared" si="1"/>
        <v>361.62990000000002</v>
      </c>
    </row>
    <row r="8" spans="1:50" s="1" customFormat="1" ht="18.75" customHeight="1" thickBot="1" x14ac:dyDescent="0.25">
      <c r="A8" s="108" t="s">
        <v>18</v>
      </c>
      <c r="B8" s="109"/>
      <c r="C8" s="6"/>
      <c r="D8" s="3"/>
      <c r="E8" s="70">
        <f>IF(ATA!E8="","",ATA!E8)</f>
        <v>7</v>
      </c>
      <c r="F8" s="49">
        <f>IF(ATA!F8="","",ATA!F8)</f>
        <v>361.34550000000002</v>
      </c>
      <c r="G8" s="9">
        <f>IF(ATA!G8="","",ATA!G8)</f>
        <v>1</v>
      </c>
      <c r="H8" s="55" t="str">
        <f>IF(ATA!H8="","",ATA!H8)</f>
        <v>in-sample</v>
      </c>
      <c r="I8" s="31">
        <f>IF(AND(F7="",H7="in-sample"),"",IF(AND(Temp!fhor_indata=1,H7="out-sample",H8="out-sample"),I7,IF(AND(F8="",H7="out-sample"),"",IF(AND(Temp!optSeasCoef=0,Temp!sts_add=1),IF(H7="in-sample",IF(Q7=bigT,((pCell/bigT)*F7)+((1-(pCell/bigT))*(I7+J7)),IF(OR(F8="",COUNT($F$2:F7)&lt;=pCell),F7,((pCell/COUNT($F$2:F7))*F7)+((1-(pCell/COUNT($F$2:F7)))*(I7+J7)))),I7),IF(AND(Temp!optSeasCoef=0,Temp!sts_multp=1),IF(H7="in-sample",IF(Q7=bigT,((pCell/bigT)*F7)+((1-(pCell/bigT))*(I7*J7)),IF(OR(F8="",COUNT(F$2:$F7)&lt;=pCell),F7,((pCell/COUNT($F$2:F7))*F7)+((1-(pCell/COUNT($F$2:F7)))*(I7*J7)))),I7),IF(Temp!sts_add=1,IF(H7="in-sample",IF(Q7=bigT,((pCell/bigT)*AX7)+((1-(pCell/bigT))*(I7+J7)),IF(OR(F8="",COUNT($AX$2:AX7)&lt;=pCell),AX7,((pCell/COUNT($AX$2:AX7))*AX7)+((1-(pCell/COUNT($AX$2:AX7)))*(I7+J7)))),I7),IF(H7="in-sample",IF(Q7=bigT,((pCell/bigT)*AX7)+((1-(pCell/bigT))*(I7*J7)),IF(OR(F8="",COUNT($AX$2:AX7)&lt;=pCell),AX7,((pCell/COUNT($AX$2:AX7))*AX7)+((1-(pCell/COUNT($AX$2:AX7)))*(I7*J7)))),I7)))))))</f>
        <v>361.62990000000002</v>
      </c>
      <c r="J8" s="31">
        <f>IF(AND(F7="",H7="in-sample"),"",IF(AND(Temp!fhor_indata=1,H7="out-sample",H8="out-sample"),J7,IF(AND(F8="",H7="out-sample"),"",IF(AND(Temp!optSeasCoef=0,Temp!sts_add=1),IF(H7="in-sample",IF(Q7=bigT,((qCell/bigT)*(I8-I7))+((1-(qCell/bigT))*J7),IF(OR(F8="",COUNT($F$2:F7)&lt;=qCell),IF(COUNT($F$2:F7)=1,0,F7-F6),((qCell/COUNT($F$2:F7))*(I8-I7))+((1-(qCell/COUNT($F$2:F7)))*J7))),J7),IF(AND(Temp!optSeasCoef=0,Temp!sts_multp=1),IF(H7="in-sample",IF(Q7=bigT,((qCell/bigT)*(I8/I7))+((1-(qCell/bigT))*J7),IF(qCell=0,1,IF(OR(F8="",COUNT($F$2:F7)&lt;=qCell),IF(COUNT($F$2:F7)=1,1,F7/F6),((qCell/COUNT($F$2:F7))*(I8/I7))+((1-(qCell/COUNT($F$2:F7)))*J7)))),J7),IF(Temp!sts_add=1,IF(H7="in-sample",IF(Q7=bigT,((qCell/bigT)*(I8-I7))+((1-(qCell/bigT))*J7),IF(OR(F8="",COUNT($AX$2:AX7)&lt;=qCell),IF(COUNT($AX$2:AX7)=1,0,AX7-AX6),((qCell/COUNT($AX$2:AX7))*(I8-I7))+((1-(qCell/COUNT($AX$2:AX7)))*J7))),J7),IF(H7="in-sample",IF(Q7=bigT,((qCell/bigT)*(I8/I7))+((1-(qCell/bigT))*J7),IF(qCell=0,1,IF(OR(F8="",COUNT($AX$2:AX7)&lt;=qCell),IF(COUNT($AX$2:AX7)=1,1,AX7/AX6),((qCell/COUNT($AX$2:AX7))*(I8/I7))+((1-(qCell/COUNT($AX$2:AX7)))*J7)))),J7)))))))</f>
        <v>0.99931979471976673</v>
      </c>
      <c r="K8" s="31">
        <f>IF(H8="","",IF(AND(Temp!optSeasCoef=0,Temp!sts_add=1),IF(H8="out-sample",I8+(Q8*J8),I8+J8),IF(AND(Temp!optSeasCoef=0,Temp!sts_multp=1),IF(H8="out-sample",I8*(J8^Q8),I8*J8),IF(Temp!sts_add=1,IF(H8="out-sample",(I8+(Q8*J8))*G8,(I8+J8)*G8),IF(H8="out-sample",I8*(J8^Q8)*G8,I8*J8*G8)))))</f>
        <v>361.38391743252981</v>
      </c>
      <c r="L8" s="32">
        <f t="shared" si="2"/>
        <v>-3.8417432529797679E-2</v>
      </c>
      <c r="M8" s="32">
        <f t="shared" si="3"/>
        <v>3.8417432529797679E-2</v>
      </c>
      <c r="N8" s="32">
        <f t="shared" si="4"/>
        <v>1.4758991221815569E-3</v>
      </c>
      <c r="O8" s="32">
        <f t="shared" si="5"/>
        <v>1.0630642559507424E-2</v>
      </c>
      <c r="P8" s="32">
        <f t="shared" si="6"/>
        <v>1.0631207642349531E-2</v>
      </c>
      <c r="Q8" s="3">
        <f>IF(AND(Temp!fhor_indata=1,F8="",H7="in-sample"),1,IF(AND(Temp!fhor_indata=1,H7="out-sample",Q7&lt;ATA!XfHor),Q7+1,IF(F8="","",IF(AND(H8="out-sample",H7="in-sample"),1,IF(AND(H8="out-sample",H7="out-sample"),Q7+1,IF(ISNUMBER(Q7),Q7+1,1))))))</f>
        <v>7</v>
      </c>
      <c r="R8" s="3">
        <f t="shared" si="0"/>
        <v>75</v>
      </c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X8" s="63">
        <f t="shared" si="1"/>
        <v>361.34550000000002</v>
      </c>
    </row>
    <row r="9" spans="1:50" s="1" customFormat="1" ht="18.75" customHeight="1" thickBot="1" x14ac:dyDescent="0.25">
      <c r="A9" s="39" t="s">
        <v>4</v>
      </c>
      <c r="B9" s="41" t="s">
        <v>7</v>
      </c>
      <c r="C9" s="7"/>
      <c r="D9" s="3"/>
      <c r="E9" s="70">
        <f>IF(ATA!E9="","",ATA!E9)</f>
        <v>8</v>
      </c>
      <c r="F9" s="49">
        <f>IF(ATA!F9="","",ATA!F9)</f>
        <v>362.82420000000002</v>
      </c>
      <c r="G9" s="9">
        <f>IF(ATA!G9="","",ATA!G9)</f>
        <v>1</v>
      </c>
      <c r="H9" s="55" t="str">
        <f>IF(ATA!H9="","",ATA!H9)</f>
        <v>in-sample</v>
      </c>
      <c r="I9" s="31">
        <f>IF(AND(F8="",H8="in-sample"),"",IF(AND(Temp!fhor_indata=1,H8="out-sample",H9="out-sample"),I8,IF(AND(F9="",H8="out-sample"),"",IF(AND(Temp!optSeasCoef=0,Temp!sts_add=1),IF(H8="in-sample",IF(Q8=bigT,((pCell/bigT)*F8)+((1-(pCell/bigT))*(I8+J8)),IF(OR(F9="",COUNT($F$2:F8)&lt;=pCell),F8,((pCell/COUNT($F$2:F8))*F8)+((1-(pCell/COUNT($F$2:F8)))*(I8+J8)))),I8),IF(AND(Temp!optSeasCoef=0,Temp!sts_multp=1),IF(H8="in-sample",IF(Q8=bigT,((pCell/bigT)*F8)+((1-(pCell/bigT))*(I8*J8)),IF(OR(F9="",COUNT(F$2:$F8)&lt;=pCell),F8,((pCell/COUNT($F$2:F8))*F8)+((1-(pCell/COUNT($F$2:F8)))*(I8*J8)))),I8),IF(Temp!sts_add=1,IF(H8="in-sample",IF(Q8=bigT,((pCell/bigT)*AX8)+((1-(pCell/bigT))*(I8+J8)),IF(OR(F9="",COUNT($AX$2:AX8)&lt;=pCell),AX8,((pCell/COUNT($AX$2:AX8))*AX8)+((1-(pCell/COUNT($AX$2:AX8)))*(I8+J8)))),I8),IF(H8="in-sample",IF(Q8=bigT,((pCell/bigT)*AX8)+((1-(pCell/bigT))*(I8*J8)),IF(OR(F9="",COUNT($AX$2:AX8)&lt;=pCell),AX8,((pCell/COUNT($AX$2:AX8))*AX8)+((1-(pCell/COUNT($AX$2:AX8)))*(I8*J8)))),I8)))))))</f>
        <v>361.34550000000002</v>
      </c>
      <c r="J9" s="31">
        <f>IF(AND(F8="",H8="in-sample"),"",IF(AND(Temp!fhor_indata=1,H8="out-sample",H9="out-sample"),J8,IF(AND(F9="",H8="out-sample"),"",IF(AND(Temp!optSeasCoef=0,Temp!sts_add=1),IF(H8="in-sample",IF(Q8=bigT,((qCell/bigT)*(I9-I8))+((1-(qCell/bigT))*J8),IF(OR(F9="",COUNT($F$2:F8)&lt;=qCell),IF(COUNT($F$2:F8)=1,0,F8-F7),((qCell/COUNT($F$2:F8))*(I9-I8))+((1-(qCell/COUNT($F$2:F8)))*J8))),J8),IF(AND(Temp!optSeasCoef=0,Temp!sts_multp=1),IF(H8="in-sample",IF(Q8=bigT,((qCell/bigT)*(I9/I8))+((1-(qCell/bigT))*J8),IF(qCell=0,1,IF(OR(F9="",COUNT($F$2:F8)&lt;=qCell),IF(COUNT($F$2:F8)=1,1,F8/F7),((qCell/COUNT($F$2:F8))*(I9/I8))+((1-(qCell/COUNT($F$2:F8)))*J8)))),J8),IF(Temp!sts_add=1,IF(H8="in-sample",IF(Q8=bigT,((qCell/bigT)*(I9-I8))+((1-(qCell/bigT))*J8),IF(OR(F9="",COUNT($AX$2:AX8)&lt;=qCell),IF(COUNT($AX$2:AX8)=1,0,AX8-AX7),((qCell/COUNT($AX$2:AX8))*(I9-I8))+((1-(qCell/COUNT($AX$2:AX8)))*J8))),J8),IF(H8="in-sample",IF(Q8=bigT,((qCell/bigT)*(I9/I8))+((1-(qCell/bigT))*J8),IF(qCell=0,1,IF(OR(F9="",COUNT($AX$2:AX8)&lt;=qCell),IF(COUNT($AX$2:AX8)=1,1,AX8/AX7),((qCell/COUNT($AX$2:AX8))*(I9/I8))+((1-(qCell/COUNT($AX$2:AX8)))*J8)))),J8)))))))</f>
        <v>0.99921356060436373</v>
      </c>
      <c r="K9" s="31">
        <f>IF(H9="","",IF(AND(Temp!optSeasCoef=0,Temp!sts_add=1),IF(H9="out-sample",I9+(Q9*J9),I9+J9),IF(AND(Temp!optSeasCoef=0,Temp!sts_multp=1),IF(H9="out-sample",I9*(J9^Q9),I9*J9),IF(Temp!sts_add=1,IF(H9="out-sample",(I9+(Q9*J9))*G9,(I9+J9)*G9),IF(H9="out-sample",I9*(J9^Q9)*G9,I9*J9*G9)))))</f>
        <v>361.06132366336413</v>
      </c>
      <c r="L9" s="32">
        <f t="shared" si="2"/>
        <v>1.7628763366358839</v>
      </c>
      <c r="M9" s="32">
        <f t="shared" si="3"/>
        <v>1.7628763366358839</v>
      </c>
      <c r="N9" s="32">
        <f t="shared" si="4"/>
        <v>3.1077329782707546</v>
      </c>
      <c r="O9" s="32">
        <f t="shared" si="5"/>
        <v>0.48824845562232067</v>
      </c>
      <c r="P9" s="32">
        <f t="shared" si="6"/>
        <v>0.48705942556068915</v>
      </c>
      <c r="Q9" s="3">
        <f>IF(AND(Temp!fhor_indata=1,F9="",H8="in-sample"),1,IF(AND(Temp!fhor_indata=1,H8="out-sample",Q8&lt;ATA!XfHor),Q8+1,IF(F9="","",IF(AND(H9="out-sample",H8="in-sample"),1,IF(AND(H9="out-sample",H8="out-sample"),Q8+1,IF(ISNUMBER(Q8),Q8+1,1))))))</f>
        <v>8</v>
      </c>
      <c r="R9" s="3">
        <f t="shared" si="0"/>
        <v>74</v>
      </c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X9" s="63">
        <f t="shared" si="1"/>
        <v>362.82420000000002</v>
      </c>
    </row>
    <row r="10" spans="1:50" s="1" customFormat="1" ht="18.75" customHeight="1" thickBot="1" x14ac:dyDescent="0.3">
      <c r="A10" s="40" t="s">
        <v>33</v>
      </c>
      <c r="B10" s="42" t="s">
        <v>33</v>
      </c>
      <c r="C10" s="6"/>
      <c r="D10" s="3"/>
      <c r="E10" s="70">
        <f>IF(ATA!E10="","",ATA!E10)</f>
        <v>9</v>
      </c>
      <c r="F10" s="49">
        <f>IF(ATA!F10="","",ATA!F10)</f>
        <v>360.64305000000002</v>
      </c>
      <c r="G10" s="9">
        <f>IF(ATA!G10="","",ATA!G10)</f>
        <v>1</v>
      </c>
      <c r="H10" s="55" t="str">
        <f>IF(ATA!H10="","",ATA!H10)</f>
        <v>in-sample</v>
      </c>
      <c r="I10" s="31">
        <f>IF(AND(F9="",H9="in-sample"),"",IF(AND(Temp!fhor_indata=1,H9="out-sample",H10="out-sample"),I9,IF(AND(F10="",H9="out-sample"),"",IF(AND(Temp!optSeasCoef=0,Temp!sts_add=1),IF(H9="in-sample",IF(Q9=bigT,((pCell/bigT)*F9)+((1-(pCell/bigT))*(I9+J9)),IF(OR(F10="",COUNT($F$2:F9)&lt;=pCell),F9,((pCell/COUNT($F$2:F9))*F9)+((1-(pCell/COUNT($F$2:F9)))*(I9+J9)))),I9),IF(AND(Temp!optSeasCoef=0,Temp!sts_multp=1),IF(H9="in-sample",IF(Q9=bigT,((pCell/bigT)*F9)+((1-(pCell/bigT))*(I9*J9)),IF(OR(F10="",COUNT(F$2:$F9)&lt;=pCell),F9,((pCell/COUNT($F$2:F9))*F9)+((1-(pCell/COUNT($F$2:F9)))*(I9*J9)))),I9),IF(Temp!sts_add=1,IF(H9="in-sample",IF(Q9=bigT,((pCell/bigT)*AX9)+((1-(pCell/bigT))*(I9+J9)),IF(OR(F10="",COUNT($AX$2:AX9)&lt;=pCell),AX9,((pCell/COUNT($AX$2:AX9))*AX9)+((1-(pCell/COUNT($AX$2:AX9)))*(I9+J9)))),I9),IF(H9="in-sample",IF(Q9=bigT,((pCell/bigT)*AX9)+((1-(pCell/bigT))*(I9*J9)),IF(OR(F10="",COUNT($AX$2:AX9)&lt;=pCell),AX9,((pCell/COUNT($AX$2:AX9))*AX9)+((1-(pCell/COUNT($AX$2:AX9)))*(I9*J9)))),I9)))))))</f>
        <v>362.82420000000002</v>
      </c>
      <c r="J10" s="31">
        <f>IF(AND(F9="",H9="in-sample"),"",IF(AND(Temp!fhor_indata=1,H9="out-sample",H10="out-sample"),J9,IF(AND(F10="",H9="out-sample"),"",IF(AND(Temp!optSeasCoef=0,Temp!sts_add=1),IF(H9="in-sample",IF(Q9=bigT,((qCell/bigT)*(I10-I9))+((1-(qCell/bigT))*J9),IF(OR(F10="",COUNT($F$2:F9)&lt;=qCell),IF(COUNT($F$2:F9)=1,0,F9-F8),((qCell/COUNT($F$2:F9))*(I10-I9))+((1-(qCell/COUNT($F$2:F9)))*J9))),J9),IF(AND(Temp!optSeasCoef=0,Temp!sts_multp=1),IF(H9="in-sample",IF(Q9=bigT,((qCell/bigT)*(I10/I9))+((1-(qCell/bigT))*J9),IF(qCell=0,1,IF(OR(F10="",COUNT($F$2:F9)&lt;=qCell),IF(COUNT($F$2:F9)=1,1,F9/F8),((qCell/COUNT($F$2:F9))*(I10/I9))+((1-(qCell/COUNT($F$2:F9)))*J9)))),J9),IF(Temp!sts_add=1,IF(H9="in-sample",IF(Q9=bigT,((qCell/bigT)*(I10-I9))+((1-(qCell/bigT))*J9),IF(OR(F10="",COUNT($AX$2:AX9)&lt;=qCell),IF(COUNT($AX$2:AX9)=1,0,AX9-AX8),((qCell/COUNT($AX$2:AX9))*(I10-I9))+((1-(qCell/COUNT($AX$2:AX9)))*J9))),J9),IF(H9="in-sample",IF(Q9=bigT,((qCell/bigT)*(I10/I9))+((1-(qCell/bigT))*J9),IF(qCell=0,1,IF(OR(F10="",COUNT($AX$2:AX9)&lt;=qCell),IF(COUNT($AX$2:AX9)=1,1,AX9/AX8),((qCell/COUNT($AX$2:AX9))*(I10/I9))+((1-(qCell/COUNT($AX$2:AX9)))*J9)))),J9)))))))</f>
        <v>1.0040922053823833</v>
      </c>
      <c r="K10" s="31">
        <f>IF(H10="","",IF(AND(Temp!optSeasCoef=0,Temp!sts_add=1),IF(H10="out-sample",I10+(Q10*J10),I10+J10),IF(AND(Temp!optSeasCoef=0,Temp!sts_multp=1),IF(H10="out-sample",I10*(J10^Q10),I10*J10),IF(Temp!sts_add=1,IF(H10="out-sample",(I10+(Q10*J10))*G10,(I10+J10)*G10),IF(H10="out-sample",I10*(J10^Q10)*G10,I10*J10*G10)))))</f>
        <v>364.30895114409896</v>
      </c>
      <c r="L10" s="32">
        <f t="shared" si="2"/>
        <v>-3.6659011440989389</v>
      </c>
      <c r="M10" s="32">
        <f t="shared" si="3"/>
        <v>3.6659011440989389</v>
      </c>
      <c r="N10" s="32">
        <f t="shared" si="4"/>
        <v>13.438831198305909</v>
      </c>
      <c r="O10" s="32">
        <f t="shared" si="5"/>
        <v>1.0062616173954306</v>
      </c>
      <c r="P10" s="32">
        <f t="shared" si="6"/>
        <v>1.0113500309850905</v>
      </c>
      <c r="Q10" s="3">
        <f>IF(AND(Temp!fhor_indata=1,F10="",H9="in-sample"),1,IF(AND(Temp!fhor_indata=1,H9="out-sample",Q9&lt;ATA!XfHor),Q9+1,IF(F10="","",IF(AND(H10="out-sample",H9="in-sample"),1,IF(AND(H10="out-sample",H9="out-sample"),Q9+1,IF(ISNUMBER(Q9),Q9+1,1))))))</f>
        <v>9</v>
      </c>
      <c r="R10" s="3">
        <f t="shared" si="0"/>
        <v>73</v>
      </c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X10" s="63">
        <f t="shared" si="1"/>
        <v>360.64305000000002</v>
      </c>
    </row>
    <row r="11" spans="1:50" s="1" customFormat="1" ht="18.75" customHeight="1" thickBot="1" x14ac:dyDescent="0.25">
      <c r="A11" s="110" t="s">
        <v>24</v>
      </c>
      <c r="B11" s="109"/>
      <c r="C11" s="6"/>
      <c r="D11" s="3"/>
      <c r="E11" s="70">
        <f>IF(ATA!E11="","",ATA!E11)</f>
        <v>10</v>
      </c>
      <c r="F11" s="49">
        <f>IF(ATA!F11="","",ATA!F11)</f>
        <v>362.34944999999999</v>
      </c>
      <c r="G11" s="9">
        <f>IF(ATA!G11="","",ATA!G11)</f>
        <v>1</v>
      </c>
      <c r="H11" s="55" t="str">
        <f>IF(ATA!H11="","",ATA!H11)</f>
        <v>in-sample</v>
      </c>
      <c r="I11" s="31">
        <f>IF(AND(F10="",H10="in-sample"),"",IF(AND(Temp!fhor_indata=1,H10="out-sample",H11="out-sample"),I10,IF(AND(F11="",H10="out-sample"),"",IF(AND(Temp!optSeasCoef=0,Temp!sts_add=1),IF(H10="in-sample",IF(Q10=bigT,((pCell/bigT)*F10)+((1-(pCell/bigT))*(I10+J10)),IF(OR(F11="",COUNT($F$2:F10)&lt;=pCell),F10,((pCell/COUNT($F$2:F10))*F10)+((1-(pCell/COUNT($F$2:F10)))*(I10+J10)))),I10),IF(AND(Temp!optSeasCoef=0,Temp!sts_multp=1),IF(H10="in-sample",IF(Q10=bigT,((pCell/bigT)*F10)+((1-(pCell/bigT))*(I10*J10)),IF(OR(F11="",COUNT(F$2:$F10)&lt;=pCell),F10,((pCell/COUNT($F$2:F10))*F10)+((1-(pCell/COUNT($F$2:F10)))*(I10*J10)))),I10),IF(Temp!sts_add=1,IF(H10="in-sample",IF(Q10=bigT,((pCell/bigT)*AX10)+((1-(pCell/bigT))*(I10+J10)),IF(OR(F11="",COUNT($AX$2:AX10)&lt;=pCell),AX10,((pCell/COUNT($AX$2:AX10))*AX10)+((1-(pCell/COUNT($AX$2:AX10)))*(I10+J10)))),I10),IF(H10="in-sample",IF(Q10=bigT,((pCell/bigT)*AX10)+((1-(pCell/bigT))*(I10*J10)),IF(OR(F11="",COUNT($AX$2:AX10)&lt;=pCell),AX10,((pCell/COUNT($AX$2:AX10))*AX10)+((1-(pCell/COUNT($AX$2:AX10)))*(I10*J10)))),I10)))))))</f>
        <v>360.64305000000002</v>
      </c>
      <c r="J11" s="31">
        <f>IF(AND(F10="",H10="in-sample"),"",IF(AND(Temp!fhor_indata=1,H10="out-sample",H11="out-sample"),J10,IF(AND(F11="",H10="out-sample"),"",IF(AND(Temp!optSeasCoef=0,Temp!sts_add=1),IF(H10="in-sample",IF(Q10=bigT,((qCell/bigT)*(I11-I10))+((1-(qCell/bigT))*J10),IF(OR(F11="",COUNT($F$2:F10)&lt;=qCell),IF(COUNT($F$2:F10)=1,0,F10-F9),((qCell/COUNT($F$2:F10))*(I11-I10))+((1-(qCell/COUNT($F$2:F10)))*J10))),J10),IF(AND(Temp!optSeasCoef=0,Temp!sts_multp=1),IF(H10="in-sample",IF(Q10=bigT,((qCell/bigT)*(I11/I10))+((1-(qCell/bigT))*J10),IF(qCell=0,1,IF(OR(F11="",COUNT($F$2:F10)&lt;=qCell),IF(COUNT($F$2:F10)=1,1,F10/F9),((qCell/COUNT($F$2:F10))*(I11/I10))+((1-(qCell/COUNT($F$2:F10)))*J10)))),J10),IF(Temp!sts_add=1,IF(H10="in-sample",IF(Q10=bigT,((qCell/bigT)*(I11-I10))+((1-(qCell/bigT))*J10),IF(OR(F11="",COUNT($AX$2:AX10)&lt;=qCell),IF(COUNT($AX$2:AX10)=1,0,AX10-AX9),((qCell/COUNT($AX$2:AX10))*(I11-I10))+((1-(qCell/COUNT($AX$2:AX10)))*J10))),J10),IF(H10="in-sample",IF(Q10=bigT,((qCell/bigT)*(I11/I10))+((1-(qCell/bigT))*J10),IF(qCell=0,1,IF(OR(F11="",COUNT($AX$2:AX10)&lt;=qCell),IF(COUNT($AX$2:AX10)=1,1,AX10/AX9),((qCell/COUNT($AX$2:AX10))*(I11/I10))+((1-(qCell/COUNT($AX$2:AX10)))*J10)))),J10)))))))</f>
        <v>0.99398841091636114</v>
      </c>
      <c r="K11" s="31">
        <f>IF(H11="","",IF(AND(Temp!optSeasCoef=0,Temp!sts_add=1),IF(H11="out-sample",I11+(Q11*J11),I11+J11),IF(AND(Temp!optSeasCoef=0,Temp!sts_multp=1),IF(H11="out-sample",I11*(J11^Q11),I11*J11),IF(Temp!sts_add=1,IF(H11="out-sample",(I11+(Q11*J11))*G11,(I11+J11)*G11),IF(H11="out-sample",I11*(J11^Q11)*G11,I11*J11*G11)))))</f>
        <v>358.47501217752978</v>
      </c>
      <c r="L11" s="32">
        <f t="shared" si="2"/>
        <v>3.8744378224702132</v>
      </c>
      <c r="M11" s="32">
        <f t="shared" si="3"/>
        <v>3.8744378224702132</v>
      </c>
      <c r="N11" s="32">
        <f t="shared" si="4"/>
        <v>15.011268440187727</v>
      </c>
      <c r="O11" s="32">
        <f t="shared" si="5"/>
        <v>1.0808111279319663</v>
      </c>
      <c r="P11" s="32">
        <f t="shared" si="6"/>
        <v>1.075001758615675</v>
      </c>
      <c r="Q11" s="3">
        <f>IF(AND(Temp!fhor_indata=1,F11="",H10="in-sample"),1,IF(AND(Temp!fhor_indata=1,H10="out-sample",Q10&lt;ATA!XfHor),Q10+1,IF(F11="","",IF(AND(H11="out-sample",H10="in-sample"),1,IF(AND(H11="out-sample",H10="out-sample"),Q10+1,IF(ISNUMBER(Q10),Q10+1,1))))))</f>
        <v>10</v>
      </c>
      <c r="R11" s="3">
        <f t="shared" si="0"/>
        <v>72</v>
      </c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M11" s="1" t="s">
        <v>30</v>
      </c>
      <c r="AN11" s="1" t="s">
        <v>31</v>
      </c>
      <c r="AO11" s="1" t="s">
        <v>32</v>
      </c>
      <c r="AX11" s="63">
        <f t="shared" si="1"/>
        <v>362.34944999999999</v>
      </c>
    </row>
    <row r="12" spans="1:50" s="1" customFormat="1" ht="18.75" customHeight="1" thickBot="1" x14ac:dyDescent="0.3">
      <c r="A12" s="113" t="s">
        <v>28</v>
      </c>
      <c r="B12" s="114"/>
      <c r="C12" s="6"/>
      <c r="D12" s="3"/>
      <c r="E12" s="70">
        <f>IF(ATA!E12="","",ATA!E12)</f>
        <v>11</v>
      </c>
      <c r="F12" s="49">
        <f>IF(ATA!F12="","",ATA!F12)</f>
        <v>362.77065000000005</v>
      </c>
      <c r="G12" s="9">
        <f>IF(ATA!G12="","",ATA!G12)</f>
        <v>1</v>
      </c>
      <c r="H12" s="55" t="str">
        <f>IF(ATA!H12="","",ATA!H12)</f>
        <v>in-sample</v>
      </c>
      <c r="I12" s="31">
        <f>IF(AND(F11="",H11="in-sample"),"",IF(AND(Temp!fhor_indata=1,H11="out-sample",H12="out-sample"),I11,IF(AND(F12="",H11="out-sample"),"",IF(AND(Temp!optSeasCoef=0,Temp!sts_add=1),IF(H11="in-sample",IF(Q11=bigT,((pCell/bigT)*F11)+((1-(pCell/bigT))*(I11+J11)),IF(OR(F12="",COUNT($F$2:F11)&lt;=pCell),F11,((pCell/COUNT($F$2:F11))*F11)+((1-(pCell/COUNT($F$2:F11)))*(I11+J11)))),I11),IF(AND(Temp!optSeasCoef=0,Temp!sts_multp=1),IF(H11="in-sample",IF(Q11=bigT,((pCell/bigT)*F11)+((1-(pCell/bigT))*(I11*J11)),IF(OR(F12="",COUNT(F$2:$F11)&lt;=pCell),F11,((pCell/COUNT($F$2:F11))*F11)+((1-(pCell/COUNT($F$2:F11)))*(I11*J11)))),I11),IF(Temp!sts_add=1,IF(H11="in-sample",IF(Q11=bigT,((pCell/bigT)*AX11)+((1-(pCell/bigT))*(I11+J11)),IF(OR(F12="",COUNT($AX$2:AX11)&lt;=pCell),AX11,((pCell/COUNT($AX$2:AX11))*AX11)+((1-(pCell/COUNT($AX$2:AX11)))*(I11+J11)))),I11),IF(H11="in-sample",IF(Q11=bigT,((pCell/bigT)*AX11)+((1-(pCell/bigT))*(I11*J11)),IF(OR(F12="",COUNT($AX$2:AX11)&lt;=pCell),AX11,((pCell/COUNT($AX$2:AX11))*AX11)+((1-(pCell/COUNT($AX$2:AX11)))*(I11*J11)))),I11)))))))</f>
        <v>362.34944999999999</v>
      </c>
      <c r="J12" s="31">
        <f>IF(AND(F11="",H11="in-sample"),"",IF(AND(Temp!fhor_indata=1,H11="out-sample",H12="out-sample"),J11,IF(AND(F12="",H11="out-sample"),"",IF(AND(Temp!optSeasCoef=0,Temp!sts_add=1),IF(H11="in-sample",IF(Q11=bigT,((qCell/bigT)*(I12-I11))+((1-(qCell/bigT))*J11),IF(OR(F12="",COUNT($F$2:F11)&lt;=qCell),IF(COUNT($F$2:F11)=1,0,F11-F10),((qCell/COUNT($F$2:F11))*(I12-I11))+((1-(qCell/COUNT($F$2:F11)))*J11))),J11),IF(AND(Temp!optSeasCoef=0,Temp!sts_multp=1),IF(H11="in-sample",IF(Q11=bigT,((qCell/bigT)*(I12/I11))+((1-(qCell/bigT))*J11),IF(qCell=0,1,IF(OR(F12="",COUNT($F$2:F11)&lt;=qCell),IF(COUNT($F$2:F11)=1,1,F11/F10),((qCell/COUNT($F$2:F11))*(I12/I11))+((1-(qCell/COUNT($F$2:F11)))*J11)))),J11),IF(Temp!sts_add=1,IF(H11="in-sample",IF(Q11=bigT,((qCell/bigT)*(I12-I11))+((1-(qCell/bigT))*J11),IF(OR(F12="",COUNT($AX$2:AX11)&lt;=qCell),IF(COUNT($AX$2:AX11)=1,0,AX11-AX10),((qCell/COUNT($AX$2:AX11))*(I12-I11))+((1-(qCell/COUNT($AX$2:AX11)))*J11))),J11),IF(H11="in-sample",IF(Q11=bigT,((qCell/bigT)*(I12/I11))+((1-(qCell/bigT))*J11),IF(qCell=0,1,IF(OR(F12="",COUNT($AX$2:AX11)&lt;=qCell),IF(COUNT($AX$2:AX11)=1,1,AX11/AX10),((qCell/COUNT($AX$2:AX11))*(I12/I11))+((1-(qCell/COUNT($AX$2:AX11)))*J11)))),J11)))))))</f>
        <v>1.0047315482718993</v>
      </c>
      <c r="K12" s="31">
        <f>IF(H12="","",IF(AND(Temp!optSeasCoef=0,Temp!sts_add=1),IF(H12="out-sample",I12+(Q12*J12),I12+J12),IF(AND(Temp!optSeasCoef=0,Temp!sts_multp=1),IF(H12="out-sample",I12*(J12^Q12),I12*J12),IF(Temp!sts_add=1,IF(H12="out-sample",(I12+(Q12*J12))*G12,(I12+J12)*G12),IF(H12="out-sample",I12*(J12^Q12)*G12,I12*J12*G12)))))</f>
        <v>364.06392391397111</v>
      </c>
      <c r="L12" s="32">
        <f t="shared" si="2"/>
        <v>-1.2932739139710634</v>
      </c>
      <c r="M12" s="32">
        <f t="shared" si="3"/>
        <v>1.2932739139710634</v>
      </c>
      <c r="N12" s="32">
        <f t="shared" si="4"/>
        <v>1.6725574165580335</v>
      </c>
      <c r="O12" s="32">
        <f t="shared" si="5"/>
        <v>0.35523264707674418</v>
      </c>
      <c r="P12" s="32">
        <f t="shared" si="6"/>
        <v>0.35586472091079602</v>
      </c>
      <c r="Q12" s="3">
        <f>IF(AND(Temp!fhor_indata=1,F12="",H11="in-sample"),1,IF(AND(Temp!fhor_indata=1,H11="out-sample",Q11&lt;ATA!XfHor),Q11+1,IF(F12="","",IF(AND(H12="out-sample",H11="in-sample"),1,IF(AND(H12="out-sample",H11="out-sample"),Q11+1,IF(ISNUMBER(Q11),Q11+1,1))))))</f>
        <v>11</v>
      </c>
      <c r="R12" s="3">
        <f t="shared" si="0"/>
        <v>71</v>
      </c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M12" s="1">
        <f>COUNT(Q2:Q2001)</f>
        <v>88</v>
      </c>
      <c r="AN12" s="38">
        <f>MAX(F2:F2001)</f>
        <v>363.5145</v>
      </c>
      <c r="AO12" s="38">
        <f>MIN(F2:F2001)</f>
        <v>300.62385000000006</v>
      </c>
      <c r="AX12" s="63">
        <f t="shared" si="1"/>
        <v>362.77065000000005</v>
      </c>
    </row>
    <row r="13" spans="1:50" s="1" customFormat="1" ht="18.75" customHeight="1" x14ac:dyDescent="0.2">
      <c r="A13" s="6"/>
      <c r="B13" s="6"/>
      <c r="C13" s="6"/>
      <c r="D13" s="3"/>
      <c r="E13" s="70">
        <f>IF(ATA!E13="","",ATA!E13)</f>
        <v>12</v>
      </c>
      <c r="F13" s="49">
        <f>IF(ATA!F13="","",ATA!F13)</f>
        <v>361.79324999999994</v>
      </c>
      <c r="G13" s="9">
        <f>IF(ATA!G13="","",ATA!G13)</f>
        <v>1</v>
      </c>
      <c r="H13" s="55" t="str">
        <f>IF(ATA!H13="","",ATA!H13)</f>
        <v>in-sample</v>
      </c>
      <c r="I13" s="31">
        <f>IF(AND(F12="",H12="in-sample"),"",IF(AND(Temp!fhor_indata=1,H12="out-sample",H13="out-sample"),I12,IF(AND(F13="",H12="out-sample"),"",IF(AND(Temp!optSeasCoef=0,Temp!sts_add=1),IF(H12="in-sample",IF(Q12=bigT,((pCell/bigT)*F12)+((1-(pCell/bigT))*(I12+J12)),IF(OR(F13="",COUNT($F$2:F12)&lt;=pCell),F12,((pCell/COUNT($F$2:F12))*F12)+((1-(pCell/COUNT($F$2:F12)))*(I12+J12)))),I12),IF(AND(Temp!optSeasCoef=0,Temp!sts_multp=1),IF(H12="in-sample",IF(Q12=bigT,((pCell/bigT)*F12)+((1-(pCell/bigT))*(I12*J12)),IF(OR(F13="",COUNT(F$2:$F12)&lt;=pCell),F12,((pCell/COUNT($F$2:F12))*F12)+((1-(pCell/COUNT($F$2:F12)))*(I12*J12)))),I12),IF(Temp!sts_add=1,IF(H12="in-sample",IF(Q12=bigT,((pCell/bigT)*AX12)+((1-(pCell/bigT))*(I12+J12)),IF(OR(F13="",COUNT($AX$2:AX12)&lt;=pCell),AX12,((pCell/COUNT($AX$2:AX12))*AX12)+((1-(pCell/COUNT($AX$2:AX12)))*(I12+J12)))),I12),IF(H12="in-sample",IF(Q12=bigT,((pCell/bigT)*AX12)+((1-(pCell/bigT))*(I12*J12)),IF(OR(F13="",COUNT($AX$2:AX12)&lt;=pCell),AX12,((pCell/COUNT($AX$2:AX12))*AX12)+((1-(pCell/COUNT($AX$2:AX12)))*(I12*J12)))),I12)))))))</f>
        <v>362.77065000000005</v>
      </c>
      <c r="J13" s="31">
        <f>IF(AND(F12="",H12="in-sample"),"",IF(AND(Temp!fhor_indata=1,H12="out-sample",H13="out-sample"),J12,IF(AND(F13="",H12="out-sample"),"",IF(AND(Temp!optSeasCoef=0,Temp!sts_add=1),IF(H12="in-sample",IF(Q12=bigT,((qCell/bigT)*(I13-I12))+((1-(qCell/bigT))*J12),IF(OR(F13="",COUNT($F$2:F12)&lt;=qCell),IF(COUNT($F$2:F12)=1,0,F12-F11),((qCell/COUNT($F$2:F12))*(I13-I12))+((1-(qCell/COUNT($F$2:F12)))*J12))),J12),IF(AND(Temp!optSeasCoef=0,Temp!sts_multp=1),IF(H12="in-sample",IF(Q12=bigT,((qCell/bigT)*(I13/I12))+((1-(qCell/bigT))*J12),IF(qCell=0,1,IF(OR(F13="",COUNT($F$2:F12)&lt;=qCell),IF(COUNT($F$2:F12)=1,1,F12/F11),((qCell/COUNT($F$2:F12))*(I13/I12))+((1-(qCell/COUNT($F$2:F12)))*J12)))),J12),IF(Temp!sts_add=1,IF(H12="in-sample",IF(Q12=bigT,((qCell/bigT)*(I13-I12))+((1-(qCell/bigT))*J12),IF(OR(F13="",COUNT($AX$2:AX12)&lt;=qCell),IF(COUNT($AX$2:AX12)=1,0,AX12-AX11),((qCell/COUNT($AX$2:AX12))*(I13-I12))+((1-(qCell/COUNT($AX$2:AX12)))*J12))),J12),IF(H12="in-sample",IF(Q12=bigT,((qCell/bigT)*(I13/I12))+((1-(qCell/bigT))*J12),IF(qCell=0,1,IF(OR(F13="",COUNT($AX$2:AX12)&lt;=qCell),IF(COUNT($AX$2:AX12)=1,1,AX12/AX11),((qCell/COUNT($AX$2:AX12))*(I13/I12))+((1-(qCell/COUNT($AX$2:AX12)))*J12)))),J12)))))))</f>
        <v>1.0014868805674069</v>
      </c>
      <c r="K13" s="31">
        <f>IF(H13="","",IF(AND(Temp!optSeasCoef=0,Temp!sts_add=1),IF(H13="out-sample",I13+(Q13*J13),I13+J13),IF(AND(Temp!optSeasCoef=0,Temp!sts_multp=1),IF(H13="out-sample",I13*(J13^Q13),I13*J13),IF(Temp!sts_add=1,IF(H13="out-sample",(I13+(Q13*J13))*G13,(I13+J13)*G13),IF(H13="out-sample",I13*(J13^Q13)*G13,I13*J13*G13)))))</f>
        <v>363.31004662991063</v>
      </c>
      <c r="L13" s="32">
        <f t="shared" si="2"/>
        <v>-1.5167966299106865</v>
      </c>
      <c r="M13" s="32">
        <f t="shared" si="3"/>
        <v>1.5167966299106865</v>
      </c>
      <c r="N13" s="32">
        <f t="shared" si="4"/>
        <v>2.300672016508416</v>
      </c>
      <c r="O13" s="32">
        <f t="shared" si="5"/>
        <v>0.41749372030325005</v>
      </c>
      <c r="P13" s="32">
        <f t="shared" si="6"/>
        <v>0.41836704838065369</v>
      </c>
      <c r="Q13" s="3">
        <f>IF(AND(Temp!fhor_indata=1,F13="",H12="in-sample"),1,IF(AND(Temp!fhor_indata=1,H12="out-sample",Q12&lt;ATA!XfHor),Q12+1,IF(F13="","",IF(AND(H13="out-sample",H12="in-sample"),1,IF(AND(H13="out-sample",H12="out-sample"),Q12+1,IF(ISNUMBER(Q12),Q12+1,1))))))</f>
        <v>12</v>
      </c>
      <c r="R13" s="3">
        <f t="shared" si="0"/>
        <v>70</v>
      </c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N13" s="38">
        <f>MAX(K2:K2001)</f>
        <v>365.53218735646067</v>
      </c>
      <c r="AO13" s="38">
        <f>MIN(K2:K2001)</f>
        <v>274.21444788331985</v>
      </c>
      <c r="AX13" s="63">
        <f t="shared" si="1"/>
        <v>361.79324999999994</v>
      </c>
    </row>
    <row r="14" spans="1:50" s="1" customFormat="1" ht="18.75" customHeight="1" x14ac:dyDescent="0.2">
      <c r="A14" s="6"/>
      <c r="B14" s="6"/>
      <c r="C14" s="6"/>
      <c r="D14" s="3"/>
      <c r="E14" s="70">
        <f>IF(ATA!E14="","",ATA!E14)</f>
        <v>13</v>
      </c>
      <c r="F14" s="49">
        <f>IF(ATA!F14="","",ATA!F14)</f>
        <v>361.4085</v>
      </c>
      <c r="G14" s="9">
        <f>IF(ATA!G14="","",ATA!G14)</f>
        <v>1</v>
      </c>
      <c r="H14" s="55" t="str">
        <f>IF(ATA!H14="","",ATA!H14)</f>
        <v>in-sample</v>
      </c>
      <c r="I14" s="31">
        <f>IF(AND(F13="",H13="in-sample"),"",IF(AND(Temp!fhor_indata=1,H13="out-sample",H14="out-sample"),I13,IF(AND(F14="",H13="out-sample"),"",IF(AND(Temp!optSeasCoef=0,Temp!sts_add=1),IF(H13="in-sample",IF(Q13=bigT,((pCell/bigT)*F13)+((1-(pCell/bigT))*(I13+J13)),IF(OR(F14="",COUNT($F$2:F13)&lt;=pCell),F13,((pCell/COUNT($F$2:F13))*F13)+((1-(pCell/COUNT($F$2:F13)))*(I13+J13)))),I13),IF(AND(Temp!optSeasCoef=0,Temp!sts_multp=1),IF(H13="in-sample",IF(Q13=bigT,((pCell/bigT)*F13)+((1-(pCell/bigT))*(I13*J13)),IF(OR(F14="",COUNT(F$2:$F13)&lt;=pCell),F13,((pCell/COUNT($F$2:F13))*F13)+((1-(pCell/COUNT($F$2:F13)))*(I13*J13)))),I13),IF(Temp!sts_add=1,IF(H13="in-sample",IF(Q13=bigT,((pCell/bigT)*AX13)+((1-(pCell/bigT))*(I13+J13)),IF(OR(F14="",COUNT($AX$2:AX13)&lt;=pCell),AX13,((pCell/COUNT($AX$2:AX13))*AX13)+((1-(pCell/COUNT($AX$2:AX13)))*(I13+J13)))),I13),IF(H13="in-sample",IF(Q13=bigT,((pCell/bigT)*AX13)+((1-(pCell/bigT))*(I13*J13)),IF(OR(F14="",COUNT($AX$2:AX13)&lt;=pCell),AX13,((pCell/COUNT($AX$2:AX13))*AX13)+((1-(pCell/COUNT($AX$2:AX13)))*(I13*J13)))),I13)))))))</f>
        <v>361.79324999999994</v>
      </c>
      <c r="J14" s="31">
        <f>IF(AND(F13="",H13="in-sample"),"",IF(AND(Temp!fhor_indata=1,H13="out-sample",H14="out-sample"),J13,IF(AND(F14="",H13="out-sample"),"",IF(AND(Temp!optSeasCoef=0,Temp!sts_add=1),IF(H13="in-sample",IF(Q13=bigT,((qCell/bigT)*(I14-I13))+((1-(qCell/bigT))*J13),IF(OR(F14="",COUNT($F$2:F13)&lt;=qCell),IF(COUNT($F$2:F13)=1,0,F13-F12),((qCell/COUNT($F$2:F13))*(I14-I13))+((1-(qCell/COUNT($F$2:F13)))*J13))),J13),IF(AND(Temp!optSeasCoef=0,Temp!sts_multp=1),IF(H13="in-sample",IF(Q13=bigT,((qCell/bigT)*(I14/I13))+((1-(qCell/bigT))*J13),IF(qCell=0,1,IF(OR(F14="",COUNT($F$2:F13)&lt;=qCell),IF(COUNT($F$2:F13)=1,1,F13/F12),((qCell/COUNT($F$2:F13))*(I14/I13))+((1-(qCell/COUNT($F$2:F13)))*J13)))),J13),IF(Temp!sts_add=1,IF(H13="in-sample",IF(Q13=bigT,((qCell/bigT)*(I14-I13))+((1-(qCell/bigT))*J13),IF(OR(F14="",COUNT($AX$2:AX13)&lt;=qCell),IF(COUNT($AX$2:AX13)=1,0,AX13-AX12),((qCell/COUNT($AX$2:AX13))*(I14-I13))+((1-(qCell/COUNT($AX$2:AX13)))*J13))),J13),IF(H13="in-sample",IF(Q13=bigT,((qCell/bigT)*(I14/I13))+((1-(qCell/bigT))*J13),IF(qCell=0,1,IF(OR(F14="",COUNT($AX$2:AX13)&lt;=qCell),IF(COUNT($AX$2:AX13)=1,1,AX13/AX12),((qCell/COUNT($AX$2:AX13))*(I14/I13))+((1-(qCell/COUNT($AX$2:AX13)))*J13)))),J13)))))))</f>
        <v>0.99800259320404872</v>
      </c>
      <c r="K14" s="31">
        <f>IF(H14="","",IF(AND(Temp!optSeasCoef=0,Temp!sts_add=1),IF(H14="out-sample",I14+(Q14*J14),I14+J14),IF(AND(Temp!optSeasCoef=0,Temp!sts_multp=1),IF(H14="out-sample",I14*(J14^Q14),I14*J14),IF(Temp!sts_add=1,IF(H14="out-sample",(I14+(Q14*J14))*G14,(I14+J14)*G14),IF(H14="out-sample",I14*(J14^Q14)*G14,I14*J14*G14)))))</f>
        <v>361.07060170372063</v>
      </c>
      <c r="L14" s="32">
        <f t="shared" si="2"/>
        <v>0.33789829627937706</v>
      </c>
      <c r="M14" s="32">
        <f t="shared" si="3"/>
        <v>0.33789829627937706</v>
      </c>
      <c r="N14" s="32">
        <f t="shared" si="4"/>
        <v>0.11417525862850568</v>
      </c>
      <c r="O14" s="32">
        <f t="shared" si="5"/>
        <v>9.3582333949370447E-2</v>
      </c>
      <c r="P14" s="32">
        <f t="shared" si="6"/>
        <v>9.353856616269153E-2</v>
      </c>
      <c r="Q14" s="3">
        <f>IF(AND(Temp!fhor_indata=1,F14="",H13="in-sample"),1,IF(AND(Temp!fhor_indata=1,H13="out-sample",Q13&lt;ATA!XfHor),Q13+1,IF(F14="","",IF(AND(H14="out-sample",H13="in-sample"),1,IF(AND(H14="out-sample",H13="out-sample"),Q13+1,IF(ISNUMBER(Q13),Q13+1,1))))))</f>
        <v>13</v>
      </c>
      <c r="R14" s="3">
        <f t="shared" si="0"/>
        <v>69</v>
      </c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X14" s="63">
        <f t="shared" si="1"/>
        <v>361.4085</v>
      </c>
    </row>
    <row r="15" spans="1:50" s="1" customFormat="1" ht="18.75" customHeight="1" thickBot="1" x14ac:dyDescent="0.25">
      <c r="A15" s="6"/>
      <c r="B15" s="6"/>
      <c r="C15" s="6"/>
      <c r="D15" s="3"/>
      <c r="E15" s="70">
        <f>IF(ATA!E15="","",ATA!E15)</f>
        <v>14</v>
      </c>
      <c r="F15" s="49">
        <f>IF(ATA!F15="","",ATA!F15)</f>
        <v>360.34829999999999</v>
      </c>
      <c r="G15" s="9">
        <f>IF(ATA!G15="","",ATA!G15)</f>
        <v>1</v>
      </c>
      <c r="H15" s="55" t="str">
        <f>IF(ATA!H15="","",ATA!H15)</f>
        <v>in-sample</v>
      </c>
      <c r="I15" s="31">
        <f>IF(AND(F14="",H14="in-sample"),"",IF(AND(Temp!fhor_indata=1,H14="out-sample",H15="out-sample"),I14,IF(AND(F15="",H14="out-sample"),"",IF(AND(Temp!optSeasCoef=0,Temp!sts_add=1),IF(H14="in-sample",IF(Q14=bigT,((pCell/bigT)*F14)+((1-(pCell/bigT))*(I14+J14)),IF(OR(F15="",COUNT($F$2:F14)&lt;=pCell),F14,((pCell/COUNT($F$2:F14))*F14)+((1-(pCell/COUNT($F$2:F14)))*(I14+J14)))),I14),IF(AND(Temp!optSeasCoef=0,Temp!sts_multp=1),IF(H14="in-sample",IF(Q14=bigT,((pCell/bigT)*F14)+((1-(pCell/bigT))*(I14*J14)),IF(OR(F15="",COUNT(F$2:$F14)&lt;=pCell),F14,((pCell/COUNT($F$2:F14))*F14)+((1-(pCell/COUNT($F$2:F14)))*(I14*J14)))),I14),IF(Temp!sts_add=1,IF(H14="in-sample",IF(Q14=bigT,((pCell/bigT)*AX14)+((1-(pCell/bigT))*(I14+J14)),IF(OR(F15="",COUNT($AX$2:AX14)&lt;=pCell),AX14,((pCell/COUNT($AX$2:AX14))*AX14)+((1-(pCell/COUNT($AX$2:AX14)))*(I14+J14)))),I14),IF(H14="in-sample",IF(Q14=bigT,((pCell/bigT)*AX14)+((1-(pCell/bigT))*(I14*J14)),IF(OR(F15="",COUNT($AX$2:AX14)&lt;=pCell),AX14,((pCell/COUNT($AX$2:AX14))*AX14)+((1-(pCell/COUNT($AX$2:AX14)))*(I14*J14)))),I14)))))))</f>
        <v>361.4085</v>
      </c>
      <c r="J15" s="31">
        <f>IF(AND(F14="",H14="in-sample"),"",IF(AND(Temp!fhor_indata=1,H14="out-sample",H15="out-sample"),J14,IF(AND(F15="",H14="out-sample"),"",IF(AND(Temp!optSeasCoef=0,Temp!sts_add=1),IF(H14="in-sample",IF(Q14=bigT,((qCell/bigT)*(I15-I14))+((1-(qCell/bigT))*J14),IF(OR(F15="",COUNT($F$2:F14)&lt;=qCell),IF(COUNT($F$2:F14)=1,0,F14-F13),((qCell/COUNT($F$2:F14))*(I15-I14))+((1-(qCell/COUNT($F$2:F14)))*J14))),J14),IF(AND(Temp!optSeasCoef=0,Temp!sts_multp=1),IF(H14="in-sample",IF(Q14=bigT,((qCell/bigT)*(I15/I14))+((1-(qCell/bigT))*J14),IF(qCell=0,1,IF(OR(F15="",COUNT($F$2:F14)&lt;=qCell),IF(COUNT($F$2:F14)=1,1,F14/F13),((qCell/COUNT($F$2:F14))*(I15/I14))+((1-(qCell/COUNT($F$2:F14)))*J14)))),J14),IF(Temp!sts_add=1,IF(H14="in-sample",IF(Q14=bigT,((qCell/bigT)*(I15-I14))+((1-(qCell/bigT))*J14),IF(OR(F15="",COUNT($AX$2:AX14)&lt;=qCell),IF(COUNT($AX$2:AX14)=1,0,AX14-AX13),((qCell/COUNT($AX$2:AX14))*(I15-I14))+((1-(qCell/COUNT($AX$2:AX14)))*J14))),J14),IF(H14="in-sample",IF(Q14=bigT,((qCell/bigT)*(I15/I14))+((1-(qCell/bigT))*J14),IF(qCell=0,1,IF(OR(F15="",COUNT($AX$2:AX14)&lt;=qCell),IF(COUNT($AX$2:AX14)=1,1,AX14/AX13),((qCell/COUNT($AX$2:AX14))*(I15/I14))+((1-(qCell/COUNT($AX$2:AX14)))*J14)))),J14)))))))</f>
        <v>0.99872101944989145</v>
      </c>
      <c r="K15" s="31">
        <f>IF(H15="","",IF(AND(Temp!optSeasCoef=0,Temp!sts_add=1),IF(H15="out-sample",I15+(Q15*J15),I15+J15),IF(AND(Temp!optSeasCoef=0,Temp!sts_multp=1),IF(H15="out-sample",I15*(J15^Q15),I15*J15),IF(Temp!sts_add=1,IF(H15="out-sample",(I15+(Q15*J15))*G15,(I15+J15)*G15),IF(H15="out-sample",I15*(J15^Q15)*G15,I15*J15*G15)))))</f>
        <v>360.94626555785612</v>
      </c>
      <c r="L15" s="32">
        <f t="shared" si="2"/>
        <v>-0.59796555785612782</v>
      </c>
      <c r="M15" s="32">
        <f t="shared" si="3"/>
        <v>0.59796555785612782</v>
      </c>
      <c r="N15" s="32">
        <f t="shared" si="4"/>
        <v>0.35756280838219012</v>
      </c>
      <c r="O15" s="32">
        <f t="shared" si="5"/>
        <v>0.16566608797903737</v>
      </c>
      <c r="P15" s="32">
        <f t="shared" si="6"/>
        <v>0.1658034280054933</v>
      </c>
      <c r="Q15" s="3">
        <f>IF(AND(Temp!fhor_indata=1,F15="",H14="in-sample"),1,IF(AND(Temp!fhor_indata=1,H14="out-sample",Q14&lt;ATA!XfHor),Q14+1,IF(F15="","",IF(AND(H15="out-sample",H14="in-sample"),1,IF(AND(H15="out-sample",H14="out-sample"),Q14+1,IF(ISNUMBER(Q14),Q14+1,1))))))</f>
        <v>14</v>
      </c>
      <c r="R15" s="3">
        <f t="shared" si="0"/>
        <v>68</v>
      </c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N15" s="38">
        <f>ROUNDUP(MAX(AN12:AN13)*1.1,0)</f>
        <v>403</v>
      </c>
      <c r="AO15" s="38">
        <f>ROUNDDOWN(MIN(AO12:AO13)*0.9,0)</f>
        <v>246</v>
      </c>
      <c r="AX15" s="63">
        <f t="shared" si="1"/>
        <v>360.34829999999999</v>
      </c>
    </row>
    <row r="16" spans="1:50" s="1" customFormat="1" ht="18.75" customHeight="1" thickBot="1" x14ac:dyDescent="0.25">
      <c r="A16" s="108" t="s">
        <v>16</v>
      </c>
      <c r="B16" s="109"/>
      <c r="C16" s="6"/>
      <c r="D16" s="3"/>
      <c r="E16" s="70">
        <f>IF(ATA!E16="","",ATA!E16)</f>
        <v>15</v>
      </c>
      <c r="F16" s="49">
        <f>IF(ATA!F16="","",ATA!F16)</f>
        <v>357.74775</v>
      </c>
      <c r="G16" s="9">
        <f>IF(ATA!G16="","",ATA!G16)</f>
        <v>1</v>
      </c>
      <c r="H16" s="55" t="str">
        <f>IF(ATA!H16="","",ATA!H16)</f>
        <v>in-sample</v>
      </c>
      <c r="I16" s="31">
        <f>IF(AND(F15="",H15="in-sample"),"",IF(AND(Temp!fhor_indata=1,H15="out-sample",H16="out-sample"),I15,IF(AND(F16="",H15="out-sample"),"",IF(AND(Temp!optSeasCoef=0,Temp!sts_add=1),IF(H15="in-sample",IF(Q15=bigT,((pCell/bigT)*F15)+((1-(pCell/bigT))*(I15+J15)),IF(OR(F16="",COUNT($F$2:F15)&lt;=pCell),F15,((pCell/COUNT($F$2:F15))*F15)+((1-(pCell/COUNT($F$2:F15)))*(I15+J15)))),I15),IF(AND(Temp!optSeasCoef=0,Temp!sts_multp=1),IF(H15="in-sample",IF(Q15=bigT,((pCell/bigT)*F15)+((1-(pCell/bigT))*(I15*J15)),IF(OR(F16="",COUNT(F$2:$F15)&lt;=pCell),F15,((pCell/COUNT($F$2:F15))*F15)+((1-(pCell/COUNT($F$2:F15)))*(I15*J15)))),I15),IF(Temp!sts_add=1,IF(H15="in-sample",IF(Q15=bigT,((pCell/bigT)*AX15)+((1-(pCell/bigT))*(I15+J15)),IF(OR(F16="",COUNT($AX$2:AX15)&lt;=pCell),AX15,((pCell/COUNT($AX$2:AX15))*AX15)+((1-(pCell/COUNT($AX$2:AX15)))*(I15+J15)))),I15),IF(H15="in-sample",IF(Q15=bigT,((pCell/bigT)*AX15)+((1-(pCell/bigT))*(I15*J15)),IF(OR(F16="",COUNT($AX$2:AX15)&lt;=pCell),AX15,((pCell/COUNT($AX$2:AX15))*AX15)+((1-(pCell/COUNT($AX$2:AX15)))*(I15*J15)))),I15)))))))</f>
        <v>360.34829999999999</v>
      </c>
      <c r="J16" s="31">
        <f>IF(AND(F15="",H15="in-sample"),"",IF(AND(Temp!fhor_indata=1,H15="out-sample",H16="out-sample"),J15,IF(AND(F16="",H15="out-sample"),"",IF(AND(Temp!optSeasCoef=0,Temp!sts_add=1),IF(H15="in-sample",IF(Q15=bigT,((qCell/bigT)*(I16-I15))+((1-(qCell/bigT))*J15),IF(OR(F16="",COUNT($F$2:F15)&lt;=qCell),IF(COUNT($F$2:F15)=1,0,F15-F14),((qCell/COUNT($F$2:F15))*(I16-I15))+((1-(qCell/COUNT($F$2:F15)))*J15))),J15),IF(AND(Temp!optSeasCoef=0,Temp!sts_multp=1),IF(H15="in-sample",IF(Q15=bigT,((qCell/bigT)*(I16/I15))+((1-(qCell/bigT))*J15),IF(qCell=0,1,IF(OR(F16="",COUNT($F$2:F15)&lt;=qCell),IF(COUNT($F$2:F15)=1,1,F15/F14),((qCell/COUNT($F$2:F15))*(I16/I15))+((1-(qCell/COUNT($F$2:F15)))*J15)))),J15),IF(Temp!sts_add=1,IF(H15="in-sample",IF(Q15=bigT,((qCell/bigT)*(I16-I15))+((1-(qCell/bigT))*J15),IF(OR(F16="",COUNT($AX$2:AX15)&lt;=qCell),IF(COUNT($AX$2:AX15)=1,0,AX15-AX14),((qCell/COUNT($AX$2:AX15))*(I16-I15))+((1-(qCell/COUNT($AX$2:AX15)))*J15))),J15),IF(H15="in-sample",IF(Q15=bigT,((qCell/bigT)*(I16/I15))+((1-(qCell/bigT))*J15),IF(qCell=0,1,IF(OR(F16="",COUNT($AX$2:AX15)&lt;=qCell),IF(COUNT($AX$2:AX15)=1,1,AX15/AX14),((qCell/COUNT($AX$2:AX15))*(I16/I15))+((1-(qCell/COUNT($AX$2:AX15)))*J15)))),J15)))))))</f>
        <v>0.99753920370507221</v>
      </c>
      <c r="K16" s="31">
        <f>IF(H16="","",IF(AND(Temp!optSeasCoef=0,Temp!sts_add=1),IF(H16="out-sample",I16+(Q16*J16),I16+J16),IF(AND(Temp!optSeasCoef=0,Temp!sts_multp=1),IF(H16="out-sample",I16*(J16^Q16),I16*J16),IF(Temp!sts_add=1,IF(H16="out-sample",(I16+(Q16*J16))*G16,(I16+J16)*G16),IF(H16="out-sample",I16*(J16^Q16)*G16,I16*J16*G16)))))</f>
        <v>359.46155623847648</v>
      </c>
      <c r="L16" s="32">
        <f t="shared" si="2"/>
        <v>-1.7138062384764794</v>
      </c>
      <c r="M16" s="32">
        <f t="shared" si="3"/>
        <v>1.7138062384764794</v>
      </c>
      <c r="N16" s="32">
        <f t="shared" si="4"/>
        <v>2.9371318230408994</v>
      </c>
      <c r="O16" s="32">
        <f t="shared" si="5"/>
        <v>0.47677038301684033</v>
      </c>
      <c r="P16" s="32">
        <f t="shared" si="6"/>
        <v>0.47790964884848497</v>
      </c>
      <c r="Q16" s="3">
        <f>IF(AND(Temp!fhor_indata=1,F16="",H15="in-sample"),1,IF(AND(Temp!fhor_indata=1,H15="out-sample",Q15&lt;ATA!XfHor),Q15+1,IF(F16="","",IF(AND(H16="out-sample",H15="in-sample"),1,IF(AND(H16="out-sample",H15="out-sample"),Q15+1,IF(ISNUMBER(Q15),Q15+1,1))))))</f>
        <v>15</v>
      </c>
      <c r="R16" s="3">
        <f t="shared" si="0"/>
        <v>67</v>
      </c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X16" s="63">
        <f t="shared" si="1"/>
        <v>357.74775</v>
      </c>
    </row>
    <row r="17" spans="1:50" s="1" customFormat="1" ht="18.75" customHeight="1" x14ac:dyDescent="0.25">
      <c r="A17" s="25" t="s">
        <v>25</v>
      </c>
      <c r="B17" s="25" t="s">
        <v>26</v>
      </c>
      <c r="C17" s="6"/>
      <c r="D17" s="3"/>
      <c r="E17" s="70">
        <f>IF(ATA!E17="","",ATA!E17)</f>
        <v>16</v>
      </c>
      <c r="F17" s="49">
        <f>IF(ATA!F17="","",ATA!F17)</f>
        <v>356.11244999999997</v>
      </c>
      <c r="G17" s="9">
        <f>IF(ATA!G17="","",ATA!G17)</f>
        <v>1</v>
      </c>
      <c r="H17" s="55" t="str">
        <f>IF(ATA!H17="","",ATA!H17)</f>
        <v>in-sample</v>
      </c>
      <c r="I17" s="31">
        <f>IF(AND(F16="",H16="in-sample"),"",IF(AND(Temp!fhor_indata=1,H16="out-sample",H17="out-sample"),I16,IF(AND(F17="",H16="out-sample"),"",IF(AND(Temp!optSeasCoef=0,Temp!sts_add=1),IF(H16="in-sample",IF(Q16=bigT,((pCell/bigT)*F16)+((1-(pCell/bigT))*(I16+J16)),IF(OR(F17="",COUNT($F$2:F16)&lt;=pCell),F16,((pCell/COUNT($F$2:F16))*F16)+((1-(pCell/COUNT($F$2:F16)))*(I16+J16)))),I16),IF(AND(Temp!optSeasCoef=0,Temp!sts_multp=1),IF(H16="in-sample",IF(Q16=bigT,((pCell/bigT)*F16)+((1-(pCell/bigT))*(I16*J16)),IF(OR(F17="",COUNT(F$2:$F16)&lt;=pCell),F16,((pCell/COUNT($F$2:F16))*F16)+((1-(pCell/COUNT($F$2:F16)))*(I16*J16)))),I16),IF(Temp!sts_add=1,IF(H16="in-sample",IF(Q16=bigT,((pCell/bigT)*AX16)+((1-(pCell/bigT))*(I16+J16)),IF(OR(F17="",COUNT($AX$2:AX16)&lt;=pCell),AX16,((pCell/COUNT($AX$2:AX16))*AX16)+((1-(pCell/COUNT($AX$2:AX16)))*(I16+J16)))),I16),IF(H16="in-sample",IF(Q16=bigT,((pCell/bigT)*AX16)+((1-(pCell/bigT))*(I16*J16)),IF(OR(F17="",COUNT($AX$2:AX16)&lt;=pCell),AX16,((pCell/COUNT($AX$2:AX16))*AX16)+((1-(pCell/COUNT($AX$2:AX16)))*(I16*J16)))),I16)))))))</f>
        <v>357.74775</v>
      </c>
      <c r="J17" s="31">
        <f>IF(AND(F16="",H16="in-sample"),"",IF(AND(Temp!fhor_indata=1,H16="out-sample",H17="out-sample"),J16,IF(AND(F17="",H16="out-sample"),"",IF(AND(Temp!optSeasCoef=0,Temp!sts_add=1),IF(H16="in-sample",IF(Q16=bigT,((qCell/bigT)*(I17-I16))+((1-(qCell/bigT))*J16),IF(OR(F17="",COUNT($F$2:F16)&lt;=qCell),IF(COUNT($F$2:F16)=1,0,F16-F15),((qCell/COUNT($F$2:F16))*(I17-I16))+((1-(qCell/COUNT($F$2:F16)))*J16))),J16),IF(AND(Temp!optSeasCoef=0,Temp!sts_multp=1),IF(H16="in-sample",IF(Q16=bigT,((qCell/bigT)*(I17/I16))+((1-(qCell/bigT))*J16),IF(qCell=0,1,IF(OR(F17="",COUNT($F$2:F16)&lt;=qCell),IF(COUNT($F$2:F16)=1,1,F16/F15),((qCell/COUNT($F$2:F16))*(I17/I16))+((1-(qCell/COUNT($F$2:F16)))*J16)))),J16),IF(Temp!sts_add=1,IF(H16="in-sample",IF(Q16=bigT,((qCell/bigT)*(I17-I16))+((1-(qCell/bigT))*J16),IF(OR(F17="",COUNT($AX$2:AX16)&lt;=qCell),IF(COUNT($AX$2:AX16)=1,0,AX16-AX15),((qCell/COUNT($AX$2:AX16))*(I17-I16))+((1-(qCell/COUNT($AX$2:AX16)))*J16))),J16),IF(H16="in-sample",IF(Q16=bigT,((qCell/bigT)*(I17/I16))+((1-(qCell/bigT))*J16),IF(qCell=0,1,IF(OR(F17="",COUNT($AX$2:AX16)&lt;=qCell),IF(COUNT($AX$2:AX16)=1,1,AX16/AX15),((qCell/COUNT($AX$2:AX16))*(I17/I16))+((1-(qCell/COUNT($AX$2:AX16)))*J16)))),J16)))))))</f>
        <v>0.99436855605024033</v>
      </c>
      <c r="K17" s="31">
        <f>IF(H17="","",IF(AND(Temp!optSeasCoef=0,Temp!sts_add=1),IF(H17="out-sample",I17+(Q17*J17),I17+J17),IF(AND(Temp!optSeasCoef=0,Temp!sts_multp=1),IF(H17="out-sample",I17*(J17^Q17),I17*J17),IF(Temp!sts_add=1,IF(H17="out-sample",(I17+(Q17*J17))*G17,(I17+J17)*G17),IF(H17="out-sample",I17*(J17^Q17)*G17,I17*J17*G17)))))</f>
        <v>355.73311359772237</v>
      </c>
      <c r="L17" s="32">
        <f t="shared" si="2"/>
        <v>0.37933640227760179</v>
      </c>
      <c r="M17" s="32">
        <f t="shared" si="3"/>
        <v>0.37933640227760179</v>
      </c>
      <c r="N17" s="32">
        <f t="shared" si="4"/>
        <v>0.14389610609291453</v>
      </c>
      <c r="O17" s="32">
        <f t="shared" si="5"/>
        <v>0.1066351114860145</v>
      </c>
      <c r="P17" s="32">
        <f t="shared" si="6"/>
        <v>0.10657828654867398</v>
      </c>
      <c r="Q17" s="3">
        <f>IF(AND(Temp!fhor_indata=1,F17="",H16="in-sample"),1,IF(AND(Temp!fhor_indata=1,H16="out-sample",Q16&lt;ATA!XfHor),Q16+1,IF(F17="","",IF(AND(H17="out-sample",H16="in-sample"),1,IF(AND(H17="out-sample",H16="out-sample"),Q16+1,IF(ISNUMBER(Q16),Q16+1,1))))))</f>
        <v>16</v>
      </c>
      <c r="R17" s="3">
        <f t="shared" si="0"/>
        <v>66</v>
      </c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M17" s="1" t="b">
        <f>ISNUMBER(criteriaP)</f>
        <v>0</v>
      </c>
      <c r="AN17" s="1" t="b">
        <f>ISNUMBER(criteriaQ)</f>
        <v>0</v>
      </c>
      <c r="AX17" s="63">
        <f t="shared" si="1"/>
        <v>356.11244999999997</v>
      </c>
    </row>
    <row r="18" spans="1:50" s="1" customFormat="1" ht="18.75" customHeight="1" thickBot="1" x14ac:dyDescent="0.3">
      <c r="A18" s="27">
        <f>AVERAGEIF($H$3:$H$2001,"in-sample",$M$3:$M$2001)</f>
        <v>2.8597079118952671</v>
      </c>
      <c r="B18" s="27">
        <f>AVERAGEIF($H$3:$H$2001,"in-sample",$N$3:$N$2001)</f>
        <v>38.595842585928281</v>
      </c>
      <c r="C18" s="6"/>
      <c r="D18" s="3"/>
      <c r="E18" s="70">
        <f>IF(ATA!E18="","",ATA!E18)</f>
        <v>17</v>
      </c>
      <c r="F18" s="49">
        <f>IF(ATA!F18="","",ATA!F18)</f>
        <v>355.23540000000003</v>
      </c>
      <c r="G18" s="9">
        <f>IF(ATA!G18="","",ATA!G18)</f>
        <v>1</v>
      </c>
      <c r="H18" s="55" t="str">
        <f>IF(ATA!H18="","",ATA!H18)</f>
        <v>in-sample</v>
      </c>
      <c r="I18" s="31">
        <f>IF(AND(F17="",H17="in-sample"),"",IF(AND(Temp!fhor_indata=1,H17="out-sample",H18="out-sample"),I17,IF(AND(F18="",H17="out-sample"),"",IF(AND(Temp!optSeasCoef=0,Temp!sts_add=1),IF(H17="in-sample",IF(Q17=bigT,((pCell/bigT)*F17)+((1-(pCell/bigT))*(I17+J17)),IF(OR(F18="",COUNT($F$2:F17)&lt;=pCell),F17,((pCell/COUNT($F$2:F17))*F17)+((1-(pCell/COUNT($F$2:F17)))*(I17+J17)))),I17),IF(AND(Temp!optSeasCoef=0,Temp!sts_multp=1),IF(H17="in-sample",IF(Q17=bigT,((pCell/bigT)*F17)+((1-(pCell/bigT))*(I17*J17)),IF(OR(F18="",COUNT(F$2:$F17)&lt;=pCell),F17,((pCell/COUNT($F$2:F17))*F17)+((1-(pCell/COUNT($F$2:F17)))*(I17*J17)))),I17),IF(Temp!sts_add=1,IF(H17="in-sample",IF(Q17=bigT,((pCell/bigT)*AX17)+((1-(pCell/bigT))*(I17+J17)),IF(OR(F18="",COUNT($AX$2:AX17)&lt;=pCell),AX17,((pCell/COUNT($AX$2:AX17))*AX17)+((1-(pCell/COUNT($AX$2:AX17)))*(I17+J17)))),I17),IF(H17="in-sample",IF(Q17=bigT,((pCell/bigT)*AX17)+((1-(pCell/bigT))*(I17*J17)),IF(OR(F18="",COUNT($AX$2:AX17)&lt;=pCell),AX17,((pCell/COUNT($AX$2:AX17))*AX17)+((1-(pCell/COUNT($AX$2:AX17)))*(I17*J17)))),I17)))))))</f>
        <v>356.11244999999997</v>
      </c>
      <c r="J18" s="31">
        <f>IF(AND(F17="",H17="in-sample"),"",IF(AND(Temp!fhor_indata=1,H17="out-sample",H18="out-sample"),J17,IF(AND(F18="",H17="out-sample"),"",IF(AND(Temp!optSeasCoef=0,Temp!sts_add=1),IF(H17="in-sample",IF(Q17=bigT,((qCell/bigT)*(I18-I17))+((1-(qCell/bigT))*J17),IF(OR(F18="",COUNT($F$2:F17)&lt;=qCell),IF(COUNT($F$2:F17)=1,0,F17-F16),((qCell/COUNT($F$2:F17))*(I18-I17))+((1-(qCell/COUNT($F$2:F17)))*J17))),J17),IF(AND(Temp!optSeasCoef=0,Temp!sts_multp=1),IF(H17="in-sample",IF(Q17=bigT,((qCell/bigT)*(I18/I17))+((1-(qCell/bigT))*J17),IF(qCell=0,1,IF(OR(F18="",COUNT($F$2:F17)&lt;=qCell),IF(COUNT($F$2:F17)=1,1,F17/F16),((qCell/COUNT($F$2:F17))*(I18/I17))+((1-(qCell/COUNT($F$2:F17)))*J17)))),J17),IF(Temp!sts_add=1,IF(H17="in-sample",IF(Q17=bigT,((qCell/bigT)*(I18-I17))+((1-(qCell/bigT))*J17),IF(OR(F18="",COUNT($AX$2:AX17)&lt;=qCell),IF(COUNT($AX$2:AX17)=1,0,AX17-AX16),((qCell/COUNT($AX$2:AX17))*(I18-I17))+((1-(qCell/COUNT($AX$2:AX17)))*J17))),J17),IF(H17="in-sample",IF(Q17=bigT,((qCell/bigT)*(I18/I17))+((1-(qCell/bigT))*J17),IF(qCell=0,1,IF(OR(F18="",COUNT($AX$2:AX17)&lt;=qCell),IF(COUNT($AX$2:AX17)=1,1,AX17/AX16),((qCell/COUNT($AX$2:AX17))*(I18/I17))+((1-(qCell/COUNT($AX$2:AX17)))*J17)))),J17)))))))</f>
        <v>0.99503127231169408</v>
      </c>
      <c r="K18" s="31">
        <f>IF(H18="","",IF(AND(Temp!optSeasCoef=0,Temp!sts_add=1),IF(H18="out-sample",I18+(Q18*J18),I18+J18),IF(AND(Temp!optSeasCoef=0,Temp!sts_multp=1),IF(H18="out-sample",I18*(J18^Q18),I18*J18),IF(Temp!sts_add=1,IF(H18="out-sample",(I18+(Q18*J18))*G18,(I18+J18)*G18),IF(H18="out-sample",I18*(J18^Q18)*G18,I18*J18*G18)))))</f>
        <v>354.34302420953452</v>
      </c>
      <c r="L18" s="32">
        <f t="shared" si="2"/>
        <v>0.89237579046550763</v>
      </c>
      <c r="M18" s="32">
        <f t="shared" si="3"/>
        <v>0.89237579046550763</v>
      </c>
      <c r="N18" s="32">
        <f t="shared" si="4"/>
        <v>0.79633455140893961</v>
      </c>
      <c r="O18" s="32">
        <f t="shared" si="5"/>
        <v>0.25183952540231663</v>
      </c>
      <c r="P18" s="32">
        <f t="shared" si="6"/>
        <v>0.25152280847874087</v>
      </c>
      <c r="Q18" s="3">
        <f>IF(AND(Temp!fhor_indata=1,F18="",H17="in-sample"),1,IF(AND(Temp!fhor_indata=1,H17="out-sample",Q17&lt;ATA!XfHor),Q17+1,IF(F18="","",IF(AND(H18="out-sample",H17="in-sample"),1,IF(AND(H18="out-sample",H17="out-sample"),Q17+1,IF(ISNUMBER(Q17),Q17+1,1))))))</f>
        <v>17</v>
      </c>
      <c r="R18" s="3">
        <f t="shared" si="0"/>
        <v>65</v>
      </c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X18" s="63">
        <f t="shared" si="1"/>
        <v>355.23540000000003</v>
      </c>
    </row>
    <row r="19" spans="1:50" s="1" customFormat="1" ht="18.75" customHeight="1" x14ac:dyDescent="0.25">
      <c r="A19" s="25" t="s">
        <v>27</v>
      </c>
      <c r="B19" s="25" t="s">
        <v>28</v>
      </c>
      <c r="C19" s="6"/>
      <c r="D19" s="3"/>
      <c r="E19" s="70">
        <f>IF(ATA!E19="","",ATA!E19)</f>
        <v>18</v>
      </c>
      <c r="F19" s="49">
        <f>IF(ATA!F19="","",ATA!F19)</f>
        <v>353.57625000000007</v>
      </c>
      <c r="G19" s="9">
        <f>IF(ATA!G19="","",ATA!G19)</f>
        <v>1</v>
      </c>
      <c r="H19" s="55" t="str">
        <f>IF(ATA!H19="","",ATA!H19)</f>
        <v>in-sample</v>
      </c>
      <c r="I19" s="31">
        <f>IF(AND(F18="",H18="in-sample"),"",IF(AND(Temp!fhor_indata=1,H18="out-sample",H19="out-sample"),I18,IF(AND(F19="",H18="out-sample"),"",IF(AND(Temp!optSeasCoef=0,Temp!sts_add=1),IF(H18="in-sample",IF(Q18=bigT,((pCell/bigT)*F18)+((1-(pCell/bigT))*(I18+J18)),IF(OR(F19="",COUNT($F$2:F18)&lt;=pCell),F18,((pCell/COUNT($F$2:F18))*F18)+((1-(pCell/COUNT($F$2:F18)))*(I18+J18)))),I18),IF(AND(Temp!optSeasCoef=0,Temp!sts_multp=1),IF(H18="in-sample",IF(Q18=bigT,((pCell/bigT)*F18)+((1-(pCell/bigT))*(I18*J18)),IF(OR(F19="",COUNT(F$2:$F18)&lt;=pCell),F18,((pCell/COUNT($F$2:F18))*F18)+((1-(pCell/COUNT($F$2:F18)))*(I18*J18)))),I18),IF(Temp!sts_add=1,IF(H18="in-sample",IF(Q18=bigT,((pCell/bigT)*AX18)+((1-(pCell/bigT))*(I18+J18)),IF(OR(F19="",COUNT($AX$2:AX18)&lt;=pCell),AX18,((pCell/COUNT($AX$2:AX18))*AX18)+((1-(pCell/COUNT($AX$2:AX18)))*(I18+J18)))),I18),IF(H18="in-sample",IF(Q18=bigT,((pCell/bigT)*AX18)+((1-(pCell/bigT))*(I18*J18)),IF(OR(F19="",COUNT($AX$2:AX18)&lt;=pCell),AX18,((pCell/COUNT($AX$2:AX18))*AX18)+((1-(pCell/COUNT($AX$2:AX18)))*(I18*J18)))),I18)))))))</f>
        <v>355.23540000000003</v>
      </c>
      <c r="J19" s="31">
        <f>IF(AND(F18="",H18="in-sample"),"",IF(AND(Temp!fhor_indata=1,H18="out-sample",H19="out-sample"),J18,IF(AND(F19="",H18="out-sample"),"",IF(AND(Temp!optSeasCoef=0,Temp!sts_add=1),IF(H18="in-sample",IF(Q18=bigT,((qCell/bigT)*(I19-I18))+((1-(qCell/bigT))*J18),IF(OR(F19="",COUNT($F$2:F18)&lt;=qCell),IF(COUNT($F$2:F18)=1,0,F18-F17),((qCell/COUNT($F$2:F18))*(I19-I18))+((1-(qCell/COUNT($F$2:F18)))*J18))),J18),IF(AND(Temp!optSeasCoef=0,Temp!sts_multp=1),IF(H18="in-sample",IF(Q18=bigT,((qCell/bigT)*(I19/I18))+((1-(qCell/bigT))*J18),IF(qCell=0,1,IF(OR(F19="",COUNT($F$2:F18)&lt;=qCell),IF(COUNT($F$2:F18)=1,1,F18/F17),((qCell/COUNT($F$2:F18))*(I19/I18))+((1-(qCell/COUNT($F$2:F18)))*J18)))),J18),IF(Temp!sts_add=1,IF(H18="in-sample",IF(Q18=bigT,((qCell/bigT)*(I19-I18))+((1-(qCell/bigT))*J18),IF(OR(F19="",COUNT($AX$2:AX18)&lt;=qCell),IF(COUNT($AX$2:AX18)=1,0,AX18-AX17),((qCell/COUNT($AX$2:AX18))*(I19-I18))+((1-(qCell/COUNT($AX$2:AX18)))*J18))),J18),IF(H18="in-sample",IF(Q18=bigT,((qCell/bigT)*(I19/I18))+((1-(qCell/bigT))*J18),IF(qCell=0,1,IF(OR(F19="",COUNT($AX$2:AX18)&lt;=qCell),IF(COUNT($AX$2:AX18)=1,1,AX18/AX17),((qCell/COUNT($AX$2:AX18))*(I19/I18))+((1-(qCell/COUNT($AX$2:AX18)))*J18)))),J18)))))))</f>
        <v>0.99650532056686725</v>
      </c>
      <c r="K19" s="31">
        <f>IF(H19="","",IF(AND(Temp!optSeasCoef=0,Temp!sts_add=1),IF(H19="out-sample",I19+(Q19*J19),I19+J19),IF(AND(Temp!optSeasCoef=0,Temp!sts_multp=1),IF(H19="out-sample",I19*(J19^Q19),I19*J19),IF(Temp!sts_add=1,IF(H19="out-sample",(I19+(Q19*J19))*G19,(I19+J19)*G19),IF(H19="out-sample",I19*(J19^Q19)*G19,I19*J19*G19)))))</f>
        <v>353.99396615369932</v>
      </c>
      <c r="L19" s="32">
        <f t="shared" si="2"/>
        <v>-0.41771615369924575</v>
      </c>
      <c r="M19" s="32">
        <f t="shared" si="3"/>
        <v>0.41771615369924575</v>
      </c>
      <c r="N19" s="32">
        <f t="shared" si="4"/>
        <v>0.17448678506129189</v>
      </c>
      <c r="O19" s="32">
        <f t="shared" si="5"/>
        <v>0.11800092477222597</v>
      </c>
      <c r="P19" s="32">
        <f t="shared" si="6"/>
        <v>0.11807058696447698</v>
      </c>
      <c r="Q19" s="3">
        <f>IF(AND(Temp!fhor_indata=1,F19="",H18="in-sample"),1,IF(AND(Temp!fhor_indata=1,H18="out-sample",Q18&lt;ATA!XfHor),Q18+1,IF(F19="","",IF(AND(H19="out-sample",H18="in-sample"),1,IF(AND(H19="out-sample",H18="out-sample"),Q18+1,IF(ISNUMBER(Q18),Q18+1,1))))))</f>
        <v>18</v>
      </c>
      <c r="R19" s="3">
        <f t="shared" si="0"/>
        <v>64</v>
      </c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X19" s="63">
        <f t="shared" si="1"/>
        <v>353.57625000000007</v>
      </c>
    </row>
    <row r="20" spans="1:50" s="1" customFormat="1" ht="18.75" customHeight="1" thickBot="1" x14ac:dyDescent="0.3">
      <c r="A20" s="27">
        <f>AVERAGEIF($H$3:$H$2001,"in-sample",$O$3:$O$2001)</f>
        <v>0.8410586639184181</v>
      </c>
      <c r="B20" s="27">
        <f>AVERAGEIF($H$3:$H$2001,"in-sample",$P$3:$P$2001)</f>
        <v>0.85390209626572544</v>
      </c>
      <c r="C20" s="6"/>
      <c r="D20" s="3"/>
      <c r="E20" s="70">
        <f>IF(ATA!E20="","",ATA!E20)</f>
        <v>19</v>
      </c>
      <c r="F20" s="49">
        <f>IF(ATA!F20="","",ATA!F20)</f>
        <v>347.49270000000001</v>
      </c>
      <c r="G20" s="9">
        <f>IF(ATA!G20="","",ATA!G20)</f>
        <v>1</v>
      </c>
      <c r="H20" s="55" t="str">
        <f>IF(ATA!H20="","",ATA!H20)</f>
        <v>in-sample</v>
      </c>
      <c r="I20" s="31">
        <f>IF(AND(F19="",H19="in-sample"),"",IF(AND(Temp!fhor_indata=1,H19="out-sample",H20="out-sample"),I19,IF(AND(F20="",H19="out-sample"),"",IF(AND(Temp!optSeasCoef=0,Temp!sts_add=1),IF(H19="in-sample",IF(Q19=bigT,((pCell/bigT)*F19)+((1-(pCell/bigT))*(I19+J19)),IF(OR(F20="",COUNT($F$2:F19)&lt;=pCell),F19,((pCell/COUNT($F$2:F19))*F19)+((1-(pCell/COUNT($F$2:F19)))*(I19+J19)))),I19),IF(AND(Temp!optSeasCoef=0,Temp!sts_multp=1),IF(H19="in-sample",IF(Q19=bigT,((pCell/bigT)*F19)+((1-(pCell/bigT))*(I19*J19)),IF(OR(F20="",COUNT(F$2:$F19)&lt;=pCell),F19,((pCell/COUNT($F$2:F19))*F19)+((1-(pCell/COUNT($F$2:F19)))*(I19*J19)))),I19),IF(Temp!sts_add=1,IF(H19="in-sample",IF(Q19=bigT,((pCell/bigT)*AX19)+((1-(pCell/bigT))*(I19+J19)),IF(OR(F20="",COUNT($AX$2:AX19)&lt;=pCell),AX19,((pCell/COUNT($AX$2:AX19))*AX19)+((1-(pCell/COUNT($AX$2:AX19)))*(I19+J19)))),I19),IF(H19="in-sample",IF(Q19=bigT,((pCell/bigT)*AX19)+((1-(pCell/bigT))*(I19*J19)),IF(OR(F20="",COUNT($AX$2:AX19)&lt;=pCell),AX19,((pCell/COUNT($AX$2:AX19))*AX19)+((1-(pCell/COUNT($AX$2:AX19)))*(I19*J19)))),I19)))))))</f>
        <v>353.57625000000007</v>
      </c>
      <c r="J20" s="31">
        <f>IF(AND(F19="",H19="in-sample"),"",IF(AND(Temp!fhor_indata=1,H19="out-sample",H20="out-sample"),J19,IF(AND(F20="",H19="out-sample"),"",IF(AND(Temp!optSeasCoef=0,Temp!sts_add=1),IF(H19="in-sample",IF(Q19=bigT,((qCell/bigT)*(I20-I19))+((1-(qCell/bigT))*J19),IF(OR(F20="",COUNT($F$2:F19)&lt;=qCell),IF(COUNT($F$2:F19)=1,0,F19-F18),((qCell/COUNT($F$2:F19))*(I20-I19))+((1-(qCell/COUNT($F$2:F19)))*J19))),J19),IF(AND(Temp!optSeasCoef=0,Temp!sts_multp=1),IF(H19="in-sample",IF(Q19=bigT,((qCell/bigT)*(I20/I19))+((1-(qCell/bigT))*J19),IF(qCell=0,1,IF(OR(F20="",COUNT($F$2:F19)&lt;=qCell),IF(COUNT($F$2:F19)=1,1,F19/F18),((qCell/COUNT($F$2:F19))*(I20/I19))+((1-(qCell/COUNT($F$2:F19)))*J19)))),J19),IF(Temp!sts_add=1,IF(H19="in-sample",IF(Q19=bigT,((qCell/bigT)*(I20-I19))+((1-(qCell/bigT))*J19),IF(OR(F20="",COUNT($AX$2:AX19)&lt;=qCell),IF(COUNT($AX$2:AX19)=1,0,AX19-AX18),((qCell/COUNT($AX$2:AX19))*(I20-I19))+((1-(qCell/COUNT($AX$2:AX19)))*J19))),J19),IF(H19="in-sample",IF(Q19=bigT,((qCell/bigT)*(I20/I19))+((1-(qCell/bigT))*J19),IF(qCell=0,1,IF(OR(F20="",COUNT($AX$2:AX19)&lt;=qCell),IF(COUNT($AX$2:AX19)=1,1,AX19/AX18),((qCell/COUNT($AX$2:AX19))*(I20/I19))+((1-(qCell/COUNT($AX$2:AX19)))*J19)))),J19)))))))</f>
        <v>0.99585205084815986</v>
      </c>
      <c r="K20" s="31">
        <f>IF(H20="","",IF(AND(Temp!optSeasCoef=0,Temp!sts_add=1),IF(H20="out-sample",I20+(Q20*J20),I20+J20),IF(AND(Temp!optSeasCoef=0,Temp!sts_multp=1),IF(H20="out-sample",I20*(J20^Q20),I20*J20),IF(Temp!sts_add=1,IF(H20="out-sample",(I20+(Q20*J20))*G20,(I20+J20)*G20),IF(H20="out-sample",I20*(J20^Q20)*G20,I20*J20*G20)))))</f>
        <v>352.10963369370177</v>
      </c>
      <c r="L20" s="32">
        <f t="shared" si="2"/>
        <v>-4.6169336937017533</v>
      </c>
      <c r="M20" s="32">
        <f t="shared" si="3"/>
        <v>4.6169336937017533</v>
      </c>
      <c r="N20" s="32">
        <f t="shared" si="4"/>
        <v>21.316076732038514</v>
      </c>
      <c r="O20" s="32">
        <f t="shared" si="5"/>
        <v>1.311220498362734</v>
      </c>
      <c r="P20" s="32">
        <f t="shared" si="6"/>
        <v>1.319873725785234</v>
      </c>
      <c r="Q20" s="3">
        <f>IF(AND(Temp!fhor_indata=1,F20="",H19="in-sample"),1,IF(AND(Temp!fhor_indata=1,H19="out-sample",Q19&lt;ATA!XfHor),Q19+1,IF(F20="","",IF(AND(H20="out-sample",H19="in-sample"),1,IF(AND(H20="out-sample",H19="out-sample"),Q19+1,IF(ISNUMBER(Q19),Q19+1,1))))))</f>
        <v>19</v>
      </c>
      <c r="R20" s="3">
        <f t="shared" si="0"/>
        <v>63</v>
      </c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X20" s="63">
        <f t="shared" si="1"/>
        <v>347.49270000000001</v>
      </c>
    </row>
    <row r="21" spans="1:50" s="1" customFormat="1" ht="18.75" customHeight="1" thickBot="1" x14ac:dyDescent="0.25">
      <c r="A21" s="6"/>
      <c r="B21" s="6"/>
      <c r="C21" s="6"/>
      <c r="D21" s="3"/>
      <c r="E21" s="70">
        <f>IF(ATA!E21="","",ATA!E21)</f>
        <v>20</v>
      </c>
      <c r="F21" s="49">
        <f>IF(ATA!F21="","",ATA!F21)</f>
        <v>333.02249999999998</v>
      </c>
      <c r="G21" s="9">
        <f>IF(ATA!G21="","",ATA!G21)</f>
        <v>1</v>
      </c>
      <c r="H21" s="55" t="str">
        <f>IF(ATA!H21="","",ATA!H21)</f>
        <v>in-sample</v>
      </c>
      <c r="I21" s="31">
        <f>IF(AND(F20="",H20="in-sample"),"",IF(AND(Temp!fhor_indata=1,H20="out-sample",H21="out-sample"),I20,IF(AND(F21="",H20="out-sample"),"",IF(AND(Temp!optSeasCoef=0,Temp!sts_add=1),IF(H20="in-sample",IF(Q20=bigT,((pCell/bigT)*F20)+((1-(pCell/bigT))*(I20+J20)),IF(OR(F21="",COUNT($F$2:F20)&lt;=pCell),F20,((pCell/COUNT($F$2:F20))*F20)+((1-(pCell/COUNT($F$2:F20)))*(I20+J20)))),I20),IF(AND(Temp!optSeasCoef=0,Temp!sts_multp=1),IF(H20="in-sample",IF(Q20=bigT,((pCell/bigT)*F20)+((1-(pCell/bigT))*(I20*J20)),IF(OR(F21="",COUNT(F$2:$F20)&lt;=pCell),F20,((pCell/COUNT($F$2:F20))*F20)+((1-(pCell/COUNT($F$2:F20)))*(I20*J20)))),I20),IF(Temp!sts_add=1,IF(H20="in-sample",IF(Q20=bigT,((pCell/bigT)*AX20)+((1-(pCell/bigT))*(I20+J20)),IF(OR(F21="",COUNT($AX$2:AX20)&lt;=pCell),AX20,((pCell/COUNT($AX$2:AX20))*AX20)+((1-(pCell/COUNT($AX$2:AX20)))*(I20+J20)))),I20),IF(H20="in-sample",IF(Q20=bigT,((pCell/bigT)*AX20)+((1-(pCell/bigT))*(I20*J20)),IF(OR(F21="",COUNT($AX$2:AX20)&lt;=pCell),AX20,((pCell/COUNT($AX$2:AX20))*AX20)+((1-(pCell/COUNT($AX$2:AX20)))*(I20*J20)))),I20)))))))</f>
        <v>347.49270000000001</v>
      </c>
      <c r="J21" s="31">
        <f>IF(AND(F20="",H20="in-sample"),"",IF(AND(Temp!fhor_indata=1,H20="out-sample",H21="out-sample"),J20,IF(AND(F21="",H20="out-sample"),"",IF(AND(Temp!optSeasCoef=0,Temp!sts_add=1),IF(H20="in-sample",IF(Q20=bigT,((qCell/bigT)*(I21-I20))+((1-(qCell/bigT))*J20),IF(OR(F21="",COUNT($F$2:F20)&lt;=qCell),IF(COUNT($F$2:F20)=1,0,F20-F19),((qCell/COUNT($F$2:F20))*(I21-I20))+((1-(qCell/COUNT($F$2:F20)))*J20))),J20),IF(AND(Temp!optSeasCoef=0,Temp!sts_multp=1),IF(H20="in-sample",IF(Q20=bigT,((qCell/bigT)*(I21/I20))+((1-(qCell/bigT))*J20),IF(qCell=0,1,IF(OR(F21="",COUNT($F$2:F20)&lt;=qCell),IF(COUNT($F$2:F20)=1,1,F20/F19),((qCell/COUNT($F$2:F20))*(I21/I20))+((1-(qCell/COUNT($F$2:F20)))*J20)))),J20),IF(Temp!sts_add=1,IF(H20="in-sample",IF(Q20=bigT,((qCell/bigT)*(I21-I20))+((1-(qCell/bigT))*J20),IF(OR(F21="",COUNT($AX$2:AX20)&lt;=qCell),IF(COUNT($AX$2:AX20)=1,0,AX20-AX19),((qCell/COUNT($AX$2:AX20))*(I21-I20))+((1-(qCell/COUNT($AX$2:AX20)))*J20))),J20),IF(H20="in-sample",IF(Q20=bigT,((qCell/bigT)*(I21/I20))+((1-(qCell/bigT))*J20),IF(qCell=0,1,IF(OR(F21="",COUNT($AX$2:AX20)&lt;=qCell),IF(COUNT($AX$2:AX20)=1,1,AX20/AX19),((qCell/COUNT($AX$2:AX20))*(I21/I20))+((1-(qCell/COUNT($AX$2:AX20)))*J20)))),J20)))))))</f>
        <v>0.9889795159933773</v>
      </c>
      <c r="K21" s="31">
        <f>IF(H21="","",IF(AND(Temp!optSeasCoef=0,Temp!sts_add=1),IF(H21="out-sample",I21+(Q21*J21),I21+J21),IF(AND(Temp!optSeasCoef=0,Temp!sts_multp=1),IF(H21="out-sample",I21*(J21^Q21),I21*J21),IF(Temp!sts_add=1,IF(H21="out-sample",(I21+(Q21*J21))*G21,(I21+J21)*G21),IF(H21="out-sample",I21*(J21^Q21)*G21,I21*J21*G21)))))</f>
        <v>343.66316225723187</v>
      </c>
      <c r="L21" s="32">
        <f t="shared" si="2"/>
        <v>-10.640662257231895</v>
      </c>
      <c r="M21" s="32">
        <f t="shared" si="3"/>
        <v>10.640662257231895</v>
      </c>
      <c r="N21" s="32">
        <f t="shared" si="4"/>
        <v>113.22369327247937</v>
      </c>
      <c r="O21" s="32">
        <f t="shared" si="5"/>
        <v>3.0962475545363688</v>
      </c>
      <c r="P21" s="32">
        <f t="shared" si="6"/>
        <v>3.1449350416965114</v>
      </c>
      <c r="Q21" s="3">
        <f>IF(AND(Temp!fhor_indata=1,F21="",H20="in-sample"),1,IF(AND(Temp!fhor_indata=1,H20="out-sample",Q20&lt;ATA!XfHor),Q20+1,IF(F21="","",IF(AND(H21="out-sample",H20="in-sample"),1,IF(AND(H21="out-sample",H20="out-sample"),Q20+1,IF(ISNUMBER(Q20),Q20+1,1))))))</f>
        <v>20</v>
      </c>
      <c r="R21" s="3">
        <f t="shared" si="0"/>
        <v>62</v>
      </c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X21" s="63">
        <f t="shared" si="1"/>
        <v>333.02249999999998</v>
      </c>
    </row>
    <row r="22" spans="1:50" s="1" customFormat="1" ht="18.75" customHeight="1" thickBot="1" x14ac:dyDescent="0.25">
      <c r="A22" s="108" t="s">
        <v>17</v>
      </c>
      <c r="B22" s="109"/>
      <c r="C22" s="6"/>
      <c r="D22" s="3"/>
      <c r="E22" s="70">
        <f>IF(ATA!E22="","",ATA!E22)</f>
        <v>21</v>
      </c>
      <c r="F22" s="49">
        <f>IF(ATA!F22="","",ATA!F22)</f>
        <v>335.56184999999999</v>
      </c>
      <c r="G22" s="9">
        <f>IF(ATA!G22="","",ATA!G22)</f>
        <v>1</v>
      </c>
      <c r="H22" s="55" t="str">
        <f>IF(ATA!H22="","",ATA!H22)</f>
        <v>in-sample</v>
      </c>
      <c r="I22" s="31">
        <f>IF(AND(F21="",H21="in-sample"),"",IF(AND(Temp!fhor_indata=1,H21="out-sample",H22="out-sample"),I21,IF(AND(F22="",H21="out-sample"),"",IF(AND(Temp!optSeasCoef=0,Temp!sts_add=1),IF(H21="in-sample",IF(Q21=bigT,((pCell/bigT)*F21)+((1-(pCell/bigT))*(I21+J21)),IF(OR(F22="",COUNT($F$2:F21)&lt;=pCell),F21,((pCell/COUNT($F$2:F21))*F21)+((1-(pCell/COUNT($F$2:F21)))*(I21+J21)))),I21),IF(AND(Temp!optSeasCoef=0,Temp!sts_multp=1),IF(H21="in-sample",IF(Q21=bigT,((pCell/bigT)*F21)+((1-(pCell/bigT))*(I21*J21)),IF(OR(F22="",COUNT(F$2:$F21)&lt;=pCell),F21,((pCell/COUNT($F$2:F21))*F21)+((1-(pCell/COUNT($F$2:F21)))*(I21*J21)))),I21),IF(Temp!sts_add=1,IF(H21="in-sample",IF(Q21=bigT,((pCell/bigT)*AX21)+((1-(pCell/bigT))*(I21+J21)),IF(OR(F22="",COUNT($AX$2:AX21)&lt;=pCell),AX21,((pCell/COUNT($AX$2:AX21))*AX21)+((1-(pCell/COUNT($AX$2:AX21)))*(I21+J21)))),I21),IF(H21="in-sample",IF(Q21=bigT,((pCell/bigT)*AX21)+((1-(pCell/bigT))*(I21*J21)),IF(OR(F22="",COUNT($AX$2:AX21)&lt;=pCell),AX21,((pCell/COUNT($AX$2:AX21))*AX21)+((1-(pCell/COUNT($AX$2:AX21)))*(I21*J21)))),I21)))))))</f>
        <v>333.02249999999998</v>
      </c>
      <c r="J22" s="31">
        <f>IF(AND(F21="",H21="in-sample"),"",IF(AND(Temp!fhor_indata=1,H21="out-sample",H22="out-sample"),J21,IF(AND(F22="",H21="out-sample"),"",IF(AND(Temp!optSeasCoef=0,Temp!sts_add=1),IF(H21="in-sample",IF(Q21=bigT,((qCell/bigT)*(I22-I21))+((1-(qCell/bigT))*J21),IF(OR(F22="",COUNT($F$2:F21)&lt;=qCell),IF(COUNT($F$2:F21)=1,0,F21-F20),((qCell/COUNT($F$2:F21))*(I22-I21))+((1-(qCell/COUNT($F$2:F21)))*J21))),J21),IF(AND(Temp!optSeasCoef=0,Temp!sts_multp=1),IF(H21="in-sample",IF(Q21=bigT,((qCell/bigT)*(I22/I21))+((1-(qCell/bigT))*J21),IF(qCell=0,1,IF(OR(F22="",COUNT($F$2:F21)&lt;=qCell),IF(COUNT($F$2:F21)=1,1,F21/F20),((qCell/COUNT($F$2:F21))*(I22/I21))+((1-(qCell/COUNT($F$2:F21)))*J21)))),J21),IF(Temp!sts_add=1,IF(H21="in-sample",IF(Q21=bigT,((qCell/bigT)*(I22-I21))+((1-(qCell/bigT))*J21),IF(OR(F22="",COUNT($AX$2:AX21)&lt;=qCell),IF(COUNT($AX$2:AX21)=1,0,AX21-AX20),((qCell/COUNT($AX$2:AX21))*(I22-I21))+((1-(qCell/COUNT($AX$2:AX21)))*J21))),J21),IF(H21="in-sample",IF(Q21=bigT,((qCell/bigT)*(I22/I21))+((1-(qCell/bigT))*J21),IF(qCell=0,1,IF(OR(F22="",COUNT($AX$2:AX21)&lt;=qCell),IF(COUNT($AX$2:AX21)=1,1,AX21/AX20),((qCell/COUNT($AX$2:AX21))*(I22/I21))+((1-(qCell/COUNT($AX$2:AX21)))*J21)))),J21)))))))</f>
        <v>0.97366888895397197</v>
      </c>
      <c r="K22" s="31">
        <f>IF(H22="","",IF(AND(Temp!optSeasCoef=0,Temp!sts_add=1),IF(H22="out-sample",I22+(Q22*J22),I22+J22),IF(AND(Temp!optSeasCoef=0,Temp!sts_multp=1),IF(H22="out-sample",I22*(J22^Q22),I22*J22),IF(Temp!sts_add=1,IF(H22="out-sample",(I22+(Q22*J22))*G22,(I22+J22)*G22),IF(H22="out-sample",I22*(J22^Q22)*G22,I22*J22*G22)))))</f>
        <v>324.25364757167409</v>
      </c>
      <c r="L22" s="32">
        <f t="shared" si="2"/>
        <v>11.308202428325899</v>
      </c>
      <c r="M22" s="32">
        <f t="shared" si="3"/>
        <v>11.308202428325899</v>
      </c>
      <c r="N22" s="32">
        <f t="shared" si="4"/>
        <v>127.87544215999576</v>
      </c>
      <c r="O22" s="32">
        <f t="shared" si="5"/>
        <v>3.4874557350434419</v>
      </c>
      <c r="P22" s="32">
        <f t="shared" si="6"/>
        <v>3.4276862152961232</v>
      </c>
      <c r="Q22" s="3">
        <f>IF(AND(Temp!fhor_indata=1,F22="",H21="in-sample"),1,IF(AND(Temp!fhor_indata=1,H21="out-sample",Q21&lt;ATA!XfHor),Q21+1,IF(F22="","",IF(AND(H22="out-sample",H21="in-sample"),1,IF(AND(H22="out-sample",H21="out-sample"),Q21+1,IF(ISNUMBER(Q21),Q21+1,1))))))</f>
        <v>21</v>
      </c>
      <c r="R22" s="3">
        <f t="shared" si="0"/>
        <v>61</v>
      </c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X22" s="63">
        <f t="shared" si="1"/>
        <v>335.56184999999999</v>
      </c>
    </row>
    <row r="23" spans="1:50" s="1" customFormat="1" ht="18.75" customHeight="1" x14ac:dyDescent="0.25">
      <c r="A23" s="25" t="s">
        <v>25</v>
      </c>
      <c r="B23" s="25" t="s">
        <v>26</v>
      </c>
      <c r="C23" s="6"/>
      <c r="D23" s="3"/>
      <c r="E23" s="70">
        <f>IF(ATA!E23="","",ATA!E23)</f>
        <v>22</v>
      </c>
      <c r="F23" s="49">
        <f>IF(ATA!F23="","",ATA!F23)</f>
        <v>331.25624999999997</v>
      </c>
      <c r="G23" s="9">
        <f>IF(ATA!G23="","",ATA!G23)</f>
        <v>1</v>
      </c>
      <c r="H23" s="55" t="str">
        <f>IF(ATA!H23="","",ATA!H23)</f>
        <v>in-sample</v>
      </c>
      <c r="I23" s="31">
        <f>IF(AND(F22="",H22="in-sample"),"",IF(AND(Temp!fhor_indata=1,H22="out-sample",H23="out-sample"),I22,IF(AND(F23="",H22="out-sample"),"",IF(AND(Temp!optSeasCoef=0,Temp!sts_add=1),IF(H22="in-sample",IF(Q22=bigT,((pCell/bigT)*F22)+((1-(pCell/bigT))*(I22+J22)),IF(OR(F23="",COUNT($F$2:F22)&lt;=pCell),F22,((pCell/COUNT($F$2:F22))*F22)+((1-(pCell/COUNT($F$2:F22)))*(I22+J22)))),I22),IF(AND(Temp!optSeasCoef=0,Temp!sts_multp=1),IF(H22="in-sample",IF(Q22=bigT,((pCell/bigT)*F22)+((1-(pCell/bigT))*(I22*J22)),IF(OR(F23="",COUNT(F$2:$F22)&lt;=pCell),F22,((pCell/COUNT($F$2:F22))*F22)+((1-(pCell/COUNT($F$2:F22)))*(I22*J22)))),I22),IF(Temp!sts_add=1,IF(H22="in-sample",IF(Q22=bigT,((pCell/bigT)*AX22)+((1-(pCell/bigT))*(I22+J22)),IF(OR(F23="",COUNT($AX$2:AX22)&lt;=pCell),AX22,((pCell/COUNT($AX$2:AX22))*AX22)+((1-(pCell/COUNT($AX$2:AX22)))*(I22+J22)))),I22),IF(H22="in-sample",IF(Q22=bigT,((pCell/bigT)*AX22)+((1-(pCell/bigT))*(I22*J22)),IF(OR(F23="",COUNT($AX$2:AX22)&lt;=pCell),AX22,((pCell/COUNT($AX$2:AX22))*AX22)+((1-(pCell/COUNT($AX$2:AX22)))*(I22*J22)))),I22)))))))</f>
        <v>335.56184999999999</v>
      </c>
      <c r="J23" s="31">
        <f>IF(AND(F22="",H22="in-sample"),"",IF(AND(Temp!fhor_indata=1,H22="out-sample",H23="out-sample"),J22,IF(AND(F23="",H22="out-sample"),"",IF(AND(Temp!optSeasCoef=0,Temp!sts_add=1),IF(H22="in-sample",IF(Q22=bigT,((qCell/bigT)*(I23-I22))+((1-(qCell/bigT))*J22),IF(OR(F23="",COUNT($F$2:F22)&lt;=qCell),IF(COUNT($F$2:F22)=1,0,F22-F21),((qCell/COUNT($F$2:F22))*(I23-I22))+((1-(qCell/COUNT($F$2:F22)))*J22))),J22),IF(AND(Temp!optSeasCoef=0,Temp!sts_multp=1),IF(H22="in-sample",IF(Q22=bigT,((qCell/bigT)*(I23/I22))+((1-(qCell/bigT))*J22),IF(qCell=0,1,IF(OR(F23="",COUNT($F$2:F22)&lt;=qCell),IF(COUNT($F$2:F22)=1,1,F22/F21),((qCell/COUNT($F$2:F22))*(I23/I22))+((1-(qCell/COUNT($F$2:F22)))*J22)))),J22),IF(Temp!sts_add=1,IF(H22="in-sample",IF(Q22=bigT,((qCell/bigT)*(I23-I22))+((1-(qCell/bigT))*J22),IF(OR(F23="",COUNT($AX$2:AX22)&lt;=qCell),IF(COUNT($AX$2:AX22)=1,0,AX22-AX21),((qCell/COUNT($AX$2:AX22))*(I23-I22))+((1-(qCell/COUNT($AX$2:AX22)))*J22))),J22),IF(H22="in-sample",IF(Q22=bigT,((qCell/bigT)*(I23/I22))+((1-(qCell/bigT))*J22),IF(qCell=0,1,IF(OR(F23="",COUNT($AX$2:AX22)&lt;=qCell),IF(COUNT($AX$2:AX22)=1,1,AX22/AX21),((qCell/COUNT($AX$2:AX22))*(I23/I22))+((1-(qCell/COUNT($AX$2:AX22)))*J22)))),J22)))))))</f>
        <v>0.98983854205309529</v>
      </c>
      <c r="K23" s="31">
        <f>IF(H23="","",IF(AND(Temp!optSeasCoef=0,Temp!sts_add=1),IF(H23="out-sample",I23+(Q23*J23),I23+J23),IF(AND(Temp!optSeasCoef=0,Temp!sts_multp=1),IF(H23="out-sample",I23*(J23^Q23),I23*J23),IF(Temp!sts_add=1,IF(H23="out-sample",(I23+(Q23*J23))*G23,(I23+J23)*G23),IF(H23="out-sample",I23*(J23^Q23)*G23,I23*J23*G23)))))</f>
        <v>332.15205237263945</v>
      </c>
      <c r="L23" s="32">
        <f t="shared" si="2"/>
        <v>-0.89580237263947993</v>
      </c>
      <c r="M23" s="32">
        <f t="shared" si="3"/>
        <v>0.89580237263947993</v>
      </c>
      <c r="N23" s="32">
        <f t="shared" si="4"/>
        <v>0.80246189082652164</v>
      </c>
      <c r="O23" s="32">
        <f t="shared" si="5"/>
        <v>0.2696964737205611</v>
      </c>
      <c r="P23" s="32">
        <f t="shared" si="6"/>
        <v>0.27006064573979477</v>
      </c>
      <c r="Q23" s="3">
        <f>IF(AND(Temp!fhor_indata=1,F23="",H22="in-sample"),1,IF(AND(Temp!fhor_indata=1,H22="out-sample",Q22&lt;ATA!XfHor),Q22+1,IF(F23="","",IF(AND(H23="out-sample",H22="in-sample"),1,IF(AND(H23="out-sample",H22="out-sample"),Q22+1,IF(ISNUMBER(Q22),Q22+1,1))))))</f>
        <v>22</v>
      </c>
      <c r="R23" s="3">
        <f t="shared" si="0"/>
        <v>60</v>
      </c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X23" s="63">
        <f t="shared" si="1"/>
        <v>331.25624999999997</v>
      </c>
    </row>
    <row r="24" spans="1:50" s="1" customFormat="1" ht="18.75" customHeight="1" thickBot="1" x14ac:dyDescent="0.3">
      <c r="A24" s="27">
        <f>IFERROR(AVERAGEIF($H$3:$H$2001,"out-sample",$M$3:$M$2001),0)</f>
        <v>25.7565725152153</v>
      </c>
      <c r="B24" s="27">
        <f>IFERROR(AVERAGEIF($H$3:$H$2001,"out-sample",$N$3:$N$2001),0)</f>
        <v>773.71717714854333</v>
      </c>
      <c r="C24" s="6"/>
      <c r="D24" s="3"/>
      <c r="E24" s="70">
        <f>IF(ATA!E24="","",ATA!E24)</f>
        <v>23</v>
      </c>
      <c r="F24" s="49">
        <f>IF(ATA!F24="","",ATA!F24)</f>
        <v>322.03125</v>
      </c>
      <c r="G24" s="9">
        <f>IF(ATA!G24="","",ATA!G24)</f>
        <v>1</v>
      </c>
      <c r="H24" s="55" t="str">
        <f>IF(ATA!H24="","",ATA!H24)</f>
        <v>in-sample</v>
      </c>
      <c r="I24" s="31">
        <f>IF(AND(F23="",H23="in-sample"),"",IF(AND(Temp!fhor_indata=1,H23="out-sample",H24="out-sample"),I23,IF(AND(F24="",H23="out-sample"),"",IF(AND(Temp!optSeasCoef=0,Temp!sts_add=1),IF(H23="in-sample",IF(Q23=bigT,((pCell/bigT)*F23)+((1-(pCell/bigT))*(I23+J23)),IF(OR(F24="",COUNT($F$2:F23)&lt;=pCell),F23,((pCell/COUNT($F$2:F23))*F23)+((1-(pCell/COUNT($F$2:F23)))*(I23+J23)))),I23),IF(AND(Temp!optSeasCoef=0,Temp!sts_multp=1),IF(H23="in-sample",IF(Q23=bigT,((pCell/bigT)*F23)+((1-(pCell/bigT))*(I23*J23)),IF(OR(F24="",COUNT(F$2:$F23)&lt;=pCell),F23,((pCell/COUNT($F$2:F23))*F23)+((1-(pCell/COUNT($F$2:F23)))*(I23*J23)))),I23),IF(Temp!sts_add=1,IF(H23="in-sample",IF(Q23=bigT,((pCell/bigT)*AX23)+((1-(pCell/bigT))*(I23+J23)),IF(OR(F24="",COUNT($AX$2:AX23)&lt;=pCell),AX23,((pCell/COUNT($AX$2:AX23))*AX23)+((1-(pCell/COUNT($AX$2:AX23)))*(I23+J23)))),I23),IF(H23="in-sample",IF(Q23=bigT,((pCell/bigT)*AX23)+((1-(pCell/bigT))*(I23*J23)),IF(OR(F24="",COUNT($AX$2:AX23)&lt;=pCell),AX23,((pCell/COUNT($AX$2:AX23))*AX23)+((1-(pCell/COUNT($AX$2:AX23)))*(I23*J23)))),I23)))))))</f>
        <v>331.25624999999997</v>
      </c>
      <c r="J24" s="31">
        <f>IF(AND(F23="",H23="in-sample"),"",IF(AND(Temp!fhor_indata=1,H23="out-sample",H24="out-sample"),J23,IF(AND(F24="",H23="out-sample"),"",IF(AND(Temp!optSeasCoef=0,Temp!sts_add=1),IF(H23="in-sample",IF(Q23=bigT,((qCell/bigT)*(I24-I23))+((1-(qCell/bigT))*J23),IF(OR(F24="",COUNT($F$2:F23)&lt;=qCell),IF(COUNT($F$2:F23)=1,0,F23-F22),((qCell/COUNT($F$2:F23))*(I24-I23))+((1-(qCell/COUNT($F$2:F23)))*J23))),J23),IF(AND(Temp!optSeasCoef=0,Temp!sts_multp=1),IF(H23="in-sample",IF(Q23=bigT,((qCell/bigT)*(I24/I23))+((1-(qCell/bigT))*J23),IF(qCell=0,1,IF(OR(F24="",COUNT($F$2:F23)&lt;=qCell),IF(COUNT($F$2:F23)=1,1,F23/F22),((qCell/COUNT($F$2:F23))*(I24/I23))+((1-(qCell/COUNT($F$2:F23)))*J23)))),J23),IF(Temp!sts_add=1,IF(H23="in-sample",IF(Q23=bigT,((qCell/bigT)*(I24-I23))+((1-(qCell/bigT))*J23),IF(OR(F24="",COUNT($AX$2:AX23)&lt;=qCell),IF(COUNT($AX$2:AX23)=1,0,AX23-AX22),((qCell/COUNT($AX$2:AX23))*(I24-I23))+((1-(qCell/COUNT($AX$2:AX23)))*J23))),J23),IF(H23="in-sample",IF(Q23=bigT,((qCell/bigT)*(I24/I23))+((1-(qCell/bigT))*J23),IF(qCell=0,1,IF(OR(F24="",COUNT($AX$2:AX23)&lt;=qCell),IF(COUNT($AX$2:AX23)=1,1,AX23/AX22),((qCell/COUNT($AX$2:AX23))*(I24/I23))+((1-(qCell/COUNT($AX$2:AX23)))*J23)))),J23)))))))</f>
        <v>0.98862510585152974</v>
      </c>
      <c r="K24" s="31">
        <f>IF(H24="","",IF(AND(Temp!optSeasCoef=0,Temp!sts_add=1),IF(H24="out-sample",I24+(Q24*J24),I24+J24),IF(AND(Temp!optSeasCoef=0,Temp!sts_multp=1),IF(H24="out-sample",I24*(J24^Q24),I24*J24),IF(Temp!sts_add=1,IF(H24="out-sample",(I24+(Q24*J24))*G24,(I24+J24)*G24),IF(H24="out-sample",I24*(J24^Q24)*G24,I24*J24*G24)))))</f>
        <v>327.48824522023074</v>
      </c>
      <c r="L24" s="32">
        <f t="shared" si="2"/>
        <v>-5.4569952202307377</v>
      </c>
      <c r="M24" s="32">
        <f t="shared" si="3"/>
        <v>5.4569952202307377</v>
      </c>
      <c r="N24" s="32">
        <f t="shared" si="4"/>
        <v>29.778796833621119</v>
      </c>
      <c r="O24" s="32">
        <f t="shared" si="5"/>
        <v>1.6663178907569625</v>
      </c>
      <c r="P24" s="32">
        <f t="shared" si="6"/>
        <v>1.6803176072122208</v>
      </c>
      <c r="Q24" s="3">
        <f>IF(AND(Temp!fhor_indata=1,F24="",H23="in-sample"),1,IF(AND(Temp!fhor_indata=1,H23="out-sample",Q23&lt;ATA!XfHor),Q23+1,IF(F24="","",IF(AND(H24="out-sample",H23="in-sample"),1,IF(AND(H24="out-sample",H23="out-sample"),Q23+1,IF(ISNUMBER(Q23),Q23+1,1))))))</f>
        <v>23</v>
      </c>
      <c r="R24" s="3">
        <f t="shared" si="0"/>
        <v>59</v>
      </c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X24" s="63">
        <f t="shared" si="1"/>
        <v>322.03125</v>
      </c>
    </row>
    <row r="25" spans="1:50" s="1" customFormat="1" ht="18.75" customHeight="1" x14ac:dyDescent="0.25">
      <c r="A25" s="25" t="s">
        <v>27</v>
      </c>
      <c r="B25" s="25" t="s">
        <v>28</v>
      </c>
      <c r="C25" s="6"/>
      <c r="D25" s="3"/>
      <c r="E25" s="70">
        <f>IF(ATA!E25="","",ATA!E25)</f>
        <v>24</v>
      </c>
      <c r="F25" s="49">
        <f>IF(ATA!F25="","",ATA!F25)</f>
        <v>314.65575000000001</v>
      </c>
      <c r="G25" s="9">
        <f>IF(ATA!G25="","",ATA!G25)</f>
        <v>1</v>
      </c>
      <c r="H25" s="55" t="str">
        <f>IF(ATA!H25="","",ATA!H25)</f>
        <v>in-sample</v>
      </c>
      <c r="I25" s="31">
        <f>IF(AND(F24="",H24="in-sample"),"",IF(AND(Temp!fhor_indata=1,H24="out-sample",H25="out-sample"),I24,IF(AND(F25="",H24="out-sample"),"",IF(AND(Temp!optSeasCoef=0,Temp!sts_add=1),IF(H24="in-sample",IF(Q24=bigT,((pCell/bigT)*F24)+((1-(pCell/bigT))*(I24+J24)),IF(OR(F25="",COUNT($F$2:F24)&lt;=pCell),F24,((pCell/COUNT($F$2:F24))*F24)+((1-(pCell/COUNT($F$2:F24)))*(I24+J24)))),I24),IF(AND(Temp!optSeasCoef=0,Temp!sts_multp=1),IF(H24="in-sample",IF(Q24=bigT,((pCell/bigT)*F24)+((1-(pCell/bigT))*(I24*J24)),IF(OR(F25="",COUNT(F$2:$F24)&lt;=pCell),F24,((pCell/COUNT($F$2:F24))*F24)+((1-(pCell/COUNT($F$2:F24)))*(I24*J24)))),I24),IF(Temp!sts_add=1,IF(H24="in-sample",IF(Q24=bigT,((pCell/bigT)*AX24)+((1-(pCell/bigT))*(I24+J24)),IF(OR(F25="",COUNT($AX$2:AX24)&lt;=pCell),AX24,((pCell/COUNT($AX$2:AX24))*AX24)+((1-(pCell/COUNT($AX$2:AX24)))*(I24+J24)))),I24),IF(H24="in-sample",IF(Q24=bigT,((pCell/bigT)*AX24)+((1-(pCell/bigT))*(I24*J24)),IF(OR(F25="",COUNT($AX$2:AX24)&lt;=pCell),AX24,((pCell/COUNT($AX$2:AX24))*AX24)+((1-(pCell/COUNT($AX$2:AX24)))*(I24*J24)))),I24)))))))</f>
        <v>322.03125</v>
      </c>
      <c r="J25" s="31">
        <f>IF(AND(F24="",H24="in-sample"),"",IF(AND(Temp!fhor_indata=1,H24="out-sample",H25="out-sample"),J24,IF(AND(F25="",H24="out-sample"),"",IF(AND(Temp!optSeasCoef=0,Temp!sts_add=1),IF(H24="in-sample",IF(Q24=bigT,((qCell/bigT)*(I25-I24))+((1-(qCell/bigT))*J24),IF(OR(F25="",COUNT($F$2:F24)&lt;=qCell),IF(COUNT($F$2:F24)=1,0,F24-F23),((qCell/COUNT($F$2:F24))*(I25-I24))+((1-(qCell/COUNT($F$2:F24)))*J24))),J24),IF(AND(Temp!optSeasCoef=0,Temp!sts_multp=1),IF(H24="in-sample",IF(Q24=bigT,((qCell/bigT)*(I25/I24))+((1-(qCell/bigT))*J24),IF(qCell=0,1,IF(OR(F25="",COUNT($F$2:F24)&lt;=qCell),IF(COUNT($F$2:F24)=1,1,F24/F23),((qCell/COUNT($F$2:F24))*(I25/I24))+((1-(qCell/COUNT($F$2:F24)))*J24)))),J24),IF(Temp!sts_add=1,IF(H24="in-sample",IF(Q24=bigT,((qCell/bigT)*(I25-I24))+((1-(qCell/bigT))*J24),IF(OR(F25="",COUNT($AX$2:AX24)&lt;=qCell),IF(COUNT($AX$2:AX24)=1,0,AX24-AX23),((qCell/COUNT($AX$2:AX24))*(I25-I24))+((1-(qCell/COUNT($AX$2:AX24)))*J24))),J24),IF(H24="in-sample",IF(Q24=bigT,((qCell/bigT)*(I25/I24))+((1-(qCell/bigT))*J24),IF(qCell=0,1,IF(OR(F25="",COUNT($AX$2:AX24)&lt;=qCell),IF(COUNT($AX$2:AX24)=1,1,AX24/AX23),((qCell/COUNT($AX$2:AX24))*(I25/I24))+((1-(qCell/COUNT($AX$2:AX24)))*J24)))),J24)))))))</f>
        <v>0.98146265497704333</v>
      </c>
      <c r="K25" s="31">
        <f>IF(H25="","",IF(AND(Temp!optSeasCoef=0,Temp!sts_add=1),IF(H25="out-sample",I25+(Q25*J25),I25+J25),IF(AND(Temp!optSeasCoef=0,Temp!sts_multp=1),IF(H25="out-sample",I25*(J25^Q25),I25*J25),IF(Temp!sts_add=1,IF(H25="out-sample",(I25+(Q25*J25))*G25,(I25+J25)*G25),IF(H25="out-sample",I25*(J25^Q25)*G25,I25*J25*G25)))))</f>
        <v>316.06164561057597</v>
      </c>
      <c r="L25" s="32">
        <f t="shared" si="2"/>
        <v>-1.4058956105759535</v>
      </c>
      <c r="M25" s="32">
        <f t="shared" si="3"/>
        <v>1.4058956105759535</v>
      </c>
      <c r="N25" s="32">
        <f t="shared" si="4"/>
        <v>1.9765424678367329</v>
      </c>
      <c r="O25" s="32">
        <f t="shared" si="5"/>
        <v>0.4448168988869271</v>
      </c>
      <c r="P25" s="32">
        <f t="shared" si="6"/>
        <v>0.44580841446903613</v>
      </c>
      <c r="Q25" s="3">
        <f>IF(AND(Temp!fhor_indata=1,F25="",H24="in-sample"),1,IF(AND(Temp!fhor_indata=1,H24="out-sample",Q24&lt;ATA!XfHor),Q24+1,IF(F25="","",IF(AND(H25="out-sample",H24="in-sample"),1,IF(AND(H25="out-sample",H24="out-sample"),Q24+1,IF(ISNUMBER(Q24),Q24+1,1))))))</f>
        <v>24</v>
      </c>
      <c r="R25" s="3">
        <f t="shared" si="0"/>
        <v>58</v>
      </c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X25" s="63">
        <f t="shared" si="1"/>
        <v>314.65575000000001</v>
      </c>
    </row>
    <row r="26" spans="1:50" s="1" customFormat="1" ht="18.75" customHeight="1" thickBot="1" x14ac:dyDescent="0.3">
      <c r="A26" s="27">
        <f>IFERROR(AVERAGEIF($H$3:$H$2001,"out-sample",$O$3:$O$2001),0)</f>
        <v>9.1568611996433749</v>
      </c>
      <c r="B26" s="27">
        <f>IFERROR(AVERAGEIF($H$3:$H$2001,"out-sample",$P$3:$P$2001),0)</f>
        <v>8.6889607809027058</v>
      </c>
      <c r="C26" s="6"/>
      <c r="D26" s="3"/>
      <c r="E26" s="70">
        <f>IF(ATA!E26="","",ATA!E26)</f>
        <v>25</v>
      </c>
      <c r="F26" s="49">
        <f>IF(ATA!F26="","",ATA!F26)</f>
        <v>312.74325000000005</v>
      </c>
      <c r="G26" s="9">
        <f>IF(ATA!G26="","",ATA!G26)</f>
        <v>1</v>
      </c>
      <c r="H26" s="55" t="str">
        <f>IF(ATA!H26="","",ATA!H26)</f>
        <v>in-sample</v>
      </c>
      <c r="I26" s="31">
        <f>IF(AND(F25="",H25="in-sample"),"",IF(AND(Temp!fhor_indata=1,H25="out-sample",H26="out-sample"),I25,IF(AND(F26="",H25="out-sample"),"",IF(AND(Temp!optSeasCoef=0,Temp!sts_add=1),IF(H25="in-sample",IF(Q25=bigT,((pCell/bigT)*F25)+((1-(pCell/bigT))*(I25+J25)),IF(OR(F26="",COUNT($F$2:F25)&lt;=pCell),F25,((pCell/COUNT($F$2:F25))*F25)+((1-(pCell/COUNT($F$2:F25)))*(I25+J25)))),I25),IF(AND(Temp!optSeasCoef=0,Temp!sts_multp=1),IF(H25="in-sample",IF(Q25=bigT,((pCell/bigT)*F25)+((1-(pCell/bigT))*(I25*J25)),IF(OR(F26="",COUNT(F$2:$F25)&lt;=pCell),F25,((pCell/COUNT($F$2:F25))*F25)+((1-(pCell/COUNT($F$2:F25)))*(I25*J25)))),I25),IF(Temp!sts_add=1,IF(H25="in-sample",IF(Q25=bigT,((pCell/bigT)*AX25)+((1-(pCell/bigT))*(I25+J25)),IF(OR(F26="",COUNT($AX$2:AX25)&lt;=pCell),AX25,((pCell/COUNT($AX$2:AX25))*AX25)+((1-(pCell/COUNT($AX$2:AX25)))*(I25+J25)))),I25),IF(H25="in-sample",IF(Q25=bigT,((pCell/bigT)*AX25)+((1-(pCell/bigT))*(I25*J25)),IF(OR(F26="",COUNT($AX$2:AX25)&lt;=pCell),AX25,((pCell/COUNT($AX$2:AX25))*AX25)+((1-(pCell/COUNT($AX$2:AX25)))*(I25*J25)))),I25)))))))</f>
        <v>314.65575000000001</v>
      </c>
      <c r="J26" s="31">
        <f>IF(AND(F25="",H25="in-sample"),"",IF(AND(Temp!fhor_indata=1,H25="out-sample",H26="out-sample"),J25,IF(AND(F26="",H25="out-sample"),"",IF(AND(Temp!optSeasCoef=0,Temp!sts_add=1),IF(H25="in-sample",IF(Q25=bigT,((qCell/bigT)*(I26-I25))+((1-(qCell/bigT))*J25),IF(OR(F26="",COUNT($F$2:F25)&lt;=qCell),IF(COUNT($F$2:F25)=1,0,F25-F24),((qCell/COUNT($F$2:F25))*(I26-I25))+((1-(qCell/COUNT($F$2:F25)))*J25))),J25),IF(AND(Temp!optSeasCoef=0,Temp!sts_multp=1),IF(H25="in-sample",IF(Q25=bigT,((qCell/bigT)*(I26/I25))+((1-(qCell/bigT))*J25),IF(qCell=0,1,IF(OR(F26="",COUNT($F$2:F25)&lt;=qCell),IF(COUNT($F$2:F25)=1,1,F25/F24),((qCell/COUNT($F$2:F25))*(I26/I25))+((1-(qCell/COUNT($F$2:F25)))*J25)))),J25),IF(Temp!sts_add=1,IF(H25="in-sample",IF(Q25=bigT,((qCell/bigT)*(I26-I25))+((1-(qCell/bigT))*J25),IF(OR(F26="",COUNT($AX$2:AX25)&lt;=qCell),IF(COUNT($AX$2:AX25)=1,0,AX25-AX24),((qCell/COUNT($AX$2:AX25))*(I26-I25))+((1-(qCell/COUNT($AX$2:AX25)))*J25))),J25),IF(H25="in-sample",IF(Q25=bigT,((qCell/bigT)*(I26/I25))+((1-(qCell/bigT))*J25),IF(qCell=0,1,IF(OR(F26="",COUNT($AX$2:AX25)&lt;=qCell),IF(COUNT($AX$2:AX25)=1,1,AX25/AX24),((qCell/COUNT($AX$2:AX25))*(I26/I25))+((1-(qCell/COUNT($AX$2:AX25)))*J25)))),J25)))))))</f>
        <v>0.97964360841637577</v>
      </c>
      <c r="K26" s="31">
        <f>IF(H26="","",IF(AND(Temp!optSeasCoef=0,Temp!sts_add=1),IF(H26="out-sample",I26+(Q26*J26),I26+J26),IF(AND(Temp!optSeasCoef=0,Temp!sts_multp=1),IF(H26="out-sample",I26*(J26^Q26),I26*J26),IF(Temp!sts_add=1,IF(H26="out-sample",(I26+(Q26*J26))*G26,(I26+J26)*G26),IF(H26="out-sample",I26*(J26^Q26)*G26,I26*J26*G26)))))</f>
        <v>308.25049433896106</v>
      </c>
      <c r="L26" s="32">
        <f t="shared" si="2"/>
        <v>4.4927556610389843</v>
      </c>
      <c r="M26" s="32">
        <f t="shared" si="3"/>
        <v>4.4927556610389843</v>
      </c>
      <c r="N26" s="32">
        <f t="shared" si="4"/>
        <v>20.18485342979784</v>
      </c>
      <c r="O26" s="32">
        <f t="shared" si="5"/>
        <v>1.4575015266962139</v>
      </c>
      <c r="P26" s="32">
        <f t="shared" si="6"/>
        <v>1.4469568178408811</v>
      </c>
      <c r="Q26" s="3">
        <f>IF(AND(Temp!fhor_indata=1,F26="",H25="in-sample"),1,IF(AND(Temp!fhor_indata=1,H25="out-sample",Q25&lt;ATA!XfHor),Q25+1,IF(F26="","",IF(AND(H26="out-sample",H25="in-sample"),1,IF(AND(H26="out-sample",H25="out-sample"),Q25+1,IF(ISNUMBER(Q25),Q25+1,1))))))</f>
        <v>25</v>
      </c>
      <c r="R26" s="3">
        <f t="shared" si="0"/>
        <v>57</v>
      </c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X26" s="63">
        <f t="shared" si="1"/>
        <v>312.74325000000005</v>
      </c>
    </row>
    <row r="27" spans="1:50" s="1" customFormat="1" ht="18.75" customHeight="1" thickBot="1" x14ac:dyDescent="0.25">
      <c r="A27" s="6"/>
      <c r="B27" s="6"/>
      <c r="C27" s="6"/>
      <c r="D27" s="3"/>
      <c r="E27" s="70">
        <f>IF(ATA!E27="","",ATA!E27)</f>
        <v>26</v>
      </c>
      <c r="F27" s="49">
        <f>IF(ATA!F27="","",ATA!F27)</f>
        <v>307.51695000000001</v>
      </c>
      <c r="G27" s="9">
        <f>IF(ATA!G27="","",ATA!G27)</f>
        <v>1</v>
      </c>
      <c r="H27" s="55" t="str">
        <f>IF(ATA!H27="","",ATA!H27)</f>
        <v>in-sample</v>
      </c>
      <c r="I27" s="31">
        <f>IF(AND(F26="",H26="in-sample"),"",IF(AND(Temp!fhor_indata=1,H26="out-sample",H27="out-sample"),I26,IF(AND(F27="",H26="out-sample"),"",IF(AND(Temp!optSeasCoef=0,Temp!sts_add=1),IF(H26="in-sample",IF(Q26=bigT,((pCell/bigT)*F26)+((1-(pCell/bigT))*(I26+J26)),IF(OR(F27="",COUNT($F$2:F26)&lt;=pCell),F26,((pCell/COUNT($F$2:F26))*F26)+((1-(pCell/COUNT($F$2:F26)))*(I26+J26)))),I26),IF(AND(Temp!optSeasCoef=0,Temp!sts_multp=1),IF(H26="in-sample",IF(Q26=bigT,((pCell/bigT)*F26)+((1-(pCell/bigT))*(I26*J26)),IF(OR(F27="",COUNT(F$2:$F26)&lt;=pCell),F26,((pCell/COUNT($F$2:F26))*F26)+((1-(pCell/COUNT($F$2:F26)))*(I26*J26)))),I26),IF(Temp!sts_add=1,IF(H26="in-sample",IF(Q26=bigT,((pCell/bigT)*AX26)+((1-(pCell/bigT))*(I26+J26)),IF(OR(F27="",COUNT($AX$2:AX26)&lt;=pCell),AX26,((pCell/COUNT($AX$2:AX26))*AX26)+((1-(pCell/COUNT($AX$2:AX26)))*(I26+J26)))),I26),IF(H26="in-sample",IF(Q26=bigT,((pCell/bigT)*AX26)+((1-(pCell/bigT))*(I26*J26)),IF(OR(F27="",COUNT($AX$2:AX26)&lt;=pCell),AX26,((pCell/COUNT($AX$2:AX26))*AX26)+((1-(pCell/COUNT($AX$2:AX26)))*(I26*J26)))),I26)))))))</f>
        <v>312.74325000000005</v>
      </c>
      <c r="J27" s="31">
        <f>IF(AND(F26="",H26="in-sample"),"",IF(AND(Temp!fhor_indata=1,H26="out-sample",H27="out-sample"),J26,IF(AND(F27="",H26="out-sample"),"",IF(AND(Temp!optSeasCoef=0,Temp!sts_add=1),IF(H26="in-sample",IF(Q26=bigT,((qCell/bigT)*(I27-I26))+((1-(qCell/bigT))*J26),IF(OR(F27="",COUNT($F$2:F26)&lt;=qCell),IF(COUNT($F$2:F26)=1,0,F26-F25),((qCell/COUNT($F$2:F26))*(I27-I26))+((1-(qCell/COUNT($F$2:F26)))*J26))),J26),IF(AND(Temp!optSeasCoef=0,Temp!sts_multp=1),IF(H26="in-sample",IF(Q26=bigT,((qCell/bigT)*(I27/I26))+((1-(qCell/bigT))*J26),IF(qCell=0,1,IF(OR(F27="",COUNT($F$2:F26)&lt;=qCell),IF(COUNT($F$2:F26)=1,1,F26/F25),((qCell/COUNT($F$2:F26))*(I27/I26))+((1-(qCell/COUNT($F$2:F26)))*J26)))),J26),IF(Temp!sts_add=1,IF(H26="in-sample",IF(Q26=bigT,((qCell/bigT)*(I27-I26))+((1-(qCell/bigT))*J26),IF(OR(F27="",COUNT($AX$2:AX26)&lt;=qCell),IF(COUNT($AX$2:AX26)=1,0,AX26-AX25),((qCell/COUNT($AX$2:AX26))*(I27-I26))+((1-(qCell/COUNT($AX$2:AX26)))*J26))),J26),IF(H26="in-sample",IF(Q26=bigT,((qCell/bigT)*(I27/I26))+((1-(qCell/bigT))*J26),IF(qCell=0,1,IF(OR(F27="",COUNT($AX$2:AX26)&lt;=qCell),IF(COUNT($AX$2:AX26)=1,1,AX26/AX25),((qCell/COUNT($AX$2:AX26))*(I27/I26))+((1-(qCell/COUNT($AX$2:AX26)))*J26)))),J26)))))))</f>
        <v>0.985354936635916</v>
      </c>
      <c r="K27" s="31">
        <f>IF(H27="","",IF(AND(Temp!optSeasCoef=0,Temp!sts_add=1),IF(H27="out-sample",I27+(Q27*J27),I27+J27),IF(AND(Temp!optSeasCoef=0,Temp!sts_multp=1),IF(H27="out-sample",I27*(J27^Q27),I27*J27),IF(Temp!sts_add=1,IF(H27="out-sample",(I27+(Q27*J27))*G27,(I27+J27)*G27),IF(H27="out-sample",I27*(J27^Q27)*G27,I27*J27*G27)))))</f>
        <v>308.16310528706049</v>
      </c>
      <c r="L27" s="32">
        <f t="shared" si="2"/>
        <v>-0.64615528706048053</v>
      </c>
      <c r="M27" s="32">
        <f t="shared" si="3"/>
        <v>0.64615528706048053</v>
      </c>
      <c r="N27" s="32">
        <f t="shared" si="4"/>
        <v>0.41751665499621199</v>
      </c>
      <c r="O27" s="32">
        <f t="shared" si="5"/>
        <v>0.20967963911791876</v>
      </c>
      <c r="P27" s="32">
        <f t="shared" si="6"/>
        <v>0.20989969758211871</v>
      </c>
      <c r="Q27" s="3">
        <f>IF(AND(Temp!fhor_indata=1,F27="",H26="in-sample"),1,IF(AND(Temp!fhor_indata=1,H26="out-sample",Q26&lt;ATA!XfHor),Q26+1,IF(F27="","",IF(AND(H27="out-sample",H26="in-sample"),1,IF(AND(H27="out-sample",H26="out-sample"),Q26+1,IF(ISNUMBER(Q26),Q26+1,1))))))</f>
        <v>26</v>
      </c>
      <c r="R27" s="3">
        <f t="shared" si="0"/>
        <v>56</v>
      </c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X27" s="63">
        <f t="shared" si="1"/>
        <v>307.51695000000001</v>
      </c>
    </row>
    <row r="28" spans="1:50" s="1" customFormat="1" ht="18.75" customHeight="1" thickBot="1" x14ac:dyDescent="0.25">
      <c r="A28" s="108" t="s">
        <v>34</v>
      </c>
      <c r="B28" s="109"/>
      <c r="C28" s="6"/>
      <c r="D28" s="3"/>
      <c r="E28" s="70">
        <f>IF(ATA!E28="","",ATA!E28)</f>
        <v>27</v>
      </c>
      <c r="F28" s="49">
        <f>IF(ATA!F28="","",ATA!F28)</f>
        <v>304.86600000000004</v>
      </c>
      <c r="G28" s="9">
        <f>IF(ATA!G28="","",ATA!G28)</f>
        <v>1</v>
      </c>
      <c r="H28" s="55" t="str">
        <f>IF(ATA!H28="","",ATA!H28)</f>
        <v>in-sample</v>
      </c>
      <c r="I28" s="31">
        <f>IF(AND(F27="",H27="in-sample"),"",IF(AND(Temp!fhor_indata=1,H27="out-sample",H28="out-sample"),I27,IF(AND(F28="",H27="out-sample"),"",IF(AND(Temp!optSeasCoef=0,Temp!sts_add=1),IF(H27="in-sample",IF(Q27=bigT,((pCell/bigT)*F27)+((1-(pCell/bigT))*(I27+J27)),IF(OR(F28="",COUNT($F$2:F27)&lt;=pCell),F27,((pCell/COUNT($F$2:F27))*F27)+((1-(pCell/COUNT($F$2:F27)))*(I27+J27)))),I27),IF(AND(Temp!optSeasCoef=0,Temp!sts_multp=1),IF(H27="in-sample",IF(Q27=bigT,((pCell/bigT)*F27)+((1-(pCell/bigT))*(I27*J27)),IF(OR(F28="",COUNT(F$2:$F27)&lt;=pCell),F27,((pCell/COUNT($F$2:F27))*F27)+((1-(pCell/COUNT($F$2:F27)))*(I27*J27)))),I27),IF(Temp!sts_add=1,IF(H27="in-sample",IF(Q27=bigT,((pCell/bigT)*AX27)+((1-(pCell/bigT))*(I27+J27)),IF(OR(F28="",COUNT($AX$2:AX27)&lt;=pCell),AX27,((pCell/COUNT($AX$2:AX27))*AX27)+((1-(pCell/COUNT($AX$2:AX27)))*(I27+J27)))),I27),IF(H27="in-sample",IF(Q27=bigT,((pCell/bigT)*AX27)+((1-(pCell/bigT))*(I27*J27)),IF(OR(F28="",COUNT($AX$2:AX27)&lt;=pCell),AX27,((pCell/COUNT($AX$2:AX27))*AX27)+((1-(pCell/COUNT($AX$2:AX27)))*(I27*J27)))),I27)))))))</f>
        <v>307.51695000000001</v>
      </c>
      <c r="J28" s="31">
        <f>IF(AND(F27="",H27="in-sample"),"",IF(AND(Temp!fhor_indata=1,H27="out-sample",H28="out-sample"),J27,IF(AND(F28="",H27="out-sample"),"",IF(AND(Temp!optSeasCoef=0,Temp!sts_add=1),IF(H27="in-sample",IF(Q27=bigT,((qCell/bigT)*(I28-I27))+((1-(qCell/bigT))*J27),IF(OR(F28="",COUNT($F$2:F27)&lt;=qCell),IF(COUNT($F$2:F27)=1,0,F27-F26),((qCell/COUNT($F$2:F27))*(I28-I27))+((1-(qCell/COUNT($F$2:F27)))*J27))),J27),IF(AND(Temp!optSeasCoef=0,Temp!sts_multp=1),IF(H27="in-sample",IF(Q27=bigT,((qCell/bigT)*(I28/I27))+((1-(qCell/bigT))*J27),IF(qCell=0,1,IF(OR(F28="",COUNT($F$2:F27)&lt;=qCell),IF(COUNT($F$2:F27)=1,1,F27/F26),((qCell/COUNT($F$2:F27))*(I28/I27))+((1-(qCell/COUNT($F$2:F27)))*J27)))),J27),IF(Temp!sts_add=1,IF(H27="in-sample",IF(Q27=bigT,((qCell/bigT)*(I28-I27))+((1-(qCell/bigT))*J27),IF(OR(F28="",COUNT($AX$2:AX27)&lt;=qCell),IF(COUNT($AX$2:AX27)=1,0,AX27-AX26),((qCell/COUNT($AX$2:AX27))*(I28-I27))+((1-(qCell/COUNT($AX$2:AX27)))*J27))),J27),IF(H27="in-sample",IF(Q27=bigT,((qCell/bigT)*(I28/I27))+((1-(qCell/bigT))*J27),IF(qCell=0,1,IF(OR(F28="",COUNT($AX$2:AX27)&lt;=qCell),IF(COUNT($AX$2:AX27)=1,1,AX27/AX26),((qCell/COUNT($AX$2:AX27))*(I28/I27))+((1-(qCell/COUNT($AX$2:AX27)))*J27)))),J27)))))))</f>
        <v>0.98456028714546662</v>
      </c>
      <c r="K28" s="31">
        <f>IF(H28="","",IF(AND(Temp!optSeasCoef=0,Temp!sts_add=1),IF(H28="out-sample",I28+(Q28*J28),I28+J28),IF(AND(Temp!optSeasCoef=0,Temp!sts_multp=1),IF(H28="out-sample",I28*(J28^Q28),I28*J28),IF(Temp!sts_add=1,IF(H28="out-sample",(I28+(Q28*J28))*G28,(I28+J28)*G28),IF(H28="out-sample",I28*(J28^Q28)*G28,I28*J28*G28)))))</f>
        <v>302.76897659409809</v>
      </c>
      <c r="L28" s="32">
        <f t="shared" si="2"/>
        <v>2.0970234059019504</v>
      </c>
      <c r="M28" s="32">
        <f t="shared" si="3"/>
        <v>2.0970234059019504</v>
      </c>
      <c r="N28" s="32">
        <f t="shared" si="4"/>
        <v>4.3975071649006159</v>
      </c>
      <c r="O28" s="32">
        <f t="shared" si="5"/>
        <v>0.69261501937607295</v>
      </c>
      <c r="P28" s="32">
        <f t="shared" si="6"/>
        <v>0.69022471933927787</v>
      </c>
      <c r="Q28" s="3">
        <f>IF(AND(Temp!fhor_indata=1,F28="",H27="in-sample"),1,IF(AND(Temp!fhor_indata=1,H27="out-sample",Q27&lt;ATA!XfHor),Q27+1,IF(F28="","",IF(AND(H28="out-sample",H27="in-sample"),1,IF(AND(H28="out-sample",H27="out-sample"),Q27+1,IF(ISNUMBER(Q27),Q27+1,1))))))</f>
        <v>27</v>
      </c>
      <c r="R28" s="3">
        <f t="shared" si="0"/>
        <v>55</v>
      </c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X28" s="63">
        <f t="shared" si="1"/>
        <v>304.86600000000004</v>
      </c>
    </row>
    <row r="29" spans="1:50" s="1" customFormat="1" ht="18.75" customHeight="1" x14ac:dyDescent="0.25">
      <c r="A29" s="25" t="s">
        <v>25</v>
      </c>
      <c r="B29" s="25" t="s">
        <v>26</v>
      </c>
      <c r="C29" s="6"/>
      <c r="D29" s="3"/>
      <c r="E29" s="70">
        <f>IF(ATA!E29="","",ATA!E29)</f>
        <v>28</v>
      </c>
      <c r="F29" s="49">
        <f>IF(ATA!F29="","",ATA!F29)</f>
        <v>301.73175000000003</v>
      </c>
      <c r="G29" s="9">
        <f>IF(ATA!G29="","",ATA!G29)</f>
        <v>1</v>
      </c>
      <c r="H29" s="55" t="str">
        <f>IF(ATA!H29="","",ATA!H29)</f>
        <v>in-sample</v>
      </c>
      <c r="I29" s="31">
        <f>IF(AND(F28="",H28="in-sample"),"",IF(AND(Temp!fhor_indata=1,H28="out-sample",H29="out-sample"),I28,IF(AND(F29="",H28="out-sample"),"",IF(AND(Temp!optSeasCoef=0,Temp!sts_add=1),IF(H28="in-sample",IF(Q28=bigT,((pCell/bigT)*F28)+((1-(pCell/bigT))*(I28+J28)),IF(OR(F29="",COUNT($F$2:F28)&lt;=pCell),F28,((pCell/COUNT($F$2:F28))*F28)+((1-(pCell/COUNT($F$2:F28)))*(I28+J28)))),I28),IF(AND(Temp!optSeasCoef=0,Temp!sts_multp=1),IF(H28="in-sample",IF(Q28=bigT,((pCell/bigT)*F28)+((1-(pCell/bigT))*(I28*J28)),IF(OR(F29="",COUNT(F$2:$F28)&lt;=pCell),F28,((pCell/COUNT($F$2:F28))*F28)+((1-(pCell/COUNT($F$2:F28)))*(I28*J28)))),I28),IF(Temp!sts_add=1,IF(H28="in-sample",IF(Q28=bigT,((pCell/bigT)*AX28)+((1-(pCell/bigT))*(I28+J28)),IF(OR(F29="",COUNT($AX$2:AX28)&lt;=pCell),AX28,((pCell/COUNT($AX$2:AX28))*AX28)+((1-(pCell/COUNT($AX$2:AX28)))*(I28+J28)))),I28),IF(H28="in-sample",IF(Q28=bigT,((pCell/bigT)*AX28)+((1-(pCell/bigT))*(I28*J28)),IF(OR(F29="",COUNT($AX$2:AX28)&lt;=pCell),AX28,((pCell/COUNT($AX$2:AX28))*AX28)+((1-(pCell/COUNT($AX$2:AX28)))*(I28*J28)))),I28)))))))</f>
        <v>304.86600000000004</v>
      </c>
      <c r="J29" s="31">
        <f>IF(AND(F28="",H28="in-sample"),"",IF(AND(Temp!fhor_indata=1,H28="out-sample",H29="out-sample"),J28,IF(AND(F29="",H28="out-sample"),"",IF(AND(Temp!optSeasCoef=0,Temp!sts_add=1),IF(H28="in-sample",IF(Q28=bigT,((qCell/bigT)*(I29-I28))+((1-(qCell/bigT))*J28),IF(OR(F29="",COUNT($F$2:F28)&lt;=qCell),IF(COUNT($F$2:F28)=1,0,F28-F27),((qCell/COUNT($F$2:F28))*(I29-I28))+((1-(qCell/COUNT($F$2:F28)))*J28))),J28),IF(AND(Temp!optSeasCoef=0,Temp!sts_multp=1),IF(H28="in-sample",IF(Q28=bigT,((qCell/bigT)*(I29/I28))+((1-(qCell/bigT))*J28),IF(qCell=0,1,IF(OR(F29="",COUNT($F$2:F28)&lt;=qCell),IF(COUNT($F$2:F28)=1,1,F28/F27),((qCell/COUNT($F$2:F28))*(I29/I28))+((1-(qCell/COUNT($F$2:F28)))*J28)))),J28),IF(Temp!sts_add=1,IF(H28="in-sample",IF(Q28=bigT,((qCell/bigT)*(I29-I28))+((1-(qCell/bigT))*J28),IF(OR(F29="",COUNT($AX$2:AX28)&lt;=qCell),IF(COUNT($AX$2:AX28)=1,0,AX28-AX27),((qCell/COUNT($AX$2:AX28))*(I29-I28))+((1-(qCell/COUNT($AX$2:AX28)))*J28))),J28),IF(H28="in-sample",IF(Q28=bigT,((qCell/bigT)*(I29/I28))+((1-(qCell/bigT))*J28),IF(qCell=0,1,IF(OR(F29="",COUNT($AX$2:AX28)&lt;=qCell),IF(COUNT($AX$2:AX28)=1,1,AX28/AX27),((qCell/COUNT($AX$2:AX28))*(I29/I28))+((1-(qCell/COUNT($AX$2:AX28)))*J28)))),J28)))))))</f>
        <v>0.9870859213764227</v>
      </c>
      <c r="K29" s="31">
        <f>IF(H29="","",IF(AND(Temp!optSeasCoef=0,Temp!sts_add=1),IF(H29="out-sample",I29+(Q29*J29),I29+J29),IF(AND(Temp!optSeasCoef=0,Temp!sts_multp=1),IF(H29="out-sample",I29*(J29^Q29),I29*J29),IF(Temp!sts_add=1,IF(H29="out-sample",(I29+(Q29*J29))*G29,(I29+J29)*G29),IF(H29="out-sample",I29*(J29^Q29)*G29,I29*J29*G29)))))</f>
        <v>300.92893650634454</v>
      </c>
      <c r="L29" s="32">
        <f t="shared" si="2"/>
        <v>0.80281349365549204</v>
      </c>
      <c r="M29" s="32">
        <f t="shared" si="3"/>
        <v>0.80281349365549204</v>
      </c>
      <c r="N29" s="32">
        <f t="shared" si="4"/>
        <v>0.64450950559533671</v>
      </c>
      <c r="O29" s="32">
        <f t="shared" si="5"/>
        <v>0.26677843047458688</v>
      </c>
      <c r="P29" s="32">
        <f t="shared" si="6"/>
        <v>0.26642305085783635</v>
      </c>
      <c r="Q29" s="3">
        <f>IF(AND(Temp!fhor_indata=1,F29="",H28="in-sample"),1,IF(AND(Temp!fhor_indata=1,H28="out-sample",Q28&lt;ATA!XfHor),Q28+1,IF(F29="","",IF(AND(H29="out-sample",H28="in-sample"),1,IF(AND(H29="out-sample",H28="out-sample"),Q28+1,IF(ISNUMBER(Q28),Q28+1,1))))))</f>
        <v>28</v>
      </c>
      <c r="R29" s="3">
        <f t="shared" si="0"/>
        <v>54</v>
      </c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X29" s="63">
        <f t="shared" si="1"/>
        <v>301.73175000000003</v>
      </c>
    </row>
    <row r="30" spans="1:50" s="1" customFormat="1" ht="18.75" customHeight="1" thickBot="1" x14ac:dyDescent="0.3">
      <c r="A30" s="27">
        <f>AVERAGE($M$3:$M$2001)</f>
        <v>4.438802022469063</v>
      </c>
      <c r="B30" s="27">
        <f>AVERAGE($N$3:$N$2001)</f>
        <v>89.293865659212088</v>
      </c>
      <c r="C30" s="6"/>
      <c r="D30" s="3"/>
      <c r="E30" s="70">
        <f>IF(ATA!E30="","",ATA!E30)</f>
        <v>29</v>
      </c>
      <c r="F30" s="49">
        <f>IF(ATA!F30="","",ATA!F30)</f>
        <v>300.62385000000006</v>
      </c>
      <c r="G30" s="9">
        <f>IF(ATA!G30="","",ATA!G30)</f>
        <v>1</v>
      </c>
      <c r="H30" s="55" t="str">
        <f>IF(ATA!H30="","",ATA!H30)</f>
        <v>in-sample</v>
      </c>
      <c r="I30" s="31">
        <f>IF(AND(F29="",H29="in-sample"),"",IF(AND(Temp!fhor_indata=1,H29="out-sample",H30="out-sample"),I29,IF(AND(F30="",H29="out-sample"),"",IF(AND(Temp!optSeasCoef=0,Temp!sts_add=1),IF(H29="in-sample",IF(Q29=bigT,((pCell/bigT)*F29)+((1-(pCell/bigT))*(I29+J29)),IF(OR(F30="",COUNT($F$2:F29)&lt;=pCell),F29,((pCell/COUNT($F$2:F29))*F29)+((1-(pCell/COUNT($F$2:F29)))*(I29+J29)))),I29),IF(AND(Temp!optSeasCoef=0,Temp!sts_multp=1),IF(H29="in-sample",IF(Q29=bigT,((pCell/bigT)*F29)+((1-(pCell/bigT))*(I29*J29)),IF(OR(F30="",COUNT(F$2:$F29)&lt;=pCell),F29,((pCell/COUNT($F$2:F29))*F29)+((1-(pCell/COUNT($F$2:F29)))*(I29*J29)))),I29),IF(Temp!sts_add=1,IF(H29="in-sample",IF(Q29=bigT,((pCell/bigT)*AX29)+((1-(pCell/bigT))*(I29+J29)),IF(OR(F30="",COUNT($AX$2:AX29)&lt;=pCell),AX29,((pCell/COUNT($AX$2:AX29))*AX29)+((1-(pCell/COUNT($AX$2:AX29)))*(I29+J29)))),I29),IF(H29="in-sample",IF(Q29=bigT,((pCell/bigT)*AX29)+((1-(pCell/bigT))*(I29*J29)),IF(OR(F30="",COUNT($AX$2:AX29)&lt;=pCell),AX29,((pCell/COUNT($AX$2:AX29))*AX29)+((1-(pCell/COUNT($AX$2:AX29)))*(I29*J29)))),I29)))))))</f>
        <v>301.73175000000003</v>
      </c>
      <c r="J30" s="31">
        <f>IF(AND(F29="",H29="in-sample"),"",IF(AND(Temp!fhor_indata=1,H29="out-sample",H30="out-sample"),J29,IF(AND(F30="",H29="out-sample"),"",IF(AND(Temp!optSeasCoef=0,Temp!sts_add=1),IF(H29="in-sample",IF(Q29=bigT,((qCell/bigT)*(I30-I29))+((1-(qCell/bigT))*J29),IF(OR(F30="",COUNT($F$2:F29)&lt;=qCell),IF(COUNT($F$2:F29)=1,0,F29-F28),((qCell/COUNT($F$2:F29))*(I30-I29))+((1-(qCell/COUNT($F$2:F29)))*J29))),J29),IF(AND(Temp!optSeasCoef=0,Temp!sts_multp=1),IF(H29="in-sample",IF(Q29=bigT,((qCell/bigT)*(I30/I29))+((1-(qCell/bigT))*J29),IF(qCell=0,1,IF(OR(F30="",COUNT($F$2:F29)&lt;=qCell),IF(COUNT($F$2:F29)=1,1,F29/F28),((qCell/COUNT($F$2:F29))*(I30/I29))+((1-(qCell/COUNT($F$2:F29)))*J29)))),J29),IF(Temp!sts_add=1,IF(H29="in-sample",IF(Q29=bigT,((qCell/bigT)*(I30-I29))+((1-(qCell/bigT))*J29),IF(OR(F30="",COUNT($AX$2:AX29)&lt;=qCell),IF(COUNT($AX$2:AX29)=1,0,AX29-AX28),((qCell/COUNT($AX$2:AX29))*(I30-I29))+((1-(qCell/COUNT($AX$2:AX29)))*J29))),J29),IF(H29="in-sample",IF(Q29=bigT,((qCell/bigT)*(I30/I29))+((1-(qCell/bigT))*J29),IF(qCell=0,1,IF(OR(F30="",COUNT($AX$2:AX29)&lt;=qCell),IF(COUNT($AX$2:AX29)=1,1,AX29/AX28),((qCell/COUNT($AX$2:AX29))*(I30/I29))+((1-(qCell/COUNT($AX$2:AX29)))*J29)))),J29)))))))</f>
        <v>0.98802639720802388</v>
      </c>
      <c r="K30" s="31">
        <f>IF(H30="","",IF(AND(Temp!optSeasCoef=0,Temp!sts_add=1),IF(H30="out-sample",I30+(Q30*J30),I30+J30),IF(AND(Temp!optSeasCoef=0,Temp!sts_multp=1),IF(H30="out-sample",I30*(J30^Q30),I30*J30),IF(Temp!sts_add=1,IF(H30="out-sample",(I30+(Q30*J30))*G30,(I30+J30)*G30),IF(H30="out-sample",I30*(J30^Q30)*G30,I30*J30*G30)))))</f>
        <v>298.1189338757722</v>
      </c>
      <c r="L30" s="32">
        <f t="shared" si="2"/>
        <v>2.5049161242278615</v>
      </c>
      <c r="M30" s="32">
        <f t="shared" si="3"/>
        <v>2.5049161242278615</v>
      </c>
      <c r="N30" s="32">
        <f t="shared" si="4"/>
        <v>6.2746047894167312</v>
      </c>
      <c r="O30" s="32">
        <f t="shared" si="5"/>
        <v>0.84024053476310701</v>
      </c>
      <c r="P30" s="32">
        <f t="shared" si="6"/>
        <v>0.8367252822699851</v>
      </c>
      <c r="Q30" s="3">
        <f>IF(AND(Temp!fhor_indata=1,F30="",H29="in-sample"),1,IF(AND(Temp!fhor_indata=1,H29="out-sample",Q29&lt;ATA!XfHor),Q29+1,IF(F30="","",IF(AND(H30="out-sample",H29="in-sample"),1,IF(AND(H30="out-sample",H29="out-sample"),Q29+1,IF(ISNUMBER(Q29),Q29+1,1))))))</f>
        <v>29</v>
      </c>
      <c r="R30" s="3">
        <f t="shared" si="0"/>
        <v>53</v>
      </c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X30" s="63">
        <f t="shared" si="1"/>
        <v>300.62385000000006</v>
      </c>
    </row>
    <row r="31" spans="1:50" s="1" customFormat="1" ht="18.75" customHeight="1" x14ac:dyDescent="0.25">
      <c r="A31" s="25" t="s">
        <v>27</v>
      </c>
      <c r="B31" s="25" t="s">
        <v>28</v>
      </c>
      <c r="C31" s="6"/>
      <c r="D31" s="3"/>
      <c r="E31" s="70">
        <f>IF(ATA!E31="","",ATA!E31)</f>
        <v>30</v>
      </c>
      <c r="F31" s="49">
        <f>IF(ATA!F31="","",ATA!F31)</f>
        <v>303.8193</v>
      </c>
      <c r="G31" s="9">
        <f>IF(ATA!G31="","",ATA!G31)</f>
        <v>1</v>
      </c>
      <c r="H31" s="55" t="str">
        <f>IF(ATA!H31="","",ATA!H31)</f>
        <v>in-sample</v>
      </c>
      <c r="I31" s="31">
        <f>IF(AND(F30="",H30="in-sample"),"",IF(AND(Temp!fhor_indata=1,H30="out-sample",H31="out-sample"),I30,IF(AND(F31="",H30="out-sample"),"",IF(AND(Temp!optSeasCoef=0,Temp!sts_add=1),IF(H30="in-sample",IF(Q30=bigT,((pCell/bigT)*F30)+((1-(pCell/bigT))*(I30+J30)),IF(OR(F31="",COUNT($F$2:F30)&lt;=pCell),F30,((pCell/COUNT($F$2:F30))*F30)+((1-(pCell/COUNT($F$2:F30)))*(I30+J30)))),I30),IF(AND(Temp!optSeasCoef=0,Temp!sts_multp=1),IF(H30="in-sample",IF(Q30=bigT,((pCell/bigT)*F30)+((1-(pCell/bigT))*(I30*J30)),IF(OR(F31="",COUNT(F$2:$F30)&lt;=pCell),F30,((pCell/COUNT($F$2:F30))*F30)+((1-(pCell/COUNT($F$2:F30)))*(I30*J30)))),I30),IF(Temp!sts_add=1,IF(H30="in-sample",IF(Q30=bigT,((pCell/bigT)*AX30)+((1-(pCell/bigT))*(I30+J30)),IF(OR(F31="",COUNT($AX$2:AX30)&lt;=pCell),AX30,((pCell/COUNT($AX$2:AX30))*AX30)+((1-(pCell/COUNT($AX$2:AX30)))*(I30+J30)))),I30),IF(H30="in-sample",IF(Q30=bigT,((pCell/bigT)*AX30)+((1-(pCell/bigT))*(I30*J30)),IF(OR(F31="",COUNT($AX$2:AX30)&lt;=pCell),AX30,((pCell/COUNT($AX$2:AX30))*AX30)+((1-(pCell/COUNT($AX$2:AX30)))*(I30*J30)))),I30)))))))</f>
        <v>300.62385000000006</v>
      </c>
      <c r="J31" s="31">
        <f>IF(AND(F30="",H30="in-sample"),"",IF(AND(Temp!fhor_indata=1,H30="out-sample",H31="out-sample"),J30,IF(AND(F31="",H30="out-sample"),"",IF(AND(Temp!optSeasCoef=0,Temp!sts_add=1),IF(H30="in-sample",IF(Q30=bigT,((qCell/bigT)*(I31-I30))+((1-(qCell/bigT))*J30),IF(OR(F31="",COUNT($F$2:F30)&lt;=qCell),IF(COUNT($F$2:F30)=1,0,F30-F29),((qCell/COUNT($F$2:F30))*(I31-I30))+((1-(qCell/COUNT($F$2:F30)))*J30))),J30),IF(AND(Temp!optSeasCoef=0,Temp!sts_multp=1),IF(H30="in-sample",IF(Q30=bigT,((qCell/bigT)*(I31/I30))+((1-(qCell/bigT))*J30),IF(qCell=0,1,IF(OR(F31="",COUNT($F$2:F30)&lt;=qCell),IF(COUNT($F$2:F30)=1,1,F30/F29),((qCell/COUNT($F$2:F30))*(I31/I30))+((1-(qCell/COUNT($F$2:F30)))*J30)))),J30),IF(Temp!sts_add=1,IF(H30="in-sample",IF(Q30=bigT,((qCell/bigT)*(I31-I30))+((1-(qCell/bigT))*J30),IF(OR(F31="",COUNT($AX$2:AX30)&lt;=qCell),IF(COUNT($AX$2:AX30)=1,0,AX30-AX29),((qCell/COUNT($AX$2:AX30))*(I31-I30))+((1-(qCell/COUNT($AX$2:AX30)))*J30))),J30),IF(H30="in-sample",IF(Q30=bigT,((qCell/bigT)*(I31/I30))+((1-(qCell/bigT))*J30),IF(qCell=0,1,IF(OR(F31="",COUNT($AX$2:AX30)&lt;=qCell),IF(COUNT($AX$2:AX30)=1,1,AX30/AX29),((qCell/COUNT($AX$2:AX30))*(I31/I30))+((1-(qCell/COUNT($AX$2:AX30)))*J30)))),J30)))))))</f>
        <v>0.99088908627130023</v>
      </c>
      <c r="K31" s="31">
        <f>IF(H31="","",IF(AND(Temp!optSeasCoef=0,Temp!sts_add=1),IF(H31="out-sample",I31+(Q31*J31),I31+J31),IF(AND(Temp!optSeasCoef=0,Temp!sts_multp=1),IF(H31="out-sample",I31*(J31^Q31),I31*J31),IF(Temp!sts_add=1,IF(H31="out-sample",(I31+(Q31*J31))*G31,(I31+J31)*G31),IF(H31="out-sample",I31*(J31^Q31)*G31,I31*J31*G31)))))</f>
        <v>297.88489203786048</v>
      </c>
      <c r="L31" s="32">
        <f t="shared" si="2"/>
        <v>5.9344079621395167</v>
      </c>
      <c r="M31" s="32">
        <f t="shared" si="3"/>
        <v>5.9344079621395167</v>
      </c>
      <c r="N31" s="32">
        <f t="shared" si="4"/>
        <v>35.217197861104893</v>
      </c>
      <c r="O31" s="32">
        <f t="shared" si="5"/>
        <v>1.992181584484408</v>
      </c>
      <c r="P31" s="32">
        <f t="shared" si="6"/>
        <v>1.9725333612986069</v>
      </c>
      <c r="Q31" s="3">
        <f>IF(AND(Temp!fhor_indata=1,F31="",H30="in-sample"),1,IF(AND(Temp!fhor_indata=1,H30="out-sample",Q30&lt;ATA!XfHor),Q30+1,IF(F31="","",IF(AND(H31="out-sample",H30="in-sample"),1,IF(AND(H31="out-sample",H30="out-sample"),Q30+1,IF(ISNUMBER(Q30),Q30+1,1))))))</f>
        <v>30</v>
      </c>
      <c r="R31" s="3">
        <f t="shared" si="0"/>
        <v>52</v>
      </c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X31" s="63">
        <f t="shared" si="1"/>
        <v>303.8193</v>
      </c>
    </row>
    <row r="32" spans="1:50" s="1" customFormat="1" ht="18.75" customHeight="1" thickBot="1" x14ac:dyDescent="0.3">
      <c r="A32" s="27">
        <f>AVERAGE(O$3:$O$2001)</f>
        <v>1.4145622870718635</v>
      </c>
      <c r="B32" s="27">
        <f>AVERAGE($P$3:$P$2001)</f>
        <v>1.3942509710682758</v>
      </c>
      <c r="C32" s="6"/>
      <c r="D32" s="3"/>
      <c r="E32" s="70">
        <f>IF(ATA!E32="","",ATA!E32)</f>
        <v>31</v>
      </c>
      <c r="F32" s="49">
        <f>IF(ATA!F32="","",ATA!F32)</f>
        <v>307.39499999999998</v>
      </c>
      <c r="G32" s="9">
        <f>IF(ATA!G32="","",ATA!G32)</f>
        <v>1</v>
      </c>
      <c r="H32" s="55" t="str">
        <f>IF(ATA!H32="","",ATA!H32)</f>
        <v>in-sample</v>
      </c>
      <c r="I32" s="31">
        <f>IF(AND(F31="",H31="in-sample"),"",IF(AND(Temp!fhor_indata=1,H31="out-sample",H32="out-sample"),I31,IF(AND(F32="",H31="out-sample"),"",IF(AND(Temp!optSeasCoef=0,Temp!sts_add=1),IF(H31="in-sample",IF(Q31=bigT,((pCell/bigT)*F31)+((1-(pCell/bigT))*(I31+J31)),IF(OR(F32="",COUNT($F$2:F31)&lt;=pCell),F31,((pCell/COUNT($F$2:F31))*F31)+((1-(pCell/COUNT($F$2:F31)))*(I31+J31)))),I31),IF(AND(Temp!optSeasCoef=0,Temp!sts_multp=1),IF(H31="in-sample",IF(Q31=bigT,((pCell/bigT)*F31)+((1-(pCell/bigT))*(I31*J31)),IF(OR(F32="",COUNT(F$2:$F31)&lt;=pCell),F31,((pCell/COUNT($F$2:F31))*F31)+((1-(pCell/COUNT($F$2:F31)))*(I31*J31)))),I31),IF(Temp!sts_add=1,IF(H31="in-sample",IF(Q31=bigT,((pCell/bigT)*AX31)+((1-(pCell/bigT))*(I31+J31)),IF(OR(F32="",COUNT($AX$2:AX31)&lt;=pCell),AX31,((pCell/COUNT($AX$2:AX31))*AX31)+((1-(pCell/COUNT($AX$2:AX31)))*(I31+J31)))),I31),IF(H31="in-sample",IF(Q31=bigT,((pCell/bigT)*AX31)+((1-(pCell/bigT))*(I31*J31)),IF(OR(F32="",COUNT($AX$2:AX31)&lt;=pCell),AX31,((pCell/COUNT($AX$2:AX31))*AX31)+((1-(pCell/COUNT($AX$2:AX31)))*(I31*J31)))),I31)))))))</f>
        <v>303.8193</v>
      </c>
      <c r="J32" s="31">
        <f>IF(AND(F31="",H31="in-sample"),"",IF(AND(Temp!fhor_indata=1,H31="out-sample",H32="out-sample"),J31,IF(AND(F32="",H31="out-sample"),"",IF(AND(Temp!optSeasCoef=0,Temp!sts_add=1),IF(H31="in-sample",IF(Q31=bigT,((qCell/bigT)*(I32-I31))+((1-(qCell/bigT))*J31),IF(OR(F32="",COUNT($F$2:F31)&lt;=qCell),IF(COUNT($F$2:F31)=1,0,F31-F30),((qCell/COUNT($F$2:F31))*(I32-I31))+((1-(qCell/COUNT($F$2:F31)))*J31))),J31),IF(AND(Temp!optSeasCoef=0,Temp!sts_multp=1),IF(H31="in-sample",IF(Q31=bigT,((qCell/bigT)*(I32/I31))+((1-(qCell/bigT))*J31),IF(qCell=0,1,IF(OR(F32="",COUNT($F$2:F31)&lt;=qCell),IF(COUNT($F$2:F31)=1,1,F31/F30),((qCell/COUNT($F$2:F31))*(I32/I31))+((1-(qCell/COUNT($F$2:F31)))*J31)))),J31),IF(Temp!sts_add=1,IF(H31="in-sample",IF(Q31=bigT,((qCell/bigT)*(I32-I31))+((1-(qCell/bigT))*J31),IF(OR(F32="",COUNT($AX$2:AX31)&lt;=qCell),IF(COUNT($AX$2:AX31)=1,0,AX31-AX30),((qCell/COUNT($AX$2:AX31))*(I32-I31))+((1-(qCell/COUNT($AX$2:AX31)))*J31))),J31),IF(H31="in-sample",IF(Q31=bigT,((qCell/bigT)*(I32/I31))+((1-(qCell/bigT))*J31),IF(qCell=0,1,IF(OR(F32="",COUNT($AX$2:AX31)&lt;=qCell),IF(COUNT($AX$2:AX31)=1,1,AX31/AX30),((qCell/COUNT($AX$2:AX31))*(I32/I31))+((1-(qCell/COUNT($AX$2:AX31)))*J31)))),J31)))))))</f>
        <v>0.99746918957108788</v>
      </c>
      <c r="K32" s="31">
        <f>IF(H32="","",IF(AND(Temp!optSeasCoef=0,Temp!sts_add=1),IF(H32="out-sample",I32+(Q32*J32),I32+J32),IF(AND(Temp!optSeasCoef=0,Temp!sts_multp=1),IF(H32="out-sample",I32*(J32^Q32),I32*J32),IF(Temp!sts_add=1,IF(H32="out-sample",(I32+(Q32*J32))*G32,(I32+J32)*G32),IF(H32="out-sample",I32*(J32^Q32)*G32,I32*J32*G32)))))</f>
        <v>303.05039094705523</v>
      </c>
      <c r="L32" s="32">
        <f t="shared" si="2"/>
        <v>4.3446090529447474</v>
      </c>
      <c r="M32" s="32">
        <f t="shared" si="3"/>
        <v>4.3446090529447474</v>
      </c>
      <c r="N32" s="32">
        <f t="shared" si="4"/>
        <v>18.875627822929456</v>
      </c>
      <c r="O32" s="32">
        <f t="shared" si="5"/>
        <v>1.4336259522277854</v>
      </c>
      <c r="P32" s="32">
        <f t="shared" si="6"/>
        <v>1.423422673797061</v>
      </c>
      <c r="Q32" s="3">
        <f>IF(AND(Temp!fhor_indata=1,F32="",H31="in-sample"),1,IF(AND(Temp!fhor_indata=1,H31="out-sample",Q31&lt;ATA!XfHor),Q31+1,IF(F32="","",IF(AND(H32="out-sample",H31="in-sample"),1,IF(AND(H32="out-sample",H31="out-sample"),Q31+1,IF(ISNUMBER(Q31),Q31+1,1))))))</f>
        <v>31</v>
      </c>
      <c r="R32" s="3">
        <f t="shared" si="0"/>
        <v>51</v>
      </c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X32" s="63">
        <f t="shared" si="1"/>
        <v>307.39499999999998</v>
      </c>
    </row>
    <row r="33" spans="1:50" s="1" customFormat="1" ht="18.75" customHeight="1" x14ac:dyDescent="0.2">
      <c r="A33" s="6"/>
      <c r="B33" s="6"/>
      <c r="C33" s="6"/>
      <c r="D33" s="3"/>
      <c r="E33" s="70">
        <f>IF(ATA!E33="","",ATA!E33)</f>
        <v>32</v>
      </c>
      <c r="F33" s="49">
        <f>IF(ATA!F33="","",ATA!F33)</f>
        <v>309.84525000000002</v>
      </c>
      <c r="G33" s="9">
        <f>IF(ATA!G33="","",ATA!G33)</f>
        <v>1</v>
      </c>
      <c r="H33" s="55" t="str">
        <f>IF(ATA!H33="","",ATA!H33)</f>
        <v>in-sample</v>
      </c>
      <c r="I33" s="31">
        <f>IF(AND(F32="",H32="in-sample"),"",IF(AND(Temp!fhor_indata=1,H32="out-sample",H33="out-sample"),I32,IF(AND(F33="",H32="out-sample"),"",IF(AND(Temp!optSeasCoef=0,Temp!sts_add=1),IF(H32="in-sample",IF(Q32=bigT,((pCell/bigT)*F32)+((1-(pCell/bigT))*(I32+J32)),IF(OR(F33="",COUNT($F$2:F32)&lt;=pCell),F32,((pCell/COUNT($F$2:F32))*F32)+((1-(pCell/COUNT($F$2:F32)))*(I32+J32)))),I32),IF(AND(Temp!optSeasCoef=0,Temp!sts_multp=1),IF(H32="in-sample",IF(Q32=bigT,((pCell/bigT)*F32)+((1-(pCell/bigT))*(I32*J32)),IF(OR(F33="",COUNT(F$2:$F32)&lt;=pCell),F32,((pCell/COUNT($F$2:F32))*F32)+((1-(pCell/COUNT($F$2:F32)))*(I32*J32)))),I32),IF(Temp!sts_add=1,IF(H32="in-sample",IF(Q32=bigT,((pCell/bigT)*AX32)+((1-(pCell/bigT))*(I32+J32)),IF(OR(F33="",COUNT($AX$2:AX32)&lt;=pCell),AX32,((pCell/COUNT($AX$2:AX32))*AX32)+((1-(pCell/COUNT($AX$2:AX32)))*(I32+J32)))),I32),IF(H32="in-sample",IF(Q32=bigT,((pCell/bigT)*AX32)+((1-(pCell/bigT))*(I32*J32)),IF(OR(F33="",COUNT($AX$2:AX32)&lt;=pCell),AX32,((pCell/COUNT($AX$2:AX32))*AX32)+((1-(pCell/COUNT($AX$2:AX32)))*(I32*J32)))),I32)))))))</f>
        <v>307.39499999999998</v>
      </c>
      <c r="J33" s="31">
        <f>IF(AND(F32="",H32="in-sample"),"",IF(AND(Temp!fhor_indata=1,H32="out-sample",H33="out-sample"),J32,IF(AND(F33="",H32="out-sample"),"",IF(AND(Temp!optSeasCoef=0,Temp!sts_add=1),IF(H32="in-sample",IF(Q32=bigT,((qCell/bigT)*(I33-I32))+((1-(qCell/bigT))*J32),IF(OR(F33="",COUNT($F$2:F32)&lt;=qCell),IF(COUNT($F$2:F32)=1,0,F32-F31),((qCell/COUNT($F$2:F32))*(I33-I32))+((1-(qCell/COUNT($F$2:F32)))*J32))),J32),IF(AND(Temp!optSeasCoef=0,Temp!sts_multp=1),IF(H32="in-sample",IF(Q32=bigT,((qCell/bigT)*(I33/I32))+((1-(qCell/bigT))*J32),IF(qCell=0,1,IF(OR(F33="",COUNT($F$2:F32)&lt;=qCell),IF(COUNT($F$2:F32)=1,1,F32/F31),((qCell/COUNT($F$2:F32))*(I33/I32))+((1-(qCell/COUNT($F$2:F32)))*J32)))),J32),IF(Temp!sts_add=1,IF(H32="in-sample",IF(Q32=bigT,((qCell/bigT)*(I33-I32))+((1-(qCell/bigT))*J32),IF(OR(F33="",COUNT($AX$2:AX32)&lt;=qCell),IF(COUNT($AX$2:AX32)=1,0,AX32-AX31),((qCell/COUNT($AX$2:AX32))*(I33-I32))+((1-(qCell/COUNT($AX$2:AX32)))*J32))),J32),IF(H32="in-sample",IF(Q32=bigT,((qCell/bigT)*(I33/I32))+((1-(qCell/bigT))*J32),IF(qCell=0,1,IF(OR(F33="",COUNT($AX$2:AX32)&lt;=qCell),IF(COUNT($AX$2:AX32)=1,1,AX32/AX31),((qCell/COUNT($AX$2:AX32))*(I33/I32))+((1-(qCell/COUNT($AX$2:AX32)))*J32)))),J32)))))))</f>
        <v>1.0020820854314645</v>
      </c>
      <c r="K33" s="31">
        <f>IF(H33="","",IF(AND(Temp!optSeasCoef=0,Temp!sts_add=1),IF(H33="out-sample",I33+(Q33*J33),I33+J33),IF(AND(Temp!optSeasCoef=0,Temp!sts_multp=1),IF(H33="out-sample",I33*(J33^Q33),I33*J33),IF(Temp!sts_add=1,IF(H33="out-sample",(I33+(Q33*J33))*G33,(I33+J33)*G33),IF(H33="out-sample",I33*(J33^Q33)*G33,I33*J33*G33)))))</f>
        <v>308.035022651205</v>
      </c>
      <c r="L33" s="32">
        <f t="shared" si="2"/>
        <v>1.8102273487950242</v>
      </c>
      <c r="M33" s="32">
        <f t="shared" si="3"/>
        <v>1.8102273487950242</v>
      </c>
      <c r="N33" s="32">
        <f t="shared" si="4"/>
        <v>3.2769230543254624</v>
      </c>
      <c r="O33" s="32">
        <f t="shared" si="5"/>
        <v>0.58766932838178776</v>
      </c>
      <c r="P33" s="32">
        <f t="shared" si="6"/>
        <v>0.58594761118612448</v>
      </c>
      <c r="Q33" s="3">
        <f>IF(AND(Temp!fhor_indata=1,F33="",H32="in-sample"),1,IF(AND(Temp!fhor_indata=1,H32="out-sample",Q32&lt;ATA!XfHor),Q32+1,IF(F33="","",IF(AND(H33="out-sample",H32="in-sample"),1,IF(AND(H33="out-sample",H32="out-sample"),Q32+1,IF(ISNUMBER(Q32),Q32+1,1))))))</f>
        <v>32</v>
      </c>
      <c r="R33" s="3">
        <f t="shared" si="0"/>
        <v>50</v>
      </c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X33" s="63">
        <f t="shared" si="1"/>
        <v>309.84525000000002</v>
      </c>
    </row>
    <row r="34" spans="1:50" s="1" customFormat="1" ht="18.75" customHeight="1" x14ac:dyDescent="0.2">
      <c r="A34" s="6"/>
      <c r="B34" s="6"/>
      <c r="C34" s="6"/>
      <c r="D34" s="3"/>
      <c r="E34" s="70">
        <f>IF(ATA!E34="","",ATA!E34)</f>
        <v>33</v>
      </c>
      <c r="F34" s="49">
        <f>IF(ATA!F34="","",ATA!F34)</f>
        <v>311.06025</v>
      </c>
      <c r="G34" s="9">
        <f>IF(ATA!G34="","",ATA!G34)</f>
        <v>1</v>
      </c>
      <c r="H34" s="55" t="str">
        <f>IF(ATA!H34="","",ATA!H34)</f>
        <v>in-sample</v>
      </c>
      <c r="I34" s="31">
        <f>IF(AND(F33="",H33="in-sample"),"",IF(AND(Temp!fhor_indata=1,H33="out-sample",H34="out-sample"),I33,IF(AND(F34="",H33="out-sample"),"",IF(AND(Temp!optSeasCoef=0,Temp!sts_add=1),IF(H33="in-sample",IF(Q33=bigT,((pCell/bigT)*F33)+((1-(pCell/bigT))*(I33+J33)),IF(OR(F34="",COUNT($F$2:F33)&lt;=pCell),F33,((pCell/COUNT($F$2:F33))*F33)+((1-(pCell/COUNT($F$2:F33)))*(I33+J33)))),I33),IF(AND(Temp!optSeasCoef=0,Temp!sts_multp=1),IF(H33="in-sample",IF(Q33=bigT,((pCell/bigT)*F33)+((1-(pCell/bigT))*(I33*J33)),IF(OR(F34="",COUNT(F$2:$F33)&lt;=pCell),F33,((pCell/COUNT($F$2:F33))*F33)+((1-(pCell/COUNT($F$2:F33)))*(I33*J33)))),I33),IF(Temp!sts_add=1,IF(H33="in-sample",IF(Q33=bigT,((pCell/bigT)*AX33)+((1-(pCell/bigT))*(I33+J33)),IF(OR(F34="",COUNT($AX$2:AX33)&lt;=pCell),AX33,((pCell/COUNT($AX$2:AX33))*AX33)+((1-(pCell/COUNT($AX$2:AX33)))*(I33+J33)))),I33),IF(H33="in-sample",IF(Q33=bigT,((pCell/bigT)*AX33)+((1-(pCell/bigT))*(I33*J33)),IF(OR(F34="",COUNT($AX$2:AX33)&lt;=pCell),AX33,((pCell/COUNT($AX$2:AX33))*AX33)+((1-(pCell/COUNT($AX$2:AX33)))*(I33*J33)))),I33)))))))</f>
        <v>309.84525000000002</v>
      </c>
      <c r="J34" s="31">
        <f>IF(AND(F33="",H33="in-sample"),"",IF(AND(Temp!fhor_indata=1,H33="out-sample",H34="out-sample"),J33,IF(AND(F34="",H33="out-sample"),"",IF(AND(Temp!optSeasCoef=0,Temp!sts_add=1),IF(H33="in-sample",IF(Q33=bigT,((qCell/bigT)*(I34-I33))+((1-(qCell/bigT))*J33),IF(OR(F34="",COUNT($F$2:F33)&lt;=qCell),IF(COUNT($F$2:F33)=1,0,F33-F32),((qCell/COUNT($F$2:F33))*(I34-I33))+((1-(qCell/COUNT($F$2:F33)))*J33))),J33),IF(AND(Temp!optSeasCoef=0,Temp!sts_multp=1),IF(H33="in-sample",IF(Q33=bigT,((qCell/bigT)*(I34/I33))+((1-(qCell/bigT))*J33),IF(qCell=0,1,IF(OR(F34="",COUNT($F$2:F33)&lt;=qCell),IF(COUNT($F$2:F33)=1,1,F33/F32),((qCell/COUNT($F$2:F33))*(I34/I33))+((1-(qCell/COUNT($F$2:F33)))*J33)))),J33),IF(Temp!sts_add=1,IF(H33="in-sample",IF(Q33=bigT,((qCell/bigT)*(I34-I33))+((1-(qCell/bigT))*J33),IF(OR(F34="",COUNT($AX$2:AX33)&lt;=qCell),IF(COUNT($AX$2:AX33)=1,0,AX33-AX32),((qCell/COUNT($AX$2:AX33))*(I34-I33))+((1-(qCell/COUNT($AX$2:AX33)))*J33))),J33),IF(H33="in-sample",IF(Q33=bigT,((qCell/bigT)*(I34/I33))+((1-(qCell/bigT))*J33),IF(qCell=0,1,IF(OR(F34="",COUNT($AX$2:AX33)&lt;=qCell),IF(COUNT($AX$2:AX33)=1,1,AX33/AX32),((qCell/COUNT($AX$2:AX33))*(I34/I33))+((1-(qCell/COUNT($AX$2:AX33)))*J33)))),J33)))))))</f>
        <v>1.0039223757631173</v>
      </c>
      <c r="K34" s="31">
        <f>IF(H34="","",IF(AND(Temp!optSeasCoef=0,Temp!sts_add=1),IF(H34="out-sample",I34+(Q34*J34),I34+J34),IF(AND(Temp!optSeasCoef=0,Temp!sts_multp=1),IF(H34="out-sample",I34*(J34^Q34),I34*J34),IF(Temp!sts_add=1,IF(H34="out-sample",(I34+(Q34*J34))*G34,(I34+J34)*G34),IF(H34="out-sample",I34*(J34^Q34)*G34,I34*J34*G34)))))</f>
        <v>311.06057949891704</v>
      </c>
      <c r="L34" s="32">
        <f t="shared" si="2"/>
        <v>-3.2949891703992762E-4</v>
      </c>
      <c r="M34" s="32">
        <f t="shared" si="3"/>
        <v>3.2949891703992762E-4</v>
      </c>
      <c r="N34" s="32">
        <f t="shared" si="4"/>
        <v>1.0856953633048511E-7</v>
      </c>
      <c r="O34" s="32">
        <f t="shared" si="5"/>
        <v>1.0592757126946547E-4</v>
      </c>
      <c r="P34" s="32">
        <f t="shared" si="6"/>
        <v>1.0592762737274695E-4</v>
      </c>
      <c r="Q34" s="3">
        <f>IF(AND(Temp!fhor_indata=1,F34="",H33="in-sample"),1,IF(AND(Temp!fhor_indata=1,H33="out-sample",Q33&lt;ATA!XfHor),Q33+1,IF(F34="","",IF(AND(H34="out-sample",H33="in-sample"),1,IF(AND(H34="out-sample",H33="out-sample"),Q33+1,IF(ISNUMBER(Q33),Q33+1,1))))))</f>
        <v>33</v>
      </c>
      <c r="R34" s="3">
        <f t="shared" si="0"/>
        <v>49</v>
      </c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X34" s="63">
        <f t="shared" si="1"/>
        <v>311.06025</v>
      </c>
    </row>
    <row r="35" spans="1:50" s="1" customFormat="1" ht="18.75" customHeight="1" x14ac:dyDescent="0.2">
      <c r="A35" s="6"/>
      <c r="B35" s="6"/>
      <c r="C35" s="6"/>
      <c r="D35" s="3"/>
      <c r="E35" s="70">
        <f>IF(ATA!E35="","",ATA!E35)</f>
        <v>34</v>
      </c>
      <c r="F35" s="49">
        <f>IF(ATA!F35="","",ATA!F35)</f>
        <v>312.83055000000002</v>
      </c>
      <c r="G35" s="9">
        <f>IF(ATA!G35="","",ATA!G35)</f>
        <v>1</v>
      </c>
      <c r="H35" s="55" t="str">
        <f>IF(ATA!H35="","",ATA!H35)</f>
        <v>in-sample</v>
      </c>
      <c r="I35" s="31">
        <f>IF(AND(F34="",H34="in-sample"),"",IF(AND(Temp!fhor_indata=1,H34="out-sample",H35="out-sample"),I34,IF(AND(F35="",H34="out-sample"),"",IF(AND(Temp!optSeasCoef=0,Temp!sts_add=1),IF(H34="in-sample",IF(Q34=bigT,((pCell/bigT)*F34)+((1-(pCell/bigT))*(I34+J34)),IF(OR(F35="",COUNT($F$2:F34)&lt;=pCell),F34,((pCell/COUNT($F$2:F34))*F34)+((1-(pCell/COUNT($F$2:F34)))*(I34+J34)))),I34),IF(AND(Temp!optSeasCoef=0,Temp!sts_multp=1),IF(H34="in-sample",IF(Q34=bigT,((pCell/bigT)*F34)+((1-(pCell/bigT))*(I34*J34)),IF(OR(F35="",COUNT(F$2:$F34)&lt;=pCell),F34,((pCell/COUNT($F$2:F34))*F34)+((1-(pCell/COUNT($F$2:F34)))*(I34*J34)))),I34),IF(Temp!sts_add=1,IF(H34="in-sample",IF(Q34=bigT,((pCell/bigT)*AX34)+((1-(pCell/bigT))*(I34+J34)),IF(OR(F35="",COUNT($AX$2:AX34)&lt;=pCell),AX34,((pCell/COUNT($AX$2:AX34))*AX34)+((1-(pCell/COUNT($AX$2:AX34)))*(I34+J34)))),I34),IF(H34="in-sample",IF(Q34=bigT,((pCell/bigT)*AX34)+((1-(pCell/bigT))*(I34*J34)),IF(OR(F35="",COUNT($AX$2:AX34)&lt;=pCell),AX34,((pCell/COUNT($AX$2:AX34))*AX34)+((1-(pCell/COUNT($AX$2:AX34)))*(I34*J34)))),I34)))))))</f>
        <v>311.06025</v>
      </c>
      <c r="J35" s="31">
        <f>IF(AND(F34="",H34="in-sample"),"",IF(AND(Temp!fhor_indata=1,H34="out-sample",H35="out-sample"),J34,IF(AND(F35="",H34="out-sample"),"",IF(AND(Temp!optSeasCoef=0,Temp!sts_add=1),IF(H34="in-sample",IF(Q34=bigT,((qCell/bigT)*(I35-I34))+((1-(qCell/bigT))*J34),IF(OR(F35="",COUNT($F$2:F34)&lt;=qCell),IF(COUNT($F$2:F34)=1,0,F34-F33),((qCell/COUNT($F$2:F34))*(I35-I34))+((1-(qCell/COUNT($F$2:F34)))*J34))),J34),IF(AND(Temp!optSeasCoef=0,Temp!sts_multp=1),IF(H34="in-sample",IF(Q34=bigT,((qCell/bigT)*(I35/I34))+((1-(qCell/bigT))*J34),IF(qCell=0,1,IF(OR(F35="",COUNT($F$2:F34)&lt;=qCell),IF(COUNT($F$2:F34)=1,1,F34/F33),((qCell/COUNT($F$2:F34))*(I35/I34))+((1-(qCell/COUNT($F$2:F34)))*J34)))),J34),IF(Temp!sts_add=1,IF(H34="in-sample",IF(Q34=bigT,((qCell/bigT)*(I35-I34))+((1-(qCell/bigT))*J34),IF(OR(F35="",COUNT($AX$2:AX34)&lt;=qCell),IF(COUNT($AX$2:AX34)=1,0,AX34-AX33),((qCell/COUNT($AX$2:AX34))*(I35-I34))+((1-(qCell/COUNT($AX$2:AX34)))*J34))),J34),IF(H34="in-sample",IF(Q34=bigT,((qCell/bigT)*(I35/I34))+((1-(qCell/bigT))*J34),IF(qCell=0,1,IF(OR(F35="",COUNT($AX$2:AX34)&lt;=qCell),IF(COUNT($AX$2:AX34)=1,1,AX34/AX33),((qCell/COUNT($AX$2:AX34))*(I35/I34))+((1-(qCell/COUNT($AX$2:AX34)))*J34)))),J34)))))))</f>
        <v>1.0039220535114235</v>
      </c>
      <c r="K35" s="31">
        <f>IF(H35="","",IF(AND(Temp!optSeasCoef=0,Temp!sts_add=1),IF(H35="out-sample",I35+(Q35*J35),I35+J35),IF(AND(Temp!optSeasCoef=0,Temp!sts_multp=1),IF(H35="out-sample",I35*(J35^Q35),I35*J35),IF(Temp!sts_add=1,IF(H35="out-sample",(I35+(Q35*J35))*G35,(I35+J35)*G35),IF(H35="out-sample",I35*(J35^Q35)*G35,I35*J35*G35)))))</f>
        <v>312.28024494577676</v>
      </c>
      <c r="L35" s="32">
        <f t="shared" si="2"/>
        <v>0.55030505422325859</v>
      </c>
      <c r="M35" s="32">
        <f t="shared" si="3"/>
        <v>0.55030505422325859</v>
      </c>
      <c r="N35" s="32">
        <f t="shared" si="4"/>
        <v>0.30283565270366358</v>
      </c>
      <c r="O35" s="32">
        <f t="shared" si="5"/>
        <v>0.1762215391879213</v>
      </c>
      <c r="P35" s="32">
        <f t="shared" si="6"/>
        <v>0.17606640572284249</v>
      </c>
      <c r="Q35" s="3">
        <f>IF(AND(Temp!fhor_indata=1,F35="",H34="in-sample"),1,IF(AND(Temp!fhor_indata=1,H34="out-sample",Q34&lt;ATA!XfHor),Q34+1,IF(F35="","",IF(AND(H35="out-sample",H34="in-sample"),1,IF(AND(H35="out-sample",H34="out-sample"),Q34+1,IF(ISNUMBER(Q34),Q34+1,1))))))</f>
        <v>34</v>
      </c>
      <c r="R35" s="3">
        <f t="shared" si="0"/>
        <v>48</v>
      </c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X35" s="63">
        <f t="shared" si="1"/>
        <v>312.83055000000002</v>
      </c>
    </row>
    <row r="36" spans="1:50" s="1" customFormat="1" ht="18.75" customHeight="1" x14ac:dyDescent="0.2">
      <c r="A36" s="6"/>
      <c r="B36" s="6"/>
      <c r="C36" s="6"/>
      <c r="D36" s="3"/>
      <c r="E36" s="70">
        <f>IF(ATA!E36="","",ATA!E36)</f>
        <v>35</v>
      </c>
      <c r="F36" s="49">
        <f>IF(ATA!F36="","",ATA!F36)</f>
        <v>314.97029999999995</v>
      </c>
      <c r="G36" s="9">
        <f>IF(ATA!G36="","",ATA!G36)</f>
        <v>1</v>
      </c>
      <c r="H36" s="55" t="str">
        <f>IF(ATA!H36="","",ATA!H36)</f>
        <v>in-sample</v>
      </c>
      <c r="I36" s="31">
        <f>IF(AND(F35="",H35="in-sample"),"",IF(AND(Temp!fhor_indata=1,H35="out-sample",H36="out-sample"),I35,IF(AND(F36="",H35="out-sample"),"",IF(AND(Temp!optSeasCoef=0,Temp!sts_add=1),IF(H35="in-sample",IF(Q35=bigT,((pCell/bigT)*F35)+((1-(pCell/bigT))*(I35+J35)),IF(OR(F36="",COUNT($F$2:F35)&lt;=pCell),F35,((pCell/COUNT($F$2:F35))*F35)+((1-(pCell/COUNT($F$2:F35)))*(I35+J35)))),I35),IF(AND(Temp!optSeasCoef=0,Temp!sts_multp=1),IF(H35="in-sample",IF(Q35=bigT,((pCell/bigT)*F35)+((1-(pCell/bigT))*(I35*J35)),IF(OR(F36="",COUNT(F$2:$F35)&lt;=pCell),F35,((pCell/COUNT($F$2:F35))*F35)+((1-(pCell/COUNT($F$2:F35)))*(I35*J35)))),I35),IF(Temp!sts_add=1,IF(H35="in-sample",IF(Q35=bigT,((pCell/bigT)*AX35)+((1-(pCell/bigT))*(I35+J35)),IF(OR(F36="",COUNT($AX$2:AX35)&lt;=pCell),AX35,((pCell/COUNT($AX$2:AX35))*AX35)+((1-(pCell/COUNT($AX$2:AX35)))*(I35+J35)))),I35),IF(H35="in-sample",IF(Q35=bigT,((pCell/bigT)*AX35)+((1-(pCell/bigT))*(I35*J35)),IF(OR(F36="",COUNT($AX$2:AX35)&lt;=pCell),AX35,((pCell/COUNT($AX$2:AX35))*AX35)+((1-(pCell/COUNT($AX$2:AX35)))*(I35*J35)))),I35)))))))</f>
        <v>312.83055000000002</v>
      </c>
      <c r="J36" s="31">
        <f>IF(AND(F35="",H35="in-sample"),"",IF(AND(Temp!fhor_indata=1,H35="out-sample",H36="out-sample"),J35,IF(AND(F36="",H35="out-sample"),"",IF(AND(Temp!optSeasCoef=0,Temp!sts_add=1),IF(H35="in-sample",IF(Q35=bigT,((qCell/bigT)*(I36-I35))+((1-(qCell/bigT))*J35),IF(OR(F36="",COUNT($F$2:F35)&lt;=qCell),IF(COUNT($F$2:F35)=1,0,F35-F34),((qCell/COUNT($F$2:F35))*(I36-I35))+((1-(qCell/COUNT($F$2:F35)))*J35))),J35),IF(AND(Temp!optSeasCoef=0,Temp!sts_multp=1),IF(H35="in-sample",IF(Q35=bigT,((qCell/bigT)*(I36/I35))+((1-(qCell/bigT))*J35),IF(qCell=0,1,IF(OR(F36="",COUNT($F$2:F35)&lt;=qCell),IF(COUNT($F$2:F35)=1,1,F35/F34),((qCell/COUNT($F$2:F35))*(I36/I35))+((1-(qCell/COUNT($F$2:F35)))*J35)))),J35),IF(Temp!sts_add=1,IF(H35="in-sample",IF(Q35=bigT,((qCell/bigT)*(I36-I35))+((1-(qCell/bigT))*J35),IF(OR(F36="",COUNT($AX$2:AX35)&lt;=qCell),IF(COUNT($AX$2:AX35)=1,0,AX35-AX34),((qCell/COUNT($AX$2:AX35))*(I36-I35))+((1-(qCell/COUNT($AX$2:AX35)))*J35))),J35),IF(H35="in-sample",IF(Q35=bigT,((qCell/bigT)*(I36/I35))+((1-(qCell/bigT))*J35),IF(qCell=0,1,IF(OR(F36="",COUNT($AX$2:AX35)&lt;=qCell),IF(COUNT($AX$2:AX35)=1,1,AX35/AX34),((qCell/COUNT($AX$2:AX35))*(I36/I35))+((1-(qCell/COUNT($AX$2:AX35)))*J35)))),J35)))))))</f>
        <v>1.004442384951113</v>
      </c>
      <c r="K36" s="31">
        <f>IF(H36="","",IF(AND(Temp!optSeasCoef=0,Temp!sts_add=1),IF(H36="out-sample",I36+(Q36*J36),I36+J36),IF(AND(Temp!optSeasCoef=0,Temp!sts_multp=1),IF(H36="out-sample",I36*(J36^Q36),I36*J36),IF(Temp!sts_add=1,IF(H36="out-sample",(I36+(Q36*J36))*G36,(I36+J36)*G36),IF(H36="out-sample",I36*(J36^Q36)*G36,I36*J36*G36)))))</f>
        <v>314.22026372756841</v>
      </c>
      <c r="L36" s="32">
        <f t="shared" si="2"/>
        <v>0.75003627243154369</v>
      </c>
      <c r="M36" s="32">
        <f t="shared" si="3"/>
        <v>0.75003627243154369</v>
      </c>
      <c r="N36" s="32">
        <f t="shared" si="4"/>
        <v>0.56255440996300488</v>
      </c>
      <c r="O36" s="32">
        <f t="shared" si="5"/>
        <v>0.23869761406661905</v>
      </c>
      <c r="P36" s="32">
        <f t="shared" si="6"/>
        <v>0.23841307091067562</v>
      </c>
      <c r="Q36" s="3">
        <f>IF(AND(Temp!fhor_indata=1,F36="",H35="in-sample"),1,IF(AND(Temp!fhor_indata=1,H35="out-sample",Q35&lt;ATA!XfHor),Q35+1,IF(F36="","",IF(AND(H36="out-sample",H35="in-sample"),1,IF(AND(H36="out-sample",H35="out-sample"),Q35+1,IF(ISNUMBER(Q35),Q35+1,1))))))</f>
        <v>35</v>
      </c>
      <c r="R36" s="3">
        <f t="shared" si="0"/>
        <v>47</v>
      </c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X36" s="63">
        <f t="shared" si="1"/>
        <v>314.97029999999995</v>
      </c>
    </row>
    <row r="37" spans="1:50" s="1" customFormat="1" ht="18.75" customHeight="1" x14ac:dyDescent="0.2">
      <c r="A37" s="6"/>
      <c r="B37" s="6"/>
      <c r="C37" s="6"/>
      <c r="D37" s="3"/>
      <c r="E37" s="70">
        <f>IF(ATA!E37="","",ATA!E37)</f>
        <v>36</v>
      </c>
      <c r="F37" s="49">
        <f>IF(ATA!F37="","",ATA!F37)</f>
        <v>318.79349999999999</v>
      </c>
      <c r="G37" s="9">
        <f>IF(ATA!G37="","",ATA!G37)</f>
        <v>1</v>
      </c>
      <c r="H37" s="55" t="str">
        <f>IF(ATA!H37="","",ATA!H37)</f>
        <v>in-sample</v>
      </c>
      <c r="I37" s="31">
        <f>IF(AND(F36="",H36="in-sample"),"",IF(AND(Temp!fhor_indata=1,H36="out-sample",H37="out-sample"),I36,IF(AND(F37="",H36="out-sample"),"",IF(AND(Temp!optSeasCoef=0,Temp!sts_add=1),IF(H36="in-sample",IF(Q36=bigT,((pCell/bigT)*F36)+((1-(pCell/bigT))*(I36+J36)),IF(OR(F37="",COUNT($F$2:F36)&lt;=pCell),F36,((pCell/COUNT($F$2:F36))*F36)+((1-(pCell/COUNT($F$2:F36)))*(I36+J36)))),I36),IF(AND(Temp!optSeasCoef=0,Temp!sts_multp=1),IF(H36="in-sample",IF(Q36=bigT,((pCell/bigT)*F36)+((1-(pCell/bigT))*(I36*J36)),IF(OR(F37="",COUNT(F$2:$F36)&lt;=pCell),F36,((pCell/COUNT($F$2:F36))*F36)+((1-(pCell/COUNT($F$2:F36)))*(I36*J36)))),I36),IF(Temp!sts_add=1,IF(H36="in-sample",IF(Q36=bigT,((pCell/bigT)*AX36)+((1-(pCell/bigT))*(I36+J36)),IF(OR(F37="",COUNT($AX$2:AX36)&lt;=pCell),AX36,((pCell/COUNT($AX$2:AX36))*AX36)+((1-(pCell/COUNT($AX$2:AX36)))*(I36+J36)))),I36),IF(H36="in-sample",IF(Q36=bigT,((pCell/bigT)*AX36)+((1-(pCell/bigT))*(I36*J36)),IF(OR(F37="",COUNT($AX$2:AX36)&lt;=pCell),AX36,((pCell/COUNT($AX$2:AX36))*AX36)+((1-(pCell/COUNT($AX$2:AX36)))*(I36*J36)))),I36)))))))</f>
        <v>314.97029999999995</v>
      </c>
      <c r="J37" s="31">
        <f>IF(AND(F36="",H36="in-sample"),"",IF(AND(Temp!fhor_indata=1,H36="out-sample",H37="out-sample"),J36,IF(AND(F37="",H36="out-sample"),"",IF(AND(Temp!optSeasCoef=0,Temp!sts_add=1),IF(H36="in-sample",IF(Q36=bigT,((qCell/bigT)*(I37-I36))+((1-(qCell/bigT))*J36),IF(OR(F37="",COUNT($F$2:F36)&lt;=qCell),IF(COUNT($F$2:F36)=1,0,F36-F35),((qCell/COUNT($F$2:F36))*(I37-I36))+((1-(qCell/COUNT($F$2:F36)))*J36))),J36),IF(AND(Temp!optSeasCoef=0,Temp!sts_multp=1),IF(H36="in-sample",IF(Q36=bigT,((qCell/bigT)*(I37/I36))+((1-(qCell/bigT))*J36),IF(qCell=0,1,IF(OR(F37="",COUNT($F$2:F36)&lt;=qCell),IF(COUNT($F$2:F36)=1,1,F36/F35),((qCell/COUNT($F$2:F36))*(I37/I36))+((1-(qCell/COUNT($F$2:F36)))*J36)))),J36),IF(Temp!sts_add=1,IF(H36="in-sample",IF(Q36=bigT,((qCell/bigT)*(I37-I36))+((1-(qCell/bigT))*J36),IF(OR(F37="",COUNT($AX$2:AX36)&lt;=qCell),IF(COUNT($AX$2:AX36)=1,0,AX36-AX35),((qCell/COUNT($AX$2:AX36))*(I37-I36))+((1-(qCell/COUNT($AX$2:AX36)))*J36))),J36),IF(H36="in-sample",IF(Q36=bigT,((qCell/bigT)*(I37/I36))+((1-(qCell/bigT))*J36),IF(qCell=0,1,IF(OR(F37="",COUNT($AX$2:AX36)&lt;=qCell),IF(COUNT($AX$2:AX36)=1,1,AX36/AX35),((qCell/COUNT($AX$2:AX36))*(I37/I36))+((1-(qCell/COUNT($AX$2:AX36)))*J36)))),J36)))))))</f>
        <v>1.0051274078104135</v>
      </c>
      <c r="K37" s="31">
        <f>IF(H37="","",IF(AND(Temp!optSeasCoef=0,Temp!sts_add=1),IF(H37="out-sample",I37+(Q37*J37),I37+J37),IF(AND(Temp!optSeasCoef=0,Temp!sts_multp=1),IF(H37="out-sample",I37*(J37^Q37),I37*J37),IF(Temp!sts_add=1,IF(H37="out-sample",(I37+(Q37*J37))*G37,(I37+J37)*G37),IF(H37="out-sample",I37*(J37^Q37)*G37,I37*J37*G37)))))</f>
        <v>316.58528117626827</v>
      </c>
      <c r="L37" s="32">
        <f t="shared" si="2"/>
        <v>2.2082188237317268</v>
      </c>
      <c r="M37" s="32">
        <f t="shared" si="3"/>
        <v>2.2082188237317268</v>
      </c>
      <c r="N37" s="32">
        <f t="shared" si="4"/>
        <v>4.8762303734831312</v>
      </c>
      <c r="O37" s="32">
        <f t="shared" si="5"/>
        <v>0.69751152533911875</v>
      </c>
      <c r="P37" s="32">
        <f t="shared" si="6"/>
        <v>0.69508736808732607</v>
      </c>
      <c r="Q37" s="3">
        <f>IF(AND(Temp!fhor_indata=1,F37="",H36="in-sample"),1,IF(AND(Temp!fhor_indata=1,H36="out-sample",Q36&lt;ATA!XfHor),Q36+1,IF(F37="","",IF(AND(H37="out-sample",H36="in-sample"),1,IF(AND(H37="out-sample",H36="out-sample"),Q36+1,IF(ISNUMBER(Q36),Q36+1,1))))))</f>
        <v>36</v>
      </c>
      <c r="R37" s="3">
        <f t="shared" si="0"/>
        <v>46</v>
      </c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X37" s="63">
        <f t="shared" si="1"/>
        <v>318.79349999999999</v>
      </c>
    </row>
    <row r="38" spans="1:50" s="1" customFormat="1" ht="18.75" customHeight="1" x14ac:dyDescent="0.2">
      <c r="A38" s="6"/>
      <c r="B38" s="6"/>
      <c r="C38" s="6"/>
      <c r="D38" s="3"/>
      <c r="E38" s="70">
        <f>IF(ATA!E38="","",ATA!E38)</f>
        <v>37</v>
      </c>
      <c r="F38" s="49">
        <f>IF(ATA!F38="","",ATA!F38)</f>
        <v>320.81445000000002</v>
      </c>
      <c r="G38" s="9">
        <f>IF(ATA!G38="","",ATA!G38)</f>
        <v>1</v>
      </c>
      <c r="H38" s="55" t="str">
        <f>IF(ATA!H38="","",ATA!H38)</f>
        <v>in-sample</v>
      </c>
      <c r="I38" s="31">
        <f>IF(AND(F37="",H37="in-sample"),"",IF(AND(Temp!fhor_indata=1,H37="out-sample",H38="out-sample"),I37,IF(AND(F38="",H37="out-sample"),"",IF(AND(Temp!optSeasCoef=0,Temp!sts_add=1),IF(H37="in-sample",IF(Q37=bigT,((pCell/bigT)*F37)+((1-(pCell/bigT))*(I37+J37)),IF(OR(F38="",COUNT($F$2:F37)&lt;=pCell),F37,((pCell/COUNT($F$2:F37))*F37)+((1-(pCell/COUNT($F$2:F37)))*(I37+J37)))),I37),IF(AND(Temp!optSeasCoef=0,Temp!sts_multp=1),IF(H37="in-sample",IF(Q37=bigT,((pCell/bigT)*F37)+((1-(pCell/bigT))*(I37*J37)),IF(OR(F38="",COUNT(F$2:$F37)&lt;=pCell),F37,((pCell/COUNT($F$2:F37))*F37)+((1-(pCell/COUNT($F$2:F37)))*(I37*J37)))),I37),IF(Temp!sts_add=1,IF(H37="in-sample",IF(Q37=bigT,((pCell/bigT)*AX37)+((1-(pCell/bigT))*(I37+J37)),IF(OR(F38="",COUNT($AX$2:AX37)&lt;=pCell),AX37,((pCell/COUNT($AX$2:AX37))*AX37)+((1-(pCell/COUNT($AX$2:AX37)))*(I37+J37)))),I37),IF(H37="in-sample",IF(Q37=bigT,((pCell/bigT)*AX37)+((1-(pCell/bigT))*(I37*J37)),IF(OR(F38="",COUNT($AX$2:AX37)&lt;=pCell),AX37,((pCell/COUNT($AX$2:AX37))*AX37)+((1-(pCell/COUNT($AX$2:AX37)))*(I37*J37)))),I37)))))))</f>
        <v>318.79349999999999</v>
      </c>
      <c r="J38" s="31">
        <f>IF(AND(F37="",H37="in-sample"),"",IF(AND(Temp!fhor_indata=1,H37="out-sample",H38="out-sample"),J37,IF(AND(F38="",H37="out-sample"),"",IF(AND(Temp!optSeasCoef=0,Temp!sts_add=1),IF(H37="in-sample",IF(Q37=bigT,((qCell/bigT)*(I38-I37))+((1-(qCell/bigT))*J37),IF(OR(F38="",COUNT($F$2:F37)&lt;=qCell),IF(COUNT($F$2:F37)=1,0,F37-F36),((qCell/COUNT($F$2:F37))*(I38-I37))+((1-(qCell/COUNT($F$2:F37)))*J37))),J37),IF(AND(Temp!optSeasCoef=0,Temp!sts_multp=1),IF(H37="in-sample",IF(Q37=bigT,((qCell/bigT)*(I38/I37))+((1-(qCell/bigT))*J37),IF(qCell=0,1,IF(OR(F38="",COUNT($F$2:F37)&lt;=qCell),IF(COUNT($F$2:F37)=1,1,F37/F36),((qCell/COUNT($F$2:F37))*(I38/I37))+((1-(qCell/COUNT($F$2:F37)))*J37)))),J37),IF(Temp!sts_add=1,IF(H37="in-sample",IF(Q37=bigT,((qCell/bigT)*(I38-I37))+((1-(qCell/bigT))*J37),IF(OR(F38="",COUNT($AX$2:AX37)&lt;=qCell),IF(COUNT($AX$2:AX37)=1,0,AX37-AX36),((qCell/COUNT($AX$2:AX37))*(I38-I37))+((1-(qCell/COUNT($AX$2:AX37)))*J37))),J37),IF(H37="in-sample",IF(Q37=bigT,((qCell/bigT)*(I38/I37))+((1-(qCell/bigT))*J37),IF(qCell=0,1,IF(OR(F38="",COUNT($AX$2:AX37)&lt;=qCell),IF(COUNT($AX$2:AX37)=1,1,AX37/AX36),((qCell/COUNT($AX$2:AX37))*(I38/I37))+((1-(qCell/COUNT($AX$2:AX37)))*J37)))),J37)))))))</f>
        <v>1.0070748743420301</v>
      </c>
      <c r="K38" s="31">
        <f>IF(H38="","",IF(AND(Temp!optSeasCoef=0,Temp!sts_add=1),IF(H38="out-sample",I38+(Q38*J38),I38+J38),IF(AND(Temp!optSeasCoef=0,Temp!sts_multp=1),IF(H38="out-sample",I38*(J38^Q38),I38*J38),IF(Temp!sts_add=1,IF(H38="out-sample",(I38+(Q38*J38))*G38,(I38+J38)*G38),IF(H38="out-sample",I38*(J38^Q38)*G38,I38*J38*G38)))))</f>
        <v>321.04892395355597</v>
      </c>
      <c r="L38" s="32">
        <f t="shared" si="2"/>
        <v>-0.23447395355594836</v>
      </c>
      <c r="M38" s="32">
        <f t="shared" si="3"/>
        <v>0.23447395355594836</v>
      </c>
      <c r="N38" s="32">
        <f t="shared" si="4"/>
        <v>5.4978034896157026E-2</v>
      </c>
      <c r="O38" s="32">
        <f t="shared" si="5"/>
        <v>7.3033714197985655E-2</v>
      </c>
      <c r="P38" s="32">
        <f t="shared" si="6"/>
        <v>7.3060393557497008E-2</v>
      </c>
      <c r="Q38" s="3">
        <f>IF(AND(Temp!fhor_indata=1,F38="",H37="in-sample"),1,IF(AND(Temp!fhor_indata=1,H37="out-sample",Q37&lt;ATA!XfHor),Q37+1,IF(F38="","",IF(AND(H38="out-sample",H37="in-sample"),1,IF(AND(H38="out-sample",H37="out-sample"),Q37+1,IF(ISNUMBER(Q37),Q37+1,1))))))</f>
        <v>37</v>
      </c>
      <c r="R38" s="3">
        <f t="shared" si="0"/>
        <v>45</v>
      </c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X38" s="63">
        <f t="shared" si="1"/>
        <v>320.81445000000002</v>
      </c>
    </row>
    <row r="39" spans="1:50" s="1" customFormat="1" ht="18.75" customHeight="1" x14ac:dyDescent="0.2">
      <c r="A39" s="6"/>
      <c r="B39" s="6"/>
      <c r="C39" s="6"/>
      <c r="D39" s="3"/>
      <c r="E39" s="70">
        <f>IF(ATA!E39="","",ATA!E39)</f>
        <v>38</v>
      </c>
      <c r="F39" s="49">
        <f>IF(ATA!F39="","",ATA!F39)</f>
        <v>323.61840000000001</v>
      </c>
      <c r="G39" s="9">
        <f>IF(ATA!G39="","",ATA!G39)</f>
        <v>1</v>
      </c>
      <c r="H39" s="55" t="str">
        <f>IF(ATA!H39="","",ATA!H39)</f>
        <v>in-sample</v>
      </c>
      <c r="I39" s="31">
        <f>IF(AND(F38="",H38="in-sample"),"",IF(AND(Temp!fhor_indata=1,H38="out-sample",H39="out-sample"),I38,IF(AND(F39="",H38="out-sample"),"",IF(AND(Temp!optSeasCoef=0,Temp!sts_add=1),IF(H38="in-sample",IF(Q38=bigT,((pCell/bigT)*F38)+((1-(pCell/bigT))*(I38+J38)),IF(OR(F39="",COUNT($F$2:F38)&lt;=pCell),F38,((pCell/COUNT($F$2:F38))*F38)+((1-(pCell/COUNT($F$2:F38)))*(I38+J38)))),I38),IF(AND(Temp!optSeasCoef=0,Temp!sts_multp=1),IF(H38="in-sample",IF(Q38=bigT,((pCell/bigT)*F38)+((1-(pCell/bigT))*(I38*J38)),IF(OR(F39="",COUNT(F$2:$F38)&lt;=pCell),F38,((pCell/COUNT($F$2:F38))*F38)+((1-(pCell/COUNT($F$2:F38)))*(I38*J38)))),I38),IF(Temp!sts_add=1,IF(H38="in-sample",IF(Q38=bigT,((pCell/bigT)*AX38)+((1-(pCell/bigT))*(I38+J38)),IF(OR(F39="",COUNT($AX$2:AX38)&lt;=pCell),AX38,((pCell/COUNT($AX$2:AX38))*AX38)+((1-(pCell/COUNT($AX$2:AX38)))*(I38+J38)))),I38),IF(H38="in-sample",IF(Q38=bigT,((pCell/bigT)*AX38)+((1-(pCell/bigT))*(I38*J38)),IF(OR(F39="",COUNT($AX$2:AX38)&lt;=pCell),AX38,((pCell/COUNT($AX$2:AX38))*AX38)+((1-(pCell/COUNT($AX$2:AX38)))*(I38*J38)))),I38)))))))</f>
        <v>320.81445000000002</v>
      </c>
      <c r="J39" s="31">
        <f>IF(AND(F38="",H38="in-sample"),"",IF(AND(Temp!fhor_indata=1,H38="out-sample",H39="out-sample"),J38,IF(AND(F39="",H38="out-sample"),"",IF(AND(Temp!optSeasCoef=0,Temp!sts_add=1),IF(H38="in-sample",IF(Q38=bigT,((qCell/bigT)*(I39-I38))+((1-(qCell/bigT))*J38),IF(OR(F39="",COUNT($F$2:F38)&lt;=qCell),IF(COUNT($F$2:F38)=1,0,F38-F37),((qCell/COUNT($F$2:F38))*(I39-I38))+((1-(qCell/COUNT($F$2:F38)))*J38))),J38),IF(AND(Temp!optSeasCoef=0,Temp!sts_multp=1),IF(H38="in-sample",IF(Q38=bigT,((qCell/bigT)*(I39/I38))+((1-(qCell/bigT))*J38),IF(qCell=0,1,IF(OR(F39="",COUNT($F$2:F38)&lt;=qCell),IF(COUNT($F$2:F38)=1,1,F38/F37),((qCell/COUNT($F$2:F38))*(I39/I38))+((1-(qCell/COUNT($F$2:F38)))*J38)))),J38),IF(Temp!sts_add=1,IF(H38="in-sample",IF(Q38=bigT,((qCell/bigT)*(I39-I38))+((1-(qCell/bigT))*J38),IF(OR(F39="",COUNT($AX$2:AX38)&lt;=qCell),IF(COUNT($AX$2:AX38)=1,0,AX38-AX37),((qCell/COUNT($AX$2:AX38))*(I39-I38))+((1-(qCell/COUNT($AX$2:AX38)))*J38))),J38),IF(H38="in-sample",IF(Q38=bigT,((qCell/bigT)*(I39/I38))+((1-(qCell/bigT))*J38),IF(qCell=0,1,IF(OR(F39="",COUNT($AX$2:AX38)&lt;=qCell),IF(COUNT($AX$2:AX38)=1,1,AX38/AX37),((qCell/COUNT($AX$2:AX38))*(I39/I38))+((1-(qCell/COUNT($AX$2:AX38)))*J38)))),J38)))))))</f>
        <v>1.0068760894270339</v>
      </c>
      <c r="K39" s="31">
        <f>IF(H39="","",IF(AND(Temp!optSeasCoef=0,Temp!sts_add=1),IF(H39="out-sample",I39+(Q39*J39),I39+J39),IF(AND(Temp!optSeasCoef=0,Temp!sts_multp=1),IF(H39="out-sample",I39*(J39^Q39),I39*J39),IF(Temp!sts_add=1,IF(H39="out-sample",(I39+(Q39*J39))*G39,(I39+J39)*G39),IF(H39="out-sample",I39*(J39^Q39)*G39,I39*J39*G39)))))</f>
        <v>323.0203988476847</v>
      </c>
      <c r="L39" s="32">
        <f t="shared" si="2"/>
        <v>0.59800115231530526</v>
      </c>
      <c r="M39" s="32">
        <f t="shared" si="3"/>
        <v>0.59800115231530526</v>
      </c>
      <c r="N39" s="32">
        <f t="shared" si="4"/>
        <v>0.35760537817043292</v>
      </c>
      <c r="O39" s="32">
        <f t="shared" si="5"/>
        <v>0.18512798400613811</v>
      </c>
      <c r="P39" s="32">
        <f t="shared" si="6"/>
        <v>0.18495678062650986</v>
      </c>
      <c r="Q39" s="3">
        <f>IF(AND(Temp!fhor_indata=1,F39="",H38="in-sample"),1,IF(AND(Temp!fhor_indata=1,H38="out-sample",Q38&lt;ATA!XfHor),Q38+1,IF(F39="","",IF(AND(H39="out-sample",H38="in-sample"),1,IF(AND(H39="out-sample",H38="out-sample"),Q38+1,IF(ISNUMBER(Q38),Q38+1,1))))))</f>
        <v>38</v>
      </c>
      <c r="R39" s="3">
        <f t="shared" si="0"/>
        <v>44</v>
      </c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X39" s="63">
        <f t="shared" si="1"/>
        <v>323.61840000000001</v>
      </c>
    </row>
    <row r="40" spans="1:50" s="1" customFormat="1" ht="18.75" customHeight="1" x14ac:dyDescent="0.2">
      <c r="A40" s="6"/>
      <c r="B40" s="6"/>
      <c r="C40" s="6"/>
      <c r="D40" s="3"/>
      <c r="E40" s="70">
        <f>IF(ATA!E40="","",ATA!E40)</f>
        <v>39</v>
      </c>
      <c r="F40" s="49">
        <f>IF(ATA!F40="","",ATA!F40)</f>
        <v>325.65915000000007</v>
      </c>
      <c r="G40" s="9">
        <f>IF(ATA!G40="","",ATA!G40)</f>
        <v>1</v>
      </c>
      <c r="H40" s="55" t="str">
        <f>IF(ATA!H40="","",ATA!H40)</f>
        <v>in-sample</v>
      </c>
      <c r="I40" s="31">
        <f>IF(AND(F39="",H39="in-sample"),"",IF(AND(Temp!fhor_indata=1,H39="out-sample",H40="out-sample"),I39,IF(AND(F40="",H39="out-sample"),"",IF(AND(Temp!optSeasCoef=0,Temp!sts_add=1),IF(H39="in-sample",IF(Q39=bigT,((pCell/bigT)*F39)+((1-(pCell/bigT))*(I39+J39)),IF(OR(F40="",COUNT($F$2:F39)&lt;=pCell),F39,((pCell/COUNT($F$2:F39))*F39)+((1-(pCell/COUNT($F$2:F39)))*(I39+J39)))),I39),IF(AND(Temp!optSeasCoef=0,Temp!sts_multp=1),IF(H39="in-sample",IF(Q39=bigT,((pCell/bigT)*F39)+((1-(pCell/bigT))*(I39*J39)),IF(OR(F40="",COUNT(F$2:$F39)&lt;=pCell),F39,((pCell/COUNT($F$2:F39))*F39)+((1-(pCell/COUNT($F$2:F39)))*(I39*J39)))),I39),IF(Temp!sts_add=1,IF(H39="in-sample",IF(Q39=bigT,((pCell/bigT)*AX39)+((1-(pCell/bigT))*(I39+J39)),IF(OR(F40="",COUNT($AX$2:AX39)&lt;=pCell),AX39,((pCell/COUNT($AX$2:AX39))*AX39)+((1-(pCell/COUNT($AX$2:AX39)))*(I39+J39)))),I39),IF(H39="in-sample",IF(Q39=bigT,((pCell/bigT)*AX39)+((1-(pCell/bigT))*(I39*J39)),IF(OR(F40="",COUNT($AX$2:AX39)&lt;=pCell),AX39,((pCell/COUNT($AX$2:AX39))*AX39)+((1-(pCell/COUNT($AX$2:AX39)))*(I39*J39)))),I39)))))))</f>
        <v>323.61840000000001</v>
      </c>
      <c r="J40" s="31">
        <f>IF(AND(F39="",H39="in-sample"),"",IF(AND(Temp!fhor_indata=1,H39="out-sample",H40="out-sample"),J39,IF(AND(F40="",H39="out-sample"),"",IF(AND(Temp!optSeasCoef=0,Temp!sts_add=1),IF(H39="in-sample",IF(Q39=bigT,((qCell/bigT)*(I40-I39))+((1-(qCell/bigT))*J39),IF(OR(F40="",COUNT($F$2:F39)&lt;=qCell),IF(COUNT($F$2:F39)=1,0,F39-F38),((qCell/COUNT($F$2:F39))*(I40-I39))+((1-(qCell/COUNT($F$2:F39)))*J39))),J39),IF(AND(Temp!optSeasCoef=0,Temp!sts_multp=1),IF(H39="in-sample",IF(Q39=bigT,((qCell/bigT)*(I40/I39))+((1-(qCell/bigT))*J39),IF(qCell=0,1,IF(OR(F40="",COUNT($F$2:F39)&lt;=qCell),IF(COUNT($F$2:F39)=1,1,F39/F38),((qCell/COUNT($F$2:F39))*(I40/I39))+((1-(qCell/COUNT($F$2:F39)))*J39)))),J39),IF(Temp!sts_add=1,IF(H39="in-sample",IF(Q39=bigT,((qCell/bigT)*(I40-I39))+((1-(qCell/bigT))*J39),IF(OR(F40="",COUNT($AX$2:AX39)&lt;=qCell),IF(COUNT($AX$2:AX39)=1,0,AX39-AX38),((qCell/COUNT($AX$2:AX39))*(I40-I39))+((1-(qCell/COUNT($AX$2:AX39)))*J39))),J39),IF(H39="in-sample",IF(Q39=bigT,((qCell/bigT)*(I40/I39))+((1-(qCell/bigT))*J39),IF(qCell=0,1,IF(OR(F40="",COUNT($AX$2:AX39)&lt;=qCell),IF(COUNT($AX$2:AX39)=1,1,AX39/AX38),((qCell/COUNT($AX$2:AX39))*(I40/I39))+((1-(qCell/COUNT($AX$2:AX39)))*J39)))),J39)))))))</f>
        <v>1.007366618218033</v>
      </c>
      <c r="K40" s="31">
        <f>IF(H40="","",IF(AND(Temp!optSeasCoef=0,Temp!sts_add=1),IF(H40="out-sample",I40+(Q40*J40),I40+J40),IF(AND(Temp!optSeasCoef=0,Temp!sts_multp=1),IF(H40="out-sample",I40*(J40^Q40),I40*J40),IF(Temp!sts_add=1,IF(H40="out-sample",(I40+(Q40*J40))*G40,(I40+J40)*G40),IF(H40="out-sample",I40*(J40^Q40)*G40,I40*J40*G40)))))</f>
        <v>326.00237320113069</v>
      </c>
      <c r="L40" s="32">
        <f t="shared" si="2"/>
        <v>-0.34322320113062688</v>
      </c>
      <c r="M40" s="32">
        <f t="shared" si="3"/>
        <v>0.34322320113062688</v>
      </c>
      <c r="N40" s="32">
        <f t="shared" si="4"/>
        <v>0.11780216579435475</v>
      </c>
      <c r="O40" s="32">
        <f t="shared" si="5"/>
        <v>0.10528242410029071</v>
      </c>
      <c r="P40" s="32">
        <f t="shared" si="6"/>
        <v>0.10533787523456205</v>
      </c>
      <c r="Q40" s="3">
        <f>IF(AND(Temp!fhor_indata=1,F40="",H39="in-sample"),1,IF(AND(Temp!fhor_indata=1,H39="out-sample",Q39&lt;ATA!XfHor),Q39+1,IF(F40="","",IF(AND(H40="out-sample",H39="in-sample"),1,IF(AND(H40="out-sample",H39="out-sample"),Q39+1,IF(ISNUMBER(Q39),Q39+1,1))))))</f>
        <v>39</v>
      </c>
      <c r="R40" s="3">
        <f t="shared" si="0"/>
        <v>43</v>
      </c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X40" s="63">
        <f t="shared" si="1"/>
        <v>325.65915000000007</v>
      </c>
    </row>
    <row r="41" spans="1:50" s="1" customFormat="1" ht="18.75" customHeight="1" x14ac:dyDescent="0.2">
      <c r="A41" s="6"/>
      <c r="B41" s="6"/>
      <c r="C41" s="6"/>
      <c r="D41" s="3"/>
      <c r="E41" s="70">
        <f>IF(ATA!E41="","",ATA!E41)</f>
        <v>40</v>
      </c>
      <c r="F41" s="49">
        <f>IF(ATA!F41="","",ATA!F41)</f>
        <v>331.44299999999998</v>
      </c>
      <c r="G41" s="9">
        <f>IF(ATA!G41="","",ATA!G41)</f>
        <v>1</v>
      </c>
      <c r="H41" s="55" t="str">
        <f>IF(ATA!H41="","",ATA!H41)</f>
        <v>in-sample</v>
      </c>
      <c r="I41" s="31">
        <f>IF(AND(F40="",H40="in-sample"),"",IF(AND(Temp!fhor_indata=1,H40="out-sample",H41="out-sample"),I40,IF(AND(F41="",H40="out-sample"),"",IF(AND(Temp!optSeasCoef=0,Temp!sts_add=1),IF(H40="in-sample",IF(Q40=bigT,((pCell/bigT)*F40)+((1-(pCell/bigT))*(I40+J40)),IF(OR(F41="",COUNT($F$2:F40)&lt;=pCell),F40,((pCell/COUNT($F$2:F40))*F40)+((1-(pCell/COUNT($F$2:F40)))*(I40+J40)))),I40),IF(AND(Temp!optSeasCoef=0,Temp!sts_multp=1),IF(H40="in-sample",IF(Q40=bigT,((pCell/bigT)*F40)+((1-(pCell/bigT))*(I40*J40)),IF(OR(F41="",COUNT(F$2:$F40)&lt;=pCell),F40,((pCell/COUNT($F$2:F40))*F40)+((1-(pCell/COUNT($F$2:F40)))*(I40*J40)))),I40),IF(Temp!sts_add=1,IF(H40="in-sample",IF(Q40=bigT,((pCell/bigT)*AX40)+((1-(pCell/bigT))*(I40+J40)),IF(OR(F41="",COUNT($AX$2:AX40)&lt;=pCell),AX40,((pCell/COUNT($AX$2:AX40))*AX40)+((1-(pCell/COUNT($AX$2:AX40)))*(I40+J40)))),I40),IF(H40="in-sample",IF(Q40=bigT,((pCell/bigT)*AX40)+((1-(pCell/bigT))*(I40*J40)),IF(OR(F41="",COUNT($AX$2:AX40)&lt;=pCell),AX40,((pCell/COUNT($AX$2:AX40))*AX40)+((1-(pCell/COUNT($AX$2:AX40)))*(I40*J40)))),I40)))))))</f>
        <v>325.66795059490084</v>
      </c>
      <c r="J41" s="31">
        <f>IF(AND(F40="",H40="in-sample"),"",IF(AND(Temp!fhor_indata=1,H40="out-sample",H41="out-sample"),J40,IF(AND(F41="",H40="out-sample"),"",IF(AND(Temp!optSeasCoef=0,Temp!sts_add=1),IF(H40="in-sample",IF(Q40=bigT,((qCell/bigT)*(I41-I40))+((1-(qCell/bigT))*J40),IF(OR(F41="",COUNT($F$2:F40)&lt;=qCell),IF(COUNT($F$2:F40)=1,0,F40-F39),((qCell/COUNT($F$2:F40))*(I41-I40))+((1-(qCell/COUNT($F$2:F40)))*J40))),J40),IF(AND(Temp!optSeasCoef=0,Temp!sts_multp=1),IF(H40="in-sample",IF(Q40=bigT,((qCell/bigT)*(I41/I40))+((1-(qCell/bigT))*J40),IF(qCell=0,1,IF(OR(F41="",COUNT($F$2:F40)&lt;=qCell),IF(COUNT($F$2:F40)=1,1,F40/F39),((qCell/COUNT($F$2:F40))*(I41/I40))+((1-(qCell/COUNT($F$2:F40)))*J40)))),J40),IF(Temp!sts_add=1,IF(H40="in-sample",IF(Q40=bigT,((qCell/bigT)*(I41-I40))+((1-(qCell/bigT))*J40),IF(OR(F41="",COUNT($AX$2:AX40)&lt;=qCell),IF(COUNT($AX$2:AX40)=1,0,AX40-AX39),((qCell/COUNT($AX$2:AX40))*(I41-I40))+((1-(qCell/COUNT($AX$2:AX40)))*J40))),J40),IF(H40="in-sample",IF(Q40=bigT,((qCell/bigT)*(I41/I40))+((1-(qCell/bigT))*J40),IF(qCell=0,1,IF(OR(F41="",COUNT($AX$2:AX40)&lt;=qCell),IF(COUNT($AX$2:AX40)=1,1,AX40/AX39),((qCell/COUNT($AX$2:AX40))*(I41/I40))+((1-(qCell/COUNT($AX$2:AX40)))*J40)))),J40)))))))</f>
        <v>1.0071016475420369</v>
      </c>
      <c r="K41" s="31">
        <f>IF(H41="","",IF(AND(Temp!optSeasCoef=0,Temp!sts_add=1),IF(H41="out-sample",I41+(Q41*J41),I41+J41),IF(AND(Temp!optSeasCoef=0,Temp!sts_multp=1),IF(H41="out-sample",I41*(J41^Q41),I41*J41),IF(Temp!sts_add=1,IF(H41="out-sample",(I41+(Q41*J41))*G41,(I41+J41)*G41),IF(H41="out-sample",I41*(J41^Q41)*G41,I41*J41*G41)))))</f>
        <v>327.98072959576331</v>
      </c>
      <c r="L41" s="32">
        <f t="shared" si="2"/>
        <v>3.4622704042366763</v>
      </c>
      <c r="M41" s="32">
        <f t="shared" si="3"/>
        <v>3.4622704042366763</v>
      </c>
      <c r="N41" s="32">
        <f t="shared" si="4"/>
        <v>11.987316352053197</v>
      </c>
      <c r="O41" s="32">
        <f t="shared" si="5"/>
        <v>1.0556322648906626</v>
      </c>
      <c r="P41" s="32">
        <f t="shared" si="6"/>
        <v>1.0500897219331493</v>
      </c>
      <c r="Q41" s="3">
        <f>IF(AND(Temp!fhor_indata=1,F41="",H40="in-sample"),1,IF(AND(Temp!fhor_indata=1,H40="out-sample",Q40&lt;ATA!XfHor),Q40+1,IF(F41="","",IF(AND(H41="out-sample",H40="in-sample"),1,IF(AND(H41="out-sample",H40="out-sample"),Q40+1,IF(ISNUMBER(Q40),Q40+1,1))))))</f>
        <v>40</v>
      </c>
      <c r="R41" s="3">
        <f t="shared" si="0"/>
        <v>42</v>
      </c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X41" s="63">
        <f t="shared" si="1"/>
        <v>331.44299999999998</v>
      </c>
    </row>
    <row r="42" spans="1:50" s="1" customFormat="1" ht="18.75" customHeight="1" x14ac:dyDescent="0.2">
      <c r="A42" s="6"/>
      <c r="B42" s="6"/>
      <c r="C42" s="6"/>
      <c r="D42" s="3"/>
      <c r="E42" s="70">
        <f>IF(ATA!E42="","",ATA!E42)</f>
        <v>41</v>
      </c>
      <c r="F42" s="49">
        <f>IF(ATA!F42="","",ATA!F42)</f>
        <v>332.61300000000006</v>
      </c>
      <c r="G42" s="9">
        <f>IF(ATA!G42="","",ATA!G42)</f>
        <v>1</v>
      </c>
      <c r="H42" s="55" t="str">
        <f>IF(ATA!H42="","",ATA!H42)</f>
        <v>in-sample</v>
      </c>
      <c r="I42" s="31">
        <f>IF(AND(F41="",H41="in-sample"),"",IF(AND(Temp!fhor_indata=1,H41="out-sample",H42="out-sample"),I41,IF(AND(F42="",H41="out-sample"),"",IF(AND(Temp!optSeasCoef=0,Temp!sts_add=1),IF(H41="in-sample",IF(Q41=bigT,((pCell/bigT)*F41)+((1-(pCell/bigT))*(I41+J41)),IF(OR(F42="",COUNT($F$2:F41)&lt;=pCell),F41,((pCell/COUNT($F$2:F41))*F41)+((1-(pCell/COUNT($F$2:F41)))*(I41+J41)))),I41),IF(AND(Temp!optSeasCoef=0,Temp!sts_multp=1),IF(H41="in-sample",IF(Q41=bigT,((pCell/bigT)*F41)+((1-(pCell/bigT))*(I41*J41)),IF(OR(F42="",COUNT(F$2:$F41)&lt;=pCell),F41,((pCell/COUNT($F$2:F41))*F41)+((1-(pCell/COUNT($F$2:F41)))*(I41*J41)))),I41),IF(Temp!sts_add=1,IF(H41="in-sample",IF(Q41=bigT,((pCell/bigT)*AX41)+((1-(pCell/bigT))*(I41+J41)),IF(OR(F42="",COUNT($AX$2:AX41)&lt;=pCell),AX41,((pCell/COUNT($AX$2:AX41))*AX41)+((1-(pCell/COUNT($AX$2:AX41)))*(I41+J41)))),I41),IF(H41="in-sample",IF(Q41=bigT,((pCell/bigT)*AX41)+((1-(pCell/bigT))*(I41*J41)),IF(OR(F42="",COUNT($AX$2:AX41)&lt;=pCell),AX41,((pCell/COUNT($AX$2:AX41))*AX41)+((1-(pCell/COUNT($AX$2:AX41)))*(I41*J41)))),I41)))))))</f>
        <v>331.26988647978817</v>
      </c>
      <c r="J42" s="31">
        <f>IF(AND(F41="",H41="in-sample"),"",IF(AND(Temp!fhor_indata=1,H41="out-sample",H42="out-sample"),J41,IF(AND(F42="",H41="out-sample"),"",IF(AND(Temp!optSeasCoef=0,Temp!sts_add=1),IF(H41="in-sample",IF(Q41=bigT,((qCell/bigT)*(I42-I41))+((1-(qCell/bigT))*J41),IF(OR(F42="",COUNT($F$2:F41)&lt;=qCell),IF(COUNT($F$2:F41)=1,0,F41-F40),((qCell/COUNT($F$2:F41))*(I42-I41))+((1-(qCell/COUNT($F$2:F41)))*J41))),J41),IF(AND(Temp!optSeasCoef=0,Temp!sts_multp=1),IF(H41="in-sample",IF(Q41=bigT,((qCell/bigT)*(I42/I41))+((1-(qCell/bigT))*J41),IF(qCell=0,1,IF(OR(F42="",COUNT($F$2:F41)&lt;=qCell),IF(COUNT($F$2:F41)=1,1,F41/F40),((qCell/COUNT($F$2:F41))*(I42/I41))+((1-(qCell/COUNT($F$2:F41)))*J41)))),J41),IF(Temp!sts_add=1,IF(H41="in-sample",IF(Q41=bigT,((qCell/bigT)*(I42-I41))+((1-(qCell/bigT))*J41),IF(OR(F42="",COUNT($AX$2:AX41)&lt;=qCell),IF(COUNT($AX$2:AX41)=1,0,AX41-AX40),((qCell/COUNT($AX$2:AX41))*(I42-I41))+((1-(qCell/COUNT($AX$2:AX41)))*J41))),J41),IF(H41="in-sample",IF(Q41=bigT,((qCell/bigT)*(I42/I41))+((1-(qCell/bigT))*J41),IF(qCell=0,1,IF(OR(F42="",COUNT($AX$2:AX41)&lt;=qCell),IF(COUNT($AX$2:AX41)=1,1,AX41/AX40),((qCell/COUNT($AX$2:AX41))*(I42/I41))+((1-(qCell/COUNT($AX$2:AX41)))*J41)))),J41)))))))</f>
        <v>1.0096265789008154</v>
      </c>
      <c r="K42" s="31">
        <f>IF(H42="","",IF(AND(Temp!optSeasCoef=0,Temp!sts_add=1),IF(H42="out-sample",I42+(Q42*J42),I42+J42),IF(AND(Temp!optSeasCoef=0,Temp!sts_multp=1),IF(H42="out-sample",I42*(J42^Q42),I42*J42),IF(Temp!sts_add=1,IF(H42="out-sample",(I42+(Q42*J42))*G42,(I42+J42)*G42),IF(H42="out-sample",I42*(J42^Q42)*G42,I42*J42*G42)))))</f>
        <v>334.45888217945003</v>
      </c>
      <c r="L42" s="32">
        <f t="shared" si="2"/>
        <v>-1.8458821794499727</v>
      </c>
      <c r="M42" s="32">
        <f t="shared" si="3"/>
        <v>1.8458821794499727</v>
      </c>
      <c r="N42" s="32">
        <f t="shared" si="4"/>
        <v>3.4072810204109811</v>
      </c>
      <c r="O42" s="32">
        <f t="shared" si="5"/>
        <v>0.55190107896718565</v>
      </c>
      <c r="P42" s="32">
        <f t="shared" si="6"/>
        <v>0.55342826725633421</v>
      </c>
      <c r="Q42" s="3">
        <f>IF(AND(Temp!fhor_indata=1,F42="",H41="in-sample"),1,IF(AND(Temp!fhor_indata=1,H41="out-sample",Q41&lt;ATA!XfHor),Q41+1,IF(F42="","",IF(AND(H42="out-sample",H41="in-sample"),1,IF(AND(H42="out-sample",H41="out-sample"),Q41+1,IF(ISNUMBER(Q41),Q41+1,1))))))</f>
        <v>41</v>
      </c>
      <c r="R42" s="3">
        <f t="shared" si="0"/>
        <v>41</v>
      </c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X42" s="63">
        <f t="shared" si="1"/>
        <v>332.61300000000006</v>
      </c>
    </row>
    <row r="43" spans="1:50" s="1" customFormat="1" ht="18.75" customHeight="1" x14ac:dyDescent="0.2">
      <c r="A43" s="6"/>
      <c r="B43" s="6"/>
      <c r="C43" s="6"/>
      <c r="D43" s="3"/>
      <c r="E43" s="70">
        <f>IF(ATA!E43="","",ATA!E43)</f>
        <v>42</v>
      </c>
      <c r="F43" s="49">
        <f>IF(ATA!F43="","",ATA!F43)</f>
        <v>335.43809999999996</v>
      </c>
      <c r="G43" s="9">
        <f>IF(ATA!G43="","",ATA!G43)</f>
        <v>1</v>
      </c>
      <c r="H43" s="55" t="str">
        <f>IF(ATA!H43="","",ATA!H43)</f>
        <v>in-sample</v>
      </c>
      <c r="I43" s="31">
        <f>IF(AND(F42="",H42="in-sample"),"",IF(AND(Temp!fhor_indata=1,H42="out-sample",H43="out-sample"),I42,IF(AND(F43="",H42="out-sample"),"",IF(AND(Temp!optSeasCoef=0,Temp!sts_add=1),IF(H42="in-sample",IF(Q42=bigT,((pCell/bigT)*F42)+((1-(pCell/bigT))*(I42+J42)),IF(OR(F43="",COUNT($F$2:F42)&lt;=pCell),F42,((pCell/COUNT($F$2:F42))*F42)+((1-(pCell/COUNT($F$2:F42)))*(I42+J42)))),I42),IF(AND(Temp!optSeasCoef=0,Temp!sts_multp=1),IF(H42="in-sample",IF(Q42=bigT,((pCell/bigT)*F42)+((1-(pCell/bigT))*(I42*J42)),IF(OR(F43="",COUNT(F$2:$F42)&lt;=pCell),F42,((pCell/COUNT($F$2:F42))*F42)+((1-(pCell/COUNT($F$2:F42)))*(I42*J42)))),I42),IF(Temp!sts_add=1,IF(H42="in-sample",IF(Q42=bigT,((pCell/bigT)*AX42)+((1-(pCell/bigT))*(I42+J42)),IF(OR(F43="",COUNT($AX$2:AX42)&lt;=pCell),AX42,((pCell/COUNT($AX$2:AX42))*AX42)+((1-(pCell/COUNT($AX$2:AX42)))*(I42+J42)))),I42),IF(H42="in-sample",IF(Q42=bigT,((pCell/bigT)*AX42)+((1-(pCell/bigT))*(I42*J42)),IF(OR(F43="",COUNT($AX$2:AX42)&lt;=pCell),AX42,((pCell/COUNT($AX$2:AX42))*AX42)+((1-(pCell/COUNT($AX$2:AX42)))*(I42*J42)))),I42)))))))</f>
        <v>332.74806454971588</v>
      </c>
      <c r="J43" s="31">
        <f>IF(AND(F42="",H42="in-sample"),"",IF(AND(Temp!fhor_indata=1,H42="out-sample",H43="out-sample"),J42,IF(AND(F43="",H42="out-sample"),"",IF(AND(Temp!optSeasCoef=0,Temp!sts_add=1),IF(H42="in-sample",IF(Q42=bigT,((qCell/bigT)*(I43-I42))+((1-(qCell/bigT))*J42),IF(OR(F43="",COUNT($F$2:F42)&lt;=qCell),IF(COUNT($F$2:F42)=1,0,F42-F41),((qCell/COUNT($F$2:F42))*(I43-I42))+((1-(qCell/COUNT($F$2:F42)))*J42))),J42),IF(AND(Temp!optSeasCoef=0,Temp!sts_multp=1),IF(H42="in-sample",IF(Q42=bigT,((qCell/bigT)*(I43/I42))+((1-(qCell/bigT))*J42),IF(qCell=0,1,IF(OR(F43="",COUNT($F$2:F42)&lt;=qCell),IF(COUNT($F$2:F42)=1,1,F42/F41),((qCell/COUNT($F$2:F42))*(I43/I42))+((1-(qCell/COUNT($F$2:F42)))*J42)))),J42),IF(Temp!sts_add=1,IF(H42="in-sample",IF(Q42=bigT,((qCell/bigT)*(I43-I42))+((1-(qCell/bigT))*J42),IF(OR(F43="",COUNT($AX$2:AX42)&lt;=qCell),IF(COUNT($AX$2:AX42)=1,0,AX42-AX41),((qCell/COUNT($AX$2:AX42))*(I43-I42))+((1-(qCell/COUNT($AX$2:AX42)))*J42))),J42),IF(H42="in-sample",IF(Q42=bigT,((qCell/bigT)*(I43/I42))+((1-(qCell/bigT))*J42),IF(qCell=0,1,IF(OR(F43="",COUNT($AX$2:AX42)&lt;=qCell),IF(COUNT($AX$2:AX42)=1,1,AX42/AX41),((qCell/COUNT($AX$2:AX42))*(I43/I42))+((1-(qCell/COUNT($AX$2:AX42)))*J42)))),J42)))))))</f>
        <v>1.0083669636757426</v>
      </c>
      <c r="K43" s="31">
        <f>IF(H43="","",IF(AND(Temp!optSeasCoef=0,Temp!sts_add=1),IF(H43="out-sample",I43+(Q43*J43),I43+J43),IF(AND(Temp!optSeasCoef=0,Temp!sts_multp=1),IF(H43="out-sample",I43*(J43^Q43),I43*J43),IF(Temp!sts_add=1,IF(H43="out-sample",(I43+(Q43*J43))*G43,(I43+J43)*G43),IF(H43="out-sample",I43*(J43^Q43)*G43,I43*J43*G43)))))</f>
        <v>335.53215551897699</v>
      </c>
      <c r="L43" s="32">
        <f t="shared" si="2"/>
        <v>-9.4055518977029351E-2</v>
      </c>
      <c r="M43" s="32">
        <f t="shared" si="3"/>
        <v>9.4055518977029351E-2</v>
      </c>
      <c r="N43" s="32">
        <f t="shared" si="4"/>
        <v>8.8464406500383275E-3</v>
      </c>
      <c r="O43" s="32">
        <f t="shared" si="5"/>
        <v>2.8031745223211481E-2</v>
      </c>
      <c r="P43" s="32">
        <f t="shared" si="6"/>
        <v>2.8035674667658703E-2</v>
      </c>
      <c r="Q43" s="3">
        <f>IF(AND(Temp!fhor_indata=1,F43="",H42="in-sample"),1,IF(AND(Temp!fhor_indata=1,H42="out-sample",Q42&lt;ATA!XfHor),Q42+1,IF(F43="","",IF(AND(H43="out-sample",H42="in-sample"),1,IF(AND(H43="out-sample",H42="out-sample"),Q42+1,IF(ISNUMBER(Q42),Q42+1,1))))))</f>
        <v>42</v>
      </c>
      <c r="R43" s="3">
        <f t="shared" si="0"/>
        <v>40</v>
      </c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X43" s="63">
        <f t="shared" si="1"/>
        <v>335.43809999999996</v>
      </c>
    </row>
    <row r="44" spans="1:50" s="1" customFormat="1" ht="18.75" customHeight="1" x14ac:dyDescent="0.2">
      <c r="A44" s="6"/>
      <c r="B44" s="6"/>
      <c r="C44" s="6"/>
      <c r="D44" s="3"/>
      <c r="E44" s="70">
        <f>IF(ATA!E44="","",ATA!E44)</f>
        <v>43</v>
      </c>
      <c r="F44" s="49">
        <f>IF(ATA!F44="","",ATA!F44)</f>
        <v>336.56939999999997</v>
      </c>
      <c r="G44" s="9">
        <f>IF(ATA!G44="","",ATA!G44)</f>
        <v>1</v>
      </c>
      <c r="H44" s="55" t="str">
        <f>IF(ATA!H44="","",ATA!H44)</f>
        <v>in-sample</v>
      </c>
      <c r="I44" s="31">
        <f>IF(AND(F43="",H43="in-sample"),"",IF(AND(Temp!fhor_indata=1,H43="out-sample",H44="out-sample"),I43,IF(AND(F44="",H43="out-sample"),"",IF(AND(Temp!optSeasCoef=0,Temp!sts_add=1),IF(H43="in-sample",IF(Q43=bigT,((pCell/bigT)*F43)+((1-(pCell/bigT))*(I43+J43)),IF(OR(F44="",COUNT($F$2:F43)&lt;=pCell),F43,((pCell/COUNT($F$2:F43))*F43)+((1-(pCell/COUNT($F$2:F43)))*(I43+J43)))),I43),IF(AND(Temp!optSeasCoef=0,Temp!sts_multp=1),IF(H43="in-sample",IF(Q43=bigT,((pCell/bigT)*F43)+((1-(pCell/bigT))*(I43*J43)),IF(OR(F44="",COUNT(F$2:$F43)&lt;=pCell),F43,((pCell/COUNT($F$2:F43))*F43)+((1-(pCell/COUNT($F$2:F43)))*(I43*J43)))),I43),IF(Temp!sts_add=1,IF(H43="in-sample",IF(Q43=bigT,((pCell/bigT)*AX43)+((1-(pCell/bigT))*(I43+J43)),IF(OR(F44="",COUNT($AX$2:AX43)&lt;=pCell),AX43,((pCell/COUNT($AX$2:AX43))*AX43)+((1-(pCell/COUNT($AX$2:AX43)))*(I43+J43)))),I43),IF(H43="in-sample",IF(Q43=bigT,((pCell/bigT)*AX43)+((1-(pCell/bigT))*(I43*J43)),IF(OR(F44="",COUNT($AX$2:AX43)&lt;=pCell),AX43,((pCell/COUNT($AX$2:AX43))*AX43)+((1-(pCell/COUNT($AX$2:AX43)))*(I43*J43)))),I43)))))))</f>
        <v>335.44705766847397</v>
      </c>
      <c r="J44" s="31">
        <f>IF(AND(F43="",H43="in-sample"),"",IF(AND(Temp!fhor_indata=1,H43="out-sample",H44="out-sample"),J43,IF(AND(F44="",H43="out-sample"),"",IF(AND(Temp!optSeasCoef=0,Temp!sts_add=1),IF(H43="in-sample",IF(Q43=bigT,((qCell/bigT)*(I44-I43))+((1-(qCell/bigT))*J43),IF(OR(F44="",COUNT($F$2:F43)&lt;=qCell),IF(COUNT($F$2:F43)=1,0,F43-F42),((qCell/COUNT($F$2:F43))*(I44-I43))+((1-(qCell/COUNT($F$2:F43)))*J43))),J43),IF(AND(Temp!optSeasCoef=0,Temp!sts_multp=1),IF(H43="in-sample",IF(Q43=bigT,((qCell/bigT)*(I44/I43))+((1-(qCell/bigT))*J43),IF(qCell=0,1,IF(OR(F44="",COUNT($F$2:F43)&lt;=qCell),IF(COUNT($F$2:F43)=1,1,F43/F42),((qCell/COUNT($F$2:F43))*(I44/I43))+((1-(qCell/COUNT($F$2:F43)))*J43)))),J43),IF(Temp!sts_add=1,IF(H43="in-sample",IF(Q43=bigT,((qCell/bigT)*(I44-I43))+((1-(qCell/bigT))*J43),IF(OR(F44="",COUNT($AX$2:AX43)&lt;=qCell),IF(COUNT($AX$2:AX43)=1,0,AX43-AX42),((qCell/COUNT($AX$2:AX43))*(I44-I43))+((1-(qCell/COUNT($AX$2:AX43)))*J43))),J43),IF(H43="in-sample",IF(Q43=bigT,((qCell/bigT)*(I44/I43))+((1-(qCell/bigT))*J43),IF(qCell=0,1,IF(OR(F44="",COUNT($AX$2:AX43)&lt;=qCell),IF(COUNT($AX$2:AX43)=1,1,AX43/AX42),((qCell/COUNT($AX$2:AX43))*(I44/I43))+((1-(qCell/COUNT($AX$2:AX43)))*J43)))),J43)))))))</f>
        <v>1.008306072583846</v>
      </c>
      <c r="K44" s="31">
        <f>IF(H44="","",IF(AND(Temp!optSeasCoef=0,Temp!sts_add=1),IF(H44="out-sample",I44+(Q44*J44),I44+J44),IF(AND(Temp!optSeasCoef=0,Temp!sts_multp=1),IF(H44="out-sample",I44*(J44^Q44),I44*J44),IF(Temp!sts_add=1,IF(H44="out-sample",(I44+(Q44*J44))*G44,(I44+J44)*G44),IF(H44="out-sample",I44*(J44^Q44)*G44,I44*J44*G44)))))</f>
        <v>338.23330527750591</v>
      </c>
      <c r="L44" s="32">
        <f t="shared" si="2"/>
        <v>-1.6639052775059326</v>
      </c>
      <c r="M44" s="32">
        <f t="shared" si="3"/>
        <v>1.6639052775059326</v>
      </c>
      <c r="N44" s="32">
        <f t="shared" si="4"/>
        <v>2.7685807725120948</v>
      </c>
      <c r="O44" s="32">
        <f t="shared" si="5"/>
        <v>0.4919401051119936</v>
      </c>
      <c r="P44" s="32">
        <f t="shared" si="6"/>
        <v>0.49315311408589219</v>
      </c>
      <c r="Q44" s="3">
        <f>IF(AND(Temp!fhor_indata=1,F44="",H43="in-sample"),1,IF(AND(Temp!fhor_indata=1,H43="out-sample",Q43&lt;ATA!XfHor),Q43+1,IF(F44="","",IF(AND(H44="out-sample",H43="in-sample"),1,IF(AND(H44="out-sample",H43="out-sample"),Q43+1,IF(ISNUMBER(Q43),Q43+1,1))))))</f>
        <v>43</v>
      </c>
      <c r="R44" s="3">
        <f t="shared" si="0"/>
        <v>39</v>
      </c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X44" s="63">
        <f t="shared" si="1"/>
        <v>336.56939999999997</v>
      </c>
    </row>
    <row r="45" spans="1:50" s="1" customFormat="1" ht="18.75" customHeight="1" x14ac:dyDescent="0.2">
      <c r="A45" s="6"/>
      <c r="B45" s="6"/>
      <c r="C45" s="6"/>
      <c r="D45" s="3"/>
      <c r="E45" s="70">
        <f>IF(ATA!E45="","",ATA!E45)</f>
        <v>44</v>
      </c>
      <c r="F45" s="49">
        <f>IF(ATA!F45="","",ATA!F45)</f>
        <v>338.26454999999999</v>
      </c>
      <c r="G45" s="9">
        <f>IF(ATA!G45="","",ATA!G45)</f>
        <v>1</v>
      </c>
      <c r="H45" s="55" t="str">
        <f>IF(ATA!H45="","",ATA!H45)</f>
        <v>in-sample</v>
      </c>
      <c r="I45" s="31">
        <f>IF(AND(F44="",H44="in-sample"),"",IF(AND(Temp!fhor_indata=1,H44="out-sample",H45="out-sample"),I44,IF(AND(F45="",H44="out-sample"),"",IF(AND(Temp!optSeasCoef=0,Temp!sts_add=1),IF(H44="in-sample",IF(Q44=bigT,((pCell/bigT)*F44)+((1-(pCell/bigT))*(I44+J44)),IF(OR(F45="",COUNT($F$2:F44)&lt;=pCell),F44,((pCell/COUNT($F$2:F44))*F44)+((1-(pCell/COUNT($F$2:F44)))*(I44+J44)))),I44),IF(AND(Temp!optSeasCoef=0,Temp!sts_multp=1),IF(H44="in-sample",IF(Q44=bigT,((pCell/bigT)*F44)+((1-(pCell/bigT))*(I44*J44)),IF(OR(F45="",COUNT(F$2:$F44)&lt;=pCell),F44,((pCell/COUNT($F$2:F44))*F44)+((1-(pCell/COUNT($F$2:F44)))*(I44*J44)))),I44),IF(Temp!sts_add=1,IF(H44="in-sample",IF(Q44=bigT,((pCell/bigT)*AX44)+((1-(pCell/bigT))*(I44+J44)),IF(OR(F45="",COUNT($AX$2:AX44)&lt;=pCell),AX44,((pCell/COUNT($AX$2:AX44))*AX44)+((1-(pCell/COUNT($AX$2:AX44)))*(I44+J44)))),I44),IF(H44="in-sample",IF(Q44=bigT,((pCell/bigT)*AX44)+((1-(pCell/bigT))*(I44*J44)),IF(OR(F45="",COUNT($AX$2:AX44)&lt;=pCell),AX44,((pCell/COUNT($AX$2:AX44))*AX44)+((1-(pCell/COUNT($AX$2:AX44)))*(I44*J44)))),I44)))))))</f>
        <v>336.7628773578495</v>
      </c>
      <c r="J45" s="31">
        <f>IF(AND(F44="",H44="in-sample"),"",IF(AND(Temp!fhor_indata=1,H44="out-sample",H45="out-sample"),J44,IF(AND(F45="",H44="out-sample"),"",IF(AND(Temp!optSeasCoef=0,Temp!sts_add=1),IF(H44="in-sample",IF(Q44=bigT,((qCell/bigT)*(I45-I44))+((1-(qCell/bigT))*J44),IF(OR(F45="",COUNT($F$2:F44)&lt;=qCell),IF(COUNT($F$2:F44)=1,0,F44-F43),((qCell/COUNT($F$2:F44))*(I45-I44))+((1-(qCell/COUNT($F$2:F44)))*J44))),J44),IF(AND(Temp!optSeasCoef=0,Temp!sts_multp=1),IF(H44="in-sample",IF(Q44=bigT,((qCell/bigT)*(I45/I44))+((1-(qCell/bigT))*J44),IF(qCell=0,1,IF(OR(F45="",COUNT($F$2:F44)&lt;=qCell),IF(COUNT($F$2:F44)=1,1,F44/F43),((qCell/COUNT($F$2:F44))*(I45/I44))+((1-(qCell/COUNT($F$2:F44)))*J44)))),J44),IF(Temp!sts_add=1,IF(H44="in-sample",IF(Q44=bigT,((qCell/bigT)*(I45-I44))+((1-(qCell/bigT))*J44),IF(OR(F45="",COUNT($AX$2:AX44)&lt;=qCell),IF(COUNT($AX$2:AX44)=1,0,AX44-AX43),((qCell/COUNT($AX$2:AX44))*(I45-I44))+((1-(qCell/COUNT($AX$2:AX44)))*J44))),J44),IF(H44="in-sample",IF(Q44=bigT,((qCell/bigT)*(I45/I44))+((1-(qCell/bigT))*J44),IF(qCell=0,1,IF(OR(F45="",COUNT($AX$2:AX44)&lt;=qCell),IF(COUNT($AX$2:AX44)=1,1,AX44/AX43),((qCell/COUNT($AX$2:AX44))*(I45/I44))+((1-(qCell/COUNT($AX$2:AX44)))*J44)))),J44)))))))</f>
        <v>1.0072866569309193</v>
      </c>
      <c r="K45" s="31">
        <f>IF(H45="","",IF(AND(Temp!optSeasCoef=0,Temp!sts_add=1),IF(H45="out-sample",I45+(Q45*J45),I45+J45),IF(AND(Temp!optSeasCoef=0,Temp!sts_multp=1),IF(H45="out-sample",I45*(J45^Q45),I45*J45),IF(Temp!sts_add=1,IF(H45="out-sample",(I45+(Q45*J45))*G45,(I45+J45)*G45),IF(H45="out-sample",I45*(J45^Q45)*G45,I45*J45*G45)))))</f>
        <v>339.21675291222545</v>
      </c>
      <c r="L45" s="32">
        <f t="shared" si="2"/>
        <v>-0.95220291222545939</v>
      </c>
      <c r="M45" s="32">
        <f t="shared" si="3"/>
        <v>0.95220291222545939</v>
      </c>
      <c r="N45" s="32">
        <f t="shared" si="4"/>
        <v>0.90669038605064589</v>
      </c>
      <c r="O45" s="32">
        <f t="shared" si="5"/>
        <v>0.28070633423929037</v>
      </c>
      <c r="P45" s="32">
        <f t="shared" si="6"/>
        <v>0.28110086821062485</v>
      </c>
      <c r="Q45" s="3">
        <f>IF(AND(Temp!fhor_indata=1,F45="",H44="in-sample"),1,IF(AND(Temp!fhor_indata=1,H44="out-sample",Q44&lt;ATA!XfHor),Q44+1,IF(F45="","",IF(AND(H45="out-sample",H44="in-sample"),1,IF(AND(H45="out-sample",H44="out-sample"),Q44+1,IF(ISNUMBER(Q44),Q44+1,1))))))</f>
        <v>44</v>
      </c>
      <c r="R45" s="3">
        <f t="shared" si="0"/>
        <v>38</v>
      </c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X45" s="63">
        <f t="shared" si="1"/>
        <v>338.26454999999999</v>
      </c>
    </row>
    <row r="46" spans="1:50" s="1" customFormat="1" ht="18.75" customHeight="1" x14ac:dyDescent="0.2">
      <c r="A46" s="6"/>
      <c r="B46" s="6"/>
      <c r="C46" s="6"/>
      <c r="D46" s="3"/>
      <c r="E46" s="70">
        <f>IF(ATA!E46="","",ATA!E46)</f>
        <v>45</v>
      </c>
      <c r="F46" s="49">
        <f>IF(ATA!F46="","",ATA!F46)</f>
        <v>337.20165000000003</v>
      </c>
      <c r="G46" s="9">
        <f>IF(ATA!G46="","",ATA!G46)</f>
        <v>1</v>
      </c>
      <c r="H46" s="55" t="str">
        <f>IF(ATA!H46="","",ATA!H46)</f>
        <v>in-sample</v>
      </c>
      <c r="I46" s="31">
        <f>IF(AND(F45="",H45="in-sample"),"",IF(AND(Temp!fhor_indata=1,H45="out-sample",H46="out-sample"),I45,IF(AND(F46="",H45="out-sample"),"",IF(AND(Temp!optSeasCoef=0,Temp!sts_add=1),IF(H45="in-sample",IF(Q45=bigT,((pCell/bigT)*F45)+((1-(pCell/bigT))*(I45+J45)),IF(OR(F46="",COUNT($F$2:F45)&lt;=pCell),F45,((pCell/COUNT($F$2:F45))*F45)+((1-(pCell/COUNT($F$2:F45)))*(I45+J45)))),I45),IF(AND(Temp!optSeasCoef=0,Temp!sts_multp=1),IF(H45="in-sample",IF(Q45=bigT,((pCell/bigT)*F45)+((1-(pCell/bigT))*(I45*J45)),IF(OR(F46="",COUNT(F$2:$F45)&lt;=pCell),F45,((pCell/COUNT($F$2:F45))*F45)+((1-(pCell/COUNT($F$2:F45)))*(I45*J45)))),I45),IF(Temp!sts_add=1,IF(H45="in-sample",IF(Q45=bigT,((pCell/bigT)*AX45)+((1-(pCell/bigT))*(I45+J45)),IF(OR(F46="",COUNT($AX$2:AX45)&lt;=pCell),AX45,((pCell/COUNT($AX$2:AX45))*AX45)+((1-(pCell/COUNT($AX$2:AX45)))*(I45+J45)))),I45),IF(H45="in-sample",IF(Q45=bigT,((pCell/bigT)*AX45)+((1-(pCell/bigT))*(I45*J45)),IF(OR(F46="",COUNT($AX$2:AX45)&lt;=pCell),AX45,((pCell/COUNT($AX$2:AX45))*AX45)+((1-(pCell/COUNT($AX$2:AX45)))*(I45*J45)))),I45)))))))</f>
        <v>338.39439585166707</v>
      </c>
      <c r="J46" s="31">
        <f>IF(AND(F45="",H45="in-sample"),"",IF(AND(Temp!fhor_indata=1,H45="out-sample",H46="out-sample"),J45,IF(AND(F46="",H45="out-sample"),"",IF(AND(Temp!optSeasCoef=0,Temp!sts_add=1),IF(H45="in-sample",IF(Q45=bigT,((qCell/bigT)*(I46-I45))+((1-(qCell/bigT))*J45),IF(OR(F46="",COUNT($F$2:F45)&lt;=qCell),IF(COUNT($F$2:F45)=1,0,F45-F44),((qCell/COUNT($F$2:F45))*(I46-I45))+((1-(qCell/COUNT($F$2:F45)))*J45))),J45),IF(AND(Temp!optSeasCoef=0,Temp!sts_multp=1),IF(H45="in-sample",IF(Q45=bigT,((qCell/bigT)*(I46/I45))+((1-(qCell/bigT))*J45),IF(qCell=0,1,IF(OR(F46="",COUNT($F$2:F45)&lt;=qCell),IF(COUNT($F$2:F45)=1,1,F45/F44),((qCell/COUNT($F$2:F45))*(I46/I45))+((1-(qCell/COUNT($F$2:F45)))*J45)))),J45),IF(Temp!sts_add=1,IF(H45="in-sample",IF(Q45=bigT,((qCell/bigT)*(I46-I45))+((1-(qCell/bigT))*J45),IF(OR(F46="",COUNT($AX$2:AX45)&lt;=qCell),IF(COUNT($AX$2:AX45)=1,0,AX45-AX44),((qCell/COUNT($AX$2:AX45))*(I46-I45))+((1-(qCell/COUNT($AX$2:AX45)))*J45))),J45),IF(H45="in-sample",IF(Q45=bigT,((qCell/bigT)*(I46/I45))+((1-(qCell/bigT))*J45),IF(qCell=0,1,IF(OR(F46="",COUNT($AX$2:AX45)&lt;=qCell),IF(COUNT($AX$2:AX45)=1,1,AX45/AX44),((qCell/COUNT($AX$2:AX45))*(I46/I45))+((1-(qCell/COUNT($AX$2:AX45)))*J45)))),J45)))))))</f>
        <v>1.0067316690016932</v>
      </c>
      <c r="K46" s="31">
        <f>IF(H46="","",IF(AND(Temp!optSeasCoef=0,Temp!sts_add=1),IF(H46="out-sample",I46+(Q46*J46),I46+J46),IF(AND(Temp!optSeasCoef=0,Temp!sts_multp=1),IF(H46="out-sample",I46*(J46^Q46),I46*J46),IF(Temp!sts_add=1,IF(H46="out-sample",(I46+(Q46*J46))*G46,(I46+J46)*G46),IF(H46="out-sample",I46*(J46^Q46)*G46,I46*J46*G46)))))</f>
        <v>340.67235491656845</v>
      </c>
      <c r="L46" s="32">
        <f t="shared" si="2"/>
        <v>-3.4707049165684225</v>
      </c>
      <c r="M46" s="32">
        <f t="shared" si="3"/>
        <v>3.4707049165684225</v>
      </c>
      <c r="N46" s="32">
        <f t="shared" si="4"/>
        <v>12.045792617892221</v>
      </c>
      <c r="O46" s="32">
        <f t="shared" si="5"/>
        <v>1.0187809097155558</v>
      </c>
      <c r="P46" s="32">
        <f t="shared" si="6"/>
        <v>1.0239970529613658</v>
      </c>
      <c r="Q46" s="3">
        <f>IF(AND(Temp!fhor_indata=1,F46="",H45="in-sample"),1,IF(AND(Temp!fhor_indata=1,H45="out-sample",Q45&lt;ATA!XfHor),Q45+1,IF(F46="","",IF(AND(H46="out-sample",H45="in-sample"),1,IF(AND(H46="out-sample",H45="out-sample"),Q45+1,IF(ISNUMBER(Q45),Q45+1,1))))))</f>
        <v>45</v>
      </c>
      <c r="R46" s="3">
        <f t="shared" si="0"/>
        <v>37</v>
      </c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X46" s="63">
        <f t="shared" si="1"/>
        <v>337.20165000000003</v>
      </c>
    </row>
    <row r="47" spans="1:50" s="1" customFormat="1" ht="18.75" customHeight="1" x14ac:dyDescent="0.2">
      <c r="A47" s="6"/>
      <c r="B47" s="6"/>
      <c r="C47" s="6"/>
      <c r="D47" s="3"/>
      <c r="E47" s="70">
        <f>IF(ATA!E47="","",ATA!E47)</f>
        <v>46</v>
      </c>
      <c r="F47" s="49">
        <f>IF(ATA!F47="","",ATA!F47)</f>
        <v>338.30234999999999</v>
      </c>
      <c r="G47" s="9">
        <f>IF(ATA!G47="","",ATA!G47)</f>
        <v>1</v>
      </c>
      <c r="H47" s="55" t="str">
        <f>IF(ATA!H47="","",ATA!H47)</f>
        <v>in-sample</v>
      </c>
      <c r="I47" s="31">
        <f>IF(AND(F46="",H46="in-sample"),"",IF(AND(Temp!fhor_indata=1,H46="out-sample",H47="out-sample"),I46,IF(AND(F47="",H46="out-sample"),"",IF(AND(Temp!optSeasCoef=0,Temp!sts_add=1),IF(H46="in-sample",IF(Q46=bigT,((pCell/bigT)*F46)+((1-(pCell/bigT))*(I46+J46)),IF(OR(F47="",COUNT($F$2:F46)&lt;=pCell),F46,((pCell/COUNT($F$2:F46))*F46)+((1-(pCell/COUNT($F$2:F46)))*(I46+J46)))),I46),IF(AND(Temp!optSeasCoef=0,Temp!sts_multp=1),IF(H46="in-sample",IF(Q46=bigT,((pCell/bigT)*F46)+((1-(pCell/bigT))*(I46*J46)),IF(OR(F47="",COUNT(F$2:$F46)&lt;=pCell),F46,((pCell/COUNT($F$2:F46))*F46)+((1-(pCell/COUNT($F$2:F46)))*(I46*J46)))),I46),IF(Temp!sts_add=1,IF(H46="in-sample",IF(Q46=bigT,((pCell/bigT)*AX46)+((1-(pCell/bigT))*(I46+J46)),IF(OR(F47="",COUNT($AX$2:AX46)&lt;=pCell),AX46,((pCell/COUNT($AX$2:AX46))*AX46)+((1-(pCell/COUNT($AX$2:AX46)))*(I46+J46)))),I46),IF(H46="in-sample",IF(Q46=bigT,((pCell/bigT)*AX46)+((1-(pCell/bigT))*(I46*J46)),IF(OR(F47="",COUNT($AX$2:AX46)&lt;=pCell),AX46,((pCell/COUNT($AX$2:AX46))*AX46)+((1-(pCell/COUNT($AX$2:AX46)))*(I46*J46)))),I46)))))))</f>
        <v>337.74153743146621</v>
      </c>
      <c r="J47" s="31">
        <f>IF(AND(F46="",H46="in-sample"),"",IF(AND(Temp!fhor_indata=1,H46="out-sample",H47="out-sample"),J46,IF(AND(F47="",H46="out-sample"),"",IF(AND(Temp!optSeasCoef=0,Temp!sts_add=1),IF(H46="in-sample",IF(Q46=bigT,((qCell/bigT)*(I47-I46))+((1-(qCell/bigT))*J46),IF(OR(F47="",COUNT($F$2:F46)&lt;=qCell),IF(COUNT($F$2:F46)=1,0,F46-F45),((qCell/COUNT($F$2:F46))*(I47-I46))+((1-(qCell/COUNT($F$2:F46)))*J46))),J46),IF(AND(Temp!optSeasCoef=0,Temp!sts_multp=1),IF(H46="in-sample",IF(Q46=bigT,((qCell/bigT)*(I47/I46))+((1-(qCell/bigT))*J46),IF(qCell=0,1,IF(OR(F47="",COUNT($F$2:F46)&lt;=qCell),IF(COUNT($F$2:F46)=1,1,F46/F45),((qCell/COUNT($F$2:F46))*(I47/I46))+((1-(qCell/COUNT($F$2:F46)))*J46)))),J46),IF(Temp!sts_add=1,IF(H46="in-sample",IF(Q46=bigT,((qCell/bigT)*(I47-I46))+((1-(qCell/bigT))*J46),IF(OR(F47="",COUNT($AX$2:AX46)&lt;=qCell),IF(COUNT($AX$2:AX46)=1,0,AX46-AX45),((qCell/COUNT($AX$2:AX46))*(I47-I46))+((1-(qCell/COUNT($AX$2:AX46)))*J46))),J46),IF(H46="in-sample",IF(Q46=bigT,((qCell/bigT)*(I47/I46))+((1-(qCell/bigT))*J46),IF(qCell=0,1,IF(OR(F47="",COUNT($AX$2:AX46)&lt;=qCell),IF(COUNT($AX$2:AX46)=1,1,AX46/AX45),((qCell/COUNT($AX$2:AX46))*(I47/I46))+((1-(qCell/COUNT($AX$2:AX46)))*J46)))),J46)))))))</f>
        <v>1.0048070130899782</v>
      </c>
      <c r="K47" s="31">
        <f>IF(H47="","",IF(AND(Temp!optSeasCoef=0,Temp!sts_add=1),IF(H47="out-sample",I47+(Q47*J47),I47+J47),IF(AND(Temp!optSeasCoef=0,Temp!sts_multp=1),IF(H47="out-sample",I47*(J47^Q47),I47*J47),IF(Temp!sts_add=1,IF(H47="out-sample",(I47+(Q47*J47))*G47,(I47+J47)*G47),IF(H47="out-sample",I47*(J47^Q47)*G47,I47*J47*G47)))))</f>
        <v>339.36506542292864</v>
      </c>
      <c r="L47" s="32">
        <f t="shared" si="2"/>
        <v>-1.0627154229286475</v>
      </c>
      <c r="M47" s="32">
        <f t="shared" si="3"/>
        <v>1.0627154229286475</v>
      </c>
      <c r="N47" s="32">
        <f t="shared" si="4"/>
        <v>1.1293640701304142</v>
      </c>
      <c r="O47" s="32">
        <f t="shared" si="5"/>
        <v>0.31314814964947979</v>
      </c>
      <c r="P47" s="32">
        <f t="shared" si="6"/>
        <v>0.31363922736801875</v>
      </c>
      <c r="Q47" s="3">
        <f>IF(AND(Temp!fhor_indata=1,F47="",H46="in-sample"),1,IF(AND(Temp!fhor_indata=1,H46="out-sample",Q46&lt;ATA!XfHor),Q46+1,IF(F47="","",IF(AND(H47="out-sample",H46="in-sample"),1,IF(AND(H47="out-sample",H46="out-sample"),Q46+1,IF(ISNUMBER(Q46),Q46+1,1))))))</f>
        <v>46</v>
      </c>
      <c r="R47" s="3">
        <f t="shared" si="0"/>
        <v>36</v>
      </c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X47" s="63">
        <f t="shared" si="1"/>
        <v>338.30234999999999</v>
      </c>
    </row>
    <row r="48" spans="1:50" s="1" customFormat="1" ht="18.75" customHeight="1" x14ac:dyDescent="0.2">
      <c r="A48" s="6"/>
      <c r="B48" s="6"/>
      <c r="C48" s="6"/>
      <c r="D48" s="3"/>
      <c r="E48" s="70">
        <f>IF(ATA!E48="","",ATA!E48)</f>
        <v>47</v>
      </c>
      <c r="F48" s="49">
        <f>IF(ATA!F48="","",ATA!F48)</f>
        <v>342.16650000000004</v>
      </c>
      <c r="G48" s="9">
        <f>IF(ATA!G48="","",ATA!G48)</f>
        <v>1</v>
      </c>
      <c r="H48" s="55" t="str">
        <f>IF(ATA!H48="","",ATA!H48)</f>
        <v>in-sample</v>
      </c>
      <c r="I48" s="31">
        <f>IF(AND(F47="",H47="in-sample"),"",IF(AND(Temp!fhor_indata=1,H47="out-sample",H48="out-sample"),I47,IF(AND(F48="",H47="out-sample"),"",IF(AND(Temp!optSeasCoef=0,Temp!sts_add=1),IF(H47="in-sample",IF(Q47=bigT,((pCell/bigT)*F47)+((1-(pCell/bigT))*(I47+J47)),IF(OR(F48="",COUNT($F$2:F47)&lt;=pCell),F47,((pCell/COUNT($F$2:F47))*F47)+((1-(pCell/COUNT($F$2:F47)))*(I47+J47)))),I47),IF(AND(Temp!optSeasCoef=0,Temp!sts_multp=1),IF(H47="in-sample",IF(Q47=bigT,((pCell/bigT)*F47)+((1-(pCell/bigT))*(I47*J47)),IF(OR(F48="",COUNT(F$2:$F47)&lt;=pCell),F47,((pCell/COUNT($F$2:F47))*F47)+((1-(pCell/COUNT($F$2:F47)))*(I47*J47)))),I47),IF(Temp!sts_add=1,IF(H47="in-sample",IF(Q47=bigT,((pCell/bigT)*AX47)+((1-(pCell/bigT))*(I47+J47)),IF(OR(F48="",COUNT($AX$2:AX47)&lt;=pCell),AX47,((pCell/COUNT($AX$2:AX47))*AX47)+((1-(pCell/COUNT($AX$2:AX47)))*(I47+J47)))),I47),IF(H47="in-sample",IF(Q47=bigT,((pCell/bigT)*AX47)+((1-(pCell/bigT))*(I47*J47)),IF(OR(F48="",COUNT($AX$2:AX47)&lt;=pCell),AX47,((pCell/COUNT($AX$2:AX47))*AX47)+((1-(pCell/COUNT($AX$2:AX47)))*(I47*J47)))),I47)))))))</f>
        <v>338.48717007355282</v>
      </c>
      <c r="J48" s="31">
        <f>IF(AND(F47="",H47="in-sample"),"",IF(AND(Temp!fhor_indata=1,H47="out-sample",H48="out-sample"),J47,IF(AND(F48="",H47="out-sample"),"",IF(AND(Temp!optSeasCoef=0,Temp!sts_add=1),IF(H47="in-sample",IF(Q47=bigT,((qCell/bigT)*(I48-I47))+((1-(qCell/bigT))*J47),IF(OR(F48="",COUNT($F$2:F47)&lt;=qCell),IF(COUNT($F$2:F47)=1,0,F47-F46),((qCell/COUNT($F$2:F47))*(I48-I47))+((1-(qCell/COUNT($F$2:F47)))*J47))),J47),IF(AND(Temp!optSeasCoef=0,Temp!sts_multp=1),IF(H47="in-sample",IF(Q47=bigT,((qCell/bigT)*(I48/I47))+((1-(qCell/bigT))*J47),IF(qCell=0,1,IF(OR(F48="",COUNT($F$2:F47)&lt;=qCell),IF(COUNT($F$2:F47)=1,1,F47/F46),((qCell/COUNT($F$2:F47))*(I48/I47))+((1-(qCell/COUNT($F$2:F47)))*J47)))),J47),IF(Temp!sts_add=1,IF(H47="in-sample",IF(Q47=bigT,((qCell/bigT)*(I48-I47))+((1-(qCell/bigT))*J47),IF(OR(F48="",COUNT($AX$2:AX47)&lt;=qCell),IF(COUNT($AX$2:AX47)=1,0,AX47-AX46),((qCell/COUNT($AX$2:AX47))*(I48-I47))+((1-(qCell/COUNT($AX$2:AX47)))*J47))),J47),IF(H47="in-sample",IF(Q47=bigT,((qCell/bigT)*(I48/I47))+((1-(qCell/bigT))*J47),IF(qCell=0,1,IF(OR(F48="",COUNT($AX$2:AX47)&lt;=qCell),IF(COUNT($AX$2:AX47)=1,1,AX47/AX46),((qCell/COUNT($AX$2:AX47))*(I48/I47))+((1-(qCell/COUNT($AX$2:AX47)))*J47)))),J47)))))))</f>
        <v>1.0042419454452547</v>
      </c>
      <c r="K48" s="31">
        <f>IF(H48="","",IF(AND(Temp!optSeasCoef=0,Temp!sts_add=1),IF(H48="out-sample",I48+(Q48*J48),I48+J48),IF(AND(Temp!optSeasCoef=0,Temp!sts_multp=1),IF(H48="out-sample",I48*(J48^Q48),I48*J48),IF(Temp!sts_add=1,IF(H48="out-sample",(I48+(Q48*J48))*G48,(I48+J48)*G48),IF(H48="out-sample",I48*(J48^Q48)*G48,I48*J48*G48)))))</f>
        <v>339.92301418292345</v>
      </c>
      <c r="L48" s="32">
        <f t="shared" si="2"/>
        <v>2.2434858170765892</v>
      </c>
      <c r="M48" s="32">
        <f t="shared" si="3"/>
        <v>2.2434858170765892</v>
      </c>
      <c r="N48" s="32">
        <f t="shared" si="4"/>
        <v>5.0332286114238114</v>
      </c>
      <c r="O48" s="32">
        <f t="shared" si="5"/>
        <v>0.65999821238031786</v>
      </c>
      <c r="P48" s="32">
        <f t="shared" si="6"/>
        <v>0.65782738788003969</v>
      </c>
      <c r="Q48" s="3">
        <f>IF(AND(Temp!fhor_indata=1,F48="",H47="in-sample"),1,IF(AND(Temp!fhor_indata=1,H47="out-sample",Q47&lt;ATA!XfHor),Q47+1,IF(F48="","",IF(AND(H48="out-sample",H47="in-sample"),1,IF(AND(H48="out-sample",H47="out-sample"),Q47+1,IF(ISNUMBER(Q47),Q47+1,1))))))</f>
        <v>47</v>
      </c>
      <c r="R48" s="3">
        <f t="shared" si="0"/>
        <v>35</v>
      </c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X48" s="63">
        <f t="shared" si="1"/>
        <v>342.16650000000004</v>
      </c>
    </row>
    <row r="49" spans="1:50" s="1" customFormat="1" ht="18.75" customHeight="1" x14ac:dyDescent="0.2">
      <c r="A49" s="6"/>
      <c r="B49" s="6"/>
      <c r="C49" s="6"/>
      <c r="D49" s="3"/>
      <c r="E49" s="70">
        <f>IF(ATA!E49="","",ATA!E49)</f>
        <v>48</v>
      </c>
      <c r="F49" s="49">
        <f>IF(ATA!F49="","",ATA!F49)</f>
        <v>342.39690000000002</v>
      </c>
      <c r="G49" s="9">
        <f>IF(ATA!G49="","",ATA!G49)</f>
        <v>1</v>
      </c>
      <c r="H49" s="55" t="str">
        <f>IF(ATA!H49="","",ATA!H49)</f>
        <v>in-sample</v>
      </c>
      <c r="I49" s="31">
        <f>IF(AND(F48="",H48="in-sample"),"",IF(AND(Temp!fhor_indata=1,H48="out-sample",H49="out-sample"),I48,IF(AND(F49="",H48="out-sample"),"",IF(AND(Temp!optSeasCoef=0,Temp!sts_add=1),IF(H48="in-sample",IF(Q48=bigT,((pCell/bigT)*F48)+((1-(pCell/bigT))*(I48+J48)),IF(OR(F49="",COUNT($F$2:F48)&lt;=pCell),F48,((pCell/COUNT($F$2:F48))*F48)+((1-(pCell/COUNT($F$2:F48)))*(I48+J48)))),I48),IF(AND(Temp!optSeasCoef=0,Temp!sts_multp=1),IF(H48="in-sample",IF(Q48=bigT,((pCell/bigT)*F48)+((1-(pCell/bigT))*(I48*J48)),IF(OR(F49="",COUNT(F$2:$F48)&lt;=pCell),F48,((pCell/COUNT($F$2:F48))*F48)+((1-(pCell/COUNT($F$2:F48)))*(I48*J48)))),I48),IF(Temp!sts_add=1,IF(H48="in-sample",IF(Q48=bigT,((pCell/bigT)*AX48)+((1-(pCell/bigT))*(I48+J48)),IF(OR(F49="",COUNT($AX$2:AX48)&lt;=pCell),AX48,((pCell/COUNT($AX$2:AX48))*AX48)+((1-(pCell/COUNT($AX$2:AX48)))*(I48+J48)))),I48),IF(H48="in-sample",IF(Q48=bigT,((pCell/bigT)*AX48)+((1-(pCell/bigT))*(I48*J48)),IF(OR(F49="",COUNT($AX$2:AX48)&lt;=pCell),AX48,((pCell/COUNT($AX$2:AX48))*AX48)+((1-(pCell/COUNT($AX$2:AX48)))*(I48*J48)))),I48)))))))</f>
        <v>341.73689633290024</v>
      </c>
      <c r="J49" s="31">
        <f>IF(AND(F48="",H48="in-sample"),"",IF(AND(Temp!fhor_indata=1,H48="out-sample",H49="out-sample"),J48,IF(AND(F49="",H48="out-sample"),"",IF(AND(Temp!optSeasCoef=0,Temp!sts_add=1),IF(H48="in-sample",IF(Q48=bigT,((qCell/bigT)*(I49-I48))+((1-(qCell/bigT))*J48),IF(OR(F49="",COUNT($F$2:F48)&lt;=qCell),IF(COUNT($F$2:F48)=1,0,F48-F47),((qCell/COUNT($F$2:F48))*(I49-I48))+((1-(qCell/COUNT($F$2:F48)))*J48))),J48),IF(AND(Temp!optSeasCoef=0,Temp!sts_multp=1),IF(H48="in-sample",IF(Q48=bigT,((qCell/bigT)*(I49/I48))+((1-(qCell/bigT))*J48),IF(qCell=0,1,IF(OR(F49="",COUNT($F$2:F48)&lt;=qCell),IF(COUNT($F$2:F48)=1,1,F48/F47),((qCell/COUNT($F$2:F48))*(I49/I48))+((1-(qCell/COUNT($F$2:F48)))*J48)))),J48),IF(Temp!sts_add=1,IF(H48="in-sample",IF(Q48=bigT,((qCell/bigT)*(I49-I48))+((1-(qCell/bigT))*J48),IF(OR(F49="",COUNT($AX$2:AX48)&lt;=qCell),IF(COUNT($AX$2:AX48)=1,0,AX48-AX47),((qCell/COUNT($AX$2:AX48))*(I49-I48))+((1-(qCell/COUNT($AX$2:AX48)))*J48))),J48),IF(H48="in-sample",IF(Q48=bigT,((qCell/bigT)*(I49/I48))+((1-(qCell/bigT))*J48),IF(qCell=0,1,IF(OR(F49="",COUNT($AX$2:AX48)&lt;=qCell),IF(COUNT($AX$2:AX48)=1,1,AX48/AX47),((qCell/COUNT($AX$2:AX48))*(I49/I48))+((1-(qCell/COUNT($AX$2:AX48)))*J48)))),J48)))))))</f>
        <v>1.0053821138370187</v>
      </c>
      <c r="K49" s="31">
        <f>IF(H49="","",IF(AND(Temp!optSeasCoef=0,Temp!sts_add=1),IF(H49="out-sample",I49+(Q49*J49),I49+J49),IF(AND(Temp!optSeasCoef=0,Temp!sts_multp=1),IF(H49="out-sample",I49*(J49^Q49),I49*J49),IF(Temp!sts_add=1,IF(H49="out-sample",(I49+(Q49*J49))*G49,(I49+J49)*G49),IF(H49="out-sample",I49*(J49^Q49)*G49,I49*J49*G49)))))</f>
        <v>343.57616321127335</v>
      </c>
      <c r="L49" s="32">
        <f t="shared" si="2"/>
        <v>-1.1792632112733372</v>
      </c>
      <c r="M49" s="32">
        <f t="shared" si="3"/>
        <v>1.1792632112733372</v>
      </c>
      <c r="N49" s="32">
        <f t="shared" si="4"/>
        <v>1.3906617214627035</v>
      </c>
      <c r="O49" s="32">
        <f t="shared" si="5"/>
        <v>0.34323196354811714</v>
      </c>
      <c r="P49" s="32">
        <f t="shared" si="6"/>
        <v>0.34382201707828142</v>
      </c>
      <c r="Q49" s="3">
        <f>IF(AND(Temp!fhor_indata=1,F49="",H48="in-sample"),1,IF(AND(Temp!fhor_indata=1,H48="out-sample",Q48&lt;ATA!XfHor),Q48+1,IF(F49="","",IF(AND(H49="out-sample",H48="in-sample"),1,IF(AND(H49="out-sample",H48="out-sample"),Q48+1,IF(ISNUMBER(Q48),Q48+1,1))))))</f>
        <v>48</v>
      </c>
      <c r="R49" s="3">
        <f t="shared" si="0"/>
        <v>34</v>
      </c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X49" s="63">
        <f t="shared" si="1"/>
        <v>342.39690000000002</v>
      </c>
    </row>
    <row r="50" spans="1:50" s="1" customFormat="1" ht="18.75" customHeight="1" x14ac:dyDescent="0.2">
      <c r="A50" s="6"/>
      <c r="B50" s="6"/>
      <c r="C50" s="6"/>
      <c r="D50" s="3"/>
      <c r="E50" s="70">
        <f>IF(ATA!E50="","",ATA!E50)</f>
        <v>49</v>
      </c>
      <c r="F50" s="49">
        <f>IF(ATA!F50="","",ATA!F50)</f>
        <v>341.62739999999997</v>
      </c>
      <c r="G50" s="9">
        <f>IF(ATA!G50="","",ATA!G50)</f>
        <v>1</v>
      </c>
      <c r="H50" s="55" t="str">
        <f>IF(ATA!H50="","",ATA!H50)</f>
        <v>in-sample</v>
      </c>
      <c r="I50" s="31">
        <f>IF(AND(F49="",H49="in-sample"),"",IF(AND(Temp!fhor_indata=1,H49="out-sample",H50="out-sample"),I49,IF(AND(F50="",H49="out-sample"),"",IF(AND(Temp!optSeasCoef=0,Temp!sts_add=1),IF(H49="in-sample",IF(Q49=bigT,((pCell/bigT)*F49)+((1-(pCell/bigT))*(I49+J49)),IF(OR(F50="",COUNT($F$2:F49)&lt;=pCell),F49,((pCell/COUNT($F$2:F49))*F49)+((1-(pCell/COUNT($F$2:F49)))*(I49+J49)))),I49),IF(AND(Temp!optSeasCoef=0,Temp!sts_multp=1),IF(H49="in-sample",IF(Q49=bigT,((pCell/bigT)*F49)+((1-(pCell/bigT))*(I49*J49)),IF(OR(F50="",COUNT(F$2:$F49)&lt;=pCell),F49,((pCell/COUNT($F$2:F49))*F49)+((1-(pCell/COUNT($F$2:F49)))*(I49*J49)))),I49),IF(Temp!sts_add=1,IF(H49="in-sample",IF(Q49=bigT,((pCell/bigT)*AX49)+((1-(pCell/bigT))*(I49+J49)),IF(OR(F50="",COUNT($AX$2:AX49)&lt;=pCell),AX49,((pCell/COUNT($AX$2:AX49))*AX49)+((1-(pCell/COUNT($AX$2:AX49)))*(I49+J49)))),I49),IF(H49="in-sample",IF(Q49=bigT,((pCell/bigT)*AX49)+((1-(pCell/bigT))*(I49*J49)),IF(OR(F50="",COUNT($AX$2:AX49)&lt;=pCell),AX49,((pCell/COUNT($AX$2:AX49))*AX49)+((1-(pCell/COUNT($AX$2:AX49)))*(I49*J49)))),I49)))))))</f>
        <v>342.64257983568194</v>
      </c>
      <c r="J50" s="31">
        <f>IF(AND(F49="",H49="in-sample"),"",IF(AND(Temp!fhor_indata=1,H49="out-sample",H50="out-sample"),J49,IF(AND(F50="",H49="out-sample"),"",IF(AND(Temp!optSeasCoef=0,Temp!sts_add=1),IF(H49="in-sample",IF(Q49=bigT,((qCell/bigT)*(I50-I49))+((1-(qCell/bigT))*J49),IF(OR(F50="",COUNT($F$2:F49)&lt;=qCell),IF(COUNT($F$2:F49)=1,0,F49-F48),((qCell/COUNT($F$2:F49))*(I50-I49))+((1-(qCell/COUNT($F$2:F49)))*J49))),J49),IF(AND(Temp!optSeasCoef=0,Temp!sts_multp=1),IF(H49="in-sample",IF(Q49=bigT,((qCell/bigT)*(I50/I49))+((1-(qCell/bigT))*J49),IF(qCell=0,1,IF(OR(F50="",COUNT($F$2:F49)&lt;=qCell),IF(COUNT($F$2:F49)=1,1,F49/F48),((qCell/COUNT($F$2:F49))*(I50/I49))+((1-(qCell/COUNT($F$2:F49)))*J49)))),J49),IF(Temp!sts_add=1,IF(H49="in-sample",IF(Q49=bigT,((qCell/bigT)*(I50-I49))+((1-(qCell/bigT))*J49),IF(OR(F50="",COUNT($AX$2:AX49)&lt;=qCell),IF(COUNT($AX$2:AX49)=1,0,AX49-AX48),((qCell/COUNT($AX$2:AX49))*(I50-I49))+((1-(qCell/COUNT($AX$2:AX49)))*J49))),J49),IF(H49="in-sample",IF(Q49=bigT,((qCell/bigT)*(I50/I49))+((1-(qCell/bigT))*J49),IF(qCell=0,1,IF(OR(F50="",COUNT($AX$2:AX49)&lt;=qCell),IF(COUNT($AX$2:AX49)=1,1,AX49/AX48),((qCell/COUNT($AX$2:AX49))*(I50/I49))+((1-(qCell/COUNT($AX$2:AX49)))*J49)))),J49)))))))</f>
        <v>1.0048129726682755</v>
      </c>
      <c r="K50" s="31">
        <f>IF(H50="","",IF(AND(Temp!optSeasCoef=0,Temp!sts_add=1),IF(H50="out-sample",I50+(Q50*J50),I50+J50),IF(AND(Temp!optSeasCoef=0,Temp!sts_multp=1),IF(H50="out-sample",I50*(J50^Q50),I50*J50),IF(Temp!sts_add=1,IF(H50="out-sample",(I50+(Q50*J50))*G50,(I50+J50)*G50),IF(H50="out-sample",I50*(J50^Q50)*G50,I50*J50*G50)))))</f>
        <v>344.29170920741848</v>
      </c>
      <c r="L50" s="32">
        <f t="shared" si="2"/>
        <v>-2.664309207418512</v>
      </c>
      <c r="M50" s="32">
        <f t="shared" si="3"/>
        <v>2.664309207418512</v>
      </c>
      <c r="N50" s="32">
        <f t="shared" si="4"/>
        <v>7.0985435527350598</v>
      </c>
      <c r="O50" s="32">
        <f t="shared" si="5"/>
        <v>0.77385227008571367</v>
      </c>
      <c r="P50" s="32">
        <f t="shared" si="6"/>
        <v>0.77685813725094477</v>
      </c>
      <c r="Q50" s="3">
        <f>IF(AND(Temp!fhor_indata=1,F50="",H49="in-sample"),1,IF(AND(Temp!fhor_indata=1,H49="out-sample",Q49&lt;ATA!XfHor),Q49+1,IF(F50="","",IF(AND(H50="out-sample",H49="in-sample"),1,IF(AND(H50="out-sample",H49="out-sample"),Q49+1,IF(ISNUMBER(Q49),Q49+1,1))))))</f>
        <v>49</v>
      </c>
      <c r="R50" s="3">
        <f t="shared" si="0"/>
        <v>33</v>
      </c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X50" s="63">
        <f t="shared" si="1"/>
        <v>341.62739999999997</v>
      </c>
    </row>
    <row r="51" spans="1:50" s="1" customFormat="1" ht="18.75" customHeight="1" x14ac:dyDescent="0.2">
      <c r="A51" s="6"/>
      <c r="B51" s="6"/>
      <c r="C51" s="6"/>
      <c r="D51" s="3"/>
      <c r="E51" s="70">
        <f>IF(ATA!E51="","",ATA!E51)</f>
        <v>50</v>
      </c>
      <c r="F51" s="49">
        <f>IF(ATA!F51="","",ATA!F51)</f>
        <v>344.27429999999993</v>
      </c>
      <c r="G51" s="9">
        <f>IF(ATA!G51="","",ATA!G51)</f>
        <v>1</v>
      </c>
      <c r="H51" s="55" t="str">
        <f>IF(ATA!H51="","",ATA!H51)</f>
        <v>in-sample</v>
      </c>
      <c r="I51" s="31">
        <f>IF(AND(F50="",H50="in-sample"),"",IF(AND(Temp!fhor_indata=1,H50="out-sample",H51="out-sample"),I50,IF(AND(F51="",H50="out-sample"),"",IF(AND(Temp!optSeasCoef=0,Temp!sts_add=1),IF(H50="in-sample",IF(Q50=bigT,((pCell/bigT)*F50)+((1-(pCell/bigT))*(I50+J50)),IF(OR(F51="",COUNT($F$2:F50)&lt;=pCell),F50,((pCell/COUNT($F$2:F50))*F50)+((1-(pCell/COUNT($F$2:F50)))*(I50+J50)))),I50),IF(AND(Temp!optSeasCoef=0,Temp!sts_multp=1),IF(H50="in-sample",IF(Q50=bigT,((pCell/bigT)*F50)+((1-(pCell/bigT))*(I50*J50)),IF(OR(F51="",COUNT(F$2:$F50)&lt;=pCell),F50,((pCell/COUNT($F$2:F50))*F50)+((1-(pCell/COUNT($F$2:F50)))*(I50*J50)))),I50),IF(Temp!sts_add=1,IF(H50="in-sample",IF(Q50=bigT,((pCell/bigT)*AX50)+((1-(pCell/bigT))*(I50+J50)),IF(OR(F51="",COUNT($AX$2:AX50)&lt;=pCell),AX50,((pCell/COUNT($AX$2:AX50))*AX50)+((1-(pCell/COUNT($AX$2:AX50)))*(I50+J50)))),I50),IF(H50="in-sample",IF(Q50=bigT,((pCell/bigT)*AX50)+((1-(pCell/bigT))*(I50*J50)),IF(OR(F51="",COUNT($AX$2:AX50)&lt;=pCell),AX50,((pCell/COUNT($AX$2:AX50))*AX50)+((1-(pCell/COUNT($AX$2:AX50)))*(I50*J50)))),I50)))))))</f>
        <v>342.22551023023675</v>
      </c>
      <c r="J51" s="31">
        <f>IF(AND(F50="",H50="in-sample"),"",IF(AND(Temp!fhor_indata=1,H50="out-sample",H51="out-sample"),J50,IF(AND(F51="",H50="out-sample"),"",IF(AND(Temp!optSeasCoef=0,Temp!sts_add=1),IF(H50="in-sample",IF(Q50=bigT,((qCell/bigT)*(I51-I50))+((1-(qCell/bigT))*J50),IF(OR(F51="",COUNT($F$2:F50)&lt;=qCell),IF(COUNT($F$2:F50)=1,0,F50-F49),((qCell/COUNT($F$2:F50))*(I51-I50))+((1-(qCell/COUNT($F$2:F50)))*J50))),J50),IF(AND(Temp!optSeasCoef=0,Temp!sts_multp=1),IF(H50="in-sample",IF(Q50=bigT,((qCell/bigT)*(I51/I50))+((1-(qCell/bigT))*J50),IF(qCell=0,1,IF(OR(F51="",COUNT($F$2:F50)&lt;=qCell),IF(COUNT($F$2:F50)=1,1,F50/F49),((qCell/COUNT($F$2:F50))*(I51/I50))+((1-(qCell/COUNT($F$2:F50)))*J50)))),J50),IF(Temp!sts_add=1,IF(H50="in-sample",IF(Q50=bigT,((qCell/bigT)*(I51-I50))+((1-(qCell/bigT))*J50),IF(OR(F51="",COUNT($AX$2:AX50)&lt;=qCell),IF(COUNT($AX$2:AX50)=1,0,AX50-AX49),((qCell/COUNT($AX$2:AX50))*(I51-I50))+((1-(qCell/COUNT($AX$2:AX50)))*J50))),J50),IF(H50="in-sample",IF(Q50=bigT,((qCell/bigT)*(I51/I50))+((1-(qCell/bigT))*J50),IF(qCell=0,1,IF(OR(F51="",COUNT($AX$2:AX50)&lt;=qCell),IF(COUNT($AX$2:AX50)=1,1,AX50/AX49),((qCell/COUNT($AX$2:AX50))*(I51/I50))+((1-(qCell/COUNT($AX$2:AX50)))*J50)))),J50)))))))</f>
        <v>1.0035823221727895</v>
      </c>
      <c r="K51" s="31">
        <f>IF(H51="","",IF(AND(Temp!optSeasCoef=0,Temp!sts_add=1),IF(H51="out-sample",I51+(Q51*J51),I51+J51),IF(AND(Temp!optSeasCoef=0,Temp!sts_multp=1),IF(H51="out-sample",I51*(J51^Q51),I51*J51),IF(Temp!sts_add=1,IF(H51="out-sample",(I51+(Q51*J51))*G51,(I51+J51)*G51),IF(H51="out-sample",I51*(J51^Q51)*G51,I51*J51*G51)))))</f>
        <v>343.45147226362872</v>
      </c>
      <c r="L51" s="32">
        <f t="shared" si="2"/>
        <v>0.82282773637120954</v>
      </c>
      <c r="M51" s="32">
        <f t="shared" si="3"/>
        <v>0.82282773637120954</v>
      </c>
      <c r="N51" s="32">
        <f t="shared" si="4"/>
        <v>0.67704548374176876</v>
      </c>
      <c r="O51" s="32">
        <f t="shared" si="5"/>
        <v>0.23957612729044236</v>
      </c>
      <c r="P51" s="32">
        <f t="shared" si="6"/>
        <v>0.23928948704740172</v>
      </c>
      <c r="Q51" s="3">
        <f>IF(AND(Temp!fhor_indata=1,F51="",H50="in-sample"),1,IF(AND(Temp!fhor_indata=1,H50="out-sample",Q50&lt;ATA!XfHor),Q50+1,IF(F51="","",IF(AND(H51="out-sample",H50="in-sample"),1,IF(AND(H51="out-sample",H50="out-sample"),Q50+1,IF(ISNUMBER(Q50),Q50+1,1))))))</f>
        <v>50</v>
      </c>
      <c r="R51" s="3">
        <f t="shared" si="0"/>
        <v>32</v>
      </c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X51" s="63">
        <f t="shared" si="1"/>
        <v>344.27429999999993</v>
      </c>
    </row>
    <row r="52" spans="1:50" s="1" customFormat="1" ht="18.75" customHeight="1" x14ac:dyDescent="0.2">
      <c r="A52" s="6"/>
      <c r="B52" s="6"/>
      <c r="C52" s="6"/>
      <c r="D52" s="3"/>
      <c r="E52" s="70">
        <f>IF(ATA!E52="","",ATA!E52)</f>
        <v>51</v>
      </c>
      <c r="F52" s="49">
        <f>IF(ATA!F52="","",ATA!F52)</f>
        <v>342.50040000000001</v>
      </c>
      <c r="G52" s="9">
        <f>IF(ATA!G52="","",ATA!G52)</f>
        <v>1</v>
      </c>
      <c r="H52" s="55" t="str">
        <f>IF(ATA!H52="","",ATA!H52)</f>
        <v>in-sample</v>
      </c>
      <c r="I52" s="31">
        <f>IF(AND(F51="",H51="in-sample"),"",IF(AND(Temp!fhor_indata=1,H51="out-sample",H52="out-sample"),I51,IF(AND(F52="",H51="out-sample"),"",IF(AND(Temp!optSeasCoef=0,Temp!sts_add=1),IF(H51="in-sample",IF(Q51=bigT,((pCell/bigT)*F51)+((1-(pCell/bigT))*(I51+J51)),IF(OR(F52="",COUNT($F$2:F51)&lt;=pCell),F51,((pCell/COUNT($F$2:F51))*F51)+((1-(pCell/COUNT($F$2:F51)))*(I51+J51)))),I51),IF(AND(Temp!optSeasCoef=0,Temp!sts_multp=1),IF(H51="in-sample",IF(Q51=bigT,((pCell/bigT)*F51)+((1-(pCell/bigT))*(I51*J51)),IF(OR(F52="",COUNT(F$2:$F51)&lt;=pCell),F51,((pCell/COUNT($F$2:F51))*F51)+((1-(pCell/COUNT($F$2:F51)))*(I51*J51)))),I51),IF(Temp!sts_add=1,IF(H51="in-sample",IF(Q51=bigT,((pCell/bigT)*AX51)+((1-(pCell/bigT))*(I51+J51)),IF(OR(F52="",COUNT($AX$2:AX51)&lt;=pCell),AX51,((pCell/COUNT($AX$2:AX51))*AX51)+((1-(pCell/COUNT($AX$2:AX51)))*(I51+J51)))),I51),IF(H51="in-sample",IF(Q51=bigT,((pCell/bigT)*AX51)+((1-(pCell/bigT))*(I51*J51)),IF(OR(F52="",COUNT($AX$2:AX51)&lt;=pCell),AX51,((pCell/COUNT($AX$2:AX51))*AX51)+((1-(pCell/COUNT($AX$2:AX51)))*(I51*J51)))),I51)))))))</f>
        <v>344.07682134327081</v>
      </c>
      <c r="J52" s="31">
        <f>IF(AND(F51="",H51="in-sample"),"",IF(AND(Temp!fhor_indata=1,H51="out-sample",H52="out-sample"),J51,IF(AND(F52="",H51="out-sample"),"",IF(AND(Temp!optSeasCoef=0,Temp!sts_add=1),IF(H51="in-sample",IF(Q51=bigT,((qCell/bigT)*(I52-I51))+((1-(qCell/bigT))*J51),IF(OR(F52="",COUNT($F$2:F51)&lt;=qCell),IF(COUNT($F$2:F51)=1,0,F51-F50),((qCell/COUNT($F$2:F51))*(I52-I51))+((1-(qCell/COUNT($F$2:F51)))*J51))),J51),IF(AND(Temp!optSeasCoef=0,Temp!sts_multp=1),IF(H51="in-sample",IF(Q51=bigT,((qCell/bigT)*(I52/I51))+((1-(qCell/bigT))*J51),IF(qCell=0,1,IF(OR(F52="",COUNT($F$2:F51)&lt;=qCell),IF(COUNT($F$2:F51)=1,1,F51/F50),((qCell/COUNT($F$2:F51))*(I52/I51))+((1-(qCell/COUNT($F$2:F51)))*J51)))),J51),IF(Temp!sts_add=1,IF(H51="in-sample",IF(Q51=bigT,((qCell/bigT)*(I52-I51))+((1-(qCell/bigT))*J51),IF(OR(F52="",COUNT($AX$2:AX51)&lt;=qCell),IF(COUNT($AX$2:AX51)=1,0,AX51-AX50),((qCell/COUNT($AX$2:AX51))*(I52-I51))+((1-(qCell/COUNT($AX$2:AX51)))*J51))),J51),IF(H51="in-sample",IF(Q51=bigT,((qCell/bigT)*(I52/I51))+((1-(qCell/bigT))*J51),IF(qCell=0,1,IF(OR(F52="",COUNT($AX$2:AX51)&lt;=qCell),IF(COUNT($AX$2:AX51)=1,1,AX51/AX50),((qCell/COUNT($AX$2:AX51))*(I52/I51))+((1-(qCell/COUNT($AX$2:AX51)))*J51)))),J51)))))))</f>
        <v>1.0039477824093579</v>
      </c>
      <c r="K52" s="31">
        <f>IF(H52="","",IF(AND(Temp!optSeasCoef=0,Temp!sts_add=1),IF(H52="out-sample",I52+(Q52*J52),I52+J52),IF(AND(Temp!optSeasCoef=0,Temp!sts_multp=1),IF(H52="out-sample",I52*(J52^Q52),I52*J52),IF(Temp!sts_add=1,IF(H52="out-sample",(I52+(Q52*J52))*G52,(I52+J52)*G52),IF(H52="out-sample",I52*(J52^Q52)*G52,I52*J52*G52)))))</f>
        <v>345.43516176603754</v>
      </c>
      <c r="L52" s="32">
        <f t="shared" si="2"/>
        <v>-2.9347617660375249</v>
      </c>
      <c r="M52" s="32">
        <f t="shared" si="3"/>
        <v>2.9347617660375249</v>
      </c>
      <c r="N52" s="32">
        <f t="shared" si="4"/>
        <v>8.6128266233956925</v>
      </c>
      <c r="O52" s="32">
        <f t="shared" si="5"/>
        <v>0.84958397142709874</v>
      </c>
      <c r="P52" s="32">
        <f t="shared" si="6"/>
        <v>0.8532083320430579</v>
      </c>
      <c r="Q52" s="3">
        <f>IF(AND(Temp!fhor_indata=1,F52="",H51="in-sample"),1,IF(AND(Temp!fhor_indata=1,H51="out-sample",Q51&lt;ATA!XfHor),Q51+1,IF(F52="","",IF(AND(H52="out-sample",H51="in-sample"),1,IF(AND(H52="out-sample",H51="out-sample"),Q51+1,IF(ISNUMBER(Q51),Q51+1,1))))))</f>
        <v>51</v>
      </c>
      <c r="R52" s="3">
        <f t="shared" si="0"/>
        <v>31</v>
      </c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X52" s="63">
        <f t="shared" si="1"/>
        <v>342.50040000000001</v>
      </c>
    </row>
    <row r="53" spans="1:50" s="1" customFormat="1" ht="18.75" customHeight="1" x14ac:dyDescent="0.2">
      <c r="A53" s="6"/>
      <c r="B53" s="6"/>
      <c r="C53" s="6"/>
      <c r="D53" s="3"/>
      <c r="E53" s="70">
        <f>IF(ATA!E53="","",ATA!E53)</f>
        <v>52</v>
      </c>
      <c r="F53" s="49">
        <f>IF(ATA!F53="","",ATA!F53)</f>
        <v>343.38554999999997</v>
      </c>
      <c r="G53" s="9">
        <f>IF(ATA!G53="","",ATA!G53)</f>
        <v>1</v>
      </c>
      <c r="H53" s="55" t="str">
        <f>IF(ATA!H53="","",ATA!H53)</f>
        <v>in-sample</v>
      </c>
      <c r="I53" s="31">
        <f>IF(AND(F52="",H52="in-sample"),"",IF(AND(Temp!fhor_indata=1,H52="out-sample",H53="out-sample"),I52,IF(AND(F53="",H52="out-sample"),"",IF(AND(Temp!optSeasCoef=0,Temp!sts_add=1),IF(H52="in-sample",IF(Q52=bigT,((pCell/bigT)*F52)+((1-(pCell/bigT))*(I52+J52)),IF(OR(F53="",COUNT($F$2:F52)&lt;=pCell),F52,((pCell/COUNT($F$2:F52))*F52)+((1-(pCell/COUNT($F$2:F52)))*(I52+J52)))),I52),IF(AND(Temp!optSeasCoef=0,Temp!sts_multp=1),IF(H52="in-sample",IF(Q52=bigT,((pCell/bigT)*F52)+((1-(pCell/bigT))*(I52*J52)),IF(OR(F53="",COUNT(F$2:$F52)&lt;=pCell),F52,((pCell/COUNT($F$2:F52))*F52)+((1-(pCell/COUNT($F$2:F52)))*(I52*J52)))),I52),IF(Temp!sts_add=1,IF(H52="in-sample",IF(Q52=bigT,((pCell/bigT)*AX52)+((1-(pCell/bigT))*(I52+J52)),IF(OR(F53="",COUNT($AX$2:AX52)&lt;=pCell),AX52,((pCell/COUNT($AX$2:AX52))*AX52)+((1-(pCell/COUNT($AX$2:AX52)))*(I52+J52)))),I52),IF(H52="in-sample",IF(Q52=bigT,((pCell/bigT)*AX52)+((1-(pCell/bigT))*(I52*J52)),IF(OR(F53="",COUNT($AX$2:AX52)&lt;=pCell),AX52,((pCell/COUNT($AX$2:AX52))*AX52)+((1-(pCell/COUNT($AX$2:AX52)))*(I52*J52)))),I52)))))))</f>
        <v>343.24847652859785</v>
      </c>
      <c r="J53" s="31">
        <f>IF(AND(F52="",H52="in-sample"),"",IF(AND(Temp!fhor_indata=1,H52="out-sample",H53="out-sample"),J52,IF(AND(F53="",H52="out-sample"),"",IF(AND(Temp!optSeasCoef=0,Temp!sts_add=1),IF(H52="in-sample",IF(Q52=bigT,((qCell/bigT)*(I53-I52))+((1-(qCell/bigT))*J52),IF(OR(F53="",COUNT($F$2:F52)&lt;=qCell),IF(COUNT($F$2:F52)=1,0,F52-F51),((qCell/COUNT($F$2:F52))*(I53-I52))+((1-(qCell/COUNT($F$2:F52)))*J52))),J52),IF(AND(Temp!optSeasCoef=0,Temp!sts_multp=1),IF(H52="in-sample",IF(Q52=bigT,((qCell/bigT)*(I53/I52))+((1-(qCell/bigT))*J52),IF(qCell=0,1,IF(OR(F53="",COUNT($F$2:F52)&lt;=qCell),IF(COUNT($F$2:F52)=1,1,F52/F51),((qCell/COUNT($F$2:F52))*(I53/I52))+((1-(qCell/COUNT($F$2:F52)))*J52)))),J52),IF(Temp!sts_add=1,IF(H52="in-sample",IF(Q52=bigT,((qCell/bigT)*(I53-I52))+((1-(qCell/bigT))*J52),IF(OR(F53="",COUNT($AX$2:AX52)&lt;=qCell),IF(COUNT($AX$2:AX52)=1,0,AX52-AX51),((qCell/COUNT($AX$2:AX52))*(I53-I52))+((1-(qCell/COUNT($AX$2:AX52)))*J52))),J52),IF(H52="in-sample",IF(Q52=bigT,((qCell/bigT)*(I53/I52))+((1-(qCell/bigT))*J52),IF(qCell=0,1,IF(OR(F53="",COUNT($AX$2:AX52)&lt;=qCell),IF(COUNT($AX$2:AX52)=1,1,AX52/AX51),((qCell/COUNT($AX$2:AX52))*(I53/I52))+((1-(qCell/COUNT($AX$2:AX52)))*J52)))),J52)))))))</f>
        <v>1.0027016600765928</v>
      </c>
      <c r="K53" s="31">
        <f>IF(H53="","",IF(AND(Temp!optSeasCoef=0,Temp!sts_add=1),IF(H53="out-sample",I53+(Q53*J53),I53+J53),IF(AND(Temp!optSeasCoef=0,Temp!sts_multp=1),IF(H53="out-sample",I53*(J53^Q53),I53*J53),IF(Temp!sts_add=1,IF(H53="out-sample",(I53+(Q53*J53))*G53,(I53+J53)*G53),IF(H53="out-sample",I53*(J53^Q53)*G53,I53*J53*G53)))))</f>
        <v>344.17581723398644</v>
      </c>
      <c r="L53" s="32">
        <f t="shared" si="2"/>
        <v>-0.79026723398646936</v>
      </c>
      <c r="M53" s="32">
        <f t="shared" si="3"/>
        <v>0.79026723398646936</v>
      </c>
      <c r="N53" s="32">
        <f t="shared" si="4"/>
        <v>0.62452230111262508</v>
      </c>
      <c r="O53" s="32">
        <f t="shared" si="5"/>
        <v>0.22961149343308151</v>
      </c>
      <c r="P53" s="32">
        <f t="shared" si="6"/>
        <v>0.22987540360670985</v>
      </c>
      <c r="Q53" s="3">
        <f>IF(AND(Temp!fhor_indata=1,F53="",H52="in-sample"),1,IF(AND(Temp!fhor_indata=1,H52="out-sample",Q52&lt;ATA!XfHor),Q52+1,IF(F53="","",IF(AND(H53="out-sample",H52="in-sample"),1,IF(AND(H53="out-sample",H52="out-sample"),Q52+1,IF(ISNUMBER(Q52),Q52+1,1))))))</f>
        <v>52</v>
      </c>
      <c r="R53" s="3">
        <f t="shared" si="0"/>
        <v>30</v>
      </c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X53" s="63">
        <f t="shared" si="1"/>
        <v>343.38554999999997</v>
      </c>
    </row>
    <row r="54" spans="1:50" s="1" customFormat="1" ht="18.75" customHeight="1" x14ac:dyDescent="0.2">
      <c r="A54" s="6"/>
      <c r="B54" s="6"/>
      <c r="C54" s="6"/>
      <c r="D54" s="3"/>
      <c r="E54" s="70">
        <f>IF(ATA!E54="","",ATA!E54)</f>
        <v>53</v>
      </c>
      <c r="F54" s="49">
        <f>IF(ATA!F54="","",ATA!F54)</f>
        <v>343.57365000000004</v>
      </c>
      <c r="G54" s="9">
        <f>IF(ATA!G54="","",ATA!G54)</f>
        <v>1</v>
      </c>
      <c r="H54" s="55" t="str">
        <f>IF(ATA!H54="","",ATA!H54)</f>
        <v>in-sample</v>
      </c>
      <c r="I54" s="31">
        <f>IF(AND(F53="",H53="in-sample"),"",IF(AND(Temp!fhor_indata=1,H53="out-sample",H54="out-sample"),I53,IF(AND(F54="",H53="out-sample"),"",IF(AND(Temp!optSeasCoef=0,Temp!sts_add=1),IF(H53="in-sample",IF(Q53=bigT,((pCell/bigT)*F53)+((1-(pCell/bigT))*(I53+J53)),IF(OR(F54="",COUNT($F$2:F53)&lt;=pCell),F53,((pCell/COUNT($F$2:F53))*F53)+((1-(pCell/COUNT($F$2:F53)))*(I53+J53)))),I53),IF(AND(Temp!optSeasCoef=0,Temp!sts_multp=1),IF(H53="in-sample",IF(Q53=bigT,((pCell/bigT)*F53)+((1-(pCell/bigT))*(I53*J53)),IF(OR(F54="",COUNT(F$2:$F53)&lt;=pCell),F53,((pCell/COUNT($F$2:F53))*F53)+((1-(pCell/COUNT($F$2:F53)))*(I53*J53)))),I53),IF(Temp!sts_add=1,IF(H53="in-sample",IF(Q53=bigT,((pCell/bigT)*AX53)+((1-(pCell/bigT))*(I53+J53)),IF(OR(F54="",COUNT($AX$2:AX53)&lt;=pCell),AX53,((pCell/COUNT($AX$2:AX53))*AX53)+((1-(pCell/COUNT($AX$2:AX53)))*(I53+J53)))),I53),IF(H53="in-sample",IF(Q53=bigT,((pCell/bigT)*AX53)+((1-(pCell/bigT))*(I53*J53)),IF(OR(F54="",COUNT($AX$2:AX53)&lt;=pCell),AX53,((pCell/COUNT($AX$2:AX53))*AX53)+((1-(pCell/COUNT($AX$2:AX53)))*(I53*J53)))),I53)))))))</f>
        <v>343.59831425530399</v>
      </c>
      <c r="J54" s="31">
        <f>IF(AND(F53="",H53="in-sample"),"",IF(AND(Temp!fhor_indata=1,H53="out-sample",H54="out-sample"),J53,IF(AND(F54="",H53="out-sample"),"",IF(AND(Temp!optSeasCoef=0,Temp!sts_add=1),IF(H53="in-sample",IF(Q53=bigT,((qCell/bigT)*(I54-I53))+((1-(qCell/bigT))*J53),IF(OR(F54="",COUNT($F$2:F53)&lt;=qCell),IF(COUNT($F$2:F53)=1,0,F53-F52),((qCell/COUNT($F$2:F53))*(I54-I53))+((1-(qCell/COUNT($F$2:F53)))*J53))),J53),IF(AND(Temp!optSeasCoef=0,Temp!sts_multp=1),IF(H53="in-sample",IF(Q53=bigT,((qCell/bigT)*(I54/I53))+((1-(qCell/bigT))*J53),IF(qCell=0,1,IF(OR(F54="",COUNT($F$2:F53)&lt;=qCell),IF(COUNT($F$2:F53)=1,1,F53/F52),((qCell/COUNT($F$2:F53))*(I54/I53))+((1-(qCell/COUNT($F$2:F53)))*J53)))),J53),IF(Temp!sts_add=1,IF(H53="in-sample",IF(Q53=bigT,((qCell/bigT)*(I54-I53))+((1-(qCell/bigT))*J53),IF(OR(F54="",COUNT($AX$2:AX53)&lt;=qCell),IF(COUNT($AX$2:AX53)=1,0,AX53-AX52),((qCell/COUNT($AX$2:AX53))*(I54-I53))+((1-(qCell/COUNT($AX$2:AX53)))*J53))),J53),IF(H53="in-sample",IF(Q53=bigT,((qCell/bigT)*(I54/I53))+((1-(qCell/bigT))*J53),IF(qCell=0,1,IF(OR(F54="",COUNT($AX$2:AX53)&lt;=qCell),IF(COUNT($AX$2:AX53)=1,1,AX53/AX52),((qCell/COUNT($AX$2:AX53))*(I54/I53))+((1-(qCell/COUNT($AX$2:AX53)))*J53)))),J53)))))))</f>
        <v>1.0023781094340543</v>
      </c>
      <c r="K54" s="31">
        <f>IF(H54="","",IF(AND(Temp!optSeasCoef=0,Temp!sts_add=1),IF(H54="out-sample",I54+(Q54*J54),I54+J54),IF(AND(Temp!optSeasCoef=0,Temp!sts_multp=1),IF(H54="out-sample",I54*(J54^Q54),I54*J54),IF(Temp!sts_add=1,IF(H54="out-sample",(I54+(Q54*J54))*G54,(I54+J54)*G54),IF(H54="out-sample",I54*(J54^Q54)*G54,I54*J54*G54)))))</f>
        <v>344.41542864795969</v>
      </c>
      <c r="L54" s="32">
        <f t="shared" si="2"/>
        <v>-0.84177864795964297</v>
      </c>
      <c r="M54" s="32">
        <f t="shared" si="3"/>
        <v>0.84177864795964297</v>
      </c>
      <c r="N54" s="32">
        <f t="shared" si="4"/>
        <v>0.70859129216076455</v>
      </c>
      <c r="O54" s="32">
        <f t="shared" si="5"/>
        <v>0.24440793818794262</v>
      </c>
      <c r="P54" s="32">
        <f t="shared" si="6"/>
        <v>0.2447069798299448</v>
      </c>
      <c r="Q54" s="3">
        <f>IF(AND(Temp!fhor_indata=1,F54="",H53="in-sample"),1,IF(AND(Temp!fhor_indata=1,H53="out-sample",Q53&lt;ATA!XfHor),Q53+1,IF(F54="","",IF(AND(H54="out-sample",H53="in-sample"),1,IF(AND(H54="out-sample",H53="out-sample"),Q53+1,IF(ISNUMBER(Q53),Q53+1,1))))))</f>
        <v>53</v>
      </c>
      <c r="R54" s="3">
        <f t="shared" si="0"/>
        <v>29</v>
      </c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X54" s="63">
        <f t="shared" si="1"/>
        <v>343.57365000000004</v>
      </c>
    </row>
    <row r="55" spans="1:50" s="1" customFormat="1" ht="18.75" customHeight="1" x14ac:dyDescent="0.2">
      <c r="A55" s="6"/>
      <c r="B55" s="6"/>
      <c r="C55" s="6"/>
      <c r="D55" s="3"/>
      <c r="E55" s="70">
        <f>IF(ATA!E55="","",ATA!E55)</f>
        <v>54</v>
      </c>
      <c r="F55" s="49">
        <f>IF(ATA!F55="","",ATA!F55)</f>
        <v>346.44330000000002</v>
      </c>
      <c r="G55" s="9">
        <f>IF(ATA!G55="","",ATA!G55)</f>
        <v>1</v>
      </c>
      <c r="H55" s="55" t="str">
        <f>IF(ATA!H55="","",ATA!H55)</f>
        <v>in-sample</v>
      </c>
      <c r="I55" s="31">
        <f>IF(AND(F54="",H54="in-sample"),"",IF(AND(Temp!fhor_indata=1,H54="out-sample",H55="out-sample"),I54,IF(AND(F55="",H54="out-sample"),"",IF(AND(Temp!optSeasCoef=0,Temp!sts_add=1),IF(H54="in-sample",IF(Q54=bigT,((pCell/bigT)*F54)+((1-(pCell/bigT))*(I54+J54)),IF(OR(F55="",COUNT($F$2:F54)&lt;=pCell),F54,((pCell/COUNT($F$2:F54))*F54)+((1-(pCell/COUNT($F$2:F54)))*(I54+J54)))),I54),IF(AND(Temp!optSeasCoef=0,Temp!sts_multp=1),IF(H54="in-sample",IF(Q54=bigT,((pCell/bigT)*F54)+((1-(pCell/bigT))*(I54*J54)),IF(OR(F55="",COUNT(F$2:$F54)&lt;=pCell),F54,((pCell/COUNT($F$2:F54))*F54)+((1-(pCell/COUNT($F$2:F54)))*(I54*J54)))),I54),IF(Temp!sts_add=1,IF(H54="in-sample",IF(Q54=bigT,((pCell/bigT)*AX54)+((1-(pCell/bigT))*(I54+J54)),IF(OR(F55="",COUNT($AX$2:AX54)&lt;=pCell),AX54,((pCell/COUNT($AX$2:AX54))*AX54)+((1-(pCell/COUNT($AX$2:AX54)))*(I54+J54)))),I54),IF(H54="in-sample",IF(Q54=bigT,((pCell/bigT)*AX54)+((1-(pCell/bigT))*(I54*J54)),IF(OR(F55="",COUNT($AX$2:AX54)&lt;=pCell),AX54,((pCell/COUNT($AX$2:AX54))*AX54)+((1-(pCell/COUNT($AX$2:AX54)))*(I54*J54)))),I54)))))))</f>
        <v>343.81188923998866</v>
      </c>
      <c r="J55" s="31">
        <f>IF(AND(F54="",H54="in-sample"),"",IF(AND(Temp!fhor_indata=1,H54="out-sample",H55="out-sample"),J54,IF(AND(F55="",H54="out-sample"),"",IF(AND(Temp!optSeasCoef=0,Temp!sts_add=1),IF(H54="in-sample",IF(Q54=bigT,((qCell/bigT)*(I55-I54))+((1-(qCell/bigT))*J54),IF(OR(F55="",COUNT($F$2:F54)&lt;=qCell),IF(COUNT($F$2:F54)=1,0,F54-F53),((qCell/COUNT($F$2:F54))*(I55-I54))+((1-(qCell/COUNT($F$2:F54)))*J54))),J54),IF(AND(Temp!optSeasCoef=0,Temp!sts_multp=1),IF(H54="in-sample",IF(Q54=bigT,((qCell/bigT)*(I55/I54))+((1-(qCell/bigT))*J54),IF(qCell=0,1,IF(OR(F55="",COUNT($F$2:F54)&lt;=qCell),IF(COUNT($F$2:F54)=1,1,F54/F53),((qCell/COUNT($F$2:F54))*(I55/I54))+((1-(qCell/COUNT($F$2:F54)))*J54)))),J54),IF(Temp!sts_add=1,IF(H54="in-sample",IF(Q54=bigT,((qCell/bigT)*(I55-I54))+((1-(qCell/bigT))*J54),IF(OR(F55="",COUNT($AX$2:AX54)&lt;=qCell),IF(COUNT($AX$2:AX54)=1,0,AX54-AX53),((qCell/COUNT($AX$2:AX54))*(I55-I54))+((1-(qCell/COUNT($AX$2:AX54)))*J54))),J54),IF(H54="in-sample",IF(Q54=bigT,((qCell/bigT)*(I55/I54))+((1-(qCell/bigT))*J54),IF(qCell=0,1,IF(OR(F55="",COUNT($AX$2:AX54)&lt;=qCell),IF(COUNT($AX$2:AX54)=1,1,AX54/AX53),((qCell/COUNT($AX$2:AX54))*(I55/I54))+((1-(qCell/COUNT($AX$2:AX54)))*J54)))),J54)))))))</f>
        <v>1.0020466894146012</v>
      </c>
      <c r="K55" s="31">
        <f>IF(H55="","",IF(AND(Temp!optSeasCoef=0,Temp!sts_add=1),IF(H55="out-sample",I55+(Q55*J55),I55+J55),IF(AND(Temp!optSeasCoef=0,Temp!sts_multp=1),IF(H55="out-sample",I55*(J55^Q55),I55*J55),IF(Temp!sts_add=1,IF(H55="out-sample",(I55+(Q55*J55))*G55,(I55+J55)*G55),IF(H55="out-sample",I55*(J55^Q55)*G55,I55*J55*G55)))))</f>
        <v>344.51556539431016</v>
      </c>
      <c r="L55" s="32">
        <f t="shared" si="2"/>
        <v>1.9277346056898637</v>
      </c>
      <c r="M55" s="32">
        <f t="shared" si="3"/>
        <v>1.9277346056898637</v>
      </c>
      <c r="N55" s="32">
        <f t="shared" si="4"/>
        <v>3.716160709974254</v>
      </c>
      <c r="O55" s="32">
        <f t="shared" si="5"/>
        <v>0.5595493496740862</v>
      </c>
      <c r="P55" s="32">
        <f t="shared" si="6"/>
        <v>0.55798823989030422</v>
      </c>
      <c r="Q55" s="3">
        <f>IF(AND(Temp!fhor_indata=1,F55="",H54="in-sample"),1,IF(AND(Temp!fhor_indata=1,H54="out-sample",Q54&lt;ATA!XfHor),Q54+1,IF(F55="","",IF(AND(H55="out-sample",H54="in-sample"),1,IF(AND(H55="out-sample",H54="out-sample"),Q54+1,IF(ISNUMBER(Q54),Q54+1,1))))))</f>
        <v>54</v>
      </c>
      <c r="R55" s="3">
        <f t="shared" si="0"/>
        <v>28</v>
      </c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X55" s="63">
        <f t="shared" si="1"/>
        <v>346.44330000000002</v>
      </c>
    </row>
    <row r="56" spans="1:50" s="1" customFormat="1" ht="18.75" customHeight="1" x14ac:dyDescent="0.2">
      <c r="A56" s="6"/>
      <c r="B56" s="6"/>
      <c r="C56" s="6"/>
      <c r="D56" s="3"/>
      <c r="E56" s="70">
        <f>IF(ATA!E56="","",ATA!E56)</f>
        <v>55</v>
      </c>
      <c r="F56" s="49">
        <f>IF(ATA!F56="","",ATA!F56)</f>
        <v>347.06655000000001</v>
      </c>
      <c r="G56" s="9">
        <f>IF(ATA!G56="","",ATA!G56)</f>
        <v>1</v>
      </c>
      <c r="H56" s="55" t="str">
        <f>IF(ATA!H56="","",ATA!H56)</f>
        <v>in-sample</v>
      </c>
      <c r="I56" s="31">
        <f>IF(AND(F55="",H55="in-sample"),"",IF(AND(Temp!fhor_indata=1,H55="out-sample",H56="out-sample"),I55,IF(AND(F56="",H55="out-sample"),"",IF(AND(Temp!optSeasCoef=0,Temp!sts_add=1),IF(H55="in-sample",IF(Q55=bigT,((pCell/bigT)*F55)+((1-(pCell/bigT))*(I55+J55)),IF(OR(F56="",COUNT($F$2:F55)&lt;=pCell),F55,((pCell/COUNT($F$2:F55))*F55)+((1-(pCell/COUNT($F$2:F55)))*(I55+J55)))),I55),IF(AND(Temp!optSeasCoef=0,Temp!sts_multp=1),IF(H55="in-sample",IF(Q55=bigT,((pCell/bigT)*F55)+((1-(pCell/bigT))*(I55*J55)),IF(OR(F56="",COUNT(F$2:$F55)&lt;=pCell),F55,((pCell/COUNT($F$2:F55))*F55)+((1-(pCell/COUNT($F$2:F55)))*(I55*J55)))),I55),IF(Temp!sts_add=1,IF(H55="in-sample",IF(Q55=bigT,((pCell/bigT)*AX55)+((1-(pCell/bigT))*(I55+J55)),IF(OR(F56="",COUNT($AX$2:AX55)&lt;=pCell),AX55,((pCell/COUNT($AX$2:AX55))*AX55)+((1-(pCell/COUNT($AX$2:AX55)))*(I55+J55)))),I55),IF(H55="in-sample",IF(Q55=bigT,((pCell/bigT)*AX55)+((1-(pCell/bigT))*(I55*J55)),IF(OR(F56="",COUNT($AX$2:AX55)&lt;=pCell),AX55,((pCell/COUNT($AX$2:AX55))*AX55)+((1-(pCell/COUNT($AX$2:AX55)))*(I55*J55)))),I55)))))))</f>
        <v>345.87211937609192</v>
      </c>
      <c r="J56" s="31">
        <f>IF(AND(F55="",H55="in-sample"),"",IF(AND(Temp!fhor_indata=1,H55="out-sample",H56="out-sample"),J55,IF(AND(F56="",H55="out-sample"),"",IF(AND(Temp!optSeasCoef=0,Temp!sts_add=1),IF(H55="in-sample",IF(Q55=bigT,((qCell/bigT)*(I56-I55))+((1-(qCell/bigT))*J55),IF(OR(F56="",COUNT($F$2:F55)&lt;=qCell),IF(COUNT($F$2:F55)=1,0,F55-F54),((qCell/COUNT($F$2:F55))*(I56-I55))+((1-(qCell/COUNT($F$2:F55)))*J55))),J55),IF(AND(Temp!optSeasCoef=0,Temp!sts_multp=1),IF(H55="in-sample",IF(Q55=bigT,((qCell/bigT)*(I56/I55))+((1-(qCell/bigT))*J55),IF(qCell=0,1,IF(OR(F56="",COUNT($F$2:F55)&lt;=qCell),IF(COUNT($F$2:F55)=1,1,F55/F54),((qCell/COUNT($F$2:F55))*(I56/I55))+((1-(qCell/COUNT($F$2:F55)))*J55)))),J55),IF(Temp!sts_add=1,IF(H55="in-sample",IF(Q55=bigT,((qCell/bigT)*(I56-I55))+((1-(qCell/bigT))*J55),IF(OR(F56="",COUNT($AX$2:AX55)&lt;=qCell),IF(COUNT($AX$2:AX55)=1,0,AX55-AX54),((qCell/COUNT($AX$2:AX55))*(I56-I55))+((1-(qCell/COUNT($AX$2:AX55)))*J55))),J55),IF(H55="in-sample",IF(Q55=bigT,((qCell/bigT)*(I56/I55))+((1-(qCell/bigT))*J55),IF(qCell=0,1,IF(OR(F56="",COUNT($AX$2:AX55)&lt;=qCell),IF(COUNT($AX$2:AX55)=1,1,AX55/AX54),((qCell/COUNT($AX$2:AX55))*(I56/I55))+((1-(qCell/COUNT($AX$2:AX55)))*J55)))),J55)))))))</f>
        <v>1.0027773613552524</v>
      </c>
      <c r="K56" s="31">
        <f>IF(H56="","",IF(AND(Temp!optSeasCoef=0,Temp!sts_add=1),IF(H56="out-sample",I56+(Q56*J56),I56+J56),IF(AND(Temp!optSeasCoef=0,Temp!sts_multp=1),IF(H56="out-sample",I56*(J56^Q56),I56*J56),IF(Temp!sts_add=1,IF(H56="out-sample",(I56+(Q56*J56))*G56,(I56+J56)*G56),IF(H56="out-sample",I56*(J56^Q56)*G56,I56*J56*G56)))))</f>
        <v>346.83273123430632</v>
      </c>
      <c r="L56" s="32">
        <f t="shared" si="2"/>
        <v>0.23381876569368387</v>
      </c>
      <c r="M56" s="32">
        <f t="shared" si="3"/>
        <v>0.23381876569368387</v>
      </c>
      <c r="N56" s="32">
        <f t="shared" si="4"/>
        <v>5.467121519051784E-2</v>
      </c>
      <c r="O56" s="32">
        <f t="shared" si="5"/>
        <v>6.7415426699080849E-2</v>
      </c>
      <c r="P56" s="32">
        <f t="shared" si="6"/>
        <v>6.7392710157522476E-2</v>
      </c>
      <c r="Q56" s="3">
        <f>IF(AND(Temp!fhor_indata=1,F56="",H55="in-sample"),1,IF(AND(Temp!fhor_indata=1,H55="out-sample",Q55&lt;ATA!XfHor),Q55+1,IF(F56="","",IF(AND(H56="out-sample",H55="in-sample"),1,IF(AND(H56="out-sample",H55="out-sample"),Q55+1,IF(ISNUMBER(Q55),Q55+1,1))))))</f>
        <v>55</v>
      </c>
      <c r="R56" s="3">
        <f t="shared" si="0"/>
        <v>27</v>
      </c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X56" s="63">
        <f t="shared" si="1"/>
        <v>347.06655000000001</v>
      </c>
    </row>
    <row r="57" spans="1:50" s="1" customFormat="1" ht="18.75" customHeight="1" x14ac:dyDescent="0.2">
      <c r="A57" s="6"/>
      <c r="B57" s="6"/>
      <c r="C57" s="6"/>
      <c r="D57" s="3"/>
      <c r="E57" s="70">
        <f>IF(ATA!E57="","",ATA!E57)</f>
        <v>56</v>
      </c>
      <c r="F57" s="49">
        <f>IF(ATA!F57="","",ATA!F57)</f>
        <v>347.47019999999998</v>
      </c>
      <c r="G57" s="9">
        <f>IF(ATA!G57="","",ATA!G57)</f>
        <v>1</v>
      </c>
      <c r="H57" s="55" t="str">
        <f>IF(ATA!H57="","",ATA!H57)</f>
        <v>in-sample</v>
      </c>
      <c r="I57" s="31">
        <f>IF(AND(F56="",H56="in-sample"),"",IF(AND(Temp!fhor_indata=1,H56="out-sample",H57="out-sample"),I56,IF(AND(F57="",H56="out-sample"),"",IF(AND(Temp!optSeasCoef=0,Temp!sts_add=1),IF(H56="in-sample",IF(Q56=bigT,((pCell/bigT)*F56)+((1-(pCell/bigT))*(I56+J56)),IF(OR(F57="",COUNT($F$2:F56)&lt;=pCell),F56,((pCell/COUNT($F$2:F56))*F56)+((1-(pCell/COUNT($F$2:F56)))*(I56+J56)))),I56),IF(AND(Temp!optSeasCoef=0,Temp!sts_multp=1),IF(H56="in-sample",IF(Q56=bigT,((pCell/bigT)*F56)+((1-(pCell/bigT))*(I56*J56)),IF(OR(F57="",COUNT(F$2:$F56)&lt;=pCell),F56,((pCell/COUNT($F$2:F56))*F56)+((1-(pCell/COUNT($F$2:F56)))*(I56*J56)))),I56),IF(Temp!sts_add=1,IF(H56="in-sample",IF(Q56=bigT,((pCell/bigT)*AX56)+((1-(pCell/bigT))*(I56+J56)),IF(OR(F57="",COUNT($AX$2:AX56)&lt;=pCell),AX56,((pCell/COUNT($AX$2:AX56))*AX56)+((1-(pCell/COUNT($AX$2:AX56)))*(I56+J56)))),I56),IF(H56="in-sample",IF(Q56=bigT,((pCell/bigT)*AX56)+((1-(pCell/bigT))*(I56*J56)),IF(OR(F57="",COUNT($AX$2:AX56)&lt;=pCell),AX56,((pCell/COUNT($AX$2:AX56))*AX56)+((1-(pCell/COUNT($AX$2:AX56)))*(I56*J56)))),I56)))))))</f>
        <v>346.99427874514924</v>
      </c>
      <c r="J57" s="31">
        <f>IF(AND(F56="",H56="in-sample"),"",IF(AND(Temp!fhor_indata=1,H56="out-sample",H57="out-sample"),J56,IF(AND(F57="",H56="out-sample"),"",IF(AND(Temp!optSeasCoef=0,Temp!sts_add=1),IF(H56="in-sample",IF(Q56=bigT,((qCell/bigT)*(I57-I56))+((1-(qCell/bigT))*J56),IF(OR(F57="",COUNT($F$2:F56)&lt;=qCell),IF(COUNT($F$2:F56)=1,0,F56-F55),((qCell/COUNT($F$2:F56))*(I57-I56))+((1-(qCell/COUNT($F$2:F56)))*J56))),J56),IF(AND(Temp!optSeasCoef=0,Temp!sts_multp=1),IF(H56="in-sample",IF(Q56=bigT,((qCell/bigT)*(I57/I56))+((1-(qCell/bigT))*J56),IF(qCell=0,1,IF(OR(F57="",COUNT($F$2:F56)&lt;=qCell),IF(COUNT($F$2:F56)=1,1,F56/F55),((qCell/COUNT($F$2:F56))*(I57/I56))+((1-(qCell/COUNT($F$2:F56)))*J56)))),J56),IF(Temp!sts_add=1,IF(H56="in-sample",IF(Q56=bigT,((qCell/bigT)*(I57-I56))+((1-(qCell/bigT))*J56),IF(OR(F57="",COUNT($AX$2:AX56)&lt;=qCell),IF(COUNT($AX$2:AX56)=1,0,AX56-AX55),((qCell/COUNT($AX$2:AX56))*(I57-I56))+((1-(qCell/COUNT($AX$2:AX56)))*J56))),J56),IF(H56="in-sample",IF(Q56=bigT,((qCell/bigT)*(I57/I56))+((1-(qCell/bigT))*J56),IF(qCell=0,1,IF(OR(F57="",COUNT($AX$2:AX56)&lt;=qCell),IF(COUNT($AX$2:AX56)=1,1,AX56/AX55),((qCell/COUNT($AX$2:AX56))*(I57/I56))+((1-(qCell/COUNT($AX$2:AX56)))*J56)))),J56)))))))</f>
        <v>1.0028622837096524</v>
      </c>
      <c r="K57" s="31">
        <f>IF(H57="","",IF(AND(Temp!optSeasCoef=0,Temp!sts_add=1),IF(H57="out-sample",I57+(Q57*J57),I57+J57),IF(AND(Temp!optSeasCoef=0,Temp!sts_multp=1),IF(H57="out-sample",I57*(J57^Q57),I57*J57),IF(Temp!sts_add=1,IF(H57="out-sample",(I57+(Q57*J57))*G57,(I57+J57)*G57),IF(H57="out-sample",I57*(J57^Q57)*G57,I57*J57*G57)))))</f>
        <v>347.98747481654408</v>
      </c>
      <c r="L57" s="32">
        <f t="shared" si="2"/>
        <v>-0.51727481654410212</v>
      </c>
      <c r="M57" s="32">
        <f t="shared" si="3"/>
        <v>0.51727481654410212</v>
      </c>
      <c r="N57" s="32">
        <f t="shared" si="4"/>
        <v>0.2675732358307345</v>
      </c>
      <c r="O57" s="32">
        <f t="shared" si="5"/>
        <v>0.14864753877041259</v>
      </c>
      <c r="P57" s="32">
        <f t="shared" si="6"/>
        <v>0.1487581013986379</v>
      </c>
      <c r="Q57" s="3">
        <f>IF(AND(Temp!fhor_indata=1,F57="",H56="in-sample"),1,IF(AND(Temp!fhor_indata=1,H56="out-sample",Q56&lt;ATA!XfHor),Q56+1,IF(F57="","",IF(AND(H57="out-sample",H56="in-sample"),1,IF(AND(H57="out-sample",H56="out-sample"),Q56+1,IF(ISNUMBER(Q56),Q56+1,1))))))</f>
        <v>56</v>
      </c>
      <c r="R57" s="3">
        <f t="shared" si="0"/>
        <v>26</v>
      </c>
      <c r="S57" s="29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X57" s="63">
        <f t="shared" si="1"/>
        <v>347.47019999999998</v>
      </c>
    </row>
    <row r="58" spans="1:50" s="1" customFormat="1" ht="18.75" customHeight="1" x14ac:dyDescent="0.2">
      <c r="A58" s="6"/>
      <c r="B58" s="6"/>
      <c r="C58" s="6"/>
      <c r="D58" s="3"/>
      <c r="E58" s="70">
        <f>IF(ATA!E58="","",ATA!E58)</f>
        <v>57</v>
      </c>
      <c r="F58" s="49">
        <f>IF(ATA!F58="","",ATA!F58)</f>
        <v>349.20855</v>
      </c>
      <c r="G58" s="9">
        <f>IF(ATA!G58="","",ATA!G58)</f>
        <v>1</v>
      </c>
      <c r="H58" s="55" t="str">
        <f>IF(ATA!H58="","",ATA!H58)</f>
        <v>in-sample</v>
      </c>
      <c r="I58" s="31">
        <f>IF(AND(F57="",H57="in-sample"),"",IF(AND(Temp!fhor_indata=1,H57="out-sample",H58="out-sample"),I57,IF(AND(F58="",H57="out-sample"),"",IF(AND(Temp!optSeasCoef=0,Temp!sts_add=1),IF(H57="in-sample",IF(Q57=bigT,((pCell/bigT)*F57)+((1-(pCell/bigT))*(I57+J57)),IF(OR(F58="",COUNT($F$2:F57)&lt;=pCell),F57,((pCell/COUNT($F$2:F57))*F57)+((1-(pCell/COUNT($F$2:F57)))*(I57+J57)))),I57),IF(AND(Temp!optSeasCoef=0,Temp!sts_multp=1),IF(H57="in-sample",IF(Q57=bigT,((pCell/bigT)*F57)+((1-(pCell/bigT))*(I57*J57)),IF(OR(F58="",COUNT(F$2:$F57)&lt;=pCell),F57,((pCell/COUNT($F$2:F57))*F57)+((1-(pCell/COUNT($F$2:F57)))*(I57*J57)))),I57),IF(Temp!sts_add=1,IF(H57="in-sample",IF(Q57=bigT,((pCell/bigT)*AX57)+((1-(pCell/bigT))*(I57+J57)),IF(OR(F58="",COUNT($AX$2:AX57)&lt;=pCell),AX57,((pCell/COUNT($AX$2:AX57))*AX57)+((1-(pCell/COUNT($AX$2:AX57)))*(I57+J57)))),I57),IF(H57="in-sample",IF(Q57=bigT,((pCell/bigT)*AX57)+((1-(pCell/bigT))*(I57*J57)),IF(OR(F58="",COUNT($AX$2:AX57)&lt;=pCell),AX57,((pCell/COUNT($AX$2:AX57))*AX57)+((1-(pCell/COUNT($AX$2:AX57)))*(I57*J57)))),I57)))))))</f>
        <v>347.63646690531772</v>
      </c>
      <c r="J58" s="31">
        <f>IF(AND(F57="",H57="in-sample"),"",IF(AND(Temp!fhor_indata=1,H57="out-sample",H58="out-sample"),J57,IF(AND(F58="",H57="out-sample"),"",IF(AND(Temp!optSeasCoef=0,Temp!sts_add=1),IF(H57="in-sample",IF(Q57=bigT,((qCell/bigT)*(I58-I57))+((1-(qCell/bigT))*J57),IF(OR(F58="",COUNT($F$2:F57)&lt;=qCell),IF(COUNT($F$2:F57)=1,0,F57-F56),((qCell/COUNT($F$2:F57))*(I58-I57))+((1-(qCell/COUNT($F$2:F57)))*J57))),J57),IF(AND(Temp!optSeasCoef=0,Temp!sts_multp=1),IF(H57="in-sample",IF(Q57=bigT,((qCell/bigT)*(I58/I57))+((1-(qCell/bigT))*J57),IF(qCell=0,1,IF(OR(F58="",COUNT($F$2:F57)&lt;=qCell),IF(COUNT($F$2:F57)=1,1,F57/F56),((qCell/COUNT($F$2:F57))*(I58/I57))+((1-(qCell/COUNT($F$2:F57)))*J57)))),J57),IF(Temp!sts_add=1,IF(H57="in-sample",IF(Q57=bigT,((qCell/bigT)*(I58-I57))+((1-(qCell/bigT))*J57),IF(OR(F58="",COUNT($AX$2:AX57)&lt;=qCell),IF(COUNT($AX$2:AX57)=1,0,AX57-AX56),((qCell/COUNT($AX$2:AX57))*(I58-I57))+((1-(qCell/COUNT($AX$2:AX57)))*J57))),J57),IF(H57="in-sample",IF(Q57=bigT,((qCell/bigT)*(I58/I57))+((1-(qCell/bigT))*J57),IF(qCell=0,1,IF(OR(F58="",COUNT($AX$2:AX57)&lt;=qCell),IF(COUNT($AX$2:AX57)=1,1,AX57/AX56),((qCell/COUNT($AX$2:AX57))*(I58/I57))+((1-(qCell/COUNT($AX$2:AX57)))*J57)))),J57)))))))</f>
        <v>1.0026816467712734</v>
      </c>
      <c r="K58" s="31">
        <f>IF(H58="","",IF(AND(Temp!optSeasCoef=0,Temp!sts_add=1),IF(H58="out-sample",I58+(Q58*J58),I58+J58),IF(AND(Temp!optSeasCoef=0,Temp!sts_multp=1),IF(H58="out-sample",I58*(J58^Q58),I58*J58),IF(Temp!sts_add=1,IF(H58="out-sample",(I58+(Q58*J58))*G58,(I58+J58)*G58),IF(H58="out-sample",I58*(J58^Q58)*G58,I58*J58*G58)))))</f>
        <v>348.56870511437126</v>
      </c>
      <c r="L58" s="32">
        <f t="shared" si="2"/>
        <v>0.63984488562874731</v>
      </c>
      <c r="M58" s="32">
        <f t="shared" si="3"/>
        <v>0.63984488562874731</v>
      </c>
      <c r="N58" s="32">
        <f t="shared" si="4"/>
        <v>0.40940147766526475</v>
      </c>
      <c r="O58" s="32">
        <f t="shared" si="5"/>
        <v>0.18356349157013493</v>
      </c>
      <c r="P58" s="32">
        <f t="shared" si="6"/>
        <v>0.18339516828299934</v>
      </c>
      <c r="Q58" s="3">
        <f>IF(AND(Temp!fhor_indata=1,F58="",H57="in-sample"),1,IF(AND(Temp!fhor_indata=1,H57="out-sample",Q57&lt;ATA!XfHor),Q57+1,IF(F58="","",IF(AND(H58="out-sample",H57="in-sample"),1,IF(AND(H58="out-sample",H57="out-sample"),Q57+1,IF(ISNUMBER(Q57),Q57+1,1))))))</f>
        <v>57</v>
      </c>
      <c r="R58" s="3">
        <f t="shared" si="0"/>
        <v>25</v>
      </c>
      <c r="S58" s="29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X58" s="63">
        <f t="shared" si="1"/>
        <v>349.20855</v>
      </c>
    </row>
    <row r="59" spans="1:50" s="1" customFormat="1" ht="18.75" customHeight="1" x14ac:dyDescent="0.2">
      <c r="A59" s="6"/>
      <c r="B59" s="6"/>
      <c r="C59" s="6"/>
      <c r="D59" s="3"/>
      <c r="E59" s="70">
        <f>IF(ATA!E59="","",ATA!E59)</f>
        <v>58</v>
      </c>
      <c r="F59" s="49">
        <f>IF(ATA!F59="","",ATA!F59)</f>
        <v>349.56315000000001</v>
      </c>
      <c r="G59" s="9">
        <f>IF(ATA!G59="","",ATA!G59)</f>
        <v>1</v>
      </c>
      <c r="H59" s="55" t="str">
        <f>IF(ATA!H59="","",ATA!H59)</f>
        <v>in-sample</v>
      </c>
      <c r="I59" s="31">
        <f>IF(AND(F58="",H58="in-sample"),"",IF(AND(Temp!fhor_indata=1,H58="out-sample",H59="out-sample"),I58,IF(AND(F59="",H58="out-sample"),"",IF(AND(Temp!optSeasCoef=0,Temp!sts_add=1),IF(H58="in-sample",IF(Q58=bigT,((pCell/bigT)*F58)+((1-(pCell/bigT))*(I58+J58)),IF(OR(F59="",COUNT($F$2:F58)&lt;=pCell),F58,((pCell/COUNT($F$2:F58))*F58)+((1-(pCell/COUNT($F$2:F58)))*(I58+J58)))),I58),IF(AND(Temp!optSeasCoef=0,Temp!sts_multp=1),IF(H58="in-sample",IF(Q58=bigT,((pCell/bigT)*F58)+((1-(pCell/bigT))*(I58*J58)),IF(OR(F59="",COUNT(F$2:$F58)&lt;=pCell),F58,((pCell/COUNT($F$2:F58))*F58)+((1-(pCell/COUNT($F$2:F58)))*(I58*J58)))),I58),IF(Temp!sts_add=1,IF(H58="in-sample",IF(Q58=bigT,((pCell/bigT)*AX58)+((1-(pCell/bigT))*(I58+J58)),IF(OR(F59="",COUNT($AX$2:AX58)&lt;=pCell),AX58,((pCell/COUNT($AX$2:AX58))*AX58)+((1-(pCell/COUNT($AX$2:AX58)))*(I58+J58)))),I58),IF(H58="in-sample",IF(Q58=bigT,((pCell/bigT)*AX58)+((1-(pCell/bigT))*(I58*J58)),IF(OR(F59="",COUNT($AX$2:AX58)&lt;=pCell),AX58,((pCell/COUNT($AX$2:AX58))*AX58)+((1-(pCell/COUNT($AX$2:AX58)))*(I58*J58)))),I58)))))))</f>
        <v>348.99526837145709</v>
      </c>
      <c r="J59" s="31">
        <f>IF(AND(F58="",H58="in-sample"),"",IF(AND(Temp!fhor_indata=1,H58="out-sample",H59="out-sample"),J58,IF(AND(F59="",H58="out-sample"),"",IF(AND(Temp!optSeasCoef=0,Temp!sts_add=1),IF(H58="in-sample",IF(Q58=bigT,((qCell/bigT)*(I59-I58))+((1-(qCell/bigT))*J58),IF(OR(F59="",COUNT($F$2:F58)&lt;=qCell),IF(COUNT($F$2:F58)=1,0,F58-F57),((qCell/COUNT($F$2:F58))*(I59-I58))+((1-(qCell/COUNT($F$2:F58)))*J58))),J58),IF(AND(Temp!optSeasCoef=0,Temp!sts_multp=1),IF(H58="in-sample",IF(Q58=bigT,((qCell/bigT)*(I59/I58))+((1-(qCell/bigT))*J58),IF(qCell=0,1,IF(OR(F59="",COUNT($F$2:F58)&lt;=qCell),IF(COUNT($F$2:F58)=1,1,F58/F57),((qCell/COUNT($F$2:F58))*(I59/I58))+((1-(qCell/COUNT($F$2:F58)))*J58)))),J58),IF(Temp!sts_add=1,IF(H58="in-sample",IF(Q58=bigT,((qCell/bigT)*(I59-I58))+((1-(qCell/bigT))*J58),IF(OR(F59="",COUNT($AX$2:AX58)&lt;=qCell),IF(COUNT($AX$2:AX58)=1,0,AX58-AX57),((qCell/COUNT($AX$2:AX58))*(I59-I58))+((1-(qCell/COUNT($AX$2:AX58)))*J58))),J58),IF(H58="in-sample",IF(Q58=bigT,((qCell/bigT)*(I59/I58))+((1-(qCell/bigT))*J58),IF(qCell=0,1,IF(OR(F59="",COUNT($AX$2:AX58)&lt;=qCell),IF(COUNT($AX$2:AX58)=1,1,AX58/AX57),((qCell/COUNT($AX$2:AX58))*(I59/I58))+((1-(qCell/COUNT($AX$2:AX58)))*J58)))),J58)))))))</f>
        <v>1.0028969166473138</v>
      </c>
      <c r="K59" s="31">
        <f>IF(H59="","",IF(AND(Temp!optSeasCoef=0,Temp!sts_add=1),IF(H59="out-sample",I59+(Q59*J59),I59+J59),IF(AND(Temp!optSeasCoef=0,Temp!sts_multp=1),IF(H59="out-sample",I59*(J59^Q59),I59*J59),IF(Temp!sts_add=1,IF(H59="out-sample",(I59+(Q59*J59))*G59,(I59+J59)*G59),IF(H59="out-sample",I59*(J59^Q59)*G59,I59*J59*G59)))))</f>
        <v>350.00627857423615</v>
      </c>
      <c r="L59" s="32">
        <f t="shared" si="2"/>
        <v>-0.44312857423614105</v>
      </c>
      <c r="M59" s="32">
        <f t="shared" si="3"/>
        <v>0.44312857423614105</v>
      </c>
      <c r="N59" s="32">
        <f t="shared" si="4"/>
        <v>0.19636293330455518</v>
      </c>
      <c r="O59" s="32">
        <f t="shared" si="5"/>
        <v>0.12660589291176208</v>
      </c>
      <c r="P59" s="32">
        <f t="shared" si="6"/>
        <v>0.12668608893881006</v>
      </c>
      <c r="Q59" s="3">
        <f>IF(AND(Temp!fhor_indata=1,F59="",H58="in-sample"),1,IF(AND(Temp!fhor_indata=1,H58="out-sample",Q58&lt;ATA!XfHor),Q58+1,IF(F59="","",IF(AND(H59="out-sample",H58="in-sample"),1,IF(AND(H59="out-sample",H58="out-sample"),Q58+1,IF(ISNUMBER(Q58),Q58+1,1))))))</f>
        <v>58</v>
      </c>
      <c r="R59" s="3">
        <f t="shared" si="0"/>
        <v>24</v>
      </c>
      <c r="S59" s="29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X59" s="63">
        <f t="shared" si="1"/>
        <v>349.56315000000001</v>
      </c>
    </row>
    <row r="60" spans="1:50" s="1" customFormat="1" ht="18.75" customHeight="1" x14ac:dyDescent="0.2">
      <c r="A60" s="6"/>
      <c r="B60" s="6"/>
      <c r="C60" s="6"/>
      <c r="D60" s="3"/>
      <c r="E60" s="70">
        <f>IF(ATA!E60="","",ATA!E60)</f>
        <v>59</v>
      </c>
      <c r="F60" s="49">
        <f>IF(ATA!F60="","",ATA!F60)</f>
        <v>352.03455000000002</v>
      </c>
      <c r="G60" s="9">
        <f>IF(ATA!G60="","",ATA!G60)</f>
        <v>1</v>
      </c>
      <c r="H60" s="55" t="str">
        <f>IF(ATA!H60="","",ATA!H60)</f>
        <v>in-sample</v>
      </c>
      <c r="I60" s="31">
        <f>IF(AND(F59="",H59="in-sample"),"",IF(AND(Temp!fhor_indata=1,H59="out-sample",H60="out-sample"),I59,IF(AND(F60="",H59="out-sample"),"",IF(AND(Temp!optSeasCoef=0,Temp!sts_add=1),IF(H59="in-sample",IF(Q59=bigT,((pCell/bigT)*F59)+((1-(pCell/bigT))*(I59+J59)),IF(OR(F60="",COUNT($F$2:F59)&lt;=pCell),F59,((pCell/COUNT($F$2:F59))*F59)+((1-(pCell/COUNT($F$2:F59)))*(I59+J59)))),I59),IF(AND(Temp!optSeasCoef=0,Temp!sts_multp=1),IF(H59="in-sample",IF(Q59=bigT,((pCell/bigT)*F59)+((1-(pCell/bigT))*(I59*J59)),IF(OR(F60="",COUNT(F$2:$F59)&lt;=pCell),F59,((pCell/COUNT($F$2:F59))*F59)+((1-(pCell/COUNT($F$2:F59)))*(I59*J59)))),I59),IF(Temp!sts_add=1,IF(H59="in-sample",IF(Q59=bigT,((pCell/bigT)*AX59)+((1-(pCell/bigT))*(I59+J59)),IF(OR(F60="",COUNT($AX$2:AX59)&lt;=pCell),AX59,((pCell/COUNT($AX$2:AX59))*AX59)+((1-(pCell/COUNT($AX$2:AX59)))*(I59+J59)))),I59),IF(H59="in-sample",IF(Q59=bigT,((pCell/bigT)*AX59)+((1-(pCell/bigT))*(I59*J59)),IF(OR(F60="",COUNT($AX$2:AX59)&lt;=pCell),AX59,((pCell/COUNT($AX$2:AX59))*AX59)+((1-(pCell/COUNT($AX$2:AX59)))*(I59*J59)))),I59)))))))</f>
        <v>349.71595295663315</v>
      </c>
      <c r="J60" s="31">
        <f>IF(AND(F59="",H59="in-sample"),"",IF(AND(Temp!fhor_indata=1,H59="out-sample",H60="out-sample"),J59,IF(AND(F60="",H59="out-sample"),"",IF(AND(Temp!optSeasCoef=0,Temp!sts_add=1),IF(H59="in-sample",IF(Q59=bigT,((qCell/bigT)*(I60-I59))+((1-(qCell/bigT))*J59),IF(OR(F60="",COUNT($F$2:F59)&lt;=qCell),IF(COUNT($F$2:F59)=1,0,F59-F58),((qCell/COUNT($F$2:F59))*(I60-I59))+((1-(qCell/COUNT($F$2:F59)))*J59))),J59),IF(AND(Temp!optSeasCoef=0,Temp!sts_multp=1),IF(H59="in-sample",IF(Q59=bigT,((qCell/bigT)*(I60/I59))+((1-(qCell/bigT))*J59),IF(qCell=0,1,IF(OR(F60="",COUNT($F$2:F59)&lt;=qCell),IF(COUNT($F$2:F59)=1,1,F59/F58),((qCell/COUNT($F$2:F59))*(I60/I59))+((1-(qCell/COUNT($F$2:F59)))*J59)))),J59),IF(Temp!sts_add=1,IF(H59="in-sample",IF(Q59=bigT,((qCell/bigT)*(I60-I59))+((1-(qCell/bigT))*J59),IF(OR(F60="",COUNT($AX$2:AX59)&lt;=qCell),IF(COUNT($AX$2:AX59)=1,0,AX59-AX58),((qCell/COUNT($AX$2:AX59))*(I60-I59))+((1-(qCell/COUNT($AX$2:AX59)))*J59))),J59),IF(H59="in-sample",IF(Q59=bigT,((qCell/bigT)*(I60/I59))+((1-(qCell/bigT))*J59),IF(qCell=0,1,IF(OR(F60="",COUNT($AX$2:AX59)&lt;=qCell),IF(COUNT($AX$2:AX59)=1,1,AX59/AX58),((qCell/COUNT($AX$2:AX59))*(I60/I59))+((1-(qCell/COUNT($AX$2:AX59)))*J59)))),J59)))))))</f>
        <v>1.0027534873647346</v>
      </c>
      <c r="K60" s="31">
        <f>IF(H60="","",IF(AND(Temp!optSeasCoef=0,Temp!sts_add=1),IF(H60="out-sample",I60+(Q60*J60),I60+J60),IF(AND(Temp!optSeasCoef=0,Temp!sts_multp=1),IF(H60="out-sample",I60*(J60^Q60),I60*J60),IF(Temp!sts_add=1,IF(H60="out-sample",(I60+(Q60*J60))*G60,(I60+J60)*G60),IF(H60="out-sample",I60*(J60^Q60)*G60,I60*J60*G60)))))</f>
        <v>350.67889141434534</v>
      </c>
      <c r="L60" s="32">
        <f t="shared" si="2"/>
        <v>1.3556585856546803</v>
      </c>
      <c r="M60" s="32">
        <f t="shared" si="3"/>
        <v>1.3556585856546803</v>
      </c>
      <c r="N60" s="32">
        <f t="shared" si="4"/>
        <v>1.8378102008592483</v>
      </c>
      <c r="O60" s="32">
        <f t="shared" si="5"/>
        <v>0.3865811769243046</v>
      </c>
      <c r="P60" s="32">
        <f t="shared" si="6"/>
        <v>0.38583539342186418</v>
      </c>
      <c r="Q60" s="3">
        <f>IF(AND(Temp!fhor_indata=1,F60="",H59="in-sample"),1,IF(AND(Temp!fhor_indata=1,H59="out-sample",Q59&lt;ATA!XfHor),Q59+1,IF(F60="","",IF(AND(H60="out-sample",H59="in-sample"),1,IF(AND(H60="out-sample",H59="out-sample"),Q59+1,IF(ISNUMBER(Q59),Q59+1,1))))))</f>
        <v>59</v>
      </c>
      <c r="R60" s="3">
        <f t="shared" si="0"/>
        <v>23</v>
      </c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X60" s="63">
        <f t="shared" si="1"/>
        <v>352.03455000000002</v>
      </c>
    </row>
    <row r="61" spans="1:50" s="1" customFormat="1" ht="18.75" customHeight="1" x14ac:dyDescent="0.2">
      <c r="A61" s="6"/>
      <c r="B61" s="6"/>
      <c r="C61" s="6"/>
      <c r="D61" s="3"/>
      <c r="E61" s="70">
        <f>IF(ATA!E61="","",ATA!E61)</f>
        <v>60</v>
      </c>
      <c r="F61" s="49">
        <f>IF(ATA!F61="","",ATA!F61)</f>
        <v>353.95425</v>
      </c>
      <c r="G61" s="9">
        <f>IF(ATA!G61="","",ATA!G61)</f>
        <v>1</v>
      </c>
      <c r="H61" s="55" t="str">
        <f>IF(ATA!H61="","",ATA!H61)</f>
        <v>in-sample</v>
      </c>
      <c r="I61" s="31">
        <f>IF(AND(F60="",H60="in-sample"),"",IF(AND(Temp!fhor_indata=1,H60="out-sample",H61="out-sample"),I60,IF(AND(F61="",H60="out-sample"),"",IF(AND(Temp!optSeasCoef=0,Temp!sts_add=1),IF(H60="in-sample",IF(Q60=bigT,((pCell/bigT)*F60)+((1-(pCell/bigT))*(I60+J60)),IF(OR(F61="",COUNT($F$2:F60)&lt;=pCell),F60,((pCell/COUNT($F$2:F60))*F60)+((1-(pCell/COUNT($F$2:F60)))*(I60+J60)))),I60),IF(AND(Temp!optSeasCoef=0,Temp!sts_multp=1),IF(H60="in-sample",IF(Q60=bigT,((pCell/bigT)*F60)+((1-(pCell/bigT))*(I60*J60)),IF(OR(F61="",COUNT(F$2:$F60)&lt;=pCell),F60,((pCell/COUNT($F$2:F60))*F60)+((1-(pCell/COUNT($F$2:F60)))*(I60*J60)))),I60),IF(Temp!sts_add=1,IF(H60="in-sample",IF(Q60=bigT,((pCell/bigT)*AX60)+((1-(pCell/bigT))*(I60+J60)),IF(OR(F61="",COUNT($AX$2:AX60)&lt;=pCell),AX60,((pCell/COUNT($AX$2:AX60))*AX60)+((1-(pCell/COUNT($AX$2:AX60)))*(I60+J60)))),I60),IF(H60="in-sample",IF(Q60=bigT,((pCell/bigT)*AX60)+((1-(pCell/bigT))*(I60*J60)),IF(OR(F61="",COUNT($AX$2:AX60)&lt;=pCell),AX60,((pCell/COUNT($AX$2:AX60))*AX60)+((1-(pCell/COUNT($AX$2:AX60)))*(I60*J60)))),I60)))))))</f>
        <v>351.55202745256361</v>
      </c>
      <c r="J61" s="31">
        <f>IF(AND(F60="",H60="in-sample"),"",IF(AND(Temp!fhor_indata=1,H60="out-sample",H61="out-sample"),J60,IF(AND(F61="",H60="out-sample"),"",IF(AND(Temp!optSeasCoef=0,Temp!sts_add=1),IF(H60="in-sample",IF(Q60=bigT,((qCell/bigT)*(I61-I60))+((1-(qCell/bigT))*J60),IF(OR(F61="",COUNT($F$2:F60)&lt;=qCell),IF(COUNT($F$2:F60)=1,0,F60-F59),((qCell/COUNT($F$2:F60))*(I61-I60))+((1-(qCell/COUNT($F$2:F60)))*J60))),J60),IF(AND(Temp!optSeasCoef=0,Temp!sts_multp=1),IF(H60="in-sample",IF(Q60=bigT,((qCell/bigT)*(I61/I60))+((1-(qCell/bigT))*J60),IF(qCell=0,1,IF(OR(F61="",COUNT($F$2:F60)&lt;=qCell),IF(COUNT($F$2:F60)=1,1,F60/F59),((qCell/COUNT($F$2:F60))*(I61/I60))+((1-(qCell/COUNT($F$2:F60)))*J60)))),J60),IF(Temp!sts_add=1,IF(H60="in-sample",IF(Q60=bigT,((qCell/bigT)*(I61-I60))+((1-(qCell/bigT))*J60),IF(OR(F61="",COUNT($AX$2:AX60)&lt;=qCell),IF(COUNT($AX$2:AX60)=1,0,AX60-AX59),((qCell/COUNT($AX$2:AX60))*(I61-I60))+((1-(qCell/COUNT($AX$2:AX60)))*J60))),J60),IF(H60="in-sample",IF(Q60=bigT,((qCell/bigT)*(I61/I60))+((1-(qCell/bigT))*J60),IF(qCell=0,1,IF(OR(F61="",COUNT($AX$2:AX60)&lt;=qCell),IF(COUNT($AX$2:AX60)=1,1,AX60/AX59),((qCell/COUNT($AX$2:AX60))*(I61/I60))+((1-(qCell/COUNT($AX$2:AX60)))*J60)))),J60)))))))</f>
        <v>1.0031766569621432</v>
      </c>
      <c r="K61" s="31">
        <f>IF(H61="","",IF(AND(Temp!optSeasCoef=0,Temp!sts_add=1),IF(H61="out-sample",I61+(Q61*J61),I61+J61),IF(AND(Temp!optSeasCoef=0,Temp!sts_multp=1),IF(H61="out-sample",I61*(J61^Q61),I61*J61),IF(Temp!sts_add=1,IF(H61="out-sample",(I61+(Q61*J61))*G61,(I61+J61)*G61),IF(H61="out-sample",I61*(J61^Q61)*G61,I61*J61*G61)))))</f>
        <v>352.66878764812634</v>
      </c>
      <c r="L61" s="32">
        <f t="shared" si="2"/>
        <v>1.2854623518736616</v>
      </c>
      <c r="M61" s="32">
        <f t="shared" si="3"/>
        <v>1.2854623518736616</v>
      </c>
      <c r="N61" s="32">
        <f t="shared" si="4"/>
        <v>1.6524134580845655</v>
      </c>
      <c r="O61" s="32">
        <f t="shared" si="5"/>
        <v>0.36449563922175776</v>
      </c>
      <c r="P61" s="32">
        <f t="shared" si="6"/>
        <v>0.36383256230991357</v>
      </c>
      <c r="Q61" s="3">
        <f>IF(AND(Temp!fhor_indata=1,F61="",H60="in-sample"),1,IF(AND(Temp!fhor_indata=1,H60="out-sample",Q60&lt;ATA!XfHor),Q60+1,IF(F61="","",IF(AND(H61="out-sample",H60="in-sample"),1,IF(AND(H61="out-sample",H60="out-sample"),Q60+1,IF(ISNUMBER(Q60),Q60+1,1))))))</f>
        <v>60</v>
      </c>
      <c r="R61" s="3">
        <f t="shared" si="0"/>
        <v>22</v>
      </c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X61" s="63">
        <f t="shared" si="1"/>
        <v>353.95425</v>
      </c>
    </row>
    <row r="62" spans="1:50" s="1" customFormat="1" ht="18.75" customHeight="1" x14ac:dyDescent="0.2">
      <c r="A62" s="6"/>
      <c r="B62" s="6"/>
      <c r="C62" s="6"/>
      <c r="D62" s="3"/>
      <c r="E62" s="70">
        <f>IF(ATA!E62="","",ATA!E62)</f>
        <v>61</v>
      </c>
      <c r="F62" s="49">
        <f>IF(ATA!F62="","",ATA!F62)</f>
        <v>355.17374999999993</v>
      </c>
      <c r="G62" s="9">
        <f>IF(ATA!G62="","",ATA!G62)</f>
        <v>1</v>
      </c>
      <c r="H62" s="55" t="str">
        <f>IF(ATA!H62="","",ATA!H62)</f>
        <v>in-sample</v>
      </c>
      <c r="I62" s="31">
        <f>IF(AND(F61="",H61="in-sample"),"",IF(AND(Temp!fhor_indata=1,H61="out-sample",H62="out-sample"),I61,IF(AND(F62="",H61="out-sample"),"",IF(AND(Temp!optSeasCoef=0,Temp!sts_add=1),IF(H61="in-sample",IF(Q61=bigT,((pCell/bigT)*F61)+((1-(pCell/bigT))*(I61+J61)),IF(OR(F62="",COUNT($F$2:F61)&lt;=pCell),F61,((pCell/COUNT($F$2:F61))*F61)+((1-(pCell/COUNT($F$2:F61)))*(I61+J61)))),I61),IF(AND(Temp!optSeasCoef=0,Temp!sts_multp=1),IF(H61="in-sample",IF(Q61=bigT,((pCell/bigT)*F61)+((1-(pCell/bigT))*(I61*J61)),IF(OR(F62="",COUNT(F$2:$F61)&lt;=pCell),F61,((pCell/COUNT($F$2:F61))*F61)+((1-(pCell/COUNT($F$2:F61)))*(I61*J61)))),I61),IF(Temp!sts_add=1,IF(H61="in-sample",IF(Q61=bigT,((pCell/bigT)*AX61)+((1-(pCell/bigT))*(I61+J61)),IF(OR(F62="",COUNT($AX$2:AX61)&lt;=pCell),AX61,((pCell/COUNT($AX$2:AX61))*AX61)+((1-(pCell/COUNT($AX$2:AX61)))*(I61+J61)))),I61),IF(H61="in-sample",IF(Q61=bigT,((pCell/bigT)*AX61)+((1-(pCell/bigT))*(I61*J61)),IF(OR(F62="",COUNT($AX$2:AX61)&lt;=pCell),AX61,((pCell/COUNT($AX$2:AX61))*AX61)+((1-(pCell/COUNT($AX$2:AX61)))*(I61*J61)))),I61)))))))</f>
        <v>353.482913804313</v>
      </c>
      <c r="J62" s="31">
        <f>IF(AND(F61="",H61="in-sample"),"",IF(AND(Temp!fhor_indata=1,H61="out-sample",H62="out-sample"),J61,IF(AND(F62="",H61="out-sample"),"",IF(AND(Temp!optSeasCoef=0,Temp!sts_add=1),IF(H61="in-sample",IF(Q61=bigT,((qCell/bigT)*(I62-I61))+((1-(qCell/bigT))*J61),IF(OR(F62="",COUNT($F$2:F61)&lt;=qCell),IF(COUNT($F$2:F61)=1,0,F61-F60),((qCell/COUNT($F$2:F61))*(I62-I61))+((1-(qCell/COUNT($F$2:F61)))*J61))),J61),IF(AND(Temp!optSeasCoef=0,Temp!sts_multp=1),IF(H61="in-sample",IF(Q61=bigT,((qCell/bigT)*(I62/I61))+((1-(qCell/bigT))*J61),IF(qCell=0,1,IF(OR(F62="",COUNT($F$2:F61)&lt;=qCell),IF(COUNT($F$2:F61)=1,1,F61/F60),((qCell/COUNT($F$2:F61))*(I62/I61))+((1-(qCell/COUNT($F$2:F61)))*J61)))),J61),IF(Temp!sts_add=1,IF(H61="in-sample",IF(Q61=bigT,((qCell/bigT)*(I62-I61))+((1-(qCell/bigT))*J61),IF(OR(F62="",COUNT($AX$2:AX61)&lt;=qCell),IF(COUNT($AX$2:AX61)=1,0,AX61-AX60),((qCell/COUNT($AX$2:AX61))*(I62-I61))+((1-(qCell/COUNT($AX$2:AX61)))*J61))),J61),IF(H61="in-sample",IF(Q61=bigT,((qCell/bigT)*(I62/I61))+((1-(qCell/bigT))*J61),IF(qCell=0,1,IF(OR(F62="",COUNT($AX$2:AX61)&lt;=qCell),IF(COUNT($AX$2:AX61)=1,1,AX61/AX60),((qCell/COUNT($AX$2:AX61))*(I62/I61))+((1-(qCell/COUNT($AX$2:AX61)))*J61)))),J61)))))))</f>
        <v>1.0035626245632434</v>
      </c>
      <c r="K62" s="31">
        <f>IF(H62="","",IF(AND(Temp!optSeasCoef=0,Temp!sts_add=1),IF(H62="out-sample",I62+(Q62*J62),I62+J62),IF(AND(Temp!optSeasCoef=0,Temp!sts_multp=1),IF(H62="out-sample",I62*(J62^Q62),I62*J62),IF(Temp!sts_add=1,IF(H62="out-sample",(I62+(Q62*J62))*G62,(I62+J62)*G62),IF(H62="out-sample",I62*(J62^Q62)*G62,I62*J62*G62)))))</f>
        <v>354.74224071571911</v>
      </c>
      <c r="L62" s="32">
        <f t="shared" si="2"/>
        <v>0.43150928428082125</v>
      </c>
      <c r="M62" s="32">
        <f t="shared" si="3"/>
        <v>0.43150928428082125</v>
      </c>
      <c r="N62" s="32">
        <f t="shared" si="4"/>
        <v>0.1862002624205466</v>
      </c>
      <c r="O62" s="32">
        <f t="shared" si="5"/>
        <v>0.12164023190760109</v>
      </c>
      <c r="P62" s="32">
        <f t="shared" si="6"/>
        <v>0.1215662951459326</v>
      </c>
      <c r="Q62" s="3">
        <f>IF(AND(Temp!fhor_indata=1,F62="",H61="in-sample"),1,IF(AND(Temp!fhor_indata=1,H61="out-sample",Q61&lt;ATA!XfHor),Q61+1,IF(F62="","",IF(AND(H62="out-sample",H61="in-sample"),1,IF(AND(H62="out-sample",H61="out-sample"),Q61+1,IF(ISNUMBER(Q61),Q61+1,1))))))</f>
        <v>61</v>
      </c>
      <c r="R62" s="3">
        <f t="shared" si="0"/>
        <v>21</v>
      </c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X62" s="63">
        <f t="shared" si="1"/>
        <v>355.17374999999993</v>
      </c>
    </row>
    <row r="63" spans="1:50" s="1" customFormat="1" ht="18.75" customHeight="1" x14ac:dyDescent="0.2">
      <c r="A63" s="6"/>
      <c r="B63" s="6"/>
      <c r="C63" s="6"/>
      <c r="D63" s="3"/>
      <c r="E63" s="70">
        <f>IF(ATA!E63="","",ATA!E63)</f>
        <v>62</v>
      </c>
      <c r="F63" s="49">
        <f>IF(ATA!F63="","",ATA!F63)</f>
        <v>352.90980000000002</v>
      </c>
      <c r="G63" s="9">
        <f>IF(ATA!G63="","",ATA!G63)</f>
        <v>1</v>
      </c>
      <c r="H63" s="55" t="str">
        <f>IF(ATA!H63="","",ATA!H63)</f>
        <v>in-sample</v>
      </c>
      <c r="I63" s="31">
        <f>IF(AND(F62="",H62="in-sample"),"",IF(AND(Temp!fhor_indata=1,H62="out-sample",H63="out-sample"),I62,IF(AND(F63="",H62="out-sample"),"",IF(AND(Temp!optSeasCoef=0,Temp!sts_add=1),IF(H62="in-sample",IF(Q62=bigT,((pCell/bigT)*F62)+((1-(pCell/bigT))*(I62+J62)),IF(OR(F63="",COUNT($F$2:F62)&lt;=pCell),F62,((pCell/COUNT($F$2:F62))*F62)+((1-(pCell/COUNT($F$2:F62)))*(I62+J62)))),I62),IF(AND(Temp!optSeasCoef=0,Temp!sts_multp=1),IF(H62="in-sample",IF(Q62=bigT,((pCell/bigT)*F62)+((1-(pCell/bigT))*(I62*J62)),IF(OR(F63="",COUNT(F$2:$F62)&lt;=pCell),F62,((pCell/COUNT($F$2:F62))*F62)+((1-(pCell/COUNT($F$2:F62)))*(I62*J62)))),I62),IF(Temp!sts_add=1,IF(H62="in-sample",IF(Q62=bigT,((pCell/bigT)*AX62)+((1-(pCell/bigT))*(I62+J62)),IF(OR(F63="",COUNT($AX$2:AX62)&lt;=pCell),AX62,((pCell/COUNT($AX$2:AX62))*AX62)+((1-(pCell/COUNT($AX$2:AX62)))*(I62+J62)))),I62),IF(H62="in-sample",IF(Q62=bigT,((pCell/bigT)*AX62)+((1-(pCell/bigT))*(I62*J62)),IF(OR(F63="",COUNT($AX$2:AX62)&lt;=pCell),AX62,((pCell/COUNT($AX$2:AX62))*AX62)+((1-(pCell/COUNT($AX$2:AX62)))*(I62*J62)))),I62)))))))</f>
        <v>355.01104977805801</v>
      </c>
      <c r="J63" s="31">
        <f>IF(AND(F62="",H62="in-sample"),"",IF(AND(Temp!fhor_indata=1,H62="out-sample",H63="out-sample"),J62,IF(AND(F63="",H62="out-sample"),"",IF(AND(Temp!optSeasCoef=0,Temp!sts_add=1),IF(H62="in-sample",IF(Q62=bigT,((qCell/bigT)*(I63-I62))+((1-(qCell/bigT))*J62),IF(OR(F63="",COUNT($F$2:F62)&lt;=qCell),IF(COUNT($F$2:F62)=1,0,F62-F61),((qCell/COUNT($F$2:F62))*(I63-I62))+((1-(qCell/COUNT($F$2:F62)))*J62))),J62),IF(AND(Temp!optSeasCoef=0,Temp!sts_multp=1),IF(H62="in-sample",IF(Q62=bigT,((qCell/bigT)*(I63/I62))+((1-(qCell/bigT))*J62),IF(qCell=0,1,IF(OR(F63="",COUNT($F$2:F62)&lt;=qCell),IF(COUNT($F$2:F62)=1,1,F62/F61),((qCell/COUNT($F$2:F62))*(I63/I62))+((1-(qCell/COUNT($F$2:F62)))*J62)))),J62),IF(Temp!sts_add=1,IF(H62="in-sample",IF(Q62=bigT,((qCell/bigT)*(I63-I62))+((1-(qCell/bigT))*J62),IF(OR(F63="",COUNT($AX$2:AX62)&lt;=qCell),IF(COUNT($AX$2:AX62)=1,0,AX62-AX61),((qCell/COUNT($AX$2:AX62))*(I63-I62))+((1-(qCell/COUNT($AX$2:AX62)))*J62))),J62),IF(H62="in-sample",IF(Q62=bigT,((qCell/bigT)*(I63/I62))+((1-(qCell/bigT))*J62),IF(qCell=0,1,IF(OR(F63="",COUNT($AX$2:AX62)&lt;=qCell),IF(COUNT($AX$2:AX62)=1,1,AX62/AX61),((qCell/COUNT($AX$2:AX62))*(I63/I62))+((1-(qCell/COUNT($AX$2:AX62)))*J62)))),J62)))))))</f>
        <v>1.00368728987995</v>
      </c>
      <c r="K63" s="31">
        <f>IF(H63="","",IF(AND(Temp!optSeasCoef=0,Temp!sts_add=1),IF(H63="out-sample",I63+(Q63*J63),I63+J63),IF(AND(Temp!optSeasCoef=0,Temp!sts_multp=1),IF(H63="out-sample",I63*(J63^Q63),I63*J63),IF(Temp!sts_add=1,IF(H63="out-sample",(I63+(Q63*J63))*G63,(I63+J63)*G63),IF(H63="out-sample",I63*(J63^Q63)*G63,I63*J63*G63)))))</f>
        <v>356.32007842917506</v>
      </c>
      <c r="L63" s="32">
        <f t="shared" si="2"/>
        <v>-3.4102784291750368</v>
      </c>
      <c r="M63" s="32">
        <f t="shared" si="3"/>
        <v>3.4102784291750368</v>
      </c>
      <c r="N63" s="32">
        <f t="shared" si="4"/>
        <v>11.629998964496556</v>
      </c>
      <c r="O63" s="32">
        <f t="shared" si="5"/>
        <v>0.9570828689219909</v>
      </c>
      <c r="P63" s="32">
        <f t="shared" si="6"/>
        <v>0.96168492977995512</v>
      </c>
      <c r="Q63" s="3">
        <f>IF(AND(Temp!fhor_indata=1,F63="",H62="in-sample"),1,IF(AND(Temp!fhor_indata=1,H62="out-sample",Q62&lt;ATA!XfHor),Q62+1,IF(F63="","",IF(AND(H63="out-sample",H62="in-sample"),1,IF(AND(H63="out-sample",H62="out-sample"),Q62+1,IF(ISNUMBER(Q62),Q62+1,1))))))</f>
        <v>62</v>
      </c>
      <c r="R63" s="3">
        <f t="shared" si="0"/>
        <v>20</v>
      </c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X63" s="63">
        <f t="shared" si="1"/>
        <v>352.90980000000002</v>
      </c>
    </row>
    <row r="64" spans="1:50" s="1" customFormat="1" ht="18.75" customHeight="1" x14ac:dyDescent="0.2">
      <c r="A64" s="6"/>
      <c r="B64" s="6"/>
      <c r="C64" s="6"/>
      <c r="D64" s="3"/>
      <c r="E64" s="70">
        <f>IF(ATA!E64="","",ATA!E64)</f>
        <v>63</v>
      </c>
      <c r="F64" s="49">
        <f>IF(ATA!F64="","",ATA!F64)</f>
        <v>356.45264999999995</v>
      </c>
      <c r="G64" s="9">
        <f>IF(ATA!G64="","",ATA!G64)</f>
        <v>1</v>
      </c>
      <c r="H64" s="55" t="str">
        <f>IF(ATA!H64="","",ATA!H64)</f>
        <v>in-sample</v>
      </c>
      <c r="I64" s="31">
        <f>IF(AND(F63="",H63="in-sample"),"",IF(AND(Temp!fhor_indata=1,H63="out-sample",H64="out-sample"),I63,IF(AND(F64="",H63="out-sample"),"",IF(AND(Temp!optSeasCoef=0,Temp!sts_add=1),IF(H63="in-sample",IF(Q63=bigT,((pCell/bigT)*F63)+((1-(pCell/bigT))*(I63+J63)),IF(OR(F64="",COUNT($F$2:F63)&lt;=pCell),F63,((pCell/COUNT($F$2:F63))*F63)+((1-(pCell/COUNT($F$2:F63)))*(I63+J63)))),I63),IF(AND(Temp!optSeasCoef=0,Temp!sts_multp=1),IF(H63="in-sample",IF(Q63=bigT,((pCell/bigT)*F63)+((1-(pCell/bigT))*(I63*J63)),IF(OR(F64="",COUNT(F$2:$F63)&lt;=pCell),F63,((pCell/COUNT($F$2:F63))*F63)+((1-(pCell/COUNT($F$2:F63)))*(I63*J63)))),I63),IF(Temp!sts_add=1,IF(H63="in-sample",IF(Q63=bigT,((pCell/bigT)*AX63)+((1-(pCell/bigT))*(I63+J63)),IF(OR(F64="",COUNT($AX$2:AX63)&lt;=pCell),AX63,((pCell/COUNT($AX$2:AX63))*AX63)+((1-(pCell/COUNT($AX$2:AX63)))*(I63+J63)))),I63),IF(H63="in-sample",IF(Q63=bigT,((pCell/bigT)*AX63)+((1-(pCell/bigT))*(I63*J63)),IF(OR(F64="",COUNT($AX$2:AX63)&lt;=pCell),AX63,((pCell/COUNT($AX$2:AX63))*AX63)+((1-(pCell/COUNT($AX$2:AX63)))*(I63*J63)))),I63)))))))</f>
        <v>354.22990777903556</v>
      </c>
      <c r="J64" s="31">
        <f>IF(AND(F63="",H63="in-sample"),"",IF(AND(Temp!fhor_indata=1,H63="out-sample",H64="out-sample"),J63,IF(AND(F64="",H63="out-sample"),"",IF(AND(Temp!optSeasCoef=0,Temp!sts_add=1),IF(H63="in-sample",IF(Q63=bigT,((qCell/bigT)*(I64-I63))+((1-(qCell/bigT))*J63),IF(OR(F64="",COUNT($F$2:F63)&lt;=qCell),IF(COUNT($F$2:F63)=1,0,F63-F62),((qCell/COUNT($F$2:F63))*(I64-I63))+((1-(qCell/COUNT($F$2:F63)))*J63))),J63),IF(AND(Temp!optSeasCoef=0,Temp!sts_multp=1),IF(H63="in-sample",IF(Q63=bigT,((qCell/bigT)*(I64/I63))+((1-(qCell/bigT))*J63),IF(qCell=0,1,IF(OR(F64="",COUNT($F$2:F63)&lt;=qCell),IF(COUNT($F$2:F63)=1,1,F63/F62),((qCell/COUNT($F$2:F63))*(I64/I63))+((1-(qCell/COUNT($F$2:F63)))*J63)))),J63),IF(Temp!sts_add=1,IF(H63="in-sample",IF(Q63=bigT,((qCell/bigT)*(I64-I63))+((1-(qCell/bigT))*J63),IF(OR(F64="",COUNT($AX$2:AX63)&lt;=qCell),IF(COUNT($AX$2:AX63)=1,0,AX63-AX62),((qCell/COUNT($AX$2:AX63))*(I64-I63))+((1-(qCell/COUNT($AX$2:AX63)))*J63))),J63),IF(H63="in-sample",IF(Q63=bigT,((qCell/bigT)*(I64/I63))+((1-(qCell/bigT))*J63),IF(qCell=0,1,IF(OR(F64="",COUNT($AX$2:AX63)&lt;=qCell),IF(COUNT($AX$2:AX63)=1,1,AX63/AX62),((qCell/COUNT($AX$2:AX63))*(I64/I63))+((1-(qCell/COUNT($AX$2:AX63)))*J63)))),J63)))))))</f>
        <v>1.0027376735268243</v>
      </c>
      <c r="K64" s="31">
        <f>IF(H64="","",IF(AND(Temp!optSeasCoef=0,Temp!sts_add=1),IF(H64="out-sample",I64+(Q64*J64),I64+J64),IF(AND(Temp!optSeasCoef=0,Temp!sts_multp=1),IF(H64="out-sample",I64*(J64^Q64),I64*J64),IF(Temp!sts_add=1,IF(H64="out-sample",(I64+(Q64*J64))*G64,(I64+J64)*G64),IF(H64="out-sample",I64*(J64^Q64)*G64,I64*J64*G64)))))</f>
        <v>355.19967361997163</v>
      </c>
      <c r="L64" s="32">
        <f t="shared" si="2"/>
        <v>1.2529763800283149</v>
      </c>
      <c r="M64" s="32">
        <f t="shared" si="3"/>
        <v>1.2529763800283149</v>
      </c>
      <c r="N64" s="32">
        <f t="shared" si="4"/>
        <v>1.5699498089088602</v>
      </c>
      <c r="O64" s="32">
        <f t="shared" si="5"/>
        <v>0.3527526833734862</v>
      </c>
      <c r="P64" s="32">
        <f t="shared" si="6"/>
        <v>0.35213160652796938</v>
      </c>
      <c r="Q64" s="3">
        <f>IF(AND(Temp!fhor_indata=1,F64="",H63="in-sample"),1,IF(AND(Temp!fhor_indata=1,H63="out-sample",Q63&lt;ATA!XfHor),Q63+1,IF(F64="","",IF(AND(H64="out-sample",H63="in-sample"),1,IF(AND(H64="out-sample",H63="out-sample"),Q63+1,IF(ISNUMBER(Q63),Q63+1,1))))))</f>
        <v>63</v>
      </c>
      <c r="R64" s="3">
        <f t="shared" si="0"/>
        <v>19</v>
      </c>
      <c r="S64" s="30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X64" s="63">
        <f t="shared" si="1"/>
        <v>356.45264999999995</v>
      </c>
    </row>
    <row r="65" spans="1:50" s="1" customFormat="1" ht="18.75" customHeight="1" x14ac:dyDescent="0.2">
      <c r="A65" s="6"/>
      <c r="B65" s="6"/>
      <c r="C65" s="6"/>
      <c r="D65" s="3"/>
      <c r="E65" s="70">
        <f>IF(ATA!E65="","",ATA!E65)</f>
        <v>64</v>
      </c>
      <c r="F65" s="49">
        <f>IF(ATA!F65="","",ATA!F65)</f>
        <v>358.93214999999998</v>
      </c>
      <c r="G65" s="9">
        <f>IF(ATA!G65="","",ATA!G65)</f>
        <v>1</v>
      </c>
      <c r="H65" s="55" t="str">
        <f>IF(ATA!H65="","",ATA!H65)</f>
        <v>in-sample</v>
      </c>
      <c r="I65" s="31">
        <f>IF(AND(F64="",H64="in-sample"),"",IF(AND(Temp!fhor_indata=1,H64="out-sample",H65="out-sample"),I64,IF(AND(F65="",H64="out-sample"),"",IF(AND(Temp!optSeasCoef=0,Temp!sts_add=1),IF(H64="in-sample",IF(Q64=bigT,((pCell/bigT)*F64)+((1-(pCell/bigT))*(I64+J64)),IF(OR(F65="",COUNT($F$2:F64)&lt;=pCell),F64,((pCell/COUNT($F$2:F64))*F64)+((1-(pCell/COUNT($F$2:F64)))*(I64+J64)))),I64),IF(AND(Temp!optSeasCoef=0,Temp!sts_multp=1),IF(H64="in-sample",IF(Q64=bigT,((pCell/bigT)*F64)+((1-(pCell/bigT))*(I64*J64)),IF(OR(F65="",COUNT(F$2:$F64)&lt;=pCell),F64,((pCell/COUNT($F$2:F64))*F64)+((1-(pCell/COUNT($F$2:F64)))*(I64*J64)))),I64),IF(Temp!sts_add=1,IF(H64="in-sample",IF(Q64=bigT,((pCell/bigT)*AX64)+((1-(pCell/bigT))*(I64+J64)),IF(OR(F65="",COUNT($AX$2:AX64)&lt;=pCell),AX64,((pCell/COUNT($AX$2:AX64))*AX64)+((1-(pCell/COUNT($AX$2:AX64)))*(I64+J64)))),I64),IF(H64="in-sample",IF(Q64=bigT,((pCell/bigT)*AX64)+((1-(pCell/bigT))*(I64*J64)),IF(OR(F65="",COUNT($AX$2:AX64)&lt;=pCell),AX64,((pCell/COUNT($AX$2:AX64))*AX64)+((1-(pCell/COUNT($AX$2:AX64)))*(I64*J64)))),I64)))))))</f>
        <v>355.95543715078236</v>
      </c>
      <c r="J65" s="31">
        <f>IF(AND(F64="",H64="in-sample"),"",IF(AND(Temp!fhor_indata=1,H64="out-sample",H65="out-sample"),J64,IF(AND(F65="",H64="out-sample"),"",IF(AND(Temp!optSeasCoef=0,Temp!sts_add=1),IF(H64="in-sample",IF(Q64=bigT,((qCell/bigT)*(I65-I64))+((1-(qCell/bigT))*J64),IF(OR(F65="",COUNT($F$2:F64)&lt;=qCell),IF(COUNT($F$2:F64)=1,0,F64-F63),((qCell/COUNT($F$2:F64))*(I65-I64))+((1-(qCell/COUNT($F$2:F64)))*J64))),J64),IF(AND(Temp!optSeasCoef=0,Temp!sts_multp=1),IF(H64="in-sample",IF(Q64=bigT,((qCell/bigT)*(I65/I64))+((1-(qCell/bigT))*J64),IF(qCell=0,1,IF(OR(F65="",COUNT($F$2:F64)&lt;=qCell),IF(COUNT($F$2:F64)=1,1,F64/F63),((qCell/COUNT($F$2:F64))*(I65/I64))+((1-(qCell/COUNT($F$2:F64)))*J64)))),J64),IF(Temp!sts_add=1,IF(H64="in-sample",IF(Q64=bigT,((qCell/bigT)*(I65-I64))+((1-(qCell/bigT))*J64),IF(OR(F65="",COUNT($AX$2:AX64)&lt;=qCell),IF(COUNT($AX$2:AX64)=1,0,AX64-AX63),((qCell/COUNT($AX$2:AX64))*(I65-I64))+((1-(qCell/COUNT($AX$2:AX64)))*J64))),J64),IF(H64="in-sample",IF(Q64=bigT,((qCell/bigT)*(I65/I64))+((1-(qCell/bigT))*J64),IF(qCell=0,1,IF(OR(F65="",COUNT($AX$2:AX64)&lt;=qCell),IF(COUNT($AX$2:AX64)=1,1,AX64/AX63),((qCell/COUNT($AX$2:AX64))*(I65/I64))+((1-(qCell/COUNT($AX$2:AX64)))*J64)))),J64)))))))</f>
        <v>1.0030763306039758</v>
      </c>
      <c r="K65" s="31">
        <f>IF(H65="","",IF(AND(Temp!optSeasCoef=0,Temp!sts_add=1),IF(H65="out-sample",I65+(Q65*J65),I65+J65),IF(AND(Temp!optSeasCoef=0,Temp!sts_multp=1),IF(H65="out-sample",I65*(J65^Q65),I65*J65),IF(Temp!sts_add=1,IF(H65="out-sample",(I65+(Q65*J65))*G65,(I65+J65)*G65),IF(H65="out-sample",I65*(J65^Q65)*G65,I65*J65*G65)))))</f>
        <v>357.05047375574088</v>
      </c>
      <c r="L65" s="32">
        <f t="shared" si="2"/>
        <v>1.8816762442590971</v>
      </c>
      <c r="M65" s="32">
        <f t="shared" si="3"/>
        <v>1.8816762442590971</v>
      </c>
      <c r="N65" s="32">
        <f t="shared" si="4"/>
        <v>3.5407054882090212</v>
      </c>
      <c r="O65" s="32">
        <f t="shared" si="5"/>
        <v>0.52700567078545779</v>
      </c>
      <c r="P65" s="32">
        <f t="shared" si="6"/>
        <v>0.52562064548120524</v>
      </c>
      <c r="Q65" s="3">
        <f>IF(AND(Temp!fhor_indata=1,F65="",H64="in-sample"),1,IF(AND(Temp!fhor_indata=1,H64="out-sample",Q64&lt;ATA!XfHor),Q64+1,IF(F65="","",IF(AND(H65="out-sample",H64="in-sample"),1,IF(AND(H65="out-sample",H64="out-sample"),Q64+1,IF(ISNUMBER(Q64),Q64+1,1))))))</f>
        <v>64</v>
      </c>
      <c r="R65" s="3">
        <f t="shared" si="0"/>
        <v>18</v>
      </c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X65" s="63">
        <f t="shared" si="1"/>
        <v>358.93214999999998</v>
      </c>
    </row>
    <row r="66" spans="1:50" s="1" customFormat="1" ht="18.75" customHeight="1" x14ac:dyDescent="0.2">
      <c r="A66" s="6"/>
      <c r="B66" s="6"/>
      <c r="C66" s="6"/>
      <c r="D66" s="3"/>
      <c r="E66" s="70">
        <f>IF(ATA!E66="","",ATA!E66)</f>
        <v>65</v>
      </c>
      <c r="F66" s="49">
        <f>IF(ATA!F66="","",ATA!F66)</f>
        <v>362.34944999999999</v>
      </c>
      <c r="G66" s="9">
        <f>IF(ATA!G66="","",ATA!G66)</f>
        <v>1</v>
      </c>
      <c r="H66" s="55" t="str">
        <f>IF(ATA!H66="","",ATA!H66)</f>
        <v>in-sample</v>
      </c>
      <c r="I66" s="31">
        <f>IF(AND(F65="",H65="in-sample"),"",IF(AND(Temp!fhor_indata=1,H65="out-sample",H66="out-sample"),I65,IF(AND(F66="",H65="out-sample"),"",IF(AND(Temp!optSeasCoef=0,Temp!sts_add=1),IF(H65="in-sample",IF(Q65=bigT,((pCell/bigT)*F65)+((1-(pCell/bigT))*(I65+J65)),IF(OR(F66="",COUNT($F$2:F65)&lt;=pCell),F65,((pCell/COUNT($F$2:F65))*F65)+((1-(pCell/COUNT($F$2:F65)))*(I65+J65)))),I65),IF(AND(Temp!optSeasCoef=0,Temp!sts_multp=1),IF(H65="in-sample",IF(Q65=bigT,((pCell/bigT)*F65)+((1-(pCell/bigT))*(I65*J65)),IF(OR(F66="",COUNT(F$2:$F65)&lt;=pCell),F65,((pCell/COUNT($F$2:F65))*F65)+((1-(pCell/COUNT($F$2:F65)))*(I65*J65)))),I65),IF(Temp!sts_add=1,IF(H65="in-sample",IF(Q65=bigT,((pCell/bigT)*AX65)+((1-(pCell/bigT))*(I65+J65)),IF(OR(F66="",COUNT($AX$2:AX65)&lt;=pCell),AX65,((pCell/COUNT($AX$2:AX65))*AX65)+((1-(pCell/COUNT($AX$2:AX65)))*(I65+J65)))),I65),IF(H65="in-sample",IF(Q65=bigT,((pCell/bigT)*AX65)+((1-(pCell/bigT))*(I65*J65)),IF(OR(F66="",COUNT($AX$2:AX65)&lt;=pCell),AX65,((pCell/COUNT($AX$2:AX65))*AX65)+((1-(pCell/COUNT($AX$2:AX65)))*(I65*J65)))),I65)))))))</f>
        <v>358.16771902576971</v>
      </c>
      <c r="J66" s="31">
        <f>IF(AND(F65="",H65="in-sample"),"",IF(AND(Temp!fhor_indata=1,H65="out-sample",H66="out-sample"),J65,IF(AND(F66="",H65="out-sample"),"",IF(AND(Temp!optSeasCoef=0,Temp!sts_add=1),IF(H65="in-sample",IF(Q65=bigT,((qCell/bigT)*(I66-I65))+((1-(qCell/bigT))*J65),IF(OR(F66="",COUNT($F$2:F65)&lt;=qCell),IF(COUNT($F$2:F65)=1,0,F65-F64),((qCell/COUNT($F$2:F65))*(I66-I65))+((1-(qCell/COUNT($F$2:F65)))*J65))),J65),IF(AND(Temp!optSeasCoef=0,Temp!sts_multp=1),IF(H65="in-sample",IF(Q65=bigT,((qCell/bigT)*(I66/I65))+((1-(qCell/bigT))*J65),IF(qCell=0,1,IF(OR(F66="",COUNT($F$2:F65)&lt;=qCell),IF(COUNT($F$2:F65)=1,1,F65/F64),((qCell/COUNT($F$2:F65))*(I66/I65))+((1-(qCell/COUNT($F$2:F65)))*J65)))),J65),IF(Temp!sts_add=1,IF(H65="in-sample",IF(Q65=bigT,((qCell/bigT)*(I66-I65))+((1-(qCell/bigT))*J65),IF(OR(F66="",COUNT($AX$2:AX65)&lt;=qCell),IF(COUNT($AX$2:AX65)=1,0,AX65-AX64),((qCell/COUNT($AX$2:AX65))*(I66-I65))+((1-(qCell/COUNT($AX$2:AX65)))*J65))),J65),IF(H65="in-sample",IF(Q65=bigT,((qCell/bigT)*(I66/I65))+((1-(qCell/bigT))*J65),IF(qCell=0,1,IF(OR(F66="",COUNT($AX$2:AX65)&lt;=qCell),IF(COUNT($AX$2:AX65)=1,1,AX65/AX64),((qCell/COUNT($AX$2:AX65))*(I66/I65))+((1-(qCell/COUNT($AX$2:AX65)))*J65)))),J65)))))))</f>
        <v>1.0035667559640695</v>
      </c>
      <c r="K66" s="31">
        <f>IF(H66="","",IF(AND(Temp!optSeasCoef=0,Temp!sts_add=1),IF(H66="out-sample",I66+(Q66*J66),I66+J66),IF(AND(Temp!optSeasCoef=0,Temp!sts_multp=1),IF(H66="out-sample",I66*(J66^Q66),I66*J66),IF(Temp!sts_add=1,IF(H66="out-sample",(I66+(Q66*J66))*G66,(I66+J66)*G66),IF(H66="out-sample",I66*(J66^Q66)*G66,I66*J66*G66)))))</f>
        <v>359.44521587374203</v>
      </c>
      <c r="L66" s="32">
        <f t="shared" si="2"/>
        <v>2.9042341262579612</v>
      </c>
      <c r="M66" s="32">
        <f t="shared" si="3"/>
        <v>2.9042341262579612</v>
      </c>
      <c r="N66" s="32">
        <f t="shared" si="4"/>
        <v>8.4345758601213436</v>
      </c>
      <c r="O66" s="32">
        <f t="shared" si="5"/>
        <v>0.80797684820990801</v>
      </c>
      <c r="P66" s="32">
        <f t="shared" si="6"/>
        <v>0.80472584893443266</v>
      </c>
      <c r="Q66" s="3">
        <f>IF(AND(Temp!fhor_indata=1,F66="",H65="in-sample"),1,IF(AND(Temp!fhor_indata=1,H65="out-sample",Q65&lt;ATA!XfHor),Q65+1,IF(F66="","",IF(AND(H66="out-sample",H65="in-sample"),1,IF(AND(H66="out-sample",H65="out-sample"),Q65+1,IF(ISNUMBER(Q65),Q65+1,1))))))</f>
        <v>65</v>
      </c>
      <c r="R66" s="3">
        <f t="shared" ref="R66:R129" si="7">IF(F66="","",bigT-Q66)</f>
        <v>17</v>
      </c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X66" s="63">
        <f t="shared" si="1"/>
        <v>362.34944999999999</v>
      </c>
    </row>
    <row r="67" spans="1:50" s="1" customFormat="1" ht="18.75" customHeight="1" x14ac:dyDescent="0.2">
      <c r="A67" s="6"/>
      <c r="B67" s="6"/>
      <c r="C67" s="6"/>
      <c r="D67" s="3"/>
      <c r="E67" s="70">
        <f>IF(ATA!E67="","",ATA!E67)</f>
        <v>66</v>
      </c>
      <c r="F67" s="49">
        <f>IF(ATA!F67="","",ATA!F67)</f>
        <v>361.50794999999994</v>
      </c>
      <c r="G67" s="9">
        <f>IF(ATA!G67="","",ATA!G67)</f>
        <v>1</v>
      </c>
      <c r="H67" s="55" t="str">
        <f>IF(ATA!H67="","",ATA!H67)</f>
        <v>in-sample</v>
      </c>
      <c r="I67" s="31">
        <f>IF(AND(F66="",H66="in-sample"),"",IF(AND(Temp!fhor_indata=1,H66="out-sample",H67="out-sample"),I66,IF(AND(F67="",H66="out-sample"),"",IF(AND(Temp!optSeasCoef=0,Temp!sts_add=1),IF(H66="in-sample",IF(Q66=bigT,((pCell/bigT)*F66)+((1-(pCell/bigT))*(I66+J66)),IF(OR(F67="",COUNT($F$2:F66)&lt;=pCell),F66,((pCell/COUNT($F$2:F66))*F66)+((1-(pCell/COUNT($F$2:F66)))*(I66+J66)))),I66),IF(AND(Temp!optSeasCoef=0,Temp!sts_multp=1),IF(H66="in-sample",IF(Q66=bigT,((pCell/bigT)*F66)+((1-(pCell/bigT))*(I66*J66)),IF(OR(F67="",COUNT(F$2:$F66)&lt;=pCell),F66,((pCell/COUNT($F$2:F66))*F66)+((1-(pCell/COUNT($F$2:F66)))*(I66*J66)))),I66),IF(Temp!sts_add=1,IF(H66="in-sample",IF(Q66=bigT,((pCell/bigT)*AX66)+((1-(pCell/bigT))*(I66+J66)),IF(OR(F67="",COUNT($AX$2:AX66)&lt;=pCell),AX66,((pCell/COUNT($AX$2:AX66))*AX66)+((1-(pCell/COUNT($AX$2:AX66)))*(I66+J66)))),I66),IF(H66="in-sample",IF(Q66=bigT,((pCell/bigT)*AX66)+((1-(pCell/bigT))*(I66*J66)),IF(OR(F67="",COUNT($AX$2:AX66)&lt;=pCell),AX66,((pCell/COUNT($AX$2:AX66))*AX66)+((1-(pCell/COUNT($AX$2:AX66)))*(I66*J66)))),I66)))))))</f>
        <v>361.14307582447748</v>
      </c>
      <c r="J67" s="31">
        <f>IF(AND(F66="",H66="in-sample"),"",IF(AND(Temp!fhor_indata=1,H66="out-sample",H67="out-sample"),J66,IF(AND(F67="",H66="out-sample"),"",IF(AND(Temp!optSeasCoef=0,Temp!sts_add=1),IF(H66="in-sample",IF(Q66=bigT,((qCell/bigT)*(I67-I66))+((1-(qCell/bigT))*J66),IF(OR(F67="",COUNT($F$2:F66)&lt;=qCell),IF(COUNT($F$2:F66)=1,0,F66-F65),((qCell/COUNT($F$2:F66))*(I67-I66))+((1-(qCell/COUNT($F$2:F66)))*J66))),J66),IF(AND(Temp!optSeasCoef=0,Temp!sts_multp=1),IF(H66="in-sample",IF(Q66=bigT,((qCell/bigT)*(I67/I66))+((1-(qCell/bigT))*J66),IF(qCell=0,1,IF(OR(F67="",COUNT($F$2:F66)&lt;=qCell),IF(COUNT($F$2:F66)=1,1,F66/F65),((qCell/COUNT($F$2:F66))*(I67/I66))+((1-(qCell/COUNT($F$2:F66)))*J66)))),J66),IF(Temp!sts_add=1,IF(H66="in-sample",IF(Q66=bigT,((qCell/bigT)*(I67-I66))+((1-(qCell/bigT))*J66),IF(OR(F67="",COUNT($AX$2:AX66)&lt;=qCell),IF(COUNT($AX$2:AX66)=1,0,AX66-AX65),((qCell/COUNT($AX$2:AX66))*(I67-I66))+((1-(qCell/COUNT($AX$2:AX66)))*J66))),J66),IF(H66="in-sample",IF(Q66=bigT,((qCell/bigT)*(I67/I66))+((1-(qCell/bigT))*J66),IF(qCell=0,1,IF(OR(F67="",COUNT($AX$2:AX66)&lt;=qCell),IF(COUNT($AX$2:AX66)=1,1,AX66/AX65),((qCell/COUNT($AX$2:AX66))*(I67/I66))+((1-(qCell/COUNT($AX$2:AX66)))*J66)))),J66)))))))</f>
        <v>1.0042960490000263</v>
      </c>
      <c r="K67" s="31">
        <f>IF(H67="","",IF(AND(Temp!optSeasCoef=0,Temp!sts_add=1),IF(H67="out-sample",I67+(Q67*J67),I67+J67),IF(AND(Temp!optSeasCoef=0,Temp!sts_multp=1),IF(H67="out-sample",I67*(J67^Q67),I67*J67),IF(Temp!sts_add=1,IF(H67="out-sample",(I67+(Q67*J67))*G67,(I67+J67)*G67),IF(H67="out-sample",I67*(J67^Q67)*G67,I67*J67*G67)))))</f>
        <v>362.69456417423964</v>
      </c>
      <c r="L67" s="32">
        <f t="shared" si="2"/>
        <v>-1.1866141742397076</v>
      </c>
      <c r="M67" s="32">
        <f t="shared" si="3"/>
        <v>1.1866141742397076</v>
      </c>
      <c r="N67" s="32">
        <f t="shared" si="4"/>
        <v>1.4080531985065832</v>
      </c>
      <c r="O67" s="32">
        <f t="shared" si="5"/>
        <v>0.32716624163952296</v>
      </c>
      <c r="P67" s="32">
        <f t="shared" si="6"/>
        <v>0.32770230730080402</v>
      </c>
      <c r="Q67" s="3">
        <f>IF(AND(Temp!fhor_indata=1,F67="",H66="in-sample"),1,IF(AND(Temp!fhor_indata=1,H66="out-sample",Q66&lt;ATA!XfHor),Q66+1,IF(F67="","",IF(AND(H67="out-sample",H66="in-sample"),1,IF(AND(H67="out-sample",H66="out-sample"),Q66+1,IF(ISNUMBER(Q66),Q66+1,1))))))</f>
        <v>66</v>
      </c>
      <c r="R67" s="3">
        <f t="shared" si="7"/>
        <v>16</v>
      </c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X67" s="63">
        <f t="shared" ref="AX67:AX130" si="8">IF(ISBLANK(F67),"",F67/G67)</f>
        <v>361.50794999999994</v>
      </c>
    </row>
    <row r="68" spans="1:50" s="1" customFormat="1" ht="18.75" customHeight="1" x14ac:dyDescent="0.2">
      <c r="A68" s="6"/>
      <c r="B68" s="6"/>
      <c r="C68" s="6"/>
      <c r="D68" s="3"/>
      <c r="E68" s="70">
        <f>IF(ATA!E68="","",ATA!E68)</f>
        <v>67</v>
      </c>
      <c r="F68" s="49">
        <f>IF(ATA!F68="","",ATA!F68)</f>
        <v>363.5145</v>
      </c>
      <c r="G68" s="9">
        <f>IF(ATA!G68="","",ATA!G68)</f>
        <v>1</v>
      </c>
      <c r="H68" s="55" t="str">
        <f>IF(ATA!H68="","",ATA!H68)</f>
        <v>in-sample</v>
      </c>
      <c r="I68" s="31">
        <f>IF(AND(F67="",H67="in-sample"),"",IF(AND(Temp!fhor_indata=1,H67="out-sample",H68="out-sample"),I67,IF(AND(F68="",H67="out-sample"),"",IF(AND(Temp!optSeasCoef=0,Temp!sts_add=1),IF(H67="in-sample",IF(Q67=bigT,((pCell/bigT)*F67)+((1-(pCell/bigT))*(I67+J67)),IF(OR(F68="",COUNT($F$2:F67)&lt;=pCell),F67,((pCell/COUNT($F$2:F67))*F67)+((1-(pCell/COUNT($F$2:F67)))*(I67+J67)))),I67),IF(AND(Temp!optSeasCoef=0,Temp!sts_multp=1),IF(H67="in-sample",IF(Q67=bigT,((pCell/bigT)*F67)+((1-(pCell/bigT))*(I67*J67)),IF(OR(F68="",COUNT(F$2:$F67)&lt;=pCell),F67,((pCell/COUNT($F$2:F67))*F67)+((1-(pCell/COUNT($F$2:F67)))*(I67*J67)))),I67),IF(Temp!sts_add=1,IF(H67="in-sample",IF(Q67=bigT,((pCell/bigT)*AX67)+((1-(pCell/bigT))*(I67+J67)),IF(OR(F68="",COUNT($AX$2:AX67)&lt;=pCell),AX67,((pCell/COUNT($AX$2:AX67))*AX67)+((1-(pCell/COUNT($AX$2:AX67)))*(I67+J67)))),I67),IF(H67="in-sample",IF(Q67=bigT,((pCell/bigT)*AX67)+((1-(pCell/bigT))*(I67*J67)),IF(OR(F68="",COUNT($AX$2:AX67)&lt;=pCell),AX67,((pCell/COUNT($AX$2:AX67))*AX67)+((1-(pCell/COUNT($AX$2:AX67)))*(I67*J67)))),I67)))))))</f>
        <v>362.01136207391983</v>
      </c>
      <c r="J68" s="31">
        <f>IF(AND(F67="",H67="in-sample"),"",IF(AND(Temp!fhor_indata=1,H67="out-sample",H68="out-sample"),J67,IF(AND(F68="",H67="out-sample"),"",IF(AND(Temp!optSeasCoef=0,Temp!sts_add=1),IF(H67="in-sample",IF(Q67=bigT,((qCell/bigT)*(I68-I67))+((1-(qCell/bigT))*J67),IF(OR(F68="",COUNT($F$2:F67)&lt;=qCell),IF(COUNT($F$2:F67)=1,0,F67-F66),((qCell/COUNT($F$2:F67))*(I68-I67))+((1-(qCell/COUNT($F$2:F67)))*J67))),J67),IF(AND(Temp!optSeasCoef=0,Temp!sts_multp=1),IF(H67="in-sample",IF(Q67=bigT,((qCell/bigT)*(I68/I67))+((1-(qCell/bigT))*J67),IF(qCell=0,1,IF(OR(F68="",COUNT($F$2:F67)&lt;=qCell),IF(COUNT($F$2:F67)=1,1,F67/F66),((qCell/COUNT($F$2:F67))*(I68/I67))+((1-(qCell/COUNT($F$2:F67)))*J67)))),J67),IF(Temp!sts_add=1,IF(H67="in-sample",IF(Q67=bigT,((qCell/bigT)*(I68-I67))+((1-(qCell/bigT))*J67),IF(OR(F68="",COUNT($AX$2:AX67)&lt;=qCell),IF(COUNT($AX$2:AX67)=1,0,AX67-AX66),((qCell/COUNT($AX$2:AX67))*(I68-I67))+((1-(qCell/COUNT($AX$2:AX67)))*J67))),J67),IF(H67="in-sample",IF(Q67=bigT,((qCell/bigT)*(I68/I67))+((1-(qCell/bigT))*J67),IF(qCell=0,1,IF(OR(F68="",COUNT($AX$2:AX67)&lt;=qCell),IF(COUNT($AX$2:AX67)=1,1,AX67/AX66),((qCell/COUNT($AX$2:AX67))*(I68/I67))+((1-(qCell/COUNT($AX$2:AX67)))*J67)))),J67)))))))</f>
        <v>1.0040094161481876</v>
      </c>
      <c r="K68" s="31">
        <f>IF(H68="","",IF(AND(Temp!optSeasCoef=0,Temp!sts_add=1),IF(H68="out-sample",I68+(Q68*J68),I68+J68),IF(AND(Temp!optSeasCoef=0,Temp!sts_multp=1),IF(H68="out-sample",I68*(J68^Q68),I68*J68),IF(Temp!sts_add=1,IF(H68="out-sample",(I68+(Q68*J68))*G68,(I68+J68)*G68),IF(H68="out-sample",I68*(J68^Q68)*G68,I68*J68*G68)))))</f>
        <v>363.46281627484638</v>
      </c>
      <c r="L68" s="32">
        <f t="shared" ref="L68:L131" si="9">IF(F68="","",F68-K68)</f>
        <v>5.1683725153623072E-2</v>
      </c>
      <c r="M68" s="32">
        <f t="shared" ref="M68:M131" si="10">IF(F68="","",ABS(L68))</f>
        <v>5.1683725153623072E-2</v>
      </c>
      <c r="N68" s="32">
        <f t="shared" ref="N68:N131" si="11">IF(F68="","",L68^2)</f>
        <v>2.6712074457552501E-3</v>
      </c>
      <c r="O68" s="32">
        <f t="shared" ref="O68:O131" si="12">IF(F68="","",ABS((F68-K68)/K68)*100)</f>
        <v>1.4219810896567871E-2</v>
      </c>
      <c r="P68" s="32">
        <f t="shared" ref="P68:P131" si="13">IF(F68="","",(M68/(ABS(K68)+ABS(F68)))*200)</f>
        <v>1.4218799953335311E-2</v>
      </c>
      <c r="Q68" s="3">
        <f>IF(AND(Temp!fhor_indata=1,F68="",H67="in-sample"),1,IF(AND(Temp!fhor_indata=1,H67="out-sample",Q67&lt;ATA!XfHor),Q67+1,IF(F68="","",IF(AND(H68="out-sample",H67="in-sample"),1,IF(AND(H68="out-sample",H67="out-sample"),Q67+1,IF(ISNUMBER(Q67),Q67+1,1))))))</f>
        <v>67</v>
      </c>
      <c r="R68" s="3">
        <f t="shared" si="7"/>
        <v>15</v>
      </c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X68" s="63">
        <f t="shared" si="8"/>
        <v>363.5145</v>
      </c>
    </row>
    <row r="69" spans="1:50" s="1" customFormat="1" ht="18.75" customHeight="1" x14ac:dyDescent="0.2">
      <c r="A69" s="6"/>
      <c r="B69" s="6"/>
      <c r="C69" s="6"/>
      <c r="D69" s="3"/>
      <c r="E69" s="70">
        <f>IF(ATA!E69="","",ATA!E69)</f>
        <v>68</v>
      </c>
      <c r="F69" s="49">
        <f>IF(ATA!F69="","",ATA!F69)</f>
        <v>362.55510000000004</v>
      </c>
      <c r="G69" s="9">
        <f>IF(ATA!G69="","",ATA!G69)</f>
        <v>1</v>
      </c>
      <c r="H69" s="55" t="str">
        <f>IF(ATA!H69="","",ATA!H69)</f>
        <v>in-sample</v>
      </c>
      <c r="I69" s="31">
        <f>IF(AND(F68="",H68="in-sample"),"",IF(AND(Temp!fhor_indata=1,H68="out-sample",H69="out-sample"),I68,IF(AND(F69="",H68="out-sample"),"",IF(AND(Temp!optSeasCoef=0,Temp!sts_add=1),IF(H68="in-sample",IF(Q68=bigT,((pCell/bigT)*F68)+((1-(pCell/bigT))*(I68+J68)),IF(OR(F69="",COUNT($F$2:F68)&lt;=pCell),F68,((pCell/COUNT($F$2:F68))*F68)+((1-(pCell/COUNT($F$2:F68)))*(I68+J68)))),I68),IF(AND(Temp!optSeasCoef=0,Temp!sts_multp=1),IF(H68="in-sample",IF(Q68=bigT,((pCell/bigT)*F68)+((1-(pCell/bigT))*(I68*J68)),IF(OR(F69="",COUNT(F$2:$F68)&lt;=pCell),F68,((pCell/COUNT($F$2:F68))*F68)+((1-(pCell/COUNT($F$2:F68)))*(I68*J68)))),I68),IF(Temp!sts_add=1,IF(H68="in-sample",IF(Q68=bigT,((pCell/bigT)*AX68)+((1-(pCell/bigT))*(I68+J68)),IF(OR(F69="",COUNT($AX$2:AX68)&lt;=pCell),AX68,((pCell/COUNT($AX$2:AX68))*AX68)+((1-(pCell/COUNT($AX$2:AX68)))*(I68+J68)))),I68),IF(H68="in-sample",IF(Q68=bigT,((pCell/bigT)*AX68)+((1-(pCell/bigT))*(I68*J68)),IF(OR(F69="",COUNT($AX$2:AX68)&lt;=pCell),AX68,((pCell/COUNT($AX$2:AX68))*AX68)+((1-(pCell/COUNT($AX$2:AX68)))*(I68*J68)))),I68)))))))</f>
        <v>363.49212943239621</v>
      </c>
      <c r="J69" s="31">
        <f>IF(AND(F68="",H68="in-sample"),"",IF(AND(Temp!fhor_indata=1,H68="out-sample",H69="out-sample"),J68,IF(AND(F69="",H68="out-sample"),"",IF(AND(Temp!optSeasCoef=0,Temp!sts_add=1),IF(H68="in-sample",IF(Q68=bigT,((qCell/bigT)*(I69-I68))+((1-(qCell/bigT))*J68),IF(OR(F69="",COUNT($F$2:F68)&lt;=qCell),IF(COUNT($F$2:F68)=1,0,F68-F67),((qCell/COUNT($F$2:F68))*(I69-I68))+((1-(qCell/COUNT($F$2:F68)))*J68))),J68),IF(AND(Temp!optSeasCoef=0,Temp!sts_multp=1),IF(H68="in-sample",IF(Q68=bigT,((qCell/bigT)*(I69/I68))+((1-(qCell/bigT))*J68),IF(qCell=0,1,IF(OR(F69="",COUNT($F$2:F68)&lt;=qCell),IF(COUNT($F$2:F68)=1,1,F68/F67),((qCell/COUNT($F$2:F68))*(I69/I68))+((1-(qCell/COUNT($F$2:F68)))*J68)))),J68),IF(Temp!sts_add=1,IF(H68="in-sample",IF(Q68=bigT,((qCell/bigT)*(I69-I68))+((1-(qCell/bigT))*J68),IF(OR(F69="",COUNT($AX$2:AX68)&lt;=qCell),IF(COUNT($AX$2:AX68)=1,0,AX68-AX67),((qCell/COUNT($AX$2:AX68))*(I69-I68))+((1-(qCell/COUNT($AX$2:AX68)))*J68))),J68),IF(H68="in-sample",IF(Q68=bigT,((qCell/bigT)*(I69/I68))+((1-(qCell/bigT))*J68),IF(qCell=0,1,IF(OR(F69="",COUNT($AX$2:AX68)&lt;=qCell),IF(COUNT($AX$2:AX68)=1,1,AX68/AX67),((qCell/COUNT($AX$2:AX68))*(I69/I68))+((1-(qCell/COUNT($AX$2:AX68)))*J68)))),J68)))))))</f>
        <v>1.0040215016753287</v>
      </c>
      <c r="K69" s="31">
        <f>IF(H69="","",IF(AND(Temp!optSeasCoef=0,Temp!sts_add=1),IF(H69="out-sample",I69+(Q69*J69),I69+J69),IF(AND(Temp!optSeasCoef=0,Temp!sts_multp=1),IF(H69="out-sample",I69*(J69^Q69),I69*J69),IF(Temp!sts_add=1,IF(H69="out-sample",(I69+(Q69*J69))*G69,(I69+J69)*G69),IF(H69="out-sample",I69*(J69^Q69)*G69,I69*J69*G69)))))</f>
        <v>364.95391363987738</v>
      </c>
      <c r="L69" s="32">
        <f t="shared" si="9"/>
        <v>-2.3988136398773463</v>
      </c>
      <c r="M69" s="32">
        <f t="shared" si="10"/>
        <v>2.3988136398773463</v>
      </c>
      <c r="N69" s="32">
        <f t="shared" si="11"/>
        <v>5.7543068788616027</v>
      </c>
      <c r="O69" s="32">
        <f t="shared" si="12"/>
        <v>0.65729220874841865</v>
      </c>
      <c r="P69" s="32">
        <f t="shared" si="13"/>
        <v>0.65945949669422999</v>
      </c>
      <c r="Q69" s="3">
        <f>IF(AND(Temp!fhor_indata=1,F69="",H68="in-sample"),1,IF(AND(Temp!fhor_indata=1,H68="out-sample",Q68&lt;ATA!XfHor),Q68+1,IF(F69="","",IF(AND(H69="out-sample",H68="in-sample"),1,IF(AND(H69="out-sample",H68="out-sample"),Q68+1,IF(ISNUMBER(Q68),Q68+1,1))))))</f>
        <v>68</v>
      </c>
      <c r="R69" s="3">
        <f t="shared" si="7"/>
        <v>14</v>
      </c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X69" s="63">
        <f t="shared" si="8"/>
        <v>362.55510000000004</v>
      </c>
    </row>
    <row r="70" spans="1:50" s="1" customFormat="1" ht="18.75" customHeight="1" x14ac:dyDescent="0.2">
      <c r="A70" s="6"/>
      <c r="B70" s="6"/>
      <c r="C70" s="6"/>
      <c r="D70" s="3"/>
      <c r="E70" s="70">
        <f>IF(ATA!E70="","",ATA!E70)</f>
        <v>69</v>
      </c>
      <c r="F70" s="49">
        <f>IF(ATA!F70="","",ATA!F70)</f>
        <v>361.87604999999996</v>
      </c>
      <c r="G70" s="9">
        <f>IF(ATA!G70="","",ATA!G70)</f>
        <v>1</v>
      </c>
      <c r="H70" s="55" t="str">
        <f>IF(ATA!H70="","",ATA!H70)</f>
        <v>in-sample</v>
      </c>
      <c r="I70" s="31">
        <f>IF(AND(F69="",H69="in-sample"),"",IF(AND(Temp!fhor_indata=1,H69="out-sample",H70="out-sample"),I69,IF(AND(F70="",H69="out-sample"),"",IF(AND(Temp!optSeasCoef=0,Temp!sts_add=1),IF(H69="in-sample",IF(Q69=bigT,((pCell/bigT)*F69)+((1-(pCell/bigT))*(I69+J69)),IF(OR(F70="",COUNT($F$2:F69)&lt;=pCell),F69,((pCell/COUNT($F$2:F69))*F69)+((1-(pCell/COUNT($F$2:F69)))*(I69+J69)))),I69),IF(AND(Temp!optSeasCoef=0,Temp!sts_multp=1),IF(H69="in-sample",IF(Q69=bigT,((pCell/bigT)*F69)+((1-(pCell/bigT))*(I69*J69)),IF(OR(F70="",COUNT(F$2:$F69)&lt;=pCell),F69,((pCell/COUNT($F$2:F69))*F69)+((1-(pCell/COUNT($F$2:F69)))*(I69*J69)))),I69),IF(Temp!sts_add=1,IF(H69="in-sample",IF(Q69=bigT,((pCell/bigT)*AX69)+((1-(pCell/bigT))*(I69+J69)),IF(OR(F70="",COUNT($AX$2:AX69)&lt;=pCell),AX69,((pCell/COUNT($AX$2:AX69))*AX69)+((1-(pCell/COUNT($AX$2:AX69)))*(I69+J69)))),I69),IF(H69="in-sample",IF(Q69=bigT,((pCell/bigT)*AX69)+((1-(pCell/bigT))*(I69*J69)),IF(OR(F70="",COUNT($AX$2:AX69)&lt;=pCell),AX69,((pCell/COUNT($AX$2:AX69))*AX69)+((1-(pCell/COUNT($AX$2:AX69)))*(I69*J69)))),I69)))))))</f>
        <v>363.61340013524</v>
      </c>
      <c r="J70" s="31">
        <f>IF(AND(F69="",H69="in-sample"),"",IF(AND(Temp!fhor_indata=1,H69="out-sample",H70="out-sample"),J69,IF(AND(F70="",H69="out-sample"),"",IF(AND(Temp!optSeasCoef=0,Temp!sts_add=1),IF(H69="in-sample",IF(Q69=bigT,((qCell/bigT)*(I70-I69))+((1-(qCell/bigT))*J69),IF(OR(F70="",COUNT($F$2:F69)&lt;=qCell),IF(COUNT($F$2:F69)=1,0,F69-F68),((qCell/COUNT($F$2:F69))*(I70-I69))+((1-(qCell/COUNT($F$2:F69)))*J69))),J69),IF(AND(Temp!optSeasCoef=0,Temp!sts_multp=1),IF(H69="in-sample",IF(Q69=bigT,((qCell/bigT)*(I70/I69))+((1-(qCell/bigT))*J69),IF(qCell=0,1,IF(OR(F70="",COUNT($F$2:F69)&lt;=qCell),IF(COUNT($F$2:F69)=1,1,F69/F68),((qCell/COUNT($F$2:F69))*(I70/I69))+((1-(qCell/COUNT($F$2:F69)))*J69)))),J69),IF(Temp!sts_add=1,IF(H69="in-sample",IF(Q69=bigT,((qCell/bigT)*(I70-I69))+((1-(qCell/bigT))*J69),IF(OR(F70="",COUNT($AX$2:AX69)&lt;=qCell),IF(COUNT($AX$2:AX69)=1,0,AX69-AX68),((qCell/COUNT($AX$2:AX69))*(I70-I69))+((1-(qCell/COUNT($AX$2:AX69)))*J69))),J69),IF(H69="in-sample",IF(Q69=bigT,((qCell/bigT)*(I70/I69))+((1-(qCell/bigT))*J69),IF(qCell=0,1,IF(OR(F70="",COUNT($AX$2:AX69)&lt;=qCell),IF(COUNT($AX$2:AX69)=1,1,AX69/AX68),((qCell/COUNT($AX$2:AX69))*(I70/I69))+((1-(qCell/COUNT($AX$2:AX69)))*J69)))),J69)))))))</f>
        <v>1.0034791671295296</v>
      </c>
      <c r="K70" s="31">
        <f>IF(H70="","",IF(AND(Temp!optSeasCoef=0,Temp!sts_add=1),IF(H70="out-sample",I70+(Q70*J70),I70+J70),IF(AND(Temp!optSeasCoef=0,Temp!sts_multp=1),IF(H70="out-sample",I70*(J70^Q70),I70*J70),IF(Temp!sts_add=1,IF(H70="out-sample",(I70+(Q70*J70))*G70,(I70+J70)*G70),IF(H70="out-sample",I70*(J70^Q70)*G70,I70*J70*G70)))))</f>
        <v>364.87847192484702</v>
      </c>
      <c r="L70" s="32">
        <f t="shared" si="9"/>
        <v>-3.0024219248470558</v>
      </c>
      <c r="M70" s="32">
        <f t="shared" si="10"/>
        <v>3.0024219248470558</v>
      </c>
      <c r="N70" s="32">
        <f t="shared" si="11"/>
        <v>9.0145374148022999</v>
      </c>
      <c r="O70" s="32">
        <f t="shared" si="12"/>
        <v>0.82285532194002842</v>
      </c>
      <c r="P70" s="32">
        <f t="shared" si="13"/>
        <v>0.82625476258337849</v>
      </c>
      <c r="Q70" s="3">
        <f>IF(AND(Temp!fhor_indata=1,F70="",H69="in-sample"),1,IF(AND(Temp!fhor_indata=1,H69="out-sample",Q69&lt;ATA!XfHor),Q69+1,IF(F70="","",IF(AND(H70="out-sample",H69="in-sample"),1,IF(AND(H70="out-sample",H69="out-sample"),Q69+1,IF(ISNUMBER(Q69),Q69+1,1))))))</f>
        <v>69</v>
      </c>
      <c r="R70" s="3">
        <f t="shared" si="7"/>
        <v>13</v>
      </c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X70" s="63">
        <f t="shared" si="8"/>
        <v>361.87604999999996</v>
      </c>
    </row>
    <row r="71" spans="1:50" s="1" customFormat="1" ht="18.75" customHeight="1" x14ac:dyDescent="0.2">
      <c r="A71" s="6"/>
      <c r="B71" s="6"/>
      <c r="C71" s="6"/>
      <c r="D71" s="3"/>
      <c r="E71" s="70">
        <f>IF(ATA!E71="","",ATA!E71)</f>
        <v>70</v>
      </c>
      <c r="F71" s="49">
        <f>IF(ATA!F71="","",ATA!F71)</f>
        <v>361.62990000000002</v>
      </c>
      <c r="G71" s="9">
        <f>IF(ATA!G71="","",ATA!G71)</f>
        <v>1</v>
      </c>
      <c r="H71" s="55" t="str">
        <f>IF(ATA!H71="","",ATA!H71)</f>
        <v>in-sample</v>
      </c>
      <c r="I71" s="31">
        <f>IF(AND(F70="",H70="in-sample"),"",IF(AND(Temp!fhor_indata=1,H70="out-sample",H71="out-sample"),I70,IF(AND(F71="",H70="out-sample"),"",IF(AND(Temp!optSeasCoef=0,Temp!sts_add=1),IF(H70="in-sample",IF(Q70=bigT,((pCell/bigT)*F70)+((1-(pCell/bigT))*(I70+J70)),IF(OR(F71="",COUNT($F$2:F70)&lt;=pCell),F70,((pCell/COUNT($F$2:F70))*F70)+((1-(pCell/COUNT($F$2:F70)))*(I70+J70)))),I70),IF(AND(Temp!optSeasCoef=0,Temp!sts_multp=1),IF(H70="in-sample",IF(Q70=bigT,((pCell/bigT)*F70)+((1-(pCell/bigT))*(I70*J70)),IF(OR(F71="",COUNT(F$2:$F70)&lt;=pCell),F70,((pCell/COUNT($F$2:F70))*F70)+((1-(pCell/COUNT($F$2:F70)))*(I70*J70)))),I70),IF(Temp!sts_add=1,IF(H70="in-sample",IF(Q70=bigT,((pCell/bigT)*AX70)+((1-(pCell/bigT))*(I70+J70)),IF(OR(F71="",COUNT($AX$2:AX70)&lt;=pCell),AX70,((pCell/COUNT($AX$2:AX70))*AX70)+((1-(pCell/COUNT($AX$2:AX70)))*(I70+J70)))),I70),IF(H70="in-sample",IF(Q70=bigT,((pCell/bigT)*AX70)+((1-(pCell/bigT))*(I70*J70)),IF(OR(F71="",COUNT($AX$2:AX70)&lt;=pCell),AX70,((pCell/COUNT($AX$2:AX70))*AX70)+((1-(pCell/COUNT($AX$2:AX70)))*(I70*J70)))),I70)))))))</f>
        <v>363.22496419811966</v>
      </c>
      <c r="J71" s="31">
        <f>IF(AND(F70="",H70="in-sample"),"",IF(AND(Temp!fhor_indata=1,H70="out-sample",H71="out-sample"),J70,IF(AND(F71="",H70="out-sample"),"",IF(AND(Temp!optSeasCoef=0,Temp!sts_add=1),IF(H70="in-sample",IF(Q70=bigT,((qCell/bigT)*(I71-I70))+((1-(qCell/bigT))*J70),IF(OR(F71="",COUNT($F$2:F70)&lt;=qCell),IF(COUNT($F$2:F70)=1,0,F70-F69),((qCell/COUNT($F$2:F70))*(I71-I70))+((1-(qCell/COUNT($F$2:F70)))*J70))),J70),IF(AND(Temp!optSeasCoef=0,Temp!sts_multp=1),IF(H70="in-sample",IF(Q70=bigT,((qCell/bigT)*(I71/I70))+((1-(qCell/bigT))*J70),IF(qCell=0,1,IF(OR(F71="",COUNT($F$2:F70)&lt;=qCell),IF(COUNT($F$2:F70)=1,1,F70/F69),((qCell/COUNT($F$2:F70))*(I71/I70))+((1-(qCell/COUNT($F$2:F70)))*J70)))),J70),IF(Temp!sts_add=1,IF(H70="in-sample",IF(Q70=bigT,((qCell/bigT)*(I71-I70))+((1-(qCell/bigT))*J70),IF(OR(F71="",COUNT($AX$2:AX70)&lt;=qCell),IF(COUNT($AX$2:AX70)=1,0,AX70-AX69),((qCell/COUNT($AX$2:AX70))*(I71-I70))+((1-(qCell/COUNT($AX$2:AX70)))*J70))),J70),IF(H70="in-sample",IF(Q70=bigT,((qCell/bigT)*(I71/I70))+((1-(qCell/bigT))*J70),IF(qCell=0,1,IF(OR(F71="",COUNT($AX$2:AX70)&lt;=qCell),IF(COUNT($AX$2:AX70)=1,1,AX70/AX69),((qCell/COUNT($AX$2:AX70))*(I71/I70))+((1-(qCell/COUNT($AX$2:AX70)))*J70)))),J70)))))))</f>
        <v>1.002820118808192</v>
      </c>
      <c r="K71" s="31">
        <f>IF(H71="","",IF(AND(Temp!optSeasCoef=0,Temp!sts_add=1),IF(H71="out-sample",I71+(Q71*J71),I71+J71),IF(AND(Temp!optSeasCoef=0,Temp!sts_multp=1),IF(H71="out-sample",I71*(J71^Q71),I71*J71),IF(Temp!sts_add=1,IF(H71="out-sample",(I71+(Q71*J71))*G71,(I71+J71)*G71),IF(H71="out-sample",I71*(J71^Q71)*G71,I71*J71*G71)))))</f>
        <v>364.24930175125962</v>
      </c>
      <c r="L71" s="32">
        <f t="shared" si="9"/>
        <v>-2.619401751259602</v>
      </c>
      <c r="M71" s="32">
        <f t="shared" si="10"/>
        <v>2.619401751259602</v>
      </c>
      <c r="N71" s="32">
        <f t="shared" si="11"/>
        <v>6.8612655345018698</v>
      </c>
      <c r="O71" s="32">
        <f t="shared" si="12"/>
        <v>0.71912334180625337</v>
      </c>
      <c r="P71" s="32">
        <f t="shared" si="13"/>
        <v>0.72171836441656434</v>
      </c>
      <c r="Q71" s="3">
        <f>IF(AND(Temp!fhor_indata=1,F71="",H70="in-sample"),1,IF(AND(Temp!fhor_indata=1,H70="out-sample",Q70&lt;ATA!XfHor),Q70+1,IF(F71="","",IF(AND(H71="out-sample",H70="in-sample"),1,IF(AND(H71="out-sample",H70="out-sample"),Q70+1,IF(ISNUMBER(Q70),Q70+1,1))))))</f>
        <v>70</v>
      </c>
      <c r="R71" s="3">
        <f t="shared" si="7"/>
        <v>12</v>
      </c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X71" s="63">
        <f t="shared" si="8"/>
        <v>361.62990000000002</v>
      </c>
    </row>
    <row r="72" spans="1:50" s="1" customFormat="1" ht="18.75" customHeight="1" x14ac:dyDescent="0.2">
      <c r="A72" s="6"/>
      <c r="B72" s="6"/>
      <c r="C72" s="6"/>
      <c r="D72" s="3"/>
      <c r="E72" s="70">
        <f>IF(ATA!E72="","",ATA!E72)</f>
        <v>71</v>
      </c>
      <c r="F72" s="49">
        <f>IF(ATA!F72="","",ATA!F72)</f>
        <v>361.34550000000002</v>
      </c>
      <c r="G72" s="9">
        <f>IF(ATA!G72="","",ATA!G72)</f>
        <v>1</v>
      </c>
      <c r="H72" s="55" t="str">
        <f>IF(ATA!H72="","",ATA!H72)</f>
        <v>in-sample</v>
      </c>
      <c r="I72" s="31">
        <f>IF(AND(F71="",H71="in-sample"),"",IF(AND(Temp!fhor_indata=1,H71="out-sample",H72="out-sample"),I71,IF(AND(F72="",H71="out-sample"),"",IF(AND(Temp!optSeasCoef=0,Temp!sts_add=1),IF(H71="in-sample",IF(Q71=bigT,((pCell/bigT)*F71)+((1-(pCell/bigT))*(I71+J71)),IF(OR(F72="",COUNT($F$2:F71)&lt;=pCell),F71,((pCell/COUNT($F$2:F71))*F71)+((1-(pCell/COUNT($F$2:F71)))*(I71+J71)))),I71),IF(AND(Temp!optSeasCoef=0,Temp!sts_multp=1),IF(H71="in-sample",IF(Q71=bigT,((pCell/bigT)*F71)+((1-(pCell/bigT))*(I71*J71)),IF(OR(F72="",COUNT(F$2:$F71)&lt;=pCell),F71,((pCell/COUNT($F$2:F71))*F71)+((1-(pCell/COUNT($F$2:F71)))*(I71*J71)))),I71),IF(Temp!sts_add=1,IF(H71="in-sample",IF(Q71=bigT,((pCell/bigT)*AX71)+((1-(pCell/bigT))*(I71+J71)),IF(OR(F72="",COUNT($AX$2:AX71)&lt;=pCell),AX71,((pCell/COUNT($AX$2:AX71))*AX71)+((1-(pCell/COUNT($AX$2:AX71)))*(I71+J71)))),I71),IF(H71="in-sample",IF(Q71=bigT,((pCell/bigT)*AX71)+((1-(pCell/bigT))*(I71*J71)),IF(OR(F72="",COUNT($AX$2:AX71)&lt;=pCell),AX71,((pCell/COUNT($AX$2:AX71))*AX71)+((1-(pCell/COUNT($AX$2:AX71)))*(I71*J71)))),I71)))))))</f>
        <v>362.82734080057583</v>
      </c>
      <c r="J72" s="31">
        <f>IF(AND(F71="",H71="in-sample"),"",IF(AND(Temp!fhor_indata=1,H71="out-sample",H72="out-sample"),J71,IF(AND(F72="",H71="out-sample"),"",IF(AND(Temp!optSeasCoef=0,Temp!sts_add=1),IF(H71="in-sample",IF(Q71=bigT,((qCell/bigT)*(I72-I71))+((1-(qCell/bigT))*J71),IF(OR(F72="",COUNT($F$2:F71)&lt;=qCell),IF(COUNT($F$2:F71)=1,0,F71-F70),((qCell/COUNT($F$2:F71))*(I72-I71))+((1-(qCell/COUNT($F$2:F71)))*J71))),J71),IF(AND(Temp!optSeasCoef=0,Temp!sts_multp=1),IF(H71="in-sample",IF(Q71=bigT,((qCell/bigT)*(I72/I71))+((1-(qCell/bigT))*J71),IF(qCell=0,1,IF(OR(F72="",COUNT($F$2:F71)&lt;=qCell),IF(COUNT($F$2:F71)=1,1,F71/F70),((qCell/COUNT($F$2:F71))*(I72/I71))+((1-(qCell/COUNT($F$2:F71)))*J71)))),J71),IF(Temp!sts_add=1,IF(H71="in-sample",IF(Q71=bigT,((qCell/bigT)*(I72-I71))+((1-(qCell/bigT))*J71),IF(OR(F72="",COUNT($AX$2:AX71)&lt;=qCell),IF(COUNT($AX$2:AX71)=1,0,AX71-AX70),((qCell/COUNT($AX$2:AX71))*(I72-I71))+((1-(qCell/COUNT($AX$2:AX71)))*J71))),J71),IF(H71="in-sample",IF(Q71=bigT,((qCell/bigT)*(I72/I71))+((1-(qCell/bigT))*J71),IF(qCell=0,1,IF(OR(F72="",COUNT($AX$2:AX71)&lt;=qCell),IF(COUNT($AX$2:AX71)=1,1,AX71/AX70),((qCell/COUNT($AX$2:AX71))*(I72/I71))+((1-(qCell/COUNT($AX$2:AX71)))*J71)))),J71)))))))</f>
        <v>1.0022608585736497</v>
      </c>
      <c r="K72" s="31">
        <f>IF(H72="","",IF(AND(Temp!optSeasCoef=0,Temp!sts_add=1),IF(H72="out-sample",I72+(Q72*J72),I72+J72),IF(AND(Temp!optSeasCoef=0,Temp!sts_multp=1),IF(H72="out-sample",I72*(J72^Q72),I72*J72),IF(Temp!sts_add=1,IF(H72="out-sample",(I72+(Q72*J72))*G72,(I72+J72)*G72),IF(H72="out-sample",I72*(J72^Q72)*G72,I72*J72*G72)))))</f>
        <v>363.64764210477932</v>
      </c>
      <c r="L72" s="32">
        <f t="shared" si="9"/>
        <v>-2.3021421047793069</v>
      </c>
      <c r="M72" s="32">
        <f t="shared" si="10"/>
        <v>2.3021421047793069</v>
      </c>
      <c r="N72" s="32">
        <f t="shared" si="11"/>
        <v>5.2998582705976975</v>
      </c>
      <c r="O72" s="32">
        <f t="shared" si="12"/>
        <v>0.63306944366656481</v>
      </c>
      <c r="P72" s="32">
        <f t="shared" si="13"/>
        <v>0.63507969140116105</v>
      </c>
      <c r="Q72" s="3">
        <f>IF(AND(Temp!fhor_indata=1,F72="",H71="in-sample"),1,IF(AND(Temp!fhor_indata=1,H71="out-sample",Q71&lt;ATA!XfHor),Q71+1,IF(F72="","",IF(AND(H72="out-sample",H71="in-sample"),1,IF(AND(H72="out-sample",H71="out-sample"),Q71+1,IF(ISNUMBER(Q71),Q71+1,1))))))</f>
        <v>71</v>
      </c>
      <c r="R72" s="3">
        <f t="shared" si="7"/>
        <v>11</v>
      </c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X72" s="63">
        <f t="shared" si="8"/>
        <v>361.34550000000002</v>
      </c>
    </row>
    <row r="73" spans="1:50" s="1" customFormat="1" ht="18.75" customHeight="1" x14ac:dyDescent="0.2">
      <c r="A73" s="6"/>
      <c r="B73" s="6"/>
      <c r="C73" s="6"/>
      <c r="D73" s="3"/>
      <c r="E73" s="70">
        <f>IF(ATA!E73="","",ATA!E73)</f>
        <v>72</v>
      </c>
      <c r="F73" s="49">
        <f>IF(ATA!F73="","",ATA!F73)</f>
        <v>362.82420000000002</v>
      </c>
      <c r="G73" s="9">
        <f>IF(ATA!G73="","",ATA!G73)</f>
        <v>1</v>
      </c>
      <c r="H73" s="55" t="str">
        <f>IF(ATA!H73="","",ATA!H73)</f>
        <v>in-sample</v>
      </c>
      <c r="I73" s="31">
        <f>IF(AND(F72="",H72="in-sample"),"",IF(AND(Temp!fhor_indata=1,H72="out-sample",H73="out-sample"),I72,IF(AND(F73="",H72="out-sample"),"",IF(AND(Temp!optSeasCoef=0,Temp!sts_add=1),IF(H72="in-sample",IF(Q72=bigT,((pCell/bigT)*F72)+((1-(pCell/bigT))*(I72+J72)),IF(OR(F73="",COUNT($F$2:F72)&lt;=pCell),F72,((pCell/COUNT($F$2:F72))*F72)+((1-(pCell/COUNT($F$2:F72)))*(I72+J72)))),I72),IF(AND(Temp!optSeasCoef=0,Temp!sts_multp=1),IF(H72="in-sample",IF(Q72=bigT,((pCell/bigT)*F72)+((1-(pCell/bigT))*(I72*J72)),IF(OR(F73="",COUNT(F$2:$F72)&lt;=pCell),F72,((pCell/COUNT($F$2:F72))*F72)+((1-(pCell/COUNT($F$2:F72)))*(I72*J72)))),I72),IF(Temp!sts_add=1,IF(H72="in-sample",IF(Q72=bigT,((pCell/bigT)*AX72)+((1-(pCell/bigT))*(I72+J72)),IF(OR(F73="",COUNT($AX$2:AX72)&lt;=pCell),AX72,((pCell/COUNT($AX$2:AX72))*AX72)+((1-(pCell/COUNT($AX$2:AX72)))*(I72+J72)))),I72),IF(H72="in-sample",IF(Q72=bigT,((pCell/bigT)*AX72)+((1-(pCell/bigT))*(I72*J72)),IF(OR(F73="",COUNT($AX$2:AX72)&lt;=pCell),AX72,((pCell/COUNT($AX$2:AX72))*AX72)+((1-(pCell/COUNT($AX$2:AX72)))*(I72*J72)))),I72)))))))</f>
        <v>362.41550971067204</v>
      </c>
      <c r="J73" s="31">
        <f>IF(AND(F72="",H72="in-sample"),"",IF(AND(Temp!fhor_indata=1,H72="out-sample",H73="out-sample"),J72,IF(AND(F73="",H72="out-sample"),"",IF(AND(Temp!optSeasCoef=0,Temp!sts_add=1),IF(H72="in-sample",IF(Q72=bigT,((qCell/bigT)*(I73-I72))+((1-(qCell/bigT))*J72),IF(OR(F73="",COUNT($F$2:F72)&lt;=qCell),IF(COUNT($F$2:F72)=1,0,F72-F71),((qCell/COUNT($F$2:F72))*(I73-I72))+((1-(qCell/COUNT($F$2:F72)))*J72))),J72),IF(AND(Temp!optSeasCoef=0,Temp!sts_multp=1),IF(H72="in-sample",IF(Q72=bigT,((qCell/bigT)*(I73/I72))+((1-(qCell/bigT))*J72),IF(qCell=0,1,IF(OR(F73="",COUNT($F$2:F72)&lt;=qCell),IF(COUNT($F$2:F72)=1,1,F72/F71),((qCell/COUNT($F$2:F72))*(I73/I72))+((1-(qCell/COUNT($F$2:F72)))*J72)))),J72),IF(Temp!sts_add=1,IF(H72="in-sample",IF(Q72=bigT,((qCell/bigT)*(I73-I72))+((1-(qCell/bigT))*J72),IF(OR(F73="",COUNT($AX$2:AX72)&lt;=qCell),IF(COUNT($AX$2:AX72)=1,0,AX72-AX71),((qCell/COUNT($AX$2:AX72))*(I73-I72))+((1-(qCell/COUNT($AX$2:AX72)))*J72))),J72),IF(H72="in-sample",IF(Q72=bigT,((qCell/bigT)*(I73/I72))+((1-(qCell/bigT))*J72),IF(qCell=0,1,IF(OR(F73="",COUNT($AX$2:AX72)&lt;=qCell),IF(COUNT($AX$2:AX72)=1,1,AX72/AX71),((qCell/COUNT($AX$2:AX72))*(I73/I72))+((1-(qCell/COUNT($AX$2:AX72)))*J72)))),J72)))))))</f>
        <v>1.0017825600710202</v>
      </c>
      <c r="K73" s="31">
        <f>IF(H73="","",IF(AND(Temp!optSeasCoef=0,Temp!sts_add=1),IF(H73="out-sample",I73+(Q73*J73),I73+J73),IF(AND(Temp!optSeasCoef=0,Temp!sts_multp=1),IF(H73="out-sample",I73*(J73^Q73),I73*J73),IF(Temp!sts_add=1,IF(H73="out-sample",(I73+(Q73*J73))*G73,(I73+J73)*G73),IF(H73="out-sample",I73*(J73^Q73)*G73,I73*J73*G73)))))</f>
        <v>363.0615371274007</v>
      </c>
      <c r="L73" s="32">
        <f t="shared" si="9"/>
        <v>-0.23733712740067858</v>
      </c>
      <c r="M73" s="32">
        <f t="shared" si="10"/>
        <v>0.23733712740067858</v>
      </c>
      <c r="N73" s="32">
        <f t="shared" si="11"/>
        <v>5.6328912042805934E-2</v>
      </c>
      <c r="O73" s="32">
        <f t="shared" si="12"/>
        <v>6.5371046814412456E-2</v>
      </c>
      <c r="P73" s="32">
        <f t="shared" si="13"/>
        <v>6.539242066937688E-2</v>
      </c>
      <c r="Q73" s="3">
        <f>IF(AND(Temp!fhor_indata=1,F73="",H72="in-sample"),1,IF(AND(Temp!fhor_indata=1,H72="out-sample",Q72&lt;ATA!XfHor),Q72+1,IF(F73="","",IF(AND(H73="out-sample",H72="in-sample"),1,IF(AND(H73="out-sample",H72="out-sample"),Q72+1,IF(ISNUMBER(Q72),Q72+1,1))))))</f>
        <v>72</v>
      </c>
      <c r="R73" s="3">
        <f t="shared" si="7"/>
        <v>10</v>
      </c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X73" s="63">
        <f t="shared" si="8"/>
        <v>362.82420000000002</v>
      </c>
    </row>
    <row r="74" spans="1:50" s="1" customFormat="1" ht="18.75" customHeight="1" x14ac:dyDescent="0.2">
      <c r="A74" s="6"/>
      <c r="B74" s="6"/>
      <c r="C74" s="6"/>
      <c r="D74" s="3"/>
      <c r="E74" s="70">
        <f>IF(ATA!E74="","",ATA!E74)</f>
        <v>73</v>
      </c>
      <c r="F74" s="49">
        <f>IF(ATA!F74="","",ATA!F74)</f>
        <v>360.64305000000002</v>
      </c>
      <c r="G74" s="9">
        <f>IF(ATA!G74="","",ATA!G74)</f>
        <v>1</v>
      </c>
      <c r="H74" s="55" t="str">
        <f>IF(ATA!H74="","",ATA!H74)</f>
        <v>in-sample</v>
      </c>
      <c r="I74" s="31">
        <f>IF(AND(F73="",H73="in-sample"),"",IF(AND(Temp!fhor_indata=1,H73="out-sample",H74="out-sample"),I73,IF(AND(F74="",H73="out-sample"),"",IF(AND(Temp!optSeasCoef=0,Temp!sts_add=1),IF(H73="in-sample",IF(Q73=bigT,((pCell/bigT)*F73)+((1-(pCell/bigT))*(I73+J73)),IF(OR(F74="",COUNT($F$2:F73)&lt;=pCell),F73,((pCell/COUNT($F$2:F73))*F73)+((1-(pCell/COUNT($F$2:F73)))*(I73+J73)))),I73),IF(AND(Temp!optSeasCoef=0,Temp!sts_multp=1),IF(H73="in-sample",IF(Q73=bigT,((pCell/bigT)*F73)+((1-(pCell/bigT))*(I73*J73)),IF(OR(F74="",COUNT(F$2:$F73)&lt;=pCell),F73,((pCell/COUNT($F$2:F73))*F73)+((1-(pCell/COUNT($F$2:F73)))*(I73*J73)))),I73),IF(Temp!sts_add=1,IF(H73="in-sample",IF(Q73=bigT,((pCell/bigT)*AX73)+((1-(pCell/bigT))*(I73+J73)),IF(OR(F74="",COUNT($AX$2:AX73)&lt;=pCell),AX73,((pCell/COUNT($AX$2:AX73))*AX73)+((1-(pCell/COUNT($AX$2:AX73)))*(I73+J73)))),I73),IF(H73="in-sample",IF(Q73=bigT,((pCell/bigT)*AX73)+((1-(pCell/bigT))*(I73*J73)),IF(OR(F74="",COUNT($AX$2:AX73)&lt;=pCell),AX73,((pCell/COUNT($AX$2:AX73))*AX73)+((1-(pCell/COUNT($AX$2:AX73)))*(I73*J73)))),I73)))))))</f>
        <v>362.93627586571699</v>
      </c>
      <c r="J74" s="31">
        <f>IF(AND(F73="",H73="in-sample"),"",IF(AND(Temp!fhor_indata=1,H73="out-sample",H74="out-sample"),J73,IF(AND(F74="",H73="out-sample"),"",IF(AND(Temp!optSeasCoef=0,Temp!sts_add=1),IF(H73="in-sample",IF(Q73=bigT,((qCell/bigT)*(I74-I73))+((1-(qCell/bigT))*J73),IF(OR(F74="",COUNT($F$2:F73)&lt;=qCell),IF(COUNT($F$2:F73)=1,0,F73-F72),((qCell/COUNT($F$2:F73))*(I74-I73))+((1-(qCell/COUNT($F$2:F73)))*J73))),J73),IF(AND(Temp!optSeasCoef=0,Temp!sts_multp=1),IF(H73="in-sample",IF(Q73=bigT,((qCell/bigT)*(I74/I73))+((1-(qCell/bigT))*J73),IF(qCell=0,1,IF(OR(F74="",COUNT($F$2:F73)&lt;=qCell),IF(COUNT($F$2:F73)=1,1,F73/F72),((qCell/COUNT($F$2:F73))*(I74/I73))+((1-(qCell/COUNT($F$2:F73)))*J73)))),J73),IF(Temp!sts_add=1,IF(H73="in-sample",IF(Q73=bigT,((qCell/bigT)*(I74-I73))+((1-(qCell/bigT))*J73),IF(OR(F74="",COUNT($AX$2:AX73)&lt;=qCell),IF(COUNT($AX$2:AX73)=1,0,AX73-AX72),((qCell/COUNT($AX$2:AX73))*(I74-I73))+((1-(qCell/COUNT($AX$2:AX73)))*J73))),J73),IF(H73="in-sample",IF(Q73=bigT,((qCell/bigT)*(I74/I73))+((1-(qCell/bigT))*J73),IF(qCell=0,1,IF(OR(F74="",COUNT($AX$2:AX73)&lt;=qCell),IF(COUNT($AX$2:AX73)=1,1,AX73/AX72),((qCell/COUNT($AX$2:AX73))*(I74/I73))+((1-(qCell/COUNT($AX$2:AX73)))*J73)))),J73)))))))</f>
        <v>1.0017345560618376</v>
      </c>
      <c r="K74" s="31">
        <f>IF(H74="","",IF(AND(Temp!optSeasCoef=0,Temp!sts_add=1),IF(H74="out-sample",I74+(Q74*J74),I74+J74),IF(AND(Temp!optSeasCoef=0,Temp!sts_multp=1),IF(H74="out-sample",I74*(J74^Q74),I74*J74),IF(Temp!sts_add=1,IF(H74="out-sample",(I74+(Q74*J74))*G74,(I74+J74)*G74),IF(H74="out-sample",I74*(J74^Q74)*G74,I74*J74*G74)))))</f>
        <v>363.56580918308066</v>
      </c>
      <c r="L74" s="32">
        <f t="shared" si="9"/>
        <v>-2.9227591830806432</v>
      </c>
      <c r="M74" s="32">
        <f t="shared" si="10"/>
        <v>2.9227591830806432</v>
      </c>
      <c r="N74" s="32">
        <f t="shared" si="11"/>
        <v>8.5425212422822288</v>
      </c>
      <c r="O74" s="32">
        <f t="shared" si="12"/>
        <v>0.80391475470368845</v>
      </c>
      <c r="P74" s="32">
        <f t="shared" si="13"/>
        <v>0.80715919061734842</v>
      </c>
      <c r="Q74" s="3">
        <f>IF(AND(Temp!fhor_indata=1,F74="",H73="in-sample"),1,IF(AND(Temp!fhor_indata=1,H73="out-sample",Q73&lt;ATA!XfHor),Q73+1,IF(F74="","",IF(AND(H74="out-sample",H73="in-sample"),1,IF(AND(H74="out-sample",H73="out-sample"),Q73+1,IF(ISNUMBER(Q73),Q73+1,1))))))</f>
        <v>73</v>
      </c>
      <c r="R74" s="3">
        <f t="shared" si="7"/>
        <v>9</v>
      </c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X74" s="63">
        <f t="shared" si="8"/>
        <v>360.64305000000002</v>
      </c>
    </row>
    <row r="75" spans="1:50" s="1" customFormat="1" ht="18.75" customHeight="1" x14ac:dyDescent="0.2">
      <c r="A75" s="6"/>
      <c r="B75" s="6"/>
      <c r="C75" s="6"/>
      <c r="D75" s="3"/>
      <c r="E75" s="70">
        <f>IF(ATA!E75="","",ATA!E75)</f>
        <v>74</v>
      </c>
      <c r="F75" s="49">
        <f>IF(ATA!F75="","",ATA!F75)</f>
        <v>362.34944999999999</v>
      </c>
      <c r="G75" s="9">
        <f>IF(ATA!G75="","",ATA!G75)</f>
        <v>1</v>
      </c>
      <c r="H75" s="55" t="str">
        <f>IF(ATA!H75="","",ATA!H75)</f>
        <v>in-sample</v>
      </c>
      <c r="I75" s="31">
        <f>IF(AND(F74="",H74="in-sample"),"",IF(AND(Temp!fhor_indata=1,H74="out-sample",H75="out-sample"),I74,IF(AND(F75="",H74="out-sample"),"",IF(AND(Temp!optSeasCoef=0,Temp!sts_add=1),IF(H74="in-sample",IF(Q74=bigT,((pCell/bigT)*F74)+((1-(pCell/bigT))*(I74+J74)),IF(OR(F75="",COUNT($F$2:F74)&lt;=pCell),F74,((pCell/COUNT($F$2:F74))*F74)+((1-(pCell/COUNT($F$2:F74)))*(I74+J74)))),I74),IF(AND(Temp!optSeasCoef=0,Temp!sts_multp=1),IF(H74="in-sample",IF(Q74=bigT,((pCell/bigT)*F74)+((1-(pCell/bigT))*(I74*J74)),IF(OR(F75="",COUNT(F$2:$F74)&lt;=pCell),F74,((pCell/COUNT($F$2:F74))*F74)+((1-(pCell/COUNT($F$2:F74)))*(I74*J74)))),I74),IF(Temp!sts_add=1,IF(H74="in-sample",IF(Q74=bigT,((pCell/bigT)*AX74)+((1-(pCell/bigT))*(I74+J74)),IF(OR(F75="",COUNT($AX$2:AX74)&lt;=pCell),AX74,((pCell/COUNT($AX$2:AX74))*AX74)+((1-(pCell/COUNT($AX$2:AX74)))*(I74+J74)))),I74),IF(H74="in-sample",IF(Q74=bigT,((pCell/bigT)*AX74)+((1-(pCell/bigT))*(I74*J74)),IF(OR(F75="",COUNT($AX$2:AX74)&lt;=pCell),AX74,((pCell/COUNT($AX$2:AX74))*AX74)+((1-(pCell/COUNT($AX$2:AX74)))*(I74*J74)))),I74)))))))</f>
        <v>362.04437289599758</v>
      </c>
      <c r="J75" s="31">
        <f>IF(AND(F74="",H74="in-sample"),"",IF(AND(Temp!fhor_indata=1,H74="out-sample",H75="out-sample"),J74,IF(AND(F75="",H74="out-sample"),"",IF(AND(Temp!optSeasCoef=0,Temp!sts_add=1),IF(H74="in-sample",IF(Q74=bigT,((qCell/bigT)*(I75-I74))+((1-(qCell/bigT))*J74),IF(OR(F75="",COUNT($F$2:F74)&lt;=qCell),IF(COUNT($F$2:F74)=1,0,F74-F73),((qCell/COUNT($F$2:F74))*(I75-I74))+((1-(qCell/COUNT($F$2:F74)))*J74))),J74),IF(AND(Temp!optSeasCoef=0,Temp!sts_multp=1),IF(H74="in-sample",IF(Q74=bigT,((qCell/bigT)*(I75/I74))+((1-(qCell/bigT))*J74),IF(qCell=0,1,IF(OR(F75="",COUNT($F$2:F74)&lt;=qCell),IF(COUNT($F$2:F74)=1,1,F74/F73),((qCell/COUNT($F$2:F74))*(I75/I74))+((1-(qCell/COUNT($F$2:F74)))*J74)))),J74),IF(Temp!sts_add=1,IF(H74="in-sample",IF(Q74=bigT,((qCell/bigT)*(I75-I74))+((1-(qCell/bigT))*J74),IF(OR(F75="",COUNT($AX$2:AX74)&lt;=qCell),IF(COUNT($AX$2:AX74)=1,0,AX74-AX73),((qCell/COUNT($AX$2:AX74))*(I75-I74))+((1-(qCell/COUNT($AX$2:AX74)))*J74))),J74),IF(H74="in-sample",IF(Q74=bigT,((qCell/bigT)*(I75/I74))+((1-(qCell/bigT))*J74),IF(qCell=0,1,IF(OR(F75="",COUNT($AX$2:AX74)&lt;=qCell),IF(COUNT($AX$2:AX74)=1,1,AX74/AX73),((qCell/COUNT($AX$2:AX74))*(I75/I74))+((1-(qCell/COUNT($AX$2:AX74)))*J74)))),J74)))))))</f>
        <v>1.0011603066864059</v>
      </c>
      <c r="K75" s="31">
        <f>IF(H75="","",IF(AND(Temp!optSeasCoef=0,Temp!sts_add=1),IF(H75="out-sample",I75+(Q75*J75),I75+J75),IF(AND(Temp!optSeasCoef=0,Temp!sts_multp=1),IF(H75="out-sample",I75*(J75^Q75),I75*J75),IF(Temp!sts_add=1,IF(H75="out-sample",(I75+(Q75*J75))*G75,(I75+J75)*G75),IF(H75="out-sample",I75*(J75^Q75)*G75,I75*J75*G75)))))</f>
        <v>362.46445540264443</v>
      </c>
      <c r="L75" s="32">
        <f t="shared" si="9"/>
        <v>-0.11500540264444226</v>
      </c>
      <c r="M75" s="32">
        <f t="shared" si="10"/>
        <v>0.11500540264444226</v>
      </c>
      <c r="N75" s="32">
        <f t="shared" si="11"/>
        <v>1.3226242637410285E-2</v>
      </c>
      <c r="O75" s="32">
        <f t="shared" si="12"/>
        <v>3.1728739447482716E-2</v>
      </c>
      <c r="P75" s="32">
        <f t="shared" si="13"/>
        <v>3.1733773810687343E-2</v>
      </c>
      <c r="Q75" s="3">
        <f>IF(AND(Temp!fhor_indata=1,F75="",H74="in-sample"),1,IF(AND(Temp!fhor_indata=1,H74="out-sample",Q74&lt;ATA!XfHor),Q74+1,IF(F75="","",IF(AND(H75="out-sample",H74="in-sample"),1,IF(AND(H75="out-sample",H74="out-sample"),Q74+1,IF(ISNUMBER(Q74),Q74+1,1))))))</f>
        <v>74</v>
      </c>
      <c r="R75" s="3">
        <f t="shared" si="7"/>
        <v>8</v>
      </c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X75" s="63">
        <f t="shared" si="8"/>
        <v>362.34944999999999</v>
      </c>
    </row>
    <row r="76" spans="1:50" s="1" customFormat="1" ht="18.75" customHeight="1" x14ac:dyDescent="0.2">
      <c r="A76" s="6"/>
      <c r="B76" s="6"/>
      <c r="C76" s="6"/>
      <c r="D76" s="3"/>
      <c r="E76" s="70">
        <f>IF(ATA!E76="","",ATA!E76)</f>
        <v>75</v>
      </c>
      <c r="F76" s="49">
        <f>IF(ATA!F76="","",ATA!F76)</f>
        <v>362.77065000000005</v>
      </c>
      <c r="G76" s="9">
        <f>IF(ATA!G76="","",ATA!G76)</f>
        <v>1</v>
      </c>
      <c r="H76" s="55" t="str">
        <f>IF(ATA!H76="","",ATA!H76)</f>
        <v>in-sample</v>
      </c>
      <c r="I76" s="31">
        <f>IF(AND(F75="",H75="in-sample"),"",IF(AND(Temp!fhor_indata=1,H75="out-sample",H76="out-sample"),I75,IF(AND(F76="",H75="out-sample"),"",IF(AND(Temp!optSeasCoef=0,Temp!sts_add=1),IF(H75="in-sample",IF(Q75=bigT,((pCell/bigT)*F75)+((1-(pCell/bigT))*(I75+J75)),IF(OR(F76="",COUNT($F$2:F75)&lt;=pCell),F75,((pCell/COUNT($F$2:F75))*F75)+((1-(pCell/COUNT($F$2:F75)))*(I75+J75)))),I75),IF(AND(Temp!optSeasCoef=0,Temp!sts_multp=1),IF(H75="in-sample",IF(Q75=bigT,((pCell/bigT)*F75)+((1-(pCell/bigT))*(I75*J75)),IF(OR(F76="",COUNT(F$2:$F75)&lt;=pCell),F75,((pCell/COUNT($F$2:F75))*F75)+((1-(pCell/COUNT($F$2:F75)))*(I75*J75)))),I75),IF(Temp!sts_add=1,IF(H75="in-sample",IF(Q75=bigT,((pCell/bigT)*AX75)+((1-(pCell/bigT))*(I75+J75)),IF(OR(F76="",COUNT($AX$2:AX75)&lt;=pCell),AX75,((pCell/COUNT($AX$2:AX75))*AX75)+((1-(pCell/COUNT($AX$2:AX75)))*(I75+J75)))),I75),IF(H75="in-sample",IF(Q75=bigT,((pCell/bigT)*AX75)+((1-(pCell/bigT))*(I75*J75)),IF(OR(F76="",COUNT($AX$2:AX75)&lt;=pCell),AX75,((pCell/COUNT($AX$2:AX75))*AX75)+((1-(pCell/COUNT($AX$2:AX75)))*(I75*J75)))),I75)))))))</f>
        <v>362.40539857425944</v>
      </c>
      <c r="J76" s="31">
        <f>IF(AND(F75="",H75="in-sample"),"",IF(AND(Temp!fhor_indata=1,H75="out-sample",H76="out-sample"),J75,IF(AND(F76="",H75="out-sample"),"",IF(AND(Temp!optSeasCoef=0,Temp!sts_add=1),IF(H75="in-sample",IF(Q75=bigT,((qCell/bigT)*(I76-I75))+((1-(qCell/bigT))*J75),IF(OR(F76="",COUNT($F$2:F75)&lt;=qCell),IF(COUNT($F$2:F75)=1,0,F75-F74),((qCell/COUNT($F$2:F75))*(I76-I75))+((1-(qCell/COUNT($F$2:F75)))*J75))),J75),IF(AND(Temp!optSeasCoef=0,Temp!sts_multp=1),IF(H75="in-sample",IF(Q75=bigT,((qCell/bigT)*(I76/I75))+((1-(qCell/bigT))*J75),IF(qCell=0,1,IF(OR(F76="",COUNT($F$2:F75)&lt;=qCell),IF(COUNT($F$2:F75)=1,1,F75/F74),((qCell/COUNT($F$2:F75))*(I76/I75))+((1-(qCell/COUNT($F$2:F75)))*J75)))),J75),IF(Temp!sts_add=1,IF(H75="in-sample",IF(Q75=bigT,((qCell/bigT)*(I76-I75))+((1-(qCell/bigT))*J75),IF(OR(F76="",COUNT($AX$2:AX75)&lt;=qCell),IF(COUNT($AX$2:AX75)=1,0,AX75-AX74),((qCell/COUNT($AX$2:AX75))*(I76-I75))+((1-(qCell/COUNT($AX$2:AX75)))*J75))),J75),IF(H75="in-sample",IF(Q75=bigT,((qCell/bigT)*(I76/I75))+((1-(qCell/bigT))*J75),IF(qCell=0,1,IF(OR(F76="",COUNT($AX$2:AX75)&lt;=qCell),IF(COUNT($AX$2:AX75)=1,1,AX75/AX74),((qCell/COUNT($AX$2:AX75))*(I76/I75))+((1-(qCell/COUNT($AX$2:AX75)))*J75)))),J75)))))))</f>
        <v>1.0011382633870705</v>
      </c>
      <c r="K76" s="31">
        <f>IF(H76="","",IF(AND(Temp!optSeasCoef=0,Temp!sts_add=1),IF(H76="out-sample",I76+(Q76*J76),I76+J76),IF(AND(Temp!optSeasCoef=0,Temp!sts_multp=1),IF(H76="out-sample",I76*(J76^Q76),I76*J76),IF(Temp!sts_add=1,IF(H76="out-sample",(I76+(Q76*J76))*G76,(I76+J76)*G76),IF(H76="out-sample",I76*(J76^Q76)*G76,I76*J76*G76)))))</f>
        <v>362.81791137073321</v>
      </c>
      <c r="L76" s="32">
        <f t="shared" si="9"/>
        <v>-4.7261370733167496E-2</v>
      </c>
      <c r="M76" s="32">
        <f t="shared" si="10"/>
        <v>4.7261370733167496E-2</v>
      </c>
      <c r="N76" s="32">
        <f t="shared" si="11"/>
        <v>2.2336371635779013E-3</v>
      </c>
      <c r="O76" s="32">
        <f t="shared" si="12"/>
        <v>1.3026195579654024E-2</v>
      </c>
      <c r="P76" s="32">
        <f t="shared" si="13"/>
        <v>1.3027044043771715E-2</v>
      </c>
      <c r="Q76" s="3">
        <f>IF(AND(Temp!fhor_indata=1,F76="",H75="in-sample"),1,IF(AND(Temp!fhor_indata=1,H75="out-sample",Q75&lt;ATA!XfHor),Q75+1,IF(F76="","",IF(AND(H76="out-sample",H75="in-sample"),1,IF(AND(H76="out-sample",H75="out-sample"),Q75+1,IF(ISNUMBER(Q75),Q75+1,1))))))</f>
        <v>75</v>
      </c>
      <c r="R76" s="3">
        <f t="shared" si="7"/>
        <v>7</v>
      </c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X76" s="63">
        <f t="shared" si="8"/>
        <v>362.77065000000005</v>
      </c>
    </row>
    <row r="77" spans="1:50" s="1" customFormat="1" ht="18.75" customHeight="1" x14ac:dyDescent="0.2">
      <c r="A77" s="6"/>
      <c r="B77" s="6"/>
      <c r="C77" s="6"/>
      <c r="D77" s="3"/>
      <c r="E77" s="70">
        <f>IF(ATA!E77="","",ATA!E77)</f>
        <v>76</v>
      </c>
      <c r="F77" s="49">
        <f>IF(ATA!F77="","",ATA!F77)</f>
        <v>322.03125</v>
      </c>
      <c r="G77" s="9">
        <f>IF(ATA!G77="","",ATA!G77)</f>
        <v>1</v>
      </c>
      <c r="H77" s="55" t="str">
        <f>IF(ATA!H77="","",ATA!H77)</f>
        <v>in-sample</v>
      </c>
      <c r="I77" s="31">
        <f>IF(AND(F76="",H76="in-sample"),"",IF(AND(Temp!fhor_indata=1,H76="out-sample",H77="out-sample"),I76,IF(AND(F77="",H76="out-sample"),"",IF(AND(Temp!optSeasCoef=0,Temp!sts_add=1),IF(H76="in-sample",IF(Q76=bigT,((pCell/bigT)*F76)+((1-(pCell/bigT))*(I76+J76)),IF(OR(F77="",COUNT($F$2:F76)&lt;=pCell),F76,((pCell/COUNT($F$2:F76))*F76)+((1-(pCell/COUNT($F$2:F76)))*(I76+J76)))),I76),IF(AND(Temp!optSeasCoef=0,Temp!sts_multp=1),IF(H76="in-sample",IF(Q76=bigT,((pCell/bigT)*F76)+((1-(pCell/bigT))*(I76*J76)),IF(OR(F77="",COUNT(F$2:$F76)&lt;=pCell),F76,((pCell/COUNT($F$2:F76))*F76)+((1-(pCell/COUNT($F$2:F76)))*(I76*J76)))),I76),IF(Temp!sts_add=1,IF(H76="in-sample",IF(Q76=bigT,((pCell/bigT)*AX76)+((1-(pCell/bigT))*(I76+J76)),IF(OR(F77="",COUNT($AX$2:AX76)&lt;=pCell),AX76,((pCell/COUNT($AX$2:AX76))*AX76)+((1-(pCell/COUNT($AX$2:AX76)))*(I76+J76)))),I76),IF(H76="in-sample",IF(Q76=bigT,((pCell/bigT)*AX76)+((1-(pCell/bigT))*(I76*J76)),IF(OR(F77="",COUNT($AX$2:AX76)&lt;=pCell),AX76,((pCell/COUNT($AX$2:AX76))*AX76)+((1-(pCell/COUNT($AX$2:AX76)))*(I76*J76)))),I76)))))))</f>
        <v>362.79396560956172</v>
      </c>
      <c r="J77" s="31">
        <f>IF(AND(F76="",H76="in-sample"),"",IF(AND(Temp!fhor_indata=1,H76="out-sample",H77="out-sample"),J76,IF(AND(F77="",H76="out-sample"),"",IF(AND(Temp!optSeasCoef=0,Temp!sts_add=1),IF(H76="in-sample",IF(Q76=bigT,((qCell/bigT)*(I77-I76))+((1-(qCell/bigT))*J76),IF(OR(F77="",COUNT($F$2:F76)&lt;=qCell),IF(COUNT($F$2:F76)=1,0,F76-F75),((qCell/COUNT($F$2:F76))*(I77-I76))+((1-(qCell/COUNT($F$2:F76)))*J76))),J76),IF(AND(Temp!optSeasCoef=0,Temp!sts_multp=1),IF(H76="in-sample",IF(Q76=bigT,((qCell/bigT)*(I77/I76))+((1-(qCell/bigT))*J76),IF(qCell=0,1,IF(OR(F77="",COUNT($F$2:F76)&lt;=qCell),IF(COUNT($F$2:F76)=1,1,F76/F75),((qCell/COUNT($F$2:F76))*(I77/I76))+((1-(qCell/COUNT($F$2:F76)))*J76)))),J76),IF(Temp!sts_add=1,IF(H76="in-sample",IF(Q76=bigT,((qCell/bigT)*(I77-I76))+((1-(qCell/bigT))*J76),IF(OR(F77="",COUNT($AX$2:AX76)&lt;=qCell),IF(COUNT($AX$2:AX76)=1,0,AX76-AX75),((qCell/COUNT($AX$2:AX76))*(I77-I76))+((1-(qCell/COUNT($AX$2:AX76)))*J76))),J76),IF(H76="in-sample",IF(Q76=bigT,((qCell/bigT)*(I77/I76))+((1-(qCell/bigT))*J76),IF(qCell=0,1,IF(OR(F77="",COUNT($AX$2:AX76)&lt;=qCell),IF(COUNT($AX$2:AX76)=1,1,AX76/AX75),((qCell/COUNT($AX$2:AX76))*(I77/I76))+((1-(qCell/COUNT($AX$2:AX76)))*J76)))),J76)))))))</f>
        <v>1.0011294534516535</v>
      </c>
      <c r="K77" s="31">
        <f>IF(H77="","",IF(AND(Temp!optSeasCoef=0,Temp!sts_add=1),IF(H77="out-sample",I77+(Q77*J77),I77+J77),IF(AND(Temp!optSeasCoef=0,Temp!sts_multp=1),IF(H77="out-sample",I77*(J77^Q77),I77*J77),IF(Temp!sts_add=1,IF(H77="out-sample",(I77+(Q77*J77))*G77,(I77+J77)*G77),IF(H77="out-sample",I77*(J77^Q77)*G77,I77*J77*G77)))))</f>
        <v>363.20372450625848</v>
      </c>
      <c r="L77" s="32">
        <f t="shared" si="9"/>
        <v>-41.172474506258482</v>
      </c>
      <c r="M77" s="32">
        <f t="shared" si="10"/>
        <v>41.172474506258482</v>
      </c>
      <c r="N77" s="32">
        <f t="shared" si="11"/>
        <v>1695.1726569685045</v>
      </c>
      <c r="O77" s="32">
        <f t="shared" si="12"/>
        <v>11.335917483288096</v>
      </c>
      <c r="P77" s="32">
        <f t="shared" si="13"/>
        <v>12.017038253461898</v>
      </c>
      <c r="Q77" s="3">
        <f>IF(AND(Temp!fhor_indata=1,F77="",H76="in-sample"),1,IF(AND(Temp!fhor_indata=1,H76="out-sample",Q76&lt;ATA!XfHor),Q76+1,IF(F77="","",IF(AND(H77="out-sample",H76="in-sample"),1,IF(AND(H77="out-sample",H76="out-sample"),Q76+1,IF(ISNUMBER(Q76),Q76+1,1))))))</f>
        <v>76</v>
      </c>
      <c r="R77" s="3">
        <f t="shared" si="7"/>
        <v>6</v>
      </c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X77" s="63">
        <f t="shared" si="8"/>
        <v>322.03125</v>
      </c>
    </row>
    <row r="78" spans="1:50" s="1" customFormat="1" ht="18.75" customHeight="1" x14ac:dyDescent="0.2">
      <c r="A78" s="6"/>
      <c r="B78" s="6"/>
      <c r="C78" s="6"/>
      <c r="D78" s="3"/>
      <c r="E78" s="70">
        <f>IF(ATA!E78="","",ATA!E78)</f>
        <v>77</v>
      </c>
      <c r="F78" s="49">
        <f>IF(ATA!F78="","",ATA!F78)</f>
        <v>314.65575000000001</v>
      </c>
      <c r="G78" s="9">
        <f>IF(ATA!G78="","",ATA!G78)</f>
        <v>1</v>
      </c>
      <c r="H78" s="55" t="str">
        <f>IF(ATA!H78="","",ATA!H78)</f>
        <v>in-sample</v>
      </c>
      <c r="I78" s="31">
        <f>IF(AND(F77="",H77="in-sample"),"",IF(AND(Temp!fhor_indata=1,H77="out-sample",H78="out-sample"),I77,IF(AND(F78="",H77="out-sample"),"",IF(AND(Temp!optSeasCoef=0,Temp!sts_add=1),IF(H77="in-sample",IF(Q77=bigT,((pCell/bigT)*F77)+((1-(pCell/bigT))*(I77+J77)),IF(OR(F78="",COUNT($F$2:F77)&lt;=pCell),F77,((pCell/COUNT($F$2:F77))*F77)+((1-(pCell/COUNT($F$2:F77)))*(I77+J77)))),I77),IF(AND(Temp!optSeasCoef=0,Temp!sts_multp=1),IF(H77="in-sample",IF(Q77=bigT,((pCell/bigT)*F77)+((1-(pCell/bigT))*(I77*J77)),IF(OR(F78="",COUNT(F$2:$F77)&lt;=pCell),F77,((pCell/COUNT($F$2:F77))*F77)+((1-(pCell/COUNT($F$2:F77)))*(I77*J77)))),I77),IF(Temp!sts_add=1,IF(H77="in-sample",IF(Q77=bigT,((pCell/bigT)*AX77)+((1-(pCell/bigT))*(I77+J77)),IF(OR(F78="",COUNT($AX$2:AX77)&lt;=pCell),AX77,((pCell/COUNT($AX$2:AX77))*AX77)+((1-(pCell/COUNT($AX$2:AX77)))*(I77+J77)))),I77),IF(H77="in-sample",IF(Q77=bigT,((pCell/bigT)*AX77)+((1-(pCell/bigT))*(I77*J77)),IF(OR(F78="",COUNT($AX$2:AX77)&lt;=pCell),AX77,((pCell/COUNT($AX$2:AX77))*AX77)+((1-(pCell/COUNT($AX$2:AX77)))*(I77*J77)))),I77)))))))</f>
        <v>342.61748725312924</v>
      </c>
      <c r="J78" s="31">
        <f>IF(AND(F77="",H77="in-sample"),"",IF(AND(Temp!fhor_indata=1,H77="out-sample",H78="out-sample"),J77,IF(AND(F78="",H77="out-sample"),"",IF(AND(Temp!optSeasCoef=0,Temp!sts_add=1),IF(H77="in-sample",IF(Q77=bigT,((qCell/bigT)*(I78-I77))+((1-(qCell/bigT))*J77),IF(OR(F78="",COUNT($F$2:F77)&lt;=qCell),IF(COUNT($F$2:F77)=1,0,F77-F76),((qCell/COUNT($F$2:F77))*(I78-I77))+((1-(qCell/COUNT($F$2:F77)))*J77))),J77),IF(AND(Temp!optSeasCoef=0,Temp!sts_multp=1),IF(H77="in-sample",IF(Q77=bigT,((qCell/bigT)*(I78/I77))+((1-(qCell/bigT))*J77),IF(qCell=0,1,IF(OR(F78="",COUNT($F$2:F77)&lt;=qCell),IF(COUNT($F$2:F77)=1,1,F77/F76),((qCell/COUNT($F$2:F77))*(I78/I77))+((1-(qCell/COUNT($F$2:F77)))*J77)))),J77),IF(Temp!sts_add=1,IF(H77="in-sample",IF(Q77=bigT,((qCell/bigT)*(I78-I77))+((1-(qCell/bigT))*J77),IF(OR(F78="",COUNT($AX$2:AX77)&lt;=qCell),IF(COUNT($AX$2:AX77)=1,0,AX77-AX76),((qCell/COUNT($AX$2:AX77))*(I78-I77))+((1-(qCell/COUNT($AX$2:AX77)))*J77))),J77),IF(H77="in-sample",IF(Q77=bigT,((qCell/bigT)*(I78/I77))+((1-(qCell/bigT))*J77),IF(qCell=0,1,IF(OR(F78="",COUNT($AX$2:AX77)&lt;=qCell),IF(COUNT($AX$2:AX77)=1,1,AX77/AX76),((qCell/COUNT($AX$2:AX77))*(I78/I77))+((1-(qCell/COUNT($AX$2:AX77)))*J77)))),J77)))))))</f>
        <v>0.99366318971848433</v>
      </c>
      <c r="K78" s="31">
        <f>IF(H78="","",IF(AND(Temp!optSeasCoef=0,Temp!sts_add=1),IF(H78="out-sample",I78+(Q78*J78),I78+J78),IF(AND(Temp!optSeasCoef=0,Temp!sts_multp=1),IF(H78="out-sample",I78*(J78^Q78),I78*J78),IF(Temp!sts_add=1,IF(H78="out-sample",(I78+(Q78*J78))*G78,(I78+J78)*G78),IF(H78="out-sample",I78*(J78^Q78)*G78,I78*J78*G78)))))</f>
        <v>340.44638523727656</v>
      </c>
      <c r="L78" s="32">
        <f t="shared" si="9"/>
        <v>-25.790635237276547</v>
      </c>
      <c r="M78" s="32">
        <f t="shared" si="10"/>
        <v>25.790635237276547</v>
      </c>
      <c r="N78" s="32">
        <f t="shared" si="11"/>
        <v>665.15686594225065</v>
      </c>
      <c r="O78" s="32">
        <f t="shared" si="12"/>
        <v>7.5755350491683373</v>
      </c>
      <c r="P78" s="32">
        <f t="shared" si="13"/>
        <v>7.8737753550246747</v>
      </c>
      <c r="Q78" s="3">
        <f>IF(AND(Temp!fhor_indata=1,F78="",H77="in-sample"),1,IF(AND(Temp!fhor_indata=1,H77="out-sample",Q77&lt;ATA!XfHor),Q77+1,IF(F78="","",IF(AND(H78="out-sample",H77="in-sample"),1,IF(AND(H78="out-sample",H77="out-sample"),Q77+1,IF(ISNUMBER(Q77),Q77+1,1))))))</f>
        <v>77</v>
      </c>
      <c r="R78" s="3">
        <f t="shared" si="7"/>
        <v>5</v>
      </c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X78" s="63">
        <f t="shared" si="8"/>
        <v>314.65575000000001</v>
      </c>
    </row>
    <row r="79" spans="1:50" s="1" customFormat="1" ht="18.75" customHeight="1" x14ac:dyDescent="0.2">
      <c r="A79" s="6"/>
      <c r="B79" s="6"/>
      <c r="C79" s="6"/>
      <c r="D79" s="3"/>
      <c r="E79" s="70">
        <f>IF(ATA!E79="","",ATA!E79)</f>
        <v>78</v>
      </c>
      <c r="F79" s="49">
        <f>IF(ATA!F79="","",ATA!F79)</f>
        <v>312.74325000000005</v>
      </c>
      <c r="G79" s="9">
        <f>IF(ATA!G79="","",ATA!G79)</f>
        <v>1</v>
      </c>
      <c r="H79" s="55" t="str">
        <f>IF(ATA!H79="","",ATA!H79)</f>
        <v>in-sample</v>
      </c>
      <c r="I79" s="31">
        <f>IF(AND(F78="",H78="in-sample"),"",IF(AND(Temp!fhor_indata=1,H78="out-sample",H79="out-sample"),I78,IF(AND(F79="",H78="out-sample"),"",IF(AND(Temp!optSeasCoef=0,Temp!sts_add=1),IF(H78="in-sample",IF(Q78=bigT,((pCell/bigT)*F78)+((1-(pCell/bigT))*(I78+J78)),IF(OR(F79="",COUNT($F$2:F78)&lt;=pCell),F78,((pCell/COUNT($F$2:F78))*F78)+((1-(pCell/COUNT($F$2:F78)))*(I78+J78)))),I78),IF(AND(Temp!optSeasCoef=0,Temp!sts_multp=1),IF(H78="in-sample",IF(Q78=bigT,((pCell/bigT)*F78)+((1-(pCell/bigT))*(I78*J78)),IF(OR(F79="",COUNT(F$2:$F78)&lt;=pCell),F78,((pCell/COUNT($F$2:F78))*F78)+((1-(pCell/COUNT($F$2:F78)))*(I78*J78)))),I78),IF(Temp!sts_add=1,IF(H78="in-sample",IF(Q78=bigT,((pCell/bigT)*AX78)+((1-(pCell/bigT))*(I78+J78)),IF(OR(F79="",COUNT($AX$2:AX78)&lt;=pCell),AX78,((pCell/COUNT($AX$2:AX78))*AX78)+((1-(pCell/COUNT($AX$2:AX78)))*(I78+J78)))),I78),IF(H78="in-sample",IF(Q78=bigT,((pCell/bigT)*AX78)+((1-(pCell/bigT))*(I78*J78)),IF(OR(F79="",COUNT($AX$2:AX78)&lt;=pCell),AX78,((pCell/COUNT($AX$2:AX78))*AX78)+((1-(pCell/COUNT($AX$2:AX78)))*(I78*J78)))),I78)))))))</f>
        <v>327.71853927602319</v>
      </c>
      <c r="J79" s="31">
        <f>IF(AND(F78="",H78="in-sample"),"",IF(AND(Temp!fhor_indata=1,H78="out-sample",H79="out-sample"),J78,IF(AND(F79="",H78="out-sample"),"",IF(AND(Temp!optSeasCoef=0,Temp!sts_add=1),IF(H78="in-sample",IF(Q78=bigT,((qCell/bigT)*(I79-I78))+((1-(qCell/bigT))*J78),IF(OR(F79="",COUNT($F$2:F78)&lt;=qCell),IF(COUNT($F$2:F78)=1,0,F78-F77),((qCell/COUNT($F$2:F78))*(I79-I78))+((1-(qCell/COUNT($F$2:F78)))*J78))),J78),IF(AND(Temp!optSeasCoef=0,Temp!sts_multp=1),IF(H78="in-sample",IF(Q78=bigT,((qCell/bigT)*(I79/I78))+((1-(qCell/bigT))*J78),IF(qCell=0,1,IF(OR(F79="",COUNT($F$2:F78)&lt;=qCell),IF(COUNT($F$2:F78)=1,1,F78/F77),((qCell/COUNT($F$2:F78))*(I79/I78))+((1-(qCell/COUNT($F$2:F78)))*J78)))),J78),IF(Temp!sts_add=1,IF(H78="in-sample",IF(Q78=bigT,((qCell/bigT)*(I79-I78))+((1-(qCell/bigT))*J78),IF(OR(F79="",COUNT($AX$2:AX78)&lt;=qCell),IF(COUNT($AX$2:AX78)=1,0,AX78-AX77),((qCell/COUNT($AX$2:AX78))*(I79-I78))+((1-(qCell/COUNT($AX$2:AX78)))*J78))),J78),IF(H78="in-sample",IF(Q78=bigT,((qCell/bigT)*(I79/I78))+((1-(qCell/bigT))*J78),IF(qCell=0,1,IF(OR(F79="",COUNT($AX$2:AX78)&lt;=qCell),IF(COUNT($AX$2:AX78)=1,1,AX78/AX77),((qCell/COUNT($AX$2:AX78))*(I79/I78))+((1-(qCell/COUNT($AX$2:AX78)))*J78)))),J78)))))))</f>
        <v>0.98883866362319561</v>
      </c>
      <c r="K79" s="31">
        <f>IF(H79="","",IF(AND(Temp!optSeasCoef=0,Temp!sts_add=1),IF(H79="out-sample",I79+(Q79*J79),I79+J79),IF(AND(Temp!optSeasCoef=0,Temp!sts_multp=1),IF(H79="out-sample",I79*(J79^Q79),I79*J79),IF(Temp!sts_add=1,IF(H79="out-sample",(I79+(Q79*J79))*G79,(I79+J79)*G79),IF(H79="out-sample",I79*(J79^Q79)*G79,I79*J79*G79)))))</f>
        <v>324.0607624222485</v>
      </c>
      <c r="L79" s="32">
        <f t="shared" si="9"/>
        <v>-11.317512422248456</v>
      </c>
      <c r="M79" s="32">
        <f t="shared" si="10"/>
        <v>11.317512422248456</v>
      </c>
      <c r="N79" s="32">
        <f t="shared" si="11"/>
        <v>128.08608742774811</v>
      </c>
      <c r="O79" s="32">
        <f t="shared" si="12"/>
        <v>3.4924044298525194</v>
      </c>
      <c r="P79" s="32">
        <f t="shared" si="13"/>
        <v>3.5544727110620347</v>
      </c>
      <c r="Q79" s="3">
        <f>IF(AND(Temp!fhor_indata=1,F79="",H78="in-sample"),1,IF(AND(Temp!fhor_indata=1,H78="out-sample",Q78&lt;ATA!XfHor),Q78+1,IF(F79="","",IF(AND(H79="out-sample",H78="in-sample"),1,IF(AND(H79="out-sample",H78="out-sample"),Q78+1,IF(ISNUMBER(Q78),Q78+1,1))))))</f>
        <v>78</v>
      </c>
      <c r="R79" s="3">
        <f t="shared" si="7"/>
        <v>4</v>
      </c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X79" s="63">
        <f t="shared" si="8"/>
        <v>312.74325000000005</v>
      </c>
    </row>
    <row r="80" spans="1:50" s="1" customFormat="1" ht="18.75" customHeight="1" x14ac:dyDescent="0.2">
      <c r="A80" s="6"/>
      <c r="B80" s="6"/>
      <c r="C80" s="6"/>
      <c r="D80" s="3"/>
      <c r="E80" s="70">
        <f>IF(ATA!E80="","",ATA!E80)</f>
        <v>79</v>
      </c>
      <c r="F80" s="49">
        <f>IF(ATA!F80="","",ATA!F80)</f>
        <v>307.51695000000001</v>
      </c>
      <c r="G80" s="9">
        <f>IF(ATA!G80="","",ATA!G80)</f>
        <v>1</v>
      </c>
      <c r="H80" s="55" t="str">
        <f>IF(ATA!H80="","",ATA!H80)</f>
        <v>in-sample</v>
      </c>
      <c r="I80" s="31">
        <f>IF(AND(F79="",H79="in-sample"),"",IF(AND(Temp!fhor_indata=1,H79="out-sample",H80="out-sample"),I79,IF(AND(F80="",H79="out-sample"),"",IF(AND(Temp!optSeasCoef=0,Temp!sts_add=1),IF(H79="in-sample",IF(Q79=bigT,((pCell/bigT)*F79)+((1-(pCell/bigT))*(I79+J79)),IF(OR(F80="",COUNT($F$2:F79)&lt;=pCell),F79,((pCell/COUNT($F$2:F79))*F79)+((1-(pCell/COUNT($F$2:F79)))*(I79+J79)))),I79),IF(AND(Temp!optSeasCoef=0,Temp!sts_multp=1),IF(H79="in-sample",IF(Q79=bigT,((pCell/bigT)*F79)+((1-(pCell/bigT))*(I79*J79)),IF(OR(F80="",COUNT(F$2:$F79)&lt;=pCell),F79,((pCell/COUNT($F$2:F79))*F79)+((1-(pCell/COUNT($F$2:F79)))*(I79*J79)))),I79),IF(Temp!sts_add=1,IF(H79="in-sample",IF(Q79=bigT,((pCell/bigT)*AX79)+((1-(pCell/bigT))*(I79+J79)),IF(OR(F80="",COUNT($AX$2:AX79)&lt;=pCell),AX79,((pCell/COUNT($AX$2:AX79))*AX79)+((1-(pCell/COUNT($AX$2:AX79)))*(I79+J79)))),I79),IF(H79="in-sample",IF(Q79=bigT,((pCell/bigT)*AX79)+((1-(pCell/bigT))*(I79*J79)),IF(OR(F80="",COUNT($AX$2:AX79)&lt;=pCell),AX79,((pCell/COUNT($AX$2:AX79))*AX79)+((1-(pCell/COUNT($AX$2:AX79)))*(I79*J79)))),I79)))))))</f>
        <v>318.54710252423001</v>
      </c>
      <c r="J80" s="31">
        <f>IF(AND(F79="",H79="in-sample"),"",IF(AND(Temp!fhor_indata=1,H79="out-sample",H80="out-sample"),J79,IF(AND(F80="",H79="out-sample"),"",IF(AND(Temp!optSeasCoef=0,Temp!sts_add=1),IF(H79="in-sample",IF(Q79=bigT,((qCell/bigT)*(I80-I79))+((1-(qCell/bigT))*J79),IF(OR(F80="",COUNT($F$2:F79)&lt;=qCell),IF(COUNT($F$2:F79)=1,0,F79-F78),((qCell/COUNT($F$2:F79))*(I80-I79))+((1-(qCell/COUNT($F$2:F79)))*J79))),J79),IF(AND(Temp!optSeasCoef=0,Temp!sts_multp=1),IF(H79="in-sample",IF(Q79=bigT,((qCell/bigT)*(I80/I79))+((1-(qCell/bigT))*J79),IF(qCell=0,1,IF(OR(F80="",COUNT($F$2:F79)&lt;=qCell),IF(COUNT($F$2:F79)=1,1,F79/F78),((qCell/COUNT($F$2:F79))*(I80/I79))+((1-(qCell/COUNT($F$2:F79)))*J79)))),J79),IF(Temp!sts_add=1,IF(H79="in-sample",IF(Q79=bigT,((qCell/bigT)*(I80-I79))+((1-(qCell/bigT))*J79),IF(OR(F80="",COUNT($AX$2:AX79)&lt;=qCell),IF(COUNT($AX$2:AX79)=1,0,AX79-AX78),((qCell/COUNT($AX$2:AX79))*(I80-I79))+((1-(qCell/COUNT($AX$2:AX79)))*J79))),J79),IF(H79="in-sample",IF(Q79=bigT,((qCell/bigT)*(I80/I79))+((1-(qCell/bigT))*J79),IF(qCell=0,1,IF(OR(F80="",COUNT($AX$2:AX79)&lt;=qCell),IF(COUNT($AX$2:AX79)=1,1,AX79/AX78),((qCell/COUNT($AX$2:AX79))*(I80/I79))+((1-(qCell/COUNT($AX$2:AX79)))*J79)))),J79)))))))</f>
        <v>0.98668169235246272</v>
      </c>
      <c r="K80" s="31">
        <f>IF(H80="","",IF(AND(Temp!optSeasCoef=0,Temp!sts_add=1),IF(H80="out-sample",I80+(Q80*J80),I80+J80),IF(AND(Temp!optSeasCoef=0,Temp!sts_multp=1),IF(H80="out-sample",I80*(J80^Q80),I80*J80),IF(Temp!sts_add=1,IF(H80="out-sample",(I80+(Q80*J80))*G80,(I80+J80)*G80),IF(H80="out-sample",I80*(J80^Q80)*G80,I80*J80*G80)))))</f>
        <v>314.3045942125807</v>
      </c>
      <c r="L80" s="32">
        <f t="shared" si="9"/>
        <v>-6.7876442125806875</v>
      </c>
      <c r="M80" s="32">
        <f t="shared" si="10"/>
        <v>6.7876442125806875</v>
      </c>
      <c r="N80" s="32">
        <f t="shared" si="11"/>
        <v>46.072113956580104</v>
      </c>
      <c r="O80" s="32">
        <f t="shared" si="12"/>
        <v>2.1595752456579898</v>
      </c>
      <c r="P80" s="32">
        <f t="shared" si="13"/>
        <v>2.1831486141818885</v>
      </c>
      <c r="Q80" s="3">
        <f>IF(AND(Temp!fhor_indata=1,F80="",H79="in-sample"),1,IF(AND(Temp!fhor_indata=1,H79="out-sample",Q79&lt;ATA!XfHor),Q79+1,IF(F80="","",IF(AND(H80="out-sample",H79="in-sample"),1,IF(AND(H80="out-sample",H79="out-sample"),Q79+1,IF(ISNUMBER(Q79),Q79+1,1))))))</f>
        <v>79</v>
      </c>
      <c r="R80" s="3">
        <f t="shared" si="7"/>
        <v>3</v>
      </c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X80" s="63">
        <f t="shared" si="8"/>
        <v>307.51695000000001</v>
      </c>
    </row>
    <row r="81" spans="1:50" s="1" customFormat="1" ht="18.75" customHeight="1" x14ac:dyDescent="0.2">
      <c r="A81" s="6"/>
      <c r="B81" s="6"/>
      <c r="C81" s="6"/>
      <c r="D81" s="3"/>
      <c r="E81" s="70">
        <f>IF(ATA!E81="","",ATA!E81)</f>
        <v>80</v>
      </c>
      <c r="F81" s="49">
        <f>IF(ATA!F81="","",ATA!F81)</f>
        <v>304.86600000000004</v>
      </c>
      <c r="G81" s="9">
        <f>IF(ATA!G81="","",ATA!G81)</f>
        <v>1</v>
      </c>
      <c r="H81" s="55" t="str">
        <f>IF(ATA!H81="","",ATA!H81)</f>
        <v>in-sample</v>
      </c>
      <c r="I81" s="31">
        <f>IF(AND(F80="",H80="in-sample"),"",IF(AND(Temp!fhor_indata=1,H80="out-sample",H81="out-sample"),I80,IF(AND(F81="",H80="out-sample"),"",IF(AND(Temp!optSeasCoef=0,Temp!sts_add=1),IF(H80="in-sample",IF(Q80=bigT,((pCell/bigT)*F80)+((1-(pCell/bigT))*(I80+J80)),IF(OR(F81="",COUNT($F$2:F80)&lt;=pCell),F80,((pCell/COUNT($F$2:F80))*F80)+((1-(pCell/COUNT($F$2:F80)))*(I80+J80)))),I80),IF(AND(Temp!optSeasCoef=0,Temp!sts_multp=1),IF(H80="in-sample",IF(Q80=bigT,((pCell/bigT)*F80)+((1-(pCell/bigT))*(I80*J80)),IF(OR(F81="",COUNT(F$2:$F80)&lt;=pCell),F80,((pCell/COUNT($F$2:F80))*F80)+((1-(pCell/COUNT($F$2:F80)))*(I80*J80)))),I80),IF(Temp!sts_add=1,IF(H80="in-sample",IF(Q80=bigT,((pCell/bigT)*AX80)+((1-(pCell/bigT))*(I80+J80)),IF(OR(F81="",COUNT($AX$2:AX80)&lt;=pCell),AX80,((pCell/COUNT($AX$2:AX80))*AX80)+((1-(pCell/COUNT($AX$2:AX80)))*(I80+J80)))),I80),IF(H80="in-sample",IF(Q80=bigT,((pCell/bigT)*AX80)+((1-(pCell/bigT))*(I80*J80)),IF(OR(F81="",COUNT($AX$2:AX80)&lt;=pCell),AX80,((pCell/COUNT($AX$2:AX80))*AX80)+((1-(pCell/COUNT($AX$2:AX80)))*(I80*J80)))),I80)))))))</f>
        <v>311.03965142678237</v>
      </c>
      <c r="J81" s="31">
        <f>IF(AND(F80="",H80="in-sample"),"",IF(AND(Temp!fhor_indata=1,H80="out-sample",H81="out-sample"),J80,IF(AND(F81="",H80="out-sample"),"",IF(AND(Temp!optSeasCoef=0,Temp!sts_add=1),IF(H80="in-sample",IF(Q80=bigT,((qCell/bigT)*(I81-I80))+((1-(qCell/bigT))*J80),IF(OR(F81="",COUNT($F$2:F80)&lt;=qCell),IF(COUNT($F$2:F80)=1,0,F80-F79),((qCell/COUNT($F$2:F80))*(I81-I80))+((1-(qCell/COUNT($F$2:F80)))*J80))),J80),IF(AND(Temp!optSeasCoef=0,Temp!sts_multp=1),IF(H80="in-sample",IF(Q80=bigT,((qCell/bigT)*(I81/I80))+((1-(qCell/bigT))*J80),IF(qCell=0,1,IF(OR(F81="",COUNT($F$2:F80)&lt;=qCell),IF(COUNT($F$2:F80)=1,1,F80/F79),((qCell/COUNT($F$2:F80))*(I81/I80))+((1-(qCell/COUNT($F$2:F80)))*J80)))),J80),IF(Temp!sts_add=1,IF(H80="in-sample",IF(Q80=bigT,((qCell/bigT)*(I81-I80))+((1-(qCell/bigT))*J80),IF(OR(F81="",COUNT($AX$2:AX80)&lt;=qCell),IF(COUNT($AX$2:AX80)=1,0,AX80-AX79),((qCell/COUNT($AX$2:AX80))*(I81-I80))+((1-(qCell/COUNT($AX$2:AX80)))*J80))),J80),IF(H80="in-sample",IF(Q80=bigT,((qCell/bigT)*(I81/I80))+((1-(qCell/bigT))*J80),IF(qCell=0,1,IF(OR(F81="",COUNT($AX$2:AX80)&lt;=qCell),IF(COUNT($AX$2:AX80)=1,1,AX80/AX79),((qCell/COUNT($AX$2:AX80))*(I81/I80))+((1-(qCell/COUNT($AX$2:AX80)))*J80)))),J80)))))))</f>
        <v>0.98538428957070279</v>
      </c>
      <c r="K81" s="31">
        <f>IF(H81="","",IF(AND(Temp!optSeasCoef=0,Temp!sts_add=1),IF(H81="out-sample",I81+(Q81*J81),I81+J81),IF(AND(Temp!optSeasCoef=0,Temp!sts_multp=1),IF(H81="out-sample",I81*(J81^Q81),I81*J81),IF(Temp!sts_add=1,IF(H81="out-sample",(I81+(Q81*J81))*G81,(I81+J81)*G81),IF(H81="out-sample",I81*(J81^Q81)*G81,I81*J81*G81)))))</f>
        <v>306.49358594949899</v>
      </c>
      <c r="L81" s="32">
        <f t="shared" si="9"/>
        <v>-1.6275859494989504</v>
      </c>
      <c r="M81" s="32">
        <f t="shared" si="10"/>
        <v>1.6275859494989504</v>
      </c>
      <c r="N81" s="32">
        <f t="shared" si="11"/>
        <v>2.6490360230064001</v>
      </c>
      <c r="O81" s="32">
        <f t="shared" si="12"/>
        <v>0.53103426111081098</v>
      </c>
      <c r="P81" s="32">
        <f t="shared" si="13"/>
        <v>0.53244800176680185</v>
      </c>
      <c r="Q81" s="3">
        <f>IF(AND(Temp!fhor_indata=1,F81="",H80="in-sample"),1,IF(AND(Temp!fhor_indata=1,H80="out-sample",Q80&lt;ATA!XfHor),Q80+1,IF(F81="","",IF(AND(H81="out-sample",H80="in-sample"),1,IF(AND(H81="out-sample",H80="out-sample"),Q80+1,IF(ISNUMBER(Q80),Q80+1,1))))))</f>
        <v>80</v>
      </c>
      <c r="R81" s="3">
        <f t="shared" si="7"/>
        <v>2</v>
      </c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X81" s="63">
        <f t="shared" si="8"/>
        <v>304.86600000000004</v>
      </c>
    </row>
    <row r="82" spans="1:50" s="1" customFormat="1" ht="18.75" customHeight="1" x14ac:dyDescent="0.2">
      <c r="A82" s="6"/>
      <c r="B82" s="6"/>
      <c r="C82" s="6"/>
      <c r="D82" s="3"/>
      <c r="E82" s="70">
        <f>IF(ATA!E82="","",ATA!E82)</f>
        <v>81</v>
      </c>
      <c r="F82" s="49">
        <f>IF(ATA!F82="","",ATA!F82)</f>
        <v>301.73175000000003</v>
      </c>
      <c r="G82" s="9">
        <f>IF(ATA!G82="","",ATA!G82)</f>
        <v>1</v>
      </c>
      <c r="H82" s="55" t="str">
        <f>IF(ATA!H82="","",ATA!H82)</f>
        <v>in-sample</v>
      </c>
      <c r="I82" s="31">
        <f>IF(AND(F81="",H81="in-sample"),"",IF(AND(Temp!fhor_indata=1,H81="out-sample",H82="out-sample"),I81,IF(AND(F82="",H81="out-sample"),"",IF(AND(Temp!optSeasCoef=0,Temp!sts_add=1),IF(H81="in-sample",IF(Q81=bigT,((pCell/bigT)*F81)+((1-(pCell/bigT))*(I81+J81)),IF(OR(F82="",COUNT($F$2:F81)&lt;=pCell),F81,((pCell/COUNT($F$2:F81))*F81)+((1-(pCell/COUNT($F$2:F81)))*(I81+J81)))),I81),IF(AND(Temp!optSeasCoef=0,Temp!sts_multp=1),IF(H81="in-sample",IF(Q81=bigT,((pCell/bigT)*F81)+((1-(pCell/bigT))*(I81*J81)),IF(OR(F82="",COUNT(F$2:$F81)&lt;=pCell),F81,((pCell/COUNT($F$2:F81))*F81)+((1-(pCell/COUNT($F$2:F81)))*(I81*J81)))),I81),IF(Temp!sts_add=1,IF(H81="in-sample",IF(Q81=bigT,((pCell/bigT)*AX81)+((1-(pCell/bigT))*(I81+J81)),IF(OR(F82="",COUNT($AX$2:AX81)&lt;=pCell),AX81,((pCell/COUNT($AX$2:AX81))*AX81)+((1-(pCell/COUNT($AX$2:AX81)))*(I81+J81)))),I81),IF(H81="in-sample",IF(Q81=bigT,((pCell/bigT)*AX81)+((1-(pCell/bigT))*(I81*J81)),IF(OR(F82="",COUNT($AX$2:AX81)&lt;=pCell),AX81,((pCell/COUNT($AX$2:AX81))*AX81)+((1-(pCell/COUNT($AX$2:AX81)))*(I81*J81)))),I81)))))))</f>
        <v>305.72048262348699</v>
      </c>
      <c r="J82" s="31">
        <f>IF(AND(F81="",H81="in-sample"),"",IF(AND(Temp!fhor_indata=1,H81="out-sample",H82="out-sample"),J81,IF(AND(F82="",H81="out-sample"),"",IF(AND(Temp!optSeasCoef=0,Temp!sts_add=1),IF(H81="in-sample",IF(Q81=bigT,((qCell/bigT)*(I82-I81))+((1-(qCell/bigT))*J81),IF(OR(F82="",COUNT($F$2:F81)&lt;=qCell),IF(COUNT($F$2:F81)=1,0,F81-F80),((qCell/COUNT($F$2:F81))*(I82-I81))+((1-(qCell/COUNT($F$2:F81)))*J81))),J81),IF(AND(Temp!optSeasCoef=0,Temp!sts_multp=1),IF(H81="in-sample",IF(Q81=bigT,((qCell/bigT)*(I82/I81))+((1-(qCell/bigT))*J81),IF(qCell=0,1,IF(OR(F82="",COUNT($F$2:F81)&lt;=qCell),IF(COUNT($F$2:F81)=1,1,F81/F80),((qCell/COUNT($F$2:F81))*(I82/I81))+((1-(qCell/COUNT($F$2:F81)))*J81)))),J81),IF(Temp!sts_add=1,IF(H81="in-sample",IF(Q81=bigT,((qCell/bigT)*(I82-I81))+((1-(qCell/bigT))*J81),IF(OR(F82="",COUNT($AX$2:AX81)&lt;=qCell),IF(COUNT($AX$2:AX81)=1,0,AX81-AX80),((qCell/COUNT($AX$2:AX81))*(I82-I81))+((1-(qCell/COUNT($AX$2:AX81)))*J81))),J81),IF(H81="in-sample",IF(Q81=bigT,((qCell/bigT)*(I82/I81))+((1-(qCell/bigT))*J81),IF(qCell=0,1,IF(OR(F82="",COUNT($AX$2:AX81)&lt;=qCell),IF(COUNT($AX$2:AX81)=1,1,AX81/AX80),((qCell/COUNT($AX$2:AX81))*(I82/I81))+((1-(qCell/COUNT($AX$2:AX81)))*J81)))),J81)))))))</f>
        <v>0.98507359633494262</v>
      </c>
      <c r="K82" s="31">
        <f>IF(H82="","",IF(AND(Temp!optSeasCoef=0,Temp!sts_add=1),IF(H82="out-sample",I82+(Q82*J82),I82+J82),IF(AND(Temp!optSeasCoef=0,Temp!sts_multp=1),IF(H82="out-sample",I82*(J82^Q82),I82*J82),IF(Temp!sts_add=1,IF(H82="out-sample",(I82+(Q82*J82))*G82,(I82+J82)*G82),IF(H82="out-sample",I82*(J82^Q82)*G82,I82*J82*G82)))))</f>
        <v>301.15717529117268</v>
      </c>
      <c r="L82" s="32">
        <f t="shared" si="9"/>
        <v>0.57457470882735606</v>
      </c>
      <c r="M82" s="32">
        <f t="shared" si="10"/>
        <v>0.57457470882735606</v>
      </c>
      <c r="N82" s="32">
        <f t="shared" si="11"/>
        <v>0.33013609602404098</v>
      </c>
      <c r="O82" s="32">
        <f t="shared" si="12"/>
        <v>0.19078898195662469</v>
      </c>
      <c r="P82" s="32">
        <f t="shared" si="13"/>
        <v>0.19060715323302982</v>
      </c>
      <c r="Q82" s="3">
        <f>IF(AND(Temp!fhor_indata=1,F82="",H81="in-sample"),1,IF(AND(Temp!fhor_indata=1,H81="out-sample",Q81&lt;ATA!XfHor),Q81+1,IF(F82="","",IF(AND(H82="out-sample",H81="in-sample"),1,IF(AND(H82="out-sample",H81="out-sample"),Q81+1,IF(ISNUMBER(Q81),Q81+1,1))))))</f>
        <v>81</v>
      </c>
      <c r="R82" s="3">
        <f t="shared" si="7"/>
        <v>1</v>
      </c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X82" s="63">
        <f t="shared" si="8"/>
        <v>301.73175000000003</v>
      </c>
    </row>
    <row r="83" spans="1:50" s="1" customFormat="1" ht="18.75" customHeight="1" x14ac:dyDescent="0.2">
      <c r="A83" s="6"/>
      <c r="B83" s="6"/>
      <c r="C83" s="6"/>
      <c r="D83" s="3"/>
      <c r="E83" s="70">
        <f>IF(ATA!E83="","",ATA!E83)</f>
        <v>82</v>
      </c>
      <c r="F83" s="49">
        <f>IF(ATA!F83="","",ATA!F83)</f>
        <v>300.62385000000006</v>
      </c>
      <c r="G83" s="9">
        <f>IF(ATA!G83="","",ATA!G83)</f>
        <v>1</v>
      </c>
      <c r="H83" s="55" t="str">
        <f>IF(ATA!H83="","",ATA!H83)</f>
        <v>in-sample</v>
      </c>
      <c r="I83" s="31">
        <f>IF(AND(F82="",H82="in-sample"),"",IF(AND(Temp!fhor_indata=1,H82="out-sample",H83="out-sample"),I82,IF(AND(F83="",H82="out-sample"),"",IF(AND(Temp!optSeasCoef=0,Temp!sts_add=1),IF(H82="in-sample",IF(Q82=bigT,((pCell/bigT)*F82)+((1-(pCell/bigT))*(I82+J82)),IF(OR(F83="",COUNT($F$2:F82)&lt;=pCell),F82,((pCell/COUNT($F$2:F82))*F82)+((1-(pCell/COUNT($F$2:F82)))*(I82+J82)))),I82),IF(AND(Temp!optSeasCoef=0,Temp!sts_multp=1),IF(H82="in-sample",IF(Q82=bigT,((pCell/bigT)*F82)+((1-(pCell/bigT))*(I82*J82)),IF(OR(F83="",COUNT(F$2:$F82)&lt;=pCell),F82,((pCell/COUNT($F$2:F82))*F82)+((1-(pCell/COUNT($F$2:F82)))*(I82*J82)))),I82),IF(Temp!sts_add=1,IF(H82="in-sample",IF(Q82=bigT,((pCell/bigT)*AX82)+((1-(pCell/bigT))*(I82+J82)),IF(OR(F83="",COUNT($AX$2:AX82)&lt;=pCell),AX82,((pCell/COUNT($AX$2:AX82))*AX82)+((1-(pCell/COUNT($AX$2:AX82)))*(I82+J82)))),I82),IF(H82="in-sample",IF(Q82=bigT,((pCell/bigT)*AX82)+((1-(pCell/bigT))*(I82*J82)),IF(OR(F83="",COUNT($AX$2:AX82)&lt;=pCell),AX82,((pCell/COUNT($AX$2:AX82))*AX82)+((1-(pCell/COUNT($AX$2:AX82)))*(I82*J82)))),I82)))))))</f>
        <v>301.42672885827687</v>
      </c>
      <c r="J83" s="31">
        <f>IF(AND(F82="",H82="in-sample"),"",IF(AND(Temp!fhor_indata=1,H82="out-sample",H83="out-sample"),J82,IF(AND(F83="",H82="out-sample"),"",IF(AND(Temp!optSeasCoef=0,Temp!sts_add=1),IF(H82="in-sample",IF(Q82=bigT,((qCell/bigT)*(I83-I82))+((1-(qCell/bigT))*J82),IF(OR(F83="",COUNT($F$2:F82)&lt;=qCell),IF(COUNT($F$2:F82)=1,0,F82-F81),((qCell/COUNT($F$2:F82))*(I83-I82))+((1-(qCell/COUNT($F$2:F82)))*J82))),J82),IF(AND(Temp!optSeasCoef=0,Temp!sts_multp=1),IF(H82="in-sample",IF(Q82=bigT,((qCell/bigT)*(I83/I82))+((1-(qCell/bigT))*J82),IF(qCell=0,1,IF(OR(F83="",COUNT($F$2:F82)&lt;=qCell),IF(COUNT($F$2:F82)=1,1,F82/F81),((qCell/COUNT($F$2:F82))*(I83/I82))+((1-(qCell/COUNT($F$2:F82)))*J82)))),J82),IF(Temp!sts_add=1,IF(H82="in-sample",IF(Q82=bigT,((qCell/bigT)*(I83-I82))+((1-(qCell/bigT))*J82),IF(OR(F83="",COUNT($AX$2:AX82)&lt;=qCell),IF(COUNT($AX$2:AX82)=1,0,AX82-AX81),((qCell/COUNT($AX$2:AX82))*(I83-I82))+((1-(qCell/COUNT($AX$2:AX82)))*J82))),J82),IF(H82="in-sample",IF(Q82=bigT,((qCell/bigT)*(I83/I82))+((1-(qCell/bigT))*J82),IF(qCell=0,1,IF(OR(F83="",COUNT($AX$2:AX82)&lt;=qCell),IF(COUNT($AX$2:AX82)=1,1,AX82/AX81),((qCell/COUNT($AX$2:AX82))*(I83/I82))+((1-(qCell/COUNT($AX$2:AX82)))*J82)))),J82)))))))</f>
        <v>0.98518244811312716</v>
      </c>
      <c r="K83" s="31">
        <f>IF(H83="","",IF(AND(Temp!optSeasCoef=0,Temp!sts_add=1),IF(H83="out-sample",I83+(Q83*J83),I83+J83),IF(AND(Temp!optSeasCoef=0,Temp!sts_multp=1),IF(H83="out-sample",I83*(J83^Q83),I83*J83),IF(Temp!sts_add=1,IF(H83="out-sample",(I83+(Q83*J83))*G83,(I83+J83)*G83),IF(H83="out-sample",I83*(J83^Q83)*G83,I83*J83*G83)))))</f>
        <v>296.96032266332901</v>
      </c>
      <c r="L83" s="32">
        <f t="shared" si="9"/>
        <v>3.6635273366710521</v>
      </c>
      <c r="M83" s="32">
        <f t="shared" si="10"/>
        <v>3.6635273366710521</v>
      </c>
      <c r="N83" s="32">
        <f t="shared" si="11"/>
        <v>13.421432546536092</v>
      </c>
      <c r="O83" s="32">
        <f t="shared" si="12"/>
        <v>1.2336756991015532</v>
      </c>
      <c r="P83" s="32">
        <f t="shared" si="13"/>
        <v>1.2261125726751916</v>
      </c>
      <c r="Q83" s="3">
        <f>IF(AND(Temp!fhor_indata=1,F83="",H82="in-sample"),1,IF(AND(Temp!fhor_indata=1,H82="out-sample",Q82&lt;ATA!XfHor),Q82+1,IF(F83="","",IF(AND(H83="out-sample",H82="in-sample"),1,IF(AND(H83="out-sample",H82="out-sample"),Q82+1,IF(ISNUMBER(Q82),Q82+1,1))))))</f>
        <v>82</v>
      </c>
      <c r="R83" s="3">
        <f t="shared" si="7"/>
        <v>0</v>
      </c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X83" s="63">
        <f t="shared" si="8"/>
        <v>300.62385000000006</v>
      </c>
    </row>
    <row r="84" spans="1:50" s="1" customFormat="1" ht="18.75" customHeight="1" x14ac:dyDescent="0.2">
      <c r="A84" s="6"/>
      <c r="B84" s="6"/>
      <c r="C84" s="6"/>
      <c r="D84" s="3"/>
      <c r="E84" s="70">
        <f>IF(ATA!E84="","",ATA!E84)</f>
        <v>1</v>
      </c>
      <c r="F84" s="49">
        <f>IF(ATA!F84="","",ATA!F84)</f>
        <v>303.8193</v>
      </c>
      <c r="G84" s="9">
        <f>IF(ATA!G84="","",ATA!G84)</f>
        <v>1</v>
      </c>
      <c r="H84" s="55" t="str">
        <f>IF(ATA!H84="","",ATA!H84)</f>
        <v>out-sample</v>
      </c>
      <c r="I84" s="31">
        <f>IF(AND(F83="",H83="in-sample"),"",IF(AND(Temp!fhor_indata=1,H83="out-sample",H84="out-sample"),I83,IF(AND(F84="",H83="out-sample"),"",IF(AND(Temp!optSeasCoef=0,Temp!sts_add=1),IF(H83="in-sample",IF(Q83=bigT,((pCell/bigT)*F83)+((1-(pCell/bigT))*(I83+J83)),IF(OR(F84="",COUNT($F$2:F83)&lt;=pCell),F83,((pCell/COUNT($F$2:F83))*F83)+((1-(pCell/COUNT($F$2:F83)))*(I83+J83)))),I83),IF(AND(Temp!optSeasCoef=0,Temp!sts_multp=1),IF(H83="in-sample",IF(Q83=bigT,((pCell/bigT)*F83)+((1-(pCell/bigT))*(I83*J83)),IF(OR(F84="",COUNT(F$2:$F83)&lt;=pCell),F83,((pCell/COUNT($F$2:F83))*F83)+((1-(pCell/COUNT($F$2:F83)))*(I83*J83)))),I83),IF(Temp!sts_add=1,IF(H83="in-sample",IF(Q83=bigT,((pCell/bigT)*AX83)+((1-(pCell/bigT))*(I83+J83)),IF(OR(F84="",COUNT($AX$2:AX83)&lt;=pCell),AX83,((pCell/COUNT($AX$2:AX83))*AX83)+((1-(pCell/COUNT($AX$2:AX83)))*(I83+J83)))),I83),IF(H83="in-sample",IF(Q83=bigT,((pCell/bigT)*AX83)+((1-(pCell/bigT))*(I83*J83)),IF(OR(F84="",COUNT($AX$2:AX83)&lt;=pCell),AX83,((pCell/COUNT($AX$2:AX83))*AX83)+((1-(pCell/COUNT($AX$2:AX83)))*(I83*J83)))),I83)))))))</f>
        <v>298.65805484373755</v>
      </c>
      <c r="J84" s="31">
        <f>IF(AND(F83="",H83="in-sample"),"",IF(AND(Temp!fhor_indata=1,H83="out-sample",H84="out-sample"),J83,IF(AND(F84="",H83="out-sample"),"",IF(AND(Temp!optSeasCoef=0,Temp!sts_add=1),IF(H83="in-sample",IF(Q83=bigT,((qCell/bigT)*(I84-I83))+((1-(qCell/bigT))*J83),IF(OR(F84="",COUNT($F$2:F83)&lt;=qCell),IF(COUNT($F$2:F83)=1,0,F83-F82),((qCell/COUNT($F$2:F83))*(I84-I83))+((1-(qCell/COUNT($F$2:F83)))*J83))),J83),IF(AND(Temp!optSeasCoef=0,Temp!sts_multp=1),IF(H83="in-sample",IF(Q83=bigT,((qCell/bigT)*(I84/I83))+((1-(qCell/bigT))*J83),IF(qCell=0,1,IF(OR(F84="",COUNT($F$2:F83)&lt;=qCell),IF(COUNT($F$2:F83)=1,1,F83/F82),((qCell/COUNT($F$2:F83))*(I84/I83))+((1-(qCell/COUNT($F$2:F83)))*J83)))),J83),IF(Temp!sts_add=1,IF(H83="in-sample",IF(Q83=bigT,((qCell/bigT)*(I84-I83))+((1-(qCell/bigT))*J83),IF(OR(F84="",COUNT($AX$2:AX83)&lt;=qCell),IF(COUNT($AX$2:AX83)=1,0,AX83-AX82),((qCell/COUNT($AX$2:AX83))*(I84-I83))+((1-(qCell/COUNT($AX$2:AX83)))*J83))),J83),IF(H83="in-sample",IF(Q83=bigT,((qCell/bigT)*(I84/I83))+((1-(qCell/bigT))*J83),IF(qCell=0,1,IF(OR(F84="",COUNT($AX$2:AX83)&lt;=qCell),IF(COUNT($AX$2:AX83)=1,1,AX83/AX82),((qCell/COUNT($AX$2:AX83))*(I84/I83))+((1-(qCell/COUNT($AX$2:AX83)))*J83)))),J83)))))))</f>
        <v>0.98586931656235244</v>
      </c>
      <c r="K84" s="31">
        <f>IF(H84="","",IF(AND(Temp!optSeasCoef=0,Temp!sts_add=1),IF(H84="out-sample",I84+(Q84*J84),I84+J84),IF(AND(Temp!optSeasCoef=0,Temp!sts_multp=1),IF(H84="out-sample",I84*(J84^Q84),I84*J84),IF(Temp!sts_add=1,IF(H84="out-sample",(I84+(Q84*J84))*G84,(I84+J84)*G84),IF(H84="out-sample",I84*(J84^Q84)*G84,I84*J84*G84)))))</f>
        <v>294.43781241463711</v>
      </c>
      <c r="L84" s="32">
        <f t="shared" si="9"/>
        <v>9.3814875853628905</v>
      </c>
      <c r="M84" s="32">
        <f t="shared" si="10"/>
        <v>9.3814875853628905</v>
      </c>
      <c r="N84" s="32">
        <f t="shared" si="11"/>
        <v>88.012309314318031</v>
      </c>
      <c r="O84" s="32">
        <f t="shared" si="12"/>
        <v>3.1862373614403734</v>
      </c>
      <c r="P84" s="32">
        <f t="shared" si="13"/>
        <v>3.1362728133721927</v>
      </c>
      <c r="Q84" s="3">
        <f>IF(AND(Temp!fhor_indata=1,F84="",H83="in-sample"),1,IF(AND(Temp!fhor_indata=1,H83="out-sample",Q83&lt;ATA!XfHor),Q83+1,IF(F84="","",IF(AND(H84="out-sample",H83="in-sample"),1,IF(AND(H84="out-sample",H83="out-sample"),Q83+1,IF(ISNUMBER(Q83),Q83+1,1))))))</f>
        <v>1</v>
      </c>
      <c r="R84" s="3">
        <f t="shared" si="7"/>
        <v>81</v>
      </c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X84" s="63">
        <f t="shared" si="8"/>
        <v>303.8193</v>
      </c>
    </row>
    <row r="85" spans="1:50" s="1" customFormat="1" ht="18.75" customHeight="1" x14ac:dyDescent="0.2">
      <c r="A85" s="6"/>
      <c r="B85" s="6"/>
      <c r="C85" s="6"/>
      <c r="D85" s="3"/>
      <c r="E85" s="70">
        <f>IF(ATA!E85="","",ATA!E85)</f>
        <v>2</v>
      </c>
      <c r="F85" s="49">
        <f>IF(ATA!F85="","",ATA!F85)</f>
        <v>307.39499999999998</v>
      </c>
      <c r="G85" s="9">
        <f>IF(ATA!G85="","",ATA!G85)</f>
        <v>1</v>
      </c>
      <c r="H85" s="55" t="str">
        <f>IF(ATA!H85="","",ATA!H85)</f>
        <v>out-sample</v>
      </c>
      <c r="I85" s="31">
        <f>IF(AND(F84="",H84="in-sample"),"",IF(AND(Temp!fhor_indata=1,H84="out-sample",H85="out-sample"),I84,IF(AND(F85="",H84="out-sample"),"",IF(AND(Temp!optSeasCoef=0,Temp!sts_add=1),IF(H84="in-sample",IF(Q84=bigT,((pCell/bigT)*F84)+((1-(pCell/bigT))*(I84+J84)),IF(OR(F85="",COUNT($F$2:F84)&lt;=pCell),F84,((pCell/COUNT($F$2:F84))*F84)+((1-(pCell/COUNT($F$2:F84)))*(I84+J84)))),I84),IF(AND(Temp!optSeasCoef=0,Temp!sts_multp=1),IF(H84="in-sample",IF(Q84=bigT,((pCell/bigT)*F84)+((1-(pCell/bigT))*(I84*J84)),IF(OR(F85="",COUNT(F$2:$F84)&lt;=pCell),F84,((pCell/COUNT($F$2:F84))*F84)+((1-(pCell/COUNT($F$2:F84)))*(I84*J84)))),I84),IF(Temp!sts_add=1,IF(H84="in-sample",IF(Q84=bigT,((pCell/bigT)*AX84)+((1-(pCell/bigT))*(I84+J84)),IF(OR(F85="",COUNT($AX$2:AX84)&lt;=pCell),AX84,((pCell/COUNT($AX$2:AX84))*AX84)+((1-(pCell/COUNT($AX$2:AX84)))*(I84+J84)))),I84),IF(H84="in-sample",IF(Q84=bigT,((pCell/bigT)*AX84)+((1-(pCell/bigT))*(I84*J84)),IF(OR(F85="",COUNT($AX$2:AX84)&lt;=pCell),AX84,((pCell/COUNT($AX$2:AX84))*AX84)+((1-(pCell/COUNT($AX$2:AX84)))*(I84*J84)))),I84)))))))</f>
        <v>298.65805484373755</v>
      </c>
      <c r="J85" s="31">
        <f>IF(AND(F84="",H84="in-sample"),"",IF(AND(Temp!fhor_indata=1,H84="out-sample",H85="out-sample"),J84,IF(AND(F85="",H84="out-sample"),"",IF(AND(Temp!optSeasCoef=0,Temp!sts_add=1),IF(H84="in-sample",IF(Q84=bigT,((qCell/bigT)*(I85-I84))+((1-(qCell/bigT))*J84),IF(OR(F85="",COUNT($F$2:F84)&lt;=qCell),IF(COUNT($F$2:F84)=1,0,F84-F83),((qCell/COUNT($F$2:F84))*(I85-I84))+((1-(qCell/COUNT($F$2:F84)))*J84))),J84),IF(AND(Temp!optSeasCoef=0,Temp!sts_multp=1),IF(H84="in-sample",IF(Q84=bigT,((qCell/bigT)*(I85/I84))+((1-(qCell/bigT))*J84),IF(qCell=0,1,IF(OR(F85="",COUNT($F$2:F84)&lt;=qCell),IF(COUNT($F$2:F84)=1,1,F84/F83),((qCell/COUNT($F$2:F84))*(I85/I84))+((1-(qCell/COUNT($F$2:F84)))*J84)))),J84),IF(Temp!sts_add=1,IF(H84="in-sample",IF(Q84=bigT,((qCell/bigT)*(I85-I84))+((1-(qCell/bigT))*J84),IF(OR(F85="",COUNT($AX$2:AX84)&lt;=qCell),IF(COUNT($AX$2:AX84)=1,0,AX84-AX83),((qCell/COUNT($AX$2:AX84))*(I85-I84))+((1-(qCell/COUNT($AX$2:AX84)))*J84))),J84),IF(H84="in-sample",IF(Q84=bigT,((qCell/bigT)*(I85/I84))+((1-(qCell/bigT))*J84),IF(qCell=0,1,IF(OR(F85="",COUNT($AX$2:AX84)&lt;=qCell),IF(COUNT($AX$2:AX84)=1,1,AX84/AX83),((qCell/COUNT($AX$2:AX84))*(I85/I84))+((1-(qCell/COUNT($AX$2:AX84)))*J84)))),J84)))))))</f>
        <v>0.98586931656235244</v>
      </c>
      <c r="K85" s="31">
        <f>IF(H85="","",IF(AND(Temp!optSeasCoef=0,Temp!sts_add=1),IF(H85="out-sample",I85+(Q85*J85),I85+J85),IF(AND(Temp!optSeasCoef=0,Temp!sts_multp=1),IF(H85="out-sample",I85*(J85^Q85),I85*J85),IF(Temp!sts_add=1,IF(H85="out-sample",(I85+(Q85*J85))*G85,(I85+J85)*G85),IF(H85="out-sample",I85*(J85^Q85)*G85,I85*J85*G85)))))</f>
        <v>290.27720489533237</v>
      </c>
      <c r="L85" s="32">
        <f t="shared" si="9"/>
        <v>17.117795104667607</v>
      </c>
      <c r="M85" s="32">
        <f t="shared" si="10"/>
        <v>17.117795104667607</v>
      </c>
      <c r="N85" s="32">
        <f t="shared" si="11"/>
        <v>293.0189092453823</v>
      </c>
      <c r="O85" s="32">
        <f t="shared" si="12"/>
        <v>5.897051100116494</v>
      </c>
      <c r="P85" s="32">
        <f t="shared" si="13"/>
        <v>5.7281549867842259</v>
      </c>
      <c r="Q85" s="3">
        <f>IF(AND(Temp!fhor_indata=1,F85="",H84="in-sample"),1,IF(AND(Temp!fhor_indata=1,H84="out-sample",Q84&lt;ATA!XfHor),Q84+1,IF(F85="","",IF(AND(H85="out-sample",H84="in-sample"),1,IF(AND(H85="out-sample",H84="out-sample"),Q84+1,IF(ISNUMBER(Q84),Q84+1,1))))))</f>
        <v>2</v>
      </c>
      <c r="R85" s="3">
        <f t="shared" si="7"/>
        <v>80</v>
      </c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X85" s="63">
        <f t="shared" si="8"/>
        <v>307.39499999999998</v>
      </c>
    </row>
    <row r="86" spans="1:50" s="1" customFormat="1" ht="18.75" customHeight="1" x14ac:dyDescent="0.2">
      <c r="A86" s="6"/>
      <c r="B86" s="6"/>
      <c r="C86" s="6"/>
      <c r="D86" s="3"/>
      <c r="E86" s="70">
        <f>IF(ATA!E86="","",ATA!E86)</f>
        <v>3</v>
      </c>
      <c r="F86" s="49">
        <f>IF(ATA!F86="","",ATA!F86)</f>
        <v>309.84525000000002</v>
      </c>
      <c r="G86" s="9">
        <f>IF(ATA!G86="","",ATA!G86)</f>
        <v>1</v>
      </c>
      <c r="H86" s="55" t="str">
        <f>IF(ATA!H86="","",ATA!H86)</f>
        <v>out-sample</v>
      </c>
      <c r="I86" s="31">
        <f>IF(AND(F85="",H85="in-sample"),"",IF(AND(Temp!fhor_indata=1,H85="out-sample",H86="out-sample"),I85,IF(AND(F86="",H85="out-sample"),"",IF(AND(Temp!optSeasCoef=0,Temp!sts_add=1),IF(H85="in-sample",IF(Q85=bigT,((pCell/bigT)*F85)+((1-(pCell/bigT))*(I85+J85)),IF(OR(F86="",COUNT($F$2:F85)&lt;=pCell),F85,((pCell/COUNT($F$2:F85))*F85)+((1-(pCell/COUNT($F$2:F85)))*(I85+J85)))),I85),IF(AND(Temp!optSeasCoef=0,Temp!sts_multp=1),IF(H85="in-sample",IF(Q85=bigT,((pCell/bigT)*F85)+((1-(pCell/bigT))*(I85*J85)),IF(OR(F86="",COUNT(F$2:$F85)&lt;=pCell),F85,((pCell/COUNT($F$2:F85))*F85)+((1-(pCell/COUNT($F$2:F85)))*(I85*J85)))),I85),IF(Temp!sts_add=1,IF(H85="in-sample",IF(Q85=bigT,((pCell/bigT)*AX85)+((1-(pCell/bigT))*(I85+J85)),IF(OR(F86="",COUNT($AX$2:AX85)&lt;=pCell),AX85,((pCell/COUNT($AX$2:AX85))*AX85)+((1-(pCell/COUNT($AX$2:AX85)))*(I85+J85)))),I85),IF(H85="in-sample",IF(Q85=bigT,((pCell/bigT)*AX85)+((1-(pCell/bigT))*(I85*J85)),IF(OR(F86="",COUNT($AX$2:AX85)&lt;=pCell),AX85,((pCell/COUNT($AX$2:AX85))*AX85)+((1-(pCell/COUNT($AX$2:AX85)))*(I85*J85)))),I85)))))))</f>
        <v>298.65805484373755</v>
      </c>
      <c r="J86" s="31">
        <f>IF(AND(F85="",H85="in-sample"),"",IF(AND(Temp!fhor_indata=1,H85="out-sample",H86="out-sample"),J85,IF(AND(F86="",H85="out-sample"),"",IF(AND(Temp!optSeasCoef=0,Temp!sts_add=1),IF(H85="in-sample",IF(Q85=bigT,((qCell/bigT)*(I86-I85))+((1-(qCell/bigT))*J85),IF(OR(F86="",COUNT($F$2:F85)&lt;=qCell),IF(COUNT($F$2:F85)=1,0,F85-F84),((qCell/COUNT($F$2:F85))*(I86-I85))+((1-(qCell/COUNT($F$2:F85)))*J85))),J85),IF(AND(Temp!optSeasCoef=0,Temp!sts_multp=1),IF(H85="in-sample",IF(Q85=bigT,((qCell/bigT)*(I86/I85))+((1-(qCell/bigT))*J85),IF(qCell=0,1,IF(OR(F86="",COUNT($F$2:F85)&lt;=qCell),IF(COUNT($F$2:F85)=1,1,F85/F84),((qCell/COUNT($F$2:F85))*(I86/I85))+((1-(qCell/COUNT($F$2:F85)))*J85)))),J85),IF(Temp!sts_add=1,IF(H85="in-sample",IF(Q85=bigT,((qCell/bigT)*(I86-I85))+((1-(qCell/bigT))*J85),IF(OR(F86="",COUNT($AX$2:AX85)&lt;=qCell),IF(COUNT($AX$2:AX85)=1,0,AX85-AX84),((qCell/COUNT($AX$2:AX85))*(I86-I85))+((1-(qCell/COUNT($AX$2:AX85)))*J85))),J85),IF(H85="in-sample",IF(Q85=bigT,((qCell/bigT)*(I86/I85))+((1-(qCell/bigT))*J85),IF(qCell=0,1,IF(OR(F86="",COUNT($AX$2:AX85)&lt;=qCell),IF(COUNT($AX$2:AX85)=1,1,AX85/AX84),((qCell/COUNT($AX$2:AX85))*(I86/I85))+((1-(qCell/COUNT($AX$2:AX85)))*J85)))),J85)))))))</f>
        <v>0.98586931656235244</v>
      </c>
      <c r="K86" s="31">
        <f>IF(H86="","",IF(AND(Temp!optSeasCoef=0,Temp!sts_add=1),IF(H86="out-sample",I86+(Q86*J86),I86+J86),IF(AND(Temp!optSeasCoef=0,Temp!sts_multp=1),IF(H86="out-sample",I86*(J86^Q86),I86*J86),IF(Temp!sts_add=1,IF(H86="out-sample",(I86+(Q86*J86))*G86,(I86+J86)*G86),IF(H86="out-sample",I86*(J86^Q86)*G86,I86*J86*G86)))))</f>
        <v>286.1753896037913</v>
      </c>
      <c r="L86" s="32">
        <f t="shared" si="9"/>
        <v>23.669860396208719</v>
      </c>
      <c r="M86" s="32">
        <f t="shared" si="10"/>
        <v>23.669860396208719</v>
      </c>
      <c r="N86" s="32">
        <f t="shared" si="11"/>
        <v>560.26229117600997</v>
      </c>
      <c r="O86" s="32">
        <f t="shared" si="12"/>
        <v>8.2711027069726537</v>
      </c>
      <c r="P86" s="32">
        <f t="shared" si="13"/>
        <v>7.9426311182590634</v>
      </c>
      <c r="Q86" s="3">
        <f>IF(AND(Temp!fhor_indata=1,F86="",H85="in-sample"),1,IF(AND(Temp!fhor_indata=1,H85="out-sample",Q85&lt;ATA!XfHor),Q85+1,IF(F86="","",IF(AND(H86="out-sample",H85="in-sample"),1,IF(AND(H86="out-sample",H85="out-sample"),Q85+1,IF(ISNUMBER(Q85),Q85+1,1))))))</f>
        <v>3</v>
      </c>
      <c r="R86" s="3">
        <f t="shared" si="7"/>
        <v>79</v>
      </c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X86" s="63">
        <f t="shared" si="8"/>
        <v>309.84525000000002</v>
      </c>
    </row>
    <row r="87" spans="1:50" s="1" customFormat="1" ht="18.75" customHeight="1" x14ac:dyDescent="0.2">
      <c r="A87" s="6"/>
      <c r="B87" s="6"/>
      <c r="C87" s="6"/>
      <c r="D87" s="3"/>
      <c r="E87" s="70">
        <f>IF(ATA!E87="","",ATA!E87)</f>
        <v>4</v>
      </c>
      <c r="F87" s="49">
        <f>IF(ATA!F87="","",ATA!F87)</f>
        <v>311.06025</v>
      </c>
      <c r="G87" s="9">
        <f>IF(ATA!G87="","",ATA!G87)</f>
        <v>1</v>
      </c>
      <c r="H87" s="55" t="str">
        <f>IF(ATA!H87="","",ATA!H87)</f>
        <v>out-sample</v>
      </c>
      <c r="I87" s="31">
        <f>IF(AND(F86="",H86="in-sample"),"",IF(AND(Temp!fhor_indata=1,H86="out-sample",H87="out-sample"),I86,IF(AND(F87="",H86="out-sample"),"",IF(AND(Temp!optSeasCoef=0,Temp!sts_add=1),IF(H86="in-sample",IF(Q86=bigT,((pCell/bigT)*F86)+((1-(pCell/bigT))*(I86+J86)),IF(OR(F87="",COUNT($F$2:F86)&lt;=pCell),F86,((pCell/COUNT($F$2:F86))*F86)+((1-(pCell/COUNT($F$2:F86)))*(I86+J86)))),I86),IF(AND(Temp!optSeasCoef=0,Temp!sts_multp=1),IF(H86="in-sample",IF(Q86=bigT,((pCell/bigT)*F86)+((1-(pCell/bigT))*(I86*J86)),IF(OR(F87="",COUNT(F$2:$F86)&lt;=pCell),F86,((pCell/COUNT($F$2:F86))*F86)+((1-(pCell/COUNT($F$2:F86)))*(I86*J86)))),I86),IF(Temp!sts_add=1,IF(H86="in-sample",IF(Q86=bigT,((pCell/bigT)*AX86)+((1-(pCell/bigT))*(I86+J86)),IF(OR(F87="",COUNT($AX$2:AX86)&lt;=pCell),AX86,((pCell/COUNT($AX$2:AX86))*AX86)+((1-(pCell/COUNT($AX$2:AX86)))*(I86+J86)))),I86),IF(H86="in-sample",IF(Q86=bigT,((pCell/bigT)*AX86)+((1-(pCell/bigT))*(I86*J86)),IF(OR(F87="",COUNT($AX$2:AX86)&lt;=pCell),AX86,((pCell/COUNT($AX$2:AX86))*AX86)+((1-(pCell/COUNT($AX$2:AX86)))*(I86*J86)))),I86)))))))</f>
        <v>298.65805484373755</v>
      </c>
      <c r="J87" s="31">
        <f>IF(AND(F86="",H86="in-sample"),"",IF(AND(Temp!fhor_indata=1,H86="out-sample",H87="out-sample"),J86,IF(AND(F87="",H86="out-sample"),"",IF(AND(Temp!optSeasCoef=0,Temp!sts_add=1),IF(H86="in-sample",IF(Q86=bigT,((qCell/bigT)*(I87-I86))+((1-(qCell/bigT))*J86),IF(OR(F87="",COUNT($F$2:F86)&lt;=qCell),IF(COUNT($F$2:F86)=1,0,F86-F85),((qCell/COUNT($F$2:F86))*(I87-I86))+((1-(qCell/COUNT($F$2:F86)))*J86))),J86),IF(AND(Temp!optSeasCoef=0,Temp!sts_multp=1),IF(H86="in-sample",IF(Q86=bigT,((qCell/bigT)*(I87/I86))+((1-(qCell/bigT))*J86),IF(qCell=0,1,IF(OR(F87="",COUNT($F$2:F86)&lt;=qCell),IF(COUNT($F$2:F86)=1,1,F86/F85),((qCell/COUNT($F$2:F86))*(I87/I86))+((1-(qCell/COUNT($F$2:F86)))*J86)))),J86),IF(Temp!sts_add=1,IF(H86="in-sample",IF(Q86=bigT,((qCell/bigT)*(I87-I86))+((1-(qCell/bigT))*J86),IF(OR(F87="",COUNT($AX$2:AX86)&lt;=qCell),IF(COUNT($AX$2:AX86)=1,0,AX86-AX85),((qCell/COUNT($AX$2:AX86))*(I87-I86))+((1-(qCell/COUNT($AX$2:AX86)))*J86))),J86),IF(H86="in-sample",IF(Q86=bigT,((qCell/bigT)*(I87/I86))+((1-(qCell/bigT))*J86),IF(qCell=0,1,IF(OR(F87="",COUNT($AX$2:AX86)&lt;=qCell),IF(COUNT($AX$2:AX86)=1,1,AX86/AX85),((qCell/COUNT($AX$2:AX86))*(I87/I86))+((1-(qCell/COUNT($AX$2:AX86)))*J86)))),J86)))))))</f>
        <v>0.98586931656235244</v>
      </c>
      <c r="K87" s="31">
        <f>IF(H87="","",IF(AND(Temp!optSeasCoef=0,Temp!sts_add=1),IF(H87="out-sample",I87+(Q87*J87),I87+J87),IF(AND(Temp!optSeasCoef=0,Temp!sts_multp=1),IF(H87="out-sample",I87*(J87^Q87),I87*J87),IF(Temp!sts_add=1,IF(H87="out-sample",(I87+(Q87*J87))*G87,(I87+J87)*G87),IF(H87="out-sample",I87*(J87^Q87)*G87,I87*J87*G87)))))</f>
        <v>282.13153576565469</v>
      </c>
      <c r="L87" s="32">
        <f t="shared" si="9"/>
        <v>28.928714234345307</v>
      </c>
      <c r="M87" s="32">
        <f t="shared" si="10"/>
        <v>28.928714234345307</v>
      </c>
      <c r="N87" s="32">
        <f t="shared" si="11"/>
        <v>836.87050725241284</v>
      </c>
      <c r="O87" s="32">
        <f t="shared" si="12"/>
        <v>10.253626612791772</v>
      </c>
      <c r="P87" s="32">
        <f t="shared" si="13"/>
        <v>9.7535788352180042</v>
      </c>
      <c r="Q87" s="3">
        <f>IF(AND(Temp!fhor_indata=1,F87="",H86="in-sample"),1,IF(AND(Temp!fhor_indata=1,H86="out-sample",Q86&lt;ATA!XfHor),Q86+1,IF(F87="","",IF(AND(H87="out-sample",H86="in-sample"),1,IF(AND(H87="out-sample",H86="out-sample"),Q86+1,IF(ISNUMBER(Q86),Q86+1,1))))))</f>
        <v>4</v>
      </c>
      <c r="R87" s="3">
        <f t="shared" si="7"/>
        <v>78</v>
      </c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X87" s="63">
        <f t="shared" si="8"/>
        <v>311.06025</v>
      </c>
    </row>
    <row r="88" spans="1:50" s="1" customFormat="1" ht="18.75" customHeight="1" x14ac:dyDescent="0.2">
      <c r="A88" s="6"/>
      <c r="B88" s="6"/>
      <c r="C88" s="6"/>
      <c r="D88" s="3"/>
      <c r="E88" s="70">
        <f>IF(ATA!E88="","",ATA!E88)</f>
        <v>5</v>
      </c>
      <c r="F88" s="49">
        <f>IF(ATA!F88="","",ATA!F88)</f>
        <v>312.83055000000002</v>
      </c>
      <c r="G88" s="9">
        <f>IF(ATA!G88="","",ATA!G88)</f>
        <v>1</v>
      </c>
      <c r="H88" s="55" t="str">
        <f>IF(ATA!H88="","",ATA!H88)</f>
        <v>out-sample</v>
      </c>
      <c r="I88" s="31">
        <f>IF(AND(F87="",H87="in-sample"),"",IF(AND(Temp!fhor_indata=1,H87="out-sample",H88="out-sample"),I87,IF(AND(F88="",H87="out-sample"),"",IF(AND(Temp!optSeasCoef=0,Temp!sts_add=1),IF(H87="in-sample",IF(Q87=bigT,((pCell/bigT)*F87)+((1-(pCell/bigT))*(I87+J87)),IF(OR(F88="",COUNT($F$2:F87)&lt;=pCell),F87,((pCell/COUNT($F$2:F87))*F87)+((1-(pCell/COUNT($F$2:F87)))*(I87+J87)))),I87),IF(AND(Temp!optSeasCoef=0,Temp!sts_multp=1),IF(H87="in-sample",IF(Q87=bigT,((pCell/bigT)*F87)+((1-(pCell/bigT))*(I87*J87)),IF(OR(F88="",COUNT(F$2:$F87)&lt;=pCell),F87,((pCell/COUNT($F$2:F87))*F87)+((1-(pCell/COUNT($F$2:F87)))*(I87*J87)))),I87),IF(Temp!sts_add=1,IF(H87="in-sample",IF(Q87=bigT,((pCell/bigT)*AX87)+((1-(pCell/bigT))*(I87+J87)),IF(OR(F88="",COUNT($AX$2:AX87)&lt;=pCell),AX87,((pCell/COUNT($AX$2:AX87))*AX87)+((1-(pCell/COUNT($AX$2:AX87)))*(I87+J87)))),I87),IF(H87="in-sample",IF(Q87=bigT,((pCell/bigT)*AX87)+((1-(pCell/bigT))*(I87*J87)),IF(OR(F88="",COUNT($AX$2:AX87)&lt;=pCell),AX87,((pCell/COUNT($AX$2:AX87))*AX87)+((1-(pCell/COUNT($AX$2:AX87)))*(I87*J87)))),I87)))))))</f>
        <v>298.65805484373755</v>
      </c>
      <c r="J88" s="31">
        <f>IF(AND(F87="",H87="in-sample"),"",IF(AND(Temp!fhor_indata=1,H87="out-sample",H88="out-sample"),J87,IF(AND(F88="",H87="out-sample"),"",IF(AND(Temp!optSeasCoef=0,Temp!sts_add=1),IF(H87="in-sample",IF(Q87=bigT,((qCell/bigT)*(I88-I87))+((1-(qCell/bigT))*J87),IF(OR(F88="",COUNT($F$2:F87)&lt;=qCell),IF(COUNT($F$2:F87)=1,0,F87-F86),((qCell/COUNT($F$2:F87))*(I88-I87))+((1-(qCell/COUNT($F$2:F87)))*J87))),J87),IF(AND(Temp!optSeasCoef=0,Temp!sts_multp=1),IF(H87="in-sample",IF(Q87=bigT,((qCell/bigT)*(I88/I87))+((1-(qCell/bigT))*J87),IF(qCell=0,1,IF(OR(F88="",COUNT($F$2:F87)&lt;=qCell),IF(COUNT($F$2:F87)=1,1,F87/F86),((qCell/COUNT($F$2:F87))*(I88/I87))+((1-(qCell/COUNT($F$2:F87)))*J87)))),J87),IF(Temp!sts_add=1,IF(H87="in-sample",IF(Q87=bigT,((qCell/bigT)*(I88-I87))+((1-(qCell/bigT))*J87),IF(OR(F88="",COUNT($AX$2:AX87)&lt;=qCell),IF(COUNT($AX$2:AX87)=1,0,AX87-AX86),((qCell/COUNT($AX$2:AX87))*(I88-I87))+((1-(qCell/COUNT($AX$2:AX87)))*J87))),J87),IF(H87="in-sample",IF(Q87=bigT,((qCell/bigT)*(I88/I87))+((1-(qCell/bigT))*J87),IF(qCell=0,1,IF(OR(F88="",COUNT($AX$2:AX87)&lt;=qCell),IF(COUNT($AX$2:AX87)=1,1,AX87/AX86),((qCell/COUNT($AX$2:AX87))*(I88/I87))+((1-(qCell/COUNT($AX$2:AX87)))*J87)))),J87)))))))</f>
        <v>0.98586931656235244</v>
      </c>
      <c r="K88" s="31">
        <f>IF(H88="","",IF(AND(Temp!optSeasCoef=0,Temp!sts_add=1),IF(H88="out-sample",I88+(Q88*J88),I88+J88),IF(AND(Temp!optSeasCoef=0,Temp!sts_multp=1),IF(H88="out-sample",I88*(J88^Q88),I88*J88),IF(Temp!sts_add=1,IF(H88="out-sample",(I88+(Q88*J88))*G88,(I88+J88)*G88),IF(H88="out-sample",I88*(J88^Q88)*G88,I88*J88*G88)))))</f>
        <v>278.14482434597284</v>
      </c>
      <c r="L88" s="32">
        <f t="shared" si="9"/>
        <v>34.685725654027181</v>
      </c>
      <c r="M88" s="32">
        <f t="shared" si="10"/>
        <v>34.685725654027181</v>
      </c>
      <c r="N88" s="32">
        <f t="shared" si="11"/>
        <v>1203.0995641464392</v>
      </c>
      <c r="O88" s="32">
        <f t="shared" si="12"/>
        <v>12.470383274463897</v>
      </c>
      <c r="P88" s="32">
        <f t="shared" si="13"/>
        <v>11.73846734050926</v>
      </c>
      <c r="Q88" s="3">
        <f>IF(AND(Temp!fhor_indata=1,F88="",H87="in-sample"),1,IF(AND(Temp!fhor_indata=1,H87="out-sample",Q87&lt;ATA!XfHor),Q87+1,IF(F88="","",IF(AND(H88="out-sample",H87="in-sample"),1,IF(AND(H88="out-sample",H87="out-sample"),Q87+1,IF(ISNUMBER(Q87),Q87+1,1))))))</f>
        <v>5</v>
      </c>
      <c r="R88" s="3">
        <f t="shared" si="7"/>
        <v>77</v>
      </c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X88" s="63">
        <f t="shared" si="8"/>
        <v>312.83055000000002</v>
      </c>
    </row>
    <row r="89" spans="1:50" s="1" customFormat="1" ht="18.75" customHeight="1" x14ac:dyDescent="0.2">
      <c r="A89" s="6"/>
      <c r="B89" s="6"/>
      <c r="C89" s="6"/>
      <c r="D89" s="3"/>
      <c r="E89" s="70">
        <f>IF(ATA!E89="","",ATA!E89)</f>
        <v>6</v>
      </c>
      <c r="F89" s="49">
        <f>IF(ATA!F89="","",ATA!F89)</f>
        <v>314.97029999999995</v>
      </c>
      <c r="G89" s="9">
        <f>IF(ATA!G89="","",ATA!G89)</f>
        <v>1</v>
      </c>
      <c r="H89" s="55" t="str">
        <f>IF(ATA!H89="","",ATA!H89)</f>
        <v>out-sample</v>
      </c>
      <c r="I89" s="31">
        <f>IF(AND(F88="",H88="in-sample"),"",IF(AND(Temp!fhor_indata=1,H88="out-sample",H89="out-sample"),I88,IF(AND(F89="",H88="out-sample"),"",IF(AND(Temp!optSeasCoef=0,Temp!sts_add=1),IF(H88="in-sample",IF(Q88=bigT,((pCell/bigT)*F88)+((1-(pCell/bigT))*(I88+J88)),IF(OR(F89="",COUNT($F$2:F88)&lt;=pCell),F88,((pCell/COUNT($F$2:F88))*F88)+((1-(pCell/COUNT($F$2:F88)))*(I88+J88)))),I88),IF(AND(Temp!optSeasCoef=0,Temp!sts_multp=1),IF(H88="in-sample",IF(Q88=bigT,((pCell/bigT)*F88)+((1-(pCell/bigT))*(I88*J88)),IF(OR(F89="",COUNT(F$2:$F88)&lt;=pCell),F88,((pCell/COUNT($F$2:F88))*F88)+((1-(pCell/COUNT($F$2:F88)))*(I88*J88)))),I88),IF(Temp!sts_add=1,IF(H88="in-sample",IF(Q88=bigT,((pCell/bigT)*AX88)+((1-(pCell/bigT))*(I88+J88)),IF(OR(F89="",COUNT($AX$2:AX88)&lt;=pCell),AX88,((pCell/COUNT($AX$2:AX88))*AX88)+((1-(pCell/COUNT($AX$2:AX88)))*(I88+J88)))),I88),IF(H88="in-sample",IF(Q88=bigT,((pCell/bigT)*AX88)+((1-(pCell/bigT))*(I88*J88)),IF(OR(F89="",COUNT($AX$2:AX88)&lt;=pCell),AX88,((pCell/COUNT($AX$2:AX88))*AX88)+((1-(pCell/COUNT($AX$2:AX88)))*(I88*J88)))),I88)))))))</f>
        <v>298.65805484373755</v>
      </c>
      <c r="J89" s="31">
        <f>IF(AND(F88="",H88="in-sample"),"",IF(AND(Temp!fhor_indata=1,H88="out-sample",H89="out-sample"),J88,IF(AND(F89="",H88="out-sample"),"",IF(AND(Temp!optSeasCoef=0,Temp!sts_add=1),IF(H88="in-sample",IF(Q88=bigT,((qCell/bigT)*(I89-I88))+((1-(qCell/bigT))*J88),IF(OR(F89="",COUNT($F$2:F88)&lt;=qCell),IF(COUNT($F$2:F88)=1,0,F88-F87),((qCell/COUNT($F$2:F88))*(I89-I88))+((1-(qCell/COUNT($F$2:F88)))*J88))),J88),IF(AND(Temp!optSeasCoef=0,Temp!sts_multp=1),IF(H88="in-sample",IF(Q88=bigT,((qCell/bigT)*(I89/I88))+((1-(qCell/bigT))*J88),IF(qCell=0,1,IF(OR(F89="",COUNT($F$2:F88)&lt;=qCell),IF(COUNT($F$2:F88)=1,1,F88/F87),((qCell/COUNT($F$2:F88))*(I89/I88))+((1-(qCell/COUNT($F$2:F88)))*J88)))),J88),IF(Temp!sts_add=1,IF(H88="in-sample",IF(Q88=bigT,((qCell/bigT)*(I89-I88))+((1-(qCell/bigT))*J88),IF(OR(F89="",COUNT($AX$2:AX88)&lt;=qCell),IF(COUNT($AX$2:AX88)=1,0,AX88-AX87),((qCell/COUNT($AX$2:AX88))*(I89-I88))+((1-(qCell/COUNT($AX$2:AX88)))*J88))),J88),IF(H88="in-sample",IF(Q88=bigT,((qCell/bigT)*(I89/I88))+((1-(qCell/bigT))*J88),IF(qCell=0,1,IF(OR(F89="",COUNT($AX$2:AX88)&lt;=qCell),IF(COUNT($AX$2:AX88)=1,1,AX88/AX87),((qCell/COUNT($AX$2:AX88))*(I89/I88))+((1-(qCell/COUNT($AX$2:AX88)))*J88)))),J88)))))))</f>
        <v>0.98586931656235244</v>
      </c>
      <c r="K89" s="31">
        <f>IF(H89="","",IF(AND(Temp!optSeasCoef=0,Temp!sts_add=1),IF(H89="out-sample",I89+(Q89*J89),I89+J89),IF(AND(Temp!optSeasCoef=0,Temp!sts_multp=1),IF(H89="out-sample",I89*(J89^Q89),I89*J89),IF(Temp!sts_add=1,IF(H89="out-sample",(I89+(Q89*J89))*G89,(I89+J89)*G89),IF(H89="out-sample",I89*(J89^Q89)*G89,I89*J89*G89)))))</f>
        <v>274.21444788331985</v>
      </c>
      <c r="L89" s="32">
        <f t="shared" si="9"/>
        <v>40.755852116680103</v>
      </c>
      <c r="M89" s="32">
        <f t="shared" si="10"/>
        <v>40.755852116680103</v>
      </c>
      <c r="N89" s="32">
        <f t="shared" si="11"/>
        <v>1661.039481756698</v>
      </c>
      <c r="O89" s="32">
        <f t="shared" si="12"/>
        <v>14.862766142075051</v>
      </c>
      <c r="P89" s="32">
        <f t="shared" si="13"/>
        <v>13.834659591273486</v>
      </c>
      <c r="Q89" s="3">
        <f>IF(AND(Temp!fhor_indata=1,F89="",H88="in-sample"),1,IF(AND(Temp!fhor_indata=1,H88="out-sample",Q88&lt;ATA!XfHor),Q88+1,IF(F89="","",IF(AND(H89="out-sample",H88="in-sample"),1,IF(AND(H89="out-sample",H88="out-sample"),Q88+1,IF(ISNUMBER(Q88),Q88+1,1))))))</f>
        <v>6</v>
      </c>
      <c r="R89" s="3">
        <f t="shared" si="7"/>
        <v>76</v>
      </c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X89" s="63">
        <f t="shared" si="8"/>
        <v>314.97029999999995</v>
      </c>
    </row>
    <row r="90" spans="1:50" s="1" customFormat="1" ht="18.75" customHeight="1" x14ac:dyDescent="0.2">
      <c r="A90" s="6"/>
      <c r="B90" s="6"/>
      <c r="C90" s="6"/>
      <c r="D90" s="3"/>
      <c r="E90" s="70" t="str">
        <f>IF(ATA!E90="","",ATA!E90)</f>
        <v/>
      </c>
      <c r="F90" s="49" t="str">
        <f>IF(ATA!F90="","",ATA!F90)</f>
        <v/>
      </c>
      <c r="G90" s="9" t="str">
        <f>IF(ATA!G90="","",ATA!G90)</f>
        <v/>
      </c>
      <c r="H90" s="55" t="str">
        <f>IF(ATA!H90="","",ATA!H90)</f>
        <v/>
      </c>
      <c r="I90" s="31" t="str">
        <f>IF(AND(F89="",H89="in-sample"),"",IF(AND(Temp!fhor_indata=1,H89="out-sample",H90="out-sample"),I89,IF(AND(F90="",H89="out-sample"),"",IF(AND(Temp!optSeasCoef=0,Temp!sts_add=1),IF(H89="in-sample",IF(Q89=bigT,((pCell/bigT)*F89)+((1-(pCell/bigT))*(I89+J89)),IF(OR(F90="",COUNT($F$2:F89)&lt;=pCell),F89,((pCell/COUNT($F$2:F89))*F89)+((1-(pCell/COUNT($F$2:F89)))*(I89+J89)))),I89),IF(AND(Temp!optSeasCoef=0,Temp!sts_multp=1),IF(H89="in-sample",IF(Q89=bigT,((pCell/bigT)*F89)+((1-(pCell/bigT))*(I89*J89)),IF(OR(F90="",COUNT(F$2:$F89)&lt;=pCell),F89,((pCell/COUNT($F$2:F89))*F89)+((1-(pCell/COUNT($F$2:F89)))*(I89*J89)))),I89),IF(Temp!sts_add=1,IF(H89="in-sample",IF(Q89=bigT,((pCell/bigT)*AX89)+((1-(pCell/bigT))*(I89+J89)),IF(OR(F90="",COUNT($AX$2:AX89)&lt;=pCell),AX89,((pCell/COUNT($AX$2:AX89))*AX89)+((1-(pCell/COUNT($AX$2:AX89)))*(I89+J89)))),I89),IF(H89="in-sample",IF(Q89=bigT,((pCell/bigT)*AX89)+((1-(pCell/bigT))*(I89*J89)),IF(OR(F90="",COUNT($AX$2:AX89)&lt;=pCell),AX89,((pCell/COUNT($AX$2:AX89))*AX89)+((1-(pCell/COUNT($AX$2:AX89)))*(I89*J89)))),I89)))))))</f>
        <v/>
      </c>
      <c r="J90" s="31" t="str">
        <f>IF(AND(F89="",H89="in-sample"),"",IF(AND(Temp!fhor_indata=1,H89="out-sample",H90="out-sample"),J89,IF(AND(F90="",H89="out-sample"),"",IF(AND(Temp!optSeasCoef=0,Temp!sts_add=1),IF(H89="in-sample",IF(Q89=bigT,((qCell/bigT)*(I90-I89))+((1-(qCell/bigT))*J89),IF(OR(F90="",COUNT($F$2:F89)&lt;=qCell),IF(COUNT($F$2:F89)=1,0,F89-F88),((qCell/COUNT($F$2:F89))*(I90-I89))+((1-(qCell/COUNT($F$2:F89)))*J89))),J89),IF(AND(Temp!optSeasCoef=0,Temp!sts_multp=1),IF(H89="in-sample",IF(Q89=bigT,((qCell/bigT)*(I90/I89))+((1-(qCell/bigT))*J89),IF(qCell=0,1,IF(OR(F90="",COUNT($F$2:F89)&lt;=qCell),IF(COUNT($F$2:F89)=1,1,F89/F88),((qCell/COUNT($F$2:F89))*(I90/I89))+((1-(qCell/COUNT($F$2:F89)))*J89)))),J89),IF(Temp!sts_add=1,IF(H89="in-sample",IF(Q89=bigT,((qCell/bigT)*(I90-I89))+((1-(qCell/bigT))*J89),IF(OR(F90="",COUNT($AX$2:AX89)&lt;=qCell),IF(COUNT($AX$2:AX89)=1,0,AX89-AX88),((qCell/COUNT($AX$2:AX89))*(I90-I89))+((1-(qCell/COUNT($AX$2:AX89)))*J89))),J89),IF(H89="in-sample",IF(Q89=bigT,((qCell/bigT)*(I90/I89))+((1-(qCell/bigT))*J89),IF(qCell=0,1,IF(OR(F90="",COUNT($AX$2:AX89)&lt;=qCell),IF(COUNT($AX$2:AX89)=1,1,AX89/AX88),((qCell/COUNT($AX$2:AX89))*(I90/I89))+((1-(qCell/COUNT($AX$2:AX89)))*J89)))),J89)))))))</f>
        <v/>
      </c>
      <c r="K90" s="31" t="str">
        <f>IF(H90="","",IF(AND(Temp!optSeasCoef=0,Temp!sts_add=1),IF(H90="out-sample",I90+(Q90*J90),I90+J90),IF(AND(Temp!optSeasCoef=0,Temp!sts_multp=1),IF(H90="out-sample",I90*(J90^Q90),I90*J90),IF(Temp!sts_add=1,IF(H90="out-sample",(I90+(Q90*J90))*G90,(I90+J90)*G90),IF(H90="out-sample",I90*(J90^Q90)*G90,I90*J90*G90)))))</f>
        <v/>
      </c>
      <c r="L90" s="32" t="str">
        <f t="shared" si="9"/>
        <v/>
      </c>
      <c r="M90" s="32" t="str">
        <f t="shared" si="10"/>
        <v/>
      </c>
      <c r="N90" s="32" t="str">
        <f t="shared" si="11"/>
        <v/>
      </c>
      <c r="O90" s="32" t="str">
        <f t="shared" si="12"/>
        <v/>
      </c>
      <c r="P90" s="32" t="str">
        <f t="shared" si="13"/>
        <v/>
      </c>
      <c r="Q90" s="3" t="str">
        <f>IF(AND(Temp!fhor_indata=1,F90="",H89="in-sample"),1,IF(AND(Temp!fhor_indata=1,H89="out-sample",Q89&lt;ATA!XfHor),Q89+1,IF(F90="","",IF(AND(H90="out-sample",H89="in-sample"),1,IF(AND(H90="out-sample",H89="out-sample"),Q89+1,IF(ISNUMBER(Q89),Q89+1,1))))))</f>
        <v/>
      </c>
      <c r="R90" s="3" t="str">
        <f t="shared" si="7"/>
        <v/>
      </c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X90" s="63" t="e">
        <f t="shared" si="8"/>
        <v>#VALUE!</v>
      </c>
    </row>
    <row r="91" spans="1:50" s="1" customFormat="1" ht="18.75" customHeight="1" x14ac:dyDescent="0.2">
      <c r="A91" s="6"/>
      <c r="B91" s="6"/>
      <c r="C91" s="6"/>
      <c r="D91" s="3"/>
      <c r="E91" s="70" t="str">
        <f>IF(ATA!E91="","",ATA!E91)</f>
        <v/>
      </c>
      <c r="F91" s="49" t="str">
        <f>IF(ATA!F91="","",ATA!F91)</f>
        <v/>
      </c>
      <c r="G91" s="9" t="str">
        <f>IF(ATA!G91="","",ATA!G91)</f>
        <v/>
      </c>
      <c r="H91" s="55" t="str">
        <f>IF(ATA!H91="","",ATA!H91)</f>
        <v/>
      </c>
      <c r="I91" s="31" t="str">
        <f>IF(AND(F90="",H90="in-sample"),"",IF(AND(Temp!fhor_indata=1,H90="out-sample",H91="out-sample"),I90,IF(AND(F91="",H90="out-sample"),"",IF(AND(Temp!optSeasCoef=0,Temp!sts_add=1),IF(H90="in-sample",IF(Q90=bigT,((pCell/bigT)*F90)+((1-(pCell/bigT))*(I90+J90)),IF(OR(F91="",COUNT($F$2:F90)&lt;=pCell),F90,((pCell/COUNT($F$2:F90))*F90)+((1-(pCell/COUNT($F$2:F90)))*(I90+J90)))),I90),IF(AND(Temp!optSeasCoef=0,Temp!sts_multp=1),IF(H90="in-sample",IF(Q90=bigT,((pCell/bigT)*F90)+((1-(pCell/bigT))*(I90*J90)),IF(OR(F91="",COUNT(F$2:$F90)&lt;=pCell),F90,((pCell/COUNT($F$2:F90))*F90)+((1-(pCell/COUNT($F$2:F90)))*(I90*J90)))),I90),IF(Temp!sts_add=1,IF(H90="in-sample",IF(Q90=bigT,((pCell/bigT)*AX90)+((1-(pCell/bigT))*(I90+J90)),IF(OR(F91="",COUNT($AX$2:AX90)&lt;=pCell),AX90,((pCell/COUNT($AX$2:AX90))*AX90)+((1-(pCell/COUNT($AX$2:AX90)))*(I90+J90)))),I90),IF(H90="in-sample",IF(Q90=bigT,((pCell/bigT)*AX90)+((1-(pCell/bigT))*(I90*J90)),IF(OR(F91="",COUNT($AX$2:AX90)&lt;=pCell),AX90,((pCell/COUNT($AX$2:AX90))*AX90)+((1-(pCell/COUNT($AX$2:AX90)))*(I90*J90)))),I90)))))))</f>
        <v/>
      </c>
      <c r="J91" s="31" t="str">
        <f>IF(AND(F90="",H90="in-sample"),"",IF(AND(Temp!fhor_indata=1,H90="out-sample",H91="out-sample"),J90,IF(AND(F91="",H90="out-sample"),"",IF(AND(Temp!optSeasCoef=0,Temp!sts_add=1),IF(H90="in-sample",IF(Q90=bigT,((qCell/bigT)*(I91-I90))+((1-(qCell/bigT))*J90),IF(OR(F91="",COUNT($F$2:F90)&lt;=qCell),IF(COUNT($F$2:F90)=1,0,F90-F89),((qCell/COUNT($F$2:F90))*(I91-I90))+((1-(qCell/COUNT($F$2:F90)))*J90))),J90),IF(AND(Temp!optSeasCoef=0,Temp!sts_multp=1),IF(H90="in-sample",IF(Q90=bigT,((qCell/bigT)*(I91/I90))+((1-(qCell/bigT))*J90),IF(qCell=0,1,IF(OR(F91="",COUNT($F$2:F90)&lt;=qCell),IF(COUNT($F$2:F90)=1,1,F90/F89),((qCell/COUNT($F$2:F90))*(I91/I90))+((1-(qCell/COUNT($F$2:F90)))*J90)))),J90),IF(Temp!sts_add=1,IF(H90="in-sample",IF(Q90=bigT,((qCell/bigT)*(I91-I90))+((1-(qCell/bigT))*J90),IF(OR(F91="",COUNT($AX$2:AX90)&lt;=qCell),IF(COUNT($AX$2:AX90)=1,0,AX90-AX89),((qCell/COUNT($AX$2:AX90))*(I91-I90))+((1-(qCell/COUNT($AX$2:AX90)))*J90))),J90),IF(H90="in-sample",IF(Q90=bigT,((qCell/bigT)*(I91/I90))+((1-(qCell/bigT))*J90),IF(qCell=0,1,IF(OR(F91="",COUNT($AX$2:AX90)&lt;=qCell),IF(COUNT($AX$2:AX90)=1,1,AX90/AX89),((qCell/COUNT($AX$2:AX90))*(I91/I90))+((1-(qCell/COUNT($AX$2:AX90)))*J90)))),J90)))))))</f>
        <v/>
      </c>
      <c r="K91" s="31" t="str">
        <f>IF(H91="","",IF(AND(Temp!optSeasCoef=0,Temp!sts_add=1),IF(H91="out-sample",I91+(Q91*J91),I91+J91),IF(AND(Temp!optSeasCoef=0,Temp!sts_multp=1),IF(H91="out-sample",I91*(J91^Q91),I91*J91),IF(Temp!sts_add=1,IF(H91="out-sample",(I91+(Q91*J91))*G91,(I91+J91)*G91),IF(H91="out-sample",I91*(J91^Q91)*G91,I91*J91*G91)))))</f>
        <v/>
      </c>
      <c r="L91" s="32" t="str">
        <f t="shared" si="9"/>
        <v/>
      </c>
      <c r="M91" s="32" t="str">
        <f t="shared" si="10"/>
        <v/>
      </c>
      <c r="N91" s="32" t="str">
        <f t="shared" si="11"/>
        <v/>
      </c>
      <c r="O91" s="32" t="str">
        <f t="shared" si="12"/>
        <v/>
      </c>
      <c r="P91" s="32" t="str">
        <f t="shared" si="13"/>
        <v/>
      </c>
      <c r="Q91" s="3" t="str">
        <f>IF(AND(Temp!fhor_indata=1,F91="",H90="in-sample"),1,IF(AND(Temp!fhor_indata=1,H90="out-sample",Q90&lt;ATA!XfHor),Q90+1,IF(F91="","",IF(AND(H91="out-sample",H90="in-sample"),1,IF(AND(H91="out-sample",H90="out-sample"),Q90+1,IF(ISNUMBER(Q90),Q90+1,1))))))</f>
        <v/>
      </c>
      <c r="R91" s="3" t="str">
        <f t="shared" si="7"/>
        <v/>
      </c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X91" s="63" t="e">
        <f t="shared" si="8"/>
        <v>#VALUE!</v>
      </c>
    </row>
    <row r="92" spans="1:50" s="1" customFormat="1" ht="18.75" customHeight="1" x14ac:dyDescent="0.2">
      <c r="A92" s="6"/>
      <c r="B92" s="6"/>
      <c r="C92" s="6"/>
      <c r="D92" s="3"/>
      <c r="E92" s="70" t="str">
        <f>IF(ATA!E92="","",ATA!E92)</f>
        <v/>
      </c>
      <c r="F92" s="49" t="str">
        <f>IF(ATA!F92="","",ATA!F92)</f>
        <v/>
      </c>
      <c r="G92" s="9" t="str">
        <f>IF(ATA!G92="","",ATA!G92)</f>
        <v/>
      </c>
      <c r="H92" s="55" t="str">
        <f>IF(ATA!H92="","",ATA!H92)</f>
        <v/>
      </c>
      <c r="I92" s="31" t="str">
        <f>IF(AND(F91="",H91="in-sample"),"",IF(AND(Temp!fhor_indata=1,H91="out-sample",H92="out-sample"),I91,IF(AND(F92="",H91="out-sample"),"",IF(AND(Temp!optSeasCoef=0,Temp!sts_add=1),IF(H91="in-sample",IF(Q91=bigT,((pCell/bigT)*F91)+((1-(pCell/bigT))*(I91+J91)),IF(OR(F92="",COUNT($F$2:F91)&lt;=pCell),F91,((pCell/COUNT($F$2:F91))*F91)+((1-(pCell/COUNT($F$2:F91)))*(I91+J91)))),I91),IF(AND(Temp!optSeasCoef=0,Temp!sts_multp=1),IF(H91="in-sample",IF(Q91=bigT,((pCell/bigT)*F91)+((1-(pCell/bigT))*(I91*J91)),IF(OR(F92="",COUNT(F$2:$F91)&lt;=pCell),F91,((pCell/COUNT($F$2:F91))*F91)+((1-(pCell/COUNT($F$2:F91)))*(I91*J91)))),I91),IF(Temp!sts_add=1,IF(H91="in-sample",IF(Q91=bigT,((pCell/bigT)*AX91)+((1-(pCell/bigT))*(I91+J91)),IF(OR(F92="",COUNT($AX$2:AX91)&lt;=pCell),AX91,((pCell/COUNT($AX$2:AX91))*AX91)+((1-(pCell/COUNT($AX$2:AX91)))*(I91+J91)))),I91),IF(H91="in-sample",IF(Q91=bigT,((pCell/bigT)*AX91)+((1-(pCell/bigT))*(I91*J91)),IF(OR(F92="",COUNT($AX$2:AX91)&lt;=pCell),AX91,((pCell/COUNT($AX$2:AX91))*AX91)+((1-(pCell/COUNT($AX$2:AX91)))*(I91*J91)))),I91)))))))</f>
        <v/>
      </c>
      <c r="J92" s="31" t="str">
        <f>IF(AND(F91="",H91="in-sample"),"",IF(AND(Temp!fhor_indata=1,H91="out-sample",H92="out-sample"),J91,IF(AND(F92="",H91="out-sample"),"",IF(AND(Temp!optSeasCoef=0,Temp!sts_add=1),IF(H91="in-sample",IF(Q91=bigT,((qCell/bigT)*(I92-I91))+((1-(qCell/bigT))*J91),IF(OR(F92="",COUNT($F$2:F91)&lt;=qCell),IF(COUNT($F$2:F91)=1,0,F91-F90),((qCell/COUNT($F$2:F91))*(I92-I91))+((1-(qCell/COUNT($F$2:F91)))*J91))),J91),IF(AND(Temp!optSeasCoef=0,Temp!sts_multp=1),IF(H91="in-sample",IF(Q91=bigT,((qCell/bigT)*(I92/I91))+((1-(qCell/bigT))*J91),IF(qCell=0,1,IF(OR(F92="",COUNT($F$2:F91)&lt;=qCell),IF(COUNT($F$2:F91)=1,1,F91/F90),((qCell/COUNT($F$2:F91))*(I92/I91))+((1-(qCell/COUNT($F$2:F91)))*J91)))),J91),IF(Temp!sts_add=1,IF(H91="in-sample",IF(Q91=bigT,((qCell/bigT)*(I92-I91))+((1-(qCell/bigT))*J91),IF(OR(F92="",COUNT($AX$2:AX91)&lt;=qCell),IF(COUNT($AX$2:AX91)=1,0,AX91-AX90),((qCell/COUNT($AX$2:AX91))*(I92-I91))+((1-(qCell/COUNT($AX$2:AX91)))*J91))),J91),IF(H91="in-sample",IF(Q91=bigT,((qCell/bigT)*(I92/I91))+((1-(qCell/bigT))*J91),IF(qCell=0,1,IF(OR(F92="",COUNT($AX$2:AX91)&lt;=qCell),IF(COUNT($AX$2:AX91)=1,1,AX91/AX90),((qCell/COUNT($AX$2:AX91))*(I92/I91))+((1-(qCell/COUNT($AX$2:AX91)))*J91)))),J91)))))))</f>
        <v/>
      </c>
      <c r="K92" s="31" t="str">
        <f>IF(H92="","",IF(AND(Temp!optSeasCoef=0,Temp!sts_add=1),IF(H92="out-sample",I92+(Q92*J92),I92+J92),IF(AND(Temp!optSeasCoef=0,Temp!sts_multp=1),IF(H92="out-sample",I92*(J92^Q92),I92*J92),IF(Temp!sts_add=1,IF(H92="out-sample",(I92+(Q92*J92))*G92,(I92+J92)*G92),IF(H92="out-sample",I92*(J92^Q92)*G92,I92*J92*G92)))))</f>
        <v/>
      </c>
      <c r="L92" s="32" t="str">
        <f t="shared" si="9"/>
        <v/>
      </c>
      <c r="M92" s="32" t="str">
        <f t="shared" si="10"/>
        <v/>
      </c>
      <c r="N92" s="32" t="str">
        <f t="shared" si="11"/>
        <v/>
      </c>
      <c r="O92" s="32" t="str">
        <f t="shared" si="12"/>
        <v/>
      </c>
      <c r="P92" s="32" t="str">
        <f t="shared" si="13"/>
        <v/>
      </c>
      <c r="Q92" s="3" t="str">
        <f>IF(AND(Temp!fhor_indata=1,F92="",H91="in-sample"),1,IF(AND(Temp!fhor_indata=1,H91="out-sample",Q91&lt;ATA!XfHor),Q91+1,IF(F92="","",IF(AND(H92="out-sample",H91="in-sample"),1,IF(AND(H92="out-sample",H91="out-sample"),Q91+1,IF(ISNUMBER(Q91),Q91+1,1))))))</f>
        <v/>
      </c>
      <c r="R92" s="3" t="str">
        <f t="shared" si="7"/>
        <v/>
      </c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X92" s="63" t="e">
        <f t="shared" si="8"/>
        <v>#VALUE!</v>
      </c>
    </row>
    <row r="93" spans="1:50" s="1" customFormat="1" ht="18.75" customHeight="1" x14ac:dyDescent="0.2">
      <c r="A93" s="6"/>
      <c r="B93" s="6"/>
      <c r="C93" s="6"/>
      <c r="D93" s="3"/>
      <c r="E93" s="70" t="str">
        <f>IF(ATA!E93="","",ATA!E93)</f>
        <v/>
      </c>
      <c r="F93" s="49" t="str">
        <f>IF(ATA!F93="","",ATA!F93)</f>
        <v/>
      </c>
      <c r="G93" s="9" t="str">
        <f>IF(ATA!G93="","",ATA!G93)</f>
        <v/>
      </c>
      <c r="H93" s="55" t="str">
        <f>IF(ATA!H93="","",ATA!H93)</f>
        <v/>
      </c>
      <c r="I93" s="31" t="str">
        <f>IF(AND(F92="",H92="in-sample"),"",IF(AND(Temp!fhor_indata=1,H92="out-sample",H93="out-sample"),I92,IF(AND(F93="",H92="out-sample"),"",IF(AND(Temp!optSeasCoef=0,Temp!sts_add=1),IF(H92="in-sample",IF(Q92=bigT,((pCell/bigT)*F92)+((1-(pCell/bigT))*(I92+J92)),IF(OR(F93="",COUNT($F$2:F92)&lt;=pCell),F92,((pCell/COUNT($F$2:F92))*F92)+((1-(pCell/COUNT($F$2:F92)))*(I92+J92)))),I92),IF(AND(Temp!optSeasCoef=0,Temp!sts_multp=1),IF(H92="in-sample",IF(Q92=bigT,((pCell/bigT)*F92)+((1-(pCell/bigT))*(I92*J92)),IF(OR(F93="",COUNT(F$2:$F92)&lt;=pCell),F92,((pCell/COUNT($F$2:F92))*F92)+((1-(pCell/COUNT($F$2:F92)))*(I92*J92)))),I92),IF(Temp!sts_add=1,IF(H92="in-sample",IF(Q92=bigT,((pCell/bigT)*AX92)+((1-(pCell/bigT))*(I92+J92)),IF(OR(F93="",COUNT($AX$2:AX92)&lt;=pCell),AX92,((pCell/COUNT($AX$2:AX92))*AX92)+((1-(pCell/COUNT($AX$2:AX92)))*(I92+J92)))),I92),IF(H92="in-sample",IF(Q92=bigT,((pCell/bigT)*AX92)+((1-(pCell/bigT))*(I92*J92)),IF(OR(F93="",COUNT($AX$2:AX92)&lt;=pCell),AX92,((pCell/COUNT($AX$2:AX92))*AX92)+((1-(pCell/COUNT($AX$2:AX92)))*(I92*J92)))),I92)))))))</f>
        <v/>
      </c>
      <c r="J93" s="31" t="str">
        <f>IF(AND(F92="",H92="in-sample"),"",IF(AND(Temp!fhor_indata=1,H92="out-sample",H93="out-sample"),J92,IF(AND(F93="",H92="out-sample"),"",IF(AND(Temp!optSeasCoef=0,Temp!sts_add=1),IF(H92="in-sample",IF(Q92=bigT,((qCell/bigT)*(I93-I92))+((1-(qCell/bigT))*J92),IF(OR(F93="",COUNT($F$2:F92)&lt;=qCell),IF(COUNT($F$2:F92)=1,0,F92-F91),((qCell/COUNT($F$2:F92))*(I93-I92))+((1-(qCell/COUNT($F$2:F92)))*J92))),J92),IF(AND(Temp!optSeasCoef=0,Temp!sts_multp=1),IF(H92="in-sample",IF(Q92=bigT,((qCell/bigT)*(I93/I92))+((1-(qCell/bigT))*J92),IF(qCell=0,1,IF(OR(F93="",COUNT($F$2:F92)&lt;=qCell),IF(COUNT($F$2:F92)=1,1,F92/F91),((qCell/COUNT($F$2:F92))*(I93/I92))+((1-(qCell/COUNT($F$2:F92)))*J92)))),J92),IF(Temp!sts_add=1,IF(H92="in-sample",IF(Q92=bigT,((qCell/bigT)*(I93-I92))+((1-(qCell/bigT))*J92),IF(OR(F93="",COUNT($AX$2:AX92)&lt;=qCell),IF(COUNT($AX$2:AX92)=1,0,AX92-AX91),((qCell/COUNT($AX$2:AX92))*(I93-I92))+((1-(qCell/COUNT($AX$2:AX92)))*J92))),J92),IF(H92="in-sample",IF(Q92=bigT,((qCell/bigT)*(I93/I92))+((1-(qCell/bigT))*J92),IF(qCell=0,1,IF(OR(F93="",COUNT($AX$2:AX92)&lt;=qCell),IF(COUNT($AX$2:AX92)=1,1,AX92/AX91),((qCell/COUNT($AX$2:AX92))*(I93/I92))+((1-(qCell/COUNT($AX$2:AX92)))*J92)))),J92)))))))</f>
        <v/>
      </c>
      <c r="K93" s="31" t="str">
        <f>IF(H93="","",IF(AND(Temp!optSeasCoef=0,Temp!sts_add=1),IF(H93="out-sample",I93+(Q93*J93),I93+J93),IF(AND(Temp!optSeasCoef=0,Temp!sts_multp=1),IF(H93="out-sample",I93*(J93^Q93),I93*J93),IF(Temp!sts_add=1,IF(H93="out-sample",(I93+(Q93*J93))*G93,(I93+J93)*G93),IF(H93="out-sample",I93*(J93^Q93)*G93,I93*J93*G93)))))</f>
        <v/>
      </c>
      <c r="L93" s="32" t="str">
        <f t="shared" si="9"/>
        <v/>
      </c>
      <c r="M93" s="32" t="str">
        <f t="shared" si="10"/>
        <v/>
      </c>
      <c r="N93" s="32" t="str">
        <f t="shared" si="11"/>
        <v/>
      </c>
      <c r="O93" s="32" t="str">
        <f t="shared" si="12"/>
        <v/>
      </c>
      <c r="P93" s="32" t="str">
        <f t="shared" si="13"/>
        <v/>
      </c>
      <c r="Q93" s="3" t="str">
        <f>IF(AND(Temp!fhor_indata=1,F93="",H92="in-sample"),1,IF(AND(Temp!fhor_indata=1,H92="out-sample",Q92&lt;ATA!XfHor),Q92+1,IF(F93="","",IF(AND(H93="out-sample",H92="in-sample"),1,IF(AND(H93="out-sample",H92="out-sample"),Q92+1,IF(ISNUMBER(Q92),Q92+1,1))))))</f>
        <v/>
      </c>
      <c r="R93" s="3" t="str">
        <f t="shared" si="7"/>
        <v/>
      </c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X93" s="63" t="e">
        <f t="shared" si="8"/>
        <v>#VALUE!</v>
      </c>
    </row>
    <row r="94" spans="1:50" s="1" customFormat="1" ht="18.75" customHeight="1" x14ac:dyDescent="0.2">
      <c r="A94" s="6"/>
      <c r="B94" s="6"/>
      <c r="C94" s="6"/>
      <c r="D94" s="3"/>
      <c r="E94" s="70" t="str">
        <f>IF(ATA!E94="","",ATA!E94)</f>
        <v/>
      </c>
      <c r="F94" s="49" t="str">
        <f>IF(ATA!F94="","",ATA!F94)</f>
        <v/>
      </c>
      <c r="G94" s="9" t="str">
        <f>IF(ATA!G94="","",ATA!G94)</f>
        <v/>
      </c>
      <c r="H94" s="55" t="str">
        <f>IF(ATA!H94="","",ATA!H94)</f>
        <v/>
      </c>
      <c r="I94" s="31" t="str">
        <f>IF(AND(F93="",H93="in-sample"),"",IF(AND(Temp!fhor_indata=1,H93="out-sample",H94="out-sample"),I93,IF(AND(F94="",H93="out-sample"),"",IF(AND(Temp!optSeasCoef=0,Temp!sts_add=1),IF(H93="in-sample",IF(Q93=bigT,((pCell/bigT)*F93)+((1-(pCell/bigT))*(I93+J93)),IF(OR(F94="",COUNT($F$2:F93)&lt;=pCell),F93,((pCell/COUNT($F$2:F93))*F93)+((1-(pCell/COUNT($F$2:F93)))*(I93+J93)))),I93),IF(AND(Temp!optSeasCoef=0,Temp!sts_multp=1),IF(H93="in-sample",IF(Q93=bigT,((pCell/bigT)*F93)+((1-(pCell/bigT))*(I93*J93)),IF(OR(F94="",COUNT(F$2:$F93)&lt;=pCell),F93,((pCell/COUNT($F$2:F93))*F93)+((1-(pCell/COUNT($F$2:F93)))*(I93*J93)))),I93),IF(Temp!sts_add=1,IF(H93="in-sample",IF(Q93=bigT,((pCell/bigT)*AX93)+((1-(pCell/bigT))*(I93+J93)),IF(OR(F94="",COUNT($AX$2:AX93)&lt;=pCell),AX93,((pCell/COUNT($AX$2:AX93))*AX93)+((1-(pCell/COUNT($AX$2:AX93)))*(I93+J93)))),I93),IF(H93="in-sample",IF(Q93=bigT,((pCell/bigT)*AX93)+((1-(pCell/bigT))*(I93*J93)),IF(OR(F94="",COUNT($AX$2:AX93)&lt;=pCell),AX93,((pCell/COUNT($AX$2:AX93))*AX93)+((1-(pCell/COUNT($AX$2:AX93)))*(I93*J93)))),I93)))))))</f>
        <v/>
      </c>
      <c r="J94" s="31" t="str">
        <f>IF(AND(F93="",H93="in-sample"),"",IF(AND(Temp!fhor_indata=1,H93="out-sample",H94="out-sample"),J93,IF(AND(F94="",H93="out-sample"),"",IF(AND(Temp!optSeasCoef=0,Temp!sts_add=1),IF(H93="in-sample",IF(Q93=bigT,((qCell/bigT)*(I94-I93))+((1-(qCell/bigT))*J93),IF(OR(F94="",COUNT($F$2:F93)&lt;=qCell),IF(COUNT($F$2:F93)=1,0,F93-F92),((qCell/COUNT($F$2:F93))*(I94-I93))+((1-(qCell/COUNT($F$2:F93)))*J93))),J93),IF(AND(Temp!optSeasCoef=0,Temp!sts_multp=1),IF(H93="in-sample",IF(Q93=bigT,((qCell/bigT)*(I94/I93))+((1-(qCell/bigT))*J93),IF(qCell=0,1,IF(OR(F94="",COUNT($F$2:F93)&lt;=qCell),IF(COUNT($F$2:F93)=1,1,F93/F92),((qCell/COUNT($F$2:F93))*(I94/I93))+((1-(qCell/COUNT($F$2:F93)))*J93)))),J93),IF(Temp!sts_add=1,IF(H93="in-sample",IF(Q93=bigT,((qCell/bigT)*(I94-I93))+((1-(qCell/bigT))*J93),IF(OR(F94="",COUNT($AX$2:AX93)&lt;=qCell),IF(COUNT($AX$2:AX93)=1,0,AX93-AX92),((qCell/COUNT($AX$2:AX93))*(I94-I93))+((1-(qCell/COUNT($AX$2:AX93)))*J93))),J93),IF(H93="in-sample",IF(Q93=bigT,((qCell/bigT)*(I94/I93))+((1-(qCell/bigT))*J93),IF(qCell=0,1,IF(OR(F94="",COUNT($AX$2:AX93)&lt;=qCell),IF(COUNT($AX$2:AX93)=1,1,AX93/AX92),((qCell/COUNT($AX$2:AX93))*(I94/I93))+((1-(qCell/COUNT($AX$2:AX93)))*J93)))),J93)))))))</f>
        <v/>
      </c>
      <c r="K94" s="31" t="str">
        <f>IF(H94="","",IF(AND(Temp!optSeasCoef=0,Temp!sts_add=1),IF(H94="out-sample",I94+(Q94*J94),I94+J94),IF(AND(Temp!optSeasCoef=0,Temp!sts_multp=1),IF(H94="out-sample",I94*(J94^Q94),I94*J94),IF(Temp!sts_add=1,IF(H94="out-sample",(I94+(Q94*J94))*G94,(I94+J94)*G94),IF(H94="out-sample",I94*(J94^Q94)*G94,I94*J94*G94)))))</f>
        <v/>
      </c>
      <c r="L94" s="32" t="str">
        <f t="shared" si="9"/>
        <v/>
      </c>
      <c r="M94" s="32" t="str">
        <f t="shared" si="10"/>
        <v/>
      </c>
      <c r="N94" s="32" t="str">
        <f t="shared" si="11"/>
        <v/>
      </c>
      <c r="O94" s="32" t="str">
        <f t="shared" si="12"/>
        <v/>
      </c>
      <c r="P94" s="32" t="str">
        <f t="shared" si="13"/>
        <v/>
      </c>
      <c r="Q94" s="3" t="str">
        <f>IF(AND(Temp!fhor_indata=1,F94="",H93="in-sample"),1,IF(AND(Temp!fhor_indata=1,H93="out-sample",Q93&lt;ATA!XfHor),Q93+1,IF(F94="","",IF(AND(H94="out-sample",H93="in-sample"),1,IF(AND(H94="out-sample",H93="out-sample"),Q93+1,IF(ISNUMBER(Q93),Q93+1,1))))))</f>
        <v/>
      </c>
      <c r="R94" s="3" t="str">
        <f t="shared" si="7"/>
        <v/>
      </c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X94" s="63" t="e">
        <f t="shared" si="8"/>
        <v>#VALUE!</v>
      </c>
    </row>
    <row r="95" spans="1:50" s="1" customFormat="1" ht="18.75" customHeight="1" x14ac:dyDescent="0.2">
      <c r="A95" s="6"/>
      <c r="B95" s="6"/>
      <c r="C95" s="6"/>
      <c r="D95" s="3"/>
      <c r="E95" s="70" t="str">
        <f>IF(ATA!E95="","",ATA!E95)</f>
        <v/>
      </c>
      <c r="F95" s="49" t="str">
        <f>IF(ATA!F95="","",ATA!F95)</f>
        <v/>
      </c>
      <c r="G95" s="9" t="str">
        <f>IF(ATA!G95="","",ATA!G95)</f>
        <v/>
      </c>
      <c r="H95" s="55" t="str">
        <f>IF(ATA!H95="","",ATA!H95)</f>
        <v/>
      </c>
      <c r="I95" s="31" t="str">
        <f>IF(AND(F94="",H94="in-sample"),"",IF(AND(Temp!fhor_indata=1,H94="out-sample",H95="out-sample"),I94,IF(AND(F95="",H94="out-sample"),"",IF(AND(Temp!optSeasCoef=0,Temp!sts_add=1),IF(H94="in-sample",IF(Q94=bigT,((pCell/bigT)*F94)+((1-(pCell/bigT))*(I94+J94)),IF(OR(F95="",COUNT($F$2:F94)&lt;=pCell),F94,((pCell/COUNT($F$2:F94))*F94)+((1-(pCell/COUNT($F$2:F94)))*(I94+J94)))),I94),IF(AND(Temp!optSeasCoef=0,Temp!sts_multp=1),IF(H94="in-sample",IF(Q94=bigT,((pCell/bigT)*F94)+((1-(pCell/bigT))*(I94*J94)),IF(OR(F95="",COUNT(F$2:$F94)&lt;=pCell),F94,((pCell/COUNT($F$2:F94))*F94)+((1-(pCell/COUNT($F$2:F94)))*(I94*J94)))),I94),IF(Temp!sts_add=1,IF(H94="in-sample",IF(Q94=bigT,((pCell/bigT)*AX94)+((1-(pCell/bigT))*(I94+J94)),IF(OR(F95="",COUNT($AX$2:AX94)&lt;=pCell),AX94,((pCell/COUNT($AX$2:AX94))*AX94)+((1-(pCell/COUNT($AX$2:AX94)))*(I94+J94)))),I94),IF(H94="in-sample",IF(Q94=bigT,((pCell/bigT)*AX94)+((1-(pCell/bigT))*(I94*J94)),IF(OR(F95="",COUNT($AX$2:AX94)&lt;=pCell),AX94,((pCell/COUNT($AX$2:AX94))*AX94)+((1-(pCell/COUNT($AX$2:AX94)))*(I94*J94)))),I94)))))))</f>
        <v/>
      </c>
      <c r="J95" s="31" t="str">
        <f>IF(AND(F94="",H94="in-sample"),"",IF(AND(Temp!fhor_indata=1,H94="out-sample",H95="out-sample"),J94,IF(AND(F95="",H94="out-sample"),"",IF(AND(Temp!optSeasCoef=0,Temp!sts_add=1),IF(H94="in-sample",IF(Q94=bigT,((qCell/bigT)*(I95-I94))+((1-(qCell/bigT))*J94),IF(OR(F95="",COUNT($F$2:F94)&lt;=qCell),IF(COUNT($F$2:F94)=1,0,F94-F93),((qCell/COUNT($F$2:F94))*(I95-I94))+((1-(qCell/COUNT($F$2:F94)))*J94))),J94),IF(AND(Temp!optSeasCoef=0,Temp!sts_multp=1),IF(H94="in-sample",IF(Q94=bigT,((qCell/bigT)*(I95/I94))+((1-(qCell/bigT))*J94),IF(qCell=0,1,IF(OR(F95="",COUNT($F$2:F94)&lt;=qCell),IF(COUNT($F$2:F94)=1,1,F94/F93),((qCell/COUNT($F$2:F94))*(I95/I94))+((1-(qCell/COUNT($F$2:F94)))*J94)))),J94),IF(Temp!sts_add=1,IF(H94="in-sample",IF(Q94=bigT,((qCell/bigT)*(I95-I94))+((1-(qCell/bigT))*J94),IF(OR(F95="",COUNT($AX$2:AX94)&lt;=qCell),IF(COUNT($AX$2:AX94)=1,0,AX94-AX93),((qCell/COUNT($AX$2:AX94))*(I95-I94))+((1-(qCell/COUNT($AX$2:AX94)))*J94))),J94),IF(H94="in-sample",IF(Q94=bigT,((qCell/bigT)*(I95/I94))+((1-(qCell/bigT))*J94),IF(qCell=0,1,IF(OR(F95="",COUNT($AX$2:AX94)&lt;=qCell),IF(COUNT($AX$2:AX94)=1,1,AX94/AX93),((qCell/COUNT($AX$2:AX94))*(I95/I94))+((1-(qCell/COUNT($AX$2:AX94)))*J94)))),J94)))))))</f>
        <v/>
      </c>
      <c r="K95" s="31" t="str">
        <f>IF(H95="","",IF(AND(Temp!optSeasCoef=0,Temp!sts_add=1),IF(H95="out-sample",I95+(Q95*J95),I95+J95),IF(AND(Temp!optSeasCoef=0,Temp!sts_multp=1),IF(H95="out-sample",I95*(J95^Q95),I95*J95),IF(Temp!sts_add=1,IF(H95="out-sample",(I95+(Q95*J95))*G95,(I95+J95)*G95),IF(H95="out-sample",I95*(J95^Q95)*G95,I95*J95*G95)))))</f>
        <v/>
      </c>
      <c r="L95" s="32" t="str">
        <f t="shared" si="9"/>
        <v/>
      </c>
      <c r="M95" s="32" t="str">
        <f t="shared" si="10"/>
        <v/>
      </c>
      <c r="N95" s="32" t="str">
        <f t="shared" si="11"/>
        <v/>
      </c>
      <c r="O95" s="32" t="str">
        <f t="shared" si="12"/>
        <v/>
      </c>
      <c r="P95" s="32" t="str">
        <f t="shared" si="13"/>
        <v/>
      </c>
      <c r="Q95" s="3" t="str">
        <f>IF(AND(Temp!fhor_indata=1,F95="",H94="in-sample"),1,IF(AND(Temp!fhor_indata=1,H94="out-sample",Q94&lt;ATA!XfHor),Q94+1,IF(F95="","",IF(AND(H95="out-sample",H94="in-sample"),1,IF(AND(H95="out-sample",H94="out-sample"),Q94+1,IF(ISNUMBER(Q94),Q94+1,1))))))</f>
        <v/>
      </c>
      <c r="R95" s="3" t="str">
        <f t="shared" si="7"/>
        <v/>
      </c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X95" s="63" t="e">
        <f t="shared" si="8"/>
        <v>#VALUE!</v>
      </c>
    </row>
    <row r="96" spans="1:50" s="1" customFormat="1" ht="18.75" customHeight="1" x14ac:dyDescent="0.2">
      <c r="A96" s="6"/>
      <c r="B96" s="6"/>
      <c r="C96" s="6"/>
      <c r="D96" s="3"/>
      <c r="E96" s="70" t="str">
        <f>IF(ATA!E96="","",ATA!E96)</f>
        <v/>
      </c>
      <c r="F96" s="49" t="str">
        <f>IF(ATA!F96="","",ATA!F96)</f>
        <v/>
      </c>
      <c r="G96" s="9" t="str">
        <f>IF(ATA!G96="","",ATA!G96)</f>
        <v/>
      </c>
      <c r="H96" s="55" t="str">
        <f>IF(ATA!H96="","",ATA!H96)</f>
        <v/>
      </c>
      <c r="I96" s="31" t="str">
        <f>IF(AND(F95="",H95="in-sample"),"",IF(AND(Temp!fhor_indata=1,H95="out-sample",H96="out-sample"),I95,IF(AND(F96="",H95="out-sample"),"",IF(AND(Temp!optSeasCoef=0,Temp!sts_add=1),IF(H95="in-sample",IF(Q95=bigT,((pCell/bigT)*F95)+((1-(pCell/bigT))*(I95+J95)),IF(OR(F96="",COUNT($F$2:F95)&lt;=pCell),F95,((pCell/COUNT($F$2:F95))*F95)+((1-(pCell/COUNT($F$2:F95)))*(I95+J95)))),I95),IF(AND(Temp!optSeasCoef=0,Temp!sts_multp=1),IF(H95="in-sample",IF(Q95=bigT,((pCell/bigT)*F95)+((1-(pCell/bigT))*(I95*J95)),IF(OR(F96="",COUNT(F$2:$F95)&lt;=pCell),F95,((pCell/COUNT($F$2:F95))*F95)+((1-(pCell/COUNT($F$2:F95)))*(I95*J95)))),I95),IF(Temp!sts_add=1,IF(H95="in-sample",IF(Q95=bigT,((pCell/bigT)*AX95)+((1-(pCell/bigT))*(I95+J95)),IF(OR(F96="",COUNT($AX$2:AX95)&lt;=pCell),AX95,((pCell/COUNT($AX$2:AX95))*AX95)+((1-(pCell/COUNT($AX$2:AX95)))*(I95+J95)))),I95),IF(H95="in-sample",IF(Q95=bigT,((pCell/bigT)*AX95)+((1-(pCell/bigT))*(I95*J95)),IF(OR(F96="",COUNT($AX$2:AX95)&lt;=pCell),AX95,((pCell/COUNT($AX$2:AX95))*AX95)+((1-(pCell/COUNT($AX$2:AX95)))*(I95*J95)))),I95)))))))</f>
        <v/>
      </c>
      <c r="J96" s="31" t="str">
        <f>IF(AND(F95="",H95="in-sample"),"",IF(AND(Temp!fhor_indata=1,H95="out-sample",H96="out-sample"),J95,IF(AND(F96="",H95="out-sample"),"",IF(AND(Temp!optSeasCoef=0,Temp!sts_add=1),IF(H95="in-sample",IF(Q95=bigT,((qCell/bigT)*(I96-I95))+((1-(qCell/bigT))*J95),IF(OR(F96="",COUNT($F$2:F95)&lt;=qCell),IF(COUNT($F$2:F95)=1,0,F95-F94),((qCell/COUNT($F$2:F95))*(I96-I95))+((1-(qCell/COUNT($F$2:F95)))*J95))),J95),IF(AND(Temp!optSeasCoef=0,Temp!sts_multp=1),IF(H95="in-sample",IF(Q95=bigT,((qCell/bigT)*(I96/I95))+((1-(qCell/bigT))*J95),IF(qCell=0,1,IF(OR(F96="",COUNT($F$2:F95)&lt;=qCell),IF(COUNT($F$2:F95)=1,1,F95/F94),((qCell/COUNT($F$2:F95))*(I96/I95))+((1-(qCell/COUNT($F$2:F95)))*J95)))),J95),IF(Temp!sts_add=1,IF(H95="in-sample",IF(Q95=bigT,((qCell/bigT)*(I96-I95))+((1-(qCell/bigT))*J95),IF(OR(F96="",COUNT($AX$2:AX95)&lt;=qCell),IF(COUNT($AX$2:AX95)=1,0,AX95-AX94),((qCell/COUNT($AX$2:AX95))*(I96-I95))+((1-(qCell/COUNT($AX$2:AX95)))*J95))),J95),IF(H95="in-sample",IF(Q95=bigT,((qCell/bigT)*(I96/I95))+((1-(qCell/bigT))*J95),IF(qCell=0,1,IF(OR(F96="",COUNT($AX$2:AX95)&lt;=qCell),IF(COUNT($AX$2:AX95)=1,1,AX95/AX94),((qCell/COUNT($AX$2:AX95))*(I96/I95))+((1-(qCell/COUNT($AX$2:AX95)))*J95)))),J95)))))))</f>
        <v/>
      </c>
      <c r="K96" s="31" t="str">
        <f>IF(H96="","",IF(AND(Temp!optSeasCoef=0,Temp!sts_add=1),IF(H96="out-sample",I96+(Q96*J96),I96+J96),IF(AND(Temp!optSeasCoef=0,Temp!sts_multp=1),IF(H96="out-sample",I96*(J96^Q96),I96*J96),IF(Temp!sts_add=1,IF(H96="out-sample",(I96+(Q96*J96))*G96,(I96+J96)*G96),IF(H96="out-sample",I96*(J96^Q96)*G96,I96*J96*G96)))))</f>
        <v/>
      </c>
      <c r="L96" s="32" t="str">
        <f t="shared" si="9"/>
        <v/>
      </c>
      <c r="M96" s="32" t="str">
        <f t="shared" si="10"/>
        <v/>
      </c>
      <c r="N96" s="32" t="str">
        <f t="shared" si="11"/>
        <v/>
      </c>
      <c r="O96" s="32" t="str">
        <f t="shared" si="12"/>
        <v/>
      </c>
      <c r="P96" s="32" t="str">
        <f t="shared" si="13"/>
        <v/>
      </c>
      <c r="Q96" s="3" t="str">
        <f>IF(AND(Temp!fhor_indata=1,F96="",H95="in-sample"),1,IF(AND(Temp!fhor_indata=1,H95="out-sample",Q95&lt;ATA!XfHor),Q95+1,IF(F96="","",IF(AND(H96="out-sample",H95="in-sample"),1,IF(AND(H96="out-sample",H95="out-sample"),Q95+1,IF(ISNUMBER(Q95),Q95+1,1))))))</f>
        <v/>
      </c>
      <c r="R96" s="3" t="str">
        <f t="shared" si="7"/>
        <v/>
      </c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X96" s="63" t="e">
        <f t="shared" si="8"/>
        <v>#VALUE!</v>
      </c>
    </row>
    <row r="97" spans="1:50" s="1" customFormat="1" ht="18.75" customHeight="1" x14ac:dyDescent="0.2">
      <c r="A97" s="6"/>
      <c r="B97" s="6"/>
      <c r="C97" s="6"/>
      <c r="D97" s="3"/>
      <c r="E97" s="70" t="str">
        <f>IF(ATA!E97="","",ATA!E97)</f>
        <v/>
      </c>
      <c r="F97" s="49" t="str">
        <f>IF(ATA!F97="","",ATA!F97)</f>
        <v/>
      </c>
      <c r="G97" s="9" t="str">
        <f>IF(ATA!G97="","",ATA!G97)</f>
        <v/>
      </c>
      <c r="H97" s="55" t="str">
        <f>IF(ATA!H97="","",ATA!H97)</f>
        <v/>
      </c>
      <c r="I97" s="31" t="str">
        <f>IF(AND(F96="",H96="in-sample"),"",IF(AND(Temp!fhor_indata=1,H96="out-sample",H97="out-sample"),I96,IF(AND(F97="",H96="out-sample"),"",IF(AND(Temp!optSeasCoef=0,Temp!sts_add=1),IF(H96="in-sample",IF(Q96=bigT,((pCell/bigT)*F96)+((1-(pCell/bigT))*(I96+J96)),IF(OR(F97="",COUNT($F$2:F96)&lt;=pCell),F96,((pCell/COUNT($F$2:F96))*F96)+((1-(pCell/COUNT($F$2:F96)))*(I96+J96)))),I96),IF(AND(Temp!optSeasCoef=0,Temp!sts_multp=1),IF(H96="in-sample",IF(Q96=bigT,((pCell/bigT)*F96)+((1-(pCell/bigT))*(I96*J96)),IF(OR(F97="",COUNT(F$2:$F96)&lt;=pCell),F96,((pCell/COUNT($F$2:F96))*F96)+((1-(pCell/COUNT($F$2:F96)))*(I96*J96)))),I96),IF(Temp!sts_add=1,IF(H96="in-sample",IF(Q96=bigT,((pCell/bigT)*AX96)+((1-(pCell/bigT))*(I96+J96)),IF(OR(F97="",COUNT($AX$2:AX96)&lt;=pCell),AX96,((pCell/COUNT($AX$2:AX96))*AX96)+((1-(pCell/COUNT($AX$2:AX96)))*(I96+J96)))),I96),IF(H96="in-sample",IF(Q96=bigT,((pCell/bigT)*AX96)+((1-(pCell/bigT))*(I96*J96)),IF(OR(F97="",COUNT($AX$2:AX96)&lt;=pCell),AX96,((pCell/COUNT($AX$2:AX96))*AX96)+((1-(pCell/COUNT($AX$2:AX96)))*(I96*J96)))),I96)))))))</f>
        <v/>
      </c>
      <c r="J97" s="31" t="str">
        <f>IF(AND(F96="",H96="in-sample"),"",IF(AND(Temp!fhor_indata=1,H96="out-sample",H97="out-sample"),J96,IF(AND(F97="",H96="out-sample"),"",IF(AND(Temp!optSeasCoef=0,Temp!sts_add=1),IF(H96="in-sample",IF(Q96=bigT,((qCell/bigT)*(I97-I96))+((1-(qCell/bigT))*J96),IF(OR(F97="",COUNT($F$2:F96)&lt;=qCell),IF(COUNT($F$2:F96)=1,0,F96-F95),((qCell/COUNT($F$2:F96))*(I97-I96))+((1-(qCell/COUNT($F$2:F96)))*J96))),J96),IF(AND(Temp!optSeasCoef=0,Temp!sts_multp=1),IF(H96="in-sample",IF(Q96=bigT,((qCell/bigT)*(I97/I96))+((1-(qCell/bigT))*J96),IF(qCell=0,1,IF(OR(F97="",COUNT($F$2:F96)&lt;=qCell),IF(COUNT($F$2:F96)=1,1,F96/F95),((qCell/COUNT($F$2:F96))*(I97/I96))+((1-(qCell/COUNT($F$2:F96)))*J96)))),J96),IF(Temp!sts_add=1,IF(H96="in-sample",IF(Q96=bigT,((qCell/bigT)*(I97-I96))+((1-(qCell/bigT))*J96),IF(OR(F97="",COUNT($AX$2:AX96)&lt;=qCell),IF(COUNT($AX$2:AX96)=1,0,AX96-AX95),((qCell/COUNT($AX$2:AX96))*(I97-I96))+((1-(qCell/COUNT($AX$2:AX96)))*J96))),J96),IF(H96="in-sample",IF(Q96=bigT,((qCell/bigT)*(I97/I96))+((1-(qCell/bigT))*J96),IF(qCell=0,1,IF(OR(F97="",COUNT($AX$2:AX96)&lt;=qCell),IF(COUNT($AX$2:AX96)=1,1,AX96/AX95),((qCell/COUNT($AX$2:AX96))*(I97/I96))+((1-(qCell/COUNT($AX$2:AX96)))*J96)))),J96)))))))</f>
        <v/>
      </c>
      <c r="K97" s="31" t="str">
        <f>IF(H97="","",IF(AND(Temp!optSeasCoef=0,Temp!sts_add=1),IF(H97="out-sample",I97+(Q97*J97),I97+J97),IF(AND(Temp!optSeasCoef=0,Temp!sts_multp=1),IF(H97="out-sample",I97*(J97^Q97),I97*J97),IF(Temp!sts_add=1,IF(H97="out-sample",(I97+(Q97*J97))*G97,(I97+J97)*G97),IF(H97="out-sample",I97*(J97^Q97)*G97,I97*J97*G97)))))</f>
        <v/>
      </c>
      <c r="L97" s="32" t="str">
        <f t="shared" si="9"/>
        <v/>
      </c>
      <c r="M97" s="32" t="str">
        <f t="shared" si="10"/>
        <v/>
      </c>
      <c r="N97" s="32" t="str">
        <f t="shared" si="11"/>
        <v/>
      </c>
      <c r="O97" s="32" t="str">
        <f t="shared" si="12"/>
        <v/>
      </c>
      <c r="P97" s="32" t="str">
        <f t="shared" si="13"/>
        <v/>
      </c>
      <c r="Q97" s="3" t="str">
        <f>IF(AND(Temp!fhor_indata=1,F97="",H96="in-sample"),1,IF(AND(Temp!fhor_indata=1,H96="out-sample",Q96&lt;ATA!XfHor),Q96+1,IF(F97="","",IF(AND(H97="out-sample",H96="in-sample"),1,IF(AND(H97="out-sample",H96="out-sample"),Q96+1,IF(ISNUMBER(Q96),Q96+1,1))))))</f>
        <v/>
      </c>
      <c r="R97" s="3" t="str">
        <f t="shared" si="7"/>
        <v/>
      </c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X97" s="63" t="e">
        <f t="shared" si="8"/>
        <v>#VALUE!</v>
      </c>
    </row>
    <row r="98" spans="1:50" s="1" customFormat="1" ht="18.75" customHeight="1" x14ac:dyDescent="0.2">
      <c r="A98" s="6"/>
      <c r="B98" s="6"/>
      <c r="C98" s="6"/>
      <c r="D98" s="3"/>
      <c r="E98" s="70" t="str">
        <f>IF(ATA!E98="","",ATA!E98)</f>
        <v/>
      </c>
      <c r="F98" s="49" t="str">
        <f>IF(ATA!F98="","",ATA!F98)</f>
        <v/>
      </c>
      <c r="G98" s="9" t="str">
        <f>IF(ATA!G98="","",ATA!G98)</f>
        <v/>
      </c>
      <c r="H98" s="55" t="str">
        <f>IF(ATA!H98="","",ATA!H98)</f>
        <v/>
      </c>
      <c r="I98" s="31" t="str">
        <f>IF(AND(F97="",H97="in-sample"),"",IF(AND(Temp!fhor_indata=1,H97="out-sample",H98="out-sample"),I97,IF(AND(F98="",H97="out-sample"),"",IF(AND(Temp!optSeasCoef=0,Temp!sts_add=1),IF(H97="in-sample",IF(Q97=bigT,((pCell/bigT)*F97)+((1-(pCell/bigT))*(I97+J97)),IF(OR(F98="",COUNT($F$2:F97)&lt;=pCell),F97,((pCell/COUNT($F$2:F97))*F97)+((1-(pCell/COUNT($F$2:F97)))*(I97+J97)))),I97),IF(AND(Temp!optSeasCoef=0,Temp!sts_multp=1),IF(H97="in-sample",IF(Q97=bigT,((pCell/bigT)*F97)+((1-(pCell/bigT))*(I97*J97)),IF(OR(F98="",COUNT(F$2:$F97)&lt;=pCell),F97,((pCell/COUNT($F$2:F97))*F97)+((1-(pCell/COUNT($F$2:F97)))*(I97*J97)))),I97),IF(Temp!sts_add=1,IF(H97="in-sample",IF(Q97=bigT,((pCell/bigT)*AX97)+((1-(pCell/bigT))*(I97+J97)),IF(OR(F98="",COUNT($AX$2:AX97)&lt;=pCell),AX97,((pCell/COUNT($AX$2:AX97))*AX97)+((1-(pCell/COUNT($AX$2:AX97)))*(I97+J97)))),I97),IF(H97="in-sample",IF(Q97=bigT,((pCell/bigT)*AX97)+((1-(pCell/bigT))*(I97*J97)),IF(OR(F98="",COUNT($AX$2:AX97)&lt;=pCell),AX97,((pCell/COUNT($AX$2:AX97))*AX97)+((1-(pCell/COUNT($AX$2:AX97)))*(I97*J97)))),I97)))))))</f>
        <v/>
      </c>
      <c r="J98" s="31" t="str">
        <f>IF(AND(F97="",H97="in-sample"),"",IF(AND(Temp!fhor_indata=1,H97="out-sample",H98="out-sample"),J97,IF(AND(F98="",H97="out-sample"),"",IF(AND(Temp!optSeasCoef=0,Temp!sts_add=1),IF(H97="in-sample",IF(Q97=bigT,((qCell/bigT)*(I98-I97))+((1-(qCell/bigT))*J97),IF(OR(F98="",COUNT($F$2:F97)&lt;=qCell),IF(COUNT($F$2:F97)=1,0,F97-F96),((qCell/COUNT($F$2:F97))*(I98-I97))+((1-(qCell/COUNT($F$2:F97)))*J97))),J97),IF(AND(Temp!optSeasCoef=0,Temp!sts_multp=1),IF(H97="in-sample",IF(Q97=bigT,((qCell/bigT)*(I98/I97))+((1-(qCell/bigT))*J97),IF(qCell=0,1,IF(OR(F98="",COUNT($F$2:F97)&lt;=qCell),IF(COUNT($F$2:F97)=1,1,F97/F96),((qCell/COUNT($F$2:F97))*(I98/I97))+((1-(qCell/COUNT($F$2:F97)))*J97)))),J97),IF(Temp!sts_add=1,IF(H97="in-sample",IF(Q97=bigT,((qCell/bigT)*(I98-I97))+((1-(qCell/bigT))*J97),IF(OR(F98="",COUNT($AX$2:AX97)&lt;=qCell),IF(COUNT($AX$2:AX97)=1,0,AX97-AX96),((qCell/COUNT($AX$2:AX97))*(I98-I97))+((1-(qCell/COUNT($AX$2:AX97)))*J97))),J97),IF(H97="in-sample",IF(Q97=bigT,((qCell/bigT)*(I98/I97))+((1-(qCell/bigT))*J97),IF(qCell=0,1,IF(OR(F98="",COUNT($AX$2:AX97)&lt;=qCell),IF(COUNT($AX$2:AX97)=1,1,AX97/AX96),((qCell/COUNT($AX$2:AX97))*(I98/I97))+((1-(qCell/COUNT($AX$2:AX97)))*J97)))),J97)))))))</f>
        <v/>
      </c>
      <c r="K98" s="31" t="str">
        <f>IF(H98="","",IF(AND(Temp!optSeasCoef=0,Temp!sts_add=1),IF(H98="out-sample",I98+(Q98*J98),I98+J98),IF(AND(Temp!optSeasCoef=0,Temp!sts_multp=1),IF(H98="out-sample",I98*(J98^Q98),I98*J98),IF(Temp!sts_add=1,IF(H98="out-sample",(I98+(Q98*J98))*G98,(I98+J98)*G98),IF(H98="out-sample",I98*(J98^Q98)*G98,I98*J98*G98)))))</f>
        <v/>
      </c>
      <c r="L98" s="32" t="str">
        <f t="shared" si="9"/>
        <v/>
      </c>
      <c r="M98" s="32" t="str">
        <f t="shared" si="10"/>
        <v/>
      </c>
      <c r="N98" s="32" t="str">
        <f t="shared" si="11"/>
        <v/>
      </c>
      <c r="O98" s="32" t="str">
        <f t="shared" si="12"/>
        <v/>
      </c>
      <c r="P98" s="32" t="str">
        <f t="shared" si="13"/>
        <v/>
      </c>
      <c r="Q98" s="3" t="str">
        <f>IF(AND(Temp!fhor_indata=1,F98="",H97="in-sample"),1,IF(AND(Temp!fhor_indata=1,H97="out-sample",Q97&lt;ATA!XfHor),Q97+1,IF(F98="","",IF(AND(H98="out-sample",H97="in-sample"),1,IF(AND(H98="out-sample",H97="out-sample"),Q97+1,IF(ISNUMBER(Q97),Q97+1,1))))))</f>
        <v/>
      </c>
      <c r="R98" s="3" t="str">
        <f t="shared" si="7"/>
        <v/>
      </c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X98" s="63" t="e">
        <f t="shared" si="8"/>
        <v>#VALUE!</v>
      </c>
    </row>
    <row r="99" spans="1:50" s="1" customFormat="1" ht="18.75" customHeight="1" x14ac:dyDescent="0.2">
      <c r="A99" s="6"/>
      <c r="B99" s="6"/>
      <c r="C99" s="6"/>
      <c r="D99" s="3"/>
      <c r="E99" s="70" t="str">
        <f>IF(ATA!E99="","",ATA!E99)</f>
        <v/>
      </c>
      <c r="F99" s="49" t="str">
        <f>IF(ATA!F99="","",ATA!F99)</f>
        <v/>
      </c>
      <c r="G99" s="9" t="str">
        <f>IF(ATA!G99="","",ATA!G99)</f>
        <v/>
      </c>
      <c r="H99" s="55" t="str">
        <f>IF(ATA!H99="","",ATA!H99)</f>
        <v/>
      </c>
      <c r="I99" s="31" t="str">
        <f>IF(AND(F98="",H98="in-sample"),"",IF(AND(Temp!fhor_indata=1,H98="out-sample",H99="out-sample"),I98,IF(AND(F99="",H98="out-sample"),"",IF(AND(Temp!optSeasCoef=0,Temp!sts_add=1),IF(H98="in-sample",IF(Q98=bigT,((pCell/bigT)*F98)+((1-(pCell/bigT))*(I98+J98)),IF(OR(F99="",COUNT($F$2:F98)&lt;=pCell),F98,((pCell/COUNT($F$2:F98))*F98)+((1-(pCell/COUNT($F$2:F98)))*(I98+J98)))),I98),IF(AND(Temp!optSeasCoef=0,Temp!sts_multp=1),IF(H98="in-sample",IF(Q98=bigT,((pCell/bigT)*F98)+((1-(pCell/bigT))*(I98*J98)),IF(OR(F99="",COUNT(F$2:$F98)&lt;=pCell),F98,((pCell/COUNT($F$2:F98))*F98)+((1-(pCell/COUNT($F$2:F98)))*(I98*J98)))),I98),IF(Temp!sts_add=1,IF(H98="in-sample",IF(Q98=bigT,((pCell/bigT)*AX98)+((1-(pCell/bigT))*(I98+J98)),IF(OR(F99="",COUNT($AX$2:AX98)&lt;=pCell),AX98,((pCell/COUNT($AX$2:AX98))*AX98)+((1-(pCell/COUNT($AX$2:AX98)))*(I98+J98)))),I98),IF(H98="in-sample",IF(Q98=bigT,((pCell/bigT)*AX98)+((1-(pCell/bigT))*(I98*J98)),IF(OR(F99="",COUNT($AX$2:AX98)&lt;=pCell),AX98,((pCell/COUNT($AX$2:AX98))*AX98)+((1-(pCell/COUNT($AX$2:AX98)))*(I98*J98)))),I98)))))))</f>
        <v/>
      </c>
      <c r="J99" s="31" t="str">
        <f>IF(AND(F98="",H98="in-sample"),"",IF(AND(Temp!fhor_indata=1,H98="out-sample",H99="out-sample"),J98,IF(AND(F99="",H98="out-sample"),"",IF(AND(Temp!optSeasCoef=0,Temp!sts_add=1),IF(H98="in-sample",IF(Q98=bigT,((qCell/bigT)*(I99-I98))+((1-(qCell/bigT))*J98),IF(OR(F99="",COUNT($F$2:F98)&lt;=qCell),IF(COUNT($F$2:F98)=1,0,F98-F97),((qCell/COUNT($F$2:F98))*(I99-I98))+((1-(qCell/COUNT($F$2:F98)))*J98))),J98),IF(AND(Temp!optSeasCoef=0,Temp!sts_multp=1),IF(H98="in-sample",IF(Q98=bigT,((qCell/bigT)*(I99/I98))+((1-(qCell/bigT))*J98),IF(qCell=0,1,IF(OR(F99="",COUNT($F$2:F98)&lt;=qCell),IF(COUNT($F$2:F98)=1,1,F98/F97),((qCell/COUNT($F$2:F98))*(I99/I98))+((1-(qCell/COUNT($F$2:F98)))*J98)))),J98),IF(Temp!sts_add=1,IF(H98="in-sample",IF(Q98=bigT,((qCell/bigT)*(I99-I98))+((1-(qCell/bigT))*J98),IF(OR(F99="",COUNT($AX$2:AX98)&lt;=qCell),IF(COUNT($AX$2:AX98)=1,0,AX98-AX97),((qCell/COUNT($AX$2:AX98))*(I99-I98))+((1-(qCell/COUNT($AX$2:AX98)))*J98))),J98),IF(H98="in-sample",IF(Q98=bigT,((qCell/bigT)*(I99/I98))+((1-(qCell/bigT))*J98),IF(qCell=0,1,IF(OR(F99="",COUNT($AX$2:AX98)&lt;=qCell),IF(COUNT($AX$2:AX98)=1,1,AX98/AX97),((qCell/COUNT($AX$2:AX98))*(I99/I98))+((1-(qCell/COUNT($AX$2:AX98)))*J98)))),J98)))))))</f>
        <v/>
      </c>
      <c r="K99" s="31" t="str">
        <f>IF(H99="","",IF(AND(Temp!optSeasCoef=0,Temp!sts_add=1),IF(H99="out-sample",I99+(Q99*J99),I99+J99),IF(AND(Temp!optSeasCoef=0,Temp!sts_multp=1),IF(H99="out-sample",I99*(J99^Q99),I99*J99),IF(Temp!sts_add=1,IF(H99="out-sample",(I99+(Q99*J99))*G99,(I99+J99)*G99),IF(H99="out-sample",I99*(J99^Q99)*G99,I99*J99*G99)))))</f>
        <v/>
      </c>
      <c r="L99" s="32" t="str">
        <f t="shared" si="9"/>
        <v/>
      </c>
      <c r="M99" s="32" t="str">
        <f t="shared" si="10"/>
        <v/>
      </c>
      <c r="N99" s="32" t="str">
        <f t="shared" si="11"/>
        <v/>
      </c>
      <c r="O99" s="32" t="str">
        <f t="shared" si="12"/>
        <v/>
      </c>
      <c r="P99" s="32" t="str">
        <f t="shared" si="13"/>
        <v/>
      </c>
      <c r="Q99" s="3" t="str">
        <f>IF(AND(Temp!fhor_indata=1,F99="",H98="in-sample"),1,IF(AND(Temp!fhor_indata=1,H98="out-sample",Q98&lt;ATA!XfHor),Q98+1,IF(F99="","",IF(AND(H99="out-sample",H98="in-sample"),1,IF(AND(H99="out-sample",H98="out-sample"),Q98+1,IF(ISNUMBER(Q98),Q98+1,1))))))</f>
        <v/>
      </c>
      <c r="R99" s="3" t="str">
        <f t="shared" si="7"/>
        <v/>
      </c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X99" s="63" t="e">
        <f t="shared" si="8"/>
        <v>#VALUE!</v>
      </c>
    </row>
    <row r="100" spans="1:50" s="1" customFormat="1" ht="14.25" x14ac:dyDescent="0.2">
      <c r="A100" s="6"/>
      <c r="B100" s="6"/>
      <c r="C100" s="6"/>
      <c r="D100" s="3"/>
      <c r="E100" s="70" t="str">
        <f>IF(ATA!E100="","",ATA!E100)</f>
        <v/>
      </c>
      <c r="F100" s="49" t="str">
        <f>IF(ATA!F100="","",ATA!F100)</f>
        <v/>
      </c>
      <c r="G100" s="9" t="str">
        <f>IF(ATA!G100="","",ATA!G100)</f>
        <v/>
      </c>
      <c r="H100" s="55" t="str">
        <f>IF(ATA!H100="","",ATA!H100)</f>
        <v/>
      </c>
      <c r="I100" s="31" t="str">
        <f>IF(AND(F99="",H99="in-sample"),"",IF(AND(Temp!fhor_indata=1,H99="out-sample",H100="out-sample"),I99,IF(AND(F100="",H99="out-sample"),"",IF(AND(Temp!optSeasCoef=0,Temp!sts_add=1),IF(H99="in-sample",IF(Q99=bigT,((pCell/bigT)*F99)+((1-(pCell/bigT))*(I99+J99)),IF(OR(F100="",COUNT($F$2:F99)&lt;=pCell),F99,((pCell/COUNT($F$2:F99))*F99)+((1-(pCell/COUNT($F$2:F99)))*(I99+J99)))),I99),IF(AND(Temp!optSeasCoef=0,Temp!sts_multp=1),IF(H99="in-sample",IF(Q99=bigT,((pCell/bigT)*F99)+((1-(pCell/bigT))*(I99*J99)),IF(OR(F100="",COUNT(F$2:$F99)&lt;=pCell),F99,((pCell/COUNT($F$2:F99))*F99)+((1-(pCell/COUNT($F$2:F99)))*(I99*J99)))),I99),IF(Temp!sts_add=1,IF(H99="in-sample",IF(Q99=bigT,((pCell/bigT)*AX99)+((1-(pCell/bigT))*(I99+J99)),IF(OR(F100="",COUNT($AX$2:AX99)&lt;=pCell),AX99,((pCell/COUNT($AX$2:AX99))*AX99)+((1-(pCell/COUNT($AX$2:AX99)))*(I99+J99)))),I99),IF(H99="in-sample",IF(Q99=bigT,((pCell/bigT)*AX99)+((1-(pCell/bigT))*(I99*J99)),IF(OR(F100="",COUNT($AX$2:AX99)&lt;=pCell),AX99,((pCell/COUNT($AX$2:AX99))*AX99)+((1-(pCell/COUNT($AX$2:AX99)))*(I99*J99)))),I99)))))))</f>
        <v/>
      </c>
      <c r="J100" s="31" t="str">
        <f>IF(AND(F99="",H99="in-sample"),"",IF(AND(Temp!fhor_indata=1,H99="out-sample",H100="out-sample"),J99,IF(AND(F100="",H99="out-sample"),"",IF(AND(Temp!optSeasCoef=0,Temp!sts_add=1),IF(H99="in-sample",IF(Q99=bigT,((qCell/bigT)*(I100-I99))+((1-(qCell/bigT))*J99),IF(OR(F100="",COUNT($F$2:F99)&lt;=qCell),IF(COUNT($F$2:F99)=1,0,F99-F98),((qCell/COUNT($F$2:F99))*(I100-I99))+((1-(qCell/COUNT($F$2:F99)))*J99))),J99),IF(AND(Temp!optSeasCoef=0,Temp!sts_multp=1),IF(H99="in-sample",IF(Q99=bigT,((qCell/bigT)*(I100/I99))+((1-(qCell/bigT))*J99),IF(qCell=0,1,IF(OR(F100="",COUNT($F$2:F99)&lt;=qCell),IF(COUNT($F$2:F99)=1,1,F99/F98),((qCell/COUNT($F$2:F99))*(I100/I99))+((1-(qCell/COUNT($F$2:F99)))*J99)))),J99),IF(Temp!sts_add=1,IF(H99="in-sample",IF(Q99=bigT,((qCell/bigT)*(I100-I99))+((1-(qCell/bigT))*J99),IF(OR(F100="",COUNT($AX$2:AX99)&lt;=qCell),IF(COUNT($AX$2:AX99)=1,0,AX99-AX98),((qCell/COUNT($AX$2:AX99))*(I100-I99))+((1-(qCell/COUNT($AX$2:AX99)))*J99))),J99),IF(H99="in-sample",IF(Q99=bigT,((qCell/bigT)*(I100/I99))+((1-(qCell/bigT))*J99),IF(qCell=0,1,IF(OR(F100="",COUNT($AX$2:AX99)&lt;=qCell),IF(COUNT($AX$2:AX99)=1,1,AX99/AX98),((qCell/COUNT($AX$2:AX99))*(I100/I99))+((1-(qCell/COUNT($AX$2:AX99)))*J99)))),J99)))))))</f>
        <v/>
      </c>
      <c r="K100" s="31" t="str">
        <f>IF(H100="","",IF(AND(Temp!optSeasCoef=0,Temp!sts_add=1),IF(H100="out-sample",I100+(Q100*J100),I100+J100),IF(AND(Temp!optSeasCoef=0,Temp!sts_multp=1),IF(H100="out-sample",I100*(J100^Q100),I100*J100),IF(Temp!sts_add=1,IF(H100="out-sample",(I100+(Q100*J100))*G100,(I100+J100)*G100),IF(H100="out-sample",I100*(J100^Q100)*G100,I100*J100*G100)))))</f>
        <v/>
      </c>
      <c r="L100" s="32" t="str">
        <f t="shared" si="9"/>
        <v/>
      </c>
      <c r="M100" s="32" t="str">
        <f t="shared" si="10"/>
        <v/>
      </c>
      <c r="N100" s="32" t="str">
        <f t="shared" si="11"/>
        <v/>
      </c>
      <c r="O100" s="32" t="str">
        <f t="shared" si="12"/>
        <v/>
      </c>
      <c r="P100" s="32" t="str">
        <f t="shared" si="13"/>
        <v/>
      </c>
      <c r="Q100" s="3" t="str">
        <f>IF(AND(Temp!fhor_indata=1,F100="",H99="in-sample"),1,IF(AND(Temp!fhor_indata=1,H99="out-sample",Q99&lt;ATA!XfHor),Q99+1,IF(F100="","",IF(AND(H100="out-sample",H99="in-sample"),1,IF(AND(H100="out-sample",H99="out-sample"),Q99+1,IF(ISNUMBER(Q99),Q99+1,1))))))</f>
        <v/>
      </c>
      <c r="R100" s="3" t="str">
        <f t="shared" si="7"/>
        <v/>
      </c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X100" s="63" t="e">
        <f t="shared" si="8"/>
        <v>#VALUE!</v>
      </c>
    </row>
    <row r="101" spans="1:50" s="1" customFormat="1" ht="14.25" x14ac:dyDescent="0.2">
      <c r="A101" s="6"/>
      <c r="B101" s="6"/>
      <c r="C101" s="6"/>
      <c r="D101" s="3"/>
      <c r="E101" s="70" t="str">
        <f>IF(ATA!E101="","",ATA!E101)</f>
        <v/>
      </c>
      <c r="F101" s="49" t="str">
        <f>IF(ATA!F101="","",ATA!F101)</f>
        <v/>
      </c>
      <c r="G101" s="9" t="str">
        <f>IF(ATA!G101="","",ATA!G101)</f>
        <v/>
      </c>
      <c r="H101" s="55" t="str">
        <f>IF(ATA!H101="","",ATA!H101)</f>
        <v/>
      </c>
      <c r="I101" s="31" t="str">
        <f>IF(AND(F100="",H100="in-sample"),"",IF(AND(Temp!fhor_indata=1,H100="out-sample",H101="out-sample"),I100,IF(AND(F101="",H100="out-sample"),"",IF(AND(Temp!optSeasCoef=0,Temp!sts_add=1),IF(H100="in-sample",IF(Q100=bigT,((pCell/bigT)*F100)+((1-(pCell/bigT))*(I100+J100)),IF(OR(F101="",COUNT($F$2:F100)&lt;=pCell),F100,((pCell/COUNT($F$2:F100))*F100)+((1-(pCell/COUNT($F$2:F100)))*(I100+J100)))),I100),IF(AND(Temp!optSeasCoef=0,Temp!sts_multp=1),IF(H100="in-sample",IF(Q100=bigT,((pCell/bigT)*F100)+((1-(pCell/bigT))*(I100*J100)),IF(OR(F101="",COUNT(F$2:$F100)&lt;=pCell),F100,((pCell/COUNT($F$2:F100))*F100)+((1-(pCell/COUNT($F$2:F100)))*(I100*J100)))),I100),IF(Temp!sts_add=1,IF(H100="in-sample",IF(Q100=bigT,((pCell/bigT)*AX100)+((1-(pCell/bigT))*(I100+J100)),IF(OR(F101="",COUNT($AX$2:AX100)&lt;=pCell),AX100,((pCell/COUNT($AX$2:AX100))*AX100)+((1-(pCell/COUNT($AX$2:AX100)))*(I100+J100)))),I100),IF(H100="in-sample",IF(Q100=bigT,((pCell/bigT)*AX100)+((1-(pCell/bigT))*(I100*J100)),IF(OR(F101="",COUNT($AX$2:AX100)&lt;=pCell),AX100,((pCell/COUNT($AX$2:AX100))*AX100)+((1-(pCell/COUNT($AX$2:AX100)))*(I100*J100)))),I100)))))))</f>
        <v/>
      </c>
      <c r="J101" s="31" t="str">
        <f>IF(AND(F100="",H100="in-sample"),"",IF(AND(Temp!fhor_indata=1,H100="out-sample",H101="out-sample"),J100,IF(AND(F101="",H100="out-sample"),"",IF(AND(Temp!optSeasCoef=0,Temp!sts_add=1),IF(H100="in-sample",IF(Q100=bigT,((qCell/bigT)*(I101-I100))+((1-(qCell/bigT))*J100),IF(OR(F101="",COUNT($F$2:F100)&lt;=qCell),IF(COUNT($F$2:F100)=1,0,F100-F99),((qCell/COUNT($F$2:F100))*(I101-I100))+((1-(qCell/COUNT($F$2:F100)))*J100))),J100),IF(AND(Temp!optSeasCoef=0,Temp!sts_multp=1),IF(H100="in-sample",IF(Q100=bigT,((qCell/bigT)*(I101/I100))+((1-(qCell/bigT))*J100),IF(qCell=0,1,IF(OR(F101="",COUNT($F$2:F100)&lt;=qCell),IF(COUNT($F$2:F100)=1,1,F100/F99),((qCell/COUNT($F$2:F100))*(I101/I100))+((1-(qCell/COUNT($F$2:F100)))*J100)))),J100),IF(Temp!sts_add=1,IF(H100="in-sample",IF(Q100=bigT,((qCell/bigT)*(I101-I100))+((1-(qCell/bigT))*J100),IF(OR(F101="",COUNT($AX$2:AX100)&lt;=qCell),IF(COUNT($AX$2:AX100)=1,0,AX100-AX99),((qCell/COUNT($AX$2:AX100))*(I101-I100))+((1-(qCell/COUNT($AX$2:AX100)))*J100))),J100),IF(H100="in-sample",IF(Q100=bigT,((qCell/bigT)*(I101/I100))+((1-(qCell/bigT))*J100),IF(qCell=0,1,IF(OR(F101="",COUNT($AX$2:AX100)&lt;=qCell),IF(COUNT($AX$2:AX100)=1,1,AX100/AX99),((qCell/COUNT($AX$2:AX100))*(I101/I100))+((1-(qCell/COUNT($AX$2:AX100)))*J100)))),J100)))))))</f>
        <v/>
      </c>
      <c r="K101" s="31" t="str">
        <f>IF(H101="","",IF(AND(Temp!optSeasCoef=0,Temp!sts_add=1),IF(H101="out-sample",I101+(Q101*J101),I101+J101),IF(AND(Temp!optSeasCoef=0,Temp!sts_multp=1),IF(H101="out-sample",I101*(J101^Q101),I101*J101),IF(Temp!sts_add=1,IF(H101="out-sample",(I101+(Q101*J101))*G101,(I101+J101)*G101),IF(H101="out-sample",I101*(J101^Q101)*G101,I101*J101*G101)))))</f>
        <v/>
      </c>
      <c r="L101" s="32" t="str">
        <f t="shared" si="9"/>
        <v/>
      </c>
      <c r="M101" s="32" t="str">
        <f t="shared" si="10"/>
        <v/>
      </c>
      <c r="N101" s="32" t="str">
        <f t="shared" si="11"/>
        <v/>
      </c>
      <c r="O101" s="32" t="str">
        <f t="shared" si="12"/>
        <v/>
      </c>
      <c r="P101" s="32" t="str">
        <f t="shared" si="13"/>
        <v/>
      </c>
      <c r="Q101" s="3" t="str">
        <f>IF(AND(Temp!fhor_indata=1,F101="",H100="in-sample"),1,IF(AND(Temp!fhor_indata=1,H100="out-sample",Q100&lt;ATA!XfHor),Q100+1,IF(F101="","",IF(AND(H101="out-sample",H100="in-sample"),1,IF(AND(H101="out-sample",H100="out-sample"),Q100+1,IF(ISNUMBER(Q100),Q100+1,1))))))</f>
        <v/>
      </c>
      <c r="R101" s="3" t="str">
        <f t="shared" si="7"/>
        <v/>
      </c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X101" s="63" t="e">
        <f t="shared" si="8"/>
        <v>#VALUE!</v>
      </c>
    </row>
    <row r="102" spans="1:50" s="1" customFormat="1" ht="14.25" x14ac:dyDescent="0.2">
      <c r="A102" s="6"/>
      <c r="B102" s="6"/>
      <c r="C102" s="6"/>
      <c r="D102" s="3"/>
      <c r="E102" s="70" t="str">
        <f>IF(ATA!E102="","",ATA!E102)</f>
        <v/>
      </c>
      <c r="F102" s="49" t="str">
        <f>IF(ATA!F102="","",ATA!F102)</f>
        <v/>
      </c>
      <c r="G102" s="9" t="str">
        <f>IF(ATA!G102="","",ATA!G102)</f>
        <v/>
      </c>
      <c r="H102" s="55" t="str">
        <f>IF(ATA!H102="","",ATA!H102)</f>
        <v/>
      </c>
      <c r="I102" s="31" t="str">
        <f>IF(AND(F101="",H101="in-sample"),"",IF(AND(Temp!fhor_indata=1,H101="out-sample",H102="out-sample"),I101,IF(AND(F102="",H101="out-sample"),"",IF(AND(Temp!optSeasCoef=0,Temp!sts_add=1),IF(H101="in-sample",IF(Q101=bigT,((pCell/bigT)*F101)+((1-(pCell/bigT))*(I101+J101)),IF(OR(F102="",COUNT($F$2:F101)&lt;=pCell),F101,((pCell/COUNT($F$2:F101))*F101)+((1-(pCell/COUNT($F$2:F101)))*(I101+J101)))),I101),IF(AND(Temp!optSeasCoef=0,Temp!sts_multp=1),IF(H101="in-sample",IF(Q101=bigT,((pCell/bigT)*F101)+((1-(pCell/bigT))*(I101*J101)),IF(OR(F102="",COUNT(F$2:$F101)&lt;=pCell),F101,((pCell/COUNT($F$2:F101))*F101)+((1-(pCell/COUNT($F$2:F101)))*(I101*J101)))),I101),IF(Temp!sts_add=1,IF(H101="in-sample",IF(Q101=bigT,((pCell/bigT)*AX101)+((1-(pCell/bigT))*(I101+J101)),IF(OR(F102="",COUNT($AX$2:AX101)&lt;=pCell),AX101,((pCell/COUNT($AX$2:AX101))*AX101)+((1-(pCell/COUNT($AX$2:AX101)))*(I101+J101)))),I101),IF(H101="in-sample",IF(Q101=bigT,((pCell/bigT)*AX101)+((1-(pCell/bigT))*(I101*J101)),IF(OR(F102="",COUNT($AX$2:AX101)&lt;=pCell),AX101,((pCell/COUNT($AX$2:AX101))*AX101)+((1-(pCell/COUNT($AX$2:AX101)))*(I101*J101)))),I101)))))))</f>
        <v/>
      </c>
      <c r="J102" s="31" t="str">
        <f>IF(AND(F101="",H101="in-sample"),"",IF(AND(Temp!fhor_indata=1,H101="out-sample",H102="out-sample"),J101,IF(AND(F102="",H101="out-sample"),"",IF(AND(Temp!optSeasCoef=0,Temp!sts_add=1),IF(H101="in-sample",IF(Q101=bigT,((qCell/bigT)*(I102-I101))+((1-(qCell/bigT))*J101),IF(OR(F102="",COUNT($F$2:F101)&lt;=qCell),IF(COUNT($F$2:F101)=1,0,F101-F100),((qCell/COUNT($F$2:F101))*(I102-I101))+((1-(qCell/COUNT($F$2:F101)))*J101))),J101),IF(AND(Temp!optSeasCoef=0,Temp!sts_multp=1),IF(H101="in-sample",IF(Q101=bigT,((qCell/bigT)*(I102/I101))+((1-(qCell/bigT))*J101),IF(qCell=0,1,IF(OR(F102="",COUNT($F$2:F101)&lt;=qCell),IF(COUNT($F$2:F101)=1,1,F101/F100),((qCell/COUNT($F$2:F101))*(I102/I101))+((1-(qCell/COUNT($F$2:F101)))*J101)))),J101),IF(Temp!sts_add=1,IF(H101="in-sample",IF(Q101=bigT,((qCell/bigT)*(I102-I101))+((1-(qCell/bigT))*J101),IF(OR(F102="",COUNT($AX$2:AX101)&lt;=qCell),IF(COUNT($AX$2:AX101)=1,0,AX101-AX100),((qCell/COUNT($AX$2:AX101))*(I102-I101))+((1-(qCell/COUNT($AX$2:AX101)))*J101))),J101),IF(H101="in-sample",IF(Q101=bigT,((qCell/bigT)*(I102/I101))+((1-(qCell/bigT))*J101),IF(qCell=0,1,IF(OR(F102="",COUNT($AX$2:AX101)&lt;=qCell),IF(COUNT($AX$2:AX101)=1,1,AX101/AX100),((qCell/COUNT($AX$2:AX101))*(I102/I101))+((1-(qCell/COUNT($AX$2:AX101)))*J101)))),J101)))))))</f>
        <v/>
      </c>
      <c r="K102" s="31" t="str">
        <f>IF(H102="","",IF(AND(Temp!optSeasCoef=0,Temp!sts_add=1),IF(H102="out-sample",I102+(Q102*J102),I102+J102),IF(AND(Temp!optSeasCoef=0,Temp!sts_multp=1),IF(H102="out-sample",I102*(J102^Q102),I102*J102),IF(Temp!sts_add=1,IF(H102="out-sample",(I102+(Q102*J102))*G102,(I102+J102)*G102),IF(H102="out-sample",I102*(J102^Q102)*G102,I102*J102*G102)))))</f>
        <v/>
      </c>
      <c r="L102" s="32" t="str">
        <f t="shared" si="9"/>
        <v/>
      </c>
      <c r="M102" s="32" t="str">
        <f t="shared" si="10"/>
        <v/>
      </c>
      <c r="N102" s="32" t="str">
        <f t="shared" si="11"/>
        <v/>
      </c>
      <c r="O102" s="32" t="str">
        <f t="shared" si="12"/>
        <v/>
      </c>
      <c r="P102" s="32" t="str">
        <f t="shared" si="13"/>
        <v/>
      </c>
      <c r="Q102" s="3" t="str">
        <f>IF(AND(Temp!fhor_indata=1,F102="",H101="in-sample"),1,IF(AND(Temp!fhor_indata=1,H101="out-sample",Q101&lt;ATA!XfHor),Q101+1,IF(F102="","",IF(AND(H102="out-sample",H101="in-sample"),1,IF(AND(H102="out-sample",H101="out-sample"),Q101+1,IF(ISNUMBER(Q101),Q101+1,1))))))</f>
        <v/>
      </c>
      <c r="R102" s="3" t="str">
        <f t="shared" si="7"/>
        <v/>
      </c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X102" s="63" t="e">
        <f t="shared" si="8"/>
        <v>#VALUE!</v>
      </c>
    </row>
    <row r="103" spans="1:50" s="1" customFormat="1" ht="14.25" x14ac:dyDescent="0.2">
      <c r="A103" s="6"/>
      <c r="B103" s="6"/>
      <c r="C103" s="6"/>
      <c r="D103" s="3"/>
      <c r="E103" s="70" t="str">
        <f>IF(ATA!E103="","",ATA!E103)</f>
        <v/>
      </c>
      <c r="F103" s="49" t="str">
        <f>IF(ATA!F103="","",ATA!F103)</f>
        <v/>
      </c>
      <c r="G103" s="9" t="str">
        <f>IF(ATA!G103="","",ATA!G103)</f>
        <v/>
      </c>
      <c r="H103" s="55" t="str">
        <f>IF(ATA!H103="","",ATA!H103)</f>
        <v/>
      </c>
      <c r="I103" s="31" t="str">
        <f>IF(AND(F102="",H102="in-sample"),"",IF(AND(Temp!fhor_indata=1,H102="out-sample",H103="out-sample"),I102,IF(AND(F103="",H102="out-sample"),"",IF(AND(Temp!optSeasCoef=0,Temp!sts_add=1),IF(H102="in-sample",IF(Q102=bigT,((pCell/bigT)*F102)+((1-(pCell/bigT))*(I102+J102)),IF(OR(F103="",COUNT($F$2:F102)&lt;=pCell),F102,((pCell/COUNT($F$2:F102))*F102)+((1-(pCell/COUNT($F$2:F102)))*(I102+J102)))),I102),IF(AND(Temp!optSeasCoef=0,Temp!sts_multp=1),IF(H102="in-sample",IF(Q102=bigT,((pCell/bigT)*F102)+((1-(pCell/bigT))*(I102*J102)),IF(OR(F103="",COUNT(F$2:$F102)&lt;=pCell),F102,((pCell/COUNT($F$2:F102))*F102)+((1-(pCell/COUNT($F$2:F102)))*(I102*J102)))),I102),IF(Temp!sts_add=1,IF(H102="in-sample",IF(Q102=bigT,((pCell/bigT)*AX102)+((1-(pCell/bigT))*(I102+J102)),IF(OR(F103="",COUNT($AX$2:AX102)&lt;=pCell),AX102,((pCell/COUNT($AX$2:AX102))*AX102)+((1-(pCell/COUNT($AX$2:AX102)))*(I102+J102)))),I102),IF(H102="in-sample",IF(Q102=bigT,((pCell/bigT)*AX102)+((1-(pCell/bigT))*(I102*J102)),IF(OR(F103="",COUNT($AX$2:AX102)&lt;=pCell),AX102,((pCell/COUNT($AX$2:AX102))*AX102)+((1-(pCell/COUNT($AX$2:AX102)))*(I102*J102)))),I102)))))))</f>
        <v/>
      </c>
      <c r="J103" s="31" t="str">
        <f>IF(AND(F102="",H102="in-sample"),"",IF(AND(Temp!fhor_indata=1,H102="out-sample",H103="out-sample"),J102,IF(AND(F103="",H102="out-sample"),"",IF(AND(Temp!optSeasCoef=0,Temp!sts_add=1),IF(H102="in-sample",IF(Q102=bigT,((qCell/bigT)*(I103-I102))+((1-(qCell/bigT))*J102),IF(OR(F103="",COUNT($F$2:F102)&lt;=qCell),IF(COUNT($F$2:F102)=1,0,F102-F101),((qCell/COUNT($F$2:F102))*(I103-I102))+((1-(qCell/COUNT($F$2:F102)))*J102))),J102),IF(AND(Temp!optSeasCoef=0,Temp!sts_multp=1),IF(H102="in-sample",IF(Q102=bigT,((qCell/bigT)*(I103/I102))+((1-(qCell/bigT))*J102),IF(qCell=0,1,IF(OR(F103="",COUNT($F$2:F102)&lt;=qCell),IF(COUNT($F$2:F102)=1,1,F102/F101),((qCell/COUNT($F$2:F102))*(I103/I102))+((1-(qCell/COUNT($F$2:F102)))*J102)))),J102),IF(Temp!sts_add=1,IF(H102="in-sample",IF(Q102=bigT,((qCell/bigT)*(I103-I102))+((1-(qCell/bigT))*J102),IF(OR(F103="",COUNT($AX$2:AX102)&lt;=qCell),IF(COUNT($AX$2:AX102)=1,0,AX102-AX101),((qCell/COUNT($AX$2:AX102))*(I103-I102))+((1-(qCell/COUNT($AX$2:AX102)))*J102))),J102),IF(H102="in-sample",IF(Q102=bigT,((qCell/bigT)*(I103/I102))+((1-(qCell/bigT))*J102),IF(qCell=0,1,IF(OR(F103="",COUNT($AX$2:AX102)&lt;=qCell),IF(COUNT($AX$2:AX102)=1,1,AX102/AX101),((qCell/COUNT($AX$2:AX102))*(I103/I102))+((1-(qCell/COUNT($AX$2:AX102)))*J102)))),J102)))))))</f>
        <v/>
      </c>
      <c r="K103" s="31" t="str">
        <f>IF(H103="","",IF(AND(Temp!optSeasCoef=0,Temp!sts_add=1),IF(H103="out-sample",I103+(Q103*J103),I103+J103),IF(AND(Temp!optSeasCoef=0,Temp!sts_multp=1),IF(H103="out-sample",I103*(J103^Q103),I103*J103),IF(Temp!sts_add=1,IF(H103="out-sample",(I103+(Q103*J103))*G103,(I103+J103)*G103),IF(H103="out-sample",I103*(J103^Q103)*G103,I103*J103*G103)))))</f>
        <v/>
      </c>
      <c r="L103" s="32" t="str">
        <f t="shared" si="9"/>
        <v/>
      </c>
      <c r="M103" s="32" t="str">
        <f t="shared" si="10"/>
        <v/>
      </c>
      <c r="N103" s="32" t="str">
        <f t="shared" si="11"/>
        <v/>
      </c>
      <c r="O103" s="32" t="str">
        <f t="shared" si="12"/>
        <v/>
      </c>
      <c r="P103" s="32" t="str">
        <f t="shared" si="13"/>
        <v/>
      </c>
      <c r="Q103" s="3" t="str">
        <f>IF(AND(Temp!fhor_indata=1,F103="",H102="in-sample"),1,IF(AND(Temp!fhor_indata=1,H102="out-sample",Q102&lt;ATA!XfHor),Q102+1,IF(F103="","",IF(AND(H103="out-sample",H102="in-sample"),1,IF(AND(H103="out-sample",H102="out-sample"),Q102+1,IF(ISNUMBER(Q102),Q102+1,1))))))</f>
        <v/>
      </c>
      <c r="R103" s="3" t="str">
        <f t="shared" si="7"/>
        <v/>
      </c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X103" s="63" t="e">
        <f t="shared" si="8"/>
        <v>#VALUE!</v>
      </c>
    </row>
    <row r="104" spans="1:50" s="1" customFormat="1" ht="14.25" x14ac:dyDescent="0.2">
      <c r="A104" s="6"/>
      <c r="B104" s="6"/>
      <c r="C104" s="6"/>
      <c r="D104" s="3"/>
      <c r="E104" s="70" t="str">
        <f>IF(ATA!E104="","",ATA!E104)</f>
        <v/>
      </c>
      <c r="F104" s="49" t="str">
        <f>IF(ATA!F104="","",ATA!F104)</f>
        <v/>
      </c>
      <c r="G104" s="9" t="str">
        <f>IF(ATA!G104="","",ATA!G104)</f>
        <v/>
      </c>
      <c r="H104" s="55" t="str">
        <f>IF(ATA!H104="","",ATA!H104)</f>
        <v/>
      </c>
      <c r="I104" s="31" t="str">
        <f>IF(AND(F103="",H103="in-sample"),"",IF(AND(Temp!fhor_indata=1,H103="out-sample",H104="out-sample"),I103,IF(AND(F104="",H103="out-sample"),"",IF(AND(Temp!optSeasCoef=0,Temp!sts_add=1),IF(H103="in-sample",IF(Q103=bigT,((pCell/bigT)*F103)+((1-(pCell/bigT))*(I103+J103)),IF(OR(F104="",COUNT($F$2:F103)&lt;=pCell),F103,((pCell/COUNT($F$2:F103))*F103)+((1-(pCell/COUNT($F$2:F103)))*(I103+J103)))),I103),IF(AND(Temp!optSeasCoef=0,Temp!sts_multp=1),IF(H103="in-sample",IF(Q103=bigT,((pCell/bigT)*F103)+((1-(pCell/bigT))*(I103*J103)),IF(OR(F104="",COUNT(F$2:$F103)&lt;=pCell),F103,((pCell/COUNT($F$2:F103))*F103)+((1-(pCell/COUNT($F$2:F103)))*(I103*J103)))),I103),IF(Temp!sts_add=1,IF(H103="in-sample",IF(Q103=bigT,((pCell/bigT)*AX103)+((1-(pCell/bigT))*(I103+J103)),IF(OR(F104="",COUNT($AX$2:AX103)&lt;=pCell),AX103,((pCell/COUNT($AX$2:AX103))*AX103)+((1-(pCell/COUNT($AX$2:AX103)))*(I103+J103)))),I103),IF(H103="in-sample",IF(Q103=bigT,((pCell/bigT)*AX103)+((1-(pCell/bigT))*(I103*J103)),IF(OR(F104="",COUNT($AX$2:AX103)&lt;=pCell),AX103,((pCell/COUNT($AX$2:AX103))*AX103)+((1-(pCell/COUNT($AX$2:AX103)))*(I103*J103)))),I103)))))))</f>
        <v/>
      </c>
      <c r="J104" s="31" t="str">
        <f>IF(AND(F103="",H103="in-sample"),"",IF(AND(Temp!fhor_indata=1,H103="out-sample",H104="out-sample"),J103,IF(AND(F104="",H103="out-sample"),"",IF(AND(Temp!optSeasCoef=0,Temp!sts_add=1),IF(H103="in-sample",IF(Q103=bigT,((qCell/bigT)*(I104-I103))+((1-(qCell/bigT))*J103),IF(OR(F104="",COUNT($F$2:F103)&lt;=qCell),IF(COUNT($F$2:F103)=1,0,F103-F102),((qCell/COUNT($F$2:F103))*(I104-I103))+((1-(qCell/COUNT($F$2:F103)))*J103))),J103),IF(AND(Temp!optSeasCoef=0,Temp!sts_multp=1),IF(H103="in-sample",IF(Q103=bigT,((qCell/bigT)*(I104/I103))+((1-(qCell/bigT))*J103),IF(qCell=0,1,IF(OR(F104="",COUNT($F$2:F103)&lt;=qCell),IF(COUNT($F$2:F103)=1,1,F103/F102),((qCell/COUNT($F$2:F103))*(I104/I103))+((1-(qCell/COUNT($F$2:F103)))*J103)))),J103),IF(Temp!sts_add=1,IF(H103="in-sample",IF(Q103=bigT,((qCell/bigT)*(I104-I103))+((1-(qCell/bigT))*J103),IF(OR(F104="",COUNT($AX$2:AX103)&lt;=qCell),IF(COUNT($AX$2:AX103)=1,0,AX103-AX102),((qCell/COUNT($AX$2:AX103))*(I104-I103))+((1-(qCell/COUNT($AX$2:AX103)))*J103))),J103),IF(H103="in-sample",IF(Q103=bigT,((qCell/bigT)*(I104/I103))+((1-(qCell/bigT))*J103),IF(qCell=0,1,IF(OR(F104="",COUNT($AX$2:AX103)&lt;=qCell),IF(COUNT($AX$2:AX103)=1,1,AX103/AX102),((qCell/COUNT($AX$2:AX103))*(I104/I103))+((1-(qCell/COUNT($AX$2:AX103)))*J103)))),J103)))))))</f>
        <v/>
      </c>
      <c r="K104" s="31" t="str">
        <f>IF(H104="","",IF(AND(Temp!optSeasCoef=0,Temp!sts_add=1),IF(H104="out-sample",I104+(Q104*J104),I104+J104),IF(AND(Temp!optSeasCoef=0,Temp!sts_multp=1),IF(H104="out-sample",I104*(J104^Q104),I104*J104),IF(Temp!sts_add=1,IF(H104="out-sample",(I104+(Q104*J104))*G104,(I104+J104)*G104),IF(H104="out-sample",I104*(J104^Q104)*G104,I104*J104*G104)))))</f>
        <v/>
      </c>
      <c r="L104" s="32" t="str">
        <f t="shared" si="9"/>
        <v/>
      </c>
      <c r="M104" s="32" t="str">
        <f t="shared" si="10"/>
        <v/>
      </c>
      <c r="N104" s="32" t="str">
        <f t="shared" si="11"/>
        <v/>
      </c>
      <c r="O104" s="32" t="str">
        <f t="shared" si="12"/>
        <v/>
      </c>
      <c r="P104" s="32" t="str">
        <f t="shared" si="13"/>
        <v/>
      </c>
      <c r="Q104" s="3" t="str">
        <f>IF(AND(Temp!fhor_indata=1,F104="",H103="in-sample"),1,IF(AND(Temp!fhor_indata=1,H103="out-sample",Q103&lt;ATA!XfHor),Q103+1,IF(F104="","",IF(AND(H104="out-sample",H103="in-sample"),1,IF(AND(H104="out-sample",H103="out-sample"),Q103+1,IF(ISNUMBER(Q103),Q103+1,1))))))</f>
        <v/>
      </c>
      <c r="R104" s="3" t="str">
        <f t="shared" si="7"/>
        <v/>
      </c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X104" s="63" t="e">
        <f t="shared" si="8"/>
        <v>#VALUE!</v>
      </c>
    </row>
    <row r="105" spans="1:50" s="1" customFormat="1" ht="14.25" x14ac:dyDescent="0.2">
      <c r="A105" s="6"/>
      <c r="B105" s="6"/>
      <c r="C105" s="6"/>
      <c r="D105" s="3"/>
      <c r="E105" s="70" t="str">
        <f>IF(ATA!E105="","",ATA!E105)</f>
        <v/>
      </c>
      <c r="F105" s="49" t="str">
        <f>IF(ATA!F105="","",ATA!F105)</f>
        <v/>
      </c>
      <c r="G105" s="9" t="str">
        <f>IF(ATA!G105="","",ATA!G105)</f>
        <v/>
      </c>
      <c r="H105" s="55" t="str">
        <f>IF(ATA!H105="","",ATA!H105)</f>
        <v/>
      </c>
      <c r="I105" s="31" t="str">
        <f>IF(AND(F104="",H104="in-sample"),"",IF(AND(Temp!fhor_indata=1,H104="out-sample",H105="out-sample"),I104,IF(AND(F105="",H104="out-sample"),"",IF(AND(Temp!optSeasCoef=0,Temp!sts_add=1),IF(H104="in-sample",IF(Q104=bigT,((pCell/bigT)*F104)+((1-(pCell/bigT))*(I104+J104)),IF(OR(F105="",COUNT($F$2:F104)&lt;=pCell),F104,((pCell/COUNT($F$2:F104))*F104)+((1-(pCell/COUNT($F$2:F104)))*(I104+J104)))),I104),IF(AND(Temp!optSeasCoef=0,Temp!sts_multp=1),IF(H104="in-sample",IF(Q104=bigT,((pCell/bigT)*F104)+((1-(pCell/bigT))*(I104*J104)),IF(OR(F105="",COUNT(F$2:$F104)&lt;=pCell),F104,((pCell/COUNT($F$2:F104))*F104)+((1-(pCell/COUNT($F$2:F104)))*(I104*J104)))),I104),IF(Temp!sts_add=1,IF(H104="in-sample",IF(Q104=bigT,((pCell/bigT)*AX104)+((1-(pCell/bigT))*(I104+J104)),IF(OR(F105="",COUNT($AX$2:AX104)&lt;=pCell),AX104,((pCell/COUNT($AX$2:AX104))*AX104)+((1-(pCell/COUNT($AX$2:AX104)))*(I104+J104)))),I104),IF(H104="in-sample",IF(Q104=bigT,((pCell/bigT)*AX104)+((1-(pCell/bigT))*(I104*J104)),IF(OR(F105="",COUNT($AX$2:AX104)&lt;=pCell),AX104,((pCell/COUNT($AX$2:AX104))*AX104)+((1-(pCell/COUNT($AX$2:AX104)))*(I104*J104)))),I104)))))))</f>
        <v/>
      </c>
      <c r="J105" s="31" t="str">
        <f>IF(AND(F104="",H104="in-sample"),"",IF(AND(Temp!fhor_indata=1,H104="out-sample",H105="out-sample"),J104,IF(AND(F105="",H104="out-sample"),"",IF(AND(Temp!optSeasCoef=0,Temp!sts_add=1),IF(H104="in-sample",IF(Q104=bigT,((qCell/bigT)*(I105-I104))+((1-(qCell/bigT))*J104),IF(OR(F105="",COUNT($F$2:F104)&lt;=qCell),IF(COUNT($F$2:F104)=1,0,F104-F103),((qCell/COUNT($F$2:F104))*(I105-I104))+((1-(qCell/COUNT($F$2:F104)))*J104))),J104),IF(AND(Temp!optSeasCoef=0,Temp!sts_multp=1),IF(H104="in-sample",IF(Q104=bigT,((qCell/bigT)*(I105/I104))+((1-(qCell/bigT))*J104),IF(qCell=0,1,IF(OR(F105="",COUNT($F$2:F104)&lt;=qCell),IF(COUNT($F$2:F104)=1,1,F104/F103),((qCell/COUNT($F$2:F104))*(I105/I104))+((1-(qCell/COUNT($F$2:F104)))*J104)))),J104),IF(Temp!sts_add=1,IF(H104="in-sample",IF(Q104=bigT,((qCell/bigT)*(I105-I104))+((1-(qCell/bigT))*J104),IF(OR(F105="",COUNT($AX$2:AX104)&lt;=qCell),IF(COUNT($AX$2:AX104)=1,0,AX104-AX103),((qCell/COUNT($AX$2:AX104))*(I105-I104))+((1-(qCell/COUNT($AX$2:AX104)))*J104))),J104),IF(H104="in-sample",IF(Q104=bigT,((qCell/bigT)*(I105/I104))+((1-(qCell/bigT))*J104),IF(qCell=0,1,IF(OR(F105="",COUNT($AX$2:AX104)&lt;=qCell),IF(COUNT($AX$2:AX104)=1,1,AX104/AX103),((qCell/COUNT($AX$2:AX104))*(I105/I104))+((1-(qCell/COUNT($AX$2:AX104)))*J104)))),J104)))))))</f>
        <v/>
      </c>
      <c r="K105" s="31" t="str">
        <f>IF(H105="","",IF(AND(Temp!optSeasCoef=0,Temp!sts_add=1),IF(H105="out-sample",I105+(Q105*J105),I105+J105),IF(AND(Temp!optSeasCoef=0,Temp!sts_multp=1),IF(H105="out-sample",I105*(J105^Q105),I105*J105),IF(Temp!sts_add=1,IF(H105="out-sample",(I105+(Q105*J105))*G105,(I105+J105)*G105),IF(H105="out-sample",I105*(J105^Q105)*G105,I105*J105*G105)))))</f>
        <v/>
      </c>
      <c r="L105" s="32" t="str">
        <f t="shared" si="9"/>
        <v/>
      </c>
      <c r="M105" s="32" t="str">
        <f t="shared" si="10"/>
        <v/>
      </c>
      <c r="N105" s="32" t="str">
        <f t="shared" si="11"/>
        <v/>
      </c>
      <c r="O105" s="32" t="str">
        <f t="shared" si="12"/>
        <v/>
      </c>
      <c r="P105" s="32" t="str">
        <f t="shared" si="13"/>
        <v/>
      </c>
      <c r="Q105" s="3" t="str">
        <f>IF(AND(Temp!fhor_indata=1,F105="",H104="in-sample"),1,IF(AND(Temp!fhor_indata=1,H104="out-sample",Q104&lt;ATA!XfHor),Q104+1,IF(F105="","",IF(AND(H105="out-sample",H104="in-sample"),1,IF(AND(H105="out-sample",H104="out-sample"),Q104+1,IF(ISNUMBER(Q104),Q104+1,1))))))</f>
        <v/>
      </c>
      <c r="R105" s="3" t="str">
        <f t="shared" si="7"/>
        <v/>
      </c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X105" s="63" t="e">
        <f t="shared" si="8"/>
        <v>#VALUE!</v>
      </c>
    </row>
    <row r="106" spans="1:50" s="1" customFormat="1" ht="14.25" x14ac:dyDescent="0.2">
      <c r="A106" s="6"/>
      <c r="B106" s="6"/>
      <c r="C106" s="6"/>
      <c r="D106" s="3"/>
      <c r="E106" s="70" t="str">
        <f>IF(ATA!E106="","",ATA!E106)</f>
        <v/>
      </c>
      <c r="F106" s="49" t="str">
        <f>IF(ATA!F106="","",ATA!F106)</f>
        <v/>
      </c>
      <c r="G106" s="9" t="str">
        <f>IF(ATA!G106="","",ATA!G106)</f>
        <v/>
      </c>
      <c r="H106" s="55" t="str">
        <f>IF(ATA!H106="","",ATA!H106)</f>
        <v/>
      </c>
      <c r="I106" s="31" t="str">
        <f>IF(AND(F105="",H105="in-sample"),"",IF(AND(Temp!fhor_indata=1,H105="out-sample",H106="out-sample"),I105,IF(AND(F106="",H105="out-sample"),"",IF(AND(Temp!optSeasCoef=0,Temp!sts_add=1),IF(H105="in-sample",IF(Q105=bigT,((pCell/bigT)*F105)+((1-(pCell/bigT))*(I105+J105)),IF(OR(F106="",COUNT($F$2:F105)&lt;=pCell),F105,((pCell/COUNT($F$2:F105))*F105)+((1-(pCell/COUNT($F$2:F105)))*(I105+J105)))),I105),IF(AND(Temp!optSeasCoef=0,Temp!sts_multp=1),IF(H105="in-sample",IF(Q105=bigT,((pCell/bigT)*F105)+((1-(pCell/bigT))*(I105*J105)),IF(OR(F106="",COUNT(F$2:$F105)&lt;=pCell),F105,((pCell/COUNT($F$2:F105))*F105)+((1-(pCell/COUNT($F$2:F105)))*(I105*J105)))),I105),IF(Temp!sts_add=1,IF(H105="in-sample",IF(Q105=bigT,((pCell/bigT)*AX105)+((1-(pCell/bigT))*(I105+J105)),IF(OR(F106="",COUNT($AX$2:AX105)&lt;=pCell),AX105,((pCell/COUNT($AX$2:AX105))*AX105)+((1-(pCell/COUNT($AX$2:AX105)))*(I105+J105)))),I105),IF(H105="in-sample",IF(Q105=bigT,((pCell/bigT)*AX105)+((1-(pCell/bigT))*(I105*J105)),IF(OR(F106="",COUNT($AX$2:AX105)&lt;=pCell),AX105,((pCell/COUNT($AX$2:AX105))*AX105)+((1-(pCell/COUNT($AX$2:AX105)))*(I105*J105)))),I105)))))))</f>
        <v/>
      </c>
      <c r="J106" s="31" t="str">
        <f>IF(AND(F105="",H105="in-sample"),"",IF(AND(Temp!fhor_indata=1,H105="out-sample",H106="out-sample"),J105,IF(AND(F106="",H105="out-sample"),"",IF(AND(Temp!optSeasCoef=0,Temp!sts_add=1),IF(H105="in-sample",IF(Q105=bigT,((qCell/bigT)*(I106-I105))+((1-(qCell/bigT))*J105),IF(OR(F106="",COUNT($F$2:F105)&lt;=qCell),IF(COUNT($F$2:F105)=1,0,F105-F104),((qCell/COUNT($F$2:F105))*(I106-I105))+((1-(qCell/COUNT($F$2:F105)))*J105))),J105),IF(AND(Temp!optSeasCoef=0,Temp!sts_multp=1),IF(H105="in-sample",IF(Q105=bigT,((qCell/bigT)*(I106/I105))+((1-(qCell/bigT))*J105),IF(qCell=0,1,IF(OR(F106="",COUNT($F$2:F105)&lt;=qCell),IF(COUNT($F$2:F105)=1,1,F105/F104),((qCell/COUNT($F$2:F105))*(I106/I105))+((1-(qCell/COUNT($F$2:F105)))*J105)))),J105),IF(Temp!sts_add=1,IF(H105="in-sample",IF(Q105=bigT,((qCell/bigT)*(I106-I105))+((1-(qCell/bigT))*J105),IF(OR(F106="",COUNT($AX$2:AX105)&lt;=qCell),IF(COUNT($AX$2:AX105)=1,0,AX105-AX104),((qCell/COUNT($AX$2:AX105))*(I106-I105))+((1-(qCell/COUNT($AX$2:AX105)))*J105))),J105),IF(H105="in-sample",IF(Q105=bigT,((qCell/bigT)*(I106/I105))+((1-(qCell/bigT))*J105),IF(qCell=0,1,IF(OR(F106="",COUNT($AX$2:AX105)&lt;=qCell),IF(COUNT($AX$2:AX105)=1,1,AX105/AX104),((qCell/COUNT($AX$2:AX105))*(I106/I105))+((1-(qCell/COUNT($AX$2:AX105)))*J105)))),J105)))))))</f>
        <v/>
      </c>
      <c r="K106" s="31" t="str">
        <f>IF(H106="","",IF(AND(Temp!optSeasCoef=0,Temp!sts_add=1),IF(H106="out-sample",I106+(Q106*J106),I106+J106),IF(AND(Temp!optSeasCoef=0,Temp!sts_multp=1),IF(H106="out-sample",I106*(J106^Q106),I106*J106),IF(Temp!sts_add=1,IF(H106="out-sample",(I106+(Q106*J106))*G106,(I106+J106)*G106),IF(H106="out-sample",I106*(J106^Q106)*G106,I106*J106*G106)))))</f>
        <v/>
      </c>
      <c r="L106" s="32" t="str">
        <f t="shared" si="9"/>
        <v/>
      </c>
      <c r="M106" s="32" t="str">
        <f t="shared" si="10"/>
        <v/>
      </c>
      <c r="N106" s="32" t="str">
        <f t="shared" si="11"/>
        <v/>
      </c>
      <c r="O106" s="32" t="str">
        <f t="shared" si="12"/>
        <v/>
      </c>
      <c r="P106" s="32" t="str">
        <f t="shared" si="13"/>
        <v/>
      </c>
      <c r="Q106" s="3" t="str">
        <f>IF(AND(Temp!fhor_indata=1,F106="",H105="in-sample"),1,IF(AND(Temp!fhor_indata=1,H105="out-sample",Q105&lt;ATA!XfHor),Q105+1,IF(F106="","",IF(AND(H106="out-sample",H105="in-sample"),1,IF(AND(H106="out-sample",H105="out-sample"),Q105+1,IF(ISNUMBER(Q105),Q105+1,1))))))</f>
        <v/>
      </c>
      <c r="R106" s="3" t="str">
        <f t="shared" si="7"/>
        <v/>
      </c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X106" s="63" t="e">
        <f t="shared" si="8"/>
        <v>#VALUE!</v>
      </c>
    </row>
    <row r="107" spans="1:50" s="1" customFormat="1" ht="14.25" x14ac:dyDescent="0.2">
      <c r="A107" s="6"/>
      <c r="B107" s="6"/>
      <c r="C107" s="6"/>
      <c r="D107" s="3"/>
      <c r="E107" s="70" t="str">
        <f>IF(ATA!E107="","",ATA!E107)</f>
        <v/>
      </c>
      <c r="F107" s="49" t="str">
        <f>IF(ATA!F107="","",ATA!F107)</f>
        <v/>
      </c>
      <c r="G107" s="9" t="str">
        <f>IF(ATA!G107="","",ATA!G107)</f>
        <v/>
      </c>
      <c r="H107" s="55" t="str">
        <f>IF(ATA!H107="","",ATA!H107)</f>
        <v/>
      </c>
      <c r="I107" s="31" t="str">
        <f>IF(AND(F106="",H106="in-sample"),"",IF(AND(Temp!fhor_indata=1,H106="out-sample",H107="out-sample"),I106,IF(AND(F107="",H106="out-sample"),"",IF(AND(Temp!optSeasCoef=0,Temp!sts_add=1),IF(H106="in-sample",IF(Q106=bigT,((pCell/bigT)*F106)+((1-(pCell/bigT))*(I106+J106)),IF(OR(F107="",COUNT($F$2:F106)&lt;=pCell),F106,((pCell/COUNT($F$2:F106))*F106)+((1-(pCell/COUNT($F$2:F106)))*(I106+J106)))),I106),IF(AND(Temp!optSeasCoef=0,Temp!sts_multp=1),IF(H106="in-sample",IF(Q106=bigT,((pCell/bigT)*F106)+((1-(pCell/bigT))*(I106*J106)),IF(OR(F107="",COUNT(F$2:$F106)&lt;=pCell),F106,((pCell/COUNT($F$2:F106))*F106)+((1-(pCell/COUNT($F$2:F106)))*(I106*J106)))),I106),IF(Temp!sts_add=1,IF(H106="in-sample",IF(Q106=bigT,((pCell/bigT)*AX106)+((1-(pCell/bigT))*(I106+J106)),IF(OR(F107="",COUNT($AX$2:AX106)&lt;=pCell),AX106,((pCell/COUNT($AX$2:AX106))*AX106)+((1-(pCell/COUNT($AX$2:AX106)))*(I106+J106)))),I106),IF(H106="in-sample",IF(Q106=bigT,((pCell/bigT)*AX106)+((1-(pCell/bigT))*(I106*J106)),IF(OR(F107="",COUNT($AX$2:AX106)&lt;=pCell),AX106,((pCell/COUNT($AX$2:AX106))*AX106)+((1-(pCell/COUNT($AX$2:AX106)))*(I106*J106)))),I106)))))))</f>
        <v/>
      </c>
      <c r="J107" s="31" t="str">
        <f>IF(AND(F106="",H106="in-sample"),"",IF(AND(Temp!fhor_indata=1,H106="out-sample",H107="out-sample"),J106,IF(AND(F107="",H106="out-sample"),"",IF(AND(Temp!optSeasCoef=0,Temp!sts_add=1),IF(H106="in-sample",IF(Q106=bigT,((qCell/bigT)*(I107-I106))+((1-(qCell/bigT))*J106),IF(OR(F107="",COUNT($F$2:F106)&lt;=qCell),IF(COUNT($F$2:F106)=1,0,F106-F105),((qCell/COUNT($F$2:F106))*(I107-I106))+((1-(qCell/COUNT($F$2:F106)))*J106))),J106),IF(AND(Temp!optSeasCoef=0,Temp!sts_multp=1),IF(H106="in-sample",IF(Q106=bigT,((qCell/bigT)*(I107/I106))+((1-(qCell/bigT))*J106),IF(qCell=0,1,IF(OR(F107="",COUNT($F$2:F106)&lt;=qCell),IF(COUNT($F$2:F106)=1,1,F106/F105),((qCell/COUNT($F$2:F106))*(I107/I106))+((1-(qCell/COUNT($F$2:F106)))*J106)))),J106),IF(Temp!sts_add=1,IF(H106="in-sample",IF(Q106=bigT,((qCell/bigT)*(I107-I106))+((1-(qCell/bigT))*J106),IF(OR(F107="",COUNT($AX$2:AX106)&lt;=qCell),IF(COUNT($AX$2:AX106)=1,0,AX106-AX105),((qCell/COUNT($AX$2:AX106))*(I107-I106))+((1-(qCell/COUNT($AX$2:AX106)))*J106))),J106),IF(H106="in-sample",IF(Q106=bigT,((qCell/bigT)*(I107/I106))+((1-(qCell/bigT))*J106),IF(qCell=0,1,IF(OR(F107="",COUNT($AX$2:AX106)&lt;=qCell),IF(COUNT($AX$2:AX106)=1,1,AX106/AX105),((qCell/COUNT($AX$2:AX106))*(I107/I106))+((1-(qCell/COUNT($AX$2:AX106)))*J106)))),J106)))))))</f>
        <v/>
      </c>
      <c r="K107" s="31" t="str">
        <f>IF(H107="","",IF(AND(Temp!optSeasCoef=0,Temp!sts_add=1),IF(H107="out-sample",I107+(Q107*J107),I107+J107),IF(AND(Temp!optSeasCoef=0,Temp!sts_multp=1),IF(H107="out-sample",I107*(J107^Q107),I107*J107),IF(Temp!sts_add=1,IF(H107="out-sample",(I107+(Q107*J107))*G107,(I107+J107)*G107),IF(H107="out-sample",I107*(J107^Q107)*G107,I107*J107*G107)))))</f>
        <v/>
      </c>
      <c r="L107" s="32" t="str">
        <f t="shared" si="9"/>
        <v/>
      </c>
      <c r="M107" s="32" t="str">
        <f t="shared" si="10"/>
        <v/>
      </c>
      <c r="N107" s="32" t="str">
        <f t="shared" si="11"/>
        <v/>
      </c>
      <c r="O107" s="32" t="str">
        <f t="shared" si="12"/>
        <v/>
      </c>
      <c r="P107" s="32" t="str">
        <f t="shared" si="13"/>
        <v/>
      </c>
      <c r="Q107" s="3" t="str">
        <f>IF(AND(Temp!fhor_indata=1,F107="",H106="in-sample"),1,IF(AND(Temp!fhor_indata=1,H106="out-sample",Q106&lt;ATA!XfHor),Q106+1,IF(F107="","",IF(AND(H107="out-sample",H106="in-sample"),1,IF(AND(H107="out-sample",H106="out-sample"),Q106+1,IF(ISNUMBER(Q106),Q106+1,1))))))</f>
        <v/>
      </c>
      <c r="R107" s="3" t="str">
        <f t="shared" si="7"/>
        <v/>
      </c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X107" s="63" t="e">
        <f t="shared" si="8"/>
        <v>#VALUE!</v>
      </c>
    </row>
    <row r="108" spans="1:50" s="1" customFormat="1" ht="14.25" x14ac:dyDescent="0.2">
      <c r="A108" s="6"/>
      <c r="B108" s="6"/>
      <c r="C108" s="6"/>
      <c r="D108" s="3"/>
      <c r="E108" s="70" t="str">
        <f>IF(ATA!E108="","",ATA!E108)</f>
        <v/>
      </c>
      <c r="F108" s="49" t="str">
        <f>IF(ATA!F108="","",ATA!F108)</f>
        <v/>
      </c>
      <c r="G108" s="9" t="str">
        <f>IF(ATA!G108="","",ATA!G108)</f>
        <v/>
      </c>
      <c r="H108" s="55" t="str">
        <f>IF(ATA!H108="","",ATA!H108)</f>
        <v/>
      </c>
      <c r="I108" s="31" t="str">
        <f>IF(AND(F107="",H107="in-sample"),"",IF(AND(Temp!fhor_indata=1,H107="out-sample",H108="out-sample"),I107,IF(AND(F108="",H107="out-sample"),"",IF(AND(Temp!optSeasCoef=0,Temp!sts_add=1),IF(H107="in-sample",IF(Q107=bigT,((pCell/bigT)*F107)+((1-(pCell/bigT))*(I107+J107)),IF(OR(F108="",COUNT($F$2:F107)&lt;=pCell),F107,((pCell/COUNT($F$2:F107))*F107)+((1-(pCell/COUNT($F$2:F107)))*(I107+J107)))),I107),IF(AND(Temp!optSeasCoef=0,Temp!sts_multp=1),IF(H107="in-sample",IF(Q107=bigT,((pCell/bigT)*F107)+((1-(pCell/bigT))*(I107*J107)),IF(OR(F108="",COUNT(F$2:$F107)&lt;=pCell),F107,((pCell/COUNT($F$2:F107))*F107)+((1-(pCell/COUNT($F$2:F107)))*(I107*J107)))),I107),IF(Temp!sts_add=1,IF(H107="in-sample",IF(Q107=bigT,((pCell/bigT)*AX107)+((1-(pCell/bigT))*(I107+J107)),IF(OR(F108="",COUNT($AX$2:AX107)&lt;=pCell),AX107,((pCell/COUNT($AX$2:AX107))*AX107)+((1-(pCell/COUNT($AX$2:AX107)))*(I107+J107)))),I107),IF(H107="in-sample",IF(Q107=bigT,((pCell/bigT)*AX107)+((1-(pCell/bigT))*(I107*J107)),IF(OR(F108="",COUNT($AX$2:AX107)&lt;=pCell),AX107,((pCell/COUNT($AX$2:AX107))*AX107)+((1-(pCell/COUNT($AX$2:AX107)))*(I107*J107)))),I107)))))))</f>
        <v/>
      </c>
      <c r="J108" s="31" t="str">
        <f>IF(AND(F107="",H107="in-sample"),"",IF(AND(Temp!fhor_indata=1,H107="out-sample",H108="out-sample"),J107,IF(AND(F108="",H107="out-sample"),"",IF(AND(Temp!optSeasCoef=0,Temp!sts_add=1),IF(H107="in-sample",IF(Q107=bigT,((qCell/bigT)*(I108-I107))+((1-(qCell/bigT))*J107),IF(OR(F108="",COUNT($F$2:F107)&lt;=qCell),IF(COUNT($F$2:F107)=1,0,F107-F106),((qCell/COUNT($F$2:F107))*(I108-I107))+((1-(qCell/COUNT($F$2:F107)))*J107))),J107),IF(AND(Temp!optSeasCoef=0,Temp!sts_multp=1),IF(H107="in-sample",IF(Q107=bigT,((qCell/bigT)*(I108/I107))+((1-(qCell/bigT))*J107),IF(qCell=0,1,IF(OR(F108="",COUNT($F$2:F107)&lt;=qCell),IF(COUNT($F$2:F107)=1,1,F107/F106),((qCell/COUNT($F$2:F107))*(I108/I107))+((1-(qCell/COUNT($F$2:F107)))*J107)))),J107),IF(Temp!sts_add=1,IF(H107="in-sample",IF(Q107=bigT,((qCell/bigT)*(I108-I107))+((1-(qCell/bigT))*J107),IF(OR(F108="",COUNT($AX$2:AX107)&lt;=qCell),IF(COUNT($AX$2:AX107)=1,0,AX107-AX106),((qCell/COUNT($AX$2:AX107))*(I108-I107))+((1-(qCell/COUNT($AX$2:AX107)))*J107))),J107),IF(H107="in-sample",IF(Q107=bigT,((qCell/bigT)*(I108/I107))+((1-(qCell/bigT))*J107),IF(qCell=0,1,IF(OR(F108="",COUNT($AX$2:AX107)&lt;=qCell),IF(COUNT($AX$2:AX107)=1,1,AX107/AX106),((qCell/COUNT($AX$2:AX107))*(I108/I107))+((1-(qCell/COUNT($AX$2:AX107)))*J107)))),J107)))))))</f>
        <v/>
      </c>
      <c r="K108" s="31" t="str">
        <f>IF(H108="","",IF(AND(Temp!optSeasCoef=0,Temp!sts_add=1),IF(H108="out-sample",I108+(Q108*J108),I108+J108),IF(AND(Temp!optSeasCoef=0,Temp!sts_multp=1),IF(H108="out-sample",I108*(J108^Q108),I108*J108),IF(Temp!sts_add=1,IF(H108="out-sample",(I108+(Q108*J108))*G108,(I108+J108)*G108),IF(H108="out-sample",I108*(J108^Q108)*G108,I108*J108*G108)))))</f>
        <v/>
      </c>
      <c r="L108" s="32" t="str">
        <f t="shared" si="9"/>
        <v/>
      </c>
      <c r="M108" s="32" t="str">
        <f t="shared" si="10"/>
        <v/>
      </c>
      <c r="N108" s="32" t="str">
        <f t="shared" si="11"/>
        <v/>
      </c>
      <c r="O108" s="32" t="str">
        <f t="shared" si="12"/>
        <v/>
      </c>
      <c r="P108" s="32" t="str">
        <f t="shared" si="13"/>
        <v/>
      </c>
      <c r="Q108" s="3" t="str">
        <f>IF(AND(Temp!fhor_indata=1,F108="",H107="in-sample"),1,IF(AND(Temp!fhor_indata=1,H107="out-sample",Q107&lt;ATA!XfHor),Q107+1,IF(F108="","",IF(AND(H108="out-sample",H107="in-sample"),1,IF(AND(H108="out-sample",H107="out-sample"),Q107+1,IF(ISNUMBER(Q107),Q107+1,1))))))</f>
        <v/>
      </c>
      <c r="R108" s="3" t="str">
        <f t="shared" si="7"/>
        <v/>
      </c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X108" s="63" t="e">
        <f t="shared" si="8"/>
        <v>#VALUE!</v>
      </c>
    </row>
    <row r="109" spans="1:50" s="1" customFormat="1" ht="14.25" x14ac:dyDescent="0.2">
      <c r="A109" s="6"/>
      <c r="B109" s="6"/>
      <c r="C109" s="6"/>
      <c r="D109" s="3"/>
      <c r="E109" s="70" t="str">
        <f>IF(ATA!E109="","",ATA!E109)</f>
        <v/>
      </c>
      <c r="F109" s="49" t="str">
        <f>IF(ATA!F109="","",ATA!F109)</f>
        <v/>
      </c>
      <c r="G109" s="9" t="str">
        <f>IF(ATA!G109="","",ATA!G109)</f>
        <v/>
      </c>
      <c r="H109" s="55" t="str">
        <f>IF(ATA!H109="","",ATA!H109)</f>
        <v/>
      </c>
      <c r="I109" s="31" t="str">
        <f>IF(AND(F108="",H108="in-sample"),"",IF(AND(Temp!fhor_indata=1,H108="out-sample",H109="out-sample"),I108,IF(AND(F109="",H108="out-sample"),"",IF(AND(Temp!optSeasCoef=0,Temp!sts_add=1),IF(H108="in-sample",IF(Q108=bigT,((pCell/bigT)*F108)+((1-(pCell/bigT))*(I108+J108)),IF(OR(F109="",COUNT($F$2:F108)&lt;=pCell),F108,((pCell/COUNT($F$2:F108))*F108)+((1-(pCell/COUNT($F$2:F108)))*(I108+J108)))),I108),IF(AND(Temp!optSeasCoef=0,Temp!sts_multp=1),IF(H108="in-sample",IF(Q108=bigT,((pCell/bigT)*F108)+((1-(pCell/bigT))*(I108*J108)),IF(OR(F109="",COUNT(F$2:$F108)&lt;=pCell),F108,((pCell/COUNT($F$2:F108))*F108)+((1-(pCell/COUNT($F$2:F108)))*(I108*J108)))),I108),IF(Temp!sts_add=1,IF(H108="in-sample",IF(Q108=bigT,((pCell/bigT)*AX108)+((1-(pCell/bigT))*(I108+J108)),IF(OR(F109="",COUNT($AX$2:AX108)&lt;=pCell),AX108,((pCell/COUNT($AX$2:AX108))*AX108)+((1-(pCell/COUNT($AX$2:AX108)))*(I108+J108)))),I108),IF(H108="in-sample",IF(Q108=bigT,((pCell/bigT)*AX108)+((1-(pCell/bigT))*(I108*J108)),IF(OR(F109="",COUNT($AX$2:AX108)&lt;=pCell),AX108,((pCell/COUNT($AX$2:AX108))*AX108)+((1-(pCell/COUNT($AX$2:AX108)))*(I108*J108)))),I108)))))))</f>
        <v/>
      </c>
      <c r="J109" s="31" t="str">
        <f>IF(AND(F108="",H108="in-sample"),"",IF(AND(Temp!fhor_indata=1,H108="out-sample",H109="out-sample"),J108,IF(AND(F109="",H108="out-sample"),"",IF(AND(Temp!optSeasCoef=0,Temp!sts_add=1),IF(H108="in-sample",IF(Q108=bigT,((qCell/bigT)*(I109-I108))+((1-(qCell/bigT))*J108),IF(OR(F109="",COUNT($F$2:F108)&lt;=qCell),IF(COUNT($F$2:F108)=1,0,F108-F107),((qCell/COUNT($F$2:F108))*(I109-I108))+((1-(qCell/COUNT($F$2:F108)))*J108))),J108),IF(AND(Temp!optSeasCoef=0,Temp!sts_multp=1),IF(H108="in-sample",IF(Q108=bigT,((qCell/bigT)*(I109/I108))+((1-(qCell/bigT))*J108),IF(qCell=0,1,IF(OR(F109="",COUNT($F$2:F108)&lt;=qCell),IF(COUNT($F$2:F108)=1,1,F108/F107),((qCell/COUNT($F$2:F108))*(I109/I108))+((1-(qCell/COUNT($F$2:F108)))*J108)))),J108),IF(Temp!sts_add=1,IF(H108="in-sample",IF(Q108=bigT,((qCell/bigT)*(I109-I108))+((1-(qCell/bigT))*J108),IF(OR(F109="",COUNT($AX$2:AX108)&lt;=qCell),IF(COUNT($AX$2:AX108)=1,0,AX108-AX107),((qCell/COUNT($AX$2:AX108))*(I109-I108))+((1-(qCell/COUNT($AX$2:AX108)))*J108))),J108),IF(H108="in-sample",IF(Q108=bigT,((qCell/bigT)*(I109/I108))+((1-(qCell/bigT))*J108),IF(qCell=0,1,IF(OR(F109="",COUNT($AX$2:AX108)&lt;=qCell),IF(COUNT($AX$2:AX108)=1,1,AX108/AX107),((qCell/COUNT($AX$2:AX108))*(I109/I108))+((1-(qCell/COUNT($AX$2:AX108)))*J108)))),J108)))))))</f>
        <v/>
      </c>
      <c r="K109" s="31" t="str">
        <f>IF(H109="","",IF(AND(Temp!optSeasCoef=0,Temp!sts_add=1),IF(H109="out-sample",I109+(Q109*J109),I109+J109),IF(AND(Temp!optSeasCoef=0,Temp!sts_multp=1),IF(H109="out-sample",I109*(J109^Q109),I109*J109),IF(Temp!sts_add=1,IF(H109="out-sample",(I109+(Q109*J109))*G109,(I109+J109)*G109),IF(H109="out-sample",I109*(J109^Q109)*G109,I109*J109*G109)))))</f>
        <v/>
      </c>
      <c r="L109" s="32" t="str">
        <f t="shared" si="9"/>
        <v/>
      </c>
      <c r="M109" s="32" t="str">
        <f t="shared" si="10"/>
        <v/>
      </c>
      <c r="N109" s="32" t="str">
        <f t="shared" si="11"/>
        <v/>
      </c>
      <c r="O109" s="32" t="str">
        <f t="shared" si="12"/>
        <v/>
      </c>
      <c r="P109" s="32" t="str">
        <f t="shared" si="13"/>
        <v/>
      </c>
      <c r="Q109" s="3" t="str">
        <f>IF(AND(Temp!fhor_indata=1,F109="",H108="in-sample"),1,IF(AND(Temp!fhor_indata=1,H108="out-sample",Q108&lt;ATA!XfHor),Q108+1,IF(F109="","",IF(AND(H109="out-sample",H108="in-sample"),1,IF(AND(H109="out-sample",H108="out-sample"),Q108+1,IF(ISNUMBER(Q108),Q108+1,1))))))</f>
        <v/>
      </c>
      <c r="R109" s="3" t="str">
        <f t="shared" si="7"/>
        <v/>
      </c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X109" s="63" t="e">
        <f t="shared" si="8"/>
        <v>#VALUE!</v>
      </c>
    </row>
    <row r="110" spans="1:50" s="1" customFormat="1" ht="14.25" x14ac:dyDescent="0.2">
      <c r="A110" s="6"/>
      <c r="B110" s="6"/>
      <c r="C110" s="6"/>
      <c r="D110" s="3"/>
      <c r="E110" s="70" t="str">
        <f>IF(ATA!E110="","",ATA!E110)</f>
        <v/>
      </c>
      <c r="F110" s="49" t="str">
        <f>IF(ATA!F110="","",ATA!F110)</f>
        <v/>
      </c>
      <c r="G110" s="9" t="str">
        <f>IF(ATA!G110="","",ATA!G110)</f>
        <v/>
      </c>
      <c r="H110" s="55" t="str">
        <f>IF(ATA!H110="","",ATA!H110)</f>
        <v/>
      </c>
      <c r="I110" s="31" t="str">
        <f>IF(AND(F109="",H109="in-sample"),"",IF(AND(Temp!fhor_indata=1,H109="out-sample",H110="out-sample"),I109,IF(AND(F110="",H109="out-sample"),"",IF(AND(Temp!optSeasCoef=0,Temp!sts_add=1),IF(H109="in-sample",IF(Q109=bigT,((pCell/bigT)*F109)+((1-(pCell/bigT))*(I109+J109)),IF(OR(F110="",COUNT($F$2:F109)&lt;=pCell),F109,((pCell/COUNT($F$2:F109))*F109)+((1-(pCell/COUNT($F$2:F109)))*(I109+J109)))),I109),IF(AND(Temp!optSeasCoef=0,Temp!sts_multp=1),IF(H109="in-sample",IF(Q109=bigT,((pCell/bigT)*F109)+((1-(pCell/bigT))*(I109*J109)),IF(OR(F110="",COUNT(F$2:$F109)&lt;=pCell),F109,((pCell/COUNT($F$2:F109))*F109)+((1-(pCell/COUNT($F$2:F109)))*(I109*J109)))),I109),IF(Temp!sts_add=1,IF(H109="in-sample",IF(Q109=bigT,((pCell/bigT)*AX109)+((1-(pCell/bigT))*(I109+J109)),IF(OR(F110="",COUNT($AX$2:AX109)&lt;=pCell),AX109,((pCell/COUNT($AX$2:AX109))*AX109)+((1-(pCell/COUNT($AX$2:AX109)))*(I109+J109)))),I109),IF(H109="in-sample",IF(Q109=bigT,((pCell/bigT)*AX109)+((1-(pCell/bigT))*(I109*J109)),IF(OR(F110="",COUNT($AX$2:AX109)&lt;=pCell),AX109,((pCell/COUNT($AX$2:AX109))*AX109)+((1-(pCell/COUNT($AX$2:AX109)))*(I109*J109)))),I109)))))))</f>
        <v/>
      </c>
      <c r="J110" s="31" t="str">
        <f>IF(AND(F109="",H109="in-sample"),"",IF(AND(Temp!fhor_indata=1,H109="out-sample",H110="out-sample"),J109,IF(AND(F110="",H109="out-sample"),"",IF(AND(Temp!optSeasCoef=0,Temp!sts_add=1),IF(H109="in-sample",IF(Q109=bigT,((qCell/bigT)*(I110-I109))+((1-(qCell/bigT))*J109),IF(OR(F110="",COUNT($F$2:F109)&lt;=qCell),IF(COUNT($F$2:F109)=1,0,F109-F108),((qCell/COUNT($F$2:F109))*(I110-I109))+((1-(qCell/COUNT($F$2:F109)))*J109))),J109),IF(AND(Temp!optSeasCoef=0,Temp!sts_multp=1),IF(H109="in-sample",IF(Q109=bigT,((qCell/bigT)*(I110/I109))+((1-(qCell/bigT))*J109),IF(qCell=0,1,IF(OR(F110="",COUNT($F$2:F109)&lt;=qCell),IF(COUNT($F$2:F109)=1,1,F109/F108),((qCell/COUNT($F$2:F109))*(I110/I109))+((1-(qCell/COUNT($F$2:F109)))*J109)))),J109),IF(Temp!sts_add=1,IF(H109="in-sample",IF(Q109=bigT,((qCell/bigT)*(I110-I109))+((1-(qCell/bigT))*J109),IF(OR(F110="",COUNT($AX$2:AX109)&lt;=qCell),IF(COUNT($AX$2:AX109)=1,0,AX109-AX108),((qCell/COUNT($AX$2:AX109))*(I110-I109))+((1-(qCell/COUNT($AX$2:AX109)))*J109))),J109),IF(H109="in-sample",IF(Q109=bigT,((qCell/bigT)*(I110/I109))+((1-(qCell/bigT))*J109),IF(qCell=0,1,IF(OR(F110="",COUNT($AX$2:AX109)&lt;=qCell),IF(COUNT($AX$2:AX109)=1,1,AX109/AX108),((qCell/COUNT($AX$2:AX109))*(I110/I109))+((1-(qCell/COUNT($AX$2:AX109)))*J109)))),J109)))))))</f>
        <v/>
      </c>
      <c r="K110" s="31" t="str">
        <f>IF(H110="","",IF(AND(Temp!optSeasCoef=0,Temp!sts_add=1),IF(H110="out-sample",I110+(Q110*J110),I110+J110),IF(AND(Temp!optSeasCoef=0,Temp!sts_multp=1),IF(H110="out-sample",I110*(J110^Q110),I110*J110),IF(Temp!sts_add=1,IF(H110="out-sample",(I110+(Q110*J110))*G110,(I110+J110)*G110),IF(H110="out-sample",I110*(J110^Q110)*G110,I110*J110*G110)))))</f>
        <v/>
      </c>
      <c r="L110" s="32" t="str">
        <f t="shared" si="9"/>
        <v/>
      </c>
      <c r="M110" s="32" t="str">
        <f t="shared" si="10"/>
        <v/>
      </c>
      <c r="N110" s="32" t="str">
        <f t="shared" si="11"/>
        <v/>
      </c>
      <c r="O110" s="32" t="str">
        <f t="shared" si="12"/>
        <v/>
      </c>
      <c r="P110" s="32" t="str">
        <f t="shared" si="13"/>
        <v/>
      </c>
      <c r="Q110" s="3" t="str">
        <f>IF(AND(Temp!fhor_indata=1,F110="",H109="in-sample"),1,IF(AND(Temp!fhor_indata=1,H109="out-sample",Q109&lt;ATA!XfHor),Q109+1,IF(F110="","",IF(AND(H110="out-sample",H109="in-sample"),1,IF(AND(H110="out-sample",H109="out-sample"),Q109+1,IF(ISNUMBER(Q109),Q109+1,1))))))</f>
        <v/>
      </c>
      <c r="R110" s="3" t="str">
        <f t="shared" si="7"/>
        <v/>
      </c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X110" s="63" t="e">
        <f t="shared" si="8"/>
        <v>#VALUE!</v>
      </c>
    </row>
    <row r="111" spans="1:50" s="1" customFormat="1" ht="14.25" x14ac:dyDescent="0.2">
      <c r="A111" s="6"/>
      <c r="B111" s="6"/>
      <c r="C111" s="6"/>
      <c r="D111" s="3"/>
      <c r="E111" s="70" t="str">
        <f>IF(ATA!E111="","",ATA!E111)</f>
        <v/>
      </c>
      <c r="F111" s="49" t="str">
        <f>IF(ATA!F111="","",ATA!F111)</f>
        <v/>
      </c>
      <c r="G111" s="9" t="str">
        <f>IF(ATA!G111="","",ATA!G111)</f>
        <v/>
      </c>
      <c r="H111" s="55" t="str">
        <f>IF(ATA!H111="","",ATA!H111)</f>
        <v/>
      </c>
      <c r="I111" s="31" t="str">
        <f>IF(AND(F110="",H110="in-sample"),"",IF(AND(Temp!fhor_indata=1,H110="out-sample",H111="out-sample"),I110,IF(AND(F111="",H110="out-sample"),"",IF(AND(Temp!optSeasCoef=0,Temp!sts_add=1),IF(H110="in-sample",IF(Q110=bigT,((pCell/bigT)*F110)+((1-(pCell/bigT))*(I110+J110)),IF(OR(F111="",COUNT($F$2:F110)&lt;=pCell),F110,((pCell/COUNT($F$2:F110))*F110)+((1-(pCell/COUNT($F$2:F110)))*(I110+J110)))),I110),IF(AND(Temp!optSeasCoef=0,Temp!sts_multp=1),IF(H110="in-sample",IF(Q110=bigT,((pCell/bigT)*F110)+((1-(pCell/bigT))*(I110*J110)),IF(OR(F111="",COUNT(F$2:$F110)&lt;=pCell),F110,((pCell/COUNT($F$2:F110))*F110)+((1-(pCell/COUNT($F$2:F110)))*(I110*J110)))),I110),IF(Temp!sts_add=1,IF(H110="in-sample",IF(Q110=bigT,((pCell/bigT)*AX110)+((1-(pCell/bigT))*(I110+J110)),IF(OR(F111="",COUNT($AX$2:AX110)&lt;=pCell),AX110,((pCell/COUNT($AX$2:AX110))*AX110)+((1-(pCell/COUNT($AX$2:AX110)))*(I110+J110)))),I110),IF(H110="in-sample",IF(Q110=bigT,((pCell/bigT)*AX110)+((1-(pCell/bigT))*(I110*J110)),IF(OR(F111="",COUNT($AX$2:AX110)&lt;=pCell),AX110,((pCell/COUNT($AX$2:AX110))*AX110)+((1-(pCell/COUNT($AX$2:AX110)))*(I110*J110)))),I110)))))))</f>
        <v/>
      </c>
      <c r="J111" s="31" t="str">
        <f>IF(AND(F110="",H110="in-sample"),"",IF(AND(Temp!fhor_indata=1,H110="out-sample",H111="out-sample"),J110,IF(AND(F111="",H110="out-sample"),"",IF(AND(Temp!optSeasCoef=0,Temp!sts_add=1),IF(H110="in-sample",IF(Q110=bigT,((qCell/bigT)*(I111-I110))+((1-(qCell/bigT))*J110),IF(OR(F111="",COUNT($F$2:F110)&lt;=qCell),IF(COUNT($F$2:F110)=1,0,F110-F109),((qCell/COUNT($F$2:F110))*(I111-I110))+((1-(qCell/COUNT($F$2:F110)))*J110))),J110),IF(AND(Temp!optSeasCoef=0,Temp!sts_multp=1),IF(H110="in-sample",IF(Q110=bigT,((qCell/bigT)*(I111/I110))+((1-(qCell/bigT))*J110),IF(qCell=0,1,IF(OR(F111="",COUNT($F$2:F110)&lt;=qCell),IF(COUNT($F$2:F110)=1,1,F110/F109),((qCell/COUNT($F$2:F110))*(I111/I110))+((1-(qCell/COUNT($F$2:F110)))*J110)))),J110),IF(Temp!sts_add=1,IF(H110="in-sample",IF(Q110=bigT,((qCell/bigT)*(I111-I110))+((1-(qCell/bigT))*J110),IF(OR(F111="",COUNT($AX$2:AX110)&lt;=qCell),IF(COUNT($AX$2:AX110)=1,0,AX110-AX109),((qCell/COUNT($AX$2:AX110))*(I111-I110))+((1-(qCell/COUNT($AX$2:AX110)))*J110))),J110),IF(H110="in-sample",IF(Q110=bigT,((qCell/bigT)*(I111/I110))+((1-(qCell/bigT))*J110),IF(qCell=0,1,IF(OR(F111="",COUNT($AX$2:AX110)&lt;=qCell),IF(COUNT($AX$2:AX110)=1,1,AX110/AX109),((qCell/COUNT($AX$2:AX110))*(I111/I110))+((1-(qCell/COUNT($AX$2:AX110)))*J110)))),J110)))))))</f>
        <v/>
      </c>
      <c r="K111" s="31" t="str">
        <f>IF(H111="","",IF(AND(Temp!optSeasCoef=0,Temp!sts_add=1),IF(H111="out-sample",I111+(Q111*J111),I111+J111),IF(AND(Temp!optSeasCoef=0,Temp!sts_multp=1),IF(H111="out-sample",I111*(J111^Q111),I111*J111),IF(Temp!sts_add=1,IF(H111="out-sample",(I111+(Q111*J111))*G111,(I111+J111)*G111),IF(H111="out-sample",I111*(J111^Q111)*G111,I111*J111*G111)))))</f>
        <v/>
      </c>
      <c r="L111" s="32" t="str">
        <f t="shared" si="9"/>
        <v/>
      </c>
      <c r="M111" s="32" t="str">
        <f t="shared" si="10"/>
        <v/>
      </c>
      <c r="N111" s="32" t="str">
        <f t="shared" si="11"/>
        <v/>
      </c>
      <c r="O111" s="32" t="str">
        <f t="shared" si="12"/>
        <v/>
      </c>
      <c r="P111" s="32" t="str">
        <f t="shared" si="13"/>
        <v/>
      </c>
      <c r="Q111" s="3" t="str">
        <f>IF(AND(Temp!fhor_indata=1,F111="",H110="in-sample"),1,IF(AND(Temp!fhor_indata=1,H110="out-sample",Q110&lt;ATA!XfHor),Q110+1,IF(F111="","",IF(AND(H111="out-sample",H110="in-sample"),1,IF(AND(H111="out-sample",H110="out-sample"),Q110+1,IF(ISNUMBER(Q110),Q110+1,1))))))</f>
        <v/>
      </c>
      <c r="R111" s="3" t="str">
        <f t="shared" si="7"/>
        <v/>
      </c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X111" s="63" t="e">
        <f t="shared" si="8"/>
        <v>#VALUE!</v>
      </c>
    </row>
    <row r="112" spans="1:50" s="1" customFormat="1" ht="14.25" x14ac:dyDescent="0.2">
      <c r="A112" s="6"/>
      <c r="B112" s="6"/>
      <c r="C112" s="6"/>
      <c r="D112" s="3"/>
      <c r="E112" s="70" t="str">
        <f>IF(ATA!E112="","",ATA!E112)</f>
        <v/>
      </c>
      <c r="F112" s="49" t="str">
        <f>IF(ATA!F112="","",ATA!F112)</f>
        <v/>
      </c>
      <c r="G112" s="9" t="str">
        <f>IF(ATA!G112="","",ATA!G112)</f>
        <v/>
      </c>
      <c r="H112" s="55" t="str">
        <f>IF(ATA!H112="","",ATA!H112)</f>
        <v/>
      </c>
      <c r="I112" s="31" t="str">
        <f>IF(AND(F111="",H111="in-sample"),"",IF(AND(Temp!fhor_indata=1,H111="out-sample",H112="out-sample"),I111,IF(AND(F112="",H111="out-sample"),"",IF(AND(Temp!optSeasCoef=0,Temp!sts_add=1),IF(H111="in-sample",IF(Q111=bigT,((pCell/bigT)*F111)+((1-(pCell/bigT))*(I111+J111)),IF(OR(F112="",COUNT($F$2:F111)&lt;=pCell),F111,((pCell/COUNT($F$2:F111))*F111)+((1-(pCell/COUNT($F$2:F111)))*(I111+J111)))),I111),IF(AND(Temp!optSeasCoef=0,Temp!sts_multp=1),IF(H111="in-sample",IF(Q111=bigT,((pCell/bigT)*F111)+((1-(pCell/bigT))*(I111*J111)),IF(OR(F112="",COUNT(F$2:$F111)&lt;=pCell),F111,((pCell/COUNT($F$2:F111))*F111)+((1-(pCell/COUNT($F$2:F111)))*(I111*J111)))),I111),IF(Temp!sts_add=1,IF(H111="in-sample",IF(Q111=bigT,((pCell/bigT)*AX111)+((1-(pCell/bigT))*(I111+J111)),IF(OR(F112="",COUNT($AX$2:AX111)&lt;=pCell),AX111,((pCell/COUNT($AX$2:AX111))*AX111)+((1-(pCell/COUNT($AX$2:AX111)))*(I111+J111)))),I111),IF(H111="in-sample",IF(Q111=bigT,((pCell/bigT)*AX111)+((1-(pCell/bigT))*(I111*J111)),IF(OR(F112="",COUNT($AX$2:AX111)&lt;=pCell),AX111,((pCell/COUNT($AX$2:AX111))*AX111)+((1-(pCell/COUNT($AX$2:AX111)))*(I111*J111)))),I111)))))))</f>
        <v/>
      </c>
      <c r="J112" s="31" t="str">
        <f>IF(AND(F111="",H111="in-sample"),"",IF(AND(Temp!fhor_indata=1,H111="out-sample",H112="out-sample"),J111,IF(AND(F112="",H111="out-sample"),"",IF(AND(Temp!optSeasCoef=0,Temp!sts_add=1),IF(H111="in-sample",IF(Q111=bigT,((qCell/bigT)*(I112-I111))+((1-(qCell/bigT))*J111),IF(OR(F112="",COUNT($F$2:F111)&lt;=qCell),IF(COUNT($F$2:F111)=1,0,F111-F110),((qCell/COUNT($F$2:F111))*(I112-I111))+((1-(qCell/COUNT($F$2:F111)))*J111))),J111),IF(AND(Temp!optSeasCoef=0,Temp!sts_multp=1),IF(H111="in-sample",IF(Q111=bigT,((qCell/bigT)*(I112/I111))+((1-(qCell/bigT))*J111),IF(qCell=0,1,IF(OR(F112="",COUNT($F$2:F111)&lt;=qCell),IF(COUNT($F$2:F111)=1,1,F111/F110),((qCell/COUNT($F$2:F111))*(I112/I111))+((1-(qCell/COUNT($F$2:F111)))*J111)))),J111),IF(Temp!sts_add=1,IF(H111="in-sample",IF(Q111=bigT,((qCell/bigT)*(I112-I111))+((1-(qCell/bigT))*J111),IF(OR(F112="",COUNT($AX$2:AX111)&lt;=qCell),IF(COUNT($AX$2:AX111)=1,0,AX111-AX110),((qCell/COUNT($AX$2:AX111))*(I112-I111))+((1-(qCell/COUNT($AX$2:AX111)))*J111))),J111),IF(H111="in-sample",IF(Q111=bigT,((qCell/bigT)*(I112/I111))+((1-(qCell/bigT))*J111),IF(qCell=0,1,IF(OR(F112="",COUNT($AX$2:AX111)&lt;=qCell),IF(COUNT($AX$2:AX111)=1,1,AX111/AX110),((qCell/COUNT($AX$2:AX111))*(I112/I111))+((1-(qCell/COUNT($AX$2:AX111)))*J111)))),J111)))))))</f>
        <v/>
      </c>
      <c r="K112" s="31" t="str">
        <f>IF(H112="","",IF(AND(Temp!optSeasCoef=0,Temp!sts_add=1),IF(H112="out-sample",I112+(Q112*J112),I112+J112),IF(AND(Temp!optSeasCoef=0,Temp!sts_multp=1),IF(H112="out-sample",I112*(J112^Q112),I112*J112),IF(Temp!sts_add=1,IF(H112="out-sample",(I112+(Q112*J112))*G112,(I112+J112)*G112),IF(H112="out-sample",I112*(J112^Q112)*G112,I112*J112*G112)))))</f>
        <v/>
      </c>
      <c r="L112" s="32" t="str">
        <f t="shared" si="9"/>
        <v/>
      </c>
      <c r="M112" s="32" t="str">
        <f t="shared" si="10"/>
        <v/>
      </c>
      <c r="N112" s="32" t="str">
        <f t="shared" si="11"/>
        <v/>
      </c>
      <c r="O112" s="32" t="str">
        <f t="shared" si="12"/>
        <v/>
      </c>
      <c r="P112" s="32" t="str">
        <f t="shared" si="13"/>
        <v/>
      </c>
      <c r="Q112" s="3" t="str">
        <f>IF(AND(Temp!fhor_indata=1,F112="",H111="in-sample"),1,IF(AND(Temp!fhor_indata=1,H111="out-sample",Q111&lt;ATA!XfHor),Q111+1,IF(F112="","",IF(AND(H112="out-sample",H111="in-sample"),1,IF(AND(H112="out-sample",H111="out-sample"),Q111+1,IF(ISNUMBER(Q111),Q111+1,1))))))</f>
        <v/>
      </c>
      <c r="R112" s="3" t="str">
        <f t="shared" si="7"/>
        <v/>
      </c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X112" s="63" t="e">
        <f t="shared" si="8"/>
        <v>#VALUE!</v>
      </c>
    </row>
    <row r="113" spans="1:50" s="1" customFormat="1" ht="14.25" x14ac:dyDescent="0.2">
      <c r="A113" s="6"/>
      <c r="B113" s="6"/>
      <c r="C113" s="6"/>
      <c r="D113" s="3"/>
      <c r="E113" s="70" t="str">
        <f>IF(ATA!E113="","",ATA!E113)</f>
        <v/>
      </c>
      <c r="F113" s="49" t="str">
        <f>IF(ATA!F113="","",ATA!F113)</f>
        <v/>
      </c>
      <c r="G113" s="9" t="str">
        <f>IF(ATA!G113="","",ATA!G113)</f>
        <v/>
      </c>
      <c r="H113" s="55" t="str">
        <f>IF(ATA!H113="","",ATA!H113)</f>
        <v/>
      </c>
      <c r="I113" s="31" t="str">
        <f>IF(AND(F112="",H112="in-sample"),"",IF(AND(Temp!fhor_indata=1,H112="out-sample",H113="out-sample"),I112,IF(AND(F113="",H112="out-sample"),"",IF(AND(Temp!optSeasCoef=0,Temp!sts_add=1),IF(H112="in-sample",IF(Q112=bigT,((pCell/bigT)*F112)+((1-(pCell/bigT))*(I112+J112)),IF(OR(F113="",COUNT($F$2:F112)&lt;=pCell),F112,((pCell/COUNT($F$2:F112))*F112)+((1-(pCell/COUNT($F$2:F112)))*(I112+J112)))),I112),IF(AND(Temp!optSeasCoef=0,Temp!sts_multp=1),IF(H112="in-sample",IF(Q112=bigT,((pCell/bigT)*F112)+((1-(pCell/bigT))*(I112*J112)),IF(OR(F113="",COUNT(F$2:$F112)&lt;=pCell),F112,((pCell/COUNT($F$2:F112))*F112)+((1-(pCell/COUNT($F$2:F112)))*(I112*J112)))),I112),IF(Temp!sts_add=1,IF(H112="in-sample",IF(Q112=bigT,((pCell/bigT)*AX112)+((1-(pCell/bigT))*(I112+J112)),IF(OR(F113="",COUNT($AX$2:AX112)&lt;=pCell),AX112,((pCell/COUNT($AX$2:AX112))*AX112)+((1-(pCell/COUNT($AX$2:AX112)))*(I112+J112)))),I112),IF(H112="in-sample",IF(Q112=bigT,((pCell/bigT)*AX112)+((1-(pCell/bigT))*(I112*J112)),IF(OR(F113="",COUNT($AX$2:AX112)&lt;=pCell),AX112,((pCell/COUNT($AX$2:AX112))*AX112)+((1-(pCell/COUNT($AX$2:AX112)))*(I112*J112)))),I112)))))))</f>
        <v/>
      </c>
      <c r="J113" s="31" t="str">
        <f>IF(AND(F112="",H112="in-sample"),"",IF(AND(Temp!fhor_indata=1,H112="out-sample",H113="out-sample"),J112,IF(AND(F113="",H112="out-sample"),"",IF(AND(Temp!optSeasCoef=0,Temp!sts_add=1),IF(H112="in-sample",IF(Q112=bigT,((qCell/bigT)*(I113-I112))+((1-(qCell/bigT))*J112),IF(OR(F113="",COUNT($F$2:F112)&lt;=qCell),IF(COUNT($F$2:F112)=1,0,F112-F111),((qCell/COUNT($F$2:F112))*(I113-I112))+((1-(qCell/COUNT($F$2:F112)))*J112))),J112),IF(AND(Temp!optSeasCoef=0,Temp!sts_multp=1),IF(H112="in-sample",IF(Q112=bigT,((qCell/bigT)*(I113/I112))+((1-(qCell/bigT))*J112),IF(qCell=0,1,IF(OR(F113="",COUNT($F$2:F112)&lt;=qCell),IF(COUNT($F$2:F112)=1,1,F112/F111),((qCell/COUNT($F$2:F112))*(I113/I112))+((1-(qCell/COUNT($F$2:F112)))*J112)))),J112),IF(Temp!sts_add=1,IF(H112="in-sample",IF(Q112=bigT,((qCell/bigT)*(I113-I112))+((1-(qCell/bigT))*J112),IF(OR(F113="",COUNT($AX$2:AX112)&lt;=qCell),IF(COUNT($AX$2:AX112)=1,0,AX112-AX111),((qCell/COUNT($AX$2:AX112))*(I113-I112))+((1-(qCell/COUNT($AX$2:AX112)))*J112))),J112),IF(H112="in-sample",IF(Q112=bigT,((qCell/bigT)*(I113/I112))+((1-(qCell/bigT))*J112),IF(qCell=0,1,IF(OR(F113="",COUNT($AX$2:AX112)&lt;=qCell),IF(COUNT($AX$2:AX112)=1,1,AX112/AX111),((qCell/COUNT($AX$2:AX112))*(I113/I112))+((1-(qCell/COUNT($AX$2:AX112)))*J112)))),J112)))))))</f>
        <v/>
      </c>
      <c r="K113" s="31" t="str">
        <f>IF(H113="","",IF(AND(Temp!optSeasCoef=0,Temp!sts_add=1),IF(H113="out-sample",I113+(Q113*J113),I113+J113),IF(AND(Temp!optSeasCoef=0,Temp!sts_multp=1),IF(H113="out-sample",I113*(J113^Q113),I113*J113),IF(Temp!sts_add=1,IF(H113="out-sample",(I113+(Q113*J113))*G113,(I113+J113)*G113),IF(H113="out-sample",I113*(J113^Q113)*G113,I113*J113*G113)))))</f>
        <v/>
      </c>
      <c r="L113" s="32" t="str">
        <f t="shared" si="9"/>
        <v/>
      </c>
      <c r="M113" s="32" t="str">
        <f t="shared" si="10"/>
        <v/>
      </c>
      <c r="N113" s="32" t="str">
        <f t="shared" si="11"/>
        <v/>
      </c>
      <c r="O113" s="32" t="str">
        <f t="shared" si="12"/>
        <v/>
      </c>
      <c r="P113" s="32" t="str">
        <f t="shared" si="13"/>
        <v/>
      </c>
      <c r="Q113" s="3" t="str">
        <f>IF(AND(Temp!fhor_indata=1,F113="",H112="in-sample"),1,IF(AND(Temp!fhor_indata=1,H112="out-sample",Q112&lt;ATA!XfHor),Q112+1,IF(F113="","",IF(AND(H113="out-sample",H112="in-sample"),1,IF(AND(H113="out-sample",H112="out-sample"),Q112+1,IF(ISNUMBER(Q112),Q112+1,1))))))</f>
        <v/>
      </c>
      <c r="R113" s="3" t="str">
        <f t="shared" si="7"/>
        <v/>
      </c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X113" s="63" t="e">
        <f t="shared" si="8"/>
        <v>#VALUE!</v>
      </c>
    </row>
    <row r="114" spans="1:50" s="1" customFormat="1" ht="14.25" x14ac:dyDescent="0.2">
      <c r="A114" s="6"/>
      <c r="B114" s="6"/>
      <c r="C114" s="6"/>
      <c r="D114" s="3"/>
      <c r="E114" s="70" t="str">
        <f>IF(ATA!E114="","",ATA!E114)</f>
        <v/>
      </c>
      <c r="F114" s="49" t="str">
        <f>IF(ATA!F114="","",ATA!F114)</f>
        <v/>
      </c>
      <c r="G114" s="9" t="str">
        <f>IF(ATA!G114="","",ATA!G114)</f>
        <v/>
      </c>
      <c r="H114" s="55" t="str">
        <f>IF(ATA!H114="","",ATA!H114)</f>
        <v/>
      </c>
      <c r="I114" s="31" t="str">
        <f>IF(AND(F113="",H113="in-sample"),"",IF(AND(Temp!fhor_indata=1,H113="out-sample",H114="out-sample"),I113,IF(AND(F114="",H113="out-sample"),"",IF(AND(Temp!optSeasCoef=0,Temp!sts_add=1),IF(H113="in-sample",IF(Q113=bigT,((pCell/bigT)*F113)+((1-(pCell/bigT))*(I113+J113)),IF(OR(F114="",COUNT($F$2:F113)&lt;=pCell),F113,((pCell/COUNT($F$2:F113))*F113)+((1-(pCell/COUNT($F$2:F113)))*(I113+J113)))),I113),IF(AND(Temp!optSeasCoef=0,Temp!sts_multp=1),IF(H113="in-sample",IF(Q113=bigT,((pCell/bigT)*F113)+((1-(pCell/bigT))*(I113*J113)),IF(OR(F114="",COUNT(F$2:$F113)&lt;=pCell),F113,((pCell/COUNT($F$2:F113))*F113)+((1-(pCell/COUNT($F$2:F113)))*(I113*J113)))),I113),IF(Temp!sts_add=1,IF(H113="in-sample",IF(Q113=bigT,((pCell/bigT)*AX113)+((1-(pCell/bigT))*(I113+J113)),IF(OR(F114="",COUNT($AX$2:AX113)&lt;=pCell),AX113,((pCell/COUNT($AX$2:AX113))*AX113)+((1-(pCell/COUNT($AX$2:AX113)))*(I113+J113)))),I113),IF(H113="in-sample",IF(Q113=bigT,((pCell/bigT)*AX113)+((1-(pCell/bigT))*(I113*J113)),IF(OR(F114="",COUNT($AX$2:AX113)&lt;=pCell),AX113,((pCell/COUNT($AX$2:AX113))*AX113)+((1-(pCell/COUNT($AX$2:AX113)))*(I113*J113)))),I113)))))))</f>
        <v/>
      </c>
      <c r="J114" s="31" t="str">
        <f>IF(AND(F113="",H113="in-sample"),"",IF(AND(Temp!fhor_indata=1,H113="out-sample",H114="out-sample"),J113,IF(AND(F114="",H113="out-sample"),"",IF(AND(Temp!optSeasCoef=0,Temp!sts_add=1),IF(H113="in-sample",IF(Q113=bigT,((qCell/bigT)*(I114-I113))+((1-(qCell/bigT))*J113),IF(OR(F114="",COUNT($F$2:F113)&lt;=qCell),IF(COUNT($F$2:F113)=1,0,F113-F112),((qCell/COUNT($F$2:F113))*(I114-I113))+((1-(qCell/COUNT($F$2:F113)))*J113))),J113),IF(AND(Temp!optSeasCoef=0,Temp!sts_multp=1),IF(H113="in-sample",IF(Q113=bigT,((qCell/bigT)*(I114/I113))+((1-(qCell/bigT))*J113),IF(qCell=0,1,IF(OR(F114="",COUNT($F$2:F113)&lt;=qCell),IF(COUNT($F$2:F113)=1,1,F113/F112),((qCell/COUNT($F$2:F113))*(I114/I113))+((1-(qCell/COUNT($F$2:F113)))*J113)))),J113),IF(Temp!sts_add=1,IF(H113="in-sample",IF(Q113=bigT,((qCell/bigT)*(I114-I113))+((1-(qCell/bigT))*J113),IF(OR(F114="",COUNT($AX$2:AX113)&lt;=qCell),IF(COUNT($AX$2:AX113)=1,0,AX113-AX112),((qCell/COUNT($AX$2:AX113))*(I114-I113))+((1-(qCell/COUNT($AX$2:AX113)))*J113))),J113),IF(H113="in-sample",IF(Q113=bigT,((qCell/bigT)*(I114/I113))+((1-(qCell/bigT))*J113),IF(qCell=0,1,IF(OR(F114="",COUNT($AX$2:AX113)&lt;=qCell),IF(COUNT($AX$2:AX113)=1,1,AX113/AX112),((qCell/COUNT($AX$2:AX113))*(I114/I113))+((1-(qCell/COUNT($AX$2:AX113)))*J113)))),J113)))))))</f>
        <v/>
      </c>
      <c r="K114" s="31" t="str">
        <f>IF(H114="","",IF(AND(Temp!optSeasCoef=0,Temp!sts_add=1),IF(H114="out-sample",I114+(Q114*J114),I114+J114),IF(AND(Temp!optSeasCoef=0,Temp!sts_multp=1),IF(H114="out-sample",I114*(J114^Q114),I114*J114),IF(Temp!sts_add=1,IF(H114="out-sample",(I114+(Q114*J114))*G114,(I114+J114)*G114),IF(H114="out-sample",I114*(J114^Q114)*G114,I114*J114*G114)))))</f>
        <v/>
      </c>
      <c r="L114" s="32" t="str">
        <f t="shared" si="9"/>
        <v/>
      </c>
      <c r="M114" s="32" t="str">
        <f t="shared" si="10"/>
        <v/>
      </c>
      <c r="N114" s="32" t="str">
        <f t="shared" si="11"/>
        <v/>
      </c>
      <c r="O114" s="32" t="str">
        <f t="shared" si="12"/>
        <v/>
      </c>
      <c r="P114" s="32" t="str">
        <f t="shared" si="13"/>
        <v/>
      </c>
      <c r="Q114" s="3" t="str">
        <f>IF(AND(Temp!fhor_indata=1,F114="",H113="in-sample"),1,IF(AND(Temp!fhor_indata=1,H113="out-sample",Q113&lt;ATA!XfHor),Q113+1,IF(F114="","",IF(AND(H114="out-sample",H113="in-sample"),1,IF(AND(H114="out-sample",H113="out-sample"),Q113+1,IF(ISNUMBER(Q113),Q113+1,1))))))</f>
        <v/>
      </c>
      <c r="R114" s="3" t="str">
        <f t="shared" si="7"/>
        <v/>
      </c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X114" s="63" t="e">
        <f t="shared" si="8"/>
        <v>#VALUE!</v>
      </c>
    </row>
    <row r="115" spans="1:50" s="1" customFormat="1" ht="14.25" x14ac:dyDescent="0.2">
      <c r="A115" s="6"/>
      <c r="B115" s="6"/>
      <c r="C115" s="6"/>
      <c r="D115" s="3"/>
      <c r="E115" s="70" t="str">
        <f>IF(ATA!E115="","",ATA!E115)</f>
        <v/>
      </c>
      <c r="F115" s="49" t="str">
        <f>IF(ATA!F115="","",ATA!F115)</f>
        <v/>
      </c>
      <c r="G115" s="9" t="str">
        <f>IF(ATA!G115="","",ATA!G115)</f>
        <v/>
      </c>
      <c r="H115" s="55" t="str">
        <f>IF(ATA!H115="","",ATA!H115)</f>
        <v/>
      </c>
      <c r="I115" s="31" t="str">
        <f>IF(AND(F114="",H114="in-sample"),"",IF(AND(Temp!fhor_indata=1,H114="out-sample",H115="out-sample"),I114,IF(AND(F115="",H114="out-sample"),"",IF(AND(Temp!optSeasCoef=0,Temp!sts_add=1),IF(H114="in-sample",IF(Q114=bigT,((pCell/bigT)*F114)+((1-(pCell/bigT))*(I114+J114)),IF(OR(F115="",COUNT($F$2:F114)&lt;=pCell),F114,((pCell/COUNT($F$2:F114))*F114)+((1-(pCell/COUNT($F$2:F114)))*(I114+J114)))),I114),IF(AND(Temp!optSeasCoef=0,Temp!sts_multp=1),IF(H114="in-sample",IF(Q114=bigT,((pCell/bigT)*F114)+((1-(pCell/bigT))*(I114*J114)),IF(OR(F115="",COUNT(F$2:$F114)&lt;=pCell),F114,((pCell/COUNT($F$2:F114))*F114)+((1-(pCell/COUNT($F$2:F114)))*(I114*J114)))),I114),IF(Temp!sts_add=1,IF(H114="in-sample",IF(Q114=bigT,((pCell/bigT)*AX114)+((1-(pCell/bigT))*(I114+J114)),IF(OR(F115="",COUNT($AX$2:AX114)&lt;=pCell),AX114,((pCell/COUNT($AX$2:AX114))*AX114)+((1-(pCell/COUNT($AX$2:AX114)))*(I114+J114)))),I114),IF(H114="in-sample",IF(Q114=bigT,((pCell/bigT)*AX114)+((1-(pCell/bigT))*(I114*J114)),IF(OR(F115="",COUNT($AX$2:AX114)&lt;=pCell),AX114,((pCell/COUNT($AX$2:AX114))*AX114)+((1-(pCell/COUNT($AX$2:AX114)))*(I114*J114)))),I114)))))))</f>
        <v/>
      </c>
      <c r="J115" s="31" t="str">
        <f>IF(AND(F114="",H114="in-sample"),"",IF(AND(Temp!fhor_indata=1,H114="out-sample",H115="out-sample"),J114,IF(AND(F115="",H114="out-sample"),"",IF(AND(Temp!optSeasCoef=0,Temp!sts_add=1),IF(H114="in-sample",IF(Q114=bigT,((qCell/bigT)*(I115-I114))+((1-(qCell/bigT))*J114),IF(OR(F115="",COUNT($F$2:F114)&lt;=qCell),IF(COUNT($F$2:F114)=1,0,F114-F113),((qCell/COUNT($F$2:F114))*(I115-I114))+((1-(qCell/COUNT($F$2:F114)))*J114))),J114),IF(AND(Temp!optSeasCoef=0,Temp!sts_multp=1),IF(H114="in-sample",IF(Q114=bigT,((qCell/bigT)*(I115/I114))+((1-(qCell/bigT))*J114),IF(qCell=0,1,IF(OR(F115="",COUNT($F$2:F114)&lt;=qCell),IF(COUNT($F$2:F114)=1,1,F114/F113),((qCell/COUNT($F$2:F114))*(I115/I114))+((1-(qCell/COUNT($F$2:F114)))*J114)))),J114),IF(Temp!sts_add=1,IF(H114="in-sample",IF(Q114=bigT,((qCell/bigT)*(I115-I114))+((1-(qCell/bigT))*J114),IF(OR(F115="",COUNT($AX$2:AX114)&lt;=qCell),IF(COUNT($AX$2:AX114)=1,0,AX114-AX113),((qCell/COUNT($AX$2:AX114))*(I115-I114))+((1-(qCell/COUNT($AX$2:AX114)))*J114))),J114),IF(H114="in-sample",IF(Q114=bigT,((qCell/bigT)*(I115/I114))+((1-(qCell/bigT))*J114),IF(qCell=0,1,IF(OR(F115="",COUNT($AX$2:AX114)&lt;=qCell),IF(COUNT($AX$2:AX114)=1,1,AX114/AX113),((qCell/COUNT($AX$2:AX114))*(I115/I114))+((1-(qCell/COUNT($AX$2:AX114)))*J114)))),J114)))))))</f>
        <v/>
      </c>
      <c r="K115" s="31" t="str">
        <f>IF(H115="","",IF(AND(Temp!optSeasCoef=0,Temp!sts_add=1),IF(H115="out-sample",I115+(Q115*J115),I115+J115),IF(AND(Temp!optSeasCoef=0,Temp!sts_multp=1),IF(H115="out-sample",I115*(J115^Q115),I115*J115),IF(Temp!sts_add=1,IF(H115="out-sample",(I115+(Q115*J115))*G115,(I115+J115)*G115),IF(H115="out-sample",I115*(J115^Q115)*G115,I115*J115*G115)))))</f>
        <v/>
      </c>
      <c r="L115" s="32" t="str">
        <f t="shared" si="9"/>
        <v/>
      </c>
      <c r="M115" s="32" t="str">
        <f t="shared" si="10"/>
        <v/>
      </c>
      <c r="N115" s="32" t="str">
        <f t="shared" si="11"/>
        <v/>
      </c>
      <c r="O115" s="32" t="str">
        <f t="shared" si="12"/>
        <v/>
      </c>
      <c r="P115" s="32" t="str">
        <f t="shared" si="13"/>
        <v/>
      </c>
      <c r="Q115" s="3" t="str">
        <f>IF(AND(Temp!fhor_indata=1,F115="",H114="in-sample"),1,IF(AND(Temp!fhor_indata=1,H114="out-sample",Q114&lt;ATA!XfHor),Q114+1,IF(F115="","",IF(AND(H115="out-sample",H114="in-sample"),1,IF(AND(H115="out-sample",H114="out-sample"),Q114+1,IF(ISNUMBER(Q114),Q114+1,1))))))</f>
        <v/>
      </c>
      <c r="R115" s="3" t="str">
        <f t="shared" si="7"/>
        <v/>
      </c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X115" s="63" t="e">
        <f t="shared" si="8"/>
        <v>#VALUE!</v>
      </c>
    </row>
    <row r="116" spans="1:50" s="1" customFormat="1" ht="14.25" x14ac:dyDescent="0.2">
      <c r="A116" s="6"/>
      <c r="B116" s="6"/>
      <c r="C116" s="6"/>
      <c r="D116" s="3"/>
      <c r="E116" s="70" t="str">
        <f>IF(ATA!E116="","",ATA!E116)</f>
        <v/>
      </c>
      <c r="F116" s="49" t="str">
        <f>IF(ATA!F116="","",ATA!F116)</f>
        <v/>
      </c>
      <c r="G116" s="9" t="str">
        <f>IF(ATA!G116="","",ATA!G116)</f>
        <v/>
      </c>
      <c r="H116" s="55" t="str">
        <f>IF(ATA!H116="","",ATA!H116)</f>
        <v/>
      </c>
      <c r="I116" s="31" t="str">
        <f>IF(AND(F115="",H115="in-sample"),"",IF(AND(Temp!fhor_indata=1,H115="out-sample",H116="out-sample"),I115,IF(AND(F116="",H115="out-sample"),"",IF(AND(Temp!optSeasCoef=0,Temp!sts_add=1),IF(H115="in-sample",IF(Q115=bigT,((pCell/bigT)*F115)+((1-(pCell/bigT))*(I115+J115)),IF(OR(F116="",COUNT($F$2:F115)&lt;=pCell),F115,((pCell/COUNT($F$2:F115))*F115)+((1-(pCell/COUNT($F$2:F115)))*(I115+J115)))),I115),IF(AND(Temp!optSeasCoef=0,Temp!sts_multp=1),IF(H115="in-sample",IF(Q115=bigT,((pCell/bigT)*F115)+((1-(pCell/bigT))*(I115*J115)),IF(OR(F116="",COUNT(F$2:$F115)&lt;=pCell),F115,((pCell/COUNT($F$2:F115))*F115)+((1-(pCell/COUNT($F$2:F115)))*(I115*J115)))),I115),IF(Temp!sts_add=1,IF(H115="in-sample",IF(Q115=bigT,((pCell/bigT)*AX115)+((1-(pCell/bigT))*(I115+J115)),IF(OR(F116="",COUNT($AX$2:AX115)&lt;=pCell),AX115,((pCell/COUNT($AX$2:AX115))*AX115)+((1-(pCell/COUNT($AX$2:AX115)))*(I115+J115)))),I115),IF(H115="in-sample",IF(Q115=bigT,((pCell/bigT)*AX115)+((1-(pCell/bigT))*(I115*J115)),IF(OR(F116="",COUNT($AX$2:AX115)&lt;=pCell),AX115,((pCell/COUNT($AX$2:AX115))*AX115)+((1-(pCell/COUNT($AX$2:AX115)))*(I115*J115)))),I115)))))))</f>
        <v/>
      </c>
      <c r="J116" s="31" t="str">
        <f>IF(AND(F115="",H115="in-sample"),"",IF(AND(Temp!fhor_indata=1,H115="out-sample",H116="out-sample"),J115,IF(AND(F116="",H115="out-sample"),"",IF(AND(Temp!optSeasCoef=0,Temp!sts_add=1),IF(H115="in-sample",IF(Q115=bigT,((qCell/bigT)*(I116-I115))+((1-(qCell/bigT))*J115),IF(OR(F116="",COUNT($F$2:F115)&lt;=qCell),IF(COUNT($F$2:F115)=1,0,F115-F114),((qCell/COUNT($F$2:F115))*(I116-I115))+((1-(qCell/COUNT($F$2:F115)))*J115))),J115),IF(AND(Temp!optSeasCoef=0,Temp!sts_multp=1),IF(H115="in-sample",IF(Q115=bigT,((qCell/bigT)*(I116/I115))+((1-(qCell/bigT))*J115),IF(qCell=0,1,IF(OR(F116="",COUNT($F$2:F115)&lt;=qCell),IF(COUNT($F$2:F115)=1,1,F115/F114),((qCell/COUNT($F$2:F115))*(I116/I115))+((1-(qCell/COUNT($F$2:F115)))*J115)))),J115),IF(Temp!sts_add=1,IF(H115="in-sample",IF(Q115=bigT,((qCell/bigT)*(I116-I115))+((1-(qCell/bigT))*J115),IF(OR(F116="",COUNT($AX$2:AX115)&lt;=qCell),IF(COUNT($AX$2:AX115)=1,0,AX115-AX114),((qCell/COUNT($AX$2:AX115))*(I116-I115))+((1-(qCell/COUNT($AX$2:AX115)))*J115))),J115),IF(H115="in-sample",IF(Q115=bigT,((qCell/bigT)*(I116/I115))+((1-(qCell/bigT))*J115),IF(qCell=0,1,IF(OR(F116="",COUNT($AX$2:AX115)&lt;=qCell),IF(COUNT($AX$2:AX115)=1,1,AX115/AX114),((qCell/COUNT($AX$2:AX115))*(I116/I115))+((1-(qCell/COUNT($AX$2:AX115)))*J115)))),J115)))))))</f>
        <v/>
      </c>
      <c r="K116" s="31" t="str">
        <f>IF(H116="","",IF(AND(Temp!optSeasCoef=0,Temp!sts_add=1),IF(H116="out-sample",I116+(Q116*J116),I116+J116),IF(AND(Temp!optSeasCoef=0,Temp!sts_multp=1),IF(H116="out-sample",I116*(J116^Q116),I116*J116),IF(Temp!sts_add=1,IF(H116="out-sample",(I116+(Q116*J116))*G116,(I116+J116)*G116),IF(H116="out-sample",I116*(J116^Q116)*G116,I116*J116*G116)))))</f>
        <v/>
      </c>
      <c r="L116" s="32" t="str">
        <f t="shared" si="9"/>
        <v/>
      </c>
      <c r="M116" s="32" t="str">
        <f t="shared" si="10"/>
        <v/>
      </c>
      <c r="N116" s="32" t="str">
        <f t="shared" si="11"/>
        <v/>
      </c>
      <c r="O116" s="32" t="str">
        <f t="shared" si="12"/>
        <v/>
      </c>
      <c r="P116" s="32" t="str">
        <f t="shared" si="13"/>
        <v/>
      </c>
      <c r="Q116" s="3" t="str">
        <f>IF(AND(Temp!fhor_indata=1,F116="",H115="in-sample"),1,IF(AND(Temp!fhor_indata=1,H115="out-sample",Q115&lt;ATA!XfHor),Q115+1,IF(F116="","",IF(AND(H116="out-sample",H115="in-sample"),1,IF(AND(H116="out-sample",H115="out-sample"),Q115+1,IF(ISNUMBER(Q115),Q115+1,1))))))</f>
        <v/>
      </c>
      <c r="R116" s="3" t="str">
        <f t="shared" si="7"/>
        <v/>
      </c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X116" s="63" t="e">
        <f t="shared" si="8"/>
        <v>#VALUE!</v>
      </c>
    </row>
    <row r="117" spans="1:50" s="1" customFormat="1" ht="14.25" x14ac:dyDescent="0.2">
      <c r="A117" s="6"/>
      <c r="B117" s="6"/>
      <c r="C117" s="6"/>
      <c r="D117" s="3"/>
      <c r="E117" s="70" t="str">
        <f>IF(ATA!E117="","",ATA!E117)</f>
        <v/>
      </c>
      <c r="F117" s="49" t="str">
        <f>IF(ATA!F117="","",ATA!F117)</f>
        <v/>
      </c>
      <c r="G117" s="9" t="str">
        <f>IF(ATA!G117="","",ATA!G117)</f>
        <v/>
      </c>
      <c r="H117" s="55" t="str">
        <f>IF(ATA!H117="","",ATA!H117)</f>
        <v/>
      </c>
      <c r="I117" s="31" t="str">
        <f>IF(AND(F116="",H116="in-sample"),"",IF(AND(Temp!fhor_indata=1,H116="out-sample",H117="out-sample"),I116,IF(AND(F117="",H116="out-sample"),"",IF(AND(Temp!optSeasCoef=0,Temp!sts_add=1),IF(H116="in-sample",IF(Q116=bigT,((pCell/bigT)*F116)+((1-(pCell/bigT))*(I116+J116)),IF(OR(F117="",COUNT($F$2:F116)&lt;=pCell),F116,((pCell/COUNT($F$2:F116))*F116)+((1-(pCell/COUNT($F$2:F116)))*(I116+J116)))),I116),IF(AND(Temp!optSeasCoef=0,Temp!sts_multp=1),IF(H116="in-sample",IF(Q116=bigT,((pCell/bigT)*F116)+((1-(pCell/bigT))*(I116*J116)),IF(OR(F117="",COUNT(F$2:$F116)&lt;=pCell),F116,((pCell/COUNT($F$2:F116))*F116)+((1-(pCell/COUNT($F$2:F116)))*(I116*J116)))),I116),IF(Temp!sts_add=1,IF(H116="in-sample",IF(Q116=bigT,((pCell/bigT)*AX116)+((1-(pCell/bigT))*(I116+J116)),IF(OR(F117="",COUNT($AX$2:AX116)&lt;=pCell),AX116,((pCell/COUNT($AX$2:AX116))*AX116)+((1-(pCell/COUNT($AX$2:AX116)))*(I116+J116)))),I116),IF(H116="in-sample",IF(Q116=bigT,((pCell/bigT)*AX116)+((1-(pCell/bigT))*(I116*J116)),IF(OR(F117="",COUNT($AX$2:AX116)&lt;=pCell),AX116,((pCell/COUNT($AX$2:AX116))*AX116)+((1-(pCell/COUNT($AX$2:AX116)))*(I116*J116)))),I116)))))))</f>
        <v/>
      </c>
      <c r="J117" s="31" t="str">
        <f>IF(AND(F116="",H116="in-sample"),"",IF(AND(Temp!fhor_indata=1,H116="out-sample",H117="out-sample"),J116,IF(AND(F117="",H116="out-sample"),"",IF(AND(Temp!optSeasCoef=0,Temp!sts_add=1),IF(H116="in-sample",IF(Q116=bigT,((qCell/bigT)*(I117-I116))+((1-(qCell/bigT))*J116),IF(OR(F117="",COUNT($F$2:F116)&lt;=qCell),IF(COUNT($F$2:F116)=1,0,F116-F115),((qCell/COUNT($F$2:F116))*(I117-I116))+((1-(qCell/COUNT($F$2:F116)))*J116))),J116),IF(AND(Temp!optSeasCoef=0,Temp!sts_multp=1),IF(H116="in-sample",IF(Q116=bigT,((qCell/bigT)*(I117/I116))+((1-(qCell/bigT))*J116),IF(qCell=0,1,IF(OR(F117="",COUNT($F$2:F116)&lt;=qCell),IF(COUNT($F$2:F116)=1,1,F116/F115),((qCell/COUNT($F$2:F116))*(I117/I116))+((1-(qCell/COUNT($F$2:F116)))*J116)))),J116),IF(Temp!sts_add=1,IF(H116="in-sample",IF(Q116=bigT,((qCell/bigT)*(I117-I116))+((1-(qCell/bigT))*J116),IF(OR(F117="",COUNT($AX$2:AX116)&lt;=qCell),IF(COUNT($AX$2:AX116)=1,0,AX116-AX115),((qCell/COUNT($AX$2:AX116))*(I117-I116))+((1-(qCell/COUNT($AX$2:AX116)))*J116))),J116),IF(H116="in-sample",IF(Q116=bigT,((qCell/bigT)*(I117/I116))+((1-(qCell/bigT))*J116),IF(qCell=0,1,IF(OR(F117="",COUNT($AX$2:AX116)&lt;=qCell),IF(COUNT($AX$2:AX116)=1,1,AX116/AX115),((qCell/COUNT($AX$2:AX116))*(I117/I116))+((1-(qCell/COUNT($AX$2:AX116)))*J116)))),J116)))))))</f>
        <v/>
      </c>
      <c r="K117" s="31" t="str">
        <f>IF(H117="","",IF(AND(Temp!optSeasCoef=0,Temp!sts_add=1),IF(H117="out-sample",I117+(Q117*J117),I117+J117),IF(AND(Temp!optSeasCoef=0,Temp!sts_multp=1),IF(H117="out-sample",I117*(J117^Q117),I117*J117),IF(Temp!sts_add=1,IF(H117="out-sample",(I117+(Q117*J117))*G117,(I117+J117)*G117),IF(H117="out-sample",I117*(J117^Q117)*G117,I117*J117*G117)))))</f>
        <v/>
      </c>
      <c r="L117" s="32" t="str">
        <f t="shared" si="9"/>
        <v/>
      </c>
      <c r="M117" s="32" t="str">
        <f t="shared" si="10"/>
        <v/>
      </c>
      <c r="N117" s="32" t="str">
        <f t="shared" si="11"/>
        <v/>
      </c>
      <c r="O117" s="32" t="str">
        <f t="shared" si="12"/>
        <v/>
      </c>
      <c r="P117" s="32" t="str">
        <f t="shared" si="13"/>
        <v/>
      </c>
      <c r="Q117" s="3" t="str">
        <f>IF(AND(Temp!fhor_indata=1,F117="",H116="in-sample"),1,IF(AND(Temp!fhor_indata=1,H116="out-sample",Q116&lt;ATA!XfHor),Q116+1,IF(F117="","",IF(AND(H117="out-sample",H116="in-sample"),1,IF(AND(H117="out-sample",H116="out-sample"),Q116+1,IF(ISNUMBER(Q116),Q116+1,1))))))</f>
        <v/>
      </c>
      <c r="R117" s="3" t="str">
        <f t="shared" si="7"/>
        <v/>
      </c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X117" s="63" t="e">
        <f t="shared" si="8"/>
        <v>#VALUE!</v>
      </c>
    </row>
    <row r="118" spans="1:50" s="1" customFormat="1" ht="14.25" x14ac:dyDescent="0.2">
      <c r="A118" s="6"/>
      <c r="B118" s="6"/>
      <c r="C118" s="6"/>
      <c r="D118" s="3"/>
      <c r="E118" s="70" t="str">
        <f>IF(ATA!E118="","",ATA!E118)</f>
        <v/>
      </c>
      <c r="F118" s="49" t="str">
        <f>IF(ATA!F118="","",ATA!F118)</f>
        <v/>
      </c>
      <c r="G118" s="9" t="str">
        <f>IF(ATA!G118="","",ATA!G118)</f>
        <v/>
      </c>
      <c r="H118" s="55" t="str">
        <f>IF(ATA!H118="","",ATA!H118)</f>
        <v/>
      </c>
      <c r="I118" s="31" t="str">
        <f>IF(AND(F117="",H117="in-sample"),"",IF(AND(Temp!fhor_indata=1,H117="out-sample",H118="out-sample"),I117,IF(AND(F118="",H117="out-sample"),"",IF(AND(Temp!optSeasCoef=0,Temp!sts_add=1),IF(H117="in-sample",IF(Q117=bigT,((pCell/bigT)*F117)+((1-(pCell/bigT))*(I117+J117)),IF(OR(F118="",COUNT($F$2:F117)&lt;=pCell),F117,((pCell/COUNT($F$2:F117))*F117)+((1-(pCell/COUNT($F$2:F117)))*(I117+J117)))),I117),IF(AND(Temp!optSeasCoef=0,Temp!sts_multp=1),IF(H117="in-sample",IF(Q117=bigT,((pCell/bigT)*F117)+((1-(pCell/bigT))*(I117*J117)),IF(OR(F118="",COUNT(F$2:$F117)&lt;=pCell),F117,((pCell/COUNT($F$2:F117))*F117)+((1-(pCell/COUNT($F$2:F117)))*(I117*J117)))),I117),IF(Temp!sts_add=1,IF(H117="in-sample",IF(Q117=bigT,((pCell/bigT)*AX117)+((1-(pCell/bigT))*(I117+J117)),IF(OR(F118="",COUNT($AX$2:AX117)&lt;=pCell),AX117,((pCell/COUNT($AX$2:AX117))*AX117)+((1-(pCell/COUNT($AX$2:AX117)))*(I117+J117)))),I117),IF(H117="in-sample",IF(Q117=bigT,((pCell/bigT)*AX117)+((1-(pCell/bigT))*(I117*J117)),IF(OR(F118="",COUNT($AX$2:AX117)&lt;=pCell),AX117,((pCell/COUNT($AX$2:AX117))*AX117)+((1-(pCell/COUNT($AX$2:AX117)))*(I117*J117)))),I117)))))))</f>
        <v/>
      </c>
      <c r="J118" s="31" t="str">
        <f>IF(AND(F117="",H117="in-sample"),"",IF(AND(Temp!fhor_indata=1,H117="out-sample",H118="out-sample"),J117,IF(AND(F118="",H117="out-sample"),"",IF(AND(Temp!optSeasCoef=0,Temp!sts_add=1),IF(H117="in-sample",IF(Q117=bigT,((qCell/bigT)*(I118-I117))+((1-(qCell/bigT))*J117),IF(OR(F118="",COUNT($F$2:F117)&lt;=qCell),IF(COUNT($F$2:F117)=1,0,F117-F116),((qCell/COUNT($F$2:F117))*(I118-I117))+((1-(qCell/COUNT($F$2:F117)))*J117))),J117),IF(AND(Temp!optSeasCoef=0,Temp!sts_multp=1),IF(H117="in-sample",IF(Q117=bigT,((qCell/bigT)*(I118/I117))+((1-(qCell/bigT))*J117),IF(qCell=0,1,IF(OR(F118="",COUNT($F$2:F117)&lt;=qCell),IF(COUNT($F$2:F117)=1,1,F117/F116),((qCell/COUNT($F$2:F117))*(I118/I117))+((1-(qCell/COUNT($F$2:F117)))*J117)))),J117),IF(Temp!sts_add=1,IF(H117="in-sample",IF(Q117=bigT,((qCell/bigT)*(I118-I117))+((1-(qCell/bigT))*J117),IF(OR(F118="",COUNT($AX$2:AX117)&lt;=qCell),IF(COUNT($AX$2:AX117)=1,0,AX117-AX116),((qCell/COUNT($AX$2:AX117))*(I118-I117))+((1-(qCell/COUNT($AX$2:AX117)))*J117))),J117),IF(H117="in-sample",IF(Q117=bigT,((qCell/bigT)*(I118/I117))+((1-(qCell/bigT))*J117),IF(qCell=0,1,IF(OR(F118="",COUNT($AX$2:AX117)&lt;=qCell),IF(COUNT($AX$2:AX117)=1,1,AX117/AX116),((qCell/COUNT($AX$2:AX117))*(I118/I117))+((1-(qCell/COUNT($AX$2:AX117)))*J117)))),J117)))))))</f>
        <v/>
      </c>
      <c r="K118" s="31" t="str">
        <f>IF(H118="","",IF(AND(Temp!optSeasCoef=0,Temp!sts_add=1),IF(H118="out-sample",I118+(Q118*J118),I118+J118),IF(AND(Temp!optSeasCoef=0,Temp!sts_multp=1),IF(H118="out-sample",I118*(J118^Q118),I118*J118),IF(Temp!sts_add=1,IF(H118="out-sample",(I118+(Q118*J118))*G118,(I118+J118)*G118),IF(H118="out-sample",I118*(J118^Q118)*G118,I118*J118*G118)))))</f>
        <v/>
      </c>
      <c r="L118" s="32" t="str">
        <f t="shared" si="9"/>
        <v/>
      </c>
      <c r="M118" s="32" t="str">
        <f t="shared" si="10"/>
        <v/>
      </c>
      <c r="N118" s="32" t="str">
        <f t="shared" si="11"/>
        <v/>
      </c>
      <c r="O118" s="32" t="str">
        <f t="shared" si="12"/>
        <v/>
      </c>
      <c r="P118" s="32" t="str">
        <f t="shared" si="13"/>
        <v/>
      </c>
      <c r="Q118" s="3" t="str">
        <f>IF(AND(Temp!fhor_indata=1,F118="",H117="in-sample"),1,IF(AND(Temp!fhor_indata=1,H117="out-sample",Q117&lt;ATA!XfHor),Q117+1,IF(F118="","",IF(AND(H118="out-sample",H117="in-sample"),1,IF(AND(H118="out-sample",H117="out-sample"),Q117+1,IF(ISNUMBER(Q117),Q117+1,1))))))</f>
        <v/>
      </c>
      <c r="R118" s="3" t="str">
        <f t="shared" si="7"/>
        <v/>
      </c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X118" s="63" t="e">
        <f t="shared" si="8"/>
        <v>#VALUE!</v>
      </c>
    </row>
    <row r="119" spans="1:50" s="1" customFormat="1" ht="14.25" x14ac:dyDescent="0.2">
      <c r="A119" s="6"/>
      <c r="B119" s="6"/>
      <c r="C119" s="6"/>
      <c r="D119" s="3"/>
      <c r="E119" s="70" t="str">
        <f>IF(ATA!E119="","",ATA!E119)</f>
        <v/>
      </c>
      <c r="F119" s="49" t="str">
        <f>IF(ATA!F119="","",ATA!F119)</f>
        <v/>
      </c>
      <c r="G119" s="9" t="str">
        <f>IF(ATA!G119="","",ATA!G119)</f>
        <v/>
      </c>
      <c r="H119" s="55" t="str">
        <f>IF(ATA!H119="","",ATA!H119)</f>
        <v/>
      </c>
      <c r="I119" s="31" t="str">
        <f>IF(AND(F118="",H118="in-sample"),"",IF(AND(Temp!fhor_indata=1,H118="out-sample",H119="out-sample"),I118,IF(AND(F119="",H118="out-sample"),"",IF(AND(Temp!optSeasCoef=0,Temp!sts_add=1),IF(H118="in-sample",IF(Q118=bigT,((pCell/bigT)*F118)+((1-(pCell/bigT))*(I118+J118)),IF(OR(F119="",COUNT($F$2:F118)&lt;=pCell),F118,((pCell/COUNT($F$2:F118))*F118)+((1-(pCell/COUNT($F$2:F118)))*(I118+J118)))),I118),IF(AND(Temp!optSeasCoef=0,Temp!sts_multp=1),IF(H118="in-sample",IF(Q118=bigT,((pCell/bigT)*F118)+((1-(pCell/bigT))*(I118*J118)),IF(OR(F119="",COUNT(F$2:$F118)&lt;=pCell),F118,((pCell/COUNT($F$2:F118))*F118)+((1-(pCell/COUNT($F$2:F118)))*(I118*J118)))),I118),IF(Temp!sts_add=1,IF(H118="in-sample",IF(Q118=bigT,((pCell/bigT)*AX118)+((1-(pCell/bigT))*(I118+J118)),IF(OR(F119="",COUNT($AX$2:AX118)&lt;=pCell),AX118,((pCell/COUNT($AX$2:AX118))*AX118)+((1-(pCell/COUNT($AX$2:AX118)))*(I118+J118)))),I118),IF(H118="in-sample",IF(Q118=bigT,((pCell/bigT)*AX118)+((1-(pCell/bigT))*(I118*J118)),IF(OR(F119="",COUNT($AX$2:AX118)&lt;=pCell),AX118,((pCell/COUNT($AX$2:AX118))*AX118)+((1-(pCell/COUNT($AX$2:AX118)))*(I118*J118)))),I118)))))))</f>
        <v/>
      </c>
      <c r="J119" s="31" t="str">
        <f>IF(AND(F118="",H118="in-sample"),"",IF(AND(Temp!fhor_indata=1,H118="out-sample",H119="out-sample"),J118,IF(AND(F119="",H118="out-sample"),"",IF(AND(Temp!optSeasCoef=0,Temp!sts_add=1),IF(H118="in-sample",IF(Q118=bigT,((qCell/bigT)*(I119-I118))+((1-(qCell/bigT))*J118),IF(OR(F119="",COUNT($F$2:F118)&lt;=qCell),IF(COUNT($F$2:F118)=1,0,F118-F117),((qCell/COUNT($F$2:F118))*(I119-I118))+((1-(qCell/COUNT($F$2:F118)))*J118))),J118),IF(AND(Temp!optSeasCoef=0,Temp!sts_multp=1),IF(H118="in-sample",IF(Q118=bigT,((qCell/bigT)*(I119/I118))+((1-(qCell/bigT))*J118),IF(qCell=0,1,IF(OR(F119="",COUNT($F$2:F118)&lt;=qCell),IF(COUNT($F$2:F118)=1,1,F118/F117),((qCell/COUNT($F$2:F118))*(I119/I118))+((1-(qCell/COUNT($F$2:F118)))*J118)))),J118),IF(Temp!sts_add=1,IF(H118="in-sample",IF(Q118=bigT,((qCell/bigT)*(I119-I118))+((1-(qCell/bigT))*J118),IF(OR(F119="",COUNT($AX$2:AX118)&lt;=qCell),IF(COUNT($AX$2:AX118)=1,0,AX118-AX117),((qCell/COUNT($AX$2:AX118))*(I119-I118))+((1-(qCell/COUNT($AX$2:AX118)))*J118))),J118),IF(H118="in-sample",IF(Q118=bigT,((qCell/bigT)*(I119/I118))+((1-(qCell/bigT))*J118),IF(qCell=0,1,IF(OR(F119="",COUNT($AX$2:AX118)&lt;=qCell),IF(COUNT($AX$2:AX118)=1,1,AX118/AX117),((qCell/COUNT($AX$2:AX118))*(I119/I118))+((1-(qCell/COUNT($AX$2:AX118)))*J118)))),J118)))))))</f>
        <v/>
      </c>
      <c r="K119" s="31" t="str">
        <f>IF(H119="","",IF(AND(Temp!optSeasCoef=0,Temp!sts_add=1),IF(H119="out-sample",I119+(Q119*J119),I119+J119),IF(AND(Temp!optSeasCoef=0,Temp!sts_multp=1),IF(H119="out-sample",I119*(J119^Q119),I119*J119),IF(Temp!sts_add=1,IF(H119="out-sample",(I119+(Q119*J119))*G119,(I119+J119)*G119),IF(H119="out-sample",I119*(J119^Q119)*G119,I119*J119*G119)))))</f>
        <v/>
      </c>
      <c r="L119" s="32" t="str">
        <f t="shared" si="9"/>
        <v/>
      </c>
      <c r="M119" s="32" t="str">
        <f t="shared" si="10"/>
        <v/>
      </c>
      <c r="N119" s="32" t="str">
        <f t="shared" si="11"/>
        <v/>
      </c>
      <c r="O119" s="32" t="str">
        <f t="shared" si="12"/>
        <v/>
      </c>
      <c r="P119" s="32" t="str">
        <f t="shared" si="13"/>
        <v/>
      </c>
      <c r="Q119" s="3" t="str">
        <f>IF(AND(Temp!fhor_indata=1,F119="",H118="in-sample"),1,IF(AND(Temp!fhor_indata=1,H118="out-sample",Q118&lt;ATA!XfHor),Q118+1,IF(F119="","",IF(AND(H119="out-sample",H118="in-sample"),1,IF(AND(H119="out-sample",H118="out-sample"),Q118+1,IF(ISNUMBER(Q118),Q118+1,1))))))</f>
        <v/>
      </c>
      <c r="R119" s="3" t="str">
        <f t="shared" si="7"/>
        <v/>
      </c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X119" s="63" t="e">
        <f t="shared" si="8"/>
        <v>#VALUE!</v>
      </c>
    </row>
    <row r="120" spans="1:50" s="1" customFormat="1" ht="14.25" x14ac:dyDescent="0.2">
      <c r="A120" s="6"/>
      <c r="B120" s="6"/>
      <c r="C120" s="6"/>
      <c r="D120" s="3"/>
      <c r="E120" s="70" t="str">
        <f>IF(ATA!E120="","",ATA!E120)</f>
        <v/>
      </c>
      <c r="F120" s="49" t="str">
        <f>IF(ATA!F120="","",ATA!F120)</f>
        <v/>
      </c>
      <c r="G120" s="9" t="str">
        <f>IF(ATA!G120="","",ATA!G120)</f>
        <v/>
      </c>
      <c r="H120" s="55" t="str">
        <f>IF(ATA!H120="","",ATA!H120)</f>
        <v/>
      </c>
      <c r="I120" s="31" t="str">
        <f>IF(AND(F119="",H119="in-sample"),"",IF(AND(Temp!fhor_indata=1,H119="out-sample",H120="out-sample"),I119,IF(AND(F120="",H119="out-sample"),"",IF(AND(Temp!optSeasCoef=0,Temp!sts_add=1),IF(H119="in-sample",IF(Q119=bigT,((pCell/bigT)*F119)+((1-(pCell/bigT))*(I119+J119)),IF(OR(F120="",COUNT($F$2:F119)&lt;=pCell),F119,((pCell/COUNT($F$2:F119))*F119)+((1-(pCell/COUNT($F$2:F119)))*(I119+J119)))),I119),IF(AND(Temp!optSeasCoef=0,Temp!sts_multp=1),IF(H119="in-sample",IF(Q119=bigT,((pCell/bigT)*F119)+((1-(pCell/bigT))*(I119*J119)),IF(OR(F120="",COUNT(F$2:$F119)&lt;=pCell),F119,((pCell/COUNT($F$2:F119))*F119)+((1-(pCell/COUNT($F$2:F119)))*(I119*J119)))),I119),IF(Temp!sts_add=1,IF(H119="in-sample",IF(Q119=bigT,((pCell/bigT)*AX119)+((1-(pCell/bigT))*(I119+J119)),IF(OR(F120="",COUNT($AX$2:AX119)&lt;=pCell),AX119,((pCell/COUNT($AX$2:AX119))*AX119)+((1-(pCell/COUNT($AX$2:AX119)))*(I119+J119)))),I119),IF(H119="in-sample",IF(Q119=bigT,((pCell/bigT)*AX119)+((1-(pCell/bigT))*(I119*J119)),IF(OR(F120="",COUNT($AX$2:AX119)&lt;=pCell),AX119,((pCell/COUNT($AX$2:AX119))*AX119)+((1-(pCell/COUNT($AX$2:AX119)))*(I119*J119)))),I119)))))))</f>
        <v/>
      </c>
      <c r="J120" s="31" t="str">
        <f>IF(AND(F119="",H119="in-sample"),"",IF(AND(Temp!fhor_indata=1,H119="out-sample",H120="out-sample"),J119,IF(AND(F120="",H119="out-sample"),"",IF(AND(Temp!optSeasCoef=0,Temp!sts_add=1),IF(H119="in-sample",IF(Q119=bigT,((qCell/bigT)*(I120-I119))+((1-(qCell/bigT))*J119),IF(OR(F120="",COUNT($F$2:F119)&lt;=qCell),IF(COUNT($F$2:F119)=1,0,F119-F118),((qCell/COUNT($F$2:F119))*(I120-I119))+((1-(qCell/COUNT($F$2:F119)))*J119))),J119),IF(AND(Temp!optSeasCoef=0,Temp!sts_multp=1),IF(H119="in-sample",IF(Q119=bigT,((qCell/bigT)*(I120/I119))+((1-(qCell/bigT))*J119),IF(qCell=0,1,IF(OR(F120="",COUNT($F$2:F119)&lt;=qCell),IF(COUNT($F$2:F119)=1,1,F119/F118),((qCell/COUNT($F$2:F119))*(I120/I119))+((1-(qCell/COUNT($F$2:F119)))*J119)))),J119),IF(Temp!sts_add=1,IF(H119="in-sample",IF(Q119=bigT,((qCell/bigT)*(I120-I119))+((1-(qCell/bigT))*J119),IF(OR(F120="",COUNT($AX$2:AX119)&lt;=qCell),IF(COUNT($AX$2:AX119)=1,0,AX119-AX118),((qCell/COUNT($AX$2:AX119))*(I120-I119))+((1-(qCell/COUNT($AX$2:AX119)))*J119))),J119),IF(H119="in-sample",IF(Q119=bigT,((qCell/bigT)*(I120/I119))+((1-(qCell/bigT))*J119),IF(qCell=0,1,IF(OR(F120="",COUNT($AX$2:AX119)&lt;=qCell),IF(COUNT($AX$2:AX119)=1,1,AX119/AX118),((qCell/COUNT($AX$2:AX119))*(I120/I119))+((1-(qCell/COUNT($AX$2:AX119)))*J119)))),J119)))))))</f>
        <v/>
      </c>
      <c r="K120" s="31" t="str">
        <f>IF(H120="","",IF(AND(Temp!optSeasCoef=0,Temp!sts_add=1),IF(H120="out-sample",I120+(Q120*J120),I120+J120),IF(AND(Temp!optSeasCoef=0,Temp!sts_multp=1),IF(H120="out-sample",I120*(J120^Q120),I120*J120),IF(Temp!sts_add=1,IF(H120="out-sample",(I120+(Q120*J120))*G120,(I120+J120)*G120),IF(H120="out-sample",I120*(J120^Q120)*G120,I120*J120*G120)))))</f>
        <v/>
      </c>
      <c r="L120" s="32" t="str">
        <f t="shared" si="9"/>
        <v/>
      </c>
      <c r="M120" s="32" t="str">
        <f t="shared" si="10"/>
        <v/>
      </c>
      <c r="N120" s="32" t="str">
        <f t="shared" si="11"/>
        <v/>
      </c>
      <c r="O120" s="32" t="str">
        <f t="shared" si="12"/>
        <v/>
      </c>
      <c r="P120" s="32" t="str">
        <f t="shared" si="13"/>
        <v/>
      </c>
      <c r="Q120" s="3" t="str">
        <f>IF(AND(Temp!fhor_indata=1,F120="",H119="in-sample"),1,IF(AND(Temp!fhor_indata=1,H119="out-sample",Q119&lt;ATA!XfHor),Q119+1,IF(F120="","",IF(AND(H120="out-sample",H119="in-sample"),1,IF(AND(H120="out-sample",H119="out-sample"),Q119+1,IF(ISNUMBER(Q119),Q119+1,1))))))</f>
        <v/>
      </c>
      <c r="R120" s="3" t="str">
        <f t="shared" si="7"/>
        <v/>
      </c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X120" s="63" t="e">
        <f t="shared" si="8"/>
        <v>#VALUE!</v>
      </c>
    </row>
    <row r="121" spans="1:50" s="1" customFormat="1" ht="14.25" x14ac:dyDescent="0.2">
      <c r="A121" s="6"/>
      <c r="B121" s="6"/>
      <c r="C121" s="6"/>
      <c r="D121" s="3"/>
      <c r="E121" s="70" t="str">
        <f>IF(ATA!E121="","",ATA!E121)</f>
        <v/>
      </c>
      <c r="F121" s="49" t="str">
        <f>IF(ATA!F121="","",ATA!F121)</f>
        <v/>
      </c>
      <c r="G121" s="9" t="str">
        <f>IF(ATA!G121="","",ATA!G121)</f>
        <v/>
      </c>
      <c r="H121" s="55" t="str">
        <f>IF(ATA!H121="","",ATA!H121)</f>
        <v/>
      </c>
      <c r="I121" s="31" t="str">
        <f>IF(AND(F120="",H120="in-sample"),"",IF(AND(Temp!fhor_indata=1,H120="out-sample",H121="out-sample"),I120,IF(AND(F121="",H120="out-sample"),"",IF(AND(Temp!optSeasCoef=0,Temp!sts_add=1),IF(H120="in-sample",IF(Q120=bigT,((pCell/bigT)*F120)+((1-(pCell/bigT))*(I120+J120)),IF(OR(F121="",COUNT($F$2:F120)&lt;=pCell),F120,((pCell/COUNT($F$2:F120))*F120)+((1-(pCell/COUNT($F$2:F120)))*(I120+J120)))),I120),IF(AND(Temp!optSeasCoef=0,Temp!sts_multp=1),IF(H120="in-sample",IF(Q120=bigT,((pCell/bigT)*F120)+((1-(pCell/bigT))*(I120*J120)),IF(OR(F121="",COUNT(F$2:$F120)&lt;=pCell),F120,((pCell/COUNT($F$2:F120))*F120)+((1-(pCell/COUNT($F$2:F120)))*(I120*J120)))),I120),IF(Temp!sts_add=1,IF(H120="in-sample",IF(Q120=bigT,((pCell/bigT)*AX120)+((1-(pCell/bigT))*(I120+J120)),IF(OR(F121="",COUNT($AX$2:AX120)&lt;=pCell),AX120,((pCell/COUNT($AX$2:AX120))*AX120)+((1-(pCell/COUNT($AX$2:AX120)))*(I120+J120)))),I120),IF(H120="in-sample",IF(Q120=bigT,((pCell/bigT)*AX120)+((1-(pCell/bigT))*(I120*J120)),IF(OR(F121="",COUNT($AX$2:AX120)&lt;=pCell),AX120,((pCell/COUNT($AX$2:AX120))*AX120)+((1-(pCell/COUNT($AX$2:AX120)))*(I120*J120)))),I120)))))))</f>
        <v/>
      </c>
      <c r="J121" s="31" t="str">
        <f>IF(AND(F120="",H120="in-sample"),"",IF(AND(Temp!fhor_indata=1,H120="out-sample",H121="out-sample"),J120,IF(AND(F121="",H120="out-sample"),"",IF(AND(Temp!optSeasCoef=0,Temp!sts_add=1),IF(H120="in-sample",IF(Q120=bigT,((qCell/bigT)*(I121-I120))+((1-(qCell/bigT))*J120),IF(OR(F121="",COUNT($F$2:F120)&lt;=qCell),IF(COUNT($F$2:F120)=1,0,F120-F119),((qCell/COUNT($F$2:F120))*(I121-I120))+((1-(qCell/COUNT($F$2:F120)))*J120))),J120),IF(AND(Temp!optSeasCoef=0,Temp!sts_multp=1),IF(H120="in-sample",IF(Q120=bigT,((qCell/bigT)*(I121/I120))+((1-(qCell/bigT))*J120),IF(qCell=0,1,IF(OR(F121="",COUNT($F$2:F120)&lt;=qCell),IF(COUNT($F$2:F120)=1,1,F120/F119),((qCell/COUNT($F$2:F120))*(I121/I120))+((1-(qCell/COUNT($F$2:F120)))*J120)))),J120),IF(Temp!sts_add=1,IF(H120="in-sample",IF(Q120=bigT,((qCell/bigT)*(I121-I120))+((1-(qCell/bigT))*J120),IF(OR(F121="",COUNT($AX$2:AX120)&lt;=qCell),IF(COUNT($AX$2:AX120)=1,0,AX120-AX119),((qCell/COUNT($AX$2:AX120))*(I121-I120))+((1-(qCell/COUNT($AX$2:AX120)))*J120))),J120),IF(H120="in-sample",IF(Q120=bigT,((qCell/bigT)*(I121/I120))+((1-(qCell/bigT))*J120),IF(qCell=0,1,IF(OR(F121="",COUNT($AX$2:AX120)&lt;=qCell),IF(COUNT($AX$2:AX120)=1,1,AX120/AX119),((qCell/COUNT($AX$2:AX120))*(I121/I120))+((1-(qCell/COUNT($AX$2:AX120)))*J120)))),J120)))))))</f>
        <v/>
      </c>
      <c r="K121" s="31" t="str">
        <f>IF(H121="","",IF(AND(Temp!optSeasCoef=0,Temp!sts_add=1),IF(H121="out-sample",I121+(Q121*J121),I121+J121),IF(AND(Temp!optSeasCoef=0,Temp!sts_multp=1),IF(H121="out-sample",I121*(J121^Q121),I121*J121),IF(Temp!sts_add=1,IF(H121="out-sample",(I121+(Q121*J121))*G121,(I121+J121)*G121),IF(H121="out-sample",I121*(J121^Q121)*G121,I121*J121*G121)))))</f>
        <v/>
      </c>
      <c r="L121" s="32" t="str">
        <f t="shared" si="9"/>
        <v/>
      </c>
      <c r="M121" s="32" t="str">
        <f t="shared" si="10"/>
        <v/>
      </c>
      <c r="N121" s="32" t="str">
        <f t="shared" si="11"/>
        <v/>
      </c>
      <c r="O121" s="32" t="str">
        <f t="shared" si="12"/>
        <v/>
      </c>
      <c r="P121" s="32" t="str">
        <f t="shared" si="13"/>
        <v/>
      </c>
      <c r="Q121" s="3" t="str">
        <f>IF(AND(Temp!fhor_indata=1,F121="",H120="in-sample"),1,IF(AND(Temp!fhor_indata=1,H120="out-sample",Q120&lt;ATA!XfHor),Q120+1,IF(F121="","",IF(AND(H121="out-sample",H120="in-sample"),1,IF(AND(H121="out-sample",H120="out-sample"),Q120+1,IF(ISNUMBER(Q120),Q120+1,1))))))</f>
        <v/>
      </c>
      <c r="R121" s="3" t="str">
        <f t="shared" si="7"/>
        <v/>
      </c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X121" s="63" t="e">
        <f t="shared" si="8"/>
        <v>#VALUE!</v>
      </c>
    </row>
    <row r="122" spans="1:50" s="1" customFormat="1" ht="14.25" x14ac:dyDescent="0.2">
      <c r="A122" s="6"/>
      <c r="B122" s="6"/>
      <c r="C122" s="6"/>
      <c r="D122" s="3"/>
      <c r="E122" s="70" t="str">
        <f>IF(ATA!E122="","",ATA!E122)</f>
        <v/>
      </c>
      <c r="F122" s="49" t="str">
        <f>IF(ATA!F122="","",ATA!F122)</f>
        <v/>
      </c>
      <c r="G122" s="9" t="str">
        <f>IF(ATA!G122="","",ATA!G122)</f>
        <v/>
      </c>
      <c r="H122" s="55" t="str">
        <f>IF(ATA!H122="","",ATA!H122)</f>
        <v/>
      </c>
      <c r="I122" s="31" t="str">
        <f>IF(AND(F121="",H121="in-sample"),"",IF(AND(Temp!fhor_indata=1,H121="out-sample",H122="out-sample"),I121,IF(AND(F122="",H121="out-sample"),"",IF(AND(Temp!optSeasCoef=0,Temp!sts_add=1),IF(H121="in-sample",IF(Q121=bigT,((pCell/bigT)*F121)+((1-(pCell/bigT))*(I121+J121)),IF(OR(F122="",COUNT($F$2:F121)&lt;=pCell),F121,((pCell/COUNT($F$2:F121))*F121)+((1-(pCell/COUNT($F$2:F121)))*(I121+J121)))),I121),IF(AND(Temp!optSeasCoef=0,Temp!sts_multp=1),IF(H121="in-sample",IF(Q121=bigT,((pCell/bigT)*F121)+((1-(pCell/bigT))*(I121*J121)),IF(OR(F122="",COUNT(F$2:$F121)&lt;=pCell),F121,((pCell/COUNT($F$2:F121))*F121)+((1-(pCell/COUNT($F$2:F121)))*(I121*J121)))),I121),IF(Temp!sts_add=1,IF(H121="in-sample",IF(Q121=bigT,((pCell/bigT)*AX121)+((1-(pCell/bigT))*(I121+J121)),IF(OR(F122="",COUNT($AX$2:AX121)&lt;=pCell),AX121,((pCell/COUNT($AX$2:AX121))*AX121)+((1-(pCell/COUNT($AX$2:AX121)))*(I121+J121)))),I121),IF(H121="in-sample",IF(Q121=bigT,((pCell/bigT)*AX121)+((1-(pCell/bigT))*(I121*J121)),IF(OR(F122="",COUNT($AX$2:AX121)&lt;=pCell),AX121,((pCell/COUNT($AX$2:AX121))*AX121)+((1-(pCell/COUNT($AX$2:AX121)))*(I121*J121)))),I121)))))))</f>
        <v/>
      </c>
      <c r="J122" s="31" t="str">
        <f>IF(AND(F121="",H121="in-sample"),"",IF(AND(Temp!fhor_indata=1,H121="out-sample",H122="out-sample"),J121,IF(AND(F122="",H121="out-sample"),"",IF(AND(Temp!optSeasCoef=0,Temp!sts_add=1),IF(H121="in-sample",IF(Q121=bigT,((qCell/bigT)*(I122-I121))+((1-(qCell/bigT))*J121),IF(OR(F122="",COUNT($F$2:F121)&lt;=qCell),IF(COUNT($F$2:F121)=1,0,F121-F120),((qCell/COUNT($F$2:F121))*(I122-I121))+((1-(qCell/COUNT($F$2:F121)))*J121))),J121),IF(AND(Temp!optSeasCoef=0,Temp!sts_multp=1),IF(H121="in-sample",IF(Q121=bigT,((qCell/bigT)*(I122/I121))+((1-(qCell/bigT))*J121),IF(qCell=0,1,IF(OR(F122="",COUNT($F$2:F121)&lt;=qCell),IF(COUNT($F$2:F121)=1,1,F121/F120),((qCell/COUNT($F$2:F121))*(I122/I121))+((1-(qCell/COUNT($F$2:F121)))*J121)))),J121),IF(Temp!sts_add=1,IF(H121="in-sample",IF(Q121=bigT,((qCell/bigT)*(I122-I121))+((1-(qCell/bigT))*J121),IF(OR(F122="",COUNT($AX$2:AX121)&lt;=qCell),IF(COUNT($AX$2:AX121)=1,0,AX121-AX120),((qCell/COUNT($AX$2:AX121))*(I122-I121))+((1-(qCell/COUNT($AX$2:AX121)))*J121))),J121),IF(H121="in-sample",IF(Q121=bigT,((qCell/bigT)*(I122/I121))+((1-(qCell/bigT))*J121),IF(qCell=0,1,IF(OR(F122="",COUNT($AX$2:AX121)&lt;=qCell),IF(COUNT($AX$2:AX121)=1,1,AX121/AX120),((qCell/COUNT($AX$2:AX121))*(I122/I121))+((1-(qCell/COUNT($AX$2:AX121)))*J121)))),J121)))))))</f>
        <v/>
      </c>
      <c r="K122" s="31" t="str">
        <f>IF(H122="","",IF(AND(Temp!optSeasCoef=0,Temp!sts_add=1),IF(H122="out-sample",I122+(Q122*J122),I122+J122),IF(AND(Temp!optSeasCoef=0,Temp!sts_multp=1),IF(H122="out-sample",I122*(J122^Q122),I122*J122),IF(Temp!sts_add=1,IF(H122="out-sample",(I122+(Q122*J122))*G122,(I122+J122)*G122),IF(H122="out-sample",I122*(J122^Q122)*G122,I122*J122*G122)))))</f>
        <v/>
      </c>
      <c r="L122" s="32" t="str">
        <f t="shared" si="9"/>
        <v/>
      </c>
      <c r="M122" s="32" t="str">
        <f t="shared" si="10"/>
        <v/>
      </c>
      <c r="N122" s="32" t="str">
        <f t="shared" si="11"/>
        <v/>
      </c>
      <c r="O122" s="32" t="str">
        <f t="shared" si="12"/>
        <v/>
      </c>
      <c r="P122" s="32" t="str">
        <f t="shared" si="13"/>
        <v/>
      </c>
      <c r="Q122" s="3" t="str">
        <f>IF(AND(Temp!fhor_indata=1,F122="",H121="in-sample"),1,IF(AND(Temp!fhor_indata=1,H121="out-sample",Q121&lt;ATA!XfHor),Q121+1,IF(F122="","",IF(AND(H122="out-sample",H121="in-sample"),1,IF(AND(H122="out-sample",H121="out-sample"),Q121+1,IF(ISNUMBER(Q121),Q121+1,1))))))</f>
        <v/>
      </c>
      <c r="R122" s="3" t="str">
        <f t="shared" si="7"/>
        <v/>
      </c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X122" s="63" t="e">
        <f t="shared" si="8"/>
        <v>#VALUE!</v>
      </c>
    </row>
    <row r="123" spans="1:50" s="1" customFormat="1" ht="14.25" x14ac:dyDescent="0.2">
      <c r="A123" s="6"/>
      <c r="B123" s="6"/>
      <c r="C123" s="6"/>
      <c r="D123" s="3"/>
      <c r="E123" s="70" t="str">
        <f>IF(ATA!E123="","",ATA!E123)</f>
        <v/>
      </c>
      <c r="F123" s="49" t="str">
        <f>IF(ATA!F123="","",ATA!F123)</f>
        <v/>
      </c>
      <c r="G123" s="9" t="str">
        <f>IF(ATA!G123="","",ATA!G123)</f>
        <v/>
      </c>
      <c r="H123" s="55" t="str">
        <f>IF(ATA!H123="","",ATA!H123)</f>
        <v/>
      </c>
      <c r="I123" s="31" t="str">
        <f>IF(AND(F122="",H122="in-sample"),"",IF(AND(Temp!fhor_indata=1,H122="out-sample",H123="out-sample"),I122,IF(AND(F123="",H122="out-sample"),"",IF(AND(Temp!optSeasCoef=0,Temp!sts_add=1),IF(H122="in-sample",IF(Q122=bigT,((pCell/bigT)*F122)+((1-(pCell/bigT))*(I122+J122)),IF(OR(F123="",COUNT($F$2:F122)&lt;=pCell),F122,((pCell/COUNT($F$2:F122))*F122)+((1-(pCell/COUNT($F$2:F122)))*(I122+J122)))),I122),IF(AND(Temp!optSeasCoef=0,Temp!sts_multp=1),IF(H122="in-sample",IF(Q122=bigT,((pCell/bigT)*F122)+((1-(pCell/bigT))*(I122*J122)),IF(OR(F123="",COUNT(F$2:$F122)&lt;=pCell),F122,((pCell/COUNT($F$2:F122))*F122)+((1-(pCell/COUNT($F$2:F122)))*(I122*J122)))),I122),IF(Temp!sts_add=1,IF(H122="in-sample",IF(Q122=bigT,((pCell/bigT)*AX122)+((1-(pCell/bigT))*(I122+J122)),IF(OR(F123="",COUNT($AX$2:AX122)&lt;=pCell),AX122,((pCell/COUNT($AX$2:AX122))*AX122)+((1-(pCell/COUNT($AX$2:AX122)))*(I122+J122)))),I122),IF(H122="in-sample",IF(Q122=bigT,((pCell/bigT)*AX122)+((1-(pCell/bigT))*(I122*J122)),IF(OR(F123="",COUNT($AX$2:AX122)&lt;=pCell),AX122,((pCell/COUNT($AX$2:AX122))*AX122)+((1-(pCell/COUNT($AX$2:AX122)))*(I122*J122)))),I122)))))))</f>
        <v/>
      </c>
      <c r="J123" s="31" t="str">
        <f>IF(AND(F122="",H122="in-sample"),"",IF(AND(Temp!fhor_indata=1,H122="out-sample",H123="out-sample"),J122,IF(AND(F123="",H122="out-sample"),"",IF(AND(Temp!optSeasCoef=0,Temp!sts_add=1),IF(H122="in-sample",IF(Q122=bigT,((qCell/bigT)*(I123-I122))+((1-(qCell/bigT))*J122),IF(OR(F123="",COUNT($F$2:F122)&lt;=qCell),IF(COUNT($F$2:F122)=1,0,F122-F121),((qCell/COUNT($F$2:F122))*(I123-I122))+((1-(qCell/COUNT($F$2:F122)))*J122))),J122),IF(AND(Temp!optSeasCoef=0,Temp!sts_multp=1),IF(H122="in-sample",IF(Q122=bigT,((qCell/bigT)*(I123/I122))+((1-(qCell/bigT))*J122),IF(qCell=0,1,IF(OR(F123="",COUNT($F$2:F122)&lt;=qCell),IF(COUNT($F$2:F122)=1,1,F122/F121),((qCell/COUNT($F$2:F122))*(I123/I122))+((1-(qCell/COUNT($F$2:F122)))*J122)))),J122),IF(Temp!sts_add=1,IF(H122="in-sample",IF(Q122=bigT,((qCell/bigT)*(I123-I122))+((1-(qCell/bigT))*J122),IF(OR(F123="",COUNT($AX$2:AX122)&lt;=qCell),IF(COUNT($AX$2:AX122)=1,0,AX122-AX121),((qCell/COUNT($AX$2:AX122))*(I123-I122))+((1-(qCell/COUNT($AX$2:AX122)))*J122))),J122),IF(H122="in-sample",IF(Q122=bigT,((qCell/bigT)*(I123/I122))+((1-(qCell/bigT))*J122),IF(qCell=0,1,IF(OR(F123="",COUNT($AX$2:AX122)&lt;=qCell),IF(COUNT($AX$2:AX122)=1,1,AX122/AX121),((qCell/COUNT($AX$2:AX122))*(I123/I122))+((1-(qCell/COUNT($AX$2:AX122)))*J122)))),J122)))))))</f>
        <v/>
      </c>
      <c r="K123" s="31" t="str">
        <f>IF(H123="","",IF(AND(Temp!optSeasCoef=0,Temp!sts_add=1),IF(H123="out-sample",I123+(Q123*J123),I123+J123),IF(AND(Temp!optSeasCoef=0,Temp!sts_multp=1),IF(H123="out-sample",I123*(J123^Q123),I123*J123),IF(Temp!sts_add=1,IF(H123="out-sample",(I123+(Q123*J123))*G123,(I123+J123)*G123),IF(H123="out-sample",I123*(J123^Q123)*G123,I123*J123*G123)))))</f>
        <v/>
      </c>
      <c r="L123" s="32" t="str">
        <f t="shared" si="9"/>
        <v/>
      </c>
      <c r="M123" s="32" t="str">
        <f t="shared" si="10"/>
        <v/>
      </c>
      <c r="N123" s="32" t="str">
        <f t="shared" si="11"/>
        <v/>
      </c>
      <c r="O123" s="32" t="str">
        <f t="shared" si="12"/>
        <v/>
      </c>
      <c r="P123" s="32" t="str">
        <f t="shared" si="13"/>
        <v/>
      </c>
      <c r="Q123" s="3" t="str">
        <f>IF(AND(Temp!fhor_indata=1,F123="",H122="in-sample"),1,IF(AND(Temp!fhor_indata=1,H122="out-sample",Q122&lt;ATA!XfHor),Q122+1,IF(F123="","",IF(AND(H123="out-sample",H122="in-sample"),1,IF(AND(H123="out-sample",H122="out-sample"),Q122+1,IF(ISNUMBER(Q122),Q122+1,1))))))</f>
        <v/>
      </c>
      <c r="R123" s="3" t="str">
        <f t="shared" si="7"/>
        <v/>
      </c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X123" s="63" t="e">
        <f t="shared" si="8"/>
        <v>#VALUE!</v>
      </c>
    </row>
    <row r="124" spans="1:50" s="1" customFormat="1" ht="14.25" x14ac:dyDescent="0.2">
      <c r="A124" s="6"/>
      <c r="B124" s="6"/>
      <c r="C124" s="6"/>
      <c r="D124" s="3"/>
      <c r="E124" s="70" t="str">
        <f>IF(ATA!E124="","",ATA!E124)</f>
        <v/>
      </c>
      <c r="F124" s="49" t="str">
        <f>IF(ATA!F124="","",ATA!F124)</f>
        <v/>
      </c>
      <c r="G124" s="9" t="str">
        <f>IF(ATA!G124="","",ATA!G124)</f>
        <v/>
      </c>
      <c r="H124" s="55" t="str">
        <f>IF(ATA!H124="","",ATA!H124)</f>
        <v/>
      </c>
      <c r="I124" s="31" t="str">
        <f>IF(AND(F123="",H123="in-sample"),"",IF(AND(Temp!fhor_indata=1,H123="out-sample",H124="out-sample"),I123,IF(AND(F124="",H123="out-sample"),"",IF(AND(Temp!optSeasCoef=0,Temp!sts_add=1),IF(H123="in-sample",IF(Q123=bigT,((pCell/bigT)*F123)+((1-(pCell/bigT))*(I123+J123)),IF(OR(F124="",COUNT($F$2:F123)&lt;=pCell),F123,((pCell/COUNT($F$2:F123))*F123)+((1-(pCell/COUNT($F$2:F123)))*(I123+J123)))),I123),IF(AND(Temp!optSeasCoef=0,Temp!sts_multp=1),IF(H123="in-sample",IF(Q123=bigT,((pCell/bigT)*F123)+((1-(pCell/bigT))*(I123*J123)),IF(OR(F124="",COUNT(F$2:$F123)&lt;=pCell),F123,((pCell/COUNT($F$2:F123))*F123)+((1-(pCell/COUNT($F$2:F123)))*(I123*J123)))),I123),IF(Temp!sts_add=1,IF(H123="in-sample",IF(Q123=bigT,((pCell/bigT)*AX123)+((1-(pCell/bigT))*(I123+J123)),IF(OR(F124="",COUNT($AX$2:AX123)&lt;=pCell),AX123,((pCell/COUNT($AX$2:AX123))*AX123)+((1-(pCell/COUNT($AX$2:AX123)))*(I123+J123)))),I123),IF(H123="in-sample",IF(Q123=bigT,((pCell/bigT)*AX123)+((1-(pCell/bigT))*(I123*J123)),IF(OR(F124="",COUNT($AX$2:AX123)&lt;=pCell),AX123,((pCell/COUNT($AX$2:AX123))*AX123)+((1-(pCell/COUNT($AX$2:AX123)))*(I123*J123)))),I123)))))))</f>
        <v/>
      </c>
      <c r="J124" s="31" t="str">
        <f>IF(AND(F123="",H123="in-sample"),"",IF(AND(Temp!fhor_indata=1,H123="out-sample",H124="out-sample"),J123,IF(AND(F124="",H123="out-sample"),"",IF(AND(Temp!optSeasCoef=0,Temp!sts_add=1),IF(H123="in-sample",IF(Q123=bigT,((qCell/bigT)*(I124-I123))+((1-(qCell/bigT))*J123),IF(OR(F124="",COUNT($F$2:F123)&lt;=qCell),IF(COUNT($F$2:F123)=1,0,F123-F122),((qCell/COUNT($F$2:F123))*(I124-I123))+((1-(qCell/COUNT($F$2:F123)))*J123))),J123),IF(AND(Temp!optSeasCoef=0,Temp!sts_multp=1),IF(H123="in-sample",IF(Q123=bigT,((qCell/bigT)*(I124/I123))+((1-(qCell/bigT))*J123),IF(qCell=0,1,IF(OR(F124="",COUNT($F$2:F123)&lt;=qCell),IF(COUNT($F$2:F123)=1,1,F123/F122),((qCell/COUNT($F$2:F123))*(I124/I123))+((1-(qCell/COUNT($F$2:F123)))*J123)))),J123),IF(Temp!sts_add=1,IF(H123="in-sample",IF(Q123=bigT,((qCell/bigT)*(I124-I123))+((1-(qCell/bigT))*J123),IF(OR(F124="",COUNT($AX$2:AX123)&lt;=qCell),IF(COUNT($AX$2:AX123)=1,0,AX123-AX122),((qCell/COUNT($AX$2:AX123))*(I124-I123))+((1-(qCell/COUNT($AX$2:AX123)))*J123))),J123),IF(H123="in-sample",IF(Q123=bigT,((qCell/bigT)*(I124/I123))+((1-(qCell/bigT))*J123),IF(qCell=0,1,IF(OR(F124="",COUNT($AX$2:AX123)&lt;=qCell),IF(COUNT($AX$2:AX123)=1,1,AX123/AX122),((qCell/COUNT($AX$2:AX123))*(I124/I123))+((1-(qCell/COUNT($AX$2:AX123)))*J123)))),J123)))))))</f>
        <v/>
      </c>
      <c r="K124" s="31" t="str">
        <f>IF(H124="","",IF(AND(Temp!optSeasCoef=0,Temp!sts_add=1),IF(H124="out-sample",I124+(Q124*J124),I124+J124),IF(AND(Temp!optSeasCoef=0,Temp!sts_multp=1),IF(H124="out-sample",I124*(J124^Q124),I124*J124),IF(Temp!sts_add=1,IF(H124="out-sample",(I124+(Q124*J124))*G124,(I124+J124)*G124),IF(H124="out-sample",I124*(J124^Q124)*G124,I124*J124*G124)))))</f>
        <v/>
      </c>
      <c r="L124" s="32" t="str">
        <f t="shared" si="9"/>
        <v/>
      </c>
      <c r="M124" s="32" t="str">
        <f t="shared" si="10"/>
        <v/>
      </c>
      <c r="N124" s="32" t="str">
        <f t="shared" si="11"/>
        <v/>
      </c>
      <c r="O124" s="32" t="str">
        <f t="shared" si="12"/>
        <v/>
      </c>
      <c r="P124" s="32" t="str">
        <f t="shared" si="13"/>
        <v/>
      </c>
      <c r="Q124" s="3" t="str">
        <f>IF(AND(Temp!fhor_indata=1,F124="",H123="in-sample"),1,IF(AND(Temp!fhor_indata=1,H123="out-sample",Q123&lt;ATA!XfHor),Q123+1,IF(F124="","",IF(AND(H124="out-sample",H123="in-sample"),1,IF(AND(H124="out-sample",H123="out-sample"),Q123+1,IF(ISNUMBER(Q123),Q123+1,1))))))</f>
        <v/>
      </c>
      <c r="R124" s="3" t="str">
        <f t="shared" si="7"/>
        <v/>
      </c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X124" s="63" t="e">
        <f t="shared" si="8"/>
        <v>#VALUE!</v>
      </c>
    </row>
    <row r="125" spans="1:50" s="1" customFormat="1" ht="14.25" x14ac:dyDescent="0.2">
      <c r="A125" s="6"/>
      <c r="B125" s="6"/>
      <c r="C125" s="6"/>
      <c r="D125" s="3"/>
      <c r="E125" s="70" t="str">
        <f>IF(ATA!E125="","",ATA!E125)</f>
        <v/>
      </c>
      <c r="F125" s="49" t="str">
        <f>IF(ATA!F125="","",ATA!F125)</f>
        <v/>
      </c>
      <c r="G125" s="9" t="str">
        <f>IF(ATA!G125="","",ATA!G125)</f>
        <v/>
      </c>
      <c r="H125" s="55" t="str">
        <f>IF(ATA!H125="","",ATA!H125)</f>
        <v/>
      </c>
      <c r="I125" s="31" t="str">
        <f>IF(AND(F124="",H124="in-sample"),"",IF(AND(Temp!fhor_indata=1,H124="out-sample",H125="out-sample"),I124,IF(AND(F125="",H124="out-sample"),"",IF(AND(Temp!optSeasCoef=0,Temp!sts_add=1),IF(H124="in-sample",IF(Q124=bigT,((pCell/bigT)*F124)+((1-(pCell/bigT))*(I124+J124)),IF(OR(F125="",COUNT($F$2:F124)&lt;=pCell),F124,((pCell/COUNT($F$2:F124))*F124)+((1-(pCell/COUNT($F$2:F124)))*(I124+J124)))),I124),IF(AND(Temp!optSeasCoef=0,Temp!sts_multp=1),IF(H124="in-sample",IF(Q124=bigT,((pCell/bigT)*F124)+((1-(pCell/bigT))*(I124*J124)),IF(OR(F125="",COUNT(F$2:$F124)&lt;=pCell),F124,((pCell/COUNT($F$2:F124))*F124)+((1-(pCell/COUNT($F$2:F124)))*(I124*J124)))),I124),IF(Temp!sts_add=1,IF(H124="in-sample",IF(Q124=bigT,((pCell/bigT)*AX124)+((1-(pCell/bigT))*(I124+J124)),IF(OR(F125="",COUNT($AX$2:AX124)&lt;=pCell),AX124,((pCell/COUNT($AX$2:AX124))*AX124)+((1-(pCell/COUNT($AX$2:AX124)))*(I124+J124)))),I124),IF(H124="in-sample",IF(Q124=bigT,((pCell/bigT)*AX124)+((1-(pCell/bigT))*(I124*J124)),IF(OR(F125="",COUNT($AX$2:AX124)&lt;=pCell),AX124,((pCell/COUNT($AX$2:AX124))*AX124)+((1-(pCell/COUNT($AX$2:AX124)))*(I124*J124)))),I124)))))))</f>
        <v/>
      </c>
      <c r="J125" s="31" t="str">
        <f>IF(AND(F124="",H124="in-sample"),"",IF(AND(Temp!fhor_indata=1,H124="out-sample",H125="out-sample"),J124,IF(AND(F125="",H124="out-sample"),"",IF(AND(Temp!optSeasCoef=0,Temp!sts_add=1),IF(H124="in-sample",IF(Q124=bigT,((qCell/bigT)*(I125-I124))+((1-(qCell/bigT))*J124),IF(OR(F125="",COUNT($F$2:F124)&lt;=qCell),IF(COUNT($F$2:F124)=1,0,F124-F123),((qCell/COUNT($F$2:F124))*(I125-I124))+((1-(qCell/COUNT($F$2:F124)))*J124))),J124),IF(AND(Temp!optSeasCoef=0,Temp!sts_multp=1),IF(H124="in-sample",IF(Q124=bigT,((qCell/bigT)*(I125/I124))+((1-(qCell/bigT))*J124),IF(qCell=0,1,IF(OR(F125="",COUNT($F$2:F124)&lt;=qCell),IF(COUNT($F$2:F124)=1,1,F124/F123),((qCell/COUNT($F$2:F124))*(I125/I124))+((1-(qCell/COUNT($F$2:F124)))*J124)))),J124),IF(Temp!sts_add=1,IF(H124="in-sample",IF(Q124=bigT,((qCell/bigT)*(I125-I124))+((1-(qCell/bigT))*J124),IF(OR(F125="",COUNT($AX$2:AX124)&lt;=qCell),IF(COUNT($AX$2:AX124)=1,0,AX124-AX123),((qCell/COUNT($AX$2:AX124))*(I125-I124))+((1-(qCell/COUNT($AX$2:AX124)))*J124))),J124),IF(H124="in-sample",IF(Q124=bigT,((qCell/bigT)*(I125/I124))+((1-(qCell/bigT))*J124),IF(qCell=0,1,IF(OR(F125="",COUNT($AX$2:AX124)&lt;=qCell),IF(COUNT($AX$2:AX124)=1,1,AX124/AX123),((qCell/COUNT($AX$2:AX124))*(I125/I124))+((1-(qCell/COUNT($AX$2:AX124)))*J124)))),J124)))))))</f>
        <v/>
      </c>
      <c r="K125" s="31" t="str">
        <f>IF(H125="","",IF(AND(Temp!optSeasCoef=0,Temp!sts_add=1),IF(H125="out-sample",I125+(Q125*J125),I125+J125),IF(AND(Temp!optSeasCoef=0,Temp!sts_multp=1),IF(H125="out-sample",I125*(J125^Q125),I125*J125),IF(Temp!sts_add=1,IF(H125="out-sample",(I125+(Q125*J125))*G125,(I125+J125)*G125),IF(H125="out-sample",I125*(J125^Q125)*G125,I125*J125*G125)))))</f>
        <v/>
      </c>
      <c r="L125" s="32" t="str">
        <f t="shared" si="9"/>
        <v/>
      </c>
      <c r="M125" s="32" t="str">
        <f t="shared" si="10"/>
        <v/>
      </c>
      <c r="N125" s="32" t="str">
        <f t="shared" si="11"/>
        <v/>
      </c>
      <c r="O125" s="32" t="str">
        <f t="shared" si="12"/>
        <v/>
      </c>
      <c r="P125" s="32" t="str">
        <f t="shared" si="13"/>
        <v/>
      </c>
      <c r="Q125" s="3" t="str">
        <f>IF(AND(Temp!fhor_indata=1,F125="",H124="in-sample"),1,IF(AND(Temp!fhor_indata=1,H124="out-sample",Q124&lt;ATA!XfHor),Q124+1,IF(F125="","",IF(AND(H125="out-sample",H124="in-sample"),1,IF(AND(H125="out-sample",H124="out-sample"),Q124+1,IF(ISNUMBER(Q124),Q124+1,1))))))</f>
        <v/>
      </c>
      <c r="R125" s="3" t="str">
        <f t="shared" si="7"/>
        <v/>
      </c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X125" s="63" t="e">
        <f t="shared" si="8"/>
        <v>#VALUE!</v>
      </c>
    </row>
    <row r="126" spans="1:50" s="1" customFormat="1" ht="14.25" x14ac:dyDescent="0.2">
      <c r="A126" s="6"/>
      <c r="B126" s="6"/>
      <c r="C126" s="6"/>
      <c r="D126" s="3"/>
      <c r="E126" s="70" t="str">
        <f>IF(ATA!E126="","",ATA!E126)</f>
        <v/>
      </c>
      <c r="F126" s="49" t="str">
        <f>IF(ATA!F126="","",ATA!F126)</f>
        <v/>
      </c>
      <c r="G126" s="9" t="str">
        <f>IF(ATA!G126="","",ATA!G126)</f>
        <v/>
      </c>
      <c r="H126" s="55" t="str">
        <f>IF(ATA!H126="","",ATA!H126)</f>
        <v/>
      </c>
      <c r="I126" s="31" t="str">
        <f>IF(AND(F125="",H125="in-sample"),"",IF(AND(Temp!fhor_indata=1,H125="out-sample",H126="out-sample"),I125,IF(AND(F126="",H125="out-sample"),"",IF(AND(Temp!optSeasCoef=0,Temp!sts_add=1),IF(H125="in-sample",IF(Q125=bigT,((pCell/bigT)*F125)+((1-(pCell/bigT))*(I125+J125)),IF(OR(F126="",COUNT($F$2:F125)&lt;=pCell),F125,((pCell/COUNT($F$2:F125))*F125)+((1-(pCell/COUNT($F$2:F125)))*(I125+J125)))),I125),IF(AND(Temp!optSeasCoef=0,Temp!sts_multp=1),IF(H125="in-sample",IF(Q125=bigT,((pCell/bigT)*F125)+((1-(pCell/bigT))*(I125*J125)),IF(OR(F126="",COUNT(F$2:$F125)&lt;=pCell),F125,((pCell/COUNT($F$2:F125))*F125)+((1-(pCell/COUNT($F$2:F125)))*(I125*J125)))),I125),IF(Temp!sts_add=1,IF(H125="in-sample",IF(Q125=bigT,((pCell/bigT)*AX125)+((1-(pCell/bigT))*(I125+J125)),IF(OR(F126="",COUNT($AX$2:AX125)&lt;=pCell),AX125,((pCell/COUNT($AX$2:AX125))*AX125)+((1-(pCell/COUNT($AX$2:AX125)))*(I125+J125)))),I125),IF(H125="in-sample",IF(Q125=bigT,((pCell/bigT)*AX125)+((1-(pCell/bigT))*(I125*J125)),IF(OR(F126="",COUNT($AX$2:AX125)&lt;=pCell),AX125,((pCell/COUNT($AX$2:AX125))*AX125)+((1-(pCell/COUNT($AX$2:AX125)))*(I125*J125)))),I125)))))))</f>
        <v/>
      </c>
      <c r="J126" s="31" t="str">
        <f>IF(AND(F125="",H125="in-sample"),"",IF(AND(Temp!fhor_indata=1,H125="out-sample",H126="out-sample"),J125,IF(AND(F126="",H125="out-sample"),"",IF(AND(Temp!optSeasCoef=0,Temp!sts_add=1),IF(H125="in-sample",IF(Q125=bigT,((qCell/bigT)*(I126-I125))+((1-(qCell/bigT))*J125),IF(OR(F126="",COUNT($F$2:F125)&lt;=qCell),IF(COUNT($F$2:F125)=1,0,F125-F124),((qCell/COUNT($F$2:F125))*(I126-I125))+((1-(qCell/COUNT($F$2:F125)))*J125))),J125),IF(AND(Temp!optSeasCoef=0,Temp!sts_multp=1),IF(H125="in-sample",IF(Q125=bigT,((qCell/bigT)*(I126/I125))+((1-(qCell/bigT))*J125),IF(qCell=0,1,IF(OR(F126="",COUNT($F$2:F125)&lt;=qCell),IF(COUNT($F$2:F125)=1,1,F125/F124),((qCell/COUNT($F$2:F125))*(I126/I125))+((1-(qCell/COUNT($F$2:F125)))*J125)))),J125),IF(Temp!sts_add=1,IF(H125="in-sample",IF(Q125=bigT,((qCell/bigT)*(I126-I125))+((1-(qCell/bigT))*J125),IF(OR(F126="",COUNT($AX$2:AX125)&lt;=qCell),IF(COUNT($AX$2:AX125)=1,0,AX125-AX124),((qCell/COUNT($AX$2:AX125))*(I126-I125))+((1-(qCell/COUNT($AX$2:AX125)))*J125))),J125),IF(H125="in-sample",IF(Q125=bigT,((qCell/bigT)*(I126/I125))+((1-(qCell/bigT))*J125),IF(qCell=0,1,IF(OR(F126="",COUNT($AX$2:AX125)&lt;=qCell),IF(COUNT($AX$2:AX125)=1,1,AX125/AX124),((qCell/COUNT($AX$2:AX125))*(I126/I125))+((1-(qCell/COUNT($AX$2:AX125)))*J125)))),J125)))))))</f>
        <v/>
      </c>
      <c r="K126" s="31" t="str">
        <f>IF(H126="","",IF(AND(Temp!optSeasCoef=0,Temp!sts_add=1),IF(H126="out-sample",I126+(Q126*J126),I126+J126),IF(AND(Temp!optSeasCoef=0,Temp!sts_multp=1),IF(H126="out-sample",I126*(J126^Q126),I126*J126),IF(Temp!sts_add=1,IF(H126="out-sample",(I126+(Q126*J126))*G126,(I126+J126)*G126),IF(H126="out-sample",I126*(J126^Q126)*G126,I126*J126*G126)))))</f>
        <v/>
      </c>
      <c r="L126" s="32" t="str">
        <f t="shared" si="9"/>
        <v/>
      </c>
      <c r="M126" s="32" t="str">
        <f t="shared" si="10"/>
        <v/>
      </c>
      <c r="N126" s="32" t="str">
        <f t="shared" si="11"/>
        <v/>
      </c>
      <c r="O126" s="32" t="str">
        <f t="shared" si="12"/>
        <v/>
      </c>
      <c r="P126" s="32" t="str">
        <f t="shared" si="13"/>
        <v/>
      </c>
      <c r="Q126" s="3" t="str">
        <f>IF(AND(Temp!fhor_indata=1,F126="",H125="in-sample"),1,IF(AND(Temp!fhor_indata=1,H125="out-sample",Q125&lt;ATA!XfHor),Q125+1,IF(F126="","",IF(AND(H126="out-sample",H125="in-sample"),1,IF(AND(H126="out-sample",H125="out-sample"),Q125+1,IF(ISNUMBER(Q125),Q125+1,1))))))</f>
        <v/>
      </c>
      <c r="R126" s="3" t="str">
        <f t="shared" si="7"/>
        <v/>
      </c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X126" s="63" t="e">
        <f t="shared" si="8"/>
        <v>#VALUE!</v>
      </c>
    </row>
    <row r="127" spans="1:50" s="1" customFormat="1" ht="14.25" x14ac:dyDescent="0.2">
      <c r="A127" s="6"/>
      <c r="B127" s="6"/>
      <c r="C127" s="6"/>
      <c r="D127" s="3"/>
      <c r="E127" s="70" t="str">
        <f>IF(ATA!E127="","",ATA!E127)</f>
        <v/>
      </c>
      <c r="F127" s="49" t="str">
        <f>IF(ATA!F127="","",ATA!F127)</f>
        <v/>
      </c>
      <c r="G127" s="9" t="str">
        <f>IF(ATA!G127="","",ATA!G127)</f>
        <v/>
      </c>
      <c r="H127" s="55" t="str">
        <f>IF(ATA!H127="","",ATA!H127)</f>
        <v/>
      </c>
      <c r="I127" s="31" t="str">
        <f>IF(AND(F126="",H126="in-sample"),"",IF(AND(Temp!fhor_indata=1,H126="out-sample",H127="out-sample"),I126,IF(AND(F127="",H126="out-sample"),"",IF(AND(Temp!optSeasCoef=0,Temp!sts_add=1),IF(H126="in-sample",IF(Q126=bigT,((pCell/bigT)*F126)+((1-(pCell/bigT))*(I126+J126)),IF(OR(F127="",COUNT($F$2:F126)&lt;=pCell),F126,((pCell/COUNT($F$2:F126))*F126)+((1-(pCell/COUNT($F$2:F126)))*(I126+J126)))),I126),IF(AND(Temp!optSeasCoef=0,Temp!sts_multp=1),IF(H126="in-sample",IF(Q126=bigT,((pCell/bigT)*F126)+((1-(pCell/bigT))*(I126*J126)),IF(OR(F127="",COUNT(F$2:$F126)&lt;=pCell),F126,((pCell/COUNT($F$2:F126))*F126)+((1-(pCell/COUNT($F$2:F126)))*(I126*J126)))),I126),IF(Temp!sts_add=1,IF(H126="in-sample",IF(Q126=bigT,((pCell/bigT)*AX126)+((1-(pCell/bigT))*(I126+J126)),IF(OR(F127="",COUNT($AX$2:AX126)&lt;=pCell),AX126,((pCell/COUNT($AX$2:AX126))*AX126)+((1-(pCell/COUNT($AX$2:AX126)))*(I126+J126)))),I126),IF(H126="in-sample",IF(Q126=bigT,((pCell/bigT)*AX126)+((1-(pCell/bigT))*(I126*J126)),IF(OR(F127="",COUNT($AX$2:AX126)&lt;=pCell),AX126,((pCell/COUNT($AX$2:AX126))*AX126)+((1-(pCell/COUNT($AX$2:AX126)))*(I126*J126)))),I126)))))))</f>
        <v/>
      </c>
      <c r="J127" s="31" t="str">
        <f>IF(AND(F126="",H126="in-sample"),"",IF(AND(Temp!fhor_indata=1,H126="out-sample",H127="out-sample"),J126,IF(AND(F127="",H126="out-sample"),"",IF(AND(Temp!optSeasCoef=0,Temp!sts_add=1),IF(H126="in-sample",IF(Q126=bigT,((qCell/bigT)*(I127-I126))+((1-(qCell/bigT))*J126),IF(OR(F127="",COUNT($F$2:F126)&lt;=qCell),IF(COUNT($F$2:F126)=1,0,F126-F125),((qCell/COUNT($F$2:F126))*(I127-I126))+((1-(qCell/COUNT($F$2:F126)))*J126))),J126),IF(AND(Temp!optSeasCoef=0,Temp!sts_multp=1),IF(H126="in-sample",IF(Q126=bigT,((qCell/bigT)*(I127/I126))+((1-(qCell/bigT))*J126),IF(qCell=0,1,IF(OR(F127="",COUNT($F$2:F126)&lt;=qCell),IF(COUNT($F$2:F126)=1,1,F126/F125),((qCell/COUNT($F$2:F126))*(I127/I126))+((1-(qCell/COUNT($F$2:F126)))*J126)))),J126),IF(Temp!sts_add=1,IF(H126="in-sample",IF(Q126=bigT,((qCell/bigT)*(I127-I126))+((1-(qCell/bigT))*J126),IF(OR(F127="",COUNT($AX$2:AX126)&lt;=qCell),IF(COUNT($AX$2:AX126)=1,0,AX126-AX125),((qCell/COUNT($AX$2:AX126))*(I127-I126))+((1-(qCell/COUNT($AX$2:AX126)))*J126))),J126),IF(H126="in-sample",IF(Q126=bigT,((qCell/bigT)*(I127/I126))+((1-(qCell/bigT))*J126),IF(qCell=0,1,IF(OR(F127="",COUNT($AX$2:AX126)&lt;=qCell),IF(COUNT($AX$2:AX126)=1,1,AX126/AX125),((qCell/COUNT($AX$2:AX126))*(I127/I126))+((1-(qCell/COUNT($AX$2:AX126)))*J126)))),J126)))))))</f>
        <v/>
      </c>
      <c r="K127" s="31" t="str">
        <f>IF(H127="","",IF(AND(Temp!optSeasCoef=0,Temp!sts_add=1),IF(H127="out-sample",I127+(Q127*J127),I127+J127),IF(AND(Temp!optSeasCoef=0,Temp!sts_multp=1),IF(H127="out-sample",I127*(J127^Q127),I127*J127),IF(Temp!sts_add=1,IF(H127="out-sample",(I127+(Q127*J127))*G127,(I127+J127)*G127),IF(H127="out-sample",I127*(J127^Q127)*G127,I127*J127*G127)))))</f>
        <v/>
      </c>
      <c r="L127" s="32" t="str">
        <f t="shared" si="9"/>
        <v/>
      </c>
      <c r="M127" s="32" t="str">
        <f t="shared" si="10"/>
        <v/>
      </c>
      <c r="N127" s="32" t="str">
        <f t="shared" si="11"/>
        <v/>
      </c>
      <c r="O127" s="32" t="str">
        <f t="shared" si="12"/>
        <v/>
      </c>
      <c r="P127" s="32" t="str">
        <f t="shared" si="13"/>
        <v/>
      </c>
      <c r="Q127" s="3" t="str">
        <f>IF(AND(Temp!fhor_indata=1,F127="",H126="in-sample"),1,IF(AND(Temp!fhor_indata=1,H126="out-sample",Q126&lt;ATA!XfHor),Q126+1,IF(F127="","",IF(AND(H127="out-sample",H126="in-sample"),1,IF(AND(H127="out-sample",H126="out-sample"),Q126+1,IF(ISNUMBER(Q126),Q126+1,1))))))</f>
        <v/>
      </c>
      <c r="R127" s="3" t="str">
        <f t="shared" si="7"/>
        <v/>
      </c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X127" s="63" t="e">
        <f t="shared" si="8"/>
        <v>#VALUE!</v>
      </c>
    </row>
    <row r="128" spans="1:50" s="1" customFormat="1" ht="14.25" x14ac:dyDescent="0.2">
      <c r="A128" s="6"/>
      <c r="B128" s="6"/>
      <c r="C128" s="6"/>
      <c r="D128" s="3"/>
      <c r="E128" s="70" t="str">
        <f>IF(ATA!E128="","",ATA!E128)</f>
        <v/>
      </c>
      <c r="F128" s="49" t="str">
        <f>IF(ATA!F128="","",ATA!F128)</f>
        <v/>
      </c>
      <c r="G128" s="9" t="str">
        <f>IF(ATA!G128="","",ATA!G128)</f>
        <v/>
      </c>
      <c r="H128" s="55" t="str">
        <f>IF(ATA!H128="","",ATA!H128)</f>
        <v/>
      </c>
      <c r="I128" s="31" t="str">
        <f>IF(AND(F127="",H127="in-sample"),"",IF(AND(Temp!fhor_indata=1,H127="out-sample",H128="out-sample"),I127,IF(AND(F128="",H127="out-sample"),"",IF(AND(Temp!optSeasCoef=0,Temp!sts_add=1),IF(H127="in-sample",IF(Q127=bigT,((pCell/bigT)*F127)+((1-(pCell/bigT))*(I127+J127)),IF(OR(F128="",COUNT($F$2:F127)&lt;=pCell),F127,((pCell/COUNT($F$2:F127))*F127)+((1-(pCell/COUNT($F$2:F127)))*(I127+J127)))),I127),IF(AND(Temp!optSeasCoef=0,Temp!sts_multp=1),IF(H127="in-sample",IF(Q127=bigT,((pCell/bigT)*F127)+((1-(pCell/bigT))*(I127*J127)),IF(OR(F128="",COUNT(F$2:$F127)&lt;=pCell),F127,((pCell/COUNT($F$2:F127))*F127)+((1-(pCell/COUNT($F$2:F127)))*(I127*J127)))),I127),IF(Temp!sts_add=1,IF(H127="in-sample",IF(Q127=bigT,((pCell/bigT)*AX127)+((1-(pCell/bigT))*(I127+J127)),IF(OR(F128="",COUNT($AX$2:AX127)&lt;=pCell),AX127,((pCell/COUNT($AX$2:AX127))*AX127)+((1-(pCell/COUNT($AX$2:AX127)))*(I127+J127)))),I127),IF(H127="in-sample",IF(Q127=bigT,((pCell/bigT)*AX127)+((1-(pCell/bigT))*(I127*J127)),IF(OR(F128="",COUNT($AX$2:AX127)&lt;=pCell),AX127,((pCell/COUNT($AX$2:AX127))*AX127)+((1-(pCell/COUNT($AX$2:AX127)))*(I127*J127)))),I127)))))))</f>
        <v/>
      </c>
      <c r="J128" s="31" t="str">
        <f>IF(AND(F127="",H127="in-sample"),"",IF(AND(Temp!fhor_indata=1,H127="out-sample",H128="out-sample"),J127,IF(AND(F128="",H127="out-sample"),"",IF(AND(Temp!optSeasCoef=0,Temp!sts_add=1),IF(H127="in-sample",IF(Q127=bigT,((qCell/bigT)*(I128-I127))+((1-(qCell/bigT))*J127),IF(OR(F128="",COUNT($F$2:F127)&lt;=qCell),IF(COUNT($F$2:F127)=1,0,F127-F126),((qCell/COUNT($F$2:F127))*(I128-I127))+((1-(qCell/COUNT($F$2:F127)))*J127))),J127),IF(AND(Temp!optSeasCoef=0,Temp!sts_multp=1),IF(H127="in-sample",IF(Q127=bigT,((qCell/bigT)*(I128/I127))+((1-(qCell/bigT))*J127),IF(qCell=0,1,IF(OR(F128="",COUNT($F$2:F127)&lt;=qCell),IF(COUNT($F$2:F127)=1,1,F127/F126),((qCell/COUNT($F$2:F127))*(I128/I127))+((1-(qCell/COUNT($F$2:F127)))*J127)))),J127),IF(Temp!sts_add=1,IF(H127="in-sample",IF(Q127=bigT,((qCell/bigT)*(I128-I127))+((1-(qCell/bigT))*J127),IF(OR(F128="",COUNT($AX$2:AX127)&lt;=qCell),IF(COUNT($AX$2:AX127)=1,0,AX127-AX126),((qCell/COUNT($AX$2:AX127))*(I128-I127))+((1-(qCell/COUNT($AX$2:AX127)))*J127))),J127),IF(H127="in-sample",IF(Q127=bigT,((qCell/bigT)*(I128/I127))+((1-(qCell/bigT))*J127),IF(qCell=0,1,IF(OR(F128="",COUNT($AX$2:AX127)&lt;=qCell),IF(COUNT($AX$2:AX127)=1,1,AX127/AX126),((qCell/COUNT($AX$2:AX127))*(I128/I127))+((1-(qCell/COUNT($AX$2:AX127)))*J127)))),J127)))))))</f>
        <v/>
      </c>
      <c r="K128" s="31" t="str">
        <f>IF(H128="","",IF(AND(Temp!optSeasCoef=0,Temp!sts_add=1),IF(H128="out-sample",I128+(Q128*J128),I128+J128),IF(AND(Temp!optSeasCoef=0,Temp!sts_multp=1),IF(H128="out-sample",I128*(J128^Q128),I128*J128),IF(Temp!sts_add=1,IF(H128="out-sample",(I128+(Q128*J128))*G128,(I128+J128)*G128),IF(H128="out-sample",I128*(J128^Q128)*G128,I128*J128*G128)))))</f>
        <v/>
      </c>
      <c r="L128" s="32" t="str">
        <f t="shared" si="9"/>
        <v/>
      </c>
      <c r="M128" s="32" t="str">
        <f t="shared" si="10"/>
        <v/>
      </c>
      <c r="N128" s="32" t="str">
        <f t="shared" si="11"/>
        <v/>
      </c>
      <c r="O128" s="32" t="str">
        <f t="shared" si="12"/>
        <v/>
      </c>
      <c r="P128" s="32" t="str">
        <f t="shared" si="13"/>
        <v/>
      </c>
      <c r="Q128" s="3" t="str">
        <f>IF(AND(Temp!fhor_indata=1,F128="",H127="in-sample"),1,IF(AND(Temp!fhor_indata=1,H127="out-sample",Q127&lt;ATA!XfHor),Q127+1,IF(F128="","",IF(AND(H128="out-sample",H127="in-sample"),1,IF(AND(H128="out-sample",H127="out-sample"),Q127+1,IF(ISNUMBER(Q127),Q127+1,1))))))</f>
        <v/>
      </c>
      <c r="R128" s="3" t="str">
        <f t="shared" si="7"/>
        <v/>
      </c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X128" s="63" t="e">
        <f t="shared" si="8"/>
        <v>#VALUE!</v>
      </c>
    </row>
    <row r="129" spans="1:50" s="1" customFormat="1" ht="14.25" x14ac:dyDescent="0.2">
      <c r="A129" s="6"/>
      <c r="B129" s="6"/>
      <c r="C129" s="6"/>
      <c r="D129" s="3"/>
      <c r="E129" s="70" t="str">
        <f>IF(ATA!E129="","",ATA!E129)</f>
        <v/>
      </c>
      <c r="F129" s="49" t="str">
        <f>IF(ATA!F129="","",ATA!F129)</f>
        <v/>
      </c>
      <c r="G129" s="9" t="str">
        <f>IF(ATA!G129="","",ATA!G129)</f>
        <v/>
      </c>
      <c r="H129" s="55" t="str">
        <f>IF(ATA!H129="","",ATA!H129)</f>
        <v/>
      </c>
      <c r="I129" s="31" t="str">
        <f>IF(AND(F128="",H128="in-sample"),"",IF(AND(Temp!fhor_indata=1,H128="out-sample",H129="out-sample"),I128,IF(AND(F129="",H128="out-sample"),"",IF(AND(Temp!optSeasCoef=0,Temp!sts_add=1),IF(H128="in-sample",IF(Q128=bigT,((pCell/bigT)*F128)+((1-(pCell/bigT))*(I128+J128)),IF(OR(F129="",COUNT($F$2:F128)&lt;=pCell),F128,((pCell/COUNT($F$2:F128))*F128)+((1-(pCell/COUNT($F$2:F128)))*(I128+J128)))),I128),IF(AND(Temp!optSeasCoef=0,Temp!sts_multp=1),IF(H128="in-sample",IF(Q128=bigT,((pCell/bigT)*F128)+((1-(pCell/bigT))*(I128*J128)),IF(OR(F129="",COUNT(F$2:$F128)&lt;=pCell),F128,((pCell/COUNT($F$2:F128))*F128)+((1-(pCell/COUNT($F$2:F128)))*(I128*J128)))),I128),IF(Temp!sts_add=1,IF(H128="in-sample",IF(Q128=bigT,((pCell/bigT)*AX128)+((1-(pCell/bigT))*(I128+J128)),IF(OR(F129="",COUNT($AX$2:AX128)&lt;=pCell),AX128,((pCell/COUNT($AX$2:AX128))*AX128)+((1-(pCell/COUNT($AX$2:AX128)))*(I128+J128)))),I128),IF(H128="in-sample",IF(Q128=bigT,((pCell/bigT)*AX128)+((1-(pCell/bigT))*(I128*J128)),IF(OR(F129="",COUNT($AX$2:AX128)&lt;=pCell),AX128,((pCell/COUNT($AX$2:AX128))*AX128)+((1-(pCell/COUNT($AX$2:AX128)))*(I128*J128)))),I128)))))))</f>
        <v/>
      </c>
      <c r="J129" s="31" t="str">
        <f>IF(AND(F128="",H128="in-sample"),"",IF(AND(Temp!fhor_indata=1,H128="out-sample",H129="out-sample"),J128,IF(AND(F129="",H128="out-sample"),"",IF(AND(Temp!optSeasCoef=0,Temp!sts_add=1),IF(H128="in-sample",IF(Q128=bigT,((qCell/bigT)*(I129-I128))+((1-(qCell/bigT))*J128),IF(OR(F129="",COUNT($F$2:F128)&lt;=qCell),IF(COUNT($F$2:F128)=1,0,F128-F127),((qCell/COUNT($F$2:F128))*(I129-I128))+((1-(qCell/COUNT($F$2:F128)))*J128))),J128),IF(AND(Temp!optSeasCoef=0,Temp!sts_multp=1),IF(H128="in-sample",IF(Q128=bigT,((qCell/bigT)*(I129/I128))+((1-(qCell/bigT))*J128),IF(qCell=0,1,IF(OR(F129="",COUNT($F$2:F128)&lt;=qCell),IF(COUNT($F$2:F128)=1,1,F128/F127),((qCell/COUNT($F$2:F128))*(I129/I128))+((1-(qCell/COUNT($F$2:F128)))*J128)))),J128),IF(Temp!sts_add=1,IF(H128="in-sample",IF(Q128=bigT,((qCell/bigT)*(I129-I128))+((1-(qCell/bigT))*J128),IF(OR(F129="",COUNT($AX$2:AX128)&lt;=qCell),IF(COUNT($AX$2:AX128)=1,0,AX128-AX127),((qCell/COUNT($AX$2:AX128))*(I129-I128))+((1-(qCell/COUNT($AX$2:AX128)))*J128))),J128),IF(H128="in-sample",IF(Q128=bigT,((qCell/bigT)*(I129/I128))+((1-(qCell/bigT))*J128),IF(qCell=0,1,IF(OR(F129="",COUNT($AX$2:AX128)&lt;=qCell),IF(COUNT($AX$2:AX128)=1,1,AX128/AX127),((qCell/COUNT($AX$2:AX128))*(I129/I128))+((1-(qCell/COUNT($AX$2:AX128)))*J128)))),J128)))))))</f>
        <v/>
      </c>
      <c r="K129" s="31" t="str">
        <f>IF(H129="","",IF(AND(Temp!optSeasCoef=0,Temp!sts_add=1),IF(H129="out-sample",I129+(Q129*J129),I129+J129),IF(AND(Temp!optSeasCoef=0,Temp!sts_multp=1),IF(H129="out-sample",I129*(J129^Q129),I129*J129),IF(Temp!sts_add=1,IF(H129="out-sample",(I129+(Q129*J129))*G129,(I129+J129)*G129),IF(H129="out-sample",I129*(J129^Q129)*G129,I129*J129*G129)))))</f>
        <v/>
      </c>
      <c r="L129" s="32" t="str">
        <f t="shared" si="9"/>
        <v/>
      </c>
      <c r="M129" s="32" t="str">
        <f t="shared" si="10"/>
        <v/>
      </c>
      <c r="N129" s="32" t="str">
        <f t="shared" si="11"/>
        <v/>
      </c>
      <c r="O129" s="32" t="str">
        <f t="shared" si="12"/>
        <v/>
      </c>
      <c r="P129" s="32" t="str">
        <f t="shared" si="13"/>
        <v/>
      </c>
      <c r="Q129" s="3" t="str">
        <f>IF(AND(Temp!fhor_indata=1,F129="",H128="in-sample"),1,IF(AND(Temp!fhor_indata=1,H128="out-sample",Q128&lt;ATA!XfHor),Q128+1,IF(F129="","",IF(AND(H129="out-sample",H128="in-sample"),1,IF(AND(H129="out-sample",H128="out-sample"),Q128+1,IF(ISNUMBER(Q128),Q128+1,1))))))</f>
        <v/>
      </c>
      <c r="R129" s="3" t="str">
        <f t="shared" si="7"/>
        <v/>
      </c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X129" s="63" t="e">
        <f t="shared" si="8"/>
        <v>#VALUE!</v>
      </c>
    </row>
    <row r="130" spans="1:50" s="1" customFormat="1" ht="14.25" x14ac:dyDescent="0.2">
      <c r="A130" s="6"/>
      <c r="B130" s="6"/>
      <c r="C130" s="6"/>
      <c r="D130" s="3"/>
      <c r="E130" s="70" t="str">
        <f>IF(ATA!E130="","",ATA!E130)</f>
        <v/>
      </c>
      <c r="F130" s="49" t="str">
        <f>IF(ATA!F130="","",ATA!F130)</f>
        <v/>
      </c>
      <c r="G130" s="9" t="str">
        <f>IF(ATA!G130="","",ATA!G130)</f>
        <v/>
      </c>
      <c r="H130" s="55" t="str">
        <f>IF(ATA!H130="","",ATA!H130)</f>
        <v/>
      </c>
      <c r="I130" s="31" t="str">
        <f>IF(AND(F129="",H129="in-sample"),"",IF(AND(Temp!fhor_indata=1,H129="out-sample",H130="out-sample"),I129,IF(AND(F130="",H129="out-sample"),"",IF(AND(Temp!optSeasCoef=0,Temp!sts_add=1),IF(H129="in-sample",IF(Q129=bigT,((pCell/bigT)*F129)+((1-(pCell/bigT))*(I129+J129)),IF(OR(F130="",COUNT($F$2:F129)&lt;=pCell),F129,((pCell/COUNT($F$2:F129))*F129)+((1-(pCell/COUNT($F$2:F129)))*(I129+J129)))),I129),IF(AND(Temp!optSeasCoef=0,Temp!sts_multp=1),IF(H129="in-sample",IF(Q129=bigT,((pCell/bigT)*F129)+((1-(pCell/bigT))*(I129*J129)),IF(OR(F130="",COUNT(F$2:$F129)&lt;=pCell),F129,((pCell/COUNT($F$2:F129))*F129)+((1-(pCell/COUNT($F$2:F129)))*(I129*J129)))),I129),IF(Temp!sts_add=1,IF(H129="in-sample",IF(Q129=bigT,((pCell/bigT)*AX129)+((1-(pCell/bigT))*(I129+J129)),IF(OR(F130="",COUNT($AX$2:AX129)&lt;=pCell),AX129,((pCell/COUNT($AX$2:AX129))*AX129)+((1-(pCell/COUNT($AX$2:AX129)))*(I129+J129)))),I129),IF(H129="in-sample",IF(Q129=bigT,((pCell/bigT)*AX129)+((1-(pCell/bigT))*(I129*J129)),IF(OR(F130="",COUNT($AX$2:AX129)&lt;=pCell),AX129,((pCell/COUNT($AX$2:AX129))*AX129)+((1-(pCell/COUNT($AX$2:AX129)))*(I129*J129)))),I129)))))))</f>
        <v/>
      </c>
      <c r="J130" s="31" t="str">
        <f>IF(AND(F129="",H129="in-sample"),"",IF(AND(Temp!fhor_indata=1,H129="out-sample",H130="out-sample"),J129,IF(AND(F130="",H129="out-sample"),"",IF(AND(Temp!optSeasCoef=0,Temp!sts_add=1),IF(H129="in-sample",IF(Q129=bigT,((qCell/bigT)*(I130-I129))+((1-(qCell/bigT))*J129),IF(OR(F130="",COUNT($F$2:F129)&lt;=qCell),IF(COUNT($F$2:F129)=1,0,F129-F128),((qCell/COUNT($F$2:F129))*(I130-I129))+((1-(qCell/COUNT($F$2:F129)))*J129))),J129),IF(AND(Temp!optSeasCoef=0,Temp!sts_multp=1),IF(H129="in-sample",IF(Q129=bigT,((qCell/bigT)*(I130/I129))+((1-(qCell/bigT))*J129),IF(qCell=0,1,IF(OR(F130="",COUNT($F$2:F129)&lt;=qCell),IF(COUNT($F$2:F129)=1,1,F129/F128),((qCell/COUNT($F$2:F129))*(I130/I129))+((1-(qCell/COUNT($F$2:F129)))*J129)))),J129),IF(Temp!sts_add=1,IF(H129="in-sample",IF(Q129=bigT,((qCell/bigT)*(I130-I129))+((1-(qCell/bigT))*J129),IF(OR(F130="",COUNT($AX$2:AX129)&lt;=qCell),IF(COUNT($AX$2:AX129)=1,0,AX129-AX128),((qCell/COUNT($AX$2:AX129))*(I130-I129))+((1-(qCell/COUNT($AX$2:AX129)))*J129))),J129),IF(H129="in-sample",IF(Q129=bigT,((qCell/bigT)*(I130/I129))+((1-(qCell/bigT))*J129),IF(qCell=0,1,IF(OR(F130="",COUNT($AX$2:AX129)&lt;=qCell),IF(COUNT($AX$2:AX129)=1,1,AX129/AX128),((qCell/COUNT($AX$2:AX129))*(I130/I129))+((1-(qCell/COUNT($AX$2:AX129)))*J129)))),J129)))))))</f>
        <v/>
      </c>
      <c r="K130" s="31" t="str">
        <f>IF(H130="","",IF(AND(Temp!optSeasCoef=0,Temp!sts_add=1),IF(H130="out-sample",I130+(Q130*J130),I130+J130),IF(AND(Temp!optSeasCoef=0,Temp!sts_multp=1),IF(H130="out-sample",I130*(J130^Q130),I130*J130),IF(Temp!sts_add=1,IF(H130="out-sample",(I130+(Q130*J130))*G130,(I130+J130)*G130),IF(H130="out-sample",I130*(J130^Q130)*G130,I130*J130*G130)))))</f>
        <v/>
      </c>
      <c r="L130" s="32" t="str">
        <f t="shared" si="9"/>
        <v/>
      </c>
      <c r="M130" s="32" t="str">
        <f t="shared" si="10"/>
        <v/>
      </c>
      <c r="N130" s="32" t="str">
        <f t="shared" si="11"/>
        <v/>
      </c>
      <c r="O130" s="32" t="str">
        <f t="shared" si="12"/>
        <v/>
      </c>
      <c r="P130" s="32" t="str">
        <f t="shared" si="13"/>
        <v/>
      </c>
      <c r="Q130" s="3" t="str">
        <f>IF(AND(Temp!fhor_indata=1,F130="",H129="in-sample"),1,IF(AND(Temp!fhor_indata=1,H129="out-sample",Q129&lt;ATA!XfHor),Q129+1,IF(F130="","",IF(AND(H130="out-sample",H129="in-sample"),1,IF(AND(H130="out-sample",H129="out-sample"),Q129+1,IF(ISNUMBER(Q129),Q129+1,1))))))</f>
        <v/>
      </c>
      <c r="R130" s="3" t="str">
        <f t="shared" ref="R130:R193" si="14">IF(F130="","",bigT-Q130)</f>
        <v/>
      </c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X130" s="63" t="e">
        <f t="shared" si="8"/>
        <v>#VALUE!</v>
      </c>
    </row>
    <row r="131" spans="1:50" s="1" customFormat="1" ht="14.25" x14ac:dyDescent="0.2">
      <c r="A131" s="6"/>
      <c r="B131" s="6"/>
      <c r="C131" s="6"/>
      <c r="D131" s="3"/>
      <c r="E131" s="70" t="str">
        <f>IF(ATA!E131="","",ATA!E131)</f>
        <v/>
      </c>
      <c r="F131" s="49" t="str">
        <f>IF(ATA!F131="","",ATA!F131)</f>
        <v/>
      </c>
      <c r="G131" s="9" t="str">
        <f>IF(ATA!G131="","",ATA!G131)</f>
        <v/>
      </c>
      <c r="H131" s="55" t="str">
        <f>IF(ATA!H131="","",ATA!H131)</f>
        <v/>
      </c>
      <c r="I131" s="31" t="str">
        <f>IF(AND(F130="",H130="in-sample"),"",IF(AND(Temp!fhor_indata=1,H130="out-sample",H131="out-sample"),I130,IF(AND(F131="",H130="out-sample"),"",IF(AND(Temp!optSeasCoef=0,Temp!sts_add=1),IF(H130="in-sample",IF(Q130=bigT,((pCell/bigT)*F130)+((1-(pCell/bigT))*(I130+J130)),IF(OR(F131="",COUNT($F$2:F130)&lt;=pCell),F130,((pCell/COUNT($F$2:F130))*F130)+((1-(pCell/COUNT($F$2:F130)))*(I130+J130)))),I130),IF(AND(Temp!optSeasCoef=0,Temp!sts_multp=1),IF(H130="in-sample",IF(Q130=bigT,((pCell/bigT)*F130)+((1-(pCell/bigT))*(I130*J130)),IF(OR(F131="",COUNT(F$2:$F130)&lt;=pCell),F130,((pCell/COUNT($F$2:F130))*F130)+((1-(pCell/COUNT($F$2:F130)))*(I130*J130)))),I130),IF(Temp!sts_add=1,IF(H130="in-sample",IF(Q130=bigT,((pCell/bigT)*AX130)+((1-(pCell/bigT))*(I130+J130)),IF(OR(F131="",COUNT($AX$2:AX130)&lt;=pCell),AX130,((pCell/COUNT($AX$2:AX130))*AX130)+((1-(pCell/COUNT($AX$2:AX130)))*(I130+J130)))),I130),IF(H130="in-sample",IF(Q130=bigT,((pCell/bigT)*AX130)+((1-(pCell/bigT))*(I130*J130)),IF(OR(F131="",COUNT($AX$2:AX130)&lt;=pCell),AX130,((pCell/COUNT($AX$2:AX130))*AX130)+((1-(pCell/COUNT($AX$2:AX130)))*(I130*J130)))),I130)))))))</f>
        <v/>
      </c>
      <c r="J131" s="31" t="str">
        <f>IF(AND(F130="",H130="in-sample"),"",IF(AND(Temp!fhor_indata=1,H130="out-sample",H131="out-sample"),J130,IF(AND(F131="",H130="out-sample"),"",IF(AND(Temp!optSeasCoef=0,Temp!sts_add=1),IF(H130="in-sample",IF(Q130=bigT,((qCell/bigT)*(I131-I130))+((1-(qCell/bigT))*J130),IF(OR(F131="",COUNT($F$2:F130)&lt;=qCell),IF(COUNT($F$2:F130)=1,0,F130-F129),((qCell/COUNT($F$2:F130))*(I131-I130))+((1-(qCell/COUNT($F$2:F130)))*J130))),J130),IF(AND(Temp!optSeasCoef=0,Temp!sts_multp=1),IF(H130="in-sample",IF(Q130=bigT,((qCell/bigT)*(I131/I130))+((1-(qCell/bigT))*J130),IF(qCell=0,1,IF(OR(F131="",COUNT($F$2:F130)&lt;=qCell),IF(COUNT($F$2:F130)=1,1,F130/F129),((qCell/COUNT($F$2:F130))*(I131/I130))+((1-(qCell/COUNT($F$2:F130)))*J130)))),J130),IF(Temp!sts_add=1,IF(H130="in-sample",IF(Q130=bigT,((qCell/bigT)*(I131-I130))+((1-(qCell/bigT))*J130),IF(OR(F131="",COUNT($AX$2:AX130)&lt;=qCell),IF(COUNT($AX$2:AX130)=1,0,AX130-AX129),((qCell/COUNT($AX$2:AX130))*(I131-I130))+((1-(qCell/COUNT($AX$2:AX130)))*J130))),J130),IF(H130="in-sample",IF(Q130=bigT,((qCell/bigT)*(I131/I130))+((1-(qCell/bigT))*J130),IF(qCell=0,1,IF(OR(F131="",COUNT($AX$2:AX130)&lt;=qCell),IF(COUNT($AX$2:AX130)=1,1,AX130/AX129),((qCell/COUNT($AX$2:AX130))*(I131/I130))+((1-(qCell/COUNT($AX$2:AX130)))*J130)))),J130)))))))</f>
        <v/>
      </c>
      <c r="K131" s="31" t="str">
        <f>IF(H131="","",IF(AND(Temp!optSeasCoef=0,Temp!sts_add=1),IF(H131="out-sample",I131+(Q131*J131),I131+J131),IF(AND(Temp!optSeasCoef=0,Temp!sts_multp=1),IF(H131="out-sample",I131*(J131^Q131),I131*J131),IF(Temp!sts_add=1,IF(H131="out-sample",(I131+(Q131*J131))*G131,(I131+J131)*G131),IF(H131="out-sample",I131*(J131^Q131)*G131,I131*J131*G131)))))</f>
        <v/>
      </c>
      <c r="L131" s="32" t="str">
        <f t="shared" si="9"/>
        <v/>
      </c>
      <c r="M131" s="32" t="str">
        <f t="shared" si="10"/>
        <v/>
      </c>
      <c r="N131" s="32" t="str">
        <f t="shared" si="11"/>
        <v/>
      </c>
      <c r="O131" s="32" t="str">
        <f t="shared" si="12"/>
        <v/>
      </c>
      <c r="P131" s="32" t="str">
        <f t="shared" si="13"/>
        <v/>
      </c>
      <c r="Q131" s="3" t="str">
        <f>IF(AND(Temp!fhor_indata=1,F131="",H130="in-sample"),1,IF(AND(Temp!fhor_indata=1,H130="out-sample",Q130&lt;ATA!XfHor),Q130+1,IF(F131="","",IF(AND(H131="out-sample",H130="in-sample"),1,IF(AND(H131="out-sample",H130="out-sample"),Q130+1,IF(ISNUMBER(Q130),Q130+1,1))))))</f>
        <v/>
      </c>
      <c r="R131" s="3" t="str">
        <f t="shared" si="14"/>
        <v/>
      </c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X131" s="63" t="e">
        <f t="shared" ref="AX131:AX194" si="15">IF(ISBLANK(F131),"",F131/G131)</f>
        <v>#VALUE!</v>
      </c>
    </row>
    <row r="132" spans="1:50" s="1" customFormat="1" ht="14.25" x14ac:dyDescent="0.2">
      <c r="A132" s="6"/>
      <c r="B132" s="6"/>
      <c r="C132" s="6"/>
      <c r="D132" s="3"/>
      <c r="E132" s="70" t="str">
        <f>IF(ATA!E132="","",ATA!E132)</f>
        <v/>
      </c>
      <c r="F132" s="49" t="str">
        <f>IF(ATA!F132="","",ATA!F132)</f>
        <v/>
      </c>
      <c r="G132" s="9" t="str">
        <f>IF(ATA!G132="","",ATA!G132)</f>
        <v/>
      </c>
      <c r="H132" s="55" t="str">
        <f>IF(ATA!H132="","",ATA!H132)</f>
        <v/>
      </c>
      <c r="I132" s="31" t="str">
        <f>IF(AND(F131="",H131="in-sample"),"",IF(AND(Temp!fhor_indata=1,H131="out-sample",H132="out-sample"),I131,IF(AND(F132="",H131="out-sample"),"",IF(AND(Temp!optSeasCoef=0,Temp!sts_add=1),IF(H131="in-sample",IF(Q131=bigT,((pCell/bigT)*F131)+((1-(pCell/bigT))*(I131+J131)),IF(OR(F132="",COUNT($F$2:F131)&lt;=pCell),F131,((pCell/COUNT($F$2:F131))*F131)+((1-(pCell/COUNT($F$2:F131)))*(I131+J131)))),I131),IF(AND(Temp!optSeasCoef=0,Temp!sts_multp=1),IF(H131="in-sample",IF(Q131=bigT,((pCell/bigT)*F131)+((1-(pCell/bigT))*(I131*J131)),IF(OR(F132="",COUNT(F$2:$F131)&lt;=pCell),F131,((pCell/COUNT($F$2:F131))*F131)+((1-(pCell/COUNT($F$2:F131)))*(I131*J131)))),I131),IF(Temp!sts_add=1,IF(H131="in-sample",IF(Q131=bigT,((pCell/bigT)*AX131)+((1-(pCell/bigT))*(I131+J131)),IF(OR(F132="",COUNT($AX$2:AX131)&lt;=pCell),AX131,((pCell/COUNT($AX$2:AX131))*AX131)+((1-(pCell/COUNT($AX$2:AX131)))*(I131+J131)))),I131),IF(H131="in-sample",IF(Q131=bigT,((pCell/bigT)*AX131)+((1-(pCell/bigT))*(I131*J131)),IF(OR(F132="",COUNT($AX$2:AX131)&lt;=pCell),AX131,((pCell/COUNT($AX$2:AX131))*AX131)+((1-(pCell/COUNT($AX$2:AX131)))*(I131*J131)))),I131)))))))</f>
        <v/>
      </c>
      <c r="J132" s="31" t="str">
        <f>IF(AND(F131="",H131="in-sample"),"",IF(AND(Temp!fhor_indata=1,H131="out-sample",H132="out-sample"),J131,IF(AND(F132="",H131="out-sample"),"",IF(AND(Temp!optSeasCoef=0,Temp!sts_add=1),IF(H131="in-sample",IF(Q131=bigT,((qCell/bigT)*(I132-I131))+((1-(qCell/bigT))*J131),IF(OR(F132="",COUNT($F$2:F131)&lt;=qCell),IF(COUNT($F$2:F131)=1,0,F131-F130),((qCell/COUNT($F$2:F131))*(I132-I131))+((1-(qCell/COUNT($F$2:F131)))*J131))),J131),IF(AND(Temp!optSeasCoef=0,Temp!sts_multp=1),IF(H131="in-sample",IF(Q131=bigT,((qCell/bigT)*(I132/I131))+((1-(qCell/bigT))*J131),IF(qCell=0,1,IF(OR(F132="",COUNT($F$2:F131)&lt;=qCell),IF(COUNT($F$2:F131)=1,1,F131/F130),((qCell/COUNT($F$2:F131))*(I132/I131))+((1-(qCell/COUNT($F$2:F131)))*J131)))),J131),IF(Temp!sts_add=1,IF(H131="in-sample",IF(Q131=bigT,((qCell/bigT)*(I132-I131))+((1-(qCell/bigT))*J131),IF(OR(F132="",COUNT($AX$2:AX131)&lt;=qCell),IF(COUNT($AX$2:AX131)=1,0,AX131-AX130),((qCell/COUNT($AX$2:AX131))*(I132-I131))+((1-(qCell/COUNT($AX$2:AX131)))*J131))),J131),IF(H131="in-sample",IF(Q131=bigT,((qCell/bigT)*(I132/I131))+((1-(qCell/bigT))*J131),IF(qCell=0,1,IF(OR(F132="",COUNT($AX$2:AX131)&lt;=qCell),IF(COUNT($AX$2:AX131)=1,1,AX131/AX130),((qCell/COUNT($AX$2:AX131))*(I132/I131))+((1-(qCell/COUNT($AX$2:AX131)))*J131)))),J131)))))))</f>
        <v/>
      </c>
      <c r="K132" s="31" t="str">
        <f>IF(H132="","",IF(AND(Temp!optSeasCoef=0,Temp!sts_add=1),IF(H132="out-sample",I132+(Q132*J132),I132+J132),IF(AND(Temp!optSeasCoef=0,Temp!sts_multp=1),IF(H132="out-sample",I132*(J132^Q132),I132*J132),IF(Temp!sts_add=1,IF(H132="out-sample",(I132+(Q132*J132))*G132,(I132+J132)*G132),IF(H132="out-sample",I132*(J132^Q132)*G132,I132*J132*G132)))))</f>
        <v/>
      </c>
      <c r="L132" s="32" t="str">
        <f t="shared" ref="L132:L195" si="16">IF(F132="","",F132-K132)</f>
        <v/>
      </c>
      <c r="M132" s="32" t="str">
        <f t="shared" ref="M132:M195" si="17">IF(F132="","",ABS(L132))</f>
        <v/>
      </c>
      <c r="N132" s="32" t="str">
        <f t="shared" ref="N132:N195" si="18">IF(F132="","",L132^2)</f>
        <v/>
      </c>
      <c r="O132" s="32" t="str">
        <f t="shared" ref="O132:O195" si="19">IF(F132="","",ABS((F132-K132)/K132)*100)</f>
        <v/>
      </c>
      <c r="P132" s="32" t="str">
        <f t="shared" ref="P132:P195" si="20">IF(F132="","",(M132/(ABS(K132)+ABS(F132)))*200)</f>
        <v/>
      </c>
      <c r="Q132" s="3" t="str">
        <f>IF(AND(Temp!fhor_indata=1,F132="",H131="in-sample"),1,IF(AND(Temp!fhor_indata=1,H131="out-sample",Q131&lt;ATA!XfHor),Q131+1,IF(F132="","",IF(AND(H132="out-sample",H131="in-sample"),1,IF(AND(H132="out-sample",H131="out-sample"),Q131+1,IF(ISNUMBER(Q131),Q131+1,1))))))</f>
        <v/>
      </c>
      <c r="R132" s="3" t="str">
        <f t="shared" si="14"/>
        <v/>
      </c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X132" s="63" t="e">
        <f t="shared" si="15"/>
        <v>#VALUE!</v>
      </c>
    </row>
    <row r="133" spans="1:50" s="1" customFormat="1" ht="14.25" x14ac:dyDescent="0.2">
      <c r="A133" s="6"/>
      <c r="B133" s="6"/>
      <c r="C133" s="6"/>
      <c r="D133" s="3"/>
      <c r="E133" s="70" t="str">
        <f>IF(ATA!E133="","",ATA!E133)</f>
        <v/>
      </c>
      <c r="F133" s="49" t="str">
        <f>IF(ATA!F133="","",ATA!F133)</f>
        <v/>
      </c>
      <c r="G133" s="9" t="str">
        <f>IF(ATA!G133="","",ATA!G133)</f>
        <v/>
      </c>
      <c r="H133" s="55" t="str">
        <f>IF(ATA!H133="","",ATA!H133)</f>
        <v/>
      </c>
      <c r="I133" s="31" t="str">
        <f>IF(AND(F132="",H132="in-sample"),"",IF(AND(Temp!fhor_indata=1,H132="out-sample",H133="out-sample"),I132,IF(AND(F133="",H132="out-sample"),"",IF(AND(Temp!optSeasCoef=0,Temp!sts_add=1),IF(H132="in-sample",IF(Q132=bigT,((pCell/bigT)*F132)+((1-(pCell/bigT))*(I132+J132)),IF(OR(F133="",COUNT($F$2:F132)&lt;=pCell),F132,((pCell/COUNT($F$2:F132))*F132)+((1-(pCell/COUNT($F$2:F132)))*(I132+J132)))),I132),IF(AND(Temp!optSeasCoef=0,Temp!sts_multp=1),IF(H132="in-sample",IF(Q132=bigT,((pCell/bigT)*F132)+((1-(pCell/bigT))*(I132*J132)),IF(OR(F133="",COUNT(F$2:$F132)&lt;=pCell),F132,((pCell/COUNT($F$2:F132))*F132)+((1-(pCell/COUNT($F$2:F132)))*(I132*J132)))),I132),IF(Temp!sts_add=1,IF(H132="in-sample",IF(Q132=bigT,((pCell/bigT)*AX132)+((1-(pCell/bigT))*(I132+J132)),IF(OR(F133="",COUNT($AX$2:AX132)&lt;=pCell),AX132,((pCell/COUNT($AX$2:AX132))*AX132)+((1-(pCell/COUNT($AX$2:AX132)))*(I132+J132)))),I132),IF(H132="in-sample",IF(Q132=bigT,((pCell/bigT)*AX132)+((1-(pCell/bigT))*(I132*J132)),IF(OR(F133="",COUNT($AX$2:AX132)&lt;=pCell),AX132,((pCell/COUNT($AX$2:AX132))*AX132)+((1-(pCell/COUNT($AX$2:AX132)))*(I132*J132)))),I132)))))))</f>
        <v/>
      </c>
      <c r="J133" s="31" t="str">
        <f>IF(AND(F132="",H132="in-sample"),"",IF(AND(Temp!fhor_indata=1,H132="out-sample",H133="out-sample"),J132,IF(AND(F133="",H132="out-sample"),"",IF(AND(Temp!optSeasCoef=0,Temp!sts_add=1),IF(H132="in-sample",IF(Q132=bigT,((qCell/bigT)*(I133-I132))+((1-(qCell/bigT))*J132),IF(OR(F133="",COUNT($F$2:F132)&lt;=qCell),IF(COUNT($F$2:F132)=1,0,F132-F131),((qCell/COUNT($F$2:F132))*(I133-I132))+((1-(qCell/COUNT($F$2:F132)))*J132))),J132),IF(AND(Temp!optSeasCoef=0,Temp!sts_multp=1),IF(H132="in-sample",IF(Q132=bigT,((qCell/bigT)*(I133/I132))+((1-(qCell/bigT))*J132),IF(qCell=0,1,IF(OR(F133="",COUNT($F$2:F132)&lt;=qCell),IF(COUNT($F$2:F132)=1,1,F132/F131),((qCell/COUNT($F$2:F132))*(I133/I132))+((1-(qCell/COUNT($F$2:F132)))*J132)))),J132),IF(Temp!sts_add=1,IF(H132="in-sample",IF(Q132=bigT,((qCell/bigT)*(I133-I132))+((1-(qCell/bigT))*J132),IF(OR(F133="",COUNT($AX$2:AX132)&lt;=qCell),IF(COUNT($AX$2:AX132)=1,0,AX132-AX131),((qCell/COUNT($AX$2:AX132))*(I133-I132))+((1-(qCell/COUNT($AX$2:AX132)))*J132))),J132),IF(H132="in-sample",IF(Q132=bigT,((qCell/bigT)*(I133/I132))+((1-(qCell/bigT))*J132),IF(qCell=0,1,IF(OR(F133="",COUNT($AX$2:AX132)&lt;=qCell),IF(COUNT($AX$2:AX132)=1,1,AX132/AX131),((qCell/COUNT($AX$2:AX132))*(I133/I132))+((1-(qCell/COUNT($AX$2:AX132)))*J132)))),J132)))))))</f>
        <v/>
      </c>
      <c r="K133" s="31" t="str">
        <f>IF(H133="","",IF(AND(Temp!optSeasCoef=0,Temp!sts_add=1),IF(H133="out-sample",I133+(Q133*J133),I133+J133),IF(AND(Temp!optSeasCoef=0,Temp!sts_multp=1),IF(H133="out-sample",I133*(J133^Q133),I133*J133),IF(Temp!sts_add=1,IF(H133="out-sample",(I133+(Q133*J133))*G133,(I133+J133)*G133),IF(H133="out-sample",I133*(J133^Q133)*G133,I133*J133*G133)))))</f>
        <v/>
      </c>
      <c r="L133" s="32" t="str">
        <f t="shared" si="16"/>
        <v/>
      </c>
      <c r="M133" s="32" t="str">
        <f t="shared" si="17"/>
        <v/>
      </c>
      <c r="N133" s="32" t="str">
        <f t="shared" si="18"/>
        <v/>
      </c>
      <c r="O133" s="32" t="str">
        <f t="shared" si="19"/>
        <v/>
      </c>
      <c r="P133" s="32" t="str">
        <f t="shared" si="20"/>
        <v/>
      </c>
      <c r="Q133" s="3" t="str">
        <f>IF(AND(Temp!fhor_indata=1,F133="",H132="in-sample"),1,IF(AND(Temp!fhor_indata=1,H132="out-sample",Q132&lt;ATA!XfHor),Q132+1,IF(F133="","",IF(AND(H133="out-sample",H132="in-sample"),1,IF(AND(H133="out-sample",H132="out-sample"),Q132+1,IF(ISNUMBER(Q132),Q132+1,1))))))</f>
        <v/>
      </c>
      <c r="R133" s="3" t="str">
        <f t="shared" si="14"/>
        <v/>
      </c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X133" s="63" t="e">
        <f t="shared" si="15"/>
        <v>#VALUE!</v>
      </c>
    </row>
    <row r="134" spans="1:50" s="1" customFormat="1" ht="14.25" x14ac:dyDescent="0.2">
      <c r="A134" s="6"/>
      <c r="B134" s="6"/>
      <c r="C134" s="6"/>
      <c r="D134" s="3"/>
      <c r="E134" s="70" t="str">
        <f>IF(ATA!E134="","",ATA!E134)</f>
        <v/>
      </c>
      <c r="F134" s="49" t="str">
        <f>IF(ATA!F134="","",ATA!F134)</f>
        <v/>
      </c>
      <c r="G134" s="9" t="str">
        <f>IF(ATA!G134="","",ATA!G134)</f>
        <v/>
      </c>
      <c r="H134" s="55" t="str">
        <f>IF(ATA!H134="","",ATA!H134)</f>
        <v/>
      </c>
      <c r="I134" s="31" t="str">
        <f>IF(AND(F133="",H133="in-sample"),"",IF(AND(Temp!fhor_indata=1,H133="out-sample",H134="out-sample"),I133,IF(AND(F134="",H133="out-sample"),"",IF(AND(Temp!optSeasCoef=0,Temp!sts_add=1),IF(H133="in-sample",IF(Q133=bigT,((pCell/bigT)*F133)+((1-(pCell/bigT))*(I133+J133)),IF(OR(F134="",COUNT($F$2:F133)&lt;=pCell),F133,((pCell/COUNT($F$2:F133))*F133)+((1-(pCell/COUNT($F$2:F133)))*(I133+J133)))),I133),IF(AND(Temp!optSeasCoef=0,Temp!sts_multp=1),IF(H133="in-sample",IF(Q133=bigT,((pCell/bigT)*F133)+((1-(pCell/bigT))*(I133*J133)),IF(OR(F134="",COUNT(F$2:$F133)&lt;=pCell),F133,((pCell/COUNT($F$2:F133))*F133)+((1-(pCell/COUNT($F$2:F133)))*(I133*J133)))),I133),IF(Temp!sts_add=1,IF(H133="in-sample",IF(Q133=bigT,((pCell/bigT)*AX133)+((1-(pCell/bigT))*(I133+J133)),IF(OR(F134="",COUNT($AX$2:AX133)&lt;=pCell),AX133,((pCell/COUNT($AX$2:AX133))*AX133)+((1-(pCell/COUNT($AX$2:AX133)))*(I133+J133)))),I133),IF(H133="in-sample",IF(Q133=bigT,((pCell/bigT)*AX133)+((1-(pCell/bigT))*(I133*J133)),IF(OR(F134="",COUNT($AX$2:AX133)&lt;=pCell),AX133,((pCell/COUNT($AX$2:AX133))*AX133)+((1-(pCell/COUNT($AX$2:AX133)))*(I133*J133)))),I133)))))))</f>
        <v/>
      </c>
      <c r="J134" s="31" t="str">
        <f>IF(AND(F133="",H133="in-sample"),"",IF(AND(Temp!fhor_indata=1,H133="out-sample",H134="out-sample"),J133,IF(AND(F134="",H133="out-sample"),"",IF(AND(Temp!optSeasCoef=0,Temp!sts_add=1),IF(H133="in-sample",IF(Q133=bigT,((qCell/bigT)*(I134-I133))+((1-(qCell/bigT))*J133),IF(OR(F134="",COUNT($F$2:F133)&lt;=qCell),IF(COUNT($F$2:F133)=1,0,F133-F132),((qCell/COUNT($F$2:F133))*(I134-I133))+((1-(qCell/COUNT($F$2:F133)))*J133))),J133),IF(AND(Temp!optSeasCoef=0,Temp!sts_multp=1),IF(H133="in-sample",IF(Q133=bigT,((qCell/bigT)*(I134/I133))+((1-(qCell/bigT))*J133),IF(qCell=0,1,IF(OR(F134="",COUNT($F$2:F133)&lt;=qCell),IF(COUNT($F$2:F133)=1,1,F133/F132),((qCell/COUNT($F$2:F133))*(I134/I133))+((1-(qCell/COUNT($F$2:F133)))*J133)))),J133),IF(Temp!sts_add=1,IF(H133="in-sample",IF(Q133=bigT,((qCell/bigT)*(I134-I133))+((1-(qCell/bigT))*J133),IF(OR(F134="",COUNT($AX$2:AX133)&lt;=qCell),IF(COUNT($AX$2:AX133)=1,0,AX133-AX132),((qCell/COUNT($AX$2:AX133))*(I134-I133))+((1-(qCell/COUNT($AX$2:AX133)))*J133))),J133),IF(H133="in-sample",IF(Q133=bigT,((qCell/bigT)*(I134/I133))+((1-(qCell/bigT))*J133),IF(qCell=0,1,IF(OR(F134="",COUNT($AX$2:AX133)&lt;=qCell),IF(COUNT($AX$2:AX133)=1,1,AX133/AX132),((qCell/COUNT($AX$2:AX133))*(I134/I133))+((1-(qCell/COUNT($AX$2:AX133)))*J133)))),J133)))))))</f>
        <v/>
      </c>
      <c r="K134" s="31" t="str">
        <f>IF(H134="","",IF(AND(Temp!optSeasCoef=0,Temp!sts_add=1),IF(H134="out-sample",I134+(Q134*J134),I134+J134),IF(AND(Temp!optSeasCoef=0,Temp!sts_multp=1),IF(H134="out-sample",I134*(J134^Q134),I134*J134),IF(Temp!sts_add=1,IF(H134="out-sample",(I134+(Q134*J134))*G134,(I134+J134)*G134),IF(H134="out-sample",I134*(J134^Q134)*G134,I134*J134*G134)))))</f>
        <v/>
      </c>
      <c r="L134" s="32" t="str">
        <f t="shared" si="16"/>
        <v/>
      </c>
      <c r="M134" s="32" t="str">
        <f t="shared" si="17"/>
        <v/>
      </c>
      <c r="N134" s="32" t="str">
        <f t="shared" si="18"/>
        <v/>
      </c>
      <c r="O134" s="32" t="str">
        <f t="shared" si="19"/>
        <v/>
      </c>
      <c r="P134" s="32" t="str">
        <f t="shared" si="20"/>
        <v/>
      </c>
      <c r="Q134" s="3" t="str">
        <f>IF(AND(Temp!fhor_indata=1,F134="",H133="in-sample"),1,IF(AND(Temp!fhor_indata=1,H133="out-sample",Q133&lt;ATA!XfHor),Q133+1,IF(F134="","",IF(AND(H134="out-sample",H133="in-sample"),1,IF(AND(H134="out-sample",H133="out-sample"),Q133+1,IF(ISNUMBER(Q133),Q133+1,1))))))</f>
        <v/>
      </c>
      <c r="R134" s="3" t="str">
        <f t="shared" si="14"/>
        <v/>
      </c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X134" s="63" t="e">
        <f t="shared" si="15"/>
        <v>#VALUE!</v>
      </c>
    </row>
    <row r="135" spans="1:50" s="1" customFormat="1" ht="14.25" x14ac:dyDescent="0.2">
      <c r="A135" s="6"/>
      <c r="B135" s="6"/>
      <c r="C135" s="6"/>
      <c r="D135" s="3"/>
      <c r="E135" s="70" t="str">
        <f>IF(ATA!E135="","",ATA!E135)</f>
        <v/>
      </c>
      <c r="F135" s="49" t="str">
        <f>IF(ATA!F135="","",ATA!F135)</f>
        <v/>
      </c>
      <c r="G135" s="9" t="str">
        <f>IF(ATA!G135="","",ATA!G135)</f>
        <v/>
      </c>
      <c r="H135" s="55" t="str">
        <f>IF(ATA!H135="","",ATA!H135)</f>
        <v/>
      </c>
      <c r="I135" s="31" t="str">
        <f>IF(AND(F134="",H134="in-sample"),"",IF(AND(Temp!fhor_indata=1,H134="out-sample",H135="out-sample"),I134,IF(AND(F135="",H134="out-sample"),"",IF(AND(Temp!optSeasCoef=0,Temp!sts_add=1),IF(H134="in-sample",IF(Q134=bigT,((pCell/bigT)*F134)+((1-(pCell/bigT))*(I134+J134)),IF(OR(F135="",COUNT($F$2:F134)&lt;=pCell),F134,((pCell/COUNT($F$2:F134))*F134)+((1-(pCell/COUNT($F$2:F134)))*(I134+J134)))),I134),IF(AND(Temp!optSeasCoef=0,Temp!sts_multp=1),IF(H134="in-sample",IF(Q134=bigT,((pCell/bigT)*F134)+((1-(pCell/bigT))*(I134*J134)),IF(OR(F135="",COUNT(F$2:$F134)&lt;=pCell),F134,((pCell/COUNT($F$2:F134))*F134)+((1-(pCell/COUNT($F$2:F134)))*(I134*J134)))),I134),IF(Temp!sts_add=1,IF(H134="in-sample",IF(Q134=bigT,((pCell/bigT)*AX134)+((1-(pCell/bigT))*(I134+J134)),IF(OR(F135="",COUNT($AX$2:AX134)&lt;=pCell),AX134,((pCell/COUNT($AX$2:AX134))*AX134)+((1-(pCell/COUNT($AX$2:AX134)))*(I134+J134)))),I134),IF(H134="in-sample",IF(Q134=bigT,((pCell/bigT)*AX134)+((1-(pCell/bigT))*(I134*J134)),IF(OR(F135="",COUNT($AX$2:AX134)&lt;=pCell),AX134,((pCell/COUNT($AX$2:AX134))*AX134)+((1-(pCell/COUNT($AX$2:AX134)))*(I134*J134)))),I134)))))))</f>
        <v/>
      </c>
      <c r="J135" s="31" t="str">
        <f>IF(AND(F134="",H134="in-sample"),"",IF(AND(Temp!fhor_indata=1,H134="out-sample",H135="out-sample"),J134,IF(AND(F135="",H134="out-sample"),"",IF(AND(Temp!optSeasCoef=0,Temp!sts_add=1),IF(H134="in-sample",IF(Q134=bigT,((qCell/bigT)*(I135-I134))+((1-(qCell/bigT))*J134),IF(OR(F135="",COUNT($F$2:F134)&lt;=qCell),IF(COUNT($F$2:F134)=1,0,F134-F133),((qCell/COUNT($F$2:F134))*(I135-I134))+((1-(qCell/COUNT($F$2:F134)))*J134))),J134),IF(AND(Temp!optSeasCoef=0,Temp!sts_multp=1),IF(H134="in-sample",IF(Q134=bigT,((qCell/bigT)*(I135/I134))+((1-(qCell/bigT))*J134),IF(qCell=0,1,IF(OR(F135="",COUNT($F$2:F134)&lt;=qCell),IF(COUNT($F$2:F134)=1,1,F134/F133),((qCell/COUNT($F$2:F134))*(I135/I134))+((1-(qCell/COUNT($F$2:F134)))*J134)))),J134),IF(Temp!sts_add=1,IF(H134="in-sample",IF(Q134=bigT,((qCell/bigT)*(I135-I134))+((1-(qCell/bigT))*J134),IF(OR(F135="",COUNT($AX$2:AX134)&lt;=qCell),IF(COUNT($AX$2:AX134)=1,0,AX134-AX133),((qCell/COUNT($AX$2:AX134))*(I135-I134))+((1-(qCell/COUNT($AX$2:AX134)))*J134))),J134),IF(H134="in-sample",IF(Q134=bigT,((qCell/bigT)*(I135/I134))+((1-(qCell/bigT))*J134),IF(qCell=0,1,IF(OR(F135="",COUNT($AX$2:AX134)&lt;=qCell),IF(COUNT($AX$2:AX134)=1,1,AX134/AX133),((qCell/COUNT($AX$2:AX134))*(I135/I134))+((1-(qCell/COUNT($AX$2:AX134)))*J134)))),J134)))))))</f>
        <v/>
      </c>
      <c r="K135" s="31" t="str">
        <f>IF(H135="","",IF(AND(Temp!optSeasCoef=0,Temp!sts_add=1),IF(H135="out-sample",I135+(Q135*J135),I135+J135),IF(AND(Temp!optSeasCoef=0,Temp!sts_multp=1),IF(H135="out-sample",I135*(J135^Q135),I135*J135),IF(Temp!sts_add=1,IF(H135="out-sample",(I135+(Q135*J135))*G135,(I135+J135)*G135),IF(H135="out-sample",I135*(J135^Q135)*G135,I135*J135*G135)))))</f>
        <v/>
      </c>
      <c r="L135" s="32" t="str">
        <f t="shared" si="16"/>
        <v/>
      </c>
      <c r="M135" s="32" t="str">
        <f t="shared" si="17"/>
        <v/>
      </c>
      <c r="N135" s="32" t="str">
        <f t="shared" si="18"/>
        <v/>
      </c>
      <c r="O135" s="32" t="str">
        <f t="shared" si="19"/>
        <v/>
      </c>
      <c r="P135" s="32" t="str">
        <f t="shared" si="20"/>
        <v/>
      </c>
      <c r="Q135" s="3" t="str">
        <f>IF(AND(Temp!fhor_indata=1,F135="",H134="in-sample"),1,IF(AND(Temp!fhor_indata=1,H134="out-sample",Q134&lt;ATA!XfHor),Q134+1,IF(F135="","",IF(AND(H135="out-sample",H134="in-sample"),1,IF(AND(H135="out-sample",H134="out-sample"),Q134+1,IF(ISNUMBER(Q134),Q134+1,1))))))</f>
        <v/>
      </c>
      <c r="R135" s="3" t="str">
        <f t="shared" si="14"/>
        <v/>
      </c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X135" s="63" t="e">
        <f t="shared" si="15"/>
        <v>#VALUE!</v>
      </c>
    </row>
    <row r="136" spans="1:50" s="1" customFormat="1" ht="14.25" x14ac:dyDescent="0.2">
      <c r="A136" s="6"/>
      <c r="B136" s="6"/>
      <c r="C136" s="6"/>
      <c r="D136" s="3"/>
      <c r="E136" s="70" t="str">
        <f>IF(ATA!E136="","",ATA!E136)</f>
        <v/>
      </c>
      <c r="F136" s="49" t="str">
        <f>IF(ATA!F136="","",ATA!F136)</f>
        <v/>
      </c>
      <c r="G136" s="9" t="str">
        <f>IF(ATA!G136="","",ATA!G136)</f>
        <v/>
      </c>
      <c r="H136" s="55" t="str">
        <f>IF(ATA!H136="","",ATA!H136)</f>
        <v/>
      </c>
      <c r="I136" s="31" t="str">
        <f>IF(AND(F135="",H135="in-sample"),"",IF(AND(Temp!fhor_indata=1,H135="out-sample",H136="out-sample"),I135,IF(AND(F136="",H135="out-sample"),"",IF(AND(Temp!optSeasCoef=0,Temp!sts_add=1),IF(H135="in-sample",IF(Q135=bigT,((pCell/bigT)*F135)+((1-(pCell/bigT))*(I135+J135)),IF(OR(F136="",COUNT($F$2:F135)&lt;=pCell),F135,((pCell/COUNT($F$2:F135))*F135)+((1-(pCell/COUNT($F$2:F135)))*(I135+J135)))),I135),IF(AND(Temp!optSeasCoef=0,Temp!sts_multp=1),IF(H135="in-sample",IF(Q135=bigT,((pCell/bigT)*F135)+((1-(pCell/bigT))*(I135*J135)),IF(OR(F136="",COUNT(F$2:$F135)&lt;=pCell),F135,((pCell/COUNT($F$2:F135))*F135)+((1-(pCell/COUNT($F$2:F135)))*(I135*J135)))),I135),IF(Temp!sts_add=1,IF(H135="in-sample",IF(Q135=bigT,((pCell/bigT)*AX135)+((1-(pCell/bigT))*(I135+J135)),IF(OR(F136="",COUNT($AX$2:AX135)&lt;=pCell),AX135,((pCell/COUNT($AX$2:AX135))*AX135)+((1-(pCell/COUNT($AX$2:AX135)))*(I135+J135)))),I135),IF(H135="in-sample",IF(Q135=bigT,((pCell/bigT)*AX135)+((1-(pCell/bigT))*(I135*J135)),IF(OR(F136="",COUNT($AX$2:AX135)&lt;=pCell),AX135,((pCell/COUNT($AX$2:AX135))*AX135)+((1-(pCell/COUNT($AX$2:AX135)))*(I135*J135)))),I135)))))))</f>
        <v/>
      </c>
      <c r="J136" s="31" t="str">
        <f>IF(AND(F135="",H135="in-sample"),"",IF(AND(Temp!fhor_indata=1,H135="out-sample",H136="out-sample"),J135,IF(AND(F136="",H135="out-sample"),"",IF(AND(Temp!optSeasCoef=0,Temp!sts_add=1),IF(H135="in-sample",IF(Q135=bigT,((qCell/bigT)*(I136-I135))+((1-(qCell/bigT))*J135),IF(OR(F136="",COUNT($F$2:F135)&lt;=qCell),IF(COUNT($F$2:F135)=1,0,F135-F134),((qCell/COUNT($F$2:F135))*(I136-I135))+((1-(qCell/COUNT($F$2:F135)))*J135))),J135),IF(AND(Temp!optSeasCoef=0,Temp!sts_multp=1),IF(H135="in-sample",IF(Q135=bigT,((qCell/bigT)*(I136/I135))+((1-(qCell/bigT))*J135),IF(qCell=0,1,IF(OR(F136="",COUNT($F$2:F135)&lt;=qCell),IF(COUNT($F$2:F135)=1,1,F135/F134),((qCell/COUNT($F$2:F135))*(I136/I135))+((1-(qCell/COUNT($F$2:F135)))*J135)))),J135),IF(Temp!sts_add=1,IF(H135="in-sample",IF(Q135=bigT,((qCell/bigT)*(I136-I135))+((1-(qCell/bigT))*J135),IF(OR(F136="",COUNT($AX$2:AX135)&lt;=qCell),IF(COUNT($AX$2:AX135)=1,0,AX135-AX134),((qCell/COUNT($AX$2:AX135))*(I136-I135))+((1-(qCell/COUNT($AX$2:AX135)))*J135))),J135),IF(H135="in-sample",IF(Q135=bigT,((qCell/bigT)*(I136/I135))+((1-(qCell/bigT))*J135),IF(qCell=0,1,IF(OR(F136="",COUNT($AX$2:AX135)&lt;=qCell),IF(COUNT($AX$2:AX135)=1,1,AX135/AX134),((qCell/COUNT($AX$2:AX135))*(I136/I135))+((1-(qCell/COUNT($AX$2:AX135)))*J135)))),J135)))))))</f>
        <v/>
      </c>
      <c r="K136" s="31" t="str">
        <f>IF(H136="","",IF(AND(Temp!optSeasCoef=0,Temp!sts_add=1),IF(H136="out-sample",I136+(Q136*J136),I136+J136),IF(AND(Temp!optSeasCoef=0,Temp!sts_multp=1),IF(H136="out-sample",I136*(J136^Q136),I136*J136),IF(Temp!sts_add=1,IF(H136="out-sample",(I136+(Q136*J136))*G136,(I136+J136)*G136),IF(H136="out-sample",I136*(J136^Q136)*G136,I136*J136*G136)))))</f>
        <v/>
      </c>
      <c r="L136" s="32" t="str">
        <f t="shared" si="16"/>
        <v/>
      </c>
      <c r="M136" s="32" t="str">
        <f t="shared" si="17"/>
        <v/>
      </c>
      <c r="N136" s="32" t="str">
        <f t="shared" si="18"/>
        <v/>
      </c>
      <c r="O136" s="32" t="str">
        <f t="shared" si="19"/>
        <v/>
      </c>
      <c r="P136" s="32" t="str">
        <f t="shared" si="20"/>
        <v/>
      </c>
      <c r="Q136" s="3" t="str">
        <f>IF(AND(Temp!fhor_indata=1,F136="",H135="in-sample"),1,IF(AND(Temp!fhor_indata=1,H135="out-sample",Q135&lt;ATA!XfHor),Q135+1,IF(F136="","",IF(AND(H136="out-sample",H135="in-sample"),1,IF(AND(H136="out-sample",H135="out-sample"),Q135+1,IF(ISNUMBER(Q135),Q135+1,1))))))</f>
        <v/>
      </c>
      <c r="R136" s="3" t="str">
        <f t="shared" si="14"/>
        <v/>
      </c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X136" s="63" t="e">
        <f t="shared" si="15"/>
        <v>#VALUE!</v>
      </c>
    </row>
    <row r="137" spans="1:50" s="1" customFormat="1" ht="14.25" x14ac:dyDescent="0.2">
      <c r="A137" s="6"/>
      <c r="B137" s="6"/>
      <c r="C137" s="6"/>
      <c r="D137" s="3"/>
      <c r="E137" s="70" t="str">
        <f>IF(ATA!E137="","",ATA!E137)</f>
        <v/>
      </c>
      <c r="F137" s="49" t="str">
        <f>IF(ATA!F137="","",ATA!F137)</f>
        <v/>
      </c>
      <c r="G137" s="9" t="str">
        <f>IF(ATA!G137="","",ATA!G137)</f>
        <v/>
      </c>
      <c r="H137" s="55" t="str">
        <f>IF(ATA!H137="","",ATA!H137)</f>
        <v/>
      </c>
      <c r="I137" s="31" t="str">
        <f>IF(AND(F136="",H136="in-sample"),"",IF(AND(Temp!fhor_indata=1,H136="out-sample",H137="out-sample"),I136,IF(AND(F137="",H136="out-sample"),"",IF(AND(Temp!optSeasCoef=0,Temp!sts_add=1),IF(H136="in-sample",IF(Q136=bigT,((pCell/bigT)*F136)+((1-(pCell/bigT))*(I136+J136)),IF(OR(F137="",COUNT($F$2:F136)&lt;=pCell),F136,((pCell/COUNT($F$2:F136))*F136)+((1-(pCell/COUNT($F$2:F136)))*(I136+J136)))),I136),IF(AND(Temp!optSeasCoef=0,Temp!sts_multp=1),IF(H136="in-sample",IF(Q136=bigT,((pCell/bigT)*F136)+((1-(pCell/bigT))*(I136*J136)),IF(OR(F137="",COUNT(F$2:$F136)&lt;=pCell),F136,((pCell/COUNT($F$2:F136))*F136)+((1-(pCell/COUNT($F$2:F136)))*(I136*J136)))),I136),IF(Temp!sts_add=1,IF(H136="in-sample",IF(Q136=bigT,((pCell/bigT)*AX136)+((1-(pCell/bigT))*(I136+J136)),IF(OR(F137="",COUNT($AX$2:AX136)&lt;=pCell),AX136,((pCell/COUNT($AX$2:AX136))*AX136)+((1-(pCell/COUNT($AX$2:AX136)))*(I136+J136)))),I136),IF(H136="in-sample",IF(Q136=bigT,((pCell/bigT)*AX136)+((1-(pCell/bigT))*(I136*J136)),IF(OR(F137="",COUNT($AX$2:AX136)&lt;=pCell),AX136,((pCell/COUNT($AX$2:AX136))*AX136)+((1-(pCell/COUNT($AX$2:AX136)))*(I136*J136)))),I136)))))))</f>
        <v/>
      </c>
      <c r="J137" s="31" t="str">
        <f>IF(AND(F136="",H136="in-sample"),"",IF(AND(Temp!fhor_indata=1,H136="out-sample",H137="out-sample"),J136,IF(AND(F137="",H136="out-sample"),"",IF(AND(Temp!optSeasCoef=0,Temp!sts_add=1),IF(H136="in-sample",IF(Q136=bigT,((qCell/bigT)*(I137-I136))+((1-(qCell/bigT))*J136),IF(OR(F137="",COUNT($F$2:F136)&lt;=qCell),IF(COUNT($F$2:F136)=1,0,F136-F135),((qCell/COUNT($F$2:F136))*(I137-I136))+((1-(qCell/COUNT($F$2:F136)))*J136))),J136),IF(AND(Temp!optSeasCoef=0,Temp!sts_multp=1),IF(H136="in-sample",IF(Q136=bigT,((qCell/bigT)*(I137/I136))+((1-(qCell/bigT))*J136),IF(qCell=0,1,IF(OR(F137="",COUNT($F$2:F136)&lt;=qCell),IF(COUNT($F$2:F136)=1,1,F136/F135),((qCell/COUNT($F$2:F136))*(I137/I136))+((1-(qCell/COUNT($F$2:F136)))*J136)))),J136),IF(Temp!sts_add=1,IF(H136="in-sample",IF(Q136=bigT,((qCell/bigT)*(I137-I136))+((1-(qCell/bigT))*J136),IF(OR(F137="",COUNT($AX$2:AX136)&lt;=qCell),IF(COUNT($AX$2:AX136)=1,0,AX136-AX135),((qCell/COUNT($AX$2:AX136))*(I137-I136))+((1-(qCell/COUNT($AX$2:AX136)))*J136))),J136),IF(H136="in-sample",IF(Q136=bigT,((qCell/bigT)*(I137/I136))+((1-(qCell/bigT))*J136),IF(qCell=0,1,IF(OR(F137="",COUNT($AX$2:AX136)&lt;=qCell),IF(COUNT($AX$2:AX136)=1,1,AX136/AX135),((qCell/COUNT($AX$2:AX136))*(I137/I136))+((1-(qCell/COUNT($AX$2:AX136)))*J136)))),J136)))))))</f>
        <v/>
      </c>
      <c r="K137" s="31" t="str">
        <f>IF(H137="","",IF(AND(Temp!optSeasCoef=0,Temp!sts_add=1),IF(H137="out-sample",I137+(Q137*J137),I137+J137),IF(AND(Temp!optSeasCoef=0,Temp!sts_multp=1),IF(H137="out-sample",I137*(J137^Q137),I137*J137),IF(Temp!sts_add=1,IF(H137="out-sample",(I137+(Q137*J137))*G137,(I137+J137)*G137),IF(H137="out-sample",I137*(J137^Q137)*G137,I137*J137*G137)))))</f>
        <v/>
      </c>
      <c r="L137" s="32" t="str">
        <f t="shared" si="16"/>
        <v/>
      </c>
      <c r="M137" s="32" t="str">
        <f t="shared" si="17"/>
        <v/>
      </c>
      <c r="N137" s="32" t="str">
        <f t="shared" si="18"/>
        <v/>
      </c>
      <c r="O137" s="32" t="str">
        <f t="shared" si="19"/>
        <v/>
      </c>
      <c r="P137" s="32" t="str">
        <f t="shared" si="20"/>
        <v/>
      </c>
      <c r="Q137" s="3" t="str">
        <f>IF(AND(Temp!fhor_indata=1,F137="",H136="in-sample"),1,IF(AND(Temp!fhor_indata=1,H136="out-sample",Q136&lt;ATA!XfHor),Q136+1,IF(F137="","",IF(AND(H137="out-sample",H136="in-sample"),1,IF(AND(H137="out-sample",H136="out-sample"),Q136+1,IF(ISNUMBER(Q136),Q136+1,1))))))</f>
        <v/>
      </c>
      <c r="R137" s="3" t="str">
        <f t="shared" si="14"/>
        <v/>
      </c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X137" s="63" t="e">
        <f t="shared" si="15"/>
        <v>#VALUE!</v>
      </c>
    </row>
    <row r="138" spans="1:50" s="1" customFormat="1" ht="14.25" x14ac:dyDescent="0.2">
      <c r="A138" s="6"/>
      <c r="B138" s="6"/>
      <c r="C138" s="6"/>
      <c r="D138" s="3"/>
      <c r="E138" s="70" t="str">
        <f>IF(ATA!E138="","",ATA!E138)</f>
        <v/>
      </c>
      <c r="F138" s="49" t="str">
        <f>IF(ATA!F138="","",ATA!F138)</f>
        <v/>
      </c>
      <c r="G138" s="9" t="str">
        <f>IF(ATA!G138="","",ATA!G138)</f>
        <v/>
      </c>
      <c r="H138" s="55" t="str">
        <f>IF(ATA!H138="","",ATA!H138)</f>
        <v/>
      </c>
      <c r="I138" s="31" t="str">
        <f>IF(AND(F137="",H137="in-sample"),"",IF(AND(Temp!fhor_indata=1,H137="out-sample",H138="out-sample"),I137,IF(AND(F138="",H137="out-sample"),"",IF(AND(Temp!optSeasCoef=0,Temp!sts_add=1),IF(H137="in-sample",IF(Q137=bigT,((pCell/bigT)*F137)+((1-(pCell/bigT))*(I137+J137)),IF(OR(F138="",COUNT($F$2:F137)&lt;=pCell),F137,((pCell/COUNT($F$2:F137))*F137)+((1-(pCell/COUNT($F$2:F137)))*(I137+J137)))),I137),IF(AND(Temp!optSeasCoef=0,Temp!sts_multp=1),IF(H137="in-sample",IF(Q137=bigT,((pCell/bigT)*F137)+((1-(pCell/bigT))*(I137*J137)),IF(OR(F138="",COUNT(F$2:$F137)&lt;=pCell),F137,((pCell/COUNT($F$2:F137))*F137)+((1-(pCell/COUNT($F$2:F137)))*(I137*J137)))),I137),IF(Temp!sts_add=1,IF(H137="in-sample",IF(Q137=bigT,((pCell/bigT)*AX137)+((1-(pCell/bigT))*(I137+J137)),IF(OR(F138="",COUNT($AX$2:AX137)&lt;=pCell),AX137,((pCell/COUNT($AX$2:AX137))*AX137)+((1-(pCell/COUNT($AX$2:AX137)))*(I137+J137)))),I137),IF(H137="in-sample",IF(Q137=bigT,((pCell/bigT)*AX137)+((1-(pCell/bigT))*(I137*J137)),IF(OR(F138="",COUNT($AX$2:AX137)&lt;=pCell),AX137,((pCell/COUNT($AX$2:AX137))*AX137)+((1-(pCell/COUNT($AX$2:AX137)))*(I137*J137)))),I137)))))))</f>
        <v/>
      </c>
      <c r="J138" s="31" t="str">
        <f>IF(AND(F137="",H137="in-sample"),"",IF(AND(Temp!fhor_indata=1,H137="out-sample",H138="out-sample"),J137,IF(AND(F138="",H137="out-sample"),"",IF(AND(Temp!optSeasCoef=0,Temp!sts_add=1),IF(H137="in-sample",IF(Q137=bigT,((qCell/bigT)*(I138-I137))+((1-(qCell/bigT))*J137),IF(OR(F138="",COUNT($F$2:F137)&lt;=qCell),IF(COUNT($F$2:F137)=1,0,F137-F136),((qCell/COUNT($F$2:F137))*(I138-I137))+((1-(qCell/COUNT($F$2:F137)))*J137))),J137),IF(AND(Temp!optSeasCoef=0,Temp!sts_multp=1),IF(H137="in-sample",IF(Q137=bigT,((qCell/bigT)*(I138/I137))+((1-(qCell/bigT))*J137),IF(qCell=0,1,IF(OR(F138="",COUNT($F$2:F137)&lt;=qCell),IF(COUNT($F$2:F137)=1,1,F137/F136),((qCell/COUNT($F$2:F137))*(I138/I137))+((1-(qCell/COUNT($F$2:F137)))*J137)))),J137),IF(Temp!sts_add=1,IF(H137="in-sample",IF(Q137=bigT,((qCell/bigT)*(I138-I137))+((1-(qCell/bigT))*J137),IF(OR(F138="",COUNT($AX$2:AX137)&lt;=qCell),IF(COUNT($AX$2:AX137)=1,0,AX137-AX136),((qCell/COUNT($AX$2:AX137))*(I138-I137))+((1-(qCell/COUNT($AX$2:AX137)))*J137))),J137),IF(H137="in-sample",IF(Q137=bigT,((qCell/bigT)*(I138/I137))+((1-(qCell/bigT))*J137),IF(qCell=0,1,IF(OR(F138="",COUNT($AX$2:AX137)&lt;=qCell),IF(COUNT($AX$2:AX137)=1,1,AX137/AX136),((qCell/COUNT($AX$2:AX137))*(I138/I137))+((1-(qCell/COUNT($AX$2:AX137)))*J137)))),J137)))))))</f>
        <v/>
      </c>
      <c r="K138" s="31" t="str">
        <f>IF(H138="","",IF(AND(Temp!optSeasCoef=0,Temp!sts_add=1),IF(H138="out-sample",I138+(Q138*J138),I138+J138),IF(AND(Temp!optSeasCoef=0,Temp!sts_multp=1),IF(H138="out-sample",I138*(J138^Q138),I138*J138),IF(Temp!sts_add=1,IF(H138="out-sample",(I138+(Q138*J138))*G138,(I138+J138)*G138),IF(H138="out-sample",I138*(J138^Q138)*G138,I138*J138*G138)))))</f>
        <v/>
      </c>
      <c r="L138" s="32" t="str">
        <f t="shared" si="16"/>
        <v/>
      </c>
      <c r="M138" s="32" t="str">
        <f t="shared" si="17"/>
        <v/>
      </c>
      <c r="N138" s="32" t="str">
        <f t="shared" si="18"/>
        <v/>
      </c>
      <c r="O138" s="32" t="str">
        <f t="shared" si="19"/>
        <v/>
      </c>
      <c r="P138" s="32" t="str">
        <f t="shared" si="20"/>
        <v/>
      </c>
      <c r="Q138" s="3" t="str">
        <f>IF(AND(Temp!fhor_indata=1,F138="",H137="in-sample"),1,IF(AND(Temp!fhor_indata=1,H137="out-sample",Q137&lt;ATA!XfHor),Q137+1,IF(F138="","",IF(AND(H138="out-sample",H137="in-sample"),1,IF(AND(H138="out-sample",H137="out-sample"),Q137+1,IF(ISNUMBER(Q137),Q137+1,1))))))</f>
        <v/>
      </c>
      <c r="R138" s="3" t="str">
        <f t="shared" si="14"/>
        <v/>
      </c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X138" s="63" t="e">
        <f t="shared" si="15"/>
        <v>#VALUE!</v>
      </c>
    </row>
    <row r="139" spans="1:50" s="1" customFormat="1" ht="14.25" x14ac:dyDescent="0.2">
      <c r="A139" s="6"/>
      <c r="B139" s="6"/>
      <c r="C139" s="6"/>
      <c r="D139" s="3"/>
      <c r="E139" s="70" t="str">
        <f>IF(ATA!E139="","",ATA!E139)</f>
        <v/>
      </c>
      <c r="F139" s="49" t="str">
        <f>IF(ATA!F139="","",ATA!F139)</f>
        <v/>
      </c>
      <c r="G139" s="9" t="str">
        <f>IF(ATA!G139="","",ATA!G139)</f>
        <v/>
      </c>
      <c r="H139" s="55" t="str">
        <f>IF(ATA!H139="","",ATA!H139)</f>
        <v/>
      </c>
      <c r="I139" s="31" t="str">
        <f>IF(AND(F138="",H138="in-sample"),"",IF(AND(Temp!fhor_indata=1,H138="out-sample",H139="out-sample"),I138,IF(AND(F139="",H138="out-sample"),"",IF(AND(Temp!optSeasCoef=0,Temp!sts_add=1),IF(H138="in-sample",IF(Q138=bigT,((pCell/bigT)*F138)+((1-(pCell/bigT))*(I138+J138)),IF(OR(F139="",COUNT($F$2:F138)&lt;=pCell),F138,((pCell/COUNT($F$2:F138))*F138)+((1-(pCell/COUNT($F$2:F138)))*(I138+J138)))),I138),IF(AND(Temp!optSeasCoef=0,Temp!sts_multp=1),IF(H138="in-sample",IF(Q138=bigT,((pCell/bigT)*F138)+((1-(pCell/bigT))*(I138*J138)),IF(OR(F139="",COUNT(F$2:$F138)&lt;=pCell),F138,((pCell/COUNT($F$2:F138))*F138)+((1-(pCell/COUNT($F$2:F138)))*(I138*J138)))),I138),IF(Temp!sts_add=1,IF(H138="in-sample",IF(Q138=bigT,((pCell/bigT)*AX138)+((1-(pCell/bigT))*(I138+J138)),IF(OR(F139="",COUNT($AX$2:AX138)&lt;=pCell),AX138,((pCell/COUNT($AX$2:AX138))*AX138)+((1-(pCell/COUNT($AX$2:AX138)))*(I138+J138)))),I138),IF(H138="in-sample",IF(Q138=bigT,((pCell/bigT)*AX138)+((1-(pCell/bigT))*(I138*J138)),IF(OR(F139="",COUNT($AX$2:AX138)&lt;=pCell),AX138,((pCell/COUNT($AX$2:AX138))*AX138)+((1-(pCell/COUNT($AX$2:AX138)))*(I138*J138)))),I138)))))))</f>
        <v/>
      </c>
      <c r="J139" s="31" t="str">
        <f>IF(AND(F138="",H138="in-sample"),"",IF(AND(Temp!fhor_indata=1,H138="out-sample",H139="out-sample"),J138,IF(AND(F139="",H138="out-sample"),"",IF(AND(Temp!optSeasCoef=0,Temp!sts_add=1),IF(H138="in-sample",IF(Q138=bigT,((qCell/bigT)*(I139-I138))+((1-(qCell/bigT))*J138),IF(OR(F139="",COUNT($F$2:F138)&lt;=qCell),IF(COUNT($F$2:F138)=1,0,F138-F137),((qCell/COUNT($F$2:F138))*(I139-I138))+((1-(qCell/COUNT($F$2:F138)))*J138))),J138),IF(AND(Temp!optSeasCoef=0,Temp!sts_multp=1),IF(H138="in-sample",IF(Q138=bigT,((qCell/bigT)*(I139/I138))+((1-(qCell/bigT))*J138),IF(qCell=0,1,IF(OR(F139="",COUNT($F$2:F138)&lt;=qCell),IF(COUNT($F$2:F138)=1,1,F138/F137),((qCell/COUNT($F$2:F138))*(I139/I138))+((1-(qCell/COUNT($F$2:F138)))*J138)))),J138),IF(Temp!sts_add=1,IF(H138="in-sample",IF(Q138=bigT,((qCell/bigT)*(I139-I138))+((1-(qCell/bigT))*J138),IF(OR(F139="",COUNT($AX$2:AX138)&lt;=qCell),IF(COUNT($AX$2:AX138)=1,0,AX138-AX137),((qCell/COUNT($AX$2:AX138))*(I139-I138))+((1-(qCell/COUNT($AX$2:AX138)))*J138))),J138),IF(H138="in-sample",IF(Q138=bigT,((qCell/bigT)*(I139/I138))+((1-(qCell/bigT))*J138),IF(qCell=0,1,IF(OR(F139="",COUNT($AX$2:AX138)&lt;=qCell),IF(COUNT($AX$2:AX138)=1,1,AX138/AX137),((qCell/COUNT($AX$2:AX138))*(I139/I138))+((1-(qCell/COUNT($AX$2:AX138)))*J138)))),J138)))))))</f>
        <v/>
      </c>
      <c r="K139" s="31" t="str">
        <f>IF(H139="","",IF(AND(Temp!optSeasCoef=0,Temp!sts_add=1),IF(H139="out-sample",I139+(Q139*J139),I139+J139),IF(AND(Temp!optSeasCoef=0,Temp!sts_multp=1),IF(H139="out-sample",I139*(J139^Q139),I139*J139),IF(Temp!sts_add=1,IF(H139="out-sample",(I139+(Q139*J139))*G139,(I139+J139)*G139),IF(H139="out-sample",I139*(J139^Q139)*G139,I139*J139*G139)))))</f>
        <v/>
      </c>
      <c r="L139" s="32" t="str">
        <f t="shared" si="16"/>
        <v/>
      </c>
      <c r="M139" s="32" t="str">
        <f t="shared" si="17"/>
        <v/>
      </c>
      <c r="N139" s="32" t="str">
        <f t="shared" si="18"/>
        <v/>
      </c>
      <c r="O139" s="32" t="str">
        <f t="shared" si="19"/>
        <v/>
      </c>
      <c r="P139" s="32" t="str">
        <f t="shared" si="20"/>
        <v/>
      </c>
      <c r="Q139" s="3" t="str">
        <f>IF(AND(Temp!fhor_indata=1,F139="",H138="in-sample"),1,IF(AND(Temp!fhor_indata=1,H138="out-sample",Q138&lt;ATA!XfHor),Q138+1,IF(F139="","",IF(AND(H139="out-sample",H138="in-sample"),1,IF(AND(H139="out-sample",H138="out-sample"),Q138+1,IF(ISNUMBER(Q138),Q138+1,1))))))</f>
        <v/>
      </c>
      <c r="R139" s="3" t="str">
        <f t="shared" si="14"/>
        <v/>
      </c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X139" s="63" t="e">
        <f t="shared" si="15"/>
        <v>#VALUE!</v>
      </c>
    </row>
    <row r="140" spans="1:50" s="1" customFormat="1" ht="14.25" x14ac:dyDescent="0.2">
      <c r="A140" s="6"/>
      <c r="B140" s="6"/>
      <c r="C140" s="6"/>
      <c r="D140" s="3"/>
      <c r="E140" s="70" t="str">
        <f>IF(ATA!E140="","",ATA!E140)</f>
        <v/>
      </c>
      <c r="F140" s="49" t="str">
        <f>IF(ATA!F140="","",ATA!F140)</f>
        <v/>
      </c>
      <c r="G140" s="9" t="str">
        <f>IF(ATA!G140="","",ATA!G140)</f>
        <v/>
      </c>
      <c r="H140" s="55" t="str">
        <f>IF(ATA!H140="","",ATA!H140)</f>
        <v/>
      </c>
      <c r="I140" s="31" t="str">
        <f>IF(AND(F139="",H139="in-sample"),"",IF(AND(Temp!fhor_indata=1,H139="out-sample",H140="out-sample"),I139,IF(AND(F140="",H139="out-sample"),"",IF(AND(Temp!optSeasCoef=0,Temp!sts_add=1),IF(H139="in-sample",IF(Q139=bigT,((pCell/bigT)*F139)+((1-(pCell/bigT))*(I139+J139)),IF(OR(F140="",COUNT($F$2:F139)&lt;=pCell),F139,((pCell/COUNT($F$2:F139))*F139)+((1-(pCell/COUNT($F$2:F139)))*(I139+J139)))),I139),IF(AND(Temp!optSeasCoef=0,Temp!sts_multp=1),IF(H139="in-sample",IF(Q139=bigT,((pCell/bigT)*F139)+((1-(pCell/bigT))*(I139*J139)),IF(OR(F140="",COUNT(F$2:$F139)&lt;=pCell),F139,((pCell/COUNT($F$2:F139))*F139)+((1-(pCell/COUNT($F$2:F139)))*(I139*J139)))),I139),IF(Temp!sts_add=1,IF(H139="in-sample",IF(Q139=bigT,((pCell/bigT)*AX139)+((1-(pCell/bigT))*(I139+J139)),IF(OR(F140="",COUNT($AX$2:AX139)&lt;=pCell),AX139,((pCell/COUNT($AX$2:AX139))*AX139)+((1-(pCell/COUNT($AX$2:AX139)))*(I139+J139)))),I139),IF(H139="in-sample",IF(Q139=bigT,((pCell/bigT)*AX139)+((1-(pCell/bigT))*(I139*J139)),IF(OR(F140="",COUNT($AX$2:AX139)&lt;=pCell),AX139,((pCell/COUNT($AX$2:AX139))*AX139)+((1-(pCell/COUNT($AX$2:AX139)))*(I139*J139)))),I139)))))))</f>
        <v/>
      </c>
      <c r="J140" s="31" t="str">
        <f>IF(AND(F139="",H139="in-sample"),"",IF(AND(Temp!fhor_indata=1,H139="out-sample",H140="out-sample"),J139,IF(AND(F140="",H139="out-sample"),"",IF(AND(Temp!optSeasCoef=0,Temp!sts_add=1),IF(H139="in-sample",IF(Q139=bigT,((qCell/bigT)*(I140-I139))+((1-(qCell/bigT))*J139),IF(OR(F140="",COUNT($F$2:F139)&lt;=qCell),IF(COUNT($F$2:F139)=1,0,F139-F138),((qCell/COUNT($F$2:F139))*(I140-I139))+((1-(qCell/COUNT($F$2:F139)))*J139))),J139),IF(AND(Temp!optSeasCoef=0,Temp!sts_multp=1),IF(H139="in-sample",IF(Q139=bigT,((qCell/bigT)*(I140/I139))+((1-(qCell/bigT))*J139),IF(qCell=0,1,IF(OR(F140="",COUNT($F$2:F139)&lt;=qCell),IF(COUNT($F$2:F139)=1,1,F139/F138),((qCell/COUNT($F$2:F139))*(I140/I139))+((1-(qCell/COUNT($F$2:F139)))*J139)))),J139),IF(Temp!sts_add=1,IF(H139="in-sample",IF(Q139=bigT,((qCell/bigT)*(I140-I139))+((1-(qCell/bigT))*J139),IF(OR(F140="",COUNT($AX$2:AX139)&lt;=qCell),IF(COUNT($AX$2:AX139)=1,0,AX139-AX138),((qCell/COUNT($AX$2:AX139))*(I140-I139))+((1-(qCell/COUNT($AX$2:AX139)))*J139))),J139),IF(H139="in-sample",IF(Q139=bigT,((qCell/bigT)*(I140/I139))+((1-(qCell/bigT))*J139),IF(qCell=0,1,IF(OR(F140="",COUNT($AX$2:AX139)&lt;=qCell),IF(COUNT($AX$2:AX139)=1,1,AX139/AX138),((qCell/COUNT($AX$2:AX139))*(I140/I139))+((1-(qCell/COUNT($AX$2:AX139)))*J139)))),J139)))))))</f>
        <v/>
      </c>
      <c r="K140" s="31" t="str">
        <f>IF(H140="","",IF(AND(Temp!optSeasCoef=0,Temp!sts_add=1),IF(H140="out-sample",I140+(Q140*J140),I140+J140),IF(AND(Temp!optSeasCoef=0,Temp!sts_multp=1),IF(H140="out-sample",I140*(J140^Q140),I140*J140),IF(Temp!sts_add=1,IF(H140="out-sample",(I140+(Q140*J140))*G140,(I140+J140)*G140),IF(H140="out-sample",I140*(J140^Q140)*G140,I140*J140*G140)))))</f>
        <v/>
      </c>
      <c r="L140" s="32" t="str">
        <f t="shared" si="16"/>
        <v/>
      </c>
      <c r="M140" s="32" t="str">
        <f t="shared" si="17"/>
        <v/>
      </c>
      <c r="N140" s="32" t="str">
        <f t="shared" si="18"/>
        <v/>
      </c>
      <c r="O140" s="32" t="str">
        <f t="shared" si="19"/>
        <v/>
      </c>
      <c r="P140" s="32" t="str">
        <f t="shared" si="20"/>
        <v/>
      </c>
      <c r="Q140" s="3" t="str">
        <f>IF(AND(Temp!fhor_indata=1,F140="",H139="in-sample"),1,IF(AND(Temp!fhor_indata=1,H139="out-sample",Q139&lt;ATA!XfHor),Q139+1,IF(F140="","",IF(AND(H140="out-sample",H139="in-sample"),1,IF(AND(H140="out-sample",H139="out-sample"),Q139+1,IF(ISNUMBER(Q139),Q139+1,1))))))</f>
        <v/>
      </c>
      <c r="R140" s="3" t="str">
        <f t="shared" si="14"/>
        <v/>
      </c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X140" s="63" t="e">
        <f t="shared" si="15"/>
        <v>#VALUE!</v>
      </c>
    </row>
    <row r="141" spans="1:50" s="1" customFormat="1" ht="14.25" x14ac:dyDescent="0.2">
      <c r="A141" s="6"/>
      <c r="B141" s="6"/>
      <c r="C141" s="6"/>
      <c r="D141" s="3"/>
      <c r="E141" s="70" t="str">
        <f>IF(ATA!E141="","",ATA!E141)</f>
        <v/>
      </c>
      <c r="F141" s="49" t="str">
        <f>IF(ATA!F141="","",ATA!F141)</f>
        <v/>
      </c>
      <c r="G141" s="9" t="str">
        <f>IF(ATA!G141="","",ATA!G141)</f>
        <v/>
      </c>
      <c r="H141" s="55" t="str">
        <f>IF(ATA!H141="","",ATA!H141)</f>
        <v/>
      </c>
      <c r="I141" s="31" t="str">
        <f>IF(AND(F140="",H140="in-sample"),"",IF(AND(Temp!fhor_indata=1,H140="out-sample",H141="out-sample"),I140,IF(AND(F141="",H140="out-sample"),"",IF(AND(Temp!optSeasCoef=0,Temp!sts_add=1),IF(H140="in-sample",IF(Q140=bigT,((pCell/bigT)*F140)+((1-(pCell/bigT))*(I140+J140)),IF(OR(F141="",COUNT($F$2:F140)&lt;=pCell),F140,((pCell/COUNT($F$2:F140))*F140)+((1-(pCell/COUNT($F$2:F140)))*(I140+J140)))),I140),IF(AND(Temp!optSeasCoef=0,Temp!sts_multp=1),IF(H140="in-sample",IF(Q140=bigT,((pCell/bigT)*F140)+((1-(pCell/bigT))*(I140*J140)),IF(OR(F141="",COUNT(F$2:$F140)&lt;=pCell),F140,((pCell/COUNT($F$2:F140))*F140)+((1-(pCell/COUNT($F$2:F140)))*(I140*J140)))),I140),IF(Temp!sts_add=1,IF(H140="in-sample",IF(Q140=bigT,((pCell/bigT)*AX140)+((1-(pCell/bigT))*(I140+J140)),IF(OR(F141="",COUNT($AX$2:AX140)&lt;=pCell),AX140,((pCell/COUNT($AX$2:AX140))*AX140)+((1-(pCell/COUNT($AX$2:AX140)))*(I140+J140)))),I140),IF(H140="in-sample",IF(Q140=bigT,((pCell/bigT)*AX140)+((1-(pCell/bigT))*(I140*J140)),IF(OR(F141="",COUNT($AX$2:AX140)&lt;=pCell),AX140,((pCell/COUNT($AX$2:AX140))*AX140)+((1-(pCell/COUNT($AX$2:AX140)))*(I140*J140)))),I140)))))))</f>
        <v/>
      </c>
      <c r="J141" s="31" t="str">
        <f>IF(AND(F140="",H140="in-sample"),"",IF(AND(Temp!fhor_indata=1,H140="out-sample",H141="out-sample"),J140,IF(AND(F141="",H140="out-sample"),"",IF(AND(Temp!optSeasCoef=0,Temp!sts_add=1),IF(H140="in-sample",IF(Q140=bigT,((qCell/bigT)*(I141-I140))+((1-(qCell/bigT))*J140),IF(OR(F141="",COUNT($F$2:F140)&lt;=qCell),IF(COUNT($F$2:F140)=1,0,F140-F139),((qCell/COUNT($F$2:F140))*(I141-I140))+((1-(qCell/COUNT($F$2:F140)))*J140))),J140),IF(AND(Temp!optSeasCoef=0,Temp!sts_multp=1),IF(H140="in-sample",IF(Q140=bigT,((qCell/bigT)*(I141/I140))+((1-(qCell/bigT))*J140),IF(qCell=0,1,IF(OR(F141="",COUNT($F$2:F140)&lt;=qCell),IF(COUNT($F$2:F140)=1,1,F140/F139),((qCell/COUNT($F$2:F140))*(I141/I140))+((1-(qCell/COUNT($F$2:F140)))*J140)))),J140),IF(Temp!sts_add=1,IF(H140="in-sample",IF(Q140=bigT,((qCell/bigT)*(I141-I140))+((1-(qCell/bigT))*J140),IF(OR(F141="",COUNT($AX$2:AX140)&lt;=qCell),IF(COUNT($AX$2:AX140)=1,0,AX140-AX139),((qCell/COUNT($AX$2:AX140))*(I141-I140))+((1-(qCell/COUNT($AX$2:AX140)))*J140))),J140),IF(H140="in-sample",IF(Q140=bigT,((qCell/bigT)*(I141/I140))+((1-(qCell/bigT))*J140),IF(qCell=0,1,IF(OR(F141="",COUNT($AX$2:AX140)&lt;=qCell),IF(COUNT($AX$2:AX140)=1,1,AX140/AX139),((qCell/COUNT($AX$2:AX140))*(I141/I140))+((1-(qCell/COUNT($AX$2:AX140)))*J140)))),J140)))))))</f>
        <v/>
      </c>
      <c r="K141" s="31" t="str">
        <f>IF(H141="","",IF(AND(Temp!optSeasCoef=0,Temp!sts_add=1),IF(H141="out-sample",I141+(Q141*J141),I141+J141),IF(AND(Temp!optSeasCoef=0,Temp!sts_multp=1),IF(H141="out-sample",I141*(J141^Q141),I141*J141),IF(Temp!sts_add=1,IF(H141="out-sample",(I141+(Q141*J141))*G141,(I141+J141)*G141),IF(H141="out-sample",I141*(J141^Q141)*G141,I141*J141*G141)))))</f>
        <v/>
      </c>
      <c r="L141" s="32" t="str">
        <f t="shared" si="16"/>
        <v/>
      </c>
      <c r="M141" s="32" t="str">
        <f t="shared" si="17"/>
        <v/>
      </c>
      <c r="N141" s="32" t="str">
        <f t="shared" si="18"/>
        <v/>
      </c>
      <c r="O141" s="32" t="str">
        <f t="shared" si="19"/>
        <v/>
      </c>
      <c r="P141" s="32" t="str">
        <f t="shared" si="20"/>
        <v/>
      </c>
      <c r="Q141" s="3" t="str">
        <f>IF(AND(Temp!fhor_indata=1,F141="",H140="in-sample"),1,IF(AND(Temp!fhor_indata=1,H140="out-sample",Q140&lt;ATA!XfHor),Q140+1,IF(F141="","",IF(AND(H141="out-sample",H140="in-sample"),1,IF(AND(H141="out-sample",H140="out-sample"),Q140+1,IF(ISNUMBER(Q140),Q140+1,1))))))</f>
        <v/>
      </c>
      <c r="R141" s="3" t="str">
        <f t="shared" si="14"/>
        <v/>
      </c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X141" s="63" t="e">
        <f t="shared" si="15"/>
        <v>#VALUE!</v>
      </c>
    </row>
    <row r="142" spans="1:50" s="1" customFormat="1" ht="14.25" x14ac:dyDescent="0.2">
      <c r="A142" s="6"/>
      <c r="B142" s="6"/>
      <c r="C142" s="6"/>
      <c r="D142" s="3"/>
      <c r="E142" s="70" t="str">
        <f>IF(ATA!E142="","",ATA!E142)</f>
        <v/>
      </c>
      <c r="F142" s="49" t="str">
        <f>IF(ATA!F142="","",ATA!F142)</f>
        <v/>
      </c>
      <c r="G142" s="9" t="str">
        <f>IF(ATA!G142="","",ATA!G142)</f>
        <v/>
      </c>
      <c r="H142" s="55" t="str">
        <f>IF(ATA!H142="","",ATA!H142)</f>
        <v/>
      </c>
      <c r="I142" s="31" t="str">
        <f>IF(AND(F141="",H141="in-sample"),"",IF(AND(Temp!fhor_indata=1,H141="out-sample",H142="out-sample"),I141,IF(AND(F142="",H141="out-sample"),"",IF(AND(Temp!optSeasCoef=0,Temp!sts_add=1),IF(H141="in-sample",IF(Q141=bigT,((pCell/bigT)*F141)+((1-(pCell/bigT))*(I141+J141)),IF(OR(F142="",COUNT($F$2:F141)&lt;=pCell),F141,((pCell/COUNT($F$2:F141))*F141)+((1-(pCell/COUNT($F$2:F141)))*(I141+J141)))),I141),IF(AND(Temp!optSeasCoef=0,Temp!sts_multp=1),IF(H141="in-sample",IF(Q141=bigT,((pCell/bigT)*F141)+((1-(pCell/bigT))*(I141*J141)),IF(OR(F142="",COUNT(F$2:$F141)&lt;=pCell),F141,((pCell/COUNT($F$2:F141))*F141)+((1-(pCell/COUNT($F$2:F141)))*(I141*J141)))),I141),IF(Temp!sts_add=1,IF(H141="in-sample",IF(Q141=bigT,((pCell/bigT)*AX141)+((1-(pCell/bigT))*(I141+J141)),IF(OR(F142="",COUNT($AX$2:AX141)&lt;=pCell),AX141,((pCell/COUNT($AX$2:AX141))*AX141)+((1-(pCell/COUNT($AX$2:AX141)))*(I141+J141)))),I141),IF(H141="in-sample",IF(Q141=bigT,((pCell/bigT)*AX141)+((1-(pCell/bigT))*(I141*J141)),IF(OR(F142="",COUNT($AX$2:AX141)&lt;=pCell),AX141,((pCell/COUNT($AX$2:AX141))*AX141)+((1-(pCell/COUNT($AX$2:AX141)))*(I141*J141)))),I141)))))))</f>
        <v/>
      </c>
      <c r="J142" s="31" t="str">
        <f>IF(AND(F141="",H141="in-sample"),"",IF(AND(Temp!fhor_indata=1,H141="out-sample",H142="out-sample"),J141,IF(AND(F142="",H141="out-sample"),"",IF(AND(Temp!optSeasCoef=0,Temp!sts_add=1),IF(H141="in-sample",IF(Q141=bigT,((qCell/bigT)*(I142-I141))+((1-(qCell/bigT))*J141),IF(OR(F142="",COUNT($F$2:F141)&lt;=qCell),IF(COUNT($F$2:F141)=1,0,F141-F140),((qCell/COUNT($F$2:F141))*(I142-I141))+((1-(qCell/COUNT($F$2:F141)))*J141))),J141),IF(AND(Temp!optSeasCoef=0,Temp!sts_multp=1),IF(H141="in-sample",IF(Q141=bigT,((qCell/bigT)*(I142/I141))+((1-(qCell/bigT))*J141),IF(qCell=0,1,IF(OR(F142="",COUNT($F$2:F141)&lt;=qCell),IF(COUNT($F$2:F141)=1,1,F141/F140),((qCell/COUNT($F$2:F141))*(I142/I141))+((1-(qCell/COUNT($F$2:F141)))*J141)))),J141),IF(Temp!sts_add=1,IF(H141="in-sample",IF(Q141=bigT,((qCell/bigT)*(I142-I141))+((1-(qCell/bigT))*J141),IF(OR(F142="",COUNT($AX$2:AX141)&lt;=qCell),IF(COUNT($AX$2:AX141)=1,0,AX141-AX140),((qCell/COUNT($AX$2:AX141))*(I142-I141))+((1-(qCell/COUNT($AX$2:AX141)))*J141))),J141),IF(H141="in-sample",IF(Q141=bigT,((qCell/bigT)*(I142/I141))+((1-(qCell/bigT))*J141),IF(qCell=0,1,IF(OR(F142="",COUNT($AX$2:AX141)&lt;=qCell),IF(COUNT($AX$2:AX141)=1,1,AX141/AX140),((qCell/COUNT($AX$2:AX141))*(I142/I141))+((1-(qCell/COUNT($AX$2:AX141)))*J141)))),J141)))))))</f>
        <v/>
      </c>
      <c r="K142" s="31" t="str">
        <f>IF(H142="","",IF(AND(Temp!optSeasCoef=0,Temp!sts_add=1),IF(H142="out-sample",I142+(Q142*J142),I142+J142),IF(AND(Temp!optSeasCoef=0,Temp!sts_multp=1),IF(H142="out-sample",I142*(J142^Q142),I142*J142),IF(Temp!sts_add=1,IF(H142="out-sample",(I142+(Q142*J142))*G142,(I142+J142)*G142),IF(H142="out-sample",I142*(J142^Q142)*G142,I142*J142*G142)))))</f>
        <v/>
      </c>
      <c r="L142" s="32" t="str">
        <f t="shared" si="16"/>
        <v/>
      </c>
      <c r="M142" s="32" t="str">
        <f t="shared" si="17"/>
        <v/>
      </c>
      <c r="N142" s="32" t="str">
        <f t="shared" si="18"/>
        <v/>
      </c>
      <c r="O142" s="32" t="str">
        <f t="shared" si="19"/>
        <v/>
      </c>
      <c r="P142" s="32" t="str">
        <f t="shared" si="20"/>
        <v/>
      </c>
      <c r="Q142" s="3" t="str">
        <f>IF(AND(Temp!fhor_indata=1,F142="",H141="in-sample"),1,IF(AND(Temp!fhor_indata=1,H141="out-sample",Q141&lt;ATA!XfHor),Q141+1,IF(F142="","",IF(AND(H142="out-sample",H141="in-sample"),1,IF(AND(H142="out-sample",H141="out-sample"),Q141+1,IF(ISNUMBER(Q141),Q141+1,1))))))</f>
        <v/>
      </c>
      <c r="R142" s="3" t="str">
        <f t="shared" si="14"/>
        <v/>
      </c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X142" s="63" t="e">
        <f t="shared" si="15"/>
        <v>#VALUE!</v>
      </c>
    </row>
    <row r="143" spans="1:50" s="1" customFormat="1" ht="14.25" x14ac:dyDescent="0.2">
      <c r="A143" s="6"/>
      <c r="B143" s="6"/>
      <c r="C143" s="6"/>
      <c r="D143" s="3"/>
      <c r="E143" s="70" t="str">
        <f>IF(ATA!E143="","",ATA!E143)</f>
        <v/>
      </c>
      <c r="F143" s="49" t="str">
        <f>IF(ATA!F143="","",ATA!F143)</f>
        <v/>
      </c>
      <c r="G143" s="9" t="str">
        <f>IF(ATA!G143="","",ATA!G143)</f>
        <v/>
      </c>
      <c r="H143" s="55" t="str">
        <f>IF(ATA!H143="","",ATA!H143)</f>
        <v/>
      </c>
      <c r="I143" s="31" t="str">
        <f>IF(AND(F142="",H142="in-sample"),"",IF(AND(Temp!fhor_indata=1,H142="out-sample",H143="out-sample"),I142,IF(AND(F143="",H142="out-sample"),"",IF(AND(Temp!optSeasCoef=0,Temp!sts_add=1),IF(H142="in-sample",IF(Q142=bigT,((pCell/bigT)*F142)+((1-(pCell/bigT))*(I142+J142)),IF(OR(F143="",COUNT($F$2:F142)&lt;=pCell),F142,((pCell/COUNT($F$2:F142))*F142)+((1-(pCell/COUNT($F$2:F142)))*(I142+J142)))),I142),IF(AND(Temp!optSeasCoef=0,Temp!sts_multp=1),IF(H142="in-sample",IF(Q142=bigT,((pCell/bigT)*F142)+((1-(pCell/bigT))*(I142*J142)),IF(OR(F143="",COUNT(F$2:$F142)&lt;=pCell),F142,((pCell/COUNT($F$2:F142))*F142)+((1-(pCell/COUNT($F$2:F142)))*(I142*J142)))),I142),IF(Temp!sts_add=1,IF(H142="in-sample",IF(Q142=bigT,((pCell/bigT)*AX142)+((1-(pCell/bigT))*(I142+J142)),IF(OR(F143="",COUNT($AX$2:AX142)&lt;=pCell),AX142,((pCell/COUNT($AX$2:AX142))*AX142)+((1-(pCell/COUNT($AX$2:AX142)))*(I142+J142)))),I142),IF(H142="in-sample",IF(Q142=bigT,((pCell/bigT)*AX142)+((1-(pCell/bigT))*(I142*J142)),IF(OR(F143="",COUNT($AX$2:AX142)&lt;=pCell),AX142,((pCell/COUNT($AX$2:AX142))*AX142)+((1-(pCell/COUNT($AX$2:AX142)))*(I142*J142)))),I142)))))))</f>
        <v/>
      </c>
      <c r="J143" s="31" t="str">
        <f>IF(AND(F142="",H142="in-sample"),"",IF(AND(Temp!fhor_indata=1,H142="out-sample",H143="out-sample"),J142,IF(AND(F143="",H142="out-sample"),"",IF(AND(Temp!optSeasCoef=0,Temp!sts_add=1),IF(H142="in-sample",IF(Q142=bigT,((qCell/bigT)*(I143-I142))+((1-(qCell/bigT))*J142),IF(OR(F143="",COUNT($F$2:F142)&lt;=qCell),IF(COUNT($F$2:F142)=1,0,F142-F141),((qCell/COUNT($F$2:F142))*(I143-I142))+((1-(qCell/COUNT($F$2:F142)))*J142))),J142),IF(AND(Temp!optSeasCoef=0,Temp!sts_multp=1),IF(H142="in-sample",IF(Q142=bigT,((qCell/bigT)*(I143/I142))+((1-(qCell/bigT))*J142),IF(qCell=0,1,IF(OR(F143="",COUNT($F$2:F142)&lt;=qCell),IF(COUNT($F$2:F142)=1,1,F142/F141),((qCell/COUNT($F$2:F142))*(I143/I142))+((1-(qCell/COUNT($F$2:F142)))*J142)))),J142),IF(Temp!sts_add=1,IF(H142="in-sample",IF(Q142=bigT,((qCell/bigT)*(I143-I142))+((1-(qCell/bigT))*J142),IF(OR(F143="",COUNT($AX$2:AX142)&lt;=qCell),IF(COUNT($AX$2:AX142)=1,0,AX142-AX141),((qCell/COUNT($AX$2:AX142))*(I143-I142))+((1-(qCell/COUNT($AX$2:AX142)))*J142))),J142),IF(H142="in-sample",IF(Q142=bigT,((qCell/bigT)*(I143/I142))+((1-(qCell/bigT))*J142),IF(qCell=0,1,IF(OR(F143="",COUNT($AX$2:AX142)&lt;=qCell),IF(COUNT($AX$2:AX142)=1,1,AX142/AX141),((qCell/COUNT($AX$2:AX142))*(I143/I142))+((1-(qCell/COUNT($AX$2:AX142)))*J142)))),J142)))))))</f>
        <v/>
      </c>
      <c r="K143" s="31" t="str">
        <f>IF(H143="","",IF(AND(Temp!optSeasCoef=0,Temp!sts_add=1),IF(H143="out-sample",I143+(Q143*J143),I143+J143),IF(AND(Temp!optSeasCoef=0,Temp!sts_multp=1),IF(H143="out-sample",I143*(J143^Q143),I143*J143),IF(Temp!sts_add=1,IF(H143="out-sample",(I143+(Q143*J143))*G143,(I143+J143)*G143),IF(H143="out-sample",I143*(J143^Q143)*G143,I143*J143*G143)))))</f>
        <v/>
      </c>
      <c r="L143" s="32" t="str">
        <f t="shared" si="16"/>
        <v/>
      </c>
      <c r="M143" s="32" t="str">
        <f t="shared" si="17"/>
        <v/>
      </c>
      <c r="N143" s="32" t="str">
        <f t="shared" si="18"/>
        <v/>
      </c>
      <c r="O143" s="32" t="str">
        <f t="shared" si="19"/>
        <v/>
      </c>
      <c r="P143" s="32" t="str">
        <f t="shared" si="20"/>
        <v/>
      </c>
      <c r="Q143" s="3" t="str">
        <f>IF(AND(Temp!fhor_indata=1,F143="",H142="in-sample"),1,IF(AND(Temp!fhor_indata=1,H142="out-sample",Q142&lt;ATA!XfHor),Q142+1,IF(F143="","",IF(AND(H143="out-sample",H142="in-sample"),1,IF(AND(H143="out-sample",H142="out-sample"),Q142+1,IF(ISNUMBER(Q142),Q142+1,1))))))</f>
        <v/>
      </c>
      <c r="R143" s="3" t="str">
        <f t="shared" si="14"/>
        <v/>
      </c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X143" s="63" t="e">
        <f t="shared" si="15"/>
        <v>#VALUE!</v>
      </c>
    </row>
    <row r="144" spans="1:50" s="1" customFormat="1" ht="14.25" x14ac:dyDescent="0.2">
      <c r="A144" s="6"/>
      <c r="B144" s="6"/>
      <c r="C144" s="6"/>
      <c r="D144" s="3"/>
      <c r="E144" s="70" t="str">
        <f>IF(ATA!E144="","",ATA!E144)</f>
        <v/>
      </c>
      <c r="F144" s="49" t="str">
        <f>IF(ATA!F144="","",ATA!F144)</f>
        <v/>
      </c>
      <c r="G144" s="9" t="str">
        <f>IF(ATA!G144="","",ATA!G144)</f>
        <v/>
      </c>
      <c r="H144" s="55" t="str">
        <f>IF(ATA!H144="","",ATA!H144)</f>
        <v/>
      </c>
      <c r="I144" s="31" t="str">
        <f>IF(AND(F143="",H143="in-sample"),"",IF(AND(Temp!fhor_indata=1,H143="out-sample",H144="out-sample"),I143,IF(AND(F144="",H143="out-sample"),"",IF(AND(Temp!optSeasCoef=0,Temp!sts_add=1),IF(H143="in-sample",IF(Q143=bigT,((pCell/bigT)*F143)+((1-(pCell/bigT))*(I143+J143)),IF(OR(F144="",COUNT($F$2:F143)&lt;=pCell),F143,((pCell/COUNT($F$2:F143))*F143)+((1-(pCell/COUNT($F$2:F143)))*(I143+J143)))),I143),IF(AND(Temp!optSeasCoef=0,Temp!sts_multp=1),IF(H143="in-sample",IF(Q143=bigT,((pCell/bigT)*F143)+((1-(pCell/bigT))*(I143*J143)),IF(OR(F144="",COUNT(F$2:$F143)&lt;=pCell),F143,((pCell/COUNT($F$2:F143))*F143)+((1-(pCell/COUNT($F$2:F143)))*(I143*J143)))),I143),IF(Temp!sts_add=1,IF(H143="in-sample",IF(Q143=bigT,((pCell/bigT)*AX143)+((1-(pCell/bigT))*(I143+J143)),IF(OR(F144="",COUNT($AX$2:AX143)&lt;=pCell),AX143,((pCell/COUNT($AX$2:AX143))*AX143)+((1-(pCell/COUNT($AX$2:AX143)))*(I143+J143)))),I143),IF(H143="in-sample",IF(Q143=bigT,((pCell/bigT)*AX143)+((1-(pCell/bigT))*(I143*J143)),IF(OR(F144="",COUNT($AX$2:AX143)&lt;=pCell),AX143,((pCell/COUNT($AX$2:AX143))*AX143)+((1-(pCell/COUNT($AX$2:AX143)))*(I143*J143)))),I143)))))))</f>
        <v/>
      </c>
      <c r="J144" s="31" t="str">
        <f>IF(AND(F143="",H143="in-sample"),"",IF(AND(Temp!fhor_indata=1,H143="out-sample",H144="out-sample"),J143,IF(AND(F144="",H143="out-sample"),"",IF(AND(Temp!optSeasCoef=0,Temp!sts_add=1),IF(H143="in-sample",IF(Q143=bigT,((qCell/bigT)*(I144-I143))+((1-(qCell/bigT))*J143),IF(OR(F144="",COUNT($F$2:F143)&lt;=qCell),IF(COUNT($F$2:F143)=1,0,F143-F142),((qCell/COUNT($F$2:F143))*(I144-I143))+((1-(qCell/COUNT($F$2:F143)))*J143))),J143),IF(AND(Temp!optSeasCoef=0,Temp!sts_multp=1),IF(H143="in-sample",IF(Q143=bigT,((qCell/bigT)*(I144/I143))+((1-(qCell/bigT))*J143),IF(qCell=0,1,IF(OR(F144="",COUNT($F$2:F143)&lt;=qCell),IF(COUNT($F$2:F143)=1,1,F143/F142),((qCell/COUNT($F$2:F143))*(I144/I143))+((1-(qCell/COUNT($F$2:F143)))*J143)))),J143),IF(Temp!sts_add=1,IF(H143="in-sample",IF(Q143=bigT,((qCell/bigT)*(I144-I143))+((1-(qCell/bigT))*J143),IF(OR(F144="",COUNT($AX$2:AX143)&lt;=qCell),IF(COUNT($AX$2:AX143)=1,0,AX143-AX142),((qCell/COUNT($AX$2:AX143))*(I144-I143))+((1-(qCell/COUNT($AX$2:AX143)))*J143))),J143),IF(H143="in-sample",IF(Q143=bigT,((qCell/bigT)*(I144/I143))+((1-(qCell/bigT))*J143),IF(qCell=0,1,IF(OR(F144="",COUNT($AX$2:AX143)&lt;=qCell),IF(COUNT($AX$2:AX143)=1,1,AX143/AX142),((qCell/COUNT($AX$2:AX143))*(I144/I143))+((1-(qCell/COUNT($AX$2:AX143)))*J143)))),J143)))))))</f>
        <v/>
      </c>
      <c r="K144" s="31" t="str">
        <f>IF(H144="","",IF(AND(Temp!optSeasCoef=0,Temp!sts_add=1),IF(H144="out-sample",I144+(Q144*J144),I144+J144),IF(AND(Temp!optSeasCoef=0,Temp!sts_multp=1),IF(H144="out-sample",I144*(J144^Q144),I144*J144),IF(Temp!sts_add=1,IF(H144="out-sample",(I144+(Q144*J144))*G144,(I144+J144)*G144),IF(H144="out-sample",I144*(J144^Q144)*G144,I144*J144*G144)))))</f>
        <v/>
      </c>
      <c r="L144" s="32" t="str">
        <f t="shared" si="16"/>
        <v/>
      </c>
      <c r="M144" s="32" t="str">
        <f t="shared" si="17"/>
        <v/>
      </c>
      <c r="N144" s="32" t="str">
        <f t="shared" si="18"/>
        <v/>
      </c>
      <c r="O144" s="32" t="str">
        <f t="shared" si="19"/>
        <v/>
      </c>
      <c r="P144" s="32" t="str">
        <f t="shared" si="20"/>
        <v/>
      </c>
      <c r="Q144" s="3" t="str">
        <f>IF(AND(Temp!fhor_indata=1,F144="",H143="in-sample"),1,IF(AND(Temp!fhor_indata=1,H143="out-sample",Q143&lt;ATA!XfHor),Q143+1,IF(F144="","",IF(AND(H144="out-sample",H143="in-sample"),1,IF(AND(H144="out-sample",H143="out-sample"),Q143+1,IF(ISNUMBER(Q143),Q143+1,1))))))</f>
        <v/>
      </c>
      <c r="R144" s="3" t="str">
        <f t="shared" si="14"/>
        <v/>
      </c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X144" s="63" t="e">
        <f t="shared" si="15"/>
        <v>#VALUE!</v>
      </c>
    </row>
    <row r="145" spans="1:50" s="1" customFormat="1" ht="14.25" x14ac:dyDescent="0.2">
      <c r="A145" s="6"/>
      <c r="B145" s="6"/>
      <c r="C145" s="6"/>
      <c r="D145" s="3"/>
      <c r="E145" s="70" t="str">
        <f>IF(ATA!E145="","",ATA!E145)</f>
        <v/>
      </c>
      <c r="F145" s="49" t="str">
        <f>IF(ATA!F145="","",ATA!F145)</f>
        <v/>
      </c>
      <c r="G145" s="9" t="str">
        <f>IF(ATA!G145="","",ATA!G145)</f>
        <v/>
      </c>
      <c r="H145" s="55" t="str">
        <f>IF(ATA!H145="","",ATA!H145)</f>
        <v/>
      </c>
      <c r="I145" s="31" t="str">
        <f>IF(AND(F144="",H144="in-sample"),"",IF(AND(Temp!fhor_indata=1,H144="out-sample",H145="out-sample"),I144,IF(AND(F145="",H144="out-sample"),"",IF(AND(Temp!optSeasCoef=0,Temp!sts_add=1),IF(H144="in-sample",IF(Q144=bigT,((pCell/bigT)*F144)+((1-(pCell/bigT))*(I144+J144)),IF(OR(F145="",COUNT($F$2:F144)&lt;=pCell),F144,((pCell/COUNT($F$2:F144))*F144)+((1-(pCell/COUNT($F$2:F144)))*(I144+J144)))),I144),IF(AND(Temp!optSeasCoef=0,Temp!sts_multp=1),IF(H144="in-sample",IF(Q144=bigT,((pCell/bigT)*F144)+((1-(pCell/bigT))*(I144*J144)),IF(OR(F145="",COUNT(F$2:$F144)&lt;=pCell),F144,((pCell/COUNT($F$2:F144))*F144)+((1-(pCell/COUNT($F$2:F144)))*(I144*J144)))),I144),IF(Temp!sts_add=1,IF(H144="in-sample",IF(Q144=bigT,((pCell/bigT)*AX144)+((1-(pCell/bigT))*(I144+J144)),IF(OR(F145="",COUNT($AX$2:AX144)&lt;=pCell),AX144,((pCell/COUNT($AX$2:AX144))*AX144)+((1-(pCell/COUNT($AX$2:AX144)))*(I144+J144)))),I144),IF(H144="in-sample",IF(Q144=bigT,((pCell/bigT)*AX144)+((1-(pCell/bigT))*(I144*J144)),IF(OR(F145="",COUNT($AX$2:AX144)&lt;=pCell),AX144,((pCell/COUNT($AX$2:AX144))*AX144)+((1-(pCell/COUNT($AX$2:AX144)))*(I144*J144)))),I144)))))))</f>
        <v/>
      </c>
      <c r="J145" s="31" t="str">
        <f>IF(AND(F144="",H144="in-sample"),"",IF(AND(Temp!fhor_indata=1,H144="out-sample",H145="out-sample"),J144,IF(AND(F145="",H144="out-sample"),"",IF(AND(Temp!optSeasCoef=0,Temp!sts_add=1),IF(H144="in-sample",IF(Q144=bigT,((qCell/bigT)*(I145-I144))+((1-(qCell/bigT))*J144),IF(OR(F145="",COUNT($F$2:F144)&lt;=qCell),IF(COUNT($F$2:F144)=1,0,F144-F143),((qCell/COUNT($F$2:F144))*(I145-I144))+((1-(qCell/COUNT($F$2:F144)))*J144))),J144),IF(AND(Temp!optSeasCoef=0,Temp!sts_multp=1),IF(H144="in-sample",IF(Q144=bigT,((qCell/bigT)*(I145/I144))+((1-(qCell/bigT))*J144),IF(qCell=0,1,IF(OR(F145="",COUNT($F$2:F144)&lt;=qCell),IF(COUNT($F$2:F144)=1,1,F144/F143),((qCell/COUNT($F$2:F144))*(I145/I144))+((1-(qCell/COUNT($F$2:F144)))*J144)))),J144),IF(Temp!sts_add=1,IF(H144="in-sample",IF(Q144=bigT,((qCell/bigT)*(I145-I144))+((1-(qCell/bigT))*J144),IF(OR(F145="",COUNT($AX$2:AX144)&lt;=qCell),IF(COUNT($AX$2:AX144)=1,0,AX144-AX143),((qCell/COUNT($AX$2:AX144))*(I145-I144))+((1-(qCell/COUNT($AX$2:AX144)))*J144))),J144),IF(H144="in-sample",IF(Q144=bigT,((qCell/bigT)*(I145/I144))+((1-(qCell/bigT))*J144),IF(qCell=0,1,IF(OR(F145="",COUNT($AX$2:AX144)&lt;=qCell),IF(COUNT($AX$2:AX144)=1,1,AX144/AX143),((qCell/COUNT($AX$2:AX144))*(I145/I144))+((1-(qCell/COUNT($AX$2:AX144)))*J144)))),J144)))))))</f>
        <v/>
      </c>
      <c r="K145" s="31" t="str">
        <f>IF(H145="","",IF(AND(Temp!optSeasCoef=0,Temp!sts_add=1),IF(H145="out-sample",I145+(Q145*J145),I145+J145),IF(AND(Temp!optSeasCoef=0,Temp!sts_multp=1),IF(H145="out-sample",I145*(J145^Q145),I145*J145),IF(Temp!sts_add=1,IF(H145="out-sample",(I145+(Q145*J145))*G145,(I145+J145)*G145),IF(H145="out-sample",I145*(J145^Q145)*G145,I145*J145*G145)))))</f>
        <v/>
      </c>
      <c r="L145" s="32" t="str">
        <f t="shared" si="16"/>
        <v/>
      </c>
      <c r="M145" s="32" t="str">
        <f t="shared" si="17"/>
        <v/>
      </c>
      <c r="N145" s="32" t="str">
        <f t="shared" si="18"/>
        <v/>
      </c>
      <c r="O145" s="32" t="str">
        <f t="shared" si="19"/>
        <v/>
      </c>
      <c r="P145" s="32" t="str">
        <f t="shared" si="20"/>
        <v/>
      </c>
      <c r="Q145" s="3" t="str">
        <f>IF(AND(Temp!fhor_indata=1,F145="",H144="in-sample"),1,IF(AND(Temp!fhor_indata=1,H144="out-sample",Q144&lt;ATA!XfHor),Q144+1,IF(F145="","",IF(AND(H145="out-sample",H144="in-sample"),1,IF(AND(H145="out-sample",H144="out-sample"),Q144+1,IF(ISNUMBER(Q144),Q144+1,1))))))</f>
        <v/>
      </c>
      <c r="R145" s="3" t="str">
        <f t="shared" si="14"/>
        <v/>
      </c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X145" s="63" t="e">
        <f t="shared" si="15"/>
        <v>#VALUE!</v>
      </c>
    </row>
    <row r="146" spans="1:50" s="1" customFormat="1" ht="14.25" x14ac:dyDescent="0.2">
      <c r="A146" s="6"/>
      <c r="B146" s="6"/>
      <c r="C146" s="6"/>
      <c r="D146" s="3"/>
      <c r="E146" s="70" t="str">
        <f>IF(ATA!E146="","",ATA!E146)</f>
        <v/>
      </c>
      <c r="F146" s="49" t="str">
        <f>IF(ATA!F146="","",ATA!F146)</f>
        <v/>
      </c>
      <c r="G146" s="9" t="str">
        <f>IF(ATA!G146="","",ATA!G146)</f>
        <v/>
      </c>
      <c r="H146" s="55" t="str">
        <f>IF(ATA!H146="","",ATA!H146)</f>
        <v/>
      </c>
      <c r="I146" s="31" t="str">
        <f>IF(AND(F145="",H145="in-sample"),"",IF(AND(Temp!fhor_indata=1,H145="out-sample",H146="out-sample"),I145,IF(AND(F146="",H145="out-sample"),"",IF(AND(Temp!optSeasCoef=0,Temp!sts_add=1),IF(H145="in-sample",IF(Q145=bigT,((pCell/bigT)*F145)+((1-(pCell/bigT))*(I145+J145)),IF(OR(F146="",COUNT($F$2:F145)&lt;=pCell),F145,((pCell/COUNT($F$2:F145))*F145)+((1-(pCell/COUNT($F$2:F145)))*(I145+J145)))),I145),IF(AND(Temp!optSeasCoef=0,Temp!sts_multp=1),IF(H145="in-sample",IF(Q145=bigT,((pCell/bigT)*F145)+((1-(pCell/bigT))*(I145*J145)),IF(OR(F146="",COUNT(F$2:$F145)&lt;=pCell),F145,((pCell/COUNT($F$2:F145))*F145)+((1-(pCell/COUNT($F$2:F145)))*(I145*J145)))),I145),IF(Temp!sts_add=1,IF(H145="in-sample",IF(Q145=bigT,((pCell/bigT)*AX145)+((1-(pCell/bigT))*(I145+J145)),IF(OR(F146="",COUNT($AX$2:AX145)&lt;=pCell),AX145,((pCell/COUNT($AX$2:AX145))*AX145)+((1-(pCell/COUNT($AX$2:AX145)))*(I145+J145)))),I145),IF(H145="in-sample",IF(Q145=bigT,((pCell/bigT)*AX145)+((1-(pCell/bigT))*(I145*J145)),IF(OR(F146="",COUNT($AX$2:AX145)&lt;=pCell),AX145,((pCell/COUNT($AX$2:AX145))*AX145)+((1-(pCell/COUNT($AX$2:AX145)))*(I145*J145)))),I145)))))))</f>
        <v/>
      </c>
      <c r="J146" s="31" t="str">
        <f>IF(AND(F145="",H145="in-sample"),"",IF(AND(Temp!fhor_indata=1,H145="out-sample",H146="out-sample"),J145,IF(AND(F146="",H145="out-sample"),"",IF(AND(Temp!optSeasCoef=0,Temp!sts_add=1),IF(H145="in-sample",IF(Q145=bigT,((qCell/bigT)*(I146-I145))+((1-(qCell/bigT))*J145),IF(OR(F146="",COUNT($F$2:F145)&lt;=qCell),IF(COUNT($F$2:F145)=1,0,F145-F144),((qCell/COUNT($F$2:F145))*(I146-I145))+((1-(qCell/COUNT($F$2:F145)))*J145))),J145),IF(AND(Temp!optSeasCoef=0,Temp!sts_multp=1),IF(H145="in-sample",IF(Q145=bigT,((qCell/bigT)*(I146/I145))+((1-(qCell/bigT))*J145),IF(qCell=0,1,IF(OR(F146="",COUNT($F$2:F145)&lt;=qCell),IF(COUNT($F$2:F145)=1,1,F145/F144),((qCell/COUNT($F$2:F145))*(I146/I145))+((1-(qCell/COUNT($F$2:F145)))*J145)))),J145),IF(Temp!sts_add=1,IF(H145="in-sample",IF(Q145=bigT,((qCell/bigT)*(I146-I145))+((1-(qCell/bigT))*J145),IF(OR(F146="",COUNT($AX$2:AX145)&lt;=qCell),IF(COUNT($AX$2:AX145)=1,0,AX145-AX144),((qCell/COUNT($AX$2:AX145))*(I146-I145))+((1-(qCell/COUNT($AX$2:AX145)))*J145))),J145),IF(H145="in-sample",IF(Q145=bigT,((qCell/bigT)*(I146/I145))+((1-(qCell/bigT))*J145),IF(qCell=0,1,IF(OR(F146="",COUNT($AX$2:AX145)&lt;=qCell),IF(COUNT($AX$2:AX145)=1,1,AX145/AX144),((qCell/COUNT($AX$2:AX145))*(I146/I145))+((1-(qCell/COUNT($AX$2:AX145)))*J145)))),J145)))))))</f>
        <v/>
      </c>
      <c r="K146" s="31" t="str">
        <f>IF(H146="","",IF(AND(Temp!optSeasCoef=0,Temp!sts_add=1),IF(H146="out-sample",I146+(Q146*J146),I146+J146),IF(AND(Temp!optSeasCoef=0,Temp!sts_multp=1),IF(H146="out-sample",I146*(J146^Q146),I146*J146),IF(Temp!sts_add=1,IF(H146="out-sample",(I146+(Q146*J146))*G146,(I146+J146)*G146),IF(H146="out-sample",I146*(J146^Q146)*G146,I146*J146*G146)))))</f>
        <v/>
      </c>
      <c r="L146" s="32" t="str">
        <f t="shared" si="16"/>
        <v/>
      </c>
      <c r="M146" s="32" t="str">
        <f t="shared" si="17"/>
        <v/>
      </c>
      <c r="N146" s="32" t="str">
        <f t="shared" si="18"/>
        <v/>
      </c>
      <c r="O146" s="32" t="str">
        <f t="shared" si="19"/>
        <v/>
      </c>
      <c r="P146" s="32" t="str">
        <f t="shared" si="20"/>
        <v/>
      </c>
      <c r="Q146" s="3" t="str">
        <f>IF(AND(Temp!fhor_indata=1,F146="",H145="in-sample"),1,IF(AND(Temp!fhor_indata=1,H145="out-sample",Q145&lt;ATA!XfHor),Q145+1,IF(F146="","",IF(AND(H146="out-sample",H145="in-sample"),1,IF(AND(H146="out-sample",H145="out-sample"),Q145+1,IF(ISNUMBER(Q145),Q145+1,1))))))</f>
        <v/>
      </c>
      <c r="R146" s="3" t="str">
        <f t="shared" si="14"/>
        <v/>
      </c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X146" s="63" t="e">
        <f t="shared" si="15"/>
        <v>#VALUE!</v>
      </c>
    </row>
    <row r="147" spans="1:50" s="1" customFormat="1" ht="14.25" x14ac:dyDescent="0.2">
      <c r="A147" s="6"/>
      <c r="B147" s="6"/>
      <c r="C147" s="6"/>
      <c r="D147" s="3"/>
      <c r="E147" s="70" t="str">
        <f>IF(ATA!E147="","",ATA!E147)</f>
        <v/>
      </c>
      <c r="F147" s="49" t="str">
        <f>IF(ATA!F147="","",ATA!F147)</f>
        <v/>
      </c>
      <c r="G147" s="9" t="str">
        <f>IF(ATA!G147="","",ATA!G147)</f>
        <v/>
      </c>
      <c r="H147" s="55" t="str">
        <f>IF(ATA!H147="","",ATA!H147)</f>
        <v/>
      </c>
      <c r="I147" s="31" t="str">
        <f>IF(AND(F146="",H146="in-sample"),"",IF(AND(Temp!fhor_indata=1,H146="out-sample",H147="out-sample"),I146,IF(AND(F147="",H146="out-sample"),"",IF(AND(Temp!optSeasCoef=0,Temp!sts_add=1),IF(H146="in-sample",IF(Q146=bigT,((pCell/bigT)*F146)+((1-(pCell/bigT))*(I146+J146)),IF(OR(F147="",COUNT($F$2:F146)&lt;=pCell),F146,((pCell/COUNT($F$2:F146))*F146)+((1-(pCell/COUNT($F$2:F146)))*(I146+J146)))),I146),IF(AND(Temp!optSeasCoef=0,Temp!sts_multp=1),IF(H146="in-sample",IF(Q146=bigT,((pCell/bigT)*F146)+((1-(pCell/bigT))*(I146*J146)),IF(OR(F147="",COUNT(F$2:$F146)&lt;=pCell),F146,((pCell/COUNT($F$2:F146))*F146)+((1-(pCell/COUNT($F$2:F146)))*(I146*J146)))),I146),IF(Temp!sts_add=1,IF(H146="in-sample",IF(Q146=bigT,((pCell/bigT)*AX146)+((1-(pCell/bigT))*(I146+J146)),IF(OR(F147="",COUNT($AX$2:AX146)&lt;=pCell),AX146,((pCell/COUNT($AX$2:AX146))*AX146)+((1-(pCell/COUNT($AX$2:AX146)))*(I146+J146)))),I146),IF(H146="in-sample",IF(Q146=bigT,((pCell/bigT)*AX146)+((1-(pCell/bigT))*(I146*J146)),IF(OR(F147="",COUNT($AX$2:AX146)&lt;=pCell),AX146,((pCell/COUNT($AX$2:AX146))*AX146)+((1-(pCell/COUNT($AX$2:AX146)))*(I146*J146)))),I146)))))))</f>
        <v/>
      </c>
      <c r="J147" s="31" t="str">
        <f>IF(AND(F146="",H146="in-sample"),"",IF(AND(Temp!fhor_indata=1,H146="out-sample",H147="out-sample"),J146,IF(AND(F147="",H146="out-sample"),"",IF(AND(Temp!optSeasCoef=0,Temp!sts_add=1),IF(H146="in-sample",IF(Q146=bigT,((qCell/bigT)*(I147-I146))+((1-(qCell/bigT))*J146),IF(OR(F147="",COUNT($F$2:F146)&lt;=qCell),IF(COUNT($F$2:F146)=1,0,F146-F145),((qCell/COUNT($F$2:F146))*(I147-I146))+((1-(qCell/COUNT($F$2:F146)))*J146))),J146),IF(AND(Temp!optSeasCoef=0,Temp!sts_multp=1),IF(H146="in-sample",IF(Q146=bigT,((qCell/bigT)*(I147/I146))+((1-(qCell/bigT))*J146),IF(qCell=0,1,IF(OR(F147="",COUNT($F$2:F146)&lt;=qCell),IF(COUNT($F$2:F146)=1,1,F146/F145),((qCell/COUNT($F$2:F146))*(I147/I146))+((1-(qCell/COUNT($F$2:F146)))*J146)))),J146),IF(Temp!sts_add=1,IF(H146="in-sample",IF(Q146=bigT,((qCell/bigT)*(I147-I146))+((1-(qCell/bigT))*J146),IF(OR(F147="",COUNT($AX$2:AX146)&lt;=qCell),IF(COUNT($AX$2:AX146)=1,0,AX146-AX145),((qCell/COUNT($AX$2:AX146))*(I147-I146))+((1-(qCell/COUNT($AX$2:AX146)))*J146))),J146),IF(H146="in-sample",IF(Q146=bigT,((qCell/bigT)*(I147/I146))+((1-(qCell/bigT))*J146),IF(qCell=0,1,IF(OR(F147="",COUNT($AX$2:AX146)&lt;=qCell),IF(COUNT($AX$2:AX146)=1,1,AX146/AX145),((qCell/COUNT($AX$2:AX146))*(I147/I146))+((1-(qCell/COUNT($AX$2:AX146)))*J146)))),J146)))))))</f>
        <v/>
      </c>
      <c r="K147" s="31" t="str">
        <f>IF(H147="","",IF(AND(Temp!optSeasCoef=0,Temp!sts_add=1),IF(H147="out-sample",I147+(Q147*J147),I147+J147),IF(AND(Temp!optSeasCoef=0,Temp!sts_multp=1),IF(H147="out-sample",I147*(J147^Q147),I147*J147),IF(Temp!sts_add=1,IF(H147="out-sample",(I147+(Q147*J147))*G147,(I147+J147)*G147),IF(H147="out-sample",I147*(J147^Q147)*G147,I147*J147*G147)))))</f>
        <v/>
      </c>
      <c r="L147" s="32" t="str">
        <f t="shared" si="16"/>
        <v/>
      </c>
      <c r="M147" s="32" t="str">
        <f t="shared" si="17"/>
        <v/>
      </c>
      <c r="N147" s="32" t="str">
        <f t="shared" si="18"/>
        <v/>
      </c>
      <c r="O147" s="32" t="str">
        <f t="shared" si="19"/>
        <v/>
      </c>
      <c r="P147" s="32" t="str">
        <f t="shared" si="20"/>
        <v/>
      </c>
      <c r="Q147" s="3" t="str">
        <f>IF(AND(Temp!fhor_indata=1,F147="",H146="in-sample"),1,IF(AND(Temp!fhor_indata=1,H146="out-sample",Q146&lt;ATA!XfHor),Q146+1,IF(F147="","",IF(AND(H147="out-sample",H146="in-sample"),1,IF(AND(H147="out-sample",H146="out-sample"),Q146+1,IF(ISNUMBER(Q146),Q146+1,1))))))</f>
        <v/>
      </c>
      <c r="R147" s="3" t="str">
        <f t="shared" si="14"/>
        <v/>
      </c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X147" s="63" t="e">
        <f t="shared" si="15"/>
        <v>#VALUE!</v>
      </c>
    </row>
    <row r="148" spans="1:50" s="1" customFormat="1" ht="14.25" x14ac:dyDescent="0.2">
      <c r="A148" s="6"/>
      <c r="B148" s="6"/>
      <c r="C148" s="6"/>
      <c r="D148" s="3"/>
      <c r="E148" s="70" t="str">
        <f>IF(ATA!E148="","",ATA!E148)</f>
        <v/>
      </c>
      <c r="F148" s="49" t="str">
        <f>IF(ATA!F148="","",ATA!F148)</f>
        <v/>
      </c>
      <c r="G148" s="9" t="str">
        <f>IF(ATA!G148="","",ATA!G148)</f>
        <v/>
      </c>
      <c r="H148" s="55" t="str">
        <f>IF(ATA!H148="","",ATA!H148)</f>
        <v/>
      </c>
      <c r="I148" s="31" t="str">
        <f>IF(AND(F147="",H147="in-sample"),"",IF(AND(Temp!fhor_indata=1,H147="out-sample",H148="out-sample"),I147,IF(AND(F148="",H147="out-sample"),"",IF(AND(Temp!optSeasCoef=0,Temp!sts_add=1),IF(H147="in-sample",IF(Q147=bigT,((pCell/bigT)*F147)+((1-(pCell/bigT))*(I147+J147)),IF(OR(F148="",COUNT($F$2:F147)&lt;=pCell),F147,((pCell/COUNT($F$2:F147))*F147)+((1-(pCell/COUNT($F$2:F147)))*(I147+J147)))),I147),IF(AND(Temp!optSeasCoef=0,Temp!sts_multp=1),IF(H147="in-sample",IF(Q147=bigT,((pCell/bigT)*F147)+((1-(pCell/bigT))*(I147*J147)),IF(OR(F148="",COUNT(F$2:$F147)&lt;=pCell),F147,((pCell/COUNT($F$2:F147))*F147)+((1-(pCell/COUNT($F$2:F147)))*(I147*J147)))),I147),IF(Temp!sts_add=1,IF(H147="in-sample",IF(Q147=bigT,((pCell/bigT)*AX147)+((1-(pCell/bigT))*(I147+J147)),IF(OR(F148="",COUNT($AX$2:AX147)&lt;=pCell),AX147,((pCell/COUNT($AX$2:AX147))*AX147)+((1-(pCell/COUNT($AX$2:AX147)))*(I147+J147)))),I147),IF(H147="in-sample",IF(Q147=bigT,((pCell/bigT)*AX147)+((1-(pCell/bigT))*(I147*J147)),IF(OR(F148="",COUNT($AX$2:AX147)&lt;=pCell),AX147,((pCell/COUNT($AX$2:AX147))*AX147)+((1-(pCell/COUNT($AX$2:AX147)))*(I147*J147)))),I147)))))))</f>
        <v/>
      </c>
      <c r="J148" s="31" t="str">
        <f>IF(AND(F147="",H147="in-sample"),"",IF(AND(Temp!fhor_indata=1,H147="out-sample",H148="out-sample"),J147,IF(AND(F148="",H147="out-sample"),"",IF(AND(Temp!optSeasCoef=0,Temp!sts_add=1),IF(H147="in-sample",IF(Q147=bigT,((qCell/bigT)*(I148-I147))+((1-(qCell/bigT))*J147),IF(OR(F148="",COUNT($F$2:F147)&lt;=qCell),IF(COUNT($F$2:F147)=1,0,F147-F146),((qCell/COUNT($F$2:F147))*(I148-I147))+((1-(qCell/COUNT($F$2:F147)))*J147))),J147),IF(AND(Temp!optSeasCoef=0,Temp!sts_multp=1),IF(H147="in-sample",IF(Q147=bigT,((qCell/bigT)*(I148/I147))+((1-(qCell/bigT))*J147),IF(qCell=0,1,IF(OR(F148="",COUNT($F$2:F147)&lt;=qCell),IF(COUNT($F$2:F147)=1,1,F147/F146),((qCell/COUNT($F$2:F147))*(I148/I147))+((1-(qCell/COUNT($F$2:F147)))*J147)))),J147),IF(Temp!sts_add=1,IF(H147="in-sample",IF(Q147=bigT,((qCell/bigT)*(I148-I147))+((1-(qCell/bigT))*J147),IF(OR(F148="",COUNT($AX$2:AX147)&lt;=qCell),IF(COUNT($AX$2:AX147)=1,0,AX147-AX146),((qCell/COUNT($AX$2:AX147))*(I148-I147))+((1-(qCell/COUNT($AX$2:AX147)))*J147))),J147),IF(H147="in-sample",IF(Q147=bigT,((qCell/bigT)*(I148/I147))+((1-(qCell/bigT))*J147),IF(qCell=0,1,IF(OR(F148="",COUNT($AX$2:AX147)&lt;=qCell),IF(COUNT($AX$2:AX147)=1,1,AX147/AX146),((qCell/COUNT($AX$2:AX147))*(I148/I147))+((1-(qCell/COUNT($AX$2:AX147)))*J147)))),J147)))))))</f>
        <v/>
      </c>
      <c r="K148" s="31" t="str">
        <f>IF(H148="","",IF(AND(Temp!optSeasCoef=0,Temp!sts_add=1),IF(H148="out-sample",I148+(Q148*J148),I148+J148),IF(AND(Temp!optSeasCoef=0,Temp!sts_multp=1),IF(H148="out-sample",I148*(J148^Q148),I148*J148),IF(Temp!sts_add=1,IF(H148="out-sample",(I148+(Q148*J148))*G148,(I148+J148)*G148),IF(H148="out-sample",I148*(J148^Q148)*G148,I148*J148*G148)))))</f>
        <v/>
      </c>
      <c r="L148" s="32" t="str">
        <f t="shared" si="16"/>
        <v/>
      </c>
      <c r="M148" s="32" t="str">
        <f t="shared" si="17"/>
        <v/>
      </c>
      <c r="N148" s="32" t="str">
        <f t="shared" si="18"/>
        <v/>
      </c>
      <c r="O148" s="32" t="str">
        <f t="shared" si="19"/>
        <v/>
      </c>
      <c r="P148" s="32" t="str">
        <f t="shared" si="20"/>
        <v/>
      </c>
      <c r="Q148" s="3" t="str">
        <f>IF(AND(Temp!fhor_indata=1,F148="",H147="in-sample"),1,IF(AND(Temp!fhor_indata=1,H147="out-sample",Q147&lt;ATA!XfHor),Q147+1,IF(F148="","",IF(AND(H148="out-sample",H147="in-sample"),1,IF(AND(H148="out-sample",H147="out-sample"),Q147+1,IF(ISNUMBER(Q147),Q147+1,1))))))</f>
        <v/>
      </c>
      <c r="R148" s="3" t="str">
        <f t="shared" si="14"/>
        <v/>
      </c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X148" s="63" t="e">
        <f t="shared" si="15"/>
        <v>#VALUE!</v>
      </c>
    </row>
    <row r="149" spans="1:50" s="1" customFormat="1" ht="14.25" x14ac:dyDescent="0.2">
      <c r="A149" s="6"/>
      <c r="B149" s="6"/>
      <c r="C149" s="6"/>
      <c r="D149" s="3"/>
      <c r="E149" s="70" t="str">
        <f>IF(ATA!E149="","",ATA!E149)</f>
        <v/>
      </c>
      <c r="F149" s="49" t="str">
        <f>IF(ATA!F149="","",ATA!F149)</f>
        <v/>
      </c>
      <c r="G149" s="9" t="str">
        <f>IF(ATA!G149="","",ATA!G149)</f>
        <v/>
      </c>
      <c r="H149" s="55" t="str">
        <f>IF(ATA!H149="","",ATA!H149)</f>
        <v/>
      </c>
      <c r="I149" s="31" t="str">
        <f>IF(AND(F148="",H148="in-sample"),"",IF(AND(Temp!fhor_indata=1,H148="out-sample",H149="out-sample"),I148,IF(AND(F149="",H148="out-sample"),"",IF(AND(Temp!optSeasCoef=0,Temp!sts_add=1),IF(H148="in-sample",IF(Q148=bigT,((pCell/bigT)*F148)+((1-(pCell/bigT))*(I148+J148)),IF(OR(F149="",COUNT($F$2:F148)&lt;=pCell),F148,((pCell/COUNT($F$2:F148))*F148)+((1-(pCell/COUNT($F$2:F148)))*(I148+J148)))),I148),IF(AND(Temp!optSeasCoef=0,Temp!sts_multp=1),IF(H148="in-sample",IF(Q148=bigT,((pCell/bigT)*F148)+((1-(pCell/bigT))*(I148*J148)),IF(OR(F149="",COUNT(F$2:$F148)&lt;=pCell),F148,((pCell/COUNT($F$2:F148))*F148)+((1-(pCell/COUNT($F$2:F148)))*(I148*J148)))),I148),IF(Temp!sts_add=1,IF(H148="in-sample",IF(Q148=bigT,((pCell/bigT)*AX148)+((1-(pCell/bigT))*(I148+J148)),IF(OR(F149="",COUNT($AX$2:AX148)&lt;=pCell),AX148,((pCell/COUNT($AX$2:AX148))*AX148)+((1-(pCell/COUNT($AX$2:AX148)))*(I148+J148)))),I148),IF(H148="in-sample",IF(Q148=bigT,((pCell/bigT)*AX148)+((1-(pCell/bigT))*(I148*J148)),IF(OR(F149="",COUNT($AX$2:AX148)&lt;=pCell),AX148,((pCell/COUNT($AX$2:AX148))*AX148)+((1-(pCell/COUNT($AX$2:AX148)))*(I148*J148)))),I148)))))))</f>
        <v/>
      </c>
      <c r="J149" s="31" t="str">
        <f>IF(AND(F148="",H148="in-sample"),"",IF(AND(Temp!fhor_indata=1,H148="out-sample",H149="out-sample"),J148,IF(AND(F149="",H148="out-sample"),"",IF(AND(Temp!optSeasCoef=0,Temp!sts_add=1),IF(H148="in-sample",IF(Q148=bigT,((qCell/bigT)*(I149-I148))+((1-(qCell/bigT))*J148),IF(OR(F149="",COUNT($F$2:F148)&lt;=qCell),IF(COUNT($F$2:F148)=1,0,F148-F147),((qCell/COUNT($F$2:F148))*(I149-I148))+((1-(qCell/COUNT($F$2:F148)))*J148))),J148),IF(AND(Temp!optSeasCoef=0,Temp!sts_multp=1),IF(H148="in-sample",IF(Q148=bigT,((qCell/bigT)*(I149/I148))+((1-(qCell/bigT))*J148),IF(qCell=0,1,IF(OR(F149="",COUNT($F$2:F148)&lt;=qCell),IF(COUNT($F$2:F148)=1,1,F148/F147),((qCell/COUNT($F$2:F148))*(I149/I148))+((1-(qCell/COUNT($F$2:F148)))*J148)))),J148),IF(Temp!sts_add=1,IF(H148="in-sample",IF(Q148=bigT,((qCell/bigT)*(I149-I148))+((1-(qCell/bigT))*J148),IF(OR(F149="",COUNT($AX$2:AX148)&lt;=qCell),IF(COUNT($AX$2:AX148)=1,0,AX148-AX147),((qCell/COUNT($AX$2:AX148))*(I149-I148))+((1-(qCell/COUNT($AX$2:AX148)))*J148))),J148),IF(H148="in-sample",IF(Q148=bigT,((qCell/bigT)*(I149/I148))+((1-(qCell/bigT))*J148),IF(qCell=0,1,IF(OR(F149="",COUNT($AX$2:AX148)&lt;=qCell),IF(COUNT($AX$2:AX148)=1,1,AX148/AX147),((qCell/COUNT($AX$2:AX148))*(I149/I148))+((1-(qCell/COUNT($AX$2:AX148)))*J148)))),J148)))))))</f>
        <v/>
      </c>
      <c r="K149" s="31" t="str">
        <f>IF(H149="","",IF(AND(Temp!optSeasCoef=0,Temp!sts_add=1),IF(H149="out-sample",I149+(Q149*J149),I149+J149),IF(AND(Temp!optSeasCoef=0,Temp!sts_multp=1),IF(H149="out-sample",I149*(J149^Q149),I149*J149),IF(Temp!sts_add=1,IF(H149="out-sample",(I149+(Q149*J149))*G149,(I149+J149)*G149),IF(H149="out-sample",I149*(J149^Q149)*G149,I149*J149*G149)))))</f>
        <v/>
      </c>
      <c r="L149" s="32" t="str">
        <f t="shared" si="16"/>
        <v/>
      </c>
      <c r="M149" s="32" t="str">
        <f t="shared" si="17"/>
        <v/>
      </c>
      <c r="N149" s="32" t="str">
        <f t="shared" si="18"/>
        <v/>
      </c>
      <c r="O149" s="32" t="str">
        <f t="shared" si="19"/>
        <v/>
      </c>
      <c r="P149" s="32" t="str">
        <f t="shared" si="20"/>
        <v/>
      </c>
      <c r="Q149" s="3" t="str">
        <f>IF(AND(Temp!fhor_indata=1,F149="",H148="in-sample"),1,IF(AND(Temp!fhor_indata=1,H148="out-sample",Q148&lt;ATA!XfHor),Q148+1,IF(F149="","",IF(AND(H149="out-sample",H148="in-sample"),1,IF(AND(H149="out-sample",H148="out-sample"),Q148+1,IF(ISNUMBER(Q148),Q148+1,1))))))</f>
        <v/>
      </c>
      <c r="R149" s="3" t="str">
        <f t="shared" si="14"/>
        <v/>
      </c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X149" s="63" t="e">
        <f t="shared" si="15"/>
        <v>#VALUE!</v>
      </c>
    </row>
    <row r="150" spans="1:50" s="1" customFormat="1" ht="14.25" x14ac:dyDescent="0.2">
      <c r="A150" s="6"/>
      <c r="B150" s="6"/>
      <c r="C150" s="6"/>
      <c r="D150" s="3"/>
      <c r="E150" s="70" t="str">
        <f>IF(ATA!E150="","",ATA!E150)</f>
        <v/>
      </c>
      <c r="F150" s="49" t="str">
        <f>IF(ATA!F150="","",ATA!F150)</f>
        <v/>
      </c>
      <c r="G150" s="9" t="str">
        <f>IF(ATA!G150="","",ATA!G150)</f>
        <v/>
      </c>
      <c r="H150" s="55" t="str">
        <f>IF(ATA!H150="","",ATA!H150)</f>
        <v/>
      </c>
      <c r="I150" s="31" t="str">
        <f>IF(AND(F149="",H149="in-sample"),"",IF(AND(Temp!fhor_indata=1,H149="out-sample",H150="out-sample"),I149,IF(AND(F150="",H149="out-sample"),"",IF(AND(Temp!optSeasCoef=0,Temp!sts_add=1),IF(H149="in-sample",IF(Q149=bigT,((pCell/bigT)*F149)+((1-(pCell/bigT))*(I149+J149)),IF(OR(F150="",COUNT($F$2:F149)&lt;=pCell),F149,((pCell/COUNT($F$2:F149))*F149)+((1-(pCell/COUNT($F$2:F149)))*(I149+J149)))),I149),IF(AND(Temp!optSeasCoef=0,Temp!sts_multp=1),IF(H149="in-sample",IF(Q149=bigT,((pCell/bigT)*F149)+((1-(pCell/bigT))*(I149*J149)),IF(OR(F150="",COUNT(F$2:$F149)&lt;=pCell),F149,((pCell/COUNT($F$2:F149))*F149)+((1-(pCell/COUNT($F$2:F149)))*(I149*J149)))),I149),IF(Temp!sts_add=1,IF(H149="in-sample",IF(Q149=bigT,((pCell/bigT)*AX149)+((1-(pCell/bigT))*(I149+J149)),IF(OR(F150="",COUNT($AX$2:AX149)&lt;=pCell),AX149,((pCell/COUNT($AX$2:AX149))*AX149)+((1-(pCell/COUNT($AX$2:AX149)))*(I149+J149)))),I149),IF(H149="in-sample",IF(Q149=bigT,((pCell/bigT)*AX149)+((1-(pCell/bigT))*(I149*J149)),IF(OR(F150="",COUNT($AX$2:AX149)&lt;=pCell),AX149,((pCell/COUNT($AX$2:AX149))*AX149)+((1-(pCell/COUNT($AX$2:AX149)))*(I149*J149)))),I149)))))))</f>
        <v/>
      </c>
      <c r="J150" s="31" t="str">
        <f>IF(AND(F149="",H149="in-sample"),"",IF(AND(Temp!fhor_indata=1,H149="out-sample",H150="out-sample"),J149,IF(AND(F150="",H149="out-sample"),"",IF(AND(Temp!optSeasCoef=0,Temp!sts_add=1),IF(H149="in-sample",IF(Q149=bigT,((qCell/bigT)*(I150-I149))+((1-(qCell/bigT))*J149),IF(OR(F150="",COUNT($F$2:F149)&lt;=qCell),IF(COUNT($F$2:F149)=1,0,F149-F148),((qCell/COUNT($F$2:F149))*(I150-I149))+((1-(qCell/COUNT($F$2:F149)))*J149))),J149),IF(AND(Temp!optSeasCoef=0,Temp!sts_multp=1),IF(H149="in-sample",IF(Q149=bigT,((qCell/bigT)*(I150/I149))+((1-(qCell/bigT))*J149),IF(qCell=0,1,IF(OR(F150="",COUNT($F$2:F149)&lt;=qCell),IF(COUNT($F$2:F149)=1,1,F149/F148),((qCell/COUNT($F$2:F149))*(I150/I149))+((1-(qCell/COUNT($F$2:F149)))*J149)))),J149),IF(Temp!sts_add=1,IF(H149="in-sample",IF(Q149=bigT,((qCell/bigT)*(I150-I149))+((1-(qCell/bigT))*J149),IF(OR(F150="",COUNT($AX$2:AX149)&lt;=qCell),IF(COUNT($AX$2:AX149)=1,0,AX149-AX148),((qCell/COUNT($AX$2:AX149))*(I150-I149))+((1-(qCell/COUNT($AX$2:AX149)))*J149))),J149),IF(H149="in-sample",IF(Q149=bigT,((qCell/bigT)*(I150/I149))+((1-(qCell/bigT))*J149),IF(qCell=0,1,IF(OR(F150="",COUNT($AX$2:AX149)&lt;=qCell),IF(COUNT($AX$2:AX149)=1,1,AX149/AX148),((qCell/COUNT($AX$2:AX149))*(I150/I149))+((1-(qCell/COUNT($AX$2:AX149)))*J149)))),J149)))))))</f>
        <v/>
      </c>
      <c r="K150" s="31" t="str">
        <f>IF(H150="","",IF(AND(Temp!optSeasCoef=0,Temp!sts_add=1),IF(H150="out-sample",I150+(Q150*J150),I150+J150),IF(AND(Temp!optSeasCoef=0,Temp!sts_multp=1),IF(H150="out-sample",I150*(J150^Q150),I150*J150),IF(Temp!sts_add=1,IF(H150="out-sample",(I150+(Q150*J150))*G150,(I150+J150)*G150),IF(H150="out-sample",I150*(J150^Q150)*G150,I150*J150*G150)))))</f>
        <v/>
      </c>
      <c r="L150" s="32" t="str">
        <f t="shared" si="16"/>
        <v/>
      </c>
      <c r="M150" s="32" t="str">
        <f t="shared" si="17"/>
        <v/>
      </c>
      <c r="N150" s="32" t="str">
        <f t="shared" si="18"/>
        <v/>
      </c>
      <c r="O150" s="32" t="str">
        <f t="shared" si="19"/>
        <v/>
      </c>
      <c r="P150" s="32" t="str">
        <f t="shared" si="20"/>
        <v/>
      </c>
      <c r="Q150" s="3" t="str">
        <f>IF(AND(Temp!fhor_indata=1,F150="",H149="in-sample"),1,IF(AND(Temp!fhor_indata=1,H149="out-sample",Q149&lt;ATA!XfHor),Q149+1,IF(F150="","",IF(AND(H150="out-sample",H149="in-sample"),1,IF(AND(H150="out-sample",H149="out-sample"),Q149+1,IF(ISNUMBER(Q149),Q149+1,1))))))</f>
        <v/>
      </c>
      <c r="R150" s="3" t="str">
        <f t="shared" si="14"/>
        <v/>
      </c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X150" s="63" t="e">
        <f t="shared" si="15"/>
        <v>#VALUE!</v>
      </c>
    </row>
    <row r="151" spans="1:50" s="1" customFormat="1" ht="14.25" x14ac:dyDescent="0.2">
      <c r="A151" s="6"/>
      <c r="B151" s="6"/>
      <c r="C151" s="6"/>
      <c r="D151" s="3"/>
      <c r="E151" s="70" t="str">
        <f>IF(ATA!E151="","",ATA!E151)</f>
        <v/>
      </c>
      <c r="F151" s="49" t="str">
        <f>IF(ATA!F151="","",ATA!F151)</f>
        <v/>
      </c>
      <c r="G151" s="9" t="str">
        <f>IF(ATA!G151="","",ATA!G151)</f>
        <v/>
      </c>
      <c r="H151" s="55" t="str">
        <f>IF(ATA!H151="","",ATA!H151)</f>
        <v/>
      </c>
      <c r="I151" s="31" t="str">
        <f>IF(AND(F150="",H150="in-sample"),"",IF(AND(Temp!fhor_indata=1,H150="out-sample",H151="out-sample"),I150,IF(AND(F151="",H150="out-sample"),"",IF(AND(Temp!optSeasCoef=0,Temp!sts_add=1),IF(H150="in-sample",IF(Q150=bigT,((pCell/bigT)*F150)+((1-(pCell/bigT))*(I150+J150)),IF(OR(F151="",COUNT($F$2:F150)&lt;=pCell),F150,((pCell/COUNT($F$2:F150))*F150)+((1-(pCell/COUNT($F$2:F150)))*(I150+J150)))),I150),IF(AND(Temp!optSeasCoef=0,Temp!sts_multp=1),IF(H150="in-sample",IF(Q150=bigT,((pCell/bigT)*F150)+((1-(pCell/bigT))*(I150*J150)),IF(OR(F151="",COUNT(F$2:$F150)&lt;=pCell),F150,((pCell/COUNT($F$2:F150))*F150)+((1-(pCell/COUNT($F$2:F150)))*(I150*J150)))),I150),IF(Temp!sts_add=1,IF(H150="in-sample",IF(Q150=bigT,((pCell/bigT)*AX150)+((1-(pCell/bigT))*(I150+J150)),IF(OR(F151="",COUNT($AX$2:AX150)&lt;=pCell),AX150,((pCell/COUNT($AX$2:AX150))*AX150)+((1-(pCell/COUNT($AX$2:AX150)))*(I150+J150)))),I150),IF(H150="in-sample",IF(Q150=bigT,((pCell/bigT)*AX150)+((1-(pCell/bigT))*(I150*J150)),IF(OR(F151="",COUNT($AX$2:AX150)&lt;=pCell),AX150,((pCell/COUNT($AX$2:AX150))*AX150)+((1-(pCell/COUNT($AX$2:AX150)))*(I150*J150)))),I150)))))))</f>
        <v/>
      </c>
      <c r="J151" s="31" t="str">
        <f>IF(AND(F150="",H150="in-sample"),"",IF(AND(Temp!fhor_indata=1,H150="out-sample",H151="out-sample"),J150,IF(AND(F151="",H150="out-sample"),"",IF(AND(Temp!optSeasCoef=0,Temp!sts_add=1),IF(H150="in-sample",IF(Q150=bigT,((qCell/bigT)*(I151-I150))+((1-(qCell/bigT))*J150),IF(OR(F151="",COUNT($F$2:F150)&lt;=qCell),IF(COUNT($F$2:F150)=1,0,F150-F149),((qCell/COUNT($F$2:F150))*(I151-I150))+((1-(qCell/COUNT($F$2:F150)))*J150))),J150),IF(AND(Temp!optSeasCoef=0,Temp!sts_multp=1),IF(H150="in-sample",IF(Q150=bigT,((qCell/bigT)*(I151/I150))+((1-(qCell/bigT))*J150),IF(qCell=0,1,IF(OR(F151="",COUNT($F$2:F150)&lt;=qCell),IF(COUNT($F$2:F150)=1,1,F150/F149),((qCell/COUNT($F$2:F150))*(I151/I150))+((1-(qCell/COUNT($F$2:F150)))*J150)))),J150),IF(Temp!sts_add=1,IF(H150="in-sample",IF(Q150=bigT,((qCell/bigT)*(I151-I150))+((1-(qCell/bigT))*J150),IF(OR(F151="",COUNT($AX$2:AX150)&lt;=qCell),IF(COUNT($AX$2:AX150)=1,0,AX150-AX149),((qCell/COUNT($AX$2:AX150))*(I151-I150))+((1-(qCell/COUNT($AX$2:AX150)))*J150))),J150),IF(H150="in-sample",IF(Q150=bigT,((qCell/bigT)*(I151/I150))+((1-(qCell/bigT))*J150),IF(qCell=0,1,IF(OR(F151="",COUNT($AX$2:AX150)&lt;=qCell),IF(COUNT($AX$2:AX150)=1,1,AX150/AX149),((qCell/COUNT($AX$2:AX150))*(I151/I150))+((1-(qCell/COUNT($AX$2:AX150)))*J150)))),J150)))))))</f>
        <v/>
      </c>
      <c r="K151" s="31" t="str">
        <f>IF(H151="","",IF(AND(Temp!optSeasCoef=0,Temp!sts_add=1),IF(H151="out-sample",I151+(Q151*J151),I151+J151),IF(AND(Temp!optSeasCoef=0,Temp!sts_multp=1),IF(H151="out-sample",I151*(J151^Q151),I151*J151),IF(Temp!sts_add=1,IF(H151="out-sample",(I151+(Q151*J151))*G151,(I151+J151)*G151),IF(H151="out-sample",I151*(J151^Q151)*G151,I151*J151*G151)))))</f>
        <v/>
      </c>
      <c r="L151" s="32" t="str">
        <f t="shared" si="16"/>
        <v/>
      </c>
      <c r="M151" s="32" t="str">
        <f t="shared" si="17"/>
        <v/>
      </c>
      <c r="N151" s="32" t="str">
        <f t="shared" si="18"/>
        <v/>
      </c>
      <c r="O151" s="32" t="str">
        <f t="shared" si="19"/>
        <v/>
      </c>
      <c r="P151" s="32" t="str">
        <f t="shared" si="20"/>
        <v/>
      </c>
      <c r="Q151" s="3" t="str">
        <f>IF(AND(Temp!fhor_indata=1,F151="",H150="in-sample"),1,IF(AND(Temp!fhor_indata=1,H150="out-sample",Q150&lt;ATA!XfHor),Q150+1,IF(F151="","",IF(AND(H151="out-sample",H150="in-sample"),1,IF(AND(H151="out-sample",H150="out-sample"),Q150+1,IF(ISNUMBER(Q150),Q150+1,1))))))</f>
        <v/>
      </c>
      <c r="R151" s="3" t="str">
        <f t="shared" si="14"/>
        <v/>
      </c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X151" s="63" t="e">
        <f t="shared" si="15"/>
        <v>#VALUE!</v>
      </c>
    </row>
    <row r="152" spans="1:50" s="1" customFormat="1" ht="14.25" x14ac:dyDescent="0.2">
      <c r="A152" s="6"/>
      <c r="B152" s="6"/>
      <c r="C152" s="6"/>
      <c r="D152" s="3"/>
      <c r="E152" s="70" t="str">
        <f>IF(ATA!E152="","",ATA!E152)</f>
        <v/>
      </c>
      <c r="F152" s="49" t="str">
        <f>IF(ATA!F152="","",ATA!F152)</f>
        <v/>
      </c>
      <c r="G152" s="9" t="str">
        <f>IF(ATA!G152="","",ATA!G152)</f>
        <v/>
      </c>
      <c r="H152" s="55" t="str">
        <f>IF(ATA!H152="","",ATA!H152)</f>
        <v/>
      </c>
      <c r="I152" s="31" t="str">
        <f>IF(AND(F151="",H151="in-sample"),"",IF(AND(Temp!fhor_indata=1,H151="out-sample",H152="out-sample"),I151,IF(AND(F152="",H151="out-sample"),"",IF(AND(Temp!optSeasCoef=0,Temp!sts_add=1),IF(H151="in-sample",IF(Q151=bigT,((pCell/bigT)*F151)+((1-(pCell/bigT))*(I151+J151)),IF(OR(F152="",COUNT($F$2:F151)&lt;=pCell),F151,((pCell/COUNT($F$2:F151))*F151)+((1-(pCell/COUNT($F$2:F151)))*(I151+J151)))),I151),IF(AND(Temp!optSeasCoef=0,Temp!sts_multp=1),IF(H151="in-sample",IF(Q151=bigT,((pCell/bigT)*F151)+((1-(pCell/bigT))*(I151*J151)),IF(OR(F152="",COUNT(F$2:$F151)&lt;=pCell),F151,((pCell/COUNT($F$2:F151))*F151)+((1-(pCell/COUNT($F$2:F151)))*(I151*J151)))),I151),IF(Temp!sts_add=1,IF(H151="in-sample",IF(Q151=bigT,((pCell/bigT)*AX151)+((1-(pCell/bigT))*(I151+J151)),IF(OR(F152="",COUNT($AX$2:AX151)&lt;=pCell),AX151,((pCell/COUNT($AX$2:AX151))*AX151)+((1-(pCell/COUNT($AX$2:AX151)))*(I151+J151)))),I151),IF(H151="in-sample",IF(Q151=bigT,((pCell/bigT)*AX151)+((1-(pCell/bigT))*(I151*J151)),IF(OR(F152="",COUNT($AX$2:AX151)&lt;=pCell),AX151,((pCell/COUNT($AX$2:AX151))*AX151)+((1-(pCell/COUNT($AX$2:AX151)))*(I151*J151)))),I151)))))))</f>
        <v/>
      </c>
      <c r="J152" s="31" t="str">
        <f>IF(AND(F151="",H151="in-sample"),"",IF(AND(Temp!fhor_indata=1,H151="out-sample",H152="out-sample"),J151,IF(AND(F152="",H151="out-sample"),"",IF(AND(Temp!optSeasCoef=0,Temp!sts_add=1),IF(H151="in-sample",IF(Q151=bigT,((qCell/bigT)*(I152-I151))+((1-(qCell/bigT))*J151),IF(OR(F152="",COUNT($F$2:F151)&lt;=qCell),IF(COUNT($F$2:F151)=1,0,F151-F150),((qCell/COUNT($F$2:F151))*(I152-I151))+((1-(qCell/COUNT($F$2:F151)))*J151))),J151),IF(AND(Temp!optSeasCoef=0,Temp!sts_multp=1),IF(H151="in-sample",IF(Q151=bigT,((qCell/bigT)*(I152/I151))+((1-(qCell/bigT))*J151),IF(qCell=0,1,IF(OR(F152="",COUNT($F$2:F151)&lt;=qCell),IF(COUNT($F$2:F151)=1,1,F151/F150),((qCell/COUNT($F$2:F151))*(I152/I151))+((1-(qCell/COUNT($F$2:F151)))*J151)))),J151),IF(Temp!sts_add=1,IF(H151="in-sample",IF(Q151=bigT,((qCell/bigT)*(I152-I151))+((1-(qCell/bigT))*J151),IF(OR(F152="",COUNT($AX$2:AX151)&lt;=qCell),IF(COUNT($AX$2:AX151)=1,0,AX151-AX150),((qCell/COUNT($AX$2:AX151))*(I152-I151))+((1-(qCell/COUNT($AX$2:AX151)))*J151))),J151),IF(H151="in-sample",IF(Q151=bigT,((qCell/bigT)*(I152/I151))+((1-(qCell/bigT))*J151),IF(qCell=0,1,IF(OR(F152="",COUNT($AX$2:AX151)&lt;=qCell),IF(COUNT($AX$2:AX151)=1,1,AX151/AX150),((qCell/COUNT($AX$2:AX151))*(I152/I151))+((1-(qCell/COUNT($AX$2:AX151)))*J151)))),J151)))))))</f>
        <v/>
      </c>
      <c r="K152" s="31" t="str">
        <f>IF(H152="","",IF(AND(Temp!optSeasCoef=0,Temp!sts_add=1),IF(H152="out-sample",I152+(Q152*J152),I152+J152),IF(AND(Temp!optSeasCoef=0,Temp!sts_multp=1),IF(H152="out-sample",I152*(J152^Q152),I152*J152),IF(Temp!sts_add=1,IF(H152="out-sample",(I152+(Q152*J152))*G152,(I152+J152)*G152),IF(H152="out-sample",I152*(J152^Q152)*G152,I152*J152*G152)))))</f>
        <v/>
      </c>
      <c r="L152" s="32" t="str">
        <f t="shared" si="16"/>
        <v/>
      </c>
      <c r="M152" s="32" t="str">
        <f t="shared" si="17"/>
        <v/>
      </c>
      <c r="N152" s="32" t="str">
        <f t="shared" si="18"/>
        <v/>
      </c>
      <c r="O152" s="32" t="str">
        <f t="shared" si="19"/>
        <v/>
      </c>
      <c r="P152" s="32" t="str">
        <f t="shared" si="20"/>
        <v/>
      </c>
      <c r="Q152" s="3" t="str">
        <f>IF(AND(Temp!fhor_indata=1,F152="",H151="in-sample"),1,IF(AND(Temp!fhor_indata=1,H151="out-sample",Q151&lt;ATA!XfHor),Q151+1,IF(F152="","",IF(AND(H152="out-sample",H151="in-sample"),1,IF(AND(H152="out-sample",H151="out-sample"),Q151+1,IF(ISNUMBER(Q151),Q151+1,1))))))</f>
        <v/>
      </c>
      <c r="R152" s="3" t="str">
        <f t="shared" si="14"/>
        <v/>
      </c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X152" s="63" t="e">
        <f t="shared" si="15"/>
        <v>#VALUE!</v>
      </c>
    </row>
    <row r="153" spans="1:50" s="1" customFormat="1" ht="14.25" x14ac:dyDescent="0.2">
      <c r="A153" s="6"/>
      <c r="B153" s="6"/>
      <c r="C153" s="6"/>
      <c r="D153" s="3"/>
      <c r="E153" s="70" t="str">
        <f>IF(ATA!E153="","",ATA!E153)</f>
        <v/>
      </c>
      <c r="F153" s="49" t="str">
        <f>IF(ATA!F153="","",ATA!F153)</f>
        <v/>
      </c>
      <c r="G153" s="9" t="str">
        <f>IF(ATA!G153="","",ATA!G153)</f>
        <v/>
      </c>
      <c r="H153" s="55" t="str">
        <f>IF(ATA!H153="","",ATA!H153)</f>
        <v/>
      </c>
      <c r="I153" s="31" t="str">
        <f>IF(AND(F152="",H152="in-sample"),"",IF(AND(Temp!fhor_indata=1,H152="out-sample",H153="out-sample"),I152,IF(AND(F153="",H152="out-sample"),"",IF(AND(Temp!optSeasCoef=0,Temp!sts_add=1),IF(H152="in-sample",IF(Q152=bigT,((pCell/bigT)*F152)+((1-(pCell/bigT))*(I152+J152)),IF(OR(F153="",COUNT($F$2:F152)&lt;=pCell),F152,((pCell/COUNT($F$2:F152))*F152)+((1-(pCell/COUNT($F$2:F152)))*(I152+J152)))),I152),IF(AND(Temp!optSeasCoef=0,Temp!sts_multp=1),IF(H152="in-sample",IF(Q152=bigT,((pCell/bigT)*F152)+((1-(pCell/bigT))*(I152*J152)),IF(OR(F153="",COUNT(F$2:$F152)&lt;=pCell),F152,((pCell/COUNT($F$2:F152))*F152)+((1-(pCell/COUNT($F$2:F152)))*(I152*J152)))),I152),IF(Temp!sts_add=1,IF(H152="in-sample",IF(Q152=bigT,((pCell/bigT)*AX152)+((1-(pCell/bigT))*(I152+J152)),IF(OR(F153="",COUNT($AX$2:AX152)&lt;=pCell),AX152,((pCell/COUNT($AX$2:AX152))*AX152)+((1-(pCell/COUNT($AX$2:AX152)))*(I152+J152)))),I152),IF(H152="in-sample",IF(Q152=bigT,((pCell/bigT)*AX152)+((1-(pCell/bigT))*(I152*J152)),IF(OR(F153="",COUNT($AX$2:AX152)&lt;=pCell),AX152,((pCell/COUNT($AX$2:AX152))*AX152)+((1-(pCell/COUNT($AX$2:AX152)))*(I152*J152)))),I152)))))))</f>
        <v/>
      </c>
      <c r="J153" s="31" t="str">
        <f>IF(AND(F152="",H152="in-sample"),"",IF(AND(Temp!fhor_indata=1,H152="out-sample",H153="out-sample"),J152,IF(AND(F153="",H152="out-sample"),"",IF(AND(Temp!optSeasCoef=0,Temp!sts_add=1),IF(H152="in-sample",IF(Q152=bigT,((qCell/bigT)*(I153-I152))+((1-(qCell/bigT))*J152),IF(OR(F153="",COUNT($F$2:F152)&lt;=qCell),IF(COUNT($F$2:F152)=1,0,F152-F151),((qCell/COUNT($F$2:F152))*(I153-I152))+((1-(qCell/COUNT($F$2:F152)))*J152))),J152),IF(AND(Temp!optSeasCoef=0,Temp!sts_multp=1),IF(H152="in-sample",IF(Q152=bigT,((qCell/bigT)*(I153/I152))+((1-(qCell/bigT))*J152),IF(qCell=0,1,IF(OR(F153="",COUNT($F$2:F152)&lt;=qCell),IF(COUNT($F$2:F152)=1,1,F152/F151),((qCell/COUNT($F$2:F152))*(I153/I152))+((1-(qCell/COUNT($F$2:F152)))*J152)))),J152),IF(Temp!sts_add=1,IF(H152="in-sample",IF(Q152=bigT,((qCell/bigT)*(I153-I152))+((1-(qCell/bigT))*J152),IF(OR(F153="",COUNT($AX$2:AX152)&lt;=qCell),IF(COUNT($AX$2:AX152)=1,0,AX152-AX151),((qCell/COUNT($AX$2:AX152))*(I153-I152))+((1-(qCell/COUNT($AX$2:AX152)))*J152))),J152),IF(H152="in-sample",IF(Q152=bigT,((qCell/bigT)*(I153/I152))+((1-(qCell/bigT))*J152),IF(qCell=0,1,IF(OR(F153="",COUNT($AX$2:AX152)&lt;=qCell),IF(COUNT($AX$2:AX152)=1,1,AX152/AX151),((qCell/COUNT($AX$2:AX152))*(I153/I152))+((1-(qCell/COUNT($AX$2:AX152)))*J152)))),J152)))))))</f>
        <v/>
      </c>
      <c r="K153" s="31" t="str">
        <f>IF(H153="","",IF(AND(Temp!optSeasCoef=0,Temp!sts_add=1),IF(H153="out-sample",I153+(Q153*J153),I153+J153),IF(AND(Temp!optSeasCoef=0,Temp!sts_multp=1),IF(H153="out-sample",I153*(J153^Q153),I153*J153),IF(Temp!sts_add=1,IF(H153="out-sample",(I153+(Q153*J153))*G153,(I153+J153)*G153),IF(H153="out-sample",I153*(J153^Q153)*G153,I153*J153*G153)))))</f>
        <v/>
      </c>
      <c r="L153" s="32" t="str">
        <f t="shared" si="16"/>
        <v/>
      </c>
      <c r="M153" s="32" t="str">
        <f t="shared" si="17"/>
        <v/>
      </c>
      <c r="N153" s="32" t="str">
        <f t="shared" si="18"/>
        <v/>
      </c>
      <c r="O153" s="32" t="str">
        <f t="shared" si="19"/>
        <v/>
      </c>
      <c r="P153" s="32" t="str">
        <f t="shared" si="20"/>
        <v/>
      </c>
      <c r="Q153" s="3" t="str">
        <f>IF(AND(Temp!fhor_indata=1,F153="",H152="in-sample"),1,IF(AND(Temp!fhor_indata=1,H152="out-sample",Q152&lt;ATA!XfHor),Q152+1,IF(F153="","",IF(AND(H153="out-sample",H152="in-sample"),1,IF(AND(H153="out-sample",H152="out-sample"),Q152+1,IF(ISNUMBER(Q152),Q152+1,1))))))</f>
        <v/>
      </c>
      <c r="R153" s="3" t="str">
        <f t="shared" si="14"/>
        <v/>
      </c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X153" s="63" t="e">
        <f t="shared" si="15"/>
        <v>#VALUE!</v>
      </c>
    </row>
    <row r="154" spans="1:50" s="1" customFormat="1" ht="14.25" x14ac:dyDescent="0.2">
      <c r="A154" s="6"/>
      <c r="B154" s="6"/>
      <c r="C154" s="6"/>
      <c r="D154" s="3"/>
      <c r="E154" s="70" t="str">
        <f>IF(ATA!E154="","",ATA!E154)</f>
        <v/>
      </c>
      <c r="F154" s="49" t="str">
        <f>IF(ATA!F154="","",ATA!F154)</f>
        <v/>
      </c>
      <c r="G154" s="9" t="str">
        <f>IF(ATA!G154="","",ATA!G154)</f>
        <v/>
      </c>
      <c r="H154" s="55" t="str">
        <f>IF(ATA!H154="","",ATA!H154)</f>
        <v/>
      </c>
      <c r="I154" s="31" t="str">
        <f>IF(AND(F153="",H153="in-sample"),"",IF(AND(Temp!fhor_indata=1,H153="out-sample",H154="out-sample"),I153,IF(AND(F154="",H153="out-sample"),"",IF(AND(Temp!optSeasCoef=0,Temp!sts_add=1),IF(H153="in-sample",IF(Q153=bigT,((pCell/bigT)*F153)+((1-(pCell/bigT))*(I153+J153)),IF(OR(F154="",COUNT($F$2:F153)&lt;=pCell),F153,((pCell/COUNT($F$2:F153))*F153)+((1-(pCell/COUNT($F$2:F153)))*(I153+J153)))),I153),IF(AND(Temp!optSeasCoef=0,Temp!sts_multp=1),IF(H153="in-sample",IF(Q153=bigT,((pCell/bigT)*F153)+((1-(pCell/bigT))*(I153*J153)),IF(OR(F154="",COUNT(F$2:$F153)&lt;=pCell),F153,((pCell/COUNT($F$2:F153))*F153)+((1-(pCell/COUNT($F$2:F153)))*(I153*J153)))),I153),IF(Temp!sts_add=1,IF(H153="in-sample",IF(Q153=bigT,((pCell/bigT)*AX153)+((1-(pCell/bigT))*(I153+J153)),IF(OR(F154="",COUNT($AX$2:AX153)&lt;=pCell),AX153,((pCell/COUNT($AX$2:AX153))*AX153)+((1-(pCell/COUNT($AX$2:AX153)))*(I153+J153)))),I153),IF(H153="in-sample",IF(Q153=bigT,((pCell/bigT)*AX153)+((1-(pCell/bigT))*(I153*J153)),IF(OR(F154="",COUNT($AX$2:AX153)&lt;=pCell),AX153,((pCell/COUNT($AX$2:AX153))*AX153)+((1-(pCell/COUNT($AX$2:AX153)))*(I153*J153)))),I153)))))))</f>
        <v/>
      </c>
      <c r="J154" s="31" t="str">
        <f>IF(AND(F153="",H153="in-sample"),"",IF(AND(Temp!fhor_indata=1,H153="out-sample",H154="out-sample"),J153,IF(AND(F154="",H153="out-sample"),"",IF(AND(Temp!optSeasCoef=0,Temp!sts_add=1),IF(H153="in-sample",IF(Q153=bigT,((qCell/bigT)*(I154-I153))+((1-(qCell/bigT))*J153),IF(OR(F154="",COUNT($F$2:F153)&lt;=qCell),IF(COUNT($F$2:F153)=1,0,F153-F152),((qCell/COUNT($F$2:F153))*(I154-I153))+((1-(qCell/COUNT($F$2:F153)))*J153))),J153),IF(AND(Temp!optSeasCoef=0,Temp!sts_multp=1),IF(H153="in-sample",IF(Q153=bigT,((qCell/bigT)*(I154/I153))+((1-(qCell/bigT))*J153),IF(qCell=0,1,IF(OR(F154="",COUNT($F$2:F153)&lt;=qCell),IF(COUNT($F$2:F153)=1,1,F153/F152),((qCell/COUNT($F$2:F153))*(I154/I153))+((1-(qCell/COUNT($F$2:F153)))*J153)))),J153),IF(Temp!sts_add=1,IF(H153="in-sample",IF(Q153=bigT,((qCell/bigT)*(I154-I153))+((1-(qCell/bigT))*J153),IF(OR(F154="",COUNT($AX$2:AX153)&lt;=qCell),IF(COUNT($AX$2:AX153)=1,0,AX153-AX152),((qCell/COUNT($AX$2:AX153))*(I154-I153))+((1-(qCell/COUNT($AX$2:AX153)))*J153))),J153),IF(H153="in-sample",IF(Q153=bigT,((qCell/bigT)*(I154/I153))+((1-(qCell/bigT))*J153),IF(qCell=0,1,IF(OR(F154="",COUNT($AX$2:AX153)&lt;=qCell),IF(COUNT($AX$2:AX153)=1,1,AX153/AX152),((qCell/COUNT($AX$2:AX153))*(I154/I153))+((1-(qCell/COUNT($AX$2:AX153)))*J153)))),J153)))))))</f>
        <v/>
      </c>
      <c r="K154" s="31" t="str">
        <f>IF(H154="","",IF(AND(Temp!optSeasCoef=0,Temp!sts_add=1),IF(H154="out-sample",I154+(Q154*J154),I154+J154),IF(AND(Temp!optSeasCoef=0,Temp!sts_multp=1),IF(H154="out-sample",I154*(J154^Q154),I154*J154),IF(Temp!sts_add=1,IF(H154="out-sample",(I154+(Q154*J154))*G154,(I154+J154)*G154),IF(H154="out-sample",I154*(J154^Q154)*G154,I154*J154*G154)))))</f>
        <v/>
      </c>
      <c r="L154" s="32" t="str">
        <f t="shared" si="16"/>
        <v/>
      </c>
      <c r="M154" s="32" t="str">
        <f t="shared" si="17"/>
        <v/>
      </c>
      <c r="N154" s="32" t="str">
        <f t="shared" si="18"/>
        <v/>
      </c>
      <c r="O154" s="32" t="str">
        <f t="shared" si="19"/>
        <v/>
      </c>
      <c r="P154" s="32" t="str">
        <f t="shared" si="20"/>
        <v/>
      </c>
      <c r="Q154" s="3" t="str">
        <f>IF(AND(Temp!fhor_indata=1,F154="",H153="in-sample"),1,IF(AND(Temp!fhor_indata=1,H153="out-sample",Q153&lt;ATA!XfHor),Q153+1,IF(F154="","",IF(AND(H154="out-sample",H153="in-sample"),1,IF(AND(H154="out-sample",H153="out-sample"),Q153+1,IF(ISNUMBER(Q153),Q153+1,1))))))</f>
        <v/>
      </c>
      <c r="R154" s="3" t="str">
        <f t="shared" si="14"/>
        <v/>
      </c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X154" s="63" t="e">
        <f t="shared" si="15"/>
        <v>#VALUE!</v>
      </c>
    </row>
    <row r="155" spans="1:50" s="1" customFormat="1" ht="14.25" x14ac:dyDescent="0.2">
      <c r="A155" s="6"/>
      <c r="B155" s="6"/>
      <c r="C155" s="6"/>
      <c r="D155" s="3"/>
      <c r="E155" s="70" t="str">
        <f>IF(ATA!E155="","",ATA!E155)</f>
        <v/>
      </c>
      <c r="F155" s="49" t="str">
        <f>IF(ATA!F155="","",ATA!F155)</f>
        <v/>
      </c>
      <c r="G155" s="9" t="str">
        <f>IF(ATA!G155="","",ATA!G155)</f>
        <v/>
      </c>
      <c r="H155" s="55" t="str">
        <f>IF(ATA!H155="","",ATA!H155)</f>
        <v/>
      </c>
      <c r="I155" s="31" t="str">
        <f>IF(AND(F154="",H154="in-sample"),"",IF(AND(Temp!fhor_indata=1,H154="out-sample",H155="out-sample"),I154,IF(AND(F155="",H154="out-sample"),"",IF(AND(Temp!optSeasCoef=0,Temp!sts_add=1),IF(H154="in-sample",IF(Q154=bigT,((pCell/bigT)*F154)+((1-(pCell/bigT))*(I154+J154)),IF(OR(F155="",COUNT($F$2:F154)&lt;=pCell),F154,((pCell/COUNT($F$2:F154))*F154)+((1-(pCell/COUNT($F$2:F154)))*(I154+J154)))),I154),IF(AND(Temp!optSeasCoef=0,Temp!sts_multp=1),IF(H154="in-sample",IF(Q154=bigT,((pCell/bigT)*F154)+((1-(pCell/bigT))*(I154*J154)),IF(OR(F155="",COUNT(F$2:$F154)&lt;=pCell),F154,((pCell/COUNT($F$2:F154))*F154)+((1-(pCell/COUNT($F$2:F154)))*(I154*J154)))),I154),IF(Temp!sts_add=1,IF(H154="in-sample",IF(Q154=bigT,((pCell/bigT)*AX154)+((1-(pCell/bigT))*(I154+J154)),IF(OR(F155="",COUNT($AX$2:AX154)&lt;=pCell),AX154,((pCell/COUNT($AX$2:AX154))*AX154)+((1-(pCell/COUNT($AX$2:AX154)))*(I154+J154)))),I154),IF(H154="in-sample",IF(Q154=bigT,((pCell/bigT)*AX154)+((1-(pCell/bigT))*(I154*J154)),IF(OR(F155="",COUNT($AX$2:AX154)&lt;=pCell),AX154,((pCell/COUNT($AX$2:AX154))*AX154)+((1-(pCell/COUNT($AX$2:AX154)))*(I154*J154)))),I154)))))))</f>
        <v/>
      </c>
      <c r="J155" s="31" t="str">
        <f>IF(AND(F154="",H154="in-sample"),"",IF(AND(Temp!fhor_indata=1,H154="out-sample",H155="out-sample"),J154,IF(AND(F155="",H154="out-sample"),"",IF(AND(Temp!optSeasCoef=0,Temp!sts_add=1),IF(H154="in-sample",IF(Q154=bigT,((qCell/bigT)*(I155-I154))+((1-(qCell/bigT))*J154),IF(OR(F155="",COUNT($F$2:F154)&lt;=qCell),IF(COUNT($F$2:F154)=1,0,F154-F153),((qCell/COUNT($F$2:F154))*(I155-I154))+((1-(qCell/COUNT($F$2:F154)))*J154))),J154),IF(AND(Temp!optSeasCoef=0,Temp!sts_multp=1),IF(H154="in-sample",IF(Q154=bigT,((qCell/bigT)*(I155/I154))+((1-(qCell/bigT))*J154),IF(qCell=0,1,IF(OR(F155="",COUNT($F$2:F154)&lt;=qCell),IF(COUNT($F$2:F154)=1,1,F154/F153),((qCell/COUNT($F$2:F154))*(I155/I154))+((1-(qCell/COUNT($F$2:F154)))*J154)))),J154),IF(Temp!sts_add=1,IF(H154="in-sample",IF(Q154=bigT,((qCell/bigT)*(I155-I154))+((1-(qCell/bigT))*J154),IF(OR(F155="",COUNT($AX$2:AX154)&lt;=qCell),IF(COUNT($AX$2:AX154)=1,0,AX154-AX153),((qCell/COUNT($AX$2:AX154))*(I155-I154))+((1-(qCell/COUNT($AX$2:AX154)))*J154))),J154),IF(H154="in-sample",IF(Q154=bigT,((qCell/bigT)*(I155/I154))+((1-(qCell/bigT))*J154),IF(qCell=0,1,IF(OR(F155="",COUNT($AX$2:AX154)&lt;=qCell),IF(COUNT($AX$2:AX154)=1,1,AX154/AX153),((qCell/COUNT($AX$2:AX154))*(I155/I154))+((1-(qCell/COUNT($AX$2:AX154)))*J154)))),J154)))))))</f>
        <v/>
      </c>
      <c r="K155" s="31" t="str">
        <f>IF(H155="","",IF(AND(Temp!optSeasCoef=0,Temp!sts_add=1),IF(H155="out-sample",I155+(Q155*J155),I155+J155),IF(AND(Temp!optSeasCoef=0,Temp!sts_multp=1),IF(H155="out-sample",I155*(J155^Q155),I155*J155),IF(Temp!sts_add=1,IF(H155="out-sample",(I155+(Q155*J155))*G155,(I155+J155)*G155),IF(H155="out-sample",I155*(J155^Q155)*G155,I155*J155*G155)))))</f>
        <v/>
      </c>
      <c r="L155" s="32" t="str">
        <f t="shared" si="16"/>
        <v/>
      </c>
      <c r="M155" s="32" t="str">
        <f t="shared" si="17"/>
        <v/>
      </c>
      <c r="N155" s="32" t="str">
        <f t="shared" si="18"/>
        <v/>
      </c>
      <c r="O155" s="32" t="str">
        <f t="shared" si="19"/>
        <v/>
      </c>
      <c r="P155" s="32" t="str">
        <f t="shared" si="20"/>
        <v/>
      </c>
      <c r="Q155" s="3" t="str">
        <f>IF(AND(Temp!fhor_indata=1,F155="",H154="in-sample"),1,IF(AND(Temp!fhor_indata=1,H154="out-sample",Q154&lt;ATA!XfHor),Q154+1,IF(F155="","",IF(AND(H155="out-sample",H154="in-sample"),1,IF(AND(H155="out-sample",H154="out-sample"),Q154+1,IF(ISNUMBER(Q154),Q154+1,1))))))</f>
        <v/>
      </c>
      <c r="R155" s="3" t="str">
        <f t="shared" si="14"/>
        <v/>
      </c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X155" s="63" t="e">
        <f t="shared" si="15"/>
        <v>#VALUE!</v>
      </c>
    </row>
    <row r="156" spans="1:50" s="1" customFormat="1" ht="14.25" x14ac:dyDescent="0.2">
      <c r="A156" s="6"/>
      <c r="B156" s="6"/>
      <c r="C156" s="6"/>
      <c r="D156" s="3"/>
      <c r="E156" s="70" t="str">
        <f>IF(ATA!E156="","",ATA!E156)</f>
        <v/>
      </c>
      <c r="F156" s="49" t="str">
        <f>IF(ATA!F156="","",ATA!F156)</f>
        <v/>
      </c>
      <c r="G156" s="9" t="str">
        <f>IF(ATA!G156="","",ATA!G156)</f>
        <v/>
      </c>
      <c r="H156" s="55" t="str">
        <f>IF(ATA!H156="","",ATA!H156)</f>
        <v/>
      </c>
      <c r="I156" s="31" t="str">
        <f>IF(AND(F155="",H155="in-sample"),"",IF(AND(Temp!fhor_indata=1,H155="out-sample",H156="out-sample"),I155,IF(AND(F156="",H155="out-sample"),"",IF(AND(Temp!optSeasCoef=0,Temp!sts_add=1),IF(H155="in-sample",IF(Q155=bigT,((pCell/bigT)*F155)+((1-(pCell/bigT))*(I155+J155)),IF(OR(F156="",COUNT($F$2:F155)&lt;=pCell),F155,((pCell/COUNT($F$2:F155))*F155)+((1-(pCell/COUNT($F$2:F155)))*(I155+J155)))),I155),IF(AND(Temp!optSeasCoef=0,Temp!sts_multp=1),IF(H155="in-sample",IF(Q155=bigT,((pCell/bigT)*F155)+((1-(pCell/bigT))*(I155*J155)),IF(OR(F156="",COUNT(F$2:$F155)&lt;=pCell),F155,((pCell/COUNT($F$2:F155))*F155)+((1-(pCell/COUNT($F$2:F155)))*(I155*J155)))),I155),IF(Temp!sts_add=1,IF(H155="in-sample",IF(Q155=bigT,((pCell/bigT)*AX155)+((1-(pCell/bigT))*(I155+J155)),IF(OR(F156="",COUNT($AX$2:AX155)&lt;=pCell),AX155,((pCell/COUNT($AX$2:AX155))*AX155)+((1-(pCell/COUNT($AX$2:AX155)))*(I155+J155)))),I155),IF(H155="in-sample",IF(Q155=bigT,((pCell/bigT)*AX155)+((1-(pCell/bigT))*(I155*J155)),IF(OR(F156="",COUNT($AX$2:AX155)&lt;=pCell),AX155,((pCell/COUNT($AX$2:AX155))*AX155)+((1-(pCell/COUNT($AX$2:AX155)))*(I155*J155)))),I155)))))))</f>
        <v/>
      </c>
      <c r="J156" s="31" t="str">
        <f>IF(AND(F155="",H155="in-sample"),"",IF(AND(Temp!fhor_indata=1,H155="out-sample",H156="out-sample"),J155,IF(AND(F156="",H155="out-sample"),"",IF(AND(Temp!optSeasCoef=0,Temp!sts_add=1),IF(H155="in-sample",IF(Q155=bigT,((qCell/bigT)*(I156-I155))+((1-(qCell/bigT))*J155),IF(OR(F156="",COUNT($F$2:F155)&lt;=qCell),IF(COUNT($F$2:F155)=1,0,F155-F154),((qCell/COUNT($F$2:F155))*(I156-I155))+((1-(qCell/COUNT($F$2:F155)))*J155))),J155),IF(AND(Temp!optSeasCoef=0,Temp!sts_multp=1),IF(H155="in-sample",IF(Q155=bigT,((qCell/bigT)*(I156/I155))+((1-(qCell/bigT))*J155),IF(qCell=0,1,IF(OR(F156="",COUNT($F$2:F155)&lt;=qCell),IF(COUNT($F$2:F155)=1,1,F155/F154),((qCell/COUNT($F$2:F155))*(I156/I155))+((1-(qCell/COUNT($F$2:F155)))*J155)))),J155),IF(Temp!sts_add=1,IF(H155="in-sample",IF(Q155=bigT,((qCell/bigT)*(I156-I155))+((1-(qCell/bigT))*J155),IF(OR(F156="",COUNT($AX$2:AX155)&lt;=qCell),IF(COUNT($AX$2:AX155)=1,0,AX155-AX154),((qCell/COUNT($AX$2:AX155))*(I156-I155))+((1-(qCell/COUNT($AX$2:AX155)))*J155))),J155),IF(H155="in-sample",IF(Q155=bigT,((qCell/bigT)*(I156/I155))+((1-(qCell/bigT))*J155),IF(qCell=0,1,IF(OR(F156="",COUNT($AX$2:AX155)&lt;=qCell),IF(COUNT($AX$2:AX155)=1,1,AX155/AX154),((qCell/COUNT($AX$2:AX155))*(I156/I155))+((1-(qCell/COUNT($AX$2:AX155)))*J155)))),J155)))))))</f>
        <v/>
      </c>
      <c r="K156" s="31" t="str">
        <f>IF(H156="","",IF(AND(Temp!optSeasCoef=0,Temp!sts_add=1),IF(H156="out-sample",I156+(Q156*J156),I156+J156),IF(AND(Temp!optSeasCoef=0,Temp!sts_multp=1),IF(H156="out-sample",I156*(J156^Q156),I156*J156),IF(Temp!sts_add=1,IF(H156="out-sample",(I156+(Q156*J156))*G156,(I156+J156)*G156),IF(H156="out-sample",I156*(J156^Q156)*G156,I156*J156*G156)))))</f>
        <v/>
      </c>
      <c r="L156" s="32" t="str">
        <f t="shared" si="16"/>
        <v/>
      </c>
      <c r="M156" s="32" t="str">
        <f t="shared" si="17"/>
        <v/>
      </c>
      <c r="N156" s="32" t="str">
        <f t="shared" si="18"/>
        <v/>
      </c>
      <c r="O156" s="32" t="str">
        <f t="shared" si="19"/>
        <v/>
      </c>
      <c r="P156" s="32" t="str">
        <f t="shared" si="20"/>
        <v/>
      </c>
      <c r="Q156" s="3" t="str">
        <f>IF(AND(Temp!fhor_indata=1,F156="",H155="in-sample"),1,IF(AND(Temp!fhor_indata=1,H155="out-sample",Q155&lt;ATA!XfHor),Q155+1,IF(F156="","",IF(AND(H156="out-sample",H155="in-sample"),1,IF(AND(H156="out-sample",H155="out-sample"),Q155+1,IF(ISNUMBER(Q155),Q155+1,1))))))</f>
        <v/>
      </c>
      <c r="R156" s="3" t="str">
        <f t="shared" si="14"/>
        <v/>
      </c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X156" s="63" t="e">
        <f t="shared" si="15"/>
        <v>#VALUE!</v>
      </c>
    </row>
    <row r="157" spans="1:50" s="1" customFormat="1" ht="14.25" x14ac:dyDescent="0.2">
      <c r="A157" s="6"/>
      <c r="B157" s="6"/>
      <c r="C157" s="6"/>
      <c r="D157" s="3"/>
      <c r="E157" s="70" t="str">
        <f>IF(ATA!E157="","",ATA!E157)</f>
        <v/>
      </c>
      <c r="F157" s="49" t="str">
        <f>IF(ATA!F157="","",ATA!F157)</f>
        <v/>
      </c>
      <c r="G157" s="9" t="str">
        <f>IF(ATA!G157="","",ATA!G157)</f>
        <v/>
      </c>
      <c r="H157" s="55" t="str">
        <f>IF(ATA!H157="","",ATA!H157)</f>
        <v/>
      </c>
      <c r="I157" s="31" t="str">
        <f>IF(AND(F156="",H156="in-sample"),"",IF(AND(Temp!fhor_indata=1,H156="out-sample",H157="out-sample"),I156,IF(AND(F157="",H156="out-sample"),"",IF(AND(Temp!optSeasCoef=0,Temp!sts_add=1),IF(H156="in-sample",IF(Q156=bigT,((pCell/bigT)*F156)+((1-(pCell/bigT))*(I156+J156)),IF(OR(F157="",COUNT($F$2:F156)&lt;=pCell),F156,((pCell/COUNT($F$2:F156))*F156)+((1-(pCell/COUNT($F$2:F156)))*(I156+J156)))),I156),IF(AND(Temp!optSeasCoef=0,Temp!sts_multp=1),IF(H156="in-sample",IF(Q156=bigT,((pCell/bigT)*F156)+((1-(pCell/bigT))*(I156*J156)),IF(OR(F157="",COUNT(F$2:$F156)&lt;=pCell),F156,((pCell/COUNT($F$2:F156))*F156)+((1-(pCell/COUNT($F$2:F156)))*(I156*J156)))),I156),IF(Temp!sts_add=1,IF(H156="in-sample",IF(Q156=bigT,((pCell/bigT)*AX156)+((1-(pCell/bigT))*(I156+J156)),IF(OR(F157="",COUNT($AX$2:AX156)&lt;=pCell),AX156,((pCell/COUNT($AX$2:AX156))*AX156)+((1-(pCell/COUNT($AX$2:AX156)))*(I156+J156)))),I156),IF(H156="in-sample",IF(Q156=bigT,((pCell/bigT)*AX156)+((1-(pCell/bigT))*(I156*J156)),IF(OR(F157="",COUNT($AX$2:AX156)&lt;=pCell),AX156,((pCell/COUNT($AX$2:AX156))*AX156)+((1-(pCell/COUNT($AX$2:AX156)))*(I156*J156)))),I156)))))))</f>
        <v/>
      </c>
      <c r="J157" s="31" t="str">
        <f>IF(AND(F156="",H156="in-sample"),"",IF(AND(Temp!fhor_indata=1,H156="out-sample",H157="out-sample"),J156,IF(AND(F157="",H156="out-sample"),"",IF(AND(Temp!optSeasCoef=0,Temp!sts_add=1),IF(H156="in-sample",IF(Q156=bigT,((qCell/bigT)*(I157-I156))+((1-(qCell/bigT))*J156),IF(OR(F157="",COUNT($F$2:F156)&lt;=qCell),IF(COUNT($F$2:F156)=1,0,F156-F155),((qCell/COUNT($F$2:F156))*(I157-I156))+((1-(qCell/COUNT($F$2:F156)))*J156))),J156),IF(AND(Temp!optSeasCoef=0,Temp!sts_multp=1),IF(H156="in-sample",IF(Q156=bigT,((qCell/bigT)*(I157/I156))+((1-(qCell/bigT))*J156),IF(qCell=0,1,IF(OR(F157="",COUNT($F$2:F156)&lt;=qCell),IF(COUNT($F$2:F156)=1,1,F156/F155),((qCell/COUNT($F$2:F156))*(I157/I156))+((1-(qCell/COUNT($F$2:F156)))*J156)))),J156),IF(Temp!sts_add=1,IF(H156="in-sample",IF(Q156=bigT,((qCell/bigT)*(I157-I156))+((1-(qCell/bigT))*J156),IF(OR(F157="",COUNT($AX$2:AX156)&lt;=qCell),IF(COUNT($AX$2:AX156)=1,0,AX156-AX155),((qCell/COUNT($AX$2:AX156))*(I157-I156))+((1-(qCell/COUNT($AX$2:AX156)))*J156))),J156),IF(H156="in-sample",IF(Q156=bigT,((qCell/bigT)*(I157/I156))+((1-(qCell/bigT))*J156),IF(qCell=0,1,IF(OR(F157="",COUNT($AX$2:AX156)&lt;=qCell),IF(COUNT($AX$2:AX156)=1,1,AX156/AX155),((qCell/COUNT($AX$2:AX156))*(I157/I156))+((1-(qCell/COUNT($AX$2:AX156)))*J156)))),J156)))))))</f>
        <v/>
      </c>
      <c r="K157" s="31" t="str">
        <f>IF(H157="","",IF(AND(Temp!optSeasCoef=0,Temp!sts_add=1),IF(H157="out-sample",I157+(Q157*J157),I157+J157),IF(AND(Temp!optSeasCoef=0,Temp!sts_multp=1),IF(H157="out-sample",I157*(J157^Q157),I157*J157),IF(Temp!sts_add=1,IF(H157="out-sample",(I157+(Q157*J157))*G157,(I157+J157)*G157),IF(H157="out-sample",I157*(J157^Q157)*G157,I157*J157*G157)))))</f>
        <v/>
      </c>
      <c r="L157" s="32" t="str">
        <f t="shared" si="16"/>
        <v/>
      </c>
      <c r="M157" s="32" t="str">
        <f t="shared" si="17"/>
        <v/>
      </c>
      <c r="N157" s="32" t="str">
        <f t="shared" si="18"/>
        <v/>
      </c>
      <c r="O157" s="32" t="str">
        <f t="shared" si="19"/>
        <v/>
      </c>
      <c r="P157" s="32" t="str">
        <f t="shared" si="20"/>
        <v/>
      </c>
      <c r="Q157" s="3" t="str">
        <f>IF(AND(Temp!fhor_indata=1,F157="",H156="in-sample"),1,IF(AND(Temp!fhor_indata=1,H156="out-sample",Q156&lt;ATA!XfHor),Q156+1,IF(F157="","",IF(AND(H157="out-sample",H156="in-sample"),1,IF(AND(H157="out-sample",H156="out-sample"),Q156+1,IF(ISNUMBER(Q156),Q156+1,1))))))</f>
        <v/>
      </c>
      <c r="R157" s="3" t="str">
        <f t="shared" si="14"/>
        <v/>
      </c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X157" s="63" t="e">
        <f t="shared" si="15"/>
        <v>#VALUE!</v>
      </c>
    </row>
    <row r="158" spans="1:50" s="1" customFormat="1" ht="14.25" x14ac:dyDescent="0.2">
      <c r="A158" s="6"/>
      <c r="B158" s="6"/>
      <c r="C158" s="6"/>
      <c r="D158" s="3"/>
      <c r="E158" s="70" t="str">
        <f>IF(ATA!E158="","",ATA!E158)</f>
        <v/>
      </c>
      <c r="F158" s="49" t="str">
        <f>IF(ATA!F158="","",ATA!F158)</f>
        <v/>
      </c>
      <c r="G158" s="9" t="str">
        <f>IF(ATA!G158="","",ATA!G158)</f>
        <v/>
      </c>
      <c r="H158" s="55" t="str">
        <f>IF(ATA!H158="","",ATA!H158)</f>
        <v/>
      </c>
      <c r="I158" s="31" t="str">
        <f>IF(AND(F157="",H157="in-sample"),"",IF(AND(Temp!fhor_indata=1,H157="out-sample",H158="out-sample"),I157,IF(AND(F158="",H157="out-sample"),"",IF(AND(Temp!optSeasCoef=0,Temp!sts_add=1),IF(H157="in-sample",IF(Q157=bigT,((pCell/bigT)*F157)+((1-(pCell/bigT))*(I157+J157)),IF(OR(F158="",COUNT($F$2:F157)&lt;=pCell),F157,((pCell/COUNT($F$2:F157))*F157)+((1-(pCell/COUNT($F$2:F157)))*(I157+J157)))),I157),IF(AND(Temp!optSeasCoef=0,Temp!sts_multp=1),IF(H157="in-sample",IF(Q157=bigT,((pCell/bigT)*F157)+((1-(pCell/bigT))*(I157*J157)),IF(OR(F158="",COUNT(F$2:$F157)&lt;=pCell),F157,((pCell/COUNT($F$2:F157))*F157)+((1-(pCell/COUNT($F$2:F157)))*(I157*J157)))),I157),IF(Temp!sts_add=1,IF(H157="in-sample",IF(Q157=bigT,((pCell/bigT)*AX157)+((1-(pCell/bigT))*(I157+J157)),IF(OR(F158="",COUNT($AX$2:AX157)&lt;=pCell),AX157,((pCell/COUNT($AX$2:AX157))*AX157)+((1-(pCell/COUNT($AX$2:AX157)))*(I157+J157)))),I157),IF(H157="in-sample",IF(Q157=bigT,((pCell/bigT)*AX157)+((1-(pCell/bigT))*(I157*J157)),IF(OR(F158="",COUNT($AX$2:AX157)&lt;=pCell),AX157,((pCell/COUNT($AX$2:AX157))*AX157)+((1-(pCell/COUNT($AX$2:AX157)))*(I157*J157)))),I157)))))))</f>
        <v/>
      </c>
      <c r="J158" s="31" t="str">
        <f>IF(AND(F157="",H157="in-sample"),"",IF(AND(Temp!fhor_indata=1,H157="out-sample",H158="out-sample"),J157,IF(AND(F158="",H157="out-sample"),"",IF(AND(Temp!optSeasCoef=0,Temp!sts_add=1),IF(H157="in-sample",IF(Q157=bigT,((qCell/bigT)*(I158-I157))+((1-(qCell/bigT))*J157),IF(OR(F158="",COUNT($F$2:F157)&lt;=qCell),IF(COUNT($F$2:F157)=1,0,F157-F156),((qCell/COUNT($F$2:F157))*(I158-I157))+((1-(qCell/COUNT($F$2:F157)))*J157))),J157),IF(AND(Temp!optSeasCoef=0,Temp!sts_multp=1),IF(H157="in-sample",IF(Q157=bigT,((qCell/bigT)*(I158/I157))+((1-(qCell/bigT))*J157),IF(qCell=0,1,IF(OR(F158="",COUNT($F$2:F157)&lt;=qCell),IF(COUNT($F$2:F157)=1,1,F157/F156),((qCell/COUNT($F$2:F157))*(I158/I157))+((1-(qCell/COUNT($F$2:F157)))*J157)))),J157),IF(Temp!sts_add=1,IF(H157="in-sample",IF(Q157=bigT,((qCell/bigT)*(I158-I157))+((1-(qCell/bigT))*J157),IF(OR(F158="",COUNT($AX$2:AX157)&lt;=qCell),IF(COUNT($AX$2:AX157)=1,0,AX157-AX156),((qCell/COUNT($AX$2:AX157))*(I158-I157))+((1-(qCell/COUNT($AX$2:AX157)))*J157))),J157),IF(H157="in-sample",IF(Q157=bigT,((qCell/bigT)*(I158/I157))+((1-(qCell/bigT))*J157),IF(qCell=0,1,IF(OR(F158="",COUNT($AX$2:AX157)&lt;=qCell),IF(COUNT($AX$2:AX157)=1,1,AX157/AX156),((qCell/COUNT($AX$2:AX157))*(I158/I157))+((1-(qCell/COUNT($AX$2:AX157)))*J157)))),J157)))))))</f>
        <v/>
      </c>
      <c r="K158" s="31" t="str">
        <f>IF(H158="","",IF(AND(Temp!optSeasCoef=0,Temp!sts_add=1),IF(H158="out-sample",I158+(Q158*J158),I158+J158),IF(AND(Temp!optSeasCoef=0,Temp!sts_multp=1),IF(H158="out-sample",I158*(J158^Q158),I158*J158),IF(Temp!sts_add=1,IF(H158="out-sample",(I158+(Q158*J158))*G158,(I158+J158)*G158),IF(H158="out-sample",I158*(J158^Q158)*G158,I158*J158*G158)))))</f>
        <v/>
      </c>
      <c r="L158" s="32" t="str">
        <f t="shared" si="16"/>
        <v/>
      </c>
      <c r="M158" s="32" t="str">
        <f t="shared" si="17"/>
        <v/>
      </c>
      <c r="N158" s="32" t="str">
        <f t="shared" si="18"/>
        <v/>
      </c>
      <c r="O158" s="32" t="str">
        <f t="shared" si="19"/>
        <v/>
      </c>
      <c r="P158" s="32" t="str">
        <f t="shared" si="20"/>
        <v/>
      </c>
      <c r="Q158" s="3" t="str">
        <f>IF(AND(Temp!fhor_indata=1,F158="",H157="in-sample"),1,IF(AND(Temp!fhor_indata=1,H157="out-sample",Q157&lt;ATA!XfHor),Q157+1,IF(F158="","",IF(AND(H158="out-sample",H157="in-sample"),1,IF(AND(H158="out-sample",H157="out-sample"),Q157+1,IF(ISNUMBER(Q157),Q157+1,1))))))</f>
        <v/>
      </c>
      <c r="R158" s="3" t="str">
        <f t="shared" si="14"/>
        <v/>
      </c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X158" s="63" t="e">
        <f t="shared" si="15"/>
        <v>#VALUE!</v>
      </c>
    </row>
    <row r="159" spans="1:50" s="1" customFormat="1" ht="14.25" x14ac:dyDescent="0.2">
      <c r="A159" s="6"/>
      <c r="B159" s="6"/>
      <c r="C159" s="6"/>
      <c r="D159" s="3"/>
      <c r="E159" s="70" t="str">
        <f>IF(ATA!E159="","",ATA!E159)</f>
        <v/>
      </c>
      <c r="F159" s="49" t="str">
        <f>IF(ATA!F159="","",ATA!F159)</f>
        <v/>
      </c>
      <c r="G159" s="9" t="str">
        <f>IF(ATA!G159="","",ATA!G159)</f>
        <v/>
      </c>
      <c r="H159" s="55" t="str">
        <f>IF(ATA!H159="","",ATA!H159)</f>
        <v/>
      </c>
      <c r="I159" s="31" t="str">
        <f>IF(AND(F158="",H158="in-sample"),"",IF(AND(Temp!fhor_indata=1,H158="out-sample",H159="out-sample"),I158,IF(AND(F159="",H158="out-sample"),"",IF(AND(Temp!optSeasCoef=0,Temp!sts_add=1),IF(H158="in-sample",IF(Q158=bigT,((pCell/bigT)*F158)+((1-(pCell/bigT))*(I158+J158)),IF(OR(F159="",COUNT($F$2:F158)&lt;=pCell),F158,((pCell/COUNT($F$2:F158))*F158)+((1-(pCell/COUNT($F$2:F158)))*(I158+J158)))),I158),IF(AND(Temp!optSeasCoef=0,Temp!sts_multp=1),IF(H158="in-sample",IF(Q158=bigT,((pCell/bigT)*F158)+((1-(pCell/bigT))*(I158*J158)),IF(OR(F159="",COUNT(F$2:$F158)&lt;=pCell),F158,((pCell/COUNT($F$2:F158))*F158)+((1-(pCell/COUNT($F$2:F158)))*(I158*J158)))),I158),IF(Temp!sts_add=1,IF(H158="in-sample",IF(Q158=bigT,((pCell/bigT)*AX158)+((1-(pCell/bigT))*(I158+J158)),IF(OR(F159="",COUNT($AX$2:AX158)&lt;=pCell),AX158,((pCell/COUNT($AX$2:AX158))*AX158)+((1-(pCell/COUNT($AX$2:AX158)))*(I158+J158)))),I158),IF(H158="in-sample",IF(Q158=bigT,((pCell/bigT)*AX158)+((1-(pCell/bigT))*(I158*J158)),IF(OR(F159="",COUNT($AX$2:AX158)&lt;=pCell),AX158,((pCell/COUNT($AX$2:AX158))*AX158)+((1-(pCell/COUNT($AX$2:AX158)))*(I158*J158)))),I158)))))))</f>
        <v/>
      </c>
      <c r="J159" s="31" t="str">
        <f>IF(AND(F158="",H158="in-sample"),"",IF(AND(Temp!fhor_indata=1,H158="out-sample",H159="out-sample"),J158,IF(AND(F159="",H158="out-sample"),"",IF(AND(Temp!optSeasCoef=0,Temp!sts_add=1),IF(H158="in-sample",IF(Q158=bigT,((qCell/bigT)*(I159-I158))+((1-(qCell/bigT))*J158),IF(OR(F159="",COUNT($F$2:F158)&lt;=qCell),IF(COUNT($F$2:F158)=1,0,F158-F157),((qCell/COUNT($F$2:F158))*(I159-I158))+((1-(qCell/COUNT($F$2:F158)))*J158))),J158),IF(AND(Temp!optSeasCoef=0,Temp!sts_multp=1),IF(H158="in-sample",IF(Q158=bigT,((qCell/bigT)*(I159/I158))+((1-(qCell/bigT))*J158),IF(qCell=0,1,IF(OR(F159="",COUNT($F$2:F158)&lt;=qCell),IF(COUNT($F$2:F158)=1,1,F158/F157),((qCell/COUNT($F$2:F158))*(I159/I158))+((1-(qCell/COUNT($F$2:F158)))*J158)))),J158),IF(Temp!sts_add=1,IF(H158="in-sample",IF(Q158=bigT,((qCell/bigT)*(I159-I158))+((1-(qCell/bigT))*J158),IF(OR(F159="",COUNT($AX$2:AX158)&lt;=qCell),IF(COUNT($AX$2:AX158)=1,0,AX158-AX157),((qCell/COUNT($AX$2:AX158))*(I159-I158))+((1-(qCell/COUNT($AX$2:AX158)))*J158))),J158),IF(H158="in-sample",IF(Q158=bigT,((qCell/bigT)*(I159/I158))+((1-(qCell/bigT))*J158),IF(qCell=0,1,IF(OR(F159="",COUNT($AX$2:AX158)&lt;=qCell),IF(COUNT($AX$2:AX158)=1,1,AX158/AX157),((qCell/COUNT($AX$2:AX158))*(I159/I158))+((1-(qCell/COUNT($AX$2:AX158)))*J158)))),J158)))))))</f>
        <v/>
      </c>
      <c r="K159" s="31" t="str">
        <f>IF(H159="","",IF(AND(Temp!optSeasCoef=0,Temp!sts_add=1),IF(H159="out-sample",I159+(Q159*J159),I159+J159),IF(AND(Temp!optSeasCoef=0,Temp!sts_multp=1),IF(H159="out-sample",I159*(J159^Q159),I159*J159),IF(Temp!sts_add=1,IF(H159="out-sample",(I159+(Q159*J159))*G159,(I159+J159)*G159),IF(H159="out-sample",I159*(J159^Q159)*G159,I159*J159*G159)))))</f>
        <v/>
      </c>
      <c r="L159" s="32" t="str">
        <f t="shared" si="16"/>
        <v/>
      </c>
      <c r="M159" s="32" t="str">
        <f t="shared" si="17"/>
        <v/>
      </c>
      <c r="N159" s="32" t="str">
        <f t="shared" si="18"/>
        <v/>
      </c>
      <c r="O159" s="32" t="str">
        <f t="shared" si="19"/>
        <v/>
      </c>
      <c r="P159" s="32" t="str">
        <f t="shared" si="20"/>
        <v/>
      </c>
      <c r="Q159" s="3" t="str">
        <f>IF(AND(Temp!fhor_indata=1,F159="",H158="in-sample"),1,IF(AND(Temp!fhor_indata=1,H158="out-sample",Q158&lt;ATA!XfHor),Q158+1,IF(F159="","",IF(AND(H159="out-sample",H158="in-sample"),1,IF(AND(H159="out-sample",H158="out-sample"),Q158+1,IF(ISNUMBER(Q158),Q158+1,1))))))</f>
        <v/>
      </c>
      <c r="R159" s="3" t="str">
        <f t="shared" si="14"/>
        <v/>
      </c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X159" s="63" t="e">
        <f t="shared" si="15"/>
        <v>#VALUE!</v>
      </c>
    </row>
    <row r="160" spans="1:50" s="1" customFormat="1" ht="14.25" x14ac:dyDescent="0.2">
      <c r="A160" s="6"/>
      <c r="B160" s="6"/>
      <c r="C160" s="6"/>
      <c r="D160" s="3"/>
      <c r="E160" s="70" t="str">
        <f>IF(ATA!E160="","",ATA!E160)</f>
        <v/>
      </c>
      <c r="F160" s="49" t="str">
        <f>IF(ATA!F160="","",ATA!F160)</f>
        <v/>
      </c>
      <c r="G160" s="9" t="str">
        <f>IF(ATA!G160="","",ATA!G160)</f>
        <v/>
      </c>
      <c r="H160" s="55" t="str">
        <f>IF(ATA!H160="","",ATA!H160)</f>
        <v/>
      </c>
      <c r="I160" s="31" t="str">
        <f>IF(AND(F159="",H159="in-sample"),"",IF(AND(Temp!fhor_indata=1,H159="out-sample",H160="out-sample"),I159,IF(AND(F160="",H159="out-sample"),"",IF(AND(Temp!optSeasCoef=0,Temp!sts_add=1),IF(H159="in-sample",IF(Q159=bigT,((pCell/bigT)*F159)+((1-(pCell/bigT))*(I159+J159)),IF(OR(F160="",COUNT($F$2:F159)&lt;=pCell),F159,((pCell/COUNT($F$2:F159))*F159)+((1-(pCell/COUNT($F$2:F159)))*(I159+J159)))),I159),IF(AND(Temp!optSeasCoef=0,Temp!sts_multp=1),IF(H159="in-sample",IF(Q159=bigT,((pCell/bigT)*F159)+((1-(pCell/bigT))*(I159*J159)),IF(OR(F160="",COUNT(F$2:$F159)&lt;=pCell),F159,((pCell/COUNT($F$2:F159))*F159)+((1-(pCell/COUNT($F$2:F159)))*(I159*J159)))),I159),IF(Temp!sts_add=1,IF(H159="in-sample",IF(Q159=bigT,((pCell/bigT)*AX159)+((1-(pCell/bigT))*(I159+J159)),IF(OR(F160="",COUNT($AX$2:AX159)&lt;=pCell),AX159,((pCell/COUNT($AX$2:AX159))*AX159)+((1-(pCell/COUNT($AX$2:AX159)))*(I159+J159)))),I159),IF(H159="in-sample",IF(Q159=bigT,((pCell/bigT)*AX159)+((1-(pCell/bigT))*(I159*J159)),IF(OR(F160="",COUNT($AX$2:AX159)&lt;=pCell),AX159,((pCell/COUNT($AX$2:AX159))*AX159)+((1-(pCell/COUNT($AX$2:AX159)))*(I159*J159)))),I159)))))))</f>
        <v/>
      </c>
      <c r="J160" s="31" t="str">
        <f>IF(AND(F159="",H159="in-sample"),"",IF(AND(Temp!fhor_indata=1,H159="out-sample",H160="out-sample"),J159,IF(AND(F160="",H159="out-sample"),"",IF(AND(Temp!optSeasCoef=0,Temp!sts_add=1),IF(H159="in-sample",IF(Q159=bigT,((qCell/bigT)*(I160-I159))+((1-(qCell/bigT))*J159),IF(OR(F160="",COUNT($F$2:F159)&lt;=qCell),IF(COUNT($F$2:F159)=1,0,F159-F158),((qCell/COUNT($F$2:F159))*(I160-I159))+((1-(qCell/COUNT($F$2:F159)))*J159))),J159),IF(AND(Temp!optSeasCoef=0,Temp!sts_multp=1),IF(H159="in-sample",IF(Q159=bigT,((qCell/bigT)*(I160/I159))+((1-(qCell/bigT))*J159),IF(qCell=0,1,IF(OR(F160="",COUNT($F$2:F159)&lt;=qCell),IF(COUNT($F$2:F159)=1,1,F159/F158),((qCell/COUNT($F$2:F159))*(I160/I159))+((1-(qCell/COUNT($F$2:F159)))*J159)))),J159),IF(Temp!sts_add=1,IF(H159="in-sample",IF(Q159=bigT,((qCell/bigT)*(I160-I159))+((1-(qCell/bigT))*J159),IF(OR(F160="",COUNT($AX$2:AX159)&lt;=qCell),IF(COUNT($AX$2:AX159)=1,0,AX159-AX158),((qCell/COUNT($AX$2:AX159))*(I160-I159))+((1-(qCell/COUNT($AX$2:AX159)))*J159))),J159),IF(H159="in-sample",IF(Q159=bigT,((qCell/bigT)*(I160/I159))+((1-(qCell/bigT))*J159),IF(qCell=0,1,IF(OR(F160="",COUNT($AX$2:AX159)&lt;=qCell),IF(COUNT($AX$2:AX159)=1,1,AX159/AX158),((qCell/COUNT($AX$2:AX159))*(I160/I159))+((1-(qCell/COUNT($AX$2:AX159)))*J159)))),J159)))))))</f>
        <v/>
      </c>
      <c r="K160" s="31" t="str">
        <f>IF(H160="","",IF(AND(Temp!optSeasCoef=0,Temp!sts_add=1),IF(H160="out-sample",I160+(Q160*J160),I160+J160),IF(AND(Temp!optSeasCoef=0,Temp!sts_multp=1),IF(H160="out-sample",I160*(J160^Q160),I160*J160),IF(Temp!sts_add=1,IF(H160="out-sample",(I160+(Q160*J160))*G160,(I160+J160)*G160),IF(H160="out-sample",I160*(J160^Q160)*G160,I160*J160*G160)))))</f>
        <v/>
      </c>
      <c r="L160" s="32" t="str">
        <f t="shared" si="16"/>
        <v/>
      </c>
      <c r="M160" s="32" t="str">
        <f t="shared" si="17"/>
        <v/>
      </c>
      <c r="N160" s="32" t="str">
        <f t="shared" si="18"/>
        <v/>
      </c>
      <c r="O160" s="32" t="str">
        <f t="shared" si="19"/>
        <v/>
      </c>
      <c r="P160" s="32" t="str">
        <f t="shared" si="20"/>
        <v/>
      </c>
      <c r="Q160" s="3" t="str">
        <f>IF(AND(Temp!fhor_indata=1,F160="",H159="in-sample"),1,IF(AND(Temp!fhor_indata=1,H159="out-sample",Q159&lt;ATA!XfHor),Q159+1,IF(F160="","",IF(AND(H160="out-sample",H159="in-sample"),1,IF(AND(H160="out-sample",H159="out-sample"),Q159+1,IF(ISNUMBER(Q159),Q159+1,1))))))</f>
        <v/>
      </c>
      <c r="R160" s="3" t="str">
        <f t="shared" si="14"/>
        <v/>
      </c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X160" s="63" t="e">
        <f t="shared" si="15"/>
        <v>#VALUE!</v>
      </c>
    </row>
    <row r="161" spans="1:50" s="1" customFormat="1" ht="14.25" x14ac:dyDescent="0.2">
      <c r="A161" s="6"/>
      <c r="B161" s="6"/>
      <c r="C161" s="6"/>
      <c r="D161" s="3"/>
      <c r="E161" s="70" t="str">
        <f>IF(ATA!E161="","",ATA!E161)</f>
        <v/>
      </c>
      <c r="F161" s="49" t="str">
        <f>IF(ATA!F161="","",ATA!F161)</f>
        <v/>
      </c>
      <c r="G161" s="9" t="str">
        <f>IF(ATA!G161="","",ATA!G161)</f>
        <v/>
      </c>
      <c r="H161" s="55" t="str">
        <f>IF(ATA!H161="","",ATA!H161)</f>
        <v/>
      </c>
      <c r="I161" s="31" t="str">
        <f>IF(AND(F160="",H160="in-sample"),"",IF(AND(Temp!fhor_indata=1,H160="out-sample",H161="out-sample"),I160,IF(AND(F161="",H160="out-sample"),"",IF(AND(Temp!optSeasCoef=0,Temp!sts_add=1),IF(H160="in-sample",IF(Q160=bigT,((pCell/bigT)*F160)+((1-(pCell/bigT))*(I160+J160)),IF(OR(F161="",COUNT($F$2:F160)&lt;=pCell),F160,((pCell/COUNT($F$2:F160))*F160)+((1-(pCell/COUNT($F$2:F160)))*(I160+J160)))),I160),IF(AND(Temp!optSeasCoef=0,Temp!sts_multp=1),IF(H160="in-sample",IF(Q160=bigT,((pCell/bigT)*F160)+((1-(pCell/bigT))*(I160*J160)),IF(OR(F161="",COUNT(F$2:$F160)&lt;=pCell),F160,((pCell/COUNT($F$2:F160))*F160)+((1-(pCell/COUNT($F$2:F160)))*(I160*J160)))),I160),IF(Temp!sts_add=1,IF(H160="in-sample",IF(Q160=bigT,((pCell/bigT)*AX160)+((1-(pCell/bigT))*(I160+J160)),IF(OR(F161="",COUNT($AX$2:AX160)&lt;=pCell),AX160,((pCell/COUNT($AX$2:AX160))*AX160)+((1-(pCell/COUNT($AX$2:AX160)))*(I160+J160)))),I160),IF(H160="in-sample",IF(Q160=bigT,((pCell/bigT)*AX160)+((1-(pCell/bigT))*(I160*J160)),IF(OR(F161="",COUNT($AX$2:AX160)&lt;=pCell),AX160,((pCell/COUNT($AX$2:AX160))*AX160)+((1-(pCell/COUNT($AX$2:AX160)))*(I160*J160)))),I160)))))))</f>
        <v/>
      </c>
      <c r="J161" s="31" t="str">
        <f>IF(AND(F160="",H160="in-sample"),"",IF(AND(Temp!fhor_indata=1,H160="out-sample",H161="out-sample"),J160,IF(AND(F161="",H160="out-sample"),"",IF(AND(Temp!optSeasCoef=0,Temp!sts_add=1),IF(H160="in-sample",IF(Q160=bigT,((qCell/bigT)*(I161-I160))+((1-(qCell/bigT))*J160),IF(OR(F161="",COUNT($F$2:F160)&lt;=qCell),IF(COUNT($F$2:F160)=1,0,F160-F159),((qCell/COUNT($F$2:F160))*(I161-I160))+((1-(qCell/COUNT($F$2:F160)))*J160))),J160),IF(AND(Temp!optSeasCoef=0,Temp!sts_multp=1),IF(H160="in-sample",IF(Q160=bigT,((qCell/bigT)*(I161/I160))+((1-(qCell/bigT))*J160),IF(qCell=0,1,IF(OR(F161="",COUNT($F$2:F160)&lt;=qCell),IF(COUNT($F$2:F160)=1,1,F160/F159),((qCell/COUNT($F$2:F160))*(I161/I160))+((1-(qCell/COUNT($F$2:F160)))*J160)))),J160),IF(Temp!sts_add=1,IF(H160="in-sample",IF(Q160=bigT,((qCell/bigT)*(I161-I160))+((1-(qCell/bigT))*J160),IF(OR(F161="",COUNT($AX$2:AX160)&lt;=qCell),IF(COUNT($AX$2:AX160)=1,0,AX160-AX159),((qCell/COUNT($AX$2:AX160))*(I161-I160))+((1-(qCell/COUNT($AX$2:AX160)))*J160))),J160),IF(H160="in-sample",IF(Q160=bigT,((qCell/bigT)*(I161/I160))+((1-(qCell/bigT))*J160),IF(qCell=0,1,IF(OR(F161="",COUNT($AX$2:AX160)&lt;=qCell),IF(COUNT($AX$2:AX160)=1,1,AX160/AX159),((qCell/COUNT($AX$2:AX160))*(I161/I160))+((1-(qCell/COUNT($AX$2:AX160)))*J160)))),J160)))))))</f>
        <v/>
      </c>
      <c r="K161" s="31" t="str">
        <f>IF(H161="","",IF(AND(Temp!optSeasCoef=0,Temp!sts_add=1),IF(H161="out-sample",I161+(Q161*J161),I161+J161),IF(AND(Temp!optSeasCoef=0,Temp!sts_multp=1),IF(H161="out-sample",I161*(J161^Q161),I161*J161),IF(Temp!sts_add=1,IF(H161="out-sample",(I161+(Q161*J161))*G161,(I161+J161)*G161),IF(H161="out-sample",I161*(J161^Q161)*G161,I161*J161*G161)))))</f>
        <v/>
      </c>
      <c r="L161" s="32" t="str">
        <f t="shared" si="16"/>
        <v/>
      </c>
      <c r="M161" s="32" t="str">
        <f t="shared" si="17"/>
        <v/>
      </c>
      <c r="N161" s="32" t="str">
        <f t="shared" si="18"/>
        <v/>
      </c>
      <c r="O161" s="32" t="str">
        <f t="shared" si="19"/>
        <v/>
      </c>
      <c r="P161" s="32" t="str">
        <f t="shared" si="20"/>
        <v/>
      </c>
      <c r="Q161" s="3" t="str">
        <f>IF(AND(Temp!fhor_indata=1,F161="",H160="in-sample"),1,IF(AND(Temp!fhor_indata=1,H160="out-sample",Q160&lt;ATA!XfHor),Q160+1,IF(F161="","",IF(AND(H161="out-sample",H160="in-sample"),1,IF(AND(H161="out-sample",H160="out-sample"),Q160+1,IF(ISNUMBER(Q160),Q160+1,1))))))</f>
        <v/>
      </c>
      <c r="R161" s="3" t="str">
        <f t="shared" si="14"/>
        <v/>
      </c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X161" s="63" t="e">
        <f t="shared" si="15"/>
        <v>#VALUE!</v>
      </c>
    </row>
    <row r="162" spans="1:50" s="1" customFormat="1" ht="14.25" x14ac:dyDescent="0.2">
      <c r="A162" s="6"/>
      <c r="B162" s="6"/>
      <c r="C162" s="6"/>
      <c r="D162" s="3"/>
      <c r="E162" s="70" t="str">
        <f>IF(ATA!E162="","",ATA!E162)</f>
        <v/>
      </c>
      <c r="F162" s="49" t="str">
        <f>IF(ATA!F162="","",ATA!F162)</f>
        <v/>
      </c>
      <c r="G162" s="9" t="str">
        <f>IF(ATA!G162="","",ATA!G162)</f>
        <v/>
      </c>
      <c r="H162" s="55" t="str">
        <f>IF(ATA!H162="","",ATA!H162)</f>
        <v/>
      </c>
      <c r="I162" s="31" t="str">
        <f>IF(AND(F161="",H161="in-sample"),"",IF(AND(Temp!fhor_indata=1,H161="out-sample",H162="out-sample"),I161,IF(AND(F162="",H161="out-sample"),"",IF(AND(Temp!optSeasCoef=0,Temp!sts_add=1),IF(H161="in-sample",IF(Q161=bigT,((pCell/bigT)*F161)+((1-(pCell/bigT))*(I161+J161)),IF(OR(F162="",COUNT($F$2:F161)&lt;=pCell),F161,((pCell/COUNT($F$2:F161))*F161)+((1-(pCell/COUNT($F$2:F161)))*(I161+J161)))),I161),IF(AND(Temp!optSeasCoef=0,Temp!sts_multp=1),IF(H161="in-sample",IF(Q161=bigT,((pCell/bigT)*F161)+((1-(pCell/bigT))*(I161*J161)),IF(OR(F162="",COUNT(F$2:$F161)&lt;=pCell),F161,((pCell/COUNT($F$2:F161))*F161)+((1-(pCell/COUNT($F$2:F161)))*(I161*J161)))),I161),IF(Temp!sts_add=1,IF(H161="in-sample",IF(Q161=bigT,((pCell/bigT)*AX161)+((1-(pCell/bigT))*(I161+J161)),IF(OR(F162="",COUNT($AX$2:AX161)&lt;=pCell),AX161,((pCell/COUNT($AX$2:AX161))*AX161)+((1-(pCell/COUNT($AX$2:AX161)))*(I161+J161)))),I161),IF(H161="in-sample",IF(Q161=bigT,((pCell/bigT)*AX161)+((1-(pCell/bigT))*(I161*J161)),IF(OR(F162="",COUNT($AX$2:AX161)&lt;=pCell),AX161,((pCell/COUNT($AX$2:AX161))*AX161)+((1-(pCell/COUNT($AX$2:AX161)))*(I161*J161)))),I161)))))))</f>
        <v/>
      </c>
      <c r="J162" s="31" t="str">
        <f>IF(AND(F161="",H161="in-sample"),"",IF(AND(Temp!fhor_indata=1,H161="out-sample",H162="out-sample"),J161,IF(AND(F162="",H161="out-sample"),"",IF(AND(Temp!optSeasCoef=0,Temp!sts_add=1),IF(H161="in-sample",IF(Q161=bigT,((qCell/bigT)*(I162-I161))+((1-(qCell/bigT))*J161),IF(OR(F162="",COUNT($F$2:F161)&lt;=qCell),IF(COUNT($F$2:F161)=1,0,F161-F160),((qCell/COUNT($F$2:F161))*(I162-I161))+((1-(qCell/COUNT($F$2:F161)))*J161))),J161),IF(AND(Temp!optSeasCoef=0,Temp!sts_multp=1),IF(H161="in-sample",IF(Q161=bigT,((qCell/bigT)*(I162/I161))+((1-(qCell/bigT))*J161),IF(qCell=0,1,IF(OR(F162="",COUNT($F$2:F161)&lt;=qCell),IF(COUNT($F$2:F161)=1,1,F161/F160),((qCell/COUNT($F$2:F161))*(I162/I161))+((1-(qCell/COUNT($F$2:F161)))*J161)))),J161),IF(Temp!sts_add=1,IF(H161="in-sample",IF(Q161=bigT,((qCell/bigT)*(I162-I161))+((1-(qCell/bigT))*J161),IF(OR(F162="",COUNT($AX$2:AX161)&lt;=qCell),IF(COUNT($AX$2:AX161)=1,0,AX161-AX160),((qCell/COUNT($AX$2:AX161))*(I162-I161))+((1-(qCell/COUNT($AX$2:AX161)))*J161))),J161),IF(H161="in-sample",IF(Q161=bigT,((qCell/bigT)*(I162/I161))+((1-(qCell/bigT))*J161),IF(qCell=0,1,IF(OR(F162="",COUNT($AX$2:AX161)&lt;=qCell),IF(COUNT($AX$2:AX161)=1,1,AX161/AX160),((qCell/COUNT($AX$2:AX161))*(I162/I161))+((1-(qCell/COUNT($AX$2:AX161)))*J161)))),J161)))))))</f>
        <v/>
      </c>
      <c r="K162" s="31" t="str">
        <f>IF(H162="","",IF(AND(Temp!optSeasCoef=0,Temp!sts_add=1),IF(H162="out-sample",I162+(Q162*J162),I162+J162),IF(AND(Temp!optSeasCoef=0,Temp!sts_multp=1),IF(H162="out-sample",I162*(J162^Q162),I162*J162),IF(Temp!sts_add=1,IF(H162="out-sample",(I162+(Q162*J162))*G162,(I162+J162)*G162),IF(H162="out-sample",I162*(J162^Q162)*G162,I162*J162*G162)))))</f>
        <v/>
      </c>
      <c r="L162" s="32" t="str">
        <f t="shared" si="16"/>
        <v/>
      </c>
      <c r="M162" s="32" t="str">
        <f t="shared" si="17"/>
        <v/>
      </c>
      <c r="N162" s="32" t="str">
        <f t="shared" si="18"/>
        <v/>
      </c>
      <c r="O162" s="32" t="str">
        <f t="shared" si="19"/>
        <v/>
      </c>
      <c r="P162" s="32" t="str">
        <f t="shared" si="20"/>
        <v/>
      </c>
      <c r="Q162" s="3" t="str">
        <f>IF(AND(Temp!fhor_indata=1,F162="",H161="in-sample"),1,IF(AND(Temp!fhor_indata=1,H161="out-sample",Q161&lt;ATA!XfHor),Q161+1,IF(F162="","",IF(AND(H162="out-sample",H161="in-sample"),1,IF(AND(H162="out-sample",H161="out-sample"),Q161+1,IF(ISNUMBER(Q161),Q161+1,1))))))</f>
        <v/>
      </c>
      <c r="R162" s="3" t="str">
        <f t="shared" si="14"/>
        <v/>
      </c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X162" s="63" t="e">
        <f t="shared" si="15"/>
        <v>#VALUE!</v>
      </c>
    </row>
    <row r="163" spans="1:50" s="1" customFormat="1" ht="14.25" x14ac:dyDescent="0.2">
      <c r="A163" s="6"/>
      <c r="B163" s="6"/>
      <c r="C163" s="6"/>
      <c r="D163" s="3"/>
      <c r="E163" s="70" t="str">
        <f>IF(ATA!E163="","",ATA!E163)</f>
        <v/>
      </c>
      <c r="F163" s="49" t="str">
        <f>IF(ATA!F163="","",ATA!F163)</f>
        <v/>
      </c>
      <c r="G163" s="9" t="str">
        <f>IF(ATA!G163="","",ATA!G163)</f>
        <v/>
      </c>
      <c r="H163" s="55" t="str">
        <f>IF(ATA!H163="","",ATA!H163)</f>
        <v/>
      </c>
      <c r="I163" s="31" t="str">
        <f>IF(AND(F162="",H162="in-sample"),"",IF(AND(Temp!fhor_indata=1,H162="out-sample",H163="out-sample"),I162,IF(AND(F163="",H162="out-sample"),"",IF(AND(Temp!optSeasCoef=0,Temp!sts_add=1),IF(H162="in-sample",IF(Q162=bigT,((pCell/bigT)*F162)+((1-(pCell/bigT))*(I162+J162)),IF(OR(F163="",COUNT($F$2:F162)&lt;=pCell),F162,((pCell/COUNT($F$2:F162))*F162)+((1-(pCell/COUNT($F$2:F162)))*(I162+J162)))),I162),IF(AND(Temp!optSeasCoef=0,Temp!sts_multp=1),IF(H162="in-sample",IF(Q162=bigT,((pCell/bigT)*F162)+((1-(pCell/bigT))*(I162*J162)),IF(OR(F163="",COUNT(F$2:$F162)&lt;=pCell),F162,((pCell/COUNT($F$2:F162))*F162)+((1-(pCell/COUNT($F$2:F162)))*(I162*J162)))),I162),IF(Temp!sts_add=1,IF(H162="in-sample",IF(Q162=bigT,((pCell/bigT)*AX162)+((1-(pCell/bigT))*(I162+J162)),IF(OR(F163="",COUNT($AX$2:AX162)&lt;=pCell),AX162,((pCell/COUNT($AX$2:AX162))*AX162)+((1-(pCell/COUNT($AX$2:AX162)))*(I162+J162)))),I162),IF(H162="in-sample",IF(Q162=bigT,((pCell/bigT)*AX162)+((1-(pCell/bigT))*(I162*J162)),IF(OR(F163="",COUNT($AX$2:AX162)&lt;=pCell),AX162,((pCell/COUNT($AX$2:AX162))*AX162)+((1-(pCell/COUNT($AX$2:AX162)))*(I162*J162)))),I162)))))))</f>
        <v/>
      </c>
      <c r="J163" s="31" t="str">
        <f>IF(AND(F162="",H162="in-sample"),"",IF(AND(Temp!fhor_indata=1,H162="out-sample",H163="out-sample"),J162,IF(AND(F163="",H162="out-sample"),"",IF(AND(Temp!optSeasCoef=0,Temp!sts_add=1),IF(H162="in-sample",IF(Q162=bigT,((qCell/bigT)*(I163-I162))+((1-(qCell/bigT))*J162),IF(OR(F163="",COUNT($F$2:F162)&lt;=qCell),IF(COUNT($F$2:F162)=1,0,F162-F161),((qCell/COUNT($F$2:F162))*(I163-I162))+((1-(qCell/COUNT($F$2:F162)))*J162))),J162),IF(AND(Temp!optSeasCoef=0,Temp!sts_multp=1),IF(H162="in-sample",IF(Q162=bigT,((qCell/bigT)*(I163/I162))+((1-(qCell/bigT))*J162),IF(qCell=0,1,IF(OR(F163="",COUNT($F$2:F162)&lt;=qCell),IF(COUNT($F$2:F162)=1,1,F162/F161),((qCell/COUNT($F$2:F162))*(I163/I162))+((1-(qCell/COUNT($F$2:F162)))*J162)))),J162),IF(Temp!sts_add=1,IF(H162="in-sample",IF(Q162=bigT,((qCell/bigT)*(I163-I162))+((1-(qCell/bigT))*J162),IF(OR(F163="",COUNT($AX$2:AX162)&lt;=qCell),IF(COUNT($AX$2:AX162)=1,0,AX162-AX161),((qCell/COUNT($AX$2:AX162))*(I163-I162))+((1-(qCell/COUNT($AX$2:AX162)))*J162))),J162),IF(H162="in-sample",IF(Q162=bigT,((qCell/bigT)*(I163/I162))+((1-(qCell/bigT))*J162),IF(qCell=0,1,IF(OR(F163="",COUNT($AX$2:AX162)&lt;=qCell),IF(COUNT($AX$2:AX162)=1,1,AX162/AX161),((qCell/COUNT($AX$2:AX162))*(I163/I162))+((1-(qCell/COUNT($AX$2:AX162)))*J162)))),J162)))))))</f>
        <v/>
      </c>
      <c r="K163" s="31" t="str">
        <f>IF(H163="","",IF(AND(Temp!optSeasCoef=0,Temp!sts_add=1),IF(H163="out-sample",I163+(Q163*J163),I163+J163),IF(AND(Temp!optSeasCoef=0,Temp!sts_multp=1),IF(H163="out-sample",I163*(J163^Q163),I163*J163),IF(Temp!sts_add=1,IF(H163="out-sample",(I163+(Q163*J163))*G163,(I163+J163)*G163),IF(H163="out-sample",I163*(J163^Q163)*G163,I163*J163*G163)))))</f>
        <v/>
      </c>
      <c r="L163" s="32" t="str">
        <f t="shared" si="16"/>
        <v/>
      </c>
      <c r="M163" s="32" t="str">
        <f t="shared" si="17"/>
        <v/>
      </c>
      <c r="N163" s="32" t="str">
        <f t="shared" si="18"/>
        <v/>
      </c>
      <c r="O163" s="32" t="str">
        <f t="shared" si="19"/>
        <v/>
      </c>
      <c r="P163" s="32" t="str">
        <f t="shared" si="20"/>
        <v/>
      </c>
      <c r="Q163" s="3" t="str">
        <f>IF(AND(Temp!fhor_indata=1,F163="",H162="in-sample"),1,IF(AND(Temp!fhor_indata=1,H162="out-sample",Q162&lt;ATA!XfHor),Q162+1,IF(F163="","",IF(AND(H163="out-sample",H162="in-sample"),1,IF(AND(H163="out-sample",H162="out-sample"),Q162+1,IF(ISNUMBER(Q162),Q162+1,1))))))</f>
        <v/>
      </c>
      <c r="R163" s="3" t="str">
        <f t="shared" si="14"/>
        <v/>
      </c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X163" s="63" t="e">
        <f t="shared" si="15"/>
        <v>#VALUE!</v>
      </c>
    </row>
    <row r="164" spans="1:50" s="1" customFormat="1" ht="14.25" x14ac:dyDescent="0.2">
      <c r="A164" s="6"/>
      <c r="B164" s="6"/>
      <c r="C164" s="6"/>
      <c r="D164" s="3"/>
      <c r="E164" s="70" t="str">
        <f>IF(ATA!E164="","",ATA!E164)</f>
        <v/>
      </c>
      <c r="F164" s="49" t="str">
        <f>IF(ATA!F164="","",ATA!F164)</f>
        <v/>
      </c>
      <c r="G164" s="9" t="str">
        <f>IF(ATA!G164="","",ATA!G164)</f>
        <v/>
      </c>
      <c r="H164" s="55" t="str">
        <f>IF(ATA!H164="","",ATA!H164)</f>
        <v/>
      </c>
      <c r="I164" s="31" t="str">
        <f>IF(AND(F163="",H163="in-sample"),"",IF(AND(Temp!fhor_indata=1,H163="out-sample",H164="out-sample"),I163,IF(AND(F164="",H163="out-sample"),"",IF(AND(Temp!optSeasCoef=0,Temp!sts_add=1),IF(H163="in-sample",IF(Q163=bigT,((pCell/bigT)*F163)+((1-(pCell/bigT))*(I163+J163)),IF(OR(F164="",COUNT($F$2:F163)&lt;=pCell),F163,((pCell/COUNT($F$2:F163))*F163)+((1-(pCell/COUNT($F$2:F163)))*(I163+J163)))),I163),IF(AND(Temp!optSeasCoef=0,Temp!sts_multp=1),IF(H163="in-sample",IF(Q163=bigT,((pCell/bigT)*F163)+((1-(pCell/bigT))*(I163*J163)),IF(OR(F164="",COUNT(F$2:$F163)&lt;=pCell),F163,((pCell/COUNT($F$2:F163))*F163)+((1-(pCell/COUNT($F$2:F163)))*(I163*J163)))),I163),IF(Temp!sts_add=1,IF(H163="in-sample",IF(Q163=bigT,((pCell/bigT)*AX163)+((1-(pCell/bigT))*(I163+J163)),IF(OR(F164="",COUNT($AX$2:AX163)&lt;=pCell),AX163,((pCell/COUNT($AX$2:AX163))*AX163)+((1-(pCell/COUNT($AX$2:AX163)))*(I163+J163)))),I163),IF(H163="in-sample",IF(Q163=bigT,((pCell/bigT)*AX163)+((1-(pCell/bigT))*(I163*J163)),IF(OR(F164="",COUNT($AX$2:AX163)&lt;=pCell),AX163,((pCell/COUNT($AX$2:AX163))*AX163)+((1-(pCell/COUNT($AX$2:AX163)))*(I163*J163)))),I163)))))))</f>
        <v/>
      </c>
      <c r="J164" s="31" t="str">
        <f>IF(AND(F163="",H163="in-sample"),"",IF(AND(Temp!fhor_indata=1,H163="out-sample",H164="out-sample"),J163,IF(AND(F164="",H163="out-sample"),"",IF(AND(Temp!optSeasCoef=0,Temp!sts_add=1),IF(H163="in-sample",IF(Q163=bigT,((qCell/bigT)*(I164-I163))+((1-(qCell/bigT))*J163),IF(OR(F164="",COUNT($F$2:F163)&lt;=qCell),IF(COUNT($F$2:F163)=1,0,F163-F162),((qCell/COUNT($F$2:F163))*(I164-I163))+((1-(qCell/COUNT($F$2:F163)))*J163))),J163),IF(AND(Temp!optSeasCoef=0,Temp!sts_multp=1),IF(H163="in-sample",IF(Q163=bigT,((qCell/bigT)*(I164/I163))+((1-(qCell/bigT))*J163),IF(qCell=0,1,IF(OR(F164="",COUNT($F$2:F163)&lt;=qCell),IF(COUNT($F$2:F163)=1,1,F163/F162),((qCell/COUNT($F$2:F163))*(I164/I163))+((1-(qCell/COUNT($F$2:F163)))*J163)))),J163),IF(Temp!sts_add=1,IF(H163="in-sample",IF(Q163=bigT,((qCell/bigT)*(I164-I163))+((1-(qCell/bigT))*J163),IF(OR(F164="",COUNT($AX$2:AX163)&lt;=qCell),IF(COUNT($AX$2:AX163)=1,0,AX163-AX162),((qCell/COUNT($AX$2:AX163))*(I164-I163))+((1-(qCell/COUNT($AX$2:AX163)))*J163))),J163),IF(H163="in-sample",IF(Q163=bigT,((qCell/bigT)*(I164/I163))+((1-(qCell/bigT))*J163),IF(qCell=0,1,IF(OR(F164="",COUNT($AX$2:AX163)&lt;=qCell),IF(COUNT($AX$2:AX163)=1,1,AX163/AX162),((qCell/COUNT($AX$2:AX163))*(I164/I163))+((1-(qCell/COUNT($AX$2:AX163)))*J163)))),J163)))))))</f>
        <v/>
      </c>
      <c r="K164" s="31" t="str">
        <f>IF(H164="","",IF(AND(Temp!optSeasCoef=0,Temp!sts_add=1),IF(H164="out-sample",I164+(Q164*J164),I164+J164),IF(AND(Temp!optSeasCoef=0,Temp!sts_multp=1),IF(H164="out-sample",I164*(J164^Q164),I164*J164),IF(Temp!sts_add=1,IF(H164="out-sample",(I164+(Q164*J164))*G164,(I164+J164)*G164),IF(H164="out-sample",I164*(J164^Q164)*G164,I164*J164*G164)))))</f>
        <v/>
      </c>
      <c r="L164" s="32" t="str">
        <f t="shared" si="16"/>
        <v/>
      </c>
      <c r="M164" s="32" t="str">
        <f t="shared" si="17"/>
        <v/>
      </c>
      <c r="N164" s="32" t="str">
        <f t="shared" si="18"/>
        <v/>
      </c>
      <c r="O164" s="32" t="str">
        <f t="shared" si="19"/>
        <v/>
      </c>
      <c r="P164" s="32" t="str">
        <f t="shared" si="20"/>
        <v/>
      </c>
      <c r="Q164" s="3" t="str">
        <f>IF(AND(Temp!fhor_indata=1,F164="",H163="in-sample"),1,IF(AND(Temp!fhor_indata=1,H163="out-sample",Q163&lt;ATA!XfHor),Q163+1,IF(F164="","",IF(AND(H164="out-sample",H163="in-sample"),1,IF(AND(H164="out-sample",H163="out-sample"),Q163+1,IF(ISNUMBER(Q163),Q163+1,1))))))</f>
        <v/>
      </c>
      <c r="R164" s="3" t="str">
        <f t="shared" si="14"/>
        <v/>
      </c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X164" s="63" t="e">
        <f t="shared" si="15"/>
        <v>#VALUE!</v>
      </c>
    </row>
    <row r="165" spans="1:50" s="1" customFormat="1" ht="14.25" x14ac:dyDescent="0.2">
      <c r="A165" s="6"/>
      <c r="B165" s="6"/>
      <c r="C165" s="6"/>
      <c r="D165" s="3"/>
      <c r="E165" s="70" t="str">
        <f>IF(ATA!E165="","",ATA!E165)</f>
        <v/>
      </c>
      <c r="F165" s="49" t="str">
        <f>IF(ATA!F165="","",ATA!F165)</f>
        <v/>
      </c>
      <c r="G165" s="9" t="str">
        <f>IF(ATA!G165="","",ATA!G165)</f>
        <v/>
      </c>
      <c r="H165" s="55" t="str">
        <f>IF(ATA!H165="","",ATA!H165)</f>
        <v/>
      </c>
      <c r="I165" s="31" t="str">
        <f>IF(AND(F164="",H164="in-sample"),"",IF(AND(Temp!fhor_indata=1,H164="out-sample",H165="out-sample"),I164,IF(AND(F165="",H164="out-sample"),"",IF(AND(Temp!optSeasCoef=0,Temp!sts_add=1),IF(H164="in-sample",IF(Q164=bigT,((pCell/bigT)*F164)+((1-(pCell/bigT))*(I164+J164)),IF(OR(F165="",COUNT($F$2:F164)&lt;=pCell),F164,((pCell/COUNT($F$2:F164))*F164)+((1-(pCell/COUNT($F$2:F164)))*(I164+J164)))),I164),IF(AND(Temp!optSeasCoef=0,Temp!sts_multp=1),IF(H164="in-sample",IF(Q164=bigT,((pCell/bigT)*F164)+((1-(pCell/bigT))*(I164*J164)),IF(OR(F165="",COUNT(F$2:$F164)&lt;=pCell),F164,((pCell/COUNT($F$2:F164))*F164)+((1-(pCell/COUNT($F$2:F164)))*(I164*J164)))),I164),IF(Temp!sts_add=1,IF(H164="in-sample",IF(Q164=bigT,((pCell/bigT)*AX164)+((1-(pCell/bigT))*(I164+J164)),IF(OR(F165="",COUNT($AX$2:AX164)&lt;=pCell),AX164,((pCell/COUNT($AX$2:AX164))*AX164)+((1-(pCell/COUNT($AX$2:AX164)))*(I164+J164)))),I164),IF(H164="in-sample",IF(Q164=bigT,((pCell/bigT)*AX164)+((1-(pCell/bigT))*(I164*J164)),IF(OR(F165="",COUNT($AX$2:AX164)&lt;=pCell),AX164,((pCell/COUNT($AX$2:AX164))*AX164)+((1-(pCell/COUNT($AX$2:AX164)))*(I164*J164)))),I164)))))))</f>
        <v/>
      </c>
      <c r="J165" s="31" t="str">
        <f>IF(AND(F164="",H164="in-sample"),"",IF(AND(Temp!fhor_indata=1,H164="out-sample",H165="out-sample"),J164,IF(AND(F165="",H164="out-sample"),"",IF(AND(Temp!optSeasCoef=0,Temp!sts_add=1),IF(H164="in-sample",IF(Q164=bigT,((qCell/bigT)*(I165-I164))+((1-(qCell/bigT))*J164),IF(OR(F165="",COUNT($F$2:F164)&lt;=qCell),IF(COUNT($F$2:F164)=1,0,F164-F163),((qCell/COUNT($F$2:F164))*(I165-I164))+((1-(qCell/COUNT($F$2:F164)))*J164))),J164),IF(AND(Temp!optSeasCoef=0,Temp!sts_multp=1),IF(H164="in-sample",IF(Q164=bigT,((qCell/bigT)*(I165/I164))+((1-(qCell/bigT))*J164),IF(qCell=0,1,IF(OR(F165="",COUNT($F$2:F164)&lt;=qCell),IF(COUNT($F$2:F164)=1,1,F164/F163),((qCell/COUNT($F$2:F164))*(I165/I164))+((1-(qCell/COUNT($F$2:F164)))*J164)))),J164),IF(Temp!sts_add=1,IF(H164="in-sample",IF(Q164=bigT,((qCell/bigT)*(I165-I164))+((1-(qCell/bigT))*J164),IF(OR(F165="",COUNT($AX$2:AX164)&lt;=qCell),IF(COUNT($AX$2:AX164)=1,0,AX164-AX163),((qCell/COUNT($AX$2:AX164))*(I165-I164))+((1-(qCell/COUNT($AX$2:AX164)))*J164))),J164),IF(H164="in-sample",IF(Q164=bigT,((qCell/bigT)*(I165/I164))+((1-(qCell/bigT))*J164),IF(qCell=0,1,IF(OR(F165="",COUNT($AX$2:AX164)&lt;=qCell),IF(COUNT($AX$2:AX164)=1,1,AX164/AX163),((qCell/COUNT($AX$2:AX164))*(I165/I164))+((1-(qCell/COUNT($AX$2:AX164)))*J164)))),J164)))))))</f>
        <v/>
      </c>
      <c r="K165" s="31" t="str">
        <f>IF(H165="","",IF(AND(Temp!optSeasCoef=0,Temp!sts_add=1),IF(H165="out-sample",I165+(Q165*J165),I165+J165),IF(AND(Temp!optSeasCoef=0,Temp!sts_multp=1),IF(H165="out-sample",I165*(J165^Q165),I165*J165),IF(Temp!sts_add=1,IF(H165="out-sample",(I165+(Q165*J165))*G165,(I165+J165)*G165),IF(H165="out-sample",I165*(J165^Q165)*G165,I165*J165*G165)))))</f>
        <v/>
      </c>
      <c r="L165" s="32" t="str">
        <f t="shared" si="16"/>
        <v/>
      </c>
      <c r="M165" s="32" t="str">
        <f t="shared" si="17"/>
        <v/>
      </c>
      <c r="N165" s="32" t="str">
        <f t="shared" si="18"/>
        <v/>
      </c>
      <c r="O165" s="32" t="str">
        <f t="shared" si="19"/>
        <v/>
      </c>
      <c r="P165" s="32" t="str">
        <f t="shared" si="20"/>
        <v/>
      </c>
      <c r="Q165" s="3" t="str">
        <f>IF(AND(Temp!fhor_indata=1,F165="",H164="in-sample"),1,IF(AND(Temp!fhor_indata=1,H164="out-sample",Q164&lt;ATA!XfHor),Q164+1,IF(F165="","",IF(AND(H165="out-sample",H164="in-sample"),1,IF(AND(H165="out-sample",H164="out-sample"),Q164+1,IF(ISNUMBER(Q164),Q164+1,1))))))</f>
        <v/>
      </c>
      <c r="R165" s="3" t="str">
        <f t="shared" si="14"/>
        <v/>
      </c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X165" s="63" t="e">
        <f t="shared" si="15"/>
        <v>#VALUE!</v>
      </c>
    </row>
    <row r="166" spans="1:50" s="1" customFormat="1" ht="14.25" x14ac:dyDescent="0.2">
      <c r="A166" s="6"/>
      <c r="B166" s="6"/>
      <c r="C166" s="6"/>
      <c r="D166" s="3"/>
      <c r="E166" s="70" t="str">
        <f>IF(ATA!E166="","",ATA!E166)</f>
        <v/>
      </c>
      <c r="F166" s="49" t="str">
        <f>IF(ATA!F166="","",ATA!F166)</f>
        <v/>
      </c>
      <c r="G166" s="9" t="str">
        <f>IF(ATA!G166="","",ATA!G166)</f>
        <v/>
      </c>
      <c r="H166" s="55" t="str">
        <f>IF(ATA!H166="","",ATA!H166)</f>
        <v/>
      </c>
      <c r="I166" s="31" t="str">
        <f>IF(AND(F165="",H165="in-sample"),"",IF(AND(Temp!fhor_indata=1,H165="out-sample",H166="out-sample"),I165,IF(AND(F166="",H165="out-sample"),"",IF(AND(Temp!optSeasCoef=0,Temp!sts_add=1),IF(H165="in-sample",IF(Q165=bigT,((pCell/bigT)*F165)+((1-(pCell/bigT))*(I165+J165)),IF(OR(F166="",COUNT($F$2:F165)&lt;=pCell),F165,((pCell/COUNT($F$2:F165))*F165)+((1-(pCell/COUNT($F$2:F165)))*(I165+J165)))),I165),IF(AND(Temp!optSeasCoef=0,Temp!sts_multp=1),IF(H165="in-sample",IF(Q165=bigT,((pCell/bigT)*F165)+((1-(pCell/bigT))*(I165*J165)),IF(OR(F166="",COUNT(F$2:$F165)&lt;=pCell),F165,((pCell/COUNT($F$2:F165))*F165)+((1-(pCell/COUNT($F$2:F165)))*(I165*J165)))),I165),IF(Temp!sts_add=1,IF(H165="in-sample",IF(Q165=bigT,((pCell/bigT)*AX165)+((1-(pCell/bigT))*(I165+J165)),IF(OR(F166="",COUNT($AX$2:AX165)&lt;=pCell),AX165,((pCell/COUNT($AX$2:AX165))*AX165)+((1-(pCell/COUNT($AX$2:AX165)))*(I165+J165)))),I165),IF(H165="in-sample",IF(Q165=bigT,((pCell/bigT)*AX165)+((1-(pCell/bigT))*(I165*J165)),IF(OR(F166="",COUNT($AX$2:AX165)&lt;=pCell),AX165,((pCell/COUNT($AX$2:AX165))*AX165)+((1-(pCell/COUNT($AX$2:AX165)))*(I165*J165)))),I165)))))))</f>
        <v/>
      </c>
      <c r="J166" s="31" t="str">
        <f>IF(AND(F165="",H165="in-sample"),"",IF(AND(Temp!fhor_indata=1,H165="out-sample",H166="out-sample"),J165,IF(AND(F166="",H165="out-sample"),"",IF(AND(Temp!optSeasCoef=0,Temp!sts_add=1),IF(H165="in-sample",IF(Q165=bigT,((qCell/bigT)*(I166-I165))+((1-(qCell/bigT))*J165),IF(OR(F166="",COUNT($F$2:F165)&lt;=qCell),IF(COUNT($F$2:F165)=1,0,F165-F164),((qCell/COUNT($F$2:F165))*(I166-I165))+((1-(qCell/COUNT($F$2:F165)))*J165))),J165),IF(AND(Temp!optSeasCoef=0,Temp!sts_multp=1),IF(H165="in-sample",IF(Q165=bigT,((qCell/bigT)*(I166/I165))+((1-(qCell/bigT))*J165),IF(qCell=0,1,IF(OR(F166="",COUNT($F$2:F165)&lt;=qCell),IF(COUNT($F$2:F165)=1,1,F165/F164),((qCell/COUNT($F$2:F165))*(I166/I165))+((1-(qCell/COUNT($F$2:F165)))*J165)))),J165),IF(Temp!sts_add=1,IF(H165="in-sample",IF(Q165=bigT,((qCell/bigT)*(I166-I165))+((1-(qCell/bigT))*J165),IF(OR(F166="",COUNT($AX$2:AX165)&lt;=qCell),IF(COUNT($AX$2:AX165)=1,0,AX165-AX164),((qCell/COUNT($AX$2:AX165))*(I166-I165))+((1-(qCell/COUNT($AX$2:AX165)))*J165))),J165),IF(H165="in-sample",IF(Q165=bigT,((qCell/bigT)*(I166/I165))+((1-(qCell/bigT))*J165),IF(qCell=0,1,IF(OR(F166="",COUNT($AX$2:AX165)&lt;=qCell),IF(COUNT($AX$2:AX165)=1,1,AX165/AX164),((qCell/COUNT($AX$2:AX165))*(I166/I165))+((1-(qCell/COUNT($AX$2:AX165)))*J165)))),J165)))))))</f>
        <v/>
      </c>
      <c r="K166" s="31" t="str">
        <f>IF(H166="","",IF(AND(Temp!optSeasCoef=0,Temp!sts_add=1),IF(H166="out-sample",I166+(Q166*J166),I166+J166),IF(AND(Temp!optSeasCoef=0,Temp!sts_multp=1),IF(H166="out-sample",I166*(J166^Q166),I166*J166),IF(Temp!sts_add=1,IF(H166="out-sample",(I166+(Q166*J166))*G166,(I166+J166)*G166),IF(H166="out-sample",I166*(J166^Q166)*G166,I166*J166*G166)))))</f>
        <v/>
      </c>
      <c r="L166" s="32" t="str">
        <f t="shared" si="16"/>
        <v/>
      </c>
      <c r="M166" s="32" t="str">
        <f t="shared" si="17"/>
        <v/>
      </c>
      <c r="N166" s="32" t="str">
        <f t="shared" si="18"/>
        <v/>
      </c>
      <c r="O166" s="32" t="str">
        <f t="shared" si="19"/>
        <v/>
      </c>
      <c r="P166" s="32" t="str">
        <f t="shared" si="20"/>
        <v/>
      </c>
      <c r="Q166" s="3" t="str">
        <f>IF(AND(Temp!fhor_indata=1,F166="",H165="in-sample"),1,IF(AND(Temp!fhor_indata=1,H165="out-sample",Q165&lt;ATA!XfHor),Q165+1,IF(F166="","",IF(AND(H166="out-sample",H165="in-sample"),1,IF(AND(H166="out-sample",H165="out-sample"),Q165+1,IF(ISNUMBER(Q165),Q165+1,1))))))</f>
        <v/>
      </c>
      <c r="R166" s="3" t="str">
        <f t="shared" si="14"/>
        <v/>
      </c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X166" s="63" t="e">
        <f t="shared" si="15"/>
        <v>#VALUE!</v>
      </c>
    </row>
    <row r="167" spans="1:50" s="1" customFormat="1" ht="14.25" x14ac:dyDescent="0.2">
      <c r="A167" s="6"/>
      <c r="B167" s="6"/>
      <c r="C167" s="6"/>
      <c r="D167" s="3"/>
      <c r="E167" s="70" t="str">
        <f>IF(ATA!E167="","",ATA!E167)</f>
        <v/>
      </c>
      <c r="F167" s="49" t="str">
        <f>IF(ATA!F167="","",ATA!F167)</f>
        <v/>
      </c>
      <c r="G167" s="9" t="str">
        <f>IF(ATA!G167="","",ATA!G167)</f>
        <v/>
      </c>
      <c r="H167" s="55" t="str">
        <f>IF(ATA!H167="","",ATA!H167)</f>
        <v/>
      </c>
      <c r="I167" s="31" t="str">
        <f>IF(AND(F166="",H166="in-sample"),"",IF(AND(Temp!fhor_indata=1,H166="out-sample",H167="out-sample"),I166,IF(AND(F167="",H166="out-sample"),"",IF(AND(Temp!optSeasCoef=0,Temp!sts_add=1),IF(H166="in-sample",IF(Q166=bigT,((pCell/bigT)*F166)+((1-(pCell/bigT))*(I166+J166)),IF(OR(F167="",COUNT($F$2:F166)&lt;=pCell),F166,((pCell/COUNT($F$2:F166))*F166)+((1-(pCell/COUNT($F$2:F166)))*(I166+J166)))),I166),IF(AND(Temp!optSeasCoef=0,Temp!sts_multp=1),IF(H166="in-sample",IF(Q166=bigT,((pCell/bigT)*F166)+((1-(pCell/bigT))*(I166*J166)),IF(OR(F167="",COUNT(F$2:$F166)&lt;=pCell),F166,((pCell/COUNT($F$2:F166))*F166)+((1-(pCell/COUNT($F$2:F166)))*(I166*J166)))),I166),IF(Temp!sts_add=1,IF(H166="in-sample",IF(Q166=bigT,((pCell/bigT)*AX166)+((1-(pCell/bigT))*(I166+J166)),IF(OR(F167="",COUNT($AX$2:AX166)&lt;=pCell),AX166,((pCell/COUNT($AX$2:AX166))*AX166)+((1-(pCell/COUNT($AX$2:AX166)))*(I166+J166)))),I166),IF(H166="in-sample",IF(Q166=bigT,((pCell/bigT)*AX166)+((1-(pCell/bigT))*(I166*J166)),IF(OR(F167="",COUNT($AX$2:AX166)&lt;=pCell),AX166,((pCell/COUNT($AX$2:AX166))*AX166)+((1-(pCell/COUNT($AX$2:AX166)))*(I166*J166)))),I166)))))))</f>
        <v/>
      </c>
      <c r="J167" s="31" t="str">
        <f>IF(AND(F166="",H166="in-sample"),"",IF(AND(Temp!fhor_indata=1,H166="out-sample",H167="out-sample"),J166,IF(AND(F167="",H166="out-sample"),"",IF(AND(Temp!optSeasCoef=0,Temp!sts_add=1),IF(H166="in-sample",IF(Q166=bigT,((qCell/bigT)*(I167-I166))+((1-(qCell/bigT))*J166),IF(OR(F167="",COUNT($F$2:F166)&lt;=qCell),IF(COUNT($F$2:F166)=1,0,F166-F165),((qCell/COUNT($F$2:F166))*(I167-I166))+((1-(qCell/COUNT($F$2:F166)))*J166))),J166),IF(AND(Temp!optSeasCoef=0,Temp!sts_multp=1),IF(H166="in-sample",IF(Q166=bigT,((qCell/bigT)*(I167/I166))+((1-(qCell/bigT))*J166),IF(qCell=0,1,IF(OR(F167="",COUNT($F$2:F166)&lt;=qCell),IF(COUNT($F$2:F166)=1,1,F166/F165),((qCell/COUNT($F$2:F166))*(I167/I166))+((1-(qCell/COUNT($F$2:F166)))*J166)))),J166),IF(Temp!sts_add=1,IF(H166="in-sample",IF(Q166=bigT,((qCell/bigT)*(I167-I166))+((1-(qCell/bigT))*J166),IF(OR(F167="",COUNT($AX$2:AX166)&lt;=qCell),IF(COUNT($AX$2:AX166)=1,0,AX166-AX165),((qCell/COUNT($AX$2:AX166))*(I167-I166))+((1-(qCell/COUNT($AX$2:AX166)))*J166))),J166),IF(H166="in-sample",IF(Q166=bigT,((qCell/bigT)*(I167/I166))+((1-(qCell/bigT))*J166),IF(qCell=0,1,IF(OR(F167="",COUNT($AX$2:AX166)&lt;=qCell),IF(COUNT($AX$2:AX166)=1,1,AX166/AX165),((qCell/COUNT($AX$2:AX166))*(I167/I166))+((1-(qCell/COUNT($AX$2:AX166)))*J166)))),J166)))))))</f>
        <v/>
      </c>
      <c r="K167" s="31" t="str">
        <f>IF(H167="","",IF(AND(Temp!optSeasCoef=0,Temp!sts_add=1),IF(H167="out-sample",I167+(Q167*J167),I167+J167),IF(AND(Temp!optSeasCoef=0,Temp!sts_multp=1),IF(H167="out-sample",I167*(J167^Q167),I167*J167),IF(Temp!sts_add=1,IF(H167="out-sample",(I167+(Q167*J167))*G167,(I167+J167)*G167),IF(H167="out-sample",I167*(J167^Q167)*G167,I167*J167*G167)))))</f>
        <v/>
      </c>
      <c r="L167" s="32" t="str">
        <f t="shared" si="16"/>
        <v/>
      </c>
      <c r="M167" s="32" t="str">
        <f t="shared" si="17"/>
        <v/>
      </c>
      <c r="N167" s="32" t="str">
        <f t="shared" si="18"/>
        <v/>
      </c>
      <c r="O167" s="32" t="str">
        <f t="shared" si="19"/>
        <v/>
      </c>
      <c r="P167" s="32" t="str">
        <f t="shared" si="20"/>
        <v/>
      </c>
      <c r="Q167" s="3" t="str">
        <f>IF(AND(Temp!fhor_indata=1,F167="",H166="in-sample"),1,IF(AND(Temp!fhor_indata=1,H166="out-sample",Q166&lt;ATA!XfHor),Q166+1,IF(F167="","",IF(AND(H167="out-sample",H166="in-sample"),1,IF(AND(H167="out-sample",H166="out-sample"),Q166+1,IF(ISNUMBER(Q166),Q166+1,1))))))</f>
        <v/>
      </c>
      <c r="R167" s="3" t="str">
        <f t="shared" si="14"/>
        <v/>
      </c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X167" s="63" t="e">
        <f t="shared" si="15"/>
        <v>#VALUE!</v>
      </c>
    </row>
    <row r="168" spans="1:50" s="1" customFormat="1" ht="14.25" x14ac:dyDescent="0.2">
      <c r="A168" s="6"/>
      <c r="B168" s="6"/>
      <c r="C168" s="6"/>
      <c r="D168" s="3"/>
      <c r="E168" s="70" t="str">
        <f>IF(ATA!E168="","",ATA!E168)</f>
        <v/>
      </c>
      <c r="F168" s="49" t="str">
        <f>IF(ATA!F168="","",ATA!F168)</f>
        <v/>
      </c>
      <c r="G168" s="9" t="str">
        <f>IF(ATA!G168="","",ATA!G168)</f>
        <v/>
      </c>
      <c r="H168" s="55" t="str">
        <f>IF(ATA!H168="","",ATA!H168)</f>
        <v/>
      </c>
      <c r="I168" s="31" t="str">
        <f>IF(AND(F167="",H167="in-sample"),"",IF(AND(Temp!fhor_indata=1,H167="out-sample",H168="out-sample"),I167,IF(AND(F168="",H167="out-sample"),"",IF(AND(Temp!optSeasCoef=0,Temp!sts_add=1),IF(H167="in-sample",IF(Q167=bigT,((pCell/bigT)*F167)+((1-(pCell/bigT))*(I167+J167)),IF(OR(F168="",COUNT($F$2:F167)&lt;=pCell),F167,((pCell/COUNT($F$2:F167))*F167)+((1-(pCell/COUNT($F$2:F167)))*(I167+J167)))),I167),IF(AND(Temp!optSeasCoef=0,Temp!sts_multp=1),IF(H167="in-sample",IF(Q167=bigT,((pCell/bigT)*F167)+((1-(pCell/bigT))*(I167*J167)),IF(OR(F168="",COUNT(F$2:$F167)&lt;=pCell),F167,((pCell/COUNT($F$2:F167))*F167)+((1-(pCell/COUNT($F$2:F167)))*(I167*J167)))),I167),IF(Temp!sts_add=1,IF(H167="in-sample",IF(Q167=bigT,((pCell/bigT)*AX167)+((1-(pCell/bigT))*(I167+J167)),IF(OR(F168="",COUNT($AX$2:AX167)&lt;=pCell),AX167,((pCell/COUNT($AX$2:AX167))*AX167)+((1-(pCell/COUNT($AX$2:AX167)))*(I167+J167)))),I167),IF(H167="in-sample",IF(Q167=bigT,((pCell/bigT)*AX167)+((1-(pCell/bigT))*(I167*J167)),IF(OR(F168="",COUNT($AX$2:AX167)&lt;=pCell),AX167,((pCell/COUNT($AX$2:AX167))*AX167)+((1-(pCell/COUNT($AX$2:AX167)))*(I167*J167)))),I167)))))))</f>
        <v/>
      </c>
      <c r="J168" s="31" t="str">
        <f>IF(AND(F167="",H167="in-sample"),"",IF(AND(Temp!fhor_indata=1,H167="out-sample",H168="out-sample"),J167,IF(AND(F168="",H167="out-sample"),"",IF(AND(Temp!optSeasCoef=0,Temp!sts_add=1),IF(H167="in-sample",IF(Q167=bigT,((qCell/bigT)*(I168-I167))+((1-(qCell/bigT))*J167),IF(OR(F168="",COUNT($F$2:F167)&lt;=qCell),IF(COUNT($F$2:F167)=1,0,F167-F166),((qCell/COUNT($F$2:F167))*(I168-I167))+((1-(qCell/COUNT($F$2:F167)))*J167))),J167),IF(AND(Temp!optSeasCoef=0,Temp!sts_multp=1),IF(H167="in-sample",IF(Q167=bigT,((qCell/bigT)*(I168/I167))+((1-(qCell/bigT))*J167),IF(qCell=0,1,IF(OR(F168="",COUNT($F$2:F167)&lt;=qCell),IF(COUNT($F$2:F167)=1,1,F167/F166),((qCell/COUNT($F$2:F167))*(I168/I167))+((1-(qCell/COUNT($F$2:F167)))*J167)))),J167),IF(Temp!sts_add=1,IF(H167="in-sample",IF(Q167=bigT,((qCell/bigT)*(I168-I167))+((1-(qCell/bigT))*J167),IF(OR(F168="",COUNT($AX$2:AX167)&lt;=qCell),IF(COUNT($AX$2:AX167)=1,0,AX167-AX166),((qCell/COUNT($AX$2:AX167))*(I168-I167))+((1-(qCell/COUNT($AX$2:AX167)))*J167))),J167),IF(H167="in-sample",IF(Q167=bigT,((qCell/bigT)*(I168/I167))+((1-(qCell/bigT))*J167),IF(qCell=0,1,IF(OR(F168="",COUNT($AX$2:AX167)&lt;=qCell),IF(COUNT($AX$2:AX167)=1,1,AX167/AX166),((qCell/COUNT($AX$2:AX167))*(I168/I167))+((1-(qCell/COUNT($AX$2:AX167)))*J167)))),J167)))))))</f>
        <v/>
      </c>
      <c r="K168" s="31" t="str">
        <f>IF(H168="","",IF(AND(Temp!optSeasCoef=0,Temp!sts_add=1),IF(H168="out-sample",I168+(Q168*J168),I168+J168),IF(AND(Temp!optSeasCoef=0,Temp!sts_multp=1),IF(H168="out-sample",I168*(J168^Q168),I168*J168),IF(Temp!sts_add=1,IF(H168="out-sample",(I168+(Q168*J168))*G168,(I168+J168)*G168),IF(H168="out-sample",I168*(J168^Q168)*G168,I168*J168*G168)))))</f>
        <v/>
      </c>
      <c r="L168" s="32" t="str">
        <f t="shared" si="16"/>
        <v/>
      </c>
      <c r="M168" s="32" t="str">
        <f t="shared" si="17"/>
        <v/>
      </c>
      <c r="N168" s="32" t="str">
        <f t="shared" si="18"/>
        <v/>
      </c>
      <c r="O168" s="32" t="str">
        <f t="shared" si="19"/>
        <v/>
      </c>
      <c r="P168" s="32" t="str">
        <f t="shared" si="20"/>
        <v/>
      </c>
      <c r="Q168" s="3" t="str">
        <f>IF(AND(Temp!fhor_indata=1,F168="",H167="in-sample"),1,IF(AND(Temp!fhor_indata=1,H167="out-sample",Q167&lt;ATA!XfHor),Q167+1,IF(F168="","",IF(AND(H168="out-sample",H167="in-sample"),1,IF(AND(H168="out-sample",H167="out-sample"),Q167+1,IF(ISNUMBER(Q167),Q167+1,1))))))</f>
        <v/>
      </c>
      <c r="R168" s="3" t="str">
        <f t="shared" si="14"/>
        <v/>
      </c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X168" s="63" t="e">
        <f t="shared" si="15"/>
        <v>#VALUE!</v>
      </c>
    </row>
    <row r="169" spans="1:50" s="1" customFormat="1" ht="14.25" x14ac:dyDescent="0.2">
      <c r="A169" s="6"/>
      <c r="B169" s="6"/>
      <c r="C169" s="6"/>
      <c r="D169" s="3"/>
      <c r="E169" s="70" t="str">
        <f>IF(ATA!E169="","",ATA!E169)</f>
        <v/>
      </c>
      <c r="F169" s="49" t="str">
        <f>IF(ATA!F169="","",ATA!F169)</f>
        <v/>
      </c>
      <c r="G169" s="9" t="str">
        <f>IF(ATA!G169="","",ATA!G169)</f>
        <v/>
      </c>
      <c r="H169" s="55" t="str">
        <f>IF(ATA!H169="","",ATA!H169)</f>
        <v/>
      </c>
      <c r="I169" s="31" t="str">
        <f>IF(AND(F168="",H168="in-sample"),"",IF(AND(Temp!fhor_indata=1,H168="out-sample",H169="out-sample"),I168,IF(AND(F169="",H168="out-sample"),"",IF(AND(Temp!optSeasCoef=0,Temp!sts_add=1),IF(H168="in-sample",IF(Q168=bigT,((pCell/bigT)*F168)+((1-(pCell/bigT))*(I168+J168)),IF(OR(F169="",COUNT($F$2:F168)&lt;=pCell),F168,((pCell/COUNT($F$2:F168))*F168)+((1-(pCell/COUNT($F$2:F168)))*(I168+J168)))),I168),IF(AND(Temp!optSeasCoef=0,Temp!sts_multp=1),IF(H168="in-sample",IF(Q168=bigT,((pCell/bigT)*F168)+((1-(pCell/bigT))*(I168*J168)),IF(OR(F169="",COUNT(F$2:$F168)&lt;=pCell),F168,((pCell/COUNT($F$2:F168))*F168)+((1-(pCell/COUNT($F$2:F168)))*(I168*J168)))),I168),IF(Temp!sts_add=1,IF(H168="in-sample",IF(Q168=bigT,((pCell/bigT)*AX168)+((1-(pCell/bigT))*(I168+J168)),IF(OR(F169="",COUNT($AX$2:AX168)&lt;=pCell),AX168,((pCell/COUNT($AX$2:AX168))*AX168)+((1-(pCell/COUNT($AX$2:AX168)))*(I168+J168)))),I168),IF(H168="in-sample",IF(Q168=bigT,((pCell/bigT)*AX168)+((1-(pCell/bigT))*(I168*J168)),IF(OR(F169="",COUNT($AX$2:AX168)&lt;=pCell),AX168,((pCell/COUNT($AX$2:AX168))*AX168)+((1-(pCell/COUNT($AX$2:AX168)))*(I168*J168)))),I168)))))))</f>
        <v/>
      </c>
      <c r="J169" s="31" t="str">
        <f>IF(AND(F168="",H168="in-sample"),"",IF(AND(Temp!fhor_indata=1,H168="out-sample",H169="out-sample"),J168,IF(AND(F169="",H168="out-sample"),"",IF(AND(Temp!optSeasCoef=0,Temp!sts_add=1),IF(H168="in-sample",IF(Q168=bigT,((qCell/bigT)*(I169-I168))+((1-(qCell/bigT))*J168),IF(OR(F169="",COUNT($F$2:F168)&lt;=qCell),IF(COUNT($F$2:F168)=1,0,F168-F167),((qCell/COUNT($F$2:F168))*(I169-I168))+((1-(qCell/COUNT($F$2:F168)))*J168))),J168),IF(AND(Temp!optSeasCoef=0,Temp!sts_multp=1),IF(H168="in-sample",IF(Q168=bigT,((qCell/bigT)*(I169/I168))+((1-(qCell/bigT))*J168),IF(qCell=0,1,IF(OR(F169="",COUNT($F$2:F168)&lt;=qCell),IF(COUNT($F$2:F168)=1,1,F168/F167),((qCell/COUNT($F$2:F168))*(I169/I168))+((1-(qCell/COUNT($F$2:F168)))*J168)))),J168),IF(Temp!sts_add=1,IF(H168="in-sample",IF(Q168=bigT,((qCell/bigT)*(I169-I168))+((1-(qCell/bigT))*J168),IF(OR(F169="",COUNT($AX$2:AX168)&lt;=qCell),IF(COUNT($AX$2:AX168)=1,0,AX168-AX167),((qCell/COUNT($AX$2:AX168))*(I169-I168))+((1-(qCell/COUNT($AX$2:AX168)))*J168))),J168),IF(H168="in-sample",IF(Q168=bigT,((qCell/bigT)*(I169/I168))+((1-(qCell/bigT))*J168),IF(qCell=0,1,IF(OR(F169="",COUNT($AX$2:AX168)&lt;=qCell),IF(COUNT($AX$2:AX168)=1,1,AX168/AX167),((qCell/COUNT($AX$2:AX168))*(I169/I168))+((1-(qCell/COUNT($AX$2:AX168)))*J168)))),J168)))))))</f>
        <v/>
      </c>
      <c r="K169" s="31" t="str">
        <f>IF(H169="","",IF(AND(Temp!optSeasCoef=0,Temp!sts_add=1),IF(H169="out-sample",I169+(Q169*J169),I169+J169),IF(AND(Temp!optSeasCoef=0,Temp!sts_multp=1),IF(H169="out-sample",I169*(J169^Q169),I169*J169),IF(Temp!sts_add=1,IF(H169="out-sample",(I169+(Q169*J169))*G169,(I169+J169)*G169),IF(H169="out-sample",I169*(J169^Q169)*G169,I169*J169*G169)))))</f>
        <v/>
      </c>
      <c r="L169" s="32" t="str">
        <f t="shared" si="16"/>
        <v/>
      </c>
      <c r="M169" s="32" t="str">
        <f t="shared" si="17"/>
        <v/>
      </c>
      <c r="N169" s="32" t="str">
        <f t="shared" si="18"/>
        <v/>
      </c>
      <c r="O169" s="32" t="str">
        <f t="shared" si="19"/>
        <v/>
      </c>
      <c r="P169" s="32" t="str">
        <f t="shared" si="20"/>
        <v/>
      </c>
      <c r="Q169" s="3" t="str">
        <f>IF(AND(Temp!fhor_indata=1,F169="",H168="in-sample"),1,IF(AND(Temp!fhor_indata=1,H168="out-sample",Q168&lt;ATA!XfHor),Q168+1,IF(F169="","",IF(AND(H169="out-sample",H168="in-sample"),1,IF(AND(H169="out-sample",H168="out-sample"),Q168+1,IF(ISNUMBER(Q168),Q168+1,1))))))</f>
        <v/>
      </c>
      <c r="R169" s="3" t="str">
        <f t="shared" si="14"/>
        <v/>
      </c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X169" s="63" t="e">
        <f t="shared" si="15"/>
        <v>#VALUE!</v>
      </c>
    </row>
    <row r="170" spans="1:50" s="1" customFormat="1" ht="14.25" x14ac:dyDescent="0.2">
      <c r="A170" s="6"/>
      <c r="B170" s="6"/>
      <c r="C170" s="6"/>
      <c r="D170" s="3"/>
      <c r="E170" s="70" t="str">
        <f>IF(ATA!E170="","",ATA!E170)</f>
        <v/>
      </c>
      <c r="F170" s="49" t="str">
        <f>IF(ATA!F170="","",ATA!F170)</f>
        <v/>
      </c>
      <c r="G170" s="9" t="str">
        <f>IF(ATA!G170="","",ATA!G170)</f>
        <v/>
      </c>
      <c r="H170" s="55" t="str">
        <f>IF(ATA!H170="","",ATA!H170)</f>
        <v/>
      </c>
      <c r="I170" s="31" t="str">
        <f>IF(AND(F169="",H169="in-sample"),"",IF(AND(Temp!fhor_indata=1,H169="out-sample",H170="out-sample"),I169,IF(AND(F170="",H169="out-sample"),"",IF(AND(Temp!optSeasCoef=0,Temp!sts_add=1),IF(H169="in-sample",IF(Q169=bigT,((pCell/bigT)*F169)+((1-(pCell/bigT))*(I169+J169)),IF(OR(F170="",COUNT($F$2:F169)&lt;=pCell),F169,((pCell/COUNT($F$2:F169))*F169)+((1-(pCell/COUNT($F$2:F169)))*(I169+J169)))),I169),IF(AND(Temp!optSeasCoef=0,Temp!sts_multp=1),IF(H169="in-sample",IF(Q169=bigT,((pCell/bigT)*F169)+((1-(pCell/bigT))*(I169*J169)),IF(OR(F170="",COUNT(F$2:$F169)&lt;=pCell),F169,((pCell/COUNT($F$2:F169))*F169)+((1-(pCell/COUNT($F$2:F169)))*(I169*J169)))),I169),IF(Temp!sts_add=1,IF(H169="in-sample",IF(Q169=bigT,((pCell/bigT)*AX169)+((1-(pCell/bigT))*(I169+J169)),IF(OR(F170="",COUNT($AX$2:AX169)&lt;=pCell),AX169,((pCell/COUNT($AX$2:AX169))*AX169)+((1-(pCell/COUNT($AX$2:AX169)))*(I169+J169)))),I169),IF(H169="in-sample",IF(Q169=bigT,((pCell/bigT)*AX169)+((1-(pCell/bigT))*(I169*J169)),IF(OR(F170="",COUNT($AX$2:AX169)&lt;=pCell),AX169,((pCell/COUNT($AX$2:AX169))*AX169)+((1-(pCell/COUNT($AX$2:AX169)))*(I169*J169)))),I169)))))))</f>
        <v/>
      </c>
      <c r="J170" s="31" t="str">
        <f>IF(AND(F169="",H169="in-sample"),"",IF(AND(Temp!fhor_indata=1,H169="out-sample",H170="out-sample"),J169,IF(AND(F170="",H169="out-sample"),"",IF(AND(Temp!optSeasCoef=0,Temp!sts_add=1),IF(H169="in-sample",IF(Q169=bigT,((qCell/bigT)*(I170-I169))+((1-(qCell/bigT))*J169),IF(OR(F170="",COUNT($F$2:F169)&lt;=qCell),IF(COUNT($F$2:F169)=1,0,F169-F168),((qCell/COUNT($F$2:F169))*(I170-I169))+((1-(qCell/COUNT($F$2:F169)))*J169))),J169),IF(AND(Temp!optSeasCoef=0,Temp!sts_multp=1),IF(H169="in-sample",IF(Q169=bigT,((qCell/bigT)*(I170/I169))+((1-(qCell/bigT))*J169),IF(qCell=0,1,IF(OR(F170="",COUNT($F$2:F169)&lt;=qCell),IF(COUNT($F$2:F169)=1,1,F169/F168),((qCell/COUNT($F$2:F169))*(I170/I169))+((1-(qCell/COUNT($F$2:F169)))*J169)))),J169),IF(Temp!sts_add=1,IF(H169="in-sample",IF(Q169=bigT,((qCell/bigT)*(I170-I169))+((1-(qCell/bigT))*J169),IF(OR(F170="",COUNT($AX$2:AX169)&lt;=qCell),IF(COUNT($AX$2:AX169)=1,0,AX169-AX168),((qCell/COUNT($AX$2:AX169))*(I170-I169))+((1-(qCell/COUNT($AX$2:AX169)))*J169))),J169),IF(H169="in-sample",IF(Q169=bigT,((qCell/bigT)*(I170/I169))+((1-(qCell/bigT))*J169),IF(qCell=0,1,IF(OR(F170="",COUNT($AX$2:AX169)&lt;=qCell),IF(COUNT($AX$2:AX169)=1,1,AX169/AX168),((qCell/COUNT($AX$2:AX169))*(I170/I169))+((1-(qCell/COUNT($AX$2:AX169)))*J169)))),J169)))))))</f>
        <v/>
      </c>
      <c r="K170" s="31" t="str">
        <f>IF(H170="","",IF(AND(Temp!optSeasCoef=0,Temp!sts_add=1),IF(H170="out-sample",I170+(Q170*J170),I170+J170),IF(AND(Temp!optSeasCoef=0,Temp!sts_multp=1),IF(H170="out-sample",I170*(J170^Q170),I170*J170),IF(Temp!sts_add=1,IF(H170="out-sample",(I170+(Q170*J170))*G170,(I170+J170)*G170),IF(H170="out-sample",I170*(J170^Q170)*G170,I170*J170*G170)))))</f>
        <v/>
      </c>
      <c r="L170" s="32" t="str">
        <f t="shared" si="16"/>
        <v/>
      </c>
      <c r="M170" s="32" t="str">
        <f t="shared" si="17"/>
        <v/>
      </c>
      <c r="N170" s="32" t="str">
        <f t="shared" si="18"/>
        <v/>
      </c>
      <c r="O170" s="32" t="str">
        <f t="shared" si="19"/>
        <v/>
      </c>
      <c r="P170" s="32" t="str">
        <f t="shared" si="20"/>
        <v/>
      </c>
      <c r="Q170" s="3" t="str">
        <f>IF(AND(Temp!fhor_indata=1,F170="",H169="in-sample"),1,IF(AND(Temp!fhor_indata=1,H169="out-sample",Q169&lt;ATA!XfHor),Q169+1,IF(F170="","",IF(AND(H170="out-sample",H169="in-sample"),1,IF(AND(H170="out-sample",H169="out-sample"),Q169+1,IF(ISNUMBER(Q169),Q169+1,1))))))</f>
        <v/>
      </c>
      <c r="R170" s="3" t="str">
        <f t="shared" si="14"/>
        <v/>
      </c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X170" s="63" t="e">
        <f t="shared" si="15"/>
        <v>#VALUE!</v>
      </c>
    </row>
    <row r="171" spans="1:50" s="1" customFormat="1" ht="14.25" x14ac:dyDescent="0.2">
      <c r="A171" s="6"/>
      <c r="B171" s="6"/>
      <c r="C171" s="6"/>
      <c r="D171" s="3"/>
      <c r="E171" s="70" t="str">
        <f>IF(ATA!E171="","",ATA!E171)</f>
        <v/>
      </c>
      <c r="F171" s="49" t="str">
        <f>IF(ATA!F171="","",ATA!F171)</f>
        <v/>
      </c>
      <c r="G171" s="9" t="str">
        <f>IF(ATA!G171="","",ATA!G171)</f>
        <v/>
      </c>
      <c r="H171" s="55" t="str">
        <f>IF(ATA!H171="","",ATA!H171)</f>
        <v/>
      </c>
      <c r="I171" s="31" t="str">
        <f>IF(AND(F170="",H170="in-sample"),"",IF(AND(Temp!fhor_indata=1,H170="out-sample",H171="out-sample"),I170,IF(AND(F171="",H170="out-sample"),"",IF(AND(Temp!optSeasCoef=0,Temp!sts_add=1),IF(H170="in-sample",IF(Q170=bigT,((pCell/bigT)*F170)+((1-(pCell/bigT))*(I170+J170)),IF(OR(F171="",COUNT($F$2:F170)&lt;=pCell),F170,((pCell/COUNT($F$2:F170))*F170)+((1-(pCell/COUNT($F$2:F170)))*(I170+J170)))),I170),IF(AND(Temp!optSeasCoef=0,Temp!sts_multp=1),IF(H170="in-sample",IF(Q170=bigT,((pCell/bigT)*F170)+((1-(pCell/bigT))*(I170*J170)),IF(OR(F171="",COUNT(F$2:$F170)&lt;=pCell),F170,((pCell/COUNT($F$2:F170))*F170)+((1-(pCell/COUNT($F$2:F170)))*(I170*J170)))),I170),IF(Temp!sts_add=1,IF(H170="in-sample",IF(Q170=bigT,((pCell/bigT)*AX170)+((1-(pCell/bigT))*(I170+J170)),IF(OR(F171="",COUNT($AX$2:AX170)&lt;=pCell),AX170,((pCell/COUNT($AX$2:AX170))*AX170)+((1-(pCell/COUNT($AX$2:AX170)))*(I170+J170)))),I170),IF(H170="in-sample",IF(Q170=bigT,((pCell/bigT)*AX170)+((1-(pCell/bigT))*(I170*J170)),IF(OR(F171="",COUNT($AX$2:AX170)&lt;=pCell),AX170,((pCell/COUNT($AX$2:AX170))*AX170)+((1-(pCell/COUNT($AX$2:AX170)))*(I170*J170)))),I170)))))))</f>
        <v/>
      </c>
      <c r="J171" s="31" t="str">
        <f>IF(AND(F170="",H170="in-sample"),"",IF(AND(Temp!fhor_indata=1,H170="out-sample",H171="out-sample"),J170,IF(AND(F171="",H170="out-sample"),"",IF(AND(Temp!optSeasCoef=0,Temp!sts_add=1),IF(H170="in-sample",IF(Q170=bigT,((qCell/bigT)*(I171-I170))+((1-(qCell/bigT))*J170),IF(OR(F171="",COUNT($F$2:F170)&lt;=qCell),IF(COUNT($F$2:F170)=1,0,F170-F169),((qCell/COUNT($F$2:F170))*(I171-I170))+((1-(qCell/COUNT($F$2:F170)))*J170))),J170),IF(AND(Temp!optSeasCoef=0,Temp!sts_multp=1),IF(H170="in-sample",IF(Q170=bigT,((qCell/bigT)*(I171/I170))+((1-(qCell/bigT))*J170),IF(qCell=0,1,IF(OR(F171="",COUNT($F$2:F170)&lt;=qCell),IF(COUNT($F$2:F170)=1,1,F170/F169),((qCell/COUNT($F$2:F170))*(I171/I170))+((1-(qCell/COUNT($F$2:F170)))*J170)))),J170),IF(Temp!sts_add=1,IF(H170="in-sample",IF(Q170=bigT,((qCell/bigT)*(I171-I170))+((1-(qCell/bigT))*J170),IF(OR(F171="",COUNT($AX$2:AX170)&lt;=qCell),IF(COUNT($AX$2:AX170)=1,0,AX170-AX169),((qCell/COUNT($AX$2:AX170))*(I171-I170))+((1-(qCell/COUNT($AX$2:AX170)))*J170))),J170),IF(H170="in-sample",IF(Q170=bigT,((qCell/bigT)*(I171/I170))+((1-(qCell/bigT))*J170),IF(qCell=0,1,IF(OR(F171="",COUNT($AX$2:AX170)&lt;=qCell),IF(COUNT($AX$2:AX170)=1,1,AX170/AX169),((qCell/COUNT($AX$2:AX170))*(I171/I170))+((1-(qCell/COUNT($AX$2:AX170)))*J170)))),J170)))))))</f>
        <v/>
      </c>
      <c r="K171" s="31" t="str">
        <f>IF(H171="","",IF(AND(Temp!optSeasCoef=0,Temp!sts_add=1),IF(H171="out-sample",I171+(Q171*J171),I171+J171),IF(AND(Temp!optSeasCoef=0,Temp!sts_multp=1),IF(H171="out-sample",I171*(J171^Q171),I171*J171),IF(Temp!sts_add=1,IF(H171="out-sample",(I171+(Q171*J171))*G171,(I171+J171)*G171),IF(H171="out-sample",I171*(J171^Q171)*G171,I171*J171*G171)))))</f>
        <v/>
      </c>
      <c r="L171" s="32" t="str">
        <f t="shared" si="16"/>
        <v/>
      </c>
      <c r="M171" s="32" t="str">
        <f t="shared" si="17"/>
        <v/>
      </c>
      <c r="N171" s="32" t="str">
        <f t="shared" si="18"/>
        <v/>
      </c>
      <c r="O171" s="32" t="str">
        <f t="shared" si="19"/>
        <v/>
      </c>
      <c r="P171" s="32" t="str">
        <f t="shared" si="20"/>
        <v/>
      </c>
      <c r="Q171" s="3" t="str">
        <f>IF(AND(Temp!fhor_indata=1,F171="",H170="in-sample"),1,IF(AND(Temp!fhor_indata=1,H170="out-sample",Q170&lt;ATA!XfHor),Q170+1,IF(F171="","",IF(AND(H171="out-sample",H170="in-sample"),1,IF(AND(H171="out-sample",H170="out-sample"),Q170+1,IF(ISNUMBER(Q170),Q170+1,1))))))</f>
        <v/>
      </c>
      <c r="R171" s="3" t="str">
        <f t="shared" si="14"/>
        <v/>
      </c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X171" s="63" t="e">
        <f t="shared" si="15"/>
        <v>#VALUE!</v>
      </c>
    </row>
    <row r="172" spans="1:50" s="1" customFormat="1" ht="14.25" x14ac:dyDescent="0.2">
      <c r="A172" s="6"/>
      <c r="B172" s="6"/>
      <c r="C172" s="6"/>
      <c r="D172" s="3"/>
      <c r="E172" s="70" t="str">
        <f>IF(ATA!E172="","",ATA!E172)</f>
        <v/>
      </c>
      <c r="F172" s="49" t="str">
        <f>IF(ATA!F172="","",ATA!F172)</f>
        <v/>
      </c>
      <c r="G172" s="9" t="str">
        <f>IF(ATA!G172="","",ATA!G172)</f>
        <v/>
      </c>
      <c r="H172" s="55" t="str">
        <f>IF(ATA!H172="","",ATA!H172)</f>
        <v/>
      </c>
      <c r="I172" s="31" t="str">
        <f>IF(AND(F171="",H171="in-sample"),"",IF(AND(Temp!fhor_indata=1,H171="out-sample",H172="out-sample"),I171,IF(AND(F172="",H171="out-sample"),"",IF(AND(Temp!optSeasCoef=0,Temp!sts_add=1),IF(H171="in-sample",IF(Q171=bigT,((pCell/bigT)*F171)+((1-(pCell/bigT))*(I171+J171)),IF(OR(F172="",COUNT($F$2:F171)&lt;=pCell),F171,((pCell/COUNT($F$2:F171))*F171)+((1-(pCell/COUNT($F$2:F171)))*(I171+J171)))),I171),IF(AND(Temp!optSeasCoef=0,Temp!sts_multp=1),IF(H171="in-sample",IF(Q171=bigT,((pCell/bigT)*F171)+((1-(pCell/bigT))*(I171*J171)),IF(OR(F172="",COUNT(F$2:$F171)&lt;=pCell),F171,((pCell/COUNT($F$2:F171))*F171)+((1-(pCell/COUNT($F$2:F171)))*(I171*J171)))),I171),IF(Temp!sts_add=1,IF(H171="in-sample",IF(Q171=bigT,((pCell/bigT)*AX171)+((1-(pCell/bigT))*(I171+J171)),IF(OR(F172="",COUNT($AX$2:AX171)&lt;=pCell),AX171,((pCell/COUNT($AX$2:AX171))*AX171)+((1-(pCell/COUNT($AX$2:AX171)))*(I171+J171)))),I171),IF(H171="in-sample",IF(Q171=bigT,((pCell/bigT)*AX171)+((1-(pCell/bigT))*(I171*J171)),IF(OR(F172="",COUNT($AX$2:AX171)&lt;=pCell),AX171,((pCell/COUNT($AX$2:AX171))*AX171)+((1-(pCell/COUNT($AX$2:AX171)))*(I171*J171)))),I171)))))))</f>
        <v/>
      </c>
      <c r="J172" s="31" t="str">
        <f>IF(AND(F171="",H171="in-sample"),"",IF(AND(Temp!fhor_indata=1,H171="out-sample",H172="out-sample"),J171,IF(AND(F172="",H171="out-sample"),"",IF(AND(Temp!optSeasCoef=0,Temp!sts_add=1),IF(H171="in-sample",IF(Q171=bigT,((qCell/bigT)*(I172-I171))+((1-(qCell/bigT))*J171),IF(OR(F172="",COUNT($F$2:F171)&lt;=qCell),IF(COUNT($F$2:F171)=1,0,F171-F170),((qCell/COUNT($F$2:F171))*(I172-I171))+((1-(qCell/COUNT($F$2:F171)))*J171))),J171),IF(AND(Temp!optSeasCoef=0,Temp!sts_multp=1),IF(H171="in-sample",IF(Q171=bigT,((qCell/bigT)*(I172/I171))+((1-(qCell/bigT))*J171),IF(qCell=0,1,IF(OR(F172="",COUNT($F$2:F171)&lt;=qCell),IF(COUNT($F$2:F171)=1,1,F171/F170),((qCell/COUNT($F$2:F171))*(I172/I171))+((1-(qCell/COUNT($F$2:F171)))*J171)))),J171),IF(Temp!sts_add=1,IF(H171="in-sample",IF(Q171=bigT,((qCell/bigT)*(I172-I171))+((1-(qCell/bigT))*J171),IF(OR(F172="",COUNT($AX$2:AX171)&lt;=qCell),IF(COUNT($AX$2:AX171)=1,0,AX171-AX170),((qCell/COUNT($AX$2:AX171))*(I172-I171))+((1-(qCell/COUNT($AX$2:AX171)))*J171))),J171),IF(H171="in-sample",IF(Q171=bigT,((qCell/bigT)*(I172/I171))+((1-(qCell/bigT))*J171),IF(qCell=0,1,IF(OR(F172="",COUNT($AX$2:AX171)&lt;=qCell),IF(COUNT($AX$2:AX171)=1,1,AX171/AX170),((qCell/COUNT($AX$2:AX171))*(I172/I171))+((1-(qCell/COUNT($AX$2:AX171)))*J171)))),J171)))))))</f>
        <v/>
      </c>
      <c r="K172" s="31" t="str">
        <f>IF(H172="","",IF(AND(Temp!optSeasCoef=0,Temp!sts_add=1),IF(H172="out-sample",I172+(Q172*J172),I172+J172),IF(AND(Temp!optSeasCoef=0,Temp!sts_multp=1),IF(H172="out-sample",I172*(J172^Q172),I172*J172),IF(Temp!sts_add=1,IF(H172="out-sample",(I172+(Q172*J172))*G172,(I172+J172)*G172),IF(H172="out-sample",I172*(J172^Q172)*G172,I172*J172*G172)))))</f>
        <v/>
      </c>
      <c r="L172" s="32" t="str">
        <f t="shared" si="16"/>
        <v/>
      </c>
      <c r="M172" s="32" t="str">
        <f t="shared" si="17"/>
        <v/>
      </c>
      <c r="N172" s="32" t="str">
        <f t="shared" si="18"/>
        <v/>
      </c>
      <c r="O172" s="32" t="str">
        <f t="shared" si="19"/>
        <v/>
      </c>
      <c r="P172" s="32" t="str">
        <f t="shared" si="20"/>
        <v/>
      </c>
      <c r="Q172" s="3" t="str">
        <f>IF(AND(Temp!fhor_indata=1,F172="",H171="in-sample"),1,IF(AND(Temp!fhor_indata=1,H171="out-sample",Q171&lt;ATA!XfHor),Q171+1,IF(F172="","",IF(AND(H172="out-sample",H171="in-sample"),1,IF(AND(H172="out-sample",H171="out-sample"),Q171+1,IF(ISNUMBER(Q171),Q171+1,1))))))</f>
        <v/>
      </c>
      <c r="R172" s="3" t="str">
        <f t="shared" si="14"/>
        <v/>
      </c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X172" s="63" t="e">
        <f t="shared" si="15"/>
        <v>#VALUE!</v>
      </c>
    </row>
    <row r="173" spans="1:50" s="1" customFormat="1" ht="14.25" x14ac:dyDescent="0.2">
      <c r="A173" s="6"/>
      <c r="B173" s="6"/>
      <c r="C173" s="6"/>
      <c r="D173" s="3"/>
      <c r="E173" s="70" t="str">
        <f>IF(ATA!E173="","",ATA!E173)</f>
        <v/>
      </c>
      <c r="F173" s="49" t="str">
        <f>IF(ATA!F173="","",ATA!F173)</f>
        <v/>
      </c>
      <c r="G173" s="9" t="str">
        <f>IF(ATA!G173="","",ATA!G173)</f>
        <v/>
      </c>
      <c r="H173" s="55" t="str">
        <f>IF(ATA!H173="","",ATA!H173)</f>
        <v/>
      </c>
      <c r="I173" s="31" t="str">
        <f>IF(AND(F172="",H172="in-sample"),"",IF(AND(Temp!fhor_indata=1,H172="out-sample",H173="out-sample"),I172,IF(AND(F173="",H172="out-sample"),"",IF(AND(Temp!optSeasCoef=0,Temp!sts_add=1),IF(H172="in-sample",IF(Q172=bigT,((pCell/bigT)*F172)+((1-(pCell/bigT))*(I172+J172)),IF(OR(F173="",COUNT($F$2:F172)&lt;=pCell),F172,((pCell/COUNT($F$2:F172))*F172)+((1-(pCell/COUNT($F$2:F172)))*(I172+J172)))),I172),IF(AND(Temp!optSeasCoef=0,Temp!sts_multp=1),IF(H172="in-sample",IF(Q172=bigT,((pCell/bigT)*F172)+((1-(pCell/bigT))*(I172*J172)),IF(OR(F173="",COUNT(F$2:$F172)&lt;=pCell),F172,((pCell/COUNT($F$2:F172))*F172)+((1-(pCell/COUNT($F$2:F172)))*(I172*J172)))),I172),IF(Temp!sts_add=1,IF(H172="in-sample",IF(Q172=bigT,((pCell/bigT)*AX172)+((1-(pCell/bigT))*(I172+J172)),IF(OR(F173="",COUNT($AX$2:AX172)&lt;=pCell),AX172,((pCell/COUNT($AX$2:AX172))*AX172)+((1-(pCell/COUNT($AX$2:AX172)))*(I172+J172)))),I172),IF(H172="in-sample",IF(Q172=bigT,((pCell/bigT)*AX172)+((1-(pCell/bigT))*(I172*J172)),IF(OR(F173="",COUNT($AX$2:AX172)&lt;=pCell),AX172,((pCell/COUNT($AX$2:AX172))*AX172)+((1-(pCell/COUNT($AX$2:AX172)))*(I172*J172)))),I172)))))))</f>
        <v/>
      </c>
      <c r="J173" s="31" t="str">
        <f>IF(AND(F172="",H172="in-sample"),"",IF(AND(Temp!fhor_indata=1,H172="out-sample",H173="out-sample"),J172,IF(AND(F173="",H172="out-sample"),"",IF(AND(Temp!optSeasCoef=0,Temp!sts_add=1),IF(H172="in-sample",IF(Q172=bigT,((qCell/bigT)*(I173-I172))+((1-(qCell/bigT))*J172),IF(OR(F173="",COUNT($F$2:F172)&lt;=qCell),IF(COUNT($F$2:F172)=1,0,F172-F171),((qCell/COUNT($F$2:F172))*(I173-I172))+((1-(qCell/COUNT($F$2:F172)))*J172))),J172),IF(AND(Temp!optSeasCoef=0,Temp!sts_multp=1),IF(H172="in-sample",IF(Q172=bigT,((qCell/bigT)*(I173/I172))+((1-(qCell/bigT))*J172),IF(qCell=0,1,IF(OR(F173="",COUNT($F$2:F172)&lt;=qCell),IF(COUNT($F$2:F172)=1,1,F172/F171),((qCell/COUNT($F$2:F172))*(I173/I172))+((1-(qCell/COUNT($F$2:F172)))*J172)))),J172),IF(Temp!sts_add=1,IF(H172="in-sample",IF(Q172=bigT,((qCell/bigT)*(I173-I172))+((1-(qCell/bigT))*J172),IF(OR(F173="",COUNT($AX$2:AX172)&lt;=qCell),IF(COUNT($AX$2:AX172)=1,0,AX172-AX171),((qCell/COUNT($AX$2:AX172))*(I173-I172))+((1-(qCell/COUNT($AX$2:AX172)))*J172))),J172),IF(H172="in-sample",IF(Q172=bigT,((qCell/bigT)*(I173/I172))+((1-(qCell/bigT))*J172),IF(qCell=0,1,IF(OR(F173="",COUNT($AX$2:AX172)&lt;=qCell),IF(COUNT($AX$2:AX172)=1,1,AX172/AX171),((qCell/COUNT($AX$2:AX172))*(I173/I172))+((1-(qCell/COUNT($AX$2:AX172)))*J172)))),J172)))))))</f>
        <v/>
      </c>
      <c r="K173" s="31" t="str">
        <f>IF(H173="","",IF(AND(Temp!optSeasCoef=0,Temp!sts_add=1),IF(H173="out-sample",I173+(Q173*J173),I173+J173),IF(AND(Temp!optSeasCoef=0,Temp!sts_multp=1),IF(H173="out-sample",I173*(J173^Q173),I173*J173),IF(Temp!sts_add=1,IF(H173="out-sample",(I173+(Q173*J173))*G173,(I173+J173)*G173),IF(H173="out-sample",I173*(J173^Q173)*G173,I173*J173*G173)))))</f>
        <v/>
      </c>
      <c r="L173" s="32" t="str">
        <f t="shared" si="16"/>
        <v/>
      </c>
      <c r="M173" s="32" t="str">
        <f t="shared" si="17"/>
        <v/>
      </c>
      <c r="N173" s="32" t="str">
        <f t="shared" si="18"/>
        <v/>
      </c>
      <c r="O173" s="32" t="str">
        <f t="shared" si="19"/>
        <v/>
      </c>
      <c r="P173" s="32" t="str">
        <f t="shared" si="20"/>
        <v/>
      </c>
      <c r="Q173" s="3" t="str">
        <f>IF(AND(Temp!fhor_indata=1,F173="",H172="in-sample"),1,IF(AND(Temp!fhor_indata=1,H172="out-sample",Q172&lt;ATA!XfHor),Q172+1,IF(F173="","",IF(AND(H173="out-sample",H172="in-sample"),1,IF(AND(H173="out-sample",H172="out-sample"),Q172+1,IF(ISNUMBER(Q172),Q172+1,1))))))</f>
        <v/>
      </c>
      <c r="R173" s="3" t="str">
        <f t="shared" si="14"/>
        <v/>
      </c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X173" s="63" t="e">
        <f t="shared" si="15"/>
        <v>#VALUE!</v>
      </c>
    </row>
    <row r="174" spans="1:50" s="1" customFormat="1" ht="14.25" x14ac:dyDescent="0.2">
      <c r="A174" s="6"/>
      <c r="B174" s="6"/>
      <c r="C174" s="6"/>
      <c r="D174" s="3"/>
      <c r="E174" s="70" t="str">
        <f>IF(ATA!E174="","",ATA!E174)</f>
        <v/>
      </c>
      <c r="F174" s="49" t="str">
        <f>IF(ATA!F174="","",ATA!F174)</f>
        <v/>
      </c>
      <c r="G174" s="9" t="str">
        <f>IF(ATA!G174="","",ATA!G174)</f>
        <v/>
      </c>
      <c r="H174" s="55" t="str">
        <f>IF(ATA!H174="","",ATA!H174)</f>
        <v/>
      </c>
      <c r="I174" s="31" t="str">
        <f>IF(AND(F173="",H173="in-sample"),"",IF(AND(Temp!fhor_indata=1,H173="out-sample",H174="out-sample"),I173,IF(AND(F174="",H173="out-sample"),"",IF(AND(Temp!optSeasCoef=0,Temp!sts_add=1),IF(H173="in-sample",IF(Q173=bigT,((pCell/bigT)*F173)+((1-(pCell/bigT))*(I173+J173)),IF(OR(F174="",COUNT($F$2:F173)&lt;=pCell),F173,((pCell/COUNT($F$2:F173))*F173)+((1-(pCell/COUNT($F$2:F173)))*(I173+J173)))),I173),IF(AND(Temp!optSeasCoef=0,Temp!sts_multp=1),IF(H173="in-sample",IF(Q173=bigT,((pCell/bigT)*F173)+((1-(pCell/bigT))*(I173*J173)),IF(OR(F174="",COUNT(F$2:$F173)&lt;=pCell),F173,((pCell/COUNT($F$2:F173))*F173)+((1-(pCell/COUNT($F$2:F173)))*(I173*J173)))),I173),IF(Temp!sts_add=1,IF(H173="in-sample",IF(Q173=bigT,((pCell/bigT)*AX173)+((1-(pCell/bigT))*(I173+J173)),IF(OR(F174="",COUNT($AX$2:AX173)&lt;=pCell),AX173,((pCell/COUNT($AX$2:AX173))*AX173)+((1-(pCell/COUNT($AX$2:AX173)))*(I173+J173)))),I173),IF(H173="in-sample",IF(Q173=bigT,((pCell/bigT)*AX173)+((1-(pCell/bigT))*(I173*J173)),IF(OR(F174="",COUNT($AX$2:AX173)&lt;=pCell),AX173,((pCell/COUNT($AX$2:AX173))*AX173)+((1-(pCell/COUNT($AX$2:AX173)))*(I173*J173)))),I173)))))))</f>
        <v/>
      </c>
      <c r="J174" s="31" t="str">
        <f>IF(AND(F173="",H173="in-sample"),"",IF(AND(Temp!fhor_indata=1,H173="out-sample",H174="out-sample"),J173,IF(AND(F174="",H173="out-sample"),"",IF(AND(Temp!optSeasCoef=0,Temp!sts_add=1),IF(H173="in-sample",IF(Q173=bigT,((qCell/bigT)*(I174-I173))+((1-(qCell/bigT))*J173),IF(OR(F174="",COUNT($F$2:F173)&lt;=qCell),IF(COUNT($F$2:F173)=1,0,F173-F172),((qCell/COUNT($F$2:F173))*(I174-I173))+((1-(qCell/COUNT($F$2:F173)))*J173))),J173),IF(AND(Temp!optSeasCoef=0,Temp!sts_multp=1),IF(H173="in-sample",IF(Q173=bigT,((qCell/bigT)*(I174/I173))+((1-(qCell/bigT))*J173),IF(qCell=0,1,IF(OR(F174="",COUNT($F$2:F173)&lt;=qCell),IF(COUNT($F$2:F173)=1,1,F173/F172),((qCell/COUNT($F$2:F173))*(I174/I173))+((1-(qCell/COUNT($F$2:F173)))*J173)))),J173),IF(Temp!sts_add=1,IF(H173="in-sample",IF(Q173=bigT,((qCell/bigT)*(I174-I173))+((1-(qCell/bigT))*J173),IF(OR(F174="",COUNT($AX$2:AX173)&lt;=qCell),IF(COUNT($AX$2:AX173)=1,0,AX173-AX172),((qCell/COUNT($AX$2:AX173))*(I174-I173))+((1-(qCell/COUNT($AX$2:AX173)))*J173))),J173),IF(H173="in-sample",IF(Q173=bigT,((qCell/bigT)*(I174/I173))+((1-(qCell/bigT))*J173),IF(qCell=0,1,IF(OR(F174="",COUNT($AX$2:AX173)&lt;=qCell),IF(COUNT($AX$2:AX173)=1,1,AX173/AX172),((qCell/COUNT($AX$2:AX173))*(I174/I173))+((1-(qCell/COUNT($AX$2:AX173)))*J173)))),J173)))))))</f>
        <v/>
      </c>
      <c r="K174" s="31" t="str">
        <f>IF(H174="","",IF(AND(Temp!optSeasCoef=0,Temp!sts_add=1),IF(H174="out-sample",I174+(Q174*J174),I174+J174),IF(AND(Temp!optSeasCoef=0,Temp!sts_multp=1),IF(H174="out-sample",I174*(J174^Q174),I174*J174),IF(Temp!sts_add=1,IF(H174="out-sample",(I174+(Q174*J174))*G174,(I174+J174)*G174),IF(H174="out-sample",I174*(J174^Q174)*G174,I174*J174*G174)))))</f>
        <v/>
      </c>
      <c r="L174" s="32" t="str">
        <f t="shared" si="16"/>
        <v/>
      </c>
      <c r="M174" s="32" t="str">
        <f t="shared" si="17"/>
        <v/>
      </c>
      <c r="N174" s="32" t="str">
        <f t="shared" si="18"/>
        <v/>
      </c>
      <c r="O174" s="32" t="str">
        <f t="shared" si="19"/>
        <v/>
      </c>
      <c r="P174" s="32" t="str">
        <f t="shared" si="20"/>
        <v/>
      </c>
      <c r="Q174" s="3" t="str">
        <f>IF(AND(Temp!fhor_indata=1,F174="",H173="in-sample"),1,IF(AND(Temp!fhor_indata=1,H173="out-sample",Q173&lt;ATA!XfHor),Q173+1,IF(F174="","",IF(AND(H174="out-sample",H173="in-sample"),1,IF(AND(H174="out-sample",H173="out-sample"),Q173+1,IF(ISNUMBER(Q173),Q173+1,1))))))</f>
        <v/>
      </c>
      <c r="R174" s="3" t="str">
        <f t="shared" si="14"/>
        <v/>
      </c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X174" s="63" t="e">
        <f t="shared" si="15"/>
        <v>#VALUE!</v>
      </c>
    </row>
    <row r="175" spans="1:50" s="1" customFormat="1" ht="14.25" x14ac:dyDescent="0.2">
      <c r="A175" s="6"/>
      <c r="B175" s="6"/>
      <c r="C175" s="6"/>
      <c r="D175" s="3"/>
      <c r="E175" s="70" t="str">
        <f>IF(ATA!E175="","",ATA!E175)</f>
        <v/>
      </c>
      <c r="F175" s="49" t="str">
        <f>IF(ATA!F175="","",ATA!F175)</f>
        <v/>
      </c>
      <c r="G175" s="9" t="str">
        <f>IF(ATA!G175="","",ATA!G175)</f>
        <v/>
      </c>
      <c r="H175" s="55" t="str">
        <f>IF(ATA!H175="","",ATA!H175)</f>
        <v/>
      </c>
      <c r="I175" s="31" t="str">
        <f>IF(AND(F174="",H174="in-sample"),"",IF(AND(Temp!fhor_indata=1,H174="out-sample",H175="out-sample"),I174,IF(AND(F175="",H174="out-sample"),"",IF(AND(Temp!optSeasCoef=0,Temp!sts_add=1),IF(H174="in-sample",IF(Q174=bigT,((pCell/bigT)*F174)+((1-(pCell/bigT))*(I174+J174)),IF(OR(F175="",COUNT($F$2:F174)&lt;=pCell),F174,((pCell/COUNT($F$2:F174))*F174)+((1-(pCell/COUNT($F$2:F174)))*(I174+J174)))),I174),IF(AND(Temp!optSeasCoef=0,Temp!sts_multp=1),IF(H174="in-sample",IF(Q174=bigT,((pCell/bigT)*F174)+((1-(pCell/bigT))*(I174*J174)),IF(OR(F175="",COUNT(F$2:$F174)&lt;=pCell),F174,((pCell/COUNT($F$2:F174))*F174)+((1-(pCell/COUNT($F$2:F174)))*(I174*J174)))),I174),IF(Temp!sts_add=1,IF(H174="in-sample",IF(Q174=bigT,((pCell/bigT)*AX174)+((1-(pCell/bigT))*(I174+J174)),IF(OR(F175="",COUNT($AX$2:AX174)&lt;=pCell),AX174,((pCell/COUNT($AX$2:AX174))*AX174)+((1-(pCell/COUNT($AX$2:AX174)))*(I174+J174)))),I174),IF(H174="in-sample",IF(Q174=bigT,((pCell/bigT)*AX174)+((1-(pCell/bigT))*(I174*J174)),IF(OR(F175="",COUNT($AX$2:AX174)&lt;=pCell),AX174,((pCell/COUNT($AX$2:AX174))*AX174)+((1-(pCell/COUNT($AX$2:AX174)))*(I174*J174)))),I174)))))))</f>
        <v/>
      </c>
      <c r="J175" s="31" t="str">
        <f>IF(AND(F174="",H174="in-sample"),"",IF(AND(Temp!fhor_indata=1,H174="out-sample",H175="out-sample"),J174,IF(AND(F175="",H174="out-sample"),"",IF(AND(Temp!optSeasCoef=0,Temp!sts_add=1),IF(H174="in-sample",IF(Q174=bigT,((qCell/bigT)*(I175-I174))+((1-(qCell/bigT))*J174),IF(OR(F175="",COUNT($F$2:F174)&lt;=qCell),IF(COUNT($F$2:F174)=1,0,F174-F173),((qCell/COUNT($F$2:F174))*(I175-I174))+((1-(qCell/COUNT($F$2:F174)))*J174))),J174),IF(AND(Temp!optSeasCoef=0,Temp!sts_multp=1),IF(H174="in-sample",IF(Q174=bigT,((qCell/bigT)*(I175/I174))+((1-(qCell/bigT))*J174),IF(qCell=0,1,IF(OR(F175="",COUNT($F$2:F174)&lt;=qCell),IF(COUNT($F$2:F174)=1,1,F174/F173),((qCell/COUNT($F$2:F174))*(I175/I174))+((1-(qCell/COUNT($F$2:F174)))*J174)))),J174),IF(Temp!sts_add=1,IF(H174="in-sample",IF(Q174=bigT,((qCell/bigT)*(I175-I174))+((1-(qCell/bigT))*J174),IF(OR(F175="",COUNT($AX$2:AX174)&lt;=qCell),IF(COUNT($AX$2:AX174)=1,0,AX174-AX173),((qCell/COUNT($AX$2:AX174))*(I175-I174))+((1-(qCell/COUNT($AX$2:AX174)))*J174))),J174),IF(H174="in-sample",IF(Q174=bigT,((qCell/bigT)*(I175/I174))+((1-(qCell/bigT))*J174),IF(qCell=0,1,IF(OR(F175="",COUNT($AX$2:AX174)&lt;=qCell),IF(COUNT($AX$2:AX174)=1,1,AX174/AX173),((qCell/COUNT($AX$2:AX174))*(I175/I174))+((1-(qCell/COUNT($AX$2:AX174)))*J174)))),J174)))))))</f>
        <v/>
      </c>
      <c r="K175" s="31" t="str">
        <f>IF(H175="","",IF(AND(Temp!optSeasCoef=0,Temp!sts_add=1),IF(H175="out-sample",I175+(Q175*J175),I175+J175),IF(AND(Temp!optSeasCoef=0,Temp!sts_multp=1),IF(H175="out-sample",I175*(J175^Q175),I175*J175),IF(Temp!sts_add=1,IF(H175="out-sample",(I175+(Q175*J175))*G175,(I175+J175)*G175),IF(H175="out-sample",I175*(J175^Q175)*G175,I175*J175*G175)))))</f>
        <v/>
      </c>
      <c r="L175" s="32" t="str">
        <f t="shared" si="16"/>
        <v/>
      </c>
      <c r="M175" s="32" t="str">
        <f t="shared" si="17"/>
        <v/>
      </c>
      <c r="N175" s="32" t="str">
        <f t="shared" si="18"/>
        <v/>
      </c>
      <c r="O175" s="32" t="str">
        <f t="shared" si="19"/>
        <v/>
      </c>
      <c r="P175" s="32" t="str">
        <f t="shared" si="20"/>
        <v/>
      </c>
      <c r="Q175" s="3" t="str">
        <f>IF(AND(Temp!fhor_indata=1,F175="",H174="in-sample"),1,IF(AND(Temp!fhor_indata=1,H174="out-sample",Q174&lt;ATA!XfHor),Q174+1,IF(F175="","",IF(AND(H175="out-sample",H174="in-sample"),1,IF(AND(H175="out-sample",H174="out-sample"),Q174+1,IF(ISNUMBER(Q174),Q174+1,1))))))</f>
        <v/>
      </c>
      <c r="R175" s="3" t="str">
        <f t="shared" si="14"/>
        <v/>
      </c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X175" s="63" t="e">
        <f t="shared" si="15"/>
        <v>#VALUE!</v>
      </c>
    </row>
    <row r="176" spans="1:50" s="1" customFormat="1" ht="14.25" x14ac:dyDescent="0.2">
      <c r="A176" s="6"/>
      <c r="B176" s="6"/>
      <c r="C176" s="6"/>
      <c r="D176" s="3"/>
      <c r="E176" s="70" t="str">
        <f>IF(ATA!E176="","",ATA!E176)</f>
        <v/>
      </c>
      <c r="F176" s="49" t="str">
        <f>IF(ATA!F176="","",ATA!F176)</f>
        <v/>
      </c>
      <c r="G176" s="9" t="str">
        <f>IF(ATA!G176="","",ATA!G176)</f>
        <v/>
      </c>
      <c r="H176" s="55" t="str">
        <f>IF(ATA!H176="","",ATA!H176)</f>
        <v/>
      </c>
      <c r="I176" s="31" t="str">
        <f>IF(AND(F175="",H175="in-sample"),"",IF(AND(Temp!fhor_indata=1,H175="out-sample",H176="out-sample"),I175,IF(AND(F176="",H175="out-sample"),"",IF(AND(Temp!optSeasCoef=0,Temp!sts_add=1),IF(H175="in-sample",IF(Q175=bigT,((pCell/bigT)*F175)+((1-(pCell/bigT))*(I175+J175)),IF(OR(F176="",COUNT($F$2:F175)&lt;=pCell),F175,((pCell/COUNT($F$2:F175))*F175)+((1-(pCell/COUNT($F$2:F175)))*(I175+J175)))),I175),IF(AND(Temp!optSeasCoef=0,Temp!sts_multp=1),IF(H175="in-sample",IF(Q175=bigT,((pCell/bigT)*F175)+((1-(pCell/bigT))*(I175*J175)),IF(OR(F176="",COUNT(F$2:$F175)&lt;=pCell),F175,((pCell/COUNT($F$2:F175))*F175)+((1-(pCell/COUNT($F$2:F175)))*(I175*J175)))),I175),IF(Temp!sts_add=1,IF(H175="in-sample",IF(Q175=bigT,((pCell/bigT)*AX175)+((1-(pCell/bigT))*(I175+J175)),IF(OR(F176="",COUNT($AX$2:AX175)&lt;=pCell),AX175,((pCell/COUNT($AX$2:AX175))*AX175)+((1-(pCell/COUNT($AX$2:AX175)))*(I175+J175)))),I175),IF(H175="in-sample",IF(Q175=bigT,((pCell/bigT)*AX175)+((1-(pCell/bigT))*(I175*J175)),IF(OR(F176="",COUNT($AX$2:AX175)&lt;=pCell),AX175,((pCell/COUNT($AX$2:AX175))*AX175)+((1-(pCell/COUNT($AX$2:AX175)))*(I175*J175)))),I175)))))))</f>
        <v/>
      </c>
      <c r="J176" s="31" t="str">
        <f>IF(AND(F175="",H175="in-sample"),"",IF(AND(Temp!fhor_indata=1,H175="out-sample",H176="out-sample"),J175,IF(AND(F176="",H175="out-sample"),"",IF(AND(Temp!optSeasCoef=0,Temp!sts_add=1),IF(H175="in-sample",IF(Q175=bigT,((qCell/bigT)*(I176-I175))+((1-(qCell/bigT))*J175),IF(OR(F176="",COUNT($F$2:F175)&lt;=qCell),IF(COUNT($F$2:F175)=1,0,F175-F174),((qCell/COUNT($F$2:F175))*(I176-I175))+((1-(qCell/COUNT($F$2:F175)))*J175))),J175),IF(AND(Temp!optSeasCoef=0,Temp!sts_multp=1),IF(H175="in-sample",IF(Q175=bigT,((qCell/bigT)*(I176/I175))+((1-(qCell/bigT))*J175),IF(qCell=0,1,IF(OR(F176="",COUNT($F$2:F175)&lt;=qCell),IF(COUNT($F$2:F175)=1,1,F175/F174),((qCell/COUNT($F$2:F175))*(I176/I175))+((1-(qCell/COUNT($F$2:F175)))*J175)))),J175),IF(Temp!sts_add=1,IF(H175="in-sample",IF(Q175=bigT,((qCell/bigT)*(I176-I175))+((1-(qCell/bigT))*J175),IF(OR(F176="",COUNT($AX$2:AX175)&lt;=qCell),IF(COUNT($AX$2:AX175)=1,0,AX175-AX174),((qCell/COUNT($AX$2:AX175))*(I176-I175))+((1-(qCell/COUNT($AX$2:AX175)))*J175))),J175),IF(H175="in-sample",IF(Q175=bigT,((qCell/bigT)*(I176/I175))+((1-(qCell/bigT))*J175),IF(qCell=0,1,IF(OR(F176="",COUNT($AX$2:AX175)&lt;=qCell),IF(COUNT($AX$2:AX175)=1,1,AX175/AX174),((qCell/COUNT($AX$2:AX175))*(I176/I175))+((1-(qCell/COUNT($AX$2:AX175)))*J175)))),J175)))))))</f>
        <v/>
      </c>
      <c r="K176" s="31" t="str">
        <f>IF(H176="","",IF(AND(Temp!optSeasCoef=0,Temp!sts_add=1),IF(H176="out-sample",I176+(Q176*J176),I176+J176),IF(AND(Temp!optSeasCoef=0,Temp!sts_multp=1),IF(H176="out-sample",I176*(J176^Q176),I176*J176),IF(Temp!sts_add=1,IF(H176="out-sample",(I176+(Q176*J176))*G176,(I176+J176)*G176),IF(H176="out-sample",I176*(J176^Q176)*G176,I176*J176*G176)))))</f>
        <v/>
      </c>
      <c r="L176" s="32" t="str">
        <f t="shared" si="16"/>
        <v/>
      </c>
      <c r="M176" s="32" t="str">
        <f t="shared" si="17"/>
        <v/>
      </c>
      <c r="N176" s="32" t="str">
        <f t="shared" si="18"/>
        <v/>
      </c>
      <c r="O176" s="32" t="str">
        <f t="shared" si="19"/>
        <v/>
      </c>
      <c r="P176" s="32" t="str">
        <f t="shared" si="20"/>
        <v/>
      </c>
      <c r="Q176" s="3" t="str">
        <f>IF(AND(Temp!fhor_indata=1,F176="",H175="in-sample"),1,IF(AND(Temp!fhor_indata=1,H175="out-sample",Q175&lt;ATA!XfHor),Q175+1,IF(F176="","",IF(AND(H176="out-sample",H175="in-sample"),1,IF(AND(H176="out-sample",H175="out-sample"),Q175+1,IF(ISNUMBER(Q175),Q175+1,1))))))</f>
        <v/>
      </c>
      <c r="R176" s="3" t="str">
        <f t="shared" si="14"/>
        <v/>
      </c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X176" s="63" t="e">
        <f t="shared" si="15"/>
        <v>#VALUE!</v>
      </c>
    </row>
    <row r="177" spans="1:50" s="1" customFormat="1" ht="14.25" x14ac:dyDescent="0.2">
      <c r="A177" s="6"/>
      <c r="B177" s="6"/>
      <c r="C177" s="6"/>
      <c r="D177" s="3"/>
      <c r="E177" s="70" t="str">
        <f>IF(ATA!E177="","",ATA!E177)</f>
        <v/>
      </c>
      <c r="F177" s="49" t="str">
        <f>IF(ATA!F177="","",ATA!F177)</f>
        <v/>
      </c>
      <c r="G177" s="9" t="str">
        <f>IF(ATA!G177="","",ATA!G177)</f>
        <v/>
      </c>
      <c r="H177" s="55" t="str">
        <f>IF(ATA!H177="","",ATA!H177)</f>
        <v/>
      </c>
      <c r="I177" s="31" t="str">
        <f>IF(AND(F176="",H176="in-sample"),"",IF(AND(Temp!fhor_indata=1,H176="out-sample",H177="out-sample"),I176,IF(AND(F177="",H176="out-sample"),"",IF(AND(Temp!optSeasCoef=0,Temp!sts_add=1),IF(H176="in-sample",IF(Q176=bigT,((pCell/bigT)*F176)+((1-(pCell/bigT))*(I176+J176)),IF(OR(F177="",COUNT($F$2:F176)&lt;=pCell),F176,((pCell/COUNT($F$2:F176))*F176)+((1-(pCell/COUNT($F$2:F176)))*(I176+J176)))),I176),IF(AND(Temp!optSeasCoef=0,Temp!sts_multp=1),IF(H176="in-sample",IF(Q176=bigT,((pCell/bigT)*F176)+((1-(pCell/bigT))*(I176*J176)),IF(OR(F177="",COUNT(F$2:$F176)&lt;=pCell),F176,((pCell/COUNT($F$2:F176))*F176)+((1-(pCell/COUNT($F$2:F176)))*(I176*J176)))),I176),IF(Temp!sts_add=1,IF(H176="in-sample",IF(Q176=bigT,((pCell/bigT)*AX176)+((1-(pCell/bigT))*(I176+J176)),IF(OR(F177="",COUNT($AX$2:AX176)&lt;=pCell),AX176,((pCell/COUNT($AX$2:AX176))*AX176)+((1-(pCell/COUNT($AX$2:AX176)))*(I176+J176)))),I176),IF(H176="in-sample",IF(Q176=bigT,((pCell/bigT)*AX176)+((1-(pCell/bigT))*(I176*J176)),IF(OR(F177="",COUNT($AX$2:AX176)&lt;=pCell),AX176,((pCell/COUNT($AX$2:AX176))*AX176)+((1-(pCell/COUNT($AX$2:AX176)))*(I176*J176)))),I176)))))))</f>
        <v/>
      </c>
      <c r="J177" s="31" t="str">
        <f>IF(AND(F176="",H176="in-sample"),"",IF(AND(Temp!fhor_indata=1,H176="out-sample",H177="out-sample"),J176,IF(AND(F177="",H176="out-sample"),"",IF(AND(Temp!optSeasCoef=0,Temp!sts_add=1),IF(H176="in-sample",IF(Q176=bigT,((qCell/bigT)*(I177-I176))+((1-(qCell/bigT))*J176),IF(OR(F177="",COUNT($F$2:F176)&lt;=qCell),IF(COUNT($F$2:F176)=1,0,F176-F175),((qCell/COUNT($F$2:F176))*(I177-I176))+((1-(qCell/COUNT($F$2:F176)))*J176))),J176),IF(AND(Temp!optSeasCoef=0,Temp!sts_multp=1),IF(H176="in-sample",IF(Q176=bigT,((qCell/bigT)*(I177/I176))+((1-(qCell/bigT))*J176),IF(qCell=0,1,IF(OR(F177="",COUNT($F$2:F176)&lt;=qCell),IF(COUNT($F$2:F176)=1,1,F176/F175),((qCell/COUNT($F$2:F176))*(I177/I176))+((1-(qCell/COUNT($F$2:F176)))*J176)))),J176),IF(Temp!sts_add=1,IF(H176="in-sample",IF(Q176=bigT,((qCell/bigT)*(I177-I176))+((1-(qCell/bigT))*J176),IF(OR(F177="",COUNT($AX$2:AX176)&lt;=qCell),IF(COUNT($AX$2:AX176)=1,0,AX176-AX175),((qCell/COUNT($AX$2:AX176))*(I177-I176))+((1-(qCell/COUNT($AX$2:AX176)))*J176))),J176),IF(H176="in-sample",IF(Q176=bigT,((qCell/bigT)*(I177/I176))+((1-(qCell/bigT))*J176),IF(qCell=0,1,IF(OR(F177="",COUNT($AX$2:AX176)&lt;=qCell),IF(COUNT($AX$2:AX176)=1,1,AX176/AX175),((qCell/COUNT($AX$2:AX176))*(I177/I176))+((1-(qCell/COUNT($AX$2:AX176)))*J176)))),J176)))))))</f>
        <v/>
      </c>
      <c r="K177" s="31" t="str">
        <f>IF(H177="","",IF(AND(Temp!optSeasCoef=0,Temp!sts_add=1),IF(H177="out-sample",I177+(Q177*J177),I177+J177),IF(AND(Temp!optSeasCoef=0,Temp!sts_multp=1),IF(H177="out-sample",I177*(J177^Q177),I177*J177),IF(Temp!sts_add=1,IF(H177="out-sample",(I177+(Q177*J177))*G177,(I177+J177)*G177),IF(H177="out-sample",I177*(J177^Q177)*G177,I177*J177*G177)))))</f>
        <v/>
      </c>
      <c r="L177" s="32" t="str">
        <f t="shared" si="16"/>
        <v/>
      </c>
      <c r="M177" s="32" t="str">
        <f t="shared" si="17"/>
        <v/>
      </c>
      <c r="N177" s="32" t="str">
        <f t="shared" si="18"/>
        <v/>
      </c>
      <c r="O177" s="32" t="str">
        <f t="shared" si="19"/>
        <v/>
      </c>
      <c r="P177" s="32" t="str">
        <f t="shared" si="20"/>
        <v/>
      </c>
      <c r="Q177" s="3" t="str">
        <f>IF(AND(Temp!fhor_indata=1,F177="",H176="in-sample"),1,IF(AND(Temp!fhor_indata=1,H176="out-sample",Q176&lt;ATA!XfHor),Q176+1,IF(F177="","",IF(AND(H177="out-sample",H176="in-sample"),1,IF(AND(H177="out-sample",H176="out-sample"),Q176+1,IF(ISNUMBER(Q176),Q176+1,1))))))</f>
        <v/>
      </c>
      <c r="R177" s="3" t="str">
        <f t="shared" si="14"/>
        <v/>
      </c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X177" s="63" t="e">
        <f t="shared" si="15"/>
        <v>#VALUE!</v>
      </c>
    </row>
    <row r="178" spans="1:50" s="1" customFormat="1" ht="14.25" x14ac:dyDescent="0.2">
      <c r="A178" s="6"/>
      <c r="B178" s="6"/>
      <c r="C178" s="6"/>
      <c r="D178" s="3"/>
      <c r="E178" s="70" t="str">
        <f>IF(ATA!E178="","",ATA!E178)</f>
        <v/>
      </c>
      <c r="F178" s="49" t="str">
        <f>IF(ATA!F178="","",ATA!F178)</f>
        <v/>
      </c>
      <c r="G178" s="9" t="str">
        <f>IF(ATA!G178="","",ATA!G178)</f>
        <v/>
      </c>
      <c r="H178" s="55" t="str">
        <f>IF(ATA!H178="","",ATA!H178)</f>
        <v/>
      </c>
      <c r="I178" s="31" t="str">
        <f>IF(AND(F177="",H177="in-sample"),"",IF(AND(Temp!fhor_indata=1,H177="out-sample",H178="out-sample"),I177,IF(AND(F178="",H177="out-sample"),"",IF(AND(Temp!optSeasCoef=0,Temp!sts_add=1),IF(H177="in-sample",IF(Q177=bigT,((pCell/bigT)*F177)+((1-(pCell/bigT))*(I177+J177)),IF(OR(F178="",COUNT($F$2:F177)&lt;=pCell),F177,((pCell/COUNT($F$2:F177))*F177)+((1-(pCell/COUNT($F$2:F177)))*(I177+J177)))),I177),IF(AND(Temp!optSeasCoef=0,Temp!sts_multp=1),IF(H177="in-sample",IF(Q177=bigT,((pCell/bigT)*F177)+((1-(pCell/bigT))*(I177*J177)),IF(OR(F178="",COUNT(F$2:$F177)&lt;=pCell),F177,((pCell/COUNT($F$2:F177))*F177)+((1-(pCell/COUNT($F$2:F177)))*(I177*J177)))),I177),IF(Temp!sts_add=1,IF(H177="in-sample",IF(Q177=bigT,((pCell/bigT)*AX177)+((1-(pCell/bigT))*(I177+J177)),IF(OR(F178="",COUNT($AX$2:AX177)&lt;=pCell),AX177,((pCell/COUNT($AX$2:AX177))*AX177)+((1-(pCell/COUNT($AX$2:AX177)))*(I177+J177)))),I177),IF(H177="in-sample",IF(Q177=bigT,((pCell/bigT)*AX177)+((1-(pCell/bigT))*(I177*J177)),IF(OR(F178="",COUNT($AX$2:AX177)&lt;=pCell),AX177,((pCell/COUNT($AX$2:AX177))*AX177)+((1-(pCell/COUNT($AX$2:AX177)))*(I177*J177)))),I177)))))))</f>
        <v/>
      </c>
      <c r="J178" s="31" t="str">
        <f>IF(AND(F177="",H177="in-sample"),"",IF(AND(Temp!fhor_indata=1,H177="out-sample",H178="out-sample"),J177,IF(AND(F178="",H177="out-sample"),"",IF(AND(Temp!optSeasCoef=0,Temp!sts_add=1),IF(H177="in-sample",IF(Q177=bigT,((qCell/bigT)*(I178-I177))+((1-(qCell/bigT))*J177),IF(OR(F178="",COUNT($F$2:F177)&lt;=qCell),IF(COUNT($F$2:F177)=1,0,F177-F176),((qCell/COUNT($F$2:F177))*(I178-I177))+((1-(qCell/COUNT($F$2:F177)))*J177))),J177),IF(AND(Temp!optSeasCoef=0,Temp!sts_multp=1),IF(H177="in-sample",IF(Q177=bigT,((qCell/bigT)*(I178/I177))+((1-(qCell/bigT))*J177),IF(qCell=0,1,IF(OR(F178="",COUNT($F$2:F177)&lt;=qCell),IF(COUNT($F$2:F177)=1,1,F177/F176),((qCell/COUNT($F$2:F177))*(I178/I177))+((1-(qCell/COUNT($F$2:F177)))*J177)))),J177),IF(Temp!sts_add=1,IF(H177="in-sample",IF(Q177=bigT,((qCell/bigT)*(I178-I177))+((1-(qCell/bigT))*J177),IF(OR(F178="",COUNT($AX$2:AX177)&lt;=qCell),IF(COUNT($AX$2:AX177)=1,0,AX177-AX176),((qCell/COUNT($AX$2:AX177))*(I178-I177))+((1-(qCell/COUNT($AX$2:AX177)))*J177))),J177),IF(H177="in-sample",IF(Q177=bigT,((qCell/bigT)*(I178/I177))+((1-(qCell/bigT))*J177),IF(qCell=0,1,IF(OR(F178="",COUNT($AX$2:AX177)&lt;=qCell),IF(COUNT($AX$2:AX177)=1,1,AX177/AX176),((qCell/COUNT($AX$2:AX177))*(I178/I177))+((1-(qCell/COUNT($AX$2:AX177)))*J177)))),J177)))))))</f>
        <v/>
      </c>
      <c r="K178" s="31" t="str">
        <f>IF(H178="","",IF(AND(Temp!optSeasCoef=0,Temp!sts_add=1),IF(H178="out-sample",I178+(Q178*J178),I178+J178),IF(AND(Temp!optSeasCoef=0,Temp!sts_multp=1),IF(H178="out-sample",I178*(J178^Q178),I178*J178),IF(Temp!sts_add=1,IF(H178="out-sample",(I178+(Q178*J178))*G178,(I178+J178)*G178),IF(H178="out-sample",I178*(J178^Q178)*G178,I178*J178*G178)))))</f>
        <v/>
      </c>
      <c r="L178" s="32" t="str">
        <f t="shared" si="16"/>
        <v/>
      </c>
      <c r="M178" s="32" t="str">
        <f t="shared" si="17"/>
        <v/>
      </c>
      <c r="N178" s="32" t="str">
        <f t="shared" si="18"/>
        <v/>
      </c>
      <c r="O178" s="32" t="str">
        <f t="shared" si="19"/>
        <v/>
      </c>
      <c r="P178" s="32" t="str">
        <f t="shared" si="20"/>
        <v/>
      </c>
      <c r="Q178" s="3" t="str">
        <f>IF(AND(Temp!fhor_indata=1,F178="",H177="in-sample"),1,IF(AND(Temp!fhor_indata=1,H177="out-sample",Q177&lt;ATA!XfHor),Q177+1,IF(F178="","",IF(AND(H178="out-sample",H177="in-sample"),1,IF(AND(H178="out-sample",H177="out-sample"),Q177+1,IF(ISNUMBER(Q177),Q177+1,1))))))</f>
        <v/>
      </c>
      <c r="R178" s="3" t="str">
        <f t="shared" si="14"/>
        <v/>
      </c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X178" s="63" t="e">
        <f t="shared" si="15"/>
        <v>#VALUE!</v>
      </c>
    </row>
    <row r="179" spans="1:50" s="1" customFormat="1" ht="14.25" x14ac:dyDescent="0.2">
      <c r="A179" s="6"/>
      <c r="B179" s="6"/>
      <c r="C179" s="6"/>
      <c r="D179" s="3"/>
      <c r="E179" s="70" t="str">
        <f>IF(ATA!E179="","",ATA!E179)</f>
        <v/>
      </c>
      <c r="F179" s="49" t="str">
        <f>IF(ATA!F179="","",ATA!F179)</f>
        <v/>
      </c>
      <c r="G179" s="9" t="str">
        <f>IF(ATA!G179="","",ATA!G179)</f>
        <v/>
      </c>
      <c r="H179" s="55" t="str">
        <f>IF(ATA!H179="","",ATA!H179)</f>
        <v/>
      </c>
      <c r="I179" s="31" t="str">
        <f>IF(AND(F178="",H178="in-sample"),"",IF(AND(Temp!fhor_indata=1,H178="out-sample",H179="out-sample"),I178,IF(AND(F179="",H178="out-sample"),"",IF(AND(Temp!optSeasCoef=0,Temp!sts_add=1),IF(H178="in-sample",IF(Q178=bigT,((pCell/bigT)*F178)+((1-(pCell/bigT))*(I178+J178)),IF(OR(F179="",COUNT($F$2:F178)&lt;=pCell),F178,((pCell/COUNT($F$2:F178))*F178)+((1-(pCell/COUNT($F$2:F178)))*(I178+J178)))),I178),IF(AND(Temp!optSeasCoef=0,Temp!sts_multp=1),IF(H178="in-sample",IF(Q178=bigT,((pCell/bigT)*F178)+((1-(pCell/bigT))*(I178*J178)),IF(OR(F179="",COUNT(F$2:$F178)&lt;=pCell),F178,((pCell/COUNT($F$2:F178))*F178)+((1-(pCell/COUNT($F$2:F178)))*(I178*J178)))),I178),IF(Temp!sts_add=1,IF(H178="in-sample",IF(Q178=bigT,((pCell/bigT)*AX178)+((1-(pCell/bigT))*(I178+J178)),IF(OR(F179="",COUNT($AX$2:AX178)&lt;=pCell),AX178,((pCell/COUNT($AX$2:AX178))*AX178)+((1-(pCell/COUNT($AX$2:AX178)))*(I178+J178)))),I178),IF(H178="in-sample",IF(Q178=bigT,((pCell/bigT)*AX178)+((1-(pCell/bigT))*(I178*J178)),IF(OR(F179="",COUNT($AX$2:AX178)&lt;=pCell),AX178,((pCell/COUNT($AX$2:AX178))*AX178)+((1-(pCell/COUNT($AX$2:AX178)))*(I178*J178)))),I178)))))))</f>
        <v/>
      </c>
      <c r="J179" s="31" t="str">
        <f>IF(AND(F178="",H178="in-sample"),"",IF(AND(Temp!fhor_indata=1,H178="out-sample",H179="out-sample"),J178,IF(AND(F179="",H178="out-sample"),"",IF(AND(Temp!optSeasCoef=0,Temp!sts_add=1),IF(H178="in-sample",IF(Q178=bigT,((qCell/bigT)*(I179-I178))+((1-(qCell/bigT))*J178),IF(OR(F179="",COUNT($F$2:F178)&lt;=qCell),IF(COUNT($F$2:F178)=1,0,F178-F177),((qCell/COUNT($F$2:F178))*(I179-I178))+((1-(qCell/COUNT($F$2:F178)))*J178))),J178),IF(AND(Temp!optSeasCoef=0,Temp!sts_multp=1),IF(H178="in-sample",IF(Q178=bigT,((qCell/bigT)*(I179/I178))+((1-(qCell/bigT))*J178),IF(qCell=0,1,IF(OR(F179="",COUNT($F$2:F178)&lt;=qCell),IF(COUNT($F$2:F178)=1,1,F178/F177),((qCell/COUNT($F$2:F178))*(I179/I178))+((1-(qCell/COUNT($F$2:F178)))*J178)))),J178),IF(Temp!sts_add=1,IF(H178="in-sample",IF(Q178=bigT,((qCell/bigT)*(I179-I178))+((1-(qCell/bigT))*J178),IF(OR(F179="",COUNT($AX$2:AX178)&lt;=qCell),IF(COUNT($AX$2:AX178)=1,0,AX178-AX177),((qCell/COUNT($AX$2:AX178))*(I179-I178))+((1-(qCell/COUNT($AX$2:AX178)))*J178))),J178),IF(H178="in-sample",IF(Q178=bigT,((qCell/bigT)*(I179/I178))+((1-(qCell/bigT))*J178),IF(qCell=0,1,IF(OR(F179="",COUNT($AX$2:AX178)&lt;=qCell),IF(COUNT($AX$2:AX178)=1,1,AX178/AX177),((qCell/COUNT($AX$2:AX178))*(I179/I178))+((1-(qCell/COUNT($AX$2:AX178)))*J178)))),J178)))))))</f>
        <v/>
      </c>
      <c r="K179" s="31" t="str">
        <f>IF(H179="","",IF(AND(Temp!optSeasCoef=0,Temp!sts_add=1),IF(H179="out-sample",I179+(Q179*J179),I179+J179),IF(AND(Temp!optSeasCoef=0,Temp!sts_multp=1),IF(H179="out-sample",I179*(J179^Q179),I179*J179),IF(Temp!sts_add=1,IF(H179="out-sample",(I179+(Q179*J179))*G179,(I179+J179)*G179),IF(H179="out-sample",I179*(J179^Q179)*G179,I179*J179*G179)))))</f>
        <v/>
      </c>
      <c r="L179" s="32" t="str">
        <f t="shared" si="16"/>
        <v/>
      </c>
      <c r="M179" s="32" t="str">
        <f t="shared" si="17"/>
        <v/>
      </c>
      <c r="N179" s="32" t="str">
        <f t="shared" si="18"/>
        <v/>
      </c>
      <c r="O179" s="32" t="str">
        <f t="shared" si="19"/>
        <v/>
      </c>
      <c r="P179" s="32" t="str">
        <f t="shared" si="20"/>
        <v/>
      </c>
      <c r="Q179" s="3" t="str">
        <f>IF(AND(Temp!fhor_indata=1,F179="",H178="in-sample"),1,IF(AND(Temp!fhor_indata=1,H178="out-sample",Q178&lt;ATA!XfHor),Q178+1,IF(F179="","",IF(AND(H179="out-sample",H178="in-sample"),1,IF(AND(H179="out-sample",H178="out-sample"),Q178+1,IF(ISNUMBER(Q178),Q178+1,1))))))</f>
        <v/>
      </c>
      <c r="R179" s="3" t="str">
        <f t="shared" si="14"/>
        <v/>
      </c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X179" s="63" t="e">
        <f t="shared" si="15"/>
        <v>#VALUE!</v>
      </c>
    </row>
    <row r="180" spans="1:50" s="1" customFormat="1" ht="14.25" x14ac:dyDescent="0.2">
      <c r="A180" s="6"/>
      <c r="B180" s="6"/>
      <c r="C180" s="6"/>
      <c r="D180" s="3"/>
      <c r="E180" s="70" t="str">
        <f>IF(ATA!E180="","",ATA!E180)</f>
        <v/>
      </c>
      <c r="F180" s="49" t="str">
        <f>IF(ATA!F180="","",ATA!F180)</f>
        <v/>
      </c>
      <c r="G180" s="9" t="str">
        <f>IF(ATA!G180="","",ATA!G180)</f>
        <v/>
      </c>
      <c r="H180" s="55" t="str">
        <f>IF(ATA!H180="","",ATA!H180)</f>
        <v/>
      </c>
      <c r="I180" s="31" t="str">
        <f>IF(AND(F179="",H179="in-sample"),"",IF(AND(Temp!fhor_indata=1,H179="out-sample",H180="out-sample"),I179,IF(AND(F180="",H179="out-sample"),"",IF(AND(Temp!optSeasCoef=0,Temp!sts_add=1),IF(H179="in-sample",IF(Q179=bigT,((pCell/bigT)*F179)+((1-(pCell/bigT))*(I179+J179)),IF(OR(F180="",COUNT($F$2:F179)&lt;=pCell),F179,((pCell/COUNT($F$2:F179))*F179)+((1-(pCell/COUNT($F$2:F179)))*(I179+J179)))),I179),IF(AND(Temp!optSeasCoef=0,Temp!sts_multp=1),IF(H179="in-sample",IF(Q179=bigT,((pCell/bigT)*F179)+((1-(pCell/bigT))*(I179*J179)),IF(OR(F180="",COUNT(F$2:$F179)&lt;=pCell),F179,((pCell/COUNT($F$2:F179))*F179)+((1-(pCell/COUNT($F$2:F179)))*(I179*J179)))),I179),IF(Temp!sts_add=1,IF(H179="in-sample",IF(Q179=bigT,((pCell/bigT)*AX179)+((1-(pCell/bigT))*(I179+J179)),IF(OR(F180="",COUNT($AX$2:AX179)&lt;=pCell),AX179,((pCell/COUNT($AX$2:AX179))*AX179)+((1-(pCell/COUNT($AX$2:AX179)))*(I179+J179)))),I179),IF(H179="in-sample",IF(Q179=bigT,((pCell/bigT)*AX179)+((1-(pCell/bigT))*(I179*J179)),IF(OR(F180="",COUNT($AX$2:AX179)&lt;=pCell),AX179,((pCell/COUNT($AX$2:AX179))*AX179)+((1-(pCell/COUNT($AX$2:AX179)))*(I179*J179)))),I179)))))))</f>
        <v/>
      </c>
      <c r="J180" s="31" t="str">
        <f>IF(AND(F179="",H179="in-sample"),"",IF(AND(Temp!fhor_indata=1,H179="out-sample",H180="out-sample"),J179,IF(AND(F180="",H179="out-sample"),"",IF(AND(Temp!optSeasCoef=0,Temp!sts_add=1),IF(H179="in-sample",IF(Q179=bigT,((qCell/bigT)*(I180-I179))+((1-(qCell/bigT))*J179),IF(OR(F180="",COUNT($F$2:F179)&lt;=qCell),IF(COUNT($F$2:F179)=1,0,F179-F178),((qCell/COUNT($F$2:F179))*(I180-I179))+((1-(qCell/COUNT($F$2:F179)))*J179))),J179),IF(AND(Temp!optSeasCoef=0,Temp!sts_multp=1),IF(H179="in-sample",IF(Q179=bigT,((qCell/bigT)*(I180/I179))+((1-(qCell/bigT))*J179),IF(qCell=0,1,IF(OR(F180="",COUNT($F$2:F179)&lt;=qCell),IF(COUNT($F$2:F179)=1,1,F179/F178),((qCell/COUNT($F$2:F179))*(I180/I179))+((1-(qCell/COUNT($F$2:F179)))*J179)))),J179),IF(Temp!sts_add=1,IF(H179="in-sample",IF(Q179=bigT,((qCell/bigT)*(I180-I179))+((1-(qCell/bigT))*J179),IF(OR(F180="",COUNT($AX$2:AX179)&lt;=qCell),IF(COUNT($AX$2:AX179)=1,0,AX179-AX178),((qCell/COUNT($AX$2:AX179))*(I180-I179))+((1-(qCell/COUNT($AX$2:AX179)))*J179))),J179),IF(H179="in-sample",IF(Q179=bigT,((qCell/bigT)*(I180/I179))+((1-(qCell/bigT))*J179),IF(qCell=0,1,IF(OR(F180="",COUNT($AX$2:AX179)&lt;=qCell),IF(COUNT($AX$2:AX179)=1,1,AX179/AX178),((qCell/COUNT($AX$2:AX179))*(I180/I179))+((1-(qCell/COUNT($AX$2:AX179)))*J179)))),J179)))))))</f>
        <v/>
      </c>
      <c r="K180" s="31" t="str">
        <f>IF(H180="","",IF(AND(Temp!optSeasCoef=0,Temp!sts_add=1),IF(H180="out-sample",I180+(Q180*J180),I180+J180),IF(AND(Temp!optSeasCoef=0,Temp!sts_multp=1),IF(H180="out-sample",I180*(J180^Q180),I180*J180),IF(Temp!sts_add=1,IF(H180="out-sample",(I180+(Q180*J180))*G180,(I180+J180)*G180),IF(H180="out-sample",I180*(J180^Q180)*G180,I180*J180*G180)))))</f>
        <v/>
      </c>
      <c r="L180" s="32" t="str">
        <f t="shared" si="16"/>
        <v/>
      </c>
      <c r="M180" s="32" t="str">
        <f t="shared" si="17"/>
        <v/>
      </c>
      <c r="N180" s="32" t="str">
        <f t="shared" si="18"/>
        <v/>
      </c>
      <c r="O180" s="32" t="str">
        <f t="shared" si="19"/>
        <v/>
      </c>
      <c r="P180" s="32" t="str">
        <f t="shared" si="20"/>
        <v/>
      </c>
      <c r="Q180" s="3" t="str">
        <f>IF(AND(Temp!fhor_indata=1,F180="",H179="in-sample"),1,IF(AND(Temp!fhor_indata=1,H179="out-sample",Q179&lt;ATA!XfHor),Q179+1,IF(F180="","",IF(AND(H180="out-sample",H179="in-sample"),1,IF(AND(H180="out-sample",H179="out-sample"),Q179+1,IF(ISNUMBER(Q179),Q179+1,1))))))</f>
        <v/>
      </c>
      <c r="R180" s="3" t="str">
        <f t="shared" si="14"/>
        <v/>
      </c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X180" s="63" t="e">
        <f t="shared" si="15"/>
        <v>#VALUE!</v>
      </c>
    </row>
    <row r="181" spans="1:50" s="1" customFormat="1" ht="14.25" x14ac:dyDescent="0.2">
      <c r="A181" s="6"/>
      <c r="B181" s="6"/>
      <c r="C181" s="6"/>
      <c r="D181" s="3"/>
      <c r="E181" s="70" t="str">
        <f>IF(ATA!E181="","",ATA!E181)</f>
        <v/>
      </c>
      <c r="F181" s="49" t="str">
        <f>IF(ATA!F181="","",ATA!F181)</f>
        <v/>
      </c>
      <c r="G181" s="9" t="str">
        <f>IF(ATA!G181="","",ATA!G181)</f>
        <v/>
      </c>
      <c r="H181" s="55" t="str">
        <f>IF(ATA!H181="","",ATA!H181)</f>
        <v/>
      </c>
      <c r="I181" s="31" t="str">
        <f>IF(AND(F180="",H180="in-sample"),"",IF(AND(Temp!fhor_indata=1,H180="out-sample",H181="out-sample"),I180,IF(AND(F181="",H180="out-sample"),"",IF(AND(Temp!optSeasCoef=0,Temp!sts_add=1),IF(H180="in-sample",IF(Q180=bigT,((pCell/bigT)*F180)+((1-(pCell/bigT))*(I180+J180)),IF(OR(F181="",COUNT($F$2:F180)&lt;=pCell),F180,((pCell/COUNT($F$2:F180))*F180)+((1-(pCell/COUNT($F$2:F180)))*(I180+J180)))),I180),IF(AND(Temp!optSeasCoef=0,Temp!sts_multp=1),IF(H180="in-sample",IF(Q180=bigT,((pCell/bigT)*F180)+((1-(pCell/bigT))*(I180*J180)),IF(OR(F181="",COUNT(F$2:$F180)&lt;=pCell),F180,((pCell/COUNT($F$2:F180))*F180)+((1-(pCell/COUNT($F$2:F180)))*(I180*J180)))),I180),IF(Temp!sts_add=1,IF(H180="in-sample",IF(Q180=bigT,((pCell/bigT)*AX180)+((1-(pCell/bigT))*(I180+J180)),IF(OR(F181="",COUNT($AX$2:AX180)&lt;=pCell),AX180,((pCell/COUNT($AX$2:AX180))*AX180)+((1-(pCell/COUNT($AX$2:AX180)))*(I180+J180)))),I180),IF(H180="in-sample",IF(Q180=bigT,((pCell/bigT)*AX180)+((1-(pCell/bigT))*(I180*J180)),IF(OR(F181="",COUNT($AX$2:AX180)&lt;=pCell),AX180,((pCell/COUNT($AX$2:AX180))*AX180)+((1-(pCell/COUNT($AX$2:AX180)))*(I180*J180)))),I180)))))))</f>
        <v/>
      </c>
      <c r="J181" s="31" t="str">
        <f>IF(AND(F180="",H180="in-sample"),"",IF(AND(Temp!fhor_indata=1,H180="out-sample",H181="out-sample"),J180,IF(AND(F181="",H180="out-sample"),"",IF(AND(Temp!optSeasCoef=0,Temp!sts_add=1),IF(H180="in-sample",IF(Q180=bigT,((qCell/bigT)*(I181-I180))+((1-(qCell/bigT))*J180),IF(OR(F181="",COUNT($F$2:F180)&lt;=qCell),IF(COUNT($F$2:F180)=1,0,F180-F179),((qCell/COUNT($F$2:F180))*(I181-I180))+((1-(qCell/COUNT($F$2:F180)))*J180))),J180),IF(AND(Temp!optSeasCoef=0,Temp!sts_multp=1),IF(H180="in-sample",IF(Q180=bigT,((qCell/bigT)*(I181/I180))+((1-(qCell/bigT))*J180),IF(qCell=0,1,IF(OR(F181="",COUNT($F$2:F180)&lt;=qCell),IF(COUNT($F$2:F180)=1,1,F180/F179),((qCell/COUNT($F$2:F180))*(I181/I180))+((1-(qCell/COUNT($F$2:F180)))*J180)))),J180),IF(Temp!sts_add=1,IF(H180="in-sample",IF(Q180=bigT,((qCell/bigT)*(I181-I180))+((1-(qCell/bigT))*J180),IF(OR(F181="",COUNT($AX$2:AX180)&lt;=qCell),IF(COUNT($AX$2:AX180)=1,0,AX180-AX179),((qCell/COUNT($AX$2:AX180))*(I181-I180))+((1-(qCell/COUNT($AX$2:AX180)))*J180))),J180),IF(H180="in-sample",IF(Q180=bigT,((qCell/bigT)*(I181/I180))+((1-(qCell/bigT))*J180),IF(qCell=0,1,IF(OR(F181="",COUNT($AX$2:AX180)&lt;=qCell),IF(COUNT($AX$2:AX180)=1,1,AX180/AX179),((qCell/COUNT($AX$2:AX180))*(I181/I180))+((1-(qCell/COUNT($AX$2:AX180)))*J180)))),J180)))))))</f>
        <v/>
      </c>
      <c r="K181" s="31" t="str">
        <f>IF(H181="","",IF(AND(Temp!optSeasCoef=0,Temp!sts_add=1),IF(H181="out-sample",I181+(Q181*J181),I181+J181),IF(AND(Temp!optSeasCoef=0,Temp!sts_multp=1),IF(H181="out-sample",I181*(J181^Q181),I181*J181),IF(Temp!sts_add=1,IF(H181="out-sample",(I181+(Q181*J181))*G181,(I181+J181)*G181),IF(H181="out-sample",I181*(J181^Q181)*G181,I181*J181*G181)))))</f>
        <v/>
      </c>
      <c r="L181" s="32" t="str">
        <f t="shared" si="16"/>
        <v/>
      </c>
      <c r="M181" s="32" t="str">
        <f t="shared" si="17"/>
        <v/>
      </c>
      <c r="N181" s="32" t="str">
        <f t="shared" si="18"/>
        <v/>
      </c>
      <c r="O181" s="32" t="str">
        <f t="shared" si="19"/>
        <v/>
      </c>
      <c r="P181" s="32" t="str">
        <f t="shared" si="20"/>
        <v/>
      </c>
      <c r="Q181" s="3" t="str">
        <f>IF(AND(Temp!fhor_indata=1,F181="",H180="in-sample"),1,IF(AND(Temp!fhor_indata=1,H180="out-sample",Q180&lt;ATA!XfHor),Q180+1,IF(F181="","",IF(AND(H181="out-sample",H180="in-sample"),1,IF(AND(H181="out-sample",H180="out-sample"),Q180+1,IF(ISNUMBER(Q180),Q180+1,1))))))</f>
        <v/>
      </c>
      <c r="R181" s="3" t="str">
        <f t="shared" si="14"/>
        <v/>
      </c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X181" s="63" t="e">
        <f t="shared" si="15"/>
        <v>#VALUE!</v>
      </c>
    </row>
    <row r="182" spans="1:50" s="1" customFormat="1" ht="14.25" x14ac:dyDescent="0.2">
      <c r="A182" s="6"/>
      <c r="B182" s="6"/>
      <c r="C182" s="6"/>
      <c r="D182" s="3"/>
      <c r="E182" s="70" t="str">
        <f>IF(ATA!E182="","",ATA!E182)</f>
        <v/>
      </c>
      <c r="F182" s="49" t="str">
        <f>IF(ATA!F182="","",ATA!F182)</f>
        <v/>
      </c>
      <c r="G182" s="9" t="str">
        <f>IF(ATA!G182="","",ATA!G182)</f>
        <v/>
      </c>
      <c r="H182" s="55" t="str">
        <f>IF(ATA!H182="","",ATA!H182)</f>
        <v/>
      </c>
      <c r="I182" s="31" t="str">
        <f>IF(AND(F181="",H181="in-sample"),"",IF(AND(Temp!fhor_indata=1,H181="out-sample",H182="out-sample"),I181,IF(AND(F182="",H181="out-sample"),"",IF(AND(Temp!optSeasCoef=0,Temp!sts_add=1),IF(H181="in-sample",IF(Q181=bigT,((pCell/bigT)*F181)+((1-(pCell/bigT))*(I181+J181)),IF(OR(F182="",COUNT($F$2:F181)&lt;=pCell),F181,((pCell/COUNT($F$2:F181))*F181)+((1-(pCell/COUNT($F$2:F181)))*(I181+J181)))),I181),IF(AND(Temp!optSeasCoef=0,Temp!sts_multp=1),IF(H181="in-sample",IF(Q181=bigT,((pCell/bigT)*F181)+((1-(pCell/bigT))*(I181*J181)),IF(OR(F182="",COUNT(F$2:$F181)&lt;=pCell),F181,((pCell/COUNT($F$2:F181))*F181)+((1-(pCell/COUNT($F$2:F181)))*(I181*J181)))),I181),IF(Temp!sts_add=1,IF(H181="in-sample",IF(Q181=bigT,((pCell/bigT)*AX181)+((1-(pCell/bigT))*(I181+J181)),IF(OR(F182="",COUNT($AX$2:AX181)&lt;=pCell),AX181,((pCell/COUNT($AX$2:AX181))*AX181)+((1-(pCell/COUNT($AX$2:AX181)))*(I181+J181)))),I181),IF(H181="in-sample",IF(Q181=bigT,((pCell/bigT)*AX181)+((1-(pCell/bigT))*(I181*J181)),IF(OR(F182="",COUNT($AX$2:AX181)&lt;=pCell),AX181,((pCell/COUNT($AX$2:AX181))*AX181)+((1-(pCell/COUNT($AX$2:AX181)))*(I181*J181)))),I181)))))))</f>
        <v/>
      </c>
      <c r="J182" s="31" t="str">
        <f>IF(AND(F181="",H181="in-sample"),"",IF(AND(Temp!fhor_indata=1,H181="out-sample",H182="out-sample"),J181,IF(AND(F182="",H181="out-sample"),"",IF(AND(Temp!optSeasCoef=0,Temp!sts_add=1),IF(H181="in-sample",IF(Q181=bigT,((qCell/bigT)*(I182-I181))+((1-(qCell/bigT))*J181),IF(OR(F182="",COUNT($F$2:F181)&lt;=qCell),IF(COUNT($F$2:F181)=1,0,F181-F180),((qCell/COUNT($F$2:F181))*(I182-I181))+((1-(qCell/COUNT($F$2:F181)))*J181))),J181),IF(AND(Temp!optSeasCoef=0,Temp!sts_multp=1),IF(H181="in-sample",IF(Q181=bigT,((qCell/bigT)*(I182/I181))+((1-(qCell/bigT))*J181),IF(qCell=0,1,IF(OR(F182="",COUNT($F$2:F181)&lt;=qCell),IF(COUNT($F$2:F181)=1,1,F181/F180),((qCell/COUNT($F$2:F181))*(I182/I181))+((1-(qCell/COUNT($F$2:F181)))*J181)))),J181),IF(Temp!sts_add=1,IF(H181="in-sample",IF(Q181=bigT,((qCell/bigT)*(I182-I181))+((1-(qCell/bigT))*J181),IF(OR(F182="",COUNT($AX$2:AX181)&lt;=qCell),IF(COUNT($AX$2:AX181)=1,0,AX181-AX180),((qCell/COUNT($AX$2:AX181))*(I182-I181))+((1-(qCell/COUNT($AX$2:AX181)))*J181))),J181),IF(H181="in-sample",IF(Q181=bigT,((qCell/bigT)*(I182/I181))+((1-(qCell/bigT))*J181),IF(qCell=0,1,IF(OR(F182="",COUNT($AX$2:AX181)&lt;=qCell),IF(COUNT($AX$2:AX181)=1,1,AX181/AX180),((qCell/COUNT($AX$2:AX181))*(I182/I181))+((1-(qCell/COUNT($AX$2:AX181)))*J181)))),J181)))))))</f>
        <v/>
      </c>
      <c r="K182" s="31" t="str">
        <f>IF(H182="","",IF(AND(Temp!optSeasCoef=0,Temp!sts_add=1),IF(H182="out-sample",I182+(Q182*J182),I182+J182),IF(AND(Temp!optSeasCoef=0,Temp!sts_multp=1),IF(H182="out-sample",I182*(J182^Q182),I182*J182),IF(Temp!sts_add=1,IF(H182="out-sample",(I182+(Q182*J182))*G182,(I182+J182)*G182),IF(H182="out-sample",I182*(J182^Q182)*G182,I182*J182*G182)))))</f>
        <v/>
      </c>
      <c r="L182" s="32" t="str">
        <f t="shared" si="16"/>
        <v/>
      </c>
      <c r="M182" s="32" t="str">
        <f t="shared" si="17"/>
        <v/>
      </c>
      <c r="N182" s="32" t="str">
        <f t="shared" si="18"/>
        <v/>
      </c>
      <c r="O182" s="32" t="str">
        <f t="shared" si="19"/>
        <v/>
      </c>
      <c r="P182" s="32" t="str">
        <f t="shared" si="20"/>
        <v/>
      </c>
      <c r="Q182" s="3" t="str">
        <f>IF(AND(Temp!fhor_indata=1,F182="",H181="in-sample"),1,IF(AND(Temp!fhor_indata=1,H181="out-sample",Q181&lt;ATA!XfHor),Q181+1,IF(F182="","",IF(AND(H182="out-sample",H181="in-sample"),1,IF(AND(H182="out-sample",H181="out-sample"),Q181+1,IF(ISNUMBER(Q181),Q181+1,1))))))</f>
        <v/>
      </c>
      <c r="R182" s="3" t="str">
        <f t="shared" si="14"/>
        <v/>
      </c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X182" s="63" t="e">
        <f t="shared" si="15"/>
        <v>#VALUE!</v>
      </c>
    </row>
    <row r="183" spans="1:50" s="1" customFormat="1" ht="14.25" x14ac:dyDescent="0.2">
      <c r="A183" s="6"/>
      <c r="B183" s="6"/>
      <c r="C183" s="6"/>
      <c r="D183" s="3"/>
      <c r="E183" s="70" t="str">
        <f>IF(ATA!E183="","",ATA!E183)</f>
        <v/>
      </c>
      <c r="F183" s="49" t="str">
        <f>IF(ATA!F183="","",ATA!F183)</f>
        <v/>
      </c>
      <c r="G183" s="9" t="str">
        <f>IF(ATA!G183="","",ATA!G183)</f>
        <v/>
      </c>
      <c r="H183" s="55" t="str">
        <f>IF(ATA!H183="","",ATA!H183)</f>
        <v/>
      </c>
      <c r="I183" s="31" t="str">
        <f>IF(AND(F182="",H182="in-sample"),"",IF(AND(Temp!fhor_indata=1,H182="out-sample",H183="out-sample"),I182,IF(AND(F183="",H182="out-sample"),"",IF(AND(Temp!optSeasCoef=0,Temp!sts_add=1),IF(H182="in-sample",IF(Q182=bigT,((pCell/bigT)*F182)+((1-(pCell/bigT))*(I182+J182)),IF(OR(F183="",COUNT($F$2:F182)&lt;=pCell),F182,((pCell/COUNT($F$2:F182))*F182)+((1-(pCell/COUNT($F$2:F182)))*(I182+J182)))),I182),IF(AND(Temp!optSeasCoef=0,Temp!sts_multp=1),IF(H182="in-sample",IF(Q182=bigT,((pCell/bigT)*F182)+((1-(pCell/bigT))*(I182*J182)),IF(OR(F183="",COUNT(F$2:$F182)&lt;=pCell),F182,((pCell/COUNT($F$2:F182))*F182)+((1-(pCell/COUNT($F$2:F182)))*(I182*J182)))),I182),IF(Temp!sts_add=1,IF(H182="in-sample",IF(Q182=bigT,((pCell/bigT)*AX182)+((1-(pCell/bigT))*(I182+J182)),IF(OR(F183="",COUNT($AX$2:AX182)&lt;=pCell),AX182,((pCell/COUNT($AX$2:AX182))*AX182)+((1-(pCell/COUNT($AX$2:AX182)))*(I182+J182)))),I182),IF(H182="in-sample",IF(Q182=bigT,((pCell/bigT)*AX182)+((1-(pCell/bigT))*(I182*J182)),IF(OR(F183="",COUNT($AX$2:AX182)&lt;=pCell),AX182,((pCell/COUNT($AX$2:AX182))*AX182)+((1-(pCell/COUNT($AX$2:AX182)))*(I182*J182)))),I182)))))))</f>
        <v/>
      </c>
      <c r="J183" s="31" t="str">
        <f>IF(AND(F182="",H182="in-sample"),"",IF(AND(Temp!fhor_indata=1,H182="out-sample",H183="out-sample"),J182,IF(AND(F183="",H182="out-sample"),"",IF(AND(Temp!optSeasCoef=0,Temp!sts_add=1),IF(H182="in-sample",IF(Q182=bigT,((qCell/bigT)*(I183-I182))+((1-(qCell/bigT))*J182),IF(OR(F183="",COUNT($F$2:F182)&lt;=qCell),IF(COUNT($F$2:F182)=1,0,F182-F181),((qCell/COUNT($F$2:F182))*(I183-I182))+((1-(qCell/COUNT($F$2:F182)))*J182))),J182),IF(AND(Temp!optSeasCoef=0,Temp!sts_multp=1),IF(H182="in-sample",IF(Q182=bigT,((qCell/bigT)*(I183/I182))+((1-(qCell/bigT))*J182),IF(qCell=0,1,IF(OR(F183="",COUNT($F$2:F182)&lt;=qCell),IF(COUNT($F$2:F182)=1,1,F182/F181),((qCell/COUNT($F$2:F182))*(I183/I182))+((1-(qCell/COUNT($F$2:F182)))*J182)))),J182),IF(Temp!sts_add=1,IF(H182="in-sample",IF(Q182=bigT,((qCell/bigT)*(I183-I182))+((1-(qCell/bigT))*J182),IF(OR(F183="",COUNT($AX$2:AX182)&lt;=qCell),IF(COUNT($AX$2:AX182)=1,0,AX182-AX181),((qCell/COUNT($AX$2:AX182))*(I183-I182))+((1-(qCell/COUNT($AX$2:AX182)))*J182))),J182),IF(H182="in-sample",IF(Q182=bigT,((qCell/bigT)*(I183/I182))+((1-(qCell/bigT))*J182),IF(qCell=0,1,IF(OR(F183="",COUNT($AX$2:AX182)&lt;=qCell),IF(COUNT($AX$2:AX182)=1,1,AX182/AX181),((qCell/COUNT($AX$2:AX182))*(I183/I182))+((1-(qCell/COUNT($AX$2:AX182)))*J182)))),J182)))))))</f>
        <v/>
      </c>
      <c r="K183" s="31" t="str">
        <f>IF(H183="","",IF(AND(Temp!optSeasCoef=0,Temp!sts_add=1),IF(H183="out-sample",I183+(Q183*J183),I183+J183),IF(AND(Temp!optSeasCoef=0,Temp!sts_multp=1),IF(H183="out-sample",I183*(J183^Q183),I183*J183),IF(Temp!sts_add=1,IF(H183="out-sample",(I183+(Q183*J183))*G183,(I183+J183)*G183),IF(H183="out-sample",I183*(J183^Q183)*G183,I183*J183*G183)))))</f>
        <v/>
      </c>
      <c r="L183" s="32" t="str">
        <f t="shared" si="16"/>
        <v/>
      </c>
      <c r="M183" s="32" t="str">
        <f t="shared" si="17"/>
        <v/>
      </c>
      <c r="N183" s="32" t="str">
        <f t="shared" si="18"/>
        <v/>
      </c>
      <c r="O183" s="32" t="str">
        <f t="shared" si="19"/>
        <v/>
      </c>
      <c r="P183" s="32" t="str">
        <f t="shared" si="20"/>
        <v/>
      </c>
      <c r="Q183" s="3" t="str">
        <f>IF(AND(Temp!fhor_indata=1,F183="",H182="in-sample"),1,IF(AND(Temp!fhor_indata=1,H182="out-sample",Q182&lt;ATA!XfHor),Q182+1,IF(F183="","",IF(AND(H183="out-sample",H182="in-sample"),1,IF(AND(H183="out-sample",H182="out-sample"),Q182+1,IF(ISNUMBER(Q182),Q182+1,1))))))</f>
        <v/>
      </c>
      <c r="R183" s="3" t="str">
        <f t="shared" si="14"/>
        <v/>
      </c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X183" s="63" t="e">
        <f t="shared" si="15"/>
        <v>#VALUE!</v>
      </c>
    </row>
    <row r="184" spans="1:50" s="1" customFormat="1" ht="14.25" x14ac:dyDescent="0.2">
      <c r="A184" s="6"/>
      <c r="B184" s="6"/>
      <c r="C184" s="6"/>
      <c r="D184" s="3"/>
      <c r="E184" s="70" t="str">
        <f>IF(ATA!E184="","",ATA!E184)</f>
        <v/>
      </c>
      <c r="F184" s="49" t="str">
        <f>IF(ATA!F184="","",ATA!F184)</f>
        <v/>
      </c>
      <c r="G184" s="9" t="str">
        <f>IF(ATA!G184="","",ATA!G184)</f>
        <v/>
      </c>
      <c r="H184" s="55" t="str">
        <f>IF(ATA!H184="","",ATA!H184)</f>
        <v/>
      </c>
      <c r="I184" s="31" t="str">
        <f>IF(AND(F183="",H183="in-sample"),"",IF(AND(Temp!fhor_indata=1,H183="out-sample",H184="out-sample"),I183,IF(AND(F184="",H183="out-sample"),"",IF(AND(Temp!optSeasCoef=0,Temp!sts_add=1),IF(H183="in-sample",IF(Q183=bigT,((pCell/bigT)*F183)+((1-(pCell/bigT))*(I183+J183)),IF(OR(F184="",COUNT($F$2:F183)&lt;=pCell),F183,((pCell/COUNT($F$2:F183))*F183)+((1-(pCell/COUNT($F$2:F183)))*(I183+J183)))),I183),IF(AND(Temp!optSeasCoef=0,Temp!sts_multp=1),IF(H183="in-sample",IF(Q183=bigT,((pCell/bigT)*F183)+((1-(pCell/bigT))*(I183*J183)),IF(OR(F184="",COUNT(F$2:$F183)&lt;=pCell),F183,((pCell/COUNT($F$2:F183))*F183)+((1-(pCell/COUNT($F$2:F183)))*(I183*J183)))),I183),IF(Temp!sts_add=1,IF(H183="in-sample",IF(Q183=bigT,((pCell/bigT)*AX183)+((1-(pCell/bigT))*(I183+J183)),IF(OR(F184="",COUNT($AX$2:AX183)&lt;=pCell),AX183,((pCell/COUNT($AX$2:AX183))*AX183)+((1-(pCell/COUNT($AX$2:AX183)))*(I183+J183)))),I183),IF(H183="in-sample",IF(Q183=bigT,((pCell/bigT)*AX183)+((1-(pCell/bigT))*(I183*J183)),IF(OR(F184="",COUNT($AX$2:AX183)&lt;=pCell),AX183,((pCell/COUNT($AX$2:AX183))*AX183)+((1-(pCell/COUNT($AX$2:AX183)))*(I183*J183)))),I183)))))))</f>
        <v/>
      </c>
      <c r="J184" s="31" t="str">
        <f>IF(AND(F183="",H183="in-sample"),"",IF(AND(Temp!fhor_indata=1,H183="out-sample",H184="out-sample"),J183,IF(AND(F184="",H183="out-sample"),"",IF(AND(Temp!optSeasCoef=0,Temp!sts_add=1),IF(H183="in-sample",IF(Q183=bigT,((qCell/bigT)*(I184-I183))+((1-(qCell/bigT))*J183),IF(OR(F184="",COUNT($F$2:F183)&lt;=qCell),IF(COUNT($F$2:F183)=1,0,F183-F182),((qCell/COUNT($F$2:F183))*(I184-I183))+((1-(qCell/COUNT($F$2:F183)))*J183))),J183),IF(AND(Temp!optSeasCoef=0,Temp!sts_multp=1),IF(H183="in-sample",IF(Q183=bigT,((qCell/bigT)*(I184/I183))+((1-(qCell/bigT))*J183),IF(qCell=0,1,IF(OR(F184="",COUNT($F$2:F183)&lt;=qCell),IF(COUNT($F$2:F183)=1,1,F183/F182),((qCell/COUNT($F$2:F183))*(I184/I183))+((1-(qCell/COUNT($F$2:F183)))*J183)))),J183),IF(Temp!sts_add=1,IF(H183="in-sample",IF(Q183=bigT,((qCell/bigT)*(I184-I183))+((1-(qCell/bigT))*J183),IF(OR(F184="",COUNT($AX$2:AX183)&lt;=qCell),IF(COUNT($AX$2:AX183)=1,0,AX183-AX182),((qCell/COUNT($AX$2:AX183))*(I184-I183))+((1-(qCell/COUNT($AX$2:AX183)))*J183))),J183),IF(H183="in-sample",IF(Q183=bigT,((qCell/bigT)*(I184/I183))+((1-(qCell/bigT))*J183),IF(qCell=0,1,IF(OR(F184="",COUNT($AX$2:AX183)&lt;=qCell),IF(COUNT($AX$2:AX183)=1,1,AX183/AX182),((qCell/COUNT($AX$2:AX183))*(I184/I183))+((1-(qCell/COUNT($AX$2:AX183)))*J183)))),J183)))))))</f>
        <v/>
      </c>
      <c r="K184" s="31" t="str">
        <f>IF(H184="","",IF(AND(Temp!optSeasCoef=0,Temp!sts_add=1),IF(H184="out-sample",I184+(Q184*J184),I184+J184),IF(AND(Temp!optSeasCoef=0,Temp!sts_multp=1),IF(H184="out-sample",I184*(J184^Q184),I184*J184),IF(Temp!sts_add=1,IF(H184="out-sample",(I184+(Q184*J184))*G184,(I184+J184)*G184),IF(H184="out-sample",I184*(J184^Q184)*G184,I184*J184*G184)))))</f>
        <v/>
      </c>
      <c r="L184" s="32" t="str">
        <f t="shared" si="16"/>
        <v/>
      </c>
      <c r="M184" s="32" t="str">
        <f t="shared" si="17"/>
        <v/>
      </c>
      <c r="N184" s="32" t="str">
        <f t="shared" si="18"/>
        <v/>
      </c>
      <c r="O184" s="32" t="str">
        <f t="shared" si="19"/>
        <v/>
      </c>
      <c r="P184" s="32" t="str">
        <f t="shared" si="20"/>
        <v/>
      </c>
      <c r="Q184" s="3" t="str">
        <f>IF(AND(Temp!fhor_indata=1,F184="",H183="in-sample"),1,IF(AND(Temp!fhor_indata=1,H183="out-sample",Q183&lt;ATA!XfHor),Q183+1,IF(F184="","",IF(AND(H184="out-sample",H183="in-sample"),1,IF(AND(H184="out-sample",H183="out-sample"),Q183+1,IF(ISNUMBER(Q183),Q183+1,1))))))</f>
        <v/>
      </c>
      <c r="R184" s="3" t="str">
        <f t="shared" si="14"/>
        <v/>
      </c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X184" s="63" t="e">
        <f t="shared" si="15"/>
        <v>#VALUE!</v>
      </c>
    </row>
    <row r="185" spans="1:50" s="1" customFormat="1" ht="14.25" x14ac:dyDescent="0.2">
      <c r="A185" s="6"/>
      <c r="B185" s="6"/>
      <c r="C185" s="6"/>
      <c r="D185" s="3"/>
      <c r="E185" s="70" t="str">
        <f>IF(ATA!E185="","",ATA!E185)</f>
        <v/>
      </c>
      <c r="F185" s="49" t="str">
        <f>IF(ATA!F185="","",ATA!F185)</f>
        <v/>
      </c>
      <c r="G185" s="9" t="str">
        <f>IF(ATA!G185="","",ATA!G185)</f>
        <v/>
      </c>
      <c r="H185" s="55" t="str">
        <f>IF(ATA!H185="","",ATA!H185)</f>
        <v/>
      </c>
      <c r="I185" s="31" t="str">
        <f>IF(AND(F184="",H184="in-sample"),"",IF(AND(Temp!fhor_indata=1,H184="out-sample",H185="out-sample"),I184,IF(AND(F185="",H184="out-sample"),"",IF(AND(Temp!optSeasCoef=0,Temp!sts_add=1),IF(H184="in-sample",IF(Q184=bigT,((pCell/bigT)*F184)+((1-(pCell/bigT))*(I184+J184)),IF(OR(F185="",COUNT($F$2:F184)&lt;=pCell),F184,((pCell/COUNT($F$2:F184))*F184)+((1-(pCell/COUNT($F$2:F184)))*(I184+J184)))),I184),IF(AND(Temp!optSeasCoef=0,Temp!sts_multp=1),IF(H184="in-sample",IF(Q184=bigT,((pCell/bigT)*F184)+((1-(pCell/bigT))*(I184*J184)),IF(OR(F185="",COUNT(F$2:$F184)&lt;=pCell),F184,((pCell/COUNT($F$2:F184))*F184)+((1-(pCell/COUNT($F$2:F184)))*(I184*J184)))),I184),IF(Temp!sts_add=1,IF(H184="in-sample",IF(Q184=bigT,((pCell/bigT)*AX184)+((1-(pCell/bigT))*(I184+J184)),IF(OR(F185="",COUNT($AX$2:AX184)&lt;=pCell),AX184,((pCell/COUNT($AX$2:AX184))*AX184)+((1-(pCell/COUNT($AX$2:AX184)))*(I184+J184)))),I184),IF(H184="in-sample",IF(Q184=bigT,((pCell/bigT)*AX184)+((1-(pCell/bigT))*(I184*J184)),IF(OR(F185="",COUNT($AX$2:AX184)&lt;=pCell),AX184,((pCell/COUNT($AX$2:AX184))*AX184)+((1-(pCell/COUNT($AX$2:AX184)))*(I184*J184)))),I184)))))))</f>
        <v/>
      </c>
      <c r="J185" s="31" t="str">
        <f>IF(AND(F184="",H184="in-sample"),"",IF(AND(Temp!fhor_indata=1,H184="out-sample",H185="out-sample"),J184,IF(AND(F185="",H184="out-sample"),"",IF(AND(Temp!optSeasCoef=0,Temp!sts_add=1),IF(H184="in-sample",IF(Q184=bigT,((qCell/bigT)*(I185-I184))+((1-(qCell/bigT))*J184),IF(OR(F185="",COUNT($F$2:F184)&lt;=qCell),IF(COUNT($F$2:F184)=1,0,F184-F183),((qCell/COUNT($F$2:F184))*(I185-I184))+((1-(qCell/COUNT($F$2:F184)))*J184))),J184),IF(AND(Temp!optSeasCoef=0,Temp!sts_multp=1),IF(H184="in-sample",IF(Q184=bigT,((qCell/bigT)*(I185/I184))+((1-(qCell/bigT))*J184),IF(qCell=0,1,IF(OR(F185="",COUNT($F$2:F184)&lt;=qCell),IF(COUNT($F$2:F184)=1,1,F184/F183),((qCell/COUNT($F$2:F184))*(I185/I184))+((1-(qCell/COUNT($F$2:F184)))*J184)))),J184),IF(Temp!sts_add=1,IF(H184="in-sample",IF(Q184=bigT,((qCell/bigT)*(I185-I184))+((1-(qCell/bigT))*J184),IF(OR(F185="",COUNT($AX$2:AX184)&lt;=qCell),IF(COUNT($AX$2:AX184)=1,0,AX184-AX183),((qCell/COUNT($AX$2:AX184))*(I185-I184))+((1-(qCell/COUNT($AX$2:AX184)))*J184))),J184),IF(H184="in-sample",IF(Q184=bigT,((qCell/bigT)*(I185/I184))+((1-(qCell/bigT))*J184),IF(qCell=0,1,IF(OR(F185="",COUNT($AX$2:AX184)&lt;=qCell),IF(COUNT($AX$2:AX184)=1,1,AX184/AX183),((qCell/COUNT($AX$2:AX184))*(I185/I184))+((1-(qCell/COUNT($AX$2:AX184)))*J184)))),J184)))))))</f>
        <v/>
      </c>
      <c r="K185" s="31" t="str">
        <f>IF(H185="","",IF(AND(Temp!optSeasCoef=0,Temp!sts_add=1),IF(H185="out-sample",I185+(Q185*J185),I185+J185),IF(AND(Temp!optSeasCoef=0,Temp!sts_multp=1),IF(H185="out-sample",I185*(J185^Q185),I185*J185),IF(Temp!sts_add=1,IF(H185="out-sample",(I185+(Q185*J185))*G185,(I185+J185)*G185),IF(H185="out-sample",I185*(J185^Q185)*G185,I185*J185*G185)))))</f>
        <v/>
      </c>
      <c r="L185" s="32" t="str">
        <f t="shared" si="16"/>
        <v/>
      </c>
      <c r="M185" s="32" t="str">
        <f t="shared" si="17"/>
        <v/>
      </c>
      <c r="N185" s="32" t="str">
        <f t="shared" si="18"/>
        <v/>
      </c>
      <c r="O185" s="32" t="str">
        <f t="shared" si="19"/>
        <v/>
      </c>
      <c r="P185" s="32" t="str">
        <f t="shared" si="20"/>
        <v/>
      </c>
      <c r="Q185" s="3" t="str">
        <f>IF(AND(Temp!fhor_indata=1,F185="",H184="in-sample"),1,IF(AND(Temp!fhor_indata=1,H184="out-sample",Q184&lt;ATA!XfHor),Q184+1,IF(F185="","",IF(AND(H185="out-sample",H184="in-sample"),1,IF(AND(H185="out-sample",H184="out-sample"),Q184+1,IF(ISNUMBER(Q184),Q184+1,1))))))</f>
        <v/>
      </c>
      <c r="R185" s="3" t="str">
        <f t="shared" si="14"/>
        <v/>
      </c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X185" s="63" t="e">
        <f t="shared" si="15"/>
        <v>#VALUE!</v>
      </c>
    </row>
    <row r="186" spans="1:50" s="1" customFormat="1" ht="14.25" x14ac:dyDescent="0.2">
      <c r="A186" s="6"/>
      <c r="B186" s="6"/>
      <c r="C186" s="6"/>
      <c r="D186" s="3"/>
      <c r="E186" s="70" t="str">
        <f>IF(ATA!E186="","",ATA!E186)</f>
        <v/>
      </c>
      <c r="F186" s="49" t="str">
        <f>IF(ATA!F186="","",ATA!F186)</f>
        <v/>
      </c>
      <c r="G186" s="9" t="str">
        <f>IF(ATA!G186="","",ATA!G186)</f>
        <v/>
      </c>
      <c r="H186" s="55" t="str">
        <f>IF(ATA!H186="","",ATA!H186)</f>
        <v/>
      </c>
      <c r="I186" s="31" t="str">
        <f>IF(AND(F185="",H185="in-sample"),"",IF(AND(Temp!fhor_indata=1,H185="out-sample",H186="out-sample"),I185,IF(AND(F186="",H185="out-sample"),"",IF(AND(Temp!optSeasCoef=0,Temp!sts_add=1),IF(H185="in-sample",IF(Q185=bigT,((pCell/bigT)*F185)+((1-(pCell/bigT))*(I185+J185)),IF(OR(F186="",COUNT($F$2:F185)&lt;=pCell),F185,((pCell/COUNT($F$2:F185))*F185)+((1-(pCell/COUNT($F$2:F185)))*(I185+J185)))),I185),IF(AND(Temp!optSeasCoef=0,Temp!sts_multp=1),IF(H185="in-sample",IF(Q185=bigT,((pCell/bigT)*F185)+((1-(pCell/bigT))*(I185*J185)),IF(OR(F186="",COUNT(F$2:$F185)&lt;=pCell),F185,((pCell/COUNT($F$2:F185))*F185)+((1-(pCell/COUNT($F$2:F185)))*(I185*J185)))),I185),IF(Temp!sts_add=1,IF(H185="in-sample",IF(Q185=bigT,((pCell/bigT)*AX185)+((1-(pCell/bigT))*(I185+J185)),IF(OR(F186="",COUNT($AX$2:AX185)&lt;=pCell),AX185,((pCell/COUNT($AX$2:AX185))*AX185)+((1-(pCell/COUNT($AX$2:AX185)))*(I185+J185)))),I185),IF(H185="in-sample",IF(Q185=bigT,((pCell/bigT)*AX185)+((1-(pCell/bigT))*(I185*J185)),IF(OR(F186="",COUNT($AX$2:AX185)&lt;=pCell),AX185,((pCell/COUNT($AX$2:AX185))*AX185)+((1-(pCell/COUNT($AX$2:AX185)))*(I185*J185)))),I185)))))))</f>
        <v/>
      </c>
      <c r="J186" s="31" t="str">
        <f>IF(AND(F185="",H185="in-sample"),"",IF(AND(Temp!fhor_indata=1,H185="out-sample",H186="out-sample"),J185,IF(AND(F186="",H185="out-sample"),"",IF(AND(Temp!optSeasCoef=0,Temp!sts_add=1),IF(H185="in-sample",IF(Q185=bigT,((qCell/bigT)*(I186-I185))+((1-(qCell/bigT))*J185),IF(OR(F186="",COUNT($F$2:F185)&lt;=qCell),IF(COUNT($F$2:F185)=1,0,F185-F184),((qCell/COUNT($F$2:F185))*(I186-I185))+((1-(qCell/COUNT($F$2:F185)))*J185))),J185),IF(AND(Temp!optSeasCoef=0,Temp!sts_multp=1),IF(H185="in-sample",IF(Q185=bigT,((qCell/bigT)*(I186/I185))+((1-(qCell/bigT))*J185),IF(qCell=0,1,IF(OR(F186="",COUNT($F$2:F185)&lt;=qCell),IF(COUNT($F$2:F185)=1,1,F185/F184),((qCell/COUNT($F$2:F185))*(I186/I185))+((1-(qCell/COUNT($F$2:F185)))*J185)))),J185),IF(Temp!sts_add=1,IF(H185="in-sample",IF(Q185=bigT,((qCell/bigT)*(I186-I185))+((1-(qCell/bigT))*J185),IF(OR(F186="",COUNT($AX$2:AX185)&lt;=qCell),IF(COUNT($AX$2:AX185)=1,0,AX185-AX184),((qCell/COUNT($AX$2:AX185))*(I186-I185))+((1-(qCell/COUNT($AX$2:AX185)))*J185))),J185),IF(H185="in-sample",IF(Q185=bigT,((qCell/bigT)*(I186/I185))+((1-(qCell/bigT))*J185),IF(qCell=0,1,IF(OR(F186="",COUNT($AX$2:AX185)&lt;=qCell),IF(COUNT($AX$2:AX185)=1,1,AX185/AX184),((qCell/COUNT($AX$2:AX185))*(I186/I185))+((1-(qCell/COUNT($AX$2:AX185)))*J185)))),J185)))))))</f>
        <v/>
      </c>
      <c r="K186" s="31" t="str">
        <f>IF(H186="","",IF(AND(Temp!optSeasCoef=0,Temp!sts_add=1),IF(H186="out-sample",I186+(Q186*J186),I186+J186),IF(AND(Temp!optSeasCoef=0,Temp!sts_multp=1),IF(H186="out-sample",I186*(J186^Q186),I186*J186),IF(Temp!sts_add=1,IF(H186="out-sample",(I186+(Q186*J186))*G186,(I186+J186)*G186),IF(H186="out-sample",I186*(J186^Q186)*G186,I186*J186*G186)))))</f>
        <v/>
      </c>
      <c r="L186" s="32" t="str">
        <f t="shared" si="16"/>
        <v/>
      </c>
      <c r="M186" s="32" t="str">
        <f t="shared" si="17"/>
        <v/>
      </c>
      <c r="N186" s="32" t="str">
        <f t="shared" si="18"/>
        <v/>
      </c>
      <c r="O186" s="32" t="str">
        <f t="shared" si="19"/>
        <v/>
      </c>
      <c r="P186" s="32" t="str">
        <f t="shared" si="20"/>
        <v/>
      </c>
      <c r="Q186" s="3" t="str">
        <f>IF(AND(Temp!fhor_indata=1,F186="",H185="in-sample"),1,IF(AND(Temp!fhor_indata=1,H185="out-sample",Q185&lt;ATA!XfHor),Q185+1,IF(F186="","",IF(AND(H186="out-sample",H185="in-sample"),1,IF(AND(H186="out-sample",H185="out-sample"),Q185+1,IF(ISNUMBER(Q185),Q185+1,1))))))</f>
        <v/>
      </c>
      <c r="R186" s="3" t="str">
        <f t="shared" si="14"/>
        <v/>
      </c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X186" s="63" t="e">
        <f t="shared" si="15"/>
        <v>#VALUE!</v>
      </c>
    </row>
    <row r="187" spans="1:50" s="1" customFormat="1" ht="14.25" x14ac:dyDescent="0.2">
      <c r="A187" s="6"/>
      <c r="B187" s="6"/>
      <c r="C187" s="6"/>
      <c r="D187" s="3"/>
      <c r="E187" s="70" t="str">
        <f>IF(ATA!E187="","",ATA!E187)</f>
        <v/>
      </c>
      <c r="F187" s="49" t="str">
        <f>IF(ATA!F187="","",ATA!F187)</f>
        <v/>
      </c>
      <c r="G187" s="9" t="str">
        <f>IF(ATA!G187="","",ATA!G187)</f>
        <v/>
      </c>
      <c r="H187" s="55" t="str">
        <f>IF(ATA!H187="","",ATA!H187)</f>
        <v/>
      </c>
      <c r="I187" s="31" t="str">
        <f>IF(AND(F186="",H186="in-sample"),"",IF(AND(Temp!fhor_indata=1,H186="out-sample",H187="out-sample"),I186,IF(AND(F187="",H186="out-sample"),"",IF(AND(Temp!optSeasCoef=0,Temp!sts_add=1),IF(H186="in-sample",IF(Q186=bigT,((pCell/bigT)*F186)+((1-(pCell/bigT))*(I186+J186)),IF(OR(F187="",COUNT($F$2:F186)&lt;=pCell),F186,((pCell/COUNT($F$2:F186))*F186)+((1-(pCell/COUNT($F$2:F186)))*(I186+J186)))),I186),IF(AND(Temp!optSeasCoef=0,Temp!sts_multp=1),IF(H186="in-sample",IF(Q186=bigT,((pCell/bigT)*F186)+((1-(pCell/bigT))*(I186*J186)),IF(OR(F187="",COUNT(F$2:$F186)&lt;=pCell),F186,((pCell/COUNT($F$2:F186))*F186)+((1-(pCell/COUNT($F$2:F186)))*(I186*J186)))),I186),IF(Temp!sts_add=1,IF(H186="in-sample",IF(Q186=bigT,((pCell/bigT)*AX186)+((1-(pCell/bigT))*(I186+J186)),IF(OR(F187="",COUNT($AX$2:AX186)&lt;=pCell),AX186,((pCell/COUNT($AX$2:AX186))*AX186)+((1-(pCell/COUNT($AX$2:AX186)))*(I186+J186)))),I186),IF(H186="in-sample",IF(Q186=bigT,((pCell/bigT)*AX186)+((1-(pCell/bigT))*(I186*J186)),IF(OR(F187="",COUNT($AX$2:AX186)&lt;=pCell),AX186,((pCell/COUNT($AX$2:AX186))*AX186)+((1-(pCell/COUNT($AX$2:AX186)))*(I186*J186)))),I186)))))))</f>
        <v/>
      </c>
      <c r="J187" s="31" t="str">
        <f>IF(AND(F186="",H186="in-sample"),"",IF(AND(Temp!fhor_indata=1,H186="out-sample",H187="out-sample"),J186,IF(AND(F187="",H186="out-sample"),"",IF(AND(Temp!optSeasCoef=0,Temp!sts_add=1),IF(H186="in-sample",IF(Q186=bigT,((qCell/bigT)*(I187-I186))+((1-(qCell/bigT))*J186),IF(OR(F187="",COUNT($F$2:F186)&lt;=qCell),IF(COUNT($F$2:F186)=1,0,F186-F185),((qCell/COUNT($F$2:F186))*(I187-I186))+((1-(qCell/COUNT($F$2:F186)))*J186))),J186),IF(AND(Temp!optSeasCoef=0,Temp!sts_multp=1),IF(H186="in-sample",IF(Q186=bigT,((qCell/bigT)*(I187/I186))+((1-(qCell/bigT))*J186),IF(qCell=0,1,IF(OR(F187="",COUNT($F$2:F186)&lt;=qCell),IF(COUNT($F$2:F186)=1,1,F186/F185),((qCell/COUNT($F$2:F186))*(I187/I186))+((1-(qCell/COUNT($F$2:F186)))*J186)))),J186),IF(Temp!sts_add=1,IF(H186="in-sample",IF(Q186=bigT,((qCell/bigT)*(I187-I186))+((1-(qCell/bigT))*J186),IF(OR(F187="",COUNT($AX$2:AX186)&lt;=qCell),IF(COUNT($AX$2:AX186)=1,0,AX186-AX185),((qCell/COUNT($AX$2:AX186))*(I187-I186))+((1-(qCell/COUNT($AX$2:AX186)))*J186))),J186),IF(H186="in-sample",IF(Q186=bigT,((qCell/bigT)*(I187/I186))+((1-(qCell/bigT))*J186),IF(qCell=0,1,IF(OR(F187="",COUNT($AX$2:AX186)&lt;=qCell),IF(COUNT($AX$2:AX186)=1,1,AX186/AX185),((qCell/COUNT($AX$2:AX186))*(I187/I186))+((1-(qCell/COUNT($AX$2:AX186)))*J186)))),J186)))))))</f>
        <v/>
      </c>
      <c r="K187" s="31" t="str">
        <f>IF(H187="","",IF(AND(Temp!optSeasCoef=0,Temp!sts_add=1),IF(H187="out-sample",I187+(Q187*J187),I187+J187),IF(AND(Temp!optSeasCoef=0,Temp!sts_multp=1),IF(H187="out-sample",I187*(J187^Q187),I187*J187),IF(Temp!sts_add=1,IF(H187="out-sample",(I187+(Q187*J187))*G187,(I187+J187)*G187),IF(H187="out-sample",I187*(J187^Q187)*G187,I187*J187*G187)))))</f>
        <v/>
      </c>
      <c r="L187" s="32" t="str">
        <f t="shared" si="16"/>
        <v/>
      </c>
      <c r="M187" s="32" t="str">
        <f t="shared" si="17"/>
        <v/>
      </c>
      <c r="N187" s="32" t="str">
        <f t="shared" si="18"/>
        <v/>
      </c>
      <c r="O187" s="32" t="str">
        <f t="shared" si="19"/>
        <v/>
      </c>
      <c r="P187" s="32" t="str">
        <f t="shared" si="20"/>
        <v/>
      </c>
      <c r="Q187" s="3" t="str">
        <f>IF(AND(Temp!fhor_indata=1,F187="",H186="in-sample"),1,IF(AND(Temp!fhor_indata=1,H186="out-sample",Q186&lt;ATA!XfHor),Q186+1,IF(F187="","",IF(AND(H187="out-sample",H186="in-sample"),1,IF(AND(H187="out-sample",H186="out-sample"),Q186+1,IF(ISNUMBER(Q186),Q186+1,1))))))</f>
        <v/>
      </c>
      <c r="R187" s="3" t="str">
        <f t="shared" si="14"/>
        <v/>
      </c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X187" s="63" t="e">
        <f t="shared" si="15"/>
        <v>#VALUE!</v>
      </c>
    </row>
    <row r="188" spans="1:50" s="1" customFormat="1" ht="14.25" x14ac:dyDescent="0.2">
      <c r="A188" s="6"/>
      <c r="B188" s="6"/>
      <c r="C188" s="6"/>
      <c r="D188" s="3"/>
      <c r="E188" s="70" t="str">
        <f>IF(ATA!E188="","",ATA!E188)</f>
        <v/>
      </c>
      <c r="F188" s="49" t="str">
        <f>IF(ATA!F188="","",ATA!F188)</f>
        <v/>
      </c>
      <c r="G188" s="9" t="str">
        <f>IF(ATA!G188="","",ATA!G188)</f>
        <v/>
      </c>
      <c r="H188" s="55" t="str">
        <f>IF(ATA!H188="","",ATA!H188)</f>
        <v/>
      </c>
      <c r="I188" s="31" t="str">
        <f>IF(AND(F187="",H187="in-sample"),"",IF(AND(Temp!fhor_indata=1,H187="out-sample",H188="out-sample"),I187,IF(AND(F188="",H187="out-sample"),"",IF(AND(Temp!optSeasCoef=0,Temp!sts_add=1),IF(H187="in-sample",IF(Q187=bigT,((pCell/bigT)*F187)+((1-(pCell/bigT))*(I187+J187)),IF(OR(F188="",COUNT($F$2:F187)&lt;=pCell),F187,((pCell/COUNT($F$2:F187))*F187)+((1-(pCell/COUNT($F$2:F187)))*(I187+J187)))),I187),IF(AND(Temp!optSeasCoef=0,Temp!sts_multp=1),IF(H187="in-sample",IF(Q187=bigT,((pCell/bigT)*F187)+((1-(pCell/bigT))*(I187*J187)),IF(OR(F188="",COUNT(F$2:$F187)&lt;=pCell),F187,((pCell/COUNT($F$2:F187))*F187)+((1-(pCell/COUNT($F$2:F187)))*(I187*J187)))),I187),IF(Temp!sts_add=1,IF(H187="in-sample",IF(Q187=bigT,((pCell/bigT)*AX187)+((1-(pCell/bigT))*(I187+J187)),IF(OR(F188="",COUNT($AX$2:AX187)&lt;=pCell),AX187,((pCell/COUNT($AX$2:AX187))*AX187)+((1-(pCell/COUNT($AX$2:AX187)))*(I187+J187)))),I187),IF(H187="in-sample",IF(Q187=bigT,((pCell/bigT)*AX187)+((1-(pCell/bigT))*(I187*J187)),IF(OR(F188="",COUNT($AX$2:AX187)&lt;=pCell),AX187,((pCell/COUNT($AX$2:AX187))*AX187)+((1-(pCell/COUNT($AX$2:AX187)))*(I187*J187)))),I187)))))))</f>
        <v/>
      </c>
      <c r="J188" s="31" t="str">
        <f>IF(AND(F187="",H187="in-sample"),"",IF(AND(Temp!fhor_indata=1,H187="out-sample",H188="out-sample"),J187,IF(AND(F188="",H187="out-sample"),"",IF(AND(Temp!optSeasCoef=0,Temp!sts_add=1),IF(H187="in-sample",IF(Q187=bigT,((qCell/bigT)*(I188-I187))+((1-(qCell/bigT))*J187),IF(OR(F188="",COUNT($F$2:F187)&lt;=qCell),IF(COUNT($F$2:F187)=1,0,F187-F186),((qCell/COUNT($F$2:F187))*(I188-I187))+((1-(qCell/COUNT($F$2:F187)))*J187))),J187),IF(AND(Temp!optSeasCoef=0,Temp!sts_multp=1),IF(H187="in-sample",IF(Q187=bigT,((qCell/bigT)*(I188/I187))+((1-(qCell/bigT))*J187),IF(qCell=0,1,IF(OR(F188="",COUNT($F$2:F187)&lt;=qCell),IF(COUNT($F$2:F187)=1,1,F187/F186),((qCell/COUNT($F$2:F187))*(I188/I187))+((1-(qCell/COUNT($F$2:F187)))*J187)))),J187),IF(Temp!sts_add=1,IF(H187="in-sample",IF(Q187=bigT,((qCell/bigT)*(I188-I187))+((1-(qCell/bigT))*J187),IF(OR(F188="",COUNT($AX$2:AX187)&lt;=qCell),IF(COUNT($AX$2:AX187)=1,0,AX187-AX186),((qCell/COUNT($AX$2:AX187))*(I188-I187))+((1-(qCell/COUNT($AX$2:AX187)))*J187))),J187),IF(H187="in-sample",IF(Q187=bigT,((qCell/bigT)*(I188/I187))+((1-(qCell/bigT))*J187),IF(qCell=0,1,IF(OR(F188="",COUNT($AX$2:AX187)&lt;=qCell),IF(COUNT($AX$2:AX187)=1,1,AX187/AX186),((qCell/COUNT($AX$2:AX187))*(I188/I187))+((1-(qCell/COUNT($AX$2:AX187)))*J187)))),J187)))))))</f>
        <v/>
      </c>
      <c r="K188" s="31" t="str">
        <f>IF(H188="","",IF(AND(Temp!optSeasCoef=0,Temp!sts_add=1),IF(H188="out-sample",I188+(Q188*J188),I188+J188),IF(AND(Temp!optSeasCoef=0,Temp!sts_multp=1),IF(H188="out-sample",I188*(J188^Q188),I188*J188),IF(Temp!sts_add=1,IF(H188="out-sample",(I188+(Q188*J188))*G188,(I188+J188)*G188),IF(H188="out-sample",I188*(J188^Q188)*G188,I188*J188*G188)))))</f>
        <v/>
      </c>
      <c r="L188" s="32" t="str">
        <f t="shared" si="16"/>
        <v/>
      </c>
      <c r="M188" s="32" t="str">
        <f t="shared" si="17"/>
        <v/>
      </c>
      <c r="N188" s="32" t="str">
        <f t="shared" si="18"/>
        <v/>
      </c>
      <c r="O188" s="32" t="str">
        <f t="shared" si="19"/>
        <v/>
      </c>
      <c r="P188" s="32" t="str">
        <f t="shared" si="20"/>
        <v/>
      </c>
      <c r="Q188" s="3" t="str">
        <f>IF(AND(Temp!fhor_indata=1,F188="",H187="in-sample"),1,IF(AND(Temp!fhor_indata=1,H187="out-sample",Q187&lt;ATA!XfHor),Q187+1,IF(F188="","",IF(AND(H188="out-sample",H187="in-sample"),1,IF(AND(H188="out-sample",H187="out-sample"),Q187+1,IF(ISNUMBER(Q187),Q187+1,1))))))</f>
        <v/>
      </c>
      <c r="R188" s="3" t="str">
        <f t="shared" si="14"/>
        <v/>
      </c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X188" s="63" t="e">
        <f t="shared" si="15"/>
        <v>#VALUE!</v>
      </c>
    </row>
    <row r="189" spans="1:50" s="1" customFormat="1" ht="14.25" x14ac:dyDescent="0.2">
      <c r="A189" s="6"/>
      <c r="B189" s="6"/>
      <c r="C189" s="6"/>
      <c r="D189" s="3"/>
      <c r="E189" s="70" t="str">
        <f>IF(ATA!E189="","",ATA!E189)</f>
        <v/>
      </c>
      <c r="F189" s="49" t="str">
        <f>IF(ATA!F189="","",ATA!F189)</f>
        <v/>
      </c>
      <c r="G189" s="9" t="str">
        <f>IF(ATA!G189="","",ATA!G189)</f>
        <v/>
      </c>
      <c r="H189" s="55" t="str">
        <f>IF(ATA!H189="","",ATA!H189)</f>
        <v/>
      </c>
      <c r="I189" s="31" t="str">
        <f>IF(AND(F188="",H188="in-sample"),"",IF(AND(Temp!fhor_indata=1,H188="out-sample",H189="out-sample"),I188,IF(AND(F189="",H188="out-sample"),"",IF(AND(Temp!optSeasCoef=0,Temp!sts_add=1),IF(H188="in-sample",IF(Q188=bigT,((pCell/bigT)*F188)+((1-(pCell/bigT))*(I188+J188)),IF(OR(F189="",COUNT($F$2:F188)&lt;=pCell),F188,((pCell/COUNT($F$2:F188))*F188)+((1-(pCell/COUNT($F$2:F188)))*(I188+J188)))),I188),IF(AND(Temp!optSeasCoef=0,Temp!sts_multp=1),IF(H188="in-sample",IF(Q188=bigT,((pCell/bigT)*F188)+((1-(pCell/bigT))*(I188*J188)),IF(OR(F189="",COUNT(F$2:$F188)&lt;=pCell),F188,((pCell/COUNT($F$2:F188))*F188)+((1-(pCell/COUNT($F$2:F188)))*(I188*J188)))),I188),IF(Temp!sts_add=1,IF(H188="in-sample",IF(Q188=bigT,((pCell/bigT)*AX188)+((1-(pCell/bigT))*(I188+J188)),IF(OR(F189="",COUNT($AX$2:AX188)&lt;=pCell),AX188,((pCell/COUNT($AX$2:AX188))*AX188)+((1-(pCell/COUNT($AX$2:AX188)))*(I188+J188)))),I188),IF(H188="in-sample",IF(Q188=bigT,((pCell/bigT)*AX188)+((1-(pCell/bigT))*(I188*J188)),IF(OR(F189="",COUNT($AX$2:AX188)&lt;=pCell),AX188,((pCell/COUNT($AX$2:AX188))*AX188)+((1-(pCell/COUNT($AX$2:AX188)))*(I188*J188)))),I188)))))))</f>
        <v/>
      </c>
      <c r="J189" s="31" t="str">
        <f>IF(AND(F188="",H188="in-sample"),"",IF(AND(Temp!fhor_indata=1,H188="out-sample",H189="out-sample"),J188,IF(AND(F189="",H188="out-sample"),"",IF(AND(Temp!optSeasCoef=0,Temp!sts_add=1),IF(H188="in-sample",IF(Q188=bigT,((qCell/bigT)*(I189-I188))+((1-(qCell/bigT))*J188),IF(OR(F189="",COUNT($F$2:F188)&lt;=qCell),IF(COUNT($F$2:F188)=1,0,F188-F187),((qCell/COUNT($F$2:F188))*(I189-I188))+((1-(qCell/COUNT($F$2:F188)))*J188))),J188),IF(AND(Temp!optSeasCoef=0,Temp!sts_multp=1),IF(H188="in-sample",IF(Q188=bigT,((qCell/bigT)*(I189/I188))+((1-(qCell/bigT))*J188),IF(qCell=0,1,IF(OR(F189="",COUNT($F$2:F188)&lt;=qCell),IF(COUNT($F$2:F188)=1,1,F188/F187),((qCell/COUNT($F$2:F188))*(I189/I188))+((1-(qCell/COUNT($F$2:F188)))*J188)))),J188),IF(Temp!sts_add=1,IF(H188="in-sample",IF(Q188=bigT,((qCell/bigT)*(I189-I188))+((1-(qCell/bigT))*J188),IF(OR(F189="",COUNT($AX$2:AX188)&lt;=qCell),IF(COUNT($AX$2:AX188)=1,0,AX188-AX187),((qCell/COUNT($AX$2:AX188))*(I189-I188))+((1-(qCell/COUNT($AX$2:AX188)))*J188))),J188),IF(H188="in-sample",IF(Q188=bigT,((qCell/bigT)*(I189/I188))+((1-(qCell/bigT))*J188),IF(qCell=0,1,IF(OR(F189="",COUNT($AX$2:AX188)&lt;=qCell),IF(COUNT($AX$2:AX188)=1,1,AX188/AX187),((qCell/COUNT($AX$2:AX188))*(I189/I188))+((1-(qCell/COUNT($AX$2:AX188)))*J188)))),J188)))))))</f>
        <v/>
      </c>
      <c r="K189" s="31" t="str">
        <f>IF(H189="","",IF(AND(Temp!optSeasCoef=0,Temp!sts_add=1),IF(H189="out-sample",I189+(Q189*J189),I189+J189),IF(AND(Temp!optSeasCoef=0,Temp!sts_multp=1),IF(H189="out-sample",I189*(J189^Q189),I189*J189),IF(Temp!sts_add=1,IF(H189="out-sample",(I189+(Q189*J189))*G189,(I189+J189)*G189),IF(H189="out-sample",I189*(J189^Q189)*G189,I189*J189*G189)))))</f>
        <v/>
      </c>
      <c r="L189" s="32" t="str">
        <f t="shared" si="16"/>
        <v/>
      </c>
      <c r="M189" s="32" t="str">
        <f t="shared" si="17"/>
        <v/>
      </c>
      <c r="N189" s="32" t="str">
        <f t="shared" si="18"/>
        <v/>
      </c>
      <c r="O189" s="32" t="str">
        <f t="shared" si="19"/>
        <v/>
      </c>
      <c r="P189" s="32" t="str">
        <f t="shared" si="20"/>
        <v/>
      </c>
      <c r="Q189" s="3" t="str">
        <f>IF(AND(Temp!fhor_indata=1,F189="",H188="in-sample"),1,IF(AND(Temp!fhor_indata=1,H188="out-sample",Q188&lt;ATA!XfHor),Q188+1,IF(F189="","",IF(AND(H189="out-sample",H188="in-sample"),1,IF(AND(H189="out-sample",H188="out-sample"),Q188+1,IF(ISNUMBER(Q188),Q188+1,1))))))</f>
        <v/>
      </c>
      <c r="R189" s="3" t="str">
        <f t="shared" si="14"/>
        <v/>
      </c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X189" s="63" t="e">
        <f t="shared" si="15"/>
        <v>#VALUE!</v>
      </c>
    </row>
    <row r="190" spans="1:50" s="1" customFormat="1" ht="14.25" x14ac:dyDescent="0.2">
      <c r="A190" s="6"/>
      <c r="B190" s="6"/>
      <c r="C190" s="6"/>
      <c r="D190" s="3"/>
      <c r="E190" s="70" t="str">
        <f>IF(ATA!E190="","",ATA!E190)</f>
        <v/>
      </c>
      <c r="F190" s="49" t="str">
        <f>IF(ATA!F190="","",ATA!F190)</f>
        <v/>
      </c>
      <c r="G190" s="9" t="str">
        <f>IF(ATA!G190="","",ATA!G190)</f>
        <v/>
      </c>
      <c r="H190" s="55" t="str">
        <f>IF(ATA!H190="","",ATA!H190)</f>
        <v/>
      </c>
      <c r="I190" s="31" t="str">
        <f>IF(AND(F189="",H189="in-sample"),"",IF(AND(Temp!fhor_indata=1,H189="out-sample",H190="out-sample"),I189,IF(AND(F190="",H189="out-sample"),"",IF(AND(Temp!optSeasCoef=0,Temp!sts_add=1),IF(H189="in-sample",IF(Q189=bigT,((pCell/bigT)*F189)+((1-(pCell/bigT))*(I189+J189)),IF(OR(F190="",COUNT($F$2:F189)&lt;=pCell),F189,((pCell/COUNT($F$2:F189))*F189)+((1-(pCell/COUNT($F$2:F189)))*(I189+J189)))),I189),IF(AND(Temp!optSeasCoef=0,Temp!sts_multp=1),IF(H189="in-sample",IF(Q189=bigT,((pCell/bigT)*F189)+((1-(pCell/bigT))*(I189*J189)),IF(OR(F190="",COUNT(F$2:$F189)&lt;=pCell),F189,((pCell/COUNT($F$2:F189))*F189)+((1-(pCell/COUNT($F$2:F189)))*(I189*J189)))),I189),IF(Temp!sts_add=1,IF(H189="in-sample",IF(Q189=bigT,((pCell/bigT)*AX189)+((1-(pCell/bigT))*(I189+J189)),IF(OR(F190="",COUNT($AX$2:AX189)&lt;=pCell),AX189,((pCell/COUNT($AX$2:AX189))*AX189)+((1-(pCell/COUNT($AX$2:AX189)))*(I189+J189)))),I189),IF(H189="in-sample",IF(Q189=bigT,((pCell/bigT)*AX189)+((1-(pCell/bigT))*(I189*J189)),IF(OR(F190="",COUNT($AX$2:AX189)&lt;=pCell),AX189,((pCell/COUNT($AX$2:AX189))*AX189)+((1-(pCell/COUNT($AX$2:AX189)))*(I189*J189)))),I189)))))))</f>
        <v/>
      </c>
      <c r="J190" s="31" t="str">
        <f>IF(AND(F189="",H189="in-sample"),"",IF(AND(Temp!fhor_indata=1,H189="out-sample",H190="out-sample"),J189,IF(AND(F190="",H189="out-sample"),"",IF(AND(Temp!optSeasCoef=0,Temp!sts_add=1),IF(H189="in-sample",IF(Q189=bigT,((qCell/bigT)*(I190-I189))+((1-(qCell/bigT))*J189),IF(OR(F190="",COUNT($F$2:F189)&lt;=qCell),IF(COUNT($F$2:F189)=1,0,F189-F188),((qCell/COUNT($F$2:F189))*(I190-I189))+((1-(qCell/COUNT($F$2:F189)))*J189))),J189),IF(AND(Temp!optSeasCoef=0,Temp!sts_multp=1),IF(H189="in-sample",IF(Q189=bigT,((qCell/bigT)*(I190/I189))+((1-(qCell/bigT))*J189),IF(qCell=0,1,IF(OR(F190="",COUNT($F$2:F189)&lt;=qCell),IF(COUNT($F$2:F189)=1,1,F189/F188),((qCell/COUNT($F$2:F189))*(I190/I189))+((1-(qCell/COUNT($F$2:F189)))*J189)))),J189),IF(Temp!sts_add=1,IF(H189="in-sample",IF(Q189=bigT,((qCell/bigT)*(I190-I189))+((1-(qCell/bigT))*J189),IF(OR(F190="",COUNT($AX$2:AX189)&lt;=qCell),IF(COUNT($AX$2:AX189)=1,0,AX189-AX188),((qCell/COUNT($AX$2:AX189))*(I190-I189))+((1-(qCell/COUNT($AX$2:AX189)))*J189))),J189),IF(H189="in-sample",IF(Q189=bigT,((qCell/bigT)*(I190/I189))+((1-(qCell/bigT))*J189),IF(qCell=0,1,IF(OR(F190="",COUNT($AX$2:AX189)&lt;=qCell),IF(COUNT($AX$2:AX189)=1,1,AX189/AX188),((qCell/COUNT($AX$2:AX189))*(I190/I189))+((1-(qCell/COUNT($AX$2:AX189)))*J189)))),J189)))))))</f>
        <v/>
      </c>
      <c r="K190" s="31" t="str">
        <f>IF(H190="","",IF(AND(Temp!optSeasCoef=0,Temp!sts_add=1),IF(H190="out-sample",I190+(Q190*J190),I190+J190),IF(AND(Temp!optSeasCoef=0,Temp!sts_multp=1),IF(H190="out-sample",I190*(J190^Q190),I190*J190),IF(Temp!sts_add=1,IF(H190="out-sample",(I190+(Q190*J190))*G190,(I190+J190)*G190),IF(H190="out-sample",I190*(J190^Q190)*G190,I190*J190*G190)))))</f>
        <v/>
      </c>
      <c r="L190" s="32" t="str">
        <f t="shared" si="16"/>
        <v/>
      </c>
      <c r="M190" s="32" t="str">
        <f t="shared" si="17"/>
        <v/>
      </c>
      <c r="N190" s="32" t="str">
        <f t="shared" si="18"/>
        <v/>
      </c>
      <c r="O190" s="32" t="str">
        <f t="shared" si="19"/>
        <v/>
      </c>
      <c r="P190" s="32" t="str">
        <f t="shared" si="20"/>
        <v/>
      </c>
      <c r="Q190" s="3" t="str">
        <f>IF(AND(Temp!fhor_indata=1,F190="",H189="in-sample"),1,IF(AND(Temp!fhor_indata=1,H189="out-sample",Q189&lt;ATA!XfHor),Q189+1,IF(F190="","",IF(AND(H190="out-sample",H189="in-sample"),1,IF(AND(H190="out-sample",H189="out-sample"),Q189+1,IF(ISNUMBER(Q189),Q189+1,1))))))</f>
        <v/>
      </c>
      <c r="R190" s="3" t="str">
        <f t="shared" si="14"/>
        <v/>
      </c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X190" s="63" t="e">
        <f t="shared" si="15"/>
        <v>#VALUE!</v>
      </c>
    </row>
    <row r="191" spans="1:50" s="1" customFormat="1" ht="14.25" x14ac:dyDescent="0.2">
      <c r="A191" s="6"/>
      <c r="B191" s="6"/>
      <c r="C191" s="6"/>
      <c r="D191" s="3"/>
      <c r="E191" s="70" t="str">
        <f>IF(ATA!E191="","",ATA!E191)</f>
        <v/>
      </c>
      <c r="F191" s="49" t="str">
        <f>IF(ATA!F191="","",ATA!F191)</f>
        <v/>
      </c>
      <c r="G191" s="9" t="str">
        <f>IF(ATA!G191="","",ATA!G191)</f>
        <v/>
      </c>
      <c r="H191" s="55" t="str">
        <f>IF(ATA!H191="","",ATA!H191)</f>
        <v/>
      </c>
      <c r="I191" s="31" t="str">
        <f>IF(AND(F190="",H190="in-sample"),"",IF(AND(Temp!fhor_indata=1,H190="out-sample",H191="out-sample"),I190,IF(AND(F191="",H190="out-sample"),"",IF(AND(Temp!optSeasCoef=0,Temp!sts_add=1),IF(H190="in-sample",IF(Q190=bigT,((pCell/bigT)*F190)+((1-(pCell/bigT))*(I190+J190)),IF(OR(F191="",COUNT($F$2:F190)&lt;=pCell),F190,((pCell/COUNT($F$2:F190))*F190)+((1-(pCell/COUNT($F$2:F190)))*(I190+J190)))),I190),IF(AND(Temp!optSeasCoef=0,Temp!sts_multp=1),IF(H190="in-sample",IF(Q190=bigT,((pCell/bigT)*F190)+((1-(pCell/bigT))*(I190*J190)),IF(OR(F191="",COUNT(F$2:$F190)&lt;=pCell),F190,((pCell/COUNT($F$2:F190))*F190)+((1-(pCell/COUNT($F$2:F190)))*(I190*J190)))),I190),IF(Temp!sts_add=1,IF(H190="in-sample",IF(Q190=bigT,((pCell/bigT)*AX190)+((1-(pCell/bigT))*(I190+J190)),IF(OR(F191="",COUNT($AX$2:AX190)&lt;=pCell),AX190,((pCell/COUNT($AX$2:AX190))*AX190)+((1-(pCell/COUNT($AX$2:AX190)))*(I190+J190)))),I190),IF(H190="in-sample",IF(Q190=bigT,((pCell/bigT)*AX190)+((1-(pCell/bigT))*(I190*J190)),IF(OR(F191="",COUNT($AX$2:AX190)&lt;=pCell),AX190,((pCell/COUNT($AX$2:AX190))*AX190)+((1-(pCell/COUNT($AX$2:AX190)))*(I190*J190)))),I190)))))))</f>
        <v/>
      </c>
      <c r="J191" s="31" t="str">
        <f>IF(AND(F190="",H190="in-sample"),"",IF(AND(Temp!fhor_indata=1,H190="out-sample",H191="out-sample"),J190,IF(AND(F191="",H190="out-sample"),"",IF(AND(Temp!optSeasCoef=0,Temp!sts_add=1),IF(H190="in-sample",IF(Q190=bigT,((qCell/bigT)*(I191-I190))+((1-(qCell/bigT))*J190),IF(OR(F191="",COUNT($F$2:F190)&lt;=qCell),IF(COUNT($F$2:F190)=1,0,F190-F189),((qCell/COUNT($F$2:F190))*(I191-I190))+((1-(qCell/COUNT($F$2:F190)))*J190))),J190),IF(AND(Temp!optSeasCoef=0,Temp!sts_multp=1),IF(H190="in-sample",IF(Q190=bigT,((qCell/bigT)*(I191/I190))+((1-(qCell/bigT))*J190),IF(qCell=0,1,IF(OR(F191="",COUNT($F$2:F190)&lt;=qCell),IF(COUNT($F$2:F190)=1,1,F190/F189),((qCell/COUNT($F$2:F190))*(I191/I190))+((1-(qCell/COUNT($F$2:F190)))*J190)))),J190),IF(Temp!sts_add=1,IF(H190="in-sample",IF(Q190=bigT,((qCell/bigT)*(I191-I190))+((1-(qCell/bigT))*J190),IF(OR(F191="",COUNT($AX$2:AX190)&lt;=qCell),IF(COUNT($AX$2:AX190)=1,0,AX190-AX189),((qCell/COUNT($AX$2:AX190))*(I191-I190))+((1-(qCell/COUNT($AX$2:AX190)))*J190))),J190),IF(H190="in-sample",IF(Q190=bigT,((qCell/bigT)*(I191/I190))+((1-(qCell/bigT))*J190),IF(qCell=0,1,IF(OR(F191="",COUNT($AX$2:AX190)&lt;=qCell),IF(COUNT($AX$2:AX190)=1,1,AX190/AX189),((qCell/COUNT($AX$2:AX190))*(I191/I190))+((1-(qCell/COUNT($AX$2:AX190)))*J190)))),J190)))))))</f>
        <v/>
      </c>
      <c r="K191" s="31" t="str">
        <f>IF(H191="","",IF(AND(Temp!optSeasCoef=0,Temp!sts_add=1),IF(H191="out-sample",I191+(Q191*J191),I191+J191),IF(AND(Temp!optSeasCoef=0,Temp!sts_multp=1),IF(H191="out-sample",I191*(J191^Q191),I191*J191),IF(Temp!sts_add=1,IF(H191="out-sample",(I191+(Q191*J191))*G191,(I191+J191)*G191),IF(H191="out-sample",I191*(J191^Q191)*G191,I191*J191*G191)))))</f>
        <v/>
      </c>
      <c r="L191" s="32" t="str">
        <f t="shared" si="16"/>
        <v/>
      </c>
      <c r="M191" s="32" t="str">
        <f t="shared" si="17"/>
        <v/>
      </c>
      <c r="N191" s="32" t="str">
        <f t="shared" si="18"/>
        <v/>
      </c>
      <c r="O191" s="32" t="str">
        <f t="shared" si="19"/>
        <v/>
      </c>
      <c r="P191" s="32" t="str">
        <f t="shared" si="20"/>
        <v/>
      </c>
      <c r="Q191" s="3" t="str">
        <f>IF(AND(Temp!fhor_indata=1,F191="",H190="in-sample"),1,IF(AND(Temp!fhor_indata=1,H190="out-sample",Q190&lt;ATA!XfHor),Q190+1,IF(F191="","",IF(AND(H191="out-sample",H190="in-sample"),1,IF(AND(H191="out-sample",H190="out-sample"),Q190+1,IF(ISNUMBER(Q190),Q190+1,1))))))</f>
        <v/>
      </c>
      <c r="R191" s="3" t="str">
        <f t="shared" si="14"/>
        <v/>
      </c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X191" s="63" t="e">
        <f t="shared" si="15"/>
        <v>#VALUE!</v>
      </c>
    </row>
    <row r="192" spans="1:50" s="1" customFormat="1" ht="14.25" x14ac:dyDescent="0.2">
      <c r="A192" s="6"/>
      <c r="B192" s="6"/>
      <c r="C192" s="6"/>
      <c r="D192" s="3"/>
      <c r="E192" s="70" t="str">
        <f>IF(ATA!E192="","",ATA!E192)</f>
        <v/>
      </c>
      <c r="F192" s="49" t="str">
        <f>IF(ATA!F192="","",ATA!F192)</f>
        <v/>
      </c>
      <c r="G192" s="9" t="str">
        <f>IF(ATA!G192="","",ATA!G192)</f>
        <v/>
      </c>
      <c r="H192" s="55" t="str">
        <f>IF(ATA!H192="","",ATA!H192)</f>
        <v/>
      </c>
      <c r="I192" s="31" t="str">
        <f>IF(AND(F191="",H191="in-sample"),"",IF(AND(Temp!fhor_indata=1,H191="out-sample",H192="out-sample"),I191,IF(AND(F192="",H191="out-sample"),"",IF(AND(Temp!optSeasCoef=0,Temp!sts_add=1),IF(H191="in-sample",IF(Q191=bigT,((pCell/bigT)*F191)+((1-(pCell/bigT))*(I191+J191)),IF(OR(F192="",COUNT($F$2:F191)&lt;=pCell),F191,((pCell/COUNT($F$2:F191))*F191)+((1-(pCell/COUNT($F$2:F191)))*(I191+J191)))),I191),IF(AND(Temp!optSeasCoef=0,Temp!sts_multp=1),IF(H191="in-sample",IF(Q191=bigT,((pCell/bigT)*F191)+((1-(pCell/bigT))*(I191*J191)),IF(OR(F192="",COUNT(F$2:$F191)&lt;=pCell),F191,((pCell/COUNT($F$2:F191))*F191)+((1-(pCell/COUNT($F$2:F191)))*(I191*J191)))),I191),IF(Temp!sts_add=1,IF(H191="in-sample",IF(Q191=bigT,((pCell/bigT)*AX191)+((1-(pCell/bigT))*(I191+J191)),IF(OR(F192="",COUNT($AX$2:AX191)&lt;=pCell),AX191,((pCell/COUNT($AX$2:AX191))*AX191)+((1-(pCell/COUNT($AX$2:AX191)))*(I191+J191)))),I191),IF(H191="in-sample",IF(Q191=bigT,((pCell/bigT)*AX191)+((1-(pCell/bigT))*(I191*J191)),IF(OR(F192="",COUNT($AX$2:AX191)&lt;=pCell),AX191,((pCell/COUNT($AX$2:AX191))*AX191)+((1-(pCell/COUNT($AX$2:AX191)))*(I191*J191)))),I191)))))))</f>
        <v/>
      </c>
      <c r="J192" s="31" t="str">
        <f>IF(AND(F191="",H191="in-sample"),"",IF(AND(Temp!fhor_indata=1,H191="out-sample",H192="out-sample"),J191,IF(AND(F192="",H191="out-sample"),"",IF(AND(Temp!optSeasCoef=0,Temp!sts_add=1),IF(H191="in-sample",IF(Q191=bigT,((qCell/bigT)*(I192-I191))+((1-(qCell/bigT))*J191),IF(OR(F192="",COUNT($F$2:F191)&lt;=qCell),IF(COUNT($F$2:F191)=1,0,F191-F190),((qCell/COUNT($F$2:F191))*(I192-I191))+((1-(qCell/COUNT($F$2:F191)))*J191))),J191),IF(AND(Temp!optSeasCoef=0,Temp!sts_multp=1),IF(H191="in-sample",IF(Q191=bigT,((qCell/bigT)*(I192/I191))+((1-(qCell/bigT))*J191),IF(qCell=0,1,IF(OR(F192="",COUNT($F$2:F191)&lt;=qCell),IF(COUNT($F$2:F191)=1,1,F191/F190),((qCell/COUNT($F$2:F191))*(I192/I191))+((1-(qCell/COUNT($F$2:F191)))*J191)))),J191),IF(Temp!sts_add=1,IF(H191="in-sample",IF(Q191=bigT,((qCell/bigT)*(I192-I191))+((1-(qCell/bigT))*J191),IF(OR(F192="",COUNT($AX$2:AX191)&lt;=qCell),IF(COUNT($AX$2:AX191)=1,0,AX191-AX190),((qCell/COUNT($AX$2:AX191))*(I192-I191))+((1-(qCell/COUNT($AX$2:AX191)))*J191))),J191),IF(H191="in-sample",IF(Q191=bigT,((qCell/bigT)*(I192/I191))+((1-(qCell/bigT))*J191),IF(qCell=0,1,IF(OR(F192="",COUNT($AX$2:AX191)&lt;=qCell),IF(COUNT($AX$2:AX191)=1,1,AX191/AX190),((qCell/COUNT($AX$2:AX191))*(I192/I191))+((1-(qCell/COUNT($AX$2:AX191)))*J191)))),J191)))))))</f>
        <v/>
      </c>
      <c r="K192" s="31" t="str">
        <f>IF(H192="","",IF(AND(Temp!optSeasCoef=0,Temp!sts_add=1),IF(H192="out-sample",I192+(Q192*J192),I192+J192),IF(AND(Temp!optSeasCoef=0,Temp!sts_multp=1),IF(H192="out-sample",I192*(J192^Q192),I192*J192),IF(Temp!sts_add=1,IF(H192="out-sample",(I192+(Q192*J192))*G192,(I192+J192)*G192),IF(H192="out-sample",I192*(J192^Q192)*G192,I192*J192*G192)))))</f>
        <v/>
      </c>
      <c r="L192" s="32" t="str">
        <f t="shared" si="16"/>
        <v/>
      </c>
      <c r="M192" s="32" t="str">
        <f t="shared" si="17"/>
        <v/>
      </c>
      <c r="N192" s="32" t="str">
        <f t="shared" si="18"/>
        <v/>
      </c>
      <c r="O192" s="32" t="str">
        <f t="shared" si="19"/>
        <v/>
      </c>
      <c r="P192" s="32" t="str">
        <f t="shared" si="20"/>
        <v/>
      </c>
      <c r="Q192" s="3" t="str">
        <f>IF(AND(Temp!fhor_indata=1,F192="",H191="in-sample"),1,IF(AND(Temp!fhor_indata=1,H191="out-sample",Q191&lt;ATA!XfHor),Q191+1,IF(F192="","",IF(AND(H192="out-sample",H191="in-sample"),1,IF(AND(H192="out-sample",H191="out-sample"),Q191+1,IF(ISNUMBER(Q191),Q191+1,1))))))</f>
        <v/>
      </c>
      <c r="R192" s="3" t="str">
        <f t="shared" si="14"/>
        <v/>
      </c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X192" s="63" t="e">
        <f t="shared" si="15"/>
        <v>#VALUE!</v>
      </c>
    </row>
    <row r="193" spans="1:50" s="1" customFormat="1" ht="14.25" x14ac:dyDescent="0.2">
      <c r="A193" s="6"/>
      <c r="B193" s="6"/>
      <c r="C193" s="6"/>
      <c r="D193" s="3"/>
      <c r="E193" s="70" t="str">
        <f>IF(ATA!E193="","",ATA!E193)</f>
        <v/>
      </c>
      <c r="F193" s="49" t="str">
        <f>IF(ATA!F193="","",ATA!F193)</f>
        <v/>
      </c>
      <c r="G193" s="9" t="str">
        <f>IF(ATA!G193="","",ATA!G193)</f>
        <v/>
      </c>
      <c r="H193" s="55" t="str">
        <f>IF(ATA!H193="","",ATA!H193)</f>
        <v/>
      </c>
      <c r="I193" s="31" t="str">
        <f>IF(AND(F192="",H192="in-sample"),"",IF(AND(Temp!fhor_indata=1,H192="out-sample",H193="out-sample"),I192,IF(AND(F193="",H192="out-sample"),"",IF(AND(Temp!optSeasCoef=0,Temp!sts_add=1),IF(H192="in-sample",IF(Q192=bigT,((pCell/bigT)*F192)+((1-(pCell/bigT))*(I192+J192)),IF(OR(F193="",COUNT($F$2:F192)&lt;=pCell),F192,((pCell/COUNT($F$2:F192))*F192)+((1-(pCell/COUNT($F$2:F192)))*(I192+J192)))),I192),IF(AND(Temp!optSeasCoef=0,Temp!sts_multp=1),IF(H192="in-sample",IF(Q192=bigT,((pCell/bigT)*F192)+((1-(pCell/bigT))*(I192*J192)),IF(OR(F193="",COUNT(F$2:$F192)&lt;=pCell),F192,((pCell/COUNT($F$2:F192))*F192)+((1-(pCell/COUNT($F$2:F192)))*(I192*J192)))),I192),IF(Temp!sts_add=1,IF(H192="in-sample",IF(Q192=bigT,((pCell/bigT)*AX192)+((1-(pCell/bigT))*(I192+J192)),IF(OR(F193="",COUNT($AX$2:AX192)&lt;=pCell),AX192,((pCell/COUNT($AX$2:AX192))*AX192)+((1-(pCell/COUNT($AX$2:AX192)))*(I192+J192)))),I192),IF(H192="in-sample",IF(Q192=bigT,((pCell/bigT)*AX192)+((1-(pCell/bigT))*(I192*J192)),IF(OR(F193="",COUNT($AX$2:AX192)&lt;=pCell),AX192,((pCell/COUNT($AX$2:AX192))*AX192)+((1-(pCell/COUNT($AX$2:AX192)))*(I192*J192)))),I192)))))))</f>
        <v/>
      </c>
      <c r="J193" s="31" t="str">
        <f>IF(AND(F192="",H192="in-sample"),"",IF(AND(Temp!fhor_indata=1,H192="out-sample",H193="out-sample"),J192,IF(AND(F193="",H192="out-sample"),"",IF(AND(Temp!optSeasCoef=0,Temp!sts_add=1),IF(H192="in-sample",IF(Q192=bigT,((qCell/bigT)*(I193-I192))+((1-(qCell/bigT))*J192),IF(OR(F193="",COUNT($F$2:F192)&lt;=qCell),IF(COUNT($F$2:F192)=1,0,F192-F191),((qCell/COUNT($F$2:F192))*(I193-I192))+((1-(qCell/COUNT($F$2:F192)))*J192))),J192),IF(AND(Temp!optSeasCoef=0,Temp!sts_multp=1),IF(H192="in-sample",IF(Q192=bigT,((qCell/bigT)*(I193/I192))+((1-(qCell/bigT))*J192),IF(qCell=0,1,IF(OR(F193="",COUNT($F$2:F192)&lt;=qCell),IF(COUNT($F$2:F192)=1,1,F192/F191),((qCell/COUNT($F$2:F192))*(I193/I192))+((1-(qCell/COUNT($F$2:F192)))*J192)))),J192),IF(Temp!sts_add=1,IF(H192="in-sample",IF(Q192=bigT,((qCell/bigT)*(I193-I192))+((1-(qCell/bigT))*J192),IF(OR(F193="",COUNT($AX$2:AX192)&lt;=qCell),IF(COUNT($AX$2:AX192)=1,0,AX192-AX191),((qCell/COUNT($AX$2:AX192))*(I193-I192))+((1-(qCell/COUNT($AX$2:AX192)))*J192))),J192),IF(H192="in-sample",IF(Q192=bigT,((qCell/bigT)*(I193/I192))+((1-(qCell/bigT))*J192),IF(qCell=0,1,IF(OR(F193="",COUNT($AX$2:AX192)&lt;=qCell),IF(COUNT($AX$2:AX192)=1,1,AX192/AX191),((qCell/COUNT($AX$2:AX192))*(I193/I192))+((1-(qCell/COUNT($AX$2:AX192)))*J192)))),J192)))))))</f>
        <v/>
      </c>
      <c r="K193" s="31" t="str">
        <f>IF(H193="","",IF(AND(Temp!optSeasCoef=0,Temp!sts_add=1),IF(H193="out-sample",I193+(Q193*J193),I193+J193),IF(AND(Temp!optSeasCoef=0,Temp!sts_multp=1),IF(H193="out-sample",I193*(J193^Q193),I193*J193),IF(Temp!sts_add=1,IF(H193="out-sample",(I193+(Q193*J193))*G193,(I193+J193)*G193),IF(H193="out-sample",I193*(J193^Q193)*G193,I193*J193*G193)))))</f>
        <v/>
      </c>
      <c r="L193" s="32" t="str">
        <f t="shared" si="16"/>
        <v/>
      </c>
      <c r="M193" s="32" t="str">
        <f t="shared" si="17"/>
        <v/>
      </c>
      <c r="N193" s="32" t="str">
        <f t="shared" si="18"/>
        <v/>
      </c>
      <c r="O193" s="32" t="str">
        <f t="shared" si="19"/>
        <v/>
      </c>
      <c r="P193" s="32" t="str">
        <f t="shared" si="20"/>
        <v/>
      </c>
      <c r="Q193" s="3" t="str">
        <f>IF(AND(Temp!fhor_indata=1,F193="",H192="in-sample"),1,IF(AND(Temp!fhor_indata=1,H192="out-sample",Q192&lt;ATA!XfHor),Q192+1,IF(F193="","",IF(AND(H193="out-sample",H192="in-sample"),1,IF(AND(H193="out-sample",H192="out-sample"),Q192+1,IF(ISNUMBER(Q192),Q192+1,1))))))</f>
        <v/>
      </c>
      <c r="R193" s="3" t="str">
        <f t="shared" si="14"/>
        <v/>
      </c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X193" s="63" t="e">
        <f t="shared" si="15"/>
        <v>#VALUE!</v>
      </c>
    </row>
    <row r="194" spans="1:50" s="1" customFormat="1" ht="14.25" x14ac:dyDescent="0.2">
      <c r="A194" s="6"/>
      <c r="B194" s="6"/>
      <c r="C194" s="6"/>
      <c r="D194" s="3"/>
      <c r="E194" s="70" t="str">
        <f>IF(ATA!E194="","",ATA!E194)</f>
        <v/>
      </c>
      <c r="F194" s="49" t="str">
        <f>IF(ATA!F194="","",ATA!F194)</f>
        <v/>
      </c>
      <c r="G194" s="9" t="str">
        <f>IF(ATA!G194="","",ATA!G194)</f>
        <v/>
      </c>
      <c r="H194" s="55" t="str">
        <f>IF(ATA!H194="","",ATA!H194)</f>
        <v/>
      </c>
      <c r="I194" s="31" t="str">
        <f>IF(AND(F193="",H193="in-sample"),"",IF(AND(Temp!fhor_indata=1,H193="out-sample",H194="out-sample"),I193,IF(AND(F194="",H193="out-sample"),"",IF(AND(Temp!optSeasCoef=0,Temp!sts_add=1),IF(H193="in-sample",IF(Q193=bigT,((pCell/bigT)*F193)+((1-(pCell/bigT))*(I193+J193)),IF(OR(F194="",COUNT($F$2:F193)&lt;=pCell),F193,((pCell/COUNT($F$2:F193))*F193)+((1-(pCell/COUNT($F$2:F193)))*(I193+J193)))),I193),IF(AND(Temp!optSeasCoef=0,Temp!sts_multp=1),IF(H193="in-sample",IF(Q193=bigT,((pCell/bigT)*F193)+((1-(pCell/bigT))*(I193*J193)),IF(OR(F194="",COUNT(F$2:$F193)&lt;=pCell),F193,((pCell/COUNT($F$2:F193))*F193)+((1-(pCell/COUNT($F$2:F193)))*(I193*J193)))),I193),IF(Temp!sts_add=1,IF(H193="in-sample",IF(Q193=bigT,((pCell/bigT)*AX193)+((1-(pCell/bigT))*(I193+J193)),IF(OR(F194="",COUNT($AX$2:AX193)&lt;=pCell),AX193,((pCell/COUNT($AX$2:AX193))*AX193)+((1-(pCell/COUNT($AX$2:AX193)))*(I193+J193)))),I193),IF(H193="in-sample",IF(Q193=bigT,((pCell/bigT)*AX193)+((1-(pCell/bigT))*(I193*J193)),IF(OR(F194="",COUNT($AX$2:AX193)&lt;=pCell),AX193,((pCell/COUNT($AX$2:AX193))*AX193)+((1-(pCell/COUNT($AX$2:AX193)))*(I193*J193)))),I193)))))))</f>
        <v/>
      </c>
      <c r="J194" s="31" t="str">
        <f>IF(AND(F193="",H193="in-sample"),"",IF(AND(Temp!fhor_indata=1,H193="out-sample",H194="out-sample"),J193,IF(AND(F194="",H193="out-sample"),"",IF(AND(Temp!optSeasCoef=0,Temp!sts_add=1),IF(H193="in-sample",IF(Q193=bigT,((qCell/bigT)*(I194-I193))+((1-(qCell/bigT))*J193),IF(OR(F194="",COUNT($F$2:F193)&lt;=qCell),IF(COUNT($F$2:F193)=1,0,F193-F192),((qCell/COUNT($F$2:F193))*(I194-I193))+((1-(qCell/COUNT($F$2:F193)))*J193))),J193),IF(AND(Temp!optSeasCoef=0,Temp!sts_multp=1),IF(H193="in-sample",IF(Q193=bigT,((qCell/bigT)*(I194/I193))+((1-(qCell/bigT))*J193),IF(qCell=0,1,IF(OR(F194="",COUNT($F$2:F193)&lt;=qCell),IF(COUNT($F$2:F193)=1,1,F193/F192),((qCell/COUNT($F$2:F193))*(I194/I193))+((1-(qCell/COUNT($F$2:F193)))*J193)))),J193),IF(Temp!sts_add=1,IF(H193="in-sample",IF(Q193=bigT,((qCell/bigT)*(I194-I193))+((1-(qCell/bigT))*J193),IF(OR(F194="",COUNT($AX$2:AX193)&lt;=qCell),IF(COUNT($AX$2:AX193)=1,0,AX193-AX192),((qCell/COUNT($AX$2:AX193))*(I194-I193))+((1-(qCell/COUNT($AX$2:AX193)))*J193))),J193),IF(H193="in-sample",IF(Q193=bigT,((qCell/bigT)*(I194/I193))+((1-(qCell/bigT))*J193),IF(qCell=0,1,IF(OR(F194="",COUNT($AX$2:AX193)&lt;=qCell),IF(COUNT($AX$2:AX193)=1,1,AX193/AX192),((qCell/COUNT($AX$2:AX193))*(I194/I193))+((1-(qCell/COUNT($AX$2:AX193)))*J193)))),J193)))))))</f>
        <v/>
      </c>
      <c r="K194" s="31" t="str">
        <f>IF(H194="","",IF(AND(Temp!optSeasCoef=0,Temp!sts_add=1),IF(H194="out-sample",I194+(Q194*J194),I194+J194),IF(AND(Temp!optSeasCoef=0,Temp!sts_multp=1),IF(H194="out-sample",I194*(J194^Q194),I194*J194),IF(Temp!sts_add=1,IF(H194="out-sample",(I194+(Q194*J194))*G194,(I194+J194)*G194),IF(H194="out-sample",I194*(J194^Q194)*G194,I194*J194*G194)))))</f>
        <v/>
      </c>
      <c r="L194" s="32" t="str">
        <f t="shared" si="16"/>
        <v/>
      </c>
      <c r="M194" s="32" t="str">
        <f t="shared" si="17"/>
        <v/>
      </c>
      <c r="N194" s="32" t="str">
        <f t="shared" si="18"/>
        <v/>
      </c>
      <c r="O194" s="32" t="str">
        <f t="shared" si="19"/>
        <v/>
      </c>
      <c r="P194" s="32" t="str">
        <f t="shared" si="20"/>
        <v/>
      </c>
      <c r="Q194" s="3" t="str">
        <f>IF(AND(Temp!fhor_indata=1,F194="",H193="in-sample"),1,IF(AND(Temp!fhor_indata=1,H193="out-sample",Q193&lt;ATA!XfHor),Q193+1,IF(F194="","",IF(AND(H194="out-sample",H193="in-sample"),1,IF(AND(H194="out-sample",H193="out-sample"),Q193+1,IF(ISNUMBER(Q193),Q193+1,1))))))</f>
        <v/>
      </c>
      <c r="R194" s="3" t="str">
        <f t="shared" ref="R194:R257" si="21">IF(F194="","",bigT-Q194)</f>
        <v/>
      </c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X194" s="63" t="e">
        <f t="shared" si="15"/>
        <v>#VALUE!</v>
      </c>
    </row>
    <row r="195" spans="1:50" s="1" customFormat="1" ht="14.25" x14ac:dyDescent="0.2">
      <c r="A195" s="6"/>
      <c r="B195" s="6"/>
      <c r="C195" s="6"/>
      <c r="D195" s="3"/>
      <c r="E195" s="70" t="str">
        <f>IF(ATA!E195="","",ATA!E195)</f>
        <v/>
      </c>
      <c r="F195" s="49" t="str">
        <f>IF(ATA!F195="","",ATA!F195)</f>
        <v/>
      </c>
      <c r="G195" s="9" t="str">
        <f>IF(ATA!G195="","",ATA!G195)</f>
        <v/>
      </c>
      <c r="H195" s="55" t="str">
        <f>IF(ATA!H195="","",ATA!H195)</f>
        <v/>
      </c>
      <c r="I195" s="31" t="str">
        <f>IF(AND(F194="",H194="in-sample"),"",IF(AND(Temp!fhor_indata=1,H194="out-sample",H195="out-sample"),I194,IF(AND(F195="",H194="out-sample"),"",IF(AND(Temp!optSeasCoef=0,Temp!sts_add=1),IF(H194="in-sample",IF(Q194=bigT,((pCell/bigT)*F194)+((1-(pCell/bigT))*(I194+J194)),IF(OR(F195="",COUNT($F$2:F194)&lt;=pCell),F194,((pCell/COUNT($F$2:F194))*F194)+((1-(pCell/COUNT($F$2:F194)))*(I194+J194)))),I194),IF(AND(Temp!optSeasCoef=0,Temp!sts_multp=1),IF(H194="in-sample",IF(Q194=bigT,((pCell/bigT)*F194)+((1-(pCell/bigT))*(I194*J194)),IF(OR(F195="",COUNT(F$2:$F194)&lt;=pCell),F194,((pCell/COUNT($F$2:F194))*F194)+((1-(pCell/COUNT($F$2:F194)))*(I194*J194)))),I194),IF(Temp!sts_add=1,IF(H194="in-sample",IF(Q194=bigT,((pCell/bigT)*AX194)+((1-(pCell/bigT))*(I194+J194)),IF(OR(F195="",COUNT($AX$2:AX194)&lt;=pCell),AX194,((pCell/COUNT($AX$2:AX194))*AX194)+((1-(pCell/COUNT($AX$2:AX194)))*(I194+J194)))),I194),IF(H194="in-sample",IF(Q194=bigT,((pCell/bigT)*AX194)+((1-(pCell/bigT))*(I194*J194)),IF(OR(F195="",COUNT($AX$2:AX194)&lt;=pCell),AX194,((pCell/COUNT($AX$2:AX194))*AX194)+((1-(pCell/COUNT($AX$2:AX194)))*(I194*J194)))),I194)))))))</f>
        <v/>
      </c>
      <c r="J195" s="31" t="str">
        <f>IF(AND(F194="",H194="in-sample"),"",IF(AND(Temp!fhor_indata=1,H194="out-sample",H195="out-sample"),J194,IF(AND(F195="",H194="out-sample"),"",IF(AND(Temp!optSeasCoef=0,Temp!sts_add=1),IF(H194="in-sample",IF(Q194=bigT,((qCell/bigT)*(I195-I194))+((1-(qCell/bigT))*J194),IF(OR(F195="",COUNT($F$2:F194)&lt;=qCell),IF(COUNT($F$2:F194)=1,0,F194-F193),((qCell/COUNT($F$2:F194))*(I195-I194))+((1-(qCell/COUNT($F$2:F194)))*J194))),J194),IF(AND(Temp!optSeasCoef=0,Temp!sts_multp=1),IF(H194="in-sample",IF(Q194=bigT,((qCell/bigT)*(I195/I194))+((1-(qCell/bigT))*J194),IF(qCell=0,1,IF(OR(F195="",COUNT($F$2:F194)&lt;=qCell),IF(COUNT($F$2:F194)=1,1,F194/F193),((qCell/COUNT($F$2:F194))*(I195/I194))+((1-(qCell/COUNT($F$2:F194)))*J194)))),J194),IF(Temp!sts_add=1,IF(H194="in-sample",IF(Q194=bigT,((qCell/bigT)*(I195-I194))+((1-(qCell/bigT))*J194),IF(OR(F195="",COUNT($AX$2:AX194)&lt;=qCell),IF(COUNT($AX$2:AX194)=1,0,AX194-AX193),((qCell/COUNT($AX$2:AX194))*(I195-I194))+((1-(qCell/COUNT($AX$2:AX194)))*J194))),J194),IF(H194="in-sample",IF(Q194=bigT,((qCell/bigT)*(I195/I194))+((1-(qCell/bigT))*J194),IF(qCell=0,1,IF(OR(F195="",COUNT($AX$2:AX194)&lt;=qCell),IF(COUNT($AX$2:AX194)=1,1,AX194/AX193),((qCell/COUNT($AX$2:AX194))*(I195/I194))+((1-(qCell/COUNT($AX$2:AX194)))*J194)))),J194)))))))</f>
        <v/>
      </c>
      <c r="K195" s="31" t="str">
        <f>IF(H195="","",IF(AND(Temp!optSeasCoef=0,Temp!sts_add=1),IF(H195="out-sample",I195+(Q195*J195),I195+J195),IF(AND(Temp!optSeasCoef=0,Temp!sts_multp=1),IF(H195="out-sample",I195*(J195^Q195),I195*J195),IF(Temp!sts_add=1,IF(H195="out-sample",(I195+(Q195*J195))*G195,(I195+J195)*G195),IF(H195="out-sample",I195*(J195^Q195)*G195,I195*J195*G195)))))</f>
        <v/>
      </c>
      <c r="L195" s="32" t="str">
        <f t="shared" si="16"/>
        <v/>
      </c>
      <c r="M195" s="32" t="str">
        <f t="shared" si="17"/>
        <v/>
      </c>
      <c r="N195" s="32" t="str">
        <f t="shared" si="18"/>
        <v/>
      </c>
      <c r="O195" s="32" t="str">
        <f t="shared" si="19"/>
        <v/>
      </c>
      <c r="P195" s="32" t="str">
        <f t="shared" si="20"/>
        <v/>
      </c>
      <c r="Q195" s="3" t="str">
        <f>IF(AND(Temp!fhor_indata=1,F195="",H194="in-sample"),1,IF(AND(Temp!fhor_indata=1,H194="out-sample",Q194&lt;ATA!XfHor),Q194+1,IF(F195="","",IF(AND(H195="out-sample",H194="in-sample"),1,IF(AND(H195="out-sample",H194="out-sample"),Q194+1,IF(ISNUMBER(Q194),Q194+1,1))))))</f>
        <v/>
      </c>
      <c r="R195" s="3" t="str">
        <f t="shared" si="21"/>
        <v/>
      </c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X195" s="63" t="e">
        <f t="shared" ref="AX195:AX258" si="22">IF(ISBLANK(F195),"",F195/G195)</f>
        <v>#VALUE!</v>
      </c>
    </row>
    <row r="196" spans="1:50" s="1" customFormat="1" ht="14.25" x14ac:dyDescent="0.2">
      <c r="A196" s="6"/>
      <c r="B196" s="6"/>
      <c r="C196" s="6"/>
      <c r="D196" s="3"/>
      <c r="E196" s="70" t="str">
        <f>IF(ATA!E196="","",ATA!E196)</f>
        <v/>
      </c>
      <c r="F196" s="49" t="str">
        <f>IF(ATA!F196="","",ATA!F196)</f>
        <v/>
      </c>
      <c r="G196" s="9" t="str">
        <f>IF(ATA!G196="","",ATA!G196)</f>
        <v/>
      </c>
      <c r="H196" s="55" t="str">
        <f>IF(ATA!H196="","",ATA!H196)</f>
        <v/>
      </c>
      <c r="I196" s="31" t="str">
        <f>IF(AND(F195="",H195="in-sample"),"",IF(AND(Temp!fhor_indata=1,H195="out-sample",H196="out-sample"),I195,IF(AND(F196="",H195="out-sample"),"",IF(AND(Temp!optSeasCoef=0,Temp!sts_add=1),IF(H195="in-sample",IF(Q195=bigT,((pCell/bigT)*F195)+((1-(pCell/bigT))*(I195+J195)),IF(OR(F196="",COUNT($F$2:F195)&lt;=pCell),F195,((pCell/COUNT($F$2:F195))*F195)+((1-(pCell/COUNT($F$2:F195)))*(I195+J195)))),I195),IF(AND(Temp!optSeasCoef=0,Temp!sts_multp=1),IF(H195="in-sample",IF(Q195=bigT,((pCell/bigT)*F195)+((1-(pCell/bigT))*(I195*J195)),IF(OR(F196="",COUNT(F$2:$F195)&lt;=pCell),F195,((pCell/COUNT($F$2:F195))*F195)+((1-(pCell/COUNT($F$2:F195)))*(I195*J195)))),I195),IF(Temp!sts_add=1,IF(H195="in-sample",IF(Q195=bigT,((pCell/bigT)*AX195)+((1-(pCell/bigT))*(I195+J195)),IF(OR(F196="",COUNT($AX$2:AX195)&lt;=pCell),AX195,((pCell/COUNT($AX$2:AX195))*AX195)+((1-(pCell/COUNT($AX$2:AX195)))*(I195+J195)))),I195),IF(H195="in-sample",IF(Q195=bigT,((pCell/bigT)*AX195)+((1-(pCell/bigT))*(I195*J195)),IF(OR(F196="",COUNT($AX$2:AX195)&lt;=pCell),AX195,((pCell/COUNT($AX$2:AX195))*AX195)+((1-(pCell/COUNT($AX$2:AX195)))*(I195*J195)))),I195)))))))</f>
        <v/>
      </c>
      <c r="J196" s="31" t="str">
        <f>IF(AND(F195="",H195="in-sample"),"",IF(AND(Temp!fhor_indata=1,H195="out-sample",H196="out-sample"),J195,IF(AND(F196="",H195="out-sample"),"",IF(AND(Temp!optSeasCoef=0,Temp!sts_add=1),IF(H195="in-sample",IF(Q195=bigT,((qCell/bigT)*(I196-I195))+((1-(qCell/bigT))*J195),IF(OR(F196="",COUNT($F$2:F195)&lt;=qCell),IF(COUNT($F$2:F195)=1,0,F195-F194),((qCell/COUNT($F$2:F195))*(I196-I195))+((1-(qCell/COUNT($F$2:F195)))*J195))),J195),IF(AND(Temp!optSeasCoef=0,Temp!sts_multp=1),IF(H195="in-sample",IF(Q195=bigT,((qCell/bigT)*(I196/I195))+((1-(qCell/bigT))*J195),IF(qCell=0,1,IF(OR(F196="",COUNT($F$2:F195)&lt;=qCell),IF(COUNT($F$2:F195)=1,1,F195/F194),((qCell/COUNT($F$2:F195))*(I196/I195))+((1-(qCell/COUNT($F$2:F195)))*J195)))),J195),IF(Temp!sts_add=1,IF(H195="in-sample",IF(Q195=bigT,((qCell/bigT)*(I196-I195))+((1-(qCell/bigT))*J195),IF(OR(F196="",COUNT($AX$2:AX195)&lt;=qCell),IF(COUNT($AX$2:AX195)=1,0,AX195-AX194),((qCell/COUNT($AX$2:AX195))*(I196-I195))+((1-(qCell/COUNT($AX$2:AX195)))*J195))),J195),IF(H195="in-sample",IF(Q195=bigT,((qCell/bigT)*(I196/I195))+((1-(qCell/bigT))*J195),IF(qCell=0,1,IF(OR(F196="",COUNT($AX$2:AX195)&lt;=qCell),IF(COUNT($AX$2:AX195)=1,1,AX195/AX194),((qCell/COUNT($AX$2:AX195))*(I196/I195))+((1-(qCell/COUNT($AX$2:AX195)))*J195)))),J195)))))))</f>
        <v/>
      </c>
      <c r="K196" s="31" t="str">
        <f>IF(H196="","",IF(AND(Temp!optSeasCoef=0,Temp!sts_add=1),IF(H196="out-sample",I196+(Q196*J196),I196+J196),IF(AND(Temp!optSeasCoef=0,Temp!sts_multp=1),IF(H196="out-sample",I196*(J196^Q196),I196*J196),IF(Temp!sts_add=1,IF(H196="out-sample",(I196+(Q196*J196))*G196,(I196+J196)*G196),IF(H196="out-sample",I196*(J196^Q196)*G196,I196*J196*G196)))))</f>
        <v/>
      </c>
      <c r="L196" s="32" t="str">
        <f t="shared" ref="L196:L259" si="23">IF(F196="","",F196-K196)</f>
        <v/>
      </c>
      <c r="M196" s="32" t="str">
        <f t="shared" ref="M196:M259" si="24">IF(F196="","",ABS(L196))</f>
        <v/>
      </c>
      <c r="N196" s="32" t="str">
        <f t="shared" ref="N196:N259" si="25">IF(F196="","",L196^2)</f>
        <v/>
      </c>
      <c r="O196" s="32" t="str">
        <f t="shared" ref="O196:O259" si="26">IF(F196="","",ABS((F196-K196)/K196)*100)</f>
        <v/>
      </c>
      <c r="P196" s="32" t="str">
        <f t="shared" ref="P196:P259" si="27">IF(F196="","",(M196/(ABS(K196)+ABS(F196)))*200)</f>
        <v/>
      </c>
      <c r="Q196" s="3" t="str">
        <f>IF(AND(Temp!fhor_indata=1,F196="",H195="in-sample"),1,IF(AND(Temp!fhor_indata=1,H195="out-sample",Q195&lt;ATA!XfHor),Q195+1,IF(F196="","",IF(AND(H196="out-sample",H195="in-sample"),1,IF(AND(H196="out-sample",H195="out-sample"),Q195+1,IF(ISNUMBER(Q195),Q195+1,1))))))</f>
        <v/>
      </c>
      <c r="R196" s="3" t="str">
        <f t="shared" si="21"/>
        <v/>
      </c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X196" s="63" t="e">
        <f t="shared" si="22"/>
        <v>#VALUE!</v>
      </c>
    </row>
    <row r="197" spans="1:50" s="1" customFormat="1" ht="14.25" x14ac:dyDescent="0.2">
      <c r="A197" s="6"/>
      <c r="B197" s="6"/>
      <c r="C197" s="6"/>
      <c r="D197" s="3"/>
      <c r="E197" s="70" t="str">
        <f>IF(ATA!E197="","",ATA!E197)</f>
        <v/>
      </c>
      <c r="F197" s="49" t="str">
        <f>IF(ATA!F197="","",ATA!F197)</f>
        <v/>
      </c>
      <c r="G197" s="9" t="str">
        <f>IF(ATA!G197="","",ATA!G197)</f>
        <v/>
      </c>
      <c r="H197" s="55" t="str">
        <f>IF(ATA!H197="","",ATA!H197)</f>
        <v/>
      </c>
      <c r="I197" s="31" t="str">
        <f>IF(AND(F196="",H196="in-sample"),"",IF(AND(Temp!fhor_indata=1,H196="out-sample",H197="out-sample"),I196,IF(AND(F197="",H196="out-sample"),"",IF(AND(Temp!optSeasCoef=0,Temp!sts_add=1),IF(H196="in-sample",IF(Q196=bigT,((pCell/bigT)*F196)+((1-(pCell/bigT))*(I196+J196)),IF(OR(F197="",COUNT($F$2:F196)&lt;=pCell),F196,((pCell/COUNT($F$2:F196))*F196)+((1-(pCell/COUNT($F$2:F196)))*(I196+J196)))),I196),IF(AND(Temp!optSeasCoef=0,Temp!sts_multp=1),IF(H196="in-sample",IF(Q196=bigT,((pCell/bigT)*F196)+((1-(pCell/bigT))*(I196*J196)),IF(OR(F197="",COUNT(F$2:$F196)&lt;=pCell),F196,((pCell/COUNT($F$2:F196))*F196)+((1-(pCell/COUNT($F$2:F196)))*(I196*J196)))),I196),IF(Temp!sts_add=1,IF(H196="in-sample",IF(Q196=bigT,((pCell/bigT)*AX196)+((1-(pCell/bigT))*(I196+J196)),IF(OR(F197="",COUNT($AX$2:AX196)&lt;=pCell),AX196,((pCell/COUNT($AX$2:AX196))*AX196)+((1-(pCell/COUNT($AX$2:AX196)))*(I196+J196)))),I196),IF(H196="in-sample",IF(Q196=bigT,((pCell/bigT)*AX196)+((1-(pCell/bigT))*(I196*J196)),IF(OR(F197="",COUNT($AX$2:AX196)&lt;=pCell),AX196,((pCell/COUNT($AX$2:AX196))*AX196)+((1-(pCell/COUNT($AX$2:AX196)))*(I196*J196)))),I196)))))))</f>
        <v/>
      </c>
      <c r="J197" s="31" t="str">
        <f>IF(AND(F196="",H196="in-sample"),"",IF(AND(Temp!fhor_indata=1,H196="out-sample",H197="out-sample"),J196,IF(AND(F197="",H196="out-sample"),"",IF(AND(Temp!optSeasCoef=0,Temp!sts_add=1),IF(H196="in-sample",IF(Q196=bigT,((qCell/bigT)*(I197-I196))+((1-(qCell/bigT))*J196),IF(OR(F197="",COUNT($F$2:F196)&lt;=qCell),IF(COUNT($F$2:F196)=1,0,F196-F195),((qCell/COUNT($F$2:F196))*(I197-I196))+((1-(qCell/COUNT($F$2:F196)))*J196))),J196),IF(AND(Temp!optSeasCoef=0,Temp!sts_multp=1),IF(H196="in-sample",IF(Q196=bigT,((qCell/bigT)*(I197/I196))+((1-(qCell/bigT))*J196),IF(qCell=0,1,IF(OR(F197="",COUNT($F$2:F196)&lt;=qCell),IF(COUNT($F$2:F196)=1,1,F196/F195),((qCell/COUNT($F$2:F196))*(I197/I196))+((1-(qCell/COUNT($F$2:F196)))*J196)))),J196),IF(Temp!sts_add=1,IF(H196="in-sample",IF(Q196=bigT,((qCell/bigT)*(I197-I196))+((1-(qCell/bigT))*J196),IF(OR(F197="",COUNT($AX$2:AX196)&lt;=qCell),IF(COUNT($AX$2:AX196)=1,0,AX196-AX195),((qCell/COUNT($AX$2:AX196))*(I197-I196))+((1-(qCell/COUNT($AX$2:AX196)))*J196))),J196),IF(H196="in-sample",IF(Q196=bigT,((qCell/bigT)*(I197/I196))+((1-(qCell/bigT))*J196),IF(qCell=0,1,IF(OR(F197="",COUNT($AX$2:AX196)&lt;=qCell),IF(COUNT($AX$2:AX196)=1,1,AX196/AX195),((qCell/COUNT($AX$2:AX196))*(I197/I196))+((1-(qCell/COUNT($AX$2:AX196)))*J196)))),J196)))))))</f>
        <v/>
      </c>
      <c r="K197" s="31" t="str">
        <f>IF(H197="","",IF(AND(Temp!optSeasCoef=0,Temp!sts_add=1),IF(H197="out-sample",I197+(Q197*J197),I197+J197),IF(AND(Temp!optSeasCoef=0,Temp!sts_multp=1),IF(H197="out-sample",I197*(J197^Q197),I197*J197),IF(Temp!sts_add=1,IF(H197="out-sample",(I197+(Q197*J197))*G197,(I197+J197)*G197),IF(H197="out-sample",I197*(J197^Q197)*G197,I197*J197*G197)))))</f>
        <v/>
      </c>
      <c r="L197" s="32" t="str">
        <f t="shared" si="23"/>
        <v/>
      </c>
      <c r="M197" s="32" t="str">
        <f t="shared" si="24"/>
        <v/>
      </c>
      <c r="N197" s="32" t="str">
        <f t="shared" si="25"/>
        <v/>
      </c>
      <c r="O197" s="32" t="str">
        <f t="shared" si="26"/>
        <v/>
      </c>
      <c r="P197" s="32" t="str">
        <f t="shared" si="27"/>
        <v/>
      </c>
      <c r="Q197" s="3" t="str">
        <f>IF(AND(Temp!fhor_indata=1,F197="",H196="in-sample"),1,IF(AND(Temp!fhor_indata=1,H196="out-sample",Q196&lt;ATA!XfHor),Q196+1,IF(F197="","",IF(AND(H197="out-sample",H196="in-sample"),1,IF(AND(H197="out-sample",H196="out-sample"),Q196+1,IF(ISNUMBER(Q196),Q196+1,1))))))</f>
        <v/>
      </c>
      <c r="R197" s="3" t="str">
        <f t="shared" si="21"/>
        <v/>
      </c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X197" s="63" t="e">
        <f t="shared" si="22"/>
        <v>#VALUE!</v>
      </c>
    </row>
    <row r="198" spans="1:50" s="1" customFormat="1" ht="14.25" x14ac:dyDescent="0.2">
      <c r="A198" s="6"/>
      <c r="B198" s="6"/>
      <c r="C198" s="6"/>
      <c r="D198" s="3"/>
      <c r="E198" s="70" t="str">
        <f>IF(ATA!E198="","",ATA!E198)</f>
        <v/>
      </c>
      <c r="F198" s="49" t="str">
        <f>IF(ATA!F198="","",ATA!F198)</f>
        <v/>
      </c>
      <c r="G198" s="9" t="str">
        <f>IF(ATA!G198="","",ATA!G198)</f>
        <v/>
      </c>
      <c r="H198" s="55" t="str">
        <f>IF(ATA!H198="","",ATA!H198)</f>
        <v/>
      </c>
      <c r="I198" s="31" t="str">
        <f>IF(AND(F197="",H197="in-sample"),"",IF(AND(Temp!fhor_indata=1,H197="out-sample",H198="out-sample"),I197,IF(AND(F198="",H197="out-sample"),"",IF(AND(Temp!optSeasCoef=0,Temp!sts_add=1),IF(H197="in-sample",IF(Q197=bigT,((pCell/bigT)*F197)+((1-(pCell/bigT))*(I197+J197)),IF(OR(F198="",COUNT($F$2:F197)&lt;=pCell),F197,((pCell/COUNT($F$2:F197))*F197)+((1-(pCell/COUNT($F$2:F197)))*(I197+J197)))),I197),IF(AND(Temp!optSeasCoef=0,Temp!sts_multp=1),IF(H197="in-sample",IF(Q197=bigT,((pCell/bigT)*F197)+((1-(pCell/bigT))*(I197*J197)),IF(OR(F198="",COUNT(F$2:$F197)&lt;=pCell),F197,((pCell/COUNT($F$2:F197))*F197)+((1-(pCell/COUNT($F$2:F197)))*(I197*J197)))),I197),IF(Temp!sts_add=1,IF(H197="in-sample",IF(Q197=bigT,((pCell/bigT)*AX197)+((1-(pCell/bigT))*(I197+J197)),IF(OR(F198="",COUNT($AX$2:AX197)&lt;=pCell),AX197,((pCell/COUNT($AX$2:AX197))*AX197)+((1-(pCell/COUNT($AX$2:AX197)))*(I197+J197)))),I197),IF(H197="in-sample",IF(Q197=bigT,((pCell/bigT)*AX197)+((1-(pCell/bigT))*(I197*J197)),IF(OR(F198="",COUNT($AX$2:AX197)&lt;=pCell),AX197,((pCell/COUNT($AX$2:AX197))*AX197)+((1-(pCell/COUNT($AX$2:AX197)))*(I197*J197)))),I197)))))))</f>
        <v/>
      </c>
      <c r="J198" s="31" t="str">
        <f>IF(AND(F197="",H197="in-sample"),"",IF(AND(Temp!fhor_indata=1,H197="out-sample",H198="out-sample"),J197,IF(AND(F198="",H197="out-sample"),"",IF(AND(Temp!optSeasCoef=0,Temp!sts_add=1),IF(H197="in-sample",IF(Q197=bigT,((qCell/bigT)*(I198-I197))+((1-(qCell/bigT))*J197),IF(OR(F198="",COUNT($F$2:F197)&lt;=qCell),IF(COUNT($F$2:F197)=1,0,F197-F196),((qCell/COUNT($F$2:F197))*(I198-I197))+((1-(qCell/COUNT($F$2:F197)))*J197))),J197),IF(AND(Temp!optSeasCoef=0,Temp!sts_multp=1),IF(H197="in-sample",IF(Q197=bigT,((qCell/bigT)*(I198/I197))+((1-(qCell/bigT))*J197),IF(qCell=0,1,IF(OR(F198="",COUNT($F$2:F197)&lt;=qCell),IF(COUNT($F$2:F197)=1,1,F197/F196),((qCell/COUNT($F$2:F197))*(I198/I197))+((1-(qCell/COUNT($F$2:F197)))*J197)))),J197),IF(Temp!sts_add=1,IF(H197="in-sample",IF(Q197=bigT,((qCell/bigT)*(I198-I197))+((1-(qCell/bigT))*J197),IF(OR(F198="",COUNT($AX$2:AX197)&lt;=qCell),IF(COUNT($AX$2:AX197)=1,0,AX197-AX196),((qCell/COUNT($AX$2:AX197))*(I198-I197))+((1-(qCell/COUNT($AX$2:AX197)))*J197))),J197),IF(H197="in-sample",IF(Q197=bigT,((qCell/bigT)*(I198/I197))+((1-(qCell/bigT))*J197),IF(qCell=0,1,IF(OR(F198="",COUNT($AX$2:AX197)&lt;=qCell),IF(COUNT($AX$2:AX197)=1,1,AX197/AX196),((qCell/COUNT($AX$2:AX197))*(I198/I197))+((1-(qCell/COUNT($AX$2:AX197)))*J197)))),J197)))))))</f>
        <v/>
      </c>
      <c r="K198" s="31" t="str">
        <f>IF(H198="","",IF(AND(Temp!optSeasCoef=0,Temp!sts_add=1),IF(H198="out-sample",I198+(Q198*J198),I198+J198),IF(AND(Temp!optSeasCoef=0,Temp!sts_multp=1),IF(H198="out-sample",I198*(J198^Q198),I198*J198),IF(Temp!sts_add=1,IF(H198="out-sample",(I198+(Q198*J198))*G198,(I198+J198)*G198),IF(H198="out-sample",I198*(J198^Q198)*G198,I198*J198*G198)))))</f>
        <v/>
      </c>
      <c r="L198" s="32" t="str">
        <f t="shared" si="23"/>
        <v/>
      </c>
      <c r="M198" s="32" t="str">
        <f t="shared" si="24"/>
        <v/>
      </c>
      <c r="N198" s="32" t="str">
        <f t="shared" si="25"/>
        <v/>
      </c>
      <c r="O198" s="32" t="str">
        <f t="shared" si="26"/>
        <v/>
      </c>
      <c r="P198" s="32" t="str">
        <f t="shared" si="27"/>
        <v/>
      </c>
      <c r="Q198" s="3" t="str">
        <f>IF(AND(Temp!fhor_indata=1,F198="",H197="in-sample"),1,IF(AND(Temp!fhor_indata=1,H197="out-sample",Q197&lt;ATA!XfHor),Q197+1,IF(F198="","",IF(AND(H198="out-sample",H197="in-sample"),1,IF(AND(H198="out-sample",H197="out-sample"),Q197+1,IF(ISNUMBER(Q197),Q197+1,1))))))</f>
        <v/>
      </c>
      <c r="R198" s="3" t="str">
        <f t="shared" si="21"/>
        <v/>
      </c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X198" s="63" t="e">
        <f t="shared" si="22"/>
        <v>#VALUE!</v>
      </c>
    </row>
    <row r="199" spans="1:50" s="1" customFormat="1" ht="14.25" x14ac:dyDescent="0.2">
      <c r="A199" s="6"/>
      <c r="B199" s="6"/>
      <c r="C199" s="6"/>
      <c r="D199" s="3"/>
      <c r="E199" s="70" t="str">
        <f>IF(ATA!E199="","",ATA!E199)</f>
        <v/>
      </c>
      <c r="F199" s="49" t="str">
        <f>IF(ATA!F199="","",ATA!F199)</f>
        <v/>
      </c>
      <c r="G199" s="9" t="str">
        <f>IF(ATA!G199="","",ATA!G199)</f>
        <v/>
      </c>
      <c r="H199" s="55" t="str">
        <f>IF(ATA!H199="","",ATA!H199)</f>
        <v/>
      </c>
      <c r="I199" s="31" t="str">
        <f>IF(AND(F198="",H198="in-sample"),"",IF(AND(Temp!fhor_indata=1,H198="out-sample",H199="out-sample"),I198,IF(AND(F199="",H198="out-sample"),"",IF(AND(Temp!optSeasCoef=0,Temp!sts_add=1),IF(H198="in-sample",IF(Q198=bigT,((pCell/bigT)*F198)+((1-(pCell/bigT))*(I198+J198)),IF(OR(F199="",COUNT($F$2:F198)&lt;=pCell),F198,((pCell/COUNT($F$2:F198))*F198)+((1-(pCell/COUNT($F$2:F198)))*(I198+J198)))),I198),IF(AND(Temp!optSeasCoef=0,Temp!sts_multp=1),IF(H198="in-sample",IF(Q198=bigT,((pCell/bigT)*F198)+((1-(pCell/bigT))*(I198*J198)),IF(OR(F199="",COUNT(F$2:$F198)&lt;=pCell),F198,((pCell/COUNT($F$2:F198))*F198)+((1-(pCell/COUNT($F$2:F198)))*(I198*J198)))),I198),IF(Temp!sts_add=1,IF(H198="in-sample",IF(Q198=bigT,((pCell/bigT)*AX198)+((1-(pCell/bigT))*(I198+J198)),IF(OR(F199="",COUNT($AX$2:AX198)&lt;=pCell),AX198,((pCell/COUNT($AX$2:AX198))*AX198)+((1-(pCell/COUNT($AX$2:AX198)))*(I198+J198)))),I198),IF(H198="in-sample",IF(Q198=bigT,((pCell/bigT)*AX198)+((1-(pCell/bigT))*(I198*J198)),IF(OR(F199="",COUNT($AX$2:AX198)&lt;=pCell),AX198,((pCell/COUNT($AX$2:AX198))*AX198)+((1-(pCell/COUNT($AX$2:AX198)))*(I198*J198)))),I198)))))))</f>
        <v/>
      </c>
      <c r="J199" s="31" t="str">
        <f>IF(AND(F198="",H198="in-sample"),"",IF(AND(Temp!fhor_indata=1,H198="out-sample",H199="out-sample"),J198,IF(AND(F199="",H198="out-sample"),"",IF(AND(Temp!optSeasCoef=0,Temp!sts_add=1),IF(H198="in-sample",IF(Q198=bigT,((qCell/bigT)*(I199-I198))+((1-(qCell/bigT))*J198),IF(OR(F199="",COUNT($F$2:F198)&lt;=qCell),IF(COUNT($F$2:F198)=1,0,F198-F197),((qCell/COUNT($F$2:F198))*(I199-I198))+((1-(qCell/COUNT($F$2:F198)))*J198))),J198),IF(AND(Temp!optSeasCoef=0,Temp!sts_multp=1),IF(H198="in-sample",IF(Q198=bigT,((qCell/bigT)*(I199/I198))+((1-(qCell/bigT))*J198),IF(qCell=0,1,IF(OR(F199="",COUNT($F$2:F198)&lt;=qCell),IF(COUNT($F$2:F198)=1,1,F198/F197),((qCell/COUNT($F$2:F198))*(I199/I198))+((1-(qCell/COUNT($F$2:F198)))*J198)))),J198),IF(Temp!sts_add=1,IF(H198="in-sample",IF(Q198=bigT,((qCell/bigT)*(I199-I198))+((1-(qCell/bigT))*J198),IF(OR(F199="",COUNT($AX$2:AX198)&lt;=qCell),IF(COUNT($AX$2:AX198)=1,0,AX198-AX197),((qCell/COUNT($AX$2:AX198))*(I199-I198))+((1-(qCell/COUNT($AX$2:AX198)))*J198))),J198),IF(H198="in-sample",IF(Q198=bigT,((qCell/bigT)*(I199/I198))+((1-(qCell/bigT))*J198),IF(qCell=0,1,IF(OR(F199="",COUNT($AX$2:AX198)&lt;=qCell),IF(COUNT($AX$2:AX198)=1,1,AX198/AX197),((qCell/COUNT($AX$2:AX198))*(I199/I198))+((1-(qCell/COUNT($AX$2:AX198)))*J198)))),J198)))))))</f>
        <v/>
      </c>
      <c r="K199" s="31" t="str">
        <f>IF(H199="","",IF(AND(Temp!optSeasCoef=0,Temp!sts_add=1),IF(H199="out-sample",I199+(Q199*J199),I199+J199),IF(AND(Temp!optSeasCoef=0,Temp!sts_multp=1),IF(H199="out-sample",I199*(J199^Q199),I199*J199),IF(Temp!sts_add=1,IF(H199="out-sample",(I199+(Q199*J199))*G199,(I199+J199)*G199),IF(H199="out-sample",I199*(J199^Q199)*G199,I199*J199*G199)))))</f>
        <v/>
      </c>
      <c r="L199" s="32" t="str">
        <f t="shared" si="23"/>
        <v/>
      </c>
      <c r="M199" s="32" t="str">
        <f t="shared" si="24"/>
        <v/>
      </c>
      <c r="N199" s="32" t="str">
        <f t="shared" si="25"/>
        <v/>
      </c>
      <c r="O199" s="32" t="str">
        <f t="shared" si="26"/>
        <v/>
      </c>
      <c r="P199" s="32" t="str">
        <f t="shared" si="27"/>
        <v/>
      </c>
      <c r="Q199" s="3" t="str">
        <f>IF(AND(Temp!fhor_indata=1,F199="",H198="in-sample"),1,IF(AND(Temp!fhor_indata=1,H198="out-sample",Q198&lt;ATA!XfHor),Q198+1,IF(F199="","",IF(AND(H199="out-sample",H198="in-sample"),1,IF(AND(H199="out-sample",H198="out-sample"),Q198+1,IF(ISNUMBER(Q198),Q198+1,1))))))</f>
        <v/>
      </c>
      <c r="R199" s="3" t="str">
        <f t="shared" si="21"/>
        <v/>
      </c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X199" s="63" t="e">
        <f t="shared" si="22"/>
        <v>#VALUE!</v>
      </c>
    </row>
    <row r="200" spans="1:50" s="1" customFormat="1" ht="14.25" x14ac:dyDescent="0.2">
      <c r="A200" s="6"/>
      <c r="B200" s="6"/>
      <c r="C200" s="6"/>
      <c r="D200" s="3"/>
      <c r="E200" s="70" t="str">
        <f>IF(ATA!E200="","",ATA!E200)</f>
        <v/>
      </c>
      <c r="F200" s="49" t="str">
        <f>IF(ATA!F200="","",ATA!F200)</f>
        <v/>
      </c>
      <c r="G200" s="9" t="str">
        <f>IF(ATA!G200="","",ATA!G200)</f>
        <v/>
      </c>
      <c r="H200" s="55" t="str">
        <f>IF(ATA!H200="","",ATA!H200)</f>
        <v/>
      </c>
      <c r="I200" s="31" t="str">
        <f>IF(AND(F199="",H199="in-sample"),"",IF(AND(Temp!fhor_indata=1,H199="out-sample",H200="out-sample"),I199,IF(AND(F200="",H199="out-sample"),"",IF(AND(Temp!optSeasCoef=0,Temp!sts_add=1),IF(H199="in-sample",IF(Q199=bigT,((pCell/bigT)*F199)+((1-(pCell/bigT))*(I199+J199)),IF(OR(F200="",COUNT($F$2:F199)&lt;=pCell),F199,((pCell/COUNT($F$2:F199))*F199)+((1-(pCell/COUNT($F$2:F199)))*(I199+J199)))),I199),IF(AND(Temp!optSeasCoef=0,Temp!sts_multp=1),IF(H199="in-sample",IF(Q199=bigT,((pCell/bigT)*F199)+((1-(pCell/bigT))*(I199*J199)),IF(OR(F200="",COUNT(F$2:$F199)&lt;=pCell),F199,((pCell/COUNT($F$2:F199))*F199)+((1-(pCell/COUNT($F$2:F199)))*(I199*J199)))),I199),IF(Temp!sts_add=1,IF(H199="in-sample",IF(Q199=bigT,((pCell/bigT)*AX199)+((1-(pCell/bigT))*(I199+J199)),IF(OR(F200="",COUNT($AX$2:AX199)&lt;=pCell),AX199,((pCell/COUNT($AX$2:AX199))*AX199)+((1-(pCell/COUNT($AX$2:AX199)))*(I199+J199)))),I199),IF(H199="in-sample",IF(Q199=bigT,((pCell/bigT)*AX199)+((1-(pCell/bigT))*(I199*J199)),IF(OR(F200="",COUNT($AX$2:AX199)&lt;=pCell),AX199,((pCell/COUNT($AX$2:AX199))*AX199)+((1-(pCell/COUNT($AX$2:AX199)))*(I199*J199)))),I199)))))))</f>
        <v/>
      </c>
      <c r="J200" s="31" t="str">
        <f>IF(AND(F199="",H199="in-sample"),"",IF(AND(Temp!fhor_indata=1,H199="out-sample",H200="out-sample"),J199,IF(AND(F200="",H199="out-sample"),"",IF(AND(Temp!optSeasCoef=0,Temp!sts_add=1),IF(H199="in-sample",IF(Q199=bigT,((qCell/bigT)*(I200-I199))+((1-(qCell/bigT))*J199),IF(OR(F200="",COUNT($F$2:F199)&lt;=qCell),IF(COUNT($F$2:F199)=1,0,F199-F198),((qCell/COUNT($F$2:F199))*(I200-I199))+((1-(qCell/COUNT($F$2:F199)))*J199))),J199),IF(AND(Temp!optSeasCoef=0,Temp!sts_multp=1),IF(H199="in-sample",IF(Q199=bigT,((qCell/bigT)*(I200/I199))+((1-(qCell/bigT))*J199),IF(qCell=0,1,IF(OR(F200="",COUNT($F$2:F199)&lt;=qCell),IF(COUNT($F$2:F199)=1,1,F199/F198),((qCell/COUNT($F$2:F199))*(I200/I199))+((1-(qCell/COUNT($F$2:F199)))*J199)))),J199),IF(Temp!sts_add=1,IF(H199="in-sample",IF(Q199=bigT,((qCell/bigT)*(I200-I199))+((1-(qCell/bigT))*J199),IF(OR(F200="",COUNT($AX$2:AX199)&lt;=qCell),IF(COUNT($AX$2:AX199)=1,0,AX199-AX198),((qCell/COUNT($AX$2:AX199))*(I200-I199))+((1-(qCell/COUNT($AX$2:AX199)))*J199))),J199),IF(H199="in-sample",IF(Q199=bigT,((qCell/bigT)*(I200/I199))+((1-(qCell/bigT))*J199),IF(qCell=0,1,IF(OR(F200="",COUNT($AX$2:AX199)&lt;=qCell),IF(COUNT($AX$2:AX199)=1,1,AX199/AX198),((qCell/COUNT($AX$2:AX199))*(I200/I199))+((1-(qCell/COUNT($AX$2:AX199)))*J199)))),J199)))))))</f>
        <v/>
      </c>
      <c r="K200" s="31" t="str">
        <f>IF(H200="","",IF(AND(Temp!optSeasCoef=0,Temp!sts_add=1),IF(H200="out-sample",I200+(Q200*J200),I200+J200),IF(AND(Temp!optSeasCoef=0,Temp!sts_multp=1),IF(H200="out-sample",I200*(J200^Q200),I200*J200),IF(Temp!sts_add=1,IF(H200="out-sample",(I200+(Q200*J200))*G200,(I200+J200)*G200),IF(H200="out-sample",I200*(J200^Q200)*G200,I200*J200*G200)))))</f>
        <v/>
      </c>
      <c r="L200" s="32" t="str">
        <f t="shared" si="23"/>
        <v/>
      </c>
      <c r="M200" s="32" t="str">
        <f t="shared" si="24"/>
        <v/>
      </c>
      <c r="N200" s="32" t="str">
        <f t="shared" si="25"/>
        <v/>
      </c>
      <c r="O200" s="32" t="str">
        <f t="shared" si="26"/>
        <v/>
      </c>
      <c r="P200" s="32" t="str">
        <f t="shared" si="27"/>
        <v/>
      </c>
      <c r="Q200" s="3" t="str">
        <f>IF(AND(Temp!fhor_indata=1,F200="",H199="in-sample"),1,IF(AND(Temp!fhor_indata=1,H199="out-sample",Q199&lt;ATA!XfHor),Q199+1,IF(F200="","",IF(AND(H200="out-sample",H199="in-sample"),1,IF(AND(H200="out-sample",H199="out-sample"),Q199+1,IF(ISNUMBER(Q199),Q199+1,1))))))</f>
        <v/>
      </c>
      <c r="R200" s="3" t="str">
        <f t="shared" si="21"/>
        <v/>
      </c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X200" s="63" t="e">
        <f t="shared" si="22"/>
        <v>#VALUE!</v>
      </c>
    </row>
    <row r="201" spans="1:50" s="1" customFormat="1" ht="14.25" x14ac:dyDescent="0.2">
      <c r="A201" s="6"/>
      <c r="B201" s="6"/>
      <c r="C201" s="6"/>
      <c r="D201" s="3"/>
      <c r="E201" s="70" t="str">
        <f>IF(ATA!E201="","",ATA!E201)</f>
        <v/>
      </c>
      <c r="F201" s="49" t="str">
        <f>IF(ATA!F201="","",ATA!F201)</f>
        <v/>
      </c>
      <c r="G201" s="9" t="str">
        <f>IF(ATA!G201="","",ATA!G201)</f>
        <v/>
      </c>
      <c r="H201" s="55" t="str">
        <f>IF(ATA!H201="","",ATA!H201)</f>
        <v/>
      </c>
      <c r="I201" s="31" t="str">
        <f>IF(AND(F200="",H200="in-sample"),"",IF(AND(Temp!fhor_indata=1,H200="out-sample",H201="out-sample"),I200,IF(AND(F201="",H200="out-sample"),"",IF(AND(Temp!optSeasCoef=0,Temp!sts_add=1),IF(H200="in-sample",IF(Q200=bigT,((pCell/bigT)*F200)+((1-(pCell/bigT))*(I200+J200)),IF(OR(F201="",COUNT($F$2:F200)&lt;=pCell),F200,((pCell/COUNT($F$2:F200))*F200)+((1-(pCell/COUNT($F$2:F200)))*(I200+J200)))),I200),IF(AND(Temp!optSeasCoef=0,Temp!sts_multp=1),IF(H200="in-sample",IF(Q200=bigT,((pCell/bigT)*F200)+((1-(pCell/bigT))*(I200*J200)),IF(OR(F201="",COUNT(F$2:$F200)&lt;=pCell),F200,((pCell/COUNT($F$2:F200))*F200)+((1-(pCell/COUNT($F$2:F200)))*(I200*J200)))),I200),IF(Temp!sts_add=1,IF(H200="in-sample",IF(Q200=bigT,((pCell/bigT)*AX200)+((1-(pCell/bigT))*(I200+J200)),IF(OR(F201="",COUNT($AX$2:AX200)&lt;=pCell),AX200,((pCell/COUNT($AX$2:AX200))*AX200)+((1-(pCell/COUNT($AX$2:AX200)))*(I200+J200)))),I200),IF(H200="in-sample",IF(Q200=bigT,((pCell/bigT)*AX200)+((1-(pCell/bigT))*(I200*J200)),IF(OR(F201="",COUNT($AX$2:AX200)&lt;=pCell),AX200,((pCell/COUNT($AX$2:AX200))*AX200)+((1-(pCell/COUNT($AX$2:AX200)))*(I200*J200)))),I200)))))))</f>
        <v/>
      </c>
      <c r="J201" s="31" t="str">
        <f>IF(AND(F200="",H200="in-sample"),"",IF(AND(Temp!fhor_indata=1,H200="out-sample",H201="out-sample"),J200,IF(AND(F201="",H200="out-sample"),"",IF(AND(Temp!optSeasCoef=0,Temp!sts_add=1),IF(H200="in-sample",IF(Q200=bigT,((qCell/bigT)*(I201-I200))+((1-(qCell/bigT))*J200),IF(OR(F201="",COUNT($F$2:F200)&lt;=qCell),IF(COUNT($F$2:F200)=1,0,F200-F199),((qCell/COUNT($F$2:F200))*(I201-I200))+((1-(qCell/COUNT($F$2:F200)))*J200))),J200),IF(AND(Temp!optSeasCoef=0,Temp!sts_multp=1),IF(H200="in-sample",IF(Q200=bigT,((qCell/bigT)*(I201/I200))+((1-(qCell/bigT))*J200),IF(qCell=0,1,IF(OR(F201="",COUNT($F$2:F200)&lt;=qCell),IF(COUNT($F$2:F200)=1,1,F200/F199),((qCell/COUNT($F$2:F200))*(I201/I200))+((1-(qCell/COUNT($F$2:F200)))*J200)))),J200),IF(Temp!sts_add=1,IF(H200="in-sample",IF(Q200=bigT,((qCell/bigT)*(I201-I200))+((1-(qCell/bigT))*J200),IF(OR(F201="",COUNT($AX$2:AX200)&lt;=qCell),IF(COUNT($AX$2:AX200)=1,0,AX200-AX199),((qCell/COUNT($AX$2:AX200))*(I201-I200))+((1-(qCell/COUNT($AX$2:AX200)))*J200))),J200),IF(H200="in-sample",IF(Q200=bigT,((qCell/bigT)*(I201/I200))+((1-(qCell/bigT))*J200),IF(qCell=0,1,IF(OR(F201="",COUNT($AX$2:AX200)&lt;=qCell),IF(COUNT($AX$2:AX200)=1,1,AX200/AX199),((qCell/COUNT($AX$2:AX200))*(I201/I200))+((1-(qCell/COUNT($AX$2:AX200)))*J200)))),J200)))))))</f>
        <v/>
      </c>
      <c r="K201" s="31" t="str">
        <f>IF(H201="","",IF(AND(Temp!optSeasCoef=0,Temp!sts_add=1),IF(H201="out-sample",I201+(Q201*J201),I201+J201),IF(AND(Temp!optSeasCoef=0,Temp!sts_multp=1),IF(H201="out-sample",I201*(J201^Q201),I201*J201),IF(Temp!sts_add=1,IF(H201="out-sample",(I201+(Q201*J201))*G201,(I201+J201)*G201),IF(H201="out-sample",I201*(J201^Q201)*G201,I201*J201*G201)))))</f>
        <v/>
      </c>
      <c r="L201" s="32" t="str">
        <f t="shared" si="23"/>
        <v/>
      </c>
      <c r="M201" s="32" t="str">
        <f t="shared" si="24"/>
        <v/>
      </c>
      <c r="N201" s="32" t="str">
        <f t="shared" si="25"/>
        <v/>
      </c>
      <c r="O201" s="32" t="str">
        <f t="shared" si="26"/>
        <v/>
      </c>
      <c r="P201" s="32" t="str">
        <f t="shared" si="27"/>
        <v/>
      </c>
      <c r="Q201" s="3" t="str">
        <f>IF(AND(Temp!fhor_indata=1,F201="",H200="in-sample"),1,IF(AND(Temp!fhor_indata=1,H200="out-sample",Q200&lt;ATA!XfHor),Q200+1,IF(F201="","",IF(AND(H201="out-sample",H200="in-sample"),1,IF(AND(H201="out-sample",H200="out-sample"),Q200+1,IF(ISNUMBER(Q200),Q200+1,1))))))</f>
        <v/>
      </c>
      <c r="R201" s="3" t="str">
        <f t="shared" si="21"/>
        <v/>
      </c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X201" s="63" t="e">
        <f t="shared" si="22"/>
        <v>#VALUE!</v>
      </c>
    </row>
    <row r="202" spans="1:50" s="1" customFormat="1" ht="14.25" x14ac:dyDescent="0.2">
      <c r="A202" s="6"/>
      <c r="B202" s="6"/>
      <c r="C202" s="6"/>
      <c r="D202" s="3"/>
      <c r="E202" s="70" t="str">
        <f>IF(ATA!E202="","",ATA!E202)</f>
        <v/>
      </c>
      <c r="F202" s="49" t="str">
        <f>IF(ATA!F202="","",ATA!F202)</f>
        <v/>
      </c>
      <c r="G202" s="9" t="str">
        <f>IF(ATA!G202="","",ATA!G202)</f>
        <v/>
      </c>
      <c r="H202" s="55" t="str">
        <f>IF(ATA!H202="","",ATA!H202)</f>
        <v/>
      </c>
      <c r="I202" s="31" t="str">
        <f>IF(AND(F201="",H201="in-sample"),"",IF(AND(Temp!fhor_indata=1,H201="out-sample",H202="out-sample"),I201,IF(AND(F202="",H201="out-sample"),"",IF(AND(Temp!optSeasCoef=0,Temp!sts_add=1),IF(H201="in-sample",IF(Q201=bigT,((pCell/bigT)*F201)+((1-(pCell/bigT))*(I201+J201)),IF(OR(F202="",COUNT($F$2:F201)&lt;=pCell),F201,((pCell/COUNT($F$2:F201))*F201)+((1-(pCell/COUNT($F$2:F201)))*(I201+J201)))),I201),IF(AND(Temp!optSeasCoef=0,Temp!sts_multp=1),IF(H201="in-sample",IF(Q201=bigT,((pCell/bigT)*F201)+((1-(pCell/bigT))*(I201*J201)),IF(OR(F202="",COUNT(F$2:$F201)&lt;=pCell),F201,((pCell/COUNT($F$2:F201))*F201)+((1-(pCell/COUNT($F$2:F201)))*(I201*J201)))),I201),IF(Temp!sts_add=1,IF(H201="in-sample",IF(Q201=bigT,((pCell/bigT)*AX201)+((1-(pCell/bigT))*(I201+J201)),IF(OR(F202="",COUNT($AX$2:AX201)&lt;=pCell),AX201,((pCell/COUNT($AX$2:AX201))*AX201)+((1-(pCell/COUNT($AX$2:AX201)))*(I201+J201)))),I201),IF(H201="in-sample",IF(Q201=bigT,((pCell/bigT)*AX201)+((1-(pCell/bigT))*(I201*J201)),IF(OR(F202="",COUNT($AX$2:AX201)&lt;=pCell),AX201,((pCell/COUNT($AX$2:AX201))*AX201)+((1-(pCell/COUNT($AX$2:AX201)))*(I201*J201)))),I201)))))))</f>
        <v/>
      </c>
      <c r="J202" s="31" t="str">
        <f>IF(AND(F201="",H201="in-sample"),"",IF(AND(Temp!fhor_indata=1,H201="out-sample",H202="out-sample"),J201,IF(AND(F202="",H201="out-sample"),"",IF(AND(Temp!optSeasCoef=0,Temp!sts_add=1),IF(H201="in-sample",IF(Q201=bigT,((qCell/bigT)*(I202-I201))+((1-(qCell/bigT))*J201),IF(OR(F202="",COUNT($F$2:F201)&lt;=qCell),IF(COUNT($F$2:F201)=1,0,F201-F200),((qCell/COUNT($F$2:F201))*(I202-I201))+((1-(qCell/COUNT($F$2:F201)))*J201))),J201),IF(AND(Temp!optSeasCoef=0,Temp!sts_multp=1),IF(H201="in-sample",IF(Q201=bigT,((qCell/bigT)*(I202/I201))+((1-(qCell/bigT))*J201),IF(qCell=0,1,IF(OR(F202="",COUNT($F$2:F201)&lt;=qCell),IF(COUNT($F$2:F201)=1,1,F201/F200),((qCell/COUNT($F$2:F201))*(I202/I201))+((1-(qCell/COUNT($F$2:F201)))*J201)))),J201),IF(Temp!sts_add=1,IF(H201="in-sample",IF(Q201=bigT,((qCell/bigT)*(I202-I201))+((1-(qCell/bigT))*J201),IF(OR(F202="",COUNT($AX$2:AX201)&lt;=qCell),IF(COUNT($AX$2:AX201)=1,0,AX201-AX200),((qCell/COUNT($AX$2:AX201))*(I202-I201))+((1-(qCell/COUNT($AX$2:AX201)))*J201))),J201),IF(H201="in-sample",IF(Q201=bigT,((qCell/bigT)*(I202/I201))+((1-(qCell/bigT))*J201),IF(qCell=0,1,IF(OR(F202="",COUNT($AX$2:AX201)&lt;=qCell),IF(COUNT($AX$2:AX201)=1,1,AX201/AX200),((qCell/COUNT($AX$2:AX201))*(I202/I201))+((1-(qCell/COUNT($AX$2:AX201)))*J201)))),J201)))))))</f>
        <v/>
      </c>
      <c r="K202" s="31" t="str">
        <f>IF(H202="","",IF(AND(Temp!optSeasCoef=0,Temp!sts_add=1),IF(H202="out-sample",I202+(Q202*J202),I202+J202),IF(AND(Temp!optSeasCoef=0,Temp!sts_multp=1),IF(H202="out-sample",I202*(J202^Q202),I202*J202),IF(Temp!sts_add=1,IF(H202="out-sample",(I202+(Q202*J202))*G202,(I202+J202)*G202),IF(H202="out-sample",I202*(J202^Q202)*G202,I202*J202*G202)))))</f>
        <v/>
      </c>
      <c r="L202" s="32" t="str">
        <f t="shared" si="23"/>
        <v/>
      </c>
      <c r="M202" s="32" t="str">
        <f t="shared" si="24"/>
        <v/>
      </c>
      <c r="N202" s="32" t="str">
        <f t="shared" si="25"/>
        <v/>
      </c>
      <c r="O202" s="32" t="str">
        <f t="shared" si="26"/>
        <v/>
      </c>
      <c r="P202" s="32" t="str">
        <f t="shared" si="27"/>
        <v/>
      </c>
      <c r="Q202" s="3" t="str">
        <f>IF(AND(Temp!fhor_indata=1,F202="",H201="in-sample"),1,IF(AND(Temp!fhor_indata=1,H201="out-sample",Q201&lt;ATA!XfHor),Q201+1,IF(F202="","",IF(AND(H202="out-sample",H201="in-sample"),1,IF(AND(H202="out-sample",H201="out-sample"),Q201+1,IF(ISNUMBER(Q201),Q201+1,1))))))</f>
        <v/>
      </c>
      <c r="R202" s="3" t="str">
        <f t="shared" si="21"/>
        <v/>
      </c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X202" s="63" t="e">
        <f t="shared" si="22"/>
        <v>#VALUE!</v>
      </c>
    </row>
    <row r="203" spans="1:50" s="1" customFormat="1" ht="14.25" x14ac:dyDescent="0.2">
      <c r="A203" s="6"/>
      <c r="B203" s="6"/>
      <c r="C203" s="6"/>
      <c r="D203" s="3"/>
      <c r="E203" s="70" t="str">
        <f>IF(ATA!E203="","",ATA!E203)</f>
        <v/>
      </c>
      <c r="F203" s="49" t="str">
        <f>IF(ATA!F203="","",ATA!F203)</f>
        <v/>
      </c>
      <c r="G203" s="9" t="str">
        <f>IF(ATA!G203="","",ATA!G203)</f>
        <v/>
      </c>
      <c r="H203" s="55" t="str">
        <f>IF(ATA!H203="","",ATA!H203)</f>
        <v/>
      </c>
      <c r="I203" s="31" t="str">
        <f>IF(AND(F202="",H202="in-sample"),"",IF(AND(Temp!fhor_indata=1,H202="out-sample",H203="out-sample"),I202,IF(AND(F203="",H202="out-sample"),"",IF(AND(Temp!optSeasCoef=0,Temp!sts_add=1),IF(H202="in-sample",IF(Q202=bigT,((pCell/bigT)*F202)+((1-(pCell/bigT))*(I202+J202)),IF(OR(F203="",COUNT($F$2:F202)&lt;=pCell),F202,((pCell/COUNT($F$2:F202))*F202)+((1-(pCell/COUNT($F$2:F202)))*(I202+J202)))),I202),IF(AND(Temp!optSeasCoef=0,Temp!sts_multp=1),IF(H202="in-sample",IF(Q202=bigT,((pCell/bigT)*F202)+((1-(pCell/bigT))*(I202*J202)),IF(OR(F203="",COUNT(F$2:$F202)&lt;=pCell),F202,((pCell/COUNT($F$2:F202))*F202)+((1-(pCell/COUNT($F$2:F202)))*(I202*J202)))),I202),IF(Temp!sts_add=1,IF(H202="in-sample",IF(Q202=bigT,((pCell/bigT)*AX202)+((1-(pCell/bigT))*(I202+J202)),IF(OR(F203="",COUNT($AX$2:AX202)&lt;=pCell),AX202,((pCell/COUNT($AX$2:AX202))*AX202)+((1-(pCell/COUNT($AX$2:AX202)))*(I202+J202)))),I202),IF(H202="in-sample",IF(Q202=bigT,((pCell/bigT)*AX202)+((1-(pCell/bigT))*(I202*J202)),IF(OR(F203="",COUNT($AX$2:AX202)&lt;=pCell),AX202,((pCell/COUNT($AX$2:AX202))*AX202)+((1-(pCell/COUNT($AX$2:AX202)))*(I202*J202)))),I202)))))))</f>
        <v/>
      </c>
      <c r="J203" s="31" t="str">
        <f>IF(AND(F202="",H202="in-sample"),"",IF(AND(Temp!fhor_indata=1,H202="out-sample",H203="out-sample"),J202,IF(AND(F203="",H202="out-sample"),"",IF(AND(Temp!optSeasCoef=0,Temp!sts_add=1),IF(H202="in-sample",IF(Q202=bigT,((qCell/bigT)*(I203-I202))+((1-(qCell/bigT))*J202),IF(OR(F203="",COUNT($F$2:F202)&lt;=qCell),IF(COUNT($F$2:F202)=1,0,F202-F201),((qCell/COUNT($F$2:F202))*(I203-I202))+((1-(qCell/COUNT($F$2:F202)))*J202))),J202),IF(AND(Temp!optSeasCoef=0,Temp!sts_multp=1),IF(H202="in-sample",IF(Q202=bigT,((qCell/bigT)*(I203/I202))+((1-(qCell/bigT))*J202),IF(qCell=0,1,IF(OR(F203="",COUNT($F$2:F202)&lt;=qCell),IF(COUNT($F$2:F202)=1,1,F202/F201),((qCell/COUNT($F$2:F202))*(I203/I202))+((1-(qCell/COUNT($F$2:F202)))*J202)))),J202),IF(Temp!sts_add=1,IF(H202="in-sample",IF(Q202=bigT,((qCell/bigT)*(I203-I202))+((1-(qCell/bigT))*J202),IF(OR(F203="",COUNT($AX$2:AX202)&lt;=qCell),IF(COUNT($AX$2:AX202)=1,0,AX202-AX201),((qCell/COUNT($AX$2:AX202))*(I203-I202))+((1-(qCell/COUNT($AX$2:AX202)))*J202))),J202),IF(H202="in-sample",IF(Q202=bigT,((qCell/bigT)*(I203/I202))+((1-(qCell/bigT))*J202),IF(qCell=0,1,IF(OR(F203="",COUNT($AX$2:AX202)&lt;=qCell),IF(COUNT($AX$2:AX202)=1,1,AX202/AX201),((qCell/COUNT($AX$2:AX202))*(I203/I202))+((1-(qCell/COUNT($AX$2:AX202)))*J202)))),J202)))))))</f>
        <v/>
      </c>
      <c r="K203" s="31" t="str">
        <f>IF(H203="","",IF(AND(Temp!optSeasCoef=0,Temp!sts_add=1),IF(H203="out-sample",I203+(Q203*J203),I203+J203),IF(AND(Temp!optSeasCoef=0,Temp!sts_multp=1),IF(H203="out-sample",I203*(J203^Q203),I203*J203),IF(Temp!sts_add=1,IF(H203="out-sample",(I203+(Q203*J203))*G203,(I203+J203)*G203),IF(H203="out-sample",I203*(J203^Q203)*G203,I203*J203*G203)))))</f>
        <v/>
      </c>
      <c r="L203" s="32" t="str">
        <f t="shared" si="23"/>
        <v/>
      </c>
      <c r="M203" s="32" t="str">
        <f t="shared" si="24"/>
        <v/>
      </c>
      <c r="N203" s="32" t="str">
        <f t="shared" si="25"/>
        <v/>
      </c>
      <c r="O203" s="32" t="str">
        <f t="shared" si="26"/>
        <v/>
      </c>
      <c r="P203" s="32" t="str">
        <f t="shared" si="27"/>
        <v/>
      </c>
      <c r="Q203" s="3" t="str">
        <f>IF(AND(Temp!fhor_indata=1,F203="",H202="in-sample"),1,IF(AND(Temp!fhor_indata=1,H202="out-sample",Q202&lt;ATA!XfHor),Q202+1,IF(F203="","",IF(AND(H203="out-sample",H202="in-sample"),1,IF(AND(H203="out-sample",H202="out-sample"),Q202+1,IF(ISNUMBER(Q202),Q202+1,1))))))</f>
        <v/>
      </c>
      <c r="R203" s="3" t="str">
        <f t="shared" si="21"/>
        <v/>
      </c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X203" s="63" t="e">
        <f t="shared" si="22"/>
        <v>#VALUE!</v>
      </c>
    </row>
    <row r="204" spans="1:50" s="1" customFormat="1" ht="14.25" x14ac:dyDescent="0.2">
      <c r="A204" s="6"/>
      <c r="B204" s="6"/>
      <c r="C204" s="6"/>
      <c r="D204" s="3"/>
      <c r="E204" s="70" t="str">
        <f>IF(ATA!E204="","",ATA!E204)</f>
        <v/>
      </c>
      <c r="F204" s="49" t="str">
        <f>IF(ATA!F204="","",ATA!F204)</f>
        <v/>
      </c>
      <c r="G204" s="9" t="str">
        <f>IF(ATA!G204="","",ATA!G204)</f>
        <v/>
      </c>
      <c r="H204" s="55" t="str">
        <f>IF(ATA!H204="","",ATA!H204)</f>
        <v/>
      </c>
      <c r="I204" s="31" t="str">
        <f>IF(AND(F203="",H203="in-sample"),"",IF(AND(Temp!fhor_indata=1,H203="out-sample",H204="out-sample"),I203,IF(AND(F204="",H203="out-sample"),"",IF(AND(Temp!optSeasCoef=0,Temp!sts_add=1),IF(H203="in-sample",IF(Q203=bigT,((pCell/bigT)*F203)+((1-(pCell/bigT))*(I203+J203)),IF(OR(F204="",COUNT($F$2:F203)&lt;=pCell),F203,((pCell/COUNT($F$2:F203))*F203)+((1-(pCell/COUNT($F$2:F203)))*(I203+J203)))),I203),IF(AND(Temp!optSeasCoef=0,Temp!sts_multp=1),IF(H203="in-sample",IF(Q203=bigT,((pCell/bigT)*F203)+((1-(pCell/bigT))*(I203*J203)),IF(OR(F204="",COUNT(F$2:$F203)&lt;=pCell),F203,((pCell/COUNT($F$2:F203))*F203)+((1-(pCell/COUNT($F$2:F203)))*(I203*J203)))),I203),IF(Temp!sts_add=1,IF(H203="in-sample",IF(Q203=bigT,((pCell/bigT)*AX203)+((1-(pCell/bigT))*(I203+J203)),IF(OR(F204="",COUNT($AX$2:AX203)&lt;=pCell),AX203,((pCell/COUNT($AX$2:AX203))*AX203)+((1-(pCell/COUNT($AX$2:AX203)))*(I203+J203)))),I203),IF(H203="in-sample",IF(Q203=bigT,((pCell/bigT)*AX203)+((1-(pCell/bigT))*(I203*J203)),IF(OR(F204="",COUNT($AX$2:AX203)&lt;=pCell),AX203,((pCell/COUNT($AX$2:AX203))*AX203)+((1-(pCell/COUNT($AX$2:AX203)))*(I203*J203)))),I203)))))))</f>
        <v/>
      </c>
      <c r="J204" s="31" t="str">
        <f>IF(AND(F203="",H203="in-sample"),"",IF(AND(Temp!fhor_indata=1,H203="out-sample",H204="out-sample"),J203,IF(AND(F204="",H203="out-sample"),"",IF(AND(Temp!optSeasCoef=0,Temp!sts_add=1),IF(H203="in-sample",IF(Q203=bigT,((qCell/bigT)*(I204-I203))+((1-(qCell/bigT))*J203),IF(OR(F204="",COUNT($F$2:F203)&lt;=qCell),IF(COUNT($F$2:F203)=1,0,F203-F202),((qCell/COUNT($F$2:F203))*(I204-I203))+((1-(qCell/COUNT($F$2:F203)))*J203))),J203),IF(AND(Temp!optSeasCoef=0,Temp!sts_multp=1),IF(H203="in-sample",IF(Q203=bigT,((qCell/bigT)*(I204/I203))+((1-(qCell/bigT))*J203),IF(qCell=0,1,IF(OR(F204="",COUNT($F$2:F203)&lt;=qCell),IF(COUNT($F$2:F203)=1,1,F203/F202),((qCell/COUNT($F$2:F203))*(I204/I203))+((1-(qCell/COUNT($F$2:F203)))*J203)))),J203),IF(Temp!sts_add=1,IF(H203="in-sample",IF(Q203=bigT,((qCell/bigT)*(I204-I203))+((1-(qCell/bigT))*J203),IF(OR(F204="",COUNT($AX$2:AX203)&lt;=qCell),IF(COUNT($AX$2:AX203)=1,0,AX203-AX202),((qCell/COUNT($AX$2:AX203))*(I204-I203))+((1-(qCell/COUNT($AX$2:AX203)))*J203))),J203),IF(H203="in-sample",IF(Q203=bigT,((qCell/bigT)*(I204/I203))+((1-(qCell/bigT))*J203),IF(qCell=0,1,IF(OR(F204="",COUNT($AX$2:AX203)&lt;=qCell),IF(COUNT($AX$2:AX203)=1,1,AX203/AX202),((qCell/COUNT($AX$2:AX203))*(I204/I203))+((1-(qCell/COUNT($AX$2:AX203)))*J203)))),J203)))))))</f>
        <v/>
      </c>
      <c r="K204" s="31" t="str">
        <f>IF(H204="","",IF(AND(Temp!optSeasCoef=0,Temp!sts_add=1),IF(H204="out-sample",I204+(Q204*J204),I204+J204),IF(AND(Temp!optSeasCoef=0,Temp!sts_multp=1),IF(H204="out-sample",I204*(J204^Q204),I204*J204),IF(Temp!sts_add=1,IF(H204="out-sample",(I204+(Q204*J204))*G204,(I204+J204)*G204),IF(H204="out-sample",I204*(J204^Q204)*G204,I204*J204*G204)))))</f>
        <v/>
      </c>
      <c r="L204" s="32" t="str">
        <f t="shared" si="23"/>
        <v/>
      </c>
      <c r="M204" s="32" t="str">
        <f t="shared" si="24"/>
        <v/>
      </c>
      <c r="N204" s="32" t="str">
        <f t="shared" si="25"/>
        <v/>
      </c>
      <c r="O204" s="32" t="str">
        <f t="shared" si="26"/>
        <v/>
      </c>
      <c r="P204" s="32" t="str">
        <f t="shared" si="27"/>
        <v/>
      </c>
      <c r="Q204" s="3" t="str">
        <f>IF(AND(Temp!fhor_indata=1,F204="",H203="in-sample"),1,IF(AND(Temp!fhor_indata=1,H203="out-sample",Q203&lt;ATA!XfHor),Q203+1,IF(F204="","",IF(AND(H204="out-sample",H203="in-sample"),1,IF(AND(H204="out-sample",H203="out-sample"),Q203+1,IF(ISNUMBER(Q203),Q203+1,1))))))</f>
        <v/>
      </c>
      <c r="R204" s="3" t="str">
        <f t="shared" si="21"/>
        <v/>
      </c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X204" s="63" t="e">
        <f t="shared" si="22"/>
        <v>#VALUE!</v>
      </c>
    </row>
    <row r="205" spans="1:50" s="1" customFormat="1" ht="14.25" x14ac:dyDescent="0.2">
      <c r="A205" s="6"/>
      <c r="B205" s="6"/>
      <c r="C205" s="6"/>
      <c r="D205" s="3"/>
      <c r="E205" s="70" t="str">
        <f>IF(ATA!E205="","",ATA!E205)</f>
        <v/>
      </c>
      <c r="F205" s="49" t="str">
        <f>IF(ATA!F205="","",ATA!F205)</f>
        <v/>
      </c>
      <c r="G205" s="9" t="str">
        <f>IF(ATA!G205="","",ATA!G205)</f>
        <v/>
      </c>
      <c r="H205" s="55" t="str">
        <f>IF(ATA!H205="","",ATA!H205)</f>
        <v/>
      </c>
      <c r="I205" s="31" t="str">
        <f>IF(AND(F204="",H204="in-sample"),"",IF(AND(Temp!fhor_indata=1,H204="out-sample",H205="out-sample"),I204,IF(AND(F205="",H204="out-sample"),"",IF(AND(Temp!optSeasCoef=0,Temp!sts_add=1),IF(H204="in-sample",IF(Q204=bigT,((pCell/bigT)*F204)+((1-(pCell/bigT))*(I204+J204)),IF(OR(F205="",COUNT($F$2:F204)&lt;=pCell),F204,((pCell/COUNT($F$2:F204))*F204)+((1-(pCell/COUNT($F$2:F204)))*(I204+J204)))),I204),IF(AND(Temp!optSeasCoef=0,Temp!sts_multp=1),IF(H204="in-sample",IF(Q204=bigT,((pCell/bigT)*F204)+((1-(pCell/bigT))*(I204*J204)),IF(OR(F205="",COUNT(F$2:$F204)&lt;=pCell),F204,((pCell/COUNT($F$2:F204))*F204)+((1-(pCell/COUNT($F$2:F204)))*(I204*J204)))),I204),IF(Temp!sts_add=1,IF(H204="in-sample",IF(Q204=bigT,((pCell/bigT)*AX204)+((1-(pCell/bigT))*(I204+J204)),IF(OR(F205="",COUNT($AX$2:AX204)&lt;=pCell),AX204,((pCell/COUNT($AX$2:AX204))*AX204)+((1-(pCell/COUNT($AX$2:AX204)))*(I204+J204)))),I204),IF(H204="in-sample",IF(Q204=bigT,((pCell/bigT)*AX204)+((1-(pCell/bigT))*(I204*J204)),IF(OR(F205="",COUNT($AX$2:AX204)&lt;=pCell),AX204,((pCell/COUNT($AX$2:AX204))*AX204)+((1-(pCell/COUNT($AX$2:AX204)))*(I204*J204)))),I204)))))))</f>
        <v/>
      </c>
      <c r="J205" s="31" t="str">
        <f>IF(AND(F204="",H204="in-sample"),"",IF(AND(Temp!fhor_indata=1,H204="out-sample",H205="out-sample"),J204,IF(AND(F205="",H204="out-sample"),"",IF(AND(Temp!optSeasCoef=0,Temp!sts_add=1),IF(H204="in-sample",IF(Q204=bigT,((qCell/bigT)*(I205-I204))+((1-(qCell/bigT))*J204),IF(OR(F205="",COUNT($F$2:F204)&lt;=qCell),IF(COUNT($F$2:F204)=1,0,F204-F203),((qCell/COUNT($F$2:F204))*(I205-I204))+((1-(qCell/COUNT($F$2:F204)))*J204))),J204),IF(AND(Temp!optSeasCoef=0,Temp!sts_multp=1),IF(H204="in-sample",IF(Q204=bigT,((qCell/bigT)*(I205/I204))+((1-(qCell/bigT))*J204),IF(qCell=0,1,IF(OR(F205="",COUNT($F$2:F204)&lt;=qCell),IF(COUNT($F$2:F204)=1,1,F204/F203),((qCell/COUNT($F$2:F204))*(I205/I204))+((1-(qCell/COUNT($F$2:F204)))*J204)))),J204),IF(Temp!sts_add=1,IF(H204="in-sample",IF(Q204=bigT,((qCell/bigT)*(I205-I204))+((1-(qCell/bigT))*J204),IF(OR(F205="",COUNT($AX$2:AX204)&lt;=qCell),IF(COUNT($AX$2:AX204)=1,0,AX204-AX203),((qCell/COUNT($AX$2:AX204))*(I205-I204))+((1-(qCell/COUNT($AX$2:AX204)))*J204))),J204),IF(H204="in-sample",IF(Q204=bigT,((qCell/bigT)*(I205/I204))+((1-(qCell/bigT))*J204),IF(qCell=0,1,IF(OR(F205="",COUNT($AX$2:AX204)&lt;=qCell),IF(COUNT($AX$2:AX204)=1,1,AX204/AX203),((qCell/COUNT($AX$2:AX204))*(I205/I204))+((1-(qCell/COUNT($AX$2:AX204)))*J204)))),J204)))))))</f>
        <v/>
      </c>
      <c r="K205" s="31" t="str">
        <f>IF(H205="","",IF(AND(Temp!optSeasCoef=0,Temp!sts_add=1),IF(H205="out-sample",I205+(Q205*J205),I205+J205),IF(AND(Temp!optSeasCoef=0,Temp!sts_multp=1),IF(H205="out-sample",I205*(J205^Q205),I205*J205),IF(Temp!sts_add=1,IF(H205="out-sample",(I205+(Q205*J205))*G205,(I205+J205)*G205),IF(H205="out-sample",I205*(J205^Q205)*G205,I205*J205*G205)))))</f>
        <v/>
      </c>
      <c r="L205" s="32" t="str">
        <f t="shared" si="23"/>
        <v/>
      </c>
      <c r="M205" s="32" t="str">
        <f t="shared" si="24"/>
        <v/>
      </c>
      <c r="N205" s="32" t="str">
        <f t="shared" si="25"/>
        <v/>
      </c>
      <c r="O205" s="32" t="str">
        <f t="shared" si="26"/>
        <v/>
      </c>
      <c r="P205" s="32" t="str">
        <f t="shared" si="27"/>
        <v/>
      </c>
      <c r="Q205" s="3" t="str">
        <f>IF(AND(Temp!fhor_indata=1,F205="",H204="in-sample"),1,IF(AND(Temp!fhor_indata=1,H204="out-sample",Q204&lt;ATA!XfHor),Q204+1,IF(F205="","",IF(AND(H205="out-sample",H204="in-sample"),1,IF(AND(H205="out-sample",H204="out-sample"),Q204+1,IF(ISNUMBER(Q204),Q204+1,1))))))</f>
        <v/>
      </c>
      <c r="R205" s="3" t="str">
        <f t="shared" si="21"/>
        <v/>
      </c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X205" s="63" t="e">
        <f t="shared" si="22"/>
        <v>#VALUE!</v>
      </c>
    </row>
    <row r="206" spans="1:50" s="1" customFormat="1" ht="14.25" x14ac:dyDescent="0.2">
      <c r="A206" s="6"/>
      <c r="B206" s="6"/>
      <c r="C206" s="6"/>
      <c r="D206" s="3"/>
      <c r="E206" s="70" t="str">
        <f>IF(ATA!E206="","",ATA!E206)</f>
        <v/>
      </c>
      <c r="F206" s="49" t="str">
        <f>IF(ATA!F206="","",ATA!F206)</f>
        <v/>
      </c>
      <c r="G206" s="9" t="str">
        <f>IF(ATA!G206="","",ATA!G206)</f>
        <v/>
      </c>
      <c r="H206" s="55" t="str">
        <f>IF(ATA!H206="","",ATA!H206)</f>
        <v/>
      </c>
      <c r="I206" s="31" t="str">
        <f>IF(AND(F205="",H205="in-sample"),"",IF(AND(Temp!fhor_indata=1,H205="out-sample",H206="out-sample"),I205,IF(AND(F206="",H205="out-sample"),"",IF(AND(Temp!optSeasCoef=0,Temp!sts_add=1),IF(H205="in-sample",IF(Q205=bigT,((pCell/bigT)*F205)+((1-(pCell/bigT))*(I205+J205)),IF(OR(F206="",COUNT($F$2:F205)&lt;=pCell),F205,((pCell/COUNT($F$2:F205))*F205)+((1-(pCell/COUNT($F$2:F205)))*(I205+J205)))),I205),IF(AND(Temp!optSeasCoef=0,Temp!sts_multp=1),IF(H205="in-sample",IF(Q205=bigT,((pCell/bigT)*F205)+((1-(pCell/bigT))*(I205*J205)),IF(OR(F206="",COUNT(F$2:$F205)&lt;=pCell),F205,((pCell/COUNT($F$2:F205))*F205)+((1-(pCell/COUNT($F$2:F205)))*(I205*J205)))),I205),IF(Temp!sts_add=1,IF(H205="in-sample",IF(Q205=bigT,((pCell/bigT)*AX205)+((1-(pCell/bigT))*(I205+J205)),IF(OR(F206="",COUNT($AX$2:AX205)&lt;=pCell),AX205,((pCell/COUNT($AX$2:AX205))*AX205)+((1-(pCell/COUNT($AX$2:AX205)))*(I205+J205)))),I205),IF(H205="in-sample",IF(Q205=bigT,((pCell/bigT)*AX205)+((1-(pCell/bigT))*(I205*J205)),IF(OR(F206="",COUNT($AX$2:AX205)&lt;=pCell),AX205,((pCell/COUNT($AX$2:AX205))*AX205)+((1-(pCell/COUNT($AX$2:AX205)))*(I205*J205)))),I205)))))))</f>
        <v/>
      </c>
      <c r="J206" s="31" t="str">
        <f>IF(AND(F205="",H205="in-sample"),"",IF(AND(Temp!fhor_indata=1,H205="out-sample",H206="out-sample"),J205,IF(AND(F206="",H205="out-sample"),"",IF(AND(Temp!optSeasCoef=0,Temp!sts_add=1),IF(H205="in-sample",IF(Q205=bigT,((qCell/bigT)*(I206-I205))+((1-(qCell/bigT))*J205),IF(OR(F206="",COUNT($F$2:F205)&lt;=qCell),IF(COUNT($F$2:F205)=1,0,F205-F204),((qCell/COUNT($F$2:F205))*(I206-I205))+((1-(qCell/COUNT($F$2:F205)))*J205))),J205),IF(AND(Temp!optSeasCoef=0,Temp!sts_multp=1),IF(H205="in-sample",IF(Q205=bigT,((qCell/bigT)*(I206/I205))+((1-(qCell/bigT))*J205),IF(qCell=0,1,IF(OR(F206="",COUNT($F$2:F205)&lt;=qCell),IF(COUNT($F$2:F205)=1,1,F205/F204),((qCell/COUNT($F$2:F205))*(I206/I205))+((1-(qCell/COUNT($F$2:F205)))*J205)))),J205),IF(Temp!sts_add=1,IF(H205="in-sample",IF(Q205=bigT,((qCell/bigT)*(I206-I205))+((1-(qCell/bigT))*J205),IF(OR(F206="",COUNT($AX$2:AX205)&lt;=qCell),IF(COUNT($AX$2:AX205)=1,0,AX205-AX204),((qCell/COUNT($AX$2:AX205))*(I206-I205))+((1-(qCell/COUNT($AX$2:AX205)))*J205))),J205),IF(H205="in-sample",IF(Q205=bigT,((qCell/bigT)*(I206/I205))+((1-(qCell/bigT))*J205),IF(qCell=0,1,IF(OR(F206="",COUNT($AX$2:AX205)&lt;=qCell),IF(COUNT($AX$2:AX205)=1,1,AX205/AX204),((qCell/COUNT($AX$2:AX205))*(I206/I205))+((1-(qCell/COUNT($AX$2:AX205)))*J205)))),J205)))))))</f>
        <v/>
      </c>
      <c r="K206" s="31" t="str">
        <f>IF(H206="","",IF(AND(Temp!optSeasCoef=0,Temp!sts_add=1),IF(H206="out-sample",I206+(Q206*J206),I206+J206),IF(AND(Temp!optSeasCoef=0,Temp!sts_multp=1),IF(H206="out-sample",I206*(J206^Q206),I206*J206),IF(Temp!sts_add=1,IF(H206="out-sample",(I206+(Q206*J206))*G206,(I206+J206)*G206),IF(H206="out-sample",I206*(J206^Q206)*G206,I206*J206*G206)))))</f>
        <v/>
      </c>
      <c r="L206" s="32" t="str">
        <f t="shared" si="23"/>
        <v/>
      </c>
      <c r="M206" s="32" t="str">
        <f t="shared" si="24"/>
        <v/>
      </c>
      <c r="N206" s="32" t="str">
        <f t="shared" si="25"/>
        <v/>
      </c>
      <c r="O206" s="32" t="str">
        <f t="shared" si="26"/>
        <v/>
      </c>
      <c r="P206" s="32" t="str">
        <f t="shared" si="27"/>
        <v/>
      </c>
      <c r="Q206" s="3" t="str">
        <f>IF(AND(Temp!fhor_indata=1,F206="",H205="in-sample"),1,IF(AND(Temp!fhor_indata=1,H205="out-sample",Q205&lt;ATA!XfHor),Q205+1,IF(F206="","",IF(AND(H206="out-sample",H205="in-sample"),1,IF(AND(H206="out-sample",H205="out-sample"),Q205+1,IF(ISNUMBER(Q205),Q205+1,1))))))</f>
        <v/>
      </c>
      <c r="R206" s="3" t="str">
        <f t="shared" si="21"/>
        <v/>
      </c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X206" s="63" t="e">
        <f t="shared" si="22"/>
        <v>#VALUE!</v>
      </c>
    </row>
    <row r="207" spans="1:50" s="1" customFormat="1" ht="14.25" x14ac:dyDescent="0.2">
      <c r="A207" s="6"/>
      <c r="B207" s="6"/>
      <c r="C207" s="6"/>
      <c r="D207" s="3"/>
      <c r="E207" s="70" t="str">
        <f>IF(ATA!E207="","",ATA!E207)</f>
        <v/>
      </c>
      <c r="F207" s="49" t="str">
        <f>IF(ATA!F207="","",ATA!F207)</f>
        <v/>
      </c>
      <c r="G207" s="9" t="str">
        <f>IF(ATA!G207="","",ATA!G207)</f>
        <v/>
      </c>
      <c r="H207" s="55" t="str">
        <f>IF(ATA!H207="","",ATA!H207)</f>
        <v/>
      </c>
      <c r="I207" s="31" t="str">
        <f>IF(AND(F206="",H206="in-sample"),"",IF(AND(Temp!fhor_indata=1,H206="out-sample",H207="out-sample"),I206,IF(AND(F207="",H206="out-sample"),"",IF(AND(Temp!optSeasCoef=0,Temp!sts_add=1),IF(H206="in-sample",IF(Q206=bigT,((pCell/bigT)*F206)+((1-(pCell/bigT))*(I206+J206)),IF(OR(F207="",COUNT($F$2:F206)&lt;=pCell),F206,((pCell/COUNT($F$2:F206))*F206)+((1-(pCell/COUNT($F$2:F206)))*(I206+J206)))),I206),IF(AND(Temp!optSeasCoef=0,Temp!sts_multp=1),IF(H206="in-sample",IF(Q206=bigT,((pCell/bigT)*F206)+((1-(pCell/bigT))*(I206*J206)),IF(OR(F207="",COUNT(F$2:$F206)&lt;=pCell),F206,((pCell/COUNT($F$2:F206))*F206)+((1-(pCell/COUNT($F$2:F206)))*(I206*J206)))),I206),IF(Temp!sts_add=1,IF(H206="in-sample",IF(Q206=bigT,((pCell/bigT)*AX206)+((1-(pCell/bigT))*(I206+J206)),IF(OR(F207="",COUNT($AX$2:AX206)&lt;=pCell),AX206,((pCell/COUNT($AX$2:AX206))*AX206)+((1-(pCell/COUNT($AX$2:AX206)))*(I206+J206)))),I206),IF(H206="in-sample",IF(Q206=bigT,((pCell/bigT)*AX206)+((1-(pCell/bigT))*(I206*J206)),IF(OR(F207="",COUNT($AX$2:AX206)&lt;=pCell),AX206,((pCell/COUNT($AX$2:AX206))*AX206)+((1-(pCell/COUNT($AX$2:AX206)))*(I206*J206)))),I206)))))))</f>
        <v/>
      </c>
      <c r="J207" s="31" t="str">
        <f>IF(AND(F206="",H206="in-sample"),"",IF(AND(Temp!fhor_indata=1,H206="out-sample",H207="out-sample"),J206,IF(AND(F207="",H206="out-sample"),"",IF(AND(Temp!optSeasCoef=0,Temp!sts_add=1),IF(H206="in-sample",IF(Q206=bigT,((qCell/bigT)*(I207-I206))+((1-(qCell/bigT))*J206),IF(OR(F207="",COUNT($F$2:F206)&lt;=qCell),IF(COUNT($F$2:F206)=1,0,F206-F205),((qCell/COUNT($F$2:F206))*(I207-I206))+((1-(qCell/COUNT($F$2:F206)))*J206))),J206),IF(AND(Temp!optSeasCoef=0,Temp!sts_multp=1),IF(H206="in-sample",IF(Q206=bigT,((qCell/bigT)*(I207/I206))+((1-(qCell/bigT))*J206),IF(qCell=0,1,IF(OR(F207="",COUNT($F$2:F206)&lt;=qCell),IF(COUNT($F$2:F206)=1,1,F206/F205),((qCell/COUNT($F$2:F206))*(I207/I206))+((1-(qCell/COUNT($F$2:F206)))*J206)))),J206),IF(Temp!sts_add=1,IF(H206="in-sample",IF(Q206=bigT,((qCell/bigT)*(I207-I206))+((1-(qCell/bigT))*J206),IF(OR(F207="",COUNT($AX$2:AX206)&lt;=qCell),IF(COUNT($AX$2:AX206)=1,0,AX206-AX205),((qCell/COUNT($AX$2:AX206))*(I207-I206))+((1-(qCell/COUNT($AX$2:AX206)))*J206))),J206),IF(H206="in-sample",IF(Q206=bigT,((qCell/bigT)*(I207/I206))+((1-(qCell/bigT))*J206),IF(qCell=0,1,IF(OR(F207="",COUNT($AX$2:AX206)&lt;=qCell),IF(COUNT($AX$2:AX206)=1,1,AX206/AX205),((qCell/COUNT($AX$2:AX206))*(I207/I206))+((1-(qCell/COUNT($AX$2:AX206)))*J206)))),J206)))))))</f>
        <v/>
      </c>
      <c r="K207" s="31" t="str">
        <f>IF(H207="","",IF(AND(Temp!optSeasCoef=0,Temp!sts_add=1),IF(H207="out-sample",I207+(Q207*J207),I207+J207),IF(AND(Temp!optSeasCoef=0,Temp!sts_multp=1),IF(H207="out-sample",I207*(J207^Q207),I207*J207),IF(Temp!sts_add=1,IF(H207="out-sample",(I207+(Q207*J207))*G207,(I207+J207)*G207),IF(H207="out-sample",I207*(J207^Q207)*G207,I207*J207*G207)))))</f>
        <v/>
      </c>
      <c r="L207" s="32" t="str">
        <f t="shared" si="23"/>
        <v/>
      </c>
      <c r="M207" s="32" t="str">
        <f t="shared" si="24"/>
        <v/>
      </c>
      <c r="N207" s="32" t="str">
        <f t="shared" si="25"/>
        <v/>
      </c>
      <c r="O207" s="32" t="str">
        <f t="shared" si="26"/>
        <v/>
      </c>
      <c r="P207" s="32" t="str">
        <f t="shared" si="27"/>
        <v/>
      </c>
      <c r="Q207" s="3" t="str">
        <f>IF(AND(Temp!fhor_indata=1,F207="",H206="in-sample"),1,IF(AND(Temp!fhor_indata=1,H206="out-sample",Q206&lt;ATA!XfHor),Q206+1,IF(F207="","",IF(AND(H207="out-sample",H206="in-sample"),1,IF(AND(H207="out-sample",H206="out-sample"),Q206+1,IF(ISNUMBER(Q206),Q206+1,1))))))</f>
        <v/>
      </c>
      <c r="R207" s="3" t="str">
        <f t="shared" si="21"/>
        <v/>
      </c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X207" s="63" t="e">
        <f t="shared" si="22"/>
        <v>#VALUE!</v>
      </c>
    </row>
    <row r="208" spans="1:50" s="1" customFormat="1" ht="14.25" x14ac:dyDescent="0.2">
      <c r="A208" s="6"/>
      <c r="B208" s="6"/>
      <c r="C208" s="6"/>
      <c r="D208" s="3"/>
      <c r="E208" s="70" t="str">
        <f>IF(ATA!E208="","",ATA!E208)</f>
        <v/>
      </c>
      <c r="F208" s="49" t="str">
        <f>IF(ATA!F208="","",ATA!F208)</f>
        <v/>
      </c>
      <c r="G208" s="9" t="str">
        <f>IF(ATA!G208="","",ATA!G208)</f>
        <v/>
      </c>
      <c r="H208" s="55" t="str">
        <f>IF(ATA!H208="","",ATA!H208)</f>
        <v/>
      </c>
      <c r="I208" s="31" t="str">
        <f>IF(AND(F207="",H207="in-sample"),"",IF(AND(Temp!fhor_indata=1,H207="out-sample",H208="out-sample"),I207,IF(AND(F208="",H207="out-sample"),"",IF(AND(Temp!optSeasCoef=0,Temp!sts_add=1),IF(H207="in-sample",IF(Q207=bigT,((pCell/bigT)*F207)+((1-(pCell/bigT))*(I207+J207)),IF(OR(F208="",COUNT($F$2:F207)&lt;=pCell),F207,((pCell/COUNT($F$2:F207))*F207)+((1-(pCell/COUNT($F$2:F207)))*(I207+J207)))),I207),IF(AND(Temp!optSeasCoef=0,Temp!sts_multp=1),IF(H207="in-sample",IF(Q207=bigT,((pCell/bigT)*F207)+((1-(pCell/bigT))*(I207*J207)),IF(OR(F208="",COUNT(F$2:$F207)&lt;=pCell),F207,((pCell/COUNT($F$2:F207))*F207)+((1-(pCell/COUNT($F$2:F207)))*(I207*J207)))),I207),IF(Temp!sts_add=1,IF(H207="in-sample",IF(Q207=bigT,((pCell/bigT)*AX207)+((1-(pCell/bigT))*(I207+J207)),IF(OR(F208="",COUNT($AX$2:AX207)&lt;=pCell),AX207,((pCell/COUNT($AX$2:AX207))*AX207)+((1-(pCell/COUNT($AX$2:AX207)))*(I207+J207)))),I207),IF(H207="in-sample",IF(Q207=bigT,((pCell/bigT)*AX207)+((1-(pCell/bigT))*(I207*J207)),IF(OR(F208="",COUNT($AX$2:AX207)&lt;=pCell),AX207,((pCell/COUNT($AX$2:AX207))*AX207)+((1-(pCell/COUNT($AX$2:AX207)))*(I207*J207)))),I207)))))))</f>
        <v/>
      </c>
      <c r="J208" s="31" t="str">
        <f>IF(AND(F207="",H207="in-sample"),"",IF(AND(Temp!fhor_indata=1,H207="out-sample",H208="out-sample"),J207,IF(AND(F208="",H207="out-sample"),"",IF(AND(Temp!optSeasCoef=0,Temp!sts_add=1),IF(H207="in-sample",IF(Q207=bigT,((qCell/bigT)*(I208-I207))+((1-(qCell/bigT))*J207),IF(OR(F208="",COUNT($F$2:F207)&lt;=qCell),IF(COUNT($F$2:F207)=1,0,F207-F206),((qCell/COUNT($F$2:F207))*(I208-I207))+((1-(qCell/COUNT($F$2:F207)))*J207))),J207),IF(AND(Temp!optSeasCoef=0,Temp!sts_multp=1),IF(H207="in-sample",IF(Q207=bigT,((qCell/bigT)*(I208/I207))+((1-(qCell/bigT))*J207),IF(qCell=0,1,IF(OR(F208="",COUNT($F$2:F207)&lt;=qCell),IF(COUNT($F$2:F207)=1,1,F207/F206),((qCell/COUNT($F$2:F207))*(I208/I207))+((1-(qCell/COUNT($F$2:F207)))*J207)))),J207),IF(Temp!sts_add=1,IF(H207="in-sample",IF(Q207=bigT,((qCell/bigT)*(I208-I207))+((1-(qCell/bigT))*J207),IF(OR(F208="",COUNT($AX$2:AX207)&lt;=qCell),IF(COUNT($AX$2:AX207)=1,0,AX207-AX206),((qCell/COUNT($AX$2:AX207))*(I208-I207))+((1-(qCell/COUNT($AX$2:AX207)))*J207))),J207),IF(H207="in-sample",IF(Q207=bigT,((qCell/bigT)*(I208/I207))+((1-(qCell/bigT))*J207),IF(qCell=0,1,IF(OR(F208="",COUNT($AX$2:AX207)&lt;=qCell),IF(COUNT($AX$2:AX207)=1,1,AX207/AX206),((qCell/COUNT($AX$2:AX207))*(I208/I207))+((1-(qCell/COUNT($AX$2:AX207)))*J207)))),J207)))))))</f>
        <v/>
      </c>
      <c r="K208" s="31" t="str">
        <f>IF(H208="","",IF(AND(Temp!optSeasCoef=0,Temp!sts_add=1),IF(H208="out-sample",I208+(Q208*J208),I208+J208),IF(AND(Temp!optSeasCoef=0,Temp!sts_multp=1),IF(H208="out-sample",I208*(J208^Q208),I208*J208),IF(Temp!sts_add=1,IF(H208="out-sample",(I208+(Q208*J208))*G208,(I208+J208)*G208),IF(H208="out-sample",I208*(J208^Q208)*G208,I208*J208*G208)))))</f>
        <v/>
      </c>
      <c r="L208" s="32" t="str">
        <f t="shared" si="23"/>
        <v/>
      </c>
      <c r="M208" s="32" t="str">
        <f t="shared" si="24"/>
        <v/>
      </c>
      <c r="N208" s="32" t="str">
        <f t="shared" si="25"/>
        <v/>
      </c>
      <c r="O208" s="32" t="str">
        <f t="shared" si="26"/>
        <v/>
      </c>
      <c r="P208" s="32" t="str">
        <f t="shared" si="27"/>
        <v/>
      </c>
      <c r="Q208" s="3" t="str">
        <f>IF(AND(Temp!fhor_indata=1,F208="",H207="in-sample"),1,IF(AND(Temp!fhor_indata=1,H207="out-sample",Q207&lt;ATA!XfHor),Q207+1,IF(F208="","",IF(AND(H208="out-sample",H207="in-sample"),1,IF(AND(H208="out-sample",H207="out-sample"),Q207+1,IF(ISNUMBER(Q207),Q207+1,1))))))</f>
        <v/>
      </c>
      <c r="R208" s="3" t="str">
        <f t="shared" si="21"/>
        <v/>
      </c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X208" s="63" t="e">
        <f t="shared" si="22"/>
        <v>#VALUE!</v>
      </c>
    </row>
    <row r="209" spans="1:50" s="1" customFormat="1" ht="14.25" x14ac:dyDescent="0.2">
      <c r="A209" s="6"/>
      <c r="B209" s="6"/>
      <c r="C209" s="6"/>
      <c r="D209" s="3"/>
      <c r="E209" s="70" t="str">
        <f>IF(ATA!E209="","",ATA!E209)</f>
        <v/>
      </c>
      <c r="F209" s="49" t="str">
        <f>IF(ATA!F209="","",ATA!F209)</f>
        <v/>
      </c>
      <c r="G209" s="9" t="str">
        <f>IF(ATA!G209="","",ATA!G209)</f>
        <v/>
      </c>
      <c r="H209" s="55" t="str">
        <f>IF(ATA!H209="","",ATA!H209)</f>
        <v/>
      </c>
      <c r="I209" s="31" t="str">
        <f>IF(AND(F208="",H208="in-sample"),"",IF(AND(Temp!fhor_indata=1,H208="out-sample",H209="out-sample"),I208,IF(AND(F209="",H208="out-sample"),"",IF(AND(Temp!optSeasCoef=0,Temp!sts_add=1),IF(H208="in-sample",IF(Q208=bigT,((pCell/bigT)*F208)+((1-(pCell/bigT))*(I208+J208)),IF(OR(F209="",COUNT($F$2:F208)&lt;=pCell),F208,((pCell/COUNT($F$2:F208))*F208)+((1-(pCell/COUNT($F$2:F208)))*(I208+J208)))),I208),IF(AND(Temp!optSeasCoef=0,Temp!sts_multp=1),IF(H208="in-sample",IF(Q208=bigT,((pCell/bigT)*F208)+((1-(pCell/bigT))*(I208*J208)),IF(OR(F209="",COUNT(F$2:$F208)&lt;=pCell),F208,((pCell/COUNT($F$2:F208))*F208)+((1-(pCell/COUNT($F$2:F208)))*(I208*J208)))),I208),IF(Temp!sts_add=1,IF(H208="in-sample",IF(Q208=bigT,((pCell/bigT)*AX208)+((1-(pCell/bigT))*(I208+J208)),IF(OR(F209="",COUNT($AX$2:AX208)&lt;=pCell),AX208,((pCell/COUNT($AX$2:AX208))*AX208)+((1-(pCell/COUNT($AX$2:AX208)))*(I208+J208)))),I208),IF(H208="in-sample",IF(Q208=bigT,((pCell/bigT)*AX208)+((1-(pCell/bigT))*(I208*J208)),IF(OR(F209="",COUNT($AX$2:AX208)&lt;=pCell),AX208,((pCell/COUNT($AX$2:AX208))*AX208)+((1-(pCell/COUNT($AX$2:AX208)))*(I208*J208)))),I208)))))))</f>
        <v/>
      </c>
      <c r="J209" s="31" t="str">
        <f>IF(AND(F208="",H208="in-sample"),"",IF(AND(Temp!fhor_indata=1,H208="out-sample",H209="out-sample"),J208,IF(AND(F209="",H208="out-sample"),"",IF(AND(Temp!optSeasCoef=0,Temp!sts_add=1),IF(H208="in-sample",IF(Q208=bigT,((qCell/bigT)*(I209-I208))+((1-(qCell/bigT))*J208),IF(OR(F209="",COUNT($F$2:F208)&lt;=qCell),IF(COUNT($F$2:F208)=1,0,F208-F207),((qCell/COUNT($F$2:F208))*(I209-I208))+((1-(qCell/COUNT($F$2:F208)))*J208))),J208),IF(AND(Temp!optSeasCoef=0,Temp!sts_multp=1),IF(H208="in-sample",IF(Q208=bigT,((qCell/bigT)*(I209/I208))+((1-(qCell/bigT))*J208),IF(qCell=0,1,IF(OR(F209="",COUNT($F$2:F208)&lt;=qCell),IF(COUNT($F$2:F208)=1,1,F208/F207),((qCell/COUNT($F$2:F208))*(I209/I208))+((1-(qCell/COUNT($F$2:F208)))*J208)))),J208),IF(Temp!sts_add=1,IF(H208="in-sample",IF(Q208=bigT,((qCell/bigT)*(I209-I208))+((1-(qCell/bigT))*J208),IF(OR(F209="",COUNT($AX$2:AX208)&lt;=qCell),IF(COUNT($AX$2:AX208)=1,0,AX208-AX207),((qCell/COUNT($AX$2:AX208))*(I209-I208))+((1-(qCell/COUNT($AX$2:AX208)))*J208))),J208),IF(H208="in-sample",IF(Q208=bigT,((qCell/bigT)*(I209/I208))+((1-(qCell/bigT))*J208),IF(qCell=0,1,IF(OR(F209="",COUNT($AX$2:AX208)&lt;=qCell),IF(COUNT($AX$2:AX208)=1,1,AX208/AX207),((qCell/COUNT($AX$2:AX208))*(I209/I208))+((1-(qCell/COUNT($AX$2:AX208)))*J208)))),J208)))))))</f>
        <v/>
      </c>
      <c r="K209" s="31" t="str">
        <f>IF(H209="","",IF(AND(Temp!optSeasCoef=0,Temp!sts_add=1),IF(H209="out-sample",I209+(Q209*J209),I209+J209),IF(AND(Temp!optSeasCoef=0,Temp!sts_multp=1),IF(H209="out-sample",I209*(J209^Q209),I209*J209),IF(Temp!sts_add=1,IF(H209="out-sample",(I209+(Q209*J209))*G209,(I209+J209)*G209),IF(H209="out-sample",I209*(J209^Q209)*G209,I209*J209*G209)))))</f>
        <v/>
      </c>
      <c r="L209" s="32" t="str">
        <f t="shared" si="23"/>
        <v/>
      </c>
      <c r="M209" s="32" t="str">
        <f t="shared" si="24"/>
        <v/>
      </c>
      <c r="N209" s="32" t="str">
        <f t="shared" si="25"/>
        <v/>
      </c>
      <c r="O209" s="32" t="str">
        <f t="shared" si="26"/>
        <v/>
      </c>
      <c r="P209" s="32" t="str">
        <f t="shared" si="27"/>
        <v/>
      </c>
      <c r="Q209" s="3" t="str">
        <f>IF(AND(Temp!fhor_indata=1,F209="",H208="in-sample"),1,IF(AND(Temp!fhor_indata=1,H208="out-sample",Q208&lt;ATA!XfHor),Q208+1,IF(F209="","",IF(AND(H209="out-sample",H208="in-sample"),1,IF(AND(H209="out-sample",H208="out-sample"),Q208+1,IF(ISNUMBER(Q208),Q208+1,1))))))</f>
        <v/>
      </c>
      <c r="R209" s="3" t="str">
        <f t="shared" si="21"/>
        <v/>
      </c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X209" s="63" t="e">
        <f t="shared" si="22"/>
        <v>#VALUE!</v>
      </c>
    </row>
    <row r="210" spans="1:50" s="1" customFormat="1" ht="14.25" x14ac:dyDescent="0.2">
      <c r="A210" s="6"/>
      <c r="B210" s="6"/>
      <c r="C210" s="6"/>
      <c r="D210" s="3"/>
      <c r="E210" s="70" t="str">
        <f>IF(ATA!E210="","",ATA!E210)</f>
        <v/>
      </c>
      <c r="F210" s="49" t="str">
        <f>IF(ATA!F210="","",ATA!F210)</f>
        <v/>
      </c>
      <c r="G210" s="9" t="str">
        <f>IF(ATA!G210="","",ATA!G210)</f>
        <v/>
      </c>
      <c r="H210" s="55" t="str">
        <f>IF(ATA!H210="","",ATA!H210)</f>
        <v/>
      </c>
      <c r="I210" s="31" t="str">
        <f>IF(AND(F209="",H209="in-sample"),"",IF(AND(Temp!fhor_indata=1,H209="out-sample",H210="out-sample"),I209,IF(AND(F210="",H209="out-sample"),"",IF(AND(Temp!optSeasCoef=0,Temp!sts_add=1),IF(H209="in-sample",IF(Q209=bigT,((pCell/bigT)*F209)+((1-(pCell/bigT))*(I209+J209)),IF(OR(F210="",COUNT($F$2:F209)&lt;=pCell),F209,((pCell/COUNT($F$2:F209))*F209)+((1-(pCell/COUNT($F$2:F209)))*(I209+J209)))),I209),IF(AND(Temp!optSeasCoef=0,Temp!sts_multp=1),IF(H209="in-sample",IF(Q209=bigT,((pCell/bigT)*F209)+((1-(pCell/bigT))*(I209*J209)),IF(OR(F210="",COUNT(F$2:$F209)&lt;=pCell),F209,((pCell/COUNT($F$2:F209))*F209)+((1-(pCell/COUNT($F$2:F209)))*(I209*J209)))),I209),IF(Temp!sts_add=1,IF(H209="in-sample",IF(Q209=bigT,((pCell/bigT)*AX209)+((1-(pCell/bigT))*(I209+J209)),IF(OR(F210="",COUNT($AX$2:AX209)&lt;=pCell),AX209,((pCell/COUNT($AX$2:AX209))*AX209)+((1-(pCell/COUNT($AX$2:AX209)))*(I209+J209)))),I209),IF(H209="in-sample",IF(Q209=bigT,((pCell/bigT)*AX209)+((1-(pCell/bigT))*(I209*J209)),IF(OR(F210="",COUNT($AX$2:AX209)&lt;=pCell),AX209,((pCell/COUNT($AX$2:AX209))*AX209)+((1-(pCell/COUNT($AX$2:AX209)))*(I209*J209)))),I209)))))))</f>
        <v/>
      </c>
      <c r="J210" s="31" t="str">
        <f>IF(AND(F209="",H209="in-sample"),"",IF(AND(Temp!fhor_indata=1,H209="out-sample",H210="out-sample"),J209,IF(AND(F210="",H209="out-sample"),"",IF(AND(Temp!optSeasCoef=0,Temp!sts_add=1),IF(H209="in-sample",IF(Q209=bigT,((qCell/bigT)*(I210-I209))+((1-(qCell/bigT))*J209),IF(OR(F210="",COUNT($F$2:F209)&lt;=qCell),IF(COUNT($F$2:F209)=1,0,F209-F208),((qCell/COUNT($F$2:F209))*(I210-I209))+((1-(qCell/COUNT($F$2:F209)))*J209))),J209),IF(AND(Temp!optSeasCoef=0,Temp!sts_multp=1),IF(H209="in-sample",IF(Q209=bigT,((qCell/bigT)*(I210/I209))+((1-(qCell/bigT))*J209),IF(qCell=0,1,IF(OR(F210="",COUNT($F$2:F209)&lt;=qCell),IF(COUNT($F$2:F209)=1,1,F209/F208),((qCell/COUNT($F$2:F209))*(I210/I209))+((1-(qCell/COUNT($F$2:F209)))*J209)))),J209),IF(Temp!sts_add=1,IF(H209="in-sample",IF(Q209=bigT,((qCell/bigT)*(I210-I209))+((1-(qCell/bigT))*J209),IF(OR(F210="",COUNT($AX$2:AX209)&lt;=qCell),IF(COUNT($AX$2:AX209)=1,0,AX209-AX208),((qCell/COUNT($AX$2:AX209))*(I210-I209))+((1-(qCell/COUNT($AX$2:AX209)))*J209))),J209),IF(H209="in-sample",IF(Q209=bigT,((qCell/bigT)*(I210/I209))+((1-(qCell/bigT))*J209),IF(qCell=0,1,IF(OR(F210="",COUNT($AX$2:AX209)&lt;=qCell),IF(COUNT($AX$2:AX209)=1,1,AX209/AX208),((qCell/COUNT($AX$2:AX209))*(I210/I209))+((1-(qCell/COUNT($AX$2:AX209)))*J209)))),J209)))))))</f>
        <v/>
      </c>
      <c r="K210" s="31" t="str">
        <f>IF(H210="","",IF(AND(Temp!optSeasCoef=0,Temp!sts_add=1),IF(H210="out-sample",I210+(Q210*J210),I210+J210),IF(AND(Temp!optSeasCoef=0,Temp!sts_multp=1),IF(H210="out-sample",I210*(J210^Q210),I210*J210),IF(Temp!sts_add=1,IF(H210="out-sample",(I210+(Q210*J210))*G210,(I210+J210)*G210),IF(H210="out-sample",I210*(J210^Q210)*G210,I210*J210*G210)))))</f>
        <v/>
      </c>
      <c r="L210" s="32" t="str">
        <f t="shared" si="23"/>
        <v/>
      </c>
      <c r="M210" s="32" t="str">
        <f t="shared" si="24"/>
        <v/>
      </c>
      <c r="N210" s="32" t="str">
        <f t="shared" si="25"/>
        <v/>
      </c>
      <c r="O210" s="32" t="str">
        <f t="shared" si="26"/>
        <v/>
      </c>
      <c r="P210" s="32" t="str">
        <f t="shared" si="27"/>
        <v/>
      </c>
      <c r="Q210" s="3" t="str">
        <f>IF(AND(Temp!fhor_indata=1,F210="",H209="in-sample"),1,IF(AND(Temp!fhor_indata=1,H209="out-sample",Q209&lt;ATA!XfHor),Q209+1,IF(F210="","",IF(AND(H210="out-sample",H209="in-sample"),1,IF(AND(H210="out-sample",H209="out-sample"),Q209+1,IF(ISNUMBER(Q209),Q209+1,1))))))</f>
        <v/>
      </c>
      <c r="R210" s="3" t="str">
        <f t="shared" si="21"/>
        <v/>
      </c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X210" s="63" t="e">
        <f t="shared" si="22"/>
        <v>#VALUE!</v>
      </c>
    </row>
    <row r="211" spans="1:50" s="1" customFormat="1" ht="14.25" x14ac:dyDescent="0.2">
      <c r="A211" s="6"/>
      <c r="B211" s="6"/>
      <c r="C211" s="6"/>
      <c r="D211" s="3"/>
      <c r="E211" s="70" t="str">
        <f>IF(ATA!E211="","",ATA!E211)</f>
        <v/>
      </c>
      <c r="F211" s="49" t="str">
        <f>IF(ATA!F211="","",ATA!F211)</f>
        <v/>
      </c>
      <c r="G211" s="9" t="str">
        <f>IF(ATA!G211="","",ATA!G211)</f>
        <v/>
      </c>
      <c r="H211" s="55" t="str">
        <f>IF(ATA!H211="","",ATA!H211)</f>
        <v/>
      </c>
      <c r="I211" s="31" t="str">
        <f>IF(AND(F210="",H210="in-sample"),"",IF(AND(Temp!fhor_indata=1,H210="out-sample",H211="out-sample"),I210,IF(AND(F211="",H210="out-sample"),"",IF(AND(Temp!optSeasCoef=0,Temp!sts_add=1),IF(H210="in-sample",IF(Q210=bigT,((pCell/bigT)*F210)+((1-(pCell/bigT))*(I210+J210)),IF(OR(F211="",COUNT($F$2:F210)&lt;=pCell),F210,((pCell/COUNT($F$2:F210))*F210)+((1-(pCell/COUNT($F$2:F210)))*(I210+J210)))),I210),IF(AND(Temp!optSeasCoef=0,Temp!sts_multp=1),IF(H210="in-sample",IF(Q210=bigT,((pCell/bigT)*F210)+((1-(pCell/bigT))*(I210*J210)),IF(OR(F211="",COUNT(F$2:$F210)&lt;=pCell),F210,((pCell/COUNT($F$2:F210))*F210)+((1-(pCell/COUNT($F$2:F210)))*(I210*J210)))),I210),IF(Temp!sts_add=1,IF(H210="in-sample",IF(Q210=bigT,((pCell/bigT)*AX210)+((1-(pCell/bigT))*(I210+J210)),IF(OR(F211="",COUNT($AX$2:AX210)&lt;=pCell),AX210,((pCell/COUNT($AX$2:AX210))*AX210)+((1-(pCell/COUNT($AX$2:AX210)))*(I210+J210)))),I210),IF(H210="in-sample",IF(Q210=bigT,((pCell/bigT)*AX210)+((1-(pCell/bigT))*(I210*J210)),IF(OR(F211="",COUNT($AX$2:AX210)&lt;=pCell),AX210,((pCell/COUNT($AX$2:AX210))*AX210)+((1-(pCell/COUNT($AX$2:AX210)))*(I210*J210)))),I210)))))))</f>
        <v/>
      </c>
      <c r="J211" s="31" t="str">
        <f>IF(AND(F210="",H210="in-sample"),"",IF(AND(Temp!fhor_indata=1,H210="out-sample",H211="out-sample"),J210,IF(AND(F211="",H210="out-sample"),"",IF(AND(Temp!optSeasCoef=0,Temp!sts_add=1),IF(H210="in-sample",IF(Q210=bigT,((qCell/bigT)*(I211-I210))+((1-(qCell/bigT))*J210),IF(OR(F211="",COUNT($F$2:F210)&lt;=qCell),IF(COUNT($F$2:F210)=1,0,F210-F209),((qCell/COUNT($F$2:F210))*(I211-I210))+((1-(qCell/COUNT($F$2:F210)))*J210))),J210),IF(AND(Temp!optSeasCoef=0,Temp!sts_multp=1),IF(H210="in-sample",IF(Q210=bigT,((qCell/bigT)*(I211/I210))+((1-(qCell/bigT))*J210),IF(qCell=0,1,IF(OR(F211="",COUNT($F$2:F210)&lt;=qCell),IF(COUNT($F$2:F210)=1,1,F210/F209),((qCell/COUNT($F$2:F210))*(I211/I210))+((1-(qCell/COUNT($F$2:F210)))*J210)))),J210),IF(Temp!sts_add=1,IF(H210="in-sample",IF(Q210=bigT,((qCell/bigT)*(I211-I210))+((1-(qCell/bigT))*J210),IF(OR(F211="",COUNT($AX$2:AX210)&lt;=qCell),IF(COUNT($AX$2:AX210)=1,0,AX210-AX209),((qCell/COUNT($AX$2:AX210))*(I211-I210))+((1-(qCell/COUNT($AX$2:AX210)))*J210))),J210),IF(H210="in-sample",IF(Q210=bigT,((qCell/bigT)*(I211/I210))+((1-(qCell/bigT))*J210),IF(qCell=0,1,IF(OR(F211="",COUNT($AX$2:AX210)&lt;=qCell),IF(COUNT($AX$2:AX210)=1,1,AX210/AX209),((qCell/COUNT($AX$2:AX210))*(I211/I210))+((1-(qCell/COUNT($AX$2:AX210)))*J210)))),J210)))))))</f>
        <v/>
      </c>
      <c r="K211" s="31" t="str">
        <f>IF(H211="","",IF(AND(Temp!optSeasCoef=0,Temp!sts_add=1),IF(H211="out-sample",I211+(Q211*J211),I211+J211),IF(AND(Temp!optSeasCoef=0,Temp!sts_multp=1),IF(H211="out-sample",I211*(J211^Q211),I211*J211),IF(Temp!sts_add=1,IF(H211="out-sample",(I211+(Q211*J211))*G211,(I211+J211)*G211),IF(H211="out-sample",I211*(J211^Q211)*G211,I211*J211*G211)))))</f>
        <v/>
      </c>
      <c r="L211" s="32" t="str">
        <f t="shared" si="23"/>
        <v/>
      </c>
      <c r="M211" s="32" t="str">
        <f t="shared" si="24"/>
        <v/>
      </c>
      <c r="N211" s="32" t="str">
        <f t="shared" si="25"/>
        <v/>
      </c>
      <c r="O211" s="32" t="str">
        <f t="shared" si="26"/>
        <v/>
      </c>
      <c r="P211" s="32" t="str">
        <f t="shared" si="27"/>
        <v/>
      </c>
      <c r="Q211" s="3" t="str">
        <f>IF(AND(Temp!fhor_indata=1,F211="",H210="in-sample"),1,IF(AND(Temp!fhor_indata=1,H210="out-sample",Q210&lt;ATA!XfHor),Q210+1,IF(F211="","",IF(AND(H211="out-sample",H210="in-sample"),1,IF(AND(H211="out-sample",H210="out-sample"),Q210+1,IF(ISNUMBER(Q210),Q210+1,1))))))</f>
        <v/>
      </c>
      <c r="R211" s="3" t="str">
        <f t="shared" si="21"/>
        <v/>
      </c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X211" s="63" t="e">
        <f t="shared" si="22"/>
        <v>#VALUE!</v>
      </c>
    </row>
    <row r="212" spans="1:50" s="1" customFormat="1" ht="14.25" x14ac:dyDescent="0.2">
      <c r="A212" s="6"/>
      <c r="B212" s="6"/>
      <c r="C212" s="6"/>
      <c r="D212" s="3"/>
      <c r="E212" s="70" t="str">
        <f>IF(ATA!E212="","",ATA!E212)</f>
        <v/>
      </c>
      <c r="F212" s="49" t="str">
        <f>IF(ATA!F212="","",ATA!F212)</f>
        <v/>
      </c>
      <c r="G212" s="9" t="str">
        <f>IF(ATA!G212="","",ATA!G212)</f>
        <v/>
      </c>
      <c r="H212" s="55" t="str">
        <f>IF(ATA!H212="","",ATA!H212)</f>
        <v/>
      </c>
      <c r="I212" s="31" t="str">
        <f>IF(AND(F211="",H211="in-sample"),"",IF(AND(Temp!fhor_indata=1,H211="out-sample",H212="out-sample"),I211,IF(AND(F212="",H211="out-sample"),"",IF(AND(Temp!optSeasCoef=0,Temp!sts_add=1),IF(H211="in-sample",IF(Q211=bigT,((pCell/bigT)*F211)+((1-(pCell/bigT))*(I211+J211)),IF(OR(F212="",COUNT($F$2:F211)&lt;=pCell),F211,((pCell/COUNT($F$2:F211))*F211)+((1-(pCell/COUNT($F$2:F211)))*(I211+J211)))),I211),IF(AND(Temp!optSeasCoef=0,Temp!sts_multp=1),IF(H211="in-sample",IF(Q211=bigT,((pCell/bigT)*F211)+((1-(pCell/bigT))*(I211*J211)),IF(OR(F212="",COUNT(F$2:$F211)&lt;=pCell),F211,((pCell/COUNT($F$2:F211))*F211)+((1-(pCell/COUNT($F$2:F211)))*(I211*J211)))),I211),IF(Temp!sts_add=1,IF(H211="in-sample",IF(Q211=bigT,((pCell/bigT)*AX211)+((1-(pCell/bigT))*(I211+J211)),IF(OR(F212="",COUNT($AX$2:AX211)&lt;=pCell),AX211,((pCell/COUNT($AX$2:AX211))*AX211)+((1-(pCell/COUNT($AX$2:AX211)))*(I211+J211)))),I211),IF(H211="in-sample",IF(Q211=bigT,((pCell/bigT)*AX211)+((1-(pCell/bigT))*(I211*J211)),IF(OR(F212="",COUNT($AX$2:AX211)&lt;=pCell),AX211,((pCell/COUNT($AX$2:AX211))*AX211)+((1-(pCell/COUNT($AX$2:AX211)))*(I211*J211)))),I211)))))))</f>
        <v/>
      </c>
      <c r="J212" s="31" t="str">
        <f>IF(AND(F211="",H211="in-sample"),"",IF(AND(Temp!fhor_indata=1,H211="out-sample",H212="out-sample"),J211,IF(AND(F212="",H211="out-sample"),"",IF(AND(Temp!optSeasCoef=0,Temp!sts_add=1),IF(H211="in-sample",IF(Q211=bigT,((qCell/bigT)*(I212-I211))+((1-(qCell/bigT))*J211),IF(OR(F212="",COUNT($F$2:F211)&lt;=qCell),IF(COUNT($F$2:F211)=1,0,F211-F210),((qCell/COUNT($F$2:F211))*(I212-I211))+((1-(qCell/COUNT($F$2:F211)))*J211))),J211),IF(AND(Temp!optSeasCoef=0,Temp!sts_multp=1),IF(H211="in-sample",IF(Q211=bigT,((qCell/bigT)*(I212/I211))+((1-(qCell/bigT))*J211),IF(qCell=0,1,IF(OR(F212="",COUNT($F$2:F211)&lt;=qCell),IF(COUNT($F$2:F211)=1,1,F211/F210),((qCell/COUNT($F$2:F211))*(I212/I211))+((1-(qCell/COUNT($F$2:F211)))*J211)))),J211),IF(Temp!sts_add=1,IF(H211="in-sample",IF(Q211=bigT,((qCell/bigT)*(I212-I211))+((1-(qCell/bigT))*J211),IF(OR(F212="",COUNT($AX$2:AX211)&lt;=qCell),IF(COUNT($AX$2:AX211)=1,0,AX211-AX210),((qCell/COUNT($AX$2:AX211))*(I212-I211))+((1-(qCell/COUNT($AX$2:AX211)))*J211))),J211),IF(H211="in-sample",IF(Q211=bigT,((qCell/bigT)*(I212/I211))+((1-(qCell/bigT))*J211),IF(qCell=0,1,IF(OR(F212="",COUNT($AX$2:AX211)&lt;=qCell),IF(COUNT($AX$2:AX211)=1,1,AX211/AX210),((qCell/COUNT($AX$2:AX211))*(I212/I211))+((1-(qCell/COUNT($AX$2:AX211)))*J211)))),J211)))))))</f>
        <v/>
      </c>
      <c r="K212" s="31" t="str">
        <f>IF(H212="","",IF(AND(Temp!optSeasCoef=0,Temp!sts_add=1),IF(H212="out-sample",I212+(Q212*J212),I212+J212),IF(AND(Temp!optSeasCoef=0,Temp!sts_multp=1),IF(H212="out-sample",I212*(J212^Q212),I212*J212),IF(Temp!sts_add=1,IF(H212="out-sample",(I212+(Q212*J212))*G212,(I212+J212)*G212),IF(H212="out-sample",I212*(J212^Q212)*G212,I212*J212*G212)))))</f>
        <v/>
      </c>
      <c r="L212" s="32" t="str">
        <f t="shared" si="23"/>
        <v/>
      </c>
      <c r="M212" s="32" t="str">
        <f t="shared" si="24"/>
        <v/>
      </c>
      <c r="N212" s="32" t="str">
        <f t="shared" si="25"/>
        <v/>
      </c>
      <c r="O212" s="32" t="str">
        <f t="shared" si="26"/>
        <v/>
      </c>
      <c r="P212" s="32" t="str">
        <f t="shared" si="27"/>
        <v/>
      </c>
      <c r="Q212" s="3" t="str">
        <f>IF(AND(Temp!fhor_indata=1,F212="",H211="in-sample"),1,IF(AND(Temp!fhor_indata=1,H211="out-sample",Q211&lt;ATA!XfHor),Q211+1,IF(F212="","",IF(AND(H212="out-sample",H211="in-sample"),1,IF(AND(H212="out-sample",H211="out-sample"),Q211+1,IF(ISNUMBER(Q211),Q211+1,1))))))</f>
        <v/>
      </c>
      <c r="R212" s="3" t="str">
        <f t="shared" si="21"/>
        <v/>
      </c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X212" s="63" t="e">
        <f t="shared" si="22"/>
        <v>#VALUE!</v>
      </c>
    </row>
    <row r="213" spans="1:50" s="1" customFormat="1" ht="14.25" x14ac:dyDescent="0.2">
      <c r="A213" s="6"/>
      <c r="B213" s="6"/>
      <c r="C213" s="6"/>
      <c r="D213" s="3"/>
      <c r="E213" s="70" t="str">
        <f>IF(ATA!E213="","",ATA!E213)</f>
        <v/>
      </c>
      <c r="F213" s="49" t="str">
        <f>IF(ATA!F213="","",ATA!F213)</f>
        <v/>
      </c>
      <c r="G213" s="9" t="str">
        <f>IF(ATA!G213="","",ATA!G213)</f>
        <v/>
      </c>
      <c r="H213" s="55" t="str">
        <f>IF(ATA!H213="","",ATA!H213)</f>
        <v/>
      </c>
      <c r="I213" s="31" t="str">
        <f>IF(AND(F212="",H212="in-sample"),"",IF(AND(Temp!fhor_indata=1,H212="out-sample",H213="out-sample"),I212,IF(AND(F213="",H212="out-sample"),"",IF(AND(Temp!optSeasCoef=0,Temp!sts_add=1),IF(H212="in-sample",IF(Q212=bigT,((pCell/bigT)*F212)+((1-(pCell/bigT))*(I212+J212)),IF(OR(F213="",COUNT($F$2:F212)&lt;=pCell),F212,((pCell/COUNT($F$2:F212))*F212)+((1-(pCell/COUNT($F$2:F212)))*(I212+J212)))),I212),IF(AND(Temp!optSeasCoef=0,Temp!sts_multp=1),IF(H212="in-sample",IF(Q212=bigT,((pCell/bigT)*F212)+((1-(pCell/bigT))*(I212*J212)),IF(OR(F213="",COUNT(F$2:$F212)&lt;=pCell),F212,((pCell/COUNT($F$2:F212))*F212)+((1-(pCell/COUNT($F$2:F212)))*(I212*J212)))),I212),IF(Temp!sts_add=1,IF(H212="in-sample",IF(Q212=bigT,((pCell/bigT)*AX212)+((1-(pCell/bigT))*(I212+J212)),IF(OR(F213="",COUNT($AX$2:AX212)&lt;=pCell),AX212,((pCell/COUNT($AX$2:AX212))*AX212)+((1-(pCell/COUNT($AX$2:AX212)))*(I212+J212)))),I212),IF(H212="in-sample",IF(Q212=bigT,((pCell/bigT)*AX212)+((1-(pCell/bigT))*(I212*J212)),IF(OR(F213="",COUNT($AX$2:AX212)&lt;=pCell),AX212,((pCell/COUNT($AX$2:AX212))*AX212)+((1-(pCell/COUNT($AX$2:AX212)))*(I212*J212)))),I212)))))))</f>
        <v/>
      </c>
      <c r="J213" s="31" t="str">
        <f>IF(AND(F212="",H212="in-sample"),"",IF(AND(Temp!fhor_indata=1,H212="out-sample",H213="out-sample"),J212,IF(AND(F213="",H212="out-sample"),"",IF(AND(Temp!optSeasCoef=0,Temp!sts_add=1),IF(H212="in-sample",IF(Q212=bigT,((qCell/bigT)*(I213-I212))+((1-(qCell/bigT))*J212),IF(OR(F213="",COUNT($F$2:F212)&lt;=qCell),IF(COUNT($F$2:F212)=1,0,F212-F211),((qCell/COUNT($F$2:F212))*(I213-I212))+((1-(qCell/COUNT($F$2:F212)))*J212))),J212),IF(AND(Temp!optSeasCoef=0,Temp!sts_multp=1),IF(H212="in-sample",IF(Q212=bigT,((qCell/bigT)*(I213/I212))+((1-(qCell/bigT))*J212),IF(qCell=0,1,IF(OR(F213="",COUNT($F$2:F212)&lt;=qCell),IF(COUNT($F$2:F212)=1,1,F212/F211),((qCell/COUNT($F$2:F212))*(I213/I212))+((1-(qCell/COUNT($F$2:F212)))*J212)))),J212),IF(Temp!sts_add=1,IF(H212="in-sample",IF(Q212=bigT,((qCell/bigT)*(I213-I212))+((1-(qCell/bigT))*J212),IF(OR(F213="",COUNT($AX$2:AX212)&lt;=qCell),IF(COUNT($AX$2:AX212)=1,0,AX212-AX211),((qCell/COUNT($AX$2:AX212))*(I213-I212))+((1-(qCell/COUNT($AX$2:AX212)))*J212))),J212),IF(H212="in-sample",IF(Q212=bigT,((qCell/bigT)*(I213/I212))+((1-(qCell/bigT))*J212),IF(qCell=0,1,IF(OR(F213="",COUNT($AX$2:AX212)&lt;=qCell),IF(COUNT($AX$2:AX212)=1,1,AX212/AX211),((qCell/COUNT($AX$2:AX212))*(I213/I212))+((1-(qCell/COUNT($AX$2:AX212)))*J212)))),J212)))))))</f>
        <v/>
      </c>
      <c r="K213" s="31" t="str">
        <f>IF(H213="","",IF(AND(Temp!optSeasCoef=0,Temp!sts_add=1),IF(H213="out-sample",I213+(Q213*J213),I213+J213),IF(AND(Temp!optSeasCoef=0,Temp!sts_multp=1),IF(H213="out-sample",I213*(J213^Q213),I213*J213),IF(Temp!sts_add=1,IF(H213="out-sample",(I213+(Q213*J213))*G213,(I213+J213)*G213),IF(H213="out-sample",I213*(J213^Q213)*G213,I213*J213*G213)))))</f>
        <v/>
      </c>
      <c r="L213" s="32" t="str">
        <f t="shared" si="23"/>
        <v/>
      </c>
      <c r="M213" s="32" t="str">
        <f t="shared" si="24"/>
        <v/>
      </c>
      <c r="N213" s="32" t="str">
        <f t="shared" si="25"/>
        <v/>
      </c>
      <c r="O213" s="32" t="str">
        <f t="shared" si="26"/>
        <v/>
      </c>
      <c r="P213" s="32" t="str">
        <f t="shared" si="27"/>
        <v/>
      </c>
      <c r="Q213" s="3" t="str">
        <f>IF(AND(Temp!fhor_indata=1,F213="",H212="in-sample"),1,IF(AND(Temp!fhor_indata=1,H212="out-sample",Q212&lt;ATA!XfHor),Q212+1,IF(F213="","",IF(AND(H213="out-sample",H212="in-sample"),1,IF(AND(H213="out-sample",H212="out-sample"),Q212+1,IF(ISNUMBER(Q212),Q212+1,1))))))</f>
        <v/>
      </c>
      <c r="R213" s="3" t="str">
        <f t="shared" si="21"/>
        <v/>
      </c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X213" s="63" t="e">
        <f t="shared" si="22"/>
        <v>#VALUE!</v>
      </c>
    </row>
    <row r="214" spans="1:50" s="1" customFormat="1" ht="14.25" x14ac:dyDescent="0.2">
      <c r="A214" s="6"/>
      <c r="B214" s="6"/>
      <c r="C214" s="6"/>
      <c r="D214" s="3"/>
      <c r="E214" s="70" t="str">
        <f>IF(ATA!E214="","",ATA!E214)</f>
        <v/>
      </c>
      <c r="F214" s="49" t="str">
        <f>IF(ATA!F214="","",ATA!F214)</f>
        <v/>
      </c>
      <c r="G214" s="9" t="str">
        <f>IF(ATA!G214="","",ATA!G214)</f>
        <v/>
      </c>
      <c r="H214" s="55" t="str">
        <f>IF(ATA!H214="","",ATA!H214)</f>
        <v/>
      </c>
      <c r="I214" s="31" t="str">
        <f>IF(AND(F213="",H213="in-sample"),"",IF(AND(Temp!fhor_indata=1,H213="out-sample",H214="out-sample"),I213,IF(AND(F214="",H213="out-sample"),"",IF(AND(Temp!optSeasCoef=0,Temp!sts_add=1),IF(H213="in-sample",IF(Q213=bigT,((pCell/bigT)*F213)+((1-(pCell/bigT))*(I213+J213)),IF(OR(F214="",COUNT($F$2:F213)&lt;=pCell),F213,((pCell/COUNT($F$2:F213))*F213)+((1-(pCell/COUNT($F$2:F213)))*(I213+J213)))),I213),IF(AND(Temp!optSeasCoef=0,Temp!sts_multp=1),IF(H213="in-sample",IF(Q213=bigT,((pCell/bigT)*F213)+((1-(pCell/bigT))*(I213*J213)),IF(OR(F214="",COUNT(F$2:$F213)&lt;=pCell),F213,((pCell/COUNT($F$2:F213))*F213)+((1-(pCell/COUNT($F$2:F213)))*(I213*J213)))),I213),IF(Temp!sts_add=1,IF(H213="in-sample",IF(Q213=bigT,((pCell/bigT)*AX213)+((1-(pCell/bigT))*(I213+J213)),IF(OR(F214="",COUNT($AX$2:AX213)&lt;=pCell),AX213,((pCell/COUNT($AX$2:AX213))*AX213)+((1-(pCell/COUNT($AX$2:AX213)))*(I213+J213)))),I213),IF(H213="in-sample",IF(Q213=bigT,((pCell/bigT)*AX213)+((1-(pCell/bigT))*(I213*J213)),IF(OR(F214="",COUNT($AX$2:AX213)&lt;=pCell),AX213,((pCell/COUNT($AX$2:AX213))*AX213)+((1-(pCell/COUNT($AX$2:AX213)))*(I213*J213)))),I213)))))))</f>
        <v/>
      </c>
      <c r="J214" s="31" t="str">
        <f>IF(AND(F213="",H213="in-sample"),"",IF(AND(Temp!fhor_indata=1,H213="out-sample",H214="out-sample"),J213,IF(AND(F214="",H213="out-sample"),"",IF(AND(Temp!optSeasCoef=0,Temp!sts_add=1),IF(H213="in-sample",IF(Q213=bigT,((qCell/bigT)*(I214-I213))+((1-(qCell/bigT))*J213),IF(OR(F214="",COUNT($F$2:F213)&lt;=qCell),IF(COUNT($F$2:F213)=1,0,F213-F212),((qCell/COUNT($F$2:F213))*(I214-I213))+((1-(qCell/COUNT($F$2:F213)))*J213))),J213),IF(AND(Temp!optSeasCoef=0,Temp!sts_multp=1),IF(H213="in-sample",IF(Q213=bigT,((qCell/bigT)*(I214/I213))+((1-(qCell/bigT))*J213),IF(qCell=0,1,IF(OR(F214="",COUNT($F$2:F213)&lt;=qCell),IF(COUNT($F$2:F213)=1,1,F213/F212),((qCell/COUNT($F$2:F213))*(I214/I213))+((1-(qCell/COUNT($F$2:F213)))*J213)))),J213),IF(Temp!sts_add=1,IF(H213="in-sample",IF(Q213=bigT,((qCell/bigT)*(I214-I213))+((1-(qCell/bigT))*J213),IF(OR(F214="",COUNT($AX$2:AX213)&lt;=qCell),IF(COUNT($AX$2:AX213)=1,0,AX213-AX212),((qCell/COUNT($AX$2:AX213))*(I214-I213))+((1-(qCell/COUNT($AX$2:AX213)))*J213))),J213),IF(H213="in-sample",IF(Q213=bigT,((qCell/bigT)*(I214/I213))+((1-(qCell/bigT))*J213),IF(qCell=0,1,IF(OR(F214="",COUNT($AX$2:AX213)&lt;=qCell),IF(COUNT($AX$2:AX213)=1,1,AX213/AX212),((qCell/COUNT($AX$2:AX213))*(I214/I213))+((1-(qCell/COUNT($AX$2:AX213)))*J213)))),J213)))))))</f>
        <v/>
      </c>
      <c r="K214" s="31" t="str">
        <f>IF(H214="","",IF(AND(Temp!optSeasCoef=0,Temp!sts_add=1),IF(H214="out-sample",I214+(Q214*J214),I214+J214),IF(AND(Temp!optSeasCoef=0,Temp!sts_multp=1),IF(H214="out-sample",I214*(J214^Q214),I214*J214),IF(Temp!sts_add=1,IF(H214="out-sample",(I214+(Q214*J214))*G214,(I214+J214)*G214),IF(H214="out-sample",I214*(J214^Q214)*G214,I214*J214*G214)))))</f>
        <v/>
      </c>
      <c r="L214" s="32" t="str">
        <f t="shared" si="23"/>
        <v/>
      </c>
      <c r="M214" s="32" t="str">
        <f t="shared" si="24"/>
        <v/>
      </c>
      <c r="N214" s="32" t="str">
        <f t="shared" si="25"/>
        <v/>
      </c>
      <c r="O214" s="32" t="str">
        <f t="shared" si="26"/>
        <v/>
      </c>
      <c r="P214" s="32" t="str">
        <f t="shared" si="27"/>
        <v/>
      </c>
      <c r="Q214" s="3" t="str">
        <f>IF(AND(Temp!fhor_indata=1,F214="",H213="in-sample"),1,IF(AND(Temp!fhor_indata=1,H213="out-sample",Q213&lt;ATA!XfHor),Q213+1,IF(F214="","",IF(AND(H214="out-sample",H213="in-sample"),1,IF(AND(H214="out-sample",H213="out-sample"),Q213+1,IF(ISNUMBER(Q213),Q213+1,1))))))</f>
        <v/>
      </c>
      <c r="R214" s="3" t="str">
        <f t="shared" si="21"/>
        <v/>
      </c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X214" s="63" t="e">
        <f t="shared" si="22"/>
        <v>#VALUE!</v>
      </c>
    </row>
    <row r="215" spans="1:50" s="1" customFormat="1" ht="14.25" x14ac:dyDescent="0.2">
      <c r="A215" s="6"/>
      <c r="B215" s="6"/>
      <c r="C215" s="6"/>
      <c r="D215" s="3"/>
      <c r="E215" s="70" t="str">
        <f>IF(ATA!E215="","",ATA!E215)</f>
        <v/>
      </c>
      <c r="F215" s="49" t="str">
        <f>IF(ATA!F215="","",ATA!F215)</f>
        <v/>
      </c>
      <c r="G215" s="9" t="str">
        <f>IF(ATA!G215="","",ATA!G215)</f>
        <v/>
      </c>
      <c r="H215" s="55" t="str">
        <f>IF(ATA!H215="","",ATA!H215)</f>
        <v/>
      </c>
      <c r="I215" s="31" t="str">
        <f>IF(AND(F214="",H214="in-sample"),"",IF(AND(Temp!fhor_indata=1,H214="out-sample",H215="out-sample"),I214,IF(AND(F215="",H214="out-sample"),"",IF(AND(Temp!optSeasCoef=0,Temp!sts_add=1),IF(H214="in-sample",IF(Q214=bigT,((pCell/bigT)*F214)+((1-(pCell/bigT))*(I214+J214)),IF(OR(F215="",COUNT($F$2:F214)&lt;=pCell),F214,((pCell/COUNT($F$2:F214))*F214)+((1-(pCell/COUNT($F$2:F214)))*(I214+J214)))),I214),IF(AND(Temp!optSeasCoef=0,Temp!sts_multp=1),IF(H214="in-sample",IF(Q214=bigT,((pCell/bigT)*F214)+((1-(pCell/bigT))*(I214*J214)),IF(OR(F215="",COUNT(F$2:$F214)&lt;=pCell),F214,((pCell/COUNT($F$2:F214))*F214)+((1-(pCell/COUNT($F$2:F214)))*(I214*J214)))),I214),IF(Temp!sts_add=1,IF(H214="in-sample",IF(Q214=bigT,((pCell/bigT)*AX214)+((1-(pCell/bigT))*(I214+J214)),IF(OR(F215="",COUNT($AX$2:AX214)&lt;=pCell),AX214,((pCell/COUNT($AX$2:AX214))*AX214)+((1-(pCell/COUNT($AX$2:AX214)))*(I214+J214)))),I214),IF(H214="in-sample",IF(Q214=bigT,((pCell/bigT)*AX214)+((1-(pCell/bigT))*(I214*J214)),IF(OR(F215="",COUNT($AX$2:AX214)&lt;=pCell),AX214,((pCell/COUNT($AX$2:AX214))*AX214)+((1-(pCell/COUNT($AX$2:AX214)))*(I214*J214)))),I214)))))))</f>
        <v/>
      </c>
      <c r="J215" s="31" t="str">
        <f>IF(AND(F214="",H214="in-sample"),"",IF(AND(Temp!fhor_indata=1,H214="out-sample",H215="out-sample"),J214,IF(AND(F215="",H214="out-sample"),"",IF(AND(Temp!optSeasCoef=0,Temp!sts_add=1),IF(H214="in-sample",IF(Q214=bigT,((qCell/bigT)*(I215-I214))+((1-(qCell/bigT))*J214),IF(OR(F215="",COUNT($F$2:F214)&lt;=qCell),IF(COUNT($F$2:F214)=1,0,F214-F213),((qCell/COUNT($F$2:F214))*(I215-I214))+((1-(qCell/COUNT($F$2:F214)))*J214))),J214),IF(AND(Temp!optSeasCoef=0,Temp!sts_multp=1),IF(H214="in-sample",IF(Q214=bigT,((qCell/bigT)*(I215/I214))+((1-(qCell/bigT))*J214),IF(qCell=0,1,IF(OR(F215="",COUNT($F$2:F214)&lt;=qCell),IF(COUNT($F$2:F214)=1,1,F214/F213),((qCell/COUNT($F$2:F214))*(I215/I214))+((1-(qCell/COUNT($F$2:F214)))*J214)))),J214),IF(Temp!sts_add=1,IF(H214="in-sample",IF(Q214=bigT,((qCell/bigT)*(I215-I214))+((1-(qCell/bigT))*J214),IF(OR(F215="",COUNT($AX$2:AX214)&lt;=qCell),IF(COUNT($AX$2:AX214)=1,0,AX214-AX213),((qCell/COUNT($AX$2:AX214))*(I215-I214))+((1-(qCell/COUNT($AX$2:AX214)))*J214))),J214),IF(H214="in-sample",IF(Q214=bigT,((qCell/bigT)*(I215/I214))+((1-(qCell/bigT))*J214),IF(qCell=0,1,IF(OR(F215="",COUNT($AX$2:AX214)&lt;=qCell),IF(COUNT($AX$2:AX214)=1,1,AX214/AX213),((qCell/COUNT($AX$2:AX214))*(I215/I214))+((1-(qCell/COUNT($AX$2:AX214)))*J214)))),J214)))))))</f>
        <v/>
      </c>
      <c r="K215" s="31" t="str">
        <f>IF(H215="","",IF(AND(Temp!optSeasCoef=0,Temp!sts_add=1),IF(H215="out-sample",I215+(Q215*J215),I215+J215),IF(AND(Temp!optSeasCoef=0,Temp!sts_multp=1),IF(H215="out-sample",I215*(J215^Q215),I215*J215),IF(Temp!sts_add=1,IF(H215="out-sample",(I215+(Q215*J215))*G215,(I215+J215)*G215),IF(H215="out-sample",I215*(J215^Q215)*G215,I215*J215*G215)))))</f>
        <v/>
      </c>
      <c r="L215" s="32" t="str">
        <f t="shared" si="23"/>
        <v/>
      </c>
      <c r="M215" s="32" t="str">
        <f t="shared" si="24"/>
        <v/>
      </c>
      <c r="N215" s="32" t="str">
        <f t="shared" si="25"/>
        <v/>
      </c>
      <c r="O215" s="32" t="str">
        <f t="shared" si="26"/>
        <v/>
      </c>
      <c r="P215" s="32" t="str">
        <f t="shared" si="27"/>
        <v/>
      </c>
      <c r="Q215" s="3" t="str">
        <f>IF(AND(Temp!fhor_indata=1,F215="",H214="in-sample"),1,IF(AND(Temp!fhor_indata=1,H214="out-sample",Q214&lt;ATA!XfHor),Q214+1,IF(F215="","",IF(AND(H215="out-sample",H214="in-sample"),1,IF(AND(H215="out-sample",H214="out-sample"),Q214+1,IF(ISNUMBER(Q214),Q214+1,1))))))</f>
        <v/>
      </c>
      <c r="R215" s="3" t="str">
        <f t="shared" si="21"/>
        <v/>
      </c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X215" s="63" t="e">
        <f t="shared" si="22"/>
        <v>#VALUE!</v>
      </c>
    </row>
    <row r="216" spans="1:50" s="1" customFormat="1" ht="14.25" x14ac:dyDescent="0.2">
      <c r="A216" s="6"/>
      <c r="B216" s="6"/>
      <c r="C216" s="6"/>
      <c r="D216" s="3"/>
      <c r="E216" s="70" t="str">
        <f>IF(ATA!E216="","",ATA!E216)</f>
        <v/>
      </c>
      <c r="F216" s="49" t="str">
        <f>IF(ATA!F216="","",ATA!F216)</f>
        <v/>
      </c>
      <c r="G216" s="9" t="str">
        <f>IF(ATA!G216="","",ATA!G216)</f>
        <v/>
      </c>
      <c r="H216" s="55" t="str">
        <f>IF(ATA!H216="","",ATA!H216)</f>
        <v/>
      </c>
      <c r="I216" s="31" t="str">
        <f>IF(AND(F215="",H215="in-sample"),"",IF(AND(Temp!fhor_indata=1,H215="out-sample",H216="out-sample"),I215,IF(AND(F216="",H215="out-sample"),"",IF(AND(Temp!optSeasCoef=0,Temp!sts_add=1),IF(H215="in-sample",IF(Q215=bigT,((pCell/bigT)*F215)+((1-(pCell/bigT))*(I215+J215)),IF(OR(F216="",COUNT($F$2:F215)&lt;=pCell),F215,((pCell/COUNT($F$2:F215))*F215)+((1-(pCell/COUNT($F$2:F215)))*(I215+J215)))),I215),IF(AND(Temp!optSeasCoef=0,Temp!sts_multp=1),IF(H215="in-sample",IF(Q215=bigT,((pCell/bigT)*F215)+((1-(pCell/bigT))*(I215*J215)),IF(OR(F216="",COUNT(F$2:$F215)&lt;=pCell),F215,((pCell/COUNT($F$2:F215))*F215)+((1-(pCell/COUNT($F$2:F215)))*(I215*J215)))),I215),IF(Temp!sts_add=1,IF(H215="in-sample",IF(Q215=bigT,((pCell/bigT)*AX215)+((1-(pCell/bigT))*(I215+J215)),IF(OR(F216="",COUNT($AX$2:AX215)&lt;=pCell),AX215,((pCell/COUNT($AX$2:AX215))*AX215)+((1-(pCell/COUNT($AX$2:AX215)))*(I215+J215)))),I215),IF(H215="in-sample",IF(Q215=bigT,((pCell/bigT)*AX215)+((1-(pCell/bigT))*(I215*J215)),IF(OR(F216="",COUNT($AX$2:AX215)&lt;=pCell),AX215,((pCell/COUNT($AX$2:AX215))*AX215)+((1-(pCell/COUNT($AX$2:AX215)))*(I215*J215)))),I215)))))))</f>
        <v/>
      </c>
      <c r="J216" s="31" t="str">
        <f>IF(AND(F215="",H215="in-sample"),"",IF(AND(Temp!fhor_indata=1,H215="out-sample",H216="out-sample"),J215,IF(AND(F216="",H215="out-sample"),"",IF(AND(Temp!optSeasCoef=0,Temp!sts_add=1),IF(H215="in-sample",IF(Q215=bigT,((qCell/bigT)*(I216-I215))+((1-(qCell/bigT))*J215),IF(OR(F216="",COUNT($F$2:F215)&lt;=qCell),IF(COUNT($F$2:F215)=1,0,F215-F214),((qCell/COUNT($F$2:F215))*(I216-I215))+((1-(qCell/COUNT($F$2:F215)))*J215))),J215),IF(AND(Temp!optSeasCoef=0,Temp!sts_multp=1),IF(H215="in-sample",IF(Q215=bigT,((qCell/bigT)*(I216/I215))+((1-(qCell/bigT))*J215),IF(qCell=0,1,IF(OR(F216="",COUNT($F$2:F215)&lt;=qCell),IF(COUNT($F$2:F215)=1,1,F215/F214),((qCell/COUNT($F$2:F215))*(I216/I215))+((1-(qCell/COUNT($F$2:F215)))*J215)))),J215),IF(Temp!sts_add=1,IF(H215="in-sample",IF(Q215=bigT,((qCell/bigT)*(I216-I215))+((1-(qCell/bigT))*J215),IF(OR(F216="",COUNT($AX$2:AX215)&lt;=qCell),IF(COUNT($AX$2:AX215)=1,0,AX215-AX214),((qCell/COUNT($AX$2:AX215))*(I216-I215))+((1-(qCell/COUNT($AX$2:AX215)))*J215))),J215),IF(H215="in-sample",IF(Q215=bigT,((qCell/bigT)*(I216/I215))+((1-(qCell/bigT))*J215),IF(qCell=0,1,IF(OR(F216="",COUNT($AX$2:AX215)&lt;=qCell),IF(COUNT($AX$2:AX215)=1,1,AX215/AX214),((qCell/COUNT($AX$2:AX215))*(I216/I215))+((1-(qCell/COUNT($AX$2:AX215)))*J215)))),J215)))))))</f>
        <v/>
      </c>
      <c r="K216" s="31" t="str">
        <f>IF(H216="","",IF(AND(Temp!optSeasCoef=0,Temp!sts_add=1),IF(H216="out-sample",I216+(Q216*J216),I216+J216),IF(AND(Temp!optSeasCoef=0,Temp!sts_multp=1),IF(H216="out-sample",I216*(J216^Q216),I216*J216),IF(Temp!sts_add=1,IF(H216="out-sample",(I216+(Q216*J216))*G216,(I216+J216)*G216),IF(H216="out-sample",I216*(J216^Q216)*G216,I216*J216*G216)))))</f>
        <v/>
      </c>
      <c r="L216" s="32" t="str">
        <f t="shared" si="23"/>
        <v/>
      </c>
      <c r="M216" s="32" t="str">
        <f t="shared" si="24"/>
        <v/>
      </c>
      <c r="N216" s="32" t="str">
        <f t="shared" si="25"/>
        <v/>
      </c>
      <c r="O216" s="32" t="str">
        <f t="shared" si="26"/>
        <v/>
      </c>
      <c r="P216" s="32" t="str">
        <f t="shared" si="27"/>
        <v/>
      </c>
      <c r="Q216" s="3" t="str">
        <f>IF(AND(Temp!fhor_indata=1,F216="",H215="in-sample"),1,IF(AND(Temp!fhor_indata=1,H215="out-sample",Q215&lt;ATA!XfHor),Q215+1,IF(F216="","",IF(AND(H216="out-sample",H215="in-sample"),1,IF(AND(H216="out-sample",H215="out-sample"),Q215+1,IF(ISNUMBER(Q215),Q215+1,1))))))</f>
        <v/>
      </c>
      <c r="R216" s="3" t="str">
        <f t="shared" si="21"/>
        <v/>
      </c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X216" s="63" t="e">
        <f t="shared" si="22"/>
        <v>#VALUE!</v>
      </c>
    </row>
    <row r="217" spans="1:50" s="1" customFormat="1" ht="14.25" x14ac:dyDescent="0.2">
      <c r="A217" s="6"/>
      <c r="B217" s="6"/>
      <c r="C217" s="6"/>
      <c r="D217" s="3"/>
      <c r="E217" s="70" t="str">
        <f>IF(ATA!E217="","",ATA!E217)</f>
        <v/>
      </c>
      <c r="F217" s="49" t="str">
        <f>IF(ATA!F217="","",ATA!F217)</f>
        <v/>
      </c>
      <c r="G217" s="9" t="str">
        <f>IF(ATA!G217="","",ATA!G217)</f>
        <v/>
      </c>
      <c r="H217" s="55" t="str">
        <f>IF(ATA!H217="","",ATA!H217)</f>
        <v/>
      </c>
      <c r="I217" s="31" t="str">
        <f>IF(AND(F216="",H216="in-sample"),"",IF(AND(Temp!fhor_indata=1,H216="out-sample",H217="out-sample"),I216,IF(AND(F217="",H216="out-sample"),"",IF(AND(Temp!optSeasCoef=0,Temp!sts_add=1),IF(H216="in-sample",IF(Q216=bigT,((pCell/bigT)*F216)+((1-(pCell/bigT))*(I216+J216)),IF(OR(F217="",COUNT($F$2:F216)&lt;=pCell),F216,((pCell/COUNT($F$2:F216))*F216)+((1-(pCell/COUNT($F$2:F216)))*(I216+J216)))),I216),IF(AND(Temp!optSeasCoef=0,Temp!sts_multp=1),IF(H216="in-sample",IF(Q216=bigT,((pCell/bigT)*F216)+((1-(pCell/bigT))*(I216*J216)),IF(OR(F217="",COUNT(F$2:$F216)&lt;=pCell),F216,((pCell/COUNT($F$2:F216))*F216)+((1-(pCell/COUNT($F$2:F216)))*(I216*J216)))),I216),IF(Temp!sts_add=1,IF(H216="in-sample",IF(Q216=bigT,((pCell/bigT)*AX216)+((1-(pCell/bigT))*(I216+J216)),IF(OR(F217="",COUNT($AX$2:AX216)&lt;=pCell),AX216,((pCell/COUNT($AX$2:AX216))*AX216)+((1-(pCell/COUNT($AX$2:AX216)))*(I216+J216)))),I216),IF(H216="in-sample",IF(Q216=bigT,((pCell/bigT)*AX216)+((1-(pCell/bigT))*(I216*J216)),IF(OR(F217="",COUNT($AX$2:AX216)&lt;=pCell),AX216,((pCell/COUNT($AX$2:AX216))*AX216)+((1-(pCell/COUNT($AX$2:AX216)))*(I216*J216)))),I216)))))))</f>
        <v/>
      </c>
      <c r="J217" s="31" t="str">
        <f>IF(AND(F216="",H216="in-sample"),"",IF(AND(Temp!fhor_indata=1,H216="out-sample",H217="out-sample"),J216,IF(AND(F217="",H216="out-sample"),"",IF(AND(Temp!optSeasCoef=0,Temp!sts_add=1),IF(H216="in-sample",IF(Q216=bigT,((qCell/bigT)*(I217-I216))+((1-(qCell/bigT))*J216),IF(OR(F217="",COUNT($F$2:F216)&lt;=qCell),IF(COUNT($F$2:F216)=1,0,F216-F215),((qCell/COUNT($F$2:F216))*(I217-I216))+((1-(qCell/COUNT($F$2:F216)))*J216))),J216),IF(AND(Temp!optSeasCoef=0,Temp!sts_multp=1),IF(H216="in-sample",IF(Q216=bigT,((qCell/bigT)*(I217/I216))+((1-(qCell/bigT))*J216),IF(qCell=0,1,IF(OR(F217="",COUNT($F$2:F216)&lt;=qCell),IF(COUNT($F$2:F216)=1,1,F216/F215),((qCell/COUNT($F$2:F216))*(I217/I216))+((1-(qCell/COUNT($F$2:F216)))*J216)))),J216),IF(Temp!sts_add=1,IF(H216="in-sample",IF(Q216=bigT,((qCell/bigT)*(I217-I216))+((1-(qCell/bigT))*J216),IF(OR(F217="",COUNT($AX$2:AX216)&lt;=qCell),IF(COUNT($AX$2:AX216)=1,0,AX216-AX215),((qCell/COUNT($AX$2:AX216))*(I217-I216))+((1-(qCell/COUNT($AX$2:AX216)))*J216))),J216),IF(H216="in-sample",IF(Q216=bigT,((qCell/bigT)*(I217/I216))+((1-(qCell/bigT))*J216),IF(qCell=0,1,IF(OR(F217="",COUNT($AX$2:AX216)&lt;=qCell),IF(COUNT($AX$2:AX216)=1,1,AX216/AX215),((qCell/COUNT($AX$2:AX216))*(I217/I216))+((1-(qCell/COUNT($AX$2:AX216)))*J216)))),J216)))))))</f>
        <v/>
      </c>
      <c r="K217" s="31" t="str">
        <f>IF(H217="","",IF(AND(Temp!optSeasCoef=0,Temp!sts_add=1),IF(H217="out-sample",I217+(Q217*J217),I217+J217),IF(AND(Temp!optSeasCoef=0,Temp!sts_multp=1),IF(H217="out-sample",I217*(J217^Q217),I217*J217),IF(Temp!sts_add=1,IF(H217="out-sample",(I217+(Q217*J217))*G217,(I217+J217)*G217),IF(H217="out-sample",I217*(J217^Q217)*G217,I217*J217*G217)))))</f>
        <v/>
      </c>
      <c r="L217" s="32" t="str">
        <f t="shared" si="23"/>
        <v/>
      </c>
      <c r="M217" s="32" t="str">
        <f t="shared" si="24"/>
        <v/>
      </c>
      <c r="N217" s="32" t="str">
        <f t="shared" si="25"/>
        <v/>
      </c>
      <c r="O217" s="32" t="str">
        <f t="shared" si="26"/>
        <v/>
      </c>
      <c r="P217" s="32" t="str">
        <f t="shared" si="27"/>
        <v/>
      </c>
      <c r="Q217" s="3" t="str">
        <f>IF(AND(Temp!fhor_indata=1,F217="",H216="in-sample"),1,IF(AND(Temp!fhor_indata=1,H216="out-sample",Q216&lt;ATA!XfHor),Q216+1,IF(F217="","",IF(AND(H217="out-sample",H216="in-sample"),1,IF(AND(H217="out-sample",H216="out-sample"),Q216+1,IF(ISNUMBER(Q216),Q216+1,1))))))</f>
        <v/>
      </c>
      <c r="R217" s="3" t="str">
        <f t="shared" si="21"/>
        <v/>
      </c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X217" s="63" t="e">
        <f t="shared" si="22"/>
        <v>#VALUE!</v>
      </c>
    </row>
    <row r="218" spans="1:50" s="1" customFormat="1" ht="14.25" x14ac:dyDescent="0.2">
      <c r="A218" s="6"/>
      <c r="B218" s="6"/>
      <c r="C218" s="6"/>
      <c r="D218" s="3"/>
      <c r="E218" s="70" t="str">
        <f>IF(ATA!E218="","",ATA!E218)</f>
        <v/>
      </c>
      <c r="F218" s="49" t="str">
        <f>IF(ATA!F218="","",ATA!F218)</f>
        <v/>
      </c>
      <c r="G218" s="9" t="str">
        <f>IF(ATA!G218="","",ATA!G218)</f>
        <v/>
      </c>
      <c r="H218" s="55" t="str">
        <f>IF(ATA!H218="","",ATA!H218)</f>
        <v/>
      </c>
      <c r="I218" s="31" t="str">
        <f>IF(AND(F217="",H217="in-sample"),"",IF(AND(Temp!fhor_indata=1,H217="out-sample",H218="out-sample"),I217,IF(AND(F218="",H217="out-sample"),"",IF(AND(Temp!optSeasCoef=0,Temp!sts_add=1),IF(H217="in-sample",IF(Q217=bigT,((pCell/bigT)*F217)+((1-(pCell/bigT))*(I217+J217)),IF(OR(F218="",COUNT($F$2:F217)&lt;=pCell),F217,((pCell/COUNT($F$2:F217))*F217)+((1-(pCell/COUNT($F$2:F217)))*(I217+J217)))),I217),IF(AND(Temp!optSeasCoef=0,Temp!sts_multp=1),IF(H217="in-sample",IF(Q217=bigT,((pCell/bigT)*F217)+((1-(pCell/bigT))*(I217*J217)),IF(OR(F218="",COUNT(F$2:$F217)&lt;=pCell),F217,((pCell/COUNT($F$2:F217))*F217)+((1-(pCell/COUNT($F$2:F217)))*(I217*J217)))),I217),IF(Temp!sts_add=1,IF(H217="in-sample",IF(Q217=bigT,((pCell/bigT)*AX217)+((1-(pCell/bigT))*(I217+J217)),IF(OR(F218="",COUNT($AX$2:AX217)&lt;=pCell),AX217,((pCell/COUNT($AX$2:AX217))*AX217)+((1-(pCell/COUNT($AX$2:AX217)))*(I217+J217)))),I217),IF(H217="in-sample",IF(Q217=bigT,((pCell/bigT)*AX217)+((1-(pCell/bigT))*(I217*J217)),IF(OR(F218="",COUNT($AX$2:AX217)&lt;=pCell),AX217,((pCell/COUNT($AX$2:AX217))*AX217)+((1-(pCell/COUNT($AX$2:AX217)))*(I217*J217)))),I217)))))))</f>
        <v/>
      </c>
      <c r="J218" s="31" t="str">
        <f>IF(AND(F217="",H217="in-sample"),"",IF(AND(Temp!fhor_indata=1,H217="out-sample",H218="out-sample"),J217,IF(AND(F218="",H217="out-sample"),"",IF(AND(Temp!optSeasCoef=0,Temp!sts_add=1),IF(H217="in-sample",IF(Q217=bigT,((qCell/bigT)*(I218-I217))+((1-(qCell/bigT))*J217),IF(OR(F218="",COUNT($F$2:F217)&lt;=qCell),IF(COUNT($F$2:F217)=1,0,F217-F216),((qCell/COUNT($F$2:F217))*(I218-I217))+((1-(qCell/COUNT($F$2:F217)))*J217))),J217),IF(AND(Temp!optSeasCoef=0,Temp!sts_multp=1),IF(H217="in-sample",IF(Q217=bigT,((qCell/bigT)*(I218/I217))+((1-(qCell/bigT))*J217),IF(qCell=0,1,IF(OR(F218="",COUNT($F$2:F217)&lt;=qCell),IF(COUNT($F$2:F217)=1,1,F217/F216),((qCell/COUNT($F$2:F217))*(I218/I217))+((1-(qCell/COUNT($F$2:F217)))*J217)))),J217),IF(Temp!sts_add=1,IF(H217="in-sample",IF(Q217=bigT,((qCell/bigT)*(I218-I217))+((1-(qCell/bigT))*J217),IF(OR(F218="",COUNT($AX$2:AX217)&lt;=qCell),IF(COUNT($AX$2:AX217)=1,0,AX217-AX216),((qCell/COUNT($AX$2:AX217))*(I218-I217))+((1-(qCell/COUNT($AX$2:AX217)))*J217))),J217),IF(H217="in-sample",IF(Q217=bigT,((qCell/bigT)*(I218/I217))+((1-(qCell/bigT))*J217),IF(qCell=0,1,IF(OR(F218="",COUNT($AX$2:AX217)&lt;=qCell),IF(COUNT($AX$2:AX217)=1,1,AX217/AX216),((qCell/COUNT($AX$2:AX217))*(I218/I217))+((1-(qCell/COUNT($AX$2:AX217)))*J217)))),J217)))))))</f>
        <v/>
      </c>
      <c r="K218" s="31" t="str">
        <f>IF(H218="","",IF(AND(Temp!optSeasCoef=0,Temp!sts_add=1),IF(H218="out-sample",I218+(Q218*J218),I218+J218),IF(AND(Temp!optSeasCoef=0,Temp!sts_multp=1),IF(H218="out-sample",I218*(J218^Q218),I218*J218),IF(Temp!sts_add=1,IF(H218="out-sample",(I218+(Q218*J218))*G218,(I218+J218)*G218),IF(H218="out-sample",I218*(J218^Q218)*G218,I218*J218*G218)))))</f>
        <v/>
      </c>
      <c r="L218" s="32" t="str">
        <f t="shared" si="23"/>
        <v/>
      </c>
      <c r="M218" s="32" t="str">
        <f t="shared" si="24"/>
        <v/>
      </c>
      <c r="N218" s="32" t="str">
        <f t="shared" si="25"/>
        <v/>
      </c>
      <c r="O218" s="32" t="str">
        <f t="shared" si="26"/>
        <v/>
      </c>
      <c r="P218" s="32" t="str">
        <f t="shared" si="27"/>
        <v/>
      </c>
      <c r="Q218" s="3" t="str">
        <f>IF(AND(Temp!fhor_indata=1,F218="",H217="in-sample"),1,IF(AND(Temp!fhor_indata=1,H217="out-sample",Q217&lt;ATA!XfHor),Q217+1,IF(F218="","",IF(AND(H218="out-sample",H217="in-sample"),1,IF(AND(H218="out-sample",H217="out-sample"),Q217+1,IF(ISNUMBER(Q217),Q217+1,1))))))</f>
        <v/>
      </c>
      <c r="R218" s="3" t="str">
        <f t="shared" si="21"/>
        <v/>
      </c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X218" s="63" t="e">
        <f t="shared" si="22"/>
        <v>#VALUE!</v>
      </c>
    </row>
    <row r="219" spans="1:50" s="1" customFormat="1" ht="14.25" x14ac:dyDescent="0.2">
      <c r="A219" s="6"/>
      <c r="B219" s="6"/>
      <c r="C219" s="6"/>
      <c r="D219" s="3"/>
      <c r="E219" s="70" t="str">
        <f>IF(ATA!E219="","",ATA!E219)</f>
        <v/>
      </c>
      <c r="F219" s="49" t="str">
        <f>IF(ATA!F219="","",ATA!F219)</f>
        <v/>
      </c>
      <c r="G219" s="9" t="str">
        <f>IF(ATA!G219="","",ATA!G219)</f>
        <v/>
      </c>
      <c r="H219" s="55" t="str">
        <f>IF(ATA!H219="","",ATA!H219)</f>
        <v/>
      </c>
      <c r="I219" s="31" t="str">
        <f>IF(AND(F218="",H218="in-sample"),"",IF(AND(Temp!fhor_indata=1,H218="out-sample",H219="out-sample"),I218,IF(AND(F219="",H218="out-sample"),"",IF(AND(Temp!optSeasCoef=0,Temp!sts_add=1),IF(H218="in-sample",IF(Q218=bigT,((pCell/bigT)*F218)+((1-(pCell/bigT))*(I218+J218)),IF(OR(F219="",COUNT($F$2:F218)&lt;=pCell),F218,((pCell/COUNT($F$2:F218))*F218)+((1-(pCell/COUNT($F$2:F218)))*(I218+J218)))),I218),IF(AND(Temp!optSeasCoef=0,Temp!sts_multp=1),IF(H218="in-sample",IF(Q218=bigT,((pCell/bigT)*F218)+((1-(pCell/bigT))*(I218*J218)),IF(OR(F219="",COUNT(F$2:$F218)&lt;=pCell),F218,((pCell/COUNT($F$2:F218))*F218)+((1-(pCell/COUNT($F$2:F218)))*(I218*J218)))),I218),IF(Temp!sts_add=1,IF(H218="in-sample",IF(Q218=bigT,((pCell/bigT)*AX218)+((1-(pCell/bigT))*(I218+J218)),IF(OR(F219="",COUNT($AX$2:AX218)&lt;=pCell),AX218,((pCell/COUNT($AX$2:AX218))*AX218)+((1-(pCell/COUNT($AX$2:AX218)))*(I218+J218)))),I218),IF(H218="in-sample",IF(Q218=bigT,((pCell/bigT)*AX218)+((1-(pCell/bigT))*(I218*J218)),IF(OR(F219="",COUNT($AX$2:AX218)&lt;=pCell),AX218,((pCell/COUNT($AX$2:AX218))*AX218)+((1-(pCell/COUNT($AX$2:AX218)))*(I218*J218)))),I218)))))))</f>
        <v/>
      </c>
      <c r="J219" s="31" t="str">
        <f>IF(AND(F218="",H218="in-sample"),"",IF(AND(Temp!fhor_indata=1,H218="out-sample",H219="out-sample"),J218,IF(AND(F219="",H218="out-sample"),"",IF(AND(Temp!optSeasCoef=0,Temp!sts_add=1),IF(H218="in-sample",IF(Q218=bigT,((qCell/bigT)*(I219-I218))+((1-(qCell/bigT))*J218),IF(OR(F219="",COUNT($F$2:F218)&lt;=qCell),IF(COUNT($F$2:F218)=1,0,F218-F217),((qCell/COUNT($F$2:F218))*(I219-I218))+((1-(qCell/COUNT($F$2:F218)))*J218))),J218),IF(AND(Temp!optSeasCoef=0,Temp!sts_multp=1),IF(H218="in-sample",IF(Q218=bigT,((qCell/bigT)*(I219/I218))+((1-(qCell/bigT))*J218),IF(qCell=0,1,IF(OR(F219="",COUNT($F$2:F218)&lt;=qCell),IF(COUNT($F$2:F218)=1,1,F218/F217),((qCell/COUNT($F$2:F218))*(I219/I218))+((1-(qCell/COUNT($F$2:F218)))*J218)))),J218),IF(Temp!sts_add=1,IF(H218="in-sample",IF(Q218=bigT,((qCell/bigT)*(I219-I218))+((1-(qCell/bigT))*J218),IF(OR(F219="",COUNT($AX$2:AX218)&lt;=qCell),IF(COUNT($AX$2:AX218)=1,0,AX218-AX217),((qCell/COUNT($AX$2:AX218))*(I219-I218))+((1-(qCell/COUNT($AX$2:AX218)))*J218))),J218),IF(H218="in-sample",IF(Q218=bigT,((qCell/bigT)*(I219/I218))+((1-(qCell/bigT))*J218),IF(qCell=0,1,IF(OR(F219="",COUNT($AX$2:AX218)&lt;=qCell),IF(COUNT($AX$2:AX218)=1,1,AX218/AX217),((qCell/COUNT($AX$2:AX218))*(I219/I218))+((1-(qCell/COUNT($AX$2:AX218)))*J218)))),J218)))))))</f>
        <v/>
      </c>
      <c r="K219" s="31" t="str">
        <f>IF(H219="","",IF(AND(Temp!optSeasCoef=0,Temp!sts_add=1),IF(H219="out-sample",I219+(Q219*J219),I219+J219),IF(AND(Temp!optSeasCoef=0,Temp!sts_multp=1),IF(H219="out-sample",I219*(J219^Q219),I219*J219),IF(Temp!sts_add=1,IF(H219="out-sample",(I219+(Q219*J219))*G219,(I219+J219)*G219),IF(H219="out-sample",I219*(J219^Q219)*G219,I219*J219*G219)))))</f>
        <v/>
      </c>
      <c r="L219" s="32" t="str">
        <f t="shared" si="23"/>
        <v/>
      </c>
      <c r="M219" s="32" t="str">
        <f t="shared" si="24"/>
        <v/>
      </c>
      <c r="N219" s="32" t="str">
        <f t="shared" si="25"/>
        <v/>
      </c>
      <c r="O219" s="32" t="str">
        <f t="shared" si="26"/>
        <v/>
      </c>
      <c r="P219" s="32" t="str">
        <f t="shared" si="27"/>
        <v/>
      </c>
      <c r="Q219" s="3" t="str">
        <f>IF(AND(Temp!fhor_indata=1,F219="",H218="in-sample"),1,IF(AND(Temp!fhor_indata=1,H218="out-sample",Q218&lt;ATA!XfHor),Q218+1,IF(F219="","",IF(AND(H219="out-sample",H218="in-sample"),1,IF(AND(H219="out-sample",H218="out-sample"),Q218+1,IF(ISNUMBER(Q218),Q218+1,1))))))</f>
        <v/>
      </c>
      <c r="R219" s="3" t="str">
        <f t="shared" si="21"/>
        <v/>
      </c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X219" s="63" t="e">
        <f t="shared" si="22"/>
        <v>#VALUE!</v>
      </c>
    </row>
    <row r="220" spans="1:50" s="1" customFormat="1" ht="14.25" x14ac:dyDescent="0.2">
      <c r="A220" s="6"/>
      <c r="B220" s="6"/>
      <c r="C220" s="6"/>
      <c r="D220" s="3"/>
      <c r="E220" s="70" t="str">
        <f>IF(ATA!E220="","",ATA!E220)</f>
        <v/>
      </c>
      <c r="F220" s="49" t="str">
        <f>IF(ATA!F220="","",ATA!F220)</f>
        <v/>
      </c>
      <c r="G220" s="9" t="str">
        <f>IF(ATA!G220="","",ATA!G220)</f>
        <v/>
      </c>
      <c r="H220" s="55" t="str">
        <f>IF(ATA!H220="","",ATA!H220)</f>
        <v/>
      </c>
      <c r="I220" s="31" t="str">
        <f>IF(AND(F219="",H219="in-sample"),"",IF(AND(Temp!fhor_indata=1,H219="out-sample",H220="out-sample"),I219,IF(AND(F220="",H219="out-sample"),"",IF(AND(Temp!optSeasCoef=0,Temp!sts_add=1),IF(H219="in-sample",IF(Q219=bigT,((pCell/bigT)*F219)+((1-(pCell/bigT))*(I219+J219)),IF(OR(F220="",COUNT($F$2:F219)&lt;=pCell),F219,((pCell/COUNT($F$2:F219))*F219)+((1-(pCell/COUNT($F$2:F219)))*(I219+J219)))),I219),IF(AND(Temp!optSeasCoef=0,Temp!sts_multp=1),IF(H219="in-sample",IF(Q219=bigT,((pCell/bigT)*F219)+((1-(pCell/bigT))*(I219*J219)),IF(OR(F220="",COUNT(F$2:$F219)&lt;=pCell),F219,((pCell/COUNT($F$2:F219))*F219)+((1-(pCell/COUNT($F$2:F219)))*(I219*J219)))),I219),IF(Temp!sts_add=1,IF(H219="in-sample",IF(Q219=bigT,((pCell/bigT)*AX219)+((1-(pCell/bigT))*(I219+J219)),IF(OR(F220="",COUNT($AX$2:AX219)&lt;=pCell),AX219,((pCell/COUNT($AX$2:AX219))*AX219)+((1-(pCell/COUNT($AX$2:AX219)))*(I219+J219)))),I219),IF(H219="in-sample",IF(Q219=bigT,((pCell/bigT)*AX219)+((1-(pCell/bigT))*(I219*J219)),IF(OR(F220="",COUNT($AX$2:AX219)&lt;=pCell),AX219,((pCell/COUNT($AX$2:AX219))*AX219)+((1-(pCell/COUNT($AX$2:AX219)))*(I219*J219)))),I219)))))))</f>
        <v/>
      </c>
      <c r="J220" s="31" t="str">
        <f>IF(AND(F219="",H219="in-sample"),"",IF(AND(Temp!fhor_indata=1,H219="out-sample",H220="out-sample"),J219,IF(AND(F220="",H219="out-sample"),"",IF(AND(Temp!optSeasCoef=0,Temp!sts_add=1),IF(H219="in-sample",IF(Q219=bigT,((qCell/bigT)*(I220-I219))+((1-(qCell/bigT))*J219),IF(OR(F220="",COUNT($F$2:F219)&lt;=qCell),IF(COUNT($F$2:F219)=1,0,F219-F218),((qCell/COUNT($F$2:F219))*(I220-I219))+((1-(qCell/COUNT($F$2:F219)))*J219))),J219),IF(AND(Temp!optSeasCoef=0,Temp!sts_multp=1),IF(H219="in-sample",IF(Q219=bigT,((qCell/bigT)*(I220/I219))+((1-(qCell/bigT))*J219),IF(qCell=0,1,IF(OR(F220="",COUNT($F$2:F219)&lt;=qCell),IF(COUNT($F$2:F219)=1,1,F219/F218),((qCell/COUNT($F$2:F219))*(I220/I219))+((1-(qCell/COUNT($F$2:F219)))*J219)))),J219),IF(Temp!sts_add=1,IF(H219="in-sample",IF(Q219=bigT,((qCell/bigT)*(I220-I219))+((1-(qCell/bigT))*J219),IF(OR(F220="",COUNT($AX$2:AX219)&lt;=qCell),IF(COUNT($AX$2:AX219)=1,0,AX219-AX218),((qCell/COUNT($AX$2:AX219))*(I220-I219))+((1-(qCell/COUNT($AX$2:AX219)))*J219))),J219),IF(H219="in-sample",IF(Q219=bigT,((qCell/bigT)*(I220/I219))+((1-(qCell/bigT))*J219),IF(qCell=0,1,IF(OR(F220="",COUNT($AX$2:AX219)&lt;=qCell),IF(COUNT($AX$2:AX219)=1,1,AX219/AX218),((qCell/COUNT($AX$2:AX219))*(I220/I219))+((1-(qCell/COUNT($AX$2:AX219)))*J219)))),J219)))))))</f>
        <v/>
      </c>
      <c r="K220" s="31" t="str">
        <f>IF(H220="","",IF(AND(Temp!optSeasCoef=0,Temp!sts_add=1),IF(H220="out-sample",I220+(Q220*J220),I220+J220),IF(AND(Temp!optSeasCoef=0,Temp!sts_multp=1),IF(H220="out-sample",I220*(J220^Q220),I220*J220),IF(Temp!sts_add=1,IF(H220="out-sample",(I220+(Q220*J220))*G220,(I220+J220)*G220),IF(H220="out-sample",I220*(J220^Q220)*G220,I220*J220*G220)))))</f>
        <v/>
      </c>
      <c r="L220" s="32" t="str">
        <f t="shared" si="23"/>
        <v/>
      </c>
      <c r="M220" s="32" t="str">
        <f t="shared" si="24"/>
        <v/>
      </c>
      <c r="N220" s="32" t="str">
        <f t="shared" si="25"/>
        <v/>
      </c>
      <c r="O220" s="32" t="str">
        <f t="shared" si="26"/>
        <v/>
      </c>
      <c r="P220" s="32" t="str">
        <f t="shared" si="27"/>
        <v/>
      </c>
      <c r="Q220" s="3" t="str">
        <f>IF(AND(Temp!fhor_indata=1,F220="",H219="in-sample"),1,IF(AND(Temp!fhor_indata=1,H219="out-sample",Q219&lt;ATA!XfHor),Q219+1,IF(F220="","",IF(AND(H220="out-sample",H219="in-sample"),1,IF(AND(H220="out-sample",H219="out-sample"),Q219+1,IF(ISNUMBER(Q219),Q219+1,1))))))</f>
        <v/>
      </c>
      <c r="R220" s="3" t="str">
        <f t="shared" si="21"/>
        <v/>
      </c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X220" s="63" t="e">
        <f t="shared" si="22"/>
        <v>#VALUE!</v>
      </c>
    </row>
    <row r="221" spans="1:50" s="1" customFormat="1" ht="14.25" x14ac:dyDescent="0.2">
      <c r="A221" s="6"/>
      <c r="B221" s="6"/>
      <c r="C221" s="6"/>
      <c r="D221" s="3"/>
      <c r="E221" s="70" t="str">
        <f>IF(ATA!E221="","",ATA!E221)</f>
        <v/>
      </c>
      <c r="F221" s="49" t="str">
        <f>IF(ATA!F221="","",ATA!F221)</f>
        <v/>
      </c>
      <c r="G221" s="9" t="str">
        <f>IF(ATA!G221="","",ATA!G221)</f>
        <v/>
      </c>
      <c r="H221" s="55" t="str">
        <f>IF(ATA!H221="","",ATA!H221)</f>
        <v/>
      </c>
      <c r="I221" s="31" t="str">
        <f>IF(AND(F220="",H220="in-sample"),"",IF(AND(Temp!fhor_indata=1,H220="out-sample",H221="out-sample"),I220,IF(AND(F221="",H220="out-sample"),"",IF(AND(Temp!optSeasCoef=0,Temp!sts_add=1),IF(H220="in-sample",IF(Q220=bigT,((pCell/bigT)*F220)+((1-(pCell/bigT))*(I220+J220)),IF(OR(F221="",COUNT($F$2:F220)&lt;=pCell),F220,((pCell/COUNT($F$2:F220))*F220)+((1-(pCell/COUNT($F$2:F220)))*(I220+J220)))),I220),IF(AND(Temp!optSeasCoef=0,Temp!sts_multp=1),IF(H220="in-sample",IF(Q220=bigT,((pCell/bigT)*F220)+((1-(pCell/bigT))*(I220*J220)),IF(OR(F221="",COUNT(F$2:$F220)&lt;=pCell),F220,((pCell/COUNT($F$2:F220))*F220)+((1-(pCell/COUNT($F$2:F220)))*(I220*J220)))),I220),IF(Temp!sts_add=1,IF(H220="in-sample",IF(Q220=bigT,((pCell/bigT)*AX220)+((1-(pCell/bigT))*(I220+J220)),IF(OR(F221="",COUNT($AX$2:AX220)&lt;=pCell),AX220,((pCell/COUNT($AX$2:AX220))*AX220)+((1-(pCell/COUNT($AX$2:AX220)))*(I220+J220)))),I220),IF(H220="in-sample",IF(Q220=bigT,((pCell/bigT)*AX220)+((1-(pCell/bigT))*(I220*J220)),IF(OR(F221="",COUNT($AX$2:AX220)&lt;=pCell),AX220,((pCell/COUNT($AX$2:AX220))*AX220)+((1-(pCell/COUNT($AX$2:AX220)))*(I220*J220)))),I220)))))))</f>
        <v/>
      </c>
      <c r="J221" s="31" t="str">
        <f>IF(AND(F220="",H220="in-sample"),"",IF(AND(Temp!fhor_indata=1,H220="out-sample",H221="out-sample"),J220,IF(AND(F221="",H220="out-sample"),"",IF(AND(Temp!optSeasCoef=0,Temp!sts_add=1),IF(H220="in-sample",IF(Q220=bigT,((qCell/bigT)*(I221-I220))+((1-(qCell/bigT))*J220),IF(OR(F221="",COUNT($F$2:F220)&lt;=qCell),IF(COUNT($F$2:F220)=1,0,F220-F219),((qCell/COUNT($F$2:F220))*(I221-I220))+((1-(qCell/COUNT($F$2:F220)))*J220))),J220),IF(AND(Temp!optSeasCoef=0,Temp!sts_multp=1),IF(H220="in-sample",IF(Q220=bigT,((qCell/bigT)*(I221/I220))+((1-(qCell/bigT))*J220),IF(qCell=0,1,IF(OR(F221="",COUNT($F$2:F220)&lt;=qCell),IF(COUNT($F$2:F220)=1,1,F220/F219),((qCell/COUNT($F$2:F220))*(I221/I220))+((1-(qCell/COUNT($F$2:F220)))*J220)))),J220),IF(Temp!sts_add=1,IF(H220="in-sample",IF(Q220=bigT,((qCell/bigT)*(I221-I220))+((1-(qCell/bigT))*J220),IF(OR(F221="",COUNT($AX$2:AX220)&lt;=qCell),IF(COUNT($AX$2:AX220)=1,0,AX220-AX219),((qCell/COUNT($AX$2:AX220))*(I221-I220))+((1-(qCell/COUNT($AX$2:AX220)))*J220))),J220),IF(H220="in-sample",IF(Q220=bigT,((qCell/bigT)*(I221/I220))+((1-(qCell/bigT))*J220),IF(qCell=0,1,IF(OR(F221="",COUNT($AX$2:AX220)&lt;=qCell),IF(COUNT($AX$2:AX220)=1,1,AX220/AX219),((qCell/COUNT($AX$2:AX220))*(I221/I220))+((1-(qCell/COUNT($AX$2:AX220)))*J220)))),J220)))))))</f>
        <v/>
      </c>
      <c r="K221" s="31" t="str">
        <f>IF(H221="","",IF(AND(Temp!optSeasCoef=0,Temp!sts_add=1),IF(H221="out-sample",I221+(Q221*J221),I221+J221),IF(AND(Temp!optSeasCoef=0,Temp!sts_multp=1),IF(H221="out-sample",I221*(J221^Q221),I221*J221),IF(Temp!sts_add=1,IF(H221="out-sample",(I221+(Q221*J221))*G221,(I221+J221)*G221),IF(H221="out-sample",I221*(J221^Q221)*G221,I221*J221*G221)))))</f>
        <v/>
      </c>
      <c r="L221" s="32" t="str">
        <f t="shared" si="23"/>
        <v/>
      </c>
      <c r="M221" s="32" t="str">
        <f t="shared" si="24"/>
        <v/>
      </c>
      <c r="N221" s="32" t="str">
        <f t="shared" si="25"/>
        <v/>
      </c>
      <c r="O221" s="32" t="str">
        <f t="shared" si="26"/>
        <v/>
      </c>
      <c r="P221" s="32" t="str">
        <f t="shared" si="27"/>
        <v/>
      </c>
      <c r="Q221" s="3" t="str">
        <f>IF(AND(Temp!fhor_indata=1,F221="",H220="in-sample"),1,IF(AND(Temp!fhor_indata=1,H220="out-sample",Q220&lt;ATA!XfHor),Q220+1,IF(F221="","",IF(AND(H221="out-sample",H220="in-sample"),1,IF(AND(H221="out-sample",H220="out-sample"),Q220+1,IF(ISNUMBER(Q220),Q220+1,1))))))</f>
        <v/>
      </c>
      <c r="R221" s="3" t="str">
        <f t="shared" si="21"/>
        <v/>
      </c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X221" s="63" t="e">
        <f t="shared" si="22"/>
        <v>#VALUE!</v>
      </c>
    </row>
    <row r="222" spans="1:50" s="1" customFormat="1" ht="14.25" x14ac:dyDescent="0.2">
      <c r="A222" s="6"/>
      <c r="B222" s="6"/>
      <c r="C222" s="6"/>
      <c r="D222" s="3"/>
      <c r="E222" s="70" t="str">
        <f>IF(ATA!E222="","",ATA!E222)</f>
        <v/>
      </c>
      <c r="F222" s="49" t="str">
        <f>IF(ATA!F222="","",ATA!F222)</f>
        <v/>
      </c>
      <c r="G222" s="9" t="str">
        <f>IF(ATA!G222="","",ATA!G222)</f>
        <v/>
      </c>
      <c r="H222" s="55" t="str">
        <f>IF(ATA!H222="","",ATA!H222)</f>
        <v/>
      </c>
      <c r="I222" s="31" t="str">
        <f>IF(AND(F221="",H221="in-sample"),"",IF(AND(Temp!fhor_indata=1,H221="out-sample",H222="out-sample"),I221,IF(AND(F222="",H221="out-sample"),"",IF(AND(Temp!optSeasCoef=0,Temp!sts_add=1),IF(H221="in-sample",IF(Q221=bigT,((pCell/bigT)*F221)+((1-(pCell/bigT))*(I221+J221)),IF(OR(F222="",COUNT($F$2:F221)&lt;=pCell),F221,((pCell/COUNT($F$2:F221))*F221)+((1-(pCell/COUNT($F$2:F221)))*(I221+J221)))),I221),IF(AND(Temp!optSeasCoef=0,Temp!sts_multp=1),IF(H221="in-sample",IF(Q221=bigT,((pCell/bigT)*F221)+((1-(pCell/bigT))*(I221*J221)),IF(OR(F222="",COUNT(F$2:$F221)&lt;=pCell),F221,((pCell/COUNT($F$2:F221))*F221)+((1-(pCell/COUNT($F$2:F221)))*(I221*J221)))),I221),IF(Temp!sts_add=1,IF(H221="in-sample",IF(Q221=bigT,((pCell/bigT)*AX221)+((1-(pCell/bigT))*(I221+J221)),IF(OR(F222="",COUNT($AX$2:AX221)&lt;=pCell),AX221,((pCell/COUNT($AX$2:AX221))*AX221)+((1-(pCell/COUNT($AX$2:AX221)))*(I221+J221)))),I221),IF(H221="in-sample",IF(Q221=bigT,((pCell/bigT)*AX221)+((1-(pCell/bigT))*(I221*J221)),IF(OR(F222="",COUNT($AX$2:AX221)&lt;=pCell),AX221,((pCell/COUNT($AX$2:AX221))*AX221)+((1-(pCell/COUNT($AX$2:AX221)))*(I221*J221)))),I221)))))))</f>
        <v/>
      </c>
      <c r="J222" s="31" t="str">
        <f>IF(AND(F221="",H221="in-sample"),"",IF(AND(Temp!fhor_indata=1,H221="out-sample",H222="out-sample"),J221,IF(AND(F222="",H221="out-sample"),"",IF(AND(Temp!optSeasCoef=0,Temp!sts_add=1),IF(H221="in-sample",IF(Q221=bigT,((qCell/bigT)*(I222-I221))+((1-(qCell/bigT))*J221),IF(OR(F222="",COUNT($F$2:F221)&lt;=qCell),IF(COUNT($F$2:F221)=1,0,F221-F220),((qCell/COUNT($F$2:F221))*(I222-I221))+((1-(qCell/COUNT($F$2:F221)))*J221))),J221),IF(AND(Temp!optSeasCoef=0,Temp!sts_multp=1),IF(H221="in-sample",IF(Q221=bigT,((qCell/bigT)*(I222/I221))+((1-(qCell/bigT))*J221),IF(qCell=0,1,IF(OR(F222="",COUNT($F$2:F221)&lt;=qCell),IF(COUNT($F$2:F221)=1,1,F221/F220),((qCell/COUNT($F$2:F221))*(I222/I221))+((1-(qCell/COUNT($F$2:F221)))*J221)))),J221),IF(Temp!sts_add=1,IF(H221="in-sample",IF(Q221=bigT,((qCell/bigT)*(I222-I221))+((1-(qCell/bigT))*J221),IF(OR(F222="",COUNT($AX$2:AX221)&lt;=qCell),IF(COUNT($AX$2:AX221)=1,0,AX221-AX220),((qCell/COUNT($AX$2:AX221))*(I222-I221))+((1-(qCell/COUNT($AX$2:AX221)))*J221))),J221),IF(H221="in-sample",IF(Q221=bigT,((qCell/bigT)*(I222/I221))+((1-(qCell/bigT))*J221),IF(qCell=0,1,IF(OR(F222="",COUNT($AX$2:AX221)&lt;=qCell),IF(COUNT($AX$2:AX221)=1,1,AX221/AX220),((qCell/COUNT($AX$2:AX221))*(I222/I221))+((1-(qCell/COUNT($AX$2:AX221)))*J221)))),J221)))))))</f>
        <v/>
      </c>
      <c r="K222" s="31" t="str">
        <f>IF(H222="","",IF(AND(Temp!optSeasCoef=0,Temp!sts_add=1),IF(H222="out-sample",I222+(Q222*J222),I222+J222),IF(AND(Temp!optSeasCoef=0,Temp!sts_multp=1),IF(H222="out-sample",I222*(J222^Q222),I222*J222),IF(Temp!sts_add=1,IF(H222="out-sample",(I222+(Q222*J222))*G222,(I222+J222)*G222),IF(H222="out-sample",I222*(J222^Q222)*G222,I222*J222*G222)))))</f>
        <v/>
      </c>
      <c r="L222" s="32" t="str">
        <f t="shared" si="23"/>
        <v/>
      </c>
      <c r="M222" s="32" t="str">
        <f t="shared" si="24"/>
        <v/>
      </c>
      <c r="N222" s="32" t="str">
        <f t="shared" si="25"/>
        <v/>
      </c>
      <c r="O222" s="32" t="str">
        <f t="shared" si="26"/>
        <v/>
      </c>
      <c r="P222" s="32" t="str">
        <f t="shared" si="27"/>
        <v/>
      </c>
      <c r="Q222" s="3" t="str">
        <f>IF(AND(Temp!fhor_indata=1,F222="",H221="in-sample"),1,IF(AND(Temp!fhor_indata=1,H221="out-sample",Q221&lt;ATA!XfHor),Q221+1,IF(F222="","",IF(AND(H222="out-sample",H221="in-sample"),1,IF(AND(H222="out-sample",H221="out-sample"),Q221+1,IF(ISNUMBER(Q221),Q221+1,1))))))</f>
        <v/>
      </c>
      <c r="R222" s="3" t="str">
        <f t="shared" si="21"/>
        <v/>
      </c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X222" s="63" t="e">
        <f t="shared" si="22"/>
        <v>#VALUE!</v>
      </c>
    </row>
    <row r="223" spans="1:50" s="1" customFormat="1" ht="14.25" x14ac:dyDescent="0.2">
      <c r="A223" s="6"/>
      <c r="B223" s="6"/>
      <c r="C223" s="6"/>
      <c r="D223" s="3"/>
      <c r="E223" s="70" t="str">
        <f>IF(ATA!E223="","",ATA!E223)</f>
        <v/>
      </c>
      <c r="F223" s="49" t="str">
        <f>IF(ATA!F223="","",ATA!F223)</f>
        <v/>
      </c>
      <c r="G223" s="9" t="str">
        <f>IF(ATA!G223="","",ATA!G223)</f>
        <v/>
      </c>
      <c r="H223" s="55" t="str">
        <f>IF(ATA!H223="","",ATA!H223)</f>
        <v/>
      </c>
      <c r="I223" s="31" t="str">
        <f>IF(AND(F222="",H222="in-sample"),"",IF(AND(Temp!fhor_indata=1,H222="out-sample",H223="out-sample"),I222,IF(AND(F223="",H222="out-sample"),"",IF(AND(Temp!optSeasCoef=0,Temp!sts_add=1),IF(H222="in-sample",IF(Q222=bigT,((pCell/bigT)*F222)+((1-(pCell/bigT))*(I222+J222)),IF(OR(F223="",COUNT($F$2:F222)&lt;=pCell),F222,((pCell/COUNT($F$2:F222))*F222)+((1-(pCell/COUNT($F$2:F222)))*(I222+J222)))),I222),IF(AND(Temp!optSeasCoef=0,Temp!sts_multp=1),IF(H222="in-sample",IF(Q222=bigT,((pCell/bigT)*F222)+((1-(pCell/bigT))*(I222*J222)),IF(OR(F223="",COUNT(F$2:$F222)&lt;=pCell),F222,((pCell/COUNT($F$2:F222))*F222)+((1-(pCell/COUNT($F$2:F222)))*(I222*J222)))),I222),IF(Temp!sts_add=1,IF(H222="in-sample",IF(Q222=bigT,((pCell/bigT)*AX222)+((1-(pCell/bigT))*(I222+J222)),IF(OR(F223="",COUNT($AX$2:AX222)&lt;=pCell),AX222,((pCell/COUNT($AX$2:AX222))*AX222)+((1-(pCell/COUNT($AX$2:AX222)))*(I222+J222)))),I222),IF(H222="in-sample",IF(Q222=bigT,((pCell/bigT)*AX222)+((1-(pCell/bigT))*(I222*J222)),IF(OR(F223="",COUNT($AX$2:AX222)&lt;=pCell),AX222,((pCell/COUNT($AX$2:AX222))*AX222)+((1-(pCell/COUNT($AX$2:AX222)))*(I222*J222)))),I222)))))))</f>
        <v/>
      </c>
      <c r="J223" s="31" t="str">
        <f>IF(AND(F222="",H222="in-sample"),"",IF(AND(Temp!fhor_indata=1,H222="out-sample",H223="out-sample"),J222,IF(AND(F223="",H222="out-sample"),"",IF(AND(Temp!optSeasCoef=0,Temp!sts_add=1),IF(H222="in-sample",IF(Q222=bigT,((qCell/bigT)*(I223-I222))+((1-(qCell/bigT))*J222),IF(OR(F223="",COUNT($F$2:F222)&lt;=qCell),IF(COUNT($F$2:F222)=1,0,F222-F221),((qCell/COUNT($F$2:F222))*(I223-I222))+((1-(qCell/COUNT($F$2:F222)))*J222))),J222),IF(AND(Temp!optSeasCoef=0,Temp!sts_multp=1),IF(H222="in-sample",IF(Q222=bigT,((qCell/bigT)*(I223/I222))+((1-(qCell/bigT))*J222),IF(qCell=0,1,IF(OR(F223="",COUNT($F$2:F222)&lt;=qCell),IF(COUNT($F$2:F222)=1,1,F222/F221),((qCell/COUNT($F$2:F222))*(I223/I222))+((1-(qCell/COUNT($F$2:F222)))*J222)))),J222),IF(Temp!sts_add=1,IF(H222="in-sample",IF(Q222=bigT,((qCell/bigT)*(I223-I222))+((1-(qCell/bigT))*J222),IF(OR(F223="",COUNT($AX$2:AX222)&lt;=qCell),IF(COUNT($AX$2:AX222)=1,0,AX222-AX221),((qCell/COUNT($AX$2:AX222))*(I223-I222))+((1-(qCell/COUNT($AX$2:AX222)))*J222))),J222),IF(H222="in-sample",IF(Q222=bigT,((qCell/bigT)*(I223/I222))+((1-(qCell/bigT))*J222),IF(qCell=0,1,IF(OR(F223="",COUNT($AX$2:AX222)&lt;=qCell),IF(COUNT($AX$2:AX222)=1,1,AX222/AX221),((qCell/COUNT($AX$2:AX222))*(I223/I222))+((1-(qCell/COUNT($AX$2:AX222)))*J222)))),J222)))))))</f>
        <v/>
      </c>
      <c r="K223" s="31" t="str">
        <f>IF(H223="","",IF(AND(Temp!optSeasCoef=0,Temp!sts_add=1),IF(H223="out-sample",I223+(Q223*J223),I223+J223),IF(AND(Temp!optSeasCoef=0,Temp!sts_multp=1),IF(H223="out-sample",I223*(J223^Q223),I223*J223),IF(Temp!sts_add=1,IF(H223="out-sample",(I223+(Q223*J223))*G223,(I223+J223)*G223),IF(H223="out-sample",I223*(J223^Q223)*G223,I223*J223*G223)))))</f>
        <v/>
      </c>
      <c r="L223" s="32" t="str">
        <f t="shared" si="23"/>
        <v/>
      </c>
      <c r="M223" s="32" t="str">
        <f t="shared" si="24"/>
        <v/>
      </c>
      <c r="N223" s="32" t="str">
        <f t="shared" si="25"/>
        <v/>
      </c>
      <c r="O223" s="32" t="str">
        <f t="shared" si="26"/>
        <v/>
      </c>
      <c r="P223" s="32" t="str">
        <f t="shared" si="27"/>
        <v/>
      </c>
      <c r="Q223" s="3" t="str">
        <f>IF(AND(Temp!fhor_indata=1,F223="",H222="in-sample"),1,IF(AND(Temp!fhor_indata=1,H222="out-sample",Q222&lt;ATA!XfHor),Q222+1,IF(F223="","",IF(AND(H223="out-sample",H222="in-sample"),1,IF(AND(H223="out-sample",H222="out-sample"),Q222+1,IF(ISNUMBER(Q222),Q222+1,1))))))</f>
        <v/>
      </c>
      <c r="R223" s="3" t="str">
        <f t="shared" si="21"/>
        <v/>
      </c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X223" s="63" t="e">
        <f t="shared" si="22"/>
        <v>#VALUE!</v>
      </c>
    </row>
    <row r="224" spans="1:50" s="1" customFormat="1" ht="14.25" x14ac:dyDescent="0.2">
      <c r="A224" s="6"/>
      <c r="B224" s="6"/>
      <c r="C224" s="6"/>
      <c r="D224" s="3"/>
      <c r="E224" s="70" t="str">
        <f>IF(ATA!E224="","",ATA!E224)</f>
        <v/>
      </c>
      <c r="F224" s="49" t="str">
        <f>IF(ATA!F224="","",ATA!F224)</f>
        <v/>
      </c>
      <c r="G224" s="9" t="str">
        <f>IF(ATA!G224="","",ATA!G224)</f>
        <v/>
      </c>
      <c r="H224" s="55" t="str">
        <f>IF(ATA!H224="","",ATA!H224)</f>
        <v/>
      </c>
      <c r="I224" s="31" t="str">
        <f>IF(AND(F223="",H223="in-sample"),"",IF(AND(Temp!fhor_indata=1,H223="out-sample",H224="out-sample"),I223,IF(AND(F224="",H223="out-sample"),"",IF(AND(Temp!optSeasCoef=0,Temp!sts_add=1),IF(H223="in-sample",IF(Q223=bigT,((pCell/bigT)*F223)+((1-(pCell/bigT))*(I223+J223)),IF(OR(F224="",COUNT($F$2:F223)&lt;=pCell),F223,((pCell/COUNT($F$2:F223))*F223)+((1-(pCell/COUNT($F$2:F223)))*(I223+J223)))),I223),IF(AND(Temp!optSeasCoef=0,Temp!sts_multp=1),IF(H223="in-sample",IF(Q223=bigT,((pCell/bigT)*F223)+((1-(pCell/bigT))*(I223*J223)),IF(OR(F224="",COUNT(F$2:$F223)&lt;=pCell),F223,((pCell/COUNT($F$2:F223))*F223)+((1-(pCell/COUNT($F$2:F223)))*(I223*J223)))),I223),IF(Temp!sts_add=1,IF(H223="in-sample",IF(Q223=bigT,((pCell/bigT)*AX223)+((1-(pCell/bigT))*(I223+J223)),IF(OR(F224="",COUNT($AX$2:AX223)&lt;=pCell),AX223,((pCell/COUNT($AX$2:AX223))*AX223)+((1-(pCell/COUNT($AX$2:AX223)))*(I223+J223)))),I223),IF(H223="in-sample",IF(Q223=bigT,((pCell/bigT)*AX223)+((1-(pCell/bigT))*(I223*J223)),IF(OR(F224="",COUNT($AX$2:AX223)&lt;=pCell),AX223,((pCell/COUNT($AX$2:AX223))*AX223)+((1-(pCell/COUNT($AX$2:AX223)))*(I223*J223)))),I223)))))))</f>
        <v/>
      </c>
      <c r="J224" s="31" t="str">
        <f>IF(AND(F223="",H223="in-sample"),"",IF(AND(Temp!fhor_indata=1,H223="out-sample",H224="out-sample"),J223,IF(AND(F224="",H223="out-sample"),"",IF(AND(Temp!optSeasCoef=0,Temp!sts_add=1),IF(H223="in-sample",IF(Q223=bigT,((qCell/bigT)*(I224-I223))+((1-(qCell/bigT))*J223),IF(OR(F224="",COUNT($F$2:F223)&lt;=qCell),IF(COUNT($F$2:F223)=1,0,F223-F222),((qCell/COUNT($F$2:F223))*(I224-I223))+((1-(qCell/COUNT($F$2:F223)))*J223))),J223),IF(AND(Temp!optSeasCoef=0,Temp!sts_multp=1),IF(H223="in-sample",IF(Q223=bigT,((qCell/bigT)*(I224/I223))+((1-(qCell/bigT))*J223),IF(qCell=0,1,IF(OR(F224="",COUNT($F$2:F223)&lt;=qCell),IF(COUNT($F$2:F223)=1,1,F223/F222),((qCell/COUNT($F$2:F223))*(I224/I223))+((1-(qCell/COUNT($F$2:F223)))*J223)))),J223),IF(Temp!sts_add=1,IF(H223="in-sample",IF(Q223=bigT,((qCell/bigT)*(I224-I223))+((1-(qCell/bigT))*J223),IF(OR(F224="",COUNT($AX$2:AX223)&lt;=qCell),IF(COUNT($AX$2:AX223)=1,0,AX223-AX222),((qCell/COUNT($AX$2:AX223))*(I224-I223))+((1-(qCell/COUNT($AX$2:AX223)))*J223))),J223),IF(H223="in-sample",IF(Q223=bigT,((qCell/bigT)*(I224/I223))+((1-(qCell/bigT))*J223),IF(qCell=0,1,IF(OR(F224="",COUNT($AX$2:AX223)&lt;=qCell),IF(COUNT($AX$2:AX223)=1,1,AX223/AX222),((qCell/COUNT($AX$2:AX223))*(I224/I223))+((1-(qCell/COUNT($AX$2:AX223)))*J223)))),J223)))))))</f>
        <v/>
      </c>
      <c r="K224" s="31" t="str">
        <f>IF(H224="","",IF(AND(Temp!optSeasCoef=0,Temp!sts_add=1),IF(H224="out-sample",I224+(Q224*J224),I224+J224),IF(AND(Temp!optSeasCoef=0,Temp!sts_multp=1),IF(H224="out-sample",I224*(J224^Q224),I224*J224),IF(Temp!sts_add=1,IF(H224="out-sample",(I224+(Q224*J224))*G224,(I224+J224)*G224),IF(H224="out-sample",I224*(J224^Q224)*G224,I224*J224*G224)))))</f>
        <v/>
      </c>
      <c r="L224" s="32" t="str">
        <f t="shared" si="23"/>
        <v/>
      </c>
      <c r="M224" s="32" t="str">
        <f t="shared" si="24"/>
        <v/>
      </c>
      <c r="N224" s="32" t="str">
        <f t="shared" si="25"/>
        <v/>
      </c>
      <c r="O224" s="32" t="str">
        <f t="shared" si="26"/>
        <v/>
      </c>
      <c r="P224" s="32" t="str">
        <f t="shared" si="27"/>
        <v/>
      </c>
      <c r="Q224" s="3" t="str">
        <f>IF(AND(Temp!fhor_indata=1,F224="",H223="in-sample"),1,IF(AND(Temp!fhor_indata=1,H223="out-sample",Q223&lt;ATA!XfHor),Q223+1,IF(F224="","",IF(AND(H224="out-sample",H223="in-sample"),1,IF(AND(H224="out-sample",H223="out-sample"),Q223+1,IF(ISNUMBER(Q223),Q223+1,1))))))</f>
        <v/>
      </c>
      <c r="R224" s="3" t="str">
        <f t="shared" si="21"/>
        <v/>
      </c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X224" s="63" t="e">
        <f t="shared" si="22"/>
        <v>#VALUE!</v>
      </c>
    </row>
    <row r="225" spans="1:50" s="1" customFormat="1" ht="14.25" x14ac:dyDescent="0.2">
      <c r="A225" s="6"/>
      <c r="B225" s="6"/>
      <c r="C225" s="6"/>
      <c r="D225" s="3"/>
      <c r="E225" s="70" t="str">
        <f>IF(ATA!E225="","",ATA!E225)</f>
        <v/>
      </c>
      <c r="F225" s="49" t="str">
        <f>IF(ATA!F225="","",ATA!F225)</f>
        <v/>
      </c>
      <c r="G225" s="9" t="str">
        <f>IF(ATA!G225="","",ATA!G225)</f>
        <v/>
      </c>
      <c r="H225" s="55" t="str">
        <f>IF(ATA!H225="","",ATA!H225)</f>
        <v/>
      </c>
      <c r="I225" s="31" t="str">
        <f>IF(AND(F224="",H224="in-sample"),"",IF(AND(Temp!fhor_indata=1,H224="out-sample",H225="out-sample"),I224,IF(AND(F225="",H224="out-sample"),"",IF(AND(Temp!optSeasCoef=0,Temp!sts_add=1),IF(H224="in-sample",IF(Q224=bigT,((pCell/bigT)*F224)+((1-(pCell/bigT))*(I224+J224)),IF(OR(F225="",COUNT($F$2:F224)&lt;=pCell),F224,((pCell/COUNT($F$2:F224))*F224)+((1-(pCell/COUNT($F$2:F224)))*(I224+J224)))),I224),IF(AND(Temp!optSeasCoef=0,Temp!sts_multp=1),IF(H224="in-sample",IF(Q224=bigT,((pCell/bigT)*F224)+((1-(pCell/bigT))*(I224*J224)),IF(OR(F225="",COUNT(F$2:$F224)&lt;=pCell),F224,((pCell/COUNT($F$2:F224))*F224)+((1-(pCell/COUNT($F$2:F224)))*(I224*J224)))),I224),IF(Temp!sts_add=1,IF(H224="in-sample",IF(Q224=bigT,((pCell/bigT)*AX224)+((1-(pCell/bigT))*(I224+J224)),IF(OR(F225="",COUNT($AX$2:AX224)&lt;=pCell),AX224,((pCell/COUNT($AX$2:AX224))*AX224)+((1-(pCell/COUNT($AX$2:AX224)))*(I224+J224)))),I224),IF(H224="in-sample",IF(Q224=bigT,((pCell/bigT)*AX224)+((1-(pCell/bigT))*(I224*J224)),IF(OR(F225="",COUNT($AX$2:AX224)&lt;=pCell),AX224,((pCell/COUNT($AX$2:AX224))*AX224)+((1-(pCell/COUNT($AX$2:AX224)))*(I224*J224)))),I224)))))))</f>
        <v/>
      </c>
      <c r="J225" s="31" t="str">
        <f>IF(AND(F224="",H224="in-sample"),"",IF(AND(Temp!fhor_indata=1,H224="out-sample",H225="out-sample"),J224,IF(AND(F225="",H224="out-sample"),"",IF(AND(Temp!optSeasCoef=0,Temp!sts_add=1),IF(H224="in-sample",IF(Q224=bigT,((qCell/bigT)*(I225-I224))+((1-(qCell/bigT))*J224),IF(OR(F225="",COUNT($F$2:F224)&lt;=qCell),IF(COUNT($F$2:F224)=1,0,F224-F223),((qCell/COUNT($F$2:F224))*(I225-I224))+((1-(qCell/COUNT($F$2:F224)))*J224))),J224),IF(AND(Temp!optSeasCoef=0,Temp!sts_multp=1),IF(H224="in-sample",IF(Q224=bigT,((qCell/bigT)*(I225/I224))+((1-(qCell/bigT))*J224),IF(qCell=0,1,IF(OR(F225="",COUNT($F$2:F224)&lt;=qCell),IF(COUNT($F$2:F224)=1,1,F224/F223),((qCell/COUNT($F$2:F224))*(I225/I224))+((1-(qCell/COUNT($F$2:F224)))*J224)))),J224),IF(Temp!sts_add=1,IF(H224="in-sample",IF(Q224=bigT,((qCell/bigT)*(I225-I224))+((1-(qCell/bigT))*J224),IF(OR(F225="",COUNT($AX$2:AX224)&lt;=qCell),IF(COUNT($AX$2:AX224)=1,0,AX224-AX223),((qCell/COUNT($AX$2:AX224))*(I225-I224))+((1-(qCell/COUNT($AX$2:AX224)))*J224))),J224),IF(H224="in-sample",IF(Q224=bigT,((qCell/bigT)*(I225/I224))+((1-(qCell/bigT))*J224),IF(qCell=0,1,IF(OR(F225="",COUNT($AX$2:AX224)&lt;=qCell),IF(COUNT($AX$2:AX224)=1,1,AX224/AX223),((qCell/COUNT($AX$2:AX224))*(I225/I224))+((1-(qCell/COUNT($AX$2:AX224)))*J224)))),J224)))))))</f>
        <v/>
      </c>
      <c r="K225" s="31" t="str">
        <f>IF(H225="","",IF(AND(Temp!optSeasCoef=0,Temp!sts_add=1),IF(H225="out-sample",I225+(Q225*J225),I225+J225),IF(AND(Temp!optSeasCoef=0,Temp!sts_multp=1),IF(H225="out-sample",I225*(J225^Q225),I225*J225),IF(Temp!sts_add=1,IF(H225="out-sample",(I225+(Q225*J225))*G225,(I225+J225)*G225),IF(H225="out-sample",I225*(J225^Q225)*G225,I225*J225*G225)))))</f>
        <v/>
      </c>
      <c r="L225" s="32" t="str">
        <f t="shared" si="23"/>
        <v/>
      </c>
      <c r="M225" s="32" t="str">
        <f t="shared" si="24"/>
        <v/>
      </c>
      <c r="N225" s="32" t="str">
        <f t="shared" si="25"/>
        <v/>
      </c>
      <c r="O225" s="32" t="str">
        <f t="shared" si="26"/>
        <v/>
      </c>
      <c r="P225" s="32" t="str">
        <f t="shared" si="27"/>
        <v/>
      </c>
      <c r="Q225" s="3" t="str">
        <f>IF(AND(Temp!fhor_indata=1,F225="",H224="in-sample"),1,IF(AND(Temp!fhor_indata=1,H224="out-sample",Q224&lt;ATA!XfHor),Q224+1,IF(F225="","",IF(AND(H225="out-sample",H224="in-sample"),1,IF(AND(H225="out-sample",H224="out-sample"),Q224+1,IF(ISNUMBER(Q224),Q224+1,1))))))</f>
        <v/>
      </c>
      <c r="R225" s="3" t="str">
        <f t="shared" si="21"/>
        <v/>
      </c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X225" s="63" t="e">
        <f t="shared" si="22"/>
        <v>#VALUE!</v>
      </c>
    </row>
    <row r="226" spans="1:50" s="1" customFormat="1" ht="14.25" x14ac:dyDescent="0.2">
      <c r="A226" s="6"/>
      <c r="B226" s="6"/>
      <c r="C226" s="6"/>
      <c r="D226" s="3"/>
      <c r="E226" s="70" t="str">
        <f>IF(ATA!E226="","",ATA!E226)</f>
        <v/>
      </c>
      <c r="F226" s="49" t="str">
        <f>IF(ATA!F226="","",ATA!F226)</f>
        <v/>
      </c>
      <c r="G226" s="9" t="str">
        <f>IF(ATA!G226="","",ATA!G226)</f>
        <v/>
      </c>
      <c r="H226" s="55" t="str">
        <f>IF(ATA!H226="","",ATA!H226)</f>
        <v/>
      </c>
      <c r="I226" s="31" t="str">
        <f>IF(AND(F225="",H225="in-sample"),"",IF(AND(Temp!fhor_indata=1,H225="out-sample",H226="out-sample"),I225,IF(AND(F226="",H225="out-sample"),"",IF(AND(Temp!optSeasCoef=0,Temp!sts_add=1),IF(H225="in-sample",IF(Q225=bigT,((pCell/bigT)*F225)+((1-(pCell/bigT))*(I225+J225)),IF(OR(F226="",COUNT($F$2:F225)&lt;=pCell),F225,((pCell/COUNT($F$2:F225))*F225)+((1-(pCell/COUNT($F$2:F225)))*(I225+J225)))),I225),IF(AND(Temp!optSeasCoef=0,Temp!sts_multp=1),IF(H225="in-sample",IF(Q225=bigT,((pCell/bigT)*F225)+((1-(pCell/bigT))*(I225*J225)),IF(OR(F226="",COUNT(F$2:$F225)&lt;=pCell),F225,((pCell/COUNT($F$2:F225))*F225)+((1-(pCell/COUNT($F$2:F225)))*(I225*J225)))),I225),IF(Temp!sts_add=1,IF(H225="in-sample",IF(Q225=bigT,((pCell/bigT)*AX225)+((1-(pCell/bigT))*(I225+J225)),IF(OR(F226="",COUNT($AX$2:AX225)&lt;=pCell),AX225,((pCell/COUNT($AX$2:AX225))*AX225)+((1-(pCell/COUNT($AX$2:AX225)))*(I225+J225)))),I225),IF(H225="in-sample",IF(Q225=bigT,((pCell/bigT)*AX225)+((1-(pCell/bigT))*(I225*J225)),IF(OR(F226="",COUNT($AX$2:AX225)&lt;=pCell),AX225,((pCell/COUNT($AX$2:AX225))*AX225)+((1-(pCell/COUNT($AX$2:AX225)))*(I225*J225)))),I225)))))))</f>
        <v/>
      </c>
      <c r="J226" s="31" t="str">
        <f>IF(AND(F225="",H225="in-sample"),"",IF(AND(Temp!fhor_indata=1,H225="out-sample",H226="out-sample"),J225,IF(AND(F226="",H225="out-sample"),"",IF(AND(Temp!optSeasCoef=0,Temp!sts_add=1),IF(H225="in-sample",IF(Q225=bigT,((qCell/bigT)*(I226-I225))+((1-(qCell/bigT))*J225),IF(OR(F226="",COUNT($F$2:F225)&lt;=qCell),IF(COUNT($F$2:F225)=1,0,F225-F224),((qCell/COUNT($F$2:F225))*(I226-I225))+((1-(qCell/COUNT($F$2:F225)))*J225))),J225),IF(AND(Temp!optSeasCoef=0,Temp!sts_multp=1),IF(H225="in-sample",IF(Q225=bigT,((qCell/bigT)*(I226/I225))+((1-(qCell/bigT))*J225),IF(qCell=0,1,IF(OR(F226="",COUNT($F$2:F225)&lt;=qCell),IF(COUNT($F$2:F225)=1,1,F225/F224),((qCell/COUNT($F$2:F225))*(I226/I225))+((1-(qCell/COUNT($F$2:F225)))*J225)))),J225),IF(Temp!sts_add=1,IF(H225="in-sample",IF(Q225=bigT,((qCell/bigT)*(I226-I225))+((1-(qCell/bigT))*J225),IF(OR(F226="",COUNT($AX$2:AX225)&lt;=qCell),IF(COUNT($AX$2:AX225)=1,0,AX225-AX224),((qCell/COUNT($AX$2:AX225))*(I226-I225))+((1-(qCell/COUNT($AX$2:AX225)))*J225))),J225),IF(H225="in-sample",IF(Q225=bigT,((qCell/bigT)*(I226/I225))+((1-(qCell/bigT))*J225),IF(qCell=0,1,IF(OR(F226="",COUNT($AX$2:AX225)&lt;=qCell),IF(COUNT($AX$2:AX225)=1,1,AX225/AX224),((qCell/COUNT($AX$2:AX225))*(I226/I225))+((1-(qCell/COUNT($AX$2:AX225)))*J225)))),J225)))))))</f>
        <v/>
      </c>
      <c r="K226" s="31" t="str">
        <f>IF(H226="","",IF(AND(Temp!optSeasCoef=0,Temp!sts_add=1),IF(H226="out-sample",I226+(Q226*J226),I226+J226),IF(AND(Temp!optSeasCoef=0,Temp!sts_multp=1),IF(H226="out-sample",I226*(J226^Q226),I226*J226),IF(Temp!sts_add=1,IF(H226="out-sample",(I226+(Q226*J226))*G226,(I226+J226)*G226),IF(H226="out-sample",I226*(J226^Q226)*G226,I226*J226*G226)))))</f>
        <v/>
      </c>
      <c r="L226" s="32" t="str">
        <f t="shared" si="23"/>
        <v/>
      </c>
      <c r="M226" s="32" t="str">
        <f t="shared" si="24"/>
        <v/>
      </c>
      <c r="N226" s="32" t="str">
        <f t="shared" si="25"/>
        <v/>
      </c>
      <c r="O226" s="32" t="str">
        <f t="shared" si="26"/>
        <v/>
      </c>
      <c r="P226" s="32" t="str">
        <f t="shared" si="27"/>
        <v/>
      </c>
      <c r="Q226" s="3" t="str">
        <f>IF(AND(Temp!fhor_indata=1,F226="",H225="in-sample"),1,IF(AND(Temp!fhor_indata=1,H225="out-sample",Q225&lt;ATA!XfHor),Q225+1,IF(F226="","",IF(AND(H226="out-sample",H225="in-sample"),1,IF(AND(H226="out-sample",H225="out-sample"),Q225+1,IF(ISNUMBER(Q225),Q225+1,1))))))</f>
        <v/>
      </c>
      <c r="R226" s="3" t="str">
        <f t="shared" si="21"/>
        <v/>
      </c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X226" s="63" t="e">
        <f t="shared" si="22"/>
        <v>#VALUE!</v>
      </c>
    </row>
    <row r="227" spans="1:50" s="1" customFormat="1" ht="14.25" x14ac:dyDescent="0.2">
      <c r="A227" s="6"/>
      <c r="B227" s="6"/>
      <c r="C227" s="6"/>
      <c r="D227" s="3"/>
      <c r="E227" s="70" t="str">
        <f>IF(ATA!E227="","",ATA!E227)</f>
        <v/>
      </c>
      <c r="F227" s="49" t="str">
        <f>IF(ATA!F227="","",ATA!F227)</f>
        <v/>
      </c>
      <c r="G227" s="9" t="str">
        <f>IF(ATA!G227="","",ATA!G227)</f>
        <v/>
      </c>
      <c r="H227" s="55" t="str">
        <f>IF(ATA!H227="","",ATA!H227)</f>
        <v/>
      </c>
      <c r="I227" s="31" t="str">
        <f>IF(AND(F226="",H226="in-sample"),"",IF(AND(Temp!fhor_indata=1,H226="out-sample",H227="out-sample"),I226,IF(AND(F227="",H226="out-sample"),"",IF(AND(Temp!optSeasCoef=0,Temp!sts_add=1),IF(H226="in-sample",IF(Q226=bigT,((pCell/bigT)*F226)+((1-(pCell/bigT))*(I226+J226)),IF(OR(F227="",COUNT($F$2:F226)&lt;=pCell),F226,((pCell/COUNT($F$2:F226))*F226)+((1-(pCell/COUNT($F$2:F226)))*(I226+J226)))),I226),IF(AND(Temp!optSeasCoef=0,Temp!sts_multp=1),IF(H226="in-sample",IF(Q226=bigT,((pCell/bigT)*F226)+((1-(pCell/bigT))*(I226*J226)),IF(OR(F227="",COUNT(F$2:$F226)&lt;=pCell),F226,((pCell/COUNT($F$2:F226))*F226)+((1-(pCell/COUNT($F$2:F226)))*(I226*J226)))),I226),IF(Temp!sts_add=1,IF(H226="in-sample",IF(Q226=bigT,((pCell/bigT)*AX226)+((1-(pCell/bigT))*(I226+J226)),IF(OR(F227="",COUNT($AX$2:AX226)&lt;=pCell),AX226,((pCell/COUNT($AX$2:AX226))*AX226)+((1-(pCell/COUNT($AX$2:AX226)))*(I226+J226)))),I226),IF(H226="in-sample",IF(Q226=bigT,((pCell/bigT)*AX226)+((1-(pCell/bigT))*(I226*J226)),IF(OR(F227="",COUNT($AX$2:AX226)&lt;=pCell),AX226,((pCell/COUNT($AX$2:AX226))*AX226)+((1-(pCell/COUNT($AX$2:AX226)))*(I226*J226)))),I226)))))))</f>
        <v/>
      </c>
      <c r="J227" s="31" t="str">
        <f>IF(AND(F226="",H226="in-sample"),"",IF(AND(Temp!fhor_indata=1,H226="out-sample",H227="out-sample"),J226,IF(AND(F227="",H226="out-sample"),"",IF(AND(Temp!optSeasCoef=0,Temp!sts_add=1),IF(H226="in-sample",IF(Q226=bigT,((qCell/bigT)*(I227-I226))+((1-(qCell/bigT))*J226),IF(OR(F227="",COUNT($F$2:F226)&lt;=qCell),IF(COUNT($F$2:F226)=1,0,F226-F225),((qCell/COUNT($F$2:F226))*(I227-I226))+((1-(qCell/COUNT($F$2:F226)))*J226))),J226),IF(AND(Temp!optSeasCoef=0,Temp!sts_multp=1),IF(H226="in-sample",IF(Q226=bigT,((qCell/bigT)*(I227/I226))+((1-(qCell/bigT))*J226),IF(qCell=0,1,IF(OR(F227="",COUNT($F$2:F226)&lt;=qCell),IF(COUNT($F$2:F226)=1,1,F226/F225),((qCell/COUNT($F$2:F226))*(I227/I226))+((1-(qCell/COUNT($F$2:F226)))*J226)))),J226),IF(Temp!sts_add=1,IF(H226="in-sample",IF(Q226=bigT,((qCell/bigT)*(I227-I226))+((1-(qCell/bigT))*J226),IF(OR(F227="",COUNT($AX$2:AX226)&lt;=qCell),IF(COUNT($AX$2:AX226)=1,0,AX226-AX225),((qCell/COUNT($AX$2:AX226))*(I227-I226))+((1-(qCell/COUNT($AX$2:AX226)))*J226))),J226),IF(H226="in-sample",IF(Q226=bigT,((qCell/bigT)*(I227/I226))+((1-(qCell/bigT))*J226),IF(qCell=0,1,IF(OR(F227="",COUNT($AX$2:AX226)&lt;=qCell),IF(COUNT($AX$2:AX226)=1,1,AX226/AX225),((qCell/COUNT($AX$2:AX226))*(I227/I226))+((1-(qCell/COUNT($AX$2:AX226)))*J226)))),J226)))))))</f>
        <v/>
      </c>
      <c r="K227" s="31" t="str">
        <f>IF(H227="","",IF(AND(Temp!optSeasCoef=0,Temp!sts_add=1),IF(H227="out-sample",I227+(Q227*J227),I227+J227),IF(AND(Temp!optSeasCoef=0,Temp!sts_multp=1),IF(H227="out-sample",I227*(J227^Q227),I227*J227),IF(Temp!sts_add=1,IF(H227="out-sample",(I227+(Q227*J227))*G227,(I227+J227)*G227),IF(H227="out-sample",I227*(J227^Q227)*G227,I227*J227*G227)))))</f>
        <v/>
      </c>
      <c r="L227" s="32" t="str">
        <f t="shared" si="23"/>
        <v/>
      </c>
      <c r="M227" s="32" t="str">
        <f t="shared" si="24"/>
        <v/>
      </c>
      <c r="N227" s="32" t="str">
        <f t="shared" si="25"/>
        <v/>
      </c>
      <c r="O227" s="32" t="str">
        <f t="shared" si="26"/>
        <v/>
      </c>
      <c r="P227" s="32" t="str">
        <f t="shared" si="27"/>
        <v/>
      </c>
      <c r="Q227" s="3" t="str">
        <f>IF(AND(Temp!fhor_indata=1,F227="",H226="in-sample"),1,IF(AND(Temp!fhor_indata=1,H226="out-sample",Q226&lt;ATA!XfHor),Q226+1,IF(F227="","",IF(AND(H227="out-sample",H226="in-sample"),1,IF(AND(H227="out-sample",H226="out-sample"),Q226+1,IF(ISNUMBER(Q226),Q226+1,1))))))</f>
        <v/>
      </c>
      <c r="R227" s="3" t="str">
        <f t="shared" si="21"/>
        <v/>
      </c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X227" s="63" t="e">
        <f t="shared" si="22"/>
        <v>#VALUE!</v>
      </c>
    </row>
    <row r="228" spans="1:50" s="1" customFormat="1" ht="14.25" x14ac:dyDescent="0.2">
      <c r="A228" s="6"/>
      <c r="B228" s="6"/>
      <c r="C228" s="6"/>
      <c r="D228" s="3"/>
      <c r="E228" s="70" t="str">
        <f>IF(ATA!E228="","",ATA!E228)</f>
        <v/>
      </c>
      <c r="F228" s="49" t="str">
        <f>IF(ATA!F228="","",ATA!F228)</f>
        <v/>
      </c>
      <c r="G228" s="9" t="str">
        <f>IF(ATA!G228="","",ATA!G228)</f>
        <v/>
      </c>
      <c r="H228" s="55" t="str">
        <f>IF(ATA!H228="","",ATA!H228)</f>
        <v/>
      </c>
      <c r="I228" s="31" t="str">
        <f>IF(AND(F227="",H227="in-sample"),"",IF(AND(Temp!fhor_indata=1,H227="out-sample",H228="out-sample"),I227,IF(AND(F228="",H227="out-sample"),"",IF(AND(Temp!optSeasCoef=0,Temp!sts_add=1),IF(H227="in-sample",IF(Q227=bigT,((pCell/bigT)*F227)+((1-(pCell/bigT))*(I227+J227)),IF(OR(F228="",COUNT($F$2:F227)&lt;=pCell),F227,((pCell/COUNT($F$2:F227))*F227)+((1-(pCell/COUNT($F$2:F227)))*(I227+J227)))),I227),IF(AND(Temp!optSeasCoef=0,Temp!sts_multp=1),IF(H227="in-sample",IF(Q227=bigT,((pCell/bigT)*F227)+((1-(pCell/bigT))*(I227*J227)),IF(OR(F228="",COUNT(F$2:$F227)&lt;=pCell),F227,((pCell/COUNT($F$2:F227))*F227)+((1-(pCell/COUNT($F$2:F227)))*(I227*J227)))),I227),IF(Temp!sts_add=1,IF(H227="in-sample",IF(Q227=bigT,((pCell/bigT)*AX227)+((1-(pCell/bigT))*(I227+J227)),IF(OR(F228="",COUNT($AX$2:AX227)&lt;=pCell),AX227,((pCell/COUNT($AX$2:AX227))*AX227)+((1-(pCell/COUNT($AX$2:AX227)))*(I227+J227)))),I227),IF(H227="in-sample",IF(Q227=bigT,((pCell/bigT)*AX227)+((1-(pCell/bigT))*(I227*J227)),IF(OR(F228="",COUNT($AX$2:AX227)&lt;=pCell),AX227,((pCell/COUNT($AX$2:AX227))*AX227)+((1-(pCell/COUNT($AX$2:AX227)))*(I227*J227)))),I227)))))))</f>
        <v/>
      </c>
      <c r="J228" s="31" t="str">
        <f>IF(AND(F227="",H227="in-sample"),"",IF(AND(Temp!fhor_indata=1,H227="out-sample",H228="out-sample"),J227,IF(AND(F228="",H227="out-sample"),"",IF(AND(Temp!optSeasCoef=0,Temp!sts_add=1),IF(H227="in-sample",IF(Q227=bigT,((qCell/bigT)*(I228-I227))+((1-(qCell/bigT))*J227),IF(OR(F228="",COUNT($F$2:F227)&lt;=qCell),IF(COUNT($F$2:F227)=1,0,F227-F226),((qCell/COUNT($F$2:F227))*(I228-I227))+((1-(qCell/COUNT($F$2:F227)))*J227))),J227),IF(AND(Temp!optSeasCoef=0,Temp!sts_multp=1),IF(H227="in-sample",IF(Q227=bigT,((qCell/bigT)*(I228/I227))+((1-(qCell/bigT))*J227),IF(qCell=0,1,IF(OR(F228="",COUNT($F$2:F227)&lt;=qCell),IF(COUNT($F$2:F227)=1,1,F227/F226),((qCell/COUNT($F$2:F227))*(I228/I227))+((1-(qCell/COUNT($F$2:F227)))*J227)))),J227),IF(Temp!sts_add=1,IF(H227="in-sample",IF(Q227=bigT,((qCell/bigT)*(I228-I227))+((1-(qCell/bigT))*J227),IF(OR(F228="",COUNT($AX$2:AX227)&lt;=qCell),IF(COUNT($AX$2:AX227)=1,0,AX227-AX226),((qCell/COUNT($AX$2:AX227))*(I228-I227))+((1-(qCell/COUNT($AX$2:AX227)))*J227))),J227),IF(H227="in-sample",IF(Q227=bigT,((qCell/bigT)*(I228/I227))+((1-(qCell/bigT))*J227),IF(qCell=0,1,IF(OR(F228="",COUNT($AX$2:AX227)&lt;=qCell),IF(COUNT($AX$2:AX227)=1,1,AX227/AX226),((qCell/COUNT($AX$2:AX227))*(I228/I227))+((1-(qCell/COUNT($AX$2:AX227)))*J227)))),J227)))))))</f>
        <v/>
      </c>
      <c r="K228" s="31" t="str">
        <f>IF(H228="","",IF(AND(Temp!optSeasCoef=0,Temp!sts_add=1),IF(H228="out-sample",I228+(Q228*J228),I228+J228),IF(AND(Temp!optSeasCoef=0,Temp!sts_multp=1),IF(H228="out-sample",I228*(J228^Q228),I228*J228),IF(Temp!sts_add=1,IF(H228="out-sample",(I228+(Q228*J228))*G228,(I228+J228)*G228),IF(H228="out-sample",I228*(J228^Q228)*G228,I228*J228*G228)))))</f>
        <v/>
      </c>
      <c r="L228" s="32" t="str">
        <f t="shared" si="23"/>
        <v/>
      </c>
      <c r="M228" s="32" t="str">
        <f t="shared" si="24"/>
        <v/>
      </c>
      <c r="N228" s="32" t="str">
        <f t="shared" si="25"/>
        <v/>
      </c>
      <c r="O228" s="32" t="str">
        <f t="shared" si="26"/>
        <v/>
      </c>
      <c r="P228" s="32" t="str">
        <f t="shared" si="27"/>
        <v/>
      </c>
      <c r="Q228" s="3" t="str">
        <f>IF(AND(Temp!fhor_indata=1,F228="",H227="in-sample"),1,IF(AND(Temp!fhor_indata=1,H227="out-sample",Q227&lt;ATA!XfHor),Q227+1,IF(F228="","",IF(AND(H228="out-sample",H227="in-sample"),1,IF(AND(H228="out-sample",H227="out-sample"),Q227+1,IF(ISNUMBER(Q227),Q227+1,1))))))</f>
        <v/>
      </c>
      <c r="R228" s="3" t="str">
        <f t="shared" si="21"/>
        <v/>
      </c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X228" s="63" t="e">
        <f t="shared" si="22"/>
        <v>#VALUE!</v>
      </c>
    </row>
    <row r="229" spans="1:50" s="1" customFormat="1" ht="14.25" x14ac:dyDescent="0.2">
      <c r="A229" s="6"/>
      <c r="B229" s="6"/>
      <c r="C229" s="6"/>
      <c r="D229" s="3"/>
      <c r="E229" s="70" t="str">
        <f>IF(ATA!E229="","",ATA!E229)</f>
        <v/>
      </c>
      <c r="F229" s="49" t="str">
        <f>IF(ATA!F229="","",ATA!F229)</f>
        <v/>
      </c>
      <c r="G229" s="9" t="str">
        <f>IF(ATA!G229="","",ATA!G229)</f>
        <v/>
      </c>
      <c r="H229" s="55" t="str">
        <f>IF(ATA!H229="","",ATA!H229)</f>
        <v/>
      </c>
      <c r="I229" s="31" t="str">
        <f>IF(AND(F228="",H228="in-sample"),"",IF(AND(Temp!fhor_indata=1,H228="out-sample",H229="out-sample"),I228,IF(AND(F229="",H228="out-sample"),"",IF(AND(Temp!optSeasCoef=0,Temp!sts_add=1),IF(H228="in-sample",IF(Q228=bigT,((pCell/bigT)*F228)+((1-(pCell/bigT))*(I228+J228)),IF(OR(F229="",COUNT($F$2:F228)&lt;=pCell),F228,((pCell/COUNT($F$2:F228))*F228)+((1-(pCell/COUNT($F$2:F228)))*(I228+J228)))),I228),IF(AND(Temp!optSeasCoef=0,Temp!sts_multp=1),IF(H228="in-sample",IF(Q228=bigT,((pCell/bigT)*F228)+((1-(pCell/bigT))*(I228*J228)),IF(OR(F229="",COUNT(F$2:$F228)&lt;=pCell),F228,((pCell/COUNT($F$2:F228))*F228)+((1-(pCell/COUNT($F$2:F228)))*(I228*J228)))),I228),IF(Temp!sts_add=1,IF(H228="in-sample",IF(Q228=bigT,((pCell/bigT)*AX228)+((1-(pCell/bigT))*(I228+J228)),IF(OR(F229="",COUNT($AX$2:AX228)&lt;=pCell),AX228,((pCell/COUNT($AX$2:AX228))*AX228)+((1-(pCell/COUNT($AX$2:AX228)))*(I228+J228)))),I228),IF(H228="in-sample",IF(Q228=bigT,((pCell/bigT)*AX228)+((1-(pCell/bigT))*(I228*J228)),IF(OR(F229="",COUNT($AX$2:AX228)&lt;=pCell),AX228,((pCell/COUNT($AX$2:AX228))*AX228)+((1-(pCell/COUNT($AX$2:AX228)))*(I228*J228)))),I228)))))))</f>
        <v/>
      </c>
      <c r="J229" s="31" t="str">
        <f>IF(AND(F228="",H228="in-sample"),"",IF(AND(Temp!fhor_indata=1,H228="out-sample",H229="out-sample"),J228,IF(AND(F229="",H228="out-sample"),"",IF(AND(Temp!optSeasCoef=0,Temp!sts_add=1),IF(H228="in-sample",IF(Q228=bigT,((qCell/bigT)*(I229-I228))+((1-(qCell/bigT))*J228),IF(OR(F229="",COUNT($F$2:F228)&lt;=qCell),IF(COUNT($F$2:F228)=1,0,F228-F227),((qCell/COUNT($F$2:F228))*(I229-I228))+((1-(qCell/COUNT($F$2:F228)))*J228))),J228),IF(AND(Temp!optSeasCoef=0,Temp!sts_multp=1),IF(H228="in-sample",IF(Q228=bigT,((qCell/bigT)*(I229/I228))+((1-(qCell/bigT))*J228),IF(qCell=0,1,IF(OR(F229="",COUNT($F$2:F228)&lt;=qCell),IF(COUNT($F$2:F228)=1,1,F228/F227),((qCell/COUNT($F$2:F228))*(I229/I228))+((1-(qCell/COUNT($F$2:F228)))*J228)))),J228),IF(Temp!sts_add=1,IF(H228="in-sample",IF(Q228=bigT,((qCell/bigT)*(I229-I228))+((1-(qCell/bigT))*J228),IF(OR(F229="",COUNT($AX$2:AX228)&lt;=qCell),IF(COUNT($AX$2:AX228)=1,0,AX228-AX227),((qCell/COUNT($AX$2:AX228))*(I229-I228))+((1-(qCell/COUNT($AX$2:AX228)))*J228))),J228),IF(H228="in-sample",IF(Q228=bigT,((qCell/bigT)*(I229/I228))+((1-(qCell/bigT))*J228),IF(qCell=0,1,IF(OR(F229="",COUNT($AX$2:AX228)&lt;=qCell),IF(COUNT($AX$2:AX228)=1,1,AX228/AX227),((qCell/COUNT($AX$2:AX228))*(I229/I228))+((1-(qCell/COUNT($AX$2:AX228)))*J228)))),J228)))))))</f>
        <v/>
      </c>
      <c r="K229" s="31" t="str">
        <f>IF(H229="","",IF(AND(Temp!optSeasCoef=0,Temp!sts_add=1),IF(H229="out-sample",I229+(Q229*J229),I229+J229),IF(AND(Temp!optSeasCoef=0,Temp!sts_multp=1),IF(H229="out-sample",I229*(J229^Q229),I229*J229),IF(Temp!sts_add=1,IF(H229="out-sample",(I229+(Q229*J229))*G229,(I229+J229)*G229),IF(H229="out-sample",I229*(J229^Q229)*G229,I229*J229*G229)))))</f>
        <v/>
      </c>
      <c r="L229" s="32" t="str">
        <f t="shared" si="23"/>
        <v/>
      </c>
      <c r="M229" s="32" t="str">
        <f t="shared" si="24"/>
        <v/>
      </c>
      <c r="N229" s="32" t="str">
        <f t="shared" si="25"/>
        <v/>
      </c>
      <c r="O229" s="32" t="str">
        <f t="shared" si="26"/>
        <v/>
      </c>
      <c r="P229" s="32" t="str">
        <f t="shared" si="27"/>
        <v/>
      </c>
      <c r="Q229" s="3" t="str">
        <f>IF(AND(Temp!fhor_indata=1,F229="",H228="in-sample"),1,IF(AND(Temp!fhor_indata=1,H228="out-sample",Q228&lt;ATA!XfHor),Q228+1,IF(F229="","",IF(AND(H229="out-sample",H228="in-sample"),1,IF(AND(H229="out-sample",H228="out-sample"),Q228+1,IF(ISNUMBER(Q228),Q228+1,1))))))</f>
        <v/>
      </c>
      <c r="R229" s="3" t="str">
        <f t="shared" si="21"/>
        <v/>
      </c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X229" s="63" t="e">
        <f t="shared" si="22"/>
        <v>#VALUE!</v>
      </c>
    </row>
    <row r="230" spans="1:50" s="1" customFormat="1" ht="14.25" x14ac:dyDescent="0.2">
      <c r="A230" s="6"/>
      <c r="B230" s="6"/>
      <c r="C230" s="6"/>
      <c r="D230" s="3"/>
      <c r="E230" s="70" t="str">
        <f>IF(ATA!E230="","",ATA!E230)</f>
        <v/>
      </c>
      <c r="F230" s="49" t="str">
        <f>IF(ATA!F230="","",ATA!F230)</f>
        <v/>
      </c>
      <c r="G230" s="9" t="str">
        <f>IF(ATA!G230="","",ATA!G230)</f>
        <v/>
      </c>
      <c r="H230" s="55" t="str">
        <f>IF(ATA!H230="","",ATA!H230)</f>
        <v/>
      </c>
      <c r="I230" s="31" t="str">
        <f>IF(AND(F229="",H229="in-sample"),"",IF(AND(Temp!fhor_indata=1,H229="out-sample",H230="out-sample"),I229,IF(AND(F230="",H229="out-sample"),"",IF(AND(Temp!optSeasCoef=0,Temp!sts_add=1),IF(H229="in-sample",IF(Q229=bigT,((pCell/bigT)*F229)+((1-(pCell/bigT))*(I229+J229)),IF(OR(F230="",COUNT($F$2:F229)&lt;=pCell),F229,((pCell/COUNT($F$2:F229))*F229)+((1-(pCell/COUNT($F$2:F229)))*(I229+J229)))),I229),IF(AND(Temp!optSeasCoef=0,Temp!sts_multp=1),IF(H229="in-sample",IF(Q229=bigT,((pCell/bigT)*F229)+((1-(pCell/bigT))*(I229*J229)),IF(OR(F230="",COUNT(F$2:$F229)&lt;=pCell),F229,((pCell/COUNT($F$2:F229))*F229)+((1-(pCell/COUNT($F$2:F229)))*(I229*J229)))),I229),IF(Temp!sts_add=1,IF(H229="in-sample",IF(Q229=bigT,((pCell/bigT)*AX229)+((1-(pCell/bigT))*(I229+J229)),IF(OR(F230="",COUNT($AX$2:AX229)&lt;=pCell),AX229,((pCell/COUNT($AX$2:AX229))*AX229)+((1-(pCell/COUNT($AX$2:AX229)))*(I229+J229)))),I229),IF(H229="in-sample",IF(Q229=bigT,((pCell/bigT)*AX229)+((1-(pCell/bigT))*(I229*J229)),IF(OR(F230="",COUNT($AX$2:AX229)&lt;=pCell),AX229,((pCell/COUNT($AX$2:AX229))*AX229)+((1-(pCell/COUNT($AX$2:AX229)))*(I229*J229)))),I229)))))))</f>
        <v/>
      </c>
      <c r="J230" s="31" t="str">
        <f>IF(AND(F229="",H229="in-sample"),"",IF(AND(Temp!fhor_indata=1,H229="out-sample",H230="out-sample"),J229,IF(AND(F230="",H229="out-sample"),"",IF(AND(Temp!optSeasCoef=0,Temp!sts_add=1),IF(H229="in-sample",IF(Q229=bigT,((qCell/bigT)*(I230-I229))+((1-(qCell/bigT))*J229),IF(OR(F230="",COUNT($F$2:F229)&lt;=qCell),IF(COUNT($F$2:F229)=1,0,F229-F228),((qCell/COUNT($F$2:F229))*(I230-I229))+((1-(qCell/COUNT($F$2:F229)))*J229))),J229),IF(AND(Temp!optSeasCoef=0,Temp!sts_multp=1),IF(H229="in-sample",IF(Q229=bigT,((qCell/bigT)*(I230/I229))+((1-(qCell/bigT))*J229),IF(qCell=0,1,IF(OR(F230="",COUNT($F$2:F229)&lt;=qCell),IF(COUNT($F$2:F229)=1,1,F229/F228),((qCell/COUNT($F$2:F229))*(I230/I229))+((1-(qCell/COUNT($F$2:F229)))*J229)))),J229),IF(Temp!sts_add=1,IF(H229="in-sample",IF(Q229=bigT,((qCell/bigT)*(I230-I229))+((1-(qCell/bigT))*J229),IF(OR(F230="",COUNT($AX$2:AX229)&lt;=qCell),IF(COUNT($AX$2:AX229)=1,0,AX229-AX228),((qCell/COUNT($AX$2:AX229))*(I230-I229))+((1-(qCell/COUNT($AX$2:AX229)))*J229))),J229),IF(H229="in-sample",IF(Q229=bigT,((qCell/bigT)*(I230/I229))+((1-(qCell/bigT))*J229),IF(qCell=0,1,IF(OR(F230="",COUNT($AX$2:AX229)&lt;=qCell),IF(COUNT($AX$2:AX229)=1,1,AX229/AX228),((qCell/COUNT($AX$2:AX229))*(I230/I229))+((1-(qCell/COUNT($AX$2:AX229)))*J229)))),J229)))))))</f>
        <v/>
      </c>
      <c r="K230" s="31" t="str">
        <f>IF(H230="","",IF(AND(Temp!optSeasCoef=0,Temp!sts_add=1),IF(H230="out-sample",I230+(Q230*J230),I230+J230),IF(AND(Temp!optSeasCoef=0,Temp!sts_multp=1),IF(H230="out-sample",I230*(J230^Q230),I230*J230),IF(Temp!sts_add=1,IF(H230="out-sample",(I230+(Q230*J230))*G230,(I230+J230)*G230),IF(H230="out-sample",I230*(J230^Q230)*G230,I230*J230*G230)))))</f>
        <v/>
      </c>
      <c r="L230" s="32" t="str">
        <f t="shared" si="23"/>
        <v/>
      </c>
      <c r="M230" s="32" t="str">
        <f t="shared" si="24"/>
        <v/>
      </c>
      <c r="N230" s="32" t="str">
        <f t="shared" si="25"/>
        <v/>
      </c>
      <c r="O230" s="32" t="str">
        <f t="shared" si="26"/>
        <v/>
      </c>
      <c r="P230" s="32" t="str">
        <f t="shared" si="27"/>
        <v/>
      </c>
      <c r="Q230" s="3" t="str">
        <f>IF(AND(Temp!fhor_indata=1,F230="",H229="in-sample"),1,IF(AND(Temp!fhor_indata=1,H229="out-sample",Q229&lt;ATA!XfHor),Q229+1,IF(F230="","",IF(AND(H230="out-sample",H229="in-sample"),1,IF(AND(H230="out-sample",H229="out-sample"),Q229+1,IF(ISNUMBER(Q229),Q229+1,1))))))</f>
        <v/>
      </c>
      <c r="R230" s="3" t="str">
        <f t="shared" si="21"/>
        <v/>
      </c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X230" s="63" t="e">
        <f t="shared" si="22"/>
        <v>#VALUE!</v>
      </c>
    </row>
    <row r="231" spans="1:50" s="1" customFormat="1" ht="14.25" x14ac:dyDescent="0.2">
      <c r="A231" s="6"/>
      <c r="B231" s="6"/>
      <c r="C231" s="6"/>
      <c r="D231" s="3"/>
      <c r="E231" s="70" t="str">
        <f>IF(ATA!E231="","",ATA!E231)</f>
        <v/>
      </c>
      <c r="F231" s="49" t="str">
        <f>IF(ATA!F231="","",ATA!F231)</f>
        <v/>
      </c>
      <c r="G231" s="9" t="str">
        <f>IF(ATA!G231="","",ATA!G231)</f>
        <v/>
      </c>
      <c r="H231" s="55" t="str">
        <f>IF(ATA!H231="","",ATA!H231)</f>
        <v/>
      </c>
      <c r="I231" s="31" t="str">
        <f>IF(AND(F230="",H230="in-sample"),"",IF(AND(Temp!fhor_indata=1,H230="out-sample",H231="out-sample"),I230,IF(AND(F231="",H230="out-sample"),"",IF(AND(Temp!optSeasCoef=0,Temp!sts_add=1),IF(H230="in-sample",IF(Q230=bigT,((pCell/bigT)*F230)+((1-(pCell/bigT))*(I230+J230)),IF(OR(F231="",COUNT($F$2:F230)&lt;=pCell),F230,((pCell/COUNT($F$2:F230))*F230)+((1-(pCell/COUNT($F$2:F230)))*(I230+J230)))),I230),IF(AND(Temp!optSeasCoef=0,Temp!sts_multp=1),IF(H230="in-sample",IF(Q230=bigT,((pCell/bigT)*F230)+((1-(pCell/bigT))*(I230*J230)),IF(OR(F231="",COUNT(F$2:$F230)&lt;=pCell),F230,((pCell/COUNT($F$2:F230))*F230)+((1-(pCell/COUNT($F$2:F230)))*(I230*J230)))),I230),IF(Temp!sts_add=1,IF(H230="in-sample",IF(Q230=bigT,((pCell/bigT)*AX230)+((1-(pCell/bigT))*(I230+J230)),IF(OR(F231="",COUNT($AX$2:AX230)&lt;=pCell),AX230,((pCell/COUNT($AX$2:AX230))*AX230)+((1-(pCell/COUNT($AX$2:AX230)))*(I230+J230)))),I230),IF(H230="in-sample",IF(Q230=bigT,((pCell/bigT)*AX230)+((1-(pCell/bigT))*(I230*J230)),IF(OR(F231="",COUNT($AX$2:AX230)&lt;=pCell),AX230,((pCell/COUNT($AX$2:AX230))*AX230)+((1-(pCell/COUNT($AX$2:AX230)))*(I230*J230)))),I230)))))))</f>
        <v/>
      </c>
      <c r="J231" s="31" t="str">
        <f>IF(AND(F230="",H230="in-sample"),"",IF(AND(Temp!fhor_indata=1,H230="out-sample",H231="out-sample"),J230,IF(AND(F231="",H230="out-sample"),"",IF(AND(Temp!optSeasCoef=0,Temp!sts_add=1),IF(H230="in-sample",IF(Q230=bigT,((qCell/bigT)*(I231-I230))+((1-(qCell/bigT))*J230),IF(OR(F231="",COUNT($F$2:F230)&lt;=qCell),IF(COUNT($F$2:F230)=1,0,F230-F229),((qCell/COUNT($F$2:F230))*(I231-I230))+((1-(qCell/COUNT($F$2:F230)))*J230))),J230),IF(AND(Temp!optSeasCoef=0,Temp!sts_multp=1),IF(H230="in-sample",IF(Q230=bigT,((qCell/bigT)*(I231/I230))+((1-(qCell/bigT))*J230),IF(qCell=0,1,IF(OR(F231="",COUNT($F$2:F230)&lt;=qCell),IF(COUNT($F$2:F230)=1,1,F230/F229),((qCell/COUNT($F$2:F230))*(I231/I230))+((1-(qCell/COUNT($F$2:F230)))*J230)))),J230),IF(Temp!sts_add=1,IF(H230="in-sample",IF(Q230=bigT,((qCell/bigT)*(I231-I230))+((1-(qCell/bigT))*J230),IF(OR(F231="",COUNT($AX$2:AX230)&lt;=qCell),IF(COUNT($AX$2:AX230)=1,0,AX230-AX229),((qCell/COUNT($AX$2:AX230))*(I231-I230))+((1-(qCell/COUNT($AX$2:AX230)))*J230))),J230),IF(H230="in-sample",IF(Q230=bigT,((qCell/bigT)*(I231/I230))+((1-(qCell/bigT))*J230),IF(qCell=0,1,IF(OR(F231="",COUNT($AX$2:AX230)&lt;=qCell),IF(COUNT($AX$2:AX230)=1,1,AX230/AX229),((qCell/COUNT($AX$2:AX230))*(I231/I230))+((1-(qCell/COUNT($AX$2:AX230)))*J230)))),J230)))))))</f>
        <v/>
      </c>
      <c r="K231" s="31" t="str">
        <f>IF(H231="","",IF(AND(Temp!optSeasCoef=0,Temp!sts_add=1),IF(H231="out-sample",I231+(Q231*J231),I231+J231),IF(AND(Temp!optSeasCoef=0,Temp!sts_multp=1),IF(H231="out-sample",I231*(J231^Q231),I231*J231),IF(Temp!sts_add=1,IF(H231="out-sample",(I231+(Q231*J231))*G231,(I231+J231)*G231),IF(H231="out-sample",I231*(J231^Q231)*G231,I231*J231*G231)))))</f>
        <v/>
      </c>
      <c r="L231" s="32" t="str">
        <f t="shared" si="23"/>
        <v/>
      </c>
      <c r="M231" s="32" t="str">
        <f t="shared" si="24"/>
        <v/>
      </c>
      <c r="N231" s="32" t="str">
        <f t="shared" si="25"/>
        <v/>
      </c>
      <c r="O231" s="32" t="str">
        <f t="shared" si="26"/>
        <v/>
      </c>
      <c r="P231" s="32" t="str">
        <f t="shared" si="27"/>
        <v/>
      </c>
      <c r="Q231" s="3" t="str">
        <f>IF(AND(Temp!fhor_indata=1,F231="",H230="in-sample"),1,IF(AND(Temp!fhor_indata=1,H230="out-sample",Q230&lt;ATA!XfHor),Q230+1,IF(F231="","",IF(AND(H231="out-sample",H230="in-sample"),1,IF(AND(H231="out-sample",H230="out-sample"),Q230+1,IF(ISNUMBER(Q230),Q230+1,1))))))</f>
        <v/>
      </c>
      <c r="R231" s="3" t="str">
        <f t="shared" si="21"/>
        <v/>
      </c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X231" s="63" t="e">
        <f t="shared" si="22"/>
        <v>#VALUE!</v>
      </c>
    </row>
    <row r="232" spans="1:50" s="1" customFormat="1" ht="14.25" x14ac:dyDescent="0.2">
      <c r="A232" s="6"/>
      <c r="B232" s="6"/>
      <c r="C232" s="6"/>
      <c r="D232" s="3"/>
      <c r="E232" s="70" t="str">
        <f>IF(ATA!E232="","",ATA!E232)</f>
        <v/>
      </c>
      <c r="F232" s="49" t="str">
        <f>IF(ATA!F232="","",ATA!F232)</f>
        <v/>
      </c>
      <c r="G232" s="9" t="str">
        <f>IF(ATA!G232="","",ATA!G232)</f>
        <v/>
      </c>
      <c r="H232" s="55" t="str">
        <f>IF(ATA!H232="","",ATA!H232)</f>
        <v/>
      </c>
      <c r="I232" s="31" t="str">
        <f>IF(AND(F231="",H231="in-sample"),"",IF(AND(Temp!fhor_indata=1,H231="out-sample",H232="out-sample"),I231,IF(AND(F232="",H231="out-sample"),"",IF(AND(Temp!optSeasCoef=0,Temp!sts_add=1),IF(H231="in-sample",IF(Q231=bigT,((pCell/bigT)*F231)+((1-(pCell/bigT))*(I231+J231)),IF(OR(F232="",COUNT($F$2:F231)&lt;=pCell),F231,((pCell/COUNT($F$2:F231))*F231)+((1-(pCell/COUNT($F$2:F231)))*(I231+J231)))),I231),IF(AND(Temp!optSeasCoef=0,Temp!sts_multp=1),IF(H231="in-sample",IF(Q231=bigT,((pCell/bigT)*F231)+((1-(pCell/bigT))*(I231*J231)),IF(OR(F232="",COUNT(F$2:$F231)&lt;=pCell),F231,((pCell/COUNT($F$2:F231))*F231)+((1-(pCell/COUNT($F$2:F231)))*(I231*J231)))),I231),IF(Temp!sts_add=1,IF(H231="in-sample",IF(Q231=bigT,((pCell/bigT)*AX231)+((1-(pCell/bigT))*(I231+J231)),IF(OR(F232="",COUNT($AX$2:AX231)&lt;=pCell),AX231,((pCell/COUNT($AX$2:AX231))*AX231)+((1-(pCell/COUNT($AX$2:AX231)))*(I231+J231)))),I231),IF(H231="in-sample",IF(Q231=bigT,((pCell/bigT)*AX231)+((1-(pCell/bigT))*(I231*J231)),IF(OR(F232="",COUNT($AX$2:AX231)&lt;=pCell),AX231,((pCell/COUNT($AX$2:AX231))*AX231)+((1-(pCell/COUNT($AX$2:AX231)))*(I231*J231)))),I231)))))))</f>
        <v/>
      </c>
      <c r="J232" s="31" t="str">
        <f>IF(AND(F231="",H231="in-sample"),"",IF(AND(Temp!fhor_indata=1,H231="out-sample",H232="out-sample"),J231,IF(AND(F232="",H231="out-sample"),"",IF(AND(Temp!optSeasCoef=0,Temp!sts_add=1),IF(H231="in-sample",IF(Q231=bigT,((qCell/bigT)*(I232-I231))+((1-(qCell/bigT))*J231),IF(OR(F232="",COUNT($F$2:F231)&lt;=qCell),IF(COUNT($F$2:F231)=1,0,F231-F230),((qCell/COUNT($F$2:F231))*(I232-I231))+((1-(qCell/COUNT($F$2:F231)))*J231))),J231),IF(AND(Temp!optSeasCoef=0,Temp!sts_multp=1),IF(H231="in-sample",IF(Q231=bigT,((qCell/bigT)*(I232/I231))+((1-(qCell/bigT))*J231),IF(qCell=0,1,IF(OR(F232="",COUNT($F$2:F231)&lt;=qCell),IF(COUNT($F$2:F231)=1,1,F231/F230),((qCell/COUNT($F$2:F231))*(I232/I231))+((1-(qCell/COUNT($F$2:F231)))*J231)))),J231),IF(Temp!sts_add=1,IF(H231="in-sample",IF(Q231=bigT,((qCell/bigT)*(I232-I231))+((1-(qCell/bigT))*J231),IF(OR(F232="",COUNT($AX$2:AX231)&lt;=qCell),IF(COUNT($AX$2:AX231)=1,0,AX231-AX230),((qCell/COUNT($AX$2:AX231))*(I232-I231))+((1-(qCell/COUNT($AX$2:AX231)))*J231))),J231),IF(H231="in-sample",IF(Q231=bigT,((qCell/bigT)*(I232/I231))+((1-(qCell/bigT))*J231),IF(qCell=0,1,IF(OR(F232="",COUNT($AX$2:AX231)&lt;=qCell),IF(COUNT($AX$2:AX231)=1,1,AX231/AX230),((qCell/COUNT($AX$2:AX231))*(I232/I231))+((1-(qCell/COUNT($AX$2:AX231)))*J231)))),J231)))))))</f>
        <v/>
      </c>
      <c r="K232" s="31" t="str">
        <f>IF(H232="","",IF(AND(Temp!optSeasCoef=0,Temp!sts_add=1),IF(H232="out-sample",I232+(Q232*J232),I232+J232),IF(AND(Temp!optSeasCoef=0,Temp!sts_multp=1),IF(H232="out-sample",I232*(J232^Q232),I232*J232),IF(Temp!sts_add=1,IF(H232="out-sample",(I232+(Q232*J232))*G232,(I232+J232)*G232),IF(H232="out-sample",I232*(J232^Q232)*G232,I232*J232*G232)))))</f>
        <v/>
      </c>
      <c r="L232" s="32" t="str">
        <f t="shared" si="23"/>
        <v/>
      </c>
      <c r="M232" s="32" t="str">
        <f t="shared" si="24"/>
        <v/>
      </c>
      <c r="N232" s="32" t="str">
        <f t="shared" si="25"/>
        <v/>
      </c>
      <c r="O232" s="32" t="str">
        <f t="shared" si="26"/>
        <v/>
      </c>
      <c r="P232" s="32" t="str">
        <f t="shared" si="27"/>
        <v/>
      </c>
      <c r="Q232" s="3" t="str">
        <f>IF(AND(Temp!fhor_indata=1,F232="",H231="in-sample"),1,IF(AND(Temp!fhor_indata=1,H231="out-sample",Q231&lt;ATA!XfHor),Q231+1,IF(F232="","",IF(AND(H232="out-sample",H231="in-sample"),1,IF(AND(H232="out-sample",H231="out-sample"),Q231+1,IF(ISNUMBER(Q231),Q231+1,1))))))</f>
        <v/>
      </c>
      <c r="R232" s="3" t="str">
        <f t="shared" si="21"/>
        <v/>
      </c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X232" s="63" t="e">
        <f t="shared" si="22"/>
        <v>#VALUE!</v>
      </c>
    </row>
    <row r="233" spans="1:50" s="1" customFormat="1" ht="14.25" x14ac:dyDescent="0.2">
      <c r="A233" s="6"/>
      <c r="B233" s="6"/>
      <c r="C233" s="6"/>
      <c r="D233" s="3"/>
      <c r="E233" s="70" t="str">
        <f>IF(ATA!E233="","",ATA!E233)</f>
        <v/>
      </c>
      <c r="F233" s="49" t="str">
        <f>IF(ATA!F233="","",ATA!F233)</f>
        <v/>
      </c>
      <c r="G233" s="9" t="str">
        <f>IF(ATA!G233="","",ATA!G233)</f>
        <v/>
      </c>
      <c r="H233" s="55" t="str">
        <f>IF(ATA!H233="","",ATA!H233)</f>
        <v/>
      </c>
      <c r="I233" s="31" t="str">
        <f>IF(AND(F232="",H232="in-sample"),"",IF(AND(Temp!fhor_indata=1,H232="out-sample",H233="out-sample"),I232,IF(AND(F233="",H232="out-sample"),"",IF(AND(Temp!optSeasCoef=0,Temp!sts_add=1),IF(H232="in-sample",IF(Q232=bigT,((pCell/bigT)*F232)+((1-(pCell/bigT))*(I232+J232)),IF(OR(F233="",COUNT($F$2:F232)&lt;=pCell),F232,((pCell/COUNT($F$2:F232))*F232)+((1-(pCell/COUNT($F$2:F232)))*(I232+J232)))),I232),IF(AND(Temp!optSeasCoef=0,Temp!sts_multp=1),IF(H232="in-sample",IF(Q232=bigT,((pCell/bigT)*F232)+((1-(pCell/bigT))*(I232*J232)),IF(OR(F233="",COUNT(F$2:$F232)&lt;=pCell),F232,((pCell/COUNT($F$2:F232))*F232)+((1-(pCell/COUNT($F$2:F232)))*(I232*J232)))),I232),IF(Temp!sts_add=1,IF(H232="in-sample",IF(Q232=bigT,((pCell/bigT)*AX232)+((1-(pCell/bigT))*(I232+J232)),IF(OR(F233="",COUNT($AX$2:AX232)&lt;=pCell),AX232,((pCell/COUNT($AX$2:AX232))*AX232)+((1-(pCell/COUNT($AX$2:AX232)))*(I232+J232)))),I232),IF(H232="in-sample",IF(Q232=bigT,((pCell/bigT)*AX232)+((1-(pCell/bigT))*(I232*J232)),IF(OR(F233="",COUNT($AX$2:AX232)&lt;=pCell),AX232,((pCell/COUNT($AX$2:AX232))*AX232)+((1-(pCell/COUNT($AX$2:AX232)))*(I232*J232)))),I232)))))))</f>
        <v/>
      </c>
      <c r="J233" s="31" t="str">
        <f>IF(AND(F232="",H232="in-sample"),"",IF(AND(Temp!fhor_indata=1,H232="out-sample",H233="out-sample"),J232,IF(AND(F233="",H232="out-sample"),"",IF(AND(Temp!optSeasCoef=0,Temp!sts_add=1),IF(H232="in-sample",IF(Q232=bigT,((qCell/bigT)*(I233-I232))+((1-(qCell/bigT))*J232),IF(OR(F233="",COUNT($F$2:F232)&lt;=qCell),IF(COUNT($F$2:F232)=1,0,F232-F231),((qCell/COUNT($F$2:F232))*(I233-I232))+((1-(qCell/COUNT($F$2:F232)))*J232))),J232),IF(AND(Temp!optSeasCoef=0,Temp!sts_multp=1),IF(H232="in-sample",IF(Q232=bigT,((qCell/bigT)*(I233/I232))+((1-(qCell/bigT))*J232),IF(qCell=0,1,IF(OR(F233="",COUNT($F$2:F232)&lt;=qCell),IF(COUNT($F$2:F232)=1,1,F232/F231),((qCell/COUNT($F$2:F232))*(I233/I232))+((1-(qCell/COUNT($F$2:F232)))*J232)))),J232),IF(Temp!sts_add=1,IF(H232="in-sample",IF(Q232=bigT,((qCell/bigT)*(I233-I232))+((1-(qCell/bigT))*J232),IF(OR(F233="",COUNT($AX$2:AX232)&lt;=qCell),IF(COUNT($AX$2:AX232)=1,0,AX232-AX231),((qCell/COUNT($AX$2:AX232))*(I233-I232))+((1-(qCell/COUNT($AX$2:AX232)))*J232))),J232),IF(H232="in-sample",IF(Q232=bigT,((qCell/bigT)*(I233/I232))+((1-(qCell/bigT))*J232),IF(qCell=0,1,IF(OR(F233="",COUNT($AX$2:AX232)&lt;=qCell),IF(COUNT($AX$2:AX232)=1,1,AX232/AX231),((qCell/COUNT($AX$2:AX232))*(I233/I232))+((1-(qCell/COUNT($AX$2:AX232)))*J232)))),J232)))))))</f>
        <v/>
      </c>
      <c r="K233" s="31" t="str">
        <f>IF(H233="","",IF(AND(Temp!optSeasCoef=0,Temp!sts_add=1),IF(H233="out-sample",I233+(Q233*J233),I233+J233),IF(AND(Temp!optSeasCoef=0,Temp!sts_multp=1),IF(H233="out-sample",I233*(J233^Q233),I233*J233),IF(Temp!sts_add=1,IF(H233="out-sample",(I233+(Q233*J233))*G233,(I233+J233)*G233),IF(H233="out-sample",I233*(J233^Q233)*G233,I233*J233*G233)))))</f>
        <v/>
      </c>
      <c r="L233" s="32" t="str">
        <f t="shared" si="23"/>
        <v/>
      </c>
      <c r="M233" s="32" t="str">
        <f t="shared" si="24"/>
        <v/>
      </c>
      <c r="N233" s="32" t="str">
        <f t="shared" si="25"/>
        <v/>
      </c>
      <c r="O233" s="32" t="str">
        <f t="shared" si="26"/>
        <v/>
      </c>
      <c r="P233" s="32" t="str">
        <f t="shared" si="27"/>
        <v/>
      </c>
      <c r="Q233" s="3" t="str">
        <f>IF(AND(Temp!fhor_indata=1,F233="",H232="in-sample"),1,IF(AND(Temp!fhor_indata=1,H232="out-sample",Q232&lt;ATA!XfHor),Q232+1,IF(F233="","",IF(AND(H233="out-sample",H232="in-sample"),1,IF(AND(H233="out-sample",H232="out-sample"),Q232+1,IF(ISNUMBER(Q232),Q232+1,1))))))</f>
        <v/>
      </c>
      <c r="R233" s="3" t="str">
        <f t="shared" si="21"/>
        <v/>
      </c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X233" s="63" t="e">
        <f t="shared" si="22"/>
        <v>#VALUE!</v>
      </c>
    </row>
    <row r="234" spans="1:50" s="1" customFormat="1" ht="14.25" x14ac:dyDescent="0.2">
      <c r="A234" s="6"/>
      <c r="B234" s="6"/>
      <c r="C234" s="6"/>
      <c r="D234" s="3"/>
      <c r="E234" s="70" t="str">
        <f>IF(ATA!E234="","",ATA!E234)</f>
        <v/>
      </c>
      <c r="F234" s="49" t="str">
        <f>IF(ATA!F234="","",ATA!F234)</f>
        <v/>
      </c>
      <c r="G234" s="9" t="str">
        <f>IF(ATA!G234="","",ATA!G234)</f>
        <v/>
      </c>
      <c r="H234" s="55" t="str">
        <f>IF(ATA!H234="","",ATA!H234)</f>
        <v/>
      </c>
      <c r="I234" s="31" t="str">
        <f>IF(AND(F233="",H233="in-sample"),"",IF(AND(Temp!fhor_indata=1,H233="out-sample",H234="out-sample"),I233,IF(AND(F234="",H233="out-sample"),"",IF(AND(Temp!optSeasCoef=0,Temp!sts_add=1),IF(H233="in-sample",IF(Q233=bigT,((pCell/bigT)*F233)+((1-(pCell/bigT))*(I233+J233)),IF(OR(F234="",COUNT($F$2:F233)&lt;=pCell),F233,((pCell/COUNT($F$2:F233))*F233)+((1-(pCell/COUNT($F$2:F233)))*(I233+J233)))),I233),IF(AND(Temp!optSeasCoef=0,Temp!sts_multp=1),IF(H233="in-sample",IF(Q233=bigT,((pCell/bigT)*F233)+((1-(pCell/bigT))*(I233*J233)),IF(OR(F234="",COUNT(F$2:$F233)&lt;=pCell),F233,((pCell/COUNT($F$2:F233))*F233)+((1-(pCell/COUNT($F$2:F233)))*(I233*J233)))),I233),IF(Temp!sts_add=1,IF(H233="in-sample",IF(Q233=bigT,((pCell/bigT)*AX233)+((1-(pCell/bigT))*(I233+J233)),IF(OR(F234="",COUNT($AX$2:AX233)&lt;=pCell),AX233,((pCell/COUNT($AX$2:AX233))*AX233)+((1-(pCell/COUNT($AX$2:AX233)))*(I233+J233)))),I233),IF(H233="in-sample",IF(Q233=bigT,((pCell/bigT)*AX233)+((1-(pCell/bigT))*(I233*J233)),IF(OR(F234="",COUNT($AX$2:AX233)&lt;=pCell),AX233,((pCell/COUNT($AX$2:AX233))*AX233)+((1-(pCell/COUNT($AX$2:AX233)))*(I233*J233)))),I233)))))))</f>
        <v/>
      </c>
      <c r="J234" s="31" t="str">
        <f>IF(AND(F233="",H233="in-sample"),"",IF(AND(Temp!fhor_indata=1,H233="out-sample",H234="out-sample"),J233,IF(AND(F234="",H233="out-sample"),"",IF(AND(Temp!optSeasCoef=0,Temp!sts_add=1),IF(H233="in-sample",IF(Q233=bigT,((qCell/bigT)*(I234-I233))+((1-(qCell/bigT))*J233),IF(OR(F234="",COUNT($F$2:F233)&lt;=qCell),IF(COUNT($F$2:F233)=1,0,F233-F232),((qCell/COUNT($F$2:F233))*(I234-I233))+((1-(qCell/COUNT($F$2:F233)))*J233))),J233),IF(AND(Temp!optSeasCoef=0,Temp!sts_multp=1),IF(H233="in-sample",IF(Q233=bigT,((qCell/bigT)*(I234/I233))+((1-(qCell/bigT))*J233),IF(qCell=0,1,IF(OR(F234="",COUNT($F$2:F233)&lt;=qCell),IF(COUNT($F$2:F233)=1,1,F233/F232),((qCell/COUNT($F$2:F233))*(I234/I233))+((1-(qCell/COUNT($F$2:F233)))*J233)))),J233),IF(Temp!sts_add=1,IF(H233="in-sample",IF(Q233=bigT,((qCell/bigT)*(I234-I233))+((1-(qCell/bigT))*J233),IF(OR(F234="",COUNT($AX$2:AX233)&lt;=qCell),IF(COUNT($AX$2:AX233)=1,0,AX233-AX232),((qCell/COUNT($AX$2:AX233))*(I234-I233))+((1-(qCell/COUNT($AX$2:AX233)))*J233))),J233),IF(H233="in-sample",IF(Q233=bigT,((qCell/bigT)*(I234/I233))+((1-(qCell/bigT))*J233),IF(qCell=0,1,IF(OR(F234="",COUNT($AX$2:AX233)&lt;=qCell),IF(COUNT($AX$2:AX233)=1,1,AX233/AX232),((qCell/COUNT($AX$2:AX233))*(I234/I233))+((1-(qCell/COUNT($AX$2:AX233)))*J233)))),J233)))))))</f>
        <v/>
      </c>
      <c r="K234" s="31" t="str">
        <f>IF(H234="","",IF(AND(Temp!optSeasCoef=0,Temp!sts_add=1),IF(H234="out-sample",I234+(Q234*J234),I234+J234),IF(AND(Temp!optSeasCoef=0,Temp!sts_multp=1),IF(H234="out-sample",I234*(J234^Q234),I234*J234),IF(Temp!sts_add=1,IF(H234="out-sample",(I234+(Q234*J234))*G234,(I234+J234)*G234),IF(H234="out-sample",I234*(J234^Q234)*G234,I234*J234*G234)))))</f>
        <v/>
      </c>
      <c r="L234" s="32" t="str">
        <f t="shared" si="23"/>
        <v/>
      </c>
      <c r="M234" s="32" t="str">
        <f t="shared" si="24"/>
        <v/>
      </c>
      <c r="N234" s="32" t="str">
        <f t="shared" si="25"/>
        <v/>
      </c>
      <c r="O234" s="32" t="str">
        <f t="shared" si="26"/>
        <v/>
      </c>
      <c r="P234" s="32" t="str">
        <f t="shared" si="27"/>
        <v/>
      </c>
      <c r="Q234" s="3" t="str">
        <f>IF(AND(Temp!fhor_indata=1,F234="",H233="in-sample"),1,IF(AND(Temp!fhor_indata=1,H233="out-sample",Q233&lt;ATA!XfHor),Q233+1,IF(F234="","",IF(AND(H234="out-sample",H233="in-sample"),1,IF(AND(H234="out-sample",H233="out-sample"),Q233+1,IF(ISNUMBER(Q233),Q233+1,1))))))</f>
        <v/>
      </c>
      <c r="R234" s="3" t="str">
        <f t="shared" si="21"/>
        <v/>
      </c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X234" s="63" t="e">
        <f t="shared" si="22"/>
        <v>#VALUE!</v>
      </c>
    </row>
    <row r="235" spans="1:50" s="1" customFormat="1" ht="14.25" x14ac:dyDescent="0.2">
      <c r="A235" s="6"/>
      <c r="B235" s="6"/>
      <c r="C235" s="6"/>
      <c r="D235" s="3"/>
      <c r="E235" s="70" t="str">
        <f>IF(ATA!E235="","",ATA!E235)</f>
        <v/>
      </c>
      <c r="F235" s="49" t="str">
        <f>IF(ATA!F235="","",ATA!F235)</f>
        <v/>
      </c>
      <c r="G235" s="9" t="str">
        <f>IF(ATA!G235="","",ATA!G235)</f>
        <v/>
      </c>
      <c r="H235" s="55" t="str">
        <f>IF(ATA!H235="","",ATA!H235)</f>
        <v/>
      </c>
      <c r="I235" s="31" t="str">
        <f>IF(AND(F234="",H234="in-sample"),"",IF(AND(Temp!fhor_indata=1,H234="out-sample",H235="out-sample"),I234,IF(AND(F235="",H234="out-sample"),"",IF(AND(Temp!optSeasCoef=0,Temp!sts_add=1),IF(H234="in-sample",IF(Q234=bigT,((pCell/bigT)*F234)+((1-(pCell/bigT))*(I234+J234)),IF(OR(F235="",COUNT($F$2:F234)&lt;=pCell),F234,((pCell/COUNT($F$2:F234))*F234)+((1-(pCell/COUNT($F$2:F234)))*(I234+J234)))),I234),IF(AND(Temp!optSeasCoef=0,Temp!sts_multp=1),IF(H234="in-sample",IF(Q234=bigT,((pCell/bigT)*F234)+((1-(pCell/bigT))*(I234*J234)),IF(OR(F235="",COUNT(F$2:$F234)&lt;=pCell),F234,((pCell/COUNT($F$2:F234))*F234)+((1-(pCell/COUNT($F$2:F234)))*(I234*J234)))),I234),IF(Temp!sts_add=1,IF(H234="in-sample",IF(Q234=bigT,((pCell/bigT)*AX234)+((1-(pCell/bigT))*(I234+J234)),IF(OR(F235="",COUNT($AX$2:AX234)&lt;=pCell),AX234,((pCell/COUNT($AX$2:AX234))*AX234)+((1-(pCell/COUNT($AX$2:AX234)))*(I234+J234)))),I234),IF(H234="in-sample",IF(Q234=bigT,((pCell/bigT)*AX234)+((1-(pCell/bigT))*(I234*J234)),IF(OR(F235="",COUNT($AX$2:AX234)&lt;=pCell),AX234,((pCell/COUNT($AX$2:AX234))*AX234)+((1-(pCell/COUNT($AX$2:AX234)))*(I234*J234)))),I234)))))))</f>
        <v/>
      </c>
      <c r="J235" s="31" t="str">
        <f>IF(AND(F234="",H234="in-sample"),"",IF(AND(Temp!fhor_indata=1,H234="out-sample",H235="out-sample"),J234,IF(AND(F235="",H234="out-sample"),"",IF(AND(Temp!optSeasCoef=0,Temp!sts_add=1),IF(H234="in-sample",IF(Q234=bigT,((qCell/bigT)*(I235-I234))+((1-(qCell/bigT))*J234),IF(OR(F235="",COUNT($F$2:F234)&lt;=qCell),IF(COUNT($F$2:F234)=1,0,F234-F233),((qCell/COUNT($F$2:F234))*(I235-I234))+((1-(qCell/COUNT($F$2:F234)))*J234))),J234),IF(AND(Temp!optSeasCoef=0,Temp!sts_multp=1),IF(H234="in-sample",IF(Q234=bigT,((qCell/bigT)*(I235/I234))+((1-(qCell/bigT))*J234),IF(qCell=0,1,IF(OR(F235="",COUNT($F$2:F234)&lt;=qCell),IF(COUNT($F$2:F234)=1,1,F234/F233),((qCell/COUNT($F$2:F234))*(I235/I234))+((1-(qCell/COUNT($F$2:F234)))*J234)))),J234),IF(Temp!sts_add=1,IF(H234="in-sample",IF(Q234=bigT,((qCell/bigT)*(I235-I234))+((1-(qCell/bigT))*J234),IF(OR(F235="",COUNT($AX$2:AX234)&lt;=qCell),IF(COUNT($AX$2:AX234)=1,0,AX234-AX233),((qCell/COUNT($AX$2:AX234))*(I235-I234))+((1-(qCell/COUNT($AX$2:AX234)))*J234))),J234),IF(H234="in-sample",IF(Q234=bigT,((qCell/bigT)*(I235/I234))+((1-(qCell/bigT))*J234),IF(qCell=0,1,IF(OR(F235="",COUNT($AX$2:AX234)&lt;=qCell),IF(COUNT($AX$2:AX234)=1,1,AX234/AX233),((qCell/COUNT($AX$2:AX234))*(I235/I234))+((1-(qCell/COUNT($AX$2:AX234)))*J234)))),J234)))))))</f>
        <v/>
      </c>
      <c r="K235" s="31" t="str">
        <f>IF(H235="","",IF(AND(Temp!optSeasCoef=0,Temp!sts_add=1),IF(H235="out-sample",I235+(Q235*J235),I235+J235),IF(AND(Temp!optSeasCoef=0,Temp!sts_multp=1),IF(H235="out-sample",I235*(J235^Q235),I235*J235),IF(Temp!sts_add=1,IF(H235="out-sample",(I235+(Q235*J235))*G235,(I235+J235)*G235),IF(H235="out-sample",I235*(J235^Q235)*G235,I235*J235*G235)))))</f>
        <v/>
      </c>
      <c r="L235" s="32" t="str">
        <f t="shared" si="23"/>
        <v/>
      </c>
      <c r="M235" s="32" t="str">
        <f t="shared" si="24"/>
        <v/>
      </c>
      <c r="N235" s="32" t="str">
        <f t="shared" si="25"/>
        <v/>
      </c>
      <c r="O235" s="32" t="str">
        <f t="shared" si="26"/>
        <v/>
      </c>
      <c r="P235" s="32" t="str">
        <f t="shared" si="27"/>
        <v/>
      </c>
      <c r="Q235" s="3" t="str">
        <f>IF(AND(Temp!fhor_indata=1,F235="",H234="in-sample"),1,IF(AND(Temp!fhor_indata=1,H234="out-sample",Q234&lt;ATA!XfHor),Q234+1,IF(F235="","",IF(AND(H235="out-sample",H234="in-sample"),1,IF(AND(H235="out-sample",H234="out-sample"),Q234+1,IF(ISNUMBER(Q234),Q234+1,1))))))</f>
        <v/>
      </c>
      <c r="R235" s="3" t="str">
        <f t="shared" si="21"/>
        <v/>
      </c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X235" s="63" t="e">
        <f t="shared" si="22"/>
        <v>#VALUE!</v>
      </c>
    </row>
    <row r="236" spans="1:50" s="1" customFormat="1" ht="14.25" x14ac:dyDescent="0.2">
      <c r="A236" s="6"/>
      <c r="B236" s="6"/>
      <c r="C236" s="6"/>
      <c r="D236" s="3"/>
      <c r="E236" s="70" t="str">
        <f>IF(ATA!E236="","",ATA!E236)</f>
        <v/>
      </c>
      <c r="F236" s="49" t="str">
        <f>IF(ATA!F236="","",ATA!F236)</f>
        <v/>
      </c>
      <c r="G236" s="9" t="str">
        <f>IF(ATA!G236="","",ATA!G236)</f>
        <v/>
      </c>
      <c r="H236" s="55" t="str">
        <f>IF(ATA!H236="","",ATA!H236)</f>
        <v/>
      </c>
      <c r="I236" s="31" t="str">
        <f>IF(AND(F235="",H235="in-sample"),"",IF(AND(Temp!fhor_indata=1,H235="out-sample",H236="out-sample"),I235,IF(AND(F236="",H235="out-sample"),"",IF(AND(Temp!optSeasCoef=0,Temp!sts_add=1),IF(H235="in-sample",IF(Q235=bigT,((pCell/bigT)*F235)+((1-(pCell/bigT))*(I235+J235)),IF(OR(F236="",COUNT($F$2:F235)&lt;=pCell),F235,((pCell/COUNT($F$2:F235))*F235)+((1-(pCell/COUNT($F$2:F235)))*(I235+J235)))),I235),IF(AND(Temp!optSeasCoef=0,Temp!sts_multp=1),IF(H235="in-sample",IF(Q235=bigT,((pCell/bigT)*F235)+((1-(pCell/bigT))*(I235*J235)),IF(OR(F236="",COUNT(F$2:$F235)&lt;=pCell),F235,((pCell/COUNT($F$2:F235))*F235)+((1-(pCell/COUNT($F$2:F235)))*(I235*J235)))),I235),IF(Temp!sts_add=1,IF(H235="in-sample",IF(Q235=bigT,((pCell/bigT)*AX235)+((1-(pCell/bigT))*(I235+J235)),IF(OR(F236="",COUNT($AX$2:AX235)&lt;=pCell),AX235,((pCell/COUNT($AX$2:AX235))*AX235)+((1-(pCell/COUNT($AX$2:AX235)))*(I235+J235)))),I235),IF(H235="in-sample",IF(Q235=bigT,((pCell/bigT)*AX235)+((1-(pCell/bigT))*(I235*J235)),IF(OR(F236="",COUNT($AX$2:AX235)&lt;=pCell),AX235,((pCell/COUNT($AX$2:AX235))*AX235)+((1-(pCell/COUNT($AX$2:AX235)))*(I235*J235)))),I235)))))))</f>
        <v/>
      </c>
      <c r="J236" s="31" t="str">
        <f>IF(AND(F235="",H235="in-sample"),"",IF(AND(Temp!fhor_indata=1,H235="out-sample",H236="out-sample"),J235,IF(AND(F236="",H235="out-sample"),"",IF(AND(Temp!optSeasCoef=0,Temp!sts_add=1),IF(H235="in-sample",IF(Q235=bigT,((qCell/bigT)*(I236-I235))+((1-(qCell/bigT))*J235),IF(OR(F236="",COUNT($F$2:F235)&lt;=qCell),IF(COUNT($F$2:F235)=1,0,F235-F234),((qCell/COUNT($F$2:F235))*(I236-I235))+((1-(qCell/COUNT($F$2:F235)))*J235))),J235),IF(AND(Temp!optSeasCoef=0,Temp!sts_multp=1),IF(H235="in-sample",IF(Q235=bigT,((qCell/bigT)*(I236/I235))+((1-(qCell/bigT))*J235),IF(qCell=0,1,IF(OR(F236="",COUNT($F$2:F235)&lt;=qCell),IF(COUNT($F$2:F235)=1,1,F235/F234),((qCell/COUNT($F$2:F235))*(I236/I235))+((1-(qCell/COUNT($F$2:F235)))*J235)))),J235),IF(Temp!sts_add=1,IF(H235="in-sample",IF(Q235=bigT,((qCell/bigT)*(I236-I235))+((1-(qCell/bigT))*J235),IF(OR(F236="",COUNT($AX$2:AX235)&lt;=qCell),IF(COUNT($AX$2:AX235)=1,0,AX235-AX234),((qCell/COUNT($AX$2:AX235))*(I236-I235))+((1-(qCell/COUNT($AX$2:AX235)))*J235))),J235),IF(H235="in-sample",IF(Q235=bigT,((qCell/bigT)*(I236/I235))+((1-(qCell/bigT))*J235),IF(qCell=0,1,IF(OR(F236="",COUNT($AX$2:AX235)&lt;=qCell),IF(COUNT($AX$2:AX235)=1,1,AX235/AX234),((qCell/COUNT($AX$2:AX235))*(I236/I235))+((1-(qCell/COUNT($AX$2:AX235)))*J235)))),J235)))))))</f>
        <v/>
      </c>
      <c r="K236" s="31" t="str">
        <f>IF(H236="","",IF(AND(Temp!optSeasCoef=0,Temp!sts_add=1),IF(H236="out-sample",I236+(Q236*J236),I236+J236),IF(AND(Temp!optSeasCoef=0,Temp!sts_multp=1),IF(H236="out-sample",I236*(J236^Q236),I236*J236),IF(Temp!sts_add=1,IF(H236="out-sample",(I236+(Q236*J236))*G236,(I236+J236)*G236),IF(H236="out-sample",I236*(J236^Q236)*G236,I236*J236*G236)))))</f>
        <v/>
      </c>
      <c r="L236" s="32" t="str">
        <f t="shared" si="23"/>
        <v/>
      </c>
      <c r="M236" s="32" t="str">
        <f t="shared" si="24"/>
        <v/>
      </c>
      <c r="N236" s="32" t="str">
        <f t="shared" si="25"/>
        <v/>
      </c>
      <c r="O236" s="32" t="str">
        <f t="shared" si="26"/>
        <v/>
      </c>
      <c r="P236" s="32" t="str">
        <f t="shared" si="27"/>
        <v/>
      </c>
      <c r="Q236" s="3" t="str">
        <f>IF(AND(Temp!fhor_indata=1,F236="",H235="in-sample"),1,IF(AND(Temp!fhor_indata=1,H235="out-sample",Q235&lt;ATA!XfHor),Q235+1,IF(F236="","",IF(AND(H236="out-sample",H235="in-sample"),1,IF(AND(H236="out-sample",H235="out-sample"),Q235+1,IF(ISNUMBER(Q235),Q235+1,1))))))</f>
        <v/>
      </c>
      <c r="R236" s="3" t="str">
        <f t="shared" si="21"/>
        <v/>
      </c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X236" s="63" t="e">
        <f t="shared" si="22"/>
        <v>#VALUE!</v>
      </c>
    </row>
    <row r="237" spans="1:50" s="1" customFormat="1" ht="14.25" x14ac:dyDescent="0.2">
      <c r="A237" s="6"/>
      <c r="B237" s="6"/>
      <c r="C237" s="6"/>
      <c r="D237" s="3"/>
      <c r="E237" s="70" t="str">
        <f>IF(ATA!E237="","",ATA!E237)</f>
        <v/>
      </c>
      <c r="F237" s="49" t="str">
        <f>IF(ATA!F237="","",ATA!F237)</f>
        <v/>
      </c>
      <c r="G237" s="9" t="str">
        <f>IF(ATA!G237="","",ATA!G237)</f>
        <v/>
      </c>
      <c r="H237" s="55" t="str">
        <f>IF(ATA!H237="","",ATA!H237)</f>
        <v/>
      </c>
      <c r="I237" s="31" t="str">
        <f>IF(AND(F236="",H236="in-sample"),"",IF(AND(Temp!fhor_indata=1,H236="out-sample",H237="out-sample"),I236,IF(AND(F237="",H236="out-sample"),"",IF(AND(Temp!optSeasCoef=0,Temp!sts_add=1),IF(H236="in-sample",IF(Q236=bigT,((pCell/bigT)*F236)+((1-(pCell/bigT))*(I236+J236)),IF(OR(F237="",COUNT($F$2:F236)&lt;=pCell),F236,((pCell/COUNT($F$2:F236))*F236)+((1-(pCell/COUNT($F$2:F236)))*(I236+J236)))),I236),IF(AND(Temp!optSeasCoef=0,Temp!sts_multp=1),IF(H236="in-sample",IF(Q236=bigT,((pCell/bigT)*F236)+((1-(pCell/bigT))*(I236*J236)),IF(OR(F237="",COUNT(F$2:$F236)&lt;=pCell),F236,((pCell/COUNT($F$2:F236))*F236)+((1-(pCell/COUNT($F$2:F236)))*(I236*J236)))),I236),IF(Temp!sts_add=1,IF(H236="in-sample",IF(Q236=bigT,((pCell/bigT)*AX236)+((1-(pCell/bigT))*(I236+J236)),IF(OR(F237="",COUNT($AX$2:AX236)&lt;=pCell),AX236,((pCell/COUNT($AX$2:AX236))*AX236)+((1-(pCell/COUNT($AX$2:AX236)))*(I236+J236)))),I236),IF(H236="in-sample",IF(Q236=bigT,((pCell/bigT)*AX236)+((1-(pCell/bigT))*(I236*J236)),IF(OR(F237="",COUNT($AX$2:AX236)&lt;=pCell),AX236,((pCell/COUNT($AX$2:AX236))*AX236)+((1-(pCell/COUNT($AX$2:AX236)))*(I236*J236)))),I236)))))))</f>
        <v/>
      </c>
      <c r="J237" s="31" t="str">
        <f>IF(AND(F236="",H236="in-sample"),"",IF(AND(Temp!fhor_indata=1,H236="out-sample",H237="out-sample"),J236,IF(AND(F237="",H236="out-sample"),"",IF(AND(Temp!optSeasCoef=0,Temp!sts_add=1),IF(H236="in-sample",IF(Q236=bigT,((qCell/bigT)*(I237-I236))+((1-(qCell/bigT))*J236),IF(OR(F237="",COUNT($F$2:F236)&lt;=qCell),IF(COUNT($F$2:F236)=1,0,F236-F235),((qCell/COUNT($F$2:F236))*(I237-I236))+((1-(qCell/COUNT($F$2:F236)))*J236))),J236),IF(AND(Temp!optSeasCoef=0,Temp!sts_multp=1),IF(H236="in-sample",IF(Q236=bigT,((qCell/bigT)*(I237/I236))+((1-(qCell/bigT))*J236),IF(qCell=0,1,IF(OR(F237="",COUNT($F$2:F236)&lt;=qCell),IF(COUNT($F$2:F236)=1,1,F236/F235),((qCell/COUNT($F$2:F236))*(I237/I236))+((1-(qCell/COUNT($F$2:F236)))*J236)))),J236),IF(Temp!sts_add=1,IF(H236="in-sample",IF(Q236=bigT,((qCell/bigT)*(I237-I236))+((1-(qCell/bigT))*J236),IF(OR(F237="",COUNT($AX$2:AX236)&lt;=qCell),IF(COUNT($AX$2:AX236)=1,0,AX236-AX235),((qCell/COUNT($AX$2:AX236))*(I237-I236))+((1-(qCell/COUNT($AX$2:AX236)))*J236))),J236),IF(H236="in-sample",IF(Q236=bigT,((qCell/bigT)*(I237/I236))+((1-(qCell/bigT))*J236),IF(qCell=0,1,IF(OR(F237="",COUNT($AX$2:AX236)&lt;=qCell),IF(COUNT($AX$2:AX236)=1,1,AX236/AX235),((qCell/COUNT($AX$2:AX236))*(I237/I236))+((1-(qCell/COUNT($AX$2:AX236)))*J236)))),J236)))))))</f>
        <v/>
      </c>
      <c r="K237" s="31" t="str">
        <f>IF(H237="","",IF(AND(Temp!optSeasCoef=0,Temp!sts_add=1),IF(H237="out-sample",I237+(Q237*J237),I237+J237),IF(AND(Temp!optSeasCoef=0,Temp!sts_multp=1),IF(H237="out-sample",I237*(J237^Q237),I237*J237),IF(Temp!sts_add=1,IF(H237="out-sample",(I237+(Q237*J237))*G237,(I237+J237)*G237),IF(H237="out-sample",I237*(J237^Q237)*G237,I237*J237*G237)))))</f>
        <v/>
      </c>
      <c r="L237" s="32" t="str">
        <f t="shared" si="23"/>
        <v/>
      </c>
      <c r="M237" s="32" t="str">
        <f t="shared" si="24"/>
        <v/>
      </c>
      <c r="N237" s="32" t="str">
        <f t="shared" si="25"/>
        <v/>
      </c>
      <c r="O237" s="32" t="str">
        <f t="shared" si="26"/>
        <v/>
      </c>
      <c r="P237" s="32" t="str">
        <f t="shared" si="27"/>
        <v/>
      </c>
      <c r="Q237" s="3" t="str">
        <f>IF(AND(Temp!fhor_indata=1,F237="",H236="in-sample"),1,IF(AND(Temp!fhor_indata=1,H236="out-sample",Q236&lt;ATA!XfHor),Q236+1,IF(F237="","",IF(AND(H237="out-sample",H236="in-sample"),1,IF(AND(H237="out-sample",H236="out-sample"),Q236+1,IF(ISNUMBER(Q236),Q236+1,1))))))</f>
        <v/>
      </c>
      <c r="R237" s="3" t="str">
        <f t="shared" si="21"/>
        <v/>
      </c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X237" s="63" t="e">
        <f t="shared" si="22"/>
        <v>#VALUE!</v>
      </c>
    </row>
    <row r="238" spans="1:50" s="1" customFormat="1" ht="14.25" x14ac:dyDescent="0.2">
      <c r="A238" s="6"/>
      <c r="B238" s="6"/>
      <c r="C238" s="6"/>
      <c r="D238" s="3"/>
      <c r="E238" s="70" t="str">
        <f>IF(ATA!E238="","",ATA!E238)</f>
        <v/>
      </c>
      <c r="F238" s="49" t="str">
        <f>IF(ATA!F238="","",ATA!F238)</f>
        <v/>
      </c>
      <c r="G238" s="9" t="str">
        <f>IF(ATA!G238="","",ATA!G238)</f>
        <v/>
      </c>
      <c r="H238" s="55" t="str">
        <f>IF(ATA!H238="","",ATA!H238)</f>
        <v/>
      </c>
      <c r="I238" s="31" t="str">
        <f>IF(AND(F237="",H237="in-sample"),"",IF(AND(Temp!fhor_indata=1,H237="out-sample",H238="out-sample"),I237,IF(AND(F238="",H237="out-sample"),"",IF(AND(Temp!optSeasCoef=0,Temp!sts_add=1),IF(H237="in-sample",IF(Q237=bigT,((pCell/bigT)*F237)+((1-(pCell/bigT))*(I237+J237)),IF(OR(F238="",COUNT($F$2:F237)&lt;=pCell),F237,((pCell/COUNT($F$2:F237))*F237)+((1-(pCell/COUNT($F$2:F237)))*(I237+J237)))),I237),IF(AND(Temp!optSeasCoef=0,Temp!sts_multp=1),IF(H237="in-sample",IF(Q237=bigT,((pCell/bigT)*F237)+((1-(pCell/bigT))*(I237*J237)),IF(OR(F238="",COUNT(F$2:$F237)&lt;=pCell),F237,((pCell/COUNT($F$2:F237))*F237)+((1-(pCell/COUNT($F$2:F237)))*(I237*J237)))),I237),IF(Temp!sts_add=1,IF(H237="in-sample",IF(Q237=bigT,((pCell/bigT)*AX237)+((1-(pCell/bigT))*(I237+J237)),IF(OR(F238="",COUNT($AX$2:AX237)&lt;=pCell),AX237,((pCell/COUNT($AX$2:AX237))*AX237)+((1-(pCell/COUNT($AX$2:AX237)))*(I237+J237)))),I237),IF(H237="in-sample",IF(Q237=bigT,((pCell/bigT)*AX237)+((1-(pCell/bigT))*(I237*J237)),IF(OR(F238="",COUNT($AX$2:AX237)&lt;=pCell),AX237,((pCell/COUNT($AX$2:AX237))*AX237)+((1-(pCell/COUNT($AX$2:AX237)))*(I237*J237)))),I237)))))))</f>
        <v/>
      </c>
      <c r="J238" s="31" t="str">
        <f>IF(AND(F237="",H237="in-sample"),"",IF(AND(Temp!fhor_indata=1,H237="out-sample",H238="out-sample"),J237,IF(AND(F238="",H237="out-sample"),"",IF(AND(Temp!optSeasCoef=0,Temp!sts_add=1),IF(H237="in-sample",IF(Q237=bigT,((qCell/bigT)*(I238-I237))+((1-(qCell/bigT))*J237),IF(OR(F238="",COUNT($F$2:F237)&lt;=qCell),IF(COUNT($F$2:F237)=1,0,F237-F236),((qCell/COUNT($F$2:F237))*(I238-I237))+((1-(qCell/COUNT($F$2:F237)))*J237))),J237),IF(AND(Temp!optSeasCoef=0,Temp!sts_multp=1),IF(H237="in-sample",IF(Q237=bigT,((qCell/bigT)*(I238/I237))+((1-(qCell/bigT))*J237),IF(qCell=0,1,IF(OR(F238="",COUNT($F$2:F237)&lt;=qCell),IF(COUNT($F$2:F237)=1,1,F237/F236),((qCell/COUNT($F$2:F237))*(I238/I237))+((1-(qCell/COUNT($F$2:F237)))*J237)))),J237),IF(Temp!sts_add=1,IF(H237="in-sample",IF(Q237=bigT,((qCell/bigT)*(I238-I237))+((1-(qCell/bigT))*J237),IF(OR(F238="",COUNT($AX$2:AX237)&lt;=qCell),IF(COUNT($AX$2:AX237)=1,0,AX237-AX236),((qCell/COUNT($AX$2:AX237))*(I238-I237))+((1-(qCell/COUNT($AX$2:AX237)))*J237))),J237),IF(H237="in-sample",IF(Q237=bigT,((qCell/bigT)*(I238/I237))+((1-(qCell/bigT))*J237),IF(qCell=0,1,IF(OR(F238="",COUNT($AX$2:AX237)&lt;=qCell),IF(COUNT($AX$2:AX237)=1,1,AX237/AX236),((qCell/COUNT($AX$2:AX237))*(I238/I237))+((1-(qCell/COUNT($AX$2:AX237)))*J237)))),J237)))))))</f>
        <v/>
      </c>
      <c r="K238" s="31" t="str">
        <f>IF(H238="","",IF(AND(Temp!optSeasCoef=0,Temp!sts_add=1),IF(H238="out-sample",I238+(Q238*J238),I238+J238),IF(AND(Temp!optSeasCoef=0,Temp!sts_multp=1),IF(H238="out-sample",I238*(J238^Q238),I238*J238),IF(Temp!sts_add=1,IF(H238="out-sample",(I238+(Q238*J238))*G238,(I238+J238)*G238),IF(H238="out-sample",I238*(J238^Q238)*G238,I238*J238*G238)))))</f>
        <v/>
      </c>
      <c r="L238" s="32" t="str">
        <f t="shared" si="23"/>
        <v/>
      </c>
      <c r="M238" s="32" t="str">
        <f t="shared" si="24"/>
        <v/>
      </c>
      <c r="N238" s="32" t="str">
        <f t="shared" si="25"/>
        <v/>
      </c>
      <c r="O238" s="32" t="str">
        <f t="shared" si="26"/>
        <v/>
      </c>
      <c r="P238" s="32" t="str">
        <f t="shared" si="27"/>
        <v/>
      </c>
      <c r="Q238" s="3" t="str">
        <f>IF(AND(Temp!fhor_indata=1,F238="",H237="in-sample"),1,IF(AND(Temp!fhor_indata=1,H237="out-sample",Q237&lt;ATA!XfHor),Q237+1,IF(F238="","",IF(AND(H238="out-sample",H237="in-sample"),1,IF(AND(H238="out-sample",H237="out-sample"),Q237+1,IF(ISNUMBER(Q237),Q237+1,1))))))</f>
        <v/>
      </c>
      <c r="R238" s="3" t="str">
        <f t="shared" si="21"/>
        <v/>
      </c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X238" s="63" t="e">
        <f t="shared" si="22"/>
        <v>#VALUE!</v>
      </c>
    </row>
    <row r="239" spans="1:50" s="1" customFormat="1" ht="14.25" x14ac:dyDescent="0.2">
      <c r="A239" s="6"/>
      <c r="B239" s="6"/>
      <c r="C239" s="6"/>
      <c r="D239" s="3"/>
      <c r="E239" s="70" t="str">
        <f>IF(ATA!E239="","",ATA!E239)</f>
        <v/>
      </c>
      <c r="F239" s="49" t="str">
        <f>IF(ATA!F239="","",ATA!F239)</f>
        <v/>
      </c>
      <c r="G239" s="9" t="str">
        <f>IF(ATA!G239="","",ATA!G239)</f>
        <v/>
      </c>
      <c r="H239" s="55" t="str">
        <f>IF(ATA!H239="","",ATA!H239)</f>
        <v/>
      </c>
      <c r="I239" s="31" t="str">
        <f>IF(AND(F238="",H238="in-sample"),"",IF(AND(Temp!fhor_indata=1,H238="out-sample",H239="out-sample"),I238,IF(AND(F239="",H238="out-sample"),"",IF(AND(Temp!optSeasCoef=0,Temp!sts_add=1),IF(H238="in-sample",IF(Q238=bigT,((pCell/bigT)*F238)+((1-(pCell/bigT))*(I238+J238)),IF(OR(F239="",COUNT($F$2:F238)&lt;=pCell),F238,((pCell/COUNT($F$2:F238))*F238)+((1-(pCell/COUNT($F$2:F238)))*(I238+J238)))),I238),IF(AND(Temp!optSeasCoef=0,Temp!sts_multp=1),IF(H238="in-sample",IF(Q238=bigT,((pCell/bigT)*F238)+((1-(pCell/bigT))*(I238*J238)),IF(OR(F239="",COUNT(F$2:$F238)&lt;=pCell),F238,((pCell/COUNT($F$2:F238))*F238)+((1-(pCell/COUNT($F$2:F238)))*(I238*J238)))),I238),IF(Temp!sts_add=1,IF(H238="in-sample",IF(Q238=bigT,((pCell/bigT)*AX238)+((1-(pCell/bigT))*(I238+J238)),IF(OR(F239="",COUNT($AX$2:AX238)&lt;=pCell),AX238,((pCell/COUNT($AX$2:AX238))*AX238)+((1-(pCell/COUNT($AX$2:AX238)))*(I238+J238)))),I238),IF(H238="in-sample",IF(Q238=bigT,((pCell/bigT)*AX238)+((1-(pCell/bigT))*(I238*J238)),IF(OR(F239="",COUNT($AX$2:AX238)&lt;=pCell),AX238,((pCell/COUNT($AX$2:AX238))*AX238)+((1-(pCell/COUNT($AX$2:AX238)))*(I238*J238)))),I238)))))))</f>
        <v/>
      </c>
      <c r="J239" s="31" t="str">
        <f>IF(AND(F238="",H238="in-sample"),"",IF(AND(Temp!fhor_indata=1,H238="out-sample",H239="out-sample"),J238,IF(AND(F239="",H238="out-sample"),"",IF(AND(Temp!optSeasCoef=0,Temp!sts_add=1),IF(H238="in-sample",IF(Q238=bigT,((qCell/bigT)*(I239-I238))+((1-(qCell/bigT))*J238),IF(OR(F239="",COUNT($F$2:F238)&lt;=qCell),IF(COUNT($F$2:F238)=1,0,F238-F237),((qCell/COUNT($F$2:F238))*(I239-I238))+((1-(qCell/COUNT($F$2:F238)))*J238))),J238),IF(AND(Temp!optSeasCoef=0,Temp!sts_multp=1),IF(H238="in-sample",IF(Q238=bigT,((qCell/bigT)*(I239/I238))+((1-(qCell/bigT))*J238),IF(qCell=0,1,IF(OR(F239="",COUNT($F$2:F238)&lt;=qCell),IF(COUNT($F$2:F238)=1,1,F238/F237),((qCell/COUNT($F$2:F238))*(I239/I238))+((1-(qCell/COUNT($F$2:F238)))*J238)))),J238),IF(Temp!sts_add=1,IF(H238="in-sample",IF(Q238=bigT,((qCell/bigT)*(I239-I238))+((1-(qCell/bigT))*J238),IF(OR(F239="",COUNT($AX$2:AX238)&lt;=qCell),IF(COUNT($AX$2:AX238)=1,0,AX238-AX237),((qCell/COUNT($AX$2:AX238))*(I239-I238))+((1-(qCell/COUNT($AX$2:AX238)))*J238))),J238),IF(H238="in-sample",IF(Q238=bigT,((qCell/bigT)*(I239/I238))+((1-(qCell/bigT))*J238),IF(qCell=0,1,IF(OR(F239="",COUNT($AX$2:AX238)&lt;=qCell),IF(COUNT($AX$2:AX238)=1,1,AX238/AX237),((qCell/COUNT($AX$2:AX238))*(I239/I238))+((1-(qCell/COUNT($AX$2:AX238)))*J238)))),J238)))))))</f>
        <v/>
      </c>
      <c r="K239" s="31" t="str">
        <f>IF(H239="","",IF(AND(Temp!optSeasCoef=0,Temp!sts_add=1),IF(H239="out-sample",I239+(Q239*J239),I239+J239),IF(AND(Temp!optSeasCoef=0,Temp!sts_multp=1),IF(H239="out-sample",I239*(J239^Q239),I239*J239),IF(Temp!sts_add=1,IF(H239="out-sample",(I239+(Q239*J239))*G239,(I239+J239)*G239),IF(H239="out-sample",I239*(J239^Q239)*G239,I239*J239*G239)))))</f>
        <v/>
      </c>
      <c r="L239" s="32" t="str">
        <f t="shared" si="23"/>
        <v/>
      </c>
      <c r="M239" s="32" t="str">
        <f t="shared" si="24"/>
        <v/>
      </c>
      <c r="N239" s="32" t="str">
        <f t="shared" si="25"/>
        <v/>
      </c>
      <c r="O239" s="32" t="str">
        <f t="shared" si="26"/>
        <v/>
      </c>
      <c r="P239" s="32" t="str">
        <f t="shared" si="27"/>
        <v/>
      </c>
      <c r="Q239" s="3" t="str">
        <f>IF(AND(Temp!fhor_indata=1,F239="",H238="in-sample"),1,IF(AND(Temp!fhor_indata=1,H238="out-sample",Q238&lt;ATA!XfHor),Q238+1,IF(F239="","",IF(AND(H239="out-sample",H238="in-sample"),1,IF(AND(H239="out-sample",H238="out-sample"),Q238+1,IF(ISNUMBER(Q238),Q238+1,1))))))</f>
        <v/>
      </c>
      <c r="R239" s="3" t="str">
        <f t="shared" si="21"/>
        <v/>
      </c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X239" s="63" t="e">
        <f t="shared" si="22"/>
        <v>#VALUE!</v>
      </c>
    </row>
    <row r="240" spans="1:50" s="1" customFormat="1" ht="14.25" x14ac:dyDescent="0.2">
      <c r="A240" s="6"/>
      <c r="B240" s="6"/>
      <c r="C240" s="6"/>
      <c r="D240" s="3"/>
      <c r="E240" s="70" t="str">
        <f>IF(ATA!E240="","",ATA!E240)</f>
        <v/>
      </c>
      <c r="F240" s="49" t="str">
        <f>IF(ATA!F240="","",ATA!F240)</f>
        <v/>
      </c>
      <c r="G240" s="9" t="str">
        <f>IF(ATA!G240="","",ATA!G240)</f>
        <v/>
      </c>
      <c r="H240" s="55" t="str">
        <f>IF(ATA!H240="","",ATA!H240)</f>
        <v/>
      </c>
      <c r="I240" s="31" t="str">
        <f>IF(AND(F239="",H239="in-sample"),"",IF(AND(Temp!fhor_indata=1,H239="out-sample",H240="out-sample"),I239,IF(AND(F240="",H239="out-sample"),"",IF(AND(Temp!optSeasCoef=0,Temp!sts_add=1),IF(H239="in-sample",IF(Q239=bigT,((pCell/bigT)*F239)+((1-(pCell/bigT))*(I239+J239)),IF(OR(F240="",COUNT($F$2:F239)&lt;=pCell),F239,((pCell/COUNT($F$2:F239))*F239)+((1-(pCell/COUNT($F$2:F239)))*(I239+J239)))),I239),IF(AND(Temp!optSeasCoef=0,Temp!sts_multp=1),IF(H239="in-sample",IF(Q239=bigT,((pCell/bigT)*F239)+((1-(pCell/bigT))*(I239*J239)),IF(OR(F240="",COUNT(F$2:$F239)&lt;=pCell),F239,((pCell/COUNT($F$2:F239))*F239)+((1-(pCell/COUNT($F$2:F239)))*(I239*J239)))),I239),IF(Temp!sts_add=1,IF(H239="in-sample",IF(Q239=bigT,((pCell/bigT)*AX239)+((1-(pCell/bigT))*(I239+J239)),IF(OR(F240="",COUNT($AX$2:AX239)&lt;=pCell),AX239,((pCell/COUNT($AX$2:AX239))*AX239)+((1-(pCell/COUNT($AX$2:AX239)))*(I239+J239)))),I239),IF(H239="in-sample",IF(Q239=bigT,((pCell/bigT)*AX239)+((1-(pCell/bigT))*(I239*J239)),IF(OR(F240="",COUNT($AX$2:AX239)&lt;=pCell),AX239,((pCell/COUNT($AX$2:AX239))*AX239)+((1-(pCell/COUNT($AX$2:AX239)))*(I239*J239)))),I239)))))))</f>
        <v/>
      </c>
      <c r="J240" s="31" t="str">
        <f>IF(AND(F239="",H239="in-sample"),"",IF(AND(Temp!fhor_indata=1,H239="out-sample",H240="out-sample"),J239,IF(AND(F240="",H239="out-sample"),"",IF(AND(Temp!optSeasCoef=0,Temp!sts_add=1),IF(H239="in-sample",IF(Q239=bigT,((qCell/bigT)*(I240-I239))+((1-(qCell/bigT))*J239),IF(OR(F240="",COUNT($F$2:F239)&lt;=qCell),IF(COUNT($F$2:F239)=1,0,F239-F238),((qCell/COUNT($F$2:F239))*(I240-I239))+((1-(qCell/COUNT($F$2:F239)))*J239))),J239),IF(AND(Temp!optSeasCoef=0,Temp!sts_multp=1),IF(H239="in-sample",IF(Q239=bigT,((qCell/bigT)*(I240/I239))+((1-(qCell/bigT))*J239),IF(qCell=0,1,IF(OR(F240="",COUNT($F$2:F239)&lt;=qCell),IF(COUNT($F$2:F239)=1,1,F239/F238),((qCell/COUNT($F$2:F239))*(I240/I239))+((1-(qCell/COUNT($F$2:F239)))*J239)))),J239),IF(Temp!sts_add=1,IF(H239="in-sample",IF(Q239=bigT,((qCell/bigT)*(I240-I239))+((1-(qCell/bigT))*J239),IF(OR(F240="",COUNT($AX$2:AX239)&lt;=qCell),IF(COUNT($AX$2:AX239)=1,0,AX239-AX238),((qCell/COUNT($AX$2:AX239))*(I240-I239))+((1-(qCell/COUNT($AX$2:AX239)))*J239))),J239),IF(H239="in-sample",IF(Q239=bigT,((qCell/bigT)*(I240/I239))+((1-(qCell/bigT))*J239),IF(qCell=0,1,IF(OR(F240="",COUNT($AX$2:AX239)&lt;=qCell),IF(COUNT($AX$2:AX239)=1,1,AX239/AX238),((qCell/COUNT($AX$2:AX239))*(I240/I239))+((1-(qCell/COUNT($AX$2:AX239)))*J239)))),J239)))))))</f>
        <v/>
      </c>
      <c r="K240" s="31" t="str">
        <f>IF(H240="","",IF(AND(Temp!optSeasCoef=0,Temp!sts_add=1),IF(H240="out-sample",I240+(Q240*J240),I240+J240),IF(AND(Temp!optSeasCoef=0,Temp!sts_multp=1),IF(H240="out-sample",I240*(J240^Q240),I240*J240),IF(Temp!sts_add=1,IF(H240="out-sample",(I240+(Q240*J240))*G240,(I240+J240)*G240),IF(H240="out-sample",I240*(J240^Q240)*G240,I240*J240*G240)))))</f>
        <v/>
      </c>
      <c r="L240" s="32" t="str">
        <f t="shared" si="23"/>
        <v/>
      </c>
      <c r="M240" s="32" t="str">
        <f t="shared" si="24"/>
        <v/>
      </c>
      <c r="N240" s="32" t="str">
        <f t="shared" si="25"/>
        <v/>
      </c>
      <c r="O240" s="32" t="str">
        <f t="shared" si="26"/>
        <v/>
      </c>
      <c r="P240" s="32" t="str">
        <f t="shared" si="27"/>
        <v/>
      </c>
      <c r="Q240" s="3" t="str">
        <f>IF(AND(Temp!fhor_indata=1,F240="",H239="in-sample"),1,IF(AND(Temp!fhor_indata=1,H239="out-sample",Q239&lt;ATA!XfHor),Q239+1,IF(F240="","",IF(AND(H240="out-sample",H239="in-sample"),1,IF(AND(H240="out-sample",H239="out-sample"),Q239+1,IF(ISNUMBER(Q239),Q239+1,1))))))</f>
        <v/>
      </c>
      <c r="R240" s="3" t="str">
        <f t="shared" si="21"/>
        <v/>
      </c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X240" s="63" t="e">
        <f t="shared" si="22"/>
        <v>#VALUE!</v>
      </c>
    </row>
    <row r="241" spans="1:50" s="1" customFormat="1" ht="14.25" x14ac:dyDescent="0.2">
      <c r="A241" s="6"/>
      <c r="B241" s="6"/>
      <c r="C241" s="6"/>
      <c r="D241" s="3"/>
      <c r="E241" s="70" t="str">
        <f>IF(ATA!E241="","",ATA!E241)</f>
        <v/>
      </c>
      <c r="F241" s="49" t="str">
        <f>IF(ATA!F241="","",ATA!F241)</f>
        <v/>
      </c>
      <c r="G241" s="9" t="str">
        <f>IF(ATA!G241="","",ATA!G241)</f>
        <v/>
      </c>
      <c r="H241" s="55" t="str">
        <f>IF(ATA!H241="","",ATA!H241)</f>
        <v/>
      </c>
      <c r="I241" s="31" t="str">
        <f>IF(AND(F240="",H240="in-sample"),"",IF(AND(Temp!fhor_indata=1,H240="out-sample",H241="out-sample"),I240,IF(AND(F241="",H240="out-sample"),"",IF(AND(Temp!optSeasCoef=0,Temp!sts_add=1),IF(H240="in-sample",IF(Q240=bigT,((pCell/bigT)*F240)+((1-(pCell/bigT))*(I240+J240)),IF(OR(F241="",COUNT($F$2:F240)&lt;=pCell),F240,((pCell/COUNT($F$2:F240))*F240)+((1-(pCell/COUNT($F$2:F240)))*(I240+J240)))),I240),IF(AND(Temp!optSeasCoef=0,Temp!sts_multp=1),IF(H240="in-sample",IF(Q240=bigT,((pCell/bigT)*F240)+((1-(pCell/bigT))*(I240*J240)),IF(OR(F241="",COUNT(F$2:$F240)&lt;=pCell),F240,((pCell/COUNT($F$2:F240))*F240)+((1-(pCell/COUNT($F$2:F240)))*(I240*J240)))),I240),IF(Temp!sts_add=1,IF(H240="in-sample",IF(Q240=bigT,((pCell/bigT)*AX240)+((1-(pCell/bigT))*(I240+J240)),IF(OR(F241="",COUNT($AX$2:AX240)&lt;=pCell),AX240,((pCell/COUNT($AX$2:AX240))*AX240)+((1-(pCell/COUNT($AX$2:AX240)))*(I240+J240)))),I240),IF(H240="in-sample",IF(Q240=bigT,((pCell/bigT)*AX240)+((1-(pCell/bigT))*(I240*J240)),IF(OR(F241="",COUNT($AX$2:AX240)&lt;=pCell),AX240,((pCell/COUNT($AX$2:AX240))*AX240)+((1-(pCell/COUNT($AX$2:AX240)))*(I240*J240)))),I240)))))))</f>
        <v/>
      </c>
      <c r="J241" s="31" t="str">
        <f>IF(AND(F240="",H240="in-sample"),"",IF(AND(Temp!fhor_indata=1,H240="out-sample",H241="out-sample"),J240,IF(AND(F241="",H240="out-sample"),"",IF(AND(Temp!optSeasCoef=0,Temp!sts_add=1),IF(H240="in-sample",IF(Q240=bigT,((qCell/bigT)*(I241-I240))+((1-(qCell/bigT))*J240),IF(OR(F241="",COUNT($F$2:F240)&lt;=qCell),IF(COUNT($F$2:F240)=1,0,F240-F239),((qCell/COUNT($F$2:F240))*(I241-I240))+((1-(qCell/COUNT($F$2:F240)))*J240))),J240),IF(AND(Temp!optSeasCoef=0,Temp!sts_multp=1),IF(H240="in-sample",IF(Q240=bigT,((qCell/bigT)*(I241/I240))+((1-(qCell/bigT))*J240),IF(qCell=0,1,IF(OR(F241="",COUNT($F$2:F240)&lt;=qCell),IF(COUNT($F$2:F240)=1,1,F240/F239),((qCell/COUNT($F$2:F240))*(I241/I240))+((1-(qCell/COUNT($F$2:F240)))*J240)))),J240),IF(Temp!sts_add=1,IF(H240="in-sample",IF(Q240=bigT,((qCell/bigT)*(I241-I240))+((1-(qCell/bigT))*J240),IF(OR(F241="",COUNT($AX$2:AX240)&lt;=qCell),IF(COUNT($AX$2:AX240)=1,0,AX240-AX239),((qCell/COUNT($AX$2:AX240))*(I241-I240))+((1-(qCell/COUNT($AX$2:AX240)))*J240))),J240),IF(H240="in-sample",IF(Q240=bigT,((qCell/bigT)*(I241/I240))+((1-(qCell/bigT))*J240),IF(qCell=0,1,IF(OR(F241="",COUNT($AX$2:AX240)&lt;=qCell),IF(COUNT($AX$2:AX240)=1,1,AX240/AX239),((qCell/COUNT($AX$2:AX240))*(I241/I240))+((1-(qCell/COUNT($AX$2:AX240)))*J240)))),J240)))))))</f>
        <v/>
      </c>
      <c r="K241" s="31" t="str">
        <f>IF(H241="","",IF(AND(Temp!optSeasCoef=0,Temp!sts_add=1),IF(H241="out-sample",I241+(Q241*J241),I241+J241),IF(AND(Temp!optSeasCoef=0,Temp!sts_multp=1),IF(H241="out-sample",I241*(J241^Q241),I241*J241),IF(Temp!sts_add=1,IF(H241="out-sample",(I241+(Q241*J241))*G241,(I241+J241)*G241),IF(H241="out-sample",I241*(J241^Q241)*G241,I241*J241*G241)))))</f>
        <v/>
      </c>
      <c r="L241" s="32" t="str">
        <f t="shared" si="23"/>
        <v/>
      </c>
      <c r="M241" s="32" t="str">
        <f t="shared" si="24"/>
        <v/>
      </c>
      <c r="N241" s="32" t="str">
        <f t="shared" si="25"/>
        <v/>
      </c>
      <c r="O241" s="32" t="str">
        <f t="shared" si="26"/>
        <v/>
      </c>
      <c r="P241" s="32" t="str">
        <f t="shared" si="27"/>
        <v/>
      </c>
      <c r="Q241" s="3" t="str">
        <f>IF(AND(Temp!fhor_indata=1,F241="",H240="in-sample"),1,IF(AND(Temp!fhor_indata=1,H240="out-sample",Q240&lt;ATA!XfHor),Q240+1,IF(F241="","",IF(AND(H241="out-sample",H240="in-sample"),1,IF(AND(H241="out-sample",H240="out-sample"),Q240+1,IF(ISNUMBER(Q240),Q240+1,1))))))</f>
        <v/>
      </c>
      <c r="R241" s="3" t="str">
        <f t="shared" si="21"/>
        <v/>
      </c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X241" s="63" t="e">
        <f t="shared" si="22"/>
        <v>#VALUE!</v>
      </c>
    </row>
    <row r="242" spans="1:50" s="1" customFormat="1" ht="14.25" x14ac:dyDescent="0.2">
      <c r="A242" s="6"/>
      <c r="B242" s="6"/>
      <c r="C242" s="6"/>
      <c r="D242" s="3"/>
      <c r="E242" s="70" t="str">
        <f>IF(ATA!E242="","",ATA!E242)</f>
        <v/>
      </c>
      <c r="F242" s="49" t="str">
        <f>IF(ATA!F242="","",ATA!F242)</f>
        <v/>
      </c>
      <c r="G242" s="9" t="str">
        <f>IF(ATA!G242="","",ATA!G242)</f>
        <v/>
      </c>
      <c r="H242" s="55" t="str">
        <f>IF(ATA!H242="","",ATA!H242)</f>
        <v/>
      </c>
      <c r="I242" s="31" t="str">
        <f>IF(AND(F241="",H241="in-sample"),"",IF(AND(Temp!fhor_indata=1,H241="out-sample",H242="out-sample"),I241,IF(AND(F242="",H241="out-sample"),"",IF(AND(Temp!optSeasCoef=0,Temp!sts_add=1),IF(H241="in-sample",IF(Q241=bigT,((pCell/bigT)*F241)+((1-(pCell/bigT))*(I241+J241)),IF(OR(F242="",COUNT($F$2:F241)&lt;=pCell),F241,((pCell/COUNT($F$2:F241))*F241)+((1-(pCell/COUNT($F$2:F241)))*(I241+J241)))),I241),IF(AND(Temp!optSeasCoef=0,Temp!sts_multp=1),IF(H241="in-sample",IF(Q241=bigT,((pCell/bigT)*F241)+((1-(pCell/bigT))*(I241*J241)),IF(OR(F242="",COUNT(F$2:$F241)&lt;=pCell),F241,((pCell/COUNT($F$2:F241))*F241)+((1-(pCell/COUNT($F$2:F241)))*(I241*J241)))),I241),IF(Temp!sts_add=1,IF(H241="in-sample",IF(Q241=bigT,((pCell/bigT)*AX241)+((1-(pCell/bigT))*(I241+J241)),IF(OR(F242="",COUNT($AX$2:AX241)&lt;=pCell),AX241,((pCell/COUNT($AX$2:AX241))*AX241)+((1-(pCell/COUNT($AX$2:AX241)))*(I241+J241)))),I241),IF(H241="in-sample",IF(Q241=bigT,((pCell/bigT)*AX241)+((1-(pCell/bigT))*(I241*J241)),IF(OR(F242="",COUNT($AX$2:AX241)&lt;=pCell),AX241,((pCell/COUNT($AX$2:AX241))*AX241)+((1-(pCell/COUNT($AX$2:AX241)))*(I241*J241)))),I241)))))))</f>
        <v/>
      </c>
      <c r="J242" s="31" t="str">
        <f>IF(AND(F241="",H241="in-sample"),"",IF(AND(Temp!fhor_indata=1,H241="out-sample",H242="out-sample"),J241,IF(AND(F242="",H241="out-sample"),"",IF(AND(Temp!optSeasCoef=0,Temp!sts_add=1),IF(H241="in-sample",IF(Q241=bigT,((qCell/bigT)*(I242-I241))+((1-(qCell/bigT))*J241),IF(OR(F242="",COUNT($F$2:F241)&lt;=qCell),IF(COUNT($F$2:F241)=1,0,F241-F240),((qCell/COUNT($F$2:F241))*(I242-I241))+((1-(qCell/COUNT($F$2:F241)))*J241))),J241),IF(AND(Temp!optSeasCoef=0,Temp!sts_multp=1),IF(H241="in-sample",IF(Q241=bigT,((qCell/bigT)*(I242/I241))+((1-(qCell/bigT))*J241),IF(qCell=0,1,IF(OR(F242="",COUNT($F$2:F241)&lt;=qCell),IF(COUNT($F$2:F241)=1,1,F241/F240),((qCell/COUNT($F$2:F241))*(I242/I241))+((1-(qCell/COUNT($F$2:F241)))*J241)))),J241),IF(Temp!sts_add=1,IF(H241="in-sample",IF(Q241=bigT,((qCell/bigT)*(I242-I241))+((1-(qCell/bigT))*J241),IF(OR(F242="",COUNT($AX$2:AX241)&lt;=qCell),IF(COUNT($AX$2:AX241)=1,0,AX241-AX240),((qCell/COUNT($AX$2:AX241))*(I242-I241))+((1-(qCell/COUNT($AX$2:AX241)))*J241))),J241),IF(H241="in-sample",IF(Q241=bigT,((qCell/bigT)*(I242/I241))+((1-(qCell/bigT))*J241),IF(qCell=0,1,IF(OR(F242="",COUNT($AX$2:AX241)&lt;=qCell),IF(COUNT($AX$2:AX241)=1,1,AX241/AX240),((qCell/COUNT($AX$2:AX241))*(I242/I241))+((1-(qCell/COUNT($AX$2:AX241)))*J241)))),J241)))))))</f>
        <v/>
      </c>
      <c r="K242" s="31" t="str">
        <f>IF(H242="","",IF(AND(Temp!optSeasCoef=0,Temp!sts_add=1),IF(H242="out-sample",I242+(Q242*J242),I242+J242),IF(AND(Temp!optSeasCoef=0,Temp!sts_multp=1),IF(H242="out-sample",I242*(J242^Q242),I242*J242),IF(Temp!sts_add=1,IF(H242="out-sample",(I242+(Q242*J242))*G242,(I242+J242)*G242),IF(H242="out-sample",I242*(J242^Q242)*G242,I242*J242*G242)))))</f>
        <v/>
      </c>
      <c r="L242" s="32" t="str">
        <f t="shared" si="23"/>
        <v/>
      </c>
      <c r="M242" s="32" t="str">
        <f t="shared" si="24"/>
        <v/>
      </c>
      <c r="N242" s="32" t="str">
        <f t="shared" si="25"/>
        <v/>
      </c>
      <c r="O242" s="32" t="str">
        <f t="shared" si="26"/>
        <v/>
      </c>
      <c r="P242" s="32" t="str">
        <f t="shared" si="27"/>
        <v/>
      </c>
      <c r="Q242" s="3" t="str">
        <f>IF(AND(Temp!fhor_indata=1,F242="",H241="in-sample"),1,IF(AND(Temp!fhor_indata=1,H241="out-sample",Q241&lt;ATA!XfHor),Q241+1,IF(F242="","",IF(AND(H242="out-sample",H241="in-sample"),1,IF(AND(H242="out-sample",H241="out-sample"),Q241+1,IF(ISNUMBER(Q241),Q241+1,1))))))</f>
        <v/>
      </c>
      <c r="R242" s="3" t="str">
        <f t="shared" si="21"/>
        <v/>
      </c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X242" s="63" t="e">
        <f t="shared" si="22"/>
        <v>#VALUE!</v>
      </c>
    </row>
    <row r="243" spans="1:50" s="1" customFormat="1" ht="14.25" x14ac:dyDescent="0.2">
      <c r="A243" s="6"/>
      <c r="B243" s="6"/>
      <c r="C243" s="6"/>
      <c r="D243" s="3"/>
      <c r="E243" s="70" t="str">
        <f>IF(ATA!E243="","",ATA!E243)</f>
        <v/>
      </c>
      <c r="F243" s="49" t="str">
        <f>IF(ATA!F243="","",ATA!F243)</f>
        <v/>
      </c>
      <c r="G243" s="9" t="str">
        <f>IF(ATA!G243="","",ATA!G243)</f>
        <v/>
      </c>
      <c r="H243" s="55" t="str">
        <f>IF(ATA!H243="","",ATA!H243)</f>
        <v/>
      </c>
      <c r="I243" s="31" t="str">
        <f>IF(AND(F242="",H242="in-sample"),"",IF(AND(Temp!fhor_indata=1,H242="out-sample",H243="out-sample"),I242,IF(AND(F243="",H242="out-sample"),"",IF(AND(Temp!optSeasCoef=0,Temp!sts_add=1),IF(H242="in-sample",IF(Q242=bigT,((pCell/bigT)*F242)+((1-(pCell/bigT))*(I242+J242)),IF(OR(F243="",COUNT($F$2:F242)&lt;=pCell),F242,((pCell/COUNT($F$2:F242))*F242)+((1-(pCell/COUNT($F$2:F242)))*(I242+J242)))),I242),IF(AND(Temp!optSeasCoef=0,Temp!sts_multp=1),IF(H242="in-sample",IF(Q242=bigT,((pCell/bigT)*F242)+((1-(pCell/bigT))*(I242*J242)),IF(OR(F243="",COUNT(F$2:$F242)&lt;=pCell),F242,((pCell/COUNT($F$2:F242))*F242)+((1-(pCell/COUNT($F$2:F242)))*(I242*J242)))),I242),IF(Temp!sts_add=1,IF(H242="in-sample",IF(Q242=bigT,((pCell/bigT)*AX242)+((1-(pCell/bigT))*(I242+J242)),IF(OR(F243="",COUNT($AX$2:AX242)&lt;=pCell),AX242,((pCell/COUNT($AX$2:AX242))*AX242)+((1-(pCell/COUNT($AX$2:AX242)))*(I242+J242)))),I242),IF(H242="in-sample",IF(Q242=bigT,((pCell/bigT)*AX242)+((1-(pCell/bigT))*(I242*J242)),IF(OR(F243="",COUNT($AX$2:AX242)&lt;=pCell),AX242,((pCell/COUNT($AX$2:AX242))*AX242)+((1-(pCell/COUNT($AX$2:AX242)))*(I242*J242)))),I242)))))))</f>
        <v/>
      </c>
      <c r="J243" s="31" t="str">
        <f>IF(AND(F242="",H242="in-sample"),"",IF(AND(Temp!fhor_indata=1,H242="out-sample",H243="out-sample"),J242,IF(AND(F243="",H242="out-sample"),"",IF(AND(Temp!optSeasCoef=0,Temp!sts_add=1),IF(H242="in-sample",IF(Q242=bigT,((qCell/bigT)*(I243-I242))+((1-(qCell/bigT))*J242),IF(OR(F243="",COUNT($F$2:F242)&lt;=qCell),IF(COUNT($F$2:F242)=1,0,F242-F241),((qCell/COUNT($F$2:F242))*(I243-I242))+((1-(qCell/COUNT($F$2:F242)))*J242))),J242),IF(AND(Temp!optSeasCoef=0,Temp!sts_multp=1),IF(H242="in-sample",IF(Q242=bigT,((qCell/bigT)*(I243/I242))+((1-(qCell/bigT))*J242),IF(qCell=0,1,IF(OR(F243="",COUNT($F$2:F242)&lt;=qCell),IF(COUNT($F$2:F242)=1,1,F242/F241),((qCell/COUNT($F$2:F242))*(I243/I242))+((1-(qCell/COUNT($F$2:F242)))*J242)))),J242),IF(Temp!sts_add=1,IF(H242="in-sample",IF(Q242=bigT,((qCell/bigT)*(I243-I242))+((1-(qCell/bigT))*J242),IF(OR(F243="",COUNT($AX$2:AX242)&lt;=qCell),IF(COUNT($AX$2:AX242)=1,0,AX242-AX241),((qCell/COUNT($AX$2:AX242))*(I243-I242))+((1-(qCell/COUNT($AX$2:AX242)))*J242))),J242),IF(H242="in-sample",IF(Q242=bigT,((qCell/bigT)*(I243/I242))+((1-(qCell/bigT))*J242),IF(qCell=0,1,IF(OR(F243="",COUNT($AX$2:AX242)&lt;=qCell),IF(COUNT($AX$2:AX242)=1,1,AX242/AX241),((qCell/COUNT($AX$2:AX242))*(I243/I242))+((1-(qCell/COUNT($AX$2:AX242)))*J242)))),J242)))))))</f>
        <v/>
      </c>
      <c r="K243" s="31" t="str">
        <f>IF(H243="","",IF(AND(Temp!optSeasCoef=0,Temp!sts_add=1),IF(H243="out-sample",I243+(Q243*J243),I243+J243),IF(AND(Temp!optSeasCoef=0,Temp!sts_multp=1),IF(H243="out-sample",I243*(J243^Q243),I243*J243),IF(Temp!sts_add=1,IF(H243="out-sample",(I243+(Q243*J243))*G243,(I243+J243)*G243),IF(H243="out-sample",I243*(J243^Q243)*G243,I243*J243*G243)))))</f>
        <v/>
      </c>
      <c r="L243" s="32" t="str">
        <f t="shared" si="23"/>
        <v/>
      </c>
      <c r="M243" s="32" t="str">
        <f t="shared" si="24"/>
        <v/>
      </c>
      <c r="N243" s="32" t="str">
        <f t="shared" si="25"/>
        <v/>
      </c>
      <c r="O243" s="32" t="str">
        <f t="shared" si="26"/>
        <v/>
      </c>
      <c r="P243" s="32" t="str">
        <f t="shared" si="27"/>
        <v/>
      </c>
      <c r="Q243" s="3" t="str">
        <f>IF(AND(Temp!fhor_indata=1,F243="",H242="in-sample"),1,IF(AND(Temp!fhor_indata=1,H242="out-sample",Q242&lt;ATA!XfHor),Q242+1,IF(F243="","",IF(AND(H243="out-sample",H242="in-sample"),1,IF(AND(H243="out-sample",H242="out-sample"),Q242+1,IF(ISNUMBER(Q242),Q242+1,1))))))</f>
        <v/>
      </c>
      <c r="R243" s="3" t="str">
        <f t="shared" si="21"/>
        <v/>
      </c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X243" s="63" t="e">
        <f t="shared" si="22"/>
        <v>#VALUE!</v>
      </c>
    </row>
    <row r="244" spans="1:50" s="1" customFormat="1" ht="14.25" x14ac:dyDescent="0.2">
      <c r="A244" s="6"/>
      <c r="B244" s="6"/>
      <c r="C244" s="6"/>
      <c r="D244" s="3"/>
      <c r="E244" s="70" t="str">
        <f>IF(ATA!E244="","",ATA!E244)</f>
        <v/>
      </c>
      <c r="F244" s="49" t="str">
        <f>IF(ATA!F244="","",ATA!F244)</f>
        <v/>
      </c>
      <c r="G244" s="9" t="str">
        <f>IF(ATA!G244="","",ATA!G244)</f>
        <v/>
      </c>
      <c r="H244" s="55" t="str">
        <f>IF(ATA!H244="","",ATA!H244)</f>
        <v/>
      </c>
      <c r="I244" s="31" t="str">
        <f>IF(AND(F243="",H243="in-sample"),"",IF(AND(Temp!fhor_indata=1,H243="out-sample",H244="out-sample"),I243,IF(AND(F244="",H243="out-sample"),"",IF(AND(Temp!optSeasCoef=0,Temp!sts_add=1),IF(H243="in-sample",IF(Q243=bigT,((pCell/bigT)*F243)+((1-(pCell/bigT))*(I243+J243)),IF(OR(F244="",COUNT($F$2:F243)&lt;=pCell),F243,((pCell/COUNT($F$2:F243))*F243)+((1-(pCell/COUNT($F$2:F243)))*(I243+J243)))),I243),IF(AND(Temp!optSeasCoef=0,Temp!sts_multp=1),IF(H243="in-sample",IF(Q243=bigT,((pCell/bigT)*F243)+((1-(pCell/bigT))*(I243*J243)),IF(OR(F244="",COUNT(F$2:$F243)&lt;=pCell),F243,((pCell/COUNT($F$2:F243))*F243)+((1-(pCell/COUNT($F$2:F243)))*(I243*J243)))),I243),IF(Temp!sts_add=1,IF(H243="in-sample",IF(Q243=bigT,((pCell/bigT)*AX243)+((1-(pCell/bigT))*(I243+J243)),IF(OR(F244="",COUNT($AX$2:AX243)&lt;=pCell),AX243,((pCell/COUNT($AX$2:AX243))*AX243)+((1-(pCell/COUNT($AX$2:AX243)))*(I243+J243)))),I243),IF(H243="in-sample",IF(Q243=bigT,((pCell/bigT)*AX243)+((1-(pCell/bigT))*(I243*J243)),IF(OR(F244="",COUNT($AX$2:AX243)&lt;=pCell),AX243,((pCell/COUNT($AX$2:AX243))*AX243)+((1-(pCell/COUNT($AX$2:AX243)))*(I243*J243)))),I243)))))))</f>
        <v/>
      </c>
      <c r="J244" s="31" t="str">
        <f>IF(AND(F243="",H243="in-sample"),"",IF(AND(Temp!fhor_indata=1,H243="out-sample",H244="out-sample"),J243,IF(AND(F244="",H243="out-sample"),"",IF(AND(Temp!optSeasCoef=0,Temp!sts_add=1),IF(H243="in-sample",IF(Q243=bigT,((qCell/bigT)*(I244-I243))+((1-(qCell/bigT))*J243),IF(OR(F244="",COUNT($F$2:F243)&lt;=qCell),IF(COUNT($F$2:F243)=1,0,F243-F242),((qCell/COUNT($F$2:F243))*(I244-I243))+((1-(qCell/COUNT($F$2:F243)))*J243))),J243),IF(AND(Temp!optSeasCoef=0,Temp!sts_multp=1),IF(H243="in-sample",IF(Q243=bigT,((qCell/bigT)*(I244/I243))+((1-(qCell/bigT))*J243),IF(qCell=0,1,IF(OR(F244="",COUNT($F$2:F243)&lt;=qCell),IF(COUNT($F$2:F243)=1,1,F243/F242),((qCell/COUNT($F$2:F243))*(I244/I243))+((1-(qCell/COUNT($F$2:F243)))*J243)))),J243),IF(Temp!sts_add=1,IF(H243="in-sample",IF(Q243=bigT,((qCell/bigT)*(I244-I243))+((1-(qCell/bigT))*J243),IF(OR(F244="",COUNT($AX$2:AX243)&lt;=qCell),IF(COUNT($AX$2:AX243)=1,0,AX243-AX242),((qCell/COUNT($AX$2:AX243))*(I244-I243))+((1-(qCell/COUNT($AX$2:AX243)))*J243))),J243),IF(H243="in-sample",IF(Q243=bigT,((qCell/bigT)*(I244/I243))+((1-(qCell/bigT))*J243),IF(qCell=0,1,IF(OR(F244="",COUNT($AX$2:AX243)&lt;=qCell),IF(COUNT($AX$2:AX243)=1,1,AX243/AX242),((qCell/COUNT($AX$2:AX243))*(I244/I243))+((1-(qCell/COUNT($AX$2:AX243)))*J243)))),J243)))))))</f>
        <v/>
      </c>
      <c r="K244" s="31" t="str">
        <f>IF(H244="","",IF(AND(Temp!optSeasCoef=0,Temp!sts_add=1),IF(H244="out-sample",I244+(Q244*J244),I244+J244),IF(AND(Temp!optSeasCoef=0,Temp!sts_multp=1),IF(H244="out-sample",I244*(J244^Q244),I244*J244),IF(Temp!sts_add=1,IF(H244="out-sample",(I244+(Q244*J244))*G244,(I244+J244)*G244),IF(H244="out-sample",I244*(J244^Q244)*G244,I244*J244*G244)))))</f>
        <v/>
      </c>
      <c r="L244" s="32" t="str">
        <f t="shared" si="23"/>
        <v/>
      </c>
      <c r="M244" s="32" t="str">
        <f t="shared" si="24"/>
        <v/>
      </c>
      <c r="N244" s="32" t="str">
        <f t="shared" si="25"/>
        <v/>
      </c>
      <c r="O244" s="32" t="str">
        <f t="shared" si="26"/>
        <v/>
      </c>
      <c r="P244" s="32" t="str">
        <f t="shared" si="27"/>
        <v/>
      </c>
      <c r="Q244" s="3" t="str">
        <f>IF(AND(Temp!fhor_indata=1,F244="",H243="in-sample"),1,IF(AND(Temp!fhor_indata=1,H243="out-sample",Q243&lt;ATA!XfHor),Q243+1,IF(F244="","",IF(AND(H244="out-sample",H243="in-sample"),1,IF(AND(H244="out-sample",H243="out-sample"),Q243+1,IF(ISNUMBER(Q243),Q243+1,1))))))</f>
        <v/>
      </c>
      <c r="R244" s="3" t="str">
        <f t="shared" si="21"/>
        <v/>
      </c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X244" s="63" t="e">
        <f t="shared" si="22"/>
        <v>#VALUE!</v>
      </c>
    </row>
    <row r="245" spans="1:50" s="1" customFormat="1" ht="14.25" x14ac:dyDescent="0.2">
      <c r="A245" s="6"/>
      <c r="B245" s="6"/>
      <c r="C245" s="6"/>
      <c r="D245" s="3"/>
      <c r="E245" s="70" t="str">
        <f>IF(ATA!E245="","",ATA!E245)</f>
        <v/>
      </c>
      <c r="F245" s="49" t="str">
        <f>IF(ATA!F245="","",ATA!F245)</f>
        <v/>
      </c>
      <c r="G245" s="9" t="str">
        <f>IF(ATA!G245="","",ATA!G245)</f>
        <v/>
      </c>
      <c r="H245" s="55" t="str">
        <f>IF(ATA!H245="","",ATA!H245)</f>
        <v/>
      </c>
      <c r="I245" s="31" t="str">
        <f>IF(AND(F244="",H244="in-sample"),"",IF(AND(Temp!fhor_indata=1,H244="out-sample",H245="out-sample"),I244,IF(AND(F245="",H244="out-sample"),"",IF(AND(Temp!optSeasCoef=0,Temp!sts_add=1),IF(H244="in-sample",IF(Q244=bigT,((pCell/bigT)*F244)+((1-(pCell/bigT))*(I244+J244)),IF(OR(F245="",COUNT($F$2:F244)&lt;=pCell),F244,((pCell/COUNT($F$2:F244))*F244)+((1-(pCell/COUNT($F$2:F244)))*(I244+J244)))),I244),IF(AND(Temp!optSeasCoef=0,Temp!sts_multp=1),IF(H244="in-sample",IF(Q244=bigT,((pCell/bigT)*F244)+((1-(pCell/bigT))*(I244*J244)),IF(OR(F245="",COUNT(F$2:$F244)&lt;=pCell),F244,((pCell/COUNT($F$2:F244))*F244)+((1-(pCell/COUNT($F$2:F244)))*(I244*J244)))),I244),IF(Temp!sts_add=1,IF(H244="in-sample",IF(Q244=bigT,((pCell/bigT)*AX244)+((1-(pCell/bigT))*(I244+J244)),IF(OR(F245="",COUNT($AX$2:AX244)&lt;=pCell),AX244,((pCell/COUNT($AX$2:AX244))*AX244)+((1-(pCell/COUNT($AX$2:AX244)))*(I244+J244)))),I244),IF(H244="in-sample",IF(Q244=bigT,((pCell/bigT)*AX244)+((1-(pCell/bigT))*(I244*J244)),IF(OR(F245="",COUNT($AX$2:AX244)&lt;=pCell),AX244,((pCell/COUNT($AX$2:AX244))*AX244)+((1-(pCell/COUNT($AX$2:AX244)))*(I244*J244)))),I244)))))))</f>
        <v/>
      </c>
      <c r="J245" s="31" t="str">
        <f>IF(AND(F244="",H244="in-sample"),"",IF(AND(Temp!fhor_indata=1,H244="out-sample",H245="out-sample"),J244,IF(AND(F245="",H244="out-sample"),"",IF(AND(Temp!optSeasCoef=0,Temp!sts_add=1),IF(H244="in-sample",IF(Q244=bigT,((qCell/bigT)*(I245-I244))+((1-(qCell/bigT))*J244),IF(OR(F245="",COUNT($F$2:F244)&lt;=qCell),IF(COUNT($F$2:F244)=1,0,F244-F243),((qCell/COUNT($F$2:F244))*(I245-I244))+((1-(qCell/COUNT($F$2:F244)))*J244))),J244),IF(AND(Temp!optSeasCoef=0,Temp!sts_multp=1),IF(H244="in-sample",IF(Q244=bigT,((qCell/bigT)*(I245/I244))+((1-(qCell/bigT))*J244),IF(qCell=0,1,IF(OR(F245="",COUNT($F$2:F244)&lt;=qCell),IF(COUNT($F$2:F244)=1,1,F244/F243),((qCell/COUNT($F$2:F244))*(I245/I244))+((1-(qCell/COUNT($F$2:F244)))*J244)))),J244),IF(Temp!sts_add=1,IF(H244="in-sample",IF(Q244=bigT,((qCell/bigT)*(I245-I244))+((1-(qCell/bigT))*J244),IF(OR(F245="",COUNT($AX$2:AX244)&lt;=qCell),IF(COUNT($AX$2:AX244)=1,0,AX244-AX243),((qCell/COUNT($AX$2:AX244))*(I245-I244))+((1-(qCell/COUNT($AX$2:AX244)))*J244))),J244),IF(H244="in-sample",IF(Q244=bigT,((qCell/bigT)*(I245/I244))+((1-(qCell/bigT))*J244),IF(qCell=0,1,IF(OR(F245="",COUNT($AX$2:AX244)&lt;=qCell),IF(COUNT($AX$2:AX244)=1,1,AX244/AX243),((qCell/COUNT($AX$2:AX244))*(I245/I244))+((1-(qCell/COUNT($AX$2:AX244)))*J244)))),J244)))))))</f>
        <v/>
      </c>
      <c r="K245" s="31" t="str">
        <f>IF(H245="","",IF(AND(Temp!optSeasCoef=0,Temp!sts_add=1),IF(H245="out-sample",I245+(Q245*J245),I245+J245),IF(AND(Temp!optSeasCoef=0,Temp!sts_multp=1),IF(H245="out-sample",I245*(J245^Q245),I245*J245),IF(Temp!sts_add=1,IF(H245="out-sample",(I245+(Q245*J245))*G245,(I245+J245)*G245),IF(H245="out-sample",I245*(J245^Q245)*G245,I245*J245*G245)))))</f>
        <v/>
      </c>
      <c r="L245" s="32" t="str">
        <f t="shared" si="23"/>
        <v/>
      </c>
      <c r="M245" s="32" t="str">
        <f t="shared" si="24"/>
        <v/>
      </c>
      <c r="N245" s="32" t="str">
        <f t="shared" si="25"/>
        <v/>
      </c>
      <c r="O245" s="32" t="str">
        <f t="shared" si="26"/>
        <v/>
      </c>
      <c r="P245" s="32" t="str">
        <f t="shared" si="27"/>
        <v/>
      </c>
      <c r="Q245" s="3" t="str">
        <f>IF(AND(Temp!fhor_indata=1,F245="",H244="in-sample"),1,IF(AND(Temp!fhor_indata=1,H244="out-sample",Q244&lt;ATA!XfHor),Q244+1,IF(F245="","",IF(AND(H245="out-sample",H244="in-sample"),1,IF(AND(H245="out-sample",H244="out-sample"),Q244+1,IF(ISNUMBER(Q244),Q244+1,1))))))</f>
        <v/>
      </c>
      <c r="R245" s="3" t="str">
        <f t="shared" si="21"/>
        <v/>
      </c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X245" s="63" t="e">
        <f t="shared" si="22"/>
        <v>#VALUE!</v>
      </c>
    </row>
    <row r="246" spans="1:50" s="1" customFormat="1" ht="14.25" x14ac:dyDescent="0.2">
      <c r="A246" s="6"/>
      <c r="B246" s="6"/>
      <c r="C246" s="6"/>
      <c r="D246" s="3"/>
      <c r="E246" s="70" t="str">
        <f>IF(ATA!E246="","",ATA!E246)</f>
        <v/>
      </c>
      <c r="F246" s="49" t="str">
        <f>IF(ATA!F246="","",ATA!F246)</f>
        <v/>
      </c>
      <c r="G246" s="9" t="str">
        <f>IF(ATA!G246="","",ATA!G246)</f>
        <v/>
      </c>
      <c r="H246" s="55" t="str">
        <f>IF(ATA!H246="","",ATA!H246)</f>
        <v/>
      </c>
      <c r="I246" s="31" t="str">
        <f>IF(AND(F245="",H245="in-sample"),"",IF(AND(Temp!fhor_indata=1,H245="out-sample",H246="out-sample"),I245,IF(AND(F246="",H245="out-sample"),"",IF(AND(Temp!optSeasCoef=0,Temp!sts_add=1),IF(H245="in-sample",IF(Q245=bigT,((pCell/bigT)*F245)+((1-(pCell/bigT))*(I245+J245)),IF(OR(F246="",COUNT($F$2:F245)&lt;=pCell),F245,((pCell/COUNT($F$2:F245))*F245)+((1-(pCell/COUNT($F$2:F245)))*(I245+J245)))),I245),IF(AND(Temp!optSeasCoef=0,Temp!sts_multp=1),IF(H245="in-sample",IF(Q245=bigT,((pCell/bigT)*F245)+((1-(pCell/bigT))*(I245*J245)),IF(OR(F246="",COUNT(F$2:$F245)&lt;=pCell),F245,((pCell/COUNT($F$2:F245))*F245)+((1-(pCell/COUNT($F$2:F245)))*(I245*J245)))),I245),IF(Temp!sts_add=1,IF(H245="in-sample",IF(Q245=bigT,((pCell/bigT)*AX245)+((1-(pCell/bigT))*(I245+J245)),IF(OR(F246="",COUNT($AX$2:AX245)&lt;=pCell),AX245,((pCell/COUNT($AX$2:AX245))*AX245)+((1-(pCell/COUNT($AX$2:AX245)))*(I245+J245)))),I245),IF(H245="in-sample",IF(Q245=bigT,((pCell/bigT)*AX245)+((1-(pCell/bigT))*(I245*J245)),IF(OR(F246="",COUNT($AX$2:AX245)&lt;=pCell),AX245,((pCell/COUNT($AX$2:AX245))*AX245)+((1-(pCell/COUNT($AX$2:AX245)))*(I245*J245)))),I245)))))))</f>
        <v/>
      </c>
      <c r="J246" s="31" t="str">
        <f>IF(AND(F245="",H245="in-sample"),"",IF(AND(Temp!fhor_indata=1,H245="out-sample",H246="out-sample"),J245,IF(AND(F246="",H245="out-sample"),"",IF(AND(Temp!optSeasCoef=0,Temp!sts_add=1),IF(H245="in-sample",IF(Q245=bigT,((qCell/bigT)*(I246-I245))+((1-(qCell/bigT))*J245),IF(OR(F246="",COUNT($F$2:F245)&lt;=qCell),IF(COUNT($F$2:F245)=1,0,F245-F244),((qCell/COUNT($F$2:F245))*(I246-I245))+((1-(qCell/COUNT($F$2:F245)))*J245))),J245),IF(AND(Temp!optSeasCoef=0,Temp!sts_multp=1),IF(H245="in-sample",IF(Q245=bigT,((qCell/bigT)*(I246/I245))+((1-(qCell/bigT))*J245),IF(qCell=0,1,IF(OR(F246="",COUNT($F$2:F245)&lt;=qCell),IF(COUNT($F$2:F245)=1,1,F245/F244),((qCell/COUNT($F$2:F245))*(I246/I245))+((1-(qCell/COUNT($F$2:F245)))*J245)))),J245),IF(Temp!sts_add=1,IF(H245="in-sample",IF(Q245=bigT,((qCell/bigT)*(I246-I245))+((1-(qCell/bigT))*J245),IF(OR(F246="",COUNT($AX$2:AX245)&lt;=qCell),IF(COUNT($AX$2:AX245)=1,0,AX245-AX244),((qCell/COUNT($AX$2:AX245))*(I246-I245))+((1-(qCell/COUNT($AX$2:AX245)))*J245))),J245),IF(H245="in-sample",IF(Q245=bigT,((qCell/bigT)*(I246/I245))+((1-(qCell/bigT))*J245),IF(qCell=0,1,IF(OR(F246="",COUNT($AX$2:AX245)&lt;=qCell),IF(COUNT($AX$2:AX245)=1,1,AX245/AX244),((qCell/COUNT($AX$2:AX245))*(I246/I245))+((1-(qCell/COUNT($AX$2:AX245)))*J245)))),J245)))))))</f>
        <v/>
      </c>
      <c r="K246" s="31" t="str">
        <f>IF(H246="","",IF(AND(Temp!optSeasCoef=0,Temp!sts_add=1),IF(H246="out-sample",I246+(Q246*J246),I246+J246),IF(AND(Temp!optSeasCoef=0,Temp!sts_multp=1),IF(H246="out-sample",I246*(J246^Q246),I246*J246),IF(Temp!sts_add=1,IF(H246="out-sample",(I246+(Q246*J246))*G246,(I246+J246)*G246),IF(H246="out-sample",I246*(J246^Q246)*G246,I246*J246*G246)))))</f>
        <v/>
      </c>
      <c r="L246" s="32" t="str">
        <f t="shared" si="23"/>
        <v/>
      </c>
      <c r="M246" s="32" t="str">
        <f t="shared" si="24"/>
        <v/>
      </c>
      <c r="N246" s="32" t="str">
        <f t="shared" si="25"/>
        <v/>
      </c>
      <c r="O246" s="32" t="str">
        <f t="shared" si="26"/>
        <v/>
      </c>
      <c r="P246" s="32" t="str">
        <f t="shared" si="27"/>
        <v/>
      </c>
      <c r="Q246" s="3" t="str">
        <f>IF(AND(Temp!fhor_indata=1,F246="",H245="in-sample"),1,IF(AND(Temp!fhor_indata=1,H245="out-sample",Q245&lt;ATA!XfHor),Q245+1,IF(F246="","",IF(AND(H246="out-sample",H245="in-sample"),1,IF(AND(H246="out-sample",H245="out-sample"),Q245+1,IF(ISNUMBER(Q245),Q245+1,1))))))</f>
        <v/>
      </c>
      <c r="R246" s="3" t="str">
        <f t="shared" si="21"/>
        <v/>
      </c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X246" s="63" t="e">
        <f t="shared" si="22"/>
        <v>#VALUE!</v>
      </c>
    </row>
    <row r="247" spans="1:50" s="1" customFormat="1" ht="14.25" x14ac:dyDescent="0.2">
      <c r="A247" s="6"/>
      <c r="B247" s="6"/>
      <c r="C247" s="6"/>
      <c r="D247" s="3"/>
      <c r="E247" s="70" t="str">
        <f>IF(ATA!E247="","",ATA!E247)</f>
        <v/>
      </c>
      <c r="F247" s="49" t="str">
        <f>IF(ATA!F247="","",ATA!F247)</f>
        <v/>
      </c>
      <c r="G247" s="9" t="str">
        <f>IF(ATA!G247="","",ATA!G247)</f>
        <v/>
      </c>
      <c r="H247" s="55" t="str">
        <f>IF(ATA!H247="","",ATA!H247)</f>
        <v/>
      </c>
      <c r="I247" s="31" t="str">
        <f>IF(AND(F246="",H246="in-sample"),"",IF(AND(Temp!fhor_indata=1,H246="out-sample",H247="out-sample"),I246,IF(AND(F247="",H246="out-sample"),"",IF(AND(Temp!optSeasCoef=0,Temp!sts_add=1),IF(H246="in-sample",IF(Q246=bigT,((pCell/bigT)*F246)+((1-(pCell/bigT))*(I246+J246)),IF(OR(F247="",COUNT($F$2:F246)&lt;=pCell),F246,((pCell/COUNT($F$2:F246))*F246)+((1-(pCell/COUNT($F$2:F246)))*(I246+J246)))),I246),IF(AND(Temp!optSeasCoef=0,Temp!sts_multp=1),IF(H246="in-sample",IF(Q246=bigT,((pCell/bigT)*F246)+((1-(pCell/bigT))*(I246*J246)),IF(OR(F247="",COUNT(F$2:$F246)&lt;=pCell),F246,((pCell/COUNT($F$2:F246))*F246)+((1-(pCell/COUNT($F$2:F246)))*(I246*J246)))),I246),IF(Temp!sts_add=1,IF(H246="in-sample",IF(Q246=bigT,((pCell/bigT)*AX246)+((1-(pCell/bigT))*(I246+J246)),IF(OR(F247="",COUNT($AX$2:AX246)&lt;=pCell),AX246,((pCell/COUNT($AX$2:AX246))*AX246)+((1-(pCell/COUNT($AX$2:AX246)))*(I246+J246)))),I246),IF(H246="in-sample",IF(Q246=bigT,((pCell/bigT)*AX246)+((1-(pCell/bigT))*(I246*J246)),IF(OR(F247="",COUNT($AX$2:AX246)&lt;=pCell),AX246,((pCell/COUNT($AX$2:AX246))*AX246)+((1-(pCell/COUNT($AX$2:AX246)))*(I246*J246)))),I246)))))))</f>
        <v/>
      </c>
      <c r="J247" s="31" t="str">
        <f>IF(AND(F246="",H246="in-sample"),"",IF(AND(Temp!fhor_indata=1,H246="out-sample",H247="out-sample"),J246,IF(AND(F247="",H246="out-sample"),"",IF(AND(Temp!optSeasCoef=0,Temp!sts_add=1),IF(H246="in-sample",IF(Q246=bigT,((qCell/bigT)*(I247-I246))+((1-(qCell/bigT))*J246),IF(OR(F247="",COUNT($F$2:F246)&lt;=qCell),IF(COUNT($F$2:F246)=1,0,F246-F245),((qCell/COUNT($F$2:F246))*(I247-I246))+((1-(qCell/COUNT($F$2:F246)))*J246))),J246),IF(AND(Temp!optSeasCoef=0,Temp!sts_multp=1),IF(H246="in-sample",IF(Q246=bigT,((qCell/bigT)*(I247/I246))+((1-(qCell/bigT))*J246),IF(qCell=0,1,IF(OR(F247="",COUNT($F$2:F246)&lt;=qCell),IF(COUNT($F$2:F246)=1,1,F246/F245),((qCell/COUNT($F$2:F246))*(I247/I246))+((1-(qCell/COUNT($F$2:F246)))*J246)))),J246),IF(Temp!sts_add=1,IF(H246="in-sample",IF(Q246=bigT,((qCell/bigT)*(I247-I246))+((1-(qCell/bigT))*J246),IF(OR(F247="",COUNT($AX$2:AX246)&lt;=qCell),IF(COUNT($AX$2:AX246)=1,0,AX246-AX245),((qCell/COUNT($AX$2:AX246))*(I247-I246))+((1-(qCell/COUNT($AX$2:AX246)))*J246))),J246),IF(H246="in-sample",IF(Q246=bigT,((qCell/bigT)*(I247/I246))+((1-(qCell/bigT))*J246),IF(qCell=0,1,IF(OR(F247="",COUNT($AX$2:AX246)&lt;=qCell),IF(COUNT($AX$2:AX246)=1,1,AX246/AX245),((qCell/COUNT($AX$2:AX246))*(I247/I246))+((1-(qCell/COUNT($AX$2:AX246)))*J246)))),J246)))))))</f>
        <v/>
      </c>
      <c r="K247" s="31" t="str">
        <f>IF(H247="","",IF(AND(Temp!optSeasCoef=0,Temp!sts_add=1),IF(H247="out-sample",I247+(Q247*J247),I247+J247),IF(AND(Temp!optSeasCoef=0,Temp!sts_multp=1),IF(H247="out-sample",I247*(J247^Q247),I247*J247),IF(Temp!sts_add=1,IF(H247="out-sample",(I247+(Q247*J247))*G247,(I247+J247)*G247),IF(H247="out-sample",I247*(J247^Q247)*G247,I247*J247*G247)))))</f>
        <v/>
      </c>
      <c r="L247" s="32" t="str">
        <f t="shared" si="23"/>
        <v/>
      </c>
      <c r="M247" s="32" t="str">
        <f t="shared" si="24"/>
        <v/>
      </c>
      <c r="N247" s="32" t="str">
        <f t="shared" si="25"/>
        <v/>
      </c>
      <c r="O247" s="32" t="str">
        <f t="shared" si="26"/>
        <v/>
      </c>
      <c r="P247" s="32" t="str">
        <f t="shared" si="27"/>
        <v/>
      </c>
      <c r="Q247" s="3" t="str">
        <f>IF(AND(Temp!fhor_indata=1,F247="",H246="in-sample"),1,IF(AND(Temp!fhor_indata=1,H246="out-sample",Q246&lt;ATA!XfHor),Q246+1,IF(F247="","",IF(AND(H247="out-sample",H246="in-sample"),1,IF(AND(H247="out-sample",H246="out-sample"),Q246+1,IF(ISNUMBER(Q246),Q246+1,1))))))</f>
        <v/>
      </c>
      <c r="R247" s="3" t="str">
        <f t="shared" si="21"/>
        <v/>
      </c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X247" s="63" t="e">
        <f t="shared" si="22"/>
        <v>#VALUE!</v>
      </c>
    </row>
    <row r="248" spans="1:50" s="1" customFormat="1" ht="14.25" x14ac:dyDescent="0.2">
      <c r="A248" s="6"/>
      <c r="B248" s="6"/>
      <c r="C248" s="6"/>
      <c r="D248" s="3"/>
      <c r="E248" s="70" t="str">
        <f>IF(ATA!E248="","",ATA!E248)</f>
        <v/>
      </c>
      <c r="F248" s="49" t="str">
        <f>IF(ATA!F248="","",ATA!F248)</f>
        <v/>
      </c>
      <c r="G248" s="9" t="str">
        <f>IF(ATA!G248="","",ATA!G248)</f>
        <v/>
      </c>
      <c r="H248" s="55" t="str">
        <f>IF(ATA!H248="","",ATA!H248)</f>
        <v/>
      </c>
      <c r="I248" s="31" t="str">
        <f>IF(AND(F247="",H247="in-sample"),"",IF(AND(Temp!fhor_indata=1,H247="out-sample",H248="out-sample"),I247,IF(AND(F248="",H247="out-sample"),"",IF(AND(Temp!optSeasCoef=0,Temp!sts_add=1),IF(H247="in-sample",IF(Q247=bigT,((pCell/bigT)*F247)+((1-(pCell/bigT))*(I247+J247)),IF(OR(F248="",COUNT($F$2:F247)&lt;=pCell),F247,((pCell/COUNT($F$2:F247))*F247)+((1-(pCell/COUNT($F$2:F247)))*(I247+J247)))),I247),IF(AND(Temp!optSeasCoef=0,Temp!sts_multp=1),IF(H247="in-sample",IF(Q247=bigT,((pCell/bigT)*F247)+((1-(pCell/bigT))*(I247*J247)),IF(OR(F248="",COUNT(F$2:$F247)&lt;=pCell),F247,((pCell/COUNT($F$2:F247))*F247)+((1-(pCell/COUNT($F$2:F247)))*(I247*J247)))),I247),IF(Temp!sts_add=1,IF(H247="in-sample",IF(Q247=bigT,((pCell/bigT)*AX247)+((1-(pCell/bigT))*(I247+J247)),IF(OR(F248="",COUNT($AX$2:AX247)&lt;=pCell),AX247,((pCell/COUNT($AX$2:AX247))*AX247)+((1-(pCell/COUNT($AX$2:AX247)))*(I247+J247)))),I247),IF(H247="in-sample",IF(Q247=bigT,((pCell/bigT)*AX247)+((1-(pCell/bigT))*(I247*J247)),IF(OR(F248="",COUNT($AX$2:AX247)&lt;=pCell),AX247,((pCell/COUNT($AX$2:AX247))*AX247)+((1-(pCell/COUNT($AX$2:AX247)))*(I247*J247)))),I247)))))))</f>
        <v/>
      </c>
      <c r="J248" s="31" t="str">
        <f>IF(AND(F247="",H247="in-sample"),"",IF(AND(Temp!fhor_indata=1,H247="out-sample",H248="out-sample"),J247,IF(AND(F248="",H247="out-sample"),"",IF(AND(Temp!optSeasCoef=0,Temp!sts_add=1),IF(H247="in-sample",IF(Q247=bigT,((qCell/bigT)*(I248-I247))+((1-(qCell/bigT))*J247),IF(OR(F248="",COUNT($F$2:F247)&lt;=qCell),IF(COUNT($F$2:F247)=1,0,F247-F246),((qCell/COUNT($F$2:F247))*(I248-I247))+((1-(qCell/COUNT($F$2:F247)))*J247))),J247),IF(AND(Temp!optSeasCoef=0,Temp!sts_multp=1),IF(H247="in-sample",IF(Q247=bigT,((qCell/bigT)*(I248/I247))+((1-(qCell/bigT))*J247),IF(qCell=0,1,IF(OR(F248="",COUNT($F$2:F247)&lt;=qCell),IF(COUNT($F$2:F247)=1,1,F247/F246),((qCell/COUNT($F$2:F247))*(I248/I247))+((1-(qCell/COUNT($F$2:F247)))*J247)))),J247),IF(Temp!sts_add=1,IF(H247="in-sample",IF(Q247=bigT,((qCell/bigT)*(I248-I247))+((1-(qCell/bigT))*J247),IF(OR(F248="",COUNT($AX$2:AX247)&lt;=qCell),IF(COUNT($AX$2:AX247)=1,0,AX247-AX246),((qCell/COUNT($AX$2:AX247))*(I248-I247))+((1-(qCell/COUNT($AX$2:AX247)))*J247))),J247),IF(H247="in-sample",IF(Q247=bigT,((qCell/bigT)*(I248/I247))+((1-(qCell/bigT))*J247),IF(qCell=0,1,IF(OR(F248="",COUNT($AX$2:AX247)&lt;=qCell),IF(COUNT($AX$2:AX247)=1,1,AX247/AX246),((qCell/COUNT($AX$2:AX247))*(I248/I247))+((1-(qCell/COUNT($AX$2:AX247)))*J247)))),J247)))))))</f>
        <v/>
      </c>
      <c r="K248" s="31" t="str">
        <f>IF(H248="","",IF(AND(Temp!optSeasCoef=0,Temp!sts_add=1),IF(H248="out-sample",I248+(Q248*J248),I248+J248),IF(AND(Temp!optSeasCoef=0,Temp!sts_multp=1),IF(H248="out-sample",I248*(J248^Q248),I248*J248),IF(Temp!sts_add=1,IF(H248="out-sample",(I248+(Q248*J248))*G248,(I248+J248)*G248),IF(H248="out-sample",I248*(J248^Q248)*G248,I248*J248*G248)))))</f>
        <v/>
      </c>
      <c r="L248" s="32" t="str">
        <f t="shared" si="23"/>
        <v/>
      </c>
      <c r="M248" s="32" t="str">
        <f t="shared" si="24"/>
        <v/>
      </c>
      <c r="N248" s="32" t="str">
        <f t="shared" si="25"/>
        <v/>
      </c>
      <c r="O248" s="32" t="str">
        <f t="shared" si="26"/>
        <v/>
      </c>
      <c r="P248" s="32" t="str">
        <f t="shared" si="27"/>
        <v/>
      </c>
      <c r="Q248" s="3" t="str">
        <f>IF(AND(Temp!fhor_indata=1,F248="",H247="in-sample"),1,IF(AND(Temp!fhor_indata=1,H247="out-sample",Q247&lt;ATA!XfHor),Q247+1,IF(F248="","",IF(AND(H248="out-sample",H247="in-sample"),1,IF(AND(H248="out-sample",H247="out-sample"),Q247+1,IF(ISNUMBER(Q247),Q247+1,1))))))</f>
        <v/>
      </c>
      <c r="R248" s="3" t="str">
        <f t="shared" si="21"/>
        <v/>
      </c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X248" s="63" t="e">
        <f t="shared" si="22"/>
        <v>#VALUE!</v>
      </c>
    </row>
    <row r="249" spans="1:50" s="1" customFormat="1" ht="14.25" x14ac:dyDescent="0.2">
      <c r="A249" s="6"/>
      <c r="B249" s="6"/>
      <c r="C249" s="6"/>
      <c r="D249" s="3"/>
      <c r="E249" s="70" t="str">
        <f>IF(ATA!E249="","",ATA!E249)</f>
        <v/>
      </c>
      <c r="F249" s="49" t="str">
        <f>IF(ATA!F249="","",ATA!F249)</f>
        <v/>
      </c>
      <c r="G249" s="9" t="str">
        <f>IF(ATA!G249="","",ATA!G249)</f>
        <v/>
      </c>
      <c r="H249" s="55" t="str">
        <f>IF(ATA!H249="","",ATA!H249)</f>
        <v/>
      </c>
      <c r="I249" s="31" t="str">
        <f>IF(AND(F248="",H248="in-sample"),"",IF(AND(Temp!fhor_indata=1,H248="out-sample",H249="out-sample"),I248,IF(AND(F249="",H248="out-sample"),"",IF(AND(Temp!optSeasCoef=0,Temp!sts_add=1),IF(H248="in-sample",IF(Q248=bigT,((pCell/bigT)*F248)+((1-(pCell/bigT))*(I248+J248)),IF(OR(F249="",COUNT($F$2:F248)&lt;=pCell),F248,((pCell/COUNT($F$2:F248))*F248)+((1-(pCell/COUNT($F$2:F248)))*(I248+J248)))),I248),IF(AND(Temp!optSeasCoef=0,Temp!sts_multp=1),IF(H248="in-sample",IF(Q248=bigT,((pCell/bigT)*F248)+((1-(pCell/bigT))*(I248*J248)),IF(OR(F249="",COUNT(F$2:$F248)&lt;=pCell),F248,((pCell/COUNT($F$2:F248))*F248)+((1-(pCell/COUNT($F$2:F248)))*(I248*J248)))),I248),IF(Temp!sts_add=1,IF(H248="in-sample",IF(Q248=bigT,((pCell/bigT)*AX248)+((1-(pCell/bigT))*(I248+J248)),IF(OR(F249="",COUNT($AX$2:AX248)&lt;=pCell),AX248,((pCell/COUNT($AX$2:AX248))*AX248)+((1-(pCell/COUNT($AX$2:AX248)))*(I248+J248)))),I248),IF(H248="in-sample",IF(Q248=bigT,((pCell/bigT)*AX248)+((1-(pCell/bigT))*(I248*J248)),IF(OR(F249="",COUNT($AX$2:AX248)&lt;=pCell),AX248,((pCell/COUNT($AX$2:AX248))*AX248)+((1-(pCell/COUNT($AX$2:AX248)))*(I248*J248)))),I248)))))))</f>
        <v/>
      </c>
      <c r="J249" s="31" t="str">
        <f>IF(AND(F248="",H248="in-sample"),"",IF(AND(Temp!fhor_indata=1,H248="out-sample",H249="out-sample"),J248,IF(AND(F249="",H248="out-sample"),"",IF(AND(Temp!optSeasCoef=0,Temp!sts_add=1),IF(H248="in-sample",IF(Q248=bigT,((qCell/bigT)*(I249-I248))+((1-(qCell/bigT))*J248),IF(OR(F249="",COUNT($F$2:F248)&lt;=qCell),IF(COUNT($F$2:F248)=1,0,F248-F247),((qCell/COUNT($F$2:F248))*(I249-I248))+((1-(qCell/COUNT($F$2:F248)))*J248))),J248),IF(AND(Temp!optSeasCoef=0,Temp!sts_multp=1),IF(H248="in-sample",IF(Q248=bigT,((qCell/bigT)*(I249/I248))+((1-(qCell/bigT))*J248),IF(qCell=0,1,IF(OR(F249="",COUNT($F$2:F248)&lt;=qCell),IF(COUNT($F$2:F248)=1,1,F248/F247),((qCell/COUNT($F$2:F248))*(I249/I248))+((1-(qCell/COUNT($F$2:F248)))*J248)))),J248),IF(Temp!sts_add=1,IF(H248="in-sample",IF(Q248=bigT,((qCell/bigT)*(I249-I248))+((1-(qCell/bigT))*J248),IF(OR(F249="",COUNT($AX$2:AX248)&lt;=qCell),IF(COUNT($AX$2:AX248)=1,0,AX248-AX247),((qCell/COUNT($AX$2:AX248))*(I249-I248))+((1-(qCell/COUNT($AX$2:AX248)))*J248))),J248),IF(H248="in-sample",IF(Q248=bigT,((qCell/bigT)*(I249/I248))+((1-(qCell/bigT))*J248),IF(qCell=0,1,IF(OR(F249="",COUNT($AX$2:AX248)&lt;=qCell),IF(COUNT($AX$2:AX248)=1,1,AX248/AX247),((qCell/COUNT($AX$2:AX248))*(I249/I248))+((1-(qCell/COUNT($AX$2:AX248)))*J248)))),J248)))))))</f>
        <v/>
      </c>
      <c r="K249" s="31" t="str">
        <f>IF(H249="","",IF(AND(Temp!optSeasCoef=0,Temp!sts_add=1),IF(H249="out-sample",I249+(Q249*J249),I249+J249),IF(AND(Temp!optSeasCoef=0,Temp!sts_multp=1),IF(H249="out-sample",I249*(J249^Q249),I249*J249),IF(Temp!sts_add=1,IF(H249="out-sample",(I249+(Q249*J249))*G249,(I249+J249)*G249),IF(H249="out-sample",I249*(J249^Q249)*G249,I249*J249*G249)))))</f>
        <v/>
      </c>
      <c r="L249" s="32" t="str">
        <f t="shared" si="23"/>
        <v/>
      </c>
      <c r="M249" s="32" t="str">
        <f t="shared" si="24"/>
        <v/>
      </c>
      <c r="N249" s="32" t="str">
        <f t="shared" si="25"/>
        <v/>
      </c>
      <c r="O249" s="32" t="str">
        <f t="shared" si="26"/>
        <v/>
      </c>
      <c r="P249" s="32" t="str">
        <f t="shared" si="27"/>
        <v/>
      </c>
      <c r="Q249" s="3" t="str">
        <f>IF(AND(Temp!fhor_indata=1,F249="",H248="in-sample"),1,IF(AND(Temp!fhor_indata=1,H248="out-sample",Q248&lt;ATA!XfHor),Q248+1,IF(F249="","",IF(AND(H249="out-sample",H248="in-sample"),1,IF(AND(H249="out-sample",H248="out-sample"),Q248+1,IF(ISNUMBER(Q248),Q248+1,1))))))</f>
        <v/>
      </c>
      <c r="R249" s="3" t="str">
        <f t="shared" si="21"/>
        <v/>
      </c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X249" s="63" t="e">
        <f t="shared" si="22"/>
        <v>#VALUE!</v>
      </c>
    </row>
    <row r="250" spans="1:50" s="1" customFormat="1" ht="14.25" x14ac:dyDescent="0.2">
      <c r="A250" s="6"/>
      <c r="B250" s="6"/>
      <c r="C250" s="6"/>
      <c r="D250" s="3"/>
      <c r="E250" s="70" t="str">
        <f>IF(ATA!E250="","",ATA!E250)</f>
        <v/>
      </c>
      <c r="F250" s="49" t="str">
        <f>IF(ATA!F250="","",ATA!F250)</f>
        <v/>
      </c>
      <c r="G250" s="9" t="str">
        <f>IF(ATA!G250="","",ATA!G250)</f>
        <v/>
      </c>
      <c r="H250" s="55" t="str">
        <f>IF(ATA!H250="","",ATA!H250)</f>
        <v/>
      </c>
      <c r="I250" s="31" t="str">
        <f>IF(AND(F249="",H249="in-sample"),"",IF(AND(Temp!fhor_indata=1,H249="out-sample",H250="out-sample"),I249,IF(AND(F250="",H249="out-sample"),"",IF(AND(Temp!optSeasCoef=0,Temp!sts_add=1),IF(H249="in-sample",IF(Q249=bigT,((pCell/bigT)*F249)+((1-(pCell/bigT))*(I249+J249)),IF(OR(F250="",COUNT($F$2:F249)&lt;=pCell),F249,((pCell/COUNT($F$2:F249))*F249)+((1-(pCell/COUNT($F$2:F249)))*(I249+J249)))),I249),IF(AND(Temp!optSeasCoef=0,Temp!sts_multp=1),IF(H249="in-sample",IF(Q249=bigT,((pCell/bigT)*F249)+((1-(pCell/bigT))*(I249*J249)),IF(OR(F250="",COUNT(F$2:$F249)&lt;=pCell),F249,((pCell/COUNT($F$2:F249))*F249)+((1-(pCell/COUNT($F$2:F249)))*(I249*J249)))),I249),IF(Temp!sts_add=1,IF(H249="in-sample",IF(Q249=bigT,((pCell/bigT)*AX249)+((1-(pCell/bigT))*(I249+J249)),IF(OR(F250="",COUNT($AX$2:AX249)&lt;=pCell),AX249,((pCell/COUNT($AX$2:AX249))*AX249)+((1-(pCell/COUNT($AX$2:AX249)))*(I249+J249)))),I249),IF(H249="in-sample",IF(Q249=bigT,((pCell/bigT)*AX249)+((1-(pCell/bigT))*(I249*J249)),IF(OR(F250="",COUNT($AX$2:AX249)&lt;=pCell),AX249,((pCell/COUNT($AX$2:AX249))*AX249)+((1-(pCell/COUNT($AX$2:AX249)))*(I249*J249)))),I249)))))))</f>
        <v/>
      </c>
      <c r="J250" s="31" t="str">
        <f>IF(AND(F249="",H249="in-sample"),"",IF(AND(Temp!fhor_indata=1,H249="out-sample",H250="out-sample"),J249,IF(AND(F250="",H249="out-sample"),"",IF(AND(Temp!optSeasCoef=0,Temp!sts_add=1),IF(H249="in-sample",IF(Q249=bigT,((qCell/bigT)*(I250-I249))+((1-(qCell/bigT))*J249),IF(OR(F250="",COUNT($F$2:F249)&lt;=qCell),IF(COUNT($F$2:F249)=1,0,F249-F248),((qCell/COUNT($F$2:F249))*(I250-I249))+((1-(qCell/COUNT($F$2:F249)))*J249))),J249),IF(AND(Temp!optSeasCoef=0,Temp!sts_multp=1),IF(H249="in-sample",IF(Q249=bigT,((qCell/bigT)*(I250/I249))+((1-(qCell/bigT))*J249),IF(qCell=0,1,IF(OR(F250="",COUNT($F$2:F249)&lt;=qCell),IF(COUNT($F$2:F249)=1,1,F249/F248),((qCell/COUNT($F$2:F249))*(I250/I249))+((1-(qCell/COUNT($F$2:F249)))*J249)))),J249),IF(Temp!sts_add=1,IF(H249="in-sample",IF(Q249=bigT,((qCell/bigT)*(I250-I249))+((1-(qCell/bigT))*J249),IF(OR(F250="",COUNT($AX$2:AX249)&lt;=qCell),IF(COUNT($AX$2:AX249)=1,0,AX249-AX248),((qCell/COUNT($AX$2:AX249))*(I250-I249))+((1-(qCell/COUNT($AX$2:AX249)))*J249))),J249),IF(H249="in-sample",IF(Q249=bigT,((qCell/bigT)*(I250/I249))+((1-(qCell/bigT))*J249),IF(qCell=0,1,IF(OR(F250="",COUNT($AX$2:AX249)&lt;=qCell),IF(COUNT($AX$2:AX249)=1,1,AX249/AX248),((qCell/COUNT($AX$2:AX249))*(I250/I249))+((1-(qCell/COUNT($AX$2:AX249)))*J249)))),J249)))))))</f>
        <v/>
      </c>
      <c r="K250" s="31" t="str">
        <f>IF(H250="","",IF(AND(Temp!optSeasCoef=0,Temp!sts_add=1),IF(H250="out-sample",I250+(Q250*J250),I250+J250),IF(AND(Temp!optSeasCoef=0,Temp!sts_multp=1),IF(H250="out-sample",I250*(J250^Q250),I250*J250),IF(Temp!sts_add=1,IF(H250="out-sample",(I250+(Q250*J250))*G250,(I250+J250)*G250),IF(H250="out-sample",I250*(J250^Q250)*G250,I250*J250*G250)))))</f>
        <v/>
      </c>
      <c r="L250" s="32" t="str">
        <f t="shared" si="23"/>
        <v/>
      </c>
      <c r="M250" s="32" t="str">
        <f t="shared" si="24"/>
        <v/>
      </c>
      <c r="N250" s="32" t="str">
        <f t="shared" si="25"/>
        <v/>
      </c>
      <c r="O250" s="32" t="str">
        <f t="shared" si="26"/>
        <v/>
      </c>
      <c r="P250" s="32" t="str">
        <f t="shared" si="27"/>
        <v/>
      </c>
      <c r="Q250" s="3" t="str">
        <f>IF(AND(Temp!fhor_indata=1,F250="",H249="in-sample"),1,IF(AND(Temp!fhor_indata=1,H249="out-sample",Q249&lt;ATA!XfHor),Q249+1,IF(F250="","",IF(AND(H250="out-sample",H249="in-sample"),1,IF(AND(H250="out-sample",H249="out-sample"),Q249+1,IF(ISNUMBER(Q249),Q249+1,1))))))</f>
        <v/>
      </c>
      <c r="R250" s="3" t="str">
        <f t="shared" si="21"/>
        <v/>
      </c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X250" s="63" t="e">
        <f t="shared" si="22"/>
        <v>#VALUE!</v>
      </c>
    </row>
    <row r="251" spans="1:50" s="1" customFormat="1" ht="14.25" x14ac:dyDescent="0.2">
      <c r="A251" s="6"/>
      <c r="B251" s="6"/>
      <c r="C251" s="6"/>
      <c r="D251" s="3"/>
      <c r="E251" s="70" t="str">
        <f>IF(ATA!E251="","",ATA!E251)</f>
        <v/>
      </c>
      <c r="F251" s="49" t="str">
        <f>IF(ATA!F251="","",ATA!F251)</f>
        <v/>
      </c>
      <c r="G251" s="9" t="str">
        <f>IF(ATA!G251="","",ATA!G251)</f>
        <v/>
      </c>
      <c r="H251" s="55" t="str">
        <f>IF(ATA!H251="","",ATA!H251)</f>
        <v/>
      </c>
      <c r="I251" s="31" t="str">
        <f>IF(AND(F250="",H250="in-sample"),"",IF(AND(Temp!fhor_indata=1,H250="out-sample",H251="out-sample"),I250,IF(AND(F251="",H250="out-sample"),"",IF(AND(Temp!optSeasCoef=0,Temp!sts_add=1),IF(H250="in-sample",IF(Q250=bigT,((pCell/bigT)*F250)+((1-(pCell/bigT))*(I250+J250)),IF(OR(F251="",COUNT($F$2:F250)&lt;=pCell),F250,((pCell/COUNT($F$2:F250))*F250)+((1-(pCell/COUNT($F$2:F250)))*(I250+J250)))),I250),IF(AND(Temp!optSeasCoef=0,Temp!sts_multp=1),IF(H250="in-sample",IF(Q250=bigT,((pCell/bigT)*F250)+((1-(pCell/bigT))*(I250*J250)),IF(OR(F251="",COUNT(F$2:$F250)&lt;=pCell),F250,((pCell/COUNT($F$2:F250))*F250)+((1-(pCell/COUNT($F$2:F250)))*(I250*J250)))),I250),IF(Temp!sts_add=1,IF(H250="in-sample",IF(Q250=bigT,((pCell/bigT)*AX250)+((1-(pCell/bigT))*(I250+J250)),IF(OR(F251="",COUNT($AX$2:AX250)&lt;=pCell),AX250,((pCell/COUNT($AX$2:AX250))*AX250)+((1-(pCell/COUNT($AX$2:AX250)))*(I250+J250)))),I250),IF(H250="in-sample",IF(Q250=bigT,((pCell/bigT)*AX250)+((1-(pCell/bigT))*(I250*J250)),IF(OR(F251="",COUNT($AX$2:AX250)&lt;=pCell),AX250,((pCell/COUNT($AX$2:AX250))*AX250)+((1-(pCell/COUNT($AX$2:AX250)))*(I250*J250)))),I250)))))))</f>
        <v/>
      </c>
      <c r="J251" s="31" t="str">
        <f>IF(AND(F250="",H250="in-sample"),"",IF(AND(Temp!fhor_indata=1,H250="out-sample",H251="out-sample"),J250,IF(AND(F251="",H250="out-sample"),"",IF(AND(Temp!optSeasCoef=0,Temp!sts_add=1),IF(H250="in-sample",IF(Q250=bigT,((qCell/bigT)*(I251-I250))+((1-(qCell/bigT))*J250),IF(OR(F251="",COUNT($F$2:F250)&lt;=qCell),IF(COUNT($F$2:F250)=1,0,F250-F249),((qCell/COUNT($F$2:F250))*(I251-I250))+((1-(qCell/COUNT($F$2:F250)))*J250))),J250),IF(AND(Temp!optSeasCoef=0,Temp!sts_multp=1),IF(H250="in-sample",IF(Q250=bigT,((qCell/bigT)*(I251/I250))+((1-(qCell/bigT))*J250),IF(qCell=0,1,IF(OR(F251="",COUNT($F$2:F250)&lt;=qCell),IF(COUNT($F$2:F250)=1,1,F250/F249),((qCell/COUNT($F$2:F250))*(I251/I250))+((1-(qCell/COUNT($F$2:F250)))*J250)))),J250),IF(Temp!sts_add=1,IF(H250="in-sample",IF(Q250=bigT,((qCell/bigT)*(I251-I250))+((1-(qCell/bigT))*J250),IF(OR(F251="",COUNT($AX$2:AX250)&lt;=qCell),IF(COUNT($AX$2:AX250)=1,0,AX250-AX249),((qCell/COUNT($AX$2:AX250))*(I251-I250))+((1-(qCell/COUNT($AX$2:AX250)))*J250))),J250),IF(H250="in-sample",IF(Q250=bigT,((qCell/bigT)*(I251/I250))+((1-(qCell/bigT))*J250),IF(qCell=0,1,IF(OR(F251="",COUNT($AX$2:AX250)&lt;=qCell),IF(COUNT($AX$2:AX250)=1,1,AX250/AX249),((qCell/COUNT($AX$2:AX250))*(I251/I250))+((1-(qCell/COUNT($AX$2:AX250)))*J250)))),J250)))))))</f>
        <v/>
      </c>
      <c r="K251" s="31" t="str">
        <f>IF(H251="","",IF(AND(Temp!optSeasCoef=0,Temp!sts_add=1),IF(H251="out-sample",I251+(Q251*J251),I251+J251),IF(AND(Temp!optSeasCoef=0,Temp!sts_multp=1),IF(H251="out-sample",I251*(J251^Q251),I251*J251),IF(Temp!sts_add=1,IF(H251="out-sample",(I251+(Q251*J251))*G251,(I251+J251)*G251),IF(H251="out-sample",I251*(J251^Q251)*G251,I251*J251*G251)))))</f>
        <v/>
      </c>
      <c r="L251" s="32" t="str">
        <f t="shared" si="23"/>
        <v/>
      </c>
      <c r="M251" s="32" t="str">
        <f t="shared" si="24"/>
        <v/>
      </c>
      <c r="N251" s="32" t="str">
        <f t="shared" si="25"/>
        <v/>
      </c>
      <c r="O251" s="32" t="str">
        <f t="shared" si="26"/>
        <v/>
      </c>
      <c r="P251" s="32" t="str">
        <f t="shared" si="27"/>
        <v/>
      </c>
      <c r="Q251" s="3" t="str">
        <f>IF(AND(Temp!fhor_indata=1,F251="",H250="in-sample"),1,IF(AND(Temp!fhor_indata=1,H250="out-sample",Q250&lt;ATA!XfHor),Q250+1,IF(F251="","",IF(AND(H251="out-sample",H250="in-sample"),1,IF(AND(H251="out-sample",H250="out-sample"),Q250+1,IF(ISNUMBER(Q250),Q250+1,1))))))</f>
        <v/>
      </c>
      <c r="R251" s="3" t="str">
        <f t="shared" si="21"/>
        <v/>
      </c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X251" s="63" t="e">
        <f t="shared" si="22"/>
        <v>#VALUE!</v>
      </c>
    </row>
    <row r="252" spans="1:50" s="1" customFormat="1" ht="14.25" x14ac:dyDescent="0.2">
      <c r="A252" s="6"/>
      <c r="B252" s="6"/>
      <c r="C252" s="6"/>
      <c r="D252" s="3"/>
      <c r="E252" s="70" t="str">
        <f>IF(ATA!E252="","",ATA!E252)</f>
        <v/>
      </c>
      <c r="F252" s="49" t="str">
        <f>IF(ATA!F252="","",ATA!F252)</f>
        <v/>
      </c>
      <c r="G252" s="9" t="str">
        <f>IF(ATA!G252="","",ATA!G252)</f>
        <v/>
      </c>
      <c r="H252" s="55" t="str">
        <f>IF(ATA!H252="","",ATA!H252)</f>
        <v/>
      </c>
      <c r="I252" s="31" t="str">
        <f>IF(AND(F251="",H251="in-sample"),"",IF(AND(Temp!fhor_indata=1,H251="out-sample",H252="out-sample"),I251,IF(AND(F252="",H251="out-sample"),"",IF(AND(Temp!optSeasCoef=0,Temp!sts_add=1),IF(H251="in-sample",IF(Q251=bigT,((pCell/bigT)*F251)+((1-(pCell/bigT))*(I251+J251)),IF(OR(F252="",COUNT($F$2:F251)&lt;=pCell),F251,((pCell/COUNT($F$2:F251))*F251)+((1-(pCell/COUNT($F$2:F251)))*(I251+J251)))),I251),IF(AND(Temp!optSeasCoef=0,Temp!sts_multp=1),IF(H251="in-sample",IF(Q251=bigT,((pCell/bigT)*F251)+((1-(pCell/bigT))*(I251*J251)),IF(OR(F252="",COUNT(F$2:$F251)&lt;=pCell),F251,((pCell/COUNT($F$2:F251))*F251)+((1-(pCell/COUNT($F$2:F251)))*(I251*J251)))),I251),IF(Temp!sts_add=1,IF(H251="in-sample",IF(Q251=bigT,((pCell/bigT)*AX251)+((1-(pCell/bigT))*(I251+J251)),IF(OR(F252="",COUNT($AX$2:AX251)&lt;=pCell),AX251,((pCell/COUNT($AX$2:AX251))*AX251)+((1-(pCell/COUNT($AX$2:AX251)))*(I251+J251)))),I251),IF(H251="in-sample",IF(Q251=bigT,((pCell/bigT)*AX251)+((1-(pCell/bigT))*(I251*J251)),IF(OR(F252="",COUNT($AX$2:AX251)&lt;=pCell),AX251,((pCell/COUNT($AX$2:AX251))*AX251)+((1-(pCell/COUNT($AX$2:AX251)))*(I251*J251)))),I251)))))))</f>
        <v/>
      </c>
      <c r="J252" s="31" t="str">
        <f>IF(AND(F251="",H251="in-sample"),"",IF(AND(Temp!fhor_indata=1,H251="out-sample",H252="out-sample"),J251,IF(AND(F252="",H251="out-sample"),"",IF(AND(Temp!optSeasCoef=0,Temp!sts_add=1),IF(H251="in-sample",IF(Q251=bigT,((qCell/bigT)*(I252-I251))+((1-(qCell/bigT))*J251),IF(OR(F252="",COUNT($F$2:F251)&lt;=qCell),IF(COUNT($F$2:F251)=1,0,F251-F250),((qCell/COUNT($F$2:F251))*(I252-I251))+((1-(qCell/COUNT($F$2:F251)))*J251))),J251),IF(AND(Temp!optSeasCoef=0,Temp!sts_multp=1),IF(H251="in-sample",IF(Q251=bigT,((qCell/bigT)*(I252/I251))+((1-(qCell/bigT))*J251),IF(qCell=0,1,IF(OR(F252="",COUNT($F$2:F251)&lt;=qCell),IF(COUNT($F$2:F251)=1,1,F251/F250),((qCell/COUNT($F$2:F251))*(I252/I251))+((1-(qCell/COUNT($F$2:F251)))*J251)))),J251),IF(Temp!sts_add=1,IF(H251="in-sample",IF(Q251=bigT,((qCell/bigT)*(I252-I251))+((1-(qCell/bigT))*J251),IF(OR(F252="",COUNT($AX$2:AX251)&lt;=qCell),IF(COUNT($AX$2:AX251)=1,0,AX251-AX250),((qCell/COUNT($AX$2:AX251))*(I252-I251))+((1-(qCell/COUNT($AX$2:AX251)))*J251))),J251),IF(H251="in-sample",IF(Q251=bigT,((qCell/bigT)*(I252/I251))+((1-(qCell/bigT))*J251),IF(qCell=0,1,IF(OR(F252="",COUNT($AX$2:AX251)&lt;=qCell),IF(COUNT($AX$2:AX251)=1,1,AX251/AX250),((qCell/COUNT($AX$2:AX251))*(I252/I251))+((1-(qCell/COUNT($AX$2:AX251)))*J251)))),J251)))))))</f>
        <v/>
      </c>
      <c r="K252" s="31" t="str">
        <f>IF(H252="","",IF(AND(Temp!optSeasCoef=0,Temp!sts_add=1),IF(H252="out-sample",I252+(Q252*J252),I252+J252),IF(AND(Temp!optSeasCoef=0,Temp!sts_multp=1),IF(H252="out-sample",I252*(J252^Q252),I252*J252),IF(Temp!sts_add=1,IF(H252="out-sample",(I252+(Q252*J252))*G252,(I252+J252)*G252),IF(H252="out-sample",I252*(J252^Q252)*G252,I252*J252*G252)))))</f>
        <v/>
      </c>
      <c r="L252" s="32" t="str">
        <f t="shared" si="23"/>
        <v/>
      </c>
      <c r="M252" s="32" t="str">
        <f t="shared" si="24"/>
        <v/>
      </c>
      <c r="N252" s="32" t="str">
        <f t="shared" si="25"/>
        <v/>
      </c>
      <c r="O252" s="32" t="str">
        <f t="shared" si="26"/>
        <v/>
      </c>
      <c r="P252" s="32" t="str">
        <f t="shared" si="27"/>
        <v/>
      </c>
      <c r="Q252" s="3" t="str">
        <f>IF(AND(Temp!fhor_indata=1,F252="",H251="in-sample"),1,IF(AND(Temp!fhor_indata=1,H251="out-sample",Q251&lt;ATA!XfHor),Q251+1,IF(F252="","",IF(AND(H252="out-sample",H251="in-sample"),1,IF(AND(H252="out-sample",H251="out-sample"),Q251+1,IF(ISNUMBER(Q251),Q251+1,1))))))</f>
        <v/>
      </c>
      <c r="R252" s="3" t="str">
        <f t="shared" si="21"/>
        <v/>
      </c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X252" s="63" t="e">
        <f t="shared" si="22"/>
        <v>#VALUE!</v>
      </c>
    </row>
    <row r="253" spans="1:50" s="1" customFormat="1" ht="14.25" x14ac:dyDescent="0.2">
      <c r="A253" s="6"/>
      <c r="B253" s="6"/>
      <c r="C253" s="6"/>
      <c r="D253" s="3"/>
      <c r="E253" s="70" t="str">
        <f>IF(ATA!E253="","",ATA!E253)</f>
        <v/>
      </c>
      <c r="F253" s="49" t="str">
        <f>IF(ATA!F253="","",ATA!F253)</f>
        <v/>
      </c>
      <c r="G253" s="9" t="str">
        <f>IF(ATA!G253="","",ATA!G253)</f>
        <v/>
      </c>
      <c r="H253" s="55" t="str">
        <f>IF(ATA!H253="","",ATA!H253)</f>
        <v/>
      </c>
      <c r="I253" s="31" t="str">
        <f>IF(AND(F252="",H252="in-sample"),"",IF(AND(Temp!fhor_indata=1,H252="out-sample",H253="out-sample"),I252,IF(AND(F253="",H252="out-sample"),"",IF(AND(Temp!optSeasCoef=0,Temp!sts_add=1),IF(H252="in-sample",IF(Q252=bigT,((pCell/bigT)*F252)+((1-(pCell/bigT))*(I252+J252)),IF(OR(F253="",COUNT($F$2:F252)&lt;=pCell),F252,((pCell/COUNT($F$2:F252))*F252)+((1-(pCell/COUNT($F$2:F252)))*(I252+J252)))),I252),IF(AND(Temp!optSeasCoef=0,Temp!sts_multp=1),IF(H252="in-sample",IF(Q252=bigT,((pCell/bigT)*F252)+((1-(pCell/bigT))*(I252*J252)),IF(OR(F253="",COUNT(F$2:$F252)&lt;=pCell),F252,((pCell/COUNT($F$2:F252))*F252)+((1-(pCell/COUNT($F$2:F252)))*(I252*J252)))),I252),IF(Temp!sts_add=1,IF(H252="in-sample",IF(Q252=bigT,((pCell/bigT)*AX252)+((1-(pCell/bigT))*(I252+J252)),IF(OR(F253="",COUNT($AX$2:AX252)&lt;=pCell),AX252,((pCell/COUNT($AX$2:AX252))*AX252)+((1-(pCell/COUNT($AX$2:AX252)))*(I252+J252)))),I252),IF(H252="in-sample",IF(Q252=bigT,((pCell/bigT)*AX252)+((1-(pCell/bigT))*(I252*J252)),IF(OR(F253="",COUNT($AX$2:AX252)&lt;=pCell),AX252,((pCell/COUNT($AX$2:AX252))*AX252)+((1-(pCell/COUNT($AX$2:AX252)))*(I252*J252)))),I252)))))))</f>
        <v/>
      </c>
      <c r="J253" s="31" t="str">
        <f>IF(AND(F252="",H252="in-sample"),"",IF(AND(Temp!fhor_indata=1,H252="out-sample",H253="out-sample"),J252,IF(AND(F253="",H252="out-sample"),"",IF(AND(Temp!optSeasCoef=0,Temp!sts_add=1),IF(H252="in-sample",IF(Q252=bigT,((qCell/bigT)*(I253-I252))+((1-(qCell/bigT))*J252),IF(OR(F253="",COUNT($F$2:F252)&lt;=qCell),IF(COUNT($F$2:F252)=1,0,F252-F251),((qCell/COUNT($F$2:F252))*(I253-I252))+((1-(qCell/COUNT($F$2:F252)))*J252))),J252),IF(AND(Temp!optSeasCoef=0,Temp!sts_multp=1),IF(H252="in-sample",IF(Q252=bigT,((qCell/bigT)*(I253/I252))+((1-(qCell/bigT))*J252),IF(qCell=0,1,IF(OR(F253="",COUNT($F$2:F252)&lt;=qCell),IF(COUNT($F$2:F252)=1,1,F252/F251),((qCell/COUNT($F$2:F252))*(I253/I252))+((1-(qCell/COUNT($F$2:F252)))*J252)))),J252),IF(Temp!sts_add=1,IF(H252="in-sample",IF(Q252=bigT,((qCell/bigT)*(I253-I252))+((1-(qCell/bigT))*J252),IF(OR(F253="",COUNT($AX$2:AX252)&lt;=qCell),IF(COUNT($AX$2:AX252)=1,0,AX252-AX251),((qCell/COUNT($AX$2:AX252))*(I253-I252))+((1-(qCell/COUNT($AX$2:AX252)))*J252))),J252),IF(H252="in-sample",IF(Q252=bigT,((qCell/bigT)*(I253/I252))+((1-(qCell/bigT))*J252),IF(qCell=0,1,IF(OR(F253="",COUNT($AX$2:AX252)&lt;=qCell),IF(COUNT($AX$2:AX252)=1,1,AX252/AX251),((qCell/COUNT($AX$2:AX252))*(I253/I252))+((1-(qCell/COUNT($AX$2:AX252)))*J252)))),J252)))))))</f>
        <v/>
      </c>
      <c r="K253" s="31" t="str">
        <f>IF(H253="","",IF(AND(Temp!optSeasCoef=0,Temp!sts_add=1),IF(H253="out-sample",I253+(Q253*J253),I253+J253),IF(AND(Temp!optSeasCoef=0,Temp!sts_multp=1),IF(H253="out-sample",I253*(J253^Q253),I253*J253),IF(Temp!sts_add=1,IF(H253="out-sample",(I253+(Q253*J253))*G253,(I253+J253)*G253),IF(H253="out-sample",I253*(J253^Q253)*G253,I253*J253*G253)))))</f>
        <v/>
      </c>
      <c r="L253" s="32" t="str">
        <f t="shared" si="23"/>
        <v/>
      </c>
      <c r="M253" s="32" t="str">
        <f t="shared" si="24"/>
        <v/>
      </c>
      <c r="N253" s="32" t="str">
        <f t="shared" si="25"/>
        <v/>
      </c>
      <c r="O253" s="32" t="str">
        <f t="shared" si="26"/>
        <v/>
      </c>
      <c r="P253" s="32" t="str">
        <f t="shared" si="27"/>
        <v/>
      </c>
      <c r="Q253" s="3" t="str">
        <f>IF(AND(Temp!fhor_indata=1,F253="",H252="in-sample"),1,IF(AND(Temp!fhor_indata=1,H252="out-sample",Q252&lt;ATA!XfHor),Q252+1,IF(F253="","",IF(AND(H253="out-sample",H252="in-sample"),1,IF(AND(H253="out-sample",H252="out-sample"),Q252+1,IF(ISNUMBER(Q252),Q252+1,1))))))</f>
        <v/>
      </c>
      <c r="R253" s="3" t="str">
        <f t="shared" si="21"/>
        <v/>
      </c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X253" s="63" t="e">
        <f t="shared" si="22"/>
        <v>#VALUE!</v>
      </c>
    </row>
    <row r="254" spans="1:50" s="1" customFormat="1" ht="14.25" x14ac:dyDescent="0.2">
      <c r="A254" s="6"/>
      <c r="B254" s="6"/>
      <c r="C254" s="6"/>
      <c r="D254" s="3"/>
      <c r="E254" s="70" t="str">
        <f>IF(ATA!E254="","",ATA!E254)</f>
        <v/>
      </c>
      <c r="F254" s="49" t="str">
        <f>IF(ATA!F254="","",ATA!F254)</f>
        <v/>
      </c>
      <c r="G254" s="9" t="str">
        <f>IF(ATA!G254="","",ATA!G254)</f>
        <v/>
      </c>
      <c r="H254" s="55" t="str">
        <f>IF(ATA!H254="","",ATA!H254)</f>
        <v/>
      </c>
      <c r="I254" s="31" t="str">
        <f>IF(AND(F253="",H253="in-sample"),"",IF(AND(Temp!fhor_indata=1,H253="out-sample",H254="out-sample"),I253,IF(AND(F254="",H253="out-sample"),"",IF(AND(Temp!optSeasCoef=0,Temp!sts_add=1),IF(H253="in-sample",IF(Q253=bigT,((pCell/bigT)*F253)+((1-(pCell/bigT))*(I253+J253)),IF(OR(F254="",COUNT($F$2:F253)&lt;=pCell),F253,((pCell/COUNT($F$2:F253))*F253)+((1-(pCell/COUNT($F$2:F253)))*(I253+J253)))),I253),IF(AND(Temp!optSeasCoef=0,Temp!sts_multp=1),IF(H253="in-sample",IF(Q253=bigT,((pCell/bigT)*F253)+((1-(pCell/bigT))*(I253*J253)),IF(OR(F254="",COUNT(F$2:$F253)&lt;=pCell),F253,((pCell/COUNT($F$2:F253))*F253)+((1-(pCell/COUNT($F$2:F253)))*(I253*J253)))),I253),IF(Temp!sts_add=1,IF(H253="in-sample",IF(Q253=bigT,((pCell/bigT)*AX253)+((1-(pCell/bigT))*(I253+J253)),IF(OR(F254="",COUNT($AX$2:AX253)&lt;=pCell),AX253,((pCell/COUNT($AX$2:AX253))*AX253)+((1-(pCell/COUNT($AX$2:AX253)))*(I253+J253)))),I253),IF(H253="in-sample",IF(Q253=bigT,((pCell/bigT)*AX253)+((1-(pCell/bigT))*(I253*J253)),IF(OR(F254="",COUNT($AX$2:AX253)&lt;=pCell),AX253,((pCell/COUNT($AX$2:AX253))*AX253)+((1-(pCell/COUNT($AX$2:AX253)))*(I253*J253)))),I253)))))))</f>
        <v/>
      </c>
      <c r="J254" s="31" t="str">
        <f>IF(AND(F253="",H253="in-sample"),"",IF(AND(Temp!fhor_indata=1,H253="out-sample",H254="out-sample"),J253,IF(AND(F254="",H253="out-sample"),"",IF(AND(Temp!optSeasCoef=0,Temp!sts_add=1),IF(H253="in-sample",IF(Q253=bigT,((qCell/bigT)*(I254-I253))+((1-(qCell/bigT))*J253),IF(OR(F254="",COUNT($F$2:F253)&lt;=qCell),IF(COUNT($F$2:F253)=1,0,F253-F252),((qCell/COUNT($F$2:F253))*(I254-I253))+((1-(qCell/COUNT($F$2:F253)))*J253))),J253),IF(AND(Temp!optSeasCoef=0,Temp!sts_multp=1),IF(H253="in-sample",IF(Q253=bigT,((qCell/bigT)*(I254/I253))+((1-(qCell/bigT))*J253),IF(qCell=0,1,IF(OR(F254="",COUNT($F$2:F253)&lt;=qCell),IF(COUNT($F$2:F253)=1,1,F253/F252),((qCell/COUNT($F$2:F253))*(I254/I253))+((1-(qCell/COUNT($F$2:F253)))*J253)))),J253),IF(Temp!sts_add=1,IF(H253="in-sample",IF(Q253=bigT,((qCell/bigT)*(I254-I253))+((1-(qCell/bigT))*J253),IF(OR(F254="",COUNT($AX$2:AX253)&lt;=qCell),IF(COUNT($AX$2:AX253)=1,0,AX253-AX252),((qCell/COUNT($AX$2:AX253))*(I254-I253))+((1-(qCell/COUNT($AX$2:AX253)))*J253))),J253),IF(H253="in-sample",IF(Q253=bigT,((qCell/bigT)*(I254/I253))+((1-(qCell/bigT))*J253),IF(qCell=0,1,IF(OR(F254="",COUNT($AX$2:AX253)&lt;=qCell),IF(COUNT($AX$2:AX253)=1,1,AX253/AX252),((qCell/COUNT($AX$2:AX253))*(I254/I253))+((1-(qCell/COUNT($AX$2:AX253)))*J253)))),J253)))))))</f>
        <v/>
      </c>
      <c r="K254" s="31" t="str">
        <f>IF(H254="","",IF(AND(Temp!optSeasCoef=0,Temp!sts_add=1),IF(H254="out-sample",I254+(Q254*J254),I254+J254),IF(AND(Temp!optSeasCoef=0,Temp!sts_multp=1),IF(H254="out-sample",I254*(J254^Q254),I254*J254),IF(Temp!sts_add=1,IF(H254="out-sample",(I254+(Q254*J254))*G254,(I254+J254)*G254),IF(H254="out-sample",I254*(J254^Q254)*G254,I254*J254*G254)))))</f>
        <v/>
      </c>
      <c r="L254" s="32" t="str">
        <f t="shared" si="23"/>
        <v/>
      </c>
      <c r="M254" s="32" t="str">
        <f t="shared" si="24"/>
        <v/>
      </c>
      <c r="N254" s="32" t="str">
        <f t="shared" si="25"/>
        <v/>
      </c>
      <c r="O254" s="32" t="str">
        <f t="shared" si="26"/>
        <v/>
      </c>
      <c r="P254" s="32" t="str">
        <f t="shared" si="27"/>
        <v/>
      </c>
      <c r="Q254" s="3" t="str">
        <f>IF(AND(Temp!fhor_indata=1,F254="",H253="in-sample"),1,IF(AND(Temp!fhor_indata=1,H253="out-sample",Q253&lt;ATA!XfHor),Q253+1,IF(F254="","",IF(AND(H254="out-sample",H253="in-sample"),1,IF(AND(H254="out-sample",H253="out-sample"),Q253+1,IF(ISNUMBER(Q253),Q253+1,1))))))</f>
        <v/>
      </c>
      <c r="R254" s="3" t="str">
        <f t="shared" si="21"/>
        <v/>
      </c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X254" s="63" t="e">
        <f t="shared" si="22"/>
        <v>#VALUE!</v>
      </c>
    </row>
    <row r="255" spans="1:50" s="1" customFormat="1" ht="14.25" x14ac:dyDescent="0.2">
      <c r="A255" s="6"/>
      <c r="B255" s="6"/>
      <c r="C255" s="6"/>
      <c r="D255" s="3"/>
      <c r="E255" s="70" t="str">
        <f>IF(ATA!E255="","",ATA!E255)</f>
        <v/>
      </c>
      <c r="F255" s="49" t="str">
        <f>IF(ATA!F255="","",ATA!F255)</f>
        <v/>
      </c>
      <c r="G255" s="9" t="str">
        <f>IF(ATA!G255="","",ATA!G255)</f>
        <v/>
      </c>
      <c r="H255" s="55" t="str">
        <f>IF(ATA!H255="","",ATA!H255)</f>
        <v/>
      </c>
      <c r="I255" s="31" t="str">
        <f>IF(AND(F254="",H254="in-sample"),"",IF(AND(Temp!fhor_indata=1,H254="out-sample",H255="out-sample"),I254,IF(AND(F255="",H254="out-sample"),"",IF(AND(Temp!optSeasCoef=0,Temp!sts_add=1),IF(H254="in-sample",IF(Q254=bigT,((pCell/bigT)*F254)+((1-(pCell/bigT))*(I254+J254)),IF(OR(F255="",COUNT($F$2:F254)&lt;=pCell),F254,((pCell/COUNT($F$2:F254))*F254)+((1-(pCell/COUNT($F$2:F254)))*(I254+J254)))),I254),IF(AND(Temp!optSeasCoef=0,Temp!sts_multp=1),IF(H254="in-sample",IF(Q254=bigT,((pCell/bigT)*F254)+((1-(pCell/bigT))*(I254*J254)),IF(OR(F255="",COUNT(F$2:$F254)&lt;=pCell),F254,((pCell/COUNT($F$2:F254))*F254)+((1-(pCell/COUNT($F$2:F254)))*(I254*J254)))),I254),IF(Temp!sts_add=1,IF(H254="in-sample",IF(Q254=bigT,((pCell/bigT)*AX254)+((1-(pCell/bigT))*(I254+J254)),IF(OR(F255="",COUNT($AX$2:AX254)&lt;=pCell),AX254,((pCell/COUNT($AX$2:AX254))*AX254)+((1-(pCell/COUNT($AX$2:AX254)))*(I254+J254)))),I254),IF(H254="in-sample",IF(Q254=bigT,((pCell/bigT)*AX254)+((1-(pCell/bigT))*(I254*J254)),IF(OR(F255="",COUNT($AX$2:AX254)&lt;=pCell),AX254,((pCell/COUNT($AX$2:AX254))*AX254)+((1-(pCell/COUNT($AX$2:AX254)))*(I254*J254)))),I254)))))))</f>
        <v/>
      </c>
      <c r="J255" s="31" t="str">
        <f>IF(AND(F254="",H254="in-sample"),"",IF(AND(Temp!fhor_indata=1,H254="out-sample",H255="out-sample"),J254,IF(AND(F255="",H254="out-sample"),"",IF(AND(Temp!optSeasCoef=0,Temp!sts_add=1),IF(H254="in-sample",IF(Q254=bigT,((qCell/bigT)*(I255-I254))+((1-(qCell/bigT))*J254),IF(OR(F255="",COUNT($F$2:F254)&lt;=qCell),IF(COUNT($F$2:F254)=1,0,F254-F253),((qCell/COUNT($F$2:F254))*(I255-I254))+((1-(qCell/COUNT($F$2:F254)))*J254))),J254),IF(AND(Temp!optSeasCoef=0,Temp!sts_multp=1),IF(H254="in-sample",IF(Q254=bigT,((qCell/bigT)*(I255/I254))+((1-(qCell/bigT))*J254),IF(qCell=0,1,IF(OR(F255="",COUNT($F$2:F254)&lt;=qCell),IF(COUNT($F$2:F254)=1,1,F254/F253),((qCell/COUNT($F$2:F254))*(I255/I254))+((1-(qCell/COUNT($F$2:F254)))*J254)))),J254),IF(Temp!sts_add=1,IF(H254="in-sample",IF(Q254=bigT,((qCell/bigT)*(I255-I254))+((1-(qCell/bigT))*J254),IF(OR(F255="",COUNT($AX$2:AX254)&lt;=qCell),IF(COUNT($AX$2:AX254)=1,0,AX254-AX253),((qCell/COUNT($AX$2:AX254))*(I255-I254))+((1-(qCell/COUNT($AX$2:AX254)))*J254))),J254),IF(H254="in-sample",IF(Q254=bigT,((qCell/bigT)*(I255/I254))+((1-(qCell/bigT))*J254),IF(qCell=0,1,IF(OR(F255="",COUNT($AX$2:AX254)&lt;=qCell),IF(COUNT($AX$2:AX254)=1,1,AX254/AX253),((qCell/COUNT($AX$2:AX254))*(I255/I254))+((1-(qCell/COUNT($AX$2:AX254)))*J254)))),J254)))))))</f>
        <v/>
      </c>
      <c r="K255" s="31" t="str">
        <f>IF(H255="","",IF(AND(Temp!optSeasCoef=0,Temp!sts_add=1),IF(H255="out-sample",I255+(Q255*J255),I255+J255),IF(AND(Temp!optSeasCoef=0,Temp!sts_multp=1),IF(H255="out-sample",I255*(J255^Q255),I255*J255),IF(Temp!sts_add=1,IF(H255="out-sample",(I255+(Q255*J255))*G255,(I255+J255)*G255),IF(H255="out-sample",I255*(J255^Q255)*G255,I255*J255*G255)))))</f>
        <v/>
      </c>
      <c r="L255" s="32" t="str">
        <f t="shared" si="23"/>
        <v/>
      </c>
      <c r="M255" s="32" t="str">
        <f t="shared" si="24"/>
        <v/>
      </c>
      <c r="N255" s="32" t="str">
        <f t="shared" si="25"/>
        <v/>
      </c>
      <c r="O255" s="32" t="str">
        <f t="shared" si="26"/>
        <v/>
      </c>
      <c r="P255" s="32" t="str">
        <f t="shared" si="27"/>
        <v/>
      </c>
      <c r="Q255" s="3" t="str">
        <f>IF(AND(Temp!fhor_indata=1,F255="",H254="in-sample"),1,IF(AND(Temp!fhor_indata=1,H254="out-sample",Q254&lt;ATA!XfHor),Q254+1,IF(F255="","",IF(AND(H255="out-sample",H254="in-sample"),1,IF(AND(H255="out-sample",H254="out-sample"),Q254+1,IF(ISNUMBER(Q254),Q254+1,1))))))</f>
        <v/>
      </c>
      <c r="R255" s="3" t="str">
        <f t="shared" si="21"/>
        <v/>
      </c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X255" s="63" t="e">
        <f t="shared" si="22"/>
        <v>#VALUE!</v>
      </c>
    </row>
    <row r="256" spans="1:50" s="1" customFormat="1" ht="14.25" x14ac:dyDescent="0.2">
      <c r="A256" s="6"/>
      <c r="B256" s="6"/>
      <c r="C256" s="6"/>
      <c r="D256" s="3"/>
      <c r="E256" s="70" t="str">
        <f>IF(ATA!E256="","",ATA!E256)</f>
        <v/>
      </c>
      <c r="F256" s="49" t="str">
        <f>IF(ATA!F256="","",ATA!F256)</f>
        <v/>
      </c>
      <c r="G256" s="9" t="str">
        <f>IF(ATA!G256="","",ATA!G256)</f>
        <v/>
      </c>
      <c r="H256" s="55" t="str">
        <f>IF(ATA!H256="","",ATA!H256)</f>
        <v/>
      </c>
      <c r="I256" s="31" t="str">
        <f>IF(AND(F255="",H255="in-sample"),"",IF(AND(Temp!fhor_indata=1,H255="out-sample",H256="out-sample"),I255,IF(AND(F256="",H255="out-sample"),"",IF(AND(Temp!optSeasCoef=0,Temp!sts_add=1),IF(H255="in-sample",IF(Q255=bigT,((pCell/bigT)*F255)+((1-(pCell/bigT))*(I255+J255)),IF(OR(F256="",COUNT($F$2:F255)&lt;=pCell),F255,((pCell/COUNT($F$2:F255))*F255)+((1-(pCell/COUNT($F$2:F255)))*(I255+J255)))),I255),IF(AND(Temp!optSeasCoef=0,Temp!sts_multp=1),IF(H255="in-sample",IF(Q255=bigT,((pCell/bigT)*F255)+((1-(pCell/bigT))*(I255*J255)),IF(OR(F256="",COUNT(F$2:$F255)&lt;=pCell),F255,((pCell/COUNT($F$2:F255))*F255)+((1-(pCell/COUNT($F$2:F255)))*(I255*J255)))),I255),IF(Temp!sts_add=1,IF(H255="in-sample",IF(Q255=bigT,((pCell/bigT)*AX255)+((1-(pCell/bigT))*(I255+J255)),IF(OR(F256="",COUNT($AX$2:AX255)&lt;=pCell),AX255,((pCell/COUNT($AX$2:AX255))*AX255)+((1-(pCell/COUNT($AX$2:AX255)))*(I255+J255)))),I255),IF(H255="in-sample",IF(Q255=bigT,((pCell/bigT)*AX255)+((1-(pCell/bigT))*(I255*J255)),IF(OR(F256="",COUNT($AX$2:AX255)&lt;=pCell),AX255,((pCell/COUNT($AX$2:AX255))*AX255)+((1-(pCell/COUNT($AX$2:AX255)))*(I255*J255)))),I255)))))))</f>
        <v/>
      </c>
      <c r="J256" s="31" t="str">
        <f>IF(AND(F255="",H255="in-sample"),"",IF(AND(Temp!fhor_indata=1,H255="out-sample",H256="out-sample"),J255,IF(AND(F256="",H255="out-sample"),"",IF(AND(Temp!optSeasCoef=0,Temp!sts_add=1),IF(H255="in-sample",IF(Q255=bigT,((qCell/bigT)*(I256-I255))+((1-(qCell/bigT))*J255),IF(OR(F256="",COUNT($F$2:F255)&lt;=qCell),IF(COUNT($F$2:F255)=1,0,F255-F254),((qCell/COUNT($F$2:F255))*(I256-I255))+((1-(qCell/COUNT($F$2:F255)))*J255))),J255),IF(AND(Temp!optSeasCoef=0,Temp!sts_multp=1),IF(H255="in-sample",IF(Q255=bigT,((qCell/bigT)*(I256/I255))+((1-(qCell/bigT))*J255),IF(qCell=0,1,IF(OR(F256="",COUNT($F$2:F255)&lt;=qCell),IF(COUNT($F$2:F255)=1,1,F255/F254),((qCell/COUNT($F$2:F255))*(I256/I255))+((1-(qCell/COUNT($F$2:F255)))*J255)))),J255),IF(Temp!sts_add=1,IF(H255="in-sample",IF(Q255=bigT,((qCell/bigT)*(I256-I255))+((1-(qCell/bigT))*J255),IF(OR(F256="",COUNT($AX$2:AX255)&lt;=qCell),IF(COUNT($AX$2:AX255)=1,0,AX255-AX254),((qCell/COUNT($AX$2:AX255))*(I256-I255))+((1-(qCell/COUNT($AX$2:AX255)))*J255))),J255),IF(H255="in-sample",IF(Q255=bigT,((qCell/bigT)*(I256/I255))+((1-(qCell/bigT))*J255),IF(qCell=0,1,IF(OR(F256="",COUNT($AX$2:AX255)&lt;=qCell),IF(COUNT($AX$2:AX255)=1,1,AX255/AX254),((qCell/COUNT($AX$2:AX255))*(I256/I255))+((1-(qCell/COUNT($AX$2:AX255)))*J255)))),J255)))))))</f>
        <v/>
      </c>
      <c r="K256" s="31" t="str">
        <f>IF(H256="","",IF(AND(Temp!optSeasCoef=0,Temp!sts_add=1),IF(H256="out-sample",I256+(Q256*J256),I256+J256),IF(AND(Temp!optSeasCoef=0,Temp!sts_multp=1),IF(H256="out-sample",I256*(J256^Q256),I256*J256),IF(Temp!sts_add=1,IF(H256="out-sample",(I256+(Q256*J256))*G256,(I256+J256)*G256),IF(H256="out-sample",I256*(J256^Q256)*G256,I256*J256*G256)))))</f>
        <v/>
      </c>
      <c r="L256" s="32" t="str">
        <f t="shared" si="23"/>
        <v/>
      </c>
      <c r="M256" s="32" t="str">
        <f t="shared" si="24"/>
        <v/>
      </c>
      <c r="N256" s="32" t="str">
        <f t="shared" si="25"/>
        <v/>
      </c>
      <c r="O256" s="32" t="str">
        <f t="shared" si="26"/>
        <v/>
      </c>
      <c r="P256" s="32" t="str">
        <f t="shared" si="27"/>
        <v/>
      </c>
      <c r="Q256" s="3" t="str">
        <f>IF(AND(Temp!fhor_indata=1,F256="",H255="in-sample"),1,IF(AND(Temp!fhor_indata=1,H255="out-sample",Q255&lt;ATA!XfHor),Q255+1,IF(F256="","",IF(AND(H256="out-sample",H255="in-sample"),1,IF(AND(H256="out-sample",H255="out-sample"),Q255+1,IF(ISNUMBER(Q255),Q255+1,1))))))</f>
        <v/>
      </c>
      <c r="R256" s="3" t="str">
        <f t="shared" si="21"/>
        <v/>
      </c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X256" s="63" t="e">
        <f t="shared" si="22"/>
        <v>#VALUE!</v>
      </c>
    </row>
    <row r="257" spans="1:50" s="1" customFormat="1" ht="14.25" x14ac:dyDescent="0.2">
      <c r="A257" s="6"/>
      <c r="B257" s="6"/>
      <c r="C257" s="6"/>
      <c r="D257" s="3"/>
      <c r="E257" s="70" t="str">
        <f>IF(ATA!E257="","",ATA!E257)</f>
        <v/>
      </c>
      <c r="F257" s="49" t="str">
        <f>IF(ATA!F257="","",ATA!F257)</f>
        <v/>
      </c>
      <c r="G257" s="9" t="str">
        <f>IF(ATA!G257="","",ATA!G257)</f>
        <v/>
      </c>
      <c r="H257" s="55" t="str">
        <f>IF(ATA!H257="","",ATA!H257)</f>
        <v/>
      </c>
      <c r="I257" s="31" t="str">
        <f>IF(AND(F256="",H256="in-sample"),"",IF(AND(Temp!fhor_indata=1,H256="out-sample",H257="out-sample"),I256,IF(AND(F257="",H256="out-sample"),"",IF(AND(Temp!optSeasCoef=0,Temp!sts_add=1),IF(H256="in-sample",IF(Q256=bigT,((pCell/bigT)*F256)+((1-(pCell/bigT))*(I256+J256)),IF(OR(F257="",COUNT($F$2:F256)&lt;=pCell),F256,((pCell/COUNT($F$2:F256))*F256)+((1-(pCell/COUNT($F$2:F256)))*(I256+J256)))),I256),IF(AND(Temp!optSeasCoef=0,Temp!sts_multp=1),IF(H256="in-sample",IF(Q256=bigT,((pCell/bigT)*F256)+((1-(pCell/bigT))*(I256*J256)),IF(OR(F257="",COUNT(F$2:$F256)&lt;=pCell),F256,((pCell/COUNT($F$2:F256))*F256)+((1-(pCell/COUNT($F$2:F256)))*(I256*J256)))),I256),IF(Temp!sts_add=1,IF(H256="in-sample",IF(Q256=bigT,((pCell/bigT)*AX256)+((1-(pCell/bigT))*(I256+J256)),IF(OR(F257="",COUNT($AX$2:AX256)&lt;=pCell),AX256,((pCell/COUNT($AX$2:AX256))*AX256)+((1-(pCell/COUNT($AX$2:AX256)))*(I256+J256)))),I256),IF(H256="in-sample",IF(Q256=bigT,((pCell/bigT)*AX256)+((1-(pCell/bigT))*(I256*J256)),IF(OR(F257="",COUNT($AX$2:AX256)&lt;=pCell),AX256,((pCell/COUNT($AX$2:AX256))*AX256)+((1-(pCell/COUNT($AX$2:AX256)))*(I256*J256)))),I256)))))))</f>
        <v/>
      </c>
      <c r="J257" s="31" t="str">
        <f>IF(AND(F256="",H256="in-sample"),"",IF(AND(Temp!fhor_indata=1,H256="out-sample",H257="out-sample"),J256,IF(AND(F257="",H256="out-sample"),"",IF(AND(Temp!optSeasCoef=0,Temp!sts_add=1),IF(H256="in-sample",IF(Q256=bigT,((qCell/bigT)*(I257-I256))+((1-(qCell/bigT))*J256),IF(OR(F257="",COUNT($F$2:F256)&lt;=qCell),IF(COUNT($F$2:F256)=1,0,F256-F255),((qCell/COUNT($F$2:F256))*(I257-I256))+((1-(qCell/COUNT($F$2:F256)))*J256))),J256),IF(AND(Temp!optSeasCoef=0,Temp!sts_multp=1),IF(H256="in-sample",IF(Q256=bigT,((qCell/bigT)*(I257/I256))+((1-(qCell/bigT))*J256),IF(qCell=0,1,IF(OR(F257="",COUNT($F$2:F256)&lt;=qCell),IF(COUNT($F$2:F256)=1,1,F256/F255),((qCell/COUNT($F$2:F256))*(I257/I256))+((1-(qCell/COUNT($F$2:F256)))*J256)))),J256),IF(Temp!sts_add=1,IF(H256="in-sample",IF(Q256=bigT,((qCell/bigT)*(I257-I256))+((1-(qCell/bigT))*J256),IF(OR(F257="",COUNT($AX$2:AX256)&lt;=qCell),IF(COUNT($AX$2:AX256)=1,0,AX256-AX255),((qCell/COUNT($AX$2:AX256))*(I257-I256))+((1-(qCell/COUNT($AX$2:AX256)))*J256))),J256),IF(H256="in-sample",IF(Q256=bigT,((qCell/bigT)*(I257/I256))+((1-(qCell/bigT))*J256),IF(qCell=0,1,IF(OR(F257="",COUNT($AX$2:AX256)&lt;=qCell),IF(COUNT($AX$2:AX256)=1,1,AX256/AX255),((qCell/COUNT($AX$2:AX256))*(I257/I256))+((1-(qCell/COUNT($AX$2:AX256)))*J256)))),J256)))))))</f>
        <v/>
      </c>
      <c r="K257" s="31" t="str">
        <f>IF(H257="","",IF(AND(Temp!optSeasCoef=0,Temp!sts_add=1),IF(H257="out-sample",I257+(Q257*J257),I257+J257),IF(AND(Temp!optSeasCoef=0,Temp!sts_multp=1),IF(H257="out-sample",I257*(J257^Q257),I257*J257),IF(Temp!sts_add=1,IF(H257="out-sample",(I257+(Q257*J257))*G257,(I257+J257)*G257),IF(H257="out-sample",I257*(J257^Q257)*G257,I257*J257*G257)))))</f>
        <v/>
      </c>
      <c r="L257" s="32" t="str">
        <f t="shared" si="23"/>
        <v/>
      </c>
      <c r="M257" s="32" t="str">
        <f t="shared" si="24"/>
        <v/>
      </c>
      <c r="N257" s="32" t="str">
        <f t="shared" si="25"/>
        <v/>
      </c>
      <c r="O257" s="32" t="str">
        <f t="shared" si="26"/>
        <v/>
      </c>
      <c r="P257" s="32" t="str">
        <f t="shared" si="27"/>
        <v/>
      </c>
      <c r="Q257" s="3" t="str">
        <f>IF(AND(Temp!fhor_indata=1,F257="",H256="in-sample"),1,IF(AND(Temp!fhor_indata=1,H256="out-sample",Q256&lt;ATA!XfHor),Q256+1,IF(F257="","",IF(AND(H257="out-sample",H256="in-sample"),1,IF(AND(H257="out-sample",H256="out-sample"),Q256+1,IF(ISNUMBER(Q256),Q256+1,1))))))</f>
        <v/>
      </c>
      <c r="R257" s="3" t="str">
        <f t="shared" si="21"/>
        <v/>
      </c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X257" s="63" t="e">
        <f t="shared" si="22"/>
        <v>#VALUE!</v>
      </c>
    </row>
    <row r="258" spans="1:50" s="1" customFormat="1" ht="14.25" x14ac:dyDescent="0.2">
      <c r="A258" s="6"/>
      <c r="B258" s="6"/>
      <c r="C258" s="6"/>
      <c r="D258" s="3"/>
      <c r="E258" s="70" t="str">
        <f>IF(ATA!E258="","",ATA!E258)</f>
        <v/>
      </c>
      <c r="F258" s="49" t="str">
        <f>IF(ATA!F258="","",ATA!F258)</f>
        <v/>
      </c>
      <c r="G258" s="9" t="str">
        <f>IF(ATA!G258="","",ATA!G258)</f>
        <v/>
      </c>
      <c r="H258" s="55" t="str">
        <f>IF(ATA!H258="","",ATA!H258)</f>
        <v/>
      </c>
      <c r="I258" s="31" t="str">
        <f>IF(AND(F257="",H257="in-sample"),"",IF(AND(Temp!fhor_indata=1,H257="out-sample",H258="out-sample"),I257,IF(AND(F258="",H257="out-sample"),"",IF(AND(Temp!optSeasCoef=0,Temp!sts_add=1),IF(H257="in-sample",IF(Q257=bigT,((pCell/bigT)*F257)+((1-(pCell/bigT))*(I257+J257)),IF(OR(F258="",COUNT($F$2:F257)&lt;=pCell),F257,((pCell/COUNT($F$2:F257))*F257)+((1-(pCell/COUNT($F$2:F257)))*(I257+J257)))),I257),IF(AND(Temp!optSeasCoef=0,Temp!sts_multp=1),IF(H257="in-sample",IF(Q257=bigT,((pCell/bigT)*F257)+((1-(pCell/bigT))*(I257*J257)),IF(OR(F258="",COUNT(F$2:$F257)&lt;=pCell),F257,((pCell/COUNT($F$2:F257))*F257)+((1-(pCell/COUNT($F$2:F257)))*(I257*J257)))),I257),IF(Temp!sts_add=1,IF(H257="in-sample",IF(Q257=bigT,((pCell/bigT)*AX257)+((1-(pCell/bigT))*(I257+J257)),IF(OR(F258="",COUNT($AX$2:AX257)&lt;=pCell),AX257,((pCell/COUNT($AX$2:AX257))*AX257)+((1-(pCell/COUNT($AX$2:AX257)))*(I257+J257)))),I257),IF(H257="in-sample",IF(Q257=bigT,((pCell/bigT)*AX257)+((1-(pCell/bigT))*(I257*J257)),IF(OR(F258="",COUNT($AX$2:AX257)&lt;=pCell),AX257,((pCell/COUNT($AX$2:AX257))*AX257)+((1-(pCell/COUNT($AX$2:AX257)))*(I257*J257)))),I257)))))))</f>
        <v/>
      </c>
      <c r="J258" s="31" t="str">
        <f>IF(AND(F257="",H257="in-sample"),"",IF(AND(Temp!fhor_indata=1,H257="out-sample",H258="out-sample"),J257,IF(AND(F258="",H257="out-sample"),"",IF(AND(Temp!optSeasCoef=0,Temp!sts_add=1),IF(H257="in-sample",IF(Q257=bigT,((qCell/bigT)*(I258-I257))+((1-(qCell/bigT))*J257),IF(OR(F258="",COUNT($F$2:F257)&lt;=qCell),IF(COUNT($F$2:F257)=1,0,F257-F256),((qCell/COUNT($F$2:F257))*(I258-I257))+((1-(qCell/COUNT($F$2:F257)))*J257))),J257),IF(AND(Temp!optSeasCoef=0,Temp!sts_multp=1),IF(H257="in-sample",IF(Q257=bigT,((qCell/bigT)*(I258/I257))+((1-(qCell/bigT))*J257),IF(qCell=0,1,IF(OR(F258="",COUNT($F$2:F257)&lt;=qCell),IF(COUNT($F$2:F257)=1,1,F257/F256),((qCell/COUNT($F$2:F257))*(I258/I257))+((1-(qCell/COUNT($F$2:F257)))*J257)))),J257),IF(Temp!sts_add=1,IF(H257="in-sample",IF(Q257=bigT,((qCell/bigT)*(I258-I257))+((1-(qCell/bigT))*J257),IF(OR(F258="",COUNT($AX$2:AX257)&lt;=qCell),IF(COUNT($AX$2:AX257)=1,0,AX257-AX256),((qCell/COUNT($AX$2:AX257))*(I258-I257))+((1-(qCell/COUNT($AX$2:AX257)))*J257))),J257),IF(H257="in-sample",IF(Q257=bigT,((qCell/bigT)*(I258/I257))+((1-(qCell/bigT))*J257),IF(qCell=0,1,IF(OR(F258="",COUNT($AX$2:AX257)&lt;=qCell),IF(COUNT($AX$2:AX257)=1,1,AX257/AX256),((qCell/COUNT($AX$2:AX257))*(I258/I257))+((1-(qCell/COUNT($AX$2:AX257)))*J257)))),J257)))))))</f>
        <v/>
      </c>
      <c r="K258" s="31" t="str">
        <f>IF(H258="","",IF(AND(Temp!optSeasCoef=0,Temp!sts_add=1),IF(H258="out-sample",I258+(Q258*J258),I258+J258),IF(AND(Temp!optSeasCoef=0,Temp!sts_multp=1),IF(H258="out-sample",I258*(J258^Q258),I258*J258),IF(Temp!sts_add=1,IF(H258="out-sample",(I258+(Q258*J258))*G258,(I258+J258)*G258),IF(H258="out-sample",I258*(J258^Q258)*G258,I258*J258*G258)))))</f>
        <v/>
      </c>
      <c r="L258" s="32" t="str">
        <f t="shared" si="23"/>
        <v/>
      </c>
      <c r="M258" s="32" t="str">
        <f t="shared" si="24"/>
        <v/>
      </c>
      <c r="N258" s="32" t="str">
        <f t="shared" si="25"/>
        <v/>
      </c>
      <c r="O258" s="32" t="str">
        <f t="shared" si="26"/>
        <v/>
      </c>
      <c r="P258" s="32" t="str">
        <f t="shared" si="27"/>
        <v/>
      </c>
      <c r="Q258" s="3" t="str">
        <f>IF(AND(Temp!fhor_indata=1,F258="",H257="in-sample"),1,IF(AND(Temp!fhor_indata=1,H257="out-sample",Q257&lt;ATA!XfHor),Q257+1,IF(F258="","",IF(AND(H258="out-sample",H257="in-sample"),1,IF(AND(H258="out-sample",H257="out-sample"),Q257+1,IF(ISNUMBER(Q257),Q257+1,1))))))</f>
        <v/>
      </c>
      <c r="R258" s="3" t="str">
        <f t="shared" ref="R258:R321" si="28">IF(F258="","",bigT-Q258)</f>
        <v/>
      </c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X258" s="63" t="e">
        <f t="shared" si="22"/>
        <v>#VALUE!</v>
      </c>
    </row>
    <row r="259" spans="1:50" s="1" customFormat="1" ht="14.25" x14ac:dyDescent="0.2">
      <c r="A259" s="6"/>
      <c r="B259" s="6"/>
      <c r="C259" s="6"/>
      <c r="D259" s="3"/>
      <c r="E259" s="70" t="str">
        <f>IF(ATA!E259="","",ATA!E259)</f>
        <v/>
      </c>
      <c r="F259" s="49" t="str">
        <f>IF(ATA!F259="","",ATA!F259)</f>
        <v/>
      </c>
      <c r="G259" s="9" t="str">
        <f>IF(ATA!G259="","",ATA!G259)</f>
        <v/>
      </c>
      <c r="H259" s="55" t="str">
        <f>IF(ATA!H259="","",ATA!H259)</f>
        <v/>
      </c>
      <c r="I259" s="31" t="str">
        <f>IF(AND(F258="",H258="in-sample"),"",IF(AND(Temp!fhor_indata=1,H258="out-sample",H259="out-sample"),I258,IF(AND(F259="",H258="out-sample"),"",IF(AND(Temp!optSeasCoef=0,Temp!sts_add=1),IF(H258="in-sample",IF(Q258=bigT,((pCell/bigT)*F258)+((1-(pCell/bigT))*(I258+J258)),IF(OR(F259="",COUNT($F$2:F258)&lt;=pCell),F258,((pCell/COUNT($F$2:F258))*F258)+((1-(pCell/COUNT($F$2:F258)))*(I258+J258)))),I258),IF(AND(Temp!optSeasCoef=0,Temp!sts_multp=1),IF(H258="in-sample",IF(Q258=bigT,((pCell/bigT)*F258)+((1-(pCell/bigT))*(I258*J258)),IF(OR(F259="",COUNT(F$2:$F258)&lt;=pCell),F258,((pCell/COUNT($F$2:F258))*F258)+((1-(pCell/COUNT($F$2:F258)))*(I258*J258)))),I258),IF(Temp!sts_add=1,IF(H258="in-sample",IF(Q258=bigT,((pCell/bigT)*AX258)+((1-(pCell/bigT))*(I258+J258)),IF(OR(F259="",COUNT($AX$2:AX258)&lt;=pCell),AX258,((pCell/COUNT($AX$2:AX258))*AX258)+((1-(pCell/COUNT($AX$2:AX258)))*(I258+J258)))),I258),IF(H258="in-sample",IF(Q258=bigT,((pCell/bigT)*AX258)+((1-(pCell/bigT))*(I258*J258)),IF(OR(F259="",COUNT($AX$2:AX258)&lt;=pCell),AX258,((pCell/COUNT($AX$2:AX258))*AX258)+((1-(pCell/COUNT($AX$2:AX258)))*(I258*J258)))),I258)))))))</f>
        <v/>
      </c>
      <c r="J259" s="31" t="str">
        <f>IF(AND(F258="",H258="in-sample"),"",IF(AND(Temp!fhor_indata=1,H258="out-sample",H259="out-sample"),J258,IF(AND(F259="",H258="out-sample"),"",IF(AND(Temp!optSeasCoef=0,Temp!sts_add=1),IF(H258="in-sample",IF(Q258=bigT,((qCell/bigT)*(I259-I258))+((1-(qCell/bigT))*J258),IF(OR(F259="",COUNT($F$2:F258)&lt;=qCell),IF(COUNT($F$2:F258)=1,0,F258-F257),((qCell/COUNT($F$2:F258))*(I259-I258))+((1-(qCell/COUNT($F$2:F258)))*J258))),J258),IF(AND(Temp!optSeasCoef=0,Temp!sts_multp=1),IF(H258="in-sample",IF(Q258=bigT,((qCell/bigT)*(I259/I258))+((1-(qCell/bigT))*J258),IF(qCell=0,1,IF(OR(F259="",COUNT($F$2:F258)&lt;=qCell),IF(COUNT($F$2:F258)=1,1,F258/F257),((qCell/COUNT($F$2:F258))*(I259/I258))+((1-(qCell/COUNT($F$2:F258)))*J258)))),J258),IF(Temp!sts_add=1,IF(H258="in-sample",IF(Q258=bigT,((qCell/bigT)*(I259-I258))+((1-(qCell/bigT))*J258),IF(OR(F259="",COUNT($AX$2:AX258)&lt;=qCell),IF(COUNT($AX$2:AX258)=1,0,AX258-AX257),((qCell/COUNT($AX$2:AX258))*(I259-I258))+((1-(qCell/COUNT($AX$2:AX258)))*J258))),J258),IF(H258="in-sample",IF(Q258=bigT,((qCell/bigT)*(I259/I258))+((1-(qCell/bigT))*J258),IF(qCell=0,1,IF(OR(F259="",COUNT($AX$2:AX258)&lt;=qCell),IF(COUNT($AX$2:AX258)=1,1,AX258/AX257),((qCell/COUNT($AX$2:AX258))*(I259/I258))+((1-(qCell/COUNT($AX$2:AX258)))*J258)))),J258)))))))</f>
        <v/>
      </c>
      <c r="K259" s="31" t="str">
        <f>IF(H259="","",IF(AND(Temp!optSeasCoef=0,Temp!sts_add=1),IF(H259="out-sample",I259+(Q259*J259),I259+J259),IF(AND(Temp!optSeasCoef=0,Temp!sts_multp=1),IF(H259="out-sample",I259*(J259^Q259),I259*J259),IF(Temp!sts_add=1,IF(H259="out-sample",(I259+(Q259*J259))*G259,(I259+J259)*G259),IF(H259="out-sample",I259*(J259^Q259)*G259,I259*J259*G259)))))</f>
        <v/>
      </c>
      <c r="L259" s="32" t="str">
        <f t="shared" si="23"/>
        <v/>
      </c>
      <c r="M259" s="32" t="str">
        <f t="shared" si="24"/>
        <v/>
      </c>
      <c r="N259" s="32" t="str">
        <f t="shared" si="25"/>
        <v/>
      </c>
      <c r="O259" s="32" t="str">
        <f t="shared" si="26"/>
        <v/>
      </c>
      <c r="P259" s="32" t="str">
        <f t="shared" si="27"/>
        <v/>
      </c>
      <c r="Q259" s="3" t="str">
        <f>IF(AND(Temp!fhor_indata=1,F259="",H258="in-sample"),1,IF(AND(Temp!fhor_indata=1,H258="out-sample",Q258&lt;ATA!XfHor),Q258+1,IF(F259="","",IF(AND(H259="out-sample",H258="in-sample"),1,IF(AND(H259="out-sample",H258="out-sample"),Q258+1,IF(ISNUMBER(Q258),Q258+1,1))))))</f>
        <v/>
      </c>
      <c r="R259" s="3" t="str">
        <f t="shared" si="28"/>
        <v/>
      </c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X259" s="63" t="e">
        <f t="shared" ref="AX259:AX322" si="29">IF(ISBLANK(F259),"",F259/G259)</f>
        <v>#VALUE!</v>
      </c>
    </row>
    <row r="260" spans="1:50" s="1" customFormat="1" ht="14.25" x14ac:dyDescent="0.2">
      <c r="A260" s="6"/>
      <c r="B260" s="6"/>
      <c r="C260" s="6"/>
      <c r="D260" s="3"/>
      <c r="E260" s="70" t="str">
        <f>IF(ATA!E260="","",ATA!E260)</f>
        <v/>
      </c>
      <c r="F260" s="49" t="str">
        <f>IF(ATA!F260="","",ATA!F260)</f>
        <v/>
      </c>
      <c r="G260" s="9" t="str">
        <f>IF(ATA!G260="","",ATA!G260)</f>
        <v/>
      </c>
      <c r="H260" s="55" t="str">
        <f>IF(ATA!H260="","",ATA!H260)</f>
        <v/>
      </c>
      <c r="I260" s="31" t="str">
        <f>IF(AND(F259="",H259="in-sample"),"",IF(AND(Temp!fhor_indata=1,H259="out-sample",H260="out-sample"),I259,IF(AND(F260="",H259="out-sample"),"",IF(AND(Temp!optSeasCoef=0,Temp!sts_add=1),IF(H259="in-sample",IF(Q259=bigT,((pCell/bigT)*F259)+((1-(pCell/bigT))*(I259+J259)),IF(OR(F260="",COUNT($F$2:F259)&lt;=pCell),F259,((pCell/COUNT($F$2:F259))*F259)+((1-(pCell/COUNT($F$2:F259)))*(I259+J259)))),I259),IF(AND(Temp!optSeasCoef=0,Temp!sts_multp=1),IF(H259="in-sample",IF(Q259=bigT,((pCell/bigT)*F259)+((1-(pCell/bigT))*(I259*J259)),IF(OR(F260="",COUNT(F$2:$F259)&lt;=pCell),F259,((pCell/COUNT($F$2:F259))*F259)+((1-(pCell/COUNT($F$2:F259)))*(I259*J259)))),I259),IF(Temp!sts_add=1,IF(H259="in-sample",IF(Q259=bigT,((pCell/bigT)*AX259)+((1-(pCell/bigT))*(I259+J259)),IF(OR(F260="",COUNT($AX$2:AX259)&lt;=pCell),AX259,((pCell/COUNT($AX$2:AX259))*AX259)+((1-(pCell/COUNT($AX$2:AX259)))*(I259+J259)))),I259),IF(H259="in-sample",IF(Q259=bigT,((pCell/bigT)*AX259)+((1-(pCell/bigT))*(I259*J259)),IF(OR(F260="",COUNT($AX$2:AX259)&lt;=pCell),AX259,((pCell/COUNT($AX$2:AX259))*AX259)+((1-(pCell/COUNT($AX$2:AX259)))*(I259*J259)))),I259)))))))</f>
        <v/>
      </c>
      <c r="J260" s="31" t="str">
        <f>IF(AND(F259="",H259="in-sample"),"",IF(AND(Temp!fhor_indata=1,H259="out-sample",H260="out-sample"),J259,IF(AND(F260="",H259="out-sample"),"",IF(AND(Temp!optSeasCoef=0,Temp!sts_add=1),IF(H259="in-sample",IF(Q259=bigT,((qCell/bigT)*(I260-I259))+((1-(qCell/bigT))*J259),IF(OR(F260="",COUNT($F$2:F259)&lt;=qCell),IF(COUNT($F$2:F259)=1,0,F259-F258),((qCell/COUNT($F$2:F259))*(I260-I259))+((1-(qCell/COUNT($F$2:F259)))*J259))),J259),IF(AND(Temp!optSeasCoef=0,Temp!sts_multp=1),IF(H259="in-sample",IF(Q259=bigT,((qCell/bigT)*(I260/I259))+((1-(qCell/bigT))*J259),IF(qCell=0,1,IF(OR(F260="",COUNT($F$2:F259)&lt;=qCell),IF(COUNT($F$2:F259)=1,1,F259/F258),((qCell/COUNT($F$2:F259))*(I260/I259))+((1-(qCell/COUNT($F$2:F259)))*J259)))),J259),IF(Temp!sts_add=1,IF(H259="in-sample",IF(Q259=bigT,((qCell/bigT)*(I260-I259))+((1-(qCell/bigT))*J259),IF(OR(F260="",COUNT($AX$2:AX259)&lt;=qCell),IF(COUNT($AX$2:AX259)=1,0,AX259-AX258),((qCell/COUNT($AX$2:AX259))*(I260-I259))+((1-(qCell/COUNT($AX$2:AX259)))*J259))),J259),IF(H259="in-sample",IF(Q259=bigT,((qCell/bigT)*(I260/I259))+((1-(qCell/bigT))*J259),IF(qCell=0,1,IF(OR(F260="",COUNT($AX$2:AX259)&lt;=qCell),IF(COUNT($AX$2:AX259)=1,1,AX259/AX258),((qCell/COUNT($AX$2:AX259))*(I260/I259))+((1-(qCell/COUNT($AX$2:AX259)))*J259)))),J259)))))))</f>
        <v/>
      </c>
      <c r="K260" s="31" t="str">
        <f>IF(H260="","",IF(AND(Temp!optSeasCoef=0,Temp!sts_add=1),IF(H260="out-sample",I260+(Q260*J260),I260+J260),IF(AND(Temp!optSeasCoef=0,Temp!sts_multp=1),IF(H260="out-sample",I260*(J260^Q260),I260*J260),IF(Temp!sts_add=1,IF(H260="out-sample",(I260+(Q260*J260))*G260,(I260+J260)*G260),IF(H260="out-sample",I260*(J260^Q260)*G260,I260*J260*G260)))))</f>
        <v/>
      </c>
      <c r="L260" s="32" t="str">
        <f t="shared" ref="L260:L323" si="30">IF(F260="","",F260-K260)</f>
        <v/>
      </c>
      <c r="M260" s="32" t="str">
        <f t="shared" ref="M260:M323" si="31">IF(F260="","",ABS(L260))</f>
        <v/>
      </c>
      <c r="N260" s="32" t="str">
        <f t="shared" ref="N260:N323" si="32">IF(F260="","",L260^2)</f>
        <v/>
      </c>
      <c r="O260" s="32" t="str">
        <f t="shared" ref="O260:O323" si="33">IF(F260="","",ABS((F260-K260)/K260)*100)</f>
        <v/>
      </c>
      <c r="P260" s="32" t="str">
        <f t="shared" ref="P260:P323" si="34">IF(F260="","",(M260/(ABS(K260)+ABS(F260)))*200)</f>
        <v/>
      </c>
      <c r="Q260" s="3" t="str">
        <f>IF(AND(Temp!fhor_indata=1,F260="",H259="in-sample"),1,IF(AND(Temp!fhor_indata=1,H259="out-sample",Q259&lt;ATA!XfHor),Q259+1,IF(F260="","",IF(AND(H260="out-sample",H259="in-sample"),1,IF(AND(H260="out-sample",H259="out-sample"),Q259+1,IF(ISNUMBER(Q259),Q259+1,1))))))</f>
        <v/>
      </c>
      <c r="R260" s="3" t="str">
        <f t="shared" si="28"/>
        <v/>
      </c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X260" s="63" t="e">
        <f t="shared" si="29"/>
        <v>#VALUE!</v>
      </c>
    </row>
    <row r="261" spans="1:50" s="1" customFormat="1" ht="14.25" x14ac:dyDescent="0.2">
      <c r="A261" s="6"/>
      <c r="B261" s="6"/>
      <c r="C261" s="6"/>
      <c r="D261" s="3"/>
      <c r="E261" s="70" t="str">
        <f>IF(ATA!E261="","",ATA!E261)</f>
        <v/>
      </c>
      <c r="F261" s="49" t="str">
        <f>IF(ATA!F261="","",ATA!F261)</f>
        <v/>
      </c>
      <c r="G261" s="9" t="str">
        <f>IF(ATA!G261="","",ATA!G261)</f>
        <v/>
      </c>
      <c r="H261" s="55" t="str">
        <f>IF(ATA!H261="","",ATA!H261)</f>
        <v/>
      </c>
      <c r="I261" s="31" t="str">
        <f>IF(AND(F260="",H260="in-sample"),"",IF(AND(Temp!fhor_indata=1,H260="out-sample",H261="out-sample"),I260,IF(AND(F261="",H260="out-sample"),"",IF(AND(Temp!optSeasCoef=0,Temp!sts_add=1),IF(H260="in-sample",IF(Q260=bigT,((pCell/bigT)*F260)+((1-(pCell/bigT))*(I260+J260)),IF(OR(F261="",COUNT($F$2:F260)&lt;=pCell),F260,((pCell/COUNT($F$2:F260))*F260)+((1-(pCell/COUNT($F$2:F260)))*(I260+J260)))),I260),IF(AND(Temp!optSeasCoef=0,Temp!sts_multp=1),IF(H260="in-sample",IF(Q260=bigT,((pCell/bigT)*F260)+((1-(pCell/bigT))*(I260*J260)),IF(OR(F261="",COUNT(F$2:$F260)&lt;=pCell),F260,((pCell/COUNT($F$2:F260))*F260)+((1-(pCell/COUNT($F$2:F260)))*(I260*J260)))),I260),IF(Temp!sts_add=1,IF(H260="in-sample",IF(Q260=bigT,((pCell/bigT)*AX260)+((1-(pCell/bigT))*(I260+J260)),IF(OR(F261="",COUNT($AX$2:AX260)&lt;=pCell),AX260,((pCell/COUNT($AX$2:AX260))*AX260)+((1-(pCell/COUNT($AX$2:AX260)))*(I260+J260)))),I260),IF(H260="in-sample",IF(Q260=bigT,((pCell/bigT)*AX260)+((1-(pCell/bigT))*(I260*J260)),IF(OR(F261="",COUNT($AX$2:AX260)&lt;=pCell),AX260,((pCell/COUNT($AX$2:AX260))*AX260)+((1-(pCell/COUNT($AX$2:AX260)))*(I260*J260)))),I260)))))))</f>
        <v/>
      </c>
      <c r="J261" s="31" t="str">
        <f>IF(AND(F260="",H260="in-sample"),"",IF(AND(Temp!fhor_indata=1,H260="out-sample",H261="out-sample"),J260,IF(AND(F261="",H260="out-sample"),"",IF(AND(Temp!optSeasCoef=0,Temp!sts_add=1),IF(H260="in-sample",IF(Q260=bigT,((qCell/bigT)*(I261-I260))+((1-(qCell/bigT))*J260),IF(OR(F261="",COUNT($F$2:F260)&lt;=qCell),IF(COUNT($F$2:F260)=1,0,F260-F259),((qCell/COUNT($F$2:F260))*(I261-I260))+((1-(qCell/COUNT($F$2:F260)))*J260))),J260),IF(AND(Temp!optSeasCoef=0,Temp!sts_multp=1),IF(H260="in-sample",IF(Q260=bigT,((qCell/bigT)*(I261/I260))+((1-(qCell/bigT))*J260),IF(qCell=0,1,IF(OR(F261="",COUNT($F$2:F260)&lt;=qCell),IF(COUNT($F$2:F260)=1,1,F260/F259),((qCell/COUNT($F$2:F260))*(I261/I260))+((1-(qCell/COUNT($F$2:F260)))*J260)))),J260),IF(Temp!sts_add=1,IF(H260="in-sample",IF(Q260=bigT,((qCell/bigT)*(I261-I260))+((1-(qCell/bigT))*J260),IF(OR(F261="",COUNT($AX$2:AX260)&lt;=qCell),IF(COUNT($AX$2:AX260)=1,0,AX260-AX259),((qCell/COUNT($AX$2:AX260))*(I261-I260))+((1-(qCell/COUNT($AX$2:AX260)))*J260))),J260),IF(H260="in-sample",IF(Q260=bigT,((qCell/bigT)*(I261/I260))+((1-(qCell/bigT))*J260),IF(qCell=0,1,IF(OR(F261="",COUNT($AX$2:AX260)&lt;=qCell),IF(COUNT($AX$2:AX260)=1,1,AX260/AX259),((qCell/COUNT($AX$2:AX260))*(I261/I260))+((1-(qCell/COUNT($AX$2:AX260)))*J260)))),J260)))))))</f>
        <v/>
      </c>
      <c r="K261" s="31" t="str">
        <f>IF(H261="","",IF(AND(Temp!optSeasCoef=0,Temp!sts_add=1),IF(H261="out-sample",I261+(Q261*J261),I261+J261),IF(AND(Temp!optSeasCoef=0,Temp!sts_multp=1),IF(H261="out-sample",I261*(J261^Q261),I261*J261),IF(Temp!sts_add=1,IF(H261="out-sample",(I261+(Q261*J261))*G261,(I261+J261)*G261),IF(H261="out-sample",I261*(J261^Q261)*G261,I261*J261*G261)))))</f>
        <v/>
      </c>
      <c r="L261" s="32" t="str">
        <f t="shared" si="30"/>
        <v/>
      </c>
      <c r="M261" s="32" t="str">
        <f t="shared" si="31"/>
        <v/>
      </c>
      <c r="N261" s="32" t="str">
        <f t="shared" si="32"/>
        <v/>
      </c>
      <c r="O261" s="32" t="str">
        <f t="shared" si="33"/>
        <v/>
      </c>
      <c r="P261" s="32" t="str">
        <f t="shared" si="34"/>
        <v/>
      </c>
      <c r="Q261" s="3" t="str">
        <f>IF(AND(Temp!fhor_indata=1,F261="",H260="in-sample"),1,IF(AND(Temp!fhor_indata=1,H260="out-sample",Q260&lt;ATA!XfHor),Q260+1,IF(F261="","",IF(AND(H261="out-sample",H260="in-sample"),1,IF(AND(H261="out-sample",H260="out-sample"),Q260+1,IF(ISNUMBER(Q260),Q260+1,1))))))</f>
        <v/>
      </c>
      <c r="R261" s="3" t="str">
        <f t="shared" si="28"/>
        <v/>
      </c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X261" s="63" t="e">
        <f t="shared" si="29"/>
        <v>#VALUE!</v>
      </c>
    </row>
    <row r="262" spans="1:50" s="1" customFormat="1" ht="14.25" x14ac:dyDescent="0.2">
      <c r="A262" s="6"/>
      <c r="B262" s="6"/>
      <c r="C262" s="6"/>
      <c r="D262" s="3"/>
      <c r="E262" s="70" t="str">
        <f>IF(ATA!E262="","",ATA!E262)</f>
        <v/>
      </c>
      <c r="F262" s="49" t="str">
        <f>IF(ATA!F262="","",ATA!F262)</f>
        <v/>
      </c>
      <c r="G262" s="9" t="str">
        <f>IF(ATA!G262="","",ATA!G262)</f>
        <v/>
      </c>
      <c r="H262" s="55" t="str">
        <f>IF(ATA!H262="","",ATA!H262)</f>
        <v/>
      </c>
      <c r="I262" s="31" t="str">
        <f>IF(AND(F261="",H261="in-sample"),"",IF(AND(Temp!fhor_indata=1,H261="out-sample",H262="out-sample"),I261,IF(AND(F262="",H261="out-sample"),"",IF(AND(Temp!optSeasCoef=0,Temp!sts_add=1),IF(H261="in-sample",IF(Q261=bigT,((pCell/bigT)*F261)+((1-(pCell/bigT))*(I261+J261)),IF(OR(F262="",COUNT($F$2:F261)&lt;=pCell),F261,((pCell/COUNT($F$2:F261))*F261)+((1-(pCell/COUNT($F$2:F261)))*(I261+J261)))),I261),IF(AND(Temp!optSeasCoef=0,Temp!sts_multp=1),IF(H261="in-sample",IF(Q261=bigT,((pCell/bigT)*F261)+((1-(pCell/bigT))*(I261*J261)),IF(OR(F262="",COUNT(F$2:$F261)&lt;=pCell),F261,((pCell/COUNT($F$2:F261))*F261)+((1-(pCell/COUNT($F$2:F261)))*(I261*J261)))),I261),IF(Temp!sts_add=1,IF(H261="in-sample",IF(Q261=bigT,((pCell/bigT)*AX261)+((1-(pCell/bigT))*(I261+J261)),IF(OR(F262="",COUNT($AX$2:AX261)&lt;=pCell),AX261,((pCell/COUNT($AX$2:AX261))*AX261)+((1-(pCell/COUNT($AX$2:AX261)))*(I261+J261)))),I261),IF(H261="in-sample",IF(Q261=bigT,((pCell/bigT)*AX261)+((1-(pCell/bigT))*(I261*J261)),IF(OR(F262="",COUNT($AX$2:AX261)&lt;=pCell),AX261,((pCell/COUNT($AX$2:AX261))*AX261)+((1-(pCell/COUNT($AX$2:AX261)))*(I261*J261)))),I261)))))))</f>
        <v/>
      </c>
      <c r="J262" s="31" t="str">
        <f>IF(AND(F261="",H261="in-sample"),"",IF(AND(Temp!fhor_indata=1,H261="out-sample",H262="out-sample"),J261,IF(AND(F262="",H261="out-sample"),"",IF(AND(Temp!optSeasCoef=0,Temp!sts_add=1),IF(H261="in-sample",IF(Q261=bigT,((qCell/bigT)*(I262-I261))+((1-(qCell/bigT))*J261),IF(OR(F262="",COUNT($F$2:F261)&lt;=qCell),IF(COUNT($F$2:F261)=1,0,F261-F260),((qCell/COUNT($F$2:F261))*(I262-I261))+((1-(qCell/COUNT($F$2:F261)))*J261))),J261),IF(AND(Temp!optSeasCoef=0,Temp!sts_multp=1),IF(H261="in-sample",IF(Q261=bigT,((qCell/bigT)*(I262/I261))+((1-(qCell/bigT))*J261),IF(qCell=0,1,IF(OR(F262="",COUNT($F$2:F261)&lt;=qCell),IF(COUNT($F$2:F261)=1,1,F261/F260),((qCell/COUNT($F$2:F261))*(I262/I261))+((1-(qCell/COUNT($F$2:F261)))*J261)))),J261),IF(Temp!sts_add=1,IF(H261="in-sample",IF(Q261=bigT,((qCell/bigT)*(I262-I261))+((1-(qCell/bigT))*J261),IF(OR(F262="",COUNT($AX$2:AX261)&lt;=qCell),IF(COUNT($AX$2:AX261)=1,0,AX261-AX260),((qCell/COUNT($AX$2:AX261))*(I262-I261))+((1-(qCell/COUNT($AX$2:AX261)))*J261))),J261),IF(H261="in-sample",IF(Q261=bigT,((qCell/bigT)*(I262/I261))+((1-(qCell/bigT))*J261),IF(qCell=0,1,IF(OR(F262="",COUNT($AX$2:AX261)&lt;=qCell),IF(COUNT($AX$2:AX261)=1,1,AX261/AX260),((qCell/COUNT($AX$2:AX261))*(I262/I261))+((1-(qCell/COUNT($AX$2:AX261)))*J261)))),J261)))))))</f>
        <v/>
      </c>
      <c r="K262" s="31" t="str">
        <f>IF(H262="","",IF(AND(Temp!optSeasCoef=0,Temp!sts_add=1),IF(H262="out-sample",I262+(Q262*J262),I262+J262),IF(AND(Temp!optSeasCoef=0,Temp!sts_multp=1),IF(H262="out-sample",I262*(J262^Q262),I262*J262),IF(Temp!sts_add=1,IF(H262="out-sample",(I262+(Q262*J262))*G262,(I262+J262)*G262),IF(H262="out-sample",I262*(J262^Q262)*G262,I262*J262*G262)))))</f>
        <v/>
      </c>
      <c r="L262" s="32" t="str">
        <f t="shared" si="30"/>
        <v/>
      </c>
      <c r="M262" s="32" t="str">
        <f t="shared" si="31"/>
        <v/>
      </c>
      <c r="N262" s="32" t="str">
        <f t="shared" si="32"/>
        <v/>
      </c>
      <c r="O262" s="32" t="str">
        <f t="shared" si="33"/>
        <v/>
      </c>
      <c r="P262" s="32" t="str">
        <f t="shared" si="34"/>
        <v/>
      </c>
      <c r="Q262" s="3" t="str">
        <f>IF(AND(Temp!fhor_indata=1,F262="",H261="in-sample"),1,IF(AND(Temp!fhor_indata=1,H261="out-sample",Q261&lt;ATA!XfHor),Q261+1,IF(F262="","",IF(AND(H262="out-sample",H261="in-sample"),1,IF(AND(H262="out-sample",H261="out-sample"),Q261+1,IF(ISNUMBER(Q261),Q261+1,1))))))</f>
        <v/>
      </c>
      <c r="R262" s="3" t="str">
        <f t="shared" si="28"/>
        <v/>
      </c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X262" s="63" t="e">
        <f t="shared" si="29"/>
        <v>#VALUE!</v>
      </c>
    </row>
    <row r="263" spans="1:50" s="1" customFormat="1" ht="14.25" x14ac:dyDescent="0.2">
      <c r="A263" s="6"/>
      <c r="B263" s="6"/>
      <c r="C263" s="6"/>
      <c r="D263" s="3"/>
      <c r="E263" s="70" t="str">
        <f>IF(ATA!E263="","",ATA!E263)</f>
        <v/>
      </c>
      <c r="F263" s="49" t="str">
        <f>IF(ATA!F263="","",ATA!F263)</f>
        <v/>
      </c>
      <c r="G263" s="9" t="str">
        <f>IF(ATA!G263="","",ATA!G263)</f>
        <v/>
      </c>
      <c r="H263" s="55" t="str">
        <f>IF(ATA!H263="","",ATA!H263)</f>
        <v/>
      </c>
      <c r="I263" s="31" t="str">
        <f>IF(AND(F262="",H262="in-sample"),"",IF(AND(Temp!fhor_indata=1,H262="out-sample",H263="out-sample"),I262,IF(AND(F263="",H262="out-sample"),"",IF(AND(Temp!optSeasCoef=0,Temp!sts_add=1),IF(H262="in-sample",IF(Q262=bigT,((pCell/bigT)*F262)+((1-(pCell/bigT))*(I262+J262)),IF(OR(F263="",COUNT($F$2:F262)&lt;=pCell),F262,((pCell/COUNT($F$2:F262))*F262)+((1-(pCell/COUNT($F$2:F262)))*(I262+J262)))),I262),IF(AND(Temp!optSeasCoef=0,Temp!sts_multp=1),IF(H262="in-sample",IF(Q262=bigT,((pCell/bigT)*F262)+((1-(pCell/bigT))*(I262*J262)),IF(OR(F263="",COUNT(F$2:$F262)&lt;=pCell),F262,((pCell/COUNT($F$2:F262))*F262)+((1-(pCell/COUNT($F$2:F262)))*(I262*J262)))),I262),IF(Temp!sts_add=1,IF(H262="in-sample",IF(Q262=bigT,((pCell/bigT)*AX262)+((1-(pCell/bigT))*(I262+J262)),IF(OR(F263="",COUNT($AX$2:AX262)&lt;=pCell),AX262,((pCell/COUNT($AX$2:AX262))*AX262)+((1-(pCell/COUNT($AX$2:AX262)))*(I262+J262)))),I262),IF(H262="in-sample",IF(Q262=bigT,((pCell/bigT)*AX262)+((1-(pCell/bigT))*(I262*J262)),IF(OR(F263="",COUNT($AX$2:AX262)&lt;=pCell),AX262,((pCell/COUNT($AX$2:AX262))*AX262)+((1-(pCell/COUNT($AX$2:AX262)))*(I262*J262)))),I262)))))))</f>
        <v/>
      </c>
      <c r="J263" s="31" t="str">
        <f>IF(AND(F262="",H262="in-sample"),"",IF(AND(Temp!fhor_indata=1,H262="out-sample",H263="out-sample"),J262,IF(AND(F263="",H262="out-sample"),"",IF(AND(Temp!optSeasCoef=0,Temp!sts_add=1),IF(H262="in-sample",IF(Q262=bigT,((qCell/bigT)*(I263-I262))+((1-(qCell/bigT))*J262),IF(OR(F263="",COUNT($F$2:F262)&lt;=qCell),IF(COUNT($F$2:F262)=1,0,F262-F261),((qCell/COUNT($F$2:F262))*(I263-I262))+((1-(qCell/COUNT($F$2:F262)))*J262))),J262),IF(AND(Temp!optSeasCoef=0,Temp!sts_multp=1),IF(H262="in-sample",IF(Q262=bigT,((qCell/bigT)*(I263/I262))+((1-(qCell/bigT))*J262),IF(qCell=0,1,IF(OR(F263="",COUNT($F$2:F262)&lt;=qCell),IF(COUNT($F$2:F262)=1,1,F262/F261),((qCell/COUNT($F$2:F262))*(I263/I262))+((1-(qCell/COUNT($F$2:F262)))*J262)))),J262),IF(Temp!sts_add=1,IF(H262="in-sample",IF(Q262=bigT,((qCell/bigT)*(I263-I262))+((1-(qCell/bigT))*J262),IF(OR(F263="",COUNT($AX$2:AX262)&lt;=qCell),IF(COUNT($AX$2:AX262)=1,0,AX262-AX261),((qCell/COUNT($AX$2:AX262))*(I263-I262))+((1-(qCell/COUNT($AX$2:AX262)))*J262))),J262),IF(H262="in-sample",IF(Q262=bigT,((qCell/bigT)*(I263/I262))+((1-(qCell/bigT))*J262),IF(qCell=0,1,IF(OR(F263="",COUNT($AX$2:AX262)&lt;=qCell),IF(COUNT($AX$2:AX262)=1,1,AX262/AX261),((qCell/COUNT($AX$2:AX262))*(I263/I262))+((1-(qCell/COUNT($AX$2:AX262)))*J262)))),J262)))))))</f>
        <v/>
      </c>
      <c r="K263" s="31" t="str">
        <f>IF(H263="","",IF(AND(Temp!optSeasCoef=0,Temp!sts_add=1),IF(H263="out-sample",I263+(Q263*J263),I263+J263),IF(AND(Temp!optSeasCoef=0,Temp!sts_multp=1),IF(H263="out-sample",I263*(J263^Q263),I263*J263),IF(Temp!sts_add=1,IF(H263="out-sample",(I263+(Q263*J263))*G263,(I263+J263)*G263),IF(H263="out-sample",I263*(J263^Q263)*G263,I263*J263*G263)))))</f>
        <v/>
      </c>
      <c r="L263" s="32" t="str">
        <f t="shared" si="30"/>
        <v/>
      </c>
      <c r="M263" s="32" t="str">
        <f t="shared" si="31"/>
        <v/>
      </c>
      <c r="N263" s="32" t="str">
        <f t="shared" si="32"/>
        <v/>
      </c>
      <c r="O263" s="32" t="str">
        <f t="shared" si="33"/>
        <v/>
      </c>
      <c r="P263" s="32" t="str">
        <f t="shared" si="34"/>
        <v/>
      </c>
      <c r="Q263" s="3" t="str">
        <f>IF(AND(Temp!fhor_indata=1,F263="",H262="in-sample"),1,IF(AND(Temp!fhor_indata=1,H262="out-sample",Q262&lt;ATA!XfHor),Q262+1,IF(F263="","",IF(AND(H263="out-sample",H262="in-sample"),1,IF(AND(H263="out-sample",H262="out-sample"),Q262+1,IF(ISNUMBER(Q262),Q262+1,1))))))</f>
        <v/>
      </c>
      <c r="R263" s="3" t="str">
        <f t="shared" si="28"/>
        <v/>
      </c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X263" s="63" t="e">
        <f t="shared" si="29"/>
        <v>#VALUE!</v>
      </c>
    </row>
    <row r="264" spans="1:50" s="1" customFormat="1" ht="14.25" x14ac:dyDescent="0.2">
      <c r="A264" s="6"/>
      <c r="B264" s="6"/>
      <c r="C264" s="6"/>
      <c r="D264" s="3"/>
      <c r="E264" s="70" t="str">
        <f>IF(ATA!E264="","",ATA!E264)</f>
        <v/>
      </c>
      <c r="F264" s="49" t="str">
        <f>IF(ATA!F264="","",ATA!F264)</f>
        <v/>
      </c>
      <c r="G264" s="9" t="str">
        <f>IF(ATA!G264="","",ATA!G264)</f>
        <v/>
      </c>
      <c r="H264" s="55" t="str">
        <f>IF(ATA!H264="","",ATA!H264)</f>
        <v/>
      </c>
      <c r="I264" s="31" t="str">
        <f>IF(AND(F263="",H263="in-sample"),"",IF(AND(Temp!fhor_indata=1,H263="out-sample",H264="out-sample"),I263,IF(AND(F264="",H263="out-sample"),"",IF(AND(Temp!optSeasCoef=0,Temp!sts_add=1),IF(H263="in-sample",IF(Q263=bigT,((pCell/bigT)*F263)+((1-(pCell/bigT))*(I263+J263)),IF(OR(F264="",COUNT($F$2:F263)&lt;=pCell),F263,((pCell/COUNT($F$2:F263))*F263)+((1-(pCell/COUNT($F$2:F263)))*(I263+J263)))),I263),IF(AND(Temp!optSeasCoef=0,Temp!sts_multp=1),IF(H263="in-sample",IF(Q263=bigT,((pCell/bigT)*F263)+((1-(pCell/bigT))*(I263*J263)),IF(OR(F264="",COUNT(F$2:$F263)&lt;=pCell),F263,((pCell/COUNT($F$2:F263))*F263)+((1-(pCell/COUNT($F$2:F263)))*(I263*J263)))),I263),IF(Temp!sts_add=1,IF(H263="in-sample",IF(Q263=bigT,((pCell/bigT)*AX263)+((1-(pCell/bigT))*(I263+J263)),IF(OR(F264="",COUNT($AX$2:AX263)&lt;=pCell),AX263,((pCell/COUNT($AX$2:AX263))*AX263)+((1-(pCell/COUNT($AX$2:AX263)))*(I263+J263)))),I263),IF(H263="in-sample",IF(Q263=bigT,((pCell/bigT)*AX263)+((1-(pCell/bigT))*(I263*J263)),IF(OR(F264="",COUNT($AX$2:AX263)&lt;=pCell),AX263,((pCell/COUNT($AX$2:AX263))*AX263)+((1-(pCell/COUNT($AX$2:AX263)))*(I263*J263)))),I263)))))))</f>
        <v/>
      </c>
      <c r="J264" s="31" t="str">
        <f>IF(AND(F263="",H263="in-sample"),"",IF(AND(Temp!fhor_indata=1,H263="out-sample",H264="out-sample"),J263,IF(AND(F264="",H263="out-sample"),"",IF(AND(Temp!optSeasCoef=0,Temp!sts_add=1),IF(H263="in-sample",IF(Q263=bigT,((qCell/bigT)*(I264-I263))+((1-(qCell/bigT))*J263),IF(OR(F264="",COUNT($F$2:F263)&lt;=qCell),IF(COUNT($F$2:F263)=1,0,F263-F262),((qCell/COUNT($F$2:F263))*(I264-I263))+((1-(qCell/COUNT($F$2:F263)))*J263))),J263),IF(AND(Temp!optSeasCoef=0,Temp!sts_multp=1),IF(H263="in-sample",IF(Q263=bigT,((qCell/bigT)*(I264/I263))+((1-(qCell/bigT))*J263),IF(qCell=0,1,IF(OR(F264="",COUNT($F$2:F263)&lt;=qCell),IF(COUNT($F$2:F263)=1,1,F263/F262),((qCell/COUNT($F$2:F263))*(I264/I263))+((1-(qCell/COUNT($F$2:F263)))*J263)))),J263),IF(Temp!sts_add=1,IF(H263="in-sample",IF(Q263=bigT,((qCell/bigT)*(I264-I263))+((1-(qCell/bigT))*J263),IF(OR(F264="",COUNT($AX$2:AX263)&lt;=qCell),IF(COUNT($AX$2:AX263)=1,0,AX263-AX262),((qCell/COUNT($AX$2:AX263))*(I264-I263))+((1-(qCell/COUNT($AX$2:AX263)))*J263))),J263),IF(H263="in-sample",IF(Q263=bigT,((qCell/bigT)*(I264/I263))+((1-(qCell/bigT))*J263),IF(qCell=0,1,IF(OR(F264="",COUNT($AX$2:AX263)&lt;=qCell),IF(COUNT($AX$2:AX263)=1,1,AX263/AX262),((qCell/COUNT($AX$2:AX263))*(I264/I263))+((1-(qCell/COUNT($AX$2:AX263)))*J263)))),J263)))))))</f>
        <v/>
      </c>
      <c r="K264" s="31" t="str">
        <f>IF(H264="","",IF(AND(Temp!optSeasCoef=0,Temp!sts_add=1),IF(H264="out-sample",I264+(Q264*J264),I264+J264),IF(AND(Temp!optSeasCoef=0,Temp!sts_multp=1),IF(H264="out-sample",I264*(J264^Q264),I264*J264),IF(Temp!sts_add=1,IF(H264="out-sample",(I264+(Q264*J264))*G264,(I264+J264)*G264),IF(H264="out-sample",I264*(J264^Q264)*G264,I264*J264*G264)))))</f>
        <v/>
      </c>
      <c r="L264" s="32" t="str">
        <f t="shared" si="30"/>
        <v/>
      </c>
      <c r="M264" s="32" t="str">
        <f t="shared" si="31"/>
        <v/>
      </c>
      <c r="N264" s="32" t="str">
        <f t="shared" si="32"/>
        <v/>
      </c>
      <c r="O264" s="32" t="str">
        <f t="shared" si="33"/>
        <v/>
      </c>
      <c r="P264" s="32" t="str">
        <f t="shared" si="34"/>
        <v/>
      </c>
      <c r="Q264" s="3" t="str">
        <f>IF(AND(Temp!fhor_indata=1,F264="",H263="in-sample"),1,IF(AND(Temp!fhor_indata=1,H263="out-sample",Q263&lt;ATA!XfHor),Q263+1,IF(F264="","",IF(AND(H264="out-sample",H263="in-sample"),1,IF(AND(H264="out-sample",H263="out-sample"),Q263+1,IF(ISNUMBER(Q263),Q263+1,1))))))</f>
        <v/>
      </c>
      <c r="R264" s="3" t="str">
        <f t="shared" si="28"/>
        <v/>
      </c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X264" s="63" t="e">
        <f t="shared" si="29"/>
        <v>#VALUE!</v>
      </c>
    </row>
    <row r="265" spans="1:50" s="1" customFormat="1" ht="14.25" x14ac:dyDescent="0.2">
      <c r="A265" s="6"/>
      <c r="B265" s="6"/>
      <c r="C265" s="6"/>
      <c r="D265" s="3"/>
      <c r="E265" s="70" t="str">
        <f>IF(ATA!E265="","",ATA!E265)</f>
        <v/>
      </c>
      <c r="F265" s="49" t="str">
        <f>IF(ATA!F265="","",ATA!F265)</f>
        <v/>
      </c>
      <c r="G265" s="9" t="str">
        <f>IF(ATA!G265="","",ATA!G265)</f>
        <v/>
      </c>
      <c r="H265" s="55" t="str">
        <f>IF(ATA!H265="","",ATA!H265)</f>
        <v/>
      </c>
      <c r="I265" s="31" t="str">
        <f>IF(AND(F264="",H264="in-sample"),"",IF(AND(Temp!fhor_indata=1,H264="out-sample",H265="out-sample"),I264,IF(AND(F265="",H264="out-sample"),"",IF(AND(Temp!optSeasCoef=0,Temp!sts_add=1),IF(H264="in-sample",IF(Q264=bigT,((pCell/bigT)*F264)+((1-(pCell/bigT))*(I264+J264)),IF(OR(F265="",COUNT($F$2:F264)&lt;=pCell),F264,((pCell/COUNT($F$2:F264))*F264)+((1-(pCell/COUNT($F$2:F264)))*(I264+J264)))),I264),IF(AND(Temp!optSeasCoef=0,Temp!sts_multp=1),IF(H264="in-sample",IF(Q264=bigT,((pCell/bigT)*F264)+((1-(pCell/bigT))*(I264*J264)),IF(OR(F265="",COUNT(F$2:$F264)&lt;=pCell),F264,((pCell/COUNT($F$2:F264))*F264)+((1-(pCell/COUNT($F$2:F264)))*(I264*J264)))),I264),IF(Temp!sts_add=1,IF(H264="in-sample",IF(Q264=bigT,((pCell/bigT)*AX264)+((1-(pCell/bigT))*(I264+J264)),IF(OR(F265="",COUNT($AX$2:AX264)&lt;=pCell),AX264,((pCell/COUNT($AX$2:AX264))*AX264)+((1-(pCell/COUNT($AX$2:AX264)))*(I264+J264)))),I264),IF(H264="in-sample",IF(Q264=bigT,((pCell/bigT)*AX264)+((1-(pCell/bigT))*(I264*J264)),IF(OR(F265="",COUNT($AX$2:AX264)&lt;=pCell),AX264,((pCell/COUNT($AX$2:AX264))*AX264)+((1-(pCell/COUNT($AX$2:AX264)))*(I264*J264)))),I264)))))))</f>
        <v/>
      </c>
      <c r="J265" s="31" t="str">
        <f>IF(AND(F264="",H264="in-sample"),"",IF(AND(Temp!fhor_indata=1,H264="out-sample",H265="out-sample"),J264,IF(AND(F265="",H264="out-sample"),"",IF(AND(Temp!optSeasCoef=0,Temp!sts_add=1),IF(H264="in-sample",IF(Q264=bigT,((qCell/bigT)*(I265-I264))+((1-(qCell/bigT))*J264),IF(OR(F265="",COUNT($F$2:F264)&lt;=qCell),IF(COUNT($F$2:F264)=1,0,F264-F263),((qCell/COUNT($F$2:F264))*(I265-I264))+((1-(qCell/COUNT($F$2:F264)))*J264))),J264),IF(AND(Temp!optSeasCoef=0,Temp!sts_multp=1),IF(H264="in-sample",IF(Q264=bigT,((qCell/bigT)*(I265/I264))+((1-(qCell/bigT))*J264),IF(qCell=0,1,IF(OR(F265="",COUNT($F$2:F264)&lt;=qCell),IF(COUNT($F$2:F264)=1,1,F264/F263),((qCell/COUNT($F$2:F264))*(I265/I264))+((1-(qCell/COUNT($F$2:F264)))*J264)))),J264),IF(Temp!sts_add=1,IF(H264="in-sample",IF(Q264=bigT,((qCell/bigT)*(I265-I264))+((1-(qCell/bigT))*J264),IF(OR(F265="",COUNT($AX$2:AX264)&lt;=qCell),IF(COUNT($AX$2:AX264)=1,0,AX264-AX263),((qCell/COUNT($AX$2:AX264))*(I265-I264))+((1-(qCell/COUNT($AX$2:AX264)))*J264))),J264),IF(H264="in-sample",IF(Q264=bigT,((qCell/bigT)*(I265/I264))+((1-(qCell/bigT))*J264),IF(qCell=0,1,IF(OR(F265="",COUNT($AX$2:AX264)&lt;=qCell),IF(COUNT($AX$2:AX264)=1,1,AX264/AX263),((qCell/COUNT($AX$2:AX264))*(I265/I264))+((1-(qCell/COUNT($AX$2:AX264)))*J264)))),J264)))))))</f>
        <v/>
      </c>
      <c r="K265" s="31" t="str">
        <f>IF(H265="","",IF(AND(Temp!optSeasCoef=0,Temp!sts_add=1),IF(H265="out-sample",I265+(Q265*J265),I265+J265),IF(AND(Temp!optSeasCoef=0,Temp!sts_multp=1),IF(H265="out-sample",I265*(J265^Q265),I265*J265),IF(Temp!sts_add=1,IF(H265="out-sample",(I265+(Q265*J265))*G265,(I265+J265)*G265),IF(H265="out-sample",I265*(J265^Q265)*G265,I265*J265*G265)))))</f>
        <v/>
      </c>
      <c r="L265" s="32" t="str">
        <f t="shared" si="30"/>
        <v/>
      </c>
      <c r="M265" s="32" t="str">
        <f t="shared" si="31"/>
        <v/>
      </c>
      <c r="N265" s="32" t="str">
        <f t="shared" si="32"/>
        <v/>
      </c>
      <c r="O265" s="32" t="str">
        <f t="shared" si="33"/>
        <v/>
      </c>
      <c r="P265" s="32" t="str">
        <f t="shared" si="34"/>
        <v/>
      </c>
      <c r="Q265" s="3" t="str">
        <f>IF(AND(Temp!fhor_indata=1,F265="",H264="in-sample"),1,IF(AND(Temp!fhor_indata=1,H264="out-sample",Q264&lt;ATA!XfHor),Q264+1,IF(F265="","",IF(AND(H265="out-sample",H264="in-sample"),1,IF(AND(H265="out-sample",H264="out-sample"),Q264+1,IF(ISNUMBER(Q264),Q264+1,1))))))</f>
        <v/>
      </c>
      <c r="R265" s="3" t="str">
        <f t="shared" si="28"/>
        <v/>
      </c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X265" s="63" t="e">
        <f t="shared" si="29"/>
        <v>#VALUE!</v>
      </c>
    </row>
    <row r="266" spans="1:50" s="1" customFormat="1" ht="14.25" x14ac:dyDescent="0.2">
      <c r="A266" s="6"/>
      <c r="B266" s="6"/>
      <c r="C266" s="6"/>
      <c r="D266" s="3"/>
      <c r="E266" s="70" t="str">
        <f>IF(ATA!E266="","",ATA!E266)</f>
        <v/>
      </c>
      <c r="F266" s="49" t="str">
        <f>IF(ATA!F266="","",ATA!F266)</f>
        <v/>
      </c>
      <c r="G266" s="9" t="str">
        <f>IF(ATA!G266="","",ATA!G266)</f>
        <v/>
      </c>
      <c r="H266" s="55" t="str">
        <f>IF(ATA!H266="","",ATA!H266)</f>
        <v/>
      </c>
      <c r="I266" s="31" t="str">
        <f>IF(AND(F265="",H265="in-sample"),"",IF(AND(Temp!fhor_indata=1,H265="out-sample",H266="out-sample"),I265,IF(AND(F266="",H265="out-sample"),"",IF(AND(Temp!optSeasCoef=0,Temp!sts_add=1),IF(H265="in-sample",IF(Q265=bigT,((pCell/bigT)*F265)+((1-(pCell/bigT))*(I265+J265)),IF(OR(F266="",COUNT($F$2:F265)&lt;=pCell),F265,((pCell/COUNT($F$2:F265))*F265)+((1-(pCell/COUNT($F$2:F265)))*(I265+J265)))),I265),IF(AND(Temp!optSeasCoef=0,Temp!sts_multp=1),IF(H265="in-sample",IF(Q265=bigT,((pCell/bigT)*F265)+((1-(pCell/bigT))*(I265*J265)),IF(OR(F266="",COUNT(F$2:$F265)&lt;=pCell),F265,((pCell/COUNT($F$2:F265))*F265)+((1-(pCell/COUNT($F$2:F265)))*(I265*J265)))),I265),IF(Temp!sts_add=1,IF(H265="in-sample",IF(Q265=bigT,((pCell/bigT)*AX265)+((1-(pCell/bigT))*(I265+J265)),IF(OR(F266="",COUNT($AX$2:AX265)&lt;=pCell),AX265,((pCell/COUNT($AX$2:AX265))*AX265)+((1-(pCell/COUNT($AX$2:AX265)))*(I265+J265)))),I265),IF(H265="in-sample",IF(Q265=bigT,((pCell/bigT)*AX265)+((1-(pCell/bigT))*(I265*J265)),IF(OR(F266="",COUNT($AX$2:AX265)&lt;=pCell),AX265,((pCell/COUNT($AX$2:AX265))*AX265)+((1-(pCell/COUNT($AX$2:AX265)))*(I265*J265)))),I265)))))))</f>
        <v/>
      </c>
      <c r="J266" s="31" t="str">
        <f>IF(AND(F265="",H265="in-sample"),"",IF(AND(Temp!fhor_indata=1,H265="out-sample",H266="out-sample"),J265,IF(AND(F266="",H265="out-sample"),"",IF(AND(Temp!optSeasCoef=0,Temp!sts_add=1),IF(H265="in-sample",IF(Q265=bigT,((qCell/bigT)*(I266-I265))+((1-(qCell/bigT))*J265),IF(OR(F266="",COUNT($F$2:F265)&lt;=qCell),IF(COUNT($F$2:F265)=1,0,F265-F264),((qCell/COUNT($F$2:F265))*(I266-I265))+((1-(qCell/COUNT($F$2:F265)))*J265))),J265),IF(AND(Temp!optSeasCoef=0,Temp!sts_multp=1),IF(H265="in-sample",IF(Q265=bigT,((qCell/bigT)*(I266/I265))+((1-(qCell/bigT))*J265),IF(qCell=0,1,IF(OR(F266="",COUNT($F$2:F265)&lt;=qCell),IF(COUNT($F$2:F265)=1,1,F265/F264),((qCell/COUNT($F$2:F265))*(I266/I265))+((1-(qCell/COUNT($F$2:F265)))*J265)))),J265),IF(Temp!sts_add=1,IF(H265="in-sample",IF(Q265=bigT,((qCell/bigT)*(I266-I265))+((1-(qCell/bigT))*J265),IF(OR(F266="",COUNT($AX$2:AX265)&lt;=qCell),IF(COUNT($AX$2:AX265)=1,0,AX265-AX264),((qCell/COUNT($AX$2:AX265))*(I266-I265))+((1-(qCell/COUNT($AX$2:AX265)))*J265))),J265),IF(H265="in-sample",IF(Q265=bigT,((qCell/bigT)*(I266/I265))+((1-(qCell/bigT))*J265),IF(qCell=0,1,IF(OR(F266="",COUNT($AX$2:AX265)&lt;=qCell),IF(COUNT($AX$2:AX265)=1,1,AX265/AX264),((qCell/COUNT($AX$2:AX265))*(I266/I265))+((1-(qCell/COUNT($AX$2:AX265)))*J265)))),J265)))))))</f>
        <v/>
      </c>
      <c r="K266" s="31" t="str">
        <f>IF(H266="","",IF(AND(Temp!optSeasCoef=0,Temp!sts_add=1),IF(H266="out-sample",I266+(Q266*J266),I266+J266),IF(AND(Temp!optSeasCoef=0,Temp!sts_multp=1),IF(H266="out-sample",I266*(J266^Q266),I266*J266),IF(Temp!sts_add=1,IF(H266="out-sample",(I266+(Q266*J266))*G266,(I266+J266)*G266),IF(H266="out-sample",I266*(J266^Q266)*G266,I266*J266*G266)))))</f>
        <v/>
      </c>
      <c r="L266" s="32" t="str">
        <f t="shared" si="30"/>
        <v/>
      </c>
      <c r="M266" s="32" t="str">
        <f t="shared" si="31"/>
        <v/>
      </c>
      <c r="N266" s="32" t="str">
        <f t="shared" si="32"/>
        <v/>
      </c>
      <c r="O266" s="32" t="str">
        <f t="shared" si="33"/>
        <v/>
      </c>
      <c r="P266" s="32" t="str">
        <f t="shared" si="34"/>
        <v/>
      </c>
      <c r="Q266" s="3" t="str">
        <f>IF(AND(Temp!fhor_indata=1,F266="",H265="in-sample"),1,IF(AND(Temp!fhor_indata=1,H265="out-sample",Q265&lt;ATA!XfHor),Q265+1,IF(F266="","",IF(AND(H266="out-sample",H265="in-sample"),1,IF(AND(H266="out-sample",H265="out-sample"),Q265+1,IF(ISNUMBER(Q265),Q265+1,1))))))</f>
        <v/>
      </c>
      <c r="R266" s="3" t="str">
        <f t="shared" si="28"/>
        <v/>
      </c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X266" s="63" t="e">
        <f t="shared" si="29"/>
        <v>#VALUE!</v>
      </c>
    </row>
    <row r="267" spans="1:50" s="1" customFormat="1" ht="14.25" x14ac:dyDescent="0.2">
      <c r="A267" s="6"/>
      <c r="B267" s="6"/>
      <c r="C267" s="6"/>
      <c r="D267" s="3"/>
      <c r="E267" s="70" t="str">
        <f>IF(ATA!E267="","",ATA!E267)</f>
        <v/>
      </c>
      <c r="F267" s="49" t="str">
        <f>IF(ATA!F267="","",ATA!F267)</f>
        <v/>
      </c>
      <c r="G267" s="9" t="str">
        <f>IF(ATA!G267="","",ATA!G267)</f>
        <v/>
      </c>
      <c r="H267" s="55" t="str">
        <f>IF(ATA!H267="","",ATA!H267)</f>
        <v/>
      </c>
      <c r="I267" s="31" t="str">
        <f>IF(AND(F266="",H266="in-sample"),"",IF(AND(Temp!fhor_indata=1,H266="out-sample",H267="out-sample"),I266,IF(AND(F267="",H266="out-sample"),"",IF(AND(Temp!optSeasCoef=0,Temp!sts_add=1),IF(H266="in-sample",IF(Q266=bigT,((pCell/bigT)*F266)+((1-(pCell/bigT))*(I266+J266)),IF(OR(F267="",COUNT($F$2:F266)&lt;=pCell),F266,((pCell/COUNT($F$2:F266))*F266)+((1-(pCell/COUNT($F$2:F266)))*(I266+J266)))),I266),IF(AND(Temp!optSeasCoef=0,Temp!sts_multp=1),IF(H266="in-sample",IF(Q266=bigT,((pCell/bigT)*F266)+((1-(pCell/bigT))*(I266*J266)),IF(OR(F267="",COUNT(F$2:$F266)&lt;=pCell),F266,((pCell/COUNT($F$2:F266))*F266)+((1-(pCell/COUNT($F$2:F266)))*(I266*J266)))),I266),IF(Temp!sts_add=1,IF(H266="in-sample",IF(Q266=bigT,((pCell/bigT)*AX266)+((1-(pCell/bigT))*(I266+J266)),IF(OR(F267="",COUNT($AX$2:AX266)&lt;=pCell),AX266,((pCell/COUNT($AX$2:AX266))*AX266)+((1-(pCell/COUNT($AX$2:AX266)))*(I266+J266)))),I266),IF(H266="in-sample",IF(Q266=bigT,((pCell/bigT)*AX266)+((1-(pCell/bigT))*(I266*J266)),IF(OR(F267="",COUNT($AX$2:AX266)&lt;=pCell),AX266,((pCell/COUNT($AX$2:AX266))*AX266)+((1-(pCell/COUNT($AX$2:AX266)))*(I266*J266)))),I266)))))))</f>
        <v/>
      </c>
      <c r="J267" s="31" t="str">
        <f>IF(AND(F266="",H266="in-sample"),"",IF(AND(Temp!fhor_indata=1,H266="out-sample",H267="out-sample"),J266,IF(AND(F267="",H266="out-sample"),"",IF(AND(Temp!optSeasCoef=0,Temp!sts_add=1),IF(H266="in-sample",IF(Q266=bigT,((qCell/bigT)*(I267-I266))+((1-(qCell/bigT))*J266),IF(OR(F267="",COUNT($F$2:F266)&lt;=qCell),IF(COUNT($F$2:F266)=1,0,F266-F265),((qCell/COUNT($F$2:F266))*(I267-I266))+((1-(qCell/COUNT($F$2:F266)))*J266))),J266),IF(AND(Temp!optSeasCoef=0,Temp!sts_multp=1),IF(H266="in-sample",IF(Q266=bigT,((qCell/bigT)*(I267/I266))+((1-(qCell/bigT))*J266),IF(qCell=0,1,IF(OR(F267="",COUNT($F$2:F266)&lt;=qCell),IF(COUNT($F$2:F266)=1,1,F266/F265),((qCell/COUNT($F$2:F266))*(I267/I266))+((1-(qCell/COUNT($F$2:F266)))*J266)))),J266),IF(Temp!sts_add=1,IF(H266="in-sample",IF(Q266=bigT,((qCell/bigT)*(I267-I266))+((1-(qCell/bigT))*J266),IF(OR(F267="",COUNT($AX$2:AX266)&lt;=qCell),IF(COUNT($AX$2:AX266)=1,0,AX266-AX265),((qCell/COUNT($AX$2:AX266))*(I267-I266))+((1-(qCell/COUNT($AX$2:AX266)))*J266))),J266),IF(H266="in-sample",IF(Q266=bigT,((qCell/bigT)*(I267/I266))+((1-(qCell/bigT))*J266),IF(qCell=0,1,IF(OR(F267="",COUNT($AX$2:AX266)&lt;=qCell),IF(COUNT($AX$2:AX266)=1,1,AX266/AX265),((qCell/COUNT($AX$2:AX266))*(I267/I266))+((1-(qCell/COUNT($AX$2:AX266)))*J266)))),J266)))))))</f>
        <v/>
      </c>
      <c r="K267" s="31" t="str">
        <f>IF(H267="","",IF(AND(Temp!optSeasCoef=0,Temp!sts_add=1),IF(H267="out-sample",I267+(Q267*J267),I267+J267),IF(AND(Temp!optSeasCoef=0,Temp!sts_multp=1),IF(H267="out-sample",I267*(J267^Q267),I267*J267),IF(Temp!sts_add=1,IF(H267="out-sample",(I267+(Q267*J267))*G267,(I267+J267)*G267),IF(H267="out-sample",I267*(J267^Q267)*G267,I267*J267*G267)))))</f>
        <v/>
      </c>
      <c r="L267" s="32" t="str">
        <f t="shared" si="30"/>
        <v/>
      </c>
      <c r="M267" s="32" t="str">
        <f t="shared" si="31"/>
        <v/>
      </c>
      <c r="N267" s="32" t="str">
        <f t="shared" si="32"/>
        <v/>
      </c>
      <c r="O267" s="32" t="str">
        <f t="shared" si="33"/>
        <v/>
      </c>
      <c r="P267" s="32" t="str">
        <f t="shared" si="34"/>
        <v/>
      </c>
      <c r="Q267" s="3" t="str">
        <f>IF(AND(Temp!fhor_indata=1,F267="",H266="in-sample"),1,IF(AND(Temp!fhor_indata=1,H266="out-sample",Q266&lt;ATA!XfHor),Q266+1,IF(F267="","",IF(AND(H267="out-sample",H266="in-sample"),1,IF(AND(H267="out-sample",H266="out-sample"),Q266+1,IF(ISNUMBER(Q266),Q266+1,1))))))</f>
        <v/>
      </c>
      <c r="R267" s="3" t="str">
        <f t="shared" si="28"/>
        <v/>
      </c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X267" s="63" t="e">
        <f t="shared" si="29"/>
        <v>#VALUE!</v>
      </c>
    </row>
    <row r="268" spans="1:50" s="1" customFormat="1" ht="14.25" x14ac:dyDescent="0.2">
      <c r="A268" s="6"/>
      <c r="B268" s="6"/>
      <c r="C268" s="6"/>
      <c r="D268" s="3"/>
      <c r="E268" s="70" t="str">
        <f>IF(ATA!E268="","",ATA!E268)</f>
        <v/>
      </c>
      <c r="F268" s="49" t="str">
        <f>IF(ATA!F268="","",ATA!F268)</f>
        <v/>
      </c>
      <c r="G268" s="9" t="str">
        <f>IF(ATA!G268="","",ATA!G268)</f>
        <v/>
      </c>
      <c r="H268" s="55" t="str">
        <f>IF(ATA!H268="","",ATA!H268)</f>
        <v/>
      </c>
      <c r="I268" s="31" t="str">
        <f>IF(AND(F267="",H267="in-sample"),"",IF(AND(Temp!fhor_indata=1,H267="out-sample",H268="out-sample"),I267,IF(AND(F268="",H267="out-sample"),"",IF(AND(Temp!optSeasCoef=0,Temp!sts_add=1),IF(H267="in-sample",IF(Q267=bigT,((pCell/bigT)*F267)+((1-(pCell/bigT))*(I267+J267)),IF(OR(F268="",COUNT($F$2:F267)&lt;=pCell),F267,((pCell/COUNT($F$2:F267))*F267)+((1-(pCell/COUNT($F$2:F267)))*(I267+J267)))),I267),IF(AND(Temp!optSeasCoef=0,Temp!sts_multp=1),IF(H267="in-sample",IF(Q267=bigT,((pCell/bigT)*F267)+((1-(pCell/bigT))*(I267*J267)),IF(OR(F268="",COUNT(F$2:$F267)&lt;=pCell),F267,((pCell/COUNT($F$2:F267))*F267)+((1-(pCell/COUNT($F$2:F267)))*(I267*J267)))),I267),IF(Temp!sts_add=1,IF(H267="in-sample",IF(Q267=bigT,((pCell/bigT)*AX267)+((1-(pCell/bigT))*(I267+J267)),IF(OR(F268="",COUNT($AX$2:AX267)&lt;=pCell),AX267,((pCell/COUNT($AX$2:AX267))*AX267)+((1-(pCell/COUNT($AX$2:AX267)))*(I267+J267)))),I267),IF(H267="in-sample",IF(Q267=bigT,((pCell/bigT)*AX267)+((1-(pCell/bigT))*(I267*J267)),IF(OR(F268="",COUNT($AX$2:AX267)&lt;=pCell),AX267,((pCell/COUNT($AX$2:AX267))*AX267)+((1-(pCell/COUNT($AX$2:AX267)))*(I267*J267)))),I267)))))))</f>
        <v/>
      </c>
      <c r="J268" s="31" t="str">
        <f>IF(AND(F267="",H267="in-sample"),"",IF(AND(Temp!fhor_indata=1,H267="out-sample",H268="out-sample"),J267,IF(AND(F268="",H267="out-sample"),"",IF(AND(Temp!optSeasCoef=0,Temp!sts_add=1),IF(H267="in-sample",IF(Q267=bigT,((qCell/bigT)*(I268-I267))+((1-(qCell/bigT))*J267),IF(OR(F268="",COUNT($F$2:F267)&lt;=qCell),IF(COUNT($F$2:F267)=1,0,F267-F266),((qCell/COUNT($F$2:F267))*(I268-I267))+((1-(qCell/COUNT($F$2:F267)))*J267))),J267),IF(AND(Temp!optSeasCoef=0,Temp!sts_multp=1),IF(H267="in-sample",IF(Q267=bigT,((qCell/bigT)*(I268/I267))+((1-(qCell/bigT))*J267),IF(qCell=0,1,IF(OR(F268="",COUNT($F$2:F267)&lt;=qCell),IF(COUNT($F$2:F267)=1,1,F267/F266),((qCell/COUNT($F$2:F267))*(I268/I267))+((1-(qCell/COUNT($F$2:F267)))*J267)))),J267),IF(Temp!sts_add=1,IF(H267="in-sample",IF(Q267=bigT,((qCell/bigT)*(I268-I267))+((1-(qCell/bigT))*J267),IF(OR(F268="",COUNT($AX$2:AX267)&lt;=qCell),IF(COUNT($AX$2:AX267)=1,0,AX267-AX266),((qCell/COUNT($AX$2:AX267))*(I268-I267))+((1-(qCell/COUNT($AX$2:AX267)))*J267))),J267),IF(H267="in-sample",IF(Q267=bigT,((qCell/bigT)*(I268/I267))+((1-(qCell/bigT))*J267),IF(qCell=0,1,IF(OR(F268="",COUNT($AX$2:AX267)&lt;=qCell),IF(COUNT($AX$2:AX267)=1,1,AX267/AX266),((qCell/COUNT($AX$2:AX267))*(I268/I267))+((1-(qCell/COUNT($AX$2:AX267)))*J267)))),J267)))))))</f>
        <v/>
      </c>
      <c r="K268" s="31" t="str">
        <f>IF(H268="","",IF(AND(Temp!optSeasCoef=0,Temp!sts_add=1),IF(H268="out-sample",I268+(Q268*J268),I268+J268),IF(AND(Temp!optSeasCoef=0,Temp!sts_multp=1),IF(H268="out-sample",I268*(J268^Q268),I268*J268),IF(Temp!sts_add=1,IF(H268="out-sample",(I268+(Q268*J268))*G268,(I268+J268)*G268),IF(H268="out-sample",I268*(J268^Q268)*G268,I268*J268*G268)))))</f>
        <v/>
      </c>
      <c r="L268" s="32" t="str">
        <f t="shared" si="30"/>
        <v/>
      </c>
      <c r="M268" s="32" t="str">
        <f t="shared" si="31"/>
        <v/>
      </c>
      <c r="N268" s="32" t="str">
        <f t="shared" si="32"/>
        <v/>
      </c>
      <c r="O268" s="32" t="str">
        <f t="shared" si="33"/>
        <v/>
      </c>
      <c r="P268" s="32" t="str">
        <f t="shared" si="34"/>
        <v/>
      </c>
      <c r="Q268" s="3" t="str">
        <f>IF(AND(Temp!fhor_indata=1,F268="",H267="in-sample"),1,IF(AND(Temp!fhor_indata=1,H267="out-sample",Q267&lt;ATA!XfHor),Q267+1,IF(F268="","",IF(AND(H268="out-sample",H267="in-sample"),1,IF(AND(H268="out-sample",H267="out-sample"),Q267+1,IF(ISNUMBER(Q267),Q267+1,1))))))</f>
        <v/>
      </c>
      <c r="R268" s="3" t="str">
        <f t="shared" si="28"/>
        <v/>
      </c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X268" s="63" t="e">
        <f t="shared" si="29"/>
        <v>#VALUE!</v>
      </c>
    </row>
    <row r="269" spans="1:50" s="1" customFormat="1" ht="14.25" x14ac:dyDescent="0.2">
      <c r="A269" s="6"/>
      <c r="B269" s="6"/>
      <c r="C269" s="6"/>
      <c r="D269" s="3"/>
      <c r="E269" s="70" t="str">
        <f>IF(ATA!E269="","",ATA!E269)</f>
        <v/>
      </c>
      <c r="F269" s="49" t="str">
        <f>IF(ATA!F269="","",ATA!F269)</f>
        <v/>
      </c>
      <c r="G269" s="9" t="str">
        <f>IF(ATA!G269="","",ATA!G269)</f>
        <v/>
      </c>
      <c r="H269" s="55" t="str">
        <f>IF(ATA!H269="","",ATA!H269)</f>
        <v/>
      </c>
      <c r="I269" s="31" t="str">
        <f>IF(AND(F268="",H268="in-sample"),"",IF(AND(Temp!fhor_indata=1,H268="out-sample",H269="out-sample"),I268,IF(AND(F269="",H268="out-sample"),"",IF(AND(Temp!optSeasCoef=0,Temp!sts_add=1),IF(H268="in-sample",IF(Q268=bigT,((pCell/bigT)*F268)+((1-(pCell/bigT))*(I268+J268)),IF(OR(F269="",COUNT($F$2:F268)&lt;=pCell),F268,((pCell/COUNT($F$2:F268))*F268)+((1-(pCell/COUNT($F$2:F268)))*(I268+J268)))),I268),IF(AND(Temp!optSeasCoef=0,Temp!sts_multp=1),IF(H268="in-sample",IF(Q268=bigT,((pCell/bigT)*F268)+((1-(pCell/bigT))*(I268*J268)),IF(OR(F269="",COUNT(F$2:$F268)&lt;=pCell),F268,((pCell/COUNT($F$2:F268))*F268)+((1-(pCell/COUNT($F$2:F268)))*(I268*J268)))),I268),IF(Temp!sts_add=1,IF(H268="in-sample",IF(Q268=bigT,((pCell/bigT)*AX268)+((1-(pCell/bigT))*(I268+J268)),IF(OR(F269="",COUNT($AX$2:AX268)&lt;=pCell),AX268,((pCell/COUNT($AX$2:AX268))*AX268)+((1-(pCell/COUNT($AX$2:AX268)))*(I268+J268)))),I268),IF(H268="in-sample",IF(Q268=bigT,((pCell/bigT)*AX268)+((1-(pCell/bigT))*(I268*J268)),IF(OR(F269="",COUNT($AX$2:AX268)&lt;=pCell),AX268,((pCell/COUNT($AX$2:AX268))*AX268)+((1-(pCell/COUNT($AX$2:AX268)))*(I268*J268)))),I268)))))))</f>
        <v/>
      </c>
      <c r="J269" s="31" t="str">
        <f>IF(AND(F268="",H268="in-sample"),"",IF(AND(Temp!fhor_indata=1,H268="out-sample",H269="out-sample"),J268,IF(AND(F269="",H268="out-sample"),"",IF(AND(Temp!optSeasCoef=0,Temp!sts_add=1),IF(H268="in-sample",IF(Q268=bigT,((qCell/bigT)*(I269-I268))+((1-(qCell/bigT))*J268),IF(OR(F269="",COUNT($F$2:F268)&lt;=qCell),IF(COUNT($F$2:F268)=1,0,F268-F267),((qCell/COUNT($F$2:F268))*(I269-I268))+((1-(qCell/COUNT($F$2:F268)))*J268))),J268),IF(AND(Temp!optSeasCoef=0,Temp!sts_multp=1),IF(H268="in-sample",IF(Q268=bigT,((qCell/bigT)*(I269/I268))+((1-(qCell/bigT))*J268),IF(qCell=0,1,IF(OR(F269="",COUNT($F$2:F268)&lt;=qCell),IF(COUNT($F$2:F268)=1,1,F268/F267),((qCell/COUNT($F$2:F268))*(I269/I268))+((1-(qCell/COUNT($F$2:F268)))*J268)))),J268),IF(Temp!sts_add=1,IF(H268="in-sample",IF(Q268=bigT,((qCell/bigT)*(I269-I268))+((1-(qCell/bigT))*J268),IF(OR(F269="",COUNT($AX$2:AX268)&lt;=qCell),IF(COUNT($AX$2:AX268)=1,0,AX268-AX267),((qCell/COUNT($AX$2:AX268))*(I269-I268))+((1-(qCell/COUNT($AX$2:AX268)))*J268))),J268),IF(H268="in-sample",IF(Q268=bigT,((qCell/bigT)*(I269/I268))+((1-(qCell/bigT))*J268),IF(qCell=0,1,IF(OR(F269="",COUNT($AX$2:AX268)&lt;=qCell),IF(COUNT($AX$2:AX268)=1,1,AX268/AX267),((qCell/COUNT($AX$2:AX268))*(I269/I268))+((1-(qCell/COUNT($AX$2:AX268)))*J268)))),J268)))))))</f>
        <v/>
      </c>
      <c r="K269" s="31" t="str">
        <f>IF(H269="","",IF(AND(Temp!optSeasCoef=0,Temp!sts_add=1),IF(H269="out-sample",I269+(Q269*J269),I269+J269),IF(AND(Temp!optSeasCoef=0,Temp!sts_multp=1),IF(H269="out-sample",I269*(J269^Q269),I269*J269),IF(Temp!sts_add=1,IF(H269="out-sample",(I269+(Q269*J269))*G269,(I269+J269)*G269),IF(H269="out-sample",I269*(J269^Q269)*G269,I269*J269*G269)))))</f>
        <v/>
      </c>
      <c r="L269" s="32" t="str">
        <f t="shared" si="30"/>
        <v/>
      </c>
      <c r="M269" s="32" t="str">
        <f t="shared" si="31"/>
        <v/>
      </c>
      <c r="N269" s="32" t="str">
        <f t="shared" si="32"/>
        <v/>
      </c>
      <c r="O269" s="32" t="str">
        <f t="shared" si="33"/>
        <v/>
      </c>
      <c r="P269" s="32" t="str">
        <f t="shared" si="34"/>
        <v/>
      </c>
      <c r="Q269" s="3" t="str">
        <f>IF(AND(Temp!fhor_indata=1,F269="",H268="in-sample"),1,IF(AND(Temp!fhor_indata=1,H268="out-sample",Q268&lt;ATA!XfHor),Q268+1,IF(F269="","",IF(AND(H269="out-sample",H268="in-sample"),1,IF(AND(H269="out-sample",H268="out-sample"),Q268+1,IF(ISNUMBER(Q268),Q268+1,1))))))</f>
        <v/>
      </c>
      <c r="R269" s="3" t="str">
        <f t="shared" si="28"/>
        <v/>
      </c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X269" s="63" t="e">
        <f t="shared" si="29"/>
        <v>#VALUE!</v>
      </c>
    </row>
    <row r="270" spans="1:50" s="1" customFormat="1" ht="14.25" x14ac:dyDescent="0.2">
      <c r="A270" s="6"/>
      <c r="B270" s="6"/>
      <c r="C270" s="6"/>
      <c r="D270" s="3"/>
      <c r="E270" s="70" t="str">
        <f>IF(ATA!E270="","",ATA!E270)</f>
        <v/>
      </c>
      <c r="F270" s="49" t="str">
        <f>IF(ATA!F270="","",ATA!F270)</f>
        <v/>
      </c>
      <c r="G270" s="9" t="str">
        <f>IF(ATA!G270="","",ATA!G270)</f>
        <v/>
      </c>
      <c r="H270" s="55" t="str">
        <f>IF(ATA!H270="","",ATA!H270)</f>
        <v/>
      </c>
      <c r="I270" s="31" t="str">
        <f>IF(AND(F269="",H269="in-sample"),"",IF(AND(Temp!fhor_indata=1,H269="out-sample",H270="out-sample"),I269,IF(AND(F270="",H269="out-sample"),"",IF(AND(Temp!optSeasCoef=0,Temp!sts_add=1),IF(H269="in-sample",IF(Q269=bigT,((pCell/bigT)*F269)+((1-(pCell/bigT))*(I269+J269)),IF(OR(F270="",COUNT($F$2:F269)&lt;=pCell),F269,((pCell/COUNT($F$2:F269))*F269)+((1-(pCell/COUNT($F$2:F269)))*(I269+J269)))),I269),IF(AND(Temp!optSeasCoef=0,Temp!sts_multp=1),IF(H269="in-sample",IF(Q269=bigT,((pCell/bigT)*F269)+((1-(pCell/bigT))*(I269*J269)),IF(OR(F270="",COUNT(F$2:$F269)&lt;=pCell),F269,((pCell/COUNT($F$2:F269))*F269)+((1-(pCell/COUNT($F$2:F269)))*(I269*J269)))),I269),IF(Temp!sts_add=1,IF(H269="in-sample",IF(Q269=bigT,((pCell/bigT)*AX269)+((1-(pCell/bigT))*(I269+J269)),IF(OR(F270="",COUNT($AX$2:AX269)&lt;=pCell),AX269,((pCell/COUNT($AX$2:AX269))*AX269)+((1-(pCell/COUNT($AX$2:AX269)))*(I269+J269)))),I269),IF(H269="in-sample",IF(Q269=bigT,((pCell/bigT)*AX269)+((1-(pCell/bigT))*(I269*J269)),IF(OR(F270="",COUNT($AX$2:AX269)&lt;=pCell),AX269,((pCell/COUNT($AX$2:AX269))*AX269)+((1-(pCell/COUNT($AX$2:AX269)))*(I269*J269)))),I269)))))))</f>
        <v/>
      </c>
      <c r="J270" s="31" t="str">
        <f>IF(AND(F269="",H269="in-sample"),"",IF(AND(Temp!fhor_indata=1,H269="out-sample",H270="out-sample"),J269,IF(AND(F270="",H269="out-sample"),"",IF(AND(Temp!optSeasCoef=0,Temp!sts_add=1),IF(H269="in-sample",IF(Q269=bigT,((qCell/bigT)*(I270-I269))+((1-(qCell/bigT))*J269),IF(OR(F270="",COUNT($F$2:F269)&lt;=qCell),IF(COUNT($F$2:F269)=1,0,F269-F268),((qCell/COUNT($F$2:F269))*(I270-I269))+((1-(qCell/COUNT($F$2:F269)))*J269))),J269),IF(AND(Temp!optSeasCoef=0,Temp!sts_multp=1),IF(H269="in-sample",IF(Q269=bigT,((qCell/bigT)*(I270/I269))+((1-(qCell/bigT))*J269),IF(qCell=0,1,IF(OR(F270="",COUNT($F$2:F269)&lt;=qCell),IF(COUNT($F$2:F269)=1,1,F269/F268),((qCell/COUNT($F$2:F269))*(I270/I269))+((1-(qCell/COUNT($F$2:F269)))*J269)))),J269),IF(Temp!sts_add=1,IF(H269="in-sample",IF(Q269=bigT,((qCell/bigT)*(I270-I269))+((1-(qCell/bigT))*J269),IF(OR(F270="",COUNT($AX$2:AX269)&lt;=qCell),IF(COUNT($AX$2:AX269)=1,0,AX269-AX268),((qCell/COUNT($AX$2:AX269))*(I270-I269))+((1-(qCell/COUNT($AX$2:AX269)))*J269))),J269),IF(H269="in-sample",IF(Q269=bigT,((qCell/bigT)*(I270/I269))+((1-(qCell/bigT))*J269),IF(qCell=0,1,IF(OR(F270="",COUNT($AX$2:AX269)&lt;=qCell),IF(COUNT($AX$2:AX269)=1,1,AX269/AX268),((qCell/COUNT($AX$2:AX269))*(I270/I269))+((1-(qCell/COUNT($AX$2:AX269)))*J269)))),J269)))))))</f>
        <v/>
      </c>
      <c r="K270" s="31" t="str">
        <f>IF(H270="","",IF(AND(Temp!optSeasCoef=0,Temp!sts_add=1),IF(H270="out-sample",I270+(Q270*J270),I270+J270),IF(AND(Temp!optSeasCoef=0,Temp!sts_multp=1),IF(H270="out-sample",I270*(J270^Q270),I270*J270),IF(Temp!sts_add=1,IF(H270="out-sample",(I270+(Q270*J270))*G270,(I270+J270)*G270),IF(H270="out-sample",I270*(J270^Q270)*G270,I270*J270*G270)))))</f>
        <v/>
      </c>
      <c r="L270" s="32" t="str">
        <f t="shared" si="30"/>
        <v/>
      </c>
      <c r="M270" s="32" t="str">
        <f t="shared" si="31"/>
        <v/>
      </c>
      <c r="N270" s="32" t="str">
        <f t="shared" si="32"/>
        <v/>
      </c>
      <c r="O270" s="32" t="str">
        <f t="shared" si="33"/>
        <v/>
      </c>
      <c r="P270" s="32" t="str">
        <f t="shared" si="34"/>
        <v/>
      </c>
      <c r="Q270" s="3" t="str">
        <f>IF(AND(Temp!fhor_indata=1,F270="",H269="in-sample"),1,IF(AND(Temp!fhor_indata=1,H269="out-sample",Q269&lt;ATA!XfHor),Q269+1,IF(F270="","",IF(AND(H270="out-sample",H269="in-sample"),1,IF(AND(H270="out-sample",H269="out-sample"),Q269+1,IF(ISNUMBER(Q269),Q269+1,1))))))</f>
        <v/>
      </c>
      <c r="R270" s="3" t="str">
        <f t="shared" si="28"/>
        <v/>
      </c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X270" s="63" t="e">
        <f t="shared" si="29"/>
        <v>#VALUE!</v>
      </c>
    </row>
    <row r="271" spans="1:50" s="1" customFormat="1" ht="14.25" x14ac:dyDescent="0.2">
      <c r="A271" s="6"/>
      <c r="B271" s="6"/>
      <c r="C271" s="6"/>
      <c r="D271" s="3"/>
      <c r="E271" s="70" t="str">
        <f>IF(ATA!E271="","",ATA!E271)</f>
        <v/>
      </c>
      <c r="F271" s="49" t="str">
        <f>IF(ATA!F271="","",ATA!F271)</f>
        <v/>
      </c>
      <c r="G271" s="9" t="str">
        <f>IF(ATA!G271="","",ATA!G271)</f>
        <v/>
      </c>
      <c r="H271" s="55" t="str">
        <f>IF(ATA!H271="","",ATA!H271)</f>
        <v/>
      </c>
      <c r="I271" s="31" t="str">
        <f>IF(AND(F270="",H270="in-sample"),"",IF(AND(Temp!fhor_indata=1,H270="out-sample",H271="out-sample"),I270,IF(AND(F271="",H270="out-sample"),"",IF(AND(Temp!optSeasCoef=0,Temp!sts_add=1),IF(H270="in-sample",IF(Q270=bigT,((pCell/bigT)*F270)+((1-(pCell/bigT))*(I270+J270)),IF(OR(F271="",COUNT($F$2:F270)&lt;=pCell),F270,((pCell/COUNT($F$2:F270))*F270)+((1-(pCell/COUNT($F$2:F270)))*(I270+J270)))),I270),IF(AND(Temp!optSeasCoef=0,Temp!sts_multp=1),IF(H270="in-sample",IF(Q270=bigT,((pCell/bigT)*F270)+((1-(pCell/bigT))*(I270*J270)),IF(OR(F271="",COUNT(F$2:$F270)&lt;=pCell),F270,((pCell/COUNT($F$2:F270))*F270)+((1-(pCell/COUNT($F$2:F270)))*(I270*J270)))),I270),IF(Temp!sts_add=1,IF(H270="in-sample",IF(Q270=bigT,((pCell/bigT)*AX270)+((1-(pCell/bigT))*(I270+J270)),IF(OR(F271="",COUNT($AX$2:AX270)&lt;=pCell),AX270,((pCell/COUNT($AX$2:AX270))*AX270)+((1-(pCell/COUNT($AX$2:AX270)))*(I270+J270)))),I270),IF(H270="in-sample",IF(Q270=bigT,((pCell/bigT)*AX270)+((1-(pCell/bigT))*(I270*J270)),IF(OR(F271="",COUNT($AX$2:AX270)&lt;=pCell),AX270,((pCell/COUNT($AX$2:AX270))*AX270)+((1-(pCell/COUNT($AX$2:AX270)))*(I270*J270)))),I270)))))))</f>
        <v/>
      </c>
      <c r="J271" s="31" t="str">
        <f>IF(AND(F270="",H270="in-sample"),"",IF(AND(Temp!fhor_indata=1,H270="out-sample",H271="out-sample"),J270,IF(AND(F271="",H270="out-sample"),"",IF(AND(Temp!optSeasCoef=0,Temp!sts_add=1),IF(H270="in-sample",IF(Q270=bigT,((qCell/bigT)*(I271-I270))+((1-(qCell/bigT))*J270),IF(OR(F271="",COUNT($F$2:F270)&lt;=qCell),IF(COUNT($F$2:F270)=1,0,F270-F269),((qCell/COUNT($F$2:F270))*(I271-I270))+((1-(qCell/COUNT($F$2:F270)))*J270))),J270),IF(AND(Temp!optSeasCoef=0,Temp!sts_multp=1),IF(H270="in-sample",IF(Q270=bigT,((qCell/bigT)*(I271/I270))+((1-(qCell/bigT))*J270),IF(qCell=0,1,IF(OR(F271="",COUNT($F$2:F270)&lt;=qCell),IF(COUNT($F$2:F270)=1,1,F270/F269),((qCell/COUNT($F$2:F270))*(I271/I270))+((1-(qCell/COUNT($F$2:F270)))*J270)))),J270),IF(Temp!sts_add=1,IF(H270="in-sample",IF(Q270=bigT,((qCell/bigT)*(I271-I270))+((1-(qCell/bigT))*J270),IF(OR(F271="",COUNT($AX$2:AX270)&lt;=qCell),IF(COUNT($AX$2:AX270)=1,0,AX270-AX269),((qCell/COUNT($AX$2:AX270))*(I271-I270))+((1-(qCell/COUNT($AX$2:AX270)))*J270))),J270),IF(H270="in-sample",IF(Q270=bigT,((qCell/bigT)*(I271/I270))+((1-(qCell/bigT))*J270),IF(qCell=0,1,IF(OR(F271="",COUNT($AX$2:AX270)&lt;=qCell),IF(COUNT($AX$2:AX270)=1,1,AX270/AX269),((qCell/COUNT($AX$2:AX270))*(I271/I270))+((1-(qCell/COUNT($AX$2:AX270)))*J270)))),J270)))))))</f>
        <v/>
      </c>
      <c r="K271" s="31" t="str">
        <f>IF(H271="","",IF(AND(Temp!optSeasCoef=0,Temp!sts_add=1),IF(H271="out-sample",I271+(Q271*J271),I271+J271),IF(AND(Temp!optSeasCoef=0,Temp!sts_multp=1),IF(H271="out-sample",I271*(J271^Q271),I271*J271),IF(Temp!sts_add=1,IF(H271="out-sample",(I271+(Q271*J271))*G271,(I271+J271)*G271),IF(H271="out-sample",I271*(J271^Q271)*G271,I271*J271*G271)))))</f>
        <v/>
      </c>
      <c r="L271" s="32" t="str">
        <f t="shared" si="30"/>
        <v/>
      </c>
      <c r="M271" s="32" t="str">
        <f t="shared" si="31"/>
        <v/>
      </c>
      <c r="N271" s="32" t="str">
        <f t="shared" si="32"/>
        <v/>
      </c>
      <c r="O271" s="32" t="str">
        <f t="shared" si="33"/>
        <v/>
      </c>
      <c r="P271" s="32" t="str">
        <f t="shared" si="34"/>
        <v/>
      </c>
      <c r="Q271" s="3" t="str">
        <f>IF(AND(Temp!fhor_indata=1,F271="",H270="in-sample"),1,IF(AND(Temp!fhor_indata=1,H270="out-sample",Q270&lt;ATA!XfHor),Q270+1,IF(F271="","",IF(AND(H271="out-sample",H270="in-sample"),1,IF(AND(H271="out-sample",H270="out-sample"),Q270+1,IF(ISNUMBER(Q270),Q270+1,1))))))</f>
        <v/>
      </c>
      <c r="R271" s="3" t="str">
        <f t="shared" si="28"/>
        <v/>
      </c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X271" s="63" t="e">
        <f t="shared" si="29"/>
        <v>#VALUE!</v>
      </c>
    </row>
    <row r="272" spans="1:50" s="1" customFormat="1" ht="14.25" x14ac:dyDescent="0.2">
      <c r="A272" s="6"/>
      <c r="B272" s="6"/>
      <c r="C272" s="6"/>
      <c r="D272" s="3"/>
      <c r="E272" s="70" t="str">
        <f>IF(ATA!E272="","",ATA!E272)</f>
        <v/>
      </c>
      <c r="F272" s="49" t="str">
        <f>IF(ATA!F272="","",ATA!F272)</f>
        <v/>
      </c>
      <c r="G272" s="9" t="str">
        <f>IF(ATA!G272="","",ATA!G272)</f>
        <v/>
      </c>
      <c r="H272" s="55" t="str">
        <f>IF(ATA!H272="","",ATA!H272)</f>
        <v/>
      </c>
      <c r="I272" s="31" t="str">
        <f>IF(AND(F271="",H271="in-sample"),"",IF(AND(Temp!fhor_indata=1,H271="out-sample",H272="out-sample"),I271,IF(AND(F272="",H271="out-sample"),"",IF(AND(Temp!optSeasCoef=0,Temp!sts_add=1),IF(H271="in-sample",IF(Q271=bigT,((pCell/bigT)*F271)+((1-(pCell/bigT))*(I271+J271)),IF(OR(F272="",COUNT($F$2:F271)&lt;=pCell),F271,((pCell/COUNT($F$2:F271))*F271)+((1-(pCell/COUNT($F$2:F271)))*(I271+J271)))),I271),IF(AND(Temp!optSeasCoef=0,Temp!sts_multp=1),IF(H271="in-sample",IF(Q271=bigT,((pCell/bigT)*F271)+((1-(pCell/bigT))*(I271*J271)),IF(OR(F272="",COUNT(F$2:$F271)&lt;=pCell),F271,((pCell/COUNT($F$2:F271))*F271)+((1-(pCell/COUNT($F$2:F271)))*(I271*J271)))),I271),IF(Temp!sts_add=1,IF(H271="in-sample",IF(Q271=bigT,((pCell/bigT)*AX271)+((1-(pCell/bigT))*(I271+J271)),IF(OR(F272="",COUNT($AX$2:AX271)&lt;=pCell),AX271,((pCell/COUNT($AX$2:AX271))*AX271)+((1-(pCell/COUNT($AX$2:AX271)))*(I271+J271)))),I271),IF(H271="in-sample",IF(Q271=bigT,((pCell/bigT)*AX271)+((1-(pCell/bigT))*(I271*J271)),IF(OR(F272="",COUNT($AX$2:AX271)&lt;=pCell),AX271,((pCell/COUNT($AX$2:AX271))*AX271)+((1-(pCell/COUNT($AX$2:AX271)))*(I271*J271)))),I271)))))))</f>
        <v/>
      </c>
      <c r="J272" s="31" t="str">
        <f>IF(AND(F271="",H271="in-sample"),"",IF(AND(Temp!fhor_indata=1,H271="out-sample",H272="out-sample"),J271,IF(AND(F272="",H271="out-sample"),"",IF(AND(Temp!optSeasCoef=0,Temp!sts_add=1),IF(H271="in-sample",IF(Q271=bigT,((qCell/bigT)*(I272-I271))+((1-(qCell/bigT))*J271),IF(OR(F272="",COUNT($F$2:F271)&lt;=qCell),IF(COUNT($F$2:F271)=1,0,F271-F270),((qCell/COUNT($F$2:F271))*(I272-I271))+((1-(qCell/COUNT($F$2:F271)))*J271))),J271),IF(AND(Temp!optSeasCoef=0,Temp!sts_multp=1),IF(H271="in-sample",IF(Q271=bigT,((qCell/bigT)*(I272/I271))+((1-(qCell/bigT))*J271),IF(qCell=0,1,IF(OR(F272="",COUNT($F$2:F271)&lt;=qCell),IF(COUNT($F$2:F271)=1,1,F271/F270),((qCell/COUNT($F$2:F271))*(I272/I271))+((1-(qCell/COUNT($F$2:F271)))*J271)))),J271),IF(Temp!sts_add=1,IF(H271="in-sample",IF(Q271=bigT,((qCell/bigT)*(I272-I271))+((1-(qCell/bigT))*J271),IF(OR(F272="",COUNT($AX$2:AX271)&lt;=qCell),IF(COUNT($AX$2:AX271)=1,0,AX271-AX270),((qCell/COUNT($AX$2:AX271))*(I272-I271))+((1-(qCell/COUNT($AX$2:AX271)))*J271))),J271),IF(H271="in-sample",IF(Q271=bigT,((qCell/bigT)*(I272/I271))+((1-(qCell/bigT))*J271),IF(qCell=0,1,IF(OR(F272="",COUNT($AX$2:AX271)&lt;=qCell),IF(COUNT($AX$2:AX271)=1,1,AX271/AX270),((qCell/COUNT($AX$2:AX271))*(I272/I271))+((1-(qCell/COUNT($AX$2:AX271)))*J271)))),J271)))))))</f>
        <v/>
      </c>
      <c r="K272" s="31" t="str">
        <f>IF(H272="","",IF(AND(Temp!optSeasCoef=0,Temp!sts_add=1),IF(H272="out-sample",I272+(Q272*J272),I272+J272),IF(AND(Temp!optSeasCoef=0,Temp!sts_multp=1),IF(H272="out-sample",I272*(J272^Q272),I272*J272),IF(Temp!sts_add=1,IF(H272="out-sample",(I272+(Q272*J272))*G272,(I272+J272)*G272),IF(H272="out-sample",I272*(J272^Q272)*G272,I272*J272*G272)))))</f>
        <v/>
      </c>
      <c r="L272" s="32" t="str">
        <f t="shared" si="30"/>
        <v/>
      </c>
      <c r="M272" s="32" t="str">
        <f t="shared" si="31"/>
        <v/>
      </c>
      <c r="N272" s="32" t="str">
        <f t="shared" si="32"/>
        <v/>
      </c>
      <c r="O272" s="32" t="str">
        <f t="shared" si="33"/>
        <v/>
      </c>
      <c r="P272" s="32" t="str">
        <f t="shared" si="34"/>
        <v/>
      </c>
      <c r="Q272" s="3" t="str">
        <f>IF(AND(Temp!fhor_indata=1,F272="",H271="in-sample"),1,IF(AND(Temp!fhor_indata=1,H271="out-sample",Q271&lt;ATA!XfHor),Q271+1,IF(F272="","",IF(AND(H272="out-sample",H271="in-sample"),1,IF(AND(H272="out-sample",H271="out-sample"),Q271+1,IF(ISNUMBER(Q271),Q271+1,1))))))</f>
        <v/>
      </c>
      <c r="R272" s="3" t="str">
        <f t="shared" si="28"/>
        <v/>
      </c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X272" s="63" t="e">
        <f t="shared" si="29"/>
        <v>#VALUE!</v>
      </c>
    </row>
    <row r="273" spans="1:50" s="1" customFormat="1" ht="14.25" x14ac:dyDescent="0.2">
      <c r="A273" s="6"/>
      <c r="B273" s="6"/>
      <c r="C273" s="6"/>
      <c r="D273" s="3"/>
      <c r="E273" s="70" t="str">
        <f>IF(ATA!E273="","",ATA!E273)</f>
        <v/>
      </c>
      <c r="F273" s="49" t="str">
        <f>IF(ATA!F273="","",ATA!F273)</f>
        <v/>
      </c>
      <c r="G273" s="9" t="str">
        <f>IF(ATA!G273="","",ATA!G273)</f>
        <v/>
      </c>
      <c r="H273" s="55" t="str">
        <f>IF(ATA!H273="","",ATA!H273)</f>
        <v/>
      </c>
      <c r="I273" s="31" t="str">
        <f>IF(AND(F272="",H272="in-sample"),"",IF(AND(Temp!fhor_indata=1,H272="out-sample",H273="out-sample"),I272,IF(AND(F273="",H272="out-sample"),"",IF(AND(Temp!optSeasCoef=0,Temp!sts_add=1),IF(H272="in-sample",IF(Q272=bigT,((pCell/bigT)*F272)+((1-(pCell/bigT))*(I272+J272)),IF(OR(F273="",COUNT($F$2:F272)&lt;=pCell),F272,((pCell/COUNT($F$2:F272))*F272)+((1-(pCell/COUNT($F$2:F272)))*(I272+J272)))),I272),IF(AND(Temp!optSeasCoef=0,Temp!sts_multp=1),IF(H272="in-sample",IF(Q272=bigT,((pCell/bigT)*F272)+((1-(pCell/bigT))*(I272*J272)),IF(OR(F273="",COUNT(F$2:$F272)&lt;=pCell),F272,((pCell/COUNT($F$2:F272))*F272)+((1-(pCell/COUNT($F$2:F272)))*(I272*J272)))),I272),IF(Temp!sts_add=1,IF(H272="in-sample",IF(Q272=bigT,((pCell/bigT)*AX272)+((1-(pCell/bigT))*(I272+J272)),IF(OR(F273="",COUNT($AX$2:AX272)&lt;=pCell),AX272,((pCell/COUNT($AX$2:AX272))*AX272)+((1-(pCell/COUNT($AX$2:AX272)))*(I272+J272)))),I272),IF(H272="in-sample",IF(Q272=bigT,((pCell/bigT)*AX272)+((1-(pCell/bigT))*(I272*J272)),IF(OR(F273="",COUNT($AX$2:AX272)&lt;=pCell),AX272,((pCell/COUNT($AX$2:AX272))*AX272)+((1-(pCell/COUNT($AX$2:AX272)))*(I272*J272)))),I272)))))))</f>
        <v/>
      </c>
      <c r="J273" s="31" t="str">
        <f>IF(AND(F272="",H272="in-sample"),"",IF(AND(Temp!fhor_indata=1,H272="out-sample",H273="out-sample"),J272,IF(AND(F273="",H272="out-sample"),"",IF(AND(Temp!optSeasCoef=0,Temp!sts_add=1),IF(H272="in-sample",IF(Q272=bigT,((qCell/bigT)*(I273-I272))+((1-(qCell/bigT))*J272),IF(OR(F273="",COUNT($F$2:F272)&lt;=qCell),IF(COUNT($F$2:F272)=1,0,F272-F271),((qCell/COUNT($F$2:F272))*(I273-I272))+((1-(qCell/COUNT($F$2:F272)))*J272))),J272),IF(AND(Temp!optSeasCoef=0,Temp!sts_multp=1),IF(H272="in-sample",IF(Q272=bigT,((qCell/bigT)*(I273/I272))+((1-(qCell/bigT))*J272),IF(qCell=0,1,IF(OR(F273="",COUNT($F$2:F272)&lt;=qCell),IF(COUNT($F$2:F272)=1,1,F272/F271),((qCell/COUNT($F$2:F272))*(I273/I272))+((1-(qCell/COUNT($F$2:F272)))*J272)))),J272),IF(Temp!sts_add=1,IF(H272="in-sample",IF(Q272=bigT,((qCell/bigT)*(I273-I272))+((1-(qCell/bigT))*J272),IF(OR(F273="",COUNT($AX$2:AX272)&lt;=qCell),IF(COUNT($AX$2:AX272)=1,0,AX272-AX271),((qCell/COUNT($AX$2:AX272))*(I273-I272))+((1-(qCell/COUNT($AX$2:AX272)))*J272))),J272),IF(H272="in-sample",IF(Q272=bigT,((qCell/bigT)*(I273/I272))+((1-(qCell/bigT))*J272),IF(qCell=0,1,IF(OR(F273="",COUNT($AX$2:AX272)&lt;=qCell),IF(COUNT($AX$2:AX272)=1,1,AX272/AX271),((qCell/COUNT($AX$2:AX272))*(I273/I272))+((1-(qCell/COUNT($AX$2:AX272)))*J272)))),J272)))))))</f>
        <v/>
      </c>
      <c r="K273" s="31" t="str">
        <f>IF(H273="","",IF(AND(Temp!optSeasCoef=0,Temp!sts_add=1),IF(H273="out-sample",I273+(Q273*J273),I273+J273),IF(AND(Temp!optSeasCoef=0,Temp!sts_multp=1),IF(H273="out-sample",I273*(J273^Q273),I273*J273),IF(Temp!sts_add=1,IF(H273="out-sample",(I273+(Q273*J273))*G273,(I273+J273)*G273),IF(H273="out-sample",I273*(J273^Q273)*G273,I273*J273*G273)))))</f>
        <v/>
      </c>
      <c r="L273" s="32" t="str">
        <f t="shared" si="30"/>
        <v/>
      </c>
      <c r="M273" s="32" t="str">
        <f t="shared" si="31"/>
        <v/>
      </c>
      <c r="N273" s="32" t="str">
        <f t="shared" si="32"/>
        <v/>
      </c>
      <c r="O273" s="32" t="str">
        <f t="shared" si="33"/>
        <v/>
      </c>
      <c r="P273" s="32" t="str">
        <f t="shared" si="34"/>
        <v/>
      </c>
      <c r="Q273" s="3" t="str">
        <f>IF(AND(Temp!fhor_indata=1,F273="",H272="in-sample"),1,IF(AND(Temp!fhor_indata=1,H272="out-sample",Q272&lt;ATA!XfHor),Q272+1,IF(F273="","",IF(AND(H273="out-sample",H272="in-sample"),1,IF(AND(H273="out-sample",H272="out-sample"),Q272+1,IF(ISNUMBER(Q272),Q272+1,1))))))</f>
        <v/>
      </c>
      <c r="R273" s="3" t="str">
        <f t="shared" si="28"/>
        <v/>
      </c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X273" s="63" t="e">
        <f t="shared" si="29"/>
        <v>#VALUE!</v>
      </c>
    </row>
    <row r="274" spans="1:50" s="1" customFormat="1" ht="14.25" x14ac:dyDescent="0.2">
      <c r="A274" s="6"/>
      <c r="B274" s="6"/>
      <c r="C274" s="6"/>
      <c r="D274" s="3"/>
      <c r="E274" s="70" t="str">
        <f>IF(ATA!E274="","",ATA!E274)</f>
        <v/>
      </c>
      <c r="F274" s="49" t="str">
        <f>IF(ATA!F274="","",ATA!F274)</f>
        <v/>
      </c>
      <c r="G274" s="9" t="str">
        <f>IF(ATA!G274="","",ATA!G274)</f>
        <v/>
      </c>
      <c r="H274" s="55" t="str">
        <f>IF(ATA!H274="","",ATA!H274)</f>
        <v/>
      </c>
      <c r="I274" s="31" t="str">
        <f>IF(AND(F273="",H273="in-sample"),"",IF(AND(Temp!fhor_indata=1,H273="out-sample",H274="out-sample"),I273,IF(AND(F274="",H273="out-sample"),"",IF(AND(Temp!optSeasCoef=0,Temp!sts_add=1),IF(H273="in-sample",IF(Q273=bigT,((pCell/bigT)*F273)+((1-(pCell/bigT))*(I273+J273)),IF(OR(F274="",COUNT($F$2:F273)&lt;=pCell),F273,((pCell/COUNT($F$2:F273))*F273)+((1-(pCell/COUNT($F$2:F273)))*(I273+J273)))),I273),IF(AND(Temp!optSeasCoef=0,Temp!sts_multp=1),IF(H273="in-sample",IF(Q273=bigT,((pCell/bigT)*F273)+((1-(pCell/bigT))*(I273*J273)),IF(OR(F274="",COUNT(F$2:$F273)&lt;=pCell),F273,((pCell/COUNT($F$2:F273))*F273)+((1-(pCell/COUNT($F$2:F273)))*(I273*J273)))),I273),IF(Temp!sts_add=1,IF(H273="in-sample",IF(Q273=bigT,((pCell/bigT)*AX273)+((1-(pCell/bigT))*(I273+J273)),IF(OR(F274="",COUNT($AX$2:AX273)&lt;=pCell),AX273,((pCell/COUNT($AX$2:AX273))*AX273)+((1-(pCell/COUNT($AX$2:AX273)))*(I273+J273)))),I273),IF(H273="in-sample",IF(Q273=bigT,((pCell/bigT)*AX273)+((1-(pCell/bigT))*(I273*J273)),IF(OR(F274="",COUNT($AX$2:AX273)&lt;=pCell),AX273,((pCell/COUNT($AX$2:AX273))*AX273)+((1-(pCell/COUNT($AX$2:AX273)))*(I273*J273)))),I273)))))))</f>
        <v/>
      </c>
      <c r="J274" s="31" t="str">
        <f>IF(AND(F273="",H273="in-sample"),"",IF(AND(Temp!fhor_indata=1,H273="out-sample",H274="out-sample"),J273,IF(AND(F274="",H273="out-sample"),"",IF(AND(Temp!optSeasCoef=0,Temp!sts_add=1),IF(H273="in-sample",IF(Q273=bigT,((qCell/bigT)*(I274-I273))+((1-(qCell/bigT))*J273),IF(OR(F274="",COUNT($F$2:F273)&lt;=qCell),IF(COUNT($F$2:F273)=1,0,F273-F272),((qCell/COUNT($F$2:F273))*(I274-I273))+((1-(qCell/COUNT($F$2:F273)))*J273))),J273),IF(AND(Temp!optSeasCoef=0,Temp!sts_multp=1),IF(H273="in-sample",IF(Q273=bigT,((qCell/bigT)*(I274/I273))+((1-(qCell/bigT))*J273),IF(qCell=0,1,IF(OR(F274="",COUNT($F$2:F273)&lt;=qCell),IF(COUNT($F$2:F273)=1,1,F273/F272),((qCell/COUNT($F$2:F273))*(I274/I273))+((1-(qCell/COUNT($F$2:F273)))*J273)))),J273),IF(Temp!sts_add=1,IF(H273="in-sample",IF(Q273=bigT,((qCell/bigT)*(I274-I273))+((1-(qCell/bigT))*J273),IF(OR(F274="",COUNT($AX$2:AX273)&lt;=qCell),IF(COUNT($AX$2:AX273)=1,0,AX273-AX272),((qCell/COUNT($AX$2:AX273))*(I274-I273))+((1-(qCell/COUNT($AX$2:AX273)))*J273))),J273),IF(H273="in-sample",IF(Q273=bigT,((qCell/bigT)*(I274/I273))+((1-(qCell/bigT))*J273),IF(qCell=0,1,IF(OR(F274="",COUNT($AX$2:AX273)&lt;=qCell),IF(COUNT($AX$2:AX273)=1,1,AX273/AX272),((qCell/COUNT($AX$2:AX273))*(I274/I273))+((1-(qCell/COUNT($AX$2:AX273)))*J273)))),J273)))))))</f>
        <v/>
      </c>
      <c r="K274" s="31" t="str">
        <f>IF(H274="","",IF(AND(Temp!optSeasCoef=0,Temp!sts_add=1),IF(H274="out-sample",I274+(Q274*J274),I274+J274),IF(AND(Temp!optSeasCoef=0,Temp!sts_multp=1),IF(H274="out-sample",I274*(J274^Q274),I274*J274),IF(Temp!sts_add=1,IF(H274="out-sample",(I274+(Q274*J274))*G274,(I274+J274)*G274),IF(H274="out-sample",I274*(J274^Q274)*G274,I274*J274*G274)))))</f>
        <v/>
      </c>
      <c r="L274" s="32" t="str">
        <f t="shared" si="30"/>
        <v/>
      </c>
      <c r="M274" s="32" t="str">
        <f t="shared" si="31"/>
        <v/>
      </c>
      <c r="N274" s="32" t="str">
        <f t="shared" si="32"/>
        <v/>
      </c>
      <c r="O274" s="32" t="str">
        <f t="shared" si="33"/>
        <v/>
      </c>
      <c r="P274" s="32" t="str">
        <f t="shared" si="34"/>
        <v/>
      </c>
      <c r="Q274" s="3" t="str">
        <f>IF(AND(Temp!fhor_indata=1,F274="",H273="in-sample"),1,IF(AND(Temp!fhor_indata=1,H273="out-sample",Q273&lt;ATA!XfHor),Q273+1,IF(F274="","",IF(AND(H274="out-sample",H273="in-sample"),1,IF(AND(H274="out-sample",H273="out-sample"),Q273+1,IF(ISNUMBER(Q273),Q273+1,1))))))</f>
        <v/>
      </c>
      <c r="R274" s="3" t="str">
        <f t="shared" si="28"/>
        <v/>
      </c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X274" s="63" t="e">
        <f t="shared" si="29"/>
        <v>#VALUE!</v>
      </c>
    </row>
    <row r="275" spans="1:50" s="1" customFormat="1" ht="14.25" x14ac:dyDescent="0.2">
      <c r="A275" s="6"/>
      <c r="B275" s="6"/>
      <c r="C275" s="6"/>
      <c r="D275" s="3"/>
      <c r="E275" s="70" t="str">
        <f>IF(ATA!E275="","",ATA!E275)</f>
        <v/>
      </c>
      <c r="F275" s="49" t="str">
        <f>IF(ATA!F275="","",ATA!F275)</f>
        <v/>
      </c>
      <c r="G275" s="9" t="str">
        <f>IF(ATA!G275="","",ATA!G275)</f>
        <v/>
      </c>
      <c r="H275" s="55" t="str">
        <f>IF(ATA!H275="","",ATA!H275)</f>
        <v/>
      </c>
      <c r="I275" s="31" t="str">
        <f>IF(AND(F274="",H274="in-sample"),"",IF(AND(Temp!fhor_indata=1,H274="out-sample",H275="out-sample"),I274,IF(AND(F275="",H274="out-sample"),"",IF(AND(Temp!optSeasCoef=0,Temp!sts_add=1),IF(H274="in-sample",IF(Q274=bigT,((pCell/bigT)*F274)+((1-(pCell/bigT))*(I274+J274)),IF(OR(F275="",COUNT($F$2:F274)&lt;=pCell),F274,((pCell/COUNT($F$2:F274))*F274)+((1-(pCell/COUNT($F$2:F274)))*(I274+J274)))),I274),IF(AND(Temp!optSeasCoef=0,Temp!sts_multp=1),IF(H274="in-sample",IF(Q274=bigT,((pCell/bigT)*F274)+((1-(pCell/bigT))*(I274*J274)),IF(OR(F275="",COUNT(F$2:$F274)&lt;=pCell),F274,((pCell/COUNT($F$2:F274))*F274)+((1-(pCell/COUNT($F$2:F274)))*(I274*J274)))),I274),IF(Temp!sts_add=1,IF(H274="in-sample",IF(Q274=bigT,((pCell/bigT)*AX274)+((1-(pCell/bigT))*(I274+J274)),IF(OR(F275="",COUNT($AX$2:AX274)&lt;=pCell),AX274,((pCell/COUNT($AX$2:AX274))*AX274)+((1-(pCell/COUNT($AX$2:AX274)))*(I274+J274)))),I274),IF(H274="in-sample",IF(Q274=bigT,((pCell/bigT)*AX274)+((1-(pCell/bigT))*(I274*J274)),IF(OR(F275="",COUNT($AX$2:AX274)&lt;=pCell),AX274,((pCell/COUNT($AX$2:AX274))*AX274)+((1-(pCell/COUNT($AX$2:AX274)))*(I274*J274)))),I274)))))))</f>
        <v/>
      </c>
      <c r="J275" s="31" t="str">
        <f>IF(AND(F274="",H274="in-sample"),"",IF(AND(Temp!fhor_indata=1,H274="out-sample",H275="out-sample"),J274,IF(AND(F275="",H274="out-sample"),"",IF(AND(Temp!optSeasCoef=0,Temp!sts_add=1),IF(H274="in-sample",IF(Q274=bigT,((qCell/bigT)*(I275-I274))+((1-(qCell/bigT))*J274),IF(OR(F275="",COUNT($F$2:F274)&lt;=qCell),IF(COUNT($F$2:F274)=1,0,F274-F273),((qCell/COUNT($F$2:F274))*(I275-I274))+((1-(qCell/COUNT($F$2:F274)))*J274))),J274),IF(AND(Temp!optSeasCoef=0,Temp!sts_multp=1),IF(H274="in-sample",IF(Q274=bigT,((qCell/bigT)*(I275/I274))+((1-(qCell/bigT))*J274),IF(qCell=0,1,IF(OR(F275="",COUNT($F$2:F274)&lt;=qCell),IF(COUNT($F$2:F274)=1,1,F274/F273),((qCell/COUNT($F$2:F274))*(I275/I274))+((1-(qCell/COUNT($F$2:F274)))*J274)))),J274),IF(Temp!sts_add=1,IF(H274="in-sample",IF(Q274=bigT,((qCell/bigT)*(I275-I274))+((1-(qCell/bigT))*J274),IF(OR(F275="",COUNT($AX$2:AX274)&lt;=qCell),IF(COUNT($AX$2:AX274)=1,0,AX274-AX273),((qCell/COUNT($AX$2:AX274))*(I275-I274))+((1-(qCell/COUNT($AX$2:AX274)))*J274))),J274),IF(H274="in-sample",IF(Q274=bigT,((qCell/bigT)*(I275/I274))+((1-(qCell/bigT))*J274),IF(qCell=0,1,IF(OR(F275="",COUNT($AX$2:AX274)&lt;=qCell),IF(COUNT($AX$2:AX274)=1,1,AX274/AX273),((qCell/COUNT($AX$2:AX274))*(I275/I274))+((1-(qCell/COUNT($AX$2:AX274)))*J274)))),J274)))))))</f>
        <v/>
      </c>
      <c r="K275" s="31" t="str">
        <f>IF(H275="","",IF(AND(Temp!optSeasCoef=0,Temp!sts_add=1),IF(H275="out-sample",I275+(Q275*J275),I275+J275),IF(AND(Temp!optSeasCoef=0,Temp!sts_multp=1),IF(H275="out-sample",I275*(J275^Q275),I275*J275),IF(Temp!sts_add=1,IF(H275="out-sample",(I275+(Q275*J275))*G275,(I275+J275)*G275),IF(H275="out-sample",I275*(J275^Q275)*G275,I275*J275*G275)))))</f>
        <v/>
      </c>
      <c r="L275" s="32" t="str">
        <f t="shared" si="30"/>
        <v/>
      </c>
      <c r="M275" s="32" t="str">
        <f t="shared" si="31"/>
        <v/>
      </c>
      <c r="N275" s="32" t="str">
        <f t="shared" si="32"/>
        <v/>
      </c>
      <c r="O275" s="32" t="str">
        <f t="shared" si="33"/>
        <v/>
      </c>
      <c r="P275" s="32" t="str">
        <f t="shared" si="34"/>
        <v/>
      </c>
      <c r="Q275" s="3" t="str">
        <f>IF(AND(Temp!fhor_indata=1,F275="",H274="in-sample"),1,IF(AND(Temp!fhor_indata=1,H274="out-sample",Q274&lt;ATA!XfHor),Q274+1,IF(F275="","",IF(AND(H275="out-sample",H274="in-sample"),1,IF(AND(H275="out-sample",H274="out-sample"),Q274+1,IF(ISNUMBER(Q274),Q274+1,1))))))</f>
        <v/>
      </c>
      <c r="R275" s="3" t="str">
        <f t="shared" si="28"/>
        <v/>
      </c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X275" s="63" t="e">
        <f t="shared" si="29"/>
        <v>#VALUE!</v>
      </c>
    </row>
    <row r="276" spans="1:50" s="1" customFormat="1" ht="14.25" x14ac:dyDescent="0.2">
      <c r="A276" s="6"/>
      <c r="B276" s="6"/>
      <c r="C276" s="6"/>
      <c r="D276" s="3"/>
      <c r="E276" s="70" t="str">
        <f>IF(ATA!E276="","",ATA!E276)</f>
        <v/>
      </c>
      <c r="F276" s="49" t="str">
        <f>IF(ATA!F276="","",ATA!F276)</f>
        <v/>
      </c>
      <c r="G276" s="9" t="str">
        <f>IF(ATA!G276="","",ATA!G276)</f>
        <v/>
      </c>
      <c r="H276" s="55" t="str">
        <f>IF(ATA!H276="","",ATA!H276)</f>
        <v/>
      </c>
      <c r="I276" s="31" t="str">
        <f>IF(AND(F275="",H275="in-sample"),"",IF(AND(Temp!fhor_indata=1,H275="out-sample",H276="out-sample"),I275,IF(AND(F276="",H275="out-sample"),"",IF(AND(Temp!optSeasCoef=0,Temp!sts_add=1),IF(H275="in-sample",IF(Q275=bigT,((pCell/bigT)*F275)+((1-(pCell/bigT))*(I275+J275)),IF(OR(F276="",COUNT($F$2:F275)&lt;=pCell),F275,((pCell/COUNT($F$2:F275))*F275)+((1-(pCell/COUNT($F$2:F275)))*(I275+J275)))),I275),IF(AND(Temp!optSeasCoef=0,Temp!sts_multp=1),IF(H275="in-sample",IF(Q275=bigT,((pCell/bigT)*F275)+((1-(pCell/bigT))*(I275*J275)),IF(OR(F276="",COUNT(F$2:$F275)&lt;=pCell),F275,((pCell/COUNT($F$2:F275))*F275)+((1-(pCell/COUNT($F$2:F275)))*(I275*J275)))),I275),IF(Temp!sts_add=1,IF(H275="in-sample",IF(Q275=bigT,((pCell/bigT)*AX275)+((1-(pCell/bigT))*(I275+J275)),IF(OR(F276="",COUNT($AX$2:AX275)&lt;=pCell),AX275,((pCell/COUNT($AX$2:AX275))*AX275)+((1-(pCell/COUNT($AX$2:AX275)))*(I275+J275)))),I275),IF(H275="in-sample",IF(Q275=bigT,((pCell/bigT)*AX275)+((1-(pCell/bigT))*(I275*J275)),IF(OR(F276="",COUNT($AX$2:AX275)&lt;=pCell),AX275,((pCell/COUNT($AX$2:AX275))*AX275)+((1-(pCell/COUNT($AX$2:AX275)))*(I275*J275)))),I275)))))))</f>
        <v/>
      </c>
      <c r="J276" s="31" t="str">
        <f>IF(AND(F275="",H275="in-sample"),"",IF(AND(Temp!fhor_indata=1,H275="out-sample",H276="out-sample"),J275,IF(AND(F276="",H275="out-sample"),"",IF(AND(Temp!optSeasCoef=0,Temp!sts_add=1),IF(H275="in-sample",IF(Q275=bigT,((qCell/bigT)*(I276-I275))+((1-(qCell/bigT))*J275),IF(OR(F276="",COUNT($F$2:F275)&lt;=qCell),IF(COUNT($F$2:F275)=1,0,F275-F274),((qCell/COUNT($F$2:F275))*(I276-I275))+((1-(qCell/COUNT($F$2:F275)))*J275))),J275),IF(AND(Temp!optSeasCoef=0,Temp!sts_multp=1),IF(H275="in-sample",IF(Q275=bigT,((qCell/bigT)*(I276/I275))+((1-(qCell/bigT))*J275),IF(qCell=0,1,IF(OR(F276="",COUNT($F$2:F275)&lt;=qCell),IF(COUNT($F$2:F275)=1,1,F275/F274),((qCell/COUNT($F$2:F275))*(I276/I275))+((1-(qCell/COUNT($F$2:F275)))*J275)))),J275),IF(Temp!sts_add=1,IF(H275="in-sample",IF(Q275=bigT,((qCell/bigT)*(I276-I275))+((1-(qCell/bigT))*J275),IF(OR(F276="",COUNT($AX$2:AX275)&lt;=qCell),IF(COUNT($AX$2:AX275)=1,0,AX275-AX274),((qCell/COUNT($AX$2:AX275))*(I276-I275))+((1-(qCell/COUNT($AX$2:AX275)))*J275))),J275),IF(H275="in-sample",IF(Q275=bigT,((qCell/bigT)*(I276/I275))+((1-(qCell/bigT))*J275),IF(qCell=0,1,IF(OR(F276="",COUNT($AX$2:AX275)&lt;=qCell),IF(COUNT($AX$2:AX275)=1,1,AX275/AX274),((qCell/COUNT($AX$2:AX275))*(I276/I275))+((1-(qCell/COUNT($AX$2:AX275)))*J275)))),J275)))))))</f>
        <v/>
      </c>
      <c r="K276" s="31" t="str">
        <f>IF(H276="","",IF(AND(Temp!optSeasCoef=0,Temp!sts_add=1),IF(H276="out-sample",I276+(Q276*J276),I276+J276),IF(AND(Temp!optSeasCoef=0,Temp!sts_multp=1),IF(H276="out-sample",I276*(J276^Q276),I276*J276),IF(Temp!sts_add=1,IF(H276="out-sample",(I276+(Q276*J276))*G276,(I276+J276)*G276),IF(H276="out-sample",I276*(J276^Q276)*G276,I276*J276*G276)))))</f>
        <v/>
      </c>
      <c r="L276" s="32" t="str">
        <f t="shared" si="30"/>
        <v/>
      </c>
      <c r="M276" s="32" t="str">
        <f t="shared" si="31"/>
        <v/>
      </c>
      <c r="N276" s="32" t="str">
        <f t="shared" si="32"/>
        <v/>
      </c>
      <c r="O276" s="32" t="str">
        <f t="shared" si="33"/>
        <v/>
      </c>
      <c r="P276" s="32" t="str">
        <f t="shared" si="34"/>
        <v/>
      </c>
      <c r="Q276" s="3" t="str">
        <f>IF(AND(Temp!fhor_indata=1,F276="",H275="in-sample"),1,IF(AND(Temp!fhor_indata=1,H275="out-sample",Q275&lt;ATA!XfHor),Q275+1,IF(F276="","",IF(AND(H276="out-sample",H275="in-sample"),1,IF(AND(H276="out-sample",H275="out-sample"),Q275+1,IF(ISNUMBER(Q275),Q275+1,1))))))</f>
        <v/>
      </c>
      <c r="R276" s="3" t="str">
        <f t="shared" si="28"/>
        <v/>
      </c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X276" s="63" t="e">
        <f t="shared" si="29"/>
        <v>#VALUE!</v>
      </c>
    </row>
    <row r="277" spans="1:50" s="1" customFormat="1" ht="14.25" x14ac:dyDescent="0.2">
      <c r="A277" s="6"/>
      <c r="B277" s="6"/>
      <c r="C277" s="6"/>
      <c r="D277" s="3"/>
      <c r="E277" s="70" t="str">
        <f>IF(ATA!E277="","",ATA!E277)</f>
        <v/>
      </c>
      <c r="F277" s="49" t="str">
        <f>IF(ATA!F277="","",ATA!F277)</f>
        <v/>
      </c>
      <c r="G277" s="9" t="str">
        <f>IF(ATA!G277="","",ATA!G277)</f>
        <v/>
      </c>
      <c r="H277" s="55" t="str">
        <f>IF(ATA!H277="","",ATA!H277)</f>
        <v/>
      </c>
      <c r="I277" s="31" t="str">
        <f>IF(AND(F276="",H276="in-sample"),"",IF(AND(Temp!fhor_indata=1,H276="out-sample",H277="out-sample"),I276,IF(AND(F277="",H276="out-sample"),"",IF(AND(Temp!optSeasCoef=0,Temp!sts_add=1),IF(H276="in-sample",IF(Q276=bigT,((pCell/bigT)*F276)+((1-(pCell/bigT))*(I276+J276)),IF(OR(F277="",COUNT($F$2:F276)&lt;=pCell),F276,((pCell/COUNT($F$2:F276))*F276)+((1-(pCell/COUNT($F$2:F276)))*(I276+J276)))),I276),IF(AND(Temp!optSeasCoef=0,Temp!sts_multp=1),IF(H276="in-sample",IF(Q276=bigT,((pCell/bigT)*F276)+((1-(pCell/bigT))*(I276*J276)),IF(OR(F277="",COUNT(F$2:$F276)&lt;=pCell),F276,((pCell/COUNT($F$2:F276))*F276)+((1-(pCell/COUNT($F$2:F276)))*(I276*J276)))),I276),IF(Temp!sts_add=1,IF(H276="in-sample",IF(Q276=bigT,((pCell/bigT)*AX276)+((1-(pCell/bigT))*(I276+J276)),IF(OR(F277="",COUNT($AX$2:AX276)&lt;=pCell),AX276,((pCell/COUNT($AX$2:AX276))*AX276)+((1-(pCell/COUNT($AX$2:AX276)))*(I276+J276)))),I276),IF(H276="in-sample",IF(Q276=bigT,((pCell/bigT)*AX276)+((1-(pCell/bigT))*(I276*J276)),IF(OR(F277="",COUNT($AX$2:AX276)&lt;=pCell),AX276,((pCell/COUNT($AX$2:AX276))*AX276)+((1-(pCell/COUNT($AX$2:AX276)))*(I276*J276)))),I276)))))))</f>
        <v/>
      </c>
      <c r="J277" s="31" t="str">
        <f>IF(AND(F276="",H276="in-sample"),"",IF(AND(Temp!fhor_indata=1,H276="out-sample",H277="out-sample"),J276,IF(AND(F277="",H276="out-sample"),"",IF(AND(Temp!optSeasCoef=0,Temp!sts_add=1),IF(H276="in-sample",IF(Q276=bigT,((qCell/bigT)*(I277-I276))+((1-(qCell/bigT))*J276),IF(OR(F277="",COUNT($F$2:F276)&lt;=qCell),IF(COUNT($F$2:F276)=1,0,F276-F275),((qCell/COUNT($F$2:F276))*(I277-I276))+((1-(qCell/COUNT($F$2:F276)))*J276))),J276),IF(AND(Temp!optSeasCoef=0,Temp!sts_multp=1),IF(H276="in-sample",IF(Q276=bigT,((qCell/bigT)*(I277/I276))+((1-(qCell/bigT))*J276),IF(qCell=0,1,IF(OR(F277="",COUNT($F$2:F276)&lt;=qCell),IF(COUNT($F$2:F276)=1,1,F276/F275),((qCell/COUNT($F$2:F276))*(I277/I276))+((1-(qCell/COUNT($F$2:F276)))*J276)))),J276),IF(Temp!sts_add=1,IF(H276="in-sample",IF(Q276=bigT,((qCell/bigT)*(I277-I276))+((1-(qCell/bigT))*J276),IF(OR(F277="",COUNT($AX$2:AX276)&lt;=qCell),IF(COUNT($AX$2:AX276)=1,0,AX276-AX275),((qCell/COUNT($AX$2:AX276))*(I277-I276))+((1-(qCell/COUNT($AX$2:AX276)))*J276))),J276),IF(H276="in-sample",IF(Q276=bigT,((qCell/bigT)*(I277/I276))+((1-(qCell/bigT))*J276),IF(qCell=0,1,IF(OR(F277="",COUNT($AX$2:AX276)&lt;=qCell),IF(COUNT($AX$2:AX276)=1,1,AX276/AX275),((qCell/COUNT($AX$2:AX276))*(I277/I276))+((1-(qCell/COUNT($AX$2:AX276)))*J276)))),J276)))))))</f>
        <v/>
      </c>
      <c r="K277" s="31" t="str">
        <f>IF(H277="","",IF(AND(Temp!optSeasCoef=0,Temp!sts_add=1),IF(H277="out-sample",I277+(Q277*J277),I277+J277),IF(AND(Temp!optSeasCoef=0,Temp!sts_multp=1),IF(H277="out-sample",I277*(J277^Q277),I277*J277),IF(Temp!sts_add=1,IF(H277="out-sample",(I277+(Q277*J277))*G277,(I277+J277)*G277),IF(H277="out-sample",I277*(J277^Q277)*G277,I277*J277*G277)))))</f>
        <v/>
      </c>
      <c r="L277" s="32" t="str">
        <f t="shared" si="30"/>
        <v/>
      </c>
      <c r="M277" s="32" t="str">
        <f t="shared" si="31"/>
        <v/>
      </c>
      <c r="N277" s="32" t="str">
        <f t="shared" si="32"/>
        <v/>
      </c>
      <c r="O277" s="32" t="str">
        <f t="shared" si="33"/>
        <v/>
      </c>
      <c r="P277" s="32" t="str">
        <f t="shared" si="34"/>
        <v/>
      </c>
      <c r="Q277" s="3" t="str">
        <f>IF(AND(Temp!fhor_indata=1,F277="",H276="in-sample"),1,IF(AND(Temp!fhor_indata=1,H276="out-sample",Q276&lt;ATA!XfHor),Q276+1,IF(F277="","",IF(AND(H277="out-sample",H276="in-sample"),1,IF(AND(H277="out-sample",H276="out-sample"),Q276+1,IF(ISNUMBER(Q276),Q276+1,1))))))</f>
        <v/>
      </c>
      <c r="R277" s="3" t="str">
        <f t="shared" si="28"/>
        <v/>
      </c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X277" s="63" t="e">
        <f t="shared" si="29"/>
        <v>#VALUE!</v>
      </c>
    </row>
    <row r="278" spans="1:50" s="1" customFormat="1" ht="14.25" x14ac:dyDescent="0.2">
      <c r="A278" s="6"/>
      <c r="B278" s="6"/>
      <c r="C278" s="6"/>
      <c r="D278" s="3"/>
      <c r="E278" s="70" t="str">
        <f>IF(ATA!E278="","",ATA!E278)</f>
        <v/>
      </c>
      <c r="F278" s="49" t="str">
        <f>IF(ATA!F278="","",ATA!F278)</f>
        <v/>
      </c>
      <c r="G278" s="9" t="str">
        <f>IF(ATA!G278="","",ATA!G278)</f>
        <v/>
      </c>
      <c r="H278" s="55" t="str">
        <f>IF(ATA!H278="","",ATA!H278)</f>
        <v/>
      </c>
      <c r="I278" s="31" t="str">
        <f>IF(AND(F277="",H277="in-sample"),"",IF(AND(Temp!fhor_indata=1,H277="out-sample",H278="out-sample"),I277,IF(AND(F278="",H277="out-sample"),"",IF(AND(Temp!optSeasCoef=0,Temp!sts_add=1),IF(H277="in-sample",IF(Q277=bigT,((pCell/bigT)*F277)+((1-(pCell/bigT))*(I277+J277)),IF(OR(F278="",COUNT($F$2:F277)&lt;=pCell),F277,((pCell/COUNT($F$2:F277))*F277)+((1-(pCell/COUNT($F$2:F277)))*(I277+J277)))),I277),IF(AND(Temp!optSeasCoef=0,Temp!sts_multp=1),IF(H277="in-sample",IF(Q277=bigT,((pCell/bigT)*F277)+((1-(pCell/bigT))*(I277*J277)),IF(OR(F278="",COUNT(F$2:$F277)&lt;=pCell),F277,((pCell/COUNT($F$2:F277))*F277)+((1-(pCell/COUNT($F$2:F277)))*(I277*J277)))),I277),IF(Temp!sts_add=1,IF(H277="in-sample",IF(Q277=bigT,((pCell/bigT)*AX277)+((1-(pCell/bigT))*(I277+J277)),IF(OR(F278="",COUNT($AX$2:AX277)&lt;=pCell),AX277,((pCell/COUNT($AX$2:AX277))*AX277)+((1-(pCell/COUNT($AX$2:AX277)))*(I277+J277)))),I277),IF(H277="in-sample",IF(Q277=bigT,((pCell/bigT)*AX277)+((1-(pCell/bigT))*(I277*J277)),IF(OR(F278="",COUNT($AX$2:AX277)&lt;=pCell),AX277,((pCell/COUNT($AX$2:AX277))*AX277)+((1-(pCell/COUNT($AX$2:AX277)))*(I277*J277)))),I277)))))))</f>
        <v/>
      </c>
      <c r="J278" s="31" t="str">
        <f>IF(AND(F277="",H277="in-sample"),"",IF(AND(Temp!fhor_indata=1,H277="out-sample",H278="out-sample"),J277,IF(AND(F278="",H277="out-sample"),"",IF(AND(Temp!optSeasCoef=0,Temp!sts_add=1),IF(H277="in-sample",IF(Q277=bigT,((qCell/bigT)*(I278-I277))+((1-(qCell/bigT))*J277),IF(OR(F278="",COUNT($F$2:F277)&lt;=qCell),IF(COUNT($F$2:F277)=1,0,F277-F276),((qCell/COUNT($F$2:F277))*(I278-I277))+((1-(qCell/COUNT($F$2:F277)))*J277))),J277),IF(AND(Temp!optSeasCoef=0,Temp!sts_multp=1),IF(H277="in-sample",IF(Q277=bigT,((qCell/bigT)*(I278/I277))+((1-(qCell/bigT))*J277),IF(qCell=0,1,IF(OR(F278="",COUNT($F$2:F277)&lt;=qCell),IF(COUNT($F$2:F277)=1,1,F277/F276),((qCell/COUNT($F$2:F277))*(I278/I277))+((1-(qCell/COUNT($F$2:F277)))*J277)))),J277),IF(Temp!sts_add=1,IF(H277="in-sample",IF(Q277=bigT,((qCell/bigT)*(I278-I277))+((1-(qCell/bigT))*J277),IF(OR(F278="",COUNT($AX$2:AX277)&lt;=qCell),IF(COUNT($AX$2:AX277)=1,0,AX277-AX276),((qCell/COUNT($AX$2:AX277))*(I278-I277))+((1-(qCell/COUNT($AX$2:AX277)))*J277))),J277),IF(H277="in-sample",IF(Q277=bigT,((qCell/bigT)*(I278/I277))+((1-(qCell/bigT))*J277),IF(qCell=0,1,IF(OR(F278="",COUNT($AX$2:AX277)&lt;=qCell),IF(COUNT($AX$2:AX277)=1,1,AX277/AX276),((qCell/COUNT($AX$2:AX277))*(I278/I277))+((1-(qCell/COUNT($AX$2:AX277)))*J277)))),J277)))))))</f>
        <v/>
      </c>
      <c r="K278" s="31" t="str">
        <f>IF(H278="","",IF(AND(Temp!optSeasCoef=0,Temp!sts_add=1),IF(H278="out-sample",I278+(Q278*J278),I278+J278),IF(AND(Temp!optSeasCoef=0,Temp!sts_multp=1),IF(H278="out-sample",I278*(J278^Q278),I278*J278),IF(Temp!sts_add=1,IF(H278="out-sample",(I278+(Q278*J278))*G278,(I278+J278)*G278),IF(H278="out-sample",I278*(J278^Q278)*G278,I278*J278*G278)))))</f>
        <v/>
      </c>
      <c r="L278" s="32" t="str">
        <f t="shared" si="30"/>
        <v/>
      </c>
      <c r="M278" s="32" t="str">
        <f t="shared" si="31"/>
        <v/>
      </c>
      <c r="N278" s="32" t="str">
        <f t="shared" si="32"/>
        <v/>
      </c>
      <c r="O278" s="32" t="str">
        <f t="shared" si="33"/>
        <v/>
      </c>
      <c r="P278" s="32" t="str">
        <f t="shared" si="34"/>
        <v/>
      </c>
      <c r="Q278" s="3" t="str">
        <f>IF(AND(Temp!fhor_indata=1,F278="",H277="in-sample"),1,IF(AND(Temp!fhor_indata=1,H277="out-sample",Q277&lt;ATA!XfHor),Q277+1,IF(F278="","",IF(AND(H278="out-sample",H277="in-sample"),1,IF(AND(H278="out-sample",H277="out-sample"),Q277+1,IF(ISNUMBER(Q277),Q277+1,1))))))</f>
        <v/>
      </c>
      <c r="R278" s="3" t="str">
        <f t="shared" si="28"/>
        <v/>
      </c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X278" s="63" t="e">
        <f t="shared" si="29"/>
        <v>#VALUE!</v>
      </c>
    </row>
    <row r="279" spans="1:50" s="1" customFormat="1" ht="14.25" x14ac:dyDescent="0.2">
      <c r="A279" s="6"/>
      <c r="B279" s="6"/>
      <c r="C279" s="6"/>
      <c r="D279" s="3"/>
      <c r="E279" s="70" t="str">
        <f>IF(ATA!E279="","",ATA!E279)</f>
        <v/>
      </c>
      <c r="F279" s="49" t="str">
        <f>IF(ATA!F279="","",ATA!F279)</f>
        <v/>
      </c>
      <c r="G279" s="9" t="str">
        <f>IF(ATA!G279="","",ATA!G279)</f>
        <v/>
      </c>
      <c r="H279" s="55" t="str">
        <f>IF(ATA!H279="","",ATA!H279)</f>
        <v/>
      </c>
      <c r="I279" s="31" t="str">
        <f>IF(AND(F278="",H278="in-sample"),"",IF(AND(Temp!fhor_indata=1,H278="out-sample",H279="out-sample"),I278,IF(AND(F279="",H278="out-sample"),"",IF(AND(Temp!optSeasCoef=0,Temp!sts_add=1),IF(H278="in-sample",IF(Q278=bigT,((pCell/bigT)*F278)+((1-(pCell/bigT))*(I278+J278)),IF(OR(F279="",COUNT($F$2:F278)&lt;=pCell),F278,((pCell/COUNT($F$2:F278))*F278)+((1-(pCell/COUNT($F$2:F278)))*(I278+J278)))),I278),IF(AND(Temp!optSeasCoef=0,Temp!sts_multp=1),IF(H278="in-sample",IF(Q278=bigT,((pCell/bigT)*F278)+((1-(pCell/bigT))*(I278*J278)),IF(OR(F279="",COUNT(F$2:$F278)&lt;=pCell),F278,((pCell/COUNT($F$2:F278))*F278)+((1-(pCell/COUNT($F$2:F278)))*(I278*J278)))),I278),IF(Temp!sts_add=1,IF(H278="in-sample",IF(Q278=bigT,((pCell/bigT)*AX278)+((1-(pCell/bigT))*(I278+J278)),IF(OR(F279="",COUNT($AX$2:AX278)&lt;=pCell),AX278,((pCell/COUNT($AX$2:AX278))*AX278)+((1-(pCell/COUNT($AX$2:AX278)))*(I278+J278)))),I278),IF(H278="in-sample",IF(Q278=bigT,((pCell/bigT)*AX278)+((1-(pCell/bigT))*(I278*J278)),IF(OR(F279="",COUNT($AX$2:AX278)&lt;=pCell),AX278,((pCell/COUNT($AX$2:AX278))*AX278)+((1-(pCell/COUNT($AX$2:AX278)))*(I278*J278)))),I278)))))))</f>
        <v/>
      </c>
      <c r="J279" s="31" t="str">
        <f>IF(AND(F278="",H278="in-sample"),"",IF(AND(Temp!fhor_indata=1,H278="out-sample",H279="out-sample"),J278,IF(AND(F279="",H278="out-sample"),"",IF(AND(Temp!optSeasCoef=0,Temp!sts_add=1),IF(H278="in-sample",IF(Q278=bigT,((qCell/bigT)*(I279-I278))+((1-(qCell/bigT))*J278),IF(OR(F279="",COUNT($F$2:F278)&lt;=qCell),IF(COUNT($F$2:F278)=1,0,F278-F277),((qCell/COUNT($F$2:F278))*(I279-I278))+((1-(qCell/COUNT($F$2:F278)))*J278))),J278),IF(AND(Temp!optSeasCoef=0,Temp!sts_multp=1),IF(H278="in-sample",IF(Q278=bigT,((qCell/bigT)*(I279/I278))+((1-(qCell/bigT))*J278),IF(qCell=0,1,IF(OR(F279="",COUNT($F$2:F278)&lt;=qCell),IF(COUNT($F$2:F278)=1,1,F278/F277),((qCell/COUNT($F$2:F278))*(I279/I278))+((1-(qCell/COUNT($F$2:F278)))*J278)))),J278),IF(Temp!sts_add=1,IF(H278="in-sample",IF(Q278=bigT,((qCell/bigT)*(I279-I278))+((1-(qCell/bigT))*J278),IF(OR(F279="",COUNT($AX$2:AX278)&lt;=qCell),IF(COUNT($AX$2:AX278)=1,0,AX278-AX277),((qCell/COUNT($AX$2:AX278))*(I279-I278))+((1-(qCell/COUNT($AX$2:AX278)))*J278))),J278),IF(H278="in-sample",IF(Q278=bigT,((qCell/bigT)*(I279/I278))+((1-(qCell/bigT))*J278),IF(qCell=0,1,IF(OR(F279="",COUNT($AX$2:AX278)&lt;=qCell),IF(COUNT($AX$2:AX278)=1,1,AX278/AX277),((qCell/COUNT($AX$2:AX278))*(I279/I278))+((1-(qCell/COUNT($AX$2:AX278)))*J278)))),J278)))))))</f>
        <v/>
      </c>
      <c r="K279" s="31" t="str">
        <f>IF(H279="","",IF(AND(Temp!optSeasCoef=0,Temp!sts_add=1),IF(H279="out-sample",I279+(Q279*J279),I279+J279),IF(AND(Temp!optSeasCoef=0,Temp!sts_multp=1),IF(H279="out-sample",I279*(J279^Q279),I279*J279),IF(Temp!sts_add=1,IF(H279="out-sample",(I279+(Q279*J279))*G279,(I279+J279)*G279),IF(H279="out-sample",I279*(J279^Q279)*G279,I279*J279*G279)))))</f>
        <v/>
      </c>
      <c r="L279" s="32" t="str">
        <f t="shared" si="30"/>
        <v/>
      </c>
      <c r="M279" s="32" t="str">
        <f t="shared" si="31"/>
        <v/>
      </c>
      <c r="N279" s="32" t="str">
        <f t="shared" si="32"/>
        <v/>
      </c>
      <c r="O279" s="32" t="str">
        <f t="shared" si="33"/>
        <v/>
      </c>
      <c r="P279" s="32" t="str">
        <f t="shared" si="34"/>
        <v/>
      </c>
      <c r="Q279" s="3" t="str">
        <f>IF(AND(Temp!fhor_indata=1,F279="",H278="in-sample"),1,IF(AND(Temp!fhor_indata=1,H278="out-sample",Q278&lt;ATA!XfHor),Q278+1,IF(F279="","",IF(AND(H279="out-sample",H278="in-sample"),1,IF(AND(H279="out-sample",H278="out-sample"),Q278+1,IF(ISNUMBER(Q278),Q278+1,1))))))</f>
        <v/>
      </c>
      <c r="R279" s="3" t="str">
        <f t="shared" si="28"/>
        <v/>
      </c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X279" s="63" t="e">
        <f t="shared" si="29"/>
        <v>#VALUE!</v>
      </c>
    </row>
    <row r="280" spans="1:50" s="1" customFormat="1" ht="14.25" x14ac:dyDescent="0.2">
      <c r="A280" s="6"/>
      <c r="B280" s="6"/>
      <c r="C280" s="6"/>
      <c r="D280" s="3"/>
      <c r="E280" s="70" t="str">
        <f>IF(ATA!E280="","",ATA!E280)</f>
        <v/>
      </c>
      <c r="F280" s="49" t="str">
        <f>IF(ATA!F280="","",ATA!F280)</f>
        <v/>
      </c>
      <c r="G280" s="9" t="str">
        <f>IF(ATA!G280="","",ATA!G280)</f>
        <v/>
      </c>
      <c r="H280" s="55" t="str">
        <f>IF(ATA!H280="","",ATA!H280)</f>
        <v/>
      </c>
      <c r="I280" s="31" t="str">
        <f>IF(AND(F279="",H279="in-sample"),"",IF(AND(Temp!fhor_indata=1,H279="out-sample",H280="out-sample"),I279,IF(AND(F280="",H279="out-sample"),"",IF(AND(Temp!optSeasCoef=0,Temp!sts_add=1),IF(H279="in-sample",IF(Q279=bigT,((pCell/bigT)*F279)+((1-(pCell/bigT))*(I279+J279)),IF(OR(F280="",COUNT($F$2:F279)&lt;=pCell),F279,((pCell/COUNT($F$2:F279))*F279)+((1-(pCell/COUNT($F$2:F279)))*(I279+J279)))),I279),IF(AND(Temp!optSeasCoef=0,Temp!sts_multp=1),IF(H279="in-sample",IF(Q279=bigT,((pCell/bigT)*F279)+((1-(pCell/bigT))*(I279*J279)),IF(OR(F280="",COUNT(F$2:$F279)&lt;=pCell),F279,((pCell/COUNT($F$2:F279))*F279)+((1-(pCell/COUNT($F$2:F279)))*(I279*J279)))),I279),IF(Temp!sts_add=1,IF(H279="in-sample",IF(Q279=bigT,((pCell/bigT)*AX279)+((1-(pCell/bigT))*(I279+J279)),IF(OR(F280="",COUNT($AX$2:AX279)&lt;=pCell),AX279,((pCell/COUNT($AX$2:AX279))*AX279)+((1-(pCell/COUNT($AX$2:AX279)))*(I279+J279)))),I279),IF(H279="in-sample",IF(Q279=bigT,((pCell/bigT)*AX279)+((1-(pCell/bigT))*(I279*J279)),IF(OR(F280="",COUNT($AX$2:AX279)&lt;=pCell),AX279,((pCell/COUNT($AX$2:AX279))*AX279)+((1-(pCell/COUNT($AX$2:AX279)))*(I279*J279)))),I279)))))))</f>
        <v/>
      </c>
      <c r="J280" s="31" t="str">
        <f>IF(AND(F279="",H279="in-sample"),"",IF(AND(Temp!fhor_indata=1,H279="out-sample",H280="out-sample"),J279,IF(AND(F280="",H279="out-sample"),"",IF(AND(Temp!optSeasCoef=0,Temp!sts_add=1),IF(H279="in-sample",IF(Q279=bigT,((qCell/bigT)*(I280-I279))+((1-(qCell/bigT))*J279),IF(OR(F280="",COUNT($F$2:F279)&lt;=qCell),IF(COUNT($F$2:F279)=1,0,F279-F278),((qCell/COUNT($F$2:F279))*(I280-I279))+((1-(qCell/COUNT($F$2:F279)))*J279))),J279),IF(AND(Temp!optSeasCoef=0,Temp!sts_multp=1),IF(H279="in-sample",IF(Q279=bigT,((qCell/bigT)*(I280/I279))+((1-(qCell/bigT))*J279),IF(qCell=0,1,IF(OR(F280="",COUNT($F$2:F279)&lt;=qCell),IF(COUNT($F$2:F279)=1,1,F279/F278),((qCell/COUNT($F$2:F279))*(I280/I279))+((1-(qCell/COUNT($F$2:F279)))*J279)))),J279),IF(Temp!sts_add=1,IF(H279="in-sample",IF(Q279=bigT,((qCell/bigT)*(I280-I279))+((1-(qCell/bigT))*J279),IF(OR(F280="",COUNT($AX$2:AX279)&lt;=qCell),IF(COUNT($AX$2:AX279)=1,0,AX279-AX278),((qCell/COUNT($AX$2:AX279))*(I280-I279))+((1-(qCell/COUNT($AX$2:AX279)))*J279))),J279),IF(H279="in-sample",IF(Q279=bigT,((qCell/bigT)*(I280/I279))+((1-(qCell/bigT))*J279),IF(qCell=0,1,IF(OR(F280="",COUNT($AX$2:AX279)&lt;=qCell),IF(COUNT($AX$2:AX279)=1,1,AX279/AX278),((qCell/COUNT($AX$2:AX279))*(I280/I279))+((1-(qCell/COUNT($AX$2:AX279)))*J279)))),J279)))))))</f>
        <v/>
      </c>
      <c r="K280" s="31" t="str">
        <f>IF(H280="","",IF(AND(Temp!optSeasCoef=0,Temp!sts_add=1),IF(H280="out-sample",I280+(Q280*J280),I280+J280),IF(AND(Temp!optSeasCoef=0,Temp!sts_multp=1),IF(H280="out-sample",I280*(J280^Q280),I280*J280),IF(Temp!sts_add=1,IF(H280="out-sample",(I280+(Q280*J280))*G280,(I280+J280)*G280),IF(H280="out-sample",I280*(J280^Q280)*G280,I280*J280*G280)))))</f>
        <v/>
      </c>
      <c r="L280" s="32" t="str">
        <f t="shared" si="30"/>
        <v/>
      </c>
      <c r="M280" s="32" t="str">
        <f t="shared" si="31"/>
        <v/>
      </c>
      <c r="N280" s="32" t="str">
        <f t="shared" si="32"/>
        <v/>
      </c>
      <c r="O280" s="32" t="str">
        <f t="shared" si="33"/>
        <v/>
      </c>
      <c r="P280" s="32" t="str">
        <f t="shared" si="34"/>
        <v/>
      </c>
      <c r="Q280" s="3" t="str">
        <f>IF(AND(Temp!fhor_indata=1,F280="",H279="in-sample"),1,IF(AND(Temp!fhor_indata=1,H279="out-sample",Q279&lt;ATA!XfHor),Q279+1,IF(F280="","",IF(AND(H280="out-sample",H279="in-sample"),1,IF(AND(H280="out-sample",H279="out-sample"),Q279+1,IF(ISNUMBER(Q279),Q279+1,1))))))</f>
        <v/>
      </c>
      <c r="R280" s="3" t="str">
        <f t="shared" si="28"/>
        <v/>
      </c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X280" s="63" t="e">
        <f t="shared" si="29"/>
        <v>#VALUE!</v>
      </c>
    </row>
    <row r="281" spans="1:50" s="1" customFormat="1" ht="14.25" x14ac:dyDescent="0.2">
      <c r="A281" s="6"/>
      <c r="B281" s="6"/>
      <c r="C281" s="6"/>
      <c r="D281" s="3"/>
      <c r="E281" s="70" t="str">
        <f>IF(ATA!E281="","",ATA!E281)</f>
        <v/>
      </c>
      <c r="F281" s="49" t="str">
        <f>IF(ATA!F281="","",ATA!F281)</f>
        <v/>
      </c>
      <c r="G281" s="9" t="str">
        <f>IF(ATA!G281="","",ATA!G281)</f>
        <v/>
      </c>
      <c r="H281" s="55" t="str">
        <f>IF(ATA!H281="","",ATA!H281)</f>
        <v/>
      </c>
      <c r="I281" s="31" t="str">
        <f>IF(AND(F280="",H280="in-sample"),"",IF(AND(Temp!fhor_indata=1,H280="out-sample",H281="out-sample"),I280,IF(AND(F281="",H280="out-sample"),"",IF(AND(Temp!optSeasCoef=0,Temp!sts_add=1),IF(H280="in-sample",IF(Q280=bigT,((pCell/bigT)*F280)+((1-(pCell/bigT))*(I280+J280)),IF(OR(F281="",COUNT($F$2:F280)&lt;=pCell),F280,((pCell/COUNT($F$2:F280))*F280)+((1-(pCell/COUNT($F$2:F280)))*(I280+J280)))),I280),IF(AND(Temp!optSeasCoef=0,Temp!sts_multp=1),IF(H280="in-sample",IF(Q280=bigT,((pCell/bigT)*F280)+((1-(pCell/bigT))*(I280*J280)),IF(OR(F281="",COUNT(F$2:$F280)&lt;=pCell),F280,((pCell/COUNT($F$2:F280))*F280)+((1-(pCell/COUNT($F$2:F280)))*(I280*J280)))),I280),IF(Temp!sts_add=1,IF(H280="in-sample",IF(Q280=bigT,((pCell/bigT)*AX280)+((1-(pCell/bigT))*(I280+J280)),IF(OR(F281="",COUNT($AX$2:AX280)&lt;=pCell),AX280,((pCell/COUNT($AX$2:AX280))*AX280)+((1-(pCell/COUNT($AX$2:AX280)))*(I280+J280)))),I280),IF(H280="in-sample",IF(Q280=bigT,((pCell/bigT)*AX280)+((1-(pCell/bigT))*(I280*J280)),IF(OR(F281="",COUNT($AX$2:AX280)&lt;=pCell),AX280,((pCell/COUNT($AX$2:AX280))*AX280)+((1-(pCell/COUNT($AX$2:AX280)))*(I280*J280)))),I280)))))))</f>
        <v/>
      </c>
      <c r="J281" s="31" t="str">
        <f>IF(AND(F280="",H280="in-sample"),"",IF(AND(Temp!fhor_indata=1,H280="out-sample",H281="out-sample"),J280,IF(AND(F281="",H280="out-sample"),"",IF(AND(Temp!optSeasCoef=0,Temp!sts_add=1),IF(H280="in-sample",IF(Q280=bigT,((qCell/bigT)*(I281-I280))+((1-(qCell/bigT))*J280),IF(OR(F281="",COUNT($F$2:F280)&lt;=qCell),IF(COUNT($F$2:F280)=1,0,F280-F279),((qCell/COUNT($F$2:F280))*(I281-I280))+((1-(qCell/COUNT($F$2:F280)))*J280))),J280),IF(AND(Temp!optSeasCoef=0,Temp!sts_multp=1),IF(H280="in-sample",IF(Q280=bigT,((qCell/bigT)*(I281/I280))+((1-(qCell/bigT))*J280),IF(qCell=0,1,IF(OR(F281="",COUNT($F$2:F280)&lt;=qCell),IF(COUNT($F$2:F280)=1,1,F280/F279),((qCell/COUNT($F$2:F280))*(I281/I280))+((1-(qCell/COUNT($F$2:F280)))*J280)))),J280),IF(Temp!sts_add=1,IF(H280="in-sample",IF(Q280=bigT,((qCell/bigT)*(I281-I280))+((1-(qCell/bigT))*J280),IF(OR(F281="",COUNT($AX$2:AX280)&lt;=qCell),IF(COUNT($AX$2:AX280)=1,0,AX280-AX279),((qCell/COUNT($AX$2:AX280))*(I281-I280))+((1-(qCell/COUNT($AX$2:AX280)))*J280))),J280),IF(H280="in-sample",IF(Q280=bigT,((qCell/bigT)*(I281/I280))+((1-(qCell/bigT))*J280),IF(qCell=0,1,IF(OR(F281="",COUNT($AX$2:AX280)&lt;=qCell),IF(COUNT($AX$2:AX280)=1,1,AX280/AX279),((qCell/COUNT($AX$2:AX280))*(I281/I280))+((1-(qCell/COUNT($AX$2:AX280)))*J280)))),J280)))))))</f>
        <v/>
      </c>
      <c r="K281" s="31" t="str">
        <f>IF(H281="","",IF(AND(Temp!optSeasCoef=0,Temp!sts_add=1),IF(H281="out-sample",I281+(Q281*J281),I281+J281),IF(AND(Temp!optSeasCoef=0,Temp!sts_multp=1),IF(H281="out-sample",I281*(J281^Q281),I281*J281),IF(Temp!sts_add=1,IF(H281="out-sample",(I281+(Q281*J281))*G281,(I281+J281)*G281),IF(H281="out-sample",I281*(J281^Q281)*G281,I281*J281*G281)))))</f>
        <v/>
      </c>
      <c r="L281" s="32" t="str">
        <f t="shared" si="30"/>
        <v/>
      </c>
      <c r="M281" s="32" t="str">
        <f t="shared" si="31"/>
        <v/>
      </c>
      <c r="N281" s="32" t="str">
        <f t="shared" si="32"/>
        <v/>
      </c>
      <c r="O281" s="32" t="str">
        <f t="shared" si="33"/>
        <v/>
      </c>
      <c r="P281" s="32" t="str">
        <f t="shared" si="34"/>
        <v/>
      </c>
      <c r="Q281" s="3" t="str">
        <f>IF(AND(Temp!fhor_indata=1,F281="",H280="in-sample"),1,IF(AND(Temp!fhor_indata=1,H280="out-sample",Q280&lt;ATA!XfHor),Q280+1,IF(F281="","",IF(AND(H281="out-sample",H280="in-sample"),1,IF(AND(H281="out-sample",H280="out-sample"),Q280+1,IF(ISNUMBER(Q280),Q280+1,1))))))</f>
        <v/>
      </c>
      <c r="R281" s="3" t="str">
        <f t="shared" si="28"/>
        <v/>
      </c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X281" s="63" t="e">
        <f t="shared" si="29"/>
        <v>#VALUE!</v>
      </c>
    </row>
    <row r="282" spans="1:50" s="1" customFormat="1" ht="14.25" x14ac:dyDescent="0.2">
      <c r="A282" s="6"/>
      <c r="B282" s="6"/>
      <c r="C282" s="6"/>
      <c r="D282" s="3"/>
      <c r="E282" s="70" t="str">
        <f>IF(ATA!E282="","",ATA!E282)</f>
        <v/>
      </c>
      <c r="F282" s="49" t="str">
        <f>IF(ATA!F282="","",ATA!F282)</f>
        <v/>
      </c>
      <c r="G282" s="9" t="str">
        <f>IF(ATA!G282="","",ATA!G282)</f>
        <v/>
      </c>
      <c r="H282" s="55" t="str">
        <f>IF(ATA!H282="","",ATA!H282)</f>
        <v/>
      </c>
      <c r="I282" s="31" t="str">
        <f>IF(AND(F281="",H281="in-sample"),"",IF(AND(Temp!fhor_indata=1,H281="out-sample",H282="out-sample"),I281,IF(AND(F282="",H281="out-sample"),"",IF(AND(Temp!optSeasCoef=0,Temp!sts_add=1),IF(H281="in-sample",IF(Q281=bigT,((pCell/bigT)*F281)+((1-(pCell/bigT))*(I281+J281)),IF(OR(F282="",COUNT($F$2:F281)&lt;=pCell),F281,((pCell/COUNT($F$2:F281))*F281)+((1-(pCell/COUNT($F$2:F281)))*(I281+J281)))),I281),IF(AND(Temp!optSeasCoef=0,Temp!sts_multp=1),IF(H281="in-sample",IF(Q281=bigT,((pCell/bigT)*F281)+((1-(pCell/bigT))*(I281*J281)),IF(OR(F282="",COUNT(F$2:$F281)&lt;=pCell),F281,((pCell/COUNT($F$2:F281))*F281)+((1-(pCell/COUNT($F$2:F281)))*(I281*J281)))),I281),IF(Temp!sts_add=1,IF(H281="in-sample",IF(Q281=bigT,((pCell/bigT)*AX281)+((1-(pCell/bigT))*(I281+J281)),IF(OR(F282="",COUNT($AX$2:AX281)&lt;=pCell),AX281,((pCell/COUNT($AX$2:AX281))*AX281)+((1-(pCell/COUNT($AX$2:AX281)))*(I281+J281)))),I281),IF(H281="in-sample",IF(Q281=bigT,((pCell/bigT)*AX281)+((1-(pCell/bigT))*(I281*J281)),IF(OR(F282="",COUNT($AX$2:AX281)&lt;=pCell),AX281,((pCell/COUNT($AX$2:AX281))*AX281)+((1-(pCell/COUNT($AX$2:AX281)))*(I281*J281)))),I281)))))))</f>
        <v/>
      </c>
      <c r="J282" s="31" t="str">
        <f>IF(AND(F281="",H281="in-sample"),"",IF(AND(Temp!fhor_indata=1,H281="out-sample",H282="out-sample"),J281,IF(AND(F282="",H281="out-sample"),"",IF(AND(Temp!optSeasCoef=0,Temp!sts_add=1),IF(H281="in-sample",IF(Q281=bigT,((qCell/bigT)*(I282-I281))+((1-(qCell/bigT))*J281),IF(OR(F282="",COUNT($F$2:F281)&lt;=qCell),IF(COUNT($F$2:F281)=1,0,F281-F280),((qCell/COUNT($F$2:F281))*(I282-I281))+((1-(qCell/COUNT($F$2:F281)))*J281))),J281),IF(AND(Temp!optSeasCoef=0,Temp!sts_multp=1),IF(H281="in-sample",IF(Q281=bigT,((qCell/bigT)*(I282/I281))+((1-(qCell/bigT))*J281),IF(qCell=0,1,IF(OR(F282="",COUNT($F$2:F281)&lt;=qCell),IF(COUNT($F$2:F281)=1,1,F281/F280),((qCell/COUNT($F$2:F281))*(I282/I281))+((1-(qCell/COUNT($F$2:F281)))*J281)))),J281),IF(Temp!sts_add=1,IF(H281="in-sample",IF(Q281=bigT,((qCell/bigT)*(I282-I281))+((1-(qCell/bigT))*J281),IF(OR(F282="",COUNT($AX$2:AX281)&lt;=qCell),IF(COUNT($AX$2:AX281)=1,0,AX281-AX280),((qCell/COUNT($AX$2:AX281))*(I282-I281))+((1-(qCell/COUNT($AX$2:AX281)))*J281))),J281),IF(H281="in-sample",IF(Q281=bigT,((qCell/bigT)*(I282/I281))+((1-(qCell/bigT))*J281),IF(qCell=0,1,IF(OR(F282="",COUNT($AX$2:AX281)&lt;=qCell),IF(COUNT($AX$2:AX281)=1,1,AX281/AX280),((qCell/COUNT($AX$2:AX281))*(I282/I281))+((1-(qCell/COUNT($AX$2:AX281)))*J281)))),J281)))))))</f>
        <v/>
      </c>
      <c r="K282" s="31" t="str">
        <f>IF(H282="","",IF(AND(Temp!optSeasCoef=0,Temp!sts_add=1),IF(H282="out-sample",I282+(Q282*J282),I282+J282),IF(AND(Temp!optSeasCoef=0,Temp!sts_multp=1),IF(H282="out-sample",I282*(J282^Q282),I282*J282),IF(Temp!sts_add=1,IF(H282="out-sample",(I282+(Q282*J282))*G282,(I282+J282)*G282),IF(H282="out-sample",I282*(J282^Q282)*G282,I282*J282*G282)))))</f>
        <v/>
      </c>
      <c r="L282" s="32" t="str">
        <f t="shared" si="30"/>
        <v/>
      </c>
      <c r="M282" s="32" t="str">
        <f t="shared" si="31"/>
        <v/>
      </c>
      <c r="N282" s="32" t="str">
        <f t="shared" si="32"/>
        <v/>
      </c>
      <c r="O282" s="32" t="str">
        <f t="shared" si="33"/>
        <v/>
      </c>
      <c r="P282" s="32" t="str">
        <f t="shared" si="34"/>
        <v/>
      </c>
      <c r="Q282" s="3" t="str">
        <f>IF(AND(Temp!fhor_indata=1,F282="",H281="in-sample"),1,IF(AND(Temp!fhor_indata=1,H281="out-sample",Q281&lt;ATA!XfHor),Q281+1,IF(F282="","",IF(AND(H282="out-sample",H281="in-sample"),1,IF(AND(H282="out-sample",H281="out-sample"),Q281+1,IF(ISNUMBER(Q281),Q281+1,1))))))</f>
        <v/>
      </c>
      <c r="R282" s="3" t="str">
        <f t="shared" si="28"/>
        <v/>
      </c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X282" s="63" t="e">
        <f t="shared" si="29"/>
        <v>#VALUE!</v>
      </c>
    </row>
    <row r="283" spans="1:50" s="1" customFormat="1" ht="14.25" x14ac:dyDescent="0.2">
      <c r="A283" s="6"/>
      <c r="B283" s="6"/>
      <c r="C283" s="6"/>
      <c r="D283" s="3"/>
      <c r="E283" s="70" t="str">
        <f>IF(ATA!E283="","",ATA!E283)</f>
        <v/>
      </c>
      <c r="F283" s="49" t="str">
        <f>IF(ATA!F283="","",ATA!F283)</f>
        <v/>
      </c>
      <c r="G283" s="9" t="str">
        <f>IF(ATA!G283="","",ATA!G283)</f>
        <v/>
      </c>
      <c r="H283" s="55" t="str">
        <f>IF(ATA!H283="","",ATA!H283)</f>
        <v/>
      </c>
      <c r="I283" s="31" t="str">
        <f>IF(AND(F282="",H282="in-sample"),"",IF(AND(Temp!fhor_indata=1,H282="out-sample",H283="out-sample"),I282,IF(AND(F283="",H282="out-sample"),"",IF(AND(Temp!optSeasCoef=0,Temp!sts_add=1),IF(H282="in-sample",IF(Q282=bigT,((pCell/bigT)*F282)+((1-(pCell/bigT))*(I282+J282)),IF(OR(F283="",COUNT($F$2:F282)&lt;=pCell),F282,((pCell/COUNT($F$2:F282))*F282)+((1-(pCell/COUNT($F$2:F282)))*(I282+J282)))),I282),IF(AND(Temp!optSeasCoef=0,Temp!sts_multp=1),IF(H282="in-sample",IF(Q282=bigT,((pCell/bigT)*F282)+((1-(pCell/bigT))*(I282*J282)),IF(OR(F283="",COUNT(F$2:$F282)&lt;=pCell),F282,((pCell/COUNT($F$2:F282))*F282)+((1-(pCell/COUNT($F$2:F282)))*(I282*J282)))),I282),IF(Temp!sts_add=1,IF(H282="in-sample",IF(Q282=bigT,((pCell/bigT)*AX282)+((1-(pCell/bigT))*(I282+J282)),IF(OR(F283="",COUNT($AX$2:AX282)&lt;=pCell),AX282,((pCell/COUNT($AX$2:AX282))*AX282)+((1-(pCell/COUNT($AX$2:AX282)))*(I282+J282)))),I282),IF(H282="in-sample",IF(Q282=bigT,((pCell/bigT)*AX282)+((1-(pCell/bigT))*(I282*J282)),IF(OR(F283="",COUNT($AX$2:AX282)&lt;=pCell),AX282,((pCell/COUNT($AX$2:AX282))*AX282)+((1-(pCell/COUNT($AX$2:AX282)))*(I282*J282)))),I282)))))))</f>
        <v/>
      </c>
      <c r="J283" s="31" t="str">
        <f>IF(AND(F282="",H282="in-sample"),"",IF(AND(Temp!fhor_indata=1,H282="out-sample",H283="out-sample"),J282,IF(AND(F283="",H282="out-sample"),"",IF(AND(Temp!optSeasCoef=0,Temp!sts_add=1),IF(H282="in-sample",IF(Q282=bigT,((qCell/bigT)*(I283-I282))+((1-(qCell/bigT))*J282),IF(OR(F283="",COUNT($F$2:F282)&lt;=qCell),IF(COUNT($F$2:F282)=1,0,F282-F281),((qCell/COUNT($F$2:F282))*(I283-I282))+((1-(qCell/COUNT($F$2:F282)))*J282))),J282),IF(AND(Temp!optSeasCoef=0,Temp!sts_multp=1),IF(H282="in-sample",IF(Q282=bigT,((qCell/bigT)*(I283/I282))+((1-(qCell/bigT))*J282),IF(qCell=0,1,IF(OR(F283="",COUNT($F$2:F282)&lt;=qCell),IF(COUNT($F$2:F282)=1,1,F282/F281),((qCell/COUNT($F$2:F282))*(I283/I282))+((1-(qCell/COUNT($F$2:F282)))*J282)))),J282),IF(Temp!sts_add=1,IF(H282="in-sample",IF(Q282=bigT,((qCell/bigT)*(I283-I282))+((1-(qCell/bigT))*J282),IF(OR(F283="",COUNT($AX$2:AX282)&lt;=qCell),IF(COUNT($AX$2:AX282)=1,0,AX282-AX281),((qCell/COUNT($AX$2:AX282))*(I283-I282))+((1-(qCell/COUNT($AX$2:AX282)))*J282))),J282),IF(H282="in-sample",IF(Q282=bigT,((qCell/bigT)*(I283/I282))+((1-(qCell/bigT))*J282),IF(qCell=0,1,IF(OR(F283="",COUNT($AX$2:AX282)&lt;=qCell),IF(COUNT($AX$2:AX282)=1,1,AX282/AX281),((qCell/COUNT($AX$2:AX282))*(I283/I282))+((1-(qCell/COUNT($AX$2:AX282)))*J282)))),J282)))))))</f>
        <v/>
      </c>
      <c r="K283" s="31" t="str">
        <f>IF(H283="","",IF(AND(Temp!optSeasCoef=0,Temp!sts_add=1),IF(H283="out-sample",I283+(Q283*J283),I283+J283),IF(AND(Temp!optSeasCoef=0,Temp!sts_multp=1),IF(H283="out-sample",I283*(J283^Q283),I283*J283),IF(Temp!sts_add=1,IF(H283="out-sample",(I283+(Q283*J283))*G283,(I283+J283)*G283),IF(H283="out-sample",I283*(J283^Q283)*G283,I283*J283*G283)))))</f>
        <v/>
      </c>
      <c r="L283" s="32" t="str">
        <f t="shared" si="30"/>
        <v/>
      </c>
      <c r="M283" s="32" t="str">
        <f t="shared" si="31"/>
        <v/>
      </c>
      <c r="N283" s="32" t="str">
        <f t="shared" si="32"/>
        <v/>
      </c>
      <c r="O283" s="32" t="str">
        <f t="shared" si="33"/>
        <v/>
      </c>
      <c r="P283" s="32" t="str">
        <f t="shared" si="34"/>
        <v/>
      </c>
      <c r="Q283" s="3" t="str">
        <f>IF(AND(Temp!fhor_indata=1,F283="",H282="in-sample"),1,IF(AND(Temp!fhor_indata=1,H282="out-sample",Q282&lt;ATA!XfHor),Q282+1,IF(F283="","",IF(AND(H283="out-sample",H282="in-sample"),1,IF(AND(H283="out-sample",H282="out-sample"),Q282+1,IF(ISNUMBER(Q282),Q282+1,1))))))</f>
        <v/>
      </c>
      <c r="R283" s="3" t="str">
        <f t="shared" si="28"/>
        <v/>
      </c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X283" s="63" t="e">
        <f t="shared" si="29"/>
        <v>#VALUE!</v>
      </c>
    </row>
    <row r="284" spans="1:50" s="1" customFormat="1" ht="14.25" x14ac:dyDescent="0.2">
      <c r="A284" s="6"/>
      <c r="B284" s="6"/>
      <c r="C284" s="6"/>
      <c r="D284" s="3"/>
      <c r="E284" s="70" t="str">
        <f>IF(ATA!E284="","",ATA!E284)</f>
        <v/>
      </c>
      <c r="F284" s="49" t="str">
        <f>IF(ATA!F284="","",ATA!F284)</f>
        <v/>
      </c>
      <c r="G284" s="9" t="str">
        <f>IF(ATA!G284="","",ATA!G284)</f>
        <v/>
      </c>
      <c r="H284" s="55" t="str">
        <f>IF(ATA!H284="","",ATA!H284)</f>
        <v/>
      </c>
      <c r="I284" s="31" t="str">
        <f>IF(AND(F283="",H283="in-sample"),"",IF(AND(Temp!fhor_indata=1,H283="out-sample",H284="out-sample"),I283,IF(AND(F284="",H283="out-sample"),"",IF(AND(Temp!optSeasCoef=0,Temp!sts_add=1),IF(H283="in-sample",IF(Q283=bigT,((pCell/bigT)*F283)+((1-(pCell/bigT))*(I283+J283)),IF(OR(F284="",COUNT($F$2:F283)&lt;=pCell),F283,((pCell/COUNT($F$2:F283))*F283)+((1-(pCell/COUNT($F$2:F283)))*(I283+J283)))),I283),IF(AND(Temp!optSeasCoef=0,Temp!sts_multp=1),IF(H283="in-sample",IF(Q283=bigT,((pCell/bigT)*F283)+((1-(pCell/bigT))*(I283*J283)),IF(OR(F284="",COUNT(F$2:$F283)&lt;=pCell),F283,((pCell/COUNT($F$2:F283))*F283)+((1-(pCell/COUNT($F$2:F283)))*(I283*J283)))),I283),IF(Temp!sts_add=1,IF(H283="in-sample",IF(Q283=bigT,((pCell/bigT)*AX283)+((1-(pCell/bigT))*(I283+J283)),IF(OR(F284="",COUNT($AX$2:AX283)&lt;=pCell),AX283,((pCell/COUNT($AX$2:AX283))*AX283)+((1-(pCell/COUNT($AX$2:AX283)))*(I283+J283)))),I283),IF(H283="in-sample",IF(Q283=bigT,((pCell/bigT)*AX283)+((1-(pCell/bigT))*(I283*J283)),IF(OR(F284="",COUNT($AX$2:AX283)&lt;=pCell),AX283,((pCell/COUNT($AX$2:AX283))*AX283)+((1-(pCell/COUNT($AX$2:AX283)))*(I283*J283)))),I283)))))))</f>
        <v/>
      </c>
      <c r="J284" s="31" t="str">
        <f>IF(AND(F283="",H283="in-sample"),"",IF(AND(Temp!fhor_indata=1,H283="out-sample",H284="out-sample"),J283,IF(AND(F284="",H283="out-sample"),"",IF(AND(Temp!optSeasCoef=0,Temp!sts_add=1),IF(H283="in-sample",IF(Q283=bigT,((qCell/bigT)*(I284-I283))+((1-(qCell/bigT))*J283),IF(OR(F284="",COUNT($F$2:F283)&lt;=qCell),IF(COUNT($F$2:F283)=1,0,F283-F282),((qCell/COUNT($F$2:F283))*(I284-I283))+((1-(qCell/COUNT($F$2:F283)))*J283))),J283),IF(AND(Temp!optSeasCoef=0,Temp!sts_multp=1),IF(H283="in-sample",IF(Q283=bigT,((qCell/bigT)*(I284/I283))+((1-(qCell/bigT))*J283),IF(qCell=0,1,IF(OR(F284="",COUNT($F$2:F283)&lt;=qCell),IF(COUNT($F$2:F283)=1,1,F283/F282),((qCell/COUNT($F$2:F283))*(I284/I283))+((1-(qCell/COUNT($F$2:F283)))*J283)))),J283),IF(Temp!sts_add=1,IF(H283="in-sample",IF(Q283=bigT,((qCell/bigT)*(I284-I283))+((1-(qCell/bigT))*J283),IF(OR(F284="",COUNT($AX$2:AX283)&lt;=qCell),IF(COUNT($AX$2:AX283)=1,0,AX283-AX282),((qCell/COUNT($AX$2:AX283))*(I284-I283))+((1-(qCell/COUNT($AX$2:AX283)))*J283))),J283),IF(H283="in-sample",IF(Q283=bigT,((qCell/bigT)*(I284/I283))+((1-(qCell/bigT))*J283),IF(qCell=0,1,IF(OR(F284="",COUNT($AX$2:AX283)&lt;=qCell),IF(COUNT($AX$2:AX283)=1,1,AX283/AX282),((qCell/COUNT($AX$2:AX283))*(I284/I283))+((1-(qCell/COUNT($AX$2:AX283)))*J283)))),J283)))))))</f>
        <v/>
      </c>
      <c r="K284" s="31" t="str">
        <f>IF(H284="","",IF(AND(Temp!optSeasCoef=0,Temp!sts_add=1),IF(H284="out-sample",I284+(Q284*J284),I284+J284),IF(AND(Temp!optSeasCoef=0,Temp!sts_multp=1),IF(H284="out-sample",I284*(J284^Q284),I284*J284),IF(Temp!sts_add=1,IF(H284="out-sample",(I284+(Q284*J284))*G284,(I284+J284)*G284),IF(H284="out-sample",I284*(J284^Q284)*G284,I284*J284*G284)))))</f>
        <v/>
      </c>
      <c r="L284" s="32" t="str">
        <f t="shared" si="30"/>
        <v/>
      </c>
      <c r="M284" s="32" t="str">
        <f t="shared" si="31"/>
        <v/>
      </c>
      <c r="N284" s="32" t="str">
        <f t="shared" si="32"/>
        <v/>
      </c>
      <c r="O284" s="32" t="str">
        <f t="shared" si="33"/>
        <v/>
      </c>
      <c r="P284" s="32" t="str">
        <f t="shared" si="34"/>
        <v/>
      </c>
      <c r="Q284" s="3" t="str">
        <f>IF(AND(Temp!fhor_indata=1,F284="",H283="in-sample"),1,IF(AND(Temp!fhor_indata=1,H283="out-sample",Q283&lt;ATA!XfHor),Q283+1,IF(F284="","",IF(AND(H284="out-sample",H283="in-sample"),1,IF(AND(H284="out-sample",H283="out-sample"),Q283+1,IF(ISNUMBER(Q283),Q283+1,1))))))</f>
        <v/>
      </c>
      <c r="R284" s="3" t="str">
        <f t="shared" si="28"/>
        <v/>
      </c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X284" s="63" t="e">
        <f t="shared" si="29"/>
        <v>#VALUE!</v>
      </c>
    </row>
    <row r="285" spans="1:50" s="1" customFormat="1" ht="14.25" x14ac:dyDescent="0.2">
      <c r="A285" s="6"/>
      <c r="B285" s="6"/>
      <c r="C285" s="6"/>
      <c r="D285" s="3"/>
      <c r="E285" s="70" t="str">
        <f>IF(ATA!E285="","",ATA!E285)</f>
        <v/>
      </c>
      <c r="F285" s="49" t="str">
        <f>IF(ATA!F285="","",ATA!F285)</f>
        <v/>
      </c>
      <c r="G285" s="9" t="str">
        <f>IF(ATA!G285="","",ATA!G285)</f>
        <v/>
      </c>
      <c r="H285" s="55" t="str">
        <f>IF(ATA!H285="","",ATA!H285)</f>
        <v/>
      </c>
      <c r="I285" s="31" t="str">
        <f>IF(AND(F284="",H284="in-sample"),"",IF(AND(Temp!fhor_indata=1,H284="out-sample",H285="out-sample"),I284,IF(AND(F285="",H284="out-sample"),"",IF(AND(Temp!optSeasCoef=0,Temp!sts_add=1),IF(H284="in-sample",IF(Q284=bigT,((pCell/bigT)*F284)+((1-(pCell/bigT))*(I284+J284)),IF(OR(F285="",COUNT($F$2:F284)&lt;=pCell),F284,((pCell/COUNT($F$2:F284))*F284)+((1-(pCell/COUNT($F$2:F284)))*(I284+J284)))),I284),IF(AND(Temp!optSeasCoef=0,Temp!sts_multp=1),IF(H284="in-sample",IF(Q284=bigT,((pCell/bigT)*F284)+((1-(pCell/bigT))*(I284*J284)),IF(OR(F285="",COUNT(F$2:$F284)&lt;=pCell),F284,((pCell/COUNT($F$2:F284))*F284)+((1-(pCell/COUNT($F$2:F284)))*(I284*J284)))),I284),IF(Temp!sts_add=1,IF(H284="in-sample",IF(Q284=bigT,((pCell/bigT)*AX284)+((1-(pCell/bigT))*(I284+J284)),IF(OR(F285="",COUNT($AX$2:AX284)&lt;=pCell),AX284,((pCell/COUNT($AX$2:AX284))*AX284)+((1-(pCell/COUNT($AX$2:AX284)))*(I284+J284)))),I284),IF(H284="in-sample",IF(Q284=bigT,((pCell/bigT)*AX284)+((1-(pCell/bigT))*(I284*J284)),IF(OR(F285="",COUNT($AX$2:AX284)&lt;=pCell),AX284,((pCell/COUNT($AX$2:AX284))*AX284)+((1-(pCell/COUNT($AX$2:AX284)))*(I284*J284)))),I284)))))))</f>
        <v/>
      </c>
      <c r="J285" s="31" t="str">
        <f>IF(AND(F284="",H284="in-sample"),"",IF(AND(Temp!fhor_indata=1,H284="out-sample",H285="out-sample"),J284,IF(AND(F285="",H284="out-sample"),"",IF(AND(Temp!optSeasCoef=0,Temp!sts_add=1),IF(H284="in-sample",IF(Q284=bigT,((qCell/bigT)*(I285-I284))+((1-(qCell/bigT))*J284),IF(OR(F285="",COUNT($F$2:F284)&lt;=qCell),IF(COUNT($F$2:F284)=1,0,F284-F283),((qCell/COUNT($F$2:F284))*(I285-I284))+((1-(qCell/COUNT($F$2:F284)))*J284))),J284),IF(AND(Temp!optSeasCoef=0,Temp!sts_multp=1),IF(H284="in-sample",IF(Q284=bigT,((qCell/bigT)*(I285/I284))+((1-(qCell/bigT))*J284),IF(qCell=0,1,IF(OR(F285="",COUNT($F$2:F284)&lt;=qCell),IF(COUNT($F$2:F284)=1,1,F284/F283),((qCell/COUNT($F$2:F284))*(I285/I284))+((1-(qCell/COUNT($F$2:F284)))*J284)))),J284),IF(Temp!sts_add=1,IF(H284="in-sample",IF(Q284=bigT,((qCell/bigT)*(I285-I284))+((1-(qCell/bigT))*J284),IF(OR(F285="",COUNT($AX$2:AX284)&lt;=qCell),IF(COUNT($AX$2:AX284)=1,0,AX284-AX283),((qCell/COUNT($AX$2:AX284))*(I285-I284))+((1-(qCell/COUNT($AX$2:AX284)))*J284))),J284),IF(H284="in-sample",IF(Q284=bigT,((qCell/bigT)*(I285/I284))+((1-(qCell/bigT))*J284),IF(qCell=0,1,IF(OR(F285="",COUNT($AX$2:AX284)&lt;=qCell),IF(COUNT($AX$2:AX284)=1,1,AX284/AX283),((qCell/COUNT($AX$2:AX284))*(I285/I284))+((1-(qCell/COUNT($AX$2:AX284)))*J284)))),J284)))))))</f>
        <v/>
      </c>
      <c r="K285" s="31" t="str">
        <f>IF(H285="","",IF(AND(Temp!optSeasCoef=0,Temp!sts_add=1),IF(H285="out-sample",I285+(Q285*J285),I285+J285),IF(AND(Temp!optSeasCoef=0,Temp!sts_multp=1),IF(H285="out-sample",I285*(J285^Q285),I285*J285),IF(Temp!sts_add=1,IF(H285="out-sample",(I285+(Q285*J285))*G285,(I285+J285)*G285),IF(H285="out-sample",I285*(J285^Q285)*G285,I285*J285*G285)))))</f>
        <v/>
      </c>
      <c r="L285" s="32" t="str">
        <f t="shared" si="30"/>
        <v/>
      </c>
      <c r="M285" s="32" t="str">
        <f t="shared" si="31"/>
        <v/>
      </c>
      <c r="N285" s="32" t="str">
        <f t="shared" si="32"/>
        <v/>
      </c>
      <c r="O285" s="32" t="str">
        <f t="shared" si="33"/>
        <v/>
      </c>
      <c r="P285" s="32" t="str">
        <f t="shared" si="34"/>
        <v/>
      </c>
      <c r="Q285" s="3" t="str">
        <f>IF(AND(Temp!fhor_indata=1,F285="",H284="in-sample"),1,IF(AND(Temp!fhor_indata=1,H284="out-sample",Q284&lt;ATA!XfHor),Q284+1,IF(F285="","",IF(AND(H285="out-sample",H284="in-sample"),1,IF(AND(H285="out-sample",H284="out-sample"),Q284+1,IF(ISNUMBER(Q284),Q284+1,1))))))</f>
        <v/>
      </c>
      <c r="R285" s="3" t="str">
        <f t="shared" si="28"/>
        <v/>
      </c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X285" s="63" t="e">
        <f t="shared" si="29"/>
        <v>#VALUE!</v>
      </c>
    </row>
    <row r="286" spans="1:50" s="1" customFormat="1" ht="14.25" x14ac:dyDescent="0.2">
      <c r="A286" s="6"/>
      <c r="B286" s="6"/>
      <c r="C286" s="6"/>
      <c r="D286" s="3"/>
      <c r="E286" s="70" t="str">
        <f>IF(ATA!E286="","",ATA!E286)</f>
        <v/>
      </c>
      <c r="F286" s="49" t="str">
        <f>IF(ATA!F286="","",ATA!F286)</f>
        <v/>
      </c>
      <c r="G286" s="9" t="str">
        <f>IF(ATA!G286="","",ATA!G286)</f>
        <v/>
      </c>
      <c r="H286" s="55" t="str">
        <f>IF(ATA!H286="","",ATA!H286)</f>
        <v/>
      </c>
      <c r="I286" s="31" t="str">
        <f>IF(AND(F285="",H285="in-sample"),"",IF(AND(Temp!fhor_indata=1,H285="out-sample",H286="out-sample"),I285,IF(AND(F286="",H285="out-sample"),"",IF(AND(Temp!optSeasCoef=0,Temp!sts_add=1),IF(H285="in-sample",IF(Q285=bigT,((pCell/bigT)*F285)+((1-(pCell/bigT))*(I285+J285)),IF(OR(F286="",COUNT($F$2:F285)&lt;=pCell),F285,((pCell/COUNT($F$2:F285))*F285)+((1-(pCell/COUNT($F$2:F285)))*(I285+J285)))),I285),IF(AND(Temp!optSeasCoef=0,Temp!sts_multp=1),IF(H285="in-sample",IF(Q285=bigT,((pCell/bigT)*F285)+((1-(pCell/bigT))*(I285*J285)),IF(OR(F286="",COUNT(F$2:$F285)&lt;=pCell),F285,((pCell/COUNT($F$2:F285))*F285)+((1-(pCell/COUNT($F$2:F285)))*(I285*J285)))),I285),IF(Temp!sts_add=1,IF(H285="in-sample",IF(Q285=bigT,((pCell/bigT)*AX285)+((1-(pCell/bigT))*(I285+J285)),IF(OR(F286="",COUNT($AX$2:AX285)&lt;=pCell),AX285,((pCell/COUNT($AX$2:AX285))*AX285)+((1-(pCell/COUNT($AX$2:AX285)))*(I285+J285)))),I285),IF(H285="in-sample",IF(Q285=bigT,((pCell/bigT)*AX285)+((1-(pCell/bigT))*(I285*J285)),IF(OR(F286="",COUNT($AX$2:AX285)&lt;=pCell),AX285,((pCell/COUNT($AX$2:AX285))*AX285)+((1-(pCell/COUNT($AX$2:AX285)))*(I285*J285)))),I285)))))))</f>
        <v/>
      </c>
      <c r="J286" s="31" t="str">
        <f>IF(AND(F285="",H285="in-sample"),"",IF(AND(Temp!fhor_indata=1,H285="out-sample",H286="out-sample"),J285,IF(AND(F286="",H285="out-sample"),"",IF(AND(Temp!optSeasCoef=0,Temp!sts_add=1),IF(H285="in-sample",IF(Q285=bigT,((qCell/bigT)*(I286-I285))+((1-(qCell/bigT))*J285),IF(OR(F286="",COUNT($F$2:F285)&lt;=qCell),IF(COUNT($F$2:F285)=1,0,F285-F284),((qCell/COUNT($F$2:F285))*(I286-I285))+((1-(qCell/COUNT($F$2:F285)))*J285))),J285),IF(AND(Temp!optSeasCoef=0,Temp!sts_multp=1),IF(H285="in-sample",IF(Q285=bigT,((qCell/bigT)*(I286/I285))+((1-(qCell/bigT))*J285),IF(qCell=0,1,IF(OR(F286="",COUNT($F$2:F285)&lt;=qCell),IF(COUNT($F$2:F285)=1,1,F285/F284),((qCell/COUNT($F$2:F285))*(I286/I285))+((1-(qCell/COUNT($F$2:F285)))*J285)))),J285),IF(Temp!sts_add=1,IF(H285="in-sample",IF(Q285=bigT,((qCell/bigT)*(I286-I285))+((1-(qCell/bigT))*J285),IF(OR(F286="",COUNT($AX$2:AX285)&lt;=qCell),IF(COUNT($AX$2:AX285)=1,0,AX285-AX284),((qCell/COUNT($AX$2:AX285))*(I286-I285))+((1-(qCell/COUNT($AX$2:AX285)))*J285))),J285),IF(H285="in-sample",IF(Q285=bigT,((qCell/bigT)*(I286/I285))+((1-(qCell/bigT))*J285),IF(qCell=0,1,IF(OR(F286="",COUNT($AX$2:AX285)&lt;=qCell),IF(COUNT($AX$2:AX285)=1,1,AX285/AX284),((qCell/COUNT($AX$2:AX285))*(I286/I285))+((1-(qCell/COUNT($AX$2:AX285)))*J285)))),J285)))))))</f>
        <v/>
      </c>
      <c r="K286" s="31" t="str">
        <f>IF(H286="","",IF(AND(Temp!optSeasCoef=0,Temp!sts_add=1),IF(H286="out-sample",I286+(Q286*J286),I286+J286),IF(AND(Temp!optSeasCoef=0,Temp!sts_multp=1),IF(H286="out-sample",I286*(J286^Q286),I286*J286),IF(Temp!sts_add=1,IF(H286="out-sample",(I286+(Q286*J286))*G286,(I286+J286)*G286),IF(H286="out-sample",I286*(J286^Q286)*G286,I286*J286*G286)))))</f>
        <v/>
      </c>
      <c r="L286" s="32" t="str">
        <f t="shared" si="30"/>
        <v/>
      </c>
      <c r="M286" s="32" t="str">
        <f t="shared" si="31"/>
        <v/>
      </c>
      <c r="N286" s="32" t="str">
        <f t="shared" si="32"/>
        <v/>
      </c>
      <c r="O286" s="32" t="str">
        <f t="shared" si="33"/>
        <v/>
      </c>
      <c r="P286" s="32" t="str">
        <f t="shared" si="34"/>
        <v/>
      </c>
      <c r="Q286" s="3" t="str">
        <f>IF(AND(Temp!fhor_indata=1,F286="",H285="in-sample"),1,IF(AND(Temp!fhor_indata=1,H285="out-sample",Q285&lt;ATA!XfHor),Q285+1,IF(F286="","",IF(AND(H286="out-sample",H285="in-sample"),1,IF(AND(H286="out-sample",H285="out-sample"),Q285+1,IF(ISNUMBER(Q285),Q285+1,1))))))</f>
        <v/>
      </c>
      <c r="R286" s="3" t="str">
        <f t="shared" si="28"/>
        <v/>
      </c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X286" s="63" t="e">
        <f t="shared" si="29"/>
        <v>#VALUE!</v>
      </c>
    </row>
    <row r="287" spans="1:50" s="1" customFormat="1" ht="14.25" x14ac:dyDescent="0.2">
      <c r="A287" s="6"/>
      <c r="B287" s="6"/>
      <c r="C287" s="6"/>
      <c r="D287" s="3"/>
      <c r="E287" s="70" t="str">
        <f>IF(ATA!E287="","",ATA!E287)</f>
        <v/>
      </c>
      <c r="F287" s="49" t="str">
        <f>IF(ATA!F287="","",ATA!F287)</f>
        <v/>
      </c>
      <c r="G287" s="9" t="str">
        <f>IF(ATA!G287="","",ATA!G287)</f>
        <v/>
      </c>
      <c r="H287" s="55" t="str">
        <f>IF(ATA!H287="","",ATA!H287)</f>
        <v/>
      </c>
      <c r="I287" s="31" t="str">
        <f>IF(AND(F286="",H286="in-sample"),"",IF(AND(Temp!fhor_indata=1,H286="out-sample",H287="out-sample"),I286,IF(AND(F287="",H286="out-sample"),"",IF(AND(Temp!optSeasCoef=0,Temp!sts_add=1),IF(H286="in-sample",IF(Q286=bigT,((pCell/bigT)*F286)+((1-(pCell/bigT))*(I286+J286)),IF(OR(F287="",COUNT($F$2:F286)&lt;=pCell),F286,((pCell/COUNT($F$2:F286))*F286)+((1-(pCell/COUNT($F$2:F286)))*(I286+J286)))),I286),IF(AND(Temp!optSeasCoef=0,Temp!sts_multp=1),IF(H286="in-sample",IF(Q286=bigT,((pCell/bigT)*F286)+((1-(pCell/bigT))*(I286*J286)),IF(OR(F287="",COUNT(F$2:$F286)&lt;=pCell),F286,((pCell/COUNT($F$2:F286))*F286)+((1-(pCell/COUNT($F$2:F286)))*(I286*J286)))),I286),IF(Temp!sts_add=1,IF(H286="in-sample",IF(Q286=bigT,((pCell/bigT)*AX286)+((1-(pCell/bigT))*(I286+J286)),IF(OR(F287="",COUNT($AX$2:AX286)&lt;=pCell),AX286,((pCell/COUNT($AX$2:AX286))*AX286)+((1-(pCell/COUNT($AX$2:AX286)))*(I286+J286)))),I286),IF(H286="in-sample",IF(Q286=bigT,((pCell/bigT)*AX286)+((1-(pCell/bigT))*(I286*J286)),IF(OR(F287="",COUNT($AX$2:AX286)&lt;=pCell),AX286,((pCell/COUNT($AX$2:AX286))*AX286)+((1-(pCell/COUNT($AX$2:AX286)))*(I286*J286)))),I286)))))))</f>
        <v/>
      </c>
      <c r="J287" s="31" t="str">
        <f>IF(AND(F286="",H286="in-sample"),"",IF(AND(Temp!fhor_indata=1,H286="out-sample",H287="out-sample"),J286,IF(AND(F287="",H286="out-sample"),"",IF(AND(Temp!optSeasCoef=0,Temp!sts_add=1),IF(H286="in-sample",IF(Q286=bigT,((qCell/bigT)*(I287-I286))+((1-(qCell/bigT))*J286),IF(OR(F287="",COUNT($F$2:F286)&lt;=qCell),IF(COUNT($F$2:F286)=1,0,F286-F285),((qCell/COUNT($F$2:F286))*(I287-I286))+((1-(qCell/COUNT($F$2:F286)))*J286))),J286),IF(AND(Temp!optSeasCoef=0,Temp!sts_multp=1),IF(H286="in-sample",IF(Q286=bigT,((qCell/bigT)*(I287/I286))+((1-(qCell/bigT))*J286),IF(qCell=0,1,IF(OR(F287="",COUNT($F$2:F286)&lt;=qCell),IF(COUNT($F$2:F286)=1,1,F286/F285),((qCell/COUNT($F$2:F286))*(I287/I286))+((1-(qCell/COUNT($F$2:F286)))*J286)))),J286),IF(Temp!sts_add=1,IF(H286="in-sample",IF(Q286=bigT,((qCell/bigT)*(I287-I286))+((1-(qCell/bigT))*J286),IF(OR(F287="",COUNT($AX$2:AX286)&lt;=qCell),IF(COUNT($AX$2:AX286)=1,0,AX286-AX285),((qCell/COUNT($AX$2:AX286))*(I287-I286))+((1-(qCell/COUNT($AX$2:AX286)))*J286))),J286),IF(H286="in-sample",IF(Q286=bigT,((qCell/bigT)*(I287/I286))+((1-(qCell/bigT))*J286),IF(qCell=0,1,IF(OR(F287="",COUNT($AX$2:AX286)&lt;=qCell),IF(COUNT($AX$2:AX286)=1,1,AX286/AX285),((qCell/COUNT($AX$2:AX286))*(I287/I286))+((1-(qCell/COUNT($AX$2:AX286)))*J286)))),J286)))))))</f>
        <v/>
      </c>
      <c r="K287" s="31" t="str">
        <f>IF(H287="","",IF(AND(Temp!optSeasCoef=0,Temp!sts_add=1),IF(H287="out-sample",I287+(Q287*J287),I287+J287),IF(AND(Temp!optSeasCoef=0,Temp!sts_multp=1),IF(H287="out-sample",I287*(J287^Q287),I287*J287),IF(Temp!sts_add=1,IF(H287="out-sample",(I287+(Q287*J287))*G287,(I287+J287)*G287),IF(H287="out-sample",I287*(J287^Q287)*G287,I287*J287*G287)))))</f>
        <v/>
      </c>
      <c r="L287" s="32" t="str">
        <f t="shared" si="30"/>
        <v/>
      </c>
      <c r="M287" s="32" t="str">
        <f t="shared" si="31"/>
        <v/>
      </c>
      <c r="N287" s="32" t="str">
        <f t="shared" si="32"/>
        <v/>
      </c>
      <c r="O287" s="32" t="str">
        <f t="shared" si="33"/>
        <v/>
      </c>
      <c r="P287" s="32" t="str">
        <f t="shared" si="34"/>
        <v/>
      </c>
      <c r="Q287" s="3" t="str">
        <f>IF(AND(Temp!fhor_indata=1,F287="",H286="in-sample"),1,IF(AND(Temp!fhor_indata=1,H286="out-sample",Q286&lt;ATA!XfHor),Q286+1,IF(F287="","",IF(AND(H287="out-sample",H286="in-sample"),1,IF(AND(H287="out-sample",H286="out-sample"),Q286+1,IF(ISNUMBER(Q286),Q286+1,1))))))</f>
        <v/>
      </c>
      <c r="R287" s="3" t="str">
        <f t="shared" si="28"/>
        <v/>
      </c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X287" s="63" t="e">
        <f t="shared" si="29"/>
        <v>#VALUE!</v>
      </c>
    </row>
    <row r="288" spans="1:50" s="1" customFormat="1" ht="14.25" x14ac:dyDescent="0.2">
      <c r="A288" s="6"/>
      <c r="B288" s="6"/>
      <c r="C288" s="6"/>
      <c r="D288" s="3"/>
      <c r="E288" s="70" t="str">
        <f>IF(ATA!E288="","",ATA!E288)</f>
        <v/>
      </c>
      <c r="F288" s="49" t="str">
        <f>IF(ATA!F288="","",ATA!F288)</f>
        <v/>
      </c>
      <c r="G288" s="9" t="str">
        <f>IF(ATA!G288="","",ATA!G288)</f>
        <v/>
      </c>
      <c r="H288" s="55" t="str">
        <f>IF(ATA!H288="","",ATA!H288)</f>
        <v/>
      </c>
      <c r="I288" s="31" t="str">
        <f>IF(AND(F287="",H287="in-sample"),"",IF(AND(Temp!fhor_indata=1,H287="out-sample",H288="out-sample"),I287,IF(AND(F288="",H287="out-sample"),"",IF(AND(Temp!optSeasCoef=0,Temp!sts_add=1),IF(H287="in-sample",IF(Q287=bigT,((pCell/bigT)*F287)+((1-(pCell/bigT))*(I287+J287)),IF(OR(F288="",COUNT($F$2:F287)&lt;=pCell),F287,((pCell/COUNT($F$2:F287))*F287)+((1-(pCell/COUNT($F$2:F287)))*(I287+J287)))),I287),IF(AND(Temp!optSeasCoef=0,Temp!sts_multp=1),IF(H287="in-sample",IF(Q287=bigT,((pCell/bigT)*F287)+((1-(pCell/bigT))*(I287*J287)),IF(OR(F288="",COUNT(F$2:$F287)&lt;=pCell),F287,((pCell/COUNT($F$2:F287))*F287)+((1-(pCell/COUNT($F$2:F287)))*(I287*J287)))),I287),IF(Temp!sts_add=1,IF(H287="in-sample",IF(Q287=bigT,((pCell/bigT)*AX287)+((1-(pCell/bigT))*(I287+J287)),IF(OR(F288="",COUNT($AX$2:AX287)&lt;=pCell),AX287,((pCell/COUNT($AX$2:AX287))*AX287)+((1-(pCell/COUNT($AX$2:AX287)))*(I287+J287)))),I287),IF(H287="in-sample",IF(Q287=bigT,((pCell/bigT)*AX287)+((1-(pCell/bigT))*(I287*J287)),IF(OR(F288="",COUNT($AX$2:AX287)&lt;=pCell),AX287,((pCell/COUNT($AX$2:AX287))*AX287)+((1-(pCell/COUNT($AX$2:AX287)))*(I287*J287)))),I287)))))))</f>
        <v/>
      </c>
      <c r="J288" s="31" t="str">
        <f>IF(AND(F287="",H287="in-sample"),"",IF(AND(Temp!fhor_indata=1,H287="out-sample",H288="out-sample"),J287,IF(AND(F288="",H287="out-sample"),"",IF(AND(Temp!optSeasCoef=0,Temp!sts_add=1),IF(H287="in-sample",IF(Q287=bigT,((qCell/bigT)*(I288-I287))+((1-(qCell/bigT))*J287),IF(OR(F288="",COUNT($F$2:F287)&lt;=qCell),IF(COUNT($F$2:F287)=1,0,F287-F286),((qCell/COUNT($F$2:F287))*(I288-I287))+((1-(qCell/COUNT($F$2:F287)))*J287))),J287),IF(AND(Temp!optSeasCoef=0,Temp!sts_multp=1),IF(H287="in-sample",IF(Q287=bigT,((qCell/bigT)*(I288/I287))+((1-(qCell/bigT))*J287),IF(qCell=0,1,IF(OR(F288="",COUNT($F$2:F287)&lt;=qCell),IF(COUNT($F$2:F287)=1,1,F287/F286),((qCell/COUNT($F$2:F287))*(I288/I287))+((1-(qCell/COUNT($F$2:F287)))*J287)))),J287),IF(Temp!sts_add=1,IF(H287="in-sample",IF(Q287=bigT,((qCell/bigT)*(I288-I287))+((1-(qCell/bigT))*J287),IF(OR(F288="",COUNT($AX$2:AX287)&lt;=qCell),IF(COUNT($AX$2:AX287)=1,0,AX287-AX286),((qCell/COUNT($AX$2:AX287))*(I288-I287))+((1-(qCell/COUNT($AX$2:AX287)))*J287))),J287),IF(H287="in-sample",IF(Q287=bigT,((qCell/bigT)*(I288/I287))+((1-(qCell/bigT))*J287),IF(qCell=0,1,IF(OR(F288="",COUNT($AX$2:AX287)&lt;=qCell),IF(COUNT($AX$2:AX287)=1,1,AX287/AX286),((qCell/COUNT($AX$2:AX287))*(I288/I287))+((1-(qCell/COUNT($AX$2:AX287)))*J287)))),J287)))))))</f>
        <v/>
      </c>
      <c r="K288" s="31" t="str">
        <f>IF(H288="","",IF(AND(Temp!optSeasCoef=0,Temp!sts_add=1),IF(H288="out-sample",I288+(Q288*J288),I288+J288),IF(AND(Temp!optSeasCoef=0,Temp!sts_multp=1),IF(H288="out-sample",I288*(J288^Q288),I288*J288),IF(Temp!sts_add=1,IF(H288="out-sample",(I288+(Q288*J288))*G288,(I288+J288)*G288),IF(H288="out-sample",I288*(J288^Q288)*G288,I288*J288*G288)))))</f>
        <v/>
      </c>
      <c r="L288" s="32" t="str">
        <f t="shared" si="30"/>
        <v/>
      </c>
      <c r="M288" s="32" t="str">
        <f t="shared" si="31"/>
        <v/>
      </c>
      <c r="N288" s="32" t="str">
        <f t="shared" si="32"/>
        <v/>
      </c>
      <c r="O288" s="32" t="str">
        <f t="shared" si="33"/>
        <v/>
      </c>
      <c r="P288" s="32" t="str">
        <f t="shared" si="34"/>
        <v/>
      </c>
      <c r="Q288" s="3" t="str">
        <f>IF(AND(Temp!fhor_indata=1,F288="",H287="in-sample"),1,IF(AND(Temp!fhor_indata=1,H287="out-sample",Q287&lt;ATA!XfHor),Q287+1,IF(F288="","",IF(AND(H288="out-sample",H287="in-sample"),1,IF(AND(H288="out-sample",H287="out-sample"),Q287+1,IF(ISNUMBER(Q287),Q287+1,1))))))</f>
        <v/>
      </c>
      <c r="R288" s="3" t="str">
        <f t="shared" si="28"/>
        <v/>
      </c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X288" s="63" t="e">
        <f t="shared" si="29"/>
        <v>#VALUE!</v>
      </c>
    </row>
    <row r="289" spans="1:50" s="1" customFormat="1" ht="14.25" x14ac:dyDescent="0.2">
      <c r="A289" s="6"/>
      <c r="B289" s="6"/>
      <c r="C289" s="6"/>
      <c r="D289" s="3"/>
      <c r="E289" s="70" t="str">
        <f>IF(ATA!E289="","",ATA!E289)</f>
        <v/>
      </c>
      <c r="F289" s="49" t="str">
        <f>IF(ATA!F289="","",ATA!F289)</f>
        <v/>
      </c>
      <c r="G289" s="9" t="str">
        <f>IF(ATA!G289="","",ATA!G289)</f>
        <v/>
      </c>
      <c r="H289" s="55" t="str">
        <f>IF(ATA!H289="","",ATA!H289)</f>
        <v/>
      </c>
      <c r="I289" s="31" t="str">
        <f>IF(AND(F288="",H288="in-sample"),"",IF(AND(Temp!fhor_indata=1,H288="out-sample",H289="out-sample"),I288,IF(AND(F289="",H288="out-sample"),"",IF(AND(Temp!optSeasCoef=0,Temp!sts_add=1),IF(H288="in-sample",IF(Q288=bigT,((pCell/bigT)*F288)+((1-(pCell/bigT))*(I288+J288)),IF(OR(F289="",COUNT($F$2:F288)&lt;=pCell),F288,((pCell/COUNT($F$2:F288))*F288)+((1-(pCell/COUNT($F$2:F288)))*(I288+J288)))),I288),IF(AND(Temp!optSeasCoef=0,Temp!sts_multp=1),IF(H288="in-sample",IF(Q288=bigT,((pCell/bigT)*F288)+((1-(pCell/bigT))*(I288*J288)),IF(OR(F289="",COUNT(F$2:$F288)&lt;=pCell),F288,((pCell/COUNT($F$2:F288))*F288)+((1-(pCell/COUNT($F$2:F288)))*(I288*J288)))),I288),IF(Temp!sts_add=1,IF(H288="in-sample",IF(Q288=bigT,((pCell/bigT)*AX288)+((1-(pCell/bigT))*(I288+J288)),IF(OR(F289="",COUNT($AX$2:AX288)&lt;=pCell),AX288,((pCell/COUNT($AX$2:AX288))*AX288)+((1-(pCell/COUNT($AX$2:AX288)))*(I288+J288)))),I288),IF(H288="in-sample",IF(Q288=bigT,((pCell/bigT)*AX288)+((1-(pCell/bigT))*(I288*J288)),IF(OR(F289="",COUNT($AX$2:AX288)&lt;=pCell),AX288,((pCell/COUNT($AX$2:AX288))*AX288)+((1-(pCell/COUNT($AX$2:AX288)))*(I288*J288)))),I288)))))))</f>
        <v/>
      </c>
      <c r="J289" s="31" t="str">
        <f>IF(AND(F288="",H288="in-sample"),"",IF(AND(Temp!fhor_indata=1,H288="out-sample",H289="out-sample"),J288,IF(AND(F289="",H288="out-sample"),"",IF(AND(Temp!optSeasCoef=0,Temp!sts_add=1),IF(H288="in-sample",IF(Q288=bigT,((qCell/bigT)*(I289-I288))+((1-(qCell/bigT))*J288),IF(OR(F289="",COUNT($F$2:F288)&lt;=qCell),IF(COUNT($F$2:F288)=1,0,F288-F287),((qCell/COUNT($F$2:F288))*(I289-I288))+((1-(qCell/COUNT($F$2:F288)))*J288))),J288),IF(AND(Temp!optSeasCoef=0,Temp!sts_multp=1),IF(H288="in-sample",IF(Q288=bigT,((qCell/bigT)*(I289/I288))+((1-(qCell/bigT))*J288),IF(qCell=0,1,IF(OR(F289="",COUNT($F$2:F288)&lt;=qCell),IF(COUNT($F$2:F288)=1,1,F288/F287),((qCell/COUNT($F$2:F288))*(I289/I288))+((1-(qCell/COUNT($F$2:F288)))*J288)))),J288),IF(Temp!sts_add=1,IF(H288="in-sample",IF(Q288=bigT,((qCell/bigT)*(I289-I288))+((1-(qCell/bigT))*J288),IF(OR(F289="",COUNT($AX$2:AX288)&lt;=qCell),IF(COUNT($AX$2:AX288)=1,0,AX288-AX287),((qCell/COUNT($AX$2:AX288))*(I289-I288))+((1-(qCell/COUNT($AX$2:AX288)))*J288))),J288),IF(H288="in-sample",IF(Q288=bigT,((qCell/bigT)*(I289/I288))+((1-(qCell/bigT))*J288),IF(qCell=0,1,IF(OR(F289="",COUNT($AX$2:AX288)&lt;=qCell),IF(COUNT($AX$2:AX288)=1,1,AX288/AX287),((qCell/COUNT($AX$2:AX288))*(I289/I288))+((1-(qCell/COUNT($AX$2:AX288)))*J288)))),J288)))))))</f>
        <v/>
      </c>
      <c r="K289" s="31" t="str">
        <f>IF(H289="","",IF(AND(Temp!optSeasCoef=0,Temp!sts_add=1),IF(H289="out-sample",I289+(Q289*J289),I289+J289),IF(AND(Temp!optSeasCoef=0,Temp!sts_multp=1),IF(H289="out-sample",I289*(J289^Q289),I289*J289),IF(Temp!sts_add=1,IF(H289="out-sample",(I289+(Q289*J289))*G289,(I289+J289)*G289),IF(H289="out-sample",I289*(J289^Q289)*G289,I289*J289*G289)))))</f>
        <v/>
      </c>
      <c r="L289" s="32" t="str">
        <f t="shared" si="30"/>
        <v/>
      </c>
      <c r="M289" s="32" t="str">
        <f t="shared" si="31"/>
        <v/>
      </c>
      <c r="N289" s="32" t="str">
        <f t="shared" si="32"/>
        <v/>
      </c>
      <c r="O289" s="32" t="str">
        <f t="shared" si="33"/>
        <v/>
      </c>
      <c r="P289" s="32" t="str">
        <f t="shared" si="34"/>
        <v/>
      </c>
      <c r="Q289" s="3" t="str">
        <f>IF(AND(Temp!fhor_indata=1,F289="",H288="in-sample"),1,IF(AND(Temp!fhor_indata=1,H288="out-sample",Q288&lt;ATA!XfHor),Q288+1,IF(F289="","",IF(AND(H289="out-sample",H288="in-sample"),1,IF(AND(H289="out-sample",H288="out-sample"),Q288+1,IF(ISNUMBER(Q288),Q288+1,1))))))</f>
        <v/>
      </c>
      <c r="R289" s="3" t="str">
        <f t="shared" si="28"/>
        <v/>
      </c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X289" s="63" t="e">
        <f t="shared" si="29"/>
        <v>#VALUE!</v>
      </c>
    </row>
    <row r="290" spans="1:50" s="1" customFormat="1" ht="14.25" x14ac:dyDescent="0.2">
      <c r="A290" s="6"/>
      <c r="B290" s="6"/>
      <c r="C290" s="6"/>
      <c r="D290" s="3"/>
      <c r="E290" s="70" t="str">
        <f>IF(ATA!E290="","",ATA!E290)</f>
        <v/>
      </c>
      <c r="F290" s="49" t="str">
        <f>IF(ATA!F290="","",ATA!F290)</f>
        <v/>
      </c>
      <c r="G290" s="9" t="str">
        <f>IF(ATA!G290="","",ATA!G290)</f>
        <v/>
      </c>
      <c r="H290" s="55" t="str">
        <f>IF(ATA!H290="","",ATA!H290)</f>
        <v/>
      </c>
      <c r="I290" s="31" t="str">
        <f>IF(AND(F289="",H289="in-sample"),"",IF(AND(Temp!fhor_indata=1,H289="out-sample",H290="out-sample"),I289,IF(AND(F290="",H289="out-sample"),"",IF(AND(Temp!optSeasCoef=0,Temp!sts_add=1),IF(H289="in-sample",IF(Q289=bigT,((pCell/bigT)*F289)+((1-(pCell/bigT))*(I289+J289)),IF(OR(F290="",COUNT($F$2:F289)&lt;=pCell),F289,((pCell/COUNT($F$2:F289))*F289)+((1-(pCell/COUNT($F$2:F289)))*(I289+J289)))),I289),IF(AND(Temp!optSeasCoef=0,Temp!sts_multp=1),IF(H289="in-sample",IF(Q289=bigT,((pCell/bigT)*F289)+((1-(pCell/bigT))*(I289*J289)),IF(OR(F290="",COUNT(F$2:$F289)&lt;=pCell),F289,((pCell/COUNT($F$2:F289))*F289)+((1-(pCell/COUNT($F$2:F289)))*(I289*J289)))),I289),IF(Temp!sts_add=1,IF(H289="in-sample",IF(Q289=bigT,((pCell/bigT)*AX289)+((1-(pCell/bigT))*(I289+J289)),IF(OR(F290="",COUNT($AX$2:AX289)&lt;=pCell),AX289,((pCell/COUNT($AX$2:AX289))*AX289)+((1-(pCell/COUNT($AX$2:AX289)))*(I289+J289)))),I289),IF(H289="in-sample",IF(Q289=bigT,((pCell/bigT)*AX289)+((1-(pCell/bigT))*(I289*J289)),IF(OR(F290="",COUNT($AX$2:AX289)&lt;=pCell),AX289,((pCell/COUNT($AX$2:AX289))*AX289)+((1-(pCell/COUNT($AX$2:AX289)))*(I289*J289)))),I289)))))))</f>
        <v/>
      </c>
      <c r="J290" s="31" t="str">
        <f>IF(AND(F289="",H289="in-sample"),"",IF(AND(Temp!fhor_indata=1,H289="out-sample",H290="out-sample"),J289,IF(AND(F290="",H289="out-sample"),"",IF(AND(Temp!optSeasCoef=0,Temp!sts_add=1),IF(H289="in-sample",IF(Q289=bigT,((qCell/bigT)*(I290-I289))+((1-(qCell/bigT))*J289),IF(OR(F290="",COUNT($F$2:F289)&lt;=qCell),IF(COUNT($F$2:F289)=1,0,F289-F288),((qCell/COUNT($F$2:F289))*(I290-I289))+((1-(qCell/COUNT($F$2:F289)))*J289))),J289),IF(AND(Temp!optSeasCoef=0,Temp!sts_multp=1),IF(H289="in-sample",IF(Q289=bigT,((qCell/bigT)*(I290/I289))+((1-(qCell/bigT))*J289),IF(qCell=0,1,IF(OR(F290="",COUNT($F$2:F289)&lt;=qCell),IF(COUNT($F$2:F289)=1,1,F289/F288),((qCell/COUNT($F$2:F289))*(I290/I289))+((1-(qCell/COUNT($F$2:F289)))*J289)))),J289),IF(Temp!sts_add=1,IF(H289="in-sample",IF(Q289=bigT,((qCell/bigT)*(I290-I289))+((1-(qCell/bigT))*J289),IF(OR(F290="",COUNT($AX$2:AX289)&lt;=qCell),IF(COUNT($AX$2:AX289)=1,0,AX289-AX288),((qCell/COUNT($AX$2:AX289))*(I290-I289))+((1-(qCell/COUNT($AX$2:AX289)))*J289))),J289),IF(H289="in-sample",IF(Q289=bigT,((qCell/bigT)*(I290/I289))+((1-(qCell/bigT))*J289),IF(qCell=0,1,IF(OR(F290="",COUNT($AX$2:AX289)&lt;=qCell),IF(COUNT($AX$2:AX289)=1,1,AX289/AX288),((qCell/COUNT($AX$2:AX289))*(I290/I289))+((1-(qCell/COUNT($AX$2:AX289)))*J289)))),J289)))))))</f>
        <v/>
      </c>
      <c r="K290" s="31" t="str">
        <f>IF(H290="","",IF(AND(Temp!optSeasCoef=0,Temp!sts_add=1),IF(H290="out-sample",I290+(Q290*J290),I290+J290),IF(AND(Temp!optSeasCoef=0,Temp!sts_multp=1),IF(H290="out-sample",I290*(J290^Q290),I290*J290),IF(Temp!sts_add=1,IF(H290="out-sample",(I290+(Q290*J290))*G290,(I290+J290)*G290),IF(H290="out-sample",I290*(J290^Q290)*G290,I290*J290*G290)))))</f>
        <v/>
      </c>
      <c r="L290" s="32" t="str">
        <f t="shared" si="30"/>
        <v/>
      </c>
      <c r="M290" s="32" t="str">
        <f t="shared" si="31"/>
        <v/>
      </c>
      <c r="N290" s="32" t="str">
        <f t="shared" si="32"/>
        <v/>
      </c>
      <c r="O290" s="32" t="str">
        <f t="shared" si="33"/>
        <v/>
      </c>
      <c r="P290" s="32" t="str">
        <f t="shared" si="34"/>
        <v/>
      </c>
      <c r="Q290" s="3" t="str">
        <f>IF(AND(Temp!fhor_indata=1,F290="",H289="in-sample"),1,IF(AND(Temp!fhor_indata=1,H289="out-sample",Q289&lt;ATA!XfHor),Q289+1,IF(F290="","",IF(AND(H290="out-sample",H289="in-sample"),1,IF(AND(H290="out-sample",H289="out-sample"),Q289+1,IF(ISNUMBER(Q289),Q289+1,1))))))</f>
        <v/>
      </c>
      <c r="R290" s="3" t="str">
        <f t="shared" si="28"/>
        <v/>
      </c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X290" s="63" t="e">
        <f t="shared" si="29"/>
        <v>#VALUE!</v>
      </c>
    </row>
    <row r="291" spans="1:50" s="1" customFormat="1" ht="14.25" x14ac:dyDescent="0.2">
      <c r="A291" s="6"/>
      <c r="B291" s="6"/>
      <c r="C291" s="6"/>
      <c r="D291" s="3"/>
      <c r="E291" s="70" t="str">
        <f>IF(ATA!E291="","",ATA!E291)</f>
        <v/>
      </c>
      <c r="F291" s="49" t="str">
        <f>IF(ATA!F291="","",ATA!F291)</f>
        <v/>
      </c>
      <c r="G291" s="9" t="str">
        <f>IF(ATA!G291="","",ATA!G291)</f>
        <v/>
      </c>
      <c r="H291" s="55" t="str">
        <f>IF(ATA!H291="","",ATA!H291)</f>
        <v/>
      </c>
      <c r="I291" s="31" t="str">
        <f>IF(AND(F290="",H290="in-sample"),"",IF(AND(Temp!fhor_indata=1,H290="out-sample",H291="out-sample"),I290,IF(AND(F291="",H290="out-sample"),"",IF(AND(Temp!optSeasCoef=0,Temp!sts_add=1),IF(H290="in-sample",IF(Q290=bigT,((pCell/bigT)*F290)+((1-(pCell/bigT))*(I290+J290)),IF(OR(F291="",COUNT($F$2:F290)&lt;=pCell),F290,((pCell/COUNT($F$2:F290))*F290)+((1-(pCell/COUNT($F$2:F290)))*(I290+J290)))),I290),IF(AND(Temp!optSeasCoef=0,Temp!sts_multp=1),IF(H290="in-sample",IF(Q290=bigT,((pCell/bigT)*F290)+((1-(pCell/bigT))*(I290*J290)),IF(OR(F291="",COUNT(F$2:$F290)&lt;=pCell),F290,((pCell/COUNT($F$2:F290))*F290)+((1-(pCell/COUNT($F$2:F290)))*(I290*J290)))),I290),IF(Temp!sts_add=1,IF(H290="in-sample",IF(Q290=bigT,((pCell/bigT)*AX290)+((1-(pCell/bigT))*(I290+J290)),IF(OR(F291="",COUNT($AX$2:AX290)&lt;=pCell),AX290,((pCell/COUNT($AX$2:AX290))*AX290)+((1-(pCell/COUNT($AX$2:AX290)))*(I290+J290)))),I290),IF(H290="in-sample",IF(Q290=bigT,((pCell/bigT)*AX290)+((1-(pCell/bigT))*(I290*J290)),IF(OR(F291="",COUNT($AX$2:AX290)&lt;=pCell),AX290,((pCell/COUNT($AX$2:AX290))*AX290)+((1-(pCell/COUNT($AX$2:AX290)))*(I290*J290)))),I290)))))))</f>
        <v/>
      </c>
      <c r="J291" s="31" t="str">
        <f>IF(AND(F290="",H290="in-sample"),"",IF(AND(Temp!fhor_indata=1,H290="out-sample",H291="out-sample"),J290,IF(AND(F291="",H290="out-sample"),"",IF(AND(Temp!optSeasCoef=0,Temp!sts_add=1),IF(H290="in-sample",IF(Q290=bigT,((qCell/bigT)*(I291-I290))+((1-(qCell/bigT))*J290),IF(OR(F291="",COUNT($F$2:F290)&lt;=qCell),IF(COUNT($F$2:F290)=1,0,F290-F289),((qCell/COUNT($F$2:F290))*(I291-I290))+((1-(qCell/COUNT($F$2:F290)))*J290))),J290),IF(AND(Temp!optSeasCoef=0,Temp!sts_multp=1),IF(H290="in-sample",IF(Q290=bigT,((qCell/bigT)*(I291/I290))+((1-(qCell/bigT))*J290),IF(qCell=0,1,IF(OR(F291="",COUNT($F$2:F290)&lt;=qCell),IF(COUNT($F$2:F290)=1,1,F290/F289),((qCell/COUNT($F$2:F290))*(I291/I290))+((1-(qCell/COUNT($F$2:F290)))*J290)))),J290),IF(Temp!sts_add=1,IF(H290="in-sample",IF(Q290=bigT,((qCell/bigT)*(I291-I290))+((1-(qCell/bigT))*J290),IF(OR(F291="",COUNT($AX$2:AX290)&lt;=qCell),IF(COUNT($AX$2:AX290)=1,0,AX290-AX289),((qCell/COUNT($AX$2:AX290))*(I291-I290))+((1-(qCell/COUNT($AX$2:AX290)))*J290))),J290),IF(H290="in-sample",IF(Q290=bigT,((qCell/bigT)*(I291/I290))+((1-(qCell/bigT))*J290),IF(qCell=0,1,IF(OR(F291="",COUNT($AX$2:AX290)&lt;=qCell),IF(COUNT($AX$2:AX290)=1,1,AX290/AX289),((qCell/COUNT($AX$2:AX290))*(I291/I290))+((1-(qCell/COUNT($AX$2:AX290)))*J290)))),J290)))))))</f>
        <v/>
      </c>
      <c r="K291" s="31" t="str">
        <f>IF(H291="","",IF(AND(Temp!optSeasCoef=0,Temp!sts_add=1),IF(H291="out-sample",I291+(Q291*J291),I291+J291),IF(AND(Temp!optSeasCoef=0,Temp!sts_multp=1),IF(H291="out-sample",I291*(J291^Q291),I291*J291),IF(Temp!sts_add=1,IF(H291="out-sample",(I291+(Q291*J291))*G291,(I291+J291)*G291),IF(H291="out-sample",I291*(J291^Q291)*G291,I291*J291*G291)))))</f>
        <v/>
      </c>
      <c r="L291" s="32" t="str">
        <f t="shared" si="30"/>
        <v/>
      </c>
      <c r="M291" s="32" t="str">
        <f t="shared" si="31"/>
        <v/>
      </c>
      <c r="N291" s="32" t="str">
        <f t="shared" si="32"/>
        <v/>
      </c>
      <c r="O291" s="32" t="str">
        <f t="shared" si="33"/>
        <v/>
      </c>
      <c r="P291" s="32" t="str">
        <f t="shared" si="34"/>
        <v/>
      </c>
      <c r="Q291" s="3" t="str">
        <f>IF(AND(Temp!fhor_indata=1,F291="",H290="in-sample"),1,IF(AND(Temp!fhor_indata=1,H290="out-sample",Q290&lt;ATA!XfHor),Q290+1,IF(F291="","",IF(AND(H291="out-sample",H290="in-sample"),1,IF(AND(H291="out-sample",H290="out-sample"),Q290+1,IF(ISNUMBER(Q290),Q290+1,1))))))</f>
        <v/>
      </c>
      <c r="R291" s="3" t="str">
        <f t="shared" si="28"/>
        <v/>
      </c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X291" s="63" t="e">
        <f t="shared" si="29"/>
        <v>#VALUE!</v>
      </c>
    </row>
    <row r="292" spans="1:50" s="1" customFormat="1" ht="14.25" x14ac:dyDescent="0.2">
      <c r="A292" s="6"/>
      <c r="B292" s="6"/>
      <c r="C292" s="6"/>
      <c r="D292" s="3"/>
      <c r="E292" s="70" t="str">
        <f>IF(ATA!E292="","",ATA!E292)</f>
        <v/>
      </c>
      <c r="F292" s="49" t="str">
        <f>IF(ATA!F292="","",ATA!F292)</f>
        <v/>
      </c>
      <c r="G292" s="9" t="str">
        <f>IF(ATA!G292="","",ATA!G292)</f>
        <v/>
      </c>
      <c r="H292" s="55" t="str">
        <f>IF(ATA!H292="","",ATA!H292)</f>
        <v/>
      </c>
      <c r="I292" s="31" t="str">
        <f>IF(AND(F291="",H291="in-sample"),"",IF(AND(Temp!fhor_indata=1,H291="out-sample",H292="out-sample"),I291,IF(AND(F292="",H291="out-sample"),"",IF(AND(Temp!optSeasCoef=0,Temp!sts_add=1),IF(H291="in-sample",IF(Q291=bigT,((pCell/bigT)*F291)+((1-(pCell/bigT))*(I291+J291)),IF(OR(F292="",COUNT($F$2:F291)&lt;=pCell),F291,((pCell/COUNT($F$2:F291))*F291)+((1-(pCell/COUNT($F$2:F291)))*(I291+J291)))),I291),IF(AND(Temp!optSeasCoef=0,Temp!sts_multp=1),IF(H291="in-sample",IF(Q291=bigT,((pCell/bigT)*F291)+((1-(pCell/bigT))*(I291*J291)),IF(OR(F292="",COUNT(F$2:$F291)&lt;=pCell),F291,((pCell/COUNT($F$2:F291))*F291)+((1-(pCell/COUNT($F$2:F291)))*(I291*J291)))),I291),IF(Temp!sts_add=1,IF(H291="in-sample",IF(Q291=bigT,((pCell/bigT)*AX291)+((1-(pCell/bigT))*(I291+J291)),IF(OR(F292="",COUNT($AX$2:AX291)&lt;=pCell),AX291,((pCell/COUNT($AX$2:AX291))*AX291)+((1-(pCell/COUNT($AX$2:AX291)))*(I291+J291)))),I291),IF(H291="in-sample",IF(Q291=bigT,((pCell/bigT)*AX291)+((1-(pCell/bigT))*(I291*J291)),IF(OR(F292="",COUNT($AX$2:AX291)&lt;=pCell),AX291,((pCell/COUNT($AX$2:AX291))*AX291)+((1-(pCell/COUNT($AX$2:AX291)))*(I291*J291)))),I291)))))))</f>
        <v/>
      </c>
      <c r="J292" s="31" t="str">
        <f>IF(AND(F291="",H291="in-sample"),"",IF(AND(Temp!fhor_indata=1,H291="out-sample",H292="out-sample"),J291,IF(AND(F292="",H291="out-sample"),"",IF(AND(Temp!optSeasCoef=0,Temp!sts_add=1),IF(H291="in-sample",IF(Q291=bigT,((qCell/bigT)*(I292-I291))+((1-(qCell/bigT))*J291),IF(OR(F292="",COUNT($F$2:F291)&lt;=qCell),IF(COUNT($F$2:F291)=1,0,F291-F290),((qCell/COUNT($F$2:F291))*(I292-I291))+((1-(qCell/COUNT($F$2:F291)))*J291))),J291),IF(AND(Temp!optSeasCoef=0,Temp!sts_multp=1),IF(H291="in-sample",IF(Q291=bigT,((qCell/bigT)*(I292/I291))+((1-(qCell/bigT))*J291),IF(qCell=0,1,IF(OR(F292="",COUNT($F$2:F291)&lt;=qCell),IF(COUNT($F$2:F291)=1,1,F291/F290),((qCell/COUNT($F$2:F291))*(I292/I291))+((1-(qCell/COUNT($F$2:F291)))*J291)))),J291),IF(Temp!sts_add=1,IF(H291="in-sample",IF(Q291=bigT,((qCell/bigT)*(I292-I291))+((1-(qCell/bigT))*J291),IF(OR(F292="",COUNT($AX$2:AX291)&lt;=qCell),IF(COUNT($AX$2:AX291)=1,0,AX291-AX290),((qCell/COUNT($AX$2:AX291))*(I292-I291))+((1-(qCell/COUNT($AX$2:AX291)))*J291))),J291),IF(H291="in-sample",IF(Q291=bigT,((qCell/bigT)*(I292/I291))+((1-(qCell/bigT))*J291),IF(qCell=0,1,IF(OR(F292="",COUNT($AX$2:AX291)&lt;=qCell),IF(COUNT($AX$2:AX291)=1,1,AX291/AX290),((qCell/COUNT($AX$2:AX291))*(I292/I291))+((1-(qCell/COUNT($AX$2:AX291)))*J291)))),J291)))))))</f>
        <v/>
      </c>
      <c r="K292" s="31" t="str">
        <f>IF(H292="","",IF(AND(Temp!optSeasCoef=0,Temp!sts_add=1),IF(H292="out-sample",I292+(Q292*J292),I292+J292),IF(AND(Temp!optSeasCoef=0,Temp!sts_multp=1),IF(H292="out-sample",I292*(J292^Q292),I292*J292),IF(Temp!sts_add=1,IF(H292="out-sample",(I292+(Q292*J292))*G292,(I292+J292)*G292),IF(H292="out-sample",I292*(J292^Q292)*G292,I292*J292*G292)))))</f>
        <v/>
      </c>
      <c r="L292" s="32" t="str">
        <f t="shared" si="30"/>
        <v/>
      </c>
      <c r="M292" s="32" t="str">
        <f t="shared" si="31"/>
        <v/>
      </c>
      <c r="N292" s="32" t="str">
        <f t="shared" si="32"/>
        <v/>
      </c>
      <c r="O292" s="32" t="str">
        <f t="shared" si="33"/>
        <v/>
      </c>
      <c r="P292" s="32" t="str">
        <f t="shared" si="34"/>
        <v/>
      </c>
      <c r="Q292" s="3" t="str">
        <f>IF(AND(Temp!fhor_indata=1,F292="",H291="in-sample"),1,IF(AND(Temp!fhor_indata=1,H291="out-sample",Q291&lt;ATA!XfHor),Q291+1,IF(F292="","",IF(AND(H292="out-sample",H291="in-sample"),1,IF(AND(H292="out-sample",H291="out-sample"),Q291+1,IF(ISNUMBER(Q291),Q291+1,1))))))</f>
        <v/>
      </c>
      <c r="R292" s="3" t="str">
        <f t="shared" si="28"/>
        <v/>
      </c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X292" s="63" t="e">
        <f t="shared" si="29"/>
        <v>#VALUE!</v>
      </c>
    </row>
    <row r="293" spans="1:50" s="1" customFormat="1" ht="14.25" x14ac:dyDescent="0.2">
      <c r="A293" s="6"/>
      <c r="B293" s="6"/>
      <c r="C293" s="6"/>
      <c r="D293" s="3"/>
      <c r="E293" s="70" t="str">
        <f>IF(ATA!E293="","",ATA!E293)</f>
        <v/>
      </c>
      <c r="F293" s="49" t="str">
        <f>IF(ATA!F293="","",ATA!F293)</f>
        <v/>
      </c>
      <c r="G293" s="9" t="str">
        <f>IF(ATA!G293="","",ATA!G293)</f>
        <v/>
      </c>
      <c r="H293" s="55" t="str">
        <f>IF(ATA!H293="","",ATA!H293)</f>
        <v/>
      </c>
      <c r="I293" s="31" t="str">
        <f>IF(AND(F292="",H292="in-sample"),"",IF(AND(Temp!fhor_indata=1,H292="out-sample",H293="out-sample"),I292,IF(AND(F293="",H292="out-sample"),"",IF(AND(Temp!optSeasCoef=0,Temp!sts_add=1),IF(H292="in-sample",IF(Q292=bigT,((pCell/bigT)*F292)+((1-(pCell/bigT))*(I292+J292)),IF(OR(F293="",COUNT($F$2:F292)&lt;=pCell),F292,((pCell/COUNT($F$2:F292))*F292)+((1-(pCell/COUNT($F$2:F292)))*(I292+J292)))),I292),IF(AND(Temp!optSeasCoef=0,Temp!sts_multp=1),IF(H292="in-sample",IF(Q292=bigT,((pCell/bigT)*F292)+((1-(pCell/bigT))*(I292*J292)),IF(OR(F293="",COUNT(F$2:$F292)&lt;=pCell),F292,((pCell/COUNT($F$2:F292))*F292)+((1-(pCell/COUNT($F$2:F292)))*(I292*J292)))),I292),IF(Temp!sts_add=1,IF(H292="in-sample",IF(Q292=bigT,((pCell/bigT)*AX292)+((1-(pCell/bigT))*(I292+J292)),IF(OR(F293="",COUNT($AX$2:AX292)&lt;=pCell),AX292,((pCell/COUNT($AX$2:AX292))*AX292)+((1-(pCell/COUNT($AX$2:AX292)))*(I292+J292)))),I292),IF(H292="in-sample",IF(Q292=bigT,((pCell/bigT)*AX292)+((1-(pCell/bigT))*(I292*J292)),IF(OR(F293="",COUNT($AX$2:AX292)&lt;=pCell),AX292,((pCell/COUNT($AX$2:AX292))*AX292)+((1-(pCell/COUNT($AX$2:AX292)))*(I292*J292)))),I292)))))))</f>
        <v/>
      </c>
      <c r="J293" s="31" t="str">
        <f>IF(AND(F292="",H292="in-sample"),"",IF(AND(Temp!fhor_indata=1,H292="out-sample",H293="out-sample"),J292,IF(AND(F293="",H292="out-sample"),"",IF(AND(Temp!optSeasCoef=0,Temp!sts_add=1),IF(H292="in-sample",IF(Q292=bigT,((qCell/bigT)*(I293-I292))+((1-(qCell/bigT))*J292),IF(OR(F293="",COUNT($F$2:F292)&lt;=qCell),IF(COUNT($F$2:F292)=1,0,F292-F291),((qCell/COUNT($F$2:F292))*(I293-I292))+((1-(qCell/COUNT($F$2:F292)))*J292))),J292),IF(AND(Temp!optSeasCoef=0,Temp!sts_multp=1),IF(H292="in-sample",IF(Q292=bigT,((qCell/bigT)*(I293/I292))+((1-(qCell/bigT))*J292),IF(qCell=0,1,IF(OR(F293="",COUNT($F$2:F292)&lt;=qCell),IF(COUNT($F$2:F292)=1,1,F292/F291),((qCell/COUNT($F$2:F292))*(I293/I292))+((1-(qCell/COUNT($F$2:F292)))*J292)))),J292),IF(Temp!sts_add=1,IF(H292="in-sample",IF(Q292=bigT,((qCell/bigT)*(I293-I292))+((1-(qCell/bigT))*J292),IF(OR(F293="",COUNT($AX$2:AX292)&lt;=qCell),IF(COUNT($AX$2:AX292)=1,0,AX292-AX291),((qCell/COUNT($AX$2:AX292))*(I293-I292))+((1-(qCell/COUNT($AX$2:AX292)))*J292))),J292),IF(H292="in-sample",IF(Q292=bigT,((qCell/bigT)*(I293/I292))+((1-(qCell/bigT))*J292),IF(qCell=0,1,IF(OR(F293="",COUNT($AX$2:AX292)&lt;=qCell),IF(COUNT($AX$2:AX292)=1,1,AX292/AX291),((qCell/COUNT($AX$2:AX292))*(I293/I292))+((1-(qCell/COUNT($AX$2:AX292)))*J292)))),J292)))))))</f>
        <v/>
      </c>
      <c r="K293" s="31" t="str">
        <f>IF(H293="","",IF(AND(Temp!optSeasCoef=0,Temp!sts_add=1),IF(H293="out-sample",I293+(Q293*J293),I293+J293),IF(AND(Temp!optSeasCoef=0,Temp!sts_multp=1),IF(H293="out-sample",I293*(J293^Q293),I293*J293),IF(Temp!sts_add=1,IF(H293="out-sample",(I293+(Q293*J293))*G293,(I293+J293)*G293),IF(H293="out-sample",I293*(J293^Q293)*G293,I293*J293*G293)))))</f>
        <v/>
      </c>
      <c r="L293" s="32" t="str">
        <f t="shared" si="30"/>
        <v/>
      </c>
      <c r="M293" s="32" t="str">
        <f t="shared" si="31"/>
        <v/>
      </c>
      <c r="N293" s="32" t="str">
        <f t="shared" si="32"/>
        <v/>
      </c>
      <c r="O293" s="32" t="str">
        <f t="shared" si="33"/>
        <v/>
      </c>
      <c r="P293" s="32" t="str">
        <f t="shared" si="34"/>
        <v/>
      </c>
      <c r="Q293" s="3" t="str">
        <f>IF(AND(Temp!fhor_indata=1,F293="",H292="in-sample"),1,IF(AND(Temp!fhor_indata=1,H292="out-sample",Q292&lt;ATA!XfHor),Q292+1,IF(F293="","",IF(AND(H293="out-sample",H292="in-sample"),1,IF(AND(H293="out-sample",H292="out-sample"),Q292+1,IF(ISNUMBER(Q292),Q292+1,1))))))</f>
        <v/>
      </c>
      <c r="R293" s="3" t="str">
        <f t="shared" si="28"/>
        <v/>
      </c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X293" s="63" t="e">
        <f t="shared" si="29"/>
        <v>#VALUE!</v>
      </c>
    </row>
    <row r="294" spans="1:50" s="1" customFormat="1" ht="14.25" x14ac:dyDescent="0.2">
      <c r="A294" s="6"/>
      <c r="B294" s="6"/>
      <c r="C294" s="6"/>
      <c r="D294" s="3"/>
      <c r="E294" s="70" t="str">
        <f>IF(ATA!E294="","",ATA!E294)</f>
        <v/>
      </c>
      <c r="F294" s="49" t="str">
        <f>IF(ATA!F294="","",ATA!F294)</f>
        <v/>
      </c>
      <c r="G294" s="9" t="str">
        <f>IF(ATA!G294="","",ATA!G294)</f>
        <v/>
      </c>
      <c r="H294" s="55" t="str">
        <f>IF(ATA!H294="","",ATA!H294)</f>
        <v/>
      </c>
      <c r="I294" s="31" t="str">
        <f>IF(AND(F293="",H293="in-sample"),"",IF(AND(Temp!fhor_indata=1,H293="out-sample",H294="out-sample"),I293,IF(AND(F294="",H293="out-sample"),"",IF(AND(Temp!optSeasCoef=0,Temp!sts_add=1),IF(H293="in-sample",IF(Q293=bigT,((pCell/bigT)*F293)+((1-(pCell/bigT))*(I293+J293)),IF(OR(F294="",COUNT($F$2:F293)&lt;=pCell),F293,((pCell/COUNT($F$2:F293))*F293)+((1-(pCell/COUNT($F$2:F293)))*(I293+J293)))),I293),IF(AND(Temp!optSeasCoef=0,Temp!sts_multp=1),IF(H293="in-sample",IF(Q293=bigT,((pCell/bigT)*F293)+((1-(pCell/bigT))*(I293*J293)),IF(OR(F294="",COUNT(F$2:$F293)&lt;=pCell),F293,((pCell/COUNT($F$2:F293))*F293)+((1-(pCell/COUNT($F$2:F293)))*(I293*J293)))),I293),IF(Temp!sts_add=1,IF(H293="in-sample",IF(Q293=bigT,((pCell/bigT)*AX293)+((1-(pCell/bigT))*(I293+J293)),IF(OR(F294="",COUNT($AX$2:AX293)&lt;=pCell),AX293,((pCell/COUNT($AX$2:AX293))*AX293)+((1-(pCell/COUNT($AX$2:AX293)))*(I293+J293)))),I293),IF(H293="in-sample",IF(Q293=bigT,((pCell/bigT)*AX293)+((1-(pCell/bigT))*(I293*J293)),IF(OR(F294="",COUNT($AX$2:AX293)&lt;=pCell),AX293,((pCell/COUNT($AX$2:AX293))*AX293)+((1-(pCell/COUNT($AX$2:AX293)))*(I293*J293)))),I293)))))))</f>
        <v/>
      </c>
      <c r="J294" s="31" t="str">
        <f>IF(AND(F293="",H293="in-sample"),"",IF(AND(Temp!fhor_indata=1,H293="out-sample",H294="out-sample"),J293,IF(AND(F294="",H293="out-sample"),"",IF(AND(Temp!optSeasCoef=0,Temp!sts_add=1),IF(H293="in-sample",IF(Q293=bigT,((qCell/bigT)*(I294-I293))+((1-(qCell/bigT))*J293),IF(OR(F294="",COUNT($F$2:F293)&lt;=qCell),IF(COUNT($F$2:F293)=1,0,F293-F292),((qCell/COUNT($F$2:F293))*(I294-I293))+((1-(qCell/COUNT($F$2:F293)))*J293))),J293),IF(AND(Temp!optSeasCoef=0,Temp!sts_multp=1),IF(H293="in-sample",IF(Q293=bigT,((qCell/bigT)*(I294/I293))+((1-(qCell/bigT))*J293),IF(qCell=0,1,IF(OR(F294="",COUNT($F$2:F293)&lt;=qCell),IF(COUNT($F$2:F293)=1,1,F293/F292),((qCell/COUNT($F$2:F293))*(I294/I293))+((1-(qCell/COUNT($F$2:F293)))*J293)))),J293),IF(Temp!sts_add=1,IF(H293="in-sample",IF(Q293=bigT,((qCell/bigT)*(I294-I293))+((1-(qCell/bigT))*J293),IF(OR(F294="",COUNT($AX$2:AX293)&lt;=qCell),IF(COUNT($AX$2:AX293)=1,0,AX293-AX292),((qCell/COUNT($AX$2:AX293))*(I294-I293))+((1-(qCell/COUNT($AX$2:AX293)))*J293))),J293),IF(H293="in-sample",IF(Q293=bigT,((qCell/bigT)*(I294/I293))+((1-(qCell/bigT))*J293),IF(qCell=0,1,IF(OR(F294="",COUNT($AX$2:AX293)&lt;=qCell),IF(COUNT($AX$2:AX293)=1,1,AX293/AX292),((qCell/COUNT($AX$2:AX293))*(I294/I293))+((1-(qCell/COUNT($AX$2:AX293)))*J293)))),J293)))))))</f>
        <v/>
      </c>
      <c r="K294" s="31" t="str">
        <f>IF(H294="","",IF(AND(Temp!optSeasCoef=0,Temp!sts_add=1),IF(H294="out-sample",I294+(Q294*J294),I294+J294),IF(AND(Temp!optSeasCoef=0,Temp!sts_multp=1),IF(H294="out-sample",I294*(J294^Q294),I294*J294),IF(Temp!sts_add=1,IF(H294="out-sample",(I294+(Q294*J294))*G294,(I294+J294)*G294),IF(H294="out-sample",I294*(J294^Q294)*G294,I294*J294*G294)))))</f>
        <v/>
      </c>
      <c r="L294" s="32" t="str">
        <f t="shared" si="30"/>
        <v/>
      </c>
      <c r="M294" s="32" t="str">
        <f t="shared" si="31"/>
        <v/>
      </c>
      <c r="N294" s="32" t="str">
        <f t="shared" si="32"/>
        <v/>
      </c>
      <c r="O294" s="32" t="str">
        <f t="shared" si="33"/>
        <v/>
      </c>
      <c r="P294" s="32" t="str">
        <f t="shared" si="34"/>
        <v/>
      </c>
      <c r="Q294" s="3" t="str">
        <f>IF(AND(Temp!fhor_indata=1,F294="",H293="in-sample"),1,IF(AND(Temp!fhor_indata=1,H293="out-sample",Q293&lt;ATA!XfHor),Q293+1,IF(F294="","",IF(AND(H294="out-sample",H293="in-sample"),1,IF(AND(H294="out-sample",H293="out-sample"),Q293+1,IF(ISNUMBER(Q293),Q293+1,1))))))</f>
        <v/>
      </c>
      <c r="R294" s="3" t="str">
        <f t="shared" si="28"/>
        <v/>
      </c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X294" s="63" t="e">
        <f t="shared" si="29"/>
        <v>#VALUE!</v>
      </c>
    </row>
    <row r="295" spans="1:50" s="1" customFormat="1" ht="14.25" x14ac:dyDescent="0.2">
      <c r="A295" s="6"/>
      <c r="B295" s="6"/>
      <c r="C295" s="6"/>
      <c r="D295" s="3"/>
      <c r="E295" s="70" t="str">
        <f>IF(ATA!E295="","",ATA!E295)</f>
        <v/>
      </c>
      <c r="F295" s="49" t="str">
        <f>IF(ATA!F295="","",ATA!F295)</f>
        <v/>
      </c>
      <c r="G295" s="9" t="str">
        <f>IF(ATA!G295="","",ATA!G295)</f>
        <v/>
      </c>
      <c r="H295" s="55" t="str">
        <f>IF(ATA!H295="","",ATA!H295)</f>
        <v/>
      </c>
      <c r="I295" s="31" t="str">
        <f>IF(AND(F294="",H294="in-sample"),"",IF(AND(Temp!fhor_indata=1,H294="out-sample",H295="out-sample"),I294,IF(AND(F295="",H294="out-sample"),"",IF(AND(Temp!optSeasCoef=0,Temp!sts_add=1),IF(H294="in-sample",IF(Q294=bigT,((pCell/bigT)*F294)+((1-(pCell/bigT))*(I294+J294)),IF(OR(F295="",COUNT($F$2:F294)&lt;=pCell),F294,((pCell/COUNT($F$2:F294))*F294)+((1-(pCell/COUNT($F$2:F294)))*(I294+J294)))),I294),IF(AND(Temp!optSeasCoef=0,Temp!sts_multp=1),IF(H294="in-sample",IF(Q294=bigT,((pCell/bigT)*F294)+((1-(pCell/bigT))*(I294*J294)),IF(OR(F295="",COUNT(F$2:$F294)&lt;=pCell),F294,((pCell/COUNT($F$2:F294))*F294)+((1-(pCell/COUNT($F$2:F294)))*(I294*J294)))),I294),IF(Temp!sts_add=1,IF(H294="in-sample",IF(Q294=bigT,((pCell/bigT)*AX294)+((1-(pCell/bigT))*(I294+J294)),IF(OR(F295="",COUNT($AX$2:AX294)&lt;=pCell),AX294,((pCell/COUNT($AX$2:AX294))*AX294)+((1-(pCell/COUNT($AX$2:AX294)))*(I294+J294)))),I294),IF(H294="in-sample",IF(Q294=bigT,((pCell/bigT)*AX294)+((1-(pCell/bigT))*(I294*J294)),IF(OR(F295="",COUNT($AX$2:AX294)&lt;=pCell),AX294,((pCell/COUNT($AX$2:AX294))*AX294)+((1-(pCell/COUNT($AX$2:AX294)))*(I294*J294)))),I294)))))))</f>
        <v/>
      </c>
      <c r="J295" s="31" t="str">
        <f>IF(AND(F294="",H294="in-sample"),"",IF(AND(Temp!fhor_indata=1,H294="out-sample",H295="out-sample"),J294,IF(AND(F295="",H294="out-sample"),"",IF(AND(Temp!optSeasCoef=0,Temp!sts_add=1),IF(H294="in-sample",IF(Q294=bigT,((qCell/bigT)*(I295-I294))+((1-(qCell/bigT))*J294),IF(OR(F295="",COUNT($F$2:F294)&lt;=qCell),IF(COUNT($F$2:F294)=1,0,F294-F293),((qCell/COUNT($F$2:F294))*(I295-I294))+((1-(qCell/COUNT($F$2:F294)))*J294))),J294),IF(AND(Temp!optSeasCoef=0,Temp!sts_multp=1),IF(H294="in-sample",IF(Q294=bigT,((qCell/bigT)*(I295/I294))+((1-(qCell/bigT))*J294),IF(qCell=0,1,IF(OR(F295="",COUNT($F$2:F294)&lt;=qCell),IF(COUNT($F$2:F294)=1,1,F294/F293),((qCell/COUNT($F$2:F294))*(I295/I294))+((1-(qCell/COUNT($F$2:F294)))*J294)))),J294),IF(Temp!sts_add=1,IF(H294="in-sample",IF(Q294=bigT,((qCell/bigT)*(I295-I294))+((1-(qCell/bigT))*J294),IF(OR(F295="",COUNT($AX$2:AX294)&lt;=qCell),IF(COUNT($AX$2:AX294)=1,0,AX294-AX293),((qCell/COUNT($AX$2:AX294))*(I295-I294))+((1-(qCell/COUNT($AX$2:AX294)))*J294))),J294),IF(H294="in-sample",IF(Q294=bigT,((qCell/bigT)*(I295/I294))+((1-(qCell/bigT))*J294),IF(qCell=0,1,IF(OR(F295="",COUNT($AX$2:AX294)&lt;=qCell),IF(COUNT($AX$2:AX294)=1,1,AX294/AX293),((qCell/COUNT($AX$2:AX294))*(I295/I294))+((1-(qCell/COUNT($AX$2:AX294)))*J294)))),J294)))))))</f>
        <v/>
      </c>
      <c r="K295" s="31" t="str">
        <f>IF(H295="","",IF(AND(Temp!optSeasCoef=0,Temp!sts_add=1),IF(H295="out-sample",I295+(Q295*J295),I295+J295),IF(AND(Temp!optSeasCoef=0,Temp!sts_multp=1),IF(H295="out-sample",I295*(J295^Q295),I295*J295),IF(Temp!sts_add=1,IF(H295="out-sample",(I295+(Q295*J295))*G295,(I295+J295)*G295),IF(H295="out-sample",I295*(J295^Q295)*G295,I295*J295*G295)))))</f>
        <v/>
      </c>
      <c r="L295" s="32" t="str">
        <f t="shared" si="30"/>
        <v/>
      </c>
      <c r="M295" s="32" t="str">
        <f t="shared" si="31"/>
        <v/>
      </c>
      <c r="N295" s="32" t="str">
        <f t="shared" si="32"/>
        <v/>
      </c>
      <c r="O295" s="32" t="str">
        <f t="shared" si="33"/>
        <v/>
      </c>
      <c r="P295" s="32" t="str">
        <f t="shared" si="34"/>
        <v/>
      </c>
      <c r="Q295" s="3" t="str">
        <f>IF(AND(Temp!fhor_indata=1,F295="",H294="in-sample"),1,IF(AND(Temp!fhor_indata=1,H294="out-sample",Q294&lt;ATA!XfHor),Q294+1,IF(F295="","",IF(AND(H295="out-sample",H294="in-sample"),1,IF(AND(H295="out-sample",H294="out-sample"),Q294+1,IF(ISNUMBER(Q294),Q294+1,1))))))</f>
        <v/>
      </c>
      <c r="R295" s="3" t="str">
        <f t="shared" si="28"/>
        <v/>
      </c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X295" s="63" t="e">
        <f t="shared" si="29"/>
        <v>#VALUE!</v>
      </c>
    </row>
    <row r="296" spans="1:50" s="1" customFormat="1" ht="14.25" x14ac:dyDescent="0.2">
      <c r="A296" s="6"/>
      <c r="B296" s="6"/>
      <c r="C296" s="6"/>
      <c r="D296" s="3"/>
      <c r="E296" s="70" t="str">
        <f>IF(ATA!E296="","",ATA!E296)</f>
        <v/>
      </c>
      <c r="F296" s="49" t="str">
        <f>IF(ATA!F296="","",ATA!F296)</f>
        <v/>
      </c>
      <c r="G296" s="9" t="str">
        <f>IF(ATA!G296="","",ATA!G296)</f>
        <v/>
      </c>
      <c r="H296" s="55" t="str">
        <f>IF(ATA!H296="","",ATA!H296)</f>
        <v/>
      </c>
      <c r="I296" s="31" t="str">
        <f>IF(AND(F295="",H295="in-sample"),"",IF(AND(Temp!fhor_indata=1,H295="out-sample",H296="out-sample"),I295,IF(AND(F296="",H295="out-sample"),"",IF(AND(Temp!optSeasCoef=0,Temp!sts_add=1),IF(H295="in-sample",IF(Q295=bigT,((pCell/bigT)*F295)+((1-(pCell/bigT))*(I295+J295)),IF(OR(F296="",COUNT($F$2:F295)&lt;=pCell),F295,((pCell/COUNT($F$2:F295))*F295)+((1-(pCell/COUNT($F$2:F295)))*(I295+J295)))),I295),IF(AND(Temp!optSeasCoef=0,Temp!sts_multp=1),IF(H295="in-sample",IF(Q295=bigT,((pCell/bigT)*F295)+((1-(pCell/bigT))*(I295*J295)),IF(OR(F296="",COUNT(F$2:$F295)&lt;=pCell),F295,((pCell/COUNT($F$2:F295))*F295)+((1-(pCell/COUNT($F$2:F295)))*(I295*J295)))),I295),IF(Temp!sts_add=1,IF(H295="in-sample",IF(Q295=bigT,((pCell/bigT)*AX295)+((1-(pCell/bigT))*(I295+J295)),IF(OR(F296="",COUNT($AX$2:AX295)&lt;=pCell),AX295,((pCell/COUNT($AX$2:AX295))*AX295)+((1-(pCell/COUNT($AX$2:AX295)))*(I295+J295)))),I295),IF(H295="in-sample",IF(Q295=bigT,((pCell/bigT)*AX295)+((1-(pCell/bigT))*(I295*J295)),IF(OR(F296="",COUNT($AX$2:AX295)&lt;=pCell),AX295,((pCell/COUNT($AX$2:AX295))*AX295)+((1-(pCell/COUNT($AX$2:AX295)))*(I295*J295)))),I295)))))))</f>
        <v/>
      </c>
      <c r="J296" s="31" t="str">
        <f>IF(AND(F295="",H295="in-sample"),"",IF(AND(Temp!fhor_indata=1,H295="out-sample",H296="out-sample"),J295,IF(AND(F296="",H295="out-sample"),"",IF(AND(Temp!optSeasCoef=0,Temp!sts_add=1),IF(H295="in-sample",IF(Q295=bigT,((qCell/bigT)*(I296-I295))+((1-(qCell/bigT))*J295),IF(OR(F296="",COUNT($F$2:F295)&lt;=qCell),IF(COUNT($F$2:F295)=1,0,F295-F294),((qCell/COUNT($F$2:F295))*(I296-I295))+((1-(qCell/COUNT($F$2:F295)))*J295))),J295),IF(AND(Temp!optSeasCoef=0,Temp!sts_multp=1),IF(H295="in-sample",IF(Q295=bigT,((qCell/bigT)*(I296/I295))+((1-(qCell/bigT))*J295),IF(qCell=0,1,IF(OR(F296="",COUNT($F$2:F295)&lt;=qCell),IF(COUNT($F$2:F295)=1,1,F295/F294),((qCell/COUNT($F$2:F295))*(I296/I295))+((1-(qCell/COUNT($F$2:F295)))*J295)))),J295),IF(Temp!sts_add=1,IF(H295="in-sample",IF(Q295=bigT,((qCell/bigT)*(I296-I295))+((1-(qCell/bigT))*J295),IF(OR(F296="",COUNT($AX$2:AX295)&lt;=qCell),IF(COUNT($AX$2:AX295)=1,0,AX295-AX294),((qCell/COUNT($AX$2:AX295))*(I296-I295))+((1-(qCell/COUNT($AX$2:AX295)))*J295))),J295),IF(H295="in-sample",IF(Q295=bigT,((qCell/bigT)*(I296/I295))+((1-(qCell/bigT))*J295),IF(qCell=0,1,IF(OR(F296="",COUNT($AX$2:AX295)&lt;=qCell),IF(COUNT($AX$2:AX295)=1,1,AX295/AX294),((qCell/COUNT($AX$2:AX295))*(I296/I295))+((1-(qCell/COUNT($AX$2:AX295)))*J295)))),J295)))))))</f>
        <v/>
      </c>
      <c r="K296" s="31" t="str">
        <f>IF(H296="","",IF(AND(Temp!optSeasCoef=0,Temp!sts_add=1),IF(H296="out-sample",I296+(Q296*J296),I296+J296),IF(AND(Temp!optSeasCoef=0,Temp!sts_multp=1),IF(H296="out-sample",I296*(J296^Q296),I296*J296),IF(Temp!sts_add=1,IF(H296="out-sample",(I296+(Q296*J296))*G296,(I296+J296)*G296),IF(H296="out-sample",I296*(J296^Q296)*G296,I296*J296*G296)))))</f>
        <v/>
      </c>
      <c r="L296" s="32" t="str">
        <f t="shared" si="30"/>
        <v/>
      </c>
      <c r="M296" s="32" t="str">
        <f t="shared" si="31"/>
        <v/>
      </c>
      <c r="N296" s="32" t="str">
        <f t="shared" si="32"/>
        <v/>
      </c>
      <c r="O296" s="32" t="str">
        <f t="shared" si="33"/>
        <v/>
      </c>
      <c r="P296" s="32" t="str">
        <f t="shared" si="34"/>
        <v/>
      </c>
      <c r="Q296" s="3" t="str">
        <f>IF(AND(Temp!fhor_indata=1,F296="",H295="in-sample"),1,IF(AND(Temp!fhor_indata=1,H295="out-sample",Q295&lt;ATA!XfHor),Q295+1,IF(F296="","",IF(AND(H296="out-sample",H295="in-sample"),1,IF(AND(H296="out-sample",H295="out-sample"),Q295+1,IF(ISNUMBER(Q295),Q295+1,1))))))</f>
        <v/>
      </c>
      <c r="R296" s="3" t="str">
        <f t="shared" si="28"/>
        <v/>
      </c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X296" s="63" t="e">
        <f t="shared" si="29"/>
        <v>#VALUE!</v>
      </c>
    </row>
    <row r="297" spans="1:50" s="1" customFormat="1" ht="14.25" x14ac:dyDescent="0.2">
      <c r="A297" s="6"/>
      <c r="B297" s="6"/>
      <c r="C297" s="6"/>
      <c r="D297" s="3"/>
      <c r="E297" s="70" t="str">
        <f>IF(ATA!E297="","",ATA!E297)</f>
        <v/>
      </c>
      <c r="F297" s="49" t="str">
        <f>IF(ATA!F297="","",ATA!F297)</f>
        <v/>
      </c>
      <c r="G297" s="9" t="str">
        <f>IF(ATA!G297="","",ATA!G297)</f>
        <v/>
      </c>
      <c r="H297" s="55" t="str">
        <f>IF(ATA!H297="","",ATA!H297)</f>
        <v/>
      </c>
      <c r="I297" s="31" t="str">
        <f>IF(AND(F296="",H296="in-sample"),"",IF(AND(Temp!fhor_indata=1,H296="out-sample",H297="out-sample"),I296,IF(AND(F297="",H296="out-sample"),"",IF(AND(Temp!optSeasCoef=0,Temp!sts_add=1),IF(H296="in-sample",IF(Q296=bigT,((pCell/bigT)*F296)+((1-(pCell/bigT))*(I296+J296)),IF(OR(F297="",COUNT($F$2:F296)&lt;=pCell),F296,((pCell/COUNT($F$2:F296))*F296)+((1-(pCell/COUNT($F$2:F296)))*(I296+J296)))),I296),IF(AND(Temp!optSeasCoef=0,Temp!sts_multp=1),IF(H296="in-sample",IF(Q296=bigT,((pCell/bigT)*F296)+((1-(pCell/bigT))*(I296*J296)),IF(OR(F297="",COUNT(F$2:$F296)&lt;=pCell),F296,((pCell/COUNT($F$2:F296))*F296)+((1-(pCell/COUNT($F$2:F296)))*(I296*J296)))),I296),IF(Temp!sts_add=1,IF(H296="in-sample",IF(Q296=bigT,((pCell/bigT)*AX296)+((1-(pCell/bigT))*(I296+J296)),IF(OR(F297="",COUNT($AX$2:AX296)&lt;=pCell),AX296,((pCell/COUNT($AX$2:AX296))*AX296)+((1-(pCell/COUNT($AX$2:AX296)))*(I296+J296)))),I296),IF(H296="in-sample",IF(Q296=bigT,((pCell/bigT)*AX296)+((1-(pCell/bigT))*(I296*J296)),IF(OR(F297="",COUNT($AX$2:AX296)&lt;=pCell),AX296,((pCell/COUNT($AX$2:AX296))*AX296)+((1-(pCell/COUNT($AX$2:AX296)))*(I296*J296)))),I296)))))))</f>
        <v/>
      </c>
      <c r="J297" s="31" t="str">
        <f>IF(AND(F296="",H296="in-sample"),"",IF(AND(Temp!fhor_indata=1,H296="out-sample",H297="out-sample"),J296,IF(AND(F297="",H296="out-sample"),"",IF(AND(Temp!optSeasCoef=0,Temp!sts_add=1),IF(H296="in-sample",IF(Q296=bigT,((qCell/bigT)*(I297-I296))+((1-(qCell/bigT))*J296),IF(OR(F297="",COUNT($F$2:F296)&lt;=qCell),IF(COUNT($F$2:F296)=1,0,F296-F295),((qCell/COUNT($F$2:F296))*(I297-I296))+((1-(qCell/COUNT($F$2:F296)))*J296))),J296),IF(AND(Temp!optSeasCoef=0,Temp!sts_multp=1),IF(H296="in-sample",IF(Q296=bigT,((qCell/bigT)*(I297/I296))+((1-(qCell/bigT))*J296),IF(qCell=0,1,IF(OR(F297="",COUNT($F$2:F296)&lt;=qCell),IF(COUNT($F$2:F296)=1,1,F296/F295),((qCell/COUNT($F$2:F296))*(I297/I296))+((1-(qCell/COUNT($F$2:F296)))*J296)))),J296),IF(Temp!sts_add=1,IF(H296="in-sample",IF(Q296=bigT,((qCell/bigT)*(I297-I296))+((1-(qCell/bigT))*J296),IF(OR(F297="",COUNT($AX$2:AX296)&lt;=qCell),IF(COUNT($AX$2:AX296)=1,0,AX296-AX295),((qCell/COUNT($AX$2:AX296))*(I297-I296))+((1-(qCell/COUNT($AX$2:AX296)))*J296))),J296),IF(H296="in-sample",IF(Q296=bigT,((qCell/bigT)*(I297/I296))+((1-(qCell/bigT))*J296),IF(qCell=0,1,IF(OR(F297="",COUNT($AX$2:AX296)&lt;=qCell),IF(COUNT($AX$2:AX296)=1,1,AX296/AX295),((qCell/COUNT($AX$2:AX296))*(I297/I296))+((1-(qCell/COUNT($AX$2:AX296)))*J296)))),J296)))))))</f>
        <v/>
      </c>
      <c r="K297" s="31" t="str">
        <f>IF(H297="","",IF(AND(Temp!optSeasCoef=0,Temp!sts_add=1),IF(H297="out-sample",I297+(Q297*J297),I297+J297),IF(AND(Temp!optSeasCoef=0,Temp!sts_multp=1),IF(H297="out-sample",I297*(J297^Q297),I297*J297),IF(Temp!sts_add=1,IF(H297="out-sample",(I297+(Q297*J297))*G297,(I297+J297)*G297),IF(H297="out-sample",I297*(J297^Q297)*G297,I297*J297*G297)))))</f>
        <v/>
      </c>
      <c r="L297" s="32" t="str">
        <f t="shared" si="30"/>
        <v/>
      </c>
      <c r="M297" s="32" t="str">
        <f t="shared" si="31"/>
        <v/>
      </c>
      <c r="N297" s="32" t="str">
        <f t="shared" si="32"/>
        <v/>
      </c>
      <c r="O297" s="32" t="str">
        <f t="shared" si="33"/>
        <v/>
      </c>
      <c r="P297" s="32" t="str">
        <f t="shared" si="34"/>
        <v/>
      </c>
      <c r="Q297" s="3" t="str">
        <f>IF(AND(Temp!fhor_indata=1,F297="",H296="in-sample"),1,IF(AND(Temp!fhor_indata=1,H296="out-sample",Q296&lt;ATA!XfHor),Q296+1,IF(F297="","",IF(AND(H297="out-sample",H296="in-sample"),1,IF(AND(H297="out-sample",H296="out-sample"),Q296+1,IF(ISNUMBER(Q296),Q296+1,1))))))</f>
        <v/>
      </c>
      <c r="R297" s="3" t="str">
        <f t="shared" si="28"/>
        <v/>
      </c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X297" s="63" t="e">
        <f t="shared" si="29"/>
        <v>#VALUE!</v>
      </c>
    </row>
    <row r="298" spans="1:50" s="1" customFormat="1" ht="14.25" x14ac:dyDescent="0.2">
      <c r="A298" s="6"/>
      <c r="B298" s="6"/>
      <c r="C298" s="6"/>
      <c r="D298" s="3"/>
      <c r="E298" s="70" t="str">
        <f>IF(ATA!E298="","",ATA!E298)</f>
        <v/>
      </c>
      <c r="F298" s="49" t="str">
        <f>IF(ATA!F298="","",ATA!F298)</f>
        <v/>
      </c>
      <c r="G298" s="9" t="str">
        <f>IF(ATA!G298="","",ATA!G298)</f>
        <v/>
      </c>
      <c r="H298" s="55" t="str">
        <f>IF(ATA!H298="","",ATA!H298)</f>
        <v/>
      </c>
      <c r="I298" s="31" t="str">
        <f>IF(AND(F297="",H297="in-sample"),"",IF(AND(Temp!fhor_indata=1,H297="out-sample",H298="out-sample"),I297,IF(AND(F298="",H297="out-sample"),"",IF(AND(Temp!optSeasCoef=0,Temp!sts_add=1),IF(H297="in-sample",IF(Q297=bigT,((pCell/bigT)*F297)+((1-(pCell/bigT))*(I297+J297)),IF(OR(F298="",COUNT($F$2:F297)&lt;=pCell),F297,((pCell/COUNT($F$2:F297))*F297)+((1-(pCell/COUNT($F$2:F297)))*(I297+J297)))),I297),IF(AND(Temp!optSeasCoef=0,Temp!sts_multp=1),IF(H297="in-sample",IF(Q297=bigT,((pCell/bigT)*F297)+((1-(pCell/bigT))*(I297*J297)),IF(OR(F298="",COUNT(F$2:$F297)&lt;=pCell),F297,((pCell/COUNT($F$2:F297))*F297)+((1-(pCell/COUNT($F$2:F297)))*(I297*J297)))),I297),IF(Temp!sts_add=1,IF(H297="in-sample",IF(Q297=bigT,((pCell/bigT)*AX297)+((1-(pCell/bigT))*(I297+J297)),IF(OR(F298="",COUNT($AX$2:AX297)&lt;=pCell),AX297,((pCell/COUNT($AX$2:AX297))*AX297)+((1-(pCell/COUNT($AX$2:AX297)))*(I297+J297)))),I297),IF(H297="in-sample",IF(Q297=bigT,((pCell/bigT)*AX297)+((1-(pCell/bigT))*(I297*J297)),IF(OR(F298="",COUNT($AX$2:AX297)&lt;=pCell),AX297,((pCell/COUNT($AX$2:AX297))*AX297)+((1-(pCell/COUNT($AX$2:AX297)))*(I297*J297)))),I297)))))))</f>
        <v/>
      </c>
      <c r="J298" s="31" t="str">
        <f>IF(AND(F297="",H297="in-sample"),"",IF(AND(Temp!fhor_indata=1,H297="out-sample",H298="out-sample"),J297,IF(AND(F298="",H297="out-sample"),"",IF(AND(Temp!optSeasCoef=0,Temp!sts_add=1),IF(H297="in-sample",IF(Q297=bigT,((qCell/bigT)*(I298-I297))+((1-(qCell/bigT))*J297),IF(OR(F298="",COUNT($F$2:F297)&lt;=qCell),IF(COUNT($F$2:F297)=1,0,F297-F296),((qCell/COUNT($F$2:F297))*(I298-I297))+((1-(qCell/COUNT($F$2:F297)))*J297))),J297),IF(AND(Temp!optSeasCoef=0,Temp!sts_multp=1),IF(H297="in-sample",IF(Q297=bigT,((qCell/bigT)*(I298/I297))+((1-(qCell/bigT))*J297),IF(qCell=0,1,IF(OR(F298="",COUNT($F$2:F297)&lt;=qCell),IF(COUNT($F$2:F297)=1,1,F297/F296),((qCell/COUNT($F$2:F297))*(I298/I297))+((1-(qCell/COUNT($F$2:F297)))*J297)))),J297),IF(Temp!sts_add=1,IF(H297="in-sample",IF(Q297=bigT,((qCell/bigT)*(I298-I297))+((1-(qCell/bigT))*J297),IF(OR(F298="",COUNT($AX$2:AX297)&lt;=qCell),IF(COUNT($AX$2:AX297)=1,0,AX297-AX296),((qCell/COUNT($AX$2:AX297))*(I298-I297))+((1-(qCell/COUNT($AX$2:AX297)))*J297))),J297),IF(H297="in-sample",IF(Q297=bigT,((qCell/bigT)*(I298/I297))+((1-(qCell/bigT))*J297),IF(qCell=0,1,IF(OR(F298="",COUNT($AX$2:AX297)&lt;=qCell),IF(COUNT($AX$2:AX297)=1,1,AX297/AX296),((qCell/COUNT($AX$2:AX297))*(I298/I297))+((1-(qCell/COUNT($AX$2:AX297)))*J297)))),J297)))))))</f>
        <v/>
      </c>
      <c r="K298" s="31" t="str">
        <f>IF(H298="","",IF(AND(Temp!optSeasCoef=0,Temp!sts_add=1),IF(H298="out-sample",I298+(Q298*J298),I298+J298),IF(AND(Temp!optSeasCoef=0,Temp!sts_multp=1),IF(H298="out-sample",I298*(J298^Q298),I298*J298),IF(Temp!sts_add=1,IF(H298="out-sample",(I298+(Q298*J298))*G298,(I298+J298)*G298),IF(H298="out-sample",I298*(J298^Q298)*G298,I298*J298*G298)))))</f>
        <v/>
      </c>
      <c r="L298" s="32" t="str">
        <f t="shared" si="30"/>
        <v/>
      </c>
      <c r="M298" s="32" t="str">
        <f t="shared" si="31"/>
        <v/>
      </c>
      <c r="N298" s="32" t="str">
        <f t="shared" si="32"/>
        <v/>
      </c>
      <c r="O298" s="32" t="str">
        <f t="shared" si="33"/>
        <v/>
      </c>
      <c r="P298" s="32" t="str">
        <f t="shared" si="34"/>
        <v/>
      </c>
      <c r="Q298" s="3" t="str">
        <f>IF(AND(Temp!fhor_indata=1,F298="",H297="in-sample"),1,IF(AND(Temp!fhor_indata=1,H297="out-sample",Q297&lt;ATA!XfHor),Q297+1,IF(F298="","",IF(AND(H298="out-sample",H297="in-sample"),1,IF(AND(H298="out-sample",H297="out-sample"),Q297+1,IF(ISNUMBER(Q297),Q297+1,1))))))</f>
        <v/>
      </c>
      <c r="R298" s="3" t="str">
        <f t="shared" si="28"/>
        <v/>
      </c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X298" s="63" t="e">
        <f t="shared" si="29"/>
        <v>#VALUE!</v>
      </c>
    </row>
    <row r="299" spans="1:50" s="1" customFormat="1" ht="14.25" x14ac:dyDescent="0.2">
      <c r="A299" s="6"/>
      <c r="B299" s="6"/>
      <c r="C299" s="6"/>
      <c r="D299" s="3"/>
      <c r="E299" s="70" t="str">
        <f>IF(ATA!E299="","",ATA!E299)</f>
        <v/>
      </c>
      <c r="F299" s="49" t="str">
        <f>IF(ATA!F299="","",ATA!F299)</f>
        <v/>
      </c>
      <c r="G299" s="9" t="str">
        <f>IF(ATA!G299="","",ATA!G299)</f>
        <v/>
      </c>
      <c r="H299" s="55" t="str">
        <f>IF(ATA!H299="","",ATA!H299)</f>
        <v/>
      </c>
      <c r="I299" s="31" t="str">
        <f>IF(AND(F298="",H298="in-sample"),"",IF(AND(Temp!fhor_indata=1,H298="out-sample",H299="out-sample"),I298,IF(AND(F299="",H298="out-sample"),"",IF(AND(Temp!optSeasCoef=0,Temp!sts_add=1),IF(H298="in-sample",IF(Q298=bigT,((pCell/bigT)*F298)+((1-(pCell/bigT))*(I298+J298)),IF(OR(F299="",COUNT($F$2:F298)&lt;=pCell),F298,((pCell/COUNT($F$2:F298))*F298)+((1-(pCell/COUNT($F$2:F298)))*(I298+J298)))),I298),IF(AND(Temp!optSeasCoef=0,Temp!sts_multp=1),IF(H298="in-sample",IF(Q298=bigT,((pCell/bigT)*F298)+((1-(pCell/bigT))*(I298*J298)),IF(OR(F299="",COUNT(F$2:$F298)&lt;=pCell),F298,((pCell/COUNT($F$2:F298))*F298)+((1-(pCell/COUNT($F$2:F298)))*(I298*J298)))),I298),IF(Temp!sts_add=1,IF(H298="in-sample",IF(Q298=bigT,((pCell/bigT)*AX298)+((1-(pCell/bigT))*(I298+J298)),IF(OR(F299="",COUNT($AX$2:AX298)&lt;=pCell),AX298,((pCell/COUNT($AX$2:AX298))*AX298)+((1-(pCell/COUNT($AX$2:AX298)))*(I298+J298)))),I298),IF(H298="in-sample",IF(Q298=bigT,((pCell/bigT)*AX298)+((1-(pCell/bigT))*(I298*J298)),IF(OR(F299="",COUNT($AX$2:AX298)&lt;=pCell),AX298,((pCell/COUNT($AX$2:AX298))*AX298)+((1-(pCell/COUNT($AX$2:AX298)))*(I298*J298)))),I298)))))))</f>
        <v/>
      </c>
      <c r="J299" s="31" t="str">
        <f>IF(AND(F298="",H298="in-sample"),"",IF(AND(Temp!fhor_indata=1,H298="out-sample",H299="out-sample"),J298,IF(AND(F299="",H298="out-sample"),"",IF(AND(Temp!optSeasCoef=0,Temp!sts_add=1),IF(H298="in-sample",IF(Q298=bigT,((qCell/bigT)*(I299-I298))+((1-(qCell/bigT))*J298),IF(OR(F299="",COUNT($F$2:F298)&lt;=qCell),IF(COUNT($F$2:F298)=1,0,F298-F297),((qCell/COUNT($F$2:F298))*(I299-I298))+((1-(qCell/COUNT($F$2:F298)))*J298))),J298),IF(AND(Temp!optSeasCoef=0,Temp!sts_multp=1),IF(H298="in-sample",IF(Q298=bigT,((qCell/bigT)*(I299/I298))+((1-(qCell/bigT))*J298),IF(qCell=0,1,IF(OR(F299="",COUNT($F$2:F298)&lt;=qCell),IF(COUNT($F$2:F298)=1,1,F298/F297),((qCell/COUNT($F$2:F298))*(I299/I298))+((1-(qCell/COUNT($F$2:F298)))*J298)))),J298),IF(Temp!sts_add=1,IF(H298="in-sample",IF(Q298=bigT,((qCell/bigT)*(I299-I298))+((1-(qCell/bigT))*J298),IF(OR(F299="",COUNT($AX$2:AX298)&lt;=qCell),IF(COUNT($AX$2:AX298)=1,0,AX298-AX297),((qCell/COUNT($AX$2:AX298))*(I299-I298))+((1-(qCell/COUNT($AX$2:AX298)))*J298))),J298),IF(H298="in-sample",IF(Q298=bigT,((qCell/bigT)*(I299/I298))+((1-(qCell/bigT))*J298),IF(qCell=0,1,IF(OR(F299="",COUNT($AX$2:AX298)&lt;=qCell),IF(COUNT($AX$2:AX298)=1,1,AX298/AX297),((qCell/COUNT($AX$2:AX298))*(I299/I298))+((1-(qCell/COUNT($AX$2:AX298)))*J298)))),J298)))))))</f>
        <v/>
      </c>
      <c r="K299" s="31" t="str">
        <f>IF(H299="","",IF(AND(Temp!optSeasCoef=0,Temp!sts_add=1),IF(H299="out-sample",I299+(Q299*J299),I299+J299),IF(AND(Temp!optSeasCoef=0,Temp!sts_multp=1),IF(H299="out-sample",I299*(J299^Q299),I299*J299),IF(Temp!sts_add=1,IF(H299="out-sample",(I299+(Q299*J299))*G299,(I299+J299)*G299),IF(H299="out-sample",I299*(J299^Q299)*G299,I299*J299*G299)))))</f>
        <v/>
      </c>
      <c r="L299" s="32" t="str">
        <f t="shared" si="30"/>
        <v/>
      </c>
      <c r="M299" s="32" t="str">
        <f t="shared" si="31"/>
        <v/>
      </c>
      <c r="N299" s="32" t="str">
        <f t="shared" si="32"/>
        <v/>
      </c>
      <c r="O299" s="32" t="str">
        <f t="shared" si="33"/>
        <v/>
      </c>
      <c r="P299" s="32" t="str">
        <f t="shared" si="34"/>
        <v/>
      </c>
      <c r="Q299" s="3" t="str">
        <f>IF(AND(Temp!fhor_indata=1,F299="",H298="in-sample"),1,IF(AND(Temp!fhor_indata=1,H298="out-sample",Q298&lt;ATA!XfHor),Q298+1,IF(F299="","",IF(AND(H299="out-sample",H298="in-sample"),1,IF(AND(H299="out-sample",H298="out-sample"),Q298+1,IF(ISNUMBER(Q298),Q298+1,1))))))</f>
        <v/>
      </c>
      <c r="R299" s="3" t="str">
        <f t="shared" si="28"/>
        <v/>
      </c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X299" s="63" t="e">
        <f t="shared" si="29"/>
        <v>#VALUE!</v>
      </c>
    </row>
    <row r="300" spans="1:50" s="1" customFormat="1" ht="14.25" x14ac:dyDescent="0.2">
      <c r="A300" s="6"/>
      <c r="B300" s="6"/>
      <c r="C300" s="6"/>
      <c r="D300" s="3"/>
      <c r="E300" s="70" t="str">
        <f>IF(ATA!E300="","",ATA!E300)</f>
        <v/>
      </c>
      <c r="F300" s="49" t="str">
        <f>IF(ATA!F300="","",ATA!F300)</f>
        <v/>
      </c>
      <c r="G300" s="9" t="str">
        <f>IF(ATA!G300="","",ATA!G300)</f>
        <v/>
      </c>
      <c r="H300" s="55" t="str">
        <f>IF(ATA!H300="","",ATA!H300)</f>
        <v/>
      </c>
      <c r="I300" s="31" t="str">
        <f>IF(AND(F299="",H299="in-sample"),"",IF(AND(Temp!fhor_indata=1,H299="out-sample",H300="out-sample"),I299,IF(AND(F300="",H299="out-sample"),"",IF(AND(Temp!optSeasCoef=0,Temp!sts_add=1),IF(H299="in-sample",IF(Q299=bigT,((pCell/bigT)*F299)+((1-(pCell/bigT))*(I299+J299)),IF(OR(F300="",COUNT($F$2:F299)&lt;=pCell),F299,((pCell/COUNT($F$2:F299))*F299)+((1-(pCell/COUNT($F$2:F299)))*(I299+J299)))),I299),IF(AND(Temp!optSeasCoef=0,Temp!sts_multp=1),IF(H299="in-sample",IF(Q299=bigT,((pCell/bigT)*F299)+((1-(pCell/bigT))*(I299*J299)),IF(OR(F300="",COUNT(F$2:$F299)&lt;=pCell),F299,((pCell/COUNT($F$2:F299))*F299)+((1-(pCell/COUNT($F$2:F299)))*(I299*J299)))),I299),IF(Temp!sts_add=1,IF(H299="in-sample",IF(Q299=bigT,((pCell/bigT)*AX299)+((1-(pCell/bigT))*(I299+J299)),IF(OR(F300="",COUNT($AX$2:AX299)&lt;=pCell),AX299,((pCell/COUNT($AX$2:AX299))*AX299)+((1-(pCell/COUNT($AX$2:AX299)))*(I299+J299)))),I299),IF(H299="in-sample",IF(Q299=bigT,((pCell/bigT)*AX299)+((1-(pCell/bigT))*(I299*J299)),IF(OR(F300="",COUNT($AX$2:AX299)&lt;=pCell),AX299,((pCell/COUNT($AX$2:AX299))*AX299)+((1-(pCell/COUNT($AX$2:AX299)))*(I299*J299)))),I299)))))))</f>
        <v/>
      </c>
      <c r="J300" s="31" t="str">
        <f>IF(AND(F299="",H299="in-sample"),"",IF(AND(Temp!fhor_indata=1,H299="out-sample",H300="out-sample"),J299,IF(AND(F300="",H299="out-sample"),"",IF(AND(Temp!optSeasCoef=0,Temp!sts_add=1),IF(H299="in-sample",IF(Q299=bigT,((qCell/bigT)*(I300-I299))+((1-(qCell/bigT))*J299),IF(OR(F300="",COUNT($F$2:F299)&lt;=qCell),IF(COUNT($F$2:F299)=1,0,F299-F298),((qCell/COUNT($F$2:F299))*(I300-I299))+((1-(qCell/COUNT($F$2:F299)))*J299))),J299),IF(AND(Temp!optSeasCoef=0,Temp!sts_multp=1),IF(H299="in-sample",IF(Q299=bigT,((qCell/bigT)*(I300/I299))+((1-(qCell/bigT))*J299),IF(qCell=0,1,IF(OR(F300="",COUNT($F$2:F299)&lt;=qCell),IF(COUNT($F$2:F299)=1,1,F299/F298),((qCell/COUNT($F$2:F299))*(I300/I299))+((1-(qCell/COUNT($F$2:F299)))*J299)))),J299),IF(Temp!sts_add=1,IF(H299="in-sample",IF(Q299=bigT,((qCell/bigT)*(I300-I299))+((1-(qCell/bigT))*J299),IF(OR(F300="",COUNT($AX$2:AX299)&lt;=qCell),IF(COUNT($AX$2:AX299)=1,0,AX299-AX298),((qCell/COUNT($AX$2:AX299))*(I300-I299))+((1-(qCell/COUNT($AX$2:AX299)))*J299))),J299),IF(H299="in-sample",IF(Q299=bigT,((qCell/bigT)*(I300/I299))+((1-(qCell/bigT))*J299),IF(qCell=0,1,IF(OR(F300="",COUNT($AX$2:AX299)&lt;=qCell),IF(COUNT($AX$2:AX299)=1,1,AX299/AX298),((qCell/COUNT($AX$2:AX299))*(I300/I299))+((1-(qCell/COUNT($AX$2:AX299)))*J299)))),J299)))))))</f>
        <v/>
      </c>
      <c r="K300" s="31" t="str">
        <f>IF(H300="","",IF(AND(Temp!optSeasCoef=0,Temp!sts_add=1),IF(H300="out-sample",I300+(Q300*J300),I300+J300),IF(AND(Temp!optSeasCoef=0,Temp!sts_multp=1),IF(H300="out-sample",I300*(J300^Q300),I300*J300),IF(Temp!sts_add=1,IF(H300="out-sample",(I300+(Q300*J300))*G300,(I300+J300)*G300),IF(H300="out-sample",I300*(J300^Q300)*G300,I300*J300*G300)))))</f>
        <v/>
      </c>
      <c r="L300" s="32" t="str">
        <f t="shared" si="30"/>
        <v/>
      </c>
      <c r="M300" s="32" t="str">
        <f t="shared" si="31"/>
        <v/>
      </c>
      <c r="N300" s="32" t="str">
        <f t="shared" si="32"/>
        <v/>
      </c>
      <c r="O300" s="32" t="str">
        <f t="shared" si="33"/>
        <v/>
      </c>
      <c r="P300" s="32" t="str">
        <f t="shared" si="34"/>
        <v/>
      </c>
      <c r="Q300" s="3" t="str">
        <f>IF(AND(Temp!fhor_indata=1,F300="",H299="in-sample"),1,IF(AND(Temp!fhor_indata=1,H299="out-sample",Q299&lt;ATA!XfHor),Q299+1,IF(F300="","",IF(AND(H300="out-sample",H299="in-sample"),1,IF(AND(H300="out-sample",H299="out-sample"),Q299+1,IF(ISNUMBER(Q299),Q299+1,1))))))</f>
        <v/>
      </c>
      <c r="R300" s="3" t="str">
        <f t="shared" si="28"/>
        <v/>
      </c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X300" s="63" t="e">
        <f t="shared" si="29"/>
        <v>#VALUE!</v>
      </c>
    </row>
    <row r="301" spans="1:50" s="1" customFormat="1" ht="14.25" x14ac:dyDescent="0.2">
      <c r="A301" s="6"/>
      <c r="B301" s="6"/>
      <c r="C301" s="6"/>
      <c r="D301" s="3"/>
      <c r="E301" s="70" t="str">
        <f>IF(ATA!E301="","",ATA!E301)</f>
        <v/>
      </c>
      <c r="F301" s="49" t="str">
        <f>IF(ATA!F301="","",ATA!F301)</f>
        <v/>
      </c>
      <c r="G301" s="9" t="str">
        <f>IF(ATA!G301="","",ATA!G301)</f>
        <v/>
      </c>
      <c r="H301" s="55" t="str">
        <f>IF(ATA!H301="","",ATA!H301)</f>
        <v/>
      </c>
      <c r="I301" s="31" t="str">
        <f>IF(AND(F300="",H300="in-sample"),"",IF(AND(Temp!fhor_indata=1,H300="out-sample",H301="out-sample"),I300,IF(AND(F301="",H300="out-sample"),"",IF(AND(Temp!optSeasCoef=0,Temp!sts_add=1),IF(H300="in-sample",IF(Q300=bigT,((pCell/bigT)*F300)+((1-(pCell/bigT))*(I300+J300)),IF(OR(F301="",COUNT($F$2:F300)&lt;=pCell),F300,((pCell/COUNT($F$2:F300))*F300)+((1-(pCell/COUNT($F$2:F300)))*(I300+J300)))),I300),IF(AND(Temp!optSeasCoef=0,Temp!sts_multp=1),IF(H300="in-sample",IF(Q300=bigT,((pCell/bigT)*F300)+((1-(pCell/bigT))*(I300*J300)),IF(OR(F301="",COUNT(F$2:$F300)&lt;=pCell),F300,((pCell/COUNT($F$2:F300))*F300)+((1-(pCell/COUNT($F$2:F300)))*(I300*J300)))),I300),IF(Temp!sts_add=1,IF(H300="in-sample",IF(Q300=bigT,((pCell/bigT)*AX300)+((1-(pCell/bigT))*(I300+J300)),IF(OR(F301="",COUNT($AX$2:AX300)&lt;=pCell),AX300,((pCell/COUNT($AX$2:AX300))*AX300)+((1-(pCell/COUNT($AX$2:AX300)))*(I300+J300)))),I300),IF(H300="in-sample",IF(Q300=bigT,((pCell/bigT)*AX300)+((1-(pCell/bigT))*(I300*J300)),IF(OR(F301="",COUNT($AX$2:AX300)&lt;=pCell),AX300,((pCell/COUNT($AX$2:AX300))*AX300)+((1-(pCell/COUNT($AX$2:AX300)))*(I300*J300)))),I300)))))))</f>
        <v/>
      </c>
      <c r="J301" s="31" t="str">
        <f>IF(AND(F300="",H300="in-sample"),"",IF(AND(Temp!fhor_indata=1,H300="out-sample",H301="out-sample"),J300,IF(AND(F301="",H300="out-sample"),"",IF(AND(Temp!optSeasCoef=0,Temp!sts_add=1),IF(H300="in-sample",IF(Q300=bigT,((qCell/bigT)*(I301-I300))+((1-(qCell/bigT))*J300),IF(OR(F301="",COUNT($F$2:F300)&lt;=qCell),IF(COUNT($F$2:F300)=1,0,F300-F299),((qCell/COUNT($F$2:F300))*(I301-I300))+((1-(qCell/COUNT($F$2:F300)))*J300))),J300),IF(AND(Temp!optSeasCoef=0,Temp!sts_multp=1),IF(H300="in-sample",IF(Q300=bigT,((qCell/bigT)*(I301/I300))+((1-(qCell/bigT))*J300),IF(qCell=0,1,IF(OR(F301="",COUNT($F$2:F300)&lt;=qCell),IF(COUNT($F$2:F300)=1,1,F300/F299),((qCell/COUNT($F$2:F300))*(I301/I300))+((1-(qCell/COUNT($F$2:F300)))*J300)))),J300),IF(Temp!sts_add=1,IF(H300="in-sample",IF(Q300=bigT,((qCell/bigT)*(I301-I300))+((1-(qCell/bigT))*J300),IF(OR(F301="",COUNT($AX$2:AX300)&lt;=qCell),IF(COUNT($AX$2:AX300)=1,0,AX300-AX299),((qCell/COUNT($AX$2:AX300))*(I301-I300))+((1-(qCell/COUNT($AX$2:AX300)))*J300))),J300),IF(H300="in-sample",IF(Q300=bigT,((qCell/bigT)*(I301/I300))+((1-(qCell/bigT))*J300),IF(qCell=0,1,IF(OR(F301="",COUNT($AX$2:AX300)&lt;=qCell),IF(COUNT($AX$2:AX300)=1,1,AX300/AX299),((qCell/COUNT($AX$2:AX300))*(I301/I300))+((1-(qCell/COUNT($AX$2:AX300)))*J300)))),J300)))))))</f>
        <v/>
      </c>
      <c r="K301" s="31" t="str">
        <f>IF(H301="","",IF(AND(Temp!optSeasCoef=0,Temp!sts_add=1),IF(H301="out-sample",I301+(Q301*J301),I301+J301),IF(AND(Temp!optSeasCoef=0,Temp!sts_multp=1),IF(H301="out-sample",I301*(J301^Q301),I301*J301),IF(Temp!sts_add=1,IF(H301="out-sample",(I301+(Q301*J301))*G301,(I301+J301)*G301),IF(H301="out-sample",I301*(J301^Q301)*G301,I301*J301*G301)))))</f>
        <v/>
      </c>
      <c r="L301" s="32" t="str">
        <f t="shared" si="30"/>
        <v/>
      </c>
      <c r="M301" s="32" t="str">
        <f t="shared" si="31"/>
        <v/>
      </c>
      <c r="N301" s="32" t="str">
        <f t="shared" si="32"/>
        <v/>
      </c>
      <c r="O301" s="32" t="str">
        <f t="shared" si="33"/>
        <v/>
      </c>
      <c r="P301" s="32" t="str">
        <f t="shared" si="34"/>
        <v/>
      </c>
      <c r="Q301" s="3" t="str">
        <f>IF(AND(Temp!fhor_indata=1,F301="",H300="in-sample"),1,IF(AND(Temp!fhor_indata=1,H300="out-sample",Q300&lt;ATA!XfHor),Q300+1,IF(F301="","",IF(AND(H301="out-sample",H300="in-sample"),1,IF(AND(H301="out-sample",H300="out-sample"),Q300+1,IF(ISNUMBER(Q300),Q300+1,1))))))</f>
        <v/>
      </c>
      <c r="R301" s="3" t="str">
        <f t="shared" si="28"/>
        <v/>
      </c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X301" s="63" t="e">
        <f t="shared" si="29"/>
        <v>#VALUE!</v>
      </c>
    </row>
    <row r="302" spans="1:50" s="1" customFormat="1" ht="14.25" x14ac:dyDescent="0.2">
      <c r="A302" s="6"/>
      <c r="B302" s="6"/>
      <c r="C302" s="6"/>
      <c r="D302" s="3"/>
      <c r="E302" s="70" t="str">
        <f>IF(ATA!E302="","",ATA!E302)</f>
        <v/>
      </c>
      <c r="F302" s="49" t="str">
        <f>IF(ATA!F302="","",ATA!F302)</f>
        <v/>
      </c>
      <c r="G302" s="9" t="str">
        <f>IF(ATA!G302="","",ATA!G302)</f>
        <v/>
      </c>
      <c r="H302" s="55" t="str">
        <f>IF(ATA!H302="","",ATA!H302)</f>
        <v/>
      </c>
      <c r="I302" s="31" t="str">
        <f>IF(AND(F301="",H301="in-sample"),"",IF(AND(Temp!fhor_indata=1,H301="out-sample",H302="out-sample"),I301,IF(AND(F302="",H301="out-sample"),"",IF(AND(Temp!optSeasCoef=0,Temp!sts_add=1),IF(H301="in-sample",IF(Q301=bigT,((pCell/bigT)*F301)+((1-(pCell/bigT))*(I301+J301)),IF(OR(F302="",COUNT($F$2:F301)&lt;=pCell),F301,((pCell/COUNT($F$2:F301))*F301)+((1-(pCell/COUNT($F$2:F301)))*(I301+J301)))),I301),IF(AND(Temp!optSeasCoef=0,Temp!sts_multp=1),IF(H301="in-sample",IF(Q301=bigT,((pCell/bigT)*F301)+((1-(pCell/bigT))*(I301*J301)),IF(OR(F302="",COUNT(F$2:$F301)&lt;=pCell),F301,((pCell/COUNT($F$2:F301))*F301)+((1-(pCell/COUNT($F$2:F301)))*(I301*J301)))),I301),IF(Temp!sts_add=1,IF(H301="in-sample",IF(Q301=bigT,((pCell/bigT)*AX301)+((1-(pCell/bigT))*(I301+J301)),IF(OR(F302="",COUNT($AX$2:AX301)&lt;=pCell),AX301,((pCell/COUNT($AX$2:AX301))*AX301)+((1-(pCell/COUNT($AX$2:AX301)))*(I301+J301)))),I301),IF(H301="in-sample",IF(Q301=bigT,((pCell/bigT)*AX301)+((1-(pCell/bigT))*(I301*J301)),IF(OR(F302="",COUNT($AX$2:AX301)&lt;=pCell),AX301,((pCell/COUNT($AX$2:AX301))*AX301)+((1-(pCell/COUNT($AX$2:AX301)))*(I301*J301)))),I301)))))))</f>
        <v/>
      </c>
      <c r="J302" s="31" t="str">
        <f>IF(AND(F301="",H301="in-sample"),"",IF(AND(Temp!fhor_indata=1,H301="out-sample",H302="out-sample"),J301,IF(AND(F302="",H301="out-sample"),"",IF(AND(Temp!optSeasCoef=0,Temp!sts_add=1),IF(H301="in-sample",IF(Q301=bigT,((qCell/bigT)*(I302-I301))+((1-(qCell/bigT))*J301),IF(OR(F302="",COUNT($F$2:F301)&lt;=qCell),IF(COUNT($F$2:F301)=1,0,F301-F300),((qCell/COUNT($F$2:F301))*(I302-I301))+((1-(qCell/COUNT($F$2:F301)))*J301))),J301),IF(AND(Temp!optSeasCoef=0,Temp!sts_multp=1),IF(H301="in-sample",IF(Q301=bigT,((qCell/bigT)*(I302/I301))+((1-(qCell/bigT))*J301),IF(qCell=0,1,IF(OR(F302="",COUNT($F$2:F301)&lt;=qCell),IF(COUNT($F$2:F301)=1,1,F301/F300),((qCell/COUNT($F$2:F301))*(I302/I301))+((1-(qCell/COUNT($F$2:F301)))*J301)))),J301),IF(Temp!sts_add=1,IF(H301="in-sample",IF(Q301=bigT,((qCell/bigT)*(I302-I301))+((1-(qCell/bigT))*J301),IF(OR(F302="",COUNT($AX$2:AX301)&lt;=qCell),IF(COUNT($AX$2:AX301)=1,0,AX301-AX300),((qCell/COUNT($AX$2:AX301))*(I302-I301))+((1-(qCell/COUNT($AX$2:AX301)))*J301))),J301),IF(H301="in-sample",IF(Q301=bigT,((qCell/bigT)*(I302/I301))+((1-(qCell/bigT))*J301),IF(qCell=0,1,IF(OR(F302="",COUNT($AX$2:AX301)&lt;=qCell),IF(COUNT($AX$2:AX301)=1,1,AX301/AX300),((qCell/COUNT($AX$2:AX301))*(I302/I301))+((1-(qCell/COUNT($AX$2:AX301)))*J301)))),J301)))))))</f>
        <v/>
      </c>
      <c r="K302" s="31" t="str">
        <f>IF(H302="","",IF(AND(Temp!optSeasCoef=0,Temp!sts_add=1),IF(H302="out-sample",I302+(Q302*J302),I302+J302),IF(AND(Temp!optSeasCoef=0,Temp!sts_multp=1),IF(H302="out-sample",I302*(J302^Q302),I302*J302),IF(Temp!sts_add=1,IF(H302="out-sample",(I302+(Q302*J302))*G302,(I302+J302)*G302),IF(H302="out-sample",I302*(J302^Q302)*G302,I302*J302*G302)))))</f>
        <v/>
      </c>
      <c r="L302" s="32" t="str">
        <f t="shared" si="30"/>
        <v/>
      </c>
      <c r="M302" s="32" t="str">
        <f t="shared" si="31"/>
        <v/>
      </c>
      <c r="N302" s="32" t="str">
        <f t="shared" si="32"/>
        <v/>
      </c>
      <c r="O302" s="32" t="str">
        <f t="shared" si="33"/>
        <v/>
      </c>
      <c r="P302" s="32" t="str">
        <f t="shared" si="34"/>
        <v/>
      </c>
      <c r="Q302" s="3" t="str">
        <f>IF(AND(Temp!fhor_indata=1,F302="",H301="in-sample"),1,IF(AND(Temp!fhor_indata=1,H301="out-sample",Q301&lt;ATA!XfHor),Q301+1,IF(F302="","",IF(AND(H302="out-sample",H301="in-sample"),1,IF(AND(H302="out-sample",H301="out-sample"),Q301+1,IF(ISNUMBER(Q301),Q301+1,1))))))</f>
        <v/>
      </c>
      <c r="R302" s="3" t="str">
        <f t="shared" si="28"/>
        <v/>
      </c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X302" s="63" t="e">
        <f t="shared" si="29"/>
        <v>#VALUE!</v>
      </c>
    </row>
    <row r="303" spans="1:50" s="1" customFormat="1" ht="14.25" x14ac:dyDescent="0.2">
      <c r="A303" s="6"/>
      <c r="B303" s="6"/>
      <c r="C303" s="6"/>
      <c r="D303" s="3"/>
      <c r="E303" s="70" t="str">
        <f>IF(ATA!E303="","",ATA!E303)</f>
        <v/>
      </c>
      <c r="F303" s="49" t="str">
        <f>IF(ATA!F303="","",ATA!F303)</f>
        <v/>
      </c>
      <c r="G303" s="9" t="str">
        <f>IF(ATA!G303="","",ATA!G303)</f>
        <v/>
      </c>
      <c r="H303" s="55" t="str">
        <f>IF(ATA!H303="","",ATA!H303)</f>
        <v/>
      </c>
      <c r="I303" s="31" t="str">
        <f>IF(AND(F302="",H302="in-sample"),"",IF(AND(Temp!fhor_indata=1,H302="out-sample",H303="out-sample"),I302,IF(AND(F303="",H302="out-sample"),"",IF(AND(Temp!optSeasCoef=0,Temp!sts_add=1),IF(H302="in-sample",IF(Q302=bigT,((pCell/bigT)*F302)+((1-(pCell/bigT))*(I302+J302)),IF(OR(F303="",COUNT($F$2:F302)&lt;=pCell),F302,((pCell/COUNT($F$2:F302))*F302)+((1-(pCell/COUNT($F$2:F302)))*(I302+J302)))),I302),IF(AND(Temp!optSeasCoef=0,Temp!sts_multp=1),IF(H302="in-sample",IF(Q302=bigT,((pCell/bigT)*F302)+((1-(pCell/bigT))*(I302*J302)),IF(OR(F303="",COUNT(F$2:$F302)&lt;=pCell),F302,((pCell/COUNT($F$2:F302))*F302)+((1-(pCell/COUNT($F$2:F302)))*(I302*J302)))),I302),IF(Temp!sts_add=1,IF(H302="in-sample",IF(Q302=bigT,((pCell/bigT)*AX302)+((1-(pCell/bigT))*(I302+J302)),IF(OR(F303="",COUNT($AX$2:AX302)&lt;=pCell),AX302,((pCell/COUNT($AX$2:AX302))*AX302)+((1-(pCell/COUNT($AX$2:AX302)))*(I302+J302)))),I302),IF(H302="in-sample",IF(Q302=bigT,((pCell/bigT)*AX302)+((1-(pCell/bigT))*(I302*J302)),IF(OR(F303="",COUNT($AX$2:AX302)&lt;=pCell),AX302,((pCell/COUNT($AX$2:AX302))*AX302)+((1-(pCell/COUNT($AX$2:AX302)))*(I302*J302)))),I302)))))))</f>
        <v/>
      </c>
      <c r="J303" s="31" t="str">
        <f>IF(AND(F302="",H302="in-sample"),"",IF(AND(Temp!fhor_indata=1,H302="out-sample",H303="out-sample"),J302,IF(AND(F303="",H302="out-sample"),"",IF(AND(Temp!optSeasCoef=0,Temp!sts_add=1),IF(H302="in-sample",IF(Q302=bigT,((qCell/bigT)*(I303-I302))+((1-(qCell/bigT))*J302),IF(OR(F303="",COUNT($F$2:F302)&lt;=qCell),IF(COUNT($F$2:F302)=1,0,F302-F301),((qCell/COUNT($F$2:F302))*(I303-I302))+((1-(qCell/COUNT($F$2:F302)))*J302))),J302),IF(AND(Temp!optSeasCoef=0,Temp!sts_multp=1),IF(H302="in-sample",IF(Q302=bigT,((qCell/bigT)*(I303/I302))+((1-(qCell/bigT))*J302),IF(qCell=0,1,IF(OR(F303="",COUNT($F$2:F302)&lt;=qCell),IF(COUNT($F$2:F302)=1,1,F302/F301),((qCell/COUNT($F$2:F302))*(I303/I302))+((1-(qCell/COUNT($F$2:F302)))*J302)))),J302),IF(Temp!sts_add=1,IF(H302="in-sample",IF(Q302=bigT,((qCell/bigT)*(I303-I302))+((1-(qCell/bigT))*J302),IF(OR(F303="",COUNT($AX$2:AX302)&lt;=qCell),IF(COUNT($AX$2:AX302)=1,0,AX302-AX301),((qCell/COUNT($AX$2:AX302))*(I303-I302))+((1-(qCell/COUNT($AX$2:AX302)))*J302))),J302),IF(H302="in-sample",IF(Q302=bigT,((qCell/bigT)*(I303/I302))+((1-(qCell/bigT))*J302),IF(qCell=0,1,IF(OR(F303="",COUNT($AX$2:AX302)&lt;=qCell),IF(COUNT($AX$2:AX302)=1,1,AX302/AX301),((qCell/COUNT($AX$2:AX302))*(I303/I302))+((1-(qCell/COUNT($AX$2:AX302)))*J302)))),J302)))))))</f>
        <v/>
      </c>
      <c r="K303" s="31" t="str">
        <f>IF(H303="","",IF(AND(Temp!optSeasCoef=0,Temp!sts_add=1),IF(H303="out-sample",I303+(Q303*J303),I303+J303),IF(AND(Temp!optSeasCoef=0,Temp!sts_multp=1),IF(H303="out-sample",I303*(J303^Q303),I303*J303),IF(Temp!sts_add=1,IF(H303="out-sample",(I303+(Q303*J303))*G303,(I303+J303)*G303),IF(H303="out-sample",I303*(J303^Q303)*G303,I303*J303*G303)))))</f>
        <v/>
      </c>
      <c r="L303" s="32" t="str">
        <f t="shared" si="30"/>
        <v/>
      </c>
      <c r="M303" s="32" t="str">
        <f t="shared" si="31"/>
        <v/>
      </c>
      <c r="N303" s="32" t="str">
        <f t="shared" si="32"/>
        <v/>
      </c>
      <c r="O303" s="32" t="str">
        <f t="shared" si="33"/>
        <v/>
      </c>
      <c r="P303" s="32" t="str">
        <f t="shared" si="34"/>
        <v/>
      </c>
      <c r="Q303" s="3" t="str">
        <f>IF(AND(Temp!fhor_indata=1,F303="",H302="in-sample"),1,IF(AND(Temp!fhor_indata=1,H302="out-sample",Q302&lt;ATA!XfHor),Q302+1,IF(F303="","",IF(AND(H303="out-sample",H302="in-sample"),1,IF(AND(H303="out-sample",H302="out-sample"),Q302+1,IF(ISNUMBER(Q302),Q302+1,1))))))</f>
        <v/>
      </c>
      <c r="R303" s="3" t="str">
        <f t="shared" si="28"/>
        <v/>
      </c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X303" s="63" t="e">
        <f t="shared" si="29"/>
        <v>#VALUE!</v>
      </c>
    </row>
    <row r="304" spans="1:50" s="1" customFormat="1" ht="14.25" x14ac:dyDescent="0.2">
      <c r="A304" s="6"/>
      <c r="B304" s="6"/>
      <c r="C304" s="6"/>
      <c r="D304" s="3"/>
      <c r="E304" s="70" t="str">
        <f>IF(ATA!E304="","",ATA!E304)</f>
        <v/>
      </c>
      <c r="F304" s="49" t="str">
        <f>IF(ATA!F304="","",ATA!F304)</f>
        <v/>
      </c>
      <c r="G304" s="9" t="str">
        <f>IF(ATA!G304="","",ATA!G304)</f>
        <v/>
      </c>
      <c r="H304" s="55" t="str">
        <f>IF(ATA!H304="","",ATA!H304)</f>
        <v/>
      </c>
      <c r="I304" s="31" t="str">
        <f>IF(AND(F303="",H303="in-sample"),"",IF(AND(Temp!fhor_indata=1,H303="out-sample",H304="out-sample"),I303,IF(AND(F304="",H303="out-sample"),"",IF(AND(Temp!optSeasCoef=0,Temp!sts_add=1),IF(H303="in-sample",IF(Q303=bigT,((pCell/bigT)*F303)+((1-(pCell/bigT))*(I303+J303)),IF(OR(F304="",COUNT($F$2:F303)&lt;=pCell),F303,((pCell/COUNT($F$2:F303))*F303)+((1-(pCell/COUNT($F$2:F303)))*(I303+J303)))),I303),IF(AND(Temp!optSeasCoef=0,Temp!sts_multp=1),IF(H303="in-sample",IF(Q303=bigT,((pCell/bigT)*F303)+((1-(pCell/bigT))*(I303*J303)),IF(OR(F304="",COUNT(F$2:$F303)&lt;=pCell),F303,((pCell/COUNT($F$2:F303))*F303)+((1-(pCell/COUNT($F$2:F303)))*(I303*J303)))),I303),IF(Temp!sts_add=1,IF(H303="in-sample",IF(Q303=bigT,((pCell/bigT)*AX303)+((1-(pCell/bigT))*(I303+J303)),IF(OR(F304="",COUNT($AX$2:AX303)&lt;=pCell),AX303,((pCell/COUNT($AX$2:AX303))*AX303)+((1-(pCell/COUNT($AX$2:AX303)))*(I303+J303)))),I303),IF(H303="in-sample",IF(Q303=bigT,((pCell/bigT)*AX303)+((1-(pCell/bigT))*(I303*J303)),IF(OR(F304="",COUNT($AX$2:AX303)&lt;=pCell),AX303,((pCell/COUNT($AX$2:AX303))*AX303)+((1-(pCell/COUNT($AX$2:AX303)))*(I303*J303)))),I303)))))))</f>
        <v/>
      </c>
      <c r="J304" s="31" t="str">
        <f>IF(AND(F303="",H303="in-sample"),"",IF(AND(Temp!fhor_indata=1,H303="out-sample",H304="out-sample"),J303,IF(AND(F304="",H303="out-sample"),"",IF(AND(Temp!optSeasCoef=0,Temp!sts_add=1),IF(H303="in-sample",IF(Q303=bigT,((qCell/bigT)*(I304-I303))+((1-(qCell/bigT))*J303),IF(OR(F304="",COUNT($F$2:F303)&lt;=qCell),IF(COUNT($F$2:F303)=1,0,F303-F302),((qCell/COUNT($F$2:F303))*(I304-I303))+((1-(qCell/COUNT($F$2:F303)))*J303))),J303),IF(AND(Temp!optSeasCoef=0,Temp!sts_multp=1),IF(H303="in-sample",IF(Q303=bigT,((qCell/bigT)*(I304/I303))+((1-(qCell/bigT))*J303),IF(qCell=0,1,IF(OR(F304="",COUNT($F$2:F303)&lt;=qCell),IF(COUNT($F$2:F303)=1,1,F303/F302),((qCell/COUNT($F$2:F303))*(I304/I303))+((1-(qCell/COUNT($F$2:F303)))*J303)))),J303),IF(Temp!sts_add=1,IF(H303="in-sample",IF(Q303=bigT,((qCell/bigT)*(I304-I303))+((1-(qCell/bigT))*J303),IF(OR(F304="",COUNT($AX$2:AX303)&lt;=qCell),IF(COUNT($AX$2:AX303)=1,0,AX303-AX302),((qCell/COUNT($AX$2:AX303))*(I304-I303))+((1-(qCell/COUNT($AX$2:AX303)))*J303))),J303),IF(H303="in-sample",IF(Q303=bigT,((qCell/bigT)*(I304/I303))+((1-(qCell/bigT))*J303),IF(qCell=0,1,IF(OR(F304="",COUNT($AX$2:AX303)&lt;=qCell),IF(COUNT($AX$2:AX303)=1,1,AX303/AX302),((qCell/COUNT($AX$2:AX303))*(I304/I303))+((1-(qCell/COUNT($AX$2:AX303)))*J303)))),J303)))))))</f>
        <v/>
      </c>
      <c r="K304" s="31" t="str">
        <f>IF(H304="","",IF(AND(Temp!optSeasCoef=0,Temp!sts_add=1),IF(H304="out-sample",I304+(Q304*J304),I304+J304),IF(AND(Temp!optSeasCoef=0,Temp!sts_multp=1),IF(H304="out-sample",I304*(J304^Q304),I304*J304),IF(Temp!sts_add=1,IF(H304="out-sample",(I304+(Q304*J304))*G304,(I304+J304)*G304),IF(H304="out-sample",I304*(J304^Q304)*G304,I304*J304*G304)))))</f>
        <v/>
      </c>
      <c r="L304" s="32" t="str">
        <f t="shared" si="30"/>
        <v/>
      </c>
      <c r="M304" s="32" t="str">
        <f t="shared" si="31"/>
        <v/>
      </c>
      <c r="N304" s="32" t="str">
        <f t="shared" si="32"/>
        <v/>
      </c>
      <c r="O304" s="32" t="str">
        <f t="shared" si="33"/>
        <v/>
      </c>
      <c r="P304" s="32" t="str">
        <f t="shared" si="34"/>
        <v/>
      </c>
      <c r="Q304" s="3" t="str">
        <f>IF(AND(Temp!fhor_indata=1,F304="",H303="in-sample"),1,IF(AND(Temp!fhor_indata=1,H303="out-sample",Q303&lt;ATA!XfHor),Q303+1,IF(F304="","",IF(AND(H304="out-sample",H303="in-sample"),1,IF(AND(H304="out-sample",H303="out-sample"),Q303+1,IF(ISNUMBER(Q303),Q303+1,1))))))</f>
        <v/>
      </c>
      <c r="R304" s="3" t="str">
        <f t="shared" si="28"/>
        <v/>
      </c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X304" s="63" t="e">
        <f t="shared" si="29"/>
        <v>#VALUE!</v>
      </c>
    </row>
    <row r="305" spans="1:50" s="1" customFormat="1" ht="14.25" x14ac:dyDescent="0.2">
      <c r="A305" s="6"/>
      <c r="B305" s="6"/>
      <c r="C305" s="6"/>
      <c r="D305" s="3"/>
      <c r="E305" s="70" t="str">
        <f>IF(ATA!E305="","",ATA!E305)</f>
        <v/>
      </c>
      <c r="F305" s="49" t="str">
        <f>IF(ATA!F305="","",ATA!F305)</f>
        <v/>
      </c>
      <c r="G305" s="9" t="str">
        <f>IF(ATA!G305="","",ATA!G305)</f>
        <v/>
      </c>
      <c r="H305" s="55" t="str">
        <f>IF(ATA!H305="","",ATA!H305)</f>
        <v/>
      </c>
      <c r="I305" s="31" t="str">
        <f>IF(AND(F304="",H304="in-sample"),"",IF(AND(Temp!fhor_indata=1,H304="out-sample",H305="out-sample"),I304,IF(AND(F305="",H304="out-sample"),"",IF(AND(Temp!optSeasCoef=0,Temp!sts_add=1),IF(H304="in-sample",IF(Q304=bigT,((pCell/bigT)*F304)+((1-(pCell/bigT))*(I304+J304)),IF(OR(F305="",COUNT($F$2:F304)&lt;=pCell),F304,((pCell/COUNT($F$2:F304))*F304)+((1-(pCell/COUNT($F$2:F304)))*(I304+J304)))),I304),IF(AND(Temp!optSeasCoef=0,Temp!sts_multp=1),IF(H304="in-sample",IF(Q304=bigT,((pCell/bigT)*F304)+((1-(pCell/bigT))*(I304*J304)),IF(OR(F305="",COUNT(F$2:$F304)&lt;=pCell),F304,((pCell/COUNT($F$2:F304))*F304)+((1-(pCell/COUNT($F$2:F304)))*(I304*J304)))),I304),IF(Temp!sts_add=1,IF(H304="in-sample",IF(Q304=bigT,((pCell/bigT)*AX304)+((1-(pCell/bigT))*(I304+J304)),IF(OR(F305="",COUNT($AX$2:AX304)&lt;=pCell),AX304,((pCell/COUNT($AX$2:AX304))*AX304)+((1-(pCell/COUNT($AX$2:AX304)))*(I304+J304)))),I304),IF(H304="in-sample",IF(Q304=bigT,((pCell/bigT)*AX304)+((1-(pCell/bigT))*(I304*J304)),IF(OR(F305="",COUNT($AX$2:AX304)&lt;=pCell),AX304,((pCell/COUNT($AX$2:AX304))*AX304)+((1-(pCell/COUNT($AX$2:AX304)))*(I304*J304)))),I304)))))))</f>
        <v/>
      </c>
      <c r="J305" s="31" t="str">
        <f>IF(AND(F304="",H304="in-sample"),"",IF(AND(Temp!fhor_indata=1,H304="out-sample",H305="out-sample"),J304,IF(AND(F305="",H304="out-sample"),"",IF(AND(Temp!optSeasCoef=0,Temp!sts_add=1),IF(H304="in-sample",IF(Q304=bigT,((qCell/bigT)*(I305-I304))+((1-(qCell/bigT))*J304),IF(OR(F305="",COUNT($F$2:F304)&lt;=qCell),IF(COUNT($F$2:F304)=1,0,F304-F303),((qCell/COUNT($F$2:F304))*(I305-I304))+((1-(qCell/COUNT($F$2:F304)))*J304))),J304),IF(AND(Temp!optSeasCoef=0,Temp!sts_multp=1),IF(H304="in-sample",IF(Q304=bigT,((qCell/bigT)*(I305/I304))+((1-(qCell/bigT))*J304),IF(qCell=0,1,IF(OR(F305="",COUNT($F$2:F304)&lt;=qCell),IF(COUNT($F$2:F304)=1,1,F304/F303),((qCell/COUNT($F$2:F304))*(I305/I304))+((1-(qCell/COUNT($F$2:F304)))*J304)))),J304),IF(Temp!sts_add=1,IF(H304="in-sample",IF(Q304=bigT,((qCell/bigT)*(I305-I304))+((1-(qCell/bigT))*J304),IF(OR(F305="",COUNT($AX$2:AX304)&lt;=qCell),IF(COUNT($AX$2:AX304)=1,0,AX304-AX303),((qCell/COUNT($AX$2:AX304))*(I305-I304))+((1-(qCell/COUNT($AX$2:AX304)))*J304))),J304),IF(H304="in-sample",IF(Q304=bigT,((qCell/bigT)*(I305/I304))+((1-(qCell/bigT))*J304),IF(qCell=0,1,IF(OR(F305="",COUNT($AX$2:AX304)&lt;=qCell),IF(COUNT($AX$2:AX304)=1,1,AX304/AX303),((qCell/COUNT($AX$2:AX304))*(I305/I304))+((1-(qCell/COUNT($AX$2:AX304)))*J304)))),J304)))))))</f>
        <v/>
      </c>
      <c r="K305" s="31" t="str">
        <f>IF(H305="","",IF(AND(Temp!optSeasCoef=0,Temp!sts_add=1),IF(H305="out-sample",I305+(Q305*J305),I305+J305),IF(AND(Temp!optSeasCoef=0,Temp!sts_multp=1),IF(H305="out-sample",I305*(J305^Q305),I305*J305),IF(Temp!sts_add=1,IF(H305="out-sample",(I305+(Q305*J305))*G305,(I305+J305)*G305),IF(H305="out-sample",I305*(J305^Q305)*G305,I305*J305*G305)))))</f>
        <v/>
      </c>
      <c r="L305" s="32" t="str">
        <f t="shared" si="30"/>
        <v/>
      </c>
      <c r="M305" s="32" t="str">
        <f t="shared" si="31"/>
        <v/>
      </c>
      <c r="N305" s="32" t="str">
        <f t="shared" si="32"/>
        <v/>
      </c>
      <c r="O305" s="32" t="str">
        <f t="shared" si="33"/>
        <v/>
      </c>
      <c r="P305" s="32" t="str">
        <f t="shared" si="34"/>
        <v/>
      </c>
      <c r="Q305" s="3" t="str">
        <f>IF(AND(Temp!fhor_indata=1,F305="",H304="in-sample"),1,IF(AND(Temp!fhor_indata=1,H304="out-sample",Q304&lt;ATA!XfHor),Q304+1,IF(F305="","",IF(AND(H305="out-sample",H304="in-sample"),1,IF(AND(H305="out-sample",H304="out-sample"),Q304+1,IF(ISNUMBER(Q304),Q304+1,1))))))</f>
        <v/>
      </c>
      <c r="R305" s="3" t="str">
        <f t="shared" si="28"/>
        <v/>
      </c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X305" s="63" t="e">
        <f t="shared" si="29"/>
        <v>#VALUE!</v>
      </c>
    </row>
    <row r="306" spans="1:50" s="1" customFormat="1" ht="14.25" x14ac:dyDescent="0.2">
      <c r="A306" s="6"/>
      <c r="B306" s="6"/>
      <c r="C306" s="6"/>
      <c r="D306" s="3"/>
      <c r="E306" s="70" t="str">
        <f>IF(ATA!E306="","",ATA!E306)</f>
        <v/>
      </c>
      <c r="F306" s="49" t="str">
        <f>IF(ATA!F306="","",ATA!F306)</f>
        <v/>
      </c>
      <c r="G306" s="9" t="str">
        <f>IF(ATA!G306="","",ATA!G306)</f>
        <v/>
      </c>
      <c r="H306" s="55" t="str">
        <f>IF(ATA!H306="","",ATA!H306)</f>
        <v/>
      </c>
      <c r="I306" s="31" t="str">
        <f>IF(AND(F305="",H305="in-sample"),"",IF(AND(Temp!fhor_indata=1,H305="out-sample",H306="out-sample"),I305,IF(AND(F306="",H305="out-sample"),"",IF(AND(Temp!optSeasCoef=0,Temp!sts_add=1),IF(H305="in-sample",IF(Q305=bigT,((pCell/bigT)*F305)+((1-(pCell/bigT))*(I305+J305)),IF(OR(F306="",COUNT($F$2:F305)&lt;=pCell),F305,((pCell/COUNT($F$2:F305))*F305)+((1-(pCell/COUNT($F$2:F305)))*(I305+J305)))),I305),IF(AND(Temp!optSeasCoef=0,Temp!sts_multp=1),IF(H305="in-sample",IF(Q305=bigT,((pCell/bigT)*F305)+((1-(pCell/bigT))*(I305*J305)),IF(OR(F306="",COUNT(F$2:$F305)&lt;=pCell),F305,((pCell/COUNT($F$2:F305))*F305)+((1-(pCell/COUNT($F$2:F305)))*(I305*J305)))),I305),IF(Temp!sts_add=1,IF(H305="in-sample",IF(Q305=bigT,((pCell/bigT)*AX305)+((1-(pCell/bigT))*(I305+J305)),IF(OR(F306="",COUNT($AX$2:AX305)&lt;=pCell),AX305,((pCell/COUNT($AX$2:AX305))*AX305)+((1-(pCell/COUNT($AX$2:AX305)))*(I305+J305)))),I305),IF(H305="in-sample",IF(Q305=bigT,((pCell/bigT)*AX305)+((1-(pCell/bigT))*(I305*J305)),IF(OR(F306="",COUNT($AX$2:AX305)&lt;=pCell),AX305,((pCell/COUNT($AX$2:AX305))*AX305)+((1-(pCell/COUNT($AX$2:AX305)))*(I305*J305)))),I305)))))))</f>
        <v/>
      </c>
      <c r="J306" s="31" t="str">
        <f>IF(AND(F305="",H305="in-sample"),"",IF(AND(Temp!fhor_indata=1,H305="out-sample",H306="out-sample"),J305,IF(AND(F306="",H305="out-sample"),"",IF(AND(Temp!optSeasCoef=0,Temp!sts_add=1),IF(H305="in-sample",IF(Q305=bigT,((qCell/bigT)*(I306-I305))+((1-(qCell/bigT))*J305),IF(OR(F306="",COUNT($F$2:F305)&lt;=qCell),IF(COUNT($F$2:F305)=1,0,F305-F304),((qCell/COUNT($F$2:F305))*(I306-I305))+((1-(qCell/COUNT($F$2:F305)))*J305))),J305),IF(AND(Temp!optSeasCoef=0,Temp!sts_multp=1),IF(H305="in-sample",IF(Q305=bigT,((qCell/bigT)*(I306/I305))+((1-(qCell/bigT))*J305),IF(qCell=0,1,IF(OR(F306="",COUNT($F$2:F305)&lt;=qCell),IF(COUNT($F$2:F305)=1,1,F305/F304),((qCell/COUNT($F$2:F305))*(I306/I305))+((1-(qCell/COUNT($F$2:F305)))*J305)))),J305),IF(Temp!sts_add=1,IF(H305="in-sample",IF(Q305=bigT,((qCell/bigT)*(I306-I305))+((1-(qCell/bigT))*J305),IF(OR(F306="",COUNT($AX$2:AX305)&lt;=qCell),IF(COUNT($AX$2:AX305)=1,0,AX305-AX304),((qCell/COUNT($AX$2:AX305))*(I306-I305))+((1-(qCell/COUNT($AX$2:AX305)))*J305))),J305),IF(H305="in-sample",IF(Q305=bigT,((qCell/bigT)*(I306/I305))+((1-(qCell/bigT))*J305),IF(qCell=0,1,IF(OR(F306="",COUNT($AX$2:AX305)&lt;=qCell),IF(COUNT($AX$2:AX305)=1,1,AX305/AX304),((qCell/COUNT($AX$2:AX305))*(I306/I305))+((1-(qCell/COUNT($AX$2:AX305)))*J305)))),J305)))))))</f>
        <v/>
      </c>
      <c r="K306" s="31" t="str">
        <f>IF(H306="","",IF(AND(Temp!optSeasCoef=0,Temp!sts_add=1),IF(H306="out-sample",I306+(Q306*J306),I306+J306),IF(AND(Temp!optSeasCoef=0,Temp!sts_multp=1),IF(H306="out-sample",I306*(J306^Q306),I306*J306),IF(Temp!sts_add=1,IF(H306="out-sample",(I306+(Q306*J306))*G306,(I306+J306)*G306),IF(H306="out-sample",I306*(J306^Q306)*G306,I306*J306*G306)))))</f>
        <v/>
      </c>
      <c r="L306" s="32" t="str">
        <f t="shared" si="30"/>
        <v/>
      </c>
      <c r="M306" s="32" t="str">
        <f t="shared" si="31"/>
        <v/>
      </c>
      <c r="N306" s="32" t="str">
        <f t="shared" si="32"/>
        <v/>
      </c>
      <c r="O306" s="32" t="str">
        <f t="shared" si="33"/>
        <v/>
      </c>
      <c r="P306" s="32" t="str">
        <f t="shared" si="34"/>
        <v/>
      </c>
      <c r="Q306" s="3" t="str">
        <f>IF(AND(Temp!fhor_indata=1,F306="",H305="in-sample"),1,IF(AND(Temp!fhor_indata=1,H305="out-sample",Q305&lt;ATA!XfHor),Q305+1,IF(F306="","",IF(AND(H306="out-sample",H305="in-sample"),1,IF(AND(H306="out-sample",H305="out-sample"),Q305+1,IF(ISNUMBER(Q305),Q305+1,1))))))</f>
        <v/>
      </c>
      <c r="R306" s="3" t="str">
        <f t="shared" si="28"/>
        <v/>
      </c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X306" s="63" t="e">
        <f t="shared" si="29"/>
        <v>#VALUE!</v>
      </c>
    </row>
    <row r="307" spans="1:50" s="1" customFormat="1" ht="14.25" x14ac:dyDescent="0.2">
      <c r="A307" s="6"/>
      <c r="B307" s="6"/>
      <c r="C307" s="6"/>
      <c r="D307" s="3"/>
      <c r="E307" s="70" t="str">
        <f>IF(ATA!E307="","",ATA!E307)</f>
        <v/>
      </c>
      <c r="F307" s="49" t="str">
        <f>IF(ATA!F307="","",ATA!F307)</f>
        <v/>
      </c>
      <c r="G307" s="9" t="str">
        <f>IF(ATA!G307="","",ATA!G307)</f>
        <v/>
      </c>
      <c r="H307" s="55" t="str">
        <f>IF(ATA!H307="","",ATA!H307)</f>
        <v/>
      </c>
      <c r="I307" s="31" t="str">
        <f>IF(AND(F306="",H306="in-sample"),"",IF(AND(Temp!fhor_indata=1,H306="out-sample",H307="out-sample"),I306,IF(AND(F307="",H306="out-sample"),"",IF(AND(Temp!optSeasCoef=0,Temp!sts_add=1),IF(H306="in-sample",IF(Q306=bigT,((pCell/bigT)*F306)+((1-(pCell/bigT))*(I306+J306)),IF(OR(F307="",COUNT($F$2:F306)&lt;=pCell),F306,((pCell/COUNT($F$2:F306))*F306)+((1-(pCell/COUNT($F$2:F306)))*(I306+J306)))),I306),IF(AND(Temp!optSeasCoef=0,Temp!sts_multp=1),IF(H306="in-sample",IF(Q306=bigT,((pCell/bigT)*F306)+((1-(pCell/bigT))*(I306*J306)),IF(OR(F307="",COUNT(F$2:$F306)&lt;=pCell),F306,((pCell/COUNT($F$2:F306))*F306)+((1-(pCell/COUNT($F$2:F306)))*(I306*J306)))),I306),IF(Temp!sts_add=1,IF(H306="in-sample",IF(Q306=bigT,((pCell/bigT)*AX306)+((1-(pCell/bigT))*(I306+J306)),IF(OR(F307="",COUNT($AX$2:AX306)&lt;=pCell),AX306,((pCell/COUNT($AX$2:AX306))*AX306)+((1-(pCell/COUNT($AX$2:AX306)))*(I306+J306)))),I306),IF(H306="in-sample",IF(Q306=bigT,((pCell/bigT)*AX306)+((1-(pCell/bigT))*(I306*J306)),IF(OR(F307="",COUNT($AX$2:AX306)&lt;=pCell),AX306,((pCell/COUNT($AX$2:AX306))*AX306)+((1-(pCell/COUNT($AX$2:AX306)))*(I306*J306)))),I306)))))))</f>
        <v/>
      </c>
      <c r="J307" s="31" t="str">
        <f>IF(AND(F306="",H306="in-sample"),"",IF(AND(Temp!fhor_indata=1,H306="out-sample",H307="out-sample"),J306,IF(AND(F307="",H306="out-sample"),"",IF(AND(Temp!optSeasCoef=0,Temp!sts_add=1),IF(H306="in-sample",IF(Q306=bigT,((qCell/bigT)*(I307-I306))+((1-(qCell/bigT))*J306),IF(OR(F307="",COUNT($F$2:F306)&lt;=qCell),IF(COUNT($F$2:F306)=1,0,F306-F305),((qCell/COUNT($F$2:F306))*(I307-I306))+((1-(qCell/COUNT($F$2:F306)))*J306))),J306),IF(AND(Temp!optSeasCoef=0,Temp!sts_multp=1),IF(H306="in-sample",IF(Q306=bigT,((qCell/bigT)*(I307/I306))+((1-(qCell/bigT))*J306),IF(qCell=0,1,IF(OR(F307="",COUNT($F$2:F306)&lt;=qCell),IF(COUNT($F$2:F306)=1,1,F306/F305),((qCell/COUNT($F$2:F306))*(I307/I306))+((1-(qCell/COUNT($F$2:F306)))*J306)))),J306),IF(Temp!sts_add=1,IF(H306="in-sample",IF(Q306=bigT,((qCell/bigT)*(I307-I306))+((1-(qCell/bigT))*J306),IF(OR(F307="",COUNT($AX$2:AX306)&lt;=qCell),IF(COUNT($AX$2:AX306)=1,0,AX306-AX305),((qCell/COUNT($AX$2:AX306))*(I307-I306))+((1-(qCell/COUNT($AX$2:AX306)))*J306))),J306),IF(H306="in-sample",IF(Q306=bigT,((qCell/bigT)*(I307/I306))+((1-(qCell/bigT))*J306),IF(qCell=0,1,IF(OR(F307="",COUNT($AX$2:AX306)&lt;=qCell),IF(COUNT($AX$2:AX306)=1,1,AX306/AX305),((qCell/COUNT($AX$2:AX306))*(I307/I306))+((1-(qCell/COUNT($AX$2:AX306)))*J306)))),J306)))))))</f>
        <v/>
      </c>
      <c r="K307" s="31" t="str">
        <f>IF(H307="","",IF(AND(Temp!optSeasCoef=0,Temp!sts_add=1),IF(H307="out-sample",I307+(Q307*J307),I307+J307),IF(AND(Temp!optSeasCoef=0,Temp!sts_multp=1),IF(H307="out-sample",I307*(J307^Q307),I307*J307),IF(Temp!sts_add=1,IF(H307="out-sample",(I307+(Q307*J307))*G307,(I307+J307)*G307),IF(H307="out-sample",I307*(J307^Q307)*G307,I307*J307*G307)))))</f>
        <v/>
      </c>
      <c r="L307" s="32" t="str">
        <f t="shared" si="30"/>
        <v/>
      </c>
      <c r="M307" s="32" t="str">
        <f t="shared" si="31"/>
        <v/>
      </c>
      <c r="N307" s="32" t="str">
        <f t="shared" si="32"/>
        <v/>
      </c>
      <c r="O307" s="32" t="str">
        <f t="shared" si="33"/>
        <v/>
      </c>
      <c r="P307" s="32" t="str">
        <f t="shared" si="34"/>
        <v/>
      </c>
      <c r="Q307" s="3" t="str">
        <f>IF(AND(Temp!fhor_indata=1,F307="",H306="in-sample"),1,IF(AND(Temp!fhor_indata=1,H306="out-sample",Q306&lt;ATA!XfHor),Q306+1,IF(F307="","",IF(AND(H307="out-sample",H306="in-sample"),1,IF(AND(H307="out-sample",H306="out-sample"),Q306+1,IF(ISNUMBER(Q306),Q306+1,1))))))</f>
        <v/>
      </c>
      <c r="R307" s="3" t="str">
        <f t="shared" si="28"/>
        <v/>
      </c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X307" s="63" t="e">
        <f t="shared" si="29"/>
        <v>#VALUE!</v>
      </c>
    </row>
    <row r="308" spans="1:50" s="1" customFormat="1" ht="14.25" x14ac:dyDescent="0.2">
      <c r="A308" s="6"/>
      <c r="B308" s="6"/>
      <c r="C308" s="6"/>
      <c r="D308" s="3"/>
      <c r="E308" s="70" t="str">
        <f>IF(ATA!E308="","",ATA!E308)</f>
        <v/>
      </c>
      <c r="F308" s="49" t="str">
        <f>IF(ATA!F308="","",ATA!F308)</f>
        <v/>
      </c>
      <c r="G308" s="9" t="str">
        <f>IF(ATA!G308="","",ATA!G308)</f>
        <v/>
      </c>
      <c r="H308" s="55" t="str">
        <f>IF(ATA!H308="","",ATA!H308)</f>
        <v/>
      </c>
      <c r="I308" s="31" t="str">
        <f>IF(AND(F307="",H307="in-sample"),"",IF(AND(Temp!fhor_indata=1,H307="out-sample",H308="out-sample"),I307,IF(AND(F308="",H307="out-sample"),"",IF(AND(Temp!optSeasCoef=0,Temp!sts_add=1),IF(H307="in-sample",IF(Q307=bigT,((pCell/bigT)*F307)+((1-(pCell/bigT))*(I307+J307)),IF(OR(F308="",COUNT($F$2:F307)&lt;=pCell),F307,((pCell/COUNT($F$2:F307))*F307)+((1-(pCell/COUNT($F$2:F307)))*(I307+J307)))),I307),IF(AND(Temp!optSeasCoef=0,Temp!sts_multp=1),IF(H307="in-sample",IF(Q307=bigT,((pCell/bigT)*F307)+((1-(pCell/bigT))*(I307*J307)),IF(OR(F308="",COUNT(F$2:$F307)&lt;=pCell),F307,((pCell/COUNT($F$2:F307))*F307)+((1-(pCell/COUNT($F$2:F307)))*(I307*J307)))),I307),IF(Temp!sts_add=1,IF(H307="in-sample",IF(Q307=bigT,((pCell/bigT)*AX307)+((1-(pCell/bigT))*(I307+J307)),IF(OR(F308="",COUNT($AX$2:AX307)&lt;=pCell),AX307,((pCell/COUNT($AX$2:AX307))*AX307)+((1-(pCell/COUNT($AX$2:AX307)))*(I307+J307)))),I307),IF(H307="in-sample",IF(Q307=bigT,((pCell/bigT)*AX307)+((1-(pCell/bigT))*(I307*J307)),IF(OR(F308="",COUNT($AX$2:AX307)&lt;=pCell),AX307,((pCell/COUNT($AX$2:AX307))*AX307)+((1-(pCell/COUNT($AX$2:AX307)))*(I307*J307)))),I307)))))))</f>
        <v/>
      </c>
      <c r="J308" s="31" t="str">
        <f>IF(AND(F307="",H307="in-sample"),"",IF(AND(Temp!fhor_indata=1,H307="out-sample",H308="out-sample"),J307,IF(AND(F308="",H307="out-sample"),"",IF(AND(Temp!optSeasCoef=0,Temp!sts_add=1),IF(H307="in-sample",IF(Q307=bigT,((qCell/bigT)*(I308-I307))+((1-(qCell/bigT))*J307),IF(OR(F308="",COUNT($F$2:F307)&lt;=qCell),IF(COUNT($F$2:F307)=1,0,F307-F306),((qCell/COUNT($F$2:F307))*(I308-I307))+((1-(qCell/COUNT($F$2:F307)))*J307))),J307),IF(AND(Temp!optSeasCoef=0,Temp!sts_multp=1),IF(H307="in-sample",IF(Q307=bigT,((qCell/bigT)*(I308/I307))+((1-(qCell/bigT))*J307),IF(qCell=0,1,IF(OR(F308="",COUNT($F$2:F307)&lt;=qCell),IF(COUNT($F$2:F307)=1,1,F307/F306),((qCell/COUNT($F$2:F307))*(I308/I307))+((1-(qCell/COUNT($F$2:F307)))*J307)))),J307),IF(Temp!sts_add=1,IF(H307="in-sample",IF(Q307=bigT,((qCell/bigT)*(I308-I307))+((1-(qCell/bigT))*J307),IF(OR(F308="",COUNT($AX$2:AX307)&lt;=qCell),IF(COUNT($AX$2:AX307)=1,0,AX307-AX306),((qCell/COUNT($AX$2:AX307))*(I308-I307))+((1-(qCell/COUNT($AX$2:AX307)))*J307))),J307),IF(H307="in-sample",IF(Q307=bigT,((qCell/bigT)*(I308/I307))+((1-(qCell/bigT))*J307),IF(qCell=0,1,IF(OR(F308="",COUNT($AX$2:AX307)&lt;=qCell),IF(COUNT($AX$2:AX307)=1,1,AX307/AX306),((qCell/COUNT($AX$2:AX307))*(I308/I307))+((1-(qCell/COUNT($AX$2:AX307)))*J307)))),J307)))))))</f>
        <v/>
      </c>
      <c r="K308" s="31" t="str">
        <f>IF(H308="","",IF(AND(Temp!optSeasCoef=0,Temp!sts_add=1),IF(H308="out-sample",I308+(Q308*J308),I308+J308),IF(AND(Temp!optSeasCoef=0,Temp!sts_multp=1),IF(H308="out-sample",I308*(J308^Q308),I308*J308),IF(Temp!sts_add=1,IF(H308="out-sample",(I308+(Q308*J308))*G308,(I308+J308)*G308),IF(H308="out-sample",I308*(J308^Q308)*G308,I308*J308*G308)))))</f>
        <v/>
      </c>
      <c r="L308" s="32" t="str">
        <f t="shared" si="30"/>
        <v/>
      </c>
      <c r="M308" s="32" t="str">
        <f t="shared" si="31"/>
        <v/>
      </c>
      <c r="N308" s="32" t="str">
        <f t="shared" si="32"/>
        <v/>
      </c>
      <c r="O308" s="32" t="str">
        <f t="shared" si="33"/>
        <v/>
      </c>
      <c r="P308" s="32" t="str">
        <f t="shared" si="34"/>
        <v/>
      </c>
      <c r="Q308" s="3" t="str">
        <f>IF(AND(Temp!fhor_indata=1,F308="",H307="in-sample"),1,IF(AND(Temp!fhor_indata=1,H307="out-sample",Q307&lt;ATA!XfHor),Q307+1,IF(F308="","",IF(AND(H308="out-sample",H307="in-sample"),1,IF(AND(H308="out-sample",H307="out-sample"),Q307+1,IF(ISNUMBER(Q307),Q307+1,1))))))</f>
        <v/>
      </c>
      <c r="R308" s="3" t="str">
        <f t="shared" si="28"/>
        <v/>
      </c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X308" s="63" t="e">
        <f t="shared" si="29"/>
        <v>#VALUE!</v>
      </c>
    </row>
    <row r="309" spans="1:50" s="1" customFormat="1" ht="14.25" x14ac:dyDescent="0.2">
      <c r="A309" s="6"/>
      <c r="B309" s="6"/>
      <c r="C309" s="6"/>
      <c r="D309" s="3"/>
      <c r="E309" s="70" t="str">
        <f>IF(ATA!E309="","",ATA!E309)</f>
        <v/>
      </c>
      <c r="F309" s="49" t="str">
        <f>IF(ATA!F309="","",ATA!F309)</f>
        <v/>
      </c>
      <c r="G309" s="9" t="str">
        <f>IF(ATA!G309="","",ATA!G309)</f>
        <v/>
      </c>
      <c r="H309" s="55" t="str">
        <f>IF(ATA!H309="","",ATA!H309)</f>
        <v/>
      </c>
      <c r="I309" s="31" t="str">
        <f>IF(AND(F308="",H308="in-sample"),"",IF(AND(Temp!fhor_indata=1,H308="out-sample",H309="out-sample"),I308,IF(AND(F309="",H308="out-sample"),"",IF(AND(Temp!optSeasCoef=0,Temp!sts_add=1),IF(H308="in-sample",IF(Q308=bigT,((pCell/bigT)*F308)+((1-(pCell/bigT))*(I308+J308)),IF(OR(F309="",COUNT($F$2:F308)&lt;=pCell),F308,((pCell/COUNT($F$2:F308))*F308)+((1-(pCell/COUNT($F$2:F308)))*(I308+J308)))),I308),IF(AND(Temp!optSeasCoef=0,Temp!sts_multp=1),IF(H308="in-sample",IF(Q308=bigT,((pCell/bigT)*F308)+((1-(pCell/bigT))*(I308*J308)),IF(OR(F309="",COUNT(F$2:$F308)&lt;=pCell),F308,((pCell/COUNT($F$2:F308))*F308)+((1-(pCell/COUNT($F$2:F308)))*(I308*J308)))),I308),IF(Temp!sts_add=1,IF(H308="in-sample",IF(Q308=bigT,((pCell/bigT)*AX308)+((1-(pCell/bigT))*(I308+J308)),IF(OR(F309="",COUNT($AX$2:AX308)&lt;=pCell),AX308,((pCell/COUNT($AX$2:AX308))*AX308)+((1-(pCell/COUNT($AX$2:AX308)))*(I308+J308)))),I308),IF(H308="in-sample",IF(Q308=bigT,((pCell/bigT)*AX308)+((1-(pCell/bigT))*(I308*J308)),IF(OR(F309="",COUNT($AX$2:AX308)&lt;=pCell),AX308,((pCell/COUNT($AX$2:AX308))*AX308)+((1-(pCell/COUNT($AX$2:AX308)))*(I308*J308)))),I308)))))))</f>
        <v/>
      </c>
      <c r="J309" s="31" t="str">
        <f>IF(AND(F308="",H308="in-sample"),"",IF(AND(Temp!fhor_indata=1,H308="out-sample",H309="out-sample"),J308,IF(AND(F309="",H308="out-sample"),"",IF(AND(Temp!optSeasCoef=0,Temp!sts_add=1),IF(H308="in-sample",IF(Q308=bigT,((qCell/bigT)*(I309-I308))+((1-(qCell/bigT))*J308),IF(OR(F309="",COUNT($F$2:F308)&lt;=qCell),IF(COUNT($F$2:F308)=1,0,F308-F307),((qCell/COUNT($F$2:F308))*(I309-I308))+((1-(qCell/COUNT($F$2:F308)))*J308))),J308),IF(AND(Temp!optSeasCoef=0,Temp!sts_multp=1),IF(H308="in-sample",IF(Q308=bigT,((qCell/bigT)*(I309/I308))+((1-(qCell/bigT))*J308),IF(qCell=0,1,IF(OR(F309="",COUNT($F$2:F308)&lt;=qCell),IF(COUNT($F$2:F308)=1,1,F308/F307),((qCell/COUNT($F$2:F308))*(I309/I308))+((1-(qCell/COUNT($F$2:F308)))*J308)))),J308),IF(Temp!sts_add=1,IF(H308="in-sample",IF(Q308=bigT,((qCell/bigT)*(I309-I308))+((1-(qCell/bigT))*J308),IF(OR(F309="",COUNT($AX$2:AX308)&lt;=qCell),IF(COUNT($AX$2:AX308)=1,0,AX308-AX307),((qCell/COUNT($AX$2:AX308))*(I309-I308))+((1-(qCell/COUNT($AX$2:AX308)))*J308))),J308),IF(H308="in-sample",IF(Q308=bigT,((qCell/bigT)*(I309/I308))+((1-(qCell/bigT))*J308),IF(qCell=0,1,IF(OR(F309="",COUNT($AX$2:AX308)&lt;=qCell),IF(COUNT($AX$2:AX308)=1,1,AX308/AX307),((qCell/COUNT($AX$2:AX308))*(I309/I308))+((1-(qCell/COUNT($AX$2:AX308)))*J308)))),J308)))))))</f>
        <v/>
      </c>
      <c r="K309" s="31" t="str">
        <f>IF(H309="","",IF(AND(Temp!optSeasCoef=0,Temp!sts_add=1),IF(H309="out-sample",I309+(Q309*J309),I309+J309),IF(AND(Temp!optSeasCoef=0,Temp!sts_multp=1),IF(H309="out-sample",I309*(J309^Q309),I309*J309),IF(Temp!sts_add=1,IF(H309="out-sample",(I309+(Q309*J309))*G309,(I309+J309)*G309),IF(H309="out-sample",I309*(J309^Q309)*G309,I309*J309*G309)))))</f>
        <v/>
      </c>
      <c r="L309" s="32" t="str">
        <f t="shared" si="30"/>
        <v/>
      </c>
      <c r="M309" s="32" t="str">
        <f t="shared" si="31"/>
        <v/>
      </c>
      <c r="N309" s="32" t="str">
        <f t="shared" si="32"/>
        <v/>
      </c>
      <c r="O309" s="32" t="str">
        <f t="shared" si="33"/>
        <v/>
      </c>
      <c r="P309" s="32" t="str">
        <f t="shared" si="34"/>
        <v/>
      </c>
      <c r="Q309" s="3" t="str">
        <f>IF(AND(Temp!fhor_indata=1,F309="",H308="in-sample"),1,IF(AND(Temp!fhor_indata=1,H308="out-sample",Q308&lt;ATA!XfHor),Q308+1,IF(F309="","",IF(AND(H309="out-sample",H308="in-sample"),1,IF(AND(H309="out-sample",H308="out-sample"),Q308+1,IF(ISNUMBER(Q308),Q308+1,1))))))</f>
        <v/>
      </c>
      <c r="R309" s="3" t="str">
        <f t="shared" si="28"/>
        <v/>
      </c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X309" s="63" t="e">
        <f t="shared" si="29"/>
        <v>#VALUE!</v>
      </c>
    </row>
    <row r="310" spans="1:50" s="1" customFormat="1" ht="14.25" x14ac:dyDescent="0.2">
      <c r="A310" s="6"/>
      <c r="B310" s="6"/>
      <c r="C310" s="6"/>
      <c r="D310" s="3"/>
      <c r="E310" s="70" t="str">
        <f>IF(ATA!E310="","",ATA!E310)</f>
        <v/>
      </c>
      <c r="F310" s="49" t="str">
        <f>IF(ATA!F310="","",ATA!F310)</f>
        <v/>
      </c>
      <c r="G310" s="9" t="str">
        <f>IF(ATA!G310="","",ATA!G310)</f>
        <v/>
      </c>
      <c r="H310" s="55" t="str">
        <f>IF(ATA!H310="","",ATA!H310)</f>
        <v/>
      </c>
      <c r="I310" s="31" t="str">
        <f>IF(AND(F309="",H309="in-sample"),"",IF(AND(Temp!fhor_indata=1,H309="out-sample",H310="out-sample"),I309,IF(AND(F310="",H309="out-sample"),"",IF(AND(Temp!optSeasCoef=0,Temp!sts_add=1),IF(H309="in-sample",IF(Q309=bigT,((pCell/bigT)*F309)+((1-(pCell/bigT))*(I309+J309)),IF(OR(F310="",COUNT($F$2:F309)&lt;=pCell),F309,((pCell/COUNT($F$2:F309))*F309)+((1-(pCell/COUNT($F$2:F309)))*(I309+J309)))),I309),IF(AND(Temp!optSeasCoef=0,Temp!sts_multp=1),IF(H309="in-sample",IF(Q309=bigT,((pCell/bigT)*F309)+((1-(pCell/bigT))*(I309*J309)),IF(OR(F310="",COUNT(F$2:$F309)&lt;=pCell),F309,((pCell/COUNT($F$2:F309))*F309)+((1-(pCell/COUNT($F$2:F309)))*(I309*J309)))),I309),IF(Temp!sts_add=1,IF(H309="in-sample",IF(Q309=bigT,((pCell/bigT)*AX309)+((1-(pCell/bigT))*(I309+J309)),IF(OR(F310="",COUNT($AX$2:AX309)&lt;=pCell),AX309,((pCell/COUNT($AX$2:AX309))*AX309)+((1-(pCell/COUNT($AX$2:AX309)))*(I309+J309)))),I309),IF(H309="in-sample",IF(Q309=bigT,((pCell/bigT)*AX309)+((1-(pCell/bigT))*(I309*J309)),IF(OR(F310="",COUNT($AX$2:AX309)&lt;=pCell),AX309,((pCell/COUNT($AX$2:AX309))*AX309)+((1-(pCell/COUNT($AX$2:AX309)))*(I309*J309)))),I309)))))))</f>
        <v/>
      </c>
      <c r="J310" s="31" t="str">
        <f>IF(AND(F309="",H309="in-sample"),"",IF(AND(Temp!fhor_indata=1,H309="out-sample",H310="out-sample"),J309,IF(AND(F310="",H309="out-sample"),"",IF(AND(Temp!optSeasCoef=0,Temp!sts_add=1),IF(H309="in-sample",IF(Q309=bigT,((qCell/bigT)*(I310-I309))+((1-(qCell/bigT))*J309),IF(OR(F310="",COUNT($F$2:F309)&lt;=qCell),IF(COUNT($F$2:F309)=1,0,F309-F308),((qCell/COUNT($F$2:F309))*(I310-I309))+((1-(qCell/COUNT($F$2:F309)))*J309))),J309),IF(AND(Temp!optSeasCoef=0,Temp!sts_multp=1),IF(H309="in-sample",IF(Q309=bigT,((qCell/bigT)*(I310/I309))+((1-(qCell/bigT))*J309),IF(qCell=0,1,IF(OR(F310="",COUNT($F$2:F309)&lt;=qCell),IF(COUNT($F$2:F309)=1,1,F309/F308),((qCell/COUNT($F$2:F309))*(I310/I309))+((1-(qCell/COUNT($F$2:F309)))*J309)))),J309),IF(Temp!sts_add=1,IF(H309="in-sample",IF(Q309=bigT,((qCell/bigT)*(I310-I309))+((1-(qCell/bigT))*J309),IF(OR(F310="",COUNT($AX$2:AX309)&lt;=qCell),IF(COUNT($AX$2:AX309)=1,0,AX309-AX308),((qCell/COUNT($AX$2:AX309))*(I310-I309))+((1-(qCell/COUNT($AX$2:AX309)))*J309))),J309),IF(H309="in-sample",IF(Q309=bigT,((qCell/bigT)*(I310/I309))+((1-(qCell/bigT))*J309),IF(qCell=0,1,IF(OR(F310="",COUNT($AX$2:AX309)&lt;=qCell),IF(COUNT($AX$2:AX309)=1,1,AX309/AX308),((qCell/COUNT($AX$2:AX309))*(I310/I309))+((1-(qCell/COUNT($AX$2:AX309)))*J309)))),J309)))))))</f>
        <v/>
      </c>
      <c r="K310" s="31" t="str">
        <f>IF(H310="","",IF(AND(Temp!optSeasCoef=0,Temp!sts_add=1),IF(H310="out-sample",I310+(Q310*J310),I310+J310),IF(AND(Temp!optSeasCoef=0,Temp!sts_multp=1),IF(H310="out-sample",I310*(J310^Q310),I310*J310),IF(Temp!sts_add=1,IF(H310="out-sample",(I310+(Q310*J310))*G310,(I310+J310)*G310),IF(H310="out-sample",I310*(J310^Q310)*G310,I310*J310*G310)))))</f>
        <v/>
      </c>
      <c r="L310" s="32" t="str">
        <f t="shared" si="30"/>
        <v/>
      </c>
      <c r="M310" s="32" t="str">
        <f t="shared" si="31"/>
        <v/>
      </c>
      <c r="N310" s="32" t="str">
        <f t="shared" si="32"/>
        <v/>
      </c>
      <c r="O310" s="32" t="str">
        <f t="shared" si="33"/>
        <v/>
      </c>
      <c r="P310" s="32" t="str">
        <f t="shared" si="34"/>
        <v/>
      </c>
      <c r="Q310" s="3" t="str">
        <f>IF(AND(Temp!fhor_indata=1,F310="",H309="in-sample"),1,IF(AND(Temp!fhor_indata=1,H309="out-sample",Q309&lt;ATA!XfHor),Q309+1,IF(F310="","",IF(AND(H310="out-sample",H309="in-sample"),1,IF(AND(H310="out-sample",H309="out-sample"),Q309+1,IF(ISNUMBER(Q309),Q309+1,1))))))</f>
        <v/>
      </c>
      <c r="R310" s="3" t="str">
        <f t="shared" si="28"/>
        <v/>
      </c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X310" s="63" t="e">
        <f t="shared" si="29"/>
        <v>#VALUE!</v>
      </c>
    </row>
    <row r="311" spans="1:50" s="1" customFormat="1" ht="14.25" x14ac:dyDescent="0.2">
      <c r="A311" s="6"/>
      <c r="B311" s="6"/>
      <c r="C311" s="6"/>
      <c r="D311" s="3"/>
      <c r="E311" s="70" t="str">
        <f>IF(ATA!E311="","",ATA!E311)</f>
        <v/>
      </c>
      <c r="F311" s="49" t="str">
        <f>IF(ATA!F311="","",ATA!F311)</f>
        <v/>
      </c>
      <c r="G311" s="9" t="str">
        <f>IF(ATA!G311="","",ATA!G311)</f>
        <v/>
      </c>
      <c r="H311" s="55" t="str">
        <f>IF(ATA!H311="","",ATA!H311)</f>
        <v/>
      </c>
      <c r="I311" s="31" t="str">
        <f>IF(AND(F310="",H310="in-sample"),"",IF(AND(Temp!fhor_indata=1,H310="out-sample",H311="out-sample"),I310,IF(AND(F311="",H310="out-sample"),"",IF(AND(Temp!optSeasCoef=0,Temp!sts_add=1),IF(H310="in-sample",IF(Q310=bigT,((pCell/bigT)*F310)+((1-(pCell/bigT))*(I310+J310)),IF(OR(F311="",COUNT($F$2:F310)&lt;=pCell),F310,((pCell/COUNT($F$2:F310))*F310)+((1-(pCell/COUNT($F$2:F310)))*(I310+J310)))),I310),IF(AND(Temp!optSeasCoef=0,Temp!sts_multp=1),IF(H310="in-sample",IF(Q310=bigT,((pCell/bigT)*F310)+((1-(pCell/bigT))*(I310*J310)),IF(OR(F311="",COUNT(F$2:$F310)&lt;=pCell),F310,((pCell/COUNT($F$2:F310))*F310)+((1-(pCell/COUNT($F$2:F310)))*(I310*J310)))),I310),IF(Temp!sts_add=1,IF(H310="in-sample",IF(Q310=bigT,((pCell/bigT)*AX310)+((1-(pCell/bigT))*(I310+J310)),IF(OR(F311="",COUNT($AX$2:AX310)&lt;=pCell),AX310,((pCell/COUNT($AX$2:AX310))*AX310)+((1-(pCell/COUNT($AX$2:AX310)))*(I310+J310)))),I310),IF(H310="in-sample",IF(Q310=bigT,((pCell/bigT)*AX310)+((1-(pCell/bigT))*(I310*J310)),IF(OR(F311="",COUNT($AX$2:AX310)&lt;=pCell),AX310,((pCell/COUNT($AX$2:AX310))*AX310)+((1-(pCell/COUNT($AX$2:AX310)))*(I310*J310)))),I310)))))))</f>
        <v/>
      </c>
      <c r="J311" s="31" t="str">
        <f>IF(AND(F310="",H310="in-sample"),"",IF(AND(Temp!fhor_indata=1,H310="out-sample",H311="out-sample"),J310,IF(AND(F311="",H310="out-sample"),"",IF(AND(Temp!optSeasCoef=0,Temp!sts_add=1),IF(H310="in-sample",IF(Q310=bigT,((qCell/bigT)*(I311-I310))+((1-(qCell/bigT))*J310),IF(OR(F311="",COUNT($F$2:F310)&lt;=qCell),IF(COUNT($F$2:F310)=1,0,F310-F309),((qCell/COUNT($F$2:F310))*(I311-I310))+((1-(qCell/COUNT($F$2:F310)))*J310))),J310),IF(AND(Temp!optSeasCoef=0,Temp!sts_multp=1),IF(H310="in-sample",IF(Q310=bigT,((qCell/bigT)*(I311/I310))+((1-(qCell/bigT))*J310),IF(qCell=0,1,IF(OR(F311="",COUNT($F$2:F310)&lt;=qCell),IF(COUNT($F$2:F310)=1,1,F310/F309),((qCell/COUNT($F$2:F310))*(I311/I310))+((1-(qCell/COUNT($F$2:F310)))*J310)))),J310),IF(Temp!sts_add=1,IF(H310="in-sample",IF(Q310=bigT,((qCell/bigT)*(I311-I310))+((1-(qCell/bigT))*J310),IF(OR(F311="",COUNT($AX$2:AX310)&lt;=qCell),IF(COUNT($AX$2:AX310)=1,0,AX310-AX309),((qCell/COUNT($AX$2:AX310))*(I311-I310))+((1-(qCell/COUNT($AX$2:AX310)))*J310))),J310),IF(H310="in-sample",IF(Q310=bigT,((qCell/bigT)*(I311/I310))+((1-(qCell/bigT))*J310),IF(qCell=0,1,IF(OR(F311="",COUNT($AX$2:AX310)&lt;=qCell),IF(COUNT($AX$2:AX310)=1,1,AX310/AX309),((qCell/COUNT($AX$2:AX310))*(I311/I310))+((1-(qCell/COUNT($AX$2:AX310)))*J310)))),J310)))))))</f>
        <v/>
      </c>
      <c r="K311" s="31" t="str">
        <f>IF(H311="","",IF(AND(Temp!optSeasCoef=0,Temp!sts_add=1),IF(H311="out-sample",I311+(Q311*J311),I311+J311),IF(AND(Temp!optSeasCoef=0,Temp!sts_multp=1),IF(H311="out-sample",I311*(J311^Q311),I311*J311),IF(Temp!sts_add=1,IF(H311="out-sample",(I311+(Q311*J311))*G311,(I311+J311)*G311),IF(H311="out-sample",I311*(J311^Q311)*G311,I311*J311*G311)))))</f>
        <v/>
      </c>
      <c r="L311" s="32" t="str">
        <f t="shared" si="30"/>
        <v/>
      </c>
      <c r="M311" s="32" t="str">
        <f t="shared" si="31"/>
        <v/>
      </c>
      <c r="N311" s="32" t="str">
        <f t="shared" si="32"/>
        <v/>
      </c>
      <c r="O311" s="32" t="str">
        <f t="shared" si="33"/>
        <v/>
      </c>
      <c r="P311" s="32" t="str">
        <f t="shared" si="34"/>
        <v/>
      </c>
      <c r="Q311" s="3" t="str">
        <f>IF(AND(Temp!fhor_indata=1,F311="",H310="in-sample"),1,IF(AND(Temp!fhor_indata=1,H310="out-sample",Q310&lt;ATA!XfHor),Q310+1,IF(F311="","",IF(AND(H311="out-sample",H310="in-sample"),1,IF(AND(H311="out-sample",H310="out-sample"),Q310+1,IF(ISNUMBER(Q310),Q310+1,1))))))</f>
        <v/>
      </c>
      <c r="R311" s="3" t="str">
        <f t="shared" si="28"/>
        <v/>
      </c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X311" s="63" t="e">
        <f t="shared" si="29"/>
        <v>#VALUE!</v>
      </c>
    </row>
    <row r="312" spans="1:50" s="1" customFormat="1" ht="14.25" x14ac:dyDescent="0.2">
      <c r="A312" s="6"/>
      <c r="B312" s="6"/>
      <c r="C312" s="6"/>
      <c r="D312" s="3"/>
      <c r="E312" s="70" t="str">
        <f>IF(ATA!E312="","",ATA!E312)</f>
        <v/>
      </c>
      <c r="F312" s="49" t="str">
        <f>IF(ATA!F312="","",ATA!F312)</f>
        <v/>
      </c>
      <c r="G312" s="9" t="str">
        <f>IF(ATA!G312="","",ATA!G312)</f>
        <v/>
      </c>
      <c r="H312" s="55" t="str">
        <f>IF(ATA!H312="","",ATA!H312)</f>
        <v/>
      </c>
      <c r="I312" s="31" t="str">
        <f>IF(AND(F311="",H311="in-sample"),"",IF(AND(Temp!fhor_indata=1,H311="out-sample",H312="out-sample"),I311,IF(AND(F312="",H311="out-sample"),"",IF(AND(Temp!optSeasCoef=0,Temp!sts_add=1),IF(H311="in-sample",IF(Q311=bigT,((pCell/bigT)*F311)+((1-(pCell/bigT))*(I311+J311)),IF(OR(F312="",COUNT($F$2:F311)&lt;=pCell),F311,((pCell/COUNT($F$2:F311))*F311)+((1-(pCell/COUNT($F$2:F311)))*(I311+J311)))),I311),IF(AND(Temp!optSeasCoef=0,Temp!sts_multp=1),IF(H311="in-sample",IF(Q311=bigT,((pCell/bigT)*F311)+((1-(pCell/bigT))*(I311*J311)),IF(OR(F312="",COUNT(F$2:$F311)&lt;=pCell),F311,((pCell/COUNT($F$2:F311))*F311)+((1-(pCell/COUNT($F$2:F311)))*(I311*J311)))),I311),IF(Temp!sts_add=1,IF(H311="in-sample",IF(Q311=bigT,((pCell/bigT)*AX311)+((1-(pCell/bigT))*(I311+J311)),IF(OR(F312="",COUNT($AX$2:AX311)&lt;=pCell),AX311,((pCell/COUNT($AX$2:AX311))*AX311)+((1-(pCell/COUNT($AX$2:AX311)))*(I311+J311)))),I311),IF(H311="in-sample",IF(Q311=bigT,((pCell/bigT)*AX311)+((1-(pCell/bigT))*(I311*J311)),IF(OR(F312="",COUNT($AX$2:AX311)&lt;=pCell),AX311,((pCell/COUNT($AX$2:AX311))*AX311)+((1-(pCell/COUNT($AX$2:AX311)))*(I311*J311)))),I311)))))))</f>
        <v/>
      </c>
      <c r="J312" s="31" t="str">
        <f>IF(AND(F311="",H311="in-sample"),"",IF(AND(Temp!fhor_indata=1,H311="out-sample",H312="out-sample"),J311,IF(AND(F312="",H311="out-sample"),"",IF(AND(Temp!optSeasCoef=0,Temp!sts_add=1),IF(H311="in-sample",IF(Q311=bigT,((qCell/bigT)*(I312-I311))+((1-(qCell/bigT))*J311),IF(OR(F312="",COUNT($F$2:F311)&lt;=qCell),IF(COUNT($F$2:F311)=1,0,F311-F310),((qCell/COUNT($F$2:F311))*(I312-I311))+((1-(qCell/COUNT($F$2:F311)))*J311))),J311),IF(AND(Temp!optSeasCoef=0,Temp!sts_multp=1),IF(H311="in-sample",IF(Q311=bigT,((qCell/bigT)*(I312/I311))+((1-(qCell/bigT))*J311),IF(qCell=0,1,IF(OR(F312="",COUNT($F$2:F311)&lt;=qCell),IF(COUNT($F$2:F311)=1,1,F311/F310),((qCell/COUNT($F$2:F311))*(I312/I311))+((1-(qCell/COUNT($F$2:F311)))*J311)))),J311),IF(Temp!sts_add=1,IF(H311="in-sample",IF(Q311=bigT,((qCell/bigT)*(I312-I311))+((1-(qCell/bigT))*J311),IF(OR(F312="",COUNT($AX$2:AX311)&lt;=qCell),IF(COUNT($AX$2:AX311)=1,0,AX311-AX310),((qCell/COUNT($AX$2:AX311))*(I312-I311))+((1-(qCell/COUNT($AX$2:AX311)))*J311))),J311),IF(H311="in-sample",IF(Q311=bigT,((qCell/bigT)*(I312/I311))+((1-(qCell/bigT))*J311),IF(qCell=0,1,IF(OR(F312="",COUNT($AX$2:AX311)&lt;=qCell),IF(COUNT($AX$2:AX311)=1,1,AX311/AX310),((qCell/COUNT($AX$2:AX311))*(I312/I311))+((1-(qCell/COUNT($AX$2:AX311)))*J311)))),J311)))))))</f>
        <v/>
      </c>
      <c r="K312" s="31" t="str">
        <f>IF(H312="","",IF(AND(Temp!optSeasCoef=0,Temp!sts_add=1),IF(H312="out-sample",I312+(Q312*J312),I312+J312),IF(AND(Temp!optSeasCoef=0,Temp!sts_multp=1),IF(H312="out-sample",I312*(J312^Q312),I312*J312),IF(Temp!sts_add=1,IF(H312="out-sample",(I312+(Q312*J312))*G312,(I312+J312)*G312),IF(H312="out-sample",I312*(J312^Q312)*G312,I312*J312*G312)))))</f>
        <v/>
      </c>
      <c r="L312" s="32" t="str">
        <f t="shared" si="30"/>
        <v/>
      </c>
      <c r="M312" s="32" t="str">
        <f t="shared" si="31"/>
        <v/>
      </c>
      <c r="N312" s="32" t="str">
        <f t="shared" si="32"/>
        <v/>
      </c>
      <c r="O312" s="32" t="str">
        <f t="shared" si="33"/>
        <v/>
      </c>
      <c r="P312" s="32" t="str">
        <f t="shared" si="34"/>
        <v/>
      </c>
      <c r="Q312" s="3" t="str">
        <f>IF(AND(Temp!fhor_indata=1,F312="",H311="in-sample"),1,IF(AND(Temp!fhor_indata=1,H311="out-sample",Q311&lt;ATA!XfHor),Q311+1,IF(F312="","",IF(AND(H312="out-sample",H311="in-sample"),1,IF(AND(H312="out-sample",H311="out-sample"),Q311+1,IF(ISNUMBER(Q311),Q311+1,1))))))</f>
        <v/>
      </c>
      <c r="R312" s="3" t="str">
        <f t="shared" si="28"/>
        <v/>
      </c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X312" s="63" t="e">
        <f t="shared" si="29"/>
        <v>#VALUE!</v>
      </c>
    </row>
    <row r="313" spans="1:50" s="1" customFormat="1" ht="14.25" x14ac:dyDescent="0.2">
      <c r="A313" s="6"/>
      <c r="B313" s="6"/>
      <c r="C313" s="6"/>
      <c r="D313" s="3"/>
      <c r="E313" s="70" t="str">
        <f>IF(ATA!E313="","",ATA!E313)</f>
        <v/>
      </c>
      <c r="F313" s="49" t="str">
        <f>IF(ATA!F313="","",ATA!F313)</f>
        <v/>
      </c>
      <c r="G313" s="9" t="str">
        <f>IF(ATA!G313="","",ATA!G313)</f>
        <v/>
      </c>
      <c r="H313" s="55" t="str">
        <f>IF(ATA!H313="","",ATA!H313)</f>
        <v/>
      </c>
      <c r="I313" s="31" t="str">
        <f>IF(AND(F312="",H312="in-sample"),"",IF(AND(Temp!fhor_indata=1,H312="out-sample",H313="out-sample"),I312,IF(AND(F313="",H312="out-sample"),"",IF(AND(Temp!optSeasCoef=0,Temp!sts_add=1),IF(H312="in-sample",IF(Q312=bigT,((pCell/bigT)*F312)+((1-(pCell/bigT))*(I312+J312)),IF(OR(F313="",COUNT($F$2:F312)&lt;=pCell),F312,((pCell/COUNT($F$2:F312))*F312)+((1-(pCell/COUNT($F$2:F312)))*(I312+J312)))),I312),IF(AND(Temp!optSeasCoef=0,Temp!sts_multp=1),IF(H312="in-sample",IF(Q312=bigT,((pCell/bigT)*F312)+((1-(pCell/bigT))*(I312*J312)),IF(OR(F313="",COUNT(F$2:$F312)&lt;=pCell),F312,((pCell/COUNT($F$2:F312))*F312)+((1-(pCell/COUNT($F$2:F312)))*(I312*J312)))),I312),IF(Temp!sts_add=1,IF(H312="in-sample",IF(Q312=bigT,((pCell/bigT)*AX312)+((1-(pCell/bigT))*(I312+J312)),IF(OR(F313="",COUNT($AX$2:AX312)&lt;=pCell),AX312,((pCell/COUNT($AX$2:AX312))*AX312)+((1-(pCell/COUNT($AX$2:AX312)))*(I312+J312)))),I312),IF(H312="in-sample",IF(Q312=bigT,((pCell/bigT)*AX312)+((1-(pCell/bigT))*(I312*J312)),IF(OR(F313="",COUNT($AX$2:AX312)&lt;=pCell),AX312,((pCell/COUNT($AX$2:AX312))*AX312)+((1-(pCell/COUNT($AX$2:AX312)))*(I312*J312)))),I312)))))))</f>
        <v/>
      </c>
      <c r="J313" s="31" t="str">
        <f>IF(AND(F312="",H312="in-sample"),"",IF(AND(Temp!fhor_indata=1,H312="out-sample",H313="out-sample"),J312,IF(AND(F313="",H312="out-sample"),"",IF(AND(Temp!optSeasCoef=0,Temp!sts_add=1),IF(H312="in-sample",IF(Q312=bigT,((qCell/bigT)*(I313-I312))+((1-(qCell/bigT))*J312),IF(OR(F313="",COUNT($F$2:F312)&lt;=qCell),IF(COUNT($F$2:F312)=1,0,F312-F311),((qCell/COUNT($F$2:F312))*(I313-I312))+((1-(qCell/COUNT($F$2:F312)))*J312))),J312),IF(AND(Temp!optSeasCoef=0,Temp!sts_multp=1),IF(H312="in-sample",IF(Q312=bigT,((qCell/bigT)*(I313/I312))+((1-(qCell/bigT))*J312),IF(qCell=0,1,IF(OR(F313="",COUNT($F$2:F312)&lt;=qCell),IF(COUNT($F$2:F312)=1,1,F312/F311),((qCell/COUNT($F$2:F312))*(I313/I312))+((1-(qCell/COUNT($F$2:F312)))*J312)))),J312),IF(Temp!sts_add=1,IF(H312="in-sample",IF(Q312=bigT,((qCell/bigT)*(I313-I312))+((1-(qCell/bigT))*J312),IF(OR(F313="",COUNT($AX$2:AX312)&lt;=qCell),IF(COUNT($AX$2:AX312)=1,0,AX312-AX311),((qCell/COUNT($AX$2:AX312))*(I313-I312))+((1-(qCell/COUNT($AX$2:AX312)))*J312))),J312),IF(H312="in-sample",IF(Q312=bigT,((qCell/bigT)*(I313/I312))+((1-(qCell/bigT))*J312),IF(qCell=0,1,IF(OR(F313="",COUNT($AX$2:AX312)&lt;=qCell),IF(COUNT($AX$2:AX312)=1,1,AX312/AX311),((qCell/COUNT($AX$2:AX312))*(I313/I312))+((1-(qCell/COUNT($AX$2:AX312)))*J312)))),J312)))))))</f>
        <v/>
      </c>
      <c r="K313" s="31" t="str">
        <f>IF(H313="","",IF(AND(Temp!optSeasCoef=0,Temp!sts_add=1),IF(H313="out-sample",I313+(Q313*J313),I313+J313),IF(AND(Temp!optSeasCoef=0,Temp!sts_multp=1),IF(H313="out-sample",I313*(J313^Q313),I313*J313),IF(Temp!sts_add=1,IF(H313="out-sample",(I313+(Q313*J313))*G313,(I313+J313)*G313),IF(H313="out-sample",I313*(J313^Q313)*G313,I313*J313*G313)))))</f>
        <v/>
      </c>
      <c r="L313" s="32" t="str">
        <f t="shared" si="30"/>
        <v/>
      </c>
      <c r="M313" s="32" t="str">
        <f t="shared" si="31"/>
        <v/>
      </c>
      <c r="N313" s="32" t="str">
        <f t="shared" si="32"/>
        <v/>
      </c>
      <c r="O313" s="32" t="str">
        <f t="shared" si="33"/>
        <v/>
      </c>
      <c r="P313" s="32" t="str">
        <f t="shared" si="34"/>
        <v/>
      </c>
      <c r="Q313" s="3" t="str">
        <f>IF(AND(Temp!fhor_indata=1,F313="",H312="in-sample"),1,IF(AND(Temp!fhor_indata=1,H312="out-sample",Q312&lt;ATA!XfHor),Q312+1,IF(F313="","",IF(AND(H313="out-sample",H312="in-sample"),1,IF(AND(H313="out-sample",H312="out-sample"),Q312+1,IF(ISNUMBER(Q312),Q312+1,1))))))</f>
        <v/>
      </c>
      <c r="R313" s="3" t="str">
        <f t="shared" si="28"/>
        <v/>
      </c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X313" s="63" t="e">
        <f t="shared" si="29"/>
        <v>#VALUE!</v>
      </c>
    </row>
    <row r="314" spans="1:50" s="1" customFormat="1" ht="14.25" x14ac:dyDescent="0.2">
      <c r="A314" s="6"/>
      <c r="B314" s="6"/>
      <c r="C314" s="6"/>
      <c r="D314" s="3"/>
      <c r="E314" s="70" t="str">
        <f>IF(ATA!E314="","",ATA!E314)</f>
        <v/>
      </c>
      <c r="F314" s="49" t="str">
        <f>IF(ATA!F314="","",ATA!F314)</f>
        <v/>
      </c>
      <c r="G314" s="9" t="str">
        <f>IF(ATA!G314="","",ATA!G314)</f>
        <v/>
      </c>
      <c r="H314" s="55" t="str">
        <f>IF(ATA!H314="","",ATA!H314)</f>
        <v/>
      </c>
      <c r="I314" s="31" t="str">
        <f>IF(AND(F313="",H313="in-sample"),"",IF(AND(Temp!fhor_indata=1,H313="out-sample",H314="out-sample"),I313,IF(AND(F314="",H313="out-sample"),"",IF(AND(Temp!optSeasCoef=0,Temp!sts_add=1),IF(H313="in-sample",IF(Q313=bigT,((pCell/bigT)*F313)+((1-(pCell/bigT))*(I313+J313)),IF(OR(F314="",COUNT($F$2:F313)&lt;=pCell),F313,((pCell/COUNT($F$2:F313))*F313)+((1-(pCell/COUNT($F$2:F313)))*(I313+J313)))),I313),IF(AND(Temp!optSeasCoef=0,Temp!sts_multp=1),IF(H313="in-sample",IF(Q313=bigT,((pCell/bigT)*F313)+((1-(pCell/bigT))*(I313*J313)),IF(OR(F314="",COUNT(F$2:$F313)&lt;=pCell),F313,((pCell/COUNT($F$2:F313))*F313)+((1-(pCell/COUNT($F$2:F313)))*(I313*J313)))),I313),IF(Temp!sts_add=1,IF(H313="in-sample",IF(Q313=bigT,((pCell/bigT)*AX313)+((1-(pCell/bigT))*(I313+J313)),IF(OR(F314="",COUNT($AX$2:AX313)&lt;=pCell),AX313,((pCell/COUNT($AX$2:AX313))*AX313)+((1-(pCell/COUNT($AX$2:AX313)))*(I313+J313)))),I313),IF(H313="in-sample",IF(Q313=bigT,((pCell/bigT)*AX313)+((1-(pCell/bigT))*(I313*J313)),IF(OR(F314="",COUNT($AX$2:AX313)&lt;=pCell),AX313,((pCell/COUNT($AX$2:AX313))*AX313)+((1-(pCell/COUNT($AX$2:AX313)))*(I313*J313)))),I313)))))))</f>
        <v/>
      </c>
      <c r="J314" s="31" t="str">
        <f>IF(AND(F313="",H313="in-sample"),"",IF(AND(Temp!fhor_indata=1,H313="out-sample",H314="out-sample"),J313,IF(AND(F314="",H313="out-sample"),"",IF(AND(Temp!optSeasCoef=0,Temp!sts_add=1),IF(H313="in-sample",IF(Q313=bigT,((qCell/bigT)*(I314-I313))+((1-(qCell/bigT))*J313),IF(OR(F314="",COUNT($F$2:F313)&lt;=qCell),IF(COUNT($F$2:F313)=1,0,F313-F312),((qCell/COUNT($F$2:F313))*(I314-I313))+((1-(qCell/COUNT($F$2:F313)))*J313))),J313),IF(AND(Temp!optSeasCoef=0,Temp!sts_multp=1),IF(H313="in-sample",IF(Q313=bigT,((qCell/bigT)*(I314/I313))+((1-(qCell/bigT))*J313),IF(qCell=0,1,IF(OR(F314="",COUNT($F$2:F313)&lt;=qCell),IF(COUNT($F$2:F313)=1,1,F313/F312),((qCell/COUNT($F$2:F313))*(I314/I313))+((1-(qCell/COUNT($F$2:F313)))*J313)))),J313),IF(Temp!sts_add=1,IF(H313="in-sample",IF(Q313=bigT,((qCell/bigT)*(I314-I313))+((1-(qCell/bigT))*J313),IF(OR(F314="",COUNT($AX$2:AX313)&lt;=qCell),IF(COUNT($AX$2:AX313)=1,0,AX313-AX312),((qCell/COUNT($AX$2:AX313))*(I314-I313))+((1-(qCell/COUNT($AX$2:AX313)))*J313))),J313),IF(H313="in-sample",IF(Q313=bigT,((qCell/bigT)*(I314/I313))+((1-(qCell/bigT))*J313),IF(qCell=0,1,IF(OR(F314="",COUNT($AX$2:AX313)&lt;=qCell),IF(COUNT($AX$2:AX313)=1,1,AX313/AX312),((qCell/COUNT($AX$2:AX313))*(I314/I313))+((1-(qCell/COUNT($AX$2:AX313)))*J313)))),J313)))))))</f>
        <v/>
      </c>
      <c r="K314" s="31" t="str">
        <f>IF(H314="","",IF(AND(Temp!optSeasCoef=0,Temp!sts_add=1),IF(H314="out-sample",I314+(Q314*J314),I314+J314),IF(AND(Temp!optSeasCoef=0,Temp!sts_multp=1),IF(H314="out-sample",I314*(J314^Q314),I314*J314),IF(Temp!sts_add=1,IF(H314="out-sample",(I314+(Q314*J314))*G314,(I314+J314)*G314),IF(H314="out-sample",I314*(J314^Q314)*G314,I314*J314*G314)))))</f>
        <v/>
      </c>
      <c r="L314" s="32" t="str">
        <f t="shared" si="30"/>
        <v/>
      </c>
      <c r="M314" s="32" t="str">
        <f t="shared" si="31"/>
        <v/>
      </c>
      <c r="N314" s="32" t="str">
        <f t="shared" si="32"/>
        <v/>
      </c>
      <c r="O314" s="32" t="str">
        <f t="shared" si="33"/>
        <v/>
      </c>
      <c r="P314" s="32" t="str">
        <f t="shared" si="34"/>
        <v/>
      </c>
      <c r="Q314" s="3" t="str">
        <f>IF(AND(Temp!fhor_indata=1,F314="",H313="in-sample"),1,IF(AND(Temp!fhor_indata=1,H313="out-sample",Q313&lt;ATA!XfHor),Q313+1,IF(F314="","",IF(AND(H314="out-sample",H313="in-sample"),1,IF(AND(H314="out-sample",H313="out-sample"),Q313+1,IF(ISNUMBER(Q313),Q313+1,1))))))</f>
        <v/>
      </c>
      <c r="R314" s="3" t="str">
        <f t="shared" si="28"/>
        <v/>
      </c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X314" s="63" t="e">
        <f t="shared" si="29"/>
        <v>#VALUE!</v>
      </c>
    </row>
    <row r="315" spans="1:50" s="1" customFormat="1" ht="14.25" x14ac:dyDescent="0.2">
      <c r="A315" s="6"/>
      <c r="B315" s="6"/>
      <c r="C315" s="6"/>
      <c r="D315" s="3"/>
      <c r="E315" s="70" t="str">
        <f>IF(ATA!E315="","",ATA!E315)</f>
        <v/>
      </c>
      <c r="F315" s="49" t="str">
        <f>IF(ATA!F315="","",ATA!F315)</f>
        <v/>
      </c>
      <c r="G315" s="9" t="str">
        <f>IF(ATA!G315="","",ATA!G315)</f>
        <v/>
      </c>
      <c r="H315" s="55" t="str">
        <f>IF(ATA!H315="","",ATA!H315)</f>
        <v/>
      </c>
      <c r="I315" s="31" t="str">
        <f>IF(AND(F314="",H314="in-sample"),"",IF(AND(Temp!fhor_indata=1,H314="out-sample",H315="out-sample"),I314,IF(AND(F315="",H314="out-sample"),"",IF(AND(Temp!optSeasCoef=0,Temp!sts_add=1),IF(H314="in-sample",IF(Q314=bigT,((pCell/bigT)*F314)+((1-(pCell/bigT))*(I314+J314)),IF(OR(F315="",COUNT($F$2:F314)&lt;=pCell),F314,((pCell/COUNT($F$2:F314))*F314)+((1-(pCell/COUNT($F$2:F314)))*(I314+J314)))),I314),IF(AND(Temp!optSeasCoef=0,Temp!sts_multp=1),IF(H314="in-sample",IF(Q314=bigT,((pCell/bigT)*F314)+((1-(pCell/bigT))*(I314*J314)),IF(OR(F315="",COUNT(F$2:$F314)&lt;=pCell),F314,((pCell/COUNT($F$2:F314))*F314)+((1-(pCell/COUNT($F$2:F314)))*(I314*J314)))),I314),IF(Temp!sts_add=1,IF(H314="in-sample",IF(Q314=bigT,((pCell/bigT)*AX314)+((1-(pCell/bigT))*(I314+J314)),IF(OR(F315="",COUNT($AX$2:AX314)&lt;=pCell),AX314,((pCell/COUNT($AX$2:AX314))*AX314)+((1-(pCell/COUNT($AX$2:AX314)))*(I314+J314)))),I314),IF(H314="in-sample",IF(Q314=bigT,((pCell/bigT)*AX314)+((1-(pCell/bigT))*(I314*J314)),IF(OR(F315="",COUNT($AX$2:AX314)&lt;=pCell),AX314,((pCell/COUNT($AX$2:AX314))*AX314)+((1-(pCell/COUNT($AX$2:AX314)))*(I314*J314)))),I314)))))))</f>
        <v/>
      </c>
      <c r="J315" s="31" t="str">
        <f>IF(AND(F314="",H314="in-sample"),"",IF(AND(Temp!fhor_indata=1,H314="out-sample",H315="out-sample"),J314,IF(AND(F315="",H314="out-sample"),"",IF(AND(Temp!optSeasCoef=0,Temp!sts_add=1),IF(H314="in-sample",IF(Q314=bigT,((qCell/bigT)*(I315-I314))+((1-(qCell/bigT))*J314),IF(OR(F315="",COUNT($F$2:F314)&lt;=qCell),IF(COUNT($F$2:F314)=1,0,F314-F313),((qCell/COUNT($F$2:F314))*(I315-I314))+((1-(qCell/COUNT($F$2:F314)))*J314))),J314),IF(AND(Temp!optSeasCoef=0,Temp!sts_multp=1),IF(H314="in-sample",IF(Q314=bigT,((qCell/bigT)*(I315/I314))+((1-(qCell/bigT))*J314),IF(qCell=0,1,IF(OR(F315="",COUNT($F$2:F314)&lt;=qCell),IF(COUNT($F$2:F314)=1,1,F314/F313),((qCell/COUNT($F$2:F314))*(I315/I314))+((1-(qCell/COUNT($F$2:F314)))*J314)))),J314),IF(Temp!sts_add=1,IF(H314="in-sample",IF(Q314=bigT,((qCell/bigT)*(I315-I314))+((1-(qCell/bigT))*J314),IF(OR(F315="",COUNT($AX$2:AX314)&lt;=qCell),IF(COUNT($AX$2:AX314)=1,0,AX314-AX313),((qCell/COUNT($AX$2:AX314))*(I315-I314))+((1-(qCell/COUNT($AX$2:AX314)))*J314))),J314),IF(H314="in-sample",IF(Q314=bigT,((qCell/bigT)*(I315/I314))+((1-(qCell/bigT))*J314),IF(qCell=0,1,IF(OR(F315="",COUNT($AX$2:AX314)&lt;=qCell),IF(COUNT($AX$2:AX314)=1,1,AX314/AX313),((qCell/COUNT($AX$2:AX314))*(I315/I314))+((1-(qCell/COUNT($AX$2:AX314)))*J314)))),J314)))))))</f>
        <v/>
      </c>
      <c r="K315" s="31" t="str">
        <f>IF(H315="","",IF(AND(Temp!optSeasCoef=0,Temp!sts_add=1),IF(H315="out-sample",I315+(Q315*J315),I315+J315),IF(AND(Temp!optSeasCoef=0,Temp!sts_multp=1),IF(H315="out-sample",I315*(J315^Q315),I315*J315),IF(Temp!sts_add=1,IF(H315="out-sample",(I315+(Q315*J315))*G315,(I315+J315)*G315),IF(H315="out-sample",I315*(J315^Q315)*G315,I315*J315*G315)))))</f>
        <v/>
      </c>
      <c r="L315" s="32" t="str">
        <f t="shared" si="30"/>
        <v/>
      </c>
      <c r="M315" s="32" t="str">
        <f t="shared" si="31"/>
        <v/>
      </c>
      <c r="N315" s="32" t="str">
        <f t="shared" si="32"/>
        <v/>
      </c>
      <c r="O315" s="32" t="str">
        <f t="shared" si="33"/>
        <v/>
      </c>
      <c r="P315" s="32" t="str">
        <f t="shared" si="34"/>
        <v/>
      </c>
      <c r="Q315" s="3" t="str">
        <f>IF(AND(Temp!fhor_indata=1,F315="",H314="in-sample"),1,IF(AND(Temp!fhor_indata=1,H314="out-sample",Q314&lt;ATA!XfHor),Q314+1,IF(F315="","",IF(AND(H315="out-sample",H314="in-sample"),1,IF(AND(H315="out-sample",H314="out-sample"),Q314+1,IF(ISNUMBER(Q314),Q314+1,1))))))</f>
        <v/>
      </c>
      <c r="R315" s="3" t="str">
        <f t="shared" si="28"/>
        <v/>
      </c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X315" s="63" t="e">
        <f t="shared" si="29"/>
        <v>#VALUE!</v>
      </c>
    </row>
    <row r="316" spans="1:50" s="1" customFormat="1" ht="14.25" x14ac:dyDescent="0.2">
      <c r="A316" s="6"/>
      <c r="B316" s="6"/>
      <c r="C316" s="6"/>
      <c r="D316" s="3"/>
      <c r="E316" s="70" t="str">
        <f>IF(ATA!E316="","",ATA!E316)</f>
        <v/>
      </c>
      <c r="F316" s="49" t="str">
        <f>IF(ATA!F316="","",ATA!F316)</f>
        <v/>
      </c>
      <c r="G316" s="9" t="str">
        <f>IF(ATA!G316="","",ATA!G316)</f>
        <v/>
      </c>
      <c r="H316" s="55" t="str">
        <f>IF(ATA!H316="","",ATA!H316)</f>
        <v/>
      </c>
      <c r="I316" s="31" t="str">
        <f>IF(AND(F315="",H315="in-sample"),"",IF(AND(Temp!fhor_indata=1,H315="out-sample",H316="out-sample"),I315,IF(AND(F316="",H315="out-sample"),"",IF(AND(Temp!optSeasCoef=0,Temp!sts_add=1),IF(H315="in-sample",IF(Q315=bigT,((pCell/bigT)*F315)+((1-(pCell/bigT))*(I315+J315)),IF(OR(F316="",COUNT($F$2:F315)&lt;=pCell),F315,((pCell/COUNT($F$2:F315))*F315)+((1-(pCell/COUNT($F$2:F315)))*(I315+J315)))),I315),IF(AND(Temp!optSeasCoef=0,Temp!sts_multp=1),IF(H315="in-sample",IF(Q315=bigT,((pCell/bigT)*F315)+((1-(pCell/bigT))*(I315*J315)),IF(OR(F316="",COUNT(F$2:$F315)&lt;=pCell),F315,((pCell/COUNT($F$2:F315))*F315)+((1-(pCell/COUNT($F$2:F315)))*(I315*J315)))),I315),IF(Temp!sts_add=1,IF(H315="in-sample",IF(Q315=bigT,((pCell/bigT)*AX315)+((1-(pCell/bigT))*(I315+J315)),IF(OR(F316="",COUNT($AX$2:AX315)&lt;=pCell),AX315,((pCell/COUNT($AX$2:AX315))*AX315)+((1-(pCell/COUNT($AX$2:AX315)))*(I315+J315)))),I315),IF(H315="in-sample",IF(Q315=bigT,((pCell/bigT)*AX315)+((1-(pCell/bigT))*(I315*J315)),IF(OR(F316="",COUNT($AX$2:AX315)&lt;=pCell),AX315,((pCell/COUNT($AX$2:AX315))*AX315)+((1-(pCell/COUNT($AX$2:AX315)))*(I315*J315)))),I315)))))))</f>
        <v/>
      </c>
      <c r="J316" s="31" t="str">
        <f>IF(AND(F315="",H315="in-sample"),"",IF(AND(Temp!fhor_indata=1,H315="out-sample",H316="out-sample"),J315,IF(AND(F316="",H315="out-sample"),"",IF(AND(Temp!optSeasCoef=0,Temp!sts_add=1),IF(H315="in-sample",IF(Q315=bigT,((qCell/bigT)*(I316-I315))+((1-(qCell/bigT))*J315),IF(OR(F316="",COUNT($F$2:F315)&lt;=qCell),IF(COUNT($F$2:F315)=1,0,F315-F314),((qCell/COUNT($F$2:F315))*(I316-I315))+((1-(qCell/COUNT($F$2:F315)))*J315))),J315),IF(AND(Temp!optSeasCoef=0,Temp!sts_multp=1),IF(H315="in-sample",IF(Q315=bigT,((qCell/bigT)*(I316/I315))+((1-(qCell/bigT))*J315),IF(qCell=0,1,IF(OR(F316="",COUNT($F$2:F315)&lt;=qCell),IF(COUNT($F$2:F315)=1,1,F315/F314),((qCell/COUNT($F$2:F315))*(I316/I315))+((1-(qCell/COUNT($F$2:F315)))*J315)))),J315),IF(Temp!sts_add=1,IF(H315="in-sample",IF(Q315=bigT,((qCell/bigT)*(I316-I315))+((1-(qCell/bigT))*J315),IF(OR(F316="",COUNT($AX$2:AX315)&lt;=qCell),IF(COUNT($AX$2:AX315)=1,0,AX315-AX314),((qCell/COUNT($AX$2:AX315))*(I316-I315))+((1-(qCell/COUNT($AX$2:AX315)))*J315))),J315),IF(H315="in-sample",IF(Q315=bigT,((qCell/bigT)*(I316/I315))+((1-(qCell/bigT))*J315),IF(qCell=0,1,IF(OR(F316="",COUNT($AX$2:AX315)&lt;=qCell),IF(COUNT($AX$2:AX315)=1,1,AX315/AX314),((qCell/COUNT($AX$2:AX315))*(I316/I315))+((1-(qCell/COUNT($AX$2:AX315)))*J315)))),J315)))))))</f>
        <v/>
      </c>
      <c r="K316" s="31" t="str">
        <f>IF(H316="","",IF(AND(Temp!optSeasCoef=0,Temp!sts_add=1),IF(H316="out-sample",I316+(Q316*J316),I316+J316),IF(AND(Temp!optSeasCoef=0,Temp!sts_multp=1),IF(H316="out-sample",I316*(J316^Q316),I316*J316),IF(Temp!sts_add=1,IF(H316="out-sample",(I316+(Q316*J316))*G316,(I316+J316)*G316),IF(H316="out-sample",I316*(J316^Q316)*G316,I316*J316*G316)))))</f>
        <v/>
      </c>
      <c r="L316" s="32" t="str">
        <f t="shared" si="30"/>
        <v/>
      </c>
      <c r="M316" s="32" t="str">
        <f t="shared" si="31"/>
        <v/>
      </c>
      <c r="N316" s="32" t="str">
        <f t="shared" si="32"/>
        <v/>
      </c>
      <c r="O316" s="32" t="str">
        <f t="shared" si="33"/>
        <v/>
      </c>
      <c r="P316" s="32" t="str">
        <f t="shared" si="34"/>
        <v/>
      </c>
      <c r="Q316" s="3" t="str">
        <f>IF(AND(Temp!fhor_indata=1,F316="",H315="in-sample"),1,IF(AND(Temp!fhor_indata=1,H315="out-sample",Q315&lt;ATA!XfHor),Q315+1,IF(F316="","",IF(AND(H316="out-sample",H315="in-sample"),1,IF(AND(H316="out-sample",H315="out-sample"),Q315+1,IF(ISNUMBER(Q315),Q315+1,1))))))</f>
        <v/>
      </c>
      <c r="R316" s="3" t="str">
        <f t="shared" si="28"/>
        <v/>
      </c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X316" s="63" t="e">
        <f t="shared" si="29"/>
        <v>#VALUE!</v>
      </c>
    </row>
    <row r="317" spans="1:50" s="1" customFormat="1" ht="14.25" x14ac:dyDescent="0.2">
      <c r="A317" s="6"/>
      <c r="B317" s="6"/>
      <c r="C317" s="6"/>
      <c r="D317" s="3"/>
      <c r="E317" s="70" t="str">
        <f>IF(ATA!E317="","",ATA!E317)</f>
        <v/>
      </c>
      <c r="F317" s="49" t="str">
        <f>IF(ATA!F317="","",ATA!F317)</f>
        <v/>
      </c>
      <c r="G317" s="9" t="str">
        <f>IF(ATA!G317="","",ATA!G317)</f>
        <v/>
      </c>
      <c r="H317" s="55" t="str">
        <f>IF(ATA!H317="","",ATA!H317)</f>
        <v/>
      </c>
      <c r="I317" s="31" t="str">
        <f>IF(AND(F316="",H316="in-sample"),"",IF(AND(Temp!fhor_indata=1,H316="out-sample",H317="out-sample"),I316,IF(AND(F317="",H316="out-sample"),"",IF(AND(Temp!optSeasCoef=0,Temp!sts_add=1),IF(H316="in-sample",IF(Q316=bigT,((pCell/bigT)*F316)+((1-(pCell/bigT))*(I316+J316)),IF(OR(F317="",COUNT($F$2:F316)&lt;=pCell),F316,((pCell/COUNT($F$2:F316))*F316)+((1-(pCell/COUNT($F$2:F316)))*(I316+J316)))),I316),IF(AND(Temp!optSeasCoef=0,Temp!sts_multp=1),IF(H316="in-sample",IF(Q316=bigT,((pCell/bigT)*F316)+((1-(pCell/bigT))*(I316*J316)),IF(OR(F317="",COUNT(F$2:$F316)&lt;=pCell),F316,((pCell/COUNT($F$2:F316))*F316)+((1-(pCell/COUNT($F$2:F316)))*(I316*J316)))),I316),IF(Temp!sts_add=1,IF(H316="in-sample",IF(Q316=bigT,((pCell/bigT)*AX316)+((1-(pCell/bigT))*(I316+J316)),IF(OR(F317="",COUNT($AX$2:AX316)&lt;=pCell),AX316,((pCell/COUNT($AX$2:AX316))*AX316)+((1-(pCell/COUNT($AX$2:AX316)))*(I316+J316)))),I316),IF(H316="in-sample",IF(Q316=bigT,((pCell/bigT)*AX316)+((1-(pCell/bigT))*(I316*J316)),IF(OR(F317="",COUNT($AX$2:AX316)&lt;=pCell),AX316,((pCell/COUNT($AX$2:AX316))*AX316)+((1-(pCell/COUNT($AX$2:AX316)))*(I316*J316)))),I316)))))))</f>
        <v/>
      </c>
      <c r="J317" s="31" t="str">
        <f>IF(AND(F316="",H316="in-sample"),"",IF(AND(Temp!fhor_indata=1,H316="out-sample",H317="out-sample"),J316,IF(AND(F317="",H316="out-sample"),"",IF(AND(Temp!optSeasCoef=0,Temp!sts_add=1),IF(H316="in-sample",IF(Q316=bigT,((qCell/bigT)*(I317-I316))+((1-(qCell/bigT))*J316),IF(OR(F317="",COUNT($F$2:F316)&lt;=qCell),IF(COUNT($F$2:F316)=1,0,F316-F315),((qCell/COUNT($F$2:F316))*(I317-I316))+((1-(qCell/COUNT($F$2:F316)))*J316))),J316),IF(AND(Temp!optSeasCoef=0,Temp!sts_multp=1),IF(H316="in-sample",IF(Q316=bigT,((qCell/bigT)*(I317/I316))+((1-(qCell/bigT))*J316),IF(qCell=0,1,IF(OR(F317="",COUNT($F$2:F316)&lt;=qCell),IF(COUNT($F$2:F316)=1,1,F316/F315),((qCell/COUNT($F$2:F316))*(I317/I316))+((1-(qCell/COUNT($F$2:F316)))*J316)))),J316),IF(Temp!sts_add=1,IF(H316="in-sample",IF(Q316=bigT,((qCell/bigT)*(I317-I316))+((1-(qCell/bigT))*J316),IF(OR(F317="",COUNT($AX$2:AX316)&lt;=qCell),IF(COUNT($AX$2:AX316)=1,0,AX316-AX315),((qCell/COUNT($AX$2:AX316))*(I317-I316))+((1-(qCell/COUNT($AX$2:AX316)))*J316))),J316),IF(H316="in-sample",IF(Q316=bigT,((qCell/bigT)*(I317/I316))+((1-(qCell/bigT))*J316),IF(qCell=0,1,IF(OR(F317="",COUNT($AX$2:AX316)&lt;=qCell),IF(COUNT($AX$2:AX316)=1,1,AX316/AX315),((qCell/COUNT($AX$2:AX316))*(I317/I316))+((1-(qCell/COUNT($AX$2:AX316)))*J316)))),J316)))))))</f>
        <v/>
      </c>
      <c r="K317" s="31" t="str">
        <f>IF(H317="","",IF(AND(Temp!optSeasCoef=0,Temp!sts_add=1),IF(H317="out-sample",I317+(Q317*J317),I317+J317),IF(AND(Temp!optSeasCoef=0,Temp!sts_multp=1),IF(H317="out-sample",I317*(J317^Q317),I317*J317),IF(Temp!sts_add=1,IF(H317="out-sample",(I317+(Q317*J317))*G317,(I317+J317)*G317),IF(H317="out-sample",I317*(J317^Q317)*G317,I317*J317*G317)))))</f>
        <v/>
      </c>
      <c r="L317" s="32" t="str">
        <f t="shared" si="30"/>
        <v/>
      </c>
      <c r="M317" s="32" t="str">
        <f t="shared" si="31"/>
        <v/>
      </c>
      <c r="N317" s="32" t="str">
        <f t="shared" si="32"/>
        <v/>
      </c>
      <c r="O317" s="32" t="str">
        <f t="shared" si="33"/>
        <v/>
      </c>
      <c r="P317" s="32" t="str">
        <f t="shared" si="34"/>
        <v/>
      </c>
      <c r="Q317" s="3" t="str">
        <f>IF(AND(Temp!fhor_indata=1,F317="",H316="in-sample"),1,IF(AND(Temp!fhor_indata=1,H316="out-sample",Q316&lt;ATA!XfHor),Q316+1,IF(F317="","",IF(AND(H317="out-sample",H316="in-sample"),1,IF(AND(H317="out-sample",H316="out-sample"),Q316+1,IF(ISNUMBER(Q316),Q316+1,1))))))</f>
        <v/>
      </c>
      <c r="R317" s="3" t="str">
        <f t="shared" si="28"/>
        <v/>
      </c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X317" s="63" t="e">
        <f t="shared" si="29"/>
        <v>#VALUE!</v>
      </c>
    </row>
    <row r="318" spans="1:50" s="1" customFormat="1" ht="14.25" x14ac:dyDescent="0.2">
      <c r="A318" s="6"/>
      <c r="B318" s="6"/>
      <c r="C318" s="6"/>
      <c r="D318" s="3"/>
      <c r="E318" s="70" t="str">
        <f>IF(ATA!E318="","",ATA!E318)</f>
        <v/>
      </c>
      <c r="F318" s="49" t="str">
        <f>IF(ATA!F318="","",ATA!F318)</f>
        <v/>
      </c>
      <c r="G318" s="9" t="str">
        <f>IF(ATA!G318="","",ATA!G318)</f>
        <v/>
      </c>
      <c r="H318" s="55" t="str">
        <f>IF(ATA!H318="","",ATA!H318)</f>
        <v/>
      </c>
      <c r="I318" s="31" t="str">
        <f>IF(AND(F317="",H317="in-sample"),"",IF(AND(Temp!fhor_indata=1,H317="out-sample",H318="out-sample"),I317,IF(AND(F318="",H317="out-sample"),"",IF(AND(Temp!optSeasCoef=0,Temp!sts_add=1),IF(H317="in-sample",IF(Q317=bigT,((pCell/bigT)*F317)+((1-(pCell/bigT))*(I317+J317)),IF(OR(F318="",COUNT($F$2:F317)&lt;=pCell),F317,((pCell/COUNT($F$2:F317))*F317)+((1-(pCell/COUNT($F$2:F317)))*(I317+J317)))),I317),IF(AND(Temp!optSeasCoef=0,Temp!sts_multp=1),IF(H317="in-sample",IF(Q317=bigT,((pCell/bigT)*F317)+((1-(pCell/bigT))*(I317*J317)),IF(OR(F318="",COUNT(F$2:$F317)&lt;=pCell),F317,((pCell/COUNT($F$2:F317))*F317)+((1-(pCell/COUNT($F$2:F317)))*(I317*J317)))),I317),IF(Temp!sts_add=1,IF(H317="in-sample",IF(Q317=bigT,((pCell/bigT)*AX317)+((1-(pCell/bigT))*(I317+J317)),IF(OR(F318="",COUNT($AX$2:AX317)&lt;=pCell),AX317,((pCell/COUNT($AX$2:AX317))*AX317)+((1-(pCell/COUNT($AX$2:AX317)))*(I317+J317)))),I317),IF(H317="in-sample",IF(Q317=bigT,((pCell/bigT)*AX317)+((1-(pCell/bigT))*(I317*J317)),IF(OR(F318="",COUNT($AX$2:AX317)&lt;=pCell),AX317,((pCell/COUNT($AX$2:AX317))*AX317)+((1-(pCell/COUNT($AX$2:AX317)))*(I317*J317)))),I317)))))))</f>
        <v/>
      </c>
      <c r="J318" s="31" t="str">
        <f>IF(AND(F317="",H317="in-sample"),"",IF(AND(Temp!fhor_indata=1,H317="out-sample",H318="out-sample"),J317,IF(AND(F318="",H317="out-sample"),"",IF(AND(Temp!optSeasCoef=0,Temp!sts_add=1),IF(H317="in-sample",IF(Q317=bigT,((qCell/bigT)*(I318-I317))+((1-(qCell/bigT))*J317),IF(OR(F318="",COUNT($F$2:F317)&lt;=qCell),IF(COUNT($F$2:F317)=1,0,F317-F316),((qCell/COUNT($F$2:F317))*(I318-I317))+((1-(qCell/COUNT($F$2:F317)))*J317))),J317),IF(AND(Temp!optSeasCoef=0,Temp!sts_multp=1),IF(H317="in-sample",IF(Q317=bigT,((qCell/bigT)*(I318/I317))+((1-(qCell/bigT))*J317),IF(qCell=0,1,IF(OR(F318="",COUNT($F$2:F317)&lt;=qCell),IF(COUNT($F$2:F317)=1,1,F317/F316),((qCell/COUNT($F$2:F317))*(I318/I317))+((1-(qCell/COUNT($F$2:F317)))*J317)))),J317),IF(Temp!sts_add=1,IF(H317="in-sample",IF(Q317=bigT,((qCell/bigT)*(I318-I317))+((1-(qCell/bigT))*J317),IF(OR(F318="",COUNT($AX$2:AX317)&lt;=qCell),IF(COUNT($AX$2:AX317)=1,0,AX317-AX316),((qCell/COUNT($AX$2:AX317))*(I318-I317))+((1-(qCell/COUNT($AX$2:AX317)))*J317))),J317),IF(H317="in-sample",IF(Q317=bigT,((qCell/bigT)*(I318/I317))+((1-(qCell/bigT))*J317),IF(qCell=0,1,IF(OR(F318="",COUNT($AX$2:AX317)&lt;=qCell),IF(COUNT($AX$2:AX317)=1,1,AX317/AX316),((qCell/COUNT($AX$2:AX317))*(I318/I317))+((1-(qCell/COUNT($AX$2:AX317)))*J317)))),J317)))))))</f>
        <v/>
      </c>
      <c r="K318" s="31" t="str">
        <f>IF(H318="","",IF(AND(Temp!optSeasCoef=0,Temp!sts_add=1),IF(H318="out-sample",I318+(Q318*J318),I318+J318),IF(AND(Temp!optSeasCoef=0,Temp!sts_multp=1),IF(H318="out-sample",I318*(J318^Q318),I318*J318),IF(Temp!sts_add=1,IF(H318="out-sample",(I318+(Q318*J318))*G318,(I318+J318)*G318),IF(H318="out-sample",I318*(J318^Q318)*G318,I318*J318*G318)))))</f>
        <v/>
      </c>
      <c r="L318" s="32" t="str">
        <f t="shared" si="30"/>
        <v/>
      </c>
      <c r="M318" s="32" t="str">
        <f t="shared" si="31"/>
        <v/>
      </c>
      <c r="N318" s="32" t="str">
        <f t="shared" si="32"/>
        <v/>
      </c>
      <c r="O318" s="32" t="str">
        <f t="shared" si="33"/>
        <v/>
      </c>
      <c r="P318" s="32" t="str">
        <f t="shared" si="34"/>
        <v/>
      </c>
      <c r="Q318" s="3" t="str">
        <f>IF(AND(Temp!fhor_indata=1,F318="",H317="in-sample"),1,IF(AND(Temp!fhor_indata=1,H317="out-sample",Q317&lt;ATA!XfHor),Q317+1,IF(F318="","",IF(AND(H318="out-sample",H317="in-sample"),1,IF(AND(H318="out-sample",H317="out-sample"),Q317+1,IF(ISNUMBER(Q317),Q317+1,1))))))</f>
        <v/>
      </c>
      <c r="R318" s="3" t="str">
        <f t="shared" si="28"/>
        <v/>
      </c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X318" s="63" t="e">
        <f t="shared" si="29"/>
        <v>#VALUE!</v>
      </c>
    </row>
    <row r="319" spans="1:50" s="1" customFormat="1" ht="14.25" x14ac:dyDescent="0.2">
      <c r="A319" s="6"/>
      <c r="B319" s="6"/>
      <c r="C319" s="6"/>
      <c r="D319" s="3"/>
      <c r="E319" s="70" t="str">
        <f>IF(ATA!E319="","",ATA!E319)</f>
        <v/>
      </c>
      <c r="F319" s="49" t="str">
        <f>IF(ATA!F319="","",ATA!F319)</f>
        <v/>
      </c>
      <c r="G319" s="9" t="str">
        <f>IF(ATA!G319="","",ATA!G319)</f>
        <v/>
      </c>
      <c r="H319" s="55" t="str">
        <f>IF(ATA!H319="","",ATA!H319)</f>
        <v/>
      </c>
      <c r="I319" s="31" t="str">
        <f>IF(AND(F318="",H318="in-sample"),"",IF(AND(Temp!fhor_indata=1,H318="out-sample",H319="out-sample"),I318,IF(AND(F319="",H318="out-sample"),"",IF(AND(Temp!optSeasCoef=0,Temp!sts_add=1),IF(H318="in-sample",IF(Q318=bigT,((pCell/bigT)*F318)+((1-(pCell/bigT))*(I318+J318)),IF(OR(F319="",COUNT($F$2:F318)&lt;=pCell),F318,((pCell/COUNT($F$2:F318))*F318)+((1-(pCell/COUNT($F$2:F318)))*(I318+J318)))),I318),IF(AND(Temp!optSeasCoef=0,Temp!sts_multp=1),IF(H318="in-sample",IF(Q318=bigT,((pCell/bigT)*F318)+((1-(pCell/bigT))*(I318*J318)),IF(OR(F319="",COUNT(F$2:$F318)&lt;=pCell),F318,((pCell/COUNT($F$2:F318))*F318)+((1-(pCell/COUNT($F$2:F318)))*(I318*J318)))),I318),IF(Temp!sts_add=1,IF(H318="in-sample",IF(Q318=bigT,((pCell/bigT)*AX318)+((1-(pCell/bigT))*(I318+J318)),IF(OR(F319="",COUNT($AX$2:AX318)&lt;=pCell),AX318,((pCell/COUNT($AX$2:AX318))*AX318)+((1-(pCell/COUNT($AX$2:AX318)))*(I318+J318)))),I318),IF(H318="in-sample",IF(Q318=bigT,((pCell/bigT)*AX318)+((1-(pCell/bigT))*(I318*J318)),IF(OR(F319="",COUNT($AX$2:AX318)&lt;=pCell),AX318,((pCell/COUNT($AX$2:AX318))*AX318)+((1-(pCell/COUNT($AX$2:AX318)))*(I318*J318)))),I318)))))))</f>
        <v/>
      </c>
      <c r="J319" s="31" t="str">
        <f>IF(AND(F318="",H318="in-sample"),"",IF(AND(Temp!fhor_indata=1,H318="out-sample",H319="out-sample"),J318,IF(AND(F319="",H318="out-sample"),"",IF(AND(Temp!optSeasCoef=0,Temp!sts_add=1),IF(H318="in-sample",IF(Q318=bigT,((qCell/bigT)*(I319-I318))+((1-(qCell/bigT))*J318),IF(OR(F319="",COUNT($F$2:F318)&lt;=qCell),IF(COUNT($F$2:F318)=1,0,F318-F317),((qCell/COUNT($F$2:F318))*(I319-I318))+((1-(qCell/COUNT($F$2:F318)))*J318))),J318),IF(AND(Temp!optSeasCoef=0,Temp!sts_multp=1),IF(H318="in-sample",IF(Q318=bigT,((qCell/bigT)*(I319/I318))+((1-(qCell/bigT))*J318),IF(qCell=0,1,IF(OR(F319="",COUNT($F$2:F318)&lt;=qCell),IF(COUNT($F$2:F318)=1,1,F318/F317),((qCell/COUNT($F$2:F318))*(I319/I318))+((1-(qCell/COUNT($F$2:F318)))*J318)))),J318),IF(Temp!sts_add=1,IF(H318="in-sample",IF(Q318=bigT,((qCell/bigT)*(I319-I318))+((1-(qCell/bigT))*J318),IF(OR(F319="",COUNT($AX$2:AX318)&lt;=qCell),IF(COUNT($AX$2:AX318)=1,0,AX318-AX317),((qCell/COUNT($AX$2:AX318))*(I319-I318))+((1-(qCell/COUNT($AX$2:AX318)))*J318))),J318),IF(H318="in-sample",IF(Q318=bigT,((qCell/bigT)*(I319/I318))+((1-(qCell/bigT))*J318),IF(qCell=0,1,IF(OR(F319="",COUNT($AX$2:AX318)&lt;=qCell),IF(COUNT($AX$2:AX318)=1,1,AX318/AX317),((qCell/COUNT($AX$2:AX318))*(I319/I318))+((1-(qCell/COUNT($AX$2:AX318)))*J318)))),J318)))))))</f>
        <v/>
      </c>
      <c r="K319" s="31" t="str">
        <f>IF(H319="","",IF(AND(Temp!optSeasCoef=0,Temp!sts_add=1),IF(H319="out-sample",I319+(Q319*J319),I319+J319),IF(AND(Temp!optSeasCoef=0,Temp!sts_multp=1),IF(H319="out-sample",I319*(J319^Q319),I319*J319),IF(Temp!sts_add=1,IF(H319="out-sample",(I319+(Q319*J319))*G319,(I319+J319)*G319),IF(H319="out-sample",I319*(J319^Q319)*G319,I319*J319*G319)))))</f>
        <v/>
      </c>
      <c r="L319" s="32" t="str">
        <f t="shared" si="30"/>
        <v/>
      </c>
      <c r="M319" s="32" t="str">
        <f t="shared" si="31"/>
        <v/>
      </c>
      <c r="N319" s="32" t="str">
        <f t="shared" si="32"/>
        <v/>
      </c>
      <c r="O319" s="32" t="str">
        <f t="shared" si="33"/>
        <v/>
      </c>
      <c r="P319" s="32" t="str">
        <f t="shared" si="34"/>
        <v/>
      </c>
      <c r="Q319" s="3" t="str">
        <f>IF(AND(Temp!fhor_indata=1,F319="",H318="in-sample"),1,IF(AND(Temp!fhor_indata=1,H318="out-sample",Q318&lt;ATA!XfHor),Q318+1,IF(F319="","",IF(AND(H319="out-sample",H318="in-sample"),1,IF(AND(H319="out-sample",H318="out-sample"),Q318+1,IF(ISNUMBER(Q318),Q318+1,1))))))</f>
        <v/>
      </c>
      <c r="R319" s="3" t="str">
        <f t="shared" si="28"/>
        <v/>
      </c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X319" s="63" t="e">
        <f t="shared" si="29"/>
        <v>#VALUE!</v>
      </c>
    </row>
    <row r="320" spans="1:50" s="1" customFormat="1" ht="14.25" x14ac:dyDescent="0.2">
      <c r="A320" s="6"/>
      <c r="B320" s="6"/>
      <c r="C320" s="6"/>
      <c r="D320" s="3"/>
      <c r="E320" s="70" t="str">
        <f>IF(ATA!E320="","",ATA!E320)</f>
        <v/>
      </c>
      <c r="F320" s="49" t="str">
        <f>IF(ATA!F320="","",ATA!F320)</f>
        <v/>
      </c>
      <c r="G320" s="9" t="str">
        <f>IF(ATA!G320="","",ATA!G320)</f>
        <v/>
      </c>
      <c r="H320" s="55" t="str">
        <f>IF(ATA!H320="","",ATA!H320)</f>
        <v/>
      </c>
      <c r="I320" s="31" t="str">
        <f>IF(AND(F319="",H319="in-sample"),"",IF(AND(Temp!fhor_indata=1,H319="out-sample",H320="out-sample"),I319,IF(AND(F320="",H319="out-sample"),"",IF(AND(Temp!optSeasCoef=0,Temp!sts_add=1),IF(H319="in-sample",IF(Q319=bigT,((pCell/bigT)*F319)+((1-(pCell/bigT))*(I319+J319)),IF(OR(F320="",COUNT($F$2:F319)&lt;=pCell),F319,((pCell/COUNT($F$2:F319))*F319)+((1-(pCell/COUNT($F$2:F319)))*(I319+J319)))),I319),IF(AND(Temp!optSeasCoef=0,Temp!sts_multp=1),IF(H319="in-sample",IF(Q319=bigT,((pCell/bigT)*F319)+((1-(pCell/bigT))*(I319*J319)),IF(OR(F320="",COUNT(F$2:$F319)&lt;=pCell),F319,((pCell/COUNT($F$2:F319))*F319)+((1-(pCell/COUNT($F$2:F319)))*(I319*J319)))),I319),IF(Temp!sts_add=1,IF(H319="in-sample",IF(Q319=bigT,((pCell/bigT)*AX319)+((1-(pCell/bigT))*(I319+J319)),IF(OR(F320="",COUNT($AX$2:AX319)&lt;=pCell),AX319,((pCell/COUNT($AX$2:AX319))*AX319)+((1-(pCell/COUNT($AX$2:AX319)))*(I319+J319)))),I319),IF(H319="in-sample",IF(Q319=bigT,((pCell/bigT)*AX319)+((1-(pCell/bigT))*(I319*J319)),IF(OR(F320="",COUNT($AX$2:AX319)&lt;=pCell),AX319,((pCell/COUNT($AX$2:AX319))*AX319)+((1-(pCell/COUNT($AX$2:AX319)))*(I319*J319)))),I319)))))))</f>
        <v/>
      </c>
      <c r="J320" s="31" t="str">
        <f>IF(AND(F319="",H319="in-sample"),"",IF(AND(Temp!fhor_indata=1,H319="out-sample",H320="out-sample"),J319,IF(AND(F320="",H319="out-sample"),"",IF(AND(Temp!optSeasCoef=0,Temp!sts_add=1),IF(H319="in-sample",IF(Q319=bigT,((qCell/bigT)*(I320-I319))+((1-(qCell/bigT))*J319),IF(OR(F320="",COUNT($F$2:F319)&lt;=qCell),IF(COUNT($F$2:F319)=1,0,F319-F318),((qCell/COUNT($F$2:F319))*(I320-I319))+((1-(qCell/COUNT($F$2:F319)))*J319))),J319),IF(AND(Temp!optSeasCoef=0,Temp!sts_multp=1),IF(H319="in-sample",IF(Q319=bigT,((qCell/bigT)*(I320/I319))+((1-(qCell/bigT))*J319),IF(qCell=0,1,IF(OR(F320="",COUNT($F$2:F319)&lt;=qCell),IF(COUNT($F$2:F319)=1,1,F319/F318),((qCell/COUNT($F$2:F319))*(I320/I319))+((1-(qCell/COUNT($F$2:F319)))*J319)))),J319),IF(Temp!sts_add=1,IF(H319="in-sample",IF(Q319=bigT,((qCell/bigT)*(I320-I319))+((1-(qCell/bigT))*J319),IF(OR(F320="",COUNT($AX$2:AX319)&lt;=qCell),IF(COUNT($AX$2:AX319)=1,0,AX319-AX318),((qCell/COUNT($AX$2:AX319))*(I320-I319))+((1-(qCell/COUNT($AX$2:AX319)))*J319))),J319),IF(H319="in-sample",IF(Q319=bigT,((qCell/bigT)*(I320/I319))+((1-(qCell/bigT))*J319),IF(qCell=0,1,IF(OR(F320="",COUNT($AX$2:AX319)&lt;=qCell),IF(COUNT($AX$2:AX319)=1,1,AX319/AX318),((qCell/COUNT($AX$2:AX319))*(I320/I319))+((1-(qCell/COUNT($AX$2:AX319)))*J319)))),J319)))))))</f>
        <v/>
      </c>
      <c r="K320" s="31" t="str">
        <f>IF(H320="","",IF(AND(Temp!optSeasCoef=0,Temp!sts_add=1),IF(H320="out-sample",I320+(Q320*J320),I320+J320),IF(AND(Temp!optSeasCoef=0,Temp!sts_multp=1),IF(H320="out-sample",I320*(J320^Q320),I320*J320),IF(Temp!sts_add=1,IF(H320="out-sample",(I320+(Q320*J320))*G320,(I320+J320)*G320),IF(H320="out-sample",I320*(J320^Q320)*G320,I320*J320*G320)))))</f>
        <v/>
      </c>
      <c r="L320" s="32" t="str">
        <f t="shared" si="30"/>
        <v/>
      </c>
      <c r="M320" s="32" t="str">
        <f t="shared" si="31"/>
        <v/>
      </c>
      <c r="N320" s="32" t="str">
        <f t="shared" si="32"/>
        <v/>
      </c>
      <c r="O320" s="32" t="str">
        <f t="shared" si="33"/>
        <v/>
      </c>
      <c r="P320" s="32" t="str">
        <f t="shared" si="34"/>
        <v/>
      </c>
      <c r="Q320" s="3" t="str">
        <f>IF(AND(Temp!fhor_indata=1,F320="",H319="in-sample"),1,IF(AND(Temp!fhor_indata=1,H319="out-sample",Q319&lt;ATA!XfHor),Q319+1,IF(F320="","",IF(AND(H320="out-sample",H319="in-sample"),1,IF(AND(H320="out-sample",H319="out-sample"),Q319+1,IF(ISNUMBER(Q319),Q319+1,1))))))</f>
        <v/>
      </c>
      <c r="R320" s="3" t="str">
        <f t="shared" si="28"/>
        <v/>
      </c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X320" s="63" t="e">
        <f t="shared" si="29"/>
        <v>#VALUE!</v>
      </c>
    </row>
    <row r="321" spans="1:50" s="1" customFormat="1" ht="14.25" x14ac:dyDescent="0.2">
      <c r="A321" s="6"/>
      <c r="B321" s="6"/>
      <c r="C321" s="6"/>
      <c r="D321" s="3"/>
      <c r="E321" s="70" t="str">
        <f>IF(ATA!E321="","",ATA!E321)</f>
        <v/>
      </c>
      <c r="F321" s="49" t="str">
        <f>IF(ATA!F321="","",ATA!F321)</f>
        <v/>
      </c>
      <c r="G321" s="9" t="str">
        <f>IF(ATA!G321="","",ATA!G321)</f>
        <v/>
      </c>
      <c r="H321" s="55" t="str">
        <f>IF(ATA!H321="","",ATA!H321)</f>
        <v/>
      </c>
      <c r="I321" s="31" t="str">
        <f>IF(AND(F320="",H320="in-sample"),"",IF(AND(Temp!fhor_indata=1,H320="out-sample",H321="out-sample"),I320,IF(AND(F321="",H320="out-sample"),"",IF(AND(Temp!optSeasCoef=0,Temp!sts_add=1),IF(H320="in-sample",IF(Q320=bigT,((pCell/bigT)*F320)+((1-(pCell/bigT))*(I320+J320)),IF(OR(F321="",COUNT($F$2:F320)&lt;=pCell),F320,((pCell/COUNT($F$2:F320))*F320)+((1-(pCell/COUNT($F$2:F320)))*(I320+J320)))),I320),IF(AND(Temp!optSeasCoef=0,Temp!sts_multp=1),IF(H320="in-sample",IF(Q320=bigT,((pCell/bigT)*F320)+((1-(pCell/bigT))*(I320*J320)),IF(OR(F321="",COUNT(F$2:$F320)&lt;=pCell),F320,((pCell/COUNT($F$2:F320))*F320)+((1-(pCell/COUNT($F$2:F320)))*(I320*J320)))),I320),IF(Temp!sts_add=1,IF(H320="in-sample",IF(Q320=bigT,((pCell/bigT)*AX320)+((1-(pCell/bigT))*(I320+J320)),IF(OR(F321="",COUNT($AX$2:AX320)&lt;=pCell),AX320,((pCell/COUNT($AX$2:AX320))*AX320)+((1-(pCell/COUNT($AX$2:AX320)))*(I320+J320)))),I320),IF(H320="in-sample",IF(Q320=bigT,((pCell/bigT)*AX320)+((1-(pCell/bigT))*(I320*J320)),IF(OR(F321="",COUNT($AX$2:AX320)&lt;=pCell),AX320,((pCell/COUNT($AX$2:AX320))*AX320)+((1-(pCell/COUNT($AX$2:AX320)))*(I320*J320)))),I320)))))))</f>
        <v/>
      </c>
      <c r="J321" s="31" t="str">
        <f>IF(AND(F320="",H320="in-sample"),"",IF(AND(Temp!fhor_indata=1,H320="out-sample",H321="out-sample"),J320,IF(AND(F321="",H320="out-sample"),"",IF(AND(Temp!optSeasCoef=0,Temp!sts_add=1),IF(H320="in-sample",IF(Q320=bigT,((qCell/bigT)*(I321-I320))+((1-(qCell/bigT))*J320),IF(OR(F321="",COUNT($F$2:F320)&lt;=qCell),IF(COUNT($F$2:F320)=1,0,F320-F319),((qCell/COUNT($F$2:F320))*(I321-I320))+((1-(qCell/COUNT($F$2:F320)))*J320))),J320),IF(AND(Temp!optSeasCoef=0,Temp!sts_multp=1),IF(H320="in-sample",IF(Q320=bigT,((qCell/bigT)*(I321/I320))+((1-(qCell/bigT))*J320),IF(qCell=0,1,IF(OR(F321="",COUNT($F$2:F320)&lt;=qCell),IF(COUNT($F$2:F320)=1,1,F320/F319),((qCell/COUNT($F$2:F320))*(I321/I320))+((1-(qCell/COUNT($F$2:F320)))*J320)))),J320),IF(Temp!sts_add=1,IF(H320="in-sample",IF(Q320=bigT,((qCell/bigT)*(I321-I320))+((1-(qCell/bigT))*J320),IF(OR(F321="",COUNT($AX$2:AX320)&lt;=qCell),IF(COUNT($AX$2:AX320)=1,0,AX320-AX319),((qCell/COUNT($AX$2:AX320))*(I321-I320))+((1-(qCell/COUNT($AX$2:AX320)))*J320))),J320),IF(H320="in-sample",IF(Q320=bigT,((qCell/bigT)*(I321/I320))+((1-(qCell/bigT))*J320),IF(qCell=0,1,IF(OR(F321="",COUNT($AX$2:AX320)&lt;=qCell),IF(COUNT($AX$2:AX320)=1,1,AX320/AX319),((qCell/COUNT($AX$2:AX320))*(I321/I320))+((1-(qCell/COUNT($AX$2:AX320)))*J320)))),J320)))))))</f>
        <v/>
      </c>
      <c r="K321" s="31" t="str">
        <f>IF(H321="","",IF(AND(Temp!optSeasCoef=0,Temp!sts_add=1),IF(H321="out-sample",I321+(Q321*J321),I321+J321),IF(AND(Temp!optSeasCoef=0,Temp!sts_multp=1),IF(H321="out-sample",I321*(J321^Q321),I321*J321),IF(Temp!sts_add=1,IF(H321="out-sample",(I321+(Q321*J321))*G321,(I321+J321)*G321),IF(H321="out-sample",I321*(J321^Q321)*G321,I321*J321*G321)))))</f>
        <v/>
      </c>
      <c r="L321" s="32" t="str">
        <f t="shared" si="30"/>
        <v/>
      </c>
      <c r="M321" s="32" t="str">
        <f t="shared" si="31"/>
        <v/>
      </c>
      <c r="N321" s="32" t="str">
        <f t="shared" si="32"/>
        <v/>
      </c>
      <c r="O321" s="32" t="str">
        <f t="shared" si="33"/>
        <v/>
      </c>
      <c r="P321" s="32" t="str">
        <f t="shared" si="34"/>
        <v/>
      </c>
      <c r="Q321" s="3" t="str">
        <f>IF(AND(Temp!fhor_indata=1,F321="",H320="in-sample"),1,IF(AND(Temp!fhor_indata=1,H320="out-sample",Q320&lt;ATA!XfHor),Q320+1,IF(F321="","",IF(AND(H321="out-sample",H320="in-sample"),1,IF(AND(H321="out-sample",H320="out-sample"),Q320+1,IF(ISNUMBER(Q320),Q320+1,1))))))</f>
        <v/>
      </c>
      <c r="R321" s="3" t="str">
        <f t="shared" si="28"/>
        <v/>
      </c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X321" s="63" t="e">
        <f t="shared" si="29"/>
        <v>#VALUE!</v>
      </c>
    </row>
    <row r="322" spans="1:50" s="1" customFormat="1" ht="14.25" x14ac:dyDescent="0.2">
      <c r="A322" s="6"/>
      <c r="B322" s="6"/>
      <c r="C322" s="6"/>
      <c r="D322" s="3"/>
      <c r="E322" s="70" t="str">
        <f>IF(ATA!E322="","",ATA!E322)</f>
        <v/>
      </c>
      <c r="F322" s="49" t="str">
        <f>IF(ATA!F322="","",ATA!F322)</f>
        <v/>
      </c>
      <c r="G322" s="9" t="str">
        <f>IF(ATA!G322="","",ATA!G322)</f>
        <v/>
      </c>
      <c r="H322" s="55" t="str">
        <f>IF(ATA!H322="","",ATA!H322)</f>
        <v/>
      </c>
      <c r="I322" s="31" t="str">
        <f>IF(AND(F321="",H321="in-sample"),"",IF(AND(Temp!fhor_indata=1,H321="out-sample",H322="out-sample"),I321,IF(AND(F322="",H321="out-sample"),"",IF(AND(Temp!optSeasCoef=0,Temp!sts_add=1),IF(H321="in-sample",IF(Q321=bigT,((pCell/bigT)*F321)+((1-(pCell/bigT))*(I321+J321)),IF(OR(F322="",COUNT($F$2:F321)&lt;=pCell),F321,((pCell/COUNT($F$2:F321))*F321)+((1-(pCell/COUNT($F$2:F321)))*(I321+J321)))),I321),IF(AND(Temp!optSeasCoef=0,Temp!sts_multp=1),IF(H321="in-sample",IF(Q321=bigT,((pCell/bigT)*F321)+((1-(pCell/bigT))*(I321*J321)),IF(OR(F322="",COUNT(F$2:$F321)&lt;=pCell),F321,((pCell/COUNT($F$2:F321))*F321)+((1-(pCell/COUNT($F$2:F321)))*(I321*J321)))),I321),IF(Temp!sts_add=1,IF(H321="in-sample",IF(Q321=bigT,((pCell/bigT)*AX321)+((1-(pCell/bigT))*(I321+J321)),IF(OR(F322="",COUNT($AX$2:AX321)&lt;=pCell),AX321,((pCell/COUNT($AX$2:AX321))*AX321)+((1-(pCell/COUNT($AX$2:AX321)))*(I321+J321)))),I321),IF(H321="in-sample",IF(Q321=bigT,((pCell/bigT)*AX321)+((1-(pCell/bigT))*(I321*J321)),IF(OR(F322="",COUNT($AX$2:AX321)&lt;=pCell),AX321,((pCell/COUNT($AX$2:AX321))*AX321)+((1-(pCell/COUNT($AX$2:AX321)))*(I321*J321)))),I321)))))))</f>
        <v/>
      </c>
      <c r="J322" s="31" t="str">
        <f>IF(AND(F321="",H321="in-sample"),"",IF(AND(Temp!fhor_indata=1,H321="out-sample",H322="out-sample"),J321,IF(AND(F322="",H321="out-sample"),"",IF(AND(Temp!optSeasCoef=0,Temp!sts_add=1),IF(H321="in-sample",IF(Q321=bigT,((qCell/bigT)*(I322-I321))+((1-(qCell/bigT))*J321),IF(OR(F322="",COUNT($F$2:F321)&lt;=qCell),IF(COUNT($F$2:F321)=1,0,F321-F320),((qCell/COUNT($F$2:F321))*(I322-I321))+((1-(qCell/COUNT($F$2:F321)))*J321))),J321),IF(AND(Temp!optSeasCoef=0,Temp!sts_multp=1),IF(H321="in-sample",IF(Q321=bigT,((qCell/bigT)*(I322/I321))+((1-(qCell/bigT))*J321),IF(qCell=0,1,IF(OR(F322="",COUNT($F$2:F321)&lt;=qCell),IF(COUNT($F$2:F321)=1,1,F321/F320),((qCell/COUNT($F$2:F321))*(I322/I321))+((1-(qCell/COUNT($F$2:F321)))*J321)))),J321),IF(Temp!sts_add=1,IF(H321="in-sample",IF(Q321=bigT,((qCell/bigT)*(I322-I321))+((1-(qCell/bigT))*J321),IF(OR(F322="",COUNT($AX$2:AX321)&lt;=qCell),IF(COUNT($AX$2:AX321)=1,0,AX321-AX320),((qCell/COUNT($AX$2:AX321))*(I322-I321))+((1-(qCell/COUNT($AX$2:AX321)))*J321))),J321),IF(H321="in-sample",IF(Q321=bigT,((qCell/bigT)*(I322/I321))+((1-(qCell/bigT))*J321),IF(qCell=0,1,IF(OR(F322="",COUNT($AX$2:AX321)&lt;=qCell),IF(COUNT($AX$2:AX321)=1,1,AX321/AX320),((qCell/COUNT($AX$2:AX321))*(I322/I321))+((1-(qCell/COUNT($AX$2:AX321)))*J321)))),J321)))))))</f>
        <v/>
      </c>
      <c r="K322" s="31" t="str">
        <f>IF(H322="","",IF(AND(Temp!optSeasCoef=0,Temp!sts_add=1),IF(H322="out-sample",I322+(Q322*J322),I322+J322),IF(AND(Temp!optSeasCoef=0,Temp!sts_multp=1),IF(H322="out-sample",I322*(J322^Q322),I322*J322),IF(Temp!sts_add=1,IF(H322="out-sample",(I322+(Q322*J322))*G322,(I322+J322)*G322),IF(H322="out-sample",I322*(J322^Q322)*G322,I322*J322*G322)))))</f>
        <v/>
      </c>
      <c r="L322" s="32" t="str">
        <f t="shared" si="30"/>
        <v/>
      </c>
      <c r="M322" s="32" t="str">
        <f t="shared" si="31"/>
        <v/>
      </c>
      <c r="N322" s="32" t="str">
        <f t="shared" si="32"/>
        <v/>
      </c>
      <c r="O322" s="32" t="str">
        <f t="shared" si="33"/>
        <v/>
      </c>
      <c r="P322" s="32" t="str">
        <f t="shared" si="34"/>
        <v/>
      </c>
      <c r="Q322" s="3" t="str">
        <f>IF(AND(Temp!fhor_indata=1,F322="",H321="in-sample"),1,IF(AND(Temp!fhor_indata=1,H321="out-sample",Q321&lt;ATA!XfHor),Q321+1,IF(F322="","",IF(AND(H322="out-sample",H321="in-sample"),1,IF(AND(H322="out-sample",H321="out-sample"),Q321+1,IF(ISNUMBER(Q321),Q321+1,1))))))</f>
        <v/>
      </c>
      <c r="R322" s="3" t="str">
        <f t="shared" ref="R322:R385" si="35">IF(F322="","",bigT-Q322)</f>
        <v/>
      </c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X322" s="63" t="e">
        <f t="shared" si="29"/>
        <v>#VALUE!</v>
      </c>
    </row>
    <row r="323" spans="1:50" s="1" customFormat="1" ht="14.25" x14ac:dyDescent="0.2">
      <c r="A323" s="6"/>
      <c r="B323" s="6"/>
      <c r="C323" s="6"/>
      <c r="D323" s="3"/>
      <c r="E323" s="70" t="str">
        <f>IF(ATA!E323="","",ATA!E323)</f>
        <v/>
      </c>
      <c r="F323" s="49" t="str">
        <f>IF(ATA!F323="","",ATA!F323)</f>
        <v/>
      </c>
      <c r="G323" s="9" t="str">
        <f>IF(ATA!G323="","",ATA!G323)</f>
        <v/>
      </c>
      <c r="H323" s="55" t="str">
        <f>IF(ATA!H323="","",ATA!H323)</f>
        <v/>
      </c>
      <c r="I323" s="31" t="str">
        <f>IF(AND(F322="",H322="in-sample"),"",IF(AND(Temp!fhor_indata=1,H322="out-sample",H323="out-sample"),I322,IF(AND(F323="",H322="out-sample"),"",IF(AND(Temp!optSeasCoef=0,Temp!sts_add=1),IF(H322="in-sample",IF(Q322=bigT,((pCell/bigT)*F322)+((1-(pCell/bigT))*(I322+J322)),IF(OR(F323="",COUNT($F$2:F322)&lt;=pCell),F322,((pCell/COUNT($F$2:F322))*F322)+((1-(pCell/COUNT($F$2:F322)))*(I322+J322)))),I322),IF(AND(Temp!optSeasCoef=0,Temp!sts_multp=1),IF(H322="in-sample",IF(Q322=bigT,((pCell/bigT)*F322)+((1-(pCell/bigT))*(I322*J322)),IF(OR(F323="",COUNT(F$2:$F322)&lt;=pCell),F322,((pCell/COUNT($F$2:F322))*F322)+((1-(pCell/COUNT($F$2:F322)))*(I322*J322)))),I322),IF(Temp!sts_add=1,IF(H322="in-sample",IF(Q322=bigT,((pCell/bigT)*AX322)+((1-(pCell/bigT))*(I322+J322)),IF(OR(F323="",COUNT($AX$2:AX322)&lt;=pCell),AX322,((pCell/COUNT($AX$2:AX322))*AX322)+((1-(pCell/COUNT($AX$2:AX322)))*(I322+J322)))),I322),IF(H322="in-sample",IF(Q322=bigT,((pCell/bigT)*AX322)+((1-(pCell/bigT))*(I322*J322)),IF(OR(F323="",COUNT($AX$2:AX322)&lt;=pCell),AX322,((pCell/COUNT($AX$2:AX322))*AX322)+((1-(pCell/COUNT($AX$2:AX322)))*(I322*J322)))),I322)))))))</f>
        <v/>
      </c>
      <c r="J323" s="31" t="str">
        <f>IF(AND(F322="",H322="in-sample"),"",IF(AND(Temp!fhor_indata=1,H322="out-sample",H323="out-sample"),J322,IF(AND(F323="",H322="out-sample"),"",IF(AND(Temp!optSeasCoef=0,Temp!sts_add=1),IF(H322="in-sample",IF(Q322=bigT,((qCell/bigT)*(I323-I322))+((1-(qCell/bigT))*J322),IF(OR(F323="",COUNT($F$2:F322)&lt;=qCell),IF(COUNT($F$2:F322)=1,0,F322-F321),((qCell/COUNT($F$2:F322))*(I323-I322))+((1-(qCell/COUNT($F$2:F322)))*J322))),J322),IF(AND(Temp!optSeasCoef=0,Temp!sts_multp=1),IF(H322="in-sample",IF(Q322=bigT,((qCell/bigT)*(I323/I322))+((1-(qCell/bigT))*J322),IF(qCell=0,1,IF(OR(F323="",COUNT($F$2:F322)&lt;=qCell),IF(COUNT($F$2:F322)=1,1,F322/F321),((qCell/COUNT($F$2:F322))*(I323/I322))+((1-(qCell/COUNT($F$2:F322)))*J322)))),J322),IF(Temp!sts_add=1,IF(H322="in-sample",IF(Q322=bigT,((qCell/bigT)*(I323-I322))+((1-(qCell/bigT))*J322),IF(OR(F323="",COUNT($AX$2:AX322)&lt;=qCell),IF(COUNT($AX$2:AX322)=1,0,AX322-AX321),((qCell/COUNT($AX$2:AX322))*(I323-I322))+((1-(qCell/COUNT($AX$2:AX322)))*J322))),J322),IF(H322="in-sample",IF(Q322=bigT,((qCell/bigT)*(I323/I322))+((1-(qCell/bigT))*J322),IF(qCell=0,1,IF(OR(F323="",COUNT($AX$2:AX322)&lt;=qCell),IF(COUNT($AX$2:AX322)=1,1,AX322/AX321),((qCell/COUNT($AX$2:AX322))*(I323/I322))+((1-(qCell/COUNT($AX$2:AX322)))*J322)))),J322)))))))</f>
        <v/>
      </c>
      <c r="K323" s="31" t="str">
        <f>IF(H323="","",IF(AND(Temp!optSeasCoef=0,Temp!sts_add=1),IF(H323="out-sample",I323+(Q323*J323),I323+J323),IF(AND(Temp!optSeasCoef=0,Temp!sts_multp=1),IF(H323="out-sample",I323*(J323^Q323),I323*J323),IF(Temp!sts_add=1,IF(H323="out-sample",(I323+(Q323*J323))*G323,(I323+J323)*G323),IF(H323="out-sample",I323*(J323^Q323)*G323,I323*J323*G323)))))</f>
        <v/>
      </c>
      <c r="L323" s="32" t="str">
        <f t="shared" si="30"/>
        <v/>
      </c>
      <c r="M323" s="32" t="str">
        <f t="shared" si="31"/>
        <v/>
      </c>
      <c r="N323" s="32" t="str">
        <f t="shared" si="32"/>
        <v/>
      </c>
      <c r="O323" s="32" t="str">
        <f t="shared" si="33"/>
        <v/>
      </c>
      <c r="P323" s="32" t="str">
        <f t="shared" si="34"/>
        <v/>
      </c>
      <c r="Q323" s="3" t="str">
        <f>IF(AND(Temp!fhor_indata=1,F323="",H322="in-sample"),1,IF(AND(Temp!fhor_indata=1,H322="out-sample",Q322&lt;ATA!XfHor),Q322+1,IF(F323="","",IF(AND(H323="out-sample",H322="in-sample"),1,IF(AND(H323="out-sample",H322="out-sample"),Q322+1,IF(ISNUMBER(Q322),Q322+1,1))))))</f>
        <v/>
      </c>
      <c r="R323" s="3" t="str">
        <f t="shared" si="35"/>
        <v/>
      </c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X323" s="63" t="e">
        <f t="shared" ref="AX323:AX386" si="36">IF(ISBLANK(F323),"",F323/G323)</f>
        <v>#VALUE!</v>
      </c>
    </row>
    <row r="324" spans="1:50" s="1" customFormat="1" ht="14.25" x14ac:dyDescent="0.2">
      <c r="A324" s="6"/>
      <c r="B324" s="6"/>
      <c r="C324" s="6"/>
      <c r="D324" s="3"/>
      <c r="E324" s="70" t="str">
        <f>IF(ATA!E324="","",ATA!E324)</f>
        <v/>
      </c>
      <c r="F324" s="49" t="str">
        <f>IF(ATA!F324="","",ATA!F324)</f>
        <v/>
      </c>
      <c r="G324" s="9" t="str">
        <f>IF(ATA!G324="","",ATA!G324)</f>
        <v/>
      </c>
      <c r="H324" s="55" t="str">
        <f>IF(ATA!H324="","",ATA!H324)</f>
        <v/>
      </c>
      <c r="I324" s="31" t="str">
        <f>IF(AND(F323="",H323="in-sample"),"",IF(AND(Temp!fhor_indata=1,H323="out-sample",H324="out-sample"),I323,IF(AND(F324="",H323="out-sample"),"",IF(AND(Temp!optSeasCoef=0,Temp!sts_add=1),IF(H323="in-sample",IF(Q323=bigT,((pCell/bigT)*F323)+((1-(pCell/bigT))*(I323+J323)),IF(OR(F324="",COUNT($F$2:F323)&lt;=pCell),F323,((pCell/COUNT($F$2:F323))*F323)+((1-(pCell/COUNT($F$2:F323)))*(I323+J323)))),I323),IF(AND(Temp!optSeasCoef=0,Temp!sts_multp=1),IF(H323="in-sample",IF(Q323=bigT,((pCell/bigT)*F323)+((1-(pCell/bigT))*(I323*J323)),IF(OR(F324="",COUNT(F$2:$F323)&lt;=pCell),F323,((pCell/COUNT($F$2:F323))*F323)+((1-(pCell/COUNT($F$2:F323)))*(I323*J323)))),I323),IF(Temp!sts_add=1,IF(H323="in-sample",IF(Q323=bigT,((pCell/bigT)*AX323)+((1-(pCell/bigT))*(I323+J323)),IF(OR(F324="",COUNT($AX$2:AX323)&lt;=pCell),AX323,((pCell/COUNT($AX$2:AX323))*AX323)+((1-(pCell/COUNT($AX$2:AX323)))*(I323+J323)))),I323),IF(H323="in-sample",IF(Q323=bigT,((pCell/bigT)*AX323)+((1-(pCell/bigT))*(I323*J323)),IF(OR(F324="",COUNT($AX$2:AX323)&lt;=pCell),AX323,((pCell/COUNT($AX$2:AX323))*AX323)+((1-(pCell/COUNT($AX$2:AX323)))*(I323*J323)))),I323)))))))</f>
        <v/>
      </c>
      <c r="J324" s="31" t="str">
        <f>IF(AND(F323="",H323="in-sample"),"",IF(AND(Temp!fhor_indata=1,H323="out-sample",H324="out-sample"),J323,IF(AND(F324="",H323="out-sample"),"",IF(AND(Temp!optSeasCoef=0,Temp!sts_add=1),IF(H323="in-sample",IF(Q323=bigT,((qCell/bigT)*(I324-I323))+((1-(qCell/bigT))*J323),IF(OR(F324="",COUNT($F$2:F323)&lt;=qCell),IF(COUNT($F$2:F323)=1,0,F323-F322),((qCell/COUNT($F$2:F323))*(I324-I323))+((1-(qCell/COUNT($F$2:F323)))*J323))),J323),IF(AND(Temp!optSeasCoef=0,Temp!sts_multp=1),IF(H323="in-sample",IF(Q323=bigT,((qCell/bigT)*(I324/I323))+((1-(qCell/bigT))*J323),IF(qCell=0,1,IF(OR(F324="",COUNT($F$2:F323)&lt;=qCell),IF(COUNT($F$2:F323)=1,1,F323/F322),((qCell/COUNT($F$2:F323))*(I324/I323))+((1-(qCell/COUNT($F$2:F323)))*J323)))),J323),IF(Temp!sts_add=1,IF(H323="in-sample",IF(Q323=bigT,((qCell/bigT)*(I324-I323))+((1-(qCell/bigT))*J323),IF(OR(F324="",COUNT($AX$2:AX323)&lt;=qCell),IF(COUNT($AX$2:AX323)=1,0,AX323-AX322),((qCell/COUNT($AX$2:AX323))*(I324-I323))+((1-(qCell/COUNT($AX$2:AX323)))*J323))),J323),IF(H323="in-sample",IF(Q323=bigT,((qCell/bigT)*(I324/I323))+((1-(qCell/bigT))*J323),IF(qCell=0,1,IF(OR(F324="",COUNT($AX$2:AX323)&lt;=qCell),IF(COUNT($AX$2:AX323)=1,1,AX323/AX322),((qCell/COUNT($AX$2:AX323))*(I324/I323))+((1-(qCell/COUNT($AX$2:AX323)))*J323)))),J323)))))))</f>
        <v/>
      </c>
      <c r="K324" s="31" t="str">
        <f>IF(H324="","",IF(AND(Temp!optSeasCoef=0,Temp!sts_add=1),IF(H324="out-sample",I324+(Q324*J324),I324+J324),IF(AND(Temp!optSeasCoef=0,Temp!sts_multp=1),IF(H324="out-sample",I324*(J324^Q324),I324*J324),IF(Temp!sts_add=1,IF(H324="out-sample",(I324+(Q324*J324))*G324,(I324+J324)*G324),IF(H324="out-sample",I324*(J324^Q324)*G324,I324*J324*G324)))))</f>
        <v/>
      </c>
      <c r="L324" s="32" t="str">
        <f t="shared" ref="L324:L387" si="37">IF(F324="","",F324-K324)</f>
        <v/>
      </c>
      <c r="M324" s="32" t="str">
        <f t="shared" ref="M324:M387" si="38">IF(F324="","",ABS(L324))</f>
        <v/>
      </c>
      <c r="N324" s="32" t="str">
        <f t="shared" ref="N324:N387" si="39">IF(F324="","",L324^2)</f>
        <v/>
      </c>
      <c r="O324" s="32" t="str">
        <f t="shared" ref="O324:O387" si="40">IF(F324="","",ABS((F324-K324)/K324)*100)</f>
        <v/>
      </c>
      <c r="P324" s="32" t="str">
        <f t="shared" ref="P324:P387" si="41">IF(F324="","",(M324/(ABS(K324)+ABS(F324)))*200)</f>
        <v/>
      </c>
      <c r="Q324" s="3" t="str">
        <f>IF(AND(Temp!fhor_indata=1,F324="",H323="in-sample"),1,IF(AND(Temp!fhor_indata=1,H323="out-sample",Q323&lt;ATA!XfHor),Q323+1,IF(F324="","",IF(AND(H324="out-sample",H323="in-sample"),1,IF(AND(H324="out-sample",H323="out-sample"),Q323+1,IF(ISNUMBER(Q323),Q323+1,1))))))</f>
        <v/>
      </c>
      <c r="R324" s="3" t="str">
        <f t="shared" si="35"/>
        <v/>
      </c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X324" s="63" t="e">
        <f t="shared" si="36"/>
        <v>#VALUE!</v>
      </c>
    </row>
    <row r="325" spans="1:50" s="1" customFormat="1" ht="14.25" x14ac:dyDescent="0.2">
      <c r="A325" s="6"/>
      <c r="B325" s="6"/>
      <c r="C325" s="6"/>
      <c r="D325" s="3"/>
      <c r="E325" s="70" t="str">
        <f>IF(ATA!E325="","",ATA!E325)</f>
        <v/>
      </c>
      <c r="F325" s="49" t="str">
        <f>IF(ATA!F325="","",ATA!F325)</f>
        <v/>
      </c>
      <c r="G325" s="9" t="str">
        <f>IF(ATA!G325="","",ATA!G325)</f>
        <v/>
      </c>
      <c r="H325" s="55" t="str">
        <f>IF(ATA!H325="","",ATA!H325)</f>
        <v/>
      </c>
      <c r="I325" s="31" t="str">
        <f>IF(AND(F324="",H324="in-sample"),"",IF(AND(Temp!fhor_indata=1,H324="out-sample",H325="out-sample"),I324,IF(AND(F325="",H324="out-sample"),"",IF(AND(Temp!optSeasCoef=0,Temp!sts_add=1),IF(H324="in-sample",IF(Q324=bigT,((pCell/bigT)*F324)+((1-(pCell/bigT))*(I324+J324)),IF(OR(F325="",COUNT($F$2:F324)&lt;=pCell),F324,((pCell/COUNT($F$2:F324))*F324)+((1-(pCell/COUNT($F$2:F324)))*(I324+J324)))),I324),IF(AND(Temp!optSeasCoef=0,Temp!sts_multp=1),IF(H324="in-sample",IF(Q324=bigT,((pCell/bigT)*F324)+((1-(pCell/bigT))*(I324*J324)),IF(OR(F325="",COUNT(F$2:$F324)&lt;=pCell),F324,((pCell/COUNT($F$2:F324))*F324)+((1-(pCell/COUNT($F$2:F324)))*(I324*J324)))),I324),IF(Temp!sts_add=1,IF(H324="in-sample",IF(Q324=bigT,((pCell/bigT)*AX324)+((1-(pCell/bigT))*(I324+J324)),IF(OR(F325="",COUNT($AX$2:AX324)&lt;=pCell),AX324,((pCell/COUNT($AX$2:AX324))*AX324)+((1-(pCell/COUNT($AX$2:AX324)))*(I324+J324)))),I324),IF(H324="in-sample",IF(Q324=bigT,((pCell/bigT)*AX324)+((1-(pCell/bigT))*(I324*J324)),IF(OR(F325="",COUNT($AX$2:AX324)&lt;=pCell),AX324,((pCell/COUNT($AX$2:AX324))*AX324)+((1-(pCell/COUNT($AX$2:AX324)))*(I324*J324)))),I324)))))))</f>
        <v/>
      </c>
      <c r="J325" s="31" t="str">
        <f>IF(AND(F324="",H324="in-sample"),"",IF(AND(Temp!fhor_indata=1,H324="out-sample",H325="out-sample"),J324,IF(AND(F325="",H324="out-sample"),"",IF(AND(Temp!optSeasCoef=0,Temp!sts_add=1),IF(H324="in-sample",IF(Q324=bigT,((qCell/bigT)*(I325-I324))+((1-(qCell/bigT))*J324),IF(OR(F325="",COUNT($F$2:F324)&lt;=qCell),IF(COUNT($F$2:F324)=1,0,F324-F323),((qCell/COUNT($F$2:F324))*(I325-I324))+((1-(qCell/COUNT($F$2:F324)))*J324))),J324),IF(AND(Temp!optSeasCoef=0,Temp!sts_multp=1),IF(H324="in-sample",IF(Q324=bigT,((qCell/bigT)*(I325/I324))+((1-(qCell/bigT))*J324),IF(qCell=0,1,IF(OR(F325="",COUNT($F$2:F324)&lt;=qCell),IF(COUNT($F$2:F324)=1,1,F324/F323),((qCell/COUNT($F$2:F324))*(I325/I324))+((1-(qCell/COUNT($F$2:F324)))*J324)))),J324),IF(Temp!sts_add=1,IF(H324="in-sample",IF(Q324=bigT,((qCell/bigT)*(I325-I324))+((1-(qCell/bigT))*J324),IF(OR(F325="",COUNT($AX$2:AX324)&lt;=qCell),IF(COUNT($AX$2:AX324)=1,0,AX324-AX323),((qCell/COUNT($AX$2:AX324))*(I325-I324))+((1-(qCell/COUNT($AX$2:AX324)))*J324))),J324),IF(H324="in-sample",IF(Q324=bigT,((qCell/bigT)*(I325/I324))+((1-(qCell/bigT))*J324),IF(qCell=0,1,IF(OR(F325="",COUNT($AX$2:AX324)&lt;=qCell),IF(COUNT($AX$2:AX324)=1,1,AX324/AX323),((qCell/COUNT($AX$2:AX324))*(I325/I324))+((1-(qCell/COUNT($AX$2:AX324)))*J324)))),J324)))))))</f>
        <v/>
      </c>
      <c r="K325" s="31" t="str">
        <f>IF(H325="","",IF(AND(Temp!optSeasCoef=0,Temp!sts_add=1),IF(H325="out-sample",I325+(Q325*J325),I325+J325),IF(AND(Temp!optSeasCoef=0,Temp!sts_multp=1),IF(H325="out-sample",I325*(J325^Q325),I325*J325),IF(Temp!sts_add=1,IF(H325="out-sample",(I325+(Q325*J325))*G325,(I325+J325)*G325),IF(H325="out-sample",I325*(J325^Q325)*G325,I325*J325*G325)))))</f>
        <v/>
      </c>
      <c r="L325" s="32" t="str">
        <f t="shared" si="37"/>
        <v/>
      </c>
      <c r="M325" s="32" t="str">
        <f t="shared" si="38"/>
        <v/>
      </c>
      <c r="N325" s="32" t="str">
        <f t="shared" si="39"/>
        <v/>
      </c>
      <c r="O325" s="32" t="str">
        <f t="shared" si="40"/>
        <v/>
      </c>
      <c r="P325" s="32" t="str">
        <f t="shared" si="41"/>
        <v/>
      </c>
      <c r="Q325" s="3" t="str">
        <f>IF(AND(Temp!fhor_indata=1,F325="",H324="in-sample"),1,IF(AND(Temp!fhor_indata=1,H324="out-sample",Q324&lt;ATA!XfHor),Q324+1,IF(F325="","",IF(AND(H325="out-sample",H324="in-sample"),1,IF(AND(H325="out-sample",H324="out-sample"),Q324+1,IF(ISNUMBER(Q324),Q324+1,1))))))</f>
        <v/>
      </c>
      <c r="R325" s="3" t="str">
        <f t="shared" si="35"/>
        <v/>
      </c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X325" s="63" t="e">
        <f t="shared" si="36"/>
        <v>#VALUE!</v>
      </c>
    </row>
    <row r="326" spans="1:50" s="1" customFormat="1" ht="14.25" x14ac:dyDescent="0.2">
      <c r="A326" s="6"/>
      <c r="B326" s="6"/>
      <c r="C326" s="6"/>
      <c r="D326" s="3"/>
      <c r="E326" s="70" t="str">
        <f>IF(ATA!E326="","",ATA!E326)</f>
        <v/>
      </c>
      <c r="F326" s="49" t="str">
        <f>IF(ATA!F326="","",ATA!F326)</f>
        <v/>
      </c>
      <c r="G326" s="9" t="str">
        <f>IF(ATA!G326="","",ATA!G326)</f>
        <v/>
      </c>
      <c r="H326" s="55" t="str">
        <f>IF(ATA!H326="","",ATA!H326)</f>
        <v/>
      </c>
      <c r="I326" s="31" t="str">
        <f>IF(AND(F325="",H325="in-sample"),"",IF(AND(Temp!fhor_indata=1,H325="out-sample",H326="out-sample"),I325,IF(AND(F326="",H325="out-sample"),"",IF(AND(Temp!optSeasCoef=0,Temp!sts_add=1),IF(H325="in-sample",IF(Q325=bigT,((pCell/bigT)*F325)+((1-(pCell/bigT))*(I325+J325)),IF(OR(F326="",COUNT($F$2:F325)&lt;=pCell),F325,((pCell/COUNT($F$2:F325))*F325)+((1-(pCell/COUNT($F$2:F325)))*(I325+J325)))),I325),IF(AND(Temp!optSeasCoef=0,Temp!sts_multp=1),IF(H325="in-sample",IF(Q325=bigT,((pCell/bigT)*F325)+((1-(pCell/bigT))*(I325*J325)),IF(OR(F326="",COUNT(F$2:$F325)&lt;=pCell),F325,((pCell/COUNT($F$2:F325))*F325)+((1-(pCell/COUNT($F$2:F325)))*(I325*J325)))),I325),IF(Temp!sts_add=1,IF(H325="in-sample",IF(Q325=bigT,((pCell/bigT)*AX325)+((1-(pCell/bigT))*(I325+J325)),IF(OR(F326="",COUNT($AX$2:AX325)&lt;=pCell),AX325,((pCell/COUNT($AX$2:AX325))*AX325)+((1-(pCell/COUNT($AX$2:AX325)))*(I325+J325)))),I325),IF(H325="in-sample",IF(Q325=bigT,((pCell/bigT)*AX325)+((1-(pCell/bigT))*(I325*J325)),IF(OR(F326="",COUNT($AX$2:AX325)&lt;=pCell),AX325,((pCell/COUNT($AX$2:AX325))*AX325)+((1-(pCell/COUNT($AX$2:AX325)))*(I325*J325)))),I325)))))))</f>
        <v/>
      </c>
      <c r="J326" s="31" t="str">
        <f>IF(AND(F325="",H325="in-sample"),"",IF(AND(Temp!fhor_indata=1,H325="out-sample",H326="out-sample"),J325,IF(AND(F326="",H325="out-sample"),"",IF(AND(Temp!optSeasCoef=0,Temp!sts_add=1),IF(H325="in-sample",IF(Q325=bigT,((qCell/bigT)*(I326-I325))+((1-(qCell/bigT))*J325),IF(OR(F326="",COUNT($F$2:F325)&lt;=qCell),IF(COUNT($F$2:F325)=1,0,F325-F324),((qCell/COUNT($F$2:F325))*(I326-I325))+((1-(qCell/COUNT($F$2:F325)))*J325))),J325),IF(AND(Temp!optSeasCoef=0,Temp!sts_multp=1),IF(H325="in-sample",IF(Q325=bigT,((qCell/bigT)*(I326/I325))+((1-(qCell/bigT))*J325),IF(qCell=0,1,IF(OR(F326="",COUNT($F$2:F325)&lt;=qCell),IF(COUNT($F$2:F325)=1,1,F325/F324),((qCell/COUNT($F$2:F325))*(I326/I325))+((1-(qCell/COUNT($F$2:F325)))*J325)))),J325),IF(Temp!sts_add=1,IF(H325="in-sample",IF(Q325=bigT,((qCell/bigT)*(I326-I325))+((1-(qCell/bigT))*J325),IF(OR(F326="",COUNT($AX$2:AX325)&lt;=qCell),IF(COUNT($AX$2:AX325)=1,0,AX325-AX324),((qCell/COUNT($AX$2:AX325))*(I326-I325))+((1-(qCell/COUNT($AX$2:AX325)))*J325))),J325),IF(H325="in-sample",IF(Q325=bigT,((qCell/bigT)*(I326/I325))+((1-(qCell/bigT))*J325),IF(qCell=0,1,IF(OR(F326="",COUNT($AX$2:AX325)&lt;=qCell),IF(COUNT($AX$2:AX325)=1,1,AX325/AX324),((qCell/COUNT($AX$2:AX325))*(I326/I325))+((1-(qCell/COUNT($AX$2:AX325)))*J325)))),J325)))))))</f>
        <v/>
      </c>
      <c r="K326" s="31" t="str">
        <f>IF(H326="","",IF(AND(Temp!optSeasCoef=0,Temp!sts_add=1),IF(H326="out-sample",I326+(Q326*J326),I326+J326),IF(AND(Temp!optSeasCoef=0,Temp!sts_multp=1),IF(H326="out-sample",I326*(J326^Q326),I326*J326),IF(Temp!sts_add=1,IF(H326="out-sample",(I326+(Q326*J326))*G326,(I326+J326)*G326),IF(H326="out-sample",I326*(J326^Q326)*G326,I326*J326*G326)))))</f>
        <v/>
      </c>
      <c r="L326" s="32" t="str">
        <f t="shared" si="37"/>
        <v/>
      </c>
      <c r="M326" s="32" t="str">
        <f t="shared" si="38"/>
        <v/>
      </c>
      <c r="N326" s="32" t="str">
        <f t="shared" si="39"/>
        <v/>
      </c>
      <c r="O326" s="32" t="str">
        <f t="shared" si="40"/>
        <v/>
      </c>
      <c r="P326" s="32" t="str">
        <f t="shared" si="41"/>
        <v/>
      </c>
      <c r="Q326" s="3" t="str">
        <f>IF(AND(Temp!fhor_indata=1,F326="",H325="in-sample"),1,IF(AND(Temp!fhor_indata=1,H325="out-sample",Q325&lt;ATA!XfHor),Q325+1,IF(F326="","",IF(AND(H326="out-sample",H325="in-sample"),1,IF(AND(H326="out-sample",H325="out-sample"),Q325+1,IF(ISNUMBER(Q325),Q325+1,1))))))</f>
        <v/>
      </c>
      <c r="R326" s="3" t="str">
        <f t="shared" si="35"/>
        <v/>
      </c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X326" s="63" t="e">
        <f t="shared" si="36"/>
        <v>#VALUE!</v>
      </c>
    </row>
    <row r="327" spans="1:50" s="1" customFormat="1" ht="14.25" x14ac:dyDescent="0.2">
      <c r="A327" s="6"/>
      <c r="B327" s="6"/>
      <c r="C327" s="6"/>
      <c r="D327" s="3"/>
      <c r="E327" s="70" t="str">
        <f>IF(ATA!E327="","",ATA!E327)</f>
        <v/>
      </c>
      <c r="F327" s="49" t="str">
        <f>IF(ATA!F327="","",ATA!F327)</f>
        <v/>
      </c>
      <c r="G327" s="9" t="str">
        <f>IF(ATA!G327="","",ATA!G327)</f>
        <v/>
      </c>
      <c r="H327" s="55" t="str">
        <f>IF(ATA!H327="","",ATA!H327)</f>
        <v/>
      </c>
      <c r="I327" s="31" t="str">
        <f>IF(AND(F326="",H326="in-sample"),"",IF(AND(Temp!fhor_indata=1,H326="out-sample",H327="out-sample"),I326,IF(AND(F327="",H326="out-sample"),"",IF(AND(Temp!optSeasCoef=0,Temp!sts_add=1),IF(H326="in-sample",IF(Q326=bigT,((pCell/bigT)*F326)+((1-(pCell/bigT))*(I326+J326)),IF(OR(F327="",COUNT($F$2:F326)&lt;=pCell),F326,((pCell/COUNT($F$2:F326))*F326)+((1-(pCell/COUNT($F$2:F326)))*(I326+J326)))),I326),IF(AND(Temp!optSeasCoef=0,Temp!sts_multp=1),IF(H326="in-sample",IF(Q326=bigT,((pCell/bigT)*F326)+((1-(pCell/bigT))*(I326*J326)),IF(OR(F327="",COUNT(F$2:$F326)&lt;=pCell),F326,((pCell/COUNT($F$2:F326))*F326)+((1-(pCell/COUNT($F$2:F326)))*(I326*J326)))),I326),IF(Temp!sts_add=1,IF(H326="in-sample",IF(Q326=bigT,((pCell/bigT)*AX326)+((1-(pCell/bigT))*(I326+J326)),IF(OR(F327="",COUNT($AX$2:AX326)&lt;=pCell),AX326,((pCell/COUNT($AX$2:AX326))*AX326)+((1-(pCell/COUNT($AX$2:AX326)))*(I326+J326)))),I326),IF(H326="in-sample",IF(Q326=bigT,((pCell/bigT)*AX326)+((1-(pCell/bigT))*(I326*J326)),IF(OR(F327="",COUNT($AX$2:AX326)&lt;=pCell),AX326,((pCell/COUNT($AX$2:AX326))*AX326)+((1-(pCell/COUNT($AX$2:AX326)))*(I326*J326)))),I326)))))))</f>
        <v/>
      </c>
      <c r="J327" s="31" t="str">
        <f>IF(AND(F326="",H326="in-sample"),"",IF(AND(Temp!fhor_indata=1,H326="out-sample",H327="out-sample"),J326,IF(AND(F327="",H326="out-sample"),"",IF(AND(Temp!optSeasCoef=0,Temp!sts_add=1),IF(H326="in-sample",IF(Q326=bigT,((qCell/bigT)*(I327-I326))+((1-(qCell/bigT))*J326),IF(OR(F327="",COUNT($F$2:F326)&lt;=qCell),IF(COUNT($F$2:F326)=1,0,F326-F325),((qCell/COUNT($F$2:F326))*(I327-I326))+((1-(qCell/COUNT($F$2:F326)))*J326))),J326),IF(AND(Temp!optSeasCoef=0,Temp!sts_multp=1),IF(H326="in-sample",IF(Q326=bigT,((qCell/bigT)*(I327/I326))+((1-(qCell/bigT))*J326),IF(qCell=0,1,IF(OR(F327="",COUNT($F$2:F326)&lt;=qCell),IF(COUNT($F$2:F326)=1,1,F326/F325),((qCell/COUNT($F$2:F326))*(I327/I326))+((1-(qCell/COUNT($F$2:F326)))*J326)))),J326),IF(Temp!sts_add=1,IF(H326="in-sample",IF(Q326=bigT,((qCell/bigT)*(I327-I326))+((1-(qCell/bigT))*J326),IF(OR(F327="",COUNT($AX$2:AX326)&lt;=qCell),IF(COUNT($AX$2:AX326)=1,0,AX326-AX325),((qCell/COUNT($AX$2:AX326))*(I327-I326))+((1-(qCell/COUNT($AX$2:AX326)))*J326))),J326),IF(H326="in-sample",IF(Q326=bigT,((qCell/bigT)*(I327/I326))+((1-(qCell/bigT))*J326),IF(qCell=0,1,IF(OR(F327="",COUNT($AX$2:AX326)&lt;=qCell),IF(COUNT($AX$2:AX326)=1,1,AX326/AX325),((qCell/COUNT($AX$2:AX326))*(I327/I326))+((1-(qCell/COUNT($AX$2:AX326)))*J326)))),J326)))))))</f>
        <v/>
      </c>
      <c r="K327" s="31" t="str">
        <f>IF(H327="","",IF(AND(Temp!optSeasCoef=0,Temp!sts_add=1),IF(H327="out-sample",I327+(Q327*J327),I327+J327),IF(AND(Temp!optSeasCoef=0,Temp!sts_multp=1),IF(H327="out-sample",I327*(J327^Q327),I327*J327),IF(Temp!sts_add=1,IF(H327="out-sample",(I327+(Q327*J327))*G327,(I327+J327)*G327),IF(H327="out-sample",I327*(J327^Q327)*G327,I327*J327*G327)))))</f>
        <v/>
      </c>
      <c r="L327" s="32" t="str">
        <f t="shared" si="37"/>
        <v/>
      </c>
      <c r="M327" s="32" t="str">
        <f t="shared" si="38"/>
        <v/>
      </c>
      <c r="N327" s="32" t="str">
        <f t="shared" si="39"/>
        <v/>
      </c>
      <c r="O327" s="32" t="str">
        <f t="shared" si="40"/>
        <v/>
      </c>
      <c r="P327" s="32" t="str">
        <f t="shared" si="41"/>
        <v/>
      </c>
      <c r="Q327" s="3" t="str">
        <f>IF(AND(Temp!fhor_indata=1,F327="",H326="in-sample"),1,IF(AND(Temp!fhor_indata=1,H326="out-sample",Q326&lt;ATA!XfHor),Q326+1,IF(F327="","",IF(AND(H327="out-sample",H326="in-sample"),1,IF(AND(H327="out-sample",H326="out-sample"),Q326+1,IF(ISNUMBER(Q326),Q326+1,1))))))</f>
        <v/>
      </c>
      <c r="R327" s="3" t="str">
        <f t="shared" si="35"/>
        <v/>
      </c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X327" s="63" t="e">
        <f t="shared" si="36"/>
        <v>#VALUE!</v>
      </c>
    </row>
    <row r="328" spans="1:50" s="1" customFormat="1" ht="14.25" x14ac:dyDescent="0.2">
      <c r="A328" s="6"/>
      <c r="B328" s="6"/>
      <c r="C328" s="6"/>
      <c r="D328" s="3"/>
      <c r="E328" s="70" t="str">
        <f>IF(ATA!E328="","",ATA!E328)</f>
        <v/>
      </c>
      <c r="F328" s="49" t="str">
        <f>IF(ATA!F328="","",ATA!F328)</f>
        <v/>
      </c>
      <c r="G328" s="9" t="str">
        <f>IF(ATA!G328="","",ATA!G328)</f>
        <v/>
      </c>
      <c r="H328" s="55" t="str">
        <f>IF(ATA!H328="","",ATA!H328)</f>
        <v/>
      </c>
      <c r="I328" s="31" t="str">
        <f>IF(AND(F327="",H327="in-sample"),"",IF(AND(Temp!fhor_indata=1,H327="out-sample",H328="out-sample"),I327,IF(AND(F328="",H327="out-sample"),"",IF(AND(Temp!optSeasCoef=0,Temp!sts_add=1),IF(H327="in-sample",IF(Q327=bigT,((pCell/bigT)*F327)+((1-(pCell/bigT))*(I327+J327)),IF(OR(F328="",COUNT($F$2:F327)&lt;=pCell),F327,((pCell/COUNT($F$2:F327))*F327)+((1-(pCell/COUNT($F$2:F327)))*(I327+J327)))),I327),IF(AND(Temp!optSeasCoef=0,Temp!sts_multp=1),IF(H327="in-sample",IF(Q327=bigT,((pCell/bigT)*F327)+((1-(pCell/bigT))*(I327*J327)),IF(OR(F328="",COUNT(F$2:$F327)&lt;=pCell),F327,((pCell/COUNT($F$2:F327))*F327)+((1-(pCell/COUNT($F$2:F327)))*(I327*J327)))),I327),IF(Temp!sts_add=1,IF(H327="in-sample",IF(Q327=bigT,((pCell/bigT)*AX327)+((1-(pCell/bigT))*(I327+J327)),IF(OR(F328="",COUNT($AX$2:AX327)&lt;=pCell),AX327,((pCell/COUNT($AX$2:AX327))*AX327)+((1-(pCell/COUNT($AX$2:AX327)))*(I327+J327)))),I327),IF(H327="in-sample",IF(Q327=bigT,((pCell/bigT)*AX327)+((1-(pCell/bigT))*(I327*J327)),IF(OR(F328="",COUNT($AX$2:AX327)&lt;=pCell),AX327,((pCell/COUNT($AX$2:AX327))*AX327)+((1-(pCell/COUNT($AX$2:AX327)))*(I327*J327)))),I327)))))))</f>
        <v/>
      </c>
      <c r="J328" s="31" t="str">
        <f>IF(AND(F327="",H327="in-sample"),"",IF(AND(Temp!fhor_indata=1,H327="out-sample",H328="out-sample"),J327,IF(AND(F328="",H327="out-sample"),"",IF(AND(Temp!optSeasCoef=0,Temp!sts_add=1),IF(H327="in-sample",IF(Q327=bigT,((qCell/bigT)*(I328-I327))+((1-(qCell/bigT))*J327),IF(OR(F328="",COUNT($F$2:F327)&lt;=qCell),IF(COUNT($F$2:F327)=1,0,F327-F326),((qCell/COUNT($F$2:F327))*(I328-I327))+((1-(qCell/COUNT($F$2:F327)))*J327))),J327),IF(AND(Temp!optSeasCoef=0,Temp!sts_multp=1),IF(H327="in-sample",IF(Q327=bigT,((qCell/bigT)*(I328/I327))+((1-(qCell/bigT))*J327),IF(qCell=0,1,IF(OR(F328="",COUNT($F$2:F327)&lt;=qCell),IF(COUNT($F$2:F327)=1,1,F327/F326),((qCell/COUNT($F$2:F327))*(I328/I327))+((1-(qCell/COUNT($F$2:F327)))*J327)))),J327),IF(Temp!sts_add=1,IF(H327="in-sample",IF(Q327=bigT,((qCell/bigT)*(I328-I327))+((1-(qCell/bigT))*J327),IF(OR(F328="",COUNT($AX$2:AX327)&lt;=qCell),IF(COUNT($AX$2:AX327)=1,0,AX327-AX326),((qCell/COUNT($AX$2:AX327))*(I328-I327))+((1-(qCell/COUNT($AX$2:AX327)))*J327))),J327),IF(H327="in-sample",IF(Q327=bigT,((qCell/bigT)*(I328/I327))+((1-(qCell/bigT))*J327),IF(qCell=0,1,IF(OR(F328="",COUNT($AX$2:AX327)&lt;=qCell),IF(COUNT($AX$2:AX327)=1,1,AX327/AX326),((qCell/COUNT($AX$2:AX327))*(I328/I327))+((1-(qCell/COUNT($AX$2:AX327)))*J327)))),J327)))))))</f>
        <v/>
      </c>
      <c r="K328" s="31" t="str">
        <f>IF(H328="","",IF(AND(Temp!optSeasCoef=0,Temp!sts_add=1),IF(H328="out-sample",I328+(Q328*J328),I328+J328),IF(AND(Temp!optSeasCoef=0,Temp!sts_multp=1),IF(H328="out-sample",I328*(J328^Q328),I328*J328),IF(Temp!sts_add=1,IF(H328="out-sample",(I328+(Q328*J328))*G328,(I328+J328)*G328),IF(H328="out-sample",I328*(J328^Q328)*G328,I328*J328*G328)))))</f>
        <v/>
      </c>
      <c r="L328" s="32" t="str">
        <f t="shared" si="37"/>
        <v/>
      </c>
      <c r="M328" s="32" t="str">
        <f t="shared" si="38"/>
        <v/>
      </c>
      <c r="N328" s="32" t="str">
        <f t="shared" si="39"/>
        <v/>
      </c>
      <c r="O328" s="32" t="str">
        <f t="shared" si="40"/>
        <v/>
      </c>
      <c r="P328" s="32" t="str">
        <f t="shared" si="41"/>
        <v/>
      </c>
      <c r="Q328" s="3" t="str">
        <f>IF(AND(Temp!fhor_indata=1,F328="",H327="in-sample"),1,IF(AND(Temp!fhor_indata=1,H327="out-sample",Q327&lt;ATA!XfHor),Q327+1,IF(F328="","",IF(AND(H328="out-sample",H327="in-sample"),1,IF(AND(H328="out-sample",H327="out-sample"),Q327+1,IF(ISNUMBER(Q327),Q327+1,1))))))</f>
        <v/>
      </c>
      <c r="R328" s="3" t="str">
        <f t="shared" si="35"/>
        <v/>
      </c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X328" s="63" t="e">
        <f t="shared" si="36"/>
        <v>#VALUE!</v>
      </c>
    </row>
    <row r="329" spans="1:50" s="1" customFormat="1" ht="14.25" x14ac:dyDescent="0.2">
      <c r="A329" s="6"/>
      <c r="B329" s="6"/>
      <c r="C329" s="6"/>
      <c r="D329" s="3"/>
      <c r="E329" s="70" t="str">
        <f>IF(ATA!E329="","",ATA!E329)</f>
        <v/>
      </c>
      <c r="F329" s="49" t="str">
        <f>IF(ATA!F329="","",ATA!F329)</f>
        <v/>
      </c>
      <c r="G329" s="9" t="str">
        <f>IF(ATA!G329="","",ATA!G329)</f>
        <v/>
      </c>
      <c r="H329" s="55" t="str">
        <f>IF(ATA!H329="","",ATA!H329)</f>
        <v/>
      </c>
      <c r="I329" s="31" t="str">
        <f>IF(AND(F328="",H328="in-sample"),"",IF(AND(Temp!fhor_indata=1,H328="out-sample",H329="out-sample"),I328,IF(AND(F329="",H328="out-sample"),"",IF(AND(Temp!optSeasCoef=0,Temp!sts_add=1),IF(H328="in-sample",IF(Q328=bigT,((pCell/bigT)*F328)+((1-(pCell/bigT))*(I328+J328)),IF(OR(F329="",COUNT($F$2:F328)&lt;=pCell),F328,((pCell/COUNT($F$2:F328))*F328)+((1-(pCell/COUNT($F$2:F328)))*(I328+J328)))),I328),IF(AND(Temp!optSeasCoef=0,Temp!sts_multp=1),IF(H328="in-sample",IF(Q328=bigT,((pCell/bigT)*F328)+((1-(pCell/bigT))*(I328*J328)),IF(OR(F329="",COUNT(F$2:$F328)&lt;=pCell),F328,((pCell/COUNT($F$2:F328))*F328)+((1-(pCell/COUNT($F$2:F328)))*(I328*J328)))),I328),IF(Temp!sts_add=1,IF(H328="in-sample",IF(Q328=bigT,((pCell/bigT)*AX328)+((1-(pCell/bigT))*(I328+J328)),IF(OR(F329="",COUNT($AX$2:AX328)&lt;=pCell),AX328,((pCell/COUNT($AX$2:AX328))*AX328)+((1-(pCell/COUNT($AX$2:AX328)))*(I328+J328)))),I328),IF(H328="in-sample",IF(Q328=bigT,((pCell/bigT)*AX328)+((1-(pCell/bigT))*(I328*J328)),IF(OR(F329="",COUNT($AX$2:AX328)&lt;=pCell),AX328,((pCell/COUNT($AX$2:AX328))*AX328)+((1-(pCell/COUNT($AX$2:AX328)))*(I328*J328)))),I328)))))))</f>
        <v/>
      </c>
      <c r="J329" s="31" t="str">
        <f>IF(AND(F328="",H328="in-sample"),"",IF(AND(Temp!fhor_indata=1,H328="out-sample",H329="out-sample"),J328,IF(AND(F329="",H328="out-sample"),"",IF(AND(Temp!optSeasCoef=0,Temp!sts_add=1),IF(H328="in-sample",IF(Q328=bigT,((qCell/bigT)*(I329-I328))+((1-(qCell/bigT))*J328),IF(OR(F329="",COUNT($F$2:F328)&lt;=qCell),IF(COUNT($F$2:F328)=1,0,F328-F327),((qCell/COUNT($F$2:F328))*(I329-I328))+((1-(qCell/COUNT($F$2:F328)))*J328))),J328),IF(AND(Temp!optSeasCoef=0,Temp!sts_multp=1),IF(H328="in-sample",IF(Q328=bigT,((qCell/bigT)*(I329/I328))+((1-(qCell/bigT))*J328),IF(qCell=0,1,IF(OR(F329="",COUNT($F$2:F328)&lt;=qCell),IF(COUNT($F$2:F328)=1,1,F328/F327),((qCell/COUNT($F$2:F328))*(I329/I328))+((1-(qCell/COUNT($F$2:F328)))*J328)))),J328),IF(Temp!sts_add=1,IF(H328="in-sample",IF(Q328=bigT,((qCell/bigT)*(I329-I328))+((1-(qCell/bigT))*J328),IF(OR(F329="",COUNT($AX$2:AX328)&lt;=qCell),IF(COUNT($AX$2:AX328)=1,0,AX328-AX327),((qCell/COUNT($AX$2:AX328))*(I329-I328))+((1-(qCell/COUNT($AX$2:AX328)))*J328))),J328),IF(H328="in-sample",IF(Q328=bigT,((qCell/bigT)*(I329/I328))+((1-(qCell/bigT))*J328),IF(qCell=0,1,IF(OR(F329="",COUNT($AX$2:AX328)&lt;=qCell),IF(COUNT($AX$2:AX328)=1,1,AX328/AX327),((qCell/COUNT($AX$2:AX328))*(I329/I328))+((1-(qCell/COUNT($AX$2:AX328)))*J328)))),J328)))))))</f>
        <v/>
      </c>
      <c r="K329" s="31" t="str">
        <f>IF(H329="","",IF(AND(Temp!optSeasCoef=0,Temp!sts_add=1),IF(H329="out-sample",I329+(Q329*J329),I329+J329),IF(AND(Temp!optSeasCoef=0,Temp!sts_multp=1),IF(H329="out-sample",I329*(J329^Q329),I329*J329),IF(Temp!sts_add=1,IF(H329="out-sample",(I329+(Q329*J329))*G329,(I329+J329)*G329),IF(H329="out-sample",I329*(J329^Q329)*G329,I329*J329*G329)))))</f>
        <v/>
      </c>
      <c r="L329" s="32" t="str">
        <f t="shared" si="37"/>
        <v/>
      </c>
      <c r="M329" s="32" t="str">
        <f t="shared" si="38"/>
        <v/>
      </c>
      <c r="N329" s="32" t="str">
        <f t="shared" si="39"/>
        <v/>
      </c>
      <c r="O329" s="32" t="str">
        <f t="shared" si="40"/>
        <v/>
      </c>
      <c r="P329" s="32" t="str">
        <f t="shared" si="41"/>
        <v/>
      </c>
      <c r="Q329" s="3" t="str">
        <f>IF(AND(Temp!fhor_indata=1,F329="",H328="in-sample"),1,IF(AND(Temp!fhor_indata=1,H328="out-sample",Q328&lt;ATA!XfHor),Q328+1,IF(F329="","",IF(AND(H329="out-sample",H328="in-sample"),1,IF(AND(H329="out-sample",H328="out-sample"),Q328+1,IF(ISNUMBER(Q328),Q328+1,1))))))</f>
        <v/>
      </c>
      <c r="R329" s="3" t="str">
        <f t="shared" si="35"/>
        <v/>
      </c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X329" s="63" t="e">
        <f t="shared" si="36"/>
        <v>#VALUE!</v>
      </c>
    </row>
    <row r="330" spans="1:50" s="1" customFormat="1" ht="14.25" x14ac:dyDescent="0.2">
      <c r="A330" s="6"/>
      <c r="B330" s="6"/>
      <c r="C330" s="6"/>
      <c r="D330" s="3"/>
      <c r="E330" s="70" t="str">
        <f>IF(ATA!E330="","",ATA!E330)</f>
        <v/>
      </c>
      <c r="F330" s="49" t="str">
        <f>IF(ATA!F330="","",ATA!F330)</f>
        <v/>
      </c>
      <c r="G330" s="9" t="str">
        <f>IF(ATA!G330="","",ATA!G330)</f>
        <v/>
      </c>
      <c r="H330" s="55" t="str">
        <f>IF(ATA!H330="","",ATA!H330)</f>
        <v/>
      </c>
      <c r="I330" s="31" t="str">
        <f>IF(AND(F329="",H329="in-sample"),"",IF(AND(Temp!fhor_indata=1,H329="out-sample",H330="out-sample"),I329,IF(AND(F330="",H329="out-sample"),"",IF(AND(Temp!optSeasCoef=0,Temp!sts_add=1),IF(H329="in-sample",IF(Q329=bigT,((pCell/bigT)*F329)+((1-(pCell/bigT))*(I329+J329)),IF(OR(F330="",COUNT($F$2:F329)&lt;=pCell),F329,((pCell/COUNT($F$2:F329))*F329)+((1-(pCell/COUNT($F$2:F329)))*(I329+J329)))),I329),IF(AND(Temp!optSeasCoef=0,Temp!sts_multp=1),IF(H329="in-sample",IF(Q329=bigT,((pCell/bigT)*F329)+((1-(pCell/bigT))*(I329*J329)),IF(OR(F330="",COUNT(F$2:$F329)&lt;=pCell),F329,((pCell/COUNT($F$2:F329))*F329)+((1-(pCell/COUNT($F$2:F329)))*(I329*J329)))),I329),IF(Temp!sts_add=1,IF(H329="in-sample",IF(Q329=bigT,((pCell/bigT)*AX329)+((1-(pCell/bigT))*(I329+J329)),IF(OR(F330="",COUNT($AX$2:AX329)&lt;=pCell),AX329,((pCell/COUNT($AX$2:AX329))*AX329)+((1-(pCell/COUNT($AX$2:AX329)))*(I329+J329)))),I329),IF(H329="in-sample",IF(Q329=bigT,((pCell/bigT)*AX329)+((1-(pCell/bigT))*(I329*J329)),IF(OR(F330="",COUNT($AX$2:AX329)&lt;=pCell),AX329,((pCell/COUNT($AX$2:AX329))*AX329)+((1-(pCell/COUNT($AX$2:AX329)))*(I329*J329)))),I329)))))))</f>
        <v/>
      </c>
      <c r="J330" s="31" t="str">
        <f>IF(AND(F329="",H329="in-sample"),"",IF(AND(Temp!fhor_indata=1,H329="out-sample",H330="out-sample"),J329,IF(AND(F330="",H329="out-sample"),"",IF(AND(Temp!optSeasCoef=0,Temp!sts_add=1),IF(H329="in-sample",IF(Q329=bigT,((qCell/bigT)*(I330-I329))+((1-(qCell/bigT))*J329),IF(OR(F330="",COUNT($F$2:F329)&lt;=qCell),IF(COUNT($F$2:F329)=1,0,F329-F328),((qCell/COUNT($F$2:F329))*(I330-I329))+((1-(qCell/COUNT($F$2:F329)))*J329))),J329),IF(AND(Temp!optSeasCoef=0,Temp!sts_multp=1),IF(H329="in-sample",IF(Q329=bigT,((qCell/bigT)*(I330/I329))+((1-(qCell/bigT))*J329),IF(qCell=0,1,IF(OR(F330="",COUNT($F$2:F329)&lt;=qCell),IF(COUNT($F$2:F329)=1,1,F329/F328),((qCell/COUNT($F$2:F329))*(I330/I329))+((1-(qCell/COUNT($F$2:F329)))*J329)))),J329),IF(Temp!sts_add=1,IF(H329="in-sample",IF(Q329=bigT,((qCell/bigT)*(I330-I329))+((1-(qCell/bigT))*J329),IF(OR(F330="",COUNT($AX$2:AX329)&lt;=qCell),IF(COUNT($AX$2:AX329)=1,0,AX329-AX328),((qCell/COUNT($AX$2:AX329))*(I330-I329))+((1-(qCell/COUNT($AX$2:AX329)))*J329))),J329),IF(H329="in-sample",IF(Q329=bigT,((qCell/bigT)*(I330/I329))+((1-(qCell/bigT))*J329),IF(qCell=0,1,IF(OR(F330="",COUNT($AX$2:AX329)&lt;=qCell),IF(COUNT($AX$2:AX329)=1,1,AX329/AX328),((qCell/COUNT($AX$2:AX329))*(I330/I329))+((1-(qCell/COUNT($AX$2:AX329)))*J329)))),J329)))))))</f>
        <v/>
      </c>
      <c r="K330" s="31" t="str">
        <f>IF(H330="","",IF(AND(Temp!optSeasCoef=0,Temp!sts_add=1),IF(H330="out-sample",I330+(Q330*J330),I330+J330),IF(AND(Temp!optSeasCoef=0,Temp!sts_multp=1),IF(H330="out-sample",I330*(J330^Q330),I330*J330),IF(Temp!sts_add=1,IF(H330="out-sample",(I330+(Q330*J330))*G330,(I330+J330)*G330),IF(H330="out-sample",I330*(J330^Q330)*G330,I330*J330*G330)))))</f>
        <v/>
      </c>
      <c r="L330" s="32" t="str">
        <f t="shared" si="37"/>
        <v/>
      </c>
      <c r="M330" s="32" t="str">
        <f t="shared" si="38"/>
        <v/>
      </c>
      <c r="N330" s="32" t="str">
        <f t="shared" si="39"/>
        <v/>
      </c>
      <c r="O330" s="32" t="str">
        <f t="shared" si="40"/>
        <v/>
      </c>
      <c r="P330" s="32" t="str">
        <f t="shared" si="41"/>
        <v/>
      </c>
      <c r="Q330" s="3" t="str">
        <f>IF(AND(Temp!fhor_indata=1,F330="",H329="in-sample"),1,IF(AND(Temp!fhor_indata=1,H329="out-sample",Q329&lt;ATA!XfHor),Q329+1,IF(F330="","",IF(AND(H330="out-sample",H329="in-sample"),1,IF(AND(H330="out-sample",H329="out-sample"),Q329+1,IF(ISNUMBER(Q329),Q329+1,1))))))</f>
        <v/>
      </c>
      <c r="R330" s="3" t="str">
        <f t="shared" si="35"/>
        <v/>
      </c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X330" s="63" t="e">
        <f t="shared" si="36"/>
        <v>#VALUE!</v>
      </c>
    </row>
    <row r="331" spans="1:50" s="1" customFormat="1" ht="14.25" x14ac:dyDescent="0.2">
      <c r="A331" s="6"/>
      <c r="B331" s="6"/>
      <c r="C331" s="6"/>
      <c r="D331" s="3"/>
      <c r="E331" s="70" t="str">
        <f>IF(ATA!E331="","",ATA!E331)</f>
        <v/>
      </c>
      <c r="F331" s="49" t="str">
        <f>IF(ATA!F331="","",ATA!F331)</f>
        <v/>
      </c>
      <c r="G331" s="9" t="str">
        <f>IF(ATA!G331="","",ATA!G331)</f>
        <v/>
      </c>
      <c r="H331" s="55" t="str">
        <f>IF(ATA!H331="","",ATA!H331)</f>
        <v/>
      </c>
      <c r="I331" s="31" t="str">
        <f>IF(AND(F330="",H330="in-sample"),"",IF(AND(Temp!fhor_indata=1,H330="out-sample",H331="out-sample"),I330,IF(AND(F331="",H330="out-sample"),"",IF(AND(Temp!optSeasCoef=0,Temp!sts_add=1),IF(H330="in-sample",IF(Q330=bigT,((pCell/bigT)*F330)+((1-(pCell/bigT))*(I330+J330)),IF(OR(F331="",COUNT($F$2:F330)&lt;=pCell),F330,((pCell/COUNT($F$2:F330))*F330)+((1-(pCell/COUNT($F$2:F330)))*(I330+J330)))),I330),IF(AND(Temp!optSeasCoef=0,Temp!sts_multp=1),IF(H330="in-sample",IF(Q330=bigT,((pCell/bigT)*F330)+((1-(pCell/bigT))*(I330*J330)),IF(OR(F331="",COUNT(F$2:$F330)&lt;=pCell),F330,((pCell/COUNT($F$2:F330))*F330)+((1-(pCell/COUNT($F$2:F330)))*(I330*J330)))),I330),IF(Temp!sts_add=1,IF(H330="in-sample",IF(Q330=bigT,((pCell/bigT)*AX330)+((1-(pCell/bigT))*(I330+J330)),IF(OR(F331="",COUNT($AX$2:AX330)&lt;=pCell),AX330,((pCell/COUNT($AX$2:AX330))*AX330)+((1-(pCell/COUNT($AX$2:AX330)))*(I330+J330)))),I330),IF(H330="in-sample",IF(Q330=bigT,((pCell/bigT)*AX330)+((1-(pCell/bigT))*(I330*J330)),IF(OR(F331="",COUNT($AX$2:AX330)&lt;=pCell),AX330,((pCell/COUNT($AX$2:AX330))*AX330)+((1-(pCell/COUNT($AX$2:AX330)))*(I330*J330)))),I330)))))))</f>
        <v/>
      </c>
      <c r="J331" s="31" t="str">
        <f>IF(AND(F330="",H330="in-sample"),"",IF(AND(Temp!fhor_indata=1,H330="out-sample",H331="out-sample"),J330,IF(AND(F331="",H330="out-sample"),"",IF(AND(Temp!optSeasCoef=0,Temp!sts_add=1),IF(H330="in-sample",IF(Q330=bigT,((qCell/bigT)*(I331-I330))+((1-(qCell/bigT))*J330),IF(OR(F331="",COUNT($F$2:F330)&lt;=qCell),IF(COUNT($F$2:F330)=1,0,F330-F329),((qCell/COUNT($F$2:F330))*(I331-I330))+((1-(qCell/COUNT($F$2:F330)))*J330))),J330),IF(AND(Temp!optSeasCoef=0,Temp!sts_multp=1),IF(H330="in-sample",IF(Q330=bigT,((qCell/bigT)*(I331/I330))+((1-(qCell/bigT))*J330),IF(qCell=0,1,IF(OR(F331="",COUNT($F$2:F330)&lt;=qCell),IF(COUNT($F$2:F330)=1,1,F330/F329),((qCell/COUNT($F$2:F330))*(I331/I330))+((1-(qCell/COUNT($F$2:F330)))*J330)))),J330),IF(Temp!sts_add=1,IF(H330="in-sample",IF(Q330=bigT,((qCell/bigT)*(I331-I330))+((1-(qCell/bigT))*J330),IF(OR(F331="",COUNT($AX$2:AX330)&lt;=qCell),IF(COUNT($AX$2:AX330)=1,0,AX330-AX329),((qCell/COUNT($AX$2:AX330))*(I331-I330))+((1-(qCell/COUNT($AX$2:AX330)))*J330))),J330),IF(H330="in-sample",IF(Q330=bigT,((qCell/bigT)*(I331/I330))+((1-(qCell/bigT))*J330),IF(qCell=0,1,IF(OR(F331="",COUNT($AX$2:AX330)&lt;=qCell),IF(COUNT($AX$2:AX330)=1,1,AX330/AX329),((qCell/COUNT($AX$2:AX330))*(I331/I330))+((1-(qCell/COUNT($AX$2:AX330)))*J330)))),J330)))))))</f>
        <v/>
      </c>
      <c r="K331" s="31" t="str">
        <f>IF(H331="","",IF(AND(Temp!optSeasCoef=0,Temp!sts_add=1),IF(H331="out-sample",I331+(Q331*J331),I331+J331),IF(AND(Temp!optSeasCoef=0,Temp!sts_multp=1),IF(H331="out-sample",I331*(J331^Q331),I331*J331),IF(Temp!sts_add=1,IF(H331="out-sample",(I331+(Q331*J331))*G331,(I331+J331)*G331),IF(H331="out-sample",I331*(J331^Q331)*G331,I331*J331*G331)))))</f>
        <v/>
      </c>
      <c r="L331" s="32" t="str">
        <f t="shared" si="37"/>
        <v/>
      </c>
      <c r="M331" s="32" t="str">
        <f t="shared" si="38"/>
        <v/>
      </c>
      <c r="N331" s="32" t="str">
        <f t="shared" si="39"/>
        <v/>
      </c>
      <c r="O331" s="32" t="str">
        <f t="shared" si="40"/>
        <v/>
      </c>
      <c r="P331" s="32" t="str">
        <f t="shared" si="41"/>
        <v/>
      </c>
      <c r="Q331" s="3" t="str">
        <f>IF(AND(Temp!fhor_indata=1,F331="",H330="in-sample"),1,IF(AND(Temp!fhor_indata=1,H330="out-sample",Q330&lt;ATA!XfHor),Q330+1,IF(F331="","",IF(AND(H331="out-sample",H330="in-sample"),1,IF(AND(H331="out-sample",H330="out-sample"),Q330+1,IF(ISNUMBER(Q330),Q330+1,1))))))</f>
        <v/>
      </c>
      <c r="R331" s="3" t="str">
        <f t="shared" si="35"/>
        <v/>
      </c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X331" s="63" t="e">
        <f t="shared" si="36"/>
        <v>#VALUE!</v>
      </c>
    </row>
    <row r="332" spans="1:50" s="1" customFormat="1" ht="14.25" x14ac:dyDescent="0.2">
      <c r="A332" s="6"/>
      <c r="B332" s="6"/>
      <c r="C332" s="6"/>
      <c r="D332" s="3"/>
      <c r="E332" s="70" t="str">
        <f>IF(ATA!E332="","",ATA!E332)</f>
        <v/>
      </c>
      <c r="F332" s="49" t="str">
        <f>IF(ATA!F332="","",ATA!F332)</f>
        <v/>
      </c>
      <c r="G332" s="9" t="str">
        <f>IF(ATA!G332="","",ATA!G332)</f>
        <v/>
      </c>
      <c r="H332" s="55" t="str">
        <f>IF(ATA!H332="","",ATA!H332)</f>
        <v/>
      </c>
      <c r="I332" s="31" t="str">
        <f>IF(AND(F331="",H331="in-sample"),"",IF(AND(Temp!fhor_indata=1,H331="out-sample",H332="out-sample"),I331,IF(AND(F332="",H331="out-sample"),"",IF(AND(Temp!optSeasCoef=0,Temp!sts_add=1),IF(H331="in-sample",IF(Q331=bigT,((pCell/bigT)*F331)+((1-(pCell/bigT))*(I331+J331)),IF(OR(F332="",COUNT($F$2:F331)&lt;=pCell),F331,((pCell/COUNT($F$2:F331))*F331)+((1-(pCell/COUNT($F$2:F331)))*(I331+J331)))),I331),IF(AND(Temp!optSeasCoef=0,Temp!sts_multp=1),IF(H331="in-sample",IF(Q331=bigT,((pCell/bigT)*F331)+((1-(pCell/bigT))*(I331*J331)),IF(OR(F332="",COUNT(F$2:$F331)&lt;=pCell),F331,((pCell/COUNT($F$2:F331))*F331)+((1-(pCell/COUNT($F$2:F331)))*(I331*J331)))),I331),IF(Temp!sts_add=1,IF(H331="in-sample",IF(Q331=bigT,((pCell/bigT)*AX331)+((1-(pCell/bigT))*(I331+J331)),IF(OR(F332="",COUNT($AX$2:AX331)&lt;=pCell),AX331,((pCell/COUNT($AX$2:AX331))*AX331)+((1-(pCell/COUNT($AX$2:AX331)))*(I331+J331)))),I331),IF(H331="in-sample",IF(Q331=bigT,((pCell/bigT)*AX331)+((1-(pCell/bigT))*(I331*J331)),IF(OR(F332="",COUNT($AX$2:AX331)&lt;=pCell),AX331,((pCell/COUNT($AX$2:AX331))*AX331)+((1-(pCell/COUNT($AX$2:AX331)))*(I331*J331)))),I331)))))))</f>
        <v/>
      </c>
      <c r="J332" s="31" t="str">
        <f>IF(AND(F331="",H331="in-sample"),"",IF(AND(Temp!fhor_indata=1,H331="out-sample",H332="out-sample"),J331,IF(AND(F332="",H331="out-sample"),"",IF(AND(Temp!optSeasCoef=0,Temp!sts_add=1),IF(H331="in-sample",IF(Q331=bigT,((qCell/bigT)*(I332-I331))+((1-(qCell/bigT))*J331),IF(OR(F332="",COUNT($F$2:F331)&lt;=qCell),IF(COUNT($F$2:F331)=1,0,F331-F330),((qCell/COUNT($F$2:F331))*(I332-I331))+((1-(qCell/COUNT($F$2:F331)))*J331))),J331),IF(AND(Temp!optSeasCoef=0,Temp!sts_multp=1),IF(H331="in-sample",IF(Q331=bigT,((qCell/bigT)*(I332/I331))+((1-(qCell/bigT))*J331),IF(qCell=0,1,IF(OR(F332="",COUNT($F$2:F331)&lt;=qCell),IF(COUNT($F$2:F331)=1,1,F331/F330),((qCell/COUNT($F$2:F331))*(I332/I331))+((1-(qCell/COUNT($F$2:F331)))*J331)))),J331),IF(Temp!sts_add=1,IF(H331="in-sample",IF(Q331=bigT,((qCell/bigT)*(I332-I331))+((1-(qCell/bigT))*J331),IF(OR(F332="",COUNT($AX$2:AX331)&lt;=qCell),IF(COUNT($AX$2:AX331)=1,0,AX331-AX330),((qCell/COUNT($AX$2:AX331))*(I332-I331))+((1-(qCell/COUNT($AX$2:AX331)))*J331))),J331),IF(H331="in-sample",IF(Q331=bigT,((qCell/bigT)*(I332/I331))+((1-(qCell/bigT))*J331),IF(qCell=0,1,IF(OR(F332="",COUNT($AX$2:AX331)&lt;=qCell),IF(COUNT($AX$2:AX331)=1,1,AX331/AX330),((qCell/COUNT($AX$2:AX331))*(I332/I331))+((1-(qCell/COUNT($AX$2:AX331)))*J331)))),J331)))))))</f>
        <v/>
      </c>
      <c r="K332" s="31" t="str">
        <f>IF(H332="","",IF(AND(Temp!optSeasCoef=0,Temp!sts_add=1),IF(H332="out-sample",I332+(Q332*J332),I332+J332),IF(AND(Temp!optSeasCoef=0,Temp!sts_multp=1),IF(H332="out-sample",I332*(J332^Q332),I332*J332),IF(Temp!sts_add=1,IF(H332="out-sample",(I332+(Q332*J332))*G332,(I332+J332)*G332),IF(H332="out-sample",I332*(J332^Q332)*G332,I332*J332*G332)))))</f>
        <v/>
      </c>
      <c r="L332" s="32" t="str">
        <f t="shared" si="37"/>
        <v/>
      </c>
      <c r="M332" s="32" t="str">
        <f t="shared" si="38"/>
        <v/>
      </c>
      <c r="N332" s="32" t="str">
        <f t="shared" si="39"/>
        <v/>
      </c>
      <c r="O332" s="32" t="str">
        <f t="shared" si="40"/>
        <v/>
      </c>
      <c r="P332" s="32" t="str">
        <f t="shared" si="41"/>
        <v/>
      </c>
      <c r="Q332" s="3" t="str">
        <f>IF(AND(Temp!fhor_indata=1,F332="",H331="in-sample"),1,IF(AND(Temp!fhor_indata=1,H331="out-sample",Q331&lt;ATA!XfHor),Q331+1,IF(F332="","",IF(AND(H332="out-sample",H331="in-sample"),1,IF(AND(H332="out-sample",H331="out-sample"),Q331+1,IF(ISNUMBER(Q331),Q331+1,1))))))</f>
        <v/>
      </c>
      <c r="R332" s="3" t="str">
        <f t="shared" si="35"/>
        <v/>
      </c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X332" s="63" t="e">
        <f t="shared" si="36"/>
        <v>#VALUE!</v>
      </c>
    </row>
    <row r="333" spans="1:50" s="1" customFormat="1" ht="14.25" x14ac:dyDescent="0.2">
      <c r="A333" s="6"/>
      <c r="B333" s="6"/>
      <c r="C333" s="6"/>
      <c r="D333" s="3"/>
      <c r="E333" s="70" t="str">
        <f>IF(ATA!E333="","",ATA!E333)</f>
        <v/>
      </c>
      <c r="F333" s="49" t="str">
        <f>IF(ATA!F333="","",ATA!F333)</f>
        <v/>
      </c>
      <c r="G333" s="9" t="str">
        <f>IF(ATA!G333="","",ATA!G333)</f>
        <v/>
      </c>
      <c r="H333" s="55" t="str">
        <f>IF(ATA!H333="","",ATA!H333)</f>
        <v/>
      </c>
      <c r="I333" s="31" t="str">
        <f>IF(AND(F332="",H332="in-sample"),"",IF(AND(Temp!fhor_indata=1,H332="out-sample",H333="out-sample"),I332,IF(AND(F333="",H332="out-sample"),"",IF(AND(Temp!optSeasCoef=0,Temp!sts_add=1),IF(H332="in-sample",IF(Q332=bigT,((pCell/bigT)*F332)+((1-(pCell/bigT))*(I332+J332)),IF(OR(F333="",COUNT($F$2:F332)&lt;=pCell),F332,((pCell/COUNT($F$2:F332))*F332)+((1-(pCell/COUNT($F$2:F332)))*(I332+J332)))),I332),IF(AND(Temp!optSeasCoef=0,Temp!sts_multp=1),IF(H332="in-sample",IF(Q332=bigT,((pCell/bigT)*F332)+((1-(pCell/bigT))*(I332*J332)),IF(OR(F333="",COUNT(F$2:$F332)&lt;=pCell),F332,((pCell/COUNT($F$2:F332))*F332)+((1-(pCell/COUNT($F$2:F332)))*(I332*J332)))),I332),IF(Temp!sts_add=1,IF(H332="in-sample",IF(Q332=bigT,((pCell/bigT)*AX332)+((1-(pCell/bigT))*(I332+J332)),IF(OR(F333="",COUNT($AX$2:AX332)&lt;=pCell),AX332,((pCell/COUNT($AX$2:AX332))*AX332)+((1-(pCell/COUNT($AX$2:AX332)))*(I332+J332)))),I332),IF(H332="in-sample",IF(Q332=bigT,((pCell/bigT)*AX332)+((1-(pCell/bigT))*(I332*J332)),IF(OR(F333="",COUNT($AX$2:AX332)&lt;=pCell),AX332,((pCell/COUNT($AX$2:AX332))*AX332)+((1-(pCell/COUNT($AX$2:AX332)))*(I332*J332)))),I332)))))))</f>
        <v/>
      </c>
      <c r="J333" s="31" t="str">
        <f>IF(AND(F332="",H332="in-sample"),"",IF(AND(Temp!fhor_indata=1,H332="out-sample",H333="out-sample"),J332,IF(AND(F333="",H332="out-sample"),"",IF(AND(Temp!optSeasCoef=0,Temp!sts_add=1),IF(H332="in-sample",IF(Q332=bigT,((qCell/bigT)*(I333-I332))+((1-(qCell/bigT))*J332),IF(OR(F333="",COUNT($F$2:F332)&lt;=qCell),IF(COUNT($F$2:F332)=1,0,F332-F331),((qCell/COUNT($F$2:F332))*(I333-I332))+((1-(qCell/COUNT($F$2:F332)))*J332))),J332),IF(AND(Temp!optSeasCoef=0,Temp!sts_multp=1),IF(H332="in-sample",IF(Q332=bigT,((qCell/bigT)*(I333/I332))+((1-(qCell/bigT))*J332),IF(qCell=0,1,IF(OR(F333="",COUNT($F$2:F332)&lt;=qCell),IF(COUNT($F$2:F332)=1,1,F332/F331),((qCell/COUNT($F$2:F332))*(I333/I332))+((1-(qCell/COUNT($F$2:F332)))*J332)))),J332),IF(Temp!sts_add=1,IF(H332="in-sample",IF(Q332=bigT,((qCell/bigT)*(I333-I332))+((1-(qCell/bigT))*J332),IF(OR(F333="",COUNT($AX$2:AX332)&lt;=qCell),IF(COUNT($AX$2:AX332)=1,0,AX332-AX331),((qCell/COUNT($AX$2:AX332))*(I333-I332))+((1-(qCell/COUNT($AX$2:AX332)))*J332))),J332),IF(H332="in-sample",IF(Q332=bigT,((qCell/bigT)*(I333/I332))+((1-(qCell/bigT))*J332),IF(qCell=0,1,IF(OR(F333="",COUNT($AX$2:AX332)&lt;=qCell),IF(COUNT($AX$2:AX332)=1,1,AX332/AX331),((qCell/COUNT($AX$2:AX332))*(I333/I332))+((1-(qCell/COUNT($AX$2:AX332)))*J332)))),J332)))))))</f>
        <v/>
      </c>
      <c r="K333" s="31" t="str">
        <f>IF(H333="","",IF(AND(Temp!optSeasCoef=0,Temp!sts_add=1),IF(H333="out-sample",I333+(Q333*J333),I333+J333),IF(AND(Temp!optSeasCoef=0,Temp!sts_multp=1),IF(H333="out-sample",I333*(J333^Q333),I333*J333),IF(Temp!sts_add=1,IF(H333="out-sample",(I333+(Q333*J333))*G333,(I333+J333)*G333),IF(H333="out-sample",I333*(J333^Q333)*G333,I333*J333*G333)))))</f>
        <v/>
      </c>
      <c r="L333" s="32" t="str">
        <f t="shared" si="37"/>
        <v/>
      </c>
      <c r="M333" s="32" t="str">
        <f t="shared" si="38"/>
        <v/>
      </c>
      <c r="N333" s="32" t="str">
        <f t="shared" si="39"/>
        <v/>
      </c>
      <c r="O333" s="32" t="str">
        <f t="shared" si="40"/>
        <v/>
      </c>
      <c r="P333" s="32" t="str">
        <f t="shared" si="41"/>
        <v/>
      </c>
      <c r="Q333" s="3" t="str">
        <f>IF(AND(Temp!fhor_indata=1,F333="",H332="in-sample"),1,IF(AND(Temp!fhor_indata=1,H332="out-sample",Q332&lt;ATA!XfHor),Q332+1,IF(F333="","",IF(AND(H333="out-sample",H332="in-sample"),1,IF(AND(H333="out-sample",H332="out-sample"),Q332+1,IF(ISNUMBER(Q332),Q332+1,1))))))</f>
        <v/>
      </c>
      <c r="R333" s="3" t="str">
        <f t="shared" si="35"/>
        <v/>
      </c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X333" s="63" t="e">
        <f t="shared" si="36"/>
        <v>#VALUE!</v>
      </c>
    </row>
    <row r="334" spans="1:50" s="1" customFormat="1" ht="14.25" x14ac:dyDescent="0.2">
      <c r="A334" s="6"/>
      <c r="B334" s="6"/>
      <c r="C334" s="6"/>
      <c r="D334" s="3"/>
      <c r="E334" s="70" t="str">
        <f>IF(ATA!E334="","",ATA!E334)</f>
        <v/>
      </c>
      <c r="F334" s="49" t="str">
        <f>IF(ATA!F334="","",ATA!F334)</f>
        <v/>
      </c>
      <c r="G334" s="9" t="str">
        <f>IF(ATA!G334="","",ATA!G334)</f>
        <v/>
      </c>
      <c r="H334" s="55" t="str">
        <f>IF(ATA!H334="","",ATA!H334)</f>
        <v/>
      </c>
      <c r="I334" s="31" t="str">
        <f>IF(AND(F333="",H333="in-sample"),"",IF(AND(Temp!fhor_indata=1,H333="out-sample",H334="out-sample"),I333,IF(AND(F334="",H333="out-sample"),"",IF(AND(Temp!optSeasCoef=0,Temp!sts_add=1),IF(H333="in-sample",IF(Q333=bigT,((pCell/bigT)*F333)+((1-(pCell/bigT))*(I333+J333)),IF(OR(F334="",COUNT($F$2:F333)&lt;=pCell),F333,((pCell/COUNT($F$2:F333))*F333)+((1-(pCell/COUNT($F$2:F333)))*(I333+J333)))),I333),IF(AND(Temp!optSeasCoef=0,Temp!sts_multp=1),IF(H333="in-sample",IF(Q333=bigT,((pCell/bigT)*F333)+((1-(pCell/bigT))*(I333*J333)),IF(OR(F334="",COUNT(F$2:$F333)&lt;=pCell),F333,((pCell/COUNT($F$2:F333))*F333)+((1-(pCell/COUNT($F$2:F333)))*(I333*J333)))),I333),IF(Temp!sts_add=1,IF(H333="in-sample",IF(Q333=bigT,((pCell/bigT)*AX333)+((1-(pCell/bigT))*(I333+J333)),IF(OR(F334="",COUNT($AX$2:AX333)&lt;=pCell),AX333,((pCell/COUNT($AX$2:AX333))*AX333)+((1-(pCell/COUNT($AX$2:AX333)))*(I333+J333)))),I333),IF(H333="in-sample",IF(Q333=bigT,((pCell/bigT)*AX333)+((1-(pCell/bigT))*(I333*J333)),IF(OR(F334="",COUNT($AX$2:AX333)&lt;=pCell),AX333,((pCell/COUNT($AX$2:AX333))*AX333)+((1-(pCell/COUNT($AX$2:AX333)))*(I333*J333)))),I333)))))))</f>
        <v/>
      </c>
      <c r="J334" s="31" t="str">
        <f>IF(AND(F333="",H333="in-sample"),"",IF(AND(Temp!fhor_indata=1,H333="out-sample",H334="out-sample"),J333,IF(AND(F334="",H333="out-sample"),"",IF(AND(Temp!optSeasCoef=0,Temp!sts_add=1),IF(H333="in-sample",IF(Q333=bigT,((qCell/bigT)*(I334-I333))+((1-(qCell/bigT))*J333),IF(OR(F334="",COUNT($F$2:F333)&lt;=qCell),IF(COUNT($F$2:F333)=1,0,F333-F332),((qCell/COUNT($F$2:F333))*(I334-I333))+((1-(qCell/COUNT($F$2:F333)))*J333))),J333),IF(AND(Temp!optSeasCoef=0,Temp!sts_multp=1),IF(H333="in-sample",IF(Q333=bigT,((qCell/bigT)*(I334/I333))+((1-(qCell/bigT))*J333),IF(qCell=0,1,IF(OR(F334="",COUNT($F$2:F333)&lt;=qCell),IF(COUNT($F$2:F333)=1,1,F333/F332),((qCell/COUNT($F$2:F333))*(I334/I333))+((1-(qCell/COUNT($F$2:F333)))*J333)))),J333),IF(Temp!sts_add=1,IF(H333="in-sample",IF(Q333=bigT,((qCell/bigT)*(I334-I333))+((1-(qCell/bigT))*J333),IF(OR(F334="",COUNT($AX$2:AX333)&lt;=qCell),IF(COUNT($AX$2:AX333)=1,0,AX333-AX332),((qCell/COUNT($AX$2:AX333))*(I334-I333))+((1-(qCell/COUNT($AX$2:AX333)))*J333))),J333),IF(H333="in-sample",IF(Q333=bigT,((qCell/bigT)*(I334/I333))+((1-(qCell/bigT))*J333),IF(qCell=0,1,IF(OR(F334="",COUNT($AX$2:AX333)&lt;=qCell),IF(COUNT($AX$2:AX333)=1,1,AX333/AX332),((qCell/COUNT($AX$2:AX333))*(I334/I333))+((1-(qCell/COUNT($AX$2:AX333)))*J333)))),J333)))))))</f>
        <v/>
      </c>
      <c r="K334" s="31" t="str">
        <f>IF(H334="","",IF(AND(Temp!optSeasCoef=0,Temp!sts_add=1),IF(H334="out-sample",I334+(Q334*J334),I334+J334),IF(AND(Temp!optSeasCoef=0,Temp!sts_multp=1),IF(H334="out-sample",I334*(J334^Q334),I334*J334),IF(Temp!sts_add=1,IF(H334="out-sample",(I334+(Q334*J334))*G334,(I334+J334)*G334),IF(H334="out-sample",I334*(J334^Q334)*G334,I334*J334*G334)))))</f>
        <v/>
      </c>
      <c r="L334" s="32" t="str">
        <f t="shared" si="37"/>
        <v/>
      </c>
      <c r="M334" s="32" t="str">
        <f t="shared" si="38"/>
        <v/>
      </c>
      <c r="N334" s="32" t="str">
        <f t="shared" si="39"/>
        <v/>
      </c>
      <c r="O334" s="32" t="str">
        <f t="shared" si="40"/>
        <v/>
      </c>
      <c r="P334" s="32" t="str">
        <f t="shared" si="41"/>
        <v/>
      </c>
      <c r="Q334" s="3" t="str">
        <f>IF(AND(Temp!fhor_indata=1,F334="",H333="in-sample"),1,IF(AND(Temp!fhor_indata=1,H333="out-sample",Q333&lt;ATA!XfHor),Q333+1,IF(F334="","",IF(AND(H334="out-sample",H333="in-sample"),1,IF(AND(H334="out-sample",H333="out-sample"),Q333+1,IF(ISNUMBER(Q333),Q333+1,1))))))</f>
        <v/>
      </c>
      <c r="R334" s="3" t="str">
        <f t="shared" si="35"/>
        <v/>
      </c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X334" s="63" t="e">
        <f t="shared" si="36"/>
        <v>#VALUE!</v>
      </c>
    </row>
    <row r="335" spans="1:50" s="1" customFormat="1" ht="14.25" x14ac:dyDescent="0.2">
      <c r="A335" s="6"/>
      <c r="B335" s="6"/>
      <c r="C335" s="6"/>
      <c r="D335" s="3"/>
      <c r="E335" s="70" t="str">
        <f>IF(ATA!E335="","",ATA!E335)</f>
        <v/>
      </c>
      <c r="F335" s="49" t="str">
        <f>IF(ATA!F335="","",ATA!F335)</f>
        <v/>
      </c>
      <c r="G335" s="9" t="str">
        <f>IF(ATA!G335="","",ATA!G335)</f>
        <v/>
      </c>
      <c r="H335" s="55" t="str">
        <f>IF(ATA!H335="","",ATA!H335)</f>
        <v/>
      </c>
      <c r="I335" s="31" t="str">
        <f>IF(AND(F334="",H334="in-sample"),"",IF(AND(Temp!fhor_indata=1,H334="out-sample",H335="out-sample"),I334,IF(AND(F335="",H334="out-sample"),"",IF(AND(Temp!optSeasCoef=0,Temp!sts_add=1),IF(H334="in-sample",IF(Q334=bigT,((pCell/bigT)*F334)+((1-(pCell/bigT))*(I334+J334)),IF(OR(F335="",COUNT($F$2:F334)&lt;=pCell),F334,((pCell/COUNT($F$2:F334))*F334)+((1-(pCell/COUNT($F$2:F334)))*(I334+J334)))),I334),IF(AND(Temp!optSeasCoef=0,Temp!sts_multp=1),IF(H334="in-sample",IF(Q334=bigT,((pCell/bigT)*F334)+((1-(pCell/bigT))*(I334*J334)),IF(OR(F335="",COUNT(F$2:$F334)&lt;=pCell),F334,((pCell/COUNT($F$2:F334))*F334)+((1-(pCell/COUNT($F$2:F334)))*(I334*J334)))),I334),IF(Temp!sts_add=1,IF(H334="in-sample",IF(Q334=bigT,((pCell/bigT)*AX334)+((1-(pCell/bigT))*(I334+J334)),IF(OR(F335="",COUNT($AX$2:AX334)&lt;=pCell),AX334,((pCell/COUNT($AX$2:AX334))*AX334)+((1-(pCell/COUNT($AX$2:AX334)))*(I334+J334)))),I334),IF(H334="in-sample",IF(Q334=bigT,((pCell/bigT)*AX334)+((1-(pCell/bigT))*(I334*J334)),IF(OR(F335="",COUNT($AX$2:AX334)&lt;=pCell),AX334,((pCell/COUNT($AX$2:AX334))*AX334)+((1-(pCell/COUNT($AX$2:AX334)))*(I334*J334)))),I334)))))))</f>
        <v/>
      </c>
      <c r="J335" s="31" t="str">
        <f>IF(AND(F334="",H334="in-sample"),"",IF(AND(Temp!fhor_indata=1,H334="out-sample",H335="out-sample"),J334,IF(AND(F335="",H334="out-sample"),"",IF(AND(Temp!optSeasCoef=0,Temp!sts_add=1),IF(H334="in-sample",IF(Q334=bigT,((qCell/bigT)*(I335-I334))+((1-(qCell/bigT))*J334),IF(OR(F335="",COUNT($F$2:F334)&lt;=qCell),IF(COUNT($F$2:F334)=1,0,F334-F333),((qCell/COUNT($F$2:F334))*(I335-I334))+((1-(qCell/COUNT($F$2:F334)))*J334))),J334),IF(AND(Temp!optSeasCoef=0,Temp!sts_multp=1),IF(H334="in-sample",IF(Q334=bigT,((qCell/bigT)*(I335/I334))+((1-(qCell/bigT))*J334),IF(qCell=0,1,IF(OR(F335="",COUNT($F$2:F334)&lt;=qCell),IF(COUNT($F$2:F334)=1,1,F334/F333),((qCell/COUNT($F$2:F334))*(I335/I334))+((1-(qCell/COUNT($F$2:F334)))*J334)))),J334),IF(Temp!sts_add=1,IF(H334="in-sample",IF(Q334=bigT,((qCell/bigT)*(I335-I334))+((1-(qCell/bigT))*J334),IF(OR(F335="",COUNT($AX$2:AX334)&lt;=qCell),IF(COUNT($AX$2:AX334)=1,0,AX334-AX333),((qCell/COUNT($AX$2:AX334))*(I335-I334))+((1-(qCell/COUNT($AX$2:AX334)))*J334))),J334),IF(H334="in-sample",IF(Q334=bigT,((qCell/bigT)*(I335/I334))+((1-(qCell/bigT))*J334),IF(qCell=0,1,IF(OR(F335="",COUNT($AX$2:AX334)&lt;=qCell),IF(COUNT($AX$2:AX334)=1,1,AX334/AX333),((qCell/COUNT($AX$2:AX334))*(I335/I334))+((1-(qCell/COUNT($AX$2:AX334)))*J334)))),J334)))))))</f>
        <v/>
      </c>
      <c r="K335" s="31" t="str">
        <f>IF(H335="","",IF(AND(Temp!optSeasCoef=0,Temp!sts_add=1),IF(H335="out-sample",I335+(Q335*J335),I335+J335),IF(AND(Temp!optSeasCoef=0,Temp!sts_multp=1),IF(H335="out-sample",I335*(J335^Q335),I335*J335),IF(Temp!sts_add=1,IF(H335="out-sample",(I335+(Q335*J335))*G335,(I335+J335)*G335),IF(H335="out-sample",I335*(J335^Q335)*G335,I335*J335*G335)))))</f>
        <v/>
      </c>
      <c r="L335" s="32" t="str">
        <f t="shared" si="37"/>
        <v/>
      </c>
      <c r="M335" s="32" t="str">
        <f t="shared" si="38"/>
        <v/>
      </c>
      <c r="N335" s="32" t="str">
        <f t="shared" si="39"/>
        <v/>
      </c>
      <c r="O335" s="32" t="str">
        <f t="shared" si="40"/>
        <v/>
      </c>
      <c r="P335" s="32" t="str">
        <f t="shared" si="41"/>
        <v/>
      </c>
      <c r="Q335" s="3" t="str">
        <f>IF(AND(Temp!fhor_indata=1,F335="",H334="in-sample"),1,IF(AND(Temp!fhor_indata=1,H334="out-sample",Q334&lt;ATA!XfHor),Q334+1,IF(F335="","",IF(AND(H335="out-sample",H334="in-sample"),1,IF(AND(H335="out-sample",H334="out-sample"),Q334+1,IF(ISNUMBER(Q334),Q334+1,1))))))</f>
        <v/>
      </c>
      <c r="R335" s="3" t="str">
        <f t="shared" si="35"/>
        <v/>
      </c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X335" s="63" t="e">
        <f t="shared" si="36"/>
        <v>#VALUE!</v>
      </c>
    </row>
    <row r="336" spans="1:50" s="1" customFormat="1" ht="14.25" x14ac:dyDescent="0.2">
      <c r="A336" s="6"/>
      <c r="B336" s="6"/>
      <c r="C336" s="6"/>
      <c r="D336" s="3"/>
      <c r="E336" s="70" t="str">
        <f>IF(ATA!E336="","",ATA!E336)</f>
        <v/>
      </c>
      <c r="F336" s="49" t="str">
        <f>IF(ATA!F336="","",ATA!F336)</f>
        <v/>
      </c>
      <c r="G336" s="9" t="str">
        <f>IF(ATA!G336="","",ATA!G336)</f>
        <v/>
      </c>
      <c r="H336" s="55" t="str">
        <f>IF(ATA!H336="","",ATA!H336)</f>
        <v/>
      </c>
      <c r="I336" s="31" t="str">
        <f>IF(AND(F335="",H335="in-sample"),"",IF(AND(Temp!fhor_indata=1,H335="out-sample",H336="out-sample"),I335,IF(AND(F336="",H335="out-sample"),"",IF(AND(Temp!optSeasCoef=0,Temp!sts_add=1),IF(H335="in-sample",IF(Q335=bigT,((pCell/bigT)*F335)+((1-(pCell/bigT))*(I335+J335)),IF(OR(F336="",COUNT($F$2:F335)&lt;=pCell),F335,((pCell/COUNT($F$2:F335))*F335)+((1-(pCell/COUNT($F$2:F335)))*(I335+J335)))),I335),IF(AND(Temp!optSeasCoef=0,Temp!sts_multp=1),IF(H335="in-sample",IF(Q335=bigT,((pCell/bigT)*F335)+((1-(pCell/bigT))*(I335*J335)),IF(OR(F336="",COUNT(F$2:$F335)&lt;=pCell),F335,((pCell/COUNT($F$2:F335))*F335)+((1-(pCell/COUNT($F$2:F335)))*(I335*J335)))),I335),IF(Temp!sts_add=1,IF(H335="in-sample",IF(Q335=bigT,((pCell/bigT)*AX335)+((1-(pCell/bigT))*(I335+J335)),IF(OR(F336="",COUNT($AX$2:AX335)&lt;=pCell),AX335,((pCell/COUNT($AX$2:AX335))*AX335)+((1-(pCell/COUNT($AX$2:AX335)))*(I335+J335)))),I335),IF(H335="in-sample",IF(Q335=bigT,((pCell/bigT)*AX335)+((1-(pCell/bigT))*(I335*J335)),IF(OR(F336="",COUNT($AX$2:AX335)&lt;=pCell),AX335,((pCell/COUNT($AX$2:AX335))*AX335)+((1-(pCell/COUNT($AX$2:AX335)))*(I335*J335)))),I335)))))))</f>
        <v/>
      </c>
      <c r="J336" s="31" t="str">
        <f>IF(AND(F335="",H335="in-sample"),"",IF(AND(Temp!fhor_indata=1,H335="out-sample",H336="out-sample"),J335,IF(AND(F336="",H335="out-sample"),"",IF(AND(Temp!optSeasCoef=0,Temp!sts_add=1),IF(H335="in-sample",IF(Q335=bigT,((qCell/bigT)*(I336-I335))+((1-(qCell/bigT))*J335),IF(OR(F336="",COUNT($F$2:F335)&lt;=qCell),IF(COUNT($F$2:F335)=1,0,F335-F334),((qCell/COUNT($F$2:F335))*(I336-I335))+((1-(qCell/COUNT($F$2:F335)))*J335))),J335),IF(AND(Temp!optSeasCoef=0,Temp!sts_multp=1),IF(H335="in-sample",IF(Q335=bigT,((qCell/bigT)*(I336/I335))+((1-(qCell/bigT))*J335),IF(qCell=0,1,IF(OR(F336="",COUNT($F$2:F335)&lt;=qCell),IF(COUNT($F$2:F335)=1,1,F335/F334),((qCell/COUNT($F$2:F335))*(I336/I335))+((1-(qCell/COUNT($F$2:F335)))*J335)))),J335),IF(Temp!sts_add=1,IF(H335="in-sample",IF(Q335=bigT,((qCell/bigT)*(I336-I335))+((1-(qCell/bigT))*J335),IF(OR(F336="",COUNT($AX$2:AX335)&lt;=qCell),IF(COUNT($AX$2:AX335)=1,0,AX335-AX334),((qCell/COUNT($AX$2:AX335))*(I336-I335))+((1-(qCell/COUNT($AX$2:AX335)))*J335))),J335),IF(H335="in-sample",IF(Q335=bigT,((qCell/bigT)*(I336/I335))+((1-(qCell/bigT))*J335),IF(qCell=0,1,IF(OR(F336="",COUNT($AX$2:AX335)&lt;=qCell),IF(COUNT($AX$2:AX335)=1,1,AX335/AX334),((qCell/COUNT($AX$2:AX335))*(I336/I335))+((1-(qCell/COUNT($AX$2:AX335)))*J335)))),J335)))))))</f>
        <v/>
      </c>
      <c r="K336" s="31" t="str">
        <f>IF(H336="","",IF(AND(Temp!optSeasCoef=0,Temp!sts_add=1),IF(H336="out-sample",I336+(Q336*J336),I336+J336),IF(AND(Temp!optSeasCoef=0,Temp!sts_multp=1),IF(H336="out-sample",I336*(J336^Q336),I336*J336),IF(Temp!sts_add=1,IF(H336="out-sample",(I336+(Q336*J336))*G336,(I336+J336)*G336),IF(H336="out-sample",I336*(J336^Q336)*G336,I336*J336*G336)))))</f>
        <v/>
      </c>
      <c r="L336" s="32" t="str">
        <f t="shared" si="37"/>
        <v/>
      </c>
      <c r="M336" s="32" t="str">
        <f t="shared" si="38"/>
        <v/>
      </c>
      <c r="N336" s="32" t="str">
        <f t="shared" si="39"/>
        <v/>
      </c>
      <c r="O336" s="32" t="str">
        <f t="shared" si="40"/>
        <v/>
      </c>
      <c r="P336" s="32" t="str">
        <f t="shared" si="41"/>
        <v/>
      </c>
      <c r="Q336" s="3" t="str">
        <f>IF(AND(Temp!fhor_indata=1,F336="",H335="in-sample"),1,IF(AND(Temp!fhor_indata=1,H335="out-sample",Q335&lt;ATA!XfHor),Q335+1,IF(F336="","",IF(AND(H336="out-sample",H335="in-sample"),1,IF(AND(H336="out-sample",H335="out-sample"),Q335+1,IF(ISNUMBER(Q335),Q335+1,1))))))</f>
        <v/>
      </c>
      <c r="R336" s="3" t="str">
        <f t="shared" si="35"/>
        <v/>
      </c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X336" s="63" t="e">
        <f t="shared" si="36"/>
        <v>#VALUE!</v>
      </c>
    </row>
    <row r="337" spans="1:50" s="1" customFormat="1" ht="14.25" x14ac:dyDescent="0.2">
      <c r="A337" s="6"/>
      <c r="B337" s="6"/>
      <c r="C337" s="6"/>
      <c r="D337" s="3"/>
      <c r="E337" s="70" t="str">
        <f>IF(ATA!E337="","",ATA!E337)</f>
        <v/>
      </c>
      <c r="F337" s="49" t="str">
        <f>IF(ATA!F337="","",ATA!F337)</f>
        <v/>
      </c>
      <c r="G337" s="9" t="str">
        <f>IF(ATA!G337="","",ATA!G337)</f>
        <v/>
      </c>
      <c r="H337" s="55" t="str">
        <f>IF(ATA!H337="","",ATA!H337)</f>
        <v/>
      </c>
      <c r="I337" s="31" t="str">
        <f>IF(AND(F336="",H336="in-sample"),"",IF(AND(Temp!fhor_indata=1,H336="out-sample",H337="out-sample"),I336,IF(AND(F337="",H336="out-sample"),"",IF(AND(Temp!optSeasCoef=0,Temp!sts_add=1),IF(H336="in-sample",IF(Q336=bigT,((pCell/bigT)*F336)+((1-(pCell/bigT))*(I336+J336)),IF(OR(F337="",COUNT($F$2:F336)&lt;=pCell),F336,((pCell/COUNT($F$2:F336))*F336)+((1-(pCell/COUNT($F$2:F336)))*(I336+J336)))),I336),IF(AND(Temp!optSeasCoef=0,Temp!sts_multp=1),IF(H336="in-sample",IF(Q336=bigT,((pCell/bigT)*F336)+((1-(pCell/bigT))*(I336*J336)),IF(OR(F337="",COUNT(F$2:$F336)&lt;=pCell),F336,((pCell/COUNT($F$2:F336))*F336)+((1-(pCell/COUNT($F$2:F336)))*(I336*J336)))),I336),IF(Temp!sts_add=1,IF(H336="in-sample",IF(Q336=bigT,((pCell/bigT)*AX336)+((1-(pCell/bigT))*(I336+J336)),IF(OR(F337="",COUNT($AX$2:AX336)&lt;=pCell),AX336,((pCell/COUNT($AX$2:AX336))*AX336)+((1-(pCell/COUNT($AX$2:AX336)))*(I336+J336)))),I336),IF(H336="in-sample",IF(Q336=bigT,((pCell/bigT)*AX336)+((1-(pCell/bigT))*(I336*J336)),IF(OR(F337="",COUNT($AX$2:AX336)&lt;=pCell),AX336,((pCell/COUNT($AX$2:AX336))*AX336)+((1-(pCell/COUNT($AX$2:AX336)))*(I336*J336)))),I336)))))))</f>
        <v/>
      </c>
      <c r="J337" s="31" t="str">
        <f>IF(AND(F336="",H336="in-sample"),"",IF(AND(Temp!fhor_indata=1,H336="out-sample",H337="out-sample"),J336,IF(AND(F337="",H336="out-sample"),"",IF(AND(Temp!optSeasCoef=0,Temp!sts_add=1),IF(H336="in-sample",IF(Q336=bigT,((qCell/bigT)*(I337-I336))+((1-(qCell/bigT))*J336),IF(OR(F337="",COUNT($F$2:F336)&lt;=qCell),IF(COUNT($F$2:F336)=1,0,F336-F335),((qCell/COUNT($F$2:F336))*(I337-I336))+((1-(qCell/COUNT($F$2:F336)))*J336))),J336),IF(AND(Temp!optSeasCoef=0,Temp!sts_multp=1),IF(H336="in-sample",IF(Q336=bigT,((qCell/bigT)*(I337/I336))+((1-(qCell/bigT))*J336),IF(qCell=0,1,IF(OR(F337="",COUNT($F$2:F336)&lt;=qCell),IF(COUNT($F$2:F336)=1,1,F336/F335),((qCell/COUNT($F$2:F336))*(I337/I336))+((1-(qCell/COUNT($F$2:F336)))*J336)))),J336),IF(Temp!sts_add=1,IF(H336="in-sample",IF(Q336=bigT,((qCell/bigT)*(I337-I336))+((1-(qCell/bigT))*J336),IF(OR(F337="",COUNT($AX$2:AX336)&lt;=qCell),IF(COUNT($AX$2:AX336)=1,0,AX336-AX335),((qCell/COUNT($AX$2:AX336))*(I337-I336))+((1-(qCell/COUNT($AX$2:AX336)))*J336))),J336),IF(H336="in-sample",IF(Q336=bigT,((qCell/bigT)*(I337/I336))+((1-(qCell/bigT))*J336),IF(qCell=0,1,IF(OR(F337="",COUNT($AX$2:AX336)&lt;=qCell),IF(COUNT($AX$2:AX336)=1,1,AX336/AX335),((qCell/COUNT($AX$2:AX336))*(I337/I336))+((1-(qCell/COUNT($AX$2:AX336)))*J336)))),J336)))))))</f>
        <v/>
      </c>
      <c r="K337" s="31" t="str">
        <f>IF(H337="","",IF(AND(Temp!optSeasCoef=0,Temp!sts_add=1),IF(H337="out-sample",I337+(Q337*J337),I337+J337),IF(AND(Temp!optSeasCoef=0,Temp!sts_multp=1),IF(H337="out-sample",I337*(J337^Q337),I337*J337),IF(Temp!sts_add=1,IF(H337="out-sample",(I337+(Q337*J337))*G337,(I337+J337)*G337),IF(H337="out-sample",I337*(J337^Q337)*G337,I337*J337*G337)))))</f>
        <v/>
      </c>
      <c r="L337" s="32" t="str">
        <f t="shared" si="37"/>
        <v/>
      </c>
      <c r="M337" s="32" t="str">
        <f t="shared" si="38"/>
        <v/>
      </c>
      <c r="N337" s="32" t="str">
        <f t="shared" si="39"/>
        <v/>
      </c>
      <c r="O337" s="32" t="str">
        <f t="shared" si="40"/>
        <v/>
      </c>
      <c r="P337" s="32" t="str">
        <f t="shared" si="41"/>
        <v/>
      </c>
      <c r="Q337" s="3" t="str">
        <f>IF(AND(Temp!fhor_indata=1,F337="",H336="in-sample"),1,IF(AND(Temp!fhor_indata=1,H336="out-sample",Q336&lt;ATA!XfHor),Q336+1,IF(F337="","",IF(AND(H337="out-sample",H336="in-sample"),1,IF(AND(H337="out-sample",H336="out-sample"),Q336+1,IF(ISNUMBER(Q336),Q336+1,1))))))</f>
        <v/>
      </c>
      <c r="R337" s="3" t="str">
        <f t="shared" si="35"/>
        <v/>
      </c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X337" s="63" t="e">
        <f t="shared" si="36"/>
        <v>#VALUE!</v>
      </c>
    </row>
    <row r="338" spans="1:50" s="1" customFormat="1" ht="14.25" x14ac:dyDescent="0.2">
      <c r="A338" s="6"/>
      <c r="B338" s="6"/>
      <c r="C338" s="6"/>
      <c r="D338" s="3"/>
      <c r="E338" s="70" t="str">
        <f>IF(ATA!E338="","",ATA!E338)</f>
        <v/>
      </c>
      <c r="F338" s="49" t="str">
        <f>IF(ATA!F338="","",ATA!F338)</f>
        <v/>
      </c>
      <c r="G338" s="9" t="str">
        <f>IF(ATA!G338="","",ATA!G338)</f>
        <v/>
      </c>
      <c r="H338" s="55" t="str">
        <f>IF(ATA!H338="","",ATA!H338)</f>
        <v/>
      </c>
      <c r="I338" s="31" t="str">
        <f>IF(AND(F337="",H337="in-sample"),"",IF(AND(Temp!fhor_indata=1,H337="out-sample",H338="out-sample"),I337,IF(AND(F338="",H337="out-sample"),"",IF(AND(Temp!optSeasCoef=0,Temp!sts_add=1),IF(H337="in-sample",IF(Q337=bigT,((pCell/bigT)*F337)+((1-(pCell/bigT))*(I337+J337)),IF(OR(F338="",COUNT($F$2:F337)&lt;=pCell),F337,((pCell/COUNT($F$2:F337))*F337)+((1-(pCell/COUNT($F$2:F337)))*(I337+J337)))),I337),IF(AND(Temp!optSeasCoef=0,Temp!sts_multp=1),IF(H337="in-sample",IF(Q337=bigT,((pCell/bigT)*F337)+((1-(pCell/bigT))*(I337*J337)),IF(OR(F338="",COUNT(F$2:$F337)&lt;=pCell),F337,((pCell/COUNT($F$2:F337))*F337)+((1-(pCell/COUNT($F$2:F337)))*(I337*J337)))),I337),IF(Temp!sts_add=1,IF(H337="in-sample",IF(Q337=bigT,((pCell/bigT)*AX337)+((1-(pCell/bigT))*(I337+J337)),IF(OR(F338="",COUNT($AX$2:AX337)&lt;=pCell),AX337,((pCell/COUNT($AX$2:AX337))*AX337)+((1-(pCell/COUNT($AX$2:AX337)))*(I337+J337)))),I337),IF(H337="in-sample",IF(Q337=bigT,((pCell/bigT)*AX337)+((1-(pCell/bigT))*(I337*J337)),IF(OR(F338="",COUNT($AX$2:AX337)&lt;=pCell),AX337,((pCell/COUNT($AX$2:AX337))*AX337)+((1-(pCell/COUNT($AX$2:AX337)))*(I337*J337)))),I337)))))))</f>
        <v/>
      </c>
      <c r="J338" s="31" t="str">
        <f>IF(AND(F337="",H337="in-sample"),"",IF(AND(Temp!fhor_indata=1,H337="out-sample",H338="out-sample"),J337,IF(AND(F338="",H337="out-sample"),"",IF(AND(Temp!optSeasCoef=0,Temp!sts_add=1),IF(H337="in-sample",IF(Q337=bigT,((qCell/bigT)*(I338-I337))+((1-(qCell/bigT))*J337),IF(OR(F338="",COUNT($F$2:F337)&lt;=qCell),IF(COUNT($F$2:F337)=1,0,F337-F336),((qCell/COUNT($F$2:F337))*(I338-I337))+((1-(qCell/COUNT($F$2:F337)))*J337))),J337),IF(AND(Temp!optSeasCoef=0,Temp!sts_multp=1),IF(H337="in-sample",IF(Q337=bigT,((qCell/bigT)*(I338/I337))+((1-(qCell/bigT))*J337),IF(qCell=0,1,IF(OR(F338="",COUNT($F$2:F337)&lt;=qCell),IF(COUNT($F$2:F337)=1,1,F337/F336),((qCell/COUNT($F$2:F337))*(I338/I337))+((1-(qCell/COUNT($F$2:F337)))*J337)))),J337),IF(Temp!sts_add=1,IF(H337="in-sample",IF(Q337=bigT,((qCell/bigT)*(I338-I337))+((1-(qCell/bigT))*J337),IF(OR(F338="",COUNT($AX$2:AX337)&lt;=qCell),IF(COUNT($AX$2:AX337)=1,0,AX337-AX336),((qCell/COUNT($AX$2:AX337))*(I338-I337))+((1-(qCell/COUNT($AX$2:AX337)))*J337))),J337),IF(H337="in-sample",IF(Q337=bigT,((qCell/bigT)*(I338/I337))+((1-(qCell/bigT))*J337),IF(qCell=0,1,IF(OR(F338="",COUNT($AX$2:AX337)&lt;=qCell),IF(COUNT($AX$2:AX337)=1,1,AX337/AX336),((qCell/COUNT($AX$2:AX337))*(I338/I337))+((1-(qCell/COUNT($AX$2:AX337)))*J337)))),J337)))))))</f>
        <v/>
      </c>
      <c r="K338" s="31" t="str">
        <f>IF(H338="","",IF(AND(Temp!optSeasCoef=0,Temp!sts_add=1),IF(H338="out-sample",I338+(Q338*J338),I338+J338),IF(AND(Temp!optSeasCoef=0,Temp!sts_multp=1),IF(H338="out-sample",I338*(J338^Q338),I338*J338),IF(Temp!sts_add=1,IF(H338="out-sample",(I338+(Q338*J338))*G338,(I338+J338)*G338),IF(H338="out-sample",I338*(J338^Q338)*G338,I338*J338*G338)))))</f>
        <v/>
      </c>
      <c r="L338" s="32" t="str">
        <f t="shared" si="37"/>
        <v/>
      </c>
      <c r="M338" s="32" t="str">
        <f t="shared" si="38"/>
        <v/>
      </c>
      <c r="N338" s="32" t="str">
        <f t="shared" si="39"/>
        <v/>
      </c>
      <c r="O338" s="32" t="str">
        <f t="shared" si="40"/>
        <v/>
      </c>
      <c r="P338" s="32" t="str">
        <f t="shared" si="41"/>
        <v/>
      </c>
      <c r="Q338" s="3" t="str">
        <f>IF(AND(Temp!fhor_indata=1,F338="",H337="in-sample"),1,IF(AND(Temp!fhor_indata=1,H337="out-sample",Q337&lt;ATA!XfHor),Q337+1,IF(F338="","",IF(AND(H338="out-sample",H337="in-sample"),1,IF(AND(H338="out-sample",H337="out-sample"),Q337+1,IF(ISNUMBER(Q337),Q337+1,1))))))</f>
        <v/>
      </c>
      <c r="R338" s="3" t="str">
        <f t="shared" si="35"/>
        <v/>
      </c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X338" s="63" t="e">
        <f t="shared" si="36"/>
        <v>#VALUE!</v>
      </c>
    </row>
    <row r="339" spans="1:50" s="1" customFormat="1" ht="14.25" x14ac:dyDescent="0.2">
      <c r="A339" s="6"/>
      <c r="B339" s="6"/>
      <c r="C339" s="6"/>
      <c r="D339" s="3"/>
      <c r="E339" s="70" t="str">
        <f>IF(ATA!E339="","",ATA!E339)</f>
        <v/>
      </c>
      <c r="F339" s="49" t="str">
        <f>IF(ATA!F339="","",ATA!F339)</f>
        <v/>
      </c>
      <c r="G339" s="9" t="str">
        <f>IF(ATA!G339="","",ATA!G339)</f>
        <v/>
      </c>
      <c r="H339" s="55" t="str">
        <f>IF(ATA!H339="","",ATA!H339)</f>
        <v/>
      </c>
      <c r="I339" s="31" t="str">
        <f>IF(AND(F338="",H338="in-sample"),"",IF(AND(Temp!fhor_indata=1,H338="out-sample",H339="out-sample"),I338,IF(AND(F339="",H338="out-sample"),"",IF(AND(Temp!optSeasCoef=0,Temp!sts_add=1),IF(H338="in-sample",IF(Q338=bigT,((pCell/bigT)*F338)+((1-(pCell/bigT))*(I338+J338)),IF(OR(F339="",COUNT($F$2:F338)&lt;=pCell),F338,((pCell/COUNT($F$2:F338))*F338)+((1-(pCell/COUNT($F$2:F338)))*(I338+J338)))),I338),IF(AND(Temp!optSeasCoef=0,Temp!sts_multp=1),IF(H338="in-sample",IF(Q338=bigT,((pCell/bigT)*F338)+((1-(pCell/bigT))*(I338*J338)),IF(OR(F339="",COUNT(F$2:$F338)&lt;=pCell),F338,((pCell/COUNT($F$2:F338))*F338)+((1-(pCell/COUNT($F$2:F338)))*(I338*J338)))),I338),IF(Temp!sts_add=1,IF(H338="in-sample",IF(Q338=bigT,((pCell/bigT)*AX338)+((1-(pCell/bigT))*(I338+J338)),IF(OR(F339="",COUNT($AX$2:AX338)&lt;=pCell),AX338,((pCell/COUNT($AX$2:AX338))*AX338)+((1-(pCell/COUNT($AX$2:AX338)))*(I338+J338)))),I338),IF(H338="in-sample",IF(Q338=bigT,((pCell/bigT)*AX338)+((1-(pCell/bigT))*(I338*J338)),IF(OR(F339="",COUNT($AX$2:AX338)&lt;=pCell),AX338,((pCell/COUNT($AX$2:AX338))*AX338)+((1-(pCell/COUNT($AX$2:AX338)))*(I338*J338)))),I338)))))))</f>
        <v/>
      </c>
      <c r="J339" s="31" t="str">
        <f>IF(AND(F338="",H338="in-sample"),"",IF(AND(Temp!fhor_indata=1,H338="out-sample",H339="out-sample"),J338,IF(AND(F339="",H338="out-sample"),"",IF(AND(Temp!optSeasCoef=0,Temp!sts_add=1),IF(H338="in-sample",IF(Q338=bigT,((qCell/bigT)*(I339-I338))+((1-(qCell/bigT))*J338),IF(OR(F339="",COUNT($F$2:F338)&lt;=qCell),IF(COUNT($F$2:F338)=1,0,F338-F337),((qCell/COUNT($F$2:F338))*(I339-I338))+((1-(qCell/COUNT($F$2:F338)))*J338))),J338),IF(AND(Temp!optSeasCoef=0,Temp!sts_multp=1),IF(H338="in-sample",IF(Q338=bigT,((qCell/bigT)*(I339/I338))+((1-(qCell/bigT))*J338),IF(qCell=0,1,IF(OR(F339="",COUNT($F$2:F338)&lt;=qCell),IF(COUNT($F$2:F338)=1,1,F338/F337),((qCell/COUNT($F$2:F338))*(I339/I338))+((1-(qCell/COUNT($F$2:F338)))*J338)))),J338),IF(Temp!sts_add=1,IF(H338="in-sample",IF(Q338=bigT,((qCell/bigT)*(I339-I338))+((1-(qCell/bigT))*J338),IF(OR(F339="",COUNT($AX$2:AX338)&lt;=qCell),IF(COUNT($AX$2:AX338)=1,0,AX338-AX337),((qCell/COUNT($AX$2:AX338))*(I339-I338))+((1-(qCell/COUNT($AX$2:AX338)))*J338))),J338),IF(H338="in-sample",IF(Q338=bigT,((qCell/bigT)*(I339/I338))+((1-(qCell/bigT))*J338),IF(qCell=0,1,IF(OR(F339="",COUNT($AX$2:AX338)&lt;=qCell),IF(COUNT($AX$2:AX338)=1,1,AX338/AX337),((qCell/COUNT($AX$2:AX338))*(I339/I338))+((1-(qCell/COUNT($AX$2:AX338)))*J338)))),J338)))))))</f>
        <v/>
      </c>
      <c r="K339" s="31" t="str">
        <f>IF(H339="","",IF(AND(Temp!optSeasCoef=0,Temp!sts_add=1),IF(H339="out-sample",I339+(Q339*J339),I339+J339),IF(AND(Temp!optSeasCoef=0,Temp!sts_multp=1),IF(H339="out-sample",I339*(J339^Q339),I339*J339),IF(Temp!sts_add=1,IF(H339="out-sample",(I339+(Q339*J339))*G339,(I339+J339)*G339),IF(H339="out-sample",I339*(J339^Q339)*G339,I339*J339*G339)))))</f>
        <v/>
      </c>
      <c r="L339" s="32" t="str">
        <f t="shared" si="37"/>
        <v/>
      </c>
      <c r="M339" s="32" t="str">
        <f t="shared" si="38"/>
        <v/>
      </c>
      <c r="N339" s="32" t="str">
        <f t="shared" si="39"/>
        <v/>
      </c>
      <c r="O339" s="32" t="str">
        <f t="shared" si="40"/>
        <v/>
      </c>
      <c r="P339" s="32" t="str">
        <f t="shared" si="41"/>
        <v/>
      </c>
      <c r="Q339" s="3" t="str">
        <f>IF(AND(Temp!fhor_indata=1,F339="",H338="in-sample"),1,IF(AND(Temp!fhor_indata=1,H338="out-sample",Q338&lt;ATA!XfHor),Q338+1,IF(F339="","",IF(AND(H339="out-sample",H338="in-sample"),1,IF(AND(H339="out-sample",H338="out-sample"),Q338+1,IF(ISNUMBER(Q338),Q338+1,1))))))</f>
        <v/>
      </c>
      <c r="R339" s="3" t="str">
        <f t="shared" si="35"/>
        <v/>
      </c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X339" s="63" t="e">
        <f t="shared" si="36"/>
        <v>#VALUE!</v>
      </c>
    </row>
    <row r="340" spans="1:50" s="1" customFormat="1" ht="14.25" x14ac:dyDescent="0.2">
      <c r="A340" s="6"/>
      <c r="B340" s="6"/>
      <c r="C340" s="6"/>
      <c r="D340" s="3"/>
      <c r="E340" s="70" t="str">
        <f>IF(ATA!E340="","",ATA!E340)</f>
        <v/>
      </c>
      <c r="F340" s="49" t="str">
        <f>IF(ATA!F340="","",ATA!F340)</f>
        <v/>
      </c>
      <c r="G340" s="9" t="str">
        <f>IF(ATA!G340="","",ATA!G340)</f>
        <v/>
      </c>
      <c r="H340" s="55" t="str">
        <f>IF(ATA!H340="","",ATA!H340)</f>
        <v/>
      </c>
      <c r="I340" s="31" t="str">
        <f>IF(AND(F339="",H339="in-sample"),"",IF(AND(Temp!fhor_indata=1,H339="out-sample",H340="out-sample"),I339,IF(AND(F340="",H339="out-sample"),"",IF(AND(Temp!optSeasCoef=0,Temp!sts_add=1),IF(H339="in-sample",IF(Q339=bigT,((pCell/bigT)*F339)+((1-(pCell/bigT))*(I339+J339)),IF(OR(F340="",COUNT($F$2:F339)&lt;=pCell),F339,((pCell/COUNT($F$2:F339))*F339)+((1-(pCell/COUNT($F$2:F339)))*(I339+J339)))),I339),IF(AND(Temp!optSeasCoef=0,Temp!sts_multp=1),IF(H339="in-sample",IF(Q339=bigT,((pCell/bigT)*F339)+((1-(pCell/bigT))*(I339*J339)),IF(OR(F340="",COUNT(F$2:$F339)&lt;=pCell),F339,((pCell/COUNT($F$2:F339))*F339)+((1-(pCell/COUNT($F$2:F339)))*(I339*J339)))),I339),IF(Temp!sts_add=1,IF(H339="in-sample",IF(Q339=bigT,((pCell/bigT)*AX339)+((1-(pCell/bigT))*(I339+J339)),IF(OR(F340="",COUNT($AX$2:AX339)&lt;=pCell),AX339,((pCell/COUNT($AX$2:AX339))*AX339)+((1-(pCell/COUNT($AX$2:AX339)))*(I339+J339)))),I339),IF(H339="in-sample",IF(Q339=bigT,((pCell/bigT)*AX339)+((1-(pCell/bigT))*(I339*J339)),IF(OR(F340="",COUNT($AX$2:AX339)&lt;=pCell),AX339,((pCell/COUNT($AX$2:AX339))*AX339)+((1-(pCell/COUNT($AX$2:AX339)))*(I339*J339)))),I339)))))))</f>
        <v/>
      </c>
      <c r="J340" s="31" t="str">
        <f>IF(AND(F339="",H339="in-sample"),"",IF(AND(Temp!fhor_indata=1,H339="out-sample",H340="out-sample"),J339,IF(AND(F340="",H339="out-sample"),"",IF(AND(Temp!optSeasCoef=0,Temp!sts_add=1),IF(H339="in-sample",IF(Q339=bigT,((qCell/bigT)*(I340-I339))+((1-(qCell/bigT))*J339),IF(OR(F340="",COUNT($F$2:F339)&lt;=qCell),IF(COUNT($F$2:F339)=1,0,F339-F338),((qCell/COUNT($F$2:F339))*(I340-I339))+((1-(qCell/COUNT($F$2:F339)))*J339))),J339),IF(AND(Temp!optSeasCoef=0,Temp!sts_multp=1),IF(H339="in-sample",IF(Q339=bigT,((qCell/bigT)*(I340/I339))+((1-(qCell/bigT))*J339),IF(qCell=0,1,IF(OR(F340="",COUNT($F$2:F339)&lt;=qCell),IF(COUNT($F$2:F339)=1,1,F339/F338),((qCell/COUNT($F$2:F339))*(I340/I339))+((1-(qCell/COUNT($F$2:F339)))*J339)))),J339),IF(Temp!sts_add=1,IF(H339="in-sample",IF(Q339=bigT,((qCell/bigT)*(I340-I339))+((1-(qCell/bigT))*J339),IF(OR(F340="",COUNT($AX$2:AX339)&lt;=qCell),IF(COUNT($AX$2:AX339)=1,0,AX339-AX338),((qCell/COUNT($AX$2:AX339))*(I340-I339))+((1-(qCell/COUNT($AX$2:AX339)))*J339))),J339),IF(H339="in-sample",IF(Q339=bigT,((qCell/bigT)*(I340/I339))+((1-(qCell/bigT))*J339),IF(qCell=0,1,IF(OR(F340="",COUNT($AX$2:AX339)&lt;=qCell),IF(COUNT($AX$2:AX339)=1,1,AX339/AX338),((qCell/COUNT($AX$2:AX339))*(I340/I339))+((1-(qCell/COUNT($AX$2:AX339)))*J339)))),J339)))))))</f>
        <v/>
      </c>
      <c r="K340" s="31" t="str">
        <f>IF(H340="","",IF(AND(Temp!optSeasCoef=0,Temp!sts_add=1),IF(H340="out-sample",I340+(Q340*J340),I340+J340),IF(AND(Temp!optSeasCoef=0,Temp!sts_multp=1),IF(H340="out-sample",I340*(J340^Q340),I340*J340),IF(Temp!sts_add=1,IF(H340="out-sample",(I340+(Q340*J340))*G340,(I340+J340)*G340),IF(H340="out-sample",I340*(J340^Q340)*G340,I340*J340*G340)))))</f>
        <v/>
      </c>
      <c r="L340" s="32" t="str">
        <f t="shared" si="37"/>
        <v/>
      </c>
      <c r="M340" s="32" t="str">
        <f t="shared" si="38"/>
        <v/>
      </c>
      <c r="N340" s="32" t="str">
        <f t="shared" si="39"/>
        <v/>
      </c>
      <c r="O340" s="32" t="str">
        <f t="shared" si="40"/>
        <v/>
      </c>
      <c r="P340" s="32" t="str">
        <f t="shared" si="41"/>
        <v/>
      </c>
      <c r="Q340" s="3" t="str">
        <f>IF(AND(Temp!fhor_indata=1,F340="",H339="in-sample"),1,IF(AND(Temp!fhor_indata=1,H339="out-sample",Q339&lt;ATA!XfHor),Q339+1,IF(F340="","",IF(AND(H340="out-sample",H339="in-sample"),1,IF(AND(H340="out-sample",H339="out-sample"),Q339+1,IF(ISNUMBER(Q339),Q339+1,1))))))</f>
        <v/>
      </c>
      <c r="R340" s="3" t="str">
        <f t="shared" si="35"/>
        <v/>
      </c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X340" s="63" t="e">
        <f t="shared" si="36"/>
        <v>#VALUE!</v>
      </c>
    </row>
    <row r="341" spans="1:50" s="1" customFormat="1" ht="14.25" x14ac:dyDescent="0.2">
      <c r="A341" s="6"/>
      <c r="B341" s="6"/>
      <c r="C341" s="6"/>
      <c r="D341" s="3"/>
      <c r="E341" s="70" t="str">
        <f>IF(ATA!E341="","",ATA!E341)</f>
        <v/>
      </c>
      <c r="F341" s="49" t="str">
        <f>IF(ATA!F341="","",ATA!F341)</f>
        <v/>
      </c>
      <c r="G341" s="9" t="str">
        <f>IF(ATA!G341="","",ATA!G341)</f>
        <v/>
      </c>
      <c r="H341" s="55" t="str">
        <f>IF(ATA!H341="","",ATA!H341)</f>
        <v/>
      </c>
      <c r="I341" s="31" t="str">
        <f>IF(AND(F340="",H340="in-sample"),"",IF(AND(Temp!fhor_indata=1,H340="out-sample",H341="out-sample"),I340,IF(AND(F341="",H340="out-sample"),"",IF(AND(Temp!optSeasCoef=0,Temp!sts_add=1),IF(H340="in-sample",IF(Q340=bigT,((pCell/bigT)*F340)+((1-(pCell/bigT))*(I340+J340)),IF(OR(F341="",COUNT($F$2:F340)&lt;=pCell),F340,((pCell/COUNT($F$2:F340))*F340)+((1-(pCell/COUNT($F$2:F340)))*(I340+J340)))),I340),IF(AND(Temp!optSeasCoef=0,Temp!sts_multp=1),IF(H340="in-sample",IF(Q340=bigT,((pCell/bigT)*F340)+((1-(pCell/bigT))*(I340*J340)),IF(OR(F341="",COUNT(F$2:$F340)&lt;=pCell),F340,((pCell/COUNT($F$2:F340))*F340)+((1-(pCell/COUNT($F$2:F340)))*(I340*J340)))),I340),IF(Temp!sts_add=1,IF(H340="in-sample",IF(Q340=bigT,((pCell/bigT)*AX340)+((1-(pCell/bigT))*(I340+J340)),IF(OR(F341="",COUNT($AX$2:AX340)&lt;=pCell),AX340,((pCell/COUNT($AX$2:AX340))*AX340)+((1-(pCell/COUNT($AX$2:AX340)))*(I340+J340)))),I340),IF(H340="in-sample",IF(Q340=bigT,((pCell/bigT)*AX340)+((1-(pCell/bigT))*(I340*J340)),IF(OR(F341="",COUNT($AX$2:AX340)&lt;=pCell),AX340,((pCell/COUNT($AX$2:AX340))*AX340)+((1-(pCell/COUNT($AX$2:AX340)))*(I340*J340)))),I340)))))))</f>
        <v/>
      </c>
      <c r="J341" s="31" t="str">
        <f>IF(AND(F340="",H340="in-sample"),"",IF(AND(Temp!fhor_indata=1,H340="out-sample",H341="out-sample"),J340,IF(AND(F341="",H340="out-sample"),"",IF(AND(Temp!optSeasCoef=0,Temp!sts_add=1),IF(H340="in-sample",IF(Q340=bigT,((qCell/bigT)*(I341-I340))+((1-(qCell/bigT))*J340),IF(OR(F341="",COUNT($F$2:F340)&lt;=qCell),IF(COUNT($F$2:F340)=1,0,F340-F339),((qCell/COUNT($F$2:F340))*(I341-I340))+((1-(qCell/COUNT($F$2:F340)))*J340))),J340),IF(AND(Temp!optSeasCoef=0,Temp!sts_multp=1),IF(H340="in-sample",IF(Q340=bigT,((qCell/bigT)*(I341/I340))+((1-(qCell/bigT))*J340),IF(qCell=0,1,IF(OR(F341="",COUNT($F$2:F340)&lt;=qCell),IF(COUNT($F$2:F340)=1,1,F340/F339),((qCell/COUNT($F$2:F340))*(I341/I340))+((1-(qCell/COUNT($F$2:F340)))*J340)))),J340),IF(Temp!sts_add=1,IF(H340="in-sample",IF(Q340=bigT,((qCell/bigT)*(I341-I340))+((1-(qCell/bigT))*J340),IF(OR(F341="",COUNT($AX$2:AX340)&lt;=qCell),IF(COUNT($AX$2:AX340)=1,0,AX340-AX339),((qCell/COUNT($AX$2:AX340))*(I341-I340))+((1-(qCell/COUNT($AX$2:AX340)))*J340))),J340),IF(H340="in-sample",IF(Q340=bigT,((qCell/bigT)*(I341/I340))+((1-(qCell/bigT))*J340),IF(qCell=0,1,IF(OR(F341="",COUNT($AX$2:AX340)&lt;=qCell),IF(COUNT($AX$2:AX340)=1,1,AX340/AX339),((qCell/COUNT($AX$2:AX340))*(I341/I340))+((1-(qCell/COUNT($AX$2:AX340)))*J340)))),J340)))))))</f>
        <v/>
      </c>
      <c r="K341" s="31" t="str">
        <f>IF(H341="","",IF(AND(Temp!optSeasCoef=0,Temp!sts_add=1),IF(H341="out-sample",I341+(Q341*J341),I341+J341),IF(AND(Temp!optSeasCoef=0,Temp!sts_multp=1),IF(H341="out-sample",I341*(J341^Q341),I341*J341),IF(Temp!sts_add=1,IF(H341="out-sample",(I341+(Q341*J341))*G341,(I341+J341)*G341),IF(H341="out-sample",I341*(J341^Q341)*G341,I341*J341*G341)))))</f>
        <v/>
      </c>
      <c r="L341" s="32" t="str">
        <f t="shared" si="37"/>
        <v/>
      </c>
      <c r="M341" s="32" t="str">
        <f t="shared" si="38"/>
        <v/>
      </c>
      <c r="N341" s="32" t="str">
        <f t="shared" si="39"/>
        <v/>
      </c>
      <c r="O341" s="32" t="str">
        <f t="shared" si="40"/>
        <v/>
      </c>
      <c r="P341" s="32" t="str">
        <f t="shared" si="41"/>
        <v/>
      </c>
      <c r="Q341" s="3" t="str">
        <f>IF(AND(Temp!fhor_indata=1,F341="",H340="in-sample"),1,IF(AND(Temp!fhor_indata=1,H340="out-sample",Q340&lt;ATA!XfHor),Q340+1,IF(F341="","",IF(AND(H341="out-sample",H340="in-sample"),1,IF(AND(H341="out-sample",H340="out-sample"),Q340+1,IF(ISNUMBER(Q340),Q340+1,1))))))</f>
        <v/>
      </c>
      <c r="R341" s="3" t="str">
        <f t="shared" si="35"/>
        <v/>
      </c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X341" s="63" t="e">
        <f t="shared" si="36"/>
        <v>#VALUE!</v>
      </c>
    </row>
    <row r="342" spans="1:50" s="1" customFormat="1" ht="14.25" x14ac:dyDescent="0.2">
      <c r="A342" s="6"/>
      <c r="B342" s="6"/>
      <c r="C342" s="6"/>
      <c r="D342" s="3"/>
      <c r="E342" s="70" t="str">
        <f>IF(ATA!E342="","",ATA!E342)</f>
        <v/>
      </c>
      <c r="F342" s="49" t="str">
        <f>IF(ATA!F342="","",ATA!F342)</f>
        <v/>
      </c>
      <c r="G342" s="9" t="str">
        <f>IF(ATA!G342="","",ATA!G342)</f>
        <v/>
      </c>
      <c r="H342" s="55" t="str">
        <f>IF(ATA!H342="","",ATA!H342)</f>
        <v/>
      </c>
      <c r="I342" s="31" t="str">
        <f>IF(AND(F341="",H341="in-sample"),"",IF(AND(Temp!fhor_indata=1,H341="out-sample",H342="out-sample"),I341,IF(AND(F342="",H341="out-sample"),"",IF(AND(Temp!optSeasCoef=0,Temp!sts_add=1),IF(H341="in-sample",IF(Q341=bigT,((pCell/bigT)*F341)+((1-(pCell/bigT))*(I341+J341)),IF(OR(F342="",COUNT($F$2:F341)&lt;=pCell),F341,((pCell/COUNT($F$2:F341))*F341)+((1-(pCell/COUNT($F$2:F341)))*(I341+J341)))),I341),IF(AND(Temp!optSeasCoef=0,Temp!sts_multp=1),IF(H341="in-sample",IF(Q341=bigT,((pCell/bigT)*F341)+((1-(pCell/bigT))*(I341*J341)),IF(OR(F342="",COUNT(F$2:$F341)&lt;=pCell),F341,((pCell/COUNT($F$2:F341))*F341)+((1-(pCell/COUNT($F$2:F341)))*(I341*J341)))),I341),IF(Temp!sts_add=1,IF(H341="in-sample",IF(Q341=bigT,((pCell/bigT)*AX341)+((1-(pCell/bigT))*(I341+J341)),IF(OR(F342="",COUNT($AX$2:AX341)&lt;=pCell),AX341,((pCell/COUNT($AX$2:AX341))*AX341)+((1-(pCell/COUNT($AX$2:AX341)))*(I341+J341)))),I341),IF(H341="in-sample",IF(Q341=bigT,((pCell/bigT)*AX341)+((1-(pCell/bigT))*(I341*J341)),IF(OR(F342="",COUNT($AX$2:AX341)&lt;=pCell),AX341,((pCell/COUNT($AX$2:AX341))*AX341)+((1-(pCell/COUNT($AX$2:AX341)))*(I341*J341)))),I341)))))))</f>
        <v/>
      </c>
      <c r="J342" s="31" t="str">
        <f>IF(AND(F341="",H341="in-sample"),"",IF(AND(Temp!fhor_indata=1,H341="out-sample",H342="out-sample"),J341,IF(AND(F342="",H341="out-sample"),"",IF(AND(Temp!optSeasCoef=0,Temp!sts_add=1),IF(H341="in-sample",IF(Q341=bigT,((qCell/bigT)*(I342-I341))+((1-(qCell/bigT))*J341),IF(OR(F342="",COUNT($F$2:F341)&lt;=qCell),IF(COUNT($F$2:F341)=1,0,F341-F340),((qCell/COUNT($F$2:F341))*(I342-I341))+((1-(qCell/COUNT($F$2:F341)))*J341))),J341),IF(AND(Temp!optSeasCoef=0,Temp!sts_multp=1),IF(H341="in-sample",IF(Q341=bigT,((qCell/bigT)*(I342/I341))+((1-(qCell/bigT))*J341),IF(qCell=0,1,IF(OR(F342="",COUNT($F$2:F341)&lt;=qCell),IF(COUNT($F$2:F341)=1,1,F341/F340),((qCell/COUNT($F$2:F341))*(I342/I341))+((1-(qCell/COUNT($F$2:F341)))*J341)))),J341),IF(Temp!sts_add=1,IF(H341="in-sample",IF(Q341=bigT,((qCell/bigT)*(I342-I341))+((1-(qCell/bigT))*J341),IF(OR(F342="",COUNT($AX$2:AX341)&lt;=qCell),IF(COUNT($AX$2:AX341)=1,0,AX341-AX340),((qCell/COUNT($AX$2:AX341))*(I342-I341))+((1-(qCell/COUNT($AX$2:AX341)))*J341))),J341),IF(H341="in-sample",IF(Q341=bigT,((qCell/bigT)*(I342/I341))+((1-(qCell/bigT))*J341),IF(qCell=0,1,IF(OR(F342="",COUNT($AX$2:AX341)&lt;=qCell),IF(COUNT($AX$2:AX341)=1,1,AX341/AX340),((qCell/COUNT($AX$2:AX341))*(I342/I341))+((1-(qCell/COUNT($AX$2:AX341)))*J341)))),J341)))))))</f>
        <v/>
      </c>
      <c r="K342" s="31" t="str">
        <f>IF(H342="","",IF(AND(Temp!optSeasCoef=0,Temp!sts_add=1),IF(H342="out-sample",I342+(Q342*J342),I342+J342),IF(AND(Temp!optSeasCoef=0,Temp!sts_multp=1),IF(H342="out-sample",I342*(J342^Q342),I342*J342),IF(Temp!sts_add=1,IF(H342="out-sample",(I342+(Q342*J342))*G342,(I342+J342)*G342),IF(H342="out-sample",I342*(J342^Q342)*G342,I342*J342*G342)))))</f>
        <v/>
      </c>
      <c r="L342" s="32" t="str">
        <f t="shared" si="37"/>
        <v/>
      </c>
      <c r="M342" s="32" t="str">
        <f t="shared" si="38"/>
        <v/>
      </c>
      <c r="N342" s="32" t="str">
        <f t="shared" si="39"/>
        <v/>
      </c>
      <c r="O342" s="32" t="str">
        <f t="shared" si="40"/>
        <v/>
      </c>
      <c r="P342" s="32" t="str">
        <f t="shared" si="41"/>
        <v/>
      </c>
      <c r="Q342" s="3" t="str">
        <f>IF(AND(Temp!fhor_indata=1,F342="",H341="in-sample"),1,IF(AND(Temp!fhor_indata=1,H341="out-sample",Q341&lt;ATA!XfHor),Q341+1,IF(F342="","",IF(AND(H342="out-sample",H341="in-sample"),1,IF(AND(H342="out-sample",H341="out-sample"),Q341+1,IF(ISNUMBER(Q341),Q341+1,1))))))</f>
        <v/>
      </c>
      <c r="R342" s="3" t="str">
        <f t="shared" si="35"/>
        <v/>
      </c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X342" s="63" t="e">
        <f t="shared" si="36"/>
        <v>#VALUE!</v>
      </c>
    </row>
    <row r="343" spans="1:50" s="1" customFormat="1" ht="14.25" x14ac:dyDescent="0.2">
      <c r="A343" s="6"/>
      <c r="B343" s="6"/>
      <c r="C343" s="6"/>
      <c r="D343" s="3"/>
      <c r="E343" s="70" t="str">
        <f>IF(ATA!E343="","",ATA!E343)</f>
        <v/>
      </c>
      <c r="F343" s="49" t="str">
        <f>IF(ATA!F343="","",ATA!F343)</f>
        <v/>
      </c>
      <c r="G343" s="9" t="str">
        <f>IF(ATA!G343="","",ATA!G343)</f>
        <v/>
      </c>
      <c r="H343" s="55" t="str">
        <f>IF(ATA!H343="","",ATA!H343)</f>
        <v/>
      </c>
      <c r="I343" s="31" t="str">
        <f>IF(AND(F342="",H342="in-sample"),"",IF(AND(Temp!fhor_indata=1,H342="out-sample",H343="out-sample"),I342,IF(AND(F343="",H342="out-sample"),"",IF(AND(Temp!optSeasCoef=0,Temp!sts_add=1),IF(H342="in-sample",IF(Q342=bigT,((pCell/bigT)*F342)+((1-(pCell/bigT))*(I342+J342)),IF(OR(F343="",COUNT($F$2:F342)&lt;=pCell),F342,((pCell/COUNT($F$2:F342))*F342)+((1-(pCell/COUNT($F$2:F342)))*(I342+J342)))),I342),IF(AND(Temp!optSeasCoef=0,Temp!sts_multp=1),IF(H342="in-sample",IF(Q342=bigT,((pCell/bigT)*F342)+((1-(pCell/bigT))*(I342*J342)),IF(OR(F343="",COUNT(F$2:$F342)&lt;=pCell),F342,((pCell/COUNT($F$2:F342))*F342)+((1-(pCell/COUNT($F$2:F342)))*(I342*J342)))),I342),IF(Temp!sts_add=1,IF(H342="in-sample",IF(Q342=bigT,((pCell/bigT)*AX342)+((1-(pCell/bigT))*(I342+J342)),IF(OR(F343="",COUNT($AX$2:AX342)&lt;=pCell),AX342,((pCell/COUNT($AX$2:AX342))*AX342)+((1-(pCell/COUNT($AX$2:AX342)))*(I342+J342)))),I342),IF(H342="in-sample",IF(Q342=bigT,((pCell/bigT)*AX342)+((1-(pCell/bigT))*(I342*J342)),IF(OR(F343="",COUNT($AX$2:AX342)&lt;=pCell),AX342,((pCell/COUNT($AX$2:AX342))*AX342)+((1-(pCell/COUNT($AX$2:AX342)))*(I342*J342)))),I342)))))))</f>
        <v/>
      </c>
      <c r="J343" s="31" t="str">
        <f>IF(AND(F342="",H342="in-sample"),"",IF(AND(Temp!fhor_indata=1,H342="out-sample",H343="out-sample"),J342,IF(AND(F343="",H342="out-sample"),"",IF(AND(Temp!optSeasCoef=0,Temp!sts_add=1),IF(H342="in-sample",IF(Q342=bigT,((qCell/bigT)*(I343-I342))+((1-(qCell/bigT))*J342),IF(OR(F343="",COUNT($F$2:F342)&lt;=qCell),IF(COUNT($F$2:F342)=1,0,F342-F341),((qCell/COUNT($F$2:F342))*(I343-I342))+((1-(qCell/COUNT($F$2:F342)))*J342))),J342),IF(AND(Temp!optSeasCoef=0,Temp!sts_multp=1),IF(H342="in-sample",IF(Q342=bigT,((qCell/bigT)*(I343/I342))+((1-(qCell/bigT))*J342),IF(qCell=0,1,IF(OR(F343="",COUNT($F$2:F342)&lt;=qCell),IF(COUNT($F$2:F342)=1,1,F342/F341),((qCell/COUNT($F$2:F342))*(I343/I342))+((1-(qCell/COUNT($F$2:F342)))*J342)))),J342),IF(Temp!sts_add=1,IF(H342="in-sample",IF(Q342=bigT,((qCell/bigT)*(I343-I342))+((1-(qCell/bigT))*J342),IF(OR(F343="",COUNT($AX$2:AX342)&lt;=qCell),IF(COUNT($AX$2:AX342)=1,0,AX342-AX341),((qCell/COUNT($AX$2:AX342))*(I343-I342))+((1-(qCell/COUNT($AX$2:AX342)))*J342))),J342),IF(H342="in-sample",IF(Q342=bigT,((qCell/bigT)*(I343/I342))+((1-(qCell/bigT))*J342),IF(qCell=0,1,IF(OR(F343="",COUNT($AX$2:AX342)&lt;=qCell),IF(COUNT($AX$2:AX342)=1,1,AX342/AX341),((qCell/COUNT($AX$2:AX342))*(I343/I342))+((1-(qCell/COUNT($AX$2:AX342)))*J342)))),J342)))))))</f>
        <v/>
      </c>
      <c r="K343" s="31" t="str">
        <f>IF(H343="","",IF(AND(Temp!optSeasCoef=0,Temp!sts_add=1),IF(H343="out-sample",I343+(Q343*J343),I343+J343),IF(AND(Temp!optSeasCoef=0,Temp!sts_multp=1),IF(H343="out-sample",I343*(J343^Q343),I343*J343),IF(Temp!sts_add=1,IF(H343="out-sample",(I343+(Q343*J343))*G343,(I343+J343)*G343),IF(H343="out-sample",I343*(J343^Q343)*G343,I343*J343*G343)))))</f>
        <v/>
      </c>
      <c r="L343" s="32" t="str">
        <f t="shared" si="37"/>
        <v/>
      </c>
      <c r="M343" s="32" t="str">
        <f t="shared" si="38"/>
        <v/>
      </c>
      <c r="N343" s="32" t="str">
        <f t="shared" si="39"/>
        <v/>
      </c>
      <c r="O343" s="32" t="str">
        <f t="shared" si="40"/>
        <v/>
      </c>
      <c r="P343" s="32" t="str">
        <f t="shared" si="41"/>
        <v/>
      </c>
      <c r="Q343" s="3" t="str">
        <f>IF(AND(Temp!fhor_indata=1,F343="",H342="in-sample"),1,IF(AND(Temp!fhor_indata=1,H342="out-sample",Q342&lt;ATA!XfHor),Q342+1,IF(F343="","",IF(AND(H343="out-sample",H342="in-sample"),1,IF(AND(H343="out-sample",H342="out-sample"),Q342+1,IF(ISNUMBER(Q342),Q342+1,1))))))</f>
        <v/>
      </c>
      <c r="R343" s="3" t="str">
        <f t="shared" si="35"/>
        <v/>
      </c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X343" s="63" t="e">
        <f t="shared" si="36"/>
        <v>#VALUE!</v>
      </c>
    </row>
    <row r="344" spans="1:50" s="1" customFormat="1" ht="14.25" x14ac:dyDescent="0.2">
      <c r="A344" s="6"/>
      <c r="B344" s="6"/>
      <c r="C344" s="6"/>
      <c r="D344" s="3"/>
      <c r="E344" s="70" t="str">
        <f>IF(ATA!E344="","",ATA!E344)</f>
        <v/>
      </c>
      <c r="F344" s="49" t="str">
        <f>IF(ATA!F344="","",ATA!F344)</f>
        <v/>
      </c>
      <c r="G344" s="9" t="str">
        <f>IF(ATA!G344="","",ATA!G344)</f>
        <v/>
      </c>
      <c r="H344" s="55" t="str">
        <f>IF(ATA!H344="","",ATA!H344)</f>
        <v/>
      </c>
      <c r="I344" s="31" t="str">
        <f>IF(AND(F343="",H343="in-sample"),"",IF(AND(Temp!fhor_indata=1,H343="out-sample",H344="out-sample"),I343,IF(AND(F344="",H343="out-sample"),"",IF(AND(Temp!optSeasCoef=0,Temp!sts_add=1),IF(H343="in-sample",IF(Q343=bigT,((pCell/bigT)*F343)+((1-(pCell/bigT))*(I343+J343)),IF(OR(F344="",COUNT($F$2:F343)&lt;=pCell),F343,((pCell/COUNT($F$2:F343))*F343)+((1-(pCell/COUNT($F$2:F343)))*(I343+J343)))),I343),IF(AND(Temp!optSeasCoef=0,Temp!sts_multp=1),IF(H343="in-sample",IF(Q343=bigT,((pCell/bigT)*F343)+((1-(pCell/bigT))*(I343*J343)),IF(OR(F344="",COUNT(F$2:$F343)&lt;=pCell),F343,((pCell/COUNT($F$2:F343))*F343)+((1-(pCell/COUNT($F$2:F343)))*(I343*J343)))),I343),IF(Temp!sts_add=1,IF(H343="in-sample",IF(Q343=bigT,((pCell/bigT)*AX343)+((1-(pCell/bigT))*(I343+J343)),IF(OR(F344="",COUNT($AX$2:AX343)&lt;=pCell),AX343,((pCell/COUNT($AX$2:AX343))*AX343)+((1-(pCell/COUNT($AX$2:AX343)))*(I343+J343)))),I343),IF(H343="in-sample",IF(Q343=bigT,((pCell/bigT)*AX343)+((1-(pCell/bigT))*(I343*J343)),IF(OR(F344="",COUNT($AX$2:AX343)&lt;=pCell),AX343,((pCell/COUNT($AX$2:AX343))*AX343)+((1-(pCell/COUNT($AX$2:AX343)))*(I343*J343)))),I343)))))))</f>
        <v/>
      </c>
      <c r="J344" s="31" t="str">
        <f>IF(AND(F343="",H343="in-sample"),"",IF(AND(Temp!fhor_indata=1,H343="out-sample",H344="out-sample"),J343,IF(AND(F344="",H343="out-sample"),"",IF(AND(Temp!optSeasCoef=0,Temp!sts_add=1),IF(H343="in-sample",IF(Q343=bigT,((qCell/bigT)*(I344-I343))+((1-(qCell/bigT))*J343),IF(OR(F344="",COUNT($F$2:F343)&lt;=qCell),IF(COUNT($F$2:F343)=1,0,F343-F342),((qCell/COUNT($F$2:F343))*(I344-I343))+((1-(qCell/COUNT($F$2:F343)))*J343))),J343),IF(AND(Temp!optSeasCoef=0,Temp!sts_multp=1),IF(H343="in-sample",IF(Q343=bigT,((qCell/bigT)*(I344/I343))+((1-(qCell/bigT))*J343),IF(qCell=0,1,IF(OR(F344="",COUNT($F$2:F343)&lt;=qCell),IF(COUNT($F$2:F343)=1,1,F343/F342),((qCell/COUNT($F$2:F343))*(I344/I343))+((1-(qCell/COUNT($F$2:F343)))*J343)))),J343),IF(Temp!sts_add=1,IF(H343="in-sample",IF(Q343=bigT,((qCell/bigT)*(I344-I343))+((1-(qCell/bigT))*J343),IF(OR(F344="",COUNT($AX$2:AX343)&lt;=qCell),IF(COUNT($AX$2:AX343)=1,0,AX343-AX342),((qCell/COUNT($AX$2:AX343))*(I344-I343))+((1-(qCell/COUNT($AX$2:AX343)))*J343))),J343),IF(H343="in-sample",IF(Q343=bigT,((qCell/bigT)*(I344/I343))+((1-(qCell/bigT))*J343),IF(qCell=0,1,IF(OR(F344="",COUNT($AX$2:AX343)&lt;=qCell),IF(COUNT($AX$2:AX343)=1,1,AX343/AX342),((qCell/COUNT($AX$2:AX343))*(I344/I343))+((1-(qCell/COUNT($AX$2:AX343)))*J343)))),J343)))))))</f>
        <v/>
      </c>
      <c r="K344" s="31" t="str">
        <f>IF(H344="","",IF(AND(Temp!optSeasCoef=0,Temp!sts_add=1),IF(H344="out-sample",I344+(Q344*J344),I344+J344),IF(AND(Temp!optSeasCoef=0,Temp!sts_multp=1),IF(H344="out-sample",I344*(J344^Q344),I344*J344),IF(Temp!sts_add=1,IF(H344="out-sample",(I344+(Q344*J344))*G344,(I344+J344)*G344),IF(H344="out-sample",I344*(J344^Q344)*G344,I344*J344*G344)))))</f>
        <v/>
      </c>
      <c r="L344" s="32" t="str">
        <f t="shared" si="37"/>
        <v/>
      </c>
      <c r="M344" s="32" t="str">
        <f t="shared" si="38"/>
        <v/>
      </c>
      <c r="N344" s="32" t="str">
        <f t="shared" si="39"/>
        <v/>
      </c>
      <c r="O344" s="32" t="str">
        <f t="shared" si="40"/>
        <v/>
      </c>
      <c r="P344" s="32" t="str">
        <f t="shared" si="41"/>
        <v/>
      </c>
      <c r="Q344" s="3" t="str">
        <f>IF(AND(Temp!fhor_indata=1,F344="",H343="in-sample"),1,IF(AND(Temp!fhor_indata=1,H343="out-sample",Q343&lt;ATA!XfHor),Q343+1,IF(F344="","",IF(AND(H344="out-sample",H343="in-sample"),1,IF(AND(H344="out-sample",H343="out-sample"),Q343+1,IF(ISNUMBER(Q343),Q343+1,1))))))</f>
        <v/>
      </c>
      <c r="R344" s="3" t="str">
        <f t="shared" si="35"/>
        <v/>
      </c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X344" s="63" t="e">
        <f t="shared" si="36"/>
        <v>#VALUE!</v>
      </c>
    </row>
    <row r="345" spans="1:50" s="1" customFormat="1" ht="14.25" x14ac:dyDescent="0.2">
      <c r="A345" s="6"/>
      <c r="B345" s="6"/>
      <c r="C345" s="6"/>
      <c r="D345" s="3"/>
      <c r="E345" s="70" t="str">
        <f>IF(ATA!E345="","",ATA!E345)</f>
        <v/>
      </c>
      <c r="F345" s="49" t="str">
        <f>IF(ATA!F345="","",ATA!F345)</f>
        <v/>
      </c>
      <c r="G345" s="9" t="str">
        <f>IF(ATA!G345="","",ATA!G345)</f>
        <v/>
      </c>
      <c r="H345" s="55" t="str">
        <f>IF(ATA!H345="","",ATA!H345)</f>
        <v/>
      </c>
      <c r="I345" s="31" t="str">
        <f>IF(AND(F344="",H344="in-sample"),"",IF(AND(Temp!fhor_indata=1,H344="out-sample",H345="out-sample"),I344,IF(AND(F345="",H344="out-sample"),"",IF(AND(Temp!optSeasCoef=0,Temp!sts_add=1),IF(H344="in-sample",IF(Q344=bigT,((pCell/bigT)*F344)+((1-(pCell/bigT))*(I344+J344)),IF(OR(F345="",COUNT($F$2:F344)&lt;=pCell),F344,((pCell/COUNT($F$2:F344))*F344)+((1-(pCell/COUNT($F$2:F344)))*(I344+J344)))),I344),IF(AND(Temp!optSeasCoef=0,Temp!sts_multp=1),IF(H344="in-sample",IF(Q344=bigT,((pCell/bigT)*F344)+((1-(pCell/bigT))*(I344*J344)),IF(OR(F345="",COUNT(F$2:$F344)&lt;=pCell),F344,((pCell/COUNT($F$2:F344))*F344)+((1-(pCell/COUNT($F$2:F344)))*(I344*J344)))),I344),IF(Temp!sts_add=1,IF(H344="in-sample",IF(Q344=bigT,((pCell/bigT)*AX344)+((1-(pCell/bigT))*(I344+J344)),IF(OR(F345="",COUNT($AX$2:AX344)&lt;=pCell),AX344,((pCell/COUNT($AX$2:AX344))*AX344)+((1-(pCell/COUNT($AX$2:AX344)))*(I344+J344)))),I344),IF(H344="in-sample",IF(Q344=bigT,((pCell/bigT)*AX344)+((1-(pCell/bigT))*(I344*J344)),IF(OR(F345="",COUNT($AX$2:AX344)&lt;=pCell),AX344,((pCell/COUNT($AX$2:AX344))*AX344)+((1-(pCell/COUNT($AX$2:AX344)))*(I344*J344)))),I344)))))))</f>
        <v/>
      </c>
      <c r="J345" s="31" t="str">
        <f>IF(AND(F344="",H344="in-sample"),"",IF(AND(Temp!fhor_indata=1,H344="out-sample",H345="out-sample"),J344,IF(AND(F345="",H344="out-sample"),"",IF(AND(Temp!optSeasCoef=0,Temp!sts_add=1),IF(H344="in-sample",IF(Q344=bigT,((qCell/bigT)*(I345-I344))+((1-(qCell/bigT))*J344),IF(OR(F345="",COUNT($F$2:F344)&lt;=qCell),IF(COUNT($F$2:F344)=1,0,F344-F343),((qCell/COUNT($F$2:F344))*(I345-I344))+((1-(qCell/COUNT($F$2:F344)))*J344))),J344),IF(AND(Temp!optSeasCoef=0,Temp!sts_multp=1),IF(H344="in-sample",IF(Q344=bigT,((qCell/bigT)*(I345/I344))+((1-(qCell/bigT))*J344),IF(qCell=0,1,IF(OR(F345="",COUNT($F$2:F344)&lt;=qCell),IF(COUNT($F$2:F344)=1,1,F344/F343),((qCell/COUNT($F$2:F344))*(I345/I344))+((1-(qCell/COUNT($F$2:F344)))*J344)))),J344),IF(Temp!sts_add=1,IF(H344="in-sample",IF(Q344=bigT,((qCell/bigT)*(I345-I344))+((1-(qCell/bigT))*J344),IF(OR(F345="",COUNT($AX$2:AX344)&lt;=qCell),IF(COUNT($AX$2:AX344)=1,0,AX344-AX343),((qCell/COUNT($AX$2:AX344))*(I345-I344))+((1-(qCell/COUNT($AX$2:AX344)))*J344))),J344),IF(H344="in-sample",IF(Q344=bigT,((qCell/bigT)*(I345/I344))+((1-(qCell/bigT))*J344),IF(qCell=0,1,IF(OR(F345="",COUNT($AX$2:AX344)&lt;=qCell),IF(COUNT($AX$2:AX344)=1,1,AX344/AX343),((qCell/COUNT($AX$2:AX344))*(I345/I344))+((1-(qCell/COUNT($AX$2:AX344)))*J344)))),J344)))))))</f>
        <v/>
      </c>
      <c r="K345" s="31" t="str">
        <f>IF(H345="","",IF(AND(Temp!optSeasCoef=0,Temp!sts_add=1),IF(H345="out-sample",I345+(Q345*J345),I345+J345),IF(AND(Temp!optSeasCoef=0,Temp!sts_multp=1),IF(H345="out-sample",I345*(J345^Q345),I345*J345),IF(Temp!sts_add=1,IF(H345="out-sample",(I345+(Q345*J345))*G345,(I345+J345)*G345),IF(H345="out-sample",I345*(J345^Q345)*G345,I345*J345*G345)))))</f>
        <v/>
      </c>
      <c r="L345" s="32" t="str">
        <f t="shared" si="37"/>
        <v/>
      </c>
      <c r="M345" s="32" t="str">
        <f t="shared" si="38"/>
        <v/>
      </c>
      <c r="N345" s="32" t="str">
        <f t="shared" si="39"/>
        <v/>
      </c>
      <c r="O345" s="32" t="str">
        <f t="shared" si="40"/>
        <v/>
      </c>
      <c r="P345" s="32" t="str">
        <f t="shared" si="41"/>
        <v/>
      </c>
      <c r="Q345" s="3" t="str">
        <f>IF(AND(Temp!fhor_indata=1,F345="",H344="in-sample"),1,IF(AND(Temp!fhor_indata=1,H344="out-sample",Q344&lt;ATA!XfHor),Q344+1,IF(F345="","",IF(AND(H345="out-sample",H344="in-sample"),1,IF(AND(H345="out-sample",H344="out-sample"),Q344+1,IF(ISNUMBER(Q344),Q344+1,1))))))</f>
        <v/>
      </c>
      <c r="R345" s="3" t="str">
        <f t="shared" si="35"/>
        <v/>
      </c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X345" s="63" t="e">
        <f t="shared" si="36"/>
        <v>#VALUE!</v>
      </c>
    </row>
    <row r="346" spans="1:50" s="1" customFormat="1" ht="14.25" x14ac:dyDescent="0.2">
      <c r="A346" s="6"/>
      <c r="B346" s="6"/>
      <c r="C346" s="6"/>
      <c r="D346" s="3"/>
      <c r="E346" s="70" t="str">
        <f>IF(ATA!E346="","",ATA!E346)</f>
        <v/>
      </c>
      <c r="F346" s="49" t="str">
        <f>IF(ATA!F346="","",ATA!F346)</f>
        <v/>
      </c>
      <c r="G346" s="9" t="str">
        <f>IF(ATA!G346="","",ATA!G346)</f>
        <v/>
      </c>
      <c r="H346" s="55" t="str">
        <f>IF(ATA!H346="","",ATA!H346)</f>
        <v/>
      </c>
      <c r="I346" s="31" t="str">
        <f>IF(AND(F345="",H345="in-sample"),"",IF(AND(Temp!fhor_indata=1,H345="out-sample",H346="out-sample"),I345,IF(AND(F346="",H345="out-sample"),"",IF(AND(Temp!optSeasCoef=0,Temp!sts_add=1),IF(H345="in-sample",IF(Q345=bigT,((pCell/bigT)*F345)+((1-(pCell/bigT))*(I345+J345)),IF(OR(F346="",COUNT($F$2:F345)&lt;=pCell),F345,((pCell/COUNT($F$2:F345))*F345)+((1-(pCell/COUNT($F$2:F345)))*(I345+J345)))),I345),IF(AND(Temp!optSeasCoef=0,Temp!sts_multp=1),IF(H345="in-sample",IF(Q345=bigT,((pCell/bigT)*F345)+((1-(pCell/bigT))*(I345*J345)),IF(OR(F346="",COUNT(F$2:$F345)&lt;=pCell),F345,((pCell/COUNT($F$2:F345))*F345)+((1-(pCell/COUNT($F$2:F345)))*(I345*J345)))),I345),IF(Temp!sts_add=1,IF(H345="in-sample",IF(Q345=bigT,((pCell/bigT)*AX345)+((1-(pCell/bigT))*(I345+J345)),IF(OR(F346="",COUNT($AX$2:AX345)&lt;=pCell),AX345,((pCell/COUNT($AX$2:AX345))*AX345)+((1-(pCell/COUNT($AX$2:AX345)))*(I345+J345)))),I345),IF(H345="in-sample",IF(Q345=bigT,((pCell/bigT)*AX345)+((1-(pCell/bigT))*(I345*J345)),IF(OR(F346="",COUNT($AX$2:AX345)&lt;=pCell),AX345,((pCell/COUNT($AX$2:AX345))*AX345)+((1-(pCell/COUNT($AX$2:AX345)))*(I345*J345)))),I345)))))))</f>
        <v/>
      </c>
      <c r="J346" s="31" t="str">
        <f>IF(AND(F345="",H345="in-sample"),"",IF(AND(Temp!fhor_indata=1,H345="out-sample",H346="out-sample"),J345,IF(AND(F346="",H345="out-sample"),"",IF(AND(Temp!optSeasCoef=0,Temp!sts_add=1),IF(H345="in-sample",IF(Q345=bigT,((qCell/bigT)*(I346-I345))+((1-(qCell/bigT))*J345),IF(OR(F346="",COUNT($F$2:F345)&lt;=qCell),IF(COUNT($F$2:F345)=1,0,F345-F344),((qCell/COUNT($F$2:F345))*(I346-I345))+((1-(qCell/COUNT($F$2:F345)))*J345))),J345),IF(AND(Temp!optSeasCoef=0,Temp!sts_multp=1),IF(H345="in-sample",IF(Q345=bigT,((qCell/bigT)*(I346/I345))+((1-(qCell/bigT))*J345),IF(qCell=0,1,IF(OR(F346="",COUNT($F$2:F345)&lt;=qCell),IF(COUNT($F$2:F345)=1,1,F345/F344),((qCell/COUNT($F$2:F345))*(I346/I345))+((1-(qCell/COUNT($F$2:F345)))*J345)))),J345),IF(Temp!sts_add=1,IF(H345="in-sample",IF(Q345=bigT,((qCell/bigT)*(I346-I345))+((1-(qCell/bigT))*J345),IF(OR(F346="",COUNT($AX$2:AX345)&lt;=qCell),IF(COUNT($AX$2:AX345)=1,0,AX345-AX344),((qCell/COUNT($AX$2:AX345))*(I346-I345))+((1-(qCell/COUNT($AX$2:AX345)))*J345))),J345),IF(H345="in-sample",IF(Q345=bigT,((qCell/bigT)*(I346/I345))+((1-(qCell/bigT))*J345),IF(qCell=0,1,IF(OR(F346="",COUNT($AX$2:AX345)&lt;=qCell),IF(COUNT($AX$2:AX345)=1,1,AX345/AX344),((qCell/COUNT($AX$2:AX345))*(I346/I345))+((1-(qCell/COUNT($AX$2:AX345)))*J345)))),J345)))))))</f>
        <v/>
      </c>
      <c r="K346" s="31" t="str">
        <f>IF(H346="","",IF(AND(Temp!optSeasCoef=0,Temp!sts_add=1),IF(H346="out-sample",I346+(Q346*J346),I346+J346),IF(AND(Temp!optSeasCoef=0,Temp!sts_multp=1),IF(H346="out-sample",I346*(J346^Q346),I346*J346),IF(Temp!sts_add=1,IF(H346="out-sample",(I346+(Q346*J346))*G346,(I346+J346)*G346),IF(H346="out-sample",I346*(J346^Q346)*G346,I346*J346*G346)))))</f>
        <v/>
      </c>
      <c r="L346" s="32" t="str">
        <f t="shared" si="37"/>
        <v/>
      </c>
      <c r="M346" s="32" t="str">
        <f t="shared" si="38"/>
        <v/>
      </c>
      <c r="N346" s="32" t="str">
        <f t="shared" si="39"/>
        <v/>
      </c>
      <c r="O346" s="32" t="str">
        <f t="shared" si="40"/>
        <v/>
      </c>
      <c r="P346" s="32" t="str">
        <f t="shared" si="41"/>
        <v/>
      </c>
      <c r="Q346" s="3" t="str">
        <f>IF(AND(Temp!fhor_indata=1,F346="",H345="in-sample"),1,IF(AND(Temp!fhor_indata=1,H345="out-sample",Q345&lt;ATA!XfHor),Q345+1,IF(F346="","",IF(AND(H346="out-sample",H345="in-sample"),1,IF(AND(H346="out-sample",H345="out-sample"),Q345+1,IF(ISNUMBER(Q345),Q345+1,1))))))</f>
        <v/>
      </c>
      <c r="R346" s="3" t="str">
        <f t="shared" si="35"/>
        <v/>
      </c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X346" s="63" t="e">
        <f t="shared" si="36"/>
        <v>#VALUE!</v>
      </c>
    </row>
    <row r="347" spans="1:50" s="1" customFormat="1" ht="14.25" x14ac:dyDescent="0.2">
      <c r="A347" s="6"/>
      <c r="B347" s="6"/>
      <c r="C347" s="6"/>
      <c r="D347" s="3"/>
      <c r="E347" s="70" t="str">
        <f>IF(ATA!E347="","",ATA!E347)</f>
        <v/>
      </c>
      <c r="F347" s="49" t="str">
        <f>IF(ATA!F347="","",ATA!F347)</f>
        <v/>
      </c>
      <c r="G347" s="9" t="str">
        <f>IF(ATA!G347="","",ATA!G347)</f>
        <v/>
      </c>
      <c r="H347" s="55" t="str">
        <f>IF(ATA!H347="","",ATA!H347)</f>
        <v/>
      </c>
      <c r="I347" s="31" t="str">
        <f>IF(AND(F346="",H346="in-sample"),"",IF(AND(Temp!fhor_indata=1,H346="out-sample",H347="out-sample"),I346,IF(AND(F347="",H346="out-sample"),"",IF(AND(Temp!optSeasCoef=0,Temp!sts_add=1),IF(H346="in-sample",IF(Q346=bigT,((pCell/bigT)*F346)+((1-(pCell/bigT))*(I346+J346)),IF(OR(F347="",COUNT($F$2:F346)&lt;=pCell),F346,((pCell/COUNT($F$2:F346))*F346)+((1-(pCell/COUNT($F$2:F346)))*(I346+J346)))),I346),IF(AND(Temp!optSeasCoef=0,Temp!sts_multp=1),IF(H346="in-sample",IF(Q346=bigT,((pCell/bigT)*F346)+((1-(pCell/bigT))*(I346*J346)),IF(OR(F347="",COUNT(F$2:$F346)&lt;=pCell),F346,((pCell/COUNT($F$2:F346))*F346)+((1-(pCell/COUNT($F$2:F346)))*(I346*J346)))),I346),IF(Temp!sts_add=1,IF(H346="in-sample",IF(Q346=bigT,((pCell/bigT)*AX346)+((1-(pCell/bigT))*(I346+J346)),IF(OR(F347="",COUNT($AX$2:AX346)&lt;=pCell),AX346,((pCell/COUNT($AX$2:AX346))*AX346)+((1-(pCell/COUNT($AX$2:AX346)))*(I346+J346)))),I346),IF(H346="in-sample",IF(Q346=bigT,((pCell/bigT)*AX346)+((1-(pCell/bigT))*(I346*J346)),IF(OR(F347="",COUNT($AX$2:AX346)&lt;=pCell),AX346,((pCell/COUNT($AX$2:AX346))*AX346)+((1-(pCell/COUNT($AX$2:AX346)))*(I346*J346)))),I346)))))))</f>
        <v/>
      </c>
      <c r="J347" s="31" t="str">
        <f>IF(AND(F346="",H346="in-sample"),"",IF(AND(Temp!fhor_indata=1,H346="out-sample",H347="out-sample"),J346,IF(AND(F347="",H346="out-sample"),"",IF(AND(Temp!optSeasCoef=0,Temp!sts_add=1),IF(H346="in-sample",IF(Q346=bigT,((qCell/bigT)*(I347-I346))+((1-(qCell/bigT))*J346),IF(OR(F347="",COUNT($F$2:F346)&lt;=qCell),IF(COUNT($F$2:F346)=1,0,F346-F345),((qCell/COUNT($F$2:F346))*(I347-I346))+((1-(qCell/COUNT($F$2:F346)))*J346))),J346),IF(AND(Temp!optSeasCoef=0,Temp!sts_multp=1),IF(H346="in-sample",IF(Q346=bigT,((qCell/bigT)*(I347/I346))+((1-(qCell/bigT))*J346),IF(qCell=0,1,IF(OR(F347="",COUNT($F$2:F346)&lt;=qCell),IF(COUNT($F$2:F346)=1,1,F346/F345),((qCell/COUNT($F$2:F346))*(I347/I346))+((1-(qCell/COUNT($F$2:F346)))*J346)))),J346),IF(Temp!sts_add=1,IF(H346="in-sample",IF(Q346=bigT,((qCell/bigT)*(I347-I346))+((1-(qCell/bigT))*J346),IF(OR(F347="",COUNT($AX$2:AX346)&lt;=qCell),IF(COUNT($AX$2:AX346)=1,0,AX346-AX345),((qCell/COUNT($AX$2:AX346))*(I347-I346))+((1-(qCell/COUNT($AX$2:AX346)))*J346))),J346),IF(H346="in-sample",IF(Q346=bigT,((qCell/bigT)*(I347/I346))+((1-(qCell/bigT))*J346),IF(qCell=0,1,IF(OR(F347="",COUNT($AX$2:AX346)&lt;=qCell),IF(COUNT($AX$2:AX346)=1,1,AX346/AX345),((qCell/COUNT($AX$2:AX346))*(I347/I346))+((1-(qCell/COUNT($AX$2:AX346)))*J346)))),J346)))))))</f>
        <v/>
      </c>
      <c r="K347" s="31" t="str">
        <f>IF(H347="","",IF(AND(Temp!optSeasCoef=0,Temp!sts_add=1),IF(H347="out-sample",I347+(Q347*J347),I347+J347),IF(AND(Temp!optSeasCoef=0,Temp!sts_multp=1),IF(H347="out-sample",I347*(J347^Q347),I347*J347),IF(Temp!sts_add=1,IF(H347="out-sample",(I347+(Q347*J347))*G347,(I347+J347)*G347),IF(H347="out-sample",I347*(J347^Q347)*G347,I347*J347*G347)))))</f>
        <v/>
      </c>
      <c r="L347" s="32" t="str">
        <f t="shared" si="37"/>
        <v/>
      </c>
      <c r="M347" s="32" t="str">
        <f t="shared" si="38"/>
        <v/>
      </c>
      <c r="N347" s="32" t="str">
        <f t="shared" si="39"/>
        <v/>
      </c>
      <c r="O347" s="32" t="str">
        <f t="shared" si="40"/>
        <v/>
      </c>
      <c r="P347" s="32" t="str">
        <f t="shared" si="41"/>
        <v/>
      </c>
      <c r="Q347" s="3" t="str">
        <f>IF(AND(Temp!fhor_indata=1,F347="",H346="in-sample"),1,IF(AND(Temp!fhor_indata=1,H346="out-sample",Q346&lt;ATA!XfHor),Q346+1,IF(F347="","",IF(AND(H347="out-sample",H346="in-sample"),1,IF(AND(H347="out-sample",H346="out-sample"),Q346+1,IF(ISNUMBER(Q346),Q346+1,1))))))</f>
        <v/>
      </c>
      <c r="R347" s="3" t="str">
        <f t="shared" si="35"/>
        <v/>
      </c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X347" s="63" t="e">
        <f t="shared" si="36"/>
        <v>#VALUE!</v>
      </c>
    </row>
    <row r="348" spans="1:50" s="1" customFormat="1" ht="14.25" x14ac:dyDescent="0.2">
      <c r="A348" s="6"/>
      <c r="B348" s="6"/>
      <c r="C348" s="6"/>
      <c r="D348" s="3"/>
      <c r="E348" s="70" t="str">
        <f>IF(ATA!E348="","",ATA!E348)</f>
        <v/>
      </c>
      <c r="F348" s="49" t="str">
        <f>IF(ATA!F348="","",ATA!F348)</f>
        <v/>
      </c>
      <c r="G348" s="9" t="str">
        <f>IF(ATA!G348="","",ATA!G348)</f>
        <v/>
      </c>
      <c r="H348" s="55" t="str">
        <f>IF(ATA!H348="","",ATA!H348)</f>
        <v/>
      </c>
      <c r="I348" s="31" t="str">
        <f>IF(AND(F347="",H347="in-sample"),"",IF(AND(Temp!fhor_indata=1,H347="out-sample",H348="out-sample"),I347,IF(AND(F348="",H347="out-sample"),"",IF(AND(Temp!optSeasCoef=0,Temp!sts_add=1),IF(H347="in-sample",IF(Q347=bigT,((pCell/bigT)*F347)+((1-(pCell/bigT))*(I347+J347)),IF(OR(F348="",COUNT($F$2:F347)&lt;=pCell),F347,((pCell/COUNT($F$2:F347))*F347)+((1-(pCell/COUNT($F$2:F347)))*(I347+J347)))),I347),IF(AND(Temp!optSeasCoef=0,Temp!sts_multp=1),IF(H347="in-sample",IF(Q347=bigT,((pCell/bigT)*F347)+((1-(pCell/bigT))*(I347*J347)),IF(OR(F348="",COUNT(F$2:$F347)&lt;=pCell),F347,((pCell/COUNT($F$2:F347))*F347)+((1-(pCell/COUNT($F$2:F347)))*(I347*J347)))),I347),IF(Temp!sts_add=1,IF(H347="in-sample",IF(Q347=bigT,((pCell/bigT)*AX347)+((1-(pCell/bigT))*(I347+J347)),IF(OR(F348="",COUNT($AX$2:AX347)&lt;=pCell),AX347,((pCell/COUNT($AX$2:AX347))*AX347)+((1-(pCell/COUNT($AX$2:AX347)))*(I347+J347)))),I347),IF(H347="in-sample",IF(Q347=bigT,((pCell/bigT)*AX347)+((1-(pCell/bigT))*(I347*J347)),IF(OR(F348="",COUNT($AX$2:AX347)&lt;=pCell),AX347,((pCell/COUNT($AX$2:AX347))*AX347)+((1-(pCell/COUNT($AX$2:AX347)))*(I347*J347)))),I347)))))))</f>
        <v/>
      </c>
      <c r="J348" s="31" t="str">
        <f>IF(AND(F347="",H347="in-sample"),"",IF(AND(Temp!fhor_indata=1,H347="out-sample",H348="out-sample"),J347,IF(AND(F348="",H347="out-sample"),"",IF(AND(Temp!optSeasCoef=0,Temp!sts_add=1),IF(H347="in-sample",IF(Q347=bigT,((qCell/bigT)*(I348-I347))+((1-(qCell/bigT))*J347),IF(OR(F348="",COUNT($F$2:F347)&lt;=qCell),IF(COUNT($F$2:F347)=1,0,F347-F346),((qCell/COUNT($F$2:F347))*(I348-I347))+((1-(qCell/COUNT($F$2:F347)))*J347))),J347),IF(AND(Temp!optSeasCoef=0,Temp!sts_multp=1),IF(H347="in-sample",IF(Q347=bigT,((qCell/bigT)*(I348/I347))+((1-(qCell/bigT))*J347),IF(qCell=0,1,IF(OR(F348="",COUNT($F$2:F347)&lt;=qCell),IF(COUNT($F$2:F347)=1,1,F347/F346),((qCell/COUNT($F$2:F347))*(I348/I347))+((1-(qCell/COUNT($F$2:F347)))*J347)))),J347),IF(Temp!sts_add=1,IF(H347="in-sample",IF(Q347=bigT,((qCell/bigT)*(I348-I347))+((1-(qCell/bigT))*J347),IF(OR(F348="",COUNT($AX$2:AX347)&lt;=qCell),IF(COUNT($AX$2:AX347)=1,0,AX347-AX346),((qCell/COUNT($AX$2:AX347))*(I348-I347))+((1-(qCell/COUNT($AX$2:AX347)))*J347))),J347),IF(H347="in-sample",IF(Q347=bigT,((qCell/bigT)*(I348/I347))+((1-(qCell/bigT))*J347),IF(qCell=0,1,IF(OR(F348="",COUNT($AX$2:AX347)&lt;=qCell),IF(COUNT($AX$2:AX347)=1,1,AX347/AX346),((qCell/COUNT($AX$2:AX347))*(I348/I347))+((1-(qCell/COUNT($AX$2:AX347)))*J347)))),J347)))))))</f>
        <v/>
      </c>
      <c r="K348" s="31" t="str">
        <f>IF(H348="","",IF(AND(Temp!optSeasCoef=0,Temp!sts_add=1),IF(H348="out-sample",I348+(Q348*J348),I348+J348),IF(AND(Temp!optSeasCoef=0,Temp!sts_multp=1),IF(H348="out-sample",I348*(J348^Q348),I348*J348),IF(Temp!sts_add=1,IF(H348="out-sample",(I348+(Q348*J348))*G348,(I348+J348)*G348),IF(H348="out-sample",I348*(J348^Q348)*G348,I348*J348*G348)))))</f>
        <v/>
      </c>
      <c r="L348" s="32" t="str">
        <f t="shared" si="37"/>
        <v/>
      </c>
      <c r="M348" s="32" t="str">
        <f t="shared" si="38"/>
        <v/>
      </c>
      <c r="N348" s="32" t="str">
        <f t="shared" si="39"/>
        <v/>
      </c>
      <c r="O348" s="32" t="str">
        <f t="shared" si="40"/>
        <v/>
      </c>
      <c r="P348" s="32" t="str">
        <f t="shared" si="41"/>
        <v/>
      </c>
      <c r="Q348" s="3" t="str">
        <f>IF(AND(Temp!fhor_indata=1,F348="",H347="in-sample"),1,IF(AND(Temp!fhor_indata=1,H347="out-sample",Q347&lt;ATA!XfHor),Q347+1,IF(F348="","",IF(AND(H348="out-sample",H347="in-sample"),1,IF(AND(H348="out-sample",H347="out-sample"),Q347+1,IF(ISNUMBER(Q347),Q347+1,1))))))</f>
        <v/>
      </c>
      <c r="R348" s="3" t="str">
        <f t="shared" si="35"/>
        <v/>
      </c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X348" s="63" t="e">
        <f t="shared" si="36"/>
        <v>#VALUE!</v>
      </c>
    </row>
    <row r="349" spans="1:50" s="1" customFormat="1" ht="14.25" x14ac:dyDescent="0.2">
      <c r="A349" s="6"/>
      <c r="B349" s="6"/>
      <c r="C349" s="6"/>
      <c r="D349" s="3"/>
      <c r="E349" s="70" t="str">
        <f>IF(ATA!E349="","",ATA!E349)</f>
        <v/>
      </c>
      <c r="F349" s="49" t="str">
        <f>IF(ATA!F349="","",ATA!F349)</f>
        <v/>
      </c>
      <c r="G349" s="9" t="str">
        <f>IF(ATA!G349="","",ATA!G349)</f>
        <v/>
      </c>
      <c r="H349" s="55" t="str">
        <f>IF(ATA!H349="","",ATA!H349)</f>
        <v/>
      </c>
      <c r="I349" s="31" t="str">
        <f>IF(AND(F348="",H348="in-sample"),"",IF(AND(Temp!fhor_indata=1,H348="out-sample",H349="out-sample"),I348,IF(AND(F349="",H348="out-sample"),"",IF(AND(Temp!optSeasCoef=0,Temp!sts_add=1),IF(H348="in-sample",IF(Q348=bigT,((pCell/bigT)*F348)+((1-(pCell/bigT))*(I348+J348)),IF(OR(F349="",COUNT($F$2:F348)&lt;=pCell),F348,((pCell/COUNT($F$2:F348))*F348)+((1-(pCell/COUNT($F$2:F348)))*(I348+J348)))),I348),IF(AND(Temp!optSeasCoef=0,Temp!sts_multp=1),IF(H348="in-sample",IF(Q348=bigT,((pCell/bigT)*F348)+((1-(pCell/bigT))*(I348*J348)),IF(OR(F349="",COUNT(F$2:$F348)&lt;=pCell),F348,((pCell/COUNT($F$2:F348))*F348)+((1-(pCell/COUNT($F$2:F348)))*(I348*J348)))),I348),IF(Temp!sts_add=1,IF(H348="in-sample",IF(Q348=bigT,((pCell/bigT)*AX348)+((1-(pCell/bigT))*(I348+J348)),IF(OR(F349="",COUNT($AX$2:AX348)&lt;=pCell),AX348,((pCell/COUNT($AX$2:AX348))*AX348)+((1-(pCell/COUNT($AX$2:AX348)))*(I348+J348)))),I348),IF(H348="in-sample",IF(Q348=bigT,((pCell/bigT)*AX348)+((1-(pCell/bigT))*(I348*J348)),IF(OR(F349="",COUNT($AX$2:AX348)&lt;=pCell),AX348,((pCell/COUNT($AX$2:AX348))*AX348)+((1-(pCell/COUNT($AX$2:AX348)))*(I348*J348)))),I348)))))))</f>
        <v/>
      </c>
      <c r="J349" s="31" t="str">
        <f>IF(AND(F348="",H348="in-sample"),"",IF(AND(Temp!fhor_indata=1,H348="out-sample",H349="out-sample"),J348,IF(AND(F349="",H348="out-sample"),"",IF(AND(Temp!optSeasCoef=0,Temp!sts_add=1),IF(H348="in-sample",IF(Q348=bigT,((qCell/bigT)*(I349-I348))+((1-(qCell/bigT))*J348),IF(OR(F349="",COUNT($F$2:F348)&lt;=qCell),IF(COUNT($F$2:F348)=1,0,F348-F347),((qCell/COUNT($F$2:F348))*(I349-I348))+((1-(qCell/COUNT($F$2:F348)))*J348))),J348),IF(AND(Temp!optSeasCoef=0,Temp!sts_multp=1),IF(H348="in-sample",IF(Q348=bigT,((qCell/bigT)*(I349/I348))+((1-(qCell/bigT))*J348),IF(qCell=0,1,IF(OR(F349="",COUNT($F$2:F348)&lt;=qCell),IF(COUNT($F$2:F348)=1,1,F348/F347),((qCell/COUNT($F$2:F348))*(I349/I348))+((1-(qCell/COUNT($F$2:F348)))*J348)))),J348),IF(Temp!sts_add=1,IF(H348="in-sample",IF(Q348=bigT,((qCell/bigT)*(I349-I348))+((1-(qCell/bigT))*J348),IF(OR(F349="",COUNT($AX$2:AX348)&lt;=qCell),IF(COUNT($AX$2:AX348)=1,0,AX348-AX347),((qCell/COUNT($AX$2:AX348))*(I349-I348))+((1-(qCell/COUNT($AX$2:AX348)))*J348))),J348),IF(H348="in-sample",IF(Q348=bigT,((qCell/bigT)*(I349/I348))+((1-(qCell/bigT))*J348),IF(qCell=0,1,IF(OR(F349="",COUNT($AX$2:AX348)&lt;=qCell),IF(COUNT($AX$2:AX348)=1,1,AX348/AX347),((qCell/COUNT($AX$2:AX348))*(I349/I348))+((1-(qCell/COUNT($AX$2:AX348)))*J348)))),J348)))))))</f>
        <v/>
      </c>
      <c r="K349" s="31" t="str">
        <f>IF(H349="","",IF(AND(Temp!optSeasCoef=0,Temp!sts_add=1),IF(H349="out-sample",I349+(Q349*J349),I349+J349),IF(AND(Temp!optSeasCoef=0,Temp!sts_multp=1),IF(H349="out-sample",I349*(J349^Q349),I349*J349),IF(Temp!sts_add=1,IF(H349="out-sample",(I349+(Q349*J349))*G349,(I349+J349)*G349),IF(H349="out-sample",I349*(J349^Q349)*G349,I349*J349*G349)))))</f>
        <v/>
      </c>
      <c r="L349" s="32" t="str">
        <f t="shared" si="37"/>
        <v/>
      </c>
      <c r="M349" s="32" t="str">
        <f t="shared" si="38"/>
        <v/>
      </c>
      <c r="N349" s="32" t="str">
        <f t="shared" si="39"/>
        <v/>
      </c>
      <c r="O349" s="32" t="str">
        <f t="shared" si="40"/>
        <v/>
      </c>
      <c r="P349" s="32" t="str">
        <f t="shared" si="41"/>
        <v/>
      </c>
      <c r="Q349" s="3" t="str">
        <f>IF(AND(Temp!fhor_indata=1,F349="",H348="in-sample"),1,IF(AND(Temp!fhor_indata=1,H348="out-sample",Q348&lt;ATA!XfHor),Q348+1,IF(F349="","",IF(AND(H349="out-sample",H348="in-sample"),1,IF(AND(H349="out-sample",H348="out-sample"),Q348+1,IF(ISNUMBER(Q348),Q348+1,1))))))</f>
        <v/>
      </c>
      <c r="R349" s="3" t="str">
        <f t="shared" si="35"/>
        <v/>
      </c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X349" s="63" t="e">
        <f t="shared" si="36"/>
        <v>#VALUE!</v>
      </c>
    </row>
    <row r="350" spans="1:50" s="1" customFormat="1" ht="14.25" x14ac:dyDescent="0.2">
      <c r="A350" s="6"/>
      <c r="B350" s="6"/>
      <c r="C350" s="6"/>
      <c r="D350" s="3"/>
      <c r="E350" s="70" t="str">
        <f>IF(ATA!E350="","",ATA!E350)</f>
        <v/>
      </c>
      <c r="F350" s="49" t="str">
        <f>IF(ATA!F350="","",ATA!F350)</f>
        <v/>
      </c>
      <c r="G350" s="9" t="str">
        <f>IF(ATA!G350="","",ATA!G350)</f>
        <v/>
      </c>
      <c r="H350" s="55" t="str">
        <f>IF(ATA!H350="","",ATA!H350)</f>
        <v/>
      </c>
      <c r="I350" s="31" t="str">
        <f>IF(AND(F349="",H349="in-sample"),"",IF(AND(Temp!fhor_indata=1,H349="out-sample",H350="out-sample"),I349,IF(AND(F350="",H349="out-sample"),"",IF(AND(Temp!optSeasCoef=0,Temp!sts_add=1),IF(H349="in-sample",IF(Q349=bigT,((pCell/bigT)*F349)+((1-(pCell/bigT))*(I349+J349)),IF(OR(F350="",COUNT($F$2:F349)&lt;=pCell),F349,((pCell/COUNT($F$2:F349))*F349)+((1-(pCell/COUNT($F$2:F349)))*(I349+J349)))),I349),IF(AND(Temp!optSeasCoef=0,Temp!sts_multp=1),IF(H349="in-sample",IF(Q349=bigT,((pCell/bigT)*F349)+((1-(pCell/bigT))*(I349*J349)),IF(OR(F350="",COUNT(F$2:$F349)&lt;=pCell),F349,((pCell/COUNT($F$2:F349))*F349)+((1-(pCell/COUNT($F$2:F349)))*(I349*J349)))),I349),IF(Temp!sts_add=1,IF(H349="in-sample",IF(Q349=bigT,((pCell/bigT)*AX349)+((1-(pCell/bigT))*(I349+J349)),IF(OR(F350="",COUNT($AX$2:AX349)&lt;=pCell),AX349,((pCell/COUNT($AX$2:AX349))*AX349)+((1-(pCell/COUNT($AX$2:AX349)))*(I349+J349)))),I349),IF(H349="in-sample",IF(Q349=bigT,((pCell/bigT)*AX349)+((1-(pCell/bigT))*(I349*J349)),IF(OR(F350="",COUNT($AX$2:AX349)&lt;=pCell),AX349,((pCell/COUNT($AX$2:AX349))*AX349)+((1-(pCell/COUNT($AX$2:AX349)))*(I349*J349)))),I349)))))))</f>
        <v/>
      </c>
      <c r="J350" s="31" t="str">
        <f>IF(AND(F349="",H349="in-sample"),"",IF(AND(Temp!fhor_indata=1,H349="out-sample",H350="out-sample"),J349,IF(AND(F350="",H349="out-sample"),"",IF(AND(Temp!optSeasCoef=0,Temp!sts_add=1),IF(H349="in-sample",IF(Q349=bigT,((qCell/bigT)*(I350-I349))+((1-(qCell/bigT))*J349),IF(OR(F350="",COUNT($F$2:F349)&lt;=qCell),IF(COUNT($F$2:F349)=1,0,F349-F348),((qCell/COUNT($F$2:F349))*(I350-I349))+((1-(qCell/COUNT($F$2:F349)))*J349))),J349),IF(AND(Temp!optSeasCoef=0,Temp!sts_multp=1),IF(H349="in-sample",IF(Q349=bigT,((qCell/bigT)*(I350/I349))+((1-(qCell/bigT))*J349),IF(qCell=0,1,IF(OR(F350="",COUNT($F$2:F349)&lt;=qCell),IF(COUNT($F$2:F349)=1,1,F349/F348),((qCell/COUNT($F$2:F349))*(I350/I349))+((1-(qCell/COUNT($F$2:F349)))*J349)))),J349),IF(Temp!sts_add=1,IF(H349="in-sample",IF(Q349=bigT,((qCell/bigT)*(I350-I349))+((1-(qCell/bigT))*J349),IF(OR(F350="",COUNT($AX$2:AX349)&lt;=qCell),IF(COUNT($AX$2:AX349)=1,0,AX349-AX348),((qCell/COUNT($AX$2:AX349))*(I350-I349))+((1-(qCell/COUNT($AX$2:AX349)))*J349))),J349),IF(H349="in-sample",IF(Q349=bigT,((qCell/bigT)*(I350/I349))+((1-(qCell/bigT))*J349),IF(qCell=0,1,IF(OR(F350="",COUNT($AX$2:AX349)&lt;=qCell),IF(COUNT($AX$2:AX349)=1,1,AX349/AX348),((qCell/COUNT($AX$2:AX349))*(I350/I349))+((1-(qCell/COUNT($AX$2:AX349)))*J349)))),J349)))))))</f>
        <v/>
      </c>
      <c r="K350" s="31" t="str">
        <f>IF(H350="","",IF(AND(Temp!optSeasCoef=0,Temp!sts_add=1),IF(H350="out-sample",I350+(Q350*J350),I350+J350),IF(AND(Temp!optSeasCoef=0,Temp!sts_multp=1),IF(H350="out-sample",I350*(J350^Q350),I350*J350),IF(Temp!sts_add=1,IF(H350="out-sample",(I350+(Q350*J350))*G350,(I350+J350)*G350),IF(H350="out-sample",I350*(J350^Q350)*G350,I350*J350*G350)))))</f>
        <v/>
      </c>
      <c r="L350" s="32" t="str">
        <f t="shared" si="37"/>
        <v/>
      </c>
      <c r="M350" s="32" t="str">
        <f t="shared" si="38"/>
        <v/>
      </c>
      <c r="N350" s="32" t="str">
        <f t="shared" si="39"/>
        <v/>
      </c>
      <c r="O350" s="32" t="str">
        <f t="shared" si="40"/>
        <v/>
      </c>
      <c r="P350" s="32" t="str">
        <f t="shared" si="41"/>
        <v/>
      </c>
      <c r="Q350" s="3" t="str">
        <f>IF(AND(Temp!fhor_indata=1,F350="",H349="in-sample"),1,IF(AND(Temp!fhor_indata=1,H349="out-sample",Q349&lt;ATA!XfHor),Q349+1,IF(F350="","",IF(AND(H350="out-sample",H349="in-sample"),1,IF(AND(H350="out-sample",H349="out-sample"),Q349+1,IF(ISNUMBER(Q349),Q349+1,1))))))</f>
        <v/>
      </c>
      <c r="R350" s="3" t="str">
        <f t="shared" si="35"/>
        <v/>
      </c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X350" s="63" t="e">
        <f t="shared" si="36"/>
        <v>#VALUE!</v>
      </c>
    </row>
    <row r="351" spans="1:50" s="1" customFormat="1" ht="14.25" x14ac:dyDescent="0.2">
      <c r="A351" s="6"/>
      <c r="B351" s="6"/>
      <c r="C351" s="6"/>
      <c r="D351" s="3"/>
      <c r="E351" s="70" t="str">
        <f>IF(ATA!E351="","",ATA!E351)</f>
        <v/>
      </c>
      <c r="F351" s="49" t="str">
        <f>IF(ATA!F351="","",ATA!F351)</f>
        <v/>
      </c>
      <c r="G351" s="9" t="str">
        <f>IF(ATA!G351="","",ATA!G351)</f>
        <v/>
      </c>
      <c r="H351" s="55" t="str">
        <f>IF(ATA!H351="","",ATA!H351)</f>
        <v/>
      </c>
      <c r="I351" s="31" t="str">
        <f>IF(AND(F350="",H350="in-sample"),"",IF(AND(Temp!fhor_indata=1,H350="out-sample",H351="out-sample"),I350,IF(AND(F351="",H350="out-sample"),"",IF(AND(Temp!optSeasCoef=0,Temp!sts_add=1),IF(H350="in-sample",IF(Q350=bigT,((pCell/bigT)*F350)+((1-(pCell/bigT))*(I350+J350)),IF(OR(F351="",COUNT($F$2:F350)&lt;=pCell),F350,((pCell/COUNT($F$2:F350))*F350)+((1-(pCell/COUNT($F$2:F350)))*(I350+J350)))),I350),IF(AND(Temp!optSeasCoef=0,Temp!sts_multp=1),IF(H350="in-sample",IF(Q350=bigT,((pCell/bigT)*F350)+((1-(pCell/bigT))*(I350*J350)),IF(OR(F351="",COUNT(F$2:$F350)&lt;=pCell),F350,((pCell/COUNT($F$2:F350))*F350)+((1-(pCell/COUNT($F$2:F350)))*(I350*J350)))),I350),IF(Temp!sts_add=1,IF(H350="in-sample",IF(Q350=bigT,((pCell/bigT)*AX350)+((1-(pCell/bigT))*(I350+J350)),IF(OR(F351="",COUNT($AX$2:AX350)&lt;=pCell),AX350,((pCell/COUNT($AX$2:AX350))*AX350)+((1-(pCell/COUNT($AX$2:AX350)))*(I350+J350)))),I350),IF(H350="in-sample",IF(Q350=bigT,((pCell/bigT)*AX350)+((1-(pCell/bigT))*(I350*J350)),IF(OR(F351="",COUNT($AX$2:AX350)&lt;=pCell),AX350,((pCell/COUNT($AX$2:AX350))*AX350)+((1-(pCell/COUNT($AX$2:AX350)))*(I350*J350)))),I350)))))))</f>
        <v/>
      </c>
      <c r="J351" s="31" t="str">
        <f>IF(AND(F350="",H350="in-sample"),"",IF(AND(Temp!fhor_indata=1,H350="out-sample",H351="out-sample"),J350,IF(AND(F351="",H350="out-sample"),"",IF(AND(Temp!optSeasCoef=0,Temp!sts_add=1),IF(H350="in-sample",IF(Q350=bigT,((qCell/bigT)*(I351-I350))+((1-(qCell/bigT))*J350),IF(OR(F351="",COUNT($F$2:F350)&lt;=qCell),IF(COUNT($F$2:F350)=1,0,F350-F349),((qCell/COUNT($F$2:F350))*(I351-I350))+((1-(qCell/COUNT($F$2:F350)))*J350))),J350),IF(AND(Temp!optSeasCoef=0,Temp!sts_multp=1),IF(H350="in-sample",IF(Q350=bigT,((qCell/bigT)*(I351/I350))+((1-(qCell/bigT))*J350),IF(qCell=0,1,IF(OR(F351="",COUNT($F$2:F350)&lt;=qCell),IF(COUNT($F$2:F350)=1,1,F350/F349),((qCell/COUNT($F$2:F350))*(I351/I350))+((1-(qCell/COUNT($F$2:F350)))*J350)))),J350),IF(Temp!sts_add=1,IF(H350="in-sample",IF(Q350=bigT,((qCell/bigT)*(I351-I350))+((1-(qCell/bigT))*J350),IF(OR(F351="",COUNT($AX$2:AX350)&lt;=qCell),IF(COUNT($AX$2:AX350)=1,0,AX350-AX349),((qCell/COUNT($AX$2:AX350))*(I351-I350))+((1-(qCell/COUNT($AX$2:AX350)))*J350))),J350),IF(H350="in-sample",IF(Q350=bigT,((qCell/bigT)*(I351/I350))+((1-(qCell/bigT))*J350),IF(qCell=0,1,IF(OR(F351="",COUNT($AX$2:AX350)&lt;=qCell),IF(COUNT($AX$2:AX350)=1,1,AX350/AX349),((qCell/COUNT($AX$2:AX350))*(I351/I350))+((1-(qCell/COUNT($AX$2:AX350)))*J350)))),J350)))))))</f>
        <v/>
      </c>
      <c r="K351" s="31" t="str">
        <f>IF(H351="","",IF(AND(Temp!optSeasCoef=0,Temp!sts_add=1),IF(H351="out-sample",I351+(Q351*J351),I351+J351),IF(AND(Temp!optSeasCoef=0,Temp!sts_multp=1),IF(H351="out-sample",I351*(J351^Q351),I351*J351),IF(Temp!sts_add=1,IF(H351="out-sample",(I351+(Q351*J351))*G351,(I351+J351)*G351),IF(H351="out-sample",I351*(J351^Q351)*G351,I351*J351*G351)))))</f>
        <v/>
      </c>
      <c r="L351" s="32" t="str">
        <f t="shared" si="37"/>
        <v/>
      </c>
      <c r="M351" s="32" t="str">
        <f t="shared" si="38"/>
        <v/>
      </c>
      <c r="N351" s="32" t="str">
        <f t="shared" si="39"/>
        <v/>
      </c>
      <c r="O351" s="32" t="str">
        <f t="shared" si="40"/>
        <v/>
      </c>
      <c r="P351" s="32" t="str">
        <f t="shared" si="41"/>
        <v/>
      </c>
      <c r="Q351" s="3" t="str">
        <f>IF(AND(Temp!fhor_indata=1,F351="",H350="in-sample"),1,IF(AND(Temp!fhor_indata=1,H350="out-sample",Q350&lt;ATA!XfHor),Q350+1,IF(F351="","",IF(AND(H351="out-sample",H350="in-sample"),1,IF(AND(H351="out-sample",H350="out-sample"),Q350+1,IF(ISNUMBER(Q350),Q350+1,1))))))</f>
        <v/>
      </c>
      <c r="R351" s="3" t="str">
        <f t="shared" si="35"/>
        <v/>
      </c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X351" s="63" t="e">
        <f t="shared" si="36"/>
        <v>#VALUE!</v>
      </c>
    </row>
    <row r="352" spans="1:50" s="1" customFormat="1" ht="14.25" x14ac:dyDescent="0.2">
      <c r="A352" s="6"/>
      <c r="B352" s="6"/>
      <c r="C352" s="6"/>
      <c r="D352" s="3"/>
      <c r="E352" s="70" t="str">
        <f>IF(ATA!E352="","",ATA!E352)</f>
        <v/>
      </c>
      <c r="F352" s="49" t="str">
        <f>IF(ATA!F352="","",ATA!F352)</f>
        <v/>
      </c>
      <c r="G352" s="9" t="str">
        <f>IF(ATA!G352="","",ATA!G352)</f>
        <v/>
      </c>
      <c r="H352" s="55" t="str">
        <f>IF(ATA!H352="","",ATA!H352)</f>
        <v/>
      </c>
      <c r="I352" s="31" t="str">
        <f>IF(AND(F351="",H351="in-sample"),"",IF(AND(Temp!fhor_indata=1,H351="out-sample",H352="out-sample"),I351,IF(AND(F352="",H351="out-sample"),"",IF(AND(Temp!optSeasCoef=0,Temp!sts_add=1),IF(H351="in-sample",IF(Q351=bigT,((pCell/bigT)*F351)+((1-(pCell/bigT))*(I351+J351)),IF(OR(F352="",COUNT($F$2:F351)&lt;=pCell),F351,((pCell/COUNT($F$2:F351))*F351)+((1-(pCell/COUNT($F$2:F351)))*(I351+J351)))),I351),IF(AND(Temp!optSeasCoef=0,Temp!sts_multp=1),IF(H351="in-sample",IF(Q351=bigT,((pCell/bigT)*F351)+((1-(pCell/bigT))*(I351*J351)),IF(OR(F352="",COUNT(F$2:$F351)&lt;=pCell),F351,((pCell/COUNT($F$2:F351))*F351)+((1-(pCell/COUNT($F$2:F351)))*(I351*J351)))),I351),IF(Temp!sts_add=1,IF(H351="in-sample",IF(Q351=bigT,((pCell/bigT)*AX351)+((1-(pCell/bigT))*(I351+J351)),IF(OR(F352="",COUNT($AX$2:AX351)&lt;=pCell),AX351,((pCell/COUNT($AX$2:AX351))*AX351)+((1-(pCell/COUNT($AX$2:AX351)))*(I351+J351)))),I351),IF(H351="in-sample",IF(Q351=bigT,((pCell/bigT)*AX351)+((1-(pCell/bigT))*(I351*J351)),IF(OR(F352="",COUNT($AX$2:AX351)&lt;=pCell),AX351,((pCell/COUNT($AX$2:AX351))*AX351)+((1-(pCell/COUNT($AX$2:AX351)))*(I351*J351)))),I351)))))))</f>
        <v/>
      </c>
      <c r="J352" s="31" t="str">
        <f>IF(AND(F351="",H351="in-sample"),"",IF(AND(Temp!fhor_indata=1,H351="out-sample",H352="out-sample"),J351,IF(AND(F352="",H351="out-sample"),"",IF(AND(Temp!optSeasCoef=0,Temp!sts_add=1),IF(H351="in-sample",IF(Q351=bigT,((qCell/bigT)*(I352-I351))+((1-(qCell/bigT))*J351),IF(OR(F352="",COUNT($F$2:F351)&lt;=qCell),IF(COUNT($F$2:F351)=1,0,F351-F350),((qCell/COUNT($F$2:F351))*(I352-I351))+((1-(qCell/COUNT($F$2:F351)))*J351))),J351),IF(AND(Temp!optSeasCoef=0,Temp!sts_multp=1),IF(H351="in-sample",IF(Q351=bigT,((qCell/bigT)*(I352/I351))+((1-(qCell/bigT))*J351),IF(qCell=0,1,IF(OR(F352="",COUNT($F$2:F351)&lt;=qCell),IF(COUNT($F$2:F351)=1,1,F351/F350),((qCell/COUNT($F$2:F351))*(I352/I351))+((1-(qCell/COUNT($F$2:F351)))*J351)))),J351),IF(Temp!sts_add=1,IF(H351="in-sample",IF(Q351=bigT,((qCell/bigT)*(I352-I351))+((1-(qCell/bigT))*J351),IF(OR(F352="",COUNT($AX$2:AX351)&lt;=qCell),IF(COUNT($AX$2:AX351)=1,0,AX351-AX350),((qCell/COUNT($AX$2:AX351))*(I352-I351))+((1-(qCell/COUNT($AX$2:AX351)))*J351))),J351),IF(H351="in-sample",IF(Q351=bigT,((qCell/bigT)*(I352/I351))+((1-(qCell/bigT))*J351),IF(qCell=0,1,IF(OR(F352="",COUNT($AX$2:AX351)&lt;=qCell),IF(COUNT($AX$2:AX351)=1,1,AX351/AX350),((qCell/COUNT($AX$2:AX351))*(I352/I351))+((1-(qCell/COUNT($AX$2:AX351)))*J351)))),J351)))))))</f>
        <v/>
      </c>
      <c r="K352" s="31" t="str">
        <f>IF(H352="","",IF(AND(Temp!optSeasCoef=0,Temp!sts_add=1),IF(H352="out-sample",I352+(Q352*J352),I352+J352),IF(AND(Temp!optSeasCoef=0,Temp!sts_multp=1),IF(H352="out-sample",I352*(J352^Q352),I352*J352),IF(Temp!sts_add=1,IF(H352="out-sample",(I352+(Q352*J352))*G352,(I352+J352)*G352),IF(H352="out-sample",I352*(J352^Q352)*G352,I352*J352*G352)))))</f>
        <v/>
      </c>
      <c r="L352" s="32" t="str">
        <f t="shared" si="37"/>
        <v/>
      </c>
      <c r="M352" s="32" t="str">
        <f t="shared" si="38"/>
        <v/>
      </c>
      <c r="N352" s="32" t="str">
        <f t="shared" si="39"/>
        <v/>
      </c>
      <c r="O352" s="32" t="str">
        <f t="shared" si="40"/>
        <v/>
      </c>
      <c r="P352" s="32" t="str">
        <f t="shared" si="41"/>
        <v/>
      </c>
      <c r="Q352" s="3" t="str">
        <f>IF(AND(Temp!fhor_indata=1,F352="",H351="in-sample"),1,IF(AND(Temp!fhor_indata=1,H351="out-sample",Q351&lt;ATA!XfHor),Q351+1,IF(F352="","",IF(AND(H352="out-sample",H351="in-sample"),1,IF(AND(H352="out-sample",H351="out-sample"),Q351+1,IF(ISNUMBER(Q351),Q351+1,1))))))</f>
        <v/>
      </c>
      <c r="R352" s="3" t="str">
        <f t="shared" si="35"/>
        <v/>
      </c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X352" s="63" t="e">
        <f t="shared" si="36"/>
        <v>#VALUE!</v>
      </c>
    </row>
    <row r="353" spans="1:50" s="1" customFormat="1" ht="14.25" x14ac:dyDescent="0.2">
      <c r="A353" s="6"/>
      <c r="B353" s="6"/>
      <c r="C353" s="6"/>
      <c r="D353" s="3"/>
      <c r="E353" s="70" t="str">
        <f>IF(ATA!E353="","",ATA!E353)</f>
        <v/>
      </c>
      <c r="F353" s="49" t="str">
        <f>IF(ATA!F353="","",ATA!F353)</f>
        <v/>
      </c>
      <c r="G353" s="9" t="str">
        <f>IF(ATA!G353="","",ATA!G353)</f>
        <v/>
      </c>
      <c r="H353" s="55" t="str">
        <f>IF(ATA!H353="","",ATA!H353)</f>
        <v/>
      </c>
      <c r="I353" s="31" t="str">
        <f>IF(AND(F352="",H352="in-sample"),"",IF(AND(Temp!fhor_indata=1,H352="out-sample",H353="out-sample"),I352,IF(AND(F353="",H352="out-sample"),"",IF(AND(Temp!optSeasCoef=0,Temp!sts_add=1),IF(H352="in-sample",IF(Q352=bigT,((pCell/bigT)*F352)+((1-(pCell/bigT))*(I352+J352)),IF(OR(F353="",COUNT($F$2:F352)&lt;=pCell),F352,((pCell/COUNT($F$2:F352))*F352)+((1-(pCell/COUNT($F$2:F352)))*(I352+J352)))),I352),IF(AND(Temp!optSeasCoef=0,Temp!sts_multp=1),IF(H352="in-sample",IF(Q352=bigT,((pCell/bigT)*F352)+((1-(pCell/bigT))*(I352*J352)),IF(OR(F353="",COUNT(F$2:$F352)&lt;=pCell),F352,((pCell/COUNT($F$2:F352))*F352)+((1-(pCell/COUNT($F$2:F352)))*(I352*J352)))),I352),IF(Temp!sts_add=1,IF(H352="in-sample",IF(Q352=bigT,((pCell/bigT)*AX352)+((1-(pCell/bigT))*(I352+J352)),IF(OR(F353="",COUNT($AX$2:AX352)&lt;=pCell),AX352,((pCell/COUNT($AX$2:AX352))*AX352)+((1-(pCell/COUNT($AX$2:AX352)))*(I352+J352)))),I352),IF(H352="in-sample",IF(Q352=bigT,((pCell/bigT)*AX352)+((1-(pCell/bigT))*(I352*J352)),IF(OR(F353="",COUNT($AX$2:AX352)&lt;=pCell),AX352,((pCell/COUNT($AX$2:AX352))*AX352)+((1-(pCell/COUNT($AX$2:AX352)))*(I352*J352)))),I352)))))))</f>
        <v/>
      </c>
      <c r="J353" s="31" t="str">
        <f>IF(AND(F352="",H352="in-sample"),"",IF(AND(Temp!fhor_indata=1,H352="out-sample",H353="out-sample"),J352,IF(AND(F353="",H352="out-sample"),"",IF(AND(Temp!optSeasCoef=0,Temp!sts_add=1),IF(H352="in-sample",IF(Q352=bigT,((qCell/bigT)*(I353-I352))+((1-(qCell/bigT))*J352),IF(OR(F353="",COUNT($F$2:F352)&lt;=qCell),IF(COUNT($F$2:F352)=1,0,F352-F351),((qCell/COUNT($F$2:F352))*(I353-I352))+((1-(qCell/COUNT($F$2:F352)))*J352))),J352),IF(AND(Temp!optSeasCoef=0,Temp!sts_multp=1),IF(H352="in-sample",IF(Q352=bigT,((qCell/bigT)*(I353/I352))+((1-(qCell/bigT))*J352),IF(qCell=0,1,IF(OR(F353="",COUNT($F$2:F352)&lt;=qCell),IF(COUNT($F$2:F352)=1,1,F352/F351),((qCell/COUNT($F$2:F352))*(I353/I352))+((1-(qCell/COUNT($F$2:F352)))*J352)))),J352),IF(Temp!sts_add=1,IF(H352="in-sample",IF(Q352=bigT,((qCell/bigT)*(I353-I352))+((1-(qCell/bigT))*J352),IF(OR(F353="",COUNT($AX$2:AX352)&lt;=qCell),IF(COUNT($AX$2:AX352)=1,0,AX352-AX351),((qCell/COUNT($AX$2:AX352))*(I353-I352))+((1-(qCell/COUNT($AX$2:AX352)))*J352))),J352),IF(H352="in-sample",IF(Q352=bigT,((qCell/bigT)*(I353/I352))+((1-(qCell/bigT))*J352),IF(qCell=0,1,IF(OR(F353="",COUNT($AX$2:AX352)&lt;=qCell),IF(COUNT($AX$2:AX352)=1,1,AX352/AX351),((qCell/COUNT($AX$2:AX352))*(I353/I352))+((1-(qCell/COUNT($AX$2:AX352)))*J352)))),J352)))))))</f>
        <v/>
      </c>
      <c r="K353" s="31" t="str">
        <f>IF(H353="","",IF(AND(Temp!optSeasCoef=0,Temp!sts_add=1),IF(H353="out-sample",I353+(Q353*J353),I353+J353),IF(AND(Temp!optSeasCoef=0,Temp!sts_multp=1),IF(H353="out-sample",I353*(J353^Q353),I353*J353),IF(Temp!sts_add=1,IF(H353="out-sample",(I353+(Q353*J353))*G353,(I353+J353)*G353),IF(H353="out-sample",I353*(J353^Q353)*G353,I353*J353*G353)))))</f>
        <v/>
      </c>
      <c r="L353" s="32" t="str">
        <f t="shared" si="37"/>
        <v/>
      </c>
      <c r="M353" s="32" t="str">
        <f t="shared" si="38"/>
        <v/>
      </c>
      <c r="N353" s="32" t="str">
        <f t="shared" si="39"/>
        <v/>
      </c>
      <c r="O353" s="32" t="str">
        <f t="shared" si="40"/>
        <v/>
      </c>
      <c r="P353" s="32" t="str">
        <f t="shared" si="41"/>
        <v/>
      </c>
      <c r="Q353" s="3" t="str">
        <f>IF(AND(Temp!fhor_indata=1,F353="",H352="in-sample"),1,IF(AND(Temp!fhor_indata=1,H352="out-sample",Q352&lt;ATA!XfHor),Q352+1,IF(F353="","",IF(AND(H353="out-sample",H352="in-sample"),1,IF(AND(H353="out-sample",H352="out-sample"),Q352+1,IF(ISNUMBER(Q352),Q352+1,1))))))</f>
        <v/>
      </c>
      <c r="R353" s="3" t="str">
        <f t="shared" si="35"/>
        <v/>
      </c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X353" s="63" t="e">
        <f t="shared" si="36"/>
        <v>#VALUE!</v>
      </c>
    </row>
    <row r="354" spans="1:50" s="1" customFormat="1" ht="14.25" x14ac:dyDescent="0.2">
      <c r="A354" s="6"/>
      <c r="B354" s="6"/>
      <c r="C354" s="6"/>
      <c r="D354" s="3"/>
      <c r="E354" s="70" t="str">
        <f>IF(ATA!E354="","",ATA!E354)</f>
        <v/>
      </c>
      <c r="F354" s="49" t="str">
        <f>IF(ATA!F354="","",ATA!F354)</f>
        <v/>
      </c>
      <c r="G354" s="9" t="str">
        <f>IF(ATA!G354="","",ATA!G354)</f>
        <v/>
      </c>
      <c r="H354" s="55" t="str">
        <f>IF(ATA!H354="","",ATA!H354)</f>
        <v/>
      </c>
      <c r="I354" s="31" t="str">
        <f>IF(AND(F353="",H353="in-sample"),"",IF(AND(Temp!fhor_indata=1,H353="out-sample",H354="out-sample"),I353,IF(AND(F354="",H353="out-sample"),"",IF(AND(Temp!optSeasCoef=0,Temp!sts_add=1),IF(H353="in-sample",IF(Q353=bigT,((pCell/bigT)*F353)+((1-(pCell/bigT))*(I353+J353)),IF(OR(F354="",COUNT($F$2:F353)&lt;=pCell),F353,((pCell/COUNT($F$2:F353))*F353)+((1-(pCell/COUNT($F$2:F353)))*(I353+J353)))),I353),IF(AND(Temp!optSeasCoef=0,Temp!sts_multp=1),IF(H353="in-sample",IF(Q353=bigT,((pCell/bigT)*F353)+((1-(pCell/bigT))*(I353*J353)),IF(OR(F354="",COUNT(F$2:$F353)&lt;=pCell),F353,((pCell/COUNT($F$2:F353))*F353)+((1-(pCell/COUNT($F$2:F353)))*(I353*J353)))),I353),IF(Temp!sts_add=1,IF(H353="in-sample",IF(Q353=bigT,((pCell/bigT)*AX353)+((1-(pCell/bigT))*(I353+J353)),IF(OR(F354="",COUNT($AX$2:AX353)&lt;=pCell),AX353,((pCell/COUNT($AX$2:AX353))*AX353)+((1-(pCell/COUNT($AX$2:AX353)))*(I353+J353)))),I353),IF(H353="in-sample",IF(Q353=bigT,((pCell/bigT)*AX353)+((1-(pCell/bigT))*(I353*J353)),IF(OR(F354="",COUNT($AX$2:AX353)&lt;=pCell),AX353,((pCell/COUNT($AX$2:AX353))*AX353)+((1-(pCell/COUNT($AX$2:AX353)))*(I353*J353)))),I353)))))))</f>
        <v/>
      </c>
      <c r="J354" s="31" t="str">
        <f>IF(AND(F353="",H353="in-sample"),"",IF(AND(Temp!fhor_indata=1,H353="out-sample",H354="out-sample"),J353,IF(AND(F354="",H353="out-sample"),"",IF(AND(Temp!optSeasCoef=0,Temp!sts_add=1),IF(H353="in-sample",IF(Q353=bigT,((qCell/bigT)*(I354-I353))+((1-(qCell/bigT))*J353),IF(OR(F354="",COUNT($F$2:F353)&lt;=qCell),IF(COUNT($F$2:F353)=1,0,F353-F352),((qCell/COUNT($F$2:F353))*(I354-I353))+((1-(qCell/COUNT($F$2:F353)))*J353))),J353),IF(AND(Temp!optSeasCoef=0,Temp!sts_multp=1),IF(H353="in-sample",IF(Q353=bigT,((qCell/bigT)*(I354/I353))+((1-(qCell/bigT))*J353),IF(qCell=0,1,IF(OR(F354="",COUNT($F$2:F353)&lt;=qCell),IF(COUNT($F$2:F353)=1,1,F353/F352),((qCell/COUNT($F$2:F353))*(I354/I353))+((1-(qCell/COUNT($F$2:F353)))*J353)))),J353),IF(Temp!sts_add=1,IF(H353="in-sample",IF(Q353=bigT,((qCell/bigT)*(I354-I353))+((1-(qCell/bigT))*J353),IF(OR(F354="",COUNT($AX$2:AX353)&lt;=qCell),IF(COUNT($AX$2:AX353)=1,0,AX353-AX352),((qCell/COUNT($AX$2:AX353))*(I354-I353))+((1-(qCell/COUNT($AX$2:AX353)))*J353))),J353),IF(H353="in-sample",IF(Q353=bigT,((qCell/bigT)*(I354/I353))+((1-(qCell/bigT))*J353),IF(qCell=0,1,IF(OR(F354="",COUNT($AX$2:AX353)&lt;=qCell),IF(COUNT($AX$2:AX353)=1,1,AX353/AX352),((qCell/COUNT($AX$2:AX353))*(I354/I353))+((1-(qCell/COUNT($AX$2:AX353)))*J353)))),J353)))))))</f>
        <v/>
      </c>
      <c r="K354" s="31" t="str">
        <f>IF(H354="","",IF(AND(Temp!optSeasCoef=0,Temp!sts_add=1),IF(H354="out-sample",I354+(Q354*J354),I354+J354),IF(AND(Temp!optSeasCoef=0,Temp!sts_multp=1),IF(H354="out-sample",I354*(J354^Q354),I354*J354),IF(Temp!sts_add=1,IF(H354="out-sample",(I354+(Q354*J354))*G354,(I354+J354)*G354),IF(H354="out-sample",I354*(J354^Q354)*G354,I354*J354*G354)))))</f>
        <v/>
      </c>
      <c r="L354" s="32" t="str">
        <f t="shared" si="37"/>
        <v/>
      </c>
      <c r="M354" s="32" t="str">
        <f t="shared" si="38"/>
        <v/>
      </c>
      <c r="N354" s="32" t="str">
        <f t="shared" si="39"/>
        <v/>
      </c>
      <c r="O354" s="32" t="str">
        <f t="shared" si="40"/>
        <v/>
      </c>
      <c r="P354" s="32" t="str">
        <f t="shared" si="41"/>
        <v/>
      </c>
      <c r="Q354" s="3" t="str">
        <f>IF(AND(Temp!fhor_indata=1,F354="",H353="in-sample"),1,IF(AND(Temp!fhor_indata=1,H353="out-sample",Q353&lt;ATA!XfHor),Q353+1,IF(F354="","",IF(AND(H354="out-sample",H353="in-sample"),1,IF(AND(H354="out-sample",H353="out-sample"),Q353+1,IF(ISNUMBER(Q353),Q353+1,1))))))</f>
        <v/>
      </c>
      <c r="R354" s="3" t="str">
        <f t="shared" si="35"/>
        <v/>
      </c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X354" s="63" t="e">
        <f t="shared" si="36"/>
        <v>#VALUE!</v>
      </c>
    </row>
    <row r="355" spans="1:50" s="1" customFormat="1" ht="14.25" x14ac:dyDescent="0.2">
      <c r="A355" s="6"/>
      <c r="B355" s="6"/>
      <c r="C355" s="6"/>
      <c r="D355" s="3"/>
      <c r="E355" s="70" t="str">
        <f>IF(ATA!E355="","",ATA!E355)</f>
        <v/>
      </c>
      <c r="F355" s="49" t="str">
        <f>IF(ATA!F355="","",ATA!F355)</f>
        <v/>
      </c>
      <c r="G355" s="9" t="str">
        <f>IF(ATA!G355="","",ATA!G355)</f>
        <v/>
      </c>
      <c r="H355" s="55" t="str">
        <f>IF(ATA!H355="","",ATA!H355)</f>
        <v/>
      </c>
      <c r="I355" s="31" t="str">
        <f>IF(AND(F354="",H354="in-sample"),"",IF(AND(Temp!fhor_indata=1,H354="out-sample",H355="out-sample"),I354,IF(AND(F355="",H354="out-sample"),"",IF(AND(Temp!optSeasCoef=0,Temp!sts_add=1),IF(H354="in-sample",IF(Q354=bigT,((pCell/bigT)*F354)+((1-(pCell/bigT))*(I354+J354)),IF(OR(F355="",COUNT($F$2:F354)&lt;=pCell),F354,((pCell/COUNT($F$2:F354))*F354)+((1-(pCell/COUNT($F$2:F354)))*(I354+J354)))),I354),IF(AND(Temp!optSeasCoef=0,Temp!sts_multp=1),IF(H354="in-sample",IF(Q354=bigT,((pCell/bigT)*F354)+((1-(pCell/bigT))*(I354*J354)),IF(OR(F355="",COUNT(F$2:$F354)&lt;=pCell),F354,((pCell/COUNT($F$2:F354))*F354)+((1-(pCell/COUNT($F$2:F354)))*(I354*J354)))),I354),IF(Temp!sts_add=1,IF(H354="in-sample",IF(Q354=bigT,((pCell/bigT)*AX354)+((1-(pCell/bigT))*(I354+J354)),IF(OR(F355="",COUNT($AX$2:AX354)&lt;=pCell),AX354,((pCell/COUNT($AX$2:AX354))*AX354)+((1-(pCell/COUNT($AX$2:AX354)))*(I354+J354)))),I354),IF(H354="in-sample",IF(Q354=bigT,((pCell/bigT)*AX354)+((1-(pCell/bigT))*(I354*J354)),IF(OR(F355="",COUNT($AX$2:AX354)&lt;=pCell),AX354,((pCell/COUNT($AX$2:AX354))*AX354)+((1-(pCell/COUNT($AX$2:AX354)))*(I354*J354)))),I354)))))))</f>
        <v/>
      </c>
      <c r="J355" s="31" t="str">
        <f>IF(AND(F354="",H354="in-sample"),"",IF(AND(Temp!fhor_indata=1,H354="out-sample",H355="out-sample"),J354,IF(AND(F355="",H354="out-sample"),"",IF(AND(Temp!optSeasCoef=0,Temp!sts_add=1),IF(H354="in-sample",IF(Q354=bigT,((qCell/bigT)*(I355-I354))+((1-(qCell/bigT))*J354),IF(OR(F355="",COUNT($F$2:F354)&lt;=qCell),IF(COUNT($F$2:F354)=1,0,F354-F353),((qCell/COUNT($F$2:F354))*(I355-I354))+((1-(qCell/COUNT($F$2:F354)))*J354))),J354),IF(AND(Temp!optSeasCoef=0,Temp!sts_multp=1),IF(H354="in-sample",IF(Q354=bigT,((qCell/bigT)*(I355/I354))+((1-(qCell/bigT))*J354),IF(qCell=0,1,IF(OR(F355="",COUNT($F$2:F354)&lt;=qCell),IF(COUNT($F$2:F354)=1,1,F354/F353),((qCell/COUNT($F$2:F354))*(I355/I354))+((1-(qCell/COUNT($F$2:F354)))*J354)))),J354),IF(Temp!sts_add=1,IF(H354="in-sample",IF(Q354=bigT,((qCell/bigT)*(I355-I354))+((1-(qCell/bigT))*J354),IF(OR(F355="",COUNT($AX$2:AX354)&lt;=qCell),IF(COUNT($AX$2:AX354)=1,0,AX354-AX353),((qCell/COUNT($AX$2:AX354))*(I355-I354))+((1-(qCell/COUNT($AX$2:AX354)))*J354))),J354),IF(H354="in-sample",IF(Q354=bigT,((qCell/bigT)*(I355/I354))+((1-(qCell/bigT))*J354),IF(qCell=0,1,IF(OR(F355="",COUNT($AX$2:AX354)&lt;=qCell),IF(COUNT($AX$2:AX354)=1,1,AX354/AX353),((qCell/COUNT($AX$2:AX354))*(I355/I354))+((1-(qCell/COUNT($AX$2:AX354)))*J354)))),J354)))))))</f>
        <v/>
      </c>
      <c r="K355" s="31" t="str">
        <f>IF(H355="","",IF(AND(Temp!optSeasCoef=0,Temp!sts_add=1),IF(H355="out-sample",I355+(Q355*J355),I355+J355),IF(AND(Temp!optSeasCoef=0,Temp!sts_multp=1),IF(H355="out-sample",I355*(J355^Q355),I355*J355),IF(Temp!sts_add=1,IF(H355="out-sample",(I355+(Q355*J355))*G355,(I355+J355)*G355),IF(H355="out-sample",I355*(J355^Q355)*G355,I355*J355*G355)))))</f>
        <v/>
      </c>
      <c r="L355" s="32" t="str">
        <f t="shared" si="37"/>
        <v/>
      </c>
      <c r="M355" s="32" t="str">
        <f t="shared" si="38"/>
        <v/>
      </c>
      <c r="N355" s="32" t="str">
        <f t="shared" si="39"/>
        <v/>
      </c>
      <c r="O355" s="32" t="str">
        <f t="shared" si="40"/>
        <v/>
      </c>
      <c r="P355" s="32" t="str">
        <f t="shared" si="41"/>
        <v/>
      </c>
      <c r="Q355" s="3" t="str">
        <f>IF(AND(Temp!fhor_indata=1,F355="",H354="in-sample"),1,IF(AND(Temp!fhor_indata=1,H354="out-sample",Q354&lt;ATA!XfHor),Q354+1,IF(F355="","",IF(AND(H355="out-sample",H354="in-sample"),1,IF(AND(H355="out-sample",H354="out-sample"),Q354+1,IF(ISNUMBER(Q354),Q354+1,1))))))</f>
        <v/>
      </c>
      <c r="R355" s="3" t="str">
        <f t="shared" si="35"/>
        <v/>
      </c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X355" s="63" t="e">
        <f t="shared" si="36"/>
        <v>#VALUE!</v>
      </c>
    </row>
    <row r="356" spans="1:50" s="1" customFormat="1" ht="14.25" x14ac:dyDescent="0.2">
      <c r="A356" s="6"/>
      <c r="B356" s="6"/>
      <c r="C356" s="6"/>
      <c r="D356" s="3"/>
      <c r="E356" s="70" t="str">
        <f>IF(ATA!E356="","",ATA!E356)</f>
        <v/>
      </c>
      <c r="F356" s="49" t="str">
        <f>IF(ATA!F356="","",ATA!F356)</f>
        <v/>
      </c>
      <c r="G356" s="9" t="str">
        <f>IF(ATA!G356="","",ATA!G356)</f>
        <v/>
      </c>
      <c r="H356" s="55" t="str">
        <f>IF(ATA!H356="","",ATA!H356)</f>
        <v/>
      </c>
      <c r="I356" s="31" t="str">
        <f>IF(AND(F355="",H355="in-sample"),"",IF(AND(Temp!fhor_indata=1,H355="out-sample",H356="out-sample"),I355,IF(AND(F356="",H355="out-sample"),"",IF(AND(Temp!optSeasCoef=0,Temp!sts_add=1),IF(H355="in-sample",IF(Q355=bigT,((pCell/bigT)*F355)+((1-(pCell/bigT))*(I355+J355)),IF(OR(F356="",COUNT($F$2:F355)&lt;=pCell),F355,((pCell/COUNT($F$2:F355))*F355)+((1-(pCell/COUNT($F$2:F355)))*(I355+J355)))),I355),IF(AND(Temp!optSeasCoef=0,Temp!sts_multp=1),IF(H355="in-sample",IF(Q355=bigT,((pCell/bigT)*F355)+((1-(pCell/bigT))*(I355*J355)),IF(OR(F356="",COUNT(F$2:$F355)&lt;=pCell),F355,((pCell/COUNT($F$2:F355))*F355)+((1-(pCell/COUNT($F$2:F355)))*(I355*J355)))),I355),IF(Temp!sts_add=1,IF(H355="in-sample",IF(Q355=bigT,((pCell/bigT)*AX355)+((1-(pCell/bigT))*(I355+J355)),IF(OR(F356="",COUNT($AX$2:AX355)&lt;=pCell),AX355,((pCell/COUNT($AX$2:AX355))*AX355)+((1-(pCell/COUNT($AX$2:AX355)))*(I355+J355)))),I355),IF(H355="in-sample",IF(Q355=bigT,((pCell/bigT)*AX355)+((1-(pCell/bigT))*(I355*J355)),IF(OR(F356="",COUNT($AX$2:AX355)&lt;=pCell),AX355,((pCell/COUNT($AX$2:AX355))*AX355)+((1-(pCell/COUNT($AX$2:AX355)))*(I355*J355)))),I355)))))))</f>
        <v/>
      </c>
      <c r="J356" s="31" t="str">
        <f>IF(AND(F355="",H355="in-sample"),"",IF(AND(Temp!fhor_indata=1,H355="out-sample",H356="out-sample"),J355,IF(AND(F356="",H355="out-sample"),"",IF(AND(Temp!optSeasCoef=0,Temp!sts_add=1),IF(H355="in-sample",IF(Q355=bigT,((qCell/bigT)*(I356-I355))+((1-(qCell/bigT))*J355),IF(OR(F356="",COUNT($F$2:F355)&lt;=qCell),IF(COUNT($F$2:F355)=1,0,F355-F354),((qCell/COUNT($F$2:F355))*(I356-I355))+((1-(qCell/COUNT($F$2:F355)))*J355))),J355),IF(AND(Temp!optSeasCoef=0,Temp!sts_multp=1),IF(H355="in-sample",IF(Q355=bigT,((qCell/bigT)*(I356/I355))+((1-(qCell/bigT))*J355),IF(qCell=0,1,IF(OR(F356="",COUNT($F$2:F355)&lt;=qCell),IF(COUNT($F$2:F355)=1,1,F355/F354),((qCell/COUNT($F$2:F355))*(I356/I355))+((1-(qCell/COUNT($F$2:F355)))*J355)))),J355),IF(Temp!sts_add=1,IF(H355="in-sample",IF(Q355=bigT,((qCell/bigT)*(I356-I355))+((1-(qCell/bigT))*J355),IF(OR(F356="",COUNT($AX$2:AX355)&lt;=qCell),IF(COUNT($AX$2:AX355)=1,0,AX355-AX354),((qCell/COUNT($AX$2:AX355))*(I356-I355))+((1-(qCell/COUNT($AX$2:AX355)))*J355))),J355),IF(H355="in-sample",IF(Q355=bigT,((qCell/bigT)*(I356/I355))+((1-(qCell/bigT))*J355),IF(qCell=0,1,IF(OR(F356="",COUNT($AX$2:AX355)&lt;=qCell),IF(COUNT($AX$2:AX355)=1,1,AX355/AX354),((qCell/COUNT($AX$2:AX355))*(I356/I355))+((1-(qCell/COUNT($AX$2:AX355)))*J355)))),J355)))))))</f>
        <v/>
      </c>
      <c r="K356" s="31" t="str">
        <f>IF(H356="","",IF(AND(Temp!optSeasCoef=0,Temp!sts_add=1),IF(H356="out-sample",I356+(Q356*J356),I356+J356),IF(AND(Temp!optSeasCoef=0,Temp!sts_multp=1),IF(H356="out-sample",I356*(J356^Q356),I356*J356),IF(Temp!sts_add=1,IF(H356="out-sample",(I356+(Q356*J356))*G356,(I356+J356)*G356),IF(H356="out-sample",I356*(J356^Q356)*G356,I356*J356*G356)))))</f>
        <v/>
      </c>
      <c r="L356" s="32" t="str">
        <f t="shared" si="37"/>
        <v/>
      </c>
      <c r="M356" s="32" t="str">
        <f t="shared" si="38"/>
        <v/>
      </c>
      <c r="N356" s="32" t="str">
        <f t="shared" si="39"/>
        <v/>
      </c>
      <c r="O356" s="32" t="str">
        <f t="shared" si="40"/>
        <v/>
      </c>
      <c r="P356" s="32" t="str">
        <f t="shared" si="41"/>
        <v/>
      </c>
      <c r="Q356" s="3" t="str">
        <f>IF(AND(Temp!fhor_indata=1,F356="",H355="in-sample"),1,IF(AND(Temp!fhor_indata=1,H355="out-sample",Q355&lt;ATA!XfHor),Q355+1,IF(F356="","",IF(AND(H356="out-sample",H355="in-sample"),1,IF(AND(H356="out-sample",H355="out-sample"),Q355+1,IF(ISNUMBER(Q355),Q355+1,1))))))</f>
        <v/>
      </c>
      <c r="R356" s="3" t="str">
        <f t="shared" si="35"/>
        <v/>
      </c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X356" s="63" t="e">
        <f t="shared" si="36"/>
        <v>#VALUE!</v>
      </c>
    </row>
    <row r="357" spans="1:50" s="1" customFormat="1" ht="14.25" x14ac:dyDescent="0.2">
      <c r="A357" s="6"/>
      <c r="B357" s="6"/>
      <c r="C357" s="6"/>
      <c r="D357" s="3"/>
      <c r="E357" s="70" t="str">
        <f>IF(ATA!E357="","",ATA!E357)</f>
        <v/>
      </c>
      <c r="F357" s="49" t="str">
        <f>IF(ATA!F357="","",ATA!F357)</f>
        <v/>
      </c>
      <c r="G357" s="9" t="str">
        <f>IF(ATA!G357="","",ATA!G357)</f>
        <v/>
      </c>
      <c r="H357" s="55" t="str">
        <f>IF(ATA!H357="","",ATA!H357)</f>
        <v/>
      </c>
      <c r="I357" s="31" t="str">
        <f>IF(AND(F356="",H356="in-sample"),"",IF(AND(Temp!fhor_indata=1,H356="out-sample",H357="out-sample"),I356,IF(AND(F357="",H356="out-sample"),"",IF(AND(Temp!optSeasCoef=0,Temp!sts_add=1),IF(H356="in-sample",IF(Q356=bigT,((pCell/bigT)*F356)+((1-(pCell/bigT))*(I356+J356)),IF(OR(F357="",COUNT($F$2:F356)&lt;=pCell),F356,((pCell/COUNT($F$2:F356))*F356)+((1-(pCell/COUNT($F$2:F356)))*(I356+J356)))),I356),IF(AND(Temp!optSeasCoef=0,Temp!sts_multp=1),IF(H356="in-sample",IF(Q356=bigT,((pCell/bigT)*F356)+((1-(pCell/bigT))*(I356*J356)),IF(OR(F357="",COUNT(F$2:$F356)&lt;=pCell),F356,((pCell/COUNT($F$2:F356))*F356)+((1-(pCell/COUNT($F$2:F356)))*(I356*J356)))),I356),IF(Temp!sts_add=1,IF(H356="in-sample",IF(Q356=bigT,((pCell/bigT)*AX356)+((1-(pCell/bigT))*(I356+J356)),IF(OR(F357="",COUNT($AX$2:AX356)&lt;=pCell),AX356,((pCell/COUNT($AX$2:AX356))*AX356)+((1-(pCell/COUNT($AX$2:AX356)))*(I356+J356)))),I356),IF(H356="in-sample",IF(Q356=bigT,((pCell/bigT)*AX356)+((1-(pCell/bigT))*(I356*J356)),IF(OR(F357="",COUNT($AX$2:AX356)&lt;=pCell),AX356,((pCell/COUNT($AX$2:AX356))*AX356)+((1-(pCell/COUNT($AX$2:AX356)))*(I356*J356)))),I356)))))))</f>
        <v/>
      </c>
      <c r="J357" s="31" t="str">
        <f>IF(AND(F356="",H356="in-sample"),"",IF(AND(Temp!fhor_indata=1,H356="out-sample",H357="out-sample"),J356,IF(AND(F357="",H356="out-sample"),"",IF(AND(Temp!optSeasCoef=0,Temp!sts_add=1),IF(H356="in-sample",IF(Q356=bigT,((qCell/bigT)*(I357-I356))+((1-(qCell/bigT))*J356),IF(OR(F357="",COUNT($F$2:F356)&lt;=qCell),IF(COUNT($F$2:F356)=1,0,F356-F355),((qCell/COUNT($F$2:F356))*(I357-I356))+((1-(qCell/COUNT($F$2:F356)))*J356))),J356),IF(AND(Temp!optSeasCoef=0,Temp!sts_multp=1),IF(H356="in-sample",IF(Q356=bigT,((qCell/bigT)*(I357/I356))+((1-(qCell/bigT))*J356),IF(qCell=0,1,IF(OR(F357="",COUNT($F$2:F356)&lt;=qCell),IF(COUNT($F$2:F356)=1,1,F356/F355),((qCell/COUNT($F$2:F356))*(I357/I356))+((1-(qCell/COUNT($F$2:F356)))*J356)))),J356),IF(Temp!sts_add=1,IF(H356="in-sample",IF(Q356=bigT,((qCell/bigT)*(I357-I356))+((1-(qCell/bigT))*J356),IF(OR(F357="",COUNT($AX$2:AX356)&lt;=qCell),IF(COUNT($AX$2:AX356)=1,0,AX356-AX355),((qCell/COUNT($AX$2:AX356))*(I357-I356))+((1-(qCell/COUNT($AX$2:AX356)))*J356))),J356),IF(H356="in-sample",IF(Q356=bigT,((qCell/bigT)*(I357/I356))+((1-(qCell/bigT))*J356),IF(qCell=0,1,IF(OR(F357="",COUNT($AX$2:AX356)&lt;=qCell),IF(COUNT($AX$2:AX356)=1,1,AX356/AX355),((qCell/COUNT($AX$2:AX356))*(I357/I356))+((1-(qCell/COUNT($AX$2:AX356)))*J356)))),J356)))))))</f>
        <v/>
      </c>
      <c r="K357" s="31" t="str">
        <f>IF(H357="","",IF(AND(Temp!optSeasCoef=0,Temp!sts_add=1),IF(H357="out-sample",I357+(Q357*J357),I357+J357),IF(AND(Temp!optSeasCoef=0,Temp!sts_multp=1),IF(H357="out-sample",I357*(J357^Q357),I357*J357),IF(Temp!sts_add=1,IF(H357="out-sample",(I357+(Q357*J357))*G357,(I357+J357)*G357),IF(H357="out-sample",I357*(J357^Q357)*G357,I357*J357*G357)))))</f>
        <v/>
      </c>
      <c r="L357" s="32" t="str">
        <f t="shared" si="37"/>
        <v/>
      </c>
      <c r="M357" s="32" t="str">
        <f t="shared" si="38"/>
        <v/>
      </c>
      <c r="N357" s="32" t="str">
        <f t="shared" si="39"/>
        <v/>
      </c>
      <c r="O357" s="32" t="str">
        <f t="shared" si="40"/>
        <v/>
      </c>
      <c r="P357" s="32" t="str">
        <f t="shared" si="41"/>
        <v/>
      </c>
      <c r="Q357" s="3" t="str">
        <f>IF(AND(Temp!fhor_indata=1,F357="",H356="in-sample"),1,IF(AND(Temp!fhor_indata=1,H356="out-sample",Q356&lt;ATA!XfHor),Q356+1,IF(F357="","",IF(AND(H357="out-sample",H356="in-sample"),1,IF(AND(H357="out-sample",H356="out-sample"),Q356+1,IF(ISNUMBER(Q356),Q356+1,1))))))</f>
        <v/>
      </c>
      <c r="R357" s="3" t="str">
        <f t="shared" si="35"/>
        <v/>
      </c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X357" s="63" t="e">
        <f t="shared" si="36"/>
        <v>#VALUE!</v>
      </c>
    </row>
    <row r="358" spans="1:50" s="1" customFormat="1" ht="14.25" x14ac:dyDescent="0.2">
      <c r="A358" s="6"/>
      <c r="B358" s="6"/>
      <c r="C358" s="6"/>
      <c r="D358" s="3"/>
      <c r="E358" s="70" t="str">
        <f>IF(ATA!E358="","",ATA!E358)</f>
        <v/>
      </c>
      <c r="F358" s="49" t="str">
        <f>IF(ATA!F358="","",ATA!F358)</f>
        <v/>
      </c>
      <c r="G358" s="9" t="str">
        <f>IF(ATA!G358="","",ATA!G358)</f>
        <v/>
      </c>
      <c r="H358" s="55" t="str">
        <f>IF(ATA!H358="","",ATA!H358)</f>
        <v/>
      </c>
      <c r="I358" s="31" t="str">
        <f>IF(AND(F357="",H357="in-sample"),"",IF(AND(Temp!fhor_indata=1,H357="out-sample",H358="out-sample"),I357,IF(AND(F358="",H357="out-sample"),"",IF(AND(Temp!optSeasCoef=0,Temp!sts_add=1),IF(H357="in-sample",IF(Q357=bigT,((pCell/bigT)*F357)+((1-(pCell/bigT))*(I357+J357)),IF(OR(F358="",COUNT($F$2:F357)&lt;=pCell),F357,((pCell/COUNT($F$2:F357))*F357)+((1-(pCell/COUNT($F$2:F357)))*(I357+J357)))),I357),IF(AND(Temp!optSeasCoef=0,Temp!sts_multp=1),IF(H357="in-sample",IF(Q357=bigT,((pCell/bigT)*F357)+((1-(pCell/bigT))*(I357*J357)),IF(OR(F358="",COUNT(F$2:$F357)&lt;=pCell),F357,((pCell/COUNT($F$2:F357))*F357)+((1-(pCell/COUNT($F$2:F357)))*(I357*J357)))),I357),IF(Temp!sts_add=1,IF(H357="in-sample",IF(Q357=bigT,((pCell/bigT)*AX357)+((1-(pCell/bigT))*(I357+J357)),IF(OR(F358="",COUNT($AX$2:AX357)&lt;=pCell),AX357,((pCell/COUNT($AX$2:AX357))*AX357)+((1-(pCell/COUNT($AX$2:AX357)))*(I357+J357)))),I357),IF(H357="in-sample",IF(Q357=bigT,((pCell/bigT)*AX357)+((1-(pCell/bigT))*(I357*J357)),IF(OR(F358="",COUNT($AX$2:AX357)&lt;=pCell),AX357,((pCell/COUNT($AX$2:AX357))*AX357)+((1-(pCell/COUNT($AX$2:AX357)))*(I357*J357)))),I357)))))))</f>
        <v/>
      </c>
      <c r="J358" s="31" t="str">
        <f>IF(AND(F357="",H357="in-sample"),"",IF(AND(Temp!fhor_indata=1,H357="out-sample",H358="out-sample"),J357,IF(AND(F358="",H357="out-sample"),"",IF(AND(Temp!optSeasCoef=0,Temp!sts_add=1),IF(H357="in-sample",IF(Q357=bigT,((qCell/bigT)*(I358-I357))+((1-(qCell/bigT))*J357),IF(OR(F358="",COUNT($F$2:F357)&lt;=qCell),IF(COUNT($F$2:F357)=1,0,F357-F356),((qCell/COUNT($F$2:F357))*(I358-I357))+((1-(qCell/COUNT($F$2:F357)))*J357))),J357),IF(AND(Temp!optSeasCoef=0,Temp!sts_multp=1),IF(H357="in-sample",IF(Q357=bigT,((qCell/bigT)*(I358/I357))+((1-(qCell/bigT))*J357),IF(qCell=0,1,IF(OR(F358="",COUNT($F$2:F357)&lt;=qCell),IF(COUNT($F$2:F357)=1,1,F357/F356),((qCell/COUNT($F$2:F357))*(I358/I357))+((1-(qCell/COUNT($F$2:F357)))*J357)))),J357),IF(Temp!sts_add=1,IF(H357="in-sample",IF(Q357=bigT,((qCell/bigT)*(I358-I357))+((1-(qCell/bigT))*J357),IF(OR(F358="",COUNT($AX$2:AX357)&lt;=qCell),IF(COUNT($AX$2:AX357)=1,0,AX357-AX356),((qCell/COUNT($AX$2:AX357))*(I358-I357))+((1-(qCell/COUNT($AX$2:AX357)))*J357))),J357),IF(H357="in-sample",IF(Q357=bigT,((qCell/bigT)*(I358/I357))+((1-(qCell/bigT))*J357),IF(qCell=0,1,IF(OR(F358="",COUNT($AX$2:AX357)&lt;=qCell),IF(COUNT($AX$2:AX357)=1,1,AX357/AX356),((qCell/COUNT($AX$2:AX357))*(I358/I357))+((1-(qCell/COUNT($AX$2:AX357)))*J357)))),J357)))))))</f>
        <v/>
      </c>
      <c r="K358" s="31" t="str">
        <f>IF(H358="","",IF(AND(Temp!optSeasCoef=0,Temp!sts_add=1),IF(H358="out-sample",I358+(Q358*J358),I358+J358),IF(AND(Temp!optSeasCoef=0,Temp!sts_multp=1),IF(H358="out-sample",I358*(J358^Q358),I358*J358),IF(Temp!sts_add=1,IF(H358="out-sample",(I358+(Q358*J358))*G358,(I358+J358)*G358),IF(H358="out-sample",I358*(J358^Q358)*G358,I358*J358*G358)))))</f>
        <v/>
      </c>
      <c r="L358" s="32" t="str">
        <f t="shared" si="37"/>
        <v/>
      </c>
      <c r="M358" s="32" t="str">
        <f t="shared" si="38"/>
        <v/>
      </c>
      <c r="N358" s="32" t="str">
        <f t="shared" si="39"/>
        <v/>
      </c>
      <c r="O358" s="32" t="str">
        <f t="shared" si="40"/>
        <v/>
      </c>
      <c r="P358" s="32" t="str">
        <f t="shared" si="41"/>
        <v/>
      </c>
      <c r="Q358" s="3" t="str">
        <f>IF(AND(Temp!fhor_indata=1,F358="",H357="in-sample"),1,IF(AND(Temp!fhor_indata=1,H357="out-sample",Q357&lt;ATA!XfHor),Q357+1,IF(F358="","",IF(AND(H358="out-sample",H357="in-sample"),1,IF(AND(H358="out-sample",H357="out-sample"),Q357+1,IF(ISNUMBER(Q357),Q357+1,1))))))</f>
        <v/>
      </c>
      <c r="R358" s="3" t="str">
        <f t="shared" si="35"/>
        <v/>
      </c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X358" s="63" t="e">
        <f t="shared" si="36"/>
        <v>#VALUE!</v>
      </c>
    </row>
    <row r="359" spans="1:50" s="1" customFormat="1" ht="14.25" x14ac:dyDescent="0.2">
      <c r="A359" s="6"/>
      <c r="B359" s="6"/>
      <c r="C359" s="6"/>
      <c r="D359" s="3"/>
      <c r="E359" s="70" t="str">
        <f>IF(ATA!E359="","",ATA!E359)</f>
        <v/>
      </c>
      <c r="F359" s="49" t="str">
        <f>IF(ATA!F359="","",ATA!F359)</f>
        <v/>
      </c>
      <c r="G359" s="9" t="str">
        <f>IF(ATA!G359="","",ATA!G359)</f>
        <v/>
      </c>
      <c r="H359" s="55" t="str">
        <f>IF(ATA!H359="","",ATA!H359)</f>
        <v/>
      </c>
      <c r="I359" s="31" t="str">
        <f>IF(AND(F358="",H358="in-sample"),"",IF(AND(Temp!fhor_indata=1,H358="out-sample",H359="out-sample"),I358,IF(AND(F359="",H358="out-sample"),"",IF(AND(Temp!optSeasCoef=0,Temp!sts_add=1),IF(H358="in-sample",IF(Q358=bigT,((pCell/bigT)*F358)+((1-(pCell/bigT))*(I358+J358)),IF(OR(F359="",COUNT($F$2:F358)&lt;=pCell),F358,((pCell/COUNT($F$2:F358))*F358)+((1-(pCell/COUNT($F$2:F358)))*(I358+J358)))),I358),IF(AND(Temp!optSeasCoef=0,Temp!sts_multp=1),IF(H358="in-sample",IF(Q358=bigT,((pCell/bigT)*F358)+((1-(pCell/bigT))*(I358*J358)),IF(OR(F359="",COUNT(F$2:$F358)&lt;=pCell),F358,((pCell/COUNT($F$2:F358))*F358)+((1-(pCell/COUNT($F$2:F358)))*(I358*J358)))),I358),IF(Temp!sts_add=1,IF(H358="in-sample",IF(Q358=bigT,((pCell/bigT)*AX358)+((1-(pCell/bigT))*(I358+J358)),IF(OR(F359="",COUNT($AX$2:AX358)&lt;=pCell),AX358,((pCell/COUNT($AX$2:AX358))*AX358)+((1-(pCell/COUNT($AX$2:AX358)))*(I358+J358)))),I358),IF(H358="in-sample",IF(Q358=bigT,((pCell/bigT)*AX358)+((1-(pCell/bigT))*(I358*J358)),IF(OR(F359="",COUNT($AX$2:AX358)&lt;=pCell),AX358,((pCell/COUNT($AX$2:AX358))*AX358)+((1-(pCell/COUNT($AX$2:AX358)))*(I358*J358)))),I358)))))))</f>
        <v/>
      </c>
      <c r="J359" s="31" t="str">
        <f>IF(AND(F358="",H358="in-sample"),"",IF(AND(Temp!fhor_indata=1,H358="out-sample",H359="out-sample"),J358,IF(AND(F359="",H358="out-sample"),"",IF(AND(Temp!optSeasCoef=0,Temp!sts_add=1),IF(H358="in-sample",IF(Q358=bigT,((qCell/bigT)*(I359-I358))+((1-(qCell/bigT))*J358),IF(OR(F359="",COUNT($F$2:F358)&lt;=qCell),IF(COUNT($F$2:F358)=1,0,F358-F357),((qCell/COUNT($F$2:F358))*(I359-I358))+((1-(qCell/COUNT($F$2:F358)))*J358))),J358),IF(AND(Temp!optSeasCoef=0,Temp!sts_multp=1),IF(H358="in-sample",IF(Q358=bigT,((qCell/bigT)*(I359/I358))+((1-(qCell/bigT))*J358),IF(qCell=0,1,IF(OR(F359="",COUNT($F$2:F358)&lt;=qCell),IF(COUNT($F$2:F358)=1,1,F358/F357),((qCell/COUNT($F$2:F358))*(I359/I358))+((1-(qCell/COUNT($F$2:F358)))*J358)))),J358),IF(Temp!sts_add=1,IF(H358="in-sample",IF(Q358=bigT,((qCell/bigT)*(I359-I358))+((1-(qCell/bigT))*J358),IF(OR(F359="",COUNT($AX$2:AX358)&lt;=qCell),IF(COUNT($AX$2:AX358)=1,0,AX358-AX357),((qCell/COUNT($AX$2:AX358))*(I359-I358))+((1-(qCell/COUNT($AX$2:AX358)))*J358))),J358),IF(H358="in-sample",IF(Q358=bigT,((qCell/bigT)*(I359/I358))+((1-(qCell/bigT))*J358),IF(qCell=0,1,IF(OR(F359="",COUNT($AX$2:AX358)&lt;=qCell),IF(COUNT($AX$2:AX358)=1,1,AX358/AX357),((qCell/COUNT($AX$2:AX358))*(I359/I358))+((1-(qCell/COUNT($AX$2:AX358)))*J358)))),J358)))))))</f>
        <v/>
      </c>
      <c r="K359" s="31" t="str">
        <f>IF(H359="","",IF(AND(Temp!optSeasCoef=0,Temp!sts_add=1),IF(H359="out-sample",I359+(Q359*J359),I359+J359),IF(AND(Temp!optSeasCoef=0,Temp!sts_multp=1),IF(H359="out-sample",I359*(J359^Q359),I359*J359),IF(Temp!sts_add=1,IF(H359="out-sample",(I359+(Q359*J359))*G359,(I359+J359)*G359),IF(H359="out-sample",I359*(J359^Q359)*G359,I359*J359*G359)))))</f>
        <v/>
      </c>
      <c r="L359" s="32" t="str">
        <f t="shared" si="37"/>
        <v/>
      </c>
      <c r="M359" s="32" t="str">
        <f t="shared" si="38"/>
        <v/>
      </c>
      <c r="N359" s="32" t="str">
        <f t="shared" si="39"/>
        <v/>
      </c>
      <c r="O359" s="32" t="str">
        <f t="shared" si="40"/>
        <v/>
      </c>
      <c r="P359" s="32" t="str">
        <f t="shared" si="41"/>
        <v/>
      </c>
      <c r="Q359" s="3" t="str">
        <f>IF(AND(Temp!fhor_indata=1,F359="",H358="in-sample"),1,IF(AND(Temp!fhor_indata=1,H358="out-sample",Q358&lt;ATA!XfHor),Q358+1,IF(F359="","",IF(AND(H359="out-sample",H358="in-sample"),1,IF(AND(H359="out-sample",H358="out-sample"),Q358+1,IF(ISNUMBER(Q358),Q358+1,1))))))</f>
        <v/>
      </c>
      <c r="R359" s="3" t="str">
        <f t="shared" si="35"/>
        <v/>
      </c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X359" s="63" t="e">
        <f t="shared" si="36"/>
        <v>#VALUE!</v>
      </c>
    </row>
    <row r="360" spans="1:50" s="1" customFormat="1" ht="14.25" x14ac:dyDescent="0.2">
      <c r="A360" s="6"/>
      <c r="B360" s="6"/>
      <c r="C360" s="6"/>
      <c r="D360" s="3"/>
      <c r="E360" s="70" t="str">
        <f>IF(ATA!E360="","",ATA!E360)</f>
        <v/>
      </c>
      <c r="F360" s="49" t="str">
        <f>IF(ATA!F360="","",ATA!F360)</f>
        <v/>
      </c>
      <c r="G360" s="9" t="str">
        <f>IF(ATA!G360="","",ATA!G360)</f>
        <v/>
      </c>
      <c r="H360" s="55" t="str">
        <f>IF(ATA!H360="","",ATA!H360)</f>
        <v/>
      </c>
      <c r="I360" s="31" t="str">
        <f>IF(AND(F359="",H359="in-sample"),"",IF(AND(Temp!fhor_indata=1,H359="out-sample",H360="out-sample"),I359,IF(AND(F360="",H359="out-sample"),"",IF(AND(Temp!optSeasCoef=0,Temp!sts_add=1),IF(H359="in-sample",IF(Q359=bigT,((pCell/bigT)*F359)+((1-(pCell/bigT))*(I359+J359)),IF(OR(F360="",COUNT($F$2:F359)&lt;=pCell),F359,((pCell/COUNT($F$2:F359))*F359)+((1-(pCell/COUNT($F$2:F359)))*(I359+J359)))),I359),IF(AND(Temp!optSeasCoef=0,Temp!sts_multp=1),IF(H359="in-sample",IF(Q359=bigT,((pCell/bigT)*F359)+((1-(pCell/bigT))*(I359*J359)),IF(OR(F360="",COUNT(F$2:$F359)&lt;=pCell),F359,((pCell/COUNT($F$2:F359))*F359)+((1-(pCell/COUNT($F$2:F359)))*(I359*J359)))),I359),IF(Temp!sts_add=1,IF(H359="in-sample",IF(Q359=bigT,((pCell/bigT)*AX359)+((1-(pCell/bigT))*(I359+J359)),IF(OR(F360="",COUNT($AX$2:AX359)&lt;=pCell),AX359,((pCell/COUNT($AX$2:AX359))*AX359)+((1-(pCell/COUNT($AX$2:AX359)))*(I359+J359)))),I359),IF(H359="in-sample",IF(Q359=bigT,((pCell/bigT)*AX359)+((1-(pCell/bigT))*(I359*J359)),IF(OR(F360="",COUNT($AX$2:AX359)&lt;=pCell),AX359,((pCell/COUNT($AX$2:AX359))*AX359)+((1-(pCell/COUNT($AX$2:AX359)))*(I359*J359)))),I359)))))))</f>
        <v/>
      </c>
      <c r="J360" s="31" t="str">
        <f>IF(AND(F359="",H359="in-sample"),"",IF(AND(Temp!fhor_indata=1,H359="out-sample",H360="out-sample"),J359,IF(AND(F360="",H359="out-sample"),"",IF(AND(Temp!optSeasCoef=0,Temp!sts_add=1),IF(H359="in-sample",IF(Q359=bigT,((qCell/bigT)*(I360-I359))+((1-(qCell/bigT))*J359),IF(OR(F360="",COUNT($F$2:F359)&lt;=qCell),IF(COUNT($F$2:F359)=1,0,F359-F358),((qCell/COUNT($F$2:F359))*(I360-I359))+((1-(qCell/COUNT($F$2:F359)))*J359))),J359),IF(AND(Temp!optSeasCoef=0,Temp!sts_multp=1),IF(H359="in-sample",IF(Q359=bigT,((qCell/bigT)*(I360/I359))+((1-(qCell/bigT))*J359),IF(qCell=0,1,IF(OR(F360="",COUNT($F$2:F359)&lt;=qCell),IF(COUNT($F$2:F359)=1,1,F359/F358),((qCell/COUNT($F$2:F359))*(I360/I359))+((1-(qCell/COUNT($F$2:F359)))*J359)))),J359),IF(Temp!sts_add=1,IF(H359="in-sample",IF(Q359=bigT,((qCell/bigT)*(I360-I359))+((1-(qCell/bigT))*J359),IF(OR(F360="",COUNT($AX$2:AX359)&lt;=qCell),IF(COUNT($AX$2:AX359)=1,0,AX359-AX358),((qCell/COUNT($AX$2:AX359))*(I360-I359))+((1-(qCell/COUNT($AX$2:AX359)))*J359))),J359),IF(H359="in-sample",IF(Q359=bigT,((qCell/bigT)*(I360/I359))+((1-(qCell/bigT))*J359),IF(qCell=0,1,IF(OR(F360="",COUNT($AX$2:AX359)&lt;=qCell),IF(COUNT($AX$2:AX359)=1,1,AX359/AX358),((qCell/COUNT($AX$2:AX359))*(I360/I359))+((1-(qCell/COUNT($AX$2:AX359)))*J359)))),J359)))))))</f>
        <v/>
      </c>
      <c r="K360" s="31" t="str">
        <f>IF(H360="","",IF(AND(Temp!optSeasCoef=0,Temp!sts_add=1),IF(H360="out-sample",I360+(Q360*J360),I360+J360),IF(AND(Temp!optSeasCoef=0,Temp!sts_multp=1),IF(H360="out-sample",I360*(J360^Q360),I360*J360),IF(Temp!sts_add=1,IF(H360="out-sample",(I360+(Q360*J360))*G360,(I360+J360)*G360),IF(H360="out-sample",I360*(J360^Q360)*G360,I360*J360*G360)))))</f>
        <v/>
      </c>
      <c r="L360" s="32" t="str">
        <f t="shared" si="37"/>
        <v/>
      </c>
      <c r="M360" s="32" t="str">
        <f t="shared" si="38"/>
        <v/>
      </c>
      <c r="N360" s="32" t="str">
        <f t="shared" si="39"/>
        <v/>
      </c>
      <c r="O360" s="32" t="str">
        <f t="shared" si="40"/>
        <v/>
      </c>
      <c r="P360" s="32" t="str">
        <f t="shared" si="41"/>
        <v/>
      </c>
      <c r="Q360" s="3" t="str">
        <f>IF(AND(Temp!fhor_indata=1,F360="",H359="in-sample"),1,IF(AND(Temp!fhor_indata=1,H359="out-sample",Q359&lt;ATA!XfHor),Q359+1,IF(F360="","",IF(AND(H360="out-sample",H359="in-sample"),1,IF(AND(H360="out-sample",H359="out-sample"),Q359+1,IF(ISNUMBER(Q359),Q359+1,1))))))</f>
        <v/>
      </c>
      <c r="R360" s="3" t="str">
        <f t="shared" si="35"/>
        <v/>
      </c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X360" s="63" t="e">
        <f t="shared" si="36"/>
        <v>#VALUE!</v>
      </c>
    </row>
    <row r="361" spans="1:50" s="1" customFormat="1" ht="14.25" x14ac:dyDescent="0.2">
      <c r="A361" s="6"/>
      <c r="B361" s="6"/>
      <c r="C361" s="6"/>
      <c r="D361" s="3"/>
      <c r="E361" s="70" t="str">
        <f>IF(ATA!E361="","",ATA!E361)</f>
        <v/>
      </c>
      <c r="F361" s="49" t="str">
        <f>IF(ATA!F361="","",ATA!F361)</f>
        <v/>
      </c>
      <c r="G361" s="9" t="str">
        <f>IF(ATA!G361="","",ATA!G361)</f>
        <v/>
      </c>
      <c r="H361" s="55" t="str">
        <f>IF(ATA!H361="","",ATA!H361)</f>
        <v/>
      </c>
      <c r="I361" s="31" t="str">
        <f>IF(AND(F360="",H360="in-sample"),"",IF(AND(Temp!fhor_indata=1,H360="out-sample",H361="out-sample"),I360,IF(AND(F361="",H360="out-sample"),"",IF(AND(Temp!optSeasCoef=0,Temp!sts_add=1),IF(H360="in-sample",IF(Q360=bigT,((pCell/bigT)*F360)+((1-(pCell/bigT))*(I360+J360)),IF(OR(F361="",COUNT($F$2:F360)&lt;=pCell),F360,((pCell/COUNT($F$2:F360))*F360)+((1-(pCell/COUNT($F$2:F360)))*(I360+J360)))),I360),IF(AND(Temp!optSeasCoef=0,Temp!sts_multp=1),IF(H360="in-sample",IF(Q360=bigT,((pCell/bigT)*F360)+((1-(pCell/bigT))*(I360*J360)),IF(OR(F361="",COUNT(F$2:$F360)&lt;=pCell),F360,((pCell/COUNT($F$2:F360))*F360)+((1-(pCell/COUNT($F$2:F360)))*(I360*J360)))),I360),IF(Temp!sts_add=1,IF(H360="in-sample",IF(Q360=bigT,((pCell/bigT)*AX360)+((1-(pCell/bigT))*(I360+J360)),IF(OR(F361="",COUNT($AX$2:AX360)&lt;=pCell),AX360,((pCell/COUNT($AX$2:AX360))*AX360)+((1-(pCell/COUNT($AX$2:AX360)))*(I360+J360)))),I360),IF(H360="in-sample",IF(Q360=bigT,((pCell/bigT)*AX360)+((1-(pCell/bigT))*(I360*J360)),IF(OR(F361="",COUNT($AX$2:AX360)&lt;=pCell),AX360,((pCell/COUNT($AX$2:AX360))*AX360)+((1-(pCell/COUNT($AX$2:AX360)))*(I360*J360)))),I360)))))))</f>
        <v/>
      </c>
      <c r="J361" s="31" t="str">
        <f>IF(AND(F360="",H360="in-sample"),"",IF(AND(Temp!fhor_indata=1,H360="out-sample",H361="out-sample"),J360,IF(AND(F361="",H360="out-sample"),"",IF(AND(Temp!optSeasCoef=0,Temp!sts_add=1),IF(H360="in-sample",IF(Q360=bigT,((qCell/bigT)*(I361-I360))+((1-(qCell/bigT))*J360),IF(OR(F361="",COUNT($F$2:F360)&lt;=qCell),IF(COUNT($F$2:F360)=1,0,F360-F359),((qCell/COUNT($F$2:F360))*(I361-I360))+((1-(qCell/COUNT($F$2:F360)))*J360))),J360),IF(AND(Temp!optSeasCoef=0,Temp!sts_multp=1),IF(H360="in-sample",IF(Q360=bigT,((qCell/bigT)*(I361/I360))+((1-(qCell/bigT))*J360),IF(qCell=0,1,IF(OR(F361="",COUNT($F$2:F360)&lt;=qCell),IF(COUNT($F$2:F360)=1,1,F360/F359),((qCell/COUNT($F$2:F360))*(I361/I360))+((1-(qCell/COUNT($F$2:F360)))*J360)))),J360),IF(Temp!sts_add=1,IF(H360="in-sample",IF(Q360=bigT,((qCell/bigT)*(I361-I360))+((1-(qCell/bigT))*J360),IF(OR(F361="",COUNT($AX$2:AX360)&lt;=qCell),IF(COUNT($AX$2:AX360)=1,0,AX360-AX359),((qCell/COUNT($AX$2:AX360))*(I361-I360))+((1-(qCell/COUNT($AX$2:AX360)))*J360))),J360),IF(H360="in-sample",IF(Q360=bigT,((qCell/bigT)*(I361/I360))+((1-(qCell/bigT))*J360),IF(qCell=0,1,IF(OR(F361="",COUNT($AX$2:AX360)&lt;=qCell),IF(COUNT($AX$2:AX360)=1,1,AX360/AX359),((qCell/COUNT($AX$2:AX360))*(I361/I360))+((1-(qCell/COUNT($AX$2:AX360)))*J360)))),J360)))))))</f>
        <v/>
      </c>
      <c r="K361" s="31" t="str">
        <f>IF(H361="","",IF(AND(Temp!optSeasCoef=0,Temp!sts_add=1),IF(H361="out-sample",I361+(Q361*J361),I361+J361),IF(AND(Temp!optSeasCoef=0,Temp!sts_multp=1),IF(H361="out-sample",I361*(J361^Q361),I361*J361),IF(Temp!sts_add=1,IF(H361="out-sample",(I361+(Q361*J361))*G361,(I361+J361)*G361),IF(H361="out-sample",I361*(J361^Q361)*G361,I361*J361*G361)))))</f>
        <v/>
      </c>
      <c r="L361" s="32" t="str">
        <f t="shared" si="37"/>
        <v/>
      </c>
      <c r="M361" s="32" t="str">
        <f t="shared" si="38"/>
        <v/>
      </c>
      <c r="N361" s="32" t="str">
        <f t="shared" si="39"/>
        <v/>
      </c>
      <c r="O361" s="32" t="str">
        <f t="shared" si="40"/>
        <v/>
      </c>
      <c r="P361" s="32" t="str">
        <f t="shared" si="41"/>
        <v/>
      </c>
      <c r="Q361" s="3" t="str">
        <f>IF(AND(Temp!fhor_indata=1,F361="",H360="in-sample"),1,IF(AND(Temp!fhor_indata=1,H360="out-sample",Q360&lt;ATA!XfHor),Q360+1,IF(F361="","",IF(AND(H361="out-sample",H360="in-sample"),1,IF(AND(H361="out-sample",H360="out-sample"),Q360+1,IF(ISNUMBER(Q360),Q360+1,1))))))</f>
        <v/>
      </c>
      <c r="R361" s="3" t="str">
        <f t="shared" si="35"/>
        <v/>
      </c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X361" s="63" t="e">
        <f t="shared" si="36"/>
        <v>#VALUE!</v>
      </c>
    </row>
    <row r="362" spans="1:50" s="1" customFormat="1" ht="14.25" x14ac:dyDescent="0.2">
      <c r="A362" s="6"/>
      <c r="B362" s="6"/>
      <c r="C362" s="6"/>
      <c r="D362" s="3"/>
      <c r="E362" s="70" t="str">
        <f>IF(ATA!E362="","",ATA!E362)</f>
        <v/>
      </c>
      <c r="F362" s="49" t="str">
        <f>IF(ATA!F362="","",ATA!F362)</f>
        <v/>
      </c>
      <c r="G362" s="9" t="str">
        <f>IF(ATA!G362="","",ATA!G362)</f>
        <v/>
      </c>
      <c r="H362" s="55" t="str">
        <f>IF(ATA!H362="","",ATA!H362)</f>
        <v/>
      </c>
      <c r="I362" s="31" t="str">
        <f>IF(AND(F361="",H361="in-sample"),"",IF(AND(Temp!fhor_indata=1,H361="out-sample",H362="out-sample"),I361,IF(AND(F362="",H361="out-sample"),"",IF(AND(Temp!optSeasCoef=0,Temp!sts_add=1),IF(H361="in-sample",IF(Q361=bigT,((pCell/bigT)*F361)+((1-(pCell/bigT))*(I361+J361)),IF(OR(F362="",COUNT($F$2:F361)&lt;=pCell),F361,((pCell/COUNT($F$2:F361))*F361)+((1-(pCell/COUNT($F$2:F361)))*(I361+J361)))),I361),IF(AND(Temp!optSeasCoef=0,Temp!sts_multp=1),IF(H361="in-sample",IF(Q361=bigT,((pCell/bigT)*F361)+((1-(pCell/bigT))*(I361*J361)),IF(OR(F362="",COUNT(F$2:$F361)&lt;=pCell),F361,((pCell/COUNT($F$2:F361))*F361)+((1-(pCell/COUNT($F$2:F361)))*(I361*J361)))),I361),IF(Temp!sts_add=1,IF(H361="in-sample",IF(Q361=bigT,((pCell/bigT)*AX361)+((1-(pCell/bigT))*(I361+J361)),IF(OR(F362="",COUNT($AX$2:AX361)&lt;=pCell),AX361,((pCell/COUNT($AX$2:AX361))*AX361)+((1-(pCell/COUNT($AX$2:AX361)))*(I361+J361)))),I361),IF(H361="in-sample",IF(Q361=bigT,((pCell/bigT)*AX361)+((1-(pCell/bigT))*(I361*J361)),IF(OR(F362="",COUNT($AX$2:AX361)&lt;=pCell),AX361,((pCell/COUNT($AX$2:AX361))*AX361)+((1-(pCell/COUNT($AX$2:AX361)))*(I361*J361)))),I361)))))))</f>
        <v/>
      </c>
      <c r="J362" s="31" t="str">
        <f>IF(AND(F361="",H361="in-sample"),"",IF(AND(Temp!fhor_indata=1,H361="out-sample",H362="out-sample"),J361,IF(AND(F362="",H361="out-sample"),"",IF(AND(Temp!optSeasCoef=0,Temp!sts_add=1),IF(H361="in-sample",IF(Q361=bigT,((qCell/bigT)*(I362-I361))+((1-(qCell/bigT))*J361),IF(OR(F362="",COUNT($F$2:F361)&lt;=qCell),IF(COUNT($F$2:F361)=1,0,F361-F360),((qCell/COUNT($F$2:F361))*(I362-I361))+((1-(qCell/COUNT($F$2:F361)))*J361))),J361),IF(AND(Temp!optSeasCoef=0,Temp!sts_multp=1),IF(H361="in-sample",IF(Q361=bigT,((qCell/bigT)*(I362/I361))+((1-(qCell/bigT))*J361),IF(qCell=0,1,IF(OR(F362="",COUNT($F$2:F361)&lt;=qCell),IF(COUNT($F$2:F361)=1,1,F361/F360),((qCell/COUNT($F$2:F361))*(I362/I361))+((1-(qCell/COUNT($F$2:F361)))*J361)))),J361),IF(Temp!sts_add=1,IF(H361="in-sample",IF(Q361=bigT,((qCell/bigT)*(I362-I361))+((1-(qCell/bigT))*J361),IF(OR(F362="",COUNT($AX$2:AX361)&lt;=qCell),IF(COUNT($AX$2:AX361)=1,0,AX361-AX360),((qCell/COUNT($AX$2:AX361))*(I362-I361))+((1-(qCell/COUNT($AX$2:AX361)))*J361))),J361),IF(H361="in-sample",IF(Q361=bigT,((qCell/bigT)*(I362/I361))+((1-(qCell/bigT))*J361),IF(qCell=0,1,IF(OR(F362="",COUNT($AX$2:AX361)&lt;=qCell),IF(COUNT($AX$2:AX361)=1,1,AX361/AX360),((qCell/COUNT($AX$2:AX361))*(I362/I361))+((1-(qCell/COUNT($AX$2:AX361)))*J361)))),J361)))))))</f>
        <v/>
      </c>
      <c r="K362" s="31" t="str">
        <f>IF(H362="","",IF(AND(Temp!optSeasCoef=0,Temp!sts_add=1),IF(H362="out-sample",I362+(Q362*J362),I362+J362),IF(AND(Temp!optSeasCoef=0,Temp!sts_multp=1),IF(H362="out-sample",I362*(J362^Q362),I362*J362),IF(Temp!sts_add=1,IF(H362="out-sample",(I362+(Q362*J362))*G362,(I362+J362)*G362),IF(H362="out-sample",I362*(J362^Q362)*G362,I362*J362*G362)))))</f>
        <v/>
      </c>
      <c r="L362" s="32" t="str">
        <f t="shared" si="37"/>
        <v/>
      </c>
      <c r="M362" s="32" t="str">
        <f t="shared" si="38"/>
        <v/>
      </c>
      <c r="N362" s="32" t="str">
        <f t="shared" si="39"/>
        <v/>
      </c>
      <c r="O362" s="32" t="str">
        <f t="shared" si="40"/>
        <v/>
      </c>
      <c r="P362" s="32" t="str">
        <f t="shared" si="41"/>
        <v/>
      </c>
      <c r="Q362" s="3" t="str">
        <f>IF(AND(Temp!fhor_indata=1,F362="",H361="in-sample"),1,IF(AND(Temp!fhor_indata=1,H361="out-sample",Q361&lt;ATA!XfHor),Q361+1,IF(F362="","",IF(AND(H362="out-sample",H361="in-sample"),1,IF(AND(H362="out-sample",H361="out-sample"),Q361+1,IF(ISNUMBER(Q361),Q361+1,1))))))</f>
        <v/>
      </c>
      <c r="R362" s="3" t="str">
        <f t="shared" si="35"/>
        <v/>
      </c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X362" s="63" t="e">
        <f t="shared" si="36"/>
        <v>#VALUE!</v>
      </c>
    </row>
    <row r="363" spans="1:50" s="1" customFormat="1" ht="14.25" x14ac:dyDescent="0.2">
      <c r="A363" s="6"/>
      <c r="B363" s="6"/>
      <c r="C363" s="6"/>
      <c r="D363" s="3"/>
      <c r="E363" s="70" t="str">
        <f>IF(ATA!E363="","",ATA!E363)</f>
        <v/>
      </c>
      <c r="F363" s="49" t="str">
        <f>IF(ATA!F363="","",ATA!F363)</f>
        <v/>
      </c>
      <c r="G363" s="9" t="str">
        <f>IF(ATA!G363="","",ATA!G363)</f>
        <v/>
      </c>
      <c r="H363" s="55" t="str">
        <f>IF(ATA!H363="","",ATA!H363)</f>
        <v/>
      </c>
      <c r="I363" s="31" t="str">
        <f>IF(AND(F362="",H362="in-sample"),"",IF(AND(Temp!fhor_indata=1,H362="out-sample",H363="out-sample"),I362,IF(AND(F363="",H362="out-sample"),"",IF(AND(Temp!optSeasCoef=0,Temp!sts_add=1),IF(H362="in-sample",IF(Q362=bigT,((pCell/bigT)*F362)+((1-(pCell/bigT))*(I362+J362)),IF(OR(F363="",COUNT($F$2:F362)&lt;=pCell),F362,((pCell/COUNT($F$2:F362))*F362)+((1-(pCell/COUNT($F$2:F362)))*(I362+J362)))),I362),IF(AND(Temp!optSeasCoef=0,Temp!sts_multp=1),IF(H362="in-sample",IF(Q362=bigT,((pCell/bigT)*F362)+((1-(pCell/bigT))*(I362*J362)),IF(OR(F363="",COUNT(F$2:$F362)&lt;=pCell),F362,((pCell/COUNT($F$2:F362))*F362)+((1-(pCell/COUNT($F$2:F362)))*(I362*J362)))),I362),IF(Temp!sts_add=1,IF(H362="in-sample",IF(Q362=bigT,((pCell/bigT)*AX362)+((1-(pCell/bigT))*(I362+J362)),IF(OR(F363="",COUNT($AX$2:AX362)&lt;=pCell),AX362,((pCell/COUNT($AX$2:AX362))*AX362)+((1-(pCell/COUNT($AX$2:AX362)))*(I362+J362)))),I362),IF(H362="in-sample",IF(Q362=bigT,((pCell/bigT)*AX362)+((1-(pCell/bigT))*(I362*J362)),IF(OR(F363="",COUNT($AX$2:AX362)&lt;=pCell),AX362,((pCell/COUNT($AX$2:AX362))*AX362)+((1-(pCell/COUNT($AX$2:AX362)))*(I362*J362)))),I362)))))))</f>
        <v/>
      </c>
      <c r="J363" s="31" t="str">
        <f>IF(AND(F362="",H362="in-sample"),"",IF(AND(Temp!fhor_indata=1,H362="out-sample",H363="out-sample"),J362,IF(AND(F363="",H362="out-sample"),"",IF(AND(Temp!optSeasCoef=0,Temp!sts_add=1),IF(H362="in-sample",IF(Q362=bigT,((qCell/bigT)*(I363-I362))+((1-(qCell/bigT))*J362),IF(OR(F363="",COUNT($F$2:F362)&lt;=qCell),IF(COUNT($F$2:F362)=1,0,F362-F361),((qCell/COUNT($F$2:F362))*(I363-I362))+((1-(qCell/COUNT($F$2:F362)))*J362))),J362),IF(AND(Temp!optSeasCoef=0,Temp!sts_multp=1),IF(H362="in-sample",IF(Q362=bigT,((qCell/bigT)*(I363/I362))+((1-(qCell/bigT))*J362),IF(qCell=0,1,IF(OR(F363="",COUNT($F$2:F362)&lt;=qCell),IF(COUNT($F$2:F362)=1,1,F362/F361),((qCell/COUNT($F$2:F362))*(I363/I362))+((1-(qCell/COUNT($F$2:F362)))*J362)))),J362),IF(Temp!sts_add=1,IF(H362="in-sample",IF(Q362=bigT,((qCell/bigT)*(I363-I362))+((1-(qCell/bigT))*J362),IF(OR(F363="",COUNT($AX$2:AX362)&lt;=qCell),IF(COUNT($AX$2:AX362)=1,0,AX362-AX361),((qCell/COUNT($AX$2:AX362))*(I363-I362))+((1-(qCell/COUNT($AX$2:AX362)))*J362))),J362),IF(H362="in-sample",IF(Q362=bigT,((qCell/bigT)*(I363/I362))+((1-(qCell/bigT))*J362),IF(qCell=0,1,IF(OR(F363="",COUNT($AX$2:AX362)&lt;=qCell),IF(COUNT($AX$2:AX362)=1,1,AX362/AX361),((qCell/COUNT($AX$2:AX362))*(I363/I362))+((1-(qCell/COUNT($AX$2:AX362)))*J362)))),J362)))))))</f>
        <v/>
      </c>
      <c r="K363" s="31" t="str">
        <f>IF(H363="","",IF(AND(Temp!optSeasCoef=0,Temp!sts_add=1),IF(H363="out-sample",I363+(Q363*J363),I363+J363),IF(AND(Temp!optSeasCoef=0,Temp!sts_multp=1),IF(H363="out-sample",I363*(J363^Q363),I363*J363),IF(Temp!sts_add=1,IF(H363="out-sample",(I363+(Q363*J363))*G363,(I363+J363)*G363),IF(H363="out-sample",I363*(J363^Q363)*G363,I363*J363*G363)))))</f>
        <v/>
      </c>
      <c r="L363" s="32" t="str">
        <f t="shared" si="37"/>
        <v/>
      </c>
      <c r="M363" s="32" t="str">
        <f t="shared" si="38"/>
        <v/>
      </c>
      <c r="N363" s="32" t="str">
        <f t="shared" si="39"/>
        <v/>
      </c>
      <c r="O363" s="32" t="str">
        <f t="shared" si="40"/>
        <v/>
      </c>
      <c r="P363" s="32" t="str">
        <f t="shared" si="41"/>
        <v/>
      </c>
      <c r="Q363" s="3" t="str">
        <f>IF(AND(Temp!fhor_indata=1,F363="",H362="in-sample"),1,IF(AND(Temp!fhor_indata=1,H362="out-sample",Q362&lt;ATA!XfHor),Q362+1,IF(F363="","",IF(AND(H363="out-sample",H362="in-sample"),1,IF(AND(H363="out-sample",H362="out-sample"),Q362+1,IF(ISNUMBER(Q362),Q362+1,1))))))</f>
        <v/>
      </c>
      <c r="R363" s="3" t="str">
        <f t="shared" si="35"/>
        <v/>
      </c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X363" s="63" t="e">
        <f t="shared" si="36"/>
        <v>#VALUE!</v>
      </c>
    </row>
    <row r="364" spans="1:50" s="1" customFormat="1" ht="14.25" x14ac:dyDescent="0.2">
      <c r="A364" s="6"/>
      <c r="B364" s="6"/>
      <c r="C364" s="6"/>
      <c r="D364" s="3"/>
      <c r="E364" s="70" t="str">
        <f>IF(ATA!E364="","",ATA!E364)</f>
        <v/>
      </c>
      <c r="F364" s="49" t="str">
        <f>IF(ATA!F364="","",ATA!F364)</f>
        <v/>
      </c>
      <c r="G364" s="9" t="str">
        <f>IF(ATA!G364="","",ATA!G364)</f>
        <v/>
      </c>
      <c r="H364" s="55" t="str">
        <f>IF(ATA!H364="","",ATA!H364)</f>
        <v/>
      </c>
      <c r="I364" s="31" t="str">
        <f>IF(AND(F363="",H363="in-sample"),"",IF(AND(Temp!fhor_indata=1,H363="out-sample",H364="out-sample"),I363,IF(AND(F364="",H363="out-sample"),"",IF(AND(Temp!optSeasCoef=0,Temp!sts_add=1),IF(H363="in-sample",IF(Q363=bigT,((pCell/bigT)*F363)+((1-(pCell/bigT))*(I363+J363)),IF(OR(F364="",COUNT($F$2:F363)&lt;=pCell),F363,((pCell/COUNT($F$2:F363))*F363)+((1-(pCell/COUNT($F$2:F363)))*(I363+J363)))),I363),IF(AND(Temp!optSeasCoef=0,Temp!sts_multp=1),IF(H363="in-sample",IF(Q363=bigT,((pCell/bigT)*F363)+((1-(pCell/bigT))*(I363*J363)),IF(OR(F364="",COUNT(F$2:$F363)&lt;=pCell),F363,((pCell/COUNT($F$2:F363))*F363)+((1-(pCell/COUNT($F$2:F363)))*(I363*J363)))),I363),IF(Temp!sts_add=1,IF(H363="in-sample",IF(Q363=bigT,((pCell/bigT)*AX363)+((1-(pCell/bigT))*(I363+J363)),IF(OR(F364="",COUNT($AX$2:AX363)&lt;=pCell),AX363,((pCell/COUNT($AX$2:AX363))*AX363)+((1-(pCell/COUNT($AX$2:AX363)))*(I363+J363)))),I363),IF(H363="in-sample",IF(Q363=bigT,((pCell/bigT)*AX363)+((1-(pCell/bigT))*(I363*J363)),IF(OR(F364="",COUNT($AX$2:AX363)&lt;=pCell),AX363,((pCell/COUNT($AX$2:AX363))*AX363)+((1-(pCell/COUNT($AX$2:AX363)))*(I363*J363)))),I363)))))))</f>
        <v/>
      </c>
      <c r="J364" s="31" t="str">
        <f>IF(AND(F363="",H363="in-sample"),"",IF(AND(Temp!fhor_indata=1,H363="out-sample",H364="out-sample"),J363,IF(AND(F364="",H363="out-sample"),"",IF(AND(Temp!optSeasCoef=0,Temp!sts_add=1),IF(H363="in-sample",IF(Q363=bigT,((qCell/bigT)*(I364-I363))+((1-(qCell/bigT))*J363),IF(OR(F364="",COUNT($F$2:F363)&lt;=qCell),IF(COUNT($F$2:F363)=1,0,F363-F362),((qCell/COUNT($F$2:F363))*(I364-I363))+((1-(qCell/COUNT($F$2:F363)))*J363))),J363),IF(AND(Temp!optSeasCoef=0,Temp!sts_multp=1),IF(H363="in-sample",IF(Q363=bigT,((qCell/bigT)*(I364/I363))+((1-(qCell/bigT))*J363),IF(qCell=0,1,IF(OR(F364="",COUNT($F$2:F363)&lt;=qCell),IF(COUNT($F$2:F363)=1,1,F363/F362),((qCell/COUNT($F$2:F363))*(I364/I363))+((1-(qCell/COUNT($F$2:F363)))*J363)))),J363),IF(Temp!sts_add=1,IF(H363="in-sample",IF(Q363=bigT,((qCell/bigT)*(I364-I363))+((1-(qCell/bigT))*J363),IF(OR(F364="",COUNT($AX$2:AX363)&lt;=qCell),IF(COUNT($AX$2:AX363)=1,0,AX363-AX362),((qCell/COUNT($AX$2:AX363))*(I364-I363))+((1-(qCell/COUNT($AX$2:AX363)))*J363))),J363),IF(H363="in-sample",IF(Q363=bigT,((qCell/bigT)*(I364/I363))+((1-(qCell/bigT))*J363),IF(qCell=0,1,IF(OR(F364="",COUNT($AX$2:AX363)&lt;=qCell),IF(COUNT($AX$2:AX363)=1,1,AX363/AX362),((qCell/COUNT($AX$2:AX363))*(I364/I363))+((1-(qCell/COUNT($AX$2:AX363)))*J363)))),J363)))))))</f>
        <v/>
      </c>
      <c r="K364" s="31" t="str">
        <f>IF(H364="","",IF(AND(Temp!optSeasCoef=0,Temp!sts_add=1),IF(H364="out-sample",I364+(Q364*J364),I364+J364),IF(AND(Temp!optSeasCoef=0,Temp!sts_multp=1),IF(H364="out-sample",I364*(J364^Q364),I364*J364),IF(Temp!sts_add=1,IF(H364="out-sample",(I364+(Q364*J364))*G364,(I364+J364)*G364),IF(H364="out-sample",I364*(J364^Q364)*G364,I364*J364*G364)))))</f>
        <v/>
      </c>
      <c r="L364" s="32" t="str">
        <f t="shared" si="37"/>
        <v/>
      </c>
      <c r="M364" s="32" t="str">
        <f t="shared" si="38"/>
        <v/>
      </c>
      <c r="N364" s="32" t="str">
        <f t="shared" si="39"/>
        <v/>
      </c>
      <c r="O364" s="32" t="str">
        <f t="shared" si="40"/>
        <v/>
      </c>
      <c r="P364" s="32" t="str">
        <f t="shared" si="41"/>
        <v/>
      </c>
      <c r="Q364" s="3" t="str">
        <f>IF(AND(Temp!fhor_indata=1,F364="",H363="in-sample"),1,IF(AND(Temp!fhor_indata=1,H363="out-sample",Q363&lt;ATA!XfHor),Q363+1,IF(F364="","",IF(AND(H364="out-sample",H363="in-sample"),1,IF(AND(H364="out-sample",H363="out-sample"),Q363+1,IF(ISNUMBER(Q363),Q363+1,1))))))</f>
        <v/>
      </c>
      <c r="R364" s="3" t="str">
        <f t="shared" si="35"/>
        <v/>
      </c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X364" s="63" t="e">
        <f t="shared" si="36"/>
        <v>#VALUE!</v>
      </c>
    </row>
    <row r="365" spans="1:50" s="1" customFormat="1" ht="14.25" x14ac:dyDescent="0.2">
      <c r="A365" s="6"/>
      <c r="B365" s="6"/>
      <c r="C365" s="6"/>
      <c r="D365" s="3"/>
      <c r="E365" s="70" t="str">
        <f>IF(ATA!E365="","",ATA!E365)</f>
        <v/>
      </c>
      <c r="F365" s="49" t="str">
        <f>IF(ATA!F365="","",ATA!F365)</f>
        <v/>
      </c>
      <c r="G365" s="9" t="str">
        <f>IF(ATA!G365="","",ATA!G365)</f>
        <v/>
      </c>
      <c r="H365" s="55" t="str">
        <f>IF(ATA!H365="","",ATA!H365)</f>
        <v/>
      </c>
      <c r="I365" s="31" t="str">
        <f>IF(AND(F364="",H364="in-sample"),"",IF(AND(Temp!fhor_indata=1,H364="out-sample",H365="out-sample"),I364,IF(AND(F365="",H364="out-sample"),"",IF(AND(Temp!optSeasCoef=0,Temp!sts_add=1),IF(H364="in-sample",IF(Q364=bigT,((pCell/bigT)*F364)+((1-(pCell/bigT))*(I364+J364)),IF(OR(F365="",COUNT($F$2:F364)&lt;=pCell),F364,((pCell/COUNT($F$2:F364))*F364)+((1-(pCell/COUNT($F$2:F364)))*(I364+J364)))),I364),IF(AND(Temp!optSeasCoef=0,Temp!sts_multp=1),IF(H364="in-sample",IF(Q364=bigT,((pCell/bigT)*F364)+((1-(pCell/bigT))*(I364*J364)),IF(OR(F365="",COUNT(F$2:$F364)&lt;=pCell),F364,((pCell/COUNT($F$2:F364))*F364)+((1-(pCell/COUNT($F$2:F364)))*(I364*J364)))),I364),IF(Temp!sts_add=1,IF(H364="in-sample",IF(Q364=bigT,((pCell/bigT)*AX364)+((1-(pCell/bigT))*(I364+J364)),IF(OR(F365="",COUNT($AX$2:AX364)&lt;=pCell),AX364,((pCell/COUNT($AX$2:AX364))*AX364)+((1-(pCell/COUNT($AX$2:AX364)))*(I364+J364)))),I364),IF(H364="in-sample",IF(Q364=bigT,((pCell/bigT)*AX364)+((1-(pCell/bigT))*(I364*J364)),IF(OR(F365="",COUNT($AX$2:AX364)&lt;=pCell),AX364,((pCell/COUNT($AX$2:AX364))*AX364)+((1-(pCell/COUNT($AX$2:AX364)))*(I364*J364)))),I364)))))))</f>
        <v/>
      </c>
      <c r="J365" s="31" t="str">
        <f>IF(AND(F364="",H364="in-sample"),"",IF(AND(Temp!fhor_indata=1,H364="out-sample",H365="out-sample"),J364,IF(AND(F365="",H364="out-sample"),"",IF(AND(Temp!optSeasCoef=0,Temp!sts_add=1),IF(H364="in-sample",IF(Q364=bigT,((qCell/bigT)*(I365-I364))+((1-(qCell/bigT))*J364),IF(OR(F365="",COUNT($F$2:F364)&lt;=qCell),IF(COUNT($F$2:F364)=1,0,F364-F363),((qCell/COUNT($F$2:F364))*(I365-I364))+((1-(qCell/COUNT($F$2:F364)))*J364))),J364),IF(AND(Temp!optSeasCoef=0,Temp!sts_multp=1),IF(H364="in-sample",IF(Q364=bigT,((qCell/bigT)*(I365/I364))+((1-(qCell/bigT))*J364),IF(qCell=0,1,IF(OR(F365="",COUNT($F$2:F364)&lt;=qCell),IF(COUNT($F$2:F364)=1,1,F364/F363),((qCell/COUNT($F$2:F364))*(I365/I364))+((1-(qCell/COUNT($F$2:F364)))*J364)))),J364),IF(Temp!sts_add=1,IF(H364="in-sample",IF(Q364=bigT,((qCell/bigT)*(I365-I364))+((1-(qCell/bigT))*J364),IF(OR(F365="",COUNT($AX$2:AX364)&lt;=qCell),IF(COUNT($AX$2:AX364)=1,0,AX364-AX363),((qCell/COUNT($AX$2:AX364))*(I365-I364))+((1-(qCell/COUNT($AX$2:AX364)))*J364))),J364),IF(H364="in-sample",IF(Q364=bigT,((qCell/bigT)*(I365/I364))+((1-(qCell/bigT))*J364),IF(qCell=0,1,IF(OR(F365="",COUNT($AX$2:AX364)&lt;=qCell),IF(COUNT($AX$2:AX364)=1,1,AX364/AX363),((qCell/COUNT($AX$2:AX364))*(I365/I364))+((1-(qCell/COUNT($AX$2:AX364)))*J364)))),J364)))))))</f>
        <v/>
      </c>
      <c r="K365" s="31" t="str">
        <f>IF(H365="","",IF(AND(Temp!optSeasCoef=0,Temp!sts_add=1),IF(H365="out-sample",I365+(Q365*J365),I365+J365),IF(AND(Temp!optSeasCoef=0,Temp!sts_multp=1),IF(H365="out-sample",I365*(J365^Q365),I365*J365),IF(Temp!sts_add=1,IF(H365="out-sample",(I365+(Q365*J365))*G365,(I365+J365)*G365),IF(H365="out-sample",I365*(J365^Q365)*G365,I365*J365*G365)))))</f>
        <v/>
      </c>
      <c r="L365" s="32" t="str">
        <f t="shared" si="37"/>
        <v/>
      </c>
      <c r="M365" s="32" t="str">
        <f t="shared" si="38"/>
        <v/>
      </c>
      <c r="N365" s="32" t="str">
        <f t="shared" si="39"/>
        <v/>
      </c>
      <c r="O365" s="32" t="str">
        <f t="shared" si="40"/>
        <v/>
      </c>
      <c r="P365" s="32" t="str">
        <f t="shared" si="41"/>
        <v/>
      </c>
      <c r="Q365" s="3" t="str">
        <f>IF(AND(Temp!fhor_indata=1,F365="",H364="in-sample"),1,IF(AND(Temp!fhor_indata=1,H364="out-sample",Q364&lt;ATA!XfHor),Q364+1,IF(F365="","",IF(AND(H365="out-sample",H364="in-sample"),1,IF(AND(H365="out-sample",H364="out-sample"),Q364+1,IF(ISNUMBER(Q364),Q364+1,1))))))</f>
        <v/>
      </c>
      <c r="R365" s="3" t="str">
        <f t="shared" si="35"/>
        <v/>
      </c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X365" s="63" t="e">
        <f t="shared" si="36"/>
        <v>#VALUE!</v>
      </c>
    </row>
    <row r="366" spans="1:50" s="1" customFormat="1" ht="14.25" x14ac:dyDescent="0.2">
      <c r="A366" s="6"/>
      <c r="B366" s="6"/>
      <c r="C366" s="6"/>
      <c r="D366" s="3"/>
      <c r="E366" s="70" t="str">
        <f>IF(ATA!E366="","",ATA!E366)</f>
        <v/>
      </c>
      <c r="F366" s="49" t="str">
        <f>IF(ATA!F366="","",ATA!F366)</f>
        <v/>
      </c>
      <c r="G366" s="9" t="str">
        <f>IF(ATA!G366="","",ATA!G366)</f>
        <v/>
      </c>
      <c r="H366" s="55" t="str">
        <f>IF(ATA!H366="","",ATA!H366)</f>
        <v/>
      </c>
      <c r="I366" s="31" t="str">
        <f>IF(AND(F365="",H365="in-sample"),"",IF(AND(Temp!fhor_indata=1,H365="out-sample",H366="out-sample"),I365,IF(AND(F366="",H365="out-sample"),"",IF(AND(Temp!optSeasCoef=0,Temp!sts_add=1),IF(H365="in-sample",IF(Q365=bigT,((pCell/bigT)*F365)+((1-(pCell/bigT))*(I365+J365)),IF(OR(F366="",COUNT($F$2:F365)&lt;=pCell),F365,((pCell/COUNT($F$2:F365))*F365)+((1-(pCell/COUNT($F$2:F365)))*(I365+J365)))),I365),IF(AND(Temp!optSeasCoef=0,Temp!sts_multp=1),IF(H365="in-sample",IF(Q365=bigT,((pCell/bigT)*F365)+((1-(pCell/bigT))*(I365*J365)),IF(OR(F366="",COUNT(F$2:$F365)&lt;=pCell),F365,((pCell/COUNT($F$2:F365))*F365)+((1-(pCell/COUNT($F$2:F365)))*(I365*J365)))),I365),IF(Temp!sts_add=1,IF(H365="in-sample",IF(Q365=bigT,((pCell/bigT)*AX365)+((1-(pCell/bigT))*(I365+J365)),IF(OR(F366="",COUNT($AX$2:AX365)&lt;=pCell),AX365,((pCell/COUNT($AX$2:AX365))*AX365)+((1-(pCell/COUNT($AX$2:AX365)))*(I365+J365)))),I365),IF(H365="in-sample",IF(Q365=bigT,((pCell/bigT)*AX365)+((1-(pCell/bigT))*(I365*J365)),IF(OR(F366="",COUNT($AX$2:AX365)&lt;=pCell),AX365,((pCell/COUNT($AX$2:AX365))*AX365)+((1-(pCell/COUNT($AX$2:AX365)))*(I365*J365)))),I365)))))))</f>
        <v/>
      </c>
      <c r="J366" s="31" t="str">
        <f>IF(AND(F365="",H365="in-sample"),"",IF(AND(Temp!fhor_indata=1,H365="out-sample",H366="out-sample"),J365,IF(AND(F366="",H365="out-sample"),"",IF(AND(Temp!optSeasCoef=0,Temp!sts_add=1),IF(H365="in-sample",IF(Q365=bigT,((qCell/bigT)*(I366-I365))+((1-(qCell/bigT))*J365),IF(OR(F366="",COUNT($F$2:F365)&lt;=qCell),IF(COUNT($F$2:F365)=1,0,F365-F364),((qCell/COUNT($F$2:F365))*(I366-I365))+((1-(qCell/COUNT($F$2:F365)))*J365))),J365),IF(AND(Temp!optSeasCoef=0,Temp!sts_multp=1),IF(H365="in-sample",IF(Q365=bigT,((qCell/bigT)*(I366/I365))+((1-(qCell/bigT))*J365),IF(qCell=0,1,IF(OR(F366="",COUNT($F$2:F365)&lt;=qCell),IF(COUNT($F$2:F365)=1,1,F365/F364),((qCell/COUNT($F$2:F365))*(I366/I365))+((1-(qCell/COUNT($F$2:F365)))*J365)))),J365),IF(Temp!sts_add=1,IF(H365="in-sample",IF(Q365=bigT,((qCell/bigT)*(I366-I365))+((1-(qCell/bigT))*J365),IF(OR(F366="",COUNT($AX$2:AX365)&lt;=qCell),IF(COUNT($AX$2:AX365)=1,0,AX365-AX364),((qCell/COUNT($AX$2:AX365))*(I366-I365))+((1-(qCell/COUNT($AX$2:AX365)))*J365))),J365),IF(H365="in-sample",IF(Q365=bigT,((qCell/bigT)*(I366/I365))+((1-(qCell/bigT))*J365),IF(qCell=0,1,IF(OR(F366="",COUNT($AX$2:AX365)&lt;=qCell),IF(COUNT($AX$2:AX365)=1,1,AX365/AX364),((qCell/COUNT($AX$2:AX365))*(I366/I365))+((1-(qCell/COUNT($AX$2:AX365)))*J365)))),J365)))))))</f>
        <v/>
      </c>
      <c r="K366" s="31" t="str">
        <f>IF(H366="","",IF(AND(Temp!optSeasCoef=0,Temp!sts_add=1),IF(H366="out-sample",I366+(Q366*J366),I366+J366),IF(AND(Temp!optSeasCoef=0,Temp!sts_multp=1),IF(H366="out-sample",I366*(J366^Q366),I366*J366),IF(Temp!sts_add=1,IF(H366="out-sample",(I366+(Q366*J366))*G366,(I366+J366)*G366),IF(H366="out-sample",I366*(J366^Q366)*G366,I366*J366*G366)))))</f>
        <v/>
      </c>
      <c r="L366" s="32" t="str">
        <f t="shared" si="37"/>
        <v/>
      </c>
      <c r="M366" s="32" t="str">
        <f t="shared" si="38"/>
        <v/>
      </c>
      <c r="N366" s="32" t="str">
        <f t="shared" si="39"/>
        <v/>
      </c>
      <c r="O366" s="32" t="str">
        <f t="shared" si="40"/>
        <v/>
      </c>
      <c r="P366" s="32" t="str">
        <f t="shared" si="41"/>
        <v/>
      </c>
      <c r="Q366" s="3" t="str">
        <f>IF(AND(Temp!fhor_indata=1,F366="",H365="in-sample"),1,IF(AND(Temp!fhor_indata=1,H365="out-sample",Q365&lt;ATA!XfHor),Q365+1,IF(F366="","",IF(AND(H366="out-sample",H365="in-sample"),1,IF(AND(H366="out-sample",H365="out-sample"),Q365+1,IF(ISNUMBER(Q365),Q365+1,1))))))</f>
        <v/>
      </c>
      <c r="R366" s="3" t="str">
        <f t="shared" si="35"/>
        <v/>
      </c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X366" s="63" t="e">
        <f t="shared" si="36"/>
        <v>#VALUE!</v>
      </c>
    </row>
    <row r="367" spans="1:50" s="1" customFormat="1" ht="14.25" x14ac:dyDescent="0.2">
      <c r="A367" s="6"/>
      <c r="B367" s="6"/>
      <c r="C367" s="6"/>
      <c r="D367" s="3"/>
      <c r="E367" s="70" t="str">
        <f>IF(ATA!E367="","",ATA!E367)</f>
        <v/>
      </c>
      <c r="F367" s="49" t="str">
        <f>IF(ATA!F367="","",ATA!F367)</f>
        <v/>
      </c>
      <c r="G367" s="9" t="str">
        <f>IF(ATA!G367="","",ATA!G367)</f>
        <v/>
      </c>
      <c r="H367" s="55" t="str">
        <f>IF(ATA!H367="","",ATA!H367)</f>
        <v/>
      </c>
      <c r="I367" s="31" t="str">
        <f>IF(AND(F366="",H366="in-sample"),"",IF(AND(Temp!fhor_indata=1,H366="out-sample",H367="out-sample"),I366,IF(AND(F367="",H366="out-sample"),"",IF(AND(Temp!optSeasCoef=0,Temp!sts_add=1),IF(H366="in-sample",IF(Q366=bigT,((pCell/bigT)*F366)+((1-(pCell/bigT))*(I366+J366)),IF(OR(F367="",COUNT($F$2:F366)&lt;=pCell),F366,((pCell/COUNT($F$2:F366))*F366)+((1-(pCell/COUNT($F$2:F366)))*(I366+J366)))),I366),IF(AND(Temp!optSeasCoef=0,Temp!sts_multp=1),IF(H366="in-sample",IF(Q366=bigT,((pCell/bigT)*F366)+((1-(pCell/bigT))*(I366*J366)),IF(OR(F367="",COUNT(F$2:$F366)&lt;=pCell),F366,((pCell/COUNT($F$2:F366))*F366)+((1-(pCell/COUNT($F$2:F366)))*(I366*J366)))),I366),IF(Temp!sts_add=1,IF(H366="in-sample",IF(Q366=bigT,((pCell/bigT)*AX366)+((1-(pCell/bigT))*(I366+J366)),IF(OR(F367="",COUNT($AX$2:AX366)&lt;=pCell),AX366,((pCell/COUNT($AX$2:AX366))*AX366)+((1-(pCell/COUNT($AX$2:AX366)))*(I366+J366)))),I366),IF(H366="in-sample",IF(Q366=bigT,((pCell/bigT)*AX366)+((1-(pCell/bigT))*(I366*J366)),IF(OR(F367="",COUNT($AX$2:AX366)&lt;=pCell),AX366,((pCell/COUNT($AX$2:AX366))*AX366)+((1-(pCell/COUNT($AX$2:AX366)))*(I366*J366)))),I366)))))))</f>
        <v/>
      </c>
      <c r="J367" s="31" t="str">
        <f>IF(AND(F366="",H366="in-sample"),"",IF(AND(Temp!fhor_indata=1,H366="out-sample",H367="out-sample"),J366,IF(AND(F367="",H366="out-sample"),"",IF(AND(Temp!optSeasCoef=0,Temp!sts_add=1),IF(H366="in-sample",IF(Q366=bigT,((qCell/bigT)*(I367-I366))+((1-(qCell/bigT))*J366),IF(OR(F367="",COUNT($F$2:F366)&lt;=qCell),IF(COUNT($F$2:F366)=1,0,F366-F365),((qCell/COUNT($F$2:F366))*(I367-I366))+((1-(qCell/COUNT($F$2:F366)))*J366))),J366),IF(AND(Temp!optSeasCoef=0,Temp!sts_multp=1),IF(H366="in-sample",IF(Q366=bigT,((qCell/bigT)*(I367/I366))+((1-(qCell/bigT))*J366),IF(qCell=0,1,IF(OR(F367="",COUNT($F$2:F366)&lt;=qCell),IF(COUNT($F$2:F366)=1,1,F366/F365),((qCell/COUNT($F$2:F366))*(I367/I366))+((1-(qCell/COUNT($F$2:F366)))*J366)))),J366),IF(Temp!sts_add=1,IF(H366="in-sample",IF(Q366=bigT,((qCell/bigT)*(I367-I366))+((1-(qCell/bigT))*J366),IF(OR(F367="",COUNT($AX$2:AX366)&lt;=qCell),IF(COUNT($AX$2:AX366)=1,0,AX366-AX365),((qCell/COUNT($AX$2:AX366))*(I367-I366))+((1-(qCell/COUNT($AX$2:AX366)))*J366))),J366),IF(H366="in-sample",IF(Q366=bigT,((qCell/bigT)*(I367/I366))+((1-(qCell/bigT))*J366),IF(qCell=0,1,IF(OR(F367="",COUNT($AX$2:AX366)&lt;=qCell),IF(COUNT($AX$2:AX366)=1,1,AX366/AX365),((qCell/COUNT($AX$2:AX366))*(I367/I366))+((1-(qCell/COUNT($AX$2:AX366)))*J366)))),J366)))))))</f>
        <v/>
      </c>
      <c r="K367" s="31" t="str">
        <f>IF(H367="","",IF(AND(Temp!optSeasCoef=0,Temp!sts_add=1),IF(H367="out-sample",I367+(Q367*J367),I367+J367),IF(AND(Temp!optSeasCoef=0,Temp!sts_multp=1),IF(H367="out-sample",I367*(J367^Q367),I367*J367),IF(Temp!sts_add=1,IF(H367="out-sample",(I367+(Q367*J367))*G367,(I367+J367)*G367),IF(H367="out-sample",I367*(J367^Q367)*G367,I367*J367*G367)))))</f>
        <v/>
      </c>
      <c r="L367" s="32" t="str">
        <f t="shared" si="37"/>
        <v/>
      </c>
      <c r="M367" s="32" t="str">
        <f t="shared" si="38"/>
        <v/>
      </c>
      <c r="N367" s="32" t="str">
        <f t="shared" si="39"/>
        <v/>
      </c>
      <c r="O367" s="32" t="str">
        <f t="shared" si="40"/>
        <v/>
      </c>
      <c r="P367" s="32" t="str">
        <f t="shared" si="41"/>
        <v/>
      </c>
      <c r="Q367" s="3" t="str">
        <f>IF(AND(Temp!fhor_indata=1,F367="",H366="in-sample"),1,IF(AND(Temp!fhor_indata=1,H366="out-sample",Q366&lt;ATA!XfHor),Q366+1,IF(F367="","",IF(AND(H367="out-sample",H366="in-sample"),1,IF(AND(H367="out-sample",H366="out-sample"),Q366+1,IF(ISNUMBER(Q366),Q366+1,1))))))</f>
        <v/>
      </c>
      <c r="R367" s="3" t="str">
        <f t="shared" si="35"/>
        <v/>
      </c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X367" s="63" t="e">
        <f t="shared" si="36"/>
        <v>#VALUE!</v>
      </c>
    </row>
    <row r="368" spans="1:50" s="1" customFormat="1" ht="14.25" x14ac:dyDescent="0.2">
      <c r="A368" s="6"/>
      <c r="B368" s="6"/>
      <c r="C368" s="6"/>
      <c r="D368" s="3"/>
      <c r="E368" s="70" t="str">
        <f>IF(ATA!E368="","",ATA!E368)</f>
        <v/>
      </c>
      <c r="F368" s="49" t="str">
        <f>IF(ATA!F368="","",ATA!F368)</f>
        <v/>
      </c>
      <c r="G368" s="9" t="str">
        <f>IF(ATA!G368="","",ATA!G368)</f>
        <v/>
      </c>
      <c r="H368" s="55" t="str">
        <f>IF(ATA!H368="","",ATA!H368)</f>
        <v/>
      </c>
      <c r="I368" s="31" t="str">
        <f>IF(AND(F367="",H367="in-sample"),"",IF(AND(Temp!fhor_indata=1,H367="out-sample",H368="out-sample"),I367,IF(AND(F368="",H367="out-sample"),"",IF(AND(Temp!optSeasCoef=0,Temp!sts_add=1),IF(H367="in-sample",IF(Q367=bigT,((pCell/bigT)*F367)+((1-(pCell/bigT))*(I367+J367)),IF(OR(F368="",COUNT($F$2:F367)&lt;=pCell),F367,((pCell/COUNT($F$2:F367))*F367)+((1-(pCell/COUNT($F$2:F367)))*(I367+J367)))),I367),IF(AND(Temp!optSeasCoef=0,Temp!sts_multp=1),IF(H367="in-sample",IF(Q367=bigT,((pCell/bigT)*F367)+((1-(pCell/bigT))*(I367*J367)),IF(OR(F368="",COUNT(F$2:$F367)&lt;=pCell),F367,((pCell/COUNT($F$2:F367))*F367)+((1-(pCell/COUNT($F$2:F367)))*(I367*J367)))),I367),IF(Temp!sts_add=1,IF(H367="in-sample",IF(Q367=bigT,((pCell/bigT)*AX367)+((1-(pCell/bigT))*(I367+J367)),IF(OR(F368="",COUNT($AX$2:AX367)&lt;=pCell),AX367,((pCell/COUNT($AX$2:AX367))*AX367)+((1-(pCell/COUNT($AX$2:AX367)))*(I367+J367)))),I367),IF(H367="in-sample",IF(Q367=bigT,((pCell/bigT)*AX367)+((1-(pCell/bigT))*(I367*J367)),IF(OR(F368="",COUNT($AX$2:AX367)&lt;=pCell),AX367,((pCell/COUNT($AX$2:AX367))*AX367)+((1-(pCell/COUNT($AX$2:AX367)))*(I367*J367)))),I367)))))))</f>
        <v/>
      </c>
      <c r="J368" s="31" t="str">
        <f>IF(AND(F367="",H367="in-sample"),"",IF(AND(Temp!fhor_indata=1,H367="out-sample",H368="out-sample"),J367,IF(AND(F368="",H367="out-sample"),"",IF(AND(Temp!optSeasCoef=0,Temp!sts_add=1),IF(H367="in-sample",IF(Q367=bigT,((qCell/bigT)*(I368-I367))+((1-(qCell/bigT))*J367),IF(OR(F368="",COUNT($F$2:F367)&lt;=qCell),IF(COUNT($F$2:F367)=1,0,F367-F366),((qCell/COUNT($F$2:F367))*(I368-I367))+((1-(qCell/COUNT($F$2:F367)))*J367))),J367),IF(AND(Temp!optSeasCoef=0,Temp!sts_multp=1),IF(H367="in-sample",IF(Q367=bigT,((qCell/bigT)*(I368/I367))+((1-(qCell/bigT))*J367),IF(qCell=0,1,IF(OR(F368="",COUNT($F$2:F367)&lt;=qCell),IF(COUNT($F$2:F367)=1,1,F367/F366),((qCell/COUNT($F$2:F367))*(I368/I367))+((1-(qCell/COUNT($F$2:F367)))*J367)))),J367),IF(Temp!sts_add=1,IF(H367="in-sample",IF(Q367=bigT,((qCell/bigT)*(I368-I367))+((1-(qCell/bigT))*J367),IF(OR(F368="",COUNT($AX$2:AX367)&lt;=qCell),IF(COUNT($AX$2:AX367)=1,0,AX367-AX366),((qCell/COUNT($AX$2:AX367))*(I368-I367))+((1-(qCell/COUNT($AX$2:AX367)))*J367))),J367),IF(H367="in-sample",IF(Q367=bigT,((qCell/bigT)*(I368/I367))+((1-(qCell/bigT))*J367),IF(qCell=0,1,IF(OR(F368="",COUNT($AX$2:AX367)&lt;=qCell),IF(COUNT($AX$2:AX367)=1,1,AX367/AX366),((qCell/COUNT($AX$2:AX367))*(I368/I367))+((1-(qCell/COUNT($AX$2:AX367)))*J367)))),J367)))))))</f>
        <v/>
      </c>
      <c r="K368" s="31" t="str">
        <f>IF(H368="","",IF(AND(Temp!optSeasCoef=0,Temp!sts_add=1),IF(H368="out-sample",I368+(Q368*J368),I368+J368),IF(AND(Temp!optSeasCoef=0,Temp!sts_multp=1),IF(H368="out-sample",I368*(J368^Q368),I368*J368),IF(Temp!sts_add=1,IF(H368="out-sample",(I368+(Q368*J368))*G368,(I368+J368)*G368),IF(H368="out-sample",I368*(J368^Q368)*G368,I368*J368*G368)))))</f>
        <v/>
      </c>
      <c r="L368" s="32" t="str">
        <f t="shared" si="37"/>
        <v/>
      </c>
      <c r="M368" s="32" t="str">
        <f t="shared" si="38"/>
        <v/>
      </c>
      <c r="N368" s="32" t="str">
        <f t="shared" si="39"/>
        <v/>
      </c>
      <c r="O368" s="32" t="str">
        <f t="shared" si="40"/>
        <v/>
      </c>
      <c r="P368" s="32" t="str">
        <f t="shared" si="41"/>
        <v/>
      </c>
      <c r="Q368" s="3" t="str">
        <f>IF(AND(Temp!fhor_indata=1,F368="",H367="in-sample"),1,IF(AND(Temp!fhor_indata=1,H367="out-sample",Q367&lt;ATA!XfHor),Q367+1,IF(F368="","",IF(AND(H368="out-sample",H367="in-sample"),1,IF(AND(H368="out-sample",H367="out-sample"),Q367+1,IF(ISNUMBER(Q367),Q367+1,1))))))</f>
        <v/>
      </c>
      <c r="R368" s="3" t="str">
        <f t="shared" si="35"/>
        <v/>
      </c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X368" s="63" t="e">
        <f t="shared" si="36"/>
        <v>#VALUE!</v>
      </c>
    </row>
    <row r="369" spans="1:50" s="1" customFormat="1" ht="14.25" x14ac:dyDescent="0.2">
      <c r="A369" s="6"/>
      <c r="B369" s="6"/>
      <c r="C369" s="6"/>
      <c r="D369" s="3"/>
      <c r="E369" s="70" t="str">
        <f>IF(ATA!E369="","",ATA!E369)</f>
        <v/>
      </c>
      <c r="F369" s="49" t="str">
        <f>IF(ATA!F369="","",ATA!F369)</f>
        <v/>
      </c>
      <c r="G369" s="9" t="str">
        <f>IF(ATA!G369="","",ATA!G369)</f>
        <v/>
      </c>
      <c r="H369" s="55" t="str">
        <f>IF(ATA!H369="","",ATA!H369)</f>
        <v/>
      </c>
      <c r="I369" s="31" t="str">
        <f>IF(AND(F368="",H368="in-sample"),"",IF(AND(Temp!fhor_indata=1,H368="out-sample",H369="out-sample"),I368,IF(AND(F369="",H368="out-sample"),"",IF(AND(Temp!optSeasCoef=0,Temp!sts_add=1),IF(H368="in-sample",IF(Q368=bigT,((pCell/bigT)*F368)+((1-(pCell/bigT))*(I368+J368)),IF(OR(F369="",COUNT($F$2:F368)&lt;=pCell),F368,((pCell/COUNT($F$2:F368))*F368)+((1-(pCell/COUNT($F$2:F368)))*(I368+J368)))),I368),IF(AND(Temp!optSeasCoef=0,Temp!sts_multp=1),IF(H368="in-sample",IF(Q368=bigT,((pCell/bigT)*F368)+((1-(pCell/bigT))*(I368*J368)),IF(OR(F369="",COUNT(F$2:$F368)&lt;=pCell),F368,((pCell/COUNT($F$2:F368))*F368)+((1-(pCell/COUNT($F$2:F368)))*(I368*J368)))),I368),IF(Temp!sts_add=1,IF(H368="in-sample",IF(Q368=bigT,((pCell/bigT)*AX368)+((1-(pCell/bigT))*(I368+J368)),IF(OR(F369="",COUNT($AX$2:AX368)&lt;=pCell),AX368,((pCell/COUNT($AX$2:AX368))*AX368)+((1-(pCell/COUNT($AX$2:AX368)))*(I368+J368)))),I368),IF(H368="in-sample",IF(Q368=bigT,((pCell/bigT)*AX368)+((1-(pCell/bigT))*(I368*J368)),IF(OR(F369="",COUNT($AX$2:AX368)&lt;=pCell),AX368,((pCell/COUNT($AX$2:AX368))*AX368)+((1-(pCell/COUNT($AX$2:AX368)))*(I368*J368)))),I368)))))))</f>
        <v/>
      </c>
      <c r="J369" s="31" t="str">
        <f>IF(AND(F368="",H368="in-sample"),"",IF(AND(Temp!fhor_indata=1,H368="out-sample",H369="out-sample"),J368,IF(AND(F369="",H368="out-sample"),"",IF(AND(Temp!optSeasCoef=0,Temp!sts_add=1),IF(H368="in-sample",IF(Q368=bigT,((qCell/bigT)*(I369-I368))+((1-(qCell/bigT))*J368),IF(OR(F369="",COUNT($F$2:F368)&lt;=qCell),IF(COUNT($F$2:F368)=1,0,F368-F367),((qCell/COUNT($F$2:F368))*(I369-I368))+((1-(qCell/COUNT($F$2:F368)))*J368))),J368),IF(AND(Temp!optSeasCoef=0,Temp!sts_multp=1),IF(H368="in-sample",IF(Q368=bigT,((qCell/bigT)*(I369/I368))+((1-(qCell/bigT))*J368),IF(qCell=0,1,IF(OR(F369="",COUNT($F$2:F368)&lt;=qCell),IF(COUNT($F$2:F368)=1,1,F368/F367),((qCell/COUNT($F$2:F368))*(I369/I368))+((1-(qCell/COUNT($F$2:F368)))*J368)))),J368),IF(Temp!sts_add=1,IF(H368="in-sample",IF(Q368=bigT,((qCell/bigT)*(I369-I368))+((1-(qCell/bigT))*J368),IF(OR(F369="",COUNT($AX$2:AX368)&lt;=qCell),IF(COUNT($AX$2:AX368)=1,0,AX368-AX367),((qCell/COUNT($AX$2:AX368))*(I369-I368))+((1-(qCell/COUNT($AX$2:AX368)))*J368))),J368),IF(H368="in-sample",IF(Q368=bigT,((qCell/bigT)*(I369/I368))+((1-(qCell/bigT))*J368),IF(qCell=0,1,IF(OR(F369="",COUNT($AX$2:AX368)&lt;=qCell),IF(COUNT($AX$2:AX368)=1,1,AX368/AX367),((qCell/COUNT($AX$2:AX368))*(I369/I368))+((1-(qCell/COUNT($AX$2:AX368)))*J368)))),J368)))))))</f>
        <v/>
      </c>
      <c r="K369" s="31" t="str">
        <f>IF(H369="","",IF(AND(Temp!optSeasCoef=0,Temp!sts_add=1),IF(H369="out-sample",I369+(Q369*J369),I369+J369),IF(AND(Temp!optSeasCoef=0,Temp!sts_multp=1),IF(H369="out-sample",I369*(J369^Q369),I369*J369),IF(Temp!sts_add=1,IF(H369="out-sample",(I369+(Q369*J369))*G369,(I369+J369)*G369),IF(H369="out-sample",I369*(J369^Q369)*G369,I369*J369*G369)))))</f>
        <v/>
      </c>
      <c r="L369" s="32" t="str">
        <f t="shared" si="37"/>
        <v/>
      </c>
      <c r="M369" s="32" t="str">
        <f t="shared" si="38"/>
        <v/>
      </c>
      <c r="N369" s="32" t="str">
        <f t="shared" si="39"/>
        <v/>
      </c>
      <c r="O369" s="32" t="str">
        <f t="shared" si="40"/>
        <v/>
      </c>
      <c r="P369" s="32" t="str">
        <f t="shared" si="41"/>
        <v/>
      </c>
      <c r="Q369" s="3" t="str">
        <f>IF(AND(Temp!fhor_indata=1,F369="",H368="in-sample"),1,IF(AND(Temp!fhor_indata=1,H368="out-sample",Q368&lt;ATA!XfHor),Q368+1,IF(F369="","",IF(AND(H369="out-sample",H368="in-sample"),1,IF(AND(H369="out-sample",H368="out-sample"),Q368+1,IF(ISNUMBER(Q368),Q368+1,1))))))</f>
        <v/>
      </c>
      <c r="R369" s="3" t="str">
        <f t="shared" si="35"/>
        <v/>
      </c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X369" s="63" t="e">
        <f t="shared" si="36"/>
        <v>#VALUE!</v>
      </c>
    </row>
    <row r="370" spans="1:50" s="1" customFormat="1" ht="14.25" x14ac:dyDescent="0.2">
      <c r="A370" s="6"/>
      <c r="B370" s="6"/>
      <c r="C370" s="6"/>
      <c r="D370" s="3"/>
      <c r="E370" s="70" t="str">
        <f>IF(ATA!E370="","",ATA!E370)</f>
        <v/>
      </c>
      <c r="F370" s="50" t="str">
        <f>IF(ATA!F370="","",ATA!F370)</f>
        <v/>
      </c>
      <c r="G370" s="10" t="str">
        <f>IF(ATA!G370="","",ATA!G370)</f>
        <v/>
      </c>
      <c r="H370" s="55" t="str">
        <f>IF(ATA!H370="","",ATA!H370)</f>
        <v/>
      </c>
      <c r="I370" s="31" t="str">
        <f>IF(AND(F369="",H369="in-sample"),"",IF(AND(Temp!fhor_indata=1,H369="out-sample",H370="out-sample"),I369,IF(AND(F370="",H369="out-sample"),"",IF(AND(Temp!optSeasCoef=0,Temp!sts_add=1),IF(H369="in-sample",IF(Q369=bigT,((pCell/bigT)*F369)+((1-(pCell/bigT))*(I369+J369)),IF(OR(F370="",COUNT($F$2:F369)&lt;=pCell),F369,((pCell/COUNT($F$2:F369))*F369)+((1-(pCell/COUNT($F$2:F369)))*(I369+J369)))),I369),IF(AND(Temp!optSeasCoef=0,Temp!sts_multp=1),IF(H369="in-sample",IF(Q369=bigT,((pCell/bigT)*F369)+((1-(pCell/bigT))*(I369*J369)),IF(OR(F370="",COUNT(F$2:$F369)&lt;=pCell),F369,((pCell/COUNT($F$2:F369))*F369)+((1-(pCell/COUNT($F$2:F369)))*(I369*J369)))),I369),IF(Temp!sts_add=1,IF(H369="in-sample",IF(Q369=bigT,((pCell/bigT)*AX369)+((1-(pCell/bigT))*(I369+J369)),IF(OR(F370="",COUNT($AX$2:AX369)&lt;=pCell),AX369,((pCell/COUNT($AX$2:AX369))*AX369)+((1-(pCell/COUNT($AX$2:AX369)))*(I369+J369)))),I369),IF(H369="in-sample",IF(Q369=bigT,((pCell/bigT)*AX369)+((1-(pCell/bigT))*(I369*J369)),IF(OR(F370="",COUNT($AX$2:AX369)&lt;=pCell),AX369,((pCell/COUNT($AX$2:AX369))*AX369)+((1-(pCell/COUNT($AX$2:AX369)))*(I369*J369)))),I369)))))))</f>
        <v/>
      </c>
      <c r="J370" s="31" t="str">
        <f>IF(AND(F369="",H369="in-sample"),"",IF(AND(Temp!fhor_indata=1,H369="out-sample",H370="out-sample"),J369,IF(AND(F370="",H369="out-sample"),"",IF(AND(Temp!optSeasCoef=0,Temp!sts_add=1),IF(H369="in-sample",IF(Q369=bigT,((qCell/bigT)*(I370-I369))+((1-(qCell/bigT))*J369),IF(OR(F370="",COUNT($F$2:F369)&lt;=qCell),IF(COUNT($F$2:F369)=1,0,F369-F368),((qCell/COUNT($F$2:F369))*(I370-I369))+((1-(qCell/COUNT($F$2:F369)))*J369))),J369),IF(AND(Temp!optSeasCoef=0,Temp!sts_multp=1),IF(H369="in-sample",IF(Q369=bigT,((qCell/bigT)*(I370/I369))+((1-(qCell/bigT))*J369),IF(qCell=0,1,IF(OR(F370="",COUNT($F$2:F369)&lt;=qCell),IF(COUNT($F$2:F369)=1,1,F369/F368),((qCell/COUNT($F$2:F369))*(I370/I369))+((1-(qCell/COUNT($F$2:F369)))*J369)))),J369),IF(Temp!sts_add=1,IF(H369="in-sample",IF(Q369=bigT,((qCell/bigT)*(I370-I369))+((1-(qCell/bigT))*J369),IF(OR(F370="",COUNT($AX$2:AX369)&lt;=qCell),IF(COUNT($AX$2:AX369)=1,0,AX369-AX368),((qCell/COUNT($AX$2:AX369))*(I370-I369))+((1-(qCell/COUNT($AX$2:AX369)))*J369))),J369),IF(H369="in-sample",IF(Q369=bigT,((qCell/bigT)*(I370/I369))+((1-(qCell/bigT))*J369),IF(qCell=0,1,IF(OR(F370="",COUNT($AX$2:AX369)&lt;=qCell),IF(COUNT($AX$2:AX369)=1,1,AX369/AX368),((qCell/COUNT($AX$2:AX369))*(I370/I369))+((1-(qCell/COUNT($AX$2:AX369)))*J369)))),J369)))))))</f>
        <v/>
      </c>
      <c r="K370" s="31" t="str">
        <f>IF(H370="","",IF(AND(Temp!optSeasCoef=0,Temp!sts_add=1),IF(H370="out-sample",I370+(Q370*J370),I370+J370),IF(AND(Temp!optSeasCoef=0,Temp!sts_multp=1),IF(H370="out-sample",I370*(J370^Q370),I370*J370),IF(Temp!sts_add=1,IF(H370="out-sample",(I370+(Q370*J370))*G370,(I370+J370)*G370),IF(H370="out-sample",I370*(J370^Q370)*G370,I370*J370*G370)))))</f>
        <v/>
      </c>
      <c r="L370" s="32" t="str">
        <f t="shared" si="37"/>
        <v/>
      </c>
      <c r="M370" s="32" t="str">
        <f t="shared" si="38"/>
        <v/>
      </c>
      <c r="N370" s="32" t="str">
        <f t="shared" si="39"/>
        <v/>
      </c>
      <c r="O370" s="32" t="str">
        <f t="shared" si="40"/>
        <v/>
      </c>
      <c r="P370" s="32" t="str">
        <f t="shared" si="41"/>
        <v/>
      </c>
      <c r="Q370" s="3" t="str">
        <f>IF(AND(Temp!fhor_indata=1,F370="",H369="in-sample"),1,IF(AND(Temp!fhor_indata=1,H369="out-sample",Q369&lt;ATA!XfHor),Q369+1,IF(F370="","",IF(AND(H370="out-sample",H369="in-sample"),1,IF(AND(H370="out-sample",H369="out-sample"),Q369+1,IF(ISNUMBER(Q369),Q369+1,1))))))</f>
        <v/>
      </c>
      <c r="R370" s="3" t="str">
        <f t="shared" si="35"/>
        <v/>
      </c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X370" s="63" t="e">
        <f t="shared" si="36"/>
        <v>#VALUE!</v>
      </c>
    </row>
    <row r="371" spans="1:50" s="1" customFormat="1" ht="14.25" x14ac:dyDescent="0.2">
      <c r="A371" s="6"/>
      <c r="B371" s="6"/>
      <c r="C371" s="6"/>
      <c r="D371" s="3"/>
      <c r="E371" s="70" t="str">
        <f>IF(ATA!E371="","",ATA!E371)</f>
        <v/>
      </c>
      <c r="F371" s="51" t="str">
        <f>IF(ATA!F371="","",ATA!F371)</f>
        <v/>
      </c>
      <c r="G371" s="11" t="str">
        <f>IF(ATA!G371="","",ATA!G371)</f>
        <v/>
      </c>
      <c r="H371" s="55" t="str">
        <f>IF(ATA!H371="","",ATA!H371)</f>
        <v/>
      </c>
      <c r="I371" s="31" t="str">
        <f>IF(AND(F370="",H370="in-sample"),"",IF(AND(Temp!fhor_indata=1,H370="out-sample",H371="out-sample"),I370,IF(AND(F371="",H370="out-sample"),"",IF(AND(Temp!optSeasCoef=0,Temp!sts_add=1),IF(H370="in-sample",IF(Q370=bigT,((pCell/bigT)*F370)+((1-(pCell/bigT))*(I370+J370)),IF(OR(F371="",COUNT($F$2:F370)&lt;=pCell),F370,((pCell/COUNT($F$2:F370))*F370)+((1-(pCell/COUNT($F$2:F370)))*(I370+J370)))),I370),IF(AND(Temp!optSeasCoef=0,Temp!sts_multp=1),IF(H370="in-sample",IF(Q370=bigT,((pCell/bigT)*F370)+((1-(pCell/bigT))*(I370*J370)),IF(OR(F371="",COUNT(F$2:$F370)&lt;=pCell),F370,((pCell/COUNT($F$2:F370))*F370)+((1-(pCell/COUNT($F$2:F370)))*(I370*J370)))),I370),IF(Temp!sts_add=1,IF(H370="in-sample",IF(Q370=bigT,((pCell/bigT)*AX370)+((1-(pCell/bigT))*(I370+J370)),IF(OR(F371="",COUNT($AX$2:AX370)&lt;=pCell),AX370,((pCell/COUNT($AX$2:AX370))*AX370)+((1-(pCell/COUNT($AX$2:AX370)))*(I370+J370)))),I370),IF(H370="in-sample",IF(Q370=bigT,((pCell/bigT)*AX370)+((1-(pCell/bigT))*(I370*J370)),IF(OR(F371="",COUNT($AX$2:AX370)&lt;=pCell),AX370,((pCell/COUNT($AX$2:AX370))*AX370)+((1-(pCell/COUNT($AX$2:AX370)))*(I370*J370)))),I370)))))))</f>
        <v/>
      </c>
      <c r="J371" s="31" t="str">
        <f>IF(AND(F370="",H370="in-sample"),"",IF(AND(Temp!fhor_indata=1,H370="out-sample",H371="out-sample"),J370,IF(AND(F371="",H370="out-sample"),"",IF(AND(Temp!optSeasCoef=0,Temp!sts_add=1),IF(H370="in-sample",IF(Q370=bigT,((qCell/bigT)*(I371-I370))+((1-(qCell/bigT))*J370),IF(OR(F371="",COUNT($F$2:F370)&lt;=qCell),IF(COUNT($F$2:F370)=1,0,F370-F369),((qCell/COUNT($F$2:F370))*(I371-I370))+((1-(qCell/COUNT($F$2:F370)))*J370))),J370),IF(AND(Temp!optSeasCoef=0,Temp!sts_multp=1),IF(H370="in-sample",IF(Q370=bigT,((qCell/bigT)*(I371/I370))+((1-(qCell/bigT))*J370),IF(qCell=0,1,IF(OR(F371="",COUNT($F$2:F370)&lt;=qCell),IF(COUNT($F$2:F370)=1,1,F370/F369),((qCell/COUNT($F$2:F370))*(I371/I370))+((1-(qCell/COUNT($F$2:F370)))*J370)))),J370),IF(Temp!sts_add=1,IF(H370="in-sample",IF(Q370=bigT,((qCell/bigT)*(I371-I370))+((1-(qCell/bigT))*J370),IF(OR(F371="",COUNT($AX$2:AX370)&lt;=qCell),IF(COUNT($AX$2:AX370)=1,0,AX370-AX369),((qCell/COUNT($AX$2:AX370))*(I371-I370))+((1-(qCell/COUNT($AX$2:AX370)))*J370))),J370),IF(H370="in-sample",IF(Q370=bigT,((qCell/bigT)*(I371/I370))+((1-(qCell/bigT))*J370),IF(qCell=0,1,IF(OR(F371="",COUNT($AX$2:AX370)&lt;=qCell),IF(COUNT($AX$2:AX370)=1,1,AX370/AX369),((qCell/COUNT($AX$2:AX370))*(I371/I370))+((1-(qCell/COUNT($AX$2:AX370)))*J370)))),J370)))))))</f>
        <v/>
      </c>
      <c r="K371" s="31" t="str">
        <f>IF(H371="","",IF(AND(Temp!optSeasCoef=0,Temp!sts_add=1),IF(H371="out-sample",I371+(Q371*J371),I371+J371),IF(AND(Temp!optSeasCoef=0,Temp!sts_multp=1),IF(H371="out-sample",I371*(J371^Q371),I371*J371),IF(Temp!sts_add=1,IF(H371="out-sample",(I371+(Q371*J371))*G371,(I371+J371)*G371),IF(H371="out-sample",I371*(J371^Q371)*G371,I371*J371*G371)))))</f>
        <v/>
      </c>
      <c r="L371" s="32" t="str">
        <f t="shared" si="37"/>
        <v/>
      </c>
      <c r="M371" s="32" t="str">
        <f t="shared" si="38"/>
        <v/>
      </c>
      <c r="N371" s="32" t="str">
        <f t="shared" si="39"/>
        <v/>
      </c>
      <c r="O371" s="32" t="str">
        <f t="shared" si="40"/>
        <v/>
      </c>
      <c r="P371" s="32" t="str">
        <f t="shared" si="41"/>
        <v/>
      </c>
      <c r="Q371" s="3" t="str">
        <f>IF(AND(Temp!fhor_indata=1,F371="",H370="in-sample"),1,IF(AND(Temp!fhor_indata=1,H370="out-sample",Q370&lt;ATA!XfHor),Q370+1,IF(F371="","",IF(AND(H371="out-sample",H370="in-sample"),1,IF(AND(H371="out-sample",H370="out-sample"),Q370+1,IF(ISNUMBER(Q370),Q370+1,1))))))</f>
        <v/>
      </c>
      <c r="R371" s="3" t="str">
        <f t="shared" si="35"/>
        <v/>
      </c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X371" s="63" t="e">
        <f t="shared" si="36"/>
        <v>#VALUE!</v>
      </c>
    </row>
    <row r="372" spans="1:50" s="1" customFormat="1" ht="14.25" x14ac:dyDescent="0.2">
      <c r="A372" s="6"/>
      <c r="B372" s="6"/>
      <c r="C372" s="6"/>
      <c r="D372" s="3"/>
      <c r="E372" s="70" t="str">
        <f>IF(ATA!E372="","",ATA!E372)</f>
        <v/>
      </c>
      <c r="F372" s="51" t="str">
        <f>IF(ATA!F372="","",ATA!F372)</f>
        <v/>
      </c>
      <c r="G372" s="11" t="str">
        <f>IF(ATA!G372="","",ATA!G372)</f>
        <v/>
      </c>
      <c r="H372" s="55" t="str">
        <f>IF(ATA!H372="","",ATA!H372)</f>
        <v/>
      </c>
      <c r="I372" s="31" t="str">
        <f>IF(AND(F371="",H371="in-sample"),"",IF(AND(Temp!fhor_indata=1,H371="out-sample",H372="out-sample"),I371,IF(AND(F372="",H371="out-sample"),"",IF(AND(Temp!optSeasCoef=0,Temp!sts_add=1),IF(H371="in-sample",IF(Q371=bigT,((pCell/bigT)*F371)+((1-(pCell/bigT))*(I371+J371)),IF(OR(F372="",COUNT($F$2:F371)&lt;=pCell),F371,((pCell/COUNT($F$2:F371))*F371)+((1-(pCell/COUNT($F$2:F371)))*(I371+J371)))),I371),IF(AND(Temp!optSeasCoef=0,Temp!sts_multp=1),IF(H371="in-sample",IF(Q371=bigT,((pCell/bigT)*F371)+((1-(pCell/bigT))*(I371*J371)),IF(OR(F372="",COUNT(F$2:$F371)&lt;=pCell),F371,((pCell/COUNT($F$2:F371))*F371)+((1-(pCell/COUNT($F$2:F371)))*(I371*J371)))),I371),IF(Temp!sts_add=1,IF(H371="in-sample",IF(Q371=bigT,((pCell/bigT)*AX371)+((1-(pCell/bigT))*(I371+J371)),IF(OR(F372="",COUNT($AX$2:AX371)&lt;=pCell),AX371,((pCell/COUNT($AX$2:AX371))*AX371)+((1-(pCell/COUNT($AX$2:AX371)))*(I371+J371)))),I371),IF(H371="in-sample",IF(Q371=bigT,((pCell/bigT)*AX371)+((1-(pCell/bigT))*(I371*J371)),IF(OR(F372="",COUNT($AX$2:AX371)&lt;=pCell),AX371,((pCell/COUNT($AX$2:AX371))*AX371)+((1-(pCell/COUNT($AX$2:AX371)))*(I371*J371)))),I371)))))))</f>
        <v/>
      </c>
      <c r="J372" s="31" t="str">
        <f>IF(AND(F371="",H371="in-sample"),"",IF(AND(Temp!fhor_indata=1,H371="out-sample",H372="out-sample"),J371,IF(AND(F372="",H371="out-sample"),"",IF(AND(Temp!optSeasCoef=0,Temp!sts_add=1),IF(H371="in-sample",IF(Q371=bigT,((qCell/bigT)*(I372-I371))+((1-(qCell/bigT))*J371),IF(OR(F372="",COUNT($F$2:F371)&lt;=qCell),IF(COUNT($F$2:F371)=1,0,F371-F370),((qCell/COUNT($F$2:F371))*(I372-I371))+((1-(qCell/COUNT($F$2:F371)))*J371))),J371),IF(AND(Temp!optSeasCoef=0,Temp!sts_multp=1),IF(H371="in-sample",IF(Q371=bigT,((qCell/bigT)*(I372/I371))+((1-(qCell/bigT))*J371),IF(qCell=0,1,IF(OR(F372="",COUNT($F$2:F371)&lt;=qCell),IF(COUNT($F$2:F371)=1,1,F371/F370),((qCell/COUNT($F$2:F371))*(I372/I371))+((1-(qCell/COUNT($F$2:F371)))*J371)))),J371),IF(Temp!sts_add=1,IF(H371="in-sample",IF(Q371=bigT,((qCell/bigT)*(I372-I371))+((1-(qCell/bigT))*J371),IF(OR(F372="",COUNT($AX$2:AX371)&lt;=qCell),IF(COUNT($AX$2:AX371)=1,0,AX371-AX370),((qCell/COUNT($AX$2:AX371))*(I372-I371))+((1-(qCell/COUNT($AX$2:AX371)))*J371))),J371),IF(H371="in-sample",IF(Q371=bigT,((qCell/bigT)*(I372/I371))+((1-(qCell/bigT))*J371),IF(qCell=0,1,IF(OR(F372="",COUNT($AX$2:AX371)&lt;=qCell),IF(COUNT($AX$2:AX371)=1,1,AX371/AX370),((qCell/COUNT($AX$2:AX371))*(I372/I371))+((1-(qCell/COUNT($AX$2:AX371)))*J371)))),J371)))))))</f>
        <v/>
      </c>
      <c r="K372" s="31" t="str">
        <f>IF(H372="","",IF(AND(Temp!optSeasCoef=0,Temp!sts_add=1),IF(H372="out-sample",I372+(Q372*J372),I372+J372),IF(AND(Temp!optSeasCoef=0,Temp!sts_multp=1),IF(H372="out-sample",I372*(J372^Q372),I372*J372),IF(Temp!sts_add=1,IF(H372="out-sample",(I372+(Q372*J372))*G372,(I372+J372)*G372),IF(H372="out-sample",I372*(J372^Q372)*G372,I372*J372*G372)))))</f>
        <v/>
      </c>
      <c r="L372" s="32" t="str">
        <f t="shared" si="37"/>
        <v/>
      </c>
      <c r="M372" s="32" t="str">
        <f t="shared" si="38"/>
        <v/>
      </c>
      <c r="N372" s="32" t="str">
        <f t="shared" si="39"/>
        <v/>
      </c>
      <c r="O372" s="32" t="str">
        <f t="shared" si="40"/>
        <v/>
      </c>
      <c r="P372" s="32" t="str">
        <f t="shared" si="41"/>
        <v/>
      </c>
      <c r="Q372" s="3" t="str">
        <f>IF(AND(Temp!fhor_indata=1,F372="",H371="in-sample"),1,IF(AND(Temp!fhor_indata=1,H371="out-sample",Q371&lt;ATA!XfHor),Q371+1,IF(F372="","",IF(AND(H372="out-sample",H371="in-sample"),1,IF(AND(H372="out-sample",H371="out-sample"),Q371+1,IF(ISNUMBER(Q371),Q371+1,1))))))</f>
        <v/>
      </c>
      <c r="R372" s="3" t="str">
        <f t="shared" si="35"/>
        <v/>
      </c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X372" s="63" t="e">
        <f t="shared" si="36"/>
        <v>#VALUE!</v>
      </c>
    </row>
    <row r="373" spans="1:50" s="1" customFormat="1" ht="14.25" x14ac:dyDescent="0.2">
      <c r="A373" s="6"/>
      <c r="B373" s="6"/>
      <c r="C373" s="6"/>
      <c r="D373" s="3"/>
      <c r="E373" s="70" t="str">
        <f>IF(ATA!E373="","",ATA!E373)</f>
        <v/>
      </c>
      <c r="F373" s="51" t="str">
        <f>IF(ATA!F373="","",ATA!F373)</f>
        <v/>
      </c>
      <c r="G373" s="11" t="str">
        <f>IF(ATA!G373="","",ATA!G373)</f>
        <v/>
      </c>
      <c r="H373" s="55" t="str">
        <f>IF(ATA!H373="","",ATA!H373)</f>
        <v/>
      </c>
      <c r="I373" s="31" t="str">
        <f>IF(AND(F372="",H372="in-sample"),"",IF(AND(Temp!fhor_indata=1,H372="out-sample",H373="out-sample"),I372,IF(AND(F373="",H372="out-sample"),"",IF(AND(Temp!optSeasCoef=0,Temp!sts_add=1),IF(H372="in-sample",IF(Q372=bigT,((pCell/bigT)*F372)+((1-(pCell/bigT))*(I372+J372)),IF(OR(F373="",COUNT($F$2:F372)&lt;=pCell),F372,((pCell/COUNT($F$2:F372))*F372)+((1-(pCell/COUNT($F$2:F372)))*(I372+J372)))),I372),IF(AND(Temp!optSeasCoef=0,Temp!sts_multp=1),IF(H372="in-sample",IF(Q372=bigT,((pCell/bigT)*F372)+((1-(pCell/bigT))*(I372*J372)),IF(OR(F373="",COUNT(F$2:$F372)&lt;=pCell),F372,((pCell/COUNT($F$2:F372))*F372)+((1-(pCell/COUNT($F$2:F372)))*(I372*J372)))),I372),IF(Temp!sts_add=1,IF(H372="in-sample",IF(Q372=bigT,((pCell/bigT)*AX372)+((1-(pCell/bigT))*(I372+J372)),IF(OR(F373="",COUNT($AX$2:AX372)&lt;=pCell),AX372,((pCell/COUNT($AX$2:AX372))*AX372)+((1-(pCell/COUNT($AX$2:AX372)))*(I372+J372)))),I372),IF(H372="in-sample",IF(Q372=bigT,((pCell/bigT)*AX372)+((1-(pCell/bigT))*(I372*J372)),IF(OR(F373="",COUNT($AX$2:AX372)&lt;=pCell),AX372,((pCell/COUNT($AX$2:AX372))*AX372)+((1-(pCell/COUNT($AX$2:AX372)))*(I372*J372)))),I372)))))))</f>
        <v/>
      </c>
      <c r="J373" s="31" t="str">
        <f>IF(AND(F372="",H372="in-sample"),"",IF(AND(Temp!fhor_indata=1,H372="out-sample",H373="out-sample"),J372,IF(AND(F373="",H372="out-sample"),"",IF(AND(Temp!optSeasCoef=0,Temp!sts_add=1),IF(H372="in-sample",IF(Q372=bigT,((qCell/bigT)*(I373-I372))+((1-(qCell/bigT))*J372),IF(OR(F373="",COUNT($F$2:F372)&lt;=qCell),IF(COUNT($F$2:F372)=1,0,F372-F371),((qCell/COUNT($F$2:F372))*(I373-I372))+((1-(qCell/COUNT($F$2:F372)))*J372))),J372),IF(AND(Temp!optSeasCoef=0,Temp!sts_multp=1),IF(H372="in-sample",IF(Q372=bigT,((qCell/bigT)*(I373/I372))+((1-(qCell/bigT))*J372),IF(qCell=0,1,IF(OR(F373="",COUNT($F$2:F372)&lt;=qCell),IF(COUNT($F$2:F372)=1,1,F372/F371),((qCell/COUNT($F$2:F372))*(I373/I372))+((1-(qCell/COUNT($F$2:F372)))*J372)))),J372),IF(Temp!sts_add=1,IF(H372="in-sample",IF(Q372=bigT,((qCell/bigT)*(I373-I372))+((1-(qCell/bigT))*J372),IF(OR(F373="",COUNT($AX$2:AX372)&lt;=qCell),IF(COUNT($AX$2:AX372)=1,0,AX372-AX371),((qCell/COUNT($AX$2:AX372))*(I373-I372))+((1-(qCell/COUNT($AX$2:AX372)))*J372))),J372),IF(H372="in-sample",IF(Q372=bigT,((qCell/bigT)*(I373/I372))+((1-(qCell/bigT))*J372),IF(qCell=0,1,IF(OR(F373="",COUNT($AX$2:AX372)&lt;=qCell),IF(COUNT($AX$2:AX372)=1,1,AX372/AX371),((qCell/COUNT($AX$2:AX372))*(I373/I372))+((1-(qCell/COUNT($AX$2:AX372)))*J372)))),J372)))))))</f>
        <v/>
      </c>
      <c r="K373" s="31" t="str">
        <f>IF(H373="","",IF(AND(Temp!optSeasCoef=0,Temp!sts_add=1),IF(H373="out-sample",I373+(Q373*J373),I373+J373),IF(AND(Temp!optSeasCoef=0,Temp!sts_multp=1),IF(H373="out-sample",I373*(J373^Q373),I373*J373),IF(Temp!sts_add=1,IF(H373="out-sample",(I373+(Q373*J373))*G373,(I373+J373)*G373),IF(H373="out-sample",I373*(J373^Q373)*G373,I373*J373*G373)))))</f>
        <v/>
      </c>
      <c r="L373" s="32" t="str">
        <f t="shared" si="37"/>
        <v/>
      </c>
      <c r="M373" s="32" t="str">
        <f t="shared" si="38"/>
        <v/>
      </c>
      <c r="N373" s="32" t="str">
        <f t="shared" si="39"/>
        <v/>
      </c>
      <c r="O373" s="32" t="str">
        <f t="shared" si="40"/>
        <v/>
      </c>
      <c r="P373" s="32" t="str">
        <f t="shared" si="41"/>
        <v/>
      </c>
      <c r="Q373" s="3" t="str">
        <f>IF(AND(Temp!fhor_indata=1,F373="",H372="in-sample"),1,IF(AND(Temp!fhor_indata=1,H372="out-sample",Q372&lt;ATA!XfHor),Q372+1,IF(F373="","",IF(AND(H373="out-sample",H372="in-sample"),1,IF(AND(H373="out-sample",H372="out-sample"),Q372+1,IF(ISNUMBER(Q372),Q372+1,1))))))</f>
        <v/>
      </c>
      <c r="R373" s="3" t="str">
        <f t="shared" si="35"/>
        <v/>
      </c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X373" s="63" t="e">
        <f t="shared" si="36"/>
        <v>#VALUE!</v>
      </c>
    </row>
    <row r="374" spans="1:50" s="1" customFormat="1" ht="14.25" x14ac:dyDescent="0.2">
      <c r="A374" s="6"/>
      <c r="B374" s="6"/>
      <c r="C374" s="6"/>
      <c r="D374" s="3"/>
      <c r="E374" s="70" t="str">
        <f>IF(ATA!E374="","",ATA!E374)</f>
        <v/>
      </c>
      <c r="F374" s="51" t="str">
        <f>IF(ATA!F374="","",ATA!F374)</f>
        <v/>
      </c>
      <c r="G374" s="11" t="str">
        <f>IF(ATA!G374="","",ATA!G374)</f>
        <v/>
      </c>
      <c r="H374" s="55" t="str">
        <f>IF(ATA!H374="","",ATA!H374)</f>
        <v/>
      </c>
      <c r="I374" s="31" t="str">
        <f>IF(AND(F373="",H373="in-sample"),"",IF(AND(Temp!fhor_indata=1,H373="out-sample",H374="out-sample"),I373,IF(AND(F374="",H373="out-sample"),"",IF(AND(Temp!optSeasCoef=0,Temp!sts_add=1),IF(H373="in-sample",IF(Q373=bigT,((pCell/bigT)*F373)+((1-(pCell/bigT))*(I373+J373)),IF(OR(F374="",COUNT($F$2:F373)&lt;=pCell),F373,((pCell/COUNT($F$2:F373))*F373)+((1-(pCell/COUNT($F$2:F373)))*(I373+J373)))),I373),IF(AND(Temp!optSeasCoef=0,Temp!sts_multp=1),IF(H373="in-sample",IF(Q373=bigT,((pCell/bigT)*F373)+((1-(pCell/bigT))*(I373*J373)),IF(OR(F374="",COUNT(F$2:$F373)&lt;=pCell),F373,((pCell/COUNT($F$2:F373))*F373)+((1-(pCell/COUNT($F$2:F373)))*(I373*J373)))),I373),IF(Temp!sts_add=1,IF(H373="in-sample",IF(Q373=bigT,((pCell/bigT)*AX373)+((1-(pCell/bigT))*(I373+J373)),IF(OR(F374="",COUNT($AX$2:AX373)&lt;=pCell),AX373,((pCell/COUNT($AX$2:AX373))*AX373)+((1-(pCell/COUNT($AX$2:AX373)))*(I373+J373)))),I373),IF(H373="in-sample",IF(Q373=bigT,((pCell/bigT)*AX373)+((1-(pCell/bigT))*(I373*J373)),IF(OR(F374="",COUNT($AX$2:AX373)&lt;=pCell),AX373,((pCell/COUNT($AX$2:AX373))*AX373)+((1-(pCell/COUNT($AX$2:AX373)))*(I373*J373)))),I373)))))))</f>
        <v/>
      </c>
      <c r="J374" s="31" t="str">
        <f>IF(AND(F373="",H373="in-sample"),"",IF(AND(Temp!fhor_indata=1,H373="out-sample",H374="out-sample"),J373,IF(AND(F374="",H373="out-sample"),"",IF(AND(Temp!optSeasCoef=0,Temp!sts_add=1),IF(H373="in-sample",IF(Q373=bigT,((qCell/bigT)*(I374-I373))+((1-(qCell/bigT))*J373),IF(OR(F374="",COUNT($F$2:F373)&lt;=qCell),IF(COUNT($F$2:F373)=1,0,F373-F372),((qCell/COUNT($F$2:F373))*(I374-I373))+((1-(qCell/COUNT($F$2:F373)))*J373))),J373),IF(AND(Temp!optSeasCoef=0,Temp!sts_multp=1),IF(H373="in-sample",IF(Q373=bigT,((qCell/bigT)*(I374/I373))+((1-(qCell/bigT))*J373),IF(qCell=0,1,IF(OR(F374="",COUNT($F$2:F373)&lt;=qCell),IF(COUNT($F$2:F373)=1,1,F373/F372),((qCell/COUNT($F$2:F373))*(I374/I373))+((1-(qCell/COUNT($F$2:F373)))*J373)))),J373),IF(Temp!sts_add=1,IF(H373="in-sample",IF(Q373=bigT,((qCell/bigT)*(I374-I373))+((1-(qCell/bigT))*J373),IF(OR(F374="",COUNT($AX$2:AX373)&lt;=qCell),IF(COUNT($AX$2:AX373)=1,0,AX373-AX372),((qCell/COUNT($AX$2:AX373))*(I374-I373))+((1-(qCell/COUNT($AX$2:AX373)))*J373))),J373),IF(H373="in-sample",IF(Q373=bigT,((qCell/bigT)*(I374/I373))+((1-(qCell/bigT))*J373),IF(qCell=0,1,IF(OR(F374="",COUNT($AX$2:AX373)&lt;=qCell),IF(COUNT($AX$2:AX373)=1,1,AX373/AX372),((qCell/COUNT($AX$2:AX373))*(I374/I373))+((1-(qCell/COUNT($AX$2:AX373)))*J373)))),J373)))))))</f>
        <v/>
      </c>
      <c r="K374" s="31" t="str">
        <f>IF(H374="","",IF(AND(Temp!optSeasCoef=0,Temp!sts_add=1),IF(H374="out-sample",I374+(Q374*J374),I374+J374),IF(AND(Temp!optSeasCoef=0,Temp!sts_multp=1),IF(H374="out-sample",I374*(J374^Q374),I374*J374),IF(Temp!sts_add=1,IF(H374="out-sample",(I374+(Q374*J374))*G374,(I374+J374)*G374),IF(H374="out-sample",I374*(J374^Q374)*G374,I374*J374*G374)))))</f>
        <v/>
      </c>
      <c r="L374" s="32" t="str">
        <f t="shared" si="37"/>
        <v/>
      </c>
      <c r="M374" s="32" t="str">
        <f t="shared" si="38"/>
        <v/>
      </c>
      <c r="N374" s="32" t="str">
        <f t="shared" si="39"/>
        <v/>
      </c>
      <c r="O374" s="32" t="str">
        <f t="shared" si="40"/>
        <v/>
      </c>
      <c r="P374" s="32" t="str">
        <f t="shared" si="41"/>
        <v/>
      </c>
      <c r="Q374" s="3" t="str">
        <f>IF(AND(Temp!fhor_indata=1,F374="",H373="in-sample"),1,IF(AND(Temp!fhor_indata=1,H373="out-sample",Q373&lt;ATA!XfHor),Q373+1,IF(F374="","",IF(AND(H374="out-sample",H373="in-sample"),1,IF(AND(H374="out-sample",H373="out-sample"),Q373+1,IF(ISNUMBER(Q373),Q373+1,1))))))</f>
        <v/>
      </c>
      <c r="R374" s="3" t="str">
        <f t="shared" si="35"/>
        <v/>
      </c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X374" s="63" t="e">
        <f t="shared" si="36"/>
        <v>#VALUE!</v>
      </c>
    </row>
    <row r="375" spans="1:50" s="1" customFormat="1" ht="14.25" x14ac:dyDescent="0.2">
      <c r="A375" s="6"/>
      <c r="B375" s="6"/>
      <c r="C375" s="6"/>
      <c r="D375" s="3"/>
      <c r="E375" s="70" t="str">
        <f>IF(ATA!E375="","",ATA!E375)</f>
        <v/>
      </c>
      <c r="F375" s="51" t="str">
        <f>IF(ATA!F375="","",ATA!F375)</f>
        <v/>
      </c>
      <c r="G375" s="11" t="str">
        <f>IF(ATA!G375="","",ATA!G375)</f>
        <v/>
      </c>
      <c r="H375" s="55" t="str">
        <f>IF(ATA!H375="","",ATA!H375)</f>
        <v/>
      </c>
      <c r="I375" s="31" t="str">
        <f>IF(AND(F374="",H374="in-sample"),"",IF(AND(Temp!fhor_indata=1,H374="out-sample",H375="out-sample"),I374,IF(AND(F375="",H374="out-sample"),"",IF(AND(Temp!optSeasCoef=0,Temp!sts_add=1),IF(H374="in-sample",IF(Q374=bigT,((pCell/bigT)*F374)+((1-(pCell/bigT))*(I374+J374)),IF(OR(F375="",COUNT($F$2:F374)&lt;=pCell),F374,((pCell/COUNT($F$2:F374))*F374)+((1-(pCell/COUNT($F$2:F374)))*(I374+J374)))),I374),IF(AND(Temp!optSeasCoef=0,Temp!sts_multp=1),IF(H374="in-sample",IF(Q374=bigT,((pCell/bigT)*F374)+((1-(pCell/bigT))*(I374*J374)),IF(OR(F375="",COUNT(F$2:$F374)&lt;=pCell),F374,((pCell/COUNT($F$2:F374))*F374)+((1-(pCell/COUNT($F$2:F374)))*(I374*J374)))),I374),IF(Temp!sts_add=1,IF(H374="in-sample",IF(Q374=bigT,((pCell/bigT)*AX374)+((1-(pCell/bigT))*(I374+J374)),IF(OR(F375="",COUNT($AX$2:AX374)&lt;=pCell),AX374,((pCell/COUNT($AX$2:AX374))*AX374)+((1-(pCell/COUNT($AX$2:AX374)))*(I374+J374)))),I374),IF(H374="in-sample",IF(Q374=bigT,((pCell/bigT)*AX374)+((1-(pCell/bigT))*(I374*J374)),IF(OR(F375="",COUNT($AX$2:AX374)&lt;=pCell),AX374,((pCell/COUNT($AX$2:AX374))*AX374)+((1-(pCell/COUNT($AX$2:AX374)))*(I374*J374)))),I374)))))))</f>
        <v/>
      </c>
      <c r="J375" s="31" t="str">
        <f>IF(AND(F374="",H374="in-sample"),"",IF(AND(Temp!fhor_indata=1,H374="out-sample",H375="out-sample"),J374,IF(AND(F375="",H374="out-sample"),"",IF(AND(Temp!optSeasCoef=0,Temp!sts_add=1),IF(H374="in-sample",IF(Q374=bigT,((qCell/bigT)*(I375-I374))+((1-(qCell/bigT))*J374),IF(OR(F375="",COUNT($F$2:F374)&lt;=qCell),IF(COUNT($F$2:F374)=1,0,F374-F373),((qCell/COUNT($F$2:F374))*(I375-I374))+((1-(qCell/COUNT($F$2:F374)))*J374))),J374),IF(AND(Temp!optSeasCoef=0,Temp!sts_multp=1),IF(H374="in-sample",IF(Q374=bigT,((qCell/bigT)*(I375/I374))+((1-(qCell/bigT))*J374),IF(qCell=0,1,IF(OR(F375="",COUNT($F$2:F374)&lt;=qCell),IF(COUNT($F$2:F374)=1,1,F374/F373),((qCell/COUNT($F$2:F374))*(I375/I374))+((1-(qCell/COUNT($F$2:F374)))*J374)))),J374),IF(Temp!sts_add=1,IF(H374="in-sample",IF(Q374=bigT,((qCell/bigT)*(I375-I374))+((1-(qCell/bigT))*J374),IF(OR(F375="",COUNT($AX$2:AX374)&lt;=qCell),IF(COUNT($AX$2:AX374)=1,0,AX374-AX373),((qCell/COUNT($AX$2:AX374))*(I375-I374))+((1-(qCell/COUNT($AX$2:AX374)))*J374))),J374),IF(H374="in-sample",IF(Q374=bigT,((qCell/bigT)*(I375/I374))+((1-(qCell/bigT))*J374),IF(qCell=0,1,IF(OR(F375="",COUNT($AX$2:AX374)&lt;=qCell),IF(COUNT($AX$2:AX374)=1,1,AX374/AX373),((qCell/COUNT($AX$2:AX374))*(I375/I374))+((1-(qCell/COUNT($AX$2:AX374)))*J374)))),J374)))))))</f>
        <v/>
      </c>
      <c r="K375" s="31" t="str">
        <f>IF(H375="","",IF(AND(Temp!optSeasCoef=0,Temp!sts_add=1),IF(H375="out-sample",I375+(Q375*J375),I375+J375),IF(AND(Temp!optSeasCoef=0,Temp!sts_multp=1),IF(H375="out-sample",I375*(J375^Q375),I375*J375),IF(Temp!sts_add=1,IF(H375="out-sample",(I375+(Q375*J375))*G375,(I375+J375)*G375),IF(H375="out-sample",I375*(J375^Q375)*G375,I375*J375*G375)))))</f>
        <v/>
      </c>
      <c r="L375" s="32" t="str">
        <f t="shared" si="37"/>
        <v/>
      </c>
      <c r="M375" s="32" t="str">
        <f t="shared" si="38"/>
        <v/>
      </c>
      <c r="N375" s="32" t="str">
        <f t="shared" si="39"/>
        <v/>
      </c>
      <c r="O375" s="32" t="str">
        <f t="shared" si="40"/>
        <v/>
      </c>
      <c r="P375" s="32" t="str">
        <f t="shared" si="41"/>
        <v/>
      </c>
      <c r="Q375" s="3" t="str">
        <f>IF(AND(Temp!fhor_indata=1,F375="",H374="in-sample"),1,IF(AND(Temp!fhor_indata=1,H374="out-sample",Q374&lt;ATA!XfHor),Q374+1,IF(F375="","",IF(AND(H375="out-sample",H374="in-sample"),1,IF(AND(H375="out-sample",H374="out-sample"),Q374+1,IF(ISNUMBER(Q374),Q374+1,1))))))</f>
        <v/>
      </c>
      <c r="R375" s="3" t="str">
        <f t="shared" si="35"/>
        <v/>
      </c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X375" s="63" t="e">
        <f t="shared" si="36"/>
        <v>#VALUE!</v>
      </c>
    </row>
    <row r="376" spans="1:50" s="1" customFormat="1" ht="14.25" x14ac:dyDescent="0.2">
      <c r="A376" s="6"/>
      <c r="B376" s="6"/>
      <c r="C376" s="6"/>
      <c r="D376" s="3"/>
      <c r="E376" s="70" t="str">
        <f>IF(ATA!E376="","",ATA!E376)</f>
        <v/>
      </c>
      <c r="F376" s="51" t="str">
        <f>IF(ATA!F376="","",ATA!F376)</f>
        <v/>
      </c>
      <c r="G376" s="11" t="str">
        <f>IF(ATA!G376="","",ATA!G376)</f>
        <v/>
      </c>
      <c r="H376" s="55" t="str">
        <f>IF(ATA!H376="","",ATA!H376)</f>
        <v/>
      </c>
      <c r="I376" s="31" t="str">
        <f>IF(AND(F375="",H375="in-sample"),"",IF(AND(Temp!fhor_indata=1,H375="out-sample",H376="out-sample"),I375,IF(AND(F376="",H375="out-sample"),"",IF(AND(Temp!optSeasCoef=0,Temp!sts_add=1),IF(H375="in-sample",IF(Q375=bigT,((pCell/bigT)*F375)+((1-(pCell/bigT))*(I375+J375)),IF(OR(F376="",COUNT($F$2:F375)&lt;=pCell),F375,((pCell/COUNT($F$2:F375))*F375)+((1-(pCell/COUNT($F$2:F375)))*(I375+J375)))),I375),IF(AND(Temp!optSeasCoef=0,Temp!sts_multp=1),IF(H375="in-sample",IF(Q375=bigT,((pCell/bigT)*F375)+((1-(pCell/bigT))*(I375*J375)),IF(OR(F376="",COUNT(F$2:$F375)&lt;=pCell),F375,((pCell/COUNT($F$2:F375))*F375)+((1-(pCell/COUNT($F$2:F375)))*(I375*J375)))),I375),IF(Temp!sts_add=1,IF(H375="in-sample",IF(Q375=bigT,((pCell/bigT)*AX375)+((1-(pCell/bigT))*(I375+J375)),IF(OR(F376="",COUNT($AX$2:AX375)&lt;=pCell),AX375,((pCell/COUNT($AX$2:AX375))*AX375)+((1-(pCell/COUNT($AX$2:AX375)))*(I375+J375)))),I375),IF(H375="in-sample",IF(Q375=bigT,((pCell/bigT)*AX375)+((1-(pCell/bigT))*(I375*J375)),IF(OR(F376="",COUNT($AX$2:AX375)&lt;=pCell),AX375,((pCell/COUNT($AX$2:AX375))*AX375)+((1-(pCell/COUNT($AX$2:AX375)))*(I375*J375)))),I375)))))))</f>
        <v/>
      </c>
      <c r="J376" s="31" t="str">
        <f>IF(AND(F375="",H375="in-sample"),"",IF(AND(Temp!fhor_indata=1,H375="out-sample",H376="out-sample"),J375,IF(AND(F376="",H375="out-sample"),"",IF(AND(Temp!optSeasCoef=0,Temp!sts_add=1),IF(H375="in-sample",IF(Q375=bigT,((qCell/bigT)*(I376-I375))+((1-(qCell/bigT))*J375),IF(OR(F376="",COUNT($F$2:F375)&lt;=qCell),IF(COUNT($F$2:F375)=1,0,F375-F374),((qCell/COUNT($F$2:F375))*(I376-I375))+((1-(qCell/COUNT($F$2:F375)))*J375))),J375),IF(AND(Temp!optSeasCoef=0,Temp!sts_multp=1),IF(H375="in-sample",IF(Q375=bigT,((qCell/bigT)*(I376/I375))+((1-(qCell/bigT))*J375),IF(qCell=0,1,IF(OR(F376="",COUNT($F$2:F375)&lt;=qCell),IF(COUNT($F$2:F375)=1,1,F375/F374),((qCell/COUNT($F$2:F375))*(I376/I375))+((1-(qCell/COUNT($F$2:F375)))*J375)))),J375),IF(Temp!sts_add=1,IF(H375="in-sample",IF(Q375=bigT,((qCell/bigT)*(I376-I375))+((1-(qCell/bigT))*J375),IF(OR(F376="",COUNT($AX$2:AX375)&lt;=qCell),IF(COUNT($AX$2:AX375)=1,0,AX375-AX374),((qCell/COUNT($AX$2:AX375))*(I376-I375))+((1-(qCell/COUNT($AX$2:AX375)))*J375))),J375),IF(H375="in-sample",IF(Q375=bigT,((qCell/bigT)*(I376/I375))+((1-(qCell/bigT))*J375),IF(qCell=0,1,IF(OR(F376="",COUNT($AX$2:AX375)&lt;=qCell),IF(COUNT($AX$2:AX375)=1,1,AX375/AX374),((qCell/COUNT($AX$2:AX375))*(I376/I375))+((1-(qCell/COUNT($AX$2:AX375)))*J375)))),J375)))))))</f>
        <v/>
      </c>
      <c r="K376" s="31" t="str">
        <f>IF(H376="","",IF(AND(Temp!optSeasCoef=0,Temp!sts_add=1),IF(H376="out-sample",I376+(Q376*J376),I376+J376),IF(AND(Temp!optSeasCoef=0,Temp!sts_multp=1),IF(H376="out-sample",I376*(J376^Q376),I376*J376),IF(Temp!sts_add=1,IF(H376="out-sample",(I376+(Q376*J376))*G376,(I376+J376)*G376),IF(H376="out-sample",I376*(J376^Q376)*G376,I376*J376*G376)))))</f>
        <v/>
      </c>
      <c r="L376" s="32" t="str">
        <f t="shared" si="37"/>
        <v/>
      </c>
      <c r="M376" s="32" t="str">
        <f t="shared" si="38"/>
        <v/>
      </c>
      <c r="N376" s="32" t="str">
        <f t="shared" si="39"/>
        <v/>
      </c>
      <c r="O376" s="32" t="str">
        <f t="shared" si="40"/>
        <v/>
      </c>
      <c r="P376" s="32" t="str">
        <f t="shared" si="41"/>
        <v/>
      </c>
      <c r="Q376" s="3" t="str">
        <f>IF(AND(Temp!fhor_indata=1,F376="",H375="in-sample"),1,IF(AND(Temp!fhor_indata=1,H375="out-sample",Q375&lt;ATA!XfHor),Q375+1,IF(F376="","",IF(AND(H376="out-sample",H375="in-sample"),1,IF(AND(H376="out-sample",H375="out-sample"),Q375+1,IF(ISNUMBER(Q375),Q375+1,1))))))</f>
        <v/>
      </c>
      <c r="R376" s="3" t="str">
        <f t="shared" si="35"/>
        <v/>
      </c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X376" s="63" t="e">
        <f t="shared" si="36"/>
        <v>#VALUE!</v>
      </c>
    </row>
    <row r="377" spans="1:50" s="1" customFormat="1" ht="14.25" x14ac:dyDescent="0.2">
      <c r="A377" s="6"/>
      <c r="B377" s="6"/>
      <c r="C377" s="6"/>
      <c r="D377" s="3"/>
      <c r="E377" s="70" t="str">
        <f>IF(ATA!E377="","",ATA!E377)</f>
        <v/>
      </c>
      <c r="F377" s="51" t="str">
        <f>IF(ATA!F377="","",ATA!F377)</f>
        <v/>
      </c>
      <c r="G377" s="11" t="str">
        <f>IF(ATA!G377="","",ATA!G377)</f>
        <v/>
      </c>
      <c r="H377" s="55" t="str">
        <f>IF(ATA!H377="","",ATA!H377)</f>
        <v/>
      </c>
      <c r="I377" s="31" t="str">
        <f>IF(AND(F376="",H376="in-sample"),"",IF(AND(Temp!fhor_indata=1,H376="out-sample",H377="out-sample"),I376,IF(AND(F377="",H376="out-sample"),"",IF(AND(Temp!optSeasCoef=0,Temp!sts_add=1),IF(H376="in-sample",IF(Q376=bigT,((pCell/bigT)*F376)+((1-(pCell/bigT))*(I376+J376)),IF(OR(F377="",COUNT($F$2:F376)&lt;=pCell),F376,((pCell/COUNT($F$2:F376))*F376)+((1-(pCell/COUNT($F$2:F376)))*(I376+J376)))),I376),IF(AND(Temp!optSeasCoef=0,Temp!sts_multp=1),IF(H376="in-sample",IF(Q376=bigT,((pCell/bigT)*F376)+((1-(pCell/bigT))*(I376*J376)),IF(OR(F377="",COUNT(F$2:$F376)&lt;=pCell),F376,((pCell/COUNT($F$2:F376))*F376)+((1-(pCell/COUNT($F$2:F376)))*(I376*J376)))),I376),IF(Temp!sts_add=1,IF(H376="in-sample",IF(Q376=bigT,((pCell/bigT)*AX376)+((1-(pCell/bigT))*(I376+J376)),IF(OR(F377="",COUNT($AX$2:AX376)&lt;=pCell),AX376,((pCell/COUNT($AX$2:AX376))*AX376)+((1-(pCell/COUNT($AX$2:AX376)))*(I376+J376)))),I376),IF(H376="in-sample",IF(Q376=bigT,((pCell/bigT)*AX376)+((1-(pCell/bigT))*(I376*J376)),IF(OR(F377="",COUNT($AX$2:AX376)&lt;=pCell),AX376,((pCell/COUNT($AX$2:AX376))*AX376)+((1-(pCell/COUNT($AX$2:AX376)))*(I376*J376)))),I376)))))))</f>
        <v/>
      </c>
      <c r="J377" s="31" t="str">
        <f>IF(AND(F376="",H376="in-sample"),"",IF(AND(Temp!fhor_indata=1,H376="out-sample",H377="out-sample"),J376,IF(AND(F377="",H376="out-sample"),"",IF(AND(Temp!optSeasCoef=0,Temp!sts_add=1),IF(H376="in-sample",IF(Q376=bigT,((qCell/bigT)*(I377-I376))+((1-(qCell/bigT))*J376),IF(OR(F377="",COUNT($F$2:F376)&lt;=qCell),IF(COUNT($F$2:F376)=1,0,F376-F375),((qCell/COUNT($F$2:F376))*(I377-I376))+((1-(qCell/COUNT($F$2:F376)))*J376))),J376),IF(AND(Temp!optSeasCoef=0,Temp!sts_multp=1),IF(H376="in-sample",IF(Q376=bigT,((qCell/bigT)*(I377/I376))+((1-(qCell/bigT))*J376),IF(qCell=0,1,IF(OR(F377="",COUNT($F$2:F376)&lt;=qCell),IF(COUNT($F$2:F376)=1,1,F376/F375),((qCell/COUNT($F$2:F376))*(I377/I376))+((1-(qCell/COUNT($F$2:F376)))*J376)))),J376),IF(Temp!sts_add=1,IF(H376="in-sample",IF(Q376=bigT,((qCell/bigT)*(I377-I376))+((1-(qCell/bigT))*J376),IF(OR(F377="",COUNT($AX$2:AX376)&lt;=qCell),IF(COUNT($AX$2:AX376)=1,0,AX376-AX375),((qCell/COUNT($AX$2:AX376))*(I377-I376))+((1-(qCell/COUNT($AX$2:AX376)))*J376))),J376),IF(H376="in-sample",IF(Q376=bigT,((qCell/bigT)*(I377/I376))+((1-(qCell/bigT))*J376),IF(qCell=0,1,IF(OR(F377="",COUNT($AX$2:AX376)&lt;=qCell),IF(COUNT($AX$2:AX376)=1,1,AX376/AX375),((qCell/COUNT($AX$2:AX376))*(I377/I376))+((1-(qCell/COUNT($AX$2:AX376)))*J376)))),J376)))))))</f>
        <v/>
      </c>
      <c r="K377" s="31" t="str">
        <f>IF(H377="","",IF(AND(Temp!optSeasCoef=0,Temp!sts_add=1),IF(H377="out-sample",I377+(Q377*J377),I377+J377),IF(AND(Temp!optSeasCoef=0,Temp!sts_multp=1),IF(H377="out-sample",I377*(J377^Q377),I377*J377),IF(Temp!sts_add=1,IF(H377="out-sample",(I377+(Q377*J377))*G377,(I377+J377)*G377),IF(H377="out-sample",I377*(J377^Q377)*G377,I377*J377*G377)))))</f>
        <v/>
      </c>
      <c r="L377" s="32" t="str">
        <f t="shared" si="37"/>
        <v/>
      </c>
      <c r="M377" s="32" t="str">
        <f t="shared" si="38"/>
        <v/>
      </c>
      <c r="N377" s="32" t="str">
        <f t="shared" si="39"/>
        <v/>
      </c>
      <c r="O377" s="32" t="str">
        <f t="shared" si="40"/>
        <v/>
      </c>
      <c r="P377" s="32" t="str">
        <f t="shared" si="41"/>
        <v/>
      </c>
      <c r="Q377" s="3" t="str">
        <f>IF(AND(Temp!fhor_indata=1,F377="",H376="in-sample"),1,IF(AND(Temp!fhor_indata=1,H376="out-sample",Q376&lt;ATA!XfHor),Q376+1,IF(F377="","",IF(AND(H377="out-sample",H376="in-sample"),1,IF(AND(H377="out-sample",H376="out-sample"),Q376+1,IF(ISNUMBER(Q376),Q376+1,1))))))</f>
        <v/>
      </c>
      <c r="R377" s="3" t="str">
        <f t="shared" si="35"/>
        <v/>
      </c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X377" s="63" t="e">
        <f t="shared" si="36"/>
        <v>#VALUE!</v>
      </c>
    </row>
    <row r="378" spans="1:50" s="1" customFormat="1" ht="14.25" x14ac:dyDescent="0.2">
      <c r="A378" s="6"/>
      <c r="B378" s="6"/>
      <c r="C378" s="6"/>
      <c r="D378" s="3"/>
      <c r="E378" s="70" t="str">
        <f>IF(ATA!E378="","",ATA!E378)</f>
        <v/>
      </c>
      <c r="F378" s="51" t="str">
        <f>IF(ATA!F378="","",ATA!F378)</f>
        <v/>
      </c>
      <c r="G378" s="11" t="str">
        <f>IF(ATA!G378="","",ATA!G378)</f>
        <v/>
      </c>
      <c r="H378" s="55" t="str">
        <f>IF(ATA!H378="","",ATA!H378)</f>
        <v/>
      </c>
      <c r="I378" s="31" t="str">
        <f>IF(AND(F377="",H377="in-sample"),"",IF(AND(Temp!fhor_indata=1,H377="out-sample",H378="out-sample"),I377,IF(AND(F378="",H377="out-sample"),"",IF(AND(Temp!optSeasCoef=0,Temp!sts_add=1),IF(H377="in-sample",IF(Q377=bigT,((pCell/bigT)*F377)+((1-(pCell/bigT))*(I377+J377)),IF(OR(F378="",COUNT($F$2:F377)&lt;=pCell),F377,((pCell/COUNT($F$2:F377))*F377)+((1-(pCell/COUNT($F$2:F377)))*(I377+J377)))),I377),IF(AND(Temp!optSeasCoef=0,Temp!sts_multp=1),IF(H377="in-sample",IF(Q377=bigT,((pCell/bigT)*F377)+((1-(pCell/bigT))*(I377*J377)),IF(OR(F378="",COUNT(F$2:$F377)&lt;=pCell),F377,((pCell/COUNT($F$2:F377))*F377)+((1-(pCell/COUNT($F$2:F377)))*(I377*J377)))),I377),IF(Temp!sts_add=1,IF(H377="in-sample",IF(Q377=bigT,((pCell/bigT)*AX377)+((1-(pCell/bigT))*(I377+J377)),IF(OR(F378="",COUNT($AX$2:AX377)&lt;=pCell),AX377,((pCell/COUNT($AX$2:AX377))*AX377)+((1-(pCell/COUNT($AX$2:AX377)))*(I377+J377)))),I377),IF(H377="in-sample",IF(Q377=bigT,((pCell/bigT)*AX377)+((1-(pCell/bigT))*(I377*J377)),IF(OR(F378="",COUNT($AX$2:AX377)&lt;=pCell),AX377,((pCell/COUNT($AX$2:AX377))*AX377)+((1-(pCell/COUNT($AX$2:AX377)))*(I377*J377)))),I377)))))))</f>
        <v/>
      </c>
      <c r="J378" s="31" t="str">
        <f>IF(AND(F377="",H377="in-sample"),"",IF(AND(Temp!fhor_indata=1,H377="out-sample",H378="out-sample"),J377,IF(AND(F378="",H377="out-sample"),"",IF(AND(Temp!optSeasCoef=0,Temp!sts_add=1),IF(H377="in-sample",IF(Q377=bigT,((qCell/bigT)*(I378-I377))+((1-(qCell/bigT))*J377),IF(OR(F378="",COUNT($F$2:F377)&lt;=qCell),IF(COUNT($F$2:F377)=1,0,F377-F376),((qCell/COUNT($F$2:F377))*(I378-I377))+((1-(qCell/COUNT($F$2:F377)))*J377))),J377),IF(AND(Temp!optSeasCoef=0,Temp!sts_multp=1),IF(H377="in-sample",IF(Q377=bigT,((qCell/bigT)*(I378/I377))+((1-(qCell/bigT))*J377),IF(qCell=0,1,IF(OR(F378="",COUNT($F$2:F377)&lt;=qCell),IF(COUNT($F$2:F377)=1,1,F377/F376),((qCell/COUNT($F$2:F377))*(I378/I377))+((1-(qCell/COUNT($F$2:F377)))*J377)))),J377),IF(Temp!sts_add=1,IF(H377="in-sample",IF(Q377=bigT,((qCell/bigT)*(I378-I377))+((1-(qCell/bigT))*J377),IF(OR(F378="",COUNT($AX$2:AX377)&lt;=qCell),IF(COUNT($AX$2:AX377)=1,0,AX377-AX376),((qCell/COUNT($AX$2:AX377))*(I378-I377))+((1-(qCell/COUNT($AX$2:AX377)))*J377))),J377),IF(H377="in-sample",IF(Q377=bigT,((qCell/bigT)*(I378/I377))+((1-(qCell/bigT))*J377),IF(qCell=0,1,IF(OR(F378="",COUNT($AX$2:AX377)&lt;=qCell),IF(COUNT($AX$2:AX377)=1,1,AX377/AX376),((qCell/COUNT($AX$2:AX377))*(I378/I377))+((1-(qCell/COUNT($AX$2:AX377)))*J377)))),J377)))))))</f>
        <v/>
      </c>
      <c r="K378" s="31" t="str">
        <f>IF(H378="","",IF(AND(Temp!optSeasCoef=0,Temp!sts_add=1),IF(H378="out-sample",I378+(Q378*J378),I378+J378),IF(AND(Temp!optSeasCoef=0,Temp!sts_multp=1),IF(H378="out-sample",I378*(J378^Q378),I378*J378),IF(Temp!sts_add=1,IF(H378="out-sample",(I378+(Q378*J378))*G378,(I378+J378)*G378),IF(H378="out-sample",I378*(J378^Q378)*G378,I378*J378*G378)))))</f>
        <v/>
      </c>
      <c r="L378" s="32" t="str">
        <f t="shared" si="37"/>
        <v/>
      </c>
      <c r="M378" s="32" t="str">
        <f t="shared" si="38"/>
        <v/>
      </c>
      <c r="N378" s="32" t="str">
        <f t="shared" si="39"/>
        <v/>
      </c>
      <c r="O378" s="32" t="str">
        <f t="shared" si="40"/>
        <v/>
      </c>
      <c r="P378" s="32" t="str">
        <f t="shared" si="41"/>
        <v/>
      </c>
      <c r="Q378" s="3" t="str">
        <f>IF(AND(Temp!fhor_indata=1,F378="",H377="in-sample"),1,IF(AND(Temp!fhor_indata=1,H377="out-sample",Q377&lt;ATA!XfHor),Q377+1,IF(F378="","",IF(AND(H378="out-sample",H377="in-sample"),1,IF(AND(H378="out-sample",H377="out-sample"),Q377+1,IF(ISNUMBER(Q377),Q377+1,1))))))</f>
        <v/>
      </c>
      <c r="R378" s="3" t="str">
        <f t="shared" si="35"/>
        <v/>
      </c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X378" s="63" t="e">
        <f t="shared" si="36"/>
        <v>#VALUE!</v>
      </c>
    </row>
    <row r="379" spans="1:50" s="1" customFormat="1" ht="14.25" x14ac:dyDescent="0.2">
      <c r="A379" s="6"/>
      <c r="B379" s="6"/>
      <c r="C379" s="6"/>
      <c r="D379" s="3"/>
      <c r="E379" s="70" t="str">
        <f>IF(ATA!E379="","",ATA!E379)</f>
        <v/>
      </c>
      <c r="F379" s="51" t="str">
        <f>IF(ATA!F379="","",ATA!F379)</f>
        <v/>
      </c>
      <c r="G379" s="11" t="str">
        <f>IF(ATA!G379="","",ATA!G379)</f>
        <v/>
      </c>
      <c r="H379" s="55" t="str">
        <f>IF(ATA!H379="","",ATA!H379)</f>
        <v/>
      </c>
      <c r="I379" s="31" t="str">
        <f>IF(AND(F378="",H378="in-sample"),"",IF(AND(Temp!fhor_indata=1,H378="out-sample",H379="out-sample"),I378,IF(AND(F379="",H378="out-sample"),"",IF(AND(Temp!optSeasCoef=0,Temp!sts_add=1),IF(H378="in-sample",IF(Q378=bigT,((pCell/bigT)*F378)+((1-(pCell/bigT))*(I378+J378)),IF(OR(F379="",COUNT($F$2:F378)&lt;=pCell),F378,((pCell/COUNT($F$2:F378))*F378)+((1-(pCell/COUNT($F$2:F378)))*(I378+J378)))),I378),IF(AND(Temp!optSeasCoef=0,Temp!sts_multp=1),IF(H378="in-sample",IF(Q378=bigT,((pCell/bigT)*F378)+((1-(pCell/bigT))*(I378*J378)),IF(OR(F379="",COUNT(F$2:$F378)&lt;=pCell),F378,((pCell/COUNT($F$2:F378))*F378)+((1-(pCell/COUNT($F$2:F378)))*(I378*J378)))),I378),IF(Temp!sts_add=1,IF(H378="in-sample",IF(Q378=bigT,((pCell/bigT)*AX378)+((1-(pCell/bigT))*(I378+J378)),IF(OR(F379="",COUNT($AX$2:AX378)&lt;=pCell),AX378,((pCell/COUNT($AX$2:AX378))*AX378)+((1-(pCell/COUNT($AX$2:AX378)))*(I378+J378)))),I378),IF(H378="in-sample",IF(Q378=bigT,((pCell/bigT)*AX378)+((1-(pCell/bigT))*(I378*J378)),IF(OR(F379="",COUNT($AX$2:AX378)&lt;=pCell),AX378,((pCell/COUNT($AX$2:AX378))*AX378)+((1-(pCell/COUNT($AX$2:AX378)))*(I378*J378)))),I378)))))))</f>
        <v/>
      </c>
      <c r="J379" s="31" t="str">
        <f>IF(AND(F378="",H378="in-sample"),"",IF(AND(Temp!fhor_indata=1,H378="out-sample",H379="out-sample"),J378,IF(AND(F379="",H378="out-sample"),"",IF(AND(Temp!optSeasCoef=0,Temp!sts_add=1),IF(H378="in-sample",IF(Q378=bigT,((qCell/bigT)*(I379-I378))+((1-(qCell/bigT))*J378),IF(OR(F379="",COUNT($F$2:F378)&lt;=qCell),IF(COUNT($F$2:F378)=1,0,F378-F377),((qCell/COUNT($F$2:F378))*(I379-I378))+((1-(qCell/COUNT($F$2:F378)))*J378))),J378),IF(AND(Temp!optSeasCoef=0,Temp!sts_multp=1),IF(H378="in-sample",IF(Q378=bigT,((qCell/bigT)*(I379/I378))+((1-(qCell/bigT))*J378),IF(qCell=0,1,IF(OR(F379="",COUNT($F$2:F378)&lt;=qCell),IF(COUNT($F$2:F378)=1,1,F378/F377),((qCell/COUNT($F$2:F378))*(I379/I378))+((1-(qCell/COUNT($F$2:F378)))*J378)))),J378),IF(Temp!sts_add=1,IF(H378="in-sample",IF(Q378=bigT,((qCell/bigT)*(I379-I378))+((1-(qCell/bigT))*J378),IF(OR(F379="",COUNT($AX$2:AX378)&lt;=qCell),IF(COUNT($AX$2:AX378)=1,0,AX378-AX377),((qCell/COUNT($AX$2:AX378))*(I379-I378))+((1-(qCell/COUNT($AX$2:AX378)))*J378))),J378),IF(H378="in-sample",IF(Q378=bigT,((qCell/bigT)*(I379/I378))+((1-(qCell/bigT))*J378),IF(qCell=0,1,IF(OR(F379="",COUNT($AX$2:AX378)&lt;=qCell),IF(COUNT($AX$2:AX378)=1,1,AX378/AX377),((qCell/COUNT($AX$2:AX378))*(I379/I378))+((1-(qCell/COUNT($AX$2:AX378)))*J378)))),J378)))))))</f>
        <v/>
      </c>
      <c r="K379" s="31" t="str">
        <f>IF(H379="","",IF(AND(Temp!optSeasCoef=0,Temp!sts_add=1),IF(H379="out-sample",I379+(Q379*J379),I379+J379),IF(AND(Temp!optSeasCoef=0,Temp!sts_multp=1),IF(H379="out-sample",I379*(J379^Q379),I379*J379),IF(Temp!sts_add=1,IF(H379="out-sample",(I379+(Q379*J379))*G379,(I379+J379)*G379),IF(H379="out-sample",I379*(J379^Q379)*G379,I379*J379*G379)))))</f>
        <v/>
      </c>
      <c r="L379" s="32" t="str">
        <f t="shared" si="37"/>
        <v/>
      </c>
      <c r="M379" s="32" t="str">
        <f t="shared" si="38"/>
        <v/>
      </c>
      <c r="N379" s="32" t="str">
        <f t="shared" si="39"/>
        <v/>
      </c>
      <c r="O379" s="32" t="str">
        <f t="shared" si="40"/>
        <v/>
      </c>
      <c r="P379" s="32" t="str">
        <f t="shared" si="41"/>
        <v/>
      </c>
      <c r="Q379" s="3" t="str">
        <f>IF(AND(Temp!fhor_indata=1,F379="",H378="in-sample"),1,IF(AND(Temp!fhor_indata=1,H378="out-sample",Q378&lt;ATA!XfHor),Q378+1,IF(F379="","",IF(AND(H379="out-sample",H378="in-sample"),1,IF(AND(H379="out-sample",H378="out-sample"),Q378+1,IF(ISNUMBER(Q378),Q378+1,1))))))</f>
        <v/>
      </c>
      <c r="R379" s="3" t="str">
        <f t="shared" si="35"/>
        <v/>
      </c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X379" s="63" t="e">
        <f t="shared" si="36"/>
        <v>#VALUE!</v>
      </c>
    </row>
    <row r="380" spans="1:50" s="1" customFormat="1" ht="14.25" x14ac:dyDescent="0.2">
      <c r="A380" s="6"/>
      <c r="B380" s="6"/>
      <c r="C380" s="6"/>
      <c r="D380" s="3"/>
      <c r="E380" s="70" t="str">
        <f>IF(ATA!E380="","",ATA!E380)</f>
        <v/>
      </c>
      <c r="F380" s="51" t="str">
        <f>IF(ATA!F380="","",ATA!F380)</f>
        <v/>
      </c>
      <c r="G380" s="11" t="str">
        <f>IF(ATA!G380="","",ATA!G380)</f>
        <v/>
      </c>
      <c r="H380" s="55" t="str">
        <f>IF(ATA!H380="","",ATA!H380)</f>
        <v/>
      </c>
      <c r="I380" s="31" t="str">
        <f>IF(AND(F379="",H379="in-sample"),"",IF(AND(Temp!fhor_indata=1,H379="out-sample",H380="out-sample"),I379,IF(AND(F380="",H379="out-sample"),"",IF(AND(Temp!optSeasCoef=0,Temp!sts_add=1),IF(H379="in-sample",IF(Q379=bigT,((pCell/bigT)*F379)+((1-(pCell/bigT))*(I379+J379)),IF(OR(F380="",COUNT($F$2:F379)&lt;=pCell),F379,((pCell/COUNT($F$2:F379))*F379)+((1-(pCell/COUNT($F$2:F379)))*(I379+J379)))),I379),IF(AND(Temp!optSeasCoef=0,Temp!sts_multp=1),IF(H379="in-sample",IF(Q379=bigT,((pCell/bigT)*F379)+((1-(pCell/bigT))*(I379*J379)),IF(OR(F380="",COUNT(F$2:$F379)&lt;=pCell),F379,((pCell/COUNT($F$2:F379))*F379)+((1-(pCell/COUNT($F$2:F379)))*(I379*J379)))),I379),IF(Temp!sts_add=1,IF(H379="in-sample",IF(Q379=bigT,((pCell/bigT)*AX379)+((1-(pCell/bigT))*(I379+J379)),IF(OR(F380="",COUNT($AX$2:AX379)&lt;=pCell),AX379,((pCell/COUNT($AX$2:AX379))*AX379)+((1-(pCell/COUNT($AX$2:AX379)))*(I379+J379)))),I379),IF(H379="in-sample",IF(Q379=bigT,((pCell/bigT)*AX379)+((1-(pCell/bigT))*(I379*J379)),IF(OR(F380="",COUNT($AX$2:AX379)&lt;=pCell),AX379,((pCell/COUNT($AX$2:AX379))*AX379)+((1-(pCell/COUNT($AX$2:AX379)))*(I379*J379)))),I379)))))))</f>
        <v/>
      </c>
      <c r="J380" s="31" t="str">
        <f>IF(AND(F379="",H379="in-sample"),"",IF(AND(Temp!fhor_indata=1,H379="out-sample",H380="out-sample"),J379,IF(AND(F380="",H379="out-sample"),"",IF(AND(Temp!optSeasCoef=0,Temp!sts_add=1),IF(H379="in-sample",IF(Q379=bigT,((qCell/bigT)*(I380-I379))+((1-(qCell/bigT))*J379),IF(OR(F380="",COUNT($F$2:F379)&lt;=qCell),IF(COUNT($F$2:F379)=1,0,F379-F378),((qCell/COUNT($F$2:F379))*(I380-I379))+((1-(qCell/COUNT($F$2:F379)))*J379))),J379),IF(AND(Temp!optSeasCoef=0,Temp!sts_multp=1),IF(H379="in-sample",IF(Q379=bigT,((qCell/bigT)*(I380/I379))+((1-(qCell/bigT))*J379),IF(qCell=0,1,IF(OR(F380="",COUNT($F$2:F379)&lt;=qCell),IF(COUNT($F$2:F379)=1,1,F379/F378),((qCell/COUNT($F$2:F379))*(I380/I379))+((1-(qCell/COUNT($F$2:F379)))*J379)))),J379),IF(Temp!sts_add=1,IF(H379="in-sample",IF(Q379=bigT,((qCell/bigT)*(I380-I379))+((1-(qCell/bigT))*J379),IF(OR(F380="",COUNT($AX$2:AX379)&lt;=qCell),IF(COUNT($AX$2:AX379)=1,0,AX379-AX378),((qCell/COUNT($AX$2:AX379))*(I380-I379))+((1-(qCell/COUNT($AX$2:AX379)))*J379))),J379),IF(H379="in-sample",IF(Q379=bigT,((qCell/bigT)*(I380/I379))+((1-(qCell/bigT))*J379),IF(qCell=0,1,IF(OR(F380="",COUNT($AX$2:AX379)&lt;=qCell),IF(COUNT($AX$2:AX379)=1,1,AX379/AX378),((qCell/COUNT($AX$2:AX379))*(I380/I379))+((1-(qCell/COUNT($AX$2:AX379)))*J379)))),J379)))))))</f>
        <v/>
      </c>
      <c r="K380" s="31" t="str">
        <f>IF(H380="","",IF(AND(Temp!optSeasCoef=0,Temp!sts_add=1),IF(H380="out-sample",I380+(Q380*J380),I380+J380),IF(AND(Temp!optSeasCoef=0,Temp!sts_multp=1),IF(H380="out-sample",I380*(J380^Q380),I380*J380),IF(Temp!sts_add=1,IF(H380="out-sample",(I380+(Q380*J380))*G380,(I380+J380)*G380),IF(H380="out-sample",I380*(J380^Q380)*G380,I380*J380*G380)))))</f>
        <v/>
      </c>
      <c r="L380" s="32" t="str">
        <f t="shared" si="37"/>
        <v/>
      </c>
      <c r="M380" s="32" t="str">
        <f t="shared" si="38"/>
        <v/>
      </c>
      <c r="N380" s="32" t="str">
        <f t="shared" si="39"/>
        <v/>
      </c>
      <c r="O380" s="32" t="str">
        <f t="shared" si="40"/>
        <v/>
      </c>
      <c r="P380" s="32" t="str">
        <f t="shared" si="41"/>
        <v/>
      </c>
      <c r="Q380" s="3" t="str">
        <f>IF(AND(Temp!fhor_indata=1,F380="",H379="in-sample"),1,IF(AND(Temp!fhor_indata=1,H379="out-sample",Q379&lt;ATA!XfHor),Q379+1,IF(F380="","",IF(AND(H380="out-sample",H379="in-sample"),1,IF(AND(H380="out-sample",H379="out-sample"),Q379+1,IF(ISNUMBER(Q379),Q379+1,1))))))</f>
        <v/>
      </c>
      <c r="R380" s="3" t="str">
        <f t="shared" si="35"/>
        <v/>
      </c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X380" s="63" t="e">
        <f t="shared" si="36"/>
        <v>#VALUE!</v>
      </c>
    </row>
    <row r="381" spans="1:50" s="1" customFormat="1" ht="14.25" x14ac:dyDescent="0.2">
      <c r="A381" s="6"/>
      <c r="B381" s="6"/>
      <c r="C381" s="6"/>
      <c r="D381" s="3"/>
      <c r="E381" s="70" t="str">
        <f>IF(ATA!E381="","",ATA!E381)</f>
        <v/>
      </c>
      <c r="F381" s="51" t="str">
        <f>IF(ATA!F381="","",ATA!F381)</f>
        <v/>
      </c>
      <c r="G381" s="11" t="str">
        <f>IF(ATA!G381="","",ATA!G381)</f>
        <v/>
      </c>
      <c r="H381" s="55" t="str">
        <f>IF(ATA!H381="","",ATA!H381)</f>
        <v/>
      </c>
      <c r="I381" s="31" t="str">
        <f>IF(AND(F380="",H380="in-sample"),"",IF(AND(Temp!fhor_indata=1,H380="out-sample",H381="out-sample"),I380,IF(AND(F381="",H380="out-sample"),"",IF(AND(Temp!optSeasCoef=0,Temp!sts_add=1),IF(H380="in-sample",IF(Q380=bigT,((pCell/bigT)*F380)+((1-(pCell/bigT))*(I380+J380)),IF(OR(F381="",COUNT($F$2:F380)&lt;=pCell),F380,((pCell/COUNT($F$2:F380))*F380)+((1-(pCell/COUNT($F$2:F380)))*(I380+J380)))),I380),IF(AND(Temp!optSeasCoef=0,Temp!sts_multp=1),IF(H380="in-sample",IF(Q380=bigT,((pCell/bigT)*F380)+((1-(pCell/bigT))*(I380*J380)),IF(OR(F381="",COUNT(F$2:$F380)&lt;=pCell),F380,((pCell/COUNT($F$2:F380))*F380)+((1-(pCell/COUNT($F$2:F380)))*(I380*J380)))),I380),IF(Temp!sts_add=1,IF(H380="in-sample",IF(Q380=bigT,((pCell/bigT)*AX380)+((1-(pCell/bigT))*(I380+J380)),IF(OR(F381="",COUNT($AX$2:AX380)&lt;=pCell),AX380,((pCell/COUNT($AX$2:AX380))*AX380)+((1-(pCell/COUNT($AX$2:AX380)))*(I380+J380)))),I380),IF(H380="in-sample",IF(Q380=bigT,((pCell/bigT)*AX380)+((1-(pCell/bigT))*(I380*J380)),IF(OR(F381="",COUNT($AX$2:AX380)&lt;=pCell),AX380,((pCell/COUNT($AX$2:AX380))*AX380)+((1-(pCell/COUNT($AX$2:AX380)))*(I380*J380)))),I380)))))))</f>
        <v/>
      </c>
      <c r="J381" s="31" t="str">
        <f>IF(AND(F380="",H380="in-sample"),"",IF(AND(Temp!fhor_indata=1,H380="out-sample",H381="out-sample"),J380,IF(AND(F381="",H380="out-sample"),"",IF(AND(Temp!optSeasCoef=0,Temp!sts_add=1),IF(H380="in-sample",IF(Q380=bigT,((qCell/bigT)*(I381-I380))+((1-(qCell/bigT))*J380),IF(OR(F381="",COUNT($F$2:F380)&lt;=qCell),IF(COUNT($F$2:F380)=1,0,F380-F379),((qCell/COUNT($F$2:F380))*(I381-I380))+((1-(qCell/COUNT($F$2:F380)))*J380))),J380),IF(AND(Temp!optSeasCoef=0,Temp!sts_multp=1),IF(H380="in-sample",IF(Q380=bigT,((qCell/bigT)*(I381/I380))+((1-(qCell/bigT))*J380),IF(qCell=0,1,IF(OR(F381="",COUNT($F$2:F380)&lt;=qCell),IF(COUNT($F$2:F380)=1,1,F380/F379),((qCell/COUNT($F$2:F380))*(I381/I380))+((1-(qCell/COUNT($F$2:F380)))*J380)))),J380),IF(Temp!sts_add=1,IF(H380="in-sample",IF(Q380=bigT,((qCell/bigT)*(I381-I380))+((1-(qCell/bigT))*J380),IF(OR(F381="",COUNT($AX$2:AX380)&lt;=qCell),IF(COUNT($AX$2:AX380)=1,0,AX380-AX379),((qCell/COUNT($AX$2:AX380))*(I381-I380))+((1-(qCell/COUNT($AX$2:AX380)))*J380))),J380),IF(H380="in-sample",IF(Q380=bigT,((qCell/bigT)*(I381/I380))+((1-(qCell/bigT))*J380),IF(qCell=0,1,IF(OR(F381="",COUNT($AX$2:AX380)&lt;=qCell),IF(COUNT($AX$2:AX380)=1,1,AX380/AX379),((qCell/COUNT($AX$2:AX380))*(I381/I380))+((1-(qCell/COUNT($AX$2:AX380)))*J380)))),J380)))))))</f>
        <v/>
      </c>
      <c r="K381" s="31" t="str">
        <f>IF(H381="","",IF(AND(Temp!optSeasCoef=0,Temp!sts_add=1),IF(H381="out-sample",I381+(Q381*J381),I381+J381),IF(AND(Temp!optSeasCoef=0,Temp!sts_multp=1),IF(H381="out-sample",I381*(J381^Q381),I381*J381),IF(Temp!sts_add=1,IF(H381="out-sample",(I381+(Q381*J381))*G381,(I381+J381)*G381),IF(H381="out-sample",I381*(J381^Q381)*G381,I381*J381*G381)))))</f>
        <v/>
      </c>
      <c r="L381" s="32" t="str">
        <f t="shared" si="37"/>
        <v/>
      </c>
      <c r="M381" s="32" t="str">
        <f t="shared" si="38"/>
        <v/>
      </c>
      <c r="N381" s="32" t="str">
        <f t="shared" si="39"/>
        <v/>
      </c>
      <c r="O381" s="32" t="str">
        <f t="shared" si="40"/>
        <v/>
      </c>
      <c r="P381" s="32" t="str">
        <f t="shared" si="41"/>
        <v/>
      </c>
      <c r="Q381" s="3" t="str">
        <f>IF(AND(Temp!fhor_indata=1,F381="",H380="in-sample"),1,IF(AND(Temp!fhor_indata=1,H380="out-sample",Q380&lt;ATA!XfHor),Q380+1,IF(F381="","",IF(AND(H381="out-sample",H380="in-sample"),1,IF(AND(H381="out-sample",H380="out-sample"),Q380+1,IF(ISNUMBER(Q380),Q380+1,1))))))</f>
        <v/>
      </c>
      <c r="R381" s="3" t="str">
        <f t="shared" si="35"/>
        <v/>
      </c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X381" s="63" t="e">
        <f t="shared" si="36"/>
        <v>#VALUE!</v>
      </c>
    </row>
    <row r="382" spans="1:50" s="1" customFormat="1" ht="14.25" x14ac:dyDescent="0.2">
      <c r="A382" s="6"/>
      <c r="B382" s="6"/>
      <c r="C382" s="6"/>
      <c r="D382" s="3"/>
      <c r="E382" s="70" t="str">
        <f>IF(ATA!E382="","",ATA!E382)</f>
        <v/>
      </c>
      <c r="F382" s="51" t="str">
        <f>IF(ATA!F382="","",ATA!F382)</f>
        <v/>
      </c>
      <c r="G382" s="11" t="str">
        <f>IF(ATA!G382="","",ATA!G382)</f>
        <v/>
      </c>
      <c r="H382" s="55" t="str">
        <f>IF(ATA!H382="","",ATA!H382)</f>
        <v/>
      </c>
      <c r="I382" s="31" t="str">
        <f>IF(AND(F381="",H381="in-sample"),"",IF(AND(Temp!fhor_indata=1,H381="out-sample",H382="out-sample"),I381,IF(AND(F382="",H381="out-sample"),"",IF(AND(Temp!optSeasCoef=0,Temp!sts_add=1),IF(H381="in-sample",IF(Q381=bigT,((pCell/bigT)*F381)+((1-(pCell/bigT))*(I381+J381)),IF(OR(F382="",COUNT($F$2:F381)&lt;=pCell),F381,((pCell/COUNT($F$2:F381))*F381)+((1-(pCell/COUNT($F$2:F381)))*(I381+J381)))),I381),IF(AND(Temp!optSeasCoef=0,Temp!sts_multp=1),IF(H381="in-sample",IF(Q381=bigT,((pCell/bigT)*F381)+((1-(pCell/bigT))*(I381*J381)),IF(OR(F382="",COUNT(F$2:$F381)&lt;=pCell),F381,((pCell/COUNT($F$2:F381))*F381)+((1-(pCell/COUNT($F$2:F381)))*(I381*J381)))),I381),IF(Temp!sts_add=1,IF(H381="in-sample",IF(Q381=bigT,((pCell/bigT)*AX381)+((1-(pCell/bigT))*(I381+J381)),IF(OR(F382="",COUNT($AX$2:AX381)&lt;=pCell),AX381,((pCell/COUNT($AX$2:AX381))*AX381)+((1-(pCell/COUNT($AX$2:AX381)))*(I381+J381)))),I381),IF(H381="in-sample",IF(Q381=bigT,((pCell/bigT)*AX381)+((1-(pCell/bigT))*(I381*J381)),IF(OR(F382="",COUNT($AX$2:AX381)&lt;=pCell),AX381,((pCell/COUNT($AX$2:AX381))*AX381)+((1-(pCell/COUNT($AX$2:AX381)))*(I381*J381)))),I381)))))))</f>
        <v/>
      </c>
      <c r="J382" s="31" t="str">
        <f>IF(AND(F381="",H381="in-sample"),"",IF(AND(Temp!fhor_indata=1,H381="out-sample",H382="out-sample"),J381,IF(AND(F382="",H381="out-sample"),"",IF(AND(Temp!optSeasCoef=0,Temp!sts_add=1),IF(H381="in-sample",IF(Q381=bigT,((qCell/bigT)*(I382-I381))+((1-(qCell/bigT))*J381),IF(OR(F382="",COUNT($F$2:F381)&lt;=qCell),IF(COUNT($F$2:F381)=1,0,F381-F380),((qCell/COUNT($F$2:F381))*(I382-I381))+((1-(qCell/COUNT($F$2:F381)))*J381))),J381),IF(AND(Temp!optSeasCoef=0,Temp!sts_multp=1),IF(H381="in-sample",IF(Q381=bigT,((qCell/bigT)*(I382/I381))+((1-(qCell/bigT))*J381),IF(qCell=0,1,IF(OR(F382="",COUNT($F$2:F381)&lt;=qCell),IF(COUNT($F$2:F381)=1,1,F381/F380),((qCell/COUNT($F$2:F381))*(I382/I381))+((1-(qCell/COUNT($F$2:F381)))*J381)))),J381),IF(Temp!sts_add=1,IF(H381="in-sample",IF(Q381=bigT,((qCell/bigT)*(I382-I381))+((1-(qCell/bigT))*J381),IF(OR(F382="",COUNT($AX$2:AX381)&lt;=qCell),IF(COUNT($AX$2:AX381)=1,0,AX381-AX380),((qCell/COUNT($AX$2:AX381))*(I382-I381))+((1-(qCell/COUNT($AX$2:AX381)))*J381))),J381),IF(H381="in-sample",IF(Q381=bigT,((qCell/bigT)*(I382/I381))+((1-(qCell/bigT))*J381),IF(qCell=0,1,IF(OR(F382="",COUNT($AX$2:AX381)&lt;=qCell),IF(COUNT($AX$2:AX381)=1,1,AX381/AX380),((qCell/COUNT($AX$2:AX381))*(I382/I381))+((1-(qCell/COUNT($AX$2:AX381)))*J381)))),J381)))))))</f>
        <v/>
      </c>
      <c r="K382" s="31" t="str">
        <f>IF(H382="","",IF(AND(Temp!optSeasCoef=0,Temp!sts_add=1),IF(H382="out-sample",I382+(Q382*J382),I382+J382),IF(AND(Temp!optSeasCoef=0,Temp!sts_multp=1),IF(H382="out-sample",I382*(J382^Q382),I382*J382),IF(Temp!sts_add=1,IF(H382="out-sample",(I382+(Q382*J382))*G382,(I382+J382)*G382),IF(H382="out-sample",I382*(J382^Q382)*G382,I382*J382*G382)))))</f>
        <v/>
      </c>
      <c r="L382" s="32" t="str">
        <f t="shared" si="37"/>
        <v/>
      </c>
      <c r="M382" s="32" t="str">
        <f t="shared" si="38"/>
        <v/>
      </c>
      <c r="N382" s="32" t="str">
        <f t="shared" si="39"/>
        <v/>
      </c>
      <c r="O382" s="32" t="str">
        <f t="shared" si="40"/>
        <v/>
      </c>
      <c r="P382" s="32" t="str">
        <f t="shared" si="41"/>
        <v/>
      </c>
      <c r="Q382" s="3" t="str">
        <f>IF(AND(Temp!fhor_indata=1,F382="",H381="in-sample"),1,IF(AND(Temp!fhor_indata=1,H381="out-sample",Q381&lt;ATA!XfHor),Q381+1,IF(F382="","",IF(AND(H382="out-sample",H381="in-sample"),1,IF(AND(H382="out-sample",H381="out-sample"),Q381+1,IF(ISNUMBER(Q381),Q381+1,1))))))</f>
        <v/>
      </c>
      <c r="R382" s="3" t="str">
        <f t="shared" si="35"/>
        <v/>
      </c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X382" s="63" t="e">
        <f t="shared" si="36"/>
        <v>#VALUE!</v>
      </c>
    </row>
    <row r="383" spans="1:50" s="1" customFormat="1" ht="14.25" x14ac:dyDescent="0.2">
      <c r="A383" s="6"/>
      <c r="B383" s="6"/>
      <c r="C383" s="6"/>
      <c r="D383" s="3"/>
      <c r="E383" s="70" t="str">
        <f>IF(ATA!E383="","",ATA!E383)</f>
        <v/>
      </c>
      <c r="F383" s="51" t="str">
        <f>IF(ATA!F383="","",ATA!F383)</f>
        <v/>
      </c>
      <c r="G383" s="11" t="str">
        <f>IF(ATA!G383="","",ATA!G383)</f>
        <v/>
      </c>
      <c r="H383" s="55" t="str">
        <f>IF(ATA!H383="","",ATA!H383)</f>
        <v/>
      </c>
      <c r="I383" s="31" t="str">
        <f>IF(AND(F382="",H382="in-sample"),"",IF(AND(Temp!fhor_indata=1,H382="out-sample",H383="out-sample"),I382,IF(AND(F383="",H382="out-sample"),"",IF(AND(Temp!optSeasCoef=0,Temp!sts_add=1),IF(H382="in-sample",IF(Q382=bigT,((pCell/bigT)*F382)+((1-(pCell/bigT))*(I382+J382)),IF(OR(F383="",COUNT($F$2:F382)&lt;=pCell),F382,((pCell/COUNT($F$2:F382))*F382)+((1-(pCell/COUNT($F$2:F382)))*(I382+J382)))),I382),IF(AND(Temp!optSeasCoef=0,Temp!sts_multp=1),IF(H382="in-sample",IF(Q382=bigT,((pCell/bigT)*F382)+((1-(pCell/bigT))*(I382*J382)),IF(OR(F383="",COUNT(F$2:$F382)&lt;=pCell),F382,((pCell/COUNT($F$2:F382))*F382)+((1-(pCell/COUNT($F$2:F382)))*(I382*J382)))),I382),IF(Temp!sts_add=1,IF(H382="in-sample",IF(Q382=bigT,((pCell/bigT)*AX382)+((1-(pCell/bigT))*(I382+J382)),IF(OR(F383="",COUNT($AX$2:AX382)&lt;=pCell),AX382,((pCell/COUNT($AX$2:AX382))*AX382)+((1-(pCell/COUNT($AX$2:AX382)))*(I382+J382)))),I382),IF(H382="in-sample",IF(Q382=bigT,((pCell/bigT)*AX382)+((1-(pCell/bigT))*(I382*J382)),IF(OR(F383="",COUNT($AX$2:AX382)&lt;=pCell),AX382,((pCell/COUNT($AX$2:AX382))*AX382)+((1-(pCell/COUNT($AX$2:AX382)))*(I382*J382)))),I382)))))))</f>
        <v/>
      </c>
      <c r="J383" s="31" t="str">
        <f>IF(AND(F382="",H382="in-sample"),"",IF(AND(Temp!fhor_indata=1,H382="out-sample",H383="out-sample"),J382,IF(AND(F383="",H382="out-sample"),"",IF(AND(Temp!optSeasCoef=0,Temp!sts_add=1),IF(H382="in-sample",IF(Q382=bigT,((qCell/bigT)*(I383-I382))+((1-(qCell/bigT))*J382),IF(OR(F383="",COUNT($F$2:F382)&lt;=qCell),IF(COUNT($F$2:F382)=1,0,F382-F381),((qCell/COUNT($F$2:F382))*(I383-I382))+((1-(qCell/COUNT($F$2:F382)))*J382))),J382),IF(AND(Temp!optSeasCoef=0,Temp!sts_multp=1),IF(H382="in-sample",IF(Q382=bigT,((qCell/bigT)*(I383/I382))+((1-(qCell/bigT))*J382),IF(qCell=0,1,IF(OR(F383="",COUNT($F$2:F382)&lt;=qCell),IF(COUNT($F$2:F382)=1,1,F382/F381),((qCell/COUNT($F$2:F382))*(I383/I382))+((1-(qCell/COUNT($F$2:F382)))*J382)))),J382),IF(Temp!sts_add=1,IF(H382="in-sample",IF(Q382=bigT,((qCell/bigT)*(I383-I382))+((1-(qCell/bigT))*J382),IF(OR(F383="",COUNT($AX$2:AX382)&lt;=qCell),IF(COUNT($AX$2:AX382)=1,0,AX382-AX381),((qCell/COUNT($AX$2:AX382))*(I383-I382))+((1-(qCell/COUNT($AX$2:AX382)))*J382))),J382),IF(H382="in-sample",IF(Q382=bigT,((qCell/bigT)*(I383/I382))+((1-(qCell/bigT))*J382),IF(qCell=0,1,IF(OR(F383="",COUNT($AX$2:AX382)&lt;=qCell),IF(COUNT($AX$2:AX382)=1,1,AX382/AX381),((qCell/COUNT($AX$2:AX382))*(I383/I382))+((1-(qCell/COUNT($AX$2:AX382)))*J382)))),J382)))))))</f>
        <v/>
      </c>
      <c r="K383" s="31" t="str">
        <f>IF(H383="","",IF(AND(Temp!optSeasCoef=0,Temp!sts_add=1),IF(H383="out-sample",I383+(Q383*J383),I383+J383),IF(AND(Temp!optSeasCoef=0,Temp!sts_multp=1),IF(H383="out-sample",I383*(J383^Q383),I383*J383),IF(Temp!sts_add=1,IF(H383="out-sample",(I383+(Q383*J383))*G383,(I383+J383)*G383),IF(H383="out-sample",I383*(J383^Q383)*G383,I383*J383*G383)))))</f>
        <v/>
      </c>
      <c r="L383" s="32" t="str">
        <f t="shared" si="37"/>
        <v/>
      </c>
      <c r="M383" s="32" t="str">
        <f t="shared" si="38"/>
        <v/>
      </c>
      <c r="N383" s="32" t="str">
        <f t="shared" si="39"/>
        <v/>
      </c>
      <c r="O383" s="32" t="str">
        <f t="shared" si="40"/>
        <v/>
      </c>
      <c r="P383" s="32" t="str">
        <f t="shared" si="41"/>
        <v/>
      </c>
      <c r="Q383" s="3" t="str">
        <f>IF(AND(Temp!fhor_indata=1,F383="",H382="in-sample"),1,IF(AND(Temp!fhor_indata=1,H382="out-sample",Q382&lt;ATA!XfHor),Q382+1,IF(F383="","",IF(AND(H383="out-sample",H382="in-sample"),1,IF(AND(H383="out-sample",H382="out-sample"),Q382+1,IF(ISNUMBER(Q382),Q382+1,1))))))</f>
        <v/>
      </c>
      <c r="R383" s="3" t="str">
        <f t="shared" si="35"/>
        <v/>
      </c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X383" s="63" t="e">
        <f t="shared" si="36"/>
        <v>#VALUE!</v>
      </c>
    </row>
    <row r="384" spans="1:50" s="1" customFormat="1" ht="14.25" x14ac:dyDescent="0.2">
      <c r="A384" s="6"/>
      <c r="B384" s="6"/>
      <c r="C384" s="6"/>
      <c r="D384" s="3"/>
      <c r="E384" s="70" t="str">
        <f>IF(ATA!E384="","",ATA!E384)</f>
        <v/>
      </c>
      <c r="F384" s="51" t="str">
        <f>IF(ATA!F384="","",ATA!F384)</f>
        <v/>
      </c>
      <c r="G384" s="11" t="str">
        <f>IF(ATA!G384="","",ATA!G384)</f>
        <v/>
      </c>
      <c r="H384" s="55" t="str">
        <f>IF(ATA!H384="","",ATA!H384)</f>
        <v/>
      </c>
      <c r="I384" s="31" t="str">
        <f>IF(AND(F383="",H383="in-sample"),"",IF(AND(Temp!fhor_indata=1,H383="out-sample",H384="out-sample"),I383,IF(AND(F384="",H383="out-sample"),"",IF(AND(Temp!optSeasCoef=0,Temp!sts_add=1),IF(H383="in-sample",IF(Q383=bigT,((pCell/bigT)*F383)+((1-(pCell/bigT))*(I383+J383)),IF(OR(F384="",COUNT($F$2:F383)&lt;=pCell),F383,((pCell/COUNT($F$2:F383))*F383)+((1-(pCell/COUNT($F$2:F383)))*(I383+J383)))),I383),IF(AND(Temp!optSeasCoef=0,Temp!sts_multp=1),IF(H383="in-sample",IF(Q383=bigT,((pCell/bigT)*F383)+((1-(pCell/bigT))*(I383*J383)),IF(OR(F384="",COUNT(F$2:$F383)&lt;=pCell),F383,((pCell/COUNT($F$2:F383))*F383)+((1-(pCell/COUNT($F$2:F383)))*(I383*J383)))),I383),IF(Temp!sts_add=1,IF(H383="in-sample",IF(Q383=bigT,((pCell/bigT)*AX383)+((1-(pCell/bigT))*(I383+J383)),IF(OR(F384="",COUNT($AX$2:AX383)&lt;=pCell),AX383,((pCell/COUNT($AX$2:AX383))*AX383)+((1-(pCell/COUNT($AX$2:AX383)))*(I383+J383)))),I383),IF(H383="in-sample",IF(Q383=bigT,((pCell/bigT)*AX383)+((1-(pCell/bigT))*(I383*J383)),IF(OR(F384="",COUNT($AX$2:AX383)&lt;=pCell),AX383,((pCell/COUNT($AX$2:AX383))*AX383)+((1-(pCell/COUNT($AX$2:AX383)))*(I383*J383)))),I383)))))))</f>
        <v/>
      </c>
      <c r="J384" s="31" t="str">
        <f>IF(AND(F383="",H383="in-sample"),"",IF(AND(Temp!fhor_indata=1,H383="out-sample",H384="out-sample"),J383,IF(AND(F384="",H383="out-sample"),"",IF(AND(Temp!optSeasCoef=0,Temp!sts_add=1),IF(H383="in-sample",IF(Q383=bigT,((qCell/bigT)*(I384-I383))+((1-(qCell/bigT))*J383),IF(OR(F384="",COUNT($F$2:F383)&lt;=qCell),IF(COUNT($F$2:F383)=1,0,F383-F382),((qCell/COUNT($F$2:F383))*(I384-I383))+((1-(qCell/COUNT($F$2:F383)))*J383))),J383),IF(AND(Temp!optSeasCoef=0,Temp!sts_multp=1),IF(H383="in-sample",IF(Q383=bigT,((qCell/bigT)*(I384/I383))+((1-(qCell/bigT))*J383),IF(qCell=0,1,IF(OR(F384="",COUNT($F$2:F383)&lt;=qCell),IF(COUNT($F$2:F383)=1,1,F383/F382),((qCell/COUNT($F$2:F383))*(I384/I383))+((1-(qCell/COUNT($F$2:F383)))*J383)))),J383),IF(Temp!sts_add=1,IF(H383="in-sample",IF(Q383=bigT,((qCell/bigT)*(I384-I383))+((1-(qCell/bigT))*J383),IF(OR(F384="",COUNT($AX$2:AX383)&lt;=qCell),IF(COUNT($AX$2:AX383)=1,0,AX383-AX382),((qCell/COUNT($AX$2:AX383))*(I384-I383))+((1-(qCell/COUNT($AX$2:AX383)))*J383))),J383),IF(H383="in-sample",IF(Q383=bigT,((qCell/bigT)*(I384/I383))+((1-(qCell/bigT))*J383),IF(qCell=0,1,IF(OR(F384="",COUNT($AX$2:AX383)&lt;=qCell),IF(COUNT($AX$2:AX383)=1,1,AX383/AX382),((qCell/COUNT($AX$2:AX383))*(I384/I383))+((1-(qCell/COUNT($AX$2:AX383)))*J383)))),J383)))))))</f>
        <v/>
      </c>
      <c r="K384" s="31" t="str">
        <f>IF(H384="","",IF(AND(Temp!optSeasCoef=0,Temp!sts_add=1),IF(H384="out-sample",I384+(Q384*J384),I384+J384),IF(AND(Temp!optSeasCoef=0,Temp!sts_multp=1),IF(H384="out-sample",I384*(J384^Q384),I384*J384),IF(Temp!sts_add=1,IF(H384="out-sample",(I384+(Q384*J384))*G384,(I384+J384)*G384),IF(H384="out-sample",I384*(J384^Q384)*G384,I384*J384*G384)))))</f>
        <v/>
      </c>
      <c r="L384" s="32" t="str">
        <f t="shared" si="37"/>
        <v/>
      </c>
      <c r="M384" s="32" t="str">
        <f t="shared" si="38"/>
        <v/>
      </c>
      <c r="N384" s="32" t="str">
        <f t="shared" si="39"/>
        <v/>
      </c>
      <c r="O384" s="32" t="str">
        <f t="shared" si="40"/>
        <v/>
      </c>
      <c r="P384" s="32" t="str">
        <f t="shared" si="41"/>
        <v/>
      </c>
      <c r="Q384" s="3" t="str">
        <f>IF(AND(Temp!fhor_indata=1,F384="",H383="in-sample"),1,IF(AND(Temp!fhor_indata=1,H383="out-sample",Q383&lt;ATA!XfHor),Q383+1,IF(F384="","",IF(AND(H384="out-sample",H383="in-sample"),1,IF(AND(H384="out-sample",H383="out-sample"),Q383+1,IF(ISNUMBER(Q383),Q383+1,1))))))</f>
        <v/>
      </c>
      <c r="R384" s="3" t="str">
        <f t="shared" si="35"/>
        <v/>
      </c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X384" s="63" t="e">
        <f t="shared" si="36"/>
        <v>#VALUE!</v>
      </c>
    </row>
    <row r="385" spans="1:50" s="1" customFormat="1" ht="14.25" x14ac:dyDescent="0.2">
      <c r="A385" s="6"/>
      <c r="B385" s="6"/>
      <c r="C385" s="6"/>
      <c r="D385" s="3"/>
      <c r="E385" s="70" t="str">
        <f>IF(ATA!E385="","",ATA!E385)</f>
        <v/>
      </c>
      <c r="F385" s="51" t="str">
        <f>IF(ATA!F385="","",ATA!F385)</f>
        <v/>
      </c>
      <c r="G385" s="11" t="str">
        <f>IF(ATA!G385="","",ATA!G385)</f>
        <v/>
      </c>
      <c r="H385" s="55" t="str">
        <f>IF(ATA!H385="","",ATA!H385)</f>
        <v/>
      </c>
      <c r="I385" s="31" t="str">
        <f>IF(AND(F384="",H384="in-sample"),"",IF(AND(Temp!fhor_indata=1,H384="out-sample",H385="out-sample"),I384,IF(AND(F385="",H384="out-sample"),"",IF(AND(Temp!optSeasCoef=0,Temp!sts_add=1),IF(H384="in-sample",IF(Q384=bigT,((pCell/bigT)*F384)+((1-(pCell/bigT))*(I384+J384)),IF(OR(F385="",COUNT($F$2:F384)&lt;=pCell),F384,((pCell/COUNT($F$2:F384))*F384)+((1-(pCell/COUNT($F$2:F384)))*(I384+J384)))),I384),IF(AND(Temp!optSeasCoef=0,Temp!sts_multp=1),IF(H384="in-sample",IF(Q384=bigT,((pCell/bigT)*F384)+((1-(pCell/bigT))*(I384*J384)),IF(OR(F385="",COUNT(F$2:$F384)&lt;=pCell),F384,((pCell/COUNT($F$2:F384))*F384)+((1-(pCell/COUNT($F$2:F384)))*(I384*J384)))),I384),IF(Temp!sts_add=1,IF(H384="in-sample",IF(Q384=bigT,((pCell/bigT)*AX384)+((1-(pCell/bigT))*(I384+J384)),IF(OR(F385="",COUNT($AX$2:AX384)&lt;=pCell),AX384,((pCell/COUNT($AX$2:AX384))*AX384)+((1-(pCell/COUNT($AX$2:AX384)))*(I384+J384)))),I384),IF(H384="in-sample",IF(Q384=bigT,((pCell/bigT)*AX384)+((1-(pCell/bigT))*(I384*J384)),IF(OR(F385="",COUNT($AX$2:AX384)&lt;=pCell),AX384,((pCell/COUNT($AX$2:AX384))*AX384)+((1-(pCell/COUNT($AX$2:AX384)))*(I384*J384)))),I384)))))))</f>
        <v/>
      </c>
      <c r="J385" s="31" t="str">
        <f>IF(AND(F384="",H384="in-sample"),"",IF(AND(Temp!fhor_indata=1,H384="out-sample",H385="out-sample"),J384,IF(AND(F385="",H384="out-sample"),"",IF(AND(Temp!optSeasCoef=0,Temp!sts_add=1),IF(H384="in-sample",IF(Q384=bigT,((qCell/bigT)*(I385-I384))+((1-(qCell/bigT))*J384),IF(OR(F385="",COUNT($F$2:F384)&lt;=qCell),IF(COUNT($F$2:F384)=1,0,F384-F383),((qCell/COUNT($F$2:F384))*(I385-I384))+((1-(qCell/COUNT($F$2:F384)))*J384))),J384),IF(AND(Temp!optSeasCoef=0,Temp!sts_multp=1),IF(H384="in-sample",IF(Q384=bigT,((qCell/bigT)*(I385/I384))+((1-(qCell/bigT))*J384),IF(qCell=0,1,IF(OR(F385="",COUNT($F$2:F384)&lt;=qCell),IF(COUNT($F$2:F384)=1,1,F384/F383),((qCell/COUNT($F$2:F384))*(I385/I384))+((1-(qCell/COUNT($F$2:F384)))*J384)))),J384),IF(Temp!sts_add=1,IF(H384="in-sample",IF(Q384=bigT,((qCell/bigT)*(I385-I384))+((1-(qCell/bigT))*J384),IF(OR(F385="",COUNT($AX$2:AX384)&lt;=qCell),IF(COUNT($AX$2:AX384)=1,0,AX384-AX383),((qCell/COUNT($AX$2:AX384))*(I385-I384))+((1-(qCell/COUNT($AX$2:AX384)))*J384))),J384),IF(H384="in-sample",IF(Q384=bigT,((qCell/bigT)*(I385/I384))+((1-(qCell/bigT))*J384),IF(qCell=0,1,IF(OR(F385="",COUNT($AX$2:AX384)&lt;=qCell),IF(COUNT($AX$2:AX384)=1,1,AX384/AX383),((qCell/COUNT($AX$2:AX384))*(I385/I384))+((1-(qCell/COUNT($AX$2:AX384)))*J384)))),J384)))))))</f>
        <v/>
      </c>
      <c r="K385" s="31" t="str">
        <f>IF(H385="","",IF(AND(Temp!optSeasCoef=0,Temp!sts_add=1),IF(H385="out-sample",I385+(Q385*J385),I385+J385),IF(AND(Temp!optSeasCoef=0,Temp!sts_multp=1),IF(H385="out-sample",I385*(J385^Q385),I385*J385),IF(Temp!sts_add=1,IF(H385="out-sample",(I385+(Q385*J385))*G385,(I385+J385)*G385),IF(H385="out-sample",I385*(J385^Q385)*G385,I385*J385*G385)))))</f>
        <v/>
      </c>
      <c r="L385" s="32" t="str">
        <f t="shared" si="37"/>
        <v/>
      </c>
      <c r="M385" s="32" t="str">
        <f t="shared" si="38"/>
        <v/>
      </c>
      <c r="N385" s="32" t="str">
        <f t="shared" si="39"/>
        <v/>
      </c>
      <c r="O385" s="32" t="str">
        <f t="shared" si="40"/>
        <v/>
      </c>
      <c r="P385" s="32" t="str">
        <f t="shared" si="41"/>
        <v/>
      </c>
      <c r="Q385" s="3" t="str">
        <f>IF(AND(Temp!fhor_indata=1,F385="",H384="in-sample"),1,IF(AND(Temp!fhor_indata=1,H384="out-sample",Q384&lt;ATA!XfHor),Q384+1,IF(F385="","",IF(AND(H385="out-sample",H384="in-sample"),1,IF(AND(H385="out-sample",H384="out-sample"),Q384+1,IF(ISNUMBER(Q384),Q384+1,1))))))</f>
        <v/>
      </c>
      <c r="R385" s="3" t="str">
        <f t="shared" si="35"/>
        <v/>
      </c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X385" s="63" t="e">
        <f t="shared" si="36"/>
        <v>#VALUE!</v>
      </c>
    </row>
    <row r="386" spans="1:50" s="1" customFormat="1" ht="14.25" x14ac:dyDescent="0.2">
      <c r="A386" s="6"/>
      <c r="B386" s="6"/>
      <c r="C386" s="6"/>
      <c r="D386" s="3"/>
      <c r="E386" s="70" t="str">
        <f>IF(ATA!E386="","",ATA!E386)</f>
        <v/>
      </c>
      <c r="F386" s="51" t="str">
        <f>IF(ATA!F386="","",ATA!F386)</f>
        <v/>
      </c>
      <c r="G386" s="11" t="str">
        <f>IF(ATA!G386="","",ATA!G386)</f>
        <v/>
      </c>
      <c r="H386" s="55" t="str">
        <f>IF(ATA!H386="","",ATA!H386)</f>
        <v/>
      </c>
      <c r="I386" s="31" t="str">
        <f>IF(AND(F385="",H385="in-sample"),"",IF(AND(Temp!fhor_indata=1,H385="out-sample",H386="out-sample"),I385,IF(AND(F386="",H385="out-sample"),"",IF(AND(Temp!optSeasCoef=0,Temp!sts_add=1),IF(H385="in-sample",IF(Q385=bigT,((pCell/bigT)*F385)+((1-(pCell/bigT))*(I385+J385)),IF(OR(F386="",COUNT($F$2:F385)&lt;=pCell),F385,((pCell/COUNT($F$2:F385))*F385)+((1-(pCell/COUNT($F$2:F385)))*(I385+J385)))),I385),IF(AND(Temp!optSeasCoef=0,Temp!sts_multp=1),IF(H385="in-sample",IF(Q385=bigT,((pCell/bigT)*F385)+((1-(pCell/bigT))*(I385*J385)),IF(OR(F386="",COUNT(F$2:$F385)&lt;=pCell),F385,((pCell/COUNT($F$2:F385))*F385)+((1-(pCell/COUNT($F$2:F385)))*(I385*J385)))),I385),IF(Temp!sts_add=1,IF(H385="in-sample",IF(Q385=bigT,((pCell/bigT)*AX385)+((1-(pCell/bigT))*(I385+J385)),IF(OR(F386="",COUNT($AX$2:AX385)&lt;=pCell),AX385,((pCell/COUNT($AX$2:AX385))*AX385)+((1-(pCell/COUNT($AX$2:AX385)))*(I385+J385)))),I385),IF(H385="in-sample",IF(Q385=bigT,((pCell/bigT)*AX385)+((1-(pCell/bigT))*(I385*J385)),IF(OR(F386="",COUNT($AX$2:AX385)&lt;=pCell),AX385,((pCell/COUNT($AX$2:AX385))*AX385)+((1-(pCell/COUNT($AX$2:AX385)))*(I385*J385)))),I385)))))))</f>
        <v/>
      </c>
      <c r="J386" s="31" t="str">
        <f>IF(AND(F385="",H385="in-sample"),"",IF(AND(Temp!fhor_indata=1,H385="out-sample",H386="out-sample"),J385,IF(AND(F386="",H385="out-sample"),"",IF(AND(Temp!optSeasCoef=0,Temp!sts_add=1),IF(H385="in-sample",IF(Q385=bigT,((qCell/bigT)*(I386-I385))+((1-(qCell/bigT))*J385),IF(OR(F386="",COUNT($F$2:F385)&lt;=qCell),IF(COUNT($F$2:F385)=1,0,F385-F384),((qCell/COUNT($F$2:F385))*(I386-I385))+((1-(qCell/COUNT($F$2:F385)))*J385))),J385),IF(AND(Temp!optSeasCoef=0,Temp!sts_multp=1),IF(H385="in-sample",IF(Q385=bigT,((qCell/bigT)*(I386/I385))+((1-(qCell/bigT))*J385),IF(qCell=0,1,IF(OR(F386="",COUNT($F$2:F385)&lt;=qCell),IF(COUNT($F$2:F385)=1,1,F385/F384),((qCell/COUNT($F$2:F385))*(I386/I385))+((1-(qCell/COUNT($F$2:F385)))*J385)))),J385),IF(Temp!sts_add=1,IF(H385="in-sample",IF(Q385=bigT,((qCell/bigT)*(I386-I385))+((1-(qCell/bigT))*J385),IF(OR(F386="",COUNT($AX$2:AX385)&lt;=qCell),IF(COUNT($AX$2:AX385)=1,0,AX385-AX384),((qCell/COUNT($AX$2:AX385))*(I386-I385))+((1-(qCell/COUNT($AX$2:AX385)))*J385))),J385),IF(H385="in-sample",IF(Q385=bigT,((qCell/bigT)*(I386/I385))+((1-(qCell/bigT))*J385),IF(qCell=0,1,IF(OR(F386="",COUNT($AX$2:AX385)&lt;=qCell),IF(COUNT($AX$2:AX385)=1,1,AX385/AX384),((qCell/COUNT($AX$2:AX385))*(I386/I385))+((1-(qCell/COUNT($AX$2:AX385)))*J385)))),J385)))))))</f>
        <v/>
      </c>
      <c r="K386" s="31" t="str">
        <f>IF(H386="","",IF(AND(Temp!optSeasCoef=0,Temp!sts_add=1),IF(H386="out-sample",I386+(Q386*J386),I386+J386),IF(AND(Temp!optSeasCoef=0,Temp!sts_multp=1),IF(H386="out-sample",I386*(J386^Q386),I386*J386),IF(Temp!sts_add=1,IF(H386="out-sample",(I386+(Q386*J386))*G386,(I386+J386)*G386),IF(H386="out-sample",I386*(J386^Q386)*G386,I386*J386*G386)))))</f>
        <v/>
      </c>
      <c r="L386" s="32" t="str">
        <f t="shared" si="37"/>
        <v/>
      </c>
      <c r="M386" s="32" t="str">
        <f t="shared" si="38"/>
        <v/>
      </c>
      <c r="N386" s="32" t="str">
        <f t="shared" si="39"/>
        <v/>
      </c>
      <c r="O386" s="32" t="str">
        <f t="shared" si="40"/>
        <v/>
      </c>
      <c r="P386" s="32" t="str">
        <f t="shared" si="41"/>
        <v/>
      </c>
      <c r="Q386" s="3" t="str">
        <f>IF(AND(Temp!fhor_indata=1,F386="",H385="in-sample"),1,IF(AND(Temp!fhor_indata=1,H385="out-sample",Q385&lt;ATA!XfHor),Q385+1,IF(F386="","",IF(AND(H386="out-sample",H385="in-sample"),1,IF(AND(H386="out-sample",H385="out-sample"),Q385+1,IF(ISNUMBER(Q385),Q385+1,1))))))</f>
        <v/>
      </c>
      <c r="R386" s="3" t="str">
        <f t="shared" ref="R386:R449" si="42">IF(F386="","",bigT-Q386)</f>
        <v/>
      </c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X386" s="63" t="e">
        <f t="shared" si="36"/>
        <v>#VALUE!</v>
      </c>
    </row>
    <row r="387" spans="1:50" s="1" customFormat="1" ht="14.25" x14ac:dyDescent="0.2">
      <c r="A387" s="6"/>
      <c r="B387" s="6"/>
      <c r="C387" s="6"/>
      <c r="D387" s="3"/>
      <c r="E387" s="70" t="str">
        <f>IF(ATA!E387="","",ATA!E387)</f>
        <v/>
      </c>
      <c r="F387" s="51" t="str">
        <f>IF(ATA!F387="","",ATA!F387)</f>
        <v/>
      </c>
      <c r="G387" s="11" t="str">
        <f>IF(ATA!G387="","",ATA!G387)</f>
        <v/>
      </c>
      <c r="H387" s="55" t="str">
        <f>IF(ATA!H387="","",ATA!H387)</f>
        <v/>
      </c>
      <c r="I387" s="31" t="str">
        <f>IF(AND(F386="",H386="in-sample"),"",IF(AND(Temp!fhor_indata=1,H386="out-sample",H387="out-sample"),I386,IF(AND(F387="",H386="out-sample"),"",IF(AND(Temp!optSeasCoef=0,Temp!sts_add=1),IF(H386="in-sample",IF(Q386=bigT,((pCell/bigT)*F386)+((1-(pCell/bigT))*(I386+J386)),IF(OR(F387="",COUNT($F$2:F386)&lt;=pCell),F386,((pCell/COUNT($F$2:F386))*F386)+((1-(pCell/COUNT($F$2:F386)))*(I386+J386)))),I386),IF(AND(Temp!optSeasCoef=0,Temp!sts_multp=1),IF(H386="in-sample",IF(Q386=bigT,((pCell/bigT)*F386)+((1-(pCell/bigT))*(I386*J386)),IF(OR(F387="",COUNT(F$2:$F386)&lt;=pCell),F386,((pCell/COUNT($F$2:F386))*F386)+((1-(pCell/COUNT($F$2:F386)))*(I386*J386)))),I386),IF(Temp!sts_add=1,IF(H386="in-sample",IF(Q386=bigT,((pCell/bigT)*AX386)+((1-(pCell/bigT))*(I386+J386)),IF(OR(F387="",COUNT($AX$2:AX386)&lt;=pCell),AX386,((pCell/COUNT($AX$2:AX386))*AX386)+((1-(pCell/COUNT($AX$2:AX386)))*(I386+J386)))),I386),IF(H386="in-sample",IF(Q386=bigT,((pCell/bigT)*AX386)+((1-(pCell/bigT))*(I386*J386)),IF(OR(F387="",COUNT($AX$2:AX386)&lt;=pCell),AX386,((pCell/COUNT($AX$2:AX386))*AX386)+((1-(pCell/COUNT($AX$2:AX386)))*(I386*J386)))),I386)))))))</f>
        <v/>
      </c>
      <c r="J387" s="31" t="str">
        <f>IF(AND(F386="",H386="in-sample"),"",IF(AND(Temp!fhor_indata=1,H386="out-sample",H387="out-sample"),J386,IF(AND(F387="",H386="out-sample"),"",IF(AND(Temp!optSeasCoef=0,Temp!sts_add=1),IF(H386="in-sample",IF(Q386=bigT,((qCell/bigT)*(I387-I386))+((1-(qCell/bigT))*J386),IF(OR(F387="",COUNT($F$2:F386)&lt;=qCell),IF(COUNT($F$2:F386)=1,0,F386-F385),((qCell/COUNT($F$2:F386))*(I387-I386))+((1-(qCell/COUNT($F$2:F386)))*J386))),J386),IF(AND(Temp!optSeasCoef=0,Temp!sts_multp=1),IF(H386="in-sample",IF(Q386=bigT,((qCell/bigT)*(I387/I386))+((1-(qCell/bigT))*J386),IF(qCell=0,1,IF(OR(F387="",COUNT($F$2:F386)&lt;=qCell),IF(COUNT($F$2:F386)=1,1,F386/F385),((qCell/COUNT($F$2:F386))*(I387/I386))+((1-(qCell/COUNT($F$2:F386)))*J386)))),J386),IF(Temp!sts_add=1,IF(H386="in-sample",IF(Q386=bigT,((qCell/bigT)*(I387-I386))+((1-(qCell/bigT))*J386),IF(OR(F387="",COUNT($AX$2:AX386)&lt;=qCell),IF(COUNT($AX$2:AX386)=1,0,AX386-AX385),((qCell/COUNT($AX$2:AX386))*(I387-I386))+((1-(qCell/COUNT($AX$2:AX386)))*J386))),J386),IF(H386="in-sample",IF(Q386=bigT,((qCell/bigT)*(I387/I386))+((1-(qCell/bigT))*J386),IF(qCell=0,1,IF(OR(F387="",COUNT($AX$2:AX386)&lt;=qCell),IF(COUNT($AX$2:AX386)=1,1,AX386/AX385),((qCell/COUNT($AX$2:AX386))*(I387/I386))+((1-(qCell/COUNT($AX$2:AX386)))*J386)))),J386)))))))</f>
        <v/>
      </c>
      <c r="K387" s="31" t="str">
        <f>IF(H387="","",IF(AND(Temp!optSeasCoef=0,Temp!sts_add=1),IF(H387="out-sample",I387+(Q387*J387),I387+J387),IF(AND(Temp!optSeasCoef=0,Temp!sts_multp=1),IF(H387="out-sample",I387*(J387^Q387),I387*J387),IF(Temp!sts_add=1,IF(H387="out-sample",(I387+(Q387*J387))*G387,(I387+J387)*G387),IF(H387="out-sample",I387*(J387^Q387)*G387,I387*J387*G387)))))</f>
        <v/>
      </c>
      <c r="L387" s="32" t="str">
        <f t="shared" si="37"/>
        <v/>
      </c>
      <c r="M387" s="32" t="str">
        <f t="shared" si="38"/>
        <v/>
      </c>
      <c r="N387" s="32" t="str">
        <f t="shared" si="39"/>
        <v/>
      </c>
      <c r="O387" s="32" t="str">
        <f t="shared" si="40"/>
        <v/>
      </c>
      <c r="P387" s="32" t="str">
        <f t="shared" si="41"/>
        <v/>
      </c>
      <c r="Q387" s="3" t="str">
        <f>IF(AND(Temp!fhor_indata=1,F387="",H386="in-sample"),1,IF(AND(Temp!fhor_indata=1,H386="out-sample",Q386&lt;ATA!XfHor),Q386+1,IF(F387="","",IF(AND(H387="out-sample",H386="in-sample"),1,IF(AND(H387="out-sample",H386="out-sample"),Q386+1,IF(ISNUMBER(Q386),Q386+1,1))))))</f>
        <v/>
      </c>
      <c r="R387" s="3" t="str">
        <f t="shared" si="42"/>
        <v/>
      </c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X387" s="63" t="e">
        <f t="shared" ref="AX387:AX450" si="43">IF(ISBLANK(F387),"",F387/G387)</f>
        <v>#VALUE!</v>
      </c>
    </row>
    <row r="388" spans="1:50" s="1" customFormat="1" ht="14.25" x14ac:dyDescent="0.2">
      <c r="A388" s="6"/>
      <c r="B388" s="6"/>
      <c r="C388" s="6"/>
      <c r="D388" s="3"/>
      <c r="E388" s="70" t="str">
        <f>IF(ATA!E388="","",ATA!E388)</f>
        <v/>
      </c>
      <c r="F388" s="51" t="str">
        <f>IF(ATA!F388="","",ATA!F388)</f>
        <v/>
      </c>
      <c r="G388" s="11" t="str">
        <f>IF(ATA!G388="","",ATA!G388)</f>
        <v/>
      </c>
      <c r="H388" s="55" t="str">
        <f>IF(ATA!H388="","",ATA!H388)</f>
        <v/>
      </c>
      <c r="I388" s="31" t="str">
        <f>IF(AND(F387="",H387="in-sample"),"",IF(AND(Temp!fhor_indata=1,H387="out-sample",H388="out-sample"),I387,IF(AND(F388="",H387="out-sample"),"",IF(AND(Temp!optSeasCoef=0,Temp!sts_add=1),IF(H387="in-sample",IF(Q387=bigT,((pCell/bigT)*F387)+((1-(pCell/bigT))*(I387+J387)),IF(OR(F388="",COUNT($F$2:F387)&lt;=pCell),F387,((pCell/COUNT($F$2:F387))*F387)+((1-(pCell/COUNT($F$2:F387)))*(I387+J387)))),I387),IF(AND(Temp!optSeasCoef=0,Temp!sts_multp=1),IF(H387="in-sample",IF(Q387=bigT,((pCell/bigT)*F387)+((1-(pCell/bigT))*(I387*J387)),IF(OR(F388="",COUNT(F$2:$F387)&lt;=pCell),F387,((pCell/COUNT($F$2:F387))*F387)+((1-(pCell/COUNT($F$2:F387)))*(I387*J387)))),I387),IF(Temp!sts_add=1,IF(H387="in-sample",IF(Q387=bigT,((pCell/bigT)*AX387)+((1-(pCell/bigT))*(I387+J387)),IF(OR(F388="",COUNT($AX$2:AX387)&lt;=pCell),AX387,((pCell/COUNT($AX$2:AX387))*AX387)+((1-(pCell/COUNT($AX$2:AX387)))*(I387+J387)))),I387),IF(H387="in-sample",IF(Q387=bigT,((pCell/bigT)*AX387)+((1-(pCell/bigT))*(I387*J387)),IF(OR(F388="",COUNT($AX$2:AX387)&lt;=pCell),AX387,((pCell/COUNT($AX$2:AX387))*AX387)+((1-(pCell/COUNT($AX$2:AX387)))*(I387*J387)))),I387)))))))</f>
        <v/>
      </c>
      <c r="J388" s="31" t="str">
        <f>IF(AND(F387="",H387="in-sample"),"",IF(AND(Temp!fhor_indata=1,H387="out-sample",H388="out-sample"),J387,IF(AND(F388="",H387="out-sample"),"",IF(AND(Temp!optSeasCoef=0,Temp!sts_add=1),IF(H387="in-sample",IF(Q387=bigT,((qCell/bigT)*(I388-I387))+((1-(qCell/bigT))*J387),IF(OR(F388="",COUNT($F$2:F387)&lt;=qCell),IF(COUNT($F$2:F387)=1,0,F387-F386),((qCell/COUNT($F$2:F387))*(I388-I387))+((1-(qCell/COUNT($F$2:F387)))*J387))),J387),IF(AND(Temp!optSeasCoef=0,Temp!sts_multp=1),IF(H387="in-sample",IF(Q387=bigT,((qCell/bigT)*(I388/I387))+((1-(qCell/bigT))*J387),IF(qCell=0,1,IF(OR(F388="",COUNT($F$2:F387)&lt;=qCell),IF(COUNT($F$2:F387)=1,1,F387/F386),((qCell/COUNT($F$2:F387))*(I388/I387))+((1-(qCell/COUNT($F$2:F387)))*J387)))),J387),IF(Temp!sts_add=1,IF(H387="in-sample",IF(Q387=bigT,((qCell/bigT)*(I388-I387))+((1-(qCell/bigT))*J387),IF(OR(F388="",COUNT($AX$2:AX387)&lt;=qCell),IF(COUNT($AX$2:AX387)=1,0,AX387-AX386),((qCell/COUNT($AX$2:AX387))*(I388-I387))+((1-(qCell/COUNT($AX$2:AX387)))*J387))),J387),IF(H387="in-sample",IF(Q387=bigT,((qCell/bigT)*(I388/I387))+((1-(qCell/bigT))*J387),IF(qCell=0,1,IF(OR(F388="",COUNT($AX$2:AX387)&lt;=qCell),IF(COUNT($AX$2:AX387)=1,1,AX387/AX386),((qCell/COUNT($AX$2:AX387))*(I388/I387))+((1-(qCell/COUNT($AX$2:AX387)))*J387)))),J387)))))))</f>
        <v/>
      </c>
      <c r="K388" s="31" t="str">
        <f>IF(H388="","",IF(AND(Temp!optSeasCoef=0,Temp!sts_add=1),IF(H388="out-sample",I388+(Q388*J388),I388+J388),IF(AND(Temp!optSeasCoef=0,Temp!sts_multp=1),IF(H388="out-sample",I388*(J388^Q388),I388*J388),IF(Temp!sts_add=1,IF(H388="out-sample",(I388+(Q388*J388))*G388,(I388+J388)*G388),IF(H388="out-sample",I388*(J388^Q388)*G388,I388*J388*G388)))))</f>
        <v/>
      </c>
      <c r="L388" s="32" t="str">
        <f t="shared" ref="L388:L451" si="44">IF(F388="","",F388-K388)</f>
        <v/>
      </c>
      <c r="M388" s="32" t="str">
        <f t="shared" ref="M388:M451" si="45">IF(F388="","",ABS(L388))</f>
        <v/>
      </c>
      <c r="N388" s="32" t="str">
        <f t="shared" ref="N388:N451" si="46">IF(F388="","",L388^2)</f>
        <v/>
      </c>
      <c r="O388" s="32" t="str">
        <f t="shared" ref="O388:O451" si="47">IF(F388="","",ABS((F388-K388)/K388)*100)</f>
        <v/>
      </c>
      <c r="P388" s="32" t="str">
        <f t="shared" ref="P388:P451" si="48">IF(F388="","",(M388/(ABS(K388)+ABS(F388)))*200)</f>
        <v/>
      </c>
      <c r="Q388" s="3" t="str">
        <f>IF(AND(Temp!fhor_indata=1,F388="",H387="in-sample"),1,IF(AND(Temp!fhor_indata=1,H387="out-sample",Q387&lt;ATA!XfHor),Q387+1,IF(F388="","",IF(AND(H388="out-sample",H387="in-sample"),1,IF(AND(H388="out-sample",H387="out-sample"),Q387+1,IF(ISNUMBER(Q387),Q387+1,1))))))</f>
        <v/>
      </c>
      <c r="R388" s="3" t="str">
        <f t="shared" si="42"/>
        <v/>
      </c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X388" s="63" t="e">
        <f t="shared" si="43"/>
        <v>#VALUE!</v>
      </c>
    </row>
    <row r="389" spans="1:50" s="1" customFormat="1" ht="14.25" x14ac:dyDescent="0.2">
      <c r="A389" s="6"/>
      <c r="B389" s="6"/>
      <c r="C389" s="6"/>
      <c r="D389" s="3"/>
      <c r="E389" s="70" t="str">
        <f>IF(ATA!E389="","",ATA!E389)</f>
        <v/>
      </c>
      <c r="F389" s="51" t="str">
        <f>IF(ATA!F389="","",ATA!F389)</f>
        <v/>
      </c>
      <c r="G389" s="11" t="str">
        <f>IF(ATA!G389="","",ATA!G389)</f>
        <v/>
      </c>
      <c r="H389" s="55" t="str">
        <f>IF(ATA!H389="","",ATA!H389)</f>
        <v/>
      </c>
      <c r="I389" s="31" t="str">
        <f>IF(AND(F388="",H388="in-sample"),"",IF(AND(Temp!fhor_indata=1,H388="out-sample",H389="out-sample"),I388,IF(AND(F389="",H388="out-sample"),"",IF(AND(Temp!optSeasCoef=0,Temp!sts_add=1),IF(H388="in-sample",IF(Q388=bigT,((pCell/bigT)*F388)+((1-(pCell/bigT))*(I388+J388)),IF(OR(F389="",COUNT($F$2:F388)&lt;=pCell),F388,((pCell/COUNT($F$2:F388))*F388)+((1-(pCell/COUNT($F$2:F388)))*(I388+J388)))),I388),IF(AND(Temp!optSeasCoef=0,Temp!sts_multp=1),IF(H388="in-sample",IF(Q388=bigT,((pCell/bigT)*F388)+((1-(pCell/bigT))*(I388*J388)),IF(OR(F389="",COUNT(F$2:$F388)&lt;=pCell),F388,((pCell/COUNT($F$2:F388))*F388)+((1-(pCell/COUNT($F$2:F388)))*(I388*J388)))),I388),IF(Temp!sts_add=1,IF(H388="in-sample",IF(Q388=bigT,((pCell/bigT)*AX388)+((1-(pCell/bigT))*(I388+J388)),IF(OR(F389="",COUNT($AX$2:AX388)&lt;=pCell),AX388,((pCell/COUNT($AX$2:AX388))*AX388)+((1-(pCell/COUNT($AX$2:AX388)))*(I388+J388)))),I388),IF(H388="in-sample",IF(Q388=bigT,((pCell/bigT)*AX388)+((1-(pCell/bigT))*(I388*J388)),IF(OR(F389="",COUNT($AX$2:AX388)&lt;=pCell),AX388,((pCell/COUNT($AX$2:AX388))*AX388)+((1-(pCell/COUNT($AX$2:AX388)))*(I388*J388)))),I388)))))))</f>
        <v/>
      </c>
      <c r="J389" s="31" t="str">
        <f>IF(AND(F388="",H388="in-sample"),"",IF(AND(Temp!fhor_indata=1,H388="out-sample",H389="out-sample"),J388,IF(AND(F389="",H388="out-sample"),"",IF(AND(Temp!optSeasCoef=0,Temp!sts_add=1),IF(H388="in-sample",IF(Q388=bigT,((qCell/bigT)*(I389-I388))+((1-(qCell/bigT))*J388),IF(OR(F389="",COUNT($F$2:F388)&lt;=qCell),IF(COUNT($F$2:F388)=1,0,F388-F387),((qCell/COUNT($F$2:F388))*(I389-I388))+((1-(qCell/COUNT($F$2:F388)))*J388))),J388),IF(AND(Temp!optSeasCoef=0,Temp!sts_multp=1),IF(H388="in-sample",IF(Q388=bigT,((qCell/bigT)*(I389/I388))+((1-(qCell/bigT))*J388),IF(qCell=0,1,IF(OR(F389="",COUNT($F$2:F388)&lt;=qCell),IF(COUNT($F$2:F388)=1,1,F388/F387),((qCell/COUNT($F$2:F388))*(I389/I388))+((1-(qCell/COUNT($F$2:F388)))*J388)))),J388),IF(Temp!sts_add=1,IF(H388="in-sample",IF(Q388=bigT,((qCell/bigT)*(I389-I388))+((1-(qCell/bigT))*J388),IF(OR(F389="",COUNT($AX$2:AX388)&lt;=qCell),IF(COUNT($AX$2:AX388)=1,0,AX388-AX387),((qCell/COUNT($AX$2:AX388))*(I389-I388))+((1-(qCell/COUNT($AX$2:AX388)))*J388))),J388),IF(H388="in-sample",IF(Q388=bigT,((qCell/bigT)*(I389/I388))+((1-(qCell/bigT))*J388),IF(qCell=0,1,IF(OR(F389="",COUNT($AX$2:AX388)&lt;=qCell),IF(COUNT($AX$2:AX388)=1,1,AX388/AX387),((qCell/COUNT($AX$2:AX388))*(I389/I388))+((1-(qCell/COUNT($AX$2:AX388)))*J388)))),J388)))))))</f>
        <v/>
      </c>
      <c r="K389" s="31" t="str">
        <f>IF(H389="","",IF(AND(Temp!optSeasCoef=0,Temp!sts_add=1),IF(H389="out-sample",I389+(Q389*J389),I389+J389),IF(AND(Temp!optSeasCoef=0,Temp!sts_multp=1),IF(H389="out-sample",I389*(J389^Q389),I389*J389),IF(Temp!sts_add=1,IF(H389="out-sample",(I389+(Q389*J389))*G389,(I389+J389)*G389),IF(H389="out-sample",I389*(J389^Q389)*G389,I389*J389*G389)))))</f>
        <v/>
      </c>
      <c r="L389" s="32" t="str">
        <f t="shared" si="44"/>
        <v/>
      </c>
      <c r="M389" s="32" t="str">
        <f t="shared" si="45"/>
        <v/>
      </c>
      <c r="N389" s="32" t="str">
        <f t="shared" si="46"/>
        <v/>
      </c>
      <c r="O389" s="32" t="str">
        <f t="shared" si="47"/>
        <v/>
      </c>
      <c r="P389" s="32" t="str">
        <f t="shared" si="48"/>
        <v/>
      </c>
      <c r="Q389" s="3" t="str">
        <f>IF(AND(Temp!fhor_indata=1,F389="",H388="in-sample"),1,IF(AND(Temp!fhor_indata=1,H388="out-sample",Q388&lt;ATA!XfHor),Q388+1,IF(F389="","",IF(AND(H389="out-sample",H388="in-sample"),1,IF(AND(H389="out-sample",H388="out-sample"),Q388+1,IF(ISNUMBER(Q388),Q388+1,1))))))</f>
        <v/>
      </c>
      <c r="R389" s="3" t="str">
        <f t="shared" si="42"/>
        <v/>
      </c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X389" s="63" t="e">
        <f t="shared" si="43"/>
        <v>#VALUE!</v>
      </c>
    </row>
    <row r="390" spans="1:50" s="1" customFormat="1" ht="14.25" x14ac:dyDescent="0.2">
      <c r="A390" s="6"/>
      <c r="B390" s="6"/>
      <c r="C390" s="6"/>
      <c r="D390" s="3"/>
      <c r="E390" s="70" t="str">
        <f>IF(ATA!E390="","",ATA!E390)</f>
        <v/>
      </c>
      <c r="F390" s="51" t="str">
        <f>IF(ATA!F390="","",ATA!F390)</f>
        <v/>
      </c>
      <c r="G390" s="11" t="str">
        <f>IF(ATA!G390="","",ATA!G390)</f>
        <v/>
      </c>
      <c r="H390" s="55" t="str">
        <f>IF(ATA!H390="","",ATA!H390)</f>
        <v/>
      </c>
      <c r="I390" s="31" t="str">
        <f>IF(AND(F389="",H389="in-sample"),"",IF(AND(Temp!fhor_indata=1,H389="out-sample",H390="out-sample"),I389,IF(AND(F390="",H389="out-sample"),"",IF(AND(Temp!optSeasCoef=0,Temp!sts_add=1),IF(H389="in-sample",IF(Q389=bigT,((pCell/bigT)*F389)+((1-(pCell/bigT))*(I389+J389)),IF(OR(F390="",COUNT($F$2:F389)&lt;=pCell),F389,((pCell/COUNT($F$2:F389))*F389)+((1-(pCell/COUNT($F$2:F389)))*(I389+J389)))),I389),IF(AND(Temp!optSeasCoef=0,Temp!sts_multp=1),IF(H389="in-sample",IF(Q389=bigT,((pCell/bigT)*F389)+((1-(pCell/bigT))*(I389*J389)),IF(OR(F390="",COUNT(F$2:$F389)&lt;=pCell),F389,((pCell/COUNT($F$2:F389))*F389)+((1-(pCell/COUNT($F$2:F389)))*(I389*J389)))),I389),IF(Temp!sts_add=1,IF(H389="in-sample",IF(Q389=bigT,((pCell/bigT)*AX389)+((1-(pCell/bigT))*(I389+J389)),IF(OR(F390="",COUNT($AX$2:AX389)&lt;=pCell),AX389,((pCell/COUNT($AX$2:AX389))*AX389)+((1-(pCell/COUNT($AX$2:AX389)))*(I389+J389)))),I389),IF(H389="in-sample",IF(Q389=bigT,((pCell/bigT)*AX389)+((1-(pCell/bigT))*(I389*J389)),IF(OR(F390="",COUNT($AX$2:AX389)&lt;=pCell),AX389,((pCell/COUNT($AX$2:AX389))*AX389)+((1-(pCell/COUNT($AX$2:AX389)))*(I389*J389)))),I389)))))))</f>
        <v/>
      </c>
      <c r="J390" s="31" t="str">
        <f>IF(AND(F389="",H389="in-sample"),"",IF(AND(Temp!fhor_indata=1,H389="out-sample",H390="out-sample"),J389,IF(AND(F390="",H389="out-sample"),"",IF(AND(Temp!optSeasCoef=0,Temp!sts_add=1),IF(H389="in-sample",IF(Q389=bigT,((qCell/bigT)*(I390-I389))+((1-(qCell/bigT))*J389),IF(OR(F390="",COUNT($F$2:F389)&lt;=qCell),IF(COUNT($F$2:F389)=1,0,F389-F388),((qCell/COUNT($F$2:F389))*(I390-I389))+((1-(qCell/COUNT($F$2:F389)))*J389))),J389),IF(AND(Temp!optSeasCoef=0,Temp!sts_multp=1),IF(H389="in-sample",IF(Q389=bigT,((qCell/bigT)*(I390/I389))+((1-(qCell/bigT))*J389),IF(qCell=0,1,IF(OR(F390="",COUNT($F$2:F389)&lt;=qCell),IF(COUNT($F$2:F389)=1,1,F389/F388),((qCell/COUNT($F$2:F389))*(I390/I389))+((1-(qCell/COUNT($F$2:F389)))*J389)))),J389),IF(Temp!sts_add=1,IF(H389="in-sample",IF(Q389=bigT,((qCell/bigT)*(I390-I389))+((1-(qCell/bigT))*J389),IF(OR(F390="",COUNT($AX$2:AX389)&lt;=qCell),IF(COUNT($AX$2:AX389)=1,0,AX389-AX388),((qCell/COUNT($AX$2:AX389))*(I390-I389))+((1-(qCell/COUNT($AX$2:AX389)))*J389))),J389),IF(H389="in-sample",IF(Q389=bigT,((qCell/bigT)*(I390/I389))+((1-(qCell/bigT))*J389),IF(qCell=0,1,IF(OR(F390="",COUNT($AX$2:AX389)&lt;=qCell),IF(COUNT($AX$2:AX389)=1,1,AX389/AX388),((qCell/COUNT($AX$2:AX389))*(I390/I389))+((1-(qCell/COUNT($AX$2:AX389)))*J389)))),J389)))))))</f>
        <v/>
      </c>
      <c r="K390" s="31" t="str">
        <f>IF(H390="","",IF(AND(Temp!optSeasCoef=0,Temp!sts_add=1),IF(H390="out-sample",I390+(Q390*J390),I390+J390),IF(AND(Temp!optSeasCoef=0,Temp!sts_multp=1),IF(H390="out-sample",I390*(J390^Q390),I390*J390),IF(Temp!sts_add=1,IF(H390="out-sample",(I390+(Q390*J390))*G390,(I390+J390)*G390),IF(H390="out-sample",I390*(J390^Q390)*G390,I390*J390*G390)))))</f>
        <v/>
      </c>
      <c r="L390" s="32" t="str">
        <f t="shared" si="44"/>
        <v/>
      </c>
      <c r="M390" s="32" t="str">
        <f t="shared" si="45"/>
        <v/>
      </c>
      <c r="N390" s="32" t="str">
        <f t="shared" si="46"/>
        <v/>
      </c>
      <c r="O390" s="32" t="str">
        <f t="shared" si="47"/>
        <v/>
      </c>
      <c r="P390" s="32" t="str">
        <f t="shared" si="48"/>
        <v/>
      </c>
      <c r="Q390" s="3" t="str">
        <f>IF(AND(Temp!fhor_indata=1,F390="",H389="in-sample"),1,IF(AND(Temp!fhor_indata=1,H389="out-sample",Q389&lt;ATA!XfHor),Q389+1,IF(F390="","",IF(AND(H390="out-sample",H389="in-sample"),1,IF(AND(H390="out-sample",H389="out-sample"),Q389+1,IF(ISNUMBER(Q389),Q389+1,1))))))</f>
        <v/>
      </c>
      <c r="R390" s="3" t="str">
        <f t="shared" si="42"/>
        <v/>
      </c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X390" s="63" t="e">
        <f t="shared" si="43"/>
        <v>#VALUE!</v>
      </c>
    </row>
    <row r="391" spans="1:50" s="1" customFormat="1" ht="14.25" x14ac:dyDescent="0.2">
      <c r="A391" s="6"/>
      <c r="B391" s="6"/>
      <c r="C391" s="6"/>
      <c r="D391" s="3"/>
      <c r="E391" s="70" t="str">
        <f>IF(ATA!E391="","",ATA!E391)</f>
        <v/>
      </c>
      <c r="F391" s="51" t="str">
        <f>IF(ATA!F391="","",ATA!F391)</f>
        <v/>
      </c>
      <c r="G391" s="11" t="str">
        <f>IF(ATA!G391="","",ATA!G391)</f>
        <v/>
      </c>
      <c r="H391" s="55" t="str">
        <f>IF(ATA!H391="","",ATA!H391)</f>
        <v/>
      </c>
      <c r="I391" s="31" t="str">
        <f>IF(AND(F390="",H390="in-sample"),"",IF(AND(Temp!fhor_indata=1,H390="out-sample",H391="out-sample"),I390,IF(AND(F391="",H390="out-sample"),"",IF(AND(Temp!optSeasCoef=0,Temp!sts_add=1),IF(H390="in-sample",IF(Q390=bigT,((pCell/bigT)*F390)+((1-(pCell/bigT))*(I390+J390)),IF(OR(F391="",COUNT($F$2:F390)&lt;=pCell),F390,((pCell/COUNT($F$2:F390))*F390)+((1-(pCell/COUNT($F$2:F390)))*(I390+J390)))),I390),IF(AND(Temp!optSeasCoef=0,Temp!sts_multp=1),IF(H390="in-sample",IF(Q390=bigT,((pCell/bigT)*F390)+((1-(pCell/bigT))*(I390*J390)),IF(OR(F391="",COUNT(F$2:$F390)&lt;=pCell),F390,((pCell/COUNT($F$2:F390))*F390)+((1-(pCell/COUNT($F$2:F390)))*(I390*J390)))),I390),IF(Temp!sts_add=1,IF(H390="in-sample",IF(Q390=bigT,((pCell/bigT)*AX390)+((1-(pCell/bigT))*(I390+J390)),IF(OR(F391="",COUNT($AX$2:AX390)&lt;=pCell),AX390,((pCell/COUNT($AX$2:AX390))*AX390)+((1-(pCell/COUNT($AX$2:AX390)))*(I390+J390)))),I390),IF(H390="in-sample",IF(Q390=bigT,((pCell/bigT)*AX390)+((1-(pCell/bigT))*(I390*J390)),IF(OR(F391="",COUNT($AX$2:AX390)&lt;=pCell),AX390,((pCell/COUNT($AX$2:AX390))*AX390)+((1-(pCell/COUNT($AX$2:AX390)))*(I390*J390)))),I390)))))))</f>
        <v/>
      </c>
      <c r="J391" s="31" t="str">
        <f>IF(AND(F390="",H390="in-sample"),"",IF(AND(Temp!fhor_indata=1,H390="out-sample",H391="out-sample"),J390,IF(AND(F391="",H390="out-sample"),"",IF(AND(Temp!optSeasCoef=0,Temp!sts_add=1),IF(H390="in-sample",IF(Q390=bigT,((qCell/bigT)*(I391-I390))+((1-(qCell/bigT))*J390),IF(OR(F391="",COUNT($F$2:F390)&lt;=qCell),IF(COUNT($F$2:F390)=1,0,F390-F389),((qCell/COUNT($F$2:F390))*(I391-I390))+((1-(qCell/COUNT($F$2:F390)))*J390))),J390),IF(AND(Temp!optSeasCoef=0,Temp!sts_multp=1),IF(H390="in-sample",IF(Q390=bigT,((qCell/bigT)*(I391/I390))+((1-(qCell/bigT))*J390),IF(qCell=0,1,IF(OR(F391="",COUNT($F$2:F390)&lt;=qCell),IF(COUNT($F$2:F390)=1,1,F390/F389),((qCell/COUNT($F$2:F390))*(I391/I390))+((1-(qCell/COUNT($F$2:F390)))*J390)))),J390),IF(Temp!sts_add=1,IF(H390="in-sample",IF(Q390=bigT,((qCell/bigT)*(I391-I390))+((1-(qCell/bigT))*J390),IF(OR(F391="",COUNT($AX$2:AX390)&lt;=qCell),IF(COUNT($AX$2:AX390)=1,0,AX390-AX389),((qCell/COUNT($AX$2:AX390))*(I391-I390))+((1-(qCell/COUNT($AX$2:AX390)))*J390))),J390),IF(H390="in-sample",IF(Q390=bigT,((qCell/bigT)*(I391/I390))+((1-(qCell/bigT))*J390),IF(qCell=0,1,IF(OR(F391="",COUNT($AX$2:AX390)&lt;=qCell),IF(COUNT($AX$2:AX390)=1,1,AX390/AX389),((qCell/COUNT($AX$2:AX390))*(I391/I390))+((1-(qCell/COUNT($AX$2:AX390)))*J390)))),J390)))))))</f>
        <v/>
      </c>
      <c r="K391" s="31" t="str">
        <f>IF(H391="","",IF(AND(Temp!optSeasCoef=0,Temp!sts_add=1),IF(H391="out-sample",I391+(Q391*J391),I391+J391),IF(AND(Temp!optSeasCoef=0,Temp!sts_multp=1),IF(H391="out-sample",I391*(J391^Q391),I391*J391),IF(Temp!sts_add=1,IF(H391="out-sample",(I391+(Q391*J391))*G391,(I391+J391)*G391),IF(H391="out-sample",I391*(J391^Q391)*G391,I391*J391*G391)))))</f>
        <v/>
      </c>
      <c r="L391" s="32" t="str">
        <f t="shared" si="44"/>
        <v/>
      </c>
      <c r="M391" s="32" t="str">
        <f t="shared" si="45"/>
        <v/>
      </c>
      <c r="N391" s="32" t="str">
        <f t="shared" si="46"/>
        <v/>
      </c>
      <c r="O391" s="32" t="str">
        <f t="shared" si="47"/>
        <v/>
      </c>
      <c r="P391" s="32" t="str">
        <f t="shared" si="48"/>
        <v/>
      </c>
      <c r="Q391" s="3" t="str">
        <f>IF(AND(Temp!fhor_indata=1,F391="",H390="in-sample"),1,IF(AND(Temp!fhor_indata=1,H390="out-sample",Q390&lt;ATA!XfHor),Q390+1,IF(F391="","",IF(AND(H391="out-sample",H390="in-sample"),1,IF(AND(H391="out-sample",H390="out-sample"),Q390+1,IF(ISNUMBER(Q390),Q390+1,1))))))</f>
        <v/>
      </c>
      <c r="R391" s="3" t="str">
        <f t="shared" si="42"/>
        <v/>
      </c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X391" s="63" t="e">
        <f t="shared" si="43"/>
        <v>#VALUE!</v>
      </c>
    </row>
    <row r="392" spans="1:50" s="1" customFormat="1" ht="14.25" x14ac:dyDescent="0.2">
      <c r="A392" s="6"/>
      <c r="B392" s="6"/>
      <c r="C392" s="6"/>
      <c r="D392" s="3"/>
      <c r="E392" s="70" t="str">
        <f>IF(ATA!E392="","",ATA!E392)</f>
        <v/>
      </c>
      <c r="F392" s="51" t="str">
        <f>IF(ATA!F392="","",ATA!F392)</f>
        <v/>
      </c>
      <c r="G392" s="11" t="str">
        <f>IF(ATA!G392="","",ATA!G392)</f>
        <v/>
      </c>
      <c r="H392" s="55" t="str">
        <f>IF(ATA!H392="","",ATA!H392)</f>
        <v/>
      </c>
      <c r="I392" s="31" t="str">
        <f>IF(AND(F391="",H391="in-sample"),"",IF(AND(Temp!fhor_indata=1,H391="out-sample",H392="out-sample"),I391,IF(AND(F392="",H391="out-sample"),"",IF(AND(Temp!optSeasCoef=0,Temp!sts_add=1),IF(H391="in-sample",IF(Q391=bigT,((pCell/bigT)*F391)+((1-(pCell/bigT))*(I391+J391)),IF(OR(F392="",COUNT($F$2:F391)&lt;=pCell),F391,((pCell/COUNT($F$2:F391))*F391)+((1-(pCell/COUNT($F$2:F391)))*(I391+J391)))),I391),IF(AND(Temp!optSeasCoef=0,Temp!sts_multp=1),IF(H391="in-sample",IF(Q391=bigT,((pCell/bigT)*F391)+((1-(pCell/bigT))*(I391*J391)),IF(OR(F392="",COUNT(F$2:$F391)&lt;=pCell),F391,((pCell/COUNT($F$2:F391))*F391)+((1-(pCell/COUNT($F$2:F391)))*(I391*J391)))),I391),IF(Temp!sts_add=1,IF(H391="in-sample",IF(Q391=bigT,((pCell/bigT)*AX391)+((1-(pCell/bigT))*(I391+J391)),IF(OR(F392="",COUNT($AX$2:AX391)&lt;=pCell),AX391,((pCell/COUNT($AX$2:AX391))*AX391)+((1-(pCell/COUNT($AX$2:AX391)))*(I391+J391)))),I391),IF(H391="in-sample",IF(Q391=bigT,((pCell/bigT)*AX391)+((1-(pCell/bigT))*(I391*J391)),IF(OR(F392="",COUNT($AX$2:AX391)&lt;=pCell),AX391,((pCell/COUNT($AX$2:AX391))*AX391)+((1-(pCell/COUNT($AX$2:AX391)))*(I391*J391)))),I391)))))))</f>
        <v/>
      </c>
      <c r="J392" s="31" t="str">
        <f>IF(AND(F391="",H391="in-sample"),"",IF(AND(Temp!fhor_indata=1,H391="out-sample",H392="out-sample"),J391,IF(AND(F392="",H391="out-sample"),"",IF(AND(Temp!optSeasCoef=0,Temp!sts_add=1),IF(H391="in-sample",IF(Q391=bigT,((qCell/bigT)*(I392-I391))+((1-(qCell/bigT))*J391),IF(OR(F392="",COUNT($F$2:F391)&lt;=qCell),IF(COUNT($F$2:F391)=1,0,F391-F390),((qCell/COUNT($F$2:F391))*(I392-I391))+((1-(qCell/COUNT($F$2:F391)))*J391))),J391),IF(AND(Temp!optSeasCoef=0,Temp!sts_multp=1),IF(H391="in-sample",IF(Q391=bigT,((qCell/bigT)*(I392/I391))+((1-(qCell/bigT))*J391),IF(qCell=0,1,IF(OR(F392="",COUNT($F$2:F391)&lt;=qCell),IF(COUNT($F$2:F391)=1,1,F391/F390),((qCell/COUNT($F$2:F391))*(I392/I391))+((1-(qCell/COUNT($F$2:F391)))*J391)))),J391),IF(Temp!sts_add=1,IF(H391="in-sample",IF(Q391=bigT,((qCell/bigT)*(I392-I391))+((1-(qCell/bigT))*J391),IF(OR(F392="",COUNT($AX$2:AX391)&lt;=qCell),IF(COUNT($AX$2:AX391)=1,0,AX391-AX390),((qCell/COUNT($AX$2:AX391))*(I392-I391))+((1-(qCell/COUNT($AX$2:AX391)))*J391))),J391),IF(H391="in-sample",IF(Q391=bigT,((qCell/bigT)*(I392/I391))+((1-(qCell/bigT))*J391),IF(qCell=0,1,IF(OR(F392="",COUNT($AX$2:AX391)&lt;=qCell),IF(COUNT($AX$2:AX391)=1,1,AX391/AX390),((qCell/COUNT($AX$2:AX391))*(I392/I391))+((1-(qCell/COUNT($AX$2:AX391)))*J391)))),J391)))))))</f>
        <v/>
      </c>
      <c r="K392" s="31" t="str">
        <f>IF(H392="","",IF(AND(Temp!optSeasCoef=0,Temp!sts_add=1),IF(H392="out-sample",I392+(Q392*J392),I392+J392),IF(AND(Temp!optSeasCoef=0,Temp!sts_multp=1),IF(H392="out-sample",I392*(J392^Q392),I392*J392),IF(Temp!sts_add=1,IF(H392="out-sample",(I392+(Q392*J392))*G392,(I392+J392)*G392),IF(H392="out-sample",I392*(J392^Q392)*G392,I392*J392*G392)))))</f>
        <v/>
      </c>
      <c r="L392" s="32" t="str">
        <f t="shared" si="44"/>
        <v/>
      </c>
      <c r="M392" s="32" t="str">
        <f t="shared" si="45"/>
        <v/>
      </c>
      <c r="N392" s="32" t="str">
        <f t="shared" si="46"/>
        <v/>
      </c>
      <c r="O392" s="32" t="str">
        <f t="shared" si="47"/>
        <v/>
      </c>
      <c r="P392" s="32" t="str">
        <f t="shared" si="48"/>
        <v/>
      </c>
      <c r="Q392" s="3" t="str">
        <f>IF(AND(Temp!fhor_indata=1,F392="",H391="in-sample"),1,IF(AND(Temp!fhor_indata=1,H391="out-sample",Q391&lt;ATA!XfHor),Q391+1,IF(F392="","",IF(AND(H392="out-sample",H391="in-sample"),1,IF(AND(H392="out-sample",H391="out-sample"),Q391+1,IF(ISNUMBER(Q391),Q391+1,1))))))</f>
        <v/>
      </c>
      <c r="R392" s="3" t="str">
        <f t="shared" si="42"/>
        <v/>
      </c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X392" s="63" t="e">
        <f t="shared" si="43"/>
        <v>#VALUE!</v>
      </c>
    </row>
    <row r="393" spans="1:50" s="1" customFormat="1" ht="14.25" x14ac:dyDescent="0.2">
      <c r="A393" s="6"/>
      <c r="B393" s="6"/>
      <c r="C393" s="6"/>
      <c r="D393" s="3"/>
      <c r="E393" s="70" t="str">
        <f>IF(ATA!E393="","",ATA!E393)</f>
        <v/>
      </c>
      <c r="F393" s="51" t="str">
        <f>IF(ATA!F393="","",ATA!F393)</f>
        <v/>
      </c>
      <c r="G393" s="11" t="str">
        <f>IF(ATA!G393="","",ATA!G393)</f>
        <v/>
      </c>
      <c r="H393" s="55" t="str">
        <f>IF(ATA!H393="","",ATA!H393)</f>
        <v/>
      </c>
      <c r="I393" s="31" t="str">
        <f>IF(AND(F392="",H392="in-sample"),"",IF(AND(Temp!fhor_indata=1,H392="out-sample",H393="out-sample"),I392,IF(AND(F393="",H392="out-sample"),"",IF(AND(Temp!optSeasCoef=0,Temp!sts_add=1),IF(H392="in-sample",IF(Q392=bigT,((pCell/bigT)*F392)+((1-(pCell/bigT))*(I392+J392)),IF(OR(F393="",COUNT($F$2:F392)&lt;=pCell),F392,((pCell/COUNT($F$2:F392))*F392)+((1-(pCell/COUNT($F$2:F392)))*(I392+J392)))),I392),IF(AND(Temp!optSeasCoef=0,Temp!sts_multp=1),IF(H392="in-sample",IF(Q392=bigT,((pCell/bigT)*F392)+((1-(pCell/bigT))*(I392*J392)),IF(OR(F393="",COUNT(F$2:$F392)&lt;=pCell),F392,((pCell/COUNT($F$2:F392))*F392)+((1-(pCell/COUNT($F$2:F392)))*(I392*J392)))),I392),IF(Temp!sts_add=1,IF(H392="in-sample",IF(Q392=bigT,((pCell/bigT)*AX392)+((1-(pCell/bigT))*(I392+J392)),IF(OR(F393="",COUNT($AX$2:AX392)&lt;=pCell),AX392,((pCell/COUNT($AX$2:AX392))*AX392)+((1-(pCell/COUNT($AX$2:AX392)))*(I392+J392)))),I392),IF(H392="in-sample",IF(Q392=bigT,((pCell/bigT)*AX392)+((1-(pCell/bigT))*(I392*J392)),IF(OR(F393="",COUNT($AX$2:AX392)&lt;=pCell),AX392,((pCell/COUNT($AX$2:AX392))*AX392)+((1-(pCell/COUNT($AX$2:AX392)))*(I392*J392)))),I392)))))))</f>
        <v/>
      </c>
      <c r="J393" s="31" t="str">
        <f>IF(AND(F392="",H392="in-sample"),"",IF(AND(Temp!fhor_indata=1,H392="out-sample",H393="out-sample"),J392,IF(AND(F393="",H392="out-sample"),"",IF(AND(Temp!optSeasCoef=0,Temp!sts_add=1),IF(H392="in-sample",IF(Q392=bigT,((qCell/bigT)*(I393-I392))+((1-(qCell/bigT))*J392),IF(OR(F393="",COUNT($F$2:F392)&lt;=qCell),IF(COUNT($F$2:F392)=1,0,F392-F391),((qCell/COUNT($F$2:F392))*(I393-I392))+((1-(qCell/COUNT($F$2:F392)))*J392))),J392),IF(AND(Temp!optSeasCoef=0,Temp!sts_multp=1),IF(H392="in-sample",IF(Q392=bigT,((qCell/bigT)*(I393/I392))+((1-(qCell/bigT))*J392),IF(qCell=0,1,IF(OR(F393="",COUNT($F$2:F392)&lt;=qCell),IF(COUNT($F$2:F392)=1,1,F392/F391),((qCell/COUNT($F$2:F392))*(I393/I392))+((1-(qCell/COUNT($F$2:F392)))*J392)))),J392),IF(Temp!sts_add=1,IF(H392="in-sample",IF(Q392=bigT,((qCell/bigT)*(I393-I392))+((1-(qCell/bigT))*J392),IF(OR(F393="",COUNT($AX$2:AX392)&lt;=qCell),IF(COUNT($AX$2:AX392)=1,0,AX392-AX391),((qCell/COUNT($AX$2:AX392))*(I393-I392))+((1-(qCell/COUNT($AX$2:AX392)))*J392))),J392),IF(H392="in-sample",IF(Q392=bigT,((qCell/bigT)*(I393/I392))+((1-(qCell/bigT))*J392),IF(qCell=0,1,IF(OR(F393="",COUNT($AX$2:AX392)&lt;=qCell),IF(COUNT($AX$2:AX392)=1,1,AX392/AX391),((qCell/COUNT($AX$2:AX392))*(I393/I392))+((1-(qCell/COUNT($AX$2:AX392)))*J392)))),J392)))))))</f>
        <v/>
      </c>
      <c r="K393" s="31" t="str">
        <f>IF(H393="","",IF(AND(Temp!optSeasCoef=0,Temp!sts_add=1),IF(H393="out-sample",I393+(Q393*J393),I393+J393),IF(AND(Temp!optSeasCoef=0,Temp!sts_multp=1),IF(H393="out-sample",I393*(J393^Q393),I393*J393),IF(Temp!sts_add=1,IF(H393="out-sample",(I393+(Q393*J393))*G393,(I393+J393)*G393),IF(H393="out-sample",I393*(J393^Q393)*G393,I393*J393*G393)))))</f>
        <v/>
      </c>
      <c r="L393" s="32" t="str">
        <f t="shared" si="44"/>
        <v/>
      </c>
      <c r="M393" s="32" t="str">
        <f t="shared" si="45"/>
        <v/>
      </c>
      <c r="N393" s="32" t="str">
        <f t="shared" si="46"/>
        <v/>
      </c>
      <c r="O393" s="32" t="str">
        <f t="shared" si="47"/>
        <v/>
      </c>
      <c r="P393" s="32" t="str">
        <f t="shared" si="48"/>
        <v/>
      </c>
      <c r="Q393" s="3" t="str">
        <f>IF(AND(Temp!fhor_indata=1,F393="",H392="in-sample"),1,IF(AND(Temp!fhor_indata=1,H392="out-sample",Q392&lt;ATA!XfHor),Q392+1,IF(F393="","",IF(AND(H393="out-sample",H392="in-sample"),1,IF(AND(H393="out-sample",H392="out-sample"),Q392+1,IF(ISNUMBER(Q392),Q392+1,1))))))</f>
        <v/>
      </c>
      <c r="R393" s="3" t="str">
        <f t="shared" si="42"/>
        <v/>
      </c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X393" s="63" t="e">
        <f t="shared" si="43"/>
        <v>#VALUE!</v>
      </c>
    </row>
    <row r="394" spans="1:50" s="1" customFormat="1" ht="14.25" x14ac:dyDescent="0.2">
      <c r="A394" s="6"/>
      <c r="B394" s="6"/>
      <c r="C394" s="6"/>
      <c r="D394" s="3"/>
      <c r="E394" s="70" t="str">
        <f>IF(ATA!E394="","",ATA!E394)</f>
        <v/>
      </c>
      <c r="F394" s="51" t="str">
        <f>IF(ATA!F394="","",ATA!F394)</f>
        <v/>
      </c>
      <c r="G394" s="11" t="str">
        <f>IF(ATA!G394="","",ATA!G394)</f>
        <v/>
      </c>
      <c r="H394" s="55" t="str">
        <f>IF(ATA!H394="","",ATA!H394)</f>
        <v/>
      </c>
      <c r="I394" s="31" t="str">
        <f>IF(AND(F393="",H393="in-sample"),"",IF(AND(Temp!fhor_indata=1,H393="out-sample",H394="out-sample"),I393,IF(AND(F394="",H393="out-sample"),"",IF(AND(Temp!optSeasCoef=0,Temp!sts_add=1),IF(H393="in-sample",IF(Q393=bigT,((pCell/bigT)*F393)+((1-(pCell/bigT))*(I393+J393)),IF(OR(F394="",COUNT($F$2:F393)&lt;=pCell),F393,((pCell/COUNT($F$2:F393))*F393)+((1-(pCell/COUNT($F$2:F393)))*(I393+J393)))),I393),IF(AND(Temp!optSeasCoef=0,Temp!sts_multp=1),IF(H393="in-sample",IF(Q393=bigT,((pCell/bigT)*F393)+((1-(pCell/bigT))*(I393*J393)),IF(OR(F394="",COUNT(F$2:$F393)&lt;=pCell),F393,((pCell/COUNT($F$2:F393))*F393)+((1-(pCell/COUNT($F$2:F393)))*(I393*J393)))),I393),IF(Temp!sts_add=1,IF(H393="in-sample",IF(Q393=bigT,((pCell/bigT)*AX393)+((1-(pCell/bigT))*(I393+J393)),IF(OR(F394="",COUNT($AX$2:AX393)&lt;=pCell),AX393,((pCell/COUNT($AX$2:AX393))*AX393)+((1-(pCell/COUNT($AX$2:AX393)))*(I393+J393)))),I393),IF(H393="in-sample",IF(Q393=bigT,((pCell/bigT)*AX393)+((1-(pCell/bigT))*(I393*J393)),IF(OR(F394="",COUNT($AX$2:AX393)&lt;=pCell),AX393,((pCell/COUNT($AX$2:AX393))*AX393)+((1-(pCell/COUNT($AX$2:AX393)))*(I393*J393)))),I393)))))))</f>
        <v/>
      </c>
      <c r="J394" s="31" t="str">
        <f>IF(AND(F393="",H393="in-sample"),"",IF(AND(Temp!fhor_indata=1,H393="out-sample",H394="out-sample"),J393,IF(AND(F394="",H393="out-sample"),"",IF(AND(Temp!optSeasCoef=0,Temp!sts_add=1),IF(H393="in-sample",IF(Q393=bigT,((qCell/bigT)*(I394-I393))+((1-(qCell/bigT))*J393),IF(OR(F394="",COUNT($F$2:F393)&lt;=qCell),IF(COUNT($F$2:F393)=1,0,F393-F392),((qCell/COUNT($F$2:F393))*(I394-I393))+((1-(qCell/COUNT($F$2:F393)))*J393))),J393),IF(AND(Temp!optSeasCoef=0,Temp!sts_multp=1),IF(H393="in-sample",IF(Q393=bigT,((qCell/bigT)*(I394/I393))+((1-(qCell/bigT))*J393),IF(qCell=0,1,IF(OR(F394="",COUNT($F$2:F393)&lt;=qCell),IF(COUNT($F$2:F393)=1,1,F393/F392),((qCell/COUNT($F$2:F393))*(I394/I393))+((1-(qCell/COUNT($F$2:F393)))*J393)))),J393),IF(Temp!sts_add=1,IF(H393="in-sample",IF(Q393=bigT,((qCell/bigT)*(I394-I393))+((1-(qCell/bigT))*J393),IF(OR(F394="",COUNT($AX$2:AX393)&lt;=qCell),IF(COUNT($AX$2:AX393)=1,0,AX393-AX392),((qCell/COUNT($AX$2:AX393))*(I394-I393))+((1-(qCell/COUNT($AX$2:AX393)))*J393))),J393),IF(H393="in-sample",IF(Q393=bigT,((qCell/bigT)*(I394/I393))+((1-(qCell/bigT))*J393),IF(qCell=0,1,IF(OR(F394="",COUNT($AX$2:AX393)&lt;=qCell),IF(COUNT($AX$2:AX393)=1,1,AX393/AX392),((qCell/COUNT($AX$2:AX393))*(I394/I393))+((1-(qCell/COUNT($AX$2:AX393)))*J393)))),J393)))))))</f>
        <v/>
      </c>
      <c r="K394" s="31" t="str">
        <f>IF(H394="","",IF(AND(Temp!optSeasCoef=0,Temp!sts_add=1),IF(H394="out-sample",I394+(Q394*J394),I394+J394),IF(AND(Temp!optSeasCoef=0,Temp!sts_multp=1),IF(H394="out-sample",I394*(J394^Q394),I394*J394),IF(Temp!sts_add=1,IF(H394="out-sample",(I394+(Q394*J394))*G394,(I394+J394)*G394),IF(H394="out-sample",I394*(J394^Q394)*G394,I394*J394*G394)))))</f>
        <v/>
      </c>
      <c r="L394" s="32" t="str">
        <f t="shared" si="44"/>
        <v/>
      </c>
      <c r="M394" s="32" t="str">
        <f t="shared" si="45"/>
        <v/>
      </c>
      <c r="N394" s="32" t="str">
        <f t="shared" si="46"/>
        <v/>
      </c>
      <c r="O394" s="32" t="str">
        <f t="shared" si="47"/>
        <v/>
      </c>
      <c r="P394" s="32" t="str">
        <f t="shared" si="48"/>
        <v/>
      </c>
      <c r="Q394" s="3" t="str">
        <f>IF(AND(Temp!fhor_indata=1,F394="",H393="in-sample"),1,IF(AND(Temp!fhor_indata=1,H393="out-sample",Q393&lt;ATA!XfHor),Q393+1,IF(F394="","",IF(AND(H394="out-sample",H393="in-sample"),1,IF(AND(H394="out-sample",H393="out-sample"),Q393+1,IF(ISNUMBER(Q393),Q393+1,1))))))</f>
        <v/>
      </c>
      <c r="R394" s="3" t="str">
        <f t="shared" si="42"/>
        <v/>
      </c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X394" s="63" t="e">
        <f t="shared" si="43"/>
        <v>#VALUE!</v>
      </c>
    </row>
    <row r="395" spans="1:50" s="1" customFormat="1" ht="14.25" x14ac:dyDescent="0.2">
      <c r="A395" s="6"/>
      <c r="B395" s="6"/>
      <c r="C395" s="6"/>
      <c r="D395" s="3"/>
      <c r="E395" s="70" t="str">
        <f>IF(ATA!E395="","",ATA!E395)</f>
        <v/>
      </c>
      <c r="F395" s="51" t="str">
        <f>IF(ATA!F395="","",ATA!F395)</f>
        <v/>
      </c>
      <c r="G395" s="11" t="str">
        <f>IF(ATA!G395="","",ATA!G395)</f>
        <v/>
      </c>
      <c r="H395" s="55" t="str">
        <f>IF(ATA!H395="","",ATA!H395)</f>
        <v/>
      </c>
      <c r="I395" s="31" t="str">
        <f>IF(AND(F394="",H394="in-sample"),"",IF(AND(Temp!fhor_indata=1,H394="out-sample",H395="out-sample"),I394,IF(AND(F395="",H394="out-sample"),"",IF(AND(Temp!optSeasCoef=0,Temp!sts_add=1),IF(H394="in-sample",IF(Q394=bigT,((pCell/bigT)*F394)+((1-(pCell/bigT))*(I394+J394)),IF(OR(F395="",COUNT($F$2:F394)&lt;=pCell),F394,((pCell/COUNT($F$2:F394))*F394)+((1-(pCell/COUNT($F$2:F394)))*(I394+J394)))),I394),IF(AND(Temp!optSeasCoef=0,Temp!sts_multp=1),IF(H394="in-sample",IF(Q394=bigT,((pCell/bigT)*F394)+((1-(pCell/bigT))*(I394*J394)),IF(OR(F395="",COUNT(F$2:$F394)&lt;=pCell),F394,((pCell/COUNT($F$2:F394))*F394)+((1-(pCell/COUNT($F$2:F394)))*(I394*J394)))),I394),IF(Temp!sts_add=1,IF(H394="in-sample",IF(Q394=bigT,((pCell/bigT)*AX394)+((1-(pCell/bigT))*(I394+J394)),IF(OR(F395="",COUNT($AX$2:AX394)&lt;=pCell),AX394,((pCell/COUNT($AX$2:AX394))*AX394)+((1-(pCell/COUNT($AX$2:AX394)))*(I394+J394)))),I394),IF(H394="in-sample",IF(Q394=bigT,((pCell/bigT)*AX394)+((1-(pCell/bigT))*(I394*J394)),IF(OR(F395="",COUNT($AX$2:AX394)&lt;=pCell),AX394,((pCell/COUNT($AX$2:AX394))*AX394)+((1-(pCell/COUNT($AX$2:AX394)))*(I394*J394)))),I394)))))))</f>
        <v/>
      </c>
      <c r="J395" s="31" t="str">
        <f>IF(AND(F394="",H394="in-sample"),"",IF(AND(Temp!fhor_indata=1,H394="out-sample",H395="out-sample"),J394,IF(AND(F395="",H394="out-sample"),"",IF(AND(Temp!optSeasCoef=0,Temp!sts_add=1),IF(H394="in-sample",IF(Q394=bigT,((qCell/bigT)*(I395-I394))+((1-(qCell/bigT))*J394),IF(OR(F395="",COUNT($F$2:F394)&lt;=qCell),IF(COUNT($F$2:F394)=1,0,F394-F393),((qCell/COUNT($F$2:F394))*(I395-I394))+((1-(qCell/COUNT($F$2:F394)))*J394))),J394),IF(AND(Temp!optSeasCoef=0,Temp!sts_multp=1),IF(H394="in-sample",IF(Q394=bigT,((qCell/bigT)*(I395/I394))+((1-(qCell/bigT))*J394),IF(qCell=0,1,IF(OR(F395="",COUNT($F$2:F394)&lt;=qCell),IF(COUNT($F$2:F394)=1,1,F394/F393),((qCell/COUNT($F$2:F394))*(I395/I394))+((1-(qCell/COUNT($F$2:F394)))*J394)))),J394),IF(Temp!sts_add=1,IF(H394="in-sample",IF(Q394=bigT,((qCell/bigT)*(I395-I394))+((1-(qCell/bigT))*J394),IF(OR(F395="",COUNT($AX$2:AX394)&lt;=qCell),IF(COUNT($AX$2:AX394)=1,0,AX394-AX393),((qCell/COUNT($AX$2:AX394))*(I395-I394))+((1-(qCell/COUNT($AX$2:AX394)))*J394))),J394),IF(H394="in-sample",IF(Q394=bigT,((qCell/bigT)*(I395/I394))+((1-(qCell/bigT))*J394),IF(qCell=0,1,IF(OR(F395="",COUNT($AX$2:AX394)&lt;=qCell),IF(COUNT($AX$2:AX394)=1,1,AX394/AX393),((qCell/COUNT($AX$2:AX394))*(I395/I394))+((1-(qCell/COUNT($AX$2:AX394)))*J394)))),J394)))))))</f>
        <v/>
      </c>
      <c r="K395" s="31" t="str">
        <f>IF(H395="","",IF(AND(Temp!optSeasCoef=0,Temp!sts_add=1),IF(H395="out-sample",I395+(Q395*J395),I395+J395),IF(AND(Temp!optSeasCoef=0,Temp!sts_multp=1),IF(H395="out-sample",I395*(J395^Q395),I395*J395),IF(Temp!sts_add=1,IF(H395="out-sample",(I395+(Q395*J395))*G395,(I395+J395)*G395),IF(H395="out-sample",I395*(J395^Q395)*G395,I395*J395*G395)))))</f>
        <v/>
      </c>
      <c r="L395" s="32" t="str">
        <f t="shared" si="44"/>
        <v/>
      </c>
      <c r="M395" s="32" t="str">
        <f t="shared" si="45"/>
        <v/>
      </c>
      <c r="N395" s="32" t="str">
        <f t="shared" si="46"/>
        <v/>
      </c>
      <c r="O395" s="32" t="str">
        <f t="shared" si="47"/>
        <v/>
      </c>
      <c r="P395" s="32" t="str">
        <f t="shared" si="48"/>
        <v/>
      </c>
      <c r="Q395" s="3" t="str">
        <f>IF(AND(Temp!fhor_indata=1,F395="",H394="in-sample"),1,IF(AND(Temp!fhor_indata=1,H394="out-sample",Q394&lt;ATA!XfHor),Q394+1,IF(F395="","",IF(AND(H395="out-sample",H394="in-sample"),1,IF(AND(H395="out-sample",H394="out-sample"),Q394+1,IF(ISNUMBER(Q394),Q394+1,1))))))</f>
        <v/>
      </c>
      <c r="R395" s="3" t="str">
        <f t="shared" si="42"/>
        <v/>
      </c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X395" s="63" t="e">
        <f t="shared" si="43"/>
        <v>#VALUE!</v>
      </c>
    </row>
    <row r="396" spans="1:50" s="1" customFormat="1" ht="14.25" x14ac:dyDescent="0.2">
      <c r="A396" s="6"/>
      <c r="B396" s="6"/>
      <c r="C396" s="6"/>
      <c r="D396" s="3"/>
      <c r="E396" s="70" t="str">
        <f>IF(ATA!E396="","",ATA!E396)</f>
        <v/>
      </c>
      <c r="F396" s="51" t="str">
        <f>IF(ATA!F396="","",ATA!F396)</f>
        <v/>
      </c>
      <c r="G396" s="11" t="str">
        <f>IF(ATA!G396="","",ATA!G396)</f>
        <v/>
      </c>
      <c r="H396" s="55" t="str">
        <f>IF(ATA!H396="","",ATA!H396)</f>
        <v/>
      </c>
      <c r="I396" s="31" t="str">
        <f>IF(AND(F395="",H395="in-sample"),"",IF(AND(Temp!fhor_indata=1,H395="out-sample",H396="out-sample"),I395,IF(AND(F396="",H395="out-sample"),"",IF(AND(Temp!optSeasCoef=0,Temp!sts_add=1),IF(H395="in-sample",IF(Q395=bigT,((pCell/bigT)*F395)+((1-(pCell/bigT))*(I395+J395)),IF(OR(F396="",COUNT($F$2:F395)&lt;=pCell),F395,((pCell/COUNT($F$2:F395))*F395)+((1-(pCell/COUNT($F$2:F395)))*(I395+J395)))),I395),IF(AND(Temp!optSeasCoef=0,Temp!sts_multp=1),IF(H395="in-sample",IF(Q395=bigT,((pCell/bigT)*F395)+((1-(pCell/bigT))*(I395*J395)),IF(OR(F396="",COUNT(F$2:$F395)&lt;=pCell),F395,((pCell/COUNT($F$2:F395))*F395)+((1-(pCell/COUNT($F$2:F395)))*(I395*J395)))),I395),IF(Temp!sts_add=1,IF(H395="in-sample",IF(Q395=bigT,((pCell/bigT)*AX395)+((1-(pCell/bigT))*(I395+J395)),IF(OR(F396="",COUNT($AX$2:AX395)&lt;=pCell),AX395,((pCell/COUNT($AX$2:AX395))*AX395)+((1-(pCell/COUNT($AX$2:AX395)))*(I395+J395)))),I395),IF(H395="in-sample",IF(Q395=bigT,((pCell/bigT)*AX395)+((1-(pCell/bigT))*(I395*J395)),IF(OR(F396="",COUNT($AX$2:AX395)&lt;=pCell),AX395,((pCell/COUNT($AX$2:AX395))*AX395)+((1-(pCell/COUNT($AX$2:AX395)))*(I395*J395)))),I395)))))))</f>
        <v/>
      </c>
      <c r="J396" s="31" t="str">
        <f>IF(AND(F395="",H395="in-sample"),"",IF(AND(Temp!fhor_indata=1,H395="out-sample",H396="out-sample"),J395,IF(AND(F396="",H395="out-sample"),"",IF(AND(Temp!optSeasCoef=0,Temp!sts_add=1),IF(H395="in-sample",IF(Q395=bigT,((qCell/bigT)*(I396-I395))+((1-(qCell/bigT))*J395),IF(OR(F396="",COUNT($F$2:F395)&lt;=qCell),IF(COUNT($F$2:F395)=1,0,F395-F394),((qCell/COUNT($F$2:F395))*(I396-I395))+((1-(qCell/COUNT($F$2:F395)))*J395))),J395),IF(AND(Temp!optSeasCoef=0,Temp!sts_multp=1),IF(H395="in-sample",IF(Q395=bigT,((qCell/bigT)*(I396/I395))+((1-(qCell/bigT))*J395),IF(qCell=0,1,IF(OR(F396="",COUNT($F$2:F395)&lt;=qCell),IF(COUNT($F$2:F395)=1,1,F395/F394),((qCell/COUNT($F$2:F395))*(I396/I395))+((1-(qCell/COUNT($F$2:F395)))*J395)))),J395),IF(Temp!sts_add=1,IF(H395="in-sample",IF(Q395=bigT,((qCell/bigT)*(I396-I395))+((1-(qCell/bigT))*J395),IF(OR(F396="",COUNT($AX$2:AX395)&lt;=qCell),IF(COUNT($AX$2:AX395)=1,0,AX395-AX394),((qCell/COUNT($AX$2:AX395))*(I396-I395))+((1-(qCell/COUNT($AX$2:AX395)))*J395))),J395),IF(H395="in-sample",IF(Q395=bigT,((qCell/bigT)*(I396/I395))+((1-(qCell/bigT))*J395),IF(qCell=0,1,IF(OR(F396="",COUNT($AX$2:AX395)&lt;=qCell),IF(COUNT($AX$2:AX395)=1,1,AX395/AX394),((qCell/COUNT($AX$2:AX395))*(I396/I395))+((1-(qCell/COUNT($AX$2:AX395)))*J395)))),J395)))))))</f>
        <v/>
      </c>
      <c r="K396" s="31" t="str">
        <f>IF(H396="","",IF(AND(Temp!optSeasCoef=0,Temp!sts_add=1),IF(H396="out-sample",I396+(Q396*J396),I396+J396),IF(AND(Temp!optSeasCoef=0,Temp!sts_multp=1),IF(H396="out-sample",I396*(J396^Q396),I396*J396),IF(Temp!sts_add=1,IF(H396="out-sample",(I396+(Q396*J396))*G396,(I396+J396)*G396),IF(H396="out-sample",I396*(J396^Q396)*G396,I396*J396*G396)))))</f>
        <v/>
      </c>
      <c r="L396" s="32" t="str">
        <f t="shared" si="44"/>
        <v/>
      </c>
      <c r="M396" s="32" t="str">
        <f t="shared" si="45"/>
        <v/>
      </c>
      <c r="N396" s="32" t="str">
        <f t="shared" si="46"/>
        <v/>
      </c>
      <c r="O396" s="32" t="str">
        <f t="shared" si="47"/>
        <v/>
      </c>
      <c r="P396" s="32" t="str">
        <f t="shared" si="48"/>
        <v/>
      </c>
      <c r="Q396" s="3" t="str">
        <f>IF(AND(Temp!fhor_indata=1,F396="",H395="in-sample"),1,IF(AND(Temp!fhor_indata=1,H395="out-sample",Q395&lt;ATA!XfHor),Q395+1,IF(F396="","",IF(AND(H396="out-sample",H395="in-sample"),1,IF(AND(H396="out-sample",H395="out-sample"),Q395+1,IF(ISNUMBER(Q395),Q395+1,1))))))</f>
        <v/>
      </c>
      <c r="R396" s="3" t="str">
        <f t="shared" si="42"/>
        <v/>
      </c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X396" s="63" t="e">
        <f t="shared" si="43"/>
        <v>#VALUE!</v>
      </c>
    </row>
    <row r="397" spans="1:50" s="1" customFormat="1" ht="14.25" x14ac:dyDescent="0.2">
      <c r="A397" s="6"/>
      <c r="B397" s="6"/>
      <c r="C397" s="6"/>
      <c r="D397" s="3"/>
      <c r="E397" s="70" t="str">
        <f>IF(ATA!E397="","",ATA!E397)</f>
        <v/>
      </c>
      <c r="F397" s="51" t="str">
        <f>IF(ATA!F397="","",ATA!F397)</f>
        <v/>
      </c>
      <c r="G397" s="11" t="str">
        <f>IF(ATA!G397="","",ATA!G397)</f>
        <v/>
      </c>
      <c r="H397" s="55" t="str">
        <f>IF(ATA!H397="","",ATA!H397)</f>
        <v/>
      </c>
      <c r="I397" s="31" t="str">
        <f>IF(AND(F396="",H396="in-sample"),"",IF(AND(Temp!fhor_indata=1,H396="out-sample",H397="out-sample"),I396,IF(AND(F397="",H396="out-sample"),"",IF(AND(Temp!optSeasCoef=0,Temp!sts_add=1),IF(H396="in-sample",IF(Q396=bigT,((pCell/bigT)*F396)+((1-(pCell/bigT))*(I396+J396)),IF(OR(F397="",COUNT($F$2:F396)&lt;=pCell),F396,((pCell/COUNT($F$2:F396))*F396)+((1-(pCell/COUNT($F$2:F396)))*(I396+J396)))),I396),IF(AND(Temp!optSeasCoef=0,Temp!sts_multp=1),IF(H396="in-sample",IF(Q396=bigT,((pCell/bigT)*F396)+((1-(pCell/bigT))*(I396*J396)),IF(OR(F397="",COUNT(F$2:$F396)&lt;=pCell),F396,((pCell/COUNT($F$2:F396))*F396)+((1-(pCell/COUNT($F$2:F396)))*(I396*J396)))),I396),IF(Temp!sts_add=1,IF(H396="in-sample",IF(Q396=bigT,((pCell/bigT)*AX396)+((1-(pCell/bigT))*(I396+J396)),IF(OR(F397="",COUNT($AX$2:AX396)&lt;=pCell),AX396,((pCell/COUNT($AX$2:AX396))*AX396)+((1-(pCell/COUNT($AX$2:AX396)))*(I396+J396)))),I396),IF(H396="in-sample",IF(Q396=bigT,((pCell/bigT)*AX396)+((1-(pCell/bigT))*(I396*J396)),IF(OR(F397="",COUNT($AX$2:AX396)&lt;=pCell),AX396,((pCell/COUNT($AX$2:AX396))*AX396)+((1-(pCell/COUNT($AX$2:AX396)))*(I396*J396)))),I396)))))))</f>
        <v/>
      </c>
      <c r="J397" s="31" t="str">
        <f>IF(AND(F396="",H396="in-sample"),"",IF(AND(Temp!fhor_indata=1,H396="out-sample",H397="out-sample"),J396,IF(AND(F397="",H396="out-sample"),"",IF(AND(Temp!optSeasCoef=0,Temp!sts_add=1),IF(H396="in-sample",IF(Q396=bigT,((qCell/bigT)*(I397-I396))+((1-(qCell/bigT))*J396),IF(OR(F397="",COUNT($F$2:F396)&lt;=qCell),IF(COUNT($F$2:F396)=1,0,F396-F395),((qCell/COUNT($F$2:F396))*(I397-I396))+((1-(qCell/COUNT($F$2:F396)))*J396))),J396),IF(AND(Temp!optSeasCoef=0,Temp!sts_multp=1),IF(H396="in-sample",IF(Q396=bigT,((qCell/bigT)*(I397/I396))+((1-(qCell/bigT))*J396),IF(qCell=0,1,IF(OR(F397="",COUNT($F$2:F396)&lt;=qCell),IF(COUNT($F$2:F396)=1,1,F396/F395),((qCell/COUNT($F$2:F396))*(I397/I396))+((1-(qCell/COUNT($F$2:F396)))*J396)))),J396),IF(Temp!sts_add=1,IF(H396="in-sample",IF(Q396=bigT,((qCell/bigT)*(I397-I396))+((1-(qCell/bigT))*J396),IF(OR(F397="",COUNT($AX$2:AX396)&lt;=qCell),IF(COUNT($AX$2:AX396)=1,0,AX396-AX395),((qCell/COUNT($AX$2:AX396))*(I397-I396))+((1-(qCell/COUNT($AX$2:AX396)))*J396))),J396),IF(H396="in-sample",IF(Q396=bigT,((qCell/bigT)*(I397/I396))+((1-(qCell/bigT))*J396),IF(qCell=0,1,IF(OR(F397="",COUNT($AX$2:AX396)&lt;=qCell),IF(COUNT($AX$2:AX396)=1,1,AX396/AX395),((qCell/COUNT($AX$2:AX396))*(I397/I396))+((1-(qCell/COUNT($AX$2:AX396)))*J396)))),J396)))))))</f>
        <v/>
      </c>
      <c r="K397" s="31" t="str">
        <f>IF(H397="","",IF(AND(Temp!optSeasCoef=0,Temp!sts_add=1),IF(H397="out-sample",I397+(Q397*J397),I397+J397),IF(AND(Temp!optSeasCoef=0,Temp!sts_multp=1),IF(H397="out-sample",I397*(J397^Q397),I397*J397),IF(Temp!sts_add=1,IF(H397="out-sample",(I397+(Q397*J397))*G397,(I397+J397)*G397),IF(H397="out-sample",I397*(J397^Q397)*G397,I397*J397*G397)))))</f>
        <v/>
      </c>
      <c r="L397" s="32" t="str">
        <f t="shared" si="44"/>
        <v/>
      </c>
      <c r="M397" s="32" t="str">
        <f t="shared" si="45"/>
        <v/>
      </c>
      <c r="N397" s="32" t="str">
        <f t="shared" si="46"/>
        <v/>
      </c>
      <c r="O397" s="32" t="str">
        <f t="shared" si="47"/>
        <v/>
      </c>
      <c r="P397" s="32" t="str">
        <f t="shared" si="48"/>
        <v/>
      </c>
      <c r="Q397" s="3" t="str">
        <f>IF(AND(Temp!fhor_indata=1,F397="",H396="in-sample"),1,IF(AND(Temp!fhor_indata=1,H396="out-sample",Q396&lt;ATA!XfHor),Q396+1,IF(F397="","",IF(AND(H397="out-sample",H396="in-sample"),1,IF(AND(H397="out-sample",H396="out-sample"),Q396+1,IF(ISNUMBER(Q396),Q396+1,1))))))</f>
        <v/>
      </c>
      <c r="R397" s="3" t="str">
        <f t="shared" si="42"/>
        <v/>
      </c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X397" s="63" t="e">
        <f t="shared" si="43"/>
        <v>#VALUE!</v>
      </c>
    </row>
    <row r="398" spans="1:50" s="1" customFormat="1" ht="14.25" x14ac:dyDescent="0.2">
      <c r="A398" s="6"/>
      <c r="B398" s="6"/>
      <c r="C398" s="6"/>
      <c r="D398" s="3"/>
      <c r="E398" s="70" t="str">
        <f>IF(ATA!E398="","",ATA!E398)</f>
        <v/>
      </c>
      <c r="F398" s="51" t="str">
        <f>IF(ATA!F398="","",ATA!F398)</f>
        <v/>
      </c>
      <c r="G398" s="11" t="str">
        <f>IF(ATA!G398="","",ATA!G398)</f>
        <v/>
      </c>
      <c r="H398" s="55" t="str">
        <f>IF(ATA!H398="","",ATA!H398)</f>
        <v/>
      </c>
      <c r="I398" s="31" t="str">
        <f>IF(AND(F397="",H397="in-sample"),"",IF(AND(Temp!fhor_indata=1,H397="out-sample",H398="out-sample"),I397,IF(AND(F398="",H397="out-sample"),"",IF(AND(Temp!optSeasCoef=0,Temp!sts_add=1),IF(H397="in-sample",IF(Q397=bigT,((pCell/bigT)*F397)+((1-(pCell/bigT))*(I397+J397)),IF(OR(F398="",COUNT($F$2:F397)&lt;=pCell),F397,((pCell/COUNT($F$2:F397))*F397)+((1-(pCell/COUNT($F$2:F397)))*(I397+J397)))),I397),IF(AND(Temp!optSeasCoef=0,Temp!sts_multp=1),IF(H397="in-sample",IF(Q397=bigT,((pCell/bigT)*F397)+((1-(pCell/bigT))*(I397*J397)),IF(OR(F398="",COUNT(F$2:$F397)&lt;=pCell),F397,((pCell/COUNT($F$2:F397))*F397)+((1-(pCell/COUNT($F$2:F397)))*(I397*J397)))),I397),IF(Temp!sts_add=1,IF(H397="in-sample",IF(Q397=bigT,((pCell/bigT)*AX397)+((1-(pCell/bigT))*(I397+J397)),IF(OR(F398="",COUNT($AX$2:AX397)&lt;=pCell),AX397,((pCell/COUNT($AX$2:AX397))*AX397)+((1-(pCell/COUNT($AX$2:AX397)))*(I397+J397)))),I397),IF(H397="in-sample",IF(Q397=bigT,((pCell/bigT)*AX397)+((1-(pCell/bigT))*(I397*J397)),IF(OR(F398="",COUNT($AX$2:AX397)&lt;=pCell),AX397,((pCell/COUNT($AX$2:AX397))*AX397)+((1-(pCell/COUNT($AX$2:AX397)))*(I397*J397)))),I397)))))))</f>
        <v/>
      </c>
      <c r="J398" s="31" t="str">
        <f>IF(AND(F397="",H397="in-sample"),"",IF(AND(Temp!fhor_indata=1,H397="out-sample",H398="out-sample"),J397,IF(AND(F398="",H397="out-sample"),"",IF(AND(Temp!optSeasCoef=0,Temp!sts_add=1),IF(H397="in-sample",IF(Q397=bigT,((qCell/bigT)*(I398-I397))+((1-(qCell/bigT))*J397),IF(OR(F398="",COUNT($F$2:F397)&lt;=qCell),IF(COUNT($F$2:F397)=1,0,F397-F396),((qCell/COUNT($F$2:F397))*(I398-I397))+((1-(qCell/COUNT($F$2:F397)))*J397))),J397),IF(AND(Temp!optSeasCoef=0,Temp!sts_multp=1),IF(H397="in-sample",IF(Q397=bigT,((qCell/bigT)*(I398/I397))+((1-(qCell/bigT))*J397),IF(qCell=0,1,IF(OR(F398="",COUNT($F$2:F397)&lt;=qCell),IF(COUNT($F$2:F397)=1,1,F397/F396),((qCell/COUNT($F$2:F397))*(I398/I397))+((1-(qCell/COUNT($F$2:F397)))*J397)))),J397),IF(Temp!sts_add=1,IF(H397="in-sample",IF(Q397=bigT,((qCell/bigT)*(I398-I397))+((1-(qCell/bigT))*J397),IF(OR(F398="",COUNT($AX$2:AX397)&lt;=qCell),IF(COUNT($AX$2:AX397)=1,0,AX397-AX396),((qCell/COUNT($AX$2:AX397))*(I398-I397))+((1-(qCell/COUNT($AX$2:AX397)))*J397))),J397),IF(H397="in-sample",IF(Q397=bigT,((qCell/bigT)*(I398/I397))+((1-(qCell/bigT))*J397),IF(qCell=0,1,IF(OR(F398="",COUNT($AX$2:AX397)&lt;=qCell),IF(COUNT($AX$2:AX397)=1,1,AX397/AX396),((qCell/COUNT($AX$2:AX397))*(I398/I397))+((1-(qCell/COUNT($AX$2:AX397)))*J397)))),J397)))))))</f>
        <v/>
      </c>
      <c r="K398" s="31" t="str">
        <f>IF(H398="","",IF(AND(Temp!optSeasCoef=0,Temp!sts_add=1),IF(H398="out-sample",I398+(Q398*J398),I398+J398),IF(AND(Temp!optSeasCoef=0,Temp!sts_multp=1),IF(H398="out-sample",I398*(J398^Q398),I398*J398),IF(Temp!sts_add=1,IF(H398="out-sample",(I398+(Q398*J398))*G398,(I398+J398)*G398),IF(H398="out-sample",I398*(J398^Q398)*G398,I398*J398*G398)))))</f>
        <v/>
      </c>
      <c r="L398" s="32" t="str">
        <f t="shared" si="44"/>
        <v/>
      </c>
      <c r="M398" s="32" t="str">
        <f t="shared" si="45"/>
        <v/>
      </c>
      <c r="N398" s="32" t="str">
        <f t="shared" si="46"/>
        <v/>
      </c>
      <c r="O398" s="32" t="str">
        <f t="shared" si="47"/>
        <v/>
      </c>
      <c r="P398" s="32" t="str">
        <f t="shared" si="48"/>
        <v/>
      </c>
      <c r="Q398" s="3" t="str">
        <f>IF(AND(Temp!fhor_indata=1,F398="",H397="in-sample"),1,IF(AND(Temp!fhor_indata=1,H397="out-sample",Q397&lt;ATA!XfHor),Q397+1,IF(F398="","",IF(AND(H398="out-sample",H397="in-sample"),1,IF(AND(H398="out-sample",H397="out-sample"),Q397+1,IF(ISNUMBER(Q397),Q397+1,1))))))</f>
        <v/>
      </c>
      <c r="R398" s="3" t="str">
        <f t="shared" si="42"/>
        <v/>
      </c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X398" s="63" t="e">
        <f t="shared" si="43"/>
        <v>#VALUE!</v>
      </c>
    </row>
    <row r="399" spans="1:50" s="1" customFormat="1" ht="14.25" x14ac:dyDescent="0.2">
      <c r="A399" s="6"/>
      <c r="B399" s="6"/>
      <c r="C399" s="6"/>
      <c r="D399" s="3"/>
      <c r="E399" s="70" t="str">
        <f>IF(ATA!E399="","",ATA!E399)</f>
        <v/>
      </c>
      <c r="F399" s="51" t="str">
        <f>IF(ATA!F399="","",ATA!F399)</f>
        <v/>
      </c>
      <c r="G399" s="11" t="str">
        <f>IF(ATA!G399="","",ATA!G399)</f>
        <v/>
      </c>
      <c r="H399" s="55" t="str">
        <f>IF(ATA!H399="","",ATA!H399)</f>
        <v/>
      </c>
      <c r="I399" s="31" t="str">
        <f>IF(AND(F398="",H398="in-sample"),"",IF(AND(Temp!fhor_indata=1,H398="out-sample",H399="out-sample"),I398,IF(AND(F399="",H398="out-sample"),"",IF(AND(Temp!optSeasCoef=0,Temp!sts_add=1),IF(H398="in-sample",IF(Q398=bigT,((pCell/bigT)*F398)+((1-(pCell/bigT))*(I398+J398)),IF(OR(F399="",COUNT($F$2:F398)&lt;=pCell),F398,((pCell/COUNT($F$2:F398))*F398)+((1-(pCell/COUNT($F$2:F398)))*(I398+J398)))),I398),IF(AND(Temp!optSeasCoef=0,Temp!sts_multp=1),IF(H398="in-sample",IF(Q398=bigT,((pCell/bigT)*F398)+((1-(pCell/bigT))*(I398*J398)),IF(OR(F399="",COUNT(F$2:$F398)&lt;=pCell),F398,((pCell/COUNT($F$2:F398))*F398)+((1-(pCell/COUNT($F$2:F398)))*(I398*J398)))),I398),IF(Temp!sts_add=1,IF(H398="in-sample",IF(Q398=bigT,((pCell/bigT)*AX398)+((1-(pCell/bigT))*(I398+J398)),IF(OR(F399="",COUNT($AX$2:AX398)&lt;=pCell),AX398,((pCell/COUNT($AX$2:AX398))*AX398)+((1-(pCell/COUNT($AX$2:AX398)))*(I398+J398)))),I398),IF(H398="in-sample",IF(Q398=bigT,((pCell/bigT)*AX398)+((1-(pCell/bigT))*(I398*J398)),IF(OR(F399="",COUNT($AX$2:AX398)&lt;=pCell),AX398,((pCell/COUNT($AX$2:AX398))*AX398)+((1-(pCell/COUNT($AX$2:AX398)))*(I398*J398)))),I398)))))))</f>
        <v/>
      </c>
      <c r="J399" s="31" t="str">
        <f>IF(AND(F398="",H398="in-sample"),"",IF(AND(Temp!fhor_indata=1,H398="out-sample",H399="out-sample"),J398,IF(AND(F399="",H398="out-sample"),"",IF(AND(Temp!optSeasCoef=0,Temp!sts_add=1),IF(H398="in-sample",IF(Q398=bigT,((qCell/bigT)*(I399-I398))+((1-(qCell/bigT))*J398),IF(OR(F399="",COUNT($F$2:F398)&lt;=qCell),IF(COUNT($F$2:F398)=1,0,F398-F397),((qCell/COUNT($F$2:F398))*(I399-I398))+((1-(qCell/COUNT($F$2:F398)))*J398))),J398),IF(AND(Temp!optSeasCoef=0,Temp!sts_multp=1),IF(H398="in-sample",IF(Q398=bigT,((qCell/bigT)*(I399/I398))+((1-(qCell/bigT))*J398),IF(qCell=0,1,IF(OR(F399="",COUNT($F$2:F398)&lt;=qCell),IF(COUNT($F$2:F398)=1,1,F398/F397),((qCell/COUNT($F$2:F398))*(I399/I398))+((1-(qCell/COUNT($F$2:F398)))*J398)))),J398),IF(Temp!sts_add=1,IF(H398="in-sample",IF(Q398=bigT,((qCell/bigT)*(I399-I398))+((1-(qCell/bigT))*J398),IF(OR(F399="",COUNT($AX$2:AX398)&lt;=qCell),IF(COUNT($AX$2:AX398)=1,0,AX398-AX397),((qCell/COUNT($AX$2:AX398))*(I399-I398))+((1-(qCell/COUNT($AX$2:AX398)))*J398))),J398),IF(H398="in-sample",IF(Q398=bigT,((qCell/bigT)*(I399/I398))+((1-(qCell/bigT))*J398),IF(qCell=0,1,IF(OR(F399="",COUNT($AX$2:AX398)&lt;=qCell),IF(COUNT($AX$2:AX398)=1,1,AX398/AX397),((qCell/COUNT($AX$2:AX398))*(I399/I398))+((1-(qCell/COUNT($AX$2:AX398)))*J398)))),J398)))))))</f>
        <v/>
      </c>
      <c r="K399" s="31" t="str">
        <f>IF(H399="","",IF(AND(Temp!optSeasCoef=0,Temp!sts_add=1),IF(H399="out-sample",I399+(Q399*J399),I399+J399),IF(AND(Temp!optSeasCoef=0,Temp!sts_multp=1),IF(H399="out-sample",I399*(J399^Q399),I399*J399),IF(Temp!sts_add=1,IF(H399="out-sample",(I399+(Q399*J399))*G399,(I399+J399)*G399),IF(H399="out-sample",I399*(J399^Q399)*G399,I399*J399*G399)))))</f>
        <v/>
      </c>
      <c r="L399" s="32" t="str">
        <f t="shared" si="44"/>
        <v/>
      </c>
      <c r="M399" s="32" t="str">
        <f t="shared" si="45"/>
        <v/>
      </c>
      <c r="N399" s="32" t="str">
        <f t="shared" si="46"/>
        <v/>
      </c>
      <c r="O399" s="32" t="str">
        <f t="shared" si="47"/>
        <v/>
      </c>
      <c r="P399" s="32" t="str">
        <f t="shared" si="48"/>
        <v/>
      </c>
      <c r="Q399" s="3" t="str">
        <f>IF(AND(Temp!fhor_indata=1,F399="",H398="in-sample"),1,IF(AND(Temp!fhor_indata=1,H398="out-sample",Q398&lt;ATA!XfHor),Q398+1,IF(F399="","",IF(AND(H399="out-sample",H398="in-sample"),1,IF(AND(H399="out-sample",H398="out-sample"),Q398+1,IF(ISNUMBER(Q398),Q398+1,1))))))</f>
        <v/>
      </c>
      <c r="R399" s="3" t="str">
        <f t="shared" si="42"/>
        <v/>
      </c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X399" s="63" t="e">
        <f t="shared" si="43"/>
        <v>#VALUE!</v>
      </c>
    </row>
    <row r="400" spans="1:50" s="1" customFormat="1" ht="14.25" x14ac:dyDescent="0.2">
      <c r="A400" s="6"/>
      <c r="B400" s="6"/>
      <c r="C400" s="6"/>
      <c r="D400" s="3"/>
      <c r="E400" s="70" t="str">
        <f>IF(ATA!E400="","",ATA!E400)</f>
        <v/>
      </c>
      <c r="F400" s="51" t="str">
        <f>IF(ATA!F400="","",ATA!F400)</f>
        <v/>
      </c>
      <c r="G400" s="11" t="str">
        <f>IF(ATA!G400="","",ATA!G400)</f>
        <v/>
      </c>
      <c r="H400" s="55" t="str">
        <f>IF(ATA!H400="","",ATA!H400)</f>
        <v/>
      </c>
      <c r="I400" s="31" t="str">
        <f>IF(AND(F399="",H399="in-sample"),"",IF(AND(Temp!fhor_indata=1,H399="out-sample",H400="out-sample"),I399,IF(AND(F400="",H399="out-sample"),"",IF(AND(Temp!optSeasCoef=0,Temp!sts_add=1),IF(H399="in-sample",IF(Q399=bigT,((pCell/bigT)*F399)+((1-(pCell/bigT))*(I399+J399)),IF(OR(F400="",COUNT($F$2:F399)&lt;=pCell),F399,((pCell/COUNT($F$2:F399))*F399)+((1-(pCell/COUNT($F$2:F399)))*(I399+J399)))),I399),IF(AND(Temp!optSeasCoef=0,Temp!sts_multp=1),IF(H399="in-sample",IF(Q399=bigT,((pCell/bigT)*F399)+((1-(pCell/bigT))*(I399*J399)),IF(OR(F400="",COUNT(F$2:$F399)&lt;=pCell),F399,((pCell/COUNT($F$2:F399))*F399)+((1-(pCell/COUNT($F$2:F399)))*(I399*J399)))),I399),IF(Temp!sts_add=1,IF(H399="in-sample",IF(Q399=bigT,((pCell/bigT)*AX399)+((1-(pCell/bigT))*(I399+J399)),IF(OR(F400="",COUNT($AX$2:AX399)&lt;=pCell),AX399,((pCell/COUNT($AX$2:AX399))*AX399)+((1-(pCell/COUNT($AX$2:AX399)))*(I399+J399)))),I399),IF(H399="in-sample",IF(Q399=bigT,((pCell/bigT)*AX399)+((1-(pCell/bigT))*(I399*J399)),IF(OR(F400="",COUNT($AX$2:AX399)&lt;=pCell),AX399,((pCell/COUNT($AX$2:AX399))*AX399)+((1-(pCell/COUNT($AX$2:AX399)))*(I399*J399)))),I399)))))))</f>
        <v/>
      </c>
      <c r="J400" s="31" t="str">
        <f>IF(AND(F399="",H399="in-sample"),"",IF(AND(Temp!fhor_indata=1,H399="out-sample",H400="out-sample"),J399,IF(AND(F400="",H399="out-sample"),"",IF(AND(Temp!optSeasCoef=0,Temp!sts_add=1),IF(H399="in-sample",IF(Q399=bigT,((qCell/bigT)*(I400-I399))+((1-(qCell/bigT))*J399),IF(OR(F400="",COUNT($F$2:F399)&lt;=qCell),IF(COUNT($F$2:F399)=1,0,F399-F398),((qCell/COUNT($F$2:F399))*(I400-I399))+((1-(qCell/COUNT($F$2:F399)))*J399))),J399),IF(AND(Temp!optSeasCoef=0,Temp!sts_multp=1),IF(H399="in-sample",IF(Q399=bigT,((qCell/bigT)*(I400/I399))+((1-(qCell/bigT))*J399),IF(qCell=0,1,IF(OR(F400="",COUNT($F$2:F399)&lt;=qCell),IF(COUNT($F$2:F399)=1,1,F399/F398),((qCell/COUNT($F$2:F399))*(I400/I399))+((1-(qCell/COUNT($F$2:F399)))*J399)))),J399),IF(Temp!sts_add=1,IF(H399="in-sample",IF(Q399=bigT,((qCell/bigT)*(I400-I399))+((1-(qCell/bigT))*J399),IF(OR(F400="",COUNT($AX$2:AX399)&lt;=qCell),IF(COUNT($AX$2:AX399)=1,0,AX399-AX398),((qCell/COUNT($AX$2:AX399))*(I400-I399))+((1-(qCell/COUNT($AX$2:AX399)))*J399))),J399),IF(H399="in-sample",IF(Q399=bigT,((qCell/bigT)*(I400/I399))+((1-(qCell/bigT))*J399),IF(qCell=0,1,IF(OR(F400="",COUNT($AX$2:AX399)&lt;=qCell),IF(COUNT($AX$2:AX399)=1,1,AX399/AX398),((qCell/COUNT($AX$2:AX399))*(I400/I399))+((1-(qCell/COUNT($AX$2:AX399)))*J399)))),J399)))))))</f>
        <v/>
      </c>
      <c r="K400" s="31" t="str">
        <f>IF(H400="","",IF(AND(Temp!optSeasCoef=0,Temp!sts_add=1),IF(H400="out-sample",I400+(Q400*J400),I400+J400),IF(AND(Temp!optSeasCoef=0,Temp!sts_multp=1),IF(H400="out-sample",I400*(J400^Q400),I400*J400),IF(Temp!sts_add=1,IF(H400="out-sample",(I400+(Q400*J400))*G400,(I400+J400)*G400),IF(H400="out-sample",I400*(J400^Q400)*G400,I400*J400*G400)))))</f>
        <v/>
      </c>
      <c r="L400" s="32" t="str">
        <f t="shared" si="44"/>
        <v/>
      </c>
      <c r="M400" s="32" t="str">
        <f t="shared" si="45"/>
        <v/>
      </c>
      <c r="N400" s="32" t="str">
        <f t="shared" si="46"/>
        <v/>
      </c>
      <c r="O400" s="32" t="str">
        <f t="shared" si="47"/>
        <v/>
      </c>
      <c r="P400" s="32" t="str">
        <f t="shared" si="48"/>
        <v/>
      </c>
      <c r="Q400" s="3" t="str">
        <f>IF(AND(Temp!fhor_indata=1,F400="",H399="in-sample"),1,IF(AND(Temp!fhor_indata=1,H399="out-sample",Q399&lt;ATA!XfHor),Q399+1,IF(F400="","",IF(AND(H400="out-sample",H399="in-sample"),1,IF(AND(H400="out-sample",H399="out-sample"),Q399+1,IF(ISNUMBER(Q399),Q399+1,1))))))</f>
        <v/>
      </c>
      <c r="R400" s="3" t="str">
        <f t="shared" si="42"/>
        <v/>
      </c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X400" s="63" t="e">
        <f t="shared" si="43"/>
        <v>#VALUE!</v>
      </c>
    </row>
    <row r="401" spans="1:50" s="1" customFormat="1" ht="14.25" x14ac:dyDescent="0.2">
      <c r="A401" s="6"/>
      <c r="B401" s="6"/>
      <c r="C401" s="6"/>
      <c r="D401" s="3"/>
      <c r="E401" s="70" t="str">
        <f>IF(ATA!E401="","",ATA!E401)</f>
        <v/>
      </c>
      <c r="F401" s="51" t="str">
        <f>IF(ATA!F401="","",ATA!F401)</f>
        <v/>
      </c>
      <c r="G401" s="11" t="str">
        <f>IF(ATA!G401="","",ATA!G401)</f>
        <v/>
      </c>
      <c r="H401" s="55" t="str">
        <f>IF(ATA!H401="","",ATA!H401)</f>
        <v/>
      </c>
      <c r="I401" s="31" t="str">
        <f>IF(AND(F400="",H400="in-sample"),"",IF(AND(Temp!fhor_indata=1,H400="out-sample",H401="out-sample"),I400,IF(AND(F401="",H400="out-sample"),"",IF(AND(Temp!optSeasCoef=0,Temp!sts_add=1),IF(H400="in-sample",IF(Q400=bigT,((pCell/bigT)*F400)+((1-(pCell/bigT))*(I400+J400)),IF(OR(F401="",COUNT($F$2:F400)&lt;=pCell),F400,((pCell/COUNT($F$2:F400))*F400)+((1-(pCell/COUNT($F$2:F400)))*(I400+J400)))),I400),IF(AND(Temp!optSeasCoef=0,Temp!sts_multp=1),IF(H400="in-sample",IF(Q400=bigT,((pCell/bigT)*F400)+((1-(pCell/bigT))*(I400*J400)),IF(OR(F401="",COUNT(F$2:$F400)&lt;=pCell),F400,((pCell/COUNT($F$2:F400))*F400)+((1-(pCell/COUNT($F$2:F400)))*(I400*J400)))),I400),IF(Temp!sts_add=1,IF(H400="in-sample",IF(Q400=bigT,((pCell/bigT)*AX400)+((1-(pCell/bigT))*(I400+J400)),IF(OR(F401="",COUNT($AX$2:AX400)&lt;=pCell),AX400,((pCell/COUNT($AX$2:AX400))*AX400)+((1-(pCell/COUNT($AX$2:AX400)))*(I400+J400)))),I400),IF(H400="in-sample",IF(Q400=bigT,((pCell/bigT)*AX400)+((1-(pCell/bigT))*(I400*J400)),IF(OR(F401="",COUNT($AX$2:AX400)&lt;=pCell),AX400,((pCell/COUNT($AX$2:AX400))*AX400)+((1-(pCell/COUNT($AX$2:AX400)))*(I400*J400)))),I400)))))))</f>
        <v/>
      </c>
      <c r="J401" s="31" t="str">
        <f>IF(AND(F400="",H400="in-sample"),"",IF(AND(Temp!fhor_indata=1,H400="out-sample",H401="out-sample"),J400,IF(AND(F401="",H400="out-sample"),"",IF(AND(Temp!optSeasCoef=0,Temp!sts_add=1),IF(H400="in-sample",IF(Q400=bigT,((qCell/bigT)*(I401-I400))+((1-(qCell/bigT))*J400),IF(OR(F401="",COUNT($F$2:F400)&lt;=qCell),IF(COUNT($F$2:F400)=1,0,F400-F399),((qCell/COUNT($F$2:F400))*(I401-I400))+((1-(qCell/COUNT($F$2:F400)))*J400))),J400),IF(AND(Temp!optSeasCoef=0,Temp!sts_multp=1),IF(H400="in-sample",IF(Q400=bigT,((qCell/bigT)*(I401/I400))+((1-(qCell/bigT))*J400),IF(qCell=0,1,IF(OR(F401="",COUNT($F$2:F400)&lt;=qCell),IF(COUNT($F$2:F400)=1,1,F400/F399),((qCell/COUNT($F$2:F400))*(I401/I400))+((1-(qCell/COUNT($F$2:F400)))*J400)))),J400),IF(Temp!sts_add=1,IF(H400="in-sample",IF(Q400=bigT,((qCell/bigT)*(I401-I400))+((1-(qCell/bigT))*J400),IF(OR(F401="",COUNT($AX$2:AX400)&lt;=qCell),IF(COUNT($AX$2:AX400)=1,0,AX400-AX399),((qCell/COUNT($AX$2:AX400))*(I401-I400))+((1-(qCell/COUNT($AX$2:AX400)))*J400))),J400),IF(H400="in-sample",IF(Q400=bigT,((qCell/bigT)*(I401/I400))+((1-(qCell/bigT))*J400),IF(qCell=0,1,IF(OR(F401="",COUNT($AX$2:AX400)&lt;=qCell),IF(COUNT($AX$2:AX400)=1,1,AX400/AX399),((qCell/COUNT($AX$2:AX400))*(I401/I400))+((1-(qCell/COUNT($AX$2:AX400)))*J400)))),J400)))))))</f>
        <v/>
      </c>
      <c r="K401" s="31" t="str">
        <f>IF(H401="","",IF(AND(Temp!optSeasCoef=0,Temp!sts_add=1),IF(H401="out-sample",I401+(Q401*J401),I401+J401),IF(AND(Temp!optSeasCoef=0,Temp!sts_multp=1),IF(H401="out-sample",I401*(J401^Q401),I401*J401),IF(Temp!sts_add=1,IF(H401="out-sample",(I401+(Q401*J401))*G401,(I401+J401)*G401),IF(H401="out-sample",I401*(J401^Q401)*G401,I401*J401*G401)))))</f>
        <v/>
      </c>
      <c r="L401" s="32" t="str">
        <f t="shared" si="44"/>
        <v/>
      </c>
      <c r="M401" s="32" t="str">
        <f t="shared" si="45"/>
        <v/>
      </c>
      <c r="N401" s="32" t="str">
        <f t="shared" si="46"/>
        <v/>
      </c>
      <c r="O401" s="32" t="str">
        <f t="shared" si="47"/>
        <v/>
      </c>
      <c r="P401" s="32" t="str">
        <f t="shared" si="48"/>
        <v/>
      </c>
      <c r="Q401" s="3" t="str">
        <f>IF(AND(Temp!fhor_indata=1,F401="",H400="in-sample"),1,IF(AND(Temp!fhor_indata=1,H400="out-sample",Q400&lt;ATA!XfHor),Q400+1,IF(F401="","",IF(AND(H401="out-sample",H400="in-sample"),1,IF(AND(H401="out-sample",H400="out-sample"),Q400+1,IF(ISNUMBER(Q400),Q400+1,1))))))</f>
        <v/>
      </c>
      <c r="R401" s="3" t="str">
        <f t="shared" si="42"/>
        <v/>
      </c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X401" s="63" t="e">
        <f t="shared" si="43"/>
        <v>#VALUE!</v>
      </c>
    </row>
    <row r="402" spans="1:50" s="1" customFormat="1" ht="14.25" x14ac:dyDescent="0.2">
      <c r="A402" s="6"/>
      <c r="B402" s="6"/>
      <c r="C402" s="6"/>
      <c r="D402" s="3"/>
      <c r="E402" s="70" t="str">
        <f>IF(ATA!E402="","",ATA!E402)</f>
        <v/>
      </c>
      <c r="F402" s="51" t="str">
        <f>IF(ATA!F402="","",ATA!F402)</f>
        <v/>
      </c>
      <c r="G402" s="11" t="str">
        <f>IF(ATA!G402="","",ATA!G402)</f>
        <v/>
      </c>
      <c r="H402" s="55" t="str">
        <f>IF(ATA!H402="","",ATA!H402)</f>
        <v/>
      </c>
      <c r="I402" s="31" t="str">
        <f>IF(AND(F401="",H401="in-sample"),"",IF(AND(Temp!fhor_indata=1,H401="out-sample",H402="out-sample"),I401,IF(AND(F402="",H401="out-sample"),"",IF(AND(Temp!optSeasCoef=0,Temp!sts_add=1),IF(H401="in-sample",IF(Q401=bigT,((pCell/bigT)*F401)+((1-(pCell/bigT))*(I401+J401)),IF(OR(F402="",COUNT($F$2:F401)&lt;=pCell),F401,((pCell/COUNT($F$2:F401))*F401)+((1-(pCell/COUNT($F$2:F401)))*(I401+J401)))),I401),IF(AND(Temp!optSeasCoef=0,Temp!sts_multp=1),IF(H401="in-sample",IF(Q401=bigT,((pCell/bigT)*F401)+((1-(pCell/bigT))*(I401*J401)),IF(OR(F402="",COUNT(F$2:$F401)&lt;=pCell),F401,((pCell/COUNT($F$2:F401))*F401)+((1-(pCell/COUNT($F$2:F401)))*(I401*J401)))),I401),IF(Temp!sts_add=1,IF(H401="in-sample",IF(Q401=bigT,((pCell/bigT)*AX401)+((1-(pCell/bigT))*(I401+J401)),IF(OR(F402="",COUNT($AX$2:AX401)&lt;=pCell),AX401,((pCell/COUNT($AX$2:AX401))*AX401)+((1-(pCell/COUNT($AX$2:AX401)))*(I401+J401)))),I401),IF(H401="in-sample",IF(Q401=bigT,((pCell/bigT)*AX401)+((1-(pCell/bigT))*(I401*J401)),IF(OR(F402="",COUNT($AX$2:AX401)&lt;=pCell),AX401,((pCell/COUNT($AX$2:AX401))*AX401)+((1-(pCell/COUNT($AX$2:AX401)))*(I401*J401)))),I401)))))))</f>
        <v/>
      </c>
      <c r="J402" s="31" t="str">
        <f>IF(AND(F401="",H401="in-sample"),"",IF(AND(Temp!fhor_indata=1,H401="out-sample",H402="out-sample"),J401,IF(AND(F402="",H401="out-sample"),"",IF(AND(Temp!optSeasCoef=0,Temp!sts_add=1),IF(H401="in-sample",IF(Q401=bigT,((qCell/bigT)*(I402-I401))+((1-(qCell/bigT))*J401),IF(OR(F402="",COUNT($F$2:F401)&lt;=qCell),IF(COUNT($F$2:F401)=1,0,F401-F400),((qCell/COUNT($F$2:F401))*(I402-I401))+((1-(qCell/COUNT($F$2:F401)))*J401))),J401),IF(AND(Temp!optSeasCoef=0,Temp!sts_multp=1),IF(H401="in-sample",IF(Q401=bigT,((qCell/bigT)*(I402/I401))+((1-(qCell/bigT))*J401),IF(qCell=0,1,IF(OR(F402="",COUNT($F$2:F401)&lt;=qCell),IF(COUNT($F$2:F401)=1,1,F401/F400),((qCell/COUNT($F$2:F401))*(I402/I401))+((1-(qCell/COUNT($F$2:F401)))*J401)))),J401),IF(Temp!sts_add=1,IF(H401="in-sample",IF(Q401=bigT,((qCell/bigT)*(I402-I401))+((1-(qCell/bigT))*J401),IF(OR(F402="",COUNT($AX$2:AX401)&lt;=qCell),IF(COUNT($AX$2:AX401)=1,0,AX401-AX400),((qCell/COUNT($AX$2:AX401))*(I402-I401))+((1-(qCell/COUNT($AX$2:AX401)))*J401))),J401),IF(H401="in-sample",IF(Q401=bigT,((qCell/bigT)*(I402/I401))+((1-(qCell/bigT))*J401),IF(qCell=0,1,IF(OR(F402="",COUNT($AX$2:AX401)&lt;=qCell),IF(COUNT($AX$2:AX401)=1,1,AX401/AX400),((qCell/COUNT($AX$2:AX401))*(I402/I401))+((1-(qCell/COUNT($AX$2:AX401)))*J401)))),J401)))))))</f>
        <v/>
      </c>
      <c r="K402" s="31" t="str">
        <f>IF(H402="","",IF(AND(Temp!optSeasCoef=0,Temp!sts_add=1),IF(H402="out-sample",I402+(Q402*J402),I402+J402),IF(AND(Temp!optSeasCoef=0,Temp!sts_multp=1),IF(H402="out-sample",I402*(J402^Q402),I402*J402),IF(Temp!sts_add=1,IF(H402="out-sample",(I402+(Q402*J402))*G402,(I402+J402)*G402),IF(H402="out-sample",I402*(J402^Q402)*G402,I402*J402*G402)))))</f>
        <v/>
      </c>
      <c r="L402" s="32" t="str">
        <f t="shared" si="44"/>
        <v/>
      </c>
      <c r="M402" s="32" t="str">
        <f t="shared" si="45"/>
        <v/>
      </c>
      <c r="N402" s="32" t="str">
        <f t="shared" si="46"/>
        <v/>
      </c>
      <c r="O402" s="32" t="str">
        <f t="shared" si="47"/>
        <v/>
      </c>
      <c r="P402" s="32" t="str">
        <f t="shared" si="48"/>
        <v/>
      </c>
      <c r="Q402" s="3" t="str">
        <f>IF(AND(Temp!fhor_indata=1,F402="",H401="in-sample"),1,IF(AND(Temp!fhor_indata=1,H401="out-sample",Q401&lt;ATA!XfHor),Q401+1,IF(F402="","",IF(AND(H402="out-sample",H401="in-sample"),1,IF(AND(H402="out-sample",H401="out-sample"),Q401+1,IF(ISNUMBER(Q401),Q401+1,1))))))</f>
        <v/>
      </c>
      <c r="R402" s="3" t="str">
        <f t="shared" si="42"/>
        <v/>
      </c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X402" s="63" t="e">
        <f t="shared" si="43"/>
        <v>#VALUE!</v>
      </c>
    </row>
    <row r="403" spans="1:50" s="1" customFormat="1" ht="14.25" x14ac:dyDescent="0.2">
      <c r="A403" s="6"/>
      <c r="B403" s="6"/>
      <c r="C403" s="6"/>
      <c r="D403" s="3"/>
      <c r="E403" s="70" t="str">
        <f>IF(ATA!E403="","",ATA!E403)</f>
        <v/>
      </c>
      <c r="F403" s="51" t="str">
        <f>IF(ATA!F403="","",ATA!F403)</f>
        <v/>
      </c>
      <c r="G403" s="11" t="str">
        <f>IF(ATA!G403="","",ATA!G403)</f>
        <v/>
      </c>
      <c r="H403" s="55" t="str">
        <f>IF(ATA!H403="","",ATA!H403)</f>
        <v/>
      </c>
      <c r="I403" s="31" t="str">
        <f>IF(AND(F402="",H402="in-sample"),"",IF(AND(Temp!fhor_indata=1,H402="out-sample",H403="out-sample"),I402,IF(AND(F403="",H402="out-sample"),"",IF(AND(Temp!optSeasCoef=0,Temp!sts_add=1),IF(H402="in-sample",IF(Q402=bigT,((pCell/bigT)*F402)+((1-(pCell/bigT))*(I402+J402)),IF(OR(F403="",COUNT($F$2:F402)&lt;=pCell),F402,((pCell/COUNT($F$2:F402))*F402)+((1-(pCell/COUNT($F$2:F402)))*(I402+J402)))),I402),IF(AND(Temp!optSeasCoef=0,Temp!sts_multp=1),IF(H402="in-sample",IF(Q402=bigT,((pCell/bigT)*F402)+((1-(pCell/bigT))*(I402*J402)),IF(OR(F403="",COUNT(F$2:$F402)&lt;=pCell),F402,((pCell/COUNT($F$2:F402))*F402)+((1-(pCell/COUNT($F$2:F402)))*(I402*J402)))),I402),IF(Temp!sts_add=1,IF(H402="in-sample",IF(Q402=bigT,((pCell/bigT)*AX402)+((1-(pCell/bigT))*(I402+J402)),IF(OR(F403="",COUNT($AX$2:AX402)&lt;=pCell),AX402,((pCell/COUNT($AX$2:AX402))*AX402)+((1-(pCell/COUNT($AX$2:AX402)))*(I402+J402)))),I402),IF(H402="in-sample",IF(Q402=bigT,((pCell/bigT)*AX402)+((1-(pCell/bigT))*(I402*J402)),IF(OR(F403="",COUNT($AX$2:AX402)&lt;=pCell),AX402,((pCell/COUNT($AX$2:AX402))*AX402)+((1-(pCell/COUNT($AX$2:AX402)))*(I402*J402)))),I402)))))))</f>
        <v/>
      </c>
      <c r="J403" s="31" t="str">
        <f>IF(AND(F402="",H402="in-sample"),"",IF(AND(Temp!fhor_indata=1,H402="out-sample",H403="out-sample"),J402,IF(AND(F403="",H402="out-sample"),"",IF(AND(Temp!optSeasCoef=0,Temp!sts_add=1),IF(H402="in-sample",IF(Q402=bigT,((qCell/bigT)*(I403-I402))+((1-(qCell/bigT))*J402),IF(OR(F403="",COUNT($F$2:F402)&lt;=qCell),IF(COUNT($F$2:F402)=1,0,F402-F401),((qCell/COUNT($F$2:F402))*(I403-I402))+((1-(qCell/COUNT($F$2:F402)))*J402))),J402),IF(AND(Temp!optSeasCoef=0,Temp!sts_multp=1),IF(H402="in-sample",IF(Q402=bigT,((qCell/bigT)*(I403/I402))+((1-(qCell/bigT))*J402),IF(qCell=0,1,IF(OR(F403="",COUNT($F$2:F402)&lt;=qCell),IF(COUNT($F$2:F402)=1,1,F402/F401),((qCell/COUNT($F$2:F402))*(I403/I402))+((1-(qCell/COUNT($F$2:F402)))*J402)))),J402),IF(Temp!sts_add=1,IF(H402="in-sample",IF(Q402=bigT,((qCell/bigT)*(I403-I402))+((1-(qCell/bigT))*J402),IF(OR(F403="",COUNT($AX$2:AX402)&lt;=qCell),IF(COUNT($AX$2:AX402)=1,0,AX402-AX401),((qCell/COUNT($AX$2:AX402))*(I403-I402))+((1-(qCell/COUNT($AX$2:AX402)))*J402))),J402),IF(H402="in-sample",IF(Q402=bigT,((qCell/bigT)*(I403/I402))+((1-(qCell/bigT))*J402),IF(qCell=0,1,IF(OR(F403="",COUNT($AX$2:AX402)&lt;=qCell),IF(COUNT($AX$2:AX402)=1,1,AX402/AX401),((qCell/COUNT($AX$2:AX402))*(I403/I402))+((1-(qCell/COUNT($AX$2:AX402)))*J402)))),J402)))))))</f>
        <v/>
      </c>
      <c r="K403" s="31" t="str">
        <f>IF(H403="","",IF(AND(Temp!optSeasCoef=0,Temp!sts_add=1),IF(H403="out-sample",I403+(Q403*J403),I403+J403),IF(AND(Temp!optSeasCoef=0,Temp!sts_multp=1),IF(H403="out-sample",I403*(J403^Q403),I403*J403),IF(Temp!sts_add=1,IF(H403="out-sample",(I403+(Q403*J403))*G403,(I403+J403)*G403),IF(H403="out-sample",I403*(J403^Q403)*G403,I403*J403*G403)))))</f>
        <v/>
      </c>
      <c r="L403" s="32" t="str">
        <f t="shared" si="44"/>
        <v/>
      </c>
      <c r="M403" s="32" t="str">
        <f t="shared" si="45"/>
        <v/>
      </c>
      <c r="N403" s="32" t="str">
        <f t="shared" si="46"/>
        <v/>
      </c>
      <c r="O403" s="32" t="str">
        <f t="shared" si="47"/>
        <v/>
      </c>
      <c r="P403" s="32" t="str">
        <f t="shared" si="48"/>
        <v/>
      </c>
      <c r="Q403" s="3" t="str">
        <f>IF(AND(Temp!fhor_indata=1,F403="",H402="in-sample"),1,IF(AND(Temp!fhor_indata=1,H402="out-sample",Q402&lt;ATA!XfHor),Q402+1,IF(F403="","",IF(AND(H403="out-sample",H402="in-sample"),1,IF(AND(H403="out-sample",H402="out-sample"),Q402+1,IF(ISNUMBER(Q402),Q402+1,1))))))</f>
        <v/>
      </c>
      <c r="R403" s="3" t="str">
        <f t="shared" si="42"/>
        <v/>
      </c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X403" s="63" t="e">
        <f t="shared" si="43"/>
        <v>#VALUE!</v>
      </c>
    </row>
    <row r="404" spans="1:50" s="1" customFormat="1" ht="14.25" x14ac:dyDescent="0.2">
      <c r="A404" s="6"/>
      <c r="B404" s="6"/>
      <c r="C404" s="6"/>
      <c r="D404" s="3"/>
      <c r="E404" s="70" t="str">
        <f>IF(ATA!E404="","",ATA!E404)</f>
        <v/>
      </c>
      <c r="F404" s="51" t="str">
        <f>IF(ATA!F404="","",ATA!F404)</f>
        <v/>
      </c>
      <c r="G404" s="11" t="str">
        <f>IF(ATA!G404="","",ATA!G404)</f>
        <v/>
      </c>
      <c r="H404" s="55" t="str">
        <f>IF(ATA!H404="","",ATA!H404)</f>
        <v/>
      </c>
      <c r="I404" s="31" t="str">
        <f>IF(AND(F403="",H403="in-sample"),"",IF(AND(Temp!fhor_indata=1,H403="out-sample",H404="out-sample"),I403,IF(AND(F404="",H403="out-sample"),"",IF(AND(Temp!optSeasCoef=0,Temp!sts_add=1),IF(H403="in-sample",IF(Q403=bigT,((pCell/bigT)*F403)+((1-(pCell/bigT))*(I403+J403)),IF(OR(F404="",COUNT($F$2:F403)&lt;=pCell),F403,((pCell/COUNT($F$2:F403))*F403)+((1-(pCell/COUNT($F$2:F403)))*(I403+J403)))),I403),IF(AND(Temp!optSeasCoef=0,Temp!sts_multp=1),IF(H403="in-sample",IF(Q403=bigT,((pCell/bigT)*F403)+((1-(pCell/bigT))*(I403*J403)),IF(OR(F404="",COUNT(F$2:$F403)&lt;=pCell),F403,((pCell/COUNT($F$2:F403))*F403)+((1-(pCell/COUNT($F$2:F403)))*(I403*J403)))),I403),IF(Temp!sts_add=1,IF(H403="in-sample",IF(Q403=bigT,((pCell/bigT)*AX403)+((1-(pCell/bigT))*(I403+J403)),IF(OR(F404="",COUNT($AX$2:AX403)&lt;=pCell),AX403,((pCell/COUNT($AX$2:AX403))*AX403)+((1-(pCell/COUNT($AX$2:AX403)))*(I403+J403)))),I403),IF(H403="in-sample",IF(Q403=bigT,((pCell/bigT)*AX403)+((1-(pCell/bigT))*(I403*J403)),IF(OR(F404="",COUNT($AX$2:AX403)&lt;=pCell),AX403,((pCell/COUNT($AX$2:AX403))*AX403)+((1-(pCell/COUNT($AX$2:AX403)))*(I403*J403)))),I403)))))))</f>
        <v/>
      </c>
      <c r="J404" s="31" t="str">
        <f>IF(AND(F403="",H403="in-sample"),"",IF(AND(Temp!fhor_indata=1,H403="out-sample",H404="out-sample"),J403,IF(AND(F404="",H403="out-sample"),"",IF(AND(Temp!optSeasCoef=0,Temp!sts_add=1),IF(H403="in-sample",IF(Q403=bigT,((qCell/bigT)*(I404-I403))+((1-(qCell/bigT))*J403),IF(OR(F404="",COUNT($F$2:F403)&lt;=qCell),IF(COUNT($F$2:F403)=1,0,F403-F402),((qCell/COUNT($F$2:F403))*(I404-I403))+((1-(qCell/COUNT($F$2:F403)))*J403))),J403),IF(AND(Temp!optSeasCoef=0,Temp!sts_multp=1),IF(H403="in-sample",IF(Q403=bigT,((qCell/bigT)*(I404/I403))+((1-(qCell/bigT))*J403),IF(qCell=0,1,IF(OR(F404="",COUNT($F$2:F403)&lt;=qCell),IF(COUNT($F$2:F403)=1,1,F403/F402),((qCell/COUNT($F$2:F403))*(I404/I403))+((1-(qCell/COUNT($F$2:F403)))*J403)))),J403),IF(Temp!sts_add=1,IF(H403="in-sample",IF(Q403=bigT,((qCell/bigT)*(I404-I403))+((1-(qCell/bigT))*J403),IF(OR(F404="",COUNT($AX$2:AX403)&lt;=qCell),IF(COUNT($AX$2:AX403)=1,0,AX403-AX402),((qCell/COUNT($AX$2:AX403))*(I404-I403))+((1-(qCell/COUNT($AX$2:AX403)))*J403))),J403),IF(H403="in-sample",IF(Q403=bigT,((qCell/bigT)*(I404/I403))+((1-(qCell/bigT))*J403),IF(qCell=0,1,IF(OR(F404="",COUNT($AX$2:AX403)&lt;=qCell),IF(COUNT($AX$2:AX403)=1,1,AX403/AX402),((qCell/COUNT($AX$2:AX403))*(I404/I403))+((1-(qCell/COUNT($AX$2:AX403)))*J403)))),J403)))))))</f>
        <v/>
      </c>
      <c r="K404" s="31" t="str">
        <f>IF(H404="","",IF(AND(Temp!optSeasCoef=0,Temp!sts_add=1),IF(H404="out-sample",I404+(Q404*J404),I404+J404),IF(AND(Temp!optSeasCoef=0,Temp!sts_multp=1),IF(H404="out-sample",I404*(J404^Q404),I404*J404),IF(Temp!sts_add=1,IF(H404="out-sample",(I404+(Q404*J404))*G404,(I404+J404)*G404),IF(H404="out-sample",I404*(J404^Q404)*G404,I404*J404*G404)))))</f>
        <v/>
      </c>
      <c r="L404" s="32" t="str">
        <f t="shared" si="44"/>
        <v/>
      </c>
      <c r="M404" s="32" t="str">
        <f t="shared" si="45"/>
        <v/>
      </c>
      <c r="N404" s="32" t="str">
        <f t="shared" si="46"/>
        <v/>
      </c>
      <c r="O404" s="32" t="str">
        <f t="shared" si="47"/>
        <v/>
      </c>
      <c r="P404" s="32" t="str">
        <f t="shared" si="48"/>
        <v/>
      </c>
      <c r="Q404" s="3" t="str">
        <f>IF(AND(Temp!fhor_indata=1,F404="",H403="in-sample"),1,IF(AND(Temp!fhor_indata=1,H403="out-sample",Q403&lt;ATA!XfHor),Q403+1,IF(F404="","",IF(AND(H404="out-sample",H403="in-sample"),1,IF(AND(H404="out-sample",H403="out-sample"),Q403+1,IF(ISNUMBER(Q403),Q403+1,1))))))</f>
        <v/>
      </c>
      <c r="R404" s="3" t="str">
        <f t="shared" si="42"/>
        <v/>
      </c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X404" s="63" t="e">
        <f t="shared" si="43"/>
        <v>#VALUE!</v>
      </c>
    </row>
    <row r="405" spans="1:50" s="1" customFormat="1" ht="14.25" x14ac:dyDescent="0.2">
      <c r="A405" s="6"/>
      <c r="B405" s="6"/>
      <c r="C405" s="6"/>
      <c r="D405" s="3"/>
      <c r="E405" s="70" t="str">
        <f>IF(ATA!E405="","",ATA!E405)</f>
        <v/>
      </c>
      <c r="F405" s="51" t="str">
        <f>IF(ATA!F405="","",ATA!F405)</f>
        <v/>
      </c>
      <c r="G405" s="11" t="str">
        <f>IF(ATA!G405="","",ATA!G405)</f>
        <v/>
      </c>
      <c r="H405" s="55" t="str">
        <f>IF(ATA!H405="","",ATA!H405)</f>
        <v/>
      </c>
      <c r="I405" s="31" t="str">
        <f>IF(AND(F404="",H404="in-sample"),"",IF(AND(Temp!fhor_indata=1,H404="out-sample",H405="out-sample"),I404,IF(AND(F405="",H404="out-sample"),"",IF(AND(Temp!optSeasCoef=0,Temp!sts_add=1),IF(H404="in-sample",IF(Q404=bigT,((pCell/bigT)*F404)+((1-(pCell/bigT))*(I404+J404)),IF(OR(F405="",COUNT($F$2:F404)&lt;=pCell),F404,((pCell/COUNT($F$2:F404))*F404)+((1-(pCell/COUNT($F$2:F404)))*(I404+J404)))),I404),IF(AND(Temp!optSeasCoef=0,Temp!sts_multp=1),IF(H404="in-sample",IF(Q404=bigT,((pCell/bigT)*F404)+((1-(pCell/bigT))*(I404*J404)),IF(OR(F405="",COUNT(F$2:$F404)&lt;=pCell),F404,((pCell/COUNT($F$2:F404))*F404)+((1-(pCell/COUNT($F$2:F404)))*(I404*J404)))),I404),IF(Temp!sts_add=1,IF(H404="in-sample",IF(Q404=bigT,((pCell/bigT)*AX404)+((1-(pCell/bigT))*(I404+J404)),IF(OR(F405="",COUNT($AX$2:AX404)&lt;=pCell),AX404,((pCell/COUNT($AX$2:AX404))*AX404)+((1-(pCell/COUNT($AX$2:AX404)))*(I404+J404)))),I404),IF(H404="in-sample",IF(Q404=bigT,((pCell/bigT)*AX404)+((1-(pCell/bigT))*(I404*J404)),IF(OR(F405="",COUNT($AX$2:AX404)&lt;=pCell),AX404,((pCell/COUNT($AX$2:AX404))*AX404)+((1-(pCell/COUNT($AX$2:AX404)))*(I404*J404)))),I404)))))))</f>
        <v/>
      </c>
      <c r="J405" s="31" t="str">
        <f>IF(AND(F404="",H404="in-sample"),"",IF(AND(Temp!fhor_indata=1,H404="out-sample",H405="out-sample"),J404,IF(AND(F405="",H404="out-sample"),"",IF(AND(Temp!optSeasCoef=0,Temp!sts_add=1),IF(H404="in-sample",IF(Q404=bigT,((qCell/bigT)*(I405-I404))+((1-(qCell/bigT))*J404),IF(OR(F405="",COUNT($F$2:F404)&lt;=qCell),IF(COUNT($F$2:F404)=1,0,F404-F403),((qCell/COUNT($F$2:F404))*(I405-I404))+((1-(qCell/COUNT($F$2:F404)))*J404))),J404),IF(AND(Temp!optSeasCoef=0,Temp!sts_multp=1),IF(H404="in-sample",IF(Q404=bigT,((qCell/bigT)*(I405/I404))+((1-(qCell/bigT))*J404),IF(qCell=0,1,IF(OR(F405="",COUNT($F$2:F404)&lt;=qCell),IF(COUNT($F$2:F404)=1,1,F404/F403),((qCell/COUNT($F$2:F404))*(I405/I404))+((1-(qCell/COUNT($F$2:F404)))*J404)))),J404),IF(Temp!sts_add=1,IF(H404="in-sample",IF(Q404=bigT,((qCell/bigT)*(I405-I404))+((1-(qCell/bigT))*J404),IF(OR(F405="",COUNT($AX$2:AX404)&lt;=qCell),IF(COUNT($AX$2:AX404)=1,0,AX404-AX403),((qCell/COUNT($AX$2:AX404))*(I405-I404))+((1-(qCell/COUNT($AX$2:AX404)))*J404))),J404),IF(H404="in-sample",IF(Q404=bigT,((qCell/bigT)*(I405/I404))+((1-(qCell/bigT))*J404),IF(qCell=0,1,IF(OR(F405="",COUNT($AX$2:AX404)&lt;=qCell),IF(COUNT($AX$2:AX404)=1,1,AX404/AX403),((qCell/COUNT($AX$2:AX404))*(I405/I404))+((1-(qCell/COUNT($AX$2:AX404)))*J404)))),J404)))))))</f>
        <v/>
      </c>
      <c r="K405" s="31" t="str">
        <f>IF(H405="","",IF(AND(Temp!optSeasCoef=0,Temp!sts_add=1),IF(H405="out-sample",I405+(Q405*J405),I405+J405),IF(AND(Temp!optSeasCoef=0,Temp!sts_multp=1),IF(H405="out-sample",I405*(J405^Q405),I405*J405),IF(Temp!sts_add=1,IF(H405="out-sample",(I405+(Q405*J405))*G405,(I405+J405)*G405),IF(H405="out-sample",I405*(J405^Q405)*G405,I405*J405*G405)))))</f>
        <v/>
      </c>
      <c r="L405" s="32" t="str">
        <f t="shared" si="44"/>
        <v/>
      </c>
      <c r="M405" s="32" t="str">
        <f t="shared" si="45"/>
        <v/>
      </c>
      <c r="N405" s="32" t="str">
        <f t="shared" si="46"/>
        <v/>
      </c>
      <c r="O405" s="32" t="str">
        <f t="shared" si="47"/>
        <v/>
      </c>
      <c r="P405" s="32" t="str">
        <f t="shared" si="48"/>
        <v/>
      </c>
      <c r="Q405" s="3" t="str">
        <f>IF(AND(Temp!fhor_indata=1,F405="",H404="in-sample"),1,IF(AND(Temp!fhor_indata=1,H404="out-sample",Q404&lt;ATA!XfHor),Q404+1,IF(F405="","",IF(AND(H405="out-sample",H404="in-sample"),1,IF(AND(H405="out-sample",H404="out-sample"),Q404+1,IF(ISNUMBER(Q404),Q404+1,1))))))</f>
        <v/>
      </c>
      <c r="R405" s="3" t="str">
        <f t="shared" si="42"/>
        <v/>
      </c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X405" s="63" t="e">
        <f t="shared" si="43"/>
        <v>#VALUE!</v>
      </c>
    </row>
    <row r="406" spans="1:50" s="1" customFormat="1" ht="14.25" x14ac:dyDescent="0.2">
      <c r="A406" s="6"/>
      <c r="B406" s="6"/>
      <c r="C406" s="6"/>
      <c r="D406" s="3"/>
      <c r="E406" s="70" t="str">
        <f>IF(ATA!E406="","",ATA!E406)</f>
        <v/>
      </c>
      <c r="F406" s="51" t="str">
        <f>IF(ATA!F406="","",ATA!F406)</f>
        <v/>
      </c>
      <c r="G406" s="11" t="str">
        <f>IF(ATA!G406="","",ATA!G406)</f>
        <v/>
      </c>
      <c r="H406" s="55" t="str">
        <f>IF(ATA!H406="","",ATA!H406)</f>
        <v/>
      </c>
      <c r="I406" s="31" t="str">
        <f>IF(AND(F405="",H405="in-sample"),"",IF(AND(Temp!fhor_indata=1,H405="out-sample",H406="out-sample"),I405,IF(AND(F406="",H405="out-sample"),"",IF(AND(Temp!optSeasCoef=0,Temp!sts_add=1),IF(H405="in-sample",IF(Q405=bigT,((pCell/bigT)*F405)+((1-(pCell/bigT))*(I405+J405)),IF(OR(F406="",COUNT($F$2:F405)&lt;=pCell),F405,((pCell/COUNT($F$2:F405))*F405)+((1-(pCell/COUNT($F$2:F405)))*(I405+J405)))),I405),IF(AND(Temp!optSeasCoef=0,Temp!sts_multp=1),IF(H405="in-sample",IF(Q405=bigT,((pCell/bigT)*F405)+((1-(pCell/bigT))*(I405*J405)),IF(OR(F406="",COUNT(F$2:$F405)&lt;=pCell),F405,((pCell/COUNT($F$2:F405))*F405)+((1-(pCell/COUNT($F$2:F405)))*(I405*J405)))),I405),IF(Temp!sts_add=1,IF(H405="in-sample",IF(Q405=bigT,((pCell/bigT)*AX405)+((1-(pCell/bigT))*(I405+J405)),IF(OR(F406="",COUNT($AX$2:AX405)&lt;=pCell),AX405,((pCell/COUNT($AX$2:AX405))*AX405)+((1-(pCell/COUNT($AX$2:AX405)))*(I405+J405)))),I405),IF(H405="in-sample",IF(Q405=bigT,((pCell/bigT)*AX405)+((1-(pCell/bigT))*(I405*J405)),IF(OR(F406="",COUNT($AX$2:AX405)&lt;=pCell),AX405,((pCell/COUNT($AX$2:AX405))*AX405)+((1-(pCell/COUNT($AX$2:AX405)))*(I405*J405)))),I405)))))))</f>
        <v/>
      </c>
      <c r="J406" s="31" t="str">
        <f>IF(AND(F405="",H405="in-sample"),"",IF(AND(Temp!fhor_indata=1,H405="out-sample",H406="out-sample"),J405,IF(AND(F406="",H405="out-sample"),"",IF(AND(Temp!optSeasCoef=0,Temp!sts_add=1),IF(H405="in-sample",IF(Q405=bigT,((qCell/bigT)*(I406-I405))+((1-(qCell/bigT))*J405),IF(OR(F406="",COUNT($F$2:F405)&lt;=qCell),IF(COUNT($F$2:F405)=1,0,F405-F404),((qCell/COUNT($F$2:F405))*(I406-I405))+((1-(qCell/COUNT($F$2:F405)))*J405))),J405),IF(AND(Temp!optSeasCoef=0,Temp!sts_multp=1),IF(H405="in-sample",IF(Q405=bigT,((qCell/bigT)*(I406/I405))+((1-(qCell/bigT))*J405),IF(qCell=0,1,IF(OR(F406="",COUNT($F$2:F405)&lt;=qCell),IF(COUNT($F$2:F405)=1,1,F405/F404),((qCell/COUNT($F$2:F405))*(I406/I405))+((1-(qCell/COUNT($F$2:F405)))*J405)))),J405),IF(Temp!sts_add=1,IF(H405="in-sample",IF(Q405=bigT,((qCell/bigT)*(I406-I405))+((1-(qCell/bigT))*J405),IF(OR(F406="",COUNT($AX$2:AX405)&lt;=qCell),IF(COUNT($AX$2:AX405)=1,0,AX405-AX404),((qCell/COUNT($AX$2:AX405))*(I406-I405))+((1-(qCell/COUNT($AX$2:AX405)))*J405))),J405),IF(H405="in-sample",IF(Q405=bigT,((qCell/bigT)*(I406/I405))+((1-(qCell/bigT))*J405),IF(qCell=0,1,IF(OR(F406="",COUNT($AX$2:AX405)&lt;=qCell),IF(COUNT($AX$2:AX405)=1,1,AX405/AX404),((qCell/COUNT($AX$2:AX405))*(I406/I405))+((1-(qCell/COUNT($AX$2:AX405)))*J405)))),J405)))))))</f>
        <v/>
      </c>
      <c r="K406" s="31" t="str">
        <f>IF(H406="","",IF(AND(Temp!optSeasCoef=0,Temp!sts_add=1),IF(H406="out-sample",I406+(Q406*J406),I406+J406),IF(AND(Temp!optSeasCoef=0,Temp!sts_multp=1),IF(H406="out-sample",I406*(J406^Q406),I406*J406),IF(Temp!sts_add=1,IF(H406="out-sample",(I406+(Q406*J406))*G406,(I406+J406)*G406),IF(H406="out-sample",I406*(J406^Q406)*G406,I406*J406*G406)))))</f>
        <v/>
      </c>
      <c r="L406" s="32" t="str">
        <f t="shared" si="44"/>
        <v/>
      </c>
      <c r="M406" s="32" t="str">
        <f t="shared" si="45"/>
        <v/>
      </c>
      <c r="N406" s="32" t="str">
        <f t="shared" si="46"/>
        <v/>
      </c>
      <c r="O406" s="32" t="str">
        <f t="shared" si="47"/>
        <v/>
      </c>
      <c r="P406" s="32" t="str">
        <f t="shared" si="48"/>
        <v/>
      </c>
      <c r="Q406" s="3" t="str">
        <f>IF(AND(Temp!fhor_indata=1,F406="",H405="in-sample"),1,IF(AND(Temp!fhor_indata=1,H405="out-sample",Q405&lt;ATA!XfHor),Q405+1,IF(F406="","",IF(AND(H406="out-sample",H405="in-sample"),1,IF(AND(H406="out-sample",H405="out-sample"),Q405+1,IF(ISNUMBER(Q405),Q405+1,1))))))</f>
        <v/>
      </c>
      <c r="R406" s="3" t="str">
        <f t="shared" si="42"/>
        <v/>
      </c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X406" s="63" t="e">
        <f t="shared" si="43"/>
        <v>#VALUE!</v>
      </c>
    </row>
    <row r="407" spans="1:50" s="1" customFormat="1" ht="14.25" x14ac:dyDescent="0.2">
      <c r="A407" s="6"/>
      <c r="B407" s="6"/>
      <c r="C407" s="6"/>
      <c r="D407" s="3"/>
      <c r="E407" s="70" t="str">
        <f>IF(ATA!E407="","",ATA!E407)</f>
        <v/>
      </c>
      <c r="F407" s="51" t="str">
        <f>IF(ATA!F407="","",ATA!F407)</f>
        <v/>
      </c>
      <c r="G407" s="11" t="str">
        <f>IF(ATA!G407="","",ATA!G407)</f>
        <v/>
      </c>
      <c r="H407" s="55" t="str">
        <f>IF(ATA!H407="","",ATA!H407)</f>
        <v/>
      </c>
      <c r="I407" s="31" t="str">
        <f>IF(AND(F406="",H406="in-sample"),"",IF(AND(Temp!fhor_indata=1,H406="out-sample",H407="out-sample"),I406,IF(AND(F407="",H406="out-sample"),"",IF(AND(Temp!optSeasCoef=0,Temp!sts_add=1),IF(H406="in-sample",IF(Q406=bigT,((pCell/bigT)*F406)+((1-(pCell/bigT))*(I406+J406)),IF(OR(F407="",COUNT($F$2:F406)&lt;=pCell),F406,((pCell/COUNT($F$2:F406))*F406)+((1-(pCell/COUNT($F$2:F406)))*(I406+J406)))),I406),IF(AND(Temp!optSeasCoef=0,Temp!sts_multp=1),IF(H406="in-sample",IF(Q406=bigT,((pCell/bigT)*F406)+((1-(pCell/bigT))*(I406*J406)),IF(OR(F407="",COUNT(F$2:$F406)&lt;=pCell),F406,((pCell/COUNT($F$2:F406))*F406)+((1-(pCell/COUNT($F$2:F406)))*(I406*J406)))),I406),IF(Temp!sts_add=1,IF(H406="in-sample",IF(Q406=bigT,((pCell/bigT)*AX406)+((1-(pCell/bigT))*(I406+J406)),IF(OR(F407="",COUNT($AX$2:AX406)&lt;=pCell),AX406,((pCell/COUNT($AX$2:AX406))*AX406)+((1-(pCell/COUNT($AX$2:AX406)))*(I406+J406)))),I406),IF(H406="in-sample",IF(Q406=bigT,((pCell/bigT)*AX406)+((1-(pCell/bigT))*(I406*J406)),IF(OR(F407="",COUNT($AX$2:AX406)&lt;=pCell),AX406,((pCell/COUNT($AX$2:AX406))*AX406)+((1-(pCell/COUNT($AX$2:AX406)))*(I406*J406)))),I406)))))))</f>
        <v/>
      </c>
      <c r="J407" s="31" t="str">
        <f>IF(AND(F406="",H406="in-sample"),"",IF(AND(Temp!fhor_indata=1,H406="out-sample",H407="out-sample"),J406,IF(AND(F407="",H406="out-sample"),"",IF(AND(Temp!optSeasCoef=0,Temp!sts_add=1),IF(H406="in-sample",IF(Q406=bigT,((qCell/bigT)*(I407-I406))+((1-(qCell/bigT))*J406),IF(OR(F407="",COUNT($F$2:F406)&lt;=qCell),IF(COUNT($F$2:F406)=1,0,F406-F405),((qCell/COUNT($F$2:F406))*(I407-I406))+((1-(qCell/COUNT($F$2:F406)))*J406))),J406),IF(AND(Temp!optSeasCoef=0,Temp!sts_multp=1),IF(H406="in-sample",IF(Q406=bigT,((qCell/bigT)*(I407/I406))+((1-(qCell/bigT))*J406),IF(qCell=0,1,IF(OR(F407="",COUNT($F$2:F406)&lt;=qCell),IF(COUNT($F$2:F406)=1,1,F406/F405),((qCell/COUNT($F$2:F406))*(I407/I406))+((1-(qCell/COUNT($F$2:F406)))*J406)))),J406),IF(Temp!sts_add=1,IF(H406="in-sample",IF(Q406=bigT,((qCell/bigT)*(I407-I406))+((1-(qCell/bigT))*J406),IF(OR(F407="",COUNT($AX$2:AX406)&lt;=qCell),IF(COUNT($AX$2:AX406)=1,0,AX406-AX405),((qCell/COUNT($AX$2:AX406))*(I407-I406))+((1-(qCell/COUNT($AX$2:AX406)))*J406))),J406),IF(H406="in-sample",IF(Q406=bigT,((qCell/bigT)*(I407/I406))+((1-(qCell/bigT))*J406),IF(qCell=0,1,IF(OR(F407="",COUNT($AX$2:AX406)&lt;=qCell),IF(COUNT($AX$2:AX406)=1,1,AX406/AX405),((qCell/COUNT($AX$2:AX406))*(I407/I406))+((1-(qCell/COUNT($AX$2:AX406)))*J406)))),J406)))))))</f>
        <v/>
      </c>
      <c r="K407" s="31" t="str">
        <f>IF(H407="","",IF(AND(Temp!optSeasCoef=0,Temp!sts_add=1),IF(H407="out-sample",I407+(Q407*J407),I407+J407),IF(AND(Temp!optSeasCoef=0,Temp!sts_multp=1),IF(H407="out-sample",I407*(J407^Q407),I407*J407),IF(Temp!sts_add=1,IF(H407="out-sample",(I407+(Q407*J407))*G407,(I407+J407)*G407),IF(H407="out-sample",I407*(J407^Q407)*G407,I407*J407*G407)))))</f>
        <v/>
      </c>
      <c r="L407" s="32" t="str">
        <f t="shared" si="44"/>
        <v/>
      </c>
      <c r="M407" s="32" t="str">
        <f t="shared" si="45"/>
        <v/>
      </c>
      <c r="N407" s="32" t="str">
        <f t="shared" si="46"/>
        <v/>
      </c>
      <c r="O407" s="32" t="str">
        <f t="shared" si="47"/>
        <v/>
      </c>
      <c r="P407" s="32" t="str">
        <f t="shared" si="48"/>
        <v/>
      </c>
      <c r="Q407" s="3" t="str">
        <f>IF(AND(Temp!fhor_indata=1,F407="",H406="in-sample"),1,IF(AND(Temp!fhor_indata=1,H406="out-sample",Q406&lt;ATA!XfHor),Q406+1,IF(F407="","",IF(AND(H407="out-sample",H406="in-sample"),1,IF(AND(H407="out-sample",H406="out-sample"),Q406+1,IF(ISNUMBER(Q406),Q406+1,1))))))</f>
        <v/>
      </c>
      <c r="R407" s="3" t="str">
        <f t="shared" si="42"/>
        <v/>
      </c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X407" s="63" t="e">
        <f t="shared" si="43"/>
        <v>#VALUE!</v>
      </c>
    </row>
    <row r="408" spans="1:50" s="1" customFormat="1" ht="14.25" x14ac:dyDescent="0.2">
      <c r="A408" s="6"/>
      <c r="B408" s="6"/>
      <c r="C408" s="6"/>
      <c r="D408" s="3"/>
      <c r="E408" s="70" t="str">
        <f>IF(ATA!E408="","",ATA!E408)</f>
        <v/>
      </c>
      <c r="F408" s="51" t="str">
        <f>IF(ATA!F408="","",ATA!F408)</f>
        <v/>
      </c>
      <c r="G408" s="11" t="str">
        <f>IF(ATA!G408="","",ATA!G408)</f>
        <v/>
      </c>
      <c r="H408" s="55" t="str">
        <f>IF(ATA!H408="","",ATA!H408)</f>
        <v/>
      </c>
      <c r="I408" s="31" t="str">
        <f>IF(AND(F407="",H407="in-sample"),"",IF(AND(Temp!fhor_indata=1,H407="out-sample",H408="out-sample"),I407,IF(AND(F408="",H407="out-sample"),"",IF(AND(Temp!optSeasCoef=0,Temp!sts_add=1),IF(H407="in-sample",IF(Q407=bigT,((pCell/bigT)*F407)+((1-(pCell/bigT))*(I407+J407)),IF(OR(F408="",COUNT($F$2:F407)&lt;=pCell),F407,((pCell/COUNT($F$2:F407))*F407)+((1-(pCell/COUNT($F$2:F407)))*(I407+J407)))),I407),IF(AND(Temp!optSeasCoef=0,Temp!sts_multp=1),IF(H407="in-sample",IF(Q407=bigT,((pCell/bigT)*F407)+((1-(pCell/bigT))*(I407*J407)),IF(OR(F408="",COUNT(F$2:$F407)&lt;=pCell),F407,((pCell/COUNT($F$2:F407))*F407)+((1-(pCell/COUNT($F$2:F407)))*(I407*J407)))),I407),IF(Temp!sts_add=1,IF(H407="in-sample",IF(Q407=bigT,((pCell/bigT)*AX407)+((1-(pCell/bigT))*(I407+J407)),IF(OR(F408="",COUNT($AX$2:AX407)&lt;=pCell),AX407,((pCell/COUNT($AX$2:AX407))*AX407)+((1-(pCell/COUNT($AX$2:AX407)))*(I407+J407)))),I407),IF(H407="in-sample",IF(Q407=bigT,((pCell/bigT)*AX407)+((1-(pCell/bigT))*(I407*J407)),IF(OR(F408="",COUNT($AX$2:AX407)&lt;=pCell),AX407,((pCell/COUNT($AX$2:AX407))*AX407)+((1-(pCell/COUNT($AX$2:AX407)))*(I407*J407)))),I407)))))))</f>
        <v/>
      </c>
      <c r="J408" s="31" t="str">
        <f>IF(AND(F407="",H407="in-sample"),"",IF(AND(Temp!fhor_indata=1,H407="out-sample",H408="out-sample"),J407,IF(AND(F408="",H407="out-sample"),"",IF(AND(Temp!optSeasCoef=0,Temp!sts_add=1),IF(H407="in-sample",IF(Q407=bigT,((qCell/bigT)*(I408-I407))+((1-(qCell/bigT))*J407),IF(OR(F408="",COUNT($F$2:F407)&lt;=qCell),IF(COUNT($F$2:F407)=1,0,F407-F406),((qCell/COUNT($F$2:F407))*(I408-I407))+((1-(qCell/COUNT($F$2:F407)))*J407))),J407),IF(AND(Temp!optSeasCoef=0,Temp!sts_multp=1),IF(H407="in-sample",IF(Q407=bigT,((qCell/bigT)*(I408/I407))+((1-(qCell/bigT))*J407),IF(qCell=0,1,IF(OR(F408="",COUNT($F$2:F407)&lt;=qCell),IF(COUNT($F$2:F407)=1,1,F407/F406),((qCell/COUNT($F$2:F407))*(I408/I407))+((1-(qCell/COUNT($F$2:F407)))*J407)))),J407),IF(Temp!sts_add=1,IF(H407="in-sample",IF(Q407=bigT,((qCell/bigT)*(I408-I407))+((1-(qCell/bigT))*J407),IF(OR(F408="",COUNT($AX$2:AX407)&lt;=qCell),IF(COUNT($AX$2:AX407)=1,0,AX407-AX406),((qCell/COUNT($AX$2:AX407))*(I408-I407))+((1-(qCell/COUNT($AX$2:AX407)))*J407))),J407),IF(H407="in-sample",IF(Q407=bigT,((qCell/bigT)*(I408/I407))+((1-(qCell/bigT))*J407),IF(qCell=0,1,IF(OR(F408="",COUNT($AX$2:AX407)&lt;=qCell),IF(COUNT($AX$2:AX407)=1,1,AX407/AX406),((qCell/COUNT($AX$2:AX407))*(I408/I407))+((1-(qCell/COUNT($AX$2:AX407)))*J407)))),J407)))))))</f>
        <v/>
      </c>
      <c r="K408" s="31" t="str">
        <f>IF(H408="","",IF(AND(Temp!optSeasCoef=0,Temp!sts_add=1),IF(H408="out-sample",I408+(Q408*J408),I408+J408),IF(AND(Temp!optSeasCoef=0,Temp!sts_multp=1),IF(H408="out-sample",I408*(J408^Q408),I408*J408),IF(Temp!sts_add=1,IF(H408="out-sample",(I408+(Q408*J408))*G408,(I408+J408)*G408),IF(H408="out-sample",I408*(J408^Q408)*G408,I408*J408*G408)))))</f>
        <v/>
      </c>
      <c r="L408" s="32" t="str">
        <f t="shared" si="44"/>
        <v/>
      </c>
      <c r="M408" s="32" t="str">
        <f t="shared" si="45"/>
        <v/>
      </c>
      <c r="N408" s="32" t="str">
        <f t="shared" si="46"/>
        <v/>
      </c>
      <c r="O408" s="32" t="str">
        <f t="shared" si="47"/>
        <v/>
      </c>
      <c r="P408" s="32" t="str">
        <f t="shared" si="48"/>
        <v/>
      </c>
      <c r="Q408" s="3" t="str">
        <f>IF(AND(Temp!fhor_indata=1,F408="",H407="in-sample"),1,IF(AND(Temp!fhor_indata=1,H407="out-sample",Q407&lt;ATA!XfHor),Q407+1,IF(F408="","",IF(AND(H408="out-sample",H407="in-sample"),1,IF(AND(H408="out-sample",H407="out-sample"),Q407+1,IF(ISNUMBER(Q407),Q407+1,1))))))</f>
        <v/>
      </c>
      <c r="R408" s="3" t="str">
        <f t="shared" si="42"/>
        <v/>
      </c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X408" s="63" t="e">
        <f t="shared" si="43"/>
        <v>#VALUE!</v>
      </c>
    </row>
    <row r="409" spans="1:50" s="1" customFormat="1" ht="14.25" x14ac:dyDescent="0.2">
      <c r="A409" s="6"/>
      <c r="B409" s="6"/>
      <c r="C409" s="6"/>
      <c r="D409" s="3"/>
      <c r="E409" s="70" t="str">
        <f>IF(ATA!E409="","",ATA!E409)</f>
        <v/>
      </c>
      <c r="F409" s="51" t="str">
        <f>IF(ATA!F409="","",ATA!F409)</f>
        <v/>
      </c>
      <c r="G409" s="11" t="str">
        <f>IF(ATA!G409="","",ATA!G409)</f>
        <v/>
      </c>
      <c r="H409" s="55" t="str">
        <f>IF(ATA!H409="","",ATA!H409)</f>
        <v/>
      </c>
      <c r="I409" s="31" t="str">
        <f>IF(AND(F408="",H408="in-sample"),"",IF(AND(Temp!fhor_indata=1,H408="out-sample",H409="out-sample"),I408,IF(AND(F409="",H408="out-sample"),"",IF(AND(Temp!optSeasCoef=0,Temp!sts_add=1),IF(H408="in-sample",IF(Q408=bigT,((pCell/bigT)*F408)+((1-(pCell/bigT))*(I408+J408)),IF(OR(F409="",COUNT($F$2:F408)&lt;=pCell),F408,((pCell/COUNT($F$2:F408))*F408)+((1-(pCell/COUNT($F$2:F408)))*(I408+J408)))),I408),IF(AND(Temp!optSeasCoef=0,Temp!sts_multp=1),IF(H408="in-sample",IF(Q408=bigT,((pCell/bigT)*F408)+((1-(pCell/bigT))*(I408*J408)),IF(OR(F409="",COUNT(F$2:$F408)&lt;=pCell),F408,((pCell/COUNT($F$2:F408))*F408)+((1-(pCell/COUNT($F$2:F408)))*(I408*J408)))),I408),IF(Temp!sts_add=1,IF(H408="in-sample",IF(Q408=bigT,((pCell/bigT)*AX408)+((1-(pCell/bigT))*(I408+J408)),IF(OR(F409="",COUNT($AX$2:AX408)&lt;=pCell),AX408,((pCell/COUNT($AX$2:AX408))*AX408)+((1-(pCell/COUNT($AX$2:AX408)))*(I408+J408)))),I408),IF(H408="in-sample",IF(Q408=bigT,((pCell/bigT)*AX408)+((1-(pCell/bigT))*(I408*J408)),IF(OR(F409="",COUNT($AX$2:AX408)&lt;=pCell),AX408,((pCell/COUNT($AX$2:AX408))*AX408)+((1-(pCell/COUNT($AX$2:AX408)))*(I408*J408)))),I408)))))))</f>
        <v/>
      </c>
      <c r="J409" s="31" t="str">
        <f>IF(AND(F408="",H408="in-sample"),"",IF(AND(Temp!fhor_indata=1,H408="out-sample",H409="out-sample"),J408,IF(AND(F409="",H408="out-sample"),"",IF(AND(Temp!optSeasCoef=0,Temp!sts_add=1),IF(H408="in-sample",IF(Q408=bigT,((qCell/bigT)*(I409-I408))+((1-(qCell/bigT))*J408),IF(OR(F409="",COUNT($F$2:F408)&lt;=qCell),IF(COUNT($F$2:F408)=1,0,F408-F407),((qCell/COUNT($F$2:F408))*(I409-I408))+((1-(qCell/COUNT($F$2:F408)))*J408))),J408),IF(AND(Temp!optSeasCoef=0,Temp!sts_multp=1),IF(H408="in-sample",IF(Q408=bigT,((qCell/bigT)*(I409/I408))+((1-(qCell/bigT))*J408),IF(qCell=0,1,IF(OR(F409="",COUNT($F$2:F408)&lt;=qCell),IF(COUNT($F$2:F408)=1,1,F408/F407),((qCell/COUNT($F$2:F408))*(I409/I408))+((1-(qCell/COUNT($F$2:F408)))*J408)))),J408),IF(Temp!sts_add=1,IF(H408="in-sample",IF(Q408=bigT,((qCell/bigT)*(I409-I408))+((1-(qCell/bigT))*J408),IF(OR(F409="",COUNT($AX$2:AX408)&lt;=qCell),IF(COUNT($AX$2:AX408)=1,0,AX408-AX407),((qCell/COUNT($AX$2:AX408))*(I409-I408))+((1-(qCell/COUNT($AX$2:AX408)))*J408))),J408),IF(H408="in-sample",IF(Q408=bigT,((qCell/bigT)*(I409/I408))+((1-(qCell/bigT))*J408),IF(qCell=0,1,IF(OR(F409="",COUNT($AX$2:AX408)&lt;=qCell),IF(COUNT($AX$2:AX408)=1,1,AX408/AX407),((qCell/COUNT($AX$2:AX408))*(I409/I408))+((1-(qCell/COUNT($AX$2:AX408)))*J408)))),J408)))))))</f>
        <v/>
      </c>
      <c r="K409" s="31" t="str">
        <f>IF(H409="","",IF(AND(Temp!optSeasCoef=0,Temp!sts_add=1),IF(H409="out-sample",I409+(Q409*J409),I409+J409),IF(AND(Temp!optSeasCoef=0,Temp!sts_multp=1),IF(H409="out-sample",I409*(J409^Q409),I409*J409),IF(Temp!sts_add=1,IF(H409="out-sample",(I409+(Q409*J409))*G409,(I409+J409)*G409),IF(H409="out-sample",I409*(J409^Q409)*G409,I409*J409*G409)))))</f>
        <v/>
      </c>
      <c r="L409" s="32" t="str">
        <f t="shared" si="44"/>
        <v/>
      </c>
      <c r="M409" s="32" t="str">
        <f t="shared" si="45"/>
        <v/>
      </c>
      <c r="N409" s="32" t="str">
        <f t="shared" si="46"/>
        <v/>
      </c>
      <c r="O409" s="32" t="str">
        <f t="shared" si="47"/>
        <v/>
      </c>
      <c r="P409" s="32" t="str">
        <f t="shared" si="48"/>
        <v/>
      </c>
      <c r="Q409" s="3" t="str">
        <f>IF(AND(Temp!fhor_indata=1,F409="",H408="in-sample"),1,IF(AND(Temp!fhor_indata=1,H408="out-sample",Q408&lt;ATA!XfHor),Q408+1,IF(F409="","",IF(AND(H409="out-sample",H408="in-sample"),1,IF(AND(H409="out-sample",H408="out-sample"),Q408+1,IF(ISNUMBER(Q408),Q408+1,1))))))</f>
        <v/>
      </c>
      <c r="R409" s="3" t="str">
        <f t="shared" si="42"/>
        <v/>
      </c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X409" s="63" t="e">
        <f t="shared" si="43"/>
        <v>#VALUE!</v>
      </c>
    </row>
    <row r="410" spans="1:50" s="1" customFormat="1" ht="14.25" x14ac:dyDescent="0.2">
      <c r="A410" s="6"/>
      <c r="B410" s="6"/>
      <c r="C410" s="6"/>
      <c r="D410" s="3"/>
      <c r="E410" s="70" t="str">
        <f>IF(ATA!E410="","",ATA!E410)</f>
        <v/>
      </c>
      <c r="F410" s="51" t="str">
        <f>IF(ATA!F410="","",ATA!F410)</f>
        <v/>
      </c>
      <c r="G410" s="11" t="str">
        <f>IF(ATA!G410="","",ATA!G410)</f>
        <v/>
      </c>
      <c r="H410" s="55" t="str">
        <f>IF(ATA!H410="","",ATA!H410)</f>
        <v/>
      </c>
      <c r="I410" s="31" t="str">
        <f>IF(AND(F409="",H409="in-sample"),"",IF(AND(Temp!fhor_indata=1,H409="out-sample",H410="out-sample"),I409,IF(AND(F410="",H409="out-sample"),"",IF(AND(Temp!optSeasCoef=0,Temp!sts_add=1),IF(H409="in-sample",IF(Q409=bigT,((pCell/bigT)*F409)+((1-(pCell/bigT))*(I409+J409)),IF(OR(F410="",COUNT($F$2:F409)&lt;=pCell),F409,((pCell/COUNT($F$2:F409))*F409)+((1-(pCell/COUNT($F$2:F409)))*(I409+J409)))),I409),IF(AND(Temp!optSeasCoef=0,Temp!sts_multp=1),IF(H409="in-sample",IF(Q409=bigT,((pCell/bigT)*F409)+((1-(pCell/bigT))*(I409*J409)),IF(OR(F410="",COUNT(F$2:$F409)&lt;=pCell),F409,((pCell/COUNT($F$2:F409))*F409)+((1-(pCell/COUNT($F$2:F409)))*(I409*J409)))),I409),IF(Temp!sts_add=1,IF(H409="in-sample",IF(Q409=bigT,((pCell/bigT)*AX409)+((1-(pCell/bigT))*(I409+J409)),IF(OR(F410="",COUNT($AX$2:AX409)&lt;=pCell),AX409,((pCell/COUNT($AX$2:AX409))*AX409)+((1-(pCell/COUNT($AX$2:AX409)))*(I409+J409)))),I409),IF(H409="in-sample",IF(Q409=bigT,((pCell/bigT)*AX409)+((1-(pCell/bigT))*(I409*J409)),IF(OR(F410="",COUNT($AX$2:AX409)&lt;=pCell),AX409,((pCell/COUNT($AX$2:AX409))*AX409)+((1-(pCell/COUNT($AX$2:AX409)))*(I409*J409)))),I409)))))))</f>
        <v/>
      </c>
      <c r="J410" s="31" t="str">
        <f>IF(AND(F409="",H409="in-sample"),"",IF(AND(Temp!fhor_indata=1,H409="out-sample",H410="out-sample"),J409,IF(AND(F410="",H409="out-sample"),"",IF(AND(Temp!optSeasCoef=0,Temp!sts_add=1),IF(H409="in-sample",IF(Q409=bigT,((qCell/bigT)*(I410-I409))+((1-(qCell/bigT))*J409),IF(OR(F410="",COUNT($F$2:F409)&lt;=qCell),IF(COUNT($F$2:F409)=1,0,F409-F408),((qCell/COUNT($F$2:F409))*(I410-I409))+((1-(qCell/COUNT($F$2:F409)))*J409))),J409),IF(AND(Temp!optSeasCoef=0,Temp!sts_multp=1),IF(H409="in-sample",IF(Q409=bigT,((qCell/bigT)*(I410/I409))+((1-(qCell/bigT))*J409),IF(qCell=0,1,IF(OR(F410="",COUNT($F$2:F409)&lt;=qCell),IF(COUNT($F$2:F409)=1,1,F409/F408),((qCell/COUNT($F$2:F409))*(I410/I409))+((1-(qCell/COUNT($F$2:F409)))*J409)))),J409),IF(Temp!sts_add=1,IF(H409="in-sample",IF(Q409=bigT,((qCell/bigT)*(I410-I409))+((1-(qCell/bigT))*J409),IF(OR(F410="",COUNT($AX$2:AX409)&lt;=qCell),IF(COUNT($AX$2:AX409)=1,0,AX409-AX408),((qCell/COUNT($AX$2:AX409))*(I410-I409))+((1-(qCell/COUNT($AX$2:AX409)))*J409))),J409),IF(H409="in-sample",IF(Q409=bigT,((qCell/bigT)*(I410/I409))+((1-(qCell/bigT))*J409),IF(qCell=0,1,IF(OR(F410="",COUNT($AX$2:AX409)&lt;=qCell),IF(COUNT($AX$2:AX409)=1,1,AX409/AX408),((qCell/COUNT($AX$2:AX409))*(I410/I409))+((1-(qCell/COUNT($AX$2:AX409)))*J409)))),J409)))))))</f>
        <v/>
      </c>
      <c r="K410" s="31" t="str">
        <f>IF(H410="","",IF(AND(Temp!optSeasCoef=0,Temp!sts_add=1),IF(H410="out-sample",I410+(Q410*J410),I410+J410),IF(AND(Temp!optSeasCoef=0,Temp!sts_multp=1),IF(H410="out-sample",I410*(J410^Q410),I410*J410),IF(Temp!sts_add=1,IF(H410="out-sample",(I410+(Q410*J410))*G410,(I410+J410)*G410),IF(H410="out-sample",I410*(J410^Q410)*G410,I410*J410*G410)))))</f>
        <v/>
      </c>
      <c r="L410" s="32" t="str">
        <f t="shared" si="44"/>
        <v/>
      </c>
      <c r="M410" s="32" t="str">
        <f t="shared" si="45"/>
        <v/>
      </c>
      <c r="N410" s="32" t="str">
        <f t="shared" si="46"/>
        <v/>
      </c>
      <c r="O410" s="32" t="str">
        <f t="shared" si="47"/>
        <v/>
      </c>
      <c r="P410" s="32" t="str">
        <f t="shared" si="48"/>
        <v/>
      </c>
      <c r="Q410" s="3" t="str">
        <f>IF(AND(Temp!fhor_indata=1,F410="",H409="in-sample"),1,IF(AND(Temp!fhor_indata=1,H409="out-sample",Q409&lt;ATA!XfHor),Q409+1,IF(F410="","",IF(AND(H410="out-sample",H409="in-sample"),1,IF(AND(H410="out-sample",H409="out-sample"),Q409+1,IF(ISNUMBER(Q409),Q409+1,1))))))</f>
        <v/>
      </c>
      <c r="R410" s="3" t="str">
        <f t="shared" si="42"/>
        <v/>
      </c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X410" s="63" t="e">
        <f t="shared" si="43"/>
        <v>#VALUE!</v>
      </c>
    </row>
    <row r="411" spans="1:50" s="1" customFormat="1" ht="14.25" x14ac:dyDescent="0.2">
      <c r="A411" s="6"/>
      <c r="B411" s="6"/>
      <c r="C411" s="6"/>
      <c r="D411" s="3"/>
      <c r="E411" s="70" t="str">
        <f>IF(ATA!E411="","",ATA!E411)</f>
        <v/>
      </c>
      <c r="F411" s="51" t="str">
        <f>IF(ATA!F411="","",ATA!F411)</f>
        <v/>
      </c>
      <c r="G411" s="11" t="str">
        <f>IF(ATA!G411="","",ATA!G411)</f>
        <v/>
      </c>
      <c r="H411" s="55" t="str">
        <f>IF(ATA!H411="","",ATA!H411)</f>
        <v/>
      </c>
      <c r="I411" s="31" t="str">
        <f>IF(AND(F410="",H410="in-sample"),"",IF(AND(Temp!fhor_indata=1,H410="out-sample",H411="out-sample"),I410,IF(AND(F411="",H410="out-sample"),"",IF(AND(Temp!optSeasCoef=0,Temp!sts_add=1),IF(H410="in-sample",IF(Q410=bigT,((pCell/bigT)*F410)+((1-(pCell/bigT))*(I410+J410)),IF(OR(F411="",COUNT($F$2:F410)&lt;=pCell),F410,((pCell/COUNT($F$2:F410))*F410)+((1-(pCell/COUNT($F$2:F410)))*(I410+J410)))),I410),IF(AND(Temp!optSeasCoef=0,Temp!sts_multp=1),IF(H410="in-sample",IF(Q410=bigT,((pCell/bigT)*F410)+((1-(pCell/bigT))*(I410*J410)),IF(OR(F411="",COUNT(F$2:$F410)&lt;=pCell),F410,((pCell/COUNT($F$2:F410))*F410)+((1-(pCell/COUNT($F$2:F410)))*(I410*J410)))),I410),IF(Temp!sts_add=1,IF(H410="in-sample",IF(Q410=bigT,((pCell/bigT)*AX410)+((1-(pCell/bigT))*(I410+J410)),IF(OR(F411="",COUNT($AX$2:AX410)&lt;=pCell),AX410,((pCell/COUNT($AX$2:AX410))*AX410)+((1-(pCell/COUNT($AX$2:AX410)))*(I410+J410)))),I410),IF(H410="in-sample",IF(Q410=bigT,((pCell/bigT)*AX410)+((1-(pCell/bigT))*(I410*J410)),IF(OR(F411="",COUNT($AX$2:AX410)&lt;=pCell),AX410,((pCell/COUNT($AX$2:AX410))*AX410)+((1-(pCell/COUNT($AX$2:AX410)))*(I410*J410)))),I410)))))))</f>
        <v/>
      </c>
      <c r="J411" s="31" t="str">
        <f>IF(AND(F410="",H410="in-sample"),"",IF(AND(Temp!fhor_indata=1,H410="out-sample",H411="out-sample"),J410,IF(AND(F411="",H410="out-sample"),"",IF(AND(Temp!optSeasCoef=0,Temp!sts_add=1),IF(H410="in-sample",IF(Q410=bigT,((qCell/bigT)*(I411-I410))+((1-(qCell/bigT))*J410),IF(OR(F411="",COUNT($F$2:F410)&lt;=qCell),IF(COUNT($F$2:F410)=1,0,F410-F409),((qCell/COUNT($F$2:F410))*(I411-I410))+((1-(qCell/COUNT($F$2:F410)))*J410))),J410),IF(AND(Temp!optSeasCoef=0,Temp!sts_multp=1),IF(H410="in-sample",IF(Q410=bigT,((qCell/bigT)*(I411/I410))+((1-(qCell/bigT))*J410),IF(qCell=0,1,IF(OR(F411="",COUNT($F$2:F410)&lt;=qCell),IF(COUNT($F$2:F410)=1,1,F410/F409),((qCell/COUNT($F$2:F410))*(I411/I410))+((1-(qCell/COUNT($F$2:F410)))*J410)))),J410),IF(Temp!sts_add=1,IF(H410="in-sample",IF(Q410=bigT,((qCell/bigT)*(I411-I410))+((1-(qCell/bigT))*J410),IF(OR(F411="",COUNT($AX$2:AX410)&lt;=qCell),IF(COUNT($AX$2:AX410)=1,0,AX410-AX409),((qCell/COUNT($AX$2:AX410))*(I411-I410))+((1-(qCell/COUNT($AX$2:AX410)))*J410))),J410),IF(H410="in-sample",IF(Q410=bigT,((qCell/bigT)*(I411/I410))+((1-(qCell/bigT))*J410),IF(qCell=0,1,IF(OR(F411="",COUNT($AX$2:AX410)&lt;=qCell),IF(COUNT($AX$2:AX410)=1,1,AX410/AX409),((qCell/COUNT($AX$2:AX410))*(I411/I410))+((1-(qCell/COUNT($AX$2:AX410)))*J410)))),J410)))))))</f>
        <v/>
      </c>
      <c r="K411" s="31" t="str">
        <f>IF(H411="","",IF(AND(Temp!optSeasCoef=0,Temp!sts_add=1),IF(H411="out-sample",I411+(Q411*J411),I411+J411),IF(AND(Temp!optSeasCoef=0,Temp!sts_multp=1),IF(H411="out-sample",I411*(J411^Q411),I411*J411),IF(Temp!sts_add=1,IF(H411="out-sample",(I411+(Q411*J411))*G411,(I411+J411)*G411),IF(H411="out-sample",I411*(J411^Q411)*G411,I411*J411*G411)))))</f>
        <v/>
      </c>
      <c r="L411" s="32" t="str">
        <f t="shared" si="44"/>
        <v/>
      </c>
      <c r="M411" s="32" t="str">
        <f t="shared" si="45"/>
        <v/>
      </c>
      <c r="N411" s="32" t="str">
        <f t="shared" si="46"/>
        <v/>
      </c>
      <c r="O411" s="32" t="str">
        <f t="shared" si="47"/>
        <v/>
      </c>
      <c r="P411" s="32" t="str">
        <f t="shared" si="48"/>
        <v/>
      </c>
      <c r="Q411" s="3" t="str">
        <f>IF(AND(Temp!fhor_indata=1,F411="",H410="in-sample"),1,IF(AND(Temp!fhor_indata=1,H410="out-sample",Q410&lt;ATA!XfHor),Q410+1,IF(F411="","",IF(AND(H411="out-sample",H410="in-sample"),1,IF(AND(H411="out-sample",H410="out-sample"),Q410+1,IF(ISNUMBER(Q410),Q410+1,1))))))</f>
        <v/>
      </c>
      <c r="R411" s="3" t="str">
        <f t="shared" si="42"/>
        <v/>
      </c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X411" s="63" t="e">
        <f t="shared" si="43"/>
        <v>#VALUE!</v>
      </c>
    </row>
    <row r="412" spans="1:50" s="1" customFormat="1" ht="14.25" x14ac:dyDescent="0.2">
      <c r="A412" s="6"/>
      <c r="B412" s="6"/>
      <c r="C412" s="6"/>
      <c r="D412" s="3"/>
      <c r="E412" s="70" t="str">
        <f>IF(ATA!E412="","",ATA!E412)</f>
        <v/>
      </c>
      <c r="F412" s="51" t="str">
        <f>IF(ATA!F412="","",ATA!F412)</f>
        <v/>
      </c>
      <c r="G412" s="11" t="str">
        <f>IF(ATA!G412="","",ATA!G412)</f>
        <v/>
      </c>
      <c r="H412" s="55" t="str">
        <f>IF(ATA!H412="","",ATA!H412)</f>
        <v/>
      </c>
      <c r="I412" s="31" t="str">
        <f>IF(AND(F411="",H411="in-sample"),"",IF(AND(Temp!fhor_indata=1,H411="out-sample",H412="out-sample"),I411,IF(AND(F412="",H411="out-sample"),"",IF(AND(Temp!optSeasCoef=0,Temp!sts_add=1),IF(H411="in-sample",IF(Q411=bigT,((pCell/bigT)*F411)+((1-(pCell/bigT))*(I411+J411)),IF(OR(F412="",COUNT($F$2:F411)&lt;=pCell),F411,((pCell/COUNT($F$2:F411))*F411)+((1-(pCell/COUNT($F$2:F411)))*(I411+J411)))),I411),IF(AND(Temp!optSeasCoef=0,Temp!sts_multp=1),IF(H411="in-sample",IF(Q411=bigT,((pCell/bigT)*F411)+((1-(pCell/bigT))*(I411*J411)),IF(OR(F412="",COUNT(F$2:$F411)&lt;=pCell),F411,((pCell/COUNT($F$2:F411))*F411)+((1-(pCell/COUNT($F$2:F411)))*(I411*J411)))),I411),IF(Temp!sts_add=1,IF(H411="in-sample",IF(Q411=bigT,((pCell/bigT)*AX411)+((1-(pCell/bigT))*(I411+J411)),IF(OR(F412="",COUNT($AX$2:AX411)&lt;=pCell),AX411,((pCell/COUNT($AX$2:AX411))*AX411)+((1-(pCell/COUNT($AX$2:AX411)))*(I411+J411)))),I411),IF(H411="in-sample",IF(Q411=bigT,((pCell/bigT)*AX411)+((1-(pCell/bigT))*(I411*J411)),IF(OR(F412="",COUNT($AX$2:AX411)&lt;=pCell),AX411,((pCell/COUNT($AX$2:AX411))*AX411)+((1-(pCell/COUNT($AX$2:AX411)))*(I411*J411)))),I411)))))))</f>
        <v/>
      </c>
      <c r="J412" s="31" t="str">
        <f>IF(AND(F411="",H411="in-sample"),"",IF(AND(Temp!fhor_indata=1,H411="out-sample",H412="out-sample"),J411,IF(AND(F412="",H411="out-sample"),"",IF(AND(Temp!optSeasCoef=0,Temp!sts_add=1),IF(H411="in-sample",IF(Q411=bigT,((qCell/bigT)*(I412-I411))+((1-(qCell/bigT))*J411),IF(OR(F412="",COUNT($F$2:F411)&lt;=qCell),IF(COUNT($F$2:F411)=1,0,F411-F410),((qCell/COUNT($F$2:F411))*(I412-I411))+((1-(qCell/COUNT($F$2:F411)))*J411))),J411),IF(AND(Temp!optSeasCoef=0,Temp!sts_multp=1),IF(H411="in-sample",IF(Q411=bigT,((qCell/bigT)*(I412/I411))+((1-(qCell/bigT))*J411),IF(qCell=0,1,IF(OR(F412="",COUNT($F$2:F411)&lt;=qCell),IF(COUNT($F$2:F411)=1,1,F411/F410),((qCell/COUNT($F$2:F411))*(I412/I411))+((1-(qCell/COUNT($F$2:F411)))*J411)))),J411),IF(Temp!sts_add=1,IF(H411="in-sample",IF(Q411=bigT,((qCell/bigT)*(I412-I411))+((1-(qCell/bigT))*J411),IF(OR(F412="",COUNT($AX$2:AX411)&lt;=qCell),IF(COUNT($AX$2:AX411)=1,0,AX411-AX410),((qCell/COUNT($AX$2:AX411))*(I412-I411))+((1-(qCell/COUNT($AX$2:AX411)))*J411))),J411),IF(H411="in-sample",IF(Q411=bigT,((qCell/bigT)*(I412/I411))+((1-(qCell/bigT))*J411),IF(qCell=0,1,IF(OR(F412="",COUNT($AX$2:AX411)&lt;=qCell),IF(COUNT($AX$2:AX411)=1,1,AX411/AX410),((qCell/COUNT($AX$2:AX411))*(I412/I411))+((1-(qCell/COUNT($AX$2:AX411)))*J411)))),J411)))))))</f>
        <v/>
      </c>
      <c r="K412" s="31" t="str">
        <f>IF(H412="","",IF(AND(Temp!optSeasCoef=0,Temp!sts_add=1),IF(H412="out-sample",I412+(Q412*J412),I412+J412),IF(AND(Temp!optSeasCoef=0,Temp!sts_multp=1),IF(H412="out-sample",I412*(J412^Q412),I412*J412),IF(Temp!sts_add=1,IF(H412="out-sample",(I412+(Q412*J412))*G412,(I412+J412)*G412),IF(H412="out-sample",I412*(J412^Q412)*G412,I412*J412*G412)))))</f>
        <v/>
      </c>
      <c r="L412" s="32" t="str">
        <f t="shared" si="44"/>
        <v/>
      </c>
      <c r="M412" s="32" t="str">
        <f t="shared" si="45"/>
        <v/>
      </c>
      <c r="N412" s="32" t="str">
        <f t="shared" si="46"/>
        <v/>
      </c>
      <c r="O412" s="32" t="str">
        <f t="shared" si="47"/>
        <v/>
      </c>
      <c r="P412" s="32" t="str">
        <f t="shared" si="48"/>
        <v/>
      </c>
      <c r="Q412" s="3" t="str">
        <f>IF(AND(Temp!fhor_indata=1,F412="",H411="in-sample"),1,IF(AND(Temp!fhor_indata=1,H411="out-sample",Q411&lt;ATA!XfHor),Q411+1,IF(F412="","",IF(AND(H412="out-sample",H411="in-sample"),1,IF(AND(H412="out-sample",H411="out-sample"),Q411+1,IF(ISNUMBER(Q411),Q411+1,1))))))</f>
        <v/>
      </c>
      <c r="R412" s="3" t="str">
        <f t="shared" si="42"/>
        <v/>
      </c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X412" s="63" t="e">
        <f t="shared" si="43"/>
        <v>#VALUE!</v>
      </c>
    </row>
    <row r="413" spans="1:50" s="1" customFormat="1" ht="14.25" x14ac:dyDescent="0.2">
      <c r="A413" s="6"/>
      <c r="B413" s="6"/>
      <c r="C413" s="6"/>
      <c r="D413" s="3"/>
      <c r="E413" s="70" t="str">
        <f>IF(ATA!E413="","",ATA!E413)</f>
        <v/>
      </c>
      <c r="F413" s="51" t="str">
        <f>IF(ATA!F413="","",ATA!F413)</f>
        <v/>
      </c>
      <c r="G413" s="11" t="str">
        <f>IF(ATA!G413="","",ATA!G413)</f>
        <v/>
      </c>
      <c r="H413" s="55" t="str">
        <f>IF(ATA!H413="","",ATA!H413)</f>
        <v/>
      </c>
      <c r="I413" s="31" t="str">
        <f>IF(AND(F412="",H412="in-sample"),"",IF(AND(Temp!fhor_indata=1,H412="out-sample",H413="out-sample"),I412,IF(AND(F413="",H412="out-sample"),"",IF(AND(Temp!optSeasCoef=0,Temp!sts_add=1),IF(H412="in-sample",IF(Q412=bigT,((pCell/bigT)*F412)+((1-(pCell/bigT))*(I412+J412)),IF(OR(F413="",COUNT($F$2:F412)&lt;=pCell),F412,((pCell/COUNT($F$2:F412))*F412)+((1-(pCell/COUNT($F$2:F412)))*(I412+J412)))),I412),IF(AND(Temp!optSeasCoef=0,Temp!sts_multp=1),IF(H412="in-sample",IF(Q412=bigT,((pCell/bigT)*F412)+((1-(pCell/bigT))*(I412*J412)),IF(OR(F413="",COUNT(F$2:$F412)&lt;=pCell),F412,((pCell/COUNT($F$2:F412))*F412)+((1-(pCell/COUNT($F$2:F412)))*(I412*J412)))),I412),IF(Temp!sts_add=1,IF(H412="in-sample",IF(Q412=bigT,((pCell/bigT)*AX412)+((1-(pCell/bigT))*(I412+J412)),IF(OR(F413="",COUNT($AX$2:AX412)&lt;=pCell),AX412,((pCell/COUNT($AX$2:AX412))*AX412)+((1-(pCell/COUNT($AX$2:AX412)))*(I412+J412)))),I412),IF(H412="in-sample",IF(Q412=bigT,((pCell/bigT)*AX412)+((1-(pCell/bigT))*(I412*J412)),IF(OR(F413="",COUNT($AX$2:AX412)&lt;=pCell),AX412,((pCell/COUNT($AX$2:AX412))*AX412)+((1-(pCell/COUNT($AX$2:AX412)))*(I412*J412)))),I412)))))))</f>
        <v/>
      </c>
      <c r="J413" s="31" t="str">
        <f>IF(AND(F412="",H412="in-sample"),"",IF(AND(Temp!fhor_indata=1,H412="out-sample",H413="out-sample"),J412,IF(AND(F413="",H412="out-sample"),"",IF(AND(Temp!optSeasCoef=0,Temp!sts_add=1),IF(H412="in-sample",IF(Q412=bigT,((qCell/bigT)*(I413-I412))+((1-(qCell/bigT))*J412),IF(OR(F413="",COUNT($F$2:F412)&lt;=qCell),IF(COUNT($F$2:F412)=1,0,F412-F411),((qCell/COUNT($F$2:F412))*(I413-I412))+((1-(qCell/COUNT($F$2:F412)))*J412))),J412),IF(AND(Temp!optSeasCoef=0,Temp!sts_multp=1),IF(H412="in-sample",IF(Q412=bigT,((qCell/bigT)*(I413/I412))+((1-(qCell/bigT))*J412),IF(qCell=0,1,IF(OR(F413="",COUNT($F$2:F412)&lt;=qCell),IF(COUNT($F$2:F412)=1,1,F412/F411),((qCell/COUNT($F$2:F412))*(I413/I412))+((1-(qCell/COUNT($F$2:F412)))*J412)))),J412),IF(Temp!sts_add=1,IF(H412="in-sample",IF(Q412=bigT,((qCell/bigT)*(I413-I412))+((1-(qCell/bigT))*J412),IF(OR(F413="",COUNT($AX$2:AX412)&lt;=qCell),IF(COUNT($AX$2:AX412)=1,0,AX412-AX411),((qCell/COUNT($AX$2:AX412))*(I413-I412))+((1-(qCell/COUNT($AX$2:AX412)))*J412))),J412),IF(H412="in-sample",IF(Q412=bigT,((qCell/bigT)*(I413/I412))+((1-(qCell/bigT))*J412),IF(qCell=0,1,IF(OR(F413="",COUNT($AX$2:AX412)&lt;=qCell),IF(COUNT($AX$2:AX412)=1,1,AX412/AX411),((qCell/COUNT($AX$2:AX412))*(I413/I412))+((1-(qCell/COUNT($AX$2:AX412)))*J412)))),J412)))))))</f>
        <v/>
      </c>
      <c r="K413" s="31" t="str">
        <f>IF(H413="","",IF(AND(Temp!optSeasCoef=0,Temp!sts_add=1),IF(H413="out-sample",I413+(Q413*J413),I413+J413),IF(AND(Temp!optSeasCoef=0,Temp!sts_multp=1),IF(H413="out-sample",I413*(J413^Q413),I413*J413),IF(Temp!sts_add=1,IF(H413="out-sample",(I413+(Q413*J413))*G413,(I413+J413)*G413),IF(H413="out-sample",I413*(J413^Q413)*G413,I413*J413*G413)))))</f>
        <v/>
      </c>
      <c r="L413" s="32" t="str">
        <f t="shared" si="44"/>
        <v/>
      </c>
      <c r="M413" s="32" t="str">
        <f t="shared" si="45"/>
        <v/>
      </c>
      <c r="N413" s="32" t="str">
        <f t="shared" si="46"/>
        <v/>
      </c>
      <c r="O413" s="32" t="str">
        <f t="shared" si="47"/>
        <v/>
      </c>
      <c r="P413" s="32" t="str">
        <f t="shared" si="48"/>
        <v/>
      </c>
      <c r="Q413" s="3" t="str">
        <f>IF(AND(Temp!fhor_indata=1,F413="",H412="in-sample"),1,IF(AND(Temp!fhor_indata=1,H412="out-sample",Q412&lt;ATA!XfHor),Q412+1,IF(F413="","",IF(AND(H413="out-sample",H412="in-sample"),1,IF(AND(H413="out-sample",H412="out-sample"),Q412+1,IF(ISNUMBER(Q412),Q412+1,1))))))</f>
        <v/>
      </c>
      <c r="R413" s="3" t="str">
        <f t="shared" si="42"/>
        <v/>
      </c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X413" s="63" t="e">
        <f t="shared" si="43"/>
        <v>#VALUE!</v>
      </c>
    </row>
    <row r="414" spans="1:50" s="1" customFormat="1" ht="14.25" x14ac:dyDescent="0.2">
      <c r="A414" s="6"/>
      <c r="B414" s="6"/>
      <c r="C414" s="6"/>
      <c r="D414" s="3"/>
      <c r="E414" s="70" t="str">
        <f>IF(ATA!E414="","",ATA!E414)</f>
        <v/>
      </c>
      <c r="F414" s="51" t="str">
        <f>IF(ATA!F414="","",ATA!F414)</f>
        <v/>
      </c>
      <c r="G414" s="11" t="str">
        <f>IF(ATA!G414="","",ATA!G414)</f>
        <v/>
      </c>
      <c r="H414" s="55" t="str">
        <f>IF(ATA!H414="","",ATA!H414)</f>
        <v/>
      </c>
      <c r="I414" s="31" t="str">
        <f>IF(AND(F413="",H413="in-sample"),"",IF(AND(Temp!fhor_indata=1,H413="out-sample",H414="out-sample"),I413,IF(AND(F414="",H413="out-sample"),"",IF(AND(Temp!optSeasCoef=0,Temp!sts_add=1),IF(H413="in-sample",IF(Q413=bigT,((pCell/bigT)*F413)+((1-(pCell/bigT))*(I413+J413)),IF(OR(F414="",COUNT($F$2:F413)&lt;=pCell),F413,((pCell/COUNT($F$2:F413))*F413)+((1-(pCell/COUNT($F$2:F413)))*(I413+J413)))),I413),IF(AND(Temp!optSeasCoef=0,Temp!sts_multp=1),IF(H413="in-sample",IF(Q413=bigT,((pCell/bigT)*F413)+((1-(pCell/bigT))*(I413*J413)),IF(OR(F414="",COUNT(F$2:$F413)&lt;=pCell),F413,((pCell/COUNT($F$2:F413))*F413)+((1-(pCell/COUNT($F$2:F413)))*(I413*J413)))),I413),IF(Temp!sts_add=1,IF(H413="in-sample",IF(Q413=bigT,((pCell/bigT)*AX413)+((1-(pCell/bigT))*(I413+J413)),IF(OR(F414="",COUNT($AX$2:AX413)&lt;=pCell),AX413,((pCell/COUNT($AX$2:AX413))*AX413)+((1-(pCell/COUNT($AX$2:AX413)))*(I413+J413)))),I413),IF(H413="in-sample",IF(Q413=bigT,((pCell/bigT)*AX413)+((1-(pCell/bigT))*(I413*J413)),IF(OR(F414="",COUNT($AX$2:AX413)&lt;=pCell),AX413,((pCell/COUNT($AX$2:AX413))*AX413)+((1-(pCell/COUNT($AX$2:AX413)))*(I413*J413)))),I413)))))))</f>
        <v/>
      </c>
      <c r="J414" s="31" t="str">
        <f>IF(AND(F413="",H413="in-sample"),"",IF(AND(Temp!fhor_indata=1,H413="out-sample",H414="out-sample"),J413,IF(AND(F414="",H413="out-sample"),"",IF(AND(Temp!optSeasCoef=0,Temp!sts_add=1),IF(H413="in-sample",IF(Q413=bigT,((qCell/bigT)*(I414-I413))+((1-(qCell/bigT))*J413),IF(OR(F414="",COUNT($F$2:F413)&lt;=qCell),IF(COUNT($F$2:F413)=1,0,F413-F412),((qCell/COUNT($F$2:F413))*(I414-I413))+((1-(qCell/COUNT($F$2:F413)))*J413))),J413),IF(AND(Temp!optSeasCoef=0,Temp!sts_multp=1),IF(H413="in-sample",IF(Q413=bigT,((qCell/bigT)*(I414/I413))+((1-(qCell/bigT))*J413),IF(qCell=0,1,IF(OR(F414="",COUNT($F$2:F413)&lt;=qCell),IF(COUNT($F$2:F413)=1,1,F413/F412),((qCell/COUNT($F$2:F413))*(I414/I413))+((1-(qCell/COUNT($F$2:F413)))*J413)))),J413),IF(Temp!sts_add=1,IF(H413="in-sample",IF(Q413=bigT,((qCell/bigT)*(I414-I413))+((1-(qCell/bigT))*J413),IF(OR(F414="",COUNT($AX$2:AX413)&lt;=qCell),IF(COUNT($AX$2:AX413)=1,0,AX413-AX412),((qCell/COUNT($AX$2:AX413))*(I414-I413))+((1-(qCell/COUNT($AX$2:AX413)))*J413))),J413),IF(H413="in-sample",IF(Q413=bigT,((qCell/bigT)*(I414/I413))+((1-(qCell/bigT))*J413),IF(qCell=0,1,IF(OR(F414="",COUNT($AX$2:AX413)&lt;=qCell),IF(COUNT($AX$2:AX413)=1,1,AX413/AX412),((qCell/COUNT($AX$2:AX413))*(I414/I413))+((1-(qCell/COUNT($AX$2:AX413)))*J413)))),J413)))))))</f>
        <v/>
      </c>
      <c r="K414" s="31" t="str">
        <f>IF(H414="","",IF(AND(Temp!optSeasCoef=0,Temp!sts_add=1),IF(H414="out-sample",I414+(Q414*J414),I414+J414),IF(AND(Temp!optSeasCoef=0,Temp!sts_multp=1),IF(H414="out-sample",I414*(J414^Q414),I414*J414),IF(Temp!sts_add=1,IF(H414="out-sample",(I414+(Q414*J414))*G414,(I414+J414)*G414),IF(H414="out-sample",I414*(J414^Q414)*G414,I414*J414*G414)))))</f>
        <v/>
      </c>
      <c r="L414" s="32" t="str">
        <f t="shared" si="44"/>
        <v/>
      </c>
      <c r="M414" s="32" t="str">
        <f t="shared" si="45"/>
        <v/>
      </c>
      <c r="N414" s="32" t="str">
        <f t="shared" si="46"/>
        <v/>
      </c>
      <c r="O414" s="32" t="str">
        <f t="shared" si="47"/>
        <v/>
      </c>
      <c r="P414" s="32" t="str">
        <f t="shared" si="48"/>
        <v/>
      </c>
      <c r="Q414" s="3" t="str">
        <f>IF(AND(Temp!fhor_indata=1,F414="",H413="in-sample"),1,IF(AND(Temp!fhor_indata=1,H413="out-sample",Q413&lt;ATA!XfHor),Q413+1,IF(F414="","",IF(AND(H414="out-sample",H413="in-sample"),1,IF(AND(H414="out-sample",H413="out-sample"),Q413+1,IF(ISNUMBER(Q413),Q413+1,1))))))</f>
        <v/>
      </c>
      <c r="R414" s="3" t="str">
        <f t="shared" si="42"/>
        <v/>
      </c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X414" s="63" t="e">
        <f t="shared" si="43"/>
        <v>#VALUE!</v>
      </c>
    </row>
    <row r="415" spans="1:50" s="1" customFormat="1" ht="14.25" x14ac:dyDescent="0.2">
      <c r="A415" s="6"/>
      <c r="B415" s="6"/>
      <c r="C415" s="6"/>
      <c r="D415" s="3"/>
      <c r="E415" s="70" t="str">
        <f>IF(ATA!E415="","",ATA!E415)</f>
        <v/>
      </c>
      <c r="F415" s="51" t="str">
        <f>IF(ATA!F415="","",ATA!F415)</f>
        <v/>
      </c>
      <c r="G415" s="11" t="str">
        <f>IF(ATA!G415="","",ATA!G415)</f>
        <v/>
      </c>
      <c r="H415" s="55" t="str">
        <f>IF(ATA!H415="","",ATA!H415)</f>
        <v/>
      </c>
      <c r="I415" s="31" t="str">
        <f>IF(AND(F414="",H414="in-sample"),"",IF(AND(Temp!fhor_indata=1,H414="out-sample",H415="out-sample"),I414,IF(AND(F415="",H414="out-sample"),"",IF(AND(Temp!optSeasCoef=0,Temp!sts_add=1),IF(H414="in-sample",IF(Q414=bigT,((pCell/bigT)*F414)+((1-(pCell/bigT))*(I414+J414)),IF(OR(F415="",COUNT($F$2:F414)&lt;=pCell),F414,((pCell/COUNT($F$2:F414))*F414)+((1-(pCell/COUNT($F$2:F414)))*(I414+J414)))),I414),IF(AND(Temp!optSeasCoef=0,Temp!sts_multp=1),IF(H414="in-sample",IF(Q414=bigT,((pCell/bigT)*F414)+((1-(pCell/bigT))*(I414*J414)),IF(OR(F415="",COUNT(F$2:$F414)&lt;=pCell),F414,((pCell/COUNT($F$2:F414))*F414)+((1-(pCell/COUNT($F$2:F414)))*(I414*J414)))),I414),IF(Temp!sts_add=1,IF(H414="in-sample",IF(Q414=bigT,((pCell/bigT)*AX414)+((1-(pCell/bigT))*(I414+J414)),IF(OR(F415="",COUNT($AX$2:AX414)&lt;=pCell),AX414,((pCell/COUNT($AX$2:AX414))*AX414)+((1-(pCell/COUNT($AX$2:AX414)))*(I414+J414)))),I414),IF(H414="in-sample",IF(Q414=bigT,((pCell/bigT)*AX414)+((1-(pCell/bigT))*(I414*J414)),IF(OR(F415="",COUNT($AX$2:AX414)&lt;=pCell),AX414,((pCell/COUNT($AX$2:AX414))*AX414)+((1-(pCell/COUNT($AX$2:AX414)))*(I414*J414)))),I414)))))))</f>
        <v/>
      </c>
      <c r="J415" s="31" t="str">
        <f>IF(AND(F414="",H414="in-sample"),"",IF(AND(Temp!fhor_indata=1,H414="out-sample",H415="out-sample"),J414,IF(AND(F415="",H414="out-sample"),"",IF(AND(Temp!optSeasCoef=0,Temp!sts_add=1),IF(H414="in-sample",IF(Q414=bigT,((qCell/bigT)*(I415-I414))+((1-(qCell/bigT))*J414),IF(OR(F415="",COUNT($F$2:F414)&lt;=qCell),IF(COUNT($F$2:F414)=1,0,F414-F413),((qCell/COUNT($F$2:F414))*(I415-I414))+((1-(qCell/COUNT($F$2:F414)))*J414))),J414),IF(AND(Temp!optSeasCoef=0,Temp!sts_multp=1),IF(H414="in-sample",IF(Q414=bigT,((qCell/bigT)*(I415/I414))+((1-(qCell/bigT))*J414),IF(qCell=0,1,IF(OR(F415="",COUNT($F$2:F414)&lt;=qCell),IF(COUNT($F$2:F414)=1,1,F414/F413),((qCell/COUNT($F$2:F414))*(I415/I414))+((1-(qCell/COUNT($F$2:F414)))*J414)))),J414),IF(Temp!sts_add=1,IF(H414="in-sample",IF(Q414=bigT,((qCell/bigT)*(I415-I414))+((1-(qCell/bigT))*J414),IF(OR(F415="",COUNT($AX$2:AX414)&lt;=qCell),IF(COUNT($AX$2:AX414)=1,0,AX414-AX413),((qCell/COUNT($AX$2:AX414))*(I415-I414))+((1-(qCell/COUNT($AX$2:AX414)))*J414))),J414),IF(H414="in-sample",IF(Q414=bigT,((qCell/bigT)*(I415/I414))+((1-(qCell/bigT))*J414),IF(qCell=0,1,IF(OR(F415="",COUNT($AX$2:AX414)&lt;=qCell),IF(COUNT($AX$2:AX414)=1,1,AX414/AX413),((qCell/COUNT($AX$2:AX414))*(I415/I414))+((1-(qCell/COUNT($AX$2:AX414)))*J414)))),J414)))))))</f>
        <v/>
      </c>
      <c r="K415" s="31" t="str">
        <f>IF(H415="","",IF(AND(Temp!optSeasCoef=0,Temp!sts_add=1),IF(H415="out-sample",I415+(Q415*J415),I415+J415),IF(AND(Temp!optSeasCoef=0,Temp!sts_multp=1),IF(H415="out-sample",I415*(J415^Q415),I415*J415),IF(Temp!sts_add=1,IF(H415="out-sample",(I415+(Q415*J415))*G415,(I415+J415)*G415),IF(H415="out-sample",I415*(J415^Q415)*G415,I415*J415*G415)))))</f>
        <v/>
      </c>
      <c r="L415" s="32" t="str">
        <f t="shared" si="44"/>
        <v/>
      </c>
      <c r="M415" s="32" t="str">
        <f t="shared" si="45"/>
        <v/>
      </c>
      <c r="N415" s="32" t="str">
        <f t="shared" si="46"/>
        <v/>
      </c>
      <c r="O415" s="32" t="str">
        <f t="shared" si="47"/>
        <v/>
      </c>
      <c r="P415" s="32" t="str">
        <f t="shared" si="48"/>
        <v/>
      </c>
      <c r="Q415" s="3" t="str">
        <f>IF(AND(Temp!fhor_indata=1,F415="",H414="in-sample"),1,IF(AND(Temp!fhor_indata=1,H414="out-sample",Q414&lt;ATA!XfHor),Q414+1,IF(F415="","",IF(AND(H415="out-sample",H414="in-sample"),1,IF(AND(H415="out-sample",H414="out-sample"),Q414+1,IF(ISNUMBER(Q414),Q414+1,1))))))</f>
        <v/>
      </c>
      <c r="R415" s="3" t="str">
        <f t="shared" si="42"/>
        <v/>
      </c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X415" s="63" t="e">
        <f t="shared" si="43"/>
        <v>#VALUE!</v>
      </c>
    </row>
    <row r="416" spans="1:50" s="1" customFormat="1" ht="14.25" x14ac:dyDescent="0.2">
      <c r="A416" s="6"/>
      <c r="B416" s="6"/>
      <c r="C416" s="6"/>
      <c r="D416" s="3"/>
      <c r="E416" s="70" t="str">
        <f>IF(ATA!E416="","",ATA!E416)</f>
        <v/>
      </c>
      <c r="F416" s="51" t="str">
        <f>IF(ATA!F416="","",ATA!F416)</f>
        <v/>
      </c>
      <c r="G416" s="11" t="str">
        <f>IF(ATA!G416="","",ATA!G416)</f>
        <v/>
      </c>
      <c r="H416" s="55" t="str">
        <f>IF(ATA!H416="","",ATA!H416)</f>
        <v/>
      </c>
      <c r="I416" s="31" t="str">
        <f>IF(AND(F415="",H415="in-sample"),"",IF(AND(Temp!fhor_indata=1,H415="out-sample",H416="out-sample"),I415,IF(AND(F416="",H415="out-sample"),"",IF(AND(Temp!optSeasCoef=0,Temp!sts_add=1),IF(H415="in-sample",IF(Q415=bigT,((pCell/bigT)*F415)+((1-(pCell/bigT))*(I415+J415)),IF(OR(F416="",COUNT($F$2:F415)&lt;=pCell),F415,((pCell/COUNT($F$2:F415))*F415)+((1-(pCell/COUNT($F$2:F415)))*(I415+J415)))),I415),IF(AND(Temp!optSeasCoef=0,Temp!sts_multp=1),IF(H415="in-sample",IF(Q415=bigT,((pCell/bigT)*F415)+((1-(pCell/bigT))*(I415*J415)),IF(OR(F416="",COUNT(F$2:$F415)&lt;=pCell),F415,((pCell/COUNT($F$2:F415))*F415)+((1-(pCell/COUNT($F$2:F415)))*(I415*J415)))),I415),IF(Temp!sts_add=1,IF(H415="in-sample",IF(Q415=bigT,((pCell/bigT)*AX415)+((1-(pCell/bigT))*(I415+J415)),IF(OR(F416="",COUNT($AX$2:AX415)&lt;=pCell),AX415,((pCell/COUNT($AX$2:AX415))*AX415)+((1-(pCell/COUNT($AX$2:AX415)))*(I415+J415)))),I415),IF(H415="in-sample",IF(Q415=bigT,((pCell/bigT)*AX415)+((1-(pCell/bigT))*(I415*J415)),IF(OR(F416="",COUNT($AX$2:AX415)&lt;=pCell),AX415,((pCell/COUNT($AX$2:AX415))*AX415)+((1-(pCell/COUNT($AX$2:AX415)))*(I415*J415)))),I415)))))))</f>
        <v/>
      </c>
      <c r="J416" s="31" t="str">
        <f>IF(AND(F415="",H415="in-sample"),"",IF(AND(Temp!fhor_indata=1,H415="out-sample",H416="out-sample"),J415,IF(AND(F416="",H415="out-sample"),"",IF(AND(Temp!optSeasCoef=0,Temp!sts_add=1),IF(H415="in-sample",IF(Q415=bigT,((qCell/bigT)*(I416-I415))+((1-(qCell/bigT))*J415),IF(OR(F416="",COUNT($F$2:F415)&lt;=qCell),IF(COUNT($F$2:F415)=1,0,F415-F414),((qCell/COUNT($F$2:F415))*(I416-I415))+((1-(qCell/COUNT($F$2:F415)))*J415))),J415),IF(AND(Temp!optSeasCoef=0,Temp!sts_multp=1),IF(H415="in-sample",IF(Q415=bigT,((qCell/bigT)*(I416/I415))+((1-(qCell/bigT))*J415),IF(qCell=0,1,IF(OR(F416="",COUNT($F$2:F415)&lt;=qCell),IF(COUNT($F$2:F415)=1,1,F415/F414),((qCell/COUNT($F$2:F415))*(I416/I415))+((1-(qCell/COUNT($F$2:F415)))*J415)))),J415),IF(Temp!sts_add=1,IF(H415="in-sample",IF(Q415=bigT,((qCell/bigT)*(I416-I415))+((1-(qCell/bigT))*J415),IF(OR(F416="",COUNT($AX$2:AX415)&lt;=qCell),IF(COUNT($AX$2:AX415)=1,0,AX415-AX414),((qCell/COUNT($AX$2:AX415))*(I416-I415))+((1-(qCell/COUNT($AX$2:AX415)))*J415))),J415),IF(H415="in-sample",IF(Q415=bigT,((qCell/bigT)*(I416/I415))+((1-(qCell/bigT))*J415),IF(qCell=0,1,IF(OR(F416="",COUNT($AX$2:AX415)&lt;=qCell),IF(COUNT($AX$2:AX415)=1,1,AX415/AX414),((qCell/COUNT($AX$2:AX415))*(I416/I415))+((1-(qCell/COUNT($AX$2:AX415)))*J415)))),J415)))))))</f>
        <v/>
      </c>
      <c r="K416" s="31" t="str">
        <f>IF(H416="","",IF(AND(Temp!optSeasCoef=0,Temp!sts_add=1),IF(H416="out-sample",I416+(Q416*J416),I416+J416),IF(AND(Temp!optSeasCoef=0,Temp!sts_multp=1),IF(H416="out-sample",I416*(J416^Q416),I416*J416),IF(Temp!sts_add=1,IF(H416="out-sample",(I416+(Q416*J416))*G416,(I416+J416)*G416),IF(H416="out-sample",I416*(J416^Q416)*G416,I416*J416*G416)))))</f>
        <v/>
      </c>
      <c r="L416" s="32" t="str">
        <f t="shared" si="44"/>
        <v/>
      </c>
      <c r="M416" s="32" t="str">
        <f t="shared" si="45"/>
        <v/>
      </c>
      <c r="N416" s="32" t="str">
        <f t="shared" si="46"/>
        <v/>
      </c>
      <c r="O416" s="32" t="str">
        <f t="shared" si="47"/>
        <v/>
      </c>
      <c r="P416" s="32" t="str">
        <f t="shared" si="48"/>
        <v/>
      </c>
      <c r="Q416" s="3" t="str">
        <f>IF(AND(Temp!fhor_indata=1,F416="",H415="in-sample"),1,IF(AND(Temp!fhor_indata=1,H415="out-sample",Q415&lt;ATA!XfHor),Q415+1,IF(F416="","",IF(AND(H416="out-sample",H415="in-sample"),1,IF(AND(H416="out-sample",H415="out-sample"),Q415+1,IF(ISNUMBER(Q415),Q415+1,1))))))</f>
        <v/>
      </c>
      <c r="R416" s="3" t="str">
        <f t="shared" si="42"/>
        <v/>
      </c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X416" s="63" t="e">
        <f t="shared" si="43"/>
        <v>#VALUE!</v>
      </c>
    </row>
    <row r="417" spans="1:50" s="1" customFormat="1" ht="14.25" x14ac:dyDescent="0.2">
      <c r="A417" s="6"/>
      <c r="B417" s="6"/>
      <c r="C417" s="6"/>
      <c r="D417" s="3"/>
      <c r="E417" s="70" t="str">
        <f>IF(ATA!E417="","",ATA!E417)</f>
        <v/>
      </c>
      <c r="F417" s="51" t="str">
        <f>IF(ATA!F417="","",ATA!F417)</f>
        <v/>
      </c>
      <c r="G417" s="11" t="str">
        <f>IF(ATA!G417="","",ATA!G417)</f>
        <v/>
      </c>
      <c r="H417" s="55" t="str">
        <f>IF(ATA!H417="","",ATA!H417)</f>
        <v/>
      </c>
      <c r="I417" s="31" t="str">
        <f>IF(AND(F416="",H416="in-sample"),"",IF(AND(Temp!fhor_indata=1,H416="out-sample",H417="out-sample"),I416,IF(AND(F417="",H416="out-sample"),"",IF(AND(Temp!optSeasCoef=0,Temp!sts_add=1),IF(H416="in-sample",IF(Q416=bigT,((pCell/bigT)*F416)+((1-(pCell/bigT))*(I416+J416)),IF(OR(F417="",COUNT($F$2:F416)&lt;=pCell),F416,((pCell/COUNT($F$2:F416))*F416)+((1-(pCell/COUNT($F$2:F416)))*(I416+J416)))),I416),IF(AND(Temp!optSeasCoef=0,Temp!sts_multp=1),IF(H416="in-sample",IF(Q416=bigT,((pCell/bigT)*F416)+((1-(pCell/bigT))*(I416*J416)),IF(OR(F417="",COUNT(F$2:$F416)&lt;=pCell),F416,((pCell/COUNT($F$2:F416))*F416)+((1-(pCell/COUNT($F$2:F416)))*(I416*J416)))),I416),IF(Temp!sts_add=1,IF(H416="in-sample",IF(Q416=bigT,((pCell/bigT)*AX416)+((1-(pCell/bigT))*(I416+J416)),IF(OR(F417="",COUNT($AX$2:AX416)&lt;=pCell),AX416,((pCell/COUNT($AX$2:AX416))*AX416)+((1-(pCell/COUNT($AX$2:AX416)))*(I416+J416)))),I416),IF(H416="in-sample",IF(Q416=bigT,((pCell/bigT)*AX416)+((1-(pCell/bigT))*(I416*J416)),IF(OR(F417="",COUNT($AX$2:AX416)&lt;=pCell),AX416,((pCell/COUNT($AX$2:AX416))*AX416)+((1-(pCell/COUNT($AX$2:AX416)))*(I416*J416)))),I416)))))))</f>
        <v/>
      </c>
      <c r="J417" s="31" t="str">
        <f>IF(AND(F416="",H416="in-sample"),"",IF(AND(Temp!fhor_indata=1,H416="out-sample",H417="out-sample"),J416,IF(AND(F417="",H416="out-sample"),"",IF(AND(Temp!optSeasCoef=0,Temp!sts_add=1),IF(H416="in-sample",IF(Q416=bigT,((qCell/bigT)*(I417-I416))+((1-(qCell/bigT))*J416),IF(OR(F417="",COUNT($F$2:F416)&lt;=qCell),IF(COUNT($F$2:F416)=1,0,F416-F415),((qCell/COUNT($F$2:F416))*(I417-I416))+((1-(qCell/COUNT($F$2:F416)))*J416))),J416),IF(AND(Temp!optSeasCoef=0,Temp!sts_multp=1),IF(H416="in-sample",IF(Q416=bigT,((qCell/bigT)*(I417/I416))+((1-(qCell/bigT))*J416),IF(qCell=0,1,IF(OR(F417="",COUNT($F$2:F416)&lt;=qCell),IF(COUNT($F$2:F416)=1,1,F416/F415),((qCell/COUNT($F$2:F416))*(I417/I416))+((1-(qCell/COUNT($F$2:F416)))*J416)))),J416),IF(Temp!sts_add=1,IF(H416="in-sample",IF(Q416=bigT,((qCell/bigT)*(I417-I416))+((1-(qCell/bigT))*J416),IF(OR(F417="",COUNT($AX$2:AX416)&lt;=qCell),IF(COUNT($AX$2:AX416)=1,0,AX416-AX415),((qCell/COUNT($AX$2:AX416))*(I417-I416))+((1-(qCell/COUNT($AX$2:AX416)))*J416))),J416),IF(H416="in-sample",IF(Q416=bigT,((qCell/bigT)*(I417/I416))+((1-(qCell/bigT))*J416),IF(qCell=0,1,IF(OR(F417="",COUNT($AX$2:AX416)&lt;=qCell),IF(COUNT($AX$2:AX416)=1,1,AX416/AX415),((qCell/COUNT($AX$2:AX416))*(I417/I416))+((1-(qCell/COUNT($AX$2:AX416)))*J416)))),J416)))))))</f>
        <v/>
      </c>
      <c r="K417" s="31" t="str">
        <f>IF(H417="","",IF(AND(Temp!optSeasCoef=0,Temp!sts_add=1),IF(H417="out-sample",I417+(Q417*J417),I417+J417),IF(AND(Temp!optSeasCoef=0,Temp!sts_multp=1),IF(H417="out-sample",I417*(J417^Q417),I417*J417),IF(Temp!sts_add=1,IF(H417="out-sample",(I417+(Q417*J417))*G417,(I417+J417)*G417),IF(H417="out-sample",I417*(J417^Q417)*G417,I417*J417*G417)))))</f>
        <v/>
      </c>
      <c r="L417" s="32" t="str">
        <f t="shared" si="44"/>
        <v/>
      </c>
      <c r="M417" s="32" t="str">
        <f t="shared" si="45"/>
        <v/>
      </c>
      <c r="N417" s="32" t="str">
        <f t="shared" si="46"/>
        <v/>
      </c>
      <c r="O417" s="32" t="str">
        <f t="shared" si="47"/>
        <v/>
      </c>
      <c r="P417" s="32" t="str">
        <f t="shared" si="48"/>
        <v/>
      </c>
      <c r="Q417" s="3" t="str">
        <f>IF(AND(Temp!fhor_indata=1,F417="",H416="in-sample"),1,IF(AND(Temp!fhor_indata=1,H416="out-sample",Q416&lt;ATA!XfHor),Q416+1,IF(F417="","",IF(AND(H417="out-sample",H416="in-sample"),1,IF(AND(H417="out-sample",H416="out-sample"),Q416+1,IF(ISNUMBER(Q416),Q416+1,1))))))</f>
        <v/>
      </c>
      <c r="R417" s="3" t="str">
        <f t="shared" si="42"/>
        <v/>
      </c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X417" s="63" t="e">
        <f t="shared" si="43"/>
        <v>#VALUE!</v>
      </c>
    </row>
    <row r="418" spans="1:50" s="1" customFormat="1" ht="14.25" x14ac:dyDescent="0.2">
      <c r="A418" s="6"/>
      <c r="B418" s="6"/>
      <c r="C418" s="6"/>
      <c r="D418" s="3"/>
      <c r="E418" s="70" t="str">
        <f>IF(ATA!E418="","",ATA!E418)</f>
        <v/>
      </c>
      <c r="F418" s="51" t="str">
        <f>IF(ATA!F418="","",ATA!F418)</f>
        <v/>
      </c>
      <c r="G418" s="11" t="str">
        <f>IF(ATA!G418="","",ATA!G418)</f>
        <v/>
      </c>
      <c r="H418" s="55" t="str">
        <f>IF(ATA!H418="","",ATA!H418)</f>
        <v/>
      </c>
      <c r="I418" s="31" t="str">
        <f>IF(AND(F417="",H417="in-sample"),"",IF(AND(Temp!fhor_indata=1,H417="out-sample",H418="out-sample"),I417,IF(AND(F418="",H417="out-sample"),"",IF(AND(Temp!optSeasCoef=0,Temp!sts_add=1),IF(H417="in-sample",IF(Q417=bigT,((pCell/bigT)*F417)+((1-(pCell/bigT))*(I417+J417)),IF(OR(F418="",COUNT($F$2:F417)&lt;=pCell),F417,((pCell/COUNT($F$2:F417))*F417)+((1-(pCell/COUNT($F$2:F417)))*(I417+J417)))),I417),IF(AND(Temp!optSeasCoef=0,Temp!sts_multp=1),IF(H417="in-sample",IF(Q417=bigT,((pCell/bigT)*F417)+((1-(pCell/bigT))*(I417*J417)),IF(OR(F418="",COUNT(F$2:$F417)&lt;=pCell),F417,((pCell/COUNT($F$2:F417))*F417)+((1-(pCell/COUNT($F$2:F417)))*(I417*J417)))),I417),IF(Temp!sts_add=1,IF(H417="in-sample",IF(Q417=bigT,((pCell/bigT)*AX417)+((1-(pCell/bigT))*(I417+J417)),IF(OR(F418="",COUNT($AX$2:AX417)&lt;=pCell),AX417,((pCell/COUNT($AX$2:AX417))*AX417)+((1-(pCell/COUNT($AX$2:AX417)))*(I417+J417)))),I417),IF(H417="in-sample",IF(Q417=bigT,((pCell/bigT)*AX417)+((1-(pCell/bigT))*(I417*J417)),IF(OR(F418="",COUNT($AX$2:AX417)&lt;=pCell),AX417,((pCell/COUNT($AX$2:AX417))*AX417)+((1-(pCell/COUNT($AX$2:AX417)))*(I417*J417)))),I417)))))))</f>
        <v/>
      </c>
      <c r="J418" s="31" t="str">
        <f>IF(AND(F417="",H417="in-sample"),"",IF(AND(Temp!fhor_indata=1,H417="out-sample",H418="out-sample"),J417,IF(AND(F418="",H417="out-sample"),"",IF(AND(Temp!optSeasCoef=0,Temp!sts_add=1),IF(H417="in-sample",IF(Q417=bigT,((qCell/bigT)*(I418-I417))+((1-(qCell/bigT))*J417),IF(OR(F418="",COUNT($F$2:F417)&lt;=qCell),IF(COUNT($F$2:F417)=1,0,F417-F416),((qCell/COUNT($F$2:F417))*(I418-I417))+((1-(qCell/COUNT($F$2:F417)))*J417))),J417),IF(AND(Temp!optSeasCoef=0,Temp!sts_multp=1),IF(H417="in-sample",IF(Q417=bigT,((qCell/bigT)*(I418/I417))+((1-(qCell/bigT))*J417),IF(qCell=0,1,IF(OR(F418="",COUNT($F$2:F417)&lt;=qCell),IF(COUNT($F$2:F417)=1,1,F417/F416),((qCell/COUNT($F$2:F417))*(I418/I417))+((1-(qCell/COUNT($F$2:F417)))*J417)))),J417),IF(Temp!sts_add=1,IF(H417="in-sample",IF(Q417=bigT,((qCell/bigT)*(I418-I417))+((1-(qCell/bigT))*J417),IF(OR(F418="",COUNT($AX$2:AX417)&lt;=qCell),IF(COUNT($AX$2:AX417)=1,0,AX417-AX416),((qCell/COUNT($AX$2:AX417))*(I418-I417))+((1-(qCell/COUNT($AX$2:AX417)))*J417))),J417),IF(H417="in-sample",IF(Q417=bigT,((qCell/bigT)*(I418/I417))+((1-(qCell/bigT))*J417),IF(qCell=0,1,IF(OR(F418="",COUNT($AX$2:AX417)&lt;=qCell),IF(COUNT($AX$2:AX417)=1,1,AX417/AX416),((qCell/COUNT($AX$2:AX417))*(I418/I417))+((1-(qCell/COUNT($AX$2:AX417)))*J417)))),J417)))))))</f>
        <v/>
      </c>
      <c r="K418" s="31" t="str">
        <f>IF(H418="","",IF(AND(Temp!optSeasCoef=0,Temp!sts_add=1),IF(H418="out-sample",I418+(Q418*J418),I418+J418),IF(AND(Temp!optSeasCoef=0,Temp!sts_multp=1),IF(H418="out-sample",I418*(J418^Q418),I418*J418),IF(Temp!sts_add=1,IF(H418="out-sample",(I418+(Q418*J418))*G418,(I418+J418)*G418),IF(H418="out-sample",I418*(J418^Q418)*G418,I418*J418*G418)))))</f>
        <v/>
      </c>
      <c r="L418" s="32" t="str">
        <f t="shared" si="44"/>
        <v/>
      </c>
      <c r="M418" s="32" t="str">
        <f t="shared" si="45"/>
        <v/>
      </c>
      <c r="N418" s="32" t="str">
        <f t="shared" si="46"/>
        <v/>
      </c>
      <c r="O418" s="32" t="str">
        <f t="shared" si="47"/>
        <v/>
      </c>
      <c r="P418" s="32" t="str">
        <f t="shared" si="48"/>
        <v/>
      </c>
      <c r="Q418" s="3" t="str">
        <f>IF(AND(Temp!fhor_indata=1,F418="",H417="in-sample"),1,IF(AND(Temp!fhor_indata=1,H417="out-sample",Q417&lt;ATA!XfHor),Q417+1,IF(F418="","",IF(AND(H418="out-sample",H417="in-sample"),1,IF(AND(H418="out-sample",H417="out-sample"),Q417+1,IF(ISNUMBER(Q417),Q417+1,1))))))</f>
        <v/>
      </c>
      <c r="R418" s="3" t="str">
        <f t="shared" si="42"/>
        <v/>
      </c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X418" s="63" t="e">
        <f t="shared" si="43"/>
        <v>#VALUE!</v>
      </c>
    </row>
    <row r="419" spans="1:50" s="1" customFormat="1" ht="14.25" x14ac:dyDescent="0.2">
      <c r="A419" s="6"/>
      <c r="B419" s="6"/>
      <c r="C419" s="6"/>
      <c r="D419" s="3"/>
      <c r="E419" s="70" t="str">
        <f>IF(ATA!E419="","",ATA!E419)</f>
        <v/>
      </c>
      <c r="F419" s="51" t="str">
        <f>IF(ATA!F419="","",ATA!F419)</f>
        <v/>
      </c>
      <c r="G419" s="11" t="str">
        <f>IF(ATA!G419="","",ATA!G419)</f>
        <v/>
      </c>
      <c r="H419" s="55" t="str">
        <f>IF(ATA!H419="","",ATA!H419)</f>
        <v/>
      </c>
      <c r="I419" s="31" t="str">
        <f>IF(AND(F418="",H418="in-sample"),"",IF(AND(Temp!fhor_indata=1,H418="out-sample",H419="out-sample"),I418,IF(AND(F419="",H418="out-sample"),"",IF(AND(Temp!optSeasCoef=0,Temp!sts_add=1),IF(H418="in-sample",IF(Q418=bigT,((pCell/bigT)*F418)+((1-(pCell/bigT))*(I418+J418)),IF(OR(F419="",COUNT($F$2:F418)&lt;=pCell),F418,((pCell/COUNT($F$2:F418))*F418)+((1-(pCell/COUNT($F$2:F418)))*(I418+J418)))),I418),IF(AND(Temp!optSeasCoef=0,Temp!sts_multp=1),IF(H418="in-sample",IF(Q418=bigT,((pCell/bigT)*F418)+((1-(pCell/bigT))*(I418*J418)),IF(OR(F419="",COUNT(F$2:$F418)&lt;=pCell),F418,((pCell/COUNT($F$2:F418))*F418)+((1-(pCell/COUNT($F$2:F418)))*(I418*J418)))),I418),IF(Temp!sts_add=1,IF(H418="in-sample",IF(Q418=bigT,((pCell/bigT)*AX418)+((1-(pCell/bigT))*(I418+J418)),IF(OR(F419="",COUNT($AX$2:AX418)&lt;=pCell),AX418,((pCell/COUNT($AX$2:AX418))*AX418)+((1-(pCell/COUNT($AX$2:AX418)))*(I418+J418)))),I418),IF(H418="in-sample",IF(Q418=bigT,((pCell/bigT)*AX418)+((1-(pCell/bigT))*(I418*J418)),IF(OR(F419="",COUNT($AX$2:AX418)&lt;=pCell),AX418,((pCell/COUNT($AX$2:AX418))*AX418)+((1-(pCell/COUNT($AX$2:AX418)))*(I418*J418)))),I418)))))))</f>
        <v/>
      </c>
      <c r="J419" s="31" t="str">
        <f>IF(AND(F418="",H418="in-sample"),"",IF(AND(Temp!fhor_indata=1,H418="out-sample",H419="out-sample"),J418,IF(AND(F419="",H418="out-sample"),"",IF(AND(Temp!optSeasCoef=0,Temp!sts_add=1),IF(H418="in-sample",IF(Q418=bigT,((qCell/bigT)*(I419-I418))+((1-(qCell/bigT))*J418),IF(OR(F419="",COUNT($F$2:F418)&lt;=qCell),IF(COUNT($F$2:F418)=1,0,F418-F417),((qCell/COUNT($F$2:F418))*(I419-I418))+((1-(qCell/COUNT($F$2:F418)))*J418))),J418),IF(AND(Temp!optSeasCoef=0,Temp!sts_multp=1),IF(H418="in-sample",IF(Q418=bigT,((qCell/bigT)*(I419/I418))+((1-(qCell/bigT))*J418),IF(qCell=0,1,IF(OR(F419="",COUNT($F$2:F418)&lt;=qCell),IF(COUNT($F$2:F418)=1,1,F418/F417),((qCell/COUNT($F$2:F418))*(I419/I418))+((1-(qCell/COUNT($F$2:F418)))*J418)))),J418),IF(Temp!sts_add=1,IF(H418="in-sample",IF(Q418=bigT,((qCell/bigT)*(I419-I418))+((1-(qCell/bigT))*J418),IF(OR(F419="",COUNT($AX$2:AX418)&lt;=qCell),IF(COUNT($AX$2:AX418)=1,0,AX418-AX417),((qCell/COUNT($AX$2:AX418))*(I419-I418))+((1-(qCell/COUNT($AX$2:AX418)))*J418))),J418),IF(H418="in-sample",IF(Q418=bigT,((qCell/bigT)*(I419/I418))+((1-(qCell/bigT))*J418),IF(qCell=0,1,IF(OR(F419="",COUNT($AX$2:AX418)&lt;=qCell),IF(COUNT($AX$2:AX418)=1,1,AX418/AX417),((qCell/COUNT($AX$2:AX418))*(I419/I418))+((1-(qCell/COUNT($AX$2:AX418)))*J418)))),J418)))))))</f>
        <v/>
      </c>
      <c r="K419" s="31" t="str">
        <f>IF(H419="","",IF(AND(Temp!optSeasCoef=0,Temp!sts_add=1),IF(H419="out-sample",I419+(Q419*J419),I419+J419),IF(AND(Temp!optSeasCoef=0,Temp!sts_multp=1),IF(H419="out-sample",I419*(J419^Q419),I419*J419),IF(Temp!sts_add=1,IF(H419="out-sample",(I419+(Q419*J419))*G419,(I419+J419)*G419),IF(H419="out-sample",I419*(J419^Q419)*G419,I419*J419*G419)))))</f>
        <v/>
      </c>
      <c r="L419" s="32" t="str">
        <f t="shared" si="44"/>
        <v/>
      </c>
      <c r="M419" s="32" t="str">
        <f t="shared" si="45"/>
        <v/>
      </c>
      <c r="N419" s="32" t="str">
        <f t="shared" si="46"/>
        <v/>
      </c>
      <c r="O419" s="32" t="str">
        <f t="shared" si="47"/>
        <v/>
      </c>
      <c r="P419" s="32" t="str">
        <f t="shared" si="48"/>
        <v/>
      </c>
      <c r="Q419" s="3" t="str">
        <f>IF(AND(Temp!fhor_indata=1,F419="",H418="in-sample"),1,IF(AND(Temp!fhor_indata=1,H418="out-sample",Q418&lt;ATA!XfHor),Q418+1,IF(F419="","",IF(AND(H419="out-sample",H418="in-sample"),1,IF(AND(H419="out-sample",H418="out-sample"),Q418+1,IF(ISNUMBER(Q418),Q418+1,1))))))</f>
        <v/>
      </c>
      <c r="R419" s="3" t="str">
        <f t="shared" si="42"/>
        <v/>
      </c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X419" s="63" t="e">
        <f t="shared" si="43"/>
        <v>#VALUE!</v>
      </c>
    </row>
    <row r="420" spans="1:50" s="1" customFormat="1" ht="14.25" x14ac:dyDescent="0.2">
      <c r="A420" s="6"/>
      <c r="B420" s="6"/>
      <c r="C420" s="6"/>
      <c r="D420" s="3"/>
      <c r="E420" s="70" t="str">
        <f>IF(ATA!E420="","",ATA!E420)</f>
        <v/>
      </c>
      <c r="F420" s="51" t="str">
        <f>IF(ATA!F420="","",ATA!F420)</f>
        <v/>
      </c>
      <c r="G420" s="11" t="str">
        <f>IF(ATA!G420="","",ATA!G420)</f>
        <v/>
      </c>
      <c r="H420" s="55" t="str">
        <f>IF(ATA!H420="","",ATA!H420)</f>
        <v/>
      </c>
      <c r="I420" s="31" t="str">
        <f>IF(AND(F419="",H419="in-sample"),"",IF(AND(Temp!fhor_indata=1,H419="out-sample",H420="out-sample"),I419,IF(AND(F420="",H419="out-sample"),"",IF(AND(Temp!optSeasCoef=0,Temp!sts_add=1),IF(H419="in-sample",IF(Q419=bigT,((pCell/bigT)*F419)+((1-(pCell/bigT))*(I419+J419)),IF(OR(F420="",COUNT($F$2:F419)&lt;=pCell),F419,((pCell/COUNT($F$2:F419))*F419)+((1-(pCell/COUNT($F$2:F419)))*(I419+J419)))),I419),IF(AND(Temp!optSeasCoef=0,Temp!sts_multp=1),IF(H419="in-sample",IF(Q419=bigT,((pCell/bigT)*F419)+((1-(pCell/bigT))*(I419*J419)),IF(OR(F420="",COUNT(F$2:$F419)&lt;=pCell),F419,((pCell/COUNT($F$2:F419))*F419)+((1-(pCell/COUNT($F$2:F419)))*(I419*J419)))),I419),IF(Temp!sts_add=1,IF(H419="in-sample",IF(Q419=bigT,((pCell/bigT)*AX419)+((1-(pCell/bigT))*(I419+J419)),IF(OR(F420="",COUNT($AX$2:AX419)&lt;=pCell),AX419,((pCell/COUNT($AX$2:AX419))*AX419)+((1-(pCell/COUNT($AX$2:AX419)))*(I419+J419)))),I419),IF(H419="in-sample",IF(Q419=bigT,((pCell/bigT)*AX419)+((1-(pCell/bigT))*(I419*J419)),IF(OR(F420="",COUNT($AX$2:AX419)&lt;=pCell),AX419,((pCell/COUNT($AX$2:AX419))*AX419)+((1-(pCell/COUNT($AX$2:AX419)))*(I419*J419)))),I419)))))))</f>
        <v/>
      </c>
      <c r="J420" s="31" t="str">
        <f>IF(AND(F419="",H419="in-sample"),"",IF(AND(Temp!fhor_indata=1,H419="out-sample",H420="out-sample"),J419,IF(AND(F420="",H419="out-sample"),"",IF(AND(Temp!optSeasCoef=0,Temp!sts_add=1),IF(H419="in-sample",IF(Q419=bigT,((qCell/bigT)*(I420-I419))+((1-(qCell/bigT))*J419),IF(OR(F420="",COUNT($F$2:F419)&lt;=qCell),IF(COUNT($F$2:F419)=1,0,F419-F418),((qCell/COUNT($F$2:F419))*(I420-I419))+((1-(qCell/COUNT($F$2:F419)))*J419))),J419),IF(AND(Temp!optSeasCoef=0,Temp!sts_multp=1),IF(H419="in-sample",IF(Q419=bigT,((qCell/bigT)*(I420/I419))+((1-(qCell/bigT))*J419),IF(qCell=0,1,IF(OR(F420="",COUNT($F$2:F419)&lt;=qCell),IF(COUNT($F$2:F419)=1,1,F419/F418),((qCell/COUNT($F$2:F419))*(I420/I419))+((1-(qCell/COUNT($F$2:F419)))*J419)))),J419),IF(Temp!sts_add=1,IF(H419="in-sample",IF(Q419=bigT,((qCell/bigT)*(I420-I419))+((1-(qCell/bigT))*J419),IF(OR(F420="",COUNT($AX$2:AX419)&lt;=qCell),IF(COUNT($AX$2:AX419)=1,0,AX419-AX418),((qCell/COUNT($AX$2:AX419))*(I420-I419))+((1-(qCell/COUNT($AX$2:AX419)))*J419))),J419),IF(H419="in-sample",IF(Q419=bigT,((qCell/bigT)*(I420/I419))+((1-(qCell/bigT))*J419),IF(qCell=0,1,IF(OR(F420="",COUNT($AX$2:AX419)&lt;=qCell),IF(COUNT($AX$2:AX419)=1,1,AX419/AX418),((qCell/COUNT($AX$2:AX419))*(I420/I419))+((1-(qCell/COUNT($AX$2:AX419)))*J419)))),J419)))))))</f>
        <v/>
      </c>
      <c r="K420" s="31" t="str">
        <f>IF(H420="","",IF(AND(Temp!optSeasCoef=0,Temp!sts_add=1),IF(H420="out-sample",I420+(Q420*J420),I420+J420),IF(AND(Temp!optSeasCoef=0,Temp!sts_multp=1),IF(H420="out-sample",I420*(J420^Q420),I420*J420),IF(Temp!sts_add=1,IF(H420="out-sample",(I420+(Q420*J420))*G420,(I420+J420)*G420),IF(H420="out-sample",I420*(J420^Q420)*G420,I420*J420*G420)))))</f>
        <v/>
      </c>
      <c r="L420" s="32" t="str">
        <f t="shared" si="44"/>
        <v/>
      </c>
      <c r="M420" s="32" t="str">
        <f t="shared" si="45"/>
        <v/>
      </c>
      <c r="N420" s="32" t="str">
        <f t="shared" si="46"/>
        <v/>
      </c>
      <c r="O420" s="32" t="str">
        <f t="shared" si="47"/>
        <v/>
      </c>
      <c r="P420" s="32" t="str">
        <f t="shared" si="48"/>
        <v/>
      </c>
      <c r="Q420" s="3" t="str">
        <f>IF(AND(Temp!fhor_indata=1,F420="",H419="in-sample"),1,IF(AND(Temp!fhor_indata=1,H419="out-sample",Q419&lt;ATA!XfHor),Q419+1,IF(F420="","",IF(AND(H420="out-sample",H419="in-sample"),1,IF(AND(H420="out-sample",H419="out-sample"),Q419+1,IF(ISNUMBER(Q419),Q419+1,1))))))</f>
        <v/>
      </c>
      <c r="R420" s="3" t="str">
        <f t="shared" si="42"/>
        <v/>
      </c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X420" s="63" t="e">
        <f t="shared" si="43"/>
        <v>#VALUE!</v>
      </c>
    </row>
    <row r="421" spans="1:50" s="1" customFormat="1" ht="14.25" x14ac:dyDescent="0.2">
      <c r="A421" s="6"/>
      <c r="B421" s="6"/>
      <c r="C421" s="6"/>
      <c r="D421" s="3"/>
      <c r="E421" s="70" t="str">
        <f>IF(ATA!E421="","",ATA!E421)</f>
        <v/>
      </c>
      <c r="F421" s="51" t="str">
        <f>IF(ATA!F421="","",ATA!F421)</f>
        <v/>
      </c>
      <c r="G421" s="11" t="str">
        <f>IF(ATA!G421="","",ATA!G421)</f>
        <v/>
      </c>
      <c r="H421" s="55" t="str">
        <f>IF(ATA!H421="","",ATA!H421)</f>
        <v/>
      </c>
      <c r="I421" s="31" t="str">
        <f>IF(AND(F420="",H420="in-sample"),"",IF(AND(Temp!fhor_indata=1,H420="out-sample",H421="out-sample"),I420,IF(AND(F421="",H420="out-sample"),"",IF(AND(Temp!optSeasCoef=0,Temp!sts_add=1),IF(H420="in-sample",IF(Q420=bigT,((pCell/bigT)*F420)+((1-(pCell/bigT))*(I420+J420)),IF(OR(F421="",COUNT($F$2:F420)&lt;=pCell),F420,((pCell/COUNT($F$2:F420))*F420)+((1-(pCell/COUNT($F$2:F420)))*(I420+J420)))),I420),IF(AND(Temp!optSeasCoef=0,Temp!sts_multp=1),IF(H420="in-sample",IF(Q420=bigT,((pCell/bigT)*F420)+((1-(pCell/bigT))*(I420*J420)),IF(OR(F421="",COUNT(F$2:$F420)&lt;=pCell),F420,((pCell/COUNT($F$2:F420))*F420)+((1-(pCell/COUNT($F$2:F420)))*(I420*J420)))),I420),IF(Temp!sts_add=1,IF(H420="in-sample",IF(Q420=bigT,((pCell/bigT)*AX420)+((1-(pCell/bigT))*(I420+J420)),IF(OR(F421="",COUNT($AX$2:AX420)&lt;=pCell),AX420,((pCell/COUNT($AX$2:AX420))*AX420)+((1-(pCell/COUNT($AX$2:AX420)))*(I420+J420)))),I420),IF(H420="in-sample",IF(Q420=bigT,((pCell/bigT)*AX420)+((1-(pCell/bigT))*(I420*J420)),IF(OR(F421="",COUNT($AX$2:AX420)&lt;=pCell),AX420,((pCell/COUNT($AX$2:AX420))*AX420)+((1-(pCell/COUNT($AX$2:AX420)))*(I420*J420)))),I420)))))))</f>
        <v/>
      </c>
      <c r="J421" s="31" t="str">
        <f>IF(AND(F420="",H420="in-sample"),"",IF(AND(Temp!fhor_indata=1,H420="out-sample",H421="out-sample"),J420,IF(AND(F421="",H420="out-sample"),"",IF(AND(Temp!optSeasCoef=0,Temp!sts_add=1),IF(H420="in-sample",IF(Q420=bigT,((qCell/bigT)*(I421-I420))+((1-(qCell/bigT))*J420),IF(OR(F421="",COUNT($F$2:F420)&lt;=qCell),IF(COUNT($F$2:F420)=1,0,F420-F419),((qCell/COUNT($F$2:F420))*(I421-I420))+((1-(qCell/COUNT($F$2:F420)))*J420))),J420),IF(AND(Temp!optSeasCoef=0,Temp!sts_multp=1),IF(H420="in-sample",IF(Q420=bigT,((qCell/bigT)*(I421/I420))+((1-(qCell/bigT))*J420),IF(qCell=0,1,IF(OR(F421="",COUNT($F$2:F420)&lt;=qCell),IF(COUNT($F$2:F420)=1,1,F420/F419),((qCell/COUNT($F$2:F420))*(I421/I420))+((1-(qCell/COUNT($F$2:F420)))*J420)))),J420),IF(Temp!sts_add=1,IF(H420="in-sample",IF(Q420=bigT,((qCell/bigT)*(I421-I420))+((1-(qCell/bigT))*J420),IF(OR(F421="",COUNT($AX$2:AX420)&lt;=qCell),IF(COUNT($AX$2:AX420)=1,0,AX420-AX419),((qCell/COUNT($AX$2:AX420))*(I421-I420))+((1-(qCell/COUNT($AX$2:AX420)))*J420))),J420),IF(H420="in-sample",IF(Q420=bigT,((qCell/bigT)*(I421/I420))+((1-(qCell/bigT))*J420),IF(qCell=0,1,IF(OR(F421="",COUNT($AX$2:AX420)&lt;=qCell),IF(COUNT($AX$2:AX420)=1,1,AX420/AX419),((qCell/COUNT($AX$2:AX420))*(I421/I420))+((1-(qCell/COUNT($AX$2:AX420)))*J420)))),J420)))))))</f>
        <v/>
      </c>
      <c r="K421" s="31" t="str">
        <f>IF(H421="","",IF(AND(Temp!optSeasCoef=0,Temp!sts_add=1),IF(H421="out-sample",I421+(Q421*J421),I421+J421),IF(AND(Temp!optSeasCoef=0,Temp!sts_multp=1),IF(H421="out-sample",I421*(J421^Q421),I421*J421),IF(Temp!sts_add=1,IF(H421="out-sample",(I421+(Q421*J421))*G421,(I421+J421)*G421),IF(H421="out-sample",I421*(J421^Q421)*G421,I421*J421*G421)))))</f>
        <v/>
      </c>
      <c r="L421" s="32" t="str">
        <f t="shared" si="44"/>
        <v/>
      </c>
      <c r="M421" s="32" t="str">
        <f t="shared" si="45"/>
        <v/>
      </c>
      <c r="N421" s="32" t="str">
        <f t="shared" si="46"/>
        <v/>
      </c>
      <c r="O421" s="32" t="str">
        <f t="shared" si="47"/>
        <v/>
      </c>
      <c r="P421" s="32" t="str">
        <f t="shared" si="48"/>
        <v/>
      </c>
      <c r="Q421" s="3" t="str">
        <f>IF(AND(Temp!fhor_indata=1,F421="",H420="in-sample"),1,IF(AND(Temp!fhor_indata=1,H420="out-sample",Q420&lt;ATA!XfHor),Q420+1,IF(F421="","",IF(AND(H421="out-sample",H420="in-sample"),1,IF(AND(H421="out-sample",H420="out-sample"),Q420+1,IF(ISNUMBER(Q420),Q420+1,1))))))</f>
        <v/>
      </c>
      <c r="R421" s="3" t="str">
        <f t="shared" si="42"/>
        <v/>
      </c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X421" s="63" t="e">
        <f t="shared" si="43"/>
        <v>#VALUE!</v>
      </c>
    </row>
    <row r="422" spans="1:50" s="1" customFormat="1" ht="14.25" x14ac:dyDescent="0.2">
      <c r="A422" s="6"/>
      <c r="B422" s="6"/>
      <c r="C422" s="6"/>
      <c r="D422" s="3"/>
      <c r="E422" s="70" t="str">
        <f>IF(ATA!E422="","",ATA!E422)</f>
        <v/>
      </c>
      <c r="F422" s="51" t="str">
        <f>IF(ATA!F422="","",ATA!F422)</f>
        <v/>
      </c>
      <c r="G422" s="11" t="str">
        <f>IF(ATA!G422="","",ATA!G422)</f>
        <v/>
      </c>
      <c r="H422" s="55" t="str">
        <f>IF(ATA!H422="","",ATA!H422)</f>
        <v/>
      </c>
      <c r="I422" s="31" t="str">
        <f>IF(AND(F421="",H421="in-sample"),"",IF(AND(Temp!fhor_indata=1,H421="out-sample",H422="out-sample"),I421,IF(AND(F422="",H421="out-sample"),"",IF(AND(Temp!optSeasCoef=0,Temp!sts_add=1),IF(H421="in-sample",IF(Q421=bigT,((pCell/bigT)*F421)+((1-(pCell/bigT))*(I421+J421)),IF(OR(F422="",COUNT($F$2:F421)&lt;=pCell),F421,((pCell/COUNT($F$2:F421))*F421)+((1-(pCell/COUNT($F$2:F421)))*(I421+J421)))),I421),IF(AND(Temp!optSeasCoef=0,Temp!sts_multp=1),IF(H421="in-sample",IF(Q421=bigT,((pCell/bigT)*F421)+((1-(pCell/bigT))*(I421*J421)),IF(OR(F422="",COUNT(F$2:$F421)&lt;=pCell),F421,((pCell/COUNT($F$2:F421))*F421)+((1-(pCell/COUNT($F$2:F421)))*(I421*J421)))),I421),IF(Temp!sts_add=1,IF(H421="in-sample",IF(Q421=bigT,((pCell/bigT)*AX421)+((1-(pCell/bigT))*(I421+J421)),IF(OR(F422="",COUNT($AX$2:AX421)&lt;=pCell),AX421,((pCell/COUNT($AX$2:AX421))*AX421)+((1-(pCell/COUNT($AX$2:AX421)))*(I421+J421)))),I421),IF(H421="in-sample",IF(Q421=bigT,((pCell/bigT)*AX421)+((1-(pCell/bigT))*(I421*J421)),IF(OR(F422="",COUNT($AX$2:AX421)&lt;=pCell),AX421,((pCell/COUNT($AX$2:AX421))*AX421)+((1-(pCell/COUNT($AX$2:AX421)))*(I421*J421)))),I421)))))))</f>
        <v/>
      </c>
      <c r="J422" s="31" t="str">
        <f>IF(AND(F421="",H421="in-sample"),"",IF(AND(Temp!fhor_indata=1,H421="out-sample",H422="out-sample"),J421,IF(AND(F422="",H421="out-sample"),"",IF(AND(Temp!optSeasCoef=0,Temp!sts_add=1),IF(H421="in-sample",IF(Q421=bigT,((qCell/bigT)*(I422-I421))+((1-(qCell/bigT))*J421),IF(OR(F422="",COUNT($F$2:F421)&lt;=qCell),IF(COUNT($F$2:F421)=1,0,F421-F420),((qCell/COUNT($F$2:F421))*(I422-I421))+((1-(qCell/COUNT($F$2:F421)))*J421))),J421),IF(AND(Temp!optSeasCoef=0,Temp!sts_multp=1),IF(H421="in-sample",IF(Q421=bigT,((qCell/bigT)*(I422/I421))+((1-(qCell/bigT))*J421),IF(qCell=0,1,IF(OR(F422="",COUNT($F$2:F421)&lt;=qCell),IF(COUNT($F$2:F421)=1,1,F421/F420),((qCell/COUNT($F$2:F421))*(I422/I421))+((1-(qCell/COUNT($F$2:F421)))*J421)))),J421),IF(Temp!sts_add=1,IF(H421="in-sample",IF(Q421=bigT,((qCell/bigT)*(I422-I421))+((1-(qCell/bigT))*J421),IF(OR(F422="",COUNT($AX$2:AX421)&lt;=qCell),IF(COUNT($AX$2:AX421)=1,0,AX421-AX420),((qCell/COUNT($AX$2:AX421))*(I422-I421))+((1-(qCell/COUNT($AX$2:AX421)))*J421))),J421),IF(H421="in-sample",IF(Q421=bigT,((qCell/bigT)*(I422/I421))+((1-(qCell/bigT))*J421),IF(qCell=0,1,IF(OR(F422="",COUNT($AX$2:AX421)&lt;=qCell),IF(COUNT($AX$2:AX421)=1,1,AX421/AX420),((qCell/COUNT($AX$2:AX421))*(I422/I421))+((1-(qCell/COUNT($AX$2:AX421)))*J421)))),J421)))))))</f>
        <v/>
      </c>
      <c r="K422" s="31" t="str">
        <f>IF(H422="","",IF(AND(Temp!optSeasCoef=0,Temp!sts_add=1),IF(H422="out-sample",I422+(Q422*J422),I422+J422),IF(AND(Temp!optSeasCoef=0,Temp!sts_multp=1),IF(H422="out-sample",I422*(J422^Q422),I422*J422),IF(Temp!sts_add=1,IF(H422="out-sample",(I422+(Q422*J422))*G422,(I422+J422)*G422),IF(H422="out-sample",I422*(J422^Q422)*G422,I422*J422*G422)))))</f>
        <v/>
      </c>
      <c r="L422" s="32" t="str">
        <f t="shared" si="44"/>
        <v/>
      </c>
      <c r="M422" s="32" t="str">
        <f t="shared" si="45"/>
        <v/>
      </c>
      <c r="N422" s="32" t="str">
        <f t="shared" si="46"/>
        <v/>
      </c>
      <c r="O422" s="32" t="str">
        <f t="shared" si="47"/>
        <v/>
      </c>
      <c r="P422" s="32" t="str">
        <f t="shared" si="48"/>
        <v/>
      </c>
      <c r="Q422" s="3" t="str">
        <f>IF(AND(Temp!fhor_indata=1,F422="",H421="in-sample"),1,IF(AND(Temp!fhor_indata=1,H421="out-sample",Q421&lt;ATA!XfHor),Q421+1,IF(F422="","",IF(AND(H422="out-sample",H421="in-sample"),1,IF(AND(H422="out-sample",H421="out-sample"),Q421+1,IF(ISNUMBER(Q421),Q421+1,1))))))</f>
        <v/>
      </c>
      <c r="R422" s="3" t="str">
        <f t="shared" si="42"/>
        <v/>
      </c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X422" s="63" t="e">
        <f t="shared" si="43"/>
        <v>#VALUE!</v>
      </c>
    </row>
    <row r="423" spans="1:50" s="1" customFormat="1" ht="14.25" x14ac:dyDescent="0.2">
      <c r="A423" s="6"/>
      <c r="B423" s="6"/>
      <c r="C423" s="6"/>
      <c r="D423" s="3"/>
      <c r="E423" s="70" t="str">
        <f>IF(ATA!E423="","",ATA!E423)</f>
        <v/>
      </c>
      <c r="F423" s="51" t="str">
        <f>IF(ATA!F423="","",ATA!F423)</f>
        <v/>
      </c>
      <c r="G423" s="11" t="str">
        <f>IF(ATA!G423="","",ATA!G423)</f>
        <v/>
      </c>
      <c r="H423" s="55" t="str">
        <f>IF(ATA!H423="","",ATA!H423)</f>
        <v/>
      </c>
      <c r="I423" s="31" t="str">
        <f>IF(AND(F422="",H422="in-sample"),"",IF(AND(Temp!fhor_indata=1,H422="out-sample",H423="out-sample"),I422,IF(AND(F423="",H422="out-sample"),"",IF(AND(Temp!optSeasCoef=0,Temp!sts_add=1),IF(H422="in-sample",IF(Q422=bigT,((pCell/bigT)*F422)+((1-(pCell/bigT))*(I422+J422)),IF(OR(F423="",COUNT($F$2:F422)&lt;=pCell),F422,((pCell/COUNT($F$2:F422))*F422)+((1-(pCell/COUNT($F$2:F422)))*(I422+J422)))),I422),IF(AND(Temp!optSeasCoef=0,Temp!sts_multp=1),IF(H422="in-sample",IF(Q422=bigT,((pCell/bigT)*F422)+((1-(pCell/bigT))*(I422*J422)),IF(OR(F423="",COUNT(F$2:$F422)&lt;=pCell),F422,((pCell/COUNT($F$2:F422))*F422)+((1-(pCell/COUNT($F$2:F422)))*(I422*J422)))),I422),IF(Temp!sts_add=1,IF(H422="in-sample",IF(Q422=bigT,((pCell/bigT)*AX422)+((1-(pCell/bigT))*(I422+J422)),IF(OR(F423="",COUNT($AX$2:AX422)&lt;=pCell),AX422,((pCell/COUNT($AX$2:AX422))*AX422)+((1-(pCell/COUNT($AX$2:AX422)))*(I422+J422)))),I422),IF(H422="in-sample",IF(Q422=bigT,((pCell/bigT)*AX422)+((1-(pCell/bigT))*(I422*J422)),IF(OR(F423="",COUNT($AX$2:AX422)&lt;=pCell),AX422,((pCell/COUNT($AX$2:AX422))*AX422)+((1-(pCell/COUNT($AX$2:AX422)))*(I422*J422)))),I422)))))))</f>
        <v/>
      </c>
      <c r="J423" s="31" t="str">
        <f>IF(AND(F422="",H422="in-sample"),"",IF(AND(Temp!fhor_indata=1,H422="out-sample",H423="out-sample"),J422,IF(AND(F423="",H422="out-sample"),"",IF(AND(Temp!optSeasCoef=0,Temp!sts_add=1),IF(H422="in-sample",IF(Q422=bigT,((qCell/bigT)*(I423-I422))+((1-(qCell/bigT))*J422),IF(OR(F423="",COUNT($F$2:F422)&lt;=qCell),IF(COUNT($F$2:F422)=1,0,F422-F421),((qCell/COUNT($F$2:F422))*(I423-I422))+((1-(qCell/COUNT($F$2:F422)))*J422))),J422),IF(AND(Temp!optSeasCoef=0,Temp!sts_multp=1),IF(H422="in-sample",IF(Q422=bigT,((qCell/bigT)*(I423/I422))+((1-(qCell/bigT))*J422),IF(qCell=0,1,IF(OR(F423="",COUNT($F$2:F422)&lt;=qCell),IF(COUNT($F$2:F422)=1,1,F422/F421),((qCell/COUNT($F$2:F422))*(I423/I422))+((1-(qCell/COUNT($F$2:F422)))*J422)))),J422),IF(Temp!sts_add=1,IF(H422="in-sample",IF(Q422=bigT,((qCell/bigT)*(I423-I422))+((1-(qCell/bigT))*J422),IF(OR(F423="",COUNT($AX$2:AX422)&lt;=qCell),IF(COUNT($AX$2:AX422)=1,0,AX422-AX421),((qCell/COUNT($AX$2:AX422))*(I423-I422))+((1-(qCell/COUNT($AX$2:AX422)))*J422))),J422),IF(H422="in-sample",IF(Q422=bigT,((qCell/bigT)*(I423/I422))+((1-(qCell/bigT))*J422),IF(qCell=0,1,IF(OR(F423="",COUNT($AX$2:AX422)&lt;=qCell),IF(COUNT($AX$2:AX422)=1,1,AX422/AX421),((qCell/COUNT($AX$2:AX422))*(I423/I422))+((1-(qCell/COUNT($AX$2:AX422)))*J422)))),J422)))))))</f>
        <v/>
      </c>
      <c r="K423" s="31" t="str">
        <f>IF(H423="","",IF(AND(Temp!optSeasCoef=0,Temp!sts_add=1),IF(H423="out-sample",I423+(Q423*J423),I423+J423),IF(AND(Temp!optSeasCoef=0,Temp!sts_multp=1),IF(H423="out-sample",I423*(J423^Q423),I423*J423),IF(Temp!sts_add=1,IF(H423="out-sample",(I423+(Q423*J423))*G423,(I423+J423)*G423),IF(H423="out-sample",I423*(J423^Q423)*G423,I423*J423*G423)))))</f>
        <v/>
      </c>
      <c r="L423" s="32" t="str">
        <f t="shared" si="44"/>
        <v/>
      </c>
      <c r="M423" s="32" t="str">
        <f t="shared" si="45"/>
        <v/>
      </c>
      <c r="N423" s="32" t="str">
        <f t="shared" si="46"/>
        <v/>
      </c>
      <c r="O423" s="32" t="str">
        <f t="shared" si="47"/>
        <v/>
      </c>
      <c r="P423" s="32" t="str">
        <f t="shared" si="48"/>
        <v/>
      </c>
      <c r="Q423" s="3" t="str">
        <f>IF(AND(Temp!fhor_indata=1,F423="",H422="in-sample"),1,IF(AND(Temp!fhor_indata=1,H422="out-sample",Q422&lt;ATA!XfHor),Q422+1,IF(F423="","",IF(AND(H423="out-sample",H422="in-sample"),1,IF(AND(H423="out-sample",H422="out-sample"),Q422+1,IF(ISNUMBER(Q422),Q422+1,1))))))</f>
        <v/>
      </c>
      <c r="R423" s="3" t="str">
        <f t="shared" si="42"/>
        <v/>
      </c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X423" s="63" t="e">
        <f t="shared" si="43"/>
        <v>#VALUE!</v>
      </c>
    </row>
    <row r="424" spans="1:50" s="1" customFormat="1" ht="14.25" x14ac:dyDescent="0.2">
      <c r="A424" s="6"/>
      <c r="B424" s="6"/>
      <c r="C424" s="6"/>
      <c r="D424" s="3"/>
      <c r="E424" s="70" t="str">
        <f>IF(ATA!E424="","",ATA!E424)</f>
        <v/>
      </c>
      <c r="F424" s="51" t="str">
        <f>IF(ATA!F424="","",ATA!F424)</f>
        <v/>
      </c>
      <c r="G424" s="11" t="str">
        <f>IF(ATA!G424="","",ATA!G424)</f>
        <v/>
      </c>
      <c r="H424" s="55" t="str">
        <f>IF(ATA!H424="","",ATA!H424)</f>
        <v/>
      </c>
      <c r="I424" s="31" t="str">
        <f>IF(AND(F423="",H423="in-sample"),"",IF(AND(Temp!fhor_indata=1,H423="out-sample",H424="out-sample"),I423,IF(AND(F424="",H423="out-sample"),"",IF(AND(Temp!optSeasCoef=0,Temp!sts_add=1),IF(H423="in-sample",IF(Q423=bigT,((pCell/bigT)*F423)+((1-(pCell/bigT))*(I423+J423)),IF(OR(F424="",COUNT($F$2:F423)&lt;=pCell),F423,((pCell/COUNT($F$2:F423))*F423)+((1-(pCell/COUNT($F$2:F423)))*(I423+J423)))),I423),IF(AND(Temp!optSeasCoef=0,Temp!sts_multp=1),IF(H423="in-sample",IF(Q423=bigT,((pCell/bigT)*F423)+((1-(pCell/bigT))*(I423*J423)),IF(OR(F424="",COUNT(F$2:$F423)&lt;=pCell),F423,((pCell/COUNT($F$2:F423))*F423)+((1-(pCell/COUNT($F$2:F423)))*(I423*J423)))),I423),IF(Temp!sts_add=1,IF(H423="in-sample",IF(Q423=bigT,((pCell/bigT)*AX423)+((1-(pCell/bigT))*(I423+J423)),IF(OR(F424="",COUNT($AX$2:AX423)&lt;=pCell),AX423,((pCell/COUNT($AX$2:AX423))*AX423)+((1-(pCell/COUNT($AX$2:AX423)))*(I423+J423)))),I423),IF(H423="in-sample",IF(Q423=bigT,((pCell/bigT)*AX423)+((1-(pCell/bigT))*(I423*J423)),IF(OR(F424="",COUNT($AX$2:AX423)&lt;=pCell),AX423,((pCell/COUNT($AX$2:AX423))*AX423)+((1-(pCell/COUNT($AX$2:AX423)))*(I423*J423)))),I423)))))))</f>
        <v/>
      </c>
      <c r="J424" s="31" t="str">
        <f>IF(AND(F423="",H423="in-sample"),"",IF(AND(Temp!fhor_indata=1,H423="out-sample",H424="out-sample"),J423,IF(AND(F424="",H423="out-sample"),"",IF(AND(Temp!optSeasCoef=0,Temp!sts_add=1),IF(H423="in-sample",IF(Q423=bigT,((qCell/bigT)*(I424-I423))+((1-(qCell/bigT))*J423),IF(OR(F424="",COUNT($F$2:F423)&lt;=qCell),IF(COUNT($F$2:F423)=1,0,F423-F422),((qCell/COUNT($F$2:F423))*(I424-I423))+((1-(qCell/COUNT($F$2:F423)))*J423))),J423),IF(AND(Temp!optSeasCoef=0,Temp!sts_multp=1),IF(H423="in-sample",IF(Q423=bigT,((qCell/bigT)*(I424/I423))+((1-(qCell/bigT))*J423),IF(qCell=0,1,IF(OR(F424="",COUNT($F$2:F423)&lt;=qCell),IF(COUNT($F$2:F423)=1,1,F423/F422),((qCell/COUNT($F$2:F423))*(I424/I423))+((1-(qCell/COUNT($F$2:F423)))*J423)))),J423),IF(Temp!sts_add=1,IF(H423="in-sample",IF(Q423=bigT,((qCell/bigT)*(I424-I423))+((1-(qCell/bigT))*J423),IF(OR(F424="",COUNT($AX$2:AX423)&lt;=qCell),IF(COUNT($AX$2:AX423)=1,0,AX423-AX422),((qCell/COUNT($AX$2:AX423))*(I424-I423))+((1-(qCell/COUNT($AX$2:AX423)))*J423))),J423),IF(H423="in-sample",IF(Q423=bigT,((qCell/bigT)*(I424/I423))+((1-(qCell/bigT))*J423),IF(qCell=0,1,IF(OR(F424="",COUNT($AX$2:AX423)&lt;=qCell),IF(COUNT($AX$2:AX423)=1,1,AX423/AX422),((qCell/COUNT($AX$2:AX423))*(I424/I423))+((1-(qCell/COUNT($AX$2:AX423)))*J423)))),J423)))))))</f>
        <v/>
      </c>
      <c r="K424" s="31" t="str">
        <f>IF(H424="","",IF(AND(Temp!optSeasCoef=0,Temp!sts_add=1),IF(H424="out-sample",I424+(Q424*J424),I424+J424),IF(AND(Temp!optSeasCoef=0,Temp!sts_multp=1),IF(H424="out-sample",I424*(J424^Q424),I424*J424),IF(Temp!sts_add=1,IF(H424="out-sample",(I424+(Q424*J424))*G424,(I424+J424)*G424),IF(H424="out-sample",I424*(J424^Q424)*G424,I424*J424*G424)))))</f>
        <v/>
      </c>
      <c r="L424" s="32" t="str">
        <f t="shared" si="44"/>
        <v/>
      </c>
      <c r="M424" s="32" t="str">
        <f t="shared" si="45"/>
        <v/>
      </c>
      <c r="N424" s="32" t="str">
        <f t="shared" si="46"/>
        <v/>
      </c>
      <c r="O424" s="32" t="str">
        <f t="shared" si="47"/>
        <v/>
      </c>
      <c r="P424" s="32" t="str">
        <f t="shared" si="48"/>
        <v/>
      </c>
      <c r="Q424" s="3" t="str">
        <f>IF(AND(Temp!fhor_indata=1,F424="",H423="in-sample"),1,IF(AND(Temp!fhor_indata=1,H423="out-sample",Q423&lt;ATA!XfHor),Q423+1,IF(F424="","",IF(AND(H424="out-sample",H423="in-sample"),1,IF(AND(H424="out-sample",H423="out-sample"),Q423+1,IF(ISNUMBER(Q423),Q423+1,1))))))</f>
        <v/>
      </c>
      <c r="R424" s="3" t="str">
        <f t="shared" si="42"/>
        <v/>
      </c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X424" s="63" t="e">
        <f t="shared" si="43"/>
        <v>#VALUE!</v>
      </c>
    </row>
    <row r="425" spans="1:50" s="1" customFormat="1" ht="14.25" x14ac:dyDescent="0.2">
      <c r="A425" s="6"/>
      <c r="B425" s="6"/>
      <c r="C425" s="6"/>
      <c r="D425" s="3"/>
      <c r="E425" s="70" t="str">
        <f>IF(ATA!E425="","",ATA!E425)</f>
        <v/>
      </c>
      <c r="F425" s="51" t="str">
        <f>IF(ATA!F425="","",ATA!F425)</f>
        <v/>
      </c>
      <c r="G425" s="11" t="str">
        <f>IF(ATA!G425="","",ATA!G425)</f>
        <v/>
      </c>
      <c r="H425" s="55" t="str">
        <f>IF(ATA!H425="","",ATA!H425)</f>
        <v/>
      </c>
      <c r="I425" s="31" t="str">
        <f>IF(AND(F424="",H424="in-sample"),"",IF(AND(Temp!fhor_indata=1,H424="out-sample",H425="out-sample"),I424,IF(AND(F425="",H424="out-sample"),"",IF(AND(Temp!optSeasCoef=0,Temp!sts_add=1),IF(H424="in-sample",IF(Q424=bigT,((pCell/bigT)*F424)+((1-(pCell/bigT))*(I424+J424)),IF(OR(F425="",COUNT($F$2:F424)&lt;=pCell),F424,((pCell/COUNT($F$2:F424))*F424)+((1-(pCell/COUNT($F$2:F424)))*(I424+J424)))),I424),IF(AND(Temp!optSeasCoef=0,Temp!sts_multp=1),IF(H424="in-sample",IF(Q424=bigT,((pCell/bigT)*F424)+((1-(pCell/bigT))*(I424*J424)),IF(OR(F425="",COUNT(F$2:$F424)&lt;=pCell),F424,((pCell/COUNT($F$2:F424))*F424)+((1-(pCell/COUNT($F$2:F424)))*(I424*J424)))),I424),IF(Temp!sts_add=1,IF(H424="in-sample",IF(Q424=bigT,((pCell/bigT)*AX424)+((1-(pCell/bigT))*(I424+J424)),IF(OR(F425="",COUNT($AX$2:AX424)&lt;=pCell),AX424,((pCell/COUNT($AX$2:AX424))*AX424)+((1-(pCell/COUNT($AX$2:AX424)))*(I424+J424)))),I424),IF(H424="in-sample",IF(Q424=bigT,((pCell/bigT)*AX424)+((1-(pCell/bigT))*(I424*J424)),IF(OR(F425="",COUNT($AX$2:AX424)&lt;=pCell),AX424,((pCell/COUNT($AX$2:AX424))*AX424)+((1-(pCell/COUNT($AX$2:AX424)))*(I424*J424)))),I424)))))))</f>
        <v/>
      </c>
      <c r="J425" s="31" t="str">
        <f>IF(AND(F424="",H424="in-sample"),"",IF(AND(Temp!fhor_indata=1,H424="out-sample",H425="out-sample"),J424,IF(AND(F425="",H424="out-sample"),"",IF(AND(Temp!optSeasCoef=0,Temp!sts_add=1),IF(H424="in-sample",IF(Q424=bigT,((qCell/bigT)*(I425-I424))+((1-(qCell/bigT))*J424),IF(OR(F425="",COUNT($F$2:F424)&lt;=qCell),IF(COUNT($F$2:F424)=1,0,F424-F423),((qCell/COUNT($F$2:F424))*(I425-I424))+((1-(qCell/COUNT($F$2:F424)))*J424))),J424),IF(AND(Temp!optSeasCoef=0,Temp!sts_multp=1),IF(H424="in-sample",IF(Q424=bigT,((qCell/bigT)*(I425/I424))+((1-(qCell/bigT))*J424),IF(qCell=0,1,IF(OR(F425="",COUNT($F$2:F424)&lt;=qCell),IF(COUNT($F$2:F424)=1,1,F424/F423),((qCell/COUNT($F$2:F424))*(I425/I424))+((1-(qCell/COUNT($F$2:F424)))*J424)))),J424),IF(Temp!sts_add=1,IF(H424="in-sample",IF(Q424=bigT,((qCell/bigT)*(I425-I424))+((1-(qCell/bigT))*J424),IF(OR(F425="",COUNT($AX$2:AX424)&lt;=qCell),IF(COUNT($AX$2:AX424)=1,0,AX424-AX423),((qCell/COUNT($AX$2:AX424))*(I425-I424))+((1-(qCell/COUNT($AX$2:AX424)))*J424))),J424),IF(H424="in-sample",IF(Q424=bigT,((qCell/bigT)*(I425/I424))+((1-(qCell/bigT))*J424),IF(qCell=0,1,IF(OR(F425="",COUNT($AX$2:AX424)&lt;=qCell),IF(COUNT($AX$2:AX424)=1,1,AX424/AX423),((qCell/COUNT($AX$2:AX424))*(I425/I424))+((1-(qCell/COUNT($AX$2:AX424)))*J424)))),J424)))))))</f>
        <v/>
      </c>
      <c r="K425" s="31" t="str">
        <f>IF(H425="","",IF(AND(Temp!optSeasCoef=0,Temp!sts_add=1),IF(H425="out-sample",I425+(Q425*J425),I425+J425),IF(AND(Temp!optSeasCoef=0,Temp!sts_multp=1),IF(H425="out-sample",I425*(J425^Q425),I425*J425),IF(Temp!sts_add=1,IF(H425="out-sample",(I425+(Q425*J425))*G425,(I425+J425)*G425),IF(H425="out-sample",I425*(J425^Q425)*G425,I425*J425*G425)))))</f>
        <v/>
      </c>
      <c r="L425" s="32" t="str">
        <f t="shared" si="44"/>
        <v/>
      </c>
      <c r="M425" s="32" t="str">
        <f t="shared" si="45"/>
        <v/>
      </c>
      <c r="N425" s="32" t="str">
        <f t="shared" si="46"/>
        <v/>
      </c>
      <c r="O425" s="32" t="str">
        <f t="shared" si="47"/>
        <v/>
      </c>
      <c r="P425" s="32" t="str">
        <f t="shared" si="48"/>
        <v/>
      </c>
      <c r="Q425" s="3" t="str">
        <f>IF(AND(Temp!fhor_indata=1,F425="",H424="in-sample"),1,IF(AND(Temp!fhor_indata=1,H424="out-sample",Q424&lt;ATA!XfHor),Q424+1,IF(F425="","",IF(AND(H425="out-sample",H424="in-sample"),1,IF(AND(H425="out-sample",H424="out-sample"),Q424+1,IF(ISNUMBER(Q424),Q424+1,1))))))</f>
        <v/>
      </c>
      <c r="R425" s="3" t="str">
        <f t="shared" si="42"/>
        <v/>
      </c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X425" s="63" t="e">
        <f t="shared" si="43"/>
        <v>#VALUE!</v>
      </c>
    </row>
    <row r="426" spans="1:50" s="1" customFormat="1" ht="14.25" x14ac:dyDescent="0.2">
      <c r="A426" s="6"/>
      <c r="B426" s="6"/>
      <c r="C426" s="6"/>
      <c r="D426" s="3"/>
      <c r="E426" s="70" t="str">
        <f>IF(ATA!E426="","",ATA!E426)</f>
        <v/>
      </c>
      <c r="F426" s="51" t="str">
        <f>IF(ATA!F426="","",ATA!F426)</f>
        <v/>
      </c>
      <c r="G426" s="11" t="str">
        <f>IF(ATA!G426="","",ATA!G426)</f>
        <v/>
      </c>
      <c r="H426" s="55" t="str">
        <f>IF(ATA!H426="","",ATA!H426)</f>
        <v/>
      </c>
      <c r="I426" s="31" t="str">
        <f>IF(AND(F425="",H425="in-sample"),"",IF(AND(Temp!fhor_indata=1,H425="out-sample",H426="out-sample"),I425,IF(AND(F426="",H425="out-sample"),"",IF(AND(Temp!optSeasCoef=0,Temp!sts_add=1),IF(H425="in-sample",IF(Q425=bigT,((pCell/bigT)*F425)+((1-(pCell/bigT))*(I425+J425)),IF(OR(F426="",COUNT($F$2:F425)&lt;=pCell),F425,((pCell/COUNT($F$2:F425))*F425)+((1-(pCell/COUNT($F$2:F425)))*(I425+J425)))),I425),IF(AND(Temp!optSeasCoef=0,Temp!sts_multp=1),IF(H425="in-sample",IF(Q425=bigT,((pCell/bigT)*F425)+((1-(pCell/bigT))*(I425*J425)),IF(OR(F426="",COUNT(F$2:$F425)&lt;=pCell),F425,((pCell/COUNT($F$2:F425))*F425)+((1-(pCell/COUNT($F$2:F425)))*(I425*J425)))),I425),IF(Temp!sts_add=1,IF(H425="in-sample",IF(Q425=bigT,((pCell/bigT)*AX425)+((1-(pCell/bigT))*(I425+J425)),IF(OR(F426="",COUNT($AX$2:AX425)&lt;=pCell),AX425,((pCell/COUNT($AX$2:AX425))*AX425)+((1-(pCell/COUNT($AX$2:AX425)))*(I425+J425)))),I425),IF(H425="in-sample",IF(Q425=bigT,((pCell/bigT)*AX425)+((1-(pCell/bigT))*(I425*J425)),IF(OR(F426="",COUNT($AX$2:AX425)&lt;=pCell),AX425,((pCell/COUNT($AX$2:AX425))*AX425)+((1-(pCell/COUNT($AX$2:AX425)))*(I425*J425)))),I425)))))))</f>
        <v/>
      </c>
      <c r="J426" s="31" t="str">
        <f>IF(AND(F425="",H425="in-sample"),"",IF(AND(Temp!fhor_indata=1,H425="out-sample",H426="out-sample"),J425,IF(AND(F426="",H425="out-sample"),"",IF(AND(Temp!optSeasCoef=0,Temp!sts_add=1),IF(H425="in-sample",IF(Q425=bigT,((qCell/bigT)*(I426-I425))+((1-(qCell/bigT))*J425),IF(OR(F426="",COUNT($F$2:F425)&lt;=qCell),IF(COUNT($F$2:F425)=1,0,F425-F424),((qCell/COUNT($F$2:F425))*(I426-I425))+((1-(qCell/COUNT($F$2:F425)))*J425))),J425),IF(AND(Temp!optSeasCoef=0,Temp!sts_multp=1),IF(H425="in-sample",IF(Q425=bigT,((qCell/bigT)*(I426/I425))+((1-(qCell/bigT))*J425),IF(qCell=0,1,IF(OR(F426="",COUNT($F$2:F425)&lt;=qCell),IF(COUNT($F$2:F425)=1,1,F425/F424),((qCell/COUNT($F$2:F425))*(I426/I425))+((1-(qCell/COUNT($F$2:F425)))*J425)))),J425),IF(Temp!sts_add=1,IF(H425="in-sample",IF(Q425=bigT,((qCell/bigT)*(I426-I425))+((1-(qCell/bigT))*J425),IF(OR(F426="",COUNT($AX$2:AX425)&lt;=qCell),IF(COUNT($AX$2:AX425)=1,0,AX425-AX424),((qCell/COUNT($AX$2:AX425))*(I426-I425))+((1-(qCell/COUNT($AX$2:AX425)))*J425))),J425),IF(H425="in-sample",IF(Q425=bigT,((qCell/bigT)*(I426/I425))+((1-(qCell/bigT))*J425),IF(qCell=0,1,IF(OR(F426="",COUNT($AX$2:AX425)&lt;=qCell),IF(COUNT($AX$2:AX425)=1,1,AX425/AX424),((qCell/COUNT($AX$2:AX425))*(I426/I425))+((1-(qCell/COUNT($AX$2:AX425)))*J425)))),J425)))))))</f>
        <v/>
      </c>
      <c r="K426" s="31" t="str">
        <f>IF(H426="","",IF(AND(Temp!optSeasCoef=0,Temp!sts_add=1),IF(H426="out-sample",I426+(Q426*J426),I426+J426),IF(AND(Temp!optSeasCoef=0,Temp!sts_multp=1),IF(H426="out-sample",I426*(J426^Q426),I426*J426),IF(Temp!sts_add=1,IF(H426="out-sample",(I426+(Q426*J426))*G426,(I426+J426)*G426),IF(H426="out-sample",I426*(J426^Q426)*G426,I426*J426*G426)))))</f>
        <v/>
      </c>
      <c r="L426" s="32" t="str">
        <f t="shared" si="44"/>
        <v/>
      </c>
      <c r="M426" s="32" t="str">
        <f t="shared" si="45"/>
        <v/>
      </c>
      <c r="N426" s="32" t="str">
        <f t="shared" si="46"/>
        <v/>
      </c>
      <c r="O426" s="32" t="str">
        <f t="shared" si="47"/>
        <v/>
      </c>
      <c r="P426" s="32" t="str">
        <f t="shared" si="48"/>
        <v/>
      </c>
      <c r="Q426" s="3" t="str">
        <f>IF(AND(Temp!fhor_indata=1,F426="",H425="in-sample"),1,IF(AND(Temp!fhor_indata=1,H425="out-sample",Q425&lt;ATA!XfHor),Q425+1,IF(F426="","",IF(AND(H426="out-sample",H425="in-sample"),1,IF(AND(H426="out-sample",H425="out-sample"),Q425+1,IF(ISNUMBER(Q425),Q425+1,1))))))</f>
        <v/>
      </c>
      <c r="R426" s="3" t="str">
        <f t="shared" si="42"/>
        <v/>
      </c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X426" s="63" t="e">
        <f t="shared" si="43"/>
        <v>#VALUE!</v>
      </c>
    </row>
    <row r="427" spans="1:50" s="1" customFormat="1" ht="14.25" x14ac:dyDescent="0.2">
      <c r="A427" s="6"/>
      <c r="B427" s="6"/>
      <c r="C427" s="6"/>
      <c r="D427" s="3"/>
      <c r="E427" s="70" t="str">
        <f>IF(ATA!E427="","",ATA!E427)</f>
        <v/>
      </c>
      <c r="F427" s="51" t="str">
        <f>IF(ATA!F427="","",ATA!F427)</f>
        <v/>
      </c>
      <c r="G427" s="11" t="str">
        <f>IF(ATA!G427="","",ATA!G427)</f>
        <v/>
      </c>
      <c r="H427" s="55" t="str">
        <f>IF(ATA!H427="","",ATA!H427)</f>
        <v/>
      </c>
      <c r="I427" s="31" t="str">
        <f>IF(AND(F426="",H426="in-sample"),"",IF(AND(Temp!fhor_indata=1,H426="out-sample",H427="out-sample"),I426,IF(AND(F427="",H426="out-sample"),"",IF(AND(Temp!optSeasCoef=0,Temp!sts_add=1),IF(H426="in-sample",IF(Q426=bigT,((pCell/bigT)*F426)+((1-(pCell/bigT))*(I426+J426)),IF(OR(F427="",COUNT($F$2:F426)&lt;=pCell),F426,((pCell/COUNT($F$2:F426))*F426)+((1-(pCell/COUNT($F$2:F426)))*(I426+J426)))),I426),IF(AND(Temp!optSeasCoef=0,Temp!sts_multp=1),IF(H426="in-sample",IF(Q426=bigT,((pCell/bigT)*F426)+((1-(pCell/bigT))*(I426*J426)),IF(OR(F427="",COUNT(F$2:$F426)&lt;=pCell),F426,((pCell/COUNT($F$2:F426))*F426)+((1-(pCell/COUNT($F$2:F426)))*(I426*J426)))),I426),IF(Temp!sts_add=1,IF(H426="in-sample",IF(Q426=bigT,((pCell/bigT)*AX426)+((1-(pCell/bigT))*(I426+J426)),IF(OR(F427="",COUNT($AX$2:AX426)&lt;=pCell),AX426,((pCell/COUNT($AX$2:AX426))*AX426)+((1-(pCell/COUNT($AX$2:AX426)))*(I426+J426)))),I426),IF(H426="in-sample",IF(Q426=bigT,((pCell/bigT)*AX426)+((1-(pCell/bigT))*(I426*J426)),IF(OR(F427="",COUNT($AX$2:AX426)&lt;=pCell),AX426,((pCell/COUNT($AX$2:AX426))*AX426)+((1-(pCell/COUNT($AX$2:AX426)))*(I426*J426)))),I426)))))))</f>
        <v/>
      </c>
      <c r="J427" s="31" t="str">
        <f>IF(AND(F426="",H426="in-sample"),"",IF(AND(Temp!fhor_indata=1,H426="out-sample",H427="out-sample"),J426,IF(AND(F427="",H426="out-sample"),"",IF(AND(Temp!optSeasCoef=0,Temp!sts_add=1),IF(H426="in-sample",IF(Q426=bigT,((qCell/bigT)*(I427-I426))+((1-(qCell/bigT))*J426),IF(OR(F427="",COUNT($F$2:F426)&lt;=qCell),IF(COUNT($F$2:F426)=1,0,F426-F425),((qCell/COUNT($F$2:F426))*(I427-I426))+((1-(qCell/COUNT($F$2:F426)))*J426))),J426),IF(AND(Temp!optSeasCoef=0,Temp!sts_multp=1),IF(H426="in-sample",IF(Q426=bigT,((qCell/bigT)*(I427/I426))+((1-(qCell/bigT))*J426),IF(qCell=0,1,IF(OR(F427="",COUNT($F$2:F426)&lt;=qCell),IF(COUNT($F$2:F426)=1,1,F426/F425),((qCell/COUNT($F$2:F426))*(I427/I426))+((1-(qCell/COUNT($F$2:F426)))*J426)))),J426),IF(Temp!sts_add=1,IF(H426="in-sample",IF(Q426=bigT,((qCell/bigT)*(I427-I426))+((1-(qCell/bigT))*J426),IF(OR(F427="",COUNT($AX$2:AX426)&lt;=qCell),IF(COUNT($AX$2:AX426)=1,0,AX426-AX425),((qCell/COUNT($AX$2:AX426))*(I427-I426))+((1-(qCell/COUNT($AX$2:AX426)))*J426))),J426),IF(H426="in-sample",IF(Q426=bigT,((qCell/bigT)*(I427/I426))+((1-(qCell/bigT))*J426),IF(qCell=0,1,IF(OR(F427="",COUNT($AX$2:AX426)&lt;=qCell),IF(COUNT($AX$2:AX426)=1,1,AX426/AX425),((qCell/COUNT($AX$2:AX426))*(I427/I426))+((1-(qCell/COUNT($AX$2:AX426)))*J426)))),J426)))))))</f>
        <v/>
      </c>
      <c r="K427" s="31" t="str">
        <f>IF(H427="","",IF(AND(Temp!optSeasCoef=0,Temp!sts_add=1),IF(H427="out-sample",I427+(Q427*J427),I427+J427),IF(AND(Temp!optSeasCoef=0,Temp!sts_multp=1),IF(H427="out-sample",I427*(J427^Q427),I427*J427),IF(Temp!sts_add=1,IF(H427="out-sample",(I427+(Q427*J427))*G427,(I427+J427)*G427),IF(H427="out-sample",I427*(J427^Q427)*G427,I427*J427*G427)))))</f>
        <v/>
      </c>
      <c r="L427" s="32" t="str">
        <f t="shared" si="44"/>
        <v/>
      </c>
      <c r="M427" s="32" t="str">
        <f t="shared" si="45"/>
        <v/>
      </c>
      <c r="N427" s="32" t="str">
        <f t="shared" si="46"/>
        <v/>
      </c>
      <c r="O427" s="32" t="str">
        <f t="shared" si="47"/>
        <v/>
      </c>
      <c r="P427" s="32" t="str">
        <f t="shared" si="48"/>
        <v/>
      </c>
      <c r="Q427" s="3" t="str">
        <f>IF(AND(Temp!fhor_indata=1,F427="",H426="in-sample"),1,IF(AND(Temp!fhor_indata=1,H426="out-sample",Q426&lt;ATA!XfHor),Q426+1,IF(F427="","",IF(AND(H427="out-sample",H426="in-sample"),1,IF(AND(H427="out-sample",H426="out-sample"),Q426+1,IF(ISNUMBER(Q426),Q426+1,1))))))</f>
        <v/>
      </c>
      <c r="R427" s="3" t="str">
        <f t="shared" si="42"/>
        <v/>
      </c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X427" s="63" t="e">
        <f t="shared" si="43"/>
        <v>#VALUE!</v>
      </c>
    </row>
    <row r="428" spans="1:50" s="1" customFormat="1" ht="14.25" x14ac:dyDescent="0.2">
      <c r="A428" s="6"/>
      <c r="B428" s="6"/>
      <c r="C428" s="6"/>
      <c r="D428" s="3"/>
      <c r="E428" s="70" t="str">
        <f>IF(ATA!E428="","",ATA!E428)</f>
        <v/>
      </c>
      <c r="F428" s="51" t="str">
        <f>IF(ATA!F428="","",ATA!F428)</f>
        <v/>
      </c>
      <c r="G428" s="11" t="str">
        <f>IF(ATA!G428="","",ATA!G428)</f>
        <v/>
      </c>
      <c r="H428" s="55" t="str">
        <f>IF(ATA!H428="","",ATA!H428)</f>
        <v/>
      </c>
      <c r="I428" s="31" t="str">
        <f>IF(AND(F427="",H427="in-sample"),"",IF(AND(Temp!fhor_indata=1,H427="out-sample",H428="out-sample"),I427,IF(AND(F428="",H427="out-sample"),"",IF(AND(Temp!optSeasCoef=0,Temp!sts_add=1),IF(H427="in-sample",IF(Q427=bigT,((pCell/bigT)*F427)+((1-(pCell/bigT))*(I427+J427)),IF(OR(F428="",COUNT($F$2:F427)&lt;=pCell),F427,((pCell/COUNT($F$2:F427))*F427)+((1-(pCell/COUNT($F$2:F427)))*(I427+J427)))),I427),IF(AND(Temp!optSeasCoef=0,Temp!sts_multp=1),IF(H427="in-sample",IF(Q427=bigT,((pCell/bigT)*F427)+((1-(pCell/bigT))*(I427*J427)),IF(OR(F428="",COUNT(F$2:$F427)&lt;=pCell),F427,((pCell/COUNT($F$2:F427))*F427)+((1-(pCell/COUNT($F$2:F427)))*(I427*J427)))),I427),IF(Temp!sts_add=1,IF(H427="in-sample",IF(Q427=bigT,((pCell/bigT)*AX427)+((1-(pCell/bigT))*(I427+J427)),IF(OR(F428="",COUNT($AX$2:AX427)&lt;=pCell),AX427,((pCell/COUNT($AX$2:AX427))*AX427)+((1-(pCell/COUNT($AX$2:AX427)))*(I427+J427)))),I427),IF(H427="in-sample",IF(Q427=bigT,((pCell/bigT)*AX427)+((1-(pCell/bigT))*(I427*J427)),IF(OR(F428="",COUNT($AX$2:AX427)&lt;=pCell),AX427,((pCell/COUNT($AX$2:AX427))*AX427)+((1-(pCell/COUNT($AX$2:AX427)))*(I427*J427)))),I427)))))))</f>
        <v/>
      </c>
      <c r="J428" s="31" t="str">
        <f>IF(AND(F427="",H427="in-sample"),"",IF(AND(Temp!fhor_indata=1,H427="out-sample",H428="out-sample"),J427,IF(AND(F428="",H427="out-sample"),"",IF(AND(Temp!optSeasCoef=0,Temp!sts_add=1),IF(H427="in-sample",IF(Q427=bigT,((qCell/bigT)*(I428-I427))+((1-(qCell/bigT))*J427),IF(OR(F428="",COUNT($F$2:F427)&lt;=qCell),IF(COUNT($F$2:F427)=1,0,F427-F426),((qCell/COUNT($F$2:F427))*(I428-I427))+((1-(qCell/COUNT($F$2:F427)))*J427))),J427),IF(AND(Temp!optSeasCoef=0,Temp!sts_multp=1),IF(H427="in-sample",IF(Q427=bigT,((qCell/bigT)*(I428/I427))+((1-(qCell/bigT))*J427),IF(qCell=0,1,IF(OR(F428="",COUNT($F$2:F427)&lt;=qCell),IF(COUNT($F$2:F427)=1,1,F427/F426),((qCell/COUNT($F$2:F427))*(I428/I427))+((1-(qCell/COUNT($F$2:F427)))*J427)))),J427),IF(Temp!sts_add=1,IF(H427="in-sample",IF(Q427=bigT,((qCell/bigT)*(I428-I427))+((1-(qCell/bigT))*J427),IF(OR(F428="",COUNT($AX$2:AX427)&lt;=qCell),IF(COUNT($AX$2:AX427)=1,0,AX427-AX426),((qCell/COUNT($AX$2:AX427))*(I428-I427))+((1-(qCell/COUNT($AX$2:AX427)))*J427))),J427),IF(H427="in-sample",IF(Q427=bigT,((qCell/bigT)*(I428/I427))+((1-(qCell/bigT))*J427),IF(qCell=0,1,IF(OR(F428="",COUNT($AX$2:AX427)&lt;=qCell),IF(COUNT($AX$2:AX427)=1,1,AX427/AX426),((qCell/COUNT($AX$2:AX427))*(I428/I427))+((1-(qCell/COUNT($AX$2:AX427)))*J427)))),J427)))))))</f>
        <v/>
      </c>
      <c r="K428" s="31" t="str">
        <f>IF(H428="","",IF(AND(Temp!optSeasCoef=0,Temp!sts_add=1),IF(H428="out-sample",I428+(Q428*J428),I428+J428),IF(AND(Temp!optSeasCoef=0,Temp!sts_multp=1),IF(H428="out-sample",I428*(J428^Q428),I428*J428),IF(Temp!sts_add=1,IF(H428="out-sample",(I428+(Q428*J428))*G428,(I428+J428)*G428),IF(H428="out-sample",I428*(J428^Q428)*G428,I428*J428*G428)))))</f>
        <v/>
      </c>
      <c r="L428" s="32" t="str">
        <f t="shared" si="44"/>
        <v/>
      </c>
      <c r="M428" s="32" t="str">
        <f t="shared" si="45"/>
        <v/>
      </c>
      <c r="N428" s="32" t="str">
        <f t="shared" si="46"/>
        <v/>
      </c>
      <c r="O428" s="32" t="str">
        <f t="shared" si="47"/>
        <v/>
      </c>
      <c r="P428" s="32" t="str">
        <f t="shared" si="48"/>
        <v/>
      </c>
      <c r="Q428" s="3" t="str">
        <f>IF(AND(Temp!fhor_indata=1,F428="",H427="in-sample"),1,IF(AND(Temp!fhor_indata=1,H427="out-sample",Q427&lt;ATA!XfHor),Q427+1,IF(F428="","",IF(AND(H428="out-sample",H427="in-sample"),1,IF(AND(H428="out-sample",H427="out-sample"),Q427+1,IF(ISNUMBER(Q427),Q427+1,1))))))</f>
        <v/>
      </c>
      <c r="R428" s="3" t="str">
        <f t="shared" si="42"/>
        <v/>
      </c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X428" s="63" t="e">
        <f t="shared" si="43"/>
        <v>#VALUE!</v>
      </c>
    </row>
    <row r="429" spans="1:50" s="1" customFormat="1" ht="14.25" x14ac:dyDescent="0.2">
      <c r="A429" s="6"/>
      <c r="B429" s="6"/>
      <c r="C429" s="6"/>
      <c r="D429" s="3"/>
      <c r="E429" s="70" t="str">
        <f>IF(ATA!E429="","",ATA!E429)</f>
        <v/>
      </c>
      <c r="F429" s="51" t="str">
        <f>IF(ATA!F429="","",ATA!F429)</f>
        <v/>
      </c>
      <c r="G429" s="11" t="str">
        <f>IF(ATA!G429="","",ATA!G429)</f>
        <v/>
      </c>
      <c r="H429" s="55" t="str">
        <f>IF(ATA!H429="","",ATA!H429)</f>
        <v/>
      </c>
      <c r="I429" s="31" t="str">
        <f>IF(AND(F428="",H428="in-sample"),"",IF(AND(Temp!fhor_indata=1,H428="out-sample",H429="out-sample"),I428,IF(AND(F429="",H428="out-sample"),"",IF(AND(Temp!optSeasCoef=0,Temp!sts_add=1),IF(H428="in-sample",IF(Q428=bigT,((pCell/bigT)*F428)+((1-(pCell/bigT))*(I428+J428)),IF(OR(F429="",COUNT($F$2:F428)&lt;=pCell),F428,((pCell/COUNT($F$2:F428))*F428)+((1-(pCell/COUNT($F$2:F428)))*(I428+J428)))),I428),IF(AND(Temp!optSeasCoef=0,Temp!sts_multp=1),IF(H428="in-sample",IF(Q428=bigT,((pCell/bigT)*F428)+((1-(pCell/bigT))*(I428*J428)),IF(OR(F429="",COUNT(F$2:$F428)&lt;=pCell),F428,((pCell/COUNT($F$2:F428))*F428)+((1-(pCell/COUNT($F$2:F428)))*(I428*J428)))),I428),IF(Temp!sts_add=1,IF(H428="in-sample",IF(Q428=bigT,((pCell/bigT)*AX428)+((1-(pCell/bigT))*(I428+J428)),IF(OR(F429="",COUNT($AX$2:AX428)&lt;=pCell),AX428,((pCell/COUNT($AX$2:AX428))*AX428)+((1-(pCell/COUNT($AX$2:AX428)))*(I428+J428)))),I428),IF(H428="in-sample",IF(Q428=bigT,((pCell/bigT)*AX428)+((1-(pCell/bigT))*(I428*J428)),IF(OR(F429="",COUNT($AX$2:AX428)&lt;=pCell),AX428,((pCell/COUNT($AX$2:AX428))*AX428)+((1-(pCell/COUNT($AX$2:AX428)))*(I428*J428)))),I428)))))))</f>
        <v/>
      </c>
      <c r="J429" s="31" t="str">
        <f>IF(AND(F428="",H428="in-sample"),"",IF(AND(Temp!fhor_indata=1,H428="out-sample",H429="out-sample"),J428,IF(AND(F429="",H428="out-sample"),"",IF(AND(Temp!optSeasCoef=0,Temp!sts_add=1),IF(H428="in-sample",IF(Q428=bigT,((qCell/bigT)*(I429-I428))+((1-(qCell/bigT))*J428),IF(OR(F429="",COUNT($F$2:F428)&lt;=qCell),IF(COUNT($F$2:F428)=1,0,F428-F427),((qCell/COUNT($F$2:F428))*(I429-I428))+((1-(qCell/COUNT($F$2:F428)))*J428))),J428),IF(AND(Temp!optSeasCoef=0,Temp!sts_multp=1),IF(H428="in-sample",IF(Q428=bigT,((qCell/bigT)*(I429/I428))+((1-(qCell/bigT))*J428),IF(qCell=0,1,IF(OR(F429="",COUNT($F$2:F428)&lt;=qCell),IF(COUNT($F$2:F428)=1,1,F428/F427),((qCell/COUNT($F$2:F428))*(I429/I428))+((1-(qCell/COUNT($F$2:F428)))*J428)))),J428),IF(Temp!sts_add=1,IF(H428="in-sample",IF(Q428=bigT,((qCell/bigT)*(I429-I428))+((1-(qCell/bigT))*J428),IF(OR(F429="",COUNT($AX$2:AX428)&lt;=qCell),IF(COUNT($AX$2:AX428)=1,0,AX428-AX427),((qCell/COUNT($AX$2:AX428))*(I429-I428))+((1-(qCell/COUNT($AX$2:AX428)))*J428))),J428),IF(H428="in-sample",IF(Q428=bigT,((qCell/bigT)*(I429/I428))+((1-(qCell/bigT))*J428),IF(qCell=0,1,IF(OR(F429="",COUNT($AX$2:AX428)&lt;=qCell),IF(COUNT($AX$2:AX428)=1,1,AX428/AX427),((qCell/COUNT($AX$2:AX428))*(I429/I428))+((1-(qCell/COUNT($AX$2:AX428)))*J428)))),J428)))))))</f>
        <v/>
      </c>
      <c r="K429" s="31" t="str">
        <f>IF(H429="","",IF(AND(Temp!optSeasCoef=0,Temp!sts_add=1),IF(H429="out-sample",I429+(Q429*J429),I429+J429),IF(AND(Temp!optSeasCoef=0,Temp!sts_multp=1),IF(H429="out-sample",I429*(J429^Q429),I429*J429),IF(Temp!sts_add=1,IF(H429="out-sample",(I429+(Q429*J429))*G429,(I429+J429)*G429),IF(H429="out-sample",I429*(J429^Q429)*G429,I429*J429*G429)))))</f>
        <v/>
      </c>
      <c r="L429" s="32" t="str">
        <f t="shared" si="44"/>
        <v/>
      </c>
      <c r="M429" s="32" t="str">
        <f t="shared" si="45"/>
        <v/>
      </c>
      <c r="N429" s="32" t="str">
        <f t="shared" si="46"/>
        <v/>
      </c>
      <c r="O429" s="32" t="str">
        <f t="shared" si="47"/>
        <v/>
      </c>
      <c r="P429" s="32" t="str">
        <f t="shared" si="48"/>
        <v/>
      </c>
      <c r="Q429" s="3" t="str">
        <f>IF(AND(Temp!fhor_indata=1,F429="",H428="in-sample"),1,IF(AND(Temp!fhor_indata=1,H428="out-sample",Q428&lt;ATA!XfHor),Q428+1,IF(F429="","",IF(AND(H429="out-sample",H428="in-sample"),1,IF(AND(H429="out-sample",H428="out-sample"),Q428+1,IF(ISNUMBER(Q428),Q428+1,1))))))</f>
        <v/>
      </c>
      <c r="R429" s="3" t="str">
        <f t="shared" si="42"/>
        <v/>
      </c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X429" s="63" t="e">
        <f t="shared" si="43"/>
        <v>#VALUE!</v>
      </c>
    </row>
    <row r="430" spans="1:50" s="1" customFormat="1" ht="14.25" x14ac:dyDescent="0.2">
      <c r="A430" s="6"/>
      <c r="B430" s="6"/>
      <c r="C430" s="6"/>
      <c r="D430" s="3"/>
      <c r="E430" s="70" t="str">
        <f>IF(ATA!E430="","",ATA!E430)</f>
        <v/>
      </c>
      <c r="F430" s="51" t="str">
        <f>IF(ATA!F430="","",ATA!F430)</f>
        <v/>
      </c>
      <c r="G430" s="11" t="str">
        <f>IF(ATA!G430="","",ATA!G430)</f>
        <v/>
      </c>
      <c r="H430" s="55" t="str">
        <f>IF(ATA!H430="","",ATA!H430)</f>
        <v/>
      </c>
      <c r="I430" s="31" t="str">
        <f>IF(AND(F429="",H429="in-sample"),"",IF(AND(Temp!fhor_indata=1,H429="out-sample",H430="out-sample"),I429,IF(AND(F430="",H429="out-sample"),"",IF(AND(Temp!optSeasCoef=0,Temp!sts_add=1),IF(H429="in-sample",IF(Q429=bigT,((pCell/bigT)*F429)+((1-(pCell/bigT))*(I429+J429)),IF(OR(F430="",COUNT($F$2:F429)&lt;=pCell),F429,((pCell/COUNT($F$2:F429))*F429)+((1-(pCell/COUNT($F$2:F429)))*(I429+J429)))),I429),IF(AND(Temp!optSeasCoef=0,Temp!sts_multp=1),IF(H429="in-sample",IF(Q429=bigT,((pCell/bigT)*F429)+((1-(pCell/bigT))*(I429*J429)),IF(OR(F430="",COUNT(F$2:$F429)&lt;=pCell),F429,((pCell/COUNT($F$2:F429))*F429)+((1-(pCell/COUNT($F$2:F429)))*(I429*J429)))),I429),IF(Temp!sts_add=1,IF(H429="in-sample",IF(Q429=bigT,((pCell/bigT)*AX429)+((1-(pCell/bigT))*(I429+J429)),IF(OR(F430="",COUNT($AX$2:AX429)&lt;=pCell),AX429,((pCell/COUNT($AX$2:AX429))*AX429)+((1-(pCell/COUNT($AX$2:AX429)))*(I429+J429)))),I429),IF(H429="in-sample",IF(Q429=bigT,((pCell/bigT)*AX429)+((1-(pCell/bigT))*(I429*J429)),IF(OR(F430="",COUNT($AX$2:AX429)&lt;=pCell),AX429,((pCell/COUNT($AX$2:AX429))*AX429)+((1-(pCell/COUNT($AX$2:AX429)))*(I429*J429)))),I429)))))))</f>
        <v/>
      </c>
      <c r="J430" s="31" t="str">
        <f>IF(AND(F429="",H429="in-sample"),"",IF(AND(Temp!fhor_indata=1,H429="out-sample",H430="out-sample"),J429,IF(AND(F430="",H429="out-sample"),"",IF(AND(Temp!optSeasCoef=0,Temp!sts_add=1),IF(H429="in-sample",IF(Q429=bigT,((qCell/bigT)*(I430-I429))+((1-(qCell/bigT))*J429),IF(OR(F430="",COUNT($F$2:F429)&lt;=qCell),IF(COUNT($F$2:F429)=1,0,F429-F428),((qCell/COUNT($F$2:F429))*(I430-I429))+((1-(qCell/COUNT($F$2:F429)))*J429))),J429),IF(AND(Temp!optSeasCoef=0,Temp!sts_multp=1),IF(H429="in-sample",IF(Q429=bigT,((qCell/bigT)*(I430/I429))+((1-(qCell/bigT))*J429),IF(qCell=0,1,IF(OR(F430="",COUNT($F$2:F429)&lt;=qCell),IF(COUNT($F$2:F429)=1,1,F429/F428),((qCell/COUNT($F$2:F429))*(I430/I429))+((1-(qCell/COUNT($F$2:F429)))*J429)))),J429),IF(Temp!sts_add=1,IF(H429="in-sample",IF(Q429=bigT,((qCell/bigT)*(I430-I429))+((1-(qCell/bigT))*J429),IF(OR(F430="",COUNT($AX$2:AX429)&lt;=qCell),IF(COUNT($AX$2:AX429)=1,0,AX429-AX428),((qCell/COUNT($AX$2:AX429))*(I430-I429))+((1-(qCell/COUNT($AX$2:AX429)))*J429))),J429),IF(H429="in-sample",IF(Q429=bigT,((qCell/bigT)*(I430/I429))+((1-(qCell/bigT))*J429),IF(qCell=0,1,IF(OR(F430="",COUNT($AX$2:AX429)&lt;=qCell),IF(COUNT($AX$2:AX429)=1,1,AX429/AX428),((qCell/COUNT($AX$2:AX429))*(I430/I429))+((1-(qCell/COUNT($AX$2:AX429)))*J429)))),J429)))))))</f>
        <v/>
      </c>
      <c r="K430" s="31" t="str">
        <f>IF(H430="","",IF(AND(Temp!optSeasCoef=0,Temp!sts_add=1),IF(H430="out-sample",I430+(Q430*J430),I430+J430),IF(AND(Temp!optSeasCoef=0,Temp!sts_multp=1),IF(H430="out-sample",I430*(J430^Q430),I430*J430),IF(Temp!sts_add=1,IF(H430="out-sample",(I430+(Q430*J430))*G430,(I430+J430)*G430),IF(H430="out-sample",I430*(J430^Q430)*G430,I430*J430*G430)))))</f>
        <v/>
      </c>
      <c r="L430" s="32" t="str">
        <f t="shared" si="44"/>
        <v/>
      </c>
      <c r="M430" s="32" t="str">
        <f t="shared" si="45"/>
        <v/>
      </c>
      <c r="N430" s="32" t="str">
        <f t="shared" si="46"/>
        <v/>
      </c>
      <c r="O430" s="32" t="str">
        <f t="shared" si="47"/>
        <v/>
      </c>
      <c r="P430" s="32" t="str">
        <f t="shared" si="48"/>
        <v/>
      </c>
      <c r="Q430" s="3" t="str">
        <f>IF(AND(Temp!fhor_indata=1,F430="",H429="in-sample"),1,IF(AND(Temp!fhor_indata=1,H429="out-sample",Q429&lt;ATA!XfHor),Q429+1,IF(F430="","",IF(AND(H430="out-sample",H429="in-sample"),1,IF(AND(H430="out-sample",H429="out-sample"),Q429+1,IF(ISNUMBER(Q429),Q429+1,1))))))</f>
        <v/>
      </c>
      <c r="R430" s="3" t="str">
        <f t="shared" si="42"/>
        <v/>
      </c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X430" s="63" t="e">
        <f t="shared" si="43"/>
        <v>#VALUE!</v>
      </c>
    </row>
    <row r="431" spans="1:50" s="1" customFormat="1" ht="14.25" x14ac:dyDescent="0.2">
      <c r="A431" s="6"/>
      <c r="B431" s="6"/>
      <c r="C431" s="6"/>
      <c r="D431" s="3"/>
      <c r="E431" s="70" t="str">
        <f>IF(ATA!E431="","",ATA!E431)</f>
        <v/>
      </c>
      <c r="F431" s="51" t="str">
        <f>IF(ATA!F431="","",ATA!F431)</f>
        <v/>
      </c>
      <c r="G431" s="11" t="str">
        <f>IF(ATA!G431="","",ATA!G431)</f>
        <v/>
      </c>
      <c r="H431" s="55" t="str">
        <f>IF(ATA!H431="","",ATA!H431)</f>
        <v/>
      </c>
      <c r="I431" s="31" t="str">
        <f>IF(AND(F430="",H430="in-sample"),"",IF(AND(Temp!fhor_indata=1,H430="out-sample",H431="out-sample"),I430,IF(AND(F431="",H430="out-sample"),"",IF(AND(Temp!optSeasCoef=0,Temp!sts_add=1),IF(H430="in-sample",IF(Q430=bigT,((pCell/bigT)*F430)+((1-(pCell/bigT))*(I430+J430)),IF(OR(F431="",COUNT($F$2:F430)&lt;=pCell),F430,((pCell/COUNT($F$2:F430))*F430)+((1-(pCell/COUNT($F$2:F430)))*(I430+J430)))),I430),IF(AND(Temp!optSeasCoef=0,Temp!sts_multp=1),IF(H430="in-sample",IF(Q430=bigT,((pCell/bigT)*F430)+((1-(pCell/bigT))*(I430*J430)),IF(OR(F431="",COUNT(F$2:$F430)&lt;=pCell),F430,((pCell/COUNT($F$2:F430))*F430)+((1-(pCell/COUNT($F$2:F430)))*(I430*J430)))),I430),IF(Temp!sts_add=1,IF(H430="in-sample",IF(Q430=bigT,((pCell/bigT)*AX430)+((1-(pCell/bigT))*(I430+J430)),IF(OR(F431="",COUNT($AX$2:AX430)&lt;=pCell),AX430,((pCell/COUNT($AX$2:AX430))*AX430)+((1-(pCell/COUNT($AX$2:AX430)))*(I430+J430)))),I430),IF(H430="in-sample",IF(Q430=bigT,((pCell/bigT)*AX430)+((1-(pCell/bigT))*(I430*J430)),IF(OR(F431="",COUNT($AX$2:AX430)&lt;=pCell),AX430,((pCell/COUNT($AX$2:AX430))*AX430)+((1-(pCell/COUNT($AX$2:AX430)))*(I430*J430)))),I430)))))))</f>
        <v/>
      </c>
      <c r="J431" s="31" t="str">
        <f>IF(AND(F430="",H430="in-sample"),"",IF(AND(Temp!fhor_indata=1,H430="out-sample",H431="out-sample"),J430,IF(AND(F431="",H430="out-sample"),"",IF(AND(Temp!optSeasCoef=0,Temp!sts_add=1),IF(H430="in-sample",IF(Q430=bigT,((qCell/bigT)*(I431-I430))+((1-(qCell/bigT))*J430),IF(OR(F431="",COUNT($F$2:F430)&lt;=qCell),IF(COUNT($F$2:F430)=1,0,F430-F429),((qCell/COUNT($F$2:F430))*(I431-I430))+((1-(qCell/COUNT($F$2:F430)))*J430))),J430),IF(AND(Temp!optSeasCoef=0,Temp!sts_multp=1),IF(H430="in-sample",IF(Q430=bigT,((qCell/bigT)*(I431/I430))+((1-(qCell/bigT))*J430),IF(qCell=0,1,IF(OR(F431="",COUNT($F$2:F430)&lt;=qCell),IF(COUNT($F$2:F430)=1,1,F430/F429),((qCell/COUNT($F$2:F430))*(I431/I430))+((1-(qCell/COUNT($F$2:F430)))*J430)))),J430),IF(Temp!sts_add=1,IF(H430="in-sample",IF(Q430=bigT,((qCell/bigT)*(I431-I430))+((1-(qCell/bigT))*J430),IF(OR(F431="",COUNT($AX$2:AX430)&lt;=qCell),IF(COUNT($AX$2:AX430)=1,0,AX430-AX429),((qCell/COUNT($AX$2:AX430))*(I431-I430))+((1-(qCell/COUNT($AX$2:AX430)))*J430))),J430),IF(H430="in-sample",IF(Q430=bigT,((qCell/bigT)*(I431/I430))+((1-(qCell/bigT))*J430),IF(qCell=0,1,IF(OR(F431="",COUNT($AX$2:AX430)&lt;=qCell),IF(COUNT($AX$2:AX430)=1,1,AX430/AX429),((qCell/COUNT($AX$2:AX430))*(I431/I430))+((1-(qCell/COUNT($AX$2:AX430)))*J430)))),J430)))))))</f>
        <v/>
      </c>
      <c r="K431" s="31" t="str">
        <f>IF(H431="","",IF(AND(Temp!optSeasCoef=0,Temp!sts_add=1),IF(H431="out-sample",I431+(Q431*J431),I431+J431),IF(AND(Temp!optSeasCoef=0,Temp!sts_multp=1),IF(H431="out-sample",I431*(J431^Q431),I431*J431),IF(Temp!sts_add=1,IF(H431="out-sample",(I431+(Q431*J431))*G431,(I431+J431)*G431),IF(H431="out-sample",I431*(J431^Q431)*G431,I431*J431*G431)))))</f>
        <v/>
      </c>
      <c r="L431" s="32" t="str">
        <f t="shared" si="44"/>
        <v/>
      </c>
      <c r="M431" s="32" t="str">
        <f t="shared" si="45"/>
        <v/>
      </c>
      <c r="N431" s="32" t="str">
        <f t="shared" si="46"/>
        <v/>
      </c>
      <c r="O431" s="32" t="str">
        <f t="shared" si="47"/>
        <v/>
      </c>
      <c r="P431" s="32" t="str">
        <f t="shared" si="48"/>
        <v/>
      </c>
      <c r="Q431" s="3" t="str">
        <f>IF(AND(Temp!fhor_indata=1,F431="",H430="in-sample"),1,IF(AND(Temp!fhor_indata=1,H430="out-sample",Q430&lt;ATA!XfHor),Q430+1,IF(F431="","",IF(AND(H431="out-sample",H430="in-sample"),1,IF(AND(H431="out-sample",H430="out-sample"),Q430+1,IF(ISNUMBER(Q430),Q430+1,1))))))</f>
        <v/>
      </c>
      <c r="R431" s="3" t="str">
        <f t="shared" si="42"/>
        <v/>
      </c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X431" s="63" t="e">
        <f t="shared" si="43"/>
        <v>#VALUE!</v>
      </c>
    </row>
    <row r="432" spans="1:50" s="1" customFormat="1" ht="14.25" x14ac:dyDescent="0.2">
      <c r="A432" s="6"/>
      <c r="B432" s="6"/>
      <c r="C432" s="6"/>
      <c r="D432" s="3"/>
      <c r="E432" s="70" t="str">
        <f>IF(ATA!E432="","",ATA!E432)</f>
        <v/>
      </c>
      <c r="F432" s="51" t="str">
        <f>IF(ATA!F432="","",ATA!F432)</f>
        <v/>
      </c>
      <c r="G432" s="11" t="str">
        <f>IF(ATA!G432="","",ATA!G432)</f>
        <v/>
      </c>
      <c r="H432" s="55" t="str">
        <f>IF(ATA!H432="","",ATA!H432)</f>
        <v/>
      </c>
      <c r="I432" s="31" t="str">
        <f>IF(AND(F431="",H431="in-sample"),"",IF(AND(Temp!fhor_indata=1,H431="out-sample",H432="out-sample"),I431,IF(AND(F432="",H431="out-sample"),"",IF(AND(Temp!optSeasCoef=0,Temp!sts_add=1),IF(H431="in-sample",IF(Q431=bigT,((pCell/bigT)*F431)+((1-(pCell/bigT))*(I431+J431)),IF(OR(F432="",COUNT($F$2:F431)&lt;=pCell),F431,((pCell/COUNT($F$2:F431))*F431)+((1-(pCell/COUNT($F$2:F431)))*(I431+J431)))),I431),IF(AND(Temp!optSeasCoef=0,Temp!sts_multp=1),IF(H431="in-sample",IF(Q431=bigT,((pCell/bigT)*F431)+((1-(pCell/bigT))*(I431*J431)),IF(OR(F432="",COUNT(F$2:$F431)&lt;=pCell),F431,((pCell/COUNT($F$2:F431))*F431)+((1-(pCell/COUNT($F$2:F431)))*(I431*J431)))),I431),IF(Temp!sts_add=1,IF(H431="in-sample",IF(Q431=bigT,((pCell/bigT)*AX431)+((1-(pCell/bigT))*(I431+J431)),IF(OR(F432="",COUNT($AX$2:AX431)&lt;=pCell),AX431,((pCell/COUNT($AX$2:AX431))*AX431)+((1-(pCell/COUNT($AX$2:AX431)))*(I431+J431)))),I431),IF(H431="in-sample",IF(Q431=bigT,((pCell/bigT)*AX431)+((1-(pCell/bigT))*(I431*J431)),IF(OR(F432="",COUNT($AX$2:AX431)&lt;=pCell),AX431,((pCell/COUNT($AX$2:AX431))*AX431)+((1-(pCell/COUNT($AX$2:AX431)))*(I431*J431)))),I431)))))))</f>
        <v/>
      </c>
      <c r="J432" s="31" t="str">
        <f>IF(AND(F431="",H431="in-sample"),"",IF(AND(Temp!fhor_indata=1,H431="out-sample",H432="out-sample"),J431,IF(AND(F432="",H431="out-sample"),"",IF(AND(Temp!optSeasCoef=0,Temp!sts_add=1),IF(H431="in-sample",IF(Q431=bigT,((qCell/bigT)*(I432-I431))+((1-(qCell/bigT))*J431),IF(OR(F432="",COUNT($F$2:F431)&lt;=qCell),IF(COUNT($F$2:F431)=1,0,F431-F430),((qCell/COUNT($F$2:F431))*(I432-I431))+((1-(qCell/COUNT($F$2:F431)))*J431))),J431),IF(AND(Temp!optSeasCoef=0,Temp!sts_multp=1),IF(H431="in-sample",IF(Q431=bigT,((qCell/bigT)*(I432/I431))+((1-(qCell/bigT))*J431),IF(qCell=0,1,IF(OR(F432="",COUNT($F$2:F431)&lt;=qCell),IF(COUNT($F$2:F431)=1,1,F431/F430),((qCell/COUNT($F$2:F431))*(I432/I431))+((1-(qCell/COUNT($F$2:F431)))*J431)))),J431),IF(Temp!sts_add=1,IF(H431="in-sample",IF(Q431=bigT,((qCell/bigT)*(I432-I431))+((1-(qCell/bigT))*J431),IF(OR(F432="",COUNT($AX$2:AX431)&lt;=qCell),IF(COUNT($AX$2:AX431)=1,0,AX431-AX430),((qCell/COUNT($AX$2:AX431))*(I432-I431))+((1-(qCell/COUNT($AX$2:AX431)))*J431))),J431),IF(H431="in-sample",IF(Q431=bigT,((qCell/bigT)*(I432/I431))+((1-(qCell/bigT))*J431),IF(qCell=0,1,IF(OR(F432="",COUNT($AX$2:AX431)&lt;=qCell),IF(COUNT($AX$2:AX431)=1,1,AX431/AX430),((qCell/COUNT($AX$2:AX431))*(I432/I431))+((1-(qCell/COUNT($AX$2:AX431)))*J431)))),J431)))))))</f>
        <v/>
      </c>
      <c r="K432" s="31" t="str">
        <f>IF(H432="","",IF(AND(Temp!optSeasCoef=0,Temp!sts_add=1),IF(H432="out-sample",I432+(Q432*J432),I432+J432),IF(AND(Temp!optSeasCoef=0,Temp!sts_multp=1),IF(H432="out-sample",I432*(J432^Q432),I432*J432),IF(Temp!sts_add=1,IF(H432="out-sample",(I432+(Q432*J432))*G432,(I432+J432)*G432),IF(H432="out-sample",I432*(J432^Q432)*G432,I432*J432*G432)))))</f>
        <v/>
      </c>
      <c r="L432" s="32" t="str">
        <f t="shared" si="44"/>
        <v/>
      </c>
      <c r="M432" s="32" t="str">
        <f t="shared" si="45"/>
        <v/>
      </c>
      <c r="N432" s="32" t="str">
        <f t="shared" si="46"/>
        <v/>
      </c>
      <c r="O432" s="32" t="str">
        <f t="shared" si="47"/>
        <v/>
      </c>
      <c r="P432" s="32" t="str">
        <f t="shared" si="48"/>
        <v/>
      </c>
      <c r="Q432" s="3" t="str">
        <f>IF(AND(Temp!fhor_indata=1,F432="",H431="in-sample"),1,IF(AND(Temp!fhor_indata=1,H431="out-sample",Q431&lt;ATA!XfHor),Q431+1,IF(F432="","",IF(AND(H432="out-sample",H431="in-sample"),1,IF(AND(H432="out-sample",H431="out-sample"),Q431+1,IF(ISNUMBER(Q431),Q431+1,1))))))</f>
        <v/>
      </c>
      <c r="R432" s="3" t="str">
        <f t="shared" si="42"/>
        <v/>
      </c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X432" s="63" t="e">
        <f t="shared" si="43"/>
        <v>#VALUE!</v>
      </c>
    </row>
    <row r="433" spans="1:50" s="1" customFormat="1" ht="14.25" x14ac:dyDescent="0.2">
      <c r="A433" s="6"/>
      <c r="B433" s="6"/>
      <c r="C433" s="6"/>
      <c r="D433" s="3"/>
      <c r="E433" s="70" t="str">
        <f>IF(ATA!E433="","",ATA!E433)</f>
        <v/>
      </c>
      <c r="F433" s="51" t="str">
        <f>IF(ATA!F433="","",ATA!F433)</f>
        <v/>
      </c>
      <c r="G433" s="11" t="str">
        <f>IF(ATA!G433="","",ATA!G433)</f>
        <v/>
      </c>
      <c r="H433" s="55" t="str">
        <f>IF(ATA!H433="","",ATA!H433)</f>
        <v/>
      </c>
      <c r="I433" s="31" t="str">
        <f>IF(AND(F432="",H432="in-sample"),"",IF(AND(Temp!fhor_indata=1,H432="out-sample",H433="out-sample"),I432,IF(AND(F433="",H432="out-sample"),"",IF(AND(Temp!optSeasCoef=0,Temp!sts_add=1),IF(H432="in-sample",IF(Q432=bigT,((pCell/bigT)*F432)+((1-(pCell/bigT))*(I432+J432)),IF(OR(F433="",COUNT($F$2:F432)&lt;=pCell),F432,((pCell/COUNT($F$2:F432))*F432)+((1-(pCell/COUNT($F$2:F432)))*(I432+J432)))),I432),IF(AND(Temp!optSeasCoef=0,Temp!sts_multp=1),IF(H432="in-sample",IF(Q432=bigT,((pCell/bigT)*F432)+((1-(pCell/bigT))*(I432*J432)),IF(OR(F433="",COUNT(F$2:$F432)&lt;=pCell),F432,((pCell/COUNT($F$2:F432))*F432)+((1-(pCell/COUNT($F$2:F432)))*(I432*J432)))),I432),IF(Temp!sts_add=1,IF(H432="in-sample",IF(Q432=bigT,((pCell/bigT)*AX432)+((1-(pCell/bigT))*(I432+J432)),IF(OR(F433="",COUNT($AX$2:AX432)&lt;=pCell),AX432,((pCell/COUNT($AX$2:AX432))*AX432)+((1-(pCell/COUNT($AX$2:AX432)))*(I432+J432)))),I432),IF(H432="in-sample",IF(Q432=bigT,((pCell/bigT)*AX432)+((1-(pCell/bigT))*(I432*J432)),IF(OR(F433="",COUNT($AX$2:AX432)&lt;=pCell),AX432,((pCell/COUNT($AX$2:AX432))*AX432)+((1-(pCell/COUNT($AX$2:AX432)))*(I432*J432)))),I432)))))))</f>
        <v/>
      </c>
      <c r="J433" s="31" t="str">
        <f>IF(AND(F432="",H432="in-sample"),"",IF(AND(Temp!fhor_indata=1,H432="out-sample",H433="out-sample"),J432,IF(AND(F433="",H432="out-sample"),"",IF(AND(Temp!optSeasCoef=0,Temp!sts_add=1),IF(H432="in-sample",IF(Q432=bigT,((qCell/bigT)*(I433-I432))+((1-(qCell/bigT))*J432),IF(OR(F433="",COUNT($F$2:F432)&lt;=qCell),IF(COUNT($F$2:F432)=1,0,F432-F431),((qCell/COUNT($F$2:F432))*(I433-I432))+((1-(qCell/COUNT($F$2:F432)))*J432))),J432),IF(AND(Temp!optSeasCoef=0,Temp!sts_multp=1),IF(H432="in-sample",IF(Q432=bigT,((qCell/bigT)*(I433/I432))+((1-(qCell/bigT))*J432),IF(qCell=0,1,IF(OR(F433="",COUNT($F$2:F432)&lt;=qCell),IF(COUNT($F$2:F432)=1,1,F432/F431),((qCell/COUNT($F$2:F432))*(I433/I432))+((1-(qCell/COUNT($F$2:F432)))*J432)))),J432),IF(Temp!sts_add=1,IF(H432="in-sample",IF(Q432=bigT,((qCell/bigT)*(I433-I432))+((1-(qCell/bigT))*J432),IF(OR(F433="",COUNT($AX$2:AX432)&lt;=qCell),IF(COUNT($AX$2:AX432)=1,0,AX432-AX431),((qCell/COUNT($AX$2:AX432))*(I433-I432))+((1-(qCell/COUNT($AX$2:AX432)))*J432))),J432),IF(H432="in-sample",IF(Q432=bigT,((qCell/bigT)*(I433/I432))+((1-(qCell/bigT))*J432),IF(qCell=0,1,IF(OR(F433="",COUNT($AX$2:AX432)&lt;=qCell),IF(COUNT($AX$2:AX432)=1,1,AX432/AX431),((qCell/COUNT($AX$2:AX432))*(I433/I432))+((1-(qCell/COUNT($AX$2:AX432)))*J432)))),J432)))))))</f>
        <v/>
      </c>
      <c r="K433" s="31" t="str">
        <f>IF(H433="","",IF(AND(Temp!optSeasCoef=0,Temp!sts_add=1),IF(H433="out-sample",I433+(Q433*J433),I433+J433),IF(AND(Temp!optSeasCoef=0,Temp!sts_multp=1),IF(H433="out-sample",I433*(J433^Q433),I433*J433),IF(Temp!sts_add=1,IF(H433="out-sample",(I433+(Q433*J433))*G433,(I433+J433)*G433),IF(H433="out-sample",I433*(J433^Q433)*G433,I433*J433*G433)))))</f>
        <v/>
      </c>
      <c r="L433" s="32" t="str">
        <f t="shared" si="44"/>
        <v/>
      </c>
      <c r="M433" s="32" t="str">
        <f t="shared" si="45"/>
        <v/>
      </c>
      <c r="N433" s="32" t="str">
        <f t="shared" si="46"/>
        <v/>
      </c>
      <c r="O433" s="32" t="str">
        <f t="shared" si="47"/>
        <v/>
      </c>
      <c r="P433" s="32" t="str">
        <f t="shared" si="48"/>
        <v/>
      </c>
      <c r="Q433" s="3" t="str">
        <f>IF(AND(Temp!fhor_indata=1,F433="",H432="in-sample"),1,IF(AND(Temp!fhor_indata=1,H432="out-sample",Q432&lt;ATA!XfHor),Q432+1,IF(F433="","",IF(AND(H433="out-sample",H432="in-sample"),1,IF(AND(H433="out-sample",H432="out-sample"),Q432+1,IF(ISNUMBER(Q432),Q432+1,1))))))</f>
        <v/>
      </c>
      <c r="R433" s="3" t="str">
        <f t="shared" si="42"/>
        <v/>
      </c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X433" s="63" t="e">
        <f t="shared" si="43"/>
        <v>#VALUE!</v>
      </c>
    </row>
    <row r="434" spans="1:50" s="1" customFormat="1" ht="14.25" x14ac:dyDescent="0.2">
      <c r="A434" s="6"/>
      <c r="B434" s="6"/>
      <c r="C434" s="6"/>
      <c r="D434" s="3"/>
      <c r="E434" s="70" t="str">
        <f>IF(ATA!E434="","",ATA!E434)</f>
        <v/>
      </c>
      <c r="F434" s="51" t="str">
        <f>IF(ATA!F434="","",ATA!F434)</f>
        <v/>
      </c>
      <c r="G434" s="11" t="str">
        <f>IF(ATA!G434="","",ATA!G434)</f>
        <v/>
      </c>
      <c r="H434" s="55" t="str">
        <f>IF(ATA!H434="","",ATA!H434)</f>
        <v/>
      </c>
      <c r="I434" s="31" t="str">
        <f>IF(AND(F433="",H433="in-sample"),"",IF(AND(Temp!fhor_indata=1,H433="out-sample",H434="out-sample"),I433,IF(AND(F434="",H433="out-sample"),"",IF(AND(Temp!optSeasCoef=0,Temp!sts_add=1),IF(H433="in-sample",IF(Q433=bigT,((pCell/bigT)*F433)+((1-(pCell/bigT))*(I433+J433)),IF(OR(F434="",COUNT($F$2:F433)&lt;=pCell),F433,((pCell/COUNT($F$2:F433))*F433)+((1-(pCell/COUNT($F$2:F433)))*(I433+J433)))),I433),IF(AND(Temp!optSeasCoef=0,Temp!sts_multp=1),IF(H433="in-sample",IF(Q433=bigT,((pCell/bigT)*F433)+((1-(pCell/bigT))*(I433*J433)),IF(OR(F434="",COUNT(F$2:$F433)&lt;=pCell),F433,((pCell/COUNT($F$2:F433))*F433)+((1-(pCell/COUNT($F$2:F433)))*(I433*J433)))),I433),IF(Temp!sts_add=1,IF(H433="in-sample",IF(Q433=bigT,((pCell/bigT)*AX433)+((1-(pCell/bigT))*(I433+J433)),IF(OR(F434="",COUNT($AX$2:AX433)&lt;=pCell),AX433,((pCell/COUNT($AX$2:AX433))*AX433)+((1-(pCell/COUNT($AX$2:AX433)))*(I433+J433)))),I433),IF(H433="in-sample",IF(Q433=bigT,((pCell/bigT)*AX433)+((1-(pCell/bigT))*(I433*J433)),IF(OR(F434="",COUNT($AX$2:AX433)&lt;=pCell),AX433,((pCell/COUNT($AX$2:AX433))*AX433)+((1-(pCell/COUNT($AX$2:AX433)))*(I433*J433)))),I433)))))))</f>
        <v/>
      </c>
      <c r="J434" s="31" t="str">
        <f>IF(AND(F433="",H433="in-sample"),"",IF(AND(Temp!fhor_indata=1,H433="out-sample",H434="out-sample"),J433,IF(AND(F434="",H433="out-sample"),"",IF(AND(Temp!optSeasCoef=0,Temp!sts_add=1),IF(H433="in-sample",IF(Q433=bigT,((qCell/bigT)*(I434-I433))+((1-(qCell/bigT))*J433),IF(OR(F434="",COUNT($F$2:F433)&lt;=qCell),IF(COUNT($F$2:F433)=1,0,F433-F432),((qCell/COUNT($F$2:F433))*(I434-I433))+((1-(qCell/COUNT($F$2:F433)))*J433))),J433),IF(AND(Temp!optSeasCoef=0,Temp!sts_multp=1),IF(H433="in-sample",IF(Q433=bigT,((qCell/bigT)*(I434/I433))+((1-(qCell/bigT))*J433),IF(qCell=0,1,IF(OR(F434="",COUNT($F$2:F433)&lt;=qCell),IF(COUNT($F$2:F433)=1,1,F433/F432),((qCell/COUNT($F$2:F433))*(I434/I433))+((1-(qCell/COUNT($F$2:F433)))*J433)))),J433),IF(Temp!sts_add=1,IF(H433="in-sample",IF(Q433=bigT,((qCell/bigT)*(I434-I433))+((1-(qCell/bigT))*J433),IF(OR(F434="",COUNT($AX$2:AX433)&lt;=qCell),IF(COUNT($AX$2:AX433)=1,0,AX433-AX432),((qCell/COUNT($AX$2:AX433))*(I434-I433))+((1-(qCell/COUNT($AX$2:AX433)))*J433))),J433),IF(H433="in-sample",IF(Q433=bigT,((qCell/bigT)*(I434/I433))+((1-(qCell/bigT))*J433),IF(qCell=0,1,IF(OR(F434="",COUNT($AX$2:AX433)&lt;=qCell),IF(COUNT($AX$2:AX433)=1,1,AX433/AX432),((qCell/COUNT($AX$2:AX433))*(I434/I433))+((1-(qCell/COUNT($AX$2:AX433)))*J433)))),J433)))))))</f>
        <v/>
      </c>
      <c r="K434" s="31" t="str">
        <f>IF(H434="","",IF(AND(Temp!optSeasCoef=0,Temp!sts_add=1),IF(H434="out-sample",I434+(Q434*J434),I434+J434),IF(AND(Temp!optSeasCoef=0,Temp!sts_multp=1),IF(H434="out-sample",I434*(J434^Q434),I434*J434),IF(Temp!sts_add=1,IF(H434="out-sample",(I434+(Q434*J434))*G434,(I434+J434)*G434),IF(H434="out-sample",I434*(J434^Q434)*G434,I434*J434*G434)))))</f>
        <v/>
      </c>
      <c r="L434" s="32" t="str">
        <f t="shared" si="44"/>
        <v/>
      </c>
      <c r="M434" s="32" t="str">
        <f t="shared" si="45"/>
        <v/>
      </c>
      <c r="N434" s="32" t="str">
        <f t="shared" si="46"/>
        <v/>
      </c>
      <c r="O434" s="32" t="str">
        <f t="shared" si="47"/>
        <v/>
      </c>
      <c r="P434" s="32" t="str">
        <f t="shared" si="48"/>
        <v/>
      </c>
      <c r="Q434" s="3" t="str">
        <f>IF(AND(Temp!fhor_indata=1,F434="",H433="in-sample"),1,IF(AND(Temp!fhor_indata=1,H433="out-sample",Q433&lt;ATA!XfHor),Q433+1,IF(F434="","",IF(AND(H434="out-sample",H433="in-sample"),1,IF(AND(H434="out-sample",H433="out-sample"),Q433+1,IF(ISNUMBER(Q433),Q433+1,1))))))</f>
        <v/>
      </c>
      <c r="R434" s="3" t="str">
        <f t="shared" si="42"/>
        <v/>
      </c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X434" s="63" t="e">
        <f t="shared" si="43"/>
        <v>#VALUE!</v>
      </c>
    </row>
    <row r="435" spans="1:50" s="1" customFormat="1" ht="14.25" x14ac:dyDescent="0.2">
      <c r="A435" s="6"/>
      <c r="B435" s="6"/>
      <c r="C435" s="6"/>
      <c r="D435" s="3"/>
      <c r="E435" s="70" t="str">
        <f>IF(ATA!E435="","",ATA!E435)</f>
        <v/>
      </c>
      <c r="F435" s="51" t="str">
        <f>IF(ATA!F435="","",ATA!F435)</f>
        <v/>
      </c>
      <c r="G435" s="11" t="str">
        <f>IF(ATA!G435="","",ATA!G435)</f>
        <v/>
      </c>
      <c r="H435" s="55" t="str">
        <f>IF(ATA!H435="","",ATA!H435)</f>
        <v/>
      </c>
      <c r="I435" s="31" t="str">
        <f>IF(AND(F434="",H434="in-sample"),"",IF(AND(Temp!fhor_indata=1,H434="out-sample",H435="out-sample"),I434,IF(AND(F435="",H434="out-sample"),"",IF(AND(Temp!optSeasCoef=0,Temp!sts_add=1),IF(H434="in-sample",IF(Q434=bigT,((pCell/bigT)*F434)+((1-(pCell/bigT))*(I434+J434)),IF(OR(F435="",COUNT($F$2:F434)&lt;=pCell),F434,((pCell/COUNT($F$2:F434))*F434)+((1-(pCell/COUNT($F$2:F434)))*(I434+J434)))),I434),IF(AND(Temp!optSeasCoef=0,Temp!sts_multp=1),IF(H434="in-sample",IF(Q434=bigT,((pCell/bigT)*F434)+((1-(pCell/bigT))*(I434*J434)),IF(OR(F435="",COUNT(F$2:$F434)&lt;=pCell),F434,((pCell/COUNT($F$2:F434))*F434)+((1-(pCell/COUNT($F$2:F434)))*(I434*J434)))),I434),IF(Temp!sts_add=1,IF(H434="in-sample",IF(Q434=bigT,((pCell/bigT)*AX434)+((1-(pCell/bigT))*(I434+J434)),IF(OR(F435="",COUNT($AX$2:AX434)&lt;=pCell),AX434,((pCell/COUNT($AX$2:AX434))*AX434)+((1-(pCell/COUNT($AX$2:AX434)))*(I434+J434)))),I434),IF(H434="in-sample",IF(Q434=bigT,((pCell/bigT)*AX434)+((1-(pCell/bigT))*(I434*J434)),IF(OR(F435="",COUNT($AX$2:AX434)&lt;=pCell),AX434,((pCell/COUNT($AX$2:AX434))*AX434)+((1-(pCell/COUNT($AX$2:AX434)))*(I434*J434)))),I434)))))))</f>
        <v/>
      </c>
      <c r="J435" s="31" t="str">
        <f>IF(AND(F434="",H434="in-sample"),"",IF(AND(Temp!fhor_indata=1,H434="out-sample",H435="out-sample"),J434,IF(AND(F435="",H434="out-sample"),"",IF(AND(Temp!optSeasCoef=0,Temp!sts_add=1),IF(H434="in-sample",IF(Q434=bigT,((qCell/bigT)*(I435-I434))+((1-(qCell/bigT))*J434),IF(OR(F435="",COUNT($F$2:F434)&lt;=qCell),IF(COUNT($F$2:F434)=1,0,F434-F433),((qCell/COUNT($F$2:F434))*(I435-I434))+((1-(qCell/COUNT($F$2:F434)))*J434))),J434),IF(AND(Temp!optSeasCoef=0,Temp!sts_multp=1),IF(H434="in-sample",IF(Q434=bigT,((qCell/bigT)*(I435/I434))+((1-(qCell/bigT))*J434),IF(qCell=0,1,IF(OR(F435="",COUNT($F$2:F434)&lt;=qCell),IF(COUNT($F$2:F434)=1,1,F434/F433),((qCell/COUNT($F$2:F434))*(I435/I434))+((1-(qCell/COUNT($F$2:F434)))*J434)))),J434),IF(Temp!sts_add=1,IF(H434="in-sample",IF(Q434=bigT,((qCell/bigT)*(I435-I434))+((1-(qCell/bigT))*J434),IF(OR(F435="",COUNT($AX$2:AX434)&lt;=qCell),IF(COUNT($AX$2:AX434)=1,0,AX434-AX433),((qCell/COUNT($AX$2:AX434))*(I435-I434))+((1-(qCell/COUNT($AX$2:AX434)))*J434))),J434),IF(H434="in-sample",IF(Q434=bigT,((qCell/bigT)*(I435/I434))+((1-(qCell/bigT))*J434),IF(qCell=0,1,IF(OR(F435="",COUNT($AX$2:AX434)&lt;=qCell),IF(COUNT($AX$2:AX434)=1,1,AX434/AX433),((qCell/COUNT($AX$2:AX434))*(I435/I434))+((1-(qCell/COUNT($AX$2:AX434)))*J434)))),J434)))))))</f>
        <v/>
      </c>
      <c r="K435" s="31" t="str">
        <f>IF(H435="","",IF(AND(Temp!optSeasCoef=0,Temp!sts_add=1),IF(H435="out-sample",I435+(Q435*J435),I435+J435),IF(AND(Temp!optSeasCoef=0,Temp!sts_multp=1),IF(H435="out-sample",I435*(J435^Q435),I435*J435),IF(Temp!sts_add=1,IF(H435="out-sample",(I435+(Q435*J435))*G435,(I435+J435)*G435),IF(H435="out-sample",I435*(J435^Q435)*G435,I435*J435*G435)))))</f>
        <v/>
      </c>
      <c r="L435" s="32" t="str">
        <f t="shared" si="44"/>
        <v/>
      </c>
      <c r="M435" s="32" t="str">
        <f t="shared" si="45"/>
        <v/>
      </c>
      <c r="N435" s="32" t="str">
        <f t="shared" si="46"/>
        <v/>
      </c>
      <c r="O435" s="32" t="str">
        <f t="shared" si="47"/>
        <v/>
      </c>
      <c r="P435" s="32" t="str">
        <f t="shared" si="48"/>
        <v/>
      </c>
      <c r="Q435" s="3" t="str">
        <f>IF(AND(Temp!fhor_indata=1,F435="",H434="in-sample"),1,IF(AND(Temp!fhor_indata=1,H434="out-sample",Q434&lt;ATA!XfHor),Q434+1,IF(F435="","",IF(AND(H435="out-sample",H434="in-sample"),1,IF(AND(H435="out-sample",H434="out-sample"),Q434+1,IF(ISNUMBER(Q434),Q434+1,1))))))</f>
        <v/>
      </c>
      <c r="R435" s="3" t="str">
        <f t="shared" si="42"/>
        <v/>
      </c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X435" s="63" t="e">
        <f t="shared" si="43"/>
        <v>#VALUE!</v>
      </c>
    </row>
    <row r="436" spans="1:50" s="1" customFormat="1" ht="14.25" x14ac:dyDescent="0.2">
      <c r="A436" s="6"/>
      <c r="B436" s="6"/>
      <c r="C436" s="6"/>
      <c r="D436" s="3"/>
      <c r="E436" s="70" t="str">
        <f>IF(ATA!E436="","",ATA!E436)</f>
        <v/>
      </c>
      <c r="F436" s="51" t="str">
        <f>IF(ATA!F436="","",ATA!F436)</f>
        <v/>
      </c>
      <c r="G436" s="11" t="str">
        <f>IF(ATA!G436="","",ATA!G436)</f>
        <v/>
      </c>
      <c r="H436" s="55" t="str">
        <f>IF(ATA!H436="","",ATA!H436)</f>
        <v/>
      </c>
      <c r="I436" s="31" t="str">
        <f>IF(AND(F435="",H435="in-sample"),"",IF(AND(Temp!fhor_indata=1,H435="out-sample",H436="out-sample"),I435,IF(AND(F436="",H435="out-sample"),"",IF(AND(Temp!optSeasCoef=0,Temp!sts_add=1),IF(H435="in-sample",IF(Q435=bigT,((pCell/bigT)*F435)+((1-(pCell/bigT))*(I435+J435)),IF(OR(F436="",COUNT($F$2:F435)&lt;=pCell),F435,((pCell/COUNT($F$2:F435))*F435)+((1-(pCell/COUNT($F$2:F435)))*(I435+J435)))),I435),IF(AND(Temp!optSeasCoef=0,Temp!sts_multp=1),IF(H435="in-sample",IF(Q435=bigT,((pCell/bigT)*F435)+((1-(pCell/bigT))*(I435*J435)),IF(OR(F436="",COUNT(F$2:$F435)&lt;=pCell),F435,((pCell/COUNT($F$2:F435))*F435)+((1-(pCell/COUNT($F$2:F435)))*(I435*J435)))),I435),IF(Temp!sts_add=1,IF(H435="in-sample",IF(Q435=bigT,((pCell/bigT)*AX435)+((1-(pCell/bigT))*(I435+J435)),IF(OR(F436="",COUNT($AX$2:AX435)&lt;=pCell),AX435,((pCell/COUNT($AX$2:AX435))*AX435)+((1-(pCell/COUNT($AX$2:AX435)))*(I435+J435)))),I435),IF(H435="in-sample",IF(Q435=bigT,((pCell/bigT)*AX435)+((1-(pCell/bigT))*(I435*J435)),IF(OR(F436="",COUNT($AX$2:AX435)&lt;=pCell),AX435,((pCell/COUNT($AX$2:AX435))*AX435)+((1-(pCell/COUNT($AX$2:AX435)))*(I435*J435)))),I435)))))))</f>
        <v/>
      </c>
      <c r="J436" s="31" t="str">
        <f>IF(AND(F435="",H435="in-sample"),"",IF(AND(Temp!fhor_indata=1,H435="out-sample",H436="out-sample"),J435,IF(AND(F436="",H435="out-sample"),"",IF(AND(Temp!optSeasCoef=0,Temp!sts_add=1),IF(H435="in-sample",IF(Q435=bigT,((qCell/bigT)*(I436-I435))+((1-(qCell/bigT))*J435),IF(OR(F436="",COUNT($F$2:F435)&lt;=qCell),IF(COUNT($F$2:F435)=1,0,F435-F434),((qCell/COUNT($F$2:F435))*(I436-I435))+((1-(qCell/COUNT($F$2:F435)))*J435))),J435),IF(AND(Temp!optSeasCoef=0,Temp!sts_multp=1),IF(H435="in-sample",IF(Q435=bigT,((qCell/bigT)*(I436/I435))+((1-(qCell/bigT))*J435),IF(qCell=0,1,IF(OR(F436="",COUNT($F$2:F435)&lt;=qCell),IF(COUNT($F$2:F435)=1,1,F435/F434),((qCell/COUNT($F$2:F435))*(I436/I435))+((1-(qCell/COUNT($F$2:F435)))*J435)))),J435),IF(Temp!sts_add=1,IF(H435="in-sample",IF(Q435=bigT,((qCell/bigT)*(I436-I435))+((1-(qCell/bigT))*J435),IF(OR(F436="",COUNT($AX$2:AX435)&lt;=qCell),IF(COUNT($AX$2:AX435)=1,0,AX435-AX434),((qCell/COUNT($AX$2:AX435))*(I436-I435))+((1-(qCell/COUNT($AX$2:AX435)))*J435))),J435),IF(H435="in-sample",IF(Q435=bigT,((qCell/bigT)*(I436/I435))+((1-(qCell/bigT))*J435),IF(qCell=0,1,IF(OR(F436="",COUNT($AX$2:AX435)&lt;=qCell),IF(COUNT($AX$2:AX435)=1,1,AX435/AX434),((qCell/COUNT($AX$2:AX435))*(I436/I435))+((1-(qCell/COUNT($AX$2:AX435)))*J435)))),J435)))))))</f>
        <v/>
      </c>
      <c r="K436" s="31" t="str">
        <f>IF(H436="","",IF(AND(Temp!optSeasCoef=0,Temp!sts_add=1),IF(H436="out-sample",I436+(Q436*J436),I436+J436),IF(AND(Temp!optSeasCoef=0,Temp!sts_multp=1),IF(H436="out-sample",I436*(J436^Q436),I436*J436),IF(Temp!sts_add=1,IF(H436="out-sample",(I436+(Q436*J436))*G436,(I436+J436)*G436),IF(H436="out-sample",I436*(J436^Q436)*G436,I436*J436*G436)))))</f>
        <v/>
      </c>
      <c r="L436" s="32" t="str">
        <f t="shared" si="44"/>
        <v/>
      </c>
      <c r="M436" s="32" t="str">
        <f t="shared" si="45"/>
        <v/>
      </c>
      <c r="N436" s="32" t="str">
        <f t="shared" si="46"/>
        <v/>
      </c>
      <c r="O436" s="32" t="str">
        <f t="shared" si="47"/>
        <v/>
      </c>
      <c r="P436" s="32" t="str">
        <f t="shared" si="48"/>
        <v/>
      </c>
      <c r="Q436" s="3" t="str">
        <f>IF(AND(Temp!fhor_indata=1,F436="",H435="in-sample"),1,IF(AND(Temp!fhor_indata=1,H435="out-sample",Q435&lt;ATA!XfHor),Q435+1,IF(F436="","",IF(AND(H436="out-sample",H435="in-sample"),1,IF(AND(H436="out-sample",H435="out-sample"),Q435+1,IF(ISNUMBER(Q435),Q435+1,1))))))</f>
        <v/>
      </c>
      <c r="R436" s="3" t="str">
        <f t="shared" si="42"/>
        <v/>
      </c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X436" s="63" t="e">
        <f t="shared" si="43"/>
        <v>#VALUE!</v>
      </c>
    </row>
    <row r="437" spans="1:50" s="1" customFormat="1" ht="14.25" x14ac:dyDescent="0.2">
      <c r="A437" s="6"/>
      <c r="B437" s="6"/>
      <c r="C437" s="6"/>
      <c r="D437" s="3"/>
      <c r="E437" s="70" t="str">
        <f>IF(ATA!E437="","",ATA!E437)</f>
        <v/>
      </c>
      <c r="F437" s="51" t="str">
        <f>IF(ATA!F437="","",ATA!F437)</f>
        <v/>
      </c>
      <c r="G437" s="11" t="str">
        <f>IF(ATA!G437="","",ATA!G437)</f>
        <v/>
      </c>
      <c r="H437" s="55" t="str">
        <f>IF(ATA!H437="","",ATA!H437)</f>
        <v/>
      </c>
      <c r="I437" s="31" t="str">
        <f>IF(AND(F436="",H436="in-sample"),"",IF(AND(Temp!fhor_indata=1,H436="out-sample",H437="out-sample"),I436,IF(AND(F437="",H436="out-sample"),"",IF(AND(Temp!optSeasCoef=0,Temp!sts_add=1),IF(H436="in-sample",IF(Q436=bigT,((pCell/bigT)*F436)+((1-(pCell/bigT))*(I436+J436)),IF(OR(F437="",COUNT($F$2:F436)&lt;=pCell),F436,((pCell/COUNT($F$2:F436))*F436)+((1-(pCell/COUNT($F$2:F436)))*(I436+J436)))),I436),IF(AND(Temp!optSeasCoef=0,Temp!sts_multp=1),IF(H436="in-sample",IF(Q436=bigT,((pCell/bigT)*F436)+((1-(pCell/bigT))*(I436*J436)),IF(OR(F437="",COUNT(F$2:$F436)&lt;=pCell),F436,((pCell/COUNT($F$2:F436))*F436)+((1-(pCell/COUNT($F$2:F436)))*(I436*J436)))),I436),IF(Temp!sts_add=1,IF(H436="in-sample",IF(Q436=bigT,((pCell/bigT)*AX436)+((1-(pCell/bigT))*(I436+J436)),IF(OR(F437="",COUNT($AX$2:AX436)&lt;=pCell),AX436,((pCell/COUNT($AX$2:AX436))*AX436)+((1-(pCell/COUNT($AX$2:AX436)))*(I436+J436)))),I436),IF(H436="in-sample",IF(Q436=bigT,((pCell/bigT)*AX436)+((1-(pCell/bigT))*(I436*J436)),IF(OR(F437="",COUNT($AX$2:AX436)&lt;=pCell),AX436,((pCell/COUNT($AX$2:AX436))*AX436)+((1-(pCell/COUNT($AX$2:AX436)))*(I436*J436)))),I436)))))))</f>
        <v/>
      </c>
      <c r="J437" s="31" t="str">
        <f>IF(AND(F436="",H436="in-sample"),"",IF(AND(Temp!fhor_indata=1,H436="out-sample",H437="out-sample"),J436,IF(AND(F437="",H436="out-sample"),"",IF(AND(Temp!optSeasCoef=0,Temp!sts_add=1),IF(H436="in-sample",IF(Q436=bigT,((qCell/bigT)*(I437-I436))+((1-(qCell/bigT))*J436),IF(OR(F437="",COUNT($F$2:F436)&lt;=qCell),IF(COUNT($F$2:F436)=1,0,F436-F435),((qCell/COUNT($F$2:F436))*(I437-I436))+((1-(qCell/COUNT($F$2:F436)))*J436))),J436),IF(AND(Temp!optSeasCoef=0,Temp!sts_multp=1),IF(H436="in-sample",IF(Q436=bigT,((qCell/bigT)*(I437/I436))+((1-(qCell/bigT))*J436),IF(qCell=0,1,IF(OR(F437="",COUNT($F$2:F436)&lt;=qCell),IF(COUNT($F$2:F436)=1,1,F436/F435),((qCell/COUNT($F$2:F436))*(I437/I436))+((1-(qCell/COUNT($F$2:F436)))*J436)))),J436),IF(Temp!sts_add=1,IF(H436="in-sample",IF(Q436=bigT,((qCell/bigT)*(I437-I436))+((1-(qCell/bigT))*J436),IF(OR(F437="",COUNT($AX$2:AX436)&lt;=qCell),IF(COUNT($AX$2:AX436)=1,0,AX436-AX435),((qCell/COUNT($AX$2:AX436))*(I437-I436))+((1-(qCell/COUNT($AX$2:AX436)))*J436))),J436),IF(H436="in-sample",IF(Q436=bigT,((qCell/bigT)*(I437/I436))+((1-(qCell/bigT))*J436),IF(qCell=0,1,IF(OR(F437="",COUNT($AX$2:AX436)&lt;=qCell),IF(COUNT($AX$2:AX436)=1,1,AX436/AX435),((qCell/COUNT($AX$2:AX436))*(I437/I436))+((1-(qCell/COUNT($AX$2:AX436)))*J436)))),J436)))))))</f>
        <v/>
      </c>
      <c r="K437" s="31" t="str">
        <f>IF(H437="","",IF(AND(Temp!optSeasCoef=0,Temp!sts_add=1),IF(H437="out-sample",I437+(Q437*J437),I437+J437),IF(AND(Temp!optSeasCoef=0,Temp!sts_multp=1),IF(H437="out-sample",I437*(J437^Q437),I437*J437),IF(Temp!sts_add=1,IF(H437="out-sample",(I437+(Q437*J437))*G437,(I437+J437)*G437),IF(H437="out-sample",I437*(J437^Q437)*G437,I437*J437*G437)))))</f>
        <v/>
      </c>
      <c r="L437" s="32" t="str">
        <f t="shared" si="44"/>
        <v/>
      </c>
      <c r="M437" s="32" t="str">
        <f t="shared" si="45"/>
        <v/>
      </c>
      <c r="N437" s="32" t="str">
        <f t="shared" si="46"/>
        <v/>
      </c>
      <c r="O437" s="32" t="str">
        <f t="shared" si="47"/>
        <v/>
      </c>
      <c r="P437" s="32" t="str">
        <f t="shared" si="48"/>
        <v/>
      </c>
      <c r="Q437" s="3" t="str">
        <f>IF(AND(Temp!fhor_indata=1,F437="",H436="in-sample"),1,IF(AND(Temp!fhor_indata=1,H436="out-sample",Q436&lt;ATA!XfHor),Q436+1,IF(F437="","",IF(AND(H437="out-sample",H436="in-sample"),1,IF(AND(H437="out-sample",H436="out-sample"),Q436+1,IF(ISNUMBER(Q436),Q436+1,1))))))</f>
        <v/>
      </c>
      <c r="R437" s="3" t="str">
        <f t="shared" si="42"/>
        <v/>
      </c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X437" s="63" t="e">
        <f t="shared" si="43"/>
        <v>#VALUE!</v>
      </c>
    </row>
    <row r="438" spans="1:50" s="1" customFormat="1" ht="14.25" x14ac:dyDescent="0.2">
      <c r="A438" s="6"/>
      <c r="B438" s="6"/>
      <c r="C438" s="6"/>
      <c r="D438" s="3"/>
      <c r="E438" s="70" t="str">
        <f>IF(ATA!E438="","",ATA!E438)</f>
        <v/>
      </c>
      <c r="F438" s="51" t="str">
        <f>IF(ATA!F438="","",ATA!F438)</f>
        <v/>
      </c>
      <c r="G438" s="11" t="str">
        <f>IF(ATA!G438="","",ATA!G438)</f>
        <v/>
      </c>
      <c r="H438" s="55" t="str">
        <f>IF(ATA!H438="","",ATA!H438)</f>
        <v/>
      </c>
      <c r="I438" s="31" t="str">
        <f>IF(AND(F437="",H437="in-sample"),"",IF(AND(Temp!fhor_indata=1,H437="out-sample",H438="out-sample"),I437,IF(AND(F438="",H437="out-sample"),"",IF(AND(Temp!optSeasCoef=0,Temp!sts_add=1),IF(H437="in-sample",IF(Q437=bigT,((pCell/bigT)*F437)+((1-(pCell/bigT))*(I437+J437)),IF(OR(F438="",COUNT($F$2:F437)&lt;=pCell),F437,((pCell/COUNT($F$2:F437))*F437)+((1-(pCell/COUNT($F$2:F437)))*(I437+J437)))),I437),IF(AND(Temp!optSeasCoef=0,Temp!sts_multp=1),IF(H437="in-sample",IF(Q437=bigT,((pCell/bigT)*F437)+((1-(pCell/bigT))*(I437*J437)),IF(OR(F438="",COUNT(F$2:$F437)&lt;=pCell),F437,((pCell/COUNT($F$2:F437))*F437)+((1-(pCell/COUNT($F$2:F437)))*(I437*J437)))),I437),IF(Temp!sts_add=1,IF(H437="in-sample",IF(Q437=bigT,((pCell/bigT)*AX437)+((1-(pCell/bigT))*(I437+J437)),IF(OR(F438="",COUNT($AX$2:AX437)&lt;=pCell),AX437,((pCell/COUNT($AX$2:AX437))*AX437)+((1-(pCell/COUNT($AX$2:AX437)))*(I437+J437)))),I437),IF(H437="in-sample",IF(Q437=bigT,((pCell/bigT)*AX437)+((1-(pCell/bigT))*(I437*J437)),IF(OR(F438="",COUNT($AX$2:AX437)&lt;=pCell),AX437,((pCell/COUNT($AX$2:AX437))*AX437)+((1-(pCell/COUNT($AX$2:AX437)))*(I437*J437)))),I437)))))))</f>
        <v/>
      </c>
      <c r="J438" s="31" t="str">
        <f>IF(AND(F437="",H437="in-sample"),"",IF(AND(Temp!fhor_indata=1,H437="out-sample",H438="out-sample"),J437,IF(AND(F438="",H437="out-sample"),"",IF(AND(Temp!optSeasCoef=0,Temp!sts_add=1),IF(H437="in-sample",IF(Q437=bigT,((qCell/bigT)*(I438-I437))+((1-(qCell/bigT))*J437),IF(OR(F438="",COUNT($F$2:F437)&lt;=qCell),IF(COUNT($F$2:F437)=1,0,F437-F436),((qCell/COUNT($F$2:F437))*(I438-I437))+((1-(qCell/COUNT($F$2:F437)))*J437))),J437),IF(AND(Temp!optSeasCoef=0,Temp!sts_multp=1),IF(H437="in-sample",IF(Q437=bigT,((qCell/bigT)*(I438/I437))+((1-(qCell/bigT))*J437),IF(qCell=0,1,IF(OR(F438="",COUNT($F$2:F437)&lt;=qCell),IF(COUNT($F$2:F437)=1,1,F437/F436),((qCell/COUNT($F$2:F437))*(I438/I437))+((1-(qCell/COUNT($F$2:F437)))*J437)))),J437),IF(Temp!sts_add=1,IF(H437="in-sample",IF(Q437=bigT,((qCell/bigT)*(I438-I437))+((1-(qCell/bigT))*J437),IF(OR(F438="",COUNT($AX$2:AX437)&lt;=qCell),IF(COUNT($AX$2:AX437)=1,0,AX437-AX436),((qCell/COUNT($AX$2:AX437))*(I438-I437))+((1-(qCell/COUNT($AX$2:AX437)))*J437))),J437),IF(H437="in-sample",IF(Q437=bigT,((qCell/bigT)*(I438/I437))+((1-(qCell/bigT))*J437),IF(qCell=0,1,IF(OR(F438="",COUNT($AX$2:AX437)&lt;=qCell),IF(COUNT($AX$2:AX437)=1,1,AX437/AX436),((qCell/COUNT($AX$2:AX437))*(I438/I437))+((1-(qCell/COUNT($AX$2:AX437)))*J437)))),J437)))))))</f>
        <v/>
      </c>
      <c r="K438" s="31" t="str">
        <f>IF(H438="","",IF(AND(Temp!optSeasCoef=0,Temp!sts_add=1),IF(H438="out-sample",I438+(Q438*J438),I438+J438),IF(AND(Temp!optSeasCoef=0,Temp!sts_multp=1),IF(H438="out-sample",I438*(J438^Q438),I438*J438),IF(Temp!sts_add=1,IF(H438="out-sample",(I438+(Q438*J438))*G438,(I438+J438)*G438),IF(H438="out-sample",I438*(J438^Q438)*G438,I438*J438*G438)))))</f>
        <v/>
      </c>
      <c r="L438" s="32" t="str">
        <f t="shared" si="44"/>
        <v/>
      </c>
      <c r="M438" s="32" t="str">
        <f t="shared" si="45"/>
        <v/>
      </c>
      <c r="N438" s="32" t="str">
        <f t="shared" si="46"/>
        <v/>
      </c>
      <c r="O438" s="32" t="str">
        <f t="shared" si="47"/>
        <v/>
      </c>
      <c r="P438" s="32" t="str">
        <f t="shared" si="48"/>
        <v/>
      </c>
      <c r="Q438" s="3" t="str">
        <f>IF(AND(Temp!fhor_indata=1,F438="",H437="in-sample"),1,IF(AND(Temp!fhor_indata=1,H437="out-sample",Q437&lt;ATA!XfHor),Q437+1,IF(F438="","",IF(AND(H438="out-sample",H437="in-sample"),1,IF(AND(H438="out-sample",H437="out-sample"),Q437+1,IF(ISNUMBER(Q437),Q437+1,1))))))</f>
        <v/>
      </c>
      <c r="R438" s="3" t="str">
        <f t="shared" si="42"/>
        <v/>
      </c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X438" s="63" t="e">
        <f t="shared" si="43"/>
        <v>#VALUE!</v>
      </c>
    </row>
    <row r="439" spans="1:50" s="1" customFormat="1" ht="14.25" x14ac:dyDescent="0.2">
      <c r="A439" s="6"/>
      <c r="B439" s="6"/>
      <c r="C439" s="6"/>
      <c r="D439" s="3"/>
      <c r="E439" s="70" t="str">
        <f>IF(ATA!E439="","",ATA!E439)</f>
        <v/>
      </c>
      <c r="F439" s="51" t="str">
        <f>IF(ATA!F439="","",ATA!F439)</f>
        <v/>
      </c>
      <c r="G439" s="11" t="str">
        <f>IF(ATA!G439="","",ATA!G439)</f>
        <v/>
      </c>
      <c r="H439" s="55" t="str">
        <f>IF(ATA!H439="","",ATA!H439)</f>
        <v/>
      </c>
      <c r="I439" s="31" t="str">
        <f>IF(AND(F438="",H438="in-sample"),"",IF(AND(Temp!fhor_indata=1,H438="out-sample",H439="out-sample"),I438,IF(AND(F439="",H438="out-sample"),"",IF(AND(Temp!optSeasCoef=0,Temp!sts_add=1),IF(H438="in-sample",IF(Q438=bigT,((pCell/bigT)*F438)+((1-(pCell/bigT))*(I438+J438)),IF(OR(F439="",COUNT($F$2:F438)&lt;=pCell),F438,((pCell/COUNT($F$2:F438))*F438)+((1-(pCell/COUNT($F$2:F438)))*(I438+J438)))),I438),IF(AND(Temp!optSeasCoef=0,Temp!sts_multp=1),IF(H438="in-sample",IF(Q438=bigT,((pCell/bigT)*F438)+((1-(pCell/bigT))*(I438*J438)),IF(OR(F439="",COUNT(F$2:$F438)&lt;=pCell),F438,((pCell/COUNT($F$2:F438))*F438)+((1-(pCell/COUNT($F$2:F438)))*(I438*J438)))),I438),IF(Temp!sts_add=1,IF(H438="in-sample",IF(Q438=bigT,((pCell/bigT)*AX438)+((1-(pCell/bigT))*(I438+J438)),IF(OR(F439="",COUNT($AX$2:AX438)&lt;=pCell),AX438,((pCell/COUNT($AX$2:AX438))*AX438)+((1-(pCell/COUNT($AX$2:AX438)))*(I438+J438)))),I438),IF(H438="in-sample",IF(Q438=bigT,((pCell/bigT)*AX438)+((1-(pCell/bigT))*(I438*J438)),IF(OR(F439="",COUNT($AX$2:AX438)&lt;=pCell),AX438,((pCell/COUNT($AX$2:AX438))*AX438)+((1-(pCell/COUNT($AX$2:AX438)))*(I438*J438)))),I438)))))))</f>
        <v/>
      </c>
      <c r="J439" s="31" t="str">
        <f>IF(AND(F438="",H438="in-sample"),"",IF(AND(Temp!fhor_indata=1,H438="out-sample",H439="out-sample"),J438,IF(AND(F439="",H438="out-sample"),"",IF(AND(Temp!optSeasCoef=0,Temp!sts_add=1),IF(H438="in-sample",IF(Q438=bigT,((qCell/bigT)*(I439-I438))+((1-(qCell/bigT))*J438),IF(OR(F439="",COUNT($F$2:F438)&lt;=qCell),IF(COUNT($F$2:F438)=1,0,F438-F437),((qCell/COUNT($F$2:F438))*(I439-I438))+((1-(qCell/COUNT($F$2:F438)))*J438))),J438),IF(AND(Temp!optSeasCoef=0,Temp!sts_multp=1),IF(H438="in-sample",IF(Q438=bigT,((qCell/bigT)*(I439/I438))+((1-(qCell/bigT))*J438),IF(qCell=0,1,IF(OR(F439="",COUNT($F$2:F438)&lt;=qCell),IF(COUNT($F$2:F438)=1,1,F438/F437),((qCell/COUNT($F$2:F438))*(I439/I438))+((1-(qCell/COUNT($F$2:F438)))*J438)))),J438),IF(Temp!sts_add=1,IF(H438="in-sample",IF(Q438=bigT,((qCell/bigT)*(I439-I438))+((1-(qCell/bigT))*J438),IF(OR(F439="",COUNT($AX$2:AX438)&lt;=qCell),IF(COUNT($AX$2:AX438)=1,0,AX438-AX437),((qCell/COUNT($AX$2:AX438))*(I439-I438))+((1-(qCell/COUNT($AX$2:AX438)))*J438))),J438),IF(H438="in-sample",IF(Q438=bigT,((qCell/bigT)*(I439/I438))+((1-(qCell/bigT))*J438),IF(qCell=0,1,IF(OR(F439="",COUNT($AX$2:AX438)&lt;=qCell),IF(COUNT($AX$2:AX438)=1,1,AX438/AX437),((qCell/COUNT($AX$2:AX438))*(I439/I438))+((1-(qCell/COUNT($AX$2:AX438)))*J438)))),J438)))))))</f>
        <v/>
      </c>
      <c r="K439" s="31" t="str">
        <f>IF(H439="","",IF(AND(Temp!optSeasCoef=0,Temp!sts_add=1),IF(H439="out-sample",I439+(Q439*J439),I439+J439),IF(AND(Temp!optSeasCoef=0,Temp!sts_multp=1),IF(H439="out-sample",I439*(J439^Q439),I439*J439),IF(Temp!sts_add=1,IF(H439="out-sample",(I439+(Q439*J439))*G439,(I439+J439)*G439),IF(H439="out-sample",I439*(J439^Q439)*G439,I439*J439*G439)))))</f>
        <v/>
      </c>
      <c r="L439" s="32" t="str">
        <f t="shared" si="44"/>
        <v/>
      </c>
      <c r="M439" s="32" t="str">
        <f t="shared" si="45"/>
        <v/>
      </c>
      <c r="N439" s="32" t="str">
        <f t="shared" si="46"/>
        <v/>
      </c>
      <c r="O439" s="32" t="str">
        <f t="shared" si="47"/>
        <v/>
      </c>
      <c r="P439" s="32" t="str">
        <f t="shared" si="48"/>
        <v/>
      </c>
      <c r="Q439" s="3" t="str">
        <f>IF(AND(Temp!fhor_indata=1,F439="",H438="in-sample"),1,IF(AND(Temp!fhor_indata=1,H438="out-sample",Q438&lt;ATA!XfHor),Q438+1,IF(F439="","",IF(AND(H439="out-sample",H438="in-sample"),1,IF(AND(H439="out-sample",H438="out-sample"),Q438+1,IF(ISNUMBER(Q438),Q438+1,1))))))</f>
        <v/>
      </c>
      <c r="R439" s="3" t="str">
        <f t="shared" si="42"/>
        <v/>
      </c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X439" s="63" t="e">
        <f t="shared" si="43"/>
        <v>#VALUE!</v>
      </c>
    </row>
    <row r="440" spans="1:50" s="1" customFormat="1" ht="14.25" x14ac:dyDescent="0.2">
      <c r="A440" s="6"/>
      <c r="B440" s="6"/>
      <c r="C440" s="6"/>
      <c r="D440" s="3"/>
      <c r="E440" s="70" t="str">
        <f>IF(ATA!E440="","",ATA!E440)</f>
        <v/>
      </c>
      <c r="F440" s="51" t="str">
        <f>IF(ATA!F440="","",ATA!F440)</f>
        <v/>
      </c>
      <c r="G440" s="11" t="str">
        <f>IF(ATA!G440="","",ATA!G440)</f>
        <v/>
      </c>
      <c r="H440" s="55" t="str">
        <f>IF(ATA!H440="","",ATA!H440)</f>
        <v/>
      </c>
      <c r="I440" s="31" t="str">
        <f>IF(AND(F439="",H439="in-sample"),"",IF(AND(Temp!fhor_indata=1,H439="out-sample",H440="out-sample"),I439,IF(AND(F440="",H439="out-sample"),"",IF(AND(Temp!optSeasCoef=0,Temp!sts_add=1),IF(H439="in-sample",IF(Q439=bigT,((pCell/bigT)*F439)+((1-(pCell/bigT))*(I439+J439)),IF(OR(F440="",COUNT($F$2:F439)&lt;=pCell),F439,((pCell/COUNT($F$2:F439))*F439)+((1-(pCell/COUNT($F$2:F439)))*(I439+J439)))),I439),IF(AND(Temp!optSeasCoef=0,Temp!sts_multp=1),IF(H439="in-sample",IF(Q439=bigT,((pCell/bigT)*F439)+((1-(pCell/bigT))*(I439*J439)),IF(OR(F440="",COUNT(F$2:$F439)&lt;=pCell),F439,((pCell/COUNT($F$2:F439))*F439)+((1-(pCell/COUNT($F$2:F439)))*(I439*J439)))),I439),IF(Temp!sts_add=1,IF(H439="in-sample",IF(Q439=bigT,((pCell/bigT)*AX439)+((1-(pCell/bigT))*(I439+J439)),IF(OR(F440="",COUNT($AX$2:AX439)&lt;=pCell),AX439,((pCell/COUNT($AX$2:AX439))*AX439)+((1-(pCell/COUNT($AX$2:AX439)))*(I439+J439)))),I439),IF(H439="in-sample",IF(Q439=bigT,((pCell/bigT)*AX439)+((1-(pCell/bigT))*(I439*J439)),IF(OR(F440="",COUNT($AX$2:AX439)&lt;=pCell),AX439,((pCell/COUNT($AX$2:AX439))*AX439)+((1-(pCell/COUNT($AX$2:AX439)))*(I439*J439)))),I439)))))))</f>
        <v/>
      </c>
      <c r="J440" s="31" t="str">
        <f>IF(AND(F439="",H439="in-sample"),"",IF(AND(Temp!fhor_indata=1,H439="out-sample",H440="out-sample"),J439,IF(AND(F440="",H439="out-sample"),"",IF(AND(Temp!optSeasCoef=0,Temp!sts_add=1),IF(H439="in-sample",IF(Q439=bigT,((qCell/bigT)*(I440-I439))+((1-(qCell/bigT))*J439),IF(OR(F440="",COUNT($F$2:F439)&lt;=qCell),IF(COUNT($F$2:F439)=1,0,F439-F438),((qCell/COUNT($F$2:F439))*(I440-I439))+((1-(qCell/COUNT($F$2:F439)))*J439))),J439),IF(AND(Temp!optSeasCoef=0,Temp!sts_multp=1),IF(H439="in-sample",IF(Q439=bigT,((qCell/bigT)*(I440/I439))+((1-(qCell/bigT))*J439),IF(qCell=0,1,IF(OR(F440="",COUNT($F$2:F439)&lt;=qCell),IF(COUNT($F$2:F439)=1,1,F439/F438),((qCell/COUNT($F$2:F439))*(I440/I439))+((1-(qCell/COUNT($F$2:F439)))*J439)))),J439),IF(Temp!sts_add=1,IF(H439="in-sample",IF(Q439=bigT,((qCell/bigT)*(I440-I439))+((1-(qCell/bigT))*J439),IF(OR(F440="",COUNT($AX$2:AX439)&lt;=qCell),IF(COUNT($AX$2:AX439)=1,0,AX439-AX438),((qCell/COUNT($AX$2:AX439))*(I440-I439))+((1-(qCell/COUNT($AX$2:AX439)))*J439))),J439),IF(H439="in-sample",IF(Q439=bigT,((qCell/bigT)*(I440/I439))+((1-(qCell/bigT))*J439),IF(qCell=0,1,IF(OR(F440="",COUNT($AX$2:AX439)&lt;=qCell),IF(COUNT($AX$2:AX439)=1,1,AX439/AX438),((qCell/COUNT($AX$2:AX439))*(I440/I439))+((1-(qCell/COUNT($AX$2:AX439)))*J439)))),J439)))))))</f>
        <v/>
      </c>
      <c r="K440" s="31" t="str">
        <f>IF(H440="","",IF(AND(Temp!optSeasCoef=0,Temp!sts_add=1),IF(H440="out-sample",I440+(Q440*J440),I440+J440),IF(AND(Temp!optSeasCoef=0,Temp!sts_multp=1),IF(H440="out-sample",I440*(J440^Q440),I440*J440),IF(Temp!sts_add=1,IF(H440="out-sample",(I440+(Q440*J440))*G440,(I440+J440)*G440),IF(H440="out-sample",I440*(J440^Q440)*G440,I440*J440*G440)))))</f>
        <v/>
      </c>
      <c r="L440" s="32" t="str">
        <f t="shared" si="44"/>
        <v/>
      </c>
      <c r="M440" s="32" t="str">
        <f t="shared" si="45"/>
        <v/>
      </c>
      <c r="N440" s="32" t="str">
        <f t="shared" si="46"/>
        <v/>
      </c>
      <c r="O440" s="32" t="str">
        <f t="shared" si="47"/>
        <v/>
      </c>
      <c r="P440" s="32" t="str">
        <f t="shared" si="48"/>
        <v/>
      </c>
      <c r="Q440" s="3" t="str">
        <f>IF(AND(Temp!fhor_indata=1,F440="",H439="in-sample"),1,IF(AND(Temp!fhor_indata=1,H439="out-sample",Q439&lt;ATA!XfHor),Q439+1,IF(F440="","",IF(AND(H440="out-sample",H439="in-sample"),1,IF(AND(H440="out-sample",H439="out-sample"),Q439+1,IF(ISNUMBER(Q439),Q439+1,1))))))</f>
        <v/>
      </c>
      <c r="R440" s="3" t="str">
        <f t="shared" si="42"/>
        <v/>
      </c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X440" s="63" t="e">
        <f t="shared" si="43"/>
        <v>#VALUE!</v>
      </c>
    </row>
    <row r="441" spans="1:50" s="1" customFormat="1" ht="14.25" x14ac:dyDescent="0.2">
      <c r="A441" s="6"/>
      <c r="B441" s="6"/>
      <c r="C441" s="6"/>
      <c r="D441" s="3"/>
      <c r="E441" s="70" t="str">
        <f>IF(ATA!E441="","",ATA!E441)</f>
        <v/>
      </c>
      <c r="F441" s="51" t="str">
        <f>IF(ATA!F441="","",ATA!F441)</f>
        <v/>
      </c>
      <c r="G441" s="11" t="str">
        <f>IF(ATA!G441="","",ATA!G441)</f>
        <v/>
      </c>
      <c r="H441" s="55" t="str">
        <f>IF(ATA!H441="","",ATA!H441)</f>
        <v/>
      </c>
      <c r="I441" s="31" t="str">
        <f>IF(AND(F440="",H440="in-sample"),"",IF(AND(Temp!fhor_indata=1,H440="out-sample",H441="out-sample"),I440,IF(AND(F441="",H440="out-sample"),"",IF(AND(Temp!optSeasCoef=0,Temp!sts_add=1),IF(H440="in-sample",IF(Q440=bigT,((pCell/bigT)*F440)+((1-(pCell/bigT))*(I440+J440)),IF(OR(F441="",COUNT($F$2:F440)&lt;=pCell),F440,((pCell/COUNT($F$2:F440))*F440)+((1-(pCell/COUNT($F$2:F440)))*(I440+J440)))),I440),IF(AND(Temp!optSeasCoef=0,Temp!sts_multp=1),IF(H440="in-sample",IF(Q440=bigT,((pCell/bigT)*F440)+((1-(pCell/bigT))*(I440*J440)),IF(OR(F441="",COUNT(F$2:$F440)&lt;=pCell),F440,((pCell/COUNT($F$2:F440))*F440)+((1-(pCell/COUNT($F$2:F440)))*(I440*J440)))),I440),IF(Temp!sts_add=1,IF(H440="in-sample",IF(Q440=bigT,((pCell/bigT)*AX440)+((1-(pCell/bigT))*(I440+J440)),IF(OR(F441="",COUNT($AX$2:AX440)&lt;=pCell),AX440,((pCell/COUNT($AX$2:AX440))*AX440)+((1-(pCell/COUNT($AX$2:AX440)))*(I440+J440)))),I440),IF(H440="in-sample",IF(Q440=bigT,((pCell/bigT)*AX440)+((1-(pCell/bigT))*(I440*J440)),IF(OR(F441="",COUNT($AX$2:AX440)&lt;=pCell),AX440,((pCell/COUNT($AX$2:AX440))*AX440)+((1-(pCell/COUNT($AX$2:AX440)))*(I440*J440)))),I440)))))))</f>
        <v/>
      </c>
      <c r="J441" s="31" t="str">
        <f>IF(AND(F440="",H440="in-sample"),"",IF(AND(Temp!fhor_indata=1,H440="out-sample",H441="out-sample"),J440,IF(AND(F441="",H440="out-sample"),"",IF(AND(Temp!optSeasCoef=0,Temp!sts_add=1),IF(H440="in-sample",IF(Q440=bigT,((qCell/bigT)*(I441-I440))+((1-(qCell/bigT))*J440),IF(OR(F441="",COUNT($F$2:F440)&lt;=qCell),IF(COUNT($F$2:F440)=1,0,F440-F439),((qCell/COUNT($F$2:F440))*(I441-I440))+((1-(qCell/COUNT($F$2:F440)))*J440))),J440),IF(AND(Temp!optSeasCoef=0,Temp!sts_multp=1),IF(H440="in-sample",IF(Q440=bigT,((qCell/bigT)*(I441/I440))+((1-(qCell/bigT))*J440),IF(qCell=0,1,IF(OR(F441="",COUNT($F$2:F440)&lt;=qCell),IF(COUNT($F$2:F440)=1,1,F440/F439),((qCell/COUNT($F$2:F440))*(I441/I440))+((1-(qCell/COUNT($F$2:F440)))*J440)))),J440),IF(Temp!sts_add=1,IF(H440="in-sample",IF(Q440=bigT,((qCell/bigT)*(I441-I440))+((1-(qCell/bigT))*J440),IF(OR(F441="",COUNT($AX$2:AX440)&lt;=qCell),IF(COUNT($AX$2:AX440)=1,0,AX440-AX439),((qCell/COUNT($AX$2:AX440))*(I441-I440))+((1-(qCell/COUNT($AX$2:AX440)))*J440))),J440),IF(H440="in-sample",IF(Q440=bigT,((qCell/bigT)*(I441/I440))+((1-(qCell/bigT))*J440),IF(qCell=0,1,IF(OR(F441="",COUNT($AX$2:AX440)&lt;=qCell),IF(COUNT($AX$2:AX440)=1,1,AX440/AX439),((qCell/COUNT($AX$2:AX440))*(I441/I440))+((1-(qCell/COUNT($AX$2:AX440)))*J440)))),J440)))))))</f>
        <v/>
      </c>
      <c r="K441" s="31" t="str">
        <f>IF(H441="","",IF(AND(Temp!optSeasCoef=0,Temp!sts_add=1),IF(H441="out-sample",I441+(Q441*J441),I441+J441),IF(AND(Temp!optSeasCoef=0,Temp!sts_multp=1),IF(H441="out-sample",I441*(J441^Q441),I441*J441),IF(Temp!sts_add=1,IF(H441="out-sample",(I441+(Q441*J441))*G441,(I441+J441)*G441),IF(H441="out-sample",I441*(J441^Q441)*G441,I441*J441*G441)))))</f>
        <v/>
      </c>
      <c r="L441" s="32" t="str">
        <f t="shared" si="44"/>
        <v/>
      </c>
      <c r="M441" s="32" t="str">
        <f t="shared" si="45"/>
        <v/>
      </c>
      <c r="N441" s="32" t="str">
        <f t="shared" si="46"/>
        <v/>
      </c>
      <c r="O441" s="32" t="str">
        <f t="shared" si="47"/>
        <v/>
      </c>
      <c r="P441" s="32" t="str">
        <f t="shared" si="48"/>
        <v/>
      </c>
      <c r="Q441" s="3" t="str">
        <f>IF(AND(Temp!fhor_indata=1,F441="",H440="in-sample"),1,IF(AND(Temp!fhor_indata=1,H440="out-sample",Q440&lt;ATA!XfHor),Q440+1,IF(F441="","",IF(AND(H441="out-sample",H440="in-sample"),1,IF(AND(H441="out-sample",H440="out-sample"),Q440+1,IF(ISNUMBER(Q440),Q440+1,1))))))</f>
        <v/>
      </c>
      <c r="R441" s="3" t="str">
        <f t="shared" si="42"/>
        <v/>
      </c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X441" s="63" t="e">
        <f t="shared" si="43"/>
        <v>#VALUE!</v>
      </c>
    </row>
    <row r="442" spans="1:50" s="1" customFormat="1" ht="14.25" x14ac:dyDescent="0.2">
      <c r="A442" s="6"/>
      <c r="B442" s="6"/>
      <c r="C442" s="6"/>
      <c r="D442" s="3"/>
      <c r="E442" s="70" t="str">
        <f>IF(ATA!E442="","",ATA!E442)</f>
        <v/>
      </c>
      <c r="F442" s="51" t="str">
        <f>IF(ATA!F442="","",ATA!F442)</f>
        <v/>
      </c>
      <c r="G442" s="11" t="str">
        <f>IF(ATA!G442="","",ATA!G442)</f>
        <v/>
      </c>
      <c r="H442" s="55" t="str">
        <f>IF(ATA!H442="","",ATA!H442)</f>
        <v/>
      </c>
      <c r="I442" s="31" t="str">
        <f>IF(AND(F441="",H441="in-sample"),"",IF(AND(Temp!fhor_indata=1,H441="out-sample",H442="out-sample"),I441,IF(AND(F442="",H441="out-sample"),"",IF(AND(Temp!optSeasCoef=0,Temp!sts_add=1),IF(H441="in-sample",IF(Q441=bigT,((pCell/bigT)*F441)+((1-(pCell/bigT))*(I441+J441)),IF(OR(F442="",COUNT($F$2:F441)&lt;=pCell),F441,((pCell/COUNT($F$2:F441))*F441)+((1-(pCell/COUNT($F$2:F441)))*(I441+J441)))),I441),IF(AND(Temp!optSeasCoef=0,Temp!sts_multp=1),IF(H441="in-sample",IF(Q441=bigT,((pCell/bigT)*F441)+((1-(pCell/bigT))*(I441*J441)),IF(OR(F442="",COUNT(F$2:$F441)&lt;=pCell),F441,((pCell/COUNT($F$2:F441))*F441)+((1-(pCell/COUNT($F$2:F441)))*(I441*J441)))),I441),IF(Temp!sts_add=1,IF(H441="in-sample",IF(Q441=bigT,((pCell/bigT)*AX441)+((1-(pCell/bigT))*(I441+J441)),IF(OR(F442="",COUNT($AX$2:AX441)&lt;=pCell),AX441,((pCell/COUNT($AX$2:AX441))*AX441)+((1-(pCell/COUNT($AX$2:AX441)))*(I441+J441)))),I441),IF(H441="in-sample",IF(Q441=bigT,((pCell/bigT)*AX441)+((1-(pCell/bigT))*(I441*J441)),IF(OR(F442="",COUNT($AX$2:AX441)&lt;=pCell),AX441,((pCell/COUNT($AX$2:AX441))*AX441)+((1-(pCell/COUNT($AX$2:AX441)))*(I441*J441)))),I441)))))))</f>
        <v/>
      </c>
      <c r="J442" s="31" t="str">
        <f>IF(AND(F441="",H441="in-sample"),"",IF(AND(Temp!fhor_indata=1,H441="out-sample",H442="out-sample"),J441,IF(AND(F442="",H441="out-sample"),"",IF(AND(Temp!optSeasCoef=0,Temp!sts_add=1),IF(H441="in-sample",IF(Q441=bigT,((qCell/bigT)*(I442-I441))+((1-(qCell/bigT))*J441),IF(OR(F442="",COUNT($F$2:F441)&lt;=qCell),IF(COUNT($F$2:F441)=1,0,F441-F440),((qCell/COUNT($F$2:F441))*(I442-I441))+((1-(qCell/COUNT($F$2:F441)))*J441))),J441),IF(AND(Temp!optSeasCoef=0,Temp!sts_multp=1),IF(H441="in-sample",IF(Q441=bigT,((qCell/bigT)*(I442/I441))+((1-(qCell/bigT))*J441),IF(qCell=0,1,IF(OR(F442="",COUNT($F$2:F441)&lt;=qCell),IF(COUNT($F$2:F441)=1,1,F441/F440),((qCell/COUNT($F$2:F441))*(I442/I441))+((1-(qCell/COUNT($F$2:F441)))*J441)))),J441),IF(Temp!sts_add=1,IF(H441="in-sample",IF(Q441=bigT,((qCell/bigT)*(I442-I441))+((1-(qCell/bigT))*J441),IF(OR(F442="",COUNT($AX$2:AX441)&lt;=qCell),IF(COUNT($AX$2:AX441)=1,0,AX441-AX440),((qCell/COUNT($AX$2:AX441))*(I442-I441))+((1-(qCell/COUNT($AX$2:AX441)))*J441))),J441),IF(H441="in-sample",IF(Q441=bigT,((qCell/bigT)*(I442/I441))+((1-(qCell/bigT))*J441),IF(qCell=0,1,IF(OR(F442="",COUNT($AX$2:AX441)&lt;=qCell),IF(COUNT($AX$2:AX441)=1,1,AX441/AX440),((qCell/COUNT($AX$2:AX441))*(I442/I441))+((1-(qCell/COUNT($AX$2:AX441)))*J441)))),J441)))))))</f>
        <v/>
      </c>
      <c r="K442" s="31" t="str">
        <f>IF(H442="","",IF(AND(Temp!optSeasCoef=0,Temp!sts_add=1),IF(H442="out-sample",I442+(Q442*J442),I442+J442),IF(AND(Temp!optSeasCoef=0,Temp!sts_multp=1),IF(H442="out-sample",I442*(J442^Q442),I442*J442),IF(Temp!sts_add=1,IF(H442="out-sample",(I442+(Q442*J442))*G442,(I442+J442)*G442),IF(H442="out-sample",I442*(J442^Q442)*G442,I442*J442*G442)))))</f>
        <v/>
      </c>
      <c r="L442" s="32" t="str">
        <f t="shared" si="44"/>
        <v/>
      </c>
      <c r="M442" s="32" t="str">
        <f t="shared" si="45"/>
        <v/>
      </c>
      <c r="N442" s="32" t="str">
        <f t="shared" si="46"/>
        <v/>
      </c>
      <c r="O442" s="32" t="str">
        <f t="shared" si="47"/>
        <v/>
      </c>
      <c r="P442" s="32" t="str">
        <f t="shared" si="48"/>
        <v/>
      </c>
      <c r="Q442" s="3" t="str">
        <f>IF(AND(Temp!fhor_indata=1,F442="",H441="in-sample"),1,IF(AND(Temp!fhor_indata=1,H441="out-sample",Q441&lt;ATA!XfHor),Q441+1,IF(F442="","",IF(AND(H442="out-sample",H441="in-sample"),1,IF(AND(H442="out-sample",H441="out-sample"),Q441+1,IF(ISNUMBER(Q441),Q441+1,1))))))</f>
        <v/>
      </c>
      <c r="R442" s="3" t="str">
        <f t="shared" si="42"/>
        <v/>
      </c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X442" s="63" t="e">
        <f t="shared" si="43"/>
        <v>#VALUE!</v>
      </c>
    </row>
    <row r="443" spans="1:50" s="1" customFormat="1" ht="14.25" x14ac:dyDescent="0.2">
      <c r="A443" s="6"/>
      <c r="B443" s="6"/>
      <c r="C443" s="6"/>
      <c r="D443" s="3"/>
      <c r="E443" s="70" t="str">
        <f>IF(ATA!E443="","",ATA!E443)</f>
        <v/>
      </c>
      <c r="F443" s="51" t="str">
        <f>IF(ATA!F443="","",ATA!F443)</f>
        <v/>
      </c>
      <c r="G443" s="11" t="str">
        <f>IF(ATA!G443="","",ATA!G443)</f>
        <v/>
      </c>
      <c r="H443" s="55" t="str">
        <f>IF(ATA!H443="","",ATA!H443)</f>
        <v/>
      </c>
      <c r="I443" s="31" t="str">
        <f>IF(AND(F442="",H442="in-sample"),"",IF(AND(Temp!fhor_indata=1,H442="out-sample",H443="out-sample"),I442,IF(AND(F443="",H442="out-sample"),"",IF(AND(Temp!optSeasCoef=0,Temp!sts_add=1),IF(H442="in-sample",IF(Q442=bigT,((pCell/bigT)*F442)+((1-(pCell/bigT))*(I442+J442)),IF(OR(F443="",COUNT($F$2:F442)&lt;=pCell),F442,((pCell/COUNT($F$2:F442))*F442)+((1-(pCell/COUNT($F$2:F442)))*(I442+J442)))),I442),IF(AND(Temp!optSeasCoef=0,Temp!sts_multp=1),IF(H442="in-sample",IF(Q442=bigT,((pCell/bigT)*F442)+((1-(pCell/bigT))*(I442*J442)),IF(OR(F443="",COUNT(F$2:$F442)&lt;=pCell),F442,((pCell/COUNT($F$2:F442))*F442)+((1-(pCell/COUNT($F$2:F442)))*(I442*J442)))),I442),IF(Temp!sts_add=1,IF(H442="in-sample",IF(Q442=bigT,((pCell/bigT)*AX442)+((1-(pCell/bigT))*(I442+J442)),IF(OR(F443="",COUNT($AX$2:AX442)&lt;=pCell),AX442,((pCell/COUNT($AX$2:AX442))*AX442)+((1-(pCell/COUNT($AX$2:AX442)))*(I442+J442)))),I442),IF(H442="in-sample",IF(Q442=bigT,((pCell/bigT)*AX442)+((1-(pCell/bigT))*(I442*J442)),IF(OR(F443="",COUNT($AX$2:AX442)&lt;=pCell),AX442,((pCell/COUNT($AX$2:AX442))*AX442)+((1-(pCell/COUNT($AX$2:AX442)))*(I442*J442)))),I442)))))))</f>
        <v/>
      </c>
      <c r="J443" s="31" t="str">
        <f>IF(AND(F442="",H442="in-sample"),"",IF(AND(Temp!fhor_indata=1,H442="out-sample",H443="out-sample"),J442,IF(AND(F443="",H442="out-sample"),"",IF(AND(Temp!optSeasCoef=0,Temp!sts_add=1),IF(H442="in-sample",IF(Q442=bigT,((qCell/bigT)*(I443-I442))+((1-(qCell/bigT))*J442),IF(OR(F443="",COUNT($F$2:F442)&lt;=qCell),IF(COUNT($F$2:F442)=1,0,F442-F441),((qCell/COUNT($F$2:F442))*(I443-I442))+((1-(qCell/COUNT($F$2:F442)))*J442))),J442),IF(AND(Temp!optSeasCoef=0,Temp!sts_multp=1),IF(H442="in-sample",IF(Q442=bigT,((qCell/bigT)*(I443/I442))+((1-(qCell/bigT))*J442),IF(qCell=0,1,IF(OR(F443="",COUNT($F$2:F442)&lt;=qCell),IF(COUNT($F$2:F442)=1,1,F442/F441),((qCell/COUNT($F$2:F442))*(I443/I442))+((1-(qCell/COUNT($F$2:F442)))*J442)))),J442),IF(Temp!sts_add=1,IF(H442="in-sample",IF(Q442=bigT,((qCell/bigT)*(I443-I442))+((1-(qCell/bigT))*J442),IF(OR(F443="",COUNT($AX$2:AX442)&lt;=qCell),IF(COUNT($AX$2:AX442)=1,0,AX442-AX441),((qCell/COUNT($AX$2:AX442))*(I443-I442))+((1-(qCell/COUNT($AX$2:AX442)))*J442))),J442),IF(H442="in-sample",IF(Q442=bigT,((qCell/bigT)*(I443/I442))+((1-(qCell/bigT))*J442),IF(qCell=0,1,IF(OR(F443="",COUNT($AX$2:AX442)&lt;=qCell),IF(COUNT($AX$2:AX442)=1,1,AX442/AX441),((qCell/COUNT($AX$2:AX442))*(I443/I442))+((1-(qCell/COUNT($AX$2:AX442)))*J442)))),J442)))))))</f>
        <v/>
      </c>
      <c r="K443" s="31" t="str">
        <f>IF(H443="","",IF(AND(Temp!optSeasCoef=0,Temp!sts_add=1),IF(H443="out-sample",I443+(Q443*J443),I443+J443),IF(AND(Temp!optSeasCoef=0,Temp!sts_multp=1),IF(H443="out-sample",I443*(J443^Q443),I443*J443),IF(Temp!sts_add=1,IF(H443="out-sample",(I443+(Q443*J443))*G443,(I443+J443)*G443),IF(H443="out-sample",I443*(J443^Q443)*G443,I443*J443*G443)))))</f>
        <v/>
      </c>
      <c r="L443" s="32" t="str">
        <f t="shared" si="44"/>
        <v/>
      </c>
      <c r="M443" s="32" t="str">
        <f t="shared" si="45"/>
        <v/>
      </c>
      <c r="N443" s="32" t="str">
        <f t="shared" si="46"/>
        <v/>
      </c>
      <c r="O443" s="32" t="str">
        <f t="shared" si="47"/>
        <v/>
      </c>
      <c r="P443" s="32" t="str">
        <f t="shared" si="48"/>
        <v/>
      </c>
      <c r="Q443" s="3" t="str">
        <f>IF(AND(Temp!fhor_indata=1,F443="",H442="in-sample"),1,IF(AND(Temp!fhor_indata=1,H442="out-sample",Q442&lt;ATA!XfHor),Q442+1,IF(F443="","",IF(AND(H443="out-sample",H442="in-sample"),1,IF(AND(H443="out-sample",H442="out-sample"),Q442+1,IF(ISNUMBER(Q442),Q442+1,1))))))</f>
        <v/>
      </c>
      <c r="R443" s="3" t="str">
        <f t="shared" si="42"/>
        <v/>
      </c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X443" s="63" t="e">
        <f t="shared" si="43"/>
        <v>#VALUE!</v>
      </c>
    </row>
    <row r="444" spans="1:50" s="1" customFormat="1" ht="14.25" x14ac:dyDescent="0.2">
      <c r="A444" s="6"/>
      <c r="B444" s="6"/>
      <c r="C444" s="6"/>
      <c r="D444" s="3"/>
      <c r="E444" s="70" t="str">
        <f>IF(ATA!E444="","",ATA!E444)</f>
        <v/>
      </c>
      <c r="F444" s="51" t="str">
        <f>IF(ATA!F444="","",ATA!F444)</f>
        <v/>
      </c>
      <c r="G444" s="11" t="str">
        <f>IF(ATA!G444="","",ATA!G444)</f>
        <v/>
      </c>
      <c r="H444" s="55" t="str">
        <f>IF(ATA!H444="","",ATA!H444)</f>
        <v/>
      </c>
      <c r="I444" s="31" t="str">
        <f>IF(AND(F443="",H443="in-sample"),"",IF(AND(Temp!fhor_indata=1,H443="out-sample",H444="out-sample"),I443,IF(AND(F444="",H443="out-sample"),"",IF(AND(Temp!optSeasCoef=0,Temp!sts_add=1),IF(H443="in-sample",IF(Q443=bigT,((pCell/bigT)*F443)+((1-(pCell/bigT))*(I443+J443)),IF(OR(F444="",COUNT($F$2:F443)&lt;=pCell),F443,((pCell/COUNT($F$2:F443))*F443)+((1-(pCell/COUNT($F$2:F443)))*(I443+J443)))),I443),IF(AND(Temp!optSeasCoef=0,Temp!sts_multp=1),IF(H443="in-sample",IF(Q443=bigT,((pCell/bigT)*F443)+((1-(pCell/bigT))*(I443*J443)),IF(OR(F444="",COUNT(F$2:$F443)&lt;=pCell),F443,((pCell/COUNT($F$2:F443))*F443)+((1-(pCell/COUNT($F$2:F443)))*(I443*J443)))),I443),IF(Temp!sts_add=1,IF(H443="in-sample",IF(Q443=bigT,((pCell/bigT)*AX443)+((1-(pCell/bigT))*(I443+J443)),IF(OR(F444="",COUNT($AX$2:AX443)&lt;=pCell),AX443,((pCell/COUNT($AX$2:AX443))*AX443)+((1-(pCell/COUNT($AX$2:AX443)))*(I443+J443)))),I443),IF(H443="in-sample",IF(Q443=bigT,((pCell/bigT)*AX443)+((1-(pCell/bigT))*(I443*J443)),IF(OR(F444="",COUNT($AX$2:AX443)&lt;=pCell),AX443,((pCell/COUNT($AX$2:AX443))*AX443)+((1-(pCell/COUNT($AX$2:AX443)))*(I443*J443)))),I443)))))))</f>
        <v/>
      </c>
      <c r="J444" s="31" t="str">
        <f>IF(AND(F443="",H443="in-sample"),"",IF(AND(Temp!fhor_indata=1,H443="out-sample",H444="out-sample"),J443,IF(AND(F444="",H443="out-sample"),"",IF(AND(Temp!optSeasCoef=0,Temp!sts_add=1),IF(H443="in-sample",IF(Q443=bigT,((qCell/bigT)*(I444-I443))+((1-(qCell/bigT))*J443),IF(OR(F444="",COUNT($F$2:F443)&lt;=qCell),IF(COUNT($F$2:F443)=1,0,F443-F442),((qCell/COUNT($F$2:F443))*(I444-I443))+((1-(qCell/COUNT($F$2:F443)))*J443))),J443),IF(AND(Temp!optSeasCoef=0,Temp!sts_multp=1),IF(H443="in-sample",IF(Q443=bigT,((qCell/bigT)*(I444/I443))+((1-(qCell/bigT))*J443),IF(qCell=0,1,IF(OR(F444="",COUNT($F$2:F443)&lt;=qCell),IF(COUNT($F$2:F443)=1,1,F443/F442),((qCell/COUNT($F$2:F443))*(I444/I443))+((1-(qCell/COUNT($F$2:F443)))*J443)))),J443),IF(Temp!sts_add=1,IF(H443="in-sample",IF(Q443=bigT,((qCell/bigT)*(I444-I443))+((1-(qCell/bigT))*J443),IF(OR(F444="",COUNT($AX$2:AX443)&lt;=qCell),IF(COUNT($AX$2:AX443)=1,0,AX443-AX442),((qCell/COUNT($AX$2:AX443))*(I444-I443))+((1-(qCell/COUNT($AX$2:AX443)))*J443))),J443),IF(H443="in-sample",IF(Q443=bigT,((qCell/bigT)*(I444/I443))+((1-(qCell/bigT))*J443),IF(qCell=0,1,IF(OR(F444="",COUNT($AX$2:AX443)&lt;=qCell),IF(COUNT($AX$2:AX443)=1,1,AX443/AX442),((qCell/COUNT($AX$2:AX443))*(I444/I443))+((1-(qCell/COUNT($AX$2:AX443)))*J443)))),J443)))))))</f>
        <v/>
      </c>
      <c r="K444" s="31" t="str">
        <f>IF(H444="","",IF(AND(Temp!optSeasCoef=0,Temp!sts_add=1),IF(H444="out-sample",I444+(Q444*J444),I444+J444),IF(AND(Temp!optSeasCoef=0,Temp!sts_multp=1),IF(H444="out-sample",I444*(J444^Q444),I444*J444),IF(Temp!sts_add=1,IF(H444="out-sample",(I444+(Q444*J444))*G444,(I444+J444)*G444),IF(H444="out-sample",I444*(J444^Q444)*G444,I444*J444*G444)))))</f>
        <v/>
      </c>
      <c r="L444" s="32" t="str">
        <f t="shared" si="44"/>
        <v/>
      </c>
      <c r="M444" s="32" t="str">
        <f t="shared" si="45"/>
        <v/>
      </c>
      <c r="N444" s="32" t="str">
        <f t="shared" si="46"/>
        <v/>
      </c>
      <c r="O444" s="32" t="str">
        <f t="shared" si="47"/>
        <v/>
      </c>
      <c r="P444" s="32" t="str">
        <f t="shared" si="48"/>
        <v/>
      </c>
      <c r="Q444" s="3" t="str">
        <f>IF(AND(Temp!fhor_indata=1,F444="",H443="in-sample"),1,IF(AND(Temp!fhor_indata=1,H443="out-sample",Q443&lt;ATA!XfHor),Q443+1,IF(F444="","",IF(AND(H444="out-sample",H443="in-sample"),1,IF(AND(H444="out-sample",H443="out-sample"),Q443+1,IF(ISNUMBER(Q443),Q443+1,1))))))</f>
        <v/>
      </c>
      <c r="R444" s="3" t="str">
        <f t="shared" si="42"/>
        <v/>
      </c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X444" s="63" t="e">
        <f t="shared" si="43"/>
        <v>#VALUE!</v>
      </c>
    </row>
    <row r="445" spans="1:50" s="1" customFormat="1" ht="14.25" x14ac:dyDescent="0.2">
      <c r="A445" s="6"/>
      <c r="B445" s="6"/>
      <c r="C445" s="6"/>
      <c r="D445" s="3"/>
      <c r="E445" s="70" t="str">
        <f>IF(ATA!E445="","",ATA!E445)</f>
        <v/>
      </c>
      <c r="F445" s="51" t="str">
        <f>IF(ATA!F445="","",ATA!F445)</f>
        <v/>
      </c>
      <c r="G445" s="11" t="str">
        <f>IF(ATA!G445="","",ATA!G445)</f>
        <v/>
      </c>
      <c r="H445" s="55" t="str">
        <f>IF(ATA!H445="","",ATA!H445)</f>
        <v/>
      </c>
      <c r="I445" s="31" t="str">
        <f>IF(AND(F444="",H444="in-sample"),"",IF(AND(Temp!fhor_indata=1,H444="out-sample",H445="out-sample"),I444,IF(AND(F445="",H444="out-sample"),"",IF(AND(Temp!optSeasCoef=0,Temp!sts_add=1),IF(H444="in-sample",IF(Q444=bigT,((pCell/bigT)*F444)+((1-(pCell/bigT))*(I444+J444)),IF(OR(F445="",COUNT($F$2:F444)&lt;=pCell),F444,((pCell/COUNT($F$2:F444))*F444)+((1-(pCell/COUNT($F$2:F444)))*(I444+J444)))),I444),IF(AND(Temp!optSeasCoef=0,Temp!sts_multp=1),IF(H444="in-sample",IF(Q444=bigT,((pCell/bigT)*F444)+((1-(pCell/bigT))*(I444*J444)),IF(OR(F445="",COUNT(F$2:$F444)&lt;=pCell),F444,((pCell/COUNT($F$2:F444))*F444)+((1-(pCell/COUNT($F$2:F444)))*(I444*J444)))),I444),IF(Temp!sts_add=1,IF(H444="in-sample",IF(Q444=bigT,((pCell/bigT)*AX444)+((1-(pCell/bigT))*(I444+J444)),IF(OR(F445="",COUNT($AX$2:AX444)&lt;=pCell),AX444,((pCell/COUNT($AX$2:AX444))*AX444)+((1-(pCell/COUNT($AX$2:AX444)))*(I444+J444)))),I444),IF(H444="in-sample",IF(Q444=bigT,((pCell/bigT)*AX444)+((1-(pCell/bigT))*(I444*J444)),IF(OR(F445="",COUNT($AX$2:AX444)&lt;=pCell),AX444,((pCell/COUNT($AX$2:AX444))*AX444)+((1-(pCell/COUNT($AX$2:AX444)))*(I444*J444)))),I444)))))))</f>
        <v/>
      </c>
      <c r="J445" s="31" t="str">
        <f>IF(AND(F444="",H444="in-sample"),"",IF(AND(Temp!fhor_indata=1,H444="out-sample",H445="out-sample"),J444,IF(AND(F445="",H444="out-sample"),"",IF(AND(Temp!optSeasCoef=0,Temp!sts_add=1),IF(H444="in-sample",IF(Q444=bigT,((qCell/bigT)*(I445-I444))+((1-(qCell/bigT))*J444),IF(OR(F445="",COUNT($F$2:F444)&lt;=qCell),IF(COUNT($F$2:F444)=1,0,F444-F443),((qCell/COUNT($F$2:F444))*(I445-I444))+((1-(qCell/COUNT($F$2:F444)))*J444))),J444),IF(AND(Temp!optSeasCoef=0,Temp!sts_multp=1),IF(H444="in-sample",IF(Q444=bigT,((qCell/bigT)*(I445/I444))+((1-(qCell/bigT))*J444),IF(qCell=0,1,IF(OR(F445="",COUNT($F$2:F444)&lt;=qCell),IF(COUNT($F$2:F444)=1,1,F444/F443),((qCell/COUNT($F$2:F444))*(I445/I444))+((1-(qCell/COUNT($F$2:F444)))*J444)))),J444),IF(Temp!sts_add=1,IF(H444="in-sample",IF(Q444=bigT,((qCell/bigT)*(I445-I444))+((1-(qCell/bigT))*J444),IF(OR(F445="",COUNT($AX$2:AX444)&lt;=qCell),IF(COUNT($AX$2:AX444)=1,0,AX444-AX443),((qCell/COUNT($AX$2:AX444))*(I445-I444))+((1-(qCell/COUNT($AX$2:AX444)))*J444))),J444),IF(H444="in-sample",IF(Q444=bigT,((qCell/bigT)*(I445/I444))+((1-(qCell/bigT))*J444),IF(qCell=0,1,IF(OR(F445="",COUNT($AX$2:AX444)&lt;=qCell),IF(COUNT($AX$2:AX444)=1,1,AX444/AX443),((qCell/COUNT($AX$2:AX444))*(I445/I444))+((1-(qCell/COUNT($AX$2:AX444)))*J444)))),J444)))))))</f>
        <v/>
      </c>
      <c r="K445" s="31" t="str">
        <f>IF(H445="","",IF(AND(Temp!optSeasCoef=0,Temp!sts_add=1),IF(H445="out-sample",I445+(Q445*J445),I445+J445),IF(AND(Temp!optSeasCoef=0,Temp!sts_multp=1),IF(H445="out-sample",I445*(J445^Q445),I445*J445),IF(Temp!sts_add=1,IF(H445="out-sample",(I445+(Q445*J445))*G445,(I445+J445)*G445),IF(H445="out-sample",I445*(J445^Q445)*G445,I445*J445*G445)))))</f>
        <v/>
      </c>
      <c r="L445" s="32" t="str">
        <f t="shared" si="44"/>
        <v/>
      </c>
      <c r="M445" s="32" t="str">
        <f t="shared" si="45"/>
        <v/>
      </c>
      <c r="N445" s="32" t="str">
        <f t="shared" si="46"/>
        <v/>
      </c>
      <c r="O445" s="32" t="str">
        <f t="shared" si="47"/>
        <v/>
      </c>
      <c r="P445" s="32" t="str">
        <f t="shared" si="48"/>
        <v/>
      </c>
      <c r="Q445" s="3" t="str">
        <f>IF(AND(Temp!fhor_indata=1,F445="",H444="in-sample"),1,IF(AND(Temp!fhor_indata=1,H444="out-sample",Q444&lt;ATA!XfHor),Q444+1,IF(F445="","",IF(AND(H445="out-sample",H444="in-sample"),1,IF(AND(H445="out-sample",H444="out-sample"),Q444+1,IF(ISNUMBER(Q444),Q444+1,1))))))</f>
        <v/>
      </c>
      <c r="R445" s="3" t="str">
        <f t="shared" si="42"/>
        <v/>
      </c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X445" s="63" t="e">
        <f t="shared" si="43"/>
        <v>#VALUE!</v>
      </c>
    </row>
    <row r="446" spans="1:50" s="1" customFormat="1" ht="14.25" x14ac:dyDescent="0.2">
      <c r="A446" s="6"/>
      <c r="B446" s="6"/>
      <c r="C446" s="6"/>
      <c r="D446" s="3"/>
      <c r="E446" s="70" t="str">
        <f>IF(ATA!E446="","",ATA!E446)</f>
        <v/>
      </c>
      <c r="F446" s="51" t="str">
        <f>IF(ATA!F446="","",ATA!F446)</f>
        <v/>
      </c>
      <c r="G446" s="11" t="str">
        <f>IF(ATA!G446="","",ATA!G446)</f>
        <v/>
      </c>
      <c r="H446" s="55" t="str">
        <f>IF(ATA!H446="","",ATA!H446)</f>
        <v/>
      </c>
      <c r="I446" s="31" t="str">
        <f>IF(AND(F445="",H445="in-sample"),"",IF(AND(Temp!fhor_indata=1,H445="out-sample",H446="out-sample"),I445,IF(AND(F446="",H445="out-sample"),"",IF(AND(Temp!optSeasCoef=0,Temp!sts_add=1),IF(H445="in-sample",IF(Q445=bigT,((pCell/bigT)*F445)+((1-(pCell/bigT))*(I445+J445)),IF(OR(F446="",COUNT($F$2:F445)&lt;=pCell),F445,((pCell/COUNT($F$2:F445))*F445)+((1-(pCell/COUNT($F$2:F445)))*(I445+J445)))),I445),IF(AND(Temp!optSeasCoef=0,Temp!sts_multp=1),IF(H445="in-sample",IF(Q445=bigT,((pCell/bigT)*F445)+((1-(pCell/bigT))*(I445*J445)),IF(OR(F446="",COUNT(F$2:$F445)&lt;=pCell),F445,((pCell/COUNT($F$2:F445))*F445)+((1-(pCell/COUNT($F$2:F445)))*(I445*J445)))),I445),IF(Temp!sts_add=1,IF(H445="in-sample",IF(Q445=bigT,((pCell/bigT)*AX445)+((1-(pCell/bigT))*(I445+J445)),IF(OR(F446="",COUNT($AX$2:AX445)&lt;=pCell),AX445,((pCell/COUNT($AX$2:AX445))*AX445)+((1-(pCell/COUNT($AX$2:AX445)))*(I445+J445)))),I445),IF(H445="in-sample",IF(Q445=bigT,((pCell/bigT)*AX445)+((1-(pCell/bigT))*(I445*J445)),IF(OR(F446="",COUNT($AX$2:AX445)&lt;=pCell),AX445,((pCell/COUNT($AX$2:AX445))*AX445)+((1-(pCell/COUNT($AX$2:AX445)))*(I445*J445)))),I445)))))))</f>
        <v/>
      </c>
      <c r="J446" s="31" t="str">
        <f>IF(AND(F445="",H445="in-sample"),"",IF(AND(Temp!fhor_indata=1,H445="out-sample",H446="out-sample"),J445,IF(AND(F446="",H445="out-sample"),"",IF(AND(Temp!optSeasCoef=0,Temp!sts_add=1),IF(H445="in-sample",IF(Q445=bigT,((qCell/bigT)*(I446-I445))+((1-(qCell/bigT))*J445),IF(OR(F446="",COUNT($F$2:F445)&lt;=qCell),IF(COUNT($F$2:F445)=1,0,F445-F444),((qCell/COUNT($F$2:F445))*(I446-I445))+((1-(qCell/COUNT($F$2:F445)))*J445))),J445),IF(AND(Temp!optSeasCoef=0,Temp!sts_multp=1),IF(H445="in-sample",IF(Q445=bigT,((qCell/bigT)*(I446/I445))+((1-(qCell/bigT))*J445),IF(qCell=0,1,IF(OR(F446="",COUNT($F$2:F445)&lt;=qCell),IF(COUNT($F$2:F445)=1,1,F445/F444),((qCell/COUNT($F$2:F445))*(I446/I445))+((1-(qCell/COUNT($F$2:F445)))*J445)))),J445),IF(Temp!sts_add=1,IF(H445="in-sample",IF(Q445=bigT,((qCell/bigT)*(I446-I445))+((1-(qCell/bigT))*J445),IF(OR(F446="",COUNT($AX$2:AX445)&lt;=qCell),IF(COUNT($AX$2:AX445)=1,0,AX445-AX444),((qCell/COUNT($AX$2:AX445))*(I446-I445))+((1-(qCell/COUNT($AX$2:AX445)))*J445))),J445),IF(H445="in-sample",IF(Q445=bigT,((qCell/bigT)*(I446/I445))+((1-(qCell/bigT))*J445),IF(qCell=0,1,IF(OR(F446="",COUNT($AX$2:AX445)&lt;=qCell),IF(COUNT($AX$2:AX445)=1,1,AX445/AX444),((qCell/COUNT($AX$2:AX445))*(I446/I445))+((1-(qCell/COUNT($AX$2:AX445)))*J445)))),J445)))))))</f>
        <v/>
      </c>
      <c r="K446" s="31" t="str">
        <f>IF(H446="","",IF(AND(Temp!optSeasCoef=0,Temp!sts_add=1),IF(H446="out-sample",I446+(Q446*J446),I446+J446),IF(AND(Temp!optSeasCoef=0,Temp!sts_multp=1),IF(H446="out-sample",I446*(J446^Q446),I446*J446),IF(Temp!sts_add=1,IF(H446="out-sample",(I446+(Q446*J446))*G446,(I446+J446)*G446),IF(H446="out-sample",I446*(J446^Q446)*G446,I446*J446*G446)))))</f>
        <v/>
      </c>
      <c r="L446" s="32" t="str">
        <f t="shared" si="44"/>
        <v/>
      </c>
      <c r="M446" s="32" t="str">
        <f t="shared" si="45"/>
        <v/>
      </c>
      <c r="N446" s="32" t="str">
        <f t="shared" si="46"/>
        <v/>
      </c>
      <c r="O446" s="32" t="str">
        <f t="shared" si="47"/>
        <v/>
      </c>
      <c r="P446" s="32" t="str">
        <f t="shared" si="48"/>
        <v/>
      </c>
      <c r="Q446" s="3" t="str">
        <f>IF(AND(Temp!fhor_indata=1,F446="",H445="in-sample"),1,IF(AND(Temp!fhor_indata=1,H445="out-sample",Q445&lt;ATA!XfHor),Q445+1,IF(F446="","",IF(AND(H446="out-sample",H445="in-sample"),1,IF(AND(H446="out-sample",H445="out-sample"),Q445+1,IF(ISNUMBER(Q445),Q445+1,1))))))</f>
        <v/>
      </c>
      <c r="R446" s="3" t="str">
        <f t="shared" si="42"/>
        <v/>
      </c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X446" s="63" t="e">
        <f t="shared" si="43"/>
        <v>#VALUE!</v>
      </c>
    </row>
    <row r="447" spans="1:50" s="1" customFormat="1" ht="14.25" x14ac:dyDescent="0.2">
      <c r="A447" s="6"/>
      <c r="B447" s="6"/>
      <c r="C447" s="6"/>
      <c r="D447" s="3"/>
      <c r="E447" s="70" t="str">
        <f>IF(ATA!E447="","",ATA!E447)</f>
        <v/>
      </c>
      <c r="F447" s="51" t="str">
        <f>IF(ATA!F447="","",ATA!F447)</f>
        <v/>
      </c>
      <c r="G447" s="11" t="str">
        <f>IF(ATA!G447="","",ATA!G447)</f>
        <v/>
      </c>
      <c r="H447" s="55" t="str">
        <f>IF(ATA!H447="","",ATA!H447)</f>
        <v/>
      </c>
      <c r="I447" s="31" t="str">
        <f>IF(AND(F446="",H446="in-sample"),"",IF(AND(Temp!fhor_indata=1,H446="out-sample",H447="out-sample"),I446,IF(AND(F447="",H446="out-sample"),"",IF(AND(Temp!optSeasCoef=0,Temp!sts_add=1),IF(H446="in-sample",IF(Q446=bigT,((pCell/bigT)*F446)+((1-(pCell/bigT))*(I446+J446)),IF(OR(F447="",COUNT($F$2:F446)&lt;=pCell),F446,((pCell/COUNT($F$2:F446))*F446)+((1-(pCell/COUNT($F$2:F446)))*(I446+J446)))),I446),IF(AND(Temp!optSeasCoef=0,Temp!sts_multp=1),IF(H446="in-sample",IF(Q446=bigT,((pCell/bigT)*F446)+((1-(pCell/bigT))*(I446*J446)),IF(OR(F447="",COUNT(F$2:$F446)&lt;=pCell),F446,((pCell/COUNT($F$2:F446))*F446)+((1-(pCell/COUNT($F$2:F446)))*(I446*J446)))),I446),IF(Temp!sts_add=1,IF(H446="in-sample",IF(Q446=bigT,((pCell/bigT)*AX446)+((1-(pCell/bigT))*(I446+J446)),IF(OR(F447="",COUNT($AX$2:AX446)&lt;=pCell),AX446,((pCell/COUNT($AX$2:AX446))*AX446)+((1-(pCell/COUNT($AX$2:AX446)))*(I446+J446)))),I446),IF(H446="in-sample",IF(Q446=bigT,((pCell/bigT)*AX446)+((1-(pCell/bigT))*(I446*J446)),IF(OR(F447="",COUNT($AX$2:AX446)&lt;=pCell),AX446,((pCell/COUNT($AX$2:AX446))*AX446)+((1-(pCell/COUNT($AX$2:AX446)))*(I446*J446)))),I446)))))))</f>
        <v/>
      </c>
      <c r="J447" s="31" t="str">
        <f>IF(AND(F446="",H446="in-sample"),"",IF(AND(Temp!fhor_indata=1,H446="out-sample",H447="out-sample"),J446,IF(AND(F447="",H446="out-sample"),"",IF(AND(Temp!optSeasCoef=0,Temp!sts_add=1),IF(H446="in-sample",IF(Q446=bigT,((qCell/bigT)*(I447-I446))+((1-(qCell/bigT))*J446),IF(OR(F447="",COUNT($F$2:F446)&lt;=qCell),IF(COUNT($F$2:F446)=1,0,F446-F445),((qCell/COUNT($F$2:F446))*(I447-I446))+((1-(qCell/COUNT($F$2:F446)))*J446))),J446),IF(AND(Temp!optSeasCoef=0,Temp!sts_multp=1),IF(H446="in-sample",IF(Q446=bigT,((qCell/bigT)*(I447/I446))+((1-(qCell/bigT))*J446),IF(qCell=0,1,IF(OR(F447="",COUNT($F$2:F446)&lt;=qCell),IF(COUNT($F$2:F446)=1,1,F446/F445),((qCell/COUNT($F$2:F446))*(I447/I446))+((1-(qCell/COUNT($F$2:F446)))*J446)))),J446),IF(Temp!sts_add=1,IF(H446="in-sample",IF(Q446=bigT,((qCell/bigT)*(I447-I446))+((1-(qCell/bigT))*J446),IF(OR(F447="",COUNT($AX$2:AX446)&lt;=qCell),IF(COUNT($AX$2:AX446)=1,0,AX446-AX445),((qCell/COUNT($AX$2:AX446))*(I447-I446))+((1-(qCell/COUNT($AX$2:AX446)))*J446))),J446),IF(H446="in-sample",IF(Q446=bigT,((qCell/bigT)*(I447/I446))+((1-(qCell/bigT))*J446),IF(qCell=0,1,IF(OR(F447="",COUNT($AX$2:AX446)&lt;=qCell),IF(COUNT($AX$2:AX446)=1,1,AX446/AX445),((qCell/COUNT($AX$2:AX446))*(I447/I446))+((1-(qCell/COUNT($AX$2:AX446)))*J446)))),J446)))))))</f>
        <v/>
      </c>
      <c r="K447" s="31" t="str">
        <f>IF(H447="","",IF(AND(Temp!optSeasCoef=0,Temp!sts_add=1),IF(H447="out-sample",I447+(Q447*J447),I447+J447),IF(AND(Temp!optSeasCoef=0,Temp!sts_multp=1),IF(H447="out-sample",I447*(J447^Q447),I447*J447),IF(Temp!sts_add=1,IF(H447="out-sample",(I447+(Q447*J447))*G447,(I447+J447)*G447),IF(H447="out-sample",I447*(J447^Q447)*G447,I447*J447*G447)))))</f>
        <v/>
      </c>
      <c r="L447" s="32" t="str">
        <f t="shared" si="44"/>
        <v/>
      </c>
      <c r="M447" s="32" t="str">
        <f t="shared" si="45"/>
        <v/>
      </c>
      <c r="N447" s="32" t="str">
        <f t="shared" si="46"/>
        <v/>
      </c>
      <c r="O447" s="32" t="str">
        <f t="shared" si="47"/>
        <v/>
      </c>
      <c r="P447" s="32" t="str">
        <f t="shared" si="48"/>
        <v/>
      </c>
      <c r="Q447" s="3" t="str">
        <f>IF(AND(Temp!fhor_indata=1,F447="",H446="in-sample"),1,IF(AND(Temp!fhor_indata=1,H446="out-sample",Q446&lt;ATA!XfHor),Q446+1,IF(F447="","",IF(AND(H447="out-sample",H446="in-sample"),1,IF(AND(H447="out-sample",H446="out-sample"),Q446+1,IF(ISNUMBER(Q446),Q446+1,1))))))</f>
        <v/>
      </c>
      <c r="R447" s="3" t="str">
        <f t="shared" si="42"/>
        <v/>
      </c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X447" s="63" t="e">
        <f t="shared" si="43"/>
        <v>#VALUE!</v>
      </c>
    </row>
    <row r="448" spans="1:50" s="1" customFormat="1" ht="14.25" x14ac:dyDescent="0.2">
      <c r="A448" s="6"/>
      <c r="B448" s="6"/>
      <c r="C448" s="6"/>
      <c r="D448" s="3"/>
      <c r="E448" s="70" t="str">
        <f>IF(ATA!E448="","",ATA!E448)</f>
        <v/>
      </c>
      <c r="F448" s="51" t="str">
        <f>IF(ATA!F448="","",ATA!F448)</f>
        <v/>
      </c>
      <c r="G448" s="11" t="str">
        <f>IF(ATA!G448="","",ATA!G448)</f>
        <v/>
      </c>
      <c r="H448" s="55" t="str">
        <f>IF(ATA!H448="","",ATA!H448)</f>
        <v/>
      </c>
      <c r="I448" s="31" t="str">
        <f>IF(AND(F447="",H447="in-sample"),"",IF(AND(Temp!fhor_indata=1,H447="out-sample",H448="out-sample"),I447,IF(AND(F448="",H447="out-sample"),"",IF(AND(Temp!optSeasCoef=0,Temp!sts_add=1),IF(H447="in-sample",IF(Q447=bigT,((pCell/bigT)*F447)+((1-(pCell/bigT))*(I447+J447)),IF(OR(F448="",COUNT($F$2:F447)&lt;=pCell),F447,((pCell/COUNT($F$2:F447))*F447)+((1-(pCell/COUNT($F$2:F447)))*(I447+J447)))),I447),IF(AND(Temp!optSeasCoef=0,Temp!sts_multp=1),IF(H447="in-sample",IF(Q447=bigT,((pCell/bigT)*F447)+((1-(pCell/bigT))*(I447*J447)),IF(OR(F448="",COUNT(F$2:$F447)&lt;=pCell),F447,((pCell/COUNT($F$2:F447))*F447)+((1-(pCell/COUNT($F$2:F447)))*(I447*J447)))),I447),IF(Temp!sts_add=1,IF(H447="in-sample",IF(Q447=bigT,((pCell/bigT)*AX447)+((1-(pCell/bigT))*(I447+J447)),IF(OR(F448="",COUNT($AX$2:AX447)&lt;=pCell),AX447,((pCell/COUNT($AX$2:AX447))*AX447)+((1-(pCell/COUNT($AX$2:AX447)))*(I447+J447)))),I447),IF(H447="in-sample",IF(Q447=bigT,((pCell/bigT)*AX447)+((1-(pCell/bigT))*(I447*J447)),IF(OR(F448="",COUNT($AX$2:AX447)&lt;=pCell),AX447,((pCell/COUNT($AX$2:AX447))*AX447)+((1-(pCell/COUNT($AX$2:AX447)))*(I447*J447)))),I447)))))))</f>
        <v/>
      </c>
      <c r="J448" s="31" t="str">
        <f>IF(AND(F447="",H447="in-sample"),"",IF(AND(Temp!fhor_indata=1,H447="out-sample",H448="out-sample"),J447,IF(AND(F448="",H447="out-sample"),"",IF(AND(Temp!optSeasCoef=0,Temp!sts_add=1),IF(H447="in-sample",IF(Q447=bigT,((qCell/bigT)*(I448-I447))+((1-(qCell/bigT))*J447),IF(OR(F448="",COUNT($F$2:F447)&lt;=qCell),IF(COUNT($F$2:F447)=1,0,F447-F446),((qCell/COUNT($F$2:F447))*(I448-I447))+((1-(qCell/COUNT($F$2:F447)))*J447))),J447),IF(AND(Temp!optSeasCoef=0,Temp!sts_multp=1),IF(H447="in-sample",IF(Q447=bigT,((qCell/bigT)*(I448/I447))+((1-(qCell/bigT))*J447),IF(qCell=0,1,IF(OR(F448="",COUNT($F$2:F447)&lt;=qCell),IF(COUNT($F$2:F447)=1,1,F447/F446),((qCell/COUNT($F$2:F447))*(I448/I447))+((1-(qCell/COUNT($F$2:F447)))*J447)))),J447),IF(Temp!sts_add=1,IF(H447="in-sample",IF(Q447=bigT,((qCell/bigT)*(I448-I447))+((1-(qCell/bigT))*J447),IF(OR(F448="",COUNT($AX$2:AX447)&lt;=qCell),IF(COUNT($AX$2:AX447)=1,0,AX447-AX446),((qCell/COUNT($AX$2:AX447))*(I448-I447))+((1-(qCell/COUNT($AX$2:AX447)))*J447))),J447),IF(H447="in-sample",IF(Q447=bigT,((qCell/bigT)*(I448/I447))+((1-(qCell/bigT))*J447),IF(qCell=0,1,IF(OR(F448="",COUNT($AX$2:AX447)&lt;=qCell),IF(COUNT($AX$2:AX447)=1,1,AX447/AX446),((qCell/COUNT($AX$2:AX447))*(I448/I447))+((1-(qCell/COUNT($AX$2:AX447)))*J447)))),J447)))))))</f>
        <v/>
      </c>
      <c r="K448" s="31" t="str">
        <f>IF(H448="","",IF(AND(Temp!optSeasCoef=0,Temp!sts_add=1),IF(H448="out-sample",I448+(Q448*J448),I448+J448),IF(AND(Temp!optSeasCoef=0,Temp!sts_multp=1),IF(H448="out-sample",I448*(J448^Q448),I448*J448),IF(Temp!sts_add=1,IF(H448="out-sample",(I448+(Q448*J448))*G448,(I448+J448)*G448),IF(H448="out-sample",I448*(J448^Q448)*G448,I448*J448*G448)))))</f>
        <v/>
      </c>
      <c r="L448" s="32" t="str">
        <f t="shared" si="44"/>
        <v/>
      </c>
      <c r="M448" s="32" t="str">
        <f t="shared" si="45"/>
        <v/>
      </c>
      <c r="N448" s="32" t="str">
        <f t="shared" si="46"/>
        <v/>
      </c>
      <c r="O448" s="32" t="str">
        <f t="shared" si="47"/>
        <v/>
      </c>
      <c r="P448" s="32" t="str">
        <f t="shared" si="48"/>
        <v/>
      </c>
      <c r="Q448" s="3" t="str">
        <f>IF(AND(Temp!fhor_indata=1,F448="",H447="in-sample"),1,IF(AND(Temp!fhor_indata=1,H447="out-sample",Q447&lt;ATA!XfHor),Q447+1,IF(F448="","",IF(AND(H448="out-sample",H447="in-sample"),1,IF(AND(H448="out-sample",H447="out-sample"),Q447+1,IF(ISNUMBER(Q447),Q447+1,1))))))</f>
        <v/>
      </c>
      <c r="R448" s="3" t="str">
        <f t="shared" si="42"/>
        <v/>
      </c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X448" s="63" t="e">
        <f t="shared" si="43"/>
        <v>#VALUE!</v>
      </c>
    </row>
    <row r="449" spans="1:50" s="1" customFormat="1" ht="14.25" x14ac:dyDescent="0.2">
      <c r="A449" s="6"/>
      <c r="B449" s="6"/>
      <c r="C449" s="6"/>
      <c r="D449" s="3"/>
      <c r="E449" s="70" t="str">
        <f>IF(ATA!E449="","",ATA!E449)</f>
        <v/>
      </c>
      <c r="F449" s="51" t="str">
        <f>IF(ATA!F449="","",ATA!F449)</f>
        <v/>
      </c>
      <c r="G449" s="11" t="str">
        <f>IF(ATA!G449="","",ATA!G449)</f>
        <v/>
      </c>
      <c r="H449" s="55" t="str">
        <f>IF(ATA!H449="","",ATA!H449)</f>
        <v/>
      </c>
      <c r="I449" s="31" t="str">
        <f>IF(AND(F448="",H448="in-sample"),"",IF(AND(Temp!fhor_indata=1,H448="out-sample",H449="out-sample"),I448,IF(AND(F449="",H448="out-sample"),"",IF(AND(Temp!optSeasCoef=0,Temp!sts_add=1),IF(H448="in-sample",IF(Q448=bigT,((pCell/bigT)*F448)+((1-(pCell/bigT))*(I448+J448)),IF(OR(F449="",COUNT($F$2:F448)&lt;=pCell),F448,((pCell/COUNT($F$2:F448))*F448)+((1-(pCell/COUNT($F$2:F448)))*(I448+J448)))),I448),IF(AND(Temp!optSeasCoef=0,Temp!sts_multp=1),IF(H448="in-sample",IF(Q448=bigT,((pCell/bigT)*F448)+((1-(pCell/bigT))*(I448*J448)),IF(OR(F449="",COUNT(F$2:$F448)&lt;=pCell),F448,((pCell/COUNT($F$2:F448))*F448)+((1-(pCell/COUNT($F$2:F448)))*(I448*J448)))),I448),IF(Temp!sts_add=1,IF(H448="in-sample",IF(Q448=bigT,((pCell/bigT)*AX448)+((1-(pCell/bigT))*(I448+J448)),IF(OR(F449="",COUNT($AX$2:AX448)&lt;=pCell),AX448,((pCell/COUNT($AX$2:AX448))*AX448)+((1-(pCell/COUNT($AX$2:AX448)))*(I448+J448)))),I448),IF(H448="in-sample",IF(Q448=bigT,((pCell/bigT)*AX448)+((1-(pCell/bigT))*(I448*J448)),IF(OR(F449="",COUNT($AX$2:AX448)&lt;=pCell),AX448,((pCell/COUNT($AX$2:AX448))*AX448)+((1-(pCell/COUNT($AX$2:AX448)))*(I448*J448)))),I448)))))))</f>
        <v/>
      </c>
      <c r="J449" s="31" t="str">
        <f>IF(AND(F448="",H448="in-sample"),"",IF(AND(Temp!fhor_indata=1,H448="out-sample",H449="out-sample"),J448,IF(AND(F449="",H448="out-sample"),"",IF(AND(Temp!optSeasCoef=0,Temp!sts_add=1),IF(H448="in-sample",IF(Q448=bigT,((qCell/bigT)*(I449-I448))+((1-(qCell/bigT))*J448),IF(OR(F449="",COUNT($F$2:F448)&lt;=qCell),IF(COUNT($F$2:F448)=1,0,F448-F447),((qCell/COUNT($F$2:F448))*(I449-I448))+((1-(qCell/COUNT($F$2:F448)))*J448))),J448),IF(AND(Temp!optSeasCoef=0,Temp!sts_multp=1),IF(H448="in-sample",IF(Q448=bigT,((qCell/bigT)*(I449/I448))+((1-(qCell/bigT))*J448),IF(qCell=0,1,IF(OR(F449="",COUNT($F$2:F448)&lt;=qCell),IF(COUNT($F$2:F448)=1,1,F448/F447),((qCell/COUNT($F$2:F448))*(I449/I448))+((1-(qCell/COUNT($F$2:F448)))*J448)))),J448),IF(Temp!sts_add=1,IF(H448="in-sample",IF(Q448=bigT,((qCell/bigT)*(I449-I448))+((1-(qCell/bigT))*J448),IF(OR(F449="",COUNT($AX$2:AX448)&lt;=qCell),IF(COUNT($AX$2:AX448)=1,0,AX448-AX447),((qCell/COUNT($AX$2:AX448))*(I449-I448))+((1-(qCell/COUNT($AX$2:AX448)))*J448))),J448),IF(H448="in-sample",IF(Q448=bigT,((qCell/bigT)*(I449/I448))+((1-(qCell/bigT))*J448),IF(qCell=0,1,IF(OR(F449="",COUNT($AX$2:AX448)&lt;=qCell),IF(COUNT($AX$2:AX448)=1,1,AX448/AX447),((qCell/COUNT($AX$2:AX448))*(I449/I448))+((1-(qCell/COUNT($AX$2:AX448)))*J448)))),J448)))))))</f>
        <v/>
      </c>
      <c r="K449" s="31" t="str">
        <f>IF(H449="","",IF(AND(Temp!optSeasCoef=0,Temp!sts_add=1),IF(H449="out-sample",I449+(Q449*J449),I449+J449),IF(AND(Temp!optSeasCoef=0,Temp!sts_multp=1),IF(H449="out-sample",I449*(J449^Q449),I449*J449),IF(Temp!sts_add=1,IF(H449="out-sample",(I449+(Q449*J449))*G449,(I449+J449)*G449),IF(H449="out-sample",I449*(J449^Q449)*G449,I449*J449*G449)))))</f>
        <v/>
      </c>
      <c r="L449" s="32" t="str">
        <f t="shared" si="44"/>
        <v/>
      </c>
      <c r="M449" s="32" t="str">
        <f t="shared" si="45"/>
        <v/>
      </c>
      <c r="N449" s="32" t="str">
        <f t="shared" si="46"/>
        <v/>
      </c>
      <c r="O449" s="32" t="str">
        <f t="shared" si="47"/>
        <v/>
      </c>
      <c r="P449" s="32" t="str">
        <f t="shared" si="48"/>
        <v/>
      </c>
      <c r="Q449" s="3" t="str">
        <f>IF(AND(Temp!fhor_indata=1,F449="",H448="in-sample"),1,IF(AND(Temp!fhor_indata=1,H448="out-sample",Q448&lt;ATA!XfHor),Q448+1,IF(F449="","",IF(AND(H449="out-sample",H448="in-sample"),1,IF(AND(H449="out-sample",H448="out-sample"),Q448+1,IF(ISNUMBER(Q448),Q448+1,1))))))</f>
        <v/>
      </c>
      <c r="R449" s="3" t="str">
        <f t="shared" si="42"/>
        <v/>
      </c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X449" s="63" t="e">
        <f t="shared" si="43"/>
        <v>#VALUE!</v>
      </c>
    </row>
    <row r="450" spans="1:50" s="1" customFormat="1" ht="14.25" x14ac:dyDescent="0.2">
      <c r="A450" s="6"/>
      <c r="B450" s="6"/>
      <c r="C450" s="6"/>
      <c r="D450" s="3"/>
      <c r="E450" s="70" t="str">
        <f>IF(ATA!E450="","",ATA!E450)</f>
        <v/>
      </c>
      <c r="F450" s="51" t="str">
        <f>IF(ATA!F450="","",ATA!F450)</f>
        <v/>
      </c>
      <c r="G450" s="11" t="str">
        <f>IF(ATA!G450="","",ATA!G450)</f>
        <v/>
      </c>
      <c r="H450" s="55" t="str">
        <f>IF(ATA!H450="","",ATA!H450)</f>
        <v/>
      </c>
      <c r="I450" s="31" t="str">
        <f>IF(AND(F449="",H449="in-sample"),"",IF(AND(Temp!fhor_indata=1,H449="out-sample",H450="out-sample"),I449,IF(AND(F450="",H449="out-sample"),"",IF(AND(Temp!optSeasCoef=0,Temp!sts_add=1),IF(H449="in-sample",IF(Q449=bigT,((pCell/bigT)*F449)+((1-(pCell/bigT))*(I449+J449)),IF(OR(F450="",COUNT($F$2:F449)&lt;=pCell),F449,((pCell/COUNT($F$2:F449))*F449)+((1-(pCell/COUNT($F$2:F449)))*(I449+J449)))),I449),IF(AND(Temp!optSeasCoef=0,Temp!sts_multp=1),IF(H449="in-sample",IF(Q449=bigT,((pCell/bigT)*F449)+((1-(pCell/bigT))*(I449*J449)),IF(OR(F450="",COUNT(F$2:$F449)&lt;=pCell),F449,((pCell/COUNT($F$2:F449))*F449)+((1-(pCell/COUNT($F$2:F449)))*(I449*J449)))),I449),IF(Temp!sts_add=1,IF(H449="in-sample",IF(Q449=bigT,((pCell/bigT)*AX449)+((1-(pCell/bigT))*(I449+J449)),IF(OR(F450="",COUNT($AX$2:AX449)&lt;=pCell),AX449,((pCell/COUNT($AX$2:AX449))*AX449)+((1-(pCell/COUNT($AX$2:AX449)))*(I449+J449)))),I449),IF(H449="in-sample",IF(Q449=bigT,((pCell/bigT)*AX449)+((1-(pCell/bigT))*(I449*J449)),IF(OR(F450="",COUNT($AX$2:AX449)&lt;=pCell),AX449,((pCell/COUNT($AX$2:AX449))*AX449)+((1-(pCell/COUNT($AX$2:AX449)))*(I449*J449)))),I449)))))))</f>
        <v/>
      </c>
      <c r="J450" s="31" t="str">
        <f>IF(AND(F449="",H449="in-sample"),"",IF(AND(Temp!fhor_indata=1,H449="out-sample",H450="out-sample"),J449,IF(AND(F450="",H449="out-sample"),"",IF(AND(Temp!optSeasCoef=0,Temp!sts_add=1),IF(H449="in-sample",IF(Q449=bigT,((qCell/bigT)*(I450-I449))+((1-(qCell/bigT))*J449),IF(OR(F450="",COUNT($F$2:F449)&lt;=qCell),IF(COUNT($F$2:F449)=1,0,F449-F448),((qCell/COUNT($F$2:F449))*(I450-I449))+((1-(qCell/COUNT($F$2:F449)))*J449))),J449),IF(AND(Temp!optSeasCoef=0,Temp!sts_multp=1),IF(H449="in-sample",IF(Q449=bigT,((qCell/bigT)*(I450/I449))+((1-(qCell/bigT))*J449),IF(qCell=0,1,IF(OR(F450="",COUNT($F$2:F449)&lt;=qCell),IF(COUNT($F$2:F449)=1,1,F449/F448),((qCell/COUNT($F$2:F449))*(I450/I449))+((1-(qCell/COUNT($F$2:F449)))*J449)))),J449),IF(Temp!sts_add=1,IF(H449="in-sample",IF(Q449=bigT,((qCell/bigT)*(I450-I449))+((1-(qCell/bigT))*J449),IF(OR(F450="",COUNT($AX$2:AX449)&lt;=qCell),IF(COUNT($AX$2:AX449)=1,0,AX449-AX448),((qCell/COUNT($AX$2:AX449))*(I450-I449))+((1-(qCell/COUNT($AX$2:AX449)))*J449))),J449),IF(H449="in-sample",IF(Q449=bigT,((qCell/bigT)*(I450/I449))+((1-(qCell/bigT))*J449),IF(qCell=0,1,IF(OR(F450="",COUNT($AX$2:AX449)&lt;=qCell),IF(COUNT($AX$2:AX449)=1,1,AX449/AX448),((qCell/COUNT($AX$2:AX449))*(I450/I449))+((1-(qCell/COUNT($AX$2:AX449)))*J449)))),J449)))))))</f>
        <v/>
      </c>
      <c r="K450" s="31" t="str">
        <f>IF(H450="","",IF(AND(Temp!optSeasCoef=0,Temp!sts_add=1),IF(H450="out-sample",I450+(Q450*J450),I450+J450),IF(AND(Temp!optSeasCoef=0,Temp!sts_multp=1),IF(H450="out-sample",I450*(J450^Q450),I450*J450),IF(Temp!sts_add=1,IF(H450="out-sample",(I450+(Q450*J450))*G450,(I450+J450)*G450),IF(H450="out-sample",I450*(J450^Q450)*G450,I450*J450*G450)))))</f>
        <v/>
      </c>
      <c r="L450" s="32" t="str">
        <f t="shared" si="44"/>
        <v/>
      </c>
      <c r="M450" s="32" t="str">
        <f t="shared" si="45"/>
        <v/>
      </c>
      <c r="N450" s="32" t="str">
        <f t="shared" si="46"/>
        <v/>
      </c>
      <c r="O450" s="32" t="str">
        <f t="shared" si="47"/>
        <v/>
      </c>
      <c r="P450" s="32" t="str">
        <f t="shared" si="48"/>
        <v/>
      </c>
      <c r="Q450" s="3" t="str">
        <f>IF(AND(Temp!fhor_indata=1,F450="",H449="in-sample"),1,IF(AND(Temp!fhor_indata=1,H449="out-sample",Q449&lt;ATA!XfHor),Q449+1,IF(F450="","",IF(AND(H450="out-sample",H449="in-sample"),1,IF(AND(H450="out-sample",H449="out-sample"),Q449+1,IF(ISNUMBER(Q449),Q449+1,1))))))</f>
        <v/>
      </c>
      <c r="R450" s="3" t="str">
        <f t="shared" ref="R450:R513" si="49">IF(F450="","",bigT-Q450)</f>
        <v/>
      </c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X450" s="63" t="e">
        <f t="shared" si="43"/>
        <v>#VALUE!</v>
      </c>
    </row>
    <row r="451" spans="1:50" s="1" customFormat="1" ht="14.25" x14ac:dyDescent="0.2">
      <c r="A451" s="6"/>
      <c r="B451" s="6"/>
      <c r="C451" s="6"/>
      <c r="D451" s="3"/>
      <c r="E451" s="70" t="str">
        <f>IF(ATA!E451="","",ATA!E451)</f>
        <v/>
      </c>
      <c r="F451" s="51" t="str">
        <f>IF(ATA!F451="","",ATA!F451)</f>
        <v/>
      </c>
      <c r="G451" s="11" t="str">
        <f>IF(ATA!G451="","",ATA!G451)</f>
        <v/>
      </c>
      <c r="H451" s="55" t="str">
        <f>IF(ATA!H451="","",ATA!H451)</f>
        <v/>
      </c>
      <c r="I451" s="31" t="str">
        <f>IF(AND(F450="",H450="in-sample"),"",IF(AND(Temp!fhor_indata=1,H450="out-sample",H451="out-sample"),I450,IF(AND(F451="",H450="out-sample"),"",IF(AND(Temp!optSeasCoef=0,Temp!sts_add=1),IF(H450="in-sample",IF(Q450=bigT,((pCell/bigT)*F450)+((1-(pCell/bigT))*(I450+J450)),IF(OR(F451="",COUNT($F$2:F450)&lt;=pCell),F450,((pCell/COUNT($F$2:F450))*F450)+((1-(pCell/COUNT($F$2:F450)))*(I450+J450)))),I450),IF(AND(Temp!optSeasCoef=0,Temp!sts_multp=1),IF(H450="in-sample",IF(Q450=bigT,((pCell/bigT)*F450)+((1-(pCell/bigT))*(I450*J450)),IF(OR(F451="",COUNT(F$2:$F450)&lt;=pCell),F450,((pCell/COUNT($F$2:F450))*F450)+((1-(pCell/COUNT($F$2:F450)))*(I450*J450)))),I450),IF(Temp!sts_add=1,IF(H450="in-sample",IF(Q450=bigT,((pCell/bigT)*AX450)+((1-(pCell/bigT))*(I450+J450)),IF(OR(F451="",COUNT($AX$2:AX450)&lt;=pCell),AX450,((pCell/COUNT($AX$2:AX450))*AX450)+((1-(pCell/COUNT($AX$2:AX450)))*(I450+J450)))),I450),IF(H450="in-sample",IF(Q450=bigT,((pCell/bigT)*AX450)+((1-(pCell/bigT))*(I450*J450)),IF(OR(F451="",COUNT($AX$2:AX450)&lt;=pCell),AX450,((pCell/COUNT($AX$2:AX450))*AX450)+((1-(pCell/COUNT($AX$2:AX450)))*(I450*J450)))),I450)))))))</f>
        <v/>
      </c>
      <c r="J451" s="31" t="str">
        <f>IF(AND(F450="",H450="in-sample"),"",IF(AND(Temp!fhor_indata=1,H450="out-sample",H451="out-sample"),J450,IF(AND(F451="",H450="out-sample"),"",IF(AND(Temp!optSeasCoef=0,Temp!sts_add=1),IF(H450="in-sample",IF(Q450=bigT,((qCell/bigT)*(I451-I450))+((1-(qCell/bigT))*J450),IF(OR(F451="",COUNT($F$2:F450)&lt;=qCell),IF(COUNT($F$2:F450)=1,0,F450-F449),((qCell/COUNT($F$2:F450))*(I451-I450))+((1-(qCell/COUNT($F$2:F450)))*J450))),J450),IF(AND(Temp!optSeasCoef=0,Temp!sts_multp=1),IF(H450="in-sample",IF(Q450=bigT,((qCell/bigT)*(I451/I450))+((1-(qCell/bigT))*J450),IF(qCell=0,1,IF(OR(F451="",COUNT($F$2:F450)&lt;=qCell),IF(COUNT($F$2:F450)=1,1,F450/F449),((qCell/COUNT($F$2:F450))*(I451/I450))+((1-(qCell/COUNT($F$2:F450)))*J450)))),J450),IF(Temp!sts_add=1,IF(H450="in-sample",IF(Q450=bigT,((qCell/bigT)*(I451-I450))+((1-(qCell/bigT))*J450),IF(OR(F451="",COUNT($AX$2:AX450)&lt;=qCell),IF(COUNT($AX$2:AX450)=1,0,AX450-AX449),((qCell/COUNT($AX$2:AX450))*(I451-I450))+((1-(qCell/COUNT($AX$2:AX450)))*J450))),J450),IF(H450="in-sample",IF(Q450=bigT,((qCell/bigT)*(I451/I450))+((1-(qCell/bigT))*J450),IF(qCell=0,1,IF(OR(F451="",COUNT($AX$2:AX450)&lt;=qCell),IF(COUNT($AX$2:AX450)=1,1,AX450/AX449),((qCell/COUNT($AX$2:AX450))*(I451/I450))+((1-(qCell/COUNT($AX$2:AX450)))*J450)))),J450)))))))</f>
        <v/>
      </c>
      <c r="K451" s="31" t="str">
        <f>IF(H451="","",IF(AND(Temp!optSeasCoef=0,Temp!sts_add=1),IF(H451="out-sample",I451+(Q451*J451),I451+J451),IF(AND(Temp!optSeasCoef=0,Temp!sts_multp=1),IF(H451="out-sample",I451*(J451^Q451),I451*J451),IF(Temp!sts_add=1,IF(H451="out-sample",(I451+(Q451*J451))*G451,(I451+J451)*G451),IF(H451="out-sample",I451*(J451^Q451)*G451,I451*J451*G451)))))</f>
        <v/>
      </c>
      <c r="L451" s="32" t="str">
        <f t="shared" si="44"/>
        <v/>
      </c>
      <c r="M451" s="32" t="str">
        <f t="shared" si="45"/>
        <v/>
      </c>
      <c r="N451" s="32" t="str">
        <f t="shared" si="46"/>
        <v/>
      </c>
      <c r="O451" s="32" t="str">
        <f t="shared" si="47"/>
        <v/>
      </c>
      <c r="P451" s="32" t="str">
        <f t="shared" si="48"/>
        <v/>
      </c>
      <c r="Q451" s="3" t="str">
        <f>IF(AND(Temp!fhor_indata=1,F451="",H450="in-sample"),1,IF(AND(Temp!fhor_indata=1,H450="out-sample",Q450&lt;ATA!XfHor),Q450+1,IF(F451="","",IF(AND(H451="out-sample",H450="in-sample"),1,IF(AND(H451="out-sample",H450="out-sample"),Q450+1,IF(ISNUMBER(Q450),Q450+1,1))))))</f>
        <v/>
      </c>
      <c r="R451" s="3" t="str">
        <f t="shared" si="49"/>
        <v/>
      </c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X451" s="63" t="e">
        <f t="shared" ref="AX451:AX514" si="50">IF(ISBLANK(F451),"",F451/G451)</f>
        <v>#VALUE!</v>
      </c>
    </row>
    <row r="452" spans="1:50" s="1" customFormat="1" ht="14.25" x14ac:dyDescent="0.2">
      <c r="A452" s="6"/>
      <c r="B452" s="6"/>
      <c r="C452" s="6"/>
      <c r="D452" s="3"/>
      <c r="E452" s="70" t="str">
        <f>IF(ATA!E452="","",ATA!E452)</f>
        <v/>
      </c>
      <c r="F452" s="51" t="str">
        <f>IF(ATA!F452="","",ATA!F452)</f>
        <v/>
      </c>
      <c r="G452" s="11" t="str">
        <f>IF(ATA!G452="","",ATA!G452)</f>
        <v/>
      </c>
      <c r="H452" s="55" t="str">
        <f>IF(ATA!H452="","",ATA!H452)</f>
        <v/>
      </c>
      <c r="I452" s="31" t="str">
        <f>IF(AND(F451="",H451="in-sample"),"",IF(AND(Temp!fhor_indata=1,H451="out-sample",H452="out-sample"),I451,IF(AND(F452="",H451="out-sample"),"",IF(AND(Temp!optSeasCoef=0,Temp!sts_add=1),IF(H451="in-sample",IF(Q451=bigT,((pCell/bigT)*F451)+((1-(pCell/bigT))*(I451+J451)),IF(OR(F452="",COUNT($F$2:F451)&lt;=pCell),F451,((pCell/COUNT($F$2:F451))*F451)+((1-(pCell/COUNT($F$2:F451)))*(I451+J451)))),I451),IF(AND(Temp!optSeasCoef=0,Temp!sts_multp=1),IF(H451="in-sample",IF(Q451=bigT,((pCell/bigT)*F451)+((1-(pCell/bigT))*(I451*J451)),IF(OR(F452="",COUNT(F$2:$F451)&lt;=pCell),F451,((pCell/COUNT($F$2:F451))*F451)+((1-(pCell/COUNT($F$2:F451)))*(I451*J451)))),I451),IF(Temp!sts_add=1,IF(H451="in-sample",IF(Q451=bigT,((pCell/bigT)*AX451)+((1-(pCell/bigT))*(I451+J451)),IF(OR(F452="",COUNT($AX$2:AX451)&lt;=pCell),AX451,((pCell/COUNT($AX$2:AX451))*AX451)+((1-(pCell/COUNT($AX$2:AX451)))*(I451+J451)))),I451),IF(H451="in-sample",IF(Q451=bigT,((pCell/bigT)*AX451)+((1-(pCell/bigT))*(I451*J451)),IF(OR(F452="",COUNT($AX$2:AX451)&lt;=pCell),AX451,((pCell/COUNT($AX$2:AX451))*AX451)+((1-(pCell/COUNT($AX$2:AX451)))*(I451*J451)))),I451)))))))</f>
        <v/>
      </c>
      <c r="J452" s="31" t="str">
        <f>IF(AND(F451="",H451="in-sample"),"",IF(AND(Temp!fhor_indata=1,H451="out-sample",H452="out-sample"),J451,IF(AND(F452="",H451="out-sample"),"",IF(AND(Temp!optSeasCoef=0,Temp!sts_add=1),IF(H451="in-sample",IF(Q451=bigT,((qCell/bigT)*(I452-I451))+((1-(qCell/bigT))*J451),IF(OR(F452="",COUNT($F$2:F451)&lt;=qCell),IF(COUNT($F$2:F451)=1,0,F451-F450),((qCell/COUNT($F$2:F451))*(I452-I451))+((1-(qCell/COUNT($F$2:F451)))*J451))),J451),IF(AND(Temp!optSeasCoef=0,Temp!sts_multp=1),IF(H451="in-sample",IF(Q451=bigT,((qCell/bigT)*(I452/I451))+((1-(qCell/bigT))*J451),IF(qCell=0,1,IF(OR(F452="",COUNT($F$2:F451)&lt;=qCell),IF(COUNT($F$2:F451)=1,1,F451/F450),((qCell/COUNT($F$2:F451))*(I452/I451))+((1-(qCell/COUNT($F$2:F451)))*J451)))),J451),IF(Temp!sts_add=1,IF(H451="in-sample",IF(Q451=bigT,((qCell/bigT)*(I452-I451))+((1-(qCell/bigT))*J451),IF(OR(F452="",COUNT($AX$2:AX451)&lt;=qCell),IF(COUNT($AX$2:AX451)=1,0,AX451-AX450),((qCell/COUNT($AX$2:AX451))*(I452-I451))+((1-(qCell/COUNT($AX$2:AX451)))*J451))),J451),IF(H451="in-sample",IF(Q451=bigT,((qCell/bigT)*(I452/I451))+((1-(qCell/bigT))*J451),IF(qCell=0,1,IF(OR(F452="",COUNT($AX$2:AX451)&lt;=qCell),IF(COUNT($AX$2:AX451)=1,1,AX451/AX450),((qCell/COUNT($AX$2:AX451))*(I452/I451))+((1-(qCell/COUNT($AX$2:AX451)))*J451)))),J451)))))))</f>
        <v/>
      </c>
      <c r="K452" s="31" t="str">
        <f>IF(H452="","",IF(AND(Temp!optSeasCoef=0,Temp!sts_add=1),IF(H452="out-sample",I452+(Q452*J452),I452+J452),IF(AND(Temp!optSeasCoef=0,Temp!sts_multp=1),IF(H452="out-sample",I452*(J452^Q452),I452*J452),IF(Temp!sts_add=1,IF(H452="out-sample",(I452+(Q452*J452))*G452,(I452+J452)*G452),IF(H452="out-sample",I452*(J452^Q452)*G452,I452*J452*G452)))))</f>
        <v/>
      </c>
      <c r="L452" s="32" t="str">
        <f t="shared" ref="L452:L515" si="51">IF(F452="","",F452-K452)</f>
        <v/>
      </c>
      <c r="M452" s="32" t="str">
        <f t="shared" ref="M452:M515" si="52">IF(F452="","",ABS(L452))</f>
        <v/>
      </c>
      <c r="N452" s="32" t="str">
        <f t="shared" ref="N452:N515" si="53">IF(F452="","",L452^2)</f>
        <v/>
      </c>
      <c r="O452" s="32" t="str">
        <f t="shared" ref="O452:O515" si="54">IF(F452="","",ABS((F452-K452)/K452)*100)</f>
        <v/>
      </c>
      <c r="P452" s="32" t="str">
        <f t="shared" ref="P452:P515" si="55">IF(F452="","",(M452/(ABS(K452)+ABS(F452)))*200)</f>
        <v/>
      </c>
      <c r="Q452" s="3" t="str">
        <f>IF(AND(Temp!fhor_indata=1,F452="",H451="in-sample"),1,IF(AND(Temp!fhor_indata=1,H451="out-sample",Q451&lt;ATA!XfHor),Q451+1,IF(F452="","",IF(AND(H452="out-sample",H451="in-sample"),1,IF(AND(H452="out-sample",H451="out-sample"),Q451+1,IF(ISNUMBER(Q451),Q451+1,1))))))</f>
        <v/>
      </c>
      <c r="R452" s="3" t="str">
        <f t="shared" si="49"/>
        <v/>
      </c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X452" s="63" t="e">
        <f t="shared" si="50"/>
        <v>#VALUE!</v>
      </c>
    </row>
    <row r="453" spans="1:50" s="1" customFormat="1" ht="14.25" x14ac:dyDescent="0.2">
      <c r="A453" s="6"/>
      <c r="B453" s="6"/>
      <c r="C453" s="6"/>
      <c r="D453" s="3"/>
      <c r="E453" s="70" t="str">
        <f>IF(ATA!E453="","",ATA!E453)</f>
        <v/>
      </c>
      <c r="F453" s="51" t="str">
        <f>IF(ATA!F453="","",ATA!F453)</f>
        <v/>
      </c>
      <c r="G453" s="11" t="str">
        <f>IF(ATA!G453="","",ATA!G453)</f>
        <v/>
      </c>
      <c r="H453" s="55" t="str">
        <f>IF(ATA!H453="","",ATA!H453)</f>
        <v/>
      </c>
      <c r="I453" s="31" t="str">
        <f>IF(AND(F452="",H452="in-sample"),"",IF(AND(Temp!fhor_indata=1,H452="out-sample",H453="out-sample"),I452,IF(AND(F453="",H452="out-sample"),"",IF(AND(Temp!optSeasCoef=0,Temp!sts_add=1),IF(H452="in-sample",IF(Q452=bigT,((pCell/bigT)*F452)+((1-(pCell/bigT))*(I452+J452)),IF(OR(F453="",COUNT($F$2:F452)&lt;=pCell),F452,((pCell/COUNT($F$2:F452))*F452)+((1-(pCell/COUNT($F$2:F452)))*(I452+J452)))),I452),IF(AND(Temp!optSeasCoef=0,Temp!sts_multp=1),IF(H452="in-sample",IF(Q452=bigT,((pCell/bigT)*F452)+((1-(pCell/bigT))*(I452*J452)),IF(OR(F453="",COUNT(F$2:$F452)&lt;=pCell),F452,((pCell/COUNT($F$2:F452))*F452)+((1-(pCell/COUNT($F$2:F452)))*(I452*J452)))),I452),IF(Temp!sts_add=1,IF(H452="in-sample",IF(Q452=bigT,((pCell/bigT)*AX452)+((1-(pCell/bigT))*(I452+J452)),IF(OR(F453="",COUNT($AX$2:AX452)&lt;=pCell),AX452,((pCell/COUNT($AX$2:AX452))*AX452)+((1-(pCell/COUNT($AX$2:AX452)))*(I452+J452)))),I452),IF(H452="in-sample",IF(Q452=bigT,((pCell/bigT)*AX452)+((1-(pCell/bigT))*(I452*J452)),IF(OR(F453="",COUNT($AX$2:AX452)&lt;=pCell),AX452,((pCell/COUNT($AX$2:AX452))*AX452)+((1-(pCell/COUNT($AX$2:AX452)))*(I452*J452)))),I452)))))))</f>
        <v/>
      </c>
      <c r="J453" s="31" t="str">
        <f>IF(AND(F452="",H452="in-sample"),"",IF(AND(Temp!fhor_indata=1,H452="out-sample",H453="out-sample"),J452,IF(AND(F453="",H452="out-sample"),"",IF(AND(Temp!optSeasCoef=0,Temp!sts_add=1),IF(H452="in-sample",IF(Q452=bigT,((qCell/bigT)*(I453-I452))+((1-(qCell/bigT))*J452),IF(OR(F453="",COUNT($F$2:F452)&lt;=qCell),IF(COUNT($F$2:F452)=1,0,F452-F451),((qCell/COUNT($F$2:F452))*(I453-I452))+((1-(qCell/COUNT($F$2:F452)))*J452))),J452),IF(AND(Temp!optSeasCoef=0,Temp!sts_multp=1),IF(H452="in-sample",IF(Q452=bigT,((qCell/bigT)*(I453/I452))+((1-(qCell/bigT))*J452),IF(qCell=0,1,IF(OR(F453="",COUNT($F$2:F452)&lt;=qCell),IF(COUNT($F$2:F452)=1,1,F452/F451),((qCell/COUNT($F$2:F452))*(I453/I452))+((1-(qCell/COUNT($F$2:F452)))*J452)))),J452),IF(Temp!sts_add=1,IF(H452="in-sample",IF(Q452=bigT,((qCell/bigT)*(I453-I452))+((1-(qCell/bigT))*J452),IF(OR(F453="",COUNT($AX$2:AX452)&lt;=qCell),IF(COUNT($AX$2:AX452)=1,0,AX452-AX451),((qCell/COUNT($AX$2:AX452))*(I453-I452))+((1-(qCell/COUNT($AX$2:AX452)))*J452))),J452),IF(H452="in-sample",IF(Q452=bigT,((qCell/bigT)*(I453/I452))+((1-(qCell/bigT))*J452),IF(qCell=0,1,IF(OR(F453="",COUNT($AX$2:AX452)&lt;=qCell),IF(COUNT($AX$2:AX452)=1,1,AX452/AX451),((qCell/COUNT($AX$2:AX452))*(I453/I452))+((1-(qCell/COUNT($AX$2:AX452)))*J452)))),J452)))))))</f>
        <v/>
      </c>
      <c r="K453" s="31" t="str">
        <f>IF(H453="","",IF(AND(Temp!optSeasCoef=0,Temp!sts_add=1),IF(H453="out-sample",I453+(Q453*J453),I453+J453),IF(AND(Temp!optSeasCoef=0,Temp!sts_multp=1),IF(H453="out-sample",I453*(J453^Q453),I453*J453),IF(Temp!sts_add=1,IF(H453="out-sample",(I453+(Q453*J453))*G453,(I453+J453)*G453),IF(H453="out-sample",I453*(J453^Q453)*G453,I453*J453*G453)))))</f>
        <v/>
      </c>
      <c r="L453" s="32" t="str">
        <f t="shared" si="51"/>
        <v/>
      </c>
      <c r="M453" s="32" t="str">
        <f t="shared" si="52"/>
        <v/>
      </c>
      <c r="N453" s="32" t="str">
        <f t="shared" si="53"/>
        <v/>
      </c>
      <c r="O453" s="32" t="str">
        <f t="shared" si="54"/>
        <v/>
      </c>
      <c r="P453" s="32" t="str">
        <f t="shared" si="55"/>
        <v/>
      </c>
      <c r="Q453" s="3" t="str">
        <f>IF(AND(Temp!fhor_indata=1,F453="",H452="in-sample"),1,IF(AND(Temp!fhor_indata=1,H452="out-sample",Q452&lt;ATA!XfHor),Q452+1,IF(F453="","",IF(AND(H453="out-sample",H452="in-sample"),1,IF(AND(H453="out-sample",H452="out-sample"),Q452+1,IF(ISNUMBER(Q452),Q452+1,1))))))</f>
        <v/>
      </c>
      <c r="R453" s="3" t="str">
        <f t="shared" si="49"/>
        <v/>
      </c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X453" s="63" t="e">
        <f t="shared" si="50"/>
        <v>#VALUE!</v>
      </c>
    </row>
    <row r="454" spans="1:50" s="1" customFormat="1" ht="14.25" x14ac:dyDescent="0.2">
      <c r="A454" s="6"/>
      <c r="B454" s="6"/>
      <c r="C454" s="6"/>
      <c r="D454" s="3"/>
      <c r="E454" s="70" t="str">
        <f>IF(ATA!E454="","",ATA!E454)</f>
        <v/>
      </c>
      <c r="F454" s="51" t="str">
        <f>IF(ATA!F454="","",ATA!F454)</f>
        <v/>
      </c>
      <c r="G454" s="11" t="str">
        <f>IF(ATA!G454="","",ATA!G454)</f>
        <v/>
      </c>
      <c r="H454" s="55" t="str">
        <f>IF(ATA!H454="","",ATA!H454)</f>
        <v/>
      </c>
      <c r="I454" s="31" t="str">
        <f>IF(AND(F453="",H453="in-sample"),"",IF(AND(Temp!fhor_indata=1,H453="out-sample",H454="out-sample"),I453,IF(AND(F454="",H453="out-sample"),"",IF(AND(Temp!optSeasCoef=0,Temp!sts_add=1),IF(H453="in-sample",IF(Q453=bigT,((pCell/bigT)*F453)+((1-(pCell/bigT))*(I453+J453)),IF(OR(F454="",COUNT($F$2:F453)&lt;=pCell),F453,((pCell/COUNT($F$2:F453))*F453)+((1-(pCell/COUNT($F$2:F453)))*(I453+J453)))),I453),IF(AND(Temp!optSeasCoef=0,Temp!sts_multp=1),IF(H453="in-sample",IF(Q453=bigT,((pCell/bigT)*F453)+((1-(pCell/bigT))*(I453*J453)),IF(OR(F454="",COUNT(F$2:$F453)&lt;=pCell),F453,((pCell/COUNT($F$2:F453))*F453)+((1-(pCell/COUNT($F$2:F453)))*(I453*J453)))),I453),IF(Temp!sts_add=1,IF(H453="in-sample",IF(Q453=bigT,((pCell/bigT)*AX453)+((1-(pCell/bigT))*(I453+J453)),IF(OR(F454="",COUNT($AX$2:AX453)&lt;=pCell),AX453,((pCell/COUNT($AX$2:AX453))*AX453)+((1-(pCell/COUNT($AX$2:AX453)))*(I453+J453)))),I453),IF(H453="in-sample",IF(Q453=bigT,((pCell/bigT)*AX453)+((1-(pCell/bigT))*(I453*J453)),IF(OR(F454="",COUNT($AX$2:AX453)&lt;=pCell),AX453,((pCell/COUNT($AX$2:AX453))*AX453)+((1-(pCell/COUNT($AX$2:AX453)))*(I453*J453)))),I453)))))))</f>
        <v/>
      </c>
      <c r="J454" s="31" t="str">
        <f>IF(AND(F453="",H453="in-sample"),"",IF(AND(Temp!fhor_indata=1,H453="out-sample",H454="out-sample"),J453,IF(AND(F454="",H453="out-sample"),"",IF(AND(Temp!optSeasCoef=0,Temp!sts_add=1),IF(H453="in-sample",IF(Q453=bigT,((qCell/bigT)*(I454-I453))+((1-(qCell/bigT))*J453),IF(OR(F454="",COUNT($F$2:F453)&lt;=qCell),IF(COUNT($F$2:F453)=1,0,F453-F452),((qCell/COUNT($F$2:F453))*(I454-I453))+((1-(qCell/COUNT($F$2:F453)))*J453))),J453),IF(AND(Temp!optSeasCoef=0,Temp!sts_multp=1),IF(H453="in-sample",IF(Q453=bigT,((qCell/bigT)*(I454/I453))+((1-(qCell/bigT))*J453),IF(qCell=0,1,IF(OR(F454="",COUNT($F$2:F453)&lt;=qCell),IF(COUNT($F$2:F453)=1,1,F453/F452),((qCell/COUNT($F$2:F453))*(I454/I453))+((1-(qCell/COUNT($F$2:F453)))*J453)))),J453),IF(Temp!sts_add=1,IF(H453="in-sample",IF(Q453=bigT,((qCell/bigT)*(I454-I453))+((1-(qCell/bigT))*J453),IF(OR(F454="",COUNT($AX$2:AX453)&lt;=qCell),IF(COUNT($AX$2:AX453)=1,0,AX453-AX452),((qCell/COUNT($AX$2:AX453))*(I454-I453))+((1-(qCell/COUNT($AX$2:AX453)))*J453))),J453),IF(H453="in-sample",IF(Q453=bigT,((qCell/bigT)*(I454/I453))+((1-(qCell/bigT))*J453),IF(qCell=0,1,IF(OR(F454="",COUNT($AX$2:AX453)&lt;=qCell),IF(COUNT($AX$2:AX453)=1,1,AX453/AX452),((qCell/COUNT($AX$2:AX453))*(I454/I453))+((1-(qCell/COUNT($AX$2:AX453)))*J453)))),J453)))))))</f>
        <v/>
      </c>
      <c r="K454" s="31" t="str">
        <f>IF(H454="","",IF(AND(Temp!optSeasCoef=0,Temp!sts_add=1),IF(H454="out-sample",I454+(Q454*J454),I454+J454),IF(AND(Temp!optSeasCoef=0,Temp!sts_multp=1),IF(H454="out-sample",I454*(J454^Q454),I454*J454),IF(Temp!sts_add=1,IF(H454="out-sample",(I454+(Q454*J454))*G454,(I454+J454)*G454),IF(H454="out-sample",I454*(J454^Q454)*G454,I454*J454*G454)))))</f>
        <v/>
      </c>
      <c r="L454" s="32" t="str">
        <f t="shared" si="51"/>
        <v/>
      </c>
      <c r="M454" s="32" t="str">
        <f t="shared" si="52"/>
        <v/>
      </c>
      <c r="N454" s="32" t="str">
        <f t="shared" si="53"/>
        <v/>
      </c>
      <c r="O454" s="32" t="str">
        <f t="shared" si="54"/>
        <v/>
      </c>
      <c r="P454" s="32" t="str">
        <f t="shared" si="55"/>
        <v/>
      </c>
      <c r="Q454" s="3" t="str">
        <f>IF(AND(Temp!fhor_indata=1,F454="",H453="in-sample"),1,IF(AND(Temp!fhor_indata=1,H453="out-sample",Q453&lt;ATA!XfHor),Q453+1,IF(F454="","",IF(AND(H454="out-sample",H453="in-sample"),1,IF(AND(H454="out-sample",H453="out-sample"),Q453+1,IF(ISNUMBER(Q453),Q453+1,1))))))</f>
        <v/>
      </c>
      <c r="R454" s="3" t="str">
        <f t="shared" si="49"/>
        <v/>
      </c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X454" s="63" t="e">
        <f t="shared" si="50"/>
        <v>#VALUE!</v>
      </c>
    </row>
    <row r="455" spans="1:50" s="1" customFormat="1" ht="14.25" x14ac:dyDescent="0.2">
      <c r="A455" s="6"/>
      <c r="B455" s="6"/>
      <c r="C455" s="6"/>
      <c r="D455" s="3"/>
      <c r="E455" s="70" t="str">
        <f>IF(ATA!E455="","",ATA!E455)</f>
        <v/>
      </c>
      <c r="F455" s="51" t="str">
        <f>IF(ATA!F455="","",ATA!F455)</f>
        <v/>
      </c>
      <c r="G455" s="11" t="str">
        <f>IF(ATA!G455="","",ATA!G455)</f>
        <v/>
      </c>
      <c r="H455" s="55" t="str">
        <f>IF(ATA!H455="","",ATA!H455)</f>
        <v/>
      </c>
      <c r="I455" s="31" t="str">
        <f>IF(AND(F454="",H454="in-sample"),"",IF(AND(Temp!fhor_indata=1,H454="out-sample",H455="out-sample"),I454,IF(AND(F455="",H454="out-sample"),"",IF(AND(Temp!optSeasCoef=0,Temp!sts_add=1),IF(H454="in-sample",IF(Q454=bigT,((pCell/bigT)*F454)+((1-(pCell/bigT))*(I454+J454)),IF(OR(F455="",COUNT($F$2:F454)&lt;=pCell),F454,((pCell/COUNT($F$2:F454))*F454)+((1-(pCell/COUNT($F$2:F454)))*(I454+J454)))),I454),IF(AND(Temp!optSeasCoef=0,Temp!sts_multp=1),IF(H454="in-sample",IF(Q454=bigT,((pCell/bigT)*F454)+((1-(pCell/bigT))*(I454*J454)),IF(OR(F455="",COUNT(F$2:$F454)&lt;=pCell),F454,((pCell/COUNT($F$2:F454))*F454)+((1-(pCell/COUNT($F$2:F454)))*(I454*J454)))),I454),IF(Temp!sts_add=1,IF(H454="in-sample",IF(Q454=bigT,((pCell/bigT)*AX454)+((1-(pCell/bigT))*(I454+J454)),IF(OR(F455="",COUNT($AX$2:AX454)&lt;=pCell),AX454,((pCell/COUNT($AX$2:AX454))*AX454)+((1-(pCell/COUNT($AX$2:AX454)))*(I454+J454)))),I454),IF(H454="in-sample",IF(Q454=bigT,((pCell/bigT)*AX454)+((1-(pCell/bigT))*(I454*J454)),IF(OR(F455="",COUNT($AX$2:AX454)&lt;=pCell),AX454,((pCell/COUNT($AX$2:AX454))*AX454)+((1-(pCell/COUNT($AX$2:AX454)))*(I454*J454)))),I454)))))))</f>
        <v/>
      </c>
      <c r="J455" s="31" t="str">
        <f>IF(AND(F454="",H454="in-sample"),"",IF(AND(Temp!fhor_indata=1,H454="out-sample",H455="out-sample"),J454,IF(AND(F455="",H454="out-sample"),"",IF(AND(Temp!optSeasCoef=0,Temp!sts_add=1),IF(H454="in-sample",IF(Q454=bigT,((qCell/bigT)*(I455-I454))+((1-(qCell/bigT))*J454),IF(OR(F455="",COUNT($F$2:F454)&lt;=qCell),IF(COUNT($F$2:F454)=1,0,F454-F453),((qCell/COUNT($F$2:F454))*(I455-I454))+((1-(qCell/COUNT($F$2:F454)))*J454))),J454),IF(AND(Temp!optSeasCoef=0,Temp!sts_multp=1),IF(H454="in-sample",IF(Q454=bigT,((qCell/bigT)*(I455/I454))+((1-(qCell/bigT))*J454),IF(qCell=0,1,IF(OR(F455="",COUNT($F$2:F454)&lt;=qCell),IF(COUNT($F$2:F454)=1,1,F454/F453),((qCell/COUNT($F$2:F454))*(I455/I454))+((1-(qCell/COUNT($F$2:F454)))*J454)))),J454),IF(Temp!sts_add=1,IF(H454="in-sample",IF(Q454=bigT,((qCell/bigT)*(I455-I454))+((1-(qCell/bigT))*J454),IF(OR(F455="",COUNT($AX$2:AX454)&lt;=qCell),IF(COUNT($AX$2:AX454)=1,0,AX454-AX453),((qCell/COUNT($AX$2:AX454))*(I455-I454))+((1-(qCell/COUNT($AX$2:AX454)))*J454))),J454),IF(H454="in-sample",IF(Q454=bigT,((qCell/bigT)*(I455/I454))+((1-(qCell/bigT))*J454),IF(qCell=0,1,IF(OR(F455="",COUNT($AX$2:AX454)&lt;=qCell),IF(COUNT($AX$2:AX454)=1,1,AX454/AX453),((qCell/COUNT($AX$2:AX454))*(I455/I454))+((1-(qCell/COUNT($AX$2:AX454)))*J454)))),J454)))))))</f>
        <v/>
      </c>
      <c r="K455" s="31" t="str">
        <f>IF(H455="","",IF(AND(Temp!optSeasCoef=0,Temp!sts_add=1),IF(H455="out-sample",I455+(Q455*J455),I455+J455),IF(AND(Temp!optSeasCoef=0,Temp!sts_multp=1),IF(H455="out-sample",I455*(J455^Q455),I455*J455),IF(Temp!sts_add=1,IF(H455="out-sample",(I455+(Q455*J455))*G455,(I455+J455)*G455),IF(H455="out-sample",I455*(J455^Q455)*G455,I455*J455*G455)))))</f>
        <v/>
      </c>
      <c r="L455" s="32" t="str">
        <f t="shared" si="51"/>
        <v/>
      </c>
      <c r="M455" s="32" t="str">
        <f t="shared" si="52"/>
        <v/>
      </c>
      <c r="N455" s="32" t="str">
        <f t="shared" si="53"/>
        <v/>
      </c>
      <c r="O455" s="32" t="str">
        <f t="shared" si="54"/>
        <v/>
      </c>
      <c r="P455" s="32" t="str">
        <f t="shared" si="55"/>
        <v/>
      </c>
      <c r="Q455" s="3" t="str">
        <f>IF(AND(Temp!fhor_indata=1,F455="",H454="in-sample"),1,IF(AND(Temp!fhor_indata=1,H454="out-sample",Q454&lt;ATA!XfHor),Q454+1,IF(F455="","",IF(AND(H455="out-sample",H454="in-sample"),1,IF(AND(H455="out-sample",H454="out-sample"),Q454+1,IF(ISNUMBER(Q454),Q454+1,1))))))</f>
        <v/>
      </c>
      <c r="R455" s="3" t="str">
        <f t="shared" si="49"/>
        <v/>
      </c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X455" s="63" t="e">
        <f t="shared" si="50"/>
        <v>#VALUE!</v>
      </c>
    </row>
    <row r="456" spans="1:50" s="1" customFormat="1" ht="14.25" x14ac:dyDescent="0.2">
      <c r="A456" s="6"/>
      <c r="B456" s="6"/>
      <c r="C456" s="6"/>
      <c r="D456" s="3"/>
      <c r="E456" s="70" t="str">
        <f>IF(ATA!E456="","",ATA!E456)</f>
        <v/>
      </c>
      <c r="F456" s="51" t="str">
        <f>IF(ATA!F456="","",ATA!F456)</f>
        <v/>
      </c>
      <c r="G456" s="11" t="str">
        <f>IF(ATA!G456="","",ATA!G456)</f>
        <v/>
      </c>
      <c r="H456" s="55" t="str">
        <f>IF(ATA!H456="","",ATA!H456)</f>
        <v/>
      </c>
      <c r="I456" s="31" t="str">
        <f>IF(AND(F455="",H455="in-sample"),"",IF(AND(Temp!fhor_indata=1,H455="out-sample",H456="out-sample"),I455,IF(AND(F456="",H455="out-sample"),"",IF(AND(Temp!optSeasCoef=0,Temp!sts_add=1),IF(H455="in-sample",IF(Q455=bigT,((pCell/bigT)*F455)+((1-(pCell/bigT))*(I455+J455)),IF(OR(F456="",COUNT($F$2:F455)&lt;=pCell),F455,((pCell/COUNT($F$2:F455))*F455)+((1-(pCell/COUNT($F$2:F455)))*(I455+J455)))),I455),IF(AND(Temp!optSeasCoef=0,Temp!sts_multp=1),IF(H455="in-sample",IF(Q455=bigT,((pCell/bigT)*F455)+((1-(pCell/bigT))*(I455*J455)),IF(OR(F456="",COUNT(F$2:$F455)&lt;=pCell),F455,((pCell/COUNT($F$2:F455))*F455)+((1-(pCell/COUNT($F$2:F455)))*(I455*J455)))),I455),IF(Temp!sts_add=1,IF(H455="in-sample",IF(Q455=bigT,((pCell/bigT)*AX455)+((1-(pCell/bigT))*(I455+J455)),IF(OR(F456="",COUNT($AX$2:AX455)&lt;=pCell),AX455,((pCell/COUNT($AX$2:AX455))*AX455)+((1-(pCell/COUNT($AX$2:AX455)))*(I455+J455)))),I455),IF(H455="in-sample",IF(Q455=bigT,((pCell/bigT)*AX455)+((1-(pCell/bigT))*(I455*J455)),IF(OR(F456="",COUNT($AX$2:AX455)&lt;=pCell),AX455,((pCell/COUNT($AX$2:AX455))*AX455)+((1-(pCell/COUNT($AX$2:AX455)))*(I455*J455)))),I455)))))))</f>
        <v/>
      </c>
      <c r="J456" s="31" t="str">
        <f>IF(AND(F455="",H455="in-sample"),"",IF(AND(Temp!fhor_indata=1,H455="out-sample",H456="out-sample"),J455,IF(AND(F456="",H455="out-sample"),"",IF(AND(Temp!optSeasCoef=0,Temp!sts_add=1),IF(H455="in-sample",IF(Q455=bigT,((qCell/bigT)*(I456-I455))+((1-(qCell/bigT))*J455),IF(OR(F456="",COUNT($F$2:F455)&lt;=qCell),IF(COUNT($F$2:F455)=1,0,F455-F454),((qCell/COUNT($F$2:F455))*(I456-I455))+((1-(qCell/COUNT($F$2:F455)))*J455))),J455),IF(AND(Temp!optSeasCoef=0,Temp!sts_multp=1),IF(H455="in-sample",IF(Q455=bigT,((qCell/bigT)*(I456/I455))+((1-(qCell/bigT))*J455),IF(qCell=0,1,IF(OR(F456="",COUNT($F$2:F455)&lt;=qCell),IF(COUNT($F$2:F455)=1,1,F455/F454),((qCell/COUNT($F$2:F455))*(I456/I455))+((1-(qCell/COUNT($F$2:F455)))*J455)))),J455),IF(Temp!sts_add=1,IF(H455="in-sample",IF(Q455=bigT,((qCell/bigT)*(I456-I455))+((1-(qCell/bigT))*J455),IF(OR(F456="",COUNT($AX$2:AX455)&lt;=qCell),IF(COUNT($AX$2:AX455)=1,0,AX455-AX454),((qCell/COUNT($AX$2:AX455))*(I456-I455))+((1-(qCell/COUNT($AX$2:AX455)))*J455))),J455),IF(H455="in-sample",IF(Q455=bigT,((qCell/bigT)*(I456/I455))+((1-(qCell/bigT))*J455),IF(qCell=0,1,IF(OR(F456="",COUNT($AX$2:AX455)&lt;=qCell),IF(COUNT($AX$2:AX455)=1,1,AX455/AX454),((qCell/COUNT($AX$2:AX455))*(I456/I455))+((1-(qCell/COUNT($AX$2:AX455)))*J455)))),J455)))))))</f>
        <v/>
      </c>
      <c r="K456" s="31" t="str">
        <f>IF(H456="","",IF(AND(Temp!optSeasCoef=0,Temp!sts_add=1),IF(H456="out-sample",I456+(Q456*J456),I456+J456),IF(AND(Temp!optSeasCoef=0,Temp!sts_multp=1),IF(H456="out-sample",I456*(J456^Q456),I456*J456),IF(Temp!sts_add=1,IF(H456="out-sample",(I456+(Q456*J456))*G456,(I456+J456)*G456),IF(H456="out-sample",I456*(J456^Q456)*G456,I456*J456*G456)))))</f>
        <v/>
      </c>
      <c r="L456" s="32" t="str">
        <f t="shared" si="51"/>
        <v/>
      </c>
      <c r="M456" s="32" t="str">
        <f t="shared" si="52"/>
        <v/>
      </c>
      <c r="N456" s="32" t="str">
        <f t="shared" si="53"/>
        <v/>
      </c>
      <c r="O456" s="32" t="str">
        <f t="shared" si="54"/>
        <v/>
      </c>
      <c r="P456" s="32" t="str">
        <f t="shared" si="55"/>
        <v/>
      </c>
      <c r="Q456" s="3" t="str">
        <f>IF(AND(Temp!fhor_indata=1,F456="",H455="in-sample"),1,IF(AND(Temp!fhor_indata=1,H455="out-sample",Q455&lt;ATA!XfHor),Q455+1,IF(F456="","",IF(AND(H456="out-sample",H455="in-sample"),1,IF(AND(H456="out-sample",H455="out-sample"),Q455+1,IF(ISNUMBER(Q455),Q455+1,1))))))</f>
        <v/>
      </c>
      <c r="R456" s="3" t="str">
        <f t="shared" si="49"/>
        <v/>
      </c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X456" s="63" t="e">
        <f t="shared" si="50"/>
        <v>#VALUE!</v>
      </c>
    </row>
    <row r="457" spans="1:50" s="1" customFormat="1" ht="14.25" x14ac:dyDescent="0.2">
      <c r="A457" s="6"/>
      <c r="B457" s="6"/>
      <c r="C457" s="6"/>
      <c r="D457" s="3"/>
      <c r="E457" s="70" t="str">
        <f>IF(ATA!E457="","",ATA!E457)</f>
        <v/>
      </c>
      <c r="F457" s="51" t="str">
        <f>IF(ATA!F457="","",ATA!F457)</f>
        <v/>
      </c>
      <c r="G457" s="11" t="str">
        <f>IF(ATA!G457="","",ATA!G457)</f>
        <v/>
      </c>
      <c r="H457" s="55" t="str">
        <f>IF(ATA!H457="","",ATA!H457)</f>
        <v/>
      </c>
      <c r="I457" s="31" t="str">
        <f>IF(AND(F456="",H456="in-sample"),"",IF(AND(Temp!fhor_indata=1,H456="out-sample",H457="out-sample"),I456,IF(AND(F457="",H456="out-sample"),"",IF(AND(Temp!optSeasCoef=0,Temp!sts_add=1),IF(H456="in-sample",IF(Q456=bigT,((pCell/bigT)*F456)+((1-(pCell/bigT))*(I456+J456)),IF(OR(F457="",COUNT($F$2:F456)&lt;=pCell),F456,((pCell/COUNT($F$2:F456))*F456)+((1-(pCell/COUNT($F$2:F456)))*(I456+J456)))),I456),IF(AND(Temp!optSeasCoef=0,Temp!sts_multp=1),IF(H456="in-sample",IF(Q456=bigT,((pCell/bigT)*F456)+((1-(pCell/bigT))*(I456*J456)),IF(OR(F457="",COUNT(F$2:$F456)&lt;=pCell),F456,((pCell/COUNT($F$2:F456))*F456)+((1-(pCell/COUNT($F$2:F456)))*(I456*J456)))),I456),IF(Temp!sts_add=1,IF(H456="in-sample",IF(Q456=bigT,((pCell/bigT)*AX456)+((1-(pCell/bigT))*(I456+J456)),IF(OR(F457="",COUNT($AX$2:AX456)&lt;=pCell),AX456,((pCell/COUNT($AX$2:AX456))*AX456)+((1-(pCell/COUNT($AX$2:AX456)))*(I456+J456)))),I456),IF(H456="in-sample",IF(Q456=bigT,((pCell/bigT)*AX456)+((1-(pCell/bigT))*(I456*J456)),IF(OR(F457="",COUNT($AX$2:AX456)&lt;=pCell),AX456,((pCell/COUNT($AX$2:AX456))*AX456)+((1-(pCell/COUNT($AX$2:AX456)))*(I456*J456)))),I456)))))))</f>
        <v/>
      </c>
      <c r="J457" s="31" t="str">
        <f>IF(AND(F456="",H456="in-sample"),"",IF(AND(Temp!fhor_indata=1,H456="out-sample",H457="out-sample"),J456,IF(AND(F457="",H456="out-sample"),"",IF(AND(Temp!optSeasCoef=0,Temp!sts_add=1),IF(H456="in-sample",IF(Q456=bigT,((qCell/bigT)*(I457-I456))+((1-(qCell/bigT))*J456),IF(OR(F457="",COUNT($F$2:F456)&lt;=qCell),IF(COUNT($F$2:F456)=1,0,F456-F455),((qCell/COUNT($F$2:F456))*(I457-I456))+((1-(qCell/COUNT($F$2:F456)))*J456))),J456),IF(AND(Temp!optSeasCoef=0,Temp!sts_multp=1),IF(H456="in-sample",IF(Q456=bigT,((qCell/bigT)*(I457/I456))+((1-(qCell/bigT))*J456),IF(qCell=0,1,IF(OR(F457="",COUNT($F$2:F456)&lt;=qCell),IF(COUNT($F$2:F456)=1,1,F456/F455),((qCell/COUNT($F$2:F456))*(I457/I456))+((1-(qCell/COUNT($F$2:F456)))*J456)))),J456),IF(Temp!sts_add=1,IF(H456="in-sample",IF(Q456=bigT,((qCell/bigT)*(I457-I456))+((1-(qCell/bigT))*J456),IF(OR(F457="",COUNT($AX$2:AX456)&lt;=qCell),IF(COUNT($AX$2:AX456)=1,0,AX456-AX455),((qCell/COUNT($AX$2:AX456))*(I457-I456))+((1-(qCell/COUNT($AX$2:AX456)))*J456))),J456),IF(H456="in-sample",IF(Q456=bigT,((qCell/bigT)*(I457/I456))+((1-(qCell/bigT))*J456),IF(qCell=0,1,IF(OR(F457="",COUNT($AX$2:AX456)&lt;=qCell),IF(COUNT($AX$2:AX456)=1,1,AX456/AX455),((qCell/COUNT($AX$2:AX456))*(I457/I456))+((1-(qCell/COUNT($AX$2:AX456)))*J456)))),J456)))))))</f>
        <v/>
      </c>
      <c r="K457" s="31" t="str">
        <f>IF(H457="","",IF(AND(Temp!optSeasCoef=0,Temp!sts_add=1),IF(H457="out-sample",I457+(Q457*J457),I457+J457),IF(AND(Temp!optSeasCoef=0,Temp!sts_multp=1),IF(H457="out-sample",I457*(J457^Q457),I457*J457),IF(Temp!sts_add=1,IF(H457="out-sample",(I457+(Q457*J457))*G457,(I457+J457)*G457),IF(H457="out-sample",I457*(J457^Q457)*G457,I457*J457*G457)))))</f>
        <v/>
      </c>
      <c r="L457" s="32" t="str">
        <f t="shared" si="51"/>
        <v/>
      </c>
      <c r="M457" s="32" t="str">
        <f t="shared" si="52"/>
        <v/>
      </c>
      <c r="N457" s="32" t="str">
        <f t="shared" si="53"/>
        <v/>
      </c>
      <c r="O457" s="32" t="str">
        <f t="shared" si="54"/>
        <v/>
      </c>
      <c r="P457" s="32" t="str">
        <f t="shared" si="55"/>
        <v/>
      </c>
      <c r="Q457" s="3" t="str">
        <f>IF(AND(Temp!fhor_indata=1,F457="",H456="in-sample"),1,IF(AND(Temp!fhor_indata=1,H456="out-sample",Q456&lt;ATA!XfHor),Q456+1,IF(F457="","",IF(AND(H457="out-sample",H456="in-sample"),1,IF(AND(H457="out-sample",H456="out-sample"),Q456+1,IF(ISNUMBER(Q456),Q456+1,1))))))</f>
        <v/>
      </c>
      <c r="R457" s="3" t="str">
        <f t="shared" si="49"/>
        <v/>
      </c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X457" s="63" t="e">
        <f t="shared" si="50"/>
        <v>#VALUE!</v>
      </c>
    </row>
    <row r="458" spans="1:50" s="1" customFormat="1" ht="14.25" x14ac:dyDescent="0.2">
      <c r="A458" s="6"/>
      <c r="B458" s="6"/>
      <c r="C458" s="6"/>
      <c r="D458" s="3"/>
      <c r="E458" s="70" t="str">
        <f>IF(ATA!E458="","",ATA!E458)</f>
        <v/>
      </c>
      <c r="F458" s="51" t="str">
        <f>IF(ATA!F458="","",ATA!F458)</f>
        <v/>
      </c>
      <c r="G458" s="11" t="str">
        <f>IF(ATA!G458="","",ATA!G458)</f>
        <v/>
      </c>
      <c r="H458" s="55" t="str">
        <f>IF(ATA!H458="","",ATA!H458)</f>
        <v/>
      </c>
      <c r="I458" s="31" t="str">
        <f>IF(AND(F457="",H457="in-sample"),"",IF(AND(Temp!fhor_indata=1,H457="out-sample",H458="out-sample"),I457,IF(AND(F458="",H457="out-sample"),"",IF(AND(Temp!optSeasCoef=0,Temp!sts_add=1),IF(H457="in-sample",IF(Q457=bigT,((pCell/bigT)*F457)+((1-(pCell/bigT))*(I457+J457)),IF(OR(F458="",COUNT($F$2:F457)&lt;=pCell),F457,((pCell/COUNT($F$2:F457))*F457)+((1-(pCell/COUNT($F$2:F457)))*(I457+J457)))),I457),IF(AND(Temp!optSeasCoef=0,Temp!sts_multp=1),IF(H457="in-sample",IF(Q457=bigT,((pCell/bigT)*F457)+((1-(pCell/bigT))*(I457*J457)),IF(OR(F458="",COUNT(F$2:$F457)&lt;=pCell),F457,((pCell/COUNT($F$2:F457))*F457)+((1-(pCell/COUNT($F$2:F457)))*(I457*J457)))),I457),IF(Temp!sts_add=1,IF(H457="in-sample",IF(Q457=bigT,((pCell/bigT)*AX457)+((1-(pCell/bigT))*(I457+J457)),IF(OR(F458="",COUNT($AX$2:AX457)&lt;=pCell),AX457,((pCell/COUNT($AX$2:AX457))*AX457)+((1-(pCell/COUNT($AX$2:AX457)))*(I457+J457)))),I457),IF(H457="in-sample",IF(Q457=bigT,((pCell/bigT)*AX457)+((1-(pCell/bigT))*(I457*J457)),IF(OR(F458="",COUNT($AX$2:AX457)&lt;=pCell),AX457,((pCell/COUNT($AX$2:AX457))*AX457)+((1-(pCell/COUNT($AX$2:AX457)))*(I457*J457)))),I457)))))))</f>
        <v/>
      </c>
      <c r="J458" s="31" t="str">
        <f>IF(AND(F457="",H457="in-sample"),"",IF(AND(Temp!fhor_indata=1,H457="out-sample",H458="out-sample"),J457,IF(AND(F458="",H457="out-sample"),"",IF(AND(Temp!optSeasCoef=0,Temp!sts_add=1),IF(H457="in-sample",IF(Q457=bigT,((qCell/bigT)*(I458-I457))+((1-(qCell/bigT))*J457),IF(OR(F458="",COUNT($F$2:F457)&lt;=qCell),IF(COUNT($F$2:F457)=1,0,F457-F456),((qCell/COUNT($F$2:F457))*(I458-I457))+((1-(qCell/COUNT($F$2:F457)))*J457))),J457),IF(AND(Temp!optSeasCoef=0,Temp!sts_multp=1),IF(H457="in-sample",IF(Q457=bigT,((qCell/bigT)*(I458/I457))+((1-(qCell/bigT))*J457),IF(qCell=0,1,IF(OR(F458="",COUNT($F$2:F457)&lt;=qCell),IF(COUNT($F$2:F457)=1,1,F457/F456),((qCell/COUNT($F$2:F457))*(I458/I457))+((1-(qCell/COUNT($F$2:F457)))*J457)))),J457),IF(Temp!sts_add=1,IF(H457="in-sample",IF(Q457=bigT,((qCell/bigT)*(I458-I457))+((1-(qCell/bigT))*J457),IF(OR(F458="",COUNT($AX$2:AX457)&lt;=qCell),IF(COUNT($AX$2:AX457)=1,0,AX457-AX456),((qCell/COUNT($AX$2:AX457))*(I458-I457))+((1-(qCell/COUNT($AX$2:AX457)))*J457))),J457),IF(H457="in-sample",IF(Q457=bigT,((qCell/bigT)*(I458/I457))+((1-(qCell/bigT))*J457),IF(qCell=0,1,IF(OR(F458="",COUNT($AX$2:AX457)&lt;=qCell),IF(COUNT($AX$2:AX457)=1,1,AX457/AX456),((qCell/COUNT($AX$2:AX457))*(I458/I457))+((1-(qCell/COUNT($AX$2:AX457)))*J457)))),J457)))))))</f>
        <v/>
      </c>
      <c r="K458" s="31" t="str">
        <f>IF(H458="","",IF(AND(Temp!optSeasCoef=0,Temp!sts_add=1),IF(H458="out-sample",I458+(Q458*J458),I458+J458),IF(AND(Temp!optSeasCoef=0,Temp!sts_multp=1),IF(H458="out-sample",I458*(J458^Q458),I458*J458),IF(Temp!sts_add=1,IF(H458="out-sample",(I458+(Q458*J458))*G458,(I458+J458)*G458),IF(H458="out-sample",I458*(J458^Q458)*G458,I458*J458*G458)))))</f>
        <v/>
      </c>
      <c r="L458" s="32" t="str">
        <f t="shared" si="51"/>
        <v/>
      </c>
      <c r="M458" s="32" t="str">
        <f t="shared" si="52"/>
        <v/>
      </c>
      <c r="N458" s="32" t="str">
        <f t="shared" si="53"/>
        <v/>
      </c>
      <c r="O458" s="32" t="str">
        <f t="shared" si="54"/>
        <v/>
      </c>
      <c r="P458" s="32" t="str">
        <f t="shared" si="55"/>
        <v/>
      </c>
      <c r="Q458" s="3" t="str">
        <f>IF(AND(Temp!fhor_indata=1,F458="",H457="in-sample"),1,IF(AND(Temp!fhor_indata=1,H457="out-sample",Q457&lt;ATA!XfHor),Q457+1,IF(F458="","",IF(AND(H458="out-sample",H457="in-sample"),1,IF(AND(H458="out-sample",H457="out-sample"),Q457+1,IF(ISNUMBER(Q457),Q457+1,1))))))</f>
        <v/>
      </c>
      <c r="R458" s="3" t="str">
        <f t="shared" si="49"/>
        <v/>
      </c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X458" s="63" t="e">
        <f t="shared" si="50"/>
        <v>#VALUE!</v>
      </c>
    </row>
    <row r="459" spans="1:50" s="1" customFormat="1" ht="14.25" x14ac:dyDescent="0.2">
      <c r="A459" s="6"/>
      <c r="B459" s="6"/>
      <c r="C459" s="6"/>
      <c r="D459" s="3"/>
      <c r="E459" s="70" t="str">
        <f>IF(ATA!E459="","",ATA!E459)</f>
        <v/>
      </c>
      <c r="F459" s="51" t="str">
        <f>IF(ATA!F459="","",ATA!F459)</f>
        <v/>
      </c>
      <c r="G459" s="11" t="str">
        <f>IF(ATA!G459="","",ATA!G459)</f>
        <v/>
      </c>
      <c r="H459" s="55" t="str">
        <f>IF(ATA!H459="","",ATA!H459)</f>
        <v/>
      </c>
      <c r="I459" s="31" t="str">
        <f>IF(AND(F458="",H458="in-sample"),"",IF(AND(Temp!fhor_indata=1,H458="out-sample",H459="out-sample"),I458,IF(AND(F459="",H458="out-sample"),"",IF(AND(Temp!optSeasCoef=0,Temp!sts_add=1),IF(H458="in-sample",IF(Q458=bigT,((pCell/bigT)*F458)+((1-(pCell/bigT))*(I458+J458)),IF(OR(F459="",COUNT($F$2:F458)&lt;=pCell),F458,((pCell/COUNT($F$2:F458))*F458)+((1-(pCell/COUNT($F$2:F458)))*(I458+J458)))),I458),IF(AND(Temp!optSeasCoef=0,Temp!sts_multp=1),IF(H458="in-sample",IF(Q458=bigT,((pCell/bigT)*F458)+((1-(pCell/bigT))*(I458*J458)),IF(OR(F459="",COUNT(F$2:$F458)&lt;=pCell),F458,((pCell/COUNT($F$2:F458))*F458)+((1-(pCell/COUNT($F$2:F458)))*(I458*J458)))),I458),IF(Temp!sts_add=1,IF(H458="in-sample",IF(Q458=bigT,((pCell/bigT)*AX458)+((1-(pCell/bigT))*(I458+J458)),IF(OR(F459="",COUNT($AX$2:AX458)&lt;=pCell),AX458,((pCell/COUNT($AX$2:AX458))*AX458)+((1-(pCell/COUNT($AX$2:AX458)))*(I458+J458)))),I458),IF(H458="in-sample",IF(Q458=bigT,((pCell/bigT)*AX458)+((1-(pCell/bigT))*(I458*J458)),IF(OR(F459="",COUNT($AX$2:AX458)&lt;=pCell),AX458,((pCell/COUNT($AX$2:AX458))*AX458)+((1-(pCell/COUNT($AX$2:AX458)))*(I458*J458)))),I458)))))))</f>
        <v/>
      </c>
      <c r="J459" s="31" t="str">
        <f>IF(AND(F458="",H458="in-sample"),"",IF(AND(Temp!fhor_indata=1,H458="out-sample",H459="out-sample"),J458,IF(AND(F459="",H458="out-sample"),"",IF(AND(Temp!optSeasCoef=0,Temp!sts_add=1),IF(H458="in-sample",IF(Q458=bigT,((qCell/bigT)*(I459-I458))+((1-(qCell/bigT))*J458),IF(OR(F459="",COUNT($F$2:F458)&lt;=qCell),IF(COUNT($F$2:F458)=1,0,F458-F457),((qCell/COUNT($F$2:F458))*(I459-I458))+((1-(qCell/COUNT($F$2:F458)))*J458))),J458),IF(AND(Temp!optSeasCoef=0,Temp!sts_multp=1),IF(H458="in-sample",IF(Q458=bigT,((qCell/bigT)*(I459/I458))+((1-(qCell/bigT))*J458),IF(qCell=0,1,IF(OR(F459="",COUNT($F$2:F458)&lt;=qCell),IF(COUNT($F$2:F458)=1,1,F458/F457),((qCell/COUNT($F$2:F458))*(I459/I458))+((1-(qCell/COUNT($F$2:F458)))*J458)))),J458),IF(Temp!sts_add=1,IF(H458="in-sample",IF(Q458=bigT,((qCell/bigT)*(I459-I458))+((1-(qCell/bigT))*J458),IF(OR(F459="",COUNT($AX$2:AX458)&lt;=qCell),IF(COUNT($AX$2:AX458)=1,0,AX458-AX457),((qCell/COUNT($AX$2:AX458))*(I459-I458))+((1-(qCell/COUNT($AX$2:AX458)))*J458))),J458),IF(H458="in-sample",IF(Q458=bigT,((qCell/bigT)*(I459/I458))+((1-(qCell/bigT))*J458),IF(qCell=0,1,IF(OR(F459="",COUNT($AX$2:AX458)&lt;=qCell),IF(COUNT($AX$2:AX458)=1,1,AX458/AX457),((qCell/COUNT($AX$2:AX458))*(I459/I458))+((1-(qCell/COUNT($AX$2:AX458)))*J458)))),J458)))))))</f>
        <v/>
      </c>
      <c r="K459" s="31" t="str">
        <f>IF(H459="","",IF(AND(Temp!optSeasCoef=0,Temp!sts_add=1),IF(H459="out-sample",I459+(Q459*J459),I459+J459),IF(AND(Temp!optSeasCoef=0,Temp!sts_multp=1),IF(H459="out-sample",I459*(J459^Q459),I459*J459),IF(Temp!sts_add=1,IF(H459="out-sample",(I459+(Q459*J459))*G459,(I459+J459)*G459),IF(H459="out-sample",I459*(J459^Q459)*G459,I459*J459*G459)))))</f>
        <v/>
      </c>
      <c r="L459" s="32" t="str">
        <f t="shared" si="51"/>
        <v/>
      </c>
      <c r="M459" s="32" t="str">
        <f t="shared" si="52"/>
        <v/>
      </c>
      <c r="N459" s="32" t="str">
        <f t="shared" si="53"/>
        <v/>
      </c>
      <c r="O459" s="32" t="str">
        <f t="shared" si="54"/>
        <v/>
      </c>
      <c r="P459" s="32" t="str">
        <f t="shared" si="55"/>
        <v/>
      </c>
      <c r="Q459" s="3" t="str">
        <f>IF(AND(Temp!fhor_indata=1,F459="",H458="in-sample"),1,IF(AND(Temp!fhor_indata=1,H458="out-sample",Q458&lt;ATA!XfHor),Q458+1,IF(F459="","",IF(AND(H459="out-sample",H458="in-sample"),1,IF(AND(H459="out-sample",H458="out-sample"),Q458+1,IF(ISNUMBER(Q458),Q458+1,1))))))</f>
        <v/>
      </c>
      <c r="R459" s="3" t="str">
        <f t="shared" si="49"/>
        <v/>
      </c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X459" s="63" t="e">
        <f t="shared" si="50"/>
        <v>#VALUE!</v>
      </c>
    </row>
    <row r="460" spans="1:50" s="1" customFormat="1" ht="14.25" x14ac:dyDescent="0.2">
      <c r="A460" s="6"/>
      <c r="B460" s="6"/>
      <c r="C460" s="6"/>
      <c r="D460" s="3"/>
      <c r="E460" s="70" t="str">
        <f>IF(ATA!E460="","",ATA!E460)</f>
        <v/>
      </c>
      <c r="F460" s="51" t="str">
        <f>IF(ATA!F460="","",ATA!F460)</f>
        <v/>
      </c>
      <c r="G460" s="11" t="str">
        <f>IF(ATA!G460="","",ATA!G460)</f>
        <v/>
      </c>
      <c r="H460" s="55" t="str">
        <f>IF(ATA!H460="","",ATA!H460)</f>
        <v/>
      </c>
      <c r="I460" s="31" t="str">
        <f>IF(AND(F459="",H459="in-sample"),"",IF(AND(Temp!fhor_indata=1,H459="out-sample",H460="out-sample"),I459,IF(AND(F460="",H459="out-sample"),"",IF(AND(Temp!optSeasCoef=0,Temp!sts_add=1),IF(H459="in-sample",IF(Q459=bigT,((pCell/bigT)*F459)+((1-(pCell/bigT))*(I459+J459)),IF(OR(F460="",COUNT($F$2:F459)&lt;=pCell),F459,((pCell/COUNT($F$2:F459))*F459)+((1-(pCell/COUNT($F$2:F459)))*(I459+J459)))),I459),IF(AND(Temp!optSeasCoef=0,Temp!sts_multp=1),IF(H459="in-sample",IF(Q459=bigT,((pCell/bigT)*F459)+((1-(pCell/bigT))*(I459*J459)),IF(OR(F460="",COUNT(F$2:$F459)&lt;=pCell),F459,((pCell/COUNT($F$2:F459))*F459)+((1-(pCell/COUNT($F$2:F459)))*(I459*J459)))),I459),IF(Temp!sts_add=1,IF(H459="in-sample",IF(Q459=bigT,((pCell/bigT)*AX459)+((1-(pCell/bigT))*(I459+J459)),IF(OR(F460="",COUNT($AX$2:AX459)&lt;=pCell),AX459,((pCell/COUNT($AX$2:AX459))*AX459)+((1-(pCell/COUNT($AX$2:AX459)))*(I459+J459)))),I459),IF(H459="in-sample",IF(Q459=bigT,((pCell/bigT)*AX459)+((1-(pCell/bigT))*(I459*J459)),IF(OR(F460="",COUNT($AX$2:AX459)&lt;=pCell),AX459,((pCell/COUNT($AX$2:AX459))*AX459)+((1-(pCell/COUNT($AX$2:AX459)))*(I459*J459)))),I459)))))))</f>
        <v/>
      </c>
      <c r="J460" s="31" t="str">
        <f>IF(AND(F459="",H459="in-sample"),"",IF(AND(Temp!fhor_indata=1,H459="out-sample",H460="out-sample"),J459,IF(AND(F460="",H459="out-sample"),"",IF(AND(Temp!optSeasCoef=0,Temp!sts_add=1),IF(H459="in-sample",IF(Q459=bigT,((qCell/bigT)*(I460-I459))+((1-(qCell/bigT))*J459),IF(OR(F460="",COUNT($F$2:F459)&lt;=qCell),IF(COUNT($F$2:F459)=1,0,F459-F458),((qCell/COUNT($F$2:F459))*(I460-I459))+((1-(qCell/COUNT($F$2:F459)))*J459))),J459),IF(AND(Temp!optSeasCoef=0,Temp!sts_multp=1),IF(H459="in-sample",IF(Q459=bigT,((qCell/bigT)*(I460/I459))+((1-(qCell/bigT))*J459),IF(qCell=0,1,IF(OR(F460="",COUNT($F$2:F459)&lt;=qCell),IF(COUNT($F$2:F459)=1,1,F459/F458),((qCell/COUNT($F$2:F459))*(I460/I459))+((1-(qCell/COUNT($F$2:F459)))*J459)))),J459),IF(Temp!sts_add=1,IF(H459="in-sample",IF(Q459=bigT,((qCell/bigT)*(I460-I459))+((1-(qCell/bigT))*J459),IF(OR(F460="",COUNT($AX$2:AX459)&lt;=qCell),IF(COUNT($AX$2:AX459)=1,0,AX459-AX458),((qCell/COUNT($AX$2:AX459))*(I460-I459))+((1-(qCell/COUNT($AX$2:AX459)))*J459))),J459),IF(H459="in-sample",IF(Q459=bigT,((qCell/bigT)*(I460/I459))+((1-(qCell/bigT))*J459),IF(qCell=0,1,IF(OR(F460="",COUNT($AX$2:AX459)&lt;=qCell),IF(COUNT($AX$2:AX459)=1,1,AX459/AX458),((qCell/COUNT($AX$2:AX459))*(I460/I459))+((1-(qCell/COUNT($AX$2:AX459)))*J459)))),J459)))))))</f>
        <v/>
      </c>
      <c r="K460" s="31" t="str">
        <f>IF(H460="","",IF(AND(Temp!optSeasCoef=0,Temp!sts_add=1),IF(H460="out-sample",I460+(Q460*J460),I460+J460),IF(AND(Temp!optSeasCoef=0,Temp!sts_multp=1),IF(H460="out-sample",I460*(J460^Q460),I460*J460),IF(Temp!sts_add=1,IF(H460="out-sample",(I460+(Q460*J460))*G460,(I460+J460)*G460),IF(H460="out-sample",I460*(J460^Q460)*G460,I460*J460*G460)))))</f>
        <v/>
      </c>
      <c r="L460" s="32" t="str">
        <f t="shared" si="51"/>
        <v/>
      </c>
      <c r="M460" s="32" t="str">
        <f t="shared" si="52"/>
        <v/>
      </c>
      <c r="N460" s="32" t="str">
        <f t="shared" si="53"/>
        <v/>
      </c>
      <c r="O460" s="32" t="str">
        <f t="shared" si="54"/>
        <v/>
      </c>
      <c r="P460" s="32" t="str">
        <f t="shared" si="55"/>
        <v/>
      </c>
      <c r="Q460" s="3" t="str">
        <f>IF(AND(Temp!fhor_indata=1,F460="",H459="in-sample"),1,IF(AND(Temp!fhor_indata=1,H459="out-sample",Q459&lt;ATA!XfHor),Q459+1,IF(F460="","",IF(AND(H460="out-sample",H459="in-sample"),1,IF(AND(H460="out-sample",H459="out-sample"),Q459+1,IF(ISNUMBER(Q459),Q459+1,1))))))</f>
        <v/>
      </c>
      <c r="R460" s="3" t="str">
        <f t="shared" si="49"/>
        <v/>
      </c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X460" s="63" t="e">
        <f t="shared" si="50"/>
        <v>#VALUE!</v>
      </c>
    </row>
    <row r="461" spans="1:50" s="1" customFormat="1" ht="14.25" x14ac:dyDescent="0.2">
      <c r="A461" s="6"/>
      <c r="B461" s="6"/>
      <c r="C461" s="6"/>
      <c r="D461" s="3"/>
      <c r="E461" s="70" t="str">
        <f>IF(ATA!E461="","",ATA!E461)</f>
        <v/>
      </c>
      <c r="F461" s="51" t="str">
        <f>IF(ATA!F461="","",ATA!F461)</f>
        <v/>
      </c>
      <c r="G461" s="11" t="str">
        <f>IF(ATA!G461="","",ATA!G461)</f>
        <v/>
      </c>
      <c r="H461" s="55" t="str">
        <f>IF(ATA!H461="","",ATA!H461)</f>
        <v/>
      </c>
      <c r="I461" s="31" t="str">
        <f>IF(AND(F460="",H460="in-sample"),"",IF(AND(Temp!fhor_indata=1,H460="out-sample",H461="out-sample"),I460,IF(AND(F461="",H460="out-sample"),"",IF(AND(Temp!optSeasCoef=0,Temp!sts_add=1),IF(H460="in-sample",IF(Q460=bigT,((pCell/bigT)*F460)+((1-(pCell/bigT))*(I460+J460)),IF(OR(F461="",COUNT($F$2:F460)&lt;=pCell),F460,((pCell/COUNT($F$2:F460))*F460)+((1-(pCell/COUNT($F$2:F460)))*(I460+J460)))),I460),IF(AND(Temp!optSeasCoef=0,Temp!sts_multp=1),IF(H460="in-sample",IF(Q460=bigT,((pCell/bigT)*F460)+((1-(pCell/bigT))*(I460*J460)),IF(OR(F461="",COUNT(F$2:$F460)&lt;=pCell),F460,((pCell/COUNT($F$2:F460))*F460)+((1-(pCell/COUNT($F$2:F460)))*(I460*J460)))),I460),IF(Temp!sts_add=1,IF(H460="in-sample",IF(Q460=bigT,((pCell/bigT)*AX460)+((1-(pCell/bigT))*(I460+J460)),IF(OR(F461="",COUNT($AX$2:AX460)&lt;=pCell),AX460,((pCell/COUNT($AX$2:AX460))*AX460)+((1-(pCell/COUNT($AX$2:AX460)))*(I460+J460)))),I460),IF(H460="in-sample",IF(Q460=bigT,((pCell/bigT)*AX460)+((1-(pCell/bigT))*(I460*J460)),IF(OR(F461="",COUNT($AX$2:AX460)&lt;=pCell),AX460,((pCell/COUNT($AX$2:AX460))*AX460)+((1-(pCell/COUNT($AX$2:AX460)))*(I460*J460)))),I460)))))))</f>
        <v/>
      </c>
      <c r="J461" s="31" t="str">
        <f>IF(AND(F460="",H460="in-sample"),"",IF(AND(Temp!fhor_indata=1,H460="out-sample",H461="out-sample"),J460,IF(AND(F461="",H460="out-sample"),"",IF(AND(Temp!optSeasCoef=0,Temp!sts_add=1),IF(H460="in-sample",IF(Q460=bigT,((qCell/bigT)*(I461-I460))+((1-(qCell/bigT))*J460),IF(OR(F461="",COUNT($F$2:F460)&lt;=qCell),IF(COUNT($F$2:F460)=1,0,F460-F459),((qCell/COUNT($F$2:F460))*(I461-I460))+((1-(qCell/COUNT($F$2:F460)))*J460))),J460),IF(AND(Temp!optSeasCoef=0,Temp!sts_multp=1),IF(H460="in-sample",IF(Q460=bigT,((qCell/bigT)*(I461/I460))+((1-(qCell/bigT))*J460),IF(qCell=0,1,IF(OR(F461="",COUNT($F$2:F460)&lt;=qCell),IF(COUNT($F$2:F460)=1,1,F460/F459),((qCell/COUNT($F$2:F460))*(I461/I460))+((1-(qCell/COUNT($F$2:F460)))*J460)))),J460),IF(Temp!sts_add=1,IF(H460="in-sample",IF(Q460=bigT,((qCell/bigT)*(I461-I460))+((1-(qCell/bigT))*J460),IF(OR(F461="",COUNT($AX$2:AX460)&lt;=qCell),IF(COUNT($AX$2:AX460)=1,0,AX460-AX459),((qCell/COUNT($AX$2:AX460))*(I461-I460))+((1-(qCell/COUNT($AX$2:AX460)))*J460))),J460),IF(H460="in-sample",IF(Q460=bigT,((qCell/bigT)*(I461/I460))+((1-(qCell/bigT))*J460),IF(qCell=0,1,IF(OR(F461="",COUNT($AX$2:AX460)&lt;=qCell),IF(COUNT($AX$2:AX460)=1,1,AX460/AX459),((qCell/COUNT($AX$2:AX460))*(I461/I460))+((1-(qCell/COUNT($AX$2:AX460)))*J460)))),J460)))))))</f>
        <v/>
      </c>
      <c r="K461" s="31" t="str">
        <f>IF(H461="","",IF(AND(Temp!optSeasCoef=0,Temp!sts_add=1),IF(H461="out-sample",I461+(Q461*J461),I461+J461),IF(AND(Temp!optSeasCoef=0,Temp!sts_multp=1),IF(H461="out-sample",I461*(J461^Q461),I461*J461),IF(Temp!sts_add=1,IF(H461="out-sample",(I461+(Q461*J461))*G461,(I461+J461)*G461),IF(H461="out-sample",I461*(J461^Q461)*G461,I461*J461*G461)))))</f>
        <v/>
      </c>
      <c r="L461" s="32" t="str">
        <f t="shared" si="51"/>
        <v/>
      </c>
      <c r="M461" s="32" t="str">
        <f t="shared" si="52"/>
        <v/>
      </c>
      <c r="N461" s="32" t="str">
        <f t="shared" si="53"/>
        <v/>
      </c>
      <c r="O461" s="32" t="str">
        <f t="shared" si="54"/>
        <v/>
      </c>
      <c r="P461" s="32" t="str">
        <f t="shared" si="55"/>
        <v/>
      </c>
      <c r="Q461" s="3" t="str">
        <f>IF(AND(Temp!fhor_indata=1,F461="",H460="in-sample"),1,IF(AND(Temp!fhor_indata=1,H460="out-sample",Q460&lt;ATA!XfHor),Q460+1,IF(F461="","",IF(AND(H461="out-sample",H460="in-sample"),1,IF(AND(H461="out-sample",H460="out-sample"),Q460+1,IF(ISNUMBER(Q460),Q460+1,1))))))</f>
        <v/>
      </c>
      <c r="R461" s="3" t="str">
        <f t="shared" si="49"/>
        <v/>
      </c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X461" s="63" t="e">
        <f t="shared" si="50"/>
        <v>#VALUE!</v>
      </c>
    </row>
    <row r="462" spans="1:50" s="1" customFormat="1" ht="14.25" x14ac:dyDescent="0.2">
      <c r="A462" s="6"/>
      <c r="B462" s="6"/>
      <c r="C462" s="6"/>
      <c r="D462" s="3"/>
      <c r="E462" s="70" t="str">
        <f>IF(ATA!E462="","",ATA!E462)</f>
        <v/>
      </c>
      <c r="F462" s="51" t="str">
        <f>IF(ATA!F462="","",ATA!F462)</f>
        <v/>
      </c>
      <c r="G462" s="11" t="str">
        <f>IF(ATA!G462="","",ATA!G462)</f>
        <v/>
      </c>
      <c r="H462" s="55" t="str">
        <f>IF(ATA!H462="","",ATA!H462)</f>
        <v/>
      </c>
      <c r="I462" s="31" t="str">
        <f>IF(AND(F461="",H461="in-sample"),"",IF(AND(Temp!fhor_indata=1,H461="out-sample",H462="out-sample"),I461,IF(AND(F462="",H461="out-sample"),"",IF(AND(Temp!optSeasCoef=0,Temp!sts_add=1),IF(H461="in-sample",IF(Q461=bigT,((pCell/bigT)*F461)+((1-(pCell/bigT))*(I461+J461)),IF(OR(F462="",COUNT($F$2:F461)&lt;=pCell),F461,((pCell/COUNT($F$2:F461))*F461)+((1-(pCell/COUNT($F$2:F461)))*(I461+J461)))),I461),IF(AND(Temp!optSeasCoef=0,Temp!sts_multp=1),IF(H461="in-sample",IF(Q461=bigT,((pCell/bigT)*F461)+((1-(pCell/bigT))*(I461*J461)),IF(OR(F462="",COUNT(F$2:$F461)&lt;=pCell),F461,((pCell/COUNT($F$2:F461))*F461)+((1-(pCell/COUNT($F$2:F461)))*(I461*J461)))),I461),IF(Temp!sts_add=1,IF(H461="in-sample",IF(Q461=bigT,((pCell/bigT)*AX461)+((1-(pCell/bigT))*(I461+J461)),IF(OR(F462="",COUNT($AX$2:AX461)&lt;=pCell),AX461,((pCell/COUNT($AX$2:AX461))*AX461)+((1-(pCell/COUNT($AX$2:AX461)))*(I461+J461)))),I461),IF(H461="in-sample",IF(Q461=bigT,((pCell/bigT)*AX461)+((1-(pCell/bigT))*(I461*J461)),IF(OR(F462="",COUNT($AX$2:AX461)&lt;=pCell),AX461,((pCell/COUNT($AX$2:AX461))*AX461)+((1-(pCell/COUNT($AX$2:AX461)))*(I461*J461)))),I461)))))))</f>
        <v/>
      </c>
      <c r="J462" s="31" t="str">
        <f>IF(AND(F461="",H461="in-sample"),"",IF(AND(Temp!fhor_indata=1,H461="out-sample",H462="out-sample"),J461,IF(AND(F462="",H461="out-sample"),"",IF(AND(Temp!optSeasCoef=0,Temp!sts_add=1),IF(H461="in-sample",IF(Q461=bigT,((qCell/bigT)*(I462-I461))+((1-(qCell/bigT))*J461),IF(OR(F462="",COUNT($F$2:F461)&lt;=qCell),IF(COUNT($F$2:F461)=1,0,F461-F460),((qCell/COUNT($F$2:F461))*(I462-I461))+((1-(qCell/COUNT($F$2:F461)))*J461))),J461),IF(AND(Temp!optSeasCoef=0,Temp!sts_multp=1),IF(H461="in-sample",IF(Q461=bigT,((qCell/bigT)*(I462/I461))+((1-(qCell/bigT))*J461),IF(qCell=0,1,IF(OR(F462="",COUNT($F$2:F461)&lt;=qCell),IF(COUNT($F$2:F461)=1,1,F461/F460),((qCell/COUNT($F$2:F461))*(I462/I461))+((1-(qCell/COUNT($F$2:F461)))*J461)))),J461),IF(Temp!sts_add=1,IF(H461="in-sample",IF(Q461=bigT,((qCell/bigT)*(I462-I461))+((1-(qCell/bigT))*J461),IF(OR(F462="",COUNT($AX$2:AX461)&lt;=qCell),IF(COUNT($AX$2:AX461)=1,0,AX461-AX460),((qCell/COUNT($AX$2:AX461))*(I462-I461))+((1-(qCell/COUNT($AX$2:AX461)))*J461))),J461),IF(H461="in-sample",IF(Q461=bigT,((qCell/bigT)*(I462/I461))+((1-(qCell/bigT))*J461),IF(qCell=0,1,IF(OR(F462="",COUNT($AX$2:AX461)&lt;=qCell),IF(COUNT($AX$2:AX461)=1,1,AX461/AX460),((qCell/COUNT($AX$2:AX461))*(I462/I461))+((1-(qCell/COUNT($AX$2:AX461)))*J461)))),J461)))))))</f>
        <v/>
      </c>
      <c r="K462" s="31" t="str">
        <f>IF(H462="","",IF(AND(Temp!optSeasCoef=0,Temp!sts_add=1),IF(H462="out-sample",I462+(Q462*J462),I462+J462),IF(AND(Temp!optSeasCoef=0,Temp!sts_multp=1),IF(H462="out-sample",I462*(J462^Q462),I462*J462),IF(Temp!sts_add=1,IF(H462="out-sample",(I462+(Q462*J462))*G462,(I462+J462)*G462),IF(H462="out-sample",I462*(J462^Q462)*G462,I462*J462*G462)))))</f>
        <v/>
      </c>
      <c r="L462" s="32" t="str">
        <f t="shared" si="51"/>
        <v/>
      </c>
      <c r="M462" s="32" t="str">
        <f t="shared" si="52"/>
        <v/>
      </c>
      <c r="N462" s="32" t="str">
        <f t="shared" si="53"/>
        <v/>
      </c>
      <c r="O462" s="32" t="str">
        <f t="shared" si="54"/>
        <v/>
      </c>
      <c r="P462" s="32" t="str">
        <f t="shared" si="55"/>
        <v/>
      </c>
      <c r="Q462" s="3" t="str">
        <f>IF(AND(Temp!fhor_indata=1,F462="",H461="in-sample"),1,IF(AND(Temp!fhor_indata=1,H461="out-sample",Q461&lt;ATA!XfHor),Q461+1,IF(F462="","",IF(AND(H462="out-sample",H461="in-sample"),1,IF(AND(H462="out-sample",H461="out-sample"),Q461+1,IF(ISNUMBER(Q461),Q461+1,1))))))</f>
        <v/>
      </c>
      <c r="R462" s="3" t="str">
        <f t="shared" si="49"/>
        <v/>
      </c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X462" s="63" t="e">
        <f t="shared" si="50"/>
        <v>#VALUE!</v>
      </c>
    </row>
    <row r="463" spans="1:50" s="1" customFormat="1" ht="14.25" x14ac:dyDescent="0.2">
      <c r="A463" s="6"/>
      <c r="B463" s="6"/>
      <c r="C463" s="6"/>
      <c r="D463" s="3"/>
      <c r="E463" s="70" t="str">
        <f>IF(ATA!E463="","",ATA!E463)</f>
        <v/>
      </c>
      <c r="F463" s="51" t="str">
        <f>IF(ATA!F463="","",ATA!F463)</f>
        <v/>
      </c>
      <c r="G463" s="11" t="str">
        <f>IF(ATA!G463="","",ATA!G463)</f>
        <v/>
      </c>
      <c r="H463" s="55" t="str">
        <f>IF(ATA!H463="","",ATA!H463)</f>
        <v/>
      </c>
      <c r="I463" s="31" t="str">
        <f>IF(AND(F462="",H462="in-sample"),"",IF(AND(Temp!fhor_indata=1,H462="out-sample",H463="out-sample"),I462,IF(AND(F463="",H462="out-sample"),"",IF(AND(Temp!optSeasCoef=0,Temp!sts_add=1),IF(H462="in-sample",IF(Q462=bigT,((pCell/bigT)*F462)+((1-(pCell/bigT))*(I462+J462)),IF(OR(F463="",COUNT($F$2:F462)&lt;=pCell),F462,((pCell/COUNT($F$2:F462))*F462)+((1-(pCell/COUNT($F$2:F462)))*(I462+J462)))),I462),IF(AND(Temp!optSeasCoef=0,Temp!sts_multp=1),IF(H462="in-sample",IF(Q462=bigT,((pCell/bigT)*F462)+((1-(pCell/bigT))*(I462*J462)),IF(OR(F463="",COUNT(F$2:$F462)&lt;=pCell),F462,((pCell/COUNT($F$2:F462))*F462)+((1-(pCell/COUNT($F$2:F462)))*(I462*J462)))),I462),IF(Temp!sts_add=1,IF(H462="in-sample",IF(Q462=bigT,((pCell/bigT)*AX462)+((1-(pCell/bigT))*(I462+J462)),IF(OR(F463="",COUNT($AX$2:AX462)&lt;=pCell),AX462,((pCell/COUNT($AX$2:AX462))*AX462)+((1-(pCell/COUNT($AX$2:AX462)))*(I462+J462)))),I462),IF(H462="in-sample",IF(Q462=bigT,((pCell/bigT)*AX462)+((1-(pCell/bigT))*(I462*J462)),IF(OR(F463="",COUNT($AX$2:AX462)&lt;=pCell),AX462,((pCell/COUNT($AX$2:AX462))*AX462)+((1-(pCell/COUNT($AX$2:AX462)))*(I462*J462)))),I462)))))))</f>
        <v/>
      </c>
      <c r="J463" s="31" t="str">
        <f>IF(AND(F462="",H462="in-sample"),"",IF(AND(Temp!fhor_indata=1,H462="out-sample",H463="out-sample"),J462,IF(AND(F463="",H462="out-sample"),"",IF(AND(Temp!optSeasCoef=0,Temp!sts_add=1),IF(H462="in-sample",IF(Q462=bigT,((qCell/bigT)*(I463-I462))+((1-(qCell/bigT))*J462),IF(OR(F463="",COUNT($F$2:F462)&lt;=qCell),IF(COUNT($F$2:F462)=1,0,F462-F461),((qCell/COUNT($F$2:F462))*(I463-I462))+((1-(qCell/COUNT($F$2:F462)))*J462))),J462),IF(AND(Temp!optSeasCoef=0,Temp!sts_multp=1),IF(H462="in-sample",IF(Q462=bigT,((qCell/bigT)*(I463/I462))+((1-(qCell/bigT))*J462),IF(qCell=0,1,IF(OR(F463="",COUNT($F$2:F462)&lt;=qCell),IF(COUNT($F$2:F462)=1,1,F462/F461),((qCell/COUNT($F$2:F462))*(I463/I462))+((1-(qCell/COUNT($F$2:F462)))*J462)))),J462),IF(Temp!sts_add=1,IF(H462="in-sample",IF(Q462=bigT,((qCell/bigT)*(I463-I462))+((1-(qCell/bigT))*J462),IF(OR(F463="",COUNT($AX$2:AX462)&lt;=qCell),IF(COUNT($AX$2:AX462)=1,0,AX462-AX461),((qCell/COUNT($AX$2:AX462))*(I463-I462))+((1-(qCell/COUNT($AX$2:AX462)))*J462))),J462),IF(H462="in-sample",IF(Q462=bigT,((qCell/bigT)*(I463/I462))+((1-(qCell/bigT))*J462),IF(qCell=0,1,IF(OR(F463="",COUNT($AX$2:AX462)&lt;=qCell),IF(COUNT($AX$2:AX462)=1,1,AX462/AX461),((qCell/COUNT($AX$2:AX462))*(I463/I462))+((1-(qCell/COUNT($AX$2:AX462)))*J462)))),J462)))))))</f>
        <v/>
      </c>
      <c r="K463" s="31" t="str">
        <f>IF(H463="","",IF(AND(Temp!optSeasCoef=0,Temp!sts_add=1),IF(H463="out-sample",I463+(Q463*J463),I463+J463),IF(AND(Temp!optSeasCoef=0,Temp!sts_multp=1),IF(H463="out-sample",I463*(J463^Q463),I463*J463),IF(Temp!sts_add=1,IF(H463="out-sample",(I463+(Q463*J463))*G463,(I463+J463)*G463),IF(H463="out-sample",I463*(J463^Q463)*G463,I463*J463*G463)))))</f>
        <v/>
      </c>
      <c r="L463" s="32" t="str">
        <f t="shared" si="51"/>
        <v/>
      </c>
      <c r="M463" s="32" t="str">
        <f t="shared" si="52"/>
        <v/>
      </c>
      <c r="N463" s="32" t="str">
        <f t="shared" si="53"/>
        <v/>
      </c>
      <c r="O463" s="32" t="str">
        <f t="shared" si="54"/>
        <v/>
      </c>
      <c r="P463" s="32" t="str">
        <f t="shared" si="55"/>
        <v/>
      </c>
      <c r="Q463" s="3" t="str">
        <f>IF(AND(Temp!fhor_indata=1,F463="",H462="in-sample"),1,IF(AND(Temp!fhor_indata=1,H462="out-sample",Q462&lt;ATA!XfHor),Q462+1,IF(F463="","",IF(AND(H463="out-sample",H462="in-sample"),1,IF(AND(H463="out-sample",H462="out-sample"),Q462+1,IF(ISNUMBER(Q462),Q462+1,1))))))</f>
        <v/>
      </c>
      <c r="R463" s="3" t="str">
        <f t="shared" si="49"/>
        <v/>
      </c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X463" s="63" t="e">
        <f t="shared" si="50"/>
        <v>#VALUE!</v>
      </c>
    </row>
    <row r="464" spans="1:50" s="1" customFormat="1" ht="14.25" x14ac:dyDescent="0.2">
      <c r="A464" s="6"/>
      <c r="B464" s="6"/>
      <c r="C464" s="6"/>
      <c r="D464" s="3"/>
      <c r="E464" s="70" t="str">
        <f>IF(ATA!E464="","",ATA!E464)</f>
        <v/>
      </c>
      <c r="F464" s="51" t="str">
        <f>IF(ATA!F464="","",ATA!F464)</f>
        <v/>
      </c>
      <c r="G464" s="11" t="str">
        <f>IF(ATA!G464="","",ATA!G464)</f>
        <v/>
      </c>
      <c r="H464" s="55" t="str">
        <f>IF(ATA!H464="","",ATA!H464)</f>
        <v/>
      </c>
      <c r="I464" s="31" t="str">
        <f>IF(AND(F463="",H463="in-sample"),"",IF(AND(Temp!fhor_indata=1,H463="out-sample",H464="out-sample"),I463,IF(AND(F464="",H463="out-sample"),"",IF(AND(Temp!optSeasCoef=0,Temp!sts_add=1),IF(H463="in-sample",IF(Q463=bigT,((pCell/bigT)*F463)+((1-(pCell/bigT))*(I463+J463)),IF(OR(F464="",COUNT($F$2:F463)&lt;=pCell),F463,((pCell/COUNT($F$2:F463))*F463)+((1-(pCell/COUNT($F$2:F463)))*(I463+J463)))),I463),IF(AND(Temp!optSeasCoef=0,Temp!sts_multp=1),IF(H463="in-sample",IF(Q463=bigT,((pCell/bigT)*F463)+((1-(pCell/bigT))*(I463*J463)),IF(OR(F464="",COUNT(F$2:$F463)&lt;=pCell),F463,((pCell/COUNT($F$2:F463))*F463)+((1-(pCell/COUNT($F$2:F463)))*(I463*J463)))),I463),IF(Temp!sts_add=1,IF(H463="in-sample",IF(Q463=bigT,((pCell/bigT)*AX463)+((1-(pCell/bigT))*(I463+J463)),IF(OR(F464="",COUNT($AX$2:AX463)&lt;=pCell),AX463,((pCell/COUNT($AX$2:AX463))*AX463)+((1-(pCell/COUNT($AX$2:AX463)))*(I463+J463)))),I463),IF(H463="in-sample",IF(Q463=bigT,((pCell/bigT)*AX463)+((1-(pCell/bigT))*(I463*J463)),IF(OR(F464="",COUNT($AX$2:AX463)&lt;=pCell),AX463,((pCell/COUNT($AX$2:AX463))*AX463)+((1-(pCell/COUNT($AX$2:AX463)))*(I463*J463)))),I463)))))))</f>
        <v/>
      </c>
      <c r="J464" s="31" t="str">
        <f>IF(AND(F463="",H463="in-sample"),"",IF(AND(Temp!fhor_indata=1,H463="out-sample",H464="out-sample"),J463,IF(AND(F464="",H463="out-sample"),"",IF(AND(Temp!optSeasCoef=0,Temp!sts_add=1),IF(H463="in-sample",IF(Q463=bigT,((qCell/bigT)*(I464-I463))+((1-(qCell/bigT))*J463),IF(OR(F464="",COUNT($F$2:F463)&lt;=qCell),IF(COUNT($F$2:F463)=1,0,F463-F462),((qCell/COUNT($F$2:F463))*(I464-I463))+((1-(qCell/COUNT($F$2:F463)))*J463))),J463),IF(AND(Temp!optSeasCoef=0,Temp!sts_multp=1),IF(H463="in-sample",IF(Q463=bigT,((qCell/bigT)*(I464/I463))+((1-(qCell/bigT))*J463),IF(qCell=0,1,IF(OR(F464="",COUNT($F$2:F463)&lt;=qCell),IF(COUNT($F$2:F463)=1,1,F463/F462),((qCell/COUNT($F$2:F463))*(I464/I463))+((1-(qCell/COUNT($F$2:F463)))*J463)))),J463),IF(Temp!sts_add=1,IF(H463="in-sample",IF(Q463=bigT,((qCell/bigT)*(I464-I463))+((1-(qCell/bigT))*J463),IF(OR(F464="",COUNT($AX$2:AX463)&lt;=qCell),IF(COUNT($AX$2:AX463)=1,0,AX463-AX462),((qCell/COUNT($AX$2:AX463))*(I464-I463))+((1-(qCell/COUNT($AX$2:AX463)))*J463))),J463),IF(H463="in-sample",IF(Q463=bigT,((qCell/bigT)*(I464/I463))+((1-(qCell/bigT))*J463),IF(qCell=0,1,IF(OR(F464="",COUNT($AX$2:AX463)&lt;=qCell),IF(COUNT($AX$2:AX463)=1,1,AX463/AX462),((qCell/COUNT($AX$2:AX463))*(I464/I463))+((1-(qCell/COUNT($AX$2:AX463)))*J463)))),J463)))))))</f>
        <v/>
      </c>
      <c r="K464" s="31" t="str">
        <f>IF(H464="","",IF(AND(Temp!optSeasCoef=0,Temp!sts_add=1),IF(H464="out-sample",I464+(Q464*J464),I464+J464),IF(AND(Temp!optSeasCoef=0,Temp!sts_multp=1),IF(H464="out-sample",I464*(J464^Q464),I464*J464),IF(Temp!sts_add=1,IF(H464="out-sample",(I464+(Q464*J464))*G464,(I464+J464)*G464),IF(H464="out-sample",I464*(J464^Q464)*G464,I464*J464*G464)))))</f>
        <v/>
      </c>
      <c r="L464" s="32" t="str">
        <f t="shared" si="51"/>
        <v/>
      </c>
      <c r="M464" s="32" t="str">
        <f t="shared" si="52"/>
        <v/>
      </c>
      <c r="N464" s="32" t="str">
        <f t="shared" si="53"/>
        <v/>
      </c>
      <c r="O464" s="32" t="str">
        <f t="shared" si="54"/>
        <v/>
      </c>
      <c r="P464" s="32" t="str">
        <f t="shared" si="55"/>
        <v/>
      </c>
      <c r="Q464" s="3" t="str">
        <f>IF(AND(Temp!fhor_indata=1,F464="",H463="in-sample"),1,IF(AND(Temp!fhor_indata=1,H463="out-sample",Q463&lt;ATA!XfHor),Q463+1,IF(F464="","",IF(AND(H464="out-sample",H463="in-sample"),1,IF(AND(H464="out-sample",H463="out-sample"),Q463+1,IF(ISNUMBER(Q463),Q463+1,1))))))</f>
        <v/>
      </c>
      <c r="R464" s="3" t="str">
        <f t="shared" si="49"/>
        <v/>
      </c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X464" s="63" t="e">
        <f t="shared" si="50"/>
        <v>#VALUE!</v>
      </c>
    </row>
    <row r="465" spans="1:50" s="1" customFormat="1" ht="14.25" x14ac:dyDescent="0.2">
      <c r="A465" s="6"/>
      <c r="B465" s="6"/>
      <c r="C465" s="6"/>
      <c r="D465" s="3"/>
      <c r="E465" s="70" t="str">
        <f>IF(ATA!E465="","",ATA!E465)</f>
        <v/>
      </c>
      <c r="F465" s="51" t="str">
        <f>IF(ATA!F465="","",ATA!F465)</f>
        <v/>
      </c>
      <c r="G465" s="11" t="str">
        <f>IF(ATA!G465="","",ATA!G465)</f>
        <v/>
      </c>
      <c r="H465" s="55" t="str">
        <f>IF(ATA!H465="","",ATA!H465)</f>
        <v/>
      </c>
      <c r="I465" s="31" t="str">
        <f>IF(AND(F464="",H464="in-sample"),"",IF(AND(Temp!fhor_indata=1,H464="out-sample",H465="out-sample"),I464,IF(AND(F465="",H464="out-sample"),"",IF(AND(Temp!optSeasCoef=0,Temp!sts_add=1),IF(H464="in-sample",IF(Q464=bigT,((pCell/bigT)*F464)+((1-(pCell/bigT))*(I464+J464)),IF(OR(F465="",COUNT($F$2:F464)&lt;=pCell),F464,((pCell/COUNT($F$2:F464))*F464)+((1-(pCell/COUNT($F$2:F464)))*(I464+J464)))),I464),IF(AND(Temp!optSeasCoef=0,Temp!sts_multp=1),IF(H464="in-sample",IF(Q464=bigT,((pCell/bigT)*F464)+((1-(pCell/bigT))*(I464*J464)),IF(OR(F465="",COUNT(F$2:$F464)&lt;=pCell),F464,((pCell/COUNT($F$2:F464))*F464)+((1-(pCell/COUNT($F$2:F464)))*(I464*J464)))),I464),IF(Temp!sts_add=1,IF(H464="in-sample",IF(Q464=bigT,((pCell/bigT)*AX464)+((1-(pCell/bigT))*(I464+J464)),IF(OR(F465="",COUNT($AX$2:AX464)&lt;=pCell),AX464,((pCell/COUNT($AX$2:AX464))*AX464)+((1-(pCell/COUNT($AX$2:AX464)))*(I464+J464)))),I464),IF(H464="in-sample",IF(Q464=bigT,((pCell/bigT)*AX464)+((1-(pCell/bigT))*(I464*J464)),IF(OR(F465="",COUNT($AX$2:AX464)&lt;=pCell),AX464,((pCell/COUNT($AX$2:AX464))*AX464)+((1-(pCell/COUNT($AX$2:AX464)))*(I464*J464)))),I464)))))))</f>
        <v/>
      </c>
      <c r="J465" s="31" t="str">
        <f>IF(AND(F464="",H464="in-sample"),"",IF(AND(Temp!fhor_indata=1,H464="out-sample",H465="out-sample"),J464,IF(AND(F465="",H464="out-sample"),"",IF(AND(Temp!optSeasCoef=0,Temp!sts_add=1),IF(H464="in-sample",IF(Q464=bigT,((qCell/bigT)*(I465-I464))+((1-(qCell/bigT))*J464),IF(OR(F465="",COUNT($F$2:F464)&lt;=qCell),IF(COUNT($F$2:F464)=1,0,F464-F463),((qCell/COUNT($F$2:F464))*(I465-I464))+((1-(qCell/COUNT($F$2:F464)))*J464))),J464),IF(AND(Temp!optSeasCoef=0,Temp!sts_multp=1),IF(H464="in-sample",IF(Q464=bigT,((qCell/bigT)*(I465/I464))+((1-(qCell/bigT))*J464),IF(qCell=0,1,IF(OR(F465="",COUNT($F$2:F464)&lt;=qCell),IF(COUNT($F$2:F464)=1,1,F464/F463),((qCell/COUNT($F$2:F464))*(I465/I464))+((1-(qCell/COUNT($F$2:F464)))*J464)))),J464),IF(Temp!sts_add=1,IF(H464="in-sample",IF(Q464=bigT,((qCell/bigT)*(I465-I464))+((1-(qCell/bigT))*J464),IF(OR(F465="",COUNT($AX$2:AX464)&lt;=qCell),IF(COUNT($AX$2:AX464)=1,0,AX464-AX463),((qCell/COUNT($AX$2:AX464))*(I465-I464))+((1-(qCell/COUNT($AX$2:AX464)))*J464))),J464),IF(H464="in-sample",IF(Q464=bigT,((qCell/bigT)*(I465/I464))+((1-(qCell/bigT))*J464),IF(qCell=0,1,IF(OR(F465="",COUNT($AX$2:AX464)&lt;=qCell),IF(COUNT($AX$2:AX464)=1,1,AX464/AX463),((qCell/COUNT($AX$2:AX464))*(I465/I464))+((1-(qCell/COUNT($AX$2:AX464)))*J464)))),J464)))))))</f>
        <v/>
      </c>
      <c r="K465" s="31" t="str">
        <f>IF(H465="","",IF(AND(Temp!optSeasCoef=0,Temp!sts_add=1),IF(H465="out-sample",I465+(Q465*J465),I465+J465),IF(AND(Temp!optSeasCoef=0,Temp!sts_multp=1),IF(H465="out-sample",I465*(J465^Q465),I465*J465),IF(Temp!sts_add=1,IF(H465="out-sample",(I465+(Q465*J465))*G465,(I465+J465)*G465),IF(H465="out-sample",I465*(J465^Q465)*G465,I465*J465*G465)))))</f>
        <v/>
      </c>
      <c r="L465" s="32" t="str">
        <f t="shared" si="51"/>
        <v/>
      </c>
      <c r="M465" s="32" t="str">
        <f t="shared" si="52"/>
        <v/>
      </c>
      <c r="N465" s="32" t="str">
        <f t="shared" si="53"/>
        <v/>
      </c>
      <c r="O465" s="32" t="str">
        <f t="shared" si="54"/>
        <v/>
      </c>
      <c r="P465" s="32" t="str">
        <f t="shared" si="55"/>
        <v/>
      </c>
      <c r="Q465" s="3" t="str">
        <f>IF(AND(Temp!fhor_indata=1,F465="",H464="in-sample"),1,IF(AND(Temp!fhor_indata=1,H464="out-sample",Q464&lt;ATA!XfHor),Q464+1,IF(F465="","",IF(AND(H465="out-sample",H464="in-sample"),1,IF(AND(H465="out-sample",H464="out-sample"),Q464+1,IF(ISNUMBER(Q464),Q464+1,1))))))</f>
        <v/>
      </c>
      <c r="R465" s="3" t="str">
        <f t="shared" si="49"/>
        <v/>
      </c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X465" s="63" t="e">
        <f t="shared" si="50"/>
        <v>#VALUE!</v>
      </c>
    </row>
    <row r="466" spans="1:50" s="1" customFormat="1" ht="14.25" x14ac:dyDescent="0.2">
      <c r="A466" s="6"/>
      <c r="B466" s="6"/>
      <c r="C466" s="6"/>
      <c r="D466" s="3"/>
      <c r="E466" s="70" t="str">
        <f>IF(ATA!E466="","",ATA!E466)</f>
        <v/>
      </c>
      <c r="F466" s="51" t="str">
        <f>IF(ATA!F466="","",ATA!F466)</f>
        <v/>
      </c>
      <c r="G466" s="11" t="str">
        <f>IF(ATA!G466="","",ATA!G466)</f>
        <v/>
      </c>
      <c r="H466" s="55" t="str">
        <f>IF(ATA!H466="","",ATA!H466)</f>
        <v/>
      </c>
      <c r="I466" s="31" t="str">
        <f>IF(AND(F465="",H465="in-sample"),"",IF(AND(Temp!fhor_indata=1,H465="out-sample",H466="out-sample"),I465,IF(AND(F466="",H465="out-sample"),"",IF(AND(Temp!optSeasCoef=0,Temp!sts_add=1),IF(H465="in-sample",IF(Q465=bigT,((pCell/bigT)*F465)+((1-(pCell/bigT))*(I465+J465)),IF(OR(F466="",COUNT($F$2:F465)&lt;=pCell),F465,((pCell/COUNT($F$2:F465))*F465)+((1-(pCell/COUNT($F$2:F465)))*(I465+J465)))),I465),IF(AND(Temp!optSeasCoef=0,Temp!sts_multp=1),IF(H465="in-sample",IF(Q465=bigT,((pCell/bigT)*F465)+((1-(pCell/bigT))*(I465*J465)),IF(OR(F466="",COUNT(F$2:$F465)&lt;=pCell),F465,((pCell/COUNT($F$2:F465))*F465)+((1-(pCell/COUNT($F$2:F465)))*(I465*J465)))),I465),IF(Temp!sts_add=1,IF(H465="in-sample",IF(Q465=bigT,((pCell/bigT)*AX465)+((1-(pCell/bigT))*(I465+J465)),IF(OR(F466="",COUNT($AX$2:AX465)&lt;=pCell),AX465,((pCell/COUNT($AX$2:AX465))*AX465)+((1-(pCell/COUNT($AX$2:AX465)))*(I465+J465)))),I465),IF(H465="in-sample",IF(Q465=bigT,((pCell/bigT)*AX465)+((1-(pCell/bigT))*(I465*J465)),IF(OR(F466="",COUNT($AX$2:AX465)&lt;=pCell),AX465,((pCell/COUNT($AX$2:AX465))*AX465)+((1-(pCell/COUNT($AX$2:AX465)))*(I465*J465)))),I465)))))))</f>
        <v/>
      </c>
      <c r="J466" s="31" t="str">
        <f>IF(AND(F465="",H465="in-sample"),"",IF(AND(Temp!fhor_indata=1,H465="out-sample",H466="out-sample"),J465,IF(AND(F466="",H465="out-sample"),"",IF(AND(Temp!optSeasCoef=0,Temp!sts_add=1),IF(H465="in-sample",IF(Q465=bigT,((qCell/bigT)*(I466-I465))+((1-(qCell/bigT))*J465),IF(OR(F466="",COUNT($F$2:F465)&lt;=qCell),IF(COUNT($F$2:F465)=1,0,F465-F464),((qCell/COUNT($F$2:F465))*(I466-I465))+((1-(qCell/COUNT($F$2:F465)))*J465))),J465),IF(AND(Temp!optSeasCoef=0,Temp!sts_multp=1),IF(H465="in-sample",IF(Q465=bigT,((qCell/bigT)*(I466/I465))+((1-(qCell/bigT))*J465),IF(qCell=0,1,IF(OR(F466="",COUNT($F$2:F465)&lt;=qCell),IF(COUNT($F$2:F465)=1,1,F465/F464),((qCell/COUNT($F$2:F465))*(I466/I465))+((1-(qCell/COUNT($F$2:F465)))*J465)))),J465),IF(Temp!sts_add=1,IF(H465="in-sample",IF(Q465=bigT,((qCell/bigT)*(I466-I465))+((1-(qCell/bigT))*J465),IF(OR(F466="",COUNT($AX$2:AX465)&lt;=qCell),IF(COUNT($AX$2:AX465)=1,0,AX465-AX464),((qCell/COUNT($AX$2:AX465))*(I466-I465))+((1-(qCell/COUNT($AX$2:AX465)))*J465))),J465),IF(H465="in-sample",IF(Q465=bigT,((qCell/bigT)*(I466/I465))+((1-(qCell/bigT))*J465),IF(qCell=0,1,IF(OR(F466="",COUNT($AX$2:AX465)&lt;=qCell),IF(COUNT($AX$2:AX465)=1,1,AX465/AX464),((qCell/COUNT($AX$2:AX465))*(I466/I465))+((1-(qCell/COUNT($AX$2:AX465)))*J465)))),J465)))))))</f>
        <v/>
      </c>
      <c r="K466" s="31" t="str">
        <f>IF(H466="","",IF(AND(Temp!optSeasCoef=0,Temp!sts_add=1),IF(H466="out-sample",I466+(Q466*J466),I466+J466),IF(AND(Temp!optSeasCoef=0,Temp!sts_multp=1),IF(H466="out-sample",I466*(J466^Q466),I466*J466),IF(Temp!sts_add=1,IF(H466="out-sample",(I466+(Q466*J466))*G466,(I466+J466)*G466),IF(H466="out-sample",I466*(J466^Q466)*G466,I466*J466*G466)))))</f>
        <v/>
      </c>
      <c r="L466" s="32" t="str">
        <f t="shared" si="51"/>
        <v/>
      </c>
      <c r="M466" s="32" t="str">
        <f t="shared" si="52"/>
        <v/>
      </c>
      <c r="N466" s="32" t="str">
        <f t="shared" si="53"/>
        <v/>
      </c>
      <c r="O466" s="32" t="str">
        <f t="shared" si="54"/>
        <v/>
      </c>
      <c r="P466" s="32" t="str">
        <f t="shared" si="55"/>
        <v/>
      </c>
      <c r="Q466" s="3" t="str">
        <f>IF(AND(Temp!fhor_indata=1,F466="",H465="in-sample"),1,IF(AND(Temp!fhor_indata=1,H465="out-sample",Q465&lt;ATA!XfHor),Q465+1,IF(F466="","",IF(AND(H466="out-sample",H465="in-sample"),1,IF(AND(H466="out-sample",H465="out-sample"),Q465+1,IF(ISNUMBER(Q465),Q465+1,1))))))</f>
        <v/>
      </c>
      <c r="R466" s="3" t="str">
        <f t="shared" si="49"/>
        <v/>
      </c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X466" s="63" t="e">
        <f t="shared" si="50"/>
        <v>#VALUE!</v>
      </c>
    </row>
    <row r="467" spans="1:50" s="1" customFormat="1" ht="14.25" x14ac:dyDescent="0.2">
      <c r="A467" s="6"/>
      <c r="B467" s="6"/>
      <c r="C467" s="6"/>
      <c r="D467" s="3"/>
      <c r="E467" s="70" t="str">
        <f>IF(ATA!E467="","",ATA!E467)</f>
        <v/>
      </c>
      <c r="F467" s="51" t="str">
        <f>IF(ATA!F467="","",ATA!F467)</f>
        <v/>
      </c>
      <c r="G467" s="11" t="str">
        <f>IF(ATA!G467="","",ATA!G467)</f>
        <v/>
      </c>
      <c r="H467" s="55" t="str">
        <f>IF(ATA!H467="","",ATA!H467)</f>
        <v/>
      </c>
      <c r="I467" s="31" t="str">
        <f>IF(AND(F466="",H466="in-sample"),"",IF(AND(Temp!fhor_indata=1,H466="out-sample",H467="out-sample"),I466,IF(AND(F467="",H466="out-sample"),"",IF(AND(Temp!optSeasCoef=0,Temp!sts_add=1),IF(H466="in-sample",IF(Q466=bigT,((pCell/bigT)*F466)+((1-(pCell/bigT))*(I466+J466)),IF(OR(F467="",COUNT($F$2:F466)&lt;=pCell),F466,((pCell/COUNT($F$2:F466))*F466)+((1-(pCell/COUNT($F$2:F466)))*(I466+J466)))),I466),IF(AND(Temp!optSeasCoef=0,Temp!sts_multp=1),IF(H466="in-sample",IF(Q466=bigT,((pCell/bigT)*F466)+((1-(pCell/bigT))*(I466*J466)),IF(OR(F467="",COUNT(F$2:$F466)&lt;=pCell),F466,((pCell/COUNT($F$2:F466))*F466)+((1-(pCell/COUNT($F$2:F466)))*(I466*J466)))),I466),IF(Temp!sts_add=1,IF(H466="in-sample",IF(Q466=bigT,((pCell/bigT)*AX466)+((1-(pCell/bigT))*(I466+J466)),IF(OR(F467="",COUNT($AX$2:AX466)&lt;=pCell),AX466,((pCell/COUNT($AX$2:AX466))*AX466)+((1-(pCell/COUNT($AX$2:AX466)))*(I466+J466)))),I466),IF(H466="in-sample",IF(Q466=bigT,((pCell/bigT)*AX466)+((1-(pCell/bigT))*(I466*J466)),IF(OR(F467="",COUNT($AX$2:AX466)&lt;=pCell),AX466,((pCell/COUNT($AX$2:AX466))*AX466)+((1-(pCell/COUNT($AX$2:AX466)))*(I466*J466)))),I466)))))))</f>
        <v/>
      </c>
      <c r="J467" s="31" t="str">
        <f>IF(AND(F466="",H466="in-sample"),"",IF(AND(Temp!fhor_indata=1,H466="out-sample",H467="out-sample"),J466,IF(AND(F467="",H466="out-sample"),"",IF(AND(Temp!optSeasCoef=0,Temp!sts_add=1),IF(H466="in-sample",IF(Q466=bigT,((qCell/bigT)*(I467-I466))+((1-(qCell/bigT))*J466),IF(OR(F467="",COUNT($F$2:F466)&lt;=qCell),IF(COUNT($F$2:F466)=1,0,F466-F465),((qCell/COUNT($F$2:F466))*(I467-I466))+((1-(qCell/COUNT($F$2:F466)))*J466))),J466),IF(AND(Temp!optSeasCoef=0,Temp!sts_multp=1),IF(H466="in-sample",IF(Q466=bigT,((qCell/bigT)*(I467/I466))+((1-(qCell/bigT))*J466),IF(qCell=0,1,IF(OR(F467="",COUNT($F$2:F466)&lt;=qCell),IF(COUNT($F$2:F466)=1,1,F466/F465),((qCell/COUNT($F$2:F466))*(I467/I466))+((1-(qCell/COUNT($F$2:F466)))*J466)))),J466),IF(Temp!sts_add=1,IF(H466="in-sample",IF(Q466=bigT,((qCell/bigT)*(I467-I466))+((1-(qCell/bigT))*J466),IF(OR(F467="",COUNT($AX$2:AX466)&lt;=qCell),IF(COUNT($AX$2:AX466)=1,0,AX466-AX465),((qCell/COUNT($AX$2:AX466))*(I467-I466))+((1-(qCell/COUNT($AX$2:AX466)))*J466))),J466),IF(H466="in-sample",IF(Q466=bigT,((qCell/bigT)*(I467/I466))+((1-(qCell/bigT))*J466),IF(qCell=0,1,IF(OR(F467="",COUNT($AX$2:AX466)&lt;=qCell),IF(COUNT($AX$2:AX466)=1,1,AX466/AX465),((qCell/COUNT($AX$2:AX466))*(I467/I466))+((1-(qCell/COUNT($AX$2:AX466)))*J466)))),J466)))))))</f>
        <v/>
      </c>
      <c r="K467" s="31" t="str">
        <f>IF(H467="","",IF(AND(Temp!optSeasCoef=0,Temp!sts_add=1),IF(H467="out-sample",I467+(Q467*J467),I467+J467),IF(AND(Temp!optSeasCoef=0,Temp!sts_multp=1),IF(H467="out-sample",I467*(J467^Q467),I467*J467),IF(Temp!sts_add=1,IF(H467="out-sample",(I467+(Q467*J467))*G467,(I467+J467)*G467),IF(H467="out-sample",I467*(J467^Q467)*G467,I467*J467*G467)))))</f>
        <v/>
      </c>
      <c r="L467" s="32" t="str">
        <f t="shared" si="51"/>
        <v/>
      </c>
      <c r="M467" s="32" t="str">
        <f t="shared" si="52"/>
        <v/>
      </c>
      <c r="N467" s="32" t="str">
        <f t="shared" si="53"/>
        <v/>
      </c>
      <c r="O467" s="32" t="str">
        <f t="shared" si="54"/>
        <v/>
      </c>
      <c r="P467" s="32" t="str">
        <f t="shared" si="55"/>
        <v/>
      </c>
      <c r="Q467" s="3" t="str">
        <f>IF(AND(Temp!fhor_indata=1,F467="",H466="in-sample"),1,IF(AND(Temp!fhor_indata=1,H466="out-sample",Q466&lt;ATA!XfHor),Q466+1,IF(F467="","",IF(AND(H467="out-sample",H466="in-sample"),1,IF(AND(H467="out-sample",H466="out-sample"),Q466+1,IF(ISNUMBER(Q466),Q466+1,1))))))</f>
        <v/>
      </c>
      <c r="R467" s="3" t="str">
        <f t="shared" si="49"/>
        <v/>
      </c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X467" s="63" t="e">
        <f t="shared" si="50"/>
        <v>#VALUE!</v>
      </c>
    </row>
    <row r="468" spans="1:50" s="1" customFormat="1" ht="14.25" x14ac:dyDescent="0.2">
      <c r="A468" s="6"/>
      <c r="B468" s="6"/>
      <c r="C468" s="6"/>
      <c r="D468" s="3"/>
      <c r="E468" s="70" t="str">
        <f>IF(ATA!E468="","",ATA!E468)</f>
        <v/>
      </c>
      <c r="F468" s="51" t="str">
        <f>IF(ATA!F468="","",ATA!F468)</f>
        <v/>
      </c>
      <c r="G468" s="11" t="str">
        <f>IF(ATA!G468="","",ATA!G468)</f>
        <v/>
      </c>
      <c r="H468" s="55" t="str">
        <f>IF(ATA!H468="","",ATA!H468)</f>
        <v/>
      </c>
      <c r="I468" s="31" t="str">
        <f>IF(AND(F467="",H467="in-sample"),"",IF(AND(Temp!fhor_indata=1,H467="out-sample",H468="out-sample"),I467,IF(AND(F468="",H467="out-sample"),"",IF(AND(Temp!optSeasCoef=0,Temp!sts_add=1),IF(H467="in-sample",IF(Q467=bigT,((pCell/bigT)*F467)+((1-(pCell/bigT))*(I467+J467)),IF(OR(F468="",COUNT($F$2:F467)&lt;=pCell),F467,((pCell/COUNT($F$2:F467))*F467)+((1-(pCell/COUNT($F$2:F467)))*(I467+J467)))),I467),IF(AND(Temp!optSeasCoef=0,Temp!sts_multp=1),IF(H467="in-sample",IF(Q467=bigT,((pCell/bigT)*F467)+((1-(pCell/bigT))*(I467*J467)),IF(OR(F468="",COUNT(F$2:$F467)&lt;=pCell),F467,((pCell/COUNT($F$2:F467))*F467)+((1-(pCell/COUNT($F$2:F467)))*(I467*J467)))),I467),IF(Temp!sts_add=1,IF(H467="in-sample",IF(Q467=bigT,((pCell/bigT)*AX467)+((1-(pCell/bigT))*(I467+J467)),IF(OR(F468="",COUNT($AX$2:AX467)&lt;=pCell),AX467,((pCell/COUNT($AX$2:AX467))*AX467)+((1-(pCell/COUNT($AX$2:AX467)))*(I467+J467)))),I467),IF(H467="in-sample",IF(Q467=bigT,((pCell/bigT)*AX467)+((1-(pCell/bigT))*(I467*J467)),IF(OR(F468="",COUNT($AX$2:AX467)&lt;=pCell),AX467,((pCell/COUNT($AX$2:AX467))*AX467)+((1-(pCell/COUNT($AX$2:AX467)))*(I467*J467)))),I467)))))))</f>
        <v/>
      </c>
      <c r="J468" s="31" t="str">
        <f>IF(AND(F467="",H467="in-sample"),"",IF(AND(Temp!fhor_indata=1,H467="out-sample",H468="out-sample"),J467,IF(AND(F468="",H467="out-sample"),"",IF(AND(Temp!optSeasCoef=0,Temp!sts_add=1),IF(H467="in-sample",IF(Q467=bigT,((qCell/bigT)*(I468-I467))+((1-(qCell/bigT))*J467),IF(OR(F468="",COUNT($F$2:F467)&lt;=qCell),IF(COUNT($F$2:F467)=1,0,F467-F466),((qCell/COUNT($F$2:F467))*(I468-I467))+((1-(qCell/COUNT($F$2:F467)))*J467))),J467),IF(AND(Temp!optSeasCoef=0,Temp!sts_multp=1),IF(H467="in-sample",IF(Q467=bigT,((qCell/bigT)*(I468/I467))+((1-(qCell/bigT))*J467),IF(qCell=0,1,IF(OR(F468="",COUNT($F$2:F467)&lt;=qCell),IF(COUNT($F$2:F467)=1,1,F467/F466),((qCell/COUNT($F$2:F467))*(I468/I467))+((1-(qCell/COUNT($F$2:F467)))*J467)))),J467),IF(Temp!sts_add=1,IF(H467="in-sample",IF(Q467=bigT,((qCell/bigT)*(I468-I467))+((1-(qCell/bigT))*J467),IF(OR(F468="",COUNT($AX$2:AX467)&lt;=qCell),IF(COUNT($AX$2:AX467)=1,0,AX467-AX466),((qCell/COUNT($AX$2:AX467))*(I468-I467))+((1-(qCell/COUNT($AX$2:AX467)))*J467))),J467),IF(H467="in-sample",IF(Q467=bigT,((qCell/bigT)*(I468/I467))+((1-(qCell/bigT))*J467),IF(qCell=0,1,IF(OR(F468="",COUNT($AX$2:AX467)&lt;=qCell),IF(COUNT($AX$2:AX467)=1,1,AX467/AX466),((qCell/COUNT($AX$2:AX467))*(I468/I467))+((1-(qCell/COUNT($AX$2:AX467)))*J467)))),J467)))))))</f>
        <v/>
      </c>
      <c r="K468" s="31" t="str">
        <f>IF(H468="","",IF(AND(Temp!optSeasCoef=0,Temp!sts_add=1),IF(H468="out-sample",I468+(Q468*J468),I468+J468),IF(AND(Temp!optSeasCoef=0,Temp!sts_multp=1),IF(H468="out-sample",I468*(J468^Q468),I468*J468),IF(Temp!sts_add=1,IF(H468="out-sample",(I468+(Q468*J468))*G468,(I468+J468)*G468),IF(H468="out-sample",I468*(J468^Q468)*G468,I468*J468*G468)))))</f>
        <v/>
      </c>
      <c r="L468" s="32" t="str">
        <f t="shared" si="51"/>
        <v/>
      </c>
      <c r="M468" s="32" t="str">
        <f t="shared" si="52"/>
        <v/>
      </c>
      <c r="N468" s="32" t="str">
        <f t="shared" si="53"/>
        <v/>
      </c>
      <c r="O468" s="32" t="str">
        <f t="shared" si="54"/>
        <v/>
      </c>
      <c r="P468" s="32" t="str">
        <f t="shared" si="55"/>
        <v/>
      </c>
      <c r="Q468" s="3" t="str">
        <f>IF(AND(Temp!fhor_indata=1,F468="",H467="in-sample"),1,IF(AND(Temp!fhor_indata=1,H467="out-sample",Q467&lt;ATA!XfHor),Q467+1,IF(F468="","",IF(AND(H468="out-sample",H467="in-sample"),1,IF(AND(H468="out-sample",H467="out-sample"),Q467+1,IF(ISNUMBER(Q467),Q467+1,1))))))</f>
        <v/>
      </c>
      <c r="R468" s="3" t="str">
        <f t="shared" si="49"/>
        <v/>
      </c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X468" s="63" t="e">
        <f t="shared" si="50"/>
        <v>#VALUE!</v>
      </c>
    </row>
    <row r="469" spans="1:50" s="1" customFormat="1" ht="14.25" x14ac:dyDescent="0.2">
      <c r="A469" s="6"/>
      <c r="B469" s="6"/>
      <c r="C469" s="6"/>
      <c r="D469" s="3"/>
      <c r="E469" s="70" t="str">
        <f>IF(ATA!E469="","",ATA!E469)</f>
        <v/>
      </c>
      <c r="F469" s="51" t="str">
        <f>IF(ATA!F469="","",ATA!F469)</f>
        <v/>
      </c>
      <c r="G469" s="11" t="str">
        <f>IF(ATA!G469="","",ATA!G469)</f>
        <v/>
      </c>
      <c r="H469" s="55" t="str">
        <f>IF(ATA!H469="","",ATA!H469)</f>
        <v/>
      </c>
      <c r="I469" s="31" t="str">
        <f>IF(AND(F468="",H468="in-sample"),"",IF(AND(Temp!fhor_indata=1,H468="out-sample",H469="out-sample"),I468,IF(AND(F469="",H468="out-sample"),"",IF(AND(Temp!optSeasCoef=0,Temp!sts_add=1),IF(H468="in-sample",IF(Q468=bigT,((pCell/bigT)*F468)+((1-(pCell/bigT))*(I468+J468)),IF(OR(F469="",COUNT($F$2:F468)&lt;=pCell),F468,((pCell/COUNT($F$2:F468))*F468)+((1-(pCell/COUNT($F$2:F468)))*(I468+J468)))),I468),IF(AND(Temp!optSeasCoef=0,Temp!sts_multp=1),IF(H468="in-sample",IF(Q468=bigT,((pCell/bigT)*F468)+((1-(pCell/bigT))*(I468*J468)),IF(OR(F469="",COUNT(F$2:$F468)&lt;=pCell),F468,((pCell/COUNT($F$2:F468))*F468)+((1-(pCell/COUNT($F$2:F468)))*(I468*J468)))),I468),IF(Temp!sts_add=1,IF(H468="in-sample",IF(Q468=bigT,((pCell/bigT)*AX468)+((1-(pCell/bigT))*(I468+J468)),IF(OR(F469="",COUNT($AX$2:AX468)&lt;=pCell),AX468,((pCell/COUNT($AX$2:AX468))*AX468)+((1-(pCell/COUNT($AX$2:AX468)))*(I468+J468)))),I468),IF(H468="in-sample",IF(Q468=bigT,((pCell/bigT)*AX468)+((1-(pCell/bigT))*(I468*J468)),IF(OR(F469="",COUNT($AX$2:AX468)&lt;=pCell),AX468,((pCell/COUNT($AX$2:AX468))*AX468)+((1-(pCell/COUNT($AX$2:AX468)))*(I468*J468)))),I468)))))))</f>
        <v/>
      </c>
      <c r="J469" s="31" t="str">
        <f>IF(AND(F468="",H468="in-sample"),"",IF(AND(Temp!fhor_indata=1,H468="out-sample",H469="out-sample"),J468,IF(AND(F469="",H468="out-sample"),"",IF(AND(Temp!optSeasCoef=0,Temp!sts_add=1),IF(H468="in-sample",IF(Q468=bigT,((qCell/bigT)*(I469-I468))+((1-(qCell/bigT))*J468),IF(OR(F469="",COUNT($F$2:F468)&lt;=qCell),IF(COUNT($F$2:F468)=1,0,F468-F467),((qCell/COUNT($F$2:F468))*(I469-I468))+((1-(qCell/COUNT($F$2:F468)))*J468))),J468),IF(AND(Temp!optSeasCoef=0,Temp!sts_multp=1),IF(H468="in-sample",IF(Q468=bigT,((qCell/bigT)*(I469/I468))+((1-(qCell/bigT))*J468),IF(qCell=0,1,IF(OR(F469="",COUNT($F$2:F468)&lt;=qCell),IF(COUNT($F$2:F468)=1,1,F468/F467),((qCell/COUNT($F$2:F468))*(I469/I468))+((1-(qCell/COUNT($F$2:F468)))*J468)))),J468),IF(Temp!sts_add=1,IF(H468="in-sample",IF(Q468=bigT,((qCell/bigT)*(I469-I468))+((1-(qCell/bigT))*J468),IF(OR(F469="",COUNT($AX$2:AX468)&lt;=qCell),IF(COUNT($AX$2:AX468)=1,0,AX468-AX467),((qCell/COUNT($AX$2:AX468))*(I469-I468))+((1-(qCell/COUNT($AX$2:AX468)))*J468))),J468),IF(H468="in-sample",IF(Q468=bigT,((qCell/bigT)*(I469/I468))+((1-(qCell/bigT))*J468),IF(qCell=0,1,IF(OR(F469="",COUNT($AX$2:AX468)&lt;=qCell),IF(COUNT($AX$2:AX468)=1,1,AX468/AX467),((qCell/COUNT($AX$2:AX468))*(I469/I468))+((1-(qCell/COUNT($AX$2:AX468)))*J468)))),J468)))))))</f>
        <v/>
      </c>
      <c r="K469" s="31" t="str">
        <f>IF(H469="","",IF(AND(Temp!optSeasCoef=0,Temp!sts_add=1),IF(H469="out-sample",I469+(Q469*J469),I469+J469),IF(AND(Temp!optSeasCoef=0,Temp!sts_multp=1),IF(H469="out-sample",I469*(J469^Q469),I469*J469),IF(Temp!sts_add=1,IF(H469="out-sample",(I469+(Q469*J469))*G469,(I469+J469)*G469),IF(H469="out-sample",I469*(J469^Q469)*G469,I469*J469*G469)))))</f>
        <v/>
      </c>
      <c r="L469" s="32" t="str">
        <f t="shared" si="51"/>
        <v/>
      </c>
      <c r="M469" s="32" t="str">
        <f t="shared" si="52"/>
        <v/>
      </c>
      <c r="N469" s="32" t="str">
        <f t="shared" si="53"/>
        <v/>
      </c>
      <c r="O469" s="32" t="str">
        <f t="shared" si="54"/>
        <v/>
      </c>
      <c r="P469" s="32" t="str">
        <f t="shared" si="55"/>
        <v/>
      </c>
      <c r="Q469" s="3" t="str">
        <f>IF(AND(Temp!fhor_indata=1,F469="",H468="in-sample"),1,IF(AND(Temp!fhor_indata=1,H468="out-sample",Q468&lt;ATA!XfHor),Q468+1,IF(F469="","",IF(AND(H469="out-sample",H468="in-sample"),1,IF(AND(H469="out-sample",H468="out-sample"),Q468+1,IF(ISNUMBER(Q468),Q468+1,1))))))</f>
        <v/>
      </c>
      <c r="R469" s="3" t="str">
        <f t="shared" si="49"/>
        <v/>
      </c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X469" s="63" t="e">
        <f t="shared" si="50"/>
        <v>#VALUE!</v>
      </c>
    </row>
    <row r="470" spans="1:50" s="1" customFormat="1" ht="14.25" x14ac:dyDescent="0.2">
      <c r="A470" s="6"/>
      <c r="B470" s="6"/>
      <c r="C470" s="6"/>
      <c r="D470" s="3"/>
      <c r="E470" s="70" t="str">
        <f>IF(ATA!E470="","",ATA!E470)</f>
        <v/>
      </c>
      <c r="F470" s="51" t="str">
        <f>IF(ATA!F470="","",ATA!F470)</f>
        <v/>
      </c>
      <c r="G470" s="11" t="str">
        <f>IF(ATA!G470="","",ATA!G470)</f>
        <v/>
      </c>
      <c r="H470" s="55" t="str">
        <f>IF(ATA!H470="","",ATA!H470)</f>
        <v/>
      </c>
      <c r="I470" s="31" t="str">
        <f>IF(AND(F469="",H469="in-sample"),"",IF(AND(Temp!fhor_indata=1,H469="out-sample",H470="out-sample"),I469,IF(AND(F470="",H469="out-sample"),"",IF(AND(Temp!optSeasCoef=0,Temp!sts_add=1),IF(H469="in-sample",IF(Q469=bigT,((pCell/bigT)*F469)+((1-(pCell/bigT))*(I469+J469)),IF(OR(F470="",COUNT($F$2:F469)&lt;=pCell),F469,((pCell/COUNT($F$2:F469))*F469)+((1-(pCell/COUNT($F$2:F469)))*(I469+J469)))),I469),IF(AND(Temp!optSeasCoef=0,Temp!sts_multp=1),IF(H469="in-sample",IF(Q469=bigT,((pCell/bigT)*F469)+((1-(pCell/bigT))*(I469*J469)),IF(OR(F470="",COUNT(F$2:$F469)&lt;=pCell),F469,((pCell/COUNT($F$2:F469))*F469)+((1-(pCell/COUNT($F$2:F469)))*(I469*J469)))),I469),IF(Temp!sts_add=1,IF(H469="in-sample",IF(Q469=bigT,((pCell/bigT)*AX469)+((1-(pCell/bigT))*(I469+J469)),IF(OR(F470="",COUNT($AX$2:AX469)&lt;=pCell),AX469,((pCell/COUNT($AX$2:AX469))*AX469)+((1-(pCell/COUNT($AX$2:AX469)))*(I469+J469)))),I469),IF(H469="in-sample",IF(Q469=bigT,((pCell/bigT)*AX469)+((1-(pCell/bigT))*(I469*J469)),IF(OR(F470="",COUNT($AX$2:AX469)&lt;=pCell),AX469,((pCell/COUNT($AX$2:AX469))*AX469)+((1-(pCell/COUNT($AX$2:AX469)))*(I469*J469)))),I469)))))))</f>
        <v/>
      </c>
      <c r="J470" s="31" t="str">
        <f>IF(AND(F469="",H469="in-sample"),"",IF(AND(Temp!fhor_indata=1,H469="out-sample",H470="out-sample"),J469,IF(AND(F470="",H469="out-sample"),"",IF(AND(Temp!optSeasCoef=0,Temp!sts_add=1),IF(H469="in-sample",IF(Q469=bigT,((qCell/bigT)*(I470-I469))+((1-(qCell/bigT))*J469),IF(OR(F470="",COUNT($F$2:F469)&lt;=qCell),IF(COUNT($F$2:F469)=1,0,F469-F468),((qCell/COUNT($F$2:F469))*(I470-I469))+((1-(qCell/COUNT($F$2:F469)))*J469))),J469),IF(AND(Temp!optSeasCoef=0,Temp!sts_multp=1),IF(H469="in-sample",IF(Q469=bigT,((qCell/bigT)*(I470/I469))+((1-(qCell/bigT))*J469),IF(qCell=0,1,IF(OR(F470="",COUNT($F$2:F469)&lt;=qCell),IF(COUNT($F$2:F469)=1,1,F469/F468),((qCell/COUNT($F$2:F469))*(I470/I469))+((1-(qCell/COUNT($F$2:F469)))*J469)))),J469),IF(Temp!sts_add=1,IF(H469="in-sample",IF(Q469=bigT,((qCell/bigT)*(I470-I469))+((1-(qCell/bigT))*J469),IF(OR(F470="",COUNT($AX$2:AX469)&lt;=qCell),IF(COUNT($AX$2:AX469)=1,0,AX469-AX468),((qCell/COUNT($AX$2:AX469))*(I470-I469))+((1-(qCell/COUNT($AX$2:AX469)))*J469))),J469),IF(H469="in-sample",IF(Q469=bigT,((qCell/bigT)*(I470/I469))+((1-(qCell/bigT))*J469),IF(qCell=0,1,IF(OR(F470="",COUNT($AX$2:AX469)&lt;=qCell),IF(COUNT($AX$2:AX469)=1,1,AX469/AX468),((qCell/COUNT($AX$2:AX469))*(I470/I469))+((1-(qCell/COUNT($AX$2:AX469)))*J469)))),J469)))))))</f>
        <v/>
      </c>
      <c r="K470" s="31" t="str">
        <f>IF(H470="","",IF(AND(Temp!optSeasCoef=0,Temp!sts_add=1),IF(H470="out-sample",I470+(Q470*J470),I470+J470),IF(AND(Temp!optSeasCoef=0,Temp!sts_multp=1),IF(H470="out-sample",I470*(J470^Q470),I470*J470),IF(Temp!sts_add=1,IF(H470="out-sample",(I470+(Q470*J470))*G470,(I470+J470)*G470),IF(H470="out-sample",I470*(J470^Q470)*G470,I470*J470*G470)))))</f>
        <v/>
      </c>
      <c r="L470" s="32" t="str">
        <f t="shared" si="51"/>
        <v/>
      </c>
      <c r="M470" s="32" t="str">
        <f t="shared" si="52"/>
        <v/>
      </c>
      <c r="N470" s="32" t="str">
        <f t="shared" si="53"/>
        <v/>
      </c>
      <c r="O470" s="32" t="str">
        <f t="shared" si="54"/>
        <v/>
      </c>
      <c r="P470" s="32" t="str">
        <f t="shared" si="55"/>
        <v/>
      </c>
      <c r="Q470" s="3" t="str">
        <f>IF(AND(Temp!fhor_indata=1,F470="",H469="in-sample"),1,IF(AND(Temp!fhor_indata=1,H469="out-sample",Q469&lt;ATA!XfHor),Q469+1,IF(F470="","",IF(AND(H470="out-sample",H469="in-sample"),1,IF(AND(H470="out-sample",H469="out-sample"),Q469+1,IF(ISNUMBER(Q469),Q469+1,1))))))</f>
        <v/>
      </c>
      <c r="R470" s="3" t="str">
        <f t="shared" si="49"/>
        <v/>
      </c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X470" s="63" t="e">
        <f t="shared" si="50"/>
        <v>#VALUE!</v>
      </c>
    </row>
    <row r="471" spans="1:50" s="1" customFormat="1" ht="14.25" x14ac:dyDescent="0.2">
      <c r="A471" s="6"/>
      <c r="B471" s="6"/>
      <c r="C471" s="6"/>
      <c r="D471" s="3"/>
      <c r="E471" s="70" t="str">
        <f>IF(ATA!E471="","",ATA!E471)</f>
        <v/>
      </c>
      <c r="F471" s="51" t="str">
        <f>IF(ATA!F471="","",ATA!F471)</f>
        <v/>
      </c>
      <c r="G471" s="11" t="str">
        <f>IF(ATA!G471="","",ATA!G471)</f>
        <v/>
      </c>
      <c r="H471" s="55" t="str">
        <f>IF(ATA!H471="","",ATA!H471)</f>
        <v/>
      </c>
      <c r="I471" s="31" t="str">
        <f>IF(AND(F470="",H470="in-sample"),"",IF(AND(Temp!fhor_indata=1,H470="out-sample",H471="out-sample"),I470,IF(AND(F471="",H470="out-sample"),"",IF(AND(Temp!optSeasCoef=0,Temp!sts_add=1),IF(H470="in-sample",IF(Q470=bigT,((pCell/bigT)*F470)+((1-(pCell/bigT))*(I470+J470)),IF(OR(F471="",COUNT($F$2:F470)&lt;=pCell),F470,((pCell/COUNT($F$2:F470))*F470)+((1-(pCell/COUNT($F$2:F470)))*(I470+J470)))),I470),IF(AND(Temp!optSeasCoef=0,Temp!sts_multp=1),IF(H470="in-sample",IF(Q470=bigT,((pCell/bigT)*F470)+((1-(pCell/bigT))*(I470*J470)),IF(OR(F471="",COUNT(F$2:$F470)&lt;=pCell),F470,((pCell/COUNT($F$2:F470))*F470)+((1-(pCell/COUNT($F$2:F470)))*(I470*J470)))),I470),IF(Temp!sts_add=1,IF(H470="in-sample",IF(Q470=bigT,((pCell/bigT)*AX470)+((1-(pCell/bigT))*(I470+J470)),IF(OR(F471="",COUNT($AX$2:AX470)&lt;=pCell),AX470,((pCell/COUNT($AX$2:AX470))*AX470)+((1-(pCell/COUNT($AX$2:AX470)))*(I470+J470)))),I470),IF(H470="in-sample",IF(Q470=bigT,((pCell/bigT)*AX470)+((1-(pCell/bigT))*(I470*J470)),IF(OR(F471="",COUNT($AX$2:AX470)&lt;=pCell),AX470,((pCell/COUNT($AX$2:AX470))*AX470)+((1-(pCell/COUNT($AX$2:AX470)))*(I470*J470)))),I470)))))))</f>
        <v/>
      </c>
      <c r="J471" s="31" t="str">
        <f>IF(AND(F470="",H470="in-sample"),"",IF(AND(Temp!fhor_indata=1,H470="out-sample",H471="out-sample"),J470,IF(AND(F471="",H470="out-sample"),"",IF(AND(Temp!optSeasCoef=0,Temp!sts_add=1),IF(H470="in-sample",IF(Q470=bigT,((qCell/bigT)*(I471-I470))+((1-(qCell/bigT))*J470),IF(OR(F471="",COUNT($F$2:F470)&lt;=qCell),IF(COUNT($F$2:F470)=1,0,F470-F469),((qCell/COUNT($F$2:F470))*(I471-I470))+((1-(qCell/COUNT($F$2:F470)))*J470))),J470),IF(AND(Temp!optSeasCoef=0,Temp!sts_multp=1),IF(H470="in-sample",IF(Q470=bigT,((qCell/bigT)*(I471/I470))+((1-(qCell/bigT))*J470),IF(qCell=0,1,IF(OR(F471="",COUNT($F$2:F470)&lt;=qCell),IF(COUNT($F$2:F470)=1,1,F470/F469),((qCell/COUNT($F$2:F470))*(I471/I470))+((1-(qCell/COUNT($F$2:F470)))*J470)))),J470),IF(Temp!sts_add=1,IF(H470="in-sample",IF(Q470=bigT,((qCell/bigT)*(I471-I470))+((1-(qCell/bigT))*J470),IF(OR(F471="",COUNT($AX$2:AX470)&lt;=qCell),IF(COUNT($AX$2:AX470)=1,0,AX470-AX469),((qCell/COUNT($AX$2:AX470))*(I471-I470))+((1-(qCell/COUNT($AX$2:AX470)))*J470))),J470),IF(H470="in-sample",IF(Q470=bigT,((qCell/bigT)*(I471/I470))+((1-(qCell/bigT))*J470),IF(qCell=0,1,IF(OR(F471="",COUNT($AX$2:AX470)&lt;=qCell),IF(COUNT($AX$2:AX470)=1,1,AX470/AX469),((qCell/COUNT($AX$2:AX470))*(I471/I470))+((1-(qCell/COUNT($AX$2:AX470)))*J470)))),J470)))))))</f>
        <v/>
      </c>
      <c r="K471" s="31" t="str">
        <f>IF(H471="","",IF(AND(Temp!optSeasCoef=0,Temp!sts_add=1),IF(H471="out-sample",I471+(Q471*J471),I471+J471),IF(AND(Temp!optSeasCoef=0,Temp!sts_multp=1),IF(H471="out-sample",I471*(J471^Q471),I471*J471),IF(Temp!sts_add=1,IF(H471="out-sample",(I471+(Q471*J471))*G471,(I471+J471)*G471),IF(H471="out-sample",I471*(J471^Q471)*G471,I471*J471*G471)))))</f>
        <v/>
      </c>
      <c r="L471" s="32" t="str">
        <f t="shared" si="51"/>
        <v/>
      </c>
      <c r="M471" s="32" t="str">
        <f t="shared" si="52"/>
        <v/>
      </c>
      <c r="N471" s="32" t="str">
        <f t="shared" si="53"/>
        <v/>
      </c>
      <c r="O471" s="32" t="str">
        <f t="shared" si="54"/>
        <v/>
      </c>
      <c r="P471" s="32" t="str">
        <f t="shared" si="55"/>
        <v/>
      </c>
      <c r="Q471" s="3" t="str">
        <f>IF(AND(Temp!fhor_indata=1,F471="",H470="in-sample"),1,IF(AND(Temp!fhor_indata=1,H470="out-sample",Q470&lt;ATA!XfHor),Q470+1,IF(F471="","",IF(AND(H471="out-sample",H470="in-sample"),1,IF(AND(H471="out-sample",H470="out-sample"),Q470+1,IF(ISNUMBER(Q470),Q470+1,1))))))</f>
        <v/>
      </c>
      <c r="R471" s="3" t="str">
        <f t="shared" si="49"/>
        <v/>
      </c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X471" s="63" t="e">
        <f t="shared" si="50"/>
        <v>#VALUE!</v>
      </c>
    </row>
    <row r="472" spans="1:50" s="1" customFormat="1" ht="14.25" x14ac:dyDescent="0.2">
      <c r="A472" s="6"/>
      <c r="B472" s="6"/>
      <c r="C472" s="6"/>
      <c r="D472" s="3"/>
      <c r="E472" s="70" t="str">
        <f>IF(ATA!E472="","",ATA!E472)</f>
        <v/>
      </c>
      <c r="F472" s="51" t="str">
        <f>IF(ATA!F472="","",ATA!F472)</f>
        <v/>
      </c>
      <c r="G472" s="11" t="str">
        <f>IF(ATA!G472="","",ATA!G472)</f>
        <v/>
      </c>
      <c r="H472" s="55" t="str">
        <f>IF(ATA!H472="","",ATA!H472)</f>
        <v/>
      </c>
      <c r="I472" s="31" t="str">
        <f>IF(AND(F471="",H471="in-sample"),"",IF(AND(Temp!fhor_indata=1,H471="out-sample",H472="out-sample"),I471,IF(AND(F472="",H471="out-sample"),"",IF(AND(Temp!optSeasCoef=0,Temp!sts_add=1),IF(H471="in-sample",IF(Q471=bigT,((pCell/bigT)*F471)+((1-(pCell/bigT))*(I471+J471)),IF(OR(F472="",COUNT($F$2:F471)&lt;=pCell),F471,((pCell/COUNT($F$2:F471))*F471)+((1-(pCell/COUNT($F$2:F471)))*(I471+J471)))),I471),IF(AND(Temp!optSeasCoef=0,Temp!sts_multp=1),IF(H471="in-sample",IF(Q471=bigT,((pCell/bigT)*F471)+((1-(pCell/bigT))*(I471*J471)),IF(OR(F472="",COUNT(F$2:$F471)&lt;=pCell),F471,((pCell/COUNT($F$2:F471))*F471)+((1-(pCell/COUNT($F$2:F471)))*(I471*J471)))),I471),IF(Temp!sts_add=1,IF(H471="in-sample",IF(Q471=bigT,((pCell/bigT)*AX471)+((1-(pCell/bigT))*(I471+J471)),IF(OR(F472="",COUNT($AX$2:AX471)&lt;=pCell),AX471,((pCell/COUNT($AX$2:AX471))*AX471)+((1-(pCell/COUNT($AX$2:AX471)))*(I471+J471)))),I471),IF(H471="in-sample",IF(Q471=bigT,((pCell/bigT)*AX471)+((1-(pCell/bigT))*(I471*J471)),IF(OR(F472="",COUNT($AX$2:AX471)&lt;=pCell),AX471,((pCell/COUNT($AX$2:AX471))*AX471)+((1-(pCell/COUNT($AX$2:AX471)))*(I471*J471)))),I471)))))))</f>
        <v/>
      </c>
      <c r="J472" s="31" t="str">
        <f>IF(AND(F471="",H471="in-sample"),"",IF(AND(Temp!fhor_indata=1,H471="out-sample",H472="out-sample"),J471,IF(AND(F472="",H471="out-sample"),"",IF(AND(Temp!optSeasCoef=0,Temp!sts_add=1),IF(H471="in-sample",IF(Q471=bigT,((qCell/bigT)*(I472-I471))+((1-(qCell/bigT))*J471),IF(OR(F472="",COUNT($F$2:F471)&lt;=qCell),IF(COUNT($F$2:F471)=1,0,F471-F470),((qCell/COUNT($F$2:F471))*(I472-I471))+((1-(qCell/COUNT($F$2:F471)))*J471))),J471),IF(AND(Temp!optSeasCoef=0,Temp!sts_multp=1),IF(H471="in-sample",IF(Q471=bigT,((qCell/bigT)*(I472/I471))+((1-(qCell/bigT))*J471),IF(qCell=0,1,IF(OR(F472="",COUNT($F$2:F471)&lt;=qCell),IF(COUNT($F$2:F471)=1,1,F471/F470),((qCell/COUNT($F$2:F471))*(I472/I471))+((1-(qCell/COUNT($F$2:F471)))*J471)))),J471),IF(Temp!sts_add=1,IF(H471="in-sample",IF(Q471=bigT,((qCell/bigT)*(I472-I471))+((1-(qCell/bigT))*J471),IF(OR(F472="",COUNT($AX$2:AX471)&lt;=qCell),IF(COUNT($AX$2:AX471)=1,0,AX471-AX470),((qCell/COUNT($AX$2:AX471))*(I472-I471))+((1-(qCell/COUNT($AX$2:AX471)))*J471))),J471),IF(H471="in-sample",IF(Q471=bigT,((qCell/bigT)*(I472/I471))+((1-(qCell/bigT))*J471),IF(qCell=0,1,IF(OR(F472="",COUNT($AX$2:AX471)&lt;=qCell),IF(COUNT($AX$2:AX471)=1,1,AX471/AX470),((qCell/COUNT($AX$2:AX471))*(I472/I471))+((1-(qCell/COUNT($AX$2:AX471)))*J471)))),J471)))))))</f>
        <v/>
      </c>
      <c r="K472" s="31" t="str">
        <f>IF(H472="","",IF(AND(Temp!optSeasCoef=0,Temp!sts_add=1),IF(H472="out-sample",I472+(Q472*J472),I472+J472),IF(AND(Temp!optSeasCoef=0,Temp!sts_multp=1),IF(H472="out-sample",I472*(J472^Q472),I472*J472),IF(Temp!sts_add=1,IF(H472="out-sample",(I472+(Q472*J472))*G472,(I472+J472)*G472),IF(H472="out-sample",I472*(J472^Q472)*G472,I472*J472*G472)))))</f>
        <v/>
      </c>
      <c r="L472" s="32" t="str">
        <f t="shared" si="51"/>
        <v/>
      </c>
      <c r="M472" s="32" t="str">
        <f t="shared" si="52"/>
        <v/>
      </c>
      <c r="N472" s="32" t="str">
        <f t="shared" si="53"/>
        <v/>
      </c>
      <c r="O472" s="32" t="str">
        <f t="shared" si="54"/>
        <v/>
      </c>
      <c r="P472" s="32" t="str">
        <f t="shared" si="55"/>
        <v/>
      </c>
      <c r="Q472" s="3" t="str">
        <f>IF(AND(Temp!fhor_indata=1,F472="",H471="in-sample"),1,IF(AND(Temp!fhor_indata=1,H471="out-sample",Q471&lt;ATA!XfHor),Q471+1,IF(F472="","",IF(AND(H472="out-sample",H471="in-sample"),1,IF(AND(H472="out-sample",H471="out-sample"),Q471+1,IF(ISNUMBER(Q471),Q471+1,1))))))</f>
        <v/>
      </c>
      <c r="R472" s="3" t="str">
        <f t="shared" si="49"/>
        <v/>
      </c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X472" s="63" t="e">
        <f t="shared" si="50"/>
        <v>#VALUE!</v>
      </c>
    </row>
    <row r="473" spans="1:50" s="1" customFormat="1" ht="14.25" x14ac:dyDescent="0.2">
      <c r="A473" s="6"/>
      <c r="B473" s="6"/>
      <c r="C473" s="6"/>
      <c r="D473" s="3"/>
      <c r="E473" s="70" t="str">
        <f>IF(ATA!E473="","",ATA!E473)</f>
        <v/>
      </c>
      <c r="F473" s="51" t="str">
        <f>IF(ATA!F473="","",ATA!F473)</f>
        <v/>
      </c>
      <c r="G473" s="11" t="str">
        <f>IF(ATA!G473="","",ATA!G473)</f>
        <v/>
      </c>
      <c r="H473" s="55" t="str">
        <f>IF(ATA!H473="","",ATA!H473)</f>
        <v/>
      </c>
      <c r="I473" s="31" t="str">
        <f>IF(AND(F472="",H472="in-sample"),"",IF(AND(Temp!fhor_indata=1,H472="out-sample",H473="out-sample"),I472,IF(AND(F473="",H472="out-sample"),"",IF(AND(Temp!optSeasCoef=0,Temp!sts_add=1),IF(H472="in-sample",IF(Q472=bigT,((pCell/bigT)*F472)+((1-(pCell/bigT))*(I472+J472)),IF(OR(F473="",COUNT($F$2:F472)&lt;=pCell),F472,((pCell/COUNT($F$2:F472))*F472)+((1-(pCell/COUNT($F$2:F472)))*(I472+J472)))),I472),IF(AND(Temp!optSeasCoef=0,Temp!sts_multp=1),IF(H472="in-sample",IF(Q472=bigT,((pCell/bigT)*F472)+((1-(pCell/bigT))*(I472*J472)),IF(OR(F473="",COUNT(F$2:$F472)&lt;=pCell),F472,((pCell/COUNT($F$2:F472))*F472)+((1-(pCell/COUNT($F$2:F472)))*(I472*J472)))),I472),IF(Temp!sts_add=1,IF(H472="in-sample",IF(Q472=bigT,((pCell/bigT)*AX472)+((1-(pCell/bigT))*(I472+J472)),IF(OR(F473="",COUNT($AX$2:AX472)&lt;=pCell),AX472,((pCell/COUNT($AX$2:AX472))*AX472)+((1-(pCell/COUNT($AX$2:AX472)))*(I472+J472)))),I472),IF(H472="in-sample",IF(Q472=bigT,((pCell/bigT)*AX472)+((1-(pCell/bigT))*(I472*J472)),IF(OR(F473="",COUNT($AX$2:AX472)&lt;=pCell),AX472,((pCell/COUNT($AX$2:AX472))*AX472)+((1-(pCell/COUNT($AX$2:AX472)))*(I472*J472)))),I472)))))))</f>
        <v/>
      </c>
      <c r="J473" s="31" t="str">
        <f>IF(AND(F472="",H472="in-sample"),"",IF(AND(Temp!fhor_indata=1,H472="out-sample",H473="out-sample"),J472,IF(AND(F473="",H472="out-sample"),"",IF(AND(Temp!optSeasCoef=0,Temp!sts_add=1),IF(H472="in-sample",IF(Q472=bigT,((qCell/bigT)*(I473-I472))+((1-(qCell/bigT))*J472),IF(OR(F473="",COUNT($F$2:F472)&lt;=qCell),IF(COUNT($F$2:F472)=1,0,F472-F471),((qCell/COUNT($F$2:F472))*(I473-I472))+((1-(qCell/COUNT($F$2:F472)))*J472))),J472),IF(AND(Temp!optSeasCoef=0,Temp!sts_multp=1),IF(H472="in-sample",IF(Q472=bigT,((qCell/bigT)*(I473/I472))+((1-(qCell/bigT))*J472),IF(qCell=0,1,IF(OR(F473="",COUNT($F$2:F472)&lt;=qCell),IF(COUNT($F$2:F472)=1,1,F472/F471),((qCell/COUNT($F$2:F472))*(I473/I472))+((1-(qCell/COUNT($F$2:F472)))*J472)))),J472),IF(Temp!sts_add=1,IF(H472="in-sample",IF(Q472=bigT,((qCell/bigT)*(I473-I472))+((1-(qCell/bigT))*J472),IF(OR(F473="",COUNT($AX$2:AX472)&lt;=qCell),IF(COUNT($AX$2:AX472)=1,0,AX472-AX471),((qCell/COUNT($AX$2:AX472))*(I473-I472))+((1-(qCell/COUNT($AX$2:AX472)))*J472))),J472),IF(H472="in-sample",IF(Q472=bigT,((qCell/bigT)*(I473/I472))+((1-(qCell/bigT))*J472),IF(qCell=0,1,IF(OR(F473="",COUNT($AX$2:AX472)&lt;=qCell),IF(COUNT($AX$2:AX472)=1,1,AX472/AX471),((qCell/COUNT($AX$2:AX472))*(I473/I472))+((1-(qCell/COUNT($AX$2:AX472)))*J472)))),J472)))))))</f>
        <v/>
      </c>
      <c r="K473" s="31" t="str">
        <f>IF(H473="","",IF(AND(Temp!optSeasCoef=0,Temp!sts_add=1),IF(H473="out-sample",I473+(Q473*J473),I473+J473),IF(AND(Temp!optSeasCoef=0,Temp!sts_multp=1),IF(H473="out-sample",I473*(J473^Q473),I473*J473),IF(Temp!sts_add=1,IF(H473="out-sample",(I473+(Q473*J473))*G473,(I473+J473)*G473),IF(H473="out-sample",I473*(J473^Q473)*G473,I473*J473*G473)))))</f>
        <v/>
      </c>
      <c r="L473" s="32" t="str">
        <f t="shared" si="51"/>
        <v/>
      </c>
      <c r="M473" s="32" t="str">
        <f t="shared" si="52"/>
        <v/>
      </c>
      <c r="N473" s="32" t="str">
        <f t="shared" si="53"/>
        <v/>
      </c>
      <c r="O473" s="32" t="str">
        <f t="shared" si="54"/>
        <v/>
      </c>
      <c r="P473" s="32" t="str">
        <f t="shared" si="55"/>
        <v/>
      </c>
      <c r="Q473" s="3" t="str">
        <f>IF(AND(Temp!fhor_indata=1,F473="",H472="in-sample"),1,IF(AND(Temp!fhor_indata=1,H472="out-sample",Q472&lt;ATA!XfHor),Q472+1,IF(F473="","",IF(AND(H473="out-sample",H472="in-sample"),1,IF(AND(H473="out-sample",H472="out-sample"),Q472+1,IF(ISNUMBER(Q472),Q472+1,1))))))</f>
        <v/>
      </c>
      <c r="R473" s="3" t="str">
        <f t="shared" si="49"/>
        <v/>
      </c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X473" s="63" t="e">
        <f t="shared" si="50"/>
        <v>#VALUE!</v>
      </c>
    </row>
    <row r="474" spans="1:50" s="1" customFormat="1" ht="14.25" x14ac:dyDescent="0.2">
      <c r="A474" s="6"/>
      <c r="B474" s="6"/>
      <c r="C474" s="6"/>
      <c r="D474" s="3"/>
      <c r="E474" s="70" t="str">
        <f>IF(ATA!E474="","",ATA!E474)</f>
        <v/>
      </c>
      <c r="F474" s="51" t="str">
        <f>IF(ATA!F474="","",ATA!F474)</f>
        <v/>
      </c>
      <c r="G474" s="11" t="str">
        <f>IF(ATA!G474="","",ATA!G474)</f>
        <v/>
      </c>
      <c r="H474" s="55" t="str">
        <f>IF(ATA!H474="","",ATA!H474)</f>
        <v/>
      </c>
      <c r="I474" s="31" t="str">
        <f>IF(AND(F473="",H473="in-sample"),"",IF(AND(Temp!fhor_indata=1,H473="out-sample",H474="out-sample"),I473,IF(AND(F474="",H473="out-sample"),"",IF(AND(Temp!optSeasCoef=0,Temp!sts_add=1),IF(H473="in-sample",IF(Q473=bigT,((pCell/bigT)*F473)+((1-(pCell/bigT))*(I473+J473)),IF(OR(F474="",COUNT($F$2:F473)&lt;=pCell),F473,((pCell/COUNT($F$2:F473))*F473)+((1-(pCell/COUNT($F$2:F473)))*(I473+J473)))),I473),IF(AND(Temp!optSeasCoef=0,Temp!sts_multp=1),IF(H473="in-sample",IF(Q473=bigT,((pCell/bigT)*F473)+((1-(pCell/bigT))*(I473*J473)),IF(OR(F474="",COUNT(F$2:$F473)&lt;=pCell),F473,((pCell/COUNT($F$2:F473))*F473)+((1-(pCell/COUNT($F$2:F473)))*(I473*J473)))),I473),IF(Temp!sts_add=1,IF(H473="in-sample",IF(Q473=bigT,((pCell/bigT)*AX473)+((1-(pCell/bigT))*(I473+J473)),IF(OR(F474="",COUNT($AX$2:AX473)&lt;=pCell),AX473,((pCell/COUNT($AX$2:AX473))*AX473)+((1-(pCell/COUNT($AX$2:AX473)))*(I473+J473)))),I473),IF(H473="in-sample",IF(Q473=bigT,((pCell/bigT)*AX473)+((1-(pCell/bigT))*(I473*J473)),IF(OR(F474="",COUNT($AX$2:AX473)&lt;=pCell),AX473,((pCell/COUNT($AX$2:AX473))*AX473)+((1-(pCell/COUNT($AX$2:AX473)))*(I473*J473)))),I473)))))))</f>
        <v/>
      </c>
      <c r="J474" s="31" t="str">
        <f>IF(AND(F473="",H473="in-sample"),"",IF(AND(Temp!fhor_indata=1,H473="out-sample",H474="out-sample"),J473,IF(AND(F474="",H473="out-sample"),"",IF(AND(Temp!optSeasCoef=0,Temp!sts_add=1),IF(H473="in-sample",IF(Q473=bigT,((qCell/bigT)*(I474-I473))+((1-(qCell/bigT))*J473),IF(OR(F474="",COUNT($F$2:F473)&lt;=qCell),IF(COUNT($F$2:F473)=1,0,F473-F472),((qCell/COUNT($F$2:F473))*(I474-I473))+((1-(qCell/COUNT($F$2:F473)))*J473))),J473),IF(AND(Temp!optSeasCoef=0,Temp!sts_multp=1),IF(H473="in-sample",IF(Q473=bigT,((qCell/bigT)*(I474/I473))+((1-(qCell/bigT))*J473),IF(qCell=0,1,IF(OR(F474="",COUNT($F$2:F473)&lt;=qCell),IF(COUNT($F$2:F473)=1,1,F473/F472),((qCell/COUNT($F$2:F473))*(I474/I473))+((1-(qCell/COUNT($F$2:F473)))*J473)))),J473),IF(Temp!sts_add=1,IF(H473="in-sample",IF(Q473=bigT,((qCell/bigT)*(I474-I473))+((1-(qCell/bigT))*J473),IF(OR(F474="",COUNT($AX$2:AX473)&lt;=qCell),IF(COUNT($AX$2:AX473)=1,0,AX473-AX472),((qCell/COUNT($AX$2:AX473))*(I474-I473))+((1-(qCell/COUNT($AX$2:AX473)))*J473))),J473),IF(H473="in-sample",IF(Q473=bigT,((qCell/bigT)*(I474/I473))+((1-(qCell/bigT))*J473),IF(qCell=0,1,IF(OR(F474="",COUNT($AX$2:AX473)&lt;=qCell),IF(COUNT($AX$2:AX473)=1,1,AX473/AX472),((qCell/COUNT($AX$2:AX473))*(I474/I473))+((1-(qCell/COUNT($AX$2:AX473)))*J473)))),J473)))))))</f>
        <v/>
      </c>
      <c r="K474" s="31" t="str">
        <f>IF(H474="","",IF(AND(Temp!optSeasCoef=0,Temp!sts_add=1),IF(H474="out-sample",I474+(Q474*J474),I474+J474),IF(AND(Temp!optSeasCoef=0,Temp!sts_multp=1),IF(H474="out-sample",I474*(J474^Q474),I474*J474),IF(Temp!sts_add=1,IF(H474="out-sample",(I474+(Q474*J474))*G474,(I474+J474)*G474),IF(H474="out-sample",I474*(J474^Q474)*G474,I474*J474*G474)))))</f>
        <v/>
      </c>
      <c r="L474" s="32" t="str">
        <f t="shared" si="51"/>
        <v/>
      </c>
      <c r="M474" s="32" t="str">
        <f t="shared" si="52"/>
        <v/>
      </c>
      <c r="N474" s="32" t="str">
        <f t="shared" si="53"/>
        <v/>
      </c>
      <c r="O474" s="32" t="str">
        <f t="shared" si="54"/>
        <v/>
      </c>
      <c r="P474" s="32" t="str">
        <f t="shared" si="55"/>
        <v/>
      </c>
      <c r="Q474" s="3" t="str">
        <f>IF(AND(Temp!fhor_indata=1,F474="",H473="in-sample"),1,IF(AND(Temp!fhor_indata=1,H473="out-sample",Q473&lt;ATA!XfHor),Q473+1,IF(F474="","",IF(AND(H474="out-sample",H473="in-sample"),1,IF(AND(H474="out-sample",H473="out-sample"),Q473+1,IF(ISNUMBER(Q473),Q473+1,1))))))</f>
        <v/>
      </c>
      <c r="R474" s="3" t="str">
        <f t="shared" si="49"/>
        <v/>
      </c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X474" s="63" t="e">
        <f t="shared" si="50"/>
        <v>#VALUE!</v>
      </c>
    </row>
    <row r="475" spans="1:50" s="1" customFormat="1" ht="14.25" x14ac:dyDescent="0.2">
      <c r="A475" s="6"/>
      <c r="B475" s="6"/>
      <c r="C475" s="6"/>
      <c r="D475" s="3"/>
      <c r="E475" s="70" t="str">
        <f>IF(ATA!E475="","",ATA!E475)</f>
        <v/>
      </c>
      <c r="F475" s="51" t="str">
        <f>IF(ATA!F475="","",ATA!F475)</f>
        <v/>
      </c>
      <c r="G475" s="11" t="str">
        <f>IF(ATA!G475="","",ATA!G475)</f>
        <v/>
      </c>
      <c r="H475" s="55" t="str">
        <f>IF(ATA!H475="","",ATA!H475)</f>
        <v/>
      </c>
      <c r="I475" s="31" t="str">
        <f>IF(AND(F474="",H474="in-sample"),"",IF(AND(Temp!fhor_indata=1,H474="out-sample",H475="out-sample"),I474,IF(AND(F475="",H474="out-sample"),"",IF(AND(Temp!optSeasCoef=0,Temp!sts_add=1),IF(H474="in-sample",IF(Q474=bigT,((pCell/bigT)*F474)+((1-(pCell/bigT))*(I474+J474)),IF(OR(F475="",COUNT($F$2:F474)&lt;=pCell),F474,((pCell/COUNT($F$2:F474))*F474)+((1-(pCell/COUNT($F$2:F474)))*(I474+J474)))),I474),IF(AND(Temp!optSeasCoef=0,Temp!sts_multp=1),IF(H474="in-sample",IF(Q474=bigT,((pCell/bigT)*F474)+((1-(pCell/bigT))*(I474*J474)),IF(OR(F475="",COUNT(F$2:$F474)&lt;=pCell),F474,((pCell/COUNT($F$2:F474))*F474)+((1-(pCell/COUNT($F$2:F474)))*(I474*J474)))),I474),IF(Temp!sts_add=1,IF(H474="in-sample",IF(Q474=bigT,((pCell/bigT)*AX474)+((1-(pCell/bigT))*(I474+J474)),IF(OR(F475="",COUNT($AX$2:AX474)&lt;=pCell),AX474,((pCell/COUNT($AX$2:AX474))*AX474)+((1-(pCell/COUNT($AX$2:AX474)))*(I474+J474)))),I474),IF(H474="in-sample",IF(Q474=bigT,((pCell/bigT)*AX474)+((1-(pCell/bigT))*(I474*J474)),IF(OR(F475="",COUNT($AX$2:AX474)&lt;=pCell),AX474,((pCell/COUNT($AX$2:AX474))*AX474)+((1-(pCell/COUNT($AX$2:AX474)))*(I474*J474)))),I474)))))))</f>
        <v/>
      </c>
      <c r="J475" s="31" t="str">
        <f>IF(AND(F474="",H474="in-sample"),"",IF(AND(Temp!fhor_indata=1,H474="out-sample",H475="out-sample"),J474,IF(AND(F475="",H474="out-sample"),"",IF(AND(Temp!optSeasCoef=0,Temp!sts_add=1),IF(H474="in-sample",IF(Q474=bigT,((qCell/bigT)*(I475-I474))+((1-(qCell/bigT))*J474),IF(OR(F475="",COUNT($F$2:F474)&lt;=qCell),IF(COUNT($F$2:F474)=1,0,F474-F473),((qCell/COUNT($F$2:F474))*(I475-I474))+((1-(qCell/COUNT($F$2:F474)))*J474))),J474),IF(AND(Temp!optSeasCoef=0,Temp!sts_multp=1),IF(H474="in-sample",IF(Q474=bigT,((qCell/bigT)*(I475/I474))+((1-(qCell/bigT))*J474),IF(qCell=0,1,IF(OR(F475="",COUNT($F$2:F474)&lt;=qCell),IF(COUNT($F$2:F474)=1,1,F474/F473),((qCell/COUNT($F$2:F474))*(I475/I474))+((1-(qCell/COUNT($F$2:F474)))*J474)))),J474),IF(Temp!sts_add=1,IF(H474="in-sample",IF(Q474=bigT,((qCell/bigT)*(I475-I474))+((1-(qCell/bigT))*J474),IF(OR(F475="",COUNT($AX$2:AX474)&lt;=qCell),IF(COUNT($AX$2:AX474)=1,0,AX474-AX473),((qCell/COUNT($AX$2:AX474))*(I475-I474))+((1-(qCell/COUNT($AX$2:AX474)))*J474))),J474),IF(H474="in-sample",IF(Q474=bigT,((qCell/bigT)*(I475/I474))+((1-(qCell/bigT))*J474),IF(qCell=0,1,IF(OR(F475="",COUNT($AX$2:AX474)&lt;=qCell),IF(COUNT($AX$2:AX474)=1,1,AX474/AX473),((qCell/COUNT($AX$2:AX474))*(I475/I474))+((1-(qCell/COUNT($AX$2:AX474)))*J474)))),J474)))))))</f>
        <v/>
      </c>
      <c r="K475" s="31" t="str">
        <f>IF(H475="","",IF(AND(Temp!optSeasCoef=0,Temp!sts_add=1),IF(H475="out-sample",I475+(Q475*J475),I475+J475),IF(AND(Temp!optSeasCoef=0,Temp!sts_multp=1),IF(H475="out-sample",I475*(J475^Q475),I475*J475),IF(Temp!sts_add=1,IF(H475="out-sample",(I475+(Q475*J475))*G475,(I475+J475)*G475),IF(H475="out-sample",I475*(J475^Q475)*G475,I475*J475*G475)))))</f>
        <v/>
      </c>
      <c r="L475" s="32" t="str">
        <f t="shared" si="51"/>
        <v/>
      </c>
      <c r="M475" s="32" t="str">
        <f t="shared" si="52"/>
        <v/>
      </c>
      <c r="N475" s="32" t="str">
        <f t="shared" si="53"/>
        <v/>
      </c>
      <c r="O475" s="32" t="str">
        <f t="shared" si="54"/>
        <v/>
      </c>
      <c r="P475" s="32" t="str">
        <f t="shared" si="55"/>
        <v/>
      </c>
      <c r="Q475" s="3" t="str">
        <f>IF(AND(Temp!fhor_indata=1,F475="",H474="in-sample"),1,IF(AND(Temp!fhor_indata=1,H474="out-sample",Q474&lt;ATA!XfHor),Q474+1,IF(F475="","",IF(AND(H475="out-sample",H474="in-sample"),1,IF(AND(H475="out-sample",H474="out-sample"),Q474+1,IF(ISNUMBER(Q474),Q474+1,1))))))</f>
        <v/>
      </c>
      <c r="R475" s="3" t="str">
        <f t="shared" si="49"/>
        <v/>
      </c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X475" s="63" t="e">
        <f t="shared" si="50"/>
        <v>#VALUE!</v>
      </c>
    </row>
    <row r="476" spans="1:50" s="1" customFormat="1" ht="14.25" x14ac:dyDescent="0.2">
      <c r="A476" s="6"/>
      <c r="B476" s="6"/>
      <c r="C476" s="6"/>
      <c r="D476" s="3"/>
      <c r="E476" s="70" t="str">
        <f>IF(ATA!E476="","",ATA!E476)</f>
        <v/>
      </c>
      <c r="F476" s="51" t="str">
        <f>IF(ATA!F476="","",ATA!F476)</f>
        <v/>
      </c>
      <c r="G476" s="11" t="str">
        <f>IF(ATA!G476="","",ATA!G476)</f>
        <v/>
      </c>
      <c r="H476" s="55" t="str">
        <f>IF(ATA!H476="","",ATA!H476)</f>
        <v/>
      </c>
      <c r="I476" s="31" t="str">
        <f>IF(AND(F475="",H475="in-sample"),"",IF(AND(Temp!fhor_indata=1,H475="out-sample",H476="out-sample"),I475,IF(AND(F476="",H475="out-sample"),"",IF(AND(Temp!optSeasCoef=0,Temp!sts_add=1),IF(H475="in-sample",IF(Q475=bigT,((pCell/bigT)*F475)+((1-(pCell/bigT))*(I475+J475)),IF(OR(F476="",COUNT($F$2:F475)&lt;=pCell),F475,((pCell/COUNT($F$2:F475))*F475)+((1-(pCell/COUNT($F$2:F475)))*(I475+J475)))),I475),IF(AND(Temp!optSeasCoef=0,Temp!sts_multp=1),IF(H475="in-sample",IF(Q475=bigT,((pCell/bigT)*F475)+((1-(pCell/bigT))*(I475*J475)),IF(OR(F476="",COUNT(F$2:$F475)&lt;=pCell),F475,((pCell/COUNT($F$2:F475))*F475)+((1-(pCell/COUNT($F$2:F475)))*(I475*J475)))),I475),IF(Temp!sts_add=1,IF(H475="in-sample",IF(Q475=bigT,((pCell/bigT)*AX475)+((1-(pCell/bigT))*(I475+J475)),IF(OR(F476="",COUNT($AX$2:AX475)&lt;=pCell),AX475,((pCell/COUNT($AX$2:AX475))*AX475)+((1-(pCell/COUNT($AX$2:AX475)))*(I475+J475)))),I475),IF(H475="in-sample",IF(Q475=bigT,((pCell/bigT)*AX475)+((1-(pCell/bigT))*(I475*J475)),IF(OR(F476="",COUNT($AX$2:AX475)&lt;=pCell),AX475,((pCell/COUNT($AX$2:AX475))*AX475)+((1-(pCell/COUNT($AX$2:AX475)))*(I475*J475)))),I475)))))))</f>
        <v/>
      </c>
      <c r="J476" s="31" t="str">
        <f>IF(AND(F475="",H475="in-sample"),"",IF(AND(Temp!fhor_indata=1,H475="out-sample",H476="out-sample"),J475,IF(AND(F476="",H475="out-sample"),"",IF(AND(Temp!optSeasCoef=0,Temp!sts_add=1),IF(H475="in-sample",IF(Q475=bigT,((qCell/bigT)*(I476-I475))+((1-(qCell/bigT))*J475),IF(OR(F476="",COUNT($F$2:F475)&lt;=qCell),IF(COUNT($F$2:F475)=1,0,F475-F474),((qCell/COUNT($F$2:F475))*(I476-I475))+((1-(qCell/COUNT($F$2:F475)))*J475))),J475),IF(AND(Temp!optSeasCoef=0,Temp!sts_multp=1),IF(H475="in-sample",IF(Q475=bigT,((qCell/bigT)*(I476/I475))+((1-(qCell/bigT))*J475),IF(qCell=0,1,IF(OR(F476="",COUNT($F$2:F475)&lt;=qCell),IF(COUNT($F$2:F475)=1,1,F475/F474),((qCell/COUNT($F$2:F475))*(I476/I475))+((1-(qCell/COUNT($F$2:F475)))*J475)))),J475),IF(Temp!sts_add=1,IF(H475="in-sample",IF(Q475=bigT,((qCell/bigT)*(I476-I475))+((1-(qCell/bigT))*J475),IF(OR(F476="",COUNT($AX$2:AX475)&lt;=qCell),IF(COUNT($AX$2:AX475)=1,0,AX475-AX474),((qCell/COUNT($AX$2:AX475))*(I476-I475))+((1-(qCell/COUNT($AX$2:AX475)))*J475))),J475),IF(H475="in-sample",IF(Q475=bigT,((qCell/bigT)*(I476/I475))+((1-(qCell/bigT))*J475),IF(qCell=0,1,IF(OR(F476="",COUNT($AX$2:AX475)&lt;=qCell),IF(COUNT($AX$2:AX475)=1,1,AX475/AX474),((qCell/COUNT($AX$2:AX475))*(I476/I475))+((1-(qCell/COUNT($AX$2:AX475)))*J475)))),J475)))))))</f>
        <v/>
      </c>
      <c r="K476" s="31" t="str">
        <f>IF(H476="","",IF(AND(Temp!optSeasCoef=0,Temp!sts_add=1),IF(H476="out-sample",I476+(Q476*J476),I476+J476),IF(AND(Temp!optSeasCoef=0,Temp!sts_multp=1),IF(H476="out-sample",I476*(J476^Q476),I476*J476),IF(Temp!sts_add=1,IF(H476="out-sample",(I476+(Q476*J476))*G476,(I476+J476)*G476),IF(H476="out-sample",I476*(J476^Q476)*G476,I476*J476*G476)))))</f>
        <v/>
      </c>
      <c r="L476" s="32" t="str">
        <f t="shared" si="51"/>
        <v/>
      </c>
      <c r="M476" s="32" t="str">
        <f t="shared" si="52"/>
        <v/>
      </c>
      <c r="N476" s="32" t="str">
        <f t="shared" si="53"/>
        <v/>
      </c>
      <c r="O476" s="32" t="str">
        <f t="shared" si="54"/>
        <v/>
      </c>
      <c r="P476" s="32" t="str">
        <f t="shared" si="55"/>
        <v/>
      </c>
      <c r="Q476" s="3" t="str">
        <f>IF(AND(Temp!fhor_indata=1,F476="",H475="in-sample"),1,IF(AND(Temp!fhor_indata=1,H475="out-sample",Q475&lt;ATA!XfHor),Q475+1,IF(F476="","",IF(AND(H476="out-sample",H475="in-sample"),1,IF(AND(H476="out-sample",H475="out-sample"),Q475+1,IF(ISNUMBER(Q475),Q475+1,1))))))</f>
        <v/>
      </c>
      <c r="R476" s="3" t="str">
        <f t="shared" si="49"/>
        <v/>
      </c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X476" s="63" t="e">
        <f t="shared" si="50"/>
        <v>#VALUE!</v>
      </c>
    </row>
    <row r="477" spans="1:50" s="1" customFormat="1" ht="14.25" x14ac:dyDescent="0.2">
      <c r="A477" s="6"/>
      <c r="B477" s="6"/>
      <c r="C477" s="6"/>
      <c r="D477" s="3"/>
      <c r="E477" s="70" t="str">
        <f>IF(ATA!E477="","",ATA!E477)</f>
        <v/>
      </c>
      <c r="F477" s="51" t="str">
        <f>IF(ATA!F477="","",ATA!F477)</f>
        <v/>
      </c>
      <c r="G477" s="11" t="str">
        <f>IF(ATA!G477="","",ATA!G477)</f>
        <v/>
      </c>
      <c r="H477" s="55" t="str">
        <f>IF(ATA!H477="","",ATA!H477)</f>
        <v/>
      </c>
      <c r="I477" s="31" t="str">
        <f>IF(AND(F476="",H476="in-sample"),"",IF(AND(Temp!fhor_indata=1,H476="out-sample",H477="out-sample"),I476,IF(AND(F477="",H476="out-sample"),"",IF(AND(Temp!optSeasCoef=0,Temp!sts_add=1),IF(H476="in-sample",IF(Q476=bigT,((pCell/bigT)*F476)+((1-(pCell/bigT))*(I476+J476)),IF(OR(F477="",COUNT($F$2:F476)&lt;=pCell),F476,((pCell/COUNT($F$2:F476))*F476)+((1-(pCell/COUNT($F$2:F476)))*(I476+J476)))),I476),IF(AND(Temp!optSeasCoef=0,Temp!sts_multp=1),IF(H476="in-sample",IF(Q476=bigT,((pCell/bigT)*F476)+((1-(pCell/bigT))*(I476*J476)),IF(OR(F477="",COUNT(F$2:$F476)&lt;=pCell),F476,((pCell/COUNT($F$2:F476))*F476)+((1-(pCell/COUNT($F$2:F476)))*(I476*J476)))),I476),IF(Temp!sts_add=1,IF(H476="in-sample",IF(Q476=bigT,((pCell/bigT)*AX476)+((1-(pCell/bigT))*(I476+J476)),IF(OR(F477="",COUNT($AX$2:AX476)&lt;=pCell),AX476,((pCell/COUNT($AX$2:AX476))*AX476)+((1-(pCell/COUNT($AX$2:AX476)))*(I476+J476)))),I476),IF(H476="in-sample",IF(Q476=bigT,((pCell/bigT)*AX476)+((1-(pCell/bigT))*(I476*J476)),IF(OR(F477="",COUNT($AX$2:AX476)&lt;=pCell),AX476,((pCell/COUNT($AX$2:AX476))*AX476)+((1-(pCell/COUNT($AX$2:AX476)))*(I476*J476)))),I476)))))))</f>
        <v/>
      </c>
      <c r="J477" s="31" t="str">
        <f>IF(AND(F476="",H476="in-sample"),"",IF(AND(Temp!fhor_indata=1,H476="out-sample",H477="out-sample"),J476,IF(AND(F477="",H476="out-sample"),"",IF(AND(Temp!optSeasCoef=0,Temp!sts_add=1),IF(H476="in-sample",IF(Q476=bigT,((qCell/bigT)*(I477-I476))+((1-(qCell/bigT))*J476),IF(OR(F477="",COUNT($F$2:F476)&lt;=qCell),IF(COUNT($F$2:F476)=1,0,F476-F475),((qCell/COUNT($F$2:F476))*(I477-I476))+((1-(qCell/COUNT($F$2:F476)))*J476))),J476),IF(AND(Temp!optSeasCoef=0,Temp!sts_multp=1),IF(H476="in-sample",IF(Q476=bigT,((qCell/bigT)*(I477/I476))+((1-(qCell/bigT))*J476),IF(qCell=0,1,IF(OR(F477="",COUNT($F$2:F476)&lt;=qCell),IF(COUNT($F$2:F476)=1,1,F476/F475),((qCell/COUNT($F$2:F476))*(I477/I476))+((1-(qCell/COUNT($F$2:F476)))*J476)))),J476),IF(Temp!sts_add=1,IF(H476="in-sample",IF(Q476=bigT,((qCell/bigT)*(I477-I476))+((1-(qCell/bigT))*J476),IF(OR(F477="",COUNT($AX$2:AX476)&lt;=qCell),IF(COUNT($AX$2:AX476)=1,0,AX476-AX475),((qCell/COUNT($AX$2:AX476))*(I477-I476))+((1-(qCell/COUNT($AX$2:AX476)))*J476))),J476),IF(H476="in-sample",IF(Q476=bigT,((qCell/bigT)*(I477/I476))+((1-(qCell/bigT))*J476),IF(qCell=0,1,IF(OR(F477="",COUNT($AX$2:AX476)&lt;=qCell),IF(COUNT($AX$2:AX476)=1,1,AX476/AX475),((qCell/COUNT($AX$2:AX476))*(I477/I476))+((1-(qCell/COUNT($AX$2:AX476)))*J476)))),J476)))))))</f>
        <v/>
      </c>
      <c r="K477" s="31" t="str">
        <f>IF(H477="","",IF(AND(Temp!optSeasCoef=0,Temp!sts_add=1),IF(H477="out-sample",I477+(Q477*J477),I477+J477),IF(AND(Temp!optSeasCoef=0,Temp!sts_multp=1),IF(H477="out-sample",I477*(J477^Q477),I477*J477),IF(Temp!sts_add=1,IF(H477="out-sample",(I477+(Q477*J477))*G477,(I477+J477)*G477),IF(H477="out-sample",I477*(J477^Q477)*G477,I477*J477*G477)))))</f>
        <v/>
      </c>
      <c r="L477" s="32" t="str">
        <f t="shared" si="51"/>
        <v/>
      </c>
      <c r="M477" s="32" t="str">
        <f t="shared" si="52"/>
        <v/>
      </c>
      <c r="N477" s="32" t="str">
        <f t="shared" si="53"/>
        <v/>
      </c>
      <c r="O477" s="32" t="str">
        <f t="shared" si="54"/>
        <v/>
      </c>
      <c r="P477" s="32" t="str">
        <f t="shared" si="55"/>
        <v/>
      </c>
      <c r="Q477" s="3" t="str">
        <f>IF(AND(Temp!fhor_indata=1,F477="",H476="in-sample"),1,IF(AND(Temp!fhor_indata=1,H476="out-sample",Q476&lt;ATA!XfHor),Q476+1,IF(F477="","",IF(AND(H477="out-sample",H476="in-sample"),1,IF(AND(H477="out-sample",H476="out-sample"),Q476+1,IF(ISNUMBER(Q476),Q476+1,1))))))</f>
        <v/>
      </c>
      <c r="R477" s="3" t="str">
        <f t="shared" si="49"/>
        <v/>
      </c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X477" s="63" t="e">
        <f t="shared" si="50"/>
        <v>#VALUE!</v>
      </c>
    </row>
    <row r="478" spans="1:50" s="1" customFormat="1" ht="14.25" x14ac:dyDescent="0.2">
      <c r="A478" s="6"/>
      <c r="B478" s="6"/>
      <c r="C478" s="6"/>
      <c r="D478" s="3"/>
      <c r="E478" s="70" t="str">
        <f>IF(ATA!E478="","",ATA!E478)</f>
        <v/>
      </c>
      <c r="F478" s="51" t="str">
        <f>IF(ATA!F478="","",ATA!F478)</f>
        <v/>
      </c>
      <c r="G478" s="11" t="str">
        <f>IF(ATA!G478="","",ATA!G478)</f>
        <v/>
      </c>
      <c r="H478" s="55" t="str">
        <f>IF(ATA!H478="","",ATA!H478)</f>
        <v/>
      </c>
      <c r="I478" s="31" t="str">
        <f>IF(AND(F477="",H477="in-sample"),"",IF(AND(Temp!fhor_indata=1,H477="out-sample",H478="out-sample"),I477,IF(AND(F478="",H477="out-sample"),"",IF(AND(Temp!optSeasCoef=0,Temp!sts_add=1),IF(H477="in-sample",IF(Q477=bigT,((pCell/bigT)*F477)+((1-(pCell/bigT))*(I477+J477)),IF(OR(F478="",COUNT($F$2:F477)&lt;=pCell),F477,((pCell/COUNT($F$2:F477))*F477)+((1-(pCell/COUNT($F$2:F477)))*(I477+J477)))),I477),IF(AND(Temp!optSeasCoef=0,Temp!sts_multp=1),IF(H477="in-sample",IF(Q477=bigT,((pCell/bigT)*F477)+((1-(pCell/bigT))*(I477*J477)),IF(OR(F478="",COUNT(F$2:$F477)&lt;=pCell),F477,((pCell/COUNT($F$2:F477))*F477)+((1-(pCell/COUNT($F$2:F477)))*(I477*J477)))),I477),IF(Temp!sts_add=1,IF(H477="in-sample",IF(Q477=bigT,((pCell/bigT)*AX477)+((1-(pCell/bigT))*(I477+J477)),IF(OR(F478="",COUNT($AX$2:AX477)&lt;=pCell),AX477,((pCell/COUNT($AX$2:AX477))*AX477)+((1-(pCell/COUNT($AX$2:AX477)))*(I477+J477)))),I477),IF(H477="in-sample",IF(Q477=bigT,((pCell/bigT)*AX477)+((1-(pCell/bigT))*(I477*J477)),IF(OR(F478="",COUNT($AX$2:AX477)&lt;=pCell),AX477,((pCell/COUNT($AX$2:AX477))*AX477)+((1-(pCell/COUNT($AX$2:AX477)))*(I477*J477)))),I477)))))))</f>
        <v/>
      </c>
      <c r="J478" s="31" t="str">
        <f>IF(AND(F477="",H477="in-sample"),"",IF(AND(Temp!fhor_indata=1,H477="out-sample",H478="out-sample"),J477,IF(AND(F478="",H477="out-sample"),"",IF(AND(Temp!optSeasCoef=0,Temp!sts_add=1),IF(H477="in-sample",IF(Q477=bigT,((qCell/bigT)*(I478-I477))+((1-(qCell/bigT))*J477),IF(OR(F478="",COUNT($F$2:F477)&lt;=qCell),IF(COUNT($F$2:F477)=1,0,F477-F476),((qCell/COUNT($F$2:F477))*(I478-I477))+((1-(qCell/COUNT($F$2:F477)))*J477))),J477),IF(AND(Temp!optSeasCoef=0,Temp!sts_multp=1),IF(H477="in-sample",IF(Q477=bigT,((qCell/bigT)*(I478/I477))+((1-(qCell/bigT))*J477),IF(qCell=0,1,IF(OR(F478="",COUNT($F$2:F477)&lt;=qCell),IF(COUNT($F$2:F477)=1,1,F477/F476),((qCell/COUNT($F$2:F477))*(I478/I477))+((1-(qCell/COUNT($F$2:F477)))*J477)))),J477),IF(Temp!sts_add=1,IF(H477="in-sample",IF(Q477=bigT,((qCell/bigT)*(I478-I477))+((1-(qCell/bigT))*J477),IF(OR(F478="",COUNT($AX$2:AX477)&lt;=qCell),IF(COUNT($AX$2:AX477)=1,0,AX477-AX476),((qCell/COUNT($AX$2:AX477))*(I478-I477))+((1-(qCell/COUNT($AX$2:AX477)))*J477))),J477),IF(H477="in-sample",IF(Q477=bigT,((qCell/bigT)*(I478/I477))+((1-(qCell/bigT))*J477),IF(qCell=0,1,IF(OR(F478="",COUNT($AX$2:AX477)&lt;=qCell),IF(COUNT($AX$2:AX477)=1,1,AX477/AX476),((qCell/COUNT($AX$2:AX477))*(I478/I477))+((1-(qCell/COUNT($AX$2:AX477)))*J477)))),J477)))))))</f>
        <v/>
      </c>
      <c r="K478" s="31" t="str">
        <f>IF(H478="","",IF(AND(Temp!optSeasCoef=0,Temp!sts_add=1),IF(H478="out-sample",I478+(Q478*J478),I478+J478),IF(AND(Temp!optSeasCoef=0,Temp!sts_multp=1),IF(H478="out-sample",I478*(J478^Q478),I478*J478),IF(Temp!sts_add=1,IF(H478="out-sample",(I478+(Q478*J478))*G478,(I478+J478)*G478),IF(H478="out-sample",I478*(J478^Q478)*G478,I478*J478*G478)))))</f>
        <v/>
      </c>
      <c r="L478" s="32" t="str">
        <f t="shared" si="51"/>
        <v/>
      </c>
      <c r="M478" s="32" t="str">
        <f t="shared" si="52"/>
        <v/>
      </c>
      <c r="N478" s="32" t="str">
        <f t="shared" si="53"/>
        <v/>
      </c>
      <c r="O478" s="32" t="str">
        <f t="shared" si="54"/>
        <v/>
      </c>
      <c r="P478" s="32" t="str">
        <f t="shared" si="55"/>
        <v/>
      </c>
      <c r="Q478" s="3" t="str">
        <f>IF(AND(Temp!fhor_indata=1,F478="",H477="in-sample"),1,IF(AND(Temp!fhor_indata=1,H477="out-sample",Q477&lt;ATA!XfHor),Q477+1,IF(F478="","",IF(AND(H478="out-sample",H477="in-sample"),1,IF(AND(H478="out-sample",H477="out-sample"),Q477+1,IF(ISNUMBER(Q477),Q477+1,1))))))</f>
        <v/>
      </c>
      <c r="R478" s="3" t="str">
        <f t="shared" si="49"/>
        <v/>
      </c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X478" s="63" t="e">
        <f t="shared" si="50"/>
        <v>#VALUE!</v>
      </c>
    </row>
    <row r="479" spans="1:50" s="1" customFormat="1" ht="14.25" x14ac:dyDescent="0.2">
      <c r="A479" s="6"/>
      <c r="B479" s="6"/>
      <c r="C479" s="6"/>
      <c r="D479" s="3"/>
      <c r="E479" s="70" t="str">
        <f>IF(ATA!E479="","",ATA!E479)</f>
        <v/>
      </c>
      <c r="F479" s="51" t="str">
        <f>IF(ATA!F479="","",ATA!F479)</f>
        <v/>
      </c>
      <c r="G479" s="11" t="str">
        <f>IF(ATA!G479="","",ATA!G479)</f>
        <v/>
      </c>
      <c r="H479" s="55" t="str">
        <f>IF(ATA!H479="","",ATA!H479)</f>
        <v/>
      </c>
      <c r="I479" s="31" t="str">
        <f>IF(AND(F478="",H478="in-sample"),"",IF(AND(Temp!fhor_indata=1,H478="out-sample",H479="out-sample"),I478,IF(AND(F479="",H478="out-sample"),"",IF(AND(Temp!optSeasCoef=0,Temp!sts_add=1),IF(H478="in-sample",IF(Q478=bigT,((pCell/bigT)*F478)+((1-(pCell/bigT))*(I478+J478)),IF(OR(F479="",COUNT($F$2:F478)&lt;=pCell),F478,((pCell/COUNT($F$2:F478))*F478)+((1-(pCell/COUNT($F$2:F478)))*(I478+J478)))),I478),IF(AND(Temp!optSeasCoef=0,Temp!sts_multp=1),IF(H478="in-sample",IF(Q478=bigT,((pCell/bigT)*F478)+((1-(pCell/bigT))*(I478*J478)),IF(OR(F479="",COUNT(F$2:$F478)&lt;=pCell),F478,((pCell/COUNT($F$2:F478))*F478)+((1-(pCell/COUNT($F$2:F478)))*(I478*J478)))),I478),IF(Temp!sts_add=1,IF(H478="in-sample",IF(Q478=bigT,((pCell/bigT)*AX478)+((1-(pCell/bigT))*(I478+J478)),IF(OR(F479="",COUNT($AX$2:AX478)&lt;=pCell),AX478,((pCell/COUNT($AX$2:AX478))*AX478)+((1-(pCell/COUNT($AX$2:AX478)))*(I478+J478)))),I478),IF(H478="in-sample",IF(Q478=bigT,((pCell/bigT)*AX478)+((1-(pCell/bigT))*(I478*J478)),IF(OR(F479="",COUNT($AX$2:AX478)&lt;=pCell),AX478,((pCell/COUNT($AX$2:AX478))*AX478)+((1-(pCell/COUNT($AX$2:AX478)))*(I478*J478)))),I478)))))))</f>
        <v/>
      </c>
      <c r="J479" s="31" t="str">
        <f>IF(AND(F478="",H478="in-sample"),"",IF(AND(Temp!fhor_indata=1,H478="out-sample",H479="out-sample"),J478,IF(AND(F479="",H478="out-sample"),"",IF(AND(Temp!optSeasCoef=0,Temp!sts_add=1),IF(H478="in-sample",IF(Q478=bigT,((qCell/bigT)*(I479-I478))+((1-(qCell/bigT))*J478),IF(OR(F479="",COUNT($F$2:F478)&lt;=qCell),IF(COUNT($F$2:F478)=1,0,F478-F477),((qCell/COUNT($F$2:F478))*(I479-I478))+((1-(qCell/COUNT($F$2:F478)))*J478))),J478),IF(AND(Temp!optSeasCoef=0,Temp!sts_multp=1),IF(H478="in-sample",IF(Q478=bigT,((qCell/bigT)*(I479/I478))+((1-(qCell/bigT))*J478),IF(qCell=0,1,IF(OR(F479="",COUNT($F$2:F478)&lt;=qCell),IF(COUNT($F$2:F478)=1,1,F478/F477),((qCell/COUNT($F$2:F478))*(I479/I478))+((1-(qCell/COUNT($F$2:F478)))*J478)))),J478),IF(Temp!sts_add=1,IF(H478="in-sample",IF(Q478=bigT,((qCell/bigT)*(I479-I478))+((1-(qCell/bigT))*J478),IF(OR(F479="",COUNT($AX$2:AX478)&lt;=qCell),IF(COUNT($AX$2:AX478)=1,0,AX478-AX477),((qCell/COUNT($AX$2:AX478))*(I479-I478))+((1-(qCell/COUNT($AX$2:AX478)))*J478))),J478),IF(H478="in-sample",IF(Q478=bigT,((qCell/bigT)*(I479/I478))+((1-(qCell/bigT))*J478),IF(qCell=0,1,IF(OR(F479="",COUNT($AX$2:AX478)&lt;=qCell),IF(COUNT($AX$2:AX478)=1,1,AX478/AX477),((qCell/COUNT($AX$2:AX478))*(I479/I478))+((1-(qCell/COUNT($AX$2:AX478)))*J478)))),J478)))))))</f>
        <v/>
      </c>
      <c r="K479" s="31" t="str">
        <f>IF(H479="","",IF(AND(Temp!optSeasCoef=0,Temp!sts_add=1),IF(H479="out-sample",I479+(Q479*J479),I479+J479),IF(AND(Temp!optSeasCoef=0,Temp!sts_multp=1),IF(H479="out-sample",I479*(J479^Q479),I479*J479),IF(Temp!sts_add=1,IF(H479="out-sample",(I479+(Q479*J479))*G479,(I479+J479)*G479),IF(H479="out-sample",I479*(J479^Q479)*G479,I479*J479*G479)))))</f>
        <v/>
      </c>
      <c r="L479" s="32" t="str">
        <f t="shared" si="51"/>
        <v/>
      </c>
      <c r="M479" s="32" t="str">
        <f t="shared" si="52"/>
        <v/>
      </c>
      <c r="N479" s="32" t="str">
        <f t="shared" si="53"/>
        <v/>
      </c>
      <c r="O479" s="32" t="str">
        <f t="shared" si="54"/>
        <v/>
      </c>
      <c r="P479" s="32" t="str">
        <f t="shared" si="55"/>
        <v/>
      </c>
      <c r="Q479" s="3" t="str">
        <f>IF(AND(Temp!fhor_indata=1,F479="",H478="in-sample"),1,IF(AND(Temp!fhor_indata=1,H478="out-sample",Q478&lt;ATA!XfHor),Q478+1,IF(F479="","",IF(AND(H479="out-sample",H478="in-sample"),1,IF(AND(H479="out-sample",H478="out-sample"),Q478+1,IF(ISNUMBER(Q478),Q478+1,1))))))</f>
        <v/>
      </c>
      <c r="R479" s="3" t="str">
        <f t="shared" si="49"/>
        <v/>
      </c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X479" s="63" t="e">
        <f t="shared" si="50"/>
        <v>#VALUE!</v>
      </c>
    </row>
    <row r="480" spans="1:50" s="1" customFormat="1" ht="14.25" x14ac:dyDescent="0.2">
      <c r="A480" s="6"/>
      <c r="B480" s="6"/>
      <c r="C480" s="6"/>
      <c r="D480" s="3"/>
      <c r="E480" s="70" t="str">
        <f>IF(ATA!E480="","",ATA!E480)</f>
        <v/>
      </c>
      <c r="F480" s="51" t="str">
        <f>IF(ATA!F480="","",ATA!F480)</f>
        <v/>
      </c>
      <c r="G480" s="11" t="str">
        <f>IF(ATA!G480="","",ATA!G480)</f>
        <v/>
      </c>
      <c r="H480" s="55" t="str">
        <f>IF(ATA!H480="","",ATA!H480)</f>
        <v/>
      </c>
      <c r="I480" s="31" t="str">
        <f>IF(AND(F479="",H479="in-sample"),"",IF(AND(Temp!fhor_indata=1,H479="out-sample",H480="out-sample"),I479,IF(AND(F480="",H479="out-sample"),"",IF(AND(Temp!optSeasCoef=0,Temp!sts_add=1),IF(H479="in-sample",IF(Q479=bigT,((pCell/bigT)*F479)+((1-(pCell/bigT))*(I479+J479)),IF(OR(F480="",COUNT($F$2:F479)&lt;=pCell),F479,((pCell/COUNT($F$2:F479))*F479)+((1-(pCell/COUNT($F$2:F479)))*(I479+J479)))),I479),IF(AND(Temp!optSeasCoef=0,Temp!sts_multp=1),IF(H479="in-sample",IF(Q479=bigT,((pCell/bigT)*F479)+((1-(pCell/bigT))*(I479*J479)),IF(OR(F480="",COUNT(F$2:$F479)&lt;=pCell),F479,((pCell/COUNT($F$2:F479))*F479)+((1-(pCell/COUNT($F$2:F479)))*(I479*J479)))),I479),IF(Temp!sts_add=1,IF(H479="in-sample",IF(Q479=bigT,((pCell/bigT)*AX479)+((1-(pCell/bigT))*(I479+J479)),IF(OR(F480="",COUNT($AX$2:AX479)&lt;=pCell),AX479,((pCell/COUNT($AX$2:AX479))*AX479)+((1-(pCell/COUNT($AX$2:AX479)))*(I479+J479)))),I479),IF(H479="in-sample",IF(Q479=bigT,((pCell/bigT)*AX479)+((1-(pCell/bigT))*(I479*J479)),IF(OR(F480="",COUNT($AX$2:AX479)&lt;=pCell),AX479,((pCell/COUNT($AX$2:AX479))*AX479)+((1-(pCell/COUNT($AX$2:AX479)))*(I479*J479)))),I479)))))))</f>
        <v/>
      </c>
      <c r="J480" s="31" t="str">
        <f>IF(AND(F479="",H479="in-sample"),"",IF(AND(Temp!fhor_indata=1,H479="out-sample",H480="out-sample"),J479,IF(AND(F480="",H479="out-sample"),"",IF(AND(Temp!optSeasCoef=0,Temp!sts_add=1),IF(H479="in-sample",IF(Q479=bigT,((qCell/bigT)*(I480-I479))+((1-(qCell/bigT))*J479),IF(OR(F480="",COUNT($F$2:F479)&lt;=qCell),IF(COUNT($F$2:F479)=1,0,F479-F478),((qCell/COUNT($F$2:F479))*(I480-I479))+((1-(qCell/COUNT($F$2:F479)))*J479))),J479),IF(AND(Temp!optSeasCoef=0,Temp!sts_multp=1),IF(H479="in-sample",IF(Q479=bigT,((qCell/bigT)*(I480/I479))+((1-(qCell/bigT))*J479),IF(qCell=0,1,IF(OR(F480="",COUNT($F$2:F479)&lt;=qCell),IF(COUNT($F$2:F479)=1,1,F479/F478),((qCell/COUNT($F$2:F479))*(I480/I479))+((1-(qCell/COUNT($F$2:F479)))*J479)))),J479),IF(Temp!sts_add=1,IF(H479="in-sample",IF(Q479=bigT,((qCell/bigT)*(I480-I479))+((1-(qCell/bigT))*J479),IF(OR(F480="",COUNT($AX$2:AX479)&lt;=qCell),IF(COUNT($AX$2:AX479)=1,0,AX479-AX478),((qCell/COUNT($AX$2:AX479))*(I480-I479))+((1-(qCell/COUNT($AX$2:AX479)))*J479))),J479),IF(H479="in-sample",IF(Q479=bigT,((qCell/bigT)*(I480/I479))+((1-(qCell/bigT))*J479),IF(qCell=0,1,IF(OR(F480="",COUNT($AX$2:AX479)&lt;=qCell),IF(COUNT($AX$2:AX479)=1,1,AX479/AX478),((qCell/COUNT($AX$2:AX479))*(I480/I479))+((1-(qCell/COUNT($AX$2:AX479)))*J479)))),J479)))))))</f>
        <v/>
      </c>
      <c r="K480" s="31" t="str">
        <f>IF(H480="","",IF(AND(Temp!optSeasCoef=0,Temp!sts_add=1),IF(H480="out-sample",I480+(Q480*J480),I480+J480),IF(AND(Temp!optSeasCoef=0,Temp!sts_multp=1),IF(H480="out-sample",I480*(J480^Q480),I480*J480),IF(Temp!sts_add=1,IF(H480="out-sample",(I480+(Q480*J480))*G480,(I480+J480)*G480),IF(H480="out-sample",I480*(J480^Q480)*G480,I480*J480*G480)))))</f>
        <v/>
      </c>
      <c r="L480" s="32" t="str">
        <f t="shared" si="51"/>
        <v/>
      </c>
      <c r="M480" s="32" t="str">
        <f t="shared" si="52"/>
        <v/>
      </c>
      <c r="N480" s="32" t="str">
        <f t="shared" si="53"/>
        <v/>
      </c>
      <c r="O480" s="32" t="str">
        <f t="shared" si="54"/>
        <v/>
      </c>
      <c r="P480" s="32" t="str">
        <f t="shared" si="55"/>
        <v/>
      </c>
      <c r="Q480" s="3" t="str">
        <f>IF(AND(Temp!fhor_indata=1,F480="",H479="in-sample"),1,IF(AND(Temp!fhor_indata=1,H479="out-sample",Q479&lt;ATA!XfHor),Q479+1,IF(F480="","",IF(AND(H480="out-sample",H479="in-sample"),1,IF(AND(H480="out-sample",H479="out-sample"),Q479+1,IF(ISNUMBER(Q479),Q479+1,1))))))</f>
        <v/>
      </c>
      <c r="R480" s="3" t="str">
        <f t="shared" si="49"/>
        <v/>
      </c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X480" s="63" t="e">
        <f t="shared" si="50"/>
        <v>#VALUE!</v>
      </c>
    </row>
    <row r="481" spans="1:50" s="1" customFormat="1" ht="14.25" x14ac:dyDescent="0.2">
      <c r="A481" s="6"/>
      <c r="B481" s="6"/>
      <c r="C481" s="6"/>
      <c r="D481" s="3"/>
      <c r="E481" s="70" t="str">
        <f>IF(ATA!E481="","",ATA!E481)</f>
        <v/>
      </c>
      <c r="F481" s="51" t="str">
        <f>IF(ATA!F481="","",ATA!F481)</f>
        <v/>
      </c>
      <c r="G481" s="11" t="str">
        <f>IF(ATA!G481="","",ATA!G481)</f>
        <v/>
      </c>
      <c r="H481" s="55" t="str">
        <f>IF(ATA!H481="","",ATA!H481)</f>
        <v/>
      </c>
      <c r="I481" s="31" t="str">
        <f>IF(AND(F480="",H480="in-sample"),"",IF(AND(Temp!fhor_indata=1,H480="out-sample",H481="out-sample"),I480,IF(AND(F481="",H480="out-sample"),"",IF(AND(Temp!optSeasCoef=0,Temp!sts_add=1),IF(H480="in-sample",IF(Q480=bigT,((pCell/bigT)*F480)+((1-(pCell/bigT))*(I480+J480)),IF(OR(F481="",COUNT($F$2:F480)&lt;=pCell),F480,((pCell/COUNT($F$2:F480))*F480)+((1-(pCell/COUNT($F$2:F480)))*(I480+J480)))),I480),IF(AND(Temp!optSeasCoef=0,Temp!sts_multp=1),IF(H480="in-sample",IF(Q480=bigT,((pCell/bigT)*F480)+((1-(pCell/bigT))*(I480*J480)),IF(OR(F481="",COUNT(F$2:$F480)&lt;=pCell),F480,((pCell/COUNT($F$2:F480))*F480)+((1-(pCell/COUNT($F$2:F480)))*(I480*J480)))),I480),IF(Temp!sts_add=1,IF(H480="in-sample",IF(Q480=bigT,((pCell/bigT)*AX480)+((1-(pCell/bigT))*(I480+J480)),IF(OR(F481="",COUNT($AX$2:AX480)&lt;=pCell),AX480,((pCell/COUNT($AX$2:AX480))*AX480)+((1-(pCell/COUNT($AX$2:AX480)))*(I480+J480)))),I480),IF(H480="in-sample",IF(Q480=bigT,((pCell/bigT)*AX480)+((1-(pCell/bigT))*(I480*J480)),IF(OR(F481="",COUNT($AX$2:AX480)&lt;=pCell),AX480,((pCell/COUNT($AX$2:AX480))*AX480)+((1-(pCell/COUNT($AX$2:AX480)))*(I480*J480)))),I480)))))))</f>
        <v/>
      </c>
      <c r="J481" s="31" t="str">
        <f>IF(AND(F480="",H480="in-sample"),"",IF(AND(Temp!fhor_indata=1,H480="out-sample",H481="out-sample"),J480,IF(AND(F481="",H480="out-sample"),"",IF(AND(Temp!optSeasCoef=0,Temp!sts_add=1),IF(H480="in-sample",IF(Q480=bigT,((qCell/bigT)*(I481-I480))+((1-(qCell/bigT))*J480),IF(OR(F481="",COUNT($F$2:F480)&lt;=qCell),IF(COUNT($F$2:F480)=1,0,F480-F479),((qCell/COUNT($F$2:F480))*(I481-I480))+((1-(qCell/COUNT($F$2:F480)))*J480))),J480),IF(AND(Temp!optSeasCoef=0,Temp!sts_multp=1),IF(H480="in-sample",IF(Q480=bigT,((qCell/bigT)*(I481/I480))+((1-(qCell/bigT))*J480),IF(qCell=0,1,IF(OR(F481="",COUNT($F$2:F480)&lt;=qCell),IF(COUNT($F$2:F480)=1,1,F480/F479),((qCell/COUNT($F$2:F480))*(I481/I480))+((1-(qCell/COUNT($F$2:F480)))*J480)))),J480),IF(Temp!sts_add=1,IF(H480="in-sample",IF(Q480=bigT,((qCell/bigT)*(I481-I480))+((1-(qCell/bigT))*J480),IF(OR(F481="",COUNT($AX$2:AX480)&lt;=qCell),IF(COUNT($AX$2:AX480)=1,0,AX480-AX479),((qCell/COUNT($AX$2:AX480))*(I481-I480))+((1-(qCell/COUNT($AX$2:AX480)))*J480))),J480),IF(H480="in-sample",IF(Q480=bigT,((qCell/bigT)*(I481/I480))+((1-(qCell/bigT))*J480),IF(qCell=0,1,IF(OR(F481="",COUNT($AX$2:AX480)&lt;=qCell),IF(COUNT($AX$2:AX480)=1,1,AX480/AX479),((qCell/COUNT($AX$2:AX480))*(I481/I480))+((1-(qCell/COUNT($AX$2:AX480)))*J480)))),J480)))))))</f>
        <v/>
      </c>
      <c r="K481" s="31" t="str">
        <f>IF(H481="","",IF(AND(Temp!optSeasCoef=0,Temp!sts_add=1),IF(H481="out-sample",I481+(Q481*J481),I481+J481),IF(AND(Temp!optSeasCoef=0,Temp!sts_multp=1),IF(H481="out-sample",I481*(J481^Q481),I481*J481),IF(Temp!sts_add=1,IF(H481="out-sample",(I481+(Q481*J481))*G481,(I481+J481)*G481),IF(H481="out-sample",I481*(J481^Q481)*G481,I481*J481*G481)))))</f>
        <v/>
      </c>
      <c r="L481" s="32" t="str">
        <f t="shared" si="51"/>
        <v/>
      </c>
      <c r="M481" s="32" t="str">
        <f t="shared" si="52"/>
        <v/>
      </c>
      <c r="N481" s="32" t="str">
        <f t="shared" si="53"/>
        <v/>
      </c>
      <c r="O481" s="32" t="str">
        <f t="shared" si="54"/>
        <v/>
      </c>
      <c r="P481" s="32" t="str">
        <f t="shared" si="55"/>
        <v/>
      </c>
      <c r="Q481" s="3" t="str">
        <f>IF(AND(Temp!fhor_indata=1,F481="",H480="in-sample"),1,IF(AND(Temp!fhor_indata=1,H480="out-sample",Q480&lt;ATA!XfHor),Q480+1,IF(F481="","",IF(AND(H481="out-sample",H480="in-sample"),1,IF(AND(H481="out-sample",H480="out-sample"),Q480+1,IF(ISNUMBER(Q480),Q480+1,1))))))</f>
        <v/>
      </c>
      <c r="R481" s="3" t="str">
        <f t="shared" si="49"/>
        <v/>
      </c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X481" s="63" t="e">
        <f t="shared" si="50"/>
        <v>#VALUE!</v>
      </c>
    </row>
    <row r="482" spans="1:50" s="1" customFormat="1" ht="14.25" x14ac:dyDescent="0.2">
      <c r="A482" s="6"/>
      <c r="B482" s="6"/>
      <c r="C482" s="6"/>
      <c r="D482" s="3"/>
      <c r="E482" s="70" t="str">
        <f>IF(ATA!E482="","",ATA!E482)</f>
        <v/>
      </c>
      <c r="F482" s="51" t="str">
        <f>IF(ATA!F482="","",ATA!F482)</f>
        <v/>
      </c>
      <c r="G482" s="11" t="str">
        <f>IF(ATA!G482="","",ATA!G482)</f>
        <v/>
      </c>
      <c r="H482" s="55" t="str">
        <f>IF(ATA!H482="","",ATA!H482)</f>
        <v/>
      </c>
      <c r="I482" s="31" t="str">
        <f>IF(AND(F481="",H481="in-sample"),"",IF(AND(Temp!fhor_indata=1,H481="out-sample",H482="out-sample"),I481,IF(AND(F482="",H481="out-sample"),"",IF(AND(Temp!optSeasCoef=0,Temp!sts_add=1),IF(H481="in-sample",IF(Q481=bigT,((pCell/bigT)*F481)+((1-(pCell/bigT))*(I481+J481)),IF(OR(F482="",COUNT($F$2:F481)&lt;=pCell),F481,((pCell/COUNT($F$2:F481))*F481)+((1-(pCell/COUNT($F$2:F481)))*(I481+J481)))),I481),IF(AND(Temp!optSeasCoef=0,Temp!sts_multp=1),IF(H481="in-sample",IF(Q481=bigT,((pCell/bigT)*F481)+((1-(pCell/bigT))*(I481*J481)),IF(OR(F482="",COUNT(F$2:$F481)&lt;=pCell),F481,((pCell/COUNT($F$2:F481))*F481)+((1-(pCell/COUNT($F$2:F481)))*(I481*J481)))),I481),IF(Temp!sts_add=1,IF(H481="in-sample",IF(Q481=bigT,((pCell/bigT)*AX481)+((1-(pCell/bigT))*(I481+J481)),IF(OR(F482="",COUNT($AX$2:AX481)&lt;=pCell),AX481,((pCell/COUNT($AX$2:AX481))*AX481)+((1-(pCell/COUNT($AX$2:AX481)))*(I481+J481)))),I481),IF(H481="in-sample",IF(Q481=bigT,((pCell/bigT)*AX481)+((1-(pCell/bigT))*(I481*J481)),IF(OR(F482="",COUNT($AX$2:AX481)&lt;=pCell),AX481,((pCell/COUNT($AX$2:AX481))*AX481)+((1-(pCell/COUNT($AX$2:AX481)))*(I481*J481)))),I481)))))))</f>
        <v/>
      </c>
      <c r="J482" s="31" t="str">
        <f>IF(AND(F481="",H481="in-sample"),"",IF(AND(Temp!fhor_indata=1,H481="out-sample",H482="out-sample"),J481,IF(AND(F482="",H481="out-sample"),"",IF(AND(Temp!optSeasCoef=0,Temp!sts_add=1),IF(H481="in-sample",IF(Q481=bigT,((qCell/bigT)*(I482-I481))+((1-(qCell/bigT))*J481),IF(OR(F482="",COUNT($F$2:F481)&lt;=qCell),IF(COUNT($F$2:F481)=1,0,F481-F480),((qCell/COUNT($F$2:F481))*(I482-I481))+((1-(qCell/COUNT($F$2:F481)))*J481))),J481),IF(AND(Temp!optSeasCoef=0,Temp!sts_multp=1),IF(H481="in-sample",IF(Q481=bigT,((qCell/bigT)*(I482/I481))+((1-(qCell/bigT))*J481),IF(qCell=0,1,IF(OR(F482="",COUNT($F$2:F481)&lt;=qCell),IF(COUNT($F$2:F481)=1,1,F481/F480),((qCell/COUNT($F$2:F481))*(I482/I481))+((1-(qCell/COUNT($F$2:F481)))*J481)))),J481),IF(Temp!sts_add=1,IF(H481="in-sample",IF(Q481=bigT,((qCell/bigT)*(I482-I481))+((1-(qCell/bigT))*J481),IF(OR(F482="",COUNT($AX$2:AX481)&lt;=qCell),IF(COUNT($AX$2:AX481)=1,0,AX481-AX480),((qCell/COUNT($AX$2:AX481))*(I482-I481))+((1-(qCell/COUNT($AX$2:AX481)))*J481))),J481),IF(H481="in-sample",IF(Q481=bigT,((qCell/bigT)*(I482/I481))+((1-(qCell/bigT))*J481),IF(qCell=0,1,IF(OR(F482="",COUNT($AX$2:AX481)&lt;=qCell),IF(COUNT($AX$2:AX481)=1,1,AX481/AX480),((qCell/COUNT($AX$2:AX481))*(I482/I481))+((1-(qCell/COUNT($AX$2:AX481)))*J481)))),J481)))))))</f>
        <v/>
      </c>
      <c r="K482" s="31" t="str">
        <f>IF(H482="","",IF(AND(Temp!optSeasCoef=0,Temp!sts_add=1),IF(H482="out-sample",I482+(Q482*J482),I482+J482),IF(AND(Temp!optSeasCoef=0,Temp!sts_multp=1),IF(H482="out-sample",I482*(J482^Q482),I482*J482),IF(Temp!sts_add=1,IF(H482="out-sample",(I482+(Q482*J482))*G482,(I482+J482)*G482),IF(H482="out-sample",I482*(J482^Q482)*G482,I482*J482*G482)))))</f>
        <v/>
      </c>
      <c r="L482" s="32" t="str">
        <f t="shared" si="51"/>
        <v/>
      </c>
      <c r="M482" s="32" t="str">
        <f t="shared" si="52"/>
        <v/>
      </c>
      <c r="N482" s="32" t="str">
        <f t="shared" si="53"/>
        <v/>
      </c>
      <c r="O482" s="32" t="str">
        <f t="shared" si="54"/>
        <v/>
      </c>
      <c r="P482" s="32" t="str">
        <f t="shared" si="55"/>
        <v/>
      </c>
      <c r="Q482" s="3" t="str">
        <f>IF(AND(Temp!fhor_indata=1,F482="",H481="in-sample"),1,IF(AND(Temp!fhor_indata=1,H481="out-sample",Q481&lt;ATA!XfHor),Q481+1,IF(F482="","",IF(AND(H482="out-sample",H481="in-sample"),1,IF(AND(H482="out-sample",H481="out-sample"),Q481+1,IF(ISNUMBER(Q481),Q481+1,1))))))</f>
        <v/>
      </c>
      <c r="R482" s="3" t="str">
        <f t="shared" si="49"/>
        <v/>
      </c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X482" s="63" t="e">
        <f t="shared" si="50"/>
        <v>#VALUE!</v>
      </c>
    </row>
    <row r="483" spans="1:50" s="1" customFormat="1" ht="14.25" x14ac:dyDescent="0.2">
      <c r="A483" s="6"/>
      <c r="B483" s="6"/>
      <c r="C483" s="6"/>
      <c r="D483" s="3"/>
      <c r="E483" s="70" t="str">
        <f>IF(ATA!E483="","",ATA!E483)</f>
        <v/>
      </c>
      <c r="F483" s="51" t="str">
        <f>IF(ATA!F483="","",ATA!F483)</f>
        <v/>
      </c>
      <c r="G483" s="11" t="str">
        <f>IF(ATA!G483="","",ATA!G483)</f>
        <v/>
      </c>
      <c r="H483" s="55" t="str">
        <f>IF(ATA!H483="","",ATA!H483)</f>
        <v/>
      </c>
      <c r="I483" s="31" t="str">
        <f>IF(AND(F482="",H482="in-sample"),"",IF(AND(Temp!fhor_indata=1,H482="out-sample",H483="out-sample"),I482,IF(AND(F483="",H482="out-sample"),"",IF(AND(Temp!optSeasCoef=0,Temp!sts_add=1),IF(H482="in-sample",IF(Q482=bigT,((pCell/bigT)*F482)+((1-(pCell/bigT))*(I482+J482)),IF(OR(F483="",COUNT($F$2:F482)&lt;=pCell),F482,((pCell/COUNT($F$2:F482))*F482)+((1-(pCell/COUNT($F$2:F482)))*(I482+J482)))),I482),IF(AND(Temp!optSeasCoef=0,Temp!sts_multp=1),IF(H482="in-sample",IF(Q482=bigT,((pCell/bigT)*F482)+((1-(pCell/bigT))*(I482*J482)),IF(OR(F483="",COUNT(F$2:$F482)&lt;=pCell),F482,((pCell/COUNT($F$2:F482))*F482)+((1-(pCell/COUNT($F$2:F482)))*(I482*J482)))),I482),IF(Temp!sts_add=1,IF(H482="in-sample",IF(Q482=bigT,((pCell/bigT)*AX482)+((1-(pCell/bigT))*(I482+J482)),IF(OR(F483="",COUNT($AX$2:AX482)&lt;=pCell),AX482,((pCell/COUNT($AX$2:AX482))*AX482)+((1-(pCell/COUNT($AX$2:AX482)))*(I482+J482)))),I482),IF(H482="in-sample",IF(Q482=bigT,((pCell/bigT)*AX482)+((1-(pCell/bigT))*(I482*J482)),IF(OR(F483="",COUNT($AX$2:AX482)&lt;=pCell),AX482,((pCell/COUNT($AX$2:AX482))*AX482)+((1-(pCell/COUNT($AX$2:AX482)))*(I482*J482)))),I482)))))))</f>
        <v/>
      </c>
      <c r="J483" s="31" t="str">
        <f>IF(AND(F482="",H482="in-sample"),"",IF(AND(Temp!fhor_indata=1,H482="out-sample",H483="out-sample"),J482,IF(AND(F483="",H482="out-sample"),"",IF(AND(Temp!optSeasCoef=0,Temp!sts_add=1),IF(H482="in-sample",IF(Q482=bigT,((qCell/bigT)*(I483-I482))+((1-(qCell/bigT))*J482),IF(OR(F483="",COUNT($F$2:F482)&lt;=qCell),IF(COUNT($F$2:F482)=1,0,F482-F481),((qCell/COUNT($F$2:F482))*(I483-I482))+((1-(qCell/COUNT($F$2:F482)))*J482))),J482),IF(AND(Temp!optSeasCoef=0,Temp!sts_multp=1),IF(H482="in-sample",IF(Q482=bigT,((qCell/bigT)*(I483/I482))+((1-(qCell/bigT))*J482),IF(qCell=0,1,IF(OR(F483="",COUNT($F$2:F482)&lt;=qCell),IF(COUNT($F$2:F482)=1,1,F482/F481),((qCell/COUNT($F$2:F482))*(I483/I482))+((1-(qCell/COUNT($F$2:F482)))*J482)))),J482),IF(Temp!sts_add=1,IF(H482="in-sample",IF(Q482=bigT,((qCell/bigT)*(I483-I482))+((1-(qCell/bigT))*J482),IF(OR(F483="",COUNT($AX$2:AX482)&lt;=qCell),IF(COUNT($AX$2:AX482)=1,0,AX482-AX481),((qCell/COUNT($AX$2:AX482))*(I483-I482))+((1-(qCell/COUNT($AX$2:AX482)))*J482))),J482),IF(H482="in-sample",IF(Q482=bigT,((qCell/bigT)*(I483/I482))+((1-(qCell/bigT))*J482),IF(qCell=0,1,IF(OR(F483="",COUNT($AX$2:AX482)&lt;=qCell),IF(COUNT($AX$2:AX482)=1,1,AX482/AX481),((qCell/COUNT($AX$2:AX482))*(I483/I482))+((1-(qCell/COUNT($AX$2:AX482)))*J482)))),J482)))))))</f>
        <v/>
      </c>
      <c r="K483" s="31" t="str">
        <f>IF(H483="","",IF(AND(Temp!optSeasCoef=0,Temp!sts_add=1),IF(H483="out-sample",I483+(Q483*J483),I483+J483),IF(AND(Temp!optSeasCoef=0,Temp!sts_multp=1),IF(H483="out-sample",I483*(J483^Q483),I483*J483),IF(Temp!sts_add=1,IF(H483="out-sample",(I483+(Q483*J483))*G483,(I483+J483)*G483),IF(H483="out-sample",I483*(J483^Q483)*G483,I483*J483*G483)))))</f>
        <v/>
      </c>
      <c r="L483" s="32" t="str">
        <f t="shared" si="51"/>
        <v/>
      </c>
      <c r="M483" s="32" t="str">
        <f t="shared" si="52"/>
        <v/>
      </c>
      <c r="N483" s="32" t="str">
        <f t="shared" si="53"/>
        <v/>
      </c>
      <c r="O483" s="32" t="str">
        <f t="shared" si="54"/>
        <v/>
      </c>
      <c r="P483" s="32" t="str">
        <f t="shared" si="55"/>
        <v/>
      </c>
      <c r="Q483" s="3" t="str">
        <f>IF(AND(Temp!fhor_indata=1,F483="",H482="in-sample"),1,IF(AND(Temp!fhor_indata=1,H482="out-sample",Q482&lt;ATA!XfHor),Q482+1,IF(F483="","",IF(AND(H483="out-sample",H482="in-sample"),1,IF(AND(H483="out-sample",H482="out-sample"),Q482+1,IF(ISNUMBER(Q482),Q482+1,1))))))</f>
        <v/>
      </c>
      <c r="R483" s="3" t="str">
        <f t="shared" si="49"/>
        <v/>
      </c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X483" s="63" t="e">
        <f t="shared" si="50"/>
        <v>#VALUE!</v>
      </c>
    </row>
    <row r="484" spans="1:50" s="1" customFormat="1" ht="14.25" x14ac:dyDescent="0.2">
      <c r="A484" s="6"/>
      <c r="B484" s="6"/>
      <c r="C484" s="6"/>
      <c r="D484" s="3"/>
      <c r="E484" s="70" t="str">
        <f>IF(ATA!E484="","",ATA!E484)</f>
        <v/>
      </c>
      <c r="F484" s="51" t="str">
        <f>IF(ATA!F484="","",ATA!F484)</f>
        <v/>
      </c>
      <c r="G484" s="11" t="str">
        <f>IF(ATA!G484="","",ATA!G484)</f>
        <v/>
      </c>
      <c r="H484" s="55" t="str">
        <f>IF(ATA!H484="","",ATA!H484)</f>
        <v/>
      </c>
      <c r="I484" s="31" t="str">
        <f>IF(AND(F483="",H483="in-sample"),"",IF(AND(Temp!fhor_indata=1,H483="out-sample",H484="out-sample"),I483,IF(AND(F484="",H483="out-sample"),"",IF(AND(Temp!optSeasCoef=0,Temp!sts_add=1),IF(H483="in-sample",IF(Q483=bigT,((pCell/bigT)*F483)+((1-(pCell/bigT))*(I483+J483)),IF(OR(F484="",COUNT($F$2:F483)&lt;=pCell),F483,((pCell/COUNT($F$2:F483))*F483)+((1-(pCell/COUNT($F$2:F483)))*(I483+J483)))),I483),IF(AND(Temp!optSeasCoef=0,Temp!sts_multp=1),IF(H483="in-sample",IF(Q483=bigT,((pCell/bigT)*F483)+((1-(pCell/bigT))*(I483*J483)),IF(OR(F484="",COUNT(F$2:$F483)&lt;=pCell),F483,((pCell/COUNT($F$2:F483))*F483)+((1-(pCell/COUNT($F$2:F483)))*(I483*J483)))),I483),IF(Temp!sts_add=1,IF(H483="in-sample",IF(Q483=bigT,((pCell/bigT)*AX483)+((1-(pCell/bigT))*(I483+J483)),IF(OR(F484="",COUNT($AX$2:AX483)&lt;=pCell),AX483,((pCell/COUNT($AX$2:AX483))*AX483)+((1-(pCell/COUNT($AX$2:AX483)))*(I483+J483)))),I483),IF(H483="in-sample",IF(Q483=bigT,((pCell/bigT)*AX483)+((1-(pCell/bigT))*(I483*J483)),IF(OR(F484="",COUNT($AX$2:AX483)&lt;=pCell),AX483,((pCell/COUNT($AX$2:AX483))*AX483)+((1-(pCell/COUNT($AX$2:AX483)))*(I483*J483)))),I483)))))))</f>
        <v/>
      </c>
      <c r="J484" s="31" t="str">
        <f>IF(AND(F483="",H483="in-sample"),"",IF(AND(Temp!fhor_indata=1,H483="out-sample",H484="out-sample"),J483,IF(AND(F484="",H483="out-sample"),"",IF(AND(Temp!optSeasCoef=0,Temp!sts_add=1),IF(H483="in-sample",IF(Q483=bigT,((qCell/bigT)*(I484-I483))+((1-(qCell/bigT))*J483),IF(OR(F484="",COUNT($F$2:F483)&lt;=qCell),IF(COUNT($F$2:F483)=1,0,F483-F482),((qCell/COUNT($F$2:F483))*(I484-I483))+((1-(qCell/COUNT($F$2:F483)))*J483))),J483),IF(AND(Temp!optSeasCoef=0,Temp!sts_multp=1),IF(H483="in-sample",IF(Q483=bigT,((qCell/bigT)*(I484/I483))+((1-(qCell/bigT))*J483),IF(qCell=0,1,IF(OR(F484="",COUNT($F$2:F483)&lt;=qCell),IF(COUNT($F$2:F483)=1,1,F483/F482),((qCell/COUNT($F$2:F483))*(I484/I483))+((1-(qCell/COUNT($F$2:F483)))*J483)))),J483),IF(Temp!sts_add=1,IF(H483="in-sample",IF(Q483=bigT,((qCell/bigT)*(I484-I483))+((1-(qCell/bigT))*J483),IF(OR(F484="",COUNT($AX$2:AX483)&lt;=qCell),IF(COUNT($AX$2:AX483)=1,0,AX483-AX482),((qCell/COUNT($AX$2:AX483))*(I484-I483))+((1-(qCell/COUNT($AX$2:AX483)))*J483))),J483),IF(H483="in-sample",IF(Q483=bigT,((qCell/bigT)*(I484/I483))+((1-(qCell/bigT))*J483),IF(qCell=0,1,IF(OR(F484="",COUNT($AX$2:AX483)&lt;=qCell),IF(COUNT($AX$2:AX483)=1,1,AX483/AX482),((qCell/COUNT($AX$2:AX483))*(I484/I483))+((1-(qCell/COUNT($AX$2:AX483)))*J483)))),J483)))))))</f>
        <v/>
      </c>
      <c r="K484" s="31" t="str">
        <f>IF(H484="","",IF(AND(Temp!optSeasCoef=0,Temp!sts_add=1),IF(H484="out-sample",I484+(Q484*J484),I484+J484),IF(AND(Temp!optSeasCoef=0,Temp!sts_multp=1),IF(H484="out-sample",I484*(J484^Q484),I484*J484),IF(Temp!sts_add=1,IF(H484="out-sample",(I484+(Q484*J484))*G484,(I484+J484)*G484),IF(H484="out-sample",I484*(J484^Q484)*G484,I484*J484*G484)))))</f>
        <v/>
      </c>
      <c r="L484" s="32" t="str">
        <f t="shared" si="51"/>
        <v/>
      </c>
      <c r="M484" s="32" t="str">
        <f t="shared" si="52"/>
        <v/>
      </c>
      <c r="N484" s="32" t="str">
        <f t="shared" si="53"/>
        <v/>
      </c>
      <c r="O484" s="32" t="str">
        <f t="shared" si="54"/>
        <v/>
      </c>
      <c r="P484" s="32" t="str">
        <f t="shared" si="55"/>
        <v/>
      </c>
      <c r="Q484" s="3" t="str">
        <f>IF(AND(Temp!fhor_indata=1,F484="",H483="in-sample"),1,IF(AND(Temp!fhor_indata=1,H483="out-sample",Q483&lt;ATA!XfHor),Q483+1,IF(F484="","",IF(AND(H484="out-sample",H483="in-sample"),1,IF(AND(H484="out-sample",H483="out-sample"),Q483+1,IF(ISNUMBER(Q483),Q483+1,1))))))</f>
        <v/>
      </c>
      <c r="R484" s="3" t="str">
        <f t="shared" si="49"/>
        <v/>
      </c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X484" s="63" t="e">
        <f t="shared" si="50"/>
        <v>#VALUE!</v>
      </c>
    </row>
    <row r="485" spans="1:50" s="1" customFormat="1" ht="14.25" x14ac:dyDescent="0.2">
      <c r="A485" s="6"/>
      <c r="B485" s="6"/>
      <c r="C485" s="6"/>
      <c r="D485" s="3"/>
      <c r="E485" s="70" t="str">
        <f>IF(ATA!E485="","",ATA!E485)</f>
        <v/>
      </c>
      <c r="F485" s="51" t="str">
        <f>IF(ATA!F485="","",ATA!F485)</f>
        <v/>
      </c>
      <c r="G485" s="11" t="str">
        <f>IF(ATA!G485="","",ATA!G485)</f>
        <v/>
      </c>
      <c r="H485" s="55" t="str">
        <f>IF(ATA!H485="","",ATA!H485)</f>
        <v/>
      </c>
      <c r="I485" s="31" t="str">
        <f>IF(AND(F484="",H484="in-sample"),"",IF(AND(Temp!fhor_indata=1,H484="out-sample",H485="out-sample"),I484,IF(AND(F485="",H484="out-sample"),"",IF(AND(Temp!optSeasCoef=0,Temp!sts_add=1),IF(H484="in-sample",IF(Q484=bigT,((pCell/bigT)*F484)+((1-(pCell/bigT))*(I484+J484)),IF(OR(F485="",COUNT($F$2:F484)&lt;=pCell),F484,((pCell/COUNT($F$2:F484))*F484)+((1-(pCell/COUNT($F$2:F484)))*(I484+J484)))),I484),IF(AND(Temp!optSeasCoef=0,Temp!sts_multp=1),IF(H484="in-sample",IF(Q484=bigT,((pCell/bigT)*F484)+((1-(pCell/bigT))*(I484*J484)),IF(OR(F485="",COUNT(F$2:$F484)&lt;=pCell),F484,((pCell/COUNT($F$2:F484))*F484)+((1-(pCell/COUNT($F$2:F484)))*(I484*J484)))),I484),IF(Temp!sts_add=1,IF(H484="in-sample",IF(Q484=bigT,((pCell/bigT)*AX484)+((1-(pCell/bigT))*(I484+J484)),IF(OR(F485="",COUNT($AX$2:AX484)&lt;=pCell),AX484,((pCell/COUNT($AX$2:AX484))*AX484)+((1-(pCell/COUNT($AX$2:AX484)))*(I484+J484)))),I484),IF(H484="in-sample",IF(Q484=bigT,((pCell/bigT)*AX484)+((1-(pCell/bigT))*(I484*J484)),IF(OR(F485="",COUNT($AX$2:AX484)&lt;=pCell),AX484,((pCell/COUNT($AX$2:AX484))*AX484)+((1-(pCell/COUNT($AX$2:AX484)))*(I484*J484)))),I484)))))))</f>
        <v/>
      </c>
      <c r="J485" s="31" t="str">
        <f>IF(AND(F484="",H484="in-sample"),"",IF(AND(Temp!fhor_indata=1,H484="out-sample",H485="out-sample"),J484,IF(AND(F485="",H484="out-sample"),"",IF(AND(Temp!optSeasCoef=0,Temp!sts_add=1),IF(H484="in-sample",IF(Q484=bigT,((qCell/bigT)*(I485-I484))+((1-(qCell/bigT))*J484),IF(OR(F485="",COUNT($F$2:F484)&lt;=qCell),IF(COUNT($F$2:F484)=1,0,F484-F483),((qCell/COUNT($F$2:F484))*(I485-I484))+((1-(qCell/COUNT($F$2:F484)))*J484))),J484),IF(AND(Temp!optSeasCoef=0,Temp!sts_multp=1),IF(H484="in-sample",IF(Q484=bigT,((qCell/bigT)*(I485/I484))+((1-(qCell/bigT))*J484),IF(qCell=0,1,IF(OR(F485="",COUNT($F$2:F484)&lt;=qCell),IF(COUNT($F$2:F484)=1,1,F484/F483),((qCell/COUNT($F$2:F484))*(I485/I484))+((1-(qCell/COUNT($F$2:F484)))*J484)))),J484),IF(Temp!sts_add=1,IF(H484="in-sample",IF(Q484=bigT,((qCell/bigT)*(I485-I484))+((1-(qCell/bigT))*J484),IF(OR(F485="",COUNT($AX$2:AX484)&lt;=qCell),IF(COUNT($AX$2:AX484)=1,0,AX484-AX483),((qCell/COUNT($AX$2:AX484))*(I485-I484))+((1-(qCell/COUNT($AX$2:AX484)))*J484))),J484),IF(H484="in-sample",IF(Q484=bigT,((qCell/bigT)*(I485/I484))+((1-(qCell/bigT))*J484),IF(qCell=0,1,IF(OR(F485="",COUNT($AX$2:AX484)&lt;=qCell),IF(COUNT($AX$2:AX484)=1,1,AX484/AX483),((qCell/COUNT($AX$2:AX484))*(I485/I484))+((1-(qCell/COUNT($AX$2:AX484)))*J484)))),J484)))))))</f>
        <v/>
      </c>
      <c r="K485" s="31" t="str">
        <f>IF(H485="","",IF(AND(Temp!optSeasCoef=0,Temp!sts_add=1),IF(H485="out-sample",I485+(Q485*J485),I485+J485),IF(AND(Temp!optSeasCoef=0,Temp!sts_multp=1),IF(H485="out-sample",I485*(J485^Q485),I485*J485),IF(Temp!sts_add=1,IF(H485="out-sample",(I485+(Q485*J485))*G485,(I485+J485)*G485),IF(H485="out-sample",I485*(J485^Q485)*G485,I485*J485*G485)))))</f>
        <v/>
      </c>
      <c r="L485" s="32" t="str">
        <f t="shared" si="51"/>
        <v/>
      </c>
      <c r="M485" s="32" t="str">
        <f t="shared" si="52"/>
        <v/>
      </c>
      <c r="N485" s="32" t="str">
        <f t="shared" si="53"/>
        <v/>
      </c>
      <c r="O485" s="32" t="str">
        <f t="shared" si="54"/>
        <v/>
      </c>
      <c r="P485" s="32" t="str">
        <f t="shared" si="55"/>
        <v/>
      </c>
      <c r="Q485" s="3" t="str">
        <f>IF(AND(Temp!fhor_indata=1,F485="",H484="in-sample"),1,IF(AND(Temp!fhor_indata=1,H484="out-sample",Q484&lt;ATA!XfHor),Q484+1,IF(F485="","",IF(AND(H485="out-sample",H484="in-sample"),1,IF(AND(H485="out-sample",H484="out-sample"),Q484+1,IF(ISNUMBER(Q484),Q484+1,1))))))</f>
        <v/>
      </c>
      <c r="R485" s="3" t="str">
        <f t="shared" si="49"/>
        <v/>
      </c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X485" s="63" t="e">
        <f t="shared" si="50"/>
        <v>#VALUE!</v>
      </c>
    </row>
    <row r="486" spans="1:50" s="1" customFormat="1" ht="14.25" x14ac:dyDescent="0.2">
      <c r="A486" s="6"/>
      <c r="B486" s="6"/>
      <c r="C486" s="6"/>
      <c r="D486" s="3"/>
      <c r="E486" s="70" t="str">
        <f>IF(ATA!E486="","",ATA!E486)</f>
        <v/>
      </c>
      <c r="F486" s="51" t="str">
        <f>IF(ATA!F486="","",ATA!F486)</f>
        <v/>
      </c>
      <c r="G486" s="11" t="str">
        <f>IF(ATA!G486="","",ATA!G486)</f>
        <v/>
      </c>
      <c r="H486" s="55" t="str">
        <f>IF(ATA!H486="","",ATA!H486)</f>
        <v/>
      </c>
      <c r="I486" s="31" t="str">
        <f>IF(AND(F485="",H485="in-sample"),"",IF(AND(Temp!fhor_indata=1,H485="out-sample",H486="out-sample"),I485,IF(AND(F486="",H485="out-sample"),"",IF(AND(Temp!optSeasCoef=0,Temp!sts_add=1),IF(H485="in-sample",IF(Q485=bigT,((pCell/bigT)*F485)+((1-(pCell/bigT))*(I485+J485)),IF(OR(F486="",COUNT($F$2:F485)&lt;=pCell),F485,((pCell/COUNT($F$2:F485))*F485)+((1-(pCell/COUNT($F$2:F485)))*(I485+J485)))),I485),IF(AND(Temp!optSeasCoef=0,Temp!sts_multp=1),IF(H485="in-sample",IF(Q485=bigT,((pCell/bigT)*F485)+((1-(pCell/bigT))*(I485*J485)),IF(OR(F486="",COUNT(F$2:$F485)&lt;=pCell),F485,((pCell/COUNT($F$2:F485))*F485)+((1-(pCell/COUNT($F$2:F485)))*(I485*J485)))),I485),IF(Temp!sts_add=1,IF(H485="in-sample",IF(Q485=bigT,((pCell/bigT)*AX485)+((1-(pCell/bigT))*(I485+J485)),IF(OR(F486="",COUNT($AX$2:AX485)&lt;=pCell),AX485,((pCell/COUNT($AX$2:AX485))*AX485)+((1-(pCell/COUNT($AX$2:AX485)))*(I485+J485)))),I485),IF(H485="in-sample",IF(Q485=bigT,((pCell/bigT)*AX485)+((1-(pCell/bigT))*(I485*J485)),IF(OR(F486="",COUNT($AX$2:AX485)&lt;=pCell),AX485,((pCell/COUNT($AX$2:AX485))*AX485)+((1-(pCell/COUNT($AX$2:AX485)))*(I485*J485)))),I485)))))))</f>
        <v/>
      </c>
      <c r="J486" s="31" t="str">
        <f>IF(AND(F485="",H485="in-sample"),"",IF(AND(Temp!fhor_indata=1,H485="out-sample",H486="out-sample"),J485,IF(AND(F486="",H485="out-sample"),"",IF(AND(Temp!optSeasCoef=0,Temp!sts_add=1),IF(H485="in-sample",IF(Q485=bigT,((qCell/bigT)*(I486-I485))+((1-(qCell/bigT))*J485),IF(OR(F486="",COUNT($F$2:F485)&lt;=qCell),IF(COUNT($F$2:F485)=1,0,F485-F484),((qCell/COUNT($F$2:F485))*(I486-I485))+((1-(qCell/COUNT($F$2:F485)))*J485))),J485),IF(AND(Temp!optSeasCoef=0,Temp!sts_multp=1),IF(H485="in-sample",IF(Q485=bigT,((qCell/bigT)*(I486/I485))+((1-(qCell/bigT))*J485),IF(qCell=0,1,IF(OR(F486="",COUNT($F$2:F485)&lt;=qCell),IF(COUNT($F$2:F485)=1,1,F485/F484),((qCell/COUNT($F$2:F485))*(I486/I485))+((1-(qCell/COUNT($F$2:F485)))*J485)))),J485),IF(Temp!sts_add=1,IF(H485="in-sample",IF(Q485=bigT,((qCell/bigT)*(I486-I485))+((1-(qCell/bigT))*J485),IF(OR(F486="",COUNT($AX$2:AX485)&lt;=qCell),IF(COUNT($AX$2:AX485)=1,0,AX485-AX484),((qCell/COUNT($AX$2:AX485))*(I486-I485))+((1-(qCell/COUNT($AX$2:AX485)))*J485))),J485),IF(H485="in-sample",IF(Q485=bigT,((qCell/bigT)*(I486/I485))+((1-(qCell/bigT))*J485),IF(qCell=0,1,IF(OR(F486="",COUNT($AX$2:AX485)&lt;=qCell),IF(COUNT($AX$2:AX485)=1,1,AX485/AX484),((qCell/COUNT($AX$2:AX485))*(I486/I485))+((1-(qCell/COUNT($AX$2:AX485)))*J485)))),J485)))))))</f>
        <v/>
      </c>
      <c r="K486" s="31" t="str">
        <f>IF(H486="","",IF(AND(Temp!optSeasCoef=0,Temp!sts_add=1),IF(H486="out-sample",I486+(Q486*J486),I486+J486),IF(AND(Temp!optSeasCoef=0,Temp!sts_multp=1),IF(H486="out-sample",I486*(J486^Q486),I486*J486),IF(Temp!sts_add=1,IF(H486="out-sample",(I486+(Q486*J486))*G486,(I486+J486)*G486),IF(H486="out-sample",I486*(J486^Q486)*G486,I486*J486*G486)))))</f>
        <v/>
      </c>
      <c r="L486" s="32" t="str">
        <f t="shared" si="51"/>
        <v/>
      </c>
      <c r="M486" s="32" t="str">
        <f t="shared" si="52"/>
        <v/>
      </c>
      <c r="N486" s="32" t="str">
        <f t="shared" si="53"/>
        <v/>
      </c>
      <c r="O486" s="32" t="str">
        <f t="shared" si="54"/>
        <v/>
      </c>
      <c r="P486" s="32" t="str">
        <f t="shared" si="55"/>
        <v/>
      </c>
      <c r="Q486" s="3" t="str">
        <f>IF(AND(Temp!fhor_indata=1,F486="",H485="in-sample"),1,IF(AND(Temp!fhor_indata=1,H485="out-sample",Q485&lt;ATA!XfHor),Q485+1,IF(F486="","",IF(AND(H486="out-sample",H485="in-sample"),1,IF(AND(H486="out-sample",H485="out-sample"),Q485+1,IF(ISNUMBER(Q485),Q485+1,1))))))</f>
        <v/>
      </c>
      <c r="R486" s="3" t="str">
        <f t="shared" si="49"/>
        <v/>
      </c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X486" s="63" t="e">
        <f t="shared" si="50"/>
        <v>#VALUE!</v>
      </c>
    </row>
    <row r="487" spans="1:50" s="1" customFormat="1" ht="14.25" x14ac:dyDescent="0.2">
      <c r="A487" s="6"/>
      <c r="B487" s="6"/>
      <c r="C487" s="6"/>
      <c r="D487" s="3"/>
      <c r="E487" s="70" t="str">
        <f>IF(ATA!E487="","",ATA!E487)</f>
        <v/>
      </c>
      <c r="F487" s="51" t="str">
        <f>IF(ATA!F487="","",ATA!F487)</f>
        <v/>
      </c>
      <c r="G487" s="11" t="str">
        <f>IF(ATA!G487="","",ATA!G487)</f>
        <v/>
      </c>
      <c r="H487" s="55" t="str">
        <f>IF(ATA!H487="","",ATA!H487)</f>
        <v/>
      </c>
      <c r="I487" s="31" t="str">
        <f>IF(AND(F486="",H486="in-sample"),"",IF(AND(Temp!fhor_indata=1,H486="out-sample",H487="out-sample"),I486,IF(AND(F487="",H486="out-sample"),"",IF(AND(Temp!optSeasCoef=0,Temp!sts_add=1),IF(H486="in-sample",IF(Q486=bigT,((pCell/bigT)*F486)+((1-(pCell/bigT))*(I486+J486)),IF(OR(F487="",COUNT($F$2:F486)&lt;=pCell),F486,((pCell/COUNT($F$2:F486))*F486)+((1-(pCell/COUNT($F$2:F486)))*(I486+J486)))),I486),IF(AND(Temp!optSeasCoef=0,Temp!sts_multp=1),IF(H486="in-sample",IF(Q486=bigT,((pCell/bigT)*F486)+((1-(pCell/bigT))*(I486*J486)),IF(OR(F487="",COUNT(F$2:$F486)&lt;=pCell),F486,((pCell/COUNT($F$2:F486))*F486)+((1-(pCell/COUNT($F$2:F486)))*(I486*J486)))),I486),IF(Temp!sts_add=1,IF(H486="in-sample",IF(Q486=bigT,((pCell/bigT)*AX486)+((1-(pCell/bigT))*(I486+J486)),IF(OR(F487="",COUNT($AX$2:AX486)&lt;=pCell),AX486,((pCell/COUNT($AX$2:AX486))*AX486)+((1-(pCell/COUNT($AX$2:AX486)))*(I486+J486)))),I486),IF(H486="in-sample",IF(Q486=bigT,((pCell/bigT)*AX486)+((1-(pCell/bigT))*(I486*J486)),IF(OR(F487="",COUNT($AX$2:AX486)&lt;=pCell),AX486,((pCell/COUNT($AX$2:AX486))*AX486)+((1-(pCell/COUNT($AX$2:AX486)))*(I486*J486)))),I486)))))))</f>
        <v/>
      </c>
      <c r="J487" s="31" t="str">
        <f>IF(AND(F486="",H486="in-sample"),"",IF(AND(Temp!fhor_indata=1,H486="out-sample",H487="out-sample"),J486,IF(AND(F487="",H486="out-sample"),"",IF(AND(Temp!optSeasCoef=0,Temp!sts_add=1),IF(H486="in-sample",IF(Q486=bigT,((qCell/bigT)*(I487-I486))+((1-(qCell/bigT))*J486),IF(OR(F487="",COUNT($F$2:F486)&lt;=qCell),IF(COUNT($F$2:F486)=1,0,F486-F485),((qCell/COUNT($F$2:F486))*(I487-I486))+((1-(qCell/COUNT($F$2:F486)))*J486))),J486),IF(AND(Temp!optSeasCoef=0,Temp!sts_multp=1),IF(H486="in-sample",IF(Q486=bigT,((qCell/bigT)*(I487/I486))+((1-(qCell/bigT))*J486),IF(qCell=0,1,IF(OR(F487="",COUNT($F$2:F486)&lt;=qCell),IF(COUNT($F$2:F486)=1,1,F486/F485),((qCell/COUNT($F$2:F486))*(I487/I486))+((1-(qCell/COUNT($F$2:F486)))*J486)))),J486),IF(Temp!sts_add=1,IF(H486="in-sample",IF(Q486=bigT,((qCell/bigT)*(I487-I486))+((1-(qCell/bigT))*J486),IF(OR(F487="",COUNT($AX$2:AX486)&lt;=qCell),IF(COUNT($AX$2:AX486)=1,0,AX486-AX485),((qCell/COUNT($AX$2:AX486))*(I487-I486))+((1-(qCell/COUNT($AX$2:AX486)))*J486))),J486),IF(H486="in-sample",IF(Q486=bigT,((qCell/bigT)*(I487/I486))+((1-(qCell/bigT))*J486),IF(qCell=0,1,IF(OR(F487="",COUNT($AX$2:AX486)&lt;=qCell),IF(COUNT($AX$2:AX486)=1,1,AX486/AX485),((qCell/COUNT($AX$2:AX486))*(I487/I486))+((1-(qCell/COUNT($AX$2:AX486)))*J486)))),J486)))))))</f>
        <v/>
      </c>
      <c r="K487" s="31" t="str">
        <f>IF(H487="","",IF(AND(Temp!optSeasCoef=0,Temp!sts_add=1),IF(H487="out-sample",I487+(Q487*J487),I487+J487),IF(AND(Temp!optSeasCoef=0,Temp!sts_multp=1),IF(H487="out-sample",I487*(J487^Q487),I487*J487),IF(Temp!sts_add=1,IF(H487="out-sample",(I487+(Q487*J487))*G487,(I487+J487)*G487),IF(H487="out-sample",I487*(J487^Q487)*G487,I487*J487*G487)))))</f>
        <v/>
      </c>
      <c r="L487" s="32" t="str">
        <f t="shared" si="51"/>
        <v/>
      </c>
      <c r="M487" s="32" t="str">
        <f t="shared" si="52"/>
        <v/>
      </c>
      <c r="N487" s="32" t="str">
        <f t="shared" si="53"/>
        <v/>
      </c>
      <c r="O487" s="32" t="str">
        <f t="shared" si="54"/>
        <v/>
      </c>
      <c r="P487" s="32" t="str">
        <f t="shared" si="55"/>
        <v/>
      </c>
      <c r="Q487" s="3" t="str">
        <f>IF(AND(Temp!fhor_indata=1,F487="",H486="in-sample"),1,IF(AND(Temp!fhor_indata=1,H486="out-sample",Q486&lt;ATA!XfHor),Q486+1,IF(F487="","",IF(AND(H487="out-sample",H486="in-sample"),1,IF(AND(H487="out-sample",H486="out-sample"),Q486+1,IF(ISNUMBER(Q486),Q486+1,1))))))</f>
        <v/>
      </c>
      <c r="R487" s="3" t="str">
        <f t="shared" si="49"/>
        <v/>
      </c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X487" s="63" t="e">
        <f t="shared" si="50"/>
        <v>#VALUE!</v>
      </c>
    </row>
    <row r="488" spans="1:50" s="1" customFormat="1" ht="14.25" x14ac:dyDescent="0.2">
      <c r="A488" s="6"/>
      <c r="B488" s="6"/>
      <c r="C488" s="6"/>
      <c r="D488" s="3"/>
      <c r="E488" s="70" t="str">
        <f>IF(ATA!E488="","",ATA!E488)</f>
        <v/>
      </c>
      <c r="F488" s="51" t="str">
        <f>IF(ATA!F488="","",ATA!F488)</f>
        <v/>
      </c>
      <c r="G488" s="11" t="str">
        <f>IF(ATA!G488="","",ATA!G488)</f>
        <v/>
      </c>
      <c r="H488" s="55" t="str">
        <f>IF(ATA!H488="","",ATA!H488)</f>
        <v/>
      </c>
      <c r="I488" s="31" t="str">
        <f>IF(AND(F487="",H487="in-sample"),"",IF(AND(Temp!fhor_indata=1,H487="out-sample",H488="out-sample"),I487,IF(AND(F488="",H487="out-sample"),"",IF(AND(Temp!optSeasCoef=0,Temp!sts_add=1),IF(H487="in-sample",IF(Q487=bigT,((pCell/bigT)*F487)+((1-(pCell/bigT))*(I487+J487)),IF(OR(F488="",COUNT($F$2:F487)&lt;=pCell),F487,((pCell/COUNT($F$2:F487))*F487)+((1-(pCell/COUNT($F$2:F487)))*(I487+J487)))),I487),IF(AND(Temp!optSeasCoef=0,Temp!sts_multp=1),IF(H487="in-sample",IF(Q487=bigT,((pCell/bigT)*F487)+((1-(pCell/bigT))*(I487*J487)),IF(OR(F488="",COUNT(F$2:$F487)&lt;=pCell),F487,((pCell/COUNT($F$2:F487))*F487)+((1-(pCell/COUNT($F$2:F487)))*(I487*J487)))),I487),IF(Temp!sts_add=1,IF(H487="in-sample",IF(Q487=bigT,((pCell/bigT)*AX487)+((1-(pCell/bigT))*(I487+J487)),IF(OR(F488="",COUNT($AX$2:AX487)&lt;=pCell),AX487,((pCell/COUNT($AX$2:AX487))*AX487)+((1-(pCell/COUNT($AX$2:AX487)))*(I487+J487)))),I487),IF(H487="in-sample",IF(Q487=bigT,((pCell/bigT)*AX487)+((1-(pCell/bigT))*(I487*J487)),IF(OR(F488="",COUNT($AX$2:AX487)&lt;=pCell),AX487,((pCell/COUNT($AX$2:AX487))*AX487)+((1-(pCell/COUNT($AX$2:AX487)))*(I487*J487)))),I487)))))))</f>
        <v/>
      </c>
      <c r="J488" s="31" t="str">
        <f>IF(AND(F487="",H487="in-sample"),"",IF(AND(Temp!fhor_indata=1,H487="out-sample",H488="out-sample"),J487,IF(AND(F488="",H487="out-sample"),"",IF(AND(Temp!optSeasCoef=0,Temp!sts_add=1),IF(H487="in-sample",IF(Q487=bigT,((qCell/bigT)*(I488-I487))+((1-(qCell/bigT))*J487),IF(OR(F488="",COUNT($F$2:F487)&lt;=qCell),IF(COUNT($F$2:F487)=1,0,F487-F486),((qCell/COUNT($F$2:F487))*(I488-I487))+((1-(qCell/COUNT($F$2:F487)))*J487))),J487),IF(AND(Temp!optSeasCoef=0,Temp!sts_multp=1),IF(H487="in-sample",IF(Q487=bigT,((qCell/bigT)*(I488/I487))+((1-(qCell/bigT))*J487),IF(qCell=0,1,IF(OR(F488="",COUNT($F$2:F487)&lt;=qCell),IF(COUNT($F$2:F487)=1,1,F487/F486),((qCell/COUNT($F$2:F487))*(I488/I487))+((1-(qCell/COUNT($F$2:F487)))*J487)))),J487),IF(Temp!sts_add=1,IF(H487="in-sample",IF(Q487=bigT,((qCell/bigT)*(I488-I487))+((1-(qCell/bigT))*J487),IF(OR(F488="",COUNT($AX$2:AX487)&lt;=qCell),IF(COUNT($AX$2:AX487)=1,0,AX487-AX486),((qCell/COUNT($AX$2:AX487))*(I488-I487))+((1-(qCell/COUNT($AX$2:AX487)))*J487))),J487),IF(H487="in-sample",IF(Q487=bigT,((qCell/bigT)*(I488/I487))+((1-(qCell/bigT))*J487),IF(qCell=0,1,IF(OR(F488="",COUNT($AX$2:AX487)&lt;=qCell),IF(COUNT($AX$2:AX487)=1,1,AX487/AX486),((qCell/COUNT($AX$2:AX487))*(I488/I487))+((1-(qCell/COUNT($AX$2:AX487)))*J487)))),J487)))))))</f>
        <v/>
      </c>
      <c r="K488" s="31" t="str">
        <f>IF(H488="","",IF(AND(Temp!optSeasCoef=0,Temp!sts_add=1),IF(H488="out-sample",I488+(Q488*J488),I488+J488),IF(AND(Temp!optSeasCoef=0,Temp!sts_multp=1),IF(H488="out-sample",I488*(J488^Q488),I488*J488),IF(Temp!sts_add=1,IF(H488="out-sample",(I488+(Q488*J488))*G488,(I488+J488)*G488),IF(H488="out-sample",I488*(J488^Q488)*G488,I488*J488*G488)))))</f>
        <v/>
      </c>
      <c r="L488" s="32" t="str">
        <f t="shared" si="51"/>
        <v/>
      </c>
      <c r="M488" s="32" t="str">
        <f t="shared" si="52"/>
        <v/>
      </c>
      <c r="N488" s="32" t="str">
        <f t="shared" si="53"/>
        <v/>
      </c>
      <c r="O488" s="32" t="str">
        <f t="shared" si="54"/>
        <v/>
      </c>
      <c r="P488" s="32" t="str">
        <f t="shared" si="55"/>
        <v/>
      </c>
      <c r="Q488" s="3" t="str">
        <f>IF(AND(Temp!fhor_indata=1,F488="",H487="in-sample"),1,IF(AND(Temp!fhor_indata=1,H487="out-sample",Q487&lt;ATA!XfHor),Q487+1,IF(F488="","",IF(AND(H488="out-sample",H487="in-sample"),1,IF(AND(H488="out-sample",H487="out-sample"),Q487+1,IF(ISNUMBER(Q487),Q487+1,1))))))</f>
        <v/>
      </c>
      <c r="R488" s="3" t="str">
        <f t="shared" si="49"/>
        <v/>
      </c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X488" s="63" t="e">
        <f t="shared" si="50"/>
        <v>#VALUE!</v>
      </c>
    </row>
    <row r="489" spans="1:50" s="1" customFormat="1" ht="14.25" x14ac:dyDescent="0.2">
      <c r="A489" s="6"/>
      <c r="B489" s="6"/>
      <c r="C489" s="6"/>
      <c r="D489" s="3"/>
      <c r="E489" s="70" t="str">
        <f>IF(ATA!E489="","",ATA!E489)</f>
        <v/>
      </c>
      <c r="F489" s="51" t="str">
        <f>IF(ATA!F489="","",ATA!F489)</f>
        <v/>
      </c>
      <c r="G489" s="11" t="str">
        <f>IF(ATA!G489="","",ATA!G489)</f>
        <v/>
      </c>
      <c r="H489" s="55" t="str">
        <f>IF(ATA!H489="","",ATA!H489)</f>
        <v/>
      </c>
      <c r="I489" s="31" t="str">
        <f>IF(AND(F488="",H488="in-sample"),"",IF(AND(Temp!fhor_indata=1,H488="out-sample",H489="out-sample"),I488,IF(AND(F489="",H488="out-sample"),"",IF(AND(Temp!optSeasCoef=0,Temp!sts_add=1),IF(H488="in-sample",IF(Q488=bigT,((pCell/bigT)*F488)+((1-(pCell/bigT))*(I488+J488)),IF(OR(F489="",COUNT($F$2:F488)&lt;=pCell),F488,((pCell/COUNT($F$2:F488))*F488)+((1-(pCell/COUNT($F$2:F488)))*(I488+J488)))),I488),IF(AND(Temp!optSeasCoef=0,Temp!sts_multp=1),IF(H488="in-sample",IF(Q488=bigT,((pCell/bigT)*F488)+((1-(pCell/bigT))*(I488*J488)),IF(OR(F489="",COUNT(F$2:$F488)&lt;=pCell),F488,((pCell/COUNT($F$2:F488))*F488)+((1-(pCell/COUNT($F$2:F488)))*(I488*J488)))),I488),IF(Temp!sts_add=1,IF(H488="in-sample",IF(Q488=bigT,((pCell/bigT)*AX488)+((1-(pCell/bigT))*(I488+J488)),IF(OR(F489="",COUNT($AX$2:AX488)&lt;=pCell),AX488,((pCell/COUNT($AX$2:AX488))*AX488)+((1-(pCell/COUNT($AX$2:AX488)))*(I488+J488)))),I488),IF(H488="in-sample",IF(Q488=bigT,((pCell/bigT)*AX488)+((1-(pCell/bigT))*(I488*J488)),IF(OR(F489="",COUNT($AX$2:AX488)&lt;=pCell),AX488,((pCell/COUNT($AX$2:AX488))*AX488)+((1-(pCell/COUNT($AX$2:AX488)))*(I488*J488)))),I488)))))))</f>
        <v/>
      </c>
      <c r="J489" s="31" t="str">
        <f>IF(AND(F488="",H488="in-sample"),"",IF(AND(Temp!fhor_indata=1,H488="out-sample",H489="out-sample"),J488,IF(AND(F489="",H488="out-sample"),"",IF(AND(Temp!optSeasCoef=0,Temp!sts_add=1),IF(H488="in-sample",IF(Q488=bigT,((qCell/bigT)*(I489-I488))+((1-(qCell/bigT))*J488),IF(OR(F489="",COUNT($F$2:F488)&lt;=qCell),IF(COUNT($F$2:F488)=1,0,F488-F487),((qCell/COUNT($F$2:F488))*(I489-I488))+((1-(qCell/COUNT($F$2:F488)))*J488))),J488),IF(AND(Temp!optSeasCoef=0,Temp!sts_multp=1),IF(H488="in-sample",IF(Q488=bigT,((qCell/bigT)*(I489/I488))+((1-(qCell/bigT))*J488),IF(qCell=0,1,IF(OR(F489="",COUNT($F$2:F488)&lt;=qCell),IF(COUNT($F$2:F488)=1,1,F488/F487),((qCell/COUNT($F$2:F488))*(I489/I488))+((1-(qCell/COUNT($F$2:F488)))*J488)))),J488),IF(Temp!sts_add=1,IF(H488="in-sample",IF(Q488=bigT,((qCell/bigT)*(I489-I488))+((1-(qCell/bigT))*J488),IF(OR(F489="",COUNT($AX$2:AX488)&lt;=qCell),IF(COUNT($AX$2:AX488)=1,0,AX488-AX487),((qCell/COUNT($AX$2:AX488))*(I489-I488))+((1-(qCell/COUNT($AX$2:AX488)))*J488))),J488),IF(H488="in-sample",IF(Q488=bigT,((qCell/bigT)*(I489/I488))+((1-(qCell/bigT))*J488),IF(qCell=0,1,IF(OR(F489="",COUNT($AX$2:AX488)&lt;=qCell),IF(COUNT($AX$2:AX488)=1,1,AX488/AX487),((qCell/COUNT($AX$2:AX488))*(I489/I488))+((1-(qCell/COUNT($AX$2:AX488)))*J488)))),J488)))))))</f>
        <v/>
      </c>
      <c r="K489" s="31" t="str">
        <f>IF(H489="","",IF(AND(Temp!optSeasCoef=0,Temp!sts_add=1),IF(H489="out-sample",I489+(Q489*J489),I489+J489),IF(AND(Temp!optSeasCoef=0,Temp!sts_multp=1),IF(H489="out-sample",I489*(J489^Q489),I489*J489),IF(Temp!sts_add=1,IF(H489="out-sample",(I489+(Q489*J489))*G489,(I489+J489)*G489),IF(H489="out-sample",I489*(J489^Q489)*G489,I489*J489*G489)))))</f>
        <v/>
      </c>
      <c r="L489" s="32" t="str">
        <f t="shared" si="51"/>
        <v/>
      </c>
      <c r="M489" s="32" t="str">
        <f t="shared" si="52"/>
        <v/>
      </c>
      <c r="N489" s="32" t="str">
        <f t="shared" si="53"/>
        <v/>
      </c>
      <c r="O489" s="32" t="str">
        <f t="shared" si="54"/>
        <v/>
      </c>
      <c r="P489" s="32" t="str">
        <f t="shared" si="55"/>
        <v/>
      </c>
      <c r="Q489" s="3" t="str">
        <f>IF(AND(Temp!fhor_indata=1,F489="",H488="in-sample"),1,IF(AND(Temp!fhor_indata=1,H488="out-sample",Q488&lt;ATA!XfHor),Q488+1,IF(F489="","",IF(AND(H489="out-sample",H488="in-sample"),1,IF(AND(H489="out-sample",H488="out-sample"),Q488+1,IF(ISNUMBER(Q488),Q488+1,1))))))</f>
        <v/>
      </c>
      <c r="R489" s="3" t="str">
        <f t="shared" si="49"/>
        <v/>
      </c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X489" s="63" t="e">
        <f t="shared" si="50"/>
        <v>#VALUE!</v>
      </c>
    </row>
    <row r="490" spans="1:50" s="1" customFormat="1" ht="14.25" x14ac:dyDescent="0.2">
      <c r="A490" s="6"/>
      <c r="B490" s="6"/>
      <c r="C490" s="6"/>
      <c r="D490" s="3"/>
      <c r="E490" s="70" t="str">
        <f>IF(ATA!E490="","",ATA!E490)</f>
        <v/>
      </c>
      <c r="F490" s="51" t="str">
        <f>IF(ATA!F490="","",ATA!F490)</f>
        <v/>
      </c>
      <c r="G490" s="11" t="str">
        <f>IF(ATA!G490="","",ATA!G490)</f>
        <v/>
      </c>
      <c r="H490" s="55" t="str">
        <f>IF(ATA!H490="","",ATA!H490)</f>
        <v/>
      </c>
      <c r="I490" s="31" t="str">
        <f>IF(AND(F489="",H489="in-sample"),"",IF(AND(Temp!fhor_indata=1,H489="out-sample",H490="out-sample"),I489,IF(AND(F490="",H489="out-sample"),"",IF(AND(Temp!optSeasCoef=0,Temp!sts_add=1),IF(H489="in-sample",IF(Q489=bigT,((pCell/bigT)*F489)+((1-(pCell/bigT))*(I489+J489)),IF(OR(F490="",COUNT($F$2:F489)&lt;=pCell),F489,((pCell/COUNT($F$2:F489))*F489)+((1-(pCell/COUNT($F$2:F489)))*(I489+J489)))),I489),IF(AND(Temp!optSeasCoef=0,Temp!sts_multp=1),IF(H489="in-sample",IF(Q489=bigT,((pCell/bigT)*F489)+((1-(pCell/bigT))*(I489*J489)),IF(OR(F490="",COUNT(F$2:$F489)&lt;=pCell),F489,((pCell/COUNT($F$2:F489))*F489)+((1-(pCell/COUNT($F$2:F489)))*(I489*J489)))),I489),IF(Temp!sts_add=1,IF(H489="in-sample",IF(Q489=bigT,((pCell/bigT)*AX489)+((1-(pCell/bigT))*(I489+J489)),IF(OR(F490="",COUNT($AX$2:AX489)&lt;=pCell),AX489,((pCell/COUNT($AX$2:AX489))*AX489)+((1-(pCell/COUNT($AX$2:AX489)))*(I489+J489)))),I489),IF(H489="in-sample",IF(Q489=bigT,((pCell/bigT)*AX489)+((1-(pCell/bigT))*(I489*J489)),IF(OR(F490="",COUNT($AX$2:AX489)&lt;=pCell),AX489,((pCell/COUNT($AX$2:AX489))*AX489)+((1-(pCell/COUNT($AX$2:AX489)))*(I489*J489)))),I489)))))))</f>
        <v/>
      </c>
      <c r="J490" s="31" t="str">
        <f>IF(AND(F489="",H489="in-sample"),"",IF(AND(Temp!fhor_indata=1,H489="out-sample",H490="out-sample"),J489,IF(AND(F490="",H489="out-sample"),"",IF(AND(Temp!optSeasCoef=0,Temp!sts_add=1),IF(H489="in-sample",IF(Q489=bigT,((qCell/bigT)*(I490-I489))+((1-(qCell/bigT))*J489),IF(OR(F490="",COUNT($F$2:F489)&lt;=qCell),IF(COUNT($F$2:F489)=1,0,F489-F488),((qCell/COUNT($F$2:F489))*(I490-I489))+((1-(qCell/COUNT($F$2:F489)))*J489))),J489),IF(AND(Temp!optSeasCoef=0,Temp!sts_multp=1),IF(H489="in-sample",IF(Q489=bigT,((qCell/bigT)*(I490/I489))+((1-(qCell/bigT))*J489),IF(qCell=0,1,IF(OR(F490="",COUNT($F$2:F489)&lt;=qCell),IF(COUNT($F$2:F489)=1,1,F489/F488),((qCell/COUNT($F$2:F489))*(I490/I489))+((1-(qCell/COUNT($F$2:F489)))*J489)))),J489),IF(Temp!sts_add=1,IF(H489="in-sample",IF(Q489=bigT,((qCell/bigT)*(I490-I489))+((1-(qCell/bigT))*J489),IF(OR(F490="",COUNT($AX$2:AX489)&lt;=qCell),IF(COUNT($AX$2:AX489)=1,0,AX489-AX488),((qCell/COUNT($AX$2:AX489))*(I490-I489))+((1-(qCell/COUNT($AX$2:AX489)))*J489))),J489),IF(H489="in-sample",IF(Q489=bigT,((qCell/bigT)*(I490/I489))+((1-(qCell/bigT))*J489),IF(qCell=0,1,IF(OR(F490="",COUNT($AX$2:AX489)&lt;=qCell),IF(COUNT($AX$2:AX489)=1,1,AX489/AX488),((qCell/COUNT($AX$2:AX489))*(I490/I489))+((1-(qCell/COUNT($AX$2:AX489)))*J489)))),J489)))))))</f>
        <v/>
      </c>
      <c r="K490" s="31" t="str">
        <f>IF(H490="","",IF(AND(Temp!optSeasCoef=0,Temp!sts_add=1),IF(H490="out-sample",I490+(Q490*J490),I490+J490),IF(AND(Temp!optSeasCoef=0,Temp!sts_multp=1),IF(H490="out-sample",I490*(J490^Q490),I490*J490),IF(Temp!sts_add=1,IF(H490="out-sample",(I490+(Q490*J490))*G490,(I490+J490)*G490),IF(H490="out-sample",I490*(J490^Q490)*G490,I490*J490*G490)))))</f>
        <v/>
      </c>
      <c r="L490" s="32" t="str">
        <f t="shared" si="51"/>
        <v/>
      </c>
      <c r="M490" s="32" t="str">
        <f t="shared" si="52"/>
        <v/>
      </c>
      <c r="N490" s="32" t="str">
        <f t="shared" si="53"/>
        <v/>
      </c>
      <c r="O490" s="32" t="str">
        <f t="shared" si="54"/>
        <v/>
      </c>
      <c r="P490" s="32" t="str">
        <f t="shared" si="55"/>
        <v/>
      </c>
      <c r="Q490" s="3" t="str">
        <f>IF(AND(Temp!fhor_indata=1,F490="",H489="in-sample"),1,IF(AND(Temp!fhor_indata=1,H489="out-sample",Q489&lt;ATA!XfHor),Q489+1,IF(F490="","",IF(AND(H490="out-sample",H489="in-sample"),1,IF(AND(H490="out-sample",H489="out-sample"),Q489+1,IF(ISNUMBER(Q489),Q489+1,1))))))</f>
        <v/>
      </c>
      <c r="R490" s="3" t="str">
        <f t="shared" si="49"/>
        <v/>
      </c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X490" s="63" t="e">
        <f t="shared" si="50"/>
        <v>#VALUE!</v>
      </c>
    </row>
    <row r="491" spans="1:50" s="1" customFormat="1" ht="14.25" x14ac:dyDescent="0.2">
      <c r="A491" s="6"/>
      <c r="B491" s="6"/>
      <c r="C491" s="6"/>
      <c r="D491" s="3"/>
      <c r="E491" s="70" t="str">
        <f>IF(ATA!E491="","",ATA!E491)</f>
        <v/>
      </c>
      <c r="F491" s="51" t="str">
        <f>IF(ATA!F491="","",ATA!F491)</f>
        <v/>
      </c>
      <c r="G491" s="11" t="str">
        <f>IF(ATA!G491="","",ATA!G491)</f>
        <v/>
      </c>
      <c r="H491" s="55" t="str">
        <f>IF(ATA!H491="","",ATA!H491)</f>
        <v/>
      </c>
      <c r="I491" s="31" t="str">
        <f>IF(AND(F490="",H490="in-sample"),"",IF(AND(Temp!fhor_indata=1,H490="out-sample",H491="out-sample"),I490,IF(AND(F491="",H490="out-sample"),"",IF(AND(Temp!optSeasCoef=0,Temp!sts_add=1),IF(H490="in-sample",IF(Q490=bigT,((pCell/bigT)*F490)+((1-(pCell/bigT))*(I490+J490)),IF(OR(F491="",COUNT($F$2:F490)&lt;=pCell),F490,((pCell/COUNT($F$2:F490))*F490)+((1-(pCell/COUNT($F$2:F490)))*(I490+J490)))),I490),IF(AND(Temp!optSeasCoef=0,Temp!sts_multp=1),IF(H490="in-sample",IF(Q490=bigT,((pCell/bigT)*F490)+((1-(pCell/bigT))*(I490*J490)),IF(OR(F491="",COUNT(F$2:$F490)&lt;=pCell),F490,((pCell/COUNT($F$2:F490))*F490)+((1-(pCell/COUNT($F$2:F490)))*(I490*J490)))),I490),IF(Temp!sts_add=1,IF(H490="in-sample",IF(Q490=bigT,((pCell/bigT)*AX490)+((1-(pCell/bigT))*(I490+J490)),IF(OR(F491="",COUNT($AX$2:AX490)&lt;=pCell),AX490,((pCell/COUNT($AX$2:AX490))*AX490)+((1-(pCell/COUNT($AX$2:AX490)))*(I490+J490)))),I490),IF(H490="in-sample",IF(Q490=bigT,((pCell/bigT)*AX490)+((1-(pCell/bigT))*(I490*J490)),IF(OR(F491="",COUNT($AX$2:AX490)&lt;=pCell),AX490,((pCell/COUNT($AX$2:AX490))*AX490)+((1-(pCell/COUNT($AX$2:AX490)))*(I490*J490)))),I490)))))))</f>
        <v/>
      </c>
      <c r="J491" s="31" t="str">
        <f>IF(AND(F490="",H490="in-sample"),"",IF(AND(Temp!fhor_indata=1,H490="out-sample",H491="out-sample"),J490,IF(AND(F491="",H490="out-sample"),"",IF(AND(Temp!optSeasCoef=0,Temp!sts_add=1),IF(H490="in-sample",IF(Q490=bigT,((qCell/bigT)*(I491-I490))+((1-(qCell/bigT))*J490),IF(OR(F491="",COUNT($F$2:F490)&lt;=qCell),IF(COUNT($F$2:F490)=1,0,F490-F489),((qCell/COUNT($F$2:F490))*(I491-I490))+((1-(qCell/COUNT($F$2:F490)))*J490))),J490),IF(AND(Temp!optSeasCoef=0,Temp!sts_multp=1),IF(H490="in-sample",IF(Q490=bigT,((qCell/bigT)*(I491/I490))+((1-(qCell/bigT))*J490),IF(qCell=0,1,IF(OR(F491="",COUNT($F$2:F490)&lt;=qCell),IF(COUNT($F$2:F490)=1,1,F490/F489),((qCell/COUNT($F$2:F490))*(I491/I490))+((1-(qCell/COUNT($F$2:F490)))*J490)))),J490),IF(Temp!sts_add=1,IF(H490="in-sample",IF(Q490=bigT,((qCell/bigT)*(I491-I490))+((1-(qCell/bigT))*J490),IF(OR(F491="",COUNT($AX$2:AX490)&lt;=qCell),IF(COUNT($AX$2:AX490)=1,0,AX490-AX489),((qCell/COUNT($AX$2:AX490))*(I491-I490))+((1-(qCell/COUNT($AX$2:AX490)))*J490))),J490),IF(H490="in-sample",IF(Q490=bigT,((qCell/bigT)*(I491/I490))+((1-(qCell/bigT))*J490),IF(qCell=0,1,IF(OR(F491="",COUNT($AX$2:AX490)&lt;=qCell),IF(COUNT($AX$2:AX490)=1,1,AX490/AX489),((qCell/COUNT($AX$2:AX490))*(I491/I490))+((1-(qCell/COUNT($AX$2:AX490)))*J490)))),J490)))))))</f>
        <v/>
      </c>
      <c r="K491" s="31" t="str">
        <f>IF(H491="","",IF(AND(Temp!optSeasCoef=0,Temp!sts_add=1),IF(H491="out-sample",I491+(Q491*J491),I491+J491),IF(AND(Temp!optSeasCoef=0,Temp!sts_multp=1),IF(H491="out-sample",I491*(J491^Q491),I491*J491),IF(Temp!sts_add=1,IF(H491="out-sample",(I491+(Q491*J491))*G491,(I491+J491)*G491),IF(H491="out-sample",I491*(J491^Q491)*G491,I491*J491*G491)))))</f>
        <v/>
      </c>
      <c r="L491" s="32" t="str">
        <f t="shared" si="51"/>
        <v/>
      </c>
      <c r="M491" s="32" t="str">
        <f t="shared" si="52"/>
        <v/>
      </c>
      <c r="N491" s="32" t="str">
        <f t="shared" si="53"/>
        <v/>
      </c>
      <c r="O491" s="32" t="str">
        <f t="shared" si="54"/>
        <v/>
      </c>
      <c r="P491" s="32" t="str">
        <f t="shared" si="55"/>
        <v/>
      </c>
      <c r="Q491" s="3" t="str">
        <f>IF(AND(Temp!fhor_indata=1,F491="",H490="in-sample"),1,IF(AND(Temp!fhor_indata=1,H490="out-sample",Q490&lt;ATA!XfHor),Q490+1,IF(F491="","",IF(AND(H491="out-sample",H490="in-sample"),1,IF(AND(H491="out-sample",H490="out-sample"),Q490+1,IF(ISNUMBER(Q490),Q490+1,1))))))</f>
        <v/>
      </c>
      <c r="R491" s="3" t="str">
        <f t="shared" si="49"/>
        <v/>
      </c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X491" s="63" t="e">
        <f t="shared" si="50"/>
        <v>#VALUE!</v>
      </c>
    </row>
    <row r="492" spans="1:50" s="1" customFormat="1" ht="14.25" x14ac:dyDescent="0.2">
      <c r="A492" s="6"/>
      <c r="B492" s="6"/>
      <c r="C492" s="6"/>
      <c r="D492" s="3"/>
      <c r="E492" s="70" t="str">
        <f>IF(ATA!E492="","",ATA!E492)</f>
        <v/>
      </c>
      <c r="F492" s="51" t="str">
        <f>IF(ATA!F492="","",ATA!F492)</f>
        <v/>
      </c>
      <c r="G492" s="11" t="str">
        <f>IF(ATA!G492="","",ATA!G492)</f>
        <v/>
      </c>
      <c r="H492" s="55" t="str">
        <f>IF(ATA!H492="","",ATA!H492)</f>
        <v/>
      </c>
      <c r="I492" s="31" t="str">
        <f>IF(AND(F491="",H491="in-sample"),"",IF(AND(Temp!fhor_indata=1,H491="out-sample",H492="out-sample"),I491,IF(AND(F492="",H491="out-sample"),"",IF(AND(Temp!optSeasCoef=0,Temp!sts_add=1),IF(H491="in-sample",IF(Q491=bigT,((pCell/bigT)*F491)+((1-(pCell/bigT))*(I491+J491)),IF(OR(F492="",COUNT($F$2:F491)&lt;=pCell),F491,((pCell/COUNT($F$2:F491))*F491)+((1-(pCell/COUNT($F$2:F491)))*(I491+J491)))),I491),IF(AND(Temp!optSeasCoef=0,Temp!sts_multp=1),IF(H491="in-sample",IF(Q491=bigT,((pCell/bigT)*F491)+((1-(pCell/bigT))*(I491*J491)),IF(OR(F492="",COUNT(F$2:$F491)&lt;=pCell),F491,((pCell/COUNT($F$2:F491))*F491)+((1-(pCell/COUNT($F$2:F491)))*(I491*J491)))),I491),IF(Temp!sts_add=1,IF(H491="in-sample",IF(Q491=bigT,((pCell/bigT)*AX491)+((1-(pCell/bigT))*(I491+J491)),IF(OR(F492="",COUNT($AX$2:AX491)&lt;=pCell),AX491,((pCell/COUNT($AX$2:AX491))*AX491)+((1-(pCell/COUNT($AX$2:AX491)))*(I491+J491)))),I491),IF(H491="in-sample",IF(Q491=bigT,((pCell/bigT)*AX491)+((1-(pCell/bigT))*(I491*J491)),IF(OR(F492="",COUNT($AX$2:AX491)&lt;=pCell),AX491,((pCell/COUNT($AX$2:AX491))*AX491)+((1-(pCell/COUNT($AX$2:AX491)))*(I491*J491)))),I491)))))))</f>
        <v/>
      </c>
      <c r="J492" s="31" t="str">
        <f>IF(AND(F491="",H491="in-sample"),"",IF(AND(Temp!fhor_indata=1,H491="out-sample",H492="out-sample"),J491,IF(AND(F492="",H491="out-sample"),"",IF(AND(Temp!optSeasCoef=0,Temp!sts_add=1),IF(H491="in-sample",IF(Q491=bigT,((qCell/bigT)*(I492-I491))+((1-(qCell/bigT))*J491),IF(OR(F492="",COUNT($F$2:F491)&lt;=qCell),IF(COUNT($F$2:F491)=1,0,F491-F490),((qCell/COUNT($F$2:F491))*(I492-I491))+((1-(qCell/COUNT($F$2:F491)))*J491))),J491),IF(AND(Temp!optSeasCoef=0,Temp!sts_multp=1),IF(H491="in-sample",IF(Q491=bigT,((qCell/bigT)*(I492/I491))+((1-(qCell/bigT))*J491),IF(qCell=0,1,IF(OR(F492="",COUNT($F$2:F491)&lt;=qCell),IF(COUNT($F$2:F491)=1,1,F491/F490),((qCell/COUNT($F$2:F491))*(I492/I491))+((1-(qCell/COUNT($F$2:F491)))*J491)))),J491),IF(Temp!sts_add=1,IF(H491="in-sample",IF(Q491=bigT,((qCell/bigT)*(I492-I491))+((1-(qCell/bigT))*J491),IF(OR(F492="",COUNT($AX$2:AX491)&lt;=qCell),IF(COUNT($AX$2:AX491)=1,0,AX491-AX490),((qCell/COUNT($AX$2:AX491))*(I492-I491))+((1-(qCell/COUNT($AX$2:AX491)))*J491))),J491),IF(H491="in-sample",IF(Q491=bigT,((qCell/bigT)*(I492/I491))+((1-(qCell/bigT))*J491),IF(qCell=0,1,IF(OR(F492="",COUNT($AX$2:AX491)&lt;=qCell),IF(COUNT($AX$2:AX491)=1,1,AX491/AX490),((qCell/COUNT($AX$2:AX491))*(I492/I491))+((1-(qCell/COUNT($AX$2:AX491)))*J491)))),J491)))))))</f>
        <v/>
      </c>
      <c r="K492" s="31" t="str">
        <f>IF(H492="","",IF(AND(Temp!optSeasCoef=0,Temp!sts_add=1),IF(H492="out-sample",I492+(Q492*J492),I492+J492),IF(AND(Temp!optSeasCoef=0,Temp!sts_multp=1),IF(H492="out-sample",I492*(J492^Q492),I492*J492),IF(Temp!sts_add=1,IF(H492="out-sample",(I492+(Q492*J492))*G492,(I492+J492)*G492),IF(H492="out-sample",I492*(J492^Q492)*G492,I492*J492*G492)))))</f>
        <v/>
      </c>
      <c r="L492" s="32" t="str">
        <f t="shared" si="51"/>
        <v/>
      </c>
      <c r="M492" s="32" t="str">
        <f t="shared" si="52"/>
        <v/>
      </c>
      <c r="N492" s="32" t="str">
        <f t="shared" si="53"/>
        <v/>
      </c>
      <c r="O492" s="32" t="str">
        <f t="shared" si="54"/>
        <v/>
      </c>
      <c r="P492" s="32" t="str">
        <f t="shared" si="55"/>
        <v/>
      </c>
      <c r="Q492" s="3" t="str">
        <f>IF(AND(Temp!fhor_indata=1,F492="",H491="in-sample"),1,IF(AND(Temp!fhor_indata=1,H491="out-sample",Q491&lt;ATA!XfHor),Q491+1,IF(F492="","",IF(AND(H492="out-sample",H491="in-sample"),1,IF(AND(H492="out-sample",H491="out-sample"),Q491+1,IF(ISNUMBER(Q491),Q491+1,1))))))</f>
        <v/>
      </c>
      <c r="R492" s="3" t="str">
        <f t="shared" si="49"/>
        <v/>
      </c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X492" s="63" t="e">
        <f t="shared" si="50"/>
        <v>#VALUE!</v>
      </c>
    </row>
    <row r="493" spans="1:50" s="1" customFormat="1" ht="14.25" x14ac:dyDescent="0.2">
      <c r="A493" s="6"/>
      <c r="B493" s="6"/>
      <c r="C493" s="6"/>
      <c r="D493" s="3"/>
      <c r="E493" s="70" t="str">
        <f>IF(ATA!E493="","",ATA!E493)</f>
        <v/>
      </c>
      <c r="F493" s="51" t="str">
        <f>IF(ATA!F493="","",ATA!F493)</f>
        <v/>
      </c>
      <c r="G493" s="11" t="str">
        <f>IF(ATA!G493="","",ATA!G493)</f>
        <v/>
      </c>
      <c r="H493" s="55" t="str">
        <f>IF(ATA!H493="","",ATA!H493)</f>
        <v/>
      </c>
      <c r="I493" s="31" t="str">
        <f>IF(AND(F492="",H492="in-sample"),"",IF(AND(Temp!fhor_indata=1,H492="out-sample",H493="out-sample"),I492,IF(AND(F493="",H492="out-sample"),"",IF(AND(Temp!optSeasCoef=0,Temp!sts_add=1),IF(H492="in-sample",IF(Q492=bigT,((pCell/bigT)*F492)+((1-(pCell/bigT))*(I492+J492)),IF(OR(F493="",COUNT($F$2:F492)&lt;=pCell),F492,((pCell/COUNT($F$2:F492))*F492)+((1-(pCell/COUNT($F$2:F492)))*(I492+J492)))),I492),IF(AND(Temp!optSeasCoef=0,Temp!sts_multp=1),IF(H492="in-sample",IF(Q492=bigT,((pCell/bigT)*F492)+((1-(pCell/bigT))*(I492*J492)),IF(OR(F493="",COUNT(F$2:$F492)&lt;=pCell),F492,((pCell/COUNT($F$2:F492))*F492)+((1-(pCell/COUNT($F$2:F492)))*(I492*J492)))),I492),IF(Temp!sts_add=1,IF(H492="in-sample",IF(Q492=bigT,((pCell/bigT)*AX492)+((1-(pCell/bigT))*(I492+J492)),IF(OR(F493="",COUNT($AX$2:AX492)&lt;=pCell),AX492,((pCell/COUNT($AX$2:AX492))*AX492)+((1-(pCell/COUNT($AX$2:AX492)))*(I492+J492)))),I492),IF(H492="in-sample",IF(Q492=bigT,((pCell/bigT)*AX492)+((1-(pCell/bigT))*(I492*J492)),IF(OR(F493="",COUNT($AX$2:AX492)&lt;=pCell),AX492,((pCell/COUNT($AX$2:AX492))*AX492)+((1-(pCell/COUNT($AX$2:AX492)))*(I492*J492)))),I492)))))))</f>
        <v/>
      </c>
      <c r="J493" s="31" t="str">
        <f>IF(AND(F492="",H492="in-sample"),"",IF(AND(Temp!fhor_indata=1,H492="out-sample",H493="out-sample"),J492,IF(AND(F493="",H492="out-sample"),"",IF(AND(Temp!optSeasCoef=0,Temp!sts_add=1),IF(H492="in-sample",IF(Q492=bigT,((qCell/bigT)*(I493-I492))+((1-(qCell/bigT))*J492),IF(OR(F493="",COUNT($F$2:F492)&lt;=qCell),IF(COUNT($F$2:F492)=1,0,F492-F491),((qCell/COUNT($F$2:F492))*(I493-I492))+((1-(qCell/COUNT($F$2:F492)))*J492))),J492),IF(AND(Temp!optSeasCoef=0,Temp!sts_multp=1),IF(H492="in-sample",IF(Q492=bigT,((qCell/bigT)*(I493/I492))+((1-(qCell/bigT))*J492),IF(qCell=0,1,IF(OR(F493="",COUNT($F$2:F492)&lt;=qCell),IF(COUNT($F$2:F492)=1,1,F492/F491),((qCell/COUNT($F$2:F492))*(I493/I492))+((1-(qCell/COUNT($F$2:F492)))*J492)))),J492),IF(Temp!sts_add=1,IF(H492="in-sample",IF(Q492=bigT,((qCell/bigT)*(I493-I492))+((1-(qCell/bigT))*J492),IF(OR(F493="",COUNT($AX$2:AX492)&lt;=qCell),IF(COUNT($AX$2:AX492)=1,0,AX492-AX491),((qCell/COUNT($AX$2:AX492))*(I493-I492))+((1-(qCell/COUNT($AX$2:AX492)))*J492))),J492),IF(H492="in-sample",IF(Q492=bigT,((qCell/bigT)*(I493/I492))+((1-(qCell/bigT))*J492),IF(qCell=0,1,IF(OR(F493="",COUNT($AX$2:AX492)&lt;=qCell),IF(COUNT($AX$2:AX492)=1,1,AX492/AX491),((qCell/COUNT($AX$2:AX492))*(I493/I492))+((1-(qCell/COUNT($AX$2:AX492)))*J492)))),J492)))))))</f>
        <v/>
      </c>
      <c r="K493" s="31" t="str">
        <f>IF(H493="","",IF(AND(Temp!optSeasCoef=0,Temp!sts_add=1),IF(H493="out-sample",I493+(Q493*J493),I493+J493),IF(AND(Temp!optSeasCoef=0,Temp!sts_multp=1),IF(H493="out-sample",I493*(J493^Q493),I493*J493),IF(Temp!sts_add=1,IF(H493="out-sample",(I493+(Q493*J493))*G493,(I493+J493)*G493),IF(H493="out-sample",I493*(J493^Q493)*G493,I493*J493*G493)))))</f>
        <v/>
      </c>
      <c r="L493" s="32" t="str">
        <f t="shared" si="51"/>
        <v/>
      </c>
      <c r="M493" s="32" t="str">
        <f t="shared" si="52"/>
        <v/>
      </c>
      <c r="N493" s="32" t="str">
        <f t="shared" si="53"/>
        <v/>
      </c>
      <c r="O493" s="32" t="str">
        <f t="shared" si="54"/>
        <v/>
      </c>
      <c r="P493" s="32" t="str">
        <f t="shared" si="55"/>
        <v/>
      </c>
      <c r="Q493" s="3" t="str">
        <f>IF(AND(Temp!fhor_indata=1,F493="",H492="in-sample"),1,IF(AND(Temp!fhor_indata=1,H492="out-sample",Q492&lt;ATA!XfHor),Q492+1,IF(F493="","",IF(AND(H493="out-sample",H492="in-sample"),1,IF(AND(H493="out-sample",H492="out-sample"),Q492+1,IF(ISNUMBER(Q492),Q492+1,1))))))</f>
        <v/>
      </c>
      <c r="R493" s="3" t="str">
        <f t="shared" si="49"/>
        <v/>
      </c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X493" s="63" t="e">
        <f t="shared" si="50"/>
        <v>#VALUE!</v>
      </c>
    </row>
    <row r="494" spans="1:50" s="1" customFormat="1" ht="14.25" x14ac:dyDescent="0.2">
      <c r="A494" s="6"/>
      <c r="B494" s="6"/>
      <c r="C494" s="6"/>
      <c r="D494" s="3"/>
      <c r="E494" s="70" t="str">
        <f>IF(ATA!E494="","",ATA!E494)</f>
        <v/>
      </c>
      <c r="F494" s="51" t="str">
        <f>IF(ATA!F494="","",ATA!F494)</f>
        <v/>
      </c>
      <c r="G494" s="11" t="str">
        <f>IF(ATA!G494="","",ATA!G494)</f>
        <v/>
      </c>
      <c r="H494" s="55" t="str">
        <f>IF(ATA!H494="","",ATA!H494)</f>
        <v/>
      </c>
      <c r="I494" s="31" t="str">
        <f>IF(AND(F493="",H493="in-sample"),"",IF(AND(Temp!fhor_indata=1,H493="out-sample",H494="out-sample"),I493,IF(AND(F494="",H493="out-sample"),"",IF(AND(Temp!optSeasCoef=0,Temp!sts_add=1),IF(H493="in-sample",IF(Q493=bigT,((pCell/bigT)*F493)+((1-(pCell/bigT))*(I493+J493)),IF(OR(F494="",COUNT($F$2:F493)&lt;=pCell),F493,((pCell/COUNT($F$2:F493))*F493)+((1-(pCell/COUNT($F$2:F493)))*(I493+J493)))),I493),IF(AND(Temp!optSeasCoef=0,Temp!sts_multp=1),IF(H493="in-sample",IF(Q493=bigT,((pCell/bigT)*F493)+((1-(pCell/bigT))*(I493*J493)),IF(OR(F494="",COUNT(F$2:$F493)&lt;=pCell),F493,((pCell/COUNT($F$2:F493))*F493)+((1-(pCell/COUNT($F$2:F493)))*(I493*J493)))),I493),IF(Temp!sts_add=1,IF(H493="in-sample",IF(Q493=bigT,((pCell/bigT)*AX493)+((1-(pCell/bigT))*(I493+J493)),IF(OR(F494="",COUNT($AX$2:AX493)&lt;=pCell),AX493,((pCell/COUNT($AX$2:AX493))*AX493)+((1-(pCell/COUNT($AX$2:AX493)))*(I493+J493)))),I493),IF(H493="in-sample",IF(Q493=bigT,((pCell/bigT)*AX493)+((1-(pCell/bigT))*(I493*J493)),IF(OR(F494="",COUNT($AX$2:AX493)&lt;=pCell),AX493,((pCell/COUNT($AX$2:AX493))*AX493)+((1-(pCell/COUNT($AX$2:AX493)))*(I493*J493)))),I493)))))))</f>
        <v/>
      </c>
      <c r="J494" s="31" t="str">
        <f>IF(AND(F493="",H493="in-sample"),"",IF(AND(Temp!fhor_indata=1,H493="out-sample",H494="out-sample"),J493,IF(AND(F494="",H493="out-sample"),"",IF(AND(Temp!optSeasCoef=0,Temp!sts_add=1),IF(H493="in-sample",IF(Q493=bigT,((qCell/bigT)*(I494-I493))+((1-(qCell/bigT))*J493),IF(OR(F494="",COUNT($F$2:F493)&lt;=qCell),IF(COUNT($F$2:F493)=1,0,F493-F492),((qCell/COUNT($F$2:F493))*(I494-I493))+((1-(qCell/COUNT($F$2:F493)))*J493))),J493),IF(AND(Temp!optSeasCoef=0,Temp!sts_multp=1),IF(H493="in-sample",IF(Q493=bigT,((qCell/bigT)*(I494/I493))+((1-(qCell/bigT))*J493),IF(qCell=0,1,IF(OR(F494="",COUNT($F$2:F493)&lt;=qCell),IF(COUNT($F$2:F493)=1,1,F493/F492),((qCell/COUNT($F$2:F493))*(I494/I493))+((1-(qCell/COUNT($F$2:F493)))*J493)))),J493),IF(Temp!sts_add=1,IF(H493="in-sample",IF(Q493=bigT,((qCell/bigT)*(I494-I493))+((1-(qCell/bigT))*J493),IF(OR(F494="",COUNT($AX$2:AX493)&lt;=qCell),IF(COUNT($AX$2:AX493)=1,0,AX493-AX492),((qCell/COUNT($AX$2:AX493))*(I494-I493))+((1-(qCell/COUNT($AX$2:AX493)))*J493))),J493),IF(H493="in-sample",IF(Q493=bigT,((qCell/bigT)*(I494/I493))+((1-(qCell/bigT))*J493),IF(qCell=0,1,IF(OR(F494="",COUNT($AX$2:AX493)&lt;=qCell),IF(COUNT($AX$2:AX493)=1,1,AX493/AX492),((qCell/COUNT($AX$2:AX493))*(I494/I493))+((1-(qCell/COUNT($AX$2:AX493)))*J493)))),J493)))))))</f>
        <v/>
      </c>
      <c r="K494" s="31" t="str">
        <f>IF(H494="","",IF(AND(Temp!optSeasCoef=0,Temp!sts_add=1),IF(H494="out-sample",I494+(Q494*J494),I494+J494),IF(AND(Temp!optSeasCoef=0,Temp!sts_multp=1),IF(H494="out-sample",I494*(J494^Q494),I494*J494),IF(Temp!sts_add=1,IF(H494="out-sample",(I494+(Q494*J494))*G494,(I494+J494)*G494),IF(H494="out-sample",I494*(J494^Q494)*G494,I494*J494*G494)))))</f>
        <v/>
      </c>
      <c r="L494" s="32" t="str">
        <f t="shared" si="51"/>
        <v/>
      </c>
      <c r="M494" s="32" t="str">
        <f t="shared" si="52"/>
        <v/>
      </c>
      <c r="N494" s="32" t="str">
        <f t="shared" si="53"/>
        <v/>
      </c>
      <c r="O494" s="32" t="str">
        <f t="shared" si="54"/>
        <v/>
      </c>
      <c r="P494" s="32" t="str">
        <f t="shared" si="55"/>
        <v/>
      </c>
      <c r="Q494" s="3" t="str">
        <f>IF(AND(Temp!fhor_indata=1,F494="",H493="in-sample"),1,IF(AND(Temp!fhor_indata=1,H493="out-sample",Q493&lt;ATA!XfHor),Q493+1,IF(F494="","",IF(AND(H494="out-sample",H493="in-sample"),1,IF(AND(H494="out-sample",H493="out-sample"),Q493+1,IF(ISNUMBER(Q493),Q493+1,1))))))</f>
        <v/>
      </c>
      <c r="R494" s="3" t="str">
        <f t="shared" si="49"/>
        <v/>
      </c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X494" s="63" t="e">
        <f t="shared" si="50"/>
        <v>#VALUE!</v>
      </c>
    </row>
    <row r="495" spans="1:50" s="1" customFormat="1" ht="14.25" x14ac:dyDescent="0.2">
      <c r="A495" s="6"/>
      <c r="B495" s="6"/>
      <c r="C495" s="6"/>
      <c r="D495" s="3"/>
      <c r="E495" s="70" t="str">
        <f>IF(ATA!E495="","",ATA!E495)</f>
        <v/>
      </c>
      <c r="F495" s="51" t="str">
        <f>IF(ATA!F495="","",ATA!F495)</f>
        <v/>
      </c>
      <c r="G495" s="11" t="str">
        <f>IF(ATA!G495="","",ATA!G495)</f>
        <v/>
      </c>
      <c r="H495" s="55" t="str">
        <f>IF(ATA!H495="","",ATA!H495)</f>
        <v/>
      </c>
      <c r="I495" s="31" t="str">
        <f>IF(AND(F494="",H494="in-sample"),"",IF(AND(Temp!fhor_indata=1,H494="out-sample",H495="out-sample"),I494,IF(AND(F495="",H494="out-sample"),"",IF(AND(Temp!optSeasCoef=0,Temp!sts_add=1),IF(H494="in-sample",IF(Q494=bigT,((pCell/bigT)*F494)+((1-(pCell/bigT))*(I494+J494)),IF(OR(F495="",COUNT($F$2:F494)&lt;=pCell),F494,((pCell/COUNT($F$2:F494))*F494)+((1-(pCell/COUNT($F$2:F494)))*(I494+J494)))),I494),IF(AND(Temp!optSeasCoef=0,Temp!sts_multp=1),IF(H494="in-sample",IF(Q494=bigT,((pCell/bigT)*F494)+((1-(pCell/bigT))*(I494*J494)),IF(OR(F495="",COUNT(F$2:$F494)&lt;=pCell),F494,((pCell/COUNT($F$2:F494))*F494)+((1-(pCell/COUNT($F$2:F494)))*(I494*J494)))),I494),IF(Temp!sts_add=1,IF(H494="in-sample",IF(Q494=bigT,((pCell/bigT)*AX494)+((1-(pCell/bigT))*(I494+J494)),IF(OR(F495="",COUNT($AX$2:AX494)&lt;=pCell),AX494,((pCell/COUNT($AX$2:AX494))*AX494)+((1-(pCell/COUNT($AX$2:AX494)))*(I494+J494)))),I494),IF(H494="in-sample",IF(Q494=bigT,((pCell/bigT)*AX494)+((1-(pCell/bigT))*(I494*J494)),IF(OR(F495="",COUNT($AX$2:AX494)&lt;=pCell),AX494,((pCell/COUNT($AX$2:AX494))*AX494)+((1-(pCell/COUNT($AX$2:AX494)))*(I494*J494)))),I494)))))))</f>
        <v/>
      </c>
      <c r="J495" s="31" t="str">
        <f>IF(AND(F494="",H494="in-sample"),"",IF(AND(Temp!fhor_indata=1,H494="out-sample",H495="out-sample"),J494,IF(AND(F495="",H494="out-sample"),"",IF(AND(Temp!optSeasCoef=0,Temp!sts_add=1),IF(H494="in-sample",IF(Q494=bigT,((qCell/bigT)*(I495-I494))+((1-(qCell/bigT))*J494),IF(OR(F495="",COUNT($F$2:F494)&lt;=qCell),IF(COUNT($F$2:F494)=1,0,F494-F493),((qCell/COUNT($F$2:F494))*(I495-I494))+((1-(qCell/COUNT($F$2:F494)))*J494))),J494),IF(AND(Temp!optSeasCoef=0,Temp!sts_multp=1),IF(H494="in-sample",IF(Q494=bigT,((qCell/bigT)*(I495/I494))+((1-(qCell/bigT))*J494),IF(qCell=0,1,IF(OR(F495="",COUNT($F$2:F494)&lt;=qCell),IF(COUNT($F$2:F494)=1,1,F494/F493),((qCell/COUNT($F$2:F494))*(I495/I494))+((1-(qCell/COUNT($F$2:F494)))*J494)))),J494),IF(Temp!sts_add=1,IF(H494="in-sample",IF(Q494=bigT,((qCell/bigT)*(I495-I494))+((1-(qCell/bigT))*J494),IF(OR(F495="",COUNT($AX$2:AX494)&lt;=qCell),IF(COUNT($AX$2:AX494)=1,0,AX494-AX493),((qCell/COUNT($AX$2:AX494))*(I495-I494))+((1-(qCell/COUNT($AX$2:AX494)))*J494))),J494),IF(H494="in-sample",IF(Q494=bigT,((qCell/bigT)*(I495/I494))+((1-(qCell/bigT))*J494),IF(qCell=0,1,IF(OR(F495="",COUNT($AX$2:AX494)&lt;=qCell),IF(COUNT($AX$2:AX494)=1,1,AX494/AX493),((qCell/COUNT($AX$2:AX494))*(I495/I494))+((1-(qCell/COUNT($AX$2:AX494)))*J494)))),J494)))))))</f>
        <v/>
      </c>
      <c r="K495" s="31" t="str">
        <f>IF(H495="","",IF(AND(Temp!optSeasCoef=0,Temp!sts_add=1),IF(H495="out-sample",I495+(Q495*J495),I495+J495),IF(AND(Temp!optSeasCoef=0,Temp!sts_multp=1),IF(H495="out-sample",I495*(J495^Q495),I495*J495),IF(Temp!sts_add=1,IF(H495="out-sample",(I495+(Q495*J495))*G495,(I495+J495)*G495),IF(H495="out-sample",I495*(J495^Q495)*G495,I495*J495*G495)))))</f>
        <v/>
      </c>
      <c r="L495" s="32" t="str">
        <f t="shared" si="51"/>
        <v/>
      </c>
      <c r="M495" s="32" t="str">
        <f t="shared" si="52"/>
        <v/>
      </c>
      <c r="N495" s="32" t="str">
        <f t="shared" si="53"/>
        <v/>
      </c>
      <c r="O495" s="32" t="str">
        <f t="shared" si="54"/>
        <v/>
      </c>
      <c r="P495" s="32" t="str">
        <f t="shared" si="55"/>
        <v/>
      </c>
      <c r="Q495" s="3" t="str">
        <f>IF(AND(Temp!fhor_indata=1,F495="",H494="in-sample"),1,IF(AND(Temp!fhor_indata=1,H494="out-sample",Q494&lt;ATA!XfHor),Q494+1,IF(F495="","",IF(AND(H495="out-sample",H494="in-sample"),1,IF(AND(H495="out-sample",H494="out-sample"),Q494+1,IF(ISNUMBER(Q494),Q494+1,1))))))</f>
        <v/>
      </c>
      <c r="R495" s="3" t="str">
        <f t="shared" si="49"/>
        <v/>
      </c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X495" s="63" t="e">
        <f t="shared" si="50"/>
        <v>#VALUE!</v>
      </c>
    </row>
    <row r="496" spans="1:50" s="1" customFormat="1" ht="14.25" x14ac:dyDescent="0.2">
      <c r="A496" s="6"/>
      <c r="B496" s="6"/>
      <c r="C496" s="6"/>
      <c r="D496" s="3"/>
      <c r="E496" s="70" t="str">
        <f>IF(ATA!E496="","",ATA!E496)</f>
        <v/>
      </c>
      <c r="F496" s="51" t="str">
        <f>IF(ATA!F496="","",ATA!F496)</f>
        <v/>
      </c>
      <c r="G496" s="11" t="str">
        <f>IF(ATA!G496="","",ATA!G496)</f>
        <v/>
      </c>
      <c r="H496" s="55" t="str">
        <f>IF(ATA!H496="","",ATA!H496)</f>
        <v/>
      </c>
      <c r="I496" s="31" t="str">
        <f>IF(AND(F495="",H495="in-sample"),"",IF(AND(Temp!fhor_indata=1,H495="out-sample",H496="out-sample"),I495,IF(AND(F496="",H495="out-sample"),"",IF(AND(Temp!optSeasCoef=0,Temp!sts_add=1),IF(H495="in-sample",IF(Q495=bigT,((pCell/bigT)*F495)+((1-(pCell/bigT))*(I495+J495)),IF(OR(F496="",COUNT($F$2:F495)&lt;=pCell),F495,((pCell/COUNT($F$2:F495))*F495)+((1-(pCell/COUNT($F$2:F495)))*(I495+J495)))),I495),IF(AND(Temp!optSeasCoef=0,Temp!sts_multp=1),IF(H495="in-sample",IF(Q495=bigT,((pCell/bigT)*F495)+((1-(pCell/bigT))*(I495*J495)),IF(OR(F496="",COUNT(F$2:$F495)&lt;=pCell),F495,((pCell/COUNT($F$2:F495))*F495)+((1-(pCell/COUNT($F$2:F495)))*(I495*J495)))),I495),IF(Temp!sts_add=1,IF(H495="in-sample",IF(Q495=bigT,((pCell/bigT)*AX495)+((1-(pCell/bigT))*(I495+J495)),IF(OR(F496="",COUNT($AX$2:AX495)&lt;=pCell),AX495,((pCell/COUNT($AX$2:AX495))*AX495)+((1-(pCell/COUNT($AX$2:AX495)))*(I495+J495)))),I495),IF(H495="in-sample",IF(Q495=bigT,((pCell/bigT)*AX495)+((1-(pCell/bigT))*(I495*J495)),IF(OR(F496="",COUNT($AX$2:AX495)&lt;=pCell),AX495,((pCell/COUNT($AX$2:AX495))*AX495)+((1-(pCell/COUNT($AX$2:AX495)))*(I495*J495)))),I495)))))))</f>
        <v/>
      </c>
      <c r="J496" s="31" t="str">
        <f>IF(AND(F495="",H495="in-sample"),"",IF(AND(Temp!fhor_indata=1,H495="out-sample",H496="out-sample"),J495,IF(AND(F496="",H495="out-sample"),"",IF(AND(Temp!optSeasCoef=0,Temp!sts_add=1),IF(H495="in-sample",IF(Q495=bigT,((qCell/bigT)*(I496-I495))+((1-(qCell/bigT))*J495),IF(OR(F496="",COUNT($F$2:F495)&lt;=qCell),IF(COUNT($F$2:F495)=1,0,F495-F494),((qCell/COUNT($F$2:F495))*(I496-I495))+((1-(qCell/COUNT($F$2:F495)))*J495))),J495),IF(AND(Temp!optSeasCoef=0,Temp!sts_multp=1),IF(H495="in-sample",IF(Q495=bigT,((qCell/bigT)*(I496/I495))+((1-(qCell/bigT))*J495),IF(qCell=0,1,IF(OR(F496="",COUNT($F$2:F495)&lt;=qCell),IF(COUNT($F$2:F495)=1,1,F495/F494),((qCell/COUNT($F$2:F495))*(I496/I495))+((1-(qCell/COUNT($F$2:F495)))*J495)))),J495),IF(Temp!sts_add=1,IF(H495="in-sample",IF(Q495=bigT,((qCell/bigT)*(I496-I495))+((1-(qCell/bigT))*J495),IF(OR(F496="",COUNT($AX$2:AX495)&lt;=qCell),IF(COUNT($AX$2:AX495)=1,0,AX495-AX494),((qCell/COUNT($AX$2:AX495))*(I496-I495))+((1-(qCell/COUNT($AX$2:AX495)))*J495))),J495),IF(H495="in-sample",IF(Q495=bigT,((qCell/bigT)*(I496/I495))+((1-(qCell/bigT))*J495),IF(qCell=0,1,IF(OR(F496="",COUNT($AX$2:AX495)&lt;=qCell),IF(COUNT($AX$2:AX495)=1,1,AX495/AX494),((qCell/COUNT($AX$2:AX495))*(I496/I495))+((1-(qCell/COUNT($AX$2:AX495)))*J495)))),J495)))))))</f>
        <v/>
      </c>
      <c r="K496" s="31" t="str">
        <f>IF(H496="","",IF(AND(Temp!optSeasCoef=0,Temp!sts_add=1),IF(H496="out-sample",I496+(Q496*J496),I496+J496),IF(AND(Temp!optSeasCoef=0,Temp!sts_multp=1),IF(H496="out-sample",I496*(J496^Q496),I496*J496),IF(Temp!sts_add=1,IF(H496="out-sample",(I496+(Q496*J496))*G496,(I496+J496)*G496),IF(H496="out-sample",I496*(J496^Q496)*G496,I496*J496*G496)))))</f>
        <v/>
      </c>
      <c r="L496" s="32" t="str">
        <f t="shared" si="51"/>
        <v/>
      </c>
      <c r="M496" s="32" t="str">
        <f t="shared" si="52"/>
        <v/>
      </c>
      <c r="N496" s="32" t="str">
        <f t="shared" si="53"/>
        <v/>
      </c>
      <c r="O496" s="32" t="str">
        <f t="shared" si="54"/>
        <v/>
      </c>
      <c r="P496" s="32" t="str">
        <f t="shared" si="55"/>
        <v/>
      </c>
      <c r="Q496" s="3" t="str">
        <f>IF(AND(Temp!fhor_indata=1,F496="",H495="in-sample"),1,IF(AND(Temp!fhor_indata=1,H495="out-sample",Q495&lt;ATA!XfHor),Q495+1,IF(F496="","",IF(AND(H496="out-sample",H495="in-sample"),1,IF(AND(H496="out-sample",H495="out-sample"),Q495+1,IF(ISNUMBER(Q495),Q495+1,1))))))</f>
        <v/>
      </c>
      <c r="R496" s="3" t="str">
        <f t="shared" si="49"/>
        <v/>
      </c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X496" s="63" t="e">
        <f t="shared" si="50"/>
        <v>#VALUE!</v>
      </c>
    </row>
    <row r="497" spans="1:50" s="1" customFormat="1" ht="14.25" x14ac:dyDescent="0.2">
      <c r="A497" s="6"/>
      <c r="B497" s="6"/>
      <c r="C497" s="6"/>
      <c r="D497" s="3"/>
      <c r="E497" s="70" t="str">
        <f>IF(ATA!E497="","",ATA!E497)</f>
        <v/>
      </c>
      <c r="F497" s="51" t="str">
        <f>IF(ATA!F497="","",ATA!F497)</f>
        <v/>
      </c>
      <c r="G497" s="11" t="str">
        <f>IF(ATA!G497="","",ATA!G497)</f>
        <v/>
      </c>
      <c r="H497" s="55" t="str">
        <f>IF(ATA!H497="","",ATA!H497)</f>
        <v/>
      </c>
      <c r="I497" s="31" t="str">
        <f>IF(AND(F496="",H496="in-sample"),"",IF(AND(Temp!fhor_indata=1,H496="out-sample",H497="out-sample"),I496,IF(AND(F497="",H496="out-sample"),"",IF(AND(Temp!optSeasCoef=0,Temp!sts_add=1),IF(H496="in-sample",IF(Q496=bigT,((pCell/bigT)*F496)+((1-(pCell/bigT))*(I496+J496)),IF(OR(F497="",COUNT($F$2:F496)&lt;=pCell),F496,((pCell/COUNT($F$2:F496))*F496)+((1-(pCell/COUNT($F$2:F496)))*(I496+J496)))),I496),IF(AND(Temp!optSeasCoef=0,Temp!sts_multp=1),IF(H496="in-sample",IF(Q496=bigT,((pCell/bigT)*F496)+((1-(pCell/bigT))*(I496*J496)),IF(OR(F497="",COUNT(F$2:$F496)&lt;=pCell),F496,((pCell/COUNT($F$2:F496))*F496)+((1-(pCell/COUNT($F$2:F496)))*(I496*J496)))),I496),IF(Temp!sts_add=1,IF(H496="in-sample",IF(Q496=bigT,((pCell/bigT)*AX496)+((1-(pCell/bigT))*(I496+J496)),IF(OR(F497="",COUNT($AX$2:AX496)&lt;=pCell),AX496,((pCell/COUNT($AX$2:AX496))*AX496)+((1-(pCell/COUNT($AX$2:AX496)))*(I496+J496)))),I496),IF(H496="in-sample",IF(Q496=bigT,((pCell/bigT)*AX496)+((1-(pCell/bigT))*(I496*J496)),IF(OR(F497="",COUNT($AX$2:AX496)&lt;=pCell),AX496,((pCell/COUNT($AX$2:AX496))*AX496)+((1-(pCell/COUNT($AX$2:AX496)))*(I496*J496)))),I496)))))))</f>
        <v/>
      </c>
      <c r="J497" s="31" t="str">
        <f>IF(AND(F496="",H496="in-sample"),"",IF(AND(Temp!fhor_indata=1,H496="out-sample",H497="out-sample"),J496,IF(AND(F497="",H496="out-sample"),"",IF(AND(Temp!optSeasCoef=0,Temp!sts_add=1),IF(H496="in-sample",IF(Q496=bigT,((qCell/bigT)*(I497-I496))+((1-(qCell/bigT))*J496),IF(OR(F497="",COUNT($F$2:F496)&lt;=qCell),IF(COUNT($F$2:F496)=1,0,F496-F495),((qCell/COUNT($F$2:F496))*(I497-I496))+((1-(qCell/COUNT($F$2:F496)))*J496))),J496),IF(AND(Temp!optSeasCoef=0,Temp!sts_multp=1),IF(H496="in-sample",IF(Q496=bigT,((qCell/bigT)*(I497/I496))+((1-(qCell/bigT))*J496),IF(qCell=0,1,IF(OR(F497="",COUNT($F$2:F496)&lt;=qCell),IF(COUNT($F$2:F496)=1,1,F496/F495),((qCell/COUNT($F$2:F496))*(I497/I496))+((1-(qCell/COUNT($F$2:F496)))*J496)))),J496),IF(Temp!sts_add=1,IF(H496="in-sample",IF(Q496=bigT,((qCell/bigT)*(I497-I496))+((1-(qCell/bigT))*J496),IF(OR(F497="",COUNT($AX$2:AX496)&lt;=qCell),IF(COUNT($AX$2:AX496)=1,0,AX496-AX495),((qCell/COUNT($AX$2:AX496))*(I497-I496))+((1-(qCell/COUNT($AX$2:AX496)))*J496))),J496),IF(H496="in-sample",IF(Q496=bigT,((qCell/bigT)*(I497/I496))+((1-(qCell/bigT))*J496),IF(qCell=0,1,IF(OR(F497="",COUNT($AX$2:AX496)&lt;=qCell),IF(COUNT($AX$2:AX496)=1,1,AX496/AX495),((qCell/COUNT($AX$2:AX496))*(I497/I496))+((1-(qCell/COUNT($AX$2:AX496)))*J496)))),J496)))))))</f>
        <v/>
      </c>
      <c r="K497" s="31" t="str">
        <f>IF(H497="","",IF(AND(Temp!optSeasCoef=0,Temp!sts_add=1),IF(H497="out-sample",I497+(Q497*J497),I497+J497),IF(AND(Temp!optSeasCoef=0,Temp!sts_multp=1),IF(H497="out-sample",I497*(J497^Q497),I497*J497),IF(Temp!sts_add=1,IF(H497="out-sample",(I497+(Q497*J497))*G497,(I497+J497)*G497),IF(H497="out-sample",I497*(J497^Q497)*G497,I497*J497*G497)))))</f>
        <v/>
      </c>
      <c r="L497" s="32" t="str">
        <f t="shared" si="51"/>
        <v/>
      </c>
      <c r="M497" s="32" t="str">
        <f t="shared" si="52"/>
        <v/>
      </c>
      <c r="N497" s="32" t="str">
        <f t="shared" si="53"/>
        <v/>
      </c>
      <c r="O497" s="32" t="str">
        <f t="shared" si="54"/>
        <v/>
      </c>
      <c r="P497" s="32" t="str">
        <f t="shared" si="55"/>
        <v/>
      </c>
      <c r="Q497" s="3" t="str">
        <f>IF(AND(Temp!fhor_indata=1,F497="",H496="in-sample"),1,IF(AND(Temp!fhor_indata=1,H496="out-sample",Q496&lt;ATA!XfHor),Q496+1,IF(F497="","",IF(AND(H497="out-sample",H496="in-sample"),1,IF(AND(H497="out-sample",H496="out-sample"),Q496+1,IF(ISNUMBER(Q496),Q496+1,1))))))</f>
        <v/>
      </c>
      <c r="R497" s="3" t="str">
        <f t="shared" si="49"/>
        <v/>
      </c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X497" s="63" t="e">
        <f t="shared" si="50"/>
        <v>#VALUE!</v>
      </c>
    </row>
    <row r="498" spans="1:50" s="1" customFormat="1" ht="14.25" x14ac:dyDescent="0.2">
      <c r="A498" s="6"/>
      <c r="B498" s="6"/>
      <c r="C498" s="6"/>
      <c r="D498" s="3"/>
      <c r="E498" s="70" t="str">
        <f>IF(ATA!E498="","",ATA!E498)</f>
        <v/>
      </c>
      <c r="F498" s="51" t="str">
        <f>IF(ATA!F498="","",ATA!F498)</f>
        <v/>
      </c>
      <c r="G498" s="11" t="str">
        <f>IF(ATA!G498="","",ATA!G498)</f>
        <v/>
      </c>
      <c r="H498" s="55" t="str">
        <f>IF(ATA!H498="","",ATA!H498)</f>
        <v/>
      </c>
      <c r="I498" s="31" t="str">
        <f>IF(AND(F497="",H497="in-sample"),"",IF(AND(Temp!fhor_indata=1,H497="out-sample",H498="out-sample"),I497,IF(AND(F498="",H497="out-sample"),"",IF(AND(Temp!optSeasCoef=0,Temp!sts_add=1),IF(H497="in-sample",IF(Q497=bigT,((pCell/bigT)*F497)+((1-(pCell/bigT))*(I497+J497)),IF(OR(F498="",COUNT($F$2:F497)&lt;=pCell),F497,((pCell/COUNT($F$2:F497))*F497)+((1-(pCell/COUNT($F$2:F497)))*(I497+J497)))),I497),IF(AND(Temp!optSeasCoef=0,Temp!sts_multp=1),IF(H497="in-sample",IF(Q497=bigT,((pCell/bigT)*F497)+((1-(pCell/bigT))*(I497*J497)),IF(OR(F498="",COUNT(F$2:$F497)&lt;=pCell),F497,((pCell/COUNT($F$2:F497))*F497)+((1-(pCell/COUNT($F$2:F497)))*(I497*J497)))),I497),IF(Temp!sts_add=1,IF(H497="in-sample",IF(Q497=bigT,((pCell/bigT)*AX497)+((1-(pCell/bigT))*(I497+J497)),IF(OR(F498="",COUNT($AX$2:AX497)&lt;=pCell),AX497,((pCell/COUNT($AX$2:AX497))*AX497)+((1-(pCell/COUNT($AX$2:AX497)))*(I497+J497)))),I497),IF(H497="in-sample",IF(Q497=bigT,((pCell/bigT)*AX497)+((1-(pCell/bigT))*(I497*J497)),IF(OR(F498="",COUNT($AX$2:AX497)&lt;=pCell),AX497,((pCell/COUNT($AX$2:AX497))*AX497)+((1-(pCell/COUNT($AX$2:AX497)))*(I497*J497)))),I497)))))))</f>
        <v/>
      </c>
      <c r="J498" s="31" t="str">
        <f>IF(AND(F497="",H497="in-sample"),"",IF(AND(Temp!fhor_indata=1,H497="out-sample",H498="out-sample"),J497,IF(AND(F498="",H497="out-sample"),"",IF(AND(Temp!optSeasCoef=0,Temp!sts_add=1),IF(H497="in-sample",IF(Q497=bigT,((qCell/bigT)*(I498-I497))+((1-(qCell/bigT))*J497),IF(OR(F498="",COUNT($F$2:F497)&lt;=qCell),IF(COUNT($F$2:F497)=1,0,F497-F496),((qCell/COUNT($F$2:F497))*(I498-I497))+((1-(qCell/COUNT($F$2:F497)))*J497))),J497),IF(AND(Temp!optSeasCoef=0,Temp!sts_multp=1),IF(H497="in-sample",IF(Q497=bigT,((qCell/bigT)*(I498/I497))+((1-(qCell/bigT))*J497),IF(qCell=0,1,IF(OR(F498="",COUNT($F$2:F497)&lt;=qCell),IF(COUNT($F$2:F497)=1,1,F497/F496),((qCell/COUNT($F$2:F497))*(I498/I497))+((1-(qCell/COUNT($F$2:F497)))*J497)))),J497),IF(Temp!sts_add=1,IF(H497="in-sample",IF(Q497=bigT,((qCell/bigT)*(I498-I497))+((1-(qCell/bigT))*J497),IF(OR(F498="",COUNT($AX$2:AX497)&lt;=qCell),IF(COUNT($AX$2:AX497)=1,0,AX497-AX496),((qCell/COUNT($AX$2:AX497))*(I498-I497))+((1-(qCell/COUNT($AX$2:AX497)))*J497))),J497),IF(H497="in-sample",IF(Q497=bigT,((qCell/bigT)*(I498/I497))+((1-(qCell/bigT))*J497),IF(qCell=0,1,IF(OR(F498="",COUNT($AX$2:AX497)&lt;=qCell),IF(COUNT($AX$2:AX497)=1,1,AX497/AX496),((qCell/COUNT($AX$2:AX497))*(I498/I497))+((1-(qCell/COUNT($AX$2:AX497)))*J497)))),J497)))))))</f>
        <v/>
      </c>
      <c r="K498" s="31" t="str">
        <f>IF(H498="","",IF(AND(Temp!optSeasCoef=0,Temp!sts_add=1),IF(H498="out-sample",I498+(Q498*J498),I498+J498),IF(AND(Temp!optSeasCoef=0,Temp!sts_multp=1),IF(H498="out-sample",I498*(J498^Q498),I498*J498),IF(Temp!sts_add=1,IF(H498="out-sample",(I498+(Q498*J498))*G498,(I498+J498)*G498),IF(H498="out-sample",I498*(J498^Q498)*G498,I498*J498*G498)))))</f>
        <v/>
      </c>
      <c r="L498" s="32" t="str">
        <f t="shared" si="51"/>
        <v/>
      </c>
      <c r="M498" s="32" t="str">
        <f t="shared" si="52"/>
        <v/>
      </c>
      <c r="N498" s="32" t="str">
        <f t="shared" si="53"/>
        <v/>
      </c>
      <c r="O498" s="32" t="str">
        <f t="shared" si="54"/>
        <v/>
      </c>
      <c r="P498" s="32" t="str">
        <f t="shared" si="55"/>
        <v/>
      </c>
      <c r="Q498" s="3" t="str">
        <f>IF(AND(Temp!fhor_indata=1,F498="",H497="in-sample"),1,IF(AND(Temp!fhor_indata=1,H497="out-sample",Q497&lt;ATA!XfHor),Q497+1,IF(F498="","",IF(AND(H498="out-sample",H497="in-sample"),1,IF(AND(H498="out-sample",H497="out-sample"),Q497+1,IF(ISNUMBER(Q497),Q497+1,1))))))</f>
        <v/>
      </c>
      <c r="R498" s="3" t="str">
        <f t="shared" si="49"/>
        <v/>
      </c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X498" s="63" t="e">
        <f t="shared" si="50"/>
        <v>#VALUE!</v>
      </c>
    </row>
    <row r="499" spans="1:50" s="1" customFormat="1" ht="14.25" x14ac:dyDescent="0.2">
      <c r="A499" s="6"/>
      <c r="B499" s="6"/>
      <c r="C499" s="6"/>
      <c r="D499" s="3"/>
      <c r="E499" s="70" t="str">
        <f>IF(ATA!E499="","",ATA!E499)</f>
        <v/>
      </c>
      <c r="F499" s="51" t="str">
        <f>IF(ATA!F499="","",ATA!F499)</f>
        <v/>
      </c>
      <c r="G499" s="11" t="str">
        <f>IF(ATA!G499="","",ATA!G499)</f>
        <v/>
      </c>
      <c r="H499" s="55" t="str">
        <f>IF(ATA!H499="","",ATA!H499)</f>
        <v/>
      </c>
      <c r="I499" s="31" t="str">
        <f>IF(AND(F498="",H498="in-sample"),"",IF(AND(Temp!fhor_indata=1,H498="out-sample",H499="out-sample"),I498,IF(AND(F499="",H498="out-sample"),"",IF(AND(Temp!optSeasCoef=0,Temp!sts_add=1),IF(H498="in-sample",IF(Q498=bigT,((pCell/bigT)*F498)+((1-(pCell/bigT))*(I498+J498)),IF(OR(F499="",COUNT($F$2:F498)&lt;=pCell),F498,((pCell/COUNT($F$2:F498))*F498)+((1-(pCell/COUNT($F$2:F498)))*(I498+J498)))),I498),IF(AND(Temp!optSeasCoef=0,Temp!sts_multp=1),IF(H498="in-sample",IF(Q498=bigT,((pCell/bigT)*F498)+((1-(pCell/bigT))*(I498*J498)),IF(OR(F499="",COUNT(F$2:$F498)&lt;=pCell),F498,((pCell/COUNT($F$2:F498))*F498)+((1-(pCell/COUNT($F$2:F498)))*(I498*J498)))),I498),IF(Temp!sts_add=1,IF(H498="in-sample",IF(Q498=bigT,((pCell/bigT)*AX498)+((1-(pCell/bigT))*(I498+J498)),IF(OR(F499="",COUNT($AX$2:AX498)&lt;=pCell),AX498,((pCell/COUNT($AX$2:AX498))*AX498)+((1-(pCell/COUNT($AX$2:AX498)))*(I498+J498)))),I498),IF(H498="in-sample",IF(Q498=bigT,((pCell/bigT)*AX498)+((1-(pCell/bigT))*(I498*J498)),IF(OR(F499="",COUNT($AX$2:AX498)&lt;=pCell),AX498,((pCell/COUNT($AX$2:AX498))*AX498)+((1-(pCell/COUNT($AX$2:AX498)))*(I498*J498)))),I498)))))))</f>
        <v/>
      </c>
      <c r="J499" s="31" t="str">
        <f>IF(AND(F498="",H498="in-sample"),"",IF(AND(Temp!fhor_indata=1,H498="out-sample",H499="out-sample"),J498,IF(AND(F499="",H498="out-sample"),"",IF(AND(Temp!optSeasCoef=0,Temp!sts_add=1),IF(H498="in-sample",IF(Q498=bigT,((qCell/bigT)*(I499-I498))+((1-(qCell/bigT))*J498),IF(OR(F499="",COUNT($F$2:F498)&lt;=qCell),IF(COUNT($F$2:F498)=1,0,F498-F497),((qCell/COUNT($F$2:F498))*(I499-I498))+((1-(qCell/COUNT($F$2:F498)))*J498))),J498),IF(AND(Temp!optSeasCoef=0,Temp!sts_multp=1),IF(H498="in-sample",IF(Q498=bigT,((qCell/bigT)*(I499/I498))+((1-(qCell/bigT))*J498),IF(qCell=0,1,IF(OR(F499="",COUNT($F$2:F498)&lt;=qCell),IF(COUNT($F$2:F498)=1,1,F498/F497),((qCell/COUNT($F$2:F498))*(I499/I498))+((1-(qCell/COUNT($F$2:F498)))*J498)))),J498),IF(Temp!sts_add=1,IF(H498="in-sample",IF(Q498=bigT,((qCell/bigT)*(I499-I498))+((1-(qCell/bigT))*J498),IF(OR(F499="",COUNT($AX$2:AX498)&lt;=qCell),IF(COUNT($AX$2:AX498)=1,0,AX498-AX497),((qCell/COUNT($AX$2:AX498))*(I499-I498))+((1-(qCell/COUNT($AX$2:AX498)))*J498))),J498),IF(H498="in-sample",IF(Q498=bigT,((qCell/bigT)*(I499/I498))+((1-(qCell/bigT))*J498),IF(qCell=0,1,IF(OR(F499="",COUNT($AX$2:AX498)&lt;=qCell),IF(COUNT($AX$2:AX498)=1,1,AX498/AX497),((qCell/COUNT($AX$2:AX498))*(I499/I498))+((1-(qCell/COUNT($AX$2:AX498)))*J498)))),J498)))))))</f>
        <v/>
      </c>
      <c r="K499" s="31" t="str">
        <f>IF(H499="","",IF(AND(Temp!optSeasCoef=0,Temp!sts_add=1),IF(H499="out-sample",I499+(Q499*J499),I499+J499),IF(AND(Temp!optSeasCoef=0,Temp!sts_multp=1),IF(H499="out-sample",I499*(J499^Q499),I499*J499),IF(Temp!sts_add=1,IF(H499="out-sample",(I499+(Q499*J499))*G499,(I499+J499)*G499),IF(H499="out-sample",I499*(J499^Q499)*G499,I499*J499*G499)))))</f>
        <v/>
      </c>
      <c r="L499" s="32" t="str">
        <f t="shared" si="51"/>
        <v/>
      </c>
      <c r="M499" s="32" t="str">
        <f t="shared" si="52"/>
        <v/>
      </c>
      <c r="N499" s="32" t="str">
        <f t="shared" si="53"/>
        <v/>
      </c>
      <c r="O499" s="32" t="str">
        <f t="shared" si="54"/>
        <v/>
      </c>
      <c r="P499" s="32" t="str">
        <f t="shared" si="55"/>
        <v/>
      </c>
      <c r="Q499" s="3" t="str">
        <f>IF(AND(Temp!fhor_indata=1,F499="",H498="in-sample"),1,IF(AND(Temp!fhor_indata=1,H498="out-sample",Q498&lt;ATA!XfHor),Q498+1,IF(F499="","",IF(AND(H499="out-sample",H498="in-sample"),1,IF(AND(H499="out-sample",H498="out-sample"),Q498+1,IF(ISNUMBER(Q498),Q498+1,1))))))</f>
        <v/>
      </c>
      <c r="R499" s="3" t="str">
        <f t="shared" si="49"/>
        <v/>
      </c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X499" s="63" t="e">
        <f t="shared" si="50"/>
        <v>#VALUE!</v>
      </c>
    </row>
    <row r="500" spans="1:50" s="1" customFormat="1" ht="14.25" x14ac:dyDescent="0.2">
      <c r="A500" s="6"/>
      <c r="B500" s="6"/>
      <c r="C500" s="6"/>
      <c r="D500" s="3"/>
      <c r="E500" s="70" t="str">
        <f>IF(ATA!E500="","",ATA!E500)</f>
        <v/>
      </c>
      <c r="F500" s="51" t="str">
        <f>IF(ATA!F500="","",ATA!F500)</f>
        <v/>
      </c>
      <c r="G500" s="11" t="str">
        <f>IF(ATA!G500="","",ATA!G500)</f>
        <v/>
      </c>
      <c r="H500" s="55" t="str">
        <f>IF(ATA!H500="","",ATA!H500)</f>
        <v/>
      </c>
      <c r="I500" s="31" t="str">
        <f>IF(AND(F499="",H499="in-sample"),"",IF(AND(Temp!fhor_indata=1,H499="out-sample",H500="out-sample"),I499,IF(AND(F500="",H499="out-sample"),"",IF(AND(Temp!optSeasCoef=0,Temp!sts_add=1),IF(H499="in-sample",IF(Q499=bigT,((pCell/bigT)*F499)+((1-(pCell/bigT))*(I499+J499)),IF(OR(F500="",COUNT($F$2:F499)&lt;=pCell),F499,((pCell/COUNT($F$2:F499))*F499)+((1-(pCell/COUNT($F$2:F499)))*(I499+J499)))),I499),IF(AND(Temp!optSeasCoef=0,Temp!sts_multp=1),IF(H499="in-sample",IF(Q499=bigT,((pCell/bigT)*F499)+((1-(pCell/bigT))*(I499*J499)),IF(OR(F500="",COUNT(F$2:$F499)&lt;=pCell),F499,((pCell/COUNT($F$2:F499))*F499)+((1-(pCell/COUNT($F$2:F499)))*(I499*J499)))),I499),IF(Temp!sts_add=1,IF(H499="in-sample",IF(Q499=bigT,((pCell/bigT)*AX499)+((1-(pCell/bigT))*(I499+J499)),IF(OR(F500="",COUNT($AX$2:AX499)&lt;=pCell),AX499,((pCell/COUNT($AX$2:AX499))*AX499)+((1-(pCell/COUNT($AX$2:AX499)))*(I499+J499)))),I499),IF(H499="in-sample",IF(Q499=bigT,((pCell/bigT)*AX499)+((1-(pCell/bigT))*(I499*J499)),IF(OR(F500="",COUNT($AX$2:AX499)&lt;=pCell),AX499,((pCell/COUNT($AX$2:AX499))*AX499)+((1-(pCell/COUNT($AX$2:AX499)))*(I499*J499)))),I499)))))))</f>
        <v/>
      </c>
      <c r="J500" s="31" t="str">
        <f>IF(AND(F499="",H499="in-sample"),"",IF(AND(Temp!fhor_indata=1,H499="out-sample",H500="out-sample"),J499,IF(AND(F500="",H499="out-sample"),"",IF(AND(Temp!optSeasCoef=0,Temp!sts_add=1),IF(H499="in-sample",IF(Q499=bigT,((qCell/bigT)*(I500-I499))+((1-(qCell/bigT))*J499),IF(OR(F500="",COUNT($F$2:F499)&lt;=qCell),IF(COUNT($F$2:F499)=1,0,F499-F498),((qCell/COUNT($F$2:F499))*(I500-I499))+((1-(qCell/COUNT($F$2:F499)))*J499))),J499),IF(AND(Temp!optSeasCoef=0,Temp!sts_multp=1),IF(H499="in-sample",IF(Q499=bigT,((qCell/bigT)*(I500/I499))+((1-(qCell/bigT))*J499),IF(qCell=0,1,IF(OR(F500="",COUNT($F$2:F499)&lt;=qCell),IF(COUNT($F$2:F499)=1,1,F499/F498),((qCell/COUNT($F$2:F499))*(I500/I499))+((1-(qCell/COUNT($F$2:F499)))*J499)))),J499),IF(Temp!sts_add=1,IF(H499="in-sample",IF(Q499=bigT,((qCell/bigT)*(I500-I499))+((1-(qCell/bigT))*J499),IF(OR(F500="",COUNT($AX$2:AX499)&lt;=qCell),IF(COUNT($AX$2:AX499)=1,0,AX499-AX498),((qCell/COUNT($AX$2:AX499))*(I500-I499))+((1-(qCell/COUNT($AX$2:AX499)))*J499))),J499),IF(H499="in-sample",IF(Q499=bigT,((qCell/bigT)*(I500/I499))+((1-(qCell/bigT))*J499),IF(qCell=0,1,IF(OR(F500="",COUNT($AX$2:AX499)&lt;=qCell),IF(COUNT($AX$2:AX499)=1,1,AX499/AX498),((qCell/COUNT($AX$2:AX499))*(I500/I499))+((1-(qCell/COUNT($AX$2:AX499)))*J499)))),J499)))))))</f>
        <v/>
      </c>
      <c r="K500" s="31" t="str">
        <f>IF(H500="","",IF(AND(Temp!optSeasCoef=0,Temp!sts_add=1),IF(H500="out-sample",I500+(Q500*J500),I500+J500),IF(AND(Temp!optSeasCoef=0,Temp!sts_multp=1),IF(H500="out-sample",I500*(J500^Q500),I500*J500),IF(Temp!sts_add=1,IF(H500="out-sample",(I500+(Q500*J500))*G500,(I500+J500)*G500),IF(H500="out-sample",I500*(J500^Q500)*G500,I500*J500*G500)))))</f>
        <v/>
      </c>
      <c r="L500" s="32" t="str">
        <f t="shared" si="51"/>
        <v/>
      </c>
      <c r="M500" s="32" t="str">
        <f t="shared" si="52"/>
        <v/>
      </c>
      <c r="N500" s="32" t="str">
        <f t="shared" si="53"/>
        <v/>
      </c>
      <c r="O500" s="32" t="str">
        <f t="shared" si="54"/>
        <v/>
      </c>
      <c r="P500" s="32" t="str">
        <f t="shared" si="55"/>
        <v/>
      </c>
      <c r="Q500" s="3" t="str">
        <f>IF(AND(Temp!fhor_indata=1,F500="",H499="in-sample"),1,IF(AND(Temp!fhor_indata=1,H499="out-sample",Q499&lt;ATA!XfHor),Q499+1,IF(F500="","",IF(AND(H500="out-sample",H499="in-sample"),1,IF(AND(H500="out-sample",H499="out-sample"),Q499+1,IF(ISNUMBER(Q499),Q499+1,1))))))</f>
        <v/>
      </c>
      <c r="R500" s="3" t="str">
        <f t="shared" si="49"/>
        <v/>
      </c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X500" s="63" t="e">
        <f t="shared" si="50"/>
        <v>#VALUE!</v>
      </c>
    </row>
    <row r="501" spans="1:50" s="1" customFormat="1" ht="14.25" x14ac:dyDescent="0.2">
      <c r="A501" s="6"/>
      <c r="B501" s="6"/>
      <c r="C501" s="6"/>
      <c r="D501" s="3"/>
      <c r="E501" s="70" t="str">
        <f>IF(ATA!E501="","",ATA!E501)</f>
        <v/>
      </c>
      <c r="F501" s="51" t="str">
        <f>IF(ATA!F501="","",ATA!F501)</f>
        <v/>
      </c>
      <c r="G501" s="11" t="str">
        <f>IF(ATA!G501="","",ATA!G501)</f>
        <v/>
      </c>
      <c r="H501" s="55" t="str">
        <f>IF(ATA!H501="","",ATA!H501)</f>
        <v/>
      </c>
      <c r="I501" s="31" t="str">
        <f>IF(AND(F500="",H500="in-sample"),"",IF(AND(Temp!fhor_indata=1,H500="out-sample",H501="out-sample"),I500,IF(AND(F501="",H500="out-sample"),"",IF(AND(Temp!optSeasCoef=0,Temp!sts_add=1),IF(H500="in-sample",IF(Q500=bigT,((pCell/bigT)*F500)+((1-(pCell/bigT))*(I500+J500)),IF(OR(F501="",COUNT($F$2:F500)&lt;=pCell),F500,((pCell/COUNT($F$2:F500))*F500)+((1-(pCell/COUNT($F$2:F500)))*(I500+J500)))),I500),IF(AND(Temp!optSeasCoef=0,Temp!sts_multp=1),IF(H500="in-sample",IF(Q500=bigT,((pCell/bigT)*F500)+((1-(pCell/bigT))*(I500*J500)),IF(OR(F501="",COUNT(F$2:$F500)&lt;=pCell),F500,((pCell/COUNT($F$2:F500))*F500)+((1-(pCell/COUNT($F$2:F500)))*(I500*J500)))),I500),IF(Temp!sts_add=1,IF(H500="in-sample",IF(Q500=bigT,((pCell/bigT)*AX500)+((1-(pCell/bigT))*(I500+J500)),IF(OR(F501="",COUNT($AX$2:AX500)&lt;=pCell),AX500,((pCell/COUNT($AX$2:AX500))*AX500)+((1-(pCell/COUNT($AX$2:AX500)))*(I500+J500)))),I500),IF(H500="in-sample",IF(Q500=bigT,((pCell/bigT)*AX500)+((1-(pCell/bigT))*(I500*J500)),IF(OR(F501="",COUNT($AX$2:AX500)&lt;=pCell),AX500,((pCell/COUNT($AX$2:AX500))*AX500)+((1-(pCell/COUNT($AX$2:AX500)))*(I500*J500)))),I500)))))))</f>
        <v/>
      </c>
      <c r="J501" s="31" t="str">
        <f>IF(AND(F500="",H500="in-sample"),"",IF(AND(Temp!fhor_indata=1,H500="out-sample",H501="out-sample"),J500,IF(AND(F501="",H500="out-sample"),"",IF(AND(Temp!optSeasCoef=0,Temp!sts_add=1),IF(H500="in-sample",IF(Q500=bigT,((qCell/bigT)*(I501-I500))+((1-(qCell/bigT))*J500),IF(OR(F501="",COUNT($F$2:F500)&lt;=qCell),IF(COUNT($F$2:F500)=1,0,F500-F499),((qCell/COUNT($F$2:F500))*(I501-I500))+((1-(qCell/COUNT($F$2:F500)))*J500))),J500),IF(AND(Temp!optSeasCoef=0,Temp!sts_multp=1),IF(H500="in-sample",IF(Q500=bigT,((qCell/bigT)*(I501/I500))+((1-(qCell/bigT))*J500),IF(qCell=0,1,IF(OR(F501="",COUNT($F$2:F500)&lt;=qCell),IF(COUNT($F$2:F500)=1,1,F500/F499),((qCell/COUNT($F$2:F500))*(I501/I500))+((1-(qCell/COUNT($F$2:F500)))*J500)))),J500),IF(Temp!sts_add=1,IF(H500="in-sample",IF(Q500=bigT,((qCell/bigT)*(I501-I500))+((1-(qCell/bigT))*J500),IF(OR(F501="",COUNT($AX$2:AX500)&lt;=qCell),IF(COUNT($AX$2:AX500)=1,0,AX500-AX499),((qCell/COUNT($AX$2:AX500))*(I501-I500))+((1-(qCell/COUNT($AX$2:AX500)))*J500))),J500),IF(H500="in-sample",IF(Q500=bigT,((qCell/bigT)*(I501/I500))+((1-(qCell/bigT))*J500),IF(qCell=0,1,IF(OR(F501="",COUNT($AX$2:AX500)&lt;=qCell),IF(COUNT($AX$2:AX500)=1,1,AX500/AX499),((qCell/COUNT($AX$2:AX500))*(I501/I500))+((1-(qCell/COUNT($AX$2:AX500)))*J500)))),J500)))))))</f>
        <v/>
      </c>
      <c r="K501" s="31" t="str">
        <f>IF(H501="","",IF(AND(Temp!optSeasCoef=0,Temp!sts_add=1),IF(H501="out-sample",I501+(Q501*J501),I501+J501),IF(AND(Temp!optSeasCoef=0,Temp!sts_multp=1),IF(H501="out-sample",I501*(J501^Q501),I501*J501),IF(Temp!sts_add=1,IF(H501="out-sample",(I501+(Q501*J501))*G501,(I501+J501)*G501),IF(H501="out-sample",I501*(J501^Q501)*G501,I501*J501*G501)))))</f>
        <v/>
      </c>
      <c r="L501" s="32" t="str">
        <f t="shared" si="51"/>
        <v/>
      </c>
      <c r="M501" s="32" t="str">
        <f t="shared" si="52"/>
        <v/>
      </c>
      <c r="N501" s="32" t="str">
        <f t="shared" si="53"/>
        <v/>
      </c>
      <c r="O501" s="32" t="str">
        <f t="shared" si="54"/>
        <v/>
      </c>
      <c r="P501" s="32" t="str">
        <f t="shared" si="55"/>
        <v/>
      </c>
      <c r="Q501" s="3" t="str">
        <f>IF(AND(Temp!fhor_indata=1,F501="",H500="in-sample"),1,IF(AND(Temp!fhor_indata=1,H500="out-sample",Q500&lt;ATA!XfHor),Q500+1,IF(F501="","",IF(AND(H501="out-sample",H500="in-sample"),1,IF(AND(H501="out-sample",H500="out-sample"),Q500+1,IF(ISNUMBER(Q500),Q500+1,1))))))</f>
        <v/>
      </c>
      <c r="R501" s="3" t="str">
        <f t="shared" si="49"/>
        <v/>
      </c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X501" s="63" t="e">
        <f t="shared" si="50"/>
        <v>#VALUE!</v>
      </c>
    </row>
    <row r="502" spans="1:50" s="1" customFormat="1" ht="14.25" x14ac:dyDescent="0.2">
      <c r="A502" s="6"/>
      <c r="B502" s="6"/>
      <c r="C502" s="6"/>
      <c r="D502" s="3"/>
      <c r="E502" s="70" t="str">
        <f>IF(ATA!E502="","",ATA!E502)</f>
        <v/>
      </c>
      <c r="F502" s="51" t="str">
        <f>IF(ATA!F502="","",ATA!F502)</f>
        <v/>
      </c>
      <c r="G502" s="11" t="str">
        <f>IF(ATA!G502="","",ATA!G502)</f>
        <v/>
      </c>
      <c r="H502" s="55" t="str">
        <f>IF(ATA!H502="","",ATA!H502)</f>
        <v/>
      </c>
      <c r="I502" s="31" t="str">
        <f>IF(AND(F501="",H501="in-sample"),"",IF(AND(Temp!fhor_indata=1,H501="out-sample",H502="out-sample"),I501,IF(AND(F502="",H501="out-sample"),"",IF(AND(Temp!optSeasCoef=0,Temp!sts_add=1),IF(H501="in-sample",IF(Q501=bigT,((pCell/bigT)*F501)+((1-(pCell/bigT))*(I501+J501)),IF(OR(F502="",COUNT($F$2:F501)&lt;=pCell),F501,((pCell/COUNT($F$2:F501))*F501)+((1-(pCell/COUNT($F$2:F501)))*(I501+J501)))),I501),IF(AND(Temp!optSeasCoef=0,Temp!sts_multp=1),IF(H501="in-sample",IF(Q501=bigT,((pCell/bigT)*F501)+((1-(pCell/bigT))*(I501*J501)),IF(OR(F502="",COUNT(F$2:$F501)&lt;=pCell),F501,((pCell/COUNT($F$2:F501))*F501)+((1-(pCell/COUNT($F$2:F501)))*(I501*J501)))),I501),IF(Temp!sts_add=1,IF(H501="in-sample",IF(Q501=bigT,((pCell/bigT)*AX501)+((1-(pCell/bigT))*(I501+J501)),IF(OR(F502="",COUNT($AX$2:AX501)&lt;=pCell),AX501,((pCell/COUNT($AX$2:AX501))*AX501)+((1-(pCell/COUNT($AX$2:AX501)))*(I501+J501)))),I501),IF(H501="in-sample",IF(Q501=bigT,((pCell/bigT)*AX501)+((1-(pCell/bigT))*(I501*J501)),IF(OR(F502="",COUNT($AX$2:AX501)&lt;=pCell),AX501,((pCell/COUNT($AX$2:AX501))*AX501)+((1-(pCell/COUNT($AX$2:AX501)))*(I501*J501)))),I501)))))))</f>
        <v/>
      </c>
      <c r="J502" s="31" t="str">
        <f>IF(AND(F501="",H501="in-sample"),"",IF(AND(Temp!fhor_indata=1,H501="out-sample",H502="out-sample"),J501,IF(AND(F502="",H501="out-sample"),"",IF(AND(Temp!optSeasCoef=0,Temp!sts_add=1),IF(H501="in-sample",IF(Q501=bigT,((qCell/bigT)*(I502-I501))+((1-(qCell/bigT))*J501),IF(OR(F502="",COUNT($F$2:F501)&lt;=qCell),IF(COUNT($F$2:F501)=1,0,F501-F500),((qCell/COUNT($F$2:F501))*(I502-I501))+((1-(qCell/COUNT($F$2:F501)))*J501))),J501),IF(AND(Temp!optSeasCoef=0,Temp!sts_multp=1),IF(H501="in-sample",IF(Q501=bigT,((qCell/bigT)*(I502/I501))+((1-(qCell/bigT))*J501),IF(qCell=0,1,IF(OR(F502="",COUNT($F$2:F501)&lt;=qCell),IF(COUNT($F$2:F501)=1,1,F501/F500),((qCell/COUNT($F$2:F501))*(I502/I501))+((1-(qCell/COUNT($F$2:F501)))*J501)))),J501),IF(Temp!sts_add=1,IF(H501="in-sample",IF(Q501=bigT,((qCell/bigT)*(I502-I501))+((1-(qCell/bigT))*J501),IF(OR(F502="",COUNT($AX$2:AX501)&lt;=qCell),IF(COUNT($AX$2:AX501)=1,0,AX501-AX500),((qCell/COUNT($AX$2:AX501))*(I502-I501))+((1-(qCell/COUNT($AX$2:AX501)))*J501))),J501),IF(H501="in-sample",IF(Q501=bigT,((qCell/bigT)*(I502/I501))+((1-(qCell/bigT))*J501),IF(qCell=0,1,IF(OR(F502="",COUNT($AX$2:AX501)&lt;=qCell),IF(COUNT($AX$2:AX501)=1,1,AX501/AX500),((qCell/COUNT($AX$2:AX501))*(I502/I501))+((1-(qCell/COUNT($AX$2:AX501)))*J501)))),J501)))))))</f>
        <v/>
      </c>
      <c r="K502" s="31" t="str">
        <f>IF(H502="","",IF(AND(Temp!optSeasCoef=0,Temp!sts_add=1),IF(H502="out-sample",I502+(Q502*J502),I502+J502),IF(AND(Temp!optSeasCoef=0,Temp!sts_multp=1),IF(H502="out-sample",I502*(J502^Q502),I502*J502),IF(Temp!sts_add=1,IF(H502="out-sample",(I502+(Q502*J502))*G502,(I502+J502)*G502),IF(H502="out-sample",I502*(J502^Q502)*G502,I502*J502*G502)))))</f>
        <v/>
      </c>
      <c r="L502" s="32" t="str">
        <f t="shared" si="51"/>
        <v/>
      </c>
      <c r="M502" s="32" t="str">
        <f t="shared" si="52"/>
        <v/>
      </c>
      <c r="N502" s="32" t="str">
        <f t="shared" si="53"/>
        <v/>
      </c>
      <c r="O502" s="32" t="str">
        <f t="shared" si="54"/>
        <v/>
      </c>
      <c r="P502" s="32" t="str">
        <f t="shared" si="55"/>
        <v/>
      </c>
      <c r="Q502" s="3" t="str">
        <f>IF(AND(Temp!fhor_indata=1,F502="",H501="in-sample"),1,IF(AND(Temp!fhor_indata=1,H501="out-sample",Q501&lt;ATA!XfHor),Q501+1,IF(F502="","",IF(AND(H502="out-sample",H501="in-sample"),1,IF(AND(H502="out-sample",H501="out-sample"),Q501+1,IF(ISNUMBER(Q501),Q501+1,1))))))</f>
        <v/>
      </c>
      <c r="R502" s="3" t="str">
        <f t="shared" si="49"/>
        <v/>
      </c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X502" s="63" t="e">
        <f t="shared" si="50"/>
        <v>#VALUE!</v>
      </c>
    </row>
    <row r="503" spans="1:50" s="1" customFormat="1" ht="14.25" x14ac:dyDescent="0.2">
      <c r="A503" s="6"/>
      <c r="B503" s="6"/>
      <c r="C503" s="6"/>
      <c r="D503" s="3"/>
      <c r="E503" s="70" t="str">
        <f>IF(ATA!E503="","",ATA!E503)</f>
        <v/>
      </c>
      <c r="F503" s="51" t="str">
        <f>IF(ATA!F503="","",ATA!F503)</f>
        <v/>
      </c>
      <c r="G503" s="11" t="str">
        <f>IF(ATA!G503="","",ATA!G503)</f>
        <v/>
      </c>
      <c r="H503" s="55" t="str">
        <f>IF(ATA!H503="","",ATA!H503)</f>
        <v/>
      </c>
      <c r="I503" s="31" t="str">
        <f>IF(AND(F502="",H502="in-sample"),"",IF(AND(Temp!fhor_indata=1,H502="out-sample",H503="out-sample"),I502,IF(AND(F503="",H502="out-sample"),"",IF(AND(Temp!optSeasCoef=0,Temp!sts_add=1),IF(H502="in-sample",IF(Q502=bigT,((pCell/bigT)*F502)+((1-(pCell/bigT))*(I502+J502)),IF(OR(F503="",COUNT($F$2:F502)&lt;=pCell),F502,((pCell/COUNT($F$2:F502))*F502)+((1-(pCell/COUNT($F$2:F502)))*(I502+J502)))),I502),IF(AND(Temp!optSeasCoef=0,Temp!sts_multp=1),IF(H502="in-sample",IF(Q502=bigT,((pCell/bigT)*F502)+((1-(pCell/bigT))*(I502*J502)),IF(OR(F503="",COUNT(F$2:$F502)&lt;=pCell),F502,((pCell/COUNT($F$2:F502))*F502)+((1-(pCell/COUNT($F$2:F502)))*(I502*J502)))),I502),IF(Temp!sts_add=1,IF(H502="in-sample",IF(Q502=bigT,((pCell/bigT)*AX502)+((1-(pCell/bigT))*(I502+J502)),IF(OR(F503="",COUNT($AX$2:AX502)&lt;=pCell),AX502,((pCell/COUNT($AX$2:AX502))*AX502)+((1-(pCell/COUNT($AX$2:AX502)))*(I502+J502)))),I502),IF(H502="in-sample",IF(Q502=bigT,((pCell/bigT)*AX502)+((1-(pCell/bigT))*(I502*J502)),IF(OR(F503="",COUNT($AX$2:AX502)&lt;=pCell),AX502,((pCell/COUNT($AX$2:AX502))*AX502)+((1-(pCell/COUNT($AX$2:AX502)))*(I502*J502)))),I502)))))))</f>
        <v/>
      </c>
      <c r="J503" s="31" t="str">
        <f>IF(AND(F502="",H502="in-sample"),"",IF(AND(Temp!fhor_indata=1,H502="out-sample",H503="out-sample"),J502,IF(AND(F503="",H502="out-sample"),"",IF(AND(Temp!optSeasCoef=0,Temp!sts_add=1),IF(H502="in-sample",IF(Q502=bigT,((qCell/bigT)*(I503-I502))+((1-(qCell/bigT))*J502),IF(OR(F503="",COUNT($F$2:F502)&lt;=qCell),IF(COUNT($F$2:F502)=1,0,F502-F501),((qCell/COUNT($F$2:F502))*(I503-I502))+((1-(qCell/COUNT($F$2:F502)))*J502))),J502),IF(AND(Temp!optSeasCoef=0,Temp!sts_multp=1),IF(H502="in-sample",IF(Q502=bigT,((qCell/bigT)*(I503/I502))+((1-(qCell/bigT))*J502),IF(qCell=0,1,IF(OR(F503="",COUNT($F$2:F502)&lt;=qCell),IF(COUNT($F$2:F502)=1,1,F502/F501),((qCell/COUNT($F$2:F502))*(I503/I502))+((1-(qCell/COUNT($F$2:F502)))*J502)))),J502),IF(Temp!sts_add=1,IF(H502="in-sample",IF(Q502=bigT,((qCell/bigT)*(I503-I502))+((1-(qCell/bigT))*J502),IF(OR(F503="",COUNT($AX$2:AX502)&lt;=qCell),IF(COUNT($AX$2:AX502)=1,0,AX502-AX501),((qCell/COUNT($AX$2:AX502))*(I503-I502))+((1-(qCell/COUNT($AX$2:AX502)))*J502))),J502),IF(H502="in-sample",IF(Q502=bigT,((qCell/bigT)*(I503/I502))+((1-(qCell/bigT))*J502),IF(qCell=0,1,IF(OR(F503="",COUNT($AX$2:AX502)&lt;=qCell),IF(COUNT($AX$2:AX502)=1,1,AX502/AX501),((qCell/COUNT($AX$2:AX502))*(I503/I502))+((1-(qCell/COUNT($AX$2:AX502)))*J502)))),J502)))))))</f>
        <v/>
      </c>
      <c r="K503" s="31" t="str">
        <f>IF(H503="","",IF(AND(Temp!optSeasCoef=0,Temp!sts_add=1),IF(H503="out-sample",I503+(Q503*J503),I503+J503),IF(AND(Temp!optSeasCoef=0,Temp!sts_multp=1),IF(H503="out-sample",I503*(J503^Q503),I503*J503),IF(Temp!sts_add=1,IF(H503="out-sample",(I503+(Q503*J503))*G503,(I503+J503)*G503),IF(H503="out-sample",I503*(J503^Q503)*G503,I503*J503*G503)))))</f>
        <v/>
      </c>
      <c r="L503" s="32" t="str">
        <f t="shared" si="51"/>
        <v/>
      </c>
      <c r="M503" s="32" t="str">
        <f t="shared" si="52"/>
        <v/>
      </c>
      <c r="N503" s="32" t="str">
        <f t="shared" si="53"/>
        <v/>
      </c>
      <c r="O503" s="32" t="str">
        <f t="shared" si="54"/>
        <v/>
      </c>
      <c r="P503" s="32" t="str">
        <f t="shared" si="55"/>
        <v/>
      </c>
      <c r="Q503" s="3" t="str">
        <f>IF(AND(Temp!fhor_indata=1,F503="",H502="in-sample"),1,IF(AND(Temp!fhor_indata=1,H502="out-sample",Q502&lt;ATA!XfHor),Q502+1,IF(F503="","",IF(AND(H503="out-sample",H502="in-sample"),1,IF(AND(H503="out-sample",H502="out-sample"),Q502+1,IF(ISNUMBER(Q502),Q502+1,1))))))</f>
        <v/>
      </c>
      <c r="R503" s="3" t="str">
        <f t="shared" si="49"/>
        <v/>
      </c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X503" s="63" t="e">
        <f t="shared" si="50"/>
        <v>#VALUE!</v>
      </c>
    </row>
    <row r="504" spans="1:50" s="1" customFormat="1" ht="14.25" x14ac:dyDescent="0.2">
      <c r="A504" s="6"/>
      <c r="B504" s="6"/>
      <c r="C504" s="6"/>
      <c r="D504" s="3"/>
      <c r="E504" s="70" t="str">
        <f>IF(ATA!E504="","",ATA!E504)</f>
        <v/>
      </c>
      <c r="F504" s="51" t="str">
        <f>IF(ATA!F504="","",ATA!F504)</f>
        <v/>
      </c>
      <c r="G504" s="11" t="str">
        <f>IF(ATA!G504="","",ATA!G504)</f>
        <v/>
      </c>
      <c r="H504" s="55" t="str">
        <f>IF(ATA!H504="","",ATA!H504)</f>
        <v/>
      </c>
      <c r="I504" s="31" t="str">
        <f>IF(AND(F503="",H503="in-sample"),"",IF(AND(Temp!fhor_indata=1,H503="out-sample",H504="out-sample"),I503,IF(AND(F504="",H503="out-sample"),"",IF(AND(Temp!optSeasCoef=0,Temp!sts_add=1),IF(H503="in-sample",IF(Q503=bigT,((pCell/bigT)*F503)+((1-(pCell/bigT))*(I503+J503)),IF(OR(F504="",COUNT($F$2:F503)&lt;=pCell),F503,((pCell/COUNT($F$2:F503))*F503)+((1-(pCell/COUNT($F$2:F503)))*(I503+J503)))),I503),IF(AND(Temp!optSeasCoef=0,Temp!sts_multp=1),IF(H503="in-sample",IF(Q503=bigT,((pCell/bigT)*F503)+((1-(pCell/bigT))*(I503*J503)),IF(OR(F504="",COUNT(F$2:$F503)&lt;=pCell),F503,((pCell/COUNT($F$2:F503))*F503)+((1-(pCell/COUNT($F$2:F503)))*(I503*J503)))),I503),IF(Temp!sts_add=1,IF(H503="in-sample",IF(Q503=bigT,((pCell/bigT)*AX503)+((1-(pCell/bigT))*(I503+J503)),IF(OR(F504="",COUNT($AX$2:AX503)&lt;=pCell),AX503,((pCell/COUNT($AX$2:AX503))*AX503)+((1-(pCell/COUNT($AX$2:AX503)))*(I503+J503)))),I503),IF(H503="in-sample",IF(Q503=bigT,((pCell/bigT)*AX503)+((1-(pCell/bigT))*(I503*J503)),IF(OR(F504="",COUNT($AX$2:AX503)&lt;=pCell),AX503,((pCell/COUNT($AX$2:AX503))*AX503)+((1-(pCell/COUNT($AX$2:AX503)))*(I503*J503)))),I503)))))))</f>
        <v/>
      </c>
      <c r="J504" s="31" t="str">
        <f>IF(AND(F503="",H503="in-sample"),"",IF(AND(Temp!fhor_indata=1,H503="out-sample",H504="out-sample"),J503,IF(AND(F504="",H503="out-sample"),"",IF(AND(Temp!optSeasCoef=0,Temp!sts_add=1),IF(H503="in-sample",IF(Q503=bigT,((qCell/bigT)*(I504-I503))+((1-(qCell/bigT))*J503),IF(OR(F504="",COUNT($F$2:F503)&lt;=qCell),IF(COUNT($F$2:F503)=1,0,F503-F502),((qCell/COUNT($F$2:F503))*(I504-I503))+((1-(qCell/COUNT($F$2:F503)))*J503))),J503),IF(AND(Temp!optSeasCoef=0,Temp!sts_multp=1),IF(H503="in-sample",IF(Q503=bigT,((qCell/bigT)*(I504/I503))+((1-(qCell/bigT))*J503),IF(qCell=0,1,IF(OR(F504="",COUNT($F$2:F503)&lt;=qCell),IF(COUNT($F$2:F503)=1,1,F503/F502),((qCell/COUNT($F$2:F503))*(I504/I503))+((1-(qCell/COUNT($F$2:F503)))*J503)))),J503),IF(Temp!sts_add=1,IF(H503="in-sample",IF(Q503=bigT,((qCell/bigT)*(I504-I503))+((1-(qCell/bigT))*J503),IF(OR(F504="",COUNT($AX$2:AX503)&lt;=qCell),IF(COUNT($AX$2:AX503)=1,0,AX503-AX502),((qCell/COUNT($AX$2:AX503))*(I504-I503))+((1-(qCell/COUNT($AX$2:AX503)))*J503))),J503),IF(H503="in-sample",IF(Q503=bigT,((qCell/bigT)*(I504/I503))+((1-(qCell/bigT))*J503),IF(qCell=0,1,IF(OR(F504="",COUNT($AX$2:AX503)&lt;=qCell),IF(COUNT($AX$2:AX503)=1,1,AX503/AX502),((qCell/COUNT($AX$2:AX503))*(I504/I503))+((1-(qCell/COUNT($AX$2:AX503)))*J503)))),J503)))))))</f>
        <v/>
      </c>
      <c r="K504" s="31" t="str">
        <f>IF(H504="","",IF(AND(Temp!optSeasCoef=0,Temp!sts_add=1),IF(H504="out-sample",I504+(Q504*J504),I504+J504),IF(AND(Temp!optSeasCoef=0,Temp!sts_multp=1),IF(H504="out-sample",I504*(J504^Q504),I504*J504),IF(Temp!sts_add=1,IF(H504="out-sample",(I504+(Q504*J504))*G504,(I504+J504)*G504),IF(H504="out-sample",I504*(J504^Q504)*G504,I504*J504*G504)))))</f>
        <v/>
      </c>
      <c r="L504" s="32" t="str">
        <f t="shared" si="51"/>
        <v/>
      </c>
      <c r="M504" s="32" t="str">
        <f t="shared" si="52"/>
        <v/>
      </c>
      <c r="N504" s="32" t="str">
        <f t="shared" si="53"/>
        <v/>
      </c>
      <c r="O504" s="32" t="str">
        <f t="shared" si="54"/>
        <v/>
      </c>
      <c r="P504" s="32" t="str">
        <f t="shared" si="55"/>
        <v/>
      </c>
      <c r="Q504" s="3" t="str">
        <f>IF(AND(Temp!fhor_indata=1,F504="",H503="in-sample"),1,IF(AND(Temp!fhor_indata=1,H503="out-sample",Q503&lt;ATA!XfHor),Q503+1,IF(F504="","",IF(AND(H504="out-sample",H503="in-sample"),1,IF(AND(H504="out-sample",H503="out-sample"),Q503+1,IF(ISNUMBER(Q503),Q503+1,1))))))</f>
        <v/>
      </c>
      <c r="R504" s="3" t="str">
        <f t="shared" si="49"/>
        <v/>
      </c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X504" s="63" t="e">
        <f t="shared" si="50"/>
        <v>#VALUE!</v>
      </c>
    </row>
    <row r="505" spans="1:50" s="1" customFormat="1" ht="14.25" x14ac:dyDescent="0.2">
      <c r="A505" s="6"/>
      <c r="B505" s="6"/>
      <c r="C505" s="6"/>
      <c r="D505" s="3"/>
      <c r="E505" s="70" t="str">
        <f>IF(ATA!E505="","",ATA!E505)</f>
        <v/>
      </c>
      <c r="F505" s="51" t="str">
        <f>IF(ATA!F505="","",ATA!F505)</f>
        <v/>
      </c>
      <c r="G505" s="11" t="str">
        <f>IF(ATA!G505="","",ATA!G505)</f>
        <v/>
      </c>
      <c r="H505" s="55" t="str">
        <f>IF(ATA!H505="","",ATA!H505)</f>
        <v/>
      </c>
      <c r="I505" s="31" t="str">
        <f>IF(AND(F504="",H504="in-sample"),"",IF(AND(Temp!fhor_indata=1,H504="out-sample",H505="out-sample"),I504,IF(AND(F505="",H504="out-sample"),"",IF(AND(Temp!optSeasCoef=0,Temp!sts_add=1),IF(H504="in-sample",IF(Q504=bigT,((pCell/bigT)*F504)+((1-(pCell/bigT))*(I504+J504)),IF(OR(F505="",COUNT($F$2:F504)&lt;=pCell),F504,((pCell/COUNT($F$2:F504))*F504)+((1-(pCell/COUNT($F$2:F504)))*(I504+J504)))),I504),IF(AND(Temp!optSeasCoef=0,Temp!sts_multp=1),IF(H504="in-sample",IF(Q504=bigT,((pCell/bigT)*F504)+((1-(pCell/bigT))*(I504*J504)),IF(OR(F505="",COUNT(F$2:$F504)&lt;=pCell),F504,((pCell/COUNT($F$2:F504))*F504)+((1-(pCell/COUNT($F$2:F504)))*(I504*J504)))),I504),IF(Temp!sts_add=1,IF(H504="in-sample",IF(Q504=bigT,((pCell/bigT)*AX504)+((1-(pCell/bigT))*(I504+J504)),IF(OR(F505="",COUNT($AX$2:AX504)&lt;=pCell),AX504,((pCell/COUNT($AX$2:AX504))*AX504)+((1-(pCell/COUNT($AX$2:AX504)))*(I504+J504)))),I504),IF(H504="in-sample",IF(Q504=bigT,((pCell/bigT)*AX504)+((1-(pCell/bigT))*(I504*J504)),IF(OR(F505="",COUNT($AX$2:AX504)&lt;=pCell),AX504,((pCell/COUNT($AX$2:AX504))*AX504)+((1-(pCell/COUNT($AX$2:AX504)))*(I504*J504)))),I504)))))))</f>
        <v/>
      </c>
      <c r="J505" s="31" t="str">
        <f>IF(AND(F504="",H504="in-sample"),"",IF(AND(Temp!fhor_indata=1,H504="out-sample",H505="out-sample"),J504,IF(AND(F505="",H504="out-sample"),"",IF(AND(Temp!optSeasCoef=0,Temp!sts_add=1),IF(H504="in-sample",IF(Q504=bigT,((qCell/bigT)*(I505-I504))+((1-(qCell/bigT))*J504),IF(OR(F505="",COUNT($F$2:F504)&lt;=qCell),IF(COUNT($F$2:F504)=1,0,F504-F503),((qCell/COUNT($F$2:F504))*(I505-I504))+((1-(qCell/COUNT($F$2:F504)))*J504))),J504),IF(AND(Temp!optSeasCoef=0,Temp!sts_multp=1),IF(H504="in-sample",IF(Q504=bigT,((qCell/bigT)*(I505/I504))+((1-(qCell/bigT))*J504),IF(qCell=0,1,IF(OR(F505="",COUNT($F$2:F504)&lt;=qCell),IF(COUNT($F$2:F504)=1,1,F504/F503),((qCell/COUNT($F$2:F504))*(I505/I504))+((1-(qCell/COUNT($F$2:F504)))*J504)))),J504),IF(Temp!sts_add=1,IF(H504="in-sample",IF(Q504=bigT,((qCell/bigT)*(I505-I504))+((1-(qCell/bigT))*J504),IF(OR(F505="",COUNT($AX$2:AX504)&lt;=qCell),IF(COUNT($AX$2:AX504)=1,0,AX504-AX503),((qCell/COUNT($AX$2:AX504))*(I505-I504))+((1-(qCell/COUNT($AX$2:AX504)))*J504))),J504),IF(H504="in-sample",IF(Q504=bigT,((qCell/bigT)*(I505/I504))+((1-(qCell/bigT))*J504),IF(qCell=0,1,IF(OR(F505="",COUNT($AX$2:AX504)&lt;=qCell),IF(COUNT($AX$2:AX504)=1,1,AX504/AX503),((qCell/COUNT($AX$2:AX504))*(I505/I504))+((1-(qCell/COUNT($AX$2:AX504)))*J504)))),J504)))))))</f>
        <v/>
      </c>
      <c r="K505" s="31" t="str">
        <f>IF(H505="","",IF(AND(Temp!optSeasCoef=0,Temp!sts_add=1),IF(H505="out-sample",I505+(Q505*J505),I505+J505),IF(AND(Temp!optSeasCoef=0,Temp!sts_multp=1),IF(H505="out-sample",I505*(J505^Q505),I505*J505),IF(Temp!sts_add=1,IF(H505="out-sample",(I505+(Q505*J505))*G505,(I505+J505)*G505),IF(H505="out-sample",I505*(J505^Q505)*G505,I505*J505*G505)))))</f>
        <v/>
      </c>
      <c r="L505" s="32" t="str">
        <f t="shared" si="51"/>
        <v/>
      </c>
      <c r="M505" s="32" t="str">
        <f t="shared" si="52"/>
        <v/>
      </c>
      <c r="N505" s="32" t="str">
        <f t="shared" si="53"/>
        <v/>
      </c>
      <c r="O505" s="32" t="str">
        <f t="shared" si="54"/>
        <v/>
      </c>
      <c r="P505" s="32" t="str">
        <f t="shared" si="55"/>
        <v/>
      </c>
      <c r="Q505" s="3" t="str">
        <f>IF(AND(Temp!fhor_indata=1,F505="",H504="in-sample"),1,IF(AND(Temp!fhor_indata=1,H504="out-sample",Q504&lt;ATA!XfHor),Q504+1,IF(F505="","",IF(AND(H505="out-sample",H504="in-sample"),1,IF(AND(H505="out-sample",H504="out-sample"),Q504+1,IF(ISNUMBER(Q504),Q504+1,1))))))</f>
        <v/>
      </c>
      <c r="R505" s="3" t="str">
        <f t="shared" si="49"/>
        <v/>
      </c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X505" s="63" t="e">
        <f t="shared" si="50"/>
        <v>#VALUE!</v>
      </c>
    </row>
    <row r="506" spans="1:50" s="1" customFormat="1" ht="14.25" x14ac:dyDescent="0.2">
      <c r="A506" s="6"/>
      <c r="B506" s="6"/>
      <c r="C506" s="6"/>
      <c r="D506" s="3"/>
      <c r="E506" s="70" t="str">
        <f>IF(ATA!E506="","",ATA!E506)</f>
        <v/>
      </c>
      <c r="F506" s="51" t="str">
        <f>IF(ATA!F506="","",ATA!F506)</f>
        <v/>
      </c>
      <c r="G506" s="11" t="str">
        <f>IF(ATA!G506="","",ATA!G506)</f>
        <v/>
      </c>
      <c r="H506" s="55" t="str">
        <f>IF(ATA!H506="","",ATA!H506)</f>
        <v/>
      </c>
      <c r="I506" s="31" t="str">
        <f>IF(AND(F505="",H505="in-sample"),"",IF(AND(Temp!fhor_indata=1,H505="out-sample",H506="out-sample"),I505,IF(AND(F506="",H505="out-sample"),"",IF(AND(Temp!optSeasCoef=0,Temp!sts_add=1),IF(H505="in-sample",IF(Q505=bigT,((pCell/bigT)*F505)+((1-(pCell/bigT))*(I505+J505)),IF(OR(F506="",COUNT($F$2:F505)&lt;=pCell),F505,((pCell/COUNT($F$2:F505))*F505)+((1-(pCell/COUNT($F$2:F505)))*(I505+J505)))),I505),IF(AND(Temp!optSeasCoef=0,Temp!sts_multp=1),IF(H505="in-sample",IF(Q505=bigT,((pCell/bigT)*F505)+((1-(pCell/bigT))*(I505*J505)),IF(OR(F506="",COUNT(F$2:$F505)&lt;=pCell),F505,((pCell/COUNT($F$2:F505))*F505)+((1-(pCell/COUNT($F$2:F505)))*(I505*J505)))),I505),IF(Temp!sts_add=1,IF(H505="in-sample",IF(Q505=bigT,((pCell/bigT)*AX505)+((1-(pCell/bigT))*(I505+J505)),IF(OR(F506="",COUNT($AX$2:AX505)&lt;=pCell),AX505,((pCell/COUNT($AX$2:AX505))*AX505)+((1-(pCell/COUNT($AX$2:AX505)))*(I505+J505)))),I505),IF(H505="in-sample",IF(Q505=bigT,((pCell/bigT)*AX505)+((1-(pCell/bigT))*(I505*J505)),IF(OR(F506="",COUNT($AX$2:AX505)&lt;=pCell),AX505,((pCell/COUNT($AX$2:AX505))*AX505)+((1-(pCell/COUNT($AX$2:AX505)))*(I505*J505)))),I505)))))))</f>
        <v/>
      </c>
      <c r="J506" s="31" t="str">
        <f>IF(AND(F505="",H505="in-sample"),"",IF(AND(Temp!fhor_indata=1,H505="out-sample",H506="out-sample"),J505,IF(AND(F506="",H505="out-sample"),"",IF(AND(Temp!optSeasCoef=0,Temp!sts_add=1),IF(H505="in-sample",IF(Q505=bigT,((qCell/bigT)*(I506-I505))+((1-(qCell/bigT))*J505),IF(OR(F506="",COUNT($F$2:F505)&lt;=qCell),IF(COUNT($F$2:F505)=1,0,F505-F504),((qCell/COUNT($F$2:F505))*(I506-I505))+((1-(qCell/COUNT($F$2:F505)))*J505))),J505),IF(AND(Temp!optSeasCoef=0,Temp!sts_multp=1),IF(H505="in-sample",IF(Q505=bigT,((qCell/bigT)*(I506/I505))+((1-(qCell/bigT))*J505),IF(qCell=0,1,IF(OR(F506="",COUNT($F$2:F505)&lt;=qCell),IF(COUNT($F$2:F505)=1,1,F505/F504),((qCell/COUNT($F$2:F505))*(I506/I505))+((1-(qCell/COUNT($F$2:F505)))*J505)))),J505),IF(Temp!sts_add=1,IF(H505="in-sample",IF(Q505=bigT,((qCell/bigT)*(I506-I505))+((1-(qCell/bigT))*J505),IF(OR(F506="",COUNT($AX$2:AX505)&lt;=qCell),IF(COUNT($AX$2:AX505)=1,0,AX505-AX504),((qCell/COUNT($AX$2:AX505))*(I506-I505))+((1-(qCell/COUNT($AX$2:AX505)))*J505))),J505),IF(H505="in-sample",IF(Q505=bigT,((qCell/bigT)*(I506/I505))+((1-(qCell/bigT))*J505),IF(qCell=0,1,IF(OR(F506="",COUNT($AX$2:AX505)&lt;=qCell),IF(COUNT($AX$2:AX505)=1,1,AX505/AX504),((qCell/COUNT($AX$2:AX505))*(I506/I505))+((1-(qCell/COUNT($AX$2:AX505)))*J505)))),J505)))))))</f>
        <v/>
      </c>
      <c r="K506" s="31" t="str">
        <f>IF(H506="","",IF(AND(Temp!optSeasCoef=0,Temp!sts_add=1),IF(H506="out-sample",I506+(Q506*J506),I506+J506),IF(AND(Temp!optSeasCoef=0,Temp!sts_multp=1),IF(H506="out-sample",I506*(J506^Q506),I506*J506),IF(Temp!sts_add=1,IF(H506="out-sample",(I506+(Q506*J506))*G506,(I506+J506)*G506),IF(H506="out-sample",I506*(J506^Q506)*G506,I506*J506*G506)))))</f>
        <v/>
      </c>
      <c r="L506" s="32" t="str">
        <f t="shared" si="51"/>
        <v/>
      </c>
      <c r="M506" s="32" t="str">
        <f t="shared" si="52"/>
        <v/>
      </c>
      <c r="N506" s="32" t="str">
        <f t="shared" si="53"/>
        <v/>
      </c>
      <c r="O506" s="32" t="str">
        <f t="shared" si="54"/>
        <v/>
      </c>
      <c r="P506" s="32" t="str">
        <f t="shared" si="55"/>
        <v/>
      </c>
      <c r="Q506" s="3" t="str">
        <f>IF(AND(Temp!fhor_indata=1,F506="",H505="in-sample"),1,IF(AND(Temp!fhor_indata=1,H505="out-sample",Q505&lt;ATA!XfHor),Q505+1,IF(F506="","",IF(AND(H506="out-sample",H505="in-sample"),1,IF(AND(H506="out-sample",H505="out-sample"),Q505+1,IF(ISNUMBER(Q505),Q505+1,1))))))</f>
        <v/>
      </c>
      <c r="R506" s="3" t="str">
        <f t="shared" si="49"/>
        <v/>
      </c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X506" s="63" t="e">
        <f t="shared" si="50"/>
        <v>#VALUE!</v>
      </c>
    </row>
    <row r="507" spans="1:50" s="1" customFormat="1" ht="14.25" x14ac:dyDescent="0.2">
      <c r="A507" s="6"/>
      <c r="B507" s="6"/>
      <c r="C507" s="6"/>
      <c r="D507" s="3"/>
      <c r="E507" s="70" t="str">
        <f>IF(ATA!E507="","",ATA!E507)</f>
        <v/>
      </c>
      <c r="F507" s="51" t="str">
        <f>IF(ATA!F507="","",ATA!F507)</f>
        <v/>
      </c>
      <c r="G507" s="11" t="str">
        <f>IF(ATA!G507="","",ATA!G507)</f>
        <v/>
      </c>
      <c r="H507" s="55" t="str">
        <f>IF(ATA!H507="","",ATA!H507)</f>
        <v/>
      </c>
      <c r="I507" s="31" t="str">
        <f>IF(AND(F506="",H506="in-sample"),"",IF(AND(Temp!fhor_indata=1,H506="out-sample",H507="out-sample"),I506,IF(AND(F507="",H506="out-sample"),"",IF(AND(Temp!optSeasCoef=0,Temp!sts_add=1),IF(H506="in-sample",IF(Q506=bigT,((pCell/bigT)*F506)+((1-(pCell/bigT))*(I506+J506)),IF(OR(F507="",COUNT($F$2:F506)&lt;=pCell),F506,((pCell/COUNT($F$2:F506))*F506)+((1-(pCell/COUNT($F$2:F506)))*(I506+J506)))),I506),IF(AND(Temp!optSeasCoef=0,Temp!sts_multp=1),IF(H506="in-sample",IF(Q506=bigT,((pCell/bigT)*F506)+((1-(pCell/bigT))*(I506*J506)),IF(OR(F507="",COUNT(F$2:$F506)&lt;=pCell),F506,((pCell/COUNT($F$2:F506))*F506)+((1-(pCell/COUNT($F$2:F506)))*(I506*J506)))),I506),IF(Temp!sts_add=1,IF(H506="in-sample",IF(Q506=bigT,((pCell/bigT)*AX506)+((1-(pCell/bigT))*(I506+J506)),IF(OR(F507="",COUNT($AX$2:AX506)&lt;=pCell),AX506,((pCell/COUNT($AX$2:AX506))*AX506)+((1-(pCell/COUNT($AX$2:AX506)))*(I506+J506)))),I506),IF(H506="in-sample",IF(Q506=bigT,((pCell/bigT)*AX506)+((1-(pCell/bigT))*(I506*J506)),IF(OR(F507="",COUNT($AX$2:AX506)&lt;=pCell),AX506,((pCell/COUNT($AX$2:AX506))*AX506)+((1-(pCell/COUNT($AX$2:AX506)))*(I506*J506)))),I506)))))))</f>
        <v/>
      </c>
      <c r="J507" s="31" t="str">
        <f>IF(AND(F506="",H506="in-sample"),"",IF(AND(Temp!fhor_indata=1,H506="out-sample",H507="out-sample"),J506,IF(AND(F507="",H506="out-sample"),"",IF(AND(Temp!optSeasCoef=0,Temp!sts_add=1),IF(H506="in-sample",IF(Q506=bigT,((qCell/bigT)*(I507-I506))+((1-(qCell/bigT))*J506),IF(OR(F507="",COUNT($F$2:F506)&lt;=qCell),IF(COUNT($F$2:F506)=1,0,F506-F505),((qCell/COUNT($F$2:F506))*(I507-I506))+((1-(qCell/COUNT($F$2:F506)))*J506))),J506),IF(AND(Temp!optSeasCoef=0,Temp!sts_multp=1),IF(H506="in-sample",IF(Q506=bigT,((qCell/bigT)*(I507/I506))+((1-(qCell/bigT))*J506),IF(qCell=0,1,IF(OR(F507="",COUNT($F$2:F506)&lt;=qCell),IF(COUNT($F$2:F506)=1,1,F506/F505),((qCell/COUNT($F$2:F506))*(I507/I506))+((1-(qCell/COUNT($F$2:F506)))*J506)))),J506),IF(Temp!sts_add=1,IF(H506="in-sample",IF(Q506=bigT,((qCell/bigT)*(I507-I506))+((1-(qCell/bigT))*J506),IF(OR(F507="",COUNT($AX$2:AX506)&lt;=qCell),IF(COUNT($AX$2:AX506)=1,0,AX506-AX505),((qCell/COUNT($AX$2:AX506))*(I507-I506))+((1-(qCell/COUNT($AX$2:AX506)))*J506))),J506),IF(H506="in-sample",IF(Q506=bigT,((qCell/bigT)*(I507/I506))+((1-(qCell/bigT))*J506),IF(qCell=0,1,IF(OR(F507="",COUNT($AX$2:AX506)&lt;=qCell),IF(COUNT($AX$2:AX506)=1,1,AX506/AX505),((qCell/COUNT($AX$2:AX506))*(I507/I506))+((1-(qCell/COUNT($AX$2:AX506)))*J506)))),J506)))))))</f>
        <v/>
      </c>
      <c r="K507" s="31" t="str">
        <f>IF(H507="","",IF(AND(Temp!optSeasCoef=0,Temp!sts_add=1),IF(H507="out-sample",I507+(Q507*J507),I507+J507),IF(AND(Temp!optSeasCoef=0,Temp!sts_multp=1),IF(H507="out-sample",I507*(J507^Q507),I507*J507),IF(Temp!sts_add=1,IF(H507="out-sample",(I507+(Q507*J507))*G507,(I507+J507)*G507),IF(H507="out-sample",I507*(J507^Q507)*G507,I507*J507*G507)))))</f>
        <v/>
      </c>
      <c r="L507" s="32" t="str">
        <f t="shared" si="51"/>
        <v/>
      </c>
      <c r="M507" s="32" t="str">
        <f t="shared" si="52"/>
        <v/>
      </c>
      <c r="N507" s="32" t="str">
        <f t="shared" si="53"/>
        <v/>
      </c>
      <c r="O507" s="32" t="str">
        <f t="shared" si="54"/>
        <v/>
      </c>
      <c r="P507" s="32" t="str">
        <f t="shared" si="55"/>
        <v/>
      </c>
      <c r="Q507" s="3" t="str">
        <f>IF(AND(Temp!fhor_indata=1,F507="",H506="in-sample"),1,IF(AND(Temp!fhor_indata=1,H506="out-sample",Q506&lt;ATA!XfHor),Q506+1,IF(F507="","",IF(AND(H507="out-sample",H506="in-sample"),1,IF(AND(H507="out-sample",H506="out-sample"),Q506+1,IF(ISNUMBER(Q506),Q506+1,1))))))</f>
        <v/>
      </c>
      <c r="R507" s="3" t="str">
        <f t="shared" si="49"/>
        <v/>
      </c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X507" s="63" t="e">
        <f t="shared" si="50"/>
        <v>#VALUE!</v>
      </c>
    </row>
    <row r="508" spans="1:50" s="1" customFormat="1" ht="14.25" x14ac:dyDescent="0.2">
      <c r="A508" s="6"/>
      <c r="B508" s="6"/>
      <c r="C508" s="6"/>
      <c r="D508" s="3"/>
      <c r="E508" s="70" t="str">
        <f>IF(ATA!E508="","",ATA!E508)</f>
        <v/>
      </c>
      <c r="F508" s="51" t="str">
        <f>IF(ATA!F508="","",ATA!F508)</f>
        <v/>
      </c>
      <c r="G508" s="11" t="str">
        <f>IF(ATA!G508="","",ATA!G508)</f>
        <v/>
      </c>
      <c r="H508" s="55" t="str">
        <f>IF(ATA!H508="","",ATA!H508)</f>
        <v/>
      </c>
      <c r="I508" s="31" t="str">
        <f>IF(AND(F507="",H507="in-sample"),"",IF(AND(Temp!fhor_indata=1,H507="out-sample",H508="out-sample"),I507,IF(AND(F508="",H507="out-sample"),"",IF(AND(Temp!optSeasCoef=0,Temp!sts_add=1),IF(H507="in-sample",IF(Q507=bigT,((pCell/bigT)*F507)+((1-(pCell/bigT))*(I507+J507)),IF(OR(F508="",COUNT($F$2:F507)&lt;=pCell),F507,((pCell/COUNT($F$2:F507))*F507)+((1-(pCell/COUNT($F$2:F507)))*(I507+J507)))),I507),IF(AND(Temp!optSeasCoef=0,Temp!sts_multp=1),IF(H507="in-sample",IF(Q507=bigT,((pCell/bigT)*F507)+((1-(pCell/bigT))*(I507*J507)),IF(OR(F508="",COUNT(F$2:$F507)&lt;=pCell),F507,((pCell/COUNT($F$2:F507))*F507)+((1-(pCell/COUNT($F$2:F507)))*(I507*J507)))),I507),IF(Temp!sts_add=1,IF(H507="in-sample",IF(Q507=bigT,((pCell/bigT)*AX507)+((1-(pCell/bigT))*(I507+J507)),IF(OR(F508="",COUNT($AX$2:AX507)&lt;=pCell),AX507,((pCell/COUNT($AX$2:AX507))*AX507)+((1-(pCell/COUNT($AX$2:AX507)))*(I507+J507)))),I507),IF(H507="in-sample",IF(Q507=bigT,((pCell/bigT)*AX507)+((1-(pCell/bigT))*(I507*J507)),IF(OR(F508="",COUNT($AX$2:AX507)&lt;=pCell),AX507,((pCell/COUNT($AX$2:AX507))*AX507)+((1-(pCell/COUNT($AX$2:AX507)))*(I507*J507)))),I507)))))))</f>
        <v/>
      </c>
      <c r="J508" s="31" t="str">
        <f>IF(AND(F507="",H507="in-sample"),"",IF(AND(Temp!fhor_indata=1,H507="out-sample",H508="out-sample"),J507,IF(AND(F508="",H507="out-sample"),"",IF(AND(Temp!optSeasCoef=0,Temp!sts_add=1),IF(H507="in-sample",IF(Q507=bigT,((qCell/bigT)*(I508-I507))+((1-(qCell/bigT))*J507),IF(OR(F508="",COUNT($F$2:F507)&lt;=qCell),IF(COUNT($F$2:F507)=1,0,F507-F506),((qCell/COUNT($F$2:F507))*(I508-I507))+((1-(qCell/COUNT($F$2:F507)))*J507))),J507),IF(AND(Temp!optSeasCoef=0,Temp!sts_multp=1),IF(H507="in-sample",IF(Q507=bigT,((qCell/bigT)*(I508/I507))+((1-(qCell/bigT))*J507),IF(qCell=0,1,IF(OR(F508="",COUNT($F$2:F507)&lt;=qCell),IF(COUNT($F$2:F507)=1,1,F507/F506),((qCell/COUNT($F$2:F507))*(I508/I507))+((1-(qCell/COUNT($F$2:F507)))*J507)))),J507),IF(Temp!sts_add=1,IF(H507="in-sample",IF(Q507=bigT,((qCell/bigT)*(I508-I507))+((1-(qCell/bigT))*J507),IF(OR(F508="",COUNT($AX$2:AX507)&lt;=qCell),IF(COUNT($AX$2:AX507)=1,0,AX507-AX506),((qCell/COUNT($AX$2:AX507))*(I508-I507))+((1-(qCell/COUNT($AX$2:AX507)))*J507))),J507),IF(H507="in-sample",IF(Q507=bigT,((qCell/bigT)*(I508/I507))+((1-(qCell/bigT))*J507),IF(qCell=0,1,IF(OR(F508="",COUNT($AX$2:AX507)&lt;=qCell),IF(COUNT($AX$2:AX507)=1,1,AX507/AX506),((qCell/COUNT($AX$2:AX507))*(I508/I507))+((1-(qCell/COUNT($AX$2:AX507)))*J507)))),J507)))))))</f>
        <v/>
      </c>
      <c r="K508" s="31" t="str">
        <f>IF(H508="","",IF(AND(Temp!optSeasCoef=0,Temp!sts_add=1),IF(H508="out-sample",I508+(Q508*J508),I508+J508),IF(AND(Temp!optSeasCoef=0,Temp!sts_multp=1),IF(H508="out-sample",I508*(J508^Q508),I508*J508),IF(Temp!sts_add=1,IF(H508="out-sample",(I508+(Q508*J508))*G508,(I508+J508)*G508),IF(H508="out-sample",I508*(J508^Q508)*G508,I508*J508*G508)))))</f>
        <v/>
      </c>
      <c r="L508" s="32" t="str">
        <f t="shared" si="51"/>
        <v/>
      </c>
      <c r="M508" s="32" t="str">
        <f t="shared" si="52"/>
        <v/>
      </c>
      <c r="N508" s="32" t="str">
        <f t="shared" si="53"/>
        <v/>
      </c>
      <c r="O508" s="32" t="str">
        <f t="shared" si="54"/>
        <v/>
      </c>
      <c r="P508" s="32" t="str">
        <f t="shared" si="55"/>
        <v/>
      </c>
      <c r="Q508" s="3" t="str">
        <f>IF(AND(Temp!fhor_indata=1,F508="",H507="in-sample"),1,IF(AND(Temp!fhor_indata=1,H507="out-sample",Q507&lt;ATA!XfHor),Q507+1,IF(F508="","",IF(AND(H508="out-sample",H507="in-sample"),1,IF(AND(H508="out-sample",H507="out-sample"),Q507+1,IF(ISNUMBER(Q507),Q507+1,1))))))</f>
        <v/>
      </c>
      <c r="R508" s="3" t="str">
        <f t="shared" si="49"/>
        <v/>
      </c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X508" s="63" t="e">
        <f t="shared" si="50"/>
        <v>#VALUE!</v>
      </c>
    </row>
    <row r="509" spans="1:50" s="1" customFormat="1" ht="14.25" x14ac:dyDescent="0.2">
      <c r="A509" s="6"/>
      <c r="B509" s="6"/>
      <c r="C509" s="6"/>
      <c r="D509" s="3"/>
      <c r="E509" s="70" t="str">
        <f>IF(ATA!E509="","",ATA!E509)</f>
        <v/>
      </c>
      <c r="F509" s="51" t="str">
        <f>IF(ATA!F509="","",ATA!F509)</f>
        <v/>
      </c>
      <c r="G509" s="11" t="str">
        <f>IF(ATA!G509="","",ATA!G509)</f>
        <v/>
      </c>
      <c r="H509" s="55" t="str">
        <f>IF(ATA!H509="","",ATA!H509)</f>
        <v/>
      </c>
      <c r="I509" s="31" t="str">
        <f>IF(AND(F508="",H508="in-sample"),"",IF(AND(Temp!fhor_indata=1,H508="out-sample",H509="out-sample"),I508,IF(AND(F509="",H508="out-sample"),"",IF(AND(Temp!optSeasCoef=0,Temp!sts_add=1),IF(H508="in-sample",IF(Q508=bigT,((pCell/bigT)*F508)+((1-(pCell/bigT))*(I508+J508)),IF(OR(F509="",COUNT($F$2:F508)&lt;=pCell),F508,((pCell/COUNT($F$2:F508))*F508)+((1-(pCell/COUNT($F$2:F508)))*(I508+J508)))),I508),IF(AND(Temp!optSeasCoef=0,Temp!sts_multp=1),IF(H508="in-sample",IF(Q508=bigT,((pCell/bigT)*F508)+((1-(pCell/bigT))*(I508*J508)),IF(OR(F509="",COUNT(F$2:$F508)&lt;=pCell),F508,((pCell/COUNT($F$2:F508))*F508)+((1-(pCell/COUNT($F$2:F508)))*(I508*J508)))),I508),IF(Temp!sts_add=1,IF(H508="in-sample",IF(Q508=bigT,((pCell/bigT)*AX508)+((1-(pCell/bigT))*(I508+J508)),IF(OR(F509="",COUNT($AX$2:AX508)&lt;=pCell),AX508,((pCell/COUNT($AX$2:AX508))*AX508)+((1-(pCell/COUNT($AX$2:AX508)))*(I508+J508)))),I508),IF(H508="in-sample",IF(Q508=bigT,((pCell/bigT)*AX508)+((1-(pCell/bigT))*(I508*J508)),IF(OR(F509="",COUNT($AX$2:AX508)&lt;=pCell),AX508,((pCell/COUNT($AX$2:AX508))*AX508)+((1-(pCell/COUNT($AX$2:AX508)))*(I508*J508)))),I508)))))))</f>
        <v/>
      </c>
      <c r="J509" s="31" t="str">
        <f>IF(AND(F508="",H508="in-sample"),"",IF(AND(Temp!fhor_indata=1,H508="out-sample",H509="out-sample"),J508,IF(AND(F509="",H508="out-sample"),"",IF(AND(Temp!optSeasCoef=0,Temp!sts_add=1),IF(H508="in-sample",IF(Q508=bigT,((qCell/bigT)*(I509-I508))+((1-(qCell/bigT))*J508),IF(OR(F509="",COUNT($F$2:F508)&lt;=qCell),IF(COUNT($F$2:F508)=1,0,F508-F507),((qCell/COUNT($F$2:F508))*(I509-I508))+((1-(qCell/COUNT($F$2:F508)))*J508))),J508),IF(AND(Temp!optSeasCoef=0,Temp!sts_multp=1),IF(H508="in-sample",IF(Q508=bigT,((qCell/bigT)*(I509/I508))+((1-(qCell/bigT))*J508),IF(qCell=0,1,IF(OR(F509="",COUNT($F$2:F508)&lt;=qCell),IF(COUNT($F$2:F508)=1,1,F508/F507),((qCell/COUNT($F$2:F508))*(I509/I508))+((1-(qCell/COUNT($F$2:F508)))*J508)))),J508),IF(Temp!sts_add=1,IF(H508="in-sample",IF(Q508=bigT,((qCell/bigT)*(I509-I508))+((1-(qCell/bigT))*J508),IF(OR(F509="",COUNT($AX$2:AX508)&lt;=qCell),IF(COUNT($AX$2:AX508)=1,0,AX508-AX507),((qCell/COUNT($AX$2:AX508))*(I509-I508))+((1-(qCell/COUNT($AX$2:AX508)))*J508))),J508),IF(H508="in-sample",IF(Q508=bigT,((qCell/bigT)*(I509/I508))+((1-(qCell/bigT))*J508),IF(qCell=0,1,IF(OR(F509="",COUNT($AX$2:AX508)&lt;=qCell),IF(COUNT($AX$2:AX508)=1,1,AX508/AX507),((qCell/COUNT($AX$2:AX508))*(I509/I508))+((1-(qCell/COUNT($AX$2:AX508)))*J508)))),J508)))))))</f>
        <v/>
      </c>
      <c r="K509" s="31" t="str">
        <f>IF(H509="","",IF(AND(Temp!optSeasCoef=0,Temp!sts_add=1),IF(H509="out-sample",I509+(Q509*J509),I509+J509),IF(AND(Temp!optSeasCoef=0,Temp!sts_multp=1),IF(H509="out-sample",I509*(J509^Q509),I509*J509),IF(Temp!sts_add=1,IF(H509="out-sample",(I509+(Q509*J509))*G509,(I509+J509)*G509),IF(H509="out-sample",I509*(J509^Q509)*G509,I509*J509*G509)))))</f>
        <v/>
      </c>
      <c r="L509" s="32" t="str">
        <f t="shared" si="51"/>
        <v/>
      </c>
      <c r="M509" s="32" t="str">
        <f t="shared" si="52"/>
        <v/>
      </c>
      <c r="N509" s="32" t="str">
        <f t="shared" si="53"/>
        <v/>
      </c>
      <c r="O509" s="32" t="str">
        <f t="shared" si="54"/>
        <v/>
      </c>
      <c r="P509" s="32" t="str">
        <f t="shared" si="55"/>
        <v/>
      </c>
      <c r="Q509" s="3" t="str">
        <f>IF(AND(Temp!fhor_indata=1,F509="",H508="in-sample"),1,IF(AND(Temp!fhor_indata=1,H508="out-sample",Q508&lt;ATA!XfHor),Q508+1,IF(F509="","",IF(AND(H509="out-sample",H508="in-sample"),1,IF(AND(H509="out-sample",H508="out-sample"),Q508+1,IF(ISNUMBER(Q508),Q508+1,1))))))</f>
        <v/>
      </c>
      <c r="R509" s="3" t="str">
        <f t="shared" si="49"/>
        <v/>
      </c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X509" s="63" t="e">
        <f t="shared" si="50"/>
        <v>#VALUE!</v>
      </c>
    </row>
    <row r="510" spans="1:50" s="1" customFormat="1" ht="14.25" x14ac:dyDescent="0.2">
      <c r="A510" s="6"/>
      <c r="B510" s="6"/>
      <c r="C510" s="6"/>
      <c r="D510" s="3"/>
      <c r="E510" s="70" t="str">
        <f>IF(ATA!E510="","",ATA!E510)</f>
        <v/>
      </c>
      <c r="F510" s="51" t="str">
        <f>IF(ATA!F510="","",ATA!F510)</f>
        <v/>
      </c>
      <c r="G510" s="11" t="str">
        <f>IF(ATA!G510="","",ATA!G510)</f>
        <v/>
      </c>
      <c r="H510" s="55" t="str">
        <f>IF(ATA!H510="","",ATA!H510)</f>
        <v/>
      </c>
      <c r="I510" s="31" t="str">
        <f>IF(AND(F509="",H509="in-sample"),"",IF(AND(Temp!fhor_indata=1,H509="out-sample",H510="out-sample"),I509,IF(AND(F510="",H509="out-sample"),"",IF(AND(Temp!optSeasCoef=0,Temp!sts_add=1),IF(H509="in-sample",IF(Q509=bigT,((pCell/bigT)*F509)+((1-(pCell/bigT))*(I509+J509)),IF(OR(F510="",COUNT($F$2:F509)&lt;=pCell),F509,((pCell/COUNT($F$2:F509))*F509)+((1-(pCell/COUNT($F$2:F509)))*(I509+J509)))),I509),IF(AND(Temp!optSeasCoef=0,Temp!sts_multp=1),IF(H509="in-sample",IF(Q509=bigT,((pCell/bigT)*F509)+((1-(pCell/bigT))*(I509*J509)),IF(OR(F510="",COUNT(F$2:$F509)&lt;=pCell),F509,((pCell/COUNT($F$2:F509))*F509)+((1-(pCell/COUNT($F$2:F509)))*(I509*J509)))),I509),IF(Temp!sts_add=1,IF(H509="in-sample",IF(Q509=bigT,((pCell/bigT)*AX509)+((1-(pCell/bigT))*(I509+J509)),IF(OR(F510="",COUNT($AX$2:AX509)&lt;=pCell),AX509,((pCell/COUNT($AX$2:AX509))*AX509)+((1-(pCell/COUNT($AX$2:AX509)))*(I509+J509)))),I509),IF(H509="in-sample",IF(Q509=bigT,((pCell/bigT)*AX509)+((1-(pCell/bigT))*(I509*J509)),IF(OR(F510="",COUNT($AX$2:AX509)&lt;=pCell),AX509,((pCell/COUNT($AX$2:AX509))*AX509)+((1-(pCell/COUNT($AX$2:AX509)))*(I509*J509)))),I509)))))))</f>
        <v/>
      </c>
      <c r="J510" s="31" t="str">
        <f>IF(AND(F509="",H509="in-sample"),"",IF(AND(Temp!fhor_indata=1,H509="out-sample",H510="out-sample"),J509,IF(AND(F510="",H509="out-sample"),"",IF(AND(Temp!optSeasCoef=0,Temp!sts_add=1),IF(H509="in-sample",IF(Q509=bigT,((qCell/bigT)*(I510-I509))+((1-(qCell/bigT))*J509),IF(OR(F510="",COUNT($F$2:F509)&lt;=qCell),IF(COUNT($F$2:F509)=1,0,F509-F508),((qCell/COUNT($F$2:F509))*(I510-I509))+((1-(qCell/COUNT($F$2:F509)))*J509))),J509),IF(AND(Temp!optSeasCoef=0,Temp!sts_multp=1),IF(H509="in-sample",IF(Q509=bigT,((qCell/bigT)*(I510/I509))+((1-(qCell/bigT))*J509),IF(qCell=0,1,IF(OR(F510="",COUNT($F$2:F509)&lt;=qCell),IF(COUNT($F$2:F509)=1,1,F509/F508),((qCell/COUNT($F$2:F509))*(I510/I509))+((1-(qCell/COUNT($F$2:F509)))*J509)))),J509),IF(Temp!sts_add=1,IF(H509="in-sample",IF(Q509=bigT,((qCell/bigT)*(I510-I509))+((1-(qCell/bigT))*J509),IF(OR(F510="",COUNT($AX$2:AX509)&lt;=qCell),IF(COUNT($AX$2:AX509)=1,0,AX509-AX508),((qCell/COUNT($AX$2:AX509))*(I510-I509))+((1-(qCell/COUNT($AX$2:AX509)))*J509))),J509),IF(H509="in-sample",IF(Q509=bigT,((qCell/bigT)*(I510/I509))+((1-(qCell/bigT))*J509),IF(qCell=0,1,IF(OR(F510="",COUNT($AX$2:AX509)&lt;=qCell),IF(COUNT($AX$2:AX509)=1,1,AX509/AX508),((qCell/COUNT($AX$2:AX509))*(I510/I509))+((1-(qCell/COUNT($AX$2:AX509)))*J509)))),J509)))))))</f>
        <v/>
      </c>
      <c r="K510" s="31" t="str">
        <f>IF(H510="","",IF(AND(Temp!optSeasCoef=0,Temp!sts_add=1),IF(H510="out-sample",I510+(Q510*J510),I510+J510),IF(AND(Temp!optSeasCoef=0,Temp!sts_multp=1),IF(H510="out-sample",I510*(J510^Q510),I510*J510),IF(Temp!sts_add=1,IF(H510="out-sample",(I510+(Q510*J510))*G510,(I510+J510)*G510),IF(H510="out-sample",I510*(J510^Q510)*G510,I510*J510*G510)))))</f>
        <v/>
      </c>
      <c r="L510" s="32" t="str">
        <f t="shared" si="51"/>
        <v/>
      </c>
      <c r="M510" s="32" t="str">
        <f t="shared" si="52"/>
        <v/>
      </c>
      <c r="N510" s="32" t="str">
        <f t="shared" si="53"/>
        <v/>
      </c>
      <c r="O510" s="32" t="str">
        <f t="shared" si="54"/>
        <v/>
      </c>
      <c r="P510" s="32" t="str">
        <f t="shared" si="55"/>
        <v/>
      </c>
      <c r="Q510" s="3" t="str">
        <f>IF(AND(Temp!fhor_indata=1,F510="",H509="in-sample"),1,IF(AND(Temp!fhor_indata=1,H509="out-sample",Q509&lt;ATA!XfHor),Q509+1,IF(F510="","",IF(AND(H510="out-sample",H509="in-sample"),1,IF(AND(H510="out-sample",H509="out-sample"),Q509+1,IF(ISNUMBER(Q509),Q509+1,1))))))</f>
        <v/>
      </c>
      <c r="R510" s="3" t="str">
        <f t="shared" si="49"/>
        <v/>
      </c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X510" s="63" t="e">
        <f t="shared" si="50"/>
        <v>#VALUE!</v>
      </c>
    </row>
    <row r="511" spans="1:50" s="1" customFormat="1" ht="14.25" x14ac:dyDescent="0.2">
      <c r="A511" s="6"/>
      <c r="B511" s="6"/>
      <c r="C511" s="6"/>
      <c r="D511" s="3"/>
      <c r="E511" s="70" t="str">
        <f>IF(ATA!E511="","",ATA!E511)</f>
        <v/>
      </c>
      <c r="F511" s="51" t="str">
        <f>IF(ATA!F511="","",ATA!F511)</f>
        <v/>
      </c>
      <c r="G511" s="11" t="str">
        <f>IF(ATA!G511="","",ATA!G511)</f>
        <v/>
      </c>
      <c r="H511" s="55" t="str">
        <f>IF(ATA!H511="","",ATA!H511)</f>
        <v/>
      </c>
      <c r="I511" s="31" t="str">
        <f>IF(AND(F510="",H510="in-sample"),"",IF(AND(Temp!fhor_indata=1,H510="out-sample",H511="out-sample"),I510,IF(AND(F511="",H510="out-sample"),"",IF(AND(Temp!optSeasCoef=0,Temp!sts_add=1),IF(H510="in-sample",IF(Q510=bigT,((pCell/bigT)*F510)+((1-(pCell/bigT))*(I510+J510)),IF(OR(F511="",COUNT($F$2:F510)&lt;=pCell),F510,((pCell/COUNT($F$2:F510))*F510)+((1-(pCell/COUNT($F$2:F510)))*(I510+J510)))),I510),IF(AND(Temp!optSeasCoef=0,Temp!sts_multp=1),IF(H510="in-sample",IF(Q510=bigT,((pCell/bigT)*F510)+((1-(pCell/bigT))*(I510*J510)),IF(OR(F511="",COUNT(F$2:$F510)&lt;=pCell),F510,((pCell/COUNT($F$2:F510))*F510)+((1-(pCell/COUNT($F$2:F510)))*(I510*J510)))),I510),IF(Temp!sts_add=1,IF(H510="in-sample",IF(Q510=bigT,((pCell/bigT)*AX510)+((1-(pCell/bigT))*(I510+J510)),IF(OR(F511="",COUNT($AX$2:AX510)&lt;=pCell),AX510,((pCell/COUNT($AX$2:AX510))*AX510)+((1-(pCell/COUNT($AX$2:AX510)))*(I510+J510)))),I510),IF(H510="in-sample",IF(Q510=bigT,((pCell/bigT)*AX510)+((1-(pCell/bigT))*(I510*J510)),IF(OR(F511="",COUNT($AX$2:AX510)&lt;=pCell),AX510,((pCell/COUNT($AX$2:AX510))*AX510)+((1-(pCell/COUNT($AX$2:AX510)))*(I510*J510)))),I510)))))))</f>
        <v/>
      </c>
      <c r="J511" s="31" t="str">
        <f>IF(AND(F510="",H510="in-sample"),"",IF(AND(Temp!fhor_indata=1,H510="out-sample",H511="out-sample"),J510,IF(AND(F511="",H510="out-sample"),"",IF(AND(Temp!optSeasCoef=0,Temp!sts_add=1),IF(H510="in-sample",IF(Q510=bigT,((qCell/bigT)*(I511-I510))+((1-(qCell/bigT))*J510),IF(OR(F511="",COUNT($F$2:F510)&lt;=qCell),IF(COUNT($F$2:F510)=1,0,F510-F509),((qCell/COUNT($F$2:F510))*(I511-I510))+((1-(qCell/COUNT($F$2:F510)))*J510))),J510),IF(AND(Temp!optSeasCoef=0,Temp!sts_multp=1),IF(H510="in-sample",IF(Q510=bigT,((qCell/bigT)*(I511/I510))+((1-(qCell/bigT))*J510),IF(qCell=0,1,IF(OR(F511="",COUNT($F$2:F510)&lt;=qCell),IF(COUNT($F$2:F510)=1,1,F510/F509),((qCell/COUNT($F$2:F510))*(I511/I510))+((1-(qCell/COUNT($F$2:F510)))*J510)))),J510),IF(Temp!sts_add=1,IF(H510="in-sample",IF(Q510=bigT,((qCell/bigT)*(I511-I510))+((1-(qCell/bigT))*J510),IF(OR(F511="",COUNT($AX$2:AX510)&lt;=qCell),IF(COUNT($AX$2:AX510)=1,0,AX510-AX509),((qCell/COUNT($AX$2:AX510))*(I511-I510))+((1-(qCell/COUNT($AX$2:AX510)))*J510))),J510),IF(H510="in-sample",IF(Q510=bigT,((qCell/bigT)*(I511/I510))+((1-(qCell/bigT))*J510),IF(qCell=0,1,IF(OR(F511="",COUNT($AX$2:AX510)&lt;=qCell),IF(COUNT($AX$2:AX510)=1,1,AX510/AX509),((qCell/COUNT($AX$2:AX510))*(I511/I510))+((1-(qCell/COUNT($AX$2:AX510)))*J510)))),J510)))))))</f>
        <v/>
      </c>
      <c r="K511" s="31" t="str">
        <f>IF(H511="","",IF(AND(Temp!optSeasCoef=0,Temp!sts_add=1),IF(H511="out-sample",I511+(Q511*J511),I511+J511),IF(AND(Temp!optSeasCoef=0,Temp!sts_multp=1),IF(H511="out-sample",I511*(J511^Q511),I511*J511),IF(Temp!sts_add=1,IF(H511="out-sample",(I511+(Q511*J511))*G511,(I511+J511)*G511),IF(H511="out-sample",I511*(J511^Q511)*G511,I511*J511*G511)))))</f>
        <v/>
      </c>
      <c r="L511" s="32" t="str">
        <f t="shared" si="51"/>
        <v/>
      </c>
      <c r="M511" s="32" t="str">
        <f t="shared" si="52"/>
        <v/>
      </c>
      <c r="N511" s="32" t="str">
        <f t="shared" si="53"/>
        <v/>
      </c>
      <c r="O511" s="32" t="str">
        <f t="shared" si="54"/>
        <v/>
      </c>
      <c r="P511" s="32" t="str">
        <f t="shared" si="55"/>
        <v/>
      </c>
      <c r="Q511" s="3" t="str">
        <f>IF(AND(Temp!fhor_indata=1,F511="",H510="in-sample"),1,IF(AND(Temp!fhor_indata=1,H510="out-sample",Q510&lt;ATA!XfHor),Q510+1,IF(F511="","",IF(AND(H511="out-sample",H510="in-sample"),1,IF(AND(H511="out-sample",H510="out-sample"),Q510+1,IF(ISNUMBER(Q510),Q510+1,1))))))</f>
        <v/>
      </c>
      <c r="R511" s="3" t="str">
        <f t="shared" si="49"/>
        <v/>
      </c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X511" s="63" t="e">
        <f t="shared" si="50"/>
        <v>#VALUE!</v>
      </c>
    </row>
    <row r="512" spans="1:50" s="1" customFormat="1" ht="14.25" x14ac:dyDescent="0.2">
      <c r="A512" s="6"/>
      <c r="B512" s="6"/>
      <c r="C512" s="6"/>
      <c r="D512" s="3"/>
      <c r="E512" s="70" t="str">
        <f>IF(ATA!E512="","",ATA!E512)</f>
        <v/>
      </c>
      <c r="F512" s="51" t="str">
        <f>IF(ATA!F512="","",ATA!F512)</f>
        <v/>
      </c>
      <c r="G512" s="11" t="str">
        <f>IF(ATA!G512="","",ATA!G512)</f>
        <v/>
      </c>
      <c r="H512" s="55" t="str">
        <f>IF(ATA!H512="","",ATA!H512)</f>
        <v/>
      </c>
      <c r="I512" s="31" t="str">
        <f>IF(AND(F511="",H511="in-sample"),"",IF(AND(Temp!fhor_indata=1,H511="out-sample",H512="out-sample"),I511,IF(AND(F512="",H511="out-sample"),"",IF(AND(Temp!optSeasCoef=0,Temp!sts_add=1),IF(H511="in-sample",IF(Q511=bigT,((pCell/bigT)*F511)+((1-(pCell/bigT))*(I511+J511)),IF(OR(F512="",COUNT($F$2:F511)&lt;=pCell),F511,((pCell/COUNT($F$2:F511))*F511)+((1-(pCell/COUNT($F$2:F511)))*(I511+J511)))),I511),IF(AND(Temp!optSeasCoef=0,Temp!sts_multp=1),IF(H511="in-sample",IF(Q511=bigT,((pCell/bigT)*F511)+((1-(pCell/bigT))*(I511*J511)),IF(OR(F512="",COUNT(F$2:$F511)&lt;=pCell),F511,((pCell/COUNT($F$2:F511))*F511)+((1-(pCell/COUNT($F$2:F511)))*(I511*J511)))),I511),IF(Temp!sts_add=1,IF(H511="in-sample",IF(Q511=bigT,((pCell/bigT)*AX511)+((1-(pCell/bigT))*(I511+J511)),IF(OR(F512="",COUNT($AX$2:AX511)&lt;=pCell),AX511,((pCell/COUNT($AX$2:AX511))*AX511)+((1-(pCell/COUNT($AX$2:AX511)))*(I511+J511)))),I511),IF(H511="in-sample",IF(Q511=bigT,((pCell/bigT)*AX511)+((1-(pCell/bigT))*(I511*J511)),IF(OR(F512="",COUNT($AX$2:AX511)&lt;=pCell),AX511,((pCell/COUNT($AX$2:AX511))*AX511)+((1-(pCell/COUNT($AX$2:AX511)))*(I511*J511)))),I511)))))))</f>
        <v/>
      </c>
      <c r="J512" s="31" t="str">
        <f>IF(AND(F511="",H511="in-sample"),"",IF(AND(Temp!fhor_indata=1,H511="out-sample",H512="out-sample"),J511,IF(AND(F512="",H511="out-sample"),"",IF(AND(Temp!optSeasCoef=0,Temp!sts_add=1),IF(H511="in-sample",IF(Q511=bigT,((qCell/bigT)*(I512-I511))+((1-(qCell/bigT))*J511),IF(OR(F512="",COUNT($F$2:F511)&lt;=qCell),IF(COUNT($F$2:F511)=1,0,F511-F510),((qCell/COUNT($F$2:F511))*(I512-I511))+((1-(qCell/COUNT($F$2:F511)))*J511))),J511),IF(AND(Temp!optSeasCoef=0,Temp!sts_multp=1),IF(H511="in-sample",IF(Q511=bigT,((qCell/bigT)*(I512/I511))+((1-(qCell/bigT))*J511),IF(qCell=0,1,IF(OR(F512="",COUNT($F$2:F511)&lt;=qCell),IF(COUNT($F$2:F511)=1,1,F511/F510),((qCell/COUNT($F$2:F511))*(I512/I511))+((1-(qCell/COUNT($F$2:F511)))*J511)))),J511),IF(Temp!sts_add=1,IF(H511="in-sample",IF(Q511=bigT,((qCell/bigT)*(I512-I511))+((1-(qCell/bigT))*J511),IF(OR(F512="",COUNT($AX$2:AX511)&lt;=qCell),IF(COUNT($AX$2:AX511)=1,0,AX511-AX510),((qCell/COUNT($AX$2:AX511))*(I512-I511))+((1-(qCell/COUNT($AX$2:AX511)))*J511))),J511),IF(H511="in-sample",IF(Q511=bigT,((qCell/bigT)*(I512/I511))+((1-(qCell/bigT))*J511),IF(qCell=0,1,IF(OR(F512="",COUNT($AX$2:AX511)&lt;=qCell),IF(COUNT($AX$2:AX511)=1,1,AX511/AX510),((qCell/COUNT($AX$2:AX511))*(I512/I511))+((1-(qCell/COUNT($AX$2:AX511)))*J511)))),J511)))))))</f>
        <v/>
      </c>
      <c r="K512" s="31" t="str">
        <f>IF(H512="","",IF(AND(Temp!optSeasCoef=0,Temp!sts_add=1),IF(H512="out-sample",I512+(Q512*J512),I512+J512),IF(AND(Temp!optSeasCoef=0,Temp!sts_multp=1),IF(H512="out-sample",I512*(J512^Q512),I512*J512),IF(Temp!sts_add=1,IF(H512="out-sample",(I512+(Q512*J512))*G512,(I512+J512)*G512),IF(H512="out-sample",I512*(J512^Q512)*G512,I512*J512*G512)))))</f>
        <v/>
      </c>
      <c r="L512" s="32" t="str">
        <f t="shared" si="51"/>
        <v/>
      </c>
      <c r="M512" s="32" t="str">
        <f t="shared" si="52"/>
        <v/>
      </c>
      <c r="N512" s="32" t="str">
        <f t="shared" si="53"/>
        <v/>
      </c>
      <c r="O512" s="32" t="str">
        <f t="shared" si="54"/>
        <v/>
      </c>
      <c r="P512" s="32" t="str">
        <f t="shared" si="55"/>
        <v/>
      </c>
      <c r="Q512" s="3" t="str">
        <f>IF(AND(Temp!fhor_indata=1,F512="",H511="in-sample"),1,IF(AND(Temp!fhor_indata=1,H511="out-sample",Q511&lt;ATA!XfHor),Q511+1,IF(F512="","",IF(AND(H512="out-sample",H511="in-sample"),1,IF(AND(H512="out-sample",H511="out-sample"),Q511+1,IF(ISNUMBER(Q511),Q511+1,1))))))</f>
        <v/>
      </c>
      <c r="R512" s="3" t="str">
        <f t="shared" si="49"/>
        <v/>
      </c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X512" s="63" t="e">
        <f t="shared" si="50"/>
        <v>#VALUE!</v>
      </c>
    </row>
    <row r="513" spans="1:50" s="1" customFormat="1" ht="14.25" x14ac:dyDescent="0.2">
      <c r="A513" s="6"/>
      <c r="B513" s="6"/>
      <c r="C513" s="6"/>
      <c r="D513" s="3"/>
      <c r="E513" s="70" t="str">
        <f>IF(ATA!E513="","",ATA!E513)</f>
        <v/>
      </c>
      <c r="F513" s="51" t="str">
        <f>IF(ATA!F513="","",ATA!F513)</f>
        <v/>
      </c>
      <c r="G513" s="11" t="str">
        <f>IF(ATA!G513="","",ATA!G513)</f>
        <v/>
      </c>
      <c r="H513" s="55" t="str">
        <f>IF(ATA!H513="","",ATA!H513)</f>
        <v/>
      </c>
      <c r="I513" s="31" t="str">
        <f>IF(AND(F512="",H512="in-sample"),"",IF(AND(Temp!fhor_indata=1,H512="out-sample",H513="out-sample"),I512,IF(AND(F513="",H512="out-sample"),"",IF(AND(Temp!optSeasCoef=0,Temp!sts_add=1),IF(H512="in-sample",IF(Q512=bigT,((pCell/bigT)*F512)+((1-(pCell/bigT))*(I512+J512)),IF(OR(F513="",COUNT($F$2:F512)&lt;=pCell),F512,((pCell/COUNT($F$2:F512))*F512)+((1-(pCell/COUNT($F$2:F512)))*(I512+J512)))),I512),IF(AND(Temp!optSeasCoef=0,Temp!sts_multp=1),IF(H512="in-sample",IF(Q512=bigT,((pCell/bigT)*F512)+((1-(pCell/bigT))*(I512*J512)),IF(OR(F513="",COUNT(F$2:$F512)&lt;=pCell),F512,((pCell/COUNT($F$2:F512))*F512)+((1-(pCell/COUNT($F$2:F512)))*(I512*J512)))),I512),IF(Temp!sts_add=1,IF(H512="in-sample",IF(Q512=bigT,((pCell/bigT)*AX512)+((1-(pCell/bigT))*(I512+J512)),IF(OR(F513="",COUNT($AX$2:AX512)&lt;=pCell),AX512,((pCell/COUNT($AX$2:AX512))*AX512)+((1-(pCell/COUNT($AX$2:AX512)))*(I512+J512)))),I512),IF(H512="in-sample",IF(Q512=bigT,((pCell/bigT)*AX512)+((1-(pCell/bigT))*(I512*J512)),IF(OR(F513="",COUNT($AX$2:AX512)&lt;=pCell),AX512,((pCell/COUNT($AX$2:AX512))*AX512)+((1-(pCell/COUNT($AX$2:AX512)))*(I512*J512)))),I512)))))))</f>
        <v/>
      </c>
      <c r="J513" s="31" t="str">
        <f>IF(AND(F512="",H512="in-sample"),"",IF(AND(Temp!fhor_indata=1,H512="out-sample",H513="out-sample"),J512,IF(AND(F513="",H512="out-sample"),"",IF(AND(Temp!optSeasCoef=0,Temp!sts_add=1),IF(H512="in-sample",IF(Q512=bigT,((qCell/bigT)*(I513-I512))+((1-(qCell/bigT))*J512),IF(OR(F513="",COUNT($F$2:F512)&lt;=qCell),IF(COUNT($F$2:F512)=1,0,F512-F511),((qCell/COUNT($F$2:F512))*(I513-I512))+((1-(qCell/COUNT($F$2:F512)))*J512))),J512),IF(AND(Temp!optSeasCoef=0,Temp!sts_multp=1),IF(H512="in-sample",IF(Q512=bigT,((qCell/bigT)*(I513/I512))+((1-(qCell/bigT))*J512),IF(qCell=0,1,IF(OR(F513="",COUNT($F$2:F512)&lt;=qCell),IF(COUNT($F$2:F512)=1,1,F512/F511),((qCell/COUNT($F$2:F512))*(I513/I512))+((1-(qCell/COUNT($F$2:F512)))*J512)))),J512),IF(Temp!sts_add=1,IF(H512="in-sample",IF(Q512=bigT,((qCell/bigT)*(I513-I512))+((1-(qCell/bigT))*J512),IF(OR(F513="",COUNT($AX$2:AX512)&lt;=qCell),IF(COUNT($AX$2:AX512)=1,0,AX512-AX511),((qCell/COUNT($AX$2:AX512))*(I513-I512))+((1-(qCell/COUNT($AX$2:AX512)))*J512))),J512),IF(H512="in-sample",IF(Q512=bigT,((qCell/bigT)*(I513/I512))+((1-(qCell/bigT))*J512),IF(qCell=0,1,IF(OR(F513="",COUNT($AX$2:AX512)&lt;=qCell),IF(COUNT($AX$2:AX512)=1,1,AX512/AX511),((qCell/COUNT($AX$2:AX512))*(I513/I512))+((1-(qCell/COUNT($AX$2:AX512)))*J512)))),J512)))))))</f>
        <v/>
      </c>
      <c r="K513" s="31" t="str">
        <f>IF(H513="","",IF(AND(Temp!optSeasCoef=0,Temp!sts_add=1),IF(H513="out-sample",I513+(Q513*J513),I513+J513),IF(AND(Temp!optSeasCoef=0,Temp!sts_multp=1),IF(H513="out-sample",I513*(J513^Q513),I513*J513),IF(Temp!sts_add=1,IF(H513="out-sample",(I513+(Q513*J513))*G513,(I513+J513)*G513),IF(H513="out-sample",I513*(J513^Q513)*G513,I513*J513*G513)))))</f>
        <v/>
      </c>
      <c r="L513" s="32" t="str">
        <f t="shared" si="51"/>
        <v/>
      </c>
      <c r="M513" s="32" t="str">
        <f t="shared" si="52"/>
        <v/>
      </c>
      <c r="N513" s="32" t="str">
        <f t="shared" si="53"/>
        <v/>
      </c>
      <c r="O513" s="32" t="str">
        <f t="shared" si="54"/>
        <v/>
      </c>
      <c r="P513" s="32" t="str">
        <f t="shared" si="55"/>
        <v/>
      </c>
      <c r="Q513" s="3" t="str">
        <f>IF(AND(Temp!fhor_indata=1,F513="",H512="in-sample"),1,IF(AND(Temp!fhor_indata=1,H512="out-sample",Q512&lt;ATA!XfHor),Q512+1,IF(F513="","",IF(AND(H513="out-sample",H512="in-sample"),1,IF(AND(H513="out-sample",H512="out-sample"),Q512+1,IF(ISNUMBER(Q512),Q512+1,1))))))</f>
        <v/>
      </c>
      <c r="R513" s="3" t="str">
        <f t="shared" si="49"/>
        <v/>
      </c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X513" s="63" t="e">
        <f t="shared" si="50"/>
        <v>#VALUE!</v>
      </c>
    </row>
    <row r="514" spans="1:50" s="1" customFormat="1" ht="14.25" x14ac:dyDescent="0.2">
      <c r="A514" s="6"/>
      <c r="B514" s="6"/>
      <c r="C514" s="6"/>
      <c r="D514" s="3"/>
      <c r="E514" s="70" t="str">
        <f>IF(ATA!E514="","",ATA!E514)</f>
        <v/>
      </c>
      <c r="F514" s="51" t="str">
        <f>IF(ATA!F514="","",ATA!F514)</f>
        <v/>
      </c>
      <c r="G514" s="11" t="str">
        <f>IF(ATA!G514="","",ATA!G514)</f>
        <v/>
      </c>
      <c r="H514" s="55" t="str">
        <f>IF(ATA!H514="","",ATA!H514)</f>
        <v/>
      </c>
      <c r="I514" s="31" t="str">
        <f>IF(AND(F513="",H513="in-sample"),"",IF(AND(Temp!fhor_indata=1,H513="out-sample",H514="out-sample"),I513,IF(AND(F514="",H513="out-sample"),"",IF(AND(Temp!optSeasCoef=0,Temp!sts_add=1),IF(H513="in-sample",IF(Q513=bigT,((pCell/bigT)*F513)+((1-(pCell/bigT))*(I513+J513)),IF(OR(F514="",COUNT($F$2:F513)&lt;=pCell),F513,((pCell/COUNT($F$2:F513))*F513)+((1-(pCell/COUNT($F$2:F513)))*(I513+J513)))),I513),IF(AND(Temp!optSeasCoef=0,Temp!sts_multp=1),IF(H513="in-sample",IF(Q513=bigT,((pCell/bigT)*F513)+((1-(pCell/bigT))*(I513*J513)),IF(OR(F514="",COUNT(F$2:$F513)&lt;=pCell),F513,((pCell/COUNT($F$2:F513))*F513)+((1-(pCell/COUNT($F$2:F513)))*(I513*J513)))),I513),IF(Temp!sts_add=1,IF(H513="in-sample",IF(Q513=bigT,((pCell/bigT)*AX513)+((1-(pCell/bigT))*(I513+J513)),IF(OR(F514="",COUNT($AX$2:AX513)&lt;=pCell),AX513,((pCell/COUNT($AX$2:AX513))*AX513)+((1-(pCell/COUNT($AX$2:AX513)))*(I513+J513)))),I513),IF(H513="in-sample",IF(Q513=bigT,((pCell/bigT)*AX513)+((1-(pCell/bigT))*(I513*J513)),IF(OR(F514="",COUNT($AX$2:AX513)&lt;=pCell),AX513,((pCell/COUNT($AX$2:AX513))*AX513)+((1-(pCell/COUNT($AX$2:AX513)))*(I513*J513)))),I513)))))))</f>
        <v/>
      </c>
      <c r="J514" s="31" t="str">
        <f>IF(AND(F513="",H513="in-sample"),"",IF(AND(Temp!fhor_indata=1,H513="out-sample",H514="out-sample"),J513,IF(AND(F514="",H513="out-sample"),"",IF(AND(Temp!optSeasCoef=0,Temp!sts_add=1),IF(H513="in-sample",IF(Q513=bigT,((qCell/bigT)*(I514-I513))+((1-(qCell/bigT))*J513),IF(OR(F514="",COUNT($F$2:F513)&lt;=qCell),IF(COUNT($F$2:F513)=1,0,F513-F512),((qCell/COUNT($F$2:F513))*(I514-I513))+((1-(qCell/COUNT($F$2:F513)))*J513))),J513),IF(AND(Temp!optSeasCoef=0,Temp!sts_multp=1),IF(H513="in-sample",IF(Q513=bigT,((qCell/bigT)*(I514/I513))+((1-(qCell/bigT))*J513),IF(qCell=0,1,IF(OR(F514="",COUNT($F$2:F513)&lt;=qCell),IF(COUNT($F$2:F513)=1,1,F513/F512),((qCell/COUNT($F$2:F513))*(I514/I513))+((1-(qCell/COUNT($F$2:F513)))*J513)))),J513),IF(Temp!sts_add=1,IF(H513="in-sample",IF(Q513=bigT,((qCell/bigT)*(I514-I513))+((1-(qCell/bigT))*J513),IF(OR(F514="",COUNT($AX$2:AX513)&lt;=qCell),IF(COUNT($AX$2:AX513)=1,0,AX513-AX512),((qCell/COUNT($AX$2:AX513))*(I514-I513))+((1-(qCell/COUNT($AX$2:AX513)))*J513))),J513),IF(H513="in-sample",IF(Q513=bigT,((qCell/bigT)*(I514/I513))+((1-(qCell/bigT))*J513),IF(qCell=0,1,IF(OR(F514="",COUNT($AX$2:AX513)&lt;=qCell),IF(COUNT($AX$2:AX513)=1,1,AX513/AX512),((qCell/COUNT($AX$2:AX513))*(I514/I513))+((1-(qCell/COUNT($AX$2:AX513)))*J513)))),J513)))))))</f>
        <v/>
      </c>
      <c r="K514" s="31" t="str">
        <f>IF(H514="","",IF(AND(Temp!optSeasCoef=0,Temp!sts_add=1),IF(H514="out-sample",I514+(Q514*J514),I514+J514),IF(AND(Temp!optSeasCoef=0,Temp!sts_multp=1),IF(H514="out-sample",I514*(J514^Q514),I514*J514),IF(Temp!sts_add=1,IF(H514="out-sample",(I514+(Q514*J514))*G514,(I514+J514)*G514),IF(H514="out-sample",I514*(J514^Q514)*G514,I514*J514*G514)))))</f>
        <v/>
      </c>
      <c r="L514" s="32" t="str">
        <f t="shared" si="51"/>
        <v/>
      </c>
      <c r="M514" s="32" t="str">
        <f t="shared" si="52"/>
        <v/>
      </c>
      <c r="N514" s="32" t="str">
        <f t="shared" si="53"/>
        <v/>
      </c>
      <c r="O514" s="32" t="str">
        <f t="shared" si="54"/>
        <v/>
      </c>
      <c r="P514" s="32" t="str">
        <f t="shared" si="55"/>
        <v/>
      </c>
      <c r="Q514" s="3" t="str">
        <f>IF(AND(Temp!fhor_indata=1,F514="",H513="in-sample"),1,IF(AND(Temp!fhor_indata=1,H513="out-sample",Q513&lt;ATA!XfHor),Q513+1,IF(F514="","",IF(AND(H514="out-sample",H513="in-sample"),1,IF(AND(H514="out-sample",H513="out-sample"),Q513+1,IF(ISNUMBER(Q513),Q513+1,1))))))</f>
        <v/>
      </c>
      <c r="R514" s="3" t="str">
        <f t="shared" ref="R514:R577" si="56">IF(F514="","",bigT-Q514)</f>
        <v/>
      </c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X514" s="63" t="e">
        <f t="shared" si="50"/>
        <v>#VALUE!</v>
      </c>
    </row>
    <row r="515" spans="1:50" s="1" customFormat="1" ht="14.25" x14ac:dyDescent="0.2">
      <c r="A515" s="6"/>
      <c r="B515" s="6"/>
      <c r="C515" s="6"/>
      <c r="D515" s="3"/>
      <c r="E515" s="70" t="str">
        <f>IF(ATA!E515="","",ATA!E515)</f>
        <v/>
      </c>
      <c r="F515" s="51" t="str">
        <f>IF(ATA!F515="","",ATA!F515)</f>
        <v/>
      </c>
      <c r="G515" s="11" t="str">
        <f>IF(ATA!G515="","",ATA!G515)</f>
        <v/>
      </c>
      <c r="H515" s="55" t="str">
        <f>IF(ATA!H515="","",ATA!H515)</f>
        <v/>
      </c>
      <c r="I515" s="31" t="str">
        <f>IF(AND(F514="",H514="in-sample"),"",IF(AND(Temp!fhor_indata=1,H514="out-sample",H515="out-sample"),I514,IF(AND(F515="",H514="out-sample"),"",IF(AND(Temp!optSeasCoef=0,Temp!sts_add=1),IF(H514="in-sample",IF(Q514=bigT,((pCell/bigT)*F514)+((1-(pCell/bigT))*(I514+J514)),IF(OR(F515="",COUNT($F$2:F514)&lt;=pCell),F514,((pCell/COUNT($F$2:F514))*F514)+((1-(pCell/COUNT($F$2:F514)))*(I514+J514)))),I514),IF(AND(Temp!optSeasCoef=0,Temp!sts_multp=1),IF(H514="in-sample",IF(Q514=bigT,((pCell/bigT)*F514)+((1-(pCell/bigT))*(I514*J514)),IF(OR(F515="",COUNT(F$2:$F514)&lt;=pCell),F514,((pCell/COUNT($F$2:F514))*F514)+((1-(pCell/COUNT($F$2:F514)))*(I514*J514)))),I514),IF(Temp!sts_add=1,IF(H514="in-sample",IF(Q514=bigT,((pCell/bigT)*AX514)+((1-(pCell/bigT))*(I514+J514)),IF(OR(F515="",COUNT($AX$2:AX514)&lt;=pCell),AX514,((pCell/COUNT($AX$2:AX514))*AX514)+((1-(pCell/COUNT($AX$2:AX514)))*(I514+J514)))),I514),IF(H514="in-sample",IF(Q514=bigT,((pCell/bigT)*AX514)+((1-(pCell/bigT))*(I514*J514)),IF(OR(F515="",COUNT($AX$2:AX514)&lt;=pCell),AX514,((pCell/COUNT($AX$2:AX514))*AX514)+((1-(pCell/COUNT($AX$2:AX514)))*(I514*J514)))),I514)))))))</f>
        <v/>
      </c>
      <c r="J515" s="31" t="str">
        <f>IF(AND(F514="",H514="in-sample"),"",IF(AND(Temp!fhor_indata=1,H514="out-sample",H515="out-sample"),J514,IF(AND(F515="",H514="out-sample"),"",IF(AND(Temp!optSeasCoef=0,Temp!sts_add=1),IF(H514="in-sample",IF(Q514=bigT,((qCell/bigT)*(I515-I514))+((1-(qCell/bigT))*J514),IF(OR(F515="",COUNT($F$2:F514)&lt;=qCell),IF(COUNT($F$2:F514)=1,0,F514-F513),((qCell/COUNT($F$2:F514))*(I515-I514))+((1-(qCell/COUNT($F$2:F514)))*J514))),J514),IF(AND(Temp!optSeasCoef=0,Temp!sts_multp=1),IF(H514="in-sample",IF(Q514=bigT,((qCell/bigT)*(I515/I514))+((1-(qCell/bigT))*J514),IF(qCell=0,1,IF(OR(F515="",COUNT($F$2:F514)&lt;=qCell),IF(COUNT($F$2:F514)=1,1,F514/F513),((qCell/COUNT($F$2:F514))*(I515/I514))+((1-(qCell/COUNT($F$2:F514)))*J514)))),J514),IF(Temp!sts_add=1,IF(H514="in-sample",IF(Q514=bigT,((qCell/bigT)*(I515-I514))+((1-(qCell/bigT))*J514),IF(OR(F515="",COUNT($AX$2:AX514)&lt;=qCell),IF(COUNT($AX$2:AX514)=1,0,AX514-AX513),((qCell/COUNT($AX$2:AX514))*(I515-I514))+((1-(qCell/COUNT($AX$2:AX514)))*J514))),J514),IF(H514="in-sample",IF(Q514=bigT,((qCell/bigT)*(I515/I514))+((1-(qCell/bigT))*J514),IF(qCell=0,1,IF(OR(F515="",COUNT($AX$2:AX514)&lt;=qCell),IF(COUNT($AX$2:AX514)=1,1,AX514/AX513),((qCell/COUNT($AX$2:AX514))*(I515/I514))+((1-(qCell/COUNT($AX$2:AX514)))*J514)))),J514)))))))</f>
        <v/>
      </c>
      <c r="K515" s="31" t="str">
        <f>IF(H515="","",IF(AND(Temp!optSeasCoef=0,Temp!sts_add=1),IF(H515="out-sample",I515+(Q515*J515),I515+J515),IF(AND(Temp!optSeasCoef=0,Temp!sts_multp=1),IF(H515="out-sample",I515*(J515^Q515),I515*J515),IF(Temp!sts_add=1,IF(H515="out-sample",(I515+(Q515*J515))*G515,(I515+J515)*G515),IF(H515="out-sample",I515*(J515^Q515)*G515,I515*J515*G515)))))</f>
        <v/>
      </c>
      <c r="L515" s="32" t="str">
        <f t="shared" si="51"/>
        <v/>
      </c>
      <c r="M515" s="32" t="str">
        <f t="shared" si="52"/>
        <v/>
      </c>
      <c r="N515" s="32" t="str">
        <f t="shared" si="53"/>
        <v/>
      </c>
      <c r="O515" s="32" t="str">
        <f t="shared" si="54"/>
        <v/>
      </c>
      <c r="P515" s="32" t="str">
        <f t="shared" si="55"/>
        <v/>
      </c>
      <c r="Q515" s="3" t="str">
        <f>IF(AND(Temp!fhor_indata=1,F515="",H514="in-sample"),1,IF(AND(Temp!fhor_indata=1,H514="out-sample",Q514&lt;ATA!XfHor),Q514+1,IF(F515="","",IF(AND(H515="out-sample",H514="in-sample"),1,IF(AND(H515="out-sample",H514="out-sample"),Q514+1,IF(ISNUMBER(Q514),Q514+1,1))))))</f>
        <v/>
      </c>
      <c r="R515" s="3" t="str">
        <f t="shared" si="56"/>
        <v/>
      </c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X515" s="63" t="e">
        <f t="shared" ref="AX515:AX578" si="57">IF(ISBLANK(F515),"",F515/G515)</f>
        <v>#VALUE!</v>
      </c>
    </row>
    <row r="516" spans="1:50" s="1" customFormat="1" ht="14.25" x14ac:dyDescent="0.2">
      <c r="A516" s="6"/>
      <c r="B516" s="6"/>
      <c r="C516" s="6"/>
      <c r="D516" s="3"/>
      <c r="E516" s="70" t="str">
        <f>IF(ATA!E516="","",ATA!E516)</f>
        <v/>
      </c>
      <c r="F516" s="51" t="str">
        <f>IF(ATA!F516="","",ATA!F516)</f>
        <v/>
      </c>
      <c r="G516" s="11" t="str">
        <f>IF(ATA!G516="","",ATA!G516)</f>
        <v/>
      </c>
      <c r="H516" s="55" t="str">
        <f>IF(ATA!H516="","",ATA!H516)</f>
        <v/>
      </c>
      <c r="I516" s="31" t="str">
        <f>IF(AND(F515="",H515="in-sample"),"",IF(AND(Temp!fhor_indata=1,H515="out-sample",H516="out-sample"),I515,IF(AND(F516="",H515="out-sample"),"",IF(AND(Temp!optSeasCoef=0,Temp!sts_add=1),IF(H515="in-sample",IF(Q515=bigT,((pCell/bigT)*F515)+((1-(pCell/bigT))*(I515+J515)),IF(OR(F516="",COUNT($F$2:F515)&lt;=pCell),F515,((pCell/COUNT($F$2:F515))*F515)+((1-(pCell/COUNT($F$2:F515)))*(I515+J515)))),I515),IF(AND(Temp!optSeasCoef=0,Temp!sts_multp=1),IF(H515="in-sample",IF(Q515=bigT,((pCell/bigT)*F515)+((1-(pCell/bigT))*(I515*J515)),IF(OR(F516="",COUNT(F$2:$F515)&lt;=pCell),F515,((pCell/COUNT($F$2:F515))*F515)+((1-(pCell/COUNT($F$2:F515)))*(I515*J515)))),I515),IF(Temp!sts_add=1,IF(H515="in-sample",IF(Q515=bigT,((pCell/bigT)*AX515)+((1-(pCell/bigT))*(I515+J515)),IF(OR(F516="",COUNT($AX$2:AX515)&lt;=pCell),AX515,((pCell/COUNT($AX$2:AX515))*AX515)+((1-(pCell/COUNT($AX$2:AX515)))*(I515+J515)))),I515),IF(H515="in-sample",IF(Q515=bigT,((pCell/bigT)*AX515)+((1-(pCell/bigT))*(I515*J515)),IF(OR(F516="",COUNT($AX$2:AX515)&lt;=pCell),AX515,((pCell/COUNT($AX$2:AX515))*AX515)+((1-(pCell/COUNT($AX$2:AX515)))*(I515*J515)))),I515)))))))</f>
        <v/>
      </c>
      <c r="J516" s="31" t="str">
        <f>IF(AND(F515="",H515="in-sample"),"",IF(AND(Temp!fhor_indata=1,H515="out-sample",H516="out-sample"),J515,IF(AND(F516="",H515="out-sample"),"",IF(AND(Temp!optSeasCoef=0,Temp!sts_add=1),IF(H515="in-sample",IF(Q515=bigT,((qCell/bigT)*(I516-I515))+((1-(qCell/bigT))*J515),IF(OR(F516="",COUNT($F$2:F515)&lt;=qCell),IF(COUNT($F$2:F515)=1,0,F515-F514),((qCell/COUNT($F$2:F515))*(I516-I515))+((1-(qCell/COUNT($F$2:F515)))*J515))),J515),IF(AND(Temp!optSeasCoef=0,Temp!sts_multp=1),IF(H515="in-sample",IF(Q515=bigT,((qCell/bigT)*(I516/I515))+((1-(qCell/bigT))*J515),IF(qCell=0,1,IF(OR(F516="",COUNT($F$2:F515)&lt;=qCell),IF(COUNT($F$2:F515)=1,1,F515/F514),((qCell/COUNT($F$2:F515))*(I516/I515))+((1-(qCell/COUNT($F$2:F515)))*J515)))),J515),IF(Temp!sts_add=1,IF(H515="in-sample",IF(Q515=bigT,((qCell/bigT)*(I516-I515))+((1-(qCell/bigT))*J515),IF(OR(F516="",COUNT($AX$2:AX515)&lt;=qCell),IF(COUNT($AX$2:AX515)=1,0,AX515-AX514),((qCell/COUNT($AX$2:AX515))*(I516-I515))+((1-(qCell/COUNT($AX$2:AX515)))*J515))),J515),IF(H515="in-sample",IF(Q515=bigT,((qCell/bigT)*(I516/I515))+((1-(qCell/bigT))*J515),IF(qCell=0,1,IF(OR(F516="",COUNT($AX$2:AX515)&lt;=qCell),IF(COUNT($AX$2:AX515)=1,1,AX515/AX514),((qCell/COUNT($AX$2:AX515))*(I516/I515))+((1-(qCell/COUNT($AX$2:AX515)))*J515)))),J515)))))))</f>
        <v/>
      </c>
      <c r="K516" s="31" t="str">
        <f>IF(H516="","",IF(AND(Temp!optSeasCoef=0,Temp!sts_add=1),IF(H516="out-sample",I516+(Q516*J516),I516+J516),IF(AND(Temp!optSeasCoef=0,Temp!sts_multp=1),IF(H516="out-sample",I516*(J516^Q516),I516*J516),IF(Temp!sts_add=1,IF(H516="out-sample",(I516+(Q516*J516))*G516,(I516+J516)*G516),IF(H516="out-sample",I516*(J516^Q516)*G516,I516*J516*G516)))))</f>
        <v/>
      </c>
      <c r="L516" s="32" t="str">
        <f t="shared" ref="L516:L579" si="58">IF(F516="","",F516-K516)</f>
        <v/>
      </c>
      <c r="M516" s="32" t="str">
        <f t="shared" ref="M516:M579" si="59">IF(F516="","",ABS(L516))</f>
        <v/>
      </c>
      <c r="N516" s="32" t="str">
        <f t="shared" ref="N516:N579" si="60">IF(F516="","",L516^2)</f>
        <v/>
      </c>
      <c r="O516" s="32" t="str">
        <f t="shared" ref="O516:O579" si="61">IF(F516="","",ABS((F516-K516)/K516)*100)</f>
        <v/>
      </c>
      <c r="P516" s="32" t="str">
        <f t="shared" ref="P516:P579" si="62">IF(F516="","",(M516/(ABS(K516)+ABS(F516)))*200)</f>
        <v/>
      </c>
      <c r="Q516" s="3" t="str">
        <f>IF(AND(Temp!fhor_indata=1,F516="",H515="in-sample"),1,IF(AND(Temp!fhor_indata=1,H515="out-sample",Q515&lt;ATA!XfHor),Q515+1,IF(F516="","",IF(AND(H516="out-sample",H515="in-sample"),1,IF(AND(H516="out-sample",H515="out-sample"),Q515+1,IF(ISNUMBER(Q515),Q515+1,1))))))</f>
        <v/>
      </c>
      <c r="R516" s="3" t="str">
        <f t="shared" si="56"/>
        <v/>
      </c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X516" s="63" t="e">
        <f t="shared" si="57"/>
        <v>#VALUE!</v>
      </c>
    </row>
    <row r="517" spans="1:50" s="1" customFormat="1" ht="14.25" x14ac:dyDescent="0.2">
      <c r="A517" s="6"/>
      <c r="B517" s="6"/>
      <c r="C517" s="6"/>
      <c r="D517" s="3"/>
      <c r="E517" s="70" t="str">
        <f>IF(ATA!E517="","",ATA!E517)</f>
        <v/>
      </c>
      <c r="F517" s="51" t="str">
        <f>IF(ATA!F517="","",ATA!F517)</f>
        <v/>
      </c>
      <c r="G517" s="11" t="str">
        <f>IF(ATA!G517="","",ATA!G517)</f>
        <v/>
      </c>
      <c r="H517" s="55" t="str">
        <f>IF(ATA!H517="","",ATA!H517)</f>
        <v/>
      </c>
      <c r="I517" s="31" t="str">
        <f>IF(AND(F516="",H516="in-sample"),"",IF(AND(Temp!fhor_indata=1,H516="out-sample",H517="out-sample"),I516,IF(AND(F517="",H516="out-sample"),"",IF(AND(Temp!optSeasCoef=0,Temp!sts_add=1),IF(H516="in-sample",IF(Q516=bigT,((pCell/bigT)*F516)+((1-(pCell/bigT))*(I516+J516)),IF(OR(F517="",COUNT($F$2:F516)&lt;=pCell),F516,((pCell/COUNT($F$2:F516))*F516)+((1-(pCell/COUNT($F$2:F516)))*(I516+J516)))),I516),IF(AND(Temp!optSeasCoef=0,Temp!sts_multp=1),IF(H516="in-sample",IF(Q516=bigT,((pCell/bigT)*F516)+((1-(pCell/bigT))*(I516*J516)),IF(OR(F517="",COUNT(F$2:$F516)&lt;=pCell),F516,((pCell/COUNT($F$2:F516))*F516)+((1-(pCell/COUNT($F$2:F516)))*(I516*J516)))),I516),IF(Temp!sts_add=1,IF(H516="in-sample",IF(Q516=bigT,((pCell/bigT)*AX516)+((1-(pCell/bigT))*(I516+J516)),IF(OR(F517="",COUNT($AX$2:AX516)&lt;=pCell),AX516,((pCell/COUNT($AX$2:AX516))*AX516)+((1-(pCell/COUNT($AX$2:AX516)))*(I516+J516)))),I516),IF(H516="in-sample",IF(Q516=bigT,((pCell/bigT)*AX516)+((1-(pCell/bigT))*(I516*J516)),IF(OR(F517="",COUNT($AX$2:AX516)&lt;=pCell),AX516,((pCell/COUNT($AX$2:AX516))*AX516)+((1-(pCell/COUNT($AX$2:AX516)))*(I516*J516)))),I516)))))))</f>
        <v/>
      </c>
      <c r="J517" s="31" t="str">
        <f>IF(AND(F516="",H516="in-sample"),"",IF(AND(Temp!fhor_indata=1,H516="out-sample",H517="out-sample"),J516,IF(AND(F517="",H516="out-sample"),"",IF(AND(Temp!optSeasCoef=0,Temp!sts_add=1),IF(H516="in-sample",IF(Q516=bigT,((qCell/bigT)*(I517-I516))+((1-(qCell/bigT))*J516),IF(OR(F517="",COUNT($F$2:F516)&lt;=qCell),IF(COUNT($F$2:F516)=1,0,F516-F515),((qCell/COUNT($F$2:F516))*(I517-I516))+((1-(qCell/COUNT($F$2:F516)))*J516))),J516),IF(AND(Temp!optSeasCoef=0,Temp!sts_multp=1),IF(H516="in-sample",IF(Q516=bigT,((qCell/bigT)*(I517/I516))+((1-(qCell/bigT))*J516),IF(qCell=0,1,IF(OR(F517="",COUNT($F$2:F516)&lt;=qCell),IF(COUNT($F$2:F516)=1,1,F516/F515),((qCell/COUNT($F$2:F516))*(I517/I516))+((1-(qCell/COUNT($F$2:F516)))*J516)))),J516),IF(Temp!sts_add=1,IF(H516="in-sample",IF(Q516=bigT,((qCell/bigT)*(I517-I516))+((1-(qCell/bigT))*J516),IF(OR(F517="",COUNT($AX$2:AX516)&lt;=qCell),IF(COUNT($AX$2:AX516)=1,0,AX516-AX515),((qCell/COUNT($AX$2:AX516))*(I517-I516))+((1-(qCell/COUNT($AX$2:AX516)))*J516))),J516),IF(H516="in-sample",IF(Q516=bigT,((qCell/bigT)*(I517/I516))+((1-(qCell/bigT))*J516),IF(qCell=0,1,IF(OR(F517="",COUNT($AX$2:AX516)&lt;=qCell),IF(COUNT($AX$2:AX516)=1,1,AX516/AX515),((qCell/COUNT($AX$2:AX516))*(I517/I516))+((1-(qCell/COUNT($AX$2:AX516)))*J516)))),J516)))))))</f>
        <v/>
      </c>
      <c r="K517" s="31" t="str">
        <f>IF(H517="","",IF(AND(Temp!optSeasCoef=0,Temp!sts_add=1),IF(H517="out-sample",I517+(Q517*J517),I517+J517),IF(AND(Temp!optSeasCoef=0,Temp!sts_multp=1),IF(H517="out-sample",I517*(J517^Q517),I517*J517),IF(Temp!sts_add=1,IF(H517="out-sample",(I517+(Q517*J517))*G517,(I517+J517)*G517),IF(H517="out-sample",I517*(J517^Q517)*G517,I517*J517*G517)))))</f>
        <v/>
      </c>
      <c r="L517" s="32" t="str">
        <f t="shared" si="58"/>
        <v/>
      </c>
      <c r="M517" s="32" t="str">
        <f t="shared" si="59"/>
        <v/>
      </c>
      <c r="N517" s="32" t="str">
        <f t="shared" si="60"/>
        <v/>
      </c>
      <c r="O517" s="32" t="str">
        <f t="shared" si="61"/>
        <v/>
      </c>
      <c r="P517" s="32" t="str">
        <f t="shared" si="62"/>
        <v/>
      </c>
      <c r="Q517" s="3" t="str">
        <f>IF(AND(Temp!fhor_indata=1,F517="",H516="in-sample"),1,IF(AND(Temp!fhor_indata=1,H516="out-sample",Q516&lt;ATA!XfHor),Q516+1,IF(F517="","",IF(AND(H517="out-sample",H516="in-sample"),1,IF(AND(H517="out-sample",H516="out-sample"),Q516+1,IF(ISNUMBER(Q516),Q516+1,1))))))</f>
        <v/>
      </c>
      <c r="R517" s="3" t="str">
        <f t="shared" si="56"/>
        <v/>
      </c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X517" s="63" t="e">
        <f t="shared" si="57"/>
        <v>#VALUE!</v>
      </c>
    </row>
    <row r="518" spans="1:50" s="1" customFormat="1" ht="14.25" x14ac:dyDescent="0.2">
      <c r="A518" s="6"/>
      <c r="B518" s="6"/>
      <c r="C518" s="6"/>
      <c r="D518" s="3"/>
      <c r="E518" s="70" t="str">
        <f>IF(ATA!E518="","",ATA!E518)</f>
        <v/>
      </c>
      <c r="F518" s="51" t="str">
        <f>IF(ATA!F518="","",ATA!F518)</f>
        <v/>
      </c>
      <c r="G518" s="11" t="str">
        <f>IF(ATA!G518="","",ATA!G518)</f>
        <v/>
      </c>
      <c r="H518" s="55" t="str">
        <f>IF(ATA!H518="","",ATA!H518)</f>
        <v/>
      </c>
      <c r="I518" s="31" t="str">
        <f>IF(AND(F517="",H517="in-sample"),"",IF(AND(Temp!fhor_indata=1,H517="out-sample",H518="out-sample"),I517,IF(AND(F518="",H517="out-sample"),"",IF(AND(Temp!optSeasCoef=0,Temp!sts_add=1),IF(H517="in-sample",IF(Q517=bigT,((pCell/bigT)*F517)+((1-(pCell/bigT))*(I517+J517)),IF(OR(F518="",COUNT($F$2:F517)&lt;=pCell),F517,((pCell/COUNT($F$2:F517))*F517)+((1-(pCell/COUNT($F$2:F517)))*(I517+J517)))),I517),IF(AND(Temp!optSeasCoef=0,Temp!sts_multp=1),IF(H517="in-sample",IF(Q517=bigT,((pCell/bigT)*F517)+((1-(pCell/bigT))*(I517*J517)),IF(OR(F518="",COUNT(F$2:$F517)&lt;=pCell),F517,((pCell/COUNT($F$2:F517))*F517)+((1-(pCell/COUNT($F$2:F517)))*(I517*J517)))),I517),IF(Temp!sts_add=1,IF(H517="in-sample",IF(Q517=bigT,((pCell/bigT)*AX517)+((1-(pCell/bigT))*(I517+J517)),IF(OR(F518="",COUNT($AX$2:AX517)&lt;=pCell),AX517,((pCell/COUNT($AX$2:AX517))*AX517)+((1-(pCell/COUNT($AX$2:AX517)))*(I517+J517)))),I517),IF(H517="in-sample",IF(Q517=bigT,((pCell/bigT)*AX517)+((1-(pCell/bigT))*(I517*J517)),IF(OR(F518="",COUNT($AX$2:AX517)&lt;=pCell),AX517,((pCell/COUNT($AX$2:AX517))*AX517)+((1-(pCell/COUNT($AX$2:AX517)))*(I517*J517)))),I517)))))))</f>
        <v/>
      </c>
      <c r="J518" s="31" t="str">
        <f>IF(AND(F517="",H517="in-sample"),"",IF(AND(Temp!fhor_indata=1,H517="out-sample",H518="out-sample"),J517,IF(AND(F518="",H517="out-sample"),"",IF(AND(Temp!optSeasCoef=0,Temp!sts_add=1),IF(H517="in-sample",IF(Q517=bigT,((qCell/bigT)*(I518-I517))+((1-(qCell/bigT))*J517),IF(OR(F518="",COUNT($F$2:F517)&lt;=qCell),IF(COUNT($F$2:F517)=1,0,F517-F516),((qCell/COUNT($F$2:F517))*(I518-I517))+((1-(qCell/COUNT($F$2:F517)))*J517))),J517),IF(AND(Temp!optSeasCoef=0,Temp!sts_multp=1),IF(H517="in-sample",IF(Q517=bigT,((qCell/bigT)*(I518/I517))+((1-(qCell/bigT))*J517),IF(qCell=0,1,IF(OR(F518="",COUNT($F$2:F517)&lt;=qCell),IF(COUNT($F$2:F517)=1,1,F517/F516),((qCell/COUNT($F$2:F517))*(I518/I517))+((1-(qCell/COUNT($F$2:F517)))*J517)))),J517),IF(Temp!sts_add=1,IF(H517="in-sample",IF(Q517=bigT,((qCell/bigT)*(I518-I517))+((1-(qCell/bigT))*J517),IF(OR(F518="",COUNT($AX$2:AX517)&lt;=qCell),IF(COUNT($AX$2:AX517)=1,0,AX517-AX516),((qCell/COUNT($AX$2:AX517))*(I518-I517))+((1-(qCell/COUNT($AX$2:AX517)))*J517))),J517),IF(H517="in-sample",IF(Q517=bigT,((qCell/bigT)*(I518/I517))+((1-(qCell/bigT))*J517),IF(qCell=0,1,IF(OR(F518="",COUNT($AX$2:AX517)&lt;=qCell),IF(COUNT($AX$2:AX517)=1,1,AX517/AX516),((qCell/COUNT($AX$2:AX517))*(I518/I517))+((1-(qCell/COUNT($AX$2:AX517)))*J517)))),J517)))))))</f>
        <v/>
      </c>
      <c r="K518" s="31" t="str">
        <f>IF(H518="","",IF(AND(Temp!optSeasCoef=0,Temp!sts_add=1),IF(H518="out-sample",I518+(Q518*J518),I518+J518),IF(AND(Temp!optSeasCoef=0,Temp!sts_multp=1),IF(H518="out-sample",I518*(J518^Q518),I518*J518),IF(Temp!sts_add=1,IF(H518="out-sample",(I518+(Q518*J518))*G518,(I518+J518)*G518),IF(H518="out-sample",I518*(J518^Q518)*G518,I518*J518*G518)))))</f>
        <v/>
      </c>
      <c r="L518" s="32" t="str">
        <f t="shared" si="58"/>
        <v/>
      </c>
      <c r="M518" s="32" t="str">
        <f t="shared" si="59"/>
        <v/>
      </c>
      <c r="N518" s="32" t="str">
        <f t="shared" si="60"/>
        <v/>
      </c>
      <c r="O518" s="32" t="str">
        <f t="shared" si="61"/>
        <v/>
      </c>
      <c r="P518" s="32" t="str">
        <f t="shared" si="62"/>
        <v/>
      </c>
      <c r="Q518" s="3" t="str">
        <f>IF(AND(Temp!fhor_indata=1,F518="",H517="in-sample"),1,IF(AND(Temp!fhor_indata=1,H517="out-sample",Q517&lt;ATA!XfHor),Q517+1,IF(F518="","",IF(AND(H518="out-sample",H517="in-sample"),1,IF(AND(H518="out-sample",H517="out-sample"),Q517+1,IF(ISNUMBER(Q517),Q517+1,1))))))</f>
        <v/>
      </c>
      <c r="R518" s="3" t="str">
        <f t="shared" si="56"/>
        <v/>
      </c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X518" s="63" t="e">
        <f t="shared" si="57"/>
        <v>#VALUE!</v>
      </c>
    </row>
    <row r="519" spans="1:50" s="1" customFormat="1" ht="14.25" x14ac:dyDescent="0.2">
      <c r="A519" s="6"/>
      <c r="B519" s="6"/>
      <c r="C519" s="6"/>
      <c r="D519" s="3"/>
      <c r="E519" s="70" t="str">
        <f>IF(ATA!E519="","",ATA!E519)</f>
        <v/>
      </c>
      <c r="F519" s="51" t="str">
        <f>IF(ATA!F519="","",ATA!F519)</f>
        <v/>
      </c>
      <c r="G519" s="11" t="str">
        <f>IF(ATA!G519="","",ATA!G519)</f>
        <v/>
      </c>
      <c r="H519" s="55" t="str">
        <f>IF(ATA!H519="","",ATA!H519)</f>
        <v/>
      </c>
      <c r="I519" s="31" t="str">
        <f>IF(AND(F518="",H518="in-sample"),"",IF(AND(Temp!fhor_indata=1,H518="out-sample",H519="out-sample"),I518,IF(AND(F519="",H518="out-sample"),"",IF(AND(Temp!optSeasCoef=0,Temp!sts_add=1),IF(H518="in-sample",IF(Q518=bigT,((pCell/bigT)*F518)+((1-(pCell/bigT))*(I518+J518)),IF(OR(F519="",COUNT($F$2:F518)&lt;=pCell),F518,((pCell/COUNT($F$2:F518))*F518)+((1-(pCell/COUNT($F$2:F518)))*(I518+J518)))),I518),IF(AND(Temp!optSeasCoef=0,Temp!sts_multp=1),IF(H518="in-sample",IF(Q518=bigT,((pCell/bigT)*F518)+((1-(pCell/bigT))*(I518*J518)),IF(OR(F519="",COUNT(F$2:$F518)&lt;=pCell),F518,((pCell/COUNT($F$2:F518))*F518)+((1-(pCell/COUNT($F$2:F518)))*(I518*J518)))),I518),IF(Temp!sts_add=1,IF(H518="in-sample",IF(Q518=bigT,((pCell/bigT)*AX518)+((1-(pCell/bigT))*(I518+J518)),IF(OR(F519="",COUNT($AX$2:AX518)&lt;=pCell),AX518,((pCell/COUNT($AX$2:AX518))*AX518)+((1-(pCell/COUNT($AX$2:AX518)))*(I518+J518)))),I518),IF(H518="in-sample",IF(Q518=bigT,((pCell/bigT)*AX518)+((1-(pCell/bigT))*(I518*J518)),IF(OR(F519="",COUNT($AX$2:AX518)&lt;=pCell),AX518,((pCell/COUNT($AX$2:AX518))*AX518)+((1-(pCell/COUNT($AX$2:AX518)))*(I518*J518)))),I518)))))))</f>
        <v/>
      </c>
      <c r="J519" s="31" t="str">
        <f>IF(AND(F518="",H518="in-sample"),"",IF(AND(Temp!fhor_indata=1,H518="out-sample",H519="out-sample"),J518,IF(AND(F519="",H518="out-sample"),"",IF(AND(Temp!optSeasCoef=0,Temp!sts_add=1),IF(H518="in-sample",IF(Q518=bigT,((qCell/bigT)*(I519-I518))+((1-(qCell/bigT))*J518),IF(OR(F519="",COUNT($F$2:F518)&lt;=qCell),IF(COUNT($F$2:F518)=1,0,F518-F517),((qCell/COUNT($F$2:F518))*(I519-I518))+((1-(qCell/COUNT($F$2:F518)))*J518))),J518),IF(AND(Temp!optSeasCoef=0,Temp!sts_multp=1),IF(H518="in-sample",IF(Q518=bigT,((qCell/bigT)*(I519/I518))+((1-(qCell/bigT))*J518),IF(qCell=0,1,IF(OR(F519="",COUNT($F$2:F518)&lt;=qCell),IF(COUNT($F$2:F518)=1,1,F518/F517),((qCell/COUNT($F$2:F518))*(I519/I518))+((1-(qCell/COUNT($F$2:F518)))*J518)))),J518),IF(Temp!sts_add=1,IF(H518="in-sample",IF(Q518=bigT,((qCell/bigT)*(I519-I518))+((1-(qCell/bigT))*J518),IF(OR(F519="",COUNT($AX$2:AX518)&lt;=qCell),IF(COUNT($AX$2:AX518)=1,0,AX518-AX517),((qCell/COUNT($AX$2:AX518))*(I519-I518))+((1-(qCell/COUNT($AX$2:AX518)))*J518))),J518),IF(H518="in-sample",IF(Q518=bigT,((qCell/bigT)*(I519/I518))+((1-(qCell/bigT))*J518),IF(qCell=0,1,IF(OR(F519="",COUNT($AX$2:AX518)&lt;=qCell),IF(COUNT($AX$2:AX518)=1,1,AX518/AX517),((qCell/COUNT($AX$2:AX518))*(I519/I518))+((1-(qCell/COUNT($AX$2:AX518)))*J518)))),J518)))))))</f>
        <v/>
      </c>
      <c r="K519" s="31" t="str">
        <f>IF(H519="","",IF(AND(Temp!optSeasCoef=0,Temp!sts_add=1),IF(H519="out-sample",I519+(Q519*J519),I519+J519),IF(AND(Temp!optSeasCoef=0,Temp!sts_multp=1),IF(H519="out-sample",I519*(J519^Q519),I519*J519),IF(Temp!sts_add=1,IF(H519="out-sample",(I519+(Q519*J519))*G519,(I519+J519)*G519),IF(H519="out-sample",I519*(J519^Q519)*G519,I519*J519*G519)))))</f>
        <v/>
      </c>
      <c r="L519" s="32" t="str">
        <f t="shared" si="58"/>
        <v/>
      </c>
      <c r="M519" s="32" t="str">
        <f t="shared" si="59"/>
        <v/>
      </c>
      <c r="N519" s="32" t="str">
        <f t="shared" si="60"/>
        <v/>
      </c>
      <c r="O519" s="32" t="str">
        <f t="shared" si="61"/>
        <v/>
      </c>
      <c r="P519" s="32" t="str">
        <f t="shared" si="62"/>
        <v/>
      </c>
      <c r="Q519" s="3" t="str">
        <f>IF(AND(Temp!fhor_indata=1,F519="",H518="in-sample"),1,IF(AND(Temp!fhor_indata=1,H518="out-sample",Q518&lt;ATA!XfHor),Q518+1,IF(F519="","",IF(AND(H519="out-sample",H518="in-sample"),1,IF(AND(H519="out-sample",H518="out-sample"),Q518+1,IF(ISNUMBER(Q518),Q518+1,1))))))</f>
        <v/>
      </c>
      <c r="R519" s="3" t="str">
        <f t="shared" si="56"/>
        <v/>
      </c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X519" s="63" t="e">
        <f t="shared" si="57"/>
        <v>#VALUE!</v>
      </c>
    </row>
    <row r="520" spans="1:50" s="1" customFormat="1" ht="14.25" x14ac:dyDescent="0.2">
      <c r="A520" s="6"/>
      <c r="B520" s="6"/>
      <c r="C520" s="6"/>
      <c r="D520" s="3"/>
      <c r="E520" s="70" t="str">
        <f>IF(ATA!E520="","",ATA!E520)</f>
        <v/>
      </c>
      <c r="F520" s="51" t="str">
        <f>IF(ATA!F520="","",ATA!F520)</f>
        <v/>
      </c>
      <c r="G520" s="11" t="str">
        <f>IF(ATA!G520="","",ATA!G520)</f>
        <v/>
      </c>
      <c r="H520" s="55" t="str">
        <f>IF(ATA!H520="","",ATA!H520)</f>
        <v/>
      </c>
      <c r="I520" s="31" t="str">
        <f>IF(AND(F519="",H519="in-sample"),"",IF(AND(Temp!fhor_indata=1,H519="out-sample",H520="out-sample"),I519,IF(AND(F520="",H519="out-sample"),"",IF(AND(Temp!optSeasCoef=0,Temp!sts_add=1),IF(H519="in-sample",IF(Q519=bigT,((pCell/bigT)*F519)+((1-(pCell/bigT))*(I519+J519)),IF(OR(F520="",COUNT($F$2:F519)&lt;=pCell),F519,((pCell/COUNT($F$2:F519))*F519)+((1-(pCell/COUNT($F$2:F519)))*(I519+J519)))),I519),IF(AND(Temp!optSeasCoef=0,Temp!sts_multp=1),IF(H519="in-sample",IF(Q519=bigT,((pCell/bigT)*F519)+((1-(pCell/bigT))*(I519*J519)),IF(OR(F520="",COUNT(F$2:$F519)&lt;=pCell),F519,((pCell/COUNT($F$2:F519))*F519)+((1-(pCell/COUNT($F$2:F519)))*(I519*J519)))),I519),IF(Temp!sts_add=1,IF(H519="in-sample",IF(Q519=bigT,((pCell/bigT)*AX519)+((1-(pCell/bigT))*(I519+J519)),IF(OR(F520="",COUNT($AX$2:AX519)&lt;=pCell),AX519,((pCell/COUNT($AX$2:AX519))*AX519)+((1-(pCell/COUNT($AX$2:AX519)))*(I519+J519)))),I519),IF(H519="in-sample",IF(Q519=bigT,((pCell/bigT)*AX519)+((1-(pCell/bigT))*(I519*J519)),IF(OR(F520="",COUNT($AX$2:AX519)&lt;=pCell),AX519,((pCell/COUNT($AX$2:AX519))*AX519)+((1-(pCell/COUNT($AX$2:AX519)))*(I519*J519)))),I519)))))))</f>
        <v/>
      </c>
      <c r="J520" s="31" t="str">
        <f>IF(AND(F519="",H519="in-sample"),"",IF(AND(Temp!fhor_indata=1,H519="out-sample",H520="out-sample"),J519,IF(AND(F520="",H519="out-sample"),"",IF(AND(Temp!optSeasCoef=0,Temp!sts_add=1),IF(H519="in-sample",IF(Q519=bigT,((qCell/bigT)*(I520-I519))+((1-(qCell/bigT))*J519),IF(OR(F520="",COUNT($F$2:F519)&lt;=qCell),IF(COUNT($F$2:F519)=1,0,F519-F518),((qCell/COUNT($F$2:F519))*(I520-I519))+((1-(qCell/COUNT($F$2:F519)))*J519))),J519),IF(AND(Temp!optSeasCoef=0,Temp!sts_multp=1),IF(H519="in-sample",IF(Q519=bigT,((qCell/bigT)*(I520/I519))+((1-(qCell/bigT))*J519),IF(qCell=0,1,IF(OR(F520="",COUNT($F$2:F519)&lt;=qCell),IF(COUNT($F$2:F519)=1,1,F519/F518),((qCell/COUNT($F$2:F519))*(I520/I519))+((1-(qCell/COUNT($F$2:F519)))*J519)))),J519),IF(Temp!sts_add=1,IF(H519="in-sample",IF(Q519=bigT,((qCell/bigT)*(I520-I519))+((1-(qCell/bigT))*J519),IF(OR(F520="",COUNT($AX$2:AX519)&lt;=qCell),IF(COUNT($AX$2:AX519)=1,0,AX519-AX518),((qCell/COUNT($AX$2:AX519))*(I520-I519))+((1-(qCell/COUNT($AX$2:AX519)))*J519))),J519),IF(H519="in-sample",IF(Q519=bigT,((qCell/bigT)*(I520/I519))+((1-(qCell/bigT))*J519),IF(qCell=0,1,IF(OR(F520="",COUNT($AX$2:AX519)&lt;=qCell),IF(COUNT($AX$2:AX519)=1,1,AX519/AX518),((qCell/COUNT($AX$2:AX519))*(I520/I519))+((1-(qCell/COUNT($AX$2:AX519)))*J519)))),J519)))))))</f>
        <v/>
      </c>
      <c r="K520" s="31" t="str">
        <f>IF(H520="","",IF(AND(Temp!optSeasCoef=0,Temp!sts_add=1),IF(H520="out-sample",I520+(Q520*J520),I520+J520),IF(AND(Temp!optSeasCoef=0,Temp!sts_multp=1),IF(H520="out-sample",I520*(J520^Q520),I520*J520),IF(Temp!sts_add=1,IF(H520="out-sample",(I520+(Q520*J520))*G520,(I520+J520)*G520),IF(H520="out-sample",I520*(J520^Q520)*G520,I520*J520*G520)))))</f>
        <v/>
      </c>
      <c r="L520" s="32" t="str">
        <f t="shared" si="58"/>
        <v/>
      </c>
      <c r="M520" s="32" t="str">
        <f t="shared" si="59"/>
        <v/>
      </c>
      <c r="N520" s="32" t="str">
        <f t="shared" si="60"/>
        <v/>
      </c>
      <c r="O520" s="32" t="str">
        <f t="shared" si="61"/>
        <v/>
      </c>
      <c r="P520" s="32" t="str">
        <f t="shared" si="62"/>
        <v/>
      </c>
      <c r="Q520" s="3" t="str">
        <f>IF(AND(Temp!fhor_indata=1,F520="",H519="in-sample"),1,IF(AND(Temp!fhor_indata=1,H519="out-sample",Q519&lt;ATA!XfHor),Q519+1,IF(F520="","",IF(AND(H520="out-sample",H519="in-sample"),1,IF(AND(H520="out-sample",H519="out-sample"),Q519+1,IF(ISNUMBER(Q519),Q519+1,1))))))</f>
        <v/>
      </c>
      <c r="R520" s="3" t="str">
        <f t="shared" si="56"/>
        <v/>
      </c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X520" s="63" t="e">
        <f t="shared" si="57"/>
        <v>#VALUE!</v>
      </c>
    </row>
    <row r="521" spans="1:50" s="1" customFormat="1" ht="14.25" x14ac:dyDescent="0.2">
      <c r="A521" s="6"/>
      <c r="B521" s="6"/>
      <c r="C521" s="6"/>
      <c r="D521" s="3"/>
      <c r="E521" s="70" t="str">
        <f>IF(ATA!E521="","",ATA!E521)</f>
        <v/>
      </c>
      <c r="F521" s="51" t="str">
        <f>IF(ATA!F521="","",ATA!F521)</f>
        <v/>
      </c>
      <c r="G521" s="11" t="str">
        <f>IF(ATA!G521="","",ATA!G521)</f>
        <v/>
      </c>
      <c r="H521" s="55" t="str">
        <f>IF(ATA!H521="","",ATA!H521)</f>
        <v/>
      </c>
      <c r="I521" s="31" t="str">
        <f>IF(AND(F520="",H520="in-sample"),"",IF(AND(Temp!fhor_indata=1,H520="out-sample",H521="out-sample"),I520,IF(AND(F521="",H520="out-sample"),"",IF(AND(Temp!optSeasCoef=0,Temp!sts_add=1),IF(H520="in-sample",IF(Q520=bigT,((pCell/bigT)*F520)+((1-(pCell/bigT))*(I520+J520)),IF(OR(F521="",COUNT($F$2:F520)&lt;=pCell),F520,((pCell/COUNT($F$2:F520))*F520)+((1-(pCell/COUNT($F$2:F520)))*(I520+J520)))),I520),IF(AND(Temp!optSeasCoef=0,Temp!sts_multp=1),IF(H520="in-sample",IF(Q520=bigT,((pCell/bigT)*F520)+((1-(pCell/bigT))*(I520*J520)),IF(OR(F521="",COUNT(F$2:$F520)&lt;=pCell),F520,((pCell/COUNT($F$2:F520))*F520)+((1-(pCell/COUNT($F$2:F520)))*(I520*J520)))),I520),IF(Temp!sts_add=1,IF(H520="in-sample",IF(Q520=bigT,((pCell/bigT)*AX520)+((1-(pCell/bigT))*(I520+J520)),IF(OR(F521="",COUNT($AX$2:AX520)&lt;=pCell),AX520,((pCell/COUNT($AX$2:AX520))*AX520)+((1-(pCell/COUNT($AX$2:AX520)))*(I520+J520)))),I520),IF(H520="in-sample",IF(Q520=bigT,((pCell/bigT)*AX520)+((1-(pCell/bigT))*(I520*J520)),IF(OR(F521="",COUNT($AX$2:AX520)&lt;=pCell),AX520,((pCell/COUNT($AX$2:AX520))*AX520)+((1-(pCell/COUNT($AX$2:AX520)))*(I520*J520)))),I520)))))))</f>
        <v/>
      </c>
      <c r="J521" s="31" t="str">
        <f>IF(AND(F520="",H520="in-sample"),"",IF(AND(Temp!fhor_indata=1,H520="out-sample",H521="out-sample"),J520,IF(AND(F521="",H520="out-sample"),"",IF(AND(Temp!optSeasCoef=0,Temp!sts_add=1),IF(H520="in-sample",IF(Q520=bigT,((qCell/bigT)*(I521-I520))+((1-(qCell/bigT))*J520),IF(OR(F521="",COUNT($F$2:F520)&lt;=qCell),IF(COUNT($F$2:F520)=1,0,F520-F519),((qCell/COUNT($F$2:F520))*(I521-I520))+((1-(qCell/COUNT($F$2:F520)))*J520))),J520),IF(AND(Temp!optSeasCoef=0,Temp!sts_multp=1),IF(H520="in-sample",IF(Q520=bigT,((qCell/bigT)*(I521/I520))+((1-(qCell/bigT))*J520),IF(qCell=0,1,IF(OR(F521="",COUNT($F$2:F520)&lt;=qCell),IF(COUNT($F$2:F520)=1,1,F520/F519),((qCell/COUNT($F$2:F520))*(I521/I520))+((1-(qCell/COUNT($F$2:F520)))*J520)))),J520),IF(Temp!sts_add=1,IF(H520="in-sample",IF(Q520=bigT,((qCell/bigT)*(I521-I520))+((1-(qCell/bigT))*J520),IF(OR(F521="",COUNT($AX$2:AX520)&lt;=qCell),IF(COUNT($AX$2:AX520)=1,0,AX520-AX519),((qCell/COUNT($AX$2:AX520))*(I521-I520))+((1-(qCell/COUNT($AX$2:AX520)))*J520))),J520),IF(H520="in-sample",IF(Q520=bigT,((qCell/bigT)*(I521/I520))+((1-(qCell/bigT))*J520),IF(qCell=0,1,IF(OR(F521="",COUNT($AX$2:AX520)&lt;=qCell),IF(COUNT($AX$2:AX520)=1,1,AX520/AX519),((qCell/COUNT($AX$2:AX520))*(I521/I520))+((1-(qCell/COUNT($AX$2:AX520)))*J520)))),J520)))))))</f>
        <v/>
      </c>
      <c r="K521" s="31" t="str">
        <f>IF(H521="","",IF(AND(Temp!optSeasCoef=0,Temp!sts_add=1),IF(H521="out-sample",I521+(Q521*J521),I521+J521),IF(AND(Temp!optSeasCoef=0,Temp!sts_multp=1),IF(H521="out-sample",I521*(J521^Q521),I521*J521),IF(Temp!sts_add=1,IF(H521="out-sample",(I521+(Q521*J521))*G521,(I521+J521)*G521),IF(H521="out-sample",I521*(J521^Q521)*G521,I521*J521*G521)))))</f>
        <v/>
      </c>
      <c r="L521" s="32" t="str">
        <f t="shared" si="58"/>
        <v/>
      </c>
      <c r="M521" s="32" t="str">
        <f t="shared" si="59"/>
        <v/>
      </c>
      <c r="N521" s="32" t="str">
        <f t="shared" si="60"/>
        <v/>
      </c>
      <c r="O521" s="32" t="str">
        <f t="shared" si="61"/>
        <v/>
      </c>
      <c r="P521" s="32" t="str">
        <f t="shared" si="62"/>
        <v/>
      </c>
      <c r="Q521" s="3" t="str">
        <f>IF(AND(Temp!fhor_indata=1,F521="",H520="in-sample"),1,IF(AND(Temp!fhor_indata=1,H520="out-sample",Q520&lt;ATA!XfHor),Q520+1,IF(F521="","",IF(AND(H521="out-sample",H520="in-sample"),1,IF(AND(H521="out-sample",H520="out-sample"),Q520+1,IF(ISNUMBER(Q520),Q520+1,1))))))</f>
        <v/>
      </c>
      <c r="R521" s="3" t="str">
        <f t="shared" si="56"/>
        <v/>
      </c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X521" s="63" t="e">
        <f t="shared" si="57"/>
        <v>#VALUE!</v>
      </c>
    </row>
    <row r="522" spans="1:50" s="1" customFormat="1" ht="14.25" x14ac:dyDescent="0.2">
      <c r="A522" s="6"/>
      <c r="B522" s="6"/>
      <c r="C522" s="6"/>
      <c r="D522" s="3"/>
      <c r="E522" s="70" t="str">
        <f>IF(ATA!E522="","",ATA!E522)</f>
        <v/>
      </c>
      <c r="F522" s="51" t="str">
        <f>IF(ATA!F522="","",ATA!F522)</f>
        <v/>
      </c>
      <c r="G522" s="11" t="str">
        <f>IF(ATA!G522="","",ATA!G522)</f>
        <v/>
      </c>
      <c r="H522" s="55" t="str">
        <f>IF(ATA!H522="","",ATA!H522)</f>
        <v/>
      </c>
      <c r="I522" s="31" t="str">
        <f>IF(AND(F521="",H521="in-sample"),"",IF(AND(Temp!fhor_indata=1,H521="out-sample",H522="out-sample"),I521,IF(AND(F522="",H521="out-sample"),"",IF(AND(Temp!optSeasCoef=0,Temp!sts_add=1),IF(H521="in-sample",IF(Q521=bigT,((pCell/bigT)*F521)+((1-(pCell/bigT))*(I521+J521)),IF(OR(F522="",COUNT($F$2:F521)&lt;=pCell),F521,((pCell/COUNT($F$2:F521))*F521)+((1-(pCell/COUNT($F$2:F521)))*(I521+J521)))),I521),IF(AND(Temp!optSeasCoef=0,Temp!sts_multp=1),IF(H521="in-sample",IF(Q521=bigT,((pCell/bigT)*F521)+((1-(pCell/bigT))*(I521*J521)),IF(OR(F522="",COUNT(F$2:$F521)&lt;=pCell),F521,((pCell/COUNT($F$2:F521))*F521)+((1-(pCell/COUNT($F$2:F521)))*(I521*J521)))),I521),IF(Temp!sts_add=1,IF(H521="in-sample",IF(Q521=bigT,((pCell/bigT)*AX521)+((1-(pCell/bigT))*(I521+J521)),IF(OR(F522="",COUNT($AX$2:AX521)&lt;=pCell),AX521,((pCell/COUNT($AX$2:AX521))*AX521)+((1-(pCell/COUNT($AX$2:AX521)))*(I521+J521)))),I521),IF(H521="in-sample",IF(Q521=bigT,((pCell/bigT)*AX521)+((1-(pCell/bigT))*(I521*J521)),IF(OR(F522="",COUNT($AX$2:AX521)&lt;=pCell),AX521,((pCell/COUNT($AX$2:AX521))*AX521)+((1-(pCell/COUNT($AX$2:AX521)))*(I521*J521)))),I521)))))))</f>
        <v/>
      </c>
      <c r="J522" s="31" t="str">
        <f>IF(AND(F521="",H521="in-sample"),"",IF(AND(Temp!fhor_indata=1,H521="out-sample",H522="out-sample"),J521,IF(AND(F522="",H521="out-sample"),"",IF(AND(Temp!optSeasCoef=0,Temp!sts_add=1),IF(H521="in-sample",IF(Q521=bigT,((qCell/bigT)*(I522-I521))+((1-(qCell/bigT))*J521),IF(OR(F522="",COUNT($F$2:F521)&lt;=qCell),IF(COUNT($F$2:F521)=1,0,F521-F520),((qCell/COUNT($F$2:F521))*(I522-I521))+((1-(qCell/COUNT($F$2:F521)))*J521))),J521),IF(AND(Temp!optSeasCoef=0,Temp!sts_multp=1),IF(H521="in-sample",IF(Q521=bigT,((qCell/bigT)*(I522/I521))+((1-(qCell/bigT))*J521),IF(qCell=0,1,IF(OR(F522="",COUNT($F$2:F521)&lt;=qCell),IF(COUNT($F$2:F521)=1,1,F521/F520),((qCell/COUNT($F$2:F521))*(I522/I521))+((1-(qCell/COUNT($F$2:F521)))*J521)))),J521),IF(Temp!sts_add=1,IF(H521="in-sample",IF(Q521=bigT,((qCell/bigT)*(I522-I521))+((1-(qCell/bigT))*J521),IF(OR(F522="",COUNT($AX$2:AX521)&lt;=qCell),IF(COUNT($AX$2:AX521)=1,0,AX521-AX520),((qCell/COUNT($AX$2:AX521))*(I522-I521))+((1-(qCell/COUNT($AX$2:AX521)))*J521))),J521),IF(H521="in-sample",IF(Q521=bigT,((qCell/bigT)*(I522/I521))+((1-(qCell/bigT))*J521),IF(qCell=0,1,IF(OR(F522="",COUNT($AX$2:AX521)&lt;=qCell),IF(COUNT($AX$2:AX521)=1,1,AX521/AX520),((qCell/COUNT($AX$2:AX521))*(I522/I521))+((1-(qCell/COUNT($AX$2:AX521)))*J521)))),J521)))))))</f>
        <v/>
      </c>
      <c r="K522" s="31" t="str">
        <f>IF(H522="","",IF(AND(Temp!optSeasCoef=0,Temp!sts_add=1),IF(H522="out-sample",I522+(Q522*J522),I522+J522),IF(AND(Temp!optSeasCoef=0,Temp!sts_multp=1),IF(H522="out-sample",I522*(J522^Q522),I522*J522),IF(Temp!sts_add=1,IF(H522="out-sample",(I522+(Q522*J522))*G522,(I522+J522)*G522),IF(H522="out-sample",I522*(J522^Q522)*G522,I522*J522*G522)))))</f>
        <v/>
      </c>
      <c r="L522" s="32" t="str">
        <f t="shared" si="58"/>
        <v/>
      </c>
      <c r="M522" s="32" t="str">
        <f t="shared" si="59"/>
        <v/>
      </c>
      <c r="N522" s="32" t="str">
        <f t="shared" si="60"/>
        <v/>
      </c>
      <c r="O522" s="32" t="str">
        <f t="shared" si="61"/>
        <v/>
      </c>
      <c r="P522" s="32" t="str">
        <f t="shared" si="62"/>
        <v/>
      </c>
      <c r="Q522" s="3" t="str">
        <f>IF(AND(Temp!fhor_indata=1,F522="",H521="in-sample"),1,IF(AND(Temp!fhor_indata=1,H521="out-sample",Q521&lt;ATA!XfHor),Q521+1,IF(F522="","",IF(AND(H522="out-sample",H521="in-sample"),1,IF(AND(H522="out-sample",H521="out-sample"),Q521+1,IF(ISNUMBER(Q521),Q521+1,1))))))</f>
        <v/>
      </c>
      <c r="R522" s="3" t="str">
        <f t="shared" si="56"/>
        <v/>
      </c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X522" s="63" t="e">
        <f t="shared" si="57"/>
        <v>#VALUE!</v>
      </c>
    </row>
    <row r="523" spans="1:50" s="1" customFormat="1" ht="14.25" x14ac:dyDescent="0.2">
      <c r="A523" s="6"/>
      <c r="B523" s="6"/>
      <c r="C523" s="6"/>
      <c r="D523" s="3"/>
      <c r="E523" s="70" t="str">
        <f>IF(ATA!E523="","",ATA!E523)</f>
        <v/>
      </c>
      <c r="F523" s="51" t="str">
        <f>IF(ATA!F523="","",ATA!F523)</f>
        <v/>
      </c>
      <c r="G523" s="11" t="str">
        <f>IF(ATA!G523="","",ATA!G523)</f>
        <v/>
      </c>
      <c r="H523" s="55" t="str">
        <f>IF(ATA!H523="","",ATA!H523)</f>
        <v/>
      </c>
      <c r="I523" s="31" t="str">
        <f>IF(AND(F522="",H522="in-sample"),"",IF(AND(Temp!fhor_indata=1,H522="out-sample",H523="out-sample"),I522,IF(AND(F523="",H522="out-sample"),"",IF(AND(Temp!optSeasCoef=0,Temp!sts_add=1),IF(H522="in-sample",IF(Q522=bigT,((pCell/bigT)*F522)+((1-(pCell/bigT))*(I522+J522)),IF(OR(F523="",COUNT($F$2:F522)&lt;=pCell),F522,((pCell/COUNT($F$2:F522))*F522)+((1-(pCell/COUNT($F$2:F522)))*(I522+J522)))),I522),IF(AND(Temp!optSeasCoef=0,Temp!sts_multp=1),IF(H522="in-sample",IF(Q522=bigT,((pCell/bigT)*F522)+((1-(pCell/bigT))*(I522*J522)),IF(OR(F523="",COUNT(F$2:$F522)&lt;=pCell),F522,((pCell/COUNT($F$2:F522))*F522)+((1-(pCell/COUNT($F$2:F522)))*(I522*J522)))),I522),IF(Temp!sts_add=1,IF(H522="in-sample",IF(Q522=bigT,((pCell/bigT)*AX522)+((1-(pCell/bigT))*(I522+J522)),IF(OR(F523="",COUNT($AX$2:AX522)&lt;=pCell),AX522,((pCell/COUNT($AX$2:AX522))*AX522)+((1-(pCell/COUNT($AX$2:AX522)))*(I522+J522)))),I522),IF(H522="in-sample",IF(Q522=bigT,((pCell/bigT)*AX522)+((1-(pCell/bigT))*(I522*J522)),IF(OR(F523="",COUNT($AX$2:AX522)&lt;=pCell),AX522,((pCell/COUNT($AX$2:AX522))*AX522)+((1-(pCell/COUNT($AX$2:AX522)))*(I522*J522)))),I522)))))))</f>
        <v/>
      </c>
      <c r="J523" s="31" t="str">
        <f>IF(AND(F522="",H522="in-sample"),"",IF(AND(Temp!fhor_indata=1,H522="out-sample",H523="out-sample"),J522,IF(AND(F523="",H522="out-sample"),"",IF(AND(Temp!optSeasCoef=0,Temp!sts_add=1),IF(H522="in-sample",IF(Q522=bigT,((qCell/bigT)*(I523-I522))+((1-(qCell/bigT))*J522),IF(OR(F523="",COUNT($F$2:F522)&lt;=qCell),IF(COUNT($F$2:F522)=1,0,F522-F521),((qCell/COUNT($F$2:F522))*(I523-I522))+((1-(qCell/COUNT($F$2:F522)))*J522))),J522),IF(AND(Temp!optSeasCoef=0,Temp!sts_multp=1),IF(H522="in-sample",IF(Q522=bigT,((qCell/bigT)*(I523/I522))+((1-(qCell/bigT))*J522),IF(qCell=0,1,IF(OR(F523="",COUNT($F$2:F522)&lt;=qCell),IF(COUNT($F$2:F522)=1,1,F522/F521),((qCell/COUNT($F$2:F522))*(I523/I522))+((1-(qCell/COUNT($F$2:F522)))*J522)))),J522),IF(Temp!sts_add=1,IF(H522="in-sample",IF(Q522=bigT,((qCell/bigT)*(I523-I522))+((1-(qCell/bigT))*J522),IF(OR(F523="",COUNT($AX$2:AX522)&lt;=qCell),IF(COUNT($AX$2:AX522)=1,0,AX522-AX521),((qCell/COUNT($AX$2:AX522))*(I523-I522))+((1-(qCell/COUNT($AX$2:AX522)))*J522))),J522),IF(H522="in-sample",IF(Q522=bigT,((qCell/bigT)*(I523/I522))+((1-(qCell/bigT))*J522),IF(qCell=0,1,IF(OR(F523="",COUNT($AX$2:AX522)&lt;=qCell),IF(COUNT($AX$2:AX522)=1,1,AX522/AX521),((qCell/COUNT($AX$2:AX522))*(I523/I522))+((1-(qCell/COUNT($AX$2:AX522)))*J522)))),J522)))))))</f>
        <v/>
      </c>
      <c r="K523" s="31" t="str">
        <f>IF(H523="","",IF(AND(Temp!optSeasCoef=0,Temp!sts_add=1),IF(H523="out-sample",I523+(Q523*J523),I523+J523),IF(AND(Temp!optSeasCoef=0,Temp!sts_multp=1),IF(H523="out-sample",I523*(J523^Q523),I523*J523),IF(Temp!sts_add=1,IF(H523="out-sample",(I523+(Q523*J523))*G523,(I523+J523)*G523),IF(H523="out-sample",I523*(J523^Q523)*G523,I523*J523*G523)))))</f>
        <v/>
      </c>
      <c r="L523" s="32" t="str">
        <f t="shared" si="58"/>
        <v/>
      </c>
      <c r="M523" s="32" t="str">
        <f t="shared" si="59"/>
        <v/>
      </c>
      <c r="N523" s="32" t="str">
        <f t="shared" si="60"/>
        <v/>
      </c>
      <c r="O523" s="32" t="str">
        <f t="shared" si="61"/>
        <v/>
      </c>
      <c r="P523" s="32" t="str">
        <f t="shared" si="62"/>
        <v/>
      </c>
      <c r="Q523" s="3" t="str">
        <f>IF(AND(Temp!fhor_indata=1,F523="",H522="in-sample"),1,IF(AND(Temp!fhor_indata=1,H522="out-sample",Q522&lt;ATA!XfHor),Q522+1,IF(F523="","",IF(AND(H523="out-sample",H522="in-sample"),1,IF(AND(H523="out-sample",H522="out-sample"),Q522+1,IF(ISNUMBER(Q522),Q522+1,1))))))</f>
        <v/>
      </c>
      <c r="R523" s="3" t="str">
        <f t="shared" si="56"/>
        <v/>
      </c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X523" s="63" t="e">
        <f t="shared" si="57"/>
        <v>#VALUE!</v>
      </c>
    </row>
    <row r="524" spans="1:50" s="1" customFormat="1" ht="14.25" x14ac:dyDescent="0.2">
      <c r="A524" s="6"/>
      <c r="B524" s="6"/>
      <c r="C524" s="6"/>
      <c r="D524" s="3"/>
      <c r="E524" s="70" t="str">
        <f>IF(ATA!E524="","",ATA!E524)</f>
        <v/>
      </c>
      <c r="F524" s="51" t="str">
        <f>IF(ATA!F524="","",ATA!F524)</f>
        <v/>
      </c>
      <c r="G524" s="11" t="str">
        <f>IF(ATA!G524="","",ATA!G524)</f>
        <v/>
      </c>
      <c r="H524" s="55" t="str">
        <f>IF(ATA!H524="","",ATA!H524)</f>
        <v/>
      </c>
      <c r="I524" s="31" t="str">
        <f>IF(AND(F523="",H523="in-sample"),"",IF(AND(Temp!fhor_indata=1,H523="out-sample",H524="out-sample"),I523,IF(AND(F524="",H523="out-sample"),"",IF(AND(Temp!optSeasCoef=0,Temp!sts_add=1),IF(H523="in-sample",IF(Q523=bigT,((pCell/bigT)*F523)+((1-(pCell/bigT))*(I523+J523)),IF(OR(F524="",COUNT($F$2:F523)&lt;=pCell),F523,((pCell/COUNT($F$2:F523))*F523)+((1-(pCell/COUNT($F$2:F523)))*(I523+J523)))),I523),IF(AND(Temp!optSeasCoef=0,Temp!sts_multp=1),IF(H523="in-sample",IF(Q523=bigT,((pCell/bigT)*F523)+((1-(pCell/bigT))*(I523*J523)),IF(OR(F524="",COUNT(F$2:$F523)&lt;=pCell),F523,((pCell/COUNT($F$2:F523))*F523)+((1-(pCell/COUNT($F$2:F523)))*(I523*J523)))),I523),IF(Temp!sts_add=1,IF(H523="in-sample",IF(Q523=bigT,((pCell/bigT)*AX523)+((1-(pCell/bigT))*(I523+J523)),IF(OR(F524="",COUNT($AX$2:AX523)&lt;=pCell),AX523,((pCell/COUNT($AX$2:AX523))*AX523)+((1-(pCell/COUNT($AX$2:AX523)))*(I523+J523)))),I523),IF(H523="in-sample",IF(Q523=bigT,((pCell/bigT)*AX523)+((1-(pCell/bigT))*(I523*J523)),IF(OR(F524="",COUNT($AX$2:AX523)&lt;=pCell),AX523,((pCell/COUNT($AX$2:AX523))*AX523)+((1-(pCell/COUNT($AX$2:AX523)))*(I523*J523)))),I523)))))))</f>
        <v/>
      </c>
      <c r="J524" s="31" t="str">
        <f>IF(AND(F523="",H523="in-sample"),"",IF(AND(Temp!fhor_indata=1,H523="out-sample",H524="out-sample"),J523,IF(AND(F524="",H523="out-sample"),"",IF(AND(Temp!optSeasCoef=0,Temp!sts_add=1),IF(H523="in-sample",IF(Q523=bigT,((qCell/bigT)*(I524-I523))+((1-(qCell/bigT))*J523),IF(OR(F524="",COUNT($F$2:F523)&lt;=qCell),IF(COUNT($F$2:F523)=1,0,F523-F522),((qCell/COUNT($F$2:F523))*(I524-I523))+((1-(qCell/COUNT($F$2:F523)))*J523))),J523),IF(AND(Temp!optSeasCoef=0,Temp!sts_multp=1),IF(H523="in-sample",IF(Q523=bigT,((qCell/bigT)*(I524/I523))+((1-(qCell/bigT))*J523),IF(qCell=0,1,IF(OR(F524="",COUNT($F$2:F523)&lt;=qCell),IF(COUNT($F$2:F523)=1,1,F523/F522),((qCell/COUNT($F$2:F523))*(I524/I523))+((1-(qCell/COUNT($F$2:F523)))*J523)))),J523),IF(Temp!sts_add=1,IF(H523="in-sample",IF(Q523=bigT,((qCell/bigT)*(I524-I523))+((1-(qCell/bigT))*J523),IF(OR(F524="",COUNT($AX$2:AX523)&lt;=qCell),IF(COUNT($AX$2:AX523)=1,0,AX523-AX522),((qCell/COUNT($AX$2:AX523))*(I524-I523))+((1-(qCell/COUNT($AX$2:AX523)))*J523))),J523),IF(H523="in-sample",IF(Q523=bigT,((qCell/bigT)*(I524/I523))+((1-(qCell/bigT))*J523),IF(qCell=0,1,IF(OR(F524="",COUNT($AX$2:AX523)&lt;=qCell),IF(COUNT($AX$2:AX523)=1,1,AX523/AX522),((qCell/COUNT($AX$2:AX523))*(I524/I523))+((1-(qCell/COUNT($AX$2:AX523)))*J523)))),J523)))))))</f>
        <v/>
      </c>
      <c r="K524" s="31" t="str">
        <f>IF(H524="","",IF(AND(Temp!optSeasCoef=0,Temp!sts_add=1),IF(H524="out-sample",I524+(Q524*J524),I524+J524),IF(AND(Temp!optSeasCoef=0,Temp!sts_multp=1),IF(H524="out-sample",I524*(J524^Q524),I524*J524),IF(Temp!sts_add=1,IF(H524="out-sample",(I524+(Q524*J524))*G524,(I524+J524)*G524),IF(H524="out-sample",I524*(J524^Q524)*G524,I524*J524*G524)))))</f>
        <v/>
      </c>
      <c r="L524" s="32" t="str">
        <f t="shared" si="58"/>
        <v/>
      </c>
      <c r="M524" s="32" t="str">
        <f t="shared" si="59"/>
        <v/>
      </c>
      <c r="N524" s="32" t="str">
        <f t="shared" si="60"/>
        <v/>
      </c>
      <c r="O524" s="32" t="str">
        <f t="shared" si="61"/>
        <v/>
      </c>
      <c r="P524" s="32" t="str">
        <f t="shared" si="62"/>
        <v/>
      </c>
      <c r="Q524" s="3" t="str">
        <f>IF(AND(Temp!fhor_indata=1,F524="",H523="in-sample"),1,IF(AND(Temp!fhor_indata=1,H523="out-sample",Q523&lt;ATA!XfHor),Q523+1,IF(F524="","",IF(AND(H524="out-sample",H523="in-sample"),1,IF(AND(H524="out-sample",H523="out-sample"),Q523+1,IF(ISNUMBER(Q523),Q523+1,1))))))</f>
        <v/>
      </c>
      <c r="R524" s="3" t="str">
        <f t="shared" si="56"/>
        <v/>
      </c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X524" s="63" t="e">
        <f t="shared" si="57"/>
        <v>#VALUE!</v>
      </c>
    </row>
    <row r="525" spans="1:50" s="1" customFormat="1" ht="14.25" x14ac:dyDescent="0.2">
      <c r="A525" s="6"/>
      <c r="B525" s="6"/>
      <c r="C525" s="6"/>
      <c r="D525" s="3"/>
      <c r="E525" s="70" t="str">
        <f>IF(ATA!E525="","",ATA!E525)</f>
        <v/>
      </c>
      <c r="F525" s="51" t="str">
        <f>IF(ATA!F525="","",ATA!F525)</f>
        <v/>
      </c>
      <c r="G525" s="11" t="str">
        <f>IF(ATA!G525="","",ATA!G525)</f>
        <v/>
      </c>
      <c r="H525" s="55" t="str">
        <f>IF(ATA!H525="","",ATA!H525)</f>
        <v/>
      </c>
      <c r="I525" s="31" t="str">
        <f>IF(AND(F524="",H524="in-sample"),"",IF(AND(Temp!fhor_indata=1,H524="out-sample",H525="out-sample"),I524,IF(AND(F525="",H524="out-sample"),"",IF(AND(Temp!optSeasCoef=0,Temp!sts_add=1),IF(H524="in-sample",IF(Q524=bigT,((pCell/bigT)*F524)+((1-(pCell/bigT))*(I524+J524)),IF(OR(F525="",COUNT($F$2:F524)&lt;=pCell),F524,((pCell/COUNT($F$2:F524))*F524)+((1-(pCell/COUNT($F$2:F524)))*(I524+J524)))),I524),IF(AND(Temp!optSeasCoef=0,Temp!sts_multp=1),IF(H524="in-sample",IF(Q524=bigT,((pCell/bigT)*F524)+((1-(pCell/bigT))*(I524*J524)),IF(OR(F525="",COUNT(F$2:$F524)&lt;=pCell),F524,((pCell/COUNT($F$2:F524))*F524)+((1-(pCell/COUNT($F$2:F524)))*(I524*J524)))),I524),IF(Temp!sts_add=1,IF(H524="in-sample",IF(Q524=bigT,((pCell/bigT)*AX524)+((1-(pCell/bigT))*(I524+J524)),IF(OR(F525="",COUNT($AX$2:AX524)&lt;=pCell),AX524,((pCell/COUNT($AX$2:AX524))*AX524)+((1-(pCell/COUNT($AX$2:AX524)))*(I524+J524)))),I524),IF(H524="in-sample",IF(Q524=bigT,((pCell/bigT)*AX524)+((1-(pCell/bigT))*(I524*J524)),IF(OR(F525="",COUNT($AX$2:AX524)&lt;=pCell),AX524,((pCell/COUNT($AX$2:AX524))*AX524)+((1-(pCell/COUNT($AX$2:AX524)))*(I524*J524)))),I524)))))))</f>
        <v/>
      </c>
      <c r="J525" s="31" t="str">
        <f>IF(AND(F524="",H524="in-sample"),"",IF(AND(Temp!fhor_indata=1,H524="out-sample",H525="out-sample"),J524,IF(AND(F525="",H524="out-sample"),"",IF(AND(Temp!optSeasCoef=0,Temp!sts_add=1),IF(H524="in-sample",IF(Q524=bigT,((qCell/bigT)*(I525-I524))+((1-(qCell/bigT))*J524),IF(OR(F525="",COUNT($F$2:F524)&lt;=qCell),IF(COUNT($F$2:F524)=1,0,F524-F523),((qCell/COUNT($F$2:F524))*(I525-I524))+((1-(qCell/COUNT($F$2:F524)))*J524))),J524),IF(AND(Temp!optSeasCoef=0,Temp!sts_multp=1),IF(H524="in-sample",IF(Q524=bigT,((qCell/bigT)*(I525/I524))+((1-(qCell/bigT))*J524),IF(qCell=0,1,IF(OR(F525="",COUNT($F$2:F524)&lt;=qCell),IF(COUNT($F$2:F524)=1,1,F524/F523),((qCell/COUNT($F$2:F524))*(I525/I524))+((1-(qCell/COUNT($F$2:F524)))*J524)))),J524),IF(Temp!sts_add=1,IF(H524="in-sample",IF(Q524=bigT,((qCell/bigT)*(I525-I524))+((1-(qCell/bigT))*J524),IF(OR(F525="",COUNT($AX$2:AX524)&lt;=qCell),IF(COUNT($AX$2:AX524)=1,0,AX524-AX523),((qCell/COUNT($AX$2:AX524))*(I525-I524))+((1-(qCell/COUNT($AX$2:AX524)))*J524))),J524),IF(H524="in-sample",IF(Q524=bigT,((qCell/bigT)*(I525/I524))+((1-(qCell/bigT))*J524),IF(qCell=0,1,IF(OR(F525="",COUNT($AX$2:AX524)&lt;=qCell),IF(COUNT($AX$2:AX524)=1,1,AX524/AX523),((qCell/COUNT($AX$2:AX524))*(I525/I524))+((1-(qCell/COUNT($AX$2:AX524)))*J524)))),J524)))))))</f>
        <v/>
      </c>
      <c r="K525" s="31" t="str">
        <f>IF(H525="","",IF(AND(Temp!optSeasCoef=0,Temp!sts_add=1),IF(H525="out-sample",I525+(Q525*J525),I525+J525),IF(AND(Temp!optSeasCoef=0,Temp!sts_multp=1),IF(H525="out-sample",I525*(J525^Q525),I525*J525),IF(Temp!sts_add=1,IF(H525="out-sample",(I525+(Q525*J525))*G525,(I525+J525)*G525),IF(H525="out-sample",I525*(J525^Q525)*G525,I525*J525*G525)))))</f>
        <v/>
      </c>
      <c r="L525" s="32" t="str">
        <f t="shared" si="58"/>
        <v/>
      </c>
      <c r="M525" s="32" t="str">
        <f t="shared" si="59"/>
        <v/>
      </c>
      <c r="N525" s="32" t="str">
        <f t="shared" si="60"/>
        <v/>
      </c>
      <c r="O525" s="32" t="str">
        <f t="shared" si="61"/>
        <v/>
      </c>
      <c r="P525" s="32" t="str">
        <f t="shared" si="62"/>
        <v/>
      </c>
      <c r="Q525" s="3" t="str">
        <f>IF(AND(Temp!fhor_indata=1,F525="",H524="in-sample"),1,IF(AND(Temp!fhor_indata=1,H524="out-sample",Q524&lt;ATA!XfHor),Q524+1,IF(F525="","",IF(AND(H525="out-sample",H524="in-sample"),1,IF(AND(H525="out-sample",H524="out-sample"),Q524+1,IF(ISNUMBER(Q524),Q524+1,1))))))</f>
        <v/>
      </c>
      <c r="R525" s="3" t="str">
        <f t="shared" si="56"/>
        <v/>
      </c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X525" s="63" t="e">
        <f t="shared" si="57"/>
        <v>#VALUE!</v>
      </c>
    </row>
    <row r="526" spans="1:50" s="1" customFormat="1" ht="14.25" x14ac:dyDescent="0.2">
      <c r="A526" s="6"/>
      <c r="B526" s="6"/>
      <c r="C526" s="6"/>
      <c r="D526" s="3"/>
      <c r="E526" s="70" t="str">
        <f>IF(ATA!E526="","",ATA!E526)</f>
        <v/>
      </c>
      <c r="F526" s="51" t="str">
        <f>IF(ATA!F526="","",ATA!F526)</f>
        <v/>
      </c>
      <c r="G526" s="11" t="str">
        <f>IF(ATA!G526="","",ATA!G526)</f>
        <v/>
      </c>
      <c r="H526" s="55" t="str">
        <f>IF(ATA!H526="","",ATA!H526)</f>
        <v/>
      </c>
      <c r="I526" s="31" t="str">
        <f>IF(AND(F525="",H525="in-sample"),"",IF(AND(Temp!fhor_indata=1,H525="out-sample",H526="out-sample"),I525,IF(AND(F526="",H525="out-sample"),"",IF(AND(Temp!optSeasCoef=0,Temp!sts_add=1),IF(H525="in-sample",IF(Q525=bigT,((pCell/bigT)*F525)+((1-(pCell/bigT))*(I525+J525)),IF(OR(F526="",COUNT($F$2:F525)&lt;=pCell),F525,((pCell/COUNT($F$2:F525))*F525)+((1-(pCell/COUNT($F$2:F525)))*(I525+J525)))),I525),IF(AND(Temp!optSeasCoef=0,Temp!sts_multp=1),IF(H525="in-sample",IF(Q525=bigT,((pCell/bigT)*F525)+((1-(pCell/bigT))*(I525*J525)),IF(OR(F526="",COUNT(F$2:$F525)&lt;=pCell),F525,((pCell/COUNT($F$2:F525))*F525)+((1-(pCell/COUNT($F$2:F525)))*(I525*J525)))),I525),IF(Temp!sts_add=1,IF(H525="in-sample",IF(Q525=bigT,((pCell/bigT)*AX525)+((1-(pCell/bigT))*(I525+J525)),IF(OR(F526="",COUNT($AX$2:AX525)&lt;=pCell),AX525,((pCell/COUNT($AX$2:AX525))*AX525)+((1-(pCell/COUNT($AX$2:AX525)))*(I525+J525)))),I525),IF(H525="in-sample",IF(Q525=bigT,((pCell/bigT)*AX525)+((1-(pCell/bigT))*(I525*J525)),IF(OR(F526="",COUNT($AX$2:AX525)&lt;=pCell),AX525,((pCell/COUNT($AX$2:AX525))*AX525)+((1-(pCell/COUNT($AX$2:AX525)))*(I525*J525)))),I525)))))))</f>
        <v/>
      </c>
      <c r="J526" s="31" t="str">
        <f>IF(AND(F525="",H525="in-sample"),"",IF(AND(Temp!fhor_indata=1,H525="out-sample",H526="out-sample"),J525,IF(AND(F526="",H525="out-sample"),"",IF(AND(Temp!optSeasCoef=0,Temp!sts_add=1),IF(H525="in-sample",IF(Q525=bigT,((qCell/bigT)*(I526-I525))+((1-(qCell/bigT))*J525),IF(OR(F526="",COUNT($F$2:F525)&lt;=qCell),IF(COUNT($F$2:F525)=1,0,F525-F524),((qCell/COUNT($F$2:F525))*(I526-I525))+((1-(qCell/COUNT($F$2:F525)))*J525))),J525),IF(AND(Temp!optSeasCoef=0,Temp!sts_multp=1),IF(H525="in-sample",IF(Q525=bigT,((qCell/bigT)*(I526/I525))+((1-(qCell/bigT))*J525),IF(qCell=0,1,IF(OR(F526="",COUNT($F$2:F525)&lt;=qCell),IF(COUNT($F$2:F525)=1,1,F525/F524),((qCell/COUNT($F$2:F525))*(I526/I525))+((1-(qCell/COUNT($F$2:F525)))*J525)))),J525),IF(Temp!sts_add=1,IF(H525="in-sample",IF(Q525=bigT,((qCell/bigT)*(I526-I525))+((1-(qCell/bigT))*J525),IF(OR(F526="",COUNT($AX$2:AX525)&lt;=qCell),IF(COUNT($AX$2:AX525)=1,0,AX525-AX524),((qCell/COUNT($AX$2:AX525))*(I526-I525))+((1-(qCell/COUNT($AX$2:AX525)))*J525))),J525),IF(H525="in-sample",IF(Q525=bigT,((qCell/bigT)*(I526/I525))+((1-(qCell/bigT))*J525),IF(qCell=0,1,IF(OR(F526="",COUNT($AX$2:AX525)&lt;=qCell),IF(COUNT($AX$2:AX525)=1,1,AX525/AX524),((qCell/COUNT($AX$2:AX525))*(I526/I525))+((1-(qCell/COUNT($AX$2:AX525)))*J525)))),J525)))))))</f>
        <v/>
      </c>
      <c r="K526" s="31" t="str">
        <f>IF(H526="","",IF(AND(Temp!optSeasCoef=0,Temp!sts_add=1),IF(H526="out-sample",I526+(Q526*J526),I526+J526),IF(AND(Temp!optSeasCoef=0,Temp!sts_multp=1),IF(H526="out-sample",I526*(J526^Q526),I526*J526),IF(Temp!sts_add=1,IF(H526="out-sample",(I526+(Q526*J526))*G526,(I526+J526)*G526),IF(H526="out-sample",I526*(J526^Q526)*G526,I526*J526*G526)))))</f>
        <v/>
      </c>
      <c r="L526" s="32" t="str">
        <f t="shared" si="58"/>
        <v/>
      </c>
      <c r="M526" s="32" t="str">
        <f t="shared" si="59"/>
        <v/>
      </c>
      <c r="N526" s="32" t="str">
        <f t="shared" si="60"/>
        <v/>
      </c>
      <c r="O526" s="32" t="str">
        <f t="shared" si="61"/>
        <v/>
      </c>
      <c r="P526" s="32" t="str">
        <f t="shared" si="62"/>
        <v/>
      </c>
      <c r="Q526" s="3" t="str">
        <f>IF(AND(Temp!fhor_indata=1,F526="",H525="in-sample"),1,IF(AND(Temp!fhor_indata=1,H525="out-sample",Q525&lt;ATA!XfHor),Q525+1,IF(F526="","",IF(AND(H526="out-sample",H525="in-sample"),1,IF(AND(H526="out-sample",H525="out-sample"),Q525+1,IF(ISNUMBER(Q525),Q525+1,1))))))</f>
        <v/>
      </c>
      <c r="R526" s="3" t="str">
        <f t="shared" si="56"/>
        <v/>
      </c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X526" s="63" t="e">
        <f t="shared" si="57"/>
        <v>#VALUE!</v>
      </c>
    </row>
    <row r="527" spans="1:50" s="1" customFormat="1" ht="14.25" x14ac:dyDescent="0.2">
      <c r="A527" s="6"/>
      <c r="B527" s="6"/>
      <c r="C527" s="6"/>
      <c r="D527" s="3"/>
      <c r="E527" s="70" t="str">
        <f>IF(ATA!E527="","",ATA!E527)</f>
        <v/>
      </c>
      <c r="F527" s="51" t="str">
        <f>IF(ATA!F527="","",ATA!F527)</f>
        <v/>
      </c>
      <c r="G527" s="11" t="str">
        <f>IF(ATA!G527="","",ATA!G527)</f>
        <v/>
      </c>
      <c r="H527" s="55" t="str">
        <f>IF(ATA!H527="","",ATA!H527)</f>
        <v/>
      </c>
      <c r="I527" s="31" t="str">
        <f>IF(AND(F526="",H526="in-sample"),"",IF(AND(Temp!fhor_indata=1,H526="out-sample",H527="out-sample"),I526,IF(AND(F527="",H526="out-sample"),"",IF(AND(Temp!optSeasCoef=0,Temp!sts_add=1),IF(H526="in-sample",IF(Q526=bigT,((pCell/bigT)*F526)+((1-(pCell/bigT))*(I526+J526)),IF(OR(F527="",COUNT($F$2:F526)&lt;=pCell),F526,((pCell/COUNT($F$2:F526))*F526)+((1-(pCell/COUNT($F$2:F526)))*(I526+J526)))),I526),IF(AND(Temp!optSeasCoef=0,Temp!sts_multp=1),IF(H526="in-sample",IF(Q526=bigT,((pCell/bigT)*F526)+((1-(pCell/bigT))*(I526*J526)),IF(OR(F527="",COUNT(F$2:$F526)&lt;=pCell),F526,((pCell/COUNT($F$2:F526))*F526)+((1-(pCell/COUNT($F$2:F526)))*(I526*J526)))),I526),IF(Temp!sts_add=1,IF(H526="in-sample",IF(Q526=bigT,((pCell/bigT)*AX526)+((1-(pCell/bigT))*(I526+J526)),IF(OR(F527="",COUNT($AX$2:AX526)&lt;=pCell),AX526,((pCell/COUNT($AX$2:AX526))*AX526)+((1-(pCell/COUNT($AX$2:AX526)))*(I526+J526)))),I526),IF(H526="in-sample",IF(Q526=bigT,((pCell/bigT)*AX526)+((1-(pCell/bigT))*(I526*J526)),IF(OR(F527="",COUNT($AX$2:AX526)&lt;=pCell),AX526,((pCell/COUNT($AX$2:AX526))*AX526)+((1-(pCell/COUNT($AX$2:AX526)))*(I526*J526)))),I526)))))))</f>
        <v/>
      </c>
      <c r="J527" s="31" t="str">
        <f>IF(AND(F526="",H526="in-sample"),"",IF(AND(Temp!fhor_indata=1,H526="out-sample",H527="out-sample"),J526,IF(AND(F527="",H526="out-sample"),"",IF(AND(Temp!optSeasCoef=0,Temp!sts_add=1),IF(H526="in-sample",IF(Q526=bigT,((qCell/bigT)*(I527-I526))+((1-(qCell/bigT))*J526),IF(OR(F527="",COUNT($F$2:F526)&lt;=qCell),IF(COUNT($F$2:F526)=1,0,F526-F525),((qCell/COUNT($F$2:F526))*(I527-I526))+((1-(qCell/COUNT($F$2:F526)))*J526))),J526),IF(AND(Temp!optSeasCoef=0,Temp!sts_multp=1),IF(H526="in-sample",IF(Q526=bigT,((qCell/bigT)*(I527/I526))+((1-(qCell/bigT))*J526),IF(qCell=0,1,IF(OR(F527="",COUNT($F$2:F526)&lt;=qCell),IF(COUNT($F$2:F526)=1,1,F526/F525),((qCell/COUNT($F$2:F526))*(I527/I526))+((1-(qCell/COUNT($F$2:F526)))*J526)))),J526),IF(Temp!sts_add=1,IF(H526="in-sample",IF(Q526=bigT,((qCell/bigT)*(I527-I526))+((1-(qCell/bigT))*J526),IF(OR(F527="",COUNT($AX$2:AX526)&lt;=qCell),IF(COUNT($AX$2:AX526)=1,0,AX526-AX525),((qCell/COUNT($AX$2:AX526))*(I527-I526))+((1-(qCell/COUNT($AX$2:AX526)))*J526))),J526),IF(H526="in-sample",IF(Q526=bigT,((qCell/bigT)*(I527/I526))+((1-(qCell/bigT))*J526),IF(qCell=0,1,IF(OR(F527="",COUNT($AX$2:AX526)&lt;=qCell),IF(COUNT($AX$2:AX526)=1,1,AX526/AX525),((qCell/COUNT($AX$2:AX526))*(I527/I526))+((1-(qCell/COUNT($AX$2:AX526)))*J526)))),J526)))))))</f>
        <v/>
      </c>
      <c r="K527" s="31" t="str">
        <f>IF(H527="","",IF(AND(Temp!optSeasCoef=0,Temp!sts_add=1),IF(H527="out-sample",I527+(Q527*J527),I527+J527),IF(AND(Temp!optSeasCoef=0,Temp!sts_multp=1),IF(H527="out-sample",I527*(J527^Q527),I527*J527),IF(Temp!sts_add=1,IF(H527="out-sample",(I527+(Q527*J527))*G527,(I527+J527)*G527),IF(H527="out-sample",I527*(J527^Q527)*G527,I527*J527*G527)))))</f>
        <v/>
      </c>
      <c r="L527" s="32" t="str">
        <f t="shared" si="58"/>
        <v/>
      </c>
      <c r="M527" s="32" t="str">
        <f t="shared" si="59"/>
        <v/>
      </c>
      <c r="N527" s="32" t="str">
        <f t="shared" si="60"/>
        <v/>
      </c>
      <c r="O527" s="32" t="str">
        <f t="shared" si="61"/>
        <v/>
      </c>
      <c r="P527" s="32" t="str">
        <f t="shared" si="62"/>
        <v/>
      </c>
      <c r="Q527" s="3" t="str">
        <f>IF(AND(Temp!fhor_indata=1,F527="",H526="in-sample"),1,IF(AND(Temp!fhor_indata=1,H526="out-sample",Q526&lt;ATA!XfHor),Q526+1,IF(F527="","",IF(AND(H527="out-sample",H526="in-sample"),1,IF(AND(H527="out-sample",H526="out-sample"),Q526+1,IF(ISNUMBER(Q526),Q526+1,1))))))</f>
        <v/>
      </c>
      <c r="R527" s="3" t="str">
        <f t="shared" si="56"/>
        <v/>
      </c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X527" s="63" t="e">
        <f t="shared" si="57"/>
        <v>#VALUE!</v>
      </c>
    </row>
    <row r="528" spans="1:50" s="1" customFormat="1" ht="14.25" x14ac:dyDescent="0.2">
      <c r="A528" s="6"/>
      <c r="B528" s="6"/>
      <c r="C528" s="6"/>
      <c r="D528" s="3"/>
      <c r="E528" s="70" t="str">
        <f>IF(ATA!E528="","",ATA!E528)</f>
        <v/>
      </c>
      <c r="F528" s="51" t="str">
        <f>IF(ATA!F528="","",ATA!F528)</f>
        <v/>
      </c>
      <c r="G528" s="11" t="str">
        <f>IF(ATA!G528="","",ATA!G528)</f>
        <v/>
      </c>
      <c r="H528" s="55" t="str">
        <f>IF(ATA!H528="","",ATA!H528)</f>
        <v/>
      </c>
      <c r="I528" s="31" t="str">
        <f>IF(AND(F527="",H527="in-sample"),"",IF(AND(Temp!fhor_indata=1,H527="out-sample",H528="out-sample"),I527,IF(AND(F528="",H527="out-sample"),"",IF(AND(Temp!optSeasCoef=0,Temp!sts_add=1),IF(H527="in-sample",IF(Q527=bigT,((pCell/bigT)*F527)+((1-(pCell/bigT))*(I527+J527)),IF(OR(F528="",COUNT($F$2:F527)&lt;=pCell),F527,((pCell/COUNT($F$2:F527))*F527)+((1-(pCell/COUNT($F$2:F527)))*(I527+J527)))),I527),IF(AND(Temp!optSeasCoef=0,Temp!sts_multp=1),IF(H527="in-sample",IF(Q527=bigT,((pCell/bigT)*F527)+((1-(pCell/bigT))*(I527*J527)),IF(OR(F528="",COUNT(F$2:$F527)&lt;=pCell),F527,((pCell/COUNT($F$2:F527))*F527)+((1-(pCell/COUNT($F$2:F527)))*(I527*J527)))),I527),IF(Temp!sts_add=1,IF(H527="in-sample",IF(Q527=bigT,((pCell/bigT)*AX527)+((1-(pCell/bigT))*(I527+J527)),IF(OR(F528="",COUNT($AX$2:AX527)&lt;=pCell),AX527,((pCell/COUNT($AX$2:AX527))*AX527)+((1-(pCell/COUNT($AX$2:AX527)))*(I527+J527)))),I527),IF(H527="in-sample",IF(Q527=bigT,((pCell/bigT)*AX527)+((1-(pCell/bigT))*(I527*J527)),IF(OR(F528="",COUNT($AX$2:AX527)&lt;=pCell),AX527,((pCell/COUNT($AX$2:AX527))*AX527)+((1-(pCell/COUNT($AX$2:AX527)))*(I527*J527)))),I527)))))))</f>
        <v/>
      </c>
      <c r="J528" s="31" t="str">
        <f>IF(AND(F527="",H527="in-sample"),"",IF(AND(Temp!fhor_indata=1,H527="out-sample",H528="out-sample"),J527,IF(AND(F528="",H527="out-sample"),"",IF(AND(Temp!optSeasCoef=0,Temp!sts_add=1),IF(H527="in-sample",IF(Q527=bigT,((qCell/bigT)*(I528-I527))+((1-(qCell/bigT))*J527),IF(OR(F528="",COUNT($F$2:F527)&lt;=qCell),IF(COUNT($F$2:F527)=1,0,F527-F526),((qCell/COUNT($F$2:F527))*(I528-I527))+((1-(qCell/COUNT($F$2:F527)))*J527))),J527),IF(AND(Temp!optSeasCoef=0,Temp!sts_multp=1),IF(H527="in-sample",IF(Q527=bigT,((qCell/bigT)*(I528/I527))+((1-(qCell/bigT))*J527),IF(qCell=0,1,IF(OR(F528="",COUNT($F$2:F527)&lt;=qCell),IF(COUNT($F$2:F527)=1,1,F527/F526),((qCell/COUNT($F$2:F527))*(I528/I527))+((1-(qCell/COUNT($F$2:F527)))*J527)))),J527),IF(Temp!sts_add=1,IF(H527="in-sample",IF(Q527=bigT,((qCell/bigT)*(I528-I527))+((1-(qCell/bigT))*J527),IF(OR(F528="",COUNT($AX$2:AX527)&lt;=qCell),IF(COUNT($AX$2:AX527)=1,0,AX527-AX526),((qCell/COUNT($AX$2:AX527))*(I528-I527))+((1-(qCell/COUNT($AX$2:AX527)))*J527))),J527),IF(H527="in-sample",IF(Q527=bigT,((qCell/bigT)*(I528/I527))+((1-(qCell/bigT))*J527),IF(qCell=0,1,IF(OR(F528="",COUNT($AX$2:AX527)&lt;=qCell),IF(COUNT($AX$2:AX527)=1,1,AX527/AX526),((qCell/COUNT($AX$2:AX527))*(I528/I527))+((1-(qCell/COUNT($AX$2:AX527)))*J527)))),J527)))))))</f>
        <v/>
      </c>
      <c r="K528" s="31" t="str">
        <f>IF(H528="","",IF(AND(Temp!optSeasCoef=0,Temp!sts_add=1),IF(H528="out-sample",I528+(Q528*J528),I528+J528),IF(AND(Temp!optSeasCoef=0,Temp!sts_multp=1),IF(H528="out-sample",I528*(J528^Q528),I528*J528),IF(Temp!sts_add=1,IF(H528="out-sample",(I528+(Q528*J528))*G528,(I528+J528)*G528),IF(H528="out-sample",I528*(J528^Q528)*G528,I528*J528*G528)))))</f>
        <v/>
      </c>
      <c r="L528" s="32" t="str">
        <f t="shared" si="58"/>
        <v/>
      </c>
      <c r="M528" s="32" t="str">
        <f t="shared" si="59"/>
        <v/>
      </c>
      <c r="N528" s="32" t="str">
        <f t="shared" si="60"/>
        <v/>
      </c>
      <c r="O528" s="32" t="str">
        <f t="shared" si="61"/>
        <v/>
      </c>
      <c r="P528" s="32" t="str">
        <f t="shared" si="62"/>
        <v/>
      </c>
      <c r="Q528" s="3" t="str">
        <f>IF(AND(Temp!fhor_indata=1,F528="",H527="in-sample"),1,IF(AND(Temp!fhor_indata=1,H527="out-sample",Q527&lt;ATA!XfHor),Q527+1,IF(F528="","",IF(AND(H528="out-sample",H527="in-sample"),1,IF(AND(H528="out-sample",H527="out-sample"),Q527+1,IF(ISNUMBER(Q527),Q527+1,1))))))</f>
        <v/>
      </c>
      <c r="R528" s="3" t="str">
        <f t="shared" si="56"/>
        <v/>
      </c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X528" s="63" t="e">
        <f t="shared" si="57"/>
        <v>#VALUE!</v>
      </c>
    </row>
    <row r="529" spans="1:50" s="1" customFormat="1" ht="14.25" x14ac:dyDescent="0.2">
      <c r="A529" s="6"/>
      <c r="B529" s="6"/>
      <c r="C529" s="6"/>
      <c r="D529" s="3"/>
      <c r="E529" s="70" t="str">
        <f>IF(ATA!E529="","",ATA!E529)</f>
        <v/>
      </c>
      <c r="F529" s="51" t="str">
        <f>IF(ATA!F529="","",ATA!F529)</f>
        <v/>
      </c>
      <c r="G529" s="11" t="str">
        <f>IF(ATA!G529="","",ATA!G529)</f>
        <v/>
      </c>
      <c r="H529" s="55" t="str">
        <f>IF(ATA!H529="","",ATA!H529)</f>
        <v/>
      </c>
      <c r="I529" s="31" t="str">
        <f>IF(AND(F528="",H528="in-sample"),"",IF(AND(Temp!fhor_indata=1,H528="out-sample",H529="out-sample"),I528,IF(AND(F529="",H528="out-sample"),"",IF(AND(Temp!optSeasCoef=0,Temp!sts_add=1),IF(H528="in-sample",IF(Q528=bigT,((pCell/bigT)*F528)+((1-(pCell/bigT))*(I528+J528)),IF(OR(F529="",COUNT($F$2:F528)&lt;=pCell),F528,((pCell/COUNT($F$2:F528))*F528)+((1-(pCell/COUNT($F$2:F528)))*(I528+J528)))),I528),IF(AND(Temp!optSeasCoef=0,Temp!sts_multp=1),IF(H528="in-sample",IF(Q528=bigT,((pCell/bigT)*F528)+((1-(pCell/bigT))*(I528*J528)),IF(OR(F529="",COUNT(F$2:$F528)&lt;=pCell),F528,((pCell/COUNT($F$2:F528))*F528)+((1-(pCell/COUNT($F$2:F528)))*(I528*J528)))),I528),IF(Temp!sts_add=1,IF(H528="in-sample",IF(Q528=bigT,((pCell/bigT)*AX528)+((1-(pCell/bigT))*(I528+J528)),IF(OR(F529="",COUNT($AX$2:AX528)&lt;=pCell),AX528,((pCell/COUNT($AX$2:AX528))*AX528)+((1-(pCell/COUNT($AX$2:AX528)))*(I528+J528)))),I528),IF(H528="in-sample",IF(Q528=bigT,((pCell/bigT)*AX528)+((1-(pCell/bigT))*(I528*J528)),IF(OR(F529="",COUNT($AX$2:AX528)&lt;=pCell),AX528,((pCell/COUNT($AX$2:AX528))*AX528)+((1-(pCell/COUNT($AX$2:AX528)))*(I528*J528)))),I528)))))))</f>
        <v/>
      </c>
      <c r="J529" s="31" t="str">
        <f>IF(AND(F528="",H528="in-sample"),"",IF(AND(Temp!fhor_indata=1,H528="out-sample",H529="out-sample"),J528,IF(AND(F529="",H528="out-sample"),"",IF(AND(Temp!optSeasCoef=0,Temp!sts_add=1),IF(H528="in-sample",IF(Q528=bigT,((qCell/bigT)*(I529-I528))+((1-(qCell/bigT))*J528),IF(OR(F529="",COUNT($F$2:F528)&lt;=qCell),IF(COUNT($F$2:F528)=1,0,F528-F527),((qCell/COUNT($F$2:F528))*(I529-I528))+((1-(qCell/COUNT($F$2:F528)))*J528))),J528),IF(AND(Temp!optSeasCoef=0,Temp!sts_multp=1),IF(H528="in-sample",IF(Q528=bigT,((qCell/bigT)*(I529/I528))+((1-(qCell/bigT))*J528),IF(qCell=0,1,IF(OR(F529="",COUNT($F$2:F528)&lt;=qCell),IF(COUNT($F$2:F528)=1,1,F528/F527),((qCell/COUNT($F$2:F528))*(I529/I528))+((1-(qCell/COUNT($F$2:F528)))*J528)))),J528),IF(Temp!sts_add=1,IF(H528="in-sample",IF(Q528=bigT,((qCell/bigT)*(I529-I528))+((1-(qCell/bigT))*J528),IF(OR(F529="",COUNT($AX$2:AX528)&lt;=qCell),IF(COUNT($AX$2:AX528)=1,0,AX528-AX527),((qCell/COUNT($AX$2:AX528))*(I529-I528))+((1-(qCell/COUNT($AX$2:AX528)))*J528))),J528),IF(H528="in-sample",IF(Q528=bigT,((qCell/bigT)*(I529/I528))+((1-(qCell/bigT))*J528),IF(qCell=0,1,IF(OR(F529="",COUNT($AX$2:AX528)&lt;=qCell),IF(COUNT($AX$2:AX528)=1,1,AX528/AX527),((qCell/COUNT($AX$2:AX528))*(I529/I528))+((1-(qCell/COUNT($AX$2:AX528)))*J528)))),J528)))))))</f>
        <v/>
      </c>
      <c r="K529" s="31" t="str">
        <f>IF(H529="","",IF(AND(Temp!optSeasCoef=0,Temp!sts_add=1),IF(H529="out-sample",I529+(Q529*J529),I529+J529),IF(AND(Temp!optSeasCoef=0,Temp!sts_multp=1),IF(H529="out-sample",I529*(J529^Q529),I529*J529),IF(Temp!sts_add=1,IF(H529="out-sample",(I529+(Q529*J529))*G529,(I529+J529)*G529),IF(H529="out-sample",I529*(J529^Q529)*G529,I529*J529*G529)))))</f>
        <v/>
      </c>
      <c r="L529" s="32" t="str">
        <f t="shared" si="58"/>
        <v/>
      </c>
      <c r="M529" s="32" t="str">
        <f t="shared" si="59"/>
        <v/>
      </c>
      <c r="N529" s="32" t="str">
        <f t="shared" si="60"/>
        <v/>
      </c>
      <c r="O529" s="32" t="str">
        <f t="shared" si="61"/>
        <v/>
      </c>
      <c r="P529" s="32" t="str">
        <f t="shared" si="62"/>
        <v/>
      </c>
      <c r="Q529" s="3" t="str">
        <f>IF(AND(Temp!fhor_indata=1,F529="",H528="in-sample"),1,IF(AND(Temp!fhor_indata=1,H528="out-sample",Q528&lt;ATA!XfHor),Q528+1,IF(F529="","",IF(AND(H529="out-sample",H528="in-sample"),1,IF(AND(H529="out-sample",H528="out-sample"),Q528+1,IF(ISNUMBER(Q528),Q528+1,1))))))</f>
        <v/>
      </c>
      <c r="R529" s="3" t="str">
        <f t="shared" si="56"/>
        <v/>
      </c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X529" s="63" t="e">
        <f t="shared" si="57"/>
        <v>#VALUE!</v>
      </c>
    </row>
    <row r="530" spans="1:50" s="1" customFormat="1" ht="14.25" x14ac:dyDescent="0.2">
      <c r="A530" s="6"/>
      <c r="B530" s="6"/>
      <c r="C530" s="6"/>
      <c r="D530" s="3"/>
      <c r="E530" s="70" t="str">
        <f>IF(ATA!E530="","",ATA!E530)</f>
        <v/>
      </c>
      <c r="F530" s="51" t="str">
        <f>IF(ATA!F530="","",ATA!F530)</f>
        <v/>
      </c>
      <c r="G530" s="11" t="str">
        <f>IF(ATA!G530="","",ATA!G530)</f>
        <v/>
      </c>
      <c r="H530" s="55" t="str">
        <f>IF(ATA!H530="","",ATA!H530)</f>
        <v/>
      </c>
      <c r="I530" s="31" t="str">
        <f>IF(AND(F529="",H529="in-sample"),"",IF(AND(Temp!fhor_indata=1,H529="out-sample",H530="out-sample"),I529,IF(AND(F530="",H529="out-sample"),"",IF(AND(Temp!optSeasCoef=0,Temp!sts_add=1),IF(H529="in-sample",IF(Q529=bigT,((pCell/bigT)*F529)+((1-(pCell/bigT))*(I529+J529)),IF(OR(F530="",COUNT($F$2:F529)&lt;=pCell),F529,((pCell/COUNT($F$2:F529))*F529)+((1-(pCell/COUNT($F$2:F529)))*(I529+J529)))),I529),IF(AND(Temp!optSeasCoef=0,Temp!sts_multp=1),IF(H529="in-sample",IF(Q529=bigT,((pCell/bigT)*F529)+((1-(pCell/bigT))*(I529*J529)),IF(OR(F530="",COUNT(F$2:$F529)&lt;=pCell),F529,((pCell/COUNT($F$2:F529))*F529)+((1-(pCell/COUNT($F$2:F529)))*(I529*J529)))),I529),IF(Temp!sts_add=1,IF(H529="in-sample",IF(Q529=bigT,((pCell/bigT)*AX529)+((1-(pCell/bigT))*(I529+J529)),IF(OR(F530="",COUNT($AX$2:AX529)&lt;=pCell),AX529,((pCell/COUNT($AX$2:AX529))*AX529)+((1-(pCell/COUNT($AX$2:AX529)))*(I529+J529)))),I529),IF(H529="in-sample",IF(Q529=bigT,((pCell/bigT)*AX529)+((1-(pCell/bigT))*(I529*J529)),IF(OR(F530="",COUNT($AX$2:AX529)&lt;=pCell),AX529,((pCell/COUNT($AX$2:AX529))*AX529)+((1-(pCell/COUNT($AX$2:AX529)))*(I529*J529)))),I529)))))))</f>
        <v/>
      </c>
      <c r="J530" s="31" t="str">
        <f>IF(AND(F529="",H529="in-sample"),"",IF(AND(Temp!fhor_indata=1,H529="out-sample",H530="out-sample"),J529,IF(AND(F530="",H529="out-sample"),"",IF(AND(Temp!optSeasCoef=0,Temp!sts_add=1),IF(H529="in-sample",IF(Q529=bigT,((qCell/bigT)*(I530-I529))+((1-(qCell/bigT))*J529),IF(OR(F530="",COUNT($F$2:F529)&lt;=qCell),IF(COUNT($F$2:F529)=1,0,F529-F528),((qCell/COUNT($F$2:F529))*(I530-I529))+((1-(qCell/COUNT($F$2:F529)))*J529))),J529),IF(AND(Temp!optSeasCoef=0,Temp!sts_multp=1),IF(H529="in-sample",IF(Q529=bigT,((qCell/bigT)*(I530/I529))+((1-(qCell/bigT))*J529),IF(qCell=0,1,IF(OR(F530="",COUNT($F$2:F529)&lt;=qCell),IF(COUNT($F$2:F529)=1,1,F529/F528),((qCell/COUNT($F$2:F529))*(I530/I529))+((1-(qCell/COUNT($F$2:F529)))*J529)))),J529),IF(Temp!sts_add=1,IF(H529="in-sample",IF(Q529=bigT,((qCell/bigT)*(I530-I529))+((1-(qCell/bigT))*J529),IF(OR(F530="",COUNT($AX$2:AX529)&lt;=qCell),IF(COUNT($AX$2:AX529)=1,0,AX529-AX528),((qCell/COUNT($AX$2:AX529))*(I530-I529))+((1-(qCell/COUNT($AX$2:AX529)))*J529))),J529),IF(H529="in-sample",IF(Q529=bigT,((qCell/bigT)*(I530/I529))+((1-(qCell/bigT))*J529),IF(qCell=0,1,IF(OR(F530="",COUNT($AX$2:AX529)&lt;=qCell),IF(COUNT($AX$2:AX529)=1,1,AX529/AX528),((qCell/COUNT($AX$2:AX529))*(I530/I529))+((1-(qCell/COUNT($AX$2:AX529)))*J529)))),J529)))))))</f>
        <v/>
      </c>
      <c r="K530" s="31" t="str">
        <f>IF(H530="","",IF(AND(Temp!optSeasCoef=0,Temp!sts_add=1),IF(H530="out-sample",I530+(Q530*J530),I530+J530),IF(AND(Temp!optSeasCoef=0,Temp!sts_multp=1),IF(H530="out-sample",I530*(J530^Q530),I530*J530),IF(Temp!sts_add=1,IF(H530="out-sample",(I530+(Q530*J530))*G530,(I530+J530)*G530),IF(H530="out-sample",I530*(J530^Q530)*G530,I530*J530*G530)))))</f>
        <v/>
      </c>
      <c r="L530" s="32" t="str">
        <f t="shared" si="58"/>
        <v/>
      </c>
      <c r="M530" s="32" t="str">
        <f t="shared" si="59"/>
        <v/>
      </c>
      <c r="N530" s="32" t="str">
        <f t="shared" si="60"/>
        <v/>
      </c>
      <c r="O530" s="32" t="str">
        <f t="shared" si="61"/>
        <v/>
      </c>
      <c r="P530" s="32" t="str">
        <f t="shared" si="62"/>
        <v/>
      </c>
      <c r="Q530" s="3" t="str">
        <f>IF(AND(Temp!fhor_indata=1,F530="",H529="in-sample"),1,IF(AND(Temp!fhor_indata=1,H529="out-sample",Q529&lt;ATA!XfHor),Q529+1,IF(F530="","",IF(AND(H530="out-sample",H529="in-sample"),1,IF(AND(H530="out-sample",H529="out-sample"),Q529+1,IF(ISNUMBER(Q529),Q529+1,1))))))</f>
        <v/>
      </c>
      <c r="R530" s="3" t="str">
        <f t="shared" si="56"/>
        <v/>
      </c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X530" s="63" t="e">
        <f t="shared" si="57"/>
        <v>#VALUE!</v>
      </c>
    </row>
    <row r="531" spans="1:50" s="1" customFormat="1" ht="14.25" x14ac:dyDescent="0.2">
      <c r="A531" s="6"/>
      <c r="B531" s="6"/>
      <c r="C531" s="6"/>
      <c r="D531" s="3"/>
      <c r="E531" s="70" t="str">
        <f>IF(ATA!E531="","",ATA!E531)</f>
        <v/>
      </c>
      <c r="F531" s="51" t="str">
        <f>IF(ATA!F531="","",ATA!F531)</f>
        <v/>
      </c>
      <c r="G531" s="11" t="str">
        <f>IF(ATA!G531="","",ATA!G531)</f>
        <v/>
      </c>
      <c r="H531" s="55" t="str">
        <f>IF(ATA!H531="","",ATA!H531)</f>
        <v/>
      </c>
      <c r="I531" s="31" t="str">
        <f>IF(AND(F530="",H530="in-sample"),"",IF(AND(Temp!fhor_indata=1,H530="out-sample",H531="out-sample"),I530,IF(AND(F531="",H530="out-sample"),"",IF(AND(Temp!optSeasCoef=0,Temp!sts_add=1),IF(H530="in-sample",IF(Q530=bigT,((pCell/bigT)*F530)+((1-(pCell/bigT))*(I530+J530)),IF(OR(F531="",COUNT($F$2:F530)&lt;=pCell),F530,((pCell/COUNT($F$2:F530))*F530)+((1-(pCell/COUNT($F$2:F530)))*(I530+J530)))),I530),IF(AND(Temp!optSeasCoef=0,Temp!sts_multp=1),IF(H530="in-sample",IF(Q530=bigT,((pCell/bigT)*F530)+((1-(pCell/bigT))*(I530*J530)),IF(OR(F531="",COUNT(F$2:$F530)&lt;=pCell),F530,((pCell/COUNT($F$2:F530))*F530)+((1-(pCell/COUNT($F$2:F530)))*(I530*J530)))),I530),IF(Temp!sts_add=1,IF(H530="in-sample",IF(Q530=bigT,((pCell/bigT)*AX530)+((1-(pCell/bigT))*(I530+J530)),IF(OR(F531="",COUNT($AX$2:AX530)&lt;=pCell),AX530,((pCell/COUNT($AX$2:AX530))*AX530)+((1-(pCell/COUNT($AX$2:AX530)))*(I530+J530)))),I530),IF(H530="in-sample",IF(Q530=bigT,((pCell/bigT)*AX530)+((1-(pCell/bigT))*(I530*J530)),IF(OR(F531="",COUNT($AX$2:AX530)&lt;=pCell),AX530,((pCell/COUNT($AX$2:AX530))*AX530)+((1-(pCell/COUNT($AX$2:AX530)))*(I530*J530)))),I530)))))))</f>
        <v/>
      </c>
      <c r="J531" s="31" t="str">
        <f>IF(AND(F530="",H530="in-sample"),"",IF(AND(Temp!fhor_indata=1,H530="out-sample",H531="out-sample"),J530,IF(AND(F531="",H530="out-sample"),"",IF(AND(Temp!optSeasCoef=0,Temp!sts_add=1),IF(H530="in-sample",IF(Q530=bigT,((qCell/bigT)*(I531-I530))+((1-(qCell/bigT))*J530),IF(OR(F531="",COUNT($F$2:F530)&lt;=qCell),IF(COUNT($F$2:F530)=1,0,F530-F529),((qCell/COUNT($F$2:F530))*(I531-I530))+((1-(qCell/COUNT($F$2:F530)))*J530))),J530),IF(AND(Temp!optSeasCoef=0,Temp!sts_multp=1),IF(H530="in-sample",IF(Q530=bigT,((qCell/bigT)*(I531/I530))+((1-(qCell/bigT))*J530),IF(qCell=0,1,IF(OR(F531="",COUNT($F$2:F530)&lt;=qCell),IF(COUNT($F$2:F530)=1,1,F530/F529),((qCell/COUNT($F$2:F530))*(I531/I530))+((1-(qCell/COUNT($F$2:F530)))*J530)))),J530),IF(Temp!sts_add=1,IF(H530="in-sample",IF(Q530=bigT,((qCell/bigT)*(I531-I530))+((1-(qCell/bigT))*J530),IF(OR(F531="",COUNT($AX$2:AX530)&lt;=qCell),IF(COUNT($AX$2:AX530)=1,0,AX530-AX529),((qCell/COUNT($AX$2:AX530))*(I531-I530))+((1-(qCell/COUNT($AX$2:AX530)))*J530))),J530),IF(H530="in-sample",IF(Q530=bigT,((qCell/bigT)*(I531/I530))+((1-(qCell/bigT))*J530),IF(qCell=0,1,IF(OR(F531="",COUNT($AX$2:AX530)&lt;=qCell),IF(COUNT($AX$2:AX530)=1,1,AX530/AX529),((qCell/COUNT($AX$2:AX530))*(I531/I530))+((1-(qCell/COUNT($AX$2:AX530)))*J530)))),J530)))))))</f>
        <v/>
      </c>
      <c r="K531" s="31" t="str">
        <f>IF(H531="","",IF(AND(Temp!optSeasCoef=0,Temp!sts_add=1),IF(H531="out-sample",I531+(Q531*J531),I531+J531),IF(AND(Temp!optSeasCoef=0,Temp!sts_multp=1),IF(H531="out-sample",I531*(J531^Q531),I531*J531),IF(Temp!sts_add=1,IF(H531="out-sample",(I531+(Q531*J531))*G531,(I531+J531)*G531),IF(H531="out-sample",I531*(J531^Q531)*G531,I531*J531*G531)))))</f>
        <v/>
      </c>
      <c r="L531" s="32" t="str">
        <f t="shared" si="58"/>
        <v/>
      </c>
      <c r="M531" s="32" t="str">
        <f t="shared" si="59"/>
        <v/>
      </c>
      <c r="N531" s="32" t="str">
        <f t="shared" si="60"/>
        <v/>
      </c>
      <c r="O531" s="32" t="str">
        <f t="shared" si="61"/>
        <v/>
      </c>
      <c r="P531" s="32" t="str">
        <f t="shared" si="62"/>
        <v/>
      </c>
      <c r="Q531" s="3" t="str">
        <f>IF(AND(Temp!fhor_indata=1,F531="",H530="in-sample"),1,IF(AND(Temp!fhor_indata=1,H530="out-sample",Q530&lt;ATA!XfHor),Q530+1,IF(F531="","",IF(AND(H531="out-sample",H530="in-sample"),1,IF(AND(H531="out-sample",H530="out-sample"),Q530+1,IF(ISNUMBER(Q530),Q530+1,1))))))</f>
        <v/>
      </c>
      <c r="R531" s="3" t="str">
        <f t="shared" si="56"/>
        <v/>
      </c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X531" s="63" t="e">
        <f t="shared" si="57"/>
        <v>#VALUE!</v>
      </c>
    </row>
    <row r="532" spans="1:50" s="1" customFormat="1" ht="14.25" x14ac:dyDescent="0.2">
      <c r="A532" s="6"/>
      <c r="B532" s="6"/>
      <c r="C532" s="6"/>
      <c r="D532" s="3"/>
      <c r="E532" s="70" t="str">
        <f>IF(ATA!E532="","",ATA!E532)</f>
        <v/>
      </c>
      <c r="F532" s="51" t="str">
        <f>IF(ATA!F532="","",ATA!F532)</f>
        <v/>
      </c>
      <c r="G532" s="11" t="str">
        <f>IF(ATA!G532="","",ATA!G532)</f>
        <v/>
      </c>
      <c r="H532" s="55" t="str">
        <f>IF(ATA!H532="","",ATA!H532)</f>
        <v/>
      </c>
      <c r="I532" s="31" t="str">
        <f>IF(AND(F531="",H531="in-sample"),"",IF(AND(Temp!fhor_indata=1,H531="out-sample",H532="out-sample"),I531,IF(AND(F532="",H531="out-sample"),"",IF(AND(Temp!optSeasCoef=0,Temp!sts_add=1),IF(H531="in-sample",IF(Q531=bigT,((pCell/bigT)*F531)+((1-(pCell/bigT))*(I531+J531)),IF(OR(F532="",COUNT($F$2:F531)&lt;=pCell),F531,((pCell/COUNT($F$2:F531))*F531)+((1-(pCell/COUNT($F$2:F531)))*(I531+J531)))),I531),IF(AND(Temp!optSeasCoef=0,Temp!sts_multp=1),IF(H531="in-sample",IF(Q531=bigT,((pCell/bigT)*F531)+((1-(pCell/bigT))*(I531*J531)),IF(OR(F532="",COUNT(F$2:$F531)&lt;=pCell),F531,((pCell/COUNT($F$2:F531))*F531)+((1-(pCell/COUNT($F$2:F531)))*(I531*J531)))),I531),IF(Temp!sts_add=1,IF(H531="in-sample",IF(Q531=bigT,((pCell/bigT)*AX531)+((1-(pCell/bigT))*(I531+J531)),IF(OR(F532="",COUNT($AX$2:AX531)&lt;=pCell),AX531,((pCell/COUNT($AX$2:AX531))*AX531)+((1-(pCell/COUNT($AX$2:AX531)))*(I531+J531)))),I531),IF(H531="in-sample",IF(Q531=bigT,((pCell/bigT)*AX531)+((1-(pCell/bigT))*(I531*J531)),IF(OR(F532="",COUNT($AX$2:AX531)&lt;=pCell),AX531,((pCell/COUNT($AX$2:AX531))*AX531)+((1-(pCell/COUNT($AX$2:AX531)))*(I531*J531)))),I531)))))))</f>
        <v/>
      </c>
      <c r="J532" s="31" t="str">
        <f>IF(AND(F531="",H531="in-sample"),"",IF(AND(Temp!fhor_indata=1,H531="out-sample",H532="out-sample"),J531,IF(AND(F532="",H531="out-sample"),"",IF(AND(Temp!optSeasCoef=0,Temp!sts_add=1),IF(H531="in-sample",IF(Q531=bigT,((qCell/bigT)*(I532-I531))+((1-(qCell/bigT))*J531),IF(OR(F532="",COUNT($F$2:F531)&lt;=qCell),IF(COUNT($F$2:F531)=1,0,F531-F530),((qCell/COUNT($F$2:F531))*(I532-I531))+((1-(qCell/COUNT($F$2:F531)))*J531))),J531),IF(AND(Temp!optSeasCoef=0,Temp!sts_multp=1),IF(H531="in-sample",IF(Q531=bigT,((qCell/bigT)*(I532/I531))+((1-(qCell/bigT))*J531),IF(qCell=0,1,IF(OR(F532="",COUNT($F$2:F531)&lt;=qCell),IF(COUNT($F$2:F531)=1,1,F531/F530),((qCell/COUNT($F$2:F531))*(I532/I531))+((1-(qCell/COUNT($F$2:F531)))*J531)))),J531),IF(Temp!sts_add=1,IF(H531="in-sample",IF(Q531=bigT,((qCell/bigT)*(I532-I531))+((1-(qCell/bigT))*J531),IF(OR(F532="",COUNT($AX$2:AX531)&lt;=qCell),IF(COUNT($AX$2:AX531)=1,0,AX531-AX530),((qCell/COUNT($AX$2:AX531))*(I532-I531))+((1-(qCell/COUNT($AX$2:AX531)))*J531))),J531),IF(H531="in-sample",IF(Q531=bigT,((qCell/bigT)*(I532/I531))+((1-(qCell/bigT))*J531),IF(qCell=0,1,IF(OR(F532="",COUNT($AX$2:AX531)&lt;=qCell),IF(COUNT($AX$2:AX531)=1,1,AX531/AX530),((qCell/COUNT($AX$2:AX531))*(I532/I531))+((1-(qCell/COUNT($AX$2:AX531)))*J531)))),J531)))))))</f>
        <v/>
      </c>
      <c r="K532" s="31" t="str">
        <f>IF(H532="","",IF(AND(Temp!optSeasCoef=0,Temp!sts_add=1),IF(H532="out-sample",I532+(Q532*J532),I532+J532),IF(AND(Temp!optSeasCoef=0,Temp!sts_multp=1),IF(H532="out-sample",I532*(J532^Q532),I532*J532),IF(Temp!sts_add=1,IF(H532="out-sample",(I532+(Q532*J532))*G532,(I532+J532)*G532),IF(H532="out-sample",I532*(J532^Q532)*G532,I532*J532*G532)))))</f>
        <v/>
      </c>
      <c r="L532" s="32" t="str">
        <f t="shared" si="58"/>
        <v/>
      </c>
      <c r="M532" s="32" t="str">
        <f t="shared" si="59"/>
        <v/>
      </c>
      <c r="N532" s="32" t="str">
        <f t="shared" si="60"/>
        <v/>
      </c>
      <c r="O532" s="32" t="str">
        <f t="shared" si="61"/>
        <v/>
      </c>
      <c r="P532" s="32" t="str">
        <f t="shared" si="62"/>
        <v/>
      </c>
      <c r="Q532" s="3" t="str">
        <f>IF(AND(Temp!fhor_indata=1,F532="",H531="in-sample"),1,IF(AND(Temp!fhor_indata=1,H531="out-sample",Q531&lt;ATA!XfHor),Q531+1,IF(F532="","",IF(AND(H532="out-sample",H531="in-sample"),1,IF(AND(H532="out-sample",H531="out-sample"),Q531+1,IF(ISNUMBER(Q531),Q531+1,1))))))</f>
        <v/>
      </c>
      <c r="R532" s="3" t="str">
        <f t="shared" si="56"/>
        <v/>
      </c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X532" s="63" t="e">
        <f t="shared" si="57"/>
        <v>#VALUE!</v>
      </c>
    </row>
    <row r="533" spans="1:50" s="1" customFormat="1" ht="14.25" x14ac:dyDescent="0.2">
      <c r="A533" s="6"/>
      <c r="B533" s="6"/>
      <c r="C533" s="6"/>
      <c r="D533" s="3"/>
      <c r="E533" s="70" t="str">
        <f>IF(ATA!E533="","",ATA!E533)</f>
        <v/>
      </c>
      <c r="F533" s="51" t="str">
        <f>IF(ATA!F533="","",ATA!F533)</f>
        <v/>
      </c>
      <c r="G533" s="11" t="str">
        <f>IF(ATA!G533="","",ATA!G533)</f>
        <v/>
      </c>
      <c r="H533" s="55" t="str">
        <f>IF(ATA!H533="","",ATA!H533)</f>
        <v/>
      </c>
      <c r="I533" s="31" t="str">
        <f>IF(AND(F532="",H532="in-sample"),"",IF(AND(Temp!fhor_indata=1,H532="out-sample",H533="out-sample"),I532,IF(AND(F533="",H532="out-sample"),"",IF(AND(Temp!optSeasCoef=0,Temp!sts_add=1),IF(H532="in-sample",IF(Q532=bigT,((pCell/bigT)*F532)+((1-(pCell/bigT))*(I532+J532)),IF(OR(F533="",COUNT($F$2:F532)&lt;=pCell),F532,((pCell/COUNT($F$2:F532))*F532)+((1-(pCell/COUNT($F$2:F532)))*(I532+J532)))),I532),IF(AND(Temp!optSeasCoef=0,Temp!sts_multp=1),IF(H532="in-sample",IF(Q532=bigT,((pCell/bigT)*F532)+((1-(pCell/bigT))*(I532*J532)),IF(OR(F533="",COUNT(F$2:$F532)&lt;=pCell),F532,((pCell/COUNT($F$2:F532))*F532)+((1-(pCell/COUNT($F$2:F532)))*(I532*J532)))),I532),IF(Temp!sts_add=1,IF(H532="in-sample",IF(Q532=bigT,((pCell/bigT)*AX532)+((1-(pCell/bigT))*(I532+J532)),IF(OR(F533="",COUNT($AX$2:AX532)&lt;=pCell),AX532,((pCell/COUNT($AX$2:AX532))*AX532)+((1-(pCell/COUNT($AX$2:AX532)))*(I532+J532)))),I532),IF(H532="in-sample",IF(Q532=bigT,((pCell/bigT)*AX532)+((1-(pCell/bigT))*(I532*J532)),IF(OR(F533="",COUNT($AX$2:AX532)&lt;=pCell),AX532,((pCell/COUNT($AX$2:AX532))*AX532)+((1-(pCell/COUNT($AX$2:AX532)))*(I532*J532)))),I532)))))))</f>
        <v/>
      </c>
      <c r="J533" s="31" t="str">
        <f>IF(AND(F532="",H532="in-sample"),"",IF(AND(Temp!fhor_indata=1,H532="out-sample",H533="out-sample"),J532,IF(AND(F533="",H532="out-sample"),"",IF(AND(Temp!optSeasCoef=0,Temp!sts_add=1),IF(H532="in-sample",IF(Q532=bigT,((qCell/bigT)*(I533-I532))+((1-(qCell/bigT))*J532),IF(OR(F533="",COUNT($F$2:F532)&lt;=qCell),IF(COUNT($F$2:F532)=1,0,F532-F531),((qCell/COUNT($F$2:F532))*(I533-I532))+((1-(qCell/COUNT($F$2:F532)))*J532))),J532),IF(AND(Temp!optSeasCoef=0,Temp!sts_multp=1),IF(H532="in-sample",IF(Q532=bigT,((qCell/bigT)*(I533/I532))+((1-(qCell/bigT))*J532),IF(qCell=0,1,IF(OR(F533="",COUNT($F$2:F532)&lt;=qCell),IF(COUNT($F$2:F532)=1,1,F532/F531),((qCell/COUNT($F$2:F532))*(I533/I532))+((1-(qCell/COUNT($F$2:F532)))*J532)))),J532),IF(Temp!sts_add=1,IF(H532="in-sample",IF(Q532=bigT,((qCell/bigT)*(I533-I532))+((1-(qCell/bigT))*J532),IF(OR(F533="",COUNT($AX$2:AX532)&lt;=qCell),IF(COUNT($AX$2:AX532)=1,0,AX532-AX531),((qCell/COUNT($AX$2:AX532))*(I533-I532))+((1-(qCell/COUNT($AX$2:AX532)))*J532))),J532),IF(H532="in-sample",IF(Q532=bigT,((qCell/bigT)*(I533/I532))+((1-(qCell/bigT))*J532),IF(qCell=0,1,IF(OR(F533="",COUNT($AX$2:AX532)&lt;=qCell),IF(COUNT($AX$2:AX532)=1,1,AX532/AX531),((qCell/COUNT($AX$2:AX532))*(I533/I532))+((1-(qCell/COUNT($AX$2:AX532)))*J532)))),J532)))))))</f>
        <v/>
      </c>
      <c r="K533" s="31" t="str">
        <f>IF(H533="","",IF(AND(Temp!optSeasCoef=0,Temp!sts_add=1),IF(H533="out-sample",I533+(Q533*J533),I533+J533),IF(AND(Temp!optSeasCoef=0,Temp!sts_multp=1),IF(H533="out-sample",I533*(J533^Q533),I533*J533),IF(Temp!sts_add=1,IF(H533="out-sample",(I533+(Q533*J533))*G533,(I533+J533)*G533),IF(H533="out-sample",I533*(J533^Q533)*G533,I533*J533*G533)))))</f>
        <v/>
      </c>
      <c r="L533" s="32" t="str">
        <f t="shared" si="58"/>
        <v/>
      </c>
      <c r="M533" s="32" t="str">
        <f t="shared" si="59"/>
        <v/>
      </c>
      <c r="N533" s="32" t="str">
        <f t="shared" si="60"/>
        <v/>
      </c>
      <c r="O533" s="32" t="str">
        <f t="shared" si="61"/>
        <v/>
      </c>
      <c r="P533" s="32" t="str">
        <f t="shared" si="62"/>
        <v/>
      </c>
      <c r="Q533" s="3" t="str">
        <f>IF(AND(Temp!fhor_indata=1,F533="",H532="in-sample"),1,IF(AND(Temp!fhor_indata=1,H532="out-sample",Q532&lt;ATA!XfHor),Q532+1,IF(F533="","",IF(AND(H533="out-sample",H532="in-sample"),1,IF(AND(H533="out-sample",H532="out-sample"),Q532+1,IF(ISNUMBER(Q532),Q532+1,1))))))</f>
        <v/>
      </c>
      <c r="R533" s="3" t="str">
        <f t="shared" si="56"/>
        <v/>
      </c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X533" s="63" t="e">
        <f t="shared" si="57"/>
        <v>#VALUE!</v>
      </c>
    </row>
    <row r="534" spans="1:50" s="1" customFormat="1" ht="14.25" x14ac:dyDescent="0.2">
      <c r="A534" s="6"/>
      <c r="B534" s="6"/>
      <c r="C534" s="6"/>
      <c r="D534" s="3"/>
      <c r="E534" s="70" t="str">
        <f>IF(ATA!E534="","",ATA!E534)</f>
        <v/>
      </c>
      <c r="F534" s="51" t="str">
        <f>IF(ATA!F534="","",ATA!F534)</f>
        <v/>
      </c>
      <c r="G534" s="11" t="str">
        <f>IF(ATA!G534="","",ATA!G534)</f>
        <v/>
      </c>
      <c r="H534" s="55" t="str">
        <f>IF(ATA!H534="","",ATA!H534)</f>
        <v/>
      </c>
      <c r="I534" s="31" t="str">
        <f>IF(AND(F533="",H533="in-sample"),"",IF(AND(Temp!fhor_indata=1,H533="out-sample",H534="out-sample"),I533,IF(AND(F534="",H533="out-sample"),"",IF(AND(Temp!optSeasCoef=0,Temp!sts_add=1),IF(H533="in-sample",IF(Q533=bigT,((pCell/bigT)*F533)+((1-(pCell/bigT))*(I533+J533)),IF(OR(F534="",COUNT($F$2:F533)&lt;=pCell),F533,((pCell/COUNT($F$2:F533))*F533)+((1-(pCell/COUNT($F$2:F533)))*(I533+J533)))),I533),IF(AND(Temp!optSeasCoef=0,Temp!sts_multp=1),IF(H533="in-sample",IF(Q533=bigT,((pCell/bigT)*F533)+((1-(pCell/bigT))*(I533*J533)),IF(OR(F534="",COUNT(F$2:$F533)&lt;=pCell),F533,((pCell/COUNT($F$2:F533))*F533)+((1-(pCell/COUNT($F$2:F533)))*(I533*J533)))),I533),IF(Temp!sts_add=1,IF(H533="in-sample",IF(Q533=bigT,((pCell/bigT)*AX533)+((1-(pCell/bigT))*(I533+J533)),IF(OR(F534="",COUNT($AX$2:AX533)&lt;=pCell),AX533,((pCell/COUNT($AX$2:AX533))*AX533)+((1-(pCell/COUNT($AX$2:AX533)))*(I533+J533)))),I533),IF(H533="in-sample",IF(Q533=bigT,((pCell/bigT)*AX533)+((1-(pCell/bigT))*(I533*J533)),IF(OR(F534="",COUNT($AX$2:AX533)&lt;=pCell),AX533,((pCell/COUNT($AX$2:AX533))*AX533)+((1-(pCell/COUNT($AX$2:AX533)))*(I533*J533)))),I533)))))))</f>
        <v/>
      </c>
      <c r="J534" s="31" t="str">
        <f>IF(AND(F533="",H533="in-sample"),"",IF(AND(Temp!fhor_indata=1,H533="out-sample",H534="out-sample"),J533,IF(AND(F534="",H533="out-sample"),"",IF(AND(Temp!optSeasCoef=0,Temp!sts_add=1),IF(H533="in-sample",IF(Q533=bigT,((qCell/bigT)*(I534-I533))+((1-(qCell/bigT))*J533),IF(OR(F534="",COUNT($F$2:F533)&lt;=qCell),IF(COUNT($F$2:F533)=1,0,F533-F532),((qCell/COUNT($F$2:F533))*(I534-I533))+((1-(qCell/COUNT($F$2:F533)))*J533))),J533),IF(AND(Temp!optSeasCoef=0,Temp!sts_multp=1),IF(H533="in-sample",IF(Q533=bigT,((qCell/bigT)*(I534/I533))+((1-(qCell/bigT))*J533),IF(qCell=0,1,IF(OR(F534="",COUNT($F$2:F533)&lt;=qCell),IF(COUNT($F$2:F533)=1,1,F533/F532),((qCell/COUNT($F$2:F533))*(I534/I533))+((1-(qCell/COUNT($F$2:F533)))*J533)))),J533),IF(Temp!sts_add=1,IF(H533="in-sample",IF(Q533=bigT,((qCell/bigT)*(I534-I533))+((1-(qCell/bigT))*J533),IF(OR(F534="",COUNT($AX$2:AX533)&lt;=qCell),IF(COUNT($AX$2:AX533)=1,0,AX533-AX532),((qCell/COUNT($AX$2:AX533))*(I534-I533))+((1-(qCell/COUNT($AX$2:AX533)))*J533))),J533),IF(H533="in-sample",IF(Q533=bigT,((qCell/bigT)*(I534/I533))+((1-(qCell/bigT))*J533),IF(qCell=0,1,IF(OR(F534="",COUNT($AX$2:AX533)&lt;=qCell),IF(COUNT($AX$2:AX533)=1,1,AX533/AX532),((qCell/COUNT($AX$2:AX533))*(I534/I533))+((1-(qCell/COUNT($AX$2:AX533)))*J533)))),J533)))))))</f>
        <v/>
      </c>
      <c r="K534" s="31" t="str">
        <f>IF(H534="","",IF(AND(Temp!optSeasCoef=0,Temp!sts_add=1),IF(H534="out-sample",I534+(Q534*J534),I534+J534),IF(AND(Temp!optSeasCoef=0,Temp!sts_multp=1),IF(H534="out-sample",I534*(J534^Q534),I534*J534),IF(Temp!sts_add=1,IF(H534="out-sample",(I534+(Q534*J534))*G534,(I534+J534)*G534),IF(H534="out-sample",I534*(J534^Q534)*G534,I534*J534*G534)))))</f>
        <v/>
      </c>
      <c r="L534" s="32" t="str">
        <f t="shared" si="58"/>
        <v/>
      </c>
      <c r="M534" s="32" t="str">
        <f t="shared" si="59"/>
        <v/>
      </c>
      <c r="N534" s="32" t="str">
        <f t="shared" si="60"/>
        <v/>
      </c>
      <c r="O534" s="32" t="str">
        <f t="shared" si="61"/>
        <v/>
      </c>
      <c r="P534" s="32" t="str">
        <f t="shared" si="62"/>
        <v/>
      </c>
      <c r="Q534" s="3" t="str">
        <f>IF(AND(Temp!fhor_indata=1,F534="",H533="in-sample"),1,IF(AND(Temp!fhor_indata=1,H533="out-sample",Q533&lt;ATA!XfHor),Q533+1,IF(F534="","",IF(AND(H534="out-sample",H533="in-sample"),1,IF(AND(H534="out-sample",H533="out-sample"),Q533+1,IF(ISNUMBER(Q533),Q533+1,1))))))</f>
        <v/>
      </c>
      <c r="R534" s="3" t="str">
        <f t="shared" si="56"/>
        <v/>
      </c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X534" s="63" t="e">
        <f t="shared" si="57"/>
        <v>#VALUE!</v>
      </c>
    </row>
    <row r="535" spans="1:50" s="1" customFormat="1" ht="14.25" x14ac:dyDescent="0.2">
      <c r="A535" s="6"/>
      <c r="B535" s="6"/>
      <c r="C535" s="6"/>
      <c r="D535" s="3"/>
      <c r="E535" s="70" t="str">
        <f>IF(ATA!E535="","",ATA!E535)</f>
        <v/>
      </c>
      <c r="F535" s="51" t="str">
        <f>IF(ATA!F535="","",ATA!F535)</f>
        <v/>
      </c>
      <c r="G535" s="11" t="str">
        <f>IF(ATA!G535="","",ATA!G535)</f>
        <v/>
      </c>
      <c r="H535" s="55" t="str">
        <f>IF(ATA!H535="","",ATA!H535)</f>
        <v/>
      </c>
      <c r="I535" s="31" t="str">
        <f>IF(AND(F534="",H534="in-sample"),"",IF(AND(Temp!fhor_indata=1,H534="out-sample",H535="out-sample"),I534,IF(AND(F535="",H534="out-sample"),"",IF(AND(Temp!optSeasCoef=0,Temp!sts_add=1),IF(H534="in-sample",IF(Q534=bigT,((pCell/bigT)*F534)+((1-(pCell/bigT))*(I534+J534)),IF(OR(F535="",COUNT($F$2:F534)&lt;=pCell),F534,((pCell/COUNT($F$2:F534))*F534)+((1-(pCell/COUNT($F$2:F534)))*(I534+J534)))),I534),IF(AND(Temp!optSeasCoef=0,Temp!sts_multp=1),IF(H534="in-sample",IF(Q534=bigT,((pCell/bigT)*F534)+((1-(pCell/bigT))*(I534*J534)),IF(OR(F535="",COUNT(F$2:$F534)&lt;=pCell),F534,((pCell/COUNT($F$2:F534))*F534)+((1-(pCell/COUNT($F$2:F534)))*(I534*J534)))),I534),IF(Temp!sts_add=1,IF(H534="in-sample",IF(Q534=bigT,((pCell/bigT)*AX534)+((1-(pCell/bigT))*(I534+J534)),IF(OR(F535="",COUNT($AX$2:AX534)&lt;=pCell),AX534,((pCell/COUNT($AX$2:AX534))*AX534)+((1-(pCell/COUNT($AX$2:AX534)))*(I534+J534)))),I534),IF(H534="in-sample",IF(Q534=bigT,((pCell/bigT)*AX534)+((1-(pCell/bigT))*(I534*J534)),IF(OR(F535="",COUNT($AX$2:AX534)&lt;=pCell),AX534,((pCell/COUNT($AX$2:AX534))*AX534)+((1-(pCell/COUNT($AX$2:AX534)))*(I534*J534)))),I534)))))))</f>
        <v/>
      </c>
      <c r="J535" s="31" t="str">
        <f>IF(AND(F534="",H534="in-sample"),"",IF(AND(Temp!fhor_indata=1,H534="out-sample",H535="out-sample"),J534,IF(AND(F535="",H534="out-sample"),"",IF(AND(Temp!optSeasCoef=0,Temp!sts_add=1),IF(H534="in-sample",IF(Q534=bigT,((qCell/bigT)*(I535-I534))+((1-(qCell/bigT))*J534),IF(OR(F535="",COUNT($F$2:F534)&lt;=qCell),IF(COUNT($F$2:F534)=1,0,F534-F533),((qCell/COUNT($F$2:F534))*(I535-I534))+((1-(qCell/COUNT($F$2:F534)))*J534))),J534),IF(AND(Temp!optSeasCoef=0,Temp!sts_multp=1),IF(H534="in-sample",IF(Q534=bigT,((qCell/bigT)*(I535/I534))+((1-(qCell/bigT))*J534),IF(qCell=0,1,IF(OR(F535="",COUNT($F$2:F534)&lt;=qCell),IF(COUNT($F$2:F534)=1,1,F534/F533),((qCell/COUNT($F$2:F534))*(I535/I534))+((1-(qCell/COUNT($F$2:F534)))*J534)))),J534),IF(Temp!sts_add=1,IF(H534="in-sample",IF(Q534=bigT,((qCell/bigT)*(I535-I534))+((1-(qCell/bigT))*J534),IF(OR(F535="",COUNT($AX$2:AX534)&lt;=qCell),IF(COUNT($AX$2:AX534)=1,0,AX534-AX533),((qCell/COUNT($AX$2:AX534))*(I535-I534))+((1-(qCell/COUNT($AX$2:AX534)))*J534))),J534),IF(H534="in-sample",IF(Q534=bigT,((qCell/bigT)*(I535/I534))+((1-(qCell/bigT))*J534),IF(qCell=0,1,IF(OR(F535="",COUNT($AX$2:AX534)&lt;=qCell),IF(COUNT($AX$2:AX534)=1,1,AX534/AX533),((qCell/COUNT($AX$2:AX534))*(I535/I534))+((1-(qCell/COUNT($AX$2:AX534)))*J534)))),J534)))))))</f>
        <v/>
      </c>
      <c r="K535" s="31" t="str">
        <f>IF(H535="","",IF(AND(Temp!optSeasCoef=0,Temp!sts_add=1),IF(H535="out-sample",I535+(Q535*J535),I535+J535),IF(AND(Temp!optSeasCoef=0,Temp!sts_multp=1),IF(H535="out-sample",I535*(J535^Q535),I535*J535),IF(Temp!sts_add=1,IF(H535="out-sample",(I535+(Q535*J535))*G535,(I535+J535)*G535),IF(H535="out-sample",I535*(J535^Q535)*G535,I535*J535*G535)))))</f>
        <v/>
      </c>
      <c r="L535" s="32" t="str">
        <f t="shared" si="58"/>
        <v/>
      </c>
      <c r="M535" s="32" t="str">
        <f t="shared" si="59"/>
        <v/>
      </c>
      <c r="N535" s="32" t="str">
        <f t="shared" si="60"/>
        <v/>
      </c>
      <c r="O535" s="32" t="str">
        <f t="shared" si="61"/>
        <v/>
      </c>
      <c r="P535" s="32" t="str">
        <f t="shared" si="62"/>
        <v/>
      </c>
      <c r="Q535" s="3" t="str">
        <f>IF(AND(Temp!fhor_indata=1,F535="",H534="in-sample"),1,IF(AND(Temp!fhor_indata=1,H534="out-sample",Q534&lt;ATA!XfHor),Q534+1,IF(F535="","",IF(AND(H535="out-sample",H534="in-sample"),1,IF(AND(H535="out-sample",H534="out-sample"),Q534+1,IF(ISNUMBER(Q534),Q534+1,1))))))</f>
        <v/>
      </c>
      <c r="R535" s="3" t="str">
        <f t="shared" si="56"/>
        <v/>
      </c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X535" s="63" t="e">
        <f t="shared" si="57"/>
        <v>#VALUE!</v>
      </c>
    </row>
    <row r="536" spans="1:50" s="1" customFormat="1" ht="14.25" x14ac:dyDescent="0.2">
      <c r="A536" s="6"/>
      <c r="B536" s="6"/>
      <c r="C536" s="6"/>
      <c r="D536" s="3"/>
      <c r="E536" s="70" t="str">
        <f>IF(ATA!E536="","",ATA!E536)</f>
        <v/>
      </c>
      <c r="F536" s="51" t="str">
        <f>IF(ATA!F536="","",ATA!F536)</f>
        <v/>
      </c>
      <c r="G536" s="11" t="str">
        <f>IF(ATA!G536="","",ATA!G536)</f>
        <v/>
      </c>
      <c r="H536" s="55" t="str">
        <f>IF(ATA!H536="","",ATA!H536)</f>
        <v/>
      </c>
      <c r="I536" s="31" t="str">
        <f>IF(AND(F535="",H535="in-sample"),"",IF(AND(Temp!fhor_indata=1,H535="out-sample",H536="out-sample"),I535,IF(AND(F536="",H535="out-sample"),"",IF(AND(Temp!optSeasCoef=0,Temp!sts_add=1),IF(H535="in-sample",IF(Q535=bigT,((pCell/bigT)*F535)+((1-(pCell/bigT))*(I535+J535)),IF(OR(F536="",COUNT($F$2:F535)&lt;=pCell),F535,((pCell/COUNT($F$2:F535))*F535)+((1-(pCell/COUNT($F$2:F535)))*(I535+J535)))),I535),IF(AND(Temp!optSeasCoef=0,Temp!sts_multp=1),IF(H535="in-sample",IF(Q535=bigT,((pCell/bigT)*F535)+((1-(pCell/bigT))*(I535*J535)),IF(OR(F536="",COUNT(F$2:$F535)&lt;=pCell),F535,((pCell/COUNT($F$2:F535))*F535)+((1-(pCell/COUNT($F$2:F535)))*(I535*J535)))),I535),IF(Temp!sts_add=1,IF(H535="in-sample",IF(Q535=bigT,((pCell/bigT)*AX535)+((1-(pCell/bigT))*(I535+J535)),IF(OR(F536="",COUNT($AX$2:AX535)&lt;=pCell),AX535,((pCell/COUNT($AX$2:AX535))*AX535)+((1-(pCell/COUNT($AX$2:AX535)))*(I535+J535)))),I535),IF(H535="in-sample",IF(Q535=bigT,((pCell/bigT)*AX535)+((1-(pCell/bigT))*(I535*J535)),IF(OR(F536="",COUNT($AX$2:AX535)&lt;=pCell),AX535,((pCell/COUNT($AX$2:AX535))*AX535)+((1-(pCell/COUNT($AX$2:AX535)))*(I535*J535)))),I535)))))))</f>
        <v/>
      </c>
      <c r="J536" s="31" t="str">
        <f>IF(AND(F535="",H535="in-sample"),"",IF(AND(Temp!fhor_indata=1,H535="out-sample",H536="out-sample"),J535,IF(AND(F536="",H535="out-sample"),"",IF(AND(Temp!optSeasCoef=0,Temp!sts_add=1),IF(H535="in-sample",IF(Q535=bigT,((qCell/bigT)*(I536-I535))+((1-(qCell/bigT))*J535),IF(OR(F536="",COUNT($F$2:F535)&lt;=qCell),IF(COUNT($F$2:F535)=1,0,F535-F534),((qCell/COUNT($F$2:F535))*(I536-I535))+((1-(qCell/COUNT($F$2:F535)))*J535))),J535),IF(AND(Temp!optSeasCoef=0,Temp!sts_multp=1),IF(H535="in-sample",IF(Q535=bigT,((qCell/bigT)*(I536/I535))+((1-(qCell/bigT))*J535),IF(qCell=0,1,IF(OR(F536="",COUNT($F$2:F535)&lt;=qCell),IF(COUNT($F$2:F535)=1,1,F535/F534),((qCell/COUNT($F$2:F535))*(I536/I535))+((1-(qCell/COUNT($F$2:F535)))*J535)))),J535),IF(Temp!sts_add=1,IF(H535="in-sample",IF(Q535=bigT,((qCell/bigT)*(I536-I535))+((1-(qCell/bigT))*J535),IF(OR(F536="",COUNT($AX$2:AX535)&lt;=qCell),IF(COUNT($AX$2:AX535)=1,0,AX535-AX534),((qCell/COUNT($AX$2:AX535))*(I536-I535))+((1-(qCell/COUNT($AX$2:AX535)))*J535))),J535),IF(H535="in-sample",IF(Q535=bigT,((qCell/bigT)*(I536/I535))+((1-(qCell/bigT))*J535),IF(qCell=0,1,IF(OR(F536="",COUNT($AX$2:AX535)&lt;=qCell),IF(COUNT($AX$2:AX535)=1,1,AX535/AX534),((qCell/COUNT($AX$2:AX535))*(I536/I535))+((1-(qCell/COUNT($AX$2:AX535)))*J535)))),J535)))))))</f>
        <v/>
      </c>
      <c r="K536" s="31" t="str">
        <f>IF(H536="","",IF(AND(Temp!optSeasCoef=0,Temp!sts_add=1),IF(H536="out-sample",I536+(Q536*J536),I536+J536),IF(AND(Temp!optSeasCoef=0,Temp!sts_multp=1),IF(H536="out-sample",I536*(J536^Q536),I536*J536),IF(Temp!sts_add=1,IF(H536="out-sample",(I536+(Q536*J536))*G536,(I536+J536)*G536),IF(H536="out-sample",I536*(J536^Q536)*G536,I536*J536*G536)))))</f>
        <v/>
      </c>
      <c r="L536" s="32" t="str">
        <f t="shared" si="58"/>
        <v/>
      </c>
      <c r="M536" s="32" t="str">
        <f t="shared" si="59"/>
        <v/>
      </c>
      <c r="N536" s="32" t="str">
        <f t="shared" si="60"/>
        <v/>
      </c>
      <c r="O536" s="32" t="str">
        <f t="shared" si="61"/>
        <v/>
      </c>
      <c r="P536" s="32" t="str">
        <f t="shared" si="62"/>
        <v/>
      </c>
      <c r="Q536" s="3" t="str">
        <f>IF(AND(Temp!fhor_indata=1,F536="",H535="in-sample"),1,IF(AND(Temp!fhor_indata=1,H535="out-sample",Q535&lt;ATA!XfHor),Q535+1,IF(F536="","",IF(AND(H536="out-sample",H535="in-sample"),1,IF(AND(H536="out-sample",H535="out-sample"),Q535+1,IF(ISNUMBER(Q535),Q535+1,1))))))</f>
        <v/>
      </c>
      <c r="R536" s="3" t="str">
        <f t="shared" si="56"/>
        <v/>
      </c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X536" s="63" t="e">
        <f t="shared" si="57"/>
        <v>#VALUE!</v>
      </c>
    </row>
    <row r="537" spans="1:50" s="1" customFormat="1" ht="14.25" x14ac:dyDescent="0.2">
      <c r="A537" s="6"/>
      <c r="B537" s="6"/>
      <c r="C537" s="6"/>
      <c r="D537" s="3"/>
      <c r="E537" s="70" t="str">
        <f>IF(ATA!E537="","",ATA!E537)</f>
        <v/>
      </c>
      <c r="F537" s="51" t="str">
        <f>IF(ATA!F537="","",ATA!F537)</f>
        <v/>
      </c>
      <c r="G537" s="11" t="str">
        <f>IF(ATA!G537="","",ATA!G537)</f>
        <v/>
      </c>
      <c r="H537" s="55" t="str">
        <f>IF(ATA!H537="","",ATA!H537)</f>
        <v/>
      </c>
      <c r="I537" s="31" t="str">
        <f>IF(AND(F536="",H536="in-sample"),"",IF(AND(Temp!fhor_indata=1,H536="out-sample",H537="out-sample"),I536,IF(AND(F537="",H536="out-sample"),"",IF(AND(Temp!optSeasCoef=0,Temp!sts_add=1),IF(H536="in-sample",IF(Q536=bigT,((pCell/bigT)*F536)+((1-(pCell/bigT))*(I536+J536)),IF(OR(F537="",COUNT($F$2:F536)&lt;=pCell),F536,((pCell/COUNT($F$2:F536))*F536)+((1-(pCell/COUNT($F$2:F536)))*(I536+J536)))),I536),IF(AND(Temp!optSeasCoef=0,Temp!sts_multp=1),IF(H536="in-sample",IF(Q536=bigT,((pCell/bigT)*F536)+((1-(pCell/bigT))*(I536*J536)),IF(OR(F537="",COUNT(F$2:$F536)&lt;=pCell),F536,((pCell/COUNT($F$2:F536))*F536)+((1-(pCell/COUNT($F$2:F536)))*(I536*J536)))),I536),IF(Temp!sts_add=1,IF(H536="in-sample",IF(Q536=bigT,((pCell/bigT)*AX536)+((1-(pCell/bigT))*(I536+J536)),IF(OR(F537="",COUNT($AX$2:AX536)&lt;=pCell),AX536,((pCell/COUNT($AX$2:AX536))*AX536)+((1-(pCell/COUNT($AX$2:AX536)))*(I536+J536)))),I536),IF(H536="in-sample",IF(Q536=bigT,((pCell/bigT)*AX536)+((1-(pCell/bigT))*(I536*J536)),IF(OR(F537="",COUNT($AX$2:AX536)&lt;=pCell),AX536,((pCell/COUNT($AX$2:AX536))*AX536)+((1-(pCell/COUNT($AX$2:AX536)))*(I536*J536)))),I536)))))))</f>
        <v/>
      </c>
      <c r="J537" s="31" t="str">
        <f>IF(AND(F536="",H536="in-sample"),"",IF(AND(Temp!fhor_indata=1,H536="out-sample",H537="out-sample"),J536,IF(AND(F537="",H536="out-sample"),"",IF(AND(Temp!optSeasCoef=0,Temp!sts_add=1),IF(H536="in-sample",IF(Q536=bigT,((qCell/bigT)*(I537-I536))+((1-(qCell/bigT))*J536),IF(OR(F537="",COUNT($F$2:F536)&lt;=qCell),IF(COUNT($F$2:F536)=1,0,F536-F535),((qCell/COUNT($F$2:F536))*(I537-I536))+((1-(qCell/COUNT($F$2:F536)))*J536))),J536),IF(AND(Temp!optSeasCoef=0,Temp!sts_multp=1),IF(H536="in-sample",IF(Q536=bigT,((qCell/bigT)*(I537/I536))+((1-(qCell/bigT))*J536),IF(qCell=0,1,IF(OR(F537="",COUNT($F$2:F536)&lt;=qCell),IF(COUNT($F$2:F536)=1,1,F536/F535),((qCell/COUNT($F$2:F536))*(I537/I536))+((1-(qCell/COUNT($F$2:F536)))*J536)))),J536),IF(Temp!sts_add=1,IF(H536="in-sample",IF(Q536=bigT,((qCell/bigT)*(I537-I536))+((1-(qCell/bigT))*J536),IF(OR(F537="",COUNT($AX$2:AX536)&lt;=qCell),IF(COUNT($AX$2:AX536)=1,0,AX536-AX535),((qCell/COUNT($AX$2:AX536))*(I537-I536))+((1-(qCell/COUNT($AX$2:AX536)))*J536))),J536),IF(H536="in-sample",IF(Q536=bigT,((qCell/bigT)*(I537/I536))+((1-(qCell/bigT))*J536),IF(qCell=0,1,IF(OR(F537="",COUNT($AX$2:AX536)&lt;=qCell),IF(COUNT($AX$2:AX536)=1,1,AX536/AX535),((qCell/COUNT($AX$2:AX536))*(I537/I536))+((1-(qCell/COUNT($AX$2:AX536)))*J536)))),J536)))))))</f>
        <v/>
      </c>
      <c r="K537" s="31" t="str">
        <f>IF(H537="","",IF(AND(Temp!optSeasCoef=0,Temp!sts_add=1),IF(H537="out-sample",I537+(Q537*J537),I537+J537),IF(AND(Temp!optSeasCoef=0,Temp!sts_multp=1),IF(H537="out-sample",I537*(J537^Q537),I537*J537),IF(Temp!sts_add=1,IF(H537="out-sample",(I537+(Q537*J537))*G537,(I537+J537)*G537),IF(H537="out-sample",I537*(J537^Q537)*G537,I537*J537*G537)))))</f>
        <v/>
      </c>
      <c r="L537" s="32" t="str">
        <f t="shared" si="58"/>
        <v/>
      </c>
      <c r="M537" s="32" t="str">
        <f t="shared" si="59"/>
        <v/>
      </c>
      <c r="N537" s="32" t="str">
        <f t="shared" si="60"/>
        <v/>
      </c>
      <c r="O537" s="32" t="str">
        <f t="shared" si="61"/>
        <v/>
      </c>
      <c r="P537" s="32" t="str">
        <f t="shared" si="62"/>
        <v/>
      </c>
      <c r="Q537" s="3" t="str">
        <f>IF(AND(Temp!fhor_indata=1,F537="",H536="in-sample"),1,IF(AND(Temp!fhor_indata=1,H536="out-sample",Q536&lt;ATA!XfHor),Q536+1,IF(F537="","",IF(AND(H537="out-sample",H536="in-sample"),1,IF(AND(H537="out-sample",H536="out-sample"),Q536+1,IF(ISNUMBER(Q536),Q536+1,1))))))</f>
        <v/>
      </c>
      <c r="R537" s="3" t="str">
        <f t="shared" si="56"/>
        <v/>
      </c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X537" s="63" t="e">
        <f t="shared" si="57"/>
        <v>#VALUE!</v>
      </c>
    </row>
    <row r="538" spans="1:50" s="1" customFormat="1" ht="14.25" x14ac:dyDescent="0.2">
      <c r="A538" s="6"/>
      <c r="B538" s="6"/>
      <c r="C538" s="6"/>
      <c r="D538" s="3"/>
      <c r="E538" s="70" t="str">
        <f>IF(ATA!E538="","",ATA!E538)</f>
        <v/>
      </c>
      <c r="F538" s="51" t="str">
        <f>IF(ATA!F538="","",ATA!F538)</f>
        <v/>
      </c>
      <c r="G538" s="11" t="str">
        <f>IF(ATA!G538="","",ATA!G538)</f>
        <v/>
      </c>
      <c r="H538" s="55" t="str">
        <f>IF(ATA!H538="","",ATA!H538)</f>
        <v/>
      </c>
      <c r="I538" s="31" t="str">
        <f>IF(AND(F537="",H537="in-sample"),"",IF(AND(Temp!fhor_indata=1,H537="out-sample",H538="out-sample"),I537,IF(AND(F538="",H537="out-sample"),"",IF(AND(Temp!optSeasCoef=0,Temp!sts_add=1),IF(H537="in-sample",IF(Q537=bigT,((pCell/bigT)*F537)+((1-(pCell/bigT))*(I537+J537)),IF(OR(F538="",COUNT($F$2:F537)&lt;=pCell),F537,((pCell/COUNT($F$2:F537))*F537)+((1-(pCell/COUNT($F$2:F537)))*(I537+J537)))),I537),IF(AND(Temp!optSeasCoef=0,Temp!sts_multp=1),IF(H537="in-sample",IF(Q537=bigT,((pCell/bigT)*F537)+((1-(pCell/bigT))*(I537*J537)),IF(OR(F538="",COUNT(F$2:$F537)&lt;=pCell),F537,((pCell/COUNT($F$2:F537))*F537)+((1-(pCell/COUNT($F$2:F537)))*(I537*J537)))),I537),IF(Temp!sts_add=1,IF(H537="in-sample",IF(Q537=bigT,((pCell/bigT)*AX537)+((1-(pCell/bigT))*(I537+J537)),IF(OR(F538="",COUNT($AX$2:AX537)&lt;=pCell),AX537,((pCell/COUNT($AX$2:AX537))*AX537)+((1-(pCell/COUNT($AX$2:AX537)))*(I537+J537)))),I537),IF(H537="in-sample",IF(Q537=bigT,((pCell/bigT)*AX537)+((1-(pCell/bigT))*(I537*J537)),IF(OR(F538="",COUNT($AX$2:AX537)&lt;=pCell),AX537,((pCell/COUNT($AX$2:AX537))*AX537)+((1-(pCell/COUNT($AX$2:AX537)))*(I537*J537)))),I537)))))))</f>
        <v/>
      </c>
      <c r="J538" s="31" t="str">
        <f>IF(AND(F537="",H537="in-sample"),"",IF(AND(Temp!fhor_indata=1,H537="out-sample",H538="out-sample"),J537,IF(AND(F538="",H537="out-sample"),"",IF(AND(Temp!optSeasCoef=0,Temp!sts_add=1),IF(H537="in-sample",IF(Q537=bigT,((qCell/bigT)*(I538-I537))+((1-(qCell/bigT))*J537),IF(OR(F538="",COUNT($F$2:F537)&lt;=qCell),IF(COUNT($F$2:F537)=1,0,F537-F536),((qCell/COUNT($F$2:F537))*(I538-I537))+((1-(qCell/COUNT($F$2:F537)))*J537))),J537),IF(AND(Temp!optSeasCoef=0,Temp!sts_multp=1),IF(H537="in-sample",IF(Q537=bigT,((qCell/bigT)*(I538/I537))+((1-(qCell/bigT))*J537),IF(qCell=0,1,IF(OR(F538="",COUNT($F$2:F537)&lt;=qCell),IF(COUNT($F$2:F537)=1,1,F537/F536),((qCell/COUNT($F$2:F537))*(I538/I537))+((1-(qCell/COUNT($F$2:F537)))*J537)))),J537),IF(Temp!sts_add=1,IF(H537="in-sample",IF(Q537=bigT,((qCell/bigT)*(I538-I537))+((1-(qCell/bigT))*J537),IF(OR(F538="",COUNT($AX$2:AX537)&lt;=qCell),IF(COUNT($AX$2:AX537)=1,0,AX537-AX536),((qCell/COUNT($AX$2:AX537))*(I538-I537))+((1-(qCell/COUNT($AX$2:AX537)))*J537))),J537),IF(H537="in-sample",IF(Q537=bigT,((qCell/bigT)*(I538/I537))+((1-(qCell/bigT))*J537),IF(qCell=0,1,IF(OR(F538="",COUNT($AX$2:AX537)&lt;=qCell),IF(COUNT($AX$2:AX537)=1,1,AX537/AX536),((qCell/COUNT($AX$2:AX537))*(I538/I537))+((1-(qCell/COUNT($AX$2:AX537)))*J537)))),J537)))))))</f>
        <v/>
      </c>
      <c r="K538" s="31" t="str">
        <f>IF(H538="","",IF(AND(Temp!optSeasCoef=0,Temp!sts_add=1),IF(H538="out-sample",I538+(Q538*J538),I538+J538),IF(AND(Temp!optSeasCoef=0,Temp!sts_multp=1),IF(H538="out-sample",I538*(J538^Q538),I538*J538),IF(Temp!sts_add=1,IF(H538="out-sample",(I538+(Q538*J538))*G538,(I538+J538)*G538),IF(H538="out-sample",I538*(J538^Q538)*G538,I538*J538*G538)))))</f>
        <v/>
      </c>
      <c r="L538" s="32" t="str">
        <f t="shared" si="58"/>
        <v/>
      </c>
      <c r="M538" s="32" t="str">
        <f t="shared" si="59"/>
        <v/>
      </c>
      <c r="N538" s="32" t="str">
        <f t="shared" si="60"/>
        <v/>
      </c>
      <c r="O538" s="32" t="str">
        <f t="shared" si="61"/>
        <v/>
      </c>
      <c r="P538" s="32" t="str">
        <f t="shared" si="62"/>
        <v/>
      </c>
      <c r="Q538" s="3" t="str">
        <f>IF(AND(Temp!fhor_indata=1,F538="",H537="in-sample"),1,IF(AND(Temp!fhor_indata=1,H537="out-sample",Q537&lt;ATA!XfHor),Q537+1,IF(F538="","",IF(AND(H538="out-sample",H537="in-sample"),1,IF(AND(H538="out-sample",H537="out-sample"),Q537+1,IF(ISNUMBER(Q537),Q537+1,1))))))</f>
        <v/>
      </c>
      <c r="R538" s="3" t="str">
        <f t="shared" si="56"/>
        <v/>
      </c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X538" s="63" t="e">
        <f t="shared" si="57"/>
        <v>#VALUE!</v>
      </c>
    </row>
    <row r="539" spans="1:50" s="1" customFormat="1" ht="14.25" x14ac:dyDescent="0.2">
      <c r="A539" s="6"/>
      <c r="B539" s="6"/>
      <c r="C539" s="6"/>
      <c r="D539" s="3"/>
      <c r="E539" s="70" t="str">
        <f>IF(ATA!E539="","",ATA!E539)</f>
        <v/>
      </c>
      <c r="F539" s="51" t="str">
        <f>IF(ATA!F539="","",ATA!F539)</f>
        <v/>
      </c>
      <c r="G539" s="11" t="str">
        <f>IF(ATA!G539="","",ATA!G539)</f>
        <v/>
      </c>
      <c r="H539" s="55" t="str">
        <f>IF(ATA!H539="","",ATA!H539)</f>
        <v/>
      </c>
      <c r="I539" s="31" t="str">
        <f>IF(AND(F538="",H538="in-sample"),"",IF(AND(Temp!fhor_indata=1,H538="out-sample",H539="out-sample"),I538,IF(AND(F539="",H538="out-sample"),"",IF(AND(Temp!optSeasCoef=0,Temp!sts_add=1),IF(H538="in-sample",IF(Q538=bigT,((pCell/bigT)*F538)+((1-(pCell/bigT))*(I538+J538)),IF(OR(F539="",COUNT($F$2:F538)&lt;=pCell),F538,((pCell/COUNT($F$2:F538))*F538)+((1-(pCell/COUNT($F$2:F538)))*(I538+J538)))),I538),IF(AND(Temp!optSeasCoef=0,Temp!sts_multp=1),IF(H538="in-sample",IF(Q538=bigT,((pCell/bigT)*F538)+((1-(pCell/bigT))*(I538*J538)),IF(OR(F539="",COUNT(F$2:$F538)&lt;=pCell),F538,((pCell/COUNT($F$2:F538))*F538)+((1-(pCell/COUNT($F$2:F538)))*(I538*J538)))),I538),IF(Temp!sts_add=1,IF(H538="in-sample",IF(Q538=bigT,((pCell/bigT)*AX538)+((1-(pCell/bigT))*(I538+J538)),IF(OR(F539="",COUNT($AX$2:AX538)&lt;=pCell),AX538,((pCell/COUNT($AX$2:AX538))*AX538)+((1-(pCell/COUNT($AX$2:AX538)))*(I538+J538)))),I538),IF(H538="in-sample",IF(Q538=bigT,((pCell/bigT)*AX538)+((1-(pCell/bigT))*(I538*J538)),IF(OR(F539="",COUNT($AX$2:AX538)&lt;=pCell),AX538,((pCell/COUNT($AX$2:AX538))*AX538)+((1-(pCell/COUNT($AX$2:AX538)))*(I538*J538)))),I538)))))))</f>
        <v/>
      </c>
      <c r="J539" s="31" t="str">
        <f>IF(AND(F538="",H538="in-sample"),"",IF(AND(Temp!fhor_indata=1,H538="out-sample",H539="out-sample"),J538,IF(AND(F539="",H538="out-sample"),"",IF(AND(Temp!optSeasCoef=0,Temp!sts_add=1),IF(H538="in-sample",IF(Q538=bigT,((qCell/bigT)*(I539-I538))+((1-(qCell/bigT))*J538),IF(OR(F539="",COUNT($F$2:F538)&lt;=qCell),IF(COUNT($F$2:F538)=1,0,F538-F537),((qCell/COUNT($F$2:F538))*(I539-I538))+((1-(qCell/COUNT($F$2:F538)))*J538))),J538),IF(AND(Temp!optSeasCoef=0,Temp!sts_multp=1),IF(H538="in-sample",IF(Q538=bigT,((qCell/bigT)*(I539/I538))+((1-(qCell/bigT))*J538),IF(qCell=0,1,IF(OR(F539="",COUNT($F$2:F538)&lt;=qCell),IF(COUNT($F$2:F538)=1,1,F538/F537),((qCell/COUNT($F$2:F538))*(I539/I538))+((1-(qCell/COUNT($F$2:F538)))*J538)))),J538),IF(Temp!sts_add=1,IF(H538="in-sample",IF(Q538=bigT,((qCell/bigT)*(I539-I538))+((1-(qCell/bigT))*J538),IF(OR(F539="",COUNT($AX$2:AX538)&lt;=qCell),IF(COUNT($AX$2:AX538)=1,0,AX538-AX537),((qCell/COUNT($AX$2:AX538))*(I539-I538))+((1-(qCell/COUNT($AX$2:AX538)))*J538))),J538),IF(H538="in-sample",IF(Q538=bigT,((qCell/bigT)*(I539/I538))+((1-(qCell/bigT))*J538),IF(qCell=0,1,IF(OR(F539="",COUNT($AX$2:AX538)&lt;=qCell),IF(COUNT($AX$2:AX538)=1,1,AX538/AX537),((qCell/COUNT($AX$2:AX538))*(I539/I538))+((1-(qCell/COUNT($AX$2:AX538)))*J538)))),J538)))))))</f>
        <v/>
      </c>
      <c r="K539" s="31" t="str">
        <f>IF(H539="","",IF(AND(Temp!optSeasCoef=0,Temp!sts_add=1),IF(H539="out-sample",I539+(Q539*J539),I539+J539),IF(AND(Temp!optSeasCoef=0,Temp!sts_multp=1),IF(H539="out-sample",I539*(J539^Q539),I539*J539),IF(Temp!sts_add=1,IF(H539="out-sample",(I539+(Q539*J539))*G539,(I539+J539)*G539),IF(H539="out-sample",I539*(J539^Q539)*G539,I539*J539*G539)))))</f>
        <v/>
      </c>
      <c r="L539" s="32" t="str">
        <f t="shared" si="58"/>
        <v/>
      </c>
      <c r="M539" s="32" t="str">
        <f t="shared" si="59"/>
        <v/>
      </c>
      <c r="N539" s="32" t="str">
        <f t="shared" si="60"/>
        <v/>
      </c>
      <c r="O539" s="32" t="str">
        <f t="shared" si="61"/>
        <v/>
      </c>
      <c r="P539" s="32" t="str">
        <f t="shared" si="62"/>
        <v/>
      </c>
      <c r="Q539" s="3" t="str">
        <f>IF(AND(Temp!fhor_indata=1,F539="",H538="in-sample"),1,IF(AND(Temp!fhor_indata=1,H538="out-sample",Q538&lt;ATA!XfHor),Q538+1,IF(F539="","",IF(AND(H539="out-sample",H538="in-sample"),1,IF(AND(H539="out-sample",H538="out-sample"),Q538+1,IF(ISNUMBER(Q538),Q538+1,1))))))</f>
        <v/>
      </c>
      <c r="R539" s="3" t="str">
        <f t="shared" si="56"/>
        <v/>
      </c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X539" s="63" t="e">
        <f t="shared" si="57"/>
        <v>#VALUE!</v>
      </c>
    </row>
    <row r="540" spans="1:50" s="1" customFormat="1" ht="14.25" x14ac:dyDescent="0.2">
      <c r="A540" s="6"/>
      <c r="B540" s="6"/>
      <c r="C540" s="6"/>
      <c r="D540" s="3"/>
      <c r="E540" s="70" t="str">
        <f>IF(ATA!E540="","",ATA!E540)</f>
        <v/>
      </c>
      <c r="F540" s="51" t="str">
        <f>IF(ATA!F540="","",ATA!F540)</f>
        <v/>
      </c>
      <c r="G540" s="11" t="str">
        <f>IF(ATA!G540="","",ATA!G540)</f>
        <v/>
      </c>
      <c r="H540" s="55" t="str">
        <f>IF(ATA!H540="","",ATA!H540)</f>
        <v/>
      </c>
      <c r="I540" s="31" t="str">
        <f>IF(AND(F539="",H539="in-sample"),"",IF(AND(Temp!fhor_indata=1,H539="out-sample",H540="out-sample"),I539,IF(AND(F540="",H539="out-sample"),"",IF(AND(Temp!optSeasCoef=0,Temp!sts_add=1),IF(H539="in-sample",IF(Q539=bigT,((pCell/bigT)*F539)+((1-(pCell/bigT))*(I539+J539)),IF(OR(F540="",COUNT($F$2:F539)&lt;=pCell),F539,((pCell/COUNT($F$2:F539))*F539)+((1-(pCell/COUNT($F$2:F539)))*(I539+J539)))),I539),IF(AND(Temp!optSeasCoef=0,Temp!sts_multp=1),IF(H539="in-sample",IF(Q539=bigT,((pCell/bigT)*F539)+((1-(pCell/bigT))*(I539*J539)),IF(OR(F540="",COUNT(F$2:$F539)&lt;=pCell),F539,((pCell/COUNT($F$2:F539))*F539)+((1-(pCell/COUNT($F$2:F539)))*(I539*J539)))),I539),IF(Temp!sts_add=1,IF(H539="in-sample",IF(Q539=bigT,((pCell/bigT)*AX539)+((1-(pCell/bigT))*(I539+J539)),IF(OR(F540="",COUNT($AX$2:AX539)&lt;=pCell),AX539,((pCell/COUNT($AX$2:AX539))*AX539)+((1-(pCell/COUNT($AX$2:AX539)))*(I539+J539)))),I539),IF(H539="in-sample",IF(Q539=bigT,((pCell/bigT)*AX539)+((1-(pCell/bigT))*(I539*J539)),IF(OR(F540="",COUNT($AX$2:AX539)&lt;=pCell),AX539,((pCell/COUNT($AX$2:AX539))*AX539)+((1-(pCell/COUNT($AX$2:AX539)))*(I539*J539)))),I539)))))))</f>
        <v/>
      </c>
      <c r="J540" s="31" t="str">
        <f>IF(AND(F539="",H539="in-sample"),"",IF(AND(Temp!fhor_indata=1,H539="out-sample",H540="out-sample"),J539,IF(AND(F540="",H539="out-sample"),"",IF(AND(Temp!optSeasCoef=0,Temp!sts_add=1),IF(H539="in-sample",IF(Q539=bigT,((qCell/bigT)*(I540-I539))+((1-(qCell/bigT))*J539),IF(OR(F540="",COUNT($F$2:F539)&lt;=qCell),IF(COUNT($F$2:F539)=1,0,F539-F538),((qCell/COUNT($F$2:F539))*(I540-I539))+((1-(qCell/COUNT($F$2:F539)))*J539))),J539),IF(AND(Temp!optSeasCoef=0,Temp!sts_multp=1),IF(H539="in-sample",IF(Q539=bigT,((qCell/bigT)*(I540/I539))+((1-(qCell/bigT))*J539),IF(qCell=0,1,IF(OR(F540="",COUNT($F$2:F539)&lt;=qCell),IF(COUNT($F$2:F539)=1,1,F539/F538),((qCell/COUNT($F$2:F539))*(I540/I539))+((1-(qCell/COUNT($F$2:F539)))*J539)))),J539),IF(Temp!sts_add=1,IF(H539="in-sample",IF(Q539=bigT,((qCell/bigT)*(I540-I539))+((1-(qCell/bigT))*J539),IF(OR(F540="",COUNT($AX$2:AX539)&lt;=qCell),IF(COUNT($AX$2:AX539)=1,0,AX539-AX538),((qCell/COUNT($AX$2:AX539))*(I540-I539))+((1-(qCell/COUNT($AX$2:AX539)))*J539))),J539),IF(H539="in-sample",IF(Q539=bigT,((qCell/bigT)*(I540/I539))+((1-(qCell/bigT))*J539),IF(qCell=0,1,IF(OR(F540="",COUNT($AX$2:AX539)&lt;=qCell),IF(COUNT($AX$2:AX539)=1,1,AX539/AX538),((qCell/COUNT($AX$2:AX539))*(I540/I539))+((1-(qCell/COUNT($AX$2:AX539)))*J539)))),J539)))))))</f>
        <v/>
      </c>
      <c r="K540" s="31" t="str">
        <f>IF(H540="","",IF(AND(Temp!optSeasCoef=0,Temp!sts_add=1),IF(H540="out-sample",I540+(Q540*J540),I540+J540),IF(AND(Temp!optSeasCoef=0,Temp!sts_multp=1),IF(H540="out-sample",I540*(J540^Q540),I540*J540),IF(Temp!sts_add=1,IF(H540="out-sample",(I540+(Q540*J540))*G540,(I540+J540)*G540),IF(H540="out-sample",I540*(J540^Q540)*G540,I540*J540*G540)))))</f>
        <v/>
      </c>
      <c r="L540" s="32" t="str">
        <f t="shared" si="58"/>
        <v/>
      </c>
      <c r="M540" s="32" t="str">
        <f t="shared" si="59"/>
        <v/>
      </c>
      <c r="N540" s="32" t="str">
        <f t="shared" si="60"/>
        <v/>
      </c>
      <c r="O540" s="32" t="str">
        <f t="shared" si="61"/>
        <v/>
      </c>
      <c r="P540" s="32" t="str">
        <f t="shared" si="62"/>
        <v/>
      </c>
      <c r="Q540" s="3" t="str">
        <f>IF(AND(Temp!fhor_indata=1,F540="",H539="in-sample"),1,IF(AND(Temp!fhor_indata=1,H539="out-sample",Q539&lt;ATA!XfHor),Q539+1,IF(F540="","",IF(AND(H540="out-sample",H539="in-sample"),1,IF(AND(H540="out-sample",H539="out-sample"),Q539+1,IF(ISNUMBER(Q539),Q539+1,1))))))</f>
        <v/>
      </c>
      <c r="R540" s="3" t="str">
        <f t="shared" si="56"/>
        <v/>
      </c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X540" s="63" t="e">
        <f t="shared" si="57"/>
        <v>#VALUE!</v>
      </c>
    </row>
    <row r="541" spans="1:50" s="1" customFormat="1" ht="14.25" x14ac:dyDescent="0.2">
      <c r="A541" s="6"/>
      <c r="B541" s="6"/>
      <c r="C541" s="6"/>
      <c r="D541" s="3"/>
      <c r="E541" s="70" t="str">
        <f>IF(ATA!E541="","",ATA!E541)</f>
        <v/>
      </c>
      <c r="F541" s="51" t="str">
        <f>IF(ATA!F541="","",ATA!F541)</f>
        <v/>
      </c>
      <c r="G541" s="11" t="str">
        <f>IF(ATA!G541="","",ATA!G541)</f>
        <v/>
      </c>
      <c r="H541" s="55" t="str">
        <f>IF(ATA!H541="","",ATA!H541)</f>
        <v/>
      </c>
      <c r="I541" s="31" t="str">
        <f>IF(AND(F540="",H540="in-sample"),"",IF(AND(Temp!fhor_indata=1,H540="out-sample",H541="out-sample"),I540,IF(AND(F541="",H540="out-sample"),"",IF(AND(Temp!optSeasCoef=0,Temp!sts_add=1),IF(H540="in-sample",IF(Q540=bigT,((pCell/bigT)*F540)+((1-(pCell/bigT))*(I540+J540)),IF(OR(F541="",COUNT($F$2:F540)&lt;=pCell),F540,((pCell/COUNT($F$2:F540))*F540)+((1-(pCell/COUNT($F$2:F540)))*(I540+J540)))),I540),IF(AND(Temp!optSeasCoef=0,Temp!sts_multp=1),IF(H540="in-sample",IF(Q540=bigT,((pCell/bigT)*F540)+((1-(pCell/bigT))*(I540*J540)),IF(OR(F541="",COUNT(F$2:$F540)&lt;=pCell),F540,((pCell/COUNT($F$2:F540))*F540)+((1-(pCell/COUNT($F$2:F540)))*(I540*J540)))),I540),IF(Temp!sts_add=1,IF(H540="in-sample",IF(Q540=bigT,((pCell/bigT)*AX540)+((1-(pCell/bigT))*(I540+J540)),IF(OR(F541="",COUNT($AX$2:AX540)&lt;=pCell),AX540,((pCell/COUNT($AX$2:AX540))*AX540)+((1-(pCell/COUNT($AX$2:AX540)))*(I540+J540)))),I540),IF(H540="in-sample",IF(Q540=bigT,((pCell/bigT)*AX540)+((1-(pCell/bigT))*(I540*J540)),IF(OR(F541="",COUNT($AX$2:AX540)&lt;=pCell),AX540,((pCell/COUNT($AX$2:AX540))*AX540)+((1-(pCell/COUNT($AX$2:AX540)))*(I540*J540)))),I540)))))))</f>
        <v/>
      </c>
      <c r="J541" s="31" t="str">
        <f>IF(AND(F540="",H540="in-sample"),"",IF(AND(Temp!fhor_indata=1,H540="out-sample",H541="out-sample"),J540,IF(AND(F541="",H540="out-sample"),"",IF(AND(Temp!optSeasCoef=0,Temp!sts_add=1),IF(H540="in-sample",IF(Q540=bigT,((qCell/bigT)*(I541-I540))+((1-(qCell/bigT))*J540),IF(OR(F541="",COUNT($F$2:F540)&lt;=qCell),IF(COUNT($F$2:F540)=1,0,F540-F539),((qCell/COUNT($F$2:F540))*(I541-I540))+((1-(qCell/COUNT($F$2:F540)))*J540))),J540),IF(AND(Temp!optSeasCoef=0,Temp!sts_multp=1),IF(H540="in-sample",IF(Q540=bigT,((qCell/bigT)*(I541/I540))+((1-(qCell/bigT))*J540),IF(qCell=0,1,IF(OR(F541="",COUNT($F$2:F540)&lt;=qCell),IF(COUNT($F$2:F540)=1,1,F540/F539),((qCell/COUNT($F$2:F540))*(I541/I540))+((1-(qCell/COUNT($F$2:F540)))*J540)))),J540),IF(Temp!sts_add=1,IF(H540="in-sample",IF(Q540=bigT,((qCell/bigT)*(I541-I540))+((1-(qCell/bigT))*J540),IF(OR(F541="",COUNT($AX$2:AX540)&lt;=qCell),IF(COUNT($AX$2:AX540)=1,0,AX540-AX539),((qCell/COUNT($AX$2:AX540))*(I541-I540))+((1-(qCell/COUNT($AX$2:AX540)))*J540))),J540),IF(H540="in-sample",IF(Q540=bigT,((qCell/bigT)*(I541/I540))+((1-(qCell/bigT))*J540),IF(qCell=0,1,IF(OR(F541="",COUNT($AX$2:AX540)&lt;=qCell),IF(COUNT($AX$2:AX540)=1,1,AX540/AX539),((qCell/COUNT($AX$2:AX540))*(I541/I540))+((1-(qCell/COUNT($AX$2:AX540)))*J540)))),J540)))))))</f>
        <v/>
      </c>
      <c r="K541" s="31" t="str">
        <f>IF(H541="","",IF(AND(Temp!optSeasCoef=0,Temp!sts_add=1),IF(H541="out-sample",I541+(Q541*J541),I541+J541),IF(AND(Temp!optSeasCoef=0,Temp!sts_multp=1),IF(H541="out-sample",I541*(J541^Q541),I541*J541),IF(Temp!sts_add=1,IF(H541="out-sample",(I541+(Q541*J541))*G541,(I541+J541)*G541),IF(H541="out-sample",I541*(J541^Q541)*G541,I541*J541*G541)))))</f>
        <v/>
      </c>
      <c r="L541" s="32" t="str">
        <f t="shared" si="58"/>
        <v/>
      </c>
      <c r="M541" s="32" t="str">
        <f t="shared" si="59"/>
        <v/>
      </c>
      <c r="N541" s="32" t="str">
        <f t="shared" si="60"/>
        <v/>
      </c>
      <c r="O541" s="32" t="str">
        <f t="shared" si="61"/>
        <v/>
      </c>
      <c r="P541" s="32" t="str">
        <f t="shared" si="62"/>
        <v/>
      </c>
      <c r="Q541" s="3" t="str">
        <f>IF(AND(Temp!fhor_indata=1,F541="",H540="in-sample"),1,IF(AND(Temp!fhor_indata=1,H540="out-sample",Q540&lt;ATA!XfHor),Q540+1,IF(F541="","",IF(AND(H541="out-sample",H540="in-sample"),1,IF(AND(H541="out-sample",H540="out-sample"),Q540+1,IF(ISNUMBER(Q540),Q540+1,1))))))</f>
        <v/>
      </c>
      <c r="R541" s="3" t="str">
        <f t="shared" si="56"/>
        <v/>
      </c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X541" s="63" t="e">
        <f t="shared" si="57"/>
        <v>#VALUE!</v>
      </c>
    </row>
    <row r="542" spans="1:50" s="1" customFormat="1" ht="14.25" x14ac:dyDescent="0.2">
      <c r="A542" s="6"/>
      <c r="B542" s="6"/>
      <c r="C542" s="6"/>
      <c r="D542" s="3"/>
      <c r="E542" s="70" t="str">
        <f>IF(ATA!E542="","",ATA!E542)</f>
        <v/>
      </c>
      <c r="F542" s="51" t="str">
        <f>IF(ATA!F542="","",ATA!F542)</f>
        <v/>
      </c>
      <c r="G542" s="11" t="str">
        <f>IF(ATA!G542="","",ATA!G542)</f>
        <v/>
      </c>
      <c r="H542" s="55" t="str">
        <f>IF(ATA!H542="","",ATA!H542)</f>
        <v/>
      </c>
      <c r="I542" s="31" t="str">
        <f>IF(AND(F541="",H541="in-sample"),"",IF(AND(Temp!fhor_indata=1,H541="out-sample",H542="out-sample"),I541,IF(AND(F542="",H541="out-sample"),"",IF(AND(Temp!optSeasCoef=0,Temp!sts_add=1),IF(H541="in-sample",IF(Q541=bigT,((pCell/bigT)*F541)+((1-(pCell/bigT))*(I541+J541)),IF(OR(F542="",COUNT($F$2:F541)&lt;=pCell),F541,((pCell/COUNT($F$2:F541))*F541)+((1-(pCell/COUNT($F$2:F541)))*(I541+J541)))),I541),IF(AND(Temp!optSeasCoef=0,Temp!sts_multp=1),IF(H541="in-sample",IF(Q541=bigT,((pCell/bigT)*F541)+((1-(pCell/bigT))*(I541*J541)),IF(OR(F542="",COUNT(F$2:$F541)&lt;=pCell),F541,((pCell/COUNT($F$2:F541))*F541)+((1-(pCell/COUNT($F$2:F541)))*(I541*J541)))),I541),IF(Temp!sts_add=1,IF(H541="in-sample",IF(Q541=bigT,((pCell/bigT)*AX541)+((1-(pCell/bigT))*(I541+J541)),IF(OR(F542="",COUNT($AX$2:AX541)&lt;=pCell),AX541,((pCell/COUNT($AX$2:AX541))*AX541)+((1-(pCell/COUNT($AX$2:AX541)))*(I541+J541)))),I541),IF(H541="in-sample",IF(Q541=bigT,((pCell/bigT)*AX541)+((1-(pCell/bigT))*(I541*J541)),IF(OR(F542="",COUNT($AX$2:AX541)&lt;=pCell),AX541,((pCell/COUNT($AX$2:AX541))*AX541)+((1-(pCell/COUNT($AX$2:AX541)))*(I541*J541)))),I541)))))))</f>
        <v/>
      </c>
      <c r="J542" s="31" t="str">
        <f>IF(AND(F541="",H541="in-sample"),"",IF(AND(Temp!fhor_indata=1,H541="out-sample",H542="out-sample"),J541,IF(AND(F542="",H541="out-sample"),"",IF(AND(Temp!optSeasCoef=0,Temp!sts_add=1),IF(H541="in-sample",IF(Q541=bigT,((qCell/bigT)*(I542-I541))+((1-(qCell/bigT))*J541),IF(OR(F542="",COUNT($F$2:F541)&lt;=qCell),IF(COUNT($F$2:F541)=1,0,F541-F540),((qCell/COUNT($F$2:F541))*(I542-I541))+((1-(qCell/COUNT($F$2:F541)))*J541))),J541),IF(AND(Temp!optSeasCoef=0,Temp!sts_multp=1),IF(H541="in-sample",IF(Q541=bigT,((qCell/bigT)*(I542/I541))+((1-(qCell/bigT))*J541),IF(qCell=0,1,IF(OR(F542="",COUNT($F$2:F541)&lt;=qCell),IF(COUNT($F$2:F541)=1,1,F541/F540),((qCell/COUNT($F$2:F541))*(I542/I541))+((1-(qCell/COUNT($F$2:F541)))*J541)))),J541),IF(Temp!sts_add=1,IF(H541="in-sample",IF(Q541=bigT,((qCell/bigT)*(I542-I541))+((1-(qCell/bigT))*J541),IF(OR(F542="",COUNT($AX$2:AX541)&lt;=qCell),IF(COUNT($AX$2:AX541)=1,0,AX541-AX540),((qCell/COUNT($AX$2:AX541))*(I542-I541))+((1-(qCell/COUNT($AX$2:AX541)))*J541))),J541),IF(H541="in-sample",IF(Q541=bigT,((qCell/bigT)*(I542/I541))+((1-(qCell/bigT))*J541),IF(qCell=0,1,IF(OR(F542="",COUNT($AX$2:AX541)&lt;=qCell),IF(COUNT($AX$2:AX541)=1,1,AX541/AX540),((qCell/COUNT($AX$2:AX541))*(I542/I541))+((1-(qCell/COUNT($AX$2:AX541)))*J541)))),J541)))))))</f>
        <v/>
      </c>
      <c r="K542" s="31" t="str">
        <f>IF(H542="","",IF(AND(Temp!optSeasCoef=0,Temp!sts_add=1),IF(H542="out-sample",I542+(Q542*J542),I542+J542),IF(AND(Temp!optSeasCoef=0,Temp!sts_multp=1),IF(H542="out-sample",I542*(J542^Q542),I542*J542),IF(Temp!sts_add=1,IF(H542="out-sample",(I542+(Q542*J542))*G542,(I542+J542)*G542),IF(H542="out-sample",I542*(J542^Q542)*G542,I542*J542*G542)))))</f>
        <v/>
      </c>
      <c r="L542" s="32" t="str">
        <f t="shared" si="58"/>
        <v/>
      </c>
      <c r="M542" s="32" t="str">
        <f t="shared" si="59"/>
        <v/>
      </c>
      <c r="N542" s="32" t="str">
        <f t="shared" si="60"/>
        <v/>
      </c>
      <c r="O542" s="32" t="str">
        <f t="shared" si="61"/>
        <v/>
      </c>
      <c r="P542" s="32" t="str">
        <f t="shared" si="62"/>
        <v/>
      </c>
      <c r="Q542" s="3" t="str">
        <f>IF(AND(Temp!fhor_indata=1,F542="",H541="in-sample"),1,IF(AND(Temp!fhor_indata=1,H541="out-sample",Q541&lt;ATA!XfHor),Q541+1,IF(F542="","",IF(AND(H542="out-sample",H541="in-sample"),1,IF(AND(H542="out-sample",H541="out-sample"),Q541+1,IF(ISNUMBER(Q541),Q541+1,1))))))</f>
        <v/>
      </c>
      <c r="R542" s="3" t="str">
        <f t="shared" si="56"/>
        <v/>
      </c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X542" s="63" t="e">
        <f t="shared" si="57"/>
        <v>#VALUE!</v>
      </c>
    </row>
    <row r="543" spans="1:50" s="1" customFormat="1" ht="14.25" x14ac:dyDescent="0.2">
      <c r="A543" s="6"/>
      <c r="B543" s="6"/>
      <c r="C543" s="6"/>
      <c r="D543" s="3"/>
      <c r="E543" s="70" t="str">
        <f>IF(ATA!E543="","",ATA!E543)</f>
        <v/>
      </c>
      <c r="F543" s="51" t="str">
        <f>IF(ATA!F543="","",ATA!F543)</f>
        <v/>
      </c>
      <c r="G543" s="11" t="str">
        <f>IF(ATA!G543="","",ATA!G543)</f>
        <v/>
      </c>
      <c r="H543" s="55" t="str">
        <f>IF(ATA!H543="","",ATA!H543)</f>
        <v/>
      </c>
      <c r="I543" s="31" t="str">
        <f>IF(AND(F542="",H542="in-sample"),"",IF(AND(Temp!fhor_indata=1,H542="out-sample",H543="out-sample"),I542,IF(AND(F543="",H542="out-sample"),"",IF(AND(Temp!optSeasCoef=0,Temp!sts_add=1),IF(H542="in-sample",IF(Q542=bigT,((pCell/bigT)*F542)+((1-(pCell/bigT))*(I542+J542)),IF(OR(F543="",COUNT($F$2:F542)&lt;=pCell),F542,((pCell/COUNT($F$2:F542))*F542)+((1-(pCell/COUNT($F$2:F542)))*(I542+J542)))),I542),IF(AND(Temp!optSeasCoef=0,Temp!sts_multp=1),IF(H542="in-sample",IF(Q542=bigT,((pCell/bigT)*F542)+((1-(pCell/bigT))*(I542*J542)),IF(OR(F543="",COUNT(F$2:$F542)&lt;=pCell),F542,((pCell/COUNT($F$2:F542))*F542)+((1-(pCell/COUNT($F$2:F542)))*(I542*J542)))),I542),IF(Temp!sts_add=1,IF(H542="in-sample",IF(Q542=bigT,((pCell/bigT)*AX542)+((1-(pCell/bigT))*(I542+J542)),IF(OR(F543="",COUNT($AX$2:AX542)&lt;=pCell),AX542,((pCell/COUNT($AX$2:AX542))*AX542)+((1-(pCell/COUNT($AX$2:AX542)))*(I542+J542)))),I542),IF(H542="in-sample",IF(Q542=bigT,((pCell/bigT)*AX542)+((1-(pCell/bigT))*(I542*J542)),IF(OR(F543="",COUNT($AX$2:AX542)&lt;=pCell),AX542,((pCell/COUNT($AX$2:AX542))*AX542)+((1-(pCell/COUNT($AX$2:AX542)))*(I542*J542)))),I542)))))))</f>
        <v/>
      </c>
      <c r="J543" s="31" t="str">
        <f>IF(AND(F542="",H542="in-sample"),"",IF(AND(Temp!fhor_indata=1,H542="out-sample",H543="out-sample"),J542,IF(AND(F543="",H542="out-sample"),"",IF(AND(Temp!optSeasCoef=0,Temp!sts_add=1),IF(H542="in-sample",IF(Q542=bigT,((qCell/bigT)*(I543-I542))+((1-(qCell/bigT))*J542),IF(OR(F543="",COUNT($F$2:F542)&lt;=qCell),IF(COUNT($F$2:F542)=1,0,F542-F541),((qCell/COUNT($F$2:F542))*(I543-I542))+((1-(qCell/COUNT($F$2:F542)))*J542))),J542),IF(AND(Temp!optSeasCoef=0,Temp!sts_multp=1),IF(H542="in-sample",IF(Q542=bigT,((qCell/bigT)*(I543/I542))+((1-(qCell/bigT))*J542),IF(qCell=0,1,IF(OR(F543="",COUNT($F$2:F542)&lt;=qCell),IF(COUNT($F$2:F542)=1,1,F542/F541),((qCell/COUNT($F$2:F542))*(I543/I542))+((1-(qCell/COUNT($F$2:F542)))*J542)))),J542),IF(Temp!sts_add=1,IF(H542="in-sample",IF(Q542=bigT,((qCell/bigT)*(I543-I542))+((1-(qCell/bigT))*J542),IF(OR(F543="",COUNT($AX$2:AX542)&lt;=qCell),IF(COUNT($AX$2:AX542)=1,0,AX542-AX541),((qCell/COUNT($AX$2:AX542))*(I543-I542))+((1-(qCell/COUNT($AX$2:AX542)))*J542))),J542),IF(H542="in-sample",IF(Q542=bigT,((qCell/bigT)*(I543/I542))+((1-(qCell/bigT))*J542),IF(qCell=0,1,IF(OR(F543="",COUNT($AX$2:AX542)&lt;=qCell),IF(COUNT($AX$2:AX542)=1,1,AX542/AX541),((qCell/COUNT($AX$2:AX542))*(I543/I542))+((1-(qCell/COUNT($AX$2:AX542)))*J542)))),J542)))))))</f>
        <v/>
      </c>
      <c r="K543" s="31" t="str">
        <f>IF(H543="","",IF(AND(Temp!optSeasCoef=0,Temp!sts_add=1),IF(H543="out-sample",I543+(Q543*J543),I543+J543),IF(AND(Temp!optSeasCoef=0,Temp!sts_multp=1),IF(H543="out-sample",I543*(J543^Q543),I543*J543),IF(Temp!sts_add=1,IF(H543="out-sample",(I543+(Q543*J543))*G543,(I543+J543)*G543),IF(H543="out-sample",I543*(J543^Q543)*G543,I543*J543*G543)))))</f>
        <v/>
      </c>
      <c r="L543" s="32" t="str">
        <f t="shared" si="58"/>
        <v/>
      </c>
      <c r="M543" s="32" t="str">
        <f t="shared" si="59"/>
        <v/>
      </c>
      <c r="N543" s="32" t="str">
        <f t="shared" si="60"/>
        <v/>
      </c>
      <c r="O543" s="32" t="str">
        <f t="shared" si="61"/>
        <v/>
      </c>
      <c r="P543" s="32" t="str">
        <f t="shared" si="62"/>
        <v/>
      </c>
      <c r="Q543" s="3" t="str">
        <f>IF(AND(Temp!fhor_indata=1,F543="",H542="in-sample"),1,IF(AND(Temp!fhor_indata=1,H542="out-sample",Q542&lt;ATA!XfHor),Q542+1,IF(F543="","",IF(AND(H543="out-sample",H542="in-sample"),1,IF(AND(H543="out-sample",H542="out-sample"),Q542+1,IF(ISNUMBER(Q542),Q542+1,1))))))</f>
        <v/>
      </c>
      <c r="R543" s="3" t="str">
        <f t="shared" si="56"/>
        <v/>
      </c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X543" s="63" t="e">
        <f t="shared" si="57"/>
        <v>#VALUE!</v>
      </c>
    </row>
    <row r="544" spans="1:50" s="1" customFormat="1" ht="14.25" x14ac:dyDescent="0.2">
      <c r="A544" s="6"/>
      <c r="B544" s="6"/>
      <c r="C544" s="6"/>
      <c r="D544" s="3"/>
      <c r="E544" s="70" t="str">
        <f>IF(ATA!E544="","",ATA!E544)</f>
        <v/>
      </c>
      <c r="F544" s="51" t="str">
        <f>IF(ATA!F544="","",ATA!F544)</f>
        <v/>
      </c>
      <c r="G544" s="11" t="str">
        <f>IF(ATA!G544="","",ATA!G544)</f>
        <v/>
      </c>
      <c r="H544" s="55" t="str">
        <f>IF(ATA!H544="","",ATA!H544)</f>
        <v/>
      </c>
      <c r="I544" s="31" t="str">
        <f>IF(AND(F543="",H543="in-sample"),"",IF(AND(Temp!fhor_indata=1,H543="out-sample",H544="out-sample"),I543,IF(AND(F544="",H543="out-sample"),"",IF(AND(Temp!optSeasCoef=0,Temp!sts_add=1),IF(H543="in-sample",IF(Q543=bigT,((pCell/bigT)*F543)+((1-(pCell/bigT))*(I543+J543)),IF(OR(F544="",COUNT($F$2:F543)&lt;=pCell),F543,((pCell/COUNT($F$2:F543))*F543)+((1-(pCell/COUNT($F$2:F543)))*(I543+J543)))),I543),IF(AND(Temp!optSeasCoef=0,Temp!sts_multp=1),IF(H543="in-sample",IF(Q543=bigT,((pCell/bigT)*F543)+((1-(pCell/bigT))*(I543*J543)),IF(OR(F544="",COUNT(F$2:$F543)&lt;=pCell),F543,((pCell/COUNT($F$2:F543))*F543)+((1-(pCell/COUNT($F$2:F543)))*(I543*J543)))),I543),IF(Temp!sts_add=1,IF(H543="in-sample",IF(Q543=bigT,((pCell/bigT)*AX543)+((1-(pCell/bigT))*(I543+J543)),IF(OR(F544="",COUNT($AX$2:AX543)&lt;=pCell),AX543,((pCell/COUNT($AX$2:AX543))*AX543)+((1-(pCell/COUNT($AX$2:AX543)))*(I543+J543)))),I543),IF(H543="in-sample",IF(Q543=bigT,((pCell/bigT)*AX543)+((1-(pCell/bigT))*(I543*J543)),IF(OR(F544="",COUNT($AX$2:AX543)&lt;=pCell),AX543,((pCell/COUNT($AX$2:AX543))*AX543)+((1-(pCell/COUNT($AX$2:AX543)))*(I543*J543)))),I543)))))))</f>
        <v/>
      </c>
      <c r="J544" s="31" t="str">
        <f>IF(AND(F543="",H543="in-sample"),"",IF(AND(Temp!fhor_indata=1,H543="out-sample",H544="out-sample"),J543,IF(AND(F544="",H543="out-sample"),"",IF(AND(Temp!optSeasCoef=0,Temp!sts_add=1),IF(H543="in-sample",IF(Q543=bigT,((qCell/bigT)*(I544-I543))+((1-(qCell/bigT))*J543),IF(OR(F544="",COUNT($F$2:F543)&lt;=qCell),IF(COUNT($F$2:F543)=1,0,F543-F542),((qCell/COUNT($F$2:F543))*(I544-I543))+((1-(qCell/COUNT($F$2:F543)))*J543))),J543),IF(AND(Temp!optSeasCoef=0,Temp!sts_multp=1),IF(H543="in-sample",IF(Q543=bigT,((qCell/bigT)*(I544/I543))+((1-(qCell/bigT))*J543),IF(qCell=0,1,IF(OR(F544="",COUNT($F$2:F543)&lt;=qCell),IF(COUNT($F$2:F543)=1,1,F543/F542),((qCell/COUNT($F$2:F543))*(I544/I543))+((1-(qCell/COUNT($F$2:F543)))*J543)))),J543),IF(Temp!sts_add=1,IF(H543="in-sample",IF(Q543=bigT,((qCell/bigT)*(I544-I543))+((1-(qCell/bigT))*J543),IF(OR(F544="",COUNT($AX$2:AX543)&lt;=qCell),IF(COUNT($AX$2:AX543)=1,0,AX543-AX542),((qCell/COUNT($AX$2:AX543))*(I544-I543))+((1-(qCell/COUNT($AX$2:AX543)))*J543))),J543),IF(H543="in-sample",IF(Q543=bigT,((qCell/bigT)*(I544/I543))+((1-(qCell/bigT))*J543),IF(qCell=0,1,IF(OR(F544="",COUNT($AX$2:AX543)&lt;=qCell),IF(COUNT($AX$2:AX543)=1,1,AX543/AX542),((qCell/COUNT($AX$2:AX543))*(I544/I543))+((1-(qCell/COUNT($AX$2:AX543)))*J543)))),J543)))))))</f>
        <v/>
      </c>
      <c r="K544" s="31" t="str">
        <f>IF(H544="","",IF(AND(Temp!optSeasCoef=0,Temp!sts_add=1),IF(H544="out-sample",I544+(Q544*J544),I544+J544),IF(AND(Temp!optSeasCoef=0,Temp!sts_multp=1),IF(H544="out-sample",I544*(J544^Q544),I544*J544),IF(Temp!sts_add=1,IF(H544="out-sample",(I544+(Q544*J544))*G544,(I544+J544)*G544),IF(H544="out-sample",I544*(J544^Q544)*G544,I544*J544*G544)))))</f>
        <v/>
      </c>
      <c r="L544" s="32" t="str">
        <f t="shared" si="58"/>
        <v/>
      </c>
      <c r="M544" s="32" t="str">
        <f t="shared" si="59"/>
        <v/>
      </c>
      <c r="N544" s="32" t="str">
        <f t="shared" si="60"/>
        <v/>
      </c>
      <c r="O544" s="32" t="str">
        <f t="shared" si="61"/>
        <v/>
      </c>
      <c r="P544" s="32" t="str">
        <f t="shared" si="62"/>
        <v/>
      </c>
      <c r="Q544" s="3" t="str">
        <f>IF(AND(Temp!fhor_indata=1,F544="",H543="in-sample"),1,IF(AND(Temp!fhor_indata=1,H543="out-sample",Q543&lt;ATA!XfHor),Q543+1,IF(F544="","",IF(AND(H544="out-sample",H543="in-sample"),1,IF(AND(H544="out-sample",H543="out-sample"),Q543+1,IF(ISNUMBER(Q543),Q543+1,1))))))</f>
        <v/>
      </c>
      <c r="R544" s="3" t="str">
        <f t="shared" si="56"/>
        <v/>
      </c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X544" s="63" t="e">
        <f t="shared" si="57"/>
        <v>#VALUE!</v>
      </c>
    </row>
    <row r="545" spans="1:50" s="1" customFormat="1" ht="14.25" x14ac:dyDescent="0.2">
      <c r="A545" s="6"/>
      <c r="B545" s="6"/>
      <c r="C545" s="6"/>
      <c r="D545" s="3"/>
      <c r="E545" s="70" t="str">
        <f>IF(ATA!E545="","",ATA!E545)</f>
        <v/>
      </c>
      <c r="F545" s="51" t="str">
        <f>IF(ATA!F545="","",ATA!F545)</f>
        <v/>
      </c>
      <c r="G545" s="11" t="str">
        <f>IF(ATA!G545="","",ATA!G545)</f>
        <v/>
      </c>
      <c r="H545" s="55" t="str">
        <f>IF(ATA!H545="","",ATA!H545)</f>
        <v/>
      </c>
      <c r="I545" s="31" t="str">
        <f>IF(AND(F544="",H544="in-sample"),"",IF(AND(Temp!fhor_indata=1,H544="out-sample",H545="out-sample"),I544,IF(AND(F545="",H544="out-sample"),"",IF(AND(Temp!optSeasCoef=0,Temp!sts_add=1),IF(H544="in-sample",IF(Q544=bigT,((pCell/bigT)*F544)+((1-(pCell/bigT))*(I544+J544)),IF(OR(F545="",COUNT($F$2:F544)&lt;=pCell),F544,((pCell/COUNT($F$2:F544))*F544)+((1-(pCell/COUNT($F$2:F544)))*(I544+J544)))),I544),IF(AND(Temp!optSeasCoef=0,Temp!sts_multp=1),IF(H544="in-sample",IF(Q544=bigT,((pCell/bigT)*F544)+((1-(pCell/bigT))*(I544*J544)),IF(OR(F545="",COUNT(F$2:$F544)&lt;=pCell),F544,((pCell/COUNT($F$2:F544))*F544)+((1-(pCell/COUNT($F$2:F544)))*(I544*J544)))),I544),IF(Temp!sts_add=1,IF(H544="in-sample",IF(Q544=bigT,((pCell/bigT)*AX544)+((1-(pCell/bigT))*(I544+J544)),IF(OR(F545="",COUNT($AX$2:AX544)&lt;=pCell),AX544,((pCell/COUNT($AX$2:AX544))*AX544)+((1-(pCell/COUNT($AX$2:AX544)))*(I544+J544)))),I544),IF(H544="in-sample",IF(Q544=bigT,((pCell/bigT)*AX544)+((1-(pCell/bigT))*(I544*J544)),IF(OR(F545="",COUNT($AX$2:AX544)&lt;=pCell),AX544,((pCell/COUNT($AX$2:AX544))*AX544)+((1-(pCell/COUNT($AX$2:AX544)))*(I544*J544)))),I544)))))))</f>
        <v/>
      </c>
      <c r="J545" s="31" t="str">
        <f>IF(AND(F544="",H544="in-sample"),"",IF(AND(Temp!fhor_indata=1,H544="out-sample",H545="out-sample"),J544,IF(AND(F545="",H544="out-sample"),"",IF(AND(Temp!optSeasCoef=0,Temp!sts_add=1),IF(H544="in-sample",IF(Q544=bigT,((qCell/bigT)*(I545-I544))+((1-(qCell/bigT))*J544),IF(OR(F545="",COUNT($F$2:F544)&lt;=qCell),IF(COUNT($F$2:F544)=1,0,F544-F543),((qCell/COUNT($F$2:F544))*(I545-I544))+((1-(qCell/COUNT($F$2:F544)))*J544))),J544),IF(AND(Temp!optSeasCoef=0,Temp!sts_multp=1),IF(H544="in-sample",IF(Q544=bigT,((qCell/bigT)*(I545/I544))+((1-(qCell/bigT))*J544),IF(qCell=0,1,IF(OR(F545="",COUNT($F$2:F544)&lt;=qCell),IF(COUNT($F$2:F544)=1,1,F544/F543),((qCell/COUNT($F$2:F544))*(I545/I544))+((1-(qCell/COUNT($F$2:F544)))*J544)))),J544),IF(Temp!sts_add=1,IF(H544="in-sample",IF(Q544=bigT,((qCell/bigT)*(I545-I544))+((1-(qCell/bigT))*J544),IF(OR(F545="",COUNT($AX$2:AX544)&lt;=qCell),IF(COUNT($AX$2:AX544)=1,0,AX544-AX543),((qCell/COUNT($AX$2:AX544))*(I545-I544))+((1-(qCell/COUNT($AX$2:AX544)))*J544))),J544),IF(H544="in-sample",IF(Q544=bigT,((qCell/bigT)*(I545/I544))+((1-(qCell/bigT))*J544),IF(qCell=0,1,IF(OR(F545="",COUNT($AX$2:AX544)&lt;=qCell),IF(COUNT($AX$2:AX544)=1,1,AX544/AX543),((qCell/COUNT($AX$2:AX544))*(I545/I544))+((1-(qCell/COUNT($AX$2:AX544)))*J544)))),J544)))))))</f>
        <v/>
      </c>
      <c r="K545" s="31" t="str">
        <f>IF(H545="","",IF(AND(Temp!optSeasCoef=0,Temp!sts_add=1),IF(H545="out-sample",I545+(Q545*J545),I545+J545),IF(AND(Temp!optSeasCoef=0,Temp!sts_multp=1),IF(H545="out-sample",I545*(J545^Q545),I545*J545),IF(Temp!sts_add=1,IF(H545="out-sample",(I545+(Q545*J545))*G545,(I545+J545)*G545),IF(H545="out-sample",I545*(J545^Q545)*G545,I545*J545*G545)))))</f>
        <v/>
      </c>
      <c r="L545" s="32" t="str">
        <f t="shared" si="58"/>
        <v/>
      </c>
      <c r="M545" s="32" t="str">
        <f t="shared" si="59"/>
        <v/>
      </c>
      <c r="N545" s="32" t="str">
        <f t="shared" si="60"/>
        <v/>
      </c>
      <c r="O545" s="32" t="str">
        <f t="shared" si="61"/>
        <v/>
      </c>
      <c r="P545" s="32" t="str">
        <f t="shared" si="62"/>
        <v/>
      </c>
      <c r="Q545" s="3" t="str">
        <f>IF(AND(Temp!fhor_indata=1,F545="",H544="in-sample"),1,IF(AND(Temp!fhor_indata=1,H544="out-sample",Q544&lt;ATA!XfHor),Q544+1,IF(F545="","",IF(AND(H545="out-sample",H544="in-sample"),1,IF(AND(H545="out-sample",H544="out-sample"),Q544+1,IF(ISNUMBER(Q544),Q544+1,1))))))</f>
        <v/>
      </c>
      <c r="R545" s="3" t="str">
        <f t="shared" si="56"/>
        <v/>
      </c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X545" s="63" t="e">
        <f t="shared" si="57"/>
        <v>#VALUE!</v>
      </c>
    </row>
    <row r="546" spans="1:50" s="1" customFormat="1" ht="14.25" x14ac:dyDescent="0.2">
      <c r="A546" s="6"/>
      <c r="B546" s="6"/>
      <c r="C546" s="6"/>
      <c r="D546" s="3"/>
      <c r="E546" s="70" t="str">
        <f>IF(ATA!E546="","",ATA!E546)</f>
        <v/>
      </c>
      <c r="F546" s="51" t="str">
        <f>IF(ATA!F546="","",ATA!F546)</f>
        <v/>
      </c>
      <c r="G546" s="11" t="str">
        <f>IF(ATA!G546="","",ATA!G546)</f>
        <v/>
      </c>
      <c r="H546" s="55" t="str">
        <f>IF(ATA!H546="","",ATA!H546)</f>
        <v/>
      </c>
      <c r="I546" s="31" t="str">
        <f>IF(AND(F545="",H545="in-sample"),"",IF(AND(Temp!fhor_indata=1,H545="out-sample",H546="out-sample"),I545,IF(AND(F546="",H545="out-sample"),"",IF(AND(Temp!optSeasCoef=0,Temp!sts_add=1),IF(H545="in-sample",IF(Q545=bigT,((pCell/bigT)*F545)+((1-(pCell/bigT))*(I545+J545)),IF(OR(F546="",COUNT($F$2:F545)&lt;=pCell),F545,((pCell/COUNT($F$2:F545))*F545)+((1-(pCell/COUNT($F$2:F545)))*(I545+J545)))),I545),IF(AND(Temp!optSeasCoef=0,Temp!sts_multp=1),IF(H545="in-sample",IF(Q545=bigT,((pCell/bigT)*F545)+((1-(pCell/bigT))*(I545*J545)),IF(OR(F546="",COUNT(F$2:$F545)&lt;=pCell),F545,((pCell/COUNT($F$2:F545))*F545)+((1-(pCell/COUNT($F$2:F545)))*(I545*J545)))),I545),IF(Temp!sts_add=1,IF(H545="in-sample",IF(Q545=bigT,((pCell/bigT)*AX545)+((1-(pCell/bigT))*(I545+J545)),IF(OR(F546="",COUNT($AX$2:AX545)&lt;=pCell),AX545,((pCell/COUNT($AX$2:AX545))*AX545)+((1-(pCell/COUNT($AX$2:AX545)))*(I545+J545)))),I545),IF(H545="in-sample",IF(Q545=bigT,((pCell/bigT)*AX545)+((1-(pCell/bigT))*(I545*J545)),IF(OR(F546="",COUNT($AX$2:AX545)&lt;=pCell),AX545,((pCell/COUNT($AX$2:AX545))*AX545)+((1-(pCell/COUNT($AX$2:AX545)))*(I545*J545)))),I545)))))))</f>
        <v/>
      </c>
      <c r="J546" s="31" t="str">
        <f>IF(AND(F545="",H545="in-sample"),"",IF(AND(Temp!fhor_indata=1,H545="out-sample",H546="out-sample"),J545,IF(AND(F546="",H545="out-sample"),"",IF(AND(Temp!optSeasCoef=0,Temp!sts_add=1),IF(H545="in-sample",IF(Q545=bigT,((qCell/bigT)*(I546-I545))+((1-(qCell/bigT))*J545),IF(OR(F546="",COUNT($F$2:F545)&lt;=qCell),IF(COUNT($F$2:F545)=1,0,F545-F544),((qCell/COUNT($F$2:F545))*(I546-I545))+((1-(qCell/COUNT($F$2:F545)))*J545))),J545),IF(AND(Temp!optSeasCoef=0,Temp!sts_multp=1),IF(H545="in-sample",IF(Q545=bigT,((qCell/bigT)*(I546/I545))+((1-(qCell/bigT))*J545),IF(qCell=0,1,IF(OR(F546="",COUNT($F$2:F545)&lt;=qCell),IF(COUNT($F$2:F545)=1,1,F545/F544),((qCell/COUNT($F$2:F545))*(I546/I545))+((1-(qCell/COUNT($F$2:F545)))*J545)))),J545),IF(Temp!sts_add=1,IF(H545="in-sample",IF(Q545=bigT,((qCell/bigT)*(I546-I545))+((1-(qCell/bigT))*J545),IF(OR(F546="",COUNT($AX$2:AX545)&lt;=qCell),IF(COUNT($AX$2:AX545)=1,0,AX545-AX544),((qCell/COUNT($AX$2:AX545))*(I546-I545))+((1-(qCell/COUNT($AX$2:AX545)))*J545))),J545),IF(H545="in-sample",IF(Q545=bigT,((qCell/bigT)*(I546/I545))+((1-(qCell/bigT))*J545),IF(qCell=0,1,IF(OR(F546="",COUNT($AX$2:AX545)&lt;=qCell),IF(COUNT($AX$2:AX545)=1,1,AX545/AX544),((qCell/COUNT($AX$2:AX545))*(I546/I545))+((1-(qCell/COUNT($AX$2:AX545)))*J545)))),J545)))))))</f>
        <v/>
      </c>
      <c r="K546" s="31" t="str">
        <f>IF(H546="","",IF(AND(Temp!optSeasCoef=0,Temp!sts_add=1),IF(H546="out-sample",I546+(Q546*J546),I546+J546),IF(AND(Temp!optSeasCoef=0,Temp!sts_multp=1),IF(H546="out-sample",I546*(J546^Q546),I546*J546),IF(Temp!sts_add=1,IF(H546="out-sample",(I546+(Q546*J546))*G546,(I546+J546)*G546),IF(H546="out-sample",I546*(J546^Q546)*G546,I546*J546*G546)))))</f>
        <v/>
      </c>
      <c r="L546" s="32" t="str">
        <f t="shared" si="58"/>
        <v/>
      </c>
      <c r="M546" s="32" t="str">
        <f t="shared" si="59"/>
        <v/>
      </c>
      <c r="N546" s="32" t="str">
        <f t="shared" si="60"/>
        <v/>
      </c>
      <c r="O546" s="32" t="str">
        <f t="shared" si="61"/>
        <v/>
      </c>
      <c r="P546" s="32" t="str">
        <f t="shared" si="62"/>
        <v/>
      </c>
      <c r="Q546" s="3" t="str">
        <f>IF(AND(Temp!fhor_indata=1,F546="",H545="in-sample"),1,IF(AND(Temp!fhor_indata=1,H545="out-sample",Q545&lt;ATA!XfHor),Q545+1,IF(F546="","",IF(AND(H546="out-sample",H545="in-sample"),1,IF(AND(H546="out-sample",H545="out-sample"),Q545+1,IF(ISNUMBER(Q545),Q545+1,1))))))</f>
        <v/>
      </c>
      <c r="R546" s="3" t="str">
        <f t="shared" si="56"/>
        <v/>
      </c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X546" s="63" t="e">
        <f t="shared" si="57"/>
        <v>#VALUE!</v>
      </c>
    </row>
    <row r="547" spans="1:50" s="1" customFormat="1" ht="14.25" x14ac:dyDescent="0.2">
      <c r="A547" s="6"/>
      <c r="B547" s="6"/>
      <c r="C547" s="6"/>
      <c r="D547" s="3"/>
      <c r="E547" s="70" t="str">
        <f>IF(ATA!E547="","",ATA!E547)</f>
        <v/>
      </c>
      <c r="F547" s="51" t="str">
        <f>IF(ATA!F547="","",ATA!F547)</f>
        <v/>
      </c>
      <c r="G547" s="11" t="str">
        <f>IF(ATA!G547="","",ATA!G547)</f>
        <v/>
      </c>
      <c r="H547" s="55" t="str">
        <f>IF(ATA!H547="","",ATA!H547)</f>
        <v/>
      </c>
      <c r="I547" s="31" t="str">
        <f>IF(AND(F546="",H546="in-sample"),"",IF(AND(Temp!fhor_indata=1,H546="out-sample",H547="out-sample"),I546,IF(AND(F547="",H546="out-sample"),"",IF(AND(Temp!optSeasCoef=0,Temp!sts_add=1),IF(H546="in-sample",IF(Q546=bigT,((pCell/bigT)*F546)+((1-(pCell/bigT))*(I546+J546)),IF(OR(F547="",COUNT($F$2:F546)&lt;=pCell),F546,((pCell/COUNT($F$2:F546))*F546)+((1-(pCell/COUNT($F$2:F546)))*(I546+J546)))),I546),IF(AND(Temp!optSeasCoef=0,Temp!sts_multp=1),IF(H546="in-sample",IF(Q546=bigT,((pCell/bigT)*F546)+((1-(pCell/bigT))*(I546*J546)),IF(OR(F547="",COUNT(F$2:$F546)&lt;=pCell),F546,((pCell/COUNT($F$2:F546))*F546)+((1-(pCell/COUNT($F$2:F546)))*(I546*J546)))),I546),IF(Temp!sts_add=1,IF(H546="in-sample",IF(Q546=bigT,((pCell/bigT)*AX546)+((1-(pCell/bigT))*(I546+J546)),IF(OR(F547="",COUNT($AX$2:AX546)&lt;=pCell),AX546,((pCell/COUNT($AX$2:AX546))*AX546)+((1-(pCell/COUNT($AX$2:AX546)))*(I546+J546)))),I546),IF(H546="in-sample",IF(Q546=bigT,((pCell/bigT)*AX546)+((1-(pCell/bigT))*(I546*J546)),IF(OR(F547="",COUNT($AX$2:AX546)&lt;=pCell),AX546,((pCell/COUNT($AX$2:AX546))*AX546)+((1-(pCell/COUNT($AX$2:AX546)))*(I546*J546)))),I546)))))))</f>
        <v/>
      </c>
      <c r="J547" s="31" t="str">
        <f>IF(AND(F546="",H546="in-sample"),"",IF(AND(Temp!fhor_indata=1,H546="out-sample",H547="out-sample"),J546,IF(AND(F547="",H546="out-sample"),"",IF(AND(Temp!optSeasCoef=0,Temp!sts_add=1),IF(H546="in-sample",IF(Q546=bigT,((qCell/bigT)*(I547-I546))+((1-(qCell/bigT))*J546),IF(OR(F547="",COUNT($F$2:F546)&lt;=qCell),IF(COUNT($F$2:F546)=1,0,F546-F545),((qCell/COUNT($F$2:F546))*(I547-I546))+((1-(qCell/COUNT($F$2:F546)))*J546))),J546),IF(AND(Temp!optSeasCoef=0,Temp!sts_multp=1),IF(H546="in-sample",IF(Q546=bigT,((qCell/bigT)*(I547/I546))+((1-(qCell/bigT))*J546),IF(qCell=0,1,IF(OR(F547="",COUNT($F$2:F546)&lt;=qCell),IF(COUNT($F$2:F546)=1,1,F546/F545),((qCell/COUNT($F$2:F546))*(I547/I546))+((1-(qCell/COUNT($F$2:F546)))*J546)))),J546),IF(Temp!sts_add=1,IF(H546="in-sample",IF(Q546=bigT,((qCell/bigT)*(I547-I546))+((1-(qCell/bigT))*J546),IF(OR(F547="",COUNT($AX$2:AX546)&lt;=qCell),IF(COUNT($AX$2:AX546)=1,0,AX546-AX545),((qCell/COUNT($AX$2:AX546))*(I547-I546))+((1-(qCell/COUNT($AX$2:AX546)))*J546))),J546),IF(H546="in-sample",IF(Q546=bigT,((qCell/bigT)*(I547/I546))+((1-(qCell/bigT))*J546),IF(qCell=0,1,IF(OR(F547="",COUNT($AX$2:AX546)&lt;=qCell),IF(COUNT($AX$2:AX546)=1,1,AX546/AX545),((qCell/COUNT($AX$2:AX546))*(I547/I546))+((1-(qCell/COUNT($AX$2:AX546)))*J546)))),J546)))))))</f>
        <v/>
      </c>
      <c r="K547" s="31" t="str">
        <f>IF(H547="","",IF(AND(Temp!optSeasCoef=0,Temp!sts_add=1),IF(H547="out-sample",I547+(Q547*J547),I547+J547),IF(AND(Temp!optSeasCoef=0,Temp!sts_multp=1),IF(H547="out-sample",I547*(J547^Q547),I547*J547),IF(Temp!sts_add=1,IF(H547="out-sample",(I547+(Q547*J547))*G547,(I547+J547)*G547),IF(H547="out-sample",I547*(J547^Q547)*G547,I547*J547*G547)))))</f>
        <v/>
      </c>
      <c r="L547" s="32" t="str">
        <f t="shared" si="58"/>
        <v/>
      </c>
      <c r="M547" s="32" t="str">
        <f t="shared" si="59"/>
        <v/>
      </c>
      <c r="N547" s="32" t="str">
        <f t="shared" si="60"/>
        <v/>
      </c>
      <c r="O547" s="32" t="str">
        <f t="shared" si="61"/>
        <v/>
      </c>
      <c r="P547" s="32" t="str">
        <f t="shared" si="62"/>
        <v/>
      </c>
      <c r="Q547" s="3" t="str">
        <f>IF(AND(Temp!fhor_indata=1,F547="",H546="in-sample"),1,IF(AND(Temp!fhor_indata=1,H546="out-sample",Q546&lt;ATA!XfHor),Q546+1,IF(F547="","",IF(AND(H547="out-sample",H546="in-sample"),1,IF(AND(H547="out-sample",H546="out-sample"),Q546+1,IF(ISNUMBER(Q546),Q546+1,1))))))</f>
        <v/>
      </c>
      <c r="R547" s="3" t="str">
        <f t="shared" si="56"/>
        <v/>
      </c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X547" s="63" t="e">
        <f t="shared" si="57"/>
        <v>#VALUE!</v>
      </c>
    </row>
    <row r="548" spans="1:50" s="1" customFormat="1" ht="14.25" x14ac:dyDescent="0.2">
      <c r="A548" s="6"/>
      <c r="B548" s="6"/>
      <c r="C548" s="6"/>
      <c r="D548" s="3"/>
      <c r="E548" s="70" t="str">
        <f>IF(ATA!E548="","",ATA!E548)</f>
        <v/>
      </c>
      <c r="F548" s="51" t="str">
        <f>IF(ATA!F548="","",ATA!F548)</f>
        <v/>
      </c>
      <c r="G548" s="11" t="str">
        <f>IF(ATA!G548="","",ATA!G548)</f>
        <v/>
      </c>
      <c r="H548" s="55" t="str">
        <f>IF(ATA!H548="","",ATA!H548)</f>
        <v/>
      </c>
      <c r="I548" s="31" t="str">
        <f>IF(AND(F547="",H547="in-sample"),"",IF(AND(Temp!fhor_indata=1,H547="out-sample",H548="out-sample"),I547,IF(AND(F548="",H547="out-sample"),"",IF(AND(Temp!optSeasCoef=0,Temp!sts_add=1),IF(H547="in-sample",IF(Q547=bigT,((pCell/bigT)*F547)+((1-(pCell/bigT))*(I547+J547)),IF(OR(F548="",COUNT($F$2:F547)&lt;=pCell),F547,((pCell/COUNT($F$2:F547))*F547)+((1-(pCell/COUNT($F$2:F547)))*(I547+J547)))),I547),IF(AND(Temp!optSeasCoef=0,Temp!sts_multp=1),IF(H547="in-sample",IF(Q547=bigT,((pCell/bigT)*F547)+((1-(pCell/bigT))*(I547*J547)),IF(OR(F548="",COUNT(F$2:$F547)&lt;=pCell),F547,((pCell/COUNT($F$2:F547))*F547)+((1-(pCell/COUNT($F$2:F547)))*(I547*J547)))),I547),IF(Temp!sts_add=1,IF(H547="in-sample",IF(Q547=bigT,((pCell/bigT)*AX547)+((1-(pCell/bigT))*(I547+J547)),IF(OR(F548="",COUNT($AX$2:AX547)&lt;=pCell),AX547,((pCell/COUNT($AX$2:AX547))*AX547)+((1-(pCell/COUNT($AX$2:AX547)))*(I547+J547)))),I547),IF(H547="in-sample",IF(Q547=bigT,((pCell/bigT)*AX547)+((1-(pCell/bigT))*(I547*J547)),IF(OR(F548="",COUNT($AX$2:AX547)&lt;=pCell),AX547,((pCell/COUNT($AX$2:AX547))*AX547)+((1-(pCell/COUNT($AX$2:AX547)))*(I547*J547)))),I547)))))))</f>
        <v/>
      </c>
      <c r="J548" s="31" t="str">
        <f>IF(AND(F547="",H547="in-sample"),"",IF(AND(Temp!fhor_indata=1,H547="out-sample",H548="out-sample"),J547,IF(AND(F548="",H547="out-sample"),"",IF(AND(Temp!optSeasCoef=0,Temp!sts_add=1),IF(H547="in-sample",IF(Q547=bigT,((qCell/bigT)*(I548-I547))+((1-(qCell/bigT))*J547),IF(OR(F548="",COUNT($F$2:F547)&lt;=qCell),IF(COUNT($F$2:F547)=1,0,F547-F546),((qCell/COUNT($F$2:F547))*(I548-I547))+((1-(qCell/COUNT($F$2:F547)))*J547))),J547),IF(AND(Temp!optSeasCoef=0,Temp!sts_multp=1),IF(H547="in-sample",IF(Q547=bigT,((qCell/bigT)*(I548/I547))+((1-(qCell/bigT))*J547),IF(qCell=0,1,IF(OR(F548="",COUNT($F$2:F547)&lt;=qCell),IF(COUNT($F$2:F547)=1,1,F547/F546),((qCell/COUNT($F$2:F547))*(I548/I547))+((1-(qCell/COUNT($F$2:F547)))*J547)))),J547),IF(Temp!sts_add=1,IF(H547="in-sample",IF(Q547=bigT,((qCell/bigT)*(I548-I547))+((1-(qCell/bigT))*J547),IF(OR(F548="",COUNT($AX$2:AX547)&lt;=qCell),IF(COUNT($AX$2:AX547)=1,0,AX547-AX546),((qCell/COUNT($AX$2:AX547))*(I548-I547))+((1-(qCell/COUNT($AX$2:AX547)))*J547))),J547),IF(H547="in-sample",IF(Q547=bigT,((qCell/bigT)*(I548/I547))+((1-(qCell/bigT))*J547),IF(qCell=0,1,IF(OR(F548="",COUNT($AX$2:AX547)&lt;=qCell),IF(COUNT($AX$2:AX547)=1,1,AX547/AX546),((qCell/COUNT($AX$2:AX547))*(I548/I547))+((1-(qCell/COUNT($AX$2:AX547)))*J547)))),J547)))))))</f>
        <v/>
      </c>
      <c r="K548" s="31" t="str">
        <f>IF(H548="","",IF(AND(Temp!optSeasCoef=0,Temp!sts_add=1),IF(H548="out-sample",I548+(Q548*J548),I548+J548),IF(AND(Temp!optSeasCoef=0,Temp!sts_multp=1),IF(H548="out-sample",I548*(J548^Q548),I548*J548),IF(Temp!sts_add=1,IF(H548="out-sample",(I548+(Q548*J548))*G548,(I548+J548)*G548),IF(H548="out-sample",I548*(J548^Q548)*G548,I548*J548*G548)))))</f>
        <v/>
      </c>
      <c r="L548" s="32" t="str">
        <f t="shared" si="58"/>
        <v/>
      </c>
      <c r="M548" s="32" t="str">
        <f t="shared" si="59"/>
        <v/>
      </c>
      <c r="N548" s="32" t="str">
        <f t="shared" si="60"/>
        <v/>
      </c>
      <c r="O548" s="32" t="str">
        <f t="shared" si="61"/>
        <v/>
      </c>
      <c r="P548" s="32" t="str">
        <f t="shared" si="62"/>
        <v/>
      </c>
      <c r="Q548" s="3" t="str">
        <f>IF(AND(Temp!fhor_indata=1,F548="",H547="in-sample"),1,IF(AND(Temp!fhor_indata=1,H547="out-sample",Q547&lt;ATA!XfHor),Q547+1,IF(F548="","",IF(AND(H548="out-sample",H547="in-sample"),1,IF(AND(H548="out-sample",H547="out-sample"),Q547+1,IF(ISNUMBER(Q547),Q547+1,1))))))</f>
        <v/>
      </c>
      <c r="R548" s="3" t="str">
        <f t="shared" si="56"/>
        <v/>
      </c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X548" s="63" t="e">
        <f t="shared" si="57"/>
        <v>#VALUE!</v>
      </c>
    </row>
    <row r="549" spans="1:50" s="1" customFormat="1" ht="14.25" x14ac:dyDescent="0.2">
      <c r="A549" s="6"/>
      <c r="B549" s="6"/>
      <c r="C549" s="6"/>
      <c r="D549" s="3"/>
      <c r="E549" s="70" t="str">
        <f>IF(ATA!E549="","",ATA!E549)</f>
        <v/>
      </c>
      <c r="F549" s="51" t="str">
        <f>IF(ATA!F549="","",ATA!F549)</f>
        <v/>
      </c>
      <c r="G549" s="11" t="str">
        <f>IF(ATA!G549="","",ATA!G549)</f>
        <v/>
      </c>
      <c r="H549" s="55" t="str">
        <f>IF(ATA!H549="","",ATA!H549)</f>
        <v/>
      </c>
      <c r="I549" s="31" t="str">
        <f>IF(AND(F548="",H548="in-sample"),"",IF(AND(Temp!fhor_indata=1,H548="out-sample",H549="out-sample"),I548,IF(AND(F549="",H548="out-sample"),"",IF(AND(Temp!optSeasCoef=0,Temp!sts_add=1),IF(H548="in-sample",IF(Q548=bigT,((pCell/bigT)*F548)+((1-(pCell/bigT))*(I548+J548)),IF(OR(F549="",COUNT($F$2:F548)&lt;=pCell),F548,((pCell/COUNT($F$2:F548))*F548)+((1-(pCell/COUNT($F$2:F548)))*(I548+J548)))),I548),IF(AND(Temp!optSeasCoef=0,Temp!sts_multp=1),IF(H548="in-sample",IF(Q548=bigT,((pCell/bigT)*F548)+((1-(pCell/bigT))*(I548*J548)),IF(OR(F549="",COUNT(F$2:$F548)&lt;=pCell),F548,((pCell/COUNT($F$2:F548))*F548)+((1-(pCell/COUNT($F$2:F548)))*(I548*J548)))),I548),IF(Temp!sts_add=1,IF(H548="in-sample",IF(Q548=bigT,((pCell/bigT)*AX548)+((1-(pCell/bigT))*(I548+J548)),IF(OR(F549="",COUNT($AX$2:AX548)&lt;=pCell),AX548,((pCell/COUNT($AX$2:AX548))*AX548)+((1-(pCell/COUNT($AX$2:AX548)))*(I548+J548)))),I548),IF(H548="in-sample",IF(Q548=bigT,((pCell/bigT)*AX548)+((1-(pCell/bigT))*(I548*J548)),IF(OR(F549="",COUNT($AX$2:AX548)&lt;=pCell),AX548,((pCell/COUNT($AX$2:AX548))*AX548)+((1-(pCell/COUNT($AX$2:AX548)))*(I548*J548)))),I548)))))))</f>
        <v/>
      </c>
      <c r="J549" s="31" t="str">
        <f>IF(AND(F548="",H548="in-sample"),"",IF(AND(Temp!fhor_indata=1,H548="out-sample",H549="out-sample"),J548,IF(AND(F549="",H548="out-sample"),"",IF(AND(Temp!optSeasCoef=0,Temp!sts_add=1),IF(H548="in-sample",IF(Q548=bigT,((qCell/bigT)*(I549-I548))+((1-(qCell/bigT))*J548),IF(OR(F549="",COUNT($F$2:F548)&lt;=qCell),IF(COUNT($F$2:F548)=1,0,F548-F547),((qCell/COUNT($F$2:F548))*(I549-I548))+((1-(qCell/COUNT($F$2:F548)))*J548))),J548),IF(AND(Temp!optSeasCoef=0,Temp!sts_multp=1),IF(H548="in-sample",IF(Q548=bigT,((qCell/bigT)*(I549/I548))+((1-(qCell/bigT))*J548),IF(qCell=0,1,IF(OR(F549="",COUNT($F$2:F548)&lt;=qCell),IF(COUNT($F$2:F548)=1,1,F548/F547),((qCell/COUNT($F$2:F548))*(I549/I548))+((1-(qCell/COUNT($F$2:F548)))*J548)))),J548),IF(Temp!sts_add=1,IF(H548="in-sample",IF(Q548=bigT,((qCell/bigT)*(I549-I548))+((1-(qCell/bigT))*J548),IF(OR(F549="",COUNT($AX$2:AX548)&lt;=qCell),IF(COUNT($AX$2:AX548)=1,0,AX548-AX547),((qCell/COUNT($AX$2:AX548))*(I549-I548))+((1-(qCell/COUNT($AX$2:AX548)))*J548))),J548),IF(H548="in-sample",IF(Q548=bigT,((qCell/bigT)*(I549/I548))+((1-(qCell/bigT))*J548),IF(qCell=0,1,IF(OR(F549="",COUNT($AX$2:AX548)&lt;=qCell),IF(COUNT($AX$2:AX548)=1,1,AX548/AX547),((qCell/COUNT($AX$2:AX548))*(I549/I548))+((1-(qCell/COUNT($AX$2:AX548)))*J548)))),J548)))))))</f>
        <v/>
      </c>
      <c r="K549" s="31" t="str">
        <f>IF(H549="","",IF(AND(Temp!optSeasCoef=0,Temp!sts_add=1),IF(H549="out-sample",I549+(Q549*J549),I549+J549),IF(AND(Temp!optSeasCoef=0,Temp!sts_multp=1),IF(H549="out-sample",I549*(J549^Q549),I549*J549),IF(Temp!sts_add=1,IF(H549="out-sample",(I549+(Q549*J549))*G549,(I549+J549)*G549),IF(H549="out-sample",I549*(J549^Q549)*G549,I549*J549*G549)))))</f>
        <v/>
      </c>
      <c r="L549" s="32" t="str">
        <f t="shared" si="58"/>
        <v/>
      </c>
      <c r="M549" s="32" t="str">
        <f t="shared" si="59"/>
        <v/>
      </c>
      <c r="N549" s="32" t="str">
        <f t="shared" si="60"/>
        <v/>
      </c>
      <c r="O549" s="32" t="str">
        <f t="shared" si="61"/>
        <v/>
      </c>
      <c r="P549" s="32" t="str">
        <f t="shared" si="62"/>
        <v/>
      </c>
      <c r="Q549" s="3" t="str">
        <f>IF(AND(Temp!fhor_indata=1,F549="",H548="in-sample"),1,IF(AND(Temp!fhor_indata=1,H548="out-sample",Q548&lt;ATA!XfHor),Q548+1,IF(F549="","",IF(AND(H549="out-sample",H548="in-sample"),1,IF(AND(H549="out-sample",H548="out-sample"),Q548+1,IF(ISNUMBER(Q548),Q548+1,1))))))</f>
        <v/>
      </c>
      <c r="R549" s="3" t="str">
        <f t="shared" si="56"/>
        <v/>
      </c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X549" s="63" t="e">
        <f t="shared" si="57"/>
        <v>#VALUE!</v>
      </c>
    </row>
    <row r="550" spans="1:50" s="1" customFormat="1" ht="14.25" x14ac:dyDescent="0.2">
      <c r="A550" s="6"/>
      <c r="B550" s="6"/>
      <c r="C550" s="6"/>
      <c r="D550" s="3"/>
      <c r="E550" s="70" t="str">
        <f>IF(ATA!E550="","",ATA!E550)</f>
        <v/>
      </c>
      <c r="F550" s="51" t="str">
        <f>IF(ATA!F550="","",ATA!F550)</f>
        <v/>
      </c>
      <c r="G550" s="11" t="str">
        <f>IF(ATA!G550="","",ATA!G550)</f>
        <v/>
      </c>
      <c r="H550" s="55" t="str">
        <f>IF(ATA!H550="","",ATA!H550)</f>
        <v/>
      </c>
      <c r="I550" s="31" t="str">
        <f>IF(AND(F549="",H549="in-sample"),"",IF(AND(Temp!fhor_indata=1,H549="out-sample",H550="out-sample"),I549,IF(AND(F550="",H549="out-sample"),"",IF(AND(Temp!optSeasCoef=0,Temp!sts_add=1),IF(H549="in-sample",IF(Q549=bigT,((pCell/bigT)*F549)+((1-(pCell/bigT))*(I549+J549)),IF(OR(F550="",COUNT($F$2:F549)&lt;=pCell),F549,((pCell/COUNT($F$2:F549))*F549)+((1-(pCell/COUNT($F$2:F549)))*(I549+J549)))),I549),IF(AND(Temp!optSeasCoef=0,Temp!sts_multp=1),IF(H549="in-sample",IF(Q549=bigT,((pCell/bigT)*F549)+((1-(pCell/bigT))*(I549*J549)),IF(OR(F550="",COUNT(F$2:$F549)&lt;=pCell),F549,((pCell/COUNT($F$2:F549))*F549)+((1-(pCell/COUNT($F$2:F549)))*(I549*J549)))),I549),IF(Temp!sts_add=1,IF(H549="in-sample",IF(Q549=bigT,((pCell/bigT)*AX549)+((1-(pCell/bigT))*(I549+J549)),IF(OR(F550="",COUNT($AX$2:AX549)&lt;=pCell),AX549,((pCell/COUNT($AX$2:AX549))*AX549)+((1-(pCell/COUNT($AX$2:AX549)))*(I549+J549)))),I549),IF(H549="in-sample",IF(Q549=bigT,((pCell/bigT)*AX549)+((1-(pCell/bigT))*(I549*J549)),IF(OR(F550="",COUNT($AX$2:AX549)&lt;=pCell),AX549,((pCell/COUNT($AX$2:AX549))*AX549)+((1-(pCell/COUNT($AX$2:AX549)))*(I549*J549)))),I549)))))))</f>
        <v/>
      </c>
      <c r="J550" s="31" t="str">
        <f>IF(AND(F549="",H549="in-sample"),"",IF(AND(Temp!fhor_indata=1,H549="out-sample",H550="out-sample"),J549,IF(AND(F550="",H549="out-sample"),"",IF(AND(Temp!optSeasCoef=0,Temp!sts_add=1),IF(H549="in-sample",IF(Q549=bigT,((qCell/bigT)*(I550-I549))+((1-(qCell/bigT))*J549),IF(OR(F550="",COUNT($F$2:F549)&lt;=qCell),IF(COUNT($F$2:F549)=1,0,F549-F548),((qCell/COUNT($F$2:F549))*(I550-I549))+((1-(qCell/COUNT($F$2:F549)))*J549))),J549),IF(AND(Temp!optSeasCoef=0,Temp!sts_multp=1),IF(H549="in-sample",IF(Q549=bigT,((qCell/bigT)*(I550/I549))+((1-(qCell/bigT))*J549),IF(qCell=0,1,IF(OR(F550="",COUNT($F$2:F549)&lt;=qCell),IF(COUNT($F$2:F549)=1,1,F549/F548),((qCell/COUNT($F$2:F549))*(I550/I549))+((1-(qCell/COUNT($F$2:F549)))*J549)))),J549),IF(Temp!sts_add=1,IF(H549="in-sample",IF(Q549=bigT,((qCell/bigT)*(I550-I549))+((1-(qCell/bigT))*J549),IF(OR(F550="",COUNT($AX$2:AX549)&lt;=qCell),IF(COUNT($AX$2:AX549)=1,0,AX549-AX548),((qCell/COUNT($AX$2:AX549))*(I550-I549))+((1-(qCell/COUNT($AX$2:AX549)))*J549))),J549),IF(H549="in-sample",IF(Q549=bigT,((qCell/bigT)*(I550/I549))+((1-(qCell/bigT))*J549),IF(qCell=0,1,IF(OR(F550="",COUNT($AX$2:AX549)&lt;=qCell),IF(COUNT($AX$2:AX549)=1,1,AX549/AX548),((qCell/COUNT($AX$2:AX549))*(I550/I549))+((1-(qCell/COUNT($AX$2:AX549)))*J549)))),J549)))))))</f>
        <v/>
      </c>
      <c r="K550" s="31" t="str">
        <f>IF(H550="","",IF(AND(Temp!optSeasCoef=0,Temp!sts_add=1),IF(H550="out-sample",I550+(Q550*J550),I550+J550),IF(AND(Temp!optSeasCoef=0,Temp!sts_multp=1),IF(H550="out-sample",I550*(J550^Q550),I550*J550),IF(Temp!sts_add=1,IF(H550="out-sample",(I550+(Q550*J550))*G550,(I550+J550)*G550),IF(H550="out-sample",I550*(J550^Q550)*G550,I550*J550*G550)))))</f>
        <v/>
      </c>
      <c r="L550" s="32" t="str">
        <f t="shared" si="58"/>
        <v/>
      </c>
      <c r="M550" s="32" t="str">
        <f t="shared" si="59"/>
        <v/>
      </c>
      <c r="N550" s="32" t="str">
        <f t="shared" si="60"/>
        <v/>
      </c>
      <c r="O550" s="32" t="str">
        <f t="shared" si="61"/>
        <v/>
      </c>
      <c r="P550" s="32" t="str">
        <f t="shared" si="62"/>
        <v/>
      </c>
      <c r="Q550" s="3" t="str">
        <f>IF(AND(Temp!fhor_indata=1,F550="",H549="in-sample"),1,IF(AND(Temp!fhor_indata=1,H549="out-sample",Q549&lt;ATA!XfHor),Q549+1,IF(F550="","",IF(AND(H550="out-sample",H549="in-sample"),1,IF(AND(H550="out-sample",H549="out-sample"),Q549+1,IF(ISNUMBER(Q549),Q549+1,1))))))</f>
        <v/>
      </c>
      <c r="R550" s="3" t="str">
        <f t="shared" si="56"/>
        <v/>
      </c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X550" s="63" t="e">
        <f t="shared" si="57"/>
        <v>#VALUE!</v>
      </c>
    </row>
    <row r="551" spans="1:50" s="1" customFormat="1" ht="14.25" x14ac:dyDescent="0.2">
      <c r="A551" s="6"/>
      <c r="B551" s="6"/>
      <c r="C551" s="6"/>
      <c r="D551" s="3"/>
      <c r="E551" s="70" t="str">
        <f>IF(ATA!E551="","",ATA!E551)</f>
        <v/>
      </c>
      <c r="F551" s="51" t="str">
        <f>IF(ATA!F551="","",ATA!F551)</f>
        <v/>
      </c>
      <c r="G551" s="11" t="str">
        <f>IF(ATA!G551="","",ATA!G551)</f>
        <v/>
      </c>
      <c r="H551" s="55" t="str">
        <f>IF(ATA!H551="","",ATA!H551)</f>
        <v/>
      </c>
      <c r="I551" s="31" t="str">
        <f>IF(AND(F550="",H550="in-sample"),"",IF(AND(Temp!fhor_indata=1,H550="out-sample",H551="out-sample"),I550,IF(AND(F551="",H550="out-sample"),"",IF(AND(Temp!optSeasCoef=0,Temp!sts_add=1),IF(H550="in-sample",IF(Q550=bigT,((pCell/bigT)*F550)+((1-(pCell/bigT))*(I550+J550)),IF(OR(F551="",COUNT($F$2:F550)&lt;=pCell),F550,((pCell/COUNT($F$2:F550))*F550)+((1-(pCell/COUNT($F$2:F550)))*(I550+J550)))),I550),IF(AND(Temp!optSeasCoef=0,Temp!sts_multp=1),IF(H550="in-sample",IF(Q550=bigT,((pCell/bigT)*F550)+((1-(pCell/bigT))*(I550*J550)),IF(OR(F551="",COUNT(F$2:$F550)&lt;=pCell),F550,((pCell/COUNT($F$2:F550))*F550)+((1-(pCell/COUNT($F$2:F550)))*(I550*J550)))),I550),IF(Temp!sts_add=1,IF(H550="in-sample",IF(Q550=bigT,((pCell/bigT)*AX550)+((1-(pCell/bigT))*(I550+J550)),IF(OR(F551="",COUNT($AX$2:AX550)&lt;=pCell),AX550,((pCell/COUNT($AX$2:AX550))*AX550)+((1-(pCell/COUNT($AX$2:AX550)))*(I550+J550)))),I550),IF(H550="in-sample",IF(Q550=bigT,((pCell/bigT)*AX550)+((1-(pCell/bigT))*(I550*J550)),IF(OR(F551="",COUNT($AX$2:AX550)&lt;=pCell),AX550,((pCell/COUNT($AX$2:AX550))*AX550)+((1-(pCell/COUNT($AX$2:AX550)))*(I550*J550)))),I550)))))))</f>
        <v/>
      </c>
      <c r="J551" s="31" t="str">
        <f>IF(AND(F550="",H550="in-sample"),"",IF(AND(Temp!fhor_indata=1,H550="out-sample",H551="out-sample"),J550,IF(AND(F551="",H550="out-sample"),"",IF(AND(Temp!optSeasCoef=0,Temp!sts_add=1),IF(H550="in-sample",IF(Q550=bigT,((qCell/bigT)*(I551-I550))+((1-(qCell/bigT))*J550),IF(OR(F551="",COUNT($F$2:F550)&lt;=qCell),IF(COUNT($F$2:F550)=1,0,F550-F549),((qCell/COUNT($F$2:F550))*(I551-I550))+((1-(qCell/COUNT($F$2:F550)))*J550))),J550),IF(AND(Temp!optSeasCoef=0,Temp!sts_multp=1),IF(H550="in-sample",IF(Q550=bigT,((qCell/bigT)*(I551/I550))+((1-(qCell/bigT))*J550),IF(qCell=0,1,IF(OR(F551="",COUNT($F$2:F550)&lt;=qCell),IF(COUNT($F$2:F550)=1,1,F550/F549),((qCell/COUNT($F$2:F550))*(I551/I550))+((1-(qCell/COUNT($F$2:F550)))*J550)))),J550),IF(Temp!sts_add=1,IF(H550="in-sample",IF(Q550=bigT,((qCell/bigT)*(I551-I550))+((1-(qCell/bigT))*J550),IF(OR(F551="",COUNT($AX$2:AX550)&lt;=qCell),IF(COUNT($AX$2:AX550)=1,0,AX550-AX549),((qCell/COUNT($AX$2:AX550))*(I551-I550))+((1-(qCell/COUNT($AX$2:AX550)))*J550))),J550),IF(H550="in-sample",IF(Q550=bigT,((qCell/bigT)*(I551/I550))+((1-(qCell/bigT))*J550),IF(qCell=0,1,IF(OR(F551="",COUNT($AX$2:AX550)&lt;=qCell),IF(COUNT($AX$2:AX550)=1,1,AX550/AX549),((qCell/COUNT($AX$2:AX550))*(I551/I550))+((1-(qCell/COUNT($AX$2:AX550)))*J550)))),J550)))))))</f>
        <v/>
      </c>
      <c r="K551" s="31" t="str">
        <f>IF(H551="","",IF(AND(Temp!optSeasCoef=0,Temp!sts_add=1),IF(H551="out-sample",I551+(Q551*J551),I551+J551),IF(AND(Temp!optSeasCoef=0,Temp!sts_multp=1),IF(H551="out-sample",I551*(J551^Q551),I551*J551),IF(Temp!sts_add=1,IF(H551="out-sample",(I551+(Q551*J551))*G551,(I551+J551)*G551),IF(H551="out-sample",I551*(J551^Q551)*G551,I551*J551*G551)))))</f>
        <v/>
      </c>
      <c r="L551" s="32" t="str">
        <f t="shared" si="58"/>
        <v/>
      </c>
      <c r="M551" s="32" t="str">
        <f t="shared" si="59"/>
        <v/>
      </c>
      <c r="N551" s="32" t="str">
        <f t="shared" si="60"/>
        <v/>
      </c>
      <c r="O551" s="32" t="str">
        <f t="shared" si="61"/>
        <v/>
      </c>
      <c r="P551" s="32" t="str">
        <f t="shared" si="62"/>
        <v/>
      </c>
      <c r="Q551" s="3" t="str">
        <f>IF(AND(Temp!fhor_indata=1,F551="",H550="in-sample"),1,IF(AND(Temp!fhor_indata=1,H550="out-sample",Q550&lt;ATA!XfHor),Q550+1,IF(F551="","",IF(AND(H551="out-sample",H550="in-sample"),1,IF(AND(H551="out-sample",H550="out-sample"),Q550+1,IF(ISNUMBER(Q550),Q550+1,1))))))</f>
        <v/>
      </c>
      <c r="R551" s="3" t="str">
        <f t="shared" si="56"/>
        <v/>
      </c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X551" s="63" t="e">
        <f t="shared" si="57"/>
        <v>#VALUE!</v>
      </c>
    </row>
    <row r="552" spans="1:50" s="1" customFormat="1" ht="14.25" x14ac:dyDescent="0.2">
      <c r="A552" s="6"/>
      <c r="B552" s="6"/>
      <c r="C552" s="6"/>
      <c r="D552" s="3"/>
      <c r="E552" s="70" t="str">
        <f>IF(ATA!E552="","",ATA!E552)</f>
        <v/>
      </c>
      <c r="F552" s="51" t="str">
        <f>IF(ATA!F552="","",ATA!F552)</f>
        <v/>
      </c>
      <c r="G552" s="11" t="str">
        <f>IF(ATA!G552="","",ATA!G552)</f>
        <v/>
      </c>
      <c r="H552" s="55" t="str">
        <f>IF(ATA!H552="","",ATA!H552)</f>
        <v/>
      </c>
      <c r="I552" s="31" t="str">
        <f>IF(AND(F551="",H551="in-sample"),"",IF(AND(Temp!fhor_indata=1,H551="out-sample",H552="out-sample"),I551,IF(AND(F552="",H551="out-sample"),"",IF(AND(Temp!optSeasCoef=0,Temp!sts_add=1),IF(H551="in-sample",IF(Q551=bigT,((pCell/bigT)*F551)+((1-(pCell/bigT))*(I551+J551)),IF(OR(F552="",COUNT($F$2:F551)&lt;=pCell),F551,((pCell/COUNT($F$2:F551))*F551)+((1-(pCell/COUNT($F$2:F551)))*(I551+J551)))),I551),IF(AND(Temp!optSeasCoef=0,Temp!sts_multp=1),IF(H551="in-sample",IF(Q551=bigT,((pCell/bigT)*F551)+((1-(pCell/bigT))*(I551*J551)),IF(OR(F552="",COUNT(F$2:$F551)&lt;=pCell),F551,((pCell/COUNT($F$2:F551))*F551)+((1-(pCell/COUNT($F$2:F551)))*(I551*J551)))),I551),IF(Temp!sts_add=1,IF(H551="in-sample",IF(Q551=bigT,((pCell/bigT)*AX551)+((1-(pCell/bigT))*(I551+J551)),IF(OR(F552="",COUNT($AX$2:AX551)&lt;=pCell),AX551,((pCell/COUNT($AX$2:AX551))*AX551)+((1-(pCell/COUNT($AX$2:AX551)))*(I551+J551)))),I551),IF(H551="in-sample",IF(Q551=bigT,((pCell/bigT)*AX551)+((1-(pCell/bigT))*(I551*J551)),IF(OR(F552="",COUNT($AX$2:AX551)&lt;=pCell),AX551,((pCell/COUNT($AX$2:AX551))*AX551)+((1-(pCell/COUNT($AX$2:AX551)))*(I551*J551)))),I551)))))))</f>
        <v/>
      </c>
      <c r="J552" s="31" t="str">
        <f>IF(AND(F551="",H551="in-sample"),"",IF(AND(Temp!fhor_indata=1,H551="out-sample",H552="out-sample"),J551,IF(AND(F552="",H551="out-sample"),"",IF(AND(Temp!optSeasCoef=0,Temp!sts_add=1),IF(H551="in-sample",IF(Q551=bigT,((qCell/bigT)*(I552-I551))+((1-(qCell/bigT))*J551),IF(OR(F552="",COUNT($F$2:F551)&lt;=qCell),IF(COUNT($F$2:F551)=1,0,F551-F550),((qCell/COUNT($F$2:F551))*(I552-I551))+((1-(qCell/COUNT($F$2:F551)))*J551))),J551),IF(AND(Temp!optSeasCoef=0,Temp!sts_multp=1),IF(H551="in-sample",IF(Q551=bigT,((qCell/bigT)*(I552/I551))+((1-(qCell/bigT))*J551),IF(qCell=0,1,IF(OR(F552="",COUNT($F$2:F551)&lt;=qCell),IF(COUNT($F$2:F551)=1,1,F551/F550),((qCell/COUNT($F$2:F551))*(I552/I551))+((1-(qCell/COUNT($F$2:F551)))*J551)))),J551),IF(Temp!sts_add=1,IF(H551="in-sample",IF(Q551=bigT,((qCell/bigT)*(I552-I551))+((1-(qCell/bigT))*J551),IF(OR(F552="",COUNT($AX$2:AX551)&lt;=qCell),IF(COUNT($AX$2:AX551)=1,0,AX551-AX550),((qCell/COUNT($AX$2:AX551))*(I552-I551))+((1-(qCell/COUNT($AX$2:AX551)))*J551))),J551),IF(H551="in-sample",IF(Q551=bigT,((qCell/bigT)*(I552/I551))+((1-(qCell/bigT))*J551),IF(qCell=0,1,IF(OR(F552="",COUNT($AX$2:AX551)&lt;=qCell),IF(COUNT($AX$2:AX551)=1,1,AX551/AX550),((qCell/COUNT($AX$2:AX551))*(I552/I551))+((1-(qCell/COUNT($AX$2:AX551)))*J551)))),J551)))))))</f>
        <v/>
      </c>
      <c r="K552" s="31" t="str">
        <f>IF(H552="","",IF(AND(Temp!optSeasCoef=0,Temp!sts_add=1),IF(H552="out-sample",I552+(Q552*J552),I552+J552),IF(AND(Temp!optSeasCoef=0,Temp!sts_multp=1),IF(H552="out-sample",I552*(J552^Q552),I552*J552),IF(Temp!sts_add=1,IF(H552="out-sample",(I552+(Q552*J552))*G552,(I552+J552)*G552),IF(H552="out-sample",I552*(J552^Q552)*G552,I552*J552*G552)))))</f>
        <v/>
      </c>
      <c r="L552" s="32" t="str">
        <f t="shared" si="58"/>
        <v/>
      </c>
      <c r="M552" s="32" t="str">
        <f t="shared" si="59"/>
        <v/>
      </c>
      <c r="N552" s="32" t="str">
        <f t="shared" si="60"/>
        <v/>
      </c>
      <c r="O552" s="32" t="str">
        <f t="shared" si="61"/>
        <v/>
      </c>
      <c r="P552" s="32" t="str">
        <f t="shared" si="62"/>
        <v/>
      </c>
      <c r="Q552" s="3" t="str">
        <f>IF(AND(Temp!fhor_indata=1,F552="",H551="in-sample"),1,IF(AND(Temp!fhor_indata=1,H551="out-sample",Q551&lt;ATA!XfHor),Q551+1,IF(F552="","",IF(AND(H552="out-sample",H551="in-sample"),1,IF(AND(H552="out-sample",H551="out-sample"),Q551+1,IF(ISNUMBER(Q551),Q551+1,1))))))</f>
        <v/>
      </c>
      <c r="R552" s="3" t="str">
        <f t="shared" si="56"/>
        <v/>
      </c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X552" s="63" t="e">
        <f t="shared" si="57"/>
        <v>#VALUE!</v>
      </c>
    </row>
    <row r="553" spans="1:50" s="1" customFormat="1" ht="14.25" x14ac:dyDescent="0.2">
      <c r="A553" s="6"/>
      <c r="B553" s="6"/>
      <c r="C553" s="6"/>
      <c r="D553" s="3"/>
      <c r="E553" s="70" t="str">
        <f>IF(ATA!E553="","",ATA!E553)</f>
        <v/>
      </c>
      <c r="F553" s="51" t="str">
        <f>IF(ATA!F553="","",ATA!F553)</f>
        <v/>
      </c>
      <c r="G553" s="11" t="str">
        <f>IF(ATA!G553="","",ATA!G553)</f>
        <v/>
      </c>
      <c r="H553" s="55" t="str">
        <f>IF(ATA!H553="","",ATA!H553)</f>
        <v/>
      </c>
      <c r="I553" s="31" t="str">
        <f>IF(AND(F552="",H552="in-sample"),"",IF(AND(Temp!fhor_indata=1,H552="out-sample",H553="out-sample"),I552,IF(AND(F553="",H552="out-sample"),"",IF(AND(Temp!optSeasCoef=0,Temp!sts_add=1),IF(H552="in-sample",IF(Q552=bigT,((pCell/bigT)*F552)+((1-(pCell/bigT))*(I552+J552)),IF(OR(F553="",COUNT($F$2:F552)&lt;=pCell),F552,((pCell/COUNT($F$2:F552))*F552)+((1-(pCell/COUNT($F$2:F552)))*(I552+J552)))),I552),IF(AND(Temp!optSeasCoef=0,Temp!sts_multp=1),IF(H552="in-sample",IF(Q552=bigT,((pCell/bigT)*F552)+((1-(pCell/bigT))*(I552*J552)),IF(OR(F553="",COUNT(F$2:$F552)&lt;=pCell),F552,((pCell/COUNT($F$2:F552))*F552)+((1-(pCell/COUNT($F$2:F552)))*(I552*J552)))),I552),IF(Temp!sts_add=1,IF(H552="in-sample",IF(Q552=bigT,((pCell/bigT)*AX552)+((1-(pCell/bigT))*(I552+J552)),IF(OR(F553="",COUNT($AX$2:AX552)&lt;=pCell),AX552,((pCell/COUNT($AX$2:AX552))*AX552)+((1-(pCell/COUNT($AX$2:AX552)))*(I552+J552)))),I552),IF(H552="in-sample",IF(Q552=bigT,((pCell/bigT)*AX552)+((1-(pCell/bigT))*(I552*J552)),IF(OR(F553="",COUNT($AX$2:AX552)&lt;=pCell),AX552,((pCell/COUNT($AX$2:AX552))*AX552)+((1-(pCell/COUNT($AX$2:AX552)))*(I552*J552)))),I552)))))))</f>
        <v/>
      </c>
      <c r="J553" s="31" t="str">
        <f>IF(AND(F552="",H552="in-sample"),"",IF(AND(Temp!fhor_indata=1,H552="out-sample",H553="out-sample"),J552,IF(AND(F553="",H552="out-sample"),"",IF(AND(Temp!optSeasCoef=0,Temp!sts_add=1),IF(H552="in-sample",IF(Q552=bigT,((qCell/bigT)*(I553-I552))+((1-(qCell/bigT))*J552),IF(OR(F553="",COUNT($F$2:F552)&lt;=qCell),IF(COUNT($F$2:F552)=1,0,F552-F551),((qCell/COUNT($F$2:F552))*(I553-I552))+((1-(qCell/COUNT($F$2:F552)))*J552))),J552),IF(AND(Temp!optSeasCoef=0,Temp!sts_multp=1),IF(H552="in-sample",IF(Q552=bigT,((qCell/bigT)*(I553/I552))+((1-(qCell/bigT))*J552),IF(qCell=0,1,IF(OR(F553="",COUNT($F$2:F552)&lt;=qCell),IF(COUNT($F$2:F552)=1,1,F552/F551),((qCell/COUNT($F$2:F552))*(I553/I552))+((1-(qCell/COUNT($F$2:F552)))*J552)))),J552),IF(Temp!sts_add=1,IF(H552="in-sample",IF(Q552=bigT,((qCell/bigT)*(I553-I552))+((1-(qCell/bigT))*J552),IF(OR(F553="",COUNT($AX$2:AX552)&lt;=qCell),IF(COUNT($AX$2:AX552)=1,0,AX552-AX551),((qCell/COUNT($AX$2:AX552))*(I553-I552))+((1-(qCell/COUNT($AX$2:AX552)))*J552))),J552),IF(H552="in-sample",IF(Q552=bigT,((qCell/bigT)*(I553/I552))+((1-(qCell/bigT))*J552),IF(qCell=0,1,IF(OR(F553="",COUNT($AX$2:AX552)&lt;=qCell),IF(COUNT($AX$2:AX552)=1,1,AX552/AX551),((qCell/COUNT($AX$2:AX552))*(I553/I552))+((1-(qCell/COUNT($AX$2:AX552)))*J552)))),J552)))))))</f>
        <v/>
      </c>
      <c r="K553" s="31" t="str">
        <f>IF(H553="","",IF(AND(Temp!optSeasCoef=0,Temp!sts_add=1),IF(H553="out-sample",I553+(Q553*J553),I553+J553),IF(AND(Temp!optSeasCoef=0,Temp!sts_multp=1),IF(H553="out-sample",I553*(J553^Q553),I553*J553),IF(Temp!sts_add=1,IF(H553="out-sample",(I553+(Q553*J553))*G553,(I553+J553)*G553),IF(H553="out-sample",I553*(J553^Q553)*G553,I553*J553*G553)))))</f>
        <v/>
      </c>
      <c r="L553" s="32" t="str">
        <f t="shared" si="58"/>
        <v/>
      </c>
      <c r="M553" s="32" t="str">
        <f t="shared" si="59"/>
        <v/>
      </c>
      <c r="N553" s="32" t="str">
        <f t="shared" si="60"/>
        <v/>
      </c>
      <c r="O553" s="32" t="str">
        <f t="shared" si="61"/>
        <v/>
      </c>
      <c r="P553" s="32" t="str">
        <f t="shared" si="62"/>
        <v/>
      </c>
      <c r="Q553" s="3" t="str">
        <f>IF(AND(Temp!fhor_indata=1,F553="",H552="in-sample"),1,IF(AND(Temp!fhor_indata=1,H552="out-sample",Q552&lt;ATA!XfHor),Q552+1,IF(F553="","",IF(AND(H553="out-sample",H552="in-sample"),1,IF(AND(H553="out-sample",H552="out-sample"),Q552+1,IF(ISNUMBER(Q552),Q552+1,1))))))</f>
        <v/>
      </c>
      <c r="R553" s="3" t="str">
        <f t="shared" si="56"/>
        <v/>
      </c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X553" s="63" t="e">
        <f t="shared" si="57"/>
        <v>#VALUE!</v>
      </c>
    </row>
    <row r="554" spans="1:50" s="1" customFormat="1" ht="14.25" x14ac:dyDescent="0.2">
      <c r="A554" s="6"/>
      <c r="B554" s="6"/>
      <c r="C554" s="6"/>
      <c r="D554" s="3"/>
      <c r="E554" s="70" t="str">
        <f>IF(ATA!E554="","",ATA!E554)</f>
        <v/>
      </c>
      <c r="F554" s="51" t="str">
        <f>IF(ATA!F554="","",ATA!F554)</f>
        <v/>
      </c>
      <c r="G554" s="11" t="str">
        <f>IF(ATA!G554="","",ATA!G554)</f>
        <v/>
      </c>
      <c r="H554" s="55" t="str">
        <f>IF(ATA!H554="","",ATA!H554)</f>
        <v/>
      </c>
      <c r="I554" s="31" t="str">
        <f>IF(AND(F553="",H553="in-sample"),"",IF(AND(Temp!fhor_indata=1,H553="out-sample",H554="out-sample"),I553,IF(AND(F554="",H553="out-sample"),"",IF(AND(Temp!optSeasCoef=0,Temp!sts_add=1),IF(H553="in-sample",IF(Q553=bigT,((pCell/bigT)*F553)+((1-(pCell/bigT))*(I553+J553)),IF(OR(F554="",COUNT($F$2:F553)&lt;=pCell),F553,((pCell/COUNT($F$2:F553))*F553)+((1-(pCell/COUNT($F$2:F553)))*(I553+J553)))),I553),IF(AND(Temp!optSeasCoef=0,Temp!sts_multp=1),IF(H553="in-sample",IF(Q553=bigT,((pCell/bigT)*F553)+((1-(pCell/bigT))*(I553*J553)),IF(OR(F554="",COUNT(F$2:$F553)&lt;=pCell),F553,((pCell/COUNT($F$2:F553))*F553)+((1-(pCell/COUNT($F$2:F553)))*(I553*J553)))),I553),IF(Temp!sts_add=1,IF(H553="in-sample",IF(Q553=bigT,((pCell/bigT)*AX553)+((1-(pCell/bigT))*(I553+J553)),IF(OR(F554="",COUNT($AX$2:AX553)&lt;=pCell),AX553,((pCell/COUNT($AX$2:AX553))*AX553)+((1-(pCell/COUNT($AX$2:AX553)))*(I553+J553)))),I553),IF(H553="in-sample",IF(Q553=bigT,((pCell/bigT)*AX553)+((1-(pCell/bigT))*(I553*J553)),IF(OR(F554="",COUNT($AX$2:AX553)&lt;=pCell),AX553,((pCell/COUNT($AX$2:AX553))*AX553)+((1-(pCell/COUNT($AX$2:AX553)))*(I553*J553)))),I553)))))))</f>
        <v/>
      </c>
      <c r="J554" s="31" t="str">
        <f>IF(AND(F553="",H553="in-sample"),"",IF(AND(Temp!fhor_indata=1,H553="out-sample",H554="out-sample"),J553,IF(AND(F554="",H553="out-sample"),"",IF(AND(Temp!optSeasCoef=0,Temp!sts_add=1),IF(H553="in-sample",IF(Q553=bigT,((qCell/bigT)*(I554-I553))+((1-(qCell/bigT))*J553),IF(OR(F554="",COUNT($F$2:F553)&lt;=qCell),IF(COUNT($F$2:F553)=1,0,F553-F552),((qCell/COUNT($F$2:F553))*(I554-I553))+((1-(qCell/COUNT($F$2:F553)))*J553))),J553),IF(AND(Temp!optSeasCoef=0,Temp!sts_multp=1),IF(H553="in-sample",IF(Q553=bigT,((qCell/bigT)*(I554/I553))+((1-(qCell/bigT))*J553),IF(qCell=0,1,IF(OR(F554="",COUNT($F$2:F553)&lt;=qCell),IF(COUNT($F$2:F553)=1,1,F553/F552),((qCell/COUNT($F$2:F553))*(I554/I553))+((1-(qCell/COUNT($F$2:F553)))*J553)))),J553),IF(Temp!sts_add=1,IF(H553="in-sample",IF(Q553=bigT,((qCell/bigT)*(I554-I553))+((1-(qCell/bigT))*J553),IF(OR(F554="",COUNT($AX$2:AX553)&lt;=qCell),IF(COUNT($AX$2:AX553)=1,0,AX553-AX552),((qCell/COUNT($AX$2:AX553))*(I554-I553))+((1-(qCell/COUNT($AX$2:AX553)))*J553))),J553),IF(H553="in-sample",IF(Q553=bigT,((qCell/bigT)*(I554/I553))+((1-(qCell/bigT))*J553),IF(qCell=0,1,IF(OR(F554="",COUNT($AX$2:AX553)&lt;=qCell),IF(COUNT($AX$2:AX553)=1,1,AX553/AX552),((qCell/COUNT($AX$2:AX553))*(I554/I553))+((1-(qCell/COUNT($AX$2:AX553)))*J553)))),J553)))))))</f>
        <v/>
      </c>
      <c r="K554" s="31" t="str">
        <f>IF(H554="","",IF(AND(Temp!optSeasCoef=0,Temp!sts_add=1),IF(H554="out-sample",I554+(Q554*J554),I554+J554),IF(AND(Temp!optSeasCoef=0,Temp!sts_multp=1),IF(H554="out-sample",I554*(J554^Q554),I554*J554),IF(Temp!sts_add=1,IF(H554="out-sample",(I554+(Q554*J554))*G554,(I554+J554)*G554),IF(H554="out-sample",I554*(J554^Q554)*G554,I554*J554*G554)))))</f>
        <v/>
      </c>
      <c r="L554" s="32" t="str">
        <f t="shared" si="58"/>
        <v/>
      </c>
      <c r="M554" s="32" t="str">
        <f t="shared" si="59"/>
        <v/>
      </c>
      <c r="N554" s="32" t="str">
        <f t="shared" si="60"/>
        <v/>
      </c>
      <c r="O554" s="32" t="str">
        <f t="shared" si="61"/>
        <v/>
      </c>
      <c r="P554" s="32" t="str">
        <f t="shared" si="62"/>
        <v/>
      </c>
      <c r="Q554" s="3" t="str">
        <f>IF(AND(Temp!fhor_indata=1,F554="",H553="in-sample"),1,IF(AND(Temp!fhor_indata=1,H553="out-sample",Q553&lt;ATA!XfHor),Q553+1,IF(F554="","",IF(AND(H554="out-sample",H553="in-sample"),1,IF(AND(H554="out-sample",H553="out-sample"),Q553+1,IF(ISNUMBER(Q553),Q553+1,1))))))</f>
        <v/>
      </c>
      <c r="R554" s="3" t="str">
        <f t="shared" si="56"/>
        <v/>
      </c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X554" s="63" t="e">
        <f t="shared" si="57"/>
        <v>#VALUE!</v>
      </c>
    </row>
    <row r="555" spans="1:50" s="1" customFormat="1" ht="14.25" x14ac:dyDescent="0.2">
      <c r="A555" s="6"/>
      <c r="B555" s="6"/>
      <c r="C555" s="6"/>
      <c r="D555" s="3"/>
      <c r="E555" s="70" t="str">
        <f>IF(ATA!E555="","",ATA!E555)</f>
        <v/>
      </c>
      <c r="F555" s="51" t="str">
        <f>IF(ATA!F555="","",ATA!F555)</f>
        <v/>
      </c>
      <c r="G555" s="11" t="str">
        <f>IF(ATA!G555="","",ATA!G555)</f>
        <v/>
      </c>
      <c r="H555" s="55" t="str">
        <f>IF(ATA!H555="","",ATA!H555)</f>
        <v/>
      </c>
      <c r="I555" s="31" t="str">
        <f>IF(AND(F554="",H554="in-sample"),"",IF(AND(Temp!fhor_indata=1,H554="out-sample",H555="out-sample"),I554,IF(AND(F555="",H554="out-sample"),"",IF(AND(Temp!optSeasCoef=0,Temp!sts_add=1),IF(H554="in-sample",IF(Q554=bigT,((pCell/bigT)*F554)+((1-(pCell/bigT))*(I554+J554)),IF(OR(F555="",COUNT($F$2:F554)&lt;=pCell),F554,((pCell/COUNT($F$2:F554))*F554)+((1-(pCell/COUNT($F$2:F554)))*(I554+J554)))),I554),IF(AND(Temp!optSeasCoef=0,Temp!sts_multp=1),IF(H554="in-sample",IF(Q554=bigT,((pCell/bigT)*F554)+((1-(pCell/bigT))*(I554*J554)),IF(OR(F555="",COUNT(F$2:$F554)&lt;=pCell),F554,((pCell/COUNT($F$2:F554))*F554)+((1-(pCell/COUNT($F$2:F554)))*(I554*J554)))),I554),IF(Temp!sts_add=1,IF(H554="in-sample",IF(Q554=bigT,((pCell/bigT)*AX554)+((1-(pCell/bigT))*(I554+J554)),IF(OR(F555="",COUNT($AX$2:AX554)&lt;=pCell),AX554,((pCell/COUNT($AX$2:AX554))*AX554)+((1-(pCell/COUNT($AX$2:AX554)))*(I554+J554)))),I554),IF(H554="in-sample",IF(Q554=bigT,((pCell/bigT)*AX554)+((1-(pCell/bigT))*(I554*J554)),IF(OR(F555="",COUNT($AX$2:AX554)&lt;=pCell),AX554,((pCell/COUNT($AX$2:AX554))*AX554)+((1-(pCell/COUNT($AX$2:AX554)))*(I554*J554)))),I554)))))))</f>
        <v/>
      </c>
      <c r="J555" s="31" t="str">
        <f>IF(AND(F554="",H554="in-sample"),"",IF(AND(Temp!fhor_indata=1,H554="out-sample",H555="out-sample"),J554,IF(AND(F555="",H554="out-sample"),"",IF(AND(Temp!optSeasCoef=0,Temp!sts_add=1),IF(H554="in-sample",IF(Q554=bigT,((qCell/bigT)*(I555-I554))+((1-(qCell/bigT))*J554),IF(OR(F555="",COUNT($F$2:F554)&lt;=qCell),IF(COUNT($F$2:F554)=1,0,F554-F553),((qCell/COUNT($F$2:F554))*(I555-I554))+((1-(qCell/COUNT($F$2:F554)))*J554))),J554),IF(AND(Temp!optSeasCoef=0,Temp!sts_multp=1),IF(H554="in-sample",IF(Q554=bigT,((qCell/bigT)*(I555/I554))+((1-(qCell/bigT))*J554),IF(qCell=0,1,IF(OR(F555="",COUNT($F$2:F554)&lt;=qCell),IF(COUNT($F$2:F554)=1,1,F554/F553),((qCell/COUNT($F$2:F554))*(I555/I554))+((1-(qCell/COUNT($F$2:F554)))*J554)))),J554),IF(Temp!sts_add=1,IF(H554="in-sample",IF(Q554=bigT,((qCell/bigT)*(I555-I554))+((1-(qCell/bigT))*J554),IF(OR(F555="",COUNT($AX$2:AX554)&lt;=qCell),IF(COUNT($AX$2:AX554)=1,0,AX554-AX553),((qCell/COUNT($AX$2:AX554))*(I555-I554))+((1-(qCell/COUNT($AX$2:AX554)))*J554))),J554),IF(H554="in-sample",IF(Q554=bigT,((qCell/bigT)*(I555/I554))+((1-(qCell/bigT))*J554),IF(qCell=0,1,IF(OR(F555="",COUNT($AX$2:AX554)&lt;=qCell),IF(COUNT($AX$2:AX554)=1,1,AX554/AX553),((qCell/COUNT($AX$2:AX554))*(I555/I554))+((1-(qCell/COUNT($AX$2:AX554)))*J554)))),J554)))))))</f>
        <v/>
      </c>
      <c r="K555" s="31" t="str">
        <f>IF(H555="","",IF(AND(Temp!optSeasCoef=0,Temp!sts_add=1),IF(H555="out-sample",I555+(Q555*J555),I555+J555),IF(AND(Temp!optSeasCoef=0,Temp!sts_multp=1),IF(H555="out-sample",I555*(J555^Q555),I555*J555),IF(Temp!sts_add=1,IF(H555="out-sample",(I555+(Q555*J555))*G555,(I555+J555)*G555),IF(H555="out-sample",I555*(J555^Q555)*G555,I555*J555*G555)))))</f>
        <v/>
      </c>
      <c r="L555" s="32" t="str">
        <f t="shared" si="58"/>
        <v/>
      </c>
      <c r="M555" s="32" t="str">
        <f t="shared" si="59"/>
        <v/>
      </c>
      <c r="N555" s="32" t="str">
        <f t="shared" si="60"/>
        <v/>
      </c>
      <c r="O555" s="32" t="str">
        <f t="shared" si="61"/>
        <v/>
      </c>
      <c r="P555" s="32" t="str">
        <f t="shared" si="62"/>
        <v/>
      </c>
      <c r="Q555" s="3" t="str">
        <f>IF(AND(Temp!fhor_indata=1,F555="",H554="in-sample"),1,IF(AND(Temp!fhor_indata=1,H554="out-sample",Q554&lt;ATA!XfHor),Q554+1,IF(F555="","",IF(AND(H555="out-sample",H554="in-sample"),1,IF(AND(H555="out-sample",H554="out-sample"),Q554+1,IF(ISNUMBER(Q554),Q554+1,1))))))</f>
        <v/>
      </c>
      <c r="R555" s="3" t="str">
        <f t="shared" si="56"/>
        <v/>
      </c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X555" s="63" t="e">
        <f t="shared" si="57"/>
        <v>#VALUE!</v>
      </c>
    </row>
    <row r="556" spans="1:50" s="1" customFormat="1" ht="14.25" x14ac:dyDescent="0.2">
      <c r="A556" s="6"/>
      <c r="B556" s="6"/>
      <c r="C556" s="6"/>
      <c r="D556" s="3"/>
      <c r="E556" s="70" t="str">
        <f>IF(ATA!E556="","",ATA!E556)</f>
        <v/>
      </c>
      <c r="F556" s="51" t="str">
        <f>IF(ATA!F556="","",ATA!F556)</f>
        <v/>
      </c>
      <c r="G556" s="11" t="str">
        <f>IF(ATA!G556="","",ATA!G556)</f>
        <v/>
      </c>
      <c r="H556" s="55" t="str">
        <f>IF(ATA!H556="","",ATA!H556)</f>
        <v/>
      </c>
      <c r="I556" s="31" t="str">
        <f>IF(AND(F555="",H555="in-sample"),"",IF(AND(Temp!fhor_indata=1,H555="out-sample",H556="out-sample"),I555,IF(AND(F556="",H555="out-sample"),"",IF(AND(Temp!optSeasCoef=0,Temp!sts_add=1),IF(H555="in-sample",IF(Q555=bigT,((pCell/bigT)*F555)+((1-(pCell/bigT))*(I555+J555)),IF(OR(F556="",COUNT($F$2:F555)&lt;=pCell),F555,((pCell/COUNT($F$2:F555))*F555)+((1-(pCell/COUNT($F$2:F555)))*(I555+J555)))),I555),IF(AND(Temp!optSeasCoef=0,Temp!sts_multp=1),IF(H555="in-sample",IF(Q555=bigT,((pCell/bigT)*F555)+((1-(pCell/bigT))*(I555*J555)),IF(OR(F556="",COUNT(F$2:$F555)&lt;=pCell),F555,((pCell/COUNT($F$2:F555))*F555)+((1-(pCell/COUNT($F$2:F555)))*(I555*J555)))),I555),IF(Temp!sts_add=1,IF(H555="in-sample",IF(Q555=bigT,((pCell/bigT)*AX555)+((1-(pCell/bigT))*(I555+J555)),IF(OR(F556="",COUNT($AX$2:AX555)&lt;=pCell),AX555,((pCell/COUNT($AX$2:AX555))*AX555)+((1-(pCell/COUNT($AX$2:AX555)))*(I555+J555)))),I555),IF(H555="in-sample",IF(Q555=bigT,((pCell/bigT)*AX555)+((1-(pCell/bigT))*(I555*J555)),IF(OR(F556="",COUNT($AX$2:AX555)&lt;=pCell),AX555,((pCell/COUNT($AX$2:AX555))*AX555)+((1-(pCell/COUNT($AX$2:AX555)))*(I555*J555)))),I555)))))))</f>
        <v/>
      </c>
      <c r="J556" s="31" t="str">
        <f>IF(AND(F555="",H555="in-sample"),"",IF(AND(Temp!fhor_indata=1,H555="out-sample",H556="out-sample"),J555,IF(AND(F556="",H555="out-sample"),"",IF(AND(Temp!optSeasCoef=0,Temp!sts_add=1),IF(H555="in-sample",IF(Q555=bigT,((qCell/bigT)*(I556-I555))+((1-(qCell/bigT))*J555),IF(OR(F556="",COUNT($F$2:F555)&lt;=qCell),IF(COUNT($F$2:F555)=1,0,F555-F554),((qCell/COUNT($F$2:F555))*(I556-I555))+((1-(qCell/COUNT($F$2:F555)))*J555))),J555),IF(AND(Temp!optSeasCoef=0,Temp!sts_multp=1),IF(H555="in-sample",IF(Q555=bigT,((qCell/bigT)*(I556/I555))+((1-(qCell/bigT))*J555),IF(qCell=0,1,IF(OR(F556="",COUNT($F$2:F555)&lt;=qCell),IF(COUNT($F$2:F555)=1,1,F555/F554),((qCell/COUNT($F$2:F555))*(I556/I555))+((1-(qCell/COUNT($F$2:F555)))*J555)))),J555),IF(Temp!sts_add=1,IF(H555="in-sample",IF(Q555=bigT,((qCell/bigT)*(I556-I555))+((1-(qCell/bigT))*J555),IF(OR(F556="",COUNT($AX$2:AX555)&lt;=qCell),IF(COUNT($AX$2:AX555)=1,0,AX555-AX554),((qCell/COUNT($AX$2:AX555))*(I556-I555))+((1-(qCell/COUNT($AX$2:AX555)))*J555))),J555),IF(H555="in-sample",IF(Q555=bigT,((qCell/bigT)*(I556/I555))+((1-(qCell/bigT))*J555),IF(qCell=0,1,IF(OR(F556="",COUNT($AX$2:AX555)&lt;=qCell),IF(COUNT($AX$2:AX555)=1,1,AX555/AX554),((qCell/COUNT($AX$2:AX555))*(I556/I555))+((1-(qCell/COUNT($AX$2:AX555)))*J555)))),J555)))))))</f>
        <v/>
      </c>
      <c r="K556" s="31" t="str">
        <f>IF(H556="","",IF(AND(Temp!optSeasCoef=0,Temp!sts_add=1),IF(H556="out-sample",I556+(Q556*J556),I556+J556),IF(AND(Temp!optSeasCoef=0,Temp!sts_multp=1),IF(H556="out-sample",I556*(J556^Q556),I556*J556),IF(Temp!sts_add=1,IF(H556="out-sample",(I556+(Q556*J556))*G556,(I556+J556)*G556),IF(H556="out-sample",I556*(J556^Q556)*G556,I556*J556*G556)))))</f>
        <v/>
      </c>
      <c r="L556" s="32" t="str">
        <f t="shared" si="58"/>
        <v/>
      </c>
      <c r="M556" s="32" t="str">
        <f t="shared" si="59"/>
        <v/>
      </c>
      <c r="N556" s="32" t="str">
        <f t="shared" si="60"/>
        <v/>
      </c>
      <c r="O556" s="32" t="str">
        <f t="shared" si="61"/>
        <v/>
      </c>
      <c r="P556" s="32" t="str">
        <f t="shared" si="62"/>
        <v/>
      </c>
      <c r="Q556" s="3" t="str">
        <f>IF(AND(Temp!fhor_indata=1,F556="",H555="in-sample"),1,IF(AND(Temp!fhor_indata=1,H555="out-sample",Q555&lt;ATA!XfHor),Q555+1,IF(F556="","",IF(AND(H556="out-sample",H555="in-sample"),1,IF(AND(H556="out-sample",H555="out-sample"),Q555+1,IF(ISNUMBER(Q555),Q555+1,1))))))</f>
        <v/>
      </c>
      <c r="R556" s="3" t="str">
        <f t="shared" si="56"/>
        <v/>
      </c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X556" s="63" t="e">
        <f t="shared" si="57"/>
        <v>#VALUE!</v>
      </c>
    </row>
    <row r="557" spans="1:50" s="1" customFormat="1" ht="14.25" x14ac:dyDescent="0.2">
      <c r="A557" s="6"/>
      <c r="B557" s="6"/>
      <c r="C557" s="6"/>
      <c r="D557" s="3"/>
      <c r="E557" s="70" t="str">
        <f>IF(ATA!E557="","",ATA!E557)</f>
        <v/>
      </c>
      <c r="F557" s="51" t="str">
        <f>IF(ATA!F557="","",ATA!F557)</f>
        <v/>
      </c>
      <c r="G557" s="11" t="str">
        <f>IF(ATA!G557="","",ATA!G557)</f>
        <v/>
      </c>
      <c r="H557" s="55" t="str">
        <f>IF(ATA!H557="","",ATA!H557)</f>
        <v/>
      </c>
      <c r="I557" s="31" t="str">
        <f>IF(AND(F556="",H556="in-sample"),"",IF(AND(Temp!fhor_indata=1,H556="out-sample",H557="out-sample"),I556,IF(AND(F557="",H556="out-sample"),"",IF(AND(Temp!optSeasCoef=0,Temp!sts_add=1),IF(H556="in-sample",IF(Q556=bigT,((pCell/bigT)*F556)+((1-(pCell/bigT))*(I556+J556)),IF(OR(F557="",COUNT($F$2:F556)&lt;=pCell),F556,((pCell/COUNT($F$2:F556))*F556)+((1-(pCell/COUNT($F$2:F556)))*(I556+J556)))),I556),IF(AND(Temp!optSeasCoef=0,Temp!sts_multp=1),IF(H556="in-sample",IF(Q556=bigT,((pCell/bigT)*F556)+((1-(pCell/bigT))*(I556*J556)),IF(OR(F557="",COUNT(F$2:$F556)&lt;=pCell),F556,((pCell/COUNT($F$2:F556))*F556)+((1-(pCell/COUNT($F$2:F556)))*(I556*J556)))),I556),IF(Temp!sts_add=1,IF(H556="in-sample",IF(Q556=bigT,((pCell/bigT)*AX556)+((1-(pCell/bigT))*(I556+J556)),IF(OR(F557="",COUNT($AX$2:AX556)&lt;=pCell),AX556,((pCell/COUNT($AX$2:AX556))*AX556)+((1-(pCell/COUNT($AX$2:AX556)))*(I556+J556)))),I556),IF(H556="in-sample",IF(Q556=bigT,((pCell/bigT)*AX556)+((1-(pCell/bigT))*(I556*J556)),IF(OR(F557="",COUNT($AX$2:AX556)&lt;=pCell),AX556,((pCell/COUNT($AX$2:AX556))*AX556)+((1-(pCell/COUNT($AX$2:AX556)))*(I556*J556)))),I556)))))))</f>
        <v/>
      </c>
      <c r="J557" s="31" t="str">
        <f>IF(AND(F556="",H556="in-sample"),"",IF(AND(Temp!fhor_indata=1,H556="out-sample",H557="out-sample"),J556,IF(AND(F557="",H556="out-sample"),"",IF(AND(Temp!optSeasCoef=0,Temp!sts_add=1),IF(H556="in-sample",IF(Q556=bigT,((qCell/bigT)*(I557-I556))+((1-(qCell/bigT))*J556),IF(OR(F557="",COUNT($F$2:F556)&lt;=qCell),IF(COUNT($F$2:F556)=1,0,F556-F555),((qCell/COUNT($F$2:F556))*(I557-I556))+((1-(qCell/COUNT($F$2:F556)))*J556))),J556),IF(AND(Temp!optSeasCoef=0,Temp!sts_multp=1),IF(H556="in-sample",IF(Q556=bigT,((qCell/bigT)*(I557/I556))+((1-(qCell/bigT))*J556),IF(qCell=0,1,IF(OR(F557="",COUNT($F$2:F556)&lt;=qCell),IF(COUNT($F$2:F556)=1,1,F556/F555),((qCell/COUNT($F$2:F556))*(I557/I556))+((1-(qCell/COUNT($F$2:F556)))*J556)))),J556),IF(Temp!sts_add=1,IF(H556="in-sample",IF(Q556=bigT,((qCell/bigT)*(I557-I556))+((1-(qCell/bigT))*J556),IF(OR(F557="",COUNT($AX$2:AX556)&lt;=qCell),IF(COUNT($AX$2:AX556)=1,0,AX556-AX555),((qCell/COUNT($AX$2:AX556))*(I557-I556))+((1-(qCell/COUNT($AX$2:AX556)))*J556))),J556),IF(H556="in-sample",IF(Q556=bigT,((qCell/bigT)*(I557/I556))+((1-(qCell/bigT))*J556),IF(qCell=0,1,IF(OR(F557="",COUNT($AX$2:AX556)&lt;=qCell),IF(COUNT($AX$2:AX556)=1,1,AX556/AX555),((qCell/COUNT($AX$2:AX556))*(I557/I556))+((1-(qCell/COUNT($AX$2:AX556)))*J556)))),J556)))))))</f>
        <v/>
      </c>
      <c r="K557" s="31" t="str">
        <f>IF(H557="","",IF(AND(Temp!optSeasCoef=0,Temp!sts_add=1),IF(H557="out-sample",I557+(Q557*J557),I557+J557),IF(AND(Temp!optSeasCoef=0,Temp!sts_multp=1),IF(H557="out-sample",I557*(J557^Q557),I557*J557),IF(Temp!sts_add=1,IF(H557="out-sample",(I557+(Q557*J557))*G557,(I557+J557)*G557),IF(H557="out-sample",I557*(J557^Q557)*G557,I557*J557*G557)))))</f>
        <v/>
      </c>
      <c r="L557" s="32" t="str">
        <f t="shared" si="58"/>
        <v/>
      </c>
      <c r="M557" s="32" t="str">
        <f t="shared" si="59"/>
        <v/>
      </c>
      <c r="N557" s="32" t="str">
        <f t="shared" si="60"/>
        <v/>
      </c>
      <c r="O557" s="32" t="str">
        <f t="shared" si="61"/>
        <v/>
      </c>
      <c r="P557" s="32" t="str">
        <f t="shared" si="62"/>
        <v/>
      </c>
      <c r="Q557" s="3" t="str">
        <f>IF(AND(Temp!fhor_indata=1,F557="",H556="in-sample"),1,IF(AND(Temp!fhor_indata=1,H556="out-sample",Q556&lt;ATA!XfHor),Q556+1,IF(F557="","",IF(AND(H557="out-sample",H556="in-sample"),1,IF(AND(H557="out-sample",H556="out-sample"),Q556+1,IF(ISNUMBER(Q556),Q556+1,1))))))</f>
        <v/>
      </c>
      <c r="R557" s="3" t="str">
        <f t="shared" si="56"/>
        <v/>
      </c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X557" s="63" t="e">
        <f t="shared" si="57"/>
        <v>#VALUE!</v>
      </c>
    </row>
    <row r="558" spans="1:50" s="1" customFormat="1" ht="14.25" x14ac:dyDescent="0.2">
      <c r="A558" s="6"/>
      <c r="B558" s="6"/>
      <c r="C558" s="6"/>
      <c r="D558" s="3"/>
      <c r="E558" s="70" t="str">
        <f>IF(ATA!E558="","",ATA!E558)</f>
        <v/>
      </c>
      <c r="F558" s="51" t="str">
        <f>IF(ATA!F558="","",ATA!F558)</f>
        <v/>
      </c>
      <c r="G558" s="11" t="str">
        <f>IF(ATA!G558="","",ATA!G558)</f>
        <v/>
      </c>
      <c r="H558" s="55" t="str">
        <f>IF(ATA!H558="","",ATA!H558)</f>
        <v/>
      </c>
      <c r="I558" s="31" t="str">
        <f>IF(AND(F557="",H557="in-sample"),"",IF(AND(Temp!fhor_indata=1,H557="out-sample",H558="out-sample"),I557,IF(AND(F558="",H557="out-sample"),"",IF(AND(Temp!optSeasCoef=0,Temp!sts_add=1),IF(H557="in-sample",IF(Q557=bigT,((pCell/bigT)*F557)+((1-(pCell/bigT))*(I557+J557)),IF(OR(F558="",COUNT($F$2:F557)&lt;=pCell),F557,((pCell/COUNT($F$2:F557))*F557)+((1-(pCell/COUNT($F$2:F557)))*(I557+J557)))),I557),IF(AND(Temp!optSeasCoef=0,Temp!sts_multp=1),IF(H557="in-sample",IF(Q557=bigT,((pCell/bigT)*F557)+((1-(pCell/bigT))*(I557*J557)),IF(OR(F558="",COUNT(F$2:$F557)&lt;=pCell),F557,((pCell/COUNT($F$2:F557))*F557)+((1-(pCell/COUNT($F$2:F557)))*(I557*J557)))),I557),IF(Temp!sts_add=1,IF(H557="in-sample",IF(Q557=bigT,((pCell/bigT)*AX557)+((1-(pCell/bigT))*(I557+J557)),IF(OR(F558="",COUNT($AX$2:AX557)&lt;=pCell),AX557,((pCell/COUNT($AX$2:AX557))*AX557)+((1-(pCell/COUNT($AX$2:AX557)))*(I557+J557)))),I557),IF(H557="in-sample",IF(Q557=bigT,((pCell/bigT)*AX557)+((1-(pCell/bigT))*(I557*J557)),IF(OR(F558="",COUNT($AX$2:AX557)&lt;=pCell),AX557,((pCell/COUNT($AX$2:AX557))*AX557)+((1-(pCell/COUNT($AX$2:AX557)))*(I557*J557)))),I557)))))))</f>
        <v/>
      </c>
      <c r="J558" s="31" t="str">
        <f>IF(AND(F557="",H557="in-sample"),"",IF(AND(Temp!fhor_indata=1,H557="out-sample",H558="out-sample"),J557,IF(AND(F558="",H557="out-sample"),"",IF(AND(Temp!optSeasCoef=0,Temp!sts_add=1),IF(H557="in-sample",IF(Q557=bigT,((qCell/bigT)*(I558-I557))+((1-(qCell/bigT))*J557),IF(OR(F558="",COUNT($F$2:F557)&lt;=qCell),IF(COUNT($F$2:F557)=1,0,F557-F556),((qCell/COUNT($F$2:F557))*(I558-I557))+((1-(qCell/COUNT($F$2:F557)))*J557))),J557),IF(AND(Temp!optSeasCoef=0,Temp!sts_multp=1),IF(H557="in-sample",IF(Q557=bigT,((qCell/bigT)*(I558/I557))+((1-(qCell/bigT))*J557),IF(qCell=0,1,IF(OR(F558="",COUNT($F$2:F557)&lt;=qCell),IF(COUNT($F$2:F557)=1,1,F557/F556),((qCell/COUNT($F$2:F557))*(I558/I557))+((1-(qCell/COUNT($F$2:F557)))*J557)))),J557),IF(Temp!sts_add=1,IF(H557="in-sample",IF(Q557=bigT,((qCell/bigT)*(I558-I557))+((1-(qCell/bigT))*J557),IF(OR(F558="",COUNT($AX$2:AX557)&lt;=qCell),IF(COUNT($AX$2:AX557)=1,0,AX557-AX556),((qCell/COUNT($AX$2:AX557))*(I558-I557))+((1-(qCell/COUNT($AX$2:AX557)))*J557))),J557),IF(H557="in-sample",IF(Q557=bigT,((qCell/bigT)*(I558/I557))+((1-(qCell/bigT))*J557),IF(qCell=0,1,IF(OR(F558="",COUNT($AX$2:AX557)&lt;=qCell),IF(COUNT($AX$2:AX557)=1,1,AX557/AX556),((qCell/COUNT($AX$2:AX557))*(I558/I557))+((1-(qCell/COUNT($AX$2:AX557)))*J557)))),J557)))))))</f>
        <v/>
      </c>
      <c r="K558" s="31" t="str">
        <f>IF(H558="","",IF(AND(Temp!optSeasCoef=0,Temp!sts_add=1),IF(H558="out-sample",I558+(Q558*J558),I558+J558),IF(AND(Temp!optSeasCoef=0,Temp!sts_multp=1),IF(H558="out-sample",I558*(J558^Q558),I558*J558),IF(Temp!sts_add=1,IF(H558="out-sample",(I558+(Q558*J558))*G558,(I558+J558)*G558),IF(H558="out-sample",I558*(J558^Q558)*G558,I558*J558*G558)))))</f>
        <v/>
      </c>
      <c r="L558" s="32" t="str">
        <f t="shared" si="58"/>
        <v/>
      </c>
      <c r="M558" s="32" t="str">
        <f t="shared" si="59"/>
        <v/>
      </c>
      <c r="N558" s="32" t="str">
        <f t="shared" si="60"/>
        <v/>
      </c>
      <c r="O558" s="32" t="str">
        <f t="shared" si="61"/>
        <v/>
      </c>
      <c r="P558" s="32" t="str">
        <f t="shared" si="62"/>
        <v/>
      </c>
      <c r="Q558" s="3" t="str">
        <f>IF(AND(Temp!fhor_indata=1,F558="",H557="in-sample"),1,IF(AND(Temp!fhor_indata=1,H557="out-sample",Q557&lt;ATA!XfHor),Q557+1,IF(F558="","",IF(AND(H558="out-sample",H557="in-sample"),1,IF(AND(H558="out-sample",H557="out-sample"),Q557+1,IF(ISNUMBER(Q557),Q557+1,1))))))</f>
        <v/>
      </c>
      <c r="R558" s="3" t="str">
        <f t="shared" si="56"/>
        <v/>
      </c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X558" s="63" t="e">
        <f t="shared" si="57"/>
        <v>#VALUE!</v>
      </c>
    </row>
    <row r="559" spans="1:50" s="1" customFormat="1" ht="14.25" x14ac:dyDescent="0.2">
      <c r="A559" s="6"/>
      <c r="B559" s="6"/>
      <c r="C559" s="6"/>
      <c r="D559" s="3"/>
      <c r="E559" s="70" t="str">
        <f>IF(ATA!E559="","",ATA!E559)</f>
        <v/>
      </c>
      <c r="F559" s="51" t="str">
        <f>IF(ATA!F559="","",ATA!F559)</f>
        <v/>
      </c>
      <c r="G559" s="11" t="str">
        <f>IF(ATA!G559="","",ATA!G559)</f>
        <v/>
      </c>
      <c r="H559" s="55" t="str">
        <f>IF(ATA!H559="","",ATA!H559)</f>
        <v/>
      </c>
      <c r="I559" s="31" t="str">
        <f>IF(AND(F558="",H558="in-sample"),"",IF(AND(Temp!fhor_indata=1,H558="out-sample",H559="out-sample"),I558,IF(AND(F559="",H558="out-sample"),"",IF(AND(Temp!optSeasCoef=0,Temp!sts_add=1),IF(H558="in-sample",IF(Q558=bigT,((pCell/bigT)*F558)+((1-(pCell/bigT))*(I558+J558)),IF(OR(F559="",COUNT($F$2:F558)&lt;=pCell),F558,((pCell/COUNT($F$2:F558))*F558)+((1-(pCell/COUNT($F$2:F558)))*(I558+J558)))),I558),IF(AND(Temp!optSeasCoef=0,Temp!sts_multp=1),IF(H558="in-sample",IF(Q558=bigT,((pCell/bigT)*F558)+((1-(pCell/bigT))*(I558*J558)),IF(OR(F559="",COUNT(F$2:$F558)&lt;=pCell),F558,((pCell/COUNT($F$2:F558))*F558)+((1-(pCell/COUNT($F$2:F558)))*(I558*J558)))),I558),IF(Temp!sts_add=1,IF(H558="in-sample",IF(Q558=bigT,((pCell/bigT)*AX558)+((1-(pCell/bigT))*(I558+J558)),IF(OR(F559="",COUNT($AX$2:AX558)&lt;=pCell),AX558,((pCell/COUNT($AX$2:AX558))*AX558)+((1-(pCell/COUNT($AX$2:AX558)))*(I558+J558)))),I558),IF(H558="in-sample",IF(Q558=bigT,((pCell/bigT)*AX558)+((1-(pCell/bigT))*(I558*J558)),IF(OR(F559="",COUNT($AX$2:AX558)&lt;=pCell),AX558,((pCell/COUNT($AX$2:AX558))*AX558)+((1-(pCell/COUNT($AX$2:AX558)))*(I558*J558)))),I558)))))))</f>
        <v/>
      </c>
      <c r="J559" s="31" t="str">
        <f>IF(AND(F558="",H558="in-sample"),"",IF(AND(Temp!fhor_indata=1,H558="out-sample",H559="out-sample"),J558,IF(AND(F559="",H558="out-sample"),"",IF(AND(Temp!optSeasCoef=0,Temp!sts_add=1),IF(H558="in-sample",IF(Q558=bigT,((qCell/bigT)*(I559-I558))+((1-(qCell/bigT))*J558),IF(OR(F559="",COUNT($F$2:F558)&lt;=qCell),IF(COUNT($F$2:F558)=1,0,F558-F557),((qCell/COUNT($F$2:F558))*(I559-I558))+((1-(qCell/COUNT($F$2:F558)))*J558))),J558),IF(AND(Temp!optSeasCoef=0,Temp!sts_multp=1),IF(H558="in-sample",IF(Q558=bigT,((qCell/bigT)*(I559/I558))+((1-(qCell/bigT))*J558),IF(qCell=0,1,IF(OR(F559="",COUNT($F$2:F558)&lt;=qCell),IF(COUNT($F$2:F558)=1,1,F558/F557),((qCell/COUNT($F$2:F558))*(I559/I558))+((1-(qCell/COUNT($F$2:F558)))*J558)))),J558),IF(Temp!sts_add=1,IF(H558="in-sample",IF(Q558=bigT,((qCell/bigT)*(I559-I558))+((1-(qCell/bigT))*J558),IF(OR(F559="",COUNT($AX$2:AX558)&lt;=qCell),IF(COUNT($AX$2:AX558)=1,0,AX558-AX557),((qCell/COUNT($AX$2:AX558))*(I559-I558))+((1-(qCell/COUNT($AX$2:AX558)))*J558))),J558),IF(H558="in-sample",IF(Q558=bigT,((qCell/bigT)*(I559/I558))+((1-(qCell/bigT))*J558),IF(qCell=0,1,IF(OR(F559="",COUNT($AX$2:AX558)&lt;=qCell),IF(COUNT($AX$2:AX558)=1,1,AX558/AX557),((qCell/COUNT($AX$2:AX558))*(I559/I558))+((1-(qCell/COUNT($AX$2:AX558)))*J558)))),J558)))))))</f>
        <v/>
      </c>
      <c r="K559" s="31" t="str">
        <f>IF(H559="","",IF(AND(Temp!optSeasCoef=0,Temp!sts_add=1),IF(H559="out-sample",I559+(Q559*J559),I559+J559),IF(AND(Temp!optSeasCoef=0,Temp!sts_multp=1),IF(H559="out-sample",I559*(J559^Q559),I559*J559),IF(Temp!sts_add=1,IF(H559="out-sample",(I559+(Q559*J559))*G559,(I559+J559)*G559),IF(H559="out-sample",I559*(J559^Q559)*G559,I559*J559*G559)))))</f>
        <v/>
      </c>
      <c r="L559" s="32" t="str">
        <f t="shared" si="58"/>
        <v/>
      </c>
      <c r="M559" s="32" t="str">
        <f t="shared" si="59"/>
        <v/>
      </c>
      <c r="N559" s="32" t="str">
        <f t="shared" si="60"/>
        <v/>
      </c>
      <c r="O559" s="32" t="str">
        <f t="shared" si="61"/>
        <v/>
      </c>
      <c r="P559" s="32" t="str">
        <f t="shared" si="62"/>
        <v/>
      </c>
      <c r="Q559" s="3" t="str">
        <f>IF(AND(Temp!fhor_indata=1,F559="",H558="in-sample"),1,IF(AND(Temp!fhor_indata=1,H558="out-sample",Q558&lt;ATA!XfHor),Q558+1,IF(F559="","",IF(AND(H559="out-sample",H558="in-sample"),1,IF(AND(H559="out-sample",H558="out-sample"),Q558+1,IF(ISNUMBER(Q558),Q558+1,1))))))</f>
        <v/>
      </c>
      <c r="R559" s="3" t="str">
        <f t="shared" si="56"/>
        <v/>
      </c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X559" s="63" t="e">
        <f t="shared" si="57"/>
        <v>#VALUE!</v>
      </c>
    </row>
    <row r="560" spans="1:50" s="1" customFormat="1" ht="14.25" x14ac:dyDescent="0.2">
      <c r="A560" s="6"/>
      <c r="B560" s="6"/>
      <c r="C560" s="6"/>
      <c r="D560" s="3"/>
      <c r="E560" s="70" t="str">
        <f>IF(ATA!E560="","",ATA!E560)</f>
        <v/>
      </c>
      <c r="F560" s="51" t="str">
        <f>IF(ATA!F560="","",ATA!F560)</f>
        <v/>
      </c>
      <c r="G560" s="11" t="str">
        <f>IF(ATA!G560="","",ATA!G560)</f>
        <v/>
      </c>
      <c r="H560" s="55" t="str">
        <f>IF(ATA!H560="","",ATA!H560)</f>
        <v/>
      </c>
      <c r="I560" s="31" t="str">
        <f>IF(AND(F559="",H559="in-sample"),"",IF(AND(Temp!fhor_indata=1,H559="out-sample",H560="out-sample"),I559,IF(AND(F560="",H559="out-sample"),"",IF(AND(Temp!optSeasCoef=0,Temp!sts_add=1),IF(H559="in-sample",IF(Q559=bigT,((pCell/bigT)*F559)+((1-(pCell/bigT))*(I559+J559)),IF(OR(F560="",COUNT($F$2:F559)&lt;=pCell),F559,((pCell/COUNT($F$2:F559))*F559)+((1-(pCell/COUNT($F$2:F559)))*(I559+J559)))),I559),IF(AND(Temp!optSeasCoef=0,Temp!sts_multp=1),IF(H559="in-sample",IF(Q559=bigT,((pCell/bigT)*F559)+((1-(pCell/bigT))*(I559*J559)),IF(OR(F560="",COUNT(F$2:$F559)&lt;=pCell),F559,((pCell/COUNT($F$2:F559))*F559)+((1-(pCell/COUNT($F$2:F559)))*(I559*J559)))),I559),IF(Temp!sts_add=1,IF(H559="in-sample",IF(Q559=bigT,((pCell/bigT)*AX559)+((1-(pCell/bigT))*(I559+J559)),IF(OR(F560="",COUNT($AX$2:AX559)&lt;=pCell),AX559,((pCell/COUNT($AX$2:AX559))*AX559)+((1-(pCell/COUNT($AX$2:AX559)))*(I559+J559)))),I559),IF(H559="in-sample",IF(Q559=bigT,((pCell/bigT)*AX559)+((1-(pCell/bigT))*(I559*J559)),IF(OR(F560="",COUNT($AX$2:AX559)&lt;=pCell),AX559,((pCell/COUNT($AX$2:AX559))*AX559)+((1-(pCell/COUNT($AX$2:AX559)))*(I559*J559)))),I559)))))))</f>
        <v/>
      </c>
      <c r="J560" s="31" t="str">
        <f>IF(AND(F559="",H559="in-sample"),"",IF(AND(Temp!fhor_indata=1,H559="out-sample",H560="out-sample"),J559,IF(AND(F560="",H559="out-sample"),"",IF(AND(Temp!optSeasCoef=0,Temp!sts_add=1),IF(H559="in-sample",IF(Q559=bigT,((qCell/bigT)*(I560-I559))+((1-(qCell/bigT))*J559),IF(OR(F560="",COUNT($F$2:F559)&lt;=qCell),IF(COUNT($F$2:F559)=1,0,F559-F558),((qCell/COUNT($F$2:F559))*(I560-I559))+((1-(qCell/COUNT($F$2:F559)))*J559))),J559),IF(AND(Temp!optSeasCoef=0,Temp!sts_multp=1),IF(H559="in-sample",IF(Q559=bigT,((qCell/bigT)*(I560/I559))+((1-(qCell/bigT))*J559),IF(qCell=0,1,IF(OR(F560="",COUNT($F$2:F559)&lt;=qCell),IF(COUNT($F$2:F559)=1,1,F559/F558),((qCell/COUNT($F$2:F559))*(I560/I559))+((1-(qCell/COUNT($F$2:F559)))*J559)))),J559),IF(Temp!sts_add=1,IF(H559="in-sample",IF(Q559=bigT,((qCell/bigT)*(I560-I559))+((1-(qCell/bigT))*J559),IF(OR(F560="",COUNT($AX$2:AX559)&lt;=qCell),IF(COUNT($AX$2:AX559)=1,0,AX559-AX558),((qCell/COUNT($AX$2:AX559))*(I560-I559))+((1-(qCell/COUNT($AX$2:AX559)))*J559))),J559),IF(H559="in-sample",IF(Q559=bigT,((qCell/bigT)*(I560/I559))+((1-(qCell/bigT))*J559),IF(qCell=0,1,IF(OR(F560="",COUNT($AX$2:AX559)&lt;=qCell),IF(COUNT($AX$2:AX559)=1,1,AX559/AX558),((qCell/COUNT($AX$2:AX559))*(I560/I559))+((1-(qCell/COUNT($AX$2:AX559)))*J559)))),J559)))))))</f>
        <v/>
      </c>
      <c r="K560" s="31" t="str">
        <f>IF(H560="","",IF(AND(Temp!optSeasCoef=0,Temp!sts_add=1),IF(H560="out-sample",I560+(Q560*J560),I560+J560),IF(AND(Temp!optSeasCoef=0,Temp!sts_multp=1),IF(H560="out-sample",I560*(J560^Q560),I560*J560),IF(Temp!sts_add=1,IF(H560="out-sample",(I560+(Q560*J560))*G560,(I560+J560)*G560),IF(H560="out-sample",I560*(J560^Q560)*G560,I560*J560*G560)))))</f>
        <v/>
      </c>
      <c r="L560" s="32" t="str">
        <f t="shared" si="58"/>
        <v/>
      </c>
      <c r="M560" s="32" t="str">
        <f t="shared" si="59"/>
        <v/>
      </c>
      <c r="N560" s="32" t="str">
        <f t="shared" si="60"/>
        <v/>
      </c>
      <c r="O560" s="32" t="str">
        <f t="shared" si="61"/>
        <v/>
      </c>
      <c r="P560" s="32" t="str">
        <f t="shared" si="62"/>
        <v/>
      </c>
      <c r="Q560" s="3" t="str">
        <f>IF(AND(Temp!fhor_indata=1,F560="",H559="in-sample"),1,IF(AND(Temp!fhor_indata=1,H559="out-sample",Q559&lt;ATA!XfHor),Q559+1,IF(F560="","",IF(AND(H560="out-sample",H559="in-sample"),1,IF(AND(H560="out-sample",H559="out-sample"),Q559+1,IF(ISNUMBER(Q559),Q559+1,1))))))</f>
        <v/>
      </c>
      <c r="R560" s="3" t="str">
        <f t="shared" si="56"/>
        <v/>
      </c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X560" s="63" t="e">
        <f t="shared" si="57"/>
        <v>#VALUE!</v>
      </c>
    </row>
    <row r="561" spans="1:50" s="1" customFormat="1" ht="14.25" x14ac:dyDescent="0.2">
      <c r="A561" s="6"/>
      <c r="B561" s="6"/>
      <c r="C561" s="6"/>
      <c r="D561" s="3"/>
      <c r="E561" s="70" t="str">
        <f>IF(ATA!E561="","",ATA!E561)</f>
        <v/>
      </c>
      <c r="F561" s="51" t="str">
        <f>IF(ATA!F561="","",ATA!F561)</f>
        <v/>
      </c>
      <c r="G561" s="11" t="str">
        <f>IF(ATA!G561="","",ATA!G561)</f>
        <v/>
      </c>
      <c r="H561" s="55" t="str">
        <f>IF(ATA!H561="","",ATA!H561)</f>
        <v/>
      </c>
      <c r="I561" s="31" t="str">
        <f>IF(AND(F560="",H560="in-sample"),"",IF(AND(Temp!fhor_indata=1,H560="out-sample",H561="out-sample"),I560,IF(AND(F561="",H560="out-sample"),"",IF(AND(Temp!optSeasCoef=0,Temp!sts_add=1),IF(H560="in-sample",IF(Q560=bigT,((pCell/bigT)*F560)+((1-(pCell/bigT))*(I560+J560)),IF(OR(F561="",COUNT($F$2:F560)&lt;=pCell),F560,((pCell/COUNT($F$2:F560))*F560)+((1-(pCell/COUNT($F$2:F560)))*(I560+J560)))),I560),IF(AND(Temp!optSeasCoef=0,Temp!sts_multp=1),IF(H560="in-sample",IF(Q560=bigT,((pCell/bigT)*F560)+((1-(pCell/bigT))*(I560*J560)),IF(OR(F561="",COUNT(F$2:$F560)&lt;=pCell),F560,((pCell/COUNT($F$2:F560))*F560)+((1-(pCell/COUNT($F$2:F560)))*(I560*J560)))),I560),IF(Temp!sts_add=1,IF(H560="in-sample",IF(Q560=bigT,((pCell/bigT)*AX560)+((1-(pCell/bigT))*(I560+J560)),IF(OR(F561="",COUNT($AX$2:AX560)&lt;=pCell),AX560,((pCell/COUNT($AX$2:AX560))*AX560)+((1-(pCell/COUNT($AX$2:AX560)))*(I560+J560)))),I560),IF(H560="in-sample",IF(Q560=bigT,((pCell/bigT)*AX560)+((1-(pCell/bigT))*(I560*J560)),IF(OR(F561="",COUNT($AX$2:AX560)&lt;=pCell),AX560,((pCell/COUNT($AX$2:AX560))*AX560)+((1-(pCell/COUNT($AX$2:AX560)))*(I560*J560)))),I560)))))))</f>
        <v/>
      </c>
      <c r="J561" s="31" t="str">
        <f>IF(AND(F560="",H560="in-sample"),"",IF(AND(Temp!fhor_indata=1,H560="out-sample",H561="out-sample"),J560,IF(AND(F561="",H560="out-sample"),"",IF(AND(Temp!optSeasCoef=0,Temp!sts_add=1),IF(H560="in-sample",IF(Q560=bigT,((qCell/bigT)*(I561-I560))+((1-(qCell/bigT))*J560),IF(OR(F561="",COUNT($F$2:F560)&lt;=qCell),IF(COUNT($F$2:F560)=1,0,F560-F559),((qCell/COUNT($F$2:F560))*(I561-I560))+((1-(qCell/COUNT($F$2:F560)))*J560))),J560),IF(AND(Temp!optSeasCoef=0,Temp!sts_multp=1),IF(H560="in-sample",IF(Q560=bigT,((qCell/bigT)*(I561/I560))+((1-(qCell/bigT))*J560),IF(qCell=0,1,IF(OR(F561="",COUNT($F$2:F560)&lt;=qCell),IF(COUNT($F$2:F560)=1,1,F560/F559),((qCell/COUNT($F$2:F560))*(I561/I560))+((1-(qCell/COUNT($F$2:F560)))*J560)))),J560),IF(Temp!sts_add=1,IF(H560="in-sample",IF(Q560=bigT,((qCell/bigT)*(I561-I560))+((1-(qCell/bigT))*J560),IF(OR(F561="",COUNT($AX$2:AX560)&lt;=qCell),IF(COUNT($AX$2:AX560)=1,0,AX560-AX559),((qCell/COUNT($AX$2:AX560))*(I561-I560))+((1-(qCell/COUNT($AX$2:AX560)))*J560))),J560),IF(H560="in-sample",IF(Q560=bigT,((qCell/bigT)*(I561/I560))+((1-(qCell/bigT))*J560),IF(qCell=0,1,IF(OR(F561="",COUNT($AX$2:AX560)&lt;=qCell),IF(COUNT($AX$2:AX560)=1,1,AX560/AX559),((qCell/COUNT($AX$2:AX560))*(I561/I560))+((1-(qCell/COUNT($AX$2:AX560)))*J560)))),J560)))))))</f>
        <v/>
      </c>
      <c r="K561" s="31" t="str">
        <f>IF(H561="","",IF(AND(Temp!optSeasCoef=0,Temp!sts_add=1),IF(H561="out-sample",I561+(Q561*J561),I561+J561),IF(AND(Temp!optSeasCoef=0,Temp!sts_multp=1),IF(H561="out-sample",I561*(J561^Q561),I561*J561),IF(Temp!sts_add=1,IF(H561="out-sample",(I561+(Q561*J561))*G561,(I561+J561)*G561),IF(H561="out-sample",I561*(J561^Q561)*G561,I561*J561*G561)))))</f>
        <v/>
      </c>
      <c r="L561" s="32" t="str">
        <f t="shared" si="58"/>
        <v/>
      </c>
      <c r="M561" s="32" t="str">
        <f t="shared" si="59"/>
        <v/>
      </c>
      <c r="N561" s="32" t="str">
        <f t="shared" si="60"/>
        <v/>
      </c>
      <c r="O561" s="32" t="str">
        <f t="shared" si="61"/>
        <v/>
      </c>
      <c r="P561" s="32" t="str">
        <f t="shared" si="62"/>
        <v/>
      </c>
      <c r="Q561" s="3" t="str">
        <f>IF(AND(Temp!fhor_indata=1,F561="",H560="in-sample"),1,IF(AND(Temp!fhor_indata=1,H560="out-sample",Q560&lt;ATA!XfHor),Q560+1,IF(F561="","",IF(AND(H561="out-sample",H560="in-sample"),1,IF(AND(H561="out-sample",H560="out-sample"),Q560+1,IF(ISNUMBER(Q560),Q560+1,1))))))</f>
        <v/>
      </c>
      <c r="R561" s="3" t="str">
        <f t="shared" si="56"/>
        <v/>
      </c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X561" s="63" t="e">
        <f t="shared" si="57"/>
        <v>#VALUE!</v>
      </c>
    </row>
    <row r="562" spans="1:50" s="1" customFormat="1" ht="14.25" x14ac:dyDescent="0.2">
      <c r="A562" s="6"/>
      <c r="B562" s="6"/>
      <c r="C562" s="6"/>
      <c r="D562" s="3"/>
      <c r="E562" s="70" t="str">
        <f>IF(ATA!E562="","",ATA!E562)</f>
        <v/>
      </c>
      <c r="F562" s="51" t="str">
        <f>IF(ATA!F562="","",ATA!F562)</f>
        <v/>
      </c>
      <c r="G562" s="11" t="str">
        <f>IF(ATA!G562="","",ATA!G562)</f>
        <v/>
      </c>
      <c r="H562" s="55" t="str">
        <f>IF(ATA!H562="","",ATA!H562)</f>
        <v/>
      </c>
      <c r="I562" s="31" t="str">
        <f>IF(AND(F561="",H561="in-sample"),"",IF(AND(Temp!fhor_indata=1,H561="out-sample",H562="out-sample"),I561,IF(AND(F562="",H561="out-sample"),"",IF(AND(Temp!optSeasCoef=0,Temp!sts_add=1),IF(H561="in-sample",IF(Q561=bigT,((pCell/bigT)*F561)+((1-(pCell/bigT))*(I561+J561)),IF(OR(F562="",COUNT($F$2:F561)&lt;=pCell),F561,((pCell/COUNT($F$2:F561))*F561)+((1-(pCell/COUNT($F$2:F561)))*(I561+J561)))),I561),IF(AND(Temp!optSeasCoef=0,Temp!sts_multp=1),IF(H561="in-sample",IF(Q561=bigT,((pCell/bigT)*F561)+((1-(pCell/bigT))*(I561*J561)),IF(OR(F562="",COUNT(F$2:$F561)&lt;=pCell),F561,((pCell/COUNT($F$2:F561))*F561)+((1-(pCell/COUNT($F$2:F561)))*(I561*J561)))),I561),IF(Temp!sts_add=1,IF(H561="in-sample",IF(Q561=bigT,((pCell/bigT)*AX561)+((1-(pCell/bigT))*(I561+J561)),IF(OR(F562="",COUNT($AX$2:AX561)&lt;=pCell),AX561,((pCell/COUNT($AX$2:AX561))*AX561)+((1-(pCell/COUNT($AX$2:AX561)))*(I561+J561)))),I561),IF(H561="in-sample",IF(Q561=bigT,((pCell/bigT)*AX561)+((1-(pCell/bigT))*(I561*J561)),IF(OR(F562="",COUNT($AX$2:AX561)&lt;=pCell),AX561,((pCell/COUNT($AX$2:AX561))*AX561)+((1-(pCell/COUNT($AX$2:AX561)))*(I561*J561)))),I561)))))))</f>
        <v/>
      </c>
      <c r="J562" s="31" t="str">
        <f>IF(AND(F561="",H561="in-sample"),"",IF(AND(Temp!fhor_indata=1,H561="out-sample",H562="out-sample"),J561,IF(AND(F562="",H561="out-sample"),"",IF(AND(Temp!optSeasCoef=0,Temp!sts_add=1),IF(H561="in-sample",IF(Q561=bigT,((qCell/bigT)*(I562-I561))+((1-(qCell/bigT))*J561),IF(OR(F562="",COUNT($F$2:F561)&lt;=qCell),IF(COUNT($F$2:F561)=1,0,F561-F560),((qCell/COUNT($F$2:F561))*(I562-I561))+((1-(qCell/COUNT($F$2:F561)))*J561))),J561),IF(AND(Temp!optSeasCoef=0,Temp!sts_multp=1),IF(H561="in-sample",IF(Q561=bigT,((qCell/bigT)*(I562/I561))+((1-(qCell/bigT))*J561),IF(qCell=0,1,IF(OR(F562="",COUNT($F$2:F561)&lt;=qCell),IF(COUNT($F$2:F561)=1,1,F561/F560),((qCell/COUNT($F$2:F561))*(I562/I561))+((1-(qCell/COUNT($F$2:F561)))*J561)))),J561),IF(Temp!sts_add=1,IF(H561="in-sample",IF(Q561=bigT,((qCell/bigT)*(I562-I561))+((1-(qCell/bigT))*J561),IF(OR(F562="",COUNT($AX$2:AX561)&lt;=qCell),IF(COUNT($AX$2:AX561)=1,0,AX561-AX560),((qCell/COUNT($AX$2:AX561))*(I562-I561))+((1-(qCell/COUNT($AX$2:AX561)))*J561))),J561),IF(H561="in-sample",IF(Q561=bigT,((qCell/bigT)*(I562/I561))+((1-(qCell/bigT))*J561),IF(qCell=0,1,IF(OR(F562="",COUNT($AX$2:AX561)&lt;=qCell),IF(COUNT($AX$2:AX561)=1,1,AX561/AX560),((qCell/COUNT($AX$2:AX561))*(I562/I561))+((1-(qCell/COUNT($AX$2:AX561)))*J561)))),J561)))))))</f>
        <v/>
      </c>
      <c r="K562" s="31" t="str">
        <f>IF(H562="","",IF(AND(Temp!optSeasCoef=0,Temp!sts_add=1),IF(H562="out-sample",I562+(Q562*J562),I562+J562),IF(AND(Temp!optSeasCoef=0,Temp!sts_multp=1),IF(H562="out-sample",I562*(J562^Q562),I562*J562),IF(Temp!sts_add=1,IF(H562="out-sample",(I562+(Q562*J562))*G562,(I562+J562)*G562),IF(H562="out-sample",I562*(J562^Q562)*G562,I562*J562*G562)))))</f>
        <v/>
      </c>
      <c r="L562" s="32" t="str">
        <f t="shared" si="58"/>
        <v/>
      </c>
      <c r="M562" s="32" t="str">
        <f t="shared" si="59"/>
        <v/>
      </c>
      <c r="N562" s="32" t="str">
        <f t="shared" si="60"/>
        <v/>
      </c>
      <c r="O562" s="32" t="str">
        <f t="shared" si="61"/>
        <v/>
      </c>
      <c r="P562" s="32" t="str">
        <f t="shared" si="62"/>
        <v/>
      </c>
      <c r="Q562" s="3" t="str">
        <f>IF(AND(Temp!fhor_indata=1,F562="",H561="in-sample"),1,IF(AND(Temp!fhor_indata=1,H561="out-sample",Q561&lt;ATA!XfHor),Q561+1,IF(F562="","",IF(AND(H562="out-sample",H561="in-sample"),1,IF(AND(H562="out-sample",H561="out-sample"),Q561+1,IF(ISNUMBER(Q561),Q561+1,1))))))</f>
        <v/>
      </c>
      <c r="R562" s="3" t="str">
        <f t="shared" si="56"/>
        <v/>
      </c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X562" s="63" t="e">
        <f t="shared" si="57"/>
        <v>#VALUE!</v>
      </c>
    </row>
    <row r="563" spans="1:50" s="1" customFormat="1" ht="14.25" x14ac:dyDescent="0.2">
      <c r="A563" s="6"/>
      <c r="B563" s="6"/>
      <c r="C563" s="6"/>
      <c r="D563" s="3"/>
      <c r="E563" s="70" t="str">
        <f>IF(ATA!E563="","",ATA!E563)</f>
        <v/>
      </c>
      <c r="F563" s="51" t="str">
        <f>IF(ATA!F563="","",ATA!F563)</f>
        <v/>
      </c>
      <c r="G563" s="11" t="str">
        <f>IF(ATA!G563="","",ATA!G563)</f>
        <v/>
      </c>
      <c r="H563" s="55" t="str">
        <f>IF(ATA!H563="","",ATA!H563)</f>
        <v/>
      </c>
      <c r="I563" s="31" t="str">
        <f>IF(AND(F562="",H562="in-sample"),"",IF(AND(Temp!fhor_indata=1,H562="out-sample",H563="out-sample"),I562,IF(AND(F563="",H562="out-sample"),"",IF(AND(Temp!optSeasCoef=0,Temp!sts_add=1),IF(H562="in-sample",IF(Q562=bigT,((pCell/bigT)*F562)+((1-(pCell/bigT))*(I562+J562)),IF(OR(F563="",COUNT($F$2:F562)&lt;=pCell),F562,((pCell/COUNT($F$2:F562))*F562)+((1-(pCell/COUNT($F$2:F562)))*(I562+J562)))),I562),IF(AND(Temp!optSeasCoef=0,Temp!sts_multp=1),IF(H562="in-sample",IF(Q562=bigT,((pCell/bigT)*F562)+((1-(pCell/bigT))*(I562*J562)),IF(OR(F563="",COUNT(F$2:$F562)&lt;=pCell),F562,((pCell/COUNT($F$2:F562))*F562)+((1-(pCell/COUNT($F$2:F562)))*(I562*J562)))),I562),IF(Temp!sts_add=1,IF(H562="in-sample",IF(Q562=bigT,((pCell/bigT)*AX562)+((1-(pCell/bigT))*(I562+J562)),IF(OR(F563="",COUNT($AX$2:AX562)&lt;=pCell),AX562,((pCell/COUNT($AX$2:AX562))*AX562)+((1-(pCell/COUNT($AX$2:AX562)))*(I562+J562)))),I562),IF(H562="in-sample",IF(Q562=bigT,((pCell/bigT)*AX562)+((1-(pCell/bigT))*(I562*J562)),IF(OR(F563="",COUNT($AX$2:AX562)&lt;=pCell),AX562,((pCell/COUNT($AX$2:AX562))*AX562)+((1-(pCell/COUNT($AX$2:AX562)))*(I562*J562)))),I562)))))))</f>
        <v/>
      </c>
      <c r="J563" s="31" t="str">
        <f>IF(AND(F562="",H562="in-sample"),"",IF(AND(Temp!fhor_indata=1,H562="out-sample",H563="out-sample"),J562,IF(AND(F563="",H562="out-sample"),"",IF(AND(Temp!optSeasCoef=0,Temp!sts_add=1),IF(H562="in-sample",IF(Q562=bigT,((qCell/bigT)*(I563-I562))+((1-(qCell/bigT))*J562),IF(OR(F563="",COUNT($F$2:F562)&lt;=qCell),IF(COUNT($F$2:F562)=1,0,F562-F561),((qCell/COUNT($F$2:F562))*(I563-I562))+((1-(qCell/COUNT($F$2:F562)))*J562))),J562),IF(AND(Temp!optSeasCoef=0,Temp!sts_multp=1),IF(H562="in-sample",IF(Q562=bigT,((qCell/bigT)*(I563/I562))+((1-(qCell/bigT))*J562),IF(qCell=0,1,IF(OR(F563="",COUNT($F$2:F562)&lt;=qCell),IF(COUNT($F$2:F562)=1,1,F562/F561),((qCell/COUNT($F$2:F562))*(I563/I562))+((1-(qCell/COUNT($F$2:F562)))*J562)))),J562),IF(Temp!sts_add=1,IF(H562="in-sample",IF(Q562=bigT,((qCell/bigT)*(I563-I562))+((1-(qCell/bigT))*J562),IF(OR(F563="",COUNT($AX$2:AX562)&lt;=qCell),IF(COUNT($AX$2:AX562)=1,0,AX562-AX561),((qCell/COUNT($AX$2:AX562))*(I563-I562))+((1-(qCell/COUNT($AX$2:AX562)))*J562))),J562),IF(H562="in-sample",IF(Q562=bigT,((qCell/bigT)*(I563/I562))+((1-(qCell/bigT))*J562),IF(qCell=0,1,IF(OR(F563="",COUNT($AX$2:AX562)&lt;=qCell),IF(COUNT($AX$2:AX562)=1,1,AX562/AX561),((qCell/COUNT($AX$2:AX562))*(I563/I562))+((1-(qCell/COUNT($AX$2:AX562)))*J562)))),J562)))))))</f>
        <v/>
      </c>
      <c r="K563" s="31" t="str">
        <f>IF(H563="","",IF(AND(Temp!optSeasCoef=0,Temp!sts_add=1),IF(H563="out-sample",I563+(Q563*J563),I563+J563),IF(AND(Temp!optSeasCoef=0,Temp!sts_multp=1),IF(H563="out-sample",I563*(J563^Q563),I563*J563),IF(Temp!sts_add=1,IF(H563="out-sample",(I563+(Q563*J563))*G563,(I563+J563)*G563),IF(H563="out-sample",I563*(J563^Q563)*G563,I563*J563*G563)))))</f>
        <v/>
      </c>
      <c r="L563" s="32" t="str">
        <f t="shared" si="58"/>
        <v/>
      </c>
      <c r="M563" s="32" t="str">
        <f t="shared" si="59"/>
        <v/>
      </c>
      <c r="N563" s="32" t="str">
        <f t="shared" si="60"/>
        <v/>
      </c>
      <c r="O563" s="32" t="str">
        <f t="shared" si="61"/>
        <v/>
      </c>
      <c r="P563" s="32" t="str">
        <f t="shared" si="62"/>
        <v/>
      </c>
      <c r="Q563" s="3" t="str">
        <f>IF(AND(Temp!fhor_indata=1,F563="",H562="in-sample"),1,IF(AND(Temp!fhor_indata=1,H562="out-sample",Q562&lt;ATA!XfHor),Q562+1,IF(F563="","",IF(AND(H563="out-sample",H562="in-sample"),1,IF(AND(H563="out-sample",H562="out-sample"),Q562+1,IF(ISNUMBER(Q562),Q562+1,1))))))</f>
        <v/>
      </c>
      <c r="R563" s="3" t="str">
        <f t="shared" si="56"/>
        <v/>
      </c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X563" s="63" t="e">
        <f t="shared" si="57"/>
        <v>#VALUE!</v>
      </c>
    </row>
    <row r="564" spans="1:50" s="1" customFormat="1" ht="14.25" x14ac:dyDescent="0.2">
      <c r="A564" s="6"/>
      <c r="B564" s="6"/>
      <c r="C564" s="6"/>
      <c r="D564" s="3"/>
      <c r="E564" s="70" t="str">
        <f>IF(ATA!E564="","",ATA!E564)</f>
        <v/>
      </c>
      <c r="F564" s="51" t="str">
        <f>IF(ATA!F564="","",ATA!F564)</f>
        <v/>
      </c>
      <c r="G564" s="11" t="str">
        <f>IF(ATA!G564="","",ATA!G564)</f>
        <v/>
      </c>
      <c r="H564" s="55" t="str">
        <f>IF(ATA!H564="","",ATA!H564)</f>
        <v/>
      </c>
      <c r="I564" s="31" t="str">
        <f>IF(AND(F563="",H563="in-sample"),"",IF(AND(Temp!fhor_indata=1,H563="out-sample",H564="out-sample"),I563,IF(AND(F564="",H563="out-sample"),"",IF(AND(Temp!optSeasCoef=0,Temp!sts_add=1),IF(H563="in-sample",IF(Q563=bigT,((pCell/bigT)*F563)+((1-(pCell/bigT))*(I563+J563)),IF(OR(F564="",COUNT($F$2:F563)&lt;=pCell),F563,((pCell/COUNT($F$2:F563))*F563)+((1-(pCell/COUNT($F$2:F563)))*(I563+J563)))),I563),IF(AND(Temp!optSeasCoef=0,Temp!sts_multp=1),IF(H563="in-sample",IF(Q563=bigT,((pCell/bigT)*F563)+((1-(pCell/bigT))*(I563*J563)),IF(OR(F564="",COUNT(F$2:$F563)&lt;=pCell),F563,((pCell/COUNT($F$2:F563))*F563)+((1-(pCell/COUNT($F$2:F563)))*(I563*J563)))),I563),IF(Temp!sts_add=1,IF(H563="in-sample",IF(Q563=bigT,((pCell/bigT)*AX563)+((1-(pCell/bigT))*(I563+J563)),IF(OR(F564="",COUNT($AX$2:AX563)&lt;=pCell),AX563,((pCell/COUNT($AX$2:AX563))*AX563)+((1-(pCell/COUNT($AX$2:AX563)))*(I563+J563)))),I563),IF(H563="in-sample",IF(Q563=bigT,((pCell/bigT)*AX563)+((1-(pCell/bigT))*(I563*J563)),IF(OR(F564="",COUNT($AX$2:AX563)&lt;=pCell),AX563,((pCell/COUNT($AX$2:AX563))*AX563)+((1-(pCell/COUNT($AX$2:AX563)))*(I563*J563)))),I563)))))))</f>
        <v/>
      </c>
      <c r="J564" s="31" t="str">
        <f>IF(AND(F563="",H563="in-sample"),"",IF(AND(Temp!fhor_indata=1,H563="out-sample",H564="out-sample"),J563,IF(AND(F564="",H563="out-sample"),"",IF(AND(Temp!optSeasCoef=0,Temp!sts_add=1),IF(H563="in-sample",IF(Q563=bigT,((qCell/bigT)*(I564-I563))+((1-(qCell/bigT))*J563),IF(OR(F564="",COUNT($F$2:F563)&lt;=qCell),IF(COUNT($F$2:F563)=1,0,F563-F562),((qCell/COUNT($F$2:F563))*(I564-I563))+((1-(qCell/COUNT($F$2:F563)))*J563))),J563),IF(AND(Temp!optSeasCoef=0,Temp!sts_multp=1),IF(H563="in-sample",IF(Q563=bigT,((qCell/bigT)*(I564/I563))+((1-(qCell/bigT))*J563),IF(qCell=0,1,IF(OR(F564="",COUNT($F$2:F563)&lt;=qCell),IF(COUNT($F$2:F563)=1,1,F563/F562),((qCell/COUNT($F$2:F563))*(I564/I563))+((1-(qCell/COUNT($F$2:F563)))*J563)))),J563),IF(Temp!sts_add=1,IF(H563="in-sample",IF(Q563=bigT,((qCell/bigT)*(I564-I563))+((1-(qCell/bigT))*J563),IF(OR(F564="",COUNT($AX$2:AX563)&lt;=qCell),IF(COUNT($AX$2:AX563)=1,0,AX563-AX562),((qCell/COUNT($AX$2:AX563))*(I564-I563))+((1-(qCell/COUNT($AX$2:AX563)))*J563))),J563),IF(H563="in-sample",IF(Q563=bigT,((qCell/bigT)*(I564/I563))+((1-(qCell/bigT))*J563),IF(qCell=0,1,IF(OR(F564="",COUNT($AX$2:AX563)&lt;=qCell),IF(COUNT($AX$2:AX563)=1,1,AX563/AX562),((qCell/COUNT($AX$2:AX563))*(I564/I563))+((1-(qCell/COUNT($AX$2:AX563)))*J563)))),J563)))))))</f>
        <v/>
      </c>
      <c r="K564" s="31" t="str">
        <f>IF(H564="","",IF(AND(Temp!optSeasCoef=0,Temp!sts_add=1),IF(H564="out-sample",I564+(Q564*J564),I564+J564),IF(AND(Temp!optSeasCoef=0,Temp!sts_multp=1),IF(H564="out-sample",I564*(J564^Q564),I564*J564),IF(Temp!sts_add=1,IF(H564="out-sample",(I564+(Q564*J564))*G564,(I564+J564)*G564),IF(H564="out-sample",I564*(J564^Q564)*G564,I564*J564*G564)))))</f>
        <v/>
      </c>
      <c r="L564" s="32" t="str">
        <f t="shared" si="58"/>
        <v/>
      </c>
      <c r="M564" s="32" t="str">
        <f t="shared" si="59"/>
        <v/>
      </c>
      <c r="N564" s="32" t="str">
        <f t="shared" si="60"/>
        <v/>
      </c>
      <c r="O564" s="32" t="str">
        <f t="shared" si="61"/>
        <v/>
      </c>
      <c r="P564" s="32" t="str">
        <f t="shared" si="62"/>
        <v/>
      </c>
      <c r="Q564" s="3" t="str">
        <f>IF(AND(Temp!fhor_indata=1,F564="",H563="in-sample"),1,IF(AND(Temp!fhor_indata=1,H563="out-sample",Q563&lt;ATA!XfHor),Q563+1,IF(F564="","",IF(AND(H564="out-sample",H563="in-sample"),1,IF(AND(H564="out-sample",H563="out-sample"),Q563+1,IF(ISNUMBER(Q563),Q563+1,1))))))</f>
        <v/>
      </c>
      <c r="R564" s="3" t="str">
        <f t="shared" si="56"/>
        <v/>
      </c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X564" s="63" t="e">
        <f t="shared" si="57"/>
        <v>#VALUE!</v>
      </c>
    </row>
    <row r="565" spans="1:50" s="1" customFormat="1" ht="14.25" x14ac:dyDescent="0.2">
      <c r="A565" s="6"/>
      <c r="B565" s="6"/>
      <c r="C565" s="6"/>
      <c r="D565" s="3"/>
      <c r="E565" s="70" t="str">
        <f>IF(ATA!E565="","",ATA!E565)</f>
        <v/>
      </c>
      <c r="F565" s="51" t="str">
        <f>IF(ATA!F565="","",ATA!F565)</f>
        <v/>
      </c>
      <c r="G565" s="11" t="str">
        <f>IF(ATA!G565="","",ATA!G565)</f>
        <v/>
      </c>
      <c r="H565" s="55" t="str">
        <f>IF(ATA!H565="","",ATA!H565)</f>
        <v/>
      </c>
      <c r="I565" s="31" t="str">
        <f>IF(AND(F564="",H564="in-sample"),"",IF(AND(Temp!fhor_indata=1,H564="out-sample",H565="out-sample"),I564,IF(AND(F565="",H564="out-sample"),"",IF(AND(Temp!optSeasCoef=0,Temp!sts_add=1),IF(H564="in-sample",IF(Q564=bigT,((pCell/bigT)*F564)+((1-(pCell/bigT))*(I564+J564)),IF(OR(F565="",COUNT($F$2:F564)&lt;=pCell),F564,((pCell/COUNT($F$2:F564))*F564)+((1-(pCell/COUNT($F$2:F564)))*(I564+J564)))),I564),IF(AND(Temp!optSeasCoef=0,Temp!sts_multp=1),IF(H564="in-sample",IF(Q564=bigT,((pCell/bigT)*F564)+((1-(pCell/bigT))*(I564*J564)),IF(OR(F565="",COUNT(F$2:$F564)&lt;=pCell),F564,((pCell/COUNT($F$2:F564))*F564)+((1-(pCell/COUNT($F$2:F564)))*(I564*J564)))),I564),IF(Temp!sts_add=1,IF(H564="in-sample",IF(Q564=bigT,((pCell/bigT)*AX564)+((1-(pCell/bigT))*(I564+J564)),IF(OR(F565="",COUNT($AX$2:AX564)&lt;=pCell),AX564,((pCell/COUNT($AX$2:AX564))*AX564)+((1-(pCell/COUNT($AX$2:AX564)))*(I564+J564)))),I564),IF(H564="in-sample",IF(Q564=bigT,((pCell/bigT)*AX564)+((1-(pCell/bigT))*(I564*J564)),IF(OR(F565="",COUNT($AX$2:AX564)&lt;=pCell),AX564,((pCell/COUNT($AX$2:AX564))*AX564)+((1-(pCell/COUNT($AX$2:AX564)))*(I564*J564)))),I564)))))))</f>
        <v/>
      </c>
      <c r="J565" s="31" t="str">
        <f>IF(AND(F564="",H564="in-sample"),"",IF(AND(Temp!fhor_indata=1,H564="out-sample",H565="out-sample"),J564,IF(AND(F565="",H564="out-sample"),"",IF(AND(Temp!optSeasCoef=0,Temp!sts_add=1),IF(H564="in-sample",IF(Q564=bigT,((qCell/bigT)*(I565-I564))+((1-(qCell/bigT))*J564),IF(OR(F565="",COUNT($F$2:F564)&lt;=qCell),IF(COUNT($F$2:F564)=1,0,F564-F563),((qCell/COUNT($F$2:F564))*(I565-I564))+((1-(qCell/COUNT($F$2:F564)))*J564))),J564),IF(AND(Temp!optSeasCoef=0,Temp!sts_multp=1),IF(H564="in-sample",IF(Q564=bigT,((qCell/bigT)*(I565/I564))+((1-(qCell/bigT))*J564),IF(qCell=0,1,IF(OR(F565="",COUNT($F$2:F564)&lt;=qCell),IF(COUNT($F$2:F564)=1,1,F564/F563),((qCell/COUNT($F$2:F564))*(I565/I564))+((1-(qCell/COUNT($F$2:F564)))*J564)))),J564),IF(Temp!sts_add=1,IF(H564="in-sample",IF(Q564=bigT,((qCell/bigT)*(I565-I564))+((1-(qCell/bigT))*J564),IF(OR(F565="",COUNT($AX$2:AX564)&lt;=qCell),IF(COUNT($AX$2:AX564)=1,0,AX564-AX563),((qCell/COUNT($AX$2:AX564))*(I565-I564))+((1-(qCell/COUNT($AX$2:AX564)))*J564))),J564),IF(H564="in-sample",IF(Q564=bigT,((qCell/bigT)*(I565/I564))+((1-(qCell/bigT))*J564),IF(qCell=0,1,IF(OR(F565="",COUNT($AX$2:AX564)&lt;=qCell),IF(COUNT($AX$2:AX564)=1,1,AX564/AX563),((qCell/COUNT($AX$2:AX564))*(I565/I564))+((1-(qCell/COUNT($AX$2:AX564)))*J564)))),J564)))))))</f>
        <v/>
      </c>
      <c r="K565" s="31" t="str">
        <f>IF(H565="","",IF(AND(Temp!optSeasCoef=0,Temp!sts_add=1),IF(H565="out-sample",I565+(Q565*J565),I565+J565),IF(AND(Temp!optSeasCoef=0,Temp!sts_multp=1),IF(H565="out-sample",I565*(J565^Q565),I565*J565),IF(Temp!sts_add=1,IF(H565="out-sample",(I565+(Q565*J565))*G565,(I565+J565)*G565),IF(H565="out-sample",I565*(J565^Q565)*G565,I565*J565*G565)))))</f>
        <v/>
      </c>
      <c r="L565" s="32" t="str">
        <f t="shared" si="58"/>
        <v/>
      </c>
      <c r="M565" s="32" t="str">
        <f t="shared" si="59"/>
        <v/>
      </c>
      <c r="N565" s="32" t="str">
        <f t="shared" si="60"/>
        <v/>
      </c>
      <c r="O565" s="32" t="str">
        <f t="shared" si="61"/>
        <v/>
      </c>
      <c r="P565" s="32" t="str">
        <f t="shared" si="62"/>
        <v/>
      </c>
      <c r="Q565" s="3" t="str">
        <f>IF(AND(Temp!fhor_indata=1,F565="",H564="in-sample"),1,IF(AND(Temp!fhor_indata=1,H564="out-sample",Q564&lt;ATA!XfHor),Q564+1,IF(F565="","",IF(AND(H565="out-sample",H564="in-sample"),1,IF(AND(H565="out-sample",H564="out-sample"),Q564+1,IF(ISNUMBER(Q564),Q564+1,1))))))</f>
        <v/>
      </c>
      <c r="R565" s="3" t="str">
        <f t="shared" si="56"/>
        <v/>
      </c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X565" s="63" t="e">
        <f t="shared" si="57"/>
        <v>#VALUE!</v>
      </c>
    </row>
    <row r="566" spans="1:50" s="1" customFormat="1" ht="14.25" x14ac:dyDescent="0.2">
      <c r="A566" s="6"/>
      <c r="B566" s="6"/>
      <c r="C566" s="6"/>
      <c r="D566" s="3"/>
      <c r="E566" s="70" t="str">
        <f>IF(ATA!E566="","",ATA!E566)</f>
        <v/>
      </c>
      <c r="F566" s="51" t="str">
        <f>IF(ATA!F566="","",ATA!F566)</f>
        <v/>
      </c>
      <c r="G566" s="11" t="str">
        <f>IF(ATA!G566="","",ATA!G566)</f>
        <v/>
      </c>
      <c r="H566" s="55" t="str">
        <f>IF(ATA!H566="","",ATA!H566)</f>
        <v/>
      </c>
      <c r="I566" s="31" t="str">
        <f>IF(AND(F565="",H565="in-sample"),"",IF(AND(Temp!fhor_indata=1,H565="out-sample",H566="out-sample"),I565,IF(AND(F566="",H565="out-sample"),"",IF(AND(Temp!optSeasCoef=0,Temp!sts_add=1),IF(H565="in-sample",IF(Q565=bigT,((pCell/bigT)*F565)+((1-(pCell/bigT))*(I565+J565)),IF(OR(F566="",COUNT($F$2:F565)&lt;=pCell),F565,((pCell/COUNT($F$2:F565))*F565)+((1-(pCell/COUNT($F$2:F565)))*(I565+J565)))),I565),IF(AND(Temp!optSeasCoef=0,Temp!sts_multp=1),IF(H565="in-sample",IF(Q565=bigT,((pCell/bigT)*F565)+((1-(pCell/bigT))*(I565*J565)),IF(OR(F566="",COUNT(F$2:$F565)&lt;=pCell),F565,((pCell/COUNT($F$2:F565))*F565)+((1-(pCell/COUNT($F$2:F565)))*(I565*J565)))),I565),IF(Temp!sts_add=1,IF(H565="in-sample",IF(Q565=bigT,((pCell/bigT)*AX565)+((1-(pCell/bigT))*(I565+J565)),IF(OR(F566="",COUNT($AX$2:AX565)&lt;=pCell),AX565,((pCell/COUNT($AX$2:AX565))*AX565)+((1-(pCell/COUNT($AX$2:AX565)))*(I565+J565)))),I565),IF(H565="in-sample",IF(Q565=bigT,((pCell/bigT)*AX565)+((1-(pCell/bigT))*(I565*J565)),IF(OR(F566="",COUNT($AX$2:AX565)&lt;=pCell),AX565,((pCell/COUNT($AX$2:AX565))*AX565)+((1-(pCell/COUNT($AX$2:AX565)))*(I565*J565)))),I565)))))))</f>
        <v/>
      </c>
      <c r="J566" s="31" t="str">
        <f>IF(AND(F565="",H565="in-sample"),"",IF(AND(Temp!fhor_indata=1,H565="out-sample",H566="out-sample"),J565,IF(AND(F566="",H565="out-sample"),"",IF(AND(Temp!optSeasCoef=0,Temp!sts_add=1),IF(H565="in-sample",IF(Q565=bigT,((qCell/bigT)*(I566-I565))+((1-(qCell/bigT))*J565),IF(OR(F566="",COUNT($F$2:F565)&lt;=qCell),IF(COUNT($F$2:F565)=1,0,F565-F564),((qCell/COUNT($F$2:F565))*(I566-I565))+((1-(qCell/COUNT($F$2:F565)))*J565))),J565),IF(AND(Temp!optSeasCoef=0,Temp!sts_multp=1),IF(H565="in-sample",IF(Q565=bigT,((qCell/bigT)*(I566/I565))+((1-(qCell/bigT))*J565),IF(qCell=0,1,IF(OR(F566="",COUNT($F$2:F565)&lt;=qCell),IF(COUNT($F$2:F565)=1,1,F565/F564),((qCell/COUNT($F$2:F565))*(I566/I565))+((1-(qCell/COUNT($F$2:F565)))*J565)))),J565),IF(Temp!sts_add=1,IF(H565="in-sample",IF(Q565=bigT,((qCell/bigT)*(I566-I565))+((1-(qCell/bigT))*J565),IF(OR(F566="",COUNT($AX$2:AX565)&lt;=qCell),IF(COUNT($AX$2:AX565)=1,0,AX565-AX564),((qCell/COUNT($AX$2:AX565))*(I566-I565))+((1-(qCell/COUNT($AX$2:AX565)))*J565))),J565),IF(H565="in-sample",IF(Q565=bigT,((qCell/bigT)*(I566/I565))+((1-(qCell/bigT))*J565),IF(qCell=0,1,IF(OR(F566="",COUNT($AX$2:AX565)&lt;=qCell),IF(COUNT($AX$2:AX565)=1,1,AX565/AX564),((qCell/COUNT($AX$2:AX565))*(I566/I565))+((1-(qCell/COUNT($AX$2:AX565)))*J565)))),J565)))))))</f>
        <v/>
      </c>
      <c r="K566" s="31" t="str">
        <f>IF(H566="","",IF(AND(Temp!optSeasCoef=0,Temp!sts_add=1),IF(H566="out-sample",I566+(Q566*J566),I566+J566),IF(AND(Temp!optSeasCoef=0,Temp!sts_multp=1),IF(H566="out-sample",I566*(J566^Q566),I566*J566),IF(Temp!sts_add=1,IF(H566="out-sample",(I566+(Q566*J566))*G566,(I566+J566)*G566),IF(H566="out-sample",I566*(J566^Q566)*G566,I566*J566*G566)))))</f>
        <v/>
      </c>
      <c r="L566" s="32" t="str">
        <f t="shared" si="58"/>
        <v/>
      </c>
      <c r="M566" s="32" t="str">
        <f t="shared" si="59"/>
        <v/>
      </c>
      <c r="N566" s="32" t="str">
        <f t="shared" si="60"/>
        <v/>
      </c>
      <c r="O566" s="32" t="str">
        <f t="shared" si="61"/>
        <v/>
      </c>
      <c r="P566" s="32" t="str">
        <f t="shared" si="62"/>
        <v/>
      </c>
      <c r="Q566" s="3" t="str">
        <f>IF(AND(Temp!fhor_indata=1,F566="",H565="in-sample"),1,IF(AND(Temp!fhor_indata=1,H565="out-sample",Q565&lt;ATA!XfHor),Q565+1,IF(F566="","",IF(AND(H566="out-sample",H565="in-sample"),1,IF(AND(H566="out-sample",H565="out-sample"),Q565+1,IF(ISNUMBER(Q565),Q565+1,1))))))</f>
        <v/>
      </c>
      <c r="R566" s="3" t="str">
        <f t="shared" si="56"/>
        <v/>
      </c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X566" s="63" t="e">
        <f t="shared" si="57"/>
        <v>#VALUE!</v>
      </c>
    </row>
    <row r="567" spans="1:50" s="1" customFormat="1" ht="14.25" x14ac:dyDescent="0.2">
      <c r="A567" s="6"/>
      <c r="B567" s="6"/>
      <c r="C567" s="6"/>
      <c r="D567" s="3"/>
      <c r="E567" s="70" t="str">
        <f>IF(ATA!E567="","",ATA!E567)</f>
        <v/>
      </c>
      <c r="F567" s="51" t="str">
        <f>IF(ATA!F567="","",ATA!F567)</f>
        <v/>
      </c>
      <c r="G567" s="11" t="str">
        <f>IF(ATA!G567="","",ATA!G567)</f>
        <v/>
      </c>
      <c r="H567" s="55" t="str">
        <f>IF(ATA!H567="","",ATA!H567)</f>
        <v/>
      </c>
      <c r="I567" s="31" t="str">
        <f>IF(AND(F566="",H566="in-sample"),"",IF(AND(Temp!fhor_indata=1,H566="out-sample",H567="out-sample"),I566,IF(AND(F567="",H566="out-sample"),"",IF(AND(Temp!optSeasCoef=0,Temp!sts_add=1),IF(H566="in-sample",IF(Q566=bigT,((pCell/bigT)*F566)+((1-(pCell/bigT))*(I566+J566)),IF(OR(F567="",COUNT($F$2:F566)&lt;=pCell),F566,((pCell/COUNT($F$2:F566))*F566)+((1-(pCell/COUNT($F$2:F566)))*(I566+J566)))),I566),IF(AND(Temp!optSeasCoef=0,Temp!sts_multp=1),IF(H566="in-sample",IF(Q566=bigT,((pCell/bigT)*F566)+((1-(pCell/bigT))*(I566*J566)),IF(OR(F567="",COUNT(F$2:$F566)&lt;=pCell),F566,((pCell/COUNT($F$2:F566))*F566)+((1-(pCell/COUNT($F$2:F566)))*(I566*J566)))),I566),IF(Temp!sts_add=1,IF(H566="in-sample",IF(Q566=bigT,((pCell/bigT)*AX566)+((1-(pCell/bigT))*(I566+J566)),IF(OR(F567="",COUNT($AX$2:AX566)&lt;=pCell),AX566,((pCell/COUNT($AX$2:AX566))*AX566)+((1-(pCell/COUNT($AX$2:AX566)))*(I566+J566)))),I566),IF(H566="in-sample",IF(Q566=bigT,((pCell/bigT)*AX566)+((1-(pCell/bigT))*(I566*J566)),IF(OR(F567="",COUNT($AX$2:AX566)&lt;=pCell),AX566,((pCell/COUNT($AX$2:AX566))*AX566)+((1-(pCell/COUNT($AX$2:AX566)))*(I566*J566)))),I566)))))))</f>
        <v/>
      </c>
      <c r="J567" s="31" t="str">
        <f>IF(AND(F566="",H566="in-sample"),"",IF(AND(Temp!fhor_indata=1,H566="out-sample",H567="out-sample"),J566,IF(AND(F567="",H566="out-sample"),"",IF(AND(Temp!optSeasCoef=0,Temp!sts_add=1),IF(H566="in-sample",IF(Q566=bigT,((qCell/bigT)*(I567-I566))+((1-(qCell/bigT))*J566),IF(OR(F567="",COUNT($F$2:F566)&lt;=qCell),IF(COUNT($F$2:F566)=1,0,F566-F565),((qCell/COUNT($F$2:F566))*(I567-I566))+((1-(qCell/COUNT($F$2:F566)))*J566))),J566),IF(AND(Temp!optSeasCoef=0,Temp!sts_multp=1),IF(H566="in-sample",IF(Q566=bigT,((qCell/bigT)*(I567/I566))+((1-(qCell/bigT))*J566),IF(qCell=0,1,IF(OR(F567="",COUNT($F$2:F566)&lt;=qCell),IF(COUNT($F$2:F566)=1,1,F566/F565),((qCell/COUNT($F$2:F566))*(I567/I566))+((1-(qCell/COUNT($F$2:F566)))*J566)))),J566),IF(Temp!sts_add=1,IF(H566="in-sample",IF(Q566=bigT,((qCell/bigT)*(I567-I566))+((1-(qCell/bigT))*J566),IF(OR(F567="",COUNT($AX$2:AX566)&lt;=qCell),IF(COUNT($AX$2:AX566)=1,0,AX566-AX565),((qCell/COUNT($AX$2:AX566))*(I567-I566))+((1-(qCell/COUNT($AX$2:AX566)))*J566))),J566),IF(H566="in-sample",IF(Q566=bigT,((qCell/bigT)*(I567/I566))+((1-(qCell/bigT))*J566),IF(qCell=0,1,IF(OR(F567="",COUNT($AX$2:AX566)&lt;=qCell),IF(COUNT($AX$2:AX566)=1,1,AX566/AX565),((qCell/COUNT($AX$2:AX566))*(I567/I566))+((1-(qCell/COUNT($AX$2:AX566)))*J566)))),J566)))))))</f>
        <v/>
      </c>
      <c r="K567" s="31" t="str">
        <f>IF(H567="","",IF(AND(Temp!optSeasCoef=0,Temp!sts_add=1),IF(H567="out-sample",I567+(Q567*J567),I567+J567),IF(AND(Temp!optSeasCoef=0,Temp!sts_multp=1),IF(H567="out-sample",I567*(J567^Q567),I567*J567),IF(Temp!sts_add=1,IF(H567="out-sample",(I567+(Q567*J567))*G567,(I567+J567)*G567),IF(H567="out-sample",I567*(J567^Q567)*G567,I567*J567*G567)))))</f>
        <v/>
      </c>
      <c r="L567" s="32" t="str">
        <f t="shared" si="58"/>
        <v/>
      </c>
      <c r="M567" s="32" t="str">
        <f t="shared" si="59"/>
        <v/>
      </c>
      <c r="N567" s="32" t="str">
        <f t="shared" si="60"/>
        <v/>
      </c>
      <c r="O567" s="32" t="str">
        <f t="shared" si="61"/>
        <v/>
      </c>
      <c r="P567" s="32" t="str">
        <f t="shared" si="62"/>
        <v/>
      </c>
      <c r="Q567" s="3" t="str">
        <f>IF(AND(Temp!fhor_indata=1,F567="",H566="in-sample"),1,IF(AND(Temp!fhor_indata=1,H566="out-sample",Q566&lt;ATA!XfHor),Q566+1,IF(F567="","",IF(AND(H567="out-sample",H566="in-sample"),1,IF(AND(H567="out-sample",H566="out-sample"),Q566+1,IF(ISNUMBER(Q566),Q566+1,1))))))</f>
        <v/>
      </c>
      <c r="R567" s="3" t="str">
        <f t="shared" si="56"/>
        <v/>
      </c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X567" s="63" t="e">
        <f t="shared" si="57"/>
        <v>#VALUE!</v>
      </c>
    </row>
    <row r="568" spans="1:50" s="1" customFormat="1" ht="14.25" x14ac:dyDescent="0.2">
      <c r="A568" s="6"/>
      <c r="B568" s="6"/>
      <c r="C568" s="6"/>
      <c r="D568" s="3"/>
      <c r="E568" s="70" t="str">
        <f>IF(ATA!E568="","",ATA!E568)</f>
        <v/>
      </c>
      <c r="F568" s="51" t="str">
        <f>IF(ATA!F568="","",ATA!F568)</f>
        <v/>
      </c>
      <c r="G568" s="11" t="str">
        <f>IF(ATA!G568="","",ATA!G568)</f>
        <v/>
      </c>
      <c r="H568" s="55" t="str">
        <f>IF(ATA!H568="","",ATA!H568)</f>
        <v/>
      </c>
      <c r="I568" s="31" t="str">
        <f>IF(AND(F567="",H567="in-sample"),"",IF(AND(Temp!fhor_indata=1,H567="out-sample",H568="out-sample"),I567,IF(AND(F568="",H567="out-sample"),"",IF(AND(Temp!optSeasCoef=0,Temp!sts_add=1),IF(H567="in-sample",IF(Q567=bigT,((pCell/bigT)*F567)+((1-(pCell/bigT))*(I567+J567)),IF(OR(F568="",COUNT($F$2:F567)&lt;=pCell),F567,((pCell/COUNT($F$2:F567))*F567)+((1-(pCell/COUNT($F$2:F567)))*(I567+J567)))),I567),IF(AND(Temp!optSeasCoef=0,Temp!sts_multp=1),IF(H567="in-sample",IF(Q567=bigT,((pCell/bigT)*F567)+((1-(pCell/bigT))*(I567*J567)),IF(OR(F568="",COUNT(F$2:$F567)&lt;=pCell),F567,((pCell/COUNT($F$2:F567))*F567)+((1-(pCell/COUNT($F$2:F567)))*(I567*J567)))),I567),IF(Temp!sts_add=1,IF(H567="in-sample",IF(Q567=bigT,((pCell/bigT)*AX567)+((1-(pCell/bigT))*(I567+J567)),IF(OR(F568="",COUNT($AX$2:AX567)&lt;=pCell),AX567,((pCell/COUNT($AX$2:AX567))*AX567)+((1-(pCell/COUNT($AX$2:AX567)))*(I567+J567)))),I567),IF(H567="in-sample",IF(Q567=bigT,((pCell/bigT)*AX567)+((1-(pCell/bigT))*(I567*J567)),IF(OR(F568="",COUNT($AX$2:AX567)&lt;=pCell),AX567,((pCell/COUNT($AX$2:AX567))*AX567)+((1-(pCell/COUNT($AX$2:AX567)))*(I567*J567)))),I567)))))))</f>
        <v/>
      </c>
      <c r="J568" s="31" t="str">
        <f>IF(AND(F567="",H567="in-sample"),"",IF(AND(Temp!fhor_indata=1,H567="out-sample",H568="out-sample"),J567,IF(AND(F568="",H567="out-sample"),"",IF(AND(Temp!optSeasCoef=0,Temp!sts_add=1),IF(H567="in-sample",IF(Q567=bigT,((qCell/bigT)*(I568-I567))+((1-(qCell/bigT))*J567),IF(OR(F568="",COUNT($F$2:F567)&lt;=qCell),IF(COUNT($F$2:F567)=1,0,F567-F566),((qCell/COUNT($F$2:F567))*(I568-I567))+((1-(qCell/COUNT($F$2:F567)))*J567))),J567),IF(AND(Temp!optSeasCoef=0,Temp!sts_multp=1),IF(H567="in-sample",IF(Q567=bigT,((qCell/bigT)*(I568/I567))+((1-(qCell/bigT))*J567),IF(qCell=0,1,IF(OR(F568="",COUNT($F$2:F567)&lt;=qCell),IF(COUNT($F$2:F567)=1,1,F567/F566),((qCell/COUNT($F$2:F567))*(I568/I567))+((1-(qCell/COUNT($F$2:F567)))*J567)))),J567),IF(Temp!sts_add=1,IF(H567="in-sample",IF(Q567=bigT,((qCell/bigT)*(I568-I567))+((1-(qCell/bigT))*J567),IF(OR(F568="",COUNT($AX$2:AX567)&lt;=qCell),IF(COUNT($AX$2:AX567)=1,0,AX567-AX566),((qCell/COUNT($AX$2:AX567))*(I568-I567))+((1-(qCell/COUNT($AX$2:AX567)))*J567))),J567),IF(H567="in-sample",IF(Q567=bigT,((qCell/bigT)*(I568/I567))+((1-(qCell/bigT))*J567),IF(qCell=0,1,IF(OR(F568="",COUNT($AX$2:AX567)&lt;=qCell),IF(COUNT($AX$2:AX567)=1,1,AX567/AX566),((qCell/COUNT($AX$2:AX567))*(I568/I567))+((1-(qCell/COUNT($AX$2:AX567)))*J567)))),J567)))))))</f>
        <v/>
      </c>
      <c r="K568" s="31" t="str">
        <f>IF(H568="","",IF(AND(Temp!optSeasCoef=0,Temp!sts_add=1),IF(H568="out-sample",I568+(Q568*J568),I568+J568),IF(AND(Temp!optSeasCoef=0,Temp!sts_multp=1),IF(H568="out-sample",I568*(J568^Q568),I568*J568),IF(Temp!sts_add=1,IF(H568="out-sample",(I568+(Q568*J568))*G568,(I568+J568)*G568),IF(H568="out-sample",I568*(J568^Q568)*G568,I568*J568*G568)))))</f>
        <v/>
      </c>
      <c r="L568" s="32" t="str">
        <f t="shared" si="58"/>
        <v/>
      </c>
      <c r="M568" s="32" t="str">
        <f t="shared" si="59"/>
        <v/>
      </c>
      <c r="N568" s="32" t="str">
        <f t="shared" si="60"/>
        <v/>
      </c>
      <c r="O568" s="32" t="str">
        <f t="shared" si="61"/>
        <v/>
      </c>
      <c r="P568" s="32" t="str">
        <f t="shared" si="62"/>
        <v/>
      </c>
      <c r="Q568" s="3" t="str">
        <f>IF(AND(Temp!fhor_indata=1,F568="",H567="in-sample"),1,IF(AND(Temp!fhor_indata=1,H567="out-sample",Q567&lt;ATA!XfHor),Q567+1,IF(F568="","",IF(AND(H568="out-sample",H567="in-sample"),1,IF(AND(H568="out-sample",H567="out-sample"),Q567+1,IF(ISNUMBER(Q567),Q567+1,1))))))</f>
        <v/>
      </c>
      <c r="R568" s="3" t="str">
        <f t="shared" si="56"/>
        <v/>
      </c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X568" s="63" t="e">
        <f t="shared" si="57"/>
        <v>#VALUE!</v>
      </c>
    </row>
    <row r="569" spans="1:50" s="1" customFormat="1" ht="14.25" x14ac:dyDescent="0.2">
      <c r="A569" s="6"/>
      <c r="B569" s="6"/>
      <c r="C569" s="6"/>
      <c r="D569" s="3"/>
      <c r="E569" s="70" t="str">
        <f>IF(ATA!E569="","",ATA!E569)</f>
        <v/>
      </c>
      <c r="F569" s="51" t="str">
        <f>IF(ATA!F569="","",ATA!F569)</f>
        <v/>
      </c>
      <c r="G569" s="11" t="str">
        <f>IF(ATA!G569="","",ATA!G569)</f>
        <v/>
      </c>
      <c r="H569" s="55" t="str">
        <f>IF(ATA!H569="","",ATA!H569)</f>
        <v/>
      </c>
      <c r="I569" s="31" t="str">
        <f>IF(AND(F568="",H568="in-sample"),"",IF(AND(Temp!fhor_indata=1,H568="out-sample",H569="out-sample"),I568,IF(AND(F569="",H568="out-sample"),"",IF(AND(Temp!optSeasCoef=0,Temp!sts_add=1),IF(H568="in-sample",IF(Q568=bigT,((pCell/bigT)*F568)+((1-(pCell/bigT))*(I568+J568)),IF(OR(F569="",COUNT($F$2:F568)&lt;=pCell),F568,((pCell/COUNT($F$2:F568))*F568)+((1-(pCell/COUNT($F$2:F568)))*(I568+J568)))),I568),IF(AND(Temp!optSeasCoef=0,Temp!sts_multp=1),IF(H568="in-sample",IF(Q568=bigT,((pCell/bigT)*F568)+((1-(pCell/bigT))*(I568*J568)),IF(OR(F569="",COUNT(F$2:$F568)&lt;=pCell),F568,((pCell/COUNT($F$2:F568))*F568)+((1-(pCell/COUNT($F$2:F568)))*(I568*J568)))),I568),IF(Temp!sts_add=1,IF(H568="in-sample",IF(Q568=bigT,((pCell/bigT)*AX568)+((1-(pCell/bigT))*(I568+J568)),IF(OR(F569="",COUNT($AX$2:AX568)&lt;=pCell),AX568,((pCell/COUNT($AX$2:AX568))*AX568)+((1-(pCell/COUNT($AX$2:AX568)))*(I568+J568)))),I568),IF(H568="in-sample",IF(Q568=bigT,((pCell/bigT)*AX568)+((1-(pCell/bigT))*(I568*J568)),IF(OR(F569="",COUNT($AX$2:AX568)&lt;=pCell),AX568,((pCell/COUNT($AX$2:AX568))*AX568)+((1-(pCell/COUNT($AX$2:AX568)))*(I568*J568)))),I568)))))))</f>
        <v/>
      </c>
      <c r="J569" s="31" t="str">
        <f>IF(AND(F568="",H568="in-sample"),"",IF(AND(Temp!fhor_indata=1,H568="out-sample",H569="out-sample"),J568,IF(AND(F569="",H568="out-sample"),"",IF(AND(Temp!optSeasCoef=0,Temp!sts_add=1),IF(H568="in-sample",IF(Q568=bigT,((qCell/bigT)*(I569-I568))+((1-(qCell/bigT))*J568),IF(OR(F569="",COUNT($F$2:F568)&lt;=qCell),IF(COUNT($F$2:F568)=1,0,F568-F567),((qCell/COUNT($F$2:F568))*(I569-I568))+((1-(qCell/COUNT($F$2:F568)))*J568))),J568),IF(AND(Temp!optSeasCoef=0,Temp!sts_multp=1),IF(H568="in-sample",IF(Q568=bigT,((qCell/bigT)*(I569/I568))+((1-(qCell/bigT))*J568),IF(qCell=0,1,IF(OR(F569="",COUNT($F$2:F568)&lt;=qCell),IF(COUNT($F$2:F568)=1,1,F568/F567),((qCell/COUNT($F$2:F568))*(I569/I568))+((1-(qCell/COUNT($F$2:F568)))*J568)))),J568),IF(Temp!sts_add=1,IF(H568="in-sample",IF(Q568=bigT,((qCell/bigT)*(I569-I568))+((1-(qCell/bigT))*J568),IF(OR(F569="",COUNT($AX$2:AX568)&lt;=qCell),IF(COUNT($AX$2:AX568)=1,0,AX568-AX567),((qCell/COUNT($AX$2:AX568))*(I569-I568))+((1-(qCell/COUNT($AX$2:AX568)))*J568))),J568),IF(H568="in-sample",IF(Q568=bigT,((qCell/bigT)*(I569/I568))+((1-(qCell/bigT))*J568),IF(qCell=0,1,IF(OR(F569="",COUNT($AX$2:AX568)&lt;=qCell),IF(COUNT($AX$2:AX568)=1,1,AX568/AX567),((qCell/COUNT($AX$2:AX568))*(I569/I568))+((1-(qCell/COUNT($AX$2:AX568)))*J568)))),J568)))))))</f>
        <v/>
      </c>
      <c r="K569" s="31" t="str">
        <f>IF(H569="","",IF(AND(Temp!optSeasCoef=0,Temp!sts_add=1),IF(H569="out-sample",I569+(Q569*J569),I569+J569),IF(AND(Temp!optSeasCoef=0,Temp!sts_multp=1),IF(H569="out-sample",I569*(J569^Q569),I569*J569),IF(Temp!sts_add=1,IF(H569="out-sample",(I569+(Q569*J569))*G569,(I569+J569)*G569),IF(H569="out-sample",I569*(J569^Q569)*G569,I569*J569*G569)))))</f>
        <v/>
      </c>
      <c r="L569" s="32" t="str">
        <f t="shared" si="58"/>
        <v/>
      </c>
      <c r="M569" s="32" t="str">
        <f t="shared" si="59"/>
        <v/>
      </c>
      <c r="N569" s="32" t="str">
        <f t="shared" si="60"/>
        <v/>
      </c>
      <c r="O569" s="32" t="str">
        <f t="shared" si="61"/>
        <v/>
      </c>
      <c r="P569" s="32" t="str">
        <f t="shared" si="62"/>
        <v/>
      </c>
      <c r="Q569" s="3" t="str">
        <f>IF(AND(Temp!fhor_indata=1,F569="",H568="in-sample"),1,IF(AND(Temp!fhor_indata=1,H568="out-sample",Q568&lt;ATA!XfHor),Q568+1,IF(F569="","",IF(AND(H569="out-sample",H568="in-sample"),1,IF(AND(H569="out-sample",H568="out-sample"),Q568+1,IF(ISNUMBER(Q568),Q568+1,1))))))</f>
        <v/>
      </c>
      <c r="R569" s="3" t="str">
        <f t="shared" si="56"/>
        <v/>
      </c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X569" s="63" t="e">
        <f t="shared" si="57"/>
        <v>#VALUE!</v>
      </c>
    </row>
    <row r="570" spans="1:50" s="1" customFormat="1" ht="14.25" x14ac:dyDescent="0.2">
      <c r="A570" s="6"/>
      <c r="B570" s="6"/>
      <c r="C570" s="6"/>
      <c r="D570" s="3"/>
      <c r="E570" s="70" t="str">
        <f>IF(ATA!E570="","",ATA!E570)</f>
        <v/>
      </c>
      <c r="F570" s="51" t="str">
        <f>IF(ATA!F570="","",ATA!F570)</f>
        <v/>
      </c>
      <c r="G570" s="11" t="str">
        <f>IF(ATA!G570="","",ATA!G570)</f>
        <v/>
      </c>
      <c r="H570" s="55" t="str">
        <f>IF(ATA!H570="","",ATA!H570)</f>
        <v/>
      </c>
      <c r="I570" s="31" t="str">
        <f>IF(AND(F569="",H569="in-sample"),"",IF(AND(Temp!fhor_indata=1,H569="out-sample",H570="out-sample"),I569,IF(AND(F570="",H569="out-sample"),"",IF(AND(Temp!optSeasCoef=0,Temp!sts_add=1),IF(H569="in-sample",IF(Q569=bigT,((pCell/bigT)*F569)+((1-(pCell/bigT))*(I569+J569)),IF(OR(F570="",COUNT($F$2:F569)&lt;=pCell),F569,((pCell/COUNT($F$2:F569))*F569)+((1-(pCell/COUNT($F$2:F569)))*(I569+J569)))),I569),IF(AND(Temp!optSeasCoef=0,Temp!sts_multp=1),IF(H569="in-sample",IF(Q569=bigT,((pCell/bigT)*F569)+((1-(pCell/bigT))*(I569*J569)),IF(OR(F570="",COUNT(F$2:$F569)&lt;=pCell),F569,((pCell/COUNT($F$2:F569))*F569)+((1-(pCell/COUNT($F$2:F569)))*(I569*J569)))),I569),IF(Temp!sts_add=1,IF(H569="in-sample",IF(Q569=bigT,((pCell/bigT)*AX569)+((1-(pCell/bigT))*(I569+J569)),IF(OR(F570="",COUNT($AX$2:AX569)&lt;=pCell),AX569,((pCell/COUNT($AX$2:AX569))*AX569)+((1-(pCell/COUNT($AX$2:AX569)))*(I569+J569)))),I569),IF(H569="in-sample",IF(Q569=bigT,((pCell/bigT)*AX569)+((1-(pCell/bigT))*(I569*J569)),IF(OR(F570="",COUNT($AX$2:AX569)&lt;=pCell),AX569,((pCell/COUNT($AX$2:AX569))*AX569)+((1-(pCell/COUNT($AX$2:AX569)))*(I569*J569)))),I569)))))))</f>
        <v/>
      </c>
      <c r="J570" s="31" t="str">
        <f>IF(AND(F569="",H569="in-sample"),"",IF(AND(Temp!fhor_indata=1,H569="out-sample",H570="out-sample"),J569,IF(AND(F570="",H569="out-sample"),"",IF(AND(Temp!optSeasCoef=0,Temp!sts_add=1),IF(H569="in-sample",IF(Q569=bigT,((qCell/bigT)*(I570-I569))+((1-(qCell/bigT))*J569),IF(OR(F570="",COUNT($F$2:F569)&lt;=qCell),IF(COUNT($F$2:F569)=1,0,F569-F568),((qCell/COUNT($F$2:F569))*(I570-I569))+((1-(qCell/COUNT($F$2:F569)))*J569))),J569),IF(AND(Temp!optSeasCoef=0,Temp!sts_multp=1),IF(H569="in-sample",IF(Q569=bigT,((qCell/bigT)*(I570/I569))+((1-(qCell/bigT))*J569),IF(qCell=0,1,IF(OR(F570="",COUNT($F$2:F569)&lt;=qCell),IF(COUNT($F$2:F569)=1,1,F569/F568),((qCell/COUNT($F$2:F569))*(I570/I569))+((1-(qCell/COUNT($F$2:F569)))*J569)))),J569),IF(Temp!sts_add=1,IF(H569="in-sample",IF(Q569=bigT,((qCell/bigT)*(I570-I569))+((1-(qCell/bigT))*J569),IF(OR(F570="",COUNT($AX$2:AX569)&lt;=qCell),IF(COUNT($AX$2:AX569)=1,0,AX569-AX568),((qCell/COUNT($AX$2:AX569))*(I570-I569))+((1-(qCell/COUNT($AX$2:AX569)))*J569))),J569),IF(H569="in-sample",IF(Q569=bigT,((qCell/bigT)*(I570/I569))+((1-(qCell/bigT))*J569),IF(qCell=0,1,IF(OR(F570="",COUNT($AX$2:AX569)&lt;=qCell),IF(COUNT($AX$2:AX569)=1,1,AX569/AX568),((qCell/COUNT($AX$2:AX569))*(I570/I569))+((1-(qCell/COUNT($AX$2:AX569)))*J569)))),J569)))))))</f>
        <v/>
      </c>
      <c r="K570" s="31" t="str">
        <f>IF(H570="","",IF(AND(Temp!optSeasCoef=0,Temp!sts_add=1),IF(H570="out-sample",I570+(Q570*J570),I570+J570),IF(AND(Temp!optSeasCoef=0,Temp!sts_multp=1),IF(H570="out-sample",I570*(J570^Q570),I570*J570),IF(Temp!sts_add=1,IF(H570="out-sample",(I570+(Q570*J570))*G570,(I570+J570)*G570),IF(H570="out-sample",I570*(J570^Q570)*G570,I570*J570*G570)))))</f>
        <v/>
      </c>
      <c r="L570" s="32" t="str">
        <f t="shared" si="58"/>
        <v/>
      </c>
      <c r="M570" s="32" t="str">
        <f t="shared" si="59"/>
        <v/>
      </c>
      <c r="N570" s="32" t="str">
        <f t="shared" si="60"/>
        <v/>
      </c>
      <c r="O570" s="32" t="str">
        <f t="shared" si="61"/>
        <v/>
      </c>
      <c r="P570" s="32" t="str">
        <f t="shared" si="62"/>
        <v/>
      </c>
      <c r="Q570" s="3" t="str">
        <f>IF(AND(Temp!fhor_indata=1,F570="",H569="in-sample"),1,IF(AND(Temp!fhor_indata=1,H569="out-sample",Q569&lt;ATA!XfHor),Q569+1,IF(F570="","",IF(AND(H570="out-sample",H569="in-sample"),1,IF(AND(H570="out-sample",H569="out-sample"),Q569+1,IF(ISNUMBER(Q569),Q569+1,1))))))</f>
        <v/>
      </c>
      <c r="R570" s="3" t="str">
        <f t="shared" si="56"/>
        <v/>
      </c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X570" s="63" t="e">
        <f t="shared" si="57"/>
        <v>#VALUE!</v>
      </c>
    </row>
    <row r="571" spans="1:50" s="1" customFormat="1" ht="14.25" x14ac:dyDescent="0.2">
      <c r="A571" s="6"/>
      <c r="B571" s="6"/>
      <c r="C571" s="6"/>
      <c r="D571" s="3"/>
      <c r="E571" s="70" t="str">
        <f>IF(ATA!E571="","",ATA!E571)</f>
        <v/>
      </c>
      <c r="F571" s="51" t="str">
        <f>IF(ATA!F571="","",ATA!F571)</f>
        <v/>
      </c>
      <c r="G571" s="11" t="str">
        <f>IF(ATA!G571="","",ATA!G571)</f>
        <v/>
      </c>
      <c r="H571" s="55" t="str">
        <f>IF(ATA!H571="","",ATA!H571)</f>
        <v/>
      </c>
      <c r="I571" s="31" t="str">
        <f>IF(AND(F570="",H570="in-sample"),"",IF(AND(Temp!fhor_indata=1,H570="out-sample",H571="out-sample"),I570,IF(AND(F571="",H570="out-sample"),"",IF(AND(Temp!optSeasCoef=0,Temp!sts_add=1),IF(H570="in-sample",IF(Q570=bigT,((pCell/bigT)*F570)+((1-(pCell/bigT))*(I570+J570)),IF(OR(F571="",COUNT($F$2:F570)&lt;=pCell),F570,((pCell/COUNT($F$2:F570))*F570)+((1-(pCell/COUNT($F$2:F570)))*(I570+J570)))),I570),IF(AND(Temp!optSeasCoef=0,Temp!sts_multp=1),IF(H570="in-sample",IF(Q570=bigT,((pCell/bigT)*F570)+((1-(pCell/bigT))*(I570*J570)),IF(OR(F571="",COUNT(F$2:$F570)&lt;=pCell),F570,((pCell/COUNT($F$2:F570))*F570)+((1-(pCell/COUNT($F$2:F570)))*(I570*J570)))),I570),IF(Temp!sts_add=1,IF(H570="in-sample",IF(Q570=bigT,((pCell/bigT)*AX570)+((1-(pCell/bigT))*(I570+J570)),IF(OR(F571="",COUNT($AX$2:AX570)&lt;=pCell),AX570,((pCell/COUNT($AX$2:AX570))*AX570)+((1-(pCell/COUNT($AX$2:AX570)))*(I570+J570)))),I570),IF(H570="in-sample",IF(Q570=bigT,((pCell/bigT)*AX570)+((1-(pCell/bigT))*(I570*J570)),IF(OR(F571="",COUNT($AX$2:AX570)&lt;=pCell),AX570,((pCell/COUNT($AX$2:AX570))*AX570)+((1-(pCell/COUNT($AX$2:AX570)))*(I570*J570)))),I570)))))))</f>
        <v/>
      </c>
      <c r="J571" s="31" t="str">
        <f>IF(AND(F570="",H570="in-sample"),"",IF(AND(Temp!fhor_indata=1,H570="out-sample",H571="out-sample"),J570,IF(AND(F571="",H570="out-sample"),"",IF(AND(Temp!optSeasCoef=0,Temp!sts_add=1),IF(H570="in-sample",IF(Q570=bigT,((qCell/bigT)*(I571-I570))+((1-(qCell/bigT))*J570),IF(OR(F571="",COUNT($F$2:F570)&lt;=qCell),IF(COUNT($F$2:F570)=1,0,F570-F569),((qCell/COUNT($F$2:F570))*(I571-I570))+((1-(qCell/COUNT($F$2:F570)))*J570))),J570),IF(AND(Temp!optSeasCoef=0,Temp!sts_multp=1),IF(H570="in-sample",IF(Q570=bigT,((qCell/bigT)*(I571/I570))+((1-(qCell/bigT))*J570),IF(qCell=0,1,IF(OR(F571="",COUNT($F$2:F570)&lt;=qCell),IF(COUNT($F$2:F570)=1,1,F570/F569),((qCell/COUNT($F$2:F570))*(I571/I570))+((1-(qCell/COUNT($F$2:F570)))*J570)))),J570),IF(Temp!sts_add=1,IF(H570="in-sample",IF(Q570=bigT,((qCell/bigT)*(I571-I570))+((1-(qCell/bigT))*J570),IF(OR(F571="",COUNT($AX$2:AX570)&lt;=qCell),IF(COUNT($AX$2:AX570)=1,0,AX570-AX569),((qCell/COUNT($AX$2:AX570))*(I571-I570))+((1-(qCell/COUNT($AX$2:AX570)))*J570))),J570),IF(H570="in-sample",IF(Q570=bigT,((qCell/bigT)*(I571/I570))+((1-(qCell/bigT))*J570),IF(qCell=0,1,IF(OR(F571="",COUNT($AX$2:AX570)&lt;=qCell),IF(COUNT($AX$2:AX570)=1,1,AX570/AX569),((qCell/COUNT($AX$2:AX570))*(I571/I570))+((1-(qCell/COUNT($AX$2:AX570)))*J570)))),J570)))))))</f>
        <v/>
      </c>
      <c r="K571" s="31" t="str">
        <f>IF(H571="","",IF(AND(Temp!optSeasCoef=0,Temp!sts_add=1),IF(H571="out-sample",I571+(Q571*J571),I571+J571),IF(AND(Temp!optSeasCoef=0,Temp!sts_multp=1),IF(H571="out-sample",I571*(J571^Q571),I571*J571),IF(Temp!sts_add=1,IF(H571="out-sample",(I571+(Q571*J571))*G571,(I571+J571)*G571),IF(H571="out-sample",I571*(J571^Q571)*G571,I571*J571*G571)))))</f>
        <v/>
      </c>
      <c r="L571" s="32" t="str">
        <f t="shared" si="58"/>
        <v/>
      </c>
      <c r="M571" s="32" t="str">
        <f t="shared" si="59"/>
        <v/>
      </c>
      <c r="N571" s="32" t="str">
        <f t="shared" si="60"/>
        <v/>
      </c>
      <c r="O571" s="32" t="str">
        <f t="shared" si="61"/>
        <v/>
      </c>
      <c r="P571" s="32" t="str">
        <f t="shared" si="62"/>
        <v/>
      </c>
      <c r="Q571" s="3" t="str">
        <f>IF(AND(Temp!fhor_indata=1,F571="",H570="in-sample"),1,IF(AND(Temp!fhor_indata=1,H570="out-sample",Q570&lt;ATA!XfHor),Q570+1,IF(F571="","",IF(AND(H571="out-sample",H570="in-sample"),1,IF(AND(H571="out-sample",H570="out-sample"),Q570+1,IF(ISNUMBER(Q570),Q570+1,1))))))</f>
        <v/>
      </c>
      <c r="R571" s="3" t="str">
        <f t="shared" si="56"/>
        <v/>
      </c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X571" s="63" t="e">
        <f t="shared" si="57"/>
        <v>#VALUE!</v>
      </c>
    </row>
    <row r="572" spans="1:50" s="1" customFormat="1" ht="14.25" x14ac:dyDescent="0.2">
      <c r="A572" s="6"/>
      <c r="B572" s="6"/>
      <c r="C572" s="6"/>
      <c r="D572" s="3"/>
      <c r="E572" s="70" t="str">
        <f>IF(ATA!E572="","",ATA!E572)</f>
        <v/>
      </c>
      <c r="F572" s="51" t="str">
        <f>IF(ATA!F572="","",ATA!F572)</f>
        <v/>
      </c>
      <c r="G572" s="11" t="str">
        <f>IF(ATA!G572="","",ATA!G572)</f>
        <v/>
      </c>
      <c r="H572" s="55" t="str">
        <f>IF(ATA!H572="","",ATA!H572)</f>
        <v/>
      </c>
      <c r="I572" s="31" t="str">
        <f>IF(AND(F571="",H571="in-sample"),"",IF(AND(Temp!fhor_indata=1,H571="out-sample",H572="out-sample"),I571,IF(AND(F572="",H571="out-sample"),"",IF(AND(Temp!optSeasCoef=0,Temp!sts_add=1),IF(H571="in-sample",IF(Q571=bigT,((pCell/bigT)*F571)+((1-(pCell/bigT))*(I571+J571)),IF(OR(F572="",COUNT($F$2:F571)&lt;=pCell),F571,((pCell/COUNT($F$2:F571))*F571)+((1-(pCell/COUNT($F$2:F571)))*(I571+J571)))),I571),IF(AND(Temp!optSeasCoef=0,Temp!sts_multp=1),IF(H571="in-sample",IF(Q571=bigT,((pCell/bigT)*F571)+((1-(pCell/bigT))*(I571*J571)),IF(OR(F572="",COUNT(F$2:$F571)&lt;=pCell),F571,((pCell/COUNT($F$2:F571))*F571)+((1-(pCell/COUNT($F$2:F571)))*(I571*J571)))),I571),IF(Temp!sts_add=1,IF(H571="in-sample",IF(Q571=bigT,((pCell/bigT)*AX571)+((1-(pCell/bigT))*(I571+J571)),IF(OR(F572="",COUNT($AX$2:AX571)&lt;=pCell),AX571,((pCell/COUNT($AX$2:AX571))*AX571)+((1-(pCell/COUNT($AX$2:AX571)))*(I571+J571)))),I571),IF(H571="in-sample",IF(Q571=bigT,((pCell/bigT)*AX571)+((1-(pCell/bigT))*(I571*J571)),IF(OR(F572="",COUNT($AX$2:AX571)&lt;=pCell),AX571,((pCell/COUNT($AX$2:AX571))*AX571)+((1-(pCell/COUNT($AX$2:AX571)))*(I571*J571)))),I571)))))))</f>
        <v/>
      </c>
      <c r="J572" s="31" t="str">
        <f>IF(AND(F571="",H571="in-sample"),"",IF(AND(Temp!fhor_indata=1,H571="out-sample",H572="out-sample"),J571,IF(AND(F572="",H571="out-sample"),"",IF(AND(Temp!optSeasCoef=0,Temp!sts_add=1),IF(H571="in-sample",IF(Q571=bigT,((qCell/bigT)*(I572-I571))+((1-(qCell/bigT))*J571),IF(OR(F572="",COUNT($F$2:F571)&lt;=qCell),IF(COUNT($F$2:F571)=1,0,F571-F570),((qCell/COUNT($F$2:F571))*(I572-I571))+((1-(qCell/COUNT($F$2:F571)))*J571))),J571),IF(AND(Temp!optSeasCoef=0,Temp!sts_multp=1),IF(H571="in-sample",IF(Q571=bigT,((qCell/bigT)*(I572/I571))+((1-(qCell/bigT))*J571),IF(qCell=0,1,IF(OR(F572="",COUNT($F$2:F571)&lt;=qCell),IF(COUNT($F$2:F571)=1,1,F571/F570),((qCell/COUNT($F$2:F571))*(I572/I571))+((1-(qCell/COUNT($F$2:F571)))*J571)))),J571),IF(Temp!sts_add=1,IF(H571="in-sample",IF(Q571=bigT,((qCell/bigT)*(I572-I571))+((1-(qCell/bigT))*J571),IF(OR(F572="",COUNT($AX$2:AX571)&lt;=qCell),IF(COUNT($AX$2:AX571)=1,0,AX571-AX570),((qCell/COUNT($AX$2:AX571))*(I572-I571))+((1-(qCell/COUNT($AX$2:AX571)))*J571))),J571),IF(H571="in-sample",IF(Q571=bigT,((qCell/bigT)*(I572/I571))+((1-(qCell/bigT))*J571),IF(qCell=0,1,IF(OR(F572="",COUNT($AX$2:AX571)&lt;=qCell),IF(COUNT($AX$2:AX571)=1,1,AX571/AX570),((qCell/COUNT($AX$2:AX571))*(I572/I571))+((1-(qCell/COUNT($AX$2:AX571)))*J571)))),J571)))))))</f>
        <v/>
      </c>
      <c r="K572" s="31" t="str">
        <f>IF(H572="","",IF(AND(Temp!optSeasCoef=0,Temp!sts_add=1),IF(H572="out-sample",I572+(Q572*J572),I572+J572),IF(AND(Temp!optSeasCoef=0,Temp!sts_multp=1),IF(H572="out-sample",I572*(J572^Q572),I572*J572),IF(Temp!sts_add=1,IF(H572="out-sample",(I572+(Q572*J572))*G572,(I572+J572)*G572),IF(H572="out-sample",I572*(J572^Q572)*G572,I572*J572*G572)))))</f>
        <v/>
      </c>
      <c r="L572" s="32" t="str">
        <f t="shared" si="58"/>
        <v/>
      </c>
      <c r="M572" s="32" t="str">
        <f t="shared" si="59"/>
        <v/>
      </c>
      <c r="N572" s="32" t="str">
        <f t="shared" si="60"/>
        <v/>
      </c>
      <c r="O572" s="32" t="str">
        <f t="shared" si="61"/>
        <v/>
      </c>
      <c r="P572" s="32" t="str">
        <f t="shared" si="62"/>
        <v/>
      </c>
      <c r="Q572" s="3" t="str">
        <f>IF(AND(Temp!fhor_indata=1,F572="",H571="in-sample"),1,IF(AND(Temp!fhor_indata=1,H571="out-sample",Q571&lt;ATA!XfHor),Q571+1,IF(F572="","",IF(AND(H572="out-sample",H571="in-sample"),1,IF(AND(H572="out-sample",H571="out-sample"),Q571+1,IF(ISNUMBER(Q571),Q571+1,1))))))</f>
        <v/>
      </c>
      <c r="R572" s="3" t="str">
        <f t="shared" si="56"/>
        <v/>
      </c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X572" s="63" t="e">
        <f t="shared" si="57"/>
        <v>#VALUE!</v>
      </c>
    </row>
    <row r="573" spans="1:50" s="1" customFormat="1" ht="14.25" x14ac:dyDescent="0.2">
      <c r="A573" s="6"/>
      <c r="B573" s="6"/>
      <c r="C573" s="6"/>
      <c r="D573" s="3"/>
      <c r="E573" s="70" t="str">
        <f>IF(ATA!E573="","",ATA!E573)</f>
        <v/>
      </c>
      <c r="F573" s="51" t="str">
        <f>IF(ATA!F573="","",ATA!F573)</f>
        <v/>
      </c>
      <c r="G573" s="11" t="str">
        <f>IF(ATA!G573="","",ATA!G573)</f>
        <v/>
      </c>
      <c r="H573" s="55" t="str">
        <f>IF(ATA!H573="","",ATA!H573)</f>
        <v/>
      </c>
      <c r="I573" s="31" t="str">
        <f>IF(AND(F572="",H572="in-sample"),"",IF(AND(Temp!fhor_indata=1,H572="out-sample",H573="out-sample"),I572,IF(AND(F573="",H572="out-sample"),"",IF(AND(Temp!optSeasCoef=0,Temp!sts_add=1),IF(H572="in-sample",IF(Q572=bigT,((pCell/bigT)*F572)+((1-(pCell/bigT))*(I572+J572)),IF(OR(F573="",COUNT($F$2:F572)&lt;=pCell),F572,((pCell/COUNT($F$2:F572))*F572)+((1-(pCell/COUNT($F$2:F572)))*(I572+J572)))),I572),IF(AND(Temp!optSeasCoef=0,Temp!sts_multp=1),IF(H572="in-sample",IF(Q572=bigT,((pCell/bigT)*F572)+((1-(pCell/bigT))*(I572*J572)),IF(OR(F573="",COUNT(F$2:$F572)&lt;=pCell),F572,((pCell/COUNT($F$2:F572))*F572)+((1-(pCell/COUNT($F$2:F572)))*(I572*J572)))),I572),IF(Temp!sts_add=1,IF(H572="in-sample",IF(Q572=bigT,((pCell/bigT)*AX572)+((1-(pCell/bigT))*(I572+J572)),IF(OR(F573="",COUNT($AX$2:AX572)&lt;=pCell),AX572,((pCell/COUNT($AX$2:AX572))*AX572)+((1-(pCell/COUNT($AX$2:AX572)))*(I572+J572)))),I572),IF(H572="in-sample",IF(Q572=bigT,((pCell/bigT)*AX572)+((1-(pCell/bigT))*(I572*J572)),IF(OR(F573="",COUNT($AX$2:AX572)&lt;=pCell),AX572,((pCell/COUNT($AX$2:AX572))*AX572)+((1-(pCell/COUNT($AX$2:AX572)))*(I572*J572)))),I572)))))))</f>
        <v/>
      </c>
      <c r="J573" s="31" t="str">
        <f>IF(AND(F572="",H572="in-sample"),"",IF(AND(Temp!fhor_indata=1,H572="out-sample",H573="out-sample"),J572,IF(AND(F573="",H572="out-sample"),"",IF(AND(Temp!optSeasCoef=0,Temp!sts_add=1),IF(H572="in-sample",IF(Q572=bigT,((qCell/bigT)*(I573-I572))+((1-(qCell/bigT))*J572),IF(OR(F573="",COUNT($F$2:F572)&lt;=qCell),IF(COUNT($F$2:F572)=1,0,F572-F571),((qCell/COUNT($F$2:F572))*(I573-I572))+((1-(qCell/COUNT($F$2:F572)))*J572))),J572),IF(AND(Temp!optSeasCoef=0,Temp!sts_multp=1),IF(H572="in-sample",IF(Q572=bigT,((qCell/bigT)*(I573/I572))+((1-(qCell/bigT))*J572),IF(qCell=0,1,IF(OR(F573="",COUNT($F$2:F572)&lt;=qCell),IF(COUNT($F$2:F572)=1,1,F572/F571),((qCell/COUNT($F$2:F572))*(I573/I572))+((1-(qCell/COUNT($F$2:F572)))*J572)))),J572),IF(Temp!sts_add=1,IF(H572="in-sample",IF(Q572=bigT,((qCell/bigT)*(I573-I572))+((1-(qCell/bigT))*J572),IF(OR(F573="",COUNT($AX$2:AX572)&lt;=qCell),IF(COUNT($AX$2:AX572)=1,0,AX572-AX571),((qCell/COUNT($AX$2:AX572))*(I573-I572))+((1-(qCell/COUNT($AX$2:AX572)))*J572))),J572),IF(H572="in-sample",IF(Q572=bigT,((qCell/bigT)*(I573/I572))+((1-(qCell/bigT))*J572),IF(qCell=0,1,IF(OR(F573="",COUNT($AX$2:AX572)&lt;=qCell),IF(COUNT($AX$2:AX572)=1,1,AX572/AX571),((qCell/COUNT($AX$2:AX572))*(I573/I572))+((1-(qCell/COUNT($AX$2:AX572)))*J572)))),J572)))))))</f>
        <v/>
      </c>
      <c r="K573" s="31" t="str">
        <f>IF(H573="","",IF(AND(Temp!optSeasCoef=0,Temp!sts_add=1),IF(H573="out-sample",I573+(Q573*J573),I573+J573),IF(AND(Temp!optSeasCoef=0,Temp!sts_multp=1),IF(H573="out-sample",I573*(J573^Q573),I573*J573),IF(Temp!sts_add=1,IF(H573="out-sample",(I573+(Q573*J573))*G573,(I573+J573)*G573),IF(H573="out-sample",I573*(J573^Q573)*G573,I573*J573*G573)))))</f>
        <v/>
      </c>
      <c r="L573" s="32" t="str">
        <f t="shared" si="58"/>
        <v/>
      </c>
      <c r="M573" s="32" t="str">
        <f t="shared" si="59"/>
        <v/>
      </c>
      <c r="N573" s="32" t="str">
        <f t="shared" si="60"/>
        <v/>
      </c>
      <c r="O573" s="32" t="str">
        <f t="shared" si="61"/>
        <v/>
      </c>
      <c r="P573" s="32" t="str">
        <f t="shared" si="62"/>
        <v/>
      </c>
      <c r="Q573" s="3" t="str">
        <f>IF(AND(Temp!fhor_indata=1,F573="",H572="in-sample"),1,IF(AND(Temp!fhor_indata=1,H572="out-sample",Q572&lt;ATA!XfHor),Q572+1,IF(F573="","",IF(AND(H573="out-sample",H572="in-sample"),1,IF(AND(H573="out-sample",H572="out-sample"),Q572+1,IF(ISNUMBER(Q572),Q572+1,1))))))</f>
        <v/>
      </c>
      <c r="R573" s="3" t="str">
        <f t="shared" si="56"/>
        <v/>
      </c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X573" s="63" t="e">
        <f t="shared" si="57"/>
        <v>#VALUE!</v>
      </c>
    </row>
    <row r="574" spans="1:50" s="1" customFormat="1" ht="14.25" x14ac:dyDescent="0.2">
      <c r="A574" s="6"/>
      <c r="B574" s="6"/>
      <c r="C574" s="6"/>
      <c r="D574" s="3"/>
      <c r="E574" s="70" t="str">
        <f>IF(ATA!E574="","",ATA!E574)</f>
        <v/>
      </c>
      <c r="F574" s="51" t="str">
        <f>IF(ATA!F574="","",ATA!F574)</f>
        <v/>
      </c>
      <c r="G574" s="11" t="str">
        <f>IF(ATA!G574="","",ATA!G574)</f>
        <v/>
      </c>
      <c r="H574" s="55" t="str">
        <f>IF(ATA!H574="","",ATA!H574)</f>
        <v/>
      </c>
      <c r="I574" s="31" t="str">
        <f>IF(AND(F573="",H573="in-sample"),"",IF(AND(Temp!fhor_indata=1,H573="out-sample",H574="out-sample"),I573,IF(AND(F574="",H573="out-sample"),"",IF(AND(Temp!optSeasCoef=0,Temp!sts_add=1),IF(H573="in-sample",IF(Q573=bigT,((pCell/bigT)*F573)+((1-(pCell/bigT))*(I573+J573)),IF(OR(F574="",COUNT($F$2:F573)&lt;=pCell),F573,((pCell/COUNT($F$2:F573))*F573)+((1-(pCell/COUNT($F$2:F573)))*(I573+J573)))),I573),IF(AND(Temp!optSeasCoef=0,Temp!sts_multp=1),IF(H573="in-sample",IF(Q573=bigT,((pCell/bigT)*F573)+((1-(pCell/bigT))*(I573*J573)),IF(OR(F574="",COUNT(F$2:$F573)&lt;=pCell),F573,((pCell/COUNT($F$2:F573))*F573)+((1-(pCell/COUNT($F$2:F573)))*(I573*J573)))),I573),IF(Temp!sts_add=1,IF(H573="in-sample",IF(Q573=bigT,((pCell/bigT)*AX573)+((1-(pCell/bigT))*(I573+J573)),IF(OR(F574="",COUNT($AX$2:AX573)&lt;=pCell),AX573,((pCell/COUNT($AX$2:AX573))*AX573)+((1-(pCell/COUNT($AX$2:AX573)))*(I573+J573)))),I573),IF(H573="in-sample",IF(Q573=bigT,((pCell/bigT)*AX573)+((1-(pCell/bigT))*(I573*J573)),IF(OR(F574="",COUNT($AX$2:AX573)&lt;=pCell),AX573,((pCell/COUNT($AX$2:AX573))*AX573)+((1-(pCell/COUNT($AX$2:AX573)))*(I573*J573)))),I573)))))))</f>
        <v/>
      </c>
      <c r="J574" s="31" t="str">
        <f>IF(AND(F573="",H573="in-sample"),"",IF(AND(Temp!fhor_indata=1,H573="out-sample",H574="out-sample"),J573,IF(AND(F574="",H573="out-sample"),"",IF(AND(Temp!optSeasCoef=0,Temp!sts_add=1),IF(H573="in-sample",IF(Q573=bigT,((qCell/bigT)*(I574-I573))+((1-(qCell/bigT))*J573),IF(OR(F574="",COUNT($F$2:F573)&lt;=qCell),IF(COUNT($F$2:F573)=1,0,F573-F572),((qCell/COUNT($F$2:F573))*(I574-I573))+((1-(qCell/COUNT($F$2:F573)))*J573))),J573),IF(AND(Temp!optSeasCoef=0,Temp!sts_multp=1),IF(H573="in-sample",IF(Q573=bigT,((qCell/bigT)*(I574/I573))+((1-(qCell/bigT))*J573),IF(qCell=0,1,IF(OR(F574="",COUNT($F$2:F573)&lt;=qCell),IF(COUNT($F$2:F573)=1,1,F573/F572),((qCell/COUNT($F$2:F573))*(I574/I573))+((1-(qCell/COUNT($F$2:F573)))*J573)))),J573),IF(Temp!sts_add=1,IF(H573="in-sample",IF(Q573=bigT,((qCell/bigT)*(I574-I573))+((1-(qCell/bigT))*J573),IF(OR(F574="",COUNT($AX$2:AX573)&lt;=qCell),IF(COUNT($AX$2:AX573)=1,0,AX573-AX572),((qCell/COUNT($AX$2:AX573))*(I574-I573))+((1-(qCell/COUNT($AX$2:AX573)))*J573))),J573),IF(H573="in-sample",IF(Q573=bigT,((qCell/bigT)*(I574/I573))+((1-(qCell/bigT))*J573),IF(qCell=0,1,IF(OR(F574="",COUNT($AX$2:AX573)&lt;=qCell),IF(COUNT($AX$2:AX573)=1,1,AX573/AX572),((qCell/COUNT($AX$2:AX573))*(I574/I573))+((1-(qCell/COUNT($AX$2:AX573)))*J573)))),J573)))))))</f>
        <v/>
      </c>
      <c r="K574" s="31" t="str">
        <f>IF(H574="","",IF(AND(Temp!optSeasCoef=0,Temp!sts_add=1),IF(H574="out-sample",I574+(Q574*J574),I574+J574),IF(AND(Temp!optSeasCoef=0,Temp!sts_multp=1),IF(H574="out-sample",I574*(J574^Q574),I574*J574),IF(Temp!sts_add=1,IF(H574="out-sample",(I574+(Q574*J574))*G574,(I574+J574)*G574),IF(H574="out-sample",I574*(J574^Q574)*G574,I574*J574*G574)))))</f>
        <v/>
      </c>
      <c r="L574" s="32" t="str">
        <f t="shared" si="58"/>
        <v/>
      </c>
      <c r="M574" s="32" t="str">
        <f t="shared" si="59"/>
        <v/>
      </c>
      <c r="N574" s="32" t="str">
        <f t="shared" si="60"/>
        <v/>
      </c>
      <c r="O574" s="32" t="str">
        <f t="shared" si="61"/>
        <v/>
      </c>
      <c r="P574" s="32" t="str">
        <f t="shared" si="62"/>
        <v/>
      </c>
      <c r="Q574" s="3" t="str">
        <f>IF(AND(Temp!fhor_indata=1,F574="",H573="in-sample"),1,IF(AND(Temp!fhor_indata=1,H573="out-sample",Q573&lt;ATA!XfHor),Q573+1,IF(F574="","",IF(AND(H574="out-sample",H573="in-sample"),1,IF(AND(H574="out-sample",H573="out-sample"),Q573+1,IF(ISNUMBER(Q573),Q573+1,1))))))</f>
        <v/>
      </c>
      <c r="R574" s="3" t="str">
        <f t="shared" si="56"/>
        <v/>
      </c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X574" s="63" t="e">
        <f t="shared" si="57"/>
        <v>#VALUE!</v>
      </c>
    </row>
    <row r="575" spans="1:50" s="1" customFormat="1" ht="14.25" x14ac:dyDescent="0.2">
      <c r="A575" s="6"/>
      <c r="B575" s="6"/>
      <c r="C575" s="6"/>
      <c r="D575" s="3"/>
      <c r="E575" s="70" t="str">
        <f>IF(ATA!E575="","",ATA!E575)</f>
        <v/>
      </c>
      <c r="F575" s="51" t="str">
        <f>IF(ATA!F575="","",ATA!F575)</f>
        <v/>
      </c>
      <c r="G575" s="11" t="str">
        <f>IF(ATA!G575="","",ATA!G575)</f>
        <v/>
      </c>
      <c r="H575" s="55" t="str">
        <f>IF(ATA!H575="","",ATA!H575)</f>
        <v/>
      </c>
      <c r="I575" s="31" t="str">
        <f>IF(AND(F574="",H574="in-sample"),"",IF(AND(Temp!fhor_indata=1,H574="out-sample",H575="out-sample"),I574,IF(AND(F575="",H574="out-sample"),"",IF(AND(Temp!optSeasCoef=0,Temp!sts_add=1),IF(H574="in-sample",IF(Q574=bigT,((pCell/bigT)*F574)+((1-(pCell/bigT))*(I574+J574)),IF(OR(F575="",COUNT($F$2:F574)&lt;=pCell),F574,((pCell/COUNT($F$2:F574))*F574)+((1-(pCell/COUNT($F$2:F574)))*(I574+J574)))),I574),IF(AND(Temp!optSeasCoef=0,Temp!sts_multp=1),IF(H574="in-sample",IF(Q574=bigT,((pCell/bigT)*F574)+((1-(pCell/bigT))*(I574*J574)),IF(OR(F575="",COUNT(F$2:$F574)&lt;=pCell),F574,((pCell/COUNT($F$2:F574))*F574)+((1-(pCell/COUNT($F$2:F574)))*(I574*J574)))),I574),IF(Temp!sts_add=1,IF(H574="in-sample",IF(Q574=bigT,((pCell/bigT)*AX574)+((1-(pCell/bigT))*(I574+J574)),IF(OR(F575="",COUNT($AX$2:AX574)&lt;=pCell),AX574,((pCell/COUNT($AX$2:AX574))*AX574)+((1-(pCell/COUNT($AX$2:AX574)))*(I574+J574)))),I574),IF(H574="in-sample",IF(Q574=bigT,((pCell/bigT)*AX574)+((1-(pCell/bigT))*(I574*J574)),IF(OR(F575="",COUNT($AX$2:AX574)&lt;=pCell),AX574,((pCell/COUNT($AX$2:AX574))*AX574)+((1-(pCell/COUNT($AX$2:AX574)))*(I574*J574)))),I574)))))))</f>
        <v/>
      </c>
      <c r="J575" s="31" t="str">
        <f>IF(AND(F574="",H574="in-sample"),"",IF(AND(Temp!fhor_indata=1,H574="out-sample",H575="out-sample"),J574,IF(AND(F575="",H574="out-sample"),"",IF(AND(Temp!optSeasCoef=0,Temp!sts_add=1),IF(H574="in-sample",IF(Q574=bigT,((qCell/bigT)*(I575-I574))+((1-(qCell/bigT))*J574),IF(OR(F575="",COUNT($F$2:F574)&lt;=qCell),IF(COUNT($F$2:F574)=1,0,F574-F573),((qCell/COUNT($F$2:F574))*(I575-I574))+((1-(qCell/COUNT($F$2:F574)))*J574))),J574),IF(AND(Temp!optSeasCoef=0,Temp!sts_multp=1),IF(H574="in-sample",IF(Q574=bigT,((qCell/bigT)*(I575/I574))+((1-(qCell/bigT))*J574),IF(qCell=0,1,IF(OR(F575="",COUNT($F$2:F574)&lt;=qCell),IF(COUNT($F$2:F574)=1,1,F574/F573),((qCell/COUNT($F$2:F574))*(I575/I574))+((1-(qCell/COUNT($F$2:F574)))*J574)))),J574),IF(Temp!sts_add=1,IF(H574="in-sample",IF(Q574=bigT,((qCell/bigT)*(I575-I574))+((1-(qCell/bigT))*J574),IF(OR(F575="",COUNT($AX$2:AX574)&lt;=qCell),IF(COUNT($AX$2:AX574)=1,0,AX574-AX573),((qCell/COUNT($AX$2:AX574))*(I575-I574))+((1-(qCell/COUNT($AX$2:AX574)))*J574))),J574),IF(H574="in-sample",IF(Q574=bigT,((qCell/bigT)*(I575/I574))+((1-(qCell/bigT))*J574),IF(qCell=0,1,IF(OR(F575="",COUNT($AX$2:AX574)&lt;=qCell),IF(COUNT($AX$2:AX574)=1,1,AX574/AX573),((qCell/COUNT($AX$2:AX574))*(I575/I574))+((1-(qCell/COUNT($AX$2:AX574)))*J574)))),J574)))))))</f>
        <v/>
      </c>
      <c r="K575" s="31" t="str">
        <f>IF(H575="","",IF(AND(Temp!optSeasCoef=0,Temp!sts_add=1),IF(H575="out-sample",I575+(Q575*J575),I575+J575),IF(AND(Temp!optSeasCoef=0,Temp!sts_multp=1),IF(H575="out-sample",I575*(J575^Q575),I575*J575),IF(Temp!sts_add=1,IF(H575="out-sample",(I575+(Q575*J575))*G575,(I575+J575)*G575),IF(H575="out-sample",I575*(J575^Q575)*G575,I575*J575*G575)))))</f>
        <v/>
      </c>
      <c r="L575" s="32" t="str">
        <f t="shared" si="58"/>
        <v/>
      </c>
      <c r="M575" s="32" t="str">
        <f t="shared" si="59"/>
        <v/>
      </c>
      <c r="N575" s="32" t="str">
        <f t="shared" si="60"/>
        <v/>
      </c>
      <c r="O575" s="32" t="str">
        <f t="shared" si="61"/>
        <v/>
      </c>
      <c r="P575" s="32" t="str">
        <f t="shared" si="62"/>
        <v/>
      </c>
      <c r="Q575" s="3" t="str">
        <f>IF(AND(Temp!fhor_indata=1,F575="",H574="in-sample"),1,IF(AND(Temp!fhor_indata=1,H574="out-sample",Q574&lt;ATA!XfHor),Q574+1,IF(F575="","",IF(AND(H575="out-sample",H574="in-sample"),1,IF(AND(H575="out-sample",H574="out-sample"),Q574+1,IF(ISNUMBER(Q574),Q574+1,1))))))</f>
        <v/>
      </c>
      <c r="R575" s="3" t="str">
        <f t="shared" si="56"/>
        <v/>
      </c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X575" s="63" t="e">
        <f t="shared" si="57"/>
        <v>#VALUE!</v>
      </c>
    </row>
    <row r="576" spans="1:50" s="1" customFormat="1" ht="14.25" x14ac:dyDescent="0.2">
      <c r="A576" s="6"/>
      <c r="B576" s="6"/>
      <c r="C576" s="6"/>
      <c r="D576" s="3"/>
      <c r="E576" s="70" t="str">
        <f>IF(ATA!E576="","",ATA!E576)</f>
        <v/>
      </c>
      <c r="F576" s="51" t="str">
        <f>IF(ATA!F576="","",ATA!F576)</f>
        <v/>
      </c>
      <c r="G576" s="11" t="str">
        <f>IF(ATA!G576="","",ATA!G576)</f>
        <v/>
      </c>
      <c r="H576" s="55" t="str">
        <f>IF(ATA!H576="","",ATA!H576)</f>
        <v/>
      </c>
      <c r="I576" s="31" t="str">
        <f>IF(AND(F575="",H575="in-sample"),"",IF(AND(Temp!fhor_indata=1,H575="out-sample",H576="out-sample"),I575,IF(AND(F576="",H575="out-sample"),"",IF(AND(Temp!optSeasCoef=0,Temp!sts_add=1),IF(H575="in-sample",IF(Q575=bigT,((pCell/bigT)*F575)+((1-(pCell/bigT))*(I575+J575)),IF(OR(F576="",COUNT($F$2:F575)&lt;=pCell),F575,((pCell/COUNT($F$2:F575))*F575)+((1-(pCell/COUNT($F$2:F575)))*(I575+J575)))),I575),IF(AND(Temp!optSeasCoef=0,Temp!sts_multp=1),IF(H575="in-sample",IF(Q575=bigT,((pCell/bigT)*F575)+((1-(pCell/bigT))*(I575*J575)),IF(OR(F576="",COUNT(F$2:$F575)&lt;=pCell),F575,((pCell/COUNT($F$2:F575))*F575)+((1-(pCell/COUNT($F$2:F575)))*(I575*J575)))),I575),IF(Temp!sts_add=1,IF(H575="in-sample",IF(Q575=bigT,((pCell/bigT)*AX575)+((1-(pCell/bigT))*(I575+J575)),IF(OR(F576="",COUNT($AX$2:AX575)&lt;=pCell),AX575,((pCell/COUNT($AX$2:AX575))*AX575)+((1-(pCell/COUNT($AX$2:AX575)))*(I575+J575)))),I575),IF(H575="in-sample",IF(Q575=bigT,((pCell/bigT)*AX575)+((1-(pCell/bigT))*(I575*J575)),IF(OR(F576="",COUNT($AX$2:AX575)&lt;=pCell),AX575,((pCell/COUNT($AX$2:AX575))*AX575)+((1-(pCell/COUNT($AX$2:AX575)))*(I575*J575)))),I575)))))))</f>
        <v/>
      </c>
      <c r="J576" s="31" t="str">
        <f>IF(AND(F575="",H575="in-sample"),"",IF(AND(Temp!fhor_indata=1,H575="out-sample",H576="out-sample"),J575,IF(AND(F576="",H575="out-sample"),"",IF(AND(Temp!optSeasCoef=0,Temp!sts_add=1),IF(H575="in-sample",IF(Q575=bigT,((qCell/bigT)*(I576-I575))+((1-(qCell/bigT))*J575),IF(OR(F576="",COUNT($F$2:F575)&lt;=qCell),IF(COUNT($F$2:F575)=1,0,F575-F574),((qCell/COUNT($F$2:F575))*(I576-I575))+((1-(qCell/COUNT($F$2:F575)))*J575))),J575),IF(AND(Temp!optSeasCoef=0,Temp!sts_multp=1),IF(H575="in-sample",IF(Q575=bigT,((qCell/bigT)*(I576/I575))+((1-(qCell/bigT))*J575),IF(qCell=0,1,IF(OR(F576="",COUNT($F$2:F575)&lt;=qCell),IF(COUNT($F$2:F575)=1,1,F575/F574),((qCell/COUNT($F$2:F575))*(I576/I575))+((1-(qCell/COUNT($F$2:F575)))*J575)))),J575),IF(Temp!sts_add=1,IF(H575="in-sample",IF(Q575=bigT,((qCell/bigT)*(I576-I575))+((1-(qCell/bigT))*J575),IF(OR(F576="",COUNT($AX$2:AX575)&lt;=qCell),IF(COUNT($AX$2:AX575)=1,0,AX575-AX574),((qCell/COUNT($AX$2:AX575))*(I576-I575))+((1-(qCell/COUNT($AX$2:AX575)))*J575))),J575),IF(H575="in-sample",IF(Q575=bigT,((qCell/bigT)*(I576/I575))+((1-(qCell/bigT))*J575),IF(qCell=0,1,IF(OR(F576="",COUNT($AX$2:AX575)&lt;=qCell),IF(COUNT($AX$2:AX575)=1,1,AX575/AX574),((qCell/COUNT($AX$2:AX575))*(I576/I575))+((1-(qCell/COUNT($AX$2:AX575)))*J575)))),J575)))))))</f>
        <v/>
      </c>
      <c r="K576" s="31" t="str">
        <f>IF(H576="","",IF(AND(Temp!optSeasCoef=0,Temp!sts_add=1),IF(H576="out-sample",I576+(Q576*J576),I576+J576),IF(AND(Temp!optSeasCoef=0,Temp!sts_multp=1),IF(H576="out-sample",I576*(J576^Q576),I576*J576),IF(Temp!sts_add=1,IF(H576="out-sample",(I576+(Q576*J576))*G576,(I576+J576)*G576),IF(H576="out-sample",I576*(J576^Q576)*G576,I576*J576*G576)))))</f>
        <v/>
      </c>
      <c r="L576" s="32" t="str">
        <f t="shared" si="58"/>
        <v/>
      </c>
      <c r="M576" s="32" t="str">
        <f t="shared" si="59"/>
        <v/>
      </c>
      <c r="N576" s="32" t="str">
        <f t="shared" si="60"/>
        <v/>
      </c>
      <c r="O576" s="32" t="str">
        <f t="shared" si="61"/>
        <v/>
      </c>
      <c r="P576" s="32" t="str">
        <f t="shared" si="62"/>
        <v/>
      </c>
      <c r="Q576" s="3" t="str">
        <f>IF(AND(Temp!fhor_indata=1,F576="",H575="in-sample"),1,IF(AND(Temp!fhor_indata=1,H575="out-sample",Q575&lt;ATA!XfHor),Q575+1,IF(F576="","",IF(AND(H576="out-sample",H575="in-sample"),1,IF(AND(H576="out-sample",H575="out-sample"),Q575+1,IF(ISNUMBER(Q575),Q575+1,1))))))</f>
        <v/>
      </c>
      <c r="R576" s="3" t="str">
        <f t="shared" si="56"/>
        <v/>
      </c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X576" s="63" t="e">
        <f t="shared" si="57"/>
        <v>#VALUE!</v>
      </c>
    </row>
    <row r="577" spans="1:50" s="1" customFormat="1" ht="14.25" x14ac:dyDescent="0.2">
      <c r="A577" s="6"/>
      <c r="B577" s="6"/>
      <c r="C577" s="6"/>
      <c r="D577" s="3"/>
      <c r="E577" s="70" t="str">
        <f>IF(ATA!E577="","",ATA!E577)</f>
        <v/>
      </c>
      <c r="F577" s="51" t="str">
        <f>IF(ATA!F577="","",ATA!F577)</f>
        <v/>
      </c>
      <c r="G577" s="11" t="str">
        <f>IF(ATA!G577="","",ATA!G577)</f>
        <v/>
      </c>
      <c r="H577" s="55" t="str">
        <f>IF(ATA!H577="","",ATA!H577)</f>
        <v/>
      </c>
      <c r="I577" s="31" t="str">
        <f>IF(AND(F576="",H576="in-sample"),"",IF(AND(Temp!fhor_indata=1,H576="out-sample",H577="out-sample"),I576,IF(AND(F577="",H576="out-sample"),"",IF(AND(Temp!optSeasCoef=0,Temp!sts_add=1),IF(H576="in-sample",IF(Q576=bigT,((pCell/bigT)*F576)+((1-(pCell/bigT))*(I576+J576)),IF(OR(F577="",COUNT($F$2:F576)&lt;=pCell),F576,((pCell/COUNT($F$2:F576))*F576)+((1-(pCell/COUNT($F$2:F576)))*(I576+J576)))),I576),IF(AND(Temp!optSeasCoef=0,Temp!sts_multp=1),IF(H576="in-sample",IF(Q576=bigT,((pCell/bigT)*F576)+((1-(pCell/bigT))*(I576*J576)),IF(OR(F577="",COUNT(F$2:$F576)&lt;=pCell),F576,((pCell/COUNT($F$2:F576))*F576)+((1-(pCell/COUNT($F$2:F576)))*(I576*J576)))),I576),IF(Temp!sts_add=1,IF(H576="in-sample",IF(Q576=bigT,((pCell/bigT)*AX576)+((1-(pCell/bigT))*(I576+J576)),IF(OR(F577="",COUNT($AX$2:AX576)&lt;=pCell),AX576,((pCell/COUNT($AX$2:AX576))*AX576)+((1-(pCell/COUNT($AX$2:AX576)))*(I576+J576)))),I576),IF(H576="in-sample",IF(Q576=bigT,((pCell/bigT)*AX576)+((1-(pCell/bigT))*(I576*J576)),IF(OR(F577="",COUNT($AX$2:AX576)&lt;=pCell),AX576,((pCell/COUNT($AX$2:AX576))*AX576)+((1-(pCell/COUNT($AX$2:AX576)))*(I576*J576)))),I576)))))))</f>
        <v/>
      </c>
      <c r="J577" s="31" t="str">
        <f>IF(AND(F576="",H576="in-sample"),"",IF(AND(Temp!fhor_indata=1,H576="out-sample",H577="out-sample"),J576,IF(AND(F577="",H576="out-sample"),"",IF(AND(Temp!optSeasCoef=0,Temp!sts_add=1),IF(H576="in-sample",IF(Q576=bigT,((qCell/bigT)*(I577-I576))+((1-(qCell/bigT))*J576),IF(OR(F577="",COUNT($F$2:F576)&lt;=qCell),IF(COUNT($F$2:F576)=1,0,F576-F575),((qCell/COUNT($F$2:F576))*(I577-I576))+((1-(qCell/COUNT($F$2:F576)))*J576))),J576),IF(AND(Temp!optSeasCoef=0,Temp!sts_multp=1),IF(H576="in-sample",IF(Q576=bigT,((qCell/bigT)*(I577/I576))+((1-(qCell/bigT))*J576),IF(qCell=0,1,IF(OR(F577="",COUNT($F$2:F576)&lt;=qCell),IF(COUNT($F$2:F576)=1,1,F576/F575),((qCell/COUNT($F$2:F576))*(I577/I576))+((1-(qCell/COUNT($F$2:F576)))*J576)))),J576),IF(Temp!sts_add=1,IF(H576="in-sample",IF(Q576=bigT,((qCell/bigT)*(I577-I576))+((1-(qCell/bigT))*J576),IF(OR(F577="",COUNT($AX$2:AX576)&lt;=qCell),IF(COUNT($AX$2:AX576)=1,0,AX576-AX575),((qCell/COUNT($AX$2:AX576))*(I577-I576))+((1-(qCell/COUNT($AX$2:AX576)))*J576))),J576),IF(H576="in-sample",IF(Q576=bigT,((qCell/bigT)*(I577/I576))+((1-(qCell/bigT))*J576),IF(qCell=0,1,IF(OR(F577="",COUNT($AX$2:AX576)&lt;=qCell),IF(COUNT($AX$2:AX576)=1,1,AX576/AX575),((qCell/COUNT($AX$2:AX576))*(I577/I576))+((1-(qCell/COUNT($AX$2:AX576)))*J576)))),J576)))))))</f>
        <v/>
      </c>
      <c r="K577" s="31" t="str">
        <f>IF(H577="","",IF(AND(Temp!optSeasCoef=0,Temp!sts_add=1),IF(H577="out-sample",I577+(Q577*J577),I577+J577),IF(AND(Temp!optSeasCoef=0,Temp!sts_multp=1),IF(H577="out-sample",I577*(J577^Q577),I577*J577),IF(Temp!sts_add=1,IF(H577="out-sample",(I577+(Q577*J577))*G577,(I577+J577)*G577),IF(H577="out-sample",I577*(J577^Q577)*G577,I577*J577*G577)))))</f>
        <v/>
      </c>
      <c r="L577" s="32" t="str">
        <f t="shared" si="58"/>
        <v/>
      </c>
      <c r="M577" s="32" t="str">
        <f t="shared" si="59"/>
        <v/>
      </c>
      <c r="N577" s="32" t="str">
        <f t="shared" si="60"/>
        <v/>
      </c>
      <c r="O577" s="32" t="str">
        <f t="shared" si="61"/>
        <v/>
      </c>
      <c r="P577" s="32" t="str">
        <f t="shared" si="62"/>
        <v/>
      </c>
      <c r="Q577" s="3" t="str">
        <f>IF(AND(Temp!fhor_indata=1,F577="",H576="in-sample"),1,IF(AND(Temp!fhor_indata=1,H576="out-sample",Q576&lt;ATA!XfHor),Q576+1,IF(F577="","",IF(AND(H577="out-sample",H576="in-sample"),1,IF(AND(H577="out-sample",H576="out-sample"),Q576+1,IF(ISNUMBER(Q576),Q576+1,1))))))</f>
        <v/>
      </c>
      <c r="R577" s="3" t="str">
        <f t="shared" si="56"/>
        <v/>
      </c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X577" s="63" t="e">
        <f t="shared" si="57"/>
        <v>#VALUE!</v>
      </c>
    </row>
    <row r="578" spans="1:50" s="1" customFormat="1" ht="14.25" x14ac:dyDescent="0.2">
      <c r="A578" s="6"/>
      <c r="B578" s="6"/>
      <c r="C578" s="6"/>
      <c r="D578" s="3"/>
      <c r="E578" s="70" t="str">
        <f>IF(ATA!E578="","",ATA!E578)</f>
        <v/>
      </c>
      <c r="F578" s="51" t="str">
        <f>IF(ATA!F578="","",ATA!F578)</f>
        <v/>
      </c>
      <c r="G578" s="11" t="str">
        <f>IF(ATA!G578="","",ATA!G578)</f>
        <v/>
      </c>
      <c r="H578" s="55" t="str">
        <f>IF(ATA!H578="","",ATA!H578)</f>
        <v/>
      </c>
      <c r="I578" s="31" t="str">
        <f>IF(AND(F577="",H577="in-sample"),"",IF(AND(Temp!fhor_indata=1,H577="out-sample",H578="out-sample"),I577,IF(AND(F578="",H577="out-sample"),"",IF(AND(Temp!optSeasCoef=0,Temp!sts_add=1),IF(H577="in-sample",IF(Q577=bigT,((pCell/bigT)*F577)+((1-(pCell/bigT))*(I577+J577)),IF(OR(F578="",COUNT($F$2:F577)&lt;=pCell),F577,((pCell/COUNT($F$2:F577))*F577)+((1-(pCell/COUNT($F$2:F577)))*(I577+J577)))),I577),IF(AND(Temp!optSeasCoef=0,Temp!sts_multp=1),IF(H577="in-sample",IF(Q577=bigT,((pCell/bigT)*F577)+((1-(pCell/bigT))*(I577*J577)),IF(OR(F578="",COUNT(F$2:$F577)&lt;=pCell),F577,((pCell/COUNT($F$2:F577))*F577)+((1-(pCell/COUNT($F$2:F577)))*(I577*J577)))),I577),IF(Temp!sts_add=1,IF(H577="in-sample",IF(Q577=bigT,((pCell/bigT)*AX577)+((1-(pCell/bigT))*(I577+J577)),IF(OR(F578="",COUNT($AX$2:AX577)&lt;=pCell),AX577,((pCell/COUNT($AX$2:AX577))*AX577)+((1-(pCell/COUNT($AX$2:AX577)))*(I577+J577)))),I577),IF(H577="in-sample",IF(Q577=bigT,((pCell/bigT)*AX577)+((1-(pCell/bigT))*(I577*J577)),IF(OR(F578="",COUNT($AX$2:AX577)&lt;=pCell),AX577,((pCell/COUNT($AX$2:AX577))*AX577)+((1-(pCell/COUNT($AX$2:AX577)))*(I577*J577)))),I577)))))))</f>
        <v/>
      </c>
      <c r="J578" s="31" t="str">
        <f>IF(AND(F577="",H577="in-sample"),"",IF(AND(Temp!fhor_indata=1,H577="out-sample",H578="out-sample"),J577,IF(AND(F578="",H577="out-sample"),"",IF(AND(Temp!optSeasCoef=0,Temp!sts_add=1),IF(H577="in-sample",IF(Q577=bigT,((qCell/bigT)*(I578-I577))+((1-(qCell/bigT))*J577),IF(OR(F578="",COUNT($F$2:F577)&lt;=qCell),IF(COUNT($F$2:F577)=1,0,F577-F576),((qCell/COUNT($F$2:F577))*(I578-I577))+((1-(qCell/COUNT($F$2:F577)))*J577))),J577),IF(AND(Temp!optSeasCoef=0,Temp!sts_multp=1),IF(H577="in-sample",IF(Q577=bigT,((qCell/bigT)*(I578/I577))+((1-(qCell/bigT))*J577),IF(qCell=0,1,IF(OR(F578="",COUNT($F$2:F577)&lt;=qCell),IF(COUNT($F$2:F577)=1,1,F577/F576),((qCell/COUNT($F$2:F577))*(I578/I577))+((1-(qCell/COUNT($F$2:F577)))*J577)))),J577),IF(Temp!sts_add=1,IF(H577="in-sample",IF(Q577=bigT,((qCell/bigT)*(I578-I577))+((1-(qCell/bigT))*J577),IF(OR(F578="",COUNT($AX$2:AX577)&lt;=qCell),IF(COUNT($AX$2:AX577)=1,0,AX577-AX576),((qCell/COUNT($AX$2:AX577))*(I578-I577))+((1-(qCell/COUNT($AX$2:AX577)))*J577))),J577),IF(H577="in-sample",IF(Q577=bigT,((qCell/bigT)*(I578/I577))+((1-(qCell/bigT))*J577),IF(qCell=0,1,IF(OR(F578="",COUNT($AX$2:AX577)&lt;=qCell),IF(COUNT($AX$2:AX577)=1,1,AX577/AX576),((qCell/COUNT($AX$2:AX577))*(I578/I577))+((1-(qCell/COUNT($AX$2:AX577)))*J577)))),J577)))))))</f>
        <v/>
      </c>
      <c r="K578" s="31" t="str">
        <f>IF(H578="","",IF(AND(Temp!optSeasCoef=0,Temp!sts_add=1),IF(H578="out-sample",I578+(Q578*J578),I578+J578),IF(AND(Temp!optSeasCoef=0,Temp!sts_multp=1),IF(H578="out-sample",I578*(J578^Q578),I578*J578),IF(Temp!sts_add=1,IF(H578="out-sample",(I578+(Q578*J578))*G578,(I578+J578)*G578),IF(H578="out-sample",I578*(J578^Q578)*G578,I578*J578*G578)))))</f>
        <v/>
      </c>
      <c r="L578" s="32" t="str">
        <f t="shared" si="58"/>
        <v/>
      </c>
      <c r="M578" s="32" t="str">
        <f t="shared" si="59"/>
        <v/>
      </c>
      <c r="N578" s="32" t="str">
        <f t="shared" si="60"/>
        <v/>
      </c>
      <c r="O578" s="32" t="str">
        <f t="shared" si="61"/>
        <v/>
      </c>
      <c r="P578" s="32" t="str">
        <f t="shared" si="62"/>
        <v/>
      </c>
      <c r="Q578" s="3" t="str">
        <f>IF(AND(Temp!fhor_indata=1,F578="",H577="in-sample"),1,IF(AND(Temp!fhor_indata=1,H577="out-sample",Q577&lt;ATA!XfHor),Q577+1,IF(F578="","",IF(AND(H578="out-sample",H577="in-sample"),1,IF(AND(H578="out-sample",H577="out-sample"),Q577+1,IF(ISNUMBER(Q577),Q577+1,1))))))</f>
        <v/>
      </c>
      <c r="R578" s="3" t="str">
        <f t="shared" ref="R578:R641" si="63">IF(F578="","",bigT-Q578)</f>
        <v/>
      </c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X578" s="63" t="e">
        <f t="shared" si="57"/>
        <v>#VALUE!</v>
      </c>
    </row>
    <row r="579" spans="1:50" s="1" customFormat="1" ht="14.25" x14ac:dyDescent="0.2">
      <c r="A579" s="6"/>
      <c r="B579" s="6"/>
      <c r="C579" s="6"/>
      <c r="D579" s="3"/>
      <c r="E579" s="70" t="str">
        <f>IF(ATA!E579="","",ATA!E579)</f>
        <v/>
      </c>
      <c r="F579" s="51" t="str">
        <f>IF(ATA!F579="","",ATA!F579)</f>
        <v/>
      </c>
      <c r="G579" s="11" t="str">
        <f>IF(ATA!G579="","",ATA!G579)</f>
        <v/>
      </c>
      <c r="H579" s="55" t="str">
        <f>IF(ATA!H579="","",ATA!H579)</f>
        <v/>
      </c>
      <c r="I579" s="31" t="str">
        <f>IF(AND(F578="",H578="in-sample"),"",IF(AND(Temp!fhor_indata=1,H578="out-sample",H579="out-sample"),I578,IF(AND(F579="",H578="out-sample"),"",IF(AND(Temp!optSeasCoef=0,Temp!sts_add=1),IF(H578="in-sample",IF(Q578=bigT,((pCell/bigT)*F578)+((1-(pCell/bigT))*(I578+J578)),IF(OR(F579="",COUNT($F$2:F578)&lt;=pCell),F578,((pCell/COUNT($F$2:F578))*F578)+((1-(pCell/COUNT($F$2:F578)))*(I578+J578)))),I578),IF(AND(Temp!optSeasCoef=0,Temp!sts_multp=1),IF(H578="in-sample",IF(Q578=bigT,((pCell/bigT)*F578)+((1-(pCell/bigT))*(I578*J578)),IF(OR(F579="",COUNT(F$2:$F578)&lt;=pCell),F578,((pCell/COUNT($F$2:F578))*F578)+((1-(pCell/COUNT($F$2:F578)))*(I578*J578)))),I578),IF(Temp!sts_add=1,IF(H578="in-sample",IF(Q578=bigT,((pCell/bigT)*AX578)+((1-(pCell/bigT))*(I578+J578)),IF(OR(F579="",COUNT($AX$2:AX578)&lt;=pCell),AX578,((pCell/COUNT($AX$2:AX578))*AX578)+((1-(pCell/COUNT($AX$2:AX578)))*(I578+J578)))),I578),IF(H578="in-sample",IF(Q578=bigT,((pCell/bigT)*AX578)+((1-(pCell/bigT))*(I578*J578)),IF(OR(F579="",COUNT($AX$2:AX578)&lt;=pCell),AX578,((pCell/COUNT($AX$2:AX578))*AX578)+((1-(pCell/COUNT($AX$2:AX578)))*(I578*J578)))),I578)))))))</f>
        <v/>
      </c>
      <c r="J579" s="31" t="str">
        <f>IF(AND(F578="",H578="in-sample"),"",IF(AND(Temp!fhor_indata=1,H578="out-sample",H579="out-sample"),J578,IF(AND(F579="",H578="out-sample"),"",IF(AND(Temp!optSeasCoef=0,Temp!sts_add=1),IF(H578="in-sample",IF(Q578=bigT,((qCell/bigT)*(I579-I578))+((1-(qCell/bigT))*J578),IF(OR(F579="",COUNT($F$2:F578)&lt;=qCell),IF(COUNT($F$2:F578)=1,0,F578-F577),((qCell/COUNT($F$2:F578))*(I579-I578))+((1-(qCell/COUNT($F$2:F578)))*J578))),J578),IF(AND(Temp!optSeasCoef=0,Temp!sts_multp=1),IF(H578="in-sample",IF(Q578=bigT,((qCell/bigT)*(I579/I578))+((1-(qCell/bigT))*J578),IF(qCell=0,1,IF(OR(F579="",COUNT($F$2:F578)&lt;=qCell),IF(COUNT($F$2:F578)=1,1,F578/F577),((qCell/COUNT($F$2:F578))*(I579/I578))+((1-(qCell/COUNT($F$2:F578)))*J578)))),J578),IF(Temp!sts_add=1,IF(H578="in-sample",IF(Q578=bigT,((qCell/bigT)*(I579-I578))+((1-(qCell/bigT))*J578),IF(OR(F579="",COUNT($AX$2:AX578)&lt;=qCell),IF(COUNT($AX$2:AX578)=1,0,AX578-AX577),((qCell/COUNT($AX$2:AX578))*(I579-I578))+((1-(qCell/COUNT($AX$2:AX578)))*J578))),J578),IF(H578="in-sample",IF(Q578=bigT,((qCell/bigT)*(I579/I578))+((1-(qCell/bigT))*J578),IF(qCell=0,1,IF(OR(F579="",COUNT($AX$2:AX578)&lt;=qCell),IF(COUNT($AX$2:AX578)=1,1,AX578/AX577),((qCell/COUNT($AX$2:AX578))*(I579/I578))+((1-(qCell/COUNT($AX$2:AX578)))*J578)))),J578)))))))</f>
        <v/>
      </c>
      <c r="K579" s="31" t="str">
        <f>IF(H579="","",IF(AND(Temp!optSeasCoef=0,Temp!sts_add=1),IF(H579="out-sample",I579+(Q579*J579),I579+J579),IF(AND(Temp!optSeasCoef=0,Temp!sts_multp=1),IF(H579="out-sample",I579*(J579^Q579),I579*J579),IF(Temp!sts_add=1,IF(H579="out-sample",(I579+(Q579*J579))*G579,(I579+J579)*G579),IF(H579="out-sample",I579*(J579^Q579)*G579,I579*J579*G579)))))</f>
        <v/>
      </c>
      <c r="L579" s="32" t="str">
        <f t="shared" si="58"/>
        <v/>
      </c>
      <c r="M579" s="32" t="str">
        <f t="shared" si="59"/>
        <v/>
      </c>
      <c r="N579" s="32" t="str">
        <f t="shared" si="60"/>
        <v/>
      </c>
      <c r="O579" s="32" t="str">
        <f t="shared" si="61"/>
        <v/>
      </c>
      <c r="P579" s="32" t="str">
        <f t="shared" si="62"/>
        <v/>
      </c>
      <c r="Q579" s="3" t="str">
        <f>IF(AND(Temp!fhor_indata=1,F579="",H578="in-sample"),1,IF(AND(Temp!fhor_indata=1,H578="out-sample",Q578&lt;ATA!XfHor),Q578+1,IF(F579="","",IF(AND(H579="out-sample",H578="in-sample"),1,IF(AND(H579="out-sample",H578="out-sample"),Q578+1,IF(ISNUMBER(Q578),Q578+1,1))))))</f>
        <v/>
      </c>
      <c r="R579" s="3" t="str">
        <f t="shared" si="63"/>
        <v/>
      </c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X579" s="63" t="e">
        <f t="shared" ref="AX579:AX642" si="64">IF(ISBLANK(F579),"",F579/G579)</f>
        <v>#VALUE!</v>
      </c>
    </row>
    <row r="580" spans="1:50" s="1" customFormat="1" ht="14.25" x14ac:dyDescent="0.2">
      <c r="A580" s="6"/>
      <c r="B580" s="6"/>
      <c r="C580" s="6"/>
      <c r="D580" s="3"/>
      <c r="E580" s="70" t="str">
        <f>IF(ATA!E580="","",ATA!E580)</f>
        <v/>
      </c>
      <c r="F580" s="51" t="str">
        <f>IF(ATA!F580="","",ATA!F580)</f>
        <v/>
      </c>
      <c r="G580" s="11" t="str">
        <f>IF(ATA!G580="","",ATA!G580)</f>
        <v/>
      </c>
      <c r="H580" s="55" t="str">
        <f>IF(ATA!H580="","",ATA!H580)</f>
        <v/>
      </c>
      <c r="I580" s="31" t="str">
        <f>IF(AND(F579="",H579="in-sample"),"",IF(AND(Temp!fhor_indata=1,H579="out-sample",H580="out-sample"),I579,IF(AND(F580="",H579="out-sample"),"",IF(AND(Temp!optSeasCoef=0,Temp!sts_add=1),IF(H579="in-sample",IF(Q579=bigT,((pCell/bigT)*F579)+((1-(pCell/bigT))*(I579+J579)),IF(OR(F580="",COUNT($F$2:F579)&lt;=pCell),F579,((pCell/COUNT($F$2:F579))*F579)+((1-(pCell/COUNT($F$2:F579)))*(I579+J579)))),I579),IF(AND(Temp!optSeasCoef=0,Temp!sts_multp=1),IF(H579="in-sample",IF(Q579=bigT,((pCell/bigT)*F579)+((1-(pCell/bigT))*(I579*J579)),IF(OR(F580="",COUNT(F$2:$F579)&lt;=pCell),F579,((pCell/COUNT($F$2:F579))*F579)+((1-(pCell/COUNT($F$2:F579)))*(I579*J579)))),I579),IF(Temp!sts_add=1,IF(H579="in-sample",IF(Q579=bigT,((pCell/bigT)*AX579)+((1-(pCell/bigT))*(I579+J579)),IF(OR(F580="",COUNT($AX$2:AX579)&lt;=pCell),AX579,((pCell/COUNT($AX$2:AX579))*AX579)+((1-(pCell/COUNT($AX$2:AX579)))*(I579+J579)))),I579),IF(H579="in-sample",IF(Q579=bigT,((pCell/bigT)*AX579)+((1-(pCell/bigT))*(I579*J579)),IF(OR(F580="",COUNT($AX$2:AX579)&lt;=pCell),AX579,((pCell/COUNT($AX$2:AX579))*AX579)+((1-(pCell/COUNT($AX$2:AX579)))*(I579*J579)))),I579)))))))</f>
        <v/>
      </c>
      <c r="J580" s="31" t="str">
        <f>IF(AND(F579="",H579="in-sample"),"",IF(AND(Temp!fhor_indata=1,H579="out-sample",H580="out-sample"),J579,IF(AND(F580="",H579="out-sample"),"",IF(AND(Temp!optSeasCoef=0,Temp!sts_add=1),IF(H579="in-sample",IF(Q579=bigT,((qCell/bigT)*(I580-I579))+((1-(qCell/bigT))*J579),IF(OR(F580="",COUNT($F$2:F579)&lt;=qCell),IF(COUNT($F$2:F579)=1,0,F579-F578),((qCell/COUNT($F$2:F579))*(I580-I579))+((1-(qCell/COUNT($F$2:F579)))*J579))),J579),IF(AND(Temp!optSeasCoef=0,Temp!sts_multp=1),IF(H579="in-sample",IF(Q579=bigT,((qCell/bigT)*(I580/I579))+((1-(qCell/bigT))*J579),IF(qCell=0,1,IF(OR(F580="",COUNT($F$2:F579)&lt;=qCell),IF(COUNT($F$2:F579)=1,1,F579/F578),((qCell/COUNT($F$2:F579))*(I580/I579))+((1-(qCell/COUNT($F$2:F579)))*J579)))),J579),IF(Temp!sts_add=1,IF(H579="in-sample",IF(Q579=bigT,((qCell/bigT)*(I580-I579))+((1-(qCell/bigT))*J579),IF(OR(F580="",COUNT($AX$2:AX579)&lt;=qCell),IF(COUNT($AX$2:AX579)=1,0,AX579-AX578),((qCell/COUNT($AX$2:AX579))*(I580-I579))+((1-(qCell/COUNT($AX$2:AX579)))*J579))),J579),IF(H579="in-sample",IF(Q579=bigT,((qCell/bigT)*(I580/I579))+((1-(qCell/bigT))*J579),IF(qCell=0,1,IF(OR(F580="",COUNT($AX$2:AX579)&lt;=qCell),IF(COUNT($AX$2:AX579)=1,1,AX579/AX578),((qCell/COUNT($AX$2:AX579))*(I580/I579))+((1-(qCell/COUNT($AX$2:AX579)))*J579)))),J579)))))))</f>
        <v/>
      </c>
      <c r="K580" s="31" t="str">
        <f>IF(H580="","",IF(AND(Temp!optSeasCoef=0,Temp!sts_add=1),IF(H580="out-sample",I580+(Q580*J580),I580+J580),IF(AND(Temp!optSeasCoef=0,Temp!sts_multp=1),IF(H580="out-sample",I580*(J580^Q580),I580*J580),IF(Temp!sts_add=1,IF(H580="out-sample",(I580+(Q580*J580))*G580,(I580+J580)*G580),IF(H580="out-sample",I580*(J580^Q580)*G580,I580*J580*G580)))))</f>
        <v/>
      </c>
      <c r="L580" s="32" t="str">
        <f t="shared" ref="L580:L643" si="65">IF(F580="","",F580-K580)</f>
        <v/>
      </c>
      <c r="M580" s="32" t="str">
        <f t="shared" ref="M580:M643" si="66">IF(F580="","",ABS(L580))</f>
        <v/>
      </c>
      <c r="N580" s="32" t="str">
        <f t="shared" ref="N580:N643" si="67">IF(F580="","",L580^2)</f>
        <v/>
      </c>
      <c r="O580" s="32" t="str">
        <f t="shared" ref="O580:O643" si="68">IF(F580="","",ABS((F580-K580)/K580)*100)</f>
        <v/>
      </c>
      <c r="P580" s="32" t="str">
        <f t="shared" ref="P580:P643" si="69">IF(F580="","",(M580/(ABS(K580)+ABS(F580)))*200)</f>
        <v/>
      </c>
      <c r="Q580" s="3" t="str">
        <f>IF(AND(Temp!fhor_indata=1,F580="",H579="in-sample"),1,IF(AND(Temp!fhor_indata=1,H579="out-sample",Q579&lt;ATA!XfHor),Q579+1,IF(F580="","",IF(AND(H580="out-sample",H579="in-sample"),1,IF(AND(H580="out-sample",H579="out-sample"),Q579+1,IF(ISNUMBER(Q579),Q579+1,1))))))</f>
        <v/>
      </c>
      <c r="R580" s="3" t="str">
        <f t="shared" si="63"/>
        <v/>
      </c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X580" s="63" t="e">
        <f t="shared" si="64"/>
        <v>#VALUE!</v>
      </c>
    </row>
    <row r="581" spans="1:50" s="1" customFormat="1" ht="14.25" x14ac:dyDescent="0.2">
      <c r="A581" s="6"/>
      <c r="B581" s="6"/>
      <c r="C581" s="6"/>
      <c r="D581" s="3"/>
      <c r="E581" s="70" t="str">
        <f>IF(ATA!E581="","",ATA!E581)</f>
        <v/>
      </c>
      <c r="F581" s="51" t="str">
        <f>IF(ATA!F581="","",ATA!F581)</f>
        <v/>
      </c>
      <c r="G581" s="11" t="str">
        <f>IF(ATA!G581="","",ATA!G581)</f>
        <v/>
      </c>
      <c r="H581" s="55" t="str">
        <f>IF(ATA!H581="","",ATA!H581)</f>
        <v/>
      </c>
      <c r="I581" s="31" t="str">
        <f>IF(AND(F580="",H580="in-sample"),"",IF(AND(Temp!fhor_indata=1,H580="out-sample",H581="out-sample"),I580,IF(AND(F581="",H580="out-sample"),"",IF(AND(Temp!optSeasCoef=0,Temp!sts_add=1),IF(H580="in-sample",IF(Q580=bigT,((pCell/bigT)*F580)+((1-(pCell/bigT))*(I580+J580)),IF(OR(F581="",COUNT($F$2:F580)&lt;=pCell),F580,((pCell/COUNT($F$2:F580))*F580)+((1-(pCell/COUNT($F$2:F580)))*(I580+J580)))),I580),IF(AND(Temp!optSeasCoef=0,Temp!sts_multp=1),IF(H580="in-sample",IF(Q580=bigT,((pCell/bigT)*F580)+((1-(pCell/bigT))*(I580*J580)),IF(OR(F581="",COUNT(F$2:$F580)&lt;=pCell),F580,((pCell/COUNT($F$2:F580))*F580)+((1-(pCell/COUNT($F$2:F580)))*(I580*J580)))),I580),IF(Temp!sts_add=1,IF(H580="in-sample",IF(Q580=bigT,((pCell/bigT)*AX580)+((1-(pCell/bigT))*(I580+J580)),IF(OR(F581="",COUNT($AX$2:AX580)&lt;=pCell),AX580,((pCell/COUNT($AX$2:AX580))*AX580)+((1-(pCell/COUNT($AX$2:AX580)))*(I580+J580)))),I580),IF(H580="in-sample",IF(Q580=bigT,((pCell/bigT)*AX580)+((1-(pCell/bigT))*(I580*J580)),IF(OR(F581="",COUNT($AX$2:AX580)&lt;=pCell),AX580,((pCell/COUNT($AX$2:AX580))*AX580)+((1-(pCell/COUNT($AX$2:AX580)))*(I580*J580)))),I580)))))))</f>
        <v/>
      </c>
      <c r="J581" s="31" t="str">
        <f>IF(AND(F580="",H580="in-sample"),"",IF(AND(Temp!fhor_indata=1,H580="out-sample",H581="out-sample"),J580,IF(AND(F581="",H580="out-sample"),"",IF(AND(Temp!optSeasCoef=0,Temp!sts_add=1),IF(H580="in-sample",IF(Q580=bigT,((qCell/bigT)*(I581-I580))+((1-(qCell/bigT))*J580),IF(OR(F581="",COUNT($F$2:F580)&lt;=qCell),IF(COUNT($F$2:F580)=1,0,F580-F579),((qCell/COUNT($F$2:F580))*(I581-I580))+((1-(qCell/COUNT($F$2:F580)))*J580))),J580),IF(AND(Temp!optSeasCoef=0,Temp!sts_multp=1),IF(H580="in-sample",IF(Q580=bigT,((qCell/bigT)*(I581/I580))+((1-(qCell/bigT))*J580),IF(qCell=0,1,IF(OR(F581="",COUNT($F$2:F580)&lt;=qCell),IF(COUNT($F$2:F580)=1,1,F580/F579),((qCell/COUNT($F$2:F580))*(I581/I580))+((1-(qCell/COUNT($F$2:F580)))*J580)))),J580),IF(Temp!sts_add=1,IF(H580="in-sample",IF(Q580=bigT,((qCell/bigT)*(I581-I580))+((1-(qCell/bigT))*J580),IF(OR(F581="",COUNT($AX$2:AX580)&lt;=qCell),IF(COUNT($AX$2:AX580)=1,0,AX580-AX579),((qCell/COUNT($AX$2:AX580))*(I581-I580))+((1-(qCell/COUNT($AX$2:AX580)))*J580))),J580),IF(H580="in-sample",IF(Q580=bigT,((qCell/bigT)*(I581/I580))+((1-(qCell/bigT))*J580),IF(qCell=0,1,IF(OR(F581="",COUNT($AX$2:AX580)&lt;=qCell),IF(COUNT($AX$2:AX580)=1,1,AX580/AX579),((qCell/COUNT($AX$2:AX580))*(I581/I580))+((1-(qCell/COUNT($AX$2:AX580)))*J580)))),J580)))))))</f>
        <v/>
      </c>
      <c r="K581" s="31" t="str">
        <f>IF(H581="","",IF(AND(Temp!optSeasCoef=0,Temp!sts_add=1),IF(H581="out-sample",I581+(Q581*J581),I581+J581),IF(AND(Temp!optSeasCoef=0,Temp!sts_multp=1),IF(H581="out-sample",I581*(J581^Q581),I581*J581),IF(Temp!sts_add=1,IF(H581="out-sample",(I581+(Q581*J581))*G581,(I581+J581)*G581),IF(H581="out-sample",I581*(J581^Q581)*G581,I581*J581*G581)))))</f>
        <v/>
      </c>
      <c r="L581" s="32" t="str">
        <f t="shared" si="65"/>
        <v/>
      </c>
      <c r="M581" s="32" t="str">
        <f t="shared" si="66"/>
        <v/>
      </c>
      <c r="N581" s="32" t="str">
        <f t="shared" si="67"/>
        <v/>
      </c>
      <c r="O581" s="32" t="str">
        <f t="shared" si="68"/>
        <v/>
      </c>
      <c r="P581" s="32" t="str">
        <f t="shared" si="69"/>
        <v/>
      </c>
      <c r="Q581" s="3" t="str">
        <f>IF(AND(Temp!fhor_indata=1,F581="",H580="in-sample"),1,IF(AND(Temp!fhor_indata=1,H580="out-sample",Q580&lt;ATA!XfHor),Q580+1,IF(F581="","",IF(AND(H581="out-sample",H580="in-sample"),1,IF(AND(H581="out-sample",H580="out-sample"),Q580+1,IF(ISNUMBER(Q580),Q580+1,1))))))</f>
        <v/>
      </c>
      <c r="R581" s="3" t="str">
        <f t="shared" si="63"/>
        <v/>
      </c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X581" s="63" t="e">
        <f t="shared" si="64"/>
        <v>#VALUE!</v>
      </c>
    </row>
    <row r="582" spans="1:50" s="1" customFormat="1" ht="14.25" x14ac:dyDescent="0.2">
      <c r="A582" s="6"/>
      <c r="B582" s="6"/>
      <c r="C582" s="6"/>
      <c r="D582" s="3"/>
      <c r="E582" s="70" t="str">
        <f>IF(ATA!E582="","",ATA!E582)</f>
        <v/>
      </c>
      <c r="F582" s="51" t="str">
        <f>IF(ATA!F582="","",ATA!F582)</f>
        <v/>
      </c>
      <c r="G582" s="11" t="str">
        <f>IF(ATA!G582="","",ATA!G582)</f>
        <v/>
      </c>
      <c r="H582" s="55" t="str">
        <f>IF(ATA!H582="","",ATA!H582)</f>
        <v/>
      </c>
      <c r="I582" s="31" t="str">
        <f>IF(AND(F581="",H581="in-sample"),"",IF(AND(Temp!fhor_indata=1,H581="out-sample",H582="out-sample"),I581,IF(AND(F582="",H581="out-sample"),"",IF(AND(Temp!optSeasCoef=0,Temp!sts_add=1),IF(H581="in-sample",IF(Q581=bigT,((pCell/bigT)*F581)+((1-(pCell/bigT))*(I581+J581)),IF(OR(F582="",COUNT($F$2:F581)&lt;=pCell),F581,((pCell/COUNT($F$2:F581))*F581)+((1-(pCell/COUNT($F$2:F581)))*(I581+J581)))),I581),IF(AND(Temp!optSeasCoef=0,Temp!sts_multp=1),IF(H581="in-sample",IF(Q581=bigT,((pCell/bigT)*F581)+((1-(pCell/bigT))*(I581*J581)),IF(OR(F582="",COUNT(F$2:$F581)&lt;=pCell),F581,((pCell/COUNT($F$2:F581))*F581)+((1-(pCell/COUNT($F$2:F581)))*(I581*J581)))),I581),IF(Temp!sts_add=1,IF(H581="in-sample",IF(Q581=bigT,((pCell/bigT)*AX581)+((1-(pCell/bigT))*(I581+J581)),IF(OR(F582="",COUNT($AX$2:AX581)&lt;=pCell),AX581,((pCell/COUNT($AX$2:AX581))*AX581)+((1-(pCell/COUNT($AX$2:AX581)))*(I581+J581)))),I581),IF(H581="in-sample",IF(Q581=bigT,((pCell/bigT)*AX581)+((1-(pCell/bigT))*(I581*J581)),IF(OR(F582="",COUNT($AX$2:AX581)&lt;=pCell),AX581,((pCell/COUNT($AX$2:AX581))*AX581)+((1-(pCell/COUNT($AX$2:AX581)))*(I581*J581)))),I581)))))))</f>
        <v/>
      </c>
      <c r="J582" s="31" t="str">
        <f>IF(AND(F581="",H581="in-sample"),"",IF(AND(Temp!fhor_indata=1,H581="out-sample",H582="out-sample"),J581,IF(AND(F582="",H581="out-sample"),"",IF(AND(Temp!optSeasCoef=0,Temp!sts_add=1),IF(H581="in-sample",IF(Q581=bigT,((qCell/bigT)*(I582-I581))+((1-(qCell/bigT))*J581),IF(OR(F582="",COUNT($F$2:F581)&lt;=qCell),IF(COUNT($F$2:F581)=1,0,F581-F580),((qCell/COUNT($F$2:F581))*(I582-I581))+((1-(qCell/COUNT($F$2:F581)))*J581))),J581),IF(AND(Temp!optSeasCoef=0,Temp!sts_multp=1),IF(H581="in-sample",IF(Q581=bigT,((qCell/bigT)*(I582/I581))+((1-(qCell/bigT))*J581),IF(qCell=0,1,IF(OR(F582="",COUNT($F$2:F581)&lt;=qCell),IF(COUNT($F$2:F581)=1,1,F581/F580),((qCell/COUNT($F$2:F581))*(I582/I581))+((1-(qCell/COUNT($F$2:F581)))*J581)))),J581),IF(Temp!sts_add=1,IF(H581="in-sample",IF(Q581=bigT,((qCell/bigT)*(I582-I581))+((1-(qCell/bigT))*J581),IF(OR(F582="",COUNT($AX$2:AX581)&lt;=qCell),IF(COUNT($AX$2:AX581)=1,0,AX581-AX580),((qCell/COUNT($AX$2:AX581))*(I582-I581))+((1-(qCell/COUNT($AX$2:AX581)))*J581))),J581),IF(H581="in-sample",IF(Q581=bigT,((qCell/bigT)*(I582/I581))+((1-(qCell/bigT))*J581),IF(qCell=0,1,IF(OR(F582="",COUNT($AX$2:AX581)&lt;=qCell),IF(COUNT($AX$2:AX581)=1,1,AX581/AX580),((qCell/COUNT($AX$2:AX581))*(I582/I581))+((1-(qCell/COUNT($AX$2:AX581)))*J581)))),J581)))))))</f>
        <v/>
      </c>
      <c r="K582" s="31" t="str">
        <f>IF(H582="","",IF(AND(Temp!optSeasCoef=0,Temp!sts_add=1),IF(H582="out-sample",I582+(Q582*J582),I582+J582),IF(AND(Temp!optSeasCoef=0,Temp!sts_multp=1),IF(H582="out-sample",I582*(J582^Q582),I582*J582),IF(Temp!sts_add=1,IF(H582="out-sample",(I582+(Q582*J582))*G582,(I582+J582)*G582),IF(H582="out-sample",I582*(J582^Q582)*G582,I582*J582*G582)))))</f>
        <v/>
      </c>
      <c r="L582" s="32" t="str">
        <f t="shared" si="65"/>
        <v/>
      </c>
      <c r="M582" s="32" t="str">
        <f t="shared" si="66"/>
        <v/>
      </c>
      <c r="N582" s="32" t="str">
        <f t="shared" si="67"/>
        <v/>
      </c>
      <c r="O582" s="32" t="str">
        <f t="shared" si="68"/>
        <v/>
      </c>
      <c r="P582" s="32" t="str">
        <f t="shared" si="69"/>
        <v/>
      </c>
      <c r="Q582" s="3" t="str">
        <f>IF(AND(Temp!fhor_indata=1,F582="",H581="in-sample"),1,IF(AND(Temp!fhor_indata=1,H581="out-sample",Q581&lt;ATA!XfHor),Q581+1,IF(F582="","",IF(AND(H582="out-sample",H581="in-sample"),1,IF(AND(H582="out-sample",H581="out-sample"),Q581+1,IF(ISNUMBER(Q581),Q581+1,1))))))</f>
        <v/>
      </c>
      <c r="R582" s="3" t="str">
        <f t="shared" si="63"/>
        <v/>
      </c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X582" s="63" t="e">
        <f t="shared" si="64"/>
        <v>#VALUE!</v>
      </c>
    </row>
    <row r="583" spans="1:50" s="1" customFormat="1" ht="14.25" x14ac:dyDescent="0.2">
      <c r="A583" s="6"/>
      <c r="B583" s="6"/>
      <c r="C583" s="6"/>
      <c r="D583" s="3"/>
      <c r="E583" s="70" t="str">
        <f>IF(ATA!E583="","",ATA!E583)</f>
        <v/>
      </c>
      <c r="F583" s="51" t="str">
        <f>IF(ATA!F583="","",ATA!F583)</f>
        <v/>
      </c>
      <c r="G583" s="11" t="str">
        <f>IF(ATA!G583="","",ATA!G583)</f>
        <v/>
      </c>
      <c r="H583" s="55" t="str">
        <f>IF(ATA!H583="","",ATA!H583)</f>
        <v/>
      </c>
      <c r="I583" s="31" t="str">
        <f>IF(AND(F582="",H582="in-sample"),"",IF(AND(Temp!fhor_indata=1,H582="out-sample",H583="out-sample"),I582,IF(AND(F583="",H582="out-sample"),"",IF(AND(Temp!optSeasCoef=0,Temp!sts_add=1),IF(H582="in-sample",IF(Q582=bigT,((pCell/bigT)*F582)+((1-(pCell/bigT))*(I582+J582)),IF(OR(F583="",COUNT($F$2:F582)&lt;=pCell),F582,((pCell/COUNT($F$2:F582))*F582)+((1-(pCell/COUNT($F$2:F582)))*(I582+J582)))),I582),IF(AND(Temp!optSeasCoef=0,Temp!sts_multp=1),IF(H582="in-sample",IF(Q582=bigT,((pCell/bigT)*F582)+((1-(pCell/bigT))*(I582*J582)),IF(OR(F583="",COUNT(F$2:$F582)&lt;=pCell),F582,((pCell/COUNT($F$2:F582))*F582)+((1-(pCell/COUNT($F$2:F582)))*(I582*J582)))),I582),IF(Temp!sts_add=1,IF(H582="in-sample",IF(Q582=bigT,((pCell/bigT)*AX582)+((1-(pCell/bigT))*(I582+J582)),IF(OR(F583="",COUNT($AX$2:AX582)&lt;=pCell),AX582,((pCell/COUNT($AX$2:AX582))*AX582)+((1-(pCell/COUNT($AX$2:AX582)))*(I582+J582)))),I582),IF(H582="in-sample",IF(Q582=bigT,((pCell/bigT)*AX582)+((1-(pCell/bigT))*(I582*J582)),IF(OR(F583="",COUNT($AX$2:AX582)&lt;=pCell),AX582,((pCell/COUNT($AX$2:AX582))*AX582)+((1-(pCell/COUNT($AX$2:AX582)))*(I582*J582)))),I582)))))))</f>
        <v/>
      </c>
      <c r="J583" s="31" t="str">
        <f>IF(AND(F582="",H582="in-sample"),"",IF(AND(Temp!fhor_indata=1,H582="out-sample",H583="out-sample"),J582,IF(AND(F583="",H582="out-sample"),"",IF(AND(Temp!optSeasCoef=0,Temp!sts_add=1),IF(H582="in-sample",IF(Q582=bigT,((qCell/bigT)*(I583-I582))+((1-(qCell/bigT))*J582),IF(OR(F583="",COUNT($F$2:F582)&lt;=qCell),IF(COUNT($F$2:F582)=1,0,F582-F581),((qCell/COUNT($F$2:F582))*(I583-I582))+((1-(qCell/COUNT($F$2:F582)))*J582))),J582),IF(AND(Temp!optSeasCoef=0,Temp!sts_multp=1),IF(H582="in-sample",IF(Q582=bigT,((qCell/bigT)*(I583/I582))+((1-(qCell/bigT))*J582),IF(qCell=0,1,IF(OR(F583="",COUNT($F$2:F582)&lt;=qCell),IF(COUNT($F$2:F582)=1,1,F582/F581),((qCell/COUNT($F$2:F582))*(I583/I582))+((1-(qCell/COUNT($F$2:F582)))*J582)))),J582),IF(Temp!sts_add=1,IF(H582="in-sample",IF(Q582=bigT,((qCell/bigT)*(I583-I582))+((1-(qCell/bigT))*J582),IF(OR(F583="",COUNT($AX$2:AX582)&lt;=qCell),IF(COUNT($AX$2:AX582)=1,0,AX582-AX581),((qCell/COUNT($AX$2:AX582))*(I583-I582))+((1-(qCell/COUNT($AX$2:AX582)))*J582))),J582),IF(H582="in-sample",IF(Q582=bigT,((qCell/bigT)*(I583/I582))+((1-(qCell/bigT))*J582),IF(qCell=0,1,IF(OR(F583="",COUNT($AX$2:AX582)&lt;=qCell),IF(COUNT($AX$2:AX582)=1,1,AX582/AX581),((qCell/COUNT($AX$2:AX582))*(I583/I582))+((1-(qCell/COUNT($AX$2:AX582)))*J582)))),J582)))))))</f>
        <v/>
      </c>
      <c r="K583" s="31" t="str">
        <f>IF(H583="","",IF(AND(Temp!optSeasCoef=0,Temp!sts_add=1),IF(H583="out-sample",I583+(Q583*J583),I583+J583),IF(AND(Temp!optSeasCoef=0,Temp!sts_multp=1),IF(H583="out-sample",I583*(J583^Q583),I583*J583),IF(Temp!sts_add=1,IF(H583="out-sample",(I583+(Q583*J583))*G583,(I583+J583)*G583),IF(H583="out-sample",I583*(J583^Q583)*G583,I583*J583*G583)))))</f>
        <v/>
      </c>
      <c r="L583" s="32" t="str">
        <f t="shared" si="65"/>
        <v/>
      </c>
      <c r="M583" s="32" t="str">
        <f t="shared" si="66"/>
        <v/>
      </c>
      <c r="N583" s="32" t="str">
        <f t="shared" si="67"/>
        <v/>
      </c>
      <c r="O583" s="32" t="str">
        <f t="shared" si="68"/>
        <v/>
      </c>
      <c r="P583" s="32" t="str">
        <f t="shared" si="69"/>
        <v/>
      </c>
      <c r="Q583" s="3" t="str">
        <f>IF(AND(Temp!fhor_indata=1,F583="",H582="in-sample"),1,IF(AND(Temp!fhor_indata=1,H582="out-sample",Q582&lt;ATA!XfHor),Q582+1,IF(F583="","",IF(AND(H583="out-sample",H582="in-sample"),1,IF(AND(H583="out-sample",H582="out-sample"),Q582+1,IF(ISNUMBER(Q582),Q582+1,1))))))</f>
        <v/>
      </c>
      <c r="R583" s="3" t="str">
        <f t="shared" si="63"/>
        <v/>
      </c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X583" s="63" t="e">
        <f t="shared" si="64"/>
        <v>#VALUE!</v>
      </c>
    </row>
    <row r="584" spans="1:50" s="1" customFormat="1" ht="14.25" x14ac:dyDescent="0.2">
      <c r="A584" s="6"/>
      <c r="B584" s="6"/>
      <c r="C584" s="6"/>
      <c r="D584" s="3"/>
      <c r="E584" s="70" t="str">
        <f>IF(ATA!E584="","",ATA!E584)</f>
        <v/>
      </c>
      <c r="F584" s="51" t="str">
        <f>IF(ATA!F584="","",ATA!F584)</f>
        <v/>
      </c>
      <c r="G584" s="11" t="str">
        <f>IF(ATA!G584="","",ATA!G584)</f>
        <v/>
      </c>
      <c r="H584" s="55" t="str">
        <f>IF(ATA!H584="","",ATA!H584)</f>
        <v/>
      </c>
      <c r="I584" s="31" t="str">
        <f>IF(AND(F583="",H583="in-sample"),"",IF(AND(Temp!fhor_indata=1,H583="out-sample",H584="out-sample"),I583,IF(AND(F584="",H583="out-sample"),"",IF(AND(Temp!optSeasCoef=0,Temp!sts_add=1),IF(H583="in-sample",IF(Q583=bigT,((pCell/bigT)*F583)+((1-(pCell/bigT))*(I583+J583)),IF(OR(F584="",COUNT($F$2:F583)&lt;=pCell),F583,((pCell/COUNT($F$2:F583))*F583)+((1-(pCell/COUNT($F$2:F583)))*(I583+J583)))),I583),IF(AND(Temp!optSeasCoef=0,Temp!sts_multp=1),IF(H583="in-sample",IF(Q583=bigT,((pCell/bigT)*F583)+((1-(pCell/bigT))*(I583*J583)),IF(OR(F584="",COUNT(F$2:$F583)&lt;=pCell),F583,((pCell/COUNT($F$2:F583))*F583)+((1-(pCell/COUNT($F$2:F583)))*(I583*J583)))),I583),IF(Temp!sts_add=1,IF(H583="in-sample",IF(Q583=bigT,((pCell/bigT)*AX583)+((1-(pCell/bigT))*(I583+J583)),IF(OR(F584="",COUNT($AX$2:AX583)&lt;=pCell),AX583,((pCell/COUNT($AX$2:AX583))*AX583)+((1-(pCell/COUNT($AX$2:AX583)))*(I583+J583)))),I583),IF(H583="in-sample",IF(Q583=bigT,((pCell/bigT)*AX583)+((1-(pCell/bigT))*(I583*J583)),IF(OR(F584="",COUNT($AX$2:AX583)&lt;=pCell),AX583,((pCell/COUNT($AX$2:AX583))*AX583)+((1-(pCell/COUNT($AX$2:AX583)))*(I583*J583)))),I583)))))))</f>
        <v/>
      </c>
      <c r="J584" s="31" t="str">
        <f>IF(AND(F583="",H583="in-sample"),"",IF(AND(Temp!fhor_indata=1,H583="out-sample",H584="out-sample"),J583,IF(AND(F584="",H583="out-sample"),"",IF(AND(Temp!optSeasCoef=0,Temp!sts_add=1),IF(H583="in-sample",IF(Q583=bigT,((qCell/bigT)*(I584-I583))+((1-(qCell/bigT))*J583),IF(OR(F584="",COUNT($F$2:F583)&lt;=qCell),IF(COUNT($F$2:F583)=1,0,F583-F582),((qCell/COUNT($F$2:F583))*(I584-I583))+((1-(qCell/COUNT($F$2:F583)))*J583))),J583),IF(AND(Temp!optSeasCoef=0,Temp!sts_multp=1),IF(H583="in-sample",IF(Q583=bigT,((qCell/bigT)*(I584/I583))+((1-(qCell/bigT))*J583),IF(qCell=0,1,IF(OR(F584="",COUNT($F$2:F583)&lt;=qCell),IF(COUNT($F$2:F583)=1,1,F583/F582),((qCell/COUNT($F$2:F583))*(I584/I583))+((1-(qCell/COUNT($F$2:F583)))*J583)))),J583),IF(Temp!sts_add=1,IF(H583="in-sample",IF(Q583=bigT,((qCell/bigT)*(I584-I583))+((1-(qCell/bigT))*J583),IF(OR(F584="",COUNT($AX$2:AX583)&lt;=qCell),IF(COUNT($AX$2:AX583)=1,0,AX583-AX582),((qCell/COUNT($AX$2:AX583))*(I584-I583))+((1-(qCell/COUNT($AX$2:AX583)))*J583))),J583),IF(H583="in-sample",IF(Q583=bigT,((qCell/bigT)*(I584/I583))+((1-(qCell/bigT))*J583),IF(qCell=0,1,IF(OR(F584="",COUNT($AX$2:AX583)&lt;=qCell),IF(COUNT($AX$2:AX583)=1,1,AX583/AX582),((qCell/COUNT($AX$2:AX583))*(I584/I583))+((1-(qCell/COUNT($AX$2:AX583)))*J583)))),J583)))))))</f>
        <v/>
      </c>
      <c r="K584" s="31" t="str">
        <f>IF(H584="","",IF(AND(Temp!optSeasCoef=0,Temp!sts_add=1),IF(H584="out-sample",I584+(Q584*J584),I584+J584),IF(AND(Temp!optSeasCoef=0,Temp!sts_multp=1),IF(H584="out-sample",I584*(J584^Q584),I584*J584),IF(Temp!sts_add=1,IF(H584="out-sample",(I584+(Q584*J584))*G584,(I584+J584)*G584),IF(H584="out-sample",I584*(J584^Q584)*G584,I584*J584*G584)))))</f>
        <v/>
      </c>
      <c r="L584" s="32" t="str">
        <f t="shared" si="65"/>
        <v/>
      </c>
      <c r="M584" s="32" t="str">
        <f t="shared" si="66"/>
        <v/>
      </c>
      <c r="N584" s="32" t="str">
        <f t="shared" si="67"/>
        <v/>
      </c>
      <c r="O584" s="32" t="str">
        <f t="shared" si="68"/>
        <v/>
      </c>
      <c r="P584" s="32" t="str">
        <f t="shared" si="69"/>
        <v/>
      </c>
      <c r="Q584" s="3" t="str">
        <f>IF(AND(Temp!fhor_indata=1,F584="",H583="in-sample"),1,IF(AND(Temp!fhor_indata=1,H583="out-sample",Q583&lt;ATA!XfHor),Q583+1,IF(F584="","",IF(AND(H584="out-sample",H583="in-sample"),1,IF(AND(H584="out-sample",H583="out-sample"),Q583+1,IF(ISNUMBER(Q583),Q583+1,1))))))</f>
        <v/>
      </c>
      <c r="R584" s="3" t="str">
        <f t="shared" si="63"/>
        <v/>
      </c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X584" s="63" t="e">
        <f t="shared" si="64"/>
        <v>#VALUE!</v>
      </c>
    </row>
    <row r="585" spans="1:50" s="1" customFormat="1" ht="14.25" x14ac:dyDescent="0.2">
      <c r="A585" s="6"/>
      <c r="B585" s="6"/>
      <c r="C585" s="6"/>
      <c r="D585" s="3"/>
      <c r="E585" s="70" t="str">
        <f>IF(ATA!E585="","",ATA!E585)</f>
        <v/>
      </c>
      <c r="F585" s="51" t="str">
        <f>IF(ATA!F585="","",ATA!F585)</f>
        <v/>
      </c>
      <c r="G585" s="11" t="str">
        <f>IF(ATA!G585="","",ATA!G585)</f>
        <v/>
      </c>
      <c r="H585" s="55" t="str">
        <f>IF(ATA!H585="","",ATA!H585)</f>
        <v/>
      </c>
      <c r="I585" s="31" t="str">
        <f>IF(AND(F584="",H584="in-sample"),"",IF(AND(Temp!fhor_indata=1,H584="out-sample",H585="out-sample"),I584,IF(AND(F585="",H584="out-sample"),"",IF(AND(Temp!optSeasCoef=0,Temp!sts_add=1),IF(H584="in-sample",IF(Q584=bigT,((pCell/bigT)*F584)+((1-(pCell/bigT))*(I584+J584)),IF(OR(F585="",COUNT($F$2:F584)&lt;=pCell),F584,((pCell/COUNT($F$2:F584))*F584)+((1-(pCell/COUNT($F$2:F584)))*(I584+J584)))),I584),IF(AND(Temp!optSeasCoef=0,Temp!sts_multp=1),IF(H584="in-sample",IF(Q584=bigT,((pCell/bigT)*F584)+((1-(pCell/bigT))*(I584*J584)),IF(OR(F585="",COUNT(F$2:$F584)&lt;=pCell),F584,((pCell/COUNT($F$2:F584))*F584)+((1-(pCell/COUNT($F$2:F584)))*(I584*J584)))),I584),IF(Temp!sts_add=1,IF(H584="in-sample",IF(Q584=bigT,((pCell/bigT)*AX584)+((1-(pCell/bigT))*(I584+J584)),IF(OR(F585="",COUNT($AX$2:AX584)&lt;=pCell),AX584,((pCell/COUNT($AX$2:AX584))*AX584)+((1-(pCell/COUNT($AX$2:AX584)))*(I584+J584)))),I584),IF(H584="in-sample",IF(Q584=bigT,((pCell/bigT)*AX584)+((1-(pCell/bigT))*(I584*J584)),IF(OR(F585="",COUNT($AX$2:AX584)&lt;=pCell),AX584,((pCell/COUNT($AX$2:AX584))*AX584)+((1-(pCell/COUNT($AX$2:AX584)))*(I584*J584)))),I584)))))))</f>
        <v/>
      </c>
      <c r="J585" s="31" t="str">
        <f>IF(AND(F584="",H584="in-sample"),"",IF(AND(Temp!fhor_indata=1,H584="out-sample",H585="out-sample"),J584,IF(AND(F585="",H584="out-sample"),"",IF(AND(Temp!optSeasCoef=0,Temp!sts_add=1),IF(H584="in-sample",IF(Q584=bigT,((qCell/bigT)*(I585-I584))+((1-(qCell/bigT))*J584),IF(OR(F585="",COUNT($F$2:F584)&lt;=qCell),IF(COUNT($F$2:F584)=1,0,F584-F583),((qCell/COUNT($F$2:F584))*(I585-I584))+((1-(qCell/COUNT($F$2:F584)))*J584))),J584),IF(AND(Temp!optSeasCoef=0,Temp!sts_multp=1),IF(H584="in-sample",IF(Q584=bigT,((qCell/bigT)*(I585/I584))+((1-(qCell/bigT))*J584),IF(qCell=0,1,IF(OR(F585="",COUNT($F$2:F584)&lt;=qCell),IF(COUNT($F$2:F584)=1,1,F584/F583),((qCell/COUNT($F$2:F584))*(I585/I584))+((1-(qCell/COUNT($F$2:F584)))*J584)))),J584),IF(Temp!sts_add=1,IF(H584="in-sample",IF(Q584=bigT,((qCell/bigT)*(I585-I584))+((1-(qCell/bigT))*J584),IF(OR(F585="",COUNT($AX$2:AX584)&lt;=qCell),IF(COUNT($AX$2:AX584)=1,0,AX584-AX583),((qCell/COUNT($AX$2:AX584))*(I585-I584))+((1-(qCell/COUNT($AX$2:AX584)))*J584))),J584),IF(H584="in-sample",IF(Q584=bigT,((qCell/bigT)*(I585/I584))+((1-(qCell/bigT))*J584),IF(qCell=0,1,IF(OR(F585="",COUNT($AX$2:AX584)&lt;=qCell),IF(COUNT($AX$2:AX584)=1,1,AX584/AX583),((qCell/COUNT($AX$2:AX584))*(I585/I584))+((1-(qCell/COUNT($AX$2:AX584)))*J584)))),J584)))))))</f>
        <v/>
      </c>
      <c r="K585" s="31" t="str">
        <f>IF(H585="","",IF(AND(Temp!optSeasCoef=0,Temp!sts_add=1),IF(H585="out-sample",I585+(Q585*J585),I585+J585),IF(AND(Temp!optSeasCoef=0,Temp!sts_multp=1),IF(H585="out-sample",I585*(J585^Q585),I585*J585),IF(Temp!sts_add=1,IF(H585="out-sample",(I585+(Q585*J585))*G585,(I585+J585)*G585),IF(H585="out-sample",I585*(J585^Q585)*G585,I585*J585*G585)))))</f>
        <v/>
      </c>
      <c r="L585" s="32" t="str">
        <f t="shared" si="65"/>
        <v/>
      </c>
      <c r="M585" s="32" t="str">
        <f t="shared" si="66"/>
        <v/>
      </c>
      <c r="N585" s="32" t="str">
        <f t="shared" si="67"/>
        <v/>
      </c>
      <c r="O585" s="32" t="str">
        <f t="shared" si="68"/>
        <v/>
      </c>
      <c r="P585" s="32" t="str">
        <f t="shared" si="69"/>
        <v/>
      </c>
      <c r="Q585" s="3" t="str">
        <f>IF(AND(Temp!fhor_indata=1,F585="",H584="in-sample"),1,IF(AND(Temp!fhor_indata=1,H584="out-sample",Q584&lt;ATA!XfHor),Q584+1,IF(F585="","",IF(AND(H585="out-sample",H584="in-sample"),1,IF(AND(H585="out-sample",H584="out-sample"),Q584+1,IF(ISNUMBER(Q584),Q584+1,1))))))</f>
        <v/>
      </c>
      <c r="R585" s="3" t="str">
        <f t="shared" si="63"/>
        <v/>
      </c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X585" s="63" t="e">
        <f t="shared" si="64"/>
        <v>#VALUE!</v>
      </c>
    </row>
    <row r="586" spans="1:50" s="1" customFormat="1" ht="14.25" x14ac:dyDescent="0.2">
      <c r="A586" s="6"/>
      <c r="B586" s="6"/>
      <c r="C586" s="6"/>
      <c r="D586" s="3"/>
      <c r="E586" s="70" t="str">
        <f>IF(ATA!E586="","",ATA!E586)</f>
        <v/>
      </c>
      <c r="F586" s="51" t="str">
        <f>IF(ATA!F586="","",ATA!F586)</f>
        <v/>
      </c>
      <c r="G586" s="11" t="str">
        <f>IF(ATA!G586="","",ATA!G586)</f>
        <v/>
      </c>
      <c r="H586" s="55" t="str">
        <f>IF(ATA!H586="","",ATA!H586)</f>
        <v/>
      </c>
      <c r="I586" s="31" t="str">
        <f>IF(AND(F585="",H585="in-sample"),"",IF(AND(Temp!fhor_indata=1,H585="out-sample",H586="out-sample"),I585,IF(AND(F586="",H585="out-sample"),"",IF(AND(Temp!optSeasCoef=0,Temp!sts_add=1),IF(H585="in-sample",IF(Q585=bigT,((pCell/bigT)*F585)+((1-(pCell/bigT))*(I585+J585)),IF(OR(F586="",COUNT($F$2:F585)&lt;=pCell),F585,((pCell/COUNT($F$2:F585))*F585)+((1-(pCell/COUNT($F$2:F585)))*(I585+J585)))),I585),IF(AND(Temp!optSeasCoef=0,Temp!sts_multp=1),IF(H585="in-sample",IF(Q585=bigT,((pCell/bigT)*F585)+((1-(pCell/bigT))*(I585*J585)),IF(OR(F586="",COUNT(F$2:$F585)&lt;=pCell),F585,((pCell/COUNT($F$2:F585))*F585)+((1-(pCell/COUNT($F$2:F585)))*(I585*J585)))),I585),IF(Temp!sts_add=1,IF(H585="in-sample",IF(Q585=bigT,((pCell/bigT)*AX585)+((1-(pCell/bigT))*(I585+J585)),IF(OR(F586="",COUNT($AX$2:AX585)&lt;=pCell),AX585,((pCell/COUNT($AX$2:AX585))*AX585)+((1-(pCell/COUNT($AX$2:AX585)))*(I585+J585)))),I585),IF(H585="in-sample",IF(Q585=bigT,((pCell/bigT)*AX585)+((1-(pCell/bigT))*(I585*J585)),IF(OR(F586="",COUNT($AX$2:AX585)&lt;=pCell),AX585,((pCell/COUNT($AX$2:AX585))*AX585)+((1-(pCell/COUNT($AX$2:AX585)))*(I585*J585)))),I585)))))))</f>
        <v/>
      </c>
      <c r="J586" s="31" t="str">
        <f>IF(AND(F585="",H585="in-sample"),"",IF(AND(Temp!fhor_indata=1,H585="out-sample",H586="out-sample"),J585,IF(AND(F586="",H585="out-sample"),"",IF(AND(Temp!optSeasCoef=0,Temp!sts_add=1),IF(H585="in-sample",IF(Q585=bigT,((qCell/bigT)*(I586-I585))+((1-(qCell/bigT))*J585),IF(OR(F586="",COUNT($F$2:F585)&lt;=qCell),IF(COUNT($F$2:F585)=1,0,F585-F584),((qCell/COUNT($F$2:F585))*(I586-I585))+((1-(qCell/COUNT($F$2:F585)))*J585))),J585),IF(AND(Temp!optSeasCoef=0,Temp!sts_multp=1),IF(H585="in-sample",IF(Q585=bigT,((qCell/bigT)*(I586/I585))+((1-(qCell/bigT))*J585),IF(qCell=0,1,IF(OR(F586="",COUNT($F$2:F585)&lt;=qCell),IF(COUNT($F$2:F585)=1,1,F585/F584),((qCell/COUNT($F$2:F585))*(I586/I585))+((1-(qCell/COUNT($F$2:F585)))*J585)))),J585),IF(Temp!sts_add=1,IF(H585="in-sample",IF(Q585=bigT,((qCell/bigT)*(I586-I585))+((1-(qCell/bigT))*J585),IF(OR(F586="",COUNT($AX$2:AX585)&lt;=qCell),IF(COUNT($AX$2:AX585)=1,0,AX585-AX584),((qCell/COUNT($AX$2:AX585))*(I586-I585))+((1-(qCell/COUNT($AX$2:AX585)))*J585))),J585),IF(H585="in-sample",IF(Q585=bigT,((qCell/bigT)*(I586/I585))+((1-(qCell/bigT))*J585),IF(qCell=0,1,IF(OR(F586="",COUNT($AX$2:AX585)&lt;=qCell),IF(COUNT($AX$2:AX585)=1,1,AX585/AX584),((qCell/COUNT($AX$2:AX585))*(I586/I585))+((1-(qCell/COUNT($AX$2:AX585)))*J585)))),J585)))))))</f>
        <v/>
      </c>
      <c r="K586" s="31" t="str">
        <f>IF(H586="","",IF(AND(Temp!optSeasCoef=0,Temp!sts_add=1),IF(H586="out-sample",I586+(Q586*J586),I586+J586),IF(AND(Temp!optSeasCoef=0,Temp!sts_multp=1),IF(H586="out-sample",I586*(J586^Q586),I586*J586),IF(Temp!sts_add=1,IF(H586="out-sample",(I586+(Q586*J586))*G586,(I586+J586)*G586),IF(H586="out-sample",I586*(J586^Q586)*G586,I586*J586*G586)))))</f>
        <v/>
      </c>
      <c r="L586" s="32" t="str">
        <f t="shared" si="65"/>
        <v/>
      </c>
      <c r="M586" s="32" t="str">
        <f t="shared" si="66"/>
        <v/>
      </c>
      <c r="N586" s="32" t="str">
        <f t="shared" si="67"/>
        <v/>
      </c>
      <c r="O586" s="32" t="str">
        <f t="shared" si="68"/>
        <v/>
      </c>
      <c r="P586" s="32" t="str">
        <f t="shared" si="69"/>
        <v/>
      </c>
      <c r="Q586" s="3" t="str">
        <f>IF(AND(Temp!fhor_indata=1,F586="",H585="in-sample"),1,IF(AND(Temp!fhor_indata=1,H585="out-sample",Q585&lt;ATA!XfHor),Q585+1,IF(F586="","",IF(AND(H586="out-sample",H585="in-sample"),1,IF(AND(H586="out-sample",H585="out-sample"),Q585+1,IF(ISNUMBER(Q585),Q585+1,1))))))</f>
        <v/>
      </c>
      <c r="R586" s="3" t="str">
        <f t="shared" si="63"/>
        <v/>
      </c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X586" s="63" t="e">
        <f t="shared" si="64"/>
        <v>#VALUE!</v>
      </c>
    </row>
    <row r="587" spans="1:50" s="1" customFormat="1" ht="14.25" x14ac:dyDescent="0.2">
      <c r="A587" s="6"/>
      <c r="B587" s="6"/>
      <c r="C587" s="6"/>
      <c r="D587" s="3"/>
      <c r="E587" s="70" t="str">
        <f>IF(ATA!E587="","",ATA!E587)</f>
        <v/>
      </c>
      <c r="F587" s="51" t="str">
        <f>IF(ATA!F587="","",ATA!F587)</f>
        <v/>
      </c>
      <c r="G587" s="11" t="str">
        <f>IF(ATA!G587="","",ATA!G587)</f>
        <v/>
      </c>
      <c r="H587" s="55" t="str">
        <f>IF(ATA!H587="","",ATA!H587)</f>
        <v/>
      </c>
      <c r="I587" s="31" t="str">
        <f>IF(AND(F586="",H586="in-sample"),"",IF(AND(Temp!fhor_indata=1,H586="out-sample",H587="out-sample"),I586,IF(AND(F587="",H586="out-sample"),"",IF(AND(Temp!optSeasCoef=0,Temp!sts_add=1),IF(H586="in-sample",IF(Q586=bigT,((pCell/bigT)*F586)+((1-(pCell/bigT))*(I586+J586)),IF(OR(F587="",COUNT($F$2:F586)&lt;=pCell),F586,((pCell/COUNT($F$2:F586))*F586)+((1-(pCell/COUNT($F$2:F586)))*(I586+J586)))),I586),IF(AND(Temp!optSeasCoef=0,Temp!sts_multp=1),IF(H586="in-sample",IF(Q586=bigT,((pCell/bigT)*F586)+((1-(pCell/bigT))*(I586*J586)),IF(OR(F587="",COUNT(F$2:$F586)&lt;=pCell),F586,((pCell/COUNT($F$2:F586))*F586)+((1-(pCell/COUNT($F$2:F586)))*(I586*J586)))),I586),IF(Temp!sts_add=1,IF(H586="in-sample",IF(Q586=bigT,((pCell/bigT)*AX586)+((1-(pCell/bigT))*(I586+J586)),IF(OR(F587="",COUNT($AX$2:AX586)&lt;=pCell),AX586,((pCell/COUNT($AX$2:AX586))*AX586)+((1-(pCell/COUNT($AX$2:AX586)))*(I586+J586)))),I586),IF(H586="in-sample",IF(Q586=bigT,((pCell/bigT)*AX586)+((1-(pCell/bigT))*(I586*J586)),IF(OR(F587="",COUNT($AX$2:AX586)&lt;=pCell),AX586,((pCell/COUNT($AX$2:AX586))*AX586)+((1-(pCell/COUNT($AX$2:AX586)))*(I586*J586)))),I586)))))))</f>
        <v/>
      </c>
      <c r="J587" s="31" t="str">
        <f>IF(AND(F586="",H586="in-sample"),"",IF(AND(Temp!fhor_indata=1,H586="out-sample",H587="out-sample"),J586,IF(AND(F587="",H586="out-sample"),"",IF(AND(Temp!optSeasCoef=0,Temp!sts_add=1),IF(H586="in-sample",IF(Q586=bigT,((qCell/bigT)*(I587-I586))+((1-(qCell/bigT))*J586),IF(OR(F587="",COUNT($F$2:F586)&lt;=qCell),IF(COUNT($F$2:F586)=1,0,F586-F585),((qCell/COUNT($F$2:F586))*(I587-I586))+((1-(qCell/COUNT($F$2:F586)))*J586))),J586),IF(AND(Temp!optSeasCoef=0,Temp!sts_multp=1),IF(H586="in-sample",IF(Q586=bigT,((qCell/bigT)*(I587/I586))+((1-(qCell/bigT))*J586),IF(qCell=0,1,IF(OR(F587="",COUNT($F$2:F586)&lt;=qCell),IF(COUNT($F$2:F586)=1,1,F586/F585),((qCell/COUNT($F$2:F586))*(I587/I586))+((1-(qCell/COUNT($F$2:F586)))*J586)))),J586),IF(Temp!sts_add=1,IF(H586="in-sample",IF(Q586=bigT,((qCell/bigT)*(I587-I586))+((1-(qCell/bigT))*J586),IF(OR(F587="",COUNT($AX$2:AX586)&lt;=qCell),IF(COUNT($AX$2:AX586)=1,0,AX586-AX585),((qCell/COUNT($AX$2:AX586))*(I587-I586))+((1-(qCell/COUNT($AX$2:AX586)))*J586))),J586),IF(H586="in-sample",IF(Q586=bigT,((qCell/bigT)*(I587/I586))+((1-(qCell/bigT))*J586),IF(qCell=0,1,IF(OR(F587="",COUNT($AX$2:AX586)&lt;=qCell),IF(COUNT($AX$2:AX586)=1,1,AX586/AX585),((qCell/COUNT($AX$2:AX586))*(I587/I586))+((1-(qCell/COUNT($AX$2:AX586)))*J586)))),J586)))))))</f>
        <v/>
      </c>
      <c r="K587" s="31" t="str">
        <f>IF(H587="","",IF(AND(Temp!optSeasCoef=0,Temp!sts_add=1),IF(H587="out-sample",I587+(Q587*J587),I587+J587),IF(AND(Temp!optSeasCoef=0,Temp!sts_multp=1),IF(H587="out-sample",I587*(J587^Q587),I587*J587),IF(Temp!sts_add=1,IF(H587="out-sample",(I587+(Q587*J587))*G587,(I587+J587)*G587),IF(H587="out-sample",I587*(J587^Q587)*G587,I587*J587*G587)))))</f>
        <v/>
      </c>
      <c r="L587" s="32" t="str">
        <f t="shared" si="65"/>
        <v/>
      </c>
      <c r="M587" s="32" t="str">
        <f t="shared" si="66"/>
        <v/>
      </c>
      <c r="N587" s="32" t="str">
        <f t="shared" si="67"/>
        <v/>
      </c>
      <c r="O587" s="32" t="str">
        <f t="shared" si="68"/>
        <v/>
      </c>
      <c r="P587" s="32" t="str">
        <f t="shared" si="69"/>
        <v/>
      </c>
      <c r="Q587" s="3" t="str">
        <f>IF(AND(Temp!fhor_indata=1,F587="",H586="in-sample"),1,IF(AND(Temp!fhor_indata=1,H586="out-sample",Q586&lt;ATA!XfHor),Q586+1,IF(F587="","",IF(AND(H587="out-sample",H586="in-sample"),1,IF(AND(H587="out-sample",H586="out-sample"),Q586+1,IF(ISNUMBER(Q586),Q586+1,1))))))</f>
        <v/>
      </c>
      <c r="R587" s="3" t="str">
        <f t="shared" si="63"/>
        <v/>
      </c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X587" s="63" t="e">
        <f t="shared" si="64"/>
        <v>#VALUE!</v>
      </c>
    </row>
    <row r="588" spans="1:50" s="1" customFormat="1" ht="14.25" x14ac:dyDescent="0.2">
      <c r="A588" s="6"/>
      <c r="B588" s="6"/>
      <c r="C588" s="6"/>
      <c r="D588" s="3"/>
      <c r="E588" s="70" t="str">
        <f>IF(ATA!E588="","",ATA!E588)</f>
        <v/>
      </c>
      <c r="F588" s="51" t="str">
        <f>IF(ATA!F588="","",ATA!F588)</f>
        <v/>
      </c>
      <c r="G588" s="11" t="str">
        <f>IF(ATA!G588="","",ATA!G588)</f>
        <v/>
      </c>
      <c r="H588" s="55" t="str">
        <f>IF(ATA!H588="","",ATA!H588)</f>
        <v/>
      </c>
      <c r="I588" s="31" t="str">
        <f>IF(AND(F587="",H587="in-sample"),"",IF(AND(Temp!fhor_indata=1,H587="out-sample",H588="out-sample"),I587,IF(AND(F588="",H587="out-sample"),"",IF(AND(Temp!optSeasCoef=0,Temp!sts_add=1),IF(H587="in-sample",IF(Q587=bigT,((pCell/bigT)*F587)+((1-(pCell/bigT))*(I587+J587)),IF(OR(F588="",COUNT($F$2:F587)&lt;=pCell),F587,((pCell/COUNT($F$2:F587))*F587)+((1-(pCell/COUNT($F$2:F587)))*(I587+J587)))),I587),IF(AND(Temp!optSeasCoef=0,Temp!sts_multp=1),IF(H587="in-sample",IF(Q587=bigT,((pCell/bigT)*F587)+((1-(pCell/bigT))*(I587*J587)),IF(OR(F588="",COUNT(F$2:$F587)&lt;=pCell),F587,((pCell/COUNT($F$2:F587))*F587)+((1-(pCell/COUNT($F$2:F587)))*(I587*J587)))),I587),IF(Temp!sts_add=1,IF(H587="in-sample",IF(Q587=bigT,((pCell/bigT)*AX587)+((1-(pCell/bigT))*(I587+J587)),IF(OR(F588="",COUNT($AX$2:AX587)&lt;=pCell),AX587,((pCell/COUNT($AX$2:AX587))*AX587)+((1-(pCell/COUNT($AX$2:AX587)))*(I587+J587)))),I587),IF(H587="in-sample",IF(Q587=bigT,((pCell/bigT)*AX587)+((1-(pCell/bigT))*(I587*J587)),IF(OR(F588="",COUNT($AX$2:AX587)&lt;=pCell),AX587,((pCell/COUNT($AX$2:AX587))*AX587)+((1-(pCell/COUNT($AX$2:AX587)))*(I587*J587)))),I587)))))))</f>
        <v/>
      </c>
      <c r="J588" s="31" t="str">
        <f>IF(AND(F587="",H587="in-sample"),"",IF(AND(Temp!fhor_indata=1,H587="out-sample",H588="out-sample"),J587,IF(AND(F588="",H587="out-sample"),"",IF(AND(Temp!optSeasCoef=0,Temp!sts_add=1),IF(H587="in-sample",IF(Q587=bigT,((qCell/bigT)*(I588-I587))+((1-(qCell/bigT))*J587),IF(OR(F588="",COUNT($F$2:F587)&lt;=qCell),IF(COUNT($F$2:F587)=1,0,F587-F586),((qCell/COUNT($F$2:F587))*(I588-I587))+((1-(qCell/COUNT($F$2:F587)))*J587))),J587),IF(AND(Temp!optSeasCoef=0,Temp!sts_multp=1),IF(H587="in-sample",IF(Q587=bigT,((qCell/bigT)*(I588/I587))+((1-(qCell/bigT))*J587),IF(qCell=0,1,IF(OR(F588="",COUNT($F$2:F587)&lt;=qCell),IF(COUNT($F$2:F587)=1,1,F587/F586),((qCell/COUNT($F$2:F587))*(I588/I587))+((1-(qCell/COUNT($F$2:F587)))*J587)))),J587),IF(Temp!sts_add=1,IF(H587="in-sample",IF(Q587=bigT,((qCell/bigT)*(I588-I587))+((1-(qCell/bigT))*J587),IF(OR(F588="",COUNT($AX$2:AX587)&lt;=qCell),IF(COUNT($AX$2:AX587)=1,0,AX587-AX586),((qCell/COUNT($AX$2:AX587))*(I588-I587))+((1-(qCell/COUNT($AX$2:AX587)))*J587))),J587),IF(H587="in-sample",IF(Q587=bigT,((qCell/bigT)*(I588/I587))+((1-(qCell/bigT))*J587),IF(qCell=0,1,IF(OR(F588="",COUNT($AX$2:AX587)&lt;=qCell),IF(COUNT($AX$2:AX587)=1,1,AX587/AX586),((qCell/COUNT($AX$2:AX587))*(I588/I587))+((1-(qCell/COUNT($AX$2:AX587)))*J587)))),J587)))))))</f>
        <v/>
      </c>
      <c r="K588" s="31" t="str">
        <f>IF(H588="","",IF(AND(Temp!optSeasCoef=0,Temp!sts_add=1),IF(H588="out-sample",I588+(Q588*J588),I588+J588),IF(AND(Temp!optSeasCoef=0,Temp!sts_multp=1),IF(H588="out-sample",I588*(J588^Q588),I588*J588),IF(Temp!sts_add=1,IF(H588="out-sample",(I588+(Q588*J588))*G588,(I588+J588)*G588),IF(H588="out-sample",I588*(J588^Q588)*G588,I588*J588*G588)))))</f>
        <v/>
      </c>
      <c r="L588" s="32" t="str">
        <f t="shared" si="65"/>
        <v/>
      </c>
      <c r="M588" s="32" t="str">
        <f t="shared" si="66"/>
        <v/>
      </c>
      <c r="N588" s="32" t="str">
        <f t="shared" si="67"/>
        <v/>
      </c>
      <c r="O588" s="32" t="str">
        <f t="shared" si="68"/>
        <v/>
      </c>
      <c r="P588" s="32" t="str">
        <f t="shared" si="69"/>
        <v/>
      </c>
      <c r="Q588" s="3" t="str">
        <f>IF(AND(Temp!fhor_indata=1,F588="",H587="in-sample"),1,IF(AND(Temp!fhor_indata=1,H587="out-sample",Q587&lt;ATA!XfHor),Q587+1,IF(F588="","",IF(AND(H588="out-sample",H587="in-sample"),1,IF(AND(H588="out-sample",H587="out-sample"),Q587+1,IF(ISNUMBER(Q587),Q587+1,1))))))</f>
        <v/>
      </c>
      <c r="R588" s="3" t="str">
        <f t="shared" si="63"/>
        <v/>
      </c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X588" s="63" t="e">
        <f t="shared" si="64"/>
        <v>#VALUE!</v>
      </c>
    </row>
    <row r="589" spans="1:50" s="1" customFormat="1" ht="14.25" x14ac:dyDescent="0.2">
      <c r="A589" s="6"/>
      <c r="B589" s="6"/>
      <c r="C589" s="6"/>
      <c r="D589" s="3"/>
      <c r="E589" s="70" t="str">
        <f>IF(ATA!E589="","",ATA!E589)</f>
        <v/>
      </c>
      <c r="F589" s="51" t="str">
        <f>IF(ATA!F589="","",ATA!F589)</f>
        <v/>
      </c>
      <c r="G589" s="11" t="str">
        <f>IF(ATA!G589="","",ATA!G589)</f>
        <v/>
      </c>
      <c r="H589" s="55" t="str">
        <f>IF(ATA!H589="","",ATA!H589)</f>
        <v/>
      </c>
      <c r="I589" s="31" t="str">
        <f>IF(AND(F588="",H588="in-sample"),"",IF(AND(Temp!fhor_indata=1,H588="out-sample",H589="out-sample"),I588,IF(AND(F589="",H588="out-sample"),"",IF(AND(Temp!optSeasCoef=0,Temp!sts_add=1),IF(H588="in-sample",IF(Q588=bigT,((pCell/bigT)*F588)+((1-(pCell/bigT))*(I588+J588)),IF(OR(F589="",COUNT($F$2:F588)&lt;=pCell),F588,((pCell/COUNT($F$2:F588))*F588)+((1-(pCell/COUNT($F$2:F588)))*(I588+J588)))),I588),IF(AND(Temp!optSeasCoef=0,Temp!sts_multp=1),IF(H588="in-sample",IF(Q588=bigT,((pCell/bigT)*F588)+((1-(pCell/bigT))*(I588*J588)),IF(OR(F589="",COUNT(F$2:$F588)&lt;=pCell),F588,((pCell/COUNT($F$2:F588))*F588)+((1-(pCell/COUNT($F$2:F588)))*(I588*J588)))),I588),IF(Temp!sts_add=1,IF(H588="in-sample",IF(Q588=bigT,((pCell/bigT)*AX588)+((1-(pCell/bigT))*(I588+J588)),IF(OR(F589="",COUNT($AX$2:AX588)&lt;=pCell),AX588,((pCell/COUNT($AX$2:AX588))*AX588)+((1-(pCell/COUNT($AX$2:AX588)))*(I588+J588)))),I588),IF(H588="in-sample",IF(Q588=bigT,((pCell/bigT)*AX588)+((1-(pCell/bigT))*(I588*J588)),IF(OR(F589="",COUNT($AX$2:AX588)&lt;=pCell),AX588,((pCell/COUNT($AX$2:AX588))*AX588)+((1-(pCell/COUNT($AX$2:AX588)))*(I588*J588)))),I588)))))))</f>
        <v/>
      </c>
      <c r="J589" s="31" t="str">
        <f>IF(AND(F588="",H588="in-sample"),"",IF(AND(Temp!fhor_indata=1,H588="out-sample",H589="out-sample"),J588,IF(AND(F589="",H588="out-sample"),"",IF(AND(Temp!optSeasCoef=0,Temp!sts_add=1),IF(H588="in-sample",IF(Q588=bigT,((qCell/bigT)*(I589-I588))+((1-(qCell/bigT))*J588),IF(OR(F589="",COUNT($F$2:F588)&lt;=qCell),IF(COUNT($F$2:F588)=1,0,F588-F587),((qCell/COUNT($F$2:F588))*(I589-I588))+((1-(qCell/COUNT($F$2:F588)))*J588))),J588),IF(AND(Temp!optSeasCoef=0,Temp!sts_multp=1),IF(H588="in-sample",IF(Q588=bigT,((qCell/bigT)*(I589/I588))+((1-(qCell/bigT))*J588),IF(qCell=0,1,IF(OR(F589="",COUNT($F$2:F588)&lt;=qCell),IF(COUNT($F$2:F588)=1,1,F588/F587),((qCell/COUNT($F$2:F588))*(I589/I588))+((1-(qCell/COUNT($F$2:F588)))*J588)))),J588),IF(Temp!sts_add=1,IF(H588="in-sample",IF(Q588=bigT,((qCell/bigT)*(I589-I588))+((1-(qCell/bigT))*J588),IF(OR(F589="",COUNT($AX$2:AX588)&lt;=qCell),IF(COUNT($AX$2:AX588)=1,0,AX588-AX587),((qCell/COUNT($AX$2:AX588))*(I589-I588))+((1-(qCell/COUNT($AX$2:AX588)))*J588))),J588),IF(H588="in-sample",IF(Q588=bigT,((qCell/bigT)*(I589/I588))+((1-(qCell/bigT))*J588),IF(qCell=0,1,IF(OR(F589="",COUNT($AX$2:AX588)&lt;=qCell),IF(COUNT($AX$2:AX588)=1,1,AX588/AX587),((qCell/COUNT($AX$2:AX588))*(I589/I588))+((1-(qCell/COUNT($AX$2:AX588)))*J588)))),J588)))))))</f>
        <v/>
      </c>
      <c r="K589" s="31" t="str">
        <f>IF(H589="","",IF(AND(Temp!optSeasCoef=0,Temp!sts_add=1),IF(H589="out-sample",I589+(Q589*J589),I589+J589),IF(AND(Temp!optSeasCoef=0,Temp!sts_multp=1),IF(H589="out-sample",I589*(J589^Q589),I589*J589),IF(Temp!sts_add=1,IF(H589="out-sample",(I589+(Q589*J589))*G589,(I589+J589)*G589),IF(H589="out-sample",I589*(J589^Q589)*G589,I589*J589*G589)))))</f>
        <v/>
      </c>
      <c r="L589" s="32" t="str">
        <f t="shared" si="65"/>
        <v/>
      </c>
      <c r="M589" s="32" t="str">
        <f t="shared" si="66"/>
        <v/>
      </c>
      <c r="N589" s="32" t="str">
        <f t="shared" si="67"/>
        <v/>
      </c>
      <c r="O589" s="32" t="str">
        <f t="shared" si="68"/>
        <v/>
      </c>
      <c r="P589" s="32" t="str">
        <f t="shared" si="69"/>
        <v/>
      </c>
      <c r="Q589" s="3" t="str">
        <f>IF(AND(Temp!fhor_indata=1,F589="",H588="in-sample"),1,IF(AND(Temp!fhor_indata=1,H588="out-sample",Q588&lt;ATA!XfHor),Q588+1,IF(F589="","",IF(AND(H589="out-sample",H588="in-sample"),1,IF(AND(H589="out-sample",H588="out-sample"),Q588+1,IF(ISNUMBER(Q588),Q588+1,1))))))</f>
        <v/>
      </c>
      <c r="R589" s="3" t="str">
        <f t="shared" si="63"/>
        <v/>
      </c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X589" s="63" t="e">
        <f t="shared" si="64"/>
        <v>#VALUE!</v>
      </c>
    </row>
    <row r="590" spans="1:50" s="1" customFormat="1" ht="14.25" x14ac:dyDescent="0.2">
      <c r="A590" s="6"/>
      <c r="B590" s="6"/>
      <c r="C590" s="6"/>
      <c r="D590" s="3"/>
      <c r="E590" s="70" t="str">
        <f>IF(ATA!E590="","",ATA!E590)</f>
        <v/>
      </c>
      <c r="F590" s="51" t="str">
        <f>IF(ATA!F590="","",ATA!F590)</f>
        <v/>
      </c>
      <c r="G590" s="11" t="str">
        <f>IF(ATA!G590="","",ATA!G590)</f>
        <v/>
      </c>
      <c r="H590" s="55" t="str">
        <f>IF(ATA!H590="","",ATA!H590)</f>
        <v/>
      </c>
      <c r="I590" s="31" t="str">
        <f>IF(AND(F589="",H589="in-sample"),"",IF(AND(Temp!fhor_indata=1,H589="out-sample",H590="out-sample"),I589,IF(AND(F590="",H589="out-sample"),"",IF(AND(Temp!optSeasCoef=0,Temp!sts_add=1),IF(H589="in-sample",IF(Q589=bigT,((pCell/bigT)*F589)+((1-(pCell/bigT))*(I589+J589)),IF(OR(F590="",COUNT($F$2:F589)&lt;=pCell),F589,((pCell/COUNT($F$2:F589))*F589)+((1-(pCell/COUNT($F$2:F589)))*(I589+J589)))),I589),IF(AND(Temp!optSeasCoef=0,Temp!sts_multp=1),IF(H589="in-sample",IF(Q589=bigT,((pCell/bigT)*F589)+((1-(pCell/bigT))*(I589*J589)),IF(OR(F590="",COUNT(F$2:$F589)&lt;=pCell),F589,((pCell/COUNT($F$2:F589))*F589)+((1-(pCell/COUNT($F$2:F589)))*(I589*J589)))),I589),IF(Temp!sts_add=1,IF(H589="in-sample",IF(Q589=bigT,((pCell/bigT)*AX589)+((1-(pCell/bigT))*(I589+J589)),IF(OR(F590="",COUNT($AX$2:AX589)&lt;=pCell),AX589,((pCell/COUNT($AX$2:AX589))*AX589)+((1-(pCell/COUNT($AX$2:AX589)))*(I589+J589)))),I589),IF(H589="in-sample",IF(Q589=bigT,((pCell/bigT)*AX589)+((1-(pCell/bigT))*(I589*J589)),IF(OR(F590="",COUNT($AX$2:AX589)&lt;=pCell),AX589,((pCell/COUNT($AX$2:AX589))*AX589)+((1-(pCell/COUNT($AX$2:AX589)))*(I589*J589)))),I589)))))))</f>
        <v/>
      </c>
      <c r="J590" s="31" t="str">
        <f>IF(AND(F589="",H589="in-sample"),"",IF(AND(Temp!fhor_indata=1,H589="out-sample",H590="out-sample"),J589,IF(AND(F590="",H589="out-sample"),"",IF(AND(Temp!optSeasCoef=0,Temp!sts_add=1),IF(H589="in-sample",IF(Q589=bigT,((qCell/bigT)*(I590-I589))+((1-(qCell/bigT))*J589),IF(OR(F590="",COUNT($F$2:F589)&lt;=qCell),IF(COUNT($F$2:F589)=1,0,F589-F588),((qCell/COUNT($F$2:F589))*(I590-I589))+((1-(qCell/COUNT($F$2:F589)))*J589))),J589),IF(AND(Temp!optSeasCoef=0,Temp!sts_multp=1),IF(H589="in-sample",IF(Q589=bigT,((qCell/bigT)*(I590/I589))+((1-(qCell/bigT))*J589),IF(qCell=0,1,IF(OR(F590="",COUNT($F$2:F589)&lt;=qCell),IF(COUNT($F$2:F589)=1,1,F589/F588),((qCell/COUNT($F$2:F589))*(I590/I589))+((1-(qCell/COUNT($F$2:F589)))*J589)))),J589),IF(Temp!sts_add=1,IF(H589="in-sample",IF(Q589=bigT,((qCell/bigT)*(I590-I589))+((1-(qCell/bigT))*J589),IF(OR(F590="",COUNT($AX$2:AX589)&lt;=qCell),IF(COUNT($AX$2:AX589)=1,0,AX589-AX588),((qCell/COUNT($AX$2:AX589))*(I590-I589))+((1-(qCell/COUNT($AX$2:AX589)))*J589))),J589),IF(H589="in-sample",IF(Q589=bigT,((qCell/bigT)*(I590/I589))+((1-(qCell/bigT))*J589),IF(qCell=0,1,IF(OR(F590="",COUNT($AX$2:AX589)&lt;=qCell),IF(COUNT($AX$2:AX589)=1,1,AX589/AX588),((qCell/COUNT($AX$2:AX589))*(I590/I589))+((1-(qCell/COUNT($AX$2:AX589)))*J589)))),J589)))))))</f>
        <v/>
      </c>
      <c r="K590" s="31" t="str">
        <f>IF(H590="","",IF(AND(Temp!optSeasCoef=0,Temp!sts_add=1),IF(H590="out-sample",I590+(Q590*J590),I590+J590),IF(AND(Temp!optSeasCoef=0,Temp!sts_multp=1),IF(H590="out-sample",I590*(J590^Q590),I590*J590),IF(Temp!sts_add=1,IF(H590="out-sample",(I590+(Q590*J590))*G590,(I590+J590)*G590),IF(H590="out-sample",I590*(J590^Q590)*G590,I590*J590*G590)))))</f>
        <v/>
      </c>
      <c r="L590" s="32" t="str">
        <f t="shared" si="65"/>
        <v/>
      </c>
      <c r="M590" s="32" t="str">
        <f t="shared" si="66"/>
        <v/>
      </c>
      <c r="N590" s="32" t="str">
        <f t="shared" si="67"/>
        <v/>
      </c>
      <c r="O590" s="32" t="str">
        <f t="shared" si="68"/>
        <v/>
      </c>
      <c r="P590" s="32" t="str">
        <f t="shared" si="69"/>
        <v/>
      </c>
      <c r="Q590" s="3" t="str">
        <f>IF(AND(Temp!fhor_indata=1,F590="",H589="in-sample"),1,IF(AND(Temp!fhor_indata=1,H589="out-sample",Q589&lt;ATA!XfHor),Q589+1,IF(F590="","",IF(AND(H590="out-sample",H589="in-sample"),1,IF(AND(H590="out-sample",H589="out-sample"),Q589+1,IF(ISNUMBER(Q589),Q589+1,1))))))</f>
        <v/>
      </c>
      <c r="R590" s="3" t="str">
        <f t="shared" si="63"/>
        <v/>
      </c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X590" s="63" t="e">
        <f t="shared" si="64"/>
        <v>#VALUE!</v>
      </c>
    </row>
    <row r="591" spans="1:50" s="1" customFormat="1" ht="14.25" x14ac:dyDescent="0.2">
      <c r="A591" s="6"/>
      <c r="B591" s="6"/>
      <c r="C591" s="6"/>
      <c r="D591" s="3"/>
      <c r="E591" s="70" t="str">
        <f>IF(ATA!E591="","",ATA!E591)</f>
        <v/>
      </c>
      <c r="F591" s="51" t="str">
        <f>IF(ATA!F591="","",ATA!F591)</f>
        <v/>
      </c>
      <c r="G591" s="11" t="str">
        <f>IF(ATA!G591="","",ATA!G591)</f>
        <v/>
      </c>
      <c r="H591" s="55" t="str">
        <f>IF(ATA!H591="","",ATA!H591)</f>
        <v/>
      </c>
      <c r="I591" s="31" t="str">
        <f>IF(AND(F590="",H590="in-sample"),"",IF(AND(Temp!fhor_indata=1,H590="out-sample",H591="out-sample"),I590,IF(AND(F591="",H590="out-sample"),"",IF(AND(Temp!optSeasCoef=0,Temp!sts_add=1),IF(H590="in-sample",IF(Q590=bigT,((pCell/bigT)*F590)+((1-(pCell/bigT))*(I590+J590)),IF(OR(F591="",COUNT($F$2:F590)&lt;=pCell),F590,((pCell/COUNT($F$2:F590))*F590)+((1-(pCell/COUNT($F$2:F590)))*(I590+J590)))),I590),IF(AND(Temp!optSeasCoef=0,Temp!sts_multp=1),IF(H590="in-sample",IF(Q590=bigT,((pCell/bigT)*F590)+((1-(pCell/bigT))*(I590*J590)),IF(OR(F591="",COUNT(F$2:$F590)&lt;=pCell),F590,((pCell/COUNT($F$2:F590))*F590)+((1-(pCell/COUNT($F$2:F590)))*(I590*J590)))),I590),IF(Temp!sts_add=1,IF(H590="in-sample",IF(Q590=bigT,((pCell/bigT)*AX590)+((1-(pCell/bigT))*(I590+J590)),IF(OR(F591="",COUNT($AX$2:AX590)&lt;=pCell),AX590,((pCell/COUNT($AX$2:AX590))*AX590)+((1-(pCell/COUNT($AX$2:AX590)))*(I590+J590)))),I590),IF(H590="in-sample",IF(Q590=bigT,((pCell/bigT)*AX590)+((1-(pCell/bigT))*(I590*J590)),IF(OR(F591="",COUNT($AX$2:AX590)&lt;=pCell),AX590,((pCell/COUNT($AX$2:AX590))*AX590)+((1-(pCell/COUNT($AX$2:AX590)))*(I590*J590)))),I590)))))))</f>
        <v/>
      </c>
      <c r="J591" s="31" t="str">
        <f>IF(AND(F590="",H590="in-sample"),"",IF(AND(Temp!fhor_indata=1,H590="out-sample",H591="out-sample"),J590,IF(AND(F591="",H590="out-sample"),"",IF(AND(Temp!optSeasCoef=0,Temp!sts_add=1),IF(H590="in-sample",IF(Q590=bigT,((qCell/bigT)*(I591-I590))+((1-(qCell/bigT))*J590),IF(OR(F591="",COUNT($F$2:F590)&lt;=qCell),IF(COUNT($F$2:F590)=1,0,F590-F589),((qCell/COUNT($F$2:F590))*(I591-I590))+((1-(qCell/COUNT($F$2:F590)))*J590))),J590),IF(AND(Temp!optSeasCoef=0,Temp!sts_multp=1),IF(H590="in-sample",IF(Q590=bigT,((qCell/bigT)*(I591/I590))+((1-(qCell/bigT))*J590),IF(qCell=0,1,IF(OR(F591="",COUNT($F$2:F590)&lt;=qCell),IF(COUNT($F$2:F590)=1,1,F590/F589),((qCell/COUNT($F$2:F590))*(I591/I590))+((1-(qCell/COUNT($F$2:F590)))*J590)))),J590),IF(Temp!sts_add=1,IF(H590="in-sample",IF(Q590=bigT,((qCell/bigT)*(I591-I590))+((1-(qCell/bigT))*J590),IF(OR(F591="",COUNT($AX$2:AX590)&lt;=qCell),IF(COUNT($AX$2:AX590)=1,0,AX590-AX589),((qCell/COUNT($AX$2:AX590))*(I591-I590))+((1-(qCell/COUNT($AX$2:AX590)))*J590))),J590),IF(H590="in-sample",IF(Q590=bigT,((qCell/bigT)*(I591/I590))+((1-(qCell/bigT))*J590),IF(qCell=0,1,IF(OR(F591="",COUNT($AX$2:AX590)&lt;=qCell),IF(COUNT($AX$2:AX590)=1,1,AX590/AX589),((qCell/COUNT($AX$2:AX590))*(I591/I590))+((1-(qCell/COUNT($AX$2:AX590)))*J590)))),J590)))))))</f>
        <v/>
      </c>
      <c r="K591" s="31" t="str">
        <f>IF(H591="","",IF(AND(Temp!optSeasCoef=0,Temp!sts_add=1),IF(H591="out-sample",I591+(Q591*J591),I591+J591),IF(AND(Temp!optSeasCoef=0,Temp!sts_multp=1),IF(H591="out-sample",I591*(J591^Q591),I591*J591),IF(Temp!sts_add=1,IF(H591="out-sample",(I591+(Q591*J591))*G591,(I591+J591)*G591),IF(H591="out-sample",I591*(J591^Q591)*G591,I591*J591*G591)))))</f>
        <v/>
      </c>
      <c r="L591" s="32" t="str">
        <f t="shared" si="65"/>
        <v/>
      </c>
      <c r="M591" s="32" t="str">
        <f t="shared" si="66"/>
        <v/>
      </c>
      <c r="N591" s="32" t="str">
        <f t="shared" si="67"/>
        <v/>
      </c>
      <c r="O591" s="32" t="str">
        <f t="shared" si="68"/>
        <v/>
      </c>
      <c r="P591" s="32" t="str">
        <f t="shared" si="69"/>
        <v/>
      </c>
      <c r="Q591" s="3" t="str">
        <f>IF(AND(Temp!fhor_indata=1,F591="",H590="in-sample"),1,IF(AND(Temp!fhor_indata=1,H590="out-sample",Q590&lt;ATA!XfHor),Q590+1,IF(F591="","",IF(AND(H591="out-sample",H590="in-sample"),1,IF(AND(H591="out-sample",H590="out-sample"),Q590+1,IF(ISNUMBER(Q590),Q590+1,1))))))</f>
        <v/>
      </c>
      <c r="R591" s="3" t="str">
        <f t="shared" si="63"/>
        <v/>
      </c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X591" s="63" t="e">
        <f t="shared" si="64"/>
        <v>#VALUE!</v>
      </c>
    </row>
    <row r="592" spans="1:50" s="1" customFormat="1" ht="14.25" x14ac:dyDescent="0.2">
      <c r="A592" s="6"/>
      <c r="B592" s="6"/>
      <c r="C592" s="6"/>
      <c r="D592" s="3"/>
      <c r="E592" s="70" t="str">
        <f>IF(ATA!E592="","",ATA!E592)</f>
        <v/>
      </c>
      <c r="F592" s="51" t="str">
        <f>IF(ATA!F592="","",ATA!F592)</f>
        <v/>
      </c>
      <c r="G592" s="11" t="str">
        <f>IF(ATA!G592="","",ATA!G592)</f>
        <v/>
      </c>
      <c r="H592" s="55" t="str">
        <f>IF(ATA!H592="","",ATA!H592)</f>
        <v/>
      </c>
      <c r="I592" s="31" t="str">
        <f>IF(AND(F591="",H591="in-sample"),"",IF(AND(Temp!fhor_indata=1,H591="out-sample",H592="out-sample"),I591,IF(AND(F592="",H591="out-sample"),"",IF(AND(Temp!optSeasCoef=0,Temp!sts_add=1),IF(H591="in-sample",IF(Q591=bigT,((pCell/bigT)*F591)+((1-(pCell/bigT))*(I591+J591)),IF(OR(F592="",COUNT($F$2:F591)&lt;=pCell),F591,((pCell/COUNT($F$2:F591))*F591)+((1-(pCell/COUNT($F$2:F591)))*(I591+J591)))),I591),IF(AND(Temp!optSeasCoef=0,Temp!sts_multp=1),IF(H591="in-sample",IF(Q591=bigT,((pCell/bigT)*F591)+((1-(pCell/bigT))*(I591*J591)),IF(OR(F592="",COUNT(F$2:$F591)&lt;=pCell),F591,((pCell/COUNT($F$2:F591))*F591)+((1-(pCell/COUNT($F$2:F591)))*(I591*J591)))),I591),IF(Temp!sts_add=1,IF(H591="in-sample",IF(Q591=bigT,((pCell/bigT)*AX591)+((1-(pCell/bigT))*(I591+J591)),IF(OR(F592="",COUNT($AX$2:AX591)&lt;=pCell),AX591,((pCell/COUNT($AX$2:AX591))*AX591)+((1-(pCell/COUNT($AX$2:AX591)))*(I591+J591)))),I591),IF(H591="in-sample",IF(Q591=bigT,((pCell/bigT)*AX591)+((1-(pCell/bigT))*(I591*J591)),IF(OR(F592="",COUNT($AX$2:AX591)&lt;=pCell),AX591,((pCell/COUNT($AX$2:AX591))*AX591)+((1-(pCell/COUNT($AX$2:AX591)))*(I591*J591)))),I591)))))))</f>
        <v/>
      </c>
      <c r="J592" s="31" t="str">
        <f>IF(AND(F591="",H591="in-sample"),"",IF(AND(Temp!fhor_indata=1,H591="out-sample",H592="out-sample"),J591,IF(AND(F592="",H591="out-sample"),"",IF(AND(Temp!optSeasCoef=0,Temp!sts_add=1),IF(H591="in-sample",IF(Q591=bigT,((qCell/bigT)*(I592-I591))+((1-(qCell/bigT))*J591),IF(OR(F592="",COUNT($F$2:F591)&lt;=qCell),IF(COUNT($F$2:F591)=1,0,F591-F590),((qCell/COUNT($F$2:F591))*(I592-I591))+((1-(qCell/COUNT($F$2:F591)))*J591))),J591),IF(AND(Temp!optSeasCoef=0,Temp!sts_multp=1),IF(H591="in-sample",IF(Q591=bigT,((qCell/bigT)*(I592/I591))+((1-(qCell/bigT))*J591),IF(qCell=0,1,IF(OR(F592="",COUNT($F$2:F591)&lt;=qCell),IF(COUNT($F$2:F591)=1,1,F591/F590),((qCell/COUNT($F$2:F591))*(I592/I591))+((1-(qCell/COUNT($F$2:F591)))*J591)))),J591),IF(Temp!sts_add=1,IF(H591="in-sample",IF(Q591=bigT,((qCell/bigT)*(I592-I591))+((1-(qCell/bigT))*J591),IF(OR(F592="",COUNT($AX$2:AX591)&lt;=qCell),IF(COUNT($AX$2:AX591)=1,0,AX591-AX590),((qCell/COUNT($AX$2:AX591))*(I592-I591))+((1-(qCell/COUNT($AX$2:AX591)))*J591))),J591),IF(H591="in-sample",IF(Q591=bigT,((qCell/bigT)*(I592/I591))+((1-(qCell/bigT))*J591),IF(qCell=0,1,IF(OR(F592="",COUNT($AX$2:AX591)&lt;=qCell),IF(COUNT($AX$2:AX591)=1,1,AX591/AX590),((qCell/COUNT($AX$2:AX591))*(I592/I591))+((1-(qCell/COUNT($AX$2:AX591)))*J591)))),J591)))))))</f>
        <v/>
      </c>
      <c r="K592" s="31" t="str">
        <f>IF(H592="","",IF(AND(Temp!optSeasCoef=0,Temp!sts_add=1),IF(H592="out-sample",I592+(Q592*J592),I592+J592),IF(AND(Temp!optSeasCoef=0,Temp!sts_multp=1),IF(H592="out-sample",I592*(J592^Q592),I592*J592),IF(Temp!sts_add=1,IF(H592="out-sample",(I592+(Q592*J592))*G592,(I592+J592)*G592),IF(H592="out-sample",I592*(J592^Q592)*G592,I592*J592*G592)))))</f>
        <v/>
      </c>
      <c r="L592" s="32" t="str">
        <f t="shared" si="65"/>
        <v/>
      </c>
      <c r="M592" s="32" t="str">
        <f t="shared" si="66"/>
        <v/>
      </c>
      <c r="N592" s="32" t="str">
        <f t="shared" si="67"/>
        <v/>
      </c>
      <c r="O592" s="32" t="str">
        <f t="shared" si="68"/>
        <v/>
      </c>
      <c r="P592" s="32" t="str">
        <f t="shared" si="69"/>
        <v/>
      </c>
      <c r="Q592" s="3" t="str">
        <f>IF(AND(Temp!fhor_indata=1,F592="",H591="in-sample"),1,IF(AND(Temp!fhor_indata=1,H591="out-sample",Q591&lt;ATA!XfHor),Q591+1,IF(F592="","",IF(AND(H592="out-sample",H591="in-sample"),1,IF(AND(H592="out-sample",H591="out-sample"),Q591+1,IF(ISNUMBER(Q591),Q591+1,1))))))</f>
        <v/>
      </c>
      <c r="R592" s="3" t="str">
        <f t="shared" si="63"/>
        <v/>
      </c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X592" s="63" t="e">
        <f t="shared" si="64"/>
        <v>#VALUE!</v>
      </c>
    </row>
    <row r="593" spans="1:50" s="1" customFormat="1" ht="14.25" x14ac:dyDescent="0.2">
      <c r="A593" s="6"/>
      <c r="B593" s="6"/>
      <c r="C593" s="6"/>
      <c r="D593" s="3"/>
      <c r="E593" s="70" t="str">
        <f>IF(ATA!E593="","",ATA!E593)</f>
        <v/>
      </c>
      <c r="F593" s="51" t="str">
        <f>IF(ATA!F593="","",ATA!F593)</f>
        <v/>
      </c>
      <c r="G593" s="11" t="str">
        <f>IF(ATA!G593="","",ATA!G593)</f>
        <v/>
      </c>
      <c r="H593" s="55" t="str">
        <f>IF(ATA!H593="","",ATA!H593)</f>
        <v/>
      </c>
      <c r="I593" s="31" t="str">
        <f>IF(AND(F592="",H592="in-sample"),"",IF(AND(Temp!fhor_indata=1,H592="out-sample",H593="out-sample"),I592,IF(AND(F593="",H592="out-sample"),"",IF(AND(Temp!optSeasCoef=0,Temp!sts_add=1),IF(H592="in-sample",IF(Q592=bigT,((pCell/bigT)*F592)+((1-(pCell/bigT))*(I592+J592)),IF(OR(F593="",COUNT($F$2:F592)&lt;=pCell),F592,((pCell/COUNT($F$2:F592))*F592)+((1-(pCell/COUNT($F$2:F592)))*(I592+J592)))),I592),IF(AND(Temp!optSeasCoef=0,Temp!sts_multp=1),IF(H592="in-sample",IF(Q592=bigT,((pCell/bigT)*F592)+((1-(pCell/bigT))*(I592*J592)),IF(OR(F593="",COUNT(F$2:$F592)&lt;=pCell),F592,((pCell/COUNT($F$2:F592))*F592)+((1-(pCell/COUNT($F$2:F592)))*(I592*J592)))),I592),IF(Temp!sts_add=1,IF(H592="in-sample",IF(Q592=bigT,((pCell/bigT)*AX592)+((1-(pCell/bigT))*(I592+J592)),IF(OR(F593="",COUNT($AX$2:AX592)&lt;=pCell),AX592,((pCell/COUNT($AX$2:AX592))*AX592)+((1-(pCell/COUNT($AX$2:AX592)))*(I592+J592)))),I592),IF(H592="in-sample",IF(Q592=bigT,((pCell/bigT)*AX592)+((1-(pCell/bigT))*(I592*J592)),IF(OR(F593="",COUNT($AX$2:AX592)&lt;=pCell),AX592,((pCell/COUNT($AX$2:AX592))*AX592)+((1-(pCell/COUNT($AX$2:AX592)))*(I592*J592)))),I592)))))))</f>
        <v/>
      </c>
      <c r="J593" s="31" t="str">
        <f>IF(AND(F592="",H592="in-sample"),"",IF(AND(Temp!fhor_indata=1,H592="out-sample",H593="out-sample"),J592,IF(AND(F593="",H592="out-sample"),"",IF(AND(Temp!optSeasCoef=0,Temp!sts_add=1),IF(H592="in-sample",IF(Q592=bigT,((qCell/bigT)*(I593-I592))+((1-(qCell/bigT))*J592),IF(OR(F593="",COUNT($F$2:F592)&lt;=qCell),IF(COUNT($F$2:F592)=1,0,F592-F591),((qCell/COUNT($F$2:F592))*(I593-I592))+((1-(qCell/COUNT($F$2:F592)))*J592))),J592),IF(AND(Temp!optSeasCoef=0,Temp!sts_multp=1),IF(H592="in-sample",IF(Q592=bigT,((qCell/bigT)*(I593/I592))+((1-(qCell/bigT))*J592),IF(qCell=0,1,IF(OR(F593="",COUNT($F$2:F592)&lt;=qCell),IF(COUNT($F$2:F592)=1,1,F592/F591),((qCell/COUNT($F$2:F592))*(I593/I592))+((1-(qCell/COUNT($F$2:F592)))*J592)))),J592),IF(Temp!sts_add=1,IF(H592="in-sample",IF(Q592=bigT,((qCell/bigT)*(I593-I592))+((1-(qCell/bigT))*J592),IF(OR(F593="",COUNT($AX$2:AX592)&lt;=qCell),IF(COUNT($AX$2:AX592)=1,0,AX592-AX591),((qCell/COUNT($AX$2:AX592))*(I593-I592))+((1-(qCell/COUNT($AX$2:AX592)))*J592))),J592),IF(H592="in-sample",IF(Q592=bigT,((qCell/bigT)*(I593/I592))+((1-(qCell/bigT))*J592),IF(qCell=0,1,IF(OR(F593="",COUNT($AX$2:AX592)&lt;=qCell),IF(COUNT($AX$2:AX592)=1,1,AX592/AX591),((qCell/COUNT($AX$2:AX592))*(I593/I592))+((1-(qCell/COUNT($AX$2:AX592)))*J592)))),J592)))))))</f>
        <v/>
      </c>
      <c r="K593" s="31" t="str">
        <f>IF(H593="","",IF(AND(Temp!optSeasCoef=0,Temp!sts_add=1),IF(H593="out-sample",I593+(Q593*J593),I593+J593),IF(AND(Temp!optSeasCoef=0,Temp!sts_multp=1),IF(H593="out-sample",I593*(J593^Q593),I593*J593),IF(Temp!sts_add=1,IF(H593="out-sample",(I593+(Q593*J593))*G593,(I593+J593)*G593),IF(H593="out-sample",I593*(J593^Q593)*G593,I593*J593*G593)))))</f>
        <v/>
      </c>
      <c r="L593" s="32" t="str">
        <f t="shared" si="65"/>
        <v/>
      </c>
      <c r="M593" s="32" t="str">
        <f t="shared" si="66"/>
        <v/>
      </c>
      <c r="N593" s="32" t="str">
        <f t="shared" si="67"/>
        <v/>
      </c>
      <c r="O593" s="32" t="str">
        <f t="shared" si="68"/>
        <v/>
      </c>
      <c r="P593" s="32" t="str">
        <f t="shared" si="69"/>
        <v/>
      </c>
      <c r="Q593" s="3" t="str">
        <f>IF(AND(Temp!fhor_indata=1,F593="",H592="in-sample"),1,IF(AND(Temp!fhor_indata=1,H592="out-sample",Q592&lt;ATA!XfHor),Q592+1,IF(F593="","",IF(AND(H593="out-sample",H592="in-sample"),1,IF(AND(H593="out-sample",H592="out-sample"),Q592+1,IF(ISNUMBER(Q592),Q592+1,1))))))</f>
        <v/>
      </c>
      <c r="R593" s="3" t="str">
        <f t="shared" si="63"/>
        <v/>
      </c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X593" s="63" t="e">
        <f t="shared" si="64"/>
        <v>#VALUE!</v>
      </c>
    </row>
    <row r="594" spans="1:50" s="1" customFormat="1" ht="14.25" x14ac:dyDescent="0.2">
      <c r="A594" s="6"/>
      <c r="B594" s="6"/>
      <c r="C594" s="6"/>
      <c r="D594" s="3"/>
      <c r="E594" s="70" t="str">
        <f>IF(ATA!E594="","",ATA!E594)</f>
        <v/>
      </c>
      <c r="F594" s="51" t="str">
        <f>IF(ATA!F594="","",ATA!F594)</f>
        <v/>
      </c>
      <c r="G594" s="11" t="str">
        <f>IF(ATA!G594="","",ATA!G594)</f>
        <v/>
      </c>
      <c r="H594" s="55" t="str">
        <f>IF(ATA!H594="","",ATA!H594)</f>
        <v/>
      </c>
      <c r="I594" s="31" t="str">
        <f>IF(AND(F593="",H593="in-sample"),"",IF(AND(Temp!fhor_indata=1,H593="out-sample",H594="out-sample"),I593,IF(AND(F594="",H593="out-sample"),"",IF(AND(Temp!optSeasCoef=0,Temp!sts_add=1),IF(H593="in-sample",IF(Q593=bigT,((pCell/bigT)*F593)+((1-(pCell/bigT))*(I593+J593)),IF(OR(F594="",COUNT($F$2:F593)&lt;=pCell),F593,((pCell/COUNT($F$2:F593))*F593)+((1-(pCell/COUNT($F$2:F593)))*(I593+J593)))),I593),IF(AND(Temp!optSeasCoef=0,Temp!sts_multp=1),IF(H593="in-sample",IF(Q593=bigT,((pCell/bigT)*F593)+((1-(pCell/bigT))*(I593*J593)),IF(OR(F594="",COUNT(F$2:$F593)&lt;=pCell),F593,((pCell/COUNT($F$2:F593))*F593)+((1-(pCell/COUNT($F$2:F593)))*(I593*J593)))),I593),IF(Temp!sts_add=1,IF(H593="in-sample",IF(Q593=bigT,((pCell/bigT)*AX593)+((1-(pCell/bigT))*(I593+J593)),IF(OR(F594="",COUNT($AX$2:AX593)&lt;=pCell),AX593,((pCell/COUNT($AX$2:AX593))*AX593)+((1-(pCell/COUNT($AX$2:AX593)))*(I593+J593)))),I593),IF(H593="in-sample",IF(Q593=bigT,((pCell/bigT)*AX593)+((1-(pCell/bigT))*(I593*J593)),IF(OR(F594="",COUNT($AX$2:AX593)&lt;=pCell),AX593,((pCell/COUNT($AX$2:AX593))*AX593)+((1-(pCell/COUNT($AX$2:AX593)))*(I593*J593)))),I593)))))))</f>
        <v/>
      </c>
      <c r="J594" s="31" t="str">
        <f>IF(AND(F593="",H593="in-sample"),"",IF(AND(Temp!fhor_indata=1,H593="out-sample",H594="out-sample"),J593,IF(AND(F594="",H593="out-sample"),"",IF(AND(Temp!optSeasCoef=0,Temp!sts_add=1),IF(H593="in-sample",IF(Q593=bigT,((qCell/bigT)*(I594-I593))+((1-(qCell/bigT))*J593),IF(OR(F594="",COUNT($F$2:F593)&lt;=qCell),IF(COUNT($F$2:F593)=1,0,F593-F592),((qCell/COUNT($F$2:F593))*(I594-I593))+((1-(qCell/COUNT($F$2:F593)))*J593))),J593),IF(AND(Temp!optSeasCoef=0,Temp!sts_multp=1),IF(H593="in-sample",IF(Q593=bigT,((qCell/bigT)*(I594/I593))+((1-(qCell/bigT))*J593),IF(qCell=0,1,IF(OR(F594="",COUNT($F$2:F593)&lt;=qCell),IF(COUNT($F$2:F593)=1,1,F593/F592),((qCell/COUNT($F$2:F593))*(I594/I593))+((1-(qCell/COUNT($F$2:F593)))*J593)))),J593),IF(Temp!sts_add=1,IF(H593="in-sample",IF(Q593=bigT,((qCell/bigT)*(I594-I593))+((1-(qCell/bigT))*J593),IF(OR(F594="",COUNT($AX$2:AX593)&lt;=qCell),IF(COUNT($AX$2:AX593)=1,0,AX593-AX592),((qCell/COUNT($AX$2:AX593))*(I594-I593))+((1-(qCell/COUNT($AX$2:AX593)))*J593))),J593),IF(H593="in-sample",IF(Q593=bigT,((qCell/bigT)*(I594/I593))+((1-(qCell/bigT))*J593),IF(qCell=0,1,IF(OR(F594="",COUNT($AX$2:AX593)&lt;=qCell),IF(COUNT($AX$2:AX593)=1,1,AX593/AX592),((qCell/COUNT($AX$2:AX593))*(I594/I593))+((1-(qCell/COUNT($AX$2:AX593)))*J593)))),J593)))))))</f>
        <v/>
      </c>
      <c r="K594" s="31" t="str">
        <f>IF(H594="","",IF(AND(Temp!optSeasCoef=0,Temp!sts_add=1),IF(H594="out-sample",I594+(Q594*J594),I594+J594),IF(AND(Temp!optSeasCoef=0,Temp!sts_multp=1),IF(H594="out-sample",I594*(J594^Q594),I594*J594),IF(Temp!sts_add=1,IF(H594="out-sample",(I594+(Q594*J594))*G594,(I594+J594)*G594),IF(H594="out-sample",I594*(J594^Q594)*G594,I594*J594*G594)))))</f>
        <v/>
      </c>
      <c r="L594" s="32" t="str">
        <f t="shared" si="65"/>
        <v/>
      </c>
      <c r="M594" s="32" t="str">
        <f t="shared" si="66"/>
        <v/>
      </c>
      <c r="N594" s="32" t="str">
        <f t="shared" si="67"/>
        <v/>
      </c>
      <c r="O594" s="32" t="str">
        <f t="shared" si="68"/>
        <v/>
      </c>
      <c r="P594" s="32" t="str">
        <f t="shared" si="69"/>
        <v/>
      </c>
      <c r="Q594" s="3" t="str">
        <f>IF(AND(Temp!fhor_indata=1,F594="",H593="in-sample"),1,IF(AND(Temp!fhor_indata=1,H593="out-sample",Q593&lt;ATA!XfHor),Q593+1,IF(F594="","",IF(AND(H594="out-sample",H593="in-sample"),1,IF(AND(H594="out-sample",H593="out-sample"),Q593+1,IF(ISNUMBER(Q593),Q593+1,1))))))</f>
        <v/>
      </c>
      <c r="R594" s="3" t="str">
        <f t="shared" si="63"/>
        <v/>
      </c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X594" s="63" t="e">
        <f t="shared" si="64"/>
        <v>#VALUE!</v>
      </c>
    </row>
    <row r="595" spans="1:50" s="1" customFormat="1" ht="14.25" x14ac:dyDescent="0.2">
      <c r="A595" s="6"/>
      <c r="B595" s="6"/>
      <c r="C595" s="6"/>
      <c r="D595" s="3"/>
      <c r="E595" s="70" t="str">
        <f>IF(ATA!E595="","",ATA!E595)</f>
        <v/>
      </c>
      <c r="F595" s="51" t="str">
        <f>IF(ATA!F595="","",ATA!F595)</f>
        <v/>
      </c>
      <c r="G595" s="11" t="str">
        <f>IF(ATA!G595="","",ATA!G595)</f>
        <v/>
      </c>
      <c r="H595" s="55" t="str">
        <f>IF(ATA!H595="","",ATA!H595)</f>
        <v/>
      </c>
      <c r="I595" s="31" t="str">
        <f>IF(AND(F594="",H594="in-sample"),"",IF(AND(Temp!fhor_indata=1,H594="out-sample",H595="out-sample"),I594,IF(AND(F595="",H594="out-sample"),"",IF(AND(Temp!optSeasCoef=0,Temp!sts_add=1),IF(H594="in-sample",IF(Q594=bigT,((pCell/bigT)*F594)+((1-(pCell/bigT))*(I594+J594)),IF(OR(F595="",COUNT($F$2:F594)&lt;=pCell),F594,((pCell/COUNT($F$2:F594))*F594)+((1-(pCell/COUNT($F$2:F594)))*(I594+J594)))),I594),IF(AND(Temp!optSeasCoef=0,Temp!sts_multp=1),IF(H594="in-sample",IF(Q594=bigT,((pCell/bigT)*F594)+((1-(pCell/bigT))*(I594*J594)),IF(OR(F595="",COUNT(F$2:$F594)&lt;=pCell),F594,((pCell/COUNT($F$2:F594))*F594)+((1-(pCell/COUNT($F$2:F594)))*(I594*J594)))),I594),IF(Temp!sts_add=1,IF(H594="in-sample",IF(Q594=bigT,((pCell/bigT)*AX594)+((1-(pCell/bigT))*(I594+J594)),IF(OR(F595="",COUNT($AX$2:AX594)&lt;=pCell),AX594,((pCell/COUNT($AX$2:AX594))*AX594)+((1-(pCell/COUNT($AX$2:AX594)))*(I594+J594)))),I594),IF(H594="in-sample",IF(Q594=bigT,((pCell/bigT)*AX594)+((1-(pCell/bigT))*(I594*J594)),IF(OR(F595="",COUNT($AX$2:AX594)&lt;=pCell),AX594,((pCell/COUNT($AX$2:AX594))*AX594)+((1-(pCell/COUNT($AX$2:AX594)))*(I594*J594)))),I594)))))))</f>
        <v/>
      </c>
      <c r="J595" s="31" t="str">
        <f>IF(AND(F594="",H594="in-sample"),"",IF(AND(Temp!fhor_indata=1,H594="out-sample",H595="out-sample"),J594,IF(AND(F595="",H594="out-sample"),"",IF(AND(Temp!optSeasCoef=0,Temp!sts_add=1),IF(H594="in-sample",IF(Q594=bigT,((qCell/bigT)*(I595-I594))+((1-(qCell/bigT))*J594),IF(OR(F595="",COUNT($F$2:F594)&lt;=qCell),IF(COUNT($F$2:F594)=1,0,F594-F593),((qCell/COUNT($F$2:F594))*(I595-I594))+((1-(qCell/COUNT($F$2:F594)))*J594))),J594),IF(AND(Temp!optSeasCoef=0,Temp!sts_multp=1),IF(H594="in-sample",IF(Q594=bigT,((qCell/bigT)*(I595/I594))+((1-(qCell/bigT))*J594),IF(qCell=0,1,IF(OR(F595="",COUNT($F$2:F594)&lt;=qCell),IF(COUNT($F$2:F594)=1,1,F594/F593),((qCell/COUNT($F$2:F594))*(I595/I594))+((1-(qCell/COUNT($F$2:F594)))*J594)))),J594),IF(Temp!sts_add=1,IF(H594="in-sample",IF(Q594=bigT,((qCell/bigT)*(I595-I594))+((1-(qCell/bigT))*J594),IF(OR(F595="",COUNT($AX$2:AX594)&lt;=qCell),IF(COUNT($AX$2:AX594)=1,0,AX594-AX593),((qCell/COUNT($AX$2:AX594))*(I595-I594))+((1-(qCell/COUNT($AX$2:AX594)))*J594))),J594),IF(H594="in-sample",IF(Q594=bigT,((qCell/bigT)*(I595/I594))+((1-(qCell/bigT))*J594),IF(qCell=0,1,IF(OR(F595="",COUNT($AX$2:AX594)&lt;=qCell),IF(COUNT($AX$2:AX594)=1,1,AX594/AX593),((qCell/COUNT($AX$2:AX594))*(I595/I594))+((1-(qCell/COUNT($AX$2:AX594)))*J594)))),J594)))))))</f>
        <v/>
      </c>
      <c r="K595" s="31" t="str">
        <f>IF(H595="","",IF(AND(Temp!optSeasCoef=0,Temp!sts_add=1),IF(H595="out-sample",I595+(Q595*J595),I595+J595),IF(AND(Temp!optSeasCoef=0,Temp!sts_multp=1),IF(H595="out-sample",I595*(J595^Q595),I595*J595),IF(Temp!sts_add=1,IF(H595="out-sample",(I595+(Q595*J595))*G595,(I595+J595)*G595),IF(H595="out-sample",I595*(J595^Q595)*G595,I595*J595*G595)))))</f>
        <v/>
      </c>
      <c r="L595" s="32" t="str">
        <f t="shared" si="65"/>
        <v/>
      </c>
      <c r="M595" s="32" t="str">
        <f t="shared" si="66"/>
        <v/>
      </c>
      <c r="N595" s="32" t="str">
        <f t="shared" si="67"/>
        <v/>
      </c>
      <c r="O595" s="32" t="str">
        <f t="shared" si="68"/>
        <v/>
      </c>
      <c r="P595" s="32" t="str">
        <f t="shared" si="69"/>
        <v/>
      </c>
      <c r="Q595" s="3" t="str">
        <f>IF(AND(Temp!fhor_indata=1,F595="",H594="in-sample"),1,IF(AND(Temp!fhor_indata=1,H594="out-sample",Q594&lt;ATA!XfHor),Q594+1,IF(F595="","",IF(AND(H595="out-sample",H594="in-sample"),1,IF(AND(H595="out-sample",H594="out-sample"),Q594+1,IF(ISNUMBER(Q594),Q594+1,1))))))</f>
        <v/>
      </c>
      <c r="R595" s="3" t="str">
        <f t="shared" si="63"/>
        <v/>
      </c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X595" s="63" t="e">
        <f t="shared" si="64"/>
        <v>#VALUE!</v>
      </c>
    </row>
    <row r="596" spans="1:50" s="1" customFormat="1" ht="14.25" x14ac:dyDescent="0.2">
      <c r="A596" s="6"/>
      <c r="B596" s="6"/>
      <c r="C596" s="6"/>
      <c r="D596" s="3"/>
      <c r="E596" s="70" t="str">
        <f>IF(ATA!E596="","",ATA!E596)</f>
        <v/>
      </c>
      <c r="F596" s="51" t="str">
        <f>IF(ATA!F596="","",ATA!F596)</f>
        <v/>
      </c>
      <c r="G596" s="11" t="str">
        <f>IF(ATA!G596="","",ATA!G596)</f>
        <v/>
      </c>
      <c r="H596" s="55" t="str">
        <f>IF(ATA!H596="","",ATA!H596)</f>
        <v/>
      </c>
      <c r="I596" s="31" t="str">
        <f>IF(AND(F595="",H595="in-sample"),"",IF(AND(Temp!fhor_indata=1,H595="out-sample",H596="out-sample"),I595,IF(AND(F596="",H595="out-sample"),"",IF(AND(Temp!optSeasCoef=0,Temp!sts_add=1),IF(H595="in-sample",IF(Q595=bigT,((pCell/bigT)*F595)+((1-(pCell/bigT))*(I595+J595)),IF(OR(F596="",COUNT($F$2:F595)&lt;=pCell),F595,((pCell/COUNT($F$2:F595))*F595)+((1-(pCell/COUNT($F$2:F595)))*(I595+J595)))),I595),IF(AND(Temp!optSeasCoef=0,Temp!sts_multp=1),IF(H595="in-sample",IF(Q595=bigT,((pCell/bigT)*F595)+((1-(pCell/bigT))*(I595*J595)),IF(OR(F596="",COUNT(F$2:$F595)&lt;=pCell),F595,((pCell/COUNT($F$2:F595))*F595)+((1-(pCell/COUNT($F$2:F595)))*(I595*J595)))),I595),IF(Temp!sts_add=1,IF(H595="in-sample",IF(Q595=bigT,((pCell/bigT)*AX595)+((1-(pCell/bigT))*(I595+J595)),IF(OR(F596="",COUNT($AX$2:AX595)&lt;=pCell),AX595,((pCell/COUNT($AX$2:AX595))*AX595)+((1-(pCell/COUNT($AX$2:AX595)))*(I595+J595)))),I595),IF(H595="in-sample",IF(Q595=bigT,((pCell/bigT)*AX595)+((1-(pCell/bigT))*(I595*J595)),IF(OR(F596="",COUNT($AX$2:AX595)&lt;=pCell),AX595,((pCell/COUNT($AX$2:AX595))*AX595)+((1-(pCell/COUNT($AX$2:AX595)))*(I595*J595)))),I595)))))))</f>
        <v/>
      </c>
      <c r="J596" s="31" t="str">
        <f>IF(AND(F595="",H595="in-sample"),"",IF(AND(Temp!fhor_indata=1,H595="out-sample",H596="out-sample"),J595,IF(AND(F596="",H595="out-sample"),"",IF(AND(Temp!optSeasCoef=0,Temp!sts_add=1),IF(H595="in-sample",IF(Q595=bigT,((qCell/bigT)*(I596-I595))+((1-(qCell/bigT))*J595),IF(OR(F596="",COUNT($F$2:F595)&lt;=qCell),IF(COUNT($F$2:F595)=1,0,F595-F594),((qCell/COUNT($F$2:F595))*(I596-I595))+((1-(qCell/COUNT($F$2:F595)))*J595))),J595),IF(AND(Temp!optSeasCoef=0,Temp!sts_multp=1),IF(H595="in-sample",IF(Q595=bigT,((qCell/bigT)*(I596/I595))+((1-(qCell/bigT))*J595),IF(qCell=0,1,IF(OR(F596="",COUNT($F$2:F595)&lt;=qCell),IF(COUNT($F$2:F595)=1,1,F595/F594),((qCell/COUNT($F$2:F595))*(I596/I595))+((1-(qCell/COUNT($F$2:F595)))*J595)))),J595),IF(Temp!sts_add=1,IF(H595="in-sample",IF(Q595=bigT,((qCell/bigT)*(I596-I595))+((1-(qCell/bigT))*J595),IF(OR(F596="",COUNT($AX$2:AX595)&lt;=qCell),IF(COUNT($AX$2:AX595)=1,0,AX595-AX594),((qCell/COUNT($AX$2:AX595))*(I596-I595))+((1-(qCell/COUNT($AX$2:AX595)))*J595))),J595),IF(H595="in-sample",IF(Q595=bigT,((qCell/bigT)*(I596/I595))+((1-(qCell/bigT))*J595),IF(qCell=0,1,IF(OR(F596="",COUNT($AX$2:AX595)&lt;=qCell),IF(COUNT($AX$2:AX595)=1,1,AX595/AX594),((qCell/COUNT($AX$2:AX595))*(I596/I595))+((1-(qCell/COUNT($AX$2:AX595)))*J595)))),J595)))))))</f>
        <v/>
      </c>
      <c r="K596" s="31" t="str">
        <f>IF(H596="","",IF(AND(Temp!optSeasCoef=0,Temp!sts_add=1),IF(H596="out-sample",I596+(Q596*J596),I596+J596),IF(AND(Temp!optSeasCoef=0,Temp!sts_multp=1),IF(H596="out-sample",I596*(J596^Q596),I596*J596),IF(Temp!sts_add=1,IF(H596="out-sample",(I596+(Q596*J596))*G596,(I596+J596)*G596),IF(H596="out-sample",I596*(J596^Q596)*G596,I596*J596*G596)))))</f>
        <v/>
      </c>
      <c r="L596" s="32" t="str">
        <f t="shared" si="65"/>
        <v/>
      </c>
      <c r="M596" s="32" t="str">
        <f t="shared" si="66"/>
        <v/>
      </c>
      <c r="N596" s="32" t="str">
        <f t="shared" si="67"/>
        <v/>
      </c>
      <c r="O596" s="32" t="str">
        <f t="shared" si="68"/>
        <v/>
      </c>
      <c r="P596" s="32" t="str">
        <f t="shared" si="69"/>
        <v/>
      </c>
      <c r="Q596" s="3" t="str">
        <f>IF(AND(Temp!fhor_indata=1,F596="",H595="in-sample"),1,IF(AND(Temp!fhor_indata=1,H595="out-sample",Q595&lt;ATA!XfHor),Q595+1,IF(F596="","",IF(AND(H596="out-sample",H595="in-sample"),1,IF(AND(H596="out-sample",H595="out-sample"),Q595+1,IF(ISNUMBER(Q595),Q595+1,1))))))</f>
        <v/>
      </c>
      <c r="R596" s="3" t="str">
        <f t="shared" si="63"/>
        <v/>
      </c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X596" s="63" t="e">
        <f t="shared" si="64"/>
        <v>#VALUE!</v>
      </c>
    </row>
    <row r="597" spans="1:50" s="1" customFormat="1" ht="14.25" x14ac:dyDescent="0.2">
      <c r="A597" s="6"/>
      <c r="B597" s="6"/>
      <c r="C597" s="6"/>
      <c r="D597" s="3"/>
      <c r="E597" s="70" t="str">
        <f>IF(ATA!E597="","",ATA!E597)</f>
        <v/>
      </c>
      <c r="F597" s="51" t="str">
        <f>IF(ATA!F597="","",ATA!F597)</f>
        <v/>
      </c>
      <c r="G597" s="11" t="str">
        <f>IF(ATA!G597="","",ATA!G597)</f>
        <v/>
      </c>
      <c r="H597" s="55" t="str">
        <f>IF(ATA!H597="","",ATA!H597)</f>
        <v/>
      </c>
      <c r="I597" s="31" t="str">
        <f>IF(AND(F596="",H596="in-sample"),"",IF(AND(Temp!fhor_indata=1,H596="out-sample",H597="out-sample"),I596,IF(AND(F597="",H596="out-sample"),"",IF(AND(Temp!optSeasCoef=0,Temp!sts_add=1),IF(H596="in-sample",IF(Q596=bigT,((pCell/bigT)*F596)+((1-(pCell/bigT))*(I596+J596)),IF(OR(F597="",COUNT($F$2:F596)&lt;=pCell),F596,((pCell/COUNT($F$2:F596))*F596)+((1-(pCell/COUNT($F$2:F596)))*(I596+J596)))),I596),IF(AND(Temp!optSeasCoef=0,Temp!sts_multp=1),IF(H596="in-sample",IF(Q596=bigT,((pCell/bigT)*F596)+((1-(pCell/bigT))*(I596*J596)),IF(OR(F597="",COUNT(F$2:$F596)&lt;=pCell),F596,((pCell/COUNT($F$2:F596))*F596)+((1-(pCell/COUNT($F$2:F596)))*(I596*J596)))),I596),IF(Temp!sts_add=1,IF(H596="in-sample",IF(Q596=bigT,((pCell/bigT)*AX596)+((1-(pCell/bigT))*(I596+J596)),IF(OR(F597="",COUNT($AX$2:AX596)&lt;=pCell),AX596,((pCell/COUNT($AX$2:AX596))*AX596)+((1-(pCell/COUNT($AX$2:AX596)))*(I596+J596)))),I596),IF(H596="in-sample",IF(Q596=bigT,((pCell/bigT)*AX596)+((1-(pCell/bigT))*(I596*J596)),IF(OR(F597="",COUNT($AX$2:AX596)&lt;=pCell),AX596,((pCell/COUNT($AX$2:AX596))*AX596)+((1-(pCell/COUNT($AX$2:AX596)))*(I596*J596)))),I596)))))))</f>
        <v/>
      </c>
      <c r="J597" s="31" t="str">
        <f>IF(AND(F596="",H596="in-sample"),"",IF(AND(Temp!fhor_indata=1,H596="out-sample",H597="out-sample"),J596,IF(AND(F597="",H596="out-sample"),"",IF(AND(Temp!optSeasCoef=0,Temp!sts_add=1),IF(H596="in-sample",IF(Q596=bigT,((qCell/bigT)*(I597-I596))+((1-(qCell/bigT))*J596),IF(OR(F597="",COUNT($F$2:F596)&lt;=qCell),IF(COUNT($F$2:F596)=1,0,F596-F595),((qCell/COUNT($F$2:F596))*(I597-I596))+((1-(qCell/COUNT($F$2:F596)))*J596))),J596),IF(AND(Temp!optSeasCoef=0,Temp!sts_multp=1),IF(H596="in-sample",IF(Q596=bigT,((qCell/bigT)*(I597/I596))+((1-(qCell/bigT))*J596),IF(qCell=0,1,IF(OR(F597="",COUNT($F$2:F596)&lt;=qCell),IF(COUNT($F$2:F596)=1,1,F596/F595),((qCell/COUNT($F$2:F596))*(I597/I596))+((1-(qCell/COUNT($F$2:F596)))*J596)))),J596),IF(Temp!sts_add=1,IF(H596="in-sample",IF(Q596=bigT,((qCell/bigT)*(I597-I596))+((1-(qCell/bigT))*J596),IF(OR(F597="",COUNT($AX$2:AX596)&lt;=qCell),IF(COUNT($AX$2:AX596)=1,0,AX596-AX595),((qCell/COUNT($AX$2:AX596))*(I597-I596))+((1-(qCell/COUNT($AX$2:AX596)))*J596))),J596),IF(H596="in-sample",IF(Q596=bigT,((qCell/bigT)*(I597/I596))+((1-(qCell/bigT))*J596),IF(qCell=0,1,IF(OR(F597="",COUNT($AX$2:AX596)&lt;=qCell),IF(COUNT($AX$2:AX596)=1,1,AX596/AX595),((qCell/COUNT($AX$2:AX596))*(I597/I596))+((1-(qCell/COUNT($AX$2:AX596)))*J596)))),J596)))))))</f>
        <v/>
      </c>
      <c r="K597" s="31" t="str">
        <f>IF(H597="","",IF(AND(Temp!optSeasCoef=0,Temp!sts_add=1),IF(H597="out-sample",I597+(Q597*J597),I597+J597),IF(AND(Temp!optSeasCoef=0,Temp!sts_multp=1),IF(H597="out-sample",I597*(J597^Q597),I597*J597),IF(Temp!sts_add=1,IF(H597="out-sample",(I597+(Q597*J597))*G597,(I597+J597)*G597),IF(H597="out-sample",I597*(J597^Q597)*G597,I597*J597*G597)))))</f>
        <v/>
      </c>
      <c r="L597" s="32" t="str">
        <f t="shared" si="65"/>
        <v/>
      </c>
      <c r="M597" s="32" t="str">
        <f t="shared" si="66"/>
        <v/>
      </c>
      <c r="N597" s="32" t="str">
        <f t="shared" si="67"/>
        <v/>
      </c>
      <c r="O597" s="32" t="str">
        <f t="shared" si="68"/>
        <v/>
      </c>
      <c r="P597" s="32" t="str">
        <f t="shared" si="69"/>
        <v/>
      </c>
      <c r="Q597" s="3" t="str">
        <f>IF(AND(Temp!fhor_indata=1,F597="",H596="in-sample"),1,IF(AND(Temp!fhor_indata=1,H596="out-sample",Q596&lt;ATA!XfHor),Q596+1,IF(F597="","",IF(AND(H597="out-sample",H596="in-sample"),1,IF(AND(H597="out-sample",H596="out-sample"),Q596+1,IF(ISNUMBER(Q596),Q596+1,1))))))</f>
        <v/>
      </c>
      <c r="R597" s="3" t="str">
        <f t="shared" si="63"/>
        <v/>
      </c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X597" s="63" t="e">
        <f t="shared" si="64"/>
        <v>#VALUE!</v>
      </c>
    </row>
    <row r="598" spans="1:50" s="1" customFormat="1" ht="14.25" x14ac:dyDescent="0.2">
      <c r="A598" s="6"/>
      <c r="B598" s="6"/>
      <c r="C598" s="6"/>
      <c r="D598" s="3"/>
      <c r="E598" s="70" t="str">
        <f>IF(ATA!E598="","",ATA!E598)</f>
        <v/>
      </c>
      <c r="F598" s="51" t="str">
        <f>IF(ATA!F598="","",ATA!F598)</f>
        <v/>
      </c>
      <c r="G598" s="11" t="str">
        <f>IF(ATA!G598="","",ATA!G598)</f>
        <v/>
      </c>
      <c r="H598" s="55" t="str">
        <f>IF(ATA!H598="","",ATA!H598)</f>
        <v/>
      </c>
      <c r="I598" s="31" t="str">
        <f>IF(AND(F597="",H597="in-sample"),"",IF(AND(Temp!fhor_indata=1,H597="out-sample",H598="out-sample"),I597,IF(AND(F598="",H597="out-sample"),"",IF(AND(Temp!optSeasCoef=0,Temp!sts_add=1),IF(H597="in-sample",IF(Q597=bigT,((pCell/bigT)*F597)+((1-(pCell/bigT))*(I597+J597)),IF(OR(F598="",COUNT($F$2:F597)&lt;=pCell),F597,((pCell/COUNT($F$2:F597))*F597)+((1-(pCell/COUNT($F$2:F597)))*(I597+J597)))),I597),IF(AND(Temp!optSeasCoef=0,Temp!sts_multp=1),IF(H597="in-sample",IF(Q597=bigT,((pCell/bigT)*F597)+((1-(pCell/bigT))*(I597*J597)),IF(OR(F598="",COUNT(F$2:$F597)&lt;=pCell),F597,((pCell/COUNT($F$2:F597))*F597)+((1-(pCell/COUNT($F$2:F597)))*(I597*J597)))),I597),IF(Temp!sts_add=1,IF(H597="in-sample",IF(Q597=bigT,((pCell/bigT)*AX597)+((1-(pCell/bigT))*(I597+J597)),IF(OR(F598="",COUNT($AX$2:AX597)&lt;=pCell),AX597,((pCell/COUNT($AX$2:AX597))*AX597)+((1-(pCell/COUNT($AX$2:AX597)))*(I597+J597)))),I597),IF(H597="in-sample",IF(Q597=bigT,((pCell/bigT)*AX597)+((1-(pCell/bigT))*(I597*J597)),IF(OR(F598="",COUNT($AX$2:AX597)&lt;=pCell),AX597,((pCell/COUNT($AX$2:AX597))*AX597)+((1-(pCell/COUNT($AX$2:AX597)))*(I597*J597)))),I597)))))))</f>
        <v/>
      </c>
      <c r="J598" s="31" t="str">
        <f>IF(AND(F597="",H597="in-sample"),"",IF(AND(Temp!fhor_indata=1,H597="out-sample",H598="out-sample"),J597,IF(AND(F598="",H597="out-sample"),"",IF(AND(Temp!optSeasCoef=0,Temp!sts_add=1),IF(H597="in-sample",IF(Q597=bigT,((qCell/bigT)*(I598-I597))+((1-(qCell/bigT))*J597),IF(OR(F598="",COUNT($F$2:F597)&lt;=qCell),IF(COUNT($F$2:F597)=1,0,F597-F596),((qCell/COUNT($F$2:F597))*(I598-I597))+((1-(qCell/COUNT($F$2:F597)))*J597))),J597),IF(AND(Temp!optSeasCoef=0,Temp!sts_multp=1),IF(H597="in-sample",IF(Q597=bigT,((qCell/bigT)*(I598/I597))+((1-(qCell/bigT))*J597),IF(qCell=0,1,IF(OR(F598="",COUNT($F$2:F597)&lt;=qCell),IF(COUNT($F$2:F597)=1,1,F597/F596),((qCell/COUNT($F$2:F597))*(I598/I597))+((1-(qCell/COUNT($F$2:F597)))*J597)))),J597),IF(Temp!sts_add=1,IF(H597="in-sample",IF(Q597=bigT,((qCell/bigT)*(I598-I597))+((1-(qCell/bigT))*J597),IF(OR(F598="",COUNT($AX$2:AX597)&lt;=qCell),IF(COUNT($AX$2:AX597)=1,0,AX597-AX596),((qCell/COUNT($AX$2:AX597))*(I598-I597))+((1-(qCell/COUNT($AX$2:AX597)))*J597))),J597),IF(H597="in-sample",IF(Q597=bigT,((qCell/bigT)*(I598/I597))+((1-(qCell/bigT))*J597),IF(qCell=0,1,IF(OR(F598="",COUNT($AX$2:AX597)&lt;=qCell),IF(COUNT($AX$2:AX597)=1,1,AX597/AX596),((qCell/COUNT($AX$2:AX597))*(I598/I597))+((1-(qCell/COUNT($AX$2:AX597)))*J597)))),J597)))))))</f>
        <v/>
      </c>
      <c r="K598" s="31" t="str">
        <f>IF(H598="","",IF(AND(Temp!optSeasCoef=0,Temp!sts_add=1),IF(H598="out-sample",I598+(Q598*J598),I598+J598),IF(AND(Temp!optSeasCoef=0,Temp!sts_multp=1),IF(H598="out-sample",I598*(J598^Q598),I598*J598),IF(Temp!sts_add=1,IF(H598="out-sample",(I598+(Q598*J598))*G598,(I598+J598)*G598),IF(H598="out-sample",I598*(J598^Q598)*G598,I598*J598*G598)))))</f>
        <v/>
      </c>
      <c r="L598" s="32" t="str">
        <f t="shared" si="65"/>
        <v/>
      </c>
      <c r="M598" s="32" t="str">
        <f t="shared" si="66"/>
        <v/>
      </c>
      <c r="N598" s="32" t="str">
        <f t="shared" si="67"/>
        <v/>
      </c>
      <c r="O598" s="32" t="str">
        <f t="shared" si="68"/>
        <v/>
      </c>
      <c r="P598" s="32" t="str">
        <f t="shared" si="69"/>
        <v/>
      </c>
      <c r="Q598" s="3" t="str">
        <f>IF(AND(Temp!fhor_indata=1,F598="",H597="in-sample"),1,IF(AND(Temp!fhor_indata=1,H597="out-sample",Q597&lt;ATA!XfHor),Q597+1,IF(F598="","",IF(AND(H598="out-sample",H597="in-sample"),1,IF(AND(H598="out-sample",H597="out-sample"),Q597+1,IF(ISNUMBER(Q597),Q597+1,1))))))</f>
        <v/>
      </c>
      <c r="R598" s="3" t="str">
        <f t="shared" si="63"/>
        <v/>
      </c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X598" s="63" t="e">
        <f t="shared" si="64"/>
        <v>#VALUE!</v>
      </c>
    </row>
    <row r="599" spans="1:50" s="1" customFormat="1" ht="14.25" x14ac:dyDescent="0.2">
      <c r="A599" s="6"/>
      <c r="B599" s="6"/>
      <c r="C599" s="6"/>
      <c r="D599" s="3"/>
      <c r="E599" s="70" t="str">
        <f>IF(ATA!E599="","",ATA!E599)</f>
        <v/>
      </c>
      <c r="F599" s="51" t="str">
        <f>IF(ATA!F599="","",ATA!F599)</f>
        <v/>
      </c>
      <c r="G599" s="11" t="str">
        <f>IF(ATA!G599="","",ATA!G599)</f>
        <v/>
      </c>
      <c r="H599" s="55" t="str">
        <f>IF(ATA!H599="","",ATA!H599)</f>
        <v/>
      </c>
      <c r="I599" s="31" t="str">
        <f>IF(AND(F598="",H598="in-sample"),"",IF(AND(Temp!fhor_indata=1,H598="out-sample",H599="out-sample"),I598,IF(AND(F599="",H598="out-sample"),"",IF(AND(Temp!optSeasCoef=0,Temp!sts_add=1),IF(H598="in-sample",IF(Q598=bigT,((pCell/bigT)*F598)+((1-(pCell/bigT))*(I598+J598)),IF(OR(F599="",COUNT($F$2:F598)&lt;=pCell),F598,((pCell/COUNT($F$2:F598))*F598)+((1-(pCell/COUNT($F$2:F598)))*(I598+J598)))),I598),IF(AND(Temp!optSeasCoef=0,Temp!sts_multp=1),IF(H598="in-sample",IF(Q598=bigT,((pCell/bigT)*F598)+((1-(pCell/bigT))*(I598*J598)),IF(OR(F599="",COUNT(F$2:$F598)&lt;=pCell),F598,((pCell/COUNT($F$2:F598))*F598)+((1-(pCell/COUNT($F$2:F598)))*(I598*J598)))),I598),IF(Temp!sts_add=1,IF(H598="in-sample",IF(Q598=bigT,((pCell/bigT)*AX598)+((1-(pCell/bigT))*(I598+J598)),IF(OR(F599="",COUNT($AX$2:AX598)&lt;=pCell),AX598,((pCell/COUNT($AX$2:AX598))*AX598)+((1-(pCell/COUNT($AX$2:AX598)))*(I598+J598)))),I598),IF(H598="in-sample",IF(Q598=bigT,((pCell/bigT)*AX598)+((1-(pCell/bigT))*(I598*J598)),IF(OR(F599="",COUNT($AX$2:AX598)&lt;=pCell),AX598,((pCell/COUNT($AX$2:AX598))*AX598)+((1-(pCell/COUNT($AX$2:AX598)))*(I598*J598)))),I598)))))))</f>
        <v/>
      </c>
      <c r="J599" s="31" t="str">
        <f>IF(AND(F598="",H598="in-sample"),"",IF(AND(Temp!fhor_indata=1,H598="out-sample",H599="out-sample"),J598,IF(AND(F599="",H598="out-sample"),"",IF(AND(Temp!optSeasCoef=0,Temp!sts_add=1),IF(H598="in-sample",IF(Q598=bigT,((qCell/bigT)*(I599-I598))+((1-(qCell/bigT))*J598),IF(OR(F599="",COUNT($F$2:F598)&lt;=qCell),IF(COUNT($F$2:F598)=1,0,F598-F597),((qCell/COUNT($F$2:F598))*(I599-I598))+((1-(qCell/COUNT($F$2:F598)))*J598))),J598),IF(AND(Temp!optSeasCoef=0,Temp!sts_multp=1),IF(H598="in-sample",IF(Q598=bigT,((qCell/bigT)*(I599/I598))+((1-(qCell/bigT))*J598),IF(qCell=0,1,IF(OR(F599="",COUNT($F$2:F598)&lt;=qCell),IF(COUNT($F$2:F598)=1,1,F598/F597),((qCell/COUNT($F$2:F598))*(I599/I598))+((1-(qCell/COUNT($F$2:F598)))*J598)))),J598),IF(Temp!sts_add=1,IF(H598="in-sample",IF(Q598=bigT,((qCell/bigT)*(I599-I598))+((1-(qCell/bigT))*J598),IF(OR(F599="",COUNT($AX$2:AX598)&lt;=qCell),IF(COUNT($AX$2:AX598)=1,0,AX598-AX597),((qCell/COUNT($AX$2:AX598))*(I599-I598))+((1-(qCell/COUNT($AX$2:AX598)))*J598))),J598),IF(H598="in-sample",IF(Q598=bigT,((qCell/bigT)*(I599/I598))+((1-(qCell/bigT))*J598),IF(qCell=0,1,IF(OR(F599="",COUNT($AX$2:AX598)&lt;=qCell),IF(COUNT($AX$2:AX598)=1,1,AX598/AX597),((qCell/COUNT($AX$2:AX598))*(I599/I598))+((1-(qCell/COUNT($AX$2:AX598)))*J598)))),J598)))))))</f>
        <v/>
      </c>
      <c r="K599" s="31" t="str">
        <f>IF(H599="","",IF(AND(Temp!optSeasCoef=0,Temp!sts_add=1),IF(H599="out-sample",I599+(Q599*J599),I599+J599),IF(AND(Temp!optSeasCoef=0,Temp!sts_multp=1),IF(H599="out-sample",I599*(J599^Q599),I599*J599),IF(Temp!sts_add=1,IF(H599="out-sample",(I599+(Q599*J599))*G599,(I599+J599)*G599),IF(H599="out-sample",I599*(J599^Q599)*G599,I599*J599*G599)))))</f>
        <v/>
      </c>
      <c r="L599" s="32" t="str">
        <f t="shared" si="65"/>
        <v/>
      </c>
      <c r="M599" s="32" t="str">
        <f t="shared" si="66"/>
        <v/>
      </c>
      <c r="N599" s="32" t="str">
        <f t="shared" si="67"/>
        <v/>
      </c>
      <c r="O599" s="32" t="str">
        <f t="shared" si="68"/>
        <v/>
      </c>
      <c r="P599" s="32" t="str">
        <f t="shared" si="69"/>
        <v/>
      </c>
      <c r="Q599" s="3" t="str">
        <f>IF(AND(Temp!fhor_indata=1,F599="",H598="in-sample"),1,IF(AND(Temp!fhor_indata=1,H598="out-sample",Q598&lt;ATA!XfHor),Q598+1,IF(F599="","",IF(AND(H599="out-sample",H598="in-sample"),1,IF(AND(H599="out-sample",H598="out-sample"),Q598+1,IF(ISNUMBER(Q598),Q598+1,1))))))</f>
        <v/>
      </c>
      <c r="R599" s="3" t="str">
        <f t="shared" si="63"/>
        <v/>
      </c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X599" s="63" t="e">
        <f t="shared" si="64"/>
        <v>#VALUE!</v>
      </c>
    </row>
    <row r="600" spans="1:50" s="1" customFormat="1" ht="14.25" x14ac:dyDescent="0.2">
      <c r="A600" s="6"/>
      <c r="B600" s="6"/>
      <c r="C600" s="6"/>
      <c r="D600" s="3"/>
      <c r="E600" s="70" t="str">
        <f>IF(ATA!E600="","",ATA!E600)</f>
        <v/>
      </c>
      <c r="F600" s="51" t="str">
        <f>IF(ATA!F600="","",ATA!F600)</f>
        <v/>
      </c>
      <c r="G600" s="11" t="str">
        <f>IF(ATA!G600="","",ATA!G600)</f>
        <v/>
      </c>
      <c r="H600" s="55" t="str">
        <f>IF(ATA!H600="","",ATA!H600)</f>
        <v/>
      </c>
      <c r="I600" s="31" t="str">
        <f>IF(AND(F599="",H599="in-sample"),"",IF(AND(Temp!fhor_indata=1,H599="out-sample",H600="out-sample"),I599,IF(AND(F600="",H599="out-sample"),"",IF(AND(Temp!optSeasCoef=0,Temp!sts_add=1),IF(H599="in-sample",IF(Q599=bigT,((pCell/bigT)*F599)+((1-(pCell/bigT))*(I599+J599)),IF(OR(F600="",COUNT($F$2:F599)&lt;=pCell),F599,((pCell/COUNT($F$2:F599))*F599)+((1-(pCell/COUNT($F$2:F599)))*(I599+J599)))),I599),IF(AND(Temp!optSeasCoef=0,Temp!sts_multp=1),IF(H599="in-sample",IF(Q599=bigT,((pCell/bigT)*F599)+((1-(pCell/bigT))*(I599*J599)),IF(OR(F600="",COUNT(F$2:$F599)&lt;=pCell),F599,((pCell/COUNT($F$2:F599))*F599)+((1-(pCell/COUNT($F$2:F599)))*(I599*J599)))),I599),IF(Temp!sts_add=1,IF(H599="in-sample",IF(Q599=bigT,((pCell/bigT)*AX599)+((1-(pCell/bigT))*(I599+J599)),IF(OR(F600="",COUNT($AX$2:AX599)&lt;=pCell),AX599,((pCell/COUNT($AX$2:AX599))*AX599)+((1-(pCell/COUNT($AX$2:AX599)))*(I599+J599)))),I599),IF(H599="in-sample",IF(Q599=bigT,((pCell/bigT)*AX599)+((1-(pCell/bigT))*(I599*J599)),IF(OR(F600="",COUNT($AX$2:AX599)&lt;=pCell),AX599,((pCell/COUNT($AX$2:AX599))*AX599)+((1-(pCell/COUNT($AX$2:AX599)))*(I599*J599)))),I599)))))))</f>
        <v/>
      </c>
      <c r="J600" s="31" t="str">
        <f>IF(AND(F599="",H599="in-sample"),"",IF(AND(Temp!fhor_indata=1,H599="out-sample",H600="out-sample"),J599,IF(AND(F600="",H599="out-sample"),"",IF(AND(Temp!optSeasCoef=0,Temp!sts_add=1),IF(H599="in-sample",IF(Q599=bigT,((qCell/bigT)*(I600-I599))+((1-(qCell/bigT))*J599),IF(OR(F600="",COUNT($F$2:F599)&lt;=qCell),IF(COUNT($F$2:F599)=1,0,F599-F598),((qCell/COUNT($F$2:F599))*(I600-I599))+((1-(qCell/COUNT($F$2:F599)))*J599))),J599),IF(AND(Temp!optSeasCoef=0,Temp!sts_multp=1),IF(H599="in-sample",IF(Q599=bigT,((qCell/bigT)*(I600/I599))+((1-(qCell/bigT))*J599),IF(qCell=0,1,IF(OR(F600="",COUNT($F$2:F599)&lt;=qCell),IF(COUNT($F$2:F599)=1,1,F599/F598),((qCell/COUNT($F$2:F599))*(I600/I599))+((1-(qCell/COUNT($F$2:F599)))*J599)))),J599),IF(Temp!sts_add=1,IF(H599="in-sample",IF(Q599=bigT,((qCell/bigT)*(I600-I599))+((1-(qCell/bigT))*J599),IF(OR(F600="",COUNT($AX$2:AX599)&lt;=qCell),IF(COUNT($AX$2:AX599)=1,0,AX599-AX598),((qCell/COUNT($AX$2:AX599))*(I600-I599))+((1-(qCell/COUNT($AX$2:AX599)))*J599))),J599),IF(H599="in-sample",IF(Q599=bigT,((qCell/bigT)*(I600/I599))+((1-(qCell/bigT))*J599),IF(qCell=0,1,IF(OR(F600="",COUNT($AX$2:AX599)&lt;=qCell),IF(COUNT($AX$2:AX599)=1,1,AX599/AX598),((qCell/COUNT($AX$2:AX599))*(I600/I599))+((1-(qCell/COUNT($AX$2:AX599)))*J599)))),J599)))))))</f>
        <v/>
      </c>
      <c r="K600" s="31" t="str">
        <f>IF(H600="","",IF(AND(Temp!optSeasCoef=0,Temp!sts_add=1),IF(H600="out-sample",I600+(Q600*J600),I600+J600),IF(AND(Temp!optSeasCoef=0,Temp!sts_multp=1),IF(H600="out-sample",I600*(J600^Q600),I600*J600),IF(Temp!sts_add=1,IF(H600="out-sample",(I600+(Q600*J600))*G600,(I600+J600)*G600),IF(H600="out-sample",I600*(J600^Q600)*G600,I600*J600*G600)))))</f>
        <v/>
      </c>
      <c r="L600" s="32" t="str">
        <f t="shared" si="65"/>
        <v/>
      </c>
      <c r="M600" s="32" t="str">
        <f t="shared" si="66"/>
        <v/>
      </c>
      <c r="N600" s="32" t="str">
        <f t="shared" si="67"/>
        <v/>
      </c>
      <c r="O600" s="32" t="str">
        <f t="shared" si="68"/>
        <v/>
      </c>
      <c r="P600" s="32" t="str">
        <f t="shared" si="69"/>
        <v/>
      </c>
      <c r="Q600" s="3" t="str">
        <f>IF(AND(Temp!fhor_indata=1,F600="",H599="in-sample"),1,IF(AND(Temp!fhor_indata=1,H599="out-sample",Q599&lt;ATA!XfHor),Q599+1,IF(F600="","",IF(AND(H600="out-sample",H599="in-sample"),1,IF(AND(H600="out-sample",H599="out-sample"),Q599+1,IF(ISNUMBER(Q599),Q599+1,1))))))</f>
        <v/>
      </c>
      <c r="R600" s="3" t="str">
        <f t="shared" si="63"/>
        <v/>
      </c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X600" s="63" t="e">
        <f t="shared" si="64"/>
        <v>#VALUE!</v>
      </c>
    </row>
    <row r="601" spans="1:50" s="1" customFormat="1" ht="14.25" x14ac:dyDescent="0.2">
      <c r="A601" s="6"/>
      <c r="B601" s="6"/>
      <c r="C601" s="6"/>
      <c r="D601" s="3"/>
      <c r="E601" s="70" t="str">
        <f>IF(ATA!E601="","",ATA!E601)</f>
        <v/>
      </c>
      <c r="F601" s="51" t="str">
        <f>IF(ATA!F601="","",ATA!F601)</f>
        <v/>
      </c>
      <c r="G601" s="11" t="str">
        <f>IF(ATA!G601="","",ATA!G601)</f>
        <v/>
      </c>
      <c r="H601" s="55" t="str">
        <f>IF(ATA!H601="","",ATA!H601)</f>
        <v/>
      </c>
      <c r="I601" s="31" t="str">
        <f>IF(AND(F600="",H600="in-sample"),"",IF(AND(Temp!fhor_indata=1,H600="out-sample",H601="out-sample"),I600,IF(AND(F601="",H600="out-sample"),"",IF(AND(Temp!optSeasCoef=0,Temp!sts_add=1),IF(H600="in-sample",IF(Q600=bigT,((pCell/bigT)*F600)+((1-(pCell/bigT))*(I600+J600)),IF(OR(F601="",COUNT($F$2:F600)&lt;=pCell),F600,((pCell/COUNT($F$2:F600))*F600)+((1-(pCell/COUNT($F$2:F600)))*(I600+J600)))),I600),IF(AND(Temp!optSeasCoef=0,Temp!sts_multp=1),IF(H600="in-sample",IF(Q600=bigT,((pCell/bigT)*F600)+((1-(pCell/bigT))*(I600*J600)),IF(OR(F601="",COUNT(F$2:$F600)&lt;=pCell),F600,((pCell/COUNT($F$2:F600))*F600)+((1-(pCell/COUNT($F$2:F600)))*(I600*J600)))),I600),IF(Temp!sts_add=1,IF(H600="in-sample",IF(Q600=bigT,((pCell/bigT)*AX600)+((1-(pCell/bigT))*(I600+J600)),IF(OR(F601="",COUNT($AX$2:AX600)&lt;=pCell),AX600,((pCell/COUNT($AX$2:AX600))*AX600)+((1-(pCell/COUNT($AX$2:AX600)))*(I600+J600)))),I600),IF(H600="in-sample",IF(Q600=bigT,((pCell/bigT)*AX600)+((1-(pCell/bigT))*(I600*J600)),IF(OR(F601="",COUNT($AX$2:AX600)&lt;=pCell),AX600,((pCell/COUNT($AX$2:AX600))*AX600)+((1-(pCell/COUNT($AX$2:AX600)))*(I600*J600)))),I600)))))))</f>
        <v/>
      </c>
      <c r="J601" s="31" t="str">
        <f>IF(AND(F600="",H600="in-sample"),"",IF(AND(Temp!fhor_indata=1,H600="out-sample",H601="out-sample"),J600,IF(AND(F601="",H600="out-sample"),"",IF(AND(Temp!optSeasCoef=0,Temp!sts_add=1),IF(H600="in-sample",IF(Q600=bigT,((qCell/bigT)*(I601-I600))+((1-(qCell/bigT))*J600),IF(OR(F601="",COUNT($F$2:F600)&lt;=qCell),IF(COUNT($F$2:F600)=1,0,F600-F599),((qCell/COUNT($F$2:F600))*(I601-I600))+((1-(qCell/COUNT($F$2:F600)))*J600))),J600),IF(AND(Temp!optSeasCoef=0,Temp!sts_multp=1),IF(H600="in-sample",IF(Q600=bigT,((qCell/bigT)*(I601/I600))+((1-(qCell/bigT))*J600),IF(qCell=0,1,IF(OR(F601="",COUNT($F$2:F600)&lt;=qCell),IF(COUNT($F$2:F600)=1,1,F600/F599),((qCell/COUNT($F$2:F600))*(I601/I600))+((1-(qCell/COUNT($F$2:F600)))*J600)))),J600),IF(Temp!sts_add=1,IF(H600="in-sample",IF(Q600=bigT,((qCell/bigT)*(I601-I600))+((1-(qCell/bigT))*J600),IF(OR(F601="",COUNT($AX$2:AX600)&lt;=qCell),IF(COUNT($AX$2:AX600)=1,0,AX600-AX599),((qCell/COUNT($AX$2:AX600))*(I601-I600))+((1-(qCell/COUNT($AX$2:AX600)))*J600))),J600),IF(H600="in-sample",IF(Q600=bigT,((qCell/bigT)*(I601/I600))+((1-(qCell/bigT))*J600),IF(qCell=0,1,IF(OR(F601="",COUNT($AX$2:AX600)&lt;=qCell),IF(COUNT($AX$2:AX600)=1,1,AX600/AX599),((qCell/COUNT($AX$2:AX600))*(I601/I600))+((1-(qCell/COUNT($AX$2:AX600)))*J600)))),J600)))))))</f>
        <v/>
      </c>
      <c r="K601" s="31" t="str">
        <f>IF(H601="","",IF(AND(Temp!optSeasCoef=0,Temp!sts_add=1),IF(H601="out-sample",I601+(Q601*J601),I601+J601),IF(AND(Temp!optSeasCoef=0,Temp!sts_multp=1),IF(H601="out-sample",I601*(J601^Q601),I601*J601),IF(Temp!sts_add=1,IF(H601="out-sample",(I601+(Q601*J601))*G601,(I601+J601)*G601),IF(H601="out-sample",I601*(J601^Q601)*G601,I601*J601*G601)))))</f>
        <v/>
      </c>
      <c r="L601" s="32" t="str">
        <f t="shared" si="65"/>
        <v/>
      </c>
      <c r="M601" s="32" t="str">
        <f t="shared" si="66"/>
        <v/>
      </c>
      <c r="N601" s="32" t="str">
        <f t="shared" si="67"/>
        <v/>
      </c>
      <c r="O601" s="32" t="str">
        <f t="shared" si="68"/>
        <v/>
      </c>
      <c r="P601" s="32" t="str">
        <f t="shared" si="69"/>
        <v/>
      </c>
      <c r="Q601" s="3" t="str">
        <f>IF(AND(Temp!fhor_indata=1,F601="",H600="in-sample"),1,IF(AND(Temp!fhor_indata=1,H600="out-sample",Q600&lt;ATA!XfHor),Q600+1,IF(F601="","",IF(AND(H601="out-sample",H600="in-sample"),1,IF(AND(H601="out-sample",H600="out-sample"),Q600+1,IF(ISNUMBER(Q600),Q600+1,1))))))</f>
        <v/>
      </c>
      <c r="R601" s="3" t="str">
        <f t="shared" si="63"/>
        <v/>
      </c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X601" s="63" t="e">
        <f t="shared" si="64"/>
        <v>#VALUE!</v>
      </c>
    </row>
    <row r="602" spans="1:50" s="1" customFormat="1" ht="14.25" x14ac:dyDescent="0.2">
      <c r="A602" s="6"/>
      <c r="B602" s="6"/>
      <c r="C602" s="6"/>
      <c r="D602" s="3"/>
      <c r="E602" s="70" t="str">
        <f>IF(ATA!E602="","",ATA!E602)</f>
        <v/>
      </c>
      <c r="F602" s="51" t="str">
        <f>IF(ATA!F602="","",ATA!F602)</f>
        <v/>
      </c>
      <c r="G602" s="11" t="str">
        <f>IF(ATA!G602="","",ATA!G602)</f>
        <v/>
      </c>
      <c r="H602" s="55" t="str">
        <f>IF(ATA!H602="","",ATA!H602)</f>
        <v/>
      </c>
      <c r="I602" s="31" t="str">
        <f>IF(AND(F601="",H601="in-sample"),"",IF(AND(Temp!fhor_indata=1,H601="out-sample",H602="out-sample"),I601,IF(AND(F602="",H601="out-sample"),"",IF(AND(Temp!optSeasCoef=0,Temp!sts_add=1),IF(H601="in-sample",IF(Q601=bigT,((pCell/bigT)*F601)+((1-(pCell/bigT))*(I601+J601)),IF(OR(F602="",COUNT($F$2:F601)&lt;=pCell),F601,((pCell/COUNT($F$2:F601))*F601)+((1-(pCell/COUNT($F$2:F601)))*(I601+J601)))),I601),IF(AND(Temp!optSeasCoef=0,Temp!sts_multp=1),IF(H601="in-sample",IF(Q601=bigT,((pCell/bigT)*F601)+((1-(pCell/bigT))*(I601*J601)),IF(OR(F602="",COUNT(F$2:$F601)&lt;=pCell),F601,((pCell/COUNT($F$2:F601))*F601)+((1-(pCell/COUNT($F$2:F601)))*(I601*J601)))),I601),IF(Temp!sts_add=1,IF(H601="in-sample",IF(Q601=bigT,((pCell/bigT)*AX601)+((1-(pCell/bigT))*(I601+J601)),IF(OR(F602="",COUNT($AX$2:AX601)&lt;=pCell),AX601,((pCell/COUNT($AX$2:AX601))*AX601)+((1-(pCell/COUNT($AX$2:AX601)))*(I601+J601)))),I601),IF(H601="in-sample",IF(Q601=bigT,((pCell/bigT)*AX601)+((1-(pCell/bigT))*(I601*J601)),IF(OR(F602="",COUNT($AX$2:AX601)&lt;=pCell),AX601,((pCell/COUNT($AX$2:AX601))*AX601)+((1-(pCell/COUNT($AX$2:AX601)))*(I601*J601)))),I601)))))))</f>
        <v/>
      </c>
      <c r="J602" s="31" t="str">
        <f>IF(AND(F601="",H601="in-sample"),"",IF(AND(Temp!fhor_indata=1,H601="out-sample",H602="out-sample"),J601,IF(AND(F602="",H601="out-sample"),"",IF(AND(Temp!optSeasCoef=0,Temp!sts_add=1),IF(H601="in-sample",IF(Q601=bigT,((qCell/bigT)*(I602-I601))+((1-(qCell/bigT))*J601),IF(OR(F602="",COUNT($F$2:F601)&lt;=qCell),IF(COUNT($F$2:F601)=1,0,F601-F600),((qCell/COUNT($F$2:F601))*(I602-I601))+((1-(qCell/COUNT($F$2:F601)))*J601))),J601),IF(AND(Temp!optSeasCoef=0,Temp!sts_multp=1),IF(H601="in-sample",IF(Q601=bigT,((qCell/bigT)*(I602/I601))+((1-(qCell/bigT))*J601),IF(qCell=0,1,IF(OR(F602="",COUNT($F$2:F601)&lt;=qCell),IF(COUNT($F$2:F601)=1,1,F601/F600),((qCell/COUNT($F$2:F601))*(I602/I601))+((1-(qCell/COUNT($F$2:F601)))*J601)))),J601),IF(Temp!sts_add=1,IF(H601="in-sample",IF(Q601=bigT,((qCell/bigT)*(I602-I601))+((1-(qCell/bigT))*J601),IF(OR(F602="",COUNT($AX$2:AX601)&lt;=qCell),IF(COUNT($AX$2:AX601)=1,0,AX601-AX600),((qCell/COUNT($AX$2:AX601))*(I602-I601))+((1-(qCell/COUNT($AX$2:AX601)))*J601))),J601),IF(H601="in-sample",IF(Q601=bigT,((qCell/bigT)*(I602/I601))+((1-(qCell/bigT))*J601),IF(qCell=0,1,IF(OR(F602="",COUNT($AX$2:AX601)&lt;=qCell),IF(COUNT($AX$2:AX601)=1,1,AX601/AX600),((qCell/COUNT($AX$2:AX601))*(I602/I601))+((1-(qCell/COUNT($AX$2:AX601)))*J601)))),J601)))))))</f>
        <v/>
      </c>
      <c r="K602" s="31" t="str">
        <f>IF(H602="","",IF(AND(Temp!optSeasCoef=0,Temp!sts_add=1),IF(H602="out-sample",I602+(Q602*J602),I602+J602),IF(AND(Temp!optSeasCoef=0,Temp!sts_multp=1),IF(H602="out-sample",I602*(J602^Q602),I602*J602),IF(Temp!sts_add=1,IF(H602="out-sample",(I602+(Q602*J602))*G602,(I602+J602)*G602),IF(H602="out-sample",I602*(J602^Q602)*G602,I602*J602*G602)))))</f>
        <v/>
      </c>
      <c r="L602" s="32" t="str">
        <f t="shared" si="65"/>
        <v/>
      </c>
      <c r="M602" s="32" t="str">
        <f t="shared" si="66"/>
        <v/>
      </c>
      <c r="N602" s="32" t="str">
        <f t="shared" si="67"/>
        <v/>
      </c>
      <c r="O602" s="32" t="str">
        <f t="shared" si="68"/>
        <v/>
      </c>
      <c r="P602" s="32" t="str">
        <f t="shared" si="69"/>
        <v/>
      </c>
      <c r="Q602" s="3" t="str">
        <f>IF(AND(Temp!fhor_indata=1,F602="",H601="in-sample"),1,IF(AND(Temp!fhor_indata=1,H601="out-sample",Q601&lt;ATA!XfHor),Q601+1,IF(F602="","",IF(AND(H602="out-sample",H601="in-sample"),1,IF(AND(H602="out-sample",H601="out-sample"),Q601+1,IF(ISNUMBER(Q601),Q601+1,1))))))</f>
        <v/>
      </c>
      <c r="R602" s="3" t="str">
        <f t="shared" si="63"/>
        <v/>
      </c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X602" s="63" t="e">
        <f t="shared" si="64"/>
        <v>#VALUE!</v>
      </c>
    </row>
    <row r="603" spans="1:50" s="1" customFormat="1" ht="14.25" x14ac:dyDescent="0.2">
      <c r="A603" s="6"/>
      <c r="B603" s="6"/>
      <c r="C603" s="6"/>
      <c r="D603" s="3"/>
      <c r="E603" s="70" t="str">
        <f>IF(ATA!E603="","",ATA!E603)</f>
        <v/>
      </c>
      <c r="F603" s="51" t="str">
        <f>IF(ATA!F603="","",ATA!F603)</f>
        <v/>
      </c>
      <c r="G603" s="11" t="str">
        <f>IF(ATA!G603="","",ATA!G603)</f>
        <v/>
      </c>
      <c r="H603" s="55" t="str">
        <f>IF(ATA!H603="","",ATA!H603)</f>
        <v/>
      </c>
      <c r="I603" s="31" t="str">
        <f>IF(AND(F602="",H602="in-sample"),"",IF(AND(Temp!fhor_indata=1,H602="out-sample",H603="out-sample"),I602,IF(AND(F603="",H602="out-sample"),"",IF(AND(Temp!optSeasCoef=0,Temp!sts_add=1),IF(H602="in-sample",IF(Q602=bigT,((pCell/bigT)*F602)+((1-(pCell/bigT))*(I602+J602)),IF(OR(F603="",COUNT($F$2:F602)&lt;=pCell),F602,((pCell/COUNT($F$2:F602))*F602)+((1-(pCell/COUNT($F$2:F602)))*(I602+J602)))),I602),IF(AND(Temp!optSeasCoef=0,Temp!sts_multp=1),IF(H602="in-sample",IF(Q602=bigT,((pCell/bigT)*F602)+((1-(pCell/bigT))*(I602*J602)),IF(OR(F603="",COUNT(F$2:$F602)&lt;=pCell),F602,((pCell/COUNT($F$2:F602))*F602)+((1-(pCell/COUNT($F$2:F602)))*(I602*J602)))),I602),IF(Temp!sts_add=1,IF(H602="in-sample",IF(Q602=bigT,((pCell/bigT)*AX602)+((1-(pCell/bigT))*(I602+J602)),IF(OR(F603="",COUNT($AX$2:AX602)&lt;=pCell),AX602,((pCell/COUNT($AX$2:AX602))*AX602)+((1-(pCell/COUNT($AX$2:AX602)))*(I602+J602)))),I602),IF(H602="in-sample",IF(Q602=bigT,((pCell/bigT)*AX602)+((1-(pCell/bigT))*(I602*J602)),IF(OR(F603="",COUNT($AX$2:AX602)&lt;=pCell),AX602,((pCell/COUNT($AX$2:AX602))*AX602)+((1-(pCell/COUNT($AX$2:AX602)))*(I602*J602)))),I602)))))))</f>
        <v/>
      </c>
      <c r="J603" s="31" t="str">
        <f>IF(AND(F602="",H602="in-sample"),"",IF(AND(Temp!fhor_indata=1,H602="out-sample",H603="out-sample"),J602,IF(AND(F603="",H602="out-sample"),"",IF(AND(Temp!optSeasCoef=0,Temp!sts_add=1),IF(H602="in-sample",IF(Q602=bigT,((qCell/bigT)*(I603-I602))+((1-(qCell/bigT))*J602),IF(OR(F603="",COUNT($F$2:F602)&lt;=qCell),IF(COUNT($F$2:F602)=1,0,F602-F601),((qCell/COUNT($F$2:F602))*(I603-I602))+((1-(qCell/COUNT($F$2:F602)))*J602))),J602),IF(AND(Temp!optSeasCoef=0,Temp!sts_multp=1),IF(H602="in-sample",IF(Q602=bigT,((qCell/bigT)*(I603/I602))+((1-(qCell/bigT))*J602),IF(qCell=0,1,IF(OR(F603="",COUNT($F$2:F602)&lt;=qCell),IF(COUNT($F$2:F602)=1,1,F602/F601),((qCell/COUNT($F$2:F602))*(I603/I602))+((1-(qCell/COUNT($F$2:F602)))*J602)))),J602),IF(Temp!sts_add=1,IF(H602="in-sample",IF(Q602=bigT,((qCell/bigT)*(I603-I602))+((1-(qCell/bigT))*J602),IF(OR(F603="",COUNT($AX$2:AX602)&lt;=qCell),IF(COUNT($AX$2:AX602)=1,0,AX602-AX601),((qCell/COUNT($AX$2:AX602))*(I603-I602))+((1-(qCell/COUNT($AX$2:AX602)))*J602))),J602),IF(H602="in-sample",IF(Q602=bigT,((qCell/bigT)*(I603/I602))+((1-(qCell/bigT))*J602),IF(qCell=0,1,IF(OR(F603="",COUNT($AX$2:AX602)&lt;=qCell),IF(COUNT($AX$2:AX602)=1,1,AX602/AX601),((qCell/COUNT($AX$2:AX602))*(I603/I602))+((1-(qCell/COUNT($AX$2:AX602)))*J602)))),J602)))))))</f>
        <v/>
      </c>
      <c r="K603" s="31" t="str">
        <f>IF(H603="","",IF(AND(Temp!optSeasCoef=0,Temp!sts_add=1),IF(H603="out-sample",I603+(Q603*J603),I603+J603),IF(AND(Temp!optSeasCoef=0,Temp!sts_multp=1),IF(H603="out-sample",I603*(J603^Q603),I603*J603),IF(Temp!sts_add=1,IF(H603="out-sample",(I603+(Q603*J603))*G603,(I603+J603)*G603),IF(H603="out-sample",I603*(J603^Q603)*G603,I603*J603*G603)))))</f>
        <v/>
      </c>
      <c r="L603" s="32" t="str">
        <f t="shared" si="65"/>
        <v/>
      </c>
      <c r="M603" s="32" t="str">
        <f t="shared" si="66"/>
        <v/>
      </c>
      <c r="N603" s="32" t="str">
        <f t="shared" si="67"/>
        <v/>
      </c>
      <c r="O603" s="32" t="str">
        <f t="shared" si="68"/>
        <v/>
      </c>
      <c r="P603" s="32" t="str">
        <f t="shared" si="69"/>
        <v/>
      </c>
      <c r="Q603" s="3" t="str">
        <f>IF(AND(Temp!fhor_indata=1,F603="",H602="in-sample"),1,IF(AND(Temp!fhor_indata=1,H602="out-sample",Q602&lt;ATA!XfHor),Q602+1,IF(F603="","",IF(AND(H603="out-sample",H602="in-sample"),1,IF(AND(H603="out-sample",H602="out-sample"),Q602+1,IF(ISNUMBER(Q602),Q602+1,1))))))</f>
        <v/>
      </c>
      <c r="R603" s="3" t="str">
        <f t="shared" si="63"/>
        <v/>
      </c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X603" s="63" t="e">
        <f t="shared" si="64"/>
        <v>#VALUE!</v>
      </c>
    </row>
    <row r="604" spans="1:50" s="1" customFormat="1" ht="14.25" x14ac:dyDescent="0.2">
      <c r="A604" s="6"/>
      <c r="B604" s="6"/>
      <c r="C604" s="6"/>
      <c r="D604" s="3"/>
      <c r="E604" s="70" t="str">
        <f>IF(ATA!E604="","",ATA!E604)</f>
        <v/>
      </c>
      <c r="F604" s="51" t="str">
        <f>IF(ATA!F604="","",ATA!F604)</f>
        <v/>
      </c>
      <c r="G604" s="11" t="str">
        <f>IF(ATA!G604="","",ATA!G604)</f>
        <v/>
      </c>
      <c r="H604" s="55" t="str">
        <f>IF(ATA!H604="","",ATA!H604)</f>
        <v/>
      </c>
      <c r="I604" s="31" t="str">
        <f>IF(AND(F603="",H603="in-sample"),"",IF(AND(Temp!fhor_indata=1,H603="out-sample",H604="out-sample"),I603,IF(AND(F604="",H603="out-sample"),"",IF(AND(Temp!optSeasCoef=0,Temp!sts_add=1),IF(H603="in-sample",IF(Q603=bigT,((pCell/bigT)*F603)+((1-(pCell/bigT))*(I603+J603)),IF(OR(F604="",COUNT($F$2:F603)&lt;=pCell),F603,((pCell/COUNT($F$2:F603))*F603)+((1-(pCell/COUNT($F$2:F603)))*(I603+J603)))),I603),IF(AND(Temp!optSeasCoef=0,Temp!sts_multp=1),IF(H603="in-sample",IF(Q603=bigT,((pCell/bigT)*F603)+((1-(pCell/bigT))*(I603*J603)),IF(OR(F604="",COUNT(F$2:$F603)&lt;=pCell),F603,((pCell/COUNT($F$2:F603))*F603)+((1-(pCell/COUNT($F$2:F603)))*(I603*J603)))),I603),IF(Temp!sts_add=1,IF(H603="in-sample",IF(Q603=bigT,((pCell/bigT)*AX603)+((1-(pCell/bigT))*(I603+J603)),IF(OR(F604="",COUNT($AX$2:AX603)&lt;=pCell),AX603,((pCell/COUNT($AX$2:AX603))*AX603)+((1-(pCell/COUNT($AX$2:AX603)))*(I603+J603)))),I603),IF(H603="in-sample",IF(Q603=bigT,((pCell/bigT)*AX603)+((1-(pCell/bigT))*(I603*J603)),IF(OR(F604="",COUNT($AX$2:AX603)&lt;=pCell),AX603,((pCell/COUNT($AX$2:AX603))*AX603)+((1-(pCell/COUNT($AX$2:AX603)))*(I603*J603)))),I603)))))))</f>
        <v/>
      </c>
      <c r="J604" s="31" t="str">
        <f>IF(AND(F603="",H603="in-sample"),"",IF(AND(Temp!fhor_indata=1,H603="out-sample",H604="out-sample"),J603,IF(AND(F604="",H603="out-sample"),"",IF(AND(Temp!optSeasCoef=0,Temp!sts_add=1),IF(H603="in-sample",IF(Q603=bigT,((qCell/bigT)*(I604-I603))+((1-(qCell/bigT))*J603),IF(OR(F604="",COUNT($F$2:F603)&lt;=qCell),IF(COUNT($F$2:F603)=1,0,F603-F602),((qCell/COUNT($F$2:F603))*(I604-I603))+((1-(qCell/COUNT($F$2:F603)))*J603))),J603),IF(AND(Temp!optSeasCoef=0,Temp!sts_multp=1),IF(H603="in-sample",IF(Q603=bigT,((qCell/bigT)*(I604/I603))+((1-(qCell/bigT))*J603),IF(qCell=0,1,IF(OR(F604="",COUNT($F$2:F603)&lt;=qCell),IF(COUNT($F$2:F603)=1,1,F603/F602),((qCell/COUNT($F$2:F603))*(I604/I603))+((1-(qCell/COUNT($F$2:F603)))*J603)))),J603),IF(Temp!sts_add=1,IF(H603="in-sample",IF(Q603=bigT,((qCell/bigT)*(I604-I603))+((1-(qCell/bigT))*J603),IF(OR(F604="",COUNT($AX$2:AX603)&lt;=qCell),IF(COUNT($AX$2:AX603)=1,0,AX603-AX602),((qCell/COUNT($AX$2:AX603))*(I604-I603))+((1-(qCell/COUNT($AX$2:AX603)))*J603))),J603),IF(H603="in-sample",IF(Q603=bigT,((qCell/bigT)*(I604/I603))+((1-(qCell/bigT))*J603),IF(qCell=0,1,IF(OR(F604="",COUNT($AX$2:AX603)&lt;=qCell),IF(COUNT($AX$2:AX603)=1,1,AX603/AX602),((qCell/COUNT($AX$2:AX603))*(I604/I603))+((1-(qCell/COUNT($AX$2:AX603)))*J603)))),J603)))))))</f>
        <v/>
      </c>
      <c r="K604" s="31" t="str">
        <f>IF(H604="","",IF(AND(Temp!optSeasCoef=0,Temp!sts_add=1),IF(H604="out-sample",I604+(Q604*J604),I604+J604),IF(AND(Temp!optSeasCoef=0,Temp!sts_multp=1),IF(H604="out-sample",I604*(J604^Q604),I604*J604),IF(Temp!sts_add=1,IF(H604="out-sample",(I604+(Q604*J604))*G604,(I604+J604)*G604),IF(H604="out-sample",I604*(J604^Q604)*G604,I604*J604*G604)))))</f>
        <v/>
      </c>
      <c r="L604" s="32" t="str">
        <f t="shared" si="65"/>
        <v/>
      </c>
      <c r="M604" s="32" t="str">
        <f t="shared" si="66"/>
        <v/>
      </c>
      <c r="N604" s="32" t="str">
        <f t="shared" si="67"/>
        <v/>
      </c>
      <c r="O604" s="32" t="str">
        <f t="shared" si="68"/>
        <v/>
      </c>
      <c r="P604" s="32" t="str">
        <f t="shared" si="69"/>
        <v/>
      </c>
      <c r="Q604" s="3" t="str">
        <f>IF(AND(Temp!fhor_indata=1,F604="",H603="in-sample"),1,IF(AND(Temp!fhor_indata=1,H603="out-sample",Q603&lt;ATA!XfHor),Q603+1,IF(F604="","",IF(AND(H604="out-sample",H603="in-sample"),1,IF(AND(H604="out-sample",H603="out-sample"),Q603+1,IF(ISNUMBER(Q603),Q603+1,1))))))</f>
        <v/>
      </c>
      <c r="R604" s="3" t="str">
        <f t="shared" si="63"/>
        <v/>
      </c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X604" s="63" t="e">
        <f t="shared" si="64"/>
        <v>#VALUE!</v>
      </c>
    </row>
    <row r="605" spans="1:50" s="1" customFormat="1" ht="14.25" x14ac:dyDescent="0.2">
      <c r="A605" s="6"/>
      <c r="B605" s="6"/>
      <c r="C605" s="6"/>
      <c r="D605" s="3"/>
      <c r="E605" s="70" t="str">
        <f>IF(ATA!E605="","",ATA!E605)</f>
        <v/>
      </c>
      <c r="F605" s="51" t="str">
        <f>IF(ATA!F605="","",ATA!F605)</f>
        <v/>
      </c>
      <c r="G605" s="11" t="str">
        <f>IF(ATA!G605="","",ATA!G605)</f>
        <v/>
      </c>
      <c r="H605" s="55" t="str">
        <f>IF(ATA!H605="","",ATA!H605)</f>
        <v/>
      </c>
      <c r="I605" s="31" t="str">
        <f>IF(AND(F604="",H604="in-sample"),"",IF(AND(Temp!fhor_indata=1,H604="out-sample",H605="out-sample"),I604,IF(AND(F605="",H604="out-sample"),"",IF(AND(Temp!optSeasCoef=0,Temp!sts_add=1),IF(H604="in-sample",IF(Q604=bigT,((pCell/bigT)*F604)+((1-(pCell/bigT))*(I604+J604)),IF(OR(F605="",COUNT($F$2:F604)&lt;=pCell),F604,((pCell/COUNT($F$2:F604))*F604)+((1-(pCell/COUNT($F$2:F604)))*(I604+J604)))),I604),IF(AND(Temp!optSeasCoef=0,Temp!sts_multp=1),IF(H604="in-sample",IF(Q604=bigT,((pCell/bigT)*F604)+((1-(pCell/bigT))*(I604*J604)),IF(OR(F605="",COUNT(F$2:$F604)&lt;=pCell),F604,((pCell/COUNT($F$2:F604))*F604)+((1-(pCell/COUNT($F$2:F604)))*(I604*J604)))),I604),IF(Temp!sts_add=1,IF(H604="in-sample",IF(Q604=bigT,((pCell/bigT)*AX604)+((1-(pCell/bigT))*(I604+J604)),IF(OR(F605="",COUNT($AX$2:AX604)&lt;=pCell),AX604,((pCell/COUNT($AX$2:AX604))*AX604)+((1-(pCell/COUNT($AX$2:AX604)))*(I604+J604)))),I604),IF(H604="in-sample",IF(Q604=bigT,((pCell/bigT)*AX604)+((1-(pCell/bigT))*(I604*J604)),IF(OR(F605="",COUNT($AX$2:AX604)&lt;=pCell),AX604,((pCell/COUNT($AX$2:AX604))*AX604)+((1-(pCell/COUNT($AX$2:AX604)))*(I604*J604)))),I604)))))))</f>
        <v/>
      </c>
      <c r="J605" s="31" t="str">
        <f>IF(AND(F604="",H604="in-sample"),"",IF(AND(Temp!fhor_indata=1,H604="out-sample",H605="out-sample"),J604,IF(AND(F605="",H604="out-sample"),"",IF(AND(Temp!optSeasCoef=0,Temp!sts_add=1),IF(H604="in-sample",IF(Q604=bigT,((qCell/bigT)*(I605-I604))+((1-(qCell/bigT))*J604),IF(OR(F605="",COUNT($F$2:F604)&lt;=qCell),IF(COUNT($F$2:F604)=1,0,F604-F603),((qCell/COUNT($F$2:F604))*(I605-I604))+((1-(qCell/COUNT($F$2:F604)))*J604))),J604),IF(AND(Temp!optSeasCoef=0,Temp!sts_multp=1),IF(H604="in-sample",IF(Q604=bigT,((qCell/bigT)*(I605/I604))+((1-(qCell/bigT))*J604),IF(qCell=0,1,IF(OR(F605="",COUNT($F$2:F604)&lt;=qCell),IF(COUNT($F$2:F604)=1,1,F604/F603),((qCell/COUNT($F$2:F604))*(I605/I604))+((1-(qCell/COUNT($F$2:F604)))*J604)))),J604),IF(Temp!sts_add=1,IF(H604="in-sample",IF(Q604=bigT,((qCell/bigT)*(I605-I604))+((1-(qCell/bigT))*J604),IF(OR(F605="",COUNT($AX$2:AX604)&lt;=qCell),IF(COUNT($AX$2:AX604)=1,0,AX604-AX603),((qCell/COUNT($AX$2:AX604))*(I605-I604))+((1-(qCell/COUNT($AX$2:AX604)))*J604))),J604),IF(H604="in-sample",IF(Q604=bigT,((qCell/bigT)*(I605/I604))+((1-(qCell/bigT))*J604),IF(qCell=0,1,IF(OR(F605="",COUNT($AX$2:AX604)&lt;=qCell),IF(COUNT($AX$2:AX604)=1,1,AX604/AX603),((qCell/COUNT($AX$2:AX604))*(I605/I604))+((1-(qCell/COUNT($AX$2:AX604)))*J604)))),J604)))))))</f>
        <v/>
      </c>
      <c r="K605" s="31" t="str">
        <f>IF(H605="","",IF(AND(Temp!optSeasCoef=0,Temp!sts_add=1),IF(H605="out-sample",I605+(Q605*J605),I605+J605),IF(AND(Temp!optSeasCoef=0,Temp!sts_multp=1),IF(H605="out-sample",I605*(J605^Q605),I605*J605),IF(Temp!sts_add=1,IF(H605="out-sample",(I605+(Q605*J605))*G605,(I605+J605)*G605),IF(H605="out-sample",I605*(J605^Q605)*G605,I605*J605*G605)))))</f>
        <v/>
      </c>
      <c r="L605" s="32" t="str">
        <f t="shared" si="65"/>
        <v/>
      </c>
      <c r="M605" s="32" t="str">
        <f t="shared" si="66"/>
        <v/>
      </c>
      <c r="N605" s="32" t="str">
        <f t="shared" si="67"/>
        <v/>
      </c>
      <c r="O605" s="32" t="str">
        <f t="shared" si="68"/>
        <v/>
      </c>
      <c r="P605" s="32" t="str">
        <f t="shared" si="69"/>
        <v/>
      </c>
      <c r="Q605" s="3" t="str">
        <f>IF(AND(Temp!fhor_indata=1,F605="",H604="in-sample"),1,IF(AND(Temp!fhor_indata=1,H604="out-sample",Q604&lt;ATA!XfHor),Q604+1,IF(F605="","",IF(AND(H605="out-sample",H604="in-sample"),1,IF(AND(H605="out-sample",H604="out-sample"),Q604+1,IF(ISNUMBER(Q604),Q604+1,1))))))</f>
        <v/>
      </c>
      <c r="R605" s="3" t="str">
        <f t="shared" si="63"/>
        <v/>
      </c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X605" s="63" t="e">
        <f t="shared" si="64"/>
        <v>#VALUE!</v>
      </c>
    </row>
    <row r="606" spans="1:50" s="1" customFormat="1" ht="14.25" x14ac:dyDescent="0.2">
      <c r="A606" s="6"/>
      <c r="B606" s="6"/>
      <c r="C606" s="6"/>
      <c r="D606" s="3"/>
      <c r="E606" s="70" t="str">
        <f>IF(ATA!E606="","",ATA!E606)</f>
        <v/>
      </c>
      <c r="F606" s="51" t="str">
        <f>IF(ATA!F606="","",ATA!F606)</f>
        <v/>
      </c>
      <c r="G606" s="11" t="str">
        <f>IF(ATA!G606="","",ATA!G606)</f>
        <v/>
      </c>
      <c r="H606" s="55" t="str">
        <f>IF(ATA!H606="","",ATA!H606)</f>
        <v/>
      </c>
      <c r="I606" s="31" t="str">
        <f>IF(AND(F605="",H605="in-sample"),"",IF(AND(Temp!fhor_indata=1,H605="out-sample",H606="out-sample"),I605,IF(AND(F606="",H605="out-sample"),"",IF(AND(Temp!optSeasCoef=0,Temp!sts_add=1),IF(H605="in-sample",IF(Q605=bigT,((pCell/bigT)*F605)+((1-(pCell/bigT))*(I605+J605)),IF(OR(F606="",COUNT($F$2:F605)&lt;=pCell),F605,((pCell/COUNT($F$2:F605))*F605)+((1-(pCell/COUNT($F$2:F605)))*(I605+J605)))),I605),IF(AND(Temp!optSeasCoef=0,Temp!sts_multp=1),IF(H605="in-sample",IF(Q605=bigT,((pCell/bigT)*F605)+((1-(pCell/bigT))*(I605*J605)),IF(OR(F606="",COUNT(F$2:$F605)&lt;=pCell),F605,((pCell/COUNT($F$2:F605))*F605)+((1-(pCell/COUNT($F$2:F605)))*(I605*J605)))),I605),IF(Temp!sts_add=1,IF(H605="in-sample",IF(Q605=bigT,((pCell/bigT)*AX605)+((1-(pCell/bigT))*(I605+J605)),IF(OR(F606="",COUNT($AX$2:AX605)&lt;=pCell),AX605,((pCell/COUNT($AX$2:AX605))*AX605)+((1-(pCell/COUNT($AX$2:AX605)))*(I605+J605)))),I605),IF(H605="in-sample",IF(Q605=bigT,((pCell/bigT)*AX605)+((1-(pCell/bigT))*(I605*J605)),IF(OR(F606="",COUNT($AX$2:AX605)&lt;=pCell),AX605,((pCell/COUNT($AX$2:AX605))*AX605)+((1-(pCell/COUNT($AX$2:AX605)))*(I605*J605)))),I605)))))))</f>
        <v/>
      </c>
      <c r="J606" s="31" t="str">
        <f>IF(AND(F605="",H605="in-sample"),"",IF(AND(Temp!fhor_indata=1,H605="out-sample",H606="out-sample"),J605,IF(AND(F606="",H605="out-sample"),"",IF(AND(Temp!optSeasCoef=0,Temp!sts_add=1),IF(H605="in-sample",IF(Q605=bigT,((qCell/bigT)*(I606-I605))+((1-(qCell/bigT))*J605),IF(OR(F606="",COUNT($F$2:F605)&lt;=qCell),IF(COUNT($F$2:F605)=1,0,F605-F604),((qCell/COUNT($F$2:F605))*(I606-I605))+((1-(qCell/COUNT($F$2:F605)))*J605))),J605),IF(AND(Temp!optSeasCoef=0,Temp!sts_multp=1),IF(H605="in-sample",IF(Q605=bigT,((qCell/bigT)*(I606/I605))+((1-(qCell/bigT))*J605),IF(qCell=0,1,IF(OR(F606="",COUNT($F$2:F605)&lt;=qCell),IF(COUNT($F$2:F605)=1,1,F605/F604),((qCell/COUNT($F$2:F605))*(I606/I605))+((1-(qCell/COUNT($F$2:F605)))*J605)))),J605),IF(Temp!sts_add=1,IF(H605="in-sample",IF(Q605=bigT,((qCell/bigT)*(I606-I605))+((1-(qCell/bigT))*J605),IF(OR(F606="",COUNT($AX$2:AX605)&lt;=qCell),IF(COUNT($AX$2:AX605)=1,0,AX605-AX604),((qCell/COUNT($AX$2:AX605))*(I606-I605))+((1-(qCell/COUNT($AX$2:AX605)))*J605))),J605),IF(H605="in-sample",IF(Q605=bigT,((qCell/bigT)*(I606/I605))+((1-(qCell/bigT))*J605),IF(qCell=0,1,IF(OR(F606="",COUNT($AX$2:AX605)&lt;=qCell),IF(COUNT($AX$2:AX605)=1,1,AX605/AX604),((qCell/COUNT($AX$2:AX605))*(I606/I605))+((1-(qCell/COUNT($AX$2:AX605)))*J605)))),J605)))))))</f>
        <v/>
      </c>
      <c r="K606" s="31" t="str">
        <f>IF(H606="","",IF(AND(Temp!optSeasCoef=0,Temp!sts_add=1),IF(H606="out-sample",I606+(Q606*J606),I606+J606),IF(AND(Temp!optSeasCoef=0,Temp!sts_multp=1),IF(H606="out-sample",I606*(J606^Q606),I606*J606),IF(Temp!sts_add=1,IF(H606="out-sample",(I606+(Q606*J606))*G606,(I606+J606)*G606),IF(H606="out-sample",I606*(J606^Q606)*G606,I606*J606*G606)))))</f>
        <v/>
      </c>
      <c r="L606" s="32" t="str">
        <f t="shared" si="65"/>
        <v/>
      </c>
      <c r="M606" s="32" t="str">
        <f t="shared" si="66"/>
        <v/>
      </c>
      <c r="N606" s="32" t="str">
        <f t="shared" si="67"/>
        <v/>
      </c>
      <c r="O606" s="32" t="str">
        <f t="shared" si="68"/>
        <v/>
      </c>
      <c r="P606" s="32" t="str">
        <f t="shared" si="69"/>
        <v/>
      </c>
      <c r="Q606" s="3" t="str">
        <f>IF(AND(Temp!fhor_indata=1,F606="",H605="in-sample"),1,IF(AND(Temp!fhor_indata=1,H605="out-sample",Q605&lt;ATA!XfHor),Q605+1,IF(F606="","",IF(AND(H606="out-sample",H605="in-sample"),1,IF(AND(H606="out-sample",H605="out-sample"),Q605+1,IF(ISNUMBER(Q605),Q605+1,1))))))</f>
        <v/>
      </c>
      <c r="R606" s="3" t="str">
        <f t="shared" si="63"/>
        <v/>
      </c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X606" s="63" t="e">
        <f t="shared" si="64"/>
        <v>#VALUE!</v>
      </c>
    </row>
    <row r="607" spans="1:50" s="1" customFormat="1" ht="14.25" x14ac:dyDescent="0.2">
      <c r="A607" s="6"/>
      <c r="B607" s="6"/>
      <c r="C607" s="6"/>
      <c r="D607" s="3"/>
      <c r="E607" s="70" t="str">
        <f>IF(ATA!E607="","",ATA!E607)</f>
        <v/>
      </c>
      <c r="F607" s="51" t="str">
        <f>IF(ATA!F607="","",ATA!F607)</f>
        <v/>
      </c>
      <c r="G607" s="11" t="str">
        <f>IF(ATA!G607="","",ATA!G607)</f>
        <v/>
      </c>
      <c r="H607" s="55" t="str">
        <f>IF(ATA!H607="","",ATA!H607)</f>
        <v/>
      </c>
      <c r="I607" s="31" t="str">
        <f>IF(AND(F606="",H606="in-sample"),"",IF(AND(Temp!fhor_indata=1,H606="out-sample",H607="out-sample"),I606,IF(AND(F607="",H606="out-sample"),"",IF(AND(Temp!optSeasCoef=0,Temp!sts_add=1),IF(H606="in-sample",IF(Q606=bigT,((pCell/bigT)*F606)+((1-(pCell/bigT))*(I606+J606)),IF(OR(F607="",COUNT($F$2:F606)&lt;=pCell),F606,((pCell/COUNT($F$2:F606))*F606)+((1-(pCell/COUNT($F$2:F606)))*(I606+J606)))),I606),IF(AND(Temp!optSeasCoef=0,Temp!sts_multp=1),IF(H606="in-sample",IF(Q606=bigT,((pCell/bigT)*F606)+((1-(pCell/bigT))*(I606*J606)),IF(OR(F607="",COUNT(F$2:$F606)&lt;=pCell),F606,((pCell/COUNT($F$2:F606))*F606)+((1-(pCell/COUNT($F$2:F606)))*(I606*J606)))),I606),IF(Temp!sts_add=1,IF(H606="in-sample",IF(Q606=bigT,((pCell/bigT)*AX606)+((1-(pCell/bigT))*(I606+J606)),IF(OR(F607="",COUNT($AX$2:AX606)&lt;=pCell),AX606,((pCell/COUNT($AX$2:AX606))*AX606)+((1-(pCell/COUNT($AX$2:AX606)))*(I606+J606)))),I606),IF(H606="in-sample",IF(Q606=bigT,((pCell/bigT)*AX606)+((1-(pCell/bigT))*(I606*J606)),IF(OR(F607="",COUNT($AX$2:AX606)&lt;=pCell),AX606,((pCell/COUNT($AX$2:AX606))*AX606)+((1-(pCell/COUNT($AX$2:AX606)))*(I606*J606)))),I606)))))))</f>
        <v/>
      </c>
      <c r="J607" s="31" t="str">
        <f>IF(AND(F606="",H606="in-sample"),"",IF(AND(Temp!fhor_indata=1,H606="out-sample",H607="out-sample"),J606,IF(AND(F607="",H606="out-sample"),"",IF(AND(Temp!optSeasCoef=0,Temp!sts_add=1),IF(H606="in-sample",IF(Q606=bigT,((qCell/bigT)*(I607-I606))+((1-(qCell/bigT))*J606),IF(OR(F607="",COUNT($F$2:F606)&lt;=qCell),IF(COUNT($F$2:F606)=1,0,F606-F605),((qCell/COUNT($F$2:F606))*(I607-I606))+((1-(qCell/COUNT($F$2:F606)))*J606))),J606),IF(AND(Temp!optSeasCoef=0,Temp!sts_multp=1),IF(H606="in-sample",IF(Q606=bigT,((qCell/bigT)*(I607/I606))+((1-(qCell/bigT))*J606),IF(qCell=0,1,IF(OR(F607="",COUNT($F$2:F606)&lt;=qCell),IF(COUNT($F$2:F606)=1,1,F606/F605),((qCell/COUNT($F$2:F606))*(I607/I606))+((1-(qCell/COUNT($F$2:F606)))*J606)))),J606),IF(Temp!sts_add=1,IF(H606="in-sample",IF(Q606=bigT,((qCell/bigT)*(I607-I606))+((1-(qCell/bigT))*J606),IF(OR(F607="",COUNT($AX$2:AX606)&lt;=qCell),IF(COUNT($AX$2:AX606)=1,0,AX606-AX605),((qCell/COUNT($AX$2:AX606))*(I607-I606))+((1-(qCell/COUNT($AX$2:AX606)))*J606))),J606),IF(H606="in-sample",IF(Q606=bigT,((qCell/bigT)*(I607/I606))+((1-(qCell/bigT))*J606),IF(qCell=0,1,IF(OR(F607="",COUNT($AX$2:AX606)&lt;=qCell),IF(COUNT($AX$2:AX606)=1,1,AX606/AX605),((qCell/COUNT($AX$2:AX606))*(I607/I606))+((1-(qCell/COUNT($AX$2:AX606)))*J606)))),J606)))))))</f>
        <v/>
      </c>
      <c r="K607" s="31" t="str">
        <f>IF(H607="","",IF(AND(Temp!optSeasCoef=0,Temp!sts_add=1),IF(H607="out-sample",I607+(Q607*J607),I607+J607),IF(AND(Temp!optSeasCoef=0,Temp!sts_multp=1),IF(H607="out-sample",I607*(J607^Q607),I607*J607),IF(Temp!sts_add=1,IF(H607="out-sample",(I607+(Q607*J607))*G607,(I607+J607)*G607),IF(H607="out-sample",I607*(J607^Q607)*G607,I607*J607*G607)))))</f>
        <v/>
      </c>
      <c r="L607" s="32" t="str">
        <f t="shared" si="65"/>
        <v/>
      </c>
      <c r="M607" s="32" t="str">
        <f t="shared" si="66"/>
        <v/>
      </c>
      <c r="N607" s="32" t="str">
        <f t="shared" si="67"/>
        <v/>
      </c>
      <c r="O607" s="32" t="str">
        <f t="shared" si="68"/>
        <v/>
      </c>
      <c r="P607" s="32" t="str">
        <f t="shared" si="69"/>
        <v/>
      </c>
      <c r="Q607" s="3" t="str">
        <f>IF(AND(Temp!fhor_indata=1,F607="",H606="in-sample"),1,IF(AND(Temp!fhor_indata=1,H606="out-sample",Q606&lt;ATA!XfHor),Q606+1,IF(F607="","",IF(AND(H607="out-sample",H606="in-sample"),1,IF(AND(H607="out-sample",H606="out-sample"),Q606+1,IF(ISNUMBER(Q606),Q606+1,1))))))</f>
        <v/>
      </c>
      <c r="R607" s="3" t="str">
        <f t="shared" si="63"/>
        <v/>
      </c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X607" s="63" t="e">
        <f t="shared" si="64"/>
        <v>#VALUE!</v>
      </c>
    </row>
    <row r="608" spans="1:50" s="1" customFormat="1" ht="14.25" x14ac:dyDescent="0.2">
      <c r="A608" s="6"/>
      <c r="B608" s="6"/>
      <c r="C608" s="6"/>
      <c r="D608" s="3"/>
      <c r="E608" s="70" t="str">
        <f>IF(ATA!E608="","",ATA!E608)</f>
        <v/>
      </c>
      <c r="F608" s="51" t="str">
        <f>IF(ATA!F608="","",ATA!F608)</f>
        <v/>
      </c>
      <c r="G608" s="11" t="str">
        <f>IF(ATA!G608="","",ATA!G608)</f>
        <v/>
      </c>
      <c r="H608" s="55" t="str">
        <f>IF(ATA!H608="","",ATA!H608)</f>
        <v/>
      </c>
      <c r="I608" s="31" t="str">
        <f>IF(AND(F607="",H607="in-sample"),"",IF(AND(Temp!fhor_indata=1,H607="out-sample",H608="out-sample"),I607,IF(AND(F608="",H607="out-sample"),"",IF(AND(Temp!optSeasCoef=0,Temp!sts_add=1),IF(H607="in-sample",IF(Q607=bigT,((pCell/bigT)*F607)+((1-(pCell/bigT))*(I607+J607)),IF(OR(F608="",COUNT($F$2:F607)&lt;=pCell),F607,((pCell/COUNT($F$2:F607))*F607)+((1-(pCell/COUNT($F$2:F607)))*(I607+J607)))),I607),IF(AND(Temp!optSeasCoef=0,Temp!sts_multp=1),IF(H607="in-sample",IF(Q607=bigT,((pCell/bigT)*F607)+((1-(pCell/bigT))*(I607*J607)),IF(OR(F608="",COUNT(F$2:$F607)&lt;=pCell),F607,((pCell/COUNT($F$2:F607))*F607)+((1-(pCell/COUNT($F$2:F607)))*(I607*J607)))),I607),IF(Temp!sts_add=1,IF(H607="in-sample",IF(Q607=bigT,((pCell/bigT)*AX607)+((1-(pCell/bigT))*(I607+J607)),IF(OR(F608="",COUNT($AX$2:AX607)&lt;=pCell),AX607,((pCell/COUNT($AX$2:AX607))*AX607)+((1-(pCell/COUNT($AX$2:AX607)))*(I607+J607)))),I607),IF(H607="in-sample",IF(Q607=bigT,((pCell/bigT)*AX607)+((1-(pCell/bigT))*(I607*J607)),IF(OR(F608="",COUNT($AX$2:AX607)&lt;=pCell),AX607,((pCell/COUNT($AX$2:AX607))*AX607)+((1-(pCell/COUNT($AX$2:AX607)))*(I607*J607)))),I607)))))))</f>
        <v/>
      </c>
      <c r="J608" s="31" t="str">
        <f>IF(AND(F607="",H607="in-sample"),"",IF(AND(Temp!fhor_indata=1,H607="out-sample",H608="out-sample"),J607,IF(AND(F608="",H607="out-sample"),"",IF(AND(Temp!optSeasCoef=0,Temp!sts_add=1),IF(H607="in-sample",IF(Q607=bigT,((qCell/bigT)*(I608-I607))+((1-(qCell/bigT))*J607),IF(OR(F608="",COUNT($F$2:F607)&lt;=qCell),IF(COUNT($F$2:F607)=1,0,F607-F606),((qCell/COUNT($F$2:F607))*(I608-I607))+((1-(qCell/COUNT($F$2:F607)))*J607))),J607),IF(AND(Temp!optSeasCoef=0,Temp!sts_multp=1),IF(H607="in-sample",IF(Q607=bigT,((qCell/bigT)*(I608/I607))+((1-(qCell/bigT))*J607),IF(qCell=0,1,IF(OR(F608="",COUNT($F$2:F607)&lt;=qCell),IF(COUNT($F$2:F607)=1,1,F607/F606),((qCell/COUNT($F$2:F607))*(I608/I607))+((1-(qCell/COUNT($F$2:F607)))*J607)))),J607),IF(Temp!sts_add=1,IF(H607="in-sample",IF(Q607=bigT,((qCell/bigT)*(I608-I607))+((1-(qCell/bigT))*J607),IF(OR(F608="",COUNT($AX$2:AX607)&lt;=qCell),IF(COUNT($AX$2:AX607)=1,0,AX607-AX606),((qCell/COUNT($AX$2:AX607))*(I608-I607))+((1-(qCell/COUNT($AX$2:AX607)))*J607))),J607),IF(H607="in-sample",IF(Q607=bigT,((qCell/bigT)*(I608/I607))+((1-(qCell/bigT))*J607),IF(qCell=0,1,IF(OR(F608="",COUNT($AX$2:AX607)&lt;=qCell),IF(COUNT($AX$2:AX607)=1,1,AX607/AX606),((qCell/COUNT($AX$2:AX607))*(I608/I607))+((1-(qCell/COUNT($AX$2:AX607)))*J607)))),J607)))))))</f>
        <v/>
      </c>
      <c r="K608" s="31" t="str">
        <f>IF(H608="","",IF(AND(Temp!optSeasCoef=0,Temp!sts_add=1),IF(H608="out-sample",I608+(Q608*J608),I608+J608),IF(AND(Temp!optSeasCoef=0,Temp!sts_multp=1),IF(H608="out-sample",I608*(J608^Q608),I608*J608),IF(Temp!sts_add=1,IF(H608="out-sample",(I608+(Q608*J608))*G608,(I608+J608)*G608),IF(H608="out-sample",I608*(J608^Q608)*G608,I608*J608*G608)))))</f>
        <v/>
      </c>
      <c r="L608" s="32" t="str">
        <f t="shared" si="65"/>
        <v/>
      </c>
      <c r="M608" s="32" t="str">
        <f t="shared" si="66"/>
        <v/>
      </c>
      <c r="N608" s="32" t="str">
        <f t="shared" si="67"/>
        <v/>
      </c>
      <c r="O608" s="32" t="str">
        <f t="shared" si="68"/>
        <v/>
      </c>
      <c r="P608" s="32" t="str">
        <f t="shared" si="69"/>
        <v/>
      </c>
      <c r="Q608" s="3" t="str">
        <f>IF(AND(Temp!fhor_indata=1,F608="",H607="in-sample"),1,IF(AND(Temp!fhor_indata=1,H607="out-sample",Q607&lt;ATA!XfHor),Q607+1,IF(F608="","",IF(AND(H608="out-sample",H607="in-sample"),1,IF(AND(H608="out-sample",H607="out-sample"),Q607+1,IF(ISNUMBER(Q607),Q607+1,1))))))</f>
        <v/>
      </c>
      <c r="R608" s="3" t="str">
        <f t="shared" si="63"/>
        <v/>
      </c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X608" s="63" t="e">
        <f t="shared" si="64"/>
        <v>#VALUE!</v>
      </c>
    </row>
    <row r="609" spans="1:50" s="1" customFormat="1" ht="14.25" x14ac:dyDescent="0.2">
      <c r="A609" s="6"/>
      <c r="B609" s="6"/>
      <c r="C609" s="6"/>
      <c r="D609" s="3"/>
      <c r="E609" s="70" t="str">
        <f>IF(ATA!E609="","",ATA!E609)</f>
        <v/>
      </c>
      <c r="F609" s="51" t="str">
        <f>IF(ATA!F609="","",ATA!F609)</f>
        <v/>
      </c>
      <c r="G609" s="11" t="str">
        <f>IF(ATA!G609="","",ATA!G609)</f>
        <v/>
      </c>
      <c r="H609" s="55" t="str">
        <f>IF(ATA!H609="","",ATA!H609)</f>
        <v/>
      </c>
      <c r="I609" s="31" t="str">
        <f>IF(AND(F608="",H608="in-sample"),"",IF(AND(Temp!fhor_indata=1,H608="out-sample",H609="out-sample"),I608,IF(AND(F609="",H608="out-sample"),"",IF(AND(Temp!optSeasCoef=0,Temp!sts_add=1),IF(H608="in-sample",IF(Q608=bigT,((pCell/bigT)*F608)+((1-(pCell/bigT))*(I608+J608)),IF(OR(F609="",COUNT($F$2:F608)&lt;=pCell),F608,((pCell/COUNT($F$2:F608))*F608)+((1-(pCell/COUNT($F$2:F608)))*(I608+J608)))),I608),IF(AND(Temp!optSeasCoef=0,Temp!sts_multp=1),IF(H608="in-sample",IF(Q608=bigT,((pCell/bigT)*F608)+((1-(pCell/bigT))*(I608*J608)),IF(OR(F609="",COUNT(F$2:$F608)&lt;=pCell),F608,((pCell/COUNT($F$2:F608))*F608)+((1-(pCell/COUNT($F$2:F608)))*(I608*J608)))),I608),IF(Temp!sts_add=1,IF(H608="in-sample",IF(Q608=bigT,((pCell/bigT)*AX608)+((1-(pCell/bigT))*(I608+J608)),IF(OR(F609="",COUNT($AX$2:AX608)&lt;=pCell),AX608,((pCell/COUNT($AX$2:AX608))*AX608)+((1-(pCell/COUNT($AX$2:AX608)))*(I608+J608)))),I608),IF(H608="in-sample",IF(Q608=bigT,((pCell/bigT)*AX608)+((1-(pCell/bigT))*(I608*J608)),IF(OR(F609="",COUNT($AX$2:AX608)&lt;=pCell),AX608,((pCell/COUNT($AX$2:AX608))*AX608)+((1-(pCell/COUNT($AX$2:AX608)))*(I608*J608)))),I608)))))))</f>
        <v/>
      </c>
      <c r="J609" s="31" t="str">
        <f>IF(AND(F608="",H608="in-sample"),"",IF(AND(Temp!fhor_indata=1,H608="out-sample",H609="out-sample"),J608,IF(AND(F609="",H608="out-sample"),"",IF(AND(Temp!optSeasCoef=0,Temp!sts_add=1),IF(H608="in-sample",IF(Q608=bigT,((qCell/bigT)*(I609-I608))+((1-(qCell/bigT))*J608),IF(OR(F609="",COUNT($F$2:F608)&lt;=qCell),IF(COUNT($F$2:F608)=1,0,F608-F607),((qCell/COUNT($F$2:F608))*(I609-I608))+((1-(qCell/COUNT($F$2:F608)))*J608))),J608),IF(AND(Temp!optSeasCoef=0,Temp!sts_multp=1),IF(H608="in-sample",IF(Q608=bigT,((qCell/bigT)*(I609/I608))+((1-(qCell/bigT))*J608),IF(qCell=0,1,IF(OR(F609="",COUNT($F$2:F608)&lt;=qCell),IF(COUNT($F$2:F608)=1,1,F608/F607),((qCell/COUNT($F$2:F608))*(I609/I608))+((1-(qCell/COUNT($F$2:F608)))*J608)))),J608),IF(Temp!sts_add=1,IF(H608="in-sample",IF(Q608=bigT,((qCell/bigT)*(I609-I608))+((1-(qCell/bigT))*J608),IF(OR(F609="",COUNT($AX$2:AX608)&lt;=qCell),IF(COUNT($AX$2:AX608)=1,0,AX608-AX607),((qCell/COUNT($AX$2:AX608))*(I609-I608))+((1-(qCell/COUNT($AX$2:AX608)))*J608))),J608),IF(H608="in-sample",IF(Q608=bigT,((qCell/bigT)*(I609/I608))+((1-(qCell/bigT))*J608),IF(qCell=0,1,IF(OR(F609="",COUNT($AX$2:AX608)&lt;=qCell),IF(COUNT($AX$2:AX608)=1,1,AX608/AX607),((qCell/COUNT($AX$2:AX608))*(I609/I608))+((1-(qCell/COUNT($AX$2:AX608)))*J608)))),J608)))))))</f>
        <v/>
      </c>
      <c r="K609" s="31" t="str">
        <f>IF(H609="","",IF(AND(Temp!optSeasCoef=0,Temp!sts_add=1),IF(H609="out-sample",I609+(Q609*J609),I609+J609),IF(AND(Temp!optSeasCoef=0,Temp!sts_multp=1),IF(H609="out-sample",I609*(J609^Q609),I609*J609),IF(Temp!sts_add=1,IF(H609="out-sample",(I609+(Q609*J609))*G609,(I609+J609)*G609),IF(H609="out-sample",I609*(J609^Q609)*G609,I609*J609*G609)))))</f>
        <v/>
      </c>
      <c r="L609" s="32" t="str">
        <f t="shared" si="65"/>
        <v/>
      </c>
      <c r="M609" s="32" t="str">
        <f t="shared" si="66"/>
        <v/>
      </c>
      <c r="N609" s="32" t="str">
        <f t="shared" si="67"/>
        <v/>
      </c>
      <c r="O609" s="32" t="str">
        <f t="shared" si="68"/>
        <v/>
      </c>
      <c r="P609" s="32" t="str">
        <f t="shared" si="69"/>
        <v/>
      </c>
      <c r="Q609" s="3" t="str">
        <f>IF(AND(Temp!fhor_indata=1,F609="",H608="in-sample"),1,IF(AND(Temp!fhor_indata=1,H608="out-sample",Q608&lt;ATA!XfHor),Q608+1,IF(F609="","",IF(AND(H609="out-sample",H608="in-sample"),1,IF(AND(H609="out-sample",H608="out-sample"),Q608+1,IF(ISNUMBER(Q608),Q608+1,1))))))</f>
        <v/>
      </c>
      <c r="R609" s="3" t="str">
        <f t="shared" si="63"/>
        <v/>
      </c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X609" s="63" t="e">
        <f t="shared" si="64"/>
        <v>#VALUE!</v>
      </c>
    </row>
    <row r="610" spans="1:50" s="1" customFormat="1" ht="14.25" x14ac:dyDescent="0.2">
      <c r="A610" s="6"/>
      <c r="B610" s="6"/>
      <c r="C610" s="6"/>
      <c r="D610" s="3"/>
      <c r="E610" s="70" t="str">
        <f>IF(ATA!E610="","",ATA!E610)</f>
        <v/>
      </c>
      <c r="F610" s="51" t="str">
        <f>IF(ATA!F610="","",ATA!F610)</f>
        <v/>
      </c>
      <c r="G610" s="11" t="str">
        <f>IF(ATA!G610="","",ATA!G610)</f>
        <v/>
      </c>
      <c r="H610" s="55" t="str">
        <f>IF(ATA!H610="","",ATA!H610)</f>
        <v/>
      </c>
      <c r="I610" s="31" t="str">
        <f>IF(AND(F609="",H609="in-sample"),"",IF(AND(Temp!fhor_indata=1,H609="out-sample",H610="out-sample"),I609,IF(AND(F610="",H609="out-sample"),"",IF(AND(Temp!optSeasCoef=0,Temp!sts_add=1),IF(H609="in-sample",IF(Q609=bigT,((pCell/bigT)*F609)+((1-(pCell/bigT))*(I609+J609)),IF(OR(F610="",COUNT($F$2:F609)&lt;=pCell),F609,((pCell/COUNT($F$2:F609))*F609)+((1-(pCell/COUNT($F$2:F609)))*(I609+J609)))),I609),IF(AND(Temp!optSeasCoef=0,Temp!sts_multp=1),IF(H609="in-sample",IF(Q609=bigT,((pCell/bigT)*F609)+((1-(pCell/bigT))*(I609*J609)),IF(OR(F610="",COUNT(F$2:$F609)&lt;=pCell),F609,((pCell/COUNT($F$2:F609))*F609)+((1-(pCell/COUNT($F$2:F609)))*(I609*J609)))),I609),IF(Temp!sts_add=1,IF(H609="in-sample",IF(Q609=bigT,((pCell/bigT)*AX609)+((1-(pCell/bigT))*(I609+J609)),IF(OR(F610="",COUNT($AX$2:AX609)&lt;=pCell),AX609,((pCell/COUNT($AX$2:AX609))*AX609)+((1-(pCell/COUNT($AX$2:AX609)))*(I609+J609)))),I609),IF(H609="in-sample",IF(Q609=bigT,((pCell/bigT)*AX609)+((1-(pCell/bigT))*(I609*J609)),IF(OR(F610="",COUNT($AX$2:AX609)&lt;=pCell),AX609,((pCell/COUNT($AX$2:AX609))*AX609)+((1-(pCell/COUNT($AX$2:AX609)))*(I609*J609)))),I609)))))))</f>
        <v/>
      </c>
      <c r="J610" s="31" t="str">
        <f>IF(AND(F609="",H609="in-sample"),"",IF(AND(Temp!fhor_indata=1,H609="out-sample",H610="out-sample"),J609,IF(AND(F610="",H609="out-sample"),"",IF(AND(Temp!optSeasCoef=0,Temp!sts_add=1),IF(H609="in-sample",IF(Q609=bigT,((qCell/bigT)*(I610-I609))+((1-(qCell/bigT))*J609),IF(OR(F610="",COUNT($F$2:F609)&lt;=qCell),IF(COUNT($F$2:F609)=1,0,F609-F608),((qCell/COUNT($F$2:F609))*(I610-I609))+((1-(qCell/COUNT($F$2:F609)))*J609))),J609),IF(AND(Temp!optSeasCoef=0,Temp!sts_multp=1),IF(H609="in-sample",IF(Q609=bigT,((qCell/bigT)*(I610/I609))+((1-(qCell/bigT))*J609),IF(qCell=0,1,IF(OR(F610="",COUNT($F$2:F609)&lt;=qCell),IF(COUNT($F$2:F609)=1,1,F609/F608),((qCell/COUNT($F$2:F609))*(I610/I609))+((1-(qCell/COUNT($F$2:F609)))*J609)))),J609),IF(Temp!sts_add=1,IF(H609="in-sample",IF(Q609=bigT,((qCell/bigT)*(I610-I609))+((1-(qCell/bigT))*J609),IF(OR(F610="",COUNT($AX$2:AX609)&lt;=qCell),IF(COUNT($AX$2:AX609)=1,0,AX609-AX608),((qCell/COUNT($AX$2:AX609))*(I610-I609))+((1-(qCell/COUNT($AX$2:AX609)))*J609))),J609),IF(H609="in-sample",IF(Q609=bigT,((qCell/bigT)*(I610/I609))+((1-(qCell/bigT))*J609),IF(qCell=0,1,IF(OR(F610="",COUNT($AX$2:AX609)&lt;=qCell),IF(COUNT($AX$2:AX609)=1,1,AX609/AX608),((qCell/COUNT($AX$2:AX609))*(I610/I609))+((1-(qCell/COUNT($AX$2:AX609)))*J609)))),J609)))))))</f>
        <v/>
      </c>
      <c r="K610" s="31" t="str">
        <f>IF(H610="","",IF(AND(Temp!optSeasCoef=0,Temp!sts_add=1),IF(H610="out-sample",I610+(Q610*J610),I610+J610),IF(AND(Temp!optSeasCoef=0,Temp!sts_multp=1),IF(H610="out-sample",I610*(J610^Q610),I610*J610),IF(Temp!sts_add=1,IF(H610="out-sample",(I610+(Q610*J610))*G610,(I610+J610)*G610),IF(H610="out-sample",I610*(J610^Q610)*G610,I610*J610*G610)))))</f>
        <v/>
      </c>
      <c r="L610" s="32" t="str">
        <f t="shared" si="65"/>
        <v/>
      </c>
      <c r="M610" s="32" t="str">
        <f t="shared" si="66"/>
        <v/>
      </c>
      <c r="N610" s="32" t="str">
        <f t="shared" si="67"/>
        <v/>
      </c>
      <c r="O610" s="32" t="str">
        <f t="shared" si="68"/>
        <v/>
      </c>
      <c r="P610" s="32" t="str">
        <f t="shared" si="69"/>
        <v/>
      </c>
      <c r="Q610" s="3" t="str">
        <f>IF(AND(Temp!fhor_indata=1,F610="",H609="in-sample"),1,IF(AND(Temp!fhor_indata=1,H609="out-sample",Q609&lt;ATA!XfHor),Q609+1,IF(F610="","",IF(AND(H610="out-sample",H609="in-sample"),1,IF(AND(H610="out-sample",H609="out-sample"),Q609+1,IF(ISNUMBER(Q609),Q609+1,1))))))</f>
        <v/>
      </c>
      <c r="R610" s="3" t="str">
        <f t="shared" si="63"/>
        <v/>
      </c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X610" s="63" t="e">
        <f t="shared" si="64"/>
        <v>#VALUE!</v>
      </c>
    </row>
    <row r="611" spans="1:50" s="1" customFormat="1" ht="14.25" x14ac:dyDescent="0.2">
      <c r="A611" s="6"/>
      <c r="B611" s="6"/>
      <c r="C611" s="6"/>
      <c r="D611" s="3"/>
      <c r="E611" s="70" t="str">
        <f>IF(ATA!E611="","",ATA!E611)</f>
        <v/>
      </c>
      <c r="F611" s="51" t="str">
        <f>IF(ATA!F611="","",ATA!F611)</f>
        <v/>
      </c>
      <c r="G611" s="11" t="str">
        <f>IF(ATA!G611="","",ATA!G611)</f>
        <v/>
      </c>
      <c r="H611" s="55" t="str">
        <f>IF(ATA!H611="","",ATA!H611)</f>
        <v/>
      </c>
      <c r="I611" s="31" t="str">
        <f>IF(AND(F610="",H610="in-sample"),"",IF(AND(Temp!fhor_indata=1,H610="out-sample",H611="out-sample"),I610,IF(AND(F611="",H610="out-sample"),"",IF(AND(Temp!optSeasCoef=0,Temp!sts_add=1),IF(H610="in-sample",IF(Q610=bigT,((pCell/bigT)*F610)+((1-(pCell/bigT))*(I610+J610)),IF(OR(F611="",COUNT($F$2:F610)&lt;=pCell),F610,((pCell/COUNT($F$2:F610))*F610)+((1-(pCell/COUNT($F$2:F610)))*(I610+J610)))),I610),IF(AND(Temp!optSeasCoef=0,Temp!sts_multp=1),IF(H610="in-sample",IF(Q610=bigT,((pCell/bigT)*F610)+((1-(pCell/bigT))*(I610*J610)),IF(OR(F611="",COUNT(F$2:$F610)&lt;=pCell),F610,((pCell/COUNT($F$2:F610))*F610)+((1-(pCell/COUNT($F$2:F610)))*(I610*J610)))),I610),IF(Temp!sts_add=1,IF(H610="in-sample",IF(Q610=bigT,((pCell/bigT)*AX610)+((1-(pCell/bigT))*(I610+J610)),IF(OR(F611="",COUNT($AX$2:AX610)&lt;=pCell),AX610,((pCell/COUNT($AX$2:AX610))*AX610)+((1-(pCell/COUNT($AX$2:AX610)))*(I610+J610)))),I610),IF(H610="in-sample",IF(Q610=bigT,((pCell/bigT)*AX610)+((1-(pCell/bigT))*(I610*J610)),IF(OR(F611="",COUNT($AX$2:AX610)&lt;=pCell),AX610,((pCell/COUNT($AX$2:AX610))*AX610)+((1-(pCell/COUNT($AX$2:AX610)))*(I610*J610)))),I610)))))))</f>
        <v/>
      </c>
      <c r="J611" s="31" t="str">
        <f>IF(AND(F610="",H610="in-sample"),"",IF(AND(Temp!fhor_indata=1,H610="out-sample",H611="out-sample"),J610,IF(AND(F611="",H610="out-sample"),"",IF(AND(Temp!optSeasCoef=0,Temp!sts_add=1),IF(H610="in-sample",IF(Q610=bigT,((qCell/bigT)*(I611-I610))+((1-(qCell/bigT))*J610),IF(OR(F611="",COUNT($F$2:F610)&lt;=qCell),IF(COUNT($F$2:F610)=1,0,F610-F609),((qCell/COUNT($F$2:F610))*(I611-I610))+((1-(qCell/COUNT($F$2:F610)))*J610))),J610),IF(AND(Temp!optSeasCoef=0,Temp!sts_multp=1),IF(H610="in-sample",IF(Q610=bigT,((qCell/bigT)*(I611/I610))+((1-(qCell/bigT))*J610),IF(qCell=0,1,IF(OR(F611="",COUNT($F$2:F610)&lt;=qCell),IF(COUNT($F$2:F610)=1,1,F610/F609),((qCell/COUNT($F$2:F610))*(I611/I610))+((1-(qCell/COUNT($F$2:F610)))*J610)))),J610),IF(Temp!sts_add=1,IF(H610="in-sample",IF(Q610=bigT,((qCell/bigT)*(I611-I610))+((1-(qCell/bigT))*J610),IF(OR(F611="",COUNT($AX$2:AX610)&lt;=qCell),IF(COUNT($AX$2:AX610)=1,0,AX610-AX609),((qCell/COUNT($AX$2:AX610))*(I611-I610))+((1-(qCell/COUNT($AX$2:AX610)))*J610))),J610),IF(H610="in-sample",IF(Q610=bigT,((qCell/bigT)*(I611/I610))+((1-(qCell/bigT))*J610),IF(qCell=0,1,IF(OR(F611="",COUNT($AX$2:AX610)&lt;=qCell),IF(COUNT($AX$2:AX610)=1,1,AX610/AX609),((qCell/COUNT($AX$2:AX610))*(I611/I610))+((1-(qCell/COUNT($AX$2:AX610)))*J610)))),J610)))))))</f>
        <v/>
      </c>
      <c r="K611" s="31" t="str">
        <f>IF(H611="","",IF(AND(Temp!optSeasCoef=0,Temp!sts_add=1),IF(H611="out-sample",I611+(Q611*J611),I611+J611),IF(AND(Temp!optSeasCoef=0,Temp!sts_multp=1),IF(H611="out-sample",I611*(J611^Q611),I611*J611),IF(Temp!sts_add=1,IF(H611="out-sample",(I611+(Q611*J611))*G611,(I611+J611)*G611),IF(H611="out-sample",I611*(J611^Q611)*G611,I611*J611*G611)))))</f>
        <v/>
      </c>
      <c r="L611" s="32" t="str">
        <f t="shared" si="65"/>
        <v/>
      </c>
      <c r="M611" s="32" t="str">
        <f t="shared" si="66"/>
        <v/>
      </c>
      <c r="N611" s="32" t="str">
        <f t="shared" si="67"/>
        <v/>
      </c>
      <c r="O611" s="32" t="str">
        <f t="shared" si="68"/>
        <v/>
      </c>
      <c r="P611" s="32" t="str">
        <f t="shared" si="69"/>
        <v/>
      </c>
      <c r="Q611" s="3" t="str">
        <f>IF(AND(Temp!fhor_indata=1,F611="",H610="in-sample"),1,IF(AND(Temp!fhor_indata=1,H610="out-sample",Q610&lt;ATA!XfHor),Q610+1,IF(F611="","",IF(AND(H611="out-sample",H610="in-sample"),1,IF(AND(H611="out-sample",H610="out-sample"),Q610+1,IF(ISNUMBER(Q610),Q610+1,1))))))</f>
        <v/>
      </c>
      <c r="R611" s="3" t="str">
        <f t="shared" si="63"/>
        <v/>
      </c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X611" s="63" t="e">
        <f t="shared" si="64"/>
        <v>#VALUE!</v>
      </c>
    </row>
    <row r="612" spans="1:50" s="1" customFormat="1" ht="14.25" x14ac:dyDescent="0.2">
      <c r="A612" s="6"/>
      <c r="B612" s="6"/>
      <c r="C612" s="6"/>
      <c r="D612" s="3"/>
      <c r="E612" s="70" t="str">
        <f>IF(ATA!E612="","",ATA!E612)</f>
        <v/>
      </c>
      <c r="F612" s="51" t="str">
        <f>IF(ATA!F612="","",ATA!F612)</f>
        <v/>
      </c>
      <c r="G612" s="11" t="str">
        <f>IF(ATA!G612="","",ATA!G612)</f>
        <v/>
      </c>
      <c r="H612" s="55" t="str">
        <f>IF(ATA!H612="","",ATA!H612)</f>
        <v/>
      </c>
      <c r="I612" s="31" t="str">
        <f>IF(AND(F611="",H611="in-sample"),"",IF(AND(Temp!fhor_indata=1,H611="out-sample",H612="out-sample"),I611,IF(AND(F612="",H611="out-sample"),"",IF(AND(Temp!optSeasCoef=0,Temp!sts_add=1),IF(H611="in-sample",IF(Q611=bigT,((pCell/bigT)*F611)+((1-(pCell/bigT))*(I611+J611)),IF(OR(F612="",COUNT($F$2:F611)&lt;=pCell),F611,((pCell/COUNT($F$2:F611))*F611)+((1-(pCell/COUNT($F$2:F611)))*(I611+J611)))),I611),IF(AND(Temp!optSeasCoef=0,Temp!sts_multp=1),IF(H611="in-sample",IF(Q611=bigT,((pCell/bigT)*F611)+((1-(pCell/bigT))*(I611*J611)),IF(OR(F612="",COUNT(F$2:$F611)&lt;=pCell),F611,((pCell/COUNT($F$2:F611))*F611)+((1-(pCell/COUNT($F$2:F611)))*(I611*J611)))),I611),IF(Temp!sts_add=1,IF(H611="in-sample",IF(Q611=bigT,((pCell/bigT)*AX611)+((1-(pCell/bigT))*(I611+J611)),IF(OR(F612="",COUNT($AX$2:AX611)&lt;=pCell),AX611,((pCell/COUNT($AX$2:AX611))*AX611)+((1-(pCell/COUNT($AX$2:AX611)))*(I611+J611)))),I611),IF(H611="in-sample",IF(Q611=bigT,((pCell/bigT)*AX611)+((1-(pCell/bigT))*(I611*J611)),IF(OR(F612="",COUNT($AX$2:AX611)&lt;=pCell),AX611,((pCell/COUNT($AX$2:AX611))*AX611)+((1-(pCell/COUNT($AX$2:AX611)))*(I611*J611)))),I611)))))))</f>
        <v/>
      </c>
      <c r="J612" s="31" t="str">
        <f>IF(AND(F611="",H611="in-sample"),"",IF(AND(Temp!fhor_indata=1,H611="out-sample",H612="out-sample"),J611,IF(AND(F612="",H611="out-sample"),"",IF(AND(Temp!optSeasCoef=0,Temp!sts_add=1),IF(H611="in-sample",IF(Q611=bigT,((qCell/bigT)*(I612-I611))+((1-(qCell/bigT))*J611),IF(OR(F612="",COUNT($F$2:F611)&lt;=qCell),IF(COUNT($F$2:F611)=1,0,F611-F610),((qCell/COUNT($F$2:F611))*(I612-I611))+((1-(qCell/COUNT($F$2:F611)))*J611))),J611),IF(AND(Temp!optSeasCoef=0,Temp!sts_multp=1),IF(H611="in-sample",IF(Q611=bigT,((qCell/bigT)*(I612/I611))+((1-(qCell/bigT))*J611),IF(qCell=0,1,IF(OR(F612="",COUNT($F$2:F611)&lt;=qCell),IF(COUNT($F$2:F611)=1,1,F611/F610),((qCell/COUNT($F$2:F611))*(I612/I611))+((1-(qCell/COUNT($F$2:F611)))*J611)))),J611),IF(Temp!sts_add=1,IF(H611="in-sample",IF(Q611=bigT,((qCell/bigT)*(I612-I611))+((1-(qCell/bigT))*J611),IF(OR(F612="",COUNT($AX$2:AX611)&lt;=qCell),IF(COUNT($AX$2:AX611)=1,0,AX611-AX610),((qCell/COUNT($AX$2:AX611))*(I612-I611))+((1-(qCell/COUNT($AX$2:AX611)))*J611))),J611),IF(H611="in-sample",IF(Q611=bigT,((qCell/bigT)*(I612/I611))+((1-(qCell/bigT))*J611),IF(qCell=0,1,IF(OR(F612="",COUNT($AX$2:AX611)&lt;=qCell),IF(COUNT($AX$2:AX611)=1,1,AX611/AX610),((qCell/COUNT($AX$2:AX611))*(I612/I611))+((1-(qCell/COUNT($AX$2:AX611)))*J611)))),J611)))))))</f>
        <v/>
      </c>
      <c r="K612" s="31" t="str">
        <f>IF(H612="","",IF(AND(Temp!optSeasCoef=0,Temp!sts_add=1),IF(H612="out-sample",I612+(Q612*J612),I612+J612),IF(AND(Temp!optSeasCoef=0,Temp!sts_multp=1),IF(H612="out-sample",I612*(J612^Q612),I612*J612),IF(Temp!sts_add=1,IF(H612="out-sample",(I612+(Q612*J612))*G612,(I612+J612)*G612),IF(H612="out-sample",I612*(J612^Q612)*G612,I612*J612*G612)))))</f>
        <v/>
      </c>
      <c r="L612" s="32" t="str">
        <f t="shared" si="65"/>
        <v/>
      </c>
      <c r="M612" s="32" t="str">
        <f t="shared" si="66"/>
        <v/>
      </c>
      <c r="N612" s="32" t="str">
        <f t="shared" si="67"/>
        <v/>
      </c>
      <c r="O612" s="32" t="str">
        <f t="shared" si="68"/>
        <v/>
      </c>
      <c r="P612" s="32" t="str">
        <f t="shared" si="69"/>
        <v/>
      </c>
      <c r="Q612" s="3" t="str">
        <f>IF(AND(Temp!fhor_indata=1,F612="",H611="in-sample"),1,IF(AND(Temp!fhor_indata=1,H611="out-sample",Q611&lt;ATA!XfHor),Q611+1,IF(F612="","",IF(AND(H612="out-sample",H611="in-sample"),1,IF(AND(H612="out-sample",H611="out-sample"),Q611+1,IF(ISNUMBER(Q611),Q611+1,1))))))</f>
        <v/>
      </c>
      <c r="R612" s="3" t="str">
        <f t="shared" si="63"/>
        <v/>
      </c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X612" s="63" t="e">
        <f t="shared" si="64"/>
        <v>#VALUE!</v>
      </c>
    </row>
    <row r="613" spans="1:50" s="1" customFormat="1" ht="14.25" x14ac:dyDescent="0.2">
      <c r="A613" s="6"/>
      <c r="B613" s="6"/>
      <c r="C613" s="6"/>
      <c r="D613" s="3"/>
      <c r="E613" s="70" t="str">
        <f>IF(ATA!E613="","",ATA!E613)</f>
        <v/>
      </c>
      <c r="F613" s="51" t="str">
        <f>IF(ATA!F613="","",ATA!F613)</f>
        <v/>
      </c>
      <c r="G613" s="11" t="str">
        <f>IF(ATA!G613="","",ATA!G613)</f>
        <v/>
      </c>
      <c r="H613" s="55" t="str">
        <f>IF(ATA!H613="","",ATA!H613)</f>
        <v/>
      </c>
      <c r="I613" s="31" t="str">
        <f>IF(AND(F612="",H612="in-sample"),"",IF(AND(Temp!fhor_indata=1,H612="out-sample",H613="out-sample"),I612,IF(AND(F613="",H612="out-sample"),"",IF(AND(Temp!optSeasCoef=0,Temp!sts_add=1),IF(H612="in-sample",IF(Q612=bigT,((pCell/bigT)*F612)+((1-(pCell/bigT))*(I612+J612)),IF(OR(F613="",COUNT($F$2:F612)&lt;=pCell),F612,((pCell/COUNT($F$2:F612))*F612)+((1-(pCell/COUNT($F$2:F612)))*(I612+J612)))),I612),IF(AND(Temp!optSeasCoef=0,Temp!sts_multp=1),IF(H612="in-sample",IF(Q612=bigT,((pCell/bigT)*F612)+((1-(pCell/bigT))*(I612*J612)),IF(OR(F613="",COUNT(F$2:$F612)&lt;=pCell),F612,((pCell/COUNT($F$2:F612))*F612)+((1-(pCell/COUNT($F$2:F612)))*(I612*J612)))),I612),IF(Temp!sts_add=1,IF(H612="in-sample",IF(Q612=bigT,((pCell/bigT)*AX612)+((1-(pCell/bigT))*(I612+J612)),IF(OR(F613="",COUNT($AX$2:AX612)&lt;=pCell),AX612,((pCell/COUNT($AX$2:AX612))*AX612)+((1-(pCell/COUNT($AX$2:AX612)))*(I612+J612)))),I612),IF(H612="in-sample",IF(Q612=bigT,((pCell/bigT)*AX612)+((1-(pCell/bigT))*(I612*J612)),IF(OR(F613="",COUNT($AX$2:AX612)&lt;=pCell),AX612,((pCell/COUNT($AX$2:AX612))*AX612)+((1-(pCell/COUNT($AX$2:AX612)))*(I612*J612)))),I612)))))))</f>
        <v/>
      </c>
      <c r="J613" s="31" t="str">
        <f>IF(AND(F612="",H612="in-sample"),"",IF(AND(Temp!fhor_indata=1,H612="out-sample",H613="out-sample"),J612,IF(AND(F613="",H612="out-sample"),"",IF(AND(Temp!optSeasCoef=0,Temp!sts_add=1),IF(H612="in-sample",IF(Q612=bigT,((qCell/bigT)*(I613-I612))+((1-(qCell/bigT))*J612),IF(OR(F613="",COUNT($F$2:F612)&lt;=qCell),IF(COUNT($F$2:F612)=1,0,F612-F611),((qCell/COUNT($F$2:F612))*(I613-I612))+((1-(qCell/COUNT($F$2:F612)))*J612))),J612),IF(AND(Temp!optSeasCoef=0,Temp!sts_multp=1),IF(H612="in-sample",IF(Q612=bigT,((qCell/bigT)*(I613/I612))+((1-(qCell/bigT))*J612),IF(qCell=0,1,IF(OR(F613="",COUNT($F$2:F612)&lt;=qCell),IF(COUNT($F$2:F612)=1,1,F612/F611),((qCell/COUNT($F$2:F612))*(I613/I612))+((1-(qCell/COUNT($F$2:F612)))*J612)))),J612),IF(Temp!sts_add=1,IF(H612="in-sample",IF(Q612=bigT,((qCell/bigT)*(I613-I612))+((1-(qCell/bigT))*J612),IF(OR(F613="",COUNT($AX$2:AX612)&lt;=qCell),IF(COUNT($AX$2:AX612)=1,0,AX612-AX611),((qCell/COUNT($AX$2:AX612))*(I613-I612))+((1-(qCell/COUNT($AX$2:AX612)))*J612))),J612),IF(H612="in-sample",IF(Q612=bigT,((qCell/bigT)*(I613/I612))+((1-(qCell/bigT))*J612),IF(qCell=0,1,IF(OR(F613="",COUNT($AX$2:AX612)&lt;=qCell),IF(COUNT($AX$2:AX612)=1,1,AX612/AX611),((qCell/COUNT($AX$2:AX612))*(I613/I612))+((1-(qCell/COUNT($AX$2:AX612)))*J612)))),J612)))))))</f>
        <v/>
      </c>
      <c r="K613" s="31" t="str">
        <f>IF(H613="","",IF(AND(Temp!optSeasCoef=0,Temp!sts_add=1),IF(H613="out-sample",I613+(Q613*J613),I613+J613),IF(AND(Temp!optSeasCoef=0,Temp!sts_multp=1),IF(H613="out-sample",I613*(J613^Q613),I613*J613),IF(Temp!sts_add=1,IF(H613="out-sample",(I613+(Q613*J613))*G613,(I613+J613)*G613),IF(H613="out-sample",I613*(J613^Q613)*G613,I613*J613*G613)))))</f>
        <v/>
      </c>
      <c r="L613" s="32" t="str">
        <f t="shared" si="65"/>
        <v/>
      </c>
      <c r="M613" s="32" t="str">
        <f t="shared" si="66"/>
        <v/>
      </c>
      <c r="N613" s="32" t="str">
        <f t="shared" si="67"/>
        <v/>
      </c>
      <c r="O613" s="32" t="str">
        <f t="shared" si="68"/>
        <v/>
      </c>
      <c r="P613" s="32" t="str">
        <f t="shared" si="69"/>
        <v/>
      </c>
      <c r="Q613" s="3" t="str">
        <f>IF(AND(Temp!fhor_indata=1,F613="",H612="in-sample"),1,IF(AND(Temp!fhor_indata=1,H612="out-sample",Q612&lt;ATA!XfHor),Q612+1,IF(F613="","",IF(AND(H613="out-sample",H612="in-sample"),1,IF(AND(H613="out-sample",H612="out-sample"),Q612+1,IF(ISNUMBER(Q612),Q612+1,1))))))</f>
        <v/>
      </c>
      <c r="R613" s="3" t="str">
        <f t="shared" si="63"/>
        <v/>
      </c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X613" s="63" t="e">
        <f t="shared" si="64"/>
        <v>#VALUE!</v>
      </c>
    </row>
    <row r="614" spans="1:50" s="1" customFormat="1" ht="14.25" x14ac:dyDescent="0.2">
      <c r="A614" s="6"/>
      <c r="B614" s="6"/>
      <c r="C614" s="6"/>
      <c r="D614" s="3"/>
      <c r="E614" s="70" t="str">
        <f>IF(ATA!E614="","",ATA!E614)</f>
        <v/>
      </c>
      <c r="F614" s="51" t="str">
        <f>IF(ATA!F614="","",ATA!F614)</f>
        <v/>
      </c>
      <c r="G614" s="11" t="str">
        <f>IF(ATA!G614="","",ATA!G614)</f>
        <v/>
      </c>
      <c r="H614" s="55" t="str">
        <f>IF(ATA!H614="","",ATA!H614)</f>
        <v/>
      </c>
      <c r="I614" s="31" t="str">
        <f>IF(AND(F613="",H613="in-sample"),"",IF(AND(Temp!fhor_indata=1,H613="out-sample",H614="out-sample"),I613,IF(AND(F614="",H613="out-sample"),"",IF(AND(Temp!optSeasCoef=0,Temp!sts_add=1),IF(H613="in-sample",IF(Q613=bigT,((pCell/bigT)*F613)+((1-(pCell/bigT))*(I613+J613)),IF(OR(F614="",COUNT($F$2:F613)&lt;=pCell),F613,((pCell/COUNT($F$2:F613))*F613)+((1-(pCell/COUNT($F$2:F613)))*(I613+J613)))),I613),IF(AND(Temp!optSeasCoef=0,Temp!sts_multp=1),IF(H613="in-sample",IF(Q613=bigT,((pCell/bigT)*F613)+((1-(pCell/bigT))*(I613*J613)),IF(OR(F614="",COUNT(F$2:$F613)&lt;=pCell),F613,((pCell/COUNT($F$2:F613))*F613)+((1-(pCell/COUNT($F$2:F613)))*(I613*J613)))),I613),IF(Temp!sts_add=1,IF(H613="in-sample",IF(Q613=bigT,((pCell/bigT)*AX613)+((1-(pCell/bigT))*(I613+J613)),IF(OR(F614="",COUNT($AX$2:AX613)&lt;=pCell),AX613,((pCell/COUNT($AX$2:AX613))*AX613)+((1-(pCell/COUNT($AX$2:AX613)))*(I613+J613)))),I613),IF(H613="in-sample",IF(Q613=bigT,((pCell/bigT)*AX613)+((1-(pCell/bigT))*(I613*J613)),IF(OR(F614="",COUNT($AX$2:AX613)&lt;=pCell),AX613,((pCell/COUNT($AX$2:AX613))*AX613)+((1-(pCell/COUNT($AX$2:AX613)))*(I613*J613)))),I613)))))))</f>
        <v/>
      </c>
      <c r="J614" s="31" t="str">
        <f>IF(AND(F613="",H613="in-sample"),"",IF(AND(Temp!fhor_indata=1,H613="out-sample",H614="out-sample"),J613,IF(AND(F614="",H613="out-sample"),"",IF(AND(Temp!optSeasCoef=0,Temp!sts_add=1),IF(H613="in-sample",IF(Q613=bigT,((qCell/bigT)*(I614-I613))+((1-(qCell/bigT))*J613),IF(OR(F614="",COUNT($F$2:F613)&lt;=qCell),IF(COUNT($F$2:F613)=1,0,F613-F612),((qCell/COUNT($F$2:F613))*(I614-I613))+((1-(qCell/COUNT($F$2:F613)))*J613))),J613),IF(AND(Temp!optSeasCoef=0,Temp!sts_multp=1),IF(H613="in-sample",IF(Q613=bigT,((qCell/bigT)*(I614/I613))+((1-(qCell/bigT))*J613),IF(qCell=0,1,IF(OR(F614="",COUNT($F$2:F613)&lt;=qCell),IF(COUNT($F$2:F613)=1,1,F613/F612),((qCell/COUNT($F$2:F613))*(I614/I613))+((1-(qCell/COUNT($F$2:F613)))*J613)))),J613),IF(Temp!sts_add=1,IF(H613="in-sample",IF(Q613=bigT,((qCell/bigT)*(I614-I613))+((1-(qCell/bigT))*J613),IF(OR(F614="",COUNT($AX$2:AX613)&lt;=qCell),IF(COUNT($AX$2:AX613)=1,0,AX613-AX612),((qCell/COUNT($AX$2:AX613))*(I614-I613))+((1-(qCell/COUNT($AX$2:AX613)))*J613))),J613),IF(H613="in-sample",IF(Q613=bigT,((qCell/bigT)*(I614/I613))+((1-(qCell/bigT))*J613),IF(qCell=0,1,IF(OR(F614="",COUNT($AX$2:AX613)&lt;=qCell),IF(COUNT($AX$2:AX613)=1,1,AX613/AX612),((qCell/COUNT($AX$2:AX613))*(I614/I613))+((1-(qCell/COUNT($AX$2:AX613)))*J613)))),J613)))))))</f>
        <v/>
      </c>
      <c r="K614" s="31" t="str">
        <f>IF(H614="","",IF(AND(Temp!optSeasCoef=0,Temp!sts_add=1),IF(H614="out-sample",I614+(Q614*J614),I614+J614),IF(AND(Temp!optSeasCoef=0,Temp!sts_multp=1),IF(H614="out-sample",I614*(J614^Q614),I614*J614),IF(Temp!sts_add=1,IF(H614="out-sample",(I614+(Q614*J614))*G614,(I614+J614)*G614),IF(H614="out-sample",I614*(J614^Q614)*G614,I614*J614*G614)))))</f>
        <v/>
      </c>
      <c r="L614" s="32" t="str">
        <f t="shared" si="65"/>
        <v/>
      </c>
      <c r="M614" s="32" t="str">
        <f t="shared" si="66"/>
        <v/>
      </c>
      <c r="N614" s="32" t="str">
        <f t="shared" si="67"/>
        <v/>
      </c>
      <c r="O614" s="32" t="str">
        <f t="shared" si="68"/>
        <v/>
      </c>
      <c r="P614" s="32" t="str">
        <f t="shared" si="69"/>
        <v/>
      </c>
      <c r="Q614" s="3" t="str">
        <f>IF(AND(Temp!fhor_indata=1,F614="",H613="in-sample"),1,IF(AND(Temp!fhor_indata=1,H613="out-sample",Q613&lt;ATA!XfHor),Q613+1,IF(F614="","",IF(AND(H614="out-sample",H613="in-sample"),1,IF(AND(H614="out-sample",H613="out-sample"),Q613+1,IF(ISNUMBER(Q613),Q613+1,1))))))</f>
        <v/>
      </c>
      <c r="R614" s="3" t="str">
        <f t="shared" si="63"/>
        <v/>
      </c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X614" s="63" t="e">
        <f t="shared" si="64"/>
        <v>#VALUE!</v>
      </c>
    </row>
    <row r="615" spans="1:50" s="1" customFormat="1" ht="14.25" x14ac:dyDescent="0.2">
      <c r="A615" s="6"/>
      <c r="B615" s="6"/>
      <c r="C615" s="6"/>
      <c r="D615" s="3"/>
      <c r="E615" s="70" t="str">
        <f>IF(ATA!E615="","",ATA!E615)</f>
        <v/>
      </c>
      <c r="F615" s="51" t="str">
        <f>IF(ATA!F615="","",ATA!F615)</f>
        <v/>
      </c>
      <c r="G615" s="11" t="str">
        <f>IF(ATA!G615="","",ATA!G615)</f>
        <v/>
      </c>
      <c r="H615" s="55" t="str">
        <f>IF(ATA!H615="","",ATA!H615)</f>
        <v/>
      </c>
      <c r="I615" s="31" t="str">
        <f>IF(AND(F614="",H614="in-sample"),"",IF(AND(Temp!fhor_indata=1,H614="out-sample",H615="out-sample"),I614,IF(AND(F615="",H614="out-sample"),"",IF(AND(Temp!optSeasCoef=0,Temp!sts_add=1),IF(H614="in-sample",IF(Q614=bigT,((pCell/bigT)*F614)+((1-(pCell/bigT))*(I614+J614)),IF(OR(F615="",COUNT($F$2:F614)&lt;=pCell),F614,((pCell/COUNT($F$2:F614))*F614)+((1-(pCell/COUNT($F$2:F614)))*(I614+J614)))),I614),IF(AND(Temp!optSeasCoef=0,Temp!sts_multp=1),IF(H614="in-sample",IF(Q614=bigT,((pCell/bigT)*F614)+((1-(pCell/bigT))*(I614*J614)),IF(OR(F615="",COUNT(F$2:$F614)&lt;=pCell),F614,((pCell/COUNT($F$2:F614))*F614)+((1-(pCell/COUNT($F$2:F614)))*(I614*J614)))),I614),IF(Temp!sts_add=1,IF(H614="in-sample",IF(Q614=bigT,((pCell/bigT)*AX614)+((1-(pCell/bigT))*(I614+J614)),IF(OR(F615="",COUNT($AX$2:AX614)&lt;=pCell),AX614,((pCell/COUNT($AX$2:AX614))*AX614)+((1-(pCell/COUNT($AX$2:AX614)))*(I614+J614)))),I614),IF(H614="in-sample",IF(Q614=bigT,((pCell/bigT)*AX614)+((1-(pCell/bigT))*(I614*J614)),IF(OR(F615="",COUNT($AX$2:AX614)&lt;=pCell),AX614,((pCell/COUNT($AX$2:AX614))*AX614)+((1-(pCell/COUNT($AX$2:AX614)))*(I614*J614)))),I614)))))))</f>
        <v/>
      </c>
      <c r="J615" s="31" t="str">
        <f>IF(AND(F614="",H614="in-sample"),"",IF(AND(Temp!fhor_indata=1,H614="out-sample",H615="out-sample"),J614,IF(AND(F615="",H614="out-sample"),"",IF(AND(Temp!optSeasCoef=0,Temp!sts_add=1),IF(H614="in-sample",IF(Q614=bigT,((qCell/bigT)*(I615-I614))+((1-(qCell/bigT))*J614),IF(OR(F615="",COUNT($F$2:F614)&lt;=qCell),IF(COUNT($F$2:F614)=1,0,F614-F613),((qCell/COUNT($F$2:F614))*(I615-I614))+((1-(qCell/COUNT($F$2:F614)))*J614))),J614),IF(AND(Temp!optSeasCoef=0,Temp!sts_multp=1),IF(H614="in-sample",IF(Q614=bigT,((qCell/bigT)*(I615/I614))+((1-(qCell/bigT))*J614),IF(qCell=0,1,IF(OR(F615="",COUNT($F$2:F614)&lt;=qCell),IF(COUNT($F$2:F614)=1,1,F614/F613),((qCell/COUNT($F$2:F614))*(I615/I614))+((1-(qCell/COUNT($F$2:F614)))*J614)))),J614),IF(Temp!sts_add=1,IF(H614="in-sample",IF(Q614=bigT,((qCell/bigT)*(I615-I614))+((1-(qCell/bigT))*J614),IF(OR(F615="",COUNT($AX$2:AX614)&lt;=qCell),IF(COUNT($AX$2:AX614)=1,0,AX614-AX613),((qCell/COUNT($AX$2:AX614))*(I615-I614))+((1-(qCell/COUNT($AX$2:AX614)))*J614))),J614),IF(H614="in-sample",IF(Q614=bigT,((qCell/bigT)*(I615/I614))+((1-(qCell/bigT))*J614),IF(qCell=0,1,IF(OR(F615="",COUNT($AX$2:AX614)&lt;=qCell),IF(COUNT($AX$2:AX614)=1,1,AX614/AX613),((qCell/COUNT($AX$2:AX614))*(I615/I614))+((1-(qCell/COUNT($AX$2:AX614)))*J614)))),J614)))))))</f>
        <v/>
      </c>
      <c r="K615" s="31" t="str">
        <f>IF(H615="","",IF(AND(Temp!optSeasCoef=0,Temp!sts_add=1),IF(H615="out-sample",I615+(Q615*J615),I615+J615),IF(AND(Temp!optSeasCoef=0,Temp!sts_multp=1),IF(H615="out-sample",I615*(J615^Q615),I615*J615),IF(Temp!sts_add=1,IF(H615="out-sample",(I615+(Q615*J615))*G615,(I615+J615)*G615),IF(H615="out-sample",I615*(J615^Q615)*G615,I615*J615*G615)))))</f>
        <v/>
      </c>
      <c r="L615" s="32" t="str">
        <f t="shared" si="65"/>
        <v/>
      </c>
      <c r="M615" s="32" t="str">
        <f t="shared" si="66"/>
        <v/>
      </c>
      <c r="N615" s="32" t="str">
        <f t="shared" si="67"/>
        <v/>
      </c>
      <c r="O615" s="32" t="str">
        <f t="shared" si="68"/>
        <v/>
      </c>
      <c r="P615" s="32" t="str">
        <f t="shared" si="69"/>
        <v/>
      </c>
      <c r="Q615" s="3" t="str">
        <f>IF(AND(Temp!fhor_indata=1,F615="",H614="in-sample"),1,IF(AND(Temp!fhor_indata=1,H614="out-sample",Q614&lt;ATA!XfHor),Q614+1,IF(F615="","",IF(AND(H615="out-sample",H614="in-sample"),1,IF(AND(H615="out-sample",H614="out-sample"),Q614+1,IF(ISNUMBER(Q614),Q614+1,1))))))</f>
        <v/>
      </c>
      <c r="R615" s="3" t="str">
        <f t="shared" si="63"/>
        <v/>
      </c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X615" s="63" t="e">
        <f t="shared" si="64"/>
        <v>#VALUE!</v>
      </c>
    </row>
    <row r="616" spans="1:50" s="1" customFormat="1" ht="14.25" x14ac:dyDescent="0.2">
      <c r="A616" s="6"/>
      <c r="B616" s="6"/>
      <c r="C616" s="6"/>
      <c r="D616" s="3"/>
      <c r="E616" s="70" t="str">
        <f>IF(ATA!E616="","",ATA!E616)</f>
        <v/>
      </c>
      <c r="F616" s="51" t="str">
        <f>IF(ATA!F616="","",ATA!F616)</f>
        <v/>
      </c>
      <c r="G616" s="11" t="str">
        <f>IF(ATA!G616="","",ATA!G616)</f>
        <v/>
      </c>
      <c r="H616" s="55" t="str">
        <f>IF(ATA!H616="","",ATA!H616)</f>
        <v/>
      </c>
      <c r="I616" s="31" t="str">
        <f>IF(AND(F615="",H615="in-sample"),"",IF(AND(Temp!fhor_indata=1,H615="out-sample",H616="out-sample"),I615,IF(AND(F616="",H615="out-sample"),"",IF(AND(Temp!optSeasCoef=0,Temp!sts_add=1),IF(H615="in-sample",IF(Q615=bigT,((pCell/bigT)*F615)+((1-(pCell/bigT))*(I615+J615)),IF(OR(F616="",COUNT($F$2:F615)&lt;=pCell),F615,((pCell/COUNT($F$2:F615))*F615)+((1-(pCell/COUNT($F$2:F615)))*(I615+J615)))),I615),IF(AND(Temp!optSeasCoef=0,Temp!sts_multp=1),IF(H615="in-sample",IF(Q615=bigT,((pCell/bigT)*F615)+((1-(pCell/bigT))*(I615*J615)),IF(OR(F616="",COUNT(F$2:$F615)&lt;=pCell),F615,((pCell/COUNT($F$2:F615))*F615)+((1-(pCell/COUNT($F$2:F615)))*(I615*J615)))),I615),IF(Temp!sts_add=1,IF(H615="in-sample",IF(Q615=bigT,((pCell/bigT)*AX615)+((1-(pCell/bigT))*(I615+J615)),IF(OR(F616="",COUNT($AX$2:AX615)&lt;=pCell),AX615,((pCell/COUNT($AX$2:AX615))*AX615)+((1-(pCell/COUNT($AX$2:AX615)))*(I615+J615)))),I615),IF(H615="in-sample",IF(Q615=bigT,((pCell/bigT)*AX615)+((1-(pCell/bigT))*(I615*J615)),IF(OR(F616="",COUNT($AX$2:AX615)&lt;=pCell),AX615,((pCell/COUNT($AX$2:AX615))*AX615)+((1-(pCell/COUNT($AX$2:AX615)))*(I615*J615)))),I615)))))))</f>
        <v/>
      </c>
      <c r="J616" s="31" t="str">
        <f>IF(AND(F615="",H615="in-sample"),"",IF(AND(Temp!fhor_indata=1,H615="out-sample",H616="out-sample"),J615,IF(AND(F616="",H615="out-sample"),"",IF(AND(Temp!optSeasCoef=0,Temp!sts_add=1),IF(H615="in-sample",IF(Q615=bigT,((qCell/bigT)*(I616-I615))+((1-(qCell/bigT))*J615),IF(OR(F616="",COUNT($F$2:F615)&lt;=qCell),IF(COUNT($F$2:F615)=1,0,F615-F614),((qCell/COUNT($F$2:F615))*(I616-I615))+((1-(qCell/COUNT($F$2:F615)))*J615))),J615),IF(AND(Temp!optSeasCoef=0,Temp!sts_multp=1),IF(H615="in-sample",IF(Q615=bigT,((qCell/bigT)*(I616/I615))+((1-(qCell/bigT))*J615),IF(qCell=0,1,IF(OR(F616="",COUNT($F$2:F615)&lt;=qCell),IF(COUNT($F$2:F615)=1,1,F615/F614),((qCell/COUNT($F$2:F615))*(I616/I615))+((1-(qCell/COUNT($F$2:F615)))*J615)))),J615),IF(Temp!sts_add=1,IF(H615="in-sample",IF(Q615=bigT,((qCell/bigT)*(I616-I615))+((1-(qCell/bigT))*J615),IF(OR(F616="",COUNT($AX$2:AX615)&lt;=qCell),IF(COUNT($AX$2:AX615)=1,0,AX615-AX614),((qCell/COUNT($AX$2:AX615))*(I616-I615))+((1-(qCell/COUNT($AX$2:AX615)))*J615))),J615),IF(H615="in-sample",IF(Q615=bigT,((qCell/bigT)*(I616/I615))+((1-(qCell/bigT))*J615),IF(qCell=0,1,IF(OR(F616="",COUNT($AX$2:AX615)&lt;=qCell),IF(COUNT($AX$2:AX615)=1,1,AX615/AX614),((qCell/COUNT($AX$2:AX615))*(I616/I615))+((1-(qCell/COUNT($AX$2:AX615)))*J615)))),J615)))))))</f>
        <v/>
      </c>
      <c r="K616" s="31" t="str">
        <f>IF(H616="","",IF(AND(Temp!optSeasCoef=0,Temp!sts_add=1),IF(H616="out-sample",I616+(Q616*J616),I616+J616),IF(AND(Temp!optSeasCoef=0,Temp!sts_multp=1),IF(H616="out-sample",I616*(J616^Q616),I616*J616),IF(Temp!sts_add=1,IF(H616="out-sample",(I616+(Q616*J616))*G616,(I616+J616)*G616),IF(H616="out-sample",I616*(J616^Q616)*G616,I616*J616*G616)))))</f>
        <v/>
      </c>
      <c r="L616" s="32" t="str">
        <f t="shared" si="65"/>
        <v/>
      </c>
      <c r="M616" s="32" t="str">
        <f t="shared" si="66"/>
        <v/>
      </c>
      <c r="N616" s="32" t="str">
        <f t="shared" si="67"/>
        <v/>
      </c>
      <c r="O616" s="32" t="str">
        <f t="shared" si="68"/>
        <v/>
      </c>
      <c r="P616" s="32" t="str">
        <f t="shared" si="69"/>
        <v/>
      </c>
      <c r="Q616" s="3" t="str">
        <f>IF(AND(Temp!fhor_indata=1,F616="",H615="in-sample"),1,IF(AND(Temp!fhor_indata=1,H615="out-sample",Q615&lt;ATA!XfHor),Q615+1,IF(F616="","",IF(AND(H616="out-sample",H615="in-sample"),1,IF(AND(H616="out-sample",H615="out-sample"),Q615+1,IF(ISNUMBER(Q615),Q615+1,1))))))</f>
        <v/>
      </c>
      <c r="R616" s="3" t="str">
        <f t="shared" si="63"/>
        <v/>
      </c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X616" s="63" t="e">
        <f t="shared" si="64"/>
        <v>#VALUE!</v>
      </c>
    </row>
    <row r="617" spans="1:50" s="1" customFormat="1" ht="14.25" x14ac:dyDescent="0.2">
      <c r="A617" s="6"/>
      <c r="B617" s="6"/>
      <c r="C617" s="6"/>
      <c r="D617" s="3"/>
      <c r="E617" s="70" t="str">
        <f>IF(ATA!E617="","",ATA!E617)</f>
        <v/>
      </c>
      <c r="F617" s="51" t="str">
        <f>IF(ATA!F617="","",ATA!F617)</f>
        <v/>
      </c>
      <c r="G617" s="11" t="str">
        <f>IF(ATA!G617="","",ATA!G617)</f>
        <v/>
      </c>
      <c r="H617" s="55" t="str">
        <f>IF(ATA!H617="","",ATA!H617)</f>
        <v/>
      </c>
      <c r="I617" s="31" t="str">
        <f>IF(AND(F616="",H616="in-sample"),"",IF(AND(Temp!fhor_indata=1,H616="out-sample",H617="out-sample"),I616,IF(AND(F617="",H616="out-sample"),"",IF(AND(Temp!optSeasCoef=0,Temp!sts_add=1),IF(H616="in-sample",IF(Q616=bigT,((pCell/bigT)*F616)+((1-(pCell/bigT))*(I616+J616)),IF(OR(F617="",COUNT($F$2:F616)&lt;=pCell),F616,((pCell/COUNT($F$2:F616))*F616)+((1-(pCell/COUNT($F$2:F616)))*(I616+J616)))),I616),IF(AND(Temp!optSeasCoef=0,Temp!sts_multp=1),IF(H616="in-sample",IF(Q616=bigT,((pCell/bigT)*F616)+((1-(pCell/bigT))*(I616*J616)),IF(OR(F617="",COUNT(F$2:$F616)&lt;=pCell),F616,((pCell/COUNT($F$2:F616))*F616)+((1-(pCell/COUNT($F$2:F616)))*(I616*J616)))),I616),IF(Temp!sts_add=1,IF(H616="in-sample",IF(Q616=bigT,((pCell/bigT)*AX616)+((1-(pCell/bigT))*(I616+J616)),IF(OR(F617="",COUNT($AX$2:AX616)&lt;=pCell),AX616,((pCell/COUNT($AX$2:AX616))*AX616)+((1-(pCell/COUNT($AX$2:AX616)))*(I616+J616)))),I616),IF(H616="in-sample",IF(Q616=bigT,((pCell/bigT)*AX616)+((1-(pCell/bigT))*(I616*J616)),IF(OR(F617="",COUNT($AX$2:AX616)&lt;=pCell),AX616,((pCell/COUNT($AX$2:AX616))*AX616)+((1-(pCell/COUNT($AX$2:AX616)))*(I616*J616)))),I616)))))))</f>
        <v/>
      </c>
      <c r="J617" s="31" t="str">
        <f>IF(AND(F616="",H616="in-sample"),"",IF(AND(Temp!fhor_indata=1,H616="out-sample",H617="out-sample"),J616,IF(AND(F617="",H616="out-sample"),"",IF(AND(Temp!optSeasCoef=0,Temp!sts_add=1),IF(H616="in-sample",IF(Q616=bigT,((qCell/bigT)*(I617-I616))+((1-(qCell/bigT))*J616),IF(OR(F617="",COUNT($F$2:F616)&lt;=qCell),IF(COUNT($F$2:F616)=1,0,F616-F615),((qCell/COUNT($F$2:F616))*(I617-I616))+((1-(qCell/COUNT($F$2:F616)))*J616))),J616),IF(AND(Temp!optSeasCoef=0,Temp!sts_multp=1),IF(H616="in-sample",IF(Q616=bigT,((qCell/bigT)*(I617/I616))+((1-(qCell/bigT))*J616),IF(qCell=0,1,IF(OR(F617="",COUNT($F$2:F616)&lt;=qCell),IF(COUNT($F$2:F616)=1,1,F616/F615),((qCell/COUNT($F$2:F616))*(I617/I616))+((1-(qCell/COUNT($F$2:F616)))*J616)))),J616),IF(Temp!sts_add=1,IF(H616="in-sample",IF(Q616=bigT,((qCell/bigT)*(I617-I616))+((1-(qCell/bigT))*J616),IF(OR(F617="",COUNT($AX$2:AX616)&lt;=qCell),IF(COUNT($AX$2:AX616)=1,0,AX616-AX615),((qCell/COUNT($AX$2:AX616))*(I617-I616))+((1-(qCell/COUNT($AX$2:AX616)))*J616))),J616),IF(H616="in-sample",IF(Q616=bigT,((qCell/bigT)*(I617/I616))+((1-(qCell/bigT))*J616),IF(qCell=0,1,IF(OR(F617="",COUNT($AX$2:AX616)&lt;=qCell),IF(COUNT($AX$2:AX616)=1,1,AX616/AX615),((qCell/COUNT($AX$2:AX616))*(I617/I616))+((1-(qCell/COUNT($AX$2:AX616)))*J616)))),J616)))))))</f>
        <v/>
      </c>
      <c r="K617" s="31" t="str">
        <f>IF(H617="","",IF(AND(Temp!optSeasCoef=0,Temp!sts_add=1),IF(H617="out-sample",I617+(Q617*J617),I617+J617),IF(AND(Temp!optSeasCoef=0,Temp!sts_multp=1),IF(H617="out-sample",I617*(J617^Q617),I617*J617),IF(Temp!sts_add=1,IF(H617="out-sample",(I617+(Q617*J617))*G617,(I617+J617)*G617),IF(H617="out-sample",I617*(J617^Q617)*G617,I617*J617*G617)))))</f>
        <v/>
      </c>
      <c r="L617" s="32" t="str">
        <f t="shared" si="65"/>
        <v/>
      </c>
      <c r="M617" s="32" t="str">
        <f t="shared" si="66"/>
        <v/>
      </c>
      <c r="N617" s="32" t="str">
        <f t="shared" si="67"/>
        <v/>
      </c>
      <c r="O617" s="32" t="str">
        <f t="shared" si="68"/>
        <v/>
      </c>
      <c r="P617" s="32" t="str">
        <f t="shared" si="69"/>
        <v/>
      </c>
      <c r="Q617" s="3" t="str">
        <f>IF(AND(Temp!fhor_indata=1,F617="",H616="in-sample"),1,IF(AND(Temp!fhor_indata=1,H616="out-sample",Q616&lt;ATA!XfHor),Q616+1,IF(F617="","",IF(AND(H617="out-sample",H616="in-sample"),1,IF(AND(H617="out-sample",H616="out-sample"),Q616+1,IF(ISNUMBER(Q616),Q616+1,1))))))</f>
        <v/>
      </c>
      <c r="R617" s="3" t="str">
        <f t="shared" si="63"/>
        <v/>
      </c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X617" s="63" t="e">
        <f t="shared" si="64"/>
        <v>#VALUE!</v>
      </c>
    </row>
    <row r="618" spans="1:50" s="1" customFormat="1" ht="14.25" x14ac:dyDescent="0.2">
      <c r="A618" s="6"/>
      <c r="B618" s="6"/>
      <c r="C618" s="6"/>
      <c r="D618" s="3"/>
      <c r="E618" s="70" t="str">
        <f>IF(ATA!E618="","",ATA!E618)</f>
        <v/>
      </c>
      <c r="F618" s="51" t="str">
        <f>IF(ATA!F618="","",ATA!F618)</f>
        <v/>
      </c>
      <c r="G618" s="11" t="str">
        <f>IF(ATA!G618="","",ATA!G618)</f>
        <v/>
      </c>
      <c r="H618" s="55" t="str">
        <f>IF(ATA!H618="","",ATA!H618)</f>
        <v/>
      </c>
      <c r="I618" s="31" t="str">
        <f>IF(AND(F617="",H617="in-sample"),"",IF(AND(Temp!fhor_indata=1,H617="out-sample",H618="out-sample"),I617,IF(AND(F618="",H617="out-sample"),"",IF(AND(Temp!optSeasCoef=0,Temp!sts_add=1),IF(H617="in-sample",IF(Q617=bigT,((pCell/bigT)*F617)+((1-(pCell/bigT))*(I617+J617)),IF(OR(F618="",COUNT($F$2:F617)&lt;=pCell),F617,((pCell/COUNT($F$2:F617))*F617)+((1-(pCell/COUNT($F$2:F617)))*(I617+J617)))),I617),IF(AND(Temp!optSeasCoef=0,Temp!sts_multp=1),IF(H617="in-sample",IF(Q617=bigT,((pCell/bigT)*F617)+((1-(pCell/bigT))*(I617*J617)),IF(OR(F618="",COUNT(F$2:$F617)&lt;=pCell),F617,((pCell/COUNT($F$2:F617))*F617)+((1-(pCell/COUNT($F$2:F617)))*(I617*J617)))),I617),IF(Temp!sts_add=1,IF(H617="in-sample",IF(Q617=bigT,((pCell/bigT)*AX617)+((1-(pCell/bigT))*(I617+J617)),IF(OR(F618="",COUNT($AX$2:AX617)&lt;=pCell),AX617,((pCell/COUNT($AX$2:AX617))*AX617)+((1-(pCell/COUNT($AX$2:AX617)))*(I617+J617)))),I617),IF(H617="in-sample",IF(Q617=bigT,((pCell/bigT)*AX617)+((1-(pCell/bigT))*(I617*J617)),IF(OR(F618="",COUNT($AX$2:AX617)&lt;=pCell),AX617,((pCell/COUNT($AX$2:AX617))*AX617)+((1-(pCell/COUNT($AX$2:AX617)))*(I617*J617)))),I617)))))))</f>
        <v/>
      </c>
      <c r="J618" s="31" t="str">
        <f>IF(AND(F617="",H617="in-sample"),"",IF(AND(Temp!fhor_indata=1,H617="out-sample",H618="out-sample"),J617,IF(AND(F618="",H617="out-sample"),"",IF(AND(Temp!optSeasCoef=0,Temp!sts_add=1),IF(H617="in-sample",IF(Q617=bigT,((qCell/bigT)*(I618-I617))+((1-(qCell/bigT))*J617),IF(OR(F618="",COUNT($F$2:F617)&lt;=qCell),IF(COUNT($F$2:F617)=1,0,F617-F616),((qCell/COUNT($F$2:F617))*(I618-I617))+((1-(qCell/COUNT($F$2:F617)))*J617))),J617),IF(AND(Temp!optSeasCoef=0,Temp!sts_multp=1),IF(H617="in-sample",IF(Q617=bigT,((qCell/bigT)*(I618/I617))+((1-(qCell/bigT))*J617),IF(qCell=0,1,IF(OR(F618="",COUNT($F$2:F617)&lt;=qCell),IF(COUNT($F$2:F617)=1,1,F617/F616),((qCell/COUNT($F$2:F617))*(I618/I617))+((1-(qCell/COUNT($F$2:F617)))*J617)))),J617),IF(Temp!sts_add=1,IF(H617="in-sample",IF(Q617=bigT,((qCell/bigT)*(I618-I617))+((1-(qCell/bigT))*J617),IF(OR(F618="",COUNT($AX$2:AX617)&lt;=qCell),IF(COUNT($AX$2:AX617)=1,0,AX617-AX616),((qCell/COUNT($AX$2:AX617))*(I618-I617))+((1-(qCell/COUNT($AX$2:AX617)))*J617))),J617),IF(H617="in-sample",IF(Q617=bigT,((qCell/bigT)*(I618/I617))+((1-(qCell/bigT))*J617),IF(qCell=0,1,IF(OR(F618="",COUNT($AX$2:AX617)&lt;=qCell),IF(COUNT($AX$2:AX617)=1,1,AX617/AX616),((qCell/COUNT($AX$2:AX617))*(I618/I617))+((1-(qCell/COUNT($AX$2:AX617)))*J617)))),J617)))))))</f>
        <v/>
      </c>
      <c r="K618" s="31" t="str">
        <f>IF(H618="","",IF(AND(Temp!optSeasCoef=0,Temp!sts_add=1),IF(H618="out-sample",I618+(Q618*J618),I618+J618),IF(AND(Temp!optSeasCoef=0,Temp!sts_multp=1),IF(H618="out-sample",I618*(J618^Q618),I618*J618),IF(Temp!sts_add=1,IF(H618="out-sample",(I618+(Q618*J618))*G618,(I618+J618)*G618),IF(H618="out-sample",I618*(J618^Q618)*G618,I618*J618*G618)))))</f>
        <v/>
      </c>
      <c r="L618" s="32" t="str">
        <f t="shared" si="65"/>
        <v/>
      </c>
      <c r="M618" s="32" t="str">
        <f t="shared" si="66"/>
        <v/>
      </c>
      <c r="N618" s="32" t="str">
        <f t="shared" si="67"/>
        <v/>
      </c>
      <c r="O618" s="32" t="str">
        <f t="shared" si="68"/>
        <v/>
      </c>
      <c r="P618" s="32" t="str">
        <f t="shared" si="69"/>
        <v/>
      </c>
      <c r="Q618" s="3" t="str">
        <f>IF(AND(Temp!fhor_indata=1,F618="",H617="in-sample"),1,IF(AND(Temp!fhor_indata=1,H617="out-sample",Q617&lt;ATA!XfHor),Q617+1,IF(F618="","",IF(AND(H618="out-sample",H617="in-sample"),1,IF(AND(H618="out-sample",H617="out-sample"),Q617+1,IF(ISNUMBER(Q617),Q617+1,1))))))</f>
        <v/>
      </c>
      <c r="R618" s="3" t="str">
        <f t="shared" si="63"/>
        <v/>
      </c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X618" s="63" t="e">
        <f t="shared" si="64"/>
        <v>#VALUE!</v>
      </c>
    </row>
    <row r="619" spans="1:50" s="1" customFormat="1" ht="14.25" x14ac:dyDescent="0.2">
      <c r="A619" s="6"/>
      <c r="B619" s="6"/>
      <c r="C619" s="6"/>
      <c r="D619" s="3"/>
      <c r="E619" s="70" t="str">
        <f>IF(ATA!E619="","",ATA!E619)</f>
        <v/>
      </c>
      <c r="F619" s="51" t="str">
        <f>IF(ATA!F619="","",ATA!F619)</f>
        <v/>
      </c>
      <c r="G619" s="11" t="str">
        <f>IF(ATA!G619="","",ATA!G619)</f>
        <v/>
      </c>
      <c r="H619" s="55" t="str">
        <f>IF(ATA!H619="","",ATA!H619)</f>
        <v/>
      </c>
      <c r="I619" s="31" t="str">
        <f>IF(AND(F618="",H618="in-sample"),"",IF(AND(Temp!fhor_indata=1,H618="out-sample",H619="out-sample"),I618,IF(AND(F619="",H618="out-sample"),"",IF(AND(Temp!optSeasCoef=0,Temp!sts_add=1),IF(H618="in-sample",IF(Q618=bigT,((pCell/bigT)*F618)+((1-(pCell/bigT))*(I618+J618)),IF(OR(F619="",COUNT($F$2:F618)&lt;=pCell),F618,((pCell/COUNT($F$2:F618))*F618)+((1-(pCell/COUNT($F$2:F618)))*(I618+J618)))),I618),IF(AND(Temp!optSeasCoef=0,Temp!sts_multp=1),IF(H618="in-sample",IF(Q618=bigT,((pCell/bigT)*F618)+((1-(pCell/bigT))*(I618*J618)),IF(OR(F619="",COUNT(F$2:$F618)&lt;=pCell),F618,((pCell/COUNT($F$2:F618))*F618)+((1-(pCell/COUNT($F$2:F618)))*(I618*J618)))),I618),IF(Temp!sts_add=1,IF(H618="in-sample",IF(Q618=bigT,((pCell/bigT)*AX618)+((1-(pCell/bigT))*(I618+J618)),IF(OR(F619="",COUNT($AX$2:AX618)&lt;=pCell),AX618,((pCell/COUNT($AX$2:AX618))*AX618)+((1-(pCell/COUNT($AX$2:AX618)))*(I618+J618)))),I618),IF(H618="in-sample",IF(Q618=bigT,((pCell/bigT)*AX618)+((1-(pCell/bigT))*(I618*J618)),IF(OR(F619="",COUNT($AX$2:AX618)&lt;=pCell),AX618,((pCell/COUNT($AX$2:AX618))*AX618)+((1-(pCell/COUNT($AX$2:AX618)))*(I618*J618)))),I618)))))))</f>
        <v/>
      </c>
      <c r="J619" s="31" t="str">
        <f>IF(AND(F618="",H618="in-sample"),"",IF(AND(Temp!fhor_indata=1,H618="out-sample",H619="out-sample"),J618,IF(AND(F619="",H618="out-sample"),"",IF(AND(Temp!optSeasCoef=0,Temp!sts_add=1),IF(H618="in-sample",IF(Q618=bigT,((qCell/bigT)*(I619-I618))+((1-(qCell/bigT))*J618),IF(OR(F619="",COUNT($F$2:F618)&lt;=qCell),IF(COUNT($F$2:F618)=1,0,F618-F617),((qCell/COUNT($F$2:F618))*(I619-I618))+((1-(qCell/COUNT($F$2:F618)))*J618))),J618),IF(AND(Temp!optSeasCoef=0,Temp!sts_multp=1),IF(H618="in-sample",IF(Q618=bigT,((qCell/bigT)*(I619/I618))+((1-(qCell/bigT))*J618),IF(qCell=0,1,IF(OR(F619="",COUNT($F$2:F618)&lt;=qCell),IF(COUNT($F$2:F618)=1,1,F618/F617),((qCell/COUNT($F$2:F618))*(I619/I618))+((1-(qCell/COUNT($F$2:F618)))*J618)))),J618),IF(Temp!sts_add=1,IF(H618="in-sample",IF(Q618=bigT,((qCell/bigT)*(I619-I618))+((1-(qCell/bigT))*J618),IF(OR(F619="",COUNT($AX$2:AX618)&lt;=qCell),IF(COUNT($AX$2:AX618)=1,0,AX618-AX617),((qCell/COUNT($AX$2:AX618))*(I619-I618))+((1-(qCell/COUNT($AX$2:AX618)))*J618))),J618),IF(H618="in-sample",IF(Q618=bigT,((qCell/bigT)*(I619/I618))+((1-(qCell/bigT))*J618),IF(qCell=0,1,IF(OR(F619="",COUNT($AX$2:AX618)&lt;=qCell),IF(COUNT($AX$2:AX618)=1,1,AX618/AX617),((qCell/COUNT($AX$2:AX618))*(I619/I618))+((1-(qCell/COUNT($AX$2:AX618)))*J618)))),J618)))))))</f>
        <v/>
      </c>
      <c r="K619" s="31" t="str">
        <f>IF(H619="","",IF(AND(Temp!optSeasCoef=0,Temp!sts_add=1),IF(H619="out-sample",I619+(Q619*J619),I619+J619),IF(AND(Temp!optSeasCoef=0,Temp!sts_multp=1),IF(H619="out-sample",I619*(J619^Q619),I619*J619),IF(Temp!sts_add=1,IF(H619="out-sample",(I619+(Q619*J619))*G619,(I619+J619)*G619),IF(H619="out-sample",I619*(J619^Q619)*G619,I619*J619*G619)))))</f>
        <v/>
      </c>
      <c r="L619" s="32" t="str">
        <f t="shared" si="65"/>
        <v/>
      </c>
      <c r="M619" s="32" t="str">
        <f t="shared" si="66"/>
        <v/>
      </c>
      <c r="N619" s="32" t="str">
        <f t="shared" si="67"/>
        <v/>
      </c>
      <c r="O619" s="32" t="str">
        <f t="shared" si="68"/>
        <v/>
      </c>
      <c r="P619" s="32" t="str">
        <f t="shared" si="69"/>
        <v/>
      </c>
      <c r="Q619" s="3" t="str">
        <f>IF(AND(Temp!fhor_indata=1,F619="",H618="in-sample"),1,IF(AND(Temp!fhor_indata=1,H618="out-sample",Q618&lt;ATA!XfHor),Q618+1,IF(F619="","",IF(AND(H619="out-sample",H618="in-sample"),1,IF(AND(H619="out-sample",H618="out-sample"),Q618+1,IF(ISNUMBER(Q618),Q618+1,1))))))</f>
        <v/>
      </c>
      <c r="R619" s="3" t="str">
        <f t="shared" si="63"/>
        <v/>
      </c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X619" s="63" t="e">
        <f t="shared" si="64"/>
        <v>#VALUE!</v>
      </c>
    </row>
    <row r="620" spans="1:50" s="1" customFormat="1" ht="14.25" x14ac:dyDescent="0.2">
      <c r="A620" s="6"/>
      <c r="B620" s="6"/>
      <c r="C620" s="6"/>
      <c r="D620" s="3"/>
      <c r="E620" s="70" t="str">
        <f>IF(ATA!E620="","",ATA!E620)</f>
        <v/>
      </c>
      <c r="F620" s="51" t="str">
        <f>IF(ATA!F620="","",ATA!F620)</f>
        <v/>
      </c>
      <c r="G620" s="11" t="str">
        <f>IF(ATA!G620="","",ATA!G620)</f>
        <v/>
      </c>
      <c r="H620" s="55" t="str">
        <f>IF(ATA!H620="","",ATA!H620)</f>
        <v/>
      </c>
      <c r="I620" s="31" t="str">
        <f>IF(AND(F619="",H619="in-sample"),"",IF(AND(Temp!fhor_indata=1,H619="out-sample",H620="out-sample"),I619,IF(AND(F620="",H619="out-sample"),"",IF(AND(Temp!optSeasCoef=0,Temp!sts_add=1),IF(H619="in-sample",IF(Q619=bigT,((pCell/bigT)*F619)+((1-(pCell/bigT))*(I619+J619)),IF(OR(F620="",COUNT($F$2:F619)&lt;=pCell),F619,((pCell/COUNT($F$2:F619))*F619)+((1-(pCell/COUNT($F$2:F619)))*(I619+J619)))),I619),IF(AND(Temp!optSeasCoef=0,Temp!sts_multp=1),IF(H619="in-sample",IF(Q619=bigT,((pCell/bigT)*F619)+((1-(pCell/bigT))*(I619*J619)),IF(OR(F620="",COUNT(F$2:$F619)&lt;=pCell),F619,((pCell/COUNT($F$2:F619))*F619)+((1-(pCell/COUNT($F$2:F619)))*(I619*J619)))),I619),IF(Temp!sts_add=1,IF(H619="in-sample",IF(Q619=bigT,((pCell/bigT)*AX619)+((1-(pCell/bigT))*(I619+J619)),IF(OR(F620="",COUNT($AX$2:AX619)&lt;=pCell),AX619,((pCell/COUNT($AX$2:AX619))*AX619)+((1-(pCell/COUNT($AX$2:AX619)))*(I619+J619)))),I619),IF(H619="in-sample",IF(Q619=bigT,((pCell/bigT)*AX619)+((1-(pCell/bigT))*(I619*J619)),IF(OR(F620="",COUNT($AX$2:AX619)&lt;=pCell),AX619,((pCell/COUNT($AX$2:AX619))*AX619)+((1-(pCell/COUNT($AX$2:AX619)))*(I619*J619)))),I619)))))))</f>
        <v/>
      </c>
      <c r="J620" s="31" t="str">
        <f>IF(AND(F619="",H619="in-sample"),"",IF(AND(Temp!fhor_indata=1,H619="out-sample",H620="out-sample"),J619,IF(AND(F620="",H619="out-sample"),"",IF(AND(Temp!optSeasCoef=0,Temp!sts_add=1),IF(H619="in-sample",IF(Q619=bigT,((qCell/bigT)*(I620-I619))+((1-(qCell/bigT))*J619),IF(OR(F620="",COUNT($F$2:F619)&lt;=qCell),IF(COUNT($F$2:F619)=1,0,F619-F618),((qCell/COUNT($F$2:F619))*(I620-I619))+((1-(qCell/COUNT($F$2:F619)))*J619))),J619),IF(AND(Temp!optSeasCoef=0,Temp!sts_multp=1),IF(H619="in-sample",IF(Q619=bigT,((qCell/bigT)*(I620/I619))+((1-(qCell/bigT))*J619),IF(qCell=0,1,IF(OR(F620="",COUNT($F$2:F619)&lt;=qCell),IF(COUNT($F$2:F619)=1,1,F619/F618),((qCell/COUNT($F$2:F619))*(I620/I619))+((1-(qCell/COUNT($F$2:F619)))*J619)))),J619),IF(Temp!sts_add=1,IF(H619="in-sample",IF(Q619=bigT,((qCell/bigT)*(I620-I619))+((1-(qCell/bigT))*J619),IF(OR(F620="",COUNT($AX$2:AX619)&lt;=qCell),IF(COUNT($AX$2:AX619)=1,0,AX619-AX618),((qCell/COUNT($AX$2:AX619))*(I620-I619))+((1-(qCell/COUNT($AX$2:AX619)))*J619))),J619),IF(H619="in-sample",IF(Q619=bigT,((qCell/bigT)*(I620/I619))+((1-(qCell/bigT))*J619),IF(qCell=0,1,IF(OR(F620="",COUNT($AX$2:AX619)&lt;=qCell),IF(COUNT($AX$2:AX619)=1,1,AX619/AX618),((qCell/COUNT($AX$2:AX619))*(I620/I619))+((1-(qCell/COUNT($AX$2:AX619)))*J619)))),J619)))))))</f>
        <v/>
      </c>
      <c r="K620" s="31" t="str">
        <f>IF(H620="","",IF(AND(Temp!optSeasCoef=0,Temp!sts_add=1),IF(H620="out-sample",I620+(Q620*J620),I620+J620),IF(AND(Temp!optSeasCoef=0,Temp!sts_multp=1),IF(H620="out-sample",I620*(J620^Q620),I620*J620),IF(Temp!sts_add=1,IF(H620="out-sample",(I620+(Q620*J620))*G620,(I620+J620)*G620),IF(H620="out-sample",I620*(J620^Q620)*G620,I620*J620*G620)))))</f>
        <v/>
      </c>
      <c r="L620" s="32" t="str">
        <f t="shared" si="65"/>
        <v/>
      </c>
      <c r="M620" s="32" t="str">
        <f t="shared" si="66"/>
        <v/>
      </c>
      <c r="N620" s="32" t="str">
        <f t="shared" si="67"/>
        <v/>
      </c>
      <c r="O620" s="32" t="str">
        <f t="shared" si="68"/>
        <v/>
      </c>
      <c r="P620" s="32" t="str">
        <f t="shared" si="69"/>
        <v/>
      </c>
      <c r="Q620" s="3" t="str">
        <f>IF(AND(Temp!fhor_indata=1,F620="",H619="in-sample"),1,IF(AND(Temp!fhor_indata=1,H619="out-sample",Q619&lt;ATA!XfHor),Q619+1,IF(F620="","",IF(AND(H620="out-sample",H619="in-sample"),1,IF(AND(H620="out-sample",H619="out-sample"),Q619+1,IF(ISNUMBER(Q619),Q619+1,1))))))</f>
        <v/>
      </c>
      <c r="R620" s="3" t="str">
        <f t="shared" si="63"/>
        <v/>
      </c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X620" s="63" t="e">
        <f t="shared" si="64"/>
        <v>#VALUE!</v>
      </c>
    </row>
    <row r="621" spans="1:50" s="1" customFormat="1" ht="14.25" x14ac:dyDescent="0.2">
      <c r="A621" s="6"/>
      <c r="B621" s="6"/>
      <c r="C621" s="6"/>
      <c r="D621" s="3"/>
      <c r="E621" s="70" t="str">
        <f>IF(ATA!E621="","",ATA!E621)</f>
        <v/>
      </c>
      <c r="F621" s="51" t="str">
        <f>IF(ATA!F621="","",ATA!F621)</f>
        <v/>
      </c>
      <c r="G621" s="11" t="str">
        <f>IF(ATA!G621="","",ATA!G621)</f>
        <v/>
      </c>
      <c r="H621" s="55" t="str">
        <f>IF(ATA!H621="","",ATA!H621)</f>
        <v/>
      </c>
      <c r="I621" s="31" t="str">
        <f>IF(AND(F620="",H620="in-sample"),"",IF(AND(Temp!fhor_indata=1,H620="out-sample",H621="out-sample"),I620,IF(AND(F621="",H620="out-sample"),"",IF(AND(Temp!optSeasCoef=0,Temp!sts_add=1),IF(H620="in-sample",IF(Q620=bigT,((pCell/bigT)*F620)+((1-(pCell/bigT))*(I620+J620)),IF(OR(F621="",COUNT($F$2:F620)&lt;=pCell),F620,((pCell/COUNT($F$2:F620))*F620)+((1-(pCell/COUNT($F$2:F620)))*(I620+J620)))),I620),IF(AND(Temp!optSeasCoef=0,Temp!sts_multp=1),IF(H620="in-sample",IF(Q620=bigT,((pCell/bigT)*F620)+((1-(pCell/bigT))*(I620*J620)),IF(OR(F621="",COUNT(F$2:$F620)&lt;=pCell),F620,((pCell/COUNT($F$2:F620))*F620)+((1-(pCell/COUNT($F$2:F620)))*(I620*J620)))),I620),IF(Temp!sts_add=1,IF(H620="in-sample",IF(Q620=bigT,((pCell/bigT)*AX620)+((1-(pCell/bigT))*(I620+J620)),IF(OR(F621="",COUNT($AX$2:AX620)&lt;=pCell),AX620,((pCell/COUNT($AX$2:AX620))*AX620)+((1-(pCell/COUNT($AX$2:AX620)))*(I620+J620)))),I620),IF(H620="in-sample",IF(Q620=bigT,((pCell/bigT)*AX620)+((1-(pCell/bigT))*(I620*J620)),IF(OR(F621="",COUNT($AX$2:AX620)&lt;=pCell),AX620,((pCell/COUNT($AX$2:AX620))*AX620)+((1-(pCell/COUNT($AX$2:AX620)))*(I620*J620)))),I620)))))))</f>
        <v/>
      </c>
      <c r="J621" s="31" t="str">
        <f>IF(AND(F620="",H620="in-sample"),"",IF(AND(Temp!fhor_indata=1,H620="out-sample",H621="out-sample"),J620,IF(AND(F621="",H620="out-sample"),"",IF(AND(Temp!optSeasCoef=0,Temp!sts_add=1),IF(H620="in-sample",IF(Q620=bigT,((qCell/bigT)*(I621-I620))+((1-(qCell/bigT))*J620),IF(OR(F621="",COUNT($F$2:F620)&lt;=qCell),IF(COUNT($F$2:F620)=1,0,F620-F619),((qCell/COUNT($F$2:F620))*(I621-I620))+((1-(qCell/COUNT($F$2:F620)))*J620))),J620),IF(AND(Temp!optSeasCoef=0,Temp!sts_multp=1),IF(H620="in-sample",IF(Q620=bigT,((qCell/bigT)*(I621/I620))+((1-(qCell/bigT))*J620),IF(qCell=0,1,IF(OR(F621="",COUNT($F$2:F620)&lt;=qCell),IF(COUNT($F$2:F620)=1,1,F620/F619),((qCell/COUNT($F$2:F620))*(I621/I620))+((1-(qCell/COUNT($F$2:F620)))*J620)))),J620),IF(Temp!sts_add=1,IF(H620="in-sample",IF(Q620=bigT,((qCell/bigT)*(I621-I620))+((1-(qCell/bigT))*J620),IF(OR(F621="",COUNT($AX$2:AX620)&lt;=qCell),IF(COUNT($AX$2:AX620)=1,0,AX620-AX619),((qCell/COUNT($AX$2:AX620))*(I621-I620))+((1-(qCell/COUNT($AX$2:AX620)))*J620))),J620),IF(H620="in-sample",IF(Q620=bigT,((qCell/bigT)*(I621/I620))+((1-(qCell/bigT))*J620),IF(qCell=0,1,IF(OR(F621="",COUNT($AX$2:AX620)&lt;=qCell),IF(COUNT($AX$2:AX620)=1,1,AX620/AX619),((qCell/COUNT($AX$2:AX620))*(I621/I620))+((1-(qCell/COUNT($AX$2:AX620)))*J620)))),J620)))))))</f>
        <v/>
      </c>
      <c r="K621" s="31" t="str">
        <f>IF(H621="","",IF(AND(Temp!optSeasCoef=0,Temp!sts_add=1),IF(H621="out-sample",I621+(Q621*J621),I621+J621),IF(AND(Temp!optSeasCoef=0,Temp!sts_multp=1),IF(H621="out-sample",I621*(J621^Q621),I621*J621),IF(Temp!sts_add=1,IF(H621="out-sample",(I621+(Q621*J621))*G621,(I621+J621)*G621),IF(H621="out-sample",I621*(J621^Q621)*G621,I621*J621*G621)))))</f>
        <v/>
      </c>
      <c r="L621" s="32" t="str">
        <f t="shared" si="65"/>
        <v/>
      </c>
      <c r="M621" s="32" t="str">
        <f t="shared" si="66"/>
        <v/>
      </c>
      <c r="N621" s="32" t="str">
        <f t="shared" si="67"/>
        <v/>
      </c>
      <c r="O621" s="32" t="str">
        <f t="shared" si="68"/>
        <v/>
      </c>
      <c r="P621" s="32" t="str">
        <f t="shared" si="69"/>
        <v/>
      </c>
      <c r="Q621" s="3" t="str">
        <f>IF(AND(Temp!fhor_indata=1,F621="",H620="in-sample"),1,IF(AND(Temp!fhor_indata=1,H620="out-sample",Q620&lt;ATA!XfHor),Q620+1,IF(F621="","",IF(AND(H621="out-sample",H620="in-sample"),1,IF(AND(H621="out-sample",H620="out-sample"),Q620+1,IF(ISNUMBER(Q620),Q620+1,1))))))</f>
        <v/>
      </c>
      <c r="R621" s="3" t="str">
        <f t="shared" si="63"/>
        <v/>
      </c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X621" s="63" t="e">
        <f t="shared" si="64"/>
        <v>#VALUE!</v>
      </c>
    </row>
    <row r="622" spans="1:50" s="1" customFormat="1" ht="14.25" x14ac:dyDescent="0.2">
      <c r="A622" s="6"/>
      <c r="B622" s="6"/>
      <c r="C622" s="6"/>
      <c r="D622" s="3"/>
      <c r="E622" s="70" t="str">
        <f>IF(ATA!E622="","",ATA!E622)</f>
        <v/>
      </c>
      <c r="F622" s="51" t="str">
        <f>IF(ATA!F622="","",ATA!F622)</f>
        <v/>
      </c>
      <c r="G622" s="11" t="str">
        <f>IF(ATA!G622="","",ATA!G622)</f>
        <v/>
      </c>
      <c r="H622" s="55" t="str">
        <f>IF(ATA!H622="","",ATA!H622)</f>
        <v/>
      </c>
      <c r="I622" s="31" t="str">
        <f>IF(AND(F621="",H621="in-sample"),"",IF(AND(Temp!fhor_indata=1,H621="out-sample",H622="out-sample"),I621,IF(AND(F622="",H621="out-sample"),"",IF(AND(Temp!optSeasCoef=0,Temp!sts_add=1),IF(H621="in-sample",IF(Q621=bigT,((pCell/bigT)*F621)+((1-(pCell/bigT))*(I621+J621)),IF(OR(F622="",COUNT($F$2:F621)&lt;=pCell),F621,((pCell/COUNT($F$2:F621))*F621)+((1-(pCell/COUNT($F$2:F621)))*(I621+J621)))),I621),IF(AND(Temp!optSeasCoef=0,Temp!sts_multp=1),IF(H621="in-sample",IF(Q621=bigT,((pCell/bigT)*F621)+((1-(pCell/bigT))*(I621*J621)),IF(OR(F622="",COUNT(F$2:$F621)&lt;=pCell),F621,((pCell/COUNT($F$2:F621))*F621)+((1-(pCell/COUNT($F$2:F621)))*(I621*J621)))),I621),IF(Temp!sts_add=1,IF(H621="in-sample",IF(Q621=bigT,((pCell/bigT)*AX621)+((1-(pCell/bigT))*(I621+J621)),IF(OR(F622="",COUNT($AX$2:AX621)&lt;=pCell),AX621,((pCell/COUNT($AX$2:AX621))*AX621)+((1-(pCell/COUNT($AX$2:AX621)))*(I621+J621)))),I621),IF(H621="in-sample",IF(Q621=bigT,((pCell/bigT)*AX621)+((1-(pCell/bigT))*(I621*J621)),IF(OR(F622="",COUNT($AX$2:AX621)&lt;=pCell),AX621,((pCell/COUNT($AX$2:AX621))*AX621)+((1-(pCell/COUNT($AX$2:AX621)))*(I621*J621)))),I621)))))))</f>
        <v/>
      </c>
      <c r="J622" s="31" t="str">
        <f>IF(AND(F621="",H621="in-sample"),"",IF(AND(Temp!fhor_indata=1,H621="out-sample",H622="out-sample"),J621,IF(AND(F622="",H621="out-sample"),"",IF(AND(Temp!optSeasCoef=0,Temp!sts_add=1),IF(H621="in-sample",IF(Q621=bigT,((qCell/bigT)*(I622-I621))+((1-(qCell/bigT))*J621),IF(OR(F622="",COUNT($F$2:F621)&lt;=qCell),IF(COUNT($F$2:F621)=1,0,F621-F620),((qCell/COUNT($F$2:F621))*(I622-I621))+((1-(qCell/COUNT($F$2:F621)))*J621))),J621),IF(AND(Temp!optSeasCoef=0,Temp!sts_multp=1),IF(H621="in-sample",IF(Q621=bigT,((qCell/bigT)*(I622/I621))+((1-(qCell/bigT))*J621),IF(qCell=0,1,IF(OR(F622="",COUNT($F$2:F621)&lt;=qCell),IF(COUNT($F$2:F621)=1,1,F621/F620),((qCell/COUNT($F$2:F621))*(I622/I621))+((1-(qCell/COUNT($F$2:F621)))*J621)))),J621),IF(Temp!sts_add=1,IF(H621="in-sample",IF(Q621=bigT,((qCell/bigT)*(I622-I621))+((1-(qCell/bigT))*J621),IF(OR(F622="",COUNT($AX$2:AX621)&lt;=qCell),IF(COUNT($AX$2:AX621)=1,0,AX621-AX620),((qCell/COUNT($AX$2:AX621))*(I622-I621))+((1-(qCell/COUNT($AX$2:AX621)))*J621))),J621),IF(H621="in-sample",IF(Q621=bigT,((qCell/bigT)*(I622/I621))+((1-(qCell/bigT))*J621),IF(qCell=0,1,IF(OR(F622="",COUNT($AX$2:AX621)&lt;=qCell),IF(COUNT($AX$2:AX621)=1,1,AX621/AX620),((qCell/COUNT($AX$2:AX621))*(I622/I621))+((1-(qCell/COUNT($AX$2:AX621)))*J621)))),J621)))))))</f>
        <v/>
      </c>
      <c r="K622" s="31" t="str">
        <f>IF(H622="","",IF(AND(Temp!optSeasCoef=0,Temp!sts_add=1),IF(H622="out-sample",I622+(Q622*J622),I622+J622),IF(AND(Temp!optSeasCoef=0,Temp!sts_multp=1),IF(H622="out-sample",I622*(J622^Q622),I622*J622),IF(Temp!sts_add=1,IF(H622="out-sample",(I622+(Q622*J622))*G622,(I622+J622)*G622),IF(H622="out-sample",I622*(J622^Q622)*G622,I622*J622*G622)))))</f>
        <v/>
      </c>
      <c r="L622" s="32" t="str">
        <f t="shared" si="65"/>
        <v/>
      </c>
      <c r="M622" s="32" t="str">
        <f t="shared" si="66"/>
        <v/>
      </c>
      <c r="N622" s="32" t="str">
        <f t="shared" si="67"/>
        <v/>
      </c>
      <c r="O622" s="32" t="str">
        <f t="shared" si="68"/>
        <v/>
      </c>
      <c r="P622" s="32" t="str">
        <f t="shared" si="69"/>
        <v/>
      </c>
      <c r="Q622" s="3" t="str">
        <f>IF(AND(Temp!fhor_indata=1,F622="",H621="in-sample"),1,IF(AND(Temp!fhor_indata=1,H621="out-sample",Q621&lt;ATA!XfHor),Q621+1,IF(F622="","",IF(AND(H622="out-sample",H621="in-sample"),1,IF(AND(H622="out-sample",H621="out-sample"),Q621+1,IF(ISNUMBER(Q621),Q621+1,1))))))</f>
        <v/>
      </c>
      <c r="R622" s="3" t="str">
        <f t="shared" si="63"/>
        <v/>
      </c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X622" s="63" t="e">
        <f t="shared" si="64"/>
        <v>#VALUE!</v>
      </c>
    </row>
    <row r="623" spans="1:50" s="1" customFormat="1" ht="14.25" x14ac:dyDescent="0.2">
      <c r="A623" s="6"/>
      <c r="B623" s="6"/>
      <c r="C623" s="6"/>
      <c r="D623" s="3"/>
      <c r="E623" s="70" t="str">
        <f>IF(ATA!E623="","",ATA!E623)</f>
        <v/>
      </c>
      <c r="F623" s="51" t="str">
        <f>IF(ATA!F623="","",ATA!F623)</f>
        <v/>
      </c>
      <c r="G623" s="11" t="str">
        <f>IF(ATA!G623="","",ATA!G623)</f>
        <v/>
      </c>
      <c r="H623" s="55" t="str">
        <f>IF(ATA!H623="","",ATA!H623)</f>
        <v/>
      </c>
      <c r="I623" s="31" t="str">
        <f>IF(AND(F622="",H622="in-sample"),"",IF(AND(Temp!fhor_indata=1,H622="out-sample",H623="out-sample"),I622,IF(AND(F623="",H622="out-sample"),"",IF(AND(Temp!optSeasCoef=0,Temp!sts_add=1),IF(H622="in-sample",IF(Q622=bigT,((pCell/bigT)*F622)+((1-(pCell/bigT))*(I622+J622)),IF(OR(F623="",COUNT($F$2:F622)&lt;=pCell),F622,((pCell/COUNT($F$2:F622))*F622)+((1-(pCell/COUNT($F$2:F622)))*(I622+J622)))),I622),IF(AND(Temp!optSeasCoef=0,Temp!sts_multp=1),IF(H622="in-sample",IF(Q622=bigT,((pCell/bigT)*F622)+((1-(pCell/bigT))*(I622*J622)),IF(OR(F623="",COUNT(F$2:$F622)&lt;=pCell),F622,((pCell/COUNT($F$2:F622))*F622)+((1-(pCell/COUNT($F$2:F622)))*(I622*J622)))),I622),IF(Temp!sts_add=1,IF(H622="in-sample",IF(Q622=bigT,((pCell/bigT)*AX622)+((1-(pCell/bigT))*(I622+J622)),IF(OR(F623="",COUNT($AX$2:AX622)&lt;=pCell),AX622,((pCell/COUNT($AX$2:AX622))*AX622)+((1-(pCell/COUNT($AX$2:AX622)))*(I622+J622)))),I622),IF(H622="in-sample",IF(Q622=bigT,((pCell/bigT)*AX622)+((1-(pCell/bigT))*(I622*J622)),IF(OR(F623="",COUNT($AX$2:AX622)&lt;=pCell),AX622,((pCell/COUNT($AX$2:AX622))*AX622)+((1-(pCell/COUNT($AX$2:AX622)))*(I622*J622)))),I622)))))))</f>
        <v/>
      </c>
      <c r="J623" s="31" t="str">
        <f>IF(AND(F622="",H622="in-sample"),"",IF(AND(Temp!fhor_indata=1,H622="out-sample",H623="out-sample"),J622,IF(AND(F623="",H622="out-sample"),"",IF(AND(Temp!optSeasCoef=0,Temp!sts_add=1),IF(H622="in-sample",IF(Q622=bigT,((qCell/bigT)*(I623-I622))+((1-(qCell/bigT))*J622),IF(OR(F623="",COUNT($F$2:F622)&lt;=qCell),IF(COUNT($F$2:F622)=1,0,F622-F621),((qCell/COUNT($F$2:F622))*(I623-I622))+((1-(qCell/COUNT($F$2:F622)))*J622))),J622),IF(AND(Temp!optSeasCoef=0,Temp!sts_multp=1),IF(H622="in-sample",IF(Q622=bigT,((qCell/bigT)*(I623/I622))+((1-(qCell/bigT))*J622),IF(qCell=0,1,IF(OR(F623="",COUNT($F$2:F622)&lt;=qCell),IF(COUNT($F$2:F622)=1,1,F622/F621),((qCell/COUNT($F$2:F622))*(I623/I622))+((1-(qCell/COUNT($F$2:F622)))*J622)))),J622),IF(Temp!sts_add=1,IF(H622="in-sample",IF(Q622=bigT,((qCell/bigT)*(I623-I622))+((1-(qCell/bigT))*J622),IF(OR(F623="",COUNT($AX$2:AX622)&lt;=qCell),IF(COUNT($AX$2:AX622)=1,0,AX622-AX621),((qCell/COUNT($AX$2:AX622))*(I623-I622))+((1-(qCell/COUNT($AX$2:AX622)))*J622))),J622),IF(H622="in-sample",IF(Q622=bigT,((qCell/bigT)*(I623/I622))+((1-(qCell/bigT))*J622),IF(qCell=0,1,IF(OR(F623="",COUNT($AX$2:AX622)&lt;=qCell),IF(COUNT($AX$2:AX622)=1,1,AX622/AX621),((qCell/COUNT($AX$2:AX622))*(I623/I622))+((1-(qCell/COUNT($AX$2:AX622)))*J622)))),J622)))))))</f>
        <v/>
      </c>
      <c r="K623" s="31" t="str">
        <f>IF(H623="","",IF(AND(Temp!optSeasCoef=0,Temp!sts_add=1),IF(H623="out-sample",I623+(Q623*J623),I623+J623),IF(AND(Temp!optSeasCoef=0,Temp!sts_multp=1),IF(H623="out-sample",I623*(J623^Q623),I623*J623),IF(Temp!sts_add=1,IF(H623="out-sample",(I623+(Q623*J623))*G623,(I623+J623)*G623),IF(H623="out-sample",I623*(J623^Q623)*G623,I623*J623*G623)))))</f>
        <v/>
      </c>
      <c r="L623" s="32" t="str">
        <f t="shared" si="65"/>
        <v/>
      </c>
      <c r="M623" s="32" t="str">
        <f t="shared" si="66"/>
        <v/>
      </c>
      <c r="N623" s="32" t="str">
        <f t="shared" si="67"/>
        <v/>
      </c>
      <c r="O623" s="32" t="str">
        <f t="shared" si="68"/>
        <v/>
      </c>
      <c r="P623" s="32" t="str">
        <f t="shared" si="69"/>
        <v/>
      </c>
      <c r="Q623" s="3" t="str">
        <f>IF(AND(Temp!fhor_indata=1,F623="",H622="in-sample"),1,IF(AND(Temp!fhor_indata=1,H622="out-sample",Q622&lt;ATA!XfHor),Q622+1,IF(F623="","",IF(AND(H623="out-sample",H622="in-sample"),1,IF(AND(H623="out-sample",H622="out-sample"),Q622+1,IF(ISNUMBER(Q622),Q622+1,1))))))</f>
        <v/>
      </c>
      <c r="R623" s="3" t="str">
        <f t="shared" si="63"/>
        <v/>
      </c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X623" s="63" t="e">
        <f t="shared" si="64"/>
        <v>#VALUE!</v>
      </c>
    </row>
    <row r="624" spans="1:50" s="1" customFormat="1" ht="14.25" x14ac:dyDescent="0.2">
      <c r="A624" s="6"/>
      <c r="B624" s="6"/>
      <c r="C624" s="6"/>
      <c r="D624" s="3"/>
      <c r="E624" s="70" t="str">
        <f>IF(ATA!E624="","",ATA!E624)</f>
        <v/>
      </c>
      <c r="F624" s="51" t="str">
        <f>IF(ATA!F624="","",ATA!F624)</f>
        <v/>
      </c>
      <c r="G624" s="11" t="str">
        <f>IF(ATA!G624="","",ATA!G624)</f>
        <v/>
      </c>
      <c r="H624" s="55" t="str">
        <f>IF(ATA!H624="","",ATA!H624)</f>
        <v/>
      </c>
      <c r="I624" s="31" t="str">
        <f>IF(AND(F623="",H623="in-sample"),"",IF(AND(Temp!fhor_indata=1,H623="out-sample",H624="out-sample"),I623,IF(AND(F624="",H623="out-sample"),"",IF(AND(Temp!optSeasCoef=0,Temp!sts_add=1),IF(H623="in-sample",IF(Q623=bigT,((pCell/bigT)*F623)+((1-(pCell/bigT))*(I623+J623)),IF(OR(F624="",COUNT($F$2:F623)&lt;=pCell),F623,((pCell/COUNT($F$2:F623))*F623)+((1-(pCell/COUNT($F$2:F623)))*(I623+J623)))),I623),IF(AND(Temp!optSeasCoef=0,Temp!sts_multp=1),IF(H623="in-sample",IF(Q623=bigT,((pCell/bigT)*F623)+((1-(pCell/bigT))*(I623*J623)),IF(OR(F624="",COUNT(F$2:$F623)&lt;=pCell),F623,((pCell/COUNT($F$2:F623))*F623)+((1-(pCell/COUNT($F$2:F623)))*(I623*J623)))),I623),IF(Temp!sts_add=1,IF(H623="in-sample",IF(Q623=bigT,((pCell/bigT)*AX623)+((1-(pCell/bigT))*(I623+J623)),IF(OR(F624="",COUNT($AX$2:AX623)&lt;=pCell),AX623,((pCell/COUNT($AX$2:AX623))*AX623)+((1-(pCell/COUNT($AX$2:AX623)))*(I623+J623)))),I623),IF(H623="in-sample",IF(Q623=bigT,((pCell/bigT)*AX623)+((1-(pCell/bigT))*(I623*J623)),IF(OR(F624="",COUNT($AX$2:AX623)&lt;=pCell),AX623,((pCell/COUNT($AX$2:AX623))*AX623)+((1-(pCell/COUNT($AX$2:AX623)))*(I623*J623)))),I623)))))))</f>
        <v/>
      </c>
      <c r="J624" s="31" t="str">
        <f>IF(AND(F623="",H623="in-sample"),"",IF(AND(Temp!fhor_indata=1,H623="out-sample",H624="out-sample"),J623,IF(AND(F624="",H623="out-sample"),"",IF(AND(Temp!optSeasCoef=0,Temp!sts_add=1),IF(H623="in-sample",IF(Q623=bigT,((qCell/bigT)*(I624-I623))+((1-(qCell/bigT))*J623),IF(OR(F624="",COUNT($F$2:F623)&lt;=qCell),IF(COUNT($F$2:F623)=1,0,F623-F622),((qCell/COUNT($F$2:F623))*(I624-I623))+((1-(qCell/COUNT($F$2:F623)))*J623))),J623),IF(AND(Temp!optSeasCoef=0,Temp!sts_multp=1),IF(H623="in-sample",IF(Q623=bigT,((qCell/bigT)*(I624/I623))+((1-(qCell/bigT))*J623),IF(qCell=0,1,IF(OR(F624="",COUNT($F$2:F623)&lt;=qCell),IF(COUNT($F$2:F623)=1,1,F623/F622),((qCell/COUNT($F$2:F623))*(I624/I623))+((1-(qCell/COUNT($F$2:F623)))*J623)))),J623),IF(Temp!sts_add=1,IF(H623="in-sample",IF(Q623=bigT,((qCell/bigT)*(I624-I623))+((1-(qCell/bigT))*J623),IF(OR(F624="",COUNT($AX$2:AX623)&lt;=qCell),IF(COUNT($AX$2:AX623)=1,0,AX623-AX622),((qCell/COUNT($AX$2:AX623))*(I624-I623))+((1-(qCell/COUNT($AX$2:AX623)))*J623))),J623),IF(H623="in-sample",IF(Q623=bigT,((qCell/bigT)*(I624/I623))+((1-(qCell/bigT))*J623),IF(qCell=0,1,IF(OR(F624="",COUNT($AX$2:AX623)&lt;=qCell),IF(COUNT($AX$2:AX623)=1,1,AX623/AX622),((qCell/COUNT($AX$2:AX623))*(I624/I623))+((1-(qCell/COUNT($AX$2:AX623)))*J623)))),J623)))))))</f>
        <v/>
      </c>
      <c r="K624" s="31" t="str">
        <f>IF(H624="","",IF(AND(Temp!optSeasCoef=0,Temp!sts_add=1),IF(H624="out-sample",I624+(Q624*J624),I624+J624),IF(AND(Temp!optSeasCoef=0,Temp!sts_multp=1),IF(H624="out-sample",I624*(J624^Q624),I624*J624),IF(Temp!sts_add=1,IF(H624="out-sample",(I624+(Q624*J624))*G624,(I624+J624)*G624),IF(H624="out-sample",I624*(J624^Q624)*G624,I624*J624*G624)))))</f>
        <v/>
      </c>
      <c r="L624" s="32" t="str">
        <f t="shared" si="65"/>
        <v/>
      </c>
      <c r="M624" s="32" t="str">
        <f t="shared" si="66"/>
        <v/>
      </c>
      <c r="N624" s="32" t="str">
        <f t="shared" si="67"/>
        <v/>
      </c>
      <c r="O624" s="32" t="str">
        <f t="shared" si="68"/>
        <v/>
      </c>
      <c r="P624" s="32" t="str">
        <f t="shared" si="69"/>
        <v/>
      </c>
      <c r="Q624" s="3" t="str">
        <f>IF(AND(Temp!fhor_indata=1,F624="",H623="in-sample"),1,IF(AND(Temp!fhor_indata=1,H623="out-sample",Q623&lt;ATA!XfHor),Q623+1,IF(F624="","",IF(AND(H624="out-sample",H623="in-sample"),1,IF(AND(H624="out-sample",H623="out-sample"),Q623+1,IF(ISNUMBER(Q623),Q623+1,1))))))</f>
        <v/>
      </c>
      <c r="R624" s="3" t="str">
        <f t="shared" si="63"/>
        <v/>
      </c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X624" s="63" t="e">
        <f t="shared" si="64"/>
        <v>#VALUE!</v>
      </c>
    </row>
    <row r="625" spans="1:50" s="1" customFormat="1" ht="14.25" x14ac:dyDescent="0.2">
      <c r="A625" s="6"/>
      <c r="B625" s="6"/>
      <c r="C625" s="6"/>
      <c r="D625" s="3"/>
      <c r="E625" s="70" t="str">
        <f>IF(ATA!E625="","",ATA!E625)</f>
        <v/>
      </c>
      <c r="F625" s="51" t="str">
        <f>IF(ATA!F625="","",ATA!F625)</f>
        <v/>
      </c>
      <c r="G625" s="11" t="str">
        <f>IF(ATA!G625="","",ATA!G625)</f>
        <v/>
      </c>
      <c r="H625" s="55" t="str">
        <f>IF(ATA!H625="","",ATA!H625)</f>
        <v/>
      </c>
      <c r="I625" s="31" t="str">
        <f>IF(AND(F624="",H624="in-sample"),"",IF(AND(Temp!fhor_indata=1,H624="out-sample",H625="out-sample"),I624,IF(AND(F625="",H624="out-sample"),"",IF(AND(Temp!optSeasCoef=0,Temp!sts_add=1),IF(H624="in-sample",IF(Q624=bigT,((pCell/bigT)*F624)+((1-(pCell/bigT))*(I624+J624)),IF(OR(F625="",COUNT($F$2:F624)&lt;=pCell),F624,((pCell/COUNT($F$2:F624))*F624)+((1-(pCell/COUNT($F$2:F624)))*(I624+J624)))),I624),IF(AND(Temp!optSeasCoef=0,Temp!sts_multp=1),IF(H624="in-sample",IF(Q624=bigT,((pCell/bigT)*F624)+((1-(pCell/bigT))*(I624*J624)),IF(OR(F625="",COUNT(F$2:$F624)&lt;=pCell),F624,((pCell/COUNT($F$2:F624))*F624)+((1-(pCell/COUNT($F$2:F624)))*(I624*J624)))),I624),IF(Temp!sts_add=1,IF(H624="in-sample",IF(Q624=bigT,((pCell/bigT)*AX624)+((1-(pCell/bigT))*(I624+J624)),IF(OR(F625="",COUNT($AX$2:AX624)&lt;=pCell),AX624,((pCell/COUNT($AX$2:AX624))*AX624)+((1-(pCell/COUNT($AX$2:AX624)))*(I624+J624)))),I624),IF(H624="in-sample",IF(Q624=bigT,((pCell/bigT)*AX624)+((1-(pCell/bigT))*(I624*J624)),IF(OR(F625="",COUNT($AX$2:AX624)&lt;=pCell),AX624,((pCell/COUNT($AX$2:AX624))*AX624)+((1-(pCell/COUNT($AX$2:AX624)))*(I624*J624)))),I624)))))))</f>
        <v/>
      </c>
      <c r="J625" s="31" t="str">
        <f>IF(AND(F624="",H624="in-sample"),"",IF(AND(Temp!fhor_indata=1,H624="out-sample",H625="out-sample"),J624,IF(AND(F625="",H624="out-sample"),"",IF(AND(Temp!optSeasCoef=0,Temp!sts_add=1),IF(H624="in-sample",IF(Q624=bigT,((qCell/bigT)*(I625-I624))+((1-(qCell/bigT))*J624),IF(OR(F625="",COUNT($F$2:F624)&lt;=qCell),IF(COUNT($F$2:F624)=1,0,F624-F623),((qCell/COUNT($F$2:F624))*(I625-I624))+((1-(qCell/COUNT($F$2:F624)))*J624))),J624),IF(AND(Temp!optSeasCoef=0,Temp!sts_multp=1),IF(H624="in-sample",IF(Q624=bigT,((qCell/bigT)*(I625/I624))+((1-(qCell/bigT))*J624),IF(qCell=0,1,IF(OR(F625="",COUNT($F$2:F624)&lt;=qCell),IF(COUNT($F$2:F624)=1,1,F624/F623),((qCell/COUNT($F$2:F624))*(I625/I624))+((1-(qCell/COUNT($F$2:F624)))*J624)))),J624),IF(Temp!sts_add=1,IF(H624="in-sample",IF(Q624=bigT,((qCell/bigT)*(I625-I624))+((1-(qCell/bigT))*J624),IF(OR(F625="",COUNT($AX$2:AX624)&lt;=qCell),IF(COUNT($AX$2:AX624)=1,0,AX624-AX623),((qCell/COUNT($AX$2:AX624))*(I625-I624))+((1-(qCell/COUNT($AX$2:AX624)))*J624))),J624),IF(H624="in-sample",IF(Q624=bigT,((qCell/bigT)*(I625/I624))+((1-(qCell/bigT))*J624),IF(qCell=0,1,IF(OR(F625="",COUNT($AX$2:AX624)&lt;=qCell),IF(COUNT($AX$2:AX624)=1,1,AX624/AX623),((qCell/COUNT($AX$2:AX624))*(I625/I624))+((1-(qCell/COUNT($AX$2:AX624)))*J624)))),J624)))))))</f>
        <v/>
      </c>
      <c r="K625" s="31" t="str">
        <f>IF(H625="","",IF(AND(Temp!optSeasCoef=0,Temp!sts_add=1),IF(H625="out-sample",I625+(Q625*J625),I625+J625),IF(AND(Temp!optSeasCoef=0,Temp!sts_multp=1),IF(H625="out-sample",I625*(J625^Q625),I625*J625),IF(Temp!sts_add=1,IF(H625="out-sample",(I625+(Q625*J625))*G625,(I625+J625)*G625),IF(H625="out-sample",I625*(J625^Q625)*G625,I625*J625*G625)))))</f>
        <v/>
      </c>
      <c r="L625" s="32" t="str">
        <f t="shared" si="65"/>
        <v/>
      </c>
      <c r="M625" s="32" t="str">
        <f t="shared" si="66"/>
        <v/>
      </c>
      <c r="N625" s="32" t="str">
        <f t="shared" si="67"/>
        <v/>
      </c>
      <c r="O625" s="32" t="str">
        <f t="shared" si="68"/>
        <v/>
      </c>
      <c r="P625" s="32" t="str">
        <f t="shared" si="69"/>
        <v/>
      </c>
      <c r="Q625" s="3" t="str">
        <f>IF(AND(Temp!fhor_indata=1,F625="",H624="in-sample"),1,IF(AND(Temp!fhor_indata=1,H624="out-sample",Q624&lt;ATA!XfHor),Q624+1,IF(F625="","",IF(AND(H625="out-sample",H624="in-sample"),1,IF(AND(H625="out-sample",H624="out-sample"),Q624+1,IF(ISNUMBER(Q624),Q624+1,1))))))</f>
        <v/>
      </c>
      <c r="R625" s="3" t="str">
        <f t="shared" si="63"/>
        <v/>
      </c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X625" s="63" t="e">
        <f t="shared" si="64"/>
        <v>#VALUE!</v>
      </c>
    </row>
    <row r="626" spans="1:50" s="1" customFormat="1" ht="14.25" x14ac:dyDescent="0.2">
      <c r="A626" s="6"/>
      <c r="B626" s="6"/>
      <c r="C626" s="6"/>
      <c r="D626" s="3"/>
      <c r="E626" s="70" t="str">
        <f>IF(ATA!E626="","",ATA!E626)</f>
        <v/>
      </c>
      <c r="F626" s="51" t="str">
        <f>IF(ATA!F626="","",ATA!F626)</f>
        <v/>
      </c>
      <c r="G626" s="11" t="str">
        <f>IF(ATA!G626="","",ATA!G626)</f>
        <v/>
      </c>
      <c r="H626" s="55" t="str">
        <f>IF(ATA!H626="","",ATA!H626)</f>
        <v/>
      </c>
      <c r="I626" s="31" t="str">
        <f>IF(AND(F625="",H625="in-sample"),"",IF(AND(Temp!fhor_indata=1,H625="out-sample",H626="out-sample"),I625,IF(AND(F626="",H625="out-sample"),"",IF(AND(Temp!optSeasCoef=0,Temp!sts_add=1),IF(H625="in-sample",IF(Q625=bigT,((pCell/bigT)*F625)+((1-(pCell/bigT))*(I625+J625)),IF(OR(F626="",COUNT($F$2:F625)&lt;=pCell),F625,((pCell/COUNT($F$2:F625))*F625)+((1-(pCell/COUNT($F$2:F625)))*(I625+J625)))),I625),IF(AND(Temp!optSeasCoef=0,Temp!sts_multp=1),IF(H625="in-sample",IF(Q625=bigT,((pCell/bigT)*F625)+((1-(pCell/bigT))*(I625*J625)),IF(OR(F626="",COUNT(F$2:$F625)&lt;=pCell),F625,((pCell/COUNT($F$2:F625))*F625)+((1-(pCell/COUNT($F$2:F625)))*(I625*J625)))),I625),IF(Temp!sts_add=1,IF(H625="in-sample",IF(Q625=bigT,((pCell/bigT)*AX625)+((1-(pCell/bigT))*(I625+J625)),IF(OR(F626="",COUNT($AX$2:AX625)&lt;=pCell),AX625,((pCell/COUNT($AX$2:AX625))*AX625)+((1-(pCell/COUNT($AX$2:AX625)))*(I625+J625)))),I625),IF(H625="in-sample",IF(Q625=bigT,((pCell/bigT)*AX625)+((1-(pCell/bigT))*(I625*J625)),IF(OR(F626="",COUNT($AX$2:AX625)&lt;=pCell),AX625,((pCell/COUNT($AX$2:AX625))*AX625)+((1-(pCell/COUNT($AX$2:AX625)))*(I625*J625)))),I625)))))))</f>
        <v/>
      </c>
      <c r="J626" s="31" t="str">
        <f>IF(AND(F625="",H625="in-sample"),"",IF(AND(Temp!fhor_indata=1,H625="out-sample",H626="out-sample"),J625,IF(AND(F626="",H625="out-sample"),"",IF(AND(Temp!optSeasCoef=0,Temp!sts_add=1),IF(H625="in-sample",IF(Q625=bigT,((qCell/bigT)*(I626-I625))+((1-(qCell/bigT))*J625),IF(OR(F626="",COUNT($F$2:F625)&lt;=qCell),IF(COUNT($F$2:F625)=1,0,F625-F624),((qCell/COUNT($F$2:F625))*(I626-I625))+((1-(qCell/COUNT($F$2:F625)))*J625))),J625),IF(AND(Temp!optSeasCoef=0,Temp!sts_multp=1),IF(H625="in-sample",IF(Q625=bigT,((qCell/bigT)*(I626/I625))+((1-(qCell/bigT))*J625),IF(qCell=0,1,IF(OR(F626="",COUNT($F$2:F625)&lt;=qCell),IF(COUNT($F$2:F625)=1,1,F625/F624),((qCell/COUNT($F$2:F625))*(I626/I625))+((1-(qCell/COUNT($F$2:F625)))*J625)))),J625),IF(Temp!sts_add=1,IF(H625="in-sample",IF(Q625=bigT,((qCell/bigT)*(I626-I625))+((1-(qCell/bigT))*J625),IF(OR(F626="",COUNT($AX$2:AX625)&lt;=qCell),IF(COUNT($AX$2:AX625)=1,0,AX625-AX624),((qCell/COUNT($AX$2:AX625))*(I626-I625))+((1-(qCell/COUNT($AX$2:AX625)))*J625))),J625),IF(H625="in-sample",IF(Q625=bigT,((qCell/bigT)*(I626/I625))+((1-(qCell/bigT))*J625),IF(qCell=0,1,IF(OR(F626="",COUNT($AX$2:AX625)&lt;=qCell),IF(COUNT($AX$2:AX625)=1,1,AX625/AX624),((qCell/COUNT($AX$2:AX625))*(I626/I625))+((1-(qCell/COUNT($AX$2:AX625)))*J625)))),J625)))))))</f>
        <v/>
      </c>
      <c r="K626" s="31" t="str">
        <f>IF(H626="","",IF(AND(Temp!optSeasCoef=0,Temp!sts_add=1),IF(H626="out-sample",I626+(Q626*J626),I626+J626),IF(AND(Temp!optSeasCoef=0,Temp!sts_multp=1),IF(H626="out-sample",I626*(J626^Q626),I626*J626),IF(Temp!sts_add=1,IF(H626="out-sample",(I626+(Q626*J626))*G626,(I626+J626)*G626),IF(H626="out-sample",I626*(J626^Q626)*G626,I626*J626*G626)))))</f>
        <v/>
      </c>
      <c r="L626" s="32" t="str">
        <f t="shared" si="65"/>
        <v/>
      </c>
      <c r="M626" s="32" t="str">
        <f t="shared" si="66"/>
        <v/>
      </c>
      <c r="N626" s="32" t="str">
        <f t="shared" si="67"/>
        <v/>
      </c>
      <c r="O626" s="32" t="str">
        <f t="shared" si="68"/>
        <v/>
      </c>
      <c r="P626" s="32" t="str">
        <f t="shared" si="69"/>
        <v/>
      </c>
      <c r="Q626" s="3" t="str">
        <f>IF(AND(Temp!fhor_indata=1,F626="",H625="in-sample"),1,IF(AND(Temp!fhor_indata=1,H625="out-sample",Q625&lt;ATA!XfHor),Q625+1,IF(F626="","",IF(AND(H626="out-sample",H625="in-sample"),1,IF(AND(H626="out-sample",H625="out-sample"),Q625+1,IF(ISNUMBER(Q625),Q625+1,1))))))</f>
        <v/>
      </c>
      <c r="R626" s="3" t="str">
        <f t="shared" si="63"/>
        <v/>
      </c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X626" s="63" t="e">
        <f t="shared" si="64"/>
        <v>#VALUE!</v>
      </c>
    </row>
    <row r="627" spans="1:50" s="1" customFormat="1" ht="14.25" x14ac:dyDescent="0.2">
      <c r="A627" s="6"/>
      <c r="B627" s="6"/>
      <c r="C627" s="6"/>
      <c r="D627" s="3"/>
      <c r="E627" s="70" t="str">
        <f>IF(ATA!E627="","",ATA!E627)</f>
        <v/>
      </c>
      <c r="F627" s="51" t="str">
        <f>IF(ATA!F627="","",ATA!F627)</f>
        <v/>
      </c>
      <c r="G627" s="11" t="str">
        <f>IF(ATA!G627="","",ATA!G627)</f>
        <v/>
      </c>
      <c r="H627" s="55" t="str">
        <f>IF(ATA!H627="","",ATA!H627)</f>
        <v/>
      </c>
      <c r="I627" s="31" t="str">
        <f>IF(AND(F626="",H626="in-sample"),"",IF(AND(Temp!fhor_indata=1,H626="out-sample",H627="out-sample"),I626,IF(AND(F627="",H626="out-sample"),"",IF(AND(Temp!optSeasCoef=0,Temp!sts_add=1),IF(H626="in-sample",IF(Q626=bigT,((pCell/bigT)*F626)+((1-(pCell/bigT))*(I626+J626)),IF(OR(F627="",COUNT($F$2:F626)&lt;=pCell),F626,((pCell/COUNT($F$2:F626))*F626)+((1-(pCell/COUNT($F$2:F626)))*(I626+J626)))),I626),IF(AND(Temp!optSeasCoef=0,Temp!sts_multp=1),IF(H626="in-sample",IF(Q626=bigT,((pCell/bigT)*F626)+((1-(pCell/bigT))*(I626*J626)),IF(OR(F627="",COUNT(F$2:$F626)&lt;=pCell),F626,((pCell/COUNT($F$2:F626))*F626)+((1-(pCell/COUNT($F$2:F626)))*(I626*J626)))),I626),IF(Temp!sts_add=1,IF(H626="in-sample",IF(Q626=bigT,((pCell/bigT)*AX626)+((1-(pCell/bigT))*(I626+J626)),IF(OR(F627="",COUNT($AX$2:AX626)&lt;=pCell),AX626,((pCell/COUNT($AX$2:AX626))*AX626)+((1-(pCell/COUNT($AX$2:AX626)))*(I626+J626)))),I626),IF(H626="in-sample",IF(Q626=bigT,((pCell/bigT)*AX626)+((1-(pCell/bigT))*(I626*J626)),IF(OR(F627="",COUNT($AX$2:AX626)&lt;=pCell),AX626,((pCell/COUNT($AX$2:AX626))*AX626)+((1-(pCell/COUNT($AX$2:AX626)))*(I626*J626)))),I626)))))))</f>
        <v/>
      </c>
      <c r="J627" s="31" t="str">
        <f>IF(AND(F626="",H626="in-sample"),"",IF(AND(Temp!fhor_indata=1,H626="out-sample",H627="out-sample"),J626,IF(AND(F627="",H626="out-sample"),"",IF(AND(Temp!optSeasCoef=0,Temp!sts_add=1),IF(H626="in-sample",IF(Q626=bigT,((qCell/bigT)*(I627-I626))+((1-(qCell/bigT))*J626),IF(OR(F627="",COUNT($F$2:F626)&lt;=qCell),IF(COUNT($F$2:F626)=1,0,F626-F625),((qCell/COUNT($F$2:F626))*(I627-I626))+((1-(qCell/COUNT($F$2:F626)))*J626))),J626),IF(AND(Temp!optSeasCoef=0,Temp!sts_multp=1),IF(H626="in-sample",IF(Q626=bigT,((qCell/bigT)*(I627/I626))+((1-(qCell/bigT))*J626),IF(qCell=0,1,IF(OR(F627="",COUNT($F$2:F626)&lt;=qCell),IF(COUNT($F$2:F626)=1,1,F626/F625),((qCell/COUNT($F$2:F626))*(I627/I626))+((1-(qCell/COUNT($F$2:F626)))*J626)))),J626),IF(Temp!sts_add=1,IF(H626="in-sample",IF(Q626=bigT,((qCell/bigT)*(I627-I626))+((1-(qCell/bigT))*J626),IF(OR(F627="",COUNT($AX$2:AX626)&lt;=qCell),IF(COUNT($AX$2:AX626)=1,0,AX626-AX625),((qCell/COUNT($AX$2:AX626))*(I627-I626))+((1-(qCell/COUNT($AX$2:AX626)))*J626))),J626),IF(H626="in-sample",IF(Q626=bigT,((qCell/bigT)*(I627/I626))+((1-(qCell/bigT))*J626),IF(qCell=0,1,IF(OR(F627="",COUNT($AX$2:AX626)&lt;=qCell),IF(COUNT($AX$2:AX626)=1,1,AX626/AX625),((qCell/COUNT($AX$2:AX626))*(I627/I626))+((1-(qCell/COUNT($AX$2:AX626)))*J626)))),J626)))))))</f>
        <v/>
      </c>
      <c r="K627" s="31" t="str">
        <f>IF(H627="","",IF(AND(Temp!optSeasCoef=0,Temp!sts_add=1),IF(H627="out-sample",I627+(Q627*J627),I627+J627),IF(AND(Temp!optSeasCoef=0,Temp!sts_multp=1),IF(H627="out-sample",I627*(J627^Q627),I627*J627),IF(Temp!sts_add=1,IF(H627="out-sample",(I627+(Q627*J627))*G627,(I627+J627)*G627),IF(H627="out-sample",I627*(J627^Q627)*G627,I627*J627*G627)))))</f>
        <v/>
      </c>
      <c r="L627" s="32" t="str">
        <f t="shared" si="65"/>
        <v/>
      </c>
      <c r="M627" s="32" t="str">
        <f t="shared" si="66"/>
        <v/>
      </c>
      <c r="N627" s="32" t="str">
        <f t="shared" si="67"/>
        <v/>
      </c>
      <c r="O627" s="32" t="str">
        <f t="shared" si="68"/>
        <v/>
      </c>
      <c r="P627" s="32" t="str">
        <f t="shared" si="69"/>
        <v/>
      </c>
      <c r="Q627" s="3" t="str">
        <f>IF(AND(Temp!fhor_indata=1,F627="",H626="in-sample"),1,IF(AND(Temp!fhor_indata=1,H626="out-sample",Q626&lt;ATA!XfHor),Q626+1,IF(F627="","",IF(AND(H627="out-sample",H626="in-sample"),1,IF(AND(H627="out-sample",H626="out-sample"),Q626+1,IF(ISNUMBER(Q626),Q626+1,1))))))</f>
        <v/>
      </c>
      <c r="R627" s="3" t="str">
        <f t="shared" si="63"/>
        <v/>
      </c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X627" s="63" t="e">
        <f t="shared" si="64"/>
        <v>#VALUE!</v>
      </c>
    </row>
    <row r="628" spans="1:50" s="1" customFormat="1" ht="14.25" x14ac:dyDescent="0.2">
      <c r="A628" s="6"/>
      <c r="B628" s="6"/>
      <c r="C628" s="6"/>
      <c r="D628" s="3"/>
      <c r="E628" s="70" t="str">
        <f>IF(ATA!E628="","",ATA!E628)</f>
        <v/>
      </c>
      <c r="F628" s="51" t="str">
        <f>IF(ATA!F628="","",ATA!F628)</f>
        <v/>
      </c>
      <c r="G628" s="11" t="str">
        <f>IF(ATA!G628="","",ATA!G628)</f>
        <v/>
      </c>
      <c r="H628" s="55" t="str">
        <f>IF(ATA!H628="","",ATA!H628)</f>
        <v/>
      </c>
      <c r="I628" s="31" t="str">
        <f>IF(AND(F627="",H627="in-sample"),"",IF(AND(Temp!fhor_indata=1,H627="out-sample",H628="out-sample"),I627,IF(AND(F628="",H627="out-sample"),"",IF(AND(Temp!optSeasCoef=0,Temp!sts_add=1),IF(H627="in-sample",IF(Q627=bigT,((pCell/bigT)*F627)+((1-(pCell/bigT))*(I627+J627)),IF(OR(F628="",COUNT($F$2:F627)&lt;=pCell),F627,((pCell/COUNT($F$2:F627))*F627)+((1-(pCell/COUNT($F$2:F627)))*(I627+J627)))),I627),IF(AND(Temp!optSeasCoef=0,Temp!sts_multp=1),IF(H627="in-sample",IF(Q627=bigT,((pCell/bigT)*F627)+((1-(pCell/bigT))*(I627*J627)),IF(OR(F628="",COUNT(F$2:$F627)&lt;=pCell),F627,((pCell/COUNT($F$2:F627))*F627)+((1-(pCell/COUNT($F$2:F627)))*(I627*J627)))),I627),IF(Temp!sts_add=1,IF(H627="in-sample",IF(Q627=bigT,((pCell/bigT)*AX627)+((1-(pCell/bigT))*(I627+J627)),IF(OR(F628="",COUNT($AX$2:AX627)&lt;=pCell),AX627,((pCell/COUNT($AX$2:AX627))*AX627)+((1-(pCell/COUNT($AX$2:AX627)))*(I627+J627)))),I627),IF(H627="in-sample",IF(Q627=bigT,((pCell/bigT)*AX627)+((1-(pCell/bigT))*(I627*J627)),IF(OR(F628="",COUNT($AX$2:AX627)&lt;=pCell),AX627,((pCell/COUNT($AX$2:AX627))*AX627)+((1-(pCell/COUNT($AX$2:AX627)))*(I627*J627)))),I627)))))))</f>
        <v/>
      </c>
      <c r="J628" s="31" t="str">
        <f>IF(AND(F627="",H627="in-sample"),"",IF(AND(Temp!fhor_indata=1,H627="out-sample",H628="out-sample"),J627,IF(AND(F628="",H627="out-sample"),"",IF(AND(Temp!optSeasCoef=0,Temp!sts_add=1),IF(H627="in-sample",IF(Q627=bigT,((qCell/bigT)*(I628-I627))+((1-(qCell/bigT))*J627),IF(OR(F628="",COUNT($F$2:F627)&lt;=qCell),IF(COUNT($F$2:F627)=1,0,F627-F626),((qCell/COUNT($F$2:F627))*(I628-I627))+((1-(qCell/COUNT($F$2:F627)))*J627))),J627),IF(AND(Temp!optSeasCoef=0,Temp!sts_multp=1),IF(H627="in-sample",IF(Q627=bigT,((qCell/bigT)*(I628/I627))+((1-(qCell/bigT))*J627),IF(qCell=0,1,IF(OR(F628="",COUNT($F$2:F627)&lt;=qCell),IF(COUNT($F$2:F627)=1,1,F627/F626),((qCell/COUNT($F$2:F627))*(I628/I627))+((1-(qCell/COUNT($F$2:F627)))*J627)))),J627),IF(Temp!sts_add=1,IF(H627="in-sample",IF(Q627=bigT,((qCell/bigT)*(I628-I627))+((1-(qCell/bigT))*J627),IF(OR(F628="",COUNT($AX$2:AX627)&lt;=qCell),IF(COUNT($AX$2:AX627)=1,0,AX627-AX626),((qCell/COUNT($AX$2:AX627))*(I628-I627))+((1-(qCell/COUNT($AX$2:AX627)))*J627))),J627),IF(H627="in-sample",IF(Q627=bigT,((qCell/bigT)*(I628/I627))+((1-(qCell/bigT))*J627),IF(qCell=0,1,IF(OR(F628="",COUNT($AX$2:AX627)&lt;=qCell),IF(COUNT($AX$2:AX627)=1,1,AX627/AX626),((qCell/COUNT($AX$2:AX627))*(I628/I627))+((1-(qCell/COUNT($AX$2:AX627)))*J627)))),J627)))))))</f>
        <v/>
      </c>
      <c r="K628" s="31" t="str">
        <f>IF(H628="","",IF(AND(Temp!optSeasCoef=0,Temp!sts_add=1),IF(H628="out-sample",I628+(Q628*J628),I628+J628),IF(AND(Temp!optSeasCoef=0,Temp!sts_multp=1),IF(H628="out-sample",I628*(J628^Q628),I628*J628),IF(Temp!sts_add=1,IF(H628="out-sample",(I628+(Q628*J628))*G628,(I628+J628)*G628),IF(H628="out-sample",I628*(J628^Q628)*G628,I628*J628*G628)))))</f>
        <v/>
      </c>
      <c r="L628" s="32" t="str">
        <f t="shared" si="65"/>
        <v/>
      </c>
      <c r="M628" s="32" t="str">
        <f t="shared" si="66"/>
        <v/>
      </c>
      <c r="N628" s="32" t="str">
        <f t="shared" si="67"/>
        <v/>
      </c>
      <c r="O628" s="32" t="str">
        <f t="shared" si="68"/>
        <v/>
      </c>
      <c r="P628" s="32" t="str">
        <f t="shared" si="69"/>
        <v/>
      </c>
      <c r="Q628" s="3" t="str">
        <f>IF(AND(Temp!fhor_indata=1,F628="",H627="in-sample"),1,IF(AND(Temp!fhor_indata=1,H627="out-sample",Q627&lt;ATA!XfHor),Q627+1,IF(F628="","",IF(AND(H628="out-sample",H627="in-sample"),1,IF(AND(H628="out-sample",H627="out-sample"),Q627+1,IF(ISNUMBER(Q627),Q627+1,1))))))</f>
        <v/>
      </c>
      <c r="R628" s="3" t="str">
        <f t="shared" si="63"/>
        <v/>
      </c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X628" s="63" t="e">
        <f t="shared" si="64"/>
        <v>#VALUE!</v>
      </c>
    </row>
    <row r="629" spans="1:50" s="1" customFormat="1" ht="14.25" x14ac:dyDescent="0.2">
      <c r="A629" s="6"/>
      <c r="B629" s="6"/>
      <c r="C629" s="6"/>
      <c r="D629" s="3"/>
      <c r="E629" s="70" t="str">
        <f>IF(ATA!E629="","",ATA!E629)</f>
        <v/>
      </c>
      <c r="F629" s="51" t="str">
        <f>IF(ATA!F629="","",ATA!F629)</f>
        <v/>
      </c>
      <c r="G629" s="11" t="str">
        <f>IF(ATA!G629="","",ATA!G629)</f>
        <v/>
      </c>
      <c r="H629" s="55" t="str">
        <f>IF(ATA!H629="","",ATA!H629)</f>
        <v/>
      </c>
      <c r="I629" s="31" t="str">
        <f>IF(AND(F628="",H628="in-sample"),"",IF(AND(Temp!fhor_indata=1,H628="out-sample",H629="out-sample"),I628,IF(AND(F629="",H628="out-sample"),"",IF(AND(Temp!optSeasCoef=0,Temp!sts_add=1),IF(H628="in-sample",IF(Q628=bigT,((pCell/bigT)*F628)+((1-(pCell/bigT))*(I628+J628)),IF(OR(F629="",COUNT($F$2:F628)&lt;=pCell),F628,((pCell/COUNT($F$2:F628))*F628)+((1-(pCell/COUNT($F$2:F628)))*(I628+J628)))),I628),IF(AND(Temp!optSeasCoef=0,Temp!sts_multp=1),IF(H628="in-sample",IF(Q628=bigT,((pCell/bigT)*F628)+((1-(pCell/bigT))*(I628*J628)),IF(OR(F629="",COUNT(F$2:$F628)&lt;=pCell),F628,((pCell/COUNT($F$2:F628))*F628)+((1-(pCell/COUNT($F$2:F628)))*(I628*J628)))),I628),IF(Temp!sts_add=1,IF(H628="in-sample",IF(Q628=bigT,((pCell/bigT)*AX628)+((1-(pCell/bigT))*(I628+J628)),IF(OR(F629="",COUNT($AX$2:AX628)&lt;=pCell),AX628,((pCell/COUNT($AX$2:AX628))*AX628)+((1-(pCell/COUNT($AX$2:AX628)))*(I628+J628)))),I628),IF(H628="in-sample",IF(Q628=bigT,((pCell/bigT)*AX628)+((1-(pCell/bigT))*(I628*J628)),IF(OR(F629="",COUNT($AX$2:AX628)&lt;=pCell),AX628,((pCell/COUNT($AX$2:AX628))*AX628)+((1-(pCell/COUNT($AX$2:AX628)))*(I628*J628)))),I628)))))))</f>
        <v/>
      </c>
      <c r="J629" s="31" t="str">
        <f>IF(AND(F628="",H628="in-sample"),"",IF(AND(Temp!fhor_indata=1,H628="out-sample",H629="out-sample"),J628,IF(AND(F629="",H628="out-sample"),"",IF(AND(Temp!optSeasCoef=0,Temp!sts_add=1),IF(H628="in-sample",IF(Q628=bigT,((qCell/bigT)*(I629-I628))+((1-(qCell/bigT))*J628),IF(OR(F629="",COUNT($F$2:F628)&lt;=qCell),IF(COUNT($F$2:F628)=1,0,F628-F627),((qCell/COUNT($F$2:F628))*(I629-I628))+((1-(qCell/COUNT($F$2:F628)))*J628))),J628),IF(AND(Temp!optSeasCoef=0,Temp!sts_multp=1),IF(H628="in-sample",IF(Q628=bigT,((qCell/bigT)*(I629/I628))+((1-(qCell/bigT))*J628),IF(qCell=0,1,IF(OR(F629="",COUNT($F$2:F628)&lt;=qCell),IF(COUNT($F$2:F628)=1,1,F628/F627),((qCell/COUNT($F$2:F628))*(I629/I628))+((1-(qCell/COUNT($F$2:F628)))*J628)))),J628),IF(Temp!sts_add=1,IF(H628="in-sample",IF(Q628=bigT,((qCell/bigT)*(I629-I628))+((1-(qCell/bigT))*J628),IF(OR(F629="",COUNT($AX$2:AX628)&lt;=qCell),IF(COUNT($AX$2:AX628)=1,0,AX628-AX627),((qCell/COUNT($AX$2:AX628))*(I629-I628))+((1-(qCell/COUNT($AX$2:AX628)))*J628))),J628),IF(H628="in-sample",IF(Q628=bigT,((qCell/bigT)*(I629/I628))+((1-(qCell/bigT))*J628),IF(qCell=0,1,IF(OR(F629="",COUNT($AX$2:AX628)&lt;=qCell),IF(COUNT($AX$2:AX628)=1,1,AX628/AX627),((qCell/COUNT($AX$2:AX628))*(I629/I628))+((1-(qCell/COUNT($AX$2:AX628)))*J628)))),J628)))))))</f>
        <v/>
      </c>
      <c r="K629" s="31" t="str">
        <f>IF(H629="","",IF(AND(Temp!optSeasCoef=0,Temp!sts_add=1),IF(H629="out-sample",I629+(Q629*J629),I629+J629),IF(AND(Temp!optSeasCoef=0,Temp!sts_multp=1),IF(H629="out-sample",I629*(J629^Q629),I629*J629),IF(Temp!sts_add=1,IF(H629="out-sample",(I629+(Q629*J629))*G629,(I629+J629)*G629),IF(H629="out-sample",I629*(J629^Q629)*G629,I629*J629*G629)))))</f>
        <v/>
      </c>
      <c r="L629" s="32" t="str">
        <f t="shared" si="65"/>
        <v/>
      </c>
      <c r="M629" s="32" t="str">
        <f t="shared" si="66"/>
        <v/>
      </c>
      <c r="N629" s="32" t="str">
        <f t="shared" si="67"/>
        <v/>
      </c>
      <c r="O629" s="32" t="str">
        <f t="shared" si="68"/>
        <v/>
      </c>
      <c r="P629" s="32" t="str">
        <f t="shared" si="69"/>
        <v/>
      </c>
      <c r="Q629" s="3" t="str">
        <f>IF(AND(Temp!fhor_indata=1,F629="",H628="in-sample"),1,IF(AND(Temp!fhor_indata=1,H628="out-sample",Q628&lt;ATA!XfHor),Q628+1,IF(F629="","",IF(AND(H629="out-sample",H628="in-sample"),1,IF(AND(H629="out-sample",H628="out-sample"),Q628+1,IF(ISNUMBER(Q628),Q628+1,1))))))</f>
        <v/>
      </c>
      <c r="R629" s="3" t="str">
        <f t="shared" si="63"/>
        <v/>
      </c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X629" s="63" t="e">
        <f t="shared" si="64"/>
        <v>#VALUE!</v>
      </c>
    </row>
    <row r="630" spans="1:50" s="1" customFormat="1" ht="14.25" x14ac:dyDescent="0.2">
      <c r="A630" s="6"/>
      <c r="B630" s="6"/>
      <c r="C630" s="6"/>
      <c r="D630" s="3"/>
      <c r="E630" s="70" t="str">
        <f>IF(ATA!E630="","",ATA!E630)</f>
        <v/>
      </c>
      <c r="F630" s="51" t="str">
        <f>IF(ATA!F630="","",ATA!F630)</f>
        <v/>
      </c>
      <c r="G630" s="11" t="str">
        <f>IF(ATA!G630="","",ATA!G630)</f>
        <v/>
      </c>
      <c r="H630" s="55" t="str">
        <f>IF(ATA!H630="","",ATA!H630)</f>
        <v/>
      </c>
      <c r="I630" s="31" t="str">
        <f>IF(AND(F629="",H629="in-sample"),"",IF(AND(Temp!fhor_indata=1,H629="out-sample",H630="out-sample"),I629,IF(AND(F630="",H629="out-sample"),"",IF(AND(Temp!optSeasCoef=0,Temp!sts_add=1),IF(H629="in-sample",IF(Q629=bigT,((pCell/bigT)*F629)+((1-(pCell/bigT))*(I629+J629)),IF(OR(F630="",COUNT($F$2:F629)&lt;=pCell),F629,((pCell/COUNT($F$2:F629))*F629)+((1-(pCell/COUNT($F$2:F629)))*(I629+J629)))),I629),IF(AND(Temp!optSeasCoef=0,Temp!sts_multp=1),IF(H629="in-sample",IF(Q629=bigT,((pCell/bigT)*F629)+((1-(pCell/bigT))*(I629*J629)),IF(OR(F630="",COUNT(F$2:$F629)&lt;=pCell),F629,((pCell/COUNT($F$2:F629))*F629)+((1-(pCell/COUNT($F$2:F629)))*(I629*J629)))),I629),IF(Temp!sts_add=1,IF(H629="in-sample",IF(Q629=bigT,((pCell/bigT)*AX629)+((1-(pCell/bigT))*(I629+J629)),IF(OR(F630="",COUNT($AX$2:AX629)&lt;=pCell),AX629,((pCell/COUNT($AX$2:AX629))*AX629)+((1-(pCell/COUNT($AX$2:AX629)))*(I629+J629)))),I629),IF(H629="in-sample",IF(Q629=bigT,((pCell/bigT)*AX629)+((1-(pCell/bigT))*(I629*J629)),IF(OR(F630="",COUNT($AX$2:AX629)&lt;=pCell),AX629,((pCell/COUNT($AX$2:AX629))*AX629)+((1-(pCell/COUNT($AX$2:AX629)))*(I629*J629)))),I629)))))))</f>
        <v/>
      </c>
      <c r="J630" s="31" t="str">
        <f>IF(AND(F629="",H629="in-sample"),"",IF(AND(Temp!fhor_indata=1,H629="out-sample",H630="out-sample"),J629,IF(AND(F630="",H629="out-sample"),"",IF(AND(Temp!optSeasCoef=0,Temp!sts_add=1),IF(H629="in-sample",IF(Q629=bigT,((qCell/bigT)*(I630-I629))+((1-(qCell/bigT))*J629),IF(OR(F630="",COUNT($F$2:F629)&lt;=qCell),IF(COUNT($F$2:F629)=1,0,F629-F628),((qCell/COUNT($F$2:F629))*(I630-I629))+((1-(qCell/COUNT($F$2:F629)))*J629))),J629),IF(AND(Temp!optSeasCoef=0,Temp!sts_multp=1),IF(H629="in-sample",IF(Q629=bigT,((qCell/bigT)*(I630/I629))+((1-(qCell/bigT))*J629),IF(qCell=0,1,IF(OR(F630="",COUNT($F$2:F629)&lt;=qCell),IF(COUNT($F$2:F629)=1,1,F629/F628),((qCell/COUNT($F$2:F629))*(I630/I629))+((1-(qCell/COUNT($F$2:F629)))*J629)))),J629),IF(Temp!sts_add=1,IF(H629="in-sample",IF(Q629=bigT,((qCell/bigT)*(I630-I629))+((1-(qCell/bigT))*J629),IF(OR(F630="",COUNT($AX$2:AX629)&lt;=qCell),IF(COUNT($AX$2:AX629)=1,0,AX629-AX628),((qCell/COUNT($AX$2:AX629))*(I630-I629))+((1-(qCell/COUNT($AX$2:AX629)))*J629))),J629),IF(H629="in-sample",IF(Q629=bigT,((qCell/bigT)*(I630/I629))+((1-(qCell/bigT))*J629),IF(qCell=0,1,IF(OR(F630="",COUNT($AX$2:AX629)&lt;=qCell),IF(COUNT($AX$2:AX629)=1,1,AX629/AX628),((qCell/COUNT($AX$2:AX629))*(I630/I629))+((1-(qCell/COUNT($AX$2:AX629)))*J629)))),J629)))))))</f>
        <v/>
      </c>
      <c r="K630" s="31" t="str">
        <f>IF(H630="","",IF(AND(Temp!optSeasCoef=0,Temp!sts_add=1),IF(H630="out-sample",I630+(Q630*J630),I630+J630),IF(AND(Temp!optSeasCoef=0,Temp!sts_multp=1),IF(H630="out-sample",I630*(J630^Q630),I630*J630),IF(Temp!sts_add=1,IF(H630="out-sample",(I630+(Q630*J630))*G630,(I630+J630)*G630),IF(H630="out-sample",I630*(J630^Q630)*G630,I630*J630*G630)))))</f>
        <v/>
      </c>
      <c r="L630" s="32" t="str">
        <f t="shared" si="65"/>
        <v/>
      </c>
      <c r="M630" s="32" t="str">
        <f t="shared" si="66"/>
        <v/>
      </c>
      <c r="N630" s="32" t="str">
        <f t="shared" si="67"/>
        <v/>
      </c>
      <c r="O630" s="32" t="str">
        <f t="shared" si="68"/>
        <v/>
      </c>
      <c r="P630" s="32" t="str">
        <f t="shared" si="69"/>
        <v/>
      </c>
      <c r="Q630" s="3" t="str">
        <f>IF(AND(Temp!fhor_indata=1,F630="",H629="in-sample"),1,IF(AND(Temp!fhor_indata=1,H629="out-sample",Q629&lt;ATA!XfHor),Q629+1,IF(F630="","",IF(AND(H630="out-sample",H629="in-sample"),1,IF(AND(H630="out-sample",H629="out-sample"),Q629+1,IF(ISNUMBER(Q629),Q629+1,1))))))</f>
        <v/>
      </c>
      <c r="R630" s="3" t="str">
        <f t="shared" si="63"/>
        <v/>
      </c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X630" s="63" t="e">
        <f t="shared" si="64"/>
        <v>#VALUE!</v>
      </c>
    </row>
    <row r="631" spans="1:50" s="1" customFormat="1" ht="14.25" x14ac:dyDescent="0.2">
      <c r="A631" s="6"/>
      <c r="B631" s="6"/>
      <c r="C631" s="6"/>
      <c r="D631" s="3"/>
      <c r="E631" s="70" t="str">
        <f>IF(ATA!E631="","",ATA!E631)</f>
        <v/>
      </c>
      <c r="F631" s="51" t="str">
        <f>IF(ATA!F631="","",ATA!F631)</f>
        <v/>
      </c>
      <c r="G631" s="11" t="str">
        <f>IF(ATA!G631="","",ATA!G631)</f>
        <v/>
      </c>
      <c r="H631" s="55" t="str">
        <f>IF(ATA!H631="","",ATA!H631)</f>
        <v/>
      </c>
      <c r="I631" s="31" t="str">
        <f>IF(AND(F630="",H630="in-sample"),"",IF(AND(Temp!fhor_indata=1,H630="out-sample",H631="out-sample"),I630,IF(AND(F631="",H630="out-sample"),"",IF(AND(Temp!optSeasCoef=0,Temp!sts_add=1),IF(H630="in-sample",IF(Q630=bigT,((pCell/bigT)*F630)+((1-(pCell/bigT))*(I630+J630)),IF(OR(F631="",COUNT($F$2:F630)&lt;=pCell),F630,((pCell/COUNT($F$2:F630))*F630)+((1-(pCell/COUNT($F$2:F630)))*(I630+J630)))),I630),IF(AND(Temp!optSeasCoef=0,Temp!sts_multp=1),IF(H630="in-sample",IF(Q630=bigT,((pCell/bigT)*F630)+((1-(pCell/bigT))*(I630*J630)),IF(OR(F631="",COUNT(F$2:$F630)&lt;=pCell),F630,((pCell/COUNT($F$2:F630))*F630)+((1-(pCell/COUNT($F$2:F630)))*(I630*J630)))),I630),IF(Temp!sts_add=1,IF(H630="in-sample",IF(Q630=bigT,((pCell/bigT)*AX630)+((1-(pCell/bigT))*(I630+J630)),IF(OR(F631="",COUNT($AX$2:AX630)&lt;=pCell),AX630,((pCell/COUNT($AX$2:AX630))*AX630)+((1-(pCell/COUNT($AX$2:AX630)))*(I630+J630)))),I630),IF(H630="in-sample",IF(Q630=bigT,((pCell/bigT)*AX630)+((1-(pCell/bigT))*(I630*J630)),IF(OR(F631="",COUNT($AX$2:AX630)&lt;=pCell),AX630,((pCell/COUNT($AX$2:AX630))*AX630)+((1-(pCell/COUNT($AX$2:AX630)))*(I630*J630)))),I630)))))))</f>
        <v/>
      </c>
      <c r="J631" s="31" t="str">
        <f>IF(AND(F630="",H630="in-sample"),"",IF(AND(Temp!fhor_indata=1,H630="out-sample",H631="out-sample"),J630,IF(AND(F631="",H630="out-sample"),"",IF(AND(Temp!optSeasCoef=0,Temp!sts_add=1),IF(H630="in-sample",IF(Q630=bigT,((qCell/bigT)*(I631-I630))+((1-(qCell/bigT))*J630),IF(OR(F631="",COUNT($F$2:F630)&lt;=qCell),IF(COUNT($F$2:F630)=1,0,F630-F629),((qCell/COUNT($F$2:F630))*(I631-I630))+((1-(qCell/COUNT($F$2:F630)))*J630))),J630),IF(AND(Temp!optSeasCoef=0,Temp!sts_multp=1),IF(H630="in-sample",IF(Q630=bigT,((qCell/bigT)*(I631/I630))+((1-(qCell/bigT))*J630),IF(qCell=0,1,IF(OR(F631="",COUNT($F$2:F630)&lt;=qCell),IF(COUNT($F$2:F630)=1,1,F630/F629),((qCell/COUNT($F$2:F630))*(I631/I630))+((1-(qCell/COUNT($F$2:F630)))*J630)))),J630),IF(Temp!sts_add=1,IF(H630="in-sample",IF(Q630=bigT,((qCell/bigT)*(I631-I630))+((1-(qCell/bigT))*J630),IF(OR(F631="",COUNT($AX$2:AX630)&lt;=qCell),IF(COUNT($AX$2:AX630)=1,0,AX630-AX629),((qCell/COUNT($AX$2:AX630))*(I631-I630))+((1-(qCell/COUNT($AX$2:AX630)))*J630))),J630),IF(H630="in-sample",IF(Q630=bigT,((qCell/bigT)*(I631/I630))+((1-(qCell/bigT))*J630),IF(qCell=0,1,IF(OR(F631="",COUNT($AX$2:AX630)&lt;=qCell),IF(COUNT($AX$2:AX630)=1,1,AX630/AX629),((qCell/COUNT($AX$2:AX630))*(I631/I630))+((1-(qCell/COUNT($AX$2:AX630)))*J630)))),J630)))))))</f>
        <v/>
      </c>
      <c r="K631" s="31" t="str">
        <f>IF(H631="","",IF(AND(Temp!optSeasCoef=0,Temp!sts_add=1),IF(H631="out-sample",I631+(Q631*J631),I631+J631),IF(AND(Temp!optSeasCoef=0,Temp!sts_multp=1),IF(H631="out-sample",I631*(J631^Q631),I631*J631),IF(Temp!sts_add=1,IF(H631="out-sample",(I631+(Q631*J631))*G631,(I631+J631)*G631),IF(H631="out-sample",I631*(J631^Q631)*G631,I631*J631*G631)))))</f>
        <v/>
      </c>
      <c r="L631" s="32" t="str">
        <f t="shared" si="65"/>
        <v/>
      </c>
      <c r="M631" s="32" t="str">
        <f t="shared" si="66"/>
        <v/>
      </c>
      <c r="N631" s="32" t="str">
        <f t="shared" si="67"/>
        <v/>
      </c>
      <c r="O631" s="32" t="str">
        <f t="shared" si="68"/>
        <v/>
      </c>
      <c r="P631" s="32" t="str">
        <f t="shared" si="69"/>
        <v/>
      </c>
      <c r="Q631" s="3" t="str">
        <f>IF(AND(Temp!fhor_indata=1,F631="",H630="in-sample"),1,IF(AND(Temp!fhor_indata=1,H630="out-sample",Q630&lt;ATA!XfHor),Q630+1,IF(F631="","",IF(AND(H631="out-sample",H630="in-sample"),1,IF(AND(H631="out-sample",H630="out-sample"),Q630+1,IF(ISNUMBER(Q630),Q630+1,1))))))</f>
        <v/>
      </c>
      <c r="R631" s="3" t="str">
        <f t="shared" si="63"/>
        <v/>
      </c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X631" s="63" t="e">
        <f t="shared" si="64"/>
        <v>#VALUE!</v>
      </c>
    </row>
    <row r="632" spans="1:50" s="1" customFormat="1" ht="14.25" x14ac:dyDescent="0.2">
      <c r="A632" s="6"/>
      <c r="B632" s="6"/>
      <c r="C632" s="6"/>
      <c r="D632" s="3"/>
      <c r="E632" s="70" t="str">
        <f>IF(ATA!E632="","",ATA!E632)</f>
        <v/>
      </c>
      <c r="F632" s="51" t="str">
        <f>IF(ATA!F632="","",ATA!F632)</f>
        <v/>
      </c>
      <c r="G632" s="11" t="str">
        <f>IF(ATA!G632="","",ATA!G632)</f>
        <v/>
      </c>
      <c r="H632" s="55" t="str">
        <f>IF(ATA!H632="","",ATA!H632)</f>
        <v/>
      </c>
      <c r="I632" s="31" t="str">
        <f>IF(AND(F631="",H631="in-sample"),"",IF(AND(Temp!fhor_indata=1,H631="out-sample",H632="out-sample"),I631,IF(AND(F632="",H631="out-sample"),"",IF(AND(Temp!optSeasCoef=0,Temp!sts_add=1),IF(H631="in-sample",IF(Q631=bigT,((pCell/bigT)*F631)+((1-(pCell/bigT))*(I631+J631)),IF(OR(F632="",COUNT($F$2:F631)&lt;=pCell),F631,((pCell/COUNT($F$2:F631))*F631)+((1-(pCell/COUNT($F$2:F631)))*(I631+J631)))),I631),IF(AND(Temp!optSeasCoef=0,Temp!sts_multp=1),IF(H631="in-sample",IF(Q631=bigT,((pCell/bigT)*F631)+((1-(pCell/bigT))*(I631*J631)),IF(OR(F632="",COUNT(F$2:$F631)&lt;=pCell),F631,((pCell/COUNT($F$2:F631))*F631)+((1-(pCell/COUNT($F$2:F631)))*(I631*J631)))),I631),IF(Temp!sts_add=1,IF(H631="in-sample",IF(Q631=bigT,((pCell/bigT)*AX631)+((1-(pCell/bigT))*(I631+J631)),IF(OR(F632="",COUNT($AX$2:AX631)&lt;=pCell),AX631,((pCell/COUNT($AX$2:AX631))*AX631)+((1-(pCell/COUNT($AX$2:AX631)))*(I631+J631)))),I631),IF(H631="in-sample",IF(Q631=bigT,((pCell/bigT)*AX631)+((1-(pCell/bigT))*(I631*J631)),IF(OR(F632="",COUNT($AX$2:AX631)&lt;=pCell),AX631,((pCell/COUNT($AX$2:AX631))*AX631)+((1-(pCell/COUNT($AX$2:AX631)))*(I631*J631)))),I631)))))))</f>
        <v/>
      </c>
      <c r="J632" s="31" t="str">
        <f>IF(AND(F631="",H631="in-sample"),"",IF(AND(Temp!fhor_indata=1,H631="out-sample",H632="out-sample"),J631,IF(AND(F632="",H631="out-sample"),"",IF(AND(Temp!optSeasCoef=0,Temp!sts_add=1),IF(H631="in-sample",IF(Q631=bigT,((qCell/bigT)*(I632-I631))+((1-(qCell/bigT))*J631),IF(OR(F632="",COUNT($F$2:F631)&lt;=qCell),IF(COUNT($F$2:F631)=1,0,F631-F630),((qCell/COUNT($F$2:F631))*(I632-I631))+((1-(qCell/COUNT($F$2:F631)))*J631))),J631),IF(AND(Temp!optSeasCoef=0,Temp!sts_multp=1),IF(H631="in-sample",IF(Q631=bigT,((qCell/bigT)*(I632/I631))+((1-(qCell/bigT))*J631),IF(qCell=0,1,IF(OR(F632="",COUNT($F$2:F631)&lt;=qCell),IF(COUNT($F$2:F631)=1,1,F631/F630),((qCell/COUNT($F$2:F631))*(I632/I631))+((1-(qCell/COUNT($F$2:F631)))*J631)))),J631),IF(Temp!sts_add=1,IF(H631="in-sample",IF(Q631=bigT,((qCell/bigT)*(I632-I631))+((1-(qCell/bigT))*J631),IF(OR(F632="",COUNT($AX$2:AX631)&lt;=qCell),IF(COUNT($AX$2:AX631)=1,0,AX631-AX630),((qCell/COUNT($AX$2:AX631))*(I632-I631))+((1-(qCell/COUNT($AX$2:AX631)))*J631))),J631),IF(H631="in-sample",IF(Q631=bigT,((qCell/bigT)*(I632/I631))+((1-(qCell/bigT))*J631),IF(qCell=0,1,IF(OR(F632="",COUNT($AX$2:AX631)&lt;=qCell),IF(COUNT($AX$2:AX631)=1,1,AX631/AX630),((qCell/COUNT($AX$2:AX631))*(I632/I631))+((1-(qCell/COUNT($AX$2:AX631)))*J631)))),J631)))))))</f>
        <v/>
      </c>
      <c r="K632" s="31" t="str">
        <f>IF(H632="","",IF(AND(Temp!optSeasCoef=0,Temp!sts_add=1),IF(H632="out-sample",I632+(Q632*J632),I632+J632),IF(AND(Temp!optSeasCoef=0,Temp!sts_multp=1),IF(H632="out-sample",I632*(J632^Q632),I632*J632),IF(Temp!sts_add=1,IF(H632="out-sample",(I632+(Q632*J632))*G632,(I632+J632)*G632),IF(H632="out-sample",I632*(J632^Q632)*G632,I632*J632*G632)))))</f>
        <v/>
      </c>
      <c r="L632" s="32" t="str">
        <f t="shared" si="65"/>
        <v/>
      </c>
      <c r="M632" s="32" t="str">
        <f t="shared" si="66"/>
        <v/>
      </c>
      <c r="N632" s="32" t="str">
        <f t="shared" si="67"/>
        <v/>
      </c>
      <c r="O632" s="32" t="str">
        <f t="shared" si="68"/>
        <v/>
      </c>
      <c r="P632" s="32" t="str">
        <f t="shared" si="69"/>
        <v/>
      </c>
      <c r="Q632" s="3" t="str">
        <f>IF(AND(Temp!fhor_indata=1,F632="",H631="in-sample"),1,IF(AND(Temp!fhor_indata=1,H631="out-sample",Q631&lt;ATA!XfHor),Q631+1,IF(F632="","",IF(AND(H632="out-sample",H631="in-sample"),1,IF(AND(H632="out-sample",H631="out-sample"),Q631+1,IF(ISNUMBER(Q631),Q631+1,1))))))</f>
        <v/>
      </c>
      <c r="R632" s="3" t="str">
        <f t="shared" si="63"/>
        <v/>
      </c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X632" s="63" t="e">
        <f t="shared" si="64"/>
        <v>#VALUE!</v>
      </c>
    </row>
    <row r="633" spans="1:50" s="1" customFormat="1" ht="14.25" x14ac:dyDescent="0.2">
      <c r="A633" s="6"/>
      <c r="B633" s="6"/>
      <c r="C633" s="6"/>
      <c r="D633" s="3"/>
      <c r="E633" s="70" t="str">
        <f>IF(ATA!E633="","",ATA!E633)</f>
        <v/>
      </c>
      <c r="F633" s="51" t="str">
        <f>IF(ATA!F633="","",ATA!F633)</f>
        <v/>
      </c>
      <c r="G633" s="11" t="str">
        <f>IF(ATA!G633="","",ATA!G633)</f>
        <v/>
      </c>
      <c r="H633" s="55" t="str">
        <f>IF(ATA!H633="","",ATA!H633)</f>
        <v/>
      </c>
      <c r="I633" s="31" t="str">
        <f>IF(AND(F632="",H632="in-sample"),"",IF(AND(Temp!fhor_indata=1,H632="out-sample",H633="out-sample"),I632,IF(AND(F633="",H632="out-sample"),"",IF(AND(Temp!optSeasCoef=0,Temp!sts_add=1),IF(H632="in-sample",IF(Q632=bigT,((pCell/bigT)*F632)+((1-(pCell/bigT))*(I632+J632)),IF(OR(F633="",COUNT($F$2:F632)&lt;=pCell),F632,((pCell/COUNT($F$2:F632))*F632)+((1-(pCell/COUNT($F$2:F632)))*(I632+J632)))),I632),IF(AND(Temp!optSeasCoef=0,Temp!sts_multp=1),IF(H632="in-sample",IF(Q632=bigT,((pCell/bigT)*F632)+((1-(pCell/bigT))*(I632*J632)),IF(OR(F633="",COUNT(F$2:$F632)&lt;=pCell),F632,((pCell/COUNT($F$2:F632))*F632)+((1-(pCell/COUNT($F$2:F632)))*(I632*J632)))),I632),IF(Temp!sts_add=1,IF(H632="in-sample",IF(Q632=bigT,((pCell/bigT)*AX632)+((1-(pCell/bigT))*(I632+J632)),IF(OR(F633="",COUNT($AX$2:AX632)&lt;=pCell),AX632,((pCell/COUNT($AX$2:AX632))*AX632)+((1-(pCell/COUNT($AX$2:AX632)))*(I632+J632)))),I632),IF(H632="in-sample",IF(Q632=bigT,((pCell/bigT)*AX632)+((1-(pCell/bigT))*(I632*J632)),IF(OR(F633="",COUNT($AX$2:AX632)&lt;=pCell),AX632,((pCell/COUNT($AX$2:AX632))*AX632)+((1-(pCell/COUNT($AX$2:AX632)))*(I632*J632)))),I632)))))))</f>
        <v/>
      </c>
      <c r="J633" s="31" t="str">
        <f>IF(AND(F632="",H632="in-sample"),"",IF(AND(Temp!fhor_indata=1,H632="out-sample",H633="out-sample"),J632,IF(AND(F633="",H632="out-sample"),"",IF(AND(Temp!optSeasCoef=0,Temp!sts_add=1),IF(H632="in-sample",IF(Q632=bigT,((qCell/bigT)*(I633-I632))+((1-(qCell/bigT))*J632),IF(OR(F633="",COUNT($F$2:F632)&lt;=qCell),IF(COUNT($F$2:F632)=1,0,F632-F631),((qCell/COUNT($F$2:F632))*(I633-I632))+((1-(qCell/COUNT($F$2:F632)))*J632))),J632),IF(AND(Temp!optSeasCoef=0,Temp!sts_multp=1),IF(H632="in-sample",IF(Q632=bigT,((qCell/bigT)*(I633/I632))+((1-(qCell/bigT))*J632),IF(qCell=0,1,IF(OR(F633="",COUNT($F$2:F632)&lt;=qCell),IF(COUNT($F$2:F632)=1,1,F632/F631),((qCell/COUNT($F$2:F632))*(I633/I632))+((1-(qCell/COUNT($F$2:F632)))*J632)))),J632),IF(Temp!sts_add=1,IF(H632="in-sample",IF(Q632=bigT,((qCell/bigT)*(I633-I632))+((1-(qCell/bigT))*J632),IF(OR(F633="",COUNT($AX$2:AX632)&lt;=qCell),IF(COUNT($AX$2:AX632)=1,0,AX632-AX631),((qCell/COUNT($AX$2:AX632))*(I633-I632))+((1-(qCell/COUNT($AX$2:AX632)))*J632))),J632),IF(H632="in-sample",IF(Q632=bigT,((qCell/bigT)*(I633/I632))+((1-(qCell/bigT))*J632),IF(qCell=0,1,IF(OR(F633="",COUNT($AX$2:AX632)&lt;=qCell),IF(COUNT($AX$2:AX632)=1,1,AX632/AX631),((qCell/COUNT($AX$2:AX632))*(I633/I632))+((1-(qCell/COUNT($AX$2:AX632)))*J632)))),J632)))))))</f>
        <v/>
      </c>
      <c r="K633" s="31" t="str">
        <f>IF(H633="","",IF(AND(Temp!optSeasCoef=0,Temp!sts_add=1),IF(H633="out-sample",I633+(Q633*J633),I633+J633),IF(AND(Temp!optSeasCoef=0,Temp!sts_multp=1),IF(H633="out-sample",I633*(J633^Q633),I633*J633),IF(Temp!sts_add=1,IF(H633="out-sample",(I633+(Q633*J633))*G633,(I633+J633)*G633),IF(H633="out-sample",I633*(J633^Q633)*G633,I633*J633*G633)))))</f>
        <v/>
      </c>
      <c r="L633" s="32" t="str">
        <f t="shared" si="65"/>
        <v/>
      </c>
      <c r="M633" s="32" t="str">
        <f t="shared" si="66"/>
        <v/>
      </c>
      <c r="N633" s="32" t="str">
        <f t="shared" si="67"/>
        <v/>
      </c>
      <c r="O633" s="32" t="str">
        <f t="shared" si="68"/>
        <v/>
      </c>
      <c r="P633" s="32" t="str">
        <f t="shared" si="69"/>
        <v/>
      </c>
      <c r="Q633" s="3" t="str">
        <f>IF(AND(Temp!fhor_indata=1,F633="",H632="in-sample"),1,IF(AND(Temp!fhor_indata=1,H632="out-sample",Q632&lt;ATA!XfHor),Q632+1,IF(F633="","",IF(AND(H633="out-sample",H632="in-sample"),1,IF(AND(H633="out-sample",H632="out-sample"),Q632+1,IF(ISNUMBER(Q632),Q632+1,1))))))</f>
        <v/>
      </c>
      <c r="R633" s="3" t="str">
        <f t="shared" si="63"/>
        <v/>
      </c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X633" s="63" t="e">
        <f t="shared" si="64"/>
        <v>#VALUE!</v>
      </c>
    </row>
    <row r="634" spans="1:50" s="1" customFormat="1" ht="14.25" x14ac:dyDescent="0.2">
      <c r="A634" s="6"/>
      <c r="B634" s="6"/>
      <c r="C634" s="6"/>
      <c r="D634" s="3"/>
      <c r="E634" s="70" t="str">
        <f>IF(ATA!E634="","",ATA!E634)</f>
        <v/>
      </c>
      <c r="F634" s="51" t="str">
        <f>IF(ATA!F634="","",ATA!F634)</f>
        <v/>
      </c>
      <c r="G634" s="11" t="str">
        <f>IF(ATA!G634="","",ATA!G634)</f>
        <v/>
      </c>
      <c r="H634" s="55" t="str">
        <f>IF(ATA!H634="","",ATA!H634)</f>
        <v/>
      </c>
      <c r="I634" s="31" t="str">
        <f>IF(AND(F633="",H633="in-sample"),"",IF(AND(Temp!fhor_indata=1,H633="out-sample",H634="out-sample"),I633,IF(AND(F634="",H633="out-sample"),"",IF(AND(Temp!optSeasCoef=0,Temp!sts_add=1),IF(H633="in-sample",IF(Q633=bigT,((pCell/bigT)*F633)+((1-(pCell/bigT))*(I633+J633)),IF(OR(F634="",COUNT($F$2:F633)&lt;=pCell),F633,((pCell/COUNT($F$2:F633))*F633)+((1-(pCell/COUNT($F$2:F633)))*(I633+J633)))),I633),IF(AND(Temp!optSeasCoef=0,Temp!sts_multp=1),IF(H633="in-sample",IF(Q633=bigT,((pCell/bigT)*F633)+((1-(pCell/bigT))*(I633*J633)),IF(OR(F634="",COUNT(F$2:$F633)&lt;=pCell),F633,((pCell/COUNT($F$2:F633))*F633)+((1-(pCell/COUNT($F$2:F633)))*(I633*J633)))),I633),IF(Temp!sts_add=1,IF(H633="in-sample",IF(Q633=bigT,((pCell/bigT)*AX633)+((1-(pCell/bigT))*(I633+J633)),IF(OR(F634="",COUNT($AX$2:AX633)&lt;=pCell),AX633,((pCell/COUNT($AX$2:AX633))*AX633)+((1-(pCell/COUNT($AX$2:AX633)))*(I633+J633)))),I633),IF(H633="in-sample",IF(Q633=bigT,((pCell/bigT)*AX633)+((1-(pCell/bigT))*(I633*J633)),IF(OR(F634="",COUNT($AX$2:AX633)&lt;=pCell),AX633,((pCell/COUNT($AX$2:AX633))*AX633)+((1-(pCell/COUNT($AX$2:AX633)))*(I633*J633)))),I633)))))))</f>
        <v/>
      </c>
      <c r="J634" s="31" t="str">
        <f>IF(AND(F633="",H633="in-sample"),"",IF(AND(Temp!fhor_indata=1,H633="out-sample",H634="out-sample"),J633,IF(AND(F634="",H633="out-sample"),"",IF(AND(Temp!optSeasCoef=0,Temp!sts_add=1),IF(H633="in-sample",IF(Q633=bigT,((qCell/bigT)*(I634-I633))+((1-(qCell/bigT))*J633),IF(OR(F634="",COUNT($F$2:F633)&lt;=qCell),IF(COUNT($F$2:F633)=1,0,F633-F632),((qCell/COUNT($F$2:F633))*(I634-I633))+((1-(qCell/COUNT($F$2:F633)))*J633))),J633),IF(AND(Temp!optSeasCoef=0,Temp!sts_multp=1),IF(H633="in-sample",IF(Q633=bigT,((qCell/bigT)*(I634/I633))+((1-(qCell/bigT))*J633),IF(qCell=0,1,IF(OR(F634="",COUNT($F$2:F633)&lt;=qCell),IF(COUNT($F$2:F633)=1,1,F633/F632),((qCell/COUNT($F$2:F633))*(I634/I633))+((1-(qCell/COUNT($F$2:F633)))*J633)))),J633),IF(Temp!sts_add=1,IF(H633="in-sample",IF(Q633=bigT,((qCell/bigT)*(I634-I633))+((1-(qCell/bigT))*J633),IF(OR(F634="",COUNT($AX$2:AX633)&lt;=qCell),IF(COUNT($AX$2:AX633)=1,0,AX633-AX632),((qCell/COUNT($AX$2:AX633))*(I634-I633))+((1-(qCell/COUNT($AX$2:AX633)))*J633))),J633),IF(H633="in-sample",IF(Q633=bigT,((qCell/bigT)*(I634/I633))+((1-(qCell/bigT))*J633),IF(qCell=0,1,IF(OR(F634="",COUNT($AX$2:AX633)&lt;=qCell),IF(COUNT($AX$2:AX633)=1,1,AX633/AX632),((qCell/COUNT($AX$2:AX633))*(I634/I633))+((1-(qCell/COUNT($AX$2:AX633)))*J633)))),J633)))))))</f>
        <v/>
      </c>
      <c r="K634" s="31" t="str">
        <f>IF(H634="","",IF(AND(Temp!optSeasCoef=0,Temp!sts_add=1),IF(H634="out-sample",I634+(Q634*J634),I634+J634),IF(AND(Temp!optSeasCoef=0,Temp!sts_multp=1),IF(H634="out-sample",I634*(J634^Q634),I634*J634),IF(Temp!sts_add=1,IF(H634="out-sample",(I634+(Q634*J634))*G634,(I634+J634)*G634),IF(H634="out-sample",I634*(J634^Q634)*G634,I634*J634*G634)))))</f>
        <v/>
      </c>
      <c r="L634" s="32" t="str">
        <f t="shared" si="65"/>
        <v/>
      </c>
      <c r="M634" s="32" t="str">
        <f t="shared" si="66"/>
        <v/>
      </c>
      <c r="N634" s="32" t="str">
        <f t="shared" si="67"/>
        <v/>
      </c>
      <c r="O634" s="32" t="str">
        <f t="shared" si="68"/>
        <v/>
      </c>
      <c r="P634" s="32" t="str">
        <f t="shared" si="69"/>
        <v/>
      </c>
      <c r="Q634" s="3" t="str">
        <f>IF(AND(Temp!fhor_indata=1,F634="",H633="in-sample"),1,IF(AND(Temp!fhor_indata=1,H633="out-sample",Q633&lt;ATA!XfHor),Q633+1,IF(F634="","",IF(AND(H634="out-sample",H633="in-sample"),1,IF(AND(H634="out-sample",H633="out-sample"),Q633+1,IF(ISNUMBER(Q633),Q633+1,1))))))</f>
        <v/>
      </c>
      <c r="R634" s="3" t="str">
        <f t="shared" si="63"/>
        <v/>
      </c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X634" s="63" t="e">
        <f t="shared" si="64"/>
        <v>#VALUE!</v>
      </c>
    </row>
    <row r="635" spans="1:50" s="1" customFormat="1" ht="14.25" x14ac:dyDescent="0.2">
      <c r="A635" s="6"/>
      <c r="B635" s="6"/>
      <c r="C635" s="6"/>
      <c r="D635" s="3"/>
      <c r="E635" s="70" t="str">
        <f>IF(ATA!E635="","",ATA!E635)</f>
        <v/>
      </c>
      <c r="F635" s="51" t="str">
        <f>IF(ATA!F635="","",ATA!F635)</f>
        <v/>
      </c>
      <c r="G635" s="11" t="str">
        <f>IF(ATA!G635="","",ATA!G635)</f>
        <v/>
      </c>
      <c r="H635" s="55" t="str">
        <f>IF(ATA!H635="","",ATA!H635)</f>
        <v/>
      </c>
      <c r="I635" s="31" t="str">
        <f>IF(AND(F634="",H634="in-sample"),"",IF(AND(Temp!fhor_indata=1,H634="out-sample",H635="out-sample"),I634,IF(AND(F635="",H634="out-sample"),"",IF(AND(Temp!optSeasCoef=0,Temp!sts_add=1),IF(H634="in-sample",IF(Q634=bigT,((pCell/bigT)*F634)+((1-(pCell/bigT))*(I634+J634)),IF(OR(F635="",COUNT($F$2:F634)&lt;=pCell),F634,((pCell/COUNT($F$2:F634))*F634)+((1-(pCell/COUNT($F$2:F634)))*(I634+J634)))),I634),IF(AND(Temp!optSeasCoef=0,Temp!sts_multp=1),IF(H634="in-sample",IF(Q634=bigT,((pCell/bigT)*F634)+((1-(pCell/bigT))*(I634*J634)),IF(OR(F635="",COUNT(F$2:$F634)&lt;=pCell),F634,((pCell/COUNT($F$2:F634))*F634)+((1-(pCell/COUNT($F$2:F634)))*(I634*J634)))),I634),IF(Temp!sts_add=1,IF(H634="in-sample",IF(Q634=bigT,((pCell/bigT)*AX634)+((1-(pCell/bigT))*(I634+J634)),IF(OR(F635="",COUNT($AX$2:AX634)&lt;=pCell),AX634,((pCell/COUNT($AX$2:AX634))*AX634)+((1-(pCell/COUNT($AX$2:AX634)))*(I634+J634)))),I634),IF(H634="in-sample",IF(Q634=bigT,((pCell/bigT)*AX634)+((1-(pCell/bigT))*(I634*J634)),IF(OR(F635="",COUNT($AX$2:AX634)&lt;=pCell),AX634,((pCell/COUNT($AX$2:AX634))*AX634)+((1-(pCell/COUNT($AX$2:AX634)))*(I634*J634)))),I634)))))))</f>
        <v/>
      </c>
      <c r="J635" s="31" t="str">
        <f>IF(AND(F634="",H634="in-sample"),"",IF(AND(Temp!fhor_indata=1,H634="out-sample",H635="out-sample"),J634,IF(AND(F635="",H634="out-sample"),"",IF(AND(Temp!optSeasCoef=0,Temp!sts_add=1),IF(H634="in-sample",IF(Q634=bigT,((qCell/bigT)*(I635-I634))+((1-(qCell/bigT))*J634),IF(OR(F635="",COUNT($F$2:F634)&lt;=qCell),IF(COUNT($F$2:F634)=1,0,F634-F633),((qCell/COUNT($F$2:F634))*(I635-I634))+((1-(qCell/COUNT($F$2:F634)))*J634))),J634),IF(AND(Temp!optSeasCoef=0,Temp!sts_multp=1),IF(H634="in-sample",IF(Q634=bigT,((qCell/bigT)*(I635/I634))+((1-(qCell/bigT))*J634),IF(qCell=0,1,IF(OR(F635="",COUNT($F$2:F634)&lt;=qCell),IF(COUNT($F$2:F634)=1,1,F634/F633),((qCell/COUNT($F$2:F634))*(I635/I634))+((1-(qCell/COUNT($F$2:F634)))*J634)))),J634),IF(Temp!sts_add=1,IF(H634="in-sample",IF(Q634=bigT,((qCell/bigT)*(I635-I634))+((1-(qCell/bigT))*J634),IF(OR(F635="",COUNT($AX$2:AX634)&lt;=qCell),IF(COUNT($AX$2:AX634)=1,0,AX634-AX633),((qCell/COUNT($AX$2:AX634))*(I635-I634))+((1-(qCell/COUNT($AX$2:AX634)))*J634))),J634),IF(H634="in-sample",IF(Q634=bigT,((qCell/bigT)*(I635/I634))+((1-(qCell/bigT))*J634),IF(qCell=0,1,IF(OR(F635="",COUNT($AX$2:AX634)&lt;=qCell),IF(COUNT($AX$2:AX634)=1,1,AX634/AX633),((qCell/COUNT($AX$2:AX634))*(I635/I634))+((1-(qCell/COUNT($AX$2:AX634)))*J634)))),J634)))))))</f>
        <v/>
      </c>
      <c r="K635" s="31" t="str">
        <f>IF(H635="","",IF(AND(Temp!optSeasCoef=0,Temp!sts_add=1),IF(H635="out-sample",I635+(Q635*J635),I635+J635),IF(AND(Temp!optSeasCoef=0,Temp!sts_multp=1),IF(H635="out-sample",I635*(J635^Q635),I635*J635),IF(Temp!sts_add=1,IF(H635="out-sample",(I635+(Q635*J635))*G635,(I635+J635)*G635),IF(H635="out-sample",I635*(J635^Q635)*G635,I635*J635*G635)))))</f>
        <v/>
      </c>
      <c r="L635" s="32" t="str">
        <f t="shared" si="65"/>
        <v/>
      </c>
      <c r="M635" s="32" t="str">
        <f t="shared" si="66"/>
        <v/>
      </c>
      <c r="N635" s="32" t="str">
        <f t="shared" si="67"/>
        <v/>
      </c>
      <c r="O635" s="32" t="str">
        <f t="shared" si="68"/>
        <v/>
      </c>
      <c r="P635" s="32" t="str">
        <f t="shared" si="69"/>
        <v/>
      </c>
      <c r="Q635" s="3" t="str">
        <f>IF(AND(Temp!fhor_indata=1,F635="",H634="in-sample"),1,IF(AND(Temp!fhor_indata=1,H634="out-sample",Q634&lt;ATA!XfHor),Q634+1,IF(F635="","",IF(AND(H635="out-sample",H634="in-sample"),1,IF(AND(H635="out-sample",H634="out-sample"),Q634+1,IF(ISNUMBER(Q634),Q634+1,1))))))</f>
        <v/>
      </c>
      <c r="R635" s="3" t="str">
        <f t="shared" si="63"/>
        <v/>
      </c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X635" s="63" t="e">
        <f t="shared" si="64"/>
        <v>#VALUE!</v>
      </c>
    </row>
    <row r="636" spans="1:50" s="1" customFormat="1" ht="14.25" x14ac:dyDescent="0.2">
      <c r="A636" s="6"/>
      <c r="B636" s="6"/>
      <c r="C636" s="6"/>
      <c r="D636" s="3"/>
      <c r="E636" s="70" t="str">
        <f>IF(ATA!E636="","",ATA!E636)</f>
        <v/>
      </c>
      <c r="F636" s="51" t="str">
        <f>IF(ATA!F636="","",ATA!F636)</f>
        <v/>
      </c>
      <c r="G636" s="11" t="str">
        <f>IF(ATA!G636="","",ATA!G636)</f>
        <v/>
      </c>
      <c r="H636" s="55" t="str">
        <f>IF(ATA!H636="","",ATA!H636)</f>
        <v/>
      </c>
      <c r="I636" s="31" t="str">
        <f>IF(AND(F635="",H635="in-sample"),"",IF(AND(Temp!fhor_indata=1,H635="out-sample",H636="out-sample"),I635,IF(AND(F636="",H635="out-sample"),"",IF(AND(Temp!optSeasCoef=0,Temp!sts_add=1),IF(H635="in-sample",IF(Q635=bigT,((pCell/bigT)*F635)+((1-(pCell/bigT))*(I635+J635)),IF(OR(F636="",COUNT($F$2:F635)&lt;=pCell),F635,((pCell/COUNT($F$2:F635))*F635)+((1-(pCell/COUNT($F$2:F635)))*(I635+J635)))),I635),IF(AND(Temp!optSeasCoef=0,Temp!sts_multp=1),IF(H635="in-sample",IF(Q635=bigT,((pCell/bigT)*F635)+((1-(pCell/bigT))*(I635*J635)),IF(OR(F636="",COUNT(F$2:$F635)&lt;=pCell),F635,((pCell/COUNT($F$2:F635))*F635)+((1-(pCell/COUNT($F$2:F635)))*(I635*J635)))),I635),IF(Temp!sts_add=1,IF(H635="in-sample",IF(Q635=bigT,((pCell/bigT)*AX635)+((1-(pCell/bigT))*(I635+J635)),IF(OR(F636="",COUNT($AX$2:AX635)&lt;=pCell),AX635,((pCell/COUNT($AX$2:AX635))*AX635)+((1-(pCell/COUNT($AX$2:AX635)))*(I635+J635)))),I635),IF(H635="in-sample",IF(Q635=bigT,((pCell/bigT)*AX635)+((1-(pCell/bigT))*(I635*J635)),IF(OR(F636="",COUNT($AX$2:AX635)&lt;=pCell),AX635,((pCell/COUNT($AX$2:AX635))*AX635)+((1-(pCell/COUNT($AX$2:AX635)))*(I635*J635)))),I635)))))))</f>
        <v/>
      </c>
      <c r="J636" s="31" t="str">
        <f>IF(AND(F635="",H635="in-sample"),"",IF(AND(Temp!fhor_indata=1,H635="out-sample",H636="out-sample"),J635,IF(AND(F636="",H635="out-sample"),"",IF(AND(Temp!optSeasCoef=0,Temp!sts_add=1),IF(H635="in-sample",IF(Q635=bigT,((qCell/bigT)*(I636-I635))+((1-(qCell/bigT))*J635),IF(OR(F636="",COUNT($F$2:F635)&lt;=qCell),IF(COUNT($F$2:F635)=1,0,F635-F634),((qCell/COUNT($F$2:F635))*(I636-I635))+((1-(qCell/COUNT($F$2:F635)))*J635))),J635),IF(AND(Temp!optSeasCoef=0,Temp!sts_multp=1),IF(H635="in-sample",IF(Q635=bigT,((qCell/bigT)*(I636/I635))+((1-(qCell/bigT))*J635),IF(qCell=0,1,IF(OR(F636="",COUNT($F$2:F635)&lt;=qCell),IF(COUNT($F$2:F635)=1,1,F635/F634),((qCell/COUNT($F$2:F635))*(I636/I635))+((1-(qCell/COUNT($F$2:F635)))*J635)))),J635),IF(Temp!sts_add=1,IF(H635="in-sample",IF(Q635=bigT,((qCell/bigT)*(I636-I635))+((1-(qCell/bigT))*J635),IF(OR(F636="",COUNT($AX$2:AX635)&lt;=qCell),IF(COUNT($AX$2:AX635)=1,0,AX635-AX634),((qCell/COUNT($AX$2:AX635))*(I636-I635))+((1-(qCell/COUNT($AX$2:AX635)))*J635))),J635),IF(H635="in-sample",IF(Q635=bigT,((qCell/bigT)*(I636/I635))+((1-(qCell/bigT))*J635),IF(qCell=0,1,IF(OR(F636="",COUNT($AX$2:AX635)&lt;=qCell),IF(COUNT($AX$2:AX635)=1,1,AX635/AX634),((qCell/COUNT($AX$2:AX635))*(I636/I635))+((1-(qCell/COUNT($AX$2:AX635)))*J635)))),J635)))))))</f>
        <v/>
      </c>
      <c r="K636" s="31" t="str">
        <f>IF(H636="","",IF(AND(Temp!optSeasCoef=0,Temp!sts_add=1),IF(H636="out-sample",I636+(Q636*J636),I636+J636),IF(AND(Temp!optSeasCoef=0,Temp!sts_multp=1),IF(H636="out-sample",I636*(J636^Q636),I636*J636),IF(Temp!sts_add=1,IF(H636="out-sample",(I636+(Q636*J636))*G636,(I636+J636)*G636),IF(H636="out-sample",I636*(J636^Q636)*G636,I636*J636*G636)))))</f>
        <v/>
      </c>
      <c r="L636" s="32" t="str">
        <f t="shared" si="65"/>
        <v/>
      </c>
      <c r="M636" s="32" t="str">
        <f t="shared" si="66"/>
        <v/>
      </c>
      <c r="N636" s="32" t="str">
        <f t="shared" si="67"/>
        <v/>
      </c>
      <c r="O636" s="32" t="str">
        <f t="shared" si="68"/>
        <v/>
      </c>
      <c r="P636" s="32" t="str">
        <f t="shared" si="69"/>
        <v/>
      </c>
      <c r="Q636" s="3" t="str">
        <f>IF(AND(Temp!fhor_indata=1,F636="",H635="in-sample"),1,IF(AND(Temp!fhor_indata=1,H635="out-sample",Q635&lt;ATA!XfHor),Q635+1,IF(F636="","",IF(AND(H636="out-sample",H635="in-sample"),1,IF(AND(H636="out-sample",H635="out-sample"),Q635+1,IF(ISNUMBER(Q635),Q635+1,1))))))</f>
        <v/>
      </c>
      <c r="R636" s="3" t="str">
        <f t="shared" si="63"/>
        <v/>
      </c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X636" s="63" t="e">
        <f t="shared" si="64"/>
        <v>#VALUE!</v>
      </c>
    </row>
    <row r="637" spans="1:50" s="1" customFormat="1" ht="14.25" x14ac:dyDescent="0.2">
      <c r="A637" s="6"/>
      <c r="B637" s="6"/>
      <c r="C637" s="6"/>
      <c r="D637" s="3"/>
      <c r="E637" s="70" t="str">
        <f>IF(ATA!E637="","",ATA!E637)</f>
        <v/>
      </c>
      <c r="F637" s="51" t="str">
        <f>IF(ATA!F637="","",ATA!F637)</f>
        <v/>
      </c>
      <c r="G637" s="11" t="str">
        <f>IF(ATA!G637="","",ATA!G637)</f>
        <v/>
      </c>
      <c r="H637" s="55" t="str">
        <f>IF(ATA!H637="","",ATA!H637)</f>
        <v/>
      </c>
      <c r="I637" s="31" t="str">
        <f>IF(AND(F636="",H636="in-sample"),"",IF(AND(Temp!fhor_indata=1,H636="out-sample",H637="out-sample"),I636,IF(AND(F637="",H636="out-sample"),"",IF(AND(Temp!optSeasCoef=0,Temp!sts_add=1),IF(H636="in-sample",IF(Q636=bigT,((pCell/bigT)*F636)+((1-(pCell/bigT))*(I636+J636)),IF(OR(F637="",COUNT($F$2:F636)&lt;=pCell),F636,((pCell/COUNT($F$2:F636))*F636)+((1-(pCell/COUNT($F$2:F636)))*(I636+J636)))),I636),IF(AND(Temp!optSeasCoef=0,Temp!sts_multp=1),IF(H636="in-sample",IF(Q636=bigT,((pCell/bigT)*F636)+((1-(pCell/bigT))*(I636*J636)),IF(OR(F637="",COUNT(F$2:$F636)&lt;=pCell),F636,((pCell/COUNT($F$2:F636))*F636)+((1-(pCell/COUNT($F$2:F636)))*(I636*J636)))),I636),IF(Temp!sts_add=1,IF(H636="in-sample",IF(Q636=bigT,((pCell/bigT)*AX636)+((1-(pCell/bigT))*(I636+J636)),IF(OR(F637="",COUNT($AX$2:AX636)&lt;=pCell),AX636,((pCell/COUNT($AX$2:AX636))*AX636)+((1-(pCell/COUNT($AX$2:AX636)))*(I636+J636)))),I636),IF(H636="in-sample",IF(Q636=bigT,((pCell/bigT)*AX636)+((1-(pCell/bigT))*(I636*J636)),IF(OR(F637="",COUNT($AX$2:AX636)&lt;=pCell),AX636,((pCell/COUNT($AX$2:AX636))*AX636)+((1-(pCell/COUNT($AX$2:AX636)))*(I636*J636)))),I636)))))))</f>
        <v/>
      </c>
      <c r="J637" s="31" t="str">
        <f>IF(AND(F636="",H636="in-sample"),"",IF(AND(Temp!fhor_indata=1,H636="out-sample",H637="out-sample"),J636,IF(AND(F637="",H636="out-sample"),"",IF(AND(Temp!optSeasCoef=0,Temp!sts_add=1),IF(H636="in-sample",IF(Q636=bigT,((qCell/bigT)*(I637-I636))+((1-(qCell/bigT))*J636),IF(OR(F637="",COUNT($F$2:F636)&lt;=qCell),IF(COUNT($F$2:F636)=1,0,F636-F635),((qCell/COUNT($F$2:F636))*(I637-I636))+((1-(qCell/COUNT($F$2:F636)))*J636))),J636),IF(AND(Temp!optSeasCoef=0,Temp!sts_multp=1),IF(H636="in-sample",IF(Q636=bigT,((qCell/bigT)*(I637/I636))+((1-(qCell/bigT))*J636),IF(qCell=0,1,IF(OR(F637="",COUNT($F$2:F636)&lt;=qCell),IF(COUNT($F$2:F636)=1,1,F636/F635),((qCell/COUNT($F$2:F636))*(I637/I636))+((1-(qCell/COUNT($F$2:F636)))*J636)))),J636),IF(Temp!sts_add=1,IF(H636="in-sample",IF(Q636=bigT,((qCell/bigT)*(I637-I636))+((1-(qCell/bigT))*J636),IF(OR(F637="",COUNT($AX$2:AX636)&lt;=qCell),IF(COUNT($AX$2:AX636)=1,0,AX636-AX635),((qCell/COUNT($AX$2:AX636))*(I637-I636))+((1-(qCell/COUNT($AX$2:AX636)))*J636))),J636),IF(H636="in-sample",IF(Q636=bigT,((qCell/bigT)*(I637/I636))+((1-(qCell/bigT))*J636),IF(qCell=0,1,IF(OR(F637="",COUNT($AX$2:AX636)&lt;=qCell),IF(COUNT($AX$2:AX636)=1,1,AX636/AX635),((qCell/COUNT($AX$2:AX636))*(I637/I636))+((1-(qCell/COUNT($AX$2:AX636)))*J636)))),J636)))))))</f>
        <v/>
      </c>
      <c r="K637" s="31" t="str">
        <f>IF(H637="","",IF(AND(Temp!optSeasCoef=0,Temp!sts_add=1),IF(H637="out-sample",I637+(Q637*J637),I637+J637),IF(AND(Temp!optSeasCoef=0,Temp!sts_multp=1),IF(H637="out-sample",I637*(J637^Q637),I637*J637),IF(Temp!sts_add=1,IF(H637="out-sample",(I637+(Q637*J637))*G637,(I637+J637)*G637),IF(H637="out-sample",I637*(J637^Q637)*G637,I637*J637*G637)))))</f>
        <v/>
      </c>
      <c r="L637" s="32" t="str">
        <f t="shared" si="65"/>
        <v/>
      </c>
      <c r="M637" s="32" t="str">
        <f t="shared" si="66"/>
        <v/>
      </c>
      <c r="N637" s="32" t="str">
        <f t="shared" si="67"/>
        <v/>
      </c>
      <c r="O637" s="32" t="str">
        <f t="shared" si="68"/>
        <v/>
      </c>
      <c r="P637" s="32" t="str">
        <f t="shared" si="69"/>
        <v/>
      </c>
      <c r="Q637" s="3" t="str">
        <f>IF(AND(Temp!fhor_indata=1,F637="",H636="in-sample"),1,IF(AND(Temp!fhor_indata=1,H636="out-sample",Q636&lt;ATA!XfHor),Q636+1,IF(F637="","",IF(AND(H637="out-sample",H636="in-sample"),1,IF(AND(H637="out-sample",H636="out-sample"),Q636+1,IF(ISNUMBER(Q636),Q636+1,1))))))</f>
        <v/>
      </c>
      <c r="R637" s="3" t="str">
        <f t="shared" si="63"/>
        <v/>
      </c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X637" s="63" t="e">
        <f t="shared" si="64"/>
        <v>#VALUE!</v>
      </c>
    </row>
    <row r="638" spans="1:50" s="1" customFormat="1" ht="14.25" x14ac:dyDescent="0.2">
      <c r="A638" s="6"/>
      <c r="B638" s="6"/>
      <c r="C638" s="6"/>
      <c r="D638" s="3"/>
      <c r="E638" s="70" t="str">
        <f>IF(ATA!E638="","",ATA!E638)</f>
        <v/>
      </c>
      <c r="F638" s="51" t="str">
        <f>IF(ATA!F638="","",ATA!F638)</f>
        <v/>
      </c>
      <c r="G638" s="11" t="str">
        <f>IF(ATA!G638="","",ATA!G638)</f>
        <v/>
      </c>
      <c r="H638" s="55" t="str">
        <f>IF(ATA!H638="","",ATA!H638)</f>
        <v/>
      </c>
      <c r="I638" s="31" t="str">
        <f>IF(AND(F637="",H637="in-sample"),"",IF(AND(Temp!fhor_indata=1,H637="out-sample",H638="out-sample"),I637,IF(AND(F638="",H637="out-sample"),"",IF(AND(Temp!optSeasCoef=0,Temp!sts_add=1),IF(H637="in-sample",IF(Q637=bigT,((pCell/bigT)*F637)+((1-(pCell/bigT))*(I637+J637)),IF(OR(F638="",COUNT($F$2:F637)&lt;=pCell),F637,((pCell/COUNT($F$2:F637))*F637)+((1-(pCell/COUNT($F$2:F637)))*(I637+J637)))),I637),IF(AND(Temp!optSeasCoef=0,Temp!sts_multp=1),IF(H637="in-sample",IF(Q637=bigT,((pCell/bigT)*F637)+((1-(pCell/bigT))*(I637*J637)),IF(OR(F638="",COUNT(F$2:$F637)&lt;=pCell),F637,((pCell/COUNT($F$2:F637))*F637)+((1-(pCell/COUNT($F$2:F637)))*(I637*J637)))),I637),IF(Temp!sts_add=1,IF(H637="in-sample",IF(Q637=bigT,((pCell/bigT)*AX637)+((1-(pCell/bigT))*(I637+J637)),IF(OR(F638="",COUNT($AX$2:AX637)&lt;=pCell),AX637,((pCell/COUNT($AX$2:AX637))*AX637)+((1-(pCell/COUNT($AX$2:AX637)))*(I637+J637)))),I637),IF(H637="in-sample",IF(Q637=bigT,((pCell/bigT)*AX637)+((1-(pCell/bigT))*(I637*J637)),IF(OR(F638="",COUNT($AX$2:AX637)&lt;=pCell),AX637,((pCell/COUNT($AX$2:AX637))*AX637)+((1-(pCell/COUNT($AX$2:AX637)))*(I637*J637)))),I637)))))))</f>
        <v/>
      </c>
      <c r="J638" s="31" t="str">
        <f>IF(AND(F637="",H637="in-sample"),"",IF(AND(Temp!fhor_indata=1,H637="out-sample",H638="out-sample"),J637,IF(AND(F638="",H637="out-sample"),"",IF(AND(Temp!optSeasCoef=0,Temp!sts_add=1),IF(H637="in-sample",IF(Q637=bigT,((qCell/bigT)*(I638-I637))+((1-(qCell/bigT))*J637),IF(OR(F638="",COUNT($F$2:F637)&lt;=qCell),IF(COUNT($F$2:F637)=1,0,F637-F636),((qCell/COUNT($F$2:F637))*(I638-I637))+((1-(qCell/COUNT($F$2:F637)))*J637))),J637),IF(AND(Temp!optSeasCoef=0,Temp!sts_multp=1),IF(H637="in-sample",IF(Q637=bigT,((qCell/bigT)*(I638/I637))+((1-(qCell/bigT))*J637),IF(qCell=0,1,IF(OR(F638="",COUNT($F$2:F637)&lt;=qCell),IF(COUNT($F$2:F637)=1,1,F637/F636),((qCell/COUNT($F$2:F637))*(I638/I637))+((1-(qCell/COUNT($F$2:F637)))*J637)))),J637),IF(Temp!sts_add=1,IF(H637="in-sample",IF(Q637=bigT,((qCell/bigT)*(I638-I637))+((1-(qCell/bigT))*J637),IF(OR(F638="",COUNT($AX$2:AX637)&lt;=qCell),IF(COUNT($AX$2:AX637)=1,0,AX637-AX636),((qCell/COUNT($AX$2:AX637))*(I638-I637))+((1-(qCell/COUNT($AX$2:AX637)))*J637))),J637),IF(H637="in-sample",IF(Q637=bigT,((qCell/bigT)*(I638/I637))+((1-(qCell/bigT))*J637),IF(qCell=0,1,IF(OR(F638="",COUNT($AX$2:AX637)&lt;=qCell),IF(COUNT($AX$2:AX637)=1,1,AX637/AX636),((qCell/COUNT($AX$2:AX637))*(I638/I637))+((1-(qCell/COUNT($AX$2:AX637)))*J637)))),J637)))))))</f>
        <v/>
      </c>
      <c r="K638" s="31" t="str">
        <f>IF(H638="","",IF(AND(Temp!optSeasCoef=0,Temp!sts_add=1),IF(H638="out-sample",I638+(Q638*J638),I638+J638),IF(AND(Temp!optSeasCoef=0,Temp!sts_multp=1),IF(H638="out-sample",I638*(J638^Q638),I638*J638),IF(Temp!sts_add=1,IF(H638="out-sample",(I638+(Q638*J638))*G638,(I638+J638)*G638),IF(H638="out-sample",I638*(J638^Q638)*G638,I638*J638*G638)))))</f>
        <v/>
      </c>
      <c r="L638" s="32" t="str">
        <f t="shared" si="65"/>
        <v/>
      </c>
      <c r="M638" s="32" t="str">
        <f t="shared" si="66"/>
        <v/>
      </c>
      <c r="N638" s="32" t="str">
        <f t="shared" si="67"/>
        <v/>
      </c>
      <c r="O638" s="32" t="str">
        <f t="shared" si="68"/>
        <v/>
      </c>
      <c r="P638" s="32" t="str">
        <f t="shared" si="69"/>
        <v/>
      </c>
      <c r="Q638" s="3" t="str">
        <f>IF(AND(Temp!fhor_indata=1,F638="",H637="in-sample"),1,IF(AND(Temp!fhor_indata=1,H637="out-sample",Q637&lt;ATA!XfHor),Q637+1,IF(F638="","",IF(AND(H638="out-sample",H637="in-sample"),1,IF(AND(H638="out-sample",H637="out-sample"),Q637+1,IF(ISNUMBER(Q637),Q637+1,1))))))</f>
        <v/>
      </c>
      <c r="R638" s="3" t="str">
        <f t="shared" si="63"/>
        <v/>
      </c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X638" s="63" t="e">
        <f t="shared" si="64"/>
        <v>#VALUE!</v>
      </c>
    </row>
    <row r="639" spans="1:50" s="1" customFormat="1" ht="14.25" x14ac:dyDescent="0.2">
      <c r="A639" s="6"/>
      <c r="B639" s="6"/>
      <c r="C639" s="6"/>
      <c r="D639" s="3"/>
      <c r="E639" s="70" t="str">
        <f>IF(ATA!E639="","",ATA!E639)</f>
        <v/>
      </c>
      <c r="F639" s="51" t="str">
        <f>IF(ATA!F639="","",ATA!F639)</f>
        <v/>
      </c>
      <c r="G639" s="11" t="str">
        <f>IF(ATA!G639="","",ATA!G639)</f>
        <v/>
      </c>
      <c r="H639" s="55" t="str">
        <f>IF(ATA!H639="","",ATA!H639)</f>
        <v/>
      </c>
      <c r="I639" s="31" t="str">
        <f>IF(AND(F638="",H638="in-sample"),"",IF(AND(Temp!fhor_indata=1,H638="out-sample",H639="out-sample"),I638,IF(AND(F639="",H638="out-sample"),"",IF(AND(Temp!optSeasCoef=0,Temp!sts_add=1),IF(H638="in-sample",IF(Q638=bigT,((pCell/bigT)*F638)+((1-(pCell/bigT))*(I638+J638)),IF(OR(F639="",COUNT($F$2:F638)&lt;=pCell),F638,((pCell/COUNT($F$2:F638))*F638)+((1-(pCell/COUNT($F$2:F638)))*(I638+J638)))),I638),IF(AND(Temp!optSeasCoef=0,Temp!sts_multp=1),IF(H638="in-sample",IF(Q638=bigT,((pCell/bigT)*F638)+((1-(pCell/bigT))*(I638*J638)),IF(OR(F639="",COUNT(F$2:$F638)&lt;=pCell),F638,((pCell/COUNT($F$2:F638))*F638)+((1-(pCell/COUNT($F$2:F638)))*(I638*J638)))),I638),IF(Temp!sts_add=1,IF(H638="in-sample",IF(Q638=bigT,((pCell/bigT)*AX638)+((1-(pCell/bigT))*(I638+J638)),IF(OR(F639="",COUNT($AX$2:AX638)&lt;=pCell),AX638,((pCell/COUNT($AX$2:AX638))*AX638)+((1-(pCell/COUNT($AX$2:AX638)))*(I638+J638)))),I638),IF(H638="in-sample",IF(Q638=bigT,((pCell/bigT)*AX638)+((1-(pCell/bigT))*(I638*J638)),IF(OR(F639="",COUNT($AX$2:AX638)&lt;=pCell),AX638,((pCell/COUNT($AX$2:AX638))*AX638)+((1-(pCell/COUNT($AX$2:AX638)))*(I638*J638)))),I638)))))))</f>
        <v/>
      </c>
      <c r="J639" s="31" t="str">
        <f>IF(AND(F638="",H638="in-sample"),"",IF(AND(Temp!fhor_indata=1,H638="out-sample",H639="out-sample"),J638,IF(AND(F639="",H638="out-sample"),"",IF(AND(Temp!optSeasCoef=0,Temp!sts_add=1),IF(H638="in-sample",IF(Q638=bigT,((qCell/bigT)*(I639-I638))+((1-(qCell/bigT))*J638),IF(OR(F639="",COUNT($F$2:F638)&lt;=qCell),IF(COUNT($F$2:F638)=1,0,F638-F637),((qCell/COUNT($F$2:F638))*(I639-I638))+((1-(qCell/COUNT($F$2:F638)))*J638))),J638),IF(AND(Temp!optSeasCoef=0,Temp!sts_multp=1),IF(H638="in-sample",IF(Q638=bigT,((qCell/bigT)*(I639/I638))+((1-(qCell/bigT))*J638),IF(qCell=0,1,IF(OR(F639="",COUNT($F$2:F638)&lt;=qCell),IF(COUNT($F$2:F638)=1,1,F638/F637),((qCell/COUNT($F$2:F638))*(I639/I638))+((1-(qCell/COUNT($F$2:F638)))*J638)))),J638),IF(Temp!sts_add=1,IF(H638="in-sample",IF(Q638=bigT,((qCell/bigT)*(I639-I638))+((1-(qCell/bigT))*J638),IF(OR(F639="",COUNT($AX$2:AX638)&lt;=qCell),IF(COUNT($AX$2:AX638)=1,0,AX638-AX637),((qCell/COUNT($AX$2:AX638))*(I639-I638))+((1-(qCell/COUNT($AX$2:AX638)))*J638))),J638),IF(H638="in-sample",IF(Q638=bigT,((qCell/bigT)*(I639/I638))+((1-(qCell/bigT))*J638),IF(qCell=0,1,IF(OR(F639="",COUNT($AX$2:AX638)&lt;=qCell),IF(COUNT($AX$2:AX638)=1,1,AX638/AX637),((qCell/COUNT($AX$2:AX638))*(I639/I638))+((1-(qCell/COUNT($AX$2:AX638)))*J638)))),J638)))))))</f>
        <v/>
      </c>
      <c r="K639" s="31" t="str">
        <f>IF(H639="","",IF(AND(Temp!optSeasCoef=0,Temp!sts_add=1),IF(H639="out-sample",I639+(Q639*J639),I639+J639),IF(AND(Temp!optSeasCoef=0,Temp!sts_multp=1),IF(H639="out-sample",I639*(J639^Q639),I639*J639),IF(Temp!sts_add=1,IF(H639="out-sample",(I639+(Q639*J639))*G639,(I639+J639)*G639),IF(H639="out-sample",I639*(J639^Q639)*G639,I639*J639*G639)))))</f>
        <v/>
      </c>
      <c r="L639" s="32" t="str">
        <f t="shared" si="65"/>
        <v/>
      </c>
      <c r="M639" s="32" t="str">
        <f t="shared" si="66"/>
        <v/>
      </c>
      <c r="N639" s="32" t="str">
        <f t="shared" si="67"/>
        <v/>
      </c>
      <c r="O639" s="32" t="str">
        <f t="shared" si="68"/>
        <v/>
      </c>
      <c r="P639" s="32" t="str">
        <f t="shared" si="69"/>
        <v/>
      </c>
      <c r="Q639" s="3" t="str">
        <f>IF(AND(Temp!fhor_indata=1,F639="",H638="in-sample"),1,IF(AND(Temp!fhor_indata=1,H638="out-sample",Q638&lt;ATA!XfHor),Q638+1,IF(F639="","",IF(AND(H639="out-sample",H638="in-sample"),1,IF(AND(H639="out-sample",H638="out-sample"),Q638+1,IF(ISNUMBER(Q638),Q638+1,1))))))</f>
        <v/>
      </c>
      <c r="R639" s="3" t="str">
        <f t="shared" si="63"/>
        <v/>
      </c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X639" s="63" t="e">
        <f t="shared" si="64"/>
        <v>#VALUE!</v>
      </c>
    </row>
    <row r="640" spans="1:50" s="1" customFormat="1" ht="14.25" x14ac:dyDescent="0.2">
      <c r="A640" s="6"/>
      <c r="B640" s="6"/>
      <c r="C640" s="6"/>
      <c r="D640" s="3"/>
      <c r="E640" s="70" t="str">
        <f>IF(ATA!E640="","",ATA!E640)</f>
        <v/>
      </c>
      <c r="F640" s="51" t="str">
        <f>IF(ATA!F640="","",ATA!F640)</f>
        <v/>
      </c>
      <c r="G640" s="11" t="str">
        <f>IF(ATA!G640="","",ATA!G640)</f>
        <v/>
      </c>
      <c r="H640" s="55" t="str">
        <f>IF(ATA!H640="","",ATA!H640)</f>
        <v/>
      </c>
      <c r="I640" s="31" t="str">
        <f>IF(AND(F639="",H639="in-sample"),"",IF(AND(Temp!fhor_indata=1,H639="out-sample",H640="out-sample"),I639,IF(AND(F640="",H639="out-sample"),"",IF(AND(Temp!optSeasCoef=0,Temp!sts_add=1),IF(H639="in-sample",IF(Q639=bigT,((pCell/bigT)*F639)+((1-(pCell/bigT))*(I639+J639)),IF(OR(F640="",COUNT($F$2:F639)&lt;=pCell),F639,((pCell/COUNT($F$2:F639))*F639)+((1-(pCell/COUNT($F$2:F639)))*(I639+J639)))),I639),IF(AND(Temp!optSeasCoef=0,Temp!sts_multp=1),IF(H639="in-sample",IF(Q639=bigT,((pCell/bigT)*F639)+((1-(pCell/bigT))*(I639*J639)),IF(OR(F640="",COUNT(F$2:$F639)&lt;=pCell),F639,((pCell/COUNT($F$2:F639))*F639)+((1-(pCell/COUNT($F$2:F639)))*(I639*J639)))),I639),IF(Temp!sts_add=1,IF(H639="in-sample",IF(Q639=bigT,((pCell/bigT)*AX639)+((1-(pCell/bigT))*(I639+J639)),IF(OR(F640="",COUNT($AX$2:AX639)&lt;=pCell),AX639,((pCell/COUNT($AX$2:AX639))*AX639)+((1-(pCell/COUNT($AX$2:AX639)))*(I639+J639)))),I639),IF(H639="in-sample",IF(Q639=bigT,((pCell/bigT)*AX639)+((1-(pCell/bigT))*(I639*J639)),IF(OR(F640="",COUNT($AX$2:AX639)&lt;=pCell),AX639,((pCell/COUNT($AX$2:AX639))*AX639)+((1-(pCell/COUNT($AX$2:AX639)))*(I639*J639)))),I639)))))))</f>
        <v/>
      </c>
      <c r="J640" s="31" t="str">
        <f>IF(AND(F639="",H639="in-sample"),"",IF(AND(Temp!fhor_indata=1,H639="out-sample",H640="out-sample"),J639,IF(AND(F640="",H639="out-sample"),"",IF(AND(Temp!optSeasCoef=0,Temp!sts_add=1),IF(H639="in-sample",IF(Q639=bigT,((qCell/bigT)*(I640-I639))+((1-(qCell/bigT))*J639),IF(OR(F640="",COUNT($F$2:F639)&lt;=qCell),IF(COUNT($F$2:F639)=1,0,F639-F638),((qCell/COUNT($F$2:F639))*(I640-I639))+((1-(qCell/COUNT($F$2:F639)))*J639))),J639),IF(AND(Temp!optSeasCoef=0,Temp!sts_multp=1),IF(H639="in-sample",IF(Q639=bigT,((qCell/bigT)*(I640/I639))+((1-(qCell/bigT))*J639),IF(qCell=0,1,IF(OR(F640="",COUNT($F$2:F639)&lt;=qCell),IF(COUNT($F$2:F639)=1,1,F639/F638),((qCell/COUNT($F$2:F639))*(I640/I639))+((1-(qCell/COUNT($F$2:F639)))*J639)))),J639),IF(Temp!sts_add=1,IF(H639="in-sample",IF(Q639=bigT,((qCell/bigT)*(I640-I639))+((1-(qCell/bigT))*J639),IF(OR(F640="",COUNT($AX$2:AX639)&lt;=qCell),IF(COUNT($AX$2:AX639)=1,0,AX639-AX638),((qCell/COUNT($AX$2:AX639))*(I640-I639))+((1-(qCell/COUNT($AX$2:AX639)))*J639))),J639),IF(H639="in-sample",IF(Q639=bigT,((qCell/bigT)*(I640/I639))+((1-(qCell/bigT))*J639),IF(qCell=0,1,IF(OR(F640="",COUNT($AX$2:AX639)&lt;=qCell),IF(COUNT($AX$2:AX639)=1,1,AX639/AX638),((qCell/COUNT($AX$2:AX639))*(I640/I639))+((1-(qCell/COUNT($AX$2:AX639)))*J639)))),J639)))))))</f>
        <v/>
      </c>
      <c r="K640" s="31" t="str">
        <f>IF(H640="","",IF(AND(Temp!optSeasCoef=0,Temp!sts_add=1),IF(H640="out-sample",I640+(Q640*J640),I640+J640),IF(AND(Temp!optSeasCoef=0,Temp!sts_multp=1),IF(H640="out-sample",I640*(J640^Q640),I640*J640),IF(Temp!sts_add=1,IF(H640="out-sample",(I640+(Q640*J640))*G640,(I640+J640)*G640),IF(H640="out-sample",I640*(J640^Q640)*G640,I640*J640*G640)))))</f>
        <v/>
      </c>
      <c r="L640" s="32" t="str">
        <f t="shared" si="65"/>
        <v/>
      </c>
      <c r="M640" s="32" t="str">
        <f t="shared" si="66"/>
        <v/>
      </c>
      <c r="N640" s="32" t="str">
        <f t="shared" si="67"/>
        <v/>
      </c>
      <c r="O640" s="32" t="str">
        <f t="shared" si="68"/>
        <v/>
      </c>
      <c r="P640" s="32" t="str">
        <f t="shared" si="69"/>
        <v/>
      </c>
      <c r="Q640" s="3" t="str">
        <f>IF(AND(Temp!fhor_indata=1,F640="",H639="in-sample"),1,IF(AND(Temp!fhor_indata=1,H639="out-sample",Q639&lt;ATA!XfHor),Q639+1,IF(F640="","",IF(AND(H640="out-sample",H639="in-sample"),1,IF(AND(H640="out-sample",H639="out-sample"),Q639+1,IF(ISNUMBER(Q639),Q639+1,1))))))</f>
        <v/>
      </c>
      <c r="R640" s="3" t="str">
        <f t="shared" si="63"/>
        <v/>
      </c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X640" s="63" t="e">
        <f t="shared" si="64"/>
        <v>#VALUE!</v>
      </c>
    </row>
    <row r="641" spans="1:50" s="1" customFormat="1" ht="14.25" x14ac:dyDescent="0.2">
      <c r="A641" s="6"/>
      <c r="B641" s="6"/>
      <c r="C641" s="6"/>
      <c r="D641" s="3"/>
      <c r="E641" s="70" t="str">
        <f>IF(ATA!E641="","",ATA!E641)</f>
        <v/>
      </c>
      <c r="F641" s="51" t="str">
        <f>IF(ATA!F641="","",ATA!F641)</f>
        <v/>
      </c>
      <c r="G641" s="11" t="str">
        <f>IF(ATA!G641="","",ATA!G641)</f>
        <v/>
      </c>
      <c r="H641" s="55" t="str">
        <f>IF(ATA!H641="","",ATA!H641)</f>
        <v/>
      </c>
      <c r="I641" s="31" t="str">
        <f>IF(AND(F640="",H640="in-sample"),"",IF(AND(Temp!fhor_indata=1,H640="out-sample",H641="out-sample"),I640,IF(AND(F641="",H640="out-sample"),"",IF(AND(Temp!optSeasCoef=0,Temp!sts_add=1),IF(H640="in-sample",IF(Q640=bigT,((pCell/bigT)*F640)+((1-(pCell/bigT))*(I640+J640)),IF(OR(F641="",COUNT($F$2:F640)&lt;=pCell),F640,((pCell/COUNT($F$2:F640))*F640)+((1-(pCell/COUNT($F$2:F640)))*(I640+J640)))),I640),IF(AND(Temp!optSeasCoef=0,Temp!sts_multp=1),IF(H640="in-sample",IF(Q640=bigT,((pCell/bigT)*F640)+((1-(pCell/bigT))*(I640*J640)),IF(OR(F641="",COUNT(F$2:$F640)&lt;=pCell),F640,((pCell/COUNT($F$2:F640))*F640)+((1-(pCell/COUNT($F$2:F640)))*(I640*J640)))),I640),IF(Temp!sts_add=1,IF(H640="in-sample",IF(Q640=bigT,((pCell/bigT)*AX640)+((1-(pCell/bigT))*(I640+J640)),IF(OR(F641="",COUNT($AX$2:AX640)&lt;=pCell),AX640,((pCell/COUNT($AX$2:AX640))*AX640)+((1-(pCell/COUNT($AX$2:AX640)))*(I640+J640)))),I640),IF(H640="in-sample",IF(Q640=bigT,((pCell/bigT)*AX640)+((1-(pCell/bigT))*(I640*J640)),IF(OR(F641="",COUNT($AX$2:AX640)&lt;=pCell),AX640,((pCell/COUNT($AX$2:AX640))*AX640)+((1-(pCell/COUNT($AX$2:AX640)))*(I640*J640)))),I640)))))))</f>
        <v/>
      </c>
      <c r="J641" s="31" t="str">
        <f>IF(AND(F640="",H640="in-sample"),"",IF(AND(Temp!fhor_indata=1,H640="out-sample",H641="out-sample"),J640,IF(AND(F641="",H640="out-sample"),"",IF(AND(Temp!optSeasCoef=0,Temp!sts_add=1),IF(H640="in-sample",IF(Q640=bigT,((qCell/bigT)*(I641-I640))+((1-(qCell/bigT))*J640),IF(OR(F641="",COUNT($F$2:F640)&lt;=qCell),IF(COUNT($F$2:F640)=1,0,F640-F639),((qCell/COUNT($F$2:F640))*(I641-I640))+((1-(qCell/COUNT($F$2:F640)))*J640))),J640),IF(AND(Temp!optSeasCoef=0,Temp!sts_multp=1),IF(H640="in-sample",IF(Q640=bigT,((qCell/bigT)*(I641/I640))+((1-(qCell/bigT))*J640),IF(qCell=0,1,IF(OR(F641="",COUNT($F$2:F640)&lt;=qCell),IF(COUNT($F$2:F640)=1,1,F640/F639),((qCell/COUNT($F$2:F640))*(I641/I640))+((1-(qCell/COUNT($F$2:F640)))*J640)))),J640),IF(Temp!sts_add=1,IF(H640="in-sample",IF(Q640=bigT,((qCell/bigT)*(I641-I640))+((1-(qCell/bigT))*J640),IF(OR(F641="",COUNT($AX$2:AX640)&lt;=qCell),IF(COUNT($AX$2:AX640)=1,0,AX640-AX639),((qCell/COUNT($AX$2:AX640))*(I641-I640))+((1-(qCell/COUNT($AX$2:AX640)))*J640))),J640),IF(H640="in-sample",IF(Q640=bigT,((qCell/bigT)*(I641/I640))+((1-(qCell/bigT))*J640),IF(qCell=0,1,IF(OR(F641="",COUNT($AX$2:AX640)&lt;=qCell),IF(COUNT($AX$2:AX640)=1,1,AX640/AX639),((qCell/COUNT($AX$2:AX640))*(I641/I640))+((1-(qCell/COUNT($AX$2:AX640)))*J640)))),J640)))))))</f>
        <v/>
      </c>
      <c r="K641" s="31" t="str">
        <f>IF(H641="","",IF(AND(Temp!optSeasCoef=0,Temp!sts_add=1),IF(H641="out-sample",I641+(Q641*J641),I641+J641),IF(AND(Temp!optSeasCoef=0,Temp!sts_multp=1),IF(H641="out-sample",I641*(J641^Q641),I641*J641),IF(Temp!sts_add=1,IF(H641="out-sample",(I641+(Q641*J641))*G641,(I641+J641)*G641),IF(H641="out-sample",I641*(J641^Q641)*G641,I641*J641*G641)))))</f>
        <v/>
      </c>
      <c r="L641" s="32" t="str">
        <f t="shared" si="65"/>
        <v/>
      </c>
      <c r="M641" s="32" t="str">
        <f t="shared" si="66"/>
        <v/>
      </c>
      <c r="N641" s="32" t="str">
        <f t="shared" si="67"/>
        <v/>
      </c>
      <c r="O641" s="32" t="str">
        <f t="shared" si="68"/>
        <v/>
      </c>
      <c r="P641" s="32" t="str">
        <f t="shared" si="69"/>
        <v/>
      </c>
      <c r="Q641" s="3" t="str">
        <f>IF(AND(Temp!fhor_indata=1,F641="",H640="in-sample"),1,IF(AND(Temp!fhor_indata=1,H640="out-sample",Q640&lt;ATA!XfHor),Q640+1,IF(F641="","",IF(AND(H641="out-sample",H640="in-sample"),1,IF(AND(H641="out-sample",H640="out-sample"),Q640+1,IF(ISNUMBER(Q640),Q640+1,1))))))</f>
        <v/>
      </c>
      <c r="R641" s="3" t="str">
        <f t="shared" si="63"/>
        <v/>
      </c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X641" s="63" t="e">
        <f t="shared" si="64"/>
        <v>#VALUE!</v>
      </c>
    </row>
    <row r="642" spans="1:50" s="1" customFormat="1" ht="14.25" x14ac:dyDescent="0.2">
      <c r="A642" s="6"/>
      <c r="B642" s="6"/>
      <c r="C642" s="6"/>
      <c r="D642" s="3"/>
      <c r="E642" s="70" t="str">
        <f>IF(ATA!E642="","",ATA!E642)</f>
        <v/>
      </c>
      <c r="F642" s="51" t="str">
        <f>IF(ATA!F642="","",ATA!F642)</f>
        <v/>
      </c>
      <c r="G642" s="11" t="str">
        <f>IF(ATA!G642="","",ATA!G642)</f>
        <v/>
      </c>
      <c r="H642" s="55" t="str">
        <f>IF(ATA!H642="","",ATA!H642)</f>
        <v/>
      </c>
      <c r="I642" s="31" t="str">
        <f>IF(AND(F641="",H641="in-sample"),"",IF(AND(Temp!fhor_indata=1,H641="out-sample",H642="out-sample"),I641,IF(AND(F642="",H641="out-sample"),"",IF(AND(Temp!optSeasCoef=0,Temp!sts_add=1),IF(H641="in-sample",IF(Q641=bigT,((pCell/bigT)*F641)+((1-(pCell/bigT))*(I641+J641)),IF(OR(F642="",COUNT($F$2:F641)&lt;=pCell),F641,((pCell/COUNT($F$2:F641))*F641)+((1-(pCell/COUNT($F$2:F641)))*(I641+J641)))),I641),IF(AND(Temp!optSeasCoef=0,Temp!sts_multp=1),IF(H641="in-sample",IF(Q641=bigT,((pCell/bigT)*F641)+((1-(pCell/bigT))*(I641*J641)),IF(OR(F642="",COUNT(F$2:$F641)&lt;=pCell),F641,((pCell/COUNT($F$2:F641))*F641)+((1-(pCell/COUNT($F$2:F641)))*(I641*J641)))),I641),IF(Temp!sts_add=1,IF(H641="in-sample",IF(Q641=bigT,((pCell/bigT)*AX641)+((1-(pCell/bigT))*(I641+J641)),IF(OR(F642="",COUNT($AX$2:AX641)&lt;=pCell),AX641,((pCell/COUNT($AX$2:AX641))*AX641)+((1-(pCell/COUNT($AX$2:AX641)))*(I641+J641)))),I641),IF(H641="in-sample",IF(Q641=bigT,((pCell/bigT)*AX641)+((1-(pCell/bigT))*(I641*J641)),IF(OR(F642="",COUNT($AX$2:AX641)&lt;=pCell),AX641,((pCell/COUNT($AX$2:AX641))*AX641)+((1-(pCell/COUNT($AX$2:AX641)))*(I641*J641)))),I641)))))))</f>
        <v/>
      </c>
      <c r="J642" s="31" t="str">
        <f>IF(AND(F641="",H641="in-sample"),"",IF(AND(Temp!fhor_indata=1,H641="out-sample",H642="out-sample"),J641,IF(AND(F642="",H641="out-sample"),"",IF(AND(Temp!optSeasCoef=0,Temp!sts_add=1),IF(H641="in-sample",IF(Q641=bigT,((qCell/bigT)*(I642-I641))+((1-(qCell/bigT))*J641),IF(OR(F642="",COUNT($F$2:F641)&lt;=qCell),IF(COUNT($F$2:F641)=1,0,F641-F640),((qCell/COUNT($F$2:F641))*(I642-I641))+((1-(qCell/COUNT($F$2:F641)))*J641))),J641),IF(AND(Temp!optSeasCoef=0,Temp!sts_multp=1),IF(H641="in-sample",IF(Q641=bigT,((qCell/bigT)*(I642/I641))+((1-(qCell/bigT))*J641),IF(qCell=0,1,IF(OR(F642="",COUNT($F$2:F641)&lt;=qCell),IF(COUNT($F$2:F641)=1,1,F641/F640),((qCell/COUNT($F$2:F641))*(I642/I641))+((1-(qCell/COUNT($F$2:F641)))*J641)))),J641),IF(Temp!sts_add=1,IF(H641="in-sample",IF(Q641=bigT,((qCell/bigT)*(I642-I641))+((1-(qCell/bigT))*J641),IF(OR(F642="",COUNT($AX$2:AX641)&lt;=qCell),IF(COUNT($AX$2:AX641)=1,0,AX641-AX640),((qCell/COUNT($AX$2:AX641))*(I642-I641))+((1-(qCell/COUNT($AX$2:AX641)))*J641))),J641),IF(H641="in-sample",IF(Q641=bigT,((qCell/bigT)*(I642/I641))+((1-(qCell/bigT))*J641),IF(qCell=0,1,IF(OR(F642="",COUNT($AX$2:AX641)&lt;=qCell),IF(COUNT($AX$2:AX641)=1,1,AX641/AX640),((qCell/COUNT($AX$2:AX641))*(I642/I641))+((1-(qCell/COUNT($AX$2:AX641)))*J641)))),J641)))))))</f>
        <v/>
      </c>
      <c r="K642" s="31" t="str">
        <f>IF(H642="","",IF(AND(Temp!optSeasCoef=0,Temp!sts_add=1),IF(H642="out-sample",I642+(Q642*J642),I642+J642),IF(AND(Temp!optSeasCoef=0,Temp!sts_multp=1),IF(H642="out-sample",I642*(J642^Q642),I642*J642),IF(Temp!sts_add=1,IF(H642="out-sample",(I642+(Q642*J642))*G642,(I642+J642)*G642),IF(H642="out-sample",I642*(J642^Q642)*G642,I642*J642*G642)))))</f>
        <v/>
      </c>
      <c r="L642" s="32" t="str">
        <f t="shared" si="65"/>
        <v/>
      </c>
      <c r="M642" s="32" t="str">
        <f t="shared" si="66"/>
        <v/>
      </c>
      <c r="N642" s="32" t="str">
        <f t="shared" si="67"/>
        <v/>
      </c>
      <c r="O642" s="32" t="str">
        <f t="shared" si="68"/>
        <v/>
      </c>
      <c r="P642" s="32" t="str">
        <f t="shared" si="69"/>
        <v/>
      </c>
      <c r="Q642" s="3" t="str">
        <f>IF(AND(Temp!fhor_indata=1,F642="",H641="in-sample"),1,IF(AND(Temp!fhor_indata=1,H641="out-sample",Q641&lt;ATA!XfHor),Q641+1,IF(F642="","",IF(AND(H642="out-sample",H641="in-sample"),1,IF(AND(H642="out-sample",H641="out-sample"),Q641+1,IF(ISNUMBER(Q641),Q641+1,1))))))</f>
        <v/>
      </c>
      <c r="R642" s="3" t="str">
        <f t="shared" ref="R642:R705" si="70">IF(F642="","",bigT-Q642)</f>
        <v/>
      </c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X642" s="63" t="e">
        <f t="shared" si="64"/>
        <v>#VALUE!</v>
      </c>
    </row>
    <row r="643" spans="1:50" s="1" customFormat="1" ht="14.25" x14ac:dyDescent="0.2">
      <c r="A643" s="6"/>
      <c r="B643" s="6"/>
      <c r="C643" s="6"/>
      <c r="D643" s="3"/>
      <c r="E643" s="70" t="str">
        <f>IF(ATA!E643="","",ATA!E643)</f>
        <v/>
      </c>
      <c r="F643" s="51" t="str">
        <f>IF(ATA!F643="","",ATA!F643)</f>
        <v/>
      </c>
      <c r="G643" s="11" t="str">
        <f>IF(ATA!G643="","",ATA!G643)</f>
        <v/>
      </c>
      <c r="H643" s="55" t="str">
        <f>IF(ATA!H643="","",ATA!H643)</f>
        <v/>
      </c>
      <c r="I643" s="31" t="str">
        <f>IF(AND(F642="",H642="in-sample"),"",IF(AND(Temp!fhor_indata=1,H642="out-sample",H643="out-sample"),I642,IF(AND(F643="",H642="out-sample"),"",IF(AND(Temp!optSeasCoef=0,Temp!sts_add=1),IF(H642="in-sample",IF(Q642=bigT,((pCell/bigT)*F642)+((1-(pCell/bigT))*(I642+J642)),IF(OR(F643="",COUNT($F$2:F642)&lt;=pCell),F642,((pCell/COUNT($F$2:F642))*F642)+((1-(pCell/COUNT($F$2:F642)))*(I642+J642)))),I642),IF(AND(Temp!optSeasCoef=0,Temp!sts_multp=1),IF(H642="in-sample",IF(Q642=bigT,((pCell/bigT)*F642)+((1-(pCell/bigT))*(I642*J642)),IF(OR(F643="",COUNT(F$2:$F642)&lt;=pCell),F642,((pCell/COUNT($F$2:F642))*F642)+((1-(pCell/COUNT($F$2:F642)))*(I642*J642)))),I642),IF(Temp!sts_add=1,IF(H642="in-sample",IF(Q642=bigT,((pCell/bigT)*AX642)+((1-(pCell/bigT))*(I642+J642)),IF(OR(F643="",COUNT($AX$2:AX642)&lt;=pCell),AX642,((pCell/COUNT($AX$2:AX642))*AX642)+((1-(pCell/COUNT($AX$2:AX642)))*(I642+J642)))),I642),IF(H642="in-sample",IF(Q642=bigT,((pCell/bigT)*AX642)+((1-(pCell/bigT))*(I642*J642)),IF(OR(F643="",COUNT($AX$2:AX642)&lt;=pCell),AX642,((pCell/COUNT($AX$2:AX642))*AX642)+((1-(pCell/COUNT($AX$2:AX642)))*(I642*J642)))),I642)))))))</f>
        <v/>
      </c>
      <c r="J643" s="31" t="str">
        <f>IF(AND(F642="",H642="in-sample"),"",IF(AND(Temp!fhor_indata=1,H642="out-sample",H643="out-sample"),J642,IF(AND(F643="",H642="out-sample"),"",IF(AND(Temp!optSeasCoef=0,Temp!sts_add=1),IF(H642="in-sample",IF(Q642=bigT,((qCell/bigT)*(I643-I642))+((1-(qCell/bigT))*J642),IF(OR(F643="",COUNT($F$2:F642)&lt;=qCell),IF(COUNT($F$2:F642)=1,0,F642-F641),((qCell/COUNT($F$2:F642))*(I643-I642))+((1-(qCell/COUNT($F$2:F642)))*J642))),J642),IF(AND(Temp!optSeasCoef=0,Temp!sts_multp=1),IF(H642="in-sample",IF(Q642=bigT,((qCell/bigT)*(I643/I642))+((1-(qCell/bigT))*J642),IF(qCell=0,1,IF(OR(F643="",COUNT($F$2:F642)&lt;=qCell),IF(COUNT($F$2:F642)=1,1,F642/F641),((qCell/COUNT($F$2:F642))*(I643/I642))+((1-(qCell/COUNT($F$2:F642)))*J642)))),J642),IF(Temp!sts_add=1,IF(H642="in-sample",IF(Q642=bigT,((qCell/bigT)*(I643-I642))+((1-(qCell/bigT))*J642),IF(OR(F643="",COUNT($AX$2:AX642)&lt;=qCell),IF(COUNT($AX$2:AX642)=1,0,AX642-AX641),((qCell/COUNT($AX$2:AX642))*(I643-I642))+((1-(qCell/COUNT($AX$2:AX642)))*J642))),J642),IF(H642="in-sample",IF(Q642=bigT,((qCell/bigT)*(I643/I642))+((1-(qCell/bigT))*J642),IF(qCell=0,1,IF(OR(F643="",COUNT($AX$2:AX642)&lt;=qCell),IF(COUNT($AX$2:AX642)=1,1,AX642/AX641),((qCell/COUNT($AX$2:AX642))*(I643/I642))+((1-(qCell/COUNT($AX$2:AX642)))*J642)))),J642)))))))</f>
        <v/>
      </c>
      <c r="K643" s="31" t="str">
        <f>IF(H643="","",IF(AND(Temp!optSeasCoef=0,Temp!sts_add=1),IF(H643="out-sample",I643+(Q643*J643),I643+J643),IF(AND(Temp!optSeasCoef=0,Temp!sts_multp=1),IF(H643="out-sample",I643*(J643^Q643),I643*J643),IF(Temp!sts_add=1,IF(H643="out-sample",(I643+(Q643*J643))*G643,(I643+J643)*G643),IF(H643="out-sample",I643*(J643^Q643)*G643,I643*J643*G643)))))</f>
        <v/>
      </c>
      <c r="L643" s="32" t="str">
        <f t="shared" si="65"/>
        <v/>
      </c>
      <c r="M643" s="32" t="str">
        <f t="shared" si="66"/>
        <v/>
      </c>
      <c r="N643" s="32" t="str">
        <f t="shared" si="67"/>
        <v/>
      </c>
      <c r="O643" s="32" t="str">
        <f t="shared" si="68"/>
        <v/>
      </c>
      <c r="P643" s="32" t="str">
        <f t="shared" si="69"/>
        <v/>
      </c>
      <c r="Q643" s="3" t="str">
        <f>IF(AND(Temp!fhor_indata=1,F643="",H642="in-sample"),1,IF(AND(Temp!fhor_indata=1,H642="out-sample",Q642&lt;ATA!XfHor),Q642+1,IF(F643="","",IF(AND(H643="out-sample",H642="in-sample"),1,IF(AND(H643="out-sample",H642="out-sample"),Q642+1,IF(ISNUMBER(Q642),Q642+1,1))))))</f>
        <v/>
      </c>
      <c r="R643" s="3" t="str">
        <f t="shared" si="70"/>
        <v/>
      </c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X643" s="63" t="e">
        <f t="shared" ref="AX643:AX706" si="71">IF(ISBLANK(F643),"",F643/G643)</f>
        <v>#VALUE!</v>
      </c>
    </row>
    <row r="644" spans="1:50" s="1" customFormat="1" ht="14.25" x14ac:dyDescent="0.2">
      <c r="A644" s="6"/>
      <c r="B644" s="6"/>
      <c r="C644" s="6"/>
      <c r="D644" s="3"/>
      <c r="E644" s="70" t="str">
        <f>IF(ATA!E644="","",ATA!E644)</f>
        <v/>
      </c>
      <c r="F644" s="51" t="str">
        <f>IF(ATA!F644="","",ATA!F644)</f>
        <v/>
      </c>
      <c r="G644" s="11" t="str">
        <f>IF(ATA!G644="","",ATA!G644)</f>
        <v/>
      </c>
      <c r="H644" s="55" t="str">
        <f>IF(ATA!H644="","",ATA!H644)</f>
        <v/>
      </c>
      <c r="I644" s="31" t="str">
        <f>IF(AND(F643="",H643="in-sample"),"",IF(AND(Temp!fhor_indata=1,H643="out-sample",H644="out-sample"),I643,IF(AND(F644="",H643="out-sample"),"",IF(AND(Temp!optSeasCoef=0,Temp!sts_add=1),IF(H643="in-sample",IF(Q643=bigT,((pCell/bigT)*F643)+((1-(pCell/bigT))*(I643+J643)),IF(OR(F644="",COUNT($F$2:F643)&lt;=pCell),F643,((pCell/COUNT($F$2:F643))*F643)+((1-(pCell/COUNT($F$2:F643)))*(I643+J643)))),I643),IF(AND(Temp!optSeasCoef=0,Temp!sts_multp=1),IF(H643="in-sample",IF(Q643=bigT,((pCell/bigT)*F643)+((1-(pCell/bigT))*(I643*J643)),IF(OR(F644="",COUNT(F$2:$F643)&lt;=pCell),F643,((pCell/COUNT($F$2:F643))*F643)+((1-(pCell/COUNT($F$2:F643)))*(I643*J643)))),I643),IF(Temp!sts_add=1,IF(H643="in-sample",IF(Q643=bigT,((pCell/bigT)*AX643)+((1-(pCell/bigT))*(I643+J643)),IF(OR(F644="",COUNT($AX$2:AX643)&lt;=pCell),AX643,((pCell/COUNT($AX$2:AX643))*AX643)+((1-(pCell/COUNT($AX$2:AX643)))*(I643+J643)))),I643),IF(H643="in-sample",IF(Q643=bigT,((pCell/bigT)*AX643)+((1-(pCell/bigT))*(I643*J643)),IF(OR(F644="",COUNT($AX$2:AX643)&lt;=pCell),AX643,((pCell/COUNT($AX$2:AX643))*AX643)+((1-(pCell/COUNT($AX$2:AX643)))*(I643*J643)))),I643)))))))</f>
        <v/>
      </c>
      <c r="J644" s="31" t="str">
        <f>IF(AND(F643="",H643="in-sample"),"",IF(AND(Temp!fhor_indata=1,H643="out-sample",H644="out-sample"),J643,IF(AND(F644="",H643="out-sample"),"",IF(AND(Temp!optSeasCoef=0,Temp!sts_add=1),IF(H643="in-sample",IF(Q643=bigT,((qCell/bigT)*(I644-I643))+((1-(qCell/bigT))*J643),IF(OR(F644="",COUNT($F$2:F643)&lt;=qCell),IF(COUNT($F$2:F643)=1,0,F643-F642),((qCell/COUNT($F$2:F643))*(I644-I643))+((1-(qCell/COUNT($F$2:F643)))*J643))),J643),IF(AND(Temp!optSeasCoef=0,Temp!sts_multp=1),IF(H643="in-sample",IF(Q643=bigT,((qCell/bigT)*(I644/I643))+((1-(qCell/bigT))*J643),IF(qCell=0,1,IF(OR(F644="",COUNT($F$2:F643)&lt;=qCell),IF(COUNT($F$2:F643)=1,1,F643/F642),((qCell/COUNT($F$2:F643))*(I644/I643))+((1-(qCell/COUNT($F$2:F643)))*J643)))),J643),IF(Temp!sts_add=1,IF(H643="in-sample",IF(Q643=bigT,((qCell/bigT)*(I644-I643))+((1-(qCell/bigT))*J643),IF(OR(F644="",COUNT($AX$2:AX643)&lt;=qCell),IF(COUNT($AX$2:AX643)=1,0,AX643-AX642),((qCell/COUNT($AX$2:AX643))*(I644-I643))+((1-(qCell/COUNT($AX$2:AX643)))*J643))),J643),IF(H643="in-sample",IF(Q643=bigT,((qCell/bigT)*(I644/I643))+((1-(qCell/bigT))*J643),IF(qCell=0,1,IF(OR(F644="",COUNT($AX$2:AX643)&lt;=qCell),IF(COUNT($AX$2:AX643)=1,1,AX643/AX642),((qCell/COUNT($AX$2:AX643))*(I644/I643))+((1-(qCell/COUNT($AX$2:AX643)))*J643)))),J643)))))))</f>
        <v/>
      </c>
      <c r="K644" s="31" t="str">
        <f>IF(H644="","",IF(AND(Temp!optSeasCoef=0,Temp!sts_add=1),IF(H644="out-sample",I644+(Q644*J644),I644+J644),IF(AND(Temp!optSeasCoef=0,Temp!sts_multp=1),IF(H644="out-sample",I644*(J644^Q644),I644*J644),IF(Temp!sts_add=1,IF(H644="out-sample",(I644+(Q644*J644))*G644,(I644+J644)*G644),IF(H644="out-sample",I644*(J644^Q644)*G644,I644*J644*G644)))))</f>
        <v/>
      </c>
      <c r="L644" s="32" t="str">
        <f t="shared" ref="L644:L707" si="72">IF(F644="","",F644-K644)</f>
        <v/>
      </c>
      <c r="M644" s="32" t="str">
        <f t="shared" ref="M644:M707" si="73">IF(F644="","",ABS(L644))</f>
        <v/>
      </c>
      <c r="N644" s="32" t="str">
        <f t="shared" ref="N644:N707" si="74">IF(F644="","",L644^2)</f>
        <v/>
      </c>
      <c r="O644" s="32" t="str">
        <f t="shared" ref="O644:O707" si="75">IF(F644="","",ABS((F644-K644)/K644)*100)</f>
        <v/>
      </c>
      <c r="P644" s="32" t="str">
        <f t="shared" ref="P644:P707" si="76">IF(F644="","",(M644/(ABS(K644)+ABS(F644)))*200)</f>
        <v/>
      </c>
      <c r="Q644" s="3" t="str">
        <f>IF(AND(Temp!fhor_indata=1,F644="",H643="in-sample"),1,IF(AND(Temp!fhor_indata=1,H643="out-sample",Q643&lt;ATA!XfHor),Q643+1,IF(F644="","",IF(AND(H644="out-sample",H643="in-sample"),1,IF(AND(H644="out-sample",H643="out-sample"),Q643+1,IF(ISNUMBER(Q643),Q643+1,1))))))</f>
        <v/>
      </c>
      <c r="R644" s="3" t="str">
        <f t="shared" si="70"/>
        <v/>
      </c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X644" s="63" t="e">
        <f t="shared" si="71"/>
        <v>#VALUE!</v>
      </c>
    </row>
    <row r="645" spans="1:50" s="1" customFormat="1" ht="14.25" x14ac:dyDescent="0.2">
      <c r="A645" s="6"/>
      <c r="B645" s="6"/>
      <c r="C645" s="6"/>
      <c r="D645" s="3"/>
      <c r="E645" s="70" t="str">
        <f>IF(ATA!E645="","",ATA!E645)</f>
        <v/>
      </c>
      <c r="F645" s="51" t="str">
        <f>IF(ATA!F645="","",ATA!F645)</f>
        <v/>
      </c>
      <c r="G645" s="11" t="str">
        <f>IF(ATA!G645="","",ATA!G645)</f>
        <v/>
      </c>
      <c r="H645" s="55" t="str">
        <f>IF(ATA!H645="","",ATA!H645)</f>
        <v/>
      </c>
      <c r="I645" s="31" t="str">
        <f>IF(AND(F644="",H644="in-sample"),"",IF(AND(Temp!fhor_indata=1,H644="out-sample",H645="out-sample"),I644,IF(AND(F645="",H644="out-sample"),"",IF(AND(Temp!optSeasCoef=0,Temp!sts_add=1),IF(H644="in-sample",IF(Q644=bigT,((pCell/bigT)*F644)+((1-(pCell/bigT))*(I644+J644)),IF(OR(F645="",COUNT($F$2:F644)&lt;=pCell),F644,((pCell/COUNT($F$2:F644))*F644)+((1-(pCell/COUNT($F$2:F644)))*(I644+J644)))),I644),IF(AND(Temp!optSeasCoef=0,Temp!sts_multp=1),IF(H644="in-sample",IF(Q644=bigT,((pCell/bigT)*F644)+((1-(pCell/bigT))*(I644*J644)),IF(OR(F645="",COUNT(F$2:$F644)&lt;=pCell),F644,((pCell/COUNT($F$2:F644))*F644)+((1-(pCell/COUNT($F$2:F644)))*(I644*J644)))),I644),IF(Temp!sts_add=1,IF(H644="in-sample",IF(Q644=bigT,((pCell/bigT)*AX644)+((1-(pCell/bigT))*(I644+J644)),IF(OR(F645="",COUNT($AX$2:AX644)&lt;=pCell),AX644,((pCell/COUNT($AX$2:AX644))*AX644)+((1-(pCell/COUNT($AX$2:AX644)))*(I644+J644)))),I644),IF(H644="in-sample",IF(Q644=bigT,((pCell/bigT)*AX644)+((1-(pCell/bigT))*(I644*J644)),IF(OR(F645="",COUNT($AX$2:AX644)&lt;=pCell),AX644,((pCell/COUNT($AX$2:AX644))*AX644)+((1-(pCell/COUNT($AX$2:AX644)))*(I644*J644)))),I644)))))))</f>
        <v/>
      </c>
      <c r="J645" s="31" t="str">
        <f>IF(AND(F644="",H644="in-sample"),"",IF(AND(Temp!fhor_indata=1,H644="out-sample",H645="out-sample"),J644,IF(AND(F645="",H644="out-sample"),"",IF(AND(Temp!optSeasCoef=0,Temp!sts_add=1),IF(H644="in-sample",IF(Q644=bigT,((qCell/bigT)*(I645-I644))+((1-(qCell/bigT))*J644),IF(OR(F645="",COUNT($F$2:F644)&lt;=qCell),IF(COUNT($F$2:F644)=1,0,F644-F643),((qCell/COUNT($F$2:F644))*(I645-I644))+((1-(qCell/COUNT($F$2:F644)))*J644))),J644),IF(AND(Temp!optSeasCoef=0,Temp!sts_multp=1),IF(H644="in-sample",IF(Q644=bigT,((qCell/bigT)*(I645/I644))+((1-(qCell/bigT))*J644),IF(qCell=0,1,IF(OR(F645="",COUNT($F$2:F644)&lt;=qCell),IF(COUNT($F$2:F644)=1,1,F644/F643),((qCell/COUNT($F$2:F644))*(I645/I644))+((1-(qCell/COUNT($F$2:F644)))*J644)))),J644),IF(Temp!sts_add=1,IF(H644="in-sample",IF(Q644=bigT,((qCell/bigT)*(I645-I644))+((1-(qCell/bigT))*J644),IF(OR(F645="",COUNT($AX$2:AX644)&lt;=qCell),IF(COUNT($AX$2:AX644)=1,0,AX644-AX643),((qCell/COUNT($AX$2:AX644))*(I645-I644))+((1-(qCell/COUNT($AX$2:AX644)))*J644))),J644),IF(H644="in-sample",IF(Q644=bigT,((qCell/bigT)*(I645/I644))+((1-(qCell/bigT))*J644),IF(qCell=0,1,IF(OR(F645="",COUNT($AX$2:AX644)&lt;=qCell),IF(COUNT($AX$2:AX644)=1,1,AX644/AX643),((qCell/COUNT($AX$2:AX644))*(I645/I644))+((1-(qCell/COUNT($AX$2:AX644)))*J644)))),J644)))))))</f>
        <v/>
      </c>
      <c r="K645" s="31" t="str">
        <f>IF(H645="","",IF(AND(Temp!optSeasCoef=0,Temp!sts_add=1),IF(H645="out-sample",I645+(Q645*J645),I645+J645),IF(AND(Temp!optSeasCoef=0,Temp!sts_multp=1),IF(H645="out-sample",I645*(J645^Q645),I645*J645),IF(Temp!sts_add=1,IF(H645="out-sample",(I645+(Q645*J645))*G645,(I645+J645)*G645),IF(H645="out-sample",I645*(J645^Q645)*G645,I645*J645*G645)))))</f>
        <v/>
      </c>
      <c r="L645" s="32" t="str">
        <f t="shared" si="72"/>
        <v/>
      </c>
      <c r="M645" s="32" t="str">
        <f t="shared" si="73"/>
        <v/>
      </c>
      <c r="N645" s="32" t="str">
        <f t="shared" si="74"/>
        <v/>
      </c>
      <c r="O645" s="32" t="str">
        <f t="shared" si="75"/>
        <v/>
      </c>
      <c r="P645" s="32" t="str">
        <f t="shared" si="76"/>
        <v/>
      </c>
      <c r="Q645" s="3" t="str">
        <f>IF(AND(Temp!fhor_indata=1,F645="",H644="in-sample"),1,IF(AND(Temp!fhor_indata=1,H644="out-sample",Q644&lt;ATA!XfHor),Q644+1,IF(F645="","",IF(AND(H645="out-sample",H644="in-sample"),1,IF(AND(H645="out-sample",H644="out-sample"),Q644+1,IF(ISNUMBER(Q644),Q644+1,1))))))</f>
        <v/>
      </c>
      <c r="R645" s="3" t="str">
        <f t="shared" si="70"/>
        <v/>
      </c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X645" s="63" t="e">
        <f t="shared" si="71"/>
        <v>#VALUE!</v>
      </c>
    </row>
    <row r="646" spans="1:50" s="1" customFormat="1" ht="14.25" x14ac:dyDescent="0.2">
      <c r="A646" s="6"/>
      <c r="B646" s="6"/>
      <c r="C646" s="6"/>
      <c r="D646" s="3"/>
      <c r="E646" s="70" t="str">
        <f>IF(ATA!E646="","",ATA!E646)</f>
        <v/>
      </c>
      <c r="F646" s="51" t="str">
        <f>IF(ATA!F646="","",ATA!F646)</f>
        <v/>
      </c>
      <c r="G646" s="11" t="str">
        <f>IF(ATA!G646="","",ATA!G646)</f>
        <v/>
      </c>
      <c r="H646" s="55" t="str">
        <f>IF(ATA!H646="","",ATA!H646)</f>
        <v/>
      </c>
      <c r="I646" s="31" t="str">
        <f>IF(AND(F645="",H645="in-sample"),"",IF(AND(Temp!fhor_indata=1,H645="out-sample",H646="out-sample"),I645,IF(AND(F646="",H645="out-sample"),"",IF(AND(Temp!optSeasCoef=0,Temp!sts_add=1),IF(H645="in-sample",IF(Q645=bigT,((pCell/bigT)*F645)+((1-(pCell/bigT))*(I645+J645)),IF(OR(F646="",COUNT($F$2:F645)&lt;=pCell),F645,((pCell/COUNT($F$2:F645))*F645)+((1-(pCell/COUNT($F$2:F645)))*(I645+J645)))),I645),IF(AND(Temp!optSeasCoef=0,Temp!sts_multp=1),IF(H645="in-sample",IF(Q645=bigT,((pCell/bigT)*F645)+((1-(pCell/bigT))*(I645*J645)),IF(OR(F646="",COUNT(F$2:$F645)&lt;=pCell),F645,((pCell/COUNT($F$2:F645))*F645)+((1-(pCell/COUNT($F$2:F645)))*(I645*J645)))),I645),IF(Temp!sts_add=1,IF(H645="in-sample",IF(Q645=bigT,((pCell/bigT)*AX645)+((1-(pCell/bigT))*(I645+J645)),IF(OR(F646="",COUNT($AX$2:AX645)&lt;=pCell),AX645,((pCell/COUNT($AX$2:AX645))*AX645)+((1-(pCell/COUNT($AX$2:AX645)))*(I645+J645)))),I645),IF(H645="in-sample",IF(Q645=bigT,((pCell/bigT)*AX645)+((1-(pCell/bigT))*(I645*J645)),IF(OR(F646="",COUNT($AX$2:AX645)&lt;=pCell),AX645,((pCell/COUNT($AX$2:AX645))*AX645)+((1-(pCell/COUNT($AX$2:AX645)))*(I645*J645)))),I645)))))))</f>
        <v/>
      </c>
      <c r="J646" s="31" t="str">
        <f>IF(AND(F645="",H645="in-sample"),"",IF(AND(Temp!fhor_indata=1,H645="out-sample",H646="out-sample"),J645,IF(AND(F646="",H645="out-sample"),"",IF(AND(Temp!optSeasCoef=0,Temp!sts_add=1),IF(H645="in-sample",IF(Q645=bigT,((qCell/bigT)*(I646-I645))+((1-(qCell/bigT))*J645),IF(OR(F646="",COUNT($F$2:F645)&lt;=qCell),IF(COUNT($F$2:F645)=1,0,F645-F644),((qCell/COUNT($F$2:F645))*(I646-I645))+((1-(qCell/COUNT($F$2:F645)))*J645))),J645),IF(AND(Temp!optSeasCoef=0,Temp!sts_multp=1),IF(H645="in-sample",IF(Q645=bigT,((qCell/bigT)*(I646/I645))+((1-(qCell/bigT))*J645),IF(qCell=0,1,IF(OR(F646="",COUNT($F$2:F645)&lt;=qCell),IF(COUNT($F$2:F645)=1,1,F645/F644),((qCell/COUNT($F$2:F645))*(I646/I645))+((1-(qCell/COUNT($F$2:F645)))*J645)))),J645),IF(Temp!sts_add=1,IF(H645="in-sample",IF(Q645=bigT,((qCell/bigT)*(I646-I645))+((1-(qCell/bigT))*J645),IF(OR(F646="",COUNT($AX$2:AX645)&lt;=qCell),IF(COUNT($AX$2:AX645)=1,0,AX645-AX644),((qCell/COUNT($AX$2:AX645))*(I646-I645))+((1-(qCell/COUNT($AX$2:AX645)))*J645))),J645),IF(H645="in-sample",IF(Q645=bigT,((qCell/bigT)*(I646/I645))+((1-(qCell/bigT))*J645),IF(qCell=0,1,IF(OR(F646="",COUNT($AX$2:AX645)&lt;=qCell),IF(COUNT($AX$2:AX645)=1,1,AX645/AX644),((qCell/COUNT($AX$2:AX645))*(I646/I645))+((1-(qCell/COUNT($AX$2:AX645)))*J645)))),J645)))))))</f>
        <v/>
      </c>
      <c r="K646" s="31" t="str">
        <f>IF(H646="","",IF(AND(Temp!optSeasCoef=0,Temp!sts_add=1),IF(H646="out-sample",I646+(Q646*J646),I646+J646),IF(AND(Temp!optSeasCoef=0,Temp!sts_multp=1),IF(H646="out-sample",I646*(J646^Q646),I646*J646),IF(Temp!sts_add=1,IF(H646="out-sample",(I646+(Q646*J646))*G646,(I646+J646)*G646),IF(H646="out-sample",I646*(J646^Q646)*G646,I646*J646*G646)))))</f>
        <v/>
      </c>
      <c r="L646" s="32" t="str">
        <f t="shared" si="72"/>
        <v/>
      </c>
      <c r="M646" s="32" t="str">
        <f t="shared" si="73"/>
        <v/>
      </c>
      <c r="N646" s="32" t="str">
        <f t="shared" si="74"/>
        <v/>
      </c>
      <c r="O646" s="32" t="str">
        <f t="shared" si="75"/>
        <v/>
      </c>
      <c r="P646" s="32" t="str">
        <f t="shared" si="76"/>
        <v/>
      </c>
      <c r="Q646" s="3" t="str">
        <f>IF(AND(Temp!fhor_indata=1,F646="",H645="in-sample"),1,IF(AND(Temp!fhor_indata=1,H645="out-sample",Q645&lt;ATA!XfHor),Q645+1,IF(F646="","",IF(AND(H646="out-sample",H645="in-sample"),1,IF(AND(H646="out-sample",H645="out-sample"),Q645+1,IF(ISNUMBER(Q645),Q645+1,1))))))</f>
        <v/>
      </c>
      <c r="R646" s="3" t="str">
        <f t="shared" si="70"/>
        <v/>
      </c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X646" s="63" t="e">
        <f t="shared" si="71"/>
        <v>#VALUE!</v>
      </c>
    </row>
    <row r="647" spans="1:50" s="1" customFormat="1" ht="14.25" x14ac:dyDescent="0.2">
      <c r="A647" s="6"/>
      <c r="B647" s="6"/>
      <c r="C647" s="6"/>
      <c r="D647" s="3"/>
      <c r="E647" s="70" t="str">
        <f>IF(ATA!E647="","",ATA!E647)</f>
        <v/>
      </c>
      <c r="F647" s="51" t="str">
        <f>IF(ATA!F647="","",ATA!F647)</f>
        <v/>
      </c>
      <c r="G647" s="11" t="str">
        <f>IF(ATA!G647="","",ATA!G647)</f>
        <v/>
      </c>
      <c r="H647" s="55" t="str">
        <f>IF(ATA!H647="","",ATA!H647)</f>
        <v/>
      </c>
      <c r="I647" s="31" t="str">
        <f>IF(AND(F646="",H646="in-sample"),"",IF(AND(Temp!fhor_indata=1,H646="out-sample",H647="out-sample"),I646,IF(AND(F647="",H646="out-sample"),"",IF(AND(Temp!optSeasCoef=0,Temp!sts_add=1),IF(H646="in-sample",IF(Q646=bigT,((pCell/bigT)*F646)+((1-(pCell/bigT))*(I646+J646)),IF(OR(F647="",COUNT($F$2:F646)&lt;=pCell),F646,((pCell/COUNT($F$2:F646))*F646)+((1-(pCell/COUNT($F$2:F646)))*(I646+J646)))),I646),IF(AND(Temp!optSeasCoef=0,Temp!sts_multp=1),IF(H646="in-sample",IF(Q646=bigT,((pCell/bigT)*F646)+((1-(pCell/bigT))*(I646*J646)),IF(OR(F647="",COUNT(F$2:$F646)&lt;=pCell),F646,((pCell/COUNT($F$2:F646))*F646)+((1-(pCell/COUNT($F$2:F646)))*(I646*J646)))),I646),IF(Temp!sts_add=1,IF(H646="in-sample",IF(Q646=bigT,((pCell/bigT)*AX646)+((1-(pCell/bigT))*(I646+J646)),IF(OR(F647="",COUNT($AX$2:AX646)&lt;=pCell),AX646,((pCell/COUNT($AX$2:AX646))*AX646)+((1-(pCell/COUNT($AX$2:AX646)))*(I646+J646)))),I646),IF(H646="in-sample",IF(Q646=bigT,((pCell/bigT)*AX646)+((1-(pCell/bigT))*(I646*J646)),IF(OR(F647="",COUNT($AX$2:AX646)&lt;=pCell),AX646,((pCell/COUNT($AX$2:AX646))*AX646)+((1-(pCell/COUNT($AX$2:AX646)))*(I646*J646)))),I646)))))))</f>
        <v/>
      </c>
      <c r="J647" s="31" t="str">
        <f>IF(AND(F646="",H646="in-sample"),"",IF(AND(Temp!fhor_indata=1,H646="out-sample",H647="out-sample"),J646,IF(AND(F647="",H646="out-sample"),"",IF(AND(Temp!optSeasCoef=0,Temp!sts_add=1),IF(H646="in-sample",IF(Q646=bigT,((qCell/bigT)*(I647-I646))+((1-(qCell/bigT))*J646),IF(OR(F647="",COUNT($F$2:F646)&lt;=qCell),IF(COUNT($F$2:F646)=1,0,F646-F645),((qCell/COUNT($F$2:F646))*(I647-I646))+((1-(qCell/COUNT($F$2:F646)))*J646))),J646),IF(AND(Temp!optSeasCoef=0,Temp!sts_multp=1),IF(H646="in-sample",IF(Q646=bigT,((qCell/bigT)*(I647/I646))+((1-(qCell/bigT))*J646),IF(qCell=0,1,IF(OR(F647="",COUNT($F$2:F646)&lt;=qCell),IF(COUNT($F$2:F646)=1,1,F646/F645),((qCell/COUNT($F$2:F646))*(I647/I646))+((1-(qCell/COUNT($F$2:F646)))*J646)))),J646),IF(Temp!sts_add=1,IF(H646="in-sample",IF(Q646=bigT,((qCell/bigT)*(I647-I646))+((1-(qCell/bigT))*J646),IF(OR(F647="",COUNT($AX$2:AX646)&lt;=qCell),IF(COUNT($AX$2:AX646)=1,0,AX646-AX645),((qCell/COUNT($AX$2:AX646))*(I647-I646))+((1-(qCell/COUNT($AX$2:AX646)))*J646))),J646),IF(H646="in-sample",IF(Q646=bigT,((qCell/bigT)*(I647/I646))+((1-(qCell/bigT))*J646),IF(qCell=0,1,IF(OR(F647="",COUNT($AX$2:AX646)&lt;=qCell),IF(COUNT($AX$2:AX646)=1,1,AX646/AX645),((qCell/COUNT($AX$2:AX646))*(I647/I646))+((1-(qCell/COUNT($AX$2:AX646)))*J646)))),J646)))))))</f>
        <v/>
      </c>
      <c r="K647" s="31" t="str">
        <f>IF(H647="","",IF(AND(Temp!optSeasCoef=0,Temp!sts_add=1),IF(H647="out-sample",I647+(Q647*J647),I647+J647),IF(AND(Temp!optSeasCoef=0,Temp!sts_multp=1),IF(H647="out-sample",I647*(J647^Q647),I647*J647),IF(Temp!sts_add=1,IF(H647="out-sample",(I647+(Q647*J647))*G647,(I647+J647)*G647),IF(H647="out-sample",I647*(J647^Q647)*G647,I647*J647*G647)))))</f>
        <v/>
      </c>
      <c r="L647" s="32" t="str">
        <f t="shared" si="72"/>
        <v/>
      </c>
      <c r="M647" s="32" t="str">
        <f t="shared" si="73"/>
        <v/>
      </c>
      <c r="N647" s="32" t="str">
        <f t="shared" si="74"/>
        <v/>
      </c>
      <c r="O647" s="32" t="str">
        <f t="shared" si="75"/>
        <v/>
      </c>
      <c r="P647" s="32" t="str">
        <f t="shared" si="76"/>
        <v/>
      </c>
      <c r="Q647" s="3" t="str">
        <f>IF(AND(Temp!fhor_indata=1,F647="",H646="in-sample"),1,IF(AND(Temp!fhor_indata=1,H646="out-sample",Q646&lt;ATA!XfHor),Q646+1,IF(F647="","",IF(AND(H647="out-sample",H646="in-sample"),1,IF(AND(H647="out-sample",H646="out-sample"),Q646+1,IF(ISNUMBER(Q646),Q646+1,1))))))</f>
        <v/>
      </c>
      <c r="R647" s="3" t="str">
        <f t="shared" si="70"/>
        <v/>
      </c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X647" s="63" t="e">
        <f t="shared" si="71"/>
        <v>#VALUE!</v>
      </c>
    </row>
    <row r="648" spans="1:50" s="1" customFormat="1" ht="14.25" x14ac:dyDescent="0.2">
      <c r="A648" s="6"/>
      <c r="B648" s="6"/>
      <c r="C648" s="6"/>
      <c r="D648" s="3"/>
      <c r="E648" s="70" t="str">
        <f>IF(ATA!E648="","",ATA!E648)</f>
        <v/>
      </c>
      <c r="F648" s="51" t="str">
        <f>IF(ATA!F648="","",ATA!F648)</f>
        <v/>
      </c>
      <c r="G648" s="11" t="str">
        <f>IF(ATA!G648="","",ATA!G648)</f>
        <v/>
      </c>
      <c r="H648" s="55" t="str">
        <f>IF(ATA!H648="","",ATA!H648)</f>
        <v/>
      </c>
      <c r="I648" s="31" t="str">
        <f>IF(AND(F647="",H647="in-sample"),"",IF(AND(Temp!fhor_indata=1,H647="out-sample",H648="out-sample"),I647,IF(AND(F648="",H647="out-sample"),"",IF(AND(Temp!optSeasCoef=0,Temp!sts_add=1),IF(H647="in-sample",IF(Q647=bigT,((pCell/bigT)*F647)+((1-(pCell/bigT))*(I647+J647)),IF(OR(F648="",COUNT($F$2:F647)&lt;=pCell),F647,((pCell/COUNT($F$2:F647))*F647)+((1-(pCell/COUNT($F$2:F647)))*(I647+J647)))),I647),IF(AND(Temp!optSeasCoef=0,Temp!sts_multp=1),IF(H647="in-sample",IF(Q647=bigT,((pCell/bigT)*F647)+((1-(pCell/bigT))*(I647*J647)),IF(OR(F648="",COUNT(F$2:$F647)&lt;=pCell),F647,((pCell/COUNT($F$2:F647))*F647)+((1-(pCell/COUNT($F$2:F647)))*(I647*J647)))),I647),IF(Temp!sts_add=1,IF(H647="in-sample",IF(Q647=bigT,((pCell/bigT)*AX647)+((1-(pCell/bigT))*(I647+J647)),IF(OR(F648="",COUNT($AX$2:AX647)&lt;=pCell),AX647,((pCell/COUNT($AX$2:AX647))*AX647)+((1-(pCell/COUNT($AX$2:AX647)))*(I647+J647)))),I647),IF(H647="in-sample",IF(Q647=bigT,((pCell/bigT)*AX647)+((1-(pCell/bigT))*(I647*J647)),IF(OR(F648="",COUNT($AX$2:AX647)&lt;=pCell),AX647,((pCell/COUNT($AX$2:AX647))*AX647)+((1-(pCell/COUNT($AX$2:AX647)))*(I647*J647)))),I647)))))))</f>
        <v/>
      </c>
      <c r="J648" s="31" t="str">
        <f>IF(AND(F647="",H647="in-sample"),"",IF(AND(Temp!fhor_indata=1,H647="out-sample",H648="out-sample"),J647,IF(AND(F648="",H647="out-sample"),"",IF(AND(Temp!optSeasCoef=0,Temp!sts_add=1),IF(H647="in-sample",IF(Q647=bigT,((qCell/bigT)*(I648-I647))+((1-(qCell/bigT))*J647),IF(OR(F648="",COUNT($F$2:F647)&lt;=qCell),IF(COUNT($F$2:F647)=1,0,F647-F646),((qCell/COUNT($F$2:F647))*(I648-I647))+((1-(qCell/COUNT($F$2:F647)))*J647))),J647),IF(AND(Temp!optSeasCoef=0,Temp!sts_multp=1),IF(H647="in-sample",IF(Q647=bigT,((qCell/bigT)*(I648/I647))+((1-(qCell/bigT))*J647),IF(qCell=0,1,IF(OR(F648="",COUNT($F$2:F647)&lt;=qCell),IF(COUNT($F$2:F647)=1,1,F647/F646),((qCell/COUNT($F$2:F647))*(I648/I647))+((1-(qCell/COUNT($F$2:F647)))*J647)))),J647),IF(Temp!sts_add=1,IF(H647="in-sample",IF(Q647=bigT,((qCell/bigT)*(I648-I647))+((1-(qCell/bigT))*J647),IF(OR(F648="",COUNT($AX$2:AX647)&lt;=qCell),IF(COUNT($AX$2:AX647)=1,0,AX647-AX646),((qCell/COUNT($AX$2:AX647))*(I648-I647))+((1-(qCell/COUNT($AX$2:AX647)))*J647))),J647),IF(H647="in-sample",IF(Q647=bigT,((qCell/bigT)*(I648/I647))+((1-(qCell/bigT))*J647),IF(qCell=0,1,IF(OR(F648="",COUNT($AX$2:AX647)&lt;=qCell),IF(COUNT($AX$2:AX647)=1,1,AX647/AX646),((qCell/COUNT($AX$2:AX647))*(I648/I647))+((1-(qCell/COUNT($AX$2:AX647)))*J647)))),J647)))))))</f>
        <v/>
      </c>
      <c r="K648" s="31" t="str">
        <f>IF(H648="","",IF(AND(Temp!optSeasCoef=0,Temp!sts_add=1),IF(H648="out-sample",I648+(Q648*J648),I648+J648),IF(AND(Temp!optSeasCoef=0,Temp!sts_multp=1),IF(H648="out-sample",I648*(J648^Q648),I648*J648),IF(Temp!sts_add=1,IF(H648="out-sample",(I648+(Q648*J648))*G648,(I648+J648)*G648),IF(H648="out-sample",I648*(J648^Q648)*G648,I648*J648*G648)))))</f>
        <v/>
      </c>
      <c r="L648" s="32" t="str">
        <f t="shared" si="72"/>
        <v/>
      </c>
      <c r="M648" s="32" t="str">
        <f t="shared" si="73"/>
        <v/>
      </c>
      <c r="N648" s="32" t="str">
        <f t="shared" si="74"/>
        <v/>
      </c>
      <c r="O648" s="32" t="str">
        <f t="shared" si="75"/>
        <v/>
      </c>
      <c r="P648" s="32" t="str">
        <f t="shared" si="76"/>
        <v/>
      </c>
      <c r="Q648" s="3" t="str">
        <f>IF(AND(Temp!fhor_indata=1,F648="",H647="in-sample"),1,IF(AND(Temp!fhor_indata=1,H647="out-sample",Q647&lt;ATA!XfHor),Q647+1,IF(F648="","",IF(AND(H648="out-sample",H647="in-sample"),1,IF(AND(H648="out-sample",H647="out-sample"),Q647+1,IF(ISNUMBER(Q647),Q647+1,1))))))</f>
        <v/>
      </c>
      <c r="R648" s="3" t="str">
        <f t="shared" si="70"/>
        <v/>
      </c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X648" s="63" t="e">
        <f t="shared" si="71"/>
        <v>#VALUE!</v>
      </c>
    </row>
    <row r="649" spans="1:50" s="1" customFormat="1" ht="14.25" x14ac:dyDescent="0.2">
      <c r="A649" s="6"/>
      <c r="B649" s="6"/>
      <c r="C649" s="6"/>
      <c r="D649" s="3"/>
      <c r="E649" s="70" t="str">
        <f>IF(ATA!E649="","",ATA!E649)</f>
        <v/>
      </c>
      <c r="F649" s="51" t="str">
        <f>IF(ATA!F649="","",ATA!F649)</f>
        <v/>
      </c>
      <c r="G649" s="11" t="str">
        <f>IF(ATA!G649="","",ATA!G649)</f>
        <v/>
      </c>
      <c r="H649" s="55" t="str">
        <f>IF(ATA!H649="","",ATA!H649)</f>
        <v/>
      </c>
      <c r="I649" s="31" t="str">
        <f>IF(AND(F648="",H648="in-sample"),"",IF(AND(Temp!fhor_indata=1,H648="out-sample",H649="out-sample"),I648,IF(AND(F649="",H648="out-sample"),"",IF(AND(Temp!optSeasCoef=0,Temp!sts_add=1),IF(H648="in-sample",IF(Q648=bigT,((pCell/bigT)*F648)+((1-(pCell/bigT))*(I648+J648)),IF(OR(F649="",COUNT($F$2:F648)&lt;=pCell),F648,((pCell/COUNT($F$2:F648))*F648)+((1-(pCell/COUNT($F$2:F648)))*(I648+J648)))),I648),IF(AND(Temp!optSeasCoef=0,Temp!sts_multp=1),IF(H648="in-sample",IF(Q648=bigT,((pCell/bigT)*F648)+((1-(pCell/bigT))*(I648*J648)),IF(OR(F649="",COUNT(F$2:$F648)&lt;=pCell),F648,((pCell/COUNT($F$2:F648))*F648)+((1-(pCell/COUNT($F$2:F648)))*(I648*J648)))),I648),IF(Temp!sts_add=1,IF(H648="in-sample",IF(Q648=bigT,((pCell/bigT)*AX648)+((1-(pCell/bigT))*(I648+J648)),IF(OR(F649="",COUNT($AX$2:AX648)&lt;=pCell),AX648,((pCell/COUNT($AX$2:AX648))*AX648)+((1-(pCell/COUNT($AX$2:AX648)))*(I648+J648)))),I648),IF(H648="in-sample",IF(Q648=bigT,((pCell/bigT)*AX648)+((1-(pCell/bigT))*(I648*J648)),IF(OR(F649="",COUNT($AX$2:AX648)&lt;=pCell),AX648,((pCell/COUNT($AX$2:AX648))*AX648)+((1-(pCell/COUNT($AX$2:AX648)))*(I648*J648)))),I648)))))))</f>
        <v/>
      </c>
      <c r="J649" s="31" t="str">
        <f>IF(AND(F648="",H648="in-sample"),"",IF(AND(Temp!fhor_indata=1,H648="out-sample",H649="out-sample"),J648,IF(AND(F649="",H648="out-sample"),"",IF(AND(Temp!optSeasCoef=0,Temp!sts_add=1),IF(H648="in-sample",IF(Q648=bigT,((qCell/bigT)*(I649-I648))+((1-(qCell/bigT))*J648),IF(OR(F649="",COUNT($F$2:F648)&lt;=qCell),IF(COUNT($F$2:F648)=1,0,F648-F647),((qCell/COUNT($F$2:F648))*(I649-I648))+((1-(qCell/COUNT($F$2:F648)))*J648))),J648),IF(AND(Temp!optSeasCoef=0,Temp!sts_multp=1),IF(H648="in-sample",IF(Q648=bigT,((qCell/bigT)*(I649/I648))+((1-(qCell/bigT))*J648),IF(qCell=0,1,IF(OR(F649="",COUNT($F$2:F648)&lt;=qCell),IF(COUNT($F$2:F648)=1,1,F648/F647),((qCell/COUNT($F$2:F648))*(I649/I648))+((1-(qCell/COUNT($F$2:F648)))*J648)))),J648),IF(Temp!sts_add=1,IF(H648="in-sample",IF(Q648=bigT,((qCell/bigT)*(I649-I648))+((1-(qCell/bigT))*J648),IF(OR(F649="",COUNT($AX$2:AX648)&lt;=qCell),IF(COUNT($AX$2:AX648)=1,0,AX648-AX647),((qCell/COUNT($AX$2:AX648))*(I649-I648))+((1-(qCell/COUNT($AX$2:AX648)))*J648))),J648),IF(H648="in-sample",IF(Q648=bigT,((qCell/bigT)*(I649/I648))+((1-(qCell/bigT))*J648),IF(qCell=0,1,IF(OR(F649="",COUNT($AX$2:AX648)&lt;=qCell),IF(COUNT($AX$2:AX648)=1,1,AX648/AX647),((qCell/COUNT($AX$2:AX648))*(I649/I648))+((1-(qCell/COUNT($AX$2:AX648)))*J648)))),J648)))))))</f>
        <v/>
      </c>
      <c r="K649" s="31" t="str">
        <f>IF(H649="","",IF(AND(Temp!optSeasCoef=0,Temp!sts_add=1),IF(H649="out-sample",I649+(Q649*J649),I649+J649),IF(AND(Temp!optSeasCoef=0,Temp!sts_multp=1),IF(H649="out-sample",I649*(J649^Q649),I649*J649),IF(Temp!sts_add=1,IF(H649="out-sample",(I649+(Q649*J649))*G649,(I649+J649)*G649),IF(H649="out-sample",I649*(J649^Q649)*G649,I649*J649*G649)))))</f>
        <v/>
      </c>
      <c r="L649" s="32" t="str">
        <f t="shared" si="72"/>
        <v/>
      </c>
      <c r="M649" s="32" t="str">
        <f t="shared" si="73"/>
        <v/>
      </c>
      <c r="N649" s="32" t="str">
        <f t="shared" si="74"/>
        <v/>
      </c>
      <c r="O649" s="32" t="str">
        <f t="shared" si="75"/>
        <v/>
      </c>
      <c r="P649" s="32" t="str">
        <f t="shared" si="76"/>
        <v/>
      </c>
      <c r="Q649" s="3" t="str">
        <f>IF(AND(Temp!fhor_indata=1,F649="",H648="in-sample"),1,IF(AND(Temp!fhor_indata=1,H648="out-sample",Q648&lt;ATA!XfHor),Q648+1,IF(F649="","",IF(AND(H649="out-sample",H648="in-sample"),1,IF(AND(H649="out-sample",H648="out-sample"),Q648+1,IF(ISNUMBER(Q648),Q648+1,1))))))</f>
        <v/>
      </c>
      <c r="R649" s="3" t="str">
        <f t="shared" si="70"/>
        <v/>
      </c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X649" s="63" t="e">
        <f t="shared" si="71"/>
        <v>#VALUE!</v>
      </c>
    </row>
    <row r="650" spans="1:50" s="1" customFormat="1" ht="14.25" x14ac:dyDescent="0.2">
      <c r="A650" s="6"/>
      <c r="B650" s="6"/>
      <c r="C650" s="6"/>
      <c r="D650" s="3"/>
      <c r="E650" s="70" t="str">
        <f>IF(ATA!E650="","",ATA!E650)</f>
        <v/>
      </c>
      <c r="F650" s="51" t="str">
        <f>IF(ATA!F650="","",ATA!F650)</f>
        <v/>
      </c>
      <c r="G650" s="11" t="str">
        <f>IF(ATA!G650="","",ATA!G650)</f>
        <v/>
      </c>
      <c r="H650" s="55" t="str">
        <f>IF(ATA!H650="","",ATA!H650)</f>
        <v/>
      </c>
      <c r="I650" s="31" t="str">
        <f>IF(AND(F649="",H649="in-sample"),"",IF(AND(Temp!fhor_indata=1,H649="out-sample",H650="out-sample"),I649,IF(AND(F650="",H649="out-sample"),"",IF(AND(Temp!optSeasCoef=0,Temp!sts_add=1),IF(H649="in-sample",IF(Q649=bigT,((pCell/bigT)*F649)+((1-(pCell/bigT))*(I649+J649)),IF(OR(F650="",COUNT($F$2:F649)&lt;=pCell),F649,((pCell/COUNT($F$2:F649))*F649)+((1-(pCell/COUNT($F$2:F649)))*(I649+J649)))),I649),IF(AND(Temp!optSeasCoef=0,Temp!sts_multp=1),IF(H649="in-sample",IF(Q649=bigT,((pCell/bigT)*F649)+((1-(pCell/bigT))*(I649*J649)),IF(OR(F650="",COUNT(F$2:$F649)&lt;=pCell),F649,((pCell/COUNT($F$2:F649))*F649)+((1-(pCell/COUNT($F$2:F649)))*(I649*J649)))),I649),IF(Temp!sts_add=1,IF(H649="in-sample",IF(Q649=bigT,((pCell/bigT)*AX649)+((1-(pCell/bigT))*(I649+J649)),IF(OR(F650="",COUNT($AX$2:AX649)&lt;=pCell),AX649,((pCell/COUNT($AX$2:AX649))*AX649)+((1-(pCell/COUNT($AX$2:AX649)))*(I649+J649)))),I649),IF(H649="in-sample",IF(Q649=bigT,((pCell/bigT)*AX649)+((1-(pCell/bigT))*(I649*J649)),IF(OR(F650="",COUNT($AX$2:AX649)&lt;=pCell),AX649,((pCell/COUNT($AX$2:AX649))*AX649)+((1-(pCell/COUNT($AX$2:AX649)))*(I649*J649)))),I649)))))))</f>
        <v/>
      </c>
      <c r="J650" s="31" t="str">
        <f>IF(AND(F649="",H649="in-sample"),"",IF(AND(Temp!fhor_indata=1,H649="out-sample",H650="out-sample"),J649,IF(AND(F650="",H649="out-sample"),"",IF(AND(Temp!optSeasCoef=0,Temp!sts_add=1),IF(H649="in-sample",IF(Q649=bigT,((qCell/bigT)*(I650-I649))+((1-(qCell/bigT))*J649),IF(OR(F650="",COUNT($F$2:F649)&lt;=qCell),IF(COUNT($F$2:F649)=1,0,F649-F648),((qCell/COUNT($F$2:F649))*(I650-I649))+((1-(qCell/COUNT($F$2:F649)))*J649))),J649),IF(AND(Temp!optSeasCoef=0,Temp!sts_multp=1),IF(H649="in-sample",IF(Q649=bigT,((qCell/bigT)*(I650/I649))+((1-(qCell/bigT))*J649),IF(qCell=0,1,IF(OR(F650="",COUNT($F$2:F649)&lt;=qCell),IF(COUNT($F$2:F649)=1,1,F649/F648),((qCell/COUNT($F$2:F649))*(I650/I649))+((1-(qCell/COUNT($F$2:F649)))*J649)))),J649),IF(Temp!sts_add=1,IF(H649="in-sample",IF(Q649=bigT,((qCell/bigT)*(I650-I649))+((1-(qCell/bigT))*J649),IF(OR(F650="",COUNT($AX$2:AX649)&lt;=qCell),IF(COUNT($AX$2:AX649)=1,0,AX649-AX648),((qCell/COUNT($AX$2:AX649))*(I650-I649))+((1-(qCell/COUNT($AX$2:AX649)))*J649))),J649),IF(H649="in-sample",IF(Q649=bigT,((qCell/bigT)*(I650/I649))+((1-(qCell/bigT))*J649),IF(qCell=0,1,IF(OR(F650="",COUNT($AX$2:AX649)&lt;=qCell),IF(COUNT($AX$2:AX649)=1,1,AX649/AX648),((qCell/COUNT($AX$2:AX649))*(I650/I649))+((1-(qCell/COUNT($AX$2:AX649)))*J649)))),J649)))))))</f>
        <v/>
      </c>
      <c r="K650" s="31" t="str">
        <f>IF(H650="","",IF(AND(Temp!optSeasCoef=0,Temp!sts_add=1),IF(H650="out-sample",I650+(Q650*J650),I650+J650),IF(AND(Temp!optSeasCoef=0,Temp!sts_multp=1),IF(H650="out-sample",I650*(J650^Q650),I650*J650),IF(Temp!sts_add=1,IF(H650="out-sample",(I650+(Q650*J650))*G650,(I650+J650)*G650),IF(H650="out-sample",I650*(J650^Q650)*G650,I650*J650*G650)))))</f>
        <v/>
      </c>
      <c r="L650" s="32" t="str">
        <f t="shared" si="72"/>
        <v/>
      </c>
      <c r="M650" s="32" t="str">
        <f t="shared" si="73"/>
        <v/>
      </c>
      <c r="N650" s="32" t="str">
        <f t="shared" si="74"/>
        <v/>
      </c>
      <c r="O650" s="32" t="str">
        <f t="shared" si="75"/>
        <v/>
      </c>
      <c r="P650" s="32" t="str">
        <f t="shared" si="76"/>
        <v/>
      </c>
      <c r="Q650" s="3" t="str">
        <f>IF(AND(Temp!fhor_indata=1,F650="",H649="in-sample"),1,IF(AND(Temp!fhor_indata=1,H649="out-sample",Q649&lt;ATA!XfHor),Q649+1,IF(F650="","",IF(AND(H650="out-sample",H649="in-sample"),1,IF(AND(H650="out-sample",H649="out-sample"),Q649+1,IF(ISNUMBER(Q649),Q649+1,1))))))</f>
        <v/>
      </c>
      <c r="R650" s="3" t="str">
        <f t="shared" si="70"/>
        <v/>
      </c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X650" s="63" t="e">
        <f t="shared" si="71"/>
        <v>#VALUE!</v>
      </c>
    </row>
    <row r="651" spans="1:50" s="1" customFormat="1" ht="14.25" x14ac:dyDescent="0.2">
      <c r="A651" s="6"/>
      <c r="B651" s="6"/>
      <c r="C651" s="6"/>
      <c r="D651" s="3"/>
      <c r="E651" s="70" t="str">
        <f>IF(ATA!E651="","",ATA!E651)</f>
        <v/>
      </c>
      <c r="F651" s="51" t="str">
        <f>IF(ATA!F651="","",ATA!F651)</f>
        <v/>
      </c>
      <c r="G651" s="11" t="str">
        <f>IF(ATA!G651="","",ATA!G651)</f>
        <v/>
      </c>
      <c r="H651" s="55" t="str">
        <f>IF(ATA!H651="","",ATA!H651)</f>
        <v/>
      </c>
      <c r="I651" s="31" t="str">
        <f>IF(AND(F650="",H650="in-sample"),"",IF(AND(Temp!fhor_indata=1,H650="out-sample",H651="out-sample"),I650,IF(AND(F651="",H650="out-sample"),"",IF(AND(Temp!optSeasCoef=0,Temp!sts_add=1),IF(H650="in-sample",IF(Q650=bigT,((pCell/bigT)*F650)+((1-(pCell/bigT))*(I650+J650)),IF(OR(F651="",COUNT($F$2:F650)&lt;=pCell),F650,((pCell/COUNT($F$2:F650))*F650)+((1-(pCell/COUNT($F$2:F650)))*(I650+J650)))),I650),IF(AND(Temp!optSeasCoef=0,Temp!sts_multp=1),IF(H650="in-sample",IF(Q650=bigT,((pCell/bigT)*F650)+((1-(pCell/bigT))*(I650*J650)),IF(OR(F651="",COUNT(F$2:$F650)&lt;=pCell),F650,((pCell/COUNT($F$2:F650))*F650)+((1-(pCell/COUNT($F$2:F650)))*(I650*J650)))),I650),IF(Temp!sts_add=1,IF(H650="in-sample",IF(Q650=bigT,((pCell/bigT)*AX650)+((1-(pCell/bigT))*(I650+J650)),IF(OR(F651="",COUNT($AX$2:AX650)&lt;=pCell),AX650,((pCell/COUNT($AX$2:AX650))*AX650)+((1-(pCell/COUNT($AX$2:AX650)))*(I650+J650)))),I650),IF(H650="in-sample",IF(Q650=bigT,((pCell/bigT)*AX650)+((1-(pCell/bigT))*(I650*J650)),IF(OR(F651="",COUNT($AX$2:AX650)&lt;=pCell),AX650,((pCell/COUNT($AX$2:AX650))*AX650)+((1-(pCell/COUNT($AX$2:AX650)))*(I650*J650)))),I650)))))))</f>
        <v/>
      </c>
      <c r="J651" s="31" t="str">
        <f>IF(AND(F650="",H650="in-sample"),"",IF(AND(Temp!fhor_indata=1,H650="out-sample",H651="out-sample"),J650,IF(AND(F651="",H650="out-sample"),"",IF(AND(Temp!optSeasCoef=0,Temp!sts_add=1),IF(H650="in-sample",IF(Q650=bigT,((qCell/bigT)*(I651-I650))+((1-(qCell/bigT))*J650),IF(OR(F651="",COUNT($F$2:F650)&lt;=qCell),IF(COUNT($F$2:F650)=1,0,F650-F649),((qCell/COUNT($F$2:F650))*(I651-I650))+((1-(qCell/COUNT($F$2:F650)))*J650))),J650),IF(AND(Temp!optSeasCoef=0,Temp!sts_multp=1),IF(H650="in-sample",IF(Q650=bigT,((qCell/bigT)*(I651/I650))+((1-(qCell/bigT))*J650),IF(qCell=0,1,IF(OR(F651="",COUNT($F$2:F650)&lt;=qCell),IF(COUNT($F$2:F650)=1,1,F650/F649),((qCell/COUNT($F$2:F650))*(I651/I650))+((1-(qCell/COUNT($F$2:F650)))*J650)))),J650),IF(Temp!sts_add=1,IF(H650="in-sample",IF(Q650=bigT,((qCell/bigT)*(I651-I650))+((1-(qCell/bigT))*J650),IF(OR(F651="",COUNT($AX$2:AX650)&lt;=qCell),IF(COUNT($AX$2:AX650)=1,0,AX650-AX649),((qCell/COUNT($AX$2:AX650))*(I651-I650))+((1-(qCell/COUNT($AX$2:AX650)))*J650))),J650),IF(H650="in-sample",IF(Q650=bigT,((qCell/bigT)*(I651/I650))+((1-(qCell/bigT))*J650),IF(qCell=0,1,IF(OR(F651="",COUNT($AX$2:AX650)&lt;=qCell),IF(COUNT($AX$2:AX650)=1,1,AX650/AX649),((qCell/COUNT($AX$2:AX650))*(I651/I650))+((1-(qCell/COUNT($AX$2:AX650)))*J650)))),J650)))))))</f>
        <v/>
      </c>
      <c r="K651" s="31" t="str">
        <f>IF(H651="","",IF(AND(Temp!optSeasCoef=0,Temp!sts_add=1),IF(H651="out-sample",I651+(Q651*J651),I651+J651),IF(AND(Temp!optSeasCoef=0,Temp!sts_multp=1),IF(H651="out-sample",I651*(J651^Q651),I651*J651),IF(Temp!sts_add=1,IF(H651="out-sample",(I651+(Q651*J651))*G651,(I651+J651)*G651),IF(H651="out-sample",I651*(J651^Q651)*G651,I651*J651*G651)))))</f>
        <v/>
      </c>
      <c r="L651" s="32" t="str">
        <f t="shared" si="72"/>
        <v/>
      </c>
      <c r="M651" s="32" t="str">
        <f t="shared" si="73"/>
        <v/>
      </c>
      <c r="N651" s="32" t="str">
        <f t="shared" si="74"/>
        <v/>
      </c>
      <c r="O651" s="32" t="str">
        <f t="shared" si="75"/>
        <v/>
      </c>
      <c r="P651" s="32" t="str">
        <f t="shared" si="76"/>
        <v/>
      </c>
      <c r="Q651" s="3" t="str">
        <f>IF(AND(Temp!fhor_indata=1,F651="",H650="in-sample"),1,IF(AND(Temp!fhor_indata=1,H650="out-sample",Q650&lt;ATA!XfHor),Q650+1,IF(F651="","",IF(AND(H651="out-sample",H650="in-sample"),1,IF(AND(H651="out-sample",H650="out-sample"),Q650+1,IF(ISNUMBER(Q650),Q650+1,1))))))</f>
        <v/>
      </c>
      <c r="R651" s="3" t="str">
        <f t="shared" si="70"/>
        <v/>
      </c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X651" s="63" t="e">
        <f t="shared" si="71"/>
        <v>#VALUE!</v>
      </c>
    </row>
    <row r="652" spans="1:50" s="1" customFormat="1" ht="14.25" x14ac:dyDescent="0.2">
      <c r="A652" s="6"/>
      <c r="B652" s="6"/>
      <c r="C652" s="6"/>
      <c r="D652" s="3"/>
      <c r="E652" s="70" t="str">
        <f>IF(ATA!E652="","",ATA!E652)</f>
        <v/>
      </c>
      <c r="F652" s="51" t="str">
        <f>IF(ATA!F652="","",ATA!F652)</f>
        <v/>
      </c>
      <c r="G652" s="11" t="str">
        <f>IF(ATA!G652="","",ATA!G652)</f>
        <v/>
      </c>
      <c r="H652" s="55" t="str">
        <f>IF(ATA!H652="","",ATA!H652)</f>
        <v/>
      </c>
      <c r="I652" s="31" t="str">
        <f>IF(AND(F651="",H651="in-sample"),"",IF(AND(Temp!fhor_indata=1,H651="out-sample",H652="out-sample"),I651,IF(AND(F652="",H651="out-sample"),"",IF(AND(Temp!optSeasCoef=0,Temp!sts_add=1),IF(H651="in-sample",IF(Q651=bigT,((pCell/bigT)*F651)+((1-(pCell/bigT))*(I651+J651)),IF(OR(F652="",COUNT($F$2:F651)&lt;=pCell),F651,((pCell/COUNT($F$2:F651))*F651)+((1-(pCell/COUNT($F$2:F651)))*(I651+J651)))),I651),IF(AND(Temp!optSeasCoef=0,Temp!sts_multp=1),IF(H651="in-sample",IF(Q651=bigT,((pCell/bigT)*F651)+((1-(pCell/bigT))*(I651*J651)),IF(OR(F652="",COUNT(F$2:$F651)&lt;=pCell),F651,((pCell/COUNT($F$2:F651))*F651)+((1-(pCell/COUNT($F$2:F651)))*(I651*J651)))),I651),IF(Temp!sts_add=1,IF(H651="in-sample",IF(Q651=bigT,((pCell/bigT)*AX651)+((1-(pCell/bigT))*(I651+J651)),IF(OR(F652="",COUNT($AX$2:AX651)&lt;=pCell),AX651,((pCell/COUNT($AX$2:AX651))*AX651)+((1-(pCell/COUNT($AX$2:AX651)))*(I651+J651)))),I651),IF(H651="in-sample",IF(Q651=bigT,((pCell/bigT)*AX651)+((1-(pCell/bigT))*(I651*J651)),IF(OR(F652="",COUNT($AX$2:AX651)&lt;=pCell),AX651,((pCell/COUNT($AX$2:AX651))*AX651)+((1-(pCell/COUNT($AX$2:AX651)))*(I651*J651)))),I651)))))))</f>
        <v/>
      </c>
      <c r="J652" s="31" t="str">
        <f>IF(AND(F651="",H651="in-sample"),"",IF(AND(Temp!fhor_indata=1,H651="out-sample",H652="out-sample"),J651,IF(AND(F652="",H651="out-sample"),"",IF(AND(Temp!optSeasCoef=0,Temp!sts_add=1),IF(H651="in-sample",IF(Q651=bigT,((qCell/bigT)*(I652-I651))+((1-(qCell/bigT))*J651),IF(OR(F652="",COUNT($F$2:F651)&lt;=qCell),IF(COUNT($F$2:F651)=1,0,F651-F650),((qCell/COUNT($F$2:F651))*(I652-I651))+((1-(qCell/COUNT($F$2:F651)))*J651))),J651),IF(AND(Temp!optSeasCoef=0,Temp!sts_multp=1),IF(H651="in-sample",IF(Q651=bigT,((qCell/bigT)*(I652/I651))+((1-(qCell/bigT))*J651),IF(qCell=0,1,IF(OR(F652="",COUNT($F$2:F651)&lt;=qCell),IF(COUNT($F$2:F651)=1,1,F651/F650),((qCell/COUNT($F$2:F651))*(I652/I651))+((1-(qCell/COUNT($F$2:F651)))*J651)))),J651),IF(Temp!sts_add=1,IF(H651="in-sample",IF(Q651=bigT,((qCell/bigT)*(I652-I651))+((1-(qCell/bigT))*J651),IF(OR(F652="",COUNT($AX$2:AX651)&lt;=qCell),IF(COUNT($AX$2:AX651)=1,0,AX651-AX650),((qCell/COUNT($AX$2:AX651))*(I652-I651))+((1-(qCell/COUNT($AX$2:AX651)))*J651))),J651),IF(H651="in-sample",IF(Q651=bigT,((qCell/bigT)*(I652/I651))+((1-(qCell/bigT))*J651),IF(qCell=0,1,IF(OR(F652="",COUNT($AX$2:AX651)&lt;=qCell),IF(COUNT($AX$2:AX651)=1,1,AX651/AX650),((qCell/COUNT($AX$2:AX651))*(I652/I651))+((1-(qCell/COUNT($AX$2:AX651)))*J651)))),J651)))))))</f>
        <v/>
      </c>
      <c r="K652" s="31" t="str">
        <f>IF(H652="","",IF(AND(Temp!optSeasCoef=0,Temp!sts_add=1),IF(H652="out-sample",I652+(Q652*J652),I652+J652),IF(AND(Temp!optSeasCoef=0,Temp!sts_multp=1),IF(H652="out-sample",I652*(J652^Q652),I652*J652),IF(Temp!sts_add=1,IF(H652="out-sample",(I652+(Q652*J652))*G652,(I652+J652)*G652),IF(H652="out-sample",I652*(J652^Q652)*G652,I652*J652*G652)))))</f>
        <v/>
      </c>
      <c r="L652" s="32" t="str">
        <f t="shared" si="72"/>
        <v/>
      </c>
      <c r="M652" s="32" t="str">
        <f t="shared" si="73"/>
        <v/>
      </c>
      <c r="N652" s="32" t="str">
        <f t="shared" si="74"/>
        <v/>
      </c>
      <c r="O652" s="32" t="str">
        <f t="shared" si="75"/>
        <v/>
      </c>
      <c r="P652" s="32" t="str">
        <f t="shared" si="76"/>
        <v/>
      </c>
      <c r="Q652" s="3" t="str">
        <f>IF(AND(Temp!fhor_indata=1,F652="",H651="in-sample"),1,IF(AND(Temp!fhor_indata=1,H651="out-sample",Q651&lt;ATA!XfHor),Q651+1,IF(F652="","",IF(AND(H652="out-sample",H651="in-sample"),1,IF(AND(H652="out-sample",H651="out-sample"),Q651+1,IF(ISNUMBER(Q651),Q651+1,1))))))</f>
        <v/>
      </c>
      <c r="R652" s="3" t="str">
        <f t="shared" si="70"/>
        <v/>
      </c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X652" s="63" t="e">
        <f t="shared" si="71"/>
        <v>#VALUE!</v>
      </c>
    </row>
    <row r="653" spans="1:50" s="1" customFormat="1" ht="14.25" x14ac:dyDescent="0.2">
      <c r="A653" s="6"/>
      <c r="B653" s="6"/>
      <c r="C653" s="6"/>
      <c r="D653" s="3"/>
      <c r="E653" s="70" t="str">
        <f>IF(ATA!E653="","",ATA!E653)</f>
        <v/>
      </c>
      <c r="F653" s="51" t="str">
        <f>IF(ATA!F653="","",ATA!F653)</f>
        <v/>
      </c>
      <c r="G653" s="11" t="str">
        <f>IF(ATA!G653="","",ATA!G653)</f>
        <v/>
      </c>
      <c r="H653" s="55" t="str">
        <f>IF(ATA!H653="","",ATA!H653)</f>
        <v/>
      </c>
      <c r="I653" s="31" t="str">
        <f>IF(AND(F652="",H652="in-sample"),"",IF(AND(Temp!fhor_indata=1,H652="out-sample",H653="out-sample"),I652,IF(AND(F653="",H652="out-sample"),"",IF(AND(Temp!optSeasCoef=0,Temp!sts_add=1),IF(H652="in-sample",IF(Q652=bigT,((pCell/bigT)*F652)+((1-(pCell/bigT))*(I652+J652)),IF(OR(F653="",COUNT($F$2:F652)&lt;=pCell),F652,((pCell/COUNT($F$2:F652))*F652)+((1-(pCell/COUNT($F$2:F652)))*(I652+J652)))),I652),IF(AND(Temp!optSeasCoef=0,Temp!sts_multp=1),IF(H652="in-sample",IF(Q652=bigT,((pCell/bigT)*F652)+((1-(pCell/bigT))*(I652*J652)),IF(OR(F653="",COUNT(F$2:$F652)&lt;=pCell),F652,((pCell/COUNT($F$2:F652))*F652)+((1-(pCell/COUNT($F$2:F652)))*(I652*J652)))),I652),IF(Temp!sts_add=1,IF(H652="in-sample",IF(Q652=bigT,((pCell/bigT)*AX652)+((1-(pCell/bigT))*(I652+J652)),IF(OR(F653="",COUNT($AX$2:AX652)&lt;=pCell),AX652,((pCell/COUNT($AX$2:AX652))*AX652)+((1-(pCell/COUNT($AX$2:AX652)))*(I652+J652)))),I652),IF(H652="in-sample",IF(Q652=bigT,((pCell/bigT)*AX652)+((1-(pCell/bigT))*(I652*J652)),IF(OR(F653="",COUNT($AX$2:AX652)&lt;=pCell),AX652,((pCell/COUNT($AX$2:AX652))*AX652)+((1-(pCell/COUNT($AX$2:AX652)))*(I652*J652)))),I652)))))))</f>
        <v/>
      </c>
      <c r="J653" s="31" t="str">
        <f>IF(AND(F652="",H652="in-sample"),"",IF(AND(Temp!fhor_indata=1,H652="out-sample",H653="out-sample"),J652,IF(AND(F653="",H652="out-sample"),"",IF(AND(Temp!optSeasCoef=0,Temp!sts_add=1),IF(H652="in-sample",IF(Q652=bigT,((qCell/bigT)*(I653-I652))+((1-(qCell/bigT))*J652),IF(OR(F653="",COUNT($F$2:F652)&lt;=qCell),IF(COUNT($F$2:F652)=1,0,F652-F651),((qCell/COUNT($F$2:F652))*(I653-I652))+((1-(qCell/COUNT($F$2:F652)))*J652))),J652),IF(AND(Temp!optSeasCoef=0,Temp!sts_multp=1),IF(H652="in-sample",IF(Q652=bigT,((qCell/bigT)*(I653/I652))+((1-(qCell/bigT))*J652),IF(qCell=0,1,IF(OR(F653="",COUNT($F$2:F652)&lt;=qCell),IF(COUNT($F$2:F652)=1,1,F652/F651),((qCell/COUNT($F$2:F652))*(I653/I652))+((1-(qCell/COUNT($F$2:F652)))*J652)))),J652),IF(Temp!sts_add=1,IF(H652="in-sample",IF(Q652=bigT,((qCell/bigT)*(I653-I652))+((1-(qCell/bigT))*J652),IF(OR(F653="",COUNT($AX$2:AX652)&lt;=qCell),IF(COUNT($AX$2:AX652)=1,0,AX652-AX651),((qCell/COUNT($AX$2:AX652))*(I653-I652))+((1-(qCell/COUNT($AX$2:AX652)))*J652))),J652),IF(H652="in-sample",IF(Q652=bigT,((qCell/bigT)*(I653/I652))+((1-(qCell/bigT))*J652),IF(qCell=0,1,IF(OR(F653="",COUNT($AX$2:AX652)&lt;=qCell),IF(COUNT($AX$2:AX652)=1,1,AX652/AX651),((qCell/COUNT($AX$2:AX652))*(I653/I652))+((1-(qCell/COUNT($AX$2:AX652)))*J652)))),J652)))))))</f>
        <v/>
      </c>
      <c r="K653" s="31" t="str">
        <f>IF(H653="","",IF(AND(Temp!optSeasCoef=0,Temp!sts_add=1),IF(H653="out-sample",I653+(Q653*J653),I653+J653),IF(AND(Temp!optSeasCoef=0,Temp!sts_multp=1),IF(H653="out-sample",I653*(J653^Q653),I653*J653),IF(Temp!sts_add=1,IF(H653="out-sample",(I653+(Q653*J653))*G653,(I653+J653)*G653),IF(H653="out-sample",I653*(J653^Q653)*G653,I653*J653*G653)))))</f>
        <v/>
      </c>
      <c r="L653" s="32" t="str">
        <f t="shared" si="72"/>
        <v/>
      </c>
      <c r="M653" s="32" t="str">
        <f t="shared" si="73"/>
        <v/>
      </c>
      <c r="N653" s="32" t="str">
        <f t="shared" si="74"/>
        <v/>
      </c>
      <c r="O653" s="32" t="str">
        <f t="shared" si="75"/>
        <v/>
      </c>
      <c r="P653" s="32" t="str">
        <f t="shared" si="76"/>
        <v/>
      </c>
      <c r="Q653" s="3" t="str">
        <f>IF(AND(Temp!fhor_indata=1,F653="",H652="in-sample"),1,IF(AND(Temp!fhor_indata=1,H652="out-sample",Q652&lt;ATA!XfHor),Q652+1,IF(F653="","",IF(AND(H653="out-sample",H652="in-sample"),1,IF(AND(H653="out-sample",H652="out-sample"),Q652+1,IF(ISNUMBER(Q652),Q652+1,1))))))</f>
        <v/>
      </c>
      <c r="R653" s="3" t="str">
        <f t="shared" si="70"/>
        <v/>
      </c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X653" s="63" t="e">
        <f t="shared" si="71"/>
        <v>#VALUE!</v>
      </c>
    </row>
    <row r="654" spans="1:50" s="1" customFormat="1" ht="14.25" x14ac:dyDescent="0.2">
      <c r="A654" s="6"/>
      <c r="B654" s="6"/>
      <c r="C654" s="6"/>
      <c r="D654" s="3"/>
      <c r="E654" s="70" t="str">
        <f>IF(ATA!E654="","",ATA!E654)</f>
        <v/>
      </c>
      <c r="F654" s="51" t="str">
        <f>IF(ATA!F654="","",ATA!F654)</f>
        <v/>
      </c>
      <c r="G654" s="11" t="str">
        <f>IF(ATA!G654="","",ATA!G654)</f>
        <v/>
      </c>
      <c r="H654" s="55" t="str">
        <f>IF(ATA!H654="","",ATA!H654)</f>
        <v/>
      </c>
      <c r="I654" s="31" t="str">
        <f>IF(AND(F653="",H653="in-sample"),"",IF(AND(Temp!fhor_indata=1,H653="out-sample",H654="out-sample"),I653,IF(AND(F654="",H653="out-sample"),"",IF(AND(Temp!optSeasCoef=0,Temp!sts_add=1),IF(H653="in-sample",IF(Q653=bigT,((pCell/bigT)*F653)+((1-(pCell/bigT))*(I653+J653)),IF(OR(F654="",COUNT($F$2:F653)&lt;=pCell),F653,((pCell/COUNT($F$2:F653))*F653)+((1-(pCell/COUNT($F$2:F653)))*(I653+J653)))),I653),IF(AND(Temp!optSeasCoef=0,Temp!sts_multp=1),IF(H653="in-sample",IF(Q653=bigT,((pCell/bigT)*F653)+((1-(pCell/bigT))*(I653*J653)),IF(OR(F654="",COUNT(F$2:$F653)&lt;=pCell),F653,((pCell/COUNT($F$2:F653))*F653)+((1-(pCell/COUNT($F$2:F653)))*(I653*J653)))),I653),IF(Temp!sts_add=1,IF(H653="in-sample",IF(Q653=bigT,((pCell/bigT)*AX653)+((1-(pCell/bigT))*(I653+J653)),IF(OR(F654="",COUNT($AX$2:AX653)&lt;=pCell),AX653,((pCell/COUNT($AX$2:AX653))*AX653)+((1-(pCell/COUNT($AX$2:AX653)))*(I653+J653)))),I653),IF(H653="in-sample",IF(Q653=bigT,((pCell/bigT)*AX653)+((1-(pCell/bigT))*(I653*J653)),IF(OR(F654="",COUNT($AX$2:AX653)&lt;=pCell),AX653,((pCell/COUNT($AX$2:AX653))*AX653)+((1-(pCell/COUNT($AX$2:AX653)))*(I653*J653)))),I653)))))))</f>
        <v/>
      </c>
      <c r="J654" s="31" t="str">
        <f>IF(AND(F653="",H653="in-sample"),"",IF(AND(Temp!fhor_indata=1,H653="out-sample",H654="out-sample"),J653,IF(AND(F654="",H653="out-sample"),"",IF(AND(Temp!optSeasCoef=0,Temp!sts_add=1),IF(H653="in-sample",IF(Q653=bigT,((qCell/bigT)*(I654-I653))+((1-(qCell/bigT))*J653),IF(OR(F654="",COUNT($F$2:F653)&lt;=qCell),IF(COUNT($F$2:F653)=1,0,F653-F652),((qCell/COUNT($F$2:F653))*(I654-I653))+((1-(qCell/COUNT($F$2:F653)))*J653))),J653),IF(AND(Temp!optSeasCoef=0,Temp!sts_multp=1),IF(H653="in-sample",IF(Q653=bigT,((qCell/bigT)*(I654/I653))+((1-(qCell/bigT))*J653),IF(qCell=0,1,IF(OR(F654="",COUNT($F$2:F653)&lt;=qCell),IF(COUNT($F$2:F653)=1,1,F653/F652),((qCell/COUNT($F$2:F653))*(I654/I653))+((1-(qCell/COUNT($F$2:F653)))*J653)))),J653),IF(Temp!sts_add=1,IF(H653="in-sample",IF(Q653=bigT,((qCell/bigT)*(I654-I653))+((1-(qCell/bigT))*J653),IF(OR(F654="",COUNT($AX$2:AX653)&lt;=qCell),IF(COUNT($AX$2:AX653)=1,0,AX653-AX652),((qCell/COUNT($AX$2:AX653))*(I654-I653))+((1-(qCell/COUNT($AX$2:AX653)))*J653))),J653),IF(H653="in-sample",IF(Q653=bigT,((qCell/bigT)*(I654/I653))+((1-(qCell/bigT))*J653),IF(qCell=0,1,IF(OR(F654="",COUNT($AX$2:AX653)&lt;=qCell),IF(COUNT($AX$2:AX653)=1,1,AX653/AX652),((qCell/COUNT($AX$2:AX653))*(I654/I653))+((1-(qCell/COUNT($AX$2:AX653)))*J653)))),J653)))))))</f>
        <v/>
      </c>
      <c r="K654" s="31" t="str">
        <f>IF(H654="","",IF(AND(Temp!optSeasCoef=0,Temp!sts_add=1),IF(H654="out-sample",I654+(Q654*J654),I654+J654),IF(AND(Temp!optSeasCoef=0,Temp!sts_multp=1),IF(H654="out-sample",I654*(J654^Q654),I654*J654),IF(Temp!sts_add=1,IF(H654="out-sample",(I654+(Q654*J654))*G654,(I654+J654)*G654),IF(H654="out-sample",I654*(J654^Q654)*G654,I654*J654*G654)))))</f>
        <v/>
      </c>
      <c r="L654" s="32" t="str">
        <f t="shared" si="72"/>
        <v/>
      </c>
      <c r="M654" s="32" t="str">
        <f t="shared" si="73"/>
        <v/>
      </c>
      <c r="N654" s="32" t="str">
        <f t="shared" si="74"/>
        <v/>
      </c>
      <c r="O654" s="32" t="str">
        <f t="shared" si="75"/>
        <v/>
      </c>
      <c r="P654" s="32" t="str">
        <f t="shared" si="76"/>
        <v/>
      </c>
      <c r="Q654" s="3" t="str">
        <f>IF(AND(Temp!fhor_indata=1,F654="",H653="in-sample"),1,IF(AND(Temp!fhor_indata=1,H653="out-sample",Q653&lt;ATA!XfHor),Q653+1,IF(F654="","",IF(AND(H654="out-sample",H653="in-sample"),1,IF(AND(H654="out-sample",H653="out-sample"),Q653+1,IF(ISNUMBER(Q653),Q653+1,1))))))</f>
        <v/>
      </c>
      <c r="R654" s="3" t="str">
        <f t="shared" si="70"/>
        <v/>
      </c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X654" s="63" t="e">
        <f t="shared" si="71"/>
        <v>#VALUE!</v>
      </c>
    </row>
    <row r="655" spans="1:50" s="1" customFormat="1" ht="14.25" x14ac:dyDescent="0.2">
      <c r="A655" s="6"/>
      <c r="B655" s="6"/>
      <c r="C655" s="6"/>
      <c r="D655" s="3"/>
      <c r="E655" s="70" t="str">
        <f>IF(ATA!E655="","",ATA!E655)</f>
        <v/>
      </c>
      <c r="F655" s="51" t="str">
        <f>IF(ATA!F655="","",ATA!F655)</f>
        <v/>
      </c>
      <c r="G655" s="11" t="str">
        <f>IF(ATA!G655="","",ATA!G655)</f>
        <v/>
      </c>
      <c r="H655" s="55" t="str">
        <f>IF(ATA!H655="","",ATA!H655)</f>
        <v/>
      </c>
      <c r="I655" s="31" t="str">
        <f>IF(AND(F654="",H654="in-sample"),"",IF(AND(Temp!fhor_indata=1,H654="out-sample",H655="out-sample"),I654,IF(AND(F655="",H654="out-sample"),"",IF(AND(Temp!optSeasCoef=0,Temp!sts_add=1),IF(H654="in-sample",IF(Q654=bigT,((pCell/bigT)*F654)+((1-(pCell/bigT))*(I654+J654)),IF(OR(F655="",COUNT($F$2:F654)&lt;=pCell),F654,((pCell/COUNT($F$2:F654))*F654)+((1-(pCell/COUNT($F$2:F654)))*(I654+J654)))),I654),IF(AND(Temp!optSeasCoef=0,Temp!sts_multp=1),IF(H654="in-sample",IF(Q654=bigT,((pCell/bigT)*F654)+((1-(pCell/bigT))*(I654*J654)),IF(OR(F655="",COUNT(F$2:$F654)&lt;=pCell),F654,((pCell/COUNT($F$2:F654))*F654)+((1-(pCell/COUNT($F$2:F654)))*(I654*J654)))),I654),IF(Temp!sts_add=1,IF(H654="in-sample",IF(Q654=bigT,((pCell/bigT)*AX654)+((1-(pCell/bigT))*(I654+J654)),IF(OR(F655="",COUNT($AX$2:AX654)&lt;=pCell),AX654,((pCell/COUNT($AX$2:AX654))*AX654)+((1-(pCell/COUNT($AX$2:AX654)))*(I654+J654)))),I654),IF(H654="in-sample",IF(Q654=bigT,((pCell/bigT)*AX654)+((1-(pCell/bigT))*(I654*J654)),IF(OR(F655="",COUNT($AX$2:AX654)&lt;=pCell),AX654,((pCell/COUNT($AX$2:AX654))*AX654)+((1-(pCell/COUNT($AX$2:AX654)))*(I654*J654)))),I654)))))))</f>
        <v/>
      </c>
      <c r="J655" s="31" t="str">
        <f>IF(AND(F654="",H654="in-sample"),"",IF(AND(Temp!fhor_indata=1,H654="out-sample",H655="out-sample"),J654,IF(AND(F655="",H654="out-sample"),"",IF(AND(Temp!optSeasCoef=0,Temp!sts_add=1),IF(H654="in-sample",IF(Q654=bigT,((qCell/bigT)*(I655-I654))+((1-(qCell/bigT))*J654),IF(OR(F655="",COUNT($F$2:F654)&lt;=qCell),IF(COUNT($F$2:F654)=1,0,F654-F653),((qCell/COUNT($F$2:F654))*(I655-I654))+((1-(qCell/COUNT($F$2:F654)))*J654))),J654),IF(AND(Temp!optSeasCoef=0,Temp!sts_multp=1),IF(H654="in-sample",IF(Q654=bigT,((qCell/bigT)*(I655/I654))+((1-(qCell/bigT))*J654),IF(qCell=0,1,IF(OR(F655="",COUNT($F$2:F654)&lt;=qCell),IF(COUNT($F$2:F654)=1,1,F654/F653),((qCell/COUNT($F$2:F654))*(I655/I654))+((1-(qCell/COUNT($F$2:F654)))*J654)))),J654),IF(Temp!sts_add=1,IF(H654="in-sample",IF(Q654=bigT,((qCell/bigT)*(I655-I654))+((1-(qCell/bigT))*J654),IF(OR(F655="",COUNT($AX$2:AX654)&lt;=qCell),IF(COUNT($AX$2:AX654)=1,0,AX654-AX653),((qCell/COUNT($AX$2:AX654))*(I655-I654))+((1-(qCell/COUNT($AX$2:AX654)))*J654))),J654),IF(H654="in-sample",IF(Q654=bigT,((qCell/bigT)*(I655/I654))+((1-(qCell/bigT))*J654),IF(qCell=0,1,IF(OR(F655="",COUNT($AX$2:AX654)&lt;=qCell),IF(COUNT($AX$2:AX654)=1,1,AX654/AX653),((qCell/COUNT($AX$2:AX654))*(I655/I654))+((1-(qCell/COUNT($AX$2:AX654)))*J654)))),J654)))))))</f>
        <v/>
      </c>
      <c r="K655" s="31" t="str">
        <f>IF(H655="","",IF(AND(Temp!optSeasCoef=0,Temp!sts_add=1),IF(H655="out-sample",I655+(Q655*J655),I655+J655),IF(AND(Temp!optSeasCoef=0,Temp!sts_multp=1),IF(H655="out-sample",I655*(J655^Q655),I655*J655),IF(Temp!sts_add=1,IF(H655="out-sample",(I655+(Q655*J655))*G655,(I655+J655)*G655),IF(H655="out-sample",I655*(J655^Q655)*G655,I655*J655*G655)))))</f>
        <v/>
      </c>
      <c r="L655" s="32" t="str">
        <f t="shared" si="72"/>
        <v/>
      </c>
      <c r="M655" s="32" t="str">
        <f t="shared" si="73"/>
        <v/>
      </c>
      <c r="N655" s="32" t="str">
        <f t="shared" si="74"/>
        <v/>
      </c>
      <c r="O655" s="32" t="str">
        <f t="shared" si="75"/>
        <v/>
      </c>
      <c r="P655" s="32" t="str">
        <f t="shared" si="76"/>
        <v/>
      </c>
      <c r="Q655" s="3" t="str">
        <f>IF(AND(Temp!fhor_indata=1,F655="",H654="in-sample"),1,IF(AND(Temp!fhor_indata=1,H654="out-sample",Q654&lt;ATA!XfHor),Q654+1,IF(F655="","",IF(AND(H655="out-sample",H654="in-sample"),1,IF(AND(H655="out-sample",H654="out-sample"),Q654+1,IF(ISNUMBER(Q654),Q654+1,1))))))</f>
        <v/>
      </c>
      <c r="R655" s="3" t="str">
        <f t="shared" si="70"/>
        <v/>
      </c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X655" s="63" t="e">
        <f t="shared" si="71"/>
        <v>#VALUE!</v>
      </c>
    </row>
    <row r="656" spans="1:50" s="1" customFormat="1" ht="14.25" x14ac:dyDescent="0.2">
      <c r="A656" s="6"/>
      <c r="B656" s="6"/>
      <c r="C656" s="6"/>
      <c r="D656" s="3"/>
      <c r="E656" s="70" t="str">
        <f>IF(ATA!E656="","",ATA!E656)</f>
        <v/>
      </c>
      <c r="F656" s="51" t="str">
        <f>IF(ATA!F656="","",ATA!F656)</f>
        <v/>
      </c>
      <c r="G656" s="11" t="str">
        <f>IF(ATA!G656="","",ATA!G656)</f>
        <v/>
      </c>
      <c r="H656" s="55" t="str">
        <f>IF(ATA!H656="","",ATA!H656)</f>
        <v/>
      </c>
      <c r="I656" s="31" t="str">
        <f>IF(AND(F655="",H655="in-sample"),"",IF(AND(Temp!fhor_indata=1,H655="out-sample",H656="out-sample"),I655,IF(AND(F656="",H655="out-sample"),"",IF(AND(Temp!optSeasCoef=0,Temp!sts_add=1),IF(H655="in-sample",IF(Q655=bigT,((pCell/bigT)*F655)+((1-(pCell/bigT))*(I655+J655)),IF(OR(F656="",COUNT($F$2:F655)&lt;=pCell),F655,((pCell/COUNT($F$2:F655))*F655)+((1-(pCell/COUNT($F$2:F655)))*(I655+J655)))),I655),IF(AND(Temp!optSeasCoef=0,Temp!sts_multp=1),IF(H655="in-sample",IF(Q655=bigT,((pCell/bigT)*F655)+((1-(pCell/bigT))*(I655*J655)),IF(OR(F656="",COUNT(F$2:$F655)&lt;=pCell),F655,((pCell/COUNT($F$2:F655))*F655)+((1-(pCell/COUNT($F$2:F655)))*(I655*J655)))),I655),IF(Temp!sts_add=1,IF(H655="in-sample",IF(Q655=bigT,((pCell/bigT)*AX655)+((1-(pCell/bigT))*(I655+J655)),IF(OR(F656="",COUNT($AX$2:AX655)&lt;=pCell),AX655,((pCell/COUNT($AX$2:AX655))*AX655)+((1-(pCell/COUNT($AX$2:AX655)))*(I655+J655)))),I655),IF(H655="in-sample",IF(Q655=bigT,((pCell/bigT)*AX655)+((1-(pCell/bigT))*(I655*J655)),IF(OR(F656="",COUNT($AX$2:AX655)&lt;=pCell),AX655,((pCell/COUNT($AX$2:AX655))*AX655)+((1-(pCell/COUNT($AX$2:AX655)))*(I655*J655)))),I655)))))))</f>
        <v/>
      </c>
      <c r="J656" s="31" t="str">
        <f>IF(AND(F655="",H655="in-sample"),"",IF(AND(Temp!fhor_indata=1,H655="out-sample",H656="out-sample"),J655,IF(AND(F656="",H655="out-sample"),"",IF(AND(Temp!optSeasCoef=0,Temp!sts_add=1),IF(H655="in-sample",IF(Q655=bigT,((qCell/bigT)*(I656-I655))+((1-(qCell/bigT))*J655),IF(OR(F656="",COUNT($F$2:F655)&lt;=qCell),IF(COUNT($F$2:F655)=1,0,F655-F654),((qCell/COUNT($F$2:F655))*(I656-I655))+((1-(qCell/COUNT($F$2:F655)))*J655))),J655),IF(AND(Temp!optSeasCoef=0,Temp!sts_multp=1),IF(H655="in-sample",IF(Q655=bigT,((qCell/bigT)*(I656/I655))+((1-(qCell/bigT))*J655),IF(qCell=0,1,IF(OR(F656="",COUNT($F$2:F655)&lt;=qCell),IF(COUNT($F$2:F655)=1,1,F655/F654),((qCell/COUNT($F$2:F655))*(I656/I655))+((1-(qCell/COUNT($F$2:F655)))*J655)))),J655),IF(Temp!sts_add=1,IF(H655="in-sample",IF(Q655=bigT,((qCell/bigT)*(I656-I655))+((1-(qCell/bigT))*J655),IF(OR(F656="",COUNT($AX$2:AX655)&lt;=qCell),IF(COUNT($AX$2:AX655)=1,0,AX655-AX654),((qCell/COUNT($AX$2:AX655))*(I656-I655))+((1-(qCell/COUNT($AX$2:AX655)))*J655))),J655),IF(H655="in-sample",IF(Q655=bigT,((qCell/bigT)*(I656/I655))+((1-(qCell/bigT))*J655),IF(qCell=0,1,IF(OR(F656="",COUNT($AX$2:AX655)&lt;=qCell),IF(COUNT($AX$2:AX655)=1,1,AX655/AX654),((qCell/COUNT($AX$2:AX655))*(I656/I655))+((1-(qCell/COUNT($AX$2:AX655)))*J655)))),J655)))))))</f>
        <v/>
      </c>
      <c r="K656" s="31" t="str">
        <f>IF(H656="","",IF(AND(Temp!optSeasCoef=0,Temp!sts_add=1),IF(H656="out-sample",I656+(Q656*J656),I656+J656),IF(AND(Temp!optSeasCoef=0,Temp!sts_multp=1),IF(H656="out-sample",I656*(J656^Q656),I656*J656),IF(Temp!sts_add=1,IF(H656="out-sample",(I656+(Q656*J656))*G656,(I656+J656)*G656),IF(H656="out-sample",I656*(J656^Q656)*G656,I656*J656*G656)))))</f>
        <v/>
      </c>
      <c r="L656" s="32" t="str">
        <f t="shared" si="72"/>
        <v/>
      </c>
      <c r="M656" s="32" t="str">
        <f t="shared" si="73"/>
        <v/>
      </c>
      <c r="N656" s="32" t="str">
        <f t="shared" si="74"/>
        <v/>
      </c>
      <c r="O656" s="32" t="str">
        <f t="shared" si="75"/>
        <v/>
      </c>
      <c r="P656" s="32" t="str">
        <f t="shared" si="76"/>
        <v/>
      </c>
      <c r="Q656" s="3" t="str">
        <f>IF(AND(Temp!fhor_indata=1,F656="",H655="in-sample"),1,IF(AND(Temp!fhor_indata=1,H655="out-sample",Q655&lt;ATA!XfHor),Q655+1,IF(F656="","",IF(AND(H656="out-sample",H655="in-sample"),1,IF(AND(H656="out-sample",H655="out-sample"),Q655+1,IF(ISNUMBER(Q655),Q655+1,1))))))</f>
        <v/>
      </c>
      <c r="R656" s="3" t="str">
        <f t="shared" si="70"/>
        <v/>
      </c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X656" s="63" t="e">
        <f t="shared" si="71"/>
        <v>#VALUE!</v>
      </c>
    </row>
    <row r="657" spans="1:50" s="1" customFormat="1" ht="14.25" x14ac:dyDescent="0.2">
      <c r="A657" s="6"/>
      <c r="B657" s="6"/>
      <c r="C657" s="6"/>
      <c r="D657" s="3"/>
      <c r="E657" s="70" t="str">
        <f>IF(ATA!E657="","",ATA!E657)</f>
        <v/>
      </c>
      <c r="F657" s="51" t="str">
        <f>IF(ATA!F657="","",ATA!F657)</f>
        <v/>
      </c>
      <c r="G657" s="11" t="str">
        <f>IF(ATA!G657="","",ATA!G657)</f>
        <v/>
      </c>
      <c r="H657" s="55" t="str">
        <f>IF(ATA!H657="","",ATA!H657)</f>
        <v/>
      </c>
      <c r="I657" s="31" t="str">
        <f>IF(AND(F656="",H656="in-sample"),"",IF(AND(Temp!fhor_indata=1,H656="out-sample",H657="out-sample"),I656,IF(AND(F657="",H656="out-sample"),"",IF(AND(Temp!optSeasCoef=0,Temp!sts_add=1),IF(H656="in-sample",IF(Q656=bigT,((pCell/bigT)*F656)+((1-(pCell/bigT))*(I656+J656)),IF(OR(F657="",COUNT($F$2:F656)&lt;=pCell),F656,((pCell/COUNT($F$2:F656))*F656)+((1-(pCell/COUNT($F$2:F656)))*(I656+J656)))),I656),IF(AND(Temp!optSeasCoef=0,Temp!sts_multp=1),IF(H656="in-sample",IF(Q656=bigT,((pCell/bigT)*F656)+((1-(pCell/bigT))*(I656*J656)),IF(OR(F657="",COUNT(F$2:$F656)&lt;=pCell),F656,((pCell/COUNT($F$2:F656))*F656)+((1-(pCell/COUNT($F$2:F656)))*(I656*J656)))),I656),IF(Temp!sts_add=1,IF(H656="in-sample",IF(Q656=bigT,((pCell/bigT)*AX656)+((1-(pCell/bigT))*(I656+J656)),IF(OR(F657="",COUNT($AX$2:AX656)&lt;=pCell),AX656,((pCell/COUNT($AX$2:AX656))*AX656)+((1-(pCell/COUNT($AX$2:AX656)))*(I656+J656)))),I656),IF(H656="in-sample",IF(Q656=bigT,((pCell/bigT)*AX656)+((1-(pCell/bigT))*(I656*J656)),IF(OR(F657="",COUNT($AX$2:AX656)&lt;=pCell),AX656,((pCell/COUNT($AX$2:AX656))*AX656)+((1-(pCell/COUNT($AX$2:AX656)))*(I656*J656)))),I656)))))))</f>
        <v/>
      </c>
      <c r="J657" s="31" t="str">
        <f>IF(AND(F656="",H656="in-sample"),"",IF(AND(Temp!fhor_indata=1,H656="out-sample",H657="out-sample"),J656,IF(AND(F657="",H656="out-sample"),"",IF(AND(Temp!optSeasCoef=0,Temp!sts_add=1),IF(H656="in-sample",IF(Q656=bigT,((qCell/bigT)*(I657-I656))+((1-(qCell/bigT))*J656),IF(OR(F657="",COUNT($F$2:F656)&lt;=qCell),IF(COUNT($F$2:F656)=1,0,F656-F655),((qCell/COUNT($F$2:F656))*(I657-I656))+((1-(qCell/COUNT($F$2:F656)))*J656))),J656),IF(AND(Temp!optSeasCoef=0,Temp!sts_multp=1),IF(H656="in-sample",IF(Q656=bigT,((qCell/bigT)*(I657/I656))+((1-(qCell/bigT))*J656),IF(qCell=0,1,IF(OR(F657="",COUNT($F$2:F656)&lt;=qCell),IF(COUNT($F$2:F656)=1,1,F656/F655),((qCell/COUNT($F$2:F656))*(I657/I656))+((1-(qCell/COUNT($F$2:F656)))*J656)))),J656),IF(Temp!sts_add=1,IF(H656="in-sample",IF(Q656=bigT,((qCell/bigT)*(I657-I656))+((1-(qCell/bigT))*J656),IF(OR(F657="",COUNT($AX$2:AX656)&lt;=qCell),IF(COUNT($AX$2:AX656)=1,0,AX656-AX655),((qCell/COUNT($AX$2:AX656))*(I657-I656))+((1-(qCell/COUNT($AX$2:AX656)))*J656))),J656),IF(H656="in-sample",IF(Q656=bigT,((qCell/bigT)*(I657/I656))+((1-(qCell/bigT))*J656),IF(qCell=0,1,IF(OR(F657="",COUNT($AX$2:AX656)&lt;=qCell),IF(COUNT($AX$2:AX656)=1,1,AX656/AX655),((qCell/COUNT($AX$2:AX656))*(I657/I656))+((1-(qCell/COUNT($AX$2:AX656)))*J656)))),J656)))))))</f>
        <v/>
      </c>
      <c r="K657" s="31" t="str">
        <f>IF(H657="","",IF(AND(Temp!optSeasCoef=0,Temp!sts_add=1),IF(H657="out-sample",I657+(Q657*J657),I657+J657),IF(AND(Temp!optSeasCoef=0,Temp!sts_multp=1),IF(H657="out-sample",I657*(J657^Q657),I657*J657),IF(Temp!sts_add=1,IF(H657="out-sample",(I657+(Q657*J657))*G657,(I657+J657)*G657),IF(H657="out-sample",I657*(J657^Q657)*G657,I657*J657*G657)))))</f>
        <v/>
      </c>
      <c r="L657" s="32" t="str">
        <f t="shared" si="72"/>
        <v/>
      </c>
      <c r="M657" s="32" t="str">
        <f t="shared" si="73"/>
        <v/>
      </c>
      <c r="N657" s="32" t="str">
        <f t="shared" si="74"/>
        <v/>
      </c>
      <c r="O657" s="32" t="str">
        <f t="shared" si="75"/>
        <v/>
      </c>
      <c r="P657" s="32" t="str">
        <f t="shared" si="76"/>
        <v/>
      </c>
      <c r="Q657" s="3" t="str">
        <f>IF(AND(Temp!fhor_indata=1,F657="",H656="in-sample"),1,IF(AND(Temp!fhor_indata=1,H656="out-sample",Q656&lt;ATA!XfHor),Q656+1,IF(F657="","",IF(AND(H657="out-sample",H656="in-sample"),1,IF(AND(H657="out-sample",H656="out-sample"),Q656+1,IF(ISNUMBER(Q656),Q656+1,1))))))</f>
        <v/>
      </c>
      <c r="R657" s="3" t="str">
        <f t="shared" si="70"/>
        <v/>
      </c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X657" s="63" t="e">
        <f t="shared" si="71"/>
        <v>#VALUE!</v>
      </c>
    </row>
    <row r="658" spans="1:50" s="1" customFormat="1" ht="14.25" x14ac:dyDescent="0.2">
      <c r="A658" s="6"/>
      <c r="B658" s="6"/>
      <c r="C658" s="6"/>
      <c r="D658" s="3"/>
      <c r="E658" s="70" t="str">
        <f>IF(ATA!E658="","",ATA!E658)</f>
        <v/>
      </c>
      <c r="F658" s="51" t="str">
        <f>IF(ATA!F658="","",ATA!F658)</f>
        <v/>
      </c>
      <c r="G658" s="11" t="str">
        <f>IF(ATA!G658="","",ATA!G658)</f>
        <v/>
      </c>
      <c r="H658" s="55" t="str">
        <f>IF(ATA!H658="","",ATA!H658)</f>
        <v/>
      </c>
      <c r="I658" s="31" t="str">
        <f>IF(AND(F657="",H657="in-sample"),"",IF(AND(Temp!fhor_indata=1,H657="out-sample",H658="out-sample"),I657,IF(AND(F658="",H657="out-sample"),"",IF(AND(Temp!optSeasCoef=0,Temp!sts_add=1),IF(H657="in-sample",IF(Q657=bigT,((pCell/bigT)*F657)+((1-(pCell/bigT))*(I657+J657)),IF(OR(F658="",COUNT($F$2:F657)&lt;=pCell),F657,((pCell/COUNT($F$2:F657))*F657)+((1-(pCell/COUNT($F$2:F657)))*(I657+J657)))),I657),IF(AND(Temp!optSeasCoef=0,Temp!sts_multp=1),IF(H657="in-sample",IF(Q657=bigT,((pCell/bigT)*F657)+((1-(pCell/bigT))*(I657*J657)),IF(OR(F658="",COUNT(F$2:$F657)&lt;=pCell),F657,((pCell/COUNT($F$2:F657))*F657)+((1-(pCell/COUNT($F$2:F657)))*(I657*J657)))),I657),IF(Temp!sts_add=1,IF(H657="in-sample",IF(Q657=bigT,((pCell/bigT)*AX657)+((1-(pCell/bigT))*(I657+J657)),IF(OR(F658="",COUNT($AX$2:AX657)&lt;=pCell),AX657,((pCell/COUNT($AX$2:AX657))*AX657)+((1-(pCell/COUNT($AX$2:AX657)))*(I657+J657)))),I657),IF(H657="in-sample",IF(Q657=bigT,((pCell/bigT)*AX657)+((1-(pCell/bigT))*(I657*J657)),IF(OR(F658="",COUNT($AX$2:AX657)&lt;=pCell),AX657,((pCell/COUNT($AX$2:AX657))*AX657)+((1-(pCell/COUNT($AX$2:AX657)))*(I657*J657)))),I657)))))))</f>
        <v/>
      </c>
      <c r="J658" s="31" t="str">
        <f>IF(AND(F657="",H657="in-sample"),"",IF(AND(Temp!fhor_indata=1,H657="out-sample",H658="out-sample"),J657,IF(AND(F658="",H657="out-sample"),"",IF(AND(Temp!optSeasCoef=0,Temp!sts_add=1),IF(H657="in-sample",IF(Q657=bigT,((qCell/bigT)*(I658-I657))+((1-(qCell/bigT))*J657),IF(OR(F658="",COUNT($F$2:F657)&lt;=qCell),IF(COUNT($F$2:F657)=1,0,F657-F656),((qCell/COUNT($F$2:F657))*(I658-I657))+((1-(qCell/COUNT($F$2:F657)))*J657))),J657),IF(AND(Temp!optSeasCoef=0,Temp!sts_multp=1),IF(H657="in-sample",IF(Q657=bigT,((qCell/bigT)*(I658/I657))+((1-(qCell/bigT))*J657),IF(qCell=0,1,IF(OR(F658="",COUNT($F$2:F657)&lt;=qCell),IF(COUNT($F$2:F657)=1,1,F657/F656),((qCell/COUNT($F$2:F657))*(I658/I657))+((1-(qCell/COUNT($F$2:F657)))*J657)))),J657),IF(Temp!sts_add=1,IF(H657="in-sample",IF(Q657=bigT,((qCell/bigT)*(I658-I657))+((1-(qCell/bigT))*J657),IF(OR(F658="",COUNT($AX$2:AX657)&lt;=qCell),IF(COUNT($AX$2:AX657)=1,0,AX657-AX656),((qCell/COUNT($AX$2:AX657))*(I658-I657))+((1-(qCell/COUNT($AX$2:AX657)))*J657))),J657),IF(H657="in-sample",IF(Q657=bigT,((qCell/bigT)*(I658/I657))+((1-(qCell/bigT))*J657),IF(qCell=0,1,IF(OR(F658="",COUNT($AX$2:AX657)&lt;=qCell),IF(COUNT($AX$2:AX657)=1,1,AX657/AX656),((qCell/COUNT($AX$2:AX657))*(I658/I657))+((1-(qCell/COUNT($AX$2:AX657)))*J657)))),J657)))))))</f>
        <v/>
      </c>
      <c r="K658" s="31" t="str">
        <f>IF(H658="","",IF(AND(Temp!optSeasCoef=0,Temp!sts_add=1),IF(H658="out-sample",I658+(Q658*J658),I658+J658),IF(AND(Temp!optSeasCoef=0,Temp!sts_multp=1),IF(H658="out-sample",I658*(J658^Q658),I658*J658),IF(Temp!sts_add=1,IF(H658="out-sample",(I658+(Q658*J658))*G658,(I658+J658)*G658),IF(H658="out-sample",I658*(J658^Q658)*G658,I658*J658*G658)))))</f>
        <v/>
      </c>
      <c r="L658" s="32" t="str">
        <f t="shared" si="72"/>
        <v/>
      </c>
      <c r="M658" s="32" t="str">
        <f t="shared" si="73"/>
        <v/>
      </c>
      <c r="N658" s="32" t="str">
        <f t="shared" si="74"/>
        <v/>
      </c>
      <c r="O658" s="32" t="str">
        <f t="shared" si="75"/>
        <v/>
      </c>
      <c r="P658" s="32" t="str">
        <f t="shared" si="76"/>
        <v/>
      </c>
      <c r="Q658" s="3" t="str">
        <f>IF(AND(Temp!fhor_indata=1,F658="",H657="in-sample"),1,IF(AND(Temp!fhor_indata=1,H657="out-sample",Q657&lt;ATA!XfHor),Q657+1,IF(F658="","",IF(AND(H658="out-sample",H657="in-sample"),1,IF(AND(H658="out-sample",H657="out-sample"),Q657+1,IF(ISNUMBER(Q657),Q657+1,1))))))</f>
        <v/>
      </c>
      <c r="R658" s="3" t="str">
        <f t="shared" si="70"/>
        <v/>
      </c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X658" s="63" t="e">
        <f t="shared" si="71"/>
        <v>#VALUE!</v>
      </c>
    </row>
    <row r="659" spans="1:50" s="1" customFormat="1" ht="14.25" x14ac:dyDescent="0.2">
      <c r="A659" s="6"/>
      <c r="B659" s="6"/>
      <c r="C659" s="6"/>
      <c r="D659" s="3"/>
      <c r="E659" s="70" t="str">
        <f>IF(ATA!E659="","",ATA!E659)</f>
        <v/>
      </c>
      <c r="F659" s="51" t="str">
        <f>IF(ATA!F659="","",ATA!F659)</f>
        <v/>
      </c>
      <c r="G659" s="11" t="str">
        <f>IF(ATA!G659="","",ATA!G659)</f>
        <v/>
      </c>
      <c r="H659" s="55" t="str">
        <f>IF(ATA!H659="","",ATA!H659)</f>
        <v/>
      </c>
      <c r="I659" s="31" t="str">
        <f>IF(AND(F658="",H658="in-sample"),"",IF(AND(Temp!fhor_indata=1,H658="out-sample",H659="out-sample"),I658,IF(AND(F659="",H658="out-sample"),"",IF(AND(Temp!optSeasCoef=0,Temp!sts_add=1),IF(H658="in-sample",IF(Q658=bigT,((pCell/bigT)*F658)+((1-(pCell/bigT))*(I658+J658)),IF(OR(F659="",COUNT($F$2:F658)&lt;=pCell),F658,((pCell/COUNT($F$2:F658))*F658)+((1-(pCell/COUNT($F$2:F658)))*(I658+J658)))),I658),IF(AND(Temp!optSeasCoef=0,Temp!sts_multp=1),IF(H658="in-sample",IF(Q658=bigT,((pCell/bigT)*F658)+((1-(pCell/bigT))*(I658*J658)),IF(OR(F659="",COUNT(F$2:$F658)&lt;=pCell),F658,((pCell/COUNT($F$2:F658))*F658)+((1-(pCell/COUNT($F$2:F658)))*(I658*J658)))),I658),IF(Temp!sts_add=1,IF(H658="in-sample",IF(Q658=bigT,((pCell/bigT)*AX658)+((1-(pCell/bigT))*(I658+J658)),IF(OR(F659="",COUNT($AX$2:AX658)&lt;=pCell),AX658,((pCell/COUNT($AX$2:AX658))*AX658)+((1-(pCell/COUNT($AX$2:AX658)))*(I658+J658)))),I658),IF(H658="in-sample",IF(Q658=bigT,((pCell/bigT)*AX658)+((1-(pCell/bigT))*(I658*J658)),IF(OR(F659="",COUNT($AX$2:AX658)&lt;=pCell),AX658,((pCell/COUNT($AX$2:AX658))*AX658)+((1-(pCell/COUNT($AX$2:AX658)))*(I658*J658)))),I658)))))))</f>
        <v/>
      </c>
      <c r="J659" s="31" t="str">
        <f>IF(AND(F658="",H658="in-sample"),"",IF(AND(Temp!fhor_indata=1,H658="out-sample",H659="out-sample"),J658,IF(AND(F659="",H658="out-sample"),"",IF(AND(Temp!optSeasCoef=0,Temp!sts_add=1),IF(H658="in-sample",IF(Q658=bigT,((qCell/bigT)*(I659-I658))+((1-(qCell/bigT))*J658),IF(OR(F659="",COUNT($F$2:F658)&lt;=qCell),IF(COUNT($F$2:F658)=1,0,F658-F657),((qCell/COUNT($F$2:F658))*(I659-I658))+((1-(qCell/COUNT($F$2:F658)))*J658))),J658),IF(AND(Temp!optSeasCoef=0,Temp!sts_multp=1),IF(H658="in-sample",IF(Q658=bigT,((qCell/bigT)*(I659/I658))+((1-(qCell/bigT))*J658),IF(qCell=0,1,IF(OR(F659="",COUNT($F$2:F658)&lt;=qCell),IF(COUNT($F$2:F658)=1,1,F658/F657),((qCell/COUNT($F$2:F658))*(I659/I658))+((1-(qCell/COUNT($F$2:F658)))*J658)))),J658),IF(Temp!sts_add=1,IF(H658="in-sample",IF(Q658=bigT,((qCell/bigT)*(I659-I658))+((1-(qCell/bigT))*J658),IF(OR(F659="",COUNT($AX$2:AX658)&lt;=qCell),IF(COUNT($AX$2:AX658)=1,0,AX658-AX657),((qCell/COUNT($AX$2:AX658))*(I659-I658))+((1-(qCell/COUNT($AX$2:AX658)))*J658))),J658),IF(H658="in-sample",IF(Q658=bigT,((qCell/bigT)*(I659/I658))+((1-(qCell/bigT))*J658),IF(qCell=0,1,IF(OR(F659="",COUNT($AX$2:AX658)&lt;=qCell),IF(COUNT($AX$2:AX658)=1,1,AX658/AX657),((qCell/COUNT($AX$2:AX658))*(I659/I658))+((1-(qCell/COUNT($AX$2:AX658)))*J658)))),J658)))))))</f>
        <v/>
      </c>
      <c r="K659" s="31" t="str">
        <f>IF(H659="","",IF(AND(Temp!optSeasCoef=0,Temp!sts_add=1),IF(H659="out-sample",I659+(Q659*J659),I659+J659),IF(AND(Temp!optSeasCoef=0,Temp!sts_multp=1),IF(H659="out-sample",I659*(J659^Q659),I659*J659),IF(Temp!sts_add=1,IF(H659="out-sample",(I659+(Q659*J659))*G659,(I659+J659)*G659),IF(H659="out-sample",I659*(J659^Q659)*G659,I659*J659*G659)))))</f>
        <v/>
      </c>
      <c r="L659" s="32" t="str">
        <f t="shared" si="72"/>
        <v/>
      </c>
      <c r="M659" s="32" t="str">
        <f t="shared" si="73"/>
        <v/>
      </c>
      <c r="N659" s="32" t="str">
        <f t="shared" si="74"/>
        <v/>
      </c>
      <c r="O659" s="32" t="str">
        <f t="shared" si="75"/>
        <v/>
      </c>
      <c r="P659" s="32" t="str">
        <f t="shared" si="76"/>
        <v/>
      </c>
      <c r="Q659" s="3" t="str">
        <f>IF(AND(Temp!fhor_indata=1,F659="",H658="in-sample"),1,IF(AND(Temp!fhor_indata=1,H658="out-sample",Q658&lt;ATA!XfHor),Q658+1,IF(F659="","",IF(AND(H659="out-sample",H658="in-sample"),1,IF(AND(H659="out-sample",H658="out-sample"),Q658+1,IF(ISNUMBER(Q658),Q658+1,1))))))</f>
        <v/>
      </c>
      <c r="R659" s="3" t="str">
        <f t="shared" si="70"/>
        <v/>
      </c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X659" s="63" t="e">
        <f t="shared" si="71"/>
        <v>#VALUE!</v>
      </c>
    </row>
    <row r="660" spans="1:50" s="1" customFormat="1" ht="14.25" x14ac:dyDescent="0.2">
      <c r="A660" s="6"/>
      <c r="B660" s="6"/>
      <c r="C660" s="6"/>
      <c r="D660" s="3"/>
      <c r="E660" s="70" t="str">
        <f>IF(ATA!E660="","",ATA!E660)</f>
        <v/>
      </c>
      <c r="F660" s="51" t="str">
        <f>IF(ATA!F660="","",ATA!F660)</f>
        <v/>
      </c>
      <c r="G660" s="11" t="str">
        <f>IF(ATA!G660="","",ATA!G660)</f>
        <v/>
      </c>
      <c r="H660" s="55" t="str">
        <f>IF(ATA!H660="","",ATA!H660)</f>
        <v/>
      </c>
      <c r="I660" s="31" t="str">
        <f>IF(AND(F659="",H659="in-sample"),"",IF(AND(Temp!fhor_indata=1,H659="out-sample",H660="out-sample"),I659,IF(AND(F660="",H659="out-sample"),"",IF(AND(Temp!optSeasCoef=0,Temp!sts_add=1),IF(H659="in-sample",IF(Q659=bigT,((pCell/bigT)*F659)+((1-(pCell/bigT))*(I659+J659)),IF(OR(F660="",COUNT($F$2:F659)&lt;=pCell),F659,((pCell/COUNT($F$2:F659))*F659)+((1-(pCell/COUNT($F$2:F659)))*(I659+J659)))),I659),IF(AND(Temp!optSeasCoef=0,Temp!sts_multp=1),IF(H659="in-sample",IF(Q659=bigT,((pCell/bigT)*F659)+((1-(pCell/bigT))*(I659*J659)),IF(OR(F660="",COUNT(F$2:$F659)&lt;=pCell),F659,((pCell/COUNT($F$2:F659))*F659)+((1-(pCell/COUNT($F$2:F659)))*(I659*J659)))),I659),IF(Temp!sts_add=1,IF(H659="in-sample",IF(Q659=bigT,((pCell/bigT)*AX659)+((1-(pCell/bigT))*(I659+J659)),IF(OR(F660="",COUNT($AX$2:AX659)&lt;=pCell),AX659,((pCell/COUNT($AX$2:AX659))*AX659)+((1-(pCell/COUNT($AX$2:AX659)))*(I659+J659)))),I659),IF(H659="in-sample",IF(Q659=bigT,((pCell/bigT)*AX659)+((1-(pCell/bigT))*(I659*J659)),IF(OR(F660="",COUNT($AX$2:AX659)&lt;=pCell),AX659,((pCell/COUNT($AX$2:AX659))*AX659)+((1-(pCell/COUNT($AX$2:AX659)))*(I659*J659)))),I659)))))))</f>
        <v/>
      </c>
      <c r="J660" s="31" t="str">
        <f>IF(AND(F659="",H659="in-sample"),"",IF(AND(Temp!fhor_indata=1,H659="out-sample",H660="out-sample"),J659,IF(AND(F660="",H659="out-sample"),"",IF(AND(Temp!optSeasCoef=0,Temp!sts_add=1),IF(H659="in-sample",IF(Q659=bigT,((qCell/bigT)*(I660-I659))+((1-(qCell/bigT))*J659),IF(OR(F660="",COUNT($F$2:F659)&lt;=qCell),IF(COUNT($F$2:F659)=1,0,F659-F658),((qCell/COUNT($F$2:F659))*(I660-I659))+((1-(qCell/COUNT($F$2:F659)))*J659))),J659),IF(AND(Temp!optSeasCoef=0,Temp!sts_multp=1),IF(H659="in-sample",IF(Q659=bigT,((qCell/bigT)*(I660/I659))+((1-(qCell/bigT))*J659),IF(qCell=0,1,IF(OR(F660="",COUNT($F$2:F659)&lt;=qCell),IF(COUNT($F$2:F659)=1,1,F659/F658),((qCell/COUNT($F$2:F659))*(I660/I659))+((1-(qCell/COUNT($F$2:F659)))*J659)))),J659),IF(Temp!sts_add=1,IF(H659="in-sample",IF(Q659=bigT,((qCell/bigT)*(I660-I659))+((1-(qCell/bigT))*J659),IF(OR(F660="",COUNT($AX$2:AX659)&lt;=qCell),IF(COUNT($AX$2:AX659)=1,0,AX659-AX658),((qCell/COUNT($AX$2:AX659))*(I660-I659))+((1-(qCell/COUNT($AX$2:AX659)))*J659))),J659),IF(H659="in-sample",IF(Q659=bigT,((qCell/bigT)*(I660/I659))+((1-(qCell/bigT))*J659),IF(qCell=0,1,IF(OR(F660="",COUNT($AX$2:AX659)&lt;=qCell),IF(COUNT($AX$2:AX659)=1,1,AX659/AX658),((qCell/COUNT($AX$2:AX659))*(I660/I659))+((1-(qCell/COUNT($AX$2:AX659)))*J659)))),J659)))))))</f>
        <v/>
      </c>
      <c r="K660" s="31" t="str">
        <f>IF(H660="","",IF(AND(Temp!optSeasCoef=0,Temp!sts_add=1),IF(H660="out-sample",I660+(Q660*J660),I660+J660),IF(AND(Temp!optSeasCoef=0,Temp!sts_multp=1),IF(H660="out-sample",I660*(J660^Q660),I660*J660),IF(Temp!sts_add=1,IF(H660="out-sample",(I660+(Q660*J660))*G660,(I660+J660)*G660),IF(H660="out-sample",I660*(J660^Q660)*G660,I660*J660*G660)))))</f>
        <v/>
      </c>
      <c r="L660" s="32" t="str">
        <f t="shared" si="72"/>
        <v/>
      </c>
      <c r="M660" s="32" t="str">
        <f t="shared" si="73"/>
        <v/>
      </c>
      <c r="N660" s="32" t="str">
        <f t="shared" si="74"/>
        <v/>
      </c>
      <c r="O660" s="32" t="str">
        <f t="shared" si="75"/>
        <v/>
      </c>
      <c r="P660" s="32" t="str">
        <f t="shared" si="76"/>
        <v/>
      </c>
      <c r="Q660" s="3" t="str">
        <f>IF(AND(Temp!fhor_indata=1,F660="",H659="in-sample"),1,IF(AND(Temp!fhor_indata=1,H659="out-sample",Q659&lt;ATA!XfHor),Q659+1,IF(F660="","",IF(AND(H660="out-sample",H659="in-sample"),1,IF(AND(H660="out-sample",H659="out-sample"),Q659+1,IF(ISNUMBER(Q659),Q659+1,1))))))</f>
        <v/>
      </c>
      <c r="R660" s="3" t="str">
        <f t="shared" si="70"/>
        <v/>
      </c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X660" s="63" t="e">
        <f t="shared" si="71"/>
        <v>#VALUE!</v>
      </c>
    </row>
    <row r="661" spans="1:50" s="1" customFormat="1" ht="14.25" x14ac:dyDescent="0.2">
      <c r="A661" s="6"/>
      <c r="B661" s="6"/>
      <c r="C661" s="6"/>
      <c r="D661" s="3"/>
      <c r="E661" s="70" t="str">
        <f>IF(ATA!E661="","",ATA!E661)</f>
        <v/>
      </c>
      <c r="F661" s="51" t="str">
        <f>IF(ATA!F661="","",ATA!F661)</f>
        <v/>
      </c>
      <c r="G661" s="11" t="str">
        <f>IF(ATA!G661="","",ATA!G661)</f>
        <v/>
      </c>
      <c r="H661" s="55" t="str">
        <f>IF(ATA!H661="","",ATA!H661)</f>
        <v/>
      </c>
      <c r="I661" s="31" t="str">
        <f>IF(AND(F660="",H660="in-sample"),"",IF(AND(Temp!fhor_indata=1,H660="out-sample",H661="out-sample"),I660,IF(AND(F661="",H660="out-sample"),"",IF(AND(Temp!optSeasCoef=0,Temp!sts_add=1),IF(H660="in-sample",IF(Q660=bigT,((pCell/bigT)*F660)+((1-(pCell/bigT))*(I660+J660)),IF(OR(F661="",COUNT($F$2:F660)&lt;=pCell),F660,((pCell/COUNT($F$2:F660))*F660)+((1-(pCell/COUNT($F$2:F660)))*(I660+J660)))),I660),IF(AND(Temp!optSeasCoef=0,Temp!sts_multp=1),IF(H660="in-sample",IF(Q660=bigT,((pCell/bigT)*F660)+((1-(pCell/bigT))*(I660*J660)),IF(OR(F661="",COUNT(F$2:$F660)&lt;=pCell),F660,((pCell/COUNT($F$2:F660))*F660)+((1-(pCell/COUNT($F$2:F660)))*(I660*J660)))),I660),IF(Temp!sts_add=1,IF(H660="in-sample",IF(Q660=bigT,((pCell/bigT)*AX660)+((1-(pCell/bigT))*(I660+J660)),IF(OR(F661="",COUNT($AX$2:AX660)&lt;=pCell),AX660,((pCell/COUNT($AX$2:AX660))*AX660)+((1-(pCell/COUNT($AX$2:AX660)))*(I660+J660)))),I660),IF(H660="in-sample",IF(Q660=bigT,((pCell/bigT)*AX660)+((1-(pCell/bigT))*(I660*J660)),IF(OR(F661="",COUNT($AX$2:AX660)&lt;=pCell),AX660,((pCell/COUNT($AX$2:AX660))*AX660)+((1-(pCell/COUNT($AX$2:AX660)))*(I660*J660)))),I660)))))))</f>
        <v/>
      </c>
      <c r="J661" s="31" t="str">
        <f>IF(AND(F660="",H660="in-sample"),"",IF(AND(Temp!fhor_indata=1,H660="out-sample",H661="out-sample"),J660,IF(AND(F661="",H660="out-sample"),"",IF(AND(Temp!optSeasCoef=0,Temp!sts_add=1),IF(H660="in-sample",IF(Q660=bigT,((qCell/bigT)*(I661-I660))+((1-(qCell/bigT))*J660),IF(OR(F661="",COUNT($F$2:F660)&lt;=qCell),IF(COUNT($F$2:F660)=1,0,F660-F659),((qCell/COUNT($F$2:F660))*(I661-I660))+((1-(qCell/COUNT($F$2:F660)))*J660))),J660),IF(AND(Temp!optSeasCoef=0,Temp!sts_multp=1),IF(H660="in-sample",IF(Q660=bigT,((qCell/bigT)*(I661/I660))+((1-(qCell/bigT))*J660),IF(qCell=0,1,IF(OR(F661="",COUNT($F$2:F660)&lt;=qCell),IF(COUNT($F$2:F660)=1,1,F660/F659),((qCell/COUNT($F$2:F660))*(I661/I660))+((1-(qCell/COUNT($F$2:F660)))*J660)))),J660),IF(Temp!sts_add=1,IF(H660="in-sample",IF(Q660=bigT,((qCell/bigT)*(I661-I660))+((1-(qCell/bigT))*J660),IF(OR(F661="",COUNT($AX$2:AX660)&lt;=qCell),IF(COUNT($AX$2:AX660)=1,0,AX660-AX659),((qCell/COUNT($AX$2:AX660))*(I661-I660))+((1-(qCell/COUNT($AX$2:AX660)))*J660))),J660),IF(H660="in-sample",IF(Q660=bigT,((qCell/bigT)*(I661/I660))+((1-(qCell/bigT))*J660),IF(qCell=0,1,IF(OR(F661="",COUNT($AX$2:AX660)&lt;=qCell),IF(COUNT($AX$2:AX660)=1,1,AX660/AX659),((qCell/COUNT($AX$2:AX660))*(I661/I660))+((1-(qCell/COUNT($AX$2:AX660)))*J660)))),J660)))))))</f>
        <v/>
      </c>
      <c r="K661" s="31" t="str">
        <f>IF(H661="","",IF(AND(Temp!optSeasCoef=0,Temp!sts_add=1),IF(H661="out-sample",I661+(Q661*J661),I661+J661),IF(AND(Temp!optSeasCoef=0,Temp!sts_multp=1),IF(H661="out-sample",I661*(J661^Q661),I661*J661),IF(Temp!sts_add=1,IF(H661="out-sample",(I661+(Q661*J661))*G661,(I661+J661)*G661),IF(H661="out-sample",I661*(J661^Q661)*G661,I661*J661*G661)))))</f>
        <v/>
      </c>
      <c r="L661" s="32" t="str">
        <f t="shared" si="72"/>
        <v/>
      </c>
      <c r="M661" s="32" t="str">
        <f t="shared" si="73"/>
        <v/>
      </c>
      <c r="N661" s="32" t="str">
        <f t="shared" si="74"/>
        <v/>
      </c>
      <c r="O661" s="32" t="str">
        <f t="shared" si="75"/>
        <v/>
      </c>
      <c r="P661" s="32" t="str">
        <f t="shared" si="76"/>
        <v/>
      </c>
      <c r="Q661" s="3" t="str">
        <f>IF(AND(Temp!fhor_indata=1,F661="",H660="in-sample"),1,IF(AND(Temp!fhor_indata=1,H660="out-sample",Q660&lt;ATA!XfHor),Q660+1,IF(F661="","",IF(AND(H661="out-sample",H660="in-sample"),1,IF(AND(H661="out-sample",H660="out-sample"),Q660+1,IF(ISNUMBER(Q660),Q660+1,1))))))</f>
        <v/>
      </c>
      <c r="R661" s="3" t="str">
        <f t="shared" si="70"/>
        <v/>
      </c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X661" s="63" t="e">
        <f t="shared" si="71"/>
        <v>#VALUE!</v>
      </c>
    </row>
    <row r="662" spans="1:50" s="1" customFormat="1" ht="14.25" x14ac:dyDescent="0.2">
      <c r="A662" s="6"/>
      <c r="B662" s="6"/>
      <c r="C662" s="6"/>
      <c r="D662" s="3"/>
      <c r="E662" s="70" t="str">
        <f>IF(ATA!E662="","",ATA!E662)</f>
        <v/>
      </c>
      <c r="F662" s="51" t="str">
        <f>IF(ATA!F662="","",ATA!F662)</f>
        <v/>
      </c>
      <c r="G662" s="11" t="str">
        <f>IF(ATA!G662="","",ATA!G662)</f>
        <v/>
      </c>
      <c r="H662" s="55" t="str">
        <f>IF(ATA!H662="","",ATA!H662)</f>
        <v/>
      </c>
      <c r="I662" s="31" t="str">
        <f>IF(AND(F661="",H661="in-sample"),"",IF(AND(Temp!fhor_indata=1,H661="out-sample",H662="out-sample"),I661,IF(AND(F662="",H661="out-sample"),"",IF(AND(Temp!optSeasCoef=0,Temp!sts_add=1),IF(H661="in-sample",IF(Q661=bigT,((pCell/bigT)*F661)+((1-(pCell/bigT))*(I661+J661)),IF(OR(F662="",COUNT($F$2:F661)&lt;=pCell),F661,((pCell/COUNT($F$2:F661))*F661)+((1-(pCell/COUNT($F$2:F661)))*(I661+J661)))),I661),IF(AND(Temp!optSeasCoef=0,Temp!sts_multp=1),IF(H661="in-sample",IF(Q661=bigT,((pCell/bigT)*F661)+((1-(pCell/bigT))*(I661*J661)),IF(OR(F662="",COUNT(F$2:$F661)&lt;=pCell),F661,((pCell/COUNT($F$2:F661))*F661)+((1-(pCell/COUNT($F$2:F661)))*(I661*J661)))),I661),IF(Temp!sts_add=1,IF(H661="in-sample",IF(Q661=bigT,((pCell/bigT)*AX661)+((1-(pCell/bigT))*(I661+J661)),IF(OR(F662="",COUNT($AX$2:AX661)&lt;=pCell),AX661,((pCell/COUNT($AX$2:AX661))*AX661)+((1-(pCell/COUNT($AX$2:AX661)))*(I661+J661)))),I661),IF(H661="in-sample",IF(Q661=bigT,((pCell/bigT)*AX661)+((1-(pCell/bigT))*(I661*J661)),IF(OR(F662="",COUNT($AX$2:AX661)&lt;=pCell),AX661,((pCell/COUNT($AX$2:AX661))*AX661)+((1-(pCell/COUNT($AX$2:AX661)))*(I661*J661)))),I661)))))))</f>
        <v/>
      </c>
      <c r="J662" s="31" t="str">
        <f>IF(AND(F661="",H661="in-sample"),"",IF(AND(Temp!fhor_indata=1,H661="out-sample",H662="out-sample"),J661,IF(AND(F662="",H661="out-sample"),"",IF(AND(Temp!optSeasCoef=0,Temp!sts_add=1),IF(H661="in-sample",IF(Q661=bigT,((qCell/bigT)*(I662-I661))+((1-(qCell/bigT))*J661),IF(OR(F662="",COUNT($F$2:F661)&lt;=qCell),IF(COUNT($F$2:F661)=1,0,F661-F660),((qCell/COUNT($F$2:F661))*(I662-I661))+((1-(qCell/COUNT($F$2:F661)))*J661))),J661),IF(AND(Temp!optSeasCoef=0,Temp!sts_multp=1),IF(H661="in-sample",IF(Q661=bigT,((qCell/bigT)*(I662/I661))+((1-(qCell/bigT))*J661),IF(qCell=0,1,IF(OR(F662="",COUNT($F$2:F661)&lt;=qCell),IF(COUNT($F$2:F661)=1,1,F661/F660),((qCell/COUNT($F$2:F661))*(I662/I661))+((1-(qCell/COUNT($F$2:F661)))*J661)))),J661),IF(Temp!sts_add=1,IF(H661="in-sample",IF(Q661=bigT,((qCell/bigT)*(I662-I661))+((1-(qCell/bigT))*J661),IF(OR(F662="",COUNT($AX$2:AX661)&lt;=qCell),IF(COUNT($AX$2:AX661)=1,0,AX661-AX660),((qCell/COUNT($AX$2:AX661))*(I662-I661))+((1-(qCell/COUNT($AX$2:AX661)))*J661))),J661),IF(H661="in-sample",IF(Q661=bigT,((qCell/bigT)*(I662/I661))+((1-(qCell/bigT))*J661),IF(qCell=0,1,IF(OR(F662="",COUNT($AX$2:AX661)&lt;=qCell),IF(COUNT($AX$2:AX661)=1,1,AX661/AX660),((qCell/COUNT($AX$2:AX661))*(I662/I661))+((1-(qCell/COUNT($AX$2:AX661)))*J661)))),J661)))))))</f>
        <v/>
      </c>
      <c r="K662" s="31" t="str">
        <f>IF(H662="","",IF(AND(Temp!optSeasCoef=0,Temp!sts_add=1),IF(H662="out-sample",I662+(Q662*J662),I662+J662),IF(AND(Temp!optSeasCoef=0,Temp!sts_multp=1),IF(H662="out-sample",I662*(J662^Q662),I662*J662),IF(Temp!sts_add=1,IF(H662="out-sample",(I662+(Q662*J662))*G662,(I662+J662)*G662),IF(H662="out-sample",I662*(J662^Q662)*G662,I662*J662*G662)))))</f>
        <v/>
      </c>
      <c r="L662" s="32" t="str">
        <f t="shared" si="72"/>
        <v/>
      </c>
      <c r="M662" s="32" t="str">
        <f t="shared" si="73"/>
        <v/>
      </c>
      <c r="N662" s="32" t="str">
        <f t="shared" si="74"/>
        <v/>
      </c>
      <c r="O662" s="32" t="str">
        <f t="shared" si="75"/>
        <v/>
      </c>
      <c r="P662" s="32" t="str">
        <f t="shared" si="76"/>
        <v/>
      </c>
      <c r="Q662" s="3" t="str">
        <f>IF(AND(Temp!fhor_indata=1,F662="",H661="in-sample"),1,IF(AND(Temp!fhor_indata=1,H661="out-sample",Q661&lt;ATA!XfHor),Q661+1,IF(F662="","",IF(AND(H662="out-sample",H661="in-sample"),1,IF(AND(H662="out-sample",H661="out-sample"),Q661+1,IF(ISNUMBER(Q661),Q661+1,1))))))</f>
        <v/>
      </c>
      <c r="R662" s="3" t="str">
        <f t="shared" si="70"/>
        <v/>
      </c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X662" s="63" t="e">
        <f t="shared" si="71"/>
        <v>#VALUE!</v>
      </c>
    </row>
    <row r="663" spans="1:50" s="1" customFormat="1" ht="14.25" x14ac:dyDescent="0.2">
      <c r="A663" s="6"/>
      <c r="B663" s="6"/>
      <c r="C663" s="6"/>
      <c r="D663" s="3"/>
      <c r="E663" s="70" t="str">
        <f>IF(ATA!E663="","",ATA!E663)</f>
        <v/>
      </c>
      <c r="F663" s="51" t="str">
        <f>IF(ATA!F663="","",ATA!F663)</f>
        <v/>
      </c>
      <c r="G663" s="11" t="str">
        <f>IF(ATA!G663="","",ATA!G663)</f>
        <v/>
      </c>
      <c r="H663" s="55" t="str">
        <f>IF(ATA!H663="","",ATA!H663)</f>
        <v/>
      </c>
      <c r="I663" s="31" t="str">
        <f>IF(AND(F662="",H662="in-sample"),"",IF(AND(Temp!fhor_indata=1,H662="out-sample",H663="out-sample"),I662,IF(AND(F663="",H662="out-sample"),"",IF(AND(Temp!optSeasCoef=0,Temp!sts_add=1),IF(H662="in-sample",IF(Q662=bigT,((pCell/bigT)*F662)+((1-(pCell/bigT))*(I662+J662)),IF(OR(F663="",COUNT($F$2:F662)&lt;=pCell),F662,((pCell/COUNT($F$2:F662))*F662)+((1-(pCell/COUNT($F$2:F662)))*(I662+J662)))),I662),IF(AND(Temp!optSeasCoef=0,Temp!sts_multp=1),IF(H662="in-sample",IF(Q662=bigT,((pCell/bigT)*F662)+((1-(pCell/bigT))*(I662*J662)),IF(OR(F663="",COUNT(F$2:$F662)&lt;=pCell),F662,((pCell/COUNT($F$2:F662))*F662)+((1-(pCell/COUNT($F$2:F662)))*(I662*J662)))),I662),IF(Temp!sts_add=1,IF(H662="in-sample",IF(Q662=bigT,((pCell/bigT)*AX662)+((1-(pCell/bigT))*(I662+J662)),IF(OR(F663="",COUNT($AX$2:AX662)&lt;=pCell),AX662,((pCell/COUNT($AX$2:AX662))*AX662)+((1-(pCell/COUNT($AX$2:AX662)))*(I662+J662)))),I662),IF(H662="in-sample",IF(Q662=bigT,((pCell/bigT)*AX662)+((1-(pCell/bigT))*(I662*J662)),IF(OR(F663="",COUNT($AX$2:AX662)&lt;=pCell),AX662,((pCell/COUNT($AX$2:AX662))*AX662)+((1-(pCell/COUNT($AX$2:AX662)))*(I662*J662)))),I662)))))))</f>
        <v/>
      </c>
      <c r="J663" s="31" t="str">
        <f>IF(AND(F662="",H662="in-sample"),"",IF(AND(Temp!fhor_indata=1,H662="out-sample",H663="out-sample"),J662,IF(AND(F663="",H662="out-sample"),"",IF(AND(Temp!optSeasCoef=0,Temp!sts_add=1),IF(H662="in-sample",IF(Q662=bigT,((qCell/bigT)*(I663-I662))+((1-(qCell/bigT))*J662),IF(OR(F663="",COUNT($F$2:F662)&lt;=qCell),IF(COUNT($F$2:F662)=1,0,F662-F661),((qCell/COUNT($F$2:F662))*(I663-I662))+((1-(qCell/COUNT($F$2:F662)))*J662))),J662),IF(AND(Temp!optSeasCoef=0,Temp!sts_multp=1),IF(H662="in-sample",IF(Q662=bigT,((qCell/bigT)*(I663/I662))+((1-(qCell/bigT))*J662),IF(qCell=0,1,IF(OR(F663="",COUNT($F$2:F662)&lt;=qCell),IF(COUNT($F$2:F662)=1,1,F662/F661),((qCell/COUNT($F$2:F662))*(I663/I662))+((1-(qCell/COUNT($F$2:F662)))*J662)))),J662),IF(Temp!sts_add=1,IF(H662="in-sample",IF(Q662=bigT,((qCell/bigT)*(I663-I662))+((1-(qCell/bigT))*J662),IF(OR(F663="",COUNT($AX$2:AX662)&lt;=qCell),IF(COUNT($AX$2:AX662)=1,0,AX662-AX661),((qCell/COUNT($AX$2:AX662))*(I663-I662))+((1-(qCell/COUNT($AX$2:AX662)))*J662))),J662),IF(H662="in-sample",IF(Q662=bigT,((qCell/bigT)*(I663/I662))+((1-(qCell/bigT))*J662),IF(qCell=0,1,IF(OR(F663="",COUNT($AX$2:AX662)&lt;=qCell),IF(COUNT($AX$2:AX662)=1,1,AX662/AX661),((qCell/COUNT($AX$2:AX662))*(I663/I662))+((1-(qCell/COUNT($AX$2:AX662)))*J662)))),J662)))))))</f>
        <v/>
      </c>
      <c r="K663" s="31" t="str">
        <f>IF(H663="","",IF(AND(Temp!optSeasCoef=0,Temp!sts_add=1),IF(H663="out-sample",I663+(Q663*J663),I663+J663),IF(AND(Temp!optSeasCoef=0,Temp!sts_multp=1),IF(H663="out-sample",I663*(J663^Q663),I663*J663),IF(Temp!sts_add=1,IF(H663="out-sample",(I663+(Q663*J663))*G663,(I663+J663)*G663),IF(H663="out-sample",I663*(J663^Q663)*G663,I663*J663*G663)))))</f>
        <v/>
      </c>
      <c r="L663" s="32" t="str">
        <f t="shared" si="72"/>
        <v/>
      </c>
      <c r="M663" s="32" t="str">
        <f t="shared" si="73"/>
        <v/>
      </c>
      <c r="N663" s="32" t="str">
        <f t="shared" si="74"/>
        <v/>
      </c>
      <c r="O663" s="32" t="str">
        <f t="shared" si="75"/>
        <v/>
      </c>
      <c r="P663" s="32" t="str">
        <f t="shared" si="76"/>
        <v/>
      </c>
      <c r="Q663" s="3" t="str">
        <f>IF(AND(Temp!fhor_indata=1,F663="",H662="in-sample"),1,IF(AND(Temp!fhor_indata=1,H662="out-sample",Q662&lt;ATA!XfHor),Q662+1,IF(F663="","",IF(AND(H663="out-sample",H662="in-sample"),1,IF(AND(H663="out-sample",H662="out-sample"),Q662+1,IF(ISNUMBER(Q662),Q662+1,1))))))</f>
        <v/>
      </c>
      <c r="R663" s="3" t="str">
        <f t="shared" si="70"/>
        <v/>
      </c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X663" s="63" t="e">
        <f t="shared" si="71"/>
        <v>#VALUE!</v>
      </c>
    </row>
    <row r="664" spans="1:50" s="1" customFormat="1" ht="14.25" x14ac:dyDescent="0.2">
      <c r="A664" s="6"/>
      <c r="B664" s="6"/>
      <c r="C664" s="6"/>
      <c r="D664" s="3"/>
      <c r="E664" s="70" t="str">
        <f>IF(ATA!E664="","",ATA!E664)</f>
        <v/>
      </c>
      <c r="F664" s="51" t="str">
        <f>IF(ATA!F664="","",ATA!F664)</f>
        <v/>
      </c>
      <c r="G664" s="11" t="str">
        <f>IF(ATA!G664="","",ATA!G664)</f>
        <v/>
      </c>
      <c r="H664" s="55" t="str">
        <f>IF(ATA!H664="","",ATA!H664)</f>
        <v/>
      </c>
      <c r="I664" s="31" t="str">
        <f>IF(AND(F663="",H663="in-sample"),"",IF(AND(Temp!fhor_indata=1,H663="out-sample",H664="out-sample"),I663,IF(AND(F664="",H663="out-sample"),"",IF(AND(Temp!optSeasCoef=0,Temp!sts_add=1),IF(H663="in-sample",IF(Q663=bigT,((pCell/bigT)*F663)+((1-(pCell/bigT))*(I663+J663)),IF(OR(F664="",COUNT($F$2:F663)&lt;=pCell),F663,((pCell/COUNT($F$2:F663))*F663)+((1-(pCell/COUNT($F$2:F663)))*(I663+J663)))),I663),IF(AND(Temp!optSeasCoef=0,Temp!sts_multp=1),IF(H663="in-sample",IF(Q663=bigT,((pCell/bigT)*F663)+((1-(pCell/bigT))*(I663*J663)),IF(OR(F664="",COUNT(F$2:$F663)&lt;=pCell),F663,((pCell/COUNT($F$2:F663))*F663)+((1-(pCell/COUNT($F$2:F663)))*(I663*J663)))),I663),IF(Temp!sts_add=1,IF(H663="in-sample",IF(Q663=bigT,((pCell/bigT)*AX663)+((1-(pCell/bigT))*(I663+J663)),IF(OR(F664="",COUNT($AX$2:AX663)&lt;=pCell),AX663,((pCell/COUNT($AX$2:AX663))*AX663)+((1-(pCell/COUNT($AX$2:AX663)))*(I663+J663)))),I663),IF(H663="in-sample",IF(Q663=bigT,((pCell/bigT)*AX663)+((1-(pCell/bigT))*(I663*J663)),IF(OR(F664="",COUNT($AX$2:AX663)&lt;=pCell),AX663,((pCell/COUNT($AX$2:AX663))*AX663)+((1-(pCell/COUNT($AX$2:AX663)))*(I663*J663)))),I663)))))))</f>
        <v/>
      </c>
      <c r="J664" s="31" t="str">
        <f>IF(AND(F663="",H663="in-sample"),"",IF(AND(Temp!fhor_indata=1,H663="out-sample",H664="out-sample"),J663,IF(AND(F664="",H663="out-sample"),"",IF(AND(Temp!optSeasCoef=0,Temp!sts_add=1),IF(H663="in-sample",IF(Q663=bigT,((qCell/bigT)*(I664-I663))+((1-(qCell/bigT))*J663),IF(OR(F664="",COUNT($F$2:F663)&lt;=qCell),IF(COUNT($F$2:F663)=1,0,F663-F662),((qCell/COUNT($F$2:F663))*(I664-I663))+((1-(qCell/COUNT($F$2:F663)))*J663))),J663),IF(AND(Temp!optSeasCoef=0,Temp!sts_multp=1),IF(H663="in-sample",IF(Q663=bigT,((qCell/bigT)*(I664/I663))+((1-(qCell/bigT))*J663),IF(qCell=0,1,IF(OR(F664="",COUNT($F$2:F663)&lt;=qCell),IF(COUNT($F$2:F663)=1,1,F663/F662),((qCell/COUNT($F$2:F663))*(I664/I663))+((1-(qCell/COUNT($F$2:F663)))*J663)))),J663),IF(Temp!sts_add=1,IF(H663="in-sample",IF(Q663=bigT,((qCell/bigT)*(I664-I663))+((1-(qCell/bigT))*J663),IF(OR(F664="",COUNT($AX$2:AX663)&lt;=qCell),IF(COUNT($AX$2:AX663)=1,0,AX663-AX662),((qCell/COUNT($AX$2:AX663))*(I664-I663))+((1-(qCell/COUNT($AX$2:AX663)))*J663))),J663),IF(H663="in-sample",IF(Q663=bigT,((qCell/bigT)*(I664/I663))+((1-(qCell/bigT))*J663),IF(qCell=0,1,IF(OR(F664="",COUNT($AX$2:AX663)&lt;=qCell),IF(COUNT($AX$2:AX663)=1,1,AX663/AX662),((qCell/COUNT($AX$2:AX663))*(I664/I663))+((1-(qCell/COUNT($AX$2:AX663)))*J663)))),J663)))))))</f>
        <v/>
      </c>
      <c r="K664" s="31" t="str">
        <f>IF(H664="","",IF(AND(Temp!optSeasCoef=0,Temp!sts_add=1),IF(H664="out-sample",I664+(Q664*J664),I664+J664),IF(AND(Temp!optSeasCoef=0,Temp!sts_multp=1),IF(H664="out-sample",I664*(J664^Q664),I664*J664),IF(Temp!sts_add=1,IF(H664="out-sample",(I664+(Q664*J664))*G664,(I664+J664)*G664),IF(H664="out-sample",I664*(J664^Q664)*G664,I664*J664*G664)))))</f>
        <v/>
      </c>
      <c r="L664" s="32" t="str">
        <f t="shared" si="72"/>
        <v/>
      </c>
      <c r="M664" s="32" t="str">
        <f t="shared" si="73"/>
        <v/>
      </c>
      <c r="N664" s="32" t="str">
        <f t="shared" si="74"/>
        <v/>
      </c>
      <c r="O664" s="32" t="str">
        <f t="shared" si="75"/>
        <v/>
      </c>
      <c r="P664" s="32" t="str">
        <f t="shared" si="76"/>
        <v/>
      </c>
      <c r="Q664" s="3" t="str">
        <f>IF(AND(Temp!fhor_indata=1,F664="",H663="in-sample"),1,IF(AND(Temp!fhor_indata=1,H663="out-sample",Q663&lt;ATA!XfHor),Q663+1,IF(F664="","",IF(AND(H664="out-sample",H663="in-sample"),1,IF(AND(H664="out-sample",H663="out-sample"),Q663+1,IF(ISNUMBER(Q663),Q663+1,1))))))</f>
        <v/>
      </c>
      <c r="R664" s="3" t="str">
        <f t="shared" si="70"/>
        <v/>
      </c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X664" s="63" t="e">
        <f t="shared" si="71"/>
        <v>#VALUE!</v>
      </c>
    </row>
    <row r="665" spans="1:50" s="1" customFormat="1" ht="14.25" x14ac:dyDescent="0.2">
      <c r="A665" s="6"/>
      <c r="B665" s="6"/>
      <c r="C665" s="6"/>
      <c r="D665" s="3"/>
      <c r="E665" s="70" t="str">
        <f>IF(ATA!E665="","",ATA!E665)</f>
        <v/>
      </c>
      <c r="F665" s="51" t="str">
        <f>IF(ATA!F665="","",ATA!F665)</f>
        <v/>
      </c>
      <c r="G665" s="11" t="str">
        <f>IF(ATA!G665="","",ATA!G665)</f>
        <v/>
      </c>
      <c r="H665" s="55" t="str">
        <f>IF(ATA!H665="","",ATA!H665)</f>
        <v/>
      </c>
      <c r="I665" s="31" t="str">
        <f>IF(AND(F664="",H664="in-sample"),"",IF(AND(Temp!fhor_indata=1,H664="out-sample",H665="out-sample"),I664,IF(AND(F665="",H664="out-sample"),"",IF(AND(Temp!optSeasCoef=0,Temp!sts_add=1),IF(H664="in-sample",IF(Q664=bigT,((pCell/bigT)*F664)+((1-(pCell/bigT))*(I664+J664)),IF(OR(F665="",COUNT($F$2:F664)&lt;=pCell),F664,((pCell/COUNT($F$2:F664))*F664)+((1-(pCell/COUNT($F$2:F664)))*(I664+J664)))),I664),IF(AND(Temp!optSeasCoef=0,Temp!sts_multp=1),IF(H664="in-sample",IF(Q664=bigT,((pCell/bigT)*F664)+((1-(pCell/bigT))*(I664*J664)),IF(OR(F665="",COUNT(F$2:$F664)&lt;=pCell),F664,((pCell/COUNT($F$2:F664))*F664)+((1-(pCell/COUNT($F$2:F664)))*(I664*J664)))),I664),IF(Temp!sts_add=1,IF(H664="in-sample",IF(Q664=bigT,((pCell/bigT)*AX664)+((1-(pCell/bigT))*(I664+J664)),IF(OR(F665="",COUNT($AX$2:AX664)&lt;=pCell),AX664,((pCell/COUNT($AX$2:AX664))*AX664)+((1-(pCell/COUNT($AX$2:AX664)))*(I664+J664)))),I664),IF(H664="in-sample",IF(Q664=bigT,((pCell/bigT)*AX664)+((1-(pCell/bigT))*(I664*J664)),IF(OR(F665="",COUNT($AX$2:AX664)&lt;=pCell),AX664,((pCell/COUNT($AX$2:AX664))*AX664)+((1-(pCell/COUNT($AX$2:AX664)))*(I664*J664)))),I664)))))))</f>
        <v/>
      </c>
      <c r="J665" s="31" t="str">
        <f>IF(AND(F664="",H664="in-sample"),"",IF(AND(Temp!fhor_indata=1,H664="out-sample",H665="out-sample"),J664,IF(AND(F665="",H664="out-sample"),"",IF(AND(Temp!optSeasCoef=0,Temp!sts_add=1),IF(H664="in-sample",IF(Q664=bigT,((qCell/bigT)*(I665-I664))+((1-(qCell/bigT))*J664),IF(OR(F665="",COUNT($F$2:F664)&lt;=qCell),IF(COUNT($F$2:F664)=1,0,F664-F663),((qCell/COUNT($F$2:F664))*(I665-I664))+((1-(qCell/COUNT($F$2:F664)))*J664))),J664),IF(AND(Temp!optSeasCoef=0,Temp!sts_multp=1),IF(H664="in-sample",IF(Q664=bigT,((qCell/bigT)*(I665/I664))+((1-(qCell/bigT))*J664),IF(qCell=0,1,IF(OR(F665="",COUNT($F$2:F664)&lt;=qCell),IF(COUNT($F$2:F664)=1,1,F664/F663),((qCell/COUNT($F$2:F664))*(I665/I664))+((1-(qCell/COUNT($F$2:F664)))*J664)))),J664),IF(Temp!sts_add=1,IF(H664="in-sample",IF(Q664=bigT,((qCell/bigT)*(I665-I664))+((1-(qCell/bigT))*J664),IF(OR(F665="",COUNT($AX$2:AX664)&lt;=qCell),IF(COUNT($AX$2:AX664)=1,0,AX664-AX663),((qCell/COUNT($AX$2:AX664))*(I665-I664))+((1-(qCell/COUNT($AX$2:AX664)))*J664))),J664),IF(H664="in-sample",IF(Q664=bigT,((qCell/bigT)*(I665/I664))+((1-(qCell/bigT))*J664),IF(qCell=0,1,IF(OR(F665="",COUNT($AX$2:AX664)&lt;=qCell),IF(COUNT($AX$2:AX664)=1,1,AX664/AX663),((qCell/COUNT($AX$2:AX664))*(I665/I664))+((1-(qCell/COUNT($AX$2:AX664)))*J664)))),J664)))))))</f>
        <v/>
      </c>
      <c r="K665" s="31" t="str">
        <f>IF(H665="","",IF(AND(Temp!optSeasCoef=0,Temp!sts_add=1),IF(H665="out-sample",I665+(Q665*J665),I665+J665),IF(AND(Temp!optSeasCoef=0,Temp!sts_multp=1),IF(H665="out-sample",I665*(J665^Q665),I665*J665),IF(Temp!sts_add=1,IF(H665="out-sample",(I665+(Q665*J665))*G665,(I665+J665)*G665),IF(H665="out-sample",I665*(J665^Q665)*G665,I665*J665*G665)))))</f>
        <v/>
      </c>
      <c r="L665" s="32" t="str">
        <f t="shared" si="72"/>
        <v/>
      </c>
      <c r="M665" s="32" t="str">
        <f t="shared" si="73"/>
        <v/>
      </c>
      <c r="N665" s="32" t="str">
        <f t="shared" si="74"/>
        <v/>
      </c>
      <c r="O665" s="32" t="str">
        <f t="shared" si="75"/>
        <v/>
      </c>
      <c r="P665" s="32" t="str">
        <f t="shared" si="76"/>
        <v/>
      </c>
      <c r="Q665" s="3" t="str">
        <f>IF(AND(Temp!fhor_indata=1,F665="",H664="in-sample"),1,IF(AND(Temp!fhor_indata=1,H664="out-sample",Q664&lt;ATA!XfHor),Q664+1,IF(F665="","",IF(AND(H665="out-sample",H664="in-sample"),1,IF(AND(H665="out-sample",H664="out-sample"),Q664+1,IF(ISNUMBER(Q664),Q664+1,1))))))</f>
        <v/>
      </c>
      <c r="R665" s="3" t="str">
        <f t="shared" si="70"/>
        <v/>
      </c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X665" s="63" t="e">
        <f t="shared" si="71"/>
        <v>#VALUE!</v>
      </c>
    </row>
    <row r="666" spans="1:50" s="1" customFormat="1" ht="14.25" x14ac:dyDescent="0.2">
      <c r="A666" s="6"/>
      <c r="B666" s="6"/>
      <c r="C666" s="6"/>
      <c r="D666" s="3"/>
      <c r="E666" s="70" t="str">
        <f>IF(ATA!E666="","",ATA!E666)</f>
        <v/>
      </c>
      <c r="F666" s="51" t="str">
        <f>IF(ATA!F666="","",ATA!F666)</f>
        <v/>
      </c>
      <c r="G666" s="11" t="str">
        <f>IF(ATA!G666="","",ATA!G666)</f>
        <v/>
      </c>
      <c r="H666" s="55" t="str">
        <f>IF(ATA!H666="","",ATA!H666)</f>
        <v/>
      </c>
      <c r="I666" s="31" t="str">
        <f>IF(AND(F665="",H665="in-sample"),"",IF(AND(Temp!fhor_indata=1,H665="out-sample",H666="out-sample"),I665,IF(AND(F666="",H665="out-sample"),"",IF(AND(Temp!optSeasCoef=0,Temp!sts_add=1),IF(H665="in-sample",IF(Q665=bigT,((pCell/bigT)*F665)+((1-(pCell/bigT))*(I665+J665)),IF(OR(F666="",COUNT($F$2:F665)&lt;=pCell),F665,((pCell/COUNT($F$2:F665))*F665)+((1-(pCell/COUNT($F$2:F665)))*(I665+J665)))),I665),IF(AND(Temp!optSeasCoef=0,Temp!sts_multp=1),IF(H665="in-sample",IF(Q665=bigT,((pCell/bigT)*F665)+((1-(pCell/bigT))*(I665*J665)),IF(OR(F666="",COUNT(F$2:$F665)&lt;=pCell),F665,((pCell/COUNT($F$2:F665))*F665)+((1-(pCell/COUNT($F$2:F665)))*(I665*J665)))),I665),IF(Temp!sts_add=1,IF(H665="in-sample",IF(Q665=bigT,((pCell/bigT)*AX665)+((1-(pCell/bigT))*(I665+J665)),IF(OR(F666="",COUNT($AX$2:AX665)&lt;=pCell),AX665,((pCell/COUNT($AX$2:AX665))*AX665)+((1-(pCell/COUNT($AX$2:AX665)))*(I665+J665)))),I665),IF(H665="in-sample",IF(Q665=bigT,((pCell/bigT)*AX665)+((1-(pCell/bigT))*(I665*J665)),IF(OR(F666="",COUNT($AX$2:AX665)&lt;=pCell),AX665,((pCell/COUNT($AX$2:AX665))*AX665)+((1-(pCell/COUNT($AX$2:AX665)))*(I665*J665)))),I665)))))))</f>
        <v/>
      </c>
      <c r="J666" s="31" t="str">
        <f>IF(AND(F665="",H665="in-sample"),"",IF(AND(Temp!fhor_indata=1,H665="out-sample",H666="out-sample"),J665,IF(AND(F666="",H665="out-sample"),"",IF(AND(Temp!optSeasCoef=0,Temp!sts_add=1),IF(H665="in-sample",IF(Q665=bigT,((qCell/bigT)*(I666-I665))+((1-(qCell/bigT))*J665),IF(OR(F666="",COUNT($F$2:F665)&lt;=qCell),IF(COUNT($F$2:F665)=1,0,F665-F664),((qCell/COUNT($F$2:F665))*(I666-I665))+((1-(qCell/COUNT($F$2:F665)))*J665))),J665),IF(AND(Temp!optSeasCoef=0,Temp!sts_multp=1),IF(H665="in-sample",IF(Q665=bigT,((qCell/bigT)*(I666/I665))+((1-(qCell/bigT))*J665),IF(qCell=0,1,IF(OR(F666="",COUNT($F$2:F665)&lt;=qCell),IF(COUNT($F$2:F665)=1,1,F665/F664),((qCell/COUNT($F$2:F665))*(I666/I665))+((1-(qCell/COUNT($F$2:F665)))*J665)))),J665),IF(Temp!sts_add=1,IF(H665="in-sample",IF(Q665=bigT,((qCell/bigT)*(I666-I665))+((1-(qCell/bigT))*J665),IF(OR(F666="",COUNT($AX$2:AX665)&lt;=qCell),IF(COUNT($AX$2:AX665)=1,0,AX665-AX664),((qCell/COUNT($AX$2:AX665))*(I666-I665))+((1-(qCell/COUNT($AX$2:AX665)))*J665))),J665),IF(H665="in-sample",IF(Q665=bigT,((qCell/bigT)*(I666/I665))+((1-(qCell/bigT))*J665),IF(qCell=0,1,IF(OR(F666="",COUNT($AX$2:AX665)&lt;=qCell),IF(COUNT($AX$2:AX665)=1,1,AX665/AX664),((qCell/COUNT($AX$2:AX665))*(I666/I665))+((1-(qCell/COUNT($AX$2:AX665)))*J665)))),J665)))))))</f>
        <v/>
      </c>
      <c r="K666" s="31" t="str">
        <f>IF(H666="","",IF(AND(Temp!optSeasCoef=0,Temp!sts_add=1),IF(H666="out-sample",I666+(Q666*J666),I666+J666),IF(AND(Temp!optSeasCoef=0,Temp!sts_multp=1),IF(H666="out-sample",I666*(J666^Q666),I666*J666),IF(Temp!sts_add=1,IF(H666="out-sample",(I666+(Q666*J666))*G666,(I666+J666)*G666),IF(H666="out-sample",I666*(J666^Q666)*G666,I666*J666*G666)))))</f>
        <v/>
      </c>
      <c r="L666" s="32" t="str">
        <f t="shared" si="72"/>
        <v/>
      </c>
      <c r="M666" s="32" t="str">
        <f t="shared" si="73"/>
        <v/>
      </c>
      <c r="N666" s="32" t="str">
        <f t="shared" si="74"/>
        <v/>
      </c>
      <c r="O666" s="32" t="str">
        <f t="shared" si="75"/>
        <v/>
      </c>
      <c r="P666" s="32" t="str">
        <f t="shared" si="76"/>
        <v/>
      </c>
      <c r="Q666" s="3" t="str">
        <f>IF(AND(Temp!fhor_indata=1,F666="",H665="in-sample"),1,IF(AND(Temp!fhor_indata=1,H665="out-sample",Q665&lt;ATA!XfHor),Q665+1,IF(F666="","",IF(AND(H666="out-sample",H665="in-sample"),1,IF(AND(H666="out-sample",H665="out-sample"),Q665+1,IF(ISNUMBER(Q665),Q665+1,1))))))</f>
        <v/>
      </c>
      <c r="R666" s="3" t="str">
        <f t="shared" si="70"/>
        <v/>
      </c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X666" s="63" t="e">
        <f t="shared" si="71"/>
        <v>#VALUE!</v>
      </c>
    </row>
    <row r="667" spans="1:50" s="1" customFormat="1" ht="14.25" x14ac:dyDescent="0.2">
      <c r="A667" s="6"/>
      <c r="B667" s="6"/>
      <c r="C667" s="6"/>
      <c r="D667" s="3"/>
      <c r="E667" s="70" t="str">
        <f>IF(ATA!E667="","",ATA!E667)</f>
        <v/>
      </c>
      <c r="F667" s="51" t="str">
        <f>IF(ATA!F667="","",ATA!F667)</f>
        <v/>
      </c>
      <c r="G667" s="11" t="str">
        <f>IF(ATA!G667="","",ATA!G667)</f>
        <v/>
      </c>
      <c r="H667" s="55" t="str">
        <f>IF(ATA!H667="","",ATA!H667)</f>
        <v/>
      </c>
      <c r="I667" s="31" t="str">
        <f>IF(AND(F666="",H666="in-sample"),"",IF(AND(Temp!fhor_indata=1,H666="out-sample",H667="out-sample"),I666,IF(AND(F667="",H666="out-sample"),"",IF(AND(Temp!optSeasCoef=0,Temp!sts_add=1),IF(H666="in-sample",IF(Q666=bigT,((pCell/bigT)*F666)+((1-(pCell/bigT))*(I666+J666)),IF(OR(F667="",COUNT($F$2:F666)&lt;=pCell),F666,((pCell/COUNT($F$2:F666))*F666)+((1-(pCell/COUNT($F$2:F666)))*(I666+J666)))),I666),IF(AND(Temp!optSeasCoef=0,Temp!sts_multp=1),IF(H666="in-sample",IF(Q666=bigT,((pCell/bigT)*F666)+((1-(pCell/bigT))*(I666*J666)),IF(OR(F667="",COUNT(F$2:$F666)&lt;=pCell),F666,((pCell/COUNT($F$2:F666))*F666)+((1-(pCell/COUNT($F$2:F666)))*(I666*J666)))),I666),IF(Temp!sts_add=1,IF(H666="in-sample",IF(Q666=bigT,((pCell/bigT)*AX666)+((1-(pCell/bigT))*(I666+J666)),IF(OR(F667="",COUNT($AX$2:AX666)&lt;=pCell),AX666,((pCell/COUNT($AX$2:AX666))*AX666)+((1-(pCell/COUNT($AX$2:AX666)))*(I666+J666)))),I666),IF(H666="in-sample",IF(Q666=bigT,((pCell/bigT)*AX666)+((1-(pCell/bigT))*(I666*J666)),IF(OR(F667="",COUNT($AX$2:AX666)&lt;=pCell),AX666,((pCell/COUNT($AX$2:AX666))*AX666)+((1-(pCell/COUNT($AX$2:AX666)))*(I666*J666)))),I666)))))))</f>
        <v/>
      </c>
      <c r="J667" s="31" t="str">
        <f>IF(AND(F666="",H666="in-sample"),"",IF(AND(Temp!fhor_indata=1,H666="out-sample",H667="out-sample"),J666,IF(AND(F667="",H666="out-sample"),"",IF(AND(Temp!optSeasCoef=0,Temp!sts_add=1),IF(H666="in-sample",IF(Q666=bigT,((qCell/bigT)*(I667-I666))+((1-(qCell/bigT))*J666),IF(OR(F667="",COUNT($F$2:F666)&lt;=qCell),IF(COUNT($F$2:F666)=1,0,F666-F665),((qCell/COUNT($F$2:F666))*(I667-I666))+((1-(qCell/COUNT($F$2:F666)))*J666))),J666),IF(AND(Temp!optSeasCoef=0,Temp!sts_multp=1),IF(H666="in-sample",IF(Q666=bigT,((qCell/bigT)*(I667/I666))+((1-(qCell/bigT))*J666),IF(qCell=0,1,IF(OR(F667="",COUNT($F$2:F666)&lt;=qCell),IF(COUNT($F$2:F666)=1,1,F666/F665),((qCell/COUNT($F$2:F666))*(I667/I666))+((1-(qCell/COUNT($F$2:F666)))*J666)))),J666),IF(Temp!sts_add=1,IF(H666="in-sample",IF(Q666=bigT,((qCell/bigT)*(I667-I666))+((1-(qCell/bigT))*J666),IF(OR(F667="",COUNT($AX$2:AX666)&lt;=qCell),IF(COUNT($AX$2:AX666)=1,0,AX666-AX665),((qCell/COUNT($AX$2:AX666))*(I667-I666))+((1-(qCell/COUNT($AX$2:AX666)))*J666))),J666),IF(H666="in-sample",IF(Q666=bigT,((qCell/bigT)*(I667/I666))+((1-(qCell/bigT))*J666),IF(qCell=0,1,IF(OR(F667="",COUNT($AX$2:AX666)&lt;=qCell),IF(COUNT($AX$2:AX666)=1,1,AX666/AX665),((qCell/COUNT($AX$2:AX666))*(I667/I666))+((1-(qCell/COUNT($AX$2:AX666)))*J666)))),J666)))))))</f>
        <v/>
      </c>
      <c r="K667" s="31" t="str">
        <f>IF(H667="","",IF(AND(Temp!optSeasCoef=0,Temp!sts_add=1),IF(H667="out-sample",I667+(Q667*J667),I667+J667),IF(AND(Temp!optSeasCoef=0,Temp!sts_multp=1),IF(H667="out-sample",I667*(J667^Q667),I667*J667),IF(Temp!sts_add=1,IF(H667="out-sample",(I667+(Q667*J667))*G667,(I667+J667)*G667),IF(H667="out-sample",I667*(J667^Q667)*G667,I667*J667*G667)))))</f>
        <v/>
      </c>
      <c r="L667" s="32" t="str">
        <f t="shared" si="72"/>
        <v/>
      </c>
      <c r="M667" s="32" t="str">
        <f t="shared" si="73"/>
        <v/>
      </c>
      <c r="N667" s="32" t="str">
        <f t="shared" si="74"/>
        <v/>
      </c>
      <c r="O667" s="32" t="str">
        <f t="shared" si="75"/>
        <v/>
      </c>
      <c r="P667" s="32" t="str">
        <f t="shared" si="76"/>
        <v/>
      </c>
      <c r="Q667" s="3" t="str">
        <f>IF(AND(Temp!fhor_indata=1,F667="",H666="in-sample"),1,IF(AND(Temp!fhor_indata=1,H666="out-sample",Q666&lt;ATA!XfHor),Q666+1,IF(F667="","",IF(AND(H667="out-sample",H666="in-sample"),1,IF(AND(H667="out-sample",H666="out-sample"),Q666+1,IF(ISNUMBER(Q666),Q666+1,1))))))</f>
        <v/>
      </c>
      <c r="R667" s="3" t="str">
        <f t="shared" si="70"/>
        <v/>
      </c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X667" s="63" t="e">
        <f t="shared" si="71"/>
        <v>#VALUE!</v>
      </c>
    </row>
    <row r="668" spans="1:50" s="1" customFormat="1" ht="14.25" x14ac:dyDescent="0.2">
      <c r="A668" s="6"/>
      <c r="B668" s="6"/>
      <c r="C668" s="6"/>
      <c r="D668" s="3"/>
      <c r="E668" s="70" t="str">
        <f>IF(ATA!E668="","",ATA!E668)</f>
        <v/>
      </c>
      <c r="F668" s="51" t="str">
        <f>IF(ATA!F668="","",ATA!F668)</f>
        <v/>
      </c>
      <c r="G668" s="11" t="str">
        <f>IF(ATA!G668="","",ATA!G668)</f>
        <v/>
      </c>
      <c r="H668" s="55" t="str">
        <f>IF(ATA!H668="","",ATA!H668)</f>
        <v/>
      </c>
      <c r="I668" s="31" t="str">
        <f>IF(AND(F667="",H667="in-sample"),"",IF(AND(Temp!fhor_indata=1,H667="out-sample",H668="out-sample"),I667,IF(AND(F668="",H667="out-sample"),"",IF(AND(Temp!optSeasCoef=0,Temp!sts_add=1),IF(H667="in-sample",IF(Q667=bigT,((pCell/bigT)*F667)+((1-(pCell/bigT))*(I667+J667)),IF(OR(F668="",COUNT($F$2:F667)&lt;=pCell),F667,((pCell/COUNT($F$2:F667))*F667)+((1-(pCell/COUNT($F$2:F667)))*(I667+J667)))),I667),IF(AND(Temp!optSeasCoef=0,Temp!sts_multp=1),IF(H667="in-sample",IF(Q667=bigT,((pCell/bigT)*F667)+((1-(pCell/bigT))*(I667*J667)),IF(OR(F668="",COUNT(F$2:$F667)&lt;=pCell),F667,((pCell/COUNT($F$2:F667))*F667)+((1-(pCell/COUNT($F$2:F667)))*(I667*J667)))),I667),IF(Temp!sts_add=1,IF(H667="in-sample",IF(Q667=bigT,((pCell/bigT)*AX667)+((1-(pCell/bigT))*(I667+J667)),IF(OR(F668="",COUNT($AX$2:AX667)&lt;=pCell),AX667,((pCell/COUNT($AX$2:AX667))*AX667)+((1-(pCell/COUNT($AX$2:AX667)))*(I667+J667)))),I667),IF(H667="in-sample",IF(Q667=bigT,((pCell/bigT)*AX667)+((1-(pCell/bigT))*(I667*J667)),IF(OR(F668="",COUNT($AX$2:AX667)&lt;=pCell),AX667,((pCell/COUNT($AX$2:AX667))*AX667)+((1-(pCell/COUNT($AX$2:AX667)))*(I667*J667)))),I667)))))))</f>
        <v/>
      </c>
      <c r="J668" s="31" t="str">
        <f>IF(AND(F667="",H667="in-sample"),"",IF(AND(Temp!fhor_indata=1,H667="out-sample",H668="out-sample"),J667,IF(AND(F668="",H667="out-sample"),"",IF(AND(Temp!optSeasCoef=0,Temp!sts_add=1),IF(H667="in-sample",IF(Q667=bigT,((qCell/bigT)*(I668-I667))+((1-(qCell/bigT))*J667),IF(OR(F668="",COUNT($F$2:F667)&lt;=qCell),IF(COUNT($F$2:F667)=1,0,F667-F666),((qCell/COUNT($F$2:F667))*(I668-I667))+((1-(qCell/COUNT($F$2:F667)))*J667))),J667),IF(AND(Temp!optSeasCoef=0,Temp!sts_multp=1),IF(H667="in-sample",IF(Q667=bigT,((qCell/bigT)*(I668/I667))+((1-(qCell/bigT))*J667),IF(qCell=0,1,IF(OR(F668="",COUNT($F$2:F667)&lt;=qCell),IF(COUNT($F$2:F667)=1,1,F667/F666),((qCell/COUNT($F$2:F667))*(I668/I667))+((1-(qCell/COUNT($F$2:F667)))*J667)))),J667),IF(Temp!sts_add=1,IF(H667="in-sample",IF(Q667=bigT,((qCell/bigT)*(I668-I667))+((1-(qCell/bigT))*J667),IF(OR(F668="",COUNT($AX$2:AX667)&lt;=qCell),IF(COUNT($AX$2:AX667)=1,0,AX667-AX666),((qCell/COUNT($AX$2:AX667))*(I668-I667))+((1-(qCell/COUNT($AX$2:AX667)))*J667))),J667),IF(H667="in-sample",IF(Q667=bigT,((qCell/bigT)*(I668/I667))+((1-(qCell/bigT))*J667),IF(qCell=0,1,IF(OR(F668="",COUNT($AX$2:AX667)&lt;=qCell),IF(COUNT($AX$2:AX667)=1,1,AX667/AX666),((qCell/COUNT($AX$2:AX667))*(I668/I667))+((1-(qCell/COUNT($AX$2:AX667)))*J667)))),J667)))))))</f>
        <v/>
      </c>
      <c r="K668" s="31" t="str">
        <f>IF(H668="","",IF(AND(Temp!optSeasCoef=0,Temp!sts_add=1),IF(H668="out-sample",I668+(Q668*J668),I668+J668),IF(AND(Temp!optSeasCoef=0,Temp!sts_multp=1),IF(H668="out-sample",I668*(J668^Q668),I668*J668),IF(Temp!sts_add=1,IF(H668="out-sample",(I668+(Q668*J668))*G668,(I668+J668)*G668),IF(H668="out-sample",I668*(J668^Q668)*G668,I668*J668*G668)))))</f>
        <v/>
      </c>
      <c r="L668" s="32" t="str">
        <f t="shared" si="72"/>
        <v/>
      </c>
      <c r="M668" s="32" t="str">
        <f t="shared" si="73"/>
        <v/>
      </c>
      <c r="N668" s="32" t="str">
        <f t="shared" si="74"/>
        <v/>
      </c>
      <c r="O668" s="32" t="str">
        <f t="shared" si="75"/>
        <v/>
      </c>
      <c r="P668" s="32" t="str">
        <f t="shared" si="76"/>
        <v/>
      </c>
      <c r="Q668" s="3" t="str">
        <f>IF(AND(Temp!fhor_indata=1,F668="",H667="in-sample"),1,IF(AND(Temp!fhor_indata=1,H667="out-sample",Q667&lt;ATA!XfHor),Q667+1,IF(F668="","",IF(AND(H668="out-sample",H667="in-sample"),1,IF(AND(H668="out-sample",H667="out-sample"),Q667+1,IF(ISNUMBER(Q667),Q667+1,1))))))</f>
        <v/>
      </c>
      <c r="R668" s="3" t="str">
        <f t="shared" si="70"/>
        <v/>
      </c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X668" s="63" t="e">
        <f t="shared" si="71"/>
        <v>#VALUE!</v>
      </c>
    </row>
    <row r="669" spans="1:50" s="1" customFormat="1" ht="14.25" x14ac:dyDescent="0.2">
      <c r="A669" s="6"/>
      <c r="B669" s="6"/>
      <c r="C669" s="6"/>
      <c r="D669" s="3"/>
      <c r="E669" s="70" t="str">
        <f>IF(ATA!E669="","",ATA!E669)</f>
        <v/>
      </c>
      <c r="F669" s="51" t="str">
        <f>IF(ATA!F669="","",ATA!F669)</f>
        <v/>
      </c>
      <c r="G669" s="11" t="str">
        <f>IF(ATA!G669="","",ATA!G669)</f>
        <v/>
      </c>
      <c r="H669" s="55" t="str">
        <f>IF(ATA!H669="","",ATA!H669)</f>
        <v/>
      </c>
      <c r="I669" s="31" t="str">
        <f>IF(AND(F668="",H668="in-sample"),"",IF(AND(Temp!fhor_indata=1,H668="out-sample",H669="out-sample"),I668,IF(AND(F669="",H668="out-sample"),"",IF(AND(Temp!optSeasCoef=0,Temp!sts_add=1),IF(H668="in-sample",IF(Q668=bigT,((pCell/bigT)*F668)+((1-(pCell/bigT))*(I668+J668)),IF(OR(F669="",COUNT($F$2:F668)&lt;=pCell),F668,((pCell/COUNT($F$2:F668))*F668)+((1-(pCell/COUNT($F$2:F668)))*(I668+J668)))),I668),IF(AND(Temp!optSeasCoef=0,Temp!sts_multp=1),IF(H668="in-sample",IF(Q668=bigT,((pCell/bigT)*F668)+((1-(pCell/bigT))*(I668*J668)),IF(OR(F669="",COUNT(F$2:$F668)&lt;=pCell),F668,((pCell/COUNT($F$2:F668))*F668)+((1-(pCell/COUNT($F$2:F668)))*(I668*J668)))),I668),IF(Temp!sts_add=1,IF(H668="in-sample",IF(Q668=bigT,((pCell/bigT)*AX668)+((1-(pCell/bigT))*(I668+J668)),IF(OR(F669="",COUNT($AX$2:AX668)&lt;=pCell),AX668,((pCell/COUNT($AX$2:AX668))*AX668)+((1-(pCell/COUNT($AX$2:AX668)))*(I668+J668)))),I668),IF(H668="in-sample",IF(Q668=bigT,((pCell/bigT)*AX668)+((1-(pCell/bigT))*(I668*J668)),IF(OR(F669="",COUNT($AX$2:AX668)&lt;=pCell),AX668,((pCell/COUNT($AX$2:AX668))*AX668)+((1-(pCell/COUNT($AX$2:AX668)))*(I668*J668)))),I668)))))))</f>
        <v/>
      </c>
      <c r="J669" s="31" t="str">
        <f>IF(AND(F668="",H668="in-sample"),"",IF(AND(Temp!fhor_indata=1,H668="out-sample",H669="out-sample"),J668,IF(AND(F669="",H668="out-sample"),"",IF(AND(Temp!optSeasCoef=0,Temp!sts_add=1),IF(H668="in-sample",IF(Q668=bigT,((qCell/bigT)*(I669-I668))+((1-(qCell/bigT))*J668),IF(OR(F669="",COUNT($F$2:F668)&lt;=qCell),IF(COUNT($F$2:F668)=1,0,F668-F667),((qCell/COUNT($F$2:F668))*(I669-I668))+((1-(qCell/COUNT($F$2:F668)))*J668))),J668),IF(AND(Temp!optSeasCoef=0,Temp!sts_multp=1),IF(H668="in-sample",IF(Q668=bigT,((qCell/bigT)*(I669/I668))+((1-(qCell/bigT))*J668),IF(qCell=0,1,IF(OR(F669="",COUNT($F$2:F668)&lt;=qCell),IF(COUNT($F$2:F668)=1,1,F668/F667),((qCell/COUNT($F$2:F668))*(I669/I668))+((1-(qCell/COUNT($F$2:F668)))*J668)))),J668),IF(Temp!sts_add=1,IF(H668="in-sample",IF(Q668=bigT,((qCell/bigT)*(I669-I668))+((1-(qCell/bigT))*J668),IF(OR(F669="",COUNT($AX$2:AX668)&lt;=qCell),IF(COUNT($AX$2:AX668)=1,0,AX668-AX667),((qCell/COUNT($AX$2:AX668))*(I669-I668))+((1-(qCell/COUNT($AX$2:AX668)))*J668))),J668),IF(H668="in-sample",IF(Q668=bigT,((qCell/bigT)*(I669/I668))+((1-(qCell/bigT))*J668),IF(qCell=0,1,IF(OR(F669="",COUNT($AX$2:AX668)&lt;=qCell),IF(COUNT($AX$2:AX668)=1,1,AX668/AX667),((qCell/COUNT($AX$2:AX668))*(I669/I668))+((1-(qCell/COUNT($AX$2:AX668)))*J668)))),J668)))))))</f>
        <v/>
      </c>
      <c r="K669" s="31" t="str">
        <f>IF(H669="","",IF(AND(Temp!optSeasCoef=0,Temp!sts_add=1),IF(H669="out-sample",I669+(Q669*J669),I669+J669),IF(AND(Temp!optSeasCoef=0,Temp!sts_multp=1),IF(H669="out-sample",I669*(J669^Q669),I669*J669),IF(Temp!sts_add=1,IF(H669="out-sample",(I669+(Q669*J669))*G669,(I669+J669)*G669),IF(H669="out-sample",I669*(J669^Q669)*G669,I669*J669*G669)))))</f>
        <v/>
      </c>
      <c r="L669" s="32" t="str">
        <f t="shared" si="72"/>
        <v/>
      </c>
      <c r="M669" s="32" t="str">
        <f t="shared" si="73"/>
        <v/>
      </c>
      <c r="N669" s="32" t="str">
        <f t="shared" si="74"/>
        <v/>
      </c>
      <c r="O669" s="32" t="str">
        <f t="shared" si="75"/>
        <v/>
      </c>
      <c r="P669" s="32" t="str">
        <f t="shared" si="76"/>
        <v/>
      </c>
      <c r="Q669" s="3" t="str">
        <f>IF(AND(Temp!fhor_indata=1,F669="",H668="in-sample"),1,IF(AND(Temp!fhor_indata=1,H668="out-sample",Q668&lt;ATA!XfHor),Q668+1,IF(F669="","",IF(AND(H669="out-sample",H668="in-sample"),1,IF(AND(H669="out-sample",H668="out-sample"),Q668+1,IF(ISNUMBER(Q668),Q668+1,1))))))</f>
        <v/>
      </c>
      <c r="R669" s="3" t="str">
        <f t="shared" si="70"/>
        <v/>
      </c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X669" s="63" t="e">
        <f t="shared" si="71"/>
        <v>#VALUE!</v>
      </c>
    </row>
    <row r="670" spans="1:50" s="1" customFormat="1" ht="14.25" x14ac:dyDescent="0.2">
      <c r="A670" s="6"/>
      <c r="B670" s="6"/>
      <c r="C670" s="6"/>
      <c r="D670" s="3"/>
      <c r="E670" s="70" t="str">
        <f>IF(ATA!E670="","",ATA!E670)</f>
        <v/>
      </c>
      <c r="F670" s="51" t="str">
        <f>IF(ATA!F670="","",ATA!F670)</f>
        <v/>
      </c>
      <c r="G670" s="11" t="str">
        <f>IF(ATA!G670="","",ATA!G670)</f>
        <v/>
      </c>
      <c r="H670" s="55" t="str">
        <f>IF(ATA!H670="","",ATA!H670)</f>
        <v/>
      </c>
      <c r="I670" s="31" t="str">
        <f>IF(AND(F669="",H669="in-sample"),"",IF(AND(Temp!fhor_indata=1,H669="out-sample",H670="out-sample"),I669,IF(AND(F670="",H669="out-sample"),"",IF(AND(Temp!optSeasCoef=0,Temp!sts_add=1),IF(H669="in-sample",IF(Q669=bigT,((pCell/bigT)*F669)+((1-(pCell/bigT))*(I669+J669)),IF(OR(F670="",COUNT($F$2:F669)&lt;=pCell),F669,((pCell/COUNT($F$2:F669))*F669)+((1-(pCell/COUNT($F$2:F669)))*(I669+J669)))),I669),IF(AND(Temp!optSeasCoef=0,Temp!sts_multp=1),IF(H669="in-sample",IF(Q669=bigT,((pCell/bigT)*F669)+((1-(pCell/bigT))*(I669*J669)),IF(OR(F670="",COUNT(F$2:$F669)&lt;=pCell),F669,((pCell/COUNT($F$2:F669))*F669)+((1-(pCell/COUNT($F$2:F669)))*(I669*J669)))),I669),IF(Temp!sts_add=1,IF(H669="in-sample",IF(Q669=bigT,((pCell/bigT)*AX669)+((1-(pCell/bigT))*(I669+J669)),IF(OR(F670="",COUNT($AX$2:AX669)&lt;=pCell),AX669,((pCell/COUNT($AX$2:AX669))*AX669)+((1-(pCell/COUNT($AX$2:AX669)))*(I669+J669)))),I669),IF(H669="in-sample",IF(Q669=bigT,((pCell/bigT)*AX669)+((1-(pCell/bigT))*(I669*J669)),IF(OR(F670="",COUNT($AX$2:AX669)&lt;=pCell),AX669,((pCell/COUNT($AX$2:AX669))*AX669)+((1-(pCell/COUNT($AX$2:AX669)))*(I669*J669)))),I669)))))))</f>
        <v/>
      </c>
      <c r="J670" s="31" t="str">
        <f>IF(AND(F669="",H669="in-sample"),"",IF(AND(Temp!fhor_indata=1,H669="out-sample",H670="out-sample"),J669,IF(AND(F670="",H669="out-sample"),"",IF(AND(Temp!optSeasCoef=0,Temp!sts_add=1),IF(H669="in-sample",IF(Q669=bigT,((qCell/bigT)*(I670-I669))+((1-(qCell/bigT))*J669),IF(OR(F670="",COUNT($F$2:F669)&lt;=qCell),IF(COUNT($F$2:F669)=1,0,F669-F668),((qCell/COUNT($F$2:F669))*(I670-I669))+((1-(qCell/COUNT($F$2:F669)))*J669))),J669),IF(AND(Temp!optSeasCoef=0,Temp!sts_multp=1),IF(H669="in-sample",IF(Q669=bigT,((qCell/bigT)*(I670/I669))+((1-(qCell/bigT))*J669),IF(qCell=0,1,IF(OR(F670="",COUNT($F$2:F669)&lt;=qCell),IF(COUNT($F$2:F669)=1,1,F669/F668),((qCell/COUNT($F$2:F669))*(I670/I669))+((1-(qCell/COUNT($F$2:F669)))*J669)))),J669),IF(Temp!sts_add=1,IF(H669="in-sample",IF(Q669=bigT,((qCell/bigT)*(I670-I669))+((1-(qCell/bigT))*J669),IF(OR(F670="",COUNT($AX$2:AX669)&lt;=qCell),IF(COUNT($AX$2:AX669)=1,0,AX669-AX668),((qCell/COUNT($AX$2:AX669))*(I670-I669))+((1-(qCell/COUNT($AX$2:AX669)))*J669))),J669),IF(H669="in-sample",IF(Q669=bigT,((qCell/bigT)*(I670/I669))+((1-(qCell/bigT))*J669),IF(qCell=0,1,IF(OR(F670="",COUNT($AX$2:AX669)&lt;=qCell),IF(COUNT($AX$2:AX669)=1,1,AX669/AX668),((qCell/COUNT($AX$2:AX669))*(I670/I669))+((1-(qCell/COUNT($AX$2:AX669)))*J669)))),J669)))))))</f>
        <v/>
      </c>
      <c r="K670" s="31" t="str">
        <f>IF(H670="","",IF(AND(Temp!optSeasCoef=0,Temp!sts_add=1),IF(H670="out-sample",I670+(Q670*J670),I670+J670),IF(AND(Temp!optSeasCoef=0,Temp!sts_multp=1),IF(H670="out-sample",I670*(J670^Q670),I670*J670),IF(Temp!sts_add=1,IF(H670="out-sample",(I670+(Q670*J670))*G670,(I670+J670)*G670),IF(H670="out-sample",I670*(J670^Q670)*G670,I670*J670*G670)))))</f>
        <v/>
      </c>
      <c r="L670" s="32" t="str">
        <f t="shared" si="72"/>
        <v/>
      </c>
      <c r="M670" s="32" t="str">
        <f t="shared" si="73"/>
        <v/>
      </c>
      <c r="N670" s="32" t="str">
        <f t="shared" si="74"/>
        <v/>
      </c>
      <c r="O670" s="32" t="str">
        <f t="shared" si="75"/>
        <v/>
      </c>
      <c r="P670" s="32" t="str">
        <f t="shared" si="76"/>
        <v/>
      </c>
      <c r="Q670" s="3" t="str">
        <f>IF(AND(Temp!fhor_indata=1,F670="",H669="in-sample"),1,IF(AND(Temp!fhor_indata=1,H669="out-sample",Q669&lt;ATA!XfHor),Q669+1,IF(F670="","",IF(AND(H670="out-sample",H669="in-sample"),1,IF(AND(H670="out-sample",H669="out-sample"),Q669+1,IF(ISNUMBER(Q669),Q669+1,1))))))</f>
        <v/>
      </c>
      <c r="R670" s="3" t="str">
        <f t="shared" si="70"/>
        <v/>
      </c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X670" s="63" t="e">
        <f t="shared" si="71"/>
        <v>#VALUE!</v>
      </c>
    </row>
    <row r="671" spans="1:50" s="1" customFormat="1" ht="14.25" x14ac:dyDescent="0.2">
      <c r="A671" s="6"/>
      <c r="B671" s="6"/>
      <c r="C671" s="6"/>
      <c r="D671" s="3"/>
      <c r="E671" s="70" t="str">
        <f>IF(ATA!E671="","",ATA!E671)</f>
        <v/>
      </c>
      <c r="F671" s="51" t="str">
        <f>IF(ATA!F671="","",ATA!F671)</f>
        <v/>
      </c>
      <c r="G671" s="11" t="str">
        <f>IF(ATA!G671="","",ATA!G671)</f>
        <v/>
      </c>
      <c r="H671" s="55" t="str">
        <f>IF(ATA!H671="","",ATA!H671)</f>
        <v/>
      </c>
      <c r="I671" s="31" t="str">
        <f>IF(AND(F670="",H670="in-sample"),"",IF(AND(Temp!fhor_indata=1,H670="out-sample",H671="out-sample"),I670,IF(AND(F671="",H670="out-sample"),"",IF(AND(Temp!optSeasCoef=0,Temp!sts_add=1),IF(H670="in-sample",IF(Q670=bigT,((pCell/bigT)*F670)+((1-(pCell/bigT))*(I670+J670)),IF(OR(F671="",COUNT($F$2:F670)&lt;=pCell),F670,((pCell/COUNT($F$2:F670))*F670)+((1-(pCell/COUNT($F$2:F670)))*(I670+J670)))),I670),IF(AND(Temp!optSeasCoef=0,Temp!sts_multp=1),IF(H670="in-sample",IF(Q670=bigT,((pCell/bigT)*F670)+((1-(pCell/bigT))*(I670*J670)),IF(OR(F671="",COUNT(F$2:$F670)&lt;=pCell),F670,((pCell/COUNT($F$2:F670))*F670)+((1-(pCell/COUNT($F$2:F670)))*(I670*J670)))),I670),IF(Temp!sts_add=1,IF(H670="in-sample",IF(Q670=bigT,((pCell/bigT)*AX670)+((1-(pCell/bigT))*(I670+J670)),IF(OR(F671="",COUNT($AX$2:AX670)&lt;=pCell),AX670,((pCell/COUNT($AX$2:AX670))*AX670)+((1-(pCell/COUNT($AX$2:AX670)))*(I670+J670)))),I670),IF(H670="in-sample",IF(Q670=bigT,((pCell/bigT)*AX670)+((1-(pCell/bigT))*(I670*J670)),IF(OR(F671="",COUNT($AX$2:AX670)&lt;=pCell),AX670,((pCell/COUNT($AX$2:AX670))*AX670)+((1-(pCell/COUNT($AX$2:AX670)))*(I670*J670)))),I670)))))))</f>
        <v/>
      </c>
      <c r="J671" s="31" t="str">
        <f>IF(AND(F670="",H670="in-sample"),"",IF(AND(Temp!fhor_indata=1,H670="out-sample",H671="out-sample"),J670,IF(AND(F671="",H670="out-sample"),"",IF(AND(Temp!optSeasCoef=0,Temp!sts_add=1),IF(H670="in-sample",IF(Q670=bigT,((qCell/bigT)*(I671-I670))+((1-(qCell/bigT))*J670),IF(OR(F671="",COUNT($F$2:F670)&lt;=qCell),IF(COUNT($F$2:F670)=1,0,F670-F669),((qCell/COUNT($F$2:F670))*(I671-I670))+((1-(qCell/COUNT($F$2:F670)))*J670))),J670),IF(AND(Temp!optSeasCoef=0,Temp!sts_multp=1),IF(H670="in-sample",IF(Q670=bigT,((qCell/bigT)*(I671/I670))+((1-(qCell/bigT))*J670),IF(qCell=0,1,IF(OR(F671="",COUNT($F$2:F670)&lt;=qCell),IF(COUNT($F$2:F670)=1,1,F670/F669),((qCell/COUNT($F$2:F670))*(I671/I670))+((1-(qCell/COUNT($F$2:F670)))*J670)))),J670),IF(Temp!sts_add=1,IF(H670="in-sample",IF(Q670=bigT,((qCell/bigT)*(I671-I670))+((1-(qCell/bigT))*J670),IF(OR(F671="",COUNT($AX$2:AX670)&lt;=qCell),IF(COUNT($AX$2:AX670)=1,0,AX670-AX669),((qCell/COUNT($AX$2:AX670))*(I671-I670))+((1-(qCell/COUNT($AX$2:AX670)))*J670))),J670),IF(H670="in-sample",IF(Q670=bigT,((qCell/bigT)*(I671/I670))+((1-(qCell/bigT))*J670),IF(qCell=0,1,IF(OR(F671="",COUNT($AX$2:AX670)&lt;=qCell),IF(COUNT($AX$2:AX670)=1,1,AX670/AX669),((qCell/COUNT($AX$2:AX670))*(I671/I670))+((1-(qCell/COUNT($AX$2:AX670)))*J670)))),J670)))))))</f>
        <v/>
      </c>
      <c r="K671" s="31" t="str">
        <f>IF(H671="","",IF(AND(Temp!optSeasCoef=0,Temp!sts_add=1),IF(H671="out-sample",I671+(Q671*J671),I671+J671),IF(AND(Temp!optSeasCoef=0,Temp!sts_multp=1),IF(H671="out-sample",I671*(J671^Q671),I671*J671),IF(Temp!sts_add=1,IF(H671="out-sample",(I671+(Q671*J671))*G671,(I671+J671)*G671),IF(H671="out-sample",I671*(J671^Q671)*G671,I671*J671*G671)))))</f>
        <v/>
      </c>
      <c r="L671" s="32" t="str">
        <f t="shared" si="72"/>
        <v/>
      </c>
      <c r="M671" s="32" t="str">
        <f t="shared" si="73"/>
        <v/>
      </c>
      <c r="N671" s="32" t="str">
        <f t="shared" si="74"/>
        <v/>
      </c>
      <c r="O671" s="32" t="str">
        <f t="shared" si="75"/>
        <v/>
      </c>
      <c r="P671" s="32" t="str">
        <f t="shared" si="76"/>
        <v/>
      </c>
      <c r="Q671" s="3" t="str">
        <f>IF(AND(Temp!fhor_indata=1,F671="",H670="in-sample"),1,IF(AND(Temp!fhor_indata=1,H670="out-sample",Q670&lt;ATA!XfHor),Q670+1,IF(F671="","",IF(AND(H671="out-sample",H670="in-sample"),1,IF(AND(H671="out-sample",H670="out-sample"),Q670+1,IF(ISNUMBER(Q670),Q670+1,1))))))</f>
        <v/>
      </c>
      <c r="R671" s="3" t="str">
        <f t="shared" si="70"/>
        <v/>
      </c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X671" s="63" t="e">
        <f t="shared" si="71"/>
        <v>#VALUE!</v>
      </c>
    </row>
    <row r="672" spans="1:50" s="1" customFormat="1" ht="14.25" x14ac:dyDescent="0.2">
      <c r="A672" s="6"/>
      <c r="B672" s="6"/>
      <c r="C672" s="6"/>
      <c r="D672" s="3"/>
      <c r="E672" s="70" t="str">
        <f>IF(ATA!E672="","",ATA!E672)</f>
        <v/>
      </c>
      <c r="F672" s="51" t="str">
        <f>IF(ATA!F672="","",ATA!F672)</f>
        <v/>
      </c>
      <c r="G672" s="11" t="str">
        <f>IF(ATA!G672="","",ATA!G672)</f>
        <v/>
      </c>
      <c r="H672" s="55" t="str">
        <f>IF(ATA!H672="","",ATA!H672)</f>
        <v/>
      </c>
      <c r="I672" s="31" t="str">
        <f>IF(AND(F671="",H671="in-sample"),"",IF(AND(Temp!fhor_indata=1,H671="out-sample",H672="out-sample"),I671,IF(AND(F672="",H671="out-sample"),"",IF(AND(Temp!optSeasCoef=0,Temp!sts_add=1),IF(H671="in-sample",IF(Q671=bigT,((pCell/bigT)*F671)+((1-(pCell/bigT))*(I671+J671)),IF(OR(F672="",COUNT($F$2:F671)&lt;=pCell),F671,((pCell/COUNT($F$2:F671))*F671)+((1-(pCell/COUNT($F$2:F671)))*(I671+J671)))),I671),IF(AND(Temp!optSeasCoef=0,Temp!sts_multp=1),IF(H671="in-sample",IF(Q671=bigT,((pCell/bigT)*F671)+((1-(pCell/bigT))*(I671*J671)),IF(OR(F672="",COUNT(F$2:$F671)&lt;=pCell),F671,((pCell/COUNT($F$2:F671))*F671)+((1-(pCell/COUNT($F$2:F671)))*(I671*J671)))),I671),IF(Temp!sts_add=1,IF(H671="in-sample",IF(Q671=bigT,((pCell/bigT)*AX671)+((1-(pCell/bigT))*(I671+J671)),IF(OR(F672="",COUNT($AX$2:AX671)&lt;=pCell),AX671,((pCell/COUNT($AX$2:AX671))*AX671)+((1-(pCell/COUNT($AX$2:AX671)))*(I671+J671)))),I671),IF(H671="in-sample",IF(Q671=bigT,((pCell/bigT)*AX671)+((1-(pCell/bigT))*(I671*J671)),IF(OR(F672="",COUNT($AX$2:AX671)&lt;=pCell),AX671,((pCell/COUNT($AX$2:AX671))*AX671)+((1-(pCell/COUNT($AX$2:AX671)))*(I671*J671)))),I671)))))))</f>
        <v/>
      </c>
      <c r="J672" s="31" t="str">
        <f>IF(AND(F671="",H671="in-sample"),"",IF(AND(Temp!fhor_indata=1,H671="out-sample",H672="out-sample"),J671,IF(AND(F672="",H671="out-sample"),"",IF(AND(Temp!optSeasCoef=0,Temp!sts_add=1),IF(H671="in-sample",IF(Q671=bigT,((qCell/bigT)*(I672-I671))+((1-(qCell/bigT))*J671),IF(OR(F672="",COUNT($F$2:F671)&lt;=qCell),IF(COUNT($F$2:F671)=1,0,F671-F670),((qCell/COUNT($F$2:F671))*(I672-I671))+((1-(qCell/COUNT($F$2:F671)))*J671))),J671),IF(AND(Temp!optSeasCoef=0,Temp!sts_multp=1),IF(H671="in-sample",IF(Q671=bigT,((qCell/bigT)*(I672/I671))+((1-(qCell/bigT))*J671),IF(qCell=0,1,IF(OR(F672="",COUNT($F$2:F671)&lt;=qCell),IF(COUNT($F$2:F671)=1,1,F671/F670),((qCell/COUNT($F$2:F671))*(I672/I671))+((1-(qCell/COUNT($F$2:F671)))*J671)))),J671),IF(Temp!sts_add=1,IF(H671="in-sample",IF(Q671=bigT,((qCell/bigT)*(I672-I671))+((1-(qCell/bigT))*J671),IF(OR(F672="",COUNT($AX$2:AX671)&lt;=qCell),IF(COUNT($AX$2:AX671)=1,0,AX671-AX670),((qCell/COUNT($AX$2:AX671))*(I672-I671))+((1-(qCell/COUNT($AX$2:AX671)))*J671))),J671),IF(H671="in-sample",IF(Q671=bigT,((qCell/bigT)*(I672/I671))+((1-(qCell/bigT))*J671),IF(qCell=0,1,IF(OR(F672="",COUNT($AX$2:AX671)&lt;=qCell),IF(COUNT($AX$2:AX671)=1,1,AX671/AX670),((qCell/COUNT($AX$2:AX671))*(I672/I671))+((1-(qCell/COUNT($AX$2:AX671)))*J671)))),J671)))))))</f>
        <v/>
      </c>
      <c r="K672" s="31" t="str">
        <f>IF(H672="","",IF(AND(Temp!optSeasCoef=0,Temp!sts_add=1),IF(H672="out-sample",I672+(Q672*J672),I672+J672),IF(AND(Temp!optSeasCoef=0,Temp!sts_multp=1),IF(H672="out-sample",I672*(J672^Q672),I672*J672),IF(Temp!sts_add=1,IF(H672="out-sample",(I672+(Q672*J672))*G672,(I672+J672)*G672),IF(H672="out-sample",I672*(J672^Q672)*G672,I672*J672*G672)))))</f>
        <v/>
      </c>
      <c r="L672" s="32" t="str">
        <f t="shared" si="72"/>
        <v/>
      </c>
      <c r="M672" s="32" t="str">
        <f t="shared" si="73"/>
        <v/>
      </c>
      <c r="N672" s="32" t="str">
        <f t="shared" si="74"/>
        <v/>
      </c>
      <c r="O672" s="32" t="str">
        <f t="shared" si="75"/>
        <v/>
      </c>
      <c r="P672" s="32" t="str">
        <f t="shared" si="76"/>
        <v/>
      </c>
      <c r="Q672" s="3" t="str">
        <f>IF(AND(Temp!fhor_indata=1,F672="",H671="in-sample"),1,IF(AND(Temp!fhor_indata=1,H671="out-sample",Q671&lt;ATA!XfHor),Q671+1,IF(F672="","",IF(AND(H672="out-sample",H671="in-sample"),1,IF(AND(H672="out-sample",H671="out-sample"),Q671+1,IF(ISNUMBER(Q671),Q671+1,1))))))</f>
        <v/>
      </c>
      <c r="R672" s="3" t="str">
        <f t="shared" si="70"/>
        <v/>
      </c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X672" s="63" t="e">
        <f t="shared" si="71"/>
        <v>#VALUE!</v>
      </c>
    </row>
    <row r="673" spans="1:50" s="1" customFormat="1" ht="14.25" x14ac:dyDescent="0.2">
      <c r="A673" s="6"/>
      <c r="B673" s="6"/>
      <c r="C673" s="6"/>
      <c r="D673" s="3"/>
      <c r="E673" s="70" t="str">
        <f>IF(ATA!E673="","",ATA!E673)</f>
        <v/>
      </c>
      <c r="F673" s="51" t="str">
        <f>IF(ATA!F673="","",ATA!F673)</f>
        <v/>
      </c>
      <c r="G673" s="11" t="str">
        <f>IF(ATA!G673="","",ATA!G673)</f>
        <v/>
      </c>
      <c r="H673" s="55" t="str">
        <f>IF(ATA!H673="","",ATA!H673)</f>
        <v/>
      </c>
      <c r="I673" s="31" t="str">
        <f>IF(AND(F672="",H672="in-sample"),"",IF(AND(Temp!fhor_indata=1,H672="out-sample",H673="out-sample"),I672,IF(AND(F673="",H672="out-sample"),"",IF(AND(Temp!optSeasCoef=0,Temp!sts_add=1),IF(H672="in-sample",IF(Q672=bigT,((pCell/bigT)*F672)+((1-(pCell/bigT))*(I672+J672)),IF(OR(F673="",COUNT($F$2:F672)&lt;=pCell),F672,((pCell/COUNT($F$2:F672))*F672)+((1-(pCell/COUNT($F$2:F672)))*(I672+J672)))),I672),IF(AND(Temp!optSeasCoef=0,Temp!sts_multp=1),IF(H672="in-sample",IF(Q672=bigT,((pCell/bigT)*F672)+((1-(pCell/bigT))*(I672*J672)),IF(OR(F673="",COUNT(F$2:$F672)&lt;=pCell),F672,((pCell/COUNT($F$2:F672))*F672)+((1-(pCell/COUNT($F$2:F672)))*(I672*J672)))),I672),IF(Temp!sts_add=1,IF(H672="in-sample",IF(Q672=bigT,((pCell/bigT)*AX672)+((1-(pCell/bigT))*(I672+J672)),IF(OR(F673="",COUNT($AX$2:AX672)&lt;=pCell),AX672,((pCell/COUNT($AX$2:AX672))*AX672)+((1-(pCell/COUNT($AX$2:AX672)))*(I672+J672)))),I672),IF(H672="in-sample",IF(Q672=bigT,((pCell/bigT)*AX672)+((1-(pCell/bigT))*(I672*J672)),IF(OR(F673="",COUNT($AX$2:AX672)&lt;=pCell),AX672,((pCell/COUNT($AX$2:AX672))*AX672)+((1-(pCell/COUNT($AX$2:AX672)))*(I672*J672)))),I672)))))))</f>
        <v/>
      </c>
      <c r="J673" s="31" t="str">
        <f>IF(AND(F672="",H672="in-sample"),"",IF(AND(Temp!fhor_indata=1,H672="out-sample",H673="out-sample"),J672,IF(AND(F673="",H672="out-sample"),"",IF(AND(Temp!optSeasCoef=0,Temp!sts_add=1),IF(H672="in-sample",IF(Q672=bigT,((qCell/bigT)*(I673-I672))+((1-(qCell/bigT))*J672),IF(OR(F673="",COUNT($F$2:F672)&lt;=qCell),IF(COUNT($F$2:F672)=1,0,F672-F671),((qCell/COUNT($F$2:F672))*(I673-I672))+((1-(qCell/COUNT($F$2:F672)))*J672))),J672),IF(AND(Temp!optSeasCoef=0,Temp!sts_multp=1),IF(H672="in-sample",IF(Q672=bigT,((qCell/bigT)*(I673/I672))+((1-(qCell/bigT))*J672),IF(qCell=0,1,IF(OR(F673="",COUNT($F$2:F672)&lt;=qCell),IF(COUNT($F$2:F672)=1,1,F672/F671),((qCell/COUNT($F$2:F672))*(I673/I672))+((1-(qCell/COUNT($F$2:F672)))*J672)))),J672),IF(Temp!sts_add=1,IF(H672="in-sample",IF(Q672=bigT,((qCell/bigT)*(I673-I672))+((1-(qCell/bigT))*J672),IF(OR(F673="",COUNT($AX$2:AX672)&lt;=qCell),IF(COUNT($AX$2:AX672)=1,0,AX672-AX671),((qCell/COUNT($AX$2:AX672))*(I673-I672))+((1-(qCell/COUNT($AX$2:AX672)))*J672))),J672),IF(H672="in-sample",IF(Q672=bigT,((qCell/bigT)*(I673/I672))+((1-(qCell/bigT))*J672),IF(qCell=0,1,IF(OR(F673="",COUNT($AX$2:AX672)&lt;=qCell),IF(COUNT($AX$2:AX672)=1,1,AX672/AX671),((qCell/COUNT($AX$2:AX672))*(I673/I672))+((1-(qCell/COUNT($AX$2:AX672)))*J672)))),J672)))))))</f>
        <v/>
      </c>
      <c r="K673" s="31" t="str">
        <f>IF(H673="","",IF(AND(Temp!optSeasCoef=0,Temp!sts_add=1),IF(H673="out-sample",I673+(Q673*J673),I673+J673),IF(AND(Temp!optSeasCoef=0,Temp!sts_multp=1),IF(H673="out-sample",I673*(J673^Q673),I673*J673),IF(Temp!sts_add=1,IF(H673="out-sample",(I673+(Q673*J673))*G673,(I673+J673)*G673),IF(H673="out-sample",I673*(J673^Q673)*G673,I673*J673*G673)))))</f>
        <v/>
      </c>
      <c r="L673" s="32" t="str">
        <f t="shared" si="72"/>
        <v/>
      </c>
      <c r="M673" s="32" t="str">
        <f t="shared" si="73"/>
        <v/>
      </c>
      <c r="N673" s="32" t="str">
        <f t="shared" si="74"/>
        <v/>
      </c>
      <c r="O673" s="32" t="str">
        <f t="shared" si="75"/>
        <v/>
      </c>
      <c r="P673" s="32" t="str">
        <f t="shared" si="76"/>
        <v/>
      </c>
      <c r="Q673" s="3" t="str">
        <f>IF(AND(Temp!fhor_indata=1,F673="",H672="in-sample"),1,IF(AND(Temp!fhor_indata=1,H672="out-sample",Q672&lt;ATA!XfHor),Q672+1,IF(F673="","",IF(AND(H673="out-sample",H672="in-sample"),1,IF(AND(H673="out-sample",H672="out-sample"),Q672+1,IF(ISNUMBER(Q672),Q672+1,1))))))</f>
        <v/>
      </c>
      <c r="R673" s="3" t="str">
        <f t="shared" si="70"/>
        <v/>
      </c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X673" s="63" t="e">
        <f t="shared" si="71"/>
        <v>#VALUE!</v>
      </c>
    </row>
    <row r="674" spans="1:50" s="1" customFormat="1" ht="14.25" x14ac:dyDescent="0.2">
      <c r="A674" s="6"/>
      <c r="B674" s="6"/>
      <c r="C674" s="6"/>
      <c r="D674" s="3"/>
      <c r="E674" s="70" t="str">
        <f>IF(ATA!E674="","",ATA!E674)</f>
        <v/>
      </c>
      <c r="F674" s="51" t="str">
        <f>IF(ATA!F674="","",ATA!F674)</f>
        <v/>
      </c>
      <c r="G674" s="11" t="str">
        <f>IF(ATA!G674="","",ATA!G674)</f>
        <v/>
      </c>
      <c r="H674" s="55" t="str">
        <f>IF(ATA!H674="","",ATA!H674)</f>
        <v/>
      </c>
      <c r="I674" s="31" t="str">
        <f>IF(AND(F673="",H673="in-sample"),"",IF(AND(Temp!fhor_indata=1,H673="out-sample",H674="out-sample"),I673,IF(AND(F674="",H673="out-sample"),"",IF(AND(Temp!optSeasCoef=0,Temp!sts_add=1),IF(H673="in-sample",IF(Q673=bigT,((pCell/bigT)*F673)+((1-(pCell/bigT))*(I673+J673)),IF(OR(F674="",COUNT($F$2:F673)&lt;=pCell),F673,((pCell/COUNT($F$2:F673))*F673)+((1-(pCell/COUNT($F$2:F673)))*(I673+J673)))),I673),IF(AND(Temp!optSeasCoef=0,Temp!sts_multp=1),IF(H673="in-sample",IF(Q673=bigT,((pCell/bigT)*F673)+((1-(pCell/bigT))*(I673*J673)),IF(OR(F674="",COUNT(F$2:$F673)&lt;=pCell),F673,((pCell/COUNT($F$2:F673))*F673)+((1-(pCell/COUNT($F$2:F673)))*(I673*J673)))),I673),IF(Temp!sts_add=1,IF(H673="in-sample",IF(Q673=bigT,((pCell/bigT)*AX673)+((1-(pCell/bigT))*(I673+J673)),IF(OR(F674="",COUNT($AX$2:AX673)&lt;=pCell),AX673,((pCell/COUNT($AX$2:AX673))*AX673)+((1-(pCell/COUNT($AX$2:AX673)))*(I673+J673)))),I673),IF(H673="in-sample",IF(Q673=bigT,((pCell/bigT)*AX673)+((1-(pCell/bigT))*(I673*J673)),IF(OR(F674="",COUNT($AX$2:AX673)&lt;=pCell),AX673,((pCell/COUNT($AX$2:AX673))*AX673)+((1-(pCell/COUNT($AX$2:AX673)))*(I673*J673)))),I673)))))))</f>
        <v/>
      </c>
      <c r="J674" s="31" t="str">
        <f>IF(AND(F673="",H673="in-sample"),"",IF(AND(Temp!fhor_indata=1,H673="out-sample",H674="out-sample"),J673,IF(AND(F674="",H673="out-sample"),"",IF(AND(Temp!optSeasCoef=0,Temp!sts_add=1),IF(H673="in-sample",IF(Q673=bigT,((qCell/bigT)*(I674-I673))+((1-(qCell/bigT))*J673),IF(OR(F674="",COUNT($F$2:F673)&lt;=qCell),IF(COUNT($F$2:F673)=1,0,F673-F672),((qCell/COUNT($F$2:F673))*(I674-I673))+((1-(qCell/COUNT($F$2:F673)))*J673))),J673),IF(AND(Temp!optSeasCoef=0,Temp!sts_multp=1),IF(H673="in-sample",IF(Q673=bigT,((qCell/bigT)*(I674/I673))+((1-(qCell/bigT))*J673),IF(qCell=0,1,IF(OR(F674="",COUNT($F$2:F673)&lt;=qCell),IF(COUNT($F$2:F673)=1,1,F673/F672),((qCell/COUNT($F$2:F673))*(I674/I673))+((1-(qCell/COUNT($F$2:F673)))*J673)))),J673),IF(Temp!sts_add=1,IF(H673="in-sample",IF(Q673=bigT,((qCell/bigT)*(I674-I673))+((1-(qCell/bigT))*J673),IF(OR(F674="",COUNT($AX$2:AX673)&lt;=qCell),IF(COUNT($AX$2:AX673)=1,0,AX673-AX672),((qCell/COUNT($AX$2:AX673))*(I674-I673))+((1-(qCell/COUNT($AX$2:AX673)))*J673))),J673),IF(H673="in-sample",IF(Q673=bigT,((qCell/bigT)*(I674/I673))+((1-(qCell/bigT))*J673),IF(qCell=0,1,IF(OR(F674="",COUNT($AX$2:AX673)&lt;=qCell),IF(COUNT($AX$2:AX673)=1,1,AX673/AX672),((qCell/COUNT($AX$2:AX673))*(I674/I673))+((1-(qCell/COUNT($AX$2:AX673)))*J673)))),J673)))))))</f>
        <v/>
      </c>
      <c r="K674" s="31" t="str">
        <f>IF(H674="","",IF(AND(Temp!optSeasCoef=0,Temp!sts_add=1),IF(H674="out-sample",I674+(Q674*J674),I674+J674),IF(AND(Temp!optSeasCoef=0,Temp!sts_multp=1),IF(H674="out-sample",I674*(J674^Q674),I674*J674),IF(Temp!sts_add=1,IF(H674="out-sample",(I674+(Q674*J674))*G674,(I674+J674)*G674),IF(H674="out-sample",I674*(J674^Q674)*G674,I674*J674*G674)))))</f>
        <v/>
      </c>
      <c r="L674" s="32" t="str">
        <f t="shared" si="72"/>
        <v/>
      </c>
      <c r="M674" s="32" t="str">
        <f t="shared" si="73"/>
        <v/>
      </c>
      <c r="N674" s="32" t="str">
        <f t="shared" si="74"/>
        <v/>
      </c>
      <c r="O674" s="32" t="str">
        <f t="shared" si="75"/>
        <v/>
      </c>
      <c r="P674" s="32" t="str">
        <f t="shared" si="76"/>
        <v/>
      </c>
      <c r="Q674" s="3" t="str">
        <f>IF(AND(Temp!fhor_indata=1,F674="",H673="in-sample"),1,IF(AND(Temp!fhor_indata=1,H673="out-sample",Q673&lt;ATA!XfHor),Q673+1,IF(F674="","",IF(AND(H674="out-sample",H673="in-sample"),1,IF(AND(H674="out-sample",H673="out-sample"),Q673+1,IF(ISNUMBER(Q673),Q673+1,1))))))</f>
        <v/>
      </c>
      <c r="R674" s="3" t="str">
        <f t="shared" si="70"/>
        <v/>
      </c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X674" s="63" t="e">
        <f t="shared" si="71"/>
        <v>#VALUE!</v>
      </c>
    </row>
    <row r="675" spans="1:50" s="1" customFormat="1" ht="14.25" x14ac:dyDescent="0.2">
      <c r="A675" s="6"/>
      <c r="B675" s="6"/>
      <c r="C675" s="6"/>
      <c r="D675" s="3"/>
      <c r="E675" s="70" t="str">
        <f>IF(ATA!E675="","",ATA!E675)</f>
        <v/>
      </c>
      <c r="F675" s="51" t="str">
        <f>IF(ATA!F675="","",ATA!F675)</f>
        <v/>
      </c>
      <c r="G675" s="11" t="str">
        <f>IF(ATA!G675="","",ATA!G675)</f>
        <v/>
      </c>
      <c r="H675" s="55" t="str">
        <f>IF(ATA!H675="","",ATA!H675)</f>
        <v/>
      </c>
      <c r="I675" s="31" t="str">
        <f>IF(AND(F674="",H674="in-sample"),"",IF(AND(Temp!fhor_indata=1,H674="out-sample",H675="out-sample"),I674,IF(AND(F675="",H674="out-sample"),"",IF(AND(Temp!optSeasCoef=0,Temp!sts_add=1),IF(H674="in-sample",IF(Q674=bigT,((pCell/bigT)*F674)+((1-(pCell/bigT))*(I674+J674)),IF(OR(F675="",COUNT($F$2:F674)&lt;=pCell),F674,((pCell/COUNT($F$2:F674))*F674)+((1-(pCell/COUNT($F$2:F674)))*(I674+J674)))),I674),IF(AND(Temp!optSeasCoef=0,Temp!sts_multp=1),IF(H674="in-sample",IF(Q674=bigT,((pCell/bigT)*F674)+((1-(pCell/bigT))*(I674*J674)),IF(OR(F675="",COUNT(F$2:$F674)&lt;=pCell),F674,((pCell/COUNT($F$2:F674))*F674)+((1-(pCell/COUNT($F$2:F674)))*(I674*J674)))),I674),IF(Temp!sts_add=1,IF(H674="in-sample",IF(Q674=bigT,((pCell/bigT)*AX674)+((1-(pCell/bigT))*(I674+J674)),IF(OR(F675="",COUNT($AX$2:AX674)&lt;=pCell),AX674,((pCell/COUNT($AX$2:AX674))*AX674)+((1-(pCell/COUNT($AX$2:AX674)))*(I674+J674)))),I674),IF(H674="in-sample",IF(Q674=bigT,((pCell/bigT)*AX674)+((1-(pCell/bigT))*(I674*J674)),IF(OR(F675="",COUNT($AX$2:AX674)&lt;=pCell),AX674,((pCell/COUNT($AX$2:AX674))*AX674)+((1-(pCell/COUNT($AX$2:AX674)))*(I674*J674)))),I674)))))))</f>
        <v/>
      </c>
      <c r="J675" s="31" t="str">
        <f>IF(AND(F674="",H674="in-sample"),"",IF(AND(Temp!fhor_indata=1,H674="out-sample",H675="out-sample"),J674,IF(AND(F675="",H674="out-sample"),"",IF(AND(Temp!optSeasCoef=0,Temp!sts_add=1),IF(H674="in-sample",IF(Q674=bigT,((qCell/bigT)*(I675-I674))+((1-(qCell/bigT))*J674),IF(OR(F675="",COUNT($F$2:F674)&lt;=qCell),IF(COUNT($F$2:F674)=1,0,F674-F673),((qCell/COUNT($F$2:F674))*(I675-I674))+((1-(qCell/COUNT($F$2:F674)))*J674))),J674),IF(AND(Temp!optSeasCoef=0,Temp!sts_multp=1),IF(H674="in-sample",IF(Q674=bigT,((qCell/bigT)*(I675/I674))+((1-(qCell/bigT))*J674),IF(qCell=0,1,IF(OR(F675="",COUNT($F$2:F674)&lt;=qCell),IF(COUNT($F$2:F674)=1,1,F674/F673),((qCell/COUNT($F$2:F674))*(I675/I674))+((1-(qCell/COUNT($F$2:F674)))*J674)))),J674),IF(Temp!sts_add=1,IF(H674="in-sample",IF(Q674=bigT,((qCell/bigT)*(I675-I674))+((1-(qCell/bigT))*J674),IF(OR(F675="",COUNT($AX$2:AX674)&lt;=qCell),IF(COUNT($AX$2:AX674)=1,0,AX674-AX673),((qCell/COUNT($AX$2:AX674))*(I675-I674))+((1-(qCell/COUNT($AX$2:AX674)))*J674))),J674),IF(H674="in-sample",IF(Q674=bigT,((qCell/bigT)*(I675/I674))+((1-(qCell/bigT))*J674),IF(qCell=0,1,IF(OR(F675="",COUNT($AX$2:AX674)&lt;=qCell),IF(COUNT($AX$2:AX674)=1,1,AX674/AX673),((qCell/COUNT($AX$2:AX674))*(I675/I674))+((1-(qCell/COUNT($AX$2:AX674)))*J674)))),J674)))))))</f>
        <v/>
      </c>
      <c r="K675" s="31" t="str">
        <f>IF(H675="","",IF(AND(Temp!optSeasCoef=0,Temp!sts_add=1),IF(H675="out-sample",I675+(Q675*J675),I675+J675),IF(AND(Temp!optSeasCoef=0,Temp!sts_multp=1),IF(H675="out-sample",I675*(J675^Q675),I675*J675),IF(Temp!sts_add=1,IF(H675="out-sample",(I675+(Q675*J675))*G675,(I675+J675)*G675),IF(H675="out-sample",I675*(J675^Q675)*G675,I675*J675*G675)))))</f>
        <v/>
      </c>
      <c r="L675" s="32" t="str">
        <f t="shared" si="72"/>
        <v/>
      </c>
      <c r="M675" s="32" t="str">
        <f t="shared" si="73"/>
        <v/>
      </c>
      <c r="N675" s="32" t="str">
        <f t="shared" si="74"/>
        <v/>
      </c>
      <c r="O675" s="32" t="str">
        <f t="shared" si="75"/>
        <v/>
      </c>
      <c r="P675" s="32" t="str">
        <f t="shared" si="76"/>
        <v/>
      </c>
      <c r="Q675" s="3" t="str">
        <f>IF(AND(Temp!fhor_indata=1,F675="",H674="in-sample"),1,IF(AND(Temp!fhor_indata=1,H674="out-sample",Q674&lt;ATA!XfHor),Q674+1,IF(F675="","",IF(AND(H675="out-sample",H674="in-sample"),1,IF(AND(H675="out-sample",H674="out-sample"),Q674+1,IF(ISNUMBER(Q674),Q674+1,1))))))</f>
        <v/>
      </c>
      <c r="R675" s="3" t="str">
        <f t="shared" si="70"/>
        <v/>
      </c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X675" s="63" t="e">
        <f t="shared" si="71"/>
        <v>#VALUE!</v>
      </c>
    </row>
    <row r="676" spans="1:50" s="1" customFormat="1" ht="14.25" x14ac:dyDescent="0.2">
      <c r="A676" s="6"/>
      <c r="B676" s="6"/>
      <c r="C676" s="6"/>
      <c r="D676" s="3"/>
      <c r="E676" s="70" t="str">
        <f>IF(ATA!E676="","",ATA!E676)</f>
        <v/>
      </c>
      <c r="F676" s="51" t="str">
        <f>IF(ATA!F676="","",ATA!F676)</f>
        <v/>
      </c>
      <c r="G676" s="11" t="str">
        <f>IF(ATA!G676="","",ATA!G676)</f>
        <v/>
      </c>
      <c r="H676" s="55" t="str">
        <f>IF(ATA!H676="","",ATA!H676)</f>
        <v/>
      </c>
      <c r="I676" s="31" t="str">
        <f>IF(AND(F675="",H675="in-sample"),"",IF(AND(Temp!fhor_indata=1,H675="out-sample",H676="out-sample"),I675,IF(AND(F676="",H675="out-sample"),"",IF(AND(Temp!optSeasCoef=0,Temp!sts_add=1),IF(H675="in-sample",IF(Q675=bigT,((pCell/bigT)*F675)+((1-(pCell/bigT))*(I675+J675)),IF(OR(F676="",COUNT($F$2:F675)&lt;=pCell),F675,((pCell/COUNT($F$2:F675))*F675)+((1-(pCell/COUNT($F$2:F675)))*(I675+J675)))),I675),IF(AND(Temp!optSeasCoef=0,Temp!sts_multp=1),IF(H675="in-sample",IF(Q675=bigT,((pCell/bigT)*F675)+((1-(pCell/bigT))*(I675*J675)),IF(OR(F676="",COUNT(F$2:$F675)&lt;=pCell),F675,((pCell/COUNT($F$2:F675))*F675)+((1-(pCell/COUNT($F$2:F675)))*(I675*J675)))),I675),IF(Temp!sts_add=1,IF(H675="in-sample",IF(Q675=bigT,((pCell/bigT)*AX675)+((1-(pCell/bigT))*(I675+J675)),IF(OR(F676="",COUNT($AX$2:AX675)&lt;=pCell),AX675,((pCell/COUNT($AX$2:AX675))*AX675)+((1-(pCell/COUNT($AX$2:AX675)))*(I675+J675)))),I675),IF(H675="in-sample",IF(Q675=bigT,((pCell/bigT)*AX675)+((1-(pCell/bigT))*(I675*J675)),IF(OR(F676="",COUNT($AX$2:AX675)&lt;=pCell),AX675,((pCell/COUNT($AX$2:AX675))*AX675)+((1-(pCell/COUNT($AX$2:AX675)))*(I675*J675)))),I675)))))))</f>
        <v/>
      </c>
      <c r="J676" s="31" t="str">
        <f>IF(AND(F675="",H675="in-sample"),"",IF(AND(Temp!fhor_indata=1,H675="out-sample",H676="out-sample"),J675,IF(AND(F676="",H675="out-sample"),"",IF(AND(Temp!optSeasCoef=0,Temp!sts_add=1),IF(H675="in-sample",IF(Q675=bigT,((qCell/bigT)*(I676-I675))+((1-(qCell/bigT))*J675),IF(OR(F676="",COUNT($F$2:F675)&lt;=qCell),IF(COUNT($F$2:F675)=1,0,F675-F674),((qCell/COUNT($F$2:F675))*(I676-I675))+((1-(qCell/COUNT($F$2:F675)))*J675))),J675),IF(AND(Temp!optSeasCoef=0,Temp!sts_multp=1),IF(H675="in-sample",IF(Q675=bigT,((qCell/bigT)*(I676/I675))+((1-(qCell/bigT))*J675),IF(qCell=0,1,IF(OR(F676="",COUNT($F$2:F675)&lt;=qCell),IF(COUNT($F$2:F675)=1,1,F675/F674),((qCell/COUNT($F$2:F675))*(I676/I675))+((1-(qCell/COUNT($F$2:F675)))*J675)))),J675),IF(Temp!sts_add=1,IF(H675="in-sample",IF(Q675=bigT,((qCell/bigT)*(I676-I675))+((1-(qCell/bigT))*J675),IF(OR(F676="",COUNT($AX$2:AX675)&lt;=qCell),IF(COUNT($AX$2:AX675)=1,0,AX675-AX674),((qCell/COUNT($AX$2:AX675))*(I676-I675))+((1-(qCell/COUNT($AX$2:AX675)))*J675))),J675),IF(H675="in-sample",IF(Q675=bigT,((qCell/bigT)*(I676/I675))+((1-(qCell/bigT))*J675),IF(qCell=0,1,IF(OR(F676="",COUNT($AX$2:AX675)&lt;=qCell),IF(COUNT($AX$2:AX675)=1,1,AX675/AX674),((qCell/COUNT($AX$2:AX675))*(I676/I675))+((1-(qCell/COUNT($AX$2:AX675)))*J675)))),J675)))))))</f>
        <v/>
      </c>
      <c r="K676" s="31" t="str">
        <f>IF(H676="","",IF(AND(Temp!optSeasCoef=0,Temp!sts_add=1),IF(H676="out-sample",I676+(Q676*J676),I676+J676),IF(AND(Temp!optSeasCoef=0,Temp!sts_multp=1),IF(H676="out-sample",I676*(J676^Q676),I676*J676),IF(Temp!sts_add=1,IF(H676="out-sample",(I676+(Q676*J676))*G676,(I676+J676)*G676),IF(H676="out-sample",I676*(J676^Q676)*G676,I676*J676*G676)))))</f>
        <v/>
      </c>
      <c r="L676" s="32" t="str">
        <f t="shared" si="72"/>
        <v/>
      </c>
      <c r="M676" s="32" t="str">
        <f t="shared" si="73"/>
        <v/>
      </c>
      <c r="N676" s="32" t="str">
        <f t="shared" si="74"/>
        <v/>
      </c>
      <c r="O676" s="32" t="str">
        <f t="shared" si="75"/>
        <v/>
      </c>
      <c r="P676" s="32" t="str">
        <f t="shared" si="76"/>
        <v/>
      </c>
      <c r="Q676" s="3" t="str">
        <f>IF(AND(Temp!fhor_indata=1,F676="",H675="in-sample"),1,IF(AND(Temp!fhor_indata=1,H675="out-sample",Q675&lt;ATA!XfHor),Q675+1,IF(F676="","",IF(AND(H676="out-sample",H675="in-sample"),1,IF(AND(H676="out-sample",H675="out-sample"),Q675+1,IF(ISNUMBER(Q675),Q675+1,1))))))</f>
        <v/>
      </c>
      <c r="R676" s="3" t="str">
        <f t="shared" si="70"/>
        <v/>
      </c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X676" s="63" t="e">
        <f t="shared" si="71"/>
        <v>#VALUE!</v>
      </c>
    </row>
    <row r="677" spans="1:50" s="1" customFormat="1" ht="14.25" x14ac:dyDescent="0.2">
      <c r="A677" s="6"/>
      <c r="B677" s="6"/>
      <c r="C677" s="6"/>
      <c r="D677" s="3"/>
      <c r="E677" s="70" t="str">
        <f>IF(ATA!E677="","",ATA!E677)</f>
        <v/>
      </c>
      <c r="F677" s="51" t="str">
        <f>IF(ATA!F677="","",ATA!F677)</f>
        <v/>
      </c>
      <c r="G677" s="11" t="str">
        <f>IF(ATA!G677="","",ATA!G677)</f>
        <v/>
      </c>
      <c r="H677" s="55" t="str">
        <f>IF(ATA!H677="","",ATA!H677)</f>
        <v/>
      </c>
      <c r="I677" s="31" t="str">
        <f>IF(AND(F676="",H676="in-sample"),"",IF(AND(Temp!fhor_indata=1,H676="out-sample",H677="out-sample"),I676,IF(AND(F677="",H676="out-sample"),"",IF(AND(Temp!optSeasCoef=0,Temp!sts_add=1),IF(H676="in-sample",IF(Q676=bigT,((pCell/bigT)*F676)+((1-(pCell/bigT))*(I676+J676)),IF(OR(F677="",COUNT($F$2:F676)&lt;=pCell),F676,((pCell/COUNT($F$2:F676))*F676)+((1-(pCell/COUNT($F$2:F676)))*(I676+J676)))),I676),IF(AND(Temp!optSeasCoef=0,Temp!sts_multp=1),IF(H676="in-sample",IF(Q676=bigT,((pCell/bigT)*F676)+((1-(pCell/bigT))*(I676*J676)),IF(OR(F677="",COUNT(F$2:$F676)&lt;=pCell),F676,((pCell/COUNT($F$2:F676))*F676)+((1-(pCell/COUNT($F$2:F676)))*(I676*J676)))),I676),IF(Temp!sts_add=1,IF(H676="in-sample",IF(Q676=bigT,((pCell/bigT)*AX676)+((1-(pCell/bigT))*(I676+J676)),IF(OR(F677="",COUNT($AX$2:AX676)&lt;=pCell),AX676,((pCell/COUNT($AX$2:AX676))*AX676)+((1-(pCell/COUNT($AX$2:AX676)))*(I676+J676)))),I676),IF(H676="in-sample",IF(Q676=bigT,((pCell/bigT)*AX676)+((1-(pCell/bigT))*(I676*J676)),IF(OR(F677="",COUNT($AX$2:AX676)&lt;=pCell),AX676,((pCell/COUNT($AX$2:AX676))*AX676)+((1-(pCell/COUNT($AX$2:AX676)))*(I676*J676)))),I676)))))))</f>
        <v/>
      </c>
      <c r="J677" s="31" t="str">
        <f>IF(AND(F676="",H676="in-sample"),"",IF(AND(Temp!fhor_indata=1,H676="out-sample",H677="out-sample"),J676,IF(AND(F677="",H676="out-sample"),"",IF(AND(Temp!optSeasCoef=0,Temp!sts_add=1),IF(H676="in-sample",IF(Q676=bigT,((qCell/bigT)*(I677-I676))+((1-(qCell/bigT))*J676),IF(OR(F677="",COUNT($F$2:F676)&lt;=qCell),IF(COUNT($F$2:F676)=1,0,F676-F675),((qCell/COUNT($F$2:F676))*(I677-I676))+((1-(qCell/COUNT($F$2:F676)))*J676))),J676),IF(AND(Temp!optSeasCoef=0,Temp!sts_multp=1),IF(H676="in-sample",IF(Q676=bigT,((qCell/bigT)*(I677/I676))+((1-(qCell/bigT))*J676),IF(qCell=0,1,IF(OR(F677="",COUNT($F$2:F676)&lt;=qCell),IF(COUNT($F$2:F676)=1,1,F676/F675),((qCell/COUNT($F$2:F676))*(I677/I676))+((1-(qCell/COUNT($F$2:F676)))*J676)))),J676),IF(Temp!sts_add=1,IF(H676="in-sample",IF(Q676=bigT,((qCell/bigT)*(I677-I676))+((1-(qCell/bigT))*J676),IF(OR(F677="",COUNT($AX$2:AX676)&lt;=qCell),IF(COUNT($AX$2:AX676)=1,0,AX676-AX675),((qCell/COUNT($AX$2:AX676))*(I677-I676))+((1-(qCell/COUNT($AX$2:AX676)))*J676))),J676),IF(H676="in-sample",IF(Q676=bigT,((qCell/bigT)*(I677/I676))+((1-(qCell/bigT))*J676),IF(qCell=0,1,IF(OR(F677="",COUNT($AX$2:AX676)&lt;=qCell),IF(COUNT($AX$2:AX676)=1,1,AX676/AX675),((qCell/COUNT($AX$2:AX676))*(I677/I676))+((1-(qCell/COUNT($AX$2:AX676)))*J676)))),J676)))))))</f>
        <v/>
      </c>
      <c r="K677" s="31" t="str">
        <f>IF(H677="","",IF(AND(Temp!optSeasCoef=0,Temp!sts_add=1),IF(H677="out-sample",I677+(Q677*J677),I677+J677),IF(AND(Temp!optSeasCoef=0,Temp!sts_multp=1),IF(H677="out-sample",I677*(J677^Q677),I677*J677),IF(Temp!sts_add=1,IF(H677="out-sample",(I677+(Q677*J677))*G677,(I677+J677)*G677),IF(H677="out-sample",I677*(J677^Q677)*G677,I677*J677*G677)))))</f>
        <v/>
      </c>
      <c r="L677" s="32" t="str">
        <f t="shared" si="72"/>
        <v/>
      </c>
      <c r="M677" s="32" t="str">
        <f t="shared" si="73"/>
        <v/>
      </c>
      <c r="N677" s="32" t="str">
        <f t="shared" si="74"/>
        <v/>
      </c>
      <c r="O677" s="32" t="str">
        <f t="shared" si="75"/>
        <v/>
      </c>
      <c r="P677" s="32" t="str">
        <f t="shared" si="76"/>
        <v/>
      </c>
      <c r="Q677" s="3" t="str">
        <f>IF(AND(Temp!fhor_indata=1,F677="",H676="in-sample"),1,IF(AND(Temp!fhor_indata=1,H676="out-sample",Q676&lt;ATA!XfHor),Q676+1,IF(F677="","",IF(AND(H677="out-sample",H676="in-sample"),1,IF(AND(H677="out-sample",H676="out-sample"),Q676+1,IF(ISNUMBER(Q676),Q676+1,1))))))</f>
        <v/>
      </c>
      <c r="R677" s="3" t="str">
        <f t="shared" si="70"/>
        <v/>
      </c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X677" s="63" t="e">
        <f t="shared" si="71"/>
        <v>#VALUE!</v>
      </c>
    </row>
    <row r="678" spans="1:50" s="1" customFormat="1" ht="14.25" x14ac:dyDescent="0.2">
      <c r="A678" s="6"/>
      <c r="B678" s="6"/>
      <c r="C678" s="6"/>
      <c r="D678" s="3"/>
      <c r="E678" s="70" t="str">
        <f>IF(ATA!E678="","",ATA!E678)</f>
        <v/>
      </c>
      <c r="F678" s="51" t="str">
        <f>IF(ATA!F678="","",ATA!F678)</f>
        <v/>
      </c>
      <c r="G678" s="11" t="str">
        <f>IF(ATA!G678="","",ATA!G678)</f>
        <v/>
      </c>
      <c r="H678" s="55" t="str">
        <f>IF(ATA!H678="","",ATA!H678)</f>
        <v/>
      </c>
      <c r="I678" s="31" t="str">
        <f>IF(AND(F677="",H677="in-sample"),"",IF(AND(Temp!fhor_indata=1,H677="out-sample",H678="out-sample"),I677,IF(AND(F678="",H677="out-sample"),"",IF(AND(Temp!optSeasCoef=0,Temp!sts_add=1),IF(H677="in-sample",IF(Q677=bigT,((pCell/bigT)*F677)+((1-(pCell/bigT))*(I677+J677)),IF(OR(F678="",COUNT($F$2:F677)&lt;=pCell),F677,((pCell/COUNT($F$2:F677))*F677)+((1-(pCell/COUNT($F$2:F677)))*(I677+J677)))),I677),IF(AND(Temp!optSeasCoef=0,Temp!sts_multp=1),IF(H677="in-sample",IF(Q677=bigT,((pCell/bigT)*F677)+((1-(pCell/bigT))*(I677*J677)),IF(OR(F678="",COUNT(F$2:$F677)&lt;=pCell),F677,((pCell/COUNT($F$2:F677))*F677)+((1-(pCell/COUNT($F$2:F677)))*(I677*J677)))),I677),IF(Temp!sts_add=1,IF(H677="in-sample",IF(Q677=bigT,((pCell/bigT)*AX677)+((1-(pCell/bigT))*(I677+J677)),IF(OR(F678="",COUNT($AX$2:AX677)&lt;=pCell),AX677,((pCell/COUNT($AX$2:AX677))*AX677)+((1-(pCell/COUNT($AX$2:AX677)))*(I677+J677)))),I677),IF(H677="in-sample",IF(Q677=bigT,((pCell/bigT)*AX677)+((1-(pCell/bigT))*(I677*J677)),IF(OR(F678="",COUNT($AX$2:AX677)&lt;=pCell),AX677,((pCell/COUNT($AX$2:AX677))*AX677)+((1-(pCell/COUNT($AX$2:AX677)))*(I677*J677)))),I677)))))))</f>
        <v/>
      </c>
      <c r="J678" s="31" t="str">
        <f>IF(AND(F677="",H677="in-sample"),"",IF(AND(Temp!fhor_indata=1,H677="out-sample",H678="out-sample"),J677,IF(AND(F678="",H677="out-sample"),"",IF(AND(Temp!optSeasCoef=0,Temp!sts_add=1),IF(H677="in-sample",IF(Q677=bigT,((qCell/bigT)*(I678-I677))+((1-(qCell/bigT))*J677),IF(OR(F678="",COUNT($F$2:F677)&lt;=qCell),IF(COUNT($F$2:F677)=1,0,F677-F676),((qCell/COUNT($F$2:F677))*(I678-I677))+((1-(qCell/COUNT($F$2:F677)))*J677))),J677),IF(AND(Temp!optSeasCoef=0,Temp!sts_multp=1),IF(H677="in-sample",IF(Q677=bigT,((qCell/bigT)*(I678/I677))+((1-(qCell/bigT))*J677),IF(qCell=0,1,IF(OR(F678="",COUNT($F$2:F677)&lt;=qCell),IF(COUNT($F$2:F677)=1,1,F677/F676),((qCell/COUNT($F$2:F677))*(I678/I677))+((1-(qCell/COUNT($F$2:F677)))*J677)))),J677),IF(Temp!sts_add=1,IF(H677="in-sample",IF(Q677=bigT,((qCell/bigT)*(I678-I677))+((1-(qCell/bigT))*J677),IF(OR(F678="",COUNT($AX$2:AX677)&lt;=qCell),IF(COUNT($AX$2:AX677)=1,0,AX677-AX676),((qCell/COUNT($AX$2:AX677))*(I678-I677))+((1-(qCell/COUNT($AX$2:AX677)))*J677))),J677),IF(H677="in-sample",IF(Q677=bigT,((qCell/bigT)*(I678/I677))+((1-(qCell/bigT))*J677),IF(qCell=0,1,IF(OR(F678="",COUNT($AX$2:AX677)&lt;=qCell),IF(COUNT($AX$2:AX677)=1,1,AX677/AX676),((qCell/COUNT($AX$2:AX677))*(I678/I677))+((1-(qCell/COUNT($AX$2:AX677)))*J677)))),J677)))))))</f>
        <v/>
      </c>
      <c r="K678" s="31" t="str">
        <f>IF(H678="","",IF(AND(Temp!optSeasCoef=0,Temp!sts_add=1),IF(H678="out-sample",I678+(Q678*J678),I678+J678),IF(AND(Temp!optSeasCoef=0,Temp!sts_multp=1),IF(H678="out-sample",I678*(J678^Q678),I678*J678),IF(Temp!sts_add=1,IF(H678="out-sample",(I678+(Q678*J678))*G678,(I678+J678)*G678),IF(H678="out-sample",I678*(J678^Q678)*G678,I678*J678*G678)))))</f>
        <v/>
      </c>
      <c r="L678" s="32" t="str">
        <f t="shared" si="72"/>
        <v/>
      </c>
      <c r="M678" s="32" t="str">
        <f t="shared" si="73"/>
        <v/>
      </c>
      <c r="N678" s="32" t="str">
        <f t="shared" si="74"/>
        <v/>
      </c>
      <c r="O678" s="32" t="str">
        <f t="shared" si="75"/>
        <v/>
      </c>
      <c r="P678" s="32" t="str">
        <f t="shared" si="76"/>
        <v/>
      </c>
      <c r="Q678" s="3" t="str">
        <f>IF(AND(Temp!fhor_indata=1,F678="",H677="in-sample"),1,IF(AND(Temp!fhor_indata=1,H677="out-sample",Q677&lt;ATA!XfHor),Q677+1,IF(F678="","",IF(AND(H678="out-sample",H677="in-sample"),1,IF(AND(H678="out-sample",H677="out-sample"),Q677+1,IF(ISNUMBER(Q677),Q677+1,1))))))</f>
        <v/>
      </c>
      <c r="R678" s="3" t="str">
        <f t="shared" si="70"/>
        <v/>
      </c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X678" s="63" t="e">
        <f t="shared" si="71"/>
        <v>#VALUE!</v>
      </c>
    </row>
    <row r="679" spans="1:50" s="1" customFormat="1" ht="14.25" x14ac:dyDescent="0.2">
      <c r="A679" s="6"/>
      <c r="B679" s="6"/>
      <c r="C679" s="6"/>
      <c r="D679" s="3"/>
      <c r="E679" s="70" t="str">
        <f>IF(ATA!E679="","",ATA!E679)</f>
        <v/>
      </c>
      <c r="F679" s="51" t="str">
        <f>IF(ATA!F679="","",ATA!F679)</f>
        <v/>
      </c>
      <c r="G679" s="11" t="str">
        <f>IF(ATA!G679="","",ATA!G679)</f>
        <v/>
      </c>
      <c r="H679" s="55" t="str">
        <f>IF(ATA!H679="","",ATA!H679)</f>
        <v/>
      </c>
      <c r="I679" s="31" t="str">
        <f>IF(AND(F678="",H678="in-sample"),"",IF(AND(Temp!fhor_indata=1,H678="out-sample",H679="out-sample"),I678,IF(AND(F679="",H678="out-sample"),"",IF(AND(Temp!optSeasCoef=0,Temp!sts_add=1),IF(H678="in-sample",IF(Q678=bigT,((pCell/bigT)*F678)+((1-(pCell/bigT))*(I678+J678)),IF(OR(F679="",COUNT($F$2:F678)&lt;=pCell),F678,((pCell/COUNT($F$2:F678))*F678)+((1-(pCell/COUNT($F$2:F678)))*(I678+J678)))),I678),IF(AND(Temp!optSeasCoef=0,Temp!sts_multp=1),IF(H678="in-sample",IF(Q678=bigT,((pCell/bigT)*F678)+((1-(pCell/bigT))*(I678*J678)),IF(OR(F679="",COUNT(F$2:$F678)&lt;=pCell),F678,((pCell/COUNT($F$2:F678))*F678)+((1-(pCell/COUNT($F$2:F678)))*(I678*J678)))),I678),IF(Temp!sts_add=1,IF(H678="in-sample",IF(Q678=bigT,((pCell/bigT)*AX678)+((1-(pCell/bigT))*(I678+J678)),IF(OR(F679="",COUNT($AX$2:AX678)&lt;=pCell),AX678,((pCell/COUNT($AX$2:AX678))*AX678)+((1-(pCell/COUNT($AX$2:AX678)))*(I678+J678)))),I678),IF(H678="in-sample",IF(Q678=bigT,((pCell/bigT)*AX678)+((1-(pCell/bigT))*(I678*J678)),IF(OR(F679="",COUNT($AX$2:AX678)&lt;=pCell),AX678,((pCell/COUNT($AX$2:AX678))*AX678)+((1-(pCell/COUNT($AX$2:AX678)))*(I678*J678)))),I678)))))))</f>
        <v/>
      </c>
      <c r="J679" s="31" t="str">
        <f>IF(AND(F678="",H678="in-sample"),"",IF(AND(Temp!fhor_indata=1,H678="out-sample",H679="out-sample"),J678,IF(AND(F679="",H678="out-sample"),"",IF(AND(Temp!optSeasCoef=0,Temp!sts_add=1),IF(H678="in-sample",IF(Q678=bigT,((qCell/bigT)*(I679-I678))+((1-(qCell/bigT))*J678),IF(OR(F679="",COUNT($F$2:F678)&lt;=qCell),IF(COUNT($F$2:F678)=1,0,F678-F677),((qCell/COUNT($F$2:F678))*(I679-I678))+((1-(qCell/COUNT($F$2:F678)))*J678))),J678),IF(AND(Temp!optSeasCoef=0,Temp!sts_multp=1),IF(H678="in-sample",IF(Q678=bigT,((qCell/bigT)*(I679/I678))+((1-(qCell/bigT))*J678),IF(qCell=0,1,IF(OR(F679="",COUNT($F$2:F678)&lt;=qCell),IF(COUNT($F$2:F678)=1,1,F678/F677),((qCell/COUNT($F$2:F678))*(I679/I678))+((1-(qCell/COUNT($F$2:F678)))*J678)))),J678),IF(Temp!sts_add=1,IF(H678="in-sample",IF(Q678=bigT,((qCell/bigT)*(I679-I678))+((1-(qCell/bigT))*J678),IF(OR(F679="",COUNT($AX$2:AX678)&lt;=qCell),IF(COUNT($AX$2:AX678)=1,0,AX678-AX677),((qCell/COUNT($AX$2:AX678))*(I679-I678))+((1-(qCell/COUNT($AX$2:AX678)))*J678))),J678),IF(H678="in-sample",IF(Q678=bigT,((qCell/bigT)*(I679/I678))+((1-(qCell/bigT))*J678),IF(qCell=0,1,IF(OR(F679="",COUNT($AX$2:AX678)&lt;=qCell),IF(COUNT($AX$2:AX678)=1,1,AX678/AX677),((qCell/COUNT($AX$2:AX678))*(I679/I678))+((1-(qCell/COUNT($AX$2:AX678)))*J678)))),J678)))))))</f>
        <v/>
      </c>
      <c r="K679" s="31" t="str">
        <f>IF(H679="","",IF(AND(Temp!optSeasCoef=0,Temp!sts_add=1),IF(H679="out-sample",I679+(Q679*J679),I679+J679),IF(AND(Temp!optSeasCoef=0,Temp!sts_multp=1),IF(H679="out-sample",I679*(J679^Q679),I679*J679),IF(Temp!sts_add=1,IF(H679="out-sample",(I679+(Q679*J679))*G679,(I679+J679)*G679),IF(H679="out-sample",I679*(J679^Q679)*G679,I679*J679*G679)))))</f>
        <v/>
      </c>
      <c r="L679" s="32" t="str">
        <f t="shared" si="72"/>
        <v/>
      </c>
      <c r="M679" s="32" t="str">
        <f t="shared" si="73"/>
        <v/>
      </c>
      <c r="N679" s="32" t="str">
        <f t="shared" si="74"/>
        <v/>
      </c>
      <c r="O679" s="32" t="str">
        <f t="shared" si="75"/>
        <v/>
      </c>
      <c r="P679" s="32" t="str">
        <f t="shared" si="76"/>
        <v/>
      </c>
      <c r="Q679" s="3" t="str">
        <f>IF(AND(Temp!fhor_indata=1,F679="",H678="in-sample"),1,IF(AND(Temp!fhor_indata=1,H678="out-sample",Q678&lt;ATA!XfHor),Q678+1,IF(F679="","",IF(AND(H679="out-sample",H678="in-sample"),1,IF(AND(H679="out-sample",H678="out-sample"),Q678+1,IF(ISNUMBER(Q678),Q678+1,1))))))</f>
        <v/>
      </c>
      <c r="R679" s="3" t="str">
        <f t="shared" si="70"/>
        <v/>
      </c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X679" s="63" t="e">
        <f t="shared" si="71"/>
        <v>#VALUE!</v>
      </c>
    </row>
    <row r="680" spans="1:50" s="1" customFormat="1" ht="14.25" x14ac:dyDescent="0.2">
      <c r="A680" s="6"/>
      <c r="B680" s="6"/>
      <c r="C680" s="6"/>
      <c r="D680" s="3"/>
      <c r="E680" s="70" t="str">
        <f>IF(ATA!E680="","",ATA!E680)</f>
        <v/>
      </c>
      <c r="F680" s="51" t="str">
        <f>IF(ATA!F680="","",ATA!F680)</f>
        <v/>
      </c>
      <c r="G680" s="11" t="str">
        <f>IF(ATA!G680="","",ATA!G680)</f>
        <v/>
      </c>
      <c r="H680" s="55" t="str">
        <f>IF(ATA!H680="","",ATA!H680)</f>
        <v/>
      </c>
      <c r="I680" s="31" t="str">
        <f>IF(AND(F679="",H679="in-sample"),"",IF(AND(Temp!fhor_indata=1,H679="out-sample",H680="out-sample"),I679,IF(AND(F680="",H679="out-sample"),"",IF(AND(Temp!optSeasCoef=0,Temp!sts_add=1),IF(H679="in-sample",IF(Q679=bigT,((pCell/bigT)*F679)+((1-(pCell/bigT))*(I679+J679)),IF(OR(F680="",COUNT($F$2:F679)&lt;=pCell),F679,((pCell/COUNT($F$2:F679))*F679)+((1-(pCell/COUNT($F$2:F679)))*(I679+J679)))),I679),IF(AND(Temp!optSeasCoef=0,Temp!sts_multp=1),IF(H679="in-sample",IF(Q679=bigT,((pCell/bigT)*F679)+((1-(pCell/bigT))*(I679*J679)),IF(OR(F680="",COUNT(F$2:$F679)&lt;=pCell),F679,((pCell/COUNT($F$2:F679))*F679)+((1-(pCell/COUNT($F$2:F679)))*(I679*J679)))),I679),IF(Temp!sts_add=1,IF(H679="in-sample",IF(Q679=bigT,((pCell/bigT)*AX679)+((1-(pCell/bigT))*(I679+J679)),IF(OR(F680="",COUNT($AX$2:AX679)&lt;=pCell),AX679,((pCell/COUNT($AX$2:AX679))*AX679)+((1-(pCell/COUNT($AX$2:AX679)))*(I679+J679)))),I679),IF(H679="in-sample",IF(Q679=bigT,((pCell/bigT)*AX679)+((1-(pCell/bigT))*(I679*J679)),IF(OR(F680="",COUNT($AX$2:AX679)&lt;=pCell),AX679,((pCell/COUNT($AX$2:AX679))*AX679)+((1-(pCell/COUNT($AX$2:AX679)))*(I679*J679)))),I679)))))))</f>
        <v/>
      </c>
      <c r="J680" s="31" t="str">
        <f>IF(AND(F679="",H679="in-sample"),"",IF(AND(Temp!fhor_indata=1,H679="out-sample",H680="out-sample"),J679,IF(AND(F680="",H679="out-sample"),"",IF(AND(Temp!optSeasCoef=0,Temp!sts_add=1),IF(H679="in-sample",IF(Q679=bigT,((qCell/bigT)*(I680-I679))+((1-(qCell/bigT))*J679),IF(OR(F680="",COUNT($F$2:F679)&lt;=qCell),IF(COUNT($F$2:F679)=1,0,F679-F678),((qCell/COUNT($F$2:F679))*(I680-I679))+((1-(qCell/COUNT($F$2:F679)))*J679))),J679),IF(AND(Temp!optSeasCoef=0,Temp!sts_multp=1),IF(H679="in-sample",IF(Q679=bigT,((qCell/bigT)*(I680/I679))+((1-(qCell/bigT))*J679),IF(qCell=0,1,IF(OR(F680="",COUNT($F$2:F679)&lt;=qCell),IF(COUNT($F$2:F679)=1,1,F679/F678),((qCell/COUNT($F$2:F679))*(I680/I679))+((1-(qCell/COUNT($F$2:F679)))*J679)))),J679),IF(Temp!sts_add=1,IF(H679="in-sample",IF(Q679=bigT,((qCell/bigT)*(I680-I679))+((1-(qCell/bigT))*J679),IF(OR(F680="",COUNT($AX$2:AX679)&lt;=qCell),IF(COUNT($AX$2:AX679)=1,0,AX679-AX678),((qCell/COUNT($AX$2:AX679))*(I680-I679))+((1-(qCell/COUNT($AX$2:AX679)))*J679))),J679),IF(H679="in-sample",IF(Q679=bigT,((qCell/bigT)*(I680/I679))+((1-(qCell/bigT))*J679),IF(qCell=0,1,IF(OR(F680="",COUNT($AX$2:AX679)&lt;=qCell),IF(COUNT($AX$2:AX679)=1,1,AX679/AX678),((qCell/COUNT($AX$2:AX679))*(I680/I679))+((1-(qCell/COUNT($AX$2:AX679)))*J679)))),J679)))))))</f>
        <v/>
      </c>
      <c r="K680" s="31" t="str">
        <f>IF(H680="","",IF(AND(Temp!optSeasCoef=0,Temp!sts_add=1),IF(H680="out-sample",I680+(Q680*J680),I680+J680),IF(AND(Temp!optSeasCoef=0,Temp!sts_multp=1),IF(H680="out-sample",I680*(J680^Q680),I680*J680),IF(Temp!sts_add=1,IF(H680="out-sample",(I680+(Q680*J680))*G680,(I680+J680)*G680),IF(H680="out-sample",I680*(J680^Q680)*G680,I680*J680*G680)))))</f>
        <v/>
      </c>
      <c r="L680" s="32" t="str">
        <f t="shared" si="72"/>
        <v/>
      </c>
      <c r="M680" s="32" t="str">
        <f t="shared" si="73"/>
        <v/>
      </c>
      <c r="N680" s="32" t="str">
        <f t="shared" si="74"/>
        <v/>
      </c>
      <c r="O680" s="32" t="str">
        <f t="shared" si="75"/>
        <v/>
      </c>
      <c r="P680" s="32" t="str">
        <f t="shared" si="76"/>
        <v/>
      </c>
      <c r="Q680" s="3" t="str">
        <f>IF(AND(Temp!fhor_indata=1,F680="",H679="in-sample"),1,IF(AND(Temp!fhor_indata=1,H679="out-sample",Q679&lt;ATA!XfHor),Q679+1,IF(F680="","",IF(AND(H680="out-sample",H679="in-sample"),1,IF(AND(H680="out-sample",H679="out-sample"),Q679+1,IF(ISNUMBER(Q679),Q679+1,1))))))</f>
        <v/>
      </c>
      <c r="R680" s="3" t="str">
        <f t="shared" si="70"/>
        <v/>
      </c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X680" s="63" t="e">
        <f t="shared" si="71"/>
        <v>#VALUE!</v>
      </c>
    </row>
    <row r="681" spans="1:50" s="1" customFormat="1" ht="14.25" x14ac:dyDescent="0.2">
      <c r="A681" s="6"/>
      <c r="B681" s="6"/>
      <c r="C681" s="6"/>
      <c r="D681" s="3"/>
      <c r="E681" s="70" t="str">
        <f>IF(ATA!E681="","",ATA!E681)</f>
        <v/>
      </c>
      <c r="F681" s="51" t="str">
        <f>IF(ATA!F681="","",ATA!F681)</f>
        <v/>
      </c>
      <c r="G681" s="11" t="str">
        <f>IF(ATA!G681="","",ATA!G681)</f>
        <v/>
      </c>
      <c r="H681" s="55" t="str">
        <f>IF(ATA!H681="","",ATA!H681)</f>
        <v/>
      </c>
      <c r="I681" s="31" t="str">
        <f>IF(AND(F680="",H680="in-sample"),"",IF(AND(Temp!fhor_indata=1,H680="out-sample",H681="out-sample"),I680,IF(AND(F681="",H680="out-sample"),"",IF(AND(Temp!optSeasCoef=0,Temp!sts_add=1),IF(H680="in-sample",IF(Q680=bigT,((pCell/bigT)*F680)+((1-(pCell/bigT))*(I680+J680)),IF(OR(F681="",COUNT($F$2:F680)&lt;=pCell),F680,((pCell/COUNT($F$2:F680))*F680)+((1-(pCell/COUNT($F$2:F680)))*(I680+J680)))),I680),IF(AND(Temp!optSeasCoef=0,Temp!sts_multp=1),IF(H680="in-sample",IF(Q680=bigT,((pCell/bigT)*F680)+((1-(pCell/bigT))*(I680*J680)),IF(OR(F681="",COUNT(F$2:$F680)&lt;=pCell),F680,((pCell/COUNT($F$2:F680))*F680)+((1-(pCell/COUNT($F$2:F680)))*(I680*J680)))),I680),IF(Temp!sts_add=1,IF(H680="in-sample",IF(Q680=bigT,((pCell/bigT)*AX680)+((1-(pCell/bigT))*(I680+J680)),IF(OR(F681="",COUNT($AX$2:AX680)&lt;=pCell),AX680,((pCell/COUNT($AX$2:AX680))*AX680)+((1-(pCell/COUNT($AX$2:AX680)))*(I680+J680)))),I680),IF(H680="in-sample",IF(Q680=bigT,((pCell/bigT)*AX680)+((1-(pCell/bigT))*(I680*J680)),IF(OR(F681="",COUNT($AX$2:AX680)&lt;=pCell),AX680,((pCell/COUNT($AX$2:AX680))*AX680)+((1-(pCell/COUNT($AX$2:AX680)))*(I680*J680)))),I680)))))))</f>
        <v/>
      </c>
      <c r="J681" s="31" t="str">
        <f>IF(AND(F680="",H680="in-sample"),"",IF(AND(Temp!fhor_indata=1,H680="out-sample",H681="out-sample"),J680,IF(AND(F681="",H680="out-sample"),"",IF(AND(Temp!optSeasCoef=0,Temp!sts_add=1),IF(H680="in-sample",IF(Q680=bigT,((qCell/bigT)*(I681-I680))+((1-(qCell/bigT))*J680),IF(OR(F681="",COUNT($F$2:F680)&lt;=qCell),IF(COUNT($F$2:F680)=1,0,F680-F679),((qCell/COUNT($F$2:F680))*(I681-I680))+((1-(qCell/COUNT($F$2:F680)))*J680))),J680),IF(AND(Temp!optSeasCoef=0,Temp!sts_multp=1),IF(H680="in-sample",IF(Q680=bigT,((qCell/bigT)*(I681/I680))+((1-(qCell/bigT))*J680),IF(qCell=0,1,IF(OR(F681="",COUNT($F$2:F680)&lt;=qCell),IF(COUNT($F$2:F680)=1,1,F680/F679),((qCell/COUNT($F$2:F680))*(I681/I680))+((1-(qCell/COUNT($F$2:F680)))*J680)))),J680),IF(Temp!sts_add=1,IF(H680="in-sample",IF(Q680=bigT,((qCell/bigT)*(I681-I680))+((1-(qCell/bigT))*J680),IF(OR(F681="",COUNT($AX$2:AX680)&lt;=qCell),IF(COUNT($AX$2:AX680)=1,0,AX680-AX679),((qCell/COUNT($AX$2:AX680))*(I681-I680))+((1-(qCell/COUNT($AX$2:AX680)))*J680))),J680),IF(H680="in-sample",IF(Q680=bigT,((qCell/bigT)*(I681/I680))+((1-(qCell/bigT))*J680),IF(qCell=0,1,IF(OR(F681="",COUNT($AX$2:AX680)&lt;=qCell),IF(COUNT($AX$2:AX680)=1,1,AX680/AX679),((qCell/COUNT($AX$2:AX680))*(I681/I680))+((1-(qCell/COUNT($AX$2:AX680)))*J680)))),J680)))))))</f>
        <v/>
      </c>
      <c r="K681" s="31" t="str">
        <f>IF(H681="","",IF(AND(Temp!optSeasCoef=0,Temp!sts_add=1),IF(H681="out-sample",I681+(Q681*J681),I681+J681),IF(AND(Temp!optSeasCoef=0,Temp!sts_multp=1),IF(H681="out-sample",I681*(J681^Q681),I681*J681),IF(Temp!sts_add=1,IF(H681="out-sample",(I681+(Q681*J681))*G681,(I681+J681)*G681),IF(H681="out-sample",I681*(J681^Q681)*G681,I681*J681*G681)))))</f>
        <v/>
      </c>
      <c r="L681" s="32" t="str">
        <f t="shared" si="72"/>
        <v/>
      </c>
      <c r="M681" s="32" t="str">
        <f t="shared" si="73"/>
        <v/>
      </c>
      <c r="N681" s="32" t="str">
        <f t="shared" si="74"/>
        <v/>
      </c>
      <c r="O681" s="32" t="str">
        <f t="shared" si="75"/>
        <v/>
      </c>
      <c r="P681" s="32" t="str">
        <f t="shared" si="76"/>
        <v/>
      </c>
      <c r="Q681" s="3" t="str">
        <f>IF(AND(Temp!fhor_indata=1,F681="",H680="in-sample"),1,IF(AND(Temp!fhor_indata=1,H680="out-sample",Q680&lt;ATA!XfHor),Q680+1,IF(F681="","",IF(AND(H681="out-sample",H680="in-sample"),1,IF(AND(H681="out-sample",H680="out-sample"),Q680+1,IF(ISNUMBER(Q680),Q680+1,1))))))</f>
        <v/>
      </c>
      <c r="R681" s="3" t="str">
        <f t="shared" si="70"/>
        <v/>
      </c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X681" s="63" t="e">
        <f t="shared" si="71"/>
        <v>#VALUE!</v>
      </c>
    </row>
    <row r="682" spans="1:50" s="1" customFormat="1" ht="14.25" x14ac:dyDescent="0.2">
      <c r="A682" s="6"/>
      <c r="B682" s="6"/>
      <c r="C682" s="6"/>
      <c r="D682" s="3"/>
      <c r="E682" s="70" t="str">
        <f>IF(ATA!E682="","",ATA!E682)</f>
        <v/>
      </c>
      <c r="F682" s="51" t="str">
        <f>IF(ATA!F682="","",ATA!F682)</f>
        <v/>
      </c>
      <c r="G682" s="11" t="str">
        <f>IF(ATA!G682="","",ATA!G682)</f>
        <v/>
      </c>
      <c r="H682" s="55" t="str">
        <f>IF(ATA!H682="","",ATA!H682)</f>
        <v/>
      </c>
      <c r="I682" s="31" t="str">
        <f>IF(AND(F681="",H681="in-sample"),"",IF(AND(Temp!fhor_indata=1,H681="out-sample",H682="out-sample"),I681,IF(AND(F682="",H681="out-sample"),"",IF(AND(Temp!optSeasCoef=0,Temp!sts_add=1),IF(H681="in-sample",IF(Q681=bigT,((pCell/bigT)*F681)+((1-(pCell/bigT))*(I681+J681)),IF(OR(F682="",COUNT($F$2:F681)&lt;=pCell),F681,((pCell/COUNT($F$2:F681))*F681)+((1-(pCell/COUNT($F$2:F681)))*(I681+J681)))),I681),IF(AND(Temp!optSeasCoef=0,Temp!sts_multp=1),IF(H681="in-sample",IF(Q681=bigT,((pCell/bigT)*F681)+((1-(pCell/bigT))*(I681*J681)),IF(OR(F682="",COUNT(F$2:$F681)&lt;=pCell),F681,((pCell/COUNT($F$2:F681))*F681)+((1-(pCell/COUNT($F$2:F681)))*(I681*J681)))),I681),IF(Temp!sts_add=1,IF(H681="in-sample",IF(Q681=bigT,((pCell/bigT)*AX681)+((1-(pCell/bigT))*(I681+J681)),IF(OR(F682="",COUNT($AX$2:AX681)&lt;=pCell),AX681,((pCell/COUNT($AX$2:AX681))*AX681)+((1-(pCell/COUNT($AX$2:AX681)))*(I681+J681)))),I681),IF(H681="in-sample",IF(Q681=bigT,((pCell/bigT)*AX681)+((1-(pCell/bigT))*(I681*J681)),IF(OR(F682="",COUNT($AX$2:AX681)&lt;=pCell),AX681,((pCell/COUNT($AX$2:AX681))*AX681)+((1-(pCell/COUNT($AX$2:AX681)))*(I681*J681)))),I681)))))))</f>
        <v/>
      </c>
      <c r="J682" s="31" t="str">
        <f>IF(AND(F681="",H681="in-sample"),"",IF(AND(Temp!fhor_indata=1,H681="out-sample",H682="out-sample"),J681,IF(AND(F682="",H681="out-sample"),"",IF(AND(Temp!optSeasCoef=0,Temp!sts_add=1),IF(H681="in-sample",IF(Q681=bigT,((qCell/bigT)*(I682-I681))+((1-(qCell/bigT))*J681),IF(OR(F682="",COUNT($F$2:F681)&lt;=qCell),IF(COUNT($F$2:F681)=1,0,F681-F680),((qCell/COUNT($F$2:F681))*(I682-I681))+((1-(qCell/COUNT($F$2:F681)))*J681))),J681),IF(AND(Temp!optSeasCoef=0,Temp!sts_multp=1),IF(H681="in-sample",IF(Q681=bigT,((qCell/bigT)*(I682/I681))+((1-(qCell/bigT))*J681),IF(qCell=0,1,IF(OR(F682="",COUNT($F$2:F681)&lt;=qCell),IF(COUNT($F$2:F681)=1,1,F681/F680),((qCell/COUNT($F$2:F681))*(I682/I681))+((1-(qCell/COUNT($F$2:F681)))*J681)))),J681),IF(Temp!sts_add=1,IF(H681="in-sample",IF(Q681=bigT,((qCell/bigT)*(I682-I681))+((1-(qCell/bigT))*J681),IF(OR(F682="",COUNT($AX$2:AX681)&lt;=qCell),IF(COUNT($AX$2:AX681)=1,0,AX681-AX680),((qCell/COUNT($AX$2:AX681))*(I682-I681))+((1-(qCell/COUNT($AX$2:AX681)))*J681))),J681),IF(H681="in-sample",IF(Q681=bigT,((qCell/bigT)*(I682/I681))+((1-(qCell/bigT))*J681),IF(qCell=0,1,IF(OR(F682="",COUNT($AX$2:AX681)&lt;=qCell),IF(COUNT($AX$2:AX681)=1,1,AX681/AX680),((qCell/COUNT($AX$2:AX681))*(I682/I681))+((1-(qCell/COUNT($AX$2:AX681)))*J681)))),J681)))))))</f>
        <v/>
      </c>
      <c r="K682" s="31" t="str">
        <f>IF(H682="","",IF(AND(Temp!optSeasCoef=0,Temp!sts_add=1),IF(H682="out-sample",I682+(Q682*J682),I682+J682),IF(AND(Temp!optSeasCoef=0,Temp!sts_multp=1),IF(H682="out-sample",I682*(J682^Q682),I682*J682),IF(Temp!sts_add=1,IF(H682="out-sample",(I682+(Q682*J682))*G682,(I682+J682)*G682),IF(H682="out-sample",I682*(J682^Q682)*G682,I682*J682*G682)))))</f>
        <v/>
      </c>
      <c r="L682" s="32" t="str">
        <f t="shared" si="72"/>
        <v/>
      </c>
      <c r="M682" s="32" t="str">
        <f t="shared" si="73"/>
        <v/>
      </c>
      <c r="N682" s="32" t="str">
        <f t="shared" si="74"/>
        <v/>
      </c>
      <c r="O682" s="32" t="str">
        <f t="shared" si="75"/>
        <v/>
      </c>
      <c r="P682" s="32" t="str">
        <f t="shared" si="76"/>
        <v/>
      </c>
      <c r="Q682" s="3" t="str">
        <f>IF(AND(Temp!fhor_indata=1,F682="",H681="in-sample"),1,IF(AND(Temp!fhor_indata=1,H681="out-sample",Q681&lt;ATA!XfHor),Q681+1,IF(F682="","",IF(AND(H682="out-sample",H681="in-sample"),1,IF(AND(H682="out-sample",H681="out-sample"),Q681+1,IF(ISNUMBER(Q681),Q681+1,1))))))</f>
        <v/>
      </c>
      <c r="R682" s="3" t="str">
        <f t="shared" si="70"/>
        <v/>
      </c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X682" s="63" t="e">
        <f t="shared" si="71"/>
        <v>#VALUE!</v>
      </c>
    </row>
    <row r="683" spans="1:50" s="1" customFormat="1" ht="14.25" x14ac:dyDescent="0.2">
      <c r="A683" s="6"/>
      <c r="B683" s="6"/>
      <c r="C683" s="6"/>
      <c r="D683" s="3"/>
      <c r="E683" s="70" t="str">
        <f>IF(ATA!E683="","",ATA!E683)</f>
        <v/>
      </c>
      <c r="F683" s="51" t="str">
        <f>IF(ATA!F683="","",ATA!F683)</f>
        <v/>
      </c>
      <c r="G683" s="11" t="str">
        <f>IF(ATA!G683="","",ATA!G683)</f>
        <v/>
      </c>
      <c r="H683" s="55" t="str">
        <f>IF(ATA!H683="","",ATA!H683)</f>
        <v/>
      </c>
      <c r="I683" s="31" t="str">
        <f>IF(AND(F682="",H682="in-sample"),"",IF(AND(Temp!fhor_indata=1,H682="out-sample",H683="out-sample"),I682,IF(AND(F683="",H682="out-sample"),"",IF(AND(Temp!optSeasCoef=0,Temp!sts_add=1),IF(H682="in-sample",IF(Q682=bigT,((pCell/bigT)*F682)+((1-(pCell/bigT))*(I682+J682)),IF(OR(F683="",COUNT($F$2:F682)&lt;=pCell),F682,((pCell/COUNT($F$2:F682))*F682)+((1-(pCell/COUNT($F$2:F682)))*(I682+J682)))),I682),IF(AND(Temp!optSeasCoef=0,Temp!sts_multp=1),IF(H682="in-sample",IF(Q682=bigT,((pCell/bigT)*F682)+((1-(pCell/bigT))*(I682*J682)),IF(OR(F683="",COUNT(F$2:$F682)&lt;=pCell),F682,((pCell/COUNT($F$2:F682))*F682)+((1-(pCell/COUNT($F$2:F682)))*(I682*J682)))),I682),IF(Temp!sts_add=1,IF(H682="in-sample",IF(Q682=bigT,((pCell/bigT)*AX682)+((1-(pCell/bigT))*(I682+J682)),IF(OR(F683="",COUNT($AX$2:AX682)&lt;=pCell),AX682,((pCell/COUNT($AX$2:AX682))*AX682)+((1-(pCell/COUNT($AX$2:AX682)))*(I682+J682)))),I682),IF(H682="in-sample",IF(Q682=bigT,((pCell/bigT)*AX682)+((1-(pCell/bigT))*(I682*J682)),IF(OR(F683="",COUNT($AX$2:AX682)&lt;=pCell),AX682,((pCell/COUNT($AX$2:AX682))*AX682)+((1-(pCell/COUNT($AX$2:AX682)))*(I682*J682)))),I682)))))))</f>
        <v/>
      </c>
      <c r="J683" s="31" t="str">
        <f>IF(AND(F682="",H682="in-sample"),"",IF(AND(Temp!fhor_indata=1,H682="out-sample",H683="out-sample"),J682,IF(AND(F683="",H682="out-sample"),"",IF(AND(Temp!optSeasCoef=0,Temp!sts_add=1),IF(H682="in-sample",IF(Q682=bigT,((qCell/bigT)*(I683-I682))+((1-(qCell/bigT))*J682),IF(OR(F683="",COUNT($F$2:F682)&lt;=qCell),IF(COUNT($F$2:F682)=1,0,F682-F681),((qCell/COUNT($F$2:F682))*(I683-I682))+((1-(qCell/COUNT($F$2:F682)))*J682))),J682),IF(AND(Temp!optSeasCoef=0,Temp!sts_multp=1),IF(H682="in-sample",IF(Q682=bigT,((qCell/bigT)*(I683/I682))+((1-(qCell/bigT))*J682),IF(qCell=0,1,IF(OR(F683="",COUNT($F$2:F682)&lt;=qCell),IF(COUNT($F$2:F682)=1,1,F682/F681),((qCell/COUNT($F$2:F682))*(I683/I682))+((1-(qCell/COUNT($F$2:F682)))*J682)))),J682),IF(Temp!sts_add=1,IF(H682="in-sample",IF(Q682=bigT,((qCell/bigT)*(I683-I682))+((1-(qCell/bigT))*J682),IF(OR(F683="",COUNT($AX$2:AX682)&lt;=qCell),IF(COUNT($AX$2:AX682)=1,0,AX682-AX681),((qCell/COUNT($AX$2:AX682))*(I683-I682))+((1-(qCell/COUNT($AX$2:AX682)))*J682))),J682),IF(H682="in-sample",IF(Q682=bigT,((qCell/bigT)*(I683/I682))+((1-(qCell/bigT))*J682),IF(qCell=0,1,IF(OR(F683="",COUNT($AX$2:AX682)&lt;=qCell),IF(COUNT($AX$2:AX682)=1,1,AX682/AX681),((qCell/COUNT($AX$2:AX682))*(I683/I682))+((1-(qCell/COUNT($AX$2:AX682)))*J682)))),J682)))))))</f>
        <v/>
      </c>
      <c r="K683" s="31" t="str">
        <f>IF(H683="","",IF(AND(Temp!optSeasCoef=0,Temp!sts_add=1),IF(H683="out-sample",I683+(Q683*J683),I683+J683),IF(AND(Temp!optSeasCoef=0,Temp!sts_multp=1),IF(H683="out-sample",I683*(J683^Q683),I683*J683),IF(Temp!sts_add=1,IF(H683="out-sample",(I683+(Q683*J683))*G683,(I683+J683)*G683),IF(H683="out-sample",I683*(J683^Q683)*G683,I683*J683*G683)))))</f>
        <v/>
      </c>
      <c r="L683" s="32" t="str">
        <f t="shared" si="72"/>
        <v/>
      </c>
      <c r="M683" s="32" t="str">
        <f t="shared" si="73"/>
        <v/>
      </c>
      <c r="N683" s="32" t="str">
        <f t="shared" si="74"/>
        <v/>
      </c>
      <c r="O683" s="32" t="str">
        <f t="shared" si="75"/>
        <v/>
      </c>
      <c r="P683" s="32" t="str">
        <f t="shared" si="76"/>
        <v/>
      </c>
      <c r="Q683" s="3" t="str">
        <f>IF(AND(Temp!fhor_indata=1,F683="",H682="in-sample"),1,IF(AND(Temp!fhor_indata=1,H682="out-sample",Q682&lt;ATA!XfHor),Q682+1,IF(F683="","",IF(AND(H683="out-sample",H682="in-sample"),1,IF(AND(H683="out-sample",H682="out-sample"),Q682+1,IF(ISNUMBER(Q682),Q682+1,1))))))</f>
        <v/>
      </c>
      <c r="R683" s="3" t="str">
        <f t="shared" si="70"/>
        <v/>
      </c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X683" s="63" t="e">
        <f t="shared" si="71"/>
        <v>#VALUE!</v>
      </c>
    </row>
    <row r="684" spans="1:50" s="1" customFormat="1" ht="14.25" x14ac:dyDescent="0.2">
      <c r="A684" s="6"/>
      <c r="B684" s="6"/>
      <c r="C684" s="6"/>
      <c r="D684" s="3"/>
      <c r="E684" s="70" t="str">
        <f>IF(ATA!E684="","",ATA!E684)</f>
        <v/>
      </c>
      <c r="F684" s="51" t="str">
        <f>IF(ATA!F684="","",ATA!F684)</f>
        <v/>
      </c>
      <c r="G684" s="11" t="str">
        <f>IF(ATA!G684="","",ATA!G684)</f>
        <v/>
      </c>
      <c r="H684" s="55" t="str">
        <f>IF(ATA!H684="","",ATA!H684)</f>
        <v/>
      </c>
      <c r="I684" s="31" t="str">
        <f>IF(AND(F683="",H683="in-sample"),"",IF(AND(Temp!fhor_indata=1,H683="out-sample",H684="out-sample"),I683,IF(AND(F684="",H683="out-sample"),"",IF(AND(Temp!optSeasCoef=0,Temp!sts_add=1),IF(H683="in-sample",IF(Q683=bigT,((pCell/bigT)*F683)+((1-(pCell/bigT))*(I683+J683)),IF(OR(F684="",COUNT($F$2:F683)&lt;=pCell),F683,((pCell/COUNT($F$2:F683))*F683)+((1-(pCell/COUNT($F$2:F683)))*(I683+J683)))),I683),IF(AND(Temp!optSeasCoef=0,Temp!sts_multp=1),IF(H683="in-sample",IF(Q683=bigT,((pCell/bigT)*F683)+((1-(pCell/bigT))*(I683*J683)),IF(OR(F684="",COUNT(F$2:$F683)&lt;=pCell),F683,((pCell/COUNT($F$2:F683))*F683)+((1-(pCell/COUNT($F$2:F683)))*(I683*J683)))),I683),IF(Temp!sts_add=1,IF(H683="in-sample",IF(Q683=bigT,((pCell/bigT)*AX683)+((1-(pCell/bigT))*(I683+J683)),IF(OR(F684="",COUNT($AX$2:AX683)&lt;=pCell),AX683,((pCell/COUNT($AX$2:AX683))*AX683)+((1-(pCell/COUNT($AX$2:AX683)))*(I683+J683)))),I683),IF(H683="in-sample",IF(Q683=bigT,((pCell/bigT)*AX683)+((1-(pCell/bigT))*(I683*J683)),IF(OR(F684="",COUNT($AX$2:AX683)&lt;=pCell),AX683,((pCell/COUNT($AX$2:AX683))*AX683)+((1-(pCell/COUNT($AX$2:AX683)))*(I683*J683)))),I683)))))))</f>
        <v/>
      </c>
      <c r="J684" s="31" t="str">
        <f>IF(AND(F683="",H683="in-sample"),"",IF(AND(Temp!fhor_indata=1,H683="out-sample",H684="out-sample"),J683,IF(AND(F684="",H683="out-sample"),"",IF(AND(Temp!optSeasCoef=0,Temp!sts_add=1),IF(H683="in-sample",IF(Q683=bigT,((qCell/bigT)*(I684-I683))+((1-(qCell/bigT))*J683),IF(OR(F684="",COUNT($F$2:F683)&lt;=qCell),IF(COUNT($F$2:F683)=1,0,F683-F682),((qCell/COUNT($F$2:F683))*(I684-I683))+((1-(qCell/COUNT($F$2:F683)))*J683))),J683),IF(AND(Temp!optSeasCoef=0,Temp!sts_multp=1),IF(H683="in-sample",IF(Q683=bigT,((qCell/bigT)*(I684/I683))+((1-(qCell/bigT))*J683),IF(qCell=0,1,IF(OR(F684="",COUNT($F$2:F683)&lt;=qCell),IF(COUNT($F$2:F683)=1,1,F683/F682),((qCell/COUNT($F$2:F683))*(I684/I683))+((1-(qCell/COUNT($F$2:F683)))*J683)))),J683),IF(Temp!sts_add=1,IF(H683="in-sample",IF(Q683=bigT,((qCell/bigT)*(I684-I683))+((1-(qCell/bigT))*J683),IF(OR(F684="",COUNT($AX$2:AX683)&lt;=qCell),IF(COUNT($AX$2:AX683)=1,0,AX683-AX682),((qCell/COUNT($AX$2:AX683))*(I684-I683))+((1-(qCell/COUNT($AX$2:AX683)))*J683))),J683),IF(H683="in-sample",IF(Q683=bigT,((qCell/bigT)*(I684/I683))+((1-(qCell/bigT))*J683),IF(qCell=0,1,IF(OR(F684="",COUNT($AX$2:AX683)&lt;=qCell),IF(COUNT($AX$2:AX683)=1,1,AX683/AX682),((qCell/COUNT($AX$2:AX683))*(I684/I683))+((1-(qCell/COUNT($AX$2:AX683)))*J683)))),J683)))))))</f>
        <v/>
      </c>
      <c r="K684" s="31" t="str">
        <f>IF(H684="","",IF(AND(Temp!optSeasCoef=0,Temp!sts_add=1),IF(H684="out-sample",I684+(Q684*J684),I684+J684),IF(AND(Temp!optSeasCoef=0,Temp!sts_multp=1),IF(H684="out-sample",I684*(J684^Q684),I684*J684),IF(Temp!sts_add=1,IF(H684="out-sample",(I684+(Q684*J684))*G684,(I684+J684)*G684),IF(H684="out-sample",I684*(J684^Q684)*G684,I684*J684*G684)))))</f>
        <v/>
      </c>
      <c r="L684" s="32" t="str">
        <f t="shared" si="72"/>
        <v/>
      </c>
      <c r="M684" s="32" t="str">
        <f t="shared" si="73"/>
        <v/>
      </c>
      <c r="N684" s="32" t="str">
        <f t="shared" si="74"/>
        <v/>
      </c>
      <c r="O684" s="32" t="str">
        <f t="shared" si="75"/>
        <v/>
      </c>
      <c r="P684" s="32" t="str">
        <f t="shared" si="76"/>
        <v/>
      </c>
      <c r="Q684" s="3" t="str">
        <f>IF(AND(Temp!fhor_indata=1,F684="",H683="in-sample"),1,IF(AND(Temp!fhor_indata=1,H683="out-sample",Q683&lt;ATA!XfHor),Q683+1,IF(F684="","",IF(AND(H684="out-sample",H683="in-sample"),1,IF(AND(H684="out-sample",H683="out-sample"),Q683+1,IF(ISNUMBER(Q683),Q683+1,1))))))</f>
        <v/>
      </c>
      <c r="R684" s="3" t="str">
        <f t="shared" si="70"/>
        <v/>
      </c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X684" s="63" t="e">
        <f t="shared" si="71"/>
        <v>#VALUE!</v>
      </c>
    </row>
    <row r="685" spans="1:50" s="1" customFormat="1" ht="14.25" x14ac:dyDescent="0.2">
      <c r="A685" s="6"/>
      <c r="B685" s="6"/>
      <c r="C685" s="6"/>
      <c r="D685" s="3"/>
      <c r="E685" s="70" t="str">
        <f>IF(ATA!E685="","",ATA!E685)</f>
        <v/>
      </c>
      <c r="F685" s="51" t="str">
        <f>IF(ATA!F685="","",ATA!F685)</f>
        <v/>
      </c>
      <c r="G685" s="11" t="str">
        <f>IF(ATA!G685="","",ATA!G685)</f>
        <v/>
      </c>
      <c r="H685" s="55" t="str">
        <f>IF(ATA!H685="","",ATA!H685)</f>
        <v/>
      </c>
      <c r="I685" s="31" t="str">
        <f>IF(AND(F684="",H684="in-sample"),"",IF(AND(Temp!fhor_indata=1,H684="out-sample",H685="out-sample"),I684,IF(AND(F685="",H684="out-sample"),"",IF(AND(Temp!optSeasCoef=0,Temp!sts_add=1),IF(H684="in-sample",IF(Q684=bigT,((pCell/bigT)*F684)+((1-(pCell/bigT))*(I684+J684)),IF(OR(F685="",COUNT($F$2:F684)&lt;=pCell),F684,((pCell/COUNT($F$2:F684))*F684)+((1-(pCell/COUNT($F$2:F684)))*(I684+J684)))),I684),IF(AND(Temp!optSeasCoef=0,Temp!sts_multp=1),IF(H684="in-sample",IF(Q684=bigT,((pCell/bigT)*F684)+((1-(pCell/bigT))*(I684*J684)),IF(OR(F685="",COUNT(F$2:$F684)&lt;=pCell),F684,((pCell/COUNT($F$2:F684))*F684)+((1-(pCell/COUNT($F$2:F684)))*(I684*J684)))),I684),IF(Temp!sts_add=1,IF(H684="in-sample",IF(Q684=bigT,((pCell/bigT)*AX684)+((1-(pCell/bigT))*(I684+J684)),IF(OR(F685="",COUNT($AX$2:AX684)&lt;=pCell),AX684,((pCell/COUNT($AX$2:AX684))*AX684)+((1-(pCell/COUNT($AX$2:AX684)))*(I684+J684)))),I684),IF(H684="in-sample",IF(Q684=bigT,((pCell/bigT)*AX684)+((1-(pCell/bigT))*(I684*J684)),IF(OR(F685="",COUNT($AX$2:AX684)&lt;=pCell),AX684,((pCell/COUNT($AX$2:AX684))*AX684)+((1-(pCell/COUNT($AX$2:AX684)))*(I684*J684)))),I684)))))))</f>
        <v/>
      </c>
      <c r="J685" s="31" t="str">
        <f>IF(AND(F684="",H684="in-sample"),"",IF(AND(Temp!fhor_indata=1,H684="out-sample",H685="out-sample"),J684,IF(AND(F685="",H684="out-sample"),"",IF(AND(Temp!optSeasCoef=0,Temp!sts_add=1),IF(H684="in-sample",IF(Q684=bigT,((qCell/bigT)*(I685-I684))+((1-(qCell/bigT))*J684),IF(OR(F685="",COUNT($F$2:F684)&lt;=qCell),IF(COUNT($F$2:F684)=1,0,F684-F683),((qCell/COUNT($F$2:F684))*(I685-I684))+((1-(qCell/COUNT($F$2:F684)))*J684))),J684),IF(AND(Temp!optSeasCoef=0,Temp!sts_multp=1),IF(H684="in-sample",IF(Q684=bigT,((qCell/bigT)*(I685/I684))+((1-(qCell/bigT))*J684),IF(qCell=0,1,IF(OR(F685="",COUNT($F$2:F684)&lt;=qCell),IF(COUNT($F$2:F684)=1,1,F684/F683),((qCell/COUNT($F$2:F684))*(I685/I684))+((1-(qCell/COUNT($F$2:F684)))*J684)))),J684),IF(Temp!sts_add=1,IF(H684="in-sample",IF(Q684=bigT,((qCell/bigT)*(I685-I684))+((1-(qCell/bigT))*J684),IF(OR(F685="",COUNT($AX$2:AX684)&lt;=qCell),IF(COUNT($AX$2:AX684)=1,0,AX684-AX683),((qCell/COUNT($AX$2:AX684))*(I685-I684))+((1-(qCell/COUNT($AX$2:AX684)))*J684))),J684),IF(H684="in-sample",IF(Q684=bigT,((qCell/bigT)*(I685/I684))+((1-(qCell/bigT))*J684),IF(qCell=0,1,IF(OR(F685="",COUNT($AX$2:AX684)&lt;=qCell),IF(COUNT($AX$2:AX684)=1,1,AX684/AX683),((qCell/COUNT($AX$2:AX684))*(I685/I684))+((1-(qCell/COUNT($AX$2:AX684)))*J684)))),J684)))))))</f>
        <v/>
      </c>
      <c r="K685" s="31" t="str">
        <f>IF(H685="","",IF(AND(Temp!optSeasCoef=0,Temp!sts_add=1),IF(H685="out-sample",I685+(Q685*J685),I685+J685),IF(AND(Temp!optSeasCoef=0,Temp!sts_multp=1),IF(H685="out-sample",I685*(J685^Q685),I685*J685),IF(Temp!sts_add=1,IF(H685="out-sample",(I685+(Q685*J685))*G685,(I685+J685)*G685),IF(H685="out-sample",I685*(J685^Q685)*G685,I685*J685*G685)))))</f>
        <v/>
      </c>
      <c r="L685" s="32" t="str">
        <f t="shared" si="72"/>
        <v/>
      </c>
      <c r="M685" s="32" t="str">
        <f t="shared" si="73"/>
        <v/>
      </c>
      <c r="N685" s="32" t="str">
        <f t="shared" si="74"/>
        <v/>
      </c>
      <c r="O685" s="32" t="str">
        <f t="shared" si="75"/>
        <v/>
      </c>
      <c r="P685" s="32" t="str">
        <f t="shared" si="76"/>
        <v/>
      </c>
      <c r="Q685" s="3" t="str">
        <f>IF(AND(Temp!fhor_indata=1,F685="",H684="in-sample"),1,IF(AND(Temp!fhor_indata=1,H684="out-sample",Q684&lt;ATA!XfHor),Q684+1,IF(F685="","",IF(AND(H685="out-sample",H684="in-sample"),1,IF(AND(H685="out-sample",H684="out-sample"),Q684+1,IF(ISNUMBER(Q684),Q684+1,1))))))</f>
        <v/>
      </c>
      <c r="R685" s="3" t="str">
        <f t="shared" si="70"/>
        <v/>
      </c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X685" s="63" t="e">
        <f t="shared" si="71"/>
        <v>#VALUE!</v>
      </c>
    </row>
    <row r="686" spans="1:50" s="1" customFormat="1" ht="14.25" x14ac:dyDescent="0.2">
      <c r="A686" s="6"/>
      <c r="B686" s="6"/>
      <c r="C686" s="6"/>
      <c r="D686" s="3"/>
      <c r="E686" s="70" t="str">
        <f>IF(ATA!E686="","",ATA!E686)</f>
        <v/>
      </c>
      <c r="F686" s="51" t="str">
        <f>IF(ATA!F686="","",ATA!F686)</f>
        <v/>
      </c>
      <c r="G686" s="11" t="str">
        <f>IF(ATA!G686="","",ATA!G686)</f>
        <v/>
      </c>
      <c r="H686" s="55" t="str">
        <f>IF(ATA!H686="","",ATA!H686)</f>
        <v/>
      </c>
      <c r="I686" s="31" t="str">
        <f>IF(AND(F685="",H685="in-sample"),"",IF(AND(Temp!fhor_indata=1,H685="out-sample",H686="out-sample"),I685,IF(AND(F686="",H685="out-sample"),"",IF(AND(Temp!optSeasCoef=0,Temp!sts_add=1),IF(H685="in-sample",IF(Q685=bigT,((pCell/bigT)*F685)+((1-(pCell/bigT))*(I685+J685)),IF(OR(F686="",COUNT($F$2:F685)&lt;=pCell),F685,((pCell/COUNT($F$2:F685))*F685)+((1-(pCell/COUNT($F$2:F685)))*(I685+J685)))),I685),IF(AND(Temp!optSeasCoef=0,Temp!sts_multp=1),IF(H685="in-sample",IF(Q685=bigT,((pCell/bigT)*F685)+((1-(pCell/bigT))*(I685*J685)),IF(OR(F686="",COUNT(F$2:$F685)&lt;=pCell),F685,((pCell/COUNT($F$2:F685))*F685)+((1-(pCell/COUNT($F$2:F685)))*(I685*J685)))),I685),IF(Temp!sts_add=1,IF(H685="in-sample",IF(Q685=bigT,((pCell/bigT)*AX685)+((1-(pCell/bigT))*(I685+J685)),IF(OR(F686="",COUNT($AX$2:AX685)&lt;=pCell),AX685,((pCell/COUNT($AX$2:AX685))*AX685)+((1-(pCell/COUNT($AX$2:AX685)))*(I685+J685)))),I685),IF(H685="in-sample",IF(Q685=bigT,((pCell/bigT)*AX685)+((1-(pCell/bigT))*(I685*J685)),IF(OR(F686="",COUNT($AX$2:AX685)&lt;=pCell),AX685,((pCell/COUNT($AX$2:AX685))*AX685)+((1-(pCell/COUNT($AX$2:AX685)))*(I685*J685)))),I685)))))))</f>
        <v/>
      </c>
      <c r="J686" s="31" t="str">
        <f>IF(AND(F685="",H685="in-sample"),"",IF(AND(Temp!fhor_indata=1,H685="out-sample",H686="out-sample"),J685,IF(AND(F686="",H685="out-sample"),"",IF(AND(Temp!optSeasCoef=0,Temp!sts_add=1),IF(H685="in-sample",IF(Q685=bigT,((qCell/bigT)*(I686-I685))+((1-(qCell/bigT))*J685),IF(OR(F686="",COUNT($F$2:F685)&lt;=qCell),IF(COUNT($F$2:F685)=1,0,F685-F684),((qCell/COUNT($F$2:F685))*(I686-I685))+((1-(qCell/COUNT($F$2:F685)))*J685))),J685),IF(AND(Temp!optSeasCoef=0,Temp!sts_multp=1),IF(H685="in-sample",IF(Q685=bigT,((qCell/bigT)*(I686/I685))+((1-(qCell/bigT))*J685),IF(qCell=0,1,IF(OR(F686="",COUNT($F$2:F685)&lt;=qCell),IF(COUNT($F$2:F685)=1,1,F685/F684),((qCell/COUNT($F$2:F685))*(I686/I685))+((1-(qCell/COUNT($F$2:F685)))*J685)))),J685),IF(Temp!sts_add=1,IF(H685="in-sample",IF(Q685=bigT,((qCell/bigT)*(I686-I685))+((1-(qCell/bigT))*J685),IF(OR(F686="",COUNT($AX$2:AX685)&lt;=qCell),IF(COUNT($AX$2:AX685)=1,0,AX685-AX684),((qCell/COUNT($AX$2:AX685))*(I686-I685))+((1-(qCell/COUNT($AX$2:AX685)))*J685))),J685),IF(H685="in-sample",IF(Q685=bigT,((qCell/bigT)*(I686/I685))+((1-(qCell/bigT))*J685),IF(qCell=0,1,IF(OR(F686="",COUNT($AX$2:AX685)&lt;=qCell),IF(COUNT($AX$2:AX685)=1,1,AX685/AX684),((qCell/COUNT($AX$2:AX685))*(I686/I685))+((1-(qCell/COUNT($AX$2:AX685)))*J685)))),J685)))))))</f>
        <v/>
      </c>
      <c r="K686" s="31" t="str">
        <f>IF(H686="","",IF(AND(Temp!optSeasCoef=0,Temp!sts_add=1),IF(H686="out-sample",I686+(Q686*J686),I686+J686),IF(AND(Temp!optSeasCoef=0,Temp!sts_multp=1),IF(H686="out-sample",I686*(J686^Q686),I686*J686),IF(Temp!sts_add=1,IF(H686="out-sample",(I686+(Q686*J686))*G686,(I686+J686)*G686),IF(H686="out-sample",I686*(J686^Q686)*G686,I686*J686*G686)))))</f>
        <v/>
      </c>
      <c r="L686" s="32" t="str">
        <f t="shared" si="72"/>
        <v/>
      </c>
      <c r="M686" s="32" t="str">
        <f t="shared" si="73"/>
        <v/>
      </c>
      <c r="N686" s="32" t="str">
        <f t="shared" si="74"/>
        <v/>
      </c>
      <c r="O686" s="32" t="str">
        <f t="shared" si="75"/>
        <v/>
      </c>
      <c r="P686" s="32" t="str">
        <f t="shared" si="76"/>
        <v/>
      </c>
      <c r="Q686" s="3" t="str">
        <f>IF(AND(Temp!fhor_indata=1,F686="",H685="in-sample"),1,IF(AND(Temp!fhor_indata=1,H685="out-sample",Q685&lt;ATA!XfHor),Q685+1,IF(F686="","",IF(AND(H686="out-sample",H685="in-sample"),1,IF(AND(H686="out-sample",H685="out-sample"),Q685+1,IF(ISNUMBER(Q685),Q685+1,1))))))</f>
        <v/>
      </c>
      <c r="R686" s="3" t="str">
        <f t="shared" si="70"/>
        <v/>
      </c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X686" s="63" t="e">
        <f t="shared" si="71"/>
        <v>#VALUE!</v>
      </c>
    </row>
    <row r="687" spans="1:50" s="1" customFormat="1" ht="14.25" x14ac:dyDescent="0.2">
      <c r="A687" s="6"/>
      <c r="B687" s="6"/>
      <c r="C687" s="6"/>
      <c r="D687" s="3"/>
      <c r="E687" s="70" t="str">
        <f>IF(ATA!E687="","",ATA!E687)</f>
        <v/>
      </c>
      <c r="F687" s="51" t="str">
        <f>IF(ATA!F687="","",ATA!F687)</f>
        <v/>
      </c>
      <c r="G687" s="11" t="str">
        <f>IF(ATA!G687="","",ATA!G687)</f>
        <v/>
      </c>
      <c r="H687" s="55" t="str">
        <f>IF(ATA!H687="","",ATA!H687)</f>
        <v/>
      </c>
      <c r="I687" s="31" t="str">
        <f>IF(AND(F686="",H686="in-sample"),"",IF(AND(Temp!fhor_indata=1,H686="out-sample",H687="out-sample"),I686,IF(AND(F687="",H686="out-sample"),"",IF(AND(Temp!optSeasCoef=0,Temp!sts_add=1),IF(H686="in-sample",IF(Q686=bigT,((pCell/bigT)*F686)+((1-(pCell/bigT))*(I686+J686)),IF(OR(F687="",COUNT($F$2:F686)&lt;=pCell),F686,((pCell/COUNT($F$2:F686))*F686)+((1-(pCell/COUNT($F$2:F686)))*(I686+J686)))),I686),IF(AND(Temp!optSeasCoef=0,Temp!sts_multp=1),IF(H686="in-sample",IF(Q686=bigT,((pCell/bigT)*F686)+((1-(pCell/bigT))*(I686*J686)),IF(OR(F687="",COUNT(F$2:$F686)&lt;=pCell),F686,((pCell/COUNT($F$2:F686))*F686)+((1-(pCell/COUNT($F$2:F686)))*(I686*J686)))),I686),IF(Temp!sts_add=1,IF(H686="in-sample",IF(Q686=bigT,((pCell/bigT)*AX686)+((1-(pCell/bigT))*(I686+J686)),IF(OR(F687="",COUNT($AX$2:AX686)&lt;=pCell),AX686,((pCell/COUNT($AX$2:AX686))*AX686)+((1-(pCell/COUNT($AX$2:AX686)))*(I686+J686)))),I686),IF(H686="in-sample",IF(Q686=bigT,((pCell/bigT)*AX686)+((1-(pCell/bigT))*(I686*J686)),IF(OR(F687="",COUNT($AX$2:AX686)&lt;=pCell),AX686,((pCell/COUNT($AX$2:AX686))*AX686)+((1-(pCell/COUNT($AX$2:AX686)))*(I686*J686)))),I686)))))))</f>
        <v/>
      </c>
      <c r="J687" s="31" t="str">
        <f>IF(AND(F686="",H686="in-sample"),"",IF(AND(Temp!fhor_indata=1,H686="out-sample",H687="out-sample"),J686,IF(AND(F687="",H686="out-sample"),"",IF(AND(Temp!optSeasCoef=0,Temp!sts_add=1),IF(H686="in-sample",IF(Q686=bigT,((qCell/bigT)*(I687-I686))+((1-(qCell/bigT))*J686),IF(OR(F687="",COUNT($F$2:F686)&lt;=qCell),IF(COUNT($F$2:F686)=1,0,F686-F685),((qCell/COUNT($F$2:F686))*(I687-I686))+((1-(qCell/COUNT($F$2:F686)))*J686))),J686),IF(AND(Temp!optSeasCoef=0,Temp!sts_multp=1),IF(H686="in-sample",IF(Q686=bigT,((qCell/bigT)*(I687/I686))+((1-(qCell/bigT))*J686),IF(qCell=0,1,IF(OR(F687="",COUNT($F$2:F686)&lt;=qCell),IF(COUNT($F$2:F686)=1,1,F686/F685),((qCell/COUNT($F$2:F686))*(I687/I686))+((1-(qCell/COUNT($F$2:F686)))*J686)))),J686),IF(Temp!sts_add=1,IF(H686="in-sample",IF(Q686=bigT,((qCell/bigT)*(I687-I686))+((1-(qCell/bigT))*J686),IF(OR(F687="",COUNT($AX$2:AX686)&lt;=qCell),IF(COUNT($AX$2:AX686)=1,0,AX686-AX685),((qCell/COUNT($AX$2:AX686))*(I687-I686))+((1-(qCell/COUNT($AX$2:AX686)))*J686))),J686),IF(H686="in-sample",IF(Q686=bigT,((qCell/bigT)*(I687/I686))+((1-(qCell/bigT))*J686),IF(qCell=0,1,IF(OR(F687="",COUNT($AX$2:AX686)&lt;=qCell),IF(COUNT($AX$2:AX686)=1,1,AX686/AX685),((qCell/COUNT($AX$2:AX686))*(I687/I686))+((1-(qCell/COUNT($AX$2:AX686)))*J686)))),J686)))))))</f>
        <v/>
      </c>
      <c r="K687" s="31" t="str">
        <f>IF(H687="","",IF(AND(Temp!optSeasCoef=0,Temp!sts_add=1),IF(H687="out-sample",I687+(Q687*J687),I687+J687),IF(AND(Temp!optSeasCoef=0,Temp!sts_multp=1),IF(H687="out-sample",I687*(J687^Q687),I687*J687),IF(Temp!sts_add=1,IF(H687="out-sample",(I687+(Q687*J687))*G687,(I687+J687)*G687),IF(H687="out-sample",I687*(J687^Q687)*G687,I687*J687*G687)))))</f>
        <v/>
      </c>
      <c r="L687" s="32" t="str">
        <f t="shared" si="72"/>
        <v/>
      </c>
      <c r="M687" s="32" t="str">
        <f t="shared" si="73"/>
        <v/>
      </c>
      <c r="N687" s="32" t="str">
        <f t="shared" si="74"/>
        <v/>
      </c>
      <c r="O687" s="32" t="str">
        <f t="shared" si="75"/>
        <v/>
      </c>
      <c r="P687" s="32" t="str">
        <f t="shared" si="76"/>
        <v/>
      </c>
      <c r="Q687" s="3" t="str">
        <f>IF(AND(Temp!fhor_indata=1,F687="",H686="in-sample"),1,IF(AND(Temp!fhor_indata=1,H686="out-sample",Q686&lt;ATA!XfHor),Q686+1,IF(F687="","",IF(AND(H687="out-sample",H686="in-sample"),1,IF(AND(H687="out-sample",H686="out-sample"),Q686+1,IF(ISNUMBER(Q686),Q686+1,1))))))</f>
        <v/>
      </c>
      <c r="R687" s="3" t="str">
        <f t="shared" si="70"/>
        <v/>
      </c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X687" s="63" t="e">
        <f t="shared" si="71"/>
        <v>#VALUE!</v>
      </c>
    </row>
    <row r="688" spans="1:50" s="1" customFormat="1" ht="14.25" x14ac:dyDescent="0.2">
      <c r="A688" s="6"/>
      <c r="B688" s="6"/>
      <c r="C688" s="6"/>
      <c r="D688" s="3"/>
      <c r="E688" s="70" t="str">
        <f>IF(ATA!E688="","",ATA!E688)</f>
        <v/>
      </c>
      <c r="F688" s="51" t="str">
        <f>IF(ATA!F688="","",ATA!F688)</f>
        <v/>
      </c>
      <c r="G688" s="11" t="str">
        <f>IF(ATA!G688="","",ATA!G688)</f>
        <v/>
      </c>
      <c r="H688" s="55" t="str">
        <f>IF(ATA!H688="","",ATA!H688)</f>
        <v/>
      </c>
      <c r="I688" s="31" t="str">
        <f>IF(AND(F687="",H687="in-sample"),"",IF(AND(Temp!fhor_indata=1,H687="out-sample",H688="out-sample"),I687,IF(AND(F688="",H687="out-sample"),"",IF(AND(Temp!optSeasCoef=0,Temp!sts_add=1),IF(H687="in-sample",IF(Q687=bigT,((pCell/bigT)*F687)+((1-(pCell/bigT))*(I687+J687)),IF(OR(F688="",COUNT($F$2:F687)&lt;=pCell),F687,((pCell/COUNT($F$2:F687))*F687)+((1-(pCell/COUNT($F$2:F687)))*(I687+J687)))),I687),IF(AND(Temp!optSeasCoef=0,Temp!sts_multp=1),IF(H687="in-sample",IF(Q687=bigT,((pCell/bigT)*F687)+((1-(pCell/bigT))*(I687*J687)),IF(OR(F688="",COUNT(F$2:$F687)&lt;=pCell),F687,((pCell/COUNT($F$2:F687))*F687)+((1-(pCell/COUNT($F$2:F687)))*(I687*J687)))),I687),IF(Temp!sts_add=1,IF(H687="in-sample",IF(Q687=bigT,((pCell/bigT)*AX687)+((1-(pCell/bigT))*(I687+J687)),IF(OR(F688="",COUNT($AX$2:AX687)&lt;=pCell),AX687,((pCell/COUNT($AX$2:AX687))*AX687)+((1-(pCell/COUNT($AX$2:AX687)))*(I687+J687)))),I687),IF(H687="in-sample",IF(Q687=bigT,((pCell/bigT)*AX687)+((1-(pCell/bigT))*(I687*J687)),IF(OR(F688="",COUNT($AX$2:AX687)&lt;=pCell),AX687,((pCell/COUNT($AX$2:AX687))*AX687)+((1-(pCell/COUNT($AX$2:AX687)))*(I687*J687)))),I687)))))))</f>
        <v/>
      </c>
      <c r="J688" s="31" t="str">
        <f>IF(AND(F687="",H687="in-sample"),"",IF(AND(Temp!fhor_indata=1,H687="out-sample",H688="out-sample"),J687,IF(AND(F688="",H687="out-sample"),"",IF(AND(Temp!optSeasCoef=0,Temp!sts_add=1),IF(H687="in-sample",IF(Q687=bigT,((qCell/bigT)*(I688-I687))+((1-(qCell/bigT))*J687),IF(OR(F688="",COUNT($F$2:F687)&lt;=qCell),IF(COUNT($F$2:F687)=1,0,F687-F686),((qCell/COUNT($F$2:F687))*(I688-I687))+((1-(qCell/COUNT($F$2:F687)))*J687))),J687),IF(AND(Temp!optSeasCoef=0,Temp!sts_multp=1),IF(H687="in-sample",IF(Q687=bigT,((qCell/bigT)*(I688/I687))+((1-(qCell/bigT))*J687),IF(qCell=0,1,IF(OR(F688="",COUNT($F$2:F687)&lt;=qCell),IF(COUNT($F$2:F687)=1,1,F687/F686),((qCell/COUNT($F$2:F687))*(I688/I687))+((1-(qCell/COUNT($F$2:F687)))*J687)))),J687),IF(Temp!sts_add=1,IF(H687="in-sample",IF(Q687=bigT,((qCell/bigT)*(I688-I687))+((1-(qCell/bigT))*J687),IF(OR(F688="",COUNT($AX$2:AX687)&lt;=qCell),IF(COUNT($AX$2:AX687)=1,0,AX687-AX686),((qCell/COUNT($AX$2:AX687))*(I688-I687))+((1-(qCell/COUNT($AX$2:AX687)))*J687))),J687),IF(H687="in-sample",IF(Q687=bigT,((qCell/bigT)*(I688/I687))+((1-(qCell/bigT))*J687),IF(qCell=0,1,IF(OR(F688="",COUNT($AX$2:AX687)&lt;=qCell),IF(COUNT($AX$2:AX687)=1,1,AX687/AX686),((qCell/COUNT($AX$2:AX687))*(I688/I687))+((1-(qCell/COUNT($AX$2:AX687)))*J687)))),J687)))))))</f>
        <v/>
      </c>
      <c r="K688" s="31" t="str">
        <f>IF(H688="","",IF(AND(Temp!optSeasCoef=0,Temp!sts_add=1),IF(H688="out-sample",I688+(Q688*J688),I688+J688),IF(AND(Temp!optSeasCoef=0,Temp!sts_multp=1),IF(H688="out-sample",I688*(J688^Q688),I688*J688),IF(Temp!sts_add=1,IF(H688="out-sample",(I688+(Q688*J688))*G688,(I688+J688)*G688),IF(H688="out-sample",I688*(J688^Q688)*G688,I688*J688*G688)))))</f>
        <v/>
      </c>
      <c r="L688" s="32" t="str">
        <f t="shared" si="72"/>
        <v/>
      </c>
      <c r="M688" s="32" t="str">
        <f t="shared" si="73"/>
        <v/>
      </c>
      <c r="N688" s="32" t="str">
        <f t="shared" si="74"/>
        <v/>
      </c>
      <c r="O688" s="32" t="str">
        <f t="shared" si="75"/>
        <v/>
      </c>
      <c r="P688" s="32" t="str">
        <f t="shared" si="76"/>
        <v/>
      </c>
      <c r="Q688" s="3" t="str">
        <f>IF(AND(Temp!fhor_indata=1,F688="",H687="in-sample"),1,IF(AND(Temp!fhor_indata=1,H687="out-sample",Q687&lt;ATA!XfHor),Q687+1,IF(F688="","",IF(AND(H688="out-sample",H687="in-sample"),1,IF(AND(H688="out-sample",H687="out-sample"),Q687+1,IF(ISNUMBER(Q687),Q687+1,1))))))</f>
        <v/>
      </c>
      <c r="R688" s="3" t="str">
        <f t="shared" si="70"/>
        <v/>
      </c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X688" s="63" t="e">
        <f t="shared" si="71"/>
        <v>#VALUE!</v>
      </c>
    </row>
    <row r="689" spans="1:50" s="1" customFormat="1" ht="14.25" x14ac:dyDescent="0.2">
      <c r="A689" s="6"/>
      <c r="B689" s="6"/>
      <c r="C689" s="6"/>
      <c r="D689" s="3"/>
      <c r="E689" s="70" t="str">
        <f>IF(ATA!E689="","",ATA!E689)</f>
        <v/>
      </c>
      <c r="F689" s="51" t="str">
        <f>IF(ATA!F689="","",ATA!F689)</f>
        <v/>
      </c>
      <c r="G689" s="11" t="str">
        <f>IF(ATA!G689="","",ATA!G689)</f>
        <v/>
      </c>
      <c r="H689" s="55" t="str">
        <f>IF(ATA!H689="","",ATA!H689)</f>
        <v/>
      </c>
      <c r="I689" s="31" t="str">
        <f>IF(AND(F688="",H688="in-sample"),"",IF(AND(Temp!fhor_indata=1,H688="out-sample",H689="out-sample"),I688,IF(AND(F689="",H688="out-sample"),"",IF(AND(Temp!optSeasCoef=0,Temp!sts_add=1),IF(H688="in-sample",IF(Q688=bigT,((pCell/bigT)*F688)+((1-(pCell/bigT))*(I688+J688)),IF(OR(F689="",COUNT($F$2:F688)&lt;=pCell),F688,((pCell/COUNT($F$2:F688))*F688)+((1-(pCell/COUNT($F$2:F688)))*(I688+J688)))),I688),IF(AND(Temp!optSeasCoef=0,Temp!sts_multp=1),IF(H688="in-sample",IF(Q688=bigT,((pCell/bigT)*F688)+((1-(pCell/bigT))*(I688*J688)),IF(OR(F689="",COUNT(F$2:$F688)&lt;=pCell),F688,((pCell/COUNT($F$2:F688))*F688)+((1-(pCell/COUNT($F$2:F688)))*(I688*J688)))),I688),IF(Temp!sts_add=1,IF(H688="in-sample",IF(Q688=bigT,((pCell/bigT)*AX688)+((1-(pCell/bigT))*(I688+J688)),IF(OR(F689="",COUNT($AX$2:AX688)&lt;=pCell),AX688,((pCell/COUNT($AX$2:AX688))*AX688)+((1-(pCell/COUNT($AX$2:AX688)))*(I688+J688)))),I688),IF(H688="in-sample",IF(Q688=bigT,((pCell/bigT)*AX688)+((1-(pCell/bigT))*(I688*J688)),IF(OR(F689="",COUNT($AX$2:AX688)&lt;=pCell),AX688,((pCell/COUNT($AX$2:AX688))*AX688)+((1-(pCell/COUNT($AX$2:AX688)))*(I688*J688)))),I688)))))))</f>
        <v/>
      </c>
      <c r="J689" s="31" t="str">
        <f>IF(AND(F688="",H688="in-sample"),"",IF(AND(Temp!fhor_indata=1,H688="out-sample",H689="out-sample"),J688,IF(AND(F689="",H688="out-sample"),"",IF(AND(Temp!optSeasCoef=0,Temp!sts_add=1),IF(H688="in-sample",IF(Q688=bigT,((qCell/bigT)*(I689-I688))+((1-(qCell/bigT))*J688),IF(OR(F689="",COUNT($F$2:F688)&lt;=qCell),IF(COUNT($F$2:F688)=1,0,F688-F687),((qCell/COUNT($F$2:F688))*(I689-I688))+((1-(qCell/COUNT($F$2:F688)))*J688))),J688),IF(AND(Temp!optSeasCoef=0,Temp!sts_multp=1),IF(H688="in-sample",IF(Q688=bigT,((qCell/bigT)*(I689/I688))+((1-(qCell/bigT))*J688),IF(qCell=0,1,IF(OR(F689="",COUNT($F$2:F688)&lt;=qCell),IF(COUNT($F$2:F688)=1,1,F688/F687),((qCell/COUNT($F$2:F688))*(I689/I688))+((1-(qCell/COUNT($F$2:F688)))*J688)))),J688),IF(Temp!sts_add=1,IF(H688="in-sample",IF(Q688=bigT,((qCell/bigT)*(I689-I688))+((1-(qCell/bigT))*J688),IF(OR(F689="",COUNT($AX$2:AX688)&lt;=qCell),IF(COUNT($AX$2:AX688)=1,0,AX688-AX687),((qCell/COUNT($AX$2:AX688))*(I689-I688))+((1-(qCell/COUNT($AX$2:AX688)))*J688))),J688),IF(H688="in-sample",IF(Q688=bigT,((qCell/bigT)*(I689/I688))+((1-(qCell/bigT))*J688),IF(qCell=0,1,IF(OR(F689="",COUNT($AX$2:AX688)&lt;=qCell),IF(COUNT($AX$2:AX688)=1,1,AX688/AX687),((qCell/COUNT($AX$2:AX688))*(I689/I688))+((1-(qCell/COUNT($AX$2:AX688)))*J688)))),J688)))))))</f>
        <v/>
      </c>
      <c r="K689" s="31" t="str">
        <f>IF(H689="","",IF(AND(Temp!optSeasCoef=0,Temp!sts_add=1),IF(H689="out-sample",I689+(Q689*J689),I689+J689),IF(AND(Temp!optSeasCoef=0,Temp!sts_multp=1),IF(H689="out-sample",I689*(J689^Q689),I689*J689),IF(Temp!sts_add=1,IF(H689="out-sample",(I689+(Q689*J689))*G689,(I689+J689)*G689),IF(H689="out-sample",I689*(J689^Q689)*G689,I689*J689*G689)))))</f>
        <v/>
      </c>
      <c r="L689" s="32" t="str">
        <f t="shared" si="72"/>
        <v/>
      </c>
      <c r="M689" s="32" t="str">
        <f t="shared" si="73"/>
        <v/>
      </c>
      <c r="N689" s="32" t="str">
        <f t="shared" si="74"/>
        <v/>
      </c>
      <c r="O689" s="32" t="str">
        <f t="shared" si="75"/>
        <v/>
      </c>
      <c r="P689" s="32" t="str">
        <f t="shared" si="76"/>
        <v/>
      </c>
      <c r="Q689" s="3" t="str">
        <f>IF(AND(Temp!fhor_indata=1,F689="",H688="in-sample"),1,IF(AND(Temp!fhor_indata=1,H688="out-sample",Q688&lt;ATA!XfHor),Q688+1,IF(F689="","",IF(AND(H689="out-sample",H688="in-sample"),1,IF(AND(H689="out-sample",H688="out-sample"),Q688+1,IF(ISNUMBER(Q688),Q688+1,1))))))</f>
        <v/>
      </c>
      <c r="R689" s="3" t="str">
        <f t="shared" si="70"/>
        <v/>
      </c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X689" s="63" t="e">
        <f t="shared" si="71"/>
        <v>#VALUE!</v>
      </c>
    </row>
    <row r="690" spans="1:50" s="1" customFormat="1" ht="14.25" x14ac:dyDescent="0.2">
      <c r="A690" s="6"/>
      <c r="B690" s="6"/>
      <c r="C690" s="6"/>
      <c r="D690" s="3"/>
      <c r="E690" s="70" t="str">
        <f>IF(ATA!E690="","",ATA!E690)</f>
        <v/>
      </c>
      <c r="F690" s="51" t="str">
        <f>IF(ATA!F690="","",ATA!F690)</f>
        <v/>
      </c>
      <c r="G690" s="11" t="str">
        <f>IF(ATA!G690="","",ATA!G690)</f>
        <v/>
      </c>
      <c r="H690" s="55" t="str">
        <f>IF(ATA!H690="","",ATA!H690)</f>
        <v/>
      </c>
      <c r="I690" s="31" t="str">
        <f>IF(AND(F689="",H689="in-sample"),"",IF(AND(Temp!fhor_indata=1,H689="out-sample",H690="out-sample"),I689,IF(AND(F690="",H689="out-sample"),"",IF(AND(Temp!optSeasCoef=0,Temp!sts_add=1),IF(H689="in-sample",IF(Q689=bigT,((pCell/bigT)*F689)+((1-(pCell/bigT))*(I689+J689)),IF(OR(F690="",COUNT($F$2:F689)&lt;=pCell),F689,((pCell/COUNT($F$2:F689))*F689)+((1-(pCell/COUNT($F$2:F689)))*(I689+J689)))),I689),IF(AND(Temp!optSeasCoef=0,Temp!sts_multp=1),IF(H689="in-sample",IF(Q689=bigT,((pCell/bigT)*F689)+((1-(pCell/bigT))*(I689*J689)),IF(OR(F690="",COUNT(F$2:$F689)&lt;=pCell),F689,((pCell/COUNT($F$2:F689))*F689)+((1-(pCell/COUNT($F$2:F689)))*(I689*J689)))),I689),IF(Temp!sts_add=1,IF(H689="in-sample",IF(Q689=bigT,((pCell/bigT)*AX689)+((1-(pCell/bigT))*(I689+J689)),IF(OR(F690="",COUNT($AX$2:AX689)&lt;=pCell),AX689,((pCell/COUNT($AX$2:AX689))*AX689)+((1-(pCell/COUNT($AX$2:AX689)))*(I689+J689)))),I689),IF(H689="in-sample",IF(Q689=bigT,((pCell/bigT)*AX689)+((1-(pCell/bigT))*(I689*J689)),IF(OR(F690="",COUNT($AX$2:AX689)&lt;=pCell),AX689,((pCell/COUNT($AX$2:AX689))*AX689)+((1-(pCell/COUNT($AX$2:AX689)))*(I689*J689)))),I689)))))))</f>
        <v/>
      </c>
      <c r="J690" s="31" t="str">
        <f>IF(AND(F689="",H689="in-sample"),"",IF(AND(Temp!fhor_indata=1,H689="out-sample",H690="out-sample"),J689,IF(AND(F690="",H689="out-sample"),"",IF(AND(Temp!optSeasCoef=0,Temp!sts_add=1),IF(H689="in-sample",IF(Q689=bigT,((qCell/bigT)*(I690-I689))+((1-(qCell/bigT))*J689),IF(OR(F690="",COUNT($F$2:F689)&lt;=qCell),IF(COUNT($F$2:F689)=1,0,F689-F688),((qCell/COUNT($F$2:F689))*(I690-I689))+((1-(qCell/COUNT($F$2:F689)))*J689))),J689),IF(AND(Temp!optSeasCoef=0,Temp!sts_multp=1),IF(H689="in-sample",IF(Q689=bigT,((qCell/bigT)*(I690/I689))+((1-(qCell/bigT))*J689),IF(qCell=0,1,IF(OR(F690="",COUNT($F$2:F689)&lt;=qCell),IF(COUNT($F$2:F689)=1,1,F689/F688),((qCell/COUNT($F$2:F689))*(I690/I689))+((1-(qCell/COUNT($F$2:F689)))*J689)))),J689),IF(Temp!sts_add=1,IF(H689="in-sample",IF(Q689=bigT,((qCell/bigT)*(I690-I689))+((1-(qCell/bigT))*J689),IF(OR(F690="",COUNT($AX$2:AX689)&lt;=qCell),IF(COUNT($AX$2:AX689)=1,0,AX689-AX688),((qCell/COUNT($AX$2:AX689))*(I690-I689))+((1-(qCell/COUNT($AX$2:AX689)))*J689))),J689),IF(H689="in-sample",IF(Q689=bigT,((qCell/bigT)*(I690/I689))+((1-(qCell/bigT))*J689),IF(qCell=0,1,IF(OR(F690="",COUNT($AX$2:AX689)&lt;=qCell),IF(COUNT($AX$2:AX689)=1,1,AX689/AX688),((qCell/COUNT($AX$2:AX689))*(I690/I689))+((1-(qCell/COUNT($AX$2:AX689)))*J689)))),J689)))))))</f>
        <v/>
      </c>
      <c r="K690" s="31" t="str">
        <f>IF(H690="","",IF(AND(Temp!optSeasCoef=0,Temp!sts_add=1),IF(H690="out-sample",I690+(Q690*J690),I690+J690),IF(AND(Temp!optSeasCoef=0,Temp!sts_multp=1),IF(H690="out-sample",I690*(J690^Q690),I690*J690),IF(Temp!sts_add=1,IF(H690="out-sample",(I690+(Q690*J690))*G690,(I690+J690)*G690),IF(H690="out-sample",I690*(J690^Q690)*G690,I690*J690*G690)))))</f>
        <v/>
      </c>
      <c r="L690" s="32" t="str">
        <f t="shared" si="72"/>
        <v/>
      </c>
      <c r="M690" s="32" t="str">
        <f t="shared" si="73"/>
        <v/>
      </c>
      <c r="N690" s="32" t="str">
        <f t="shared" si="74"/>
        <v/>
      </c>
      <c r="O690" s="32" t="str">
        <f t="shared" si="75"/>
        <v/>
      </c>
      <c r="P690" s="32" t="str">
        <f t="shared" si="76"/>
        <v/>
      </c>
      <c r="Q690" s="3" t="str">
        <f>IF(AND(Temp!fhor_indata=1,F690="",H689="in-sample"),1,IF(AND(Temp!fhor_indata=1,H689="out-sample",Q689&lt;ATA!XfHor),Q689+1,IF(F690="","",IF(AND(H690="out-sample",H689="in-sample"),1,IF(AND(H690="out-sample",H689="out-sample"),Q689+1,IF(ISNUMBER(Q689),Q689+1,1))))))</f>
        <v/>
      </c>
      <c r="R690" s="3" t="str">
        <f t="shared" si="70"/>
        <v/>
      </c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X690" s="63" t="e">
        <f t="shared" si="71"/>
        <v>#VALUE!</v>
      </c>
    </row>
    <row r="691" spans="1:50" s="1" customFormat="1" ht="14.25" x14ac:dyDescent="0.2">
      <c r="A691" s="6"/>
      <c r="B691" s="6"/>
      <c r="C691" s="6"/>
      <c r="D691" s="3"/>
      <c r="E691" s="70" t="str">
        <f>IF(ATA!E691="","",ATA!E691)</f>
        <v/>
      </c>
      <c r="F691" s="51" t="str">
        <f>IF(ATA!F691="","",ATA!F691)</f>
        <v/>
      </c>
      <c r="G691" s="11" t="str">
        <f>IF(ATA!G691="","",ATA!G691)</f>
        <v/>
      </c>
      <c r="H691" s="55" t="str">
        <f>IF(ATA!H691="","",ATA!H691)</f>
        <v/>
      </c>
      <c r="I691" s="31" t="str">
        <f>IF(AND(F690="",H690="in-sample"),"",IF(AND(Temp!fhor_indata=1,H690="out-sample",H691="out-sample"),I690,IF(AND(F691="",H690="out-sample"),"",IF(AND(Temp!optSeasCoef=0,Temp!sts_add=1),IF(H690="in-sample",IF(Q690=bigT,((pCell/bigT)*F690)+((1-(pCell/bigT))*(I690+J690)),IF(OR(F691="",COUNT($F$2:F690)&lt;=pCell),F690,((pCell/COUNT($F$2:F690))*F690)+((1-(pCell/COUNT($F$2:F690)))*(I690+J690)))),I690),IF(AND(Temp!optSeasCoef=0,Temp!sts_multp=1),IF(H690="in-sample",IF(Q690=bigT,((pCell/bigT)*F690)+((1-(pCell/bigT))*(I690*J690)),IF(OR(F691="",COUNT(F$2:$F690)&lt;=pCell),F690,((pCell/COUNT($F$2:F690))*F690)+((1-(pCell/COUNT($F$2:F690)))*(I690*J690)))),I690),IF(Temp!sts_add=1,IF(H690="in-sample",IF(Q690=bigT,((pCell/bigT)*AX690)+((1-(pCell/bigT))*(I690+J690)),IF(OR(F691="",COUNT($AX$2:AX690)&lt;=pCell),AX690,((pCell/COUNT($AX$2:AX690))*AX690)+((1-(pCell/COUNT($AX$2:AX690)))*(I690+J690)))),I690),IF(H690="in-sample",IF(Q690=bigT,((pCell/bigT)*AX690)+((1-(pCell/bigT))*(I690*J690)),IF(OR(F691="",COUNT($AX$2:AX690)&lt;=pCell),AX690,((pCell/COUNT($AX$2:AX690))*AX690)+((1-(pCell/COUNT($AX$2:AX690)))*(I690*J690)))),I690)))))))</f>
        <v/>
      </c>
      <c r="J691" s="31" t="str">
        <f>IF(AND(F690="",H690="in-sample"),"",IF(AND(Temp!fhor_indata=1,H690="out-sample",H691="out-sample"),J690,IF(AND(F691="",H690="out-sample"),"",IF(AND(Temp!optSeasCoef=0,Temp!sts_add=1),IF(H690="in-sample",IF(Q690=bigT,((qCell/bigT)*(I691-I690))+((1-(qCell/bigT))*J690),IF(OR(F691="",COUNT($F$2:F690)&lt;=qCell),IF(COUNT($F$2:F690)=1,0,F690-F689),((qCell/COUNT($F$2:F690))*(I691-I690))+((1-(qCell/COUNT($F$2:F690)))*J690))),J690),IF(AND(Temp!optSeasCoef=0,Temp!sts_multp=1),IF(H690="in-sample",IF(Q690=bigT,((qCell/bigT)*(I691/I690))+((1-(qCell/bigT))*J690),IF(qCell=0,1,IF(OR(F691="",COUNT($F$2:F690)&lt;=qCell),IF(COUNT($F$2:F690)=1,1,F690/F689),((qCell/COUNT($F$2:F690))*(I691/I690))+((1-(qCell/COUNT($F$2:F690)))*J690)))),J690),IF(Temp!sts_add=1,IF(H690="in-sample",IF(Q690=bigT,((qCell/bigT)*(I691-I690))+((1-(qCell/bigT))*J690),IF(OR(F691="",COUNT($AX$2:AX690)&lt;=qCell),IF(COUNT($AX$2:AX690)=1,0,AX690-AX689),((qCell/COUNT($AX$2:AX690))*(I691-I690))+((1-(qCell/COUNT($AX$2:AX690)))*J690))),J690),IF(H690="in-sample",IF(Q690=bigT,((qCell/bigT)*(I691/I690))+((1-(qCell/bigT))*J690),IF(qCell=0,1,IF(OR(F691="",COUNT($AX$2:AX690)&lt;=qCell),IF(COUNT($AX$2:AX690)=1,1,AX690/AX689),((qCell/COUNT($AX$2:AX690))*(I691/I690))+((1-(qCell/COUNT($AX$2:AX690)))*J690)))),J690)))))))</f>
        <v/>
      </c>
      <c r="K691" s="31" t="str">
        <f>IF(H691="","",IF(AND(Temp!optSeasCoef=0,Temp!sts_add=1),IF(H691="out-sample",I691+(Q691*J691),I691+J691),IF(AND(Temp!optSeasCoef=0,Temp!sts_multp=1),IF(H691="out-sample",I691*(J691^Q691),I691*J691),IF(Temp!sts_add=1,IF(H691="out-sample",(I691+(Q691*J691))*G691,(I691+J691)*G691),IF(H691="out-sample",I691*(J691^Q691)*G691,I691*J691*G691)))))</f>
        <v/>
      </c>
      <c r="L691" s="32" t="str">
        <f t="shared" si="72"/>
        <v/>
      </c>
      <c r="M691" s="32" t="str">
        <f t="shared" si="73"/>
        <v/>
      </c>
      <c r="N691" s="32" t="str">
        <f t="shared" si="74"/>
        <v/>
      </c>
      <c r="O691" s="32" t="str">
        <f t="shared" si="75"/>
        <v/>
      </c>
      <c r="P691" s="32" t="str">
        <f t="shared" si="76"/>
        <v/>
      </c>
      <c r="Q691" s="3" t="str">
        <f>IF(AND(Temp!fhor_indata=1,F691="",H690="in-sample"),1,IF(AND(Temp!fhor_indata=1,H690="out-sample",Q690&lt;ATA!XfHor),Q690+1,IF(F691="","",IF(AND(H691="out-sample",H690="in-sample"),1,IF(AND(H691="out-sample",H690="out-sample"),Q690+1,IF(ISNUMBER(Q690),Q690+1,1))))))</f>
        <v/>
      </c>
      <c r="R691" s="3" t="str">
        <f t="shared" si="70"/>
        <v/>
      </c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X691" s="63" t="e">
        <f t="shared" si="71"/>
        <v>#VALUE!</v>
      </c>
    </row>
    <row r="692" spans="1:50" s="1" customFormat="1" ht="14.25" x14ac:dyDescent="0.2">
      <c r="A692" s="6"/>
      <c r="B692" s="6"/>
      <c r="C692" s="6"/>
      <c r="D692" s="3"/>
      <c r="E692" s="70" t="str">
        <f>IF(ATA!E692="","",ATA!E692)</f>
        <v/>
      </c>
      <c r="F692" s="51" t="str">
        <f>IF(ATA!F692="","",ATA!F692)</f>
        <v/>
      </c>
      <c r="G692" s="11" t="str">
        <f>IF(ATA!G692="","",ATA!G692)</f>
        <v/>
      </c>
      <c r="H692" s="55" t="str">
        <f>IF(ATA!H692="","",ATA!H692)</f>
        <v/>
      </c>
      <c r="I692" s="31" t="str">
        <f>IF(AND(F691="",H691="in-sample"),"",IF(AND(Temp!fhor_indata=1,H691="out-sample",H692="out-sample"),I691,IF(AND(F692="",H691="out-sample"),"",IF(AND(Temp!optSeasCoef=0,Temp!sts_add=1),IF(H691="in-sample",IF(Q691=bigT,((pCell/bigT)*F691)+((1-(pCell/bigT))*(I691+J691)),IF(OR(F692="",COUNT($F$2:F691)&lt;=pCell),F691,((pCell/COUNT($F$2:F691))*F691)+((1-(pCell/COUNT($F$2:F691)))*(I691+J691)))),I691),IF(AND(Temp!optSeasCoef=0,Temp!sts_multp=1),IF(H691="in-sample",IF(Q691=bigT,((pCell/bigT)*F691)+((1-(pCell/bigT))*(I691*J691)),IF(OR(F692="",COUNT(F$2:$F691)&lt;=pCell),F691,((pCell/COUNT($F$2:F691))*F691)+((1-(pCell/COUNT($F$2:F691)))*(I691*J691)))),I691),IF(Temp!sts_add=1,IF(H691="in-sample",IF(Q691=bigT,((pCell/bigT)*AX691)+((1-(pCell/bigT))*(I691+J691)),IF(OR(F692="",COUNT($AX$2:AX691)&lt;=pCell),AX691,((pCell/COUNT($AX$2:AX691))*AX691)+((1-(pCell/COUNT($AX$2:AX691)))*(I691+J691)))),I691),IF(H691="in-sample",IF(Q691=bigT,((pCell/bigT)*AX691)+((1-(pCell/bigT))*(I691*J691)),IF(OR(F692="",COUNT($AX$2:AX691)&lt;=pCell),AX691,((pCell/COUNT($AX$2:AX691))*AX691)+((1-(pCell/COUNT($AX$2:AX691)))*(I691*J691)))),I691)))))))</f>
        <v/>
      </c>
      <c r="J692" s="31" t="str">
        <f>IF(AND(F691="",H691="in-sample"),"",IF(AND(Temp!fhor_indata=1,H691="out-sample",H692="out-sample"),J691,IF(AND(F692="",H691="out-sample"),"",IF(AND(Temp!optSeasCoef=0,Temp!sts_add=1),IF(H691="in-sample",IF(Q691=bigT,((qCell/bigT)*(I692-I691))+((1-(qCell/bigT))*J691),IF(OR(F692="",COUNT($F$2:F691)&lt;=qCell),IF(COUNT($F$2:F691)=1,0,F691-F690),((qCell/COUNT($F$2:F691))*(I692-I691))+((1-(qCell/COUNT($F$2:F691)))*J691))),J691),IF(AND(Temp!optSeasCoef=0,Temp!sts_multp=1),IF(H691="in-sample",IF(Q691=bigT,((qCell/bigT)*(I692/I691))+((1-(qCell/bigT))*J691),IF(qCell=0,1,IF(OR(F692="",COUNT($F$2:F691)&lt;=qCell),IF(COUNT($F$2:F691)=1,1,F691/F690),((qCell/COUNT($F$2:F691))*(I692/I691))+((1-(qCell/COUNT($F$2:F691)))*J691)))),J691),IF(Temp!sts_add=1,IF(H691="in-sample",IF(Q691=bigT,((qCell/bigT)*(I692-I691))+((1-(qCell/bigT))*J691),IF(OR(F692="",COUNT($AX$2:AX691)&lt;=qCell),IF(COUNT($AX$2:AX691)=1,0,AX691-AX690),((qCell/COUNT($AX$2:AX691))*(I692-I691))+((1-(qCell/COUNT($AX$2:AX691)))*J691))),J691),IF(H691="in-sample",IF(Q691=bigT,((qCell/bigT)*(I692/I691))+((1-(qCell/bigT))*J691),IF(qCell=0,1,IF(OR(F692="",COUNT($AX$2:AX691)&lt;=qCell),IF(COUNT($AX$2:AX691)=1,1,AX691/AX690),((qCell/COUNT($AX$2:AX691))*(I692/I691))+((1-(qCell/COUNT($AX$2:AX691)))*J691)))),J691)))))))</f>
        <v/>
      </c>
      <c r="K692" s="31" t="str">
        <f>IF(H692="","",IF(AND(Temp!optSeasCoef=0,Temp!sts_add=1),IF(H692="out-sample",I692+(Q692*J692),I692+J692),IF(AND(Temp!optSeasCoef=0,Temp!sts_multp=1),IF(H692="out-sample",I692*(J692^Q692),I692*J692),IF(Temp!sts_add=1,IF(H692="out-sample",(I692+(Q692*J692))*G692,(I692+J692)*G692),IF(H692="out-sample",I692*(J692^Q692)*G692,I692*J692*G692)))))</f>
        <v/>
      </c>
      <c r="L692" s="32" t="str">
        <f t="shared" si="72"/>
        <v/>
      </c>
      <c r="M692" s="32" t="str">
        <f t="shared" si="73"/>
        <v/>
      </c>
      <c r="N692" s="32" t="str">
        <f t="shared" si="74"/>
        <v/>
      </c>
      <c r="O692" s="32" t="str">
        <f t="shared" si="75"/>
        <v/>
      </c>
      <c r="P692" s="32" t="str">
        <f t="shared" si="76"/>
        <v/>
      </c>
      <c r="Q692" s="3" t="str">
        <f>IF(AND(Temp!fhor_indata=1,F692="",H691="in-sample"),1,IF(AND(Temp!fhor_indata=1,H691="out-sample",Q691&lt;ATA!XfHor),Q691+1,IF(F692="","",IF(AND(H692="out-sample",H691="in-sample"),1,IF(AND(H692="out-sample",H691="out-sample"),Q691+1,IF(ISNUMBER(Q691),Q691+1,1))))))</f>
        <v/>
      </c>
      <c r="R692" s="3" t="str">
        <f t="shared" si="70"/>
        <v/>
      </c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X692" s="63" t="e">
        <f t="shared" si="71"/>
        <v>#VALUE!</v>
      </c>
    </row>
    <row r="693" spans="1:50" s="1" customFormat="1" ht="14.25" x14ac:dyDescent="0.2">
      <c r="A693" s="6"/>
      <c r="B693" s="6"/>
      <c r="C693" s="6"/>
      <c r="D693" s="3"/>
      <c r="E693" s="70" t="str">
        <f>IF(ATA!E693="","",ATA!E693)</f>
        <v/>
      </c>
      <c r="F693" s="51" t="str">
        <f>IF(ATA!F693="","",ATA!F693)</f>
        <v/>
      </c>
      <c r="G693" s="11" t="str">
        <f>IF(ATA!G693="","",ATA!G693)</f>
        <v/>
      </c>
      <c r="H693" s="55" t="str">
        <f>IF(ATA!H693="","",ATA!H693)</f>
        <v/>
      </c>
      <c r="I693" s="31" t="str">
        <f>IF(AND(F692="",H692="in-sample"),"",IF(AND(Temp!fhor_indata=1,H692="out-sample",H693="out-sample"),I692,IF(AND(F693="",H692="out-sample"),"",IF(AND(Temp!optSeasCoef=0,Temp!sts_add=1),IF(H692="in-sample",IF(Q692=bigT,((pCell/bigT)*F692)+((1-(pCell/bigT))*(I692+J692)),IF(OR(F693="",COUNT($F$2:F692)&lt;=pCell),F692,((pCell/COUNT($F$2:F692))*F692)+((1-(pCell/COUNT($F$2:F692)))*(I692+J692)))),I692),IF(AND(Temp!optSeasCoef=0,Temp!sts_multp=1),IF(H692="in-sample",IF(Q692=bigT,((pCell/bigT)*F692)+((1-(pCell/bigT))*(I692*J692)),IF(OR(F693="",COUNT(F$2:$F692)&lt;=pCell),F692,((pCell/COUNT($F$2:F692))*F692)+((1-(pCell/COUNT($F$2:F692)))*(I692*J692)))),I692),IF(Temp!sts_add=1,IF(H692="in-sample",IF(Q692=bigT,((pCell/bigT)*AX692)+((1-(pCell/bigT))*(I692+J692)),IF(OR(F693="",COUNT($AX$2:AX692)&lt;=pCell),AX692,((pCell/COUNT($AX$2:AX692))*AX692)+((1-(pCell/COUNT($AX$2:AX692)))*(I692+J692)))),I692),IF(H692="in-sample",IF(Q692=bigT,((pCell/bigT)*AX692)+((1-(pCell/bigT))*(I692*J692)),IF(OR(F693="",COUNT($AX$2:AX692)&lt;=pCell),AX692,((pCell/COUNT($AX$2:AX692))*AX692)+((1-(pCell/COUNT($AX$2:AX692)))*(I692*J692)))),I692)))))))</f>
        <v/>
      </c>
      <c r="J693" s="31" t="str">
        <f>IF(AND(F692="",H692="in-sample"),"",IF(AND(Temp!fhor_indata=1,H692="out-sample",H693="out-sample"),J692,IF(AND(F693="",H692="out-sample"),"",IF(AND(Temp!optSeasCoef=0,Temp!sts_add=1),IF(H692="in-sample",IF(Q692=bigT,((qCell/bigT)*(I693-I692))+((1-(qCell/bigT))*J692),IF(OR(F693="",COUNT($F$2:F692)&lt;=qCell),IF(COUNT($F$2:F692)=1,0,F692-F691),((qCell/COUNT($F$2:F692))*(I693-I692))+((1-(qCell/COUNT($F$2:F692)))*J692))),J692),IF(AND(Temp!optSeasCoef=0,Temp!sts_multp=1),IF(H692="in-sample",IF(Q692=bigT,((qCell/bigT)*(I693/I692))+((1-(qCell/bigT))*J692),IF(qCell=0,1,IF(OR(F693="",COUNT($F$2:F692)&lt;=qCell),IF(COUNT($F$2:F692)=1,1,F692/F691),((qCell/COUNT($F$2:F692))*(I693/I692))+((1-(qCell/COUNT($F$2:F692)))*J692)))),J692),IF(Temp!sts_add=1,IF(H692="in-sample",IF(Q692=bigT,((qCell/bigT)*(I693-I692))+((1-(qCell/bigT))*J692),IF(OR(F693="",COUNT($AX$2:AX692)&lt;=qCell),IF(COUNT($AX$2:AX692)=1,0,AX692-AX691),((qCell/COUNT($AX$2:AX692))*(I693-I692))+((1-(qCell/COUNT($AX$2:AX692)))*J692))),J692),IF(H692="in-sample",IF(Q692=bigT,((qCell/bigT)*(I693/I692))+((1-(qCell/bigT))*J692),IF(qCell=0,1,IF(OR(F693="",COUNT($AX$2:AX692)&lt;=qCell),IF(COUNT($AX$2:AX692)=1,1,AX692/AX691),((qCell/COUNT($AX$2:AX692))*(I693/I692))+((1-(qCell/COUNT($AX$2:AX692)))*J692)))),J692)))))))</f>
        <v/>
      </c>
      <c r="K693" s="31" t="str">
        <f>IF(H693="","",IF(AND(Temp!optSeasCoef=0,Temp!sts_add=1),IF(H693="out-sample",I693+(Q693*J693),I693+J693),IF(AND(Temp!optSeasCoef=0,Temp!sts_multp=1),IF(H693="out-sample",I693*(J693^Q693),I693*J693),IF(Temp!sts_add=1,IF(H693="out-sample",(I693+(Q693*J693))*G693,(I693+J693)*G693),IF(H693="out-sample",I693*(J693^Q693)*G693,I693*J693*G693)))))</f>
        <v/>
      </c>
      <c r="L693" s="32" t="str">
        <f t="shared" si="72"/>
        <v/>
      </c>
      <c r="M693" s="32" t="str">
        <f t="shared" si="73"/>
        <v/>
      </c>
      <c r="N693" s="32" t="str">
        <f t="shared" si="74"/>
        <v/>
      </c>
      <c r="O693" s="32" t="str">
        <f t="shared" si="75"/>
        <v/>
      </c>
      <c r="P693" s="32" t="str">
        <f t="shared" si="76"/>
        <v/>
      </c>
      <c r="Q693" s="3" t="str">
        <f>IF(AND(Temp!fhor_indata=1,F693="",H692="in-sample"),1,IF(AND(Temp!fhor_indata=1,H692="out-sample",Q692&lt;ATA!XfHor),Q692+1,IF(F693="","",IF(AND(H693="out-sample",H692="in-sample"),1,IF(AND(H693="out-sample",H692="out-sample"),Q692+1,IF(ISNUMBER(Q692),Q692+1,1))))))</f>
        <v/>
      </c>
      <c r="R693" s="3" t="str">
        <f t="shared" si="70"/>
        <v/>
      </c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X693" s="63" t="e">
        <f t="shared" si="71"/>
        <v>#VALUE!</v>
      </c>
    </row>
    <row r="694" spans="1:50" s="1" customFormat="1" ht="14.25" x14ac:dyDescent="0.2">
      <c r="A694" s="6"/>
      <c r="B694" s="6"/>
      <c r="C694" s="6"/>
      <c r="D694" s="3"/>
      <c r="E694" s="70" t="str">
        <f>IF(ATA!E694="","",ATA!E694)</f>
        <v/>
      </c>
      <c r="F694" s="51" t="str">
        <f>IF(ATA!F694="","",ATA!F694)</f>
        <v/>
      </c>
      <c r="G694" s="11" t="str">
        <f>IF(ATA!G694="","",ATA!G694)</f>
        <v/>
      </c>
      <c r="H694" s="55" t="str">
        <f>IF(ATA!H694="","",ATA!H694)</f>
        <v/>
      </c>
      <c r="I694" s="31" t="str">
        <f>IF(AND(F693="",H693="in-sample"),"",IF(AND(Temp!fhor_indata=1,H693="out-sample",H694="out-sample"),I693,IF(AND(F694="",H693="out-sample"),"",IF(AND(Temp!optSeasCoef=0,Temp!sts_add=1),IF(H693="in-sample",IF(Q693=bigT,((pCell/bigT)*F693)+((1-(pCell/bigT))*(I693+J693)),IF(OR(F694="",COUNT($F$2:F693)&lt;=pCell),F693,((pCell/COUNT($F$2:F693))*F693)+((1-(pCell/COUNT($F$2:F693)))*(I693+J693)))),I693),IF(AND(Temp!optSeasCoef=0,Temp!sts_multp=1),IF(H693="in-sample",IF(Q693=bigT,((pCell/bigT)*F693)+((1-(pCell/bigT))*(I693*J693)),IF(OR(F694="",COUNT(F$2:$F693)&lt;=pCell),F693,((pCell/COUNT($F$2:F693))*F693)+((1-(pCell/COUNT($F$2:F693)))*(I693*J693)))),I693),IF(Temp!sts_add=1,IF(H693="in-sample",IF(Q693=bigT,((pCell/bigT)*AX693)+((1-(pCell/bigT))*(I693+J693)),IF(OR(F694="",COUNT($AX$2:AX693)&lt;=pCell),AX693,((pCell/COUNT($AX$2:AX693))*AX693)+((1-(pCell/COUNT($AX$2:AX693)))*(I693+J693)))),I693),IF(H693="in-sample",IF(Q693=bigT,((pCell/bigT)*AX693)+((1-(pCell/bigT))*(I693*J693)),IF(OR(F694="",COUNT($AX$2:AX693)&lt;=pCell),AX693,((pCell/COUNT($AX$2:AX693))*AX693)+((1-(pCell/COUNT($AX$2:AX693)))*(I693*J693)))),I693)))))))</f>
        <v/>
      </c>
      <c r="J694" s="31" t="str">
        <f>IF(AND(F693="",H693="in-sample"),"",IF(AND(Temp!fhor_indata=1,H693="out-sample",H694="out-sample"),J693,IF(AND(F694="",H693="out-sample"),"",IF(AND(Temp!optSeasCoef=0,Temp!sts_add=1),IF(H693="in-sample",IF(Q693=bigT,((qCell/bigT)*(I694-I693))+((1-(qCell/bigT))*J693),IF(OR(F694="",COUNT($F$2:F693)&lt;=qCell),IF(COUNT($F$2:F693)=1,0,F693-F692),((qCell/COUNT($F$2:F693))*(I694-I693))+((1-(qCell/COUNT($F$2:F693)))*J693))),J693),IF(AND(Temp!optSeasCoef=0,Temp!sts_multp=1),IF(H693="in-sample",IF(Q693=bigT,((qCell/bigT)*(I694/I693))+((1-(qCell/bigT))*J693),IF(qCell=0,1,IF(OR(F694="",COUNT($F$2:F693)&lt;=qCell),IF(COUNT($F$2:F693)=1,1,F693/F692),((qCell/COUNT($F$2:F693))*(I694/I693))+((1-(qCell/COUNT($F$2:F693)))*J693)))),J693),IF(Temp!sts_add=1,IF(H693="in-sample",IF(Q693=bigT,((qCell/bigT)*(I694-I693))+((1-(qCell/bigT))*J693),IF(OR(F694="",COUNT($AX$2:AX693)&lt;=qCell),IF(COUNT($AX$2:AX693)=1,0,AX693-AX692),((qCell/COUNT($AX$2:AX693))*(I694-I693))+((1-(qCell/COUNT($AX$2:AX693)))*J693))),J693),IF(H693="in-sample",IF(Q693=bigT,((qCell/bigT)*(I694/I693))+((1-(qCell/bigT))*J693),IF(qCell=0,1,IF(OR(F694="",COUNT($AX$2:AX693)&lt;=qCell),IF(COUNT($AX$2:AX693)=1,1,AX693/AX692),((qCell/COUNT($AX$2:AX693))*(I694/I693))+((1-(qCell/COUNT($AX$2:AX693)))*J693)))),J693)))))))</f>
        <v/>
      </c>
      <c r="K694" s="31" t="str">
        <f>IF(H694="","",IF(AND(Temp!optSeasCoef=0,Temp!sts_add=1),IF(H694="out-sample",I694+(Q694*J694),I694+J694),IF(AND(Temp!optSeasCoef=0,Temp!sts_multp=1),IF(H694="out-sample",I694*(J694^Q694),I694*J694),IF(Temp!sts_add=1,IF(H694="out-sample",(I694+(Q694*J694))*G694,(I694+J694)*G694),IF(H694="out-sample",I694*(J694^Q694)*G694,I694*J694*G694)))))</f>
        <v/>
      </c>
      <c r="L694" s="32" t="str">
        <f t="shared" si="72"/>
        <v/>
      </c>
      <c r="M694" s="32" t="str">
        <f t="shared" si="73"/>
        <v/>
      </c>
      <c r="N694" s="32" t="str">
        <f t="shared" si="74"/>
        <v/>
      </c>
      <c r="O694" s="32" t="str">
        <f t="shared" si="75"/>
        <v/>
      </c>
      <c r="P694" s="32" t="str">
        <f t="shared" si="76"/>
        <v/>
      </c>
      <c r="Q694" s="3" t="str">
        <f>IF(AND(Temp!fhor_indata=1,F694="",H693="in-sample"),1,IF(AND(Temp!fhor_indata=1,H693="out-sample",Q693&lt;ATA!XfHor),Q693+1,IF(F694="","",IF(AND(H694="out-sample",H693="in-sample"),1,IF(AND(H694="out-sample",H693="out-sample"),Q693+1,IF(ISNUMBER(Q693),Q693+1,1))))))</f>
        <v/>
      </c>
      <c r="R694" s="3" t="str">
        <f t="shared" si="70"/>
        <v/>
      </c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X694" s="63" t="e">
        <f t="shared" si="71"/>
        <v>#VALUE!</v>
      </c>
    </row>
    <row r="695" spans="1:50" s="1" customFormat="1" ht="14.25" x14ac:dyDescent="0.2">
      <c r="A695" s="6"/>
      <c r="B695" s="6"/>
      <c r="C695" s="6"/>
      <c r="D695" s="3"/>
      <c r="E695" s="70" t="str">
        <f>IF(ATA!E695="","",ATA!E695)</f>
        <v/>
      </c>
      <c r="F695" s="51" t="str">
        <f>IF(ATA!F695="","",ATA!F695)</f>
        <v/>
      </c>
      <c r="G695" s="11" t="str">
        <f>IF(ATA!G695="","",ATA!G695)</f>
        <v/>
      </c>
      <c r="H695" s="55" t="str">
        <f>IF(ATA!H695="","",ATA!H695)</f>
        <v/>
      </c>
      <c r="I695" s="31" t="str">
        <f>IF(AND(F694="",H694="in-sample"),"",IF(AND(Temp!fhor_indata=1,H694="out-sample",H695="out-sample"),I694,IF(AND(F695="",H694="out-sample"),"",IF(AND(Temp!optSeasCoef=0,Temp!sts_add=1),IF(H694="in-sample",IF(Q694=bigT,((pCell/bigT)*F694)+((1-(pCell/bigT))*(I694+J694)),IF(OR(F695="",COUNT($F$2:F694)&lt;=pCell),F694,((pCell/COUNT($F$2:F694))*F694)+((1-(pCell/COUNT($F$2:F694)))*(I694+J694)))),I694),IF(AND(Temp!optSeasCoef=0,Temp!sts_multp=1),IF(H694="in-sample",IF(Q694=bigT,((pCell/bigT)*F694)+((1-(pCell/bigT))*(I694*J694)),IF(OR(F695="",COUNT(F$2:$F694)&lt;=pCell),F694,((pCell/COUNT($F$2:F694))*F694)+((1-(pCell/COUNT($F$2:F694)))*(I694*J694)))),I694),IF(Temp!sts_add=1,IF(H694="in-sample",IF(Q694=bigT,((pCell/bigT)*AX694)+((1-(pCell/bigT))*(I694+J694)),IF(OR(F695="",COUNT($AX$2:AX694)&lt;=pCell),AX694,((pCell/COUNT($AX$2:AX694))*AX694)+((1-(pCell/COUNT($AX$2:AX694)))*(I694+J694)))),I694),IF(H694="in-sample",IF(Q694=bigT,((pCell/bigT)*AX694)+((1-(pCell/bigT))*(I694*J694)),IF(OR(F695="",COUNT($AX$2:AX694)&lt;=pCell),AX694,((pCell/COUNT($AX$2:AX694))*AX694)+((1-(pCell/COUNT($AX$2:AX694)))*(I694*J694)))),I694)))))))</f>
        <v/>
      </c>
      <c r="J695" s="31" t="str">
        <f>IF(AND(F694="",H694="in-sample"),"",IF(AND(Temp!fhor_indata=1,H694="out-sample",H695="out-sample"),J694,IF(AND(F695="",H694="out-sample"),"",IF(AND(Temp!optSeasCoef=0,Temp!sts_add=1),IF(H694="in-sample",IF(Q694=bigT,((qCell/bigT)*(I695-I694))+((1-(qCell/bigT))*J694),IF(OR(F695="",COUNT($F$2:F694)&lt;=qCell),IF(COUNT($F$2:F694)=1,0,F694-F693),((qCell/COUNT($F$2:F694))*(I695-I694))+((1-(qCell/COUNT($F$2:F694)))*J694))),J694),IF(AND(Temp!optSeasCoef=0,Temp!sts_multp=1),IF(H694="in-sample",IF(Q694=bigT,((qCell/bigT)*(I695/I694))+((1-(qCell/bigT))*J694),IF(qCell=0,1,IF(OR(F695="",COUNT($F$2:F694)&lt;=qCell),IF(COUNT($F$2:F694)=1,1,F694/F693),((qCell/COUNT($F$2:F694))*(I695/I694))+((1-(qCell/COUNT($F$2:F694)))*J694)))),J694),IF(Temp!sts_add=1,IF(H694="in-sample",IF(Q694=bigT,((qCell/bigT)*(I695-I694))+((1-(qCell/bigT))*J694),IF(OR(F695="",COUNT($AX$2:AX694)&lt;=qCell),IF(COUNT($AX$2:AX694)=1,0,AX694-AX693),((qCell/COUNT($AX$2:AX694))*(I695-I694))+((1-(qCell/COUNT($AX$2:AX694)))*J694))),J694),IF(H694="in-sample",IF(Q694=bigT,((qCell/bigT)*(I695/I694))+((1-(qCell/bigT))*J694),IF(qCell=0,1,IF(OR(F695="",COUNT($AX$2:AX694)&lt;=qCell),IF(COUNT($AX$2:AX694)=1,1,AX694/AX693),((qCell/COUNT($AX$2:AX694))*(I695/I694))+((1-(qCell/COUNT($AX$2:AX694)))*J694)))),J694)))))))</f>
        <v/>
      </c>
      <c r="K695" s="31" t="str">
        <f>IF(H695="","",IF(AND(Temp!optSeasCoef=0,Temp!sts_add=1),IF(H695="out-sample",I695+(Q695*J695),I695+J695),IF(AND(Temp!optSeasCoef=0,Temp!sts_multp=1),IF(H695="out-sample",I695*(J695^Q695),I695*J695),IF(Temp!sts_add=1,IF(H695="out-sample",(I695+(Q695*J695))*G695,(I695+J695)*G695),IF(H695="out-sample",I695*(J695^Q695)*G695,I695*J695*G695)))))</f>
        <v/>
      </c>
      <c r="L695" s="32" t="str">
        <f t="shared" si="72"/>
        <v/>
      </c>
      <c r="M695" s="32" t="str">
        <f t="shared" si="73"/>
        <v/>
      </c>
      <c r="N695" s="32" t="str">
        <f t="shared" si="74"/>
        <v/>
      </c>
      <c r="O695" s="32" t="str">
        <f t="shared" si="75"/>
        <v/>
      </c>
      <c r="P695" s="32" t="str">
        <f t="shared" si="76"/>
        <v/>
      </c>
      <c r="Q695" s="3" t="str">
        <f>IF(AND(Temp!fhor_indata=1,F695="",H694="in-sample"),1,IF(AND(Temp!fhor_indata=1,H694="out-sample",Q694&lt;ATA!XfHor),Q694+1,IF(F695="","",IF(AND(H695="out-sample",H694="in-sample"),1,IF(AND(H695="out-sample",H694="out-sample"),Q694+1,IF(ISNUMBER(Q694),Q694+1,1))))))</f>
        <v/>
      </c>
      <c r="R695" s="3" t="str">
        <f t="shared" si="70"/>
        <v/>
      </c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X695" s="63" t="e">
        <f t="shared" si="71"/>
        <v>#VALUE!</v>
      </c>
    </row>
    <row r="696" spans="1:50" s="1" customFormat="1" ht="14.25" x14ac:dyDescent="0.2">
      <c r="A696" s="6"/>
      <c r="B696" s="6"/>
      <c r="C696" s="6"/>
      <c r="D696" s="3"/>
      <c r="E696" s="70" t="str">
        <f>IF(ATA!E696="","",ATA!E696)</f>
        <v/>
      </c>
      <c r="F696" s="51" t="str">
        <f>IF(ATA!F696="","",ATA!F696)</f>
        <v/>
      </c>
      <c r="G696" s="11" t="str">
        <f>IF(ATA!G696="","",ATA!G696)</f>
        <v/>
      </c>
      <c r="H696" s="55" t="str">
        <f>IF(ATA!H696="","",ATA!H696)</f>
        <v/>
      </c>
      <c r="I696" s="31" t="str">
        <f>IF(AND(F695="",H695="in-sample"),"",IF(AND(Temp!fhor_indata=1,H695="out-sample",H696="out-sample"),I695,IF(AND(F696="",H695="out-sample"),"",IF(AND(Temp!optSeasCoef=0,Temp!sts_add=1),IF(H695="in-sample",IF(Q695=bigT,((pCell/bigT)*F695)+((1-(pCell/bigT))*(I695+J695)),IF(OR(F696="",COUNT($F$2:F695)&lt;=pCell),F695,((pCell/COUNT($F$2:F695))*F695)+((1-(pCell/COUNT($F$2:F695)))*(I695+J695)))),I695),IF(AND(Temp!optSeasCoef=0,Temp!sts_multp=1),IF(H695="in-sample",IF(Q695=bigT,((pCell/bigT)*F695)+((1-(pCell/bigT))*(I695*J695)),IF(OR(F696="",COUNT(F$2:$F695)&lt;=pCell),F695,((pCell/COUNT($F$2:F695))*F695)+((1-(pCell/COUNT($F$2:F695)))*(I695*J695)))),I695),IF(Temp!sts_add=1,IF(H695="in-sample",IF(Q695=bigT,((pCell/bigT)*AX695)+((1-(pCell/bigT))*(I695+J695)),IF(OR(F696="",COUNT($AX$2:AX695)&lt;=pCell),AX695,((pCell/COUNT($AX$2:AX695))*AX695)+((1-(pCell/COUNT($AX$2:AX695)))*(I695+J695)))),I695),IF(H695="in-sample",IF(Q695=bigT,((pCell/bigT)*AX695)+((1-(pCell/bigT))*(I695*J695)),IF(OR(F696="",COUNT($AX$2:AX695)&lt;=pCell),AX695,((pCell/COUNT($AX$2:AX695))*AX695)+((1-(pCell/COUNT($AX$2:AX695)))*(I695*J695)))),I695)))))))</f>
        <v/>
      </c>
      <c r="J696" s="31" t="str">
        <f>IF(AND(F695="",H695="in-sample"),"",IF(AND(Temp!fhor_indata=1,H695="out-sample",H696="out-sample"),J695,IF(AND(F696="",H695="out-sample"),"",IF(AND(Temp!optSeasCoef=0,Temp!sts_add=1),IF(H695="in-sample",IF(Q695=bigT,((qCell/bigT)*(I696-I695))+((1-(qCell/bigT))*J695),IF(OR(F696="",COUNT($F$2:F695)&lt;=qCell),IF(COUNT($F$2:F695)=1,0,F695-F694),((qCell/COUNT($F$2:F695))*(I696-I695))+((1-(qCell/COUNT($F$2:F695)))*J695))),J695),IF(AND(Temp!optSeasCoef=0,Temp!sts_multp=1),IF(H695="in-sample",IF(Q695=bigT,((qCell/bigT)*(I696/I695))+((1-(qCell/bigT))*J695),IF(qCell=0,1,IF(OR(F696="",COUNT($F$2:F695)&lt;=qCell),IF(COUNT($F$2:F695)=1,1,F695/F694),((qCell/COUNT($F$2:F695))*(I696/I695))+((1-(qCell/COUNT($F$2:F695)))*J695)))),J695),IF(Temp!sts_add=1,IF(H695="in-sample",IF(Q695=bigT,((qCell/bigT)*(I696-I695))+((1-(qCell/bigT))*J695),IF(OR(F696="",COUNT($AX$2:AX695)&lt;=qCell),IF(COUNT($AX$2:AX695)=1,0,AX695-AX694),((qCell/COUNT($AX$2:AX695))*(I696-I695))+((1-(qCell/COUNT($AX$2:AX695)))*J695))),J695),IF(H695="in-sample",IF(Q695=bigT,((qCell/bigT)*(I696/I695))+((1-(qCell/bigT))*J695),IF(qCell=0,1,IF(OR(F696="",COUNT($AX$2:AX695)&lt;=qCell),IF(COUNT($AX$2:AX695)=1,1,AX695/AX694),((qCell/COUNT($AX$2:AX695))*(I696/I695))+((1-(qCell/COUNT($AX$2:AX695)))*J695)))),J695)))))))</f>
        <v/>
      </c>
      <c r="K696" s="31" t="str">
        <f>IF(H696="","",IF(AND(Temp!optSeasCoef=0,Temp!sts_add=1),IF(H696="out-sample",I696+(Q696*J696),I696+J696),IF(AND(Temp!optSeasCoef=0,Temp!sts_multp=1),IF(H696="out-sample",I696*(J696^Q696),I696*J696),IF(Temp!sts_add=1,IF(H696="out-sample",(I696+(Q696*J696))*G696,(I696+J696)*G696),IF(H696="out-sample",I696*(J696^Q696)*G696,I696*J696*G696)))))</f>
        <v/>
      </c>
      <c r="L696" s="32" t="str">
        <f t="shared" si="72"/>
        <v/>
      </c>
      <c r="M696" s="32" t="str">
        <f t="shared" si="73"/>
        <v/>
      </c>
      <c r="N696" s="32" t="str">
        <f t="shared" si="74"/>
        <v/>
      </c>
      <c r="O696" s="32" t="str">
        <f t="shared" si="75"/>
        <v/>
      </c>
      <c r="P696" s="32" t="str">
        <f t="shared" si="76"/>
        <v/>
      </c>
      <c r="Q696" s="3" t="str">
        <f>IF(AND(Temp!fhor_indata=1,F696="",H695="in-sample"),1,IF(AND(Temp!fhor_indata=1,H695="out-sample",Q695&lt;ATA!XfHor),Q695+1,IF(F696="","",IF(AND(H696="out-sample",H695="in-sample"),1,IF(AND(H696="out-sample",H695="out-sample"),Q695+1,IF(ISNUMBER(Q695),Q695+1,1))))))</f>
        <v/>
      </c>
      <c r="R696" s="3" t="str">
        <f t="shared" si="70"/>
        <v/>
      </c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X696" s="63" t="e">
        <f t="shared" si="71"/>
        <v>#VALUE!</v>
      </c>
    </row>
    <row r="697" spans="1:50" s="1" customFormat="1" ht="14.25" x14ac:dyDescent="0.2">
      <c r="A697" s="6"/>
      <c r="B697" s="6"/>
      <c r="C697" s="6"/>
      <c r="D697" s="3"/>
      <c r="E697" s="70" t="str">
        <f>IF(ATA!E697="","",ATA!E697)</f>
        <v/>
      </c>
      <c r="F697" s="51" t="str">
        <f>IF(ATA!F697="","",ATA!F697)</f>
        <v/>
      </c>
      <c r="G697" s="11" t="str">
        <f>IF(ATA!G697="","",ATA!G697)</f>
        <v/>
      </c>
      <c r="H697" s="55" t="str">
        <f>IF(ATA!H697="","",ATA!H697)</f>
        <v/>
      </c>
      <c r="I697" s="31" t="str">
        <f>IF(AND(F696="",H696="in-sample"),"",IF(AND(Temp!fhor_indata=1,H696="out-sample",H697="out-sample"),I696,IF(AND(F697="",H696="out-sample"),"",IF(AND(Temp!optSeasCoef=0,Temp!sts_add=1),IF(H696="in-sample",IF(Q696=bigT,((pCell/bigT)*F696)+((1-(pCell/bigT))*(I696+J696)),IF(OR(F697="",COUNT($F$2:F696)&lt;=pCell),F696,((pCell/COUNT($F$2:F696))*F696)+((1-(pCell/COUNT($F$2:F696)))*(I696+J696)))),I696),IF(AND(Temp!optSeasCoef=0,Temp!sts_multp=1),IF(H696="in-sample",IF(Q696=bigT,((pCell/bigT)*F696)+((1-(pCell/bigT))*(I696*J696)),IF(OR(F697="",COUNT(F$2:$F696)&lt;=pCell),F696,((pCell/COUNT($F$2:F696))*F696)+((1-(pCell/COUNT($F$2:F696)))*(I696*J696)))),I696),IF(Temp!sts_add=1,IF(H696="in-sample",IF(Q696=bigT,((pCell/bigT)*AX696)+((1-(pCell/bigT))*(I696+J696)),IF(OR(F697="",COUNT($AX$2:AX696)&lt;=pCell),AX696,((pCell/COUNT($AX$2:AX696))*AX696)+((1-(pCell/COUNT($AX$2:AX696)))*(I696+J696)))),I696),IF(H696="in-sample",IF(Q696=bigT,((pCell/bigT)*AX696)+((1-(pCell/bigT))*(I696*J696)),IF(OR(F697="",COUNT($AX$2:AX696)&lt;=pCell),AX696,((pCell/COUNT($AX$2:AX696))*AX696)+((1-(pCell/COUNT($AX$2:AX696)))*(I696*J696)))),I696)))))))</f>
        <v/>
      </c>
      <c r="J697" s="31" t="str">
        <f>IF(AND(F696="",H696="in-sample"),"",IF(AND(Temp!fhor_indata=1,H696="out-sample",H697="out-sample"),J696,IF(AND(F697="",H696="out-sample"),"",IF(AND(Temp!optSeasCoef=0,Temp!sts_add=1),IF(H696="in-sample",IF(Q696=bigT,((qCell/bigT)*(I697-I696))+((1-(qCell/bigT))*J696),IF(OR(F697="",COUNT($F$2:F696)&lt;=qCell),IF(COUNT($F$2:F696)=1,0,F696-F695),((qCell/COUNT($F$2:F696))*(I697-I696))+((1-(qCell/COUNT($F$2:F696)))*J696))),J696),IF(AND(Temp!optSeasCoef=0,Temp!sts_multp=1),IF(H696="in-sample",IF(Q696=bigT,((qCell/bigT)*(I697/I696))+((1-(qCell/bigT))*J696),IF(qCell=0,1,IF(OR(F697="",COUNT($F$2:F696)&lt;=qCell),IF(COUNT($F$2:F696)=1,1,F696/F695),((qCell/COUNT($F$2:F696))*(I697/I696))+((1-(qCell/COUNT($F$2:F696)))*J696)))),J696),IF(Temp!sts_add=1,IF(H696="in-sample",IF(Q696=bigT,((qCell/bigT)*(I697-I696))+((1-(qCell/bigT))*J696),IF(OR(F697="",COUNT($AX$2:AX696)&lt;=qCell),IF(COUNT($AX$2:AX696)=1,0,AX696-AX695),((qCell/COUNT($AX$2:AX696))*(I697-I696))+((1-(qCell/COUNT($AX$2:AX696)))*J696))),J696),IF(H696="in-sample",IF(Q696=bigT,((qCell/bigT)*(I697/I696))+((1-(qCell/bigT))*J696),IF(qCell=0,1,IF(OR(F697="",COUNT($AX$2:AX696)&lt;=qCell),IF(COUNT($AX$2:AX696)=1,1,AX696/AX695),((qCell/COUNT($AX$2:AX696))*(I697/I696))+((1-(qCell/COUNT($AX$2:AX696)))*J696)))),J696)))))))</f>
        <v/>
      </c>
      <c r="K697" s="31" t="str">
        <f>IF(H697="","",IF(AND(Temp!optSeasCoef=0,Temp!sts_add=1),IF(H697="out-sample",I697+(Q697*J697),I697+J697),IF(AND(Temp!optSeasCoef=0,Temp!sts_multp=1),IF(H697="out-sample",I697*(J697^Q697),I697*J697),IF(Temp!sts_add=1,IF(H697="out-sample",(I697+(Q697*J697))*G697,(I697+J697)*G697),IF(H697="out-sample",I697*(J697^Q697)*G697,I697*J697*G697)))))</f>
        <v/>
      </c>
      <c r="L697" s="32" t="str">
        <f t="shared" si="72"/>
        <v/>
      </c>
      <c r="M697" s="32" t="str">
        <f t="shared" si="73"/>
        <v/>
      </c>
      <c r="N697" s="32" t="str">
        <f t="shared" si="74"/>
        <v/>
      </c>
      <c r="O697" s="32" t="str">
        <f t="shared" si="75"/>
        <v/>
      </c>
      <c r="P697" s="32" t="str">
        <f t="shared" si="76"/>
        <v/>
      </c>
      <c r="Q697" s="3" t="str">
        <f>IF(AND(Temp!fhor_indata=1,F697="",H696="in-sample"),1,IF(AND(Temp!fhor_indata=1,H696="out-sample",Q696&lt;ATA!XfHor),Q696+1,IF(F697="","",IF(AND(H697="out-sample",H696="in-sample"),1,IF(AND(H697="out-sample",H696="out-sample"),Q696+1,IF(ISNUMBER(Q696),Q696+1,1))))))</f>
        <v/>
      </c>
      <c r="R697" s="3" t="str">
        <f t="shared" si="70"/>
        <v/>
      </c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X697" s="63" t="e">
        <f t="shared" si="71"/>
        <v>#VALUE!</v>
      </c>
    </row>
    <row r="698" spans="1:50" s="1" customFormat="1" ht="14.25" x14ac:dyDescent="0.2">
      <c r="A698" s="6"/>
      <c r="B698" s="6"/>
      <c r="C698" s="6"/>
      <c r="D698" s="3"/>
      <c r="E698" s="70" t="str">
        <f>IF(ATA!E698="","",ATA!E698)</f>
        <v/>
      </c>
      <c r="F698" s="51" t="str">
        <f>IF(ATA!F698="","",ATA!F698)</f>
        <v/>
      </c>
      <c r="G698" s="11" t="str">
        <f>IF(ATA!G698="","",ATA!G698)</f>
        <v/>
      </c>
      <c r="H698" s="55" t="str">
        <f>IF(ATA!H698="","",ATA!H698)</f>
        <v/>
      </c>
      <c r="I698" s="31" t="str">
        <f>IF(AND(F697="",H697="in-sample"),"",IF(AND(Temp!fhor_indata=1,H697="out-sample",H698="out-sample"),I697,IF(AND(F698="",H697="out-sample"),"",IF(AND(Temp!optSeasCoef=0,Temp!sts_add=1),IF(H697="in-sample",IF(Q697=bigT,((pCell/bigT)*F697)+((1-(pCell/bigT))*(I697+J697)),IF(OR(F698="",COUNT($F$2:F697)&lt;=pCell),F697,((pCell/COUNT($F$2:F697))*F697)+((1-(pCell/COUNT($F$2:F697)))*(I697+J697)))),I697),IF(AND(Temp!optSeasCoef=0,Temp!sts_multp=1),IF(H697="in-sample",IF(Q697=bigT,((pCell/bigT)*F697)+((1-(pCell/bigT))*(I697*J697)),IF(OR(F698="",COUNT(F$2:$F697)&lt;=pCell),F697,((pCell/COUNT($F$2:F697))*F697)+((1-(pCell/COUNT($F$2:F697)))*(I697*J697)))),I697),IF(Temp!sts_add=1,IF(H697="in-sample",IF(Q697=bigT,((pCell/bigT)*AX697)+((1-(pCell/bigT))*(I697+J697)),IF(OR(F698="",COUNT($AX$2:AX697)&lt;=pCell),AX697,((pCell/COUNT($AX$2:AX697))*AX697)+((1-(pCell/COUNT($AX$2:AX697)))*(I697+J697)))),I697),IF(H697="in-sample",IF(Q697=bigT,((pCell/bigT)*AX697)+((1-(pCell/bigT))*(I697*J697)),IF(OR(F698="",COUNT($AX$2:AX697)&lt;=pCell),AX697,((pCell/COUNT($AX$2:AX697))*AX697)+((1-(pCell/COUNT($AX$2:AX697)))*(I697*J697)))),I697)))))))</f>
        <v/>
      </c>
      <c r="J698" s="31" t="str">
        <f>IF(AND(F697="",H697="in-sample"),"",IF(AND(Temp!fhor_indata=1,H697="out-sample",H698="out-sample"),J697,IF(AND(F698="",H697="out-sample"),"",IF(AND(Temp!optSeasCoef=0,Temp!sts_add=1),IF(H697="in-sample",IF(Q697=bigT,((qCell/bigT)*(I698-I697))+((1-(qCell/bigT))*J697),IF(OR(F698="",COUNT($F$2:F697)&lt;=qCell),IF(COUNT($F$2:F697)=1,0,F697-F696),((qCell/COUNT($F$2:F697))*(I698-I697))+((1-(qCell/COUNT($F$2:F697)))*J697))),J697),IF(AND(Temp!optSeasCoef=0,Temp!sts_multp=1),IF(H697="in-sample",IF(Q697=bigT,((qCell/bigT)*(I698/I697))+((1-(qCell/bigT))*J697),IF(qCell=0,1,IF(OR(F698="",COUNT($F$2:F697)&lt;=qCell),IF(COUNT($F$2:F697)=1,1,F697/F696),((qCell/COUNT($F$2:F697))*(I698/I697))+((1-(qCell/COUNT($F$2:F697)))*J697)))),J697),IF(Temp!sts_add=1,IF(H697="in-sample",IF(Q697=bigT,((qCell/bigT)*(I698-I697))+((1-(qCell/bigT))*J697),IF(OR(F698="",COUNT($AX$2:AX697)&lt;=qCell),IF(COUNT($AX$2:AX697)=1,0,AX697-AX696),((qCell/COUNT($AX$2:AX697))*(I698-I697))+((1-(qCell/COUNT($AX$2:AX697)))*J697))),J697),IF(H697="in-sample",IF(Q697=bigT,((qCell/bigT)*(I698/I697))+((1-(qCell/bigT))*J697),IF(qCell=0,1,IF(OR(F698="",COUNT($AX$2:AX697)&lt;=qCell),IF(COUNT($AX$2:AX697)=1,1,AX697/AX696),((qCell/COUNT($AX$2:AX697))*(I698/I697))+((1-(qCell/COUNT($AX$2:AX697)))*J697)))),J697)))))))</f>
        <v/>
      </c>
      <c r="K698" s="31" t="str">
        <f>IF(H698="","",IF(AND(Temp!optSeasCoef=0,Temp!sts_add=1),IF(H698="out-sample",I698+(Q698*J698),I698+J698),IF(AND(Temp!optSeasCoef=0,Temp!sts_multp=1),IF(H698="out-sample",I698*(J698^Q698),I698*J698),IF(Temp!sts_add=1,IF(H698="out-sample",(I698+(Q698*J698))*G698,(I698+J698)*G698),IF(H698="out-sample",I698*(J698^Q698)*G698,I698*J698*G698)))))</f>
        <v/>
      </c>
      <c r="L698" s="32" t="str">
        <f t="shared" si="72"/>
        <v/>
      </c>
      <c r="M698" s="32" t="str">
        <f t="shared" si="73"/>
        <v/>
      </c>
      <c r="N698" s="32" t="str">
        <f t="shared" si="74"/>
        <v/>
      </c>
      <c r="O698" s="32" t="str">
        <f t="shared" si="75"/>
        <v/>
      </c>
      <c r="P698" s="32" t="str">
        <f t="shared" si="76"/>
        <v/>
      </c>
      <c r="Q698" s="3" t="str">
        <f>IF(AND(Temp!fhor_indata=1,F698="",H697="in-sample"),1,IF(AND(Temp!fhor_indata=1,H697="out-sample",Q697&lt;ATA!XfHor),Q697+1,IF(F698="","",IF(AND(H698="out-sample",H697="in-sample"),1,IF(AND(H698="out-sample",H697="out-sample"),Q697+1,IF(ISNUMBER(Q697),Q697+1,1))))))</f>
        <v/>
      </c>
      <c r="R698" s="3" t="str">
        <f t="shared" si="70"/>
        <v/>
      </c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X698" s="63" t="e">
        <f t="shared" si="71"/>
        <v>#VALUE!</v>
      </c>
    </row>
    <row r="699" spans="1:50" s="1" customFormat="1" ht="14.25" x14ac:dyDescent="0.2">
      <c r="A699" s="6"/>
      <c r="B699" s="6"/>
      <c r="C699" s="6"/>
      <c r="D699" s="3"/>
      <c r="E699" s="70" t="str">
        <f>IF(ATA!E699="","",ATA!E699)</f>
        <v/>
      </c>
      <c r="F699" s="51" t="str">
        <f>IF(ATA!F699="","",ATA!F699)</f>
        <v/>
      </c>
      <c r="G699" s="11" t="str">
        <f>IF(ATA!G699="","",ATA!G699)</f>
        <v/>
      </c>
      <c r="H699" s="55" t="str">
        <f>IF(ATA!H699="","",ATA!H699)</f>
        <v/>
      </c>
      <c r="I699" s="31" t="str">
        <f>IF(AND(F698="",H698="in-sample"),"",IF(AND(Temp!fhor_indata=1,H698="out-sample",H699="out-sample"),I698,IF(AND(F699="",H698="out-sample"),"",IF(AND(Temp!optSeasCoef=0,Temp!sts_add=1),IF(H698="in-sample",IF(Q698=bigT,((pCell/bigT)*F698)+((1-(pCell/bigT))*(I698+J698)),IF(OR(F699="",COUNT($F$2:F698)&lt;=pCell),F698,((pCell/COUNT($F$2:F698))*F698)+((1-(pCell/COUNT($F$2:F698)))*(I698+J698)))),I698),IF(AND(Temp!optSeasCoef=0,Temp!sts_multp=1),IF(H698="in-sample",IF(Q698=bigT,((pCell/bigT)*F698)+((1-(pCell/bigT))*(I698*J698)),IF(OR(F699="",COUNT(F$2:$F698)&lt;=pCell),F698,((pCell/COUNT($F$2:F698))*F698)+((1-(pCell/COUNT($F$2:F698)))*(I698*J698)))),I698),IF(Temp!sts_add=1,IF(H698="in-sample",IF(Q698=bigT,((pCell/bigT)*AX698)+((1-(pCell/bigT))*(I698+J698)),IF(OR(F699="",COUNT($AX$2:AX698)&lt;=pCell),AX698,((pCell/COUNT($AX$2:AX698))*AX698)+((1-(pCell/COUNT($AX$2:AX698)))*(I698+J698)))),I698),IF(H698="in-sample",IF(Q698=bigT,((pCell/bigT)*AX698)+((1-(pCell/bigT))*(I698*J698)),IF(OR(F699="",COUNT($AX$2:AX698)&lt;=pCell),AX698,((pCell/COUNT($AX$2:AX698))*AX698)+((1-(pCell/COUNT($AX$2:AX698)))*(I698*J698)))),I698)))))))</f>
        <v/>
      </c>
      <c r="J699" s="31" t="str">
        <f>IF(AND(F698="",H698="in-sample"),"",IF(AND(Temp!fhor_indata=1,H698="out-sample",H699="out-sample"),J698,IF(AND(F699="",H698="out-sample"),"",IF(AND(Temp!optSeasCoef=0,Temp!sts_add=1),IF(H698="in-sample",IF(Q698=bigT,((qCell/bigT)*(I699-I698))+((1-(qCell/bigT))*J698),IF(OR(F699="",COUNT($F$2:F698)&lt;=qCell),IF(COUNT($F$2:F698)=1,0,F698-F697),((qCell/COUNT($F$2:F698))*(I699-I698))+((1-(qCell/COUNT($F$2:F698)))*J698))),J698),IF(AND(Temp!optSeasCoef=0,Temp!sts_multp=1),IF(H698="in-sample",IF(Q698=bigT,((qCell/bigT)*(I699/I698))+((1-(qCell/bigT))*J698),IF(qCell=0,1,IF(OR(F699="",COUNT($F$2:F698)&lt;=qCell),IF(COUNT($F$2:F698)=1,1,F698/F697),((qCell/COUNT($F$2:F698))*(I699/I698))+((1-(qCell/COUNT($F$2:F698)))*J698)))),J698),IF(Temp!sts_add=1,IF(H698="in-sample",IF(Q698=bigT,((qCell/bigT)*(I699-I698))+((1-(qCell/bigT))*J698),IF(OR(F699="",COUNT($AX$2:AX698)&lt;=qCell),IF(COUNT($AX$2:AX698)=1,0,AX698-AX697),((qCell/COUNT($AX$2:AX698))*(I699-I698))+((1-(qCell/COUNT($AX$2:AX698)))*J698))),J698),IF(H698="in-sample",IF(Q698=bigT,((qCell/bigT)*(I699/I698))+((1-(qCell/bigT))*J698),IF(qCell=0,1,IF(OR(F699="",COUNT($AX$2:AX698)&lt;=qCell),IF(COUNT($AX$2:AX698)=1,1,AX698/AX697),((qCell/COUNT($AX$2:AX698))*(I699/I698))+((1-(qCell/COUNT($AX$2:AX698)))*J698)))),J698)))))))</f>
        <v/>
      </c>
      <c r="K699" s="31" t="str">
        <f>IF(H699="","",IF(AND(Temp!optSeasCoef=0,Temp!sts_add=1),IF(H699="out-sample",I699+(Q699*J699),I699+J699),IF(AND(Temp!optSeasCoef=0,Temp!sts_multp=1),IF(H699="out-sample",I699*(J699^Q699),I699*J699),IF(Temp!sts_add=1,IF(H699="out-sample",(I699+(Q699*J699))*G699,(I699+J699)*G699),IF(H699="out-sample",I699*(J699^Q699)*G699,I699*J699*G699)))))</f>
        <v/>
      </c>
      <c r="L699" s="32" t="str">
        <f t="shared" si="72"/>
        <v/>
      </c>
      <c r="M699" s="32" t="str">
        <f t="shared" si="73"/>
        <v/>
      </c>
      <c r="N699" s="32" t="str">
        <f t="shared" si="74"/>
        <v/>
      </c>
      <c r="O699" s="32" t="str">
        <f t="shared" si="75"/>
        <v/>
      </c>
      <c r="P699" s="32" t="str">
        <f t="shared" si="76"/>
        <v/>
      </c>
      <c r="Q699" s="3" t="str">
        <f>IF(AND(Temp!fhor_indata=1,F699="",H698="in-sample"),1,IF(AND(Temp!fhor_indata=1,H698="out-sample",Q698&lt;ATA!XfHor),Q698+1,IF(F699="","",IF(AND(H699="out-sample",H698="in-sample"),1,IF(AND(H699="out-sample",H698="out-sample"),Q698+1,IF(ISNUMBER(Q698),Q698+1,1))))))</f>
        <v/>
      </c>
      <c r="R699" s="3" t="str">
        <f t="shared" si="70"/>
        <v/>
      </c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X699" s="63" t="e">
        <f t="shared" si="71"/>
        <v>#VALUE!</v>
      </c>
    </row>
    <row r="700" spans="1:50" s="1" customFormat="1" ht="14.25" x14ac:dyDescent="0.2">
      <c r="A700" s="6"/>
      <c r="B700" s="6"/>
      <c r="C700" s="6"/>
      <c r="D700" s="3"/>
      <c r="E700" s="70" t="str">
        <f>IF(ATA!E700="","",ATA!E700)</f>
        <v/>
      </c>
      <c r="F700" s="51" t="str">
        <f>IF(ATA!F700="","",ATA!F700)</f>
        <v/>
      </c>
      <c r="G700" s="11" t="str">
        <f>IF(ATA!G700="","",ATA!G700)</f>
        <v/>
      </c>
      <c r="H700" s="55" t="str">
        <f>IF(ATA!H700="","",ATA!H700)</f>
        <v/>
      </c>
      <c r="I700" s="31" t="str">
        <f>IF(AND(F699="",H699="in-sample"),"",IF(AND(Temp!fhor_indata=1,H699="out-sample",H700="out-sample"),I699,IF(AND(F700="",H699="out-sample"),"",IF(AND(Temp!optSeasCoef=0,Temp!sts_add=1),IF(H699="in-sample",IF(Q699=bigT,((pCell/bigT)*F699)+((1-(pCell/bigT))*(I699+J699)),IF(OR(F700="",COUNT($F$2:F699)&lt;=pCell),F699,((pCell/COUNT($F$2:F699))*F699)+((1-(pCell/COUNT($F$2:F699)))*(I699+J699)))),I699),IF(AND(Temp!optSeasCoef=0,Temp!sts_multp=1),IF(H699="in-sample",IF(Q699=bigT,((pCell/bigT)*F699)+((1-(pCell/bigT))*(I699*J699)),IF(OR(F700="",COUNT(F$2:$F699)&lt;=pCell),F699,((pCell/COUNT($F$2:F699))*F699)+((1-(pCell/COUNT($F$2:F699)))*(I699*J699)))),I699),IF(Temp!sts_add=1,IF(H699="in-sample",IF(Q699=bigT,((pCell/bigT)*AX699)+((1-(pCell/bigT))*(I699+J699)),IF(OR(F700="",COUNT($AX$2:AX699)&lt;=pCell),AX699,((pCell/COUNT($AX$2:AX699))*AX699)+((1-(pCell/COUNT($AX$2:AX699)))*(I699+J699)))),I699),IF(H699="in-sample",IF(Q699=bigT,((pCell/bigT)*AX699)+((1-(pCell/bigT))*(I699*J699)),IF(OR(F700="",COUNT($AX$2:AX699)&lt;=pCell),AX699,((pCell/COUNT($AX$2:AX699))*AX699)+((1-(pCell/COUNT($AX$2:AX699)))*(I699*J699)))),I699)))))))</f>
        <v/>
      </c>
      <c r="J700" s="31" t="str">
        <f>IF(AND(F699="",H699="in-sample"),"",IF(AND(Temp!fhor_indata=1,H699="out-sample",H700="out-sample"),J699,IF(AND(F700="",H699="out-sample"),"",IF(AND(Temp!optSeasCoef=0,Temp!sts_add=1),IF(H699="in-sample",IF(Q699=bigT,((qCell/bigT)*(I700-I699))+((1-(qCell/bigT))*J699),IF(OR(F700="",COUNT($F$2:F699)&lt;=qCell),IF(COUNT($F$2:F699)=1,0,F699-F698),((qCell/COUNT($F$2:F699))*(I700-I699))+((1-(qCell/COUNT($F$2:F699)))*J699))),J699),IF(AND(Temp!optSeasCoef=0,Temp!sts_multp=1),IF(H699="in-sample",IF(Q699=bigT,((qCell/bigT)*(I700/I699))+((1-(qCell/bigT))*J699),IF(qCell=0,1,IF(OR(F700="",COUNT($F$2:F699)&lt;=qCell),IF(COUNT($F$2:F699)=1,1,F699/F698),((qCell/COUNT($F$2:F699))*(I700/I699))+((1-(qCell/COUNT($F$2:F699)))*J699)))),J699),IF(Temp!sts_add=1,IF(H699="in-sample",IF(Q699=bigT,((qCell/bigT)*(I700-I699))+((1-(qCell/bigT))*J699),IF(OR(F700="",COUNT($AX$2:AX699)&lt;=qCell),IF(COUNT($AX$2:AX699)=1,0,AX699-AX698),((qCell/COUNT($AX$2:AX699))*(I700-I699))+((1-(qCell/COUNT($AX$2:AX699)))*J699))),J699),IF(H699="in-sample",IF(Q699=bigT,((qCell/bigT)*(I700/I699))+((1-(qCell/bigT))*J699),IF(qCell=0,1,IF(OR(F700="",COUNT($AX$2:AX699)&lt;=qCell),IF(COUNT($AX$2:AX699)=1,1,AX699/AX698),((qCell/COUNT($AX$2:AX699))*(I700/I699))+((1-(qCell/COUNT($AX$2:AX699)))*J699)))),J699)))))))</f>
        <v/>
      </c>
      <c r="K700" s="31" t="str">
        <f>IF(H700="","",IF(AND(Temp!optSeasCoef=0,Temp!sts_add=1),IF(H700="out-sample",I700+(Q700*J700),I700+J700),IF(AND(Temp!optSeasCoef=0,Temp!sts_multp=1),IF(H700="out-sample",I700*(J700^Q700),I700*J700),IF(Temp!sts_add=1,IF(H700="out-sample",(I700+(Q700*J700))*G700,(I700+J700)*G700),IF(H700="out-sample",I700*(J700^Q700)*G700,I700*J700*G700)))))</f>
        <v/>
      </c>
      <c r="L700" s="32" t="str">
        <f t="shared" si="72"/>
        <v/>
      </c>
      <c r="M700" s="32" t="str">
        <f t="shared" si="73"/>
        <v/>
      </c>
      <c r="N700" s="32" t="str">
        <f t="shared" si="74"/>
        <v/>
      </c>
      <c r="O700" s="32" t="str">
        <f t="shared" si="75"/>
        <v/>
      </c>
      <c r="P700" s="32" t="str">
        <f t="shared" si="76"/>
        <v/>
      </c>
      <c r="Q700" s="3" t="str">
        <f>IF(AND(Temp!fhor_indata=1,F700="",H699="in-sample"),1,IF(AND(Temp!fhor_indata=1,H699="out-sample",Q699&lt;ATA!XfHor),Q699+1,IF(F700="","",IF(AND(H700="out-sample",H699="in-sample"),1,IF(AND(H700="out-sample",H699="out-sample"),Q699+1,IF(ISNUMBER(Q699),Q699+1,1))))))</f>
        <v/>
      </c>
      <c r="R700" s="3" t="str">
        <f t="shared" si="70"/>
        <v/>
      </c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X700" s="63" t="e">
        <f t="shared" si="71"/>
        <v>#VALUE!</v>
      </c>
    </row>
    <row r="701" spans="1:50" s="1" customFormat="1" ht="14.25" x14ac:dyDescent="0.2">
      <c r="A701" s="6"/>
      <c r="B701" s="6"/>
      <c r="C701" s="6"/>
      <c r="D701" s="3"/>
      <c r="E701" s="70" t="str">
        <f>IF(ATA!E701="","",ATA!E701)</f>
        <v/>
      </c>
      <c r="F701" s="51" t="str">
        <f>IF(ATA!F701="","",ATA!F701)</f>
        <v/>
      </c>
      <c r="G701" s="11" t="str">
        <f>IF(ATA!G701="","",ATA!G701)</f>
        <v/>
      </c>
      <c r="H701" s="55" t="str">
        <f>IF(ATA!H701="","",ATA!H701)</f>
        <v/>
      </c>
      <c r="I701" s="31" t="str">
        <f>IF(AND(F700="",H700="in-sample"),"",IF(AND(Temp!fhor_indata=1,H700="out-sample",H701="out-sample"),I700,IF(AND(F701="",H700="out-sample"),"",IF(AND(Temp!optSeasCoef=0,Temp!sts_add=1),IF(H700="in-sample",IF(Q700=bigT,((pCell/bigT)*F700)+((1-(pCell/bigT))*(I700+J700)),IF(OR(F701="",COUNT($F$2:F700)&lt;=pCell),F700,((pCell/COUNT($F$2:F700))*F700)+((1-(pCell/COUNT($F$2:F700)))*(I700+J700)))),I700),IF(AND(Temp!optSeasCoef=0,Temp!sts_multp=1),IF(H700="in-sample",IF(Q700=bigT,((pCell/bigT)*F700)+((1-(pCell/bigT))*(I700*J700)),IF(OR(F701="",COUNT(F$2:$F700)&lt;=pCell),F700,((pCell/COUNT($F$2:F700))*F700)+((1-(pCell/COUNT($F$2:F700)))*(I700*J700)))),I700),IF(Temp!sts_add=1,IF(H700="in-sample",IF(Q700=bigT,((pCell/bigT)*AX700)+((1-(pCell/bigT))*(I700+J700)),IF(OR(F701="",COUNT($AX$2:AX700)&lt;=pCell),AX700,((pCell/COUNT($AX$2:AX700))*AX700)+((1-(pCell/COUNT($AX$2:AX700)))*(I700+J700)))),I700),IF(H700="in-sample",IF(Q700=bigT,((pCell/bigT)*AX700)+((1-(pCell/bigT))*(I700*J700)),IF(OR(F701="",COUNT($AX$2:AX700)&lt;=pCell),AX700,((pCell/COUNT($AX$2:AX700))*AX700)+((1-(pCell/COUNT($AX$2:AX700)))*(I700*J700)))),I700)))))))</f>
        <v/>
      </c>
      <c r="J701" s="31" t="str">
        <f>IF(AND(F700="",H700="in-sample"),"",IF(AND(Temp!fhor_indata=1,H700="out-sample",H701="out-sample"),J700,IF(AND(F701="",H700="out-sample"),"",IF(AND(Temp!optSeasCoef=0,Temp!sts_add=1),IF(H700="in-sample",IF(Q700=bigT,((qCell/bigT)*(I701-I700))+((1-(qCell/bigT))*J700),IF(OR(F701="",COUNT($F$2:F700)&lt;=qCell),IF(COUNT($F$2:F700)=1,0,F700-F699),((qCell/COUNT($F$2:F700))*(I701-I700))+((1-(qCell/COUNT($F$2:F700)))*J700))),J700),IF(AND(Temp!optSeasCoef=0,Temp!sts_multp=1),IF(H700="in-sample",IF(Q700=bigT,((qCell/bigT)*(I701/I700))+((1-(qCell/bigT))*J700),IF(qCell=0,1,IF(OR(F701="",COUNT($F$2:F700)&lt;=qCell),IF(COUNT($F$2:F700)=1,1,F700/F699),((qCell/COUNT($F$2:F700))*(I701/I700))+((1-(qCell/COUNT($F$2:F700)))*J700)))),J700),IF(Temp!sts_add=1,IF(H700="in-sample",IF(Q700=bigT,((qCell/bigT)*(I701-I700))+((1-(qCell/bigT))*J700),IF(OR(F701="",COUNT($AX$2:AX700)&lt;=qCell),IF(COUNT($AX$2:AX700)=1,0,AX700-AX699),((qCell/COUNT($AX$2:AX700))*(I701-I700))+((1-(qCell/COUNT($AX$2:AX700)))*J700))),J700),IF(H700="in-sample",IF(Q700=bigT,((qCell/bigT)*(I701/I700))+((1-(qCell/bigT))*J700),IF(qCell=0,1,IF(OR(F701="",COUNT($AX$2:AX700)&lt;=qCell),IF(COUNT($AX$2:AX700)=1,1,AX700/AX699),((qCell/COUNT($AX$2:AX700))*(I701/I700))+((1-(qCell/COUNT($AX$2:AX700)))*J700)))),J700)))))))</f>
        <v/>
      </c>
      <c r="K701" s="31" t="str">
        <f>IF(H701="","",IF(AND(Temp!optSeasCoef=0,Temp!sts_add=1),IF(H701="out-sample",I701+(Q701*J701),I701+J701),IF(AND(Temp!optSeasCoef=0,Temp!sts_multp=1),IF(H701="out-sample",I701*(J701^Q701),I701*J701),IF(Temp!sts_add=1,IF(H701="out-sample",(I701+(Q701*J701))*G701,(I701+J701)*G701),IF(H701="out-sample",I701*(J701^Q701)*G701,I701*J701*G701)))))</f>
        <v/>
      </c>
      <c r="L701" s="32" t="str">
        <f t="shared" si="72"/>
        <v/>
      </c>
      <c r="M701" s="32" t="str">
        <f t="shared" si="73"/>
        <v/>
      </c>
      <c r="N701" s="32" t="str">
        <f t="shared" si="74"/>
        <v/>
      </c>
      <c r="O701" s="32" t="str">
        <f t="shared" si="75"/>
        <v/>
      </c>
      <c r="P701" s="32" t="str">
        <f t="shared" si="76"/>
        <v/>
      </c>
      <c r="Q701" s="3" t="str">
        <f>IF(AND(Temp!fhor_indata=1,F701="",H700="in-sample"),1,IF(AND(Temp!fhor_indata=1,H700="out-sample",Q700&lt;ATA!XfHor),Q700+1,IF(F701="","",IF(AND(H701="out-sample",H700="in-sample"),1,IF(AND(H701="out-sample",H700="out-sample"),Q700+1,IF(ISNUMBER(Q700),Q700+1,1))))))</f>
        <v/>
      </c>
      <c r="R701" s="3" t="str">
        <f t="shared" si="70"/>
        <v/>
      </c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X701" s="63" t="e">
        <f t="shared" si="71"/>
        <v>#VALUE!</v>
      </c>
    </row>
    <row r="702" spans="1:50" s="1" customFormat="1" ht="14.25" x14ac:dyDescent="0.2">
      <c r="A702" s="6"/>
      <c r="B702" s="6"/>
      <c r="C702" s="6"/>
      <c r="D702" s="3"/>
      <c r="E702" s="70" t="str">
        <f>IF(ATA!E702="","",ATA!E702)</f>
        <v/>
      </c>
      <c r="F702" s="51" t="str">
        <f>IF(ATA!F702="","",ATA!F702)</f>
        <v/>
      </c>
      <c r="G702" s="11" t="str">
        <f>IF(ATA!G702="","",ATA!G702)</f>
        <v/>
      </c>
      <c r="H702" s="55" t="str">
        <f>IF(ATA!H702="","",ATA!H702)</f>
        <v/>
      </c>
      <c r="I702" s="31" t="str">
        <f>IF(AND(F701="",H701="in-sample"),"",IF(AND(Temp!fhor_indata=1,H701="out-sample",H702="out-sample"),I701,IF(AND(F702="",H701="out-sample"),"",IF(AND(Temp!optSeasCoef=0,Temp!sts_add=1),IF(H701="in-sample",IF(Q701=bigT,((pCell/bigT)*F701)+((1-(pCell/bigT))*(I701+J701)),IF(OR(F702="",COUNT($F$2:F701)&lt;=pCell),F701,((pCell/COUNT($F$2:F701))*F701)+((1-(pCell/COUNT($F$2:F701)))*(I701+J701)))),I701),IF(AND(Temp!optSeasCoef=0,Temp!sts_multp=1),IF(H701="in-sample",IF(Q701=bigT,((pCell/bigT)*F701)+((1-(pCell/bigT))*(I701*J701)),IF(OR(F702="",COUNT(F$2:$F701)&lt;=pCell),F701,((pCell/COUNT($F$2:F701))*F701)+((1-(pCell/COUNT($F$2:F701)))*(I701*J701)))),I701),IF(Temp!sts_add=1,IF(H701="in-sample",IF(Q701=bigT,((pCell/bigT)*AX701)+((1-(pCell/bigT))*(I701+J701)),IF(OR(F702="",COUNT($AX$2:AX701)&lt;=pCell),AX701,((pCell/COUNT($AX$2:AX701))*AX701)+((1-(pCell/COUNT($AX$2:AX701)))*(I701+J701)))),I701),IF(H701="in-sample",IF(Q701=bigT,((pCell/bigT)*AX701)+((1-(pCell/bigT))*(I701*J701)),IF(OR(F702="",COUNT($AX$2:AX701)&lt;=pCell),AX701,((pCell/COUNT($AX$2:AX701))*AX701)+((1-(pCell/COUNT($AX$2:AX701)))*(I701*J701)))),I701)))))))</f>
        <v/>
      </c>
      <c r="J702" s="31" t="str">
        <f>IF(AND(F701="",H701="in-sample"),"",IF(AND(Temp!fhor_indata=1,H701="out-sample",H702="out-sample"),J701,IF(AND(F702="",H701="out-sample"),"",IF(AND(Temp!optSeasCoef=0,Temp!sts_add=1),IF(H701="in-sample",IF(Q701=bigT,((qCell/bigT)*(I702-I701))+((1-(qCell/bigT))*J701),IF(OR(F702="",COUNT($F$2:F701)&lt;=qCell),IF(COUNT($F$2:F701)=1,0,F701-F700),((qCell/COUNT($F$2:F701))*(I702-I701))+((1-(qCell/COUNT($F$2:F701)))*J701))),J701),IF(AND(Temp!optSeasCoef=0,Temp!sts_multp=1),IF(H701="in-sample",IF(Q701=bigT,((qCell/bigT)*(I702/I701))+((1-(qCell/bigT))*J701),IF(qCell=0,1,IF(OR(F702="",COUNT($F$2:F701)&lt;=qCell),IF(COUNT($F$2:F701)=1,1,F701/F700),((qCell/COUNT($F$2:F701))*(I702/I701))+((1-(qCell/COUNT($F$2:F701)))*J701)))),J701),IF(Temp!sts_add=1,IF(H701="in-sample",IF(Q701=bigT,((qCell/bigT)*(I702-I701))+((1-(qCell/bigT))*J701),IF(OR(F702="",COUNT($AX$2:AX701)&lt;=qCell),IF(COUNT($AX$2:AX701)=1,0,AX701-AX700),((qCell/COUNT($AX$2:AX701))*(I702-I701))+((1-(qCell/COUNT($AX$2:AX701)))*J701))),J701),IF(H701="in-sample",IF(Q701=bigT,((qCell/bigT)*(I702/I701))+((1-(qCell/bigT))*J701),IF(qCell=0,1,IF(OR(F702="",COUNT($AX$2:AX701)&lt;=qCell),IF(COUNT($AX$2:AX701)=1,1,AX701/AX700),((qCell/COUNT($AX$2:AX701))*(I702/I701))+((1-(qCell/COUNT($AX$2:AX701)))*J701)))),J701)))))))</f>
        <v/>
      </c>
      <c r="K702" s="31" t="str">
        <f>IF(H702="","",IF(AND(Temp!optSeasCoef=0,Temp!sts_add=1),IF(H702="out-sample",I702+(Q702*J702),I702+J702),IF(AND(Temp!optSeasCoef=0,Temp!sts_multp=1),IF(H702="out-sample",I702*(J702^Q702),I702*J702),IF(Temp!sts_add=1,IF(H702="out-sample",(I702+(Q702*J702))*G702,(I702+J702)*G702),IF(H702="out-sample",I702*(J702^Q702)*G702,I702*J702*G702)))))</f>
        <v/>
      </c>
      <c r="L702" s="32" t="str">
        <f t="shared" si="72"/>
        <v/>
      </c>
      <c r="M702" s="32" t="str">
        <f t="shared" si="73"/>
        <v/>
      </c>
      <c r="N702" s="32" t="str">
        <f t="shared" si="74"/>
        <v/>
      </c>
      <c r="O702" s="32" t="str">
        <f t="shared" si="75"/>
        <v/>
      </c>
      <c r="P702" s="32" t="str">
        <f t="shared" si="76"/>
        <v/>
      </c>
      <c r="Q702" s="3" t="str">
        <f>IF(AND(Temp!fhor_indata=1,F702="",H701="in-sample"),1,IF(AND(Temp!fhor_indata=1,H701="out-sample",Q701&lt;ATA!XfHor),Q701+1,IF(F702="","",IF(AND(H702="out-sample",H701="in-sample"),1,IF(AND(H702="out-sample",H701="out-sample"),Q701+1,IF(ISNUMBER(Q701),Q701+1,1))))))</f>
        <v/>
      </c>
      <c r="R702" s="3" t="str">
        <f t="shared" si="70"/>
        <v/>
      </c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X702" s="63" t="e">
        <f t="shared" si="71"/>
        <v>#VALUE!</v>
      </c>
    </row>
    <row r="703" spans="1:50" s="1" customFormat="1" ht="14.25" x14ac:dyDescent="0.2">
      <c r="A703" s="6"/>
      <c r="B703" s="6"/>
      <c r="C703" s="6"/>
      <c r="D703" s="3"/>
      <c r="E703" s="70" t="str">
        <f>IF(ATA!E703="","",ATA!E703)</f>
        <v/>
      </c>
      <c r="F703" s="51" t="str">
        <f>IF(ATA!F703="","",ATA!F703)</f>
        <v/>
      </c>
      <c r="G703" s="11" t="str">
        <f>IF(ATA!G703="","",ATA!G703)</f>
        <v/>
      </c>
      <c r="H703" s="55" t="str">
        <f>IF(ATA!H703="","",ATA!H703)</f>
        <v/>
      </c>
      <c r="I703" s="31" t="str">
        <f>IF(AND(F702="",H702="in-sample"),"",IF(AND(Temp!fhor_indata=1,H702="out-sample",H703="out-sample"),I702,IF(AND(F703="",H702="out-sample"),"",IF(AND(Temp!optSeasCoef=0,Temp!sts_add=1),IF(H702="in-sample",IF(Q702=bigT,((pCell/bigT)*F702)+((1-(pCell/bigT))*(I702+J702)),IF(OR(F703="",COUNT($F$2:F702)&lt;=pCell),F702,((pCell/COUNT($F$2:F702))*F702)+((1-(pCell/COUNT($F$2:F702)))*(I702+J702)))),I702),IF(AND(Temp!optSeasCoef=0,Temp!sts_multp=1),IF(H702="in-sample",IF(Q702=bigT,((pCell/bigT)*F702)+((1-(pCell/bigT))*(I702*J702)),IF(OR(F703="",COUNT(F$2:$F702)&lt;=pCell),F702,((pCell/COUNT($F$2:F702))*F702)+((1-(pCell/COUNT($F$2:F702)))*(I702*J702)))),I702),IF(Temp!sts_add=1,IF(H702="in-sample",IF(Q702=bigT,((pCell/bigT)*AX702)+((1-(pCell/bigT))*(I702+J702)),IF(OR(F703="",COUNT($AX$2:AX702)&lt;=pCell),AX702,((pCell/COUNT($AX$2:AX702))*AX702)+((1-(pCell/COUNT($AX$2:AX702)))*(I702+J702)))),I702),IF(H702="in-sample",IF(Q702=bigT,((pCell/bigT)*AX702)+((1-(pCell/bigT))*(I702*J702)),IF(OR(F703="",COUNT($AX$2:AX702)&lt;=pCell),AX702,((pCell/COUNT($AX$2:AX702))*AX702)+((1-(pCell/COUNT($AX$2:AX702)))*(I702*J702)))),I702)))))))</f>
        <v/>
      </c>
      <c r="J703" s="31" t="str">
        <f>IF(AND(F702="",H702="in-sample"),"",IF(AND(Temp!fhor_indata=1,H702="out-sample",H703="out-sample"),J702,IF(AND(F703="",H702="out-sample"),"",IF(AND(Temp!optSeasCoef=0,Temp!sts_add=1),IF(H702="in-sample",IF(Q702=bigT,((qCell/bigT)*(I703-I702))+((1-(qCell/bigT))*J702),IF(OR(F703="",COUNT($F$2:F702)&lt;=qCell),IF(COUNT($F$2:F702)=1,0,F702-F701),((qCell/COUNT($F$2:F702))*(I703-I702))+((1-(qCell/COUNT($F$2:F702)))*J702))),J702),IF(AND(Temp!optSeasCoef=0,Temp!sts_multp=1),IF(H702="in-sample",IF(Q702=bigT,((qCell/bigT)*(I703/I702))+((1-(qCell/bigT))*J702),IF(qCell=0,1,IF(OR(F703="",COUNT($F$2:F702)&lt;=qCell),IF(COUNT($F$2:F702)=1,1,F702/F701),((qCell/COUNT($F$2:F702))*(I703/I702))+((1-(qCell/COUNT($F$2:F702)))*J702)))),J702),IF(Temp!sts_add=1,IF(H702="in-sample",IF(Q702=bigT,((qCell/bigT)*(I703-I702))+((1-(qCell/bigT))*J702),IF(OR(F703="",COUNT($AX$2:AX702)&lt;=qCell),IF(COUNT($AX$2:AX702)=1,0,AX702-AX701),((qCell/COUNT($AX$2:AX702))*(I703-I702))+((1-(qCell/COUNT($AX$2:AX702)))*J702))),J702),IF(H702="in-sample",IF(Q702=bigT,((qCell/bigT)*(I703/I702))+((1-(qCell/bigT))*J702),IF(qCell=0,1,IF(OR(F703="",COUNT($AX$2:AX702)&lt;=qCell),IF(COUNT($AX$2:AX702)=1,1,AX702/AX701),((qCell/COUNT($AX$2:AX702))*(I703/I702))+((1-(qCell/COUNT($AX$2:AX702)))*J702)))),J702)))))))</f>
        <v/>
      </c>
      <c r="K703" s="31" t="str">
        <f>IF(H703="","",IF(AND(Temp!optSeasCoef=0,Temp!sts_add=1),IF(H703="out-sample",I703+(Q703*J703),I703+J703),IF(AND(Temp!optSeasCoef=0,Temp!sts_multp=1),IF(H703="out-sample",I703*(J703^Q703),I703*J703),IF(Temp!sts_add=1,IF(H703="out-sample",(I703+(Q703*J703))*G703,(I703+J703)*G703),IF(H703="out-sample",I703*(J703^Q703)*G703,I703*J703*G703)))))</f>
        <v/>
      </c>
      <c r="L703" s="32" t="str">
        <f t="shared" si="72"/>
        <v/>
      </c>
      <c r="M703" s="32" t="str">
        <f t="shared" si="73"/>
        <v/>
      </c>
      <c r="N703" s="32" t="str">
        <f t="shared" si="74"/>
        <v/>
      </c>
      <c r="O703" s="32" t="str">
        <f t="shared" si="75"/>
        <v/>
      </c>
      <c r="P703" s="32" t="str">
        <f t="shared" si="76"/>
        <v/>
      </c>
      <c r="Q703" s="3" t="str">
        <f>IF(AND(Temp!fhor_indata=1,F703="",H702="in-sample"),1,IF(AND(Temp!fhor_indata=1,H702="out-sample",Q702&lt;ATA!XfHor),Q702+1,IF(F703="","",IF(AND(H703="out-sample",H702="in-sample"),1,IF(AND(H703="out-sample",H702="out-sample"),Q702+1,IF(ISNUMBER(Q702),Q702+1,1))))))</f>
        <v/>
      </c>
      <c r="R703" s="3" t="str">
        <f t="shared" si="70"/>
        <v/>
      </c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X703" s="63" t="e">
        <f t="shared" si="71"/>
        <v>#VALUE!</v>
      </c>
    </row>
    <row r="704" spans="1:50" s="1" customFormat="1" ht="14.25" x14ac:dyDescent="0.2">
      <c r="A704" s="6"/>
      <c r="B704" s="6"/>
      <c r="C704" s="6"/>
      <c r="D704" s="3"/>
      <c r="E704" s="70" t="str">
        <f>IF(ATA!E704="","",ATA!E704)</f>
        <v/>
      </c>
      <c r="F704" s="51" t="str">
        <f>IF(ATA!F704="","",ATA!F704)</f>
        <v/>
      </c>
      <c r="G704" s="11" t="str">
        <f>IF(ATA!G704="","",ATA!G704)</f>
        <v/>
      </c>
      <c r="H704" s="55" t="str">
        <f>IF(ATA!H704="","",ATA!H704)</f>
        <v/>
      </c>
      <c r="I704" s="31" t="str">
        <f>IF(AND(F703="",H703="in-sample"),"",IF(AND(Temp!fhor_indata=1,H703="out-sample",H704="out-sample"),I703,IF(AND(F704="",H703="out-sample"),"",IF(AND(Temp!optSeasCoef=0,Temp!sts_add=1),IF(H703="in-sample",IF(Q703=bigT,((pCell/bigT)*F703)+((1-(pCell/bigT))*(I703+J703)),IF(OR(F704="",COUNT($F$2:F703)&lt;=pCell),F703,((pCell/COUNT($F$2:F703))*F703)+((1-(pCell/COUNT($F$2:F703)))*(I703+J703)))),I703),IF(AND(Temp!optSeasCoef=0,Temp!sts_multp=1),IF(H703="in-sample",IF(Q703=bigT,((pCell/bigT)*F703)+((1-(pCell/bigT))*(I703*J703)),IF(OR(F704="",COUNT(F$2:$F703)&lt;=pCell),F703,((pCell/COUNT($F$2:F703))*F703)+((1-(pCell/COUNT($F$2:F703)))*(I703*J703)))),I703),IF(Temp!sts_add=1,IF(H703="in-sample",IF(Q703=bigT,((pCell/bigT)*AX703)+((1-(pCell/bigT))*(I703+J703)),IF(OR(F704="",COUNT($AX$2:AX703)&lt;=pCell),AX703,((pCell/COUNT($AX$2:AX703))*AX703)+((1-(pCell/COUNT($AX$2:AX703)))*(I703+J703)))),I703),IF(H703="in-sample",IF(Q703=bigT,((pCell/bigT)*AX703)+((1-(pCell/bigT))*(I703*J703)),IF(OR(F704="",COUNT($AX$2:AX703)&lt;=pCell),AX703,((pCell/COUNT($AX$2:AX703))*AX703)+((1-(pCell/COUNT($AX$2:AX703)))*(I703*J703)))),I703)))))))</f>
        <v/>
      </c>
      <c r="J704" s="31" t="str">
        <f>IF(AND(F703="",H703="in-sample"),"",IF(AND(Temp!fhor_indata=1,H703="out-sample",H704="out-sample"),J703,IF(AND(F704="",H703="out-sample"),"",IF(AND(Temp!optSeasCoef=0,Temp!sts_add=1),IF(H703="in-sample",IF(Q703=bigT,((qCell/bigT)*(I704-I703))+((1-(qCell/bigT))*J703),IF(OR(F704="",COUNT($F$2:F703)&lt;=qCell),IF(COUNT($F$2:F703)=1,0,F703-F702),((qCell/COUNT($F$2:F703))*(I704-I703))+((1-(qCell/COUNT($F$2:F703)))*J703))),J703),IF(AND(Temp!optSeasCoef=0,Temp!sts_multp=1),IF(H703="in-sample",IF(Q703=bigT,((qCell/bigT)*(I704/I703))+((1-(qCell/bigT))*J703),IF(qCell=0,1,IF(OR(F704="",COUNT($F$2:F703)&lt;=qCell),IF(COUNT($F$2:F703)=1,1,F703/F702),((qCell/COUNT($F$2:F703))*(I704/I703))+((1-(qCell/COUNT($F$2:F703)))*J703)))),J703),IF(Temp!sts_add=1,IF(H703="in-sample",IF(Q703=bigT,((qCell/bigT)*(I704-I703))+((1-(qCell/bigT))*J703),IF(OR(F704="",COUNT($AX$2:AX703)&lt;=qCell),IF(COUNT($AX$2:AX703)=1,0,AX703-AX702),((qCell/COUNT($AX$2:AX703))*(I704-I703))+((1-(qCell/COUNT($AX$2:AX703)))*J703))),J703),IF(H703="in-sample",IF(Q703=bigT,((qCell/bigT)*(I704/I703))+((1-(qCell/bigT))*J703),IF(qCell=0,1,IF(OR(F704="",COUNT($AX$2:AX703)&lt;=qCell),IF(COUNT($AX$2:AX703)=1,1,AX703/AX702),((qCell/COUNT($AX$2:AX703))*(I704/I703))+((1-(qCell/COUNT($AX$2:AX703)))*J703)))),J703)))))))</f>
        <v/>
      </c>
      <c r="K704" s="31" t="str">
        <f>IF(H704="","",IF(AND(Temp!optSeasCoef=0,Temp!sts_add=1),IF(H704="out-sample",I704+(Q704*J704),I704+J704),IF(AND(Temp!optSeasCoef=0,Temp!sts_multp=1),IF(H704="out-sample",I704*(J704^Q704),I704*J704),IF(Temp!sts_add=1,IF(H704="out-sample",(I704+(Q704*J704))*G704,(I704+J704)*G704),IF(H704="out-sample",I704*(J704^Q704)*G704,I704*J704*G704)))))</f>
        <v/>
      </c>
      <c r="L704" s="32" t="str">
        <f t="shared" si="72"/>
        <v/>
      </c>
      <c r="M704" s="32" t="str">
        <f t="shared" si="73"/>
        <v/>
      </c>
      <c r="N704" s="32" t="str">
        <f t="shared" si="74"/>
        <v/>
      </c>
      <c r="O704" s="32" t="str">
        <f t="shared" si="75"/>
        <v/>
      </c>
      <c r="P704" s="32" t="str">
        <f t="shared" si="76"/>
        <v/>
      </c>
      <c r="Q704" s="3" t="str">
        <f>IF(AND(Temp!fhor_indata=1,F704="",H703="in-sample"),1,IF(AND(Temp!fhor_indata=1,H703="out-sample",Q703&lt;ATA!XfHor),Q703+1,IF(F704="","",IF(AND(H704="out-sample",H703="in-sample"),1,IF(AND(H704="out-sample",H703="out-sample"),Q703+1,IF(ISNUMBER(Q703),Q703+1,1))))))</f>
        <v/>
      </c>
      <c r="R704" s="3" t="str">
        <f t="shared" si="70"/>
        <v/>
      </c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X704" s="63" t="e">
        <f t="shared" si="71"/>
        <v>#VALUE!</v>
      </c>
    </row>
    <row r="705" spans="1:50" s="1" customFormat="1" ht="14.25" x14ac:dyDescent="0.2">
      <c r="A705" s="6"/>
      <c r="B705" s="6"/>
      <c r="C705" s="6"/>
      <c r="D705" s="3"/>
      <c r="E705" s="70" t="str">
        <f>IF(ATA!E705="","",ATA!E705)</f>
        <v/>
      </c>
      <c r="F705" s="51" t="str">
        <f>IF(ATA!F705="","",ATA!F705)</f>
        <v/>
      </c>
      <c r="G705" s="11" t="str">
        <f>IF(ATA!G705="","",ATA!G705)</f>
        <v/>
      </c>
      <c r="H705" s="55" t="str">
        <f>IF(ATA!H705="","",ATA!H705)</f>
        <v/>
      </c>
      <c r="I705" s="31" t="str">
        <f>IF(AND(F704="",H704="in-sample"),"",IF(AND(Temp!fhor_indata=1,H704="out-sample",H705="out-sample"),I704,IF(AND(F705="",H704="out-sample"),"",IF(AND(Temp!optSeasCoef=0,Temp!sts_add=1),IF(H704="in-sample",IF(Q704=bigT,((pCell/bigT)*F704)+((1-(pCell/bigT))*(I704+J704)),IF(OR(F705="",COUNT($F$2:F704)&lt;=pCell),F704,((pCell/COUNT($F$2:F704))*F704)+((1-(pCell/COUNT($F$2:F704)))*(I704+J704)))),I704),IF(AND(Temp!optSeasCoef=0,Temp!sts_multp=1),IF(H704="in-sample",IF(Q704=bigT,((pCell/bigT)*F704)+((1-(pCell/bigT))*(I704*J704)),IF(OR(F705="",COUNT(F$2:$F704)&lt;=pCell),F704,((pCell/COUNT($F$2:F704))*F704)+((1-(pCell/COUNT($F$2:F704)))*(I704*J704)))),I704),IF(Temp!sts_add=1,IF(H704="in-sample",IF(Q704=bigT,((pCell/bigT)*AX704)+((1-(pCell/bigT))*(I704+J704)),IF(OR(F705="",COUNT($AX$2:AX704)&lt;=pCell),AX704,((pCell/COUNT($AX$2:AX704))*AX704)+((1-(pCell/COUNT($AX$2:AX704)))*(I704+J704)))),I704),IF(H704="in-sample",IF(Q704=bigT,((pCell/bigT)*AX704)+((1-(pCell/bigT))*(I704*J704)),IF(OR(F705="",COUNT($AX$2:AX704)&lt;=pCell),AX704,((pCell/COUNT($AX$2:AX704))*AX704)+((1-(pCell/COUNT($AX$2:AX704)))*(I704*J704)))),I704)))))))</f>
        <v/>
      </c>
      <c r="J705" s="31" t="str">
        <f>IF(AND(F704="",H704="in-sample"),"",IF(AND(Temp!fhor_indata=1,H704="out-sample",H705="out-sample"),J704,IF(AND(F705="",H704="out-sample"),"",IF(AND(Temp!optSeasCoef=0,Temp!sts_add=1),IF(H704="in-sample",IF(Q704=bigT,((qCell/bigT)*(I705-I704))+((1-(qCell/bigT))*J704),IF(OR(F705="",COUNT($F$2:F704)&lt;=qCell),IF(COUNT($F$2:F704)=1,0,F704-F703),((qCell/COUNT($F$2:F704))*(I705-I704))+((1-(qCell/COUNT($F$2:F704)))*J704))),J704),IF(AND(Temp!optSeasCoef=0,Temp!sts_multp=1),IF(H704="in-sample",IF(Q704=bigT,((qCell/bigT)*(I705/I704))+((1-(qCell/bigT))*J704),IF(qCell=0,1,IF(OR(F705="",COUNT($F$2:F704)&lt;=qCell),IF(COUNT($F$2:F704)=1,1,F704/F703),((qCell/COUNT($F$2:F704))*(I705/I704))+((1-(qCell/COUNT($F$2:F704)))*J704)))),J704),IF(Temp!sts_add=1,IF(H704="in-sample",IF(Q704=bigT,((qCell/bigT)*(I705-I704))+((1-(qCell/bigT))*J704),IF(OR(F705="",COUNT($AX$2:AX704)&lt;=qCell),IF(COUNT($AX$2:AX704)=1,0,AX704-AX703),((qCell/COUNT($AX$2:AX704))*(I705-I704))+((1-(qCell/COUNT($AX$2:AX704)))*J704))),J704),IF(H704="in-sample",IF(Q704=bigT,((qCell/bigT)*(I705/I704))+((1-(qCell/bigT))*J704),IF(qCell=0,1,IF(OR(F705="",COUNT($AX$2:AX704)&lt;=qCell),IF(COUNT($AX$2:AX704)=1,1,AX704/AX703),((qCell/COUNT($AX$2:AX704))*(I705/I704))+((1-(qCell/COUNT($AX$2:AX704)))*J704)))),J704)))))))</f>
        <v/>
      </c>
      <c r="K705" s="31" t="str">
        <f>IF(H705="","",IF(AND(Temp!optSeasCoef=0,Temp!sts_add=1),IF(H705="out-sample",I705+(Q705*J705),I705+J705),IF(AND(Temp!optSeasCoef=0,Temp!sts_multp=1),IF(H705="out-sample",I705*(J705^Q705),I705*J705),IF(Temp!sts_add=1,IF(H705="out-sample",(I705+(Q705*J705))*G705,(I705+J705)*G705),IF(H705="out-sample",I705*(J705^Q705)*G705,I705*J705*G705)))))</f>
        <v/>
      </c>
      <c r="L705" s="32" t="str">
        <f t="shared" si="72"/>
        <v/>
      </c>
      <c r="M705" s="32" t="str">
        <f t="shared" si="73"/>
        <v/>
      </c>
      <c r="N705" s="32" t="str">
        <f t="shared" si="74"/>
        <v/>
      </c>
      <c r="O705" s="32" t="str">
        <f t="shared" si="75"/>
        <v/>
      </c>
      <c r="P705" s="32" t="str">
        <f t="shared" si="76"/>
        <v/>
      </c>
      <c r="Q705" s="3" t="str">
        <f>IF(AND(Temp!fhor_indata=1,F705="",H704="in-sample"),1,IF(AND(Temp!fhor_indata=1,H704="out-sample",Q704&lt;ATA!XfHor),Q704+1,IF(F705="","",IF(AND(H705="out-sample",H704="in-sample"),1,IF(AND(H705="out-sample",H704="out-sample"),Q704+1,IF(ISNUMBER(Q704),Q704+1,1))))))</f>
        <v/>
      </c>
      <c r="R705" s="3" t="str">
        <f t="shared" si="70"/>
        <v/>
      </c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X705" s="63" t="e">
        <f t="shared" si="71"/>
        <v>#VALUE!</v>
      </c>
    </row>
    <row r="706" spans="1:50" s="1" customFormat="1" ht="14.25" x14ac:dyDescent="0.2">
      <c r="A706" s="6"/>
      <c r="B706" s="6"/>
      <c r="C706" s="6"/>
      <c r="D706" s="3"/>
      <c r="E706" s="70" t="str">
        <f>IF(ATA!E706="","",ATA!E706)</f>
        <v/>
      </c>
      <c r="F706" s="51" t="str">
        <f>IF(ATA!F706="","",ATA!F706)</f>
        <v/>
      </c>
      <c r="G706" s="11" t="str">
        <f>IF(ATA!G706="","",ATA!G706)</f>
        <v/>
      </c>
      <c r="H706" s="55" t="str">
        <f>IF(ATA!H706="","",ATA!H706)</f>
        <v/>
      </c>
      <c r="I706" s="31" t="str">
        <f>IF(AND(F705="",H705="in-sample"),"",IF(AND(Temp!fhor_indata=1,H705="out-sample",H706="out-sample"),I705,IF(AND(F706="",H705="out-sample"),"",IF(AND(Temp!optSeasCoef=0,Temp!sts_add=1),IF(H705="in-sample",IF(Q705=bigT,((pCell/bigT)*F705)+((1-(pCell/bigT))*(I705+J705)),IF(OR(F706="",COUNT($F$2:F705)&lt;=pCell),F705,((pCell/COUNT($F$2:F705))*F705)+((1-(pCell/COUNT($F$2:F705)))*(I705+J705)))),I705),IF(AND(Temp!optSeasCoef=0,Temp!sts_multp=1),IF(H705="in-sample",IF(Q705=bigT,((pCell/bigT)*F705)+((1-(pCell/bigT))*(I705*J705)),IF(OR(F706="",COUNT(F$2:$F705)&lt;=pCell),F705,((pCell/COUNT($F$2:F705))*F705)+((1-(pCell/COUNT($F$2:F705)))*(I705*J705)))),I705),IF(Temp!sts_add=1,IF(H705="in-sample",IF(Q705=bigT,((pCell/bigT)*AX705)+((1-(pCell/bigT))*(I705+J705)),IF(OR(F706="",COUNT($AX$2:AX705)&lt;=pCell),AX705,((pCell/COUNT($AX$2:AX705))*AX705)+((1-(pCell/COUNT($AX$2:AX705)))*(I705+J705)))),I705),IF(H705="in-sample",IF(Q705=bigT,((pCell/bigT)*AX705)+((1-(pCell/bigT))*(I705*J705)),IF(OR(F706="",COUNT($AX$2:AX705)&lt;=pCell),AX705,((pCell/COUNT($AX$2:AX705))*AX705)+((1-(pCell/COUNT($AX$2:AX705)))*(I705*J705)))),I705)))))))</f>
        <v/>
      </c>
      <c r="J706" s="31" t="str">
        <f>IF(AND(F705="",H705="in-sample"),"",IF(AND(Temp!fhor_indata=1,H705="out-sample",H706="out-sample"),J705,IF(AND(F706="",H705="out-sample"),"",IF(AND(Temp!optSeasCoef=0,Temp!sts_add=1),IF(H705="in-sample",IF(Q705=bigT,((qCell/bigT)*(I706-I705))+((1-(qCell/bigT))*J705),IF(OR(F706="",COUNT($F$2:F705)&lt;=qCell),IF(COUNT($F$2:F705)=1,0,F705-F704),((qCell/COUNT($F$2:F705))*(I706-I705))+((1-(qCell/COUNT($F$2:F705)))*J705))),J705),IF(AND(Temp!optSeasCoef=0,Temp!sts_multp=1),IF(H705="in-sample",IF(Q705=bigT,((qCell/bigT)*(I706/I705))+((1-(qCell/bigT))*J705),IF(qCell=0,1,IF(OR(F706="",COUNT($F$2:F705)&lt;=qCell),IF(COUNT($F$2:F705)=1,1,F705/F704),((qCell/COUNT($F$2:F705))*(I706/I705))+((1-(qCell/COUNT($F$2:F705)))*J705)))),J705),IF(Temp!sts_add=1,IF(H705="in-sample",IF(Q705=bigT,((qCell/bigT)*(I706-I705))+((1-(qCell/bigT))*J705),IF(OR(F706="",COUNT($AX$2:AX705)&lt;=qCell),IF(COUNT($AX$2:AX705)=1,0,AX705-AX704),((qCell/COUNT($AX$2:AX705))*(I706-I705))+((1-(qCell/COUNT($AX$2:AX705)))*J705))),J705),IF(H705="in-sample",IF(Q705=bigT,((qCell/bigT)*(I706/I705))+((1-(qCell/bigT))*J705),IF(qCell=0,1,IF(OR(F706="",COUNT($AX$2:AX705)&lt;=qCell),IF(COUNT($AX$2:AX705)=1,1,AX705/AX704),((qCell/COUNT($AX$2:AX705))*(I706/I705))+((1-(qCell/COUNT($AX$2:AX705)))*J705)))),J705)))))))</f>
        <v/>
      </c>
      <c r="K706" s="31" t="str">
        <f>IF(H706="","",IF(AND(Temp!optSeasCoef=0,Temp!sts_add=1),IF(H706="out-sample",I706+(Q706*J706),I706+J706),IF(AND(Temp!optSeasCoef=0,Temp!sts_multp=1),IF(H706="out-sample",I706*(J706^Q706),I706*J706),IF(Temp!sts_add=1,IF(H706="out-sample",(I706+(Q706*J706))*G706,(I706+J706)*G706),IF(H706="out-sample",I706*(J706^Q706)*G706,I706*J706*G706)))))</f>
        <v/>
      </c>
      <c r="L706" s="32" t="str">
        <f t="shared" si="72"/>
        <v/>
      </c>
      <c r="M706" s="32" t="str">
        <f t="shared" si="73"/>
        <v/>
      </c>
      <c r="N706" s="32" t="str">
        <f t="shared" si="74"/>
        <v/>
      </c>
      <c r="O706" s="32" t="str">
        <f t="shared" si="75"/>
        <v/>
      </c>
      <c r="P706" s="32" t="str">
        <f t="shared" si="76"/>
        <v/>
      </c>
      <c r="Q706" s="3" t="str">
        <f>IF(AND(Temp!fhor_indata=1,F706="",H705="in-sample"),1,IF(AND(Temp!fhor_indata=1,H705="out-sample",Q705&lt;ATA!XfHor),Q705+1,IF(F706="","",IF(AND(H706="out-sample",H705="in-sample"),1,IF(AND(H706="out-sample",H705="out-sample"),Q705+1,IF(ISNUMBER(Q705),Q705+1,1))))))</f>
        <v/>
      </c>
      <c r="R706" s="3" t="str">
        <f t="shared" ref="R706:R769" si="77">IF(F706="","",bigT-Q706)</f>
        <v/>
      </c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X706" s="63" t="e">
        <f t="shared" si="71"/>
        <v>#VALUE!</v>
      </c>
    </row>
    <row r="707" spans="1:50" s="1" customFormat="1" ht="14.25" x14ac:dyDescent="0.2">
      <c r="A707" s="6"/>
      <c r="B707" s="6"/>
      <c r="C707" s="6"/>
      <c r="D707" s="3"/>
      <c r="E707" s="70" t="str">
        <f>IF(ATA!E707="","",ATA!E707)</f>
        <v/>
      </c>
      <c r="F707" s="51" t="str">
        <f>IF(ATA!F707="","",ATA!F707)</f>
        <v/>
      </c>
      <c r="G707" s="11" t="str">
        <f>IF(ATA!G707="","",ATA!G707)</f>
        <v/>
      </c>
      <c r="H707" s="55" t="str">
        <f>IF(ATA!H707="","",ATA!H707)</f>
        <v/>
      </c>
      <c r="I707" s="31" t="str">
        <f>IF(AND(F706="",H706="in-sample"),"",IF(AND(Temp!fhor_indata=1,H706="out-sample",H707="out-sample"),I706,IF(AND(F707="",H706="out-sample"),"",IF(AND(Temp!optSeasCoef=0,Temp!sts_add=1),IF(H706="in-sample",IF(Q706=bigT,((pCell/bigT)*F706)+((1-(pCell/bigT))*(I706+J706)),IF(OR(F707="",COUNT($F$2:F706)&lt;=pCell),F706,((pCell/COUNT($F$2:F706))*F706)+((1-(pCell/COUNT($F$2:F706)))*(I706+J706)))),I706),IF(AND(Temp!optSeasCoef=0,Temp!sts_multp=1),IF(H706="in-sample",IF(Q706=bigT,((pCell/bigT)*F706)+((1-(pCell/bigT))*(I706*J706)),IF(OR(F707="",COUNT(F$2:$F706)&lt;=pCell),F706,((pCell/COUNT($F$2:F706))*F706)+((1-(pCell/COUNT($F$2:F706)))*(I706*J706)))),I706),IF(Temp!sts_add=1,IF(H706="in-sample",IF(Q706=bigT,((pCell/bigT)*AX706)+((1-(pCell/bigT))*(I706+J706)),IF(OR(F707="",COUNT($AX$2:AX706)&lt;=pCell),AX706,((pCell/COUNT($AX$2:AX706))*AX706)+((1-(pCell/COUNT($AX$2:AX706)))*(I706+J706)))),I706),IF(H706="in-sample",IF(Q706=bigT,((pCell/bigT)*AX706)+((1-(pCell/bigT))*(I706*J706)),IF(OR(F707="",COUNT($AX$2:AX706)&lt;=pCell),AX706,((pCell/COUNT($AX$2:AX706))*AX706)+((1-(pCell/COUNT($AX$2:AX706)))*(I706*J706)))),I706)))))))</f>
        <v/>
      </c>
      <c r="J707" s="31" t="str">
        <f>IF(AND(F706="",H706="in-sample"),"",IF(AND(Temp!fhor_indata=1,H706="out-sample",H707="out-sample"),J706,IF(AND(F707="",H706="out-sample"),"",IF(AND(Temp!optSeasCoef=0,Temp!sts_add=1),IF(H706="in-sample",IF(Q706=bigT,((qCell/bigT)*(I707-I706))+((1-(qCell/bigT))*J706),IF(OR(F707="",COUNT($F$2:F706)&lt;=qCell),IF(COUNT($F$2:F706)=1,0,F706-F705),((qCell/COUNT($F$2:F706))*(I707-I706))+((1-(qCell/COUNT($F$2:F706)))*J706))),J706),IF(AND(Temp!optSeasCoef=0,Temp!sts_multp=1),IF(H706="in-sample",IF(Q706=bigT,((qCell/bigT)*(I707/I706))+((1-(qCell/bigT))*J706),IF(qCell=0,1,IF(OR(F707="",COUNT($F$2:F706)&lt;=qCell),IF(COUNT($F$2:F706)=1,1,F706/F705),((qCell/COUNT($F$2:F706))*(I707/I706))+((1-(qCell/COUNT($F$2:F706)))*J706)))),J706),IF(Temp!sts_add=1,IF(H706="in-sample",IF(Q706=bigT,((qCell/bigT)*(I707-I706))+((1-(qCell/bigT))*J706),IF(OR(F707="",COUNT($AX$2:AX706)&lt;=qCell),IF(COUNT($AX$2:AX706)=1,0,AX706-AX705),((qCell/COUNT($AX$2:AX706))*(I707-I706))+((1-(qCell/COUNT($AX$2:AX706)))*J706))),J706),IF(H706="in-sample",IF(Q706=bigT,((qCell/bigT)*(I707/I706))+((1-(qCell/bigT))*J706),IF(qCell=0,1,IF(OR(F707="",COUNT($AX$2:AX706)&lt;=qCell),IF(COUNT($AX$2:AX706)=1,1,AX706/AX705),((qCell/COUNT($AX$2:AX706))*(I707/I706))+((1-(qCell/COUNT($AX$2:AX706)))*J706)))),J706)))))))</f>
        <v/>
      </c>
      <c r="K707" s="31" t="str">
        <f>IF(H707="","",IF(AND(Temp!optSeasCoef=0,Temp!sts_add=1),IF(H707="out-sample",I707+(Q707*J707),I707+J707),IF(AND(Temp!optSeasCoef=0,Temp!sts_multp=1),IF(H707="out-sample",I707*(J707^Q707),I707*J707),IF(Temp!sts_add=1,IF(H707="out-sample",(I707+(Q707*J707))*G707,(I707+J707)*G707),IF(H707="out-sample",I707*(J707^Q707)*G707,I707*J707*G707)))))</f>
        <v/>
      </c>
      <c r="L707" s="32" t="str">
        <f t="shared" si="72"/>
        <v/>
      </c>
      <c r="M707" s="32" t="str">
        <f t="shared" si="73"/>
        <v/>
      </c>
      <c r="N707" s="32" t="str">
        <f t="shared" si="74"/>
        <v/>
      </c>
      <c r="O707" s="32" t="str">
        <f t="shared" si="75"/>
        <v/>
      </c>
      <c r="P707" s="32" t="str">
        <f t="shared" si="76"/>
        <v/>
      </c>
      <c r="Q707" s="3" t="str">
        <f>IF(AND(Temp!fhor_indata=1,F707="",H706="in-sample"),1,IF(AND(Temp!fhor_indata=1,H706="out-sample",Q706&lt;ATA!XfHor),Q706+1,IF(F707="","",IF(AND(H707="out-sample",H706="in-sample"),1,IF(AND(H707="out-sample",H706="out-sample"),Q706+1,IF(ISNUMBER(Q706),Q706+1,1))))))</f>
        <v/>
      </c>
      <c r="R707" s="3" t="str">
        <f t="shared" si="77"/>
        <v/>
      </c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X707" s="63" t="e">
        <f t="shared" ref="AX707:AX770" si="78">IF(ISBLANK(F707),"",F707/G707)</f>
        <v>#VALUE!</v>
      </c>
    </row>
    <row r="708" spans="1:50" s="1" customFormat="1" ht="14.25" x14ac:dyDescent="0.2">
      <c r="A708" s="6"/>
      <c r="B708" s="6"/>
      <c r="C708" s="6"/>
      <c r="D708" s="3"/>
      <c r="E708" s="70" t="str">
        <f>IF(ATA!E708="","",ATA!E708)</f>
        <v/>
      </c>
      <c r="F708" s="51" t="str">
        <f>IF(ATA!F708="","",ATA!F708)</f>
        <v/>
      </c>
      <c r="G708" s="11" t="str">
        <f>IF(ATA!G708="","",ATA!G708)</f>
        <v/>
      </c>
      <c r="H708" s="55" t="str">
        <f>IF(ATA!H708="","",ATA!H708)</f>
        <v/>
      </c>
      <c r="I708" s="31" t="str">
        <f>IF(AND(F707="",H707="in-sample"),"",IF(AND(Temp!fhor_indata=1,H707="out-sample",H708="out-sample"),I707,IF(AND(F708="",H707="out-sample"),"",IF(AND(Temp!optSeasCoef=0,Temp!sts_add=1),IF(H707="in-sample",IF(Q707=bigT,((pCell/bigT)*F707)+((1-(pCell/bigT))*(I707+J707)),IF(OR(F708="",COUNT($F$2:F707)&lt;=pCell),F707,((pCell/COUNT($F$2:F707))*F707)+((1-(pCell/COUNT($F$2:F707)))*(I707+J707)))),I707),IF(AND(Temp!optSeasCoef=0,Temp!sts_multp=1),IF(H707="in-sample",IF(Q707=bigT,((pCell/bigT)*F707)+((1-(pCell/bigT))*(I707*J707)),IF(OR(F708="",COUNT(F$2:$F707)&lt;=pCell),F707,((pCell/COUNT($F$2:F707))*F707)+((1-(pCell/COUNT($F$2:F707)))*(I707*J707)))),I707),IF(Temp!sts_add=1,IF(H707="in-sample",IF(Q707=bigT,((pCell/bigT)*AX707)+((1-(pCell/bigT))*(I707+J707)),IF(OR(F708="",COUNT($AX$2:AX707)&lt;=pCell),AX707,((pCell/COUNT($AX$2:AX707))*AX707)+((1-(pCell/COUNT($AX$2:AX707)))*(I707+J707)))),I707),IF(H707="in-sample",IF(Q707=bigT,((pCell/bigT)*AX707)+((1-(pCell/bigT))*(I707*J707)),IF(OR(F708="",COUNT($AX$2:AX707)&lt;=pCell),AX707,((pCell/COUNT($AX$2:AX707))*AX707)+((1-(pCell/COUNT($AX$2:AX707)))*(I707*J707)))),I707)))))))</f>
        <v/>
      </c>
      <c r="J708" s="31" t="str">
        <f>IF(AND(F707="",H707="in-sample"),"",IF(AND(Temp!fhor_indata=1,H707="out-sample",H708="out-sample"),J707,IF(AND(F708="",H707="out-sample"),"",IF(AND(Temp!optSeasCoef=0,Temp!sts_add=1),IF(H707="in-sample",IF(Q707=bigT,((qCell/bigT)*(I708-I707))+((1-(qCell/bigT))*J707),IF(OR(F708="",COUNT($F$2:F707)&lt;=qCell),IF(COUNT($F$2:F707)=1,0,F707-F706),((qCell/COUNT($F$2:F707))*(I708-I707))+((1-(qCell/COUNT($F$2:F707)))*J707))),J707),IF(AND(Temp!optSeasCoef=0,Temp!sts_multp=1),IF(H707="in-sample",IF(Q707=bigT,((qCell/bigT)*(I708/I707))+((1-(qCell/bigT))*J707),IF(qCell=0,1,IF(OR(F708="",COUNT($F$2:F707)&lt;=qCell),IF(COUNT($F$2:F707)=1,1,F707/F706),((qCell/COUNT($F$2:F707))*(I708/I707))+((1-(qCell/COUNT($F$2:F707)))*J707)))),J707),IF(Temp!sts_add=1,IF(H707="in-sample",IF(Q707=bigT,((qCell/bigT)*(I708-I707))+((1-(qCell/bigT))*J707),IF(OR(F708="",COUNT($AX$2:AX707)&lt;=qCell),IF(COUNT($AX$2:AX707)=1,0,AX707-AX706),((qCell/COUNT($AX$2:AX707))*(I708-I707))+((1-(qCell/COUNT($AX$2:AX707)))*J707))),J707),IF(H707="in-sample",IF(Q707=bigT,((qCell/bigT)*(I708/I707))+((1-(qCell/bigT))*J707),IF(qCell=0,1,IF(OR(F708="",COUNT($AX$2:AX707)&lt;=qCell),IF(COUNT($AX$2:AX707)=1,1,AX707/AX706),((qCell/COUNT($AX$2:AX707))*(I708/I707))+((1-(qCell/COUNT($AX$2:AX707)))*J707)))),J707)))))))</f>
        <v/>
      </c>
      <c r="K708" s="31" t="str">
        <f>IF(H708="","",IF(AND(Temp!optSeasCoef=0,Temp!sts_add=1),IF(H708="out-sample",I708+(Q708*J708),I708+J708),IF(AND(Temp!optSeasCoef=0,Temp!sts_multp=1),IF(H708="out-sample",I708*(J708^Q708),I708*J708),IF(Temp!sts_add=1,IF(H708="out-sample",(I708+(Q708*J708))*G708,(I708+J708)*G708),IF(H708="out-sample",I708*(J708^Q708)*G708,I708*J708*G708)))))</f>
        <v/>
      </c>
      <c r="L708" s="32" t="str">
        <f t="shared" ref="L708:L771" si="79">IF(F708="","",F708-K708)</f>
        <v/>
      </c>
      <c r="M708" s="32" t="str">
        <f t="shared" ref="M708:M771" si="80">IF(F708="","",ABS(L708))</f>
        <v/>
      </c>
      <c r="N708" s="32" t="str">
        <f t="shared" ref="N708:N771" si="81">IF(F708="","",L708^2)</f>
        <v/>
      </c>
      <c r="O708" s="32" t="str">
        <f t="shared" ref="O708:O771" si="82">IF(F708="","",ABS((F708-K708)/K708)*100)</f>
        <v/>
      </c>
      <c r="P708" s="32" t="str">
        <f t="shared" ref="P708:P771" si="83">IF(F708="","",(M708/(ABS(K708)+ABS(F708)))*200)</f>
        <v/>
      </c>
      <c r="Q708" s="3" t="str">
        <f>IF(AND(Temp!fhor_indata=1,F708="",H707="in-sample"),1,IF(AND(Temp!fhor_indata=1,H707="out-sample",Q707&lt;ATA!XfHor),Q707+1,IF(F708="","",IF(AND(H708="out-sample",H707="in-sample"),1,IF(AND(H708="out-sample",H707="out-sample"),Q707+1,IF(ISNUMBER(Q707),Q707+1,1))))))</f>
        <v/>
      </c>
      <c r="R708" s="3" t="str">
        <f t="shared" si="77"/>
        <v/>
      </c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X708" s="63" t="e">
        <f t="shared" si="78"/>
        <v>#VALUE!</v>
      </c>
    </row>
    <row r="709" spans="1:50" s="1" customFormat="1" ht="14.25" x14ac:dyDescent="0.2">
      <c r="A709" s="6"/>
      <c r="B709" s="6"/>
      <c r="C709" s="6"/>
      <c r="D709" s="3"/>
      <c r="E709" s="70" t="str">
        <f>IF(ATA!E709="","",ATA!E709)</f>
        <v/>
      </c>
      <c r="F709" s="51" t="str">
        <f>IF(ATA!F709="","",ATA!F709)</f>
        <v/>
      </c>
      <c r="G709" s="11" t="str">
        <f>IF(ATA!G709="","",ATA!G709)</f>
        <v/>
      </c>
      <c r="H709" s="55" t="str">
        <f>IF(ATA!H709="","",ATA!H709)</f>
        <v/>
      </c>
      <c r="I709" s="31" t="str">
        <f>IF(AND(F708="",H708="in-sample"),"",IF(AND(Temp!fhor_indata=1,H708="out-sample",H709="out-sample"),I708,IF(AND(F709="",H708="out-sample"),"",IF(AND(Temp!optSeasCoef=0,Temp!sts_add=1),IF(H708="in-sample",IF(Q708=bigT,((pCell/bigT)*F708)+((1-(pCell/bigT))*(I708+J708)),IF(OR(F709="",COUNT($F$2:F708)&lt;=pCell),F708,((pCell/COUNT($F$2:F708))*F708)+((1-(pCell/COUNT($F$2:F708)))*(I708+J708)))),I708),IF(AND(Temp!optSeasCoef=0,Temp!sts_multp=1),IF(H708="in-sample",IF(Q708=bigT,((pCell/bigT)*F708)+((1-(pCell/bigT))*(I708*J708)),IF(OR(F709="",COUNT(F$2:$F708)&lt;=pCell),F708,((pCell/COUNT($F$2:F708))*F708)+((1-(pCell/COUNT($F$2:F708)))*(I708*J708)))),I708),IF(Temp!sts_add=1,IF(H708="in-sample",IF(Q708=bigT,((pCell/bigT)*AX708)+((1-(pCell/bigT))*(I708+J708)),IF(OR(F709="",COUNT($AX$2:AX708)&lt;=pCell),AX708,((pCell/COUNT($AX$2:AX708))*AX708)+((1-(pCell/COUNT($AX$2:AX708)))*(I708+J708)))),I708),IF(H708="in-sample",IF(Q708=bigT,((pCell/bigT)*AX708)+((1-(pCell/bigT))*(I708*J708)),IF(OR(F709="",COUNT($AX$2:AX708)&lt;=pCell),AX708,((pCell/COUNT($AX$2:AX708))*AX708)+((1-(pCell/COUNT($AX$2:AX708)))*(I708*J708)))),I708)))))))</f>
        <v/>
      </c>
      <c r="J709" s="31" t="str">
        <f>IF(AND(F708="",H708="in-sample"),"",IF(AND(Temp!fhor_indata=1,H708="out-sample",H709="out-sample"),J708,IF(AND(F709="",H708="out-sample"),"",IF(AND(Temp!optSeasCoef=0,Temp!sts_add=1),IF(H708="in-sample",IF(Q708=bigT,((qCell/bigT)*(I709-I708))+((1-(qCell/bigT))*J708),IF(OR(F709="",COUNT($F$2:F708)&lt;=qCell),IF(COUNT($F$2:F708)=1,0,F708-F707),((qCell/COUNT($F$2:F708))*(I709-I708))+((1-(qCell/COUNT($F$2:F708)))*J708))),J708),IF(AND(Temp!optSeasCoef=0,Temp!sts_multp=1),IF(H708="in-sample",IF(Q708=bigT,((qCell/bigT)*(I709/I708))+((1-(qCell/bigT))*J708),IF(qCell=0,1,IF(OR(F709="",COUNT($F$2:F708)&lt;=qCell),IF(COUNT($F$2:F708)=1,1,F708/F707),((qCell/COUNT($F$2:F708))*(I709/I708))+((1-(qCell/COUNT($F$2:F708)))*J708)))),J708),IF(Temp!sts_add=1,IF(H708="in-sample",IF(Q708=bigT,((qCell/bigT)*(I709-I708))+((1-(qCell/bigT))*J708),IF(OR(F709="",COUNT($AX$2:AX708)&lt;=qCell),IF(COUNT($AX$2:AX708)=1,0,AX708-AX707),((qCell/COUNT($AX$2:AX708))*(I709-I708))+((1-(qCell/COUNT($AX$2:AX708)))*J708))),J708),IF(H708="in-sample",IF(Q708=bigT,((qCell/bigT)*(I709/I708))+((1-(qCell/bigT))*J708),IF(qCell=0,1,IF(OR(F709="",COUNT($AX$2:AX708)&lt;=qCell),IF(COUNT($AX$2:AX708)=1,1,AX708/AX707),((qCell/COUNT($AX$2:AX708))*(I709/I708))+((1-(qCell/COUNT($AX$2:AX708)))*J708)))),J708)))))))</f>
        <v/>
      </c>
      <c r="K709" s="31" t="str">
        <f>IF(H709="","",IF(AND(Temp!optSeasCoef=0,Temp!sts_add=1),IF(H709="out-sample",I709+(Q709*J709),I709+J709),IF(AND(Temp!optSeasCoef=0,Temp!sts_multp=1),IF(H709="out-sample",I709*(J709^Q709),I709*J709),IF(Temp!sts_add=1,IF(H709="out-sample",(I709+(Q709*J709))*G709,(I709+J709)*G709),IF(H709="out-sample",I709*(J709^Q709)*G709,I709*J709*G709)))))</f>
        <v/>
      </c>
      <c r="L709" s="32" t="str">
        <f t="shared" si="79"/>
        <v/>
      </c>
      <c r="M709" s="32" t="str">
        <f t="shared" si="80"/>
        <v/>
      </c>
      <c r="N709" s="32" t="str">
        <f t="shared" si="81"/>
        <v/>
      </c>
      <c r="O709" s="32" t="str">
        <f t="shared" si="82"/>
        <v/>
      </c>
      <c r="P709" s="32" t="str">
        <f t="shared" si="83"/>
        <v/>
      </c>
      <c r="Q709" s="3" t="str">
        <f>IF(AND(Temp!fhor_indata=1,F709="",H708="in-sample"),1,IF(AND(Temp!fhor_indata=1,H708="out-sample",Q708&lt;ATA!XfHor),Q708+1,IF(F709="","",IF(AND(H709="out-sample",H708="in-sample"),1,IF(AND(H709="out-sample",H708="out-sample"),Q708+1,IF(ISNUMBER(Q708),Q708+1,1))))))</f>
        <v/>
      </c>
      <c r="R709" s="3" t="str">
        <f t="shared" si="77"/>
        <v/>
      </c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X709" s="63" t="e">
        <f t="shared" si="78"/>
        <v>#VALUE!</v>
      </c>
    </row>
    <row r="710" spans="1:50" s="1" customFormat="1" ht="14.25" x14ac:dyDescent="0.2">
      <c r="A710" s="6"/>
      <c r="B710" s="6"/>
      <c r="C710" s="6"/>
      <c r="D710" s="3"/>
      <c r="E710" s="70" t="str">
        <f>IF(ATA!E710="","",ATA!E710)</f>
        <v/>
      </c>
      <c r="F710" s="51" t="str">
        <f>IF(ATA!F710="","",ATA!F710)</f>
        <v/>
      </c>
      <c r="G710" s="11" t="str">
        <f>IF(ATA!G710="","",ATA!G710)</f>
        <v/>
      </c>
      <c r="H710" s="55" t="str">
        <f>IF(ATA!H710="","",ATA!H710)</f>
        <v/>
      </c>
      <c r="I710" s="31" t="str">
        <f>IF(AND(F709="",H709="in-sample"),"",IF(AND(Temp!fhor_indata=1,H709="out-sample",H710="out-sample"),I709,IF(AND(F710="",H709="out-sample"),"",IF(AND(Temp!optSeasCoef=0,Temp!sts_add=1),IF(H709="in-sample",IF(Q709=bigT,((pCell/bigT)*F709)+((1-(pCell/bigT))*(I709+J709)),IF(OR(F710="",COUNT($F$2:F709)&lt;=pCell),F709,((pCell/COUNT($F$2:F709))*F709)+((1-(pCell/COUNT($F$2:F709)))*(I709+J709)))),I709),IF(AND(Temp!optSeasCoef=0,Temp!sts_multp=1),IF(H709="in-sample",IF(Q709=bigT,((pCell/bigT)*F709)+((1-(pCell/bigT))*(I709*J709)),IF(OR(F710="",COUNT(F$2:$F709)&lt;=pCell),F709,((pCell/COUNT($F$2:F709))*F709)+((1-(pCell/COUNT($F$2:F709)))*(I709*J709)))),I709),IF(Temp!sts_add=1,IF(H709="in-sample",IF(Q709=bigT,((pCell/bigT)*AX709)+((1-(pCell/bigT))*(I709+J709)),IF(OR(F710="",COUNT($AX$2:AX709)&lt;=pCell),AX709,((pCell/COUNT($AX$2:AX709))*AX709)+((1-(pCell/COUNT($AX$2:AX709)))*(I709+J709)))),I709),IF(H709="in-sample",IF(Q709=bigT,((pCell/bigT)*AX709)+((1-(pCell/bigT))*(I709*J709)),IF(OR(F710="",COUNT($AX$2:AX709)&lt;=pCell),AX709,((pCell/COUNT($AX$2:AX709))*AX709)+((1-(pCell/COUNT($AX$2:AX709)))*(I709*J709)))),I709)))))))</f>
        <v/>
      </c>
      <c r="J710" s="31" t="str">
        <f>IF(AND(F709="",H709="in-sample"),"",IF(AND(Temp!fhor_indata=1,H709="out-sample",H710="out-sample"),J709,IF(AND(F710="",H709="out-sample"),"",IF(AND(Temp!optSeasCoef=0,Temp!sts_add=1),IF(H709="in-sample",IF(Q709=bigT,((qCell/bigT)*(I710-I709))+((1-(qCell/bigT))*J709),IF(OR(F710="",COUNT($F$2:F709)&lt;=qCell),IF(COUNT($F$2:F709)=1,0,F709-F708),((qCell/COUNT($F$2:F709))*(I710-I709))+((1-(qCell/COUNT($F$2:F709)))*J709))),J709),IF(AND(Temp!optSeasCoef=0,Temp!sts_multp=1),IF(H709="in-sample",IF(Q709=bigT,((qCell/bigT)*(I710/I709))+((1-(qCell/bigT))*J709),IF(qCell=0,1,IF(OR(F710="",COUNT($F$2:F709)&lt;=qCell),IF(COUNT($F$2:F709)=1,1,F709/F708),((qCell/COUNT($F$2:F709))*(I710/I709))+((1-(qCell/COUNT($F$2:F709)))*J709)))),J709),IF(Temp!sts_add=1,IF(H709="in-sample",IF(Q709=bigT,((qCell/bigT)*(I710-I709))+((1-(qCell/bigT))*J709),IF(OR(F710="",COUNT($AX$2:AX709)&lt;=qCell),IF(COUNT($AX$2:AX709)=1,0,AX709-AX708),((qCell/COUNT($AX$2:AX709))*(I710-I709))+((1-(qCell/COUNT($AX$2:AX709)))*J709))),J709),IF(H709="in-sample",IF(Q709=bigT,((qCell/bigT)*(I710/I709))+((1-(qCell/bigT))*J709),IF(qCell=0,1,IF(OR(F710="",COUNT($AX$2:AX709)&lt;=qCell),IF(COUNT($AX$2:AX709)=1,1,AX709/AX708),((qCell/COUNT($AX$2:AX709))*(I710/I709))+((1-(qCell/COUNT($AX$2:AX709)))*J709)))),J709)))))))</f>
        <v/>
      </c>
      <c r="K710" s="31" t="str">
        <f>IF(H710="","",IF(AND(Temp!optSeasCoef=0,Temp!sts_add=1),IF(H710="out-sample",I710+(Q710*J710),I710+J710),IF(AND(Temp!optSeasCoef=0,Temp!sts_multp=1),IF(H710="out-sample",I710*(J710^Q710),I710*J710),IF(Temp!sts_add=1,IF(H710="out-sample",(I710+(Q710*J710))*G710,(I710+J710)*G710),IF(H710="out-sample",I710*(J710^Q710)*G710,I710*J710*G710)))))</f>
        <v/>
      </c>
      <c r="L710" s="32" t="str">
        <f t="shared" si="79"/>
        <v/>
      </c>
      <c r="M710" s="32" t="str">
        <f t="shared" si="80"/>
        <v/>
      </c>
      <c r="N710" s="32" t="str">
        <f t="shared" si="81"/>
        <v/>
      </c>
      <c r="O710" s="32" t="str">
        <f t="shared" si="82"/>
        <v/>
      </c>
      <c r="P710" s="32" t="str">
        <f t="shared" si="83"/>
        <v/>
      </c>
      <c r="Q710" s="3" t="str">
        <f>IF(AND(Temp!fhor_indata=1,F710="",H709="in-sample"),1,IF(AND(Temp!fhor_indata=1,H709="out-sample",Q709&lt;ATA!XfHor),Q709+1,IF(F710="","",IF(AND(H710="out-sample",H709="in-sample"),1,IF(AND(H710="out-sample",H709="out-sample"),Q709+1,IF(ISNUMBER(Q709),Q709+1,1))))))</f>
        <v/>
      </c>
      <c r="R710" s="3" t="str">
        <f t="shared" si="77"/>
        <v/>
      </c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X710" s="63" t="e">
        <f t="shared" si="78"/>
        <v>#VALUE!</v>
      </c>
    </row>
    <row r="711" spans="1:50" s="1" customFormat="1" ht="14.25" x14ac:dyDescent="0.2">
      <c r="A711" s="6"/>
      <c r="B711" s="6"/>
      <c r="C711" s="6"/>
      <c r="D711" s="3"/>
      <c r="E711" s="70" t="str">
        <f>IF(ATA!E711="","",ATA!E711)</f>
        <v/>
      </c>
      <c r="F711" s="51" t="str">
        <f>IF(ATA!F711="","",ATA!F711)</f>
        <v/>
      </c>
      <c r="G711" s="11" t="str">
        <f>IF(ATA!G711="","",ATA!G711)</f>
        <v/>
      </c>
      <c r="H711" s="55" t="str">
        <f>IF(ATA!H711="","",ATA!H711)</f>
        <v/>
      </c>
      <c r="I711" s="31" t="str">
        <f>IF(AND(F710="",H710="in-sample"),"",IF(AND(Temp!fhor_indata=1,H710="out-sample",H711="out-sample"),I710,IF(AND(F711="",H710="out-sample"),"",IF(AND(Temp!optSeasCoef=0,Temp!sts_add=1),IF(H710="in-sample",IF(Q710=bigT,((pCell/bigT)*F710)+((1-(pCell/bigT))*(I710+J710)),IF(OR(F711="",COUNT($F$2:F710)&lt;=pCell),F710,((pCell/COUNT($F$2:F710))*F710)+((1-(pCell/COUNT($F$2:F710)))*(I710+J710)))),I710),IF(AND(Temp!optSeasCoef=0,Temp!sts_multp=1),IF(H710="in-sample",IF(Q710=bigT,((pCell/bigT)*F710)+((1-(pCell/bigT))*(I710*J710)),IF(OR(F711="",COUNT(F$2:$F710)&lt;=pCell),F710,((pCell/COUNT($F$2:F710))*F710)+((1-(pCell/COUNT($F$2:F710)))*(I710*J710)))),I710),IF(Temp!sts_add=1,IF(H710="in-sample",IF(Q710=bigT,((pCell/bigT)*AX710)+((1-(pCell/bigT))*(I710+J710)),IF(OR(F711="",COUNT($AX$2:AX710)&lt;=pCell),AX710,((pCell/COUNT($AX$2:AX710))*AX710)+((1-(pCell/COUNT($AX$2:AX710)))*(I710+J710)))),I710),IF(H710="in-sample",IF(Q710=bigT,((pCell/bigT)*AX710)+((1-(pCell/bigT))*(I710*J710)),IF(OR(F711="",COUNT($AX$2:AX710)&lt;=pCell),AX710,((pCell/COUNT($AX$2:AX710))*AX710)+((1-(pCell/COUNT($AX$2:AX710)))*(I710*J710)))),I710)))))))</f>
        <v/>
      </c>
      <c r="J711" s="31" t="str">
        <f>IF(AND(F710="",H710="in-sample"),"",IF(AND(Temp!fhor_indata=1,H710="out-sample",H711="out-sample"),J710,IF(AND(F711="",H710="out-sample"),"",IF(AND(Temp!optSeasCoef=0,Temp!sts_add=1),IF(H710="in-sample",IF(Q710=bigT,((qCell/bigT)*(I711-I710))+((1-(qCell/bigT))*J710),IF(OR(F711="",COUNT($F$2:F710)&lt;=qCell),IF(COUNT($F$2:F710)=1,0,F710-F709),((qCell/COUNT($F$2:F710))*(I711-I710))+((1-(qCell/COUNT($F$2:F710)))*J710))),J710),IF(AND(Temp!optSeasCoef=0,Temp!sts_multp=1),IF(H710="in-sample",IF(Q710=bigT,((qCell/bigT)*(I711/I710))+((1-(qCell/bigT))*J710),IF(qCell=0,1,IF(OR(F711="",COUNT($F$2:F710)&lt;=qCell),IF(COUNT($F$2:F710)=1,1,F710/F709),((qCell/COUNT($F$2:F710))*(I711/I710))+((1-(qCell/COUNT($F$2:F710)))*J710)))),J710),IF(Temp!sts_add=1,IF(H710="in-sample",IF(Q710=bigT,((qCell/bigT)*(I711-I710))+((1-(qCell/bigT))*J710),IF(OR(F711="",COUNT($AX$2:AX710)&lt;=qCell),IF(COUNT($AX$2:AX710)=1,0,AX710-AX709),((qCell/COUNT($AX$2:AX710))*(I711-I710))+((1-(qCell/COUNT($AX$2:AX710)))*J710))),J710),IF(H710="in-sample",IF(Q710=bigT,((qCell/bigT)*(I711/I710))+((1-(qCell/bigT))*J710),IF(qCell=0,1,IF(OR(F711="",COUNT($AX$2:AX710)&lt;=qCell),IF(COUNT($AX$2:AX710)=1,1,AX710/AX709),((qCell/COUNT($AX$2:AX710))*(I711/I710))+((1-(qCell/COUNT($AX$2:AX710)))*J710)))),J710)))))))</f>
        <v/>
      </c>
      <c r="K711" s="31" t="str">
        <f>IF(H711="","",IF(AND(Temp!optSeasCoef=0,Temp!sts_add=1),IF(H711="out-sample",I711+(Q711*J711),I711+J711),IF(AND(Temp!optSeasCoef=0,Temp!sts_multp=1),IF(H711="out-sample",I711*(J711^Q711),I711*J711),IF(Temp!sts_add=1,IF(H711="out-sample",(I711+(Q711*J711))*G711,(I711+J711)*G711),IF(H711="out-sample",I711*(J711^Q711)*G711,I711*J711*G711)))))</f>
        <v/>
      </c>
      <c r="L711" s="32" t="str">
        <f t="shared" si="79"/>
        <v/>
      </c>
      <c r="M711" s="32" t="str">
        <f t="shared" si="80"/>
        <v/>
      </c>
      <c r="N711" s="32" t="str">
        <f t="shared" si="81"/>
        <v/>
      </c>
      <c r="O711" s="32" t="str">
        <f t="shared" si="82"/>
        <v/>
      </c>
      <c r="P711" s="32" t="str">
        <f t="shared" si="83"/>
        <v/>
      </c>
      <c r="Q711" s="3" t="str">
        <f>IF(AND(Temp!fhor_indata=1,F711="",H710="in-sample"),1,IF(AND(Temp!fhor_indata=1,H710="out-sample",Q710&lt;ATA!XfHor),Q710+1,IF(F711="","",IF(AND(H711="out-sample",H710="in-sample"),1,IF(AND(H711="out-sample",H710="out-sample"),Q710+1,IF(ISNUMBER(Q710),Q710+1,1))))))</f>
        <v/>
      </c>
      <c r="R711" s="3" t="str">
        <f t="shared" si="77"/>
        <v/>
      </c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X711" s="63" t="e">
        <f t="shared" si="78"/>
        <v>#VALUE!</v>
      </c>
    </row>
    <row r="712" spans="1:50" s="1" customFormat="1" ht="14.25" x14ac:dyDescent="0.2">
      <c r="A712" s="6"/>
      <c r="B712" s="6"/>
      <c r="C712" s="6"/>
      <c r="D712" s="3"/>
      <c r="E712" s="70" t="str">
        <f>IF(ATA!E712="","",ATA!E712)</f>
        <v/>
      </c>
      <c r="F712" s="51" t="str">
        <f>IF(ATA!F712="","",ATA!F712)</f>
        <v/>
      </c>
      <c r="G712" s="11" t="str">
        <f>IF(ATA!G712="","",ATA!G712)</f>
        <v/>
      </c>
      <c r="H712" s="55" t="str">
        <f>IF(ATA!H712="","",ATA!H712)</f>
        <v/>
      </c>
      <c r="I712" s="31" t="str">
        <f>IF(AND(F711="",H711="in-sample"),"",IF(AND(Temp!fhor_indata=1,H711="out-sample",H712="out-sample"),I711,IF(AND(F712="",H711="out-sample"),"",IF(AND(Temp!optSeasCoef=0,Temp!sts_add=1),IF(H711="in-sample",IF(Q711=bigT,((pCell/bigT)*F711)+((1-(pCell/bigT))*(I711+J711)),IF(OR(F712="",COUNT($F$2:F711)&lt;=pCell),F711,((pCell/COUNT($F$2:F711))*F711)+((1-(pCell/COUNT($F$2:F711)))*(I711+J711)))),I711),IF(AND(Temp!optSeasCoef=0,Temp!sts_multp=1),IF(H711="in-sample",IF(Q711=bigT,((pCell/bigT)*F711)+((1-(pCell/bigT))*(I711*J711)),IF(OR(F712="",COUNT(F$2:$F711)&lt;=pCell),F711,((pCell/COUNT($F$2:F711))*F711)+((1-(pCell/COUNT($F$2:F711)))*(I711*J711)))),I711),IF(Temp!sts_add=1,IF(H711="in-sample",IF(Q711=bigT,((pCell/bigT)*AX711)+((1-(pCell/bigT))*(I711+J711)),IF(OR(F712="",COUNT($AX$2:AX711)&lt;=pCell),AX711,((pCell/COUNT($AX$2:AX711))*AX711)+((1-(pCell/COUNT($AX$2:AX711)))*(I711+J711)))),I711),IF(H711="in-sample",IF(Q711=bigT,((pCell/bigT)*AX711)+((1-(pCell/bigT))*(I711*J711)),IF(OR(F712="",COUNT($AX$2:AX711)&lt;=pCell),AX711,((pCell/COUNT($AX$2:AX711))*AX711)+((1-(pCell/COUNT($AX$2:AX711)))*(I711*J711)))),I711)))))))</f>
        <v/>
      </c>
      <c r="J712" s="31" t="str">
        <f>IF(AND(F711="",H711="in-sample"),"",IF(AND(Temp!fhor_indata=1,H711="out-sample",H712="out-sample"),J711,IF(AND(F712="",H711="out-sample"),"",IF(AND(Temp!optSeasCoef=0,Temp!sts_add=1),IF(H711="in-sample",IF(Q711=bigT,((qCell/bigT)*(I712-I711))+((1-(qCell/bigT))*J711),IF(OR(F712="",COUNT($F$2:F711)&lt;=qCell),IF(COUNT($F$2:F711)=1,0,F711-F710),((qCell/COUNT($F$2:F711))*(I712-I711))+((1-(qCell/COUNT($F$2:F711)))*J711))),J711),IF(AND(Temp!optSeasCoef=0,Temp!sts_multp=1),IF(H711="in-sample",IF(Q711=bigT,((qCell/bigT)*(I712/I711))+((1-(qCell/bigT))*J711),IF(qCell=0,1,IF(OR(F712="",COUNT($F$2:F711)&lt;=qCell),IF(COUNT($F$2:F711)=1,1,F711/F710),((qCell/COUNT($F$2:F711))*(I712/I711))+((1-(qCell/COUNT($F$2:F711)))*J711)))),J711),IF(Temp!sts_add=1,IF(H711="in-sample",IF(Q711=bigT,((qCell/bigT)*(I712-I711))+((1-(qCell/bigT))*J711),IF(OR(F712="",COUNT($AX$2:AX711)&lt;=qCell),IF(COUNT($AX$2:AX711)=1,0,AX711-AX710),((qCell/COUNT($AX$2:AX711))*(I712-I711))+((1-(qCell/COUNT($AX$2:AX711)))*J711))),J711),IF(H711="in-sample",IF(Q711=bigT,((qCell/bigT)*(I712/I711))+((1-(qCell/bigT))*J711),IF(qCell=0,1,IF(OR(F712="",COUNT($AX$2:AX711)&lt;=qCell),IF(COUNT($AX$2:AX711)=1,1,AX711/AX710),((qCell/COUNT($AX$2:AX711))*(I712/I711))+((1-(qCell/COUNT($AX$2:AX711)))*J711)))),J711)))))))</f>
        <v/>
      </c>
      <c r="K712" s="31" t="str">
        <f>IF(H712="","",IF(AND(Temp!optSeasCoef=0,Temp!sts_add=1),IF(H712="out-sample",I712+(Q712*J712),I712+J712),IF(AND(Temp!optSeasCoef=0,Temp!sts_multp=1),IF(H712="out-sample",I712*(J712^Q712),I712*J712),IF(Temp!sts_add=1,IF(H712="out-sample",(I712+(Q712*J712))*G712,(I712+J712)*G712),IF(H712="out-sample",I712*(J712^Q712)*G712,I712*J712*G712)))))</f>
        <v/>
      </c>
      <c r="L712" s="32" t="str">
        <f t="shared" si="79"/>
        <v/>
      </c>
      <c r="M712" s="32" t="str">
        <f t="shared" si="80"/>
        <v/>
      </c>
      <c r="N712" s="32" t="str">
        <f t="shared" si="81"/>
        <v/>
      </c>
      <c r="O712" s="32" t="str">
        <f t="shared" si="82"/>
        <v/>
      </c>
      <c r="P712" s="32" t="str">
        <f t="shared" si="83"/>
        <v/>
      </c>
      <c r="Q712" s="3" t="str">
        <f>IF(AND(Temp!fhor_indata=1,F712="",H711="in-sample"),1,IF(AND(Temp!fhor_indata=1,H711="out-sample",Q711&lt;ATA!XfHor),Q711+1,IF(F712="","",IF(AND(H712="out-sample",H711="in-sample"),1,IF(AND(H712="out-sample",H711="out-sample"),Q711+1,IF(ISNUMBER(Q711),Q711+1,1))))))</f>
        <v/>
      </c>
      <c r="R712" s="3" t="str">
        <f t="shared" si="77"/>
        <v/>
      </c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X712" s="63" t="e">
        <f t="shared" si="78"/>
        <v>#VALUE!</v>
      </c>
    </row>
    <row r="713" spans="1:50" s="1" customFormat="1" ht="14.25" x14ac:dyDescent="0.2">
      <c r="A713" s="6"/>
      <c r="B713" s="6"/>
      <c r="C713" s="6"/>
      <c r="D713" s="3"/>
      <c r="E713" s="70" t="str">
        <f>IF(ATA!E713="","",ATA!E713)</f>
        <v/>
      </c>
      <c r="F713" s="51" t="str">
        <f>IF(ATA!F713="","",ATA!F713)</f>
        <v/>
      </c>
      <c r="G713" s="11" t="str">
        <f>IF(ATA!G713="","",ATA!G713)</f>
        <v/>
      </c>
      <c r="H713" s="55" t="str">
        <f>IF(ATA!H713="","",ATA!H713)</f>
        <v/>
      </c>
      <c r="I713" s="31" t="str">
        <f>IF(AND(F712="",H712="in-sample"),"",IF(AND(Temp!fhor_indata=1,H712="out-sample",H713="out-sample"),I712,IF(AND(F713="",H712="out-sample"),"",IF(AND(Temp!optSeasCoef=0,Temp!sts_add=1),IF(H712="in-sample",IF(Q712=bigT,((pCell/bigT)*F712)+((1-(pCell/bigT))*(I712+J712)),IF(OR(F713="",COUNT($F$2:F712)&lt;=pCell),F712,((pCell/COUNT($F$2:F712))*F712)+((1-(pCell/COUNT($F$2:F712)))*(I712+J712)))),I712),IF(AND(Temp!optSeasCoef=0,Temp!sts_multp=1),IF(H712="in-sample",IF(Q712=bigT,((pCell/bigT)*F712)+((1-(pCell/bigT))*(I712*J712)),IF(OR(F713="",COUNT(F$2:$F712)&lt;=pCell),F712,((pCell/COUNT($F$2:F712))*F712)+((1-(pCell/COUNT($F$2:F712)))*(I712*J712)))),I712),IF(Temp!sts_add=1,IF(H712="in-sample",IF(Q712=bigT,((pCell/bigT)*AX712)+((1-(pCell/bigT))*(I712+J712)),IF(OR(F713="",COUNT($AX$2:AX712)&lt;=pCell),AX712,((pCell/COUNT($AX$2:AX712))*AX712)+((1-(pCell/COUNT($AX$2:AX712)))*(I712+J712)))),I712),IF(H712="in-sample",IF(Q712=bigT,((pCell/bigT)*AX712)+((1-(pCell/bigT))*(I712*J712)),IF(OR(F713="",COUNT($AX$2:AX712)&lt;=pCell),AX712,((pCell/COUNT($AX$2:AX712))*AX712)+((1-(pCell/COUNT($AX$2:AX712)))*(I712*J712)))),I712)))))))</f>
        <v/>
      </c>
      <c r="J713" s="31" t="str">
        <f>IF(AND(F712="",H712="in-sample"),"",IF(AND(Temp!fhor_indata=1,H712="out-sample",H713="out-sample"),J712,IF(AND(F713="",H712="out-sample"),"",IF(AND(Temp!optSeasCoef=0,Temp!sts_add=1),IF(H712="in-sample",IF(Q712=bigT,((qCell/bigT)*(I713-I712))+((1-(qCell/bigT))*J712),IF(OR(F713="",COUNT($F$2:F712)&lt;=qCell),IF(COUNT($F$2:F712)=1,0,F712-F711),((qCell/COUNT($F$2:F712))*(I713-I712))+((1-(qCell/COUNT($F$2:F712)))*J712))),J712),IF(AND(Temp!optSeasCoef=0,Temp!sts_multp=1),IF(H712="in-sample",IF(Q712=bigT,((qCell/bigT)*(I713/I712))+((1-(qCell/bigT))*J712),IF(qCell=0,1,IF(OR(F713="",COUNT($F$2:F712)&lt;=qCell),IF(COUNT($F$2:F712)=1,1,F712/F711),((qCell/COUNT($F$2:F712))*(I713/I712))+((1-(qCell/COUNT($F$2:F712)))*J712)))),J712),IF(Temp!sts_add=1,IF(H712="in-sample",IF(Q712=bigT,((qCell/bigT)*(I713-I712))+((1-(qCell/bigT))*J712),IF(OR(F713="",COUNT($AX$2:AX712)&lt;=qCell),IF(COUNT($AX$2:AX712)=1,0,AX712-AX711),((qCell/COUNT($AX$2:AX712))*(I713-I712))+((1-(qCell/COUNT($AX$2:AX712)))*J712))),J712),IF(H712="in-sample",IF(Q712=bigT,((qCell/bigT)*(I713/I712))+((1-(qCell/bigT))*J712),IF(qCell=0,1,IF(OR(F713="",COUNT($AX$2:AX712)&lt;=qCell),IF(COUNT($AX$2:AX712)=1,1,AX712/AX711),((qCell/COUNT($AX$2:AX712))*(I713/I712))+((1-(qCell/COUNT($AX$2:AX712)))*J712)))),J712)))))))</f>
        <v/>
      </c>
      <c r="K713" s="31" t="str">
        <f>IF(H713="","",IF(AND(Temp!optSeasCoef=0,Temp!sts_add=1),IF(H713="out-sample",I713+(Q713*J713),I713+J713),IF(AND(Temp!optSeasCoef=0,Temp!sts_multp=1),IF(H713="out-sample",I713*(J713^Q713),I713*J713),IF(Temp!sts_add=1,IF(H713="out-sample",(I713+(Q713*J713))*G713,(I713+J713)*G713),IF(H713="out-sample",I713*(J713^Q713)*G713,I713*J713*G713)))))</f>
        <v/>
      </c>
      <c r="L713" s="32" t="str">
        <f t="shared" si="79"/>
        <v/>
      </c>
      <c r="M713" s="32" t="str">
        <f t="shared" si="80"/>
        <v/>
      </c>
      <c r="N713" s="32" t="str">
        <f t="shared" si="81"/>
        <v/>
      </c>
      <c r="O713" s="32" t="str">
        <f t="shared" si="82"/>
        <v/>
      </c>
      <c r="P713" s="32" t="str">
        <f t="shared" si="83"/>
        <v/>
      </c>
      <c r="Q713" s="3" t="str">
        <f>IF(AND(Temp!fhor_indata=1,F713="",H712="in-sample"),1,IF(AND(Temp!fhor_indata=1,H712="out-sample",Q712&lt;ATA!XfHor),Q712+1,IF(F713="","",IF(AND(H713="out-sample",H712="in-sample"),1,IF(AND(H713="out-sample",H712="out-sample"),Q712+1,IF(ISNUMBER(Q712),Q712+1,1))))))</f>
        <v/>
      </c>
      <c r="R713" s="3" t="str">
        <f t="shared" si="77"/>
        <v/>
      </c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X713" s="63" t="e">
        <f t="shared" si="78"/>
        <v>#VALUE!</v>
      </c>
    </row>
    <row r="714" spans="1:50" s="1" customFormat="1" ht="14.25" x14ac:dyDescent="0.2">
      <c r="A714" s="6"/>
      <c r="B714" s="6"/>
      <c r="C714" s="6"/>
      <c r="D714" s="3"/>
      <c r="E714" s="70" t="str">
        <f>IF(ATA!E714="","",ATA!E714)</f>
        <v/>
      </c>
      <c r="F714" s="51" t="str">
        <f>IF(ATA!F714="","",ATA!F714)</f>
        <v/>
      </c>
      <c r="G714" s="11" t="str">
        <f>IF(ATA!G714="","",ATA!G714)</f>
        <v/>
      </c>
      <c r="H714" s="55" t="str">
        <f>IF(ATA!H714="","",ATA!H714)</f>
        <v/>
      </c>
      <c r="I714" s="31" t="str">
        <f>IF(AND(F713="",H713="in-sample"),"",IF(AND(Temp!fhor_indata=1,H713="out-sample",H714="out-sample"),I713,IF(AND(F714="",H713="out-sample"),"",IF(AND(Temp!optSeasCoef=0,Temp!sts_add=1),IF(H713="in-sample",IF(Q713=bigT,((pCell/bigT)*F713)+((1-(pCell/bigT))*(I713+J713)),IF(OR(F714="",COUNT($F$2:F713)&lt;=pCell),F713,((pCell/COUNT($F$2:F713))*F713)+((1-(pCell/COUNT($F$2:F713)))*(I713+J713)))),I713),IF(AND(Temp!optSeasCoef=0,Temp!sts_multp=1),IF(H713="in-sample",IF(Q713=bigT,((pCell/bigT)*F713)+((1-(pCell/bigT))*(I713*J713)),IF(OR(F714="",COUNT(F$2:$F713)&lt;=pCell),F713,((pCell/COUNT($F$2:F713))*F713)+((1-(pCell/COUNT($F$2:F713)))*(I713*J713)))),I713),IF(Temp!sts_add=1,IF(H713="in-sample",IF(Q713=bigT,((pCell/bigT)*AX713)+((1-(pCell/bigT))*(I713+J713)),IF(OR(F714="",COUNT($AX$2:AX713)&lt;=pCell),AX713,((pCell/COUNT($AX$2:AX713))*AX713)+((1-(pCell/COUNT($AX$2:AX713)))*(I713+J713)))),I713),IF(H713="in-sample",IF(Q713=bigT,((pCell/bigT)*AX713)+((1-(pCell/bigT))*(I713*J713)),IF(OR(F714="",COUNT($AX$2:AX713)&lt;=pCell),AX713,((pCell/COUNT($AX$2:AX713))*AX713)+((1-(pCell/COUNT($AX$2:AX713)))*(I713*J713)))),I713)))))))</f>
        <v/>
      </c>
      <c r="J714" s="31" t="str">
        <f>IF(AND(F713="",H713="in-sample"),"",IF(AND(Temp!fhor_indata=1,H713="out-sample",H714="out-sample"),J713,IF(AND(F714="",H713="out-sample"),"",IF(AND(Temp!optSeasCoef=0,Temp!sts_add=1),IF(H713="in-sample",IF(Q713=bigT,((qCell/bigT)*(I714-I713))+((1-(qCell/bigT))*J713),IF(OR(F714="",COUNT($F$2:F713)&lt;=qCell),IF(COUNT($F$2:F713)=1,0,F713-F712),((qCell/COUNT($F$2:F713))*(I714-I713))+((1-(qCell/COUNT($F$2:F713)))*J713))),J713),IF(AND(Temp!optSeasCoef=0,Temp!sts_multp=1),IF(H713="in-sample",IF(Q713=bigT,((qCell/bigT)*(I714/I713))+((1-(qCell/bigT))*J713),IF(qCell=0,1,IF(OR(F714="",COUNT($F$2:F713)&lt;=qCell),IF(COUNT($F$2:F713)=1,1,F713/F712),((qCell/COUNT($F$2:F713))*(I714/I713))+((1-(qCell/COUNT($F$2:F713)))*J713)))),J713),IF(Temp!sts_add=1,IF(H713="in-sample",IF(Q713=bigT,((qCell/bigT)*(I714-I713))+((1-(qCell/bigT))*J713),IF(OR(F714="",COUNT($AX$2:AX713)&lt;=qCell),IF(COUNT($AX$2:AX713)=1,0,AX713-AX712),((qCell/COUNT($AX$2:AX713))*(I714-I713))+((1-(qCell/COUNT($AX$2:AX713)))*J713))),J713),IF(H713="in-sample",IF(Q713=bigT,((qCell/bigT)*(I714/I713))+((1-(qCell/bigT))*J713),IF(qCell=0,1,IF(OR(F714="",COUNT($AX$2:AX713)&lt;=qCell),IF(COUNT($AX$2:AX713)=1,1,AX713/AX712),((qCell/COUNT($AX$2:AX713))*(I714/I713))+((1-(qCell/COUNT($AX$2:AX713)))*J713)))),J713)))))))</f>
        <v/>
      </c>
      <c r="K714" s="31" t="str">
        <f>IF(H714="","",IF(AND(Temp!optSeasCoef=0,Temp!sts_add=1),IF(H714="out-sample",I714+(Q714*J714),I714+J714),IF(AND(Temp!optSeasCoef=0,Temp!sts_multp=1),IF(H714="out-sample",I714*(J714^Q714),I714*J714),IF(Temp!sts_add=1,IF(H714="out-sample",(I714+(Q714*J714))*G714,(I714+J714)*G714),IF(H714="out-sample",I714*(J714^Q714)*G714,I714*J714*G714)))))</f>
        <v/>
      </c>
      <c r="L714" s="32" t="str">
        <f t="shared" si="79"/>
        <v/>
      </c>
      <c r="M714" s="32" t="str">
        <f t="shared" si="80"/>
        <v/>
      </c>
      <c r="N714" s="32" t="str">
        <f t="shared" si="81"/>
        <v/>
      </c>
      <c r="O714" s="32" t="str">
        <f t="shared" si="82"/>
        <v/>
      </c>
      <c r="P714" s="32" t="str">
        <f t="shared" si="83"/>
        <v/>
      </c>
      <c r="Q714" s="3" t="str">
        <f>IF(AND(Temp!fhor_indata=1,F714="",H713="in-sample"),1,IF(AND(Temp!fhor_indata=1,H713="out-sample",Q713&lt;ATA!XfHor),Q713+1,IF(F714="","",IF(AND(H714="out-sample",H713="in-sample"),1,IF(AND(H714="out-sample",H713="out-sample"),Q713+1,IF(ISNUMBER(Q713),Q713+1,1))))))</f>
        <v/>
      </c>
      <c r="R714" s="3" t="str">
        <f t="shared" si="77"/>
        <v/>
      </c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X714" s="63" t="e">
        <f t="shared" si="78"/>
        <v>#VALUE!</v>
      </c>
    </row>
    <row r="715" spans="1:50" s="1" customFormat="1" ht="14.25" x14ac:dyDescent="0.2">
      <c r="A715" s="6"/>
      <c r="B715" s="6"/>
      <c r="C715" s="6"/>
      <c r="D715" s="3"/>
      <c r="E715" s="70" t="str">
        <f>IF(ATA!E715="","",ATA!E715)</f>
        <v/>
      </c>
      <c r="F715" s="51" t="str">
        <f>IF(ATA!F715="","",ATA!F715)</f>
        <v/>
      </c>
      <c r="G715" s="11" t="str">
        <f>IF(ATA!G715="","",ATA!G715)</f>
        <v/>
      </c>
      <c r="H715" s="55" t="str">
        <f>IF(ATA!H715="","",ATA!H715)</f>
        <v/>
      </c>
      <c r="I715" s="31" t="str">
        <f>IF(AND(F714="",H714="in-sample"),"",IF(AND(Temp!fhor_indata=1,H714="out-sample",H715="out-sample"),I714,IF(AND(F715="",H714="out-sample"),"",IF(AND(Temp!optSeasCoef=0,Temp!sts_add=1),IF(H714="in-sample",IF(Q714=bigT,((pCell/bigT)*F714)+((1-(pCell/bigT))*(I714+J714)),IF(OR(F715="",COUNT($F$2:F714)&lt;=pCell),F714,((pCell/COUNT($F$2:F714))*F714)+((1-(pCell/COUNT($F$2:F714)))*(I714+J714)))),I714),IF(AND(Temp!optSeasCoef=0,Temp!sts_multp=1),IF(H714="in-sample",IF(Q714=bigT,((pCell/bigT)*F714)+((1-(pCell/bigT))*(I714*J714)),IF(OR(F715="",COUNT(F$2:$F714)&lt;=pCell),F714,((pCell/COUNT($F$2:F714))*F714)+((1-(pCell/COUNT($F$2:F714)))*(I714*J714)))),I714),IF(Temp!sts_add=1,IF(H714="in-sample",IF(Q714=bigT,((pCell/bigT)*AX714)+((1-(pCell/bigT))*(I714+J714)),IF(OR(F715="",COUNT($AX$2:AX714)&lt;=pCell),AX714,((pCell/COUNT($AX$2:AX714))*AX714)+((1-(pCell/COUNT($AX$2:AX714)))*(I714+J714)))),I714),IF(H714="in-sample",IF(Q714=bigT,((pCell/bigT)*AX714)+((1-(pCell/bigT))*(I714*J714)),IF(OR(F715="",COUNT($AX$2:AX714)&lt;=pCell),AX714,((pCell/COUNT($AX$2:AX714))*AX714)+((1-(pCell/COUNT($AX$2:AX714)))*(I714*J714)))),I714)))))))</f>
        <v/>
      </c>
      <c r="J715" s="31" t="str">
        <f>IF(AND(F714="",H714="in-sample"),"",IF(AND(Temp!fhor_indata=1,H714="out-sample",H715="out-sample"),J714,IF(AND(F715="",H714="out-sample"),"",IF(AND(Temp!optSeasCoef=0,Temp!sts_add=1),IF(H714="in-sample",IF(Q714=bigT,((qCell/bigT)*(I715-I714))+((1-(qCell/bigT))*J714),IF(OR(F715="",COUNT($F$2:F714)&lt;=qCell),IF(COUNT($F$2:F714)=1,0,F714-F713),((qCell/COUNT($F$2:F714))*(I715-I714))+((1-(qCell/COUNT($F$2:F714)))*J714))),J714),IF(AND(Temp!optSeasCoef=0,Temp!sts_multp=1),IF(H714="in-sample",IF(Q714=bigT,((qCell/bigT)*(I715/I714))+((1-(qCell/bigT))*J714),IF(qCell=0,1,IF(OR(F715="",COUNT($F$2:F714)&lt;=qCell),IF(COUNT($F$2:F714)=1,1,F714/F713),((qCell/COUNT($F$2:F714))*(I715/I714))+((1-(qCell/COUNT($F$2:F714)))*J714)))),J714),IF(Temp!sts_add=1,IF(H714="in-sample",IF(Q714=bigT,((qCell/bigT)*(I715-I714))+((1-(qCell/bigT))*J714),IF(OR(F715="",COUNT($AX$2:AX714)&lt;=qCell),IF(COUNT($AX$2:AX714)=1,0,AX714-AX713),((qCell/COUNT($AX$2:AX714))*(I715-I714))+((1-(qCell/COUNT($AX$2:AX714)))*J714))),J714),IF(H714="in-sample",IF(Q714=bigT,((qCell/bigT)*(I715/I714))+((1-(qCell/bigT))*J714),IF(qCell=0,1,IF(OR(F715="",COUNT($AX$2:AX714)&lt;=qCell),IF(COUNT($AX$2:AX714)=1,1,AX714/AX713),((qCell/COUNT($AX$2:AX714))*(I715/I714))+((1-(qCell/COUNT($AX$2:AX714)))*J714)))),J714)))))))</f>
        <v/>
      </c>
      <c r="K715" s="31" t="str">
        <f>IF(H715="","",IF(AND(Temp!optSeasCoef=0,Temp!sts_add=1),IF(H715="out-sample",I715+(Q715*J715),I715+J715),IF(AND(Temp!optSeasCoef=0,Temp!sts_multp=1),IF(H715="out-sample",I715*(J715^Q715),I715*J715),IF(Temp!sts_add=1,IF(H715="out-sample",(I715+(Q715*J715))*G715,(I715+J715)*G715),IF(H715="out-sample",I715*(J715^Q715)*G715,I715*J715*G715)))))</f>
        <v/>
      </c>
      <c r="L715" s="32" t="str">
        <f t="shared" si="79"/>
        <v/>
      </c>
      <c r="M715" s="32" t="str">
        <f t="shared" si="80"/>
        <v/>
      </c>
      <c r="N715" s="32" t="str">
        <f t="shared" si="81"/>
        <v/>
      </c>
      <c r="O715" s="32" t="str">
        <f t="shared" si="82"/>
        <v/>
      </c>
      <c r="P715" s="32" t="str">
        <f t="shared" si="83"/>
        <v/>
      </c>
      <c r="Q715" s="3" t="str">
        <f>IF(AND(Temp!fhor_indata=1,F715="",H714="in-sample"),1,IF(AND(Temp!fhor_indata=1,H714="out-sample",Q714&lt;ATA!XfHor),Q714+1,IF(F715="","",IF(AND(H715="out-sample",H714="in-sample"),1,IF(AND(H715="out-sample",H714="out-sample"),Q714+1,IF(ISNUMBER(Q714),Q714+1,1))))))</f>
        <v/>
      </c>
      <c r="R715" s="3" t="str">
        <f t="shared" si="77"/>
        <v/>
      </c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X715" s="63" t="e">
        <f t="shared" si="78"/>
        <v>#VALUE!</v>
      </c>
    </row>
    <row r="716" spans="1:50" s="1" customFormat="1" ht="14.25" x14ac:dyDescent="0.2">
      <c r="A716" s="6"/>
      <c r="B716" s="6"/>
      <c r="C716" s="6"/>
      <c r="D716" s="3"/>
      <c r="E716" s="70" t="str">
        <f>IF(ATA!E716="","",ATA!E716)</f>
        <v/>
      </c>
      <c r="F716" s="51" t="str">
        <f>IF(ATA!F716="","",ATA!F716)</f>
        <v/>
      </c>
      <c r="G716" s="11" t="str">
        <f>IF(ATA!G716="","",ATA!G716)</f>
        <v/>
      </c>
      <c r="H716" s="55" t="str">
        <f>IF(ATA!H716="","",ATA!H716)</f>
        <v/>
      </c>
      <c r="I716" s="31" t="str">
        <f>IF(AND(F715="",H715="in-sample"),"",IF(AND(Temp!fhor_indata=1,H715="out-sample",H716="out-sample"),I715,IF(AND(F716="",H715="out-sample"),"",IF(AND(Temp!optSeasCoef=0,Temp!sts_add=1),IF(H715="in-sample",IF(Q715=bigT,((pCell/bigT)*F715)+((1-(pCell/bigT))*(I715+J715)),IF(OR(F716="",COUNT($F$2:F715)&lt;=pCell),F715,((pCell/COUNT($F$2:F715))*F715)+((1-(pCell/COUNT($F$2:F715)))*(I715+J715)))),I715),IF(AND(Temp!optSeasCoef=0,Temp!sts_multp=1),IF(H715="in-sample",IF(Q715=bigT,((pCell/bigT)*F715)+((1-(pCell/bigT))*(I715*J715)),IF(OR(F716="",COUNT(F$2:$F715)&lt;=pCell),F715,((pCell/COUNT($F$2:F715))*F715)+((1-(pCell/COUNT($F$2:F715)))*(I715*J715)))),I715),IF(Temp!sts_add=1,IF(H715="in-sample",IF(Q715=bigT,((pCell/bigT)*AX715)+((1-(pCell/bigT))*(I715+J715)),IF(OR(F716="",COUNT($AX$2:AX715)&lt;=pCell),AX715,((pCell/COUNT($AX$2:AX715))*AX715)+((1-(pCell/COUNT($AX$2:AX715)))*(I715+J715)))),I715),IF(H715="in-sample",IF(Q715=bigT,((pCell/bigT)*AX715)+((1-(pCell/bigT))*(I715*J715)),IF(OR(F716="",COUNT($AX$2:AX715)&lt;=pCell),AX715,((pCell/COUNT($AX$2:AX715))*AX715)+((1-(pCell/COUNT($AX$2:AX715)))*(I715*J715)))),I715)))))))</f>
        <v/>
      </c>
      <c r="J716" s="31" t="str">
        <f>IF(AND(F715="",H715="in-sample"),"",IF(AND(Temp!fhor_indata=1,H715="out-sample",H716="out-sample"),J715,IF(AND(F716="",H715="out-sample"),"",IF(AND(Temp!optSeasCoef=0,Temp!sts_add=1),IF(H715="in-sample",IF(Q715=bigT,((qCell/bigT)*(I716-I715))+((1-(qCell/bigT))*J715),IF(OR(F716="",COUNT($F$2:F715)&lt;=qCell),IF(COUNT($F$2:F715)=1,0,F715-F714),((qCell/COUNT($F$2:F715))*(I716-I715))+((1-(qCell/COUNT($F$2:F715)))*J715))),J715),IF(AND(Temp!optSeasCoef=0,Temp!sts_multp=1),IF(H715="in-sample",IF(Q715=bigT,((qCell/bigT)*(I716/I715))+((1-(qCell/bigT))*J715),IF(qCell=0,1,IF(OR(F716="",COUNT($F$2:F715)&lt;=qCell),IF(COUNT($F$2:F715)=1,1,F715/F714),((qCell/COUNT($F$2:F715))*(I716/I715))+((1-(qCell/COUNT($F$2:F715)))*J715)))),J715),IF(Temp!sts_add=1,IF(H715="in-sample",IF(Q715=bigT,((qCell/bigT)*(I716-I715))+((1-(qCell/bigT))*J715),IF(OR(F716="",COUNT($AX$2:AX715)&lt;=qCell),IF(COUNT($AX$2:AX715)=1,0,AX715-AX714),((qCell/COUNT($AX$2:AX715))*(I716-I715))+((1-(qCell/COUNT($AX$2:AX715)))*J715))),J715),IF(H715="in-sample",IF(Q715=bigT,((qCell/bigT)*(I716/I715))+((1-(qCell/bigT))*J715),IF(qCell=0,1,IF(OR(F716="",COUNT($AX$2:AX715)&lt;=qCell),IF(COUNT($AX$2:AX715)=1,1,AX715/AX714),((qCell/COUNT($AX$2:AX715))*(I716/I715))+((1-(qCell/COUNT($AX$2:AX715)))*J715)))),J715)))))))</f>
        <v/>
      </c>
      <c r="K716" s="31" t="str">
        <f>IF(H716="","",IF(AND(Temp!optSeasCoef=0,Temp!sts_add=1),IF(H716="out-sample",I716+(Q716*J716),I716+J716),IF(AND(Temp!optSeasCoef=0,Temp!sts_multp=1),IF(H716="out-sample",I716*(J716^Q716),I716*J716),IF(Temp!sts_add=1,IF(H716="out-sample",(I716+(Q716*J716))*G716,(I716+J716)*G716),IF(H716="out-sample",I716*(J716^Q716)*G716,I716*J716*G716)))))</f>
        <v/>
      </c>
      <c r="L716" s="32" t="str">
        <f t="shared" si="79"/>
        <v/>
      </c>
      <c r="M716" s="32" t="str">
        <f t="shared" si="80"/>
        <v/>
      </c>
      <c r="N716" s="32" t="str">
        <f t="shared" si="81"/>
        <v/>
      </c>
      <c r="O716" s="32" t="str">
        <f t="shared" si="82"/>
        <v/>
      </c>
      <c r="P716" s="32" t="str">
        <f t="shared" si="83"/>
        <v/>
      </c>
      <c r="Q716" s="3" t="str">
        <f>IF(AND(Temp!fhor_indata=1,F716="",H715="in-sample"),1,IF(AND(Temp!fhor_indata=1,H715="out-sample",Q715&lt;ATA!XfHor),Q715+1,IF(F716="","",IF(AND(H716="out-sample",H715="in-sample"),1,IF(AND(H716="out-sample",H715="out-sample"),Q715+1,IF(ISNUMBER(Q715),Q715+1,1))))))</f>
        <v/>
      </c>
      <c r="R716" s="3" t="str">
        <f t="shared" si="77"/>
        <v/>
      </c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X716" s="63" t="e">
        <f t="shared" si="78"/>
        <v>#VALUE!</v>
      </c>
    </row>
    <row r="717" spans="1:50" s="1" customFormat="1" ht="14.25" x14ac:dyDescent="0.2">
      <c r="A717" s="6"/>
      <c r="B717" s="6"/>
      <c r="C717" s="6"/>
      <c r="D717" s="3"/>
      <c r="E717" s="70" t="str">
        <f>IF(ATA!E717="","",ATA!E717)</f>
        <v/>
      </c>
      <c r="F717" s="51" t="str">
        <f>IF(ATA!F717="","",ATA!F717)</f>
        <v/>
      </c>
      <c r="G717" s="11" t="str">
        <f>IF(ATA!G717="","",ATA!G717)</f>
        <v/>
      </c>
      <c r="H717" s="55" t="str">
        <f>IF(ATA!H717="","",ATA!H717)</f>
        <v/>
      </c>
      <c r="I717" s="31" t="str">
        <f>IF(AND(F716="",H716="in-sample"),"",IF(AND(Temp!fhor_indata=1,H716="out-sample",H717="out-sample"),I716,IF(AND(F717="",H716="out-sample"),"",IF(AND(Temp!optSeasCoef=0,Temp!sts_add=1),IF(H716="in-sample",IF(Q716=bigT,((pCell/bigT)*F716)+((1-(pCell/bigT))*(I716+J716)),IF(OR(F717="",COUNT($F$2:F716)&lt;=pCell),F716,((pCell/COUNT($F$2:F716))*F716)+((1-(pCell/COUNT($F$2:F716)))*(I716+J716)))),I716),IF(AND(Temp!optSeasCoef=0,Temp!sts_multp=1),IF(H716="in-sample",IF(Q716=bigT,((pCell/bigT)*F716)+((1-(pCell/bigT))*(I716*J716)),IF(OR(F717="",COUNT(F$2:$F716)&lt;=pCell),F716,((pCell/COUNT($F$2:F716))*F716)+((1-(pCell/COUNT($F$2:F716)))*(I716*J716)))),I716),IF(Temp!sts_add=1,IF(H716="in-sample",IF(Q716=bigT,((pCell/bigT)*AX716)+((1-(pCell/bigT))*(I716+J716)),IF(OR(F717="",COUNT($AX$2:AX716)&lt;=pCell),AX716,((pCell/COUNT($AX$2:AX716))*AX716)+((1-(pCell/COUNT($AX$2:AX716)))*(I716+J716)))),I716),IF(H716="in-sample",IF(Q716=bigT,((pCell/bigT)*AX716)+((1-(pCell/bigT))*(I716*J716)),IF(OR(F717="",COUNT($AX$2:AX716)&lt;=pCell),AX716,((pCell/COUNT($AX$2:AX716))*AX716)+((1-(pCell/COUNT($AX$2:AX716)))*(I716*J716)))),I716)))))))</f>
        <v/>
      </c>
      <c r="J717" s="31" t="str">
        <f>IF(AND(F716="",H716="in-sample"),"",IF(AND(Temp!fhor_indata=1,H716="out-sample",H717="out-sample"),J716,IF(AND(F717="",H716="out-sample"),"",IF(AND(Temp!optSeasCoef=0,Temp!sts_add=1),IF(H716="in-sample",IF(Q716=bigT,((qCell/bigT)*(I717-I716))+((1-(qCell/bigT))*J716),IF(OR(F717="",COUNT($F$2:F716)&lt;=qCell),IF(COUNT($F$2:F716)=1,0,F716-F715),((qCell/COUNT($F$2:F716))*(I717-I716))+((1-(qCell/COUNT($F$2:F716)))*J716))),J716),IF(AND(Temp!optSeasCoef=0,Temp!sts_multp=1),IF(H716="in-sample",IF(Q716=bigT,((qCell/bigT)*(I717/I716))+((1-(qCell/bigT))*J716),IF(qCell=0,1,IF(OR(F717="",COUNT($F$2:F716)&lt;=qCell),IF(COUNT($F$2:F716)=1,1,F716/F715),((qCell/COUNT($F$2:F716))*(I717/I716))+((1-(qCell/COUNT($F$2:F716)))*J716)))),J716),IF(Temp!sts_add=1,IF(H716="in-sample",IF(Q716=bigT,((qCell/bigT)*(I717-I716))+((1-(qCell/bigT))*J716),IF(OR(F717="",COUNT($AX$2:AX716)&lt;=qCell),IF(COUNT($AX$2:AX716)=1,0,AX716-AX715),((qCell/COUNT($AX$2:AX716))*(I717-I716))+((1-(qCell/COUNT($AX$2:AX716)))*J716))),J716),IF(H716="in-sample",IF(Q716=bigT,((qCell/bigT)*(I717/I716))+((1-(qCell/bigT))*J716),IF(qCell=0,1,IF(OR(F717="",COUNT($AX$2:AX716)&lt;=qCell),IF(COUNT($AX$2:AX716)=1,1,AX716/AX715),((qCell/COUNT($AX$2:AX716))*(I717/I716))+((1-(qCell/COUNT($AX$2:AX716)))*J716)))),J716)))))))</f>
        <v/>
      </c>
      <c r="K717" s="31" t="str">
        <f>IF(H717="","",IF(AND(Temp!optSeasCoef=0,Temp!sts_add=1),IF(H717="out-sample",I717+(Q717*J717),I717+J717),IF(AND(Temp!optSeasCoef=0,Temp!sts_multp=1),IF(H717="out-sample",I717*(J717^Q717),I717*J717),IF(Temp!sts_add=1,IF(H717="out-sample",(I717+(Q717*J717))*G717,(I717+J717)*G717),IF(H717="out-sample",I717*(J717^Q717)*G717,I717*J717*G717)))))</f>
        <v/>
      </c>
      <c r="L717" s="32" t="str">
        <f t="shared" si="79"/>
        <v/>
      </c>
      <c r="M717" s="32" t="str">
        <f t="shared" si="80"/>
        <v/>
      </c>
      <c r="N717" s="32" t="str">
        <f t="shared" si="81"/>
        <v/>
      </c>
      <c r="O717" s="32" t="str">
        <f t="shared" si="82"/>
        <v/>
      </c>
      <c r="P717" s="32" t="str">
        <f t="shared" si="83"/>
        <v/>
      </c>
      <c r="Q717" s="3" t="str">
        <f>IF(AND(Temp!fhor_indata=1,F717="",H716="in-sample"),1,IF(AND(Temp!fhor_indata=1,H716="out-sample",Q716&lt;ATA!XfHor),Q716+1,IF(F717="","",IF(AND(H717="out-sample",H716="in-sample"),1,IF(AND(H717="out-sample",H716="out-sample"),Q716+1,IF(ISNUMBER(Q716),Q716+1,1))))))</f>
        <v/>
      </c>
      <c r="R717" s="3" t="str">
        <f t="shared" si="77"/>
        <v/>
      </c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X717" s="63" t="e">
        <f t="shared" si="78"/>
        <v>#VALUE!</v>
      </c>
    </row>
    <row r="718" spans="1:50" s="1" customFormat="1" ht="14.25" x14ac:dyDescent="0.2">
      <c r="A718" s="6"/>
      <c r="B718" s="6"/>
      <c r="C718" s="6"/>
      <c r="D718" s="3"/>
      <c r="E718" s="70" t="str">
        <f>IF(ATA!E718="","",ATA!E718)</f>
        <v/>
      </c>
      <c r="F718" s="51" t="str">
        <f>IF(ATA!F718="","",ATA!F718)</f>
        <v/>
      </c>
      <c r="G718" s="11" t="str">
        <f>IF(ATA!G718="","",ATA!G718)</f>
        <v/>
      </c>
      <c r="H718" s="55" t="str">
        <f>IF(ATA!H718="","",ATA!H718)</f>
        <v/>
      </c>
      <c r="I718" s="31" t="str">
        <f>IF(AND(F717="",H717="in-sample"),"",IF(AND(Temp!fhor_indata=1,H717="out-sample",H718="out-sample"),I717,IF(AND(F718="",H717="out-sample"),"",IF(AND(Temp!optSeasCoef=0,Temp!sts_add=1),IF(H717="in-sample",IF(Q717=bigT,((pCell/bigT)*F717)+((1-(pCell/bigT))*(I717+J717)),IF(OR(F718="",COUNT($F$2:F717)&lt;=pCell),F717,((pCell/COUNT($F$2:F717))*F717)+((1-(pCell/COUNT($F$2:F717)))*(I717+J717)))),I717),IF(AND(Temp!optSeasCoef=0,Temp!sts_multp=1),IF(H717="in-sample",IF(Q717=bigT,((pCell/bigT)*F717)+((1-(pCell/bigT))*(I717*J717)),IF(OR(F718="",COUNT(F$2:$F717)&lt;=pCell),F717,((pCell/COUNT($F$2:F717))*F717)+((1-(pCell/COUNT($F$2:F717)))*(I717*J717)))),I717),IF(Temp!sts_add=1,IF(H717="in-sample",IF(Q717=bigT,((pCell/bigT)*AX717)+((1-(pCell/bigT))*(I717+J717)),IF(OR(F718="",COUNT($AX$2:AX717)&lt;=pCell),AX717,((pCell/COUNT($AX$2:AX717))*AX717)+((1-(pCell/COUNT($AX$2:AX717)))*(I717+J717)))),I717),IF(H717="in-sample",IF(Q717=bigT,((pCell/bigT)*AX717)+((1-(pCell/bigT))*(I717*J717)),IF(OR(F718="",COUNT($AX$2:AX717)&lt;=pCell),AX717,((pCell/COUNT($AX$2:AX717))*AX717)+((1-(pCell/COUNT($AX$2:AX717)))*(I717*J717)))),I717)))))))</f>
        <v/>
      </c>
      <c r="J718" s="31" t="str">
        <f>IF(AND(F717="",H717="in-sample"),"",IF(AND(Temp!fhor_indata=1,H717="out-sample",H718="out-sample"),J717,IF(AND(F718="",H717="out-sample"),"",IF(AND(Temp!optSeasCoef=0,Temp!sts_add=1),IF(H717="in-sample",IF(Q717=bigT,((qCell/bigT)*(I718-I717))+((1-(qCell/bigT))*J717),IF(OR(F718="",COUNT($F$2:F717)&lt;=qCell),IF(COUNT($F$2:F717)=1,0,F717-F716),((qCell/COUNT($F$2:F717))*(I718-I717))+((1-(qCell/COUNT($F$2:F717)))*J717))),J717),IF(AND(Temp!optSeasCoef=0,Temp!sts_multp=1),IF(H717="in-sample",IF(Q717=bigT,((qCell/bigT)*(I718/I717))+((1-(qCell/bigT))*J717),IF(qCell=0,1,IF(OR(F718="",COUNT($F$2:F717)&lt;=qCell),IF(COUNT($F$2:F717)=1,1,F717/F716),((qCell/COUNT($F$2:F717))*(I718/I717))+((1-(qCell/COUNT($F$2:F717)))*J717)))),J717),IF(Temp!sts_add=1,IF(H717="in-sample",IF(Q717=bigT,((qCell/bigT)*(I718-I717))+((1-(qCell/bigT))*J717),IF(OR(F718="",COUNT($AX$2:AX717)&lt;=qCell),IF(COUNT($AX$2:AX717)=1,0,AX717-AX716),((qCell/COUNT($AX$2:AX717))*(I718-I717))+((1-(qCell/COUNT($AX$2:AX717)))*J717))),J717),IF(H717="in-sample",IF(Q717=bigT,((qCell/bigT)*(I718/I717))+((1-(qCell/bigT))*J717),IF(qCell=0,1,IF(OR(F718="",COUNT($AX$2:AX717)&lt;=qCell),IF(COUNT($AX$2:AX717)=1,1,AX717/AX716),((qCell/COUNT($AX$2:AX717))*(I718/I717))+((1-(qCell/COUNT($AX$2:AX717)))*J717)))),J717)))))))</f>
        <v/>
      </c>
      <c r="K718" s="31" t="str">
        <f>IF(H718="","",IF(AND(Temp!optSeasCoef=0,Temp!sts_add=1),IF(H718="out-sample",I718+(Q718*J718),I718+J718),IF(AND(Temp!optSeasCoef=0,Temp!sts_multp=1),IF(H718="out-sample",I718*(J718^Q718),I718*J718),IF(Temp!sts_add=1,IF(H718="out-sample",(I718+(Q718*J718))*G718,(I718+J718)*G718),IF(H718="out-sample",I718*(J718^Q718)*G718,I718*J718*G718)))))</f>
        <v/>
      </c>
      <c r="L718" s="32" t="str">
        <f t="shared" si="79"/>
        <v/>
      </c>
      <c r="M718" s="32" t="str">
        <f t="shared" si="80"/>
        <v/>
      </c>
      <c r="N718" s="32" t="str">
        <f t="shared" si="81"/>
        <v/>
      </c>
      <c r="O718" s="32" t="str">
        <f t="shared" si="82"/>
        <v/>
      </c>
      <c r="P718" s="32" t="str">
        <f t="shared" si="83"/>
        <v/>
      </c>
      <c r="Q718" s="3" t="str">
        <f>IF(AND(Temp!fhor_indata=1,F718="",H717="in-sample"),1,IF(AND(Temp!fhor_indata=1,H717="out-sample",Q717&lt;ATA!XfHor),Q717+1,IF(F718="","",IF(AND(H718="out-sample",H717="in-sample"),1,IF(AND(H718="out-sample",H717="out-sample"),Q717+1,IF(ISNUMBER(Q717),Q717+1,1))))))</f>
        <v/>
      </c>
      <c r="R718" s="3" t="str">
        <f t="shared" si="77"/>
        <v/>
      </c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X718" s="63" t="e">
        <f t="shared" si="78"/>
        <v>#VALUE!</v>
      </c>
    </row>
    <row r="719" spans="1:50" s="1" customFormat="1" ht="14.25" x14ac:dyDescent="0.2">
      <c r="A719" s="6"/>
      <c r="B719" s="6"/>
      <c r="C719" s="6"/>
      <c r="D719" s="3"/>
      <c r="E719" s="70" t="str">
        <f>IF(ATA!E719="","",ATA!E719)</f>
        <v/>
      </c>
      <c r="F719" s="51" t="str">
        <f>IF(ATA!F719="","",ATA!F719)</f>
        <v/>
      </c>
      <c r="G719" s="11" t="str">
        <f>IF(ATA!G719="","",ATA!G719)</f>
        <v/>
      </c>
      <c r="H719" s="55" t="str">
        <f>IF(ATA!H719="","",ATA!H719)</f>
        <v/>
      </c>
      <c r="I719" s="31" t="str">
        <f>IF(AND(F718="",H718="in-sample"),"",IF(AND(Temp!fhor_indata=1,H718="out-sample",H719="out-sample"),I718,IF(AND(F719="",H718="out-sample"),"",IF(AND(Temp!optSeasCoef=0,Temp!sts_add=1),IF(H718="in-sample",IF(Q718=bigT,((pCell/bigT)*F718)+((1-(pCell/bigT))*(I718+J718)),IF(OR(F719="",COUNT($F$2:F718)&lt;=pCell),F718,((pCell/COUNT($F$2:F718))*F718)+((1-(pCell/COUNT($F$2:F718)))*(I718+J718)))),I718),IF(AND(Temp!optSeasCoef=0,Temp!sts_multp=1),IF(H718="in-sample",IF(Q718=bigT,((pCell/bigT)*F718)+((1-(pCell/bigT))*(I718*J718)),IF(OR(F719="",COUNT(F$2:$F718)&lt;=pCell),F718,((pCell/COUNT($F$2:F718))*F718)+((1-(pCell/COUNT($F$2:F718)))*(I718*J718)))),I718),IF(Temp!sts_add=1,IF(H718="in-sample",IF(Q718=bigT,((pCell/bigT)*AX718)+((1-(pCell/bigT))*(I718+J718)),IF(OR(F719="",COUNT($AX$2:AX718)&lt;=pCell),AX718,((pCell/COUNT($AX$2:AX718))*AX718)+((1-(pCell/COUNT($AX$2:AX718)))*(I718+J718)))),I718),IF(H718="in-sample",IF(Q718=bigT,((pCell/bigT)*AX718)+((1-(pCell/bigT))*(I718*J718)),IF(OR(F719="",COUNT($AX$2:AX718)&lt;=pCell),AX718,((pCell/COUNT($AX$2:AX718))*AX718)+((1-(pCell/COUNT($AX$2:AX718)))*(I718*J718)))),I718)))))))</f>
        <v/>
      </c>
      <c r="J719" s="31" t="str">
        <f>IF(AND(F718="",H718="in-sample"),"",IF(AND(Temp!fhor_indata=1,H718="out-sample",H719="out-sample"),J718,IF(AND(F719="",H718="out-sample"),"",IF(AND(Temp!optSeasCoef=0,Temp!sts_add=1),IF(H718="in-sample",IF(Q718=bigT,((qCell/bigT)*(I719-I718))+((1-(qCell/bigT))*J718),IF(OR(F719="",COUNT($F$2:F718)&lt;=qCell),IF(COUNT($F$2:F718)=1,0,F718-F717),((qCell/COUNT($F$2:F718))*(I719-I718))+((1-(qCell/COUNT($F$2:F718)))*J718))),J718),IF(AND(Temp!optSeasCoef=0,Temp!sts_multp=1),IF(H718="in-sample",IF(Q718=bigT,((qCell/bigT)*(I719/I718))+((1-(qCell/bigT))*J718),IF(qCell=0,1,IF(OR(F719="",COUNT($F$2:F718)&lt;=qCell),IF(COUNT($F$2:F718)=1,1,F718/F717),((qCell/COUNT($F$2:F718))*(I719/I718))+((1-(qCell/COUNT($F$2:F718)))*J718)))),J718),IF(Temp!sts_add=1,IF(H718="in-sample",IF(Q718=bigT,((qCell/bigT)*(I719-I718))+((1-(qCell/bigT))*J718),IF(OR(F719="",COUNT($AX$2:AX718)&lt;=qCell),IF(COUNT($AX$2:AX718)=1,0,AX718-AX717),((qCell/COUNT($AX$2:AX718))*(I719-I718))+((1-(qCell/COUNT($AX$2:AX718)))*J718))),J718),IF(H718="in-sample",IF(Q718=bigT,((qCell/bigT)*(I719/I718))+((1-(qCell/bigT))*J718),IF(qCell=0,1,IF(OR(F719="",COUNT($AX$2:AX718)&lt;=qCell),IF(COUNT($AX$2:AX718)=1,1,AX718/AX717),((qCell/COUNT($AX$2:AX718))*(I719/I718))+((1-(qCell/COUNT($AX$2:AX718)))*J718)))),J718)))))))</f>
        <v/>
      </c>
      <c r="K719" s="31" t="str">
        <f>IF(H719="","",IF(AND(Temp!optSeasCoef=0,Temp!sts_add=1),IF(H719="out-sample",I719+(Q719*J719),I719+J719),IF(AND(Temp!optSeasCoef=0,Temp!sts_multp=1),IF(H719="out-sample",I719*(J719^Q719),I719*J719),IF(Temp!sts_add=1,IF(H719="out-sample",(I719+(Q719*J719))*G719,(I719+J719)*G719),IF(H719="out-sample",I719*(J719^Q719)*G719,I719*J719*G719)))))</f>
        <v/>
      </c>
      <c r="L719" s="32" t="str">
        <f t="shared" si="79"/>
        <v/>
      </c>
      <c r="M719" s="32" t="str">
        <f t="shared" si="80"/>
        <v/>
      </c>
      <c r="N719" s="32" t="str">
        <f t="shared" si="81"/>
        <v/>
      </c>
      <c r="O719" s="32" t="str">
        <f t="shared" si="82"/>
        <v/>
      </c>
      <c r="P719" s="32" t="str">
        <f t="shared" si="83"/>
        <v/>
      </c>
      <c r="Q719" s="3" t="str">
        <f>IF(AND(Temp!fhor_indata=1,F719="",H718="in-sample"),1,IF(AND(Temp!fhor_indata=1,H718="out-sample",Q718&lt;ATA!XfHor),Q718+1,IF(F719="","",IF(AND(H719="out-sample",H718="in-sample"),1,IF(AND(H719="out-sample",H718="out-sample"),Q718+1,IF(ISNUMBER(Q718),Q718+1,1))))))</f>
        <v/>
      </c>
      <c r="R719" s="3" t="str">
        <f t="shared" si="77"/>
        <v/>
      </c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X719" s="63" t="e">
        <f t="shared" si="78"/>
        <v>#VALUE!</v>
      </c>
    </row>
    <row r="720" spans="1:50" s="1" customFormat="1" ht="14.25" x14ac:dyDescent="0.2">
      <c r="A720" s="6"/>
      <c r="B720" s="6"/>
      <c r="C720" s="6"/>
      <c r="D720" s="3"/>
      <c r="E720" s="70" t="str">
        <f>IF(ATA!E720="","",ATA!E720)</f>
        <v/>
      </c>
      <c r="F720" s="51" t="str">
        <f>IF(ATA!F720="","",ATA!F720)</f>
        <v/>
      </c>
      <c r="G720" s="11" t="str">
        <f>IF(ATA!G720="","",ATA!G720)</f>
        <v/>
      </c>
      <c r="H720" s="55" t="str">
        <f>IF(ATA!H720="","",ATA!H720)</f>
        <v/>
      </c>
      <c r="I720" s="31" t="str">
        <f>IF(AND(F719="",H719="in-sample"),"",IF(AND(Temp!fhor_indata=1,H719="out-sample",H720="out-sample"),I719,IF(AND(F720="",H719="out-sample"),"",IF(AND(Temp!optSeasCoef=0,Temp!sts_add=1),IF(H719="in-sample",IF(Q719=bigT,((pCell/bigT)*F719)+((1-(pCell/bigT))*(I719+J719)),IF(OR(F720="",COUNT($F$2:F719)&lt;=pCell),F719,((pCell/COUNT($F$2:F719))*F719)+((1-(pCell/COUNT($F$2:F719)))*(I719+J719)))),I719),IF(AND(Temp!optSeasCoef=0,Temp!sts_multp=1),IF(H719="in-sample",IF(Q719=bigT,((pCell/bigT)*F719)+((1-(pCell/bigT))*(I719*J719)),IF(OR(F720="",COUNT(F$2:$F719)&lt;=pCell),F719,((pCell/COUNT($F$2:F719))*F719)+((1-(pCell/COUNT($F$2:F719)))*(I719*J719)))),I719),IF(Temp!sts_add=1,IF(H719="in-sample",IF(Q719=bigT,((pCell/bigT)*AX719)+((1-(pCell/bigT))*(I719+J719)),IF(OR(F720="",COUNT($AX$2:AX719)&lt;=pCell),AX719,((pCell/COUNT($AX$2:AX719))*AX719)+((1-(pCell/COUNT($AX$2:AX719)))*(I719+J719)))),I719),IF(H719="in-sample",IF(Q719=bigT,((pCell/bigT)*AX719)+((1-(pCell/bigT))*(I719*J719)),IF(OR(F720="",COUNT($AX$2:AX719)&lt;=pCell),AX719,((pCell/COUNT($AX$2:AX719))*AX719)+((1-(pCell/COUNT($AX$2:AX719)))*(I719*J719)))),I719)))))))</f>
        <v/>
      </c>
      <c r="J720" s="31" t="str">
        <f>IF(AND(F719="",H719="in-sample"),"",IF(AND(Temp!fhor_indata=1,H719="out-sample",H720="out-sample"),J719,IF(AND(F720="",H719="out-sample"),"",IF(AND(Temp!optSeasCoef=0,Temp!sts_add=1),IF(H719="in-sample",IF(Q719=bigT,((qCell/bigT)*(I720-I719))+((1-(qCell/bigT))*J719),IF(OR(F720="",COUNT($F$2:F719)&lt;=qCell),IF(COUNT($F$2:F719)=1,0,F719-F718),((qCell/COUNT($F$2:F719))*(I720-I719))+((1-(qCell/COUNT($F$2:F719)))*J719))),J719),IF(AND(Temp!optSeasCoef=0,Temp!sts_multp=1),IF(H719="in-sample",IF(Q719=bigT,((qCell/bigT)*(I720/I719))+((1-(qCell/bigT))*J719),IF(qCell=0,1,IF(OR(F720="",COUNT($F$2:F719)&lt;=qCell),IF(COUNT($F$2:F719)=1,1,F719/F718),((qCell/COUNT($F$2:F719))*(I720/I719))+((1-(qCell/COUNT($F$2:F719)))*J719)))),J719),IF(Temp!sts_add=1,IF(H719="in-sample",IF(Q719=bigT,((qCell/bigT)*(I720-I719))+((1-(qCell/bigT))*J719),IF(OR(F720="",COUNT($AX$2:AX719)&lt;=qCell),IF(COUNT($AX$2:AX719)=1,0,AX719-AX718),((qCell/COUNT($AX$2:AX719))*(I720-I719))+((1-(qCell/COUNT($AX$2:AX719)))*J719))),J719),IF(H719="in-sample",IF(Q719=bigT,((qCell/bigT)*(I720/I719))+((1-(qCell/bigT))*J719),IF(qCell=0,1,IF(OR(F720="",COUNT($AX$2:AX719)&lt;=qCell),IF(COUNT($AX$2:AX719)=1,1,AX719/AX718),((qCell/COUNT($AX$2:AX719))*(I720/I719))+((1-(qCell/COUNT($AX$2:AX719)))*J719)))),J719)))))))</f>
        <v/>
      </c>
      <c r="K720" s="31" t="str">
        <f>IF(H720="","",IF(AND(Temp!optSeasCoef=0,Temp!sts_add=1),IF(H720="out-sample",I720+(Q720*J720),I720+J720),IF(AND(Temp!optSeasCoef=0,Temp!sts_multp=1),IF(H720="out-sample",I720*(J720^Q720),I720*J720),IF(Temp!sts_add=1,IF(H720="out-sample",(I720+(Q720*J720))*G720,(I720+J720)*G720),IF(H720="out-sample",I720*(J720^Q720)*G720,I720*J720*G720)))))</f>
        <v/>
      </c>
      <c r="L720" s="32" t="str">
        <f t="shared" si="79"/>
        <v/>
      </c>
      <c r="M720" s="32" t="str">
        <f t="shared" si="80"/>
        <v/>
      </c>
      <c r="N720" s="32" t="str">
        <f t="shared" si="81"/>
        <v/>
      </c>
      <c r="O720" s="32" t="str">
        <f t="shared" si="82"/>
        <v/>
      </c>
      <c r="P720" s="32" t="str">
        <f t="shared" si="83"/>
        <v/>
      </c>
      <c r="Q720" s="3" t="str">
        <f>IF(AND(Temp!fhor_indata=1,F720="",H719="in-sample"),1,IF(AND(Temp!fhor_indata=1,H719="out-sample",Q719&lt;ATA!XfHor),Q719+1,IF(F720="","",IF(AND(H720="out-sample",H719="in-sample"),1,IF(AND(H720="out-sample",H719="out-sample"),Q719+1,IF(ISNUMBER(Q719),Q719+1,1))))))</f>
        <v/>
      </c>
      <c r="R720" s="3" t="str">
        <f t="shared" si="77"/>
        <v/>
      </c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X720" s="63" t="e">
        <f t="shared" si="78"/>
        <v>#VALUE!</v>
      </c>
    </row>
    <row r="721" spans="1:50" s="1" customFormat="1" ht="14.25" x14ac:dyDescent="0.2">
      <c r="A721" s="6"/>
      <c r="B721" s="6"/>
      <c r="C721" s="6"/>
      <c r="D721" s="3"/>
      <c r="E721" s="70" t="str">
        <f>IF(ATA!E721="","",ATA!E721)</f>
        <v/>
      </c>
      <c r="F721" s="51" t="str">
        <f>IF(ATA!F721="","",ATA!F721)</f>
        <v/>
      </c>
      <c r="G721" s="11" t="str">
        <f>IF(ATA!G721="","",ATA!G721)</f>
        <v/>
      </c>
      <c r="H721" s="55" t="str">
        <f>IF(ATA!H721="","",ATA!H721)</f>
        <v/>
      </c>
      <c r="I721" s="31" t="str">
        <f>IF(AND(F720="",H720="in-sample"),"",IF(AND(Temp!fhor_indata=1,H720="out-sample",H721="out-sample"),I720,IF(AND(F721="",H720="out-sample"),"",IF(AND(Temp!optSeasCoef=0,Temp!sts_add=1),IF(H720="in-sample",IF(Q720=bigT,((pCell/bigT)*F720)+((1-(pCell/bigT))*(I720+J720)),IF(OR(F721="",COUNT($F$2:F720)&lt;=pCell),F720,((pCell/COUNT($F$2:F720))*F720)+((1-(pCell/COUNT($F$2:F720)))*(I720+J720)))),I720),IF(AND(Temp!optSeasCoef=0,Temp!sts_multp=1),IF(H720="in-sample",IF(Q720=bigT,((pCell/bigT)*F720)+((1-(pCell/bigT))*(I720*J720)),IF(OR(F721="",COUNT(F$2:$F720)&lt;=pCell),F720,((pCell/COUNT($F$2:F720))*F720)+((1-(pCell/COUNT($F$2:F720)))*(I720*J720)))),I720),IF(Temp!sts_add=1,IF(H720="in-sample",IF(Q720=bigT,((pCell/bigT)*AX720)+((1-(pCell/bigT))*(I720+J720)),IF(OR(F721="",COUNT($AX$2:AX720)&lt;=pCell),AX720,((pCell/COUNT($AX$2:AX720))*AX720)+((1-(pCell/COUNT($AX$2:AX720)))*(I720+J720)))),I720),IF(H720="in-sample",IF(Q720=bigT,((pCell/bigT)*AX720)+((1-(pCell/bigT))*(I720*J720)),IF(OR(F721="",COUNT($AX$2:AX720)&lt;=pCell),AX720,((pCell/COUNT($AX$2:AX720))*AX720)+((1-(pCell/COUNT($AX$2:AX720)))*(I720*J720)))),I720)))))))</f>
        <v/>
      </c>
      <c r="J721" s="31" t="str">
        <f>IF(AND(F720="",H720="in-sample"),"",IF(AND(Temp!fhor_indata=1,H720="out-sample",H721="out-sample"),J720,IF(AND(F721="",H720="out-sample"),"",IF(AND(Temp!optSeasCoef=0,Temp!sts_add=1),IF(H720="in-sample",IF(Q720=bigT,((qCell/bigT)*(I721-I720))+((1-(qCell/bigT))*J720),IF(OR(F721="",COUNT($F$2:F720)&lt;=qCell),IF(COUNT($F$2:F720)=1,0,F720-F719),((qCell/COUNT($F$2:F720))*(I721-I720))+((1-(qCell/COUNT($F$2:F720)))*J720))),J720),IF(AND(Temp!optSeasCoef=0,Temp!sts_multp=1),IF(H720="in-sample",IF(Q720=bigT,((qCell/bigT)*(I721/I720))+((1-(qCell/bigT))*J720),IF(qCell=0,1,IF(OR(F721="",COUNT($F$2:F720)&lt;=qCell),IF(COUNT($F$2:F720)=1,1,F720/F719),((qCell/COUNT($F$2:F720))*(I721/I720))+((1-(qCell/COUNT($F$2:F720)))*J720)))),J720),IF(Temp!sts_add=1,IF(H720="in-sample",IF(Q720=bigT,((qCell/bigT)*(I721-I720))+((1-(qCell/bigT))*J720),IF(OR(F721="",COUNT($AX$2:AX720)&lt;=qCell),IF(COUNT($AX$2:AX720)=1,0,AX720-AX719),((qCell/COUNT($AX$2:AX720))*(I721-I720))+((1-(qCell/COUNT($AX$2:AX720)))*J720))),J720),IF(H720="in-sample",IF(Q720=bigT,((qCell/bigT)*(I721/I720))+((1-(qCell/bigT))*J720),IF(qCell=0,1,IF(OR(F721="",COUNT($AX$2:AX720)&lt;=qCell),IF(COUNT($AX$2:AX720)=1,1,AX720/AX719),((qCell/COUNT($AX$2:AX720))*(I721/I720))+((1-(qCell/COUNT($AX$2:AX720)))*J720)))),J720)))))))</f>
        <v/>
      </c>
      <c r="K721" s="31" t="str">
        <f>IF(H721="","",IF(AND(Temp!optSeasCoef=0,Temp!sts_add=1),IF(H721="out-sample",I721+(Q721*J721),I721+J721),IF(AND(Temp!optSeasCoef=0,Temp!sts_multp=1),IF(H721="out-sample",I721*(J721^Q721),I721*J721),IF(Temp!sts_add=1,IF(H721="out-sample",(I721+(Q721*J721))*G721,(I721+J721)*G721),IF(H721="out-sample",I721*(J721^Q721)*G721,I721*J721*G721)))))</f>
        <v/>
      </c>
      <c r="L721" s="32" t="str">
        <f t="shared" si="79"/>
        <v/>
      </c>
      <c r="M721" s="32" t="str">
        <f t="shared" si="80"/>
        <v/>
      </c>
      <c r="N721" s="32" t="str">
        <f t="shared" si="81"/>
        <v/>
      </c>
      <c r="O721" s="32" t="str">
        <f t="shared" si="82"/>
        <v/>
      </c>
      <c r="P721" s="32" t="str">
        <f t="shared" si="83"/>
        <v/>
      </c>
      <c r="Q721" s="3" t="str">
        <f>IF(AND(Temp!fhor_indata=1,F721="",H720="in-sample"),1,IF(AND(Temp!fhor_indata=1,H720="out-sample",Q720&lt;ATA!XfHor),Q720+1,IF(F721="","",IF(AND(H721="out-sample",H720="in-sample"),1,IF(AND(H721="out-sample",H720="out-sample"),Q720+1,IF(ISNUMBER(Q720),Q720+1,1))))))</f>
        <v/>
      </c>
      <c r="R721" s="3" t="str">
        <f t="shared" si="77"/>
        <v/>
      </c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X721" s="63" t="e">
        <f t="shared" si="78"/>
        <v>#VALUE!</v>
      </c>
    </row>
    <row r="722" spans="1:50" s="1" customFormat="1" ht="14.25" x14ac:dyDescent="0.2">
      <c r="A722" s="6"/>
      <c r="B722" s="6"/>
      <c r="C722" s="6"/>
      <c r="D722" s="3"/>
      <c r="E722" s="70" t="str">
        <f>IF(ATA!E722="","",ATA!E722)</f>
        <v/>
      </c>
      <c r="F722" s="51" t="str">
        <f>IF(ATA!F722="","",ATA!F722)</f>
        <v/>
      </c>
      <c r="G722" s="11" t="str">
        <f>IF(ATA!G722="","",ATA!G722)</f>
        <v/>
      </c>
      <c r="H722" s="55" t="str">
        <f>IF(ATA!H722="","",ATA!H722)</f>
        <v/>
      </c>
      <c r="I722" s="31" t="str">
        <f>IF(AND(F721="",H721="in-sample"),"",IF(AND(Temp!fhor_indata=1,H721="out-sample",H722="out-sample"),I721,IF(AND(F722="",H721="out-sample"),"",IF(AND(Temp!optSeasCoef=0,Temp!sts_add=1),IF(H721="in-sample",IF(Q721=bigT,((pCell/bigT)*F721)+((1-(pCell/bigT))*(I721+J721)),IF(OR(F722="",COUNT($F$2:F721)&lt;=pCell),F721,((pCell/COUNT($F$2:F721))*F721)+((1-(pCell/COUNT($F$2:F721)))*(I721+J721)))),I721),IF(AND(Temp!optSeasCoef=0,Temp!sts_multp=1),IF(H721="in-sample",IF(Q721=bigT,((pCell/bigT)*F721)+((1-(pCell/bigT))*(I721*J721)),IF(OR(F722="",COUNT(F$2:$F721)&lt;=pCell),F721,((pCell/COUNT($F$2:F721))*F721)+((1-(pCell/COUNT($F$2:F721)))*(I721*J721)))),I721),IF(Temp!sts_add=1,IF(H721="in-sample",IF(Q721=bigT,((pCell/bigT)*AX721)+((1-(pCell/bigT))*(I721+J721)),IF(OR(F722="",COUNT($AX$2:AX721)&lt;=pCell),AX721,((pCell/COUNT($AX$2:AX721))*AX721)+((1-(pCell/COUNT($AX$2:AX721)))*(I721+J721)))),I721),IF(H721="in-sample",IF(Q721=bigT,((pCell/bigT)*AX721)+((1-(pCell/bigT))*(I721*J721)),IF(OR(F722="",COUNT($AX$2:AX721)&lt;=pCell),AX721,((pCell/COUNT($AX$2:AX721))*AX721)+((1-(pCell/COUNT($AX$2:AX721)))*(I721*J721)))),I721)))))))</f>
        <v/>
      </c>
      <c r="J722" s="31" t="str">
        <f>IF(AND(F721="",H721="in-sample"),"",IF(AND(Temp!fhor_indata=1,H721="out-sample",H722="out-sample"),J721,IF(AND(F722="",H721="out-sample"),"",IF(AND(Temp!optSeasCoef=0,Temp!sts_add=1),IF(H721="in-sample",IF(Q721=bigT,((qCell/bigT)*(I722-I721))+((1-(qCell/bigT))*J721),IF(OR(F722="",COUNT($F$2:F721)&lt;=qCell),IF(COUNT($F$2:F721)=1,0,F721-F720),((qCell/COUNT($F$2:F721))*(I722-I721))+((1-(qCell/COUNT($F$2:F721)))*J721))),J721),IF(AND(Temp!optSeasCoef=0,Temp!sts_multp=1),IF(H721="in-sample",IF(Q721=bigT,((qCell/bigT)*(I722/I721))+((1-(qCell/bigT))*J721),IF(qCell=0,1,IF(OR(F722="",COUNT($F$2:F721)&lt;=qCell),IF(COUNT($F$2:F721)=1,1,F721/F720),((qCell/COUNT($F$2:F721))*(I722/I721))+((1-(qCell/COUNT($F$2:F721)))*J721)))),J721),IF(Temp!sts_add=1,IF(H721="in-sample",IF(Q721=bigT,((qCell/bigT)*(I722-I721))+((1-(qCell/bigT))*J721),IF(OR(F722="",COUNT($AX$2:AX721)&lt;=qCell),IF(COUNT($AX$2:AX721)=1,0,AX721-AX720),((qCell/COUNT($AX$2:AX721))*(I722-I721))+((1-(qCell/COUNT($AX$2:AX721)))*J721))),J721),IF(H721="in-sample",IF(Q721=bigT,((qCell/bigT)*(I722/I721))+((1-(qCell/bigT))*J721),IF(qCell=0,1,IF(OR(F722="",COUNT($AX$2:AX721)&lt;=qCell),IF(COUNT($AX$2:AX721)=1,1,AX721/AX720),((qCell/COUNT($AX$2:AX721))*(I722/I721))+((1-(qCell/COUNT($AX$2:AX721)))*J721)))),J721)))))))</f>
        <v/>
      </c>
      <c r="K722" s="31" t="str">
        <f>IF(H722="","",IF(AND(Temp!optSeasCoef=0,Temp!sts_add=1),IF(H722="out-sample",I722+(Q722*J722),I722+J722),IF(AND(Temp!optSeasCoef=0,Temp!sts_multp=1),IF(H722="out-sample",I722*(J722^Q722),I722*J722),IF(Temp!sts_add=1,IF(H722="out-sample",(I722+(Q722*J722))*G722,(I722+J722)*G722),IF(H722="out-sample",I722*(J722^Q722)*G722,I722*J722*G722)))))</f>
        <v/>
      </c>
      <c r="L722" s="32" t="str">
        <f t="shared" si="79"/>
        <v/>
      </c>
      <c r="M722" s="32" t="str">
        <f t="shared" si="80"/>
        <v/>
      </c>
      <c r="N722" s="32" t="str">
        <f t="shared" si="81"/>
        <v/>
      </c>
      <c r="O722" s="32" t="str">
        <f t="shared" si="82"/>
        <v/>
      </c>
      <c r="P722" s="32" t="str">
        <f t="shared" si="83"/>
        <v/>
      </c>
      <c r="Q722" s="3" t="str">
        <f>IF(AND(Temp!fhor_indata=1,F722="",H721="in-sample"),1,IF(AND(Temp!fhor_indata=1,H721="out-sample",Q721&lt;ATA!XfHor),Q721+1,IF(F722="","",IF(AND(H722="out-sample",H721="in-sample"),1,IF(AND(H722="out-sample",H721="out-sample"),Q721+1,IF(ISNUMBER(Q721),Q721+1,1))))))</f>
        <v/>
      </c>
      <c r="R722" s="3" t="str">
        <f t="shared" si="77"/>
        <v/>
      </c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X722" s="63" t="e">
        <f t="shared" si="78"/>
        <v>#VALUE!</v>
      </c>
    </row>
    <row r="723" spans="1:50" s="1" customFormat="1" ht="14.25" x14ac:dyDescent="0.2">
      <c r="A723" s="6"/>
      <c r="B723" s="6"/>
      <c r="C723" s="6"/>
      <c r="D723" s="3"/>
      <c r="E723" s="70" t="str">
        <f>IF(ATA!E723="","",ATA!E723)</f>
        <v/>
      </c>
      <c r="F723" s="51" t="str">
        <f>IF(ATA!F723="","",ATA!F723)</f>
        <v/>
      </c>
      <c r="G723" s="11" t="str">
        <f>IF(ATA!G723="","",ATA!G723)</f>
        <v/>
      </c>
      <c r="H723" s="55" t="str">
        <f>IF(ATA!H723="","",ATA!H723)</f>
        <v/>
      </c>
      <c r="I723" s="31" t="str">
        <f>IF(AND(F722="",H722="in-sample"),"",IF(AND(Temp!fhor_indata=1,H722="out-sample",H723="out-sample"),I722,IF(AND(F723="",H722="out-sample"),"",IF(AND(Temp!optSeasCoef=0,Temp!sts_add=1),IF(H722="in-sample",IF(Q722=bigT,((pCell/bigT)*F722)+((1-(pCell/bigT))*(I722+J722)),IF(OR(F723="",COUNT($F$2:F722)&lt;=pCell),F722,((pCell/COUNT($F$2:F722))*F722)+((1-(pCell/COUNT($F$2:F722)))*(I722+J722)))),I722),IF(AND(Temp!optSeasCoef=0,Temp!sts_multp=1),IF(H722="in-sample",IF(Q722=bigT,((pCell/bigT)*F722)+((1-(pCell/bigT))*(I722*J722)),IF(OR(F723="",COUNT(F$2:$F722)&lt;=pCell),F722,((pCell/COUNT($F$2:F722))*F722)+((1-(pCell/COUNT($F$2:F722)))*(I722*J722)))),I722),IF(Temp!sts_add=1,IF(H722="in-sample",IF(Q722=bigT,((pCell/bigT)*AX722)+((1-(pCell/bigT))*(I722+J722)),IF(OR(F723="",COUNT($AX$2:AX722)&lt;=pCell),AX722,((pCell/COUNT($AX$2:AX722))*AX722)+((1-(pCell/COUNT($AX$2:AX722)))*(I722+J722)))),I722),IF(H722="in-sample",IF(Q722=bigT,((pCell/bigT)*AX722)+((1-(pCell/bigT))*(I722*J722)),IF(OR(F723="",COUNT($AX$2:AX722)&lt;=pCell),AX722,((pCell/COUNT($AX$2:AX722))*AX722)+((1-(pCell/COUNT($AX$2:AX722)))*(I722*J722)))),I722)))))))</f>
        <v/>
      </c>
      <c r="J723" s="31" t="str">
        <f>IF(AND(F722="",H722="in-sample"),"",IF(AND(Temp!fhor_indata=1,H722="out-sample",H723="out-sample"),J722,IF(AND(F723="",H722="out-sample"),"",IF(AND(Temp!optSeasCoef=0,Temp!sts_add=1),IF(H722="in-sample",IF(Q722=bigT,((qCell/bigT)*(I723-I722))+((1-(qCell/bigT))*J722),IF(OR(F723="",COUNT($F$2:F722)&lt;=qCell),IF(COUNT($F$2:F722)=1,0,F722-F721),((qCell/COUNT($F$2:F722))*(I723-I722))+((1-(qCell/COUNT($F$2:F722)))*J722))),J722),IF(AND(Temp!optSeasCoef=0,Temp!sts_multp=1),IF(H722="in-sample",IF(Q722=bigT,((qCell/bigT)*(I723/I722))+((1-(qCell/bigT))*J722),IF(qCell=0,1,IF(OR(F723="",COUNT($F$2:F722)&lt;=qCell),IF(COUNT($F$2:F722)=1,1,F722/F721),((qCell/COUNT($F$2:F722))*(I723/I722))+((1-(qCell/COUNT($F$2:F722)))*J722)))),J722),IF(Temp!sts_add=1,IF(H722="in-sample",IF(Q722=bigT,((qCell/bigT)*(I723-I722))+((1-(qCell/bigT))*J722),IF(OR(F723="",COUNT($AX$2:AX722)&lt;=qCell),IF(COUNT($AX$2:AX722)=1,0,AX722-AX721),((qCell/COUNT($AX$2:AX722))*(I723-I722))+((1-(qCell/COUNT($AX$2:AX722)))*J722))),J722),IF(H722="in-sample",IF(Q722=bigT,((qCell/bigT)*(I723/I722))+((1-(qCell/bigT))*J722),IF(qCell=0,1,IF(OR(F723="",COUNT($AX$2:AX722)&lt;=qCell),IF(COUNT($AX$2:AX722)=1,1,AX722/AX721),((qCell/COUNT($AX$2:AX722))*(I723/I722))+((1-(qCell/COUNT($AX$2:AX722)))*J722)))),J722)))))))</f>
        <v/>
      </c>
      <c r="K723" s="31" t="str">
        <f>IF(H723="","",IF(AND(Temp!optSeasCoef=0,Temp!sts_add=1),IF(H723="out-sample",I723+(Q723*J723),I723+J723),IF(AND(Temp!optSeasCoef=0,Temp!sts_multp=1),IF(H723="out-sample",I723*(J723^Q723),I723*J723),IF(Temp!sts_add=1,IF(H723="out-sample",(I723+(Q723*J723))*G723,(I723+J723)*G723),IF(H723="out-sample",I723*(J723^Q723)*G723,I723*J723*G723)))))</f>
        <v/>
      </c>
      <c r="L723" s="32" t="str">
        <f t="shared" si="79"/>
        <v/>
      </c>
      <c r="M723" s="32" t="str">
        <f t="shared" si="80"/>
        <v/>
      </c>
      <c r="N723" s="32" t="str">
        <f t="shared" si="81"/>
        <v/>
      </c>
      <c r="O723" s="32" t="str">
        <f t="shared" si="82"/>
        <v/>
      </c>
      <c r="P723" s="32" t="str">
        <f t="shared" si="83"/>
        <v/>
      </c>
      <c r="Q723" s="3" t="str">
        <f>IF(AND(Temp!fhor_indata=1,F723="",H722="in-sample"),1,IF(AND(Temp!fhor_indata=1,H722="out-sample",Q722&lt;ATA!XfHor),Q722+1,IF(F723="","",IF(AND(H723="out-sample",H722="in-sample"),1,IF(AND(H723="out-sample",H722="out-sample"),Q722+1,IF(ISNUMBER(Q722),Q722+1,1))))))</f>
        <v/>
      </c>
      <c r="R723" s="3" t="str">
        <f t="shared" si="77"/>
        <v/>
      </c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X723" s="63" t="e">
        <f t="shared" si="78"/>
        <v>#VALUE!</v>
      </c>
    </row>
    <row r="724" spans="1:50" s="1" customFormat="1" ht="14.25" x14ac:dyDescent="0.2">
      <c r="A724" s="6"/>
      <c r="B724" s="6"/>
      <c r="C724" s="6"/>
      <c r="D724" s="3"/>
      <c r="E724" s="70" t="str">
        <f>IF(ATA!E724="","",ATA!E724)</f>
        <v/>
      </c>
      <c r="F724" s="51" t="str">
        <f>IF(ATA!F724="","",ATA!F724)</f>
        <v/>
      </c>
      <c r="G724" s="11" t="str">
        <f>IF(ATA!G724="","",ATA!G724)</f>
        <v/>
      </c>
      <c r="H724" s="55" t="str">
        <f>IF(ATA!H724="","",ATA!H724)</f>
        <v/>
      </c>
      <c r="I724" s="31" t="str">
        <f>IF(AND(F723="",H723="in-sample"),"",IF(AND(Temp!fhor_indata=1,H723="out-sample",H724="out-sample"),I723,IF(AND(F724="",H723="out-sample"),"",IF(AND(Temp!optSeasCoef=0,Temp!sts_add=1),IF(H723="in-sample",IF(Q723=bigT,((pCell/bigT)*F723)+((1-(pCell/bigT))*(I723+J723)),IF(OR(F724="",COUNT($F$2:F723)&lt;=pCell),F723,((pCell/COUNT($F$2:F723))*F723)+((1-(pCell/COUNT($F$2:F723)))*(I723+J723)))),I723),IF(AND(Temp!optSeasCoef=0,Temp!sts_multp=1),IF(H723="in-sample",IF(Q723=bigT,((pCell/bigT)*F723)+((1-(pCell/bigT))*(I723*J723)),IF(OR(F724="",COUNT(F$2:$F723)&lt;=pCell),F723,((pCell/COUNT($F$2:F723))*F723)+((1-(pCell/COUNT($F$2:F723)))*(I723*J723)))),I723),IF(Temp!sts_add=1,IF(H723="in-sample",IF(Q723=bigT,((pCell/bigT)*AX723)+((1-(pCell/bigT))*(I723+J723)),IF(OR(F724="",COUNT($AX$2:AX723)&lt;=pCell),AX723,((pCell/COUNT($AX$2:AX723))*AX723)+((1-(pCell/COUNT($AX$2:AX723)))*(I723+J723)))),I723),IF(H723="in-sample",IF(Q723=bigT,((pCell/bigT)*AX723)+((1-(pCell/bigT))*(I723*J723)),IF(OR(F724="",COUNT($AX$2:AX723)&lt;=pCell),AX723,((pCell/COUNT($AX$2:AX723))*AX723)+((1-(pCell/COUNT($AX$2:AX723)))*(I723*J723)))),I723)))))))</f>
        <v/>
      </c>
      <c r="J724" s="31" t="str">
        <f>IF(AND(F723="",H723="in-sample"),"",IF(AND(Temp!fhor_indata=1,H723="out-sample",H724="out-sample"),J723,IF(AND(F724="",H723="out-sample"),"",IF(AND(Temp!optSeasCoef=0,Temp!sts_add=1),IF(H723="in-sample",IF(Q723=bigT,((qCell/bigT)*(I724-I723))+((1-(qCell/bigT))*J723),IF(OR(F724="",COUNT($F$2:F723)&lt;=qCell),IF(COUNT($F$2:F723)=1,0,F723-F722),((qCell/COUNT($F$2:F723))*(I724-I723))+((1-(qCell/COUNT($F$2:F723)))*J723))),J723),IF(AND(Temp!optSeasCoef=0,Temp!sts_multp=1),IF(H723="in-sample",IF(Q723=bigT,((qCell/bigT)*(I724/I723))+((1-(qCell/bigT))*J723),IF(qCell=0,1,IF(OR(F724="",COUNT($F$2:F723)&lt;=qCell),IF(COUNT($F$2:F723)=1,1,F723/F722),((qCell/COUNT($F$2:F723))*(I724/I723))+((1-(qCell/COUNT($F$2:F723)))*J723)))),J723),IF(Temp!sts_add=1,IF(H723="in-sample",IF(Q723=bigT,((qCell/bigT)*(I724-I723))+((1-(qCell/bigT))*J723),IF(OR(F724="",COUNT($AX$2:AX723)&lt;=qCell),IF(COUNT($AX$2:AX723)=1,0,AX723-AX722),((qCell/COUNT($AX$2:AX723))*(I724-I723))+((1-(qCell/COUNT($AX$2:AX723)))*J723))),J723),IF(H723="in-sample",IF(Q723=bigT,((qCell/bigT)*(I724/I723))+((1-(qCell/bigT))*J723),IF(qCell=0,1,IF(OR(F724="",COUNT($AX$2:AX723)&lt;=qCell),IF(COUNT($AX$2:AX723)=1,1,AX723/AX722),((qCell/COUNT($AX$2:AX723))*(I724/I723))+((1-(qCell/COUNT($AX$2:AX723)))*J723)))),J723)))))))</f>
        <v/>
      </c>
      <c r="K724" s="31" t="str">
        <f>IF(H724="","",IF(AND(Temp!optSeasCoef=0,Temp!sts_add=1),IF(H724="out-sample",I724+(Q724*J724),I724+J724),IF(AND(Temp!optSeasCoef=0,Temp!sts_multp=1),IF(H724="out-sample",I724*(J724^Q724),I724*J724),IF(Temp!sts_add=1,IF(H724="out-sample",(I724+(Q724*J724))*G724,(I724+J724)*G724),IF(H724="out-sample",I724*(J724^Q724)*G724,I724*J724*G724)))))</f>
        <v/>
      </c>
      <c r="L724" s="32" t="str">
        <f t="shared" si="79"/>
        <v/>
      </c>
      <c r="M724" s="32" t="str">
        <f t="shared" si="80"/>
        <v/>
      </c>
      <c r="N724" s="32" t="str">
        <f t="shared" si="81"/>
        <v/>
      </c>
      <c r="O724" s="32" t="str">
        <f t="shared" si="82"/>
        <v/>
      </c>
      <c r="P724" s="32" t="str">
        <f t="shared" si="83"/>
        <v/>
      </c>
      <c r="Q724" s="3" t="str">
        <f>IF(AND(Temp!fhor_indata=1,F724="",H723="in-sample"),1,IF(AND(Temp!fhor_indata=1,H723="out-sample",Q723&lt;ATA!XfHor),Q723+1,IF(F724="","",IF(AND(H724="out-sample",H723="in-sample"),1,IF(AND(H724="out-sample",H723="out-sample"),Q723+1,IF(ISNUMBER(Q723),Q723+1,1))))))</f>
        <v/>
      </c>
      <c r="R724" s="3" t="str">
        <f t="shared" si="77"/>
        <v/>
      </c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X724" s="63" t="e">
        <f t="shared" si="78"/>
        <v>#VALUE!</v>
      </c>
    </row>
    <row r="725" spans="1:50" s="1" customFormat="1" ht="14.25" x14ac:dyDescent="0.2">
      <c r="A725" s="6"/>
      <c r="B725" s="6"/>
      <c r="C725" s="6"/>
      <c r="D725" s="3"/>
      <c r="E725" s="70" t="str">
        <f>IF(ATA!E725="","",ATA!E725)</f>
        <v/>
      </c>
      <c r="F725" s="51" t="str">
        <f>IF(ATA!F725="","",ATA!F725)</f>
        <v/>
      </c>
      <c r="G725" s="11" t="str">
        <f>IF(ATA!G725="","",ATA!G725)</f>
        <v/>
      </c>
      <c r="H725" s="55" t="str">
        <f>IF(ATA!H725="","",ATA!H725)</f>
        <v/>
      </c>
      <c r="I725" s="31" t="str">
        <f>IF(AND(F724="",H724="in-sample"),"",IF(AND(Temp!fhor_indata=1,H724="out-sample",H725="out-sample"),I724,IF(AND(F725="",H724="out-sample"),"",IF(AND(Temp!optSeasCoef=0,Temp!sts_add=1),IF(H724="in-sample",IF(Q724=bigT,((pCell/bigT)*F724)+((1-(pCell/bigT))*(I724+J724)),IF(OR(F725="",COUNT($F$2:F724)&lt;=pCell),F724,((pCell/COUNT($F$2:F724))*F724)+((1-(pCell/COUNT($F$2:F724)))*(I724+J724)))),I724),IF(AND(Temp!optSeasCoef=0,Temp!sts_multp=1),IF(H724="in-sample",IF(Q724=bigT,((pCell/bigT)*F724)+((1-(pCell/bigT))*(I724*J724)),IF(OR(F725="",COUNT(F$2:$F724)&lt;=pCell),F724,((pCell/COUNT($F$2:F724))*F724)+((1-(pCell/COUNT($F$2:F724)))*(I724*J724)))),I724),IF(Temp!sts_add=1,IF(H724="in-sample",IF(Q724=bigT,((pCell/bigT)*AX724)+((1-(pCell/bigT))*(I724+J724)),IF(OR(F725="",COUNT($AX$2:AX724)&lt;=pCell),AX724,((pCell/COUNT($AX$2:AX724))*AX724)+((1-(pCell/COUNT($AX$2:AX724)))*(I724+J724)))),I724),IF(H724="in-sample",IF(Q724=bigT,((pCell/bigT)*AX724)+((1-(pCell/bigT))*(I724*J724)),IF(OR(F725="",COUNT($AX$2:AX724)&lt;=pCell),AX724,((pCell/COUNT($AX$2:AX724))*AX724)+((1-(pCell/COUNT($AX$2:AX724)))*(I724*J724)))),I724)))))))</f>
        <v/>
      </c>
      <c r="J725" s="31" t="str">
        <f>IF(AND(F724="",H724="in-sample"),"",IF(AND(Temp!fhor_indata=1,H724="out-sample",H725="out-sample"),J724,IF(AND(F725="",H724="out-sample"),"",IF(AND(Temp!optSeasCoef=0,Temp!sts_add=1),IF(H724="in-sample",IF(Q724=bigT,((qCell/bigT)*(I725-I724))+((1-(qCell/bigT))*J724),IF(OR(F725="",COUNT($F$2:F724)&lt;=qCell),IF(COUNT($F$2:F724)=1,0,F724-F723),((qCell/COUNT($F$2:F724))*(I725-I724))+((1-(qCell/COUNT($F$2:F724)))*J724))),J724),IF(AND(Temp!optSeasCoef=0,Temp!sts_multp=1),IF(H724="in-sample",IF(Q724=bigT,((qCell/bigT)*(I725/I724))+((1-(qCell/bigT))*J724),IF(qCell=0,1,IF(OR(F725="",COUNT($F$2:F724)&lt;=qCell),IF(COUNT($F$2:F724)=1,1,F724/F723),((qCell/COUNT($F$2:F724))*(I725/I724))+((1-(qCell/COUNT($F$2:F724)))*J724)))),J724),IF(Temp!sts_add=1,IF(H724="in-sample",IF(Q724=bigT,((qCell/bigT)*(I725-I724))+((1-(qCell/bigT))*J724),IF(OR(F725="",COUNT($AX$2:AX724)&lt;=qCell),IF(COUNT($AX$2:AX724)=1,0,AX724-AX723),((qCell/COUNT($AX$2:AX724))*(I725-I724))+((1-(qCell/COUNT($AX$2:AX724)))*J724))),J724),IF(H724="in-sample",IF(Q724=bigT,((qCell/bigT)*(I725/I724))+((1-(qCell/bigT))*J724),IF(qCell=0,1,IF(OR(F725="",COUNT($AX$2:AX724)&lt;=qCell),IF(COUNT($AX$2:AX724)=1,1,AX724/AX723),((qCell/COUNT($AX$2:AX724))*(I725/I724))+((1-(qCell/COUNT($AX$2:AX724)))*J724)))),J724)))))))</f>
        <v/>
      </c>
      <c r="K725" s="31" t="str">
        <f>IF(H725="","",IF(AND(Temp!optSeasCoef=0,Temp!sts_add=1),IF(H725="out-sample",I725+(Q725*J725),I725+J725),IF(AND(Temp!optSeasCoef=0,Temp!sts_multp=1),IF(H725="out-sample",I725*(J725^Q725),I725*J725),IF(Temp!sts_add=1,IF(H725="out-sample",(I725+(Q725*J725))*G725,(I725+J725)*G725),IF(H725="out-sample",I725*(J725^Q725)*G725,I725*J725*G725)))))</f>
        <v/>
      </c>
      <c r="L725" s="32" t="str">
        <f t="shared" si="79"/>
        <v/>
      </c>
      <c r="M725" s="32" t="str">
        <f t="shared" si="80"/>
        <v/>
      </c>
      <c r="N725" s="32" t="str">
        <f t="shared" si="81"/>
        <v/>
      </c>
      <c r="O725" s="32" t="str">
        <f t="shared" si="82"/>
        <v/>
      </c>
      <c r="P725" s="32" t="str">
        <f t="shared" si="83"/>
        <v/>
      </c>
      <c r="Q725" s="3" t="str">
        <f>IF(AND(Temp!fhor_indata=1,F725="",H724="in-sample"),1,IF(AND(Temp!fhor_indata=1,H724="out-sample",Q724&lt;ATA!XfHor),Q724+1,IF(F725="","",IF(AND(H725="out-sample",H724="in-sample"),1,IF(AND(H725="out-sample",H724="out-sample"),Q724+1,IF(ISNUMBER(Q724),Q724+1,1))))))</f>
        <v/>
      </c>
      <c r="R725" s="3" t="str">
        <f t="shared" si="77"/>
        <v/>
      </c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X725" s="63" t="e">
        <f t="shared" si="78"/>
        <v>#VALUE!</v>
      </c>
    </row>
    <row r="726" spans="1:50" s="1" customFormat="1" ht="14.25" x14ac:dyDescent="0.2">
      <c r="A726" s="6"/>
      <c r="B726" s="6"/>
      <c r="C726" s="6"/>
      <c r="D726" s="3"/>
      <c r="E726" s="70" t="str">
        <f>IF(ATA!E726="","",ATA!E726)</f>
        <v/>
      </c>
      <c r="F726" s="51" t="str">
        <f>IF(ATA!F726="","",ATA!F726)</f>
        <v/>
      </c>
      <c r="G726" s="11" t="str">
        <f>IF(ATA!G726="","",ATA!G726)</f>
        <v/>
      </c>
      <c r="H726" s="55" t="str">
        <f>IF(ATA!H726="","",ATA!H726)</f>
        <v/>
      </c>
      <c r="I726" s="31" t="str">
        <f>IF(AND(F725="",H725="in-sample"),"",IF(AND(Temp!fhor_indata=1,H725="out-sample",H726="out-sample"),I725,IF(AND(F726="",H725="out-sample"),"",IF(AND(Temp!optSeasCoef=0,Temp!sts_add=1),IF(H725="in-sample",IF(Q725=bigT,((pCell/bigT)*F725)+((1-(pCell/bigT))*(I725+J725)),IF(OR(F726="",COUNT($F$2:F725)&lt;=pCell),F725,((pCell/COUNT($F$2:F725))*F725)+((1-(pCell/COUNT($F$2:F725)))*(I725+J725)))),I725),IF(AND(Temp!optSeasCoef=0,Temp!sts_multp=1),IF(H725="in-sample",IF(Q725=bigT,((pCell/bigT)*F725)+((1-(pCell/bigT))*(I725*J725)),IF(OR(F726="",COUNT(F$2:$F725)&lt;=pCell),F725,((pCell/COUNT($F$2:F725))*F725)+((1-(pCell/COUNT($F$2:F725)))*(I725*J725)))),I725),IF(Temp!sts_add=1,IF(H725="in-sample",IF(Q725=bigT,((pCell/bigT)*AX725)+((1-(pCell/bigT))*(I725+J725)),IF(OR(F726="",COUNT($AX$2:AX725)&lt;=pCell),AX725,((pCell/COUNT($AX$2:AX725))*AX725)+((1-(pCell/COUNT($AX$2:AX725)))*(I725+J725)))),I725),IF(H725="in-sample",IF(Q725=bigT,((pCell/bigT)*AX725)+((1-(pCell/bigT))*(I725*J725)),IF(OR(F726="",COUNT($AX$2:AX725)&lt;=pCell),AX725,((pCell/COUNT($AX$2:AX725))*AX725)+((1-(pCell/COUNT($AX$2:AX725)))*(I725*J725)))),I725)))))))</f>
        <v/>
      </c>
      <c r="J726" s="31" t="str">
        <f>IF(AND(F725="",H725="in-sample"),"",IF(AND(Temp!fhor_indata=1,H725="out-sample",H726="out-sample"),J725,IF(AND(F726="",H725="out-sample"),"",IF(AND(Temp!optSeasCoef=0,Temp!sts_add=1),IF(H725="in-sample",IF(Q725=bigT,((qCell/bigT)*(I726-I725))+((1-(qCell/bigT))*J725),IF(OR(F726="",COUNT($F$2:F725)&lt;=qCell),IF(COUNT($F$2:F725)=1,0,F725-F724),((qCell/COUNT($F$2:F725))*(I726-I725))+((1-(qCell/COUNT($F$2:F725)))*J725))),J725),IF(AND(Temp!optSeasCoef=0,Temp!sts_multp=1),IF(H725="in-sample",IF(Q725=bigT,((qCell/bigT)*(I726/I725))+((1-(qCell/bigT))*J725),IF(qCell=0,1,IF(OR(F726="",COUNT($F$2:F725)&lt;=qCell),IF(COUNT($F$2:F725)=1,1,F725/F724),((qCell/COUNT($F$2:F725))*(I726/I725))+((1-(qCell/COUNT($F$2:F725)))*J725)))),J725),IF(Temp!sts_add=1,IF(H725="in-sample",IF(Q725=bigT,((qCell/bigT)*(I726-I725))+((1-(qCell/bigT))*J725),IF(OR(F726="",COUNT($AX$2:AX725)&lt;=qCell),IF(COUNT($AX$2:AX725)=1,0,AX725-AX724),((qCell/COUNT($AX$2:AX725))*(I726-I725))+((1-(qCell/COUNT($AX$2:AX725)))*J725))),J725),IF(H725="in-sample",IF(Q725=bigT,((qCell/bigT)*(I726/I725))+((1-(qCell/bigT))*J725),IF(qCell=0,1,IF(OR(F726="",COUNT($AX$2:AX725)&lt;=qCell),IF(COUNT($AX$2:AX725)=1,1,AX725/AX724),((qCell/COUNT($AX$2:AX725))*(I726/I725))+((1-(qCell/COUNT($AX$2:AX725)))*J725)))),J725)))))))</f>
        <v/>
      </c>
      <c r="K726" s="31" t="str">
        <f>IF(H726="","",IF(AND(Temp!optSeasCoef=0,Temp!sts_add=1),IF(H726="out-sample",I726+(Q726*J726),I726+J726),IF(AND(Temp!optSeasCoef=0,Temp!sts_multp=1),IF(H726="out-sample",I726*(J726^Q726),I726*J726),IF(Temp!sts_add=1,IF(H726="out-sample",(I726+(Q726*J726))*G726,(I726+J726)*G726),IF(H726="out-sample",I726*(J726^Q726)*G726,I726*J726*G726)))))</f>
        <v/>
      </c>
      <c r="L726" s="32" t="str">
        <f t="shared" si="79"/>
        <v/>
      </c>
      <c r="M726" s="32" t="str">
        <f t="shared" si="80"/>
        <v/>
      </c>
      <c r="N726" s="32" t="str">
        <f t="shared" si="81"/>
        <v/>
      </c>
      <c r="O726" s="32" t="str">
        <f t="shared" si="82"/>
        <v/>
      </c>
      <c r="P726" s="32" t="str">
        <f t="shared" si="83"/>
        <v/>
      </c>
      <c r="Q726" s="3" t="str">
        <f>IF(AND(Temp!fhor_indata=1,F726="",H725="in-sample"),1,IF(AND(Temp!fhor_indata=1,H725="out-sample",Q725&lt;ATA!XfHor),Q725+1,IF(F726="","",IF(AND(H726="out-sample",H725="in-sample"),1,IF(AND(H726="out-sample",H725="out-sample"),Q725+1,IF(ISNUMBER(Q725),Q725+1,1))))))</f>
        <v/>
      </c>
      <c r="R726" s="3" t="str">
        <f t="shared" si="77"/>
        <v/>
      </c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X726" s="63" t="e">
        <f t="shared" si="78"/>
        <v>#VALUE!</v>
      </c>
    </row>
    <row r="727" spans="1:50" s="1" customFormat="1" ht="14.25" x14ac:dyDescent="0.2">
      <c r="A727" s="6"/>
      <c r="B727" s="6"/>
      <c r="C727" s="6"/>
      <c r="D727" s="3"/>
      <c r="E727" s="70" t="str">
        <f>IF(ATA!E727="","",ATA!E727)</f>
        <v/>
      </c>
      <c r="F727" s="51" t="str">
        <f>IF(ATA!F727="","",ATA!F727)</f>
        <v/>
      </c>
      <c r="G727" s="11" t="str">
        <f>IF(ATA!G727="","",ATA!G727)</f>
        <v/>
      </c>
      <c r="H727" s="55" t="str">
        <f>IF(ATA!H727="","",ATA!H727)</f>
        <v/>
      </c>
      <c r="I727" s="31" t="str">
        <f>IF(AND(F726="",H726="in-sample"),"",IF(AND(Temp!fhor_indata=1,H726="out-sample",H727="out-sample"),I726,IF(AND(F727="",H726="out-sample"),"",IF(AND(Temp!optSeasCoef=0,Temp!sts_add=1),IF(H726="in-sample",IF(Q726=bigT,((pCell/bigT)*F726)+((1-(pCell/bigT))*(I726+J726)),IF(OR(F727="",COUNT($F$2:F726)&lt;=pCell),F726,((pCell/COUNT($F$2:F726))*F726)+((1-(pCell/COUNT($F$2:F726)))*(I726+J726)))),I726),IF(AND(Temp!optSeasCoef=0,Temp!sts_multp=1),IF(H726="in-sample",IF(Q726=bigT,((pCell/bigT)*F726)+((1-(pCell/bigT))*(I726*J726)),IF(OR(F727="",COUNT(F$2:$F726)&lt;=pCell),F726,((pCell/COUNT($F$2:F726))*F726)+((1-(pCell/COUNT($F$2:F726)))*(I726*J726)))),I726),IF(Temp!sts_add=1,IF(H726="in-sample",IF(Q726=bigT,((pCell/bigT)*AX726)+((1-(pCell/bigT))*(I726+J726)),IF(OR(F727="",COUNT($AX$2:AX726)&lt;=pCell),AX726,((pCell/COUNT($AX$2:AX726))*AX726)+((1-(pCell/COUNT($AX$2:AX726)))*(I726+J726)))),I726),IF(H726="in-sample",IF(Q726=bigT,((pCell/bigT)*AX726)+((1-(pCell/bigT))*(I726*J726)),IF(OR(F727="",COUNT($AX$2:AX726)&lt;=pCell),AX726,((pCell/COUNT($AX$2:AX726))*AX726)+((1-(pCell/COUNT($AX$2:AX726)))*(I726*J726)))),I726)))))))</f>
        <v/>
      </c>
      <c r="J727" s="31" t="str">
        <f>IF(AND(F726="",H726="in-sample"),"",IF(AND(Temp!fhor_indata=1,H726="out-sample",H727="out-sample"),J726,IF(AND(F727="",H726="out-sample"),"",IF(AND(Temp!optSeasCoef=0,Temp!sts_add=1),IF(H726="in-sample",IF(Q726=bigT,((qCell/bigT)*(I727-I726))+((1-(qCell/bigT))*J726),IF(OR(F727="",COUNT($F$2:F726)&lt;=qCell),IF(COUNT($F$2:F726)=1,0,F726-F725),((qCell/COUNT($F$2:F726))*(I727-I726))+((1-(qCell/COUNT($F$2:F726)))*J726))),J726),IF(AND(Temp!optSeasCoef=0,Temp!sts_multp=1),IF(H726="in-sample",IF(Q726=bigT,((qCell/bigT)*(I727/I726))+((1-(qCell/bigT))*J726),IF(qCell=0,1,IF(OR(F727="",COUNT($F$2:F726)&lt;=qCell),IF(COUNT($F$2:F726)=1,1,F726/F725),((qCell/COUNT($F$2:F726))*(I727/I726))+((1-(qCell/COUNT($F$2:F726)))*J726)))),J726),IF(Temp!sts_add=1,IF(H726="in-sample",IF(Q726=bigT,((qCell/bigT)*(I727-I726))+((1-(qCell/bigT))*J726),IF(OR(F727="",COUNT($AX$2:AX726)&lt;=qCell),IF(COUNT($AX$2:AX726)=1,0,AX726-AX725),((qCell/COUNT($AX$2:AX726))*(I727-I726))+((1-(qCell/COUNT($AX$2:AX726)))*J726))),J726),IF(H726="in-sample",IF(Q726=bigT,((qCell/bigT)*(I727/I726))+((1-(qCell/bigT))*J726),IF(qCell=0,1,IF(OR(F727="",COUNT($AX$2:AX726)&lt;=qCell),IF(COUNT($AX$2:AX726)=1,1,AX726/AX725),((qCell/COUNT($AX$2:AX726))*(I727/I726))+((1-(qCell/COUNT($AX$2:AX726)))*J726)))),J726)))))))</f>
        <v/>
      </c>
      <c r="K727" s="31" t="str">
        <f>IF(H727="","",IF(AND(Temp!optSeasCoef=0,Temp!sts_add=1),IF(H727="out-sample",I727+(Q727*J727),I727+J727),IF(AND(Temp!optSeasCoef=0,Temp!sts_multp=1),IF(H727="out-sample",I727*(J727^Q727),I727*J727),IF(Temp!sts_add=1,IF(H727="out-sample",(I727+(Q727*J727))*G727,(I727+J727)*G727),IF(H727="out-sample",I727*(J727^Q727)*G727,I727*J727*G727)))))</f>
        <v/>
      </c>
      <c r="L727" s="32" t="str">
        <f t="shared" si="79"/>
        <v/>
      </c>
      <c r="M727" s="32" t="str">
        <f t="shared" si="80"/>
        <v/>
      </c>
      <c r="N727" s="32" t="str">
        <f t="shared" si="81"/>
        <v/>
      </c>
      <c r="O727" s="32" t="str">
        <f t="shared" si="82"/>
        <v/>
      </c>
      <c r="P727" s="32" t="str">
        <f t="shared" si="83"/>
        <v/>
      </c>
      <c r="Q727" s="3" t="str">
        <f>IF(AND(Temp!fhor_indata=1,F727="",H726="in-sample"),1,IF(AND(Temp!fhor_indata=1,H726="out-sample",Q726&lt;ATA!XfHor),Q726+1,IF(F727="","",IF(AND(H727="out-sample",H726="in-sample"),1,IF(AND(H727="out-sample",H726="out-sample"),Q726+1,IF(ISNUMBER(Q726),Q726+1,1))))))</f>
        <v/>
      </c>
      <c r="R727" s="3" t="str">
        <f t="shared" si="77"/>
        <v/>
      </c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X727" s="63" t="e">
        <f t="shared" si="78"/>
        <v>#VALUE!</v>
      </c>
    </row>
    <row r="728" spans="1:50" s="1" customFormat="1" ht="14.25" x14ac:dyDescent="0.2">
      <c r="A728" s="6"/>
      <c r="B728" s="6"/>
      <c r="C728" s="6"/>
      <c r="D728" s="3"/>
      <c r="E728" s="70" t="str">
        <f>IF(ATA!E728="","",ATA!E728)</f>
        <v/>
      </c>
      <c r="F728" s="51" t="str">
        <f>IF(ATA!F728="","",ATA!F728)</f>
        <v/>
      </c>
      <c r="G728" s="11" t="str">
        <f>IF(ATA!G728="","",ATA!G728)</f>
        <v/>
      </c>
      <c r="H728" s="55" t="str">
        <f>IF(ATA!H728="","",ATA!H728)</f>
        <v/>
      </c>
      <c r="I728" s="31" t="str">
        <f>IF(AND(F727="",H727="in-sample"),"",IF(AND(Temp!fhor_indata=1,H727="out-sample",H728="out-sample"),I727,IF(AND(F728="",H727="out-sample"),"",IF(AND(Temp!optSeasCoef=0,Temp!sts_add=1),IF(H727="in-sample",IF(Q727=bigT,((pCell/bigT)*F727)+((1-(pCell/bigT))*(I727+J727)),IF(OR(F728="",COUNT($F$2:F727)&lt;=pCell),F727,((pCell/COUNT($F$2:F727))*F727)+((1-(pCell/COUNT($F$2:F727)))*(I727+J727)))),I727),IF(AND(Temp!optSeasCoef=0,Temp!sts_multp=1),IF(H727="in-sample",IF(Q727=bigT,((pCell/bigT)*F727)+((1-(pCell/bigT))*(I727*J727)),IF(OR(F728="",COUNT(F$2:$F727)&lt;=pCell),F727,((pCell/COUNT($F$2:F727))*F727)+((1-(pCell/COUNT($F$2:F727)))*(I727*J727)))),I727),IF(Temp!sts_add=1,IF(H727="in-sample",IF(Q727=bigT,((pCell/bigT)*AX727)+((1-(pCell/bigT))*(I727+J727)),IF(OR(F728="",COUNT($AX$2:AX727)&lt;=pCell),AX727,((pCell/COUNT($AX$2:AX727))*AX727)+((1-(pCell/COUNT($AX$2:AX727)))*(I727+J727)))),I727),IF(H727="in-sample",IF(Q727=bigT,((pCell/bigT)*AX727)+((1-(pCell/bigT))*(I727*J727)),IF(OR(F728="",COUNT($AX$2:AX727)&lt;=pCell),AX727,((pCell/COUNT($AX$2:AX727))*AX727)+((1-(pCell/COUNT($AX$2:AX727)))*(I727*J727)))),I727)))))))</f>
        <v/>
      </c>
      <c r="J728" s="31" t="str">
        <f>IF(AND(F727="",H727="in-sample"),"",IF(AND(Temp!fhor_indata=1,H727="out-sample",H728="out-sample"),J727,IF(AND(F728="",H727="out-sample"),"",IF(AND(Temp!optSeasCoef=0,Temp!sts_add=1),IF(H727="in-sample",IF(Q727=bigT,((qCell/bigT)*(I728-I727))+((1-(qCell/bigT))*J727),IF(OR(F728="",COUNT($F$2:F727)&lt;=qCell),IF(COUNT($F$2:F727)=1,0,F727-F726),((qCell/COUNT($F$2:F727))*(I728-I727))+((1-(qCell/COUNT($F$2:F727)))*J727))),J727),IF(AND(Temp!optSeasCoef=0,Temp!sts_multp=1),IF(H727="in-sample",IF(Q727=bigT,((qCell/bigT)*(I728/I727))+((1-(qCell/bigT))*J727),IF(qCell=0,1,IF(OR(F728="",COUNT($F$2:F727)&lt;=qCell),IF(COUNT($F$2:F727)=1,1,F727/F726),((qCell/COUNT($F$2:F727))*(I728/I727))+((1-(qCell/COUNT($F$2:F727)))*J727)))),J727),IF(Temp!sts_add=1,IF(H727="in-sample",IF(Q727=bigT,((qCell/bigT)*(I728-I727))+((1-(qCell/bigT))*J727),IF(OR(F728="",COUNT($AX$2:AX727)&lt;=qCell),IF(COUNT($AX$2:AX727)=1,0,AX727-AX726),((qCell/COUNT($AX$2:AX727))*(I728-I727))+((1-(qCell/COUNT($AX$2:AX727)))*J727))),J727),IF(H727="in-sample",IF(Q727=bigT,((qCell/bigT)*(I728/I727))+((1-(qCell/bigT))*J727),IF(qCell=0,1,IF(OR(F728="",COUNT($AX$2:AX727)&lt;=qCell),IF(COUNT($AX$2:AX727)=1,1,AX727/AX726),((qCell/COUNT($AX$2:AX727))*(I728/I727))+((1-(qCell/COUNT($AX$2:AX727)))*J727)))),J727)))))))</f>
        <v/>
      </c>
      <c r="K728" s="31" t="str">
        <f>IF(H728="","",IF(AND(Temp!optSeasCoef=0,Temp!sts_add=1),IF(H728="out-sample",I728+(Q728*J728),I728+J728),IF(AND(Temp!optSeasCoef=0,Temp!sts_multp=1),IF(H728="out-sample",I728*(J728^Q728),I728*J728),IF(Temp!sts_add=1,IF(H728="out-sample",(I728+(Q728*J728))*G728,(I728+J728)*G728),IF(H728="out-sample",I728*(J728^Q728)*G728,I728*J728*G728)))))</f>
        <v/>
      </c>
      <c r="L728" s="32" t="str">
        <f t="shared" si="79"/>
        <v/>
      </c>
      <c r="M728" s="32" t="str">
        <f t="shared" si="80"/>
        <v/>
      </c>
      <c r="N728" s="32" t="str">
        <f t="shared" si="81"/>
        <v/>
      </c>
      <c r="O728" s="32" t="str">
        <f t="shared" si="82"/>
        <v/>
      </c>
      <c r="P728" s="32" t="str">
        <f t="shared" si="83"/>
        <v/>
      </c>
      <c r="Q728" s="3" t="str">
        <f>IF(AND(Temp!fhor_indata=1,F728="",H727="in-sample"),1,IF(AND(Temp!fhor_indata=1,H727="out-sample",Q727&lt;ATA!XfHor),Q727+1,IF(F728="","",IF(AND(H728="out-sample",H727="in-sample"),1,IF(AND(H728="out-sample",H727="out-sample"),Q727+1,IF(ISNUMBER(Q727),Q727+1,1))))))</f>
        <v/>
      </c>
      <c r="R728" s="3" t="str">
        <f t="shared" si="77"/>
        <v/>
      </c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X728" s="63" t="e">
        <f t="shared" si="78"/>
        <v>#VALUE!</v>
      </c>
    </row>
    <row r="729" spans="1:50" s="1" customFormat="1" ht="14.25" x14ac:dyDescent="0.2">
      <c r="A729" s="6"/>
      <c r="B729" s="6"/>
      <c r="C729" s="6"/>
      <c r="D729" s="3"/>
      <c r="E729" s="70" t="str">
        <f>IF(ATA!E729="","",ATA!E729)</f>
        <v/>
      </c>
      <c r="F729" s="51" t="str">
        <f>IF(ATA!F729="","",ATA!F729)</f>
        <v/>
      </c>
      <c r="G729" s="11" t="str">
        <f>IF(ATA!G729="","",ATA!G729)</f>
        <v/>
      </c>
      <c r="H729" s="55" t="str">
        <f>IF(ATA!H729="","",ATA!H729)</f>
        <v/>
      </c>
      <c r="I729" s="31" t="str">
        <f>IF(AND(F728="",H728="in-sample"),"",IF(AND(Temp!fhor_indata=1,H728="out-sample",H729="out-sample"),I728,IF(AND(F729="",H728="out-sample"),"",IF(AND(Temp!optSeasCoef=0,Temp!sts_add=1),IF(H728="in-sample",IF(Q728=bigT,((pCell/bigT)*F728)+((1-(pCell/bigT))*(I728+J728)),IF(OR(F729="",COUNT($F$2:F728)&lt;=pCell),F728,((pCell/COUNT($F$2:F728))*F728)+((1-(pCell/COUNT($F$2:F728)))*(I728+J728)))),I728),IF(AND(Temp!optSeasCoef=0,Temp!sts_multp=1),IF(H728="in-sample",IF(Q728=bigT,((pCell/bigT)*F728)+((1-(pCell/bigT))*(I728*J728)),IF(OR(F729="",COUNT(F$2:$F728)&lt;=pCell),F728,((pCell/COUNT($F$2:F728))*F728)+((1-(pCell/COUNT($F$2:F728)))*(I728*J728)))),I728),IF(Temp!sts_add=1,IF(H728="in-sample",IF(Q728=bigT,((pCell/bigT)*AX728)+((1-(pCell/bigT))*(I728+J728)),IF(OR(F729="",COUNT($AX$2:AX728)&lt;=pCell),AX728,((pCell/COUNT($AX$2:AX728))*AX728)+((1-(pCell/COUNT($AX$2:AX728)))*(I728+J728)))),I728),IF(H728="in-sample",IF(Q728=bigT,((pCell/bigT)*AX728)+((1-(pCell/bigT))*(I728*J728)),IF(OR(F729="",COUNT($AX$2:AX728)&lt;=pCell),AX728,((pCell/COUNT($AX$2:AX728))*AX728)+((1-(pCell/COUNT($AX$2:AX728)))*(I728*J728)))),I728)))))))</f>
        <v/>
      </c>
      <c r="J729" s="31" t="str">
        <f>IF(AND(F728="",H728="in-sample"),"",IF(AND(Temp!fhor_indata=1,H728="out-sample",H729="out-sample"),J728,IF(AND(F729="",H728="out-sample"),"",IF(AND(Temp!optSeasCoef=0,Temp!sts_add=1),IF(H728="in-sample",IF(Q728=bigT,((qCell/bigT)*(I729-I728))+((1-(qCell/bigT))*J728),IF(OR(F729="",COUNT($F$2:F728)&lt;=qCell),IF(COUNT($F$2:F728)=1,0,F728-F727),((qCell/COUNT($F$2:F728))*(I729-I728))+((1-(qCell/COUNT($F$2:F728)))*J728))),J728),IF(AND(Temp!optSeasCoef=0,Temp!sts_multp=1),IF(H728="in-sample",IF(Q728=bigT,((qCell/bigT)*(I729/I728))+((1-(qCell/bigT))*J728),IF(qCell=0,1,IF(OR(F729="",COUNT($F$2:F728)&lt;=qCell),IF(COUNT($F$2:F728)=1,1,F728/F727),((qCell/COUNT($F$2:F728))*(I729/I728))+((1-(qCell/COUNT($F$2:F728)))*J728)))),J728),IF(Temp!sts_add=1,IF(H728="in-sample",IF(Q728=bigT,((qCell/bigT)*(I729-I728))+((1-(qCell/bigT))*J728),IF(OR(F729="",COUNT($AX$2:AX728)&lt;=qCell),IF(COUNT($AX$2:AX728)=1,0,AX728-AX727),((qCell/COUNT($AX$2:AX728))*(I729-I728))+((1-(qCell/COUNT($AX$2:AX728)))*J728))),J728),IF(H728="in-sample",IF(Q728=bigT,((qCell/bigT)*(I729/I728))+((1-(qCell/bigT))*J728),IF(qCell=0,1,IF(OR(F729="",COUNT($AX$2:AX728)&lt;=qCell),IF(COUNT($AX$2:AX728)=1,1,AX728/AX727),((qCell/COUNT($AX$2:AX728))*(I729/I728))+((1-(qCell/COUNT($AX$2:AX728)))*J728)))),J728)))))))</f>
        <v/>
      </c>
      <c r="K729" s="31" t="str">
        <f>IF(H729="","",IF(AND(Temp!optSeasCoef=0,Temp!sts_add=1),IF(H729="out-sample",I729+(Q729*J729),I729+J729),IF(AND(Temp!optSeasCoef=0,Temp!sts_multp=1),IF(H729="out-sample",I729*(J729^Q729),I729*J729),IF(Temp!sts_add=1,IF(H729="out-sample",(I729+(Q729*J729))*G729,(I729+J729)*G729),IF(H729="out-sample",I729*(J729^Q729)*G729,I729*J729*G729)))))</f>
        <v/>
      </c>
      <c r="L729" s="32" t="str">
        <f t="shared" si="79"/>
        <v/>
      </c>
      <c r="M729" s="32" t="str">
        <f t="shared" si="80"/>
        <v/>
      </c>
      <c r="N729" s="32" t="str">
        <f t="shared" si="81"/>
        <v/>
      </c>
      <c r="O729" s="32" t="str">
        <f t="shared" si="82"/>
        <v/>
      </c>
      <c r="P729" s="32" t="str">
        <f t="shared" si="83"/>
        <v/>
      </c>
      <c r="Q729" s="3" t="str">
        <f>IF(AND(Temp!fhor_indata=1,F729="",H728="in-sample"),1,IF(AND(Temp!fhor_indata=1,H728="out-sample",Q728&lt;ATA!XfHor),Q728+1,IF(F729="","",IF(AND(H729="out-sample",H728="in-sample"),1,IF(AND(H729="out-sample",H728="out-sample"),Q728+1,IF(ISNUMBER(Q728),Q728+1,1))))))</f>
        <v/>
      </c>
      <c r="R729" s="3" t="str">
        <f t="shared" si="77"/>
        <v/>
      </c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X729" s="63" t="e">
        <f t="shared" si="78"/>
        <v>#VALUE!</v>
      </c>
    </row>
    <row r="730" spans="1:50" s="1" customFormat="1" ht="14.25" x14ac:dyDescent="0.2">
      <c r="A730" s="6"/>
      <c r="B730" s="6"/>
      <c r="C730" s="6"/>
      <c r="D730" s="3"/>
      <c r="E730" s="70" t="str">
        <f>IF(ATA!E730="","",ATA!E730)</f>
        <v/>
      </c>
      <c r="F730" s="51" t="str">
        <f>IF(ATA!F730="","",ATA!F730)</f>
        <v/>
      </c>
      <c r="G730" s="11" t="str">
        <f>IF(ATA!G730="","",ATA!G730)</f>
        <v/>
      </c>
      <c r="H730" s="55" t="str">
        <f>IF(ATA!H730="","",ATA!H730)</f>
        <v/>
      </c>
      <c r="I730" s="31" t="str">
        <f>IF(AND(F729="",H729="in-sample"),"",IF(AND(Temp!fhor_indata=1,H729="out-sample",H730="out-sample"),I729,IF(AND(F730="",H729="out-sample"),"",IF(AND(Temp!optSeasCoef=0,Temp!sts_add=1),IF(H729="in-sample",IF(Q729=bigT,((pCell/bigT)*F729)+((1-(pCell/bigT))*(I729+J729)),IF(OR(F730="",COUNT($F$2:F729)&lt;=pCell),F729,((pCell/COUNT($F$2:F729))*F729)+((1-(pCell/COUNT($F$2:F729)))*(I729+J729)))),I729),IF(AND(Temp!optSeasCoef=0,Temp!sts_multp=1),IF(H729="in-sample",IF(Q729=bigT,((pCell/bigT)*F729)+((1-(pCell/bigT))*(I729*J729)),IF(OR(F730="",COUNT(F$2:$F729)&lt;=pCell),F729,((pCell/COUNT($F$2:F729))*F729)+((1-(pCell/COUNT($F$2:F729)))*(I729*J729)))),I729),IF(Temp!sts_add=1,IF(H729="in-sample",IF(Q729=bigT,((pCell/bigT)*AX729)+((1-(pCell/bigT))*(I729+J729)),IF(OR(F730="",COUNT($AX$2:AX729)&lt;=pCell),AX729,((pCell/COUNT($AX$2:AX729))*AX729)+((1-(pCell/COUNT($AX$2:AX729)))*(I729+J729)))),I729),IF(H729="in-sample",IF(Q729=bigT,((pCell/bigT)*AX729)+((1-(pCell/bigT))*(I729*J729)),IF(OR(F730="",COUNT($AX$2:AX729)&lt;=pCell),AX729,((pCell/COUNT($AX$2:AX729))*AX729)+((1-(pCell/COUNT($AX$2:AX729)))*(I729*J729)))),I729)))))))</f>
        <v/>
      </c>
      <c r="J730" s="31" t="str">
        <f>IF(AND(F729="",H729="in-sample"),"",IF(AND(Temp!fhor_indata=1,H729="out-sample",H730="out-sample"),J729,IF(AND(F730="",H729="out-sample"),"",IF(AND(Temp!optSeasCoef=0,Temp!sts_add=1),IF(H729="in-sample",IF(Q729=bigT,((qCell/bigT)*(I730-I729))+((1-(qCell/bigT))*J729),IF(OR(F730="",COUNT($F$2:F729)&lt;=qCell),IF(COUNT($F$2:F729)=1,0,F729-F728),((qCell/COUNT($F$2:F729))*(I730-I729))+((1-(qCell/COUNT($F$2:F729)))*J729))),J729),IF(AND(Temp!optSeasCoef=0,Temp!sts_multp=1),IF(H729="in-sample",IF(Q729=bigT,((qCell/bigT)*(I730/I729))+((1-(qCell/bigT))*J729),IF(qCell=0,1,IF(OR(F730="",COUNT($F$2:F729)&lt;=qCell),IF(COUNT($F$2:F729)=1,1,F729/F728),((qCell/COUNT($F$2:F729))*(I730/I729))+((1-(qCell/COUNT($F$2:F729)))*J729)))),J729),IF(Temp!sts_add=1,IF(H729="in-sample",IF(Q729=bigT,((qCell/bigT)*(I730-I729))+((1-(qCell/bigT))*J729),IF(OR(F730="",COUNT($AX$2:AX729)&lt;=qCell),IF(COUNT($AX$2:AX729)=1,0,AX729-AX728),((qCell/COUNT($AX$2:AX729))*(I730-I729))+((1-(qCell/COUNT($AX$2:AX729)))*J729))),J729),IF(H729="in-sample",IF(Q729=bigT,((qCell/bigT)*(I730/I729))+((1-(qCell/bigT))*J729),IF(qCell=0,1,IF(OR(F730="",COUNT($AX$2:AX729)&lt;=qCell),IF(COUNT($AX$2:AX729)=1,1,AX729/AX728),((qCell/COUNT($AX$2:AX729))*(I730/I729))+((1-(qCell/COUNT($AX$2:AX729)))*J729)))),J729)))))))</f>
        <v/>
      </c>
      <c r="K730" s="31" t="str">
        <f>IF(H730="","",IF(AND(Temp!optSeasCoef=0,Temp!sts_add=1),IF(H730="out-sample",I730+(Q730*J730),I730+J730),IF(AND(Temp!optSeasCoef=0,Temp!sts_multp=1),IF(H730="out-sample",I730*(J730^Q730),I730*J730),IF(Temp!sts_add=1,IF(H730="out-sample",(I730+(Q730*J730))*G730,(I730+J730)*G730),IF(H730="out-sample",I730*(J730^Q730)*G730,I730*J730*G730)))))</f>
        <v/>
      </c>
      <c r="L730" s="32" t="str">
        <f t="shared" si="79"/>
        <v/>
      </c>
      <c r="M730" s="32" t="str">
        <f t="shared" si="80"/>
        <v/>
      </c>
      <c r="N730" s="32" t="str">
        <f t="shared" si="81"/>
        <v/>
      </c>
      <c r="O730" s="32" t="str">
        <f t="shared" si="82"/>
        <v/>
      </c>
      <c r="P730" s="32" t="str">
        <f t="shared" si="83"/>
        <v/>
      </c>
      <c r="Q730" s="3" t="str">
        <f>IF(AND(Temp!fhor_indata=1,F730="",H729="in-sample"),1,IF(AND(Temp!fhor_indata=1,H729="out-sample",Q729&lt;ATA!XfHor),Q729+1,IF(F730="","",IF(AND(H730="out-sample",H729="in-sample"),1,IF(AND(H730="out-sample",H729="out-sample"),Q729+1,IF(ISNUMBER(Q729),Q729+1,1))))))</f>
        <v/>
      </c>
      <c r="R730" s="3" t="str">
        <f t="shared" si="77"/>
        <v/>
      </c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X730" s="63" t="e">
        <f t="shared" si="78"/>
        <v>#VALUE!</v>
      </c>
    </row>
    <row r="731" spans="1:50" s="1" customFormat="1" ht="14.25" x14ac:dyDescent="0.2">
      <c r="A731" s="6"/>
      <c r="B731" s="6"/>
      <c r="C731" s="6"/>
      <c r="D731" s="3"/>
      <c r="E731" s="70" t="str">
        <f>IF(ATA!E731="","",ATA!E731)</f>
        <v/>
      </c>
      <c r="F731" s="51" t="str">
        <f>IF(ATA!F731="","",ATA!F731)</f>
        <v/>
      </c>
      <c r="G731" s="11" t="str">
        <f>IF(ATA!G731="","",ATA!G731)</f>
        <v/>
      </c>
      <c r="H731" s="55" t="str">
        <f>IF(ATA!H731="","",ATA!H731)</f>
        <v/>
      </c>
      <c r="I731" s="31" t="str">
        <f>IF(AND(F730="",H730="in-sample"),"",IF(AND(Temp!fhor_indata=1,H730="out-sample",H731="out-sample"),I730,IF(AND(F731="",H730="out-sample"),"",IF(AND(Temp!optSeasCoef=0,Temp!sts_add=1),IF(H730="in-sample",IF(Q730=bigT,((pCell/bigT)*F730)+((1-(pCell/bigT))*(I730+J730)),IF(OR(F731="",COUNT($F$2:F730)&lt;=pCell),F730,((pCell/COUNT($F$2:F730))*F730)+((1-(pCell/COUNT($F$2:F730)))*(I730+J730)))),I730),IF(AND(Temp!optSeasCoef=0,Temp!sts_multp=1),IF(H730="in-sample",IF(Q730=bigT,((pCell/bigT)*F730)+((1-(pCell/bigT))*(I730*J730)),IF(OR(F731="",COUNT(F$2:$F730)&lt;=pCell),F730,((pCell/COUNT($F$2:F730))*F730)+((1-(pCell/COUNT($F$2:F730)))*(I730*J730)))),I730),IF(Temp!sts_add=1,IF(H730="in-sample",IF(Q730=bigT,((pCell/bigT)*AX730)+((1-(pCell/bigT))*(I730+J730)),IF(OR(F731="",COUNT($AX$2:AX730)&lt;=pCell),AX730,((pCell/COUNT($AX$2:AX730))*AX730)+((1-(pCell/COUNT($AX$2:AX730)))*(I730+J730)))),I730),IF(H730="in-sample",IF(Q730=bigT,((pCell/bigT)*AX730)+((1-(pCell/bigT))*(I730*J730)),IF(OR(F731="",COUNT($AX$2:AX730)&lt;=pCell),AX730,((pCell/COUNT($AX$2:AX730))*AX730)+((1-(pCell/COUNT($AX$2:AX730)))*(I730*J730)))),I730)))))))</f>
        <v/>
      </c>
      <c r="J731" s="31" t="str">
        <f>IF(AND(F730="",H730="in-sample"),"",IF(AND(Temp!fhor_indata=1,H730="out-sample",H731="out-sample"),J730,IF(AND(F731="",H730="out-sample"),"",IF(AND(Temp!optSeasCoef=0,Temp!sts_add=1),IF(H730="in-sample",IF(Q730=bigT,((qCell/bigT)*(I731-I730))+((1-(qCell/bigT))*J730),IF(OR(F731="",COUNT($F$2:F730)&lt;=qCell),IF(COUNT($F$2:F730)=1,0,F730-F729),((qCell/COUNT($F$2:F730))*(I731-I730))+((1-(qCell/COUNT($F$2:F730)))*J730))),J730),IF(AND(Temp!optSeasCoef=0,Temp!sts_multp=1),IF(H730="in-sample",IF(Q730=bigT,((qCell/bigT)*(I731/I730))+((1-(qCell/bigT))*J730),IF(qCell=0,1,IF(OR(F731="",COUNT($F$2:F730)&lt;=qCell),IF(COUNT($F$2:F730)=1,1,F730/F729),((qCell/COUNT($F$2:F730))*(I731/I730))+((1-(qCell/COUNT($F$2:F730)))*J730)))),J730),IF(Temp!sts_add=1,IF(H730="in-sample",IF(Q730=bigT,((qCell/bigT)*(I731-I730))+((1-(qCell/bigT))*J730),IF(OR(F731="",COUNT($AX$2:AX730)&lt;=qCell),IF(COUNT($AX$2:AX730)=1,0,AX730-AX729),((qCell/COUNT($AX$2:AX730))*(I731-I730))+((1-(qCell/COUNT($AX$2:AX730)))*J730))),J730),IF(H730="in-sample",IF(Q730=bigT,((qCell/bigT)*(I731/I730))+((1-(qCell/bigT))*J730),IF(qCell=0,1,IF(OR(F731="",COUNT($AX$2:AX730)&lt;=qCell),IF(COUNT($AX$2:AX730)=1,1,AX730/AX729),((qCell/COUNT($AX$2:AX730))*(I731/I730))+((1-(qCell/COUNT($AX$2:AX730)))*J730)))),J730)))))))</f>
        <v/>
      </c>
      <c r="K731" s="31" t="str">
        <f>IF(H731="","",IF(AND(Temp!optSeasCoef=0,Temp!sts_add=1),IF(H731="out-sample",I731+(Q731*J731),I731+J731),IF(AND(Temp!optSeasCoef=0,Temp!sts_multp=1),IF(H731="out-sample",I731*(J731^Q731),I731*J731),IF(Temp!sts_add=1,IF(H731="out-sample",(I731+(Q731*J731))*G731,(I731+J731)*G731),IF(H731="out-sample",I731*(J731^Q731)*G731,I731*J731*G731)))))</f>
        <v/>
      </c>
      <c r="L731" s="32" t="str">
        <f t="shared" si="79"/>
        <v/>
      </c>
      <c r="M731" s="32" t="str">
        <f t="shared" si="80"/>
        <v/>
      </c>
      <c r="N731" s="32" t="str">
        <f t="shared" si="81"/>
        <v/>
      </c>
      <c r="O731" s="32" t="str">
        <f t="shared" si="82"/>
        <v/>
      </c>
      <c r="P731" s="32" t="str">
        <f t="shared" si="83"/>
        <v/>
      </c>
      <c r="Q731" s="3" t="str">
        <f>IF(AND(Temp!fhor_indata=1,F731="",H730="in-sample"),1,IF(AND(Temp!fhor_indata=1,H730="out-sample",Q730&lt;ATA!XfHor),Q730+1,IF(F731="","",IF(AND(H731="out-sample",H730="in-sample"),1,IF(AND(H731="out-sample",H730="out-sample"),Q730+1,IF(ISNUMBER(Q730),Q730+1,1))))))</f>
        <v/>
      </c>
      <c r="R731" s="3" t="str">
        <f t="shared" si="77"/>
        <v/>
      </c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X731" s="63" t="e">
        <f t="shared" si="78"/>
        <v>#VALUE!</v>
      </c>
    </row>
    <row r="732" spans="1:50" s="1" customFormat="1" ht="14.25" x14ac:dyDescent="0.2">
      <c r="A732" s="6"/>
      <c r="B732" s="6"/>
      <c r="C732" s="6"/>
      <c r="D732" s="3"/>
      <c r="E732" s="70" t="str">
        <f>IF(ATA!E732="","",ATA!E732)</f>
        <v/>
      </c>
      <c r="F732" s="51" t="str">
        <f>IF(ATA!F732="","",ATA!F732)</f>
        <v/>
      </c>
      <c r="G732" s="11" t="str">
        <f>IF(ATA!G732="","",ATA!G732)</f>
        <v/>
      </c>
      <c r="H732" s="55" t="str">
        <f>IF(ATA!H732="","",ATA!H732)</f>
        <v/>
      </c>
      <c r="I732" s="31" t="str">
        <f>IF(AND(F731="",H731="in-sample"),"",IF(AND(Temp!fhor_indata=1,H731="out-sample",H732="out-sample"),I731,IF(AND(F732="",H731="out-sample"),"",IF(AND(Temp!optSeasCoef=0,Temp!sts_add=1),IF(H731="in-sample",IF(Q731=bigT,((pCell/bigT)*F731)+((1-(pCell/bigT))*(I731+J731)),IF(OR(F732="",COUNT($F$2:F731)&lt;=pCell),F731,((pCell/COUNT($F$2:F731))*F731)+((1-(pCell/COUNT($F$2:F731)))*(I731+J731)))),I731),IF(AND(Temp!optSeasCoef=0,Temp!sts_multp=1),IF(H731="in-sample",IF(Q731=bigT,((pCell/bigT)*F731)+((1-(pCell/bigT))*(I731*J731)),IF(OR(F732="",COUNT(F$2:$F731)&lt;=pCell),F731,((pCell/COUNT($F$2:F731))*F731)+((1-(pCell/COUNT($F$2:F731)))*(I731*J731)))),I731),IF(Temp!sts_add=1,IF(H731="in-sample",IF(Q731=bigT,((pCell/bigT)*AX731)+((1-(pCell/bigT))*(I731+J731)),IF(OR(F732="",COUNT($AX$2:AX731)&lt;=pCell),AX731,((pCell/COUNT($AX$2:AX731))*AX731)+((1-(pCell/COUNT($AX$2:AX731)))*(I731+J731)))),I731),IF(H731="in-sample",IF(Q731=bigT,((pCell/bigT)*AX731)+((1-(pCell/bigT))*(I731*J731)),IF(OR(F732="",COUNT($AX$2:AX731)&lt;=pCell),AX731,((pCell/COUNT($AX$2:AX731))*AX731)+((1-(pCell/COUNT($AX$2:AX731)))*(I731*J731)))),I731)))))))</f>
        <v/>
      </c>
      <c r="J732" s="31" t="str">
        <f>IF(AND(F731="",H731="in-sample"),"",IF(AND(Temp!fhor_indata=1,H731="out-sample",H732="out-sample"),J731,IF(AND(F732="",H731="out-sample"),"",IF(AND(Temp!optSeasCoef=0,Temp!sts_add=1),IF(H731="in-sample",IF(Q731=bigT,((qCell/bigT)*(I732-I731))+((1-(qCell/bigT))*J731),IF(OR(F732="",COUNT($F$2:F731)&lt;=qCell),IF(COUNT($F$2:F731)=1,0,F731-F730),((qCell/COUNT($F$2:F731))*(I732-I731))+((1-(qCell/COUNT($F$2:F731)))*J731))),J731),IF(AND(Temp!optSeasCoef=0,Temp!sts_multp=1),IF(H731="in-sample",IF(Q731=bigT,((qCell/bigT)*(I732/I731))+((1-(qCell/bigT))*J731),IF(qCell=0,1,IF(OR(F732="",COUNT($F$2:F731)&lt;=qCell),IF(COUNT($F$2:F731)=1,1,F731/F730),((qCell/COUNT($F$2:F731))*(I732/I731))+((1-(qCell/COUNT($F$2:F731)))*J731)))),J731),IF(Temp!sts_add=1,IF(H731="in-sample",IF(Q731=bigT,((qCell/bigT)*(I732-I731))+((1-(qCell/bigT))*J731),IF(OR(F732="",COUNT($AX$2:AX731)&lt;=qCell),IF(COUNT($AX$2:AX731)=1,0,AX731-AX730),((qCell/COUNT($AX$2:AX731))*(I732-I731))+((1-(qCell/COUNT($AX$2:AX731)))*J731))),J731),IF(H731="in-sample",IF(Q731=bigT,((qCell/bigT)*(I732/I731))+((1-(qCell/bigT))*J731),IF(qCell=0,1,IF(OR(F732="",COUNT($AX$2:AX731)&lt;=qCell),IF(COUNT($AX$2:AX731)=1,1,AX731/AX730),((qCell/COUNT($AX$2:AX731))*(I732/I731))+((1-(qCell/COUNT($AX$2:AX731)))*J731)))),J731)))))))</f>
        <v/>
      </c>
      <c r="K732" s="31" t="str">
        <f>IF(H732="","",IF(AND(Temp!optSeasCoef=0,Temp!sts_add=1),IF(H732="out-sample",I732+(Q732*J732),I732+J732),IF(AND(Temp!optSeasCoef=0,Temp!sts_multp=1),IF(H732="out-sample",I732*(J732^Q732),I732*J732),IF(Temp!sts_add=1,IF(H732="out-sample",(I732+(Q732*J732))*G732,(I732+J732)*G732),IF(H732="out-sample",I732*(J732^Q732)*G732,I732*J732*G732)))))</f>
        <v/>
      </c>
      <c r="L732" s="32" t="str">
        <f t="shared" si="79"/>
        <v/>
      </c>
      <c r="M732" s="32" t="str">
        <f t="shared" si="80"/>
        <v/>
      </c>
      <c r="N732" s="32" t="str">
        <f t="shared" si="81"/>
        <v/>
      </c>
      <c r="O732" s="32" t="str">
        <f t="shared" si="82"/>
        <v/>
      </c>
      <c r="P732" s="32" t="str">
        <f t="shared" si="83"/>
        <v/>
      </c>
      <c r="Q732" s="3" t="str">
        <f>IF(AND(Temp!fhor_indata=1,F732="",H731="in-sample"),1,IF(AND(Temp!fhor_indata=1,H731="out-sample",Q731&lt;ATA!XfHor),Q731+1,IF(F732="","",IF(AND(H732="out-sample",H731="in-sample"),1,IF(AND(H732="out-sample",H731="out-sample"),Q731+1,IF(ISNUMBER(Q731),Q731+1,1))))))</f>
        <v/>
      </c>
      <c r="R732" s="3" t="str">
        <f t="shared" si="77"/>
        <v/>
      </c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X732" s="63" t="e">
        <f t="shared" si="78"/>
        <v>#VALUE!</v>
      </c>
    </row>
    <row r="733" spans="1:50" s="1" customFormat="1" ht="14.25" x14ac:dyDescent="0.2">
      <c r="A733" s="6"/>
      <c r="B733" s="6"/>
      <c r="C733" s="6"/>
      <c r="D733" s="3"/>
      <c r="E733" s="70" t="str">
        <f>IF(ATA!E733="","",ATA!E733)</f>
        <v/>
      </c>
      <c r="F733" s="51" t="str">
        <f>IF(ATA!F733="","",ATA!F733)</f>
        <v/>
      </c>
      <c r="G733" s="11" t="str">
        <f>IF(ATA!G733="","",ATA!G733)</f>
        <v/>
      </c>
      <c r="H733" s="55" t="str">
        <f>IF(ATA!H733="","",ATA!H733)</f>
        <v/>
      </c>
      <c r="I733" s="31" t="str">
        <f>IF(AND(F732="",H732="in-sample"),"",IF(AND(Temp!fhor_indata=1,H732="out-sample",H733="out-sample"),I732,IF(AND(F733="",H732="out-sample"),"",IF(AND(Temp!optSeasCoef=0,Temp!sts_add=1),IF(H732="in-sample",IF(Q732=bigT,((pCell/bigT)*F732)+((1-(pCell/bigT))*(I732+J732)),IF(OR(F733="",COUNT($F$2:F732)&lt;=pCell),F732,((pCell/COUNT($F$2:F732))*F732)+((1-(pCell/COUNT($F$2:F732)))*(I732+J732)))),I732),IF(AND(Temp!optSeasCoef=0,Temp!sts_multp=1),IF(H732="in-sample",IF(Q732=bigT,((pCell/bigT)*F732)+((1-(pCell/bigT))*(I732*J732)),IF(OR(F733="",COUNT(F$2:$F732)&lt;=pCell),F732,((pCell/COUNT($F$2:F732))*F732)+((1-(pCell/COUNT($F$2:F732)))*(I732*J732)))),I732),IF(Temp!sts_add=1,IF(H732="in-sample",IF(Q732=bigT,((pCell/bigT)*AX732)+((1-(pCell/bigT))*(I732+J732)),IF(OR(F733="",COUNT($AX$2:AX732)&lt;=pCell),AX732,((pCell/COUNT($AX$2:AX732))*AX732)+((1-(pCell/COUNT($AX$2:AX732)))*(I732+J732)))),I732),IF(H732="in-sample",IF(Q732=bigT,((pCell/bigT)*AX732)+((1-(pCell/bigT))*(I732*J732)),IF(OR(F733="",COUNT($AX$2:AX732)&lt;=pCell),AX732,((pCell/COUNT($AX$2:AX732))*AX732)+((1-(pCell/COUNT($AX$2:AX732)))*(I732*J732)))),I732)))))))</f>
        <v/>
      </c>
      <c r="J733" s="31" t="str">
        <f>IF(AND(F732="",H732="in-sample"),"",IF(AND(Temp!fhor_indata=1,H732="out-sample",H733="out-sample"),J732,IF(AND(F733="",H732="out-sample"),"",IF(AND(Temp!optSeasCoef=0,Temp!sts_add=1),IF(H732="in-sample",IF(Q732=bigT,((qCell/bigT)*(I733-I732))+((1-(qCell/bigT))*J732),IF(OR(F733="",COUNT($F$2:F732)&lt;=qCell),IF(COUNT($F$2:F732)=1,0,F732-F731),((qCell/COUNT($F$2:F732))*(I733-I732))+((1-(qCell/COUNT($F$2:F732)))*J732))),J732),IF(AND(Temp!optSeasCoef=0,Temp!sts_multp=1),IF(H732="in-sample",IF(Q732=bigT,((qCell/bigT)*(I733/I732))+((1-(qCell/bigT))*J732),IF(qCell=0,1,IF(OR(F733="",COUNT($F$2:F732)&lt;=qCell),IF(COUNT($F$2:F732)=1,1,F732/F731),((qCell/COUNT($F$2:F732))*(I733/I732))+((1-(qCell/COUNT($F$2:F732)))*J732)))),J732),IF(Temp!sts_add=1,IF(H732="in-sample",IF(Q732=bigT,((qCell/bigT)*(I733-I732))+((1-(qCell/bigT))*J732),IF(OR(F733="",COUNT($AX$2:AX732)&lt;=qCell),IF(COUNT($AX$2:AX732)=1,0,AX732-AX731),((qCell/COUNT($AX$2:AX732))*(I733-I732))+((1-(qCell/COUNT($AX$2:AX732)))*J732))),J732),IF(H732="in-sample",IF(Q732=bigT,((qCell/bigT)*(I733/I732))+((1-(qCell/bigT))*J732),IF(qCell=0,1,IF(OR(F733="",COUNT($AX$2:AX732)&lt;=qCell),IF(COUNT($AX$2:AX732)=1,1,AX732/AX731),((qCell/COUNT($AX$2:AX732))*(I733/I732))+((1-(qCell/COUNT($AX$2:AX732)))*J732)))),J732)))))))</f>
        <v/>
      </c>
      <c r="K733" s="31" t="str">
        <f>IF(H733="","",IF(AND(Temp!optSeasCoef=0,Temp!sts_add=1),IF(H733="out-sample",I733+(Q733*J733),I733+J733),IF(AND(Temp!optSeasCoef=0,Temp!sts_multp=1),IF(H733="out-sample",I733*(J733^Q733),I733*J733),IF(Temp!sts_add=1,IF(H733="out-sample",(I733+(Q733*J733))*G733,(I733+J733)*G733),IF(H733="out-sample",I733*(J733^Q733)*G733,I733*J733*G733)))))</f>
        <v/>
      </c>
      <c r="L733" s="32" t="str">
        <f t="shared" si="79"/>
        <v/>
      </c>
      <c r="M733" s="32" t="str">
        <f t="shared" si="80"/>
        <v/>
      </c>
      <c r="N733" s="32" t="str">
        <f t="shared" si="81"/>
        <v/>
      </c>
      <c r="O733" s="32" t="str">
        <f t="shared" si="82"/>
        <v/>
      </c>
      <c r="P733" s="32" t="str">
        <f t="shared" si="83"/>
        <v/>
      </c>
      <c r="Q733" s="3" t="str">
        <f>IF(AND(Temp!fhor_indata=1,F733="",H732="in-sample"),1,IF(AND(Temp!fhor_indata=1,H732="out-sample",Q732&lt;ATA!XfHor),Q732+1,IF(F733="","",IF(AND(H733="out-sample",H732="in-sample"),1,IF(AND(H733="out-sample",H732="out-sample"),Q732+1,IF(ISNUMBER(Q732),Q732+1,1))))))</f>
        <v/>
      </c>
      <c r="R733" s="3" t="str">
        <f t="shared" si="77"/>
        <v/>
      </c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X733" s="63" t="e">
        <f t="shared" si="78"/>
        <v>#VALUE!</v>
      </c>
    </row>
    <row r="734" spans="1:50" s="1" customFormat="1" ht="14.25" x14ac:dyDescent="0.2">
      <c r="A734" s="6"/>
      <c r="B734" s="6"/>
      <c r="C734" s="6"/>
      <c r="D734" s="3"/>
      <c r="E734" s="70" t="str">
        <f>IF(ATA!E734="","",ATA!E734)</f>
        <v/>
      </c>
      <c r="F734" s="51" t="str">
        <f>IF(ATA!F734="","",ATA!F734)</f>
        <v/>
      </c>
      <c r="G734" s="11" t="str">
        <f>IF(ATA!G734="","",ATA!G734)</f>
        <v/>
      </c>
      <c r="H734" s="55" t="str">
        <f>IF(ATA!H734="","",ATA!H734)</f>
        <v/>
      </c>
      <c r="I734" s="31" t="str">
        <f>IF(AND(F733="",H733="in-sample"),"",IF(AND(Temp!fhor_indata=1,H733="out-sample",H734="out-sample"),I733,IF(AND(F734="",H733="out-sample"),"",IF(AND(Temp!optSeasCoef=0,Temp!sts_add=1),IF(H733="in-sample",IF(Q733=bigT,((pCell/bigT)*F733)+((1-(pCell/bigT))*(I733+J733)),IF(OR(F734="",COUNT($F$2:F733)&lt;=pCell),F733,((pCell/COUNT($F$2:F733))*F733)+((1-(pCell/COUNT($F$2:F733)))*(I733+J733)))),I733),IF(AND(Temp!optSeasCoef=0,Temp!sts_multp=1),IF(H733="in-sample",IF(Q733=bigT,((pCell/bigT)*F733)+((1-(pCell/bigT))*(I733*J733)),IF(OR(F734="",COUNT(F$2:$F733)&lt;=pCell),F733,((pCell/COUNT($F$2:F733))*F733)+((1-(pCell/COUNT($F$2:F733)))*(I733*J733)))),I733),IF(Temp!sts_add=1,IF(H733="in-sample",IF(Q733=bigT,((pCell/bigT)*AX733)+((1-(pCell/bigT))*(I733+J733)),IF(OR(F734="",COUNT($AX$2:AX733)&lt;=pCell),AX733,((pCell/COUNT($AX$2:AX733))*AX733)+((1-(pCell/COUNT($AX$2:AX733)))*(I733+J733)))),I733),IF(H733="in-sample",IF(Q733=bigT,((pCell/bigT)*AX733)+((1-(pCell/bigT))*(I733*J733)),IF(OR(F734="",COUNT($AX$2:AX733)&lt;=pCell),AX733,((pCell/COUNT($AX$2:AX733))*AX733)+((1-(pCell/COUNT($AX$2:AX733)))*(I733*J733)))),I733)))))))</f>
        <v/>
      </c>
      <c r="J734" s="31" t="str">
        <f>IF(AND(F733="",H733="in-sample"),"",IF(AND(Temp!fhor_indata=1,H733="out-sample",H734="out-sample"),J733,IF(AND(F734="",H733="out-sample"),"",IF(AND(Temp!optSeasCoef=0,Temp!sts_add=1),IF(H733="in-sample",IF(Q733=bigT,((qCell/bigT)*(I734-I733))+((1-(qCell/bigT))*J733),IF(OR(F734="",COUNT($F$2:F733)&lt;=qCell),IF(COUNT($F$2:F733)=1,0,F733-F732),((qCell/COUNT($F$2:F733))*(I734-I733))+((1-(qCell/COUNT($F$2:F733)))*J733))),J733),IF(AND(Temp!optSeasCoef=0,Temp!sts_multp=1),IF(H733="in-sample",IF(Q733=bigT,((qCell/bigT)*(I734/I733))+((1-(qCell/bigT))*J733),IF(qCell=0,1,IF(OR(F734="",COUNT($F$2:F733)&lt;=qCell),IF(COUNT($F$2:F733)=1,1,F733/F732),((qCell/COUNT($F$2:F733))*(I734/I733))+((1-(qCell/COUNT($F$2:F733)))*J733)))),J733),IF(Temp!sts_add=1,IF(H733="in-sample",IF(Q733=bigT,((qCell/bigT)*(I734-I733))+((1-(qCell/bigT))*J733),IF(OR(F734="",COUNT($AX$2:AX733)&lt;=qCell),IF(COUNT($AX$2:AX733)=1,0,AX733-AX732),((qCell/COUNT($AX$2:AX733))*(I734-I733))+((1-(qCell/COUNT($AX$2:AX733)))*J733))),J733),IF(H733="in-sample",IF(Q733=bigT,((qCell/bigT)*(I734/I733))+((1-(qCell/bigT))*J733),IF(qCell=0,1,IF(OR(F734="",COUNT($AX$2:AX733)&lt;=qCell),IF(COUNT($AX$2:AX733)=1,1,AX733/AX732),((qCell/COUNT($AX$2:AX733))*(I734/I733))+((1-(qCell/COUNT($AX$2:AX733)))*J733)))),J733)))))))</f>
        <v/>
      </c>
      <c r="K734" s="31" t="str">
        <f>IF(H734="","",IF(AND(Temp!optSeasCoef=0,Temp!sts_add=1),IF(H734="out-sample",I734+(Q734*J734),I734+J734),IF(AND(Temp!optSeasCoef=0,Temp!sts_multp=1),IF(H734="out-sample",I734*(J734^Q734),I734*J734),IF(Temp!sts_add=1,IF(H734="out-sample",(I734+(Q734*J734))*G734,(I734+J734)*G734),IF(H734="out-sample",I734*(J734^Q734)*G734,I734*J734*G734)))))</f>
        <v/>
      </c>
      <c r="L734" s="32" t="str">
        <f t="shared" si="79"/>
        <v/>
      </c>
      <c r="M734" s="32" t="str">
        <f t="shared" si="80"/>
        <v/>
      </c>
      <c r="N734" s="32" t="str">
        <f t="shared" si="81"/>
        <v/>
      </c>
      <c r="O734" s="32" t="str">
        <f t="shared" si="82"/>
        <v/>
      </c>
      <c r="P734" s="32" t="str">
        <f t="shared" si="83"/>
        <v/>
      </c>
      <c r="Q734" s="3" t="str">
        <f>IF(AND(Temp!fhor_indata=1,F734="",H733="in-sample"),1,IF(AND(Temp!fhor_indata=1,H733="out-sample",Q733&lt;ATA!XfHor),Q733+1,IF(F734="","",IF(AND(H734="out-sample",H733="in-sample"),1,IF(AND(H734="out-sample",H733="out-sample"),Q733+1,IF(ISNUMBER(Q733),Q733+1,1))))))</f>
        <v/>
      </c>
      <c r="R734" s="3" t="str">
        <f t="shared" si="77"/>
        <v/>
      </c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X734" s="63" t="e">
        <f t="shared" si="78"/>
        <v>#VALUE!</v>
      </c>
    </row>
    <row r="735" spans="1:50" s="1" customFormat="1" ht="14.25" x14ac:dyDescent="0.2">
      <c r="A735" s="6"/>
      <c r="B735" s="6"/>
      <c r="C735" s="6"/>
      <c r="D735" s="3"/>
      <c r="E735" s="70" t="str">
        <f>IF(ATA!E735="","",ATA!E735)</f>
        <v/>
      </c>
      <c r="F735" s="51" t="str">
        <f>IF(ATA!F735="","",ATA!F735)</f>
        <v/>
      </c>
      <c r="G735" s="11" t="str">
        <f>IF(ATA!G735="","",ATA!G735)</f>
        <v/>
      </c>
      <c r="H735" s="55" t="str">
        <f>IF(ATA!H735="","",ATA!H735)</f>
        <v/>
      </c>
      <c r="I735" s="31" t="str">
        <f>IF(AND(F734="",H734="in-sample"),"",IF(AND(Temp!fhor_indata=1,H734="out-sample",H735="out-sample"),I734,IF(AND(F735="",H734="out-sample"),"",IF(AND(Temp!optSeasCoef=0,Temp!sts_add=1),IF(H734="in-sample",IF(Q734=bigT,((pCell/bigT)*F734)+((1-(pCell/bigT))*(I734+J734)),IF(OR(F735="",COUNT($F$2:F734)&lt;=pCell),F734,((pCell/COUNT($F$2:F734))*F734)+((1-(pCell/COUNT($F$2:F734)))*(I734+J734)))),I734),IF(AND(Temp!optSeasCoef=0,Temp!sts_multp=1),IF(H734="in-sample",IF(Q734=bigT,((pCell/bigT)*F734)+((1-(pCell/bigT))*(I734*J734)),IF(OR(F735="",COUNT(F$2:$F734)&lt;=pCell),F734,((pCell/COUNT($F$2:F734))*F734)+((1-(pCell/COUNT($F$2:F734)))*(I734*J734)))),I734),IF(Temp!sts_add=1,IF(H734="in-sample",IF(Q734=bigT,((pCell/bigT)*AX734)+((1-(pCell/bigT))*(I734+J734)),IF(OR(F735="",COUNT($AX$2:AX734)&lt;=pCell),AX734,((pCell/COUNT($AX$2:AX734))*AX734)+((1-(pCell/COUNT($AX$2:AX734)))*(I734+J734)))),I734),IF(H734="in-sample",IF(Q734=bigT,((pCell/bigT)*AX734)+((1-(pCell/bigT))*(I734*J734)),IF(OR(F735="",COUNT($AX$2:AX734)&lt;=pCell),AX734,((pCell/COUNT($AX$2:AX734))*AX734)+((1-(pCell/COUNT($AX$2:AX734)))*(I734*J734)))),I734)))))))</f>
        <v/>
      </c>
      <c r="J735" s="31" t="str">
        <f>IF(AND(F734="",H734="in-sample"),"",IF(AND(Temp!fhor_indata=1,H734="out-sample",H735="out-sample"),J734,IF(AND(F735="",H734="out-sample"),"",IF(AND(Temp!optSeasCoef=0,Temp!sts_add=1),IF(H734="in-sample",IF(Q734=bigT,((qCell/bigT)*(I735-I734))+((1-(qCell/bigT))*J734),IF(OR(F735="",COUNT($F$2:F734)&lt;=qCell),IF(COUNT($F$2:F734)=1,0,F734-F733),((qCell/COUNT($F$2:F734))*(I735-I734))+((1-(qCell/COUNT($F$2:F734)))*J734))),J734),IF(AND(Temp!optSeasCoef=0,Temp!sts_multp=1),IF(H734="in-sample",IF(Q734=bigT,((qCell/bigT)*(I735/I734))+((1-(qCell/bigT))*J734),IF(qCell=0,1,IF(OR(F735="",COUNT($F$2:F734)&lt;=qCell),IF(COUNT($F$2:F734)=1,1,F734/F733),((qCell/COUNT($F$2:F734))*(I735/I734))+((1-(qCell/COUNT($F$2:F734)))*J734)))),J734),IF(Temp!sts_add=1,IF(H734="in-sample",IF(Q734=bigT,((qCell/bigT)*(I735-I734))+((1-(qCell/bigT))*J734),IF(OR(F735="",COUNT($AX$2:AX734)&lt;=qCell),IF(COUNT($AX$2:AX734)=1,0,AX734-AX733),((qCell/COUNT($AX$2:AX734))*(I735-I734))+((1-(qCell/COUNT($AX$2:AX734)))*J734))),J734),IF(H734="in-sample",IF(Q734=bigT,((qCell/bigT)*(I735/I734))+((1-(qCell/bigT))*J734),IF(qCell=0,1,IF(OR(F735="",COUNT($AX$2:AX734)&lt;=qCell),IF(COUNT($AX$2:AX734)=1,1,AX734/AX733),((qCell/COUNT($AX$2:AX734))*(I735/I734))+((1-(qCell/COUNT($AX$2:AX734)))*J734)))),J734)))))))</f>
        <v/>
      </c>
      <c r="K735" s="31" t="str">
        <f>IF(H735="","",IF(AND(Temp!optSeasCoef=0,Temp!sts_add=1),IF(H735="out-sample",I735+(Q735*J735),I735+J735),IF(AND(Temp!optSeasCoef=0,Temp!sts_multp=1),IF(H735="out-sample",I735*(J735^Q735),I735*J735),IF(Temp!sts_add=1,IF(H735="out-sample",(I735+(Q735*J735))*G735,(I735+J735)*G735),IF(H735="out-sample",I735*(J735^Q735)*G735,I735*J735*G735)))))</f>
        <v/>
      </c>
      <c r="L735" s="32" t="str">
        <f t="shared" si="79"/>
        <v/>
      </c>
      <c r="M735" s="32" t="str">
        <f t="shared" si="80"/>
        <v/>
      </c>
      <c r="N735" s="32" t="str">
        <f t="shared" si="81"/>
        <v/>
      </c>
      <c r="O735" s="32" t="str">
        <f t="shared" si="82"/>
        <v/>
      </c>
      <c r="P735" s="32" t="str">
        <f t="shared" si="83"/>
        <v/>
      </c>
      <c r="Q735" s="3" t="str">
        <f>IF(AND(Temp!fhor_indata=1,F735="",H734="in-sample"),1,IF(AND(Temp!fhor_indata=1,H734="out-sample",Q734&lt;ATA!XfHor),Q734+1,IF(F735="","",IF(AND(H735="out-sample",H734="in-sample"),1,IF(AND(H735="out-sample",H734="out-sample"),Q734+1,IF(ISNUMBER(Q734),Q734+1,1))))))</f>
        <v/>
      </c>
      <c r="R735" s="3" t="str">
        <f t="shared" si="77"/>
        <v/>
      </c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X735" s="63" t="e">
        <f t="shared" si="78"/>
        <v>#VALUE!</v>
      </c>
    </row>
    <row r="736" spans="1:50" s="1" customFormat="1" ht="14.25" x14ac:dyDescent="0.2">
      <c r="A736" s="6"/>
      <c r="B736" s="6"/>
      <c r="C736" s="6"/>
      <c r="D736" s="3"/>
      <c r="E736" s="70" t="str">
        <f>IF(ATA!E736="","",ATA!E736)</f>
        <v/>
      </c>
      <c r="F736" s="51" t="str">
        <f>IF(ATA!F736="","",ATA!F736)</f>
        <v/>
      </c>
      <c r="G736" s="11" t="str">
        <f>IF(ATA!G736="","",ATA!G736)</f>
        <v/>
      </c>
      <c r="H736" s="55" t="str">
        <f>IF(ATA!H736="","",ATA!H736)</f>
        <v/>
      </c>
      <c r="I736" s="31" t="str">
        <f>IF(AND(F735="",H735="in-sample"),"",IF(AND(Temp!fhor_indata=1,H735="out-sample",H736="out-sample"),I735,IF(AND(F736="",H735="out-sample"),"",IF(AND(Temp!optSeasCoef=0,Temp!sts_add=1),IF(H735="in-sample",IF(Q735=bigT,((pCell/bigT)*F735)+((1-(pCell/bigT))*(I735+J735)),IF(OR(F736="",COUNT($F$2:F735)&lt;=pCell),F735,((pCell/COUNT($F$2:F735))*F735)+((1-(pCell/COUNT($F$2:F735)))*(I735+J735)))),I735),IF(AND(Temp!optSeasCoef=0,Temp!sts_multp=1),IF(H735="in-sample",IF(Q735=bigT,((pCell/bigT)*F735)+((1-(pCell/bigT))*(I735*J735)),IF(OR(F736="",COUNT(F$2:$F735)&lt;=pCell),F735,((pCell/COUNT($F$2:F735))*F735)+((1-(pCell/COUNT($F$2:F735)))*(I735*J735)))),I735),IF(Temp!sts_add=1,IF(H735="in-sample",IF(Q735=bigT,((pCell/bigT)*AX735)+((1-(pCell/bigT))*(I735+J735)),IF(OR(F736="",COUNT($AX$2:AX735)&lt;=pCell),AX735,((pCell/COUNT($AX$2:AX735))*AX735)+((1-(pCell/COUNT($AX$2:AX735)))*(I735+J735)))),I735),IF(H735="in-sample",IF(Q735=bigT,((pCell/bigT)*AX735)+((1-(pCell/bigT))*(I735*J735)),IF(OR(F736="",COUNT($AX$2:AX735)&lt;=pCell),AX735,((pCell/COUNT($AX$2:AX735))*AX735)+((1-(pCell/COUNT($AX$2:AX735)))*(I735*J735)))),I735)))))))</f>
        <v/>
      </c>
      <c r="J736" s="31" t="str">
        <f>IF(AND(F735="",H735="in-sample"),"",IF(AND(Temp!fhor_indata=1,H735="out-sample",H736="out-sample"),J735,IF(AND(F736="",H735="out-sample"),"",IF(AND(Temp!optSeasCoef=0,Temp!sts_add=1),IF(H735="in-sample",IF(Q735=bigT,((qCell/bigT)*(I736-I735))+((1-(qCell/bigT))*J735),IF(OR(F736="",COUNT($F$2:F735)&lt;=qCell),IF(COUNT($F$2:F735)=1,0,F735-F734),((qCell/COUNT($F$2:F735))*(I736-I735))+((1-(qCell/COUNT($F$2:F735)))*J735))),J735),IF(AND(Temp!optSeasCoef=0,Temp!sts_multp=1),IF(H735="in-sample",IF(Q735=bigT,((qCell/bigT)*(I736/I735))+((1-(qCell/bigT))*J735),IF(qCell=0,1,IF(OR(F736="",COUNT($F$2:F735)&lt;=qCell),IF(COUNT($F$2:F735)=1,1,F735/F734),((qCell/COUNT($F$2:F735))*(I736/I735))+((1-(qCell/COUNT($F$2:F735)))*J735)))),J735),IF(Temp!sts_add=1,IF(H735="in-sample",IF(Q735=bigT,((qCell/bigT)*(I736-I735))+((1-(qCell/bigT))*J735),IF(OR(F736="",COUNT($AX$2:AX735)&lt;=qCell),IF(COUNT($AX$2:AX735)=1,0,AX735-AX734),((qCell/COUNT($AX$2:AX735))*(I736-I735))+((1-(qCell/COUNT($AX$2:AX735)))*J735))),J735),IF(H735="in-sample",IF(Q735=bigT,((qCell/bigT)*(I736/I735))+((1-(qCell/bigT))*J735),IF(qCell=0,1,IF(OR(F736="",COUNT($AX$2:AX735)&lt;=qCell),IF(COUNT($AX$2:AX735)=1,1,AX735/AX734),((qCell/COUNT($AX$2:AX735))*(I736/I735))+((1-(qCell/COUNT($AX$2:AX735)))*J735)))),J735)))))))</f>
        <v/>
      </c>
      <c r="K736" s="31" t="str">
        <f>IF(H736="","",IF(AND(Temp!optSeasCoef=0,Temp!sts_add=1),IF(H736="out-sample",I736+(Q736*J736),I736+J736),IF(AND(Temp!optSeasCoef=0,Temp!sts_multp=1),IF(H736="out-sample",I736*(J736^Q736),I736*J736),IF(Temp!sts_add=1,IF(H736="out-sample",(I736+(Q736*J736))*G736,(I736+J736)*G736),IF(H736="out-sample",I736*(J736^Q736)*G736,I736*J736*G736)))))</f>
        <v/>
      </c>
      <c r="L736" s="32" t="str">
        <f t="shared" si="79"/>
        <v/>
      </c>
      <c r="M736" s="32" t="str">
        <f t="shared" si="80"/>
        <v/>
      </c>
      <c r="N736" s="32" t="str">
        <f t="shared" si="81"/>
        <v/>
      </c>
      <c r="O736" s="32" t="str">
        <f t="shared" si="82"/>
        <v/>
      </c>
      <c r="P736" s="32" t="str">
        <f t="shared" si="83"/>
        <v/>
      </c>
      <c r="Q736" s="3" t="str">
        <f>IF(AND(Temp!fhor_indata=1,F736="",H735="in-sample"),1,IF(AND(Temp!fhor_indata=1,H735="out-sample",Q735&lt;ATA!XfHor),Q735+1,IF(F736="","",IF(AND(H736="out-sample",H735="in-sample"),1,IF(AND(H736="out-sample",H735="out-sample"),Q735+1,IF(ISNUMBER(Q735),Q735+1,1))))))</f>
        <v/>
      </c>
      <c r="R736" s="3" t="str">
        <f t="shared" si="77"/>
        <v/>
      </c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X736" s="63" t="e">
        <f t="shared" si="78"/>
        <v>#VALUE!</v>
      </c>
    </row>
    <row r="737" spans="1:50" s="1" customFormat="1" ht="14.25" x14ac:dyDescent="0.2">
      <c r="A737" s="6"/>
      <c r="B737" s="6"/>
      <c r="C737" s="6"/>
      <c r="D737" s="3"/>
      <c r="E737" s="70" t="str">
        <f>IF(ATA!E737="","",ATA!E737)</f>
        <v/>
      </c>
      <c r="F737" s="51" t="str">
        <f>IF(ATA!F737="","",ATA!F737)</f>
        <v/>
      </c>
      <c r="G737" s="11" t="str">
        <f>IF(ATA!G737="","",ATA!G737)</f>
        <v/>
      </c>
      <c r="H737" s="55" t="str">
        <f>IF(ATA!H737="","",ATA!H737)</f>
        <v/>
      </c>
      <c r="I737" s="31" t="str">
        <f>IF(AND(F736="",H736="in-sample"),"",IF(AND(Temp!fhor_indata=1,H736="out-sample",H737="out-sample"),I736,IF(AND(F737="",H736="out-sample"),"",IF(AND(Temp!optSeasCoef=0,Temp!sts_add=1),IF(H736="in-sample",IF(Q736=bigT,((pCell/bigT)*F736)+((1-(pCell/bigT))*(I736+J736)),IF(OR(F737="",COUNT($F$2:F736)&lt;=pCell),F736,((pCell/COUNT($F$2:F736))*F736)+((1-(pCell/COUNT($F$2:F736)))*(I736+J736)))),I736),IF(AND(Temp!optSeasCoef=0,Temp!sts_multp=1),IF(H736="in-sample",IF(Q736=bigT,((pCell/bigT)*F736)+((1-(pCell/bigT))*(I736*J736)),IF(OR(F737="",COUNT(F$2:$F736)&lt;=pCell),F736,((pCell/COUNT($F$2:F736))*F736)+((1-(pCell/COUNT($F$2:F736)))*(I736*J736)))),I736),IF(Temp!sts_add=1,IF(H736="in-sample",IF(Q736=bigT,((pCell/bigT)*AX736)+((1-(pCell/bigT))*(I736+J736)),IF(OR(F737="",COUNT($AX$2:AX736)&lt;=pCell),AX736,((pCell/COUNT($AX$2:AX736))*AX736)+((1-(pCell/COUNT($AX$2:AX736)))*(I736+J736)))),I736),IF(H736="in-sample",IF(Q736=bigT,((pCell/bigT)*AX736)+((1-(pCell/bigT))*(I736*J736)),IF(OR(F737="",COUNT($AX$2:AX736)&lt;=pCell),AX736,((pCell/COUNT($AX$2:AX736))*AX736)+((1-(pCell/COUNT($AX$2:AX736)))*(I736*J736)))),I736)))))))</f>
        <v/>
      </c>
      <c r="J737" s="31" t="str">
        <f>IF(AND(F736="",H736="in-sample"),"",IF(AND(Temp!fhor_indata=1,H736="out-sample",H737="out-sample"),J736,IF(AND(F737="",H736="out-sample"),"",IF(AND(Temp!optSeasCoef=0,Temp!sts_add=1),IF(H736="in-sample",IF(Q736=bigT,((qCell/bigT)*(I737-I736))+((1-(qCell/bigT))*J736),IF(OR(F737="",COUNT($F$2:F736)&lt;=qCell),IF(COUNT($F$2:F736)=1,0,F736-F735),((qCell/COUNT($F$2:F736))*(I737-I736))+((1-(qCell/COUNT($F$2:F736)))*J736))),J736),IF(AND(Temp!optSeasCoef=0,Temp!sts_multp=1),IF(H736="in-sample",IF(Q736=bigT,((qCell/bigT)*(I737/I736))+((1-(qCell/bigT))*J736),IF(qCell=0,1,IF(OR(F737="",COUNT($F$2:F736)&lt;=qCell),IF(COUNT($F$2:F736)=1,1,F736/F735),((qCell/COUNT($F$2:F736))*(I737/I736))+((1-(qCell/COUNT($F$2:F736)))*J736)))),J736),IF(Temp!sts_add=1,IF(H736="in-sample",IF(Q736=bigT,((qCell/bigT)*(I737-I736))+((1-(qCell/bigT))*J736),IF(OR(F737="",COUNT($AX$2:AX736)&lt;=qCell),IF(COUNT($AX$2:AX736)=1,0,AX736-AX735),((qCell/COUNT($AX$2:AX736))*(I737-I736))+((1-(qCell/COUNT($AX$2:AX736)))*J736))),J736),IF(H736="in-sample",IF(Q736=bigT,((qCell/bigT)*(I737/I736))+((1-(qCell/bigT))*J736),IF(qCell=0,1,IF(OR(F737="",COUNT($AX$2:AX736)&lt;=qCell),IF(COUNT($AX$2:AX736)=1,1,AX736/AX735),((qCell/COUNT($AX$2:AX736))*(I737/I736))+((1-(qCell/COUNT($AX$2:AX736)))*J736)))),J736)))))))</f>
        <v/>
      </c>
      <c r="K737" s="31" t="str">
        <f>IF(H737="","",IF(AND(Temp!optSeasCoef=0,Temp!sts_add=1),IF(H737="out-sample",I737+(Q737*J737),I737+J737),IF(AND(Temp!optSeasCoef=0,Temp!sts_multp=1),IF(H737="out-sample",I737*(J737^Q737),I737*J737),IF(Temp!sts_add=1,IF(H737="out-sample",(I737+(Q737*J737))*G737,(I737+J737)*G737),IF(H737="out-sample",I737*(J737^Q737)*G737,I737*J737*G737)))))</f>
        <v/>
      </c>
      <c r="L737" s="32" t="str">
        <f t="shared" si="79"/>
        <v/>
      </c>
      <c r="M737" s="32" t="str">
        <f t="shared" si="80"/>
        <v/>
      </c>
      <c r="N737" s="32" t="str">
        <f t="shared" si="81"/>
        <v/>
      </c>
      <c r="O737" s="32" t="str">
        <f t="shared" si="82"/>
        <v/>
      </c>
      <c r="P737" s="32" t="str">
        <f t="shared" si="83"/>
        <v/>
      </c>
      <c r="Q737" s="3" t="str">
        <f>IF(AND(Temp!fhor_indata=1,F737="",H736="in-sample"),1,IF(AND(Temp!fhor_indata=1,H736="out-sample",Q736&lt;ATA!XfHor),Q736+1,IF(F737="","",IF(AND(H737="out-sample",H736="in-sample"),1,IF(AND(H737="out-sample",H736="out-sample"),Q736+1,IF(ISNUMBER(Q736),Q736+1,1))))))</f>
        <v/>
      </c>
      <c r="R737" s="3" t="str">
        <f t="shared" si="77"/>
        <v/>
      </c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X737" s="63" t="e">
        <f t="shared" si="78"/>
        <v>#VALUE!</v>
      </c>
    </row>
    <row r="738" spans="1:50" s="1" customFormat="1" ht="14.25" x14ac:dyDescent="0.2">
      <c r="A738" s="6"/>
      <c r="B738" s="6"/>
      <c r="C738" s="6"/>
      <c r="D738" s="3"/>
      <c r="E738" s="70" t="str">
        <f>IF(ATA!E738="","",ATA!E738)</f>
        <v/>
      </c>
      <c r="F738" s="51" t="str">
        <f>IF(ATA!F738="","",ATA!F738)</f>
        <v/>
      </c>
      <c r="G738" s="11" t="str">
        <f>IF(ATA!G738="","",ATA!G738)</f>
        <v/>
      </c>
      <c r="H738" s="55" t="str">
        <f>IF(ATA!H738="","",ATA!H738)</f>
        <v/>
      </c>
      <c r="I738" s="31" t="str">
        <f>IF(AND(F737="",H737="in-sample"),"",IF(AND(Temp!fhor_indata=1,H737="out-sample",H738="out-sample"),I737,IF(AND(F738="",H737="out-sample"),"",IF(AND(Temp!optSeasCoef=0,Temp!sts_add=1),IF(H737="in-sample",IF(Q737=bigT,((pCell/bigT)*F737)+((1-(pCell/bigT))*(I737+J737)),IF(OR(F738="",COUNT($F$2:F737)&lt;=pCell),F737,((pCell/COUNT($F$2:F737))*F737)+((1-(pCell/COUNT($F$2:F737)))*(I737+J737)))),I737),IF(AND(Temp!optSeasCoef=0,Temp!sts_multp=1),IF(H737="in-sample",IF(Q737=bigT,((pCell/bigT)*F737)+((1-(pCell/bigT))*(I737*J737)),IF(OR(F738="",COUNT(F$2:$F737)&lt;=pCell),F737,((pCell/COUNT($F$2:F737))*F737)+((1-(pCell/COUNT($F$2:F737)))*(I737*J737)))),I737),IF(Temp!sts_add=1,IF(H737="in-sample",IF(Q737=bigT,((pCell/bigT)*AX737)+((1-(pCell/bigT))*(I737+J737)),IF(OR(F738="",COUNT($AX$2:AX737)&lt;=pCell),AX737,((pCell/COUNT($AX$2:AX737))*AX737)+((1-(pCell/COUNT($AX$2:AX737)))*(I737+J737)))),I737),IF(H737="in-sample",IF(Q737=bigT,((pCell/bigT)*AX737)+((1-(pCell/bigT))*(I737*J737)),IF(OR(F738="",COUNT($AX$2:AX737)&lt;=pCell),AX737,((pCell/COUNT($AX$2:AX737))*AX737)+((1-(pCell/COUNT($AX$2:AX737)))*(I737*J737)))),I737)))))))</f>
        <v/>
      </c>
      <c r="J738" s="31" t="str">
        <f>IF(AND(F737="",H737="in-sample"),"",IF(AND(Temp!fhor_indata=1,H737="out-sample",H738="out-sample"),J737,IF(AND(F738="",H737="out-sample"),"",IF(AND(Temp!optSeasCoef=0,Temp!sts_add=1),IF(H737="in-sample",IF(Q737=bigT,((qCell/bigT)*(I738-I737))+((1-(qCell/bigT))*J737),IF(OR(F738="",COUNT($F$2:F737)&lt;=qCell),IF(COUNT($F$2:F737)=1,0,F737-F736),((qCell/COUNT($F$2:F737))*(I738-I737))+((1-(qCell/COUNT($F$2:F737)))*J737))),J737),IF(AND(Temp!optSeasCoef=0,Temp!sts_multp=1),IF(H737="in-sample",IF(Q737=bigT,((qCell/bigT)*(I738/I737))+((1-(qCell/bigT))*J737),IF(qCell=0,1,IF(OR(F738="",COUNT($F$2:F737)&lt;=qCell),IF(COUNT($F$2:F737)=1,1,F737/F736),((qCell/COUNT($F$2:F737))*(I738/I737))+((1-(qCell/COUNT($F$2:F737)))*J737)))),J737),IF(Temp!sts_add=1,IF(H737="in-sample",IF(Q737=bigT,((qCell/bigT)*(I738-I737))+((1-(qCell/bigT))*J737),IF(OR(F738="",COUNT($AX$2:AX737)&lt;=qCell),IF(COUNT($AX$2:AX737)=1,0,AX737-AX736),((qCell/COUNT($AX$2:AX737))*(I738-I737))+((1-(qCell/COUNT($AX$2:AX737)))*J737))),J737),IF(H737="in-sample",IF(Q737=bigT,((qCell/bigT)*(I738/I737))+((1-(qCell/bigT))*J737),IF(qCell=0,1,IF(OR(F738="",COUNT($AX$2:AX737)&lt;=qCell),IF(COUNT($AX$2:AX737)=1,1,AX737/AX736),((qCell/COUNT($AX$2:AX737))*(I738/I737))+((1-(qCell/COUNT($AX$2:AX737)))*J737)))),J737)))))))</f>
        <v/>
      </c>
      <c r="K738" s="31" t="str">
        <f>IF(H738="","",IF(AND(Temp!optSeasCoef=0,Temp!sts_add=1),IF(H738="out-sample",I738+(Q738*J738),I738+J738),IF(AND(Temp!optSeasCoef=0,Temp!sts_multp=1),IF(H738="out-sample",I738*(J738^Q738),I738*J738),IF(Temp!sts_add=1,IF(H738="out-sample",(I738+(Q738*J738))*G738,(I738+J738)*G738),IF(H738="out-sample",I738*(J738^Q738)*G738,I738*J738*G738)))))</f>
        <v/>
      </c>
      <c r="L738" s="32" t="str">
        <f t="shared" si="79"/>
        <v/>
      </c>
      <c r="M738" s="32" t="str">
        <f t="shared" si="80"/>
        <v/>
      </c>
      <c r="N738" s="32" t="str">
        <f t="shared" si="81"/>
        <v/>
      </c>
      <c r="O738" s="32" t="str">
        <f t="shared" si="82"/>
        <v/>
      </c>
      <c r="P738" s="32" t="str">
        <f t="shared" si="83"/>
        <v/>
      </c>
      <c r="Q738" s="3" t="str">
        <f>IF(AND(Temp!fhor_indata=1,F738="",H737="in-sample"),1,IF(AND(Temp!fhor_indata=1,H737="out-sample",Q737&lt;ATA!XfHor),Q737+1,IF(F738="","",IF(AND(H738="out-sample",H737="in-sample"),1,IF(AND(H738="out-sample",H737="out-sample"),Q737+1,IF(ISNUMBER(Q737),Q737+1,1))))))</f>
        <v/>
      </c>
      <c r="R738" s="3" t="str">
        <f t="shared" si="77"/>
        <v/>
      </c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X738" s="63" t="e">
        <f t="shared" si="78"/>
        <v>#VALUE!</v>
      </c>
    </row>
    <row r="739" spans="1:50" s="1" customFormat="1" ht="14.25" x14ac:dyDescent="0.2">
      <c r="A739" s="6"/>
      <c r="B739" s="6"/>
      <c r="C739" s="6"/>
      <c r="D739" s="3"/>
      <c r="E739" s="70" t="str">
        <f>IF(ATA!E739="","",ATA!E739)</f>
        <v/>
      </c>
      <c r="F739" s="51" t="str">
        <f>IF(ATA!F739="","",ATA!F739)</f>
        <v/>
      </c>
      <c r="G739" s="11" t="str">
        <f>IF(ATA!G739="","",ATA!G739)</f>
        <v/>
      </c>
      <c r="H739" s="55" t="str">
        <f>IF(ATA!H739="","",ATA!H739)</f>
        <v/>
      </c>
      <c r="I739" s="31" t="str">
        <f>IF(AND(F738="",H738="in-sample"),"",IF(AND(Temp!fhor_indata=1,H738="out-sample",H739="out-sample"),I738,IF(AND(F739="",H738="out-sample"),"",IF(AND(Temp!optSeasCoef=0,Temp!sts_add=1),IF(H738="in-sample",IF(Q738=bigT,((pCell/bigT)*F738)+((1-(pCell/bigT))*(I738+J738)),IF(OR(F739="",COUNT($F$2:F738)&lt;=pCell),F738,((pCell/COUNT($F$2:F738))*F738)+((1-(pCell/COUNT($F$2:F738)))*(I738+J738)))),I738),IF(AND(Temp!optSeasCoef=0,Temp!sts_multp=1),IF(H738="in-sample",IF(Q738=bigT,((pCell/bigT)*F738)+((1-(pCell/bigT))*(I738*J738)),IF(OR(F739="",COUNT(F$2:$F738)&lt;=pCell),F738,((pCell/COUNT($F$2:F738))*F738)+((1-(pCell/COUNT($F$2:F738)))*(I738*J738)))),I738),IF(Temp!sts_add=1,IF(H738="in-sample",IF(Q738=bigT,((pCell/bigT)*AX738)+((1-(pCell/bigT))*(I738+J738)),IF(OR(F739="",COUNT($AX$2:AX738)&lt;=pCell),AX738,((pCell/COUNT($AX$2:AX738))*AX738)+((1-(pCell/COUNT($AX$2:AX738)))*(I738+J738)))),I738),IF(H738="in-sample",IF(Q738=bigT,((pCell/bigT)*AX738)+((1-(pCell/bigT))*(I738*J738)),IF(OR(F739="",COUNT($AX$2:AX738)&lt;=pCell),AX738,((pCell/COUNT($AX$2:AX738))*AX738)+((1-(pCell/COUNT($AX$2:AX738)))*(I738*J738)))),I738)))))))</f>
        <v/>
      </c>
      <c r="J739" s="31" t="str">
        <f>IF(AND(F738="",H738="in-sample"),"",IF(AND(Temp!fhor_indata=1,H738="out-sample",H739="out-sample"),J738,IF(AND(F739="",H738="out-sample"),"",IF(AND(Temp!optSeasCoef=0,Temp!sts_add=1),IF(H738="in-sample",IF(Q738=bigT,((qCell/bigT)*(I739-I738))+((1-(qCell/bigT))*J738),IF(OR(F739="",COUNT($F$2:F738)&lt;=qCell),IF(COUNT($F$2:F738)=1,0,F738-F737),((qCell/COUNT($F$2:F738))*(I739-I738))+((1-(qCell/COUNT($F$2:F738)))*J738))),J738),IF(AND(Temp!optSeasCoef=0,Temp!sts_multp=1),IF(H738="in-sample",IF(Q738=bigT,((qCell/bigT)*(I739/I738))+((1-(qCell/bigT))*J738),IF(qCell=0,1,IF(OR(F739="",COUNT($F$2:F738)&lt;=qCell),IF(COUNT($F$2:F738)=1,1,F738/F737),((qCell/COUNT($F$2:F738))*(I739/I738))+((1-(qCell/COUNT($F$2:F738)))*J738)))),J738),IF(Temp!sts_add=1,IF(H738="in-sample",IF(Q738=bigT,((qCell/bigT)*(I739-I738))+((1-(qCell/bigT))*J738),IF(OR(F739="",COUNT($AX$2:AX738)&lt;=qCell),IF(COUNT($AX$2:AX738)=1,0,AX738-AX737),((qCell/COUNT($AX$2:AX738))*(I739-I738))+((1-(qCell/COUNT($AX$2:AX738)))*J738))),J738),IF(H738="in-sample",IF(Q738=bigT,((qCell/bigT)*(I739/I738))+((1-(qCell/bigT))*J738),IF(qCell=0,1,IF(OR(F739="",COUNT($AX$2:AX738)&lt;=qCell),IF(COUNT($AX$2:AX738)=1,1,AX738/AX737),((qCell/COUNT($AX$2:AX738))*(I739/I738))+((1-(qCell/COUNT($AX$2:AX738)))*J738)))),J738)))))))</f>
        <v/>
      </c>
      <c r="K739" s="31" t="str">
        <f>IF(H739="","",IF(AND(Temp!optSeasCoef=0,Temp!sts_add=1),IF(H739="out-sample",I739+(Q739*J739),I739+J739),IF(AND(Temp!optSeasCoef=0,Temp!sts_multp=1),IF(H739="out-sample",I739*(J739^Q739),I739*J739),IF(Temp!sts_add=1,IF(H739="out-sample",(I739+(Q739*J739))*G739,(I739+J739)*G739),IF(H739="out-sample",I739*(J739^Q739)*G739,I739*J739*G739)))))</f>
        <v/>
      </c>
      <c r="L739" s="32" t="str">
        <f t="shared" si="79"/>
        <v/>
      </c>
      <c r="M739" s="32" t="str">
        <f t="shared" si="80"/>
        <v/>
      </c>
      <c r="N739" s="32" t="str">
        <f t="shared" si="81"/>
        <v/>
      </c>
      <c r="O739" s="32" t="str">
        <f t="shared" si="82"/>
        <v/>
      </c>
      <c r="P739" s="32" t="str">
        <f t="shared" si="83"/>
        <v/>
      </c>
      <c r="Q739" s="3" t="str">
        <f>IF(AND(Temp!fhor_indata=1,F739="",H738="in-sample"),1,IF(AND(Temp!fhor_indata=1,H738="out-sample",Q738&lt;ATA!XfHor),Q738+1,IF(F739="","",IF(AND(H739="out-sample",H738="in-sample"),1,IF(AND(H739="out-sample",H738="out-sample"),Q738+1,IF(ISNUMBER(Q738),Q738+1,1))))))</f>
        <v/>
      </c>
      <c r="R739" s="3" t="str">
        <f t="shared" si="77"/>
        <v/>
      </c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X739" s="63" t="e">
        <f t="shared" si="78"/>
        <v>#VALUE!</v>
      </c>
    </row>
    <row r="740" spans="1:50" s="1" customFormat="1" ht="14.25" x14ac:dyDescent="0.2">
      <c r="A740" s="6"/>
      <c r="B740" s="6"/>
      <c r="C740" s="6"/>
      <c r="D740" s="3"/>
      <c r="E740" s="70" t="str">
        <f>IF(ATA!E740="","",ATA!E740)</f>
        <v/>
      </c>
      <c r="F740" s="51" t="str">
        <f>IF(ATA!F740="","",ATA!F740)</f>
        <v/>
      </c>
      <c r="G740" s="11" t="str">
        <f>IF(ATA!G740="","",ATA!G740)</f>
        <v/>
      </c>
      <c r="H740" s="55" t="str">
        <f>IF(ATA!H740="","",ATA!H740)</f>
        <v/>
      </c>
      <c r="I740" s="31" t="str">
        <f>IF(AND(F739="",H739="in-sample"),"",IF(AND(Temp!fhor_indata=1,H739="out-sample",H740="out-sample"),I739,IF(AND(F740="",H739="out-sample"),"",IF(AND(Temp!optSeasCoef=0,Temp!sts_add=1),IF(H739="in-sample",IF(Q739=bigT,((pCell/bigT)*F739)+((1-(pCell/bigT))*(I739+J739)),IF(OR(F740="",COUNT($F$2:F739)&lt;=pCell),F739,((pCell/COUNT($F$2:F739))*F739)+((1-(pCell/COUNT($F$2:F739)))*(I739+J739)))),I739),IF(AND(Temp!optSeasCoef=0,Temp!sts_multp=1),IF(H739="in-sample",IF(Q739=bigT,((pCell/bigT)*F739)+((1-(pCell/bigT))*(I739*J739)),IF(OR(F740="",COUNT(F$2:$F739)&lt;=pCell),F739,((pCell/COUNT($F$2:F739))*F739)+((1-(pCell/COUNT($F$2:F739)))*(I739*J739)))),I739),IF(Temp!sts_add=1,IF(H739="in-sample",IF(Q739=bigT,((pCell/bigT)*AX739)+((1-(pCell/bigT))*(I739+J739)),IF(OR(F740="",COUNT($AX$2:AX739)&lt;=pCell),AX739,((pCell/COUNT($AX$2:AX739))*AX739)+((1-(pCell/COUNT($AX$2:AX739)))*(I739+J739)))),I739),IF(H739="in-sample",IF(Q739=bigT,((pCell/bigT)*AX739)+((1-(pCell/bigT))*(I739*J739)),IF(OR(F740="",COUNT($AX$2:AX739)&lt;=pCell),AX739,((pCell/COUNT($AX$2:AX739))*AX739)+((1-(pCell/COUNT($AX$2:AX739)))*(I739*J739)))),I739)))))))</f>
        <v/>
      </c>
      <c r="J740" s="31" t="str">
        <f>IF(AND(F739="",H739="in-sample"),"",IF(AND(Temp!fhor_indata=1,H739="out-sample",H740="out-sample"),J739,IF(AND(F740="",H739="out-sample"),"",IF(AND(Temp!optSeasCoef=0,Temp!sts_add=1),IF(H739="in-sample",IF(Q739=bigT,((qCell/bigT)*(I740-I739))+((1-(qCell/bigT))*J739),IF(OR(F740="",COUNT($F$2:F739)&lt;=qCell),IF(COUNT($F$2:F739)=1,0,F739-F738),((qCell/COUNT($F$2:F739))*(I740-I739))+((1-(qCell/COUNT($F$2:F739)))*J739))),J739),IF(AND(Temp!optSeasCoef=0,Temp!sts_multp=1),IF(H739="in-sample",IF(Q739=bigT,((qCell/bigT)*(I740/I739))+((1-(qCell/bigT))*J739),IF(qCell=0,1,IF(OR(F740="",COUNT($F$2:F739)&lt;=qCell),IF(COUNT($F$2:F739)=1,1,F739/F738),((qCell/COUNT($F$2:F739))*(I740/I739))+((1-(qCell/COUNT($F$2:F739)))*J739)))),J739),IF(Temp!sts_add=1,IF(H739="in-sample",IF(Q739=bigT,((qCell/bigT)*(I740-I739))+((1-(qCell/bigT))*J739),IF(OR(F740="",COUNT($AX$2:AX739)&lt;=qCell),IF(COUNT($AX$2:AX739)=1,0,AX739-AX738),((qCell/COUNT($AX$2:AX739))*(I740-I739))+((1-(qCell/COUNT($AX$2:AX739)))*J739))),J739),IF(H739="in-sample",IF(Q739=bigT,((qCell/bigT)*(I740/I739))+((1-(qCell/bigT))*J739),IF(qCell=0,1,IF(OR(F740="",COUNT($AX$2:AX739)&lt;=qCell),IF(COUNT($AX$2:AX739)=1,1,AX739/AX738),((qCell/COUNT($AX$2:AX739))*(I740/I739))+((1-(qCell/COUNT($AX$2:AX739)))*J739)))),J739)))))))</f>
        <v/>
      </c>
      <c r="K740" s="31" t="str">
        <f>IF(H740="","",IF(AND(Temp!optSeasCoef=0,Temp!sts_add=1),IF(H740="out-sample",I740+(Q740*J740),I740+J740),IF(AND(Temp!optSeasCoef=0,Temp!sts_multp=1),IF(H740="out-sample",I740*(J740^Q740),I740*J740),IF(Temp!sts_add=1,IF(H740="out-sample",(I740+(Q740*J740))*G740,(I740+J740)*G740),IF(H740="out-sample",I740*(J740^Q740)*G740,I740*J740*G740)))))</f>
        <v/>
      </c>
      <c r="L740" s="32" t="str">
        <f t="shared" si="79"/>
        <v/>
      </c>
      <c r="M740" s="32" t="str">
        <f t="shared" si="80"/>
        <v/>
      </c>
      <c r="N740" s="32" t="str">
        <f t="shared" si="81"/>
        <v/>
      </c>
      <c r="O740" s="32" t="str">
        <f t="shared" si="82"/>
        <v/>
      </c>
      <c r="P740" s="32" t="str">
        <f t="shared" si="83"/>
        <v/>
      </c>
      <c r="Q740" s="3" t="str">
        <f>IF(AND(Temp!fhor_indata=1,F740="",H739="in-sample"),1,IF(AND(Temp!fhor_indata=1,H739="out-sample",Q739&lt;ATA!XfHor),Q739+1,IF(F740="","",IF(AND(H740="out-sample",H739="in-sample"),1,IF(AND(H740="out-sample",H739="out-sample"),Q739+1,IF(ISNUMBER(Q739),Q739+1,1))))))</f>
        <v/>
      </c>
      <c r="R740" s="3" t="str">
        <f t="shared" si="77"/>
        <v/>
      </c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X740" s="63" t="e">
        <f t="shared" si="78"/>
        <v>#VALUE!</v>
      </c>
    </row>
    <row r="741" spans="1:50" s="1" customFormat="1" ht="14.25" x14ac:dyDescent="0.2">
      <c r="A741" s="6"/>
      <c r="B741" s="6"/>
      <c r="C741" s="6"/>
      <c r="D741" s="3"/>
      <c r="E741" s="70" t="str">
        <f>IF(ATA!E741="","",ATA!E741)</f>
        <v/>
      </c>
      <c r="F741" s="51" t="str">
        <f>IF(ATA!F741="","",ATA!F741)</f>
        <v/>
      </c>
      <c r="G741" s="11" t="str">
        <f>IF(ATA!G741="","",ATA!G741)</f>
        <v/>
      </c>
      <c r="H741" s="55" t="str">
        <f>IF(ATA!H741="","",ATA!H741)</f>
        <v/>
      </c>
      <c r="I741" s="31" t="str">
        <f>IF(AND(F740="",H740="in-sample"),"",IF(AND(Temp!fhor_indata=1,H740="out-sample",H741="out-sample"),I740,IF(AND(F741="",H740="out-sample"),"",IF(AND(Temp!optSeasCoef=0,Temp!sts_add=1),IF(H740="in-sample",IF(Q740=bigT,((pCell/bigT)*F740)+((1-(pCell/bigT))*(I740+J740)),IF(OR(F741="",COUNT($F$2:F740)&lt;=pCell),F740,((pCell/COUNT($F$2:F740))*F740)+((1-(pCell/COUNT($F$2:F740)))*(I740+J740)))),I740),IF(AND(Temp!optSeasCoef=0,Temp!sts_multp=1),IF(H740="in-sample",IF(Q740=bigT,((pCell/bigT)*F740)+((1-(pCell/bigT))*(I740*J740)),IF(OR(F741="",COUNT(F$2:$F740)&lt;=pCell),F740,((pCell/COUNT($F$2:F740))*F740)+((1-(pCell/COUNT($F$2:F740)))*(I740*J740)))),I740),IF(Temp!sts_add=1,IF(H740="in-sample",IF(Q740=bigT,((pCell/bigT)*AX740)+((1-(pCell/bigT))*(I740+J740)),IF(OR(F741="",COUNT($AX$2:AX740)&lt;=pCell),AX740,((pCell/COUNT($AX$2:AX740))*AX740)+((1-(pCell/COUNT($AX$2:AX740)))*(I740+J740)))),I740),IF(H740="in-sample",IF(Q740=bigT,((pCell/bigT)*AX740)+((1-(pCell/bigT))*(I740*J740)),IF(OR(F741="",COUNT($AX$2:AX740)&lt;=pCell),AX740,((pCell/COUNT($AX$2:AX740))*AX740)+((1-(pCell/COUNT($AX$2:AX740)))*(I740*J740)))),I740)))))))</f>
        <v/>
      </c>
      <c r="J741" s="31" t="str">
        <f>IF(AND(F740="",H740="in-sample"),"",IF(AND(Temp!fhor_indata=1,H740="out-sample",H741="out-sample"),J740,IF(AND(F741="",H740="out-sample"),"",IF(AND(Temp!optSeasCoef=0,Temp!sts_add=1),IF(H740="in-sample",IF(Q740=bigT,((qCell/bigT)*(I741-I740))+((1-(qCell/bigT))*J740),IF(OR(F741="",COUNT($F$2:F740)&lt;=qCell),IF(COUNT($F$2:F740)=1,0,F740-F739),((qCell/COUNT($F$2:F740))*(I741-I740))+((1-(qCell/COUNT($F$2:F740)))*J740))),J740),IF(AND(Temp!optSeasCoef=0,Temp!sts_multp=1),IF(H740="in-sample",IF(Q740=bigT,((qCell/bigT)*(I741/I740))+((1-(qCell/bigT))*J740),IF(qCell=0,1,IF(OR(F741="",COUNT($F$2:F740)&lt;=qCell),IF(COUNT($F$2:F740)=1,1,F740/F739),((qCell/COUNT($F$2:F740))*(I741/I740))+((1-(qCell/COUNT($F$2:F740)))*J740)))),J740),IF(Temp!sts_add=1,IF(H740="in-sample",IF(Q740=bigT,((qCell/bigT)*(I741-I740))+((1-(qCell/bigT))*J740),IF(OR(F741="",COUNT($AX$2:AX740)&lt;=qCell),IF(COUNT($AX$2:AX740)=1,0,AX740-AX739),((qCell/COUNT($AX$2:AX740))*(I741-I740))+((1-(qCell/COUNT($AX$2:AX740)))*J740))),J740),IF(H740="in-sample",IF(Q740=bigT,((qCell/bigT)*(I741/I740))+((1-(qCell/bigT))*J740),IF(qCell=0,1,IF(OR(F741="",COUNT($AX$2:AX740)&lt;=qCell),IF(COUNT($AX$2:AX740)=1,1,AX740/AX739),((qCell/COUNT($AX$2:AX740))*(I741/I740))+((1-(qCell/COUNT($AX$2:AX740)))*J740)))),J740)))))))</f>
        <v/>
      </c>
      <c r="K741" s="31" t="str">
        <f>IF(H741="","",IF(AND(Temp!optSeasCoef=0,Temp!sts_add=1),IF(H741="out-sample",I741+(Q741*J741),I741+J741),IF(AND(Temp!optSeasCoef=0,Temp!sts_multp=1),IF(H741="out-sample",I741*(J741^Q741),I741*J741),IF(Temp!sts_add=1,IF(H741="out-sample",(I741+(Q741*J741))*G741,(I741+J741)*G741),IF(H741="out-sample",I741*(J741^Q741)*G741,I741*J741*G741)))))</f>
        <v/>
      </c>
      <c r="L741" s="32" t="str">
        <f t="shared" si="79"/>
        <v/>
      </c>
      <c r="M741" s="32" t="str">
        <f t="shared" si="80"/>
        <v/>
      </c>
      <c r="N741" s="32" t="str">
        <f t="shared" si="81"/>
        <v/>
      </c>
      <c r="O741" s="32" t="str">
        <f t="shared" si="82"/>
        <v/>
      </c>
      <c r="P741" s="32" t="str">
        <f t="shared" si="83"/>
        <v/>
      </c>
      <c r="Q741" s="3" t="str">
        <f>IF(AND(Temp!fhor_indata=1,F741="",H740="in-sample"),1,IF(AND(Temp!fhor_indata=1,H740="out-sample",Q740&lt;ATA!XfHor),Q740+1,IF(F741="","",IF(AND(H741="out-sample",H740="in-sample"),1,IF(AND(H741="out-sample",H740="out-sample"),Q740+1,IF(ISNUMBER(Q740),Q740+1,1))))))</f>
        <v/>
      </c>
      <c r="R741" s="3" t="str">
        <f t="shared" si="77"/>
        <v/>
      </c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X741" s="63" t="e">
        <f t="shared" si="78"/>
        <v>#VALUE!</v>
      </c>
    </row>
    <row r="742" spans="1:50" s="1" customFormat="1" ht="14.25" x14ac:dyDescent="0.2">
      <c r="A742" s="6"/>
      <c r="B742" s="6"/>
      <c r="C742" s="6"/>
      <c r="D742" s="3"/>
      <c r="E742" s="70" t="str">
        <f>IF(ATA!E742="","",ATA!E742)</f>
        <v/>
      </c>
      <c r="F742" s="51" t="str">
        <f>IF(ATA!F742="","",ATA!F742)</f>
        <v/>
      </c>
      <c r="G742" s="11" t="str">
        <f>IF(ATA!G742="","",ATA!G742)</f>
        <v/>
      </c>
      <c r="H742" s="55" t="str">
        <f>IF(ATA!H742="","",ATA!H742)</f>
        <v/>
      </c>
      <c r="I742" s="31" t="str">
        <f>IF(AND(F741="",H741="in-sample"),"",IF(AND(Temp!fhor_indata=1,H741="out-sample",H742="out-sample"),I741,IF(AND(F742="",H741="out-sample"),"",IF(AND(Temp!optSeasCoef=0,Temp!sts_add=1),IF(H741="in-sample",IF(Q741=bigT,((pCell/bigT)*F741)+((1-(pCell/bigT))*(I741+J741)),IF(OR(F742="",COUNT($F$2:F741)&lt;=pCell),F741,((pCell/COUNT($F$2:F741))*F741)+((1-(pCell/COUNT($F$2:F741)))*(I741+J741)))),I741),IF(AND(Temp!optSeasCoef=0,Temp!sts_multp=1),IF(H741="in-sample",IF(Q741=bigT,((pCell/bigT)*F741)+((1-(pCell/bigT))*(I741*J741)),IF(OR(F742="",COUNT(F$2:$F741)&lt;=pCell),F741,((pCell/COUNT($F$2:F741))*F741)+((1-(pCell/COUNT($F$2:F741)))*(I741*J741)))),I741),IF(Temp!sts_add=1,IF(H741="in-sample",IF(Q741=bigT,((pCell/bigT)*AX741)+((1-(pCell/bigT))*(I741+J741)),IF(OR(F742="",COUNT($AX$2:AX741)&lt;=pCell),AX741,((pCell/COUNT($AX$2:AX741))*AX741)+((1-(pCell/COUNT($AX$2:AX741)))*(I741+J741)))),I741),IF(H741="in-sample",IF(Q741=bigT,((pCell/bigT)*AX741)+((1-(pCell/bigT))*(I741*J741)),IF(OR(F742="",COUNT($AX$2:AX741)&lt;=pCell),AX741,((pCell/COUNT($AX$2:AX741))*AX741)+((1-(pCell/COUNT($AX$2:AX741)))*(I741*J741)))),I741)))))))</f>
        <v/>
      </c>
      <c r="J742" s="31" t="str">
        <f>IF(AND(F741="",H741="in-sample"),"",IF(AND(Temp!fhor_indata=1,H741="out-sample",H742="out-sample"),J741,IF(AND(F742="",H741="out-sample"),"",IF(AND(Temp!optSeasCoef=0,Temp!sts_add=1),IF(H741="in-sample",IF(Q741=bigT,((qCell/bigT)*(I742-I741))+((1-(qCell/bigT))*J741),IF(OR(F742="",COUNT($F$2:F741)&lt;=qCell),IF(COUNT($F$2:F741)=1,0,F741-F740),((qCell/COUNT($F$2:F741))*(I742-I741))+((1-(qCell/COUNT($F$2:F741)))*J741))),J741),IF(AND(Temp!optSeasCoef=0,Temp!sts_multp=1),IF(H741="in-sample",IF(Q741=bigT,((qCell/bigT)*(I742/I741))+((1-(qCell/bigT))*J741),IF(qCell=0,1,IF(OR(F742="",COUNT($F$2:F741)&lt;=qCell),IF(COUNT($F$2:F741)=1,1,F741/F740),((qCell/COUNT($F$2:F741))*(I742/I741))+((1-(qCell/COUNT($F$2:F741)))*J741)))),J741),IF(Temp!sts_add=1,IF(H741="in-sample",IF(Q741=bigT,((qCell/bigT)*(I742-I741))+((1-(qCell/bigT))*J741),IF(OR(F742="",COUNT($AX$2:AX741)&lt;=qCell),IF(COUNT($AX$2:AX741)=1,0,AX741-AX740),((qCell/COUNT($AX$2:AX741))*(I742-I741))+((1-(qCell/COUNT($AX$2:AX741)))*J741))),J741),IF(H741="in-sample",IF(Q741=bigT,((qCell/bigT)*(I742/I741))+((1-(qCell/bigT))*J741),IF(qCell=0,1,IF(OR(F742="",COUNT($AX$2:AX741)&lt;=qCell),IF(COUNT($AX$2:AX741)=1,1,AX741/AX740),((qCell/COUNT($AX$2:AX741))*(I742/I741))+((1-(qCell/COUNT($AX$2:AX741)))*J741)))),J741)))))))</f>
        <v/>
      </c>
      <c r="K742" s="31" t="str">
        <f>IF(H742="","",IF(AND(Temp!optSeasCoef=0,Temp!sts_add=1),IF(H742="out-sample",I742+(Q742*J742),I742+J742),IF(AND(Temp!optSeasCoef=0,Temp!sts_multp=1),IF(H742="out-sample",I742*(J742^Q742),I742*J742),IF(Temp!sts_add=1,IF(H742="out-sample",(I742+(Q742*J742))*G742,(I742+J742)*G742),IF(H742="out-sample",I742*(J742^Q742)*G742,I742*J742*G742)))))</f>
        <v/>
      </c>
      <c r="L742" s="32" t="str">
        <f t="shared" si="79"/>
        <v/>
      </c>
      <c r="M742" s="32" t="str">
        <f t="shared" si="80"/>
        <v/>
      </c>
      <c r="N742" s="32" t="str">
        <f t="shared" si="81"/>
        <v/>
      </c>
      <c r="O742" s="32" t="str">
        <f t="shared" si="82"/>
        <v/>
      </c>
      <c r="P742" s="32" t="str">
        <f t="shared" si="83"/>
        <v/>
      </c>
      <c r="Q742" s="3" t="str">
        <f>IF(AND(Temp!fhor_indata=1,F742="",H741="in-sample"),1,IF(AND(Temp!fhor_indata=1,H741="out-sample",Q741&lt;ATA!XfHor),Q741+1,IF(F742="","",IF(AND(H742="out-sample",H741="in-sample"),1,IF(AND(H742="out-sample",H741="out-sample"),Q741+1,IF(ISNUMBER(Q741),Q741+1,1))))))</f>
        <v/>
      </c>
      <c r="R742" s="3" t="str">
        <f t="shared" si="77"/>
        <v/>
      </c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X742" s="63" t="e">
        <f t="shared" si="78"/>
        <v>#VALUE!</v>
      </c>
    </row>
    <row r="743" spans="1:50" s="1" customFormat="1" ht="14.25" x14ac:dyDescent="0.2">
      <c r="A743" s="6"/>
      <c r="B743" s="6"/>
      <c r="C743" s="6"/>
      <c r="D743" s="3"/>
      <c r="E743" s="70" t="str">
        <f>IF(ATA!E743="","",ATA!E743)</f>
        <v/>
      </c>
      <c r="F743" s="51" t="str">
        <f>IF(ATA!F743="","",ATA!F743)</f>
        <v/>
      </c>
      <c r="G743" s="11" t="str">
        <f>IF(ATA!G743="","",ATA!G743)</f>
        <v/>
      </c>
      <c r="H743" s="55" t="str">
        <f>IF(ATA!H743="","",ATA!H743)</f>
        <v/>
      </c>
      <c r="I743" s="31" t="str">
        <f>IF(AND(F742="",H742="in-sample"),"",IF(AND(Temp!fhor_indata=1,H742="out-sample",H743="out-sample"),I742,IF(AND(F743="",H742="out-sample"),"",IF(AND(Temp!optSeasCoef=0,Temp!sts_add=1),IF(H742="in-sample",IF(Q742=bigT,((pCell/bigT)*F742)+((1-(pCell/bigT))*(I742+J742)),IF(OR(F743="",COUNT($F$2:F742)&lt;=pCell),F742,((pCell/COUNT($F$2:F742))*F742)+((1-(pCell/COUNT($F$2:F742)))*(I742+J742)))),I742),IF(AND(Temp!optSeasCoef=0,Temp!sts_multp=1),IF(H742="in-sample",IF(Q742=bigT,((pCell/bigT)*F742)+((1-(pCell/bigT))*(I742*J742)),IF(OR(F743="",COUNT(F$2:$F742)&lt;=pCell),F742,((pCell/COUNT($F$2:F742))*F742)+((1-(pCell/COUNT($F$2:F742)))*(I742*J742)))),I742),IF(Temp!sts_add=1,IF(H742="in-sample",IF(Q742=bigT,((pCell/bigT)*AX742)+((1-(pCell/bigT))*(I742+J742)),IF(OR(F743="",COUNT($AX$2:AX742)&lt;=pCell),AX742,((pCell/COUNT($AX$2:AX742))*AX742)+((1-(pCell/COUNT($AX$2:AX742)))*(I742+J742)))),I742),IF(H742="in-sample",IF(Q742=bigT,((pCell/bigT)*AX742)+((1-(pCell/bigT))*(I742*J742)),IF(OR(F743="",COUNT($AX$2:AX742)&lt;=pCell),AX742,((pCell/COUNT($AX$2:AX742))*AX742)+((1-(pCell/COUNT($AX$2:AX742)))*(I742*J742)))),I742)))))))</f>
        <v/>
      </c>
      <c r="J743" s="31" t="str">
        <f>IF(AND(F742="",H742="in-sample"),"",IF(AND(Temp!fhor_indata=1,H742="out-sample",H743="out-sample"),J742,IF(AND(F743="",H742="out-sample"),"",IF(AND(Temp!optSeasCoef=0,Temp!sts_add=1),IF(H742="in-sample",IF(Q742=bigT,((qCell/bigT)*(I743-I742))+((1-(qCell/bigT))*J742),IF(OR(F743="",COUNT($F$2:F742)&lt;=qCell),IF(COUNT($F$2:F742)=1,0,F742-F741),((qCell/COUNT($F$2:F742))*(I743-I742))+((1-(qCell/COUNT($F$2:F742)))*J742))),J742),IF(AND(Temp!optSeasCoef=0,Temp!sts_multp=1),IF(H742="in-sample",IF(Q742=bigT,((qCell/bigT)*(I743/I742))+((1-(qCell/bigT))*J742),IF(qCell=0,1,IF(OR(F743="",COUNT($F$2:F742)&lt;=qCell),IF(COUNT($F$2:F742)=1,1,F742/F741),((qCell/COUNT($F$2:F742))*(I743/I742))+((1-(qCell/COUNT($F$2:F742)))*J742)))),J742),IF(Temp!sts_add=1,IF(H742="in-sample",IF(Q742=bigT,((qCell/bigT)*(I743-I742))+((1-(qCell/bigT))*J742),IF(OR(F743="",COUNT($AX$2:AX742)&lt;=qCell),IF(COUNT($AX$2:AX742)=1,0,AX742-AX741),((qCell/COUNT($AX$2:AX742))*(I743-I742))+((1-(qCell/COUNT($AX$2:AX742)))*J742))),J742),IF(H742="in-sample",IF(Q742=bigT,((qCell/bigT)*(I743/I742))+((1-(qCell/bigT))*J742),IF(qCell=0,1,IF(OR(F743="",COUNT($AX$2:AX742)&lt;=qCell),IF(COUNT($AX$2:AX742)=1,1,AX742/AX741),((qCell/COUNT($AX$2:AX742))*(I743/I742))+((1-(qCell/COUNT($AX$2:AX742)))*J742)))),J742)))))))</f>
        <v/>
      </c>
      <c r="K743" s="31" t="str">
        <f>IF(H743="","",IF(AND(Temp!optSeasCoef=0,Temp!sts_add=1),IF(H743="out-sample",I743+(Q743*J743),I743+J743),IF(AND(Temp!optSeasCoef=0,Temp!sts_multp=1),IF(H743="out-sample",I743*(J743^Q743),I743*J743),IF(Temp!sts_add=1,IF(H743="out-sample",(I743+(Q743*J743))*G743,(I743+J743)*G743),IF(H743="out-sample",I743*(J743^Q743)*G743,I743*J743*G743)))))</f>
        <v/>
      </c>
      <c r="L743" s="32" t="str">
        <f t="shared" si="79"/>
        <v/>
      </c>
      <c r="M743" s="32" t="str">
        <f t="shared" si="80"/>
        <v/>
      </c>
      <c r="N743" s="32" t="str">
        <f t="shared" si="81"/>
        <v/>
      </c>
      <c r="O743" s="32" t="str">
        <f t="shared" si="82"/>
        <v/>
      </c>
      <c r="P743" s="32" t="str">
        <f t="shared" si="83"/>
        <v/>
      </c>
      <c r="Q743" s="3" t="str">
        <f>IF(AND(Temp!fhor_indata=1,F743="",H742="in-sample"),1,IF(AND(Temp!fhor_indata=1,H742="out-sample",Q742&lt;ATA!XfHor),Q742+1,IF(F743="","",IF(AND(H743="out-sample",H742="in-sample"),1,IF(AND(H743="out-sample",H742="out-sample"),Q742+1,IF(ISNUMBER(Q742),Q742+1,1))))))</f>
        <v/>
      </c>
      <c r="R743" s="3" t="str">
        <f t="shared" si="77"/>
        <v/>
      </c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X743" s="63" t="e">
        <f t="shared" si="78"/>
        <v>#VALUE!</v>
      </c>
    </row>
    <row r="744" spans="1:50" s="1" customFormat="1" ht="14.25" x14ac:dyDescent="0.2">
      <c r="A744" s="6"/>
      <c r="B744" s="6"/>
      <c r="C744" s="6"/>
      <c r="D744" s="3"/>
      <c r="E744" s="70" t="str">
        <f>IF(ATA!E744="","",ATA!E744)</f>
        <v/>
      </c>
      <c r="F744" s="51" t="str">
        <f>IF(ATA!F744="","",ATA!F744)</f>
        <v/>
      </c>
      <c r="G744" s="11" t="str">
        <f>IF(ATA!G744="","",ATA!G744)</f>
        <v/>
      </c>
      <c r="H744" s="55" t="str">
        <f>IF(ATA!H744="","",ATA!H744)</f>
        <v/>
      </c>
      <c r="I744" s="31" t="str">
        <f>IF(AND(F743="",H743="in-sample"),"",IF(AND(Temp!fhor_indata=1,H743="out-sample",H744="out-sample"),I743,IF(AND(F744="",H743="out-sample"),"",IF(AND(Temp!optSeasCoef=0,Temp!sts_add=1),IF(H743="in-sample",IF(Q743=bigT,((pCell/bigT)*F743)+((1-(pCell/bigT))*(I743+J743)),IF(OR(F744="",COUNT($F$2:F743)&lt;=pCell),F743,((pCell/COUNT($F$2:F743))*F743)+((1-(pCell/COUNT($F$2:F743)))*(I743+J743)))),I743),IF(AND(Temp!optSeasCoef=0,Temp!sts_multp=1),IF(H743="in-sample",IF(Q743=bigT,((pCell/bigT)*F743)+((1-(pCell/bigT))*(I743*J743)),IF(OR(F744="",COUNT(F$2:$F743)&lt;=pCell),F743,((pCell/COUNT($F$2:F743))*F743)+((1-(pCell/COUNT($F$2:F743)))*(I743*J743)))),I743),IF(Temp!sts_add=1,IF(H743="in-sample",IF(Q743=bigT,((pCell/bigT)*AX743)+((1-(pCell/bigT))*(I743+J743)),IF(OR(F744="",COUNT($AX$2:AX743)&lt;=pCell),AX743,((pCell/COUNT($AX$2:AX743))*AX743)+((1-(pCell/COUNT($AX$2:AX743)))*(I743+J743)))),I743),IF(H743="in-sample",IF(Q743=bigT,((pCell/bigT)*AX743)+((1-(pCell/bigT))*(I743*J743)),IF(OR(F744="",COUNT($AX$2:AX743)&lt;=pCell),AX743,((pCell/COUNT($AX$2:AX743))*AX743)+((1-(pCell/COUNT($AX$2:AX743)))*(I743*J743)))),I743)))))))</f>
        <v/>
      </c>
      <c r="J744" s="31" t="str">
        <f>IF(AND(F743="",H743="in-sample"),"",IF(AND(Temp!fhor_indata=1,H743="out-sample",H744="out-sample"),J743,IF(AND(F744="",H743="out-sample"),"",IF(AND(Temp!optSeasCoef=0,Temp!sts_add=1),IF(H743="in-sample",IF(Q743=bigT,((qCell/bigT)*(I744-I743))+((1-(qCell/bigT))*J743),IF(OR(F744="",COUNT($F$2:F743)&lt;=qCell),IF(COUNT($F$2:F743)=1,0,F743-F742),((qCell/COUNT($F$2:F743))*(I744-I743))+((1-(qCell/COUNT($F$2:F743)))*J743))),J743),IF(AND(Temp!optSeasCoef=0,Temp!sts_multp=1),IF(H743="in-sample",IF(Q743=bigT,((qCell/bigT)*(I744/I743))+((1-(qCell/bigT))*J743),IF(qCell=0,1,IF(OR(F744="",COUNT($F$2:F743)&lt;=qCell),IF(COUNT($F$2:F743)=1,1,F743/F742),((qCell/COUNT($F$2:F743))*(I744/I743))+((1-(qCell/COUNT($F$2:F743)))*J743)))),J743),IF(Temp!sts_add=1,IF(H743="in-sample",IF(Q743=bigT,((qCell/bigT)*(I744-I743))+((1-(qCell/bigT))*J743),IF(OR(F744="",COUNT($AX$2:AX743)&lt;=qCell),IF(COUNT($AX$2:AX743)=1,0,AX743-AX742),((qCell/COUNT($AX$2:AX743))*(I744-I743))+((1-(qCell/COUNT($AX$2:AX743)))*J743))),J743),IF(H743="in-sample",IF(Q743=bigT,((qCell/bigT)*(I744/I743))+((1-(qCell/bigT))*J743),IF(qCell=0,1,IF(OR(F744="",COUNT($AX$2:AX743)&lt;=qCell),IF(COUNT($AX$2:AX743)=1,1,AX743/AX742),((qCell/COUNT($AX$2:AX743))*(I744/I743))+((1-(qCell/COUNT($AX$2:AX743)))*J743)))),J743)))))))</f>
        <v/>
      </c>
      <c r="K744" s="31" t="str">
        <f>IF(H744="","",IF(AND(Temp!optSeasCoef=0,Temp!sts_add=1),IF(H744="out-sample",I744+(Q744*J744),I744+J744),IF(AND(Temp!optSeasCoef=0,Temp!sts_multp=1),IF(H744="out-sample",I744*(J744^Q744),I744*J744),IF(Temp!sts_add=1,IF(H744="out-sample",(I744+(Q744*J744))*G744,(I744+J744)*G744),IF(H744="out-sample",I744*(J744^Q744)*G744,I744*J744*G744)))))</f>
        <v/>
      </c>
      <c r="L744" s="32" t="str">
        <f t="shared" si="79"/>
        <v/>
      </c>
      <c r="M744" s="32" t="str">
        <f t="shared" si="80"/>
        <v/>
      </c>
      <c r="N744" s="32" t="str">
        <f t="shared" si="81"/>
        <v/>
      </c>
      <c r="O744" s="32" t="str">
        <f t="shared" si="82"/>
        <v/>
      </c>
      <c r="P744" s="32" t="str">
        <f t="shared" si="83"/>
        <v/>
      </c>
      <c r="Q744" s="3" t="str">
        <f>IF(AND(Temp!fhor_indata=1,F744="",H743="in-sample"),1,IF(AND(Temp!fhor_indata=1,H743="out-sample",Q743&lt;ATA!XfHor),Q743+1,IF(F744="","",IF(AND(H744="out-sample",H743="in-sample"),1,IF(AND(H744="out-sample",H743="out-sample"),Q743+1,IF(ISNUMBER(Q743),Q743+1,1))))))</f>
        <v/>
      </c>
      <c r="R744" s="3" t="str">
        <f t="shared" si="77"/>
        <v/>
      </c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X744" s="63" t="e">
        <f t="shared" si="78"/>
        <v>#VALUE!</v>
      </c>
    </row>
    <row r="745" spans="1:50" s="1" customFormat="1" ht="14.25" x14ac:dyDescent="0.2">
      <c r="A745" s="6"/>
      <c r="B745" s="6"/>
      <c r="C745" s="6"/>
      <c r="D745" s="3"/>
      <c r="E745" s="70" t="str">
        <f>IF(ATA!E745="","",ATA!E745)</f>
        <v/>
      </c>
      <c r="F745" s="51" t="str">
        <f>IF(ATA!F745="","",ATA!F745)</f>
        <v/>
      </c>
      <c r="G745" s="11" t="str">
        <f>IF(ATA!G745="","",ATA!G745)</f>
        <v/>
      </c>
      <c r="H745" s="55" t="str">
        <f>IF(ATA!H745="","",ATA!H745)</f>
        <v/>
      </c>
      <c r="I745" s="31" t="str">
        <f>IF(AND(F744="",H744="in-sample"),"",IF(AND(Temp!fhor_indata=1,H744="out-sample",H745="out-sample"),I744,IF(AND(F745="",H744="out-sample"),"",IF(AND(Temp!optSeasCoef=0,Temp!sts_add=1),IF(H744="in-sample",IF(Q744=bigT,((pCell/bigT)*F744)+((1-(pCell/bigT))*(I744+J744)),IF(OR(F745="",COUNT($F$2:F744)&lt;=pCell),F744,((pCell/COUNT($F$2:F744))*F744)+((1-(pCell/COUNT($F$2:F744)))*(I744+J744)))),I744),IF(AND(Temp!optSeasCoef=0,Temp!sts_multp=1),IF(H744="in-sample",IF(Q744=bigT,((pCell/bigT)*F744)+((1-(pCell/bigT))*(I744*J744)),IF(OR(F745="",COUNT(F$2:$F744)&lt;=pCell),F744,((pCell/COUNT($F$2:F744))*F744)+((1-(pCell/COUNT($F$2:F744)))*(I744*J744)))),I744),IF(Temp!sts_add=1,IF(H744="in-sample",IF(Q744=bigT,((pCell/bigT)*AX744)+((1-(pCell/bigT))*(I744+J744)),IF(OR(F745="",COUNT($AX$2:AX744)&lt;=pCell),AX744,((pCell/COUNT($AX$2:AX744))*AX744)+((1-(pCell/COUNT($AX$2:AX744)))*(I744+J744)))),I744),IF(H744="in-sample",IF(Q744=bigT,((pCell/bigT)*AX744)+((1-(pCell/bigT))*(I744*J744)),IF(OR(F745="",COUNT($AX$2:AX744)&lt;=pCell),AX744,((pCell/COUNT($AX$2:AX744))*AX744)+((1-(pCell/COUNT($AX$2:AX744)))*(I744*J744)))),I744)))))))</f>
        <v/>
      </c>
      <c r="J745" s="31" t="str">
        <f>IF(AND(F744="",H744="in-sample"),"",IF(AND(Temp!fhor_indata=1,H744="out-sample",H745="out-sample"),J744,IF(AND(F745="",H744="out-sample"),"",IF(AND(Temp!optSeasCoef=0,Temp!sts_add=1),IF(H744="in-sample",IF(Q744=bigT,((qCell/bigT)*(I745-I744))+((1-(qCell/bigT))*J744),IF(OR(F745="",COUNT($F$2:F744)&lt;=qCell),IF(COUNT($F$2:F744)=1,0,F744-F743),((qCell/COUNT($F$2:F744))*(I745-I744))+((1-(qCell/COUNT($F$2:F744)))*J744))),J744),IF(AND(Temp!optSeasCoef=0,Temp!sts_multp=1),IF(H744="in-sample",IF(Q744=bigT,((qCell/bigT)*(I745/I744))+((1-(qCell/bigT))*J744),IF(qCell=0,1,IF(OR(F745="",COUNT($F$2:F744)&lt;=qCell),IF(COUNT($F$2:F744)=1,1,F744/F743),((qCell/COUNT($F$2:F744))*(I745/I744))+((1-(qCell/COUNT($F$2:F744)))*J744)))),J744),IF(Temp!sts_add=1,IF(H744="in-sample",IF(Q744=bigT,((qCell/bigT)*(I745-I744))+((1-(qCell/bigT))*J744),IF(OR(F745="",COUNT($AX$2:AX744)&lt;=qCell),IF(COUNT($AX$2:AX744)=1,0,AX744-AX743),((qCell/COUNT($AX$2:AX744))*(I745-I744))+((1-(qCell/COUNT($AX$2:AX744)))*J744))),J744),IF(H744="in-sample",IF(Q744=bigT,((qCell/bigT)*(I745/I744))+((1-(qCell/bigT))*J744),IF(qCell=0,1,IF(OR(F745="",COUNT($AX$2:AX744)&lt;=qCell),IF(COUNT($AX$2:AX744)=1,1,AX744/AX743),((qCell/COUNT($AX$2:AX744))*(I745/I744))+((1-(qCell/COUNT($AX$2:AX744)))*J744)))),J744)))))))</f>
        <v/>
      </c>
      <c r="K745" s="31" t="str">
        <f>IF(H745="","",IF(AND(Temp!optSeasCoef=0,Temp!sts_add=1),IF(H745="out-sample",I745+(Q745*J745),I745+J745),IF(AND(Temp!optSeasCoef=0,Temp!sts_multp=1),IF(H745="out-sample",I745*(J745^Q745),I745*J745),IF(Temp!sts_add=1,IF(H745="out-sample",(I745+(Q745*J745))*G745,(I745+J745)*G745),IF(H745="out-sample",I745*(J745^Q745)*G745,I745*J745*G745)))))</f>
        <v/>
      </c>
      <c r="L745" s="32" t="str">
        <f t="shared" si="79"/>
        <v/>
      </c>
      <c r="M745" s="32" t="str">
        <f t="shared" si="80"/>
        <v/>
      </c>
      <c r="N745" s="32" t="str">
        <f t="shared" si="81"/>
        <v/>
      </c>
      <c r="O745" s="32" t="str">
        <f t="shared" si="82"/>
        <v/>
      </c>
      <c r="P745" s="32" t="str">
        <f t="shared" si="83"/>
        <v/>
      </c>
      <c r="Q745" s="3" t="str">
        <f>IF(AND(Temp!fhor_indata=1,F745="",H744="in-sample"),1,IF(AND(Temp!fhor_indata=1,H744="out-sample",Q744&lt;ATA!XfHor),Q744+1,IF(F745="","",IF(AND(H745="out-sample",H744="in-sample"),1,IF(AND(H745="out-sample",H744="out-sample"),Q744+1,IF(ISNUMBER(Q744),Q744+1,1))))))</f>
        <v/>
      </c>
      <c r="R745" s="3" t="str">
        <f t="shared" si="77"/>
        <v/>
      </c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X745" s="63" t="e">
        <f t="shared" si="78"/>
        <v>#VALUE!</v>
      </c>
    </row>
    <row r="746" spans="1:50" s="1" customFormat="1" ht="14.25" x14ac:dyDescent="0.2">
      <c r="A746" s="6"/>
      <c r="B746" s="6"/>
      <c r="C746" s="6"/>
      <c r="D746" s="3"/>
      <c r="E746" s="70" t="str">
        <f>IF(ATA!E746="","",ATA!E746)</f>
        <v/>
      </c>
      <c r="F746" s="51" t="str">
        <f>IF(ATA!F746="","",ATA!F746)</f>
        <v/>
      </c>
      <c r="G746" s="11" t="str">
        <f>IF(ATA!G746="","",ATA!G746)</f>
        <v/>
      </c>
      <c r="H746" s="55" t="str">
        <f>IF(ATA!H746="","",ATA!H746)</f>
        <v/>
      </c>
      <c r="I746" s="31" t="str">
        <f>IF(AND(F745="",H745="in-sample"),"",IF(AND(Temp!fhor_indata=1,H745="out-sample",H746="out-sample"),I745,IF(AND(F746="",H745="out-sample"),"",IF(AND(Temp!optSeasCoef=0,Temp!sts_add=1),IF(H745="in-sample",IF(Q745=bigT,((pCell/bigT)*F745)+((1-(pCell/bigT))*(I745+J745)),IF(OR(F746="",COUNT($F$2:F745)&lt;=pCell),F745,((pCell/COUNT($F$2:F745))*F745)+((1-(pCell/COUNT($F$2:F745)))*(I745+J745)))),I745),IF(AND(Temp!optSeasCoef=0,Temp!sts_multp=1),IF(H745="in-sample",IF(Q745=bigT,((pCell/bigT)*F745)+((1-(pCell/bigT))*(I745*J745)),IF(OR(F746="",COUNT(F$2:$F745)&lt;=pCell),F745,((pCell/COUNT($F$2:F745))*F745)+((1-(pCell/COUNT($F$2:F745)))*(I745*J745)))),I745),IF(Temp!sts_add=1,IF(H745="in-sample",IF(Q745=bigT,((pCell/bigT)*AX745)+((1-(pCell/bigT))*(I745+J745)),IF(OR(F746="",COUNT($AX$2:AX745)&lt;=pCell),AX745,((pCell/COUNT($AX$2:AX745))*AX745)+((1-(pCell/COUNT($AX$2:AX745)))*(I745+J745)))),I745),IF(H745="in-sample",IF(Q745=bigT,((pCell/bigT)*AX745)+((1-(pCell/bigT))*(I745*J745)),IF(OR(F746="",COUNT($AX$2:AX745)&lt;=pCell),AX745,((pCell/COUNT($AX$2:AX745))*AX745)+((1-(pCell/COUNT($AX$2:AX745)))*(I745*J745)))),I745)))))))</f>
        <v/>
      </c>
      <c r="J746" s="31" t="str">
        <f>IF(AND(F745="",H745="in-sample"),"",IF(AND(Temp!fhor_indata=1,H745="out-sample",H746="out-sample"),J745,IF(AND(F746="",H745="out-sample"),"",IF(AND(Temp!optSeasCoef=0,Temp!sts_add=1),IF(H745="in-sample",IF(Q745=bigT,((qCell/bigT)*(I746-I745))+((1-(qCell/bigT))*J745),IF(OR(F746="",COUNT($F$2:F745)&lt;=qCell),IF(COUNT($F$2:F745)=1,0,F745-F744),((qCell/COUNT($F$2:F745))*(I746-I745))+((1-(qCell/COUNT($F$2:F745)))*J745))),J745),IF(AND(Temp!optSeasCoef=0,Temp!sts_multp=1),IF(H745="in-sample",IF(Q745=bigT,((qCell/bigT)*(I746/I745))+((1-(qCell/bigT))*J745),IF(qCell=0,1,IF(OR(F746="",COUNT($F$2:F745)&lt;=qCell),IF(COUNT($F$2:F745)=1,1,F745/F744),((qCell/COUNT($F$2:F745))*(I746/I745))+((1-(qCell/COUNT($F$2:F745)))*J745)))),J745),IF(Temp!sts_add=1,IF(H745="in-sample",IF(Q745=bigT,((qCell/bigT)*(I746-I745))+((1-(qCell/bigT))*J745),IF(OR(F746="",COUNT($AX$2:AX745)&lt;=qCell),IF(COUNT($AX$2:AX745)=1,0,AX745-AX744),((qCell/COUNT($AX$2:AX745))*(I746-I745))+((1-(qCell/COUNT($AX$2:AX745)))*J745))),J745),IF(H745="in-sample",IF(Q745=bigT,((qCell/bigT)*(I746/I745))+((1-(qCell/bigT))*J745),IF(qCell=0,1,IF(OR(F746="",COUNT($AX$2:AX745)&lt;=qCell),IF(COUNT($AX$2:AX745)=1,1,AX745/AX744),((qCell/COUNT($AX$2:AX745))*(I746/I745))+((1-(qCell/COUNT($AX$2:AX745)))*J745)))),J745)))))))</f>
        <v/>
      </c>
      <c r="K746" s="31" t="str">
        <f>IF(H746="","",IF(AND(Temp!optSeasCoef=0,Temp!sts_add=1),IF(H746="out-sample",I746+(Q746*J746),I746+J746),IF(AND(Temp!optSeasCoef=0,Temp!sts_multp=1),IF(H746="out-sample",I746*(J746^Q746),I746*J746),IF(Temp!sts_add=1,IF(H746="out-sample",(I746+(Q746*J746))*G746,(I746+J746)*G746),IF(H746="out-sample",I746*(J746^Q746)*G746,I746*J746*G746)))))</f>
        <v/>
      </c>
      <c r="L746" s="32" t="str">
        <f t="shared" si="79"/>
        <v/>
      </c>
      <c r="M746" s="32" t="str">
        <f t="shared" si="80"/>
        <v/>
      </c>
      <c r="N746" s="32" t="str">
        <f t="shared" si="81"/>
        <v/>
      </c>
      <c r="O746" s="32" t="str">
        <f t="shared" si="82"/>
        <v/>
      </c>
      <c r="P746" s="32" t="str">
        <f t="shared" si="83"/>
        <v/>
      </c>
      <c r="Q746" s="3" t="str">
        <f>IF(AND(Temp!fhor_indata=1,F746="",H745="in-sample"),1,IF(AND(Temp!fhor_indata=1,H745="out-sample",Q745&lt;ATA!XfHor),Q745+1,IF(F746="","",IF(AND(H746="out-sample",H745="in-sample"),1,IF(AND(H746="out-sample",H745="out-sample"),Q745+1,IF(ISNUMBER(Q745),Q745+1,1))))))</f>
        <v/>
      </c>
      <c r="R746" s="3" t="str">
        <f t="shared" si="77"/>
        <v/>
      </c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X746" s="63" t="e">
        <f t="shared" si="78"/>
        <v>#VALUE!</v>
      </c>
    </row>
    <row r="747" spans="1:50" s="1" customFormat="1" ht="14.25" x14ac:dyDescent="0.2">
      <c r="A747" s="6"/>
      <c r="B747" s="6"/>
      <c r="C747" s="6"/>
      <c r="D747" s="3"/>
      <c r="E747" s="70" t="str">
        <f>IF(ATA!E747="","",ATA!E747)</f>
        <v/>
      </c>
      <c r="F747" s="51" t="str">
        <f>IF(ATA!F747="","",ATA!F747)</f>
        <v/>
      </c>
      <c r="G747" s="11" t="str">
        <f>IF(ATA!G747="","",ATA!G747)</f>
        <v/>
      </c>
      <c r="H747" s="55" t="str">
        <f>IF(ATA!H747="","",ATA!H747)</f>
        <v/>
      </c>
      <c r="I747" s="31" t="str">
        <f>IF(AND(F746="",H746="in-sample"),"",IF(AND(Temp!fhor_indata=1,H746="out-sample",H747="out-sample"),I746,IF(AND(F747="",H746="out-sample"),"",IF(AND(Temp!optSeasCoef=0,Temp!sts_add=1),IF(H746="in-sample",IF(Q746=bigT,((pCell/bigT)*F746)+((1-(pCell/bigT))*(I746+J746)),IF(OR(F747="",COUNT($F$2:F746)&lt;=pCell),F746,((pCell/COUNT($F$2:F746))*F746)+((1-(pCell/COUNT($F$2:F746)))*(I746+J746)))),I746),IF(AND(Temp!optSeasCoef=0,Temp!sts_multp=1),IF(H746="in-sample",IF(Q746=bigT,((pCell/bigT)*F746)+((1-(pCell/bigT))*(I746*J746)),IF(OR(F747="",COUNT(F$2:$F746)&lt;=pCell),F746,((pCell/COUNT($F$2:F746))*F746)+((1-(pCell/COUNT($F$2:F746)))*(I746*J746)))),I746),IF(Temp!sts_add=1,IF(H746="in-sample",IF(Q746=bigT,((pCell/bigT)*AX746)+((1-(pCell/bigT))*(I746+J746)),IF(OR(F747="",COUNT($AX$2:AX746)&lt;=pCell),AX746,((pCell/COUNT($AX$2:AX746))*AX746)+((1-(pCell/COUNT($AX$2:AX746)))*(I746+J746)))),I746),IF(H746="in-sample",IF(Q746=bigT,((pCell/bigT)*AX746)+((1-(pCell/bigT))*(I746*J746)),IF(OR(F747="",COUNT($AX$2:AX746)&lt;=pCell),AX746,((pCell/COUNT($AX$2:AX746))*AX746)+((1-(pCell/COUNT($AX$2:AX746)))*(I746*J746)))),I746)))))))</f>
        <v/>
      </c>
      <c r="J747" s="31" t="str">
        <f>IF(AND(F746="",H746="in-sample"),"",IF(AND(Temp!fhor_indata=1,H746="out-sample",H747="out-sample"),J746,IF(AND(F747="",H746="out-sample"),"",IF(AND(Temp!optSeasCoef=0,Temp!sts_add=1),IF(H746="in-sample",IF(Q746=bigT,((qCell/bigT)*(I747-I746))+((1-(qCell/bigT))*J746),IF(OR(F747="",COUNT($F$2:F746)&lt;=qCell),IF(COUNT($F$2:F746)=1,0,F746-F745),((qCell/COUNT($F$2:F746))*(I747-I746))+((1-(qCell/COUNT($F$2:F746)))*J746))),J746),IF(AND(Temp!optSeasCoef=0,Temp!sts_multp=1),IF(H746="in-sample",IF(Q746=bigT,((qCell/bigT)*(I747/I746))+((1-(qCell/bigT))*J746),IF(qCell=0,1,IF(OR(F747="",COUNT($F$2:F746)&lt;=qCell),IF(COUNT($F$2:F746)=1,1,F746/F745),((qCell/COUNT($F$2:F746))*(I747/I746))+((1-(qCell/COUNT($F$2:F746)))*J746)))),J746),IF(Temp!sts_add=1,IF(H746="in-sample",IF(Q746=bigT,((qCell/bigT)*(I747-I746))+((1-(qCell/bigT))*J746),IF(OR(F747="",COUNT($AX$2:AX746)&lt;=qCell),IF(COUNT($AX$2:AX746)=1,0,AX746-AX745),((qCell/COUNT($AX$2:AX746))*(I747-I746))+((1-(qCell/COUNT($AX$2:AX746)))*J746))),J746),IF(H746="in-sample",IF(Q746=bigT,((qCell/bigT)*(I747/I746))+((1-(qCell/bigT))*J746),IF(qCell=0,1,IF(OR(F747="",COUNT($AX$2:AX746)&lt;=qCell),IF(COUNT($AX$2:AX746)=1,1,AX746/AX745),((qCell/COUNT($AX$2:AX746))*(I747/I746))+((1-(qCell/COUNT($AX$2:AX746)))*J746)))),J746)))))))</f>
        <v/>
      </c>
      <c r="K747" s="31" t="str">
        <f>IF(H747="","",IF(AND(Temp!optSeasCoef=0,Temp!sts_add=1),IF(H747="out-sample",I747+(Q747*J747),I747+J747),IF(AND(Temp!optSeasCoef=0,Temp!sts_multp=1),IF(H747="out-sample",I747*(J747^Q747),I747*J747),IF(Temp!sts_add=1,IF(H747="out-sample",(I747+(Q747*J747))*G747,(I747+J747)*G747),IF(H747="out-sample",I747*(J747^Q747)*G747,I747*J747*G747)))))</f>
        <v/>
      </c>
      <c r="L747" s="32" t="str">
        <f t="shared" si="79"/>
        <v/>
      </c>
      <c r="M747" s="32" t="str">
        <f t="shared" si="80"/>
        <v/>
      </c>
      <c r="N747" s="32" t="str">
        <f t="shared" si="81"/>
        <v/>
      </c>
      <c r="O747" s="32" t="str">
        <f t="shared" si="82"/>
        <v/>
      </c>
      <c r="P747" s="32" t="str">
        <f t="shared" si="83"/>
        <v/>
      </c>
      <c r="Q747" s="3" t="str">
        <f>IF(AND(Temp!fhor_indata=1,F747="",H746="in-sample"),1,IF(AND(Temp!fhor_indata=1,H746="out-sample",Q746&lt;ATA!XfHor),Q746+1,IF(F747="","",IF(AND(H747="out-sample",H746="in-sample"),1,IF(AND(H747="out-sample",H746="out-sample"),Q746+1,IF(ISNUMBER(Q746),Q746+1,1))))))</f>
        <v/>
      </c>
      <c r="R747" s="3" t="str">
        <f t="shared" si="77"/>
        <v/>
      </c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X747" s="63" t="e">
        <f t="shared" si="78"/>
        <v>#VALUE!</v>
      </c>
    </row>
    <row r="748" spans="1:50" s="1" customFormat="1" ht="14.25" x14ac:dyDescent="0.2">
      <c r="A748" s="6"/>
      <c r="B748" s="6"/>
      <c r="C748" s="6"/>
      <c r="D748" s="3"/>
      <c r="E748" s="70" t="str">
        <f>IF(ATA!E748="","",ATA!E748)</f>
        <v/>
      </c>
      <c r="F748" s="51" t="str">
        <f>IF(ATA!F748="","",ATA!F748)</f>
        <v/>
      </c>
      <c r="G748" s="11" t="str">
        <f>IF(ATA!G748="","",ATA!G748)</f>
        <v/>
      </c>
      <c r="H748" s="55" t="str">
        <f>IF(ATA!H748="","",ATA!H748)</f>
        <v/>
      </c>
      <c r="I748" s="31" t="str">
        <f>IF(AND(F747="",H747="in-sample"),"",IF(AND(Temp!fhor_indata=1,H747="out-sample",H748="out-sample"),I747,IF(AND(F748="",H747="out-sample"),"",IF(AND(Temp!optSeasCoef=0,Temp!sts_add=1),IF(H747="in-sample",IF(Q747=bigT,((pCell/bigT)*F747)+((1-(pCell/bigT))*(I747+J747)),IF(OR(F748="",COUNT($F$2:F747)&lt;=pCell),F747,((pCell/COUNT($F$2:F747))*F747)+((1-(pCell/COUNT($F$2:F747)))*(I747+J747)))),I747),IF(AND(Temp!optSeasCoef=0,Temp!sts_multp=1),IF(H747="in-sample",IF(Q747=bigT,((pCell/bigT)*F747)+((1-(pCell/bigT))*(I747*J747)),IF(OR(F748="",COUNT(F$2:$F747)&lt;=pCell),F747,((pCell/COUNT($F$2:F747))*F747)+((1-(pCell/COUNT($F$2:F747)))*(I747*J747)))),I747),IF(Temp!sts_add=1,IF(H747="in-sample",IF(Q747=bigT,((pCell/bigT)*AX747)+((1-(pCell/bigT))*(I747+J747)),IF(OR(F748="",COUNT($AX$2:AX747)&lt;=pCell),AX747,((pCell/COUNT($AX$2:AX747))*AX747)+((1-(pCell/COUNT($AX$2:AX747)))*(I747+J747)))),I747),IF(H747="in-sample",IF(Q747=bigT,((pCell/bigT)*AX747)+((1-(pCell/bigT))*(I747*J747)),IF(OR(F748="",COUNT($AX$2:AX747)&lt;=pCell),AX747,((pCell/COUNT($AX$2:AX747))*AX747)+((1-(pCell/COUNT($AX$2:AX747)))*(I747*J747)))),I747)))))))</f>
        <v/>
      </c>
      <c r="J748" s="31" t="str">
        <f>IF(AND(F747="",H747="in-sample"),"",IF(AND(Temp!fhor_indata=1,H747="out-sample",H748="out-sample"),J747,IF(AND(F748="",H747="out-sample"),"",IF(AND(Temp!optSeasCoef=0,Temp!sts_add=1),IF(H747="in-sample",IF(Q747=bigT,((qCell/bigT)*(I748-I747))+((1-(qCell/bigT))*J747),IF(OR(F748="",COUNT($F$2:F747)&lt;=qCell),IF(COUNT($F$2:F747)=1,0,F747-F746),((qCell/COUNT($F$2:F747))*(I748-I747))+((1-(qCell/COUNT($F$2:F747)))*J747))),J747),IF(AND(Temp!optSeasCoef=0,Temp!sts_multp=1),IF(H747="in-sample",IF(Q747=bigT,((qCell/bigT)*(I748/I747))+((1-(qCell/bigT))*J747),IF(qCell=0,1,IF(OR(F748="",COUNT($F$2:F747)&lt;=qCell),IF(COUNT($F$2:F747)=1,1,F747/F746),((qCell/COUNT($F$2:F747))*(I748/I747))+((1-(qCell/COUNT($F$2:F747)))*J747)))),J747),IF(Temp!sts_add=1,IF(H747="in-sample",IF(Q747=bigT,((qCell/bigT)*(I748-I747))+((1-(qCell/bigT))*J747),IF(OR(F748="",COUNT($AX$2:AX747)&lt;=qCell),IF(COUNT($AX$2:AX747)=1,0,AX747-AX746),((qCell/COUNT($AX$2:AX747))*(I748-I747))+((1-(qCell/COUNT($AX$2:AX747)))*J747))),J747),IF(H747="in-sample",IF(Q747=bigT,((qCell/bigT)*(I748/I747))+((1-(qCell/bigT))*J747),IF(qCell=0,1,IF(OR(F748="",COUNT($AX$2:AX747)&lt;=qCell),IF(COUNT($AX$2:AX747)=1,1,AX747/AX746),((qCell/COUNT($AX$2:AX747))*(I748/I747))+((1-(qCell/COUNT($AX$2:AX747)))*J747)))),J747)))))))</f>
        <v/>
      </c>
      <c r="K748" s="31" t="str">
        <f>IF(H748="","",IF(AND(Temp!optSeasCoef=0,Temp!sts_add=1),IF(H748="out-sample",I748+(Q748*J748),I748+J748),IF(AND(Temp!optSeasCoef=0,Temp!sts_multp=1),IF(H748="out-sample",I748*(J748^Q748),I748*J748),IF(Temp!sts_add=1,IF(H748="out-sample",(I748+(Q748*J748))*G748,(I748+J748)*G748),IF(H748="out-sample",I748*(J748^Q748)*G748,I748*J748*G748)))))</f>
        <v/>
      </c>
      <c r="L748" s="32" t="str">
        <f t="shared" si="79"/>
        <v/>
      </c>
      <c r="M748" s="32" t="str">
        <f t="shared" si="80"/>
        <v/>
      </c>
      <c r="N748" s="32" t="str">
        <f t="shared" si="81"/>
        <v/>
      </c>
      <c r="O748" s="32" t="str">
        <f t="shared" si="82"/>
        <v/>
      </c>
      <c r="P748" s="32" t="str">
        <f t="shared" si="83"/>
        <v/>
      </c>
      <c r="Q748" s="3" t="str">
        <f>IF(AND(Temp!fhor_indata=1,F748="",H747="in-sample"),1,IF(AND(Temp!fhor_indata=1,H747="out-sample",Q747&lt;ATA!XfHor),Q747+1,IF(F748="","",IF(AND(H748="out-sample",H747="in-sample"),1,IF(AND(H748="out-sample",H747="out-sample"),Q747+1,IF(ISNUMBER(Q747),Q747+1,1))))))</f>
        <v/>
      </c>
      <c r="R748" s="3" t="str">
        <f t="shared" si="77"/>
        <v/>
      </c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X748" s="63" t="e">
        <f t="shared" si="78"/>
        <v>#VALUE!</v>
      </c>
    </row>
    <row r="749" spans="1:50" s="1" customFormat="1" ht="14.25" x14ac:dyDescent="0.2">
      <c r="A749" s="6"/>
      <c r="B749" s="6"/>
      <c r="C749" s="6"/>
      <c r="D749" s="3"/>
      <c r="E749" s="70" t="str">
        <f>IF(ATA!E749="","",ATA!E749)</f>
        <v/>
      </c>
      <c r="F749" s="51" t="str">
        <f>IF(ATA!F749="","",ATA!F749)</f>
        <v/>
      </c>
      <c r="G749" s="11" t="str">
        <f>IF(ATA!G749="","",ATA!G749)</f>
        <v/>
      </c>
      <c r="H749" s="55" t="str">
        <f>IF(ATA!H749="","",ATA!H749)</f>
        <v/>
      </c>
      <c r="I749" s="31" t="str">
        <f>IF(AND(F748="",H748="in-sample"),"",IF(AND(Temp!fhor_indata=1,H748="out-sample",H749="out-sample"),I748,IF(AND(F749="",H748="out-sample"),"",IF(AND(Temp!optSeasCoef=0,Temp!sts_add=1),IF(H748="in-sample",IF(Q748=bigT,((pCell/bigT)*F748)+((1-(pCell/bigT))*(I748+J748)),IF(OR(F749="",COUNT($F$2:F748)&lt;=pCell),F748,((pCell/COUNT($F$2:F748))*F748)+((1-(pCell/COUNT($F$2:F748)))*(I748+J748)))),I748),IF(AND(Temp!optSeasCoef=0,Temp!sts_multp=1),IF(H748="in-sample",IF(Q748=bigT,((pCell/bigT)*F748)+((1-(pCell/bigT))*(I748*J748)),IF(OR(F749="",COUNT(F$2:$F748)&lt;=pCell),F748,((pCell/COUNT($F$2:F748))*F748)+((1-(pCell/COUNT($F$2:F748)))*(I748*J748)))),I748),IF(Temp!sts_add=1,IF(H748="in-sample",IF(Q748=bigT,((pCell/bigT)*AX748)+((1-(pCell/bigT))*(I748+J748)),IF(OR(F749="",COUNT($AX$2:AX748)&lt;=pCell),AX748,((pCell/COUNT($AX$2:AX748))*AX748)+((1-(pCell/COUNT($AX$2:AX748)))*(I748+J748)))),I748),IF(H748="in-sample",IF(Q748=bigT,((pCell/bigT)*AX748)+((1-(pCell/bigT))*(I748*J748)),IF(OR(F749="",COUNT($AX$2:AX748)&lt;=pCell),AX748,((pCell/COUNT($AX$2:AX748))*AX748)+((1-(pCell/COUNT($AX$2:AX748)))*(I748*J748)))),I748)))))))</f>
        <v/>
      </c>
      <c r="J749" s="31" t="str">
        <f>IF(AND(F748="",H748="in-sample"),"",IF(AND(Temp!fhor_indata=1,H748="out-sample",H749="out-sample"),J748,IF(AND(F749="",H748="out-sample"),"",IF(AND(Temp!optSeasCoef=0,Temp!sts_add=1),IF(H748="in-sample",IF(Q748=bigT,((qCell/bigT)*(I749-I748))+((1-(qCell/bigT))*J748),IF(OR(F749="",COUNT($F$2:F748)&lt;=qCell),IF(COUNT($F$2:F748)=1,0,F748-F747),((qCell/COUNT($F$2:F748))*(I749-I748))+((1-(qCell/COUNT($F$2:F748)))*J748))),J748),IF(AND(Temp!optSeasCoef=0,Temp!sts_multp=1),IF(H748="in-sample",IF(Q748=bigT,((qCell/bigT)*(I749/I748))+((1-(qCell/bigT))*J748),IF(qCell=0,1,IF(OR(F749="",COUNT($F$2:F748)&lt;=qCell),IF(COUNT($F$2:F748)=1,1,F748/F747),((qCell/COUNT($F$2:F748))*(I749/I748))+((1-(qCell/COUNT($F$2:F748)))*J748)))),J748),IF(Temp!sts_add=1,IF(H748="in-sample",IF(Q748=bigT,((qCell/bigT)*(I749-I748))+((1-(qCell/bigT))*J748),IF(OR(F749="",COUNT($AX$2:AX748)&lt;=qCell),IF(COUNT($AX$2:AX748)=1,0,AX748-AX747),((qCell/COUNT($AX$2:AX748))*(I749-I748))+((1-(qCell/COUNT($AX$2:AX748)))*J748))),J748),IF(H748="in-sample",IF(Q748=bigT,((qCell/bigT)*(I749/I748))+((1-(qCell/bigT))*J748),IF(qCell=0,1,IF(OR(F749="",COUNT($AX$2:AX748)&lt;=qCell),IF(COUNT($AX$2:AX748)=1,1,AX748/AX747),((qCell/COUNT($AX$2:AX748))*(I749/I748))+((1-(qCell/COUNT($AX$2:AX748)))*J748)))),J748)))))))</f>
        <v/>
      </c>
      <c r="K749" s="31" t="str">
        <f>IF(H749="","",IF(AND(Temp!optSeasCoef=0,Temp!sts_add=1),IF(H749="out-sample",I749+(Q749*J749),I749+J749),IF(AND(Temp!optSeasCoef=0,Temp!sts_multp=1),IF(H749="out-sample",I749*(J749^Q749),I749*J749),IF(Temp!sts_add=1,IF(H749="out-sample",(I749+(Q749*J749))*G749,(I749+J749)*G749),IF(H749="out-sample",I749*(J749^Q749)*G749,I749*J749*G749)))))</f>
        <v/>
      </c>
      <c r="L749" s="32" t="str">
        <f t="shared" si="79"/>
        <v/>
      </c>
      <c r="M749" s="32" t="str">
        <f t="shared" si="80"/>
        <v/>
      </c>
      <c r="N749" s="32" t="str">
        <f t="shared" si="81"/>
        <v/>
      </c>
      <c r="O749" s="32" t="str">
        <f t="shared" si="82"/>
        <v/>
      </c>
      <c r="P749" s="32" t="str">
        <f t="shared" si="83"/>
        <v/>
      </c>
      <c r="Q749" s="3" t="str">
        <f>IF(AND(Temp!fhor_indata=1,F749="",H748="in-sample"),1,IF(AND(Temp!fhor_indata=1,H748="out-sample",Q748&lt;ATA!XfHor),Q748+1,IF(F749="","",IF(AND(H749="out-sample",H748="in-sample"),1,IF(AND(H749="out-sample",H748="out-sample"),Q748+1,IF(ISNUMBER(Q748),Q748+1,1))))))</f>
        <v/>
      </c>
      <c r="R749" s="3" t="str">
        <f t="shared" si="77"/>
        <v/>
      </c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X749" s="63" t="e">
        <f t="shared" si="78"/>
        <v>#VALUE!</v>
      </c>
    </row>
    <row r="750" spans="1:50" s="1" customFormat="1" ht="14.25" x14ac:dyDescent="0.2">
      <c r="A750" s="6"/>
      <c r="B750" s="6"/>
      <c r="C750" s="6"/>
      <c r="D750" s="3"/>
      <c r="E750" s="70" t="str">
        <f>IF(ATA!E750="","",ATA!E750)</f>
        <v/>
      </c>
      <c r="F750" s="51" t="str">
        <f>IF(ATA!F750="","",ATA!F750)</f>
        <v/>
      </c>
      <c r="G750" s="11" t="str">
        <f>IF(ATA!G750="","",ATA!G750)</f>
        <v/>
      </c>
      <c r="H750" s="55" t="str">
        <f>IF(ATA!H750="","",ATA!H750)</f>
        <v/>
      </c>
      <c r="I750" s="31" t="str">
        <f>IF(AND(F749="",H749="in-sample"),"",IF(AND(Temp!fhor_indata=1,H749="out-sample",H750="out-sample"),I749,IF(AND(F750="",H749="out-sample"),"",IF(AND(Temp!optSeasCoef=0,Temp!sts_add=1),IF(H749="in-sample",IF(Q749=bigT,((pCell/bigT)*F749)+((1-(pCell/bigT))*(I749+J749)),IF(OR(F750="",COUNT($F$2:F749)&lt;=pCell),F749,((pCell/COUNT($F$2:F749))*F749)+((1-(pCell/COUNT($F$2:F749)))*(I749+J749)))),I749),IF(AND(Temp!optSeasCoef=0,Temp!sts_multp=1),IF(H749="in-sample",IF(Q749=bigT,((pCell/bigT)*F749)+((1-(pCell/bigT))*(I749*J749)),IF(OR(F750="",COUNT(F$2:$F749)&lt;=pCell),F749,((pCell/COUNT($F$2:F749))*F749)+((1-(pCell/COUNT($F$2:F749)))*(I749*J749)))),I749),IF(Temp!sts_add=1,IF(H749="in-sample",IF(Q749=bigT,((pCell/bigT)*AX749)+((1-(pCell/bigT))*(I749+J749)),IF(OR(F750="",COUNT($AX$2:AX749)&lt;=pCell),AX749,((pCell/COUNT($AX$2:AX749))*AX749)+((1-(pCell/COUNT($AX$2:AX749)))*(I749+J749)))),I749),IF(H749="in-sample",IF(Q749=bigT,((pCell/bigT)*AX749)+((1-(pCell/bigT))*(I749*J749)),IF(OR(F750="",COUNT($AX$2:AX749)&lt;=pCell),AX749,((pCell/COUNT($AX$2:AX749))*AX749)+((1-(pCell/COUNT($AX$2:AX749)))*(I749*J749)))),I749)))))))</f>
        <v/>
      </c>
      <c r="J750" s="31" t="str">
        <f>IF(AND(F749="",H749="in-sample"),"",IF(AND(Temp!fhor_indata=1,H749="out-sample",H750="out-sample"),J749,IF(AND(F750="",H749="out-sample"),"",IF(AND(Temp!optSeasCoef=0,Temp!sts_add=1),IF(H749="in-sample",IF(Q749=bigT,((qCell/bigT)*(I750-I749))+((1-(qCell/bigT))*J749),IF(OR(F750="",COUNT($F$2:F749)&lt;=qCell),IF(COUNT($F$2:F749)=1,0,F749-F748),((qCell/COUNT($F$2:F749))*(I750-I749))+((1-(qCell/COUNT($F$2:F749)))*J749))),J749),IF(AND(Temp!optSeasCoef=0,Temp!sts_multp=1),IF(H749="in-sample",IF(Q749=bigT,((qCell/bigT)*(I750/I749))+((1-(qCell/bigT))*J749),IF(qCell=0,1,IF(OR(F750="",COUNT($F$2:F749)&lt;=qCell),IF(COUNT($F$2:F749)=1,1,F749/F748),((qCell/COUNT($F$2:F749))*(I750/I749))+((1-(qCell/COUNT($F$2:F749)))*J749)))),J749),IF(Temp!sts_add=1,IF(H749="in-sample",IF(Q749=bigT,((qCell/bigT)*(I750-I749))+((1-(qCell/bigT))*J749),IF(OR(F750="",COUNT($AX$2:AX749)&lt;=qCell),IF(COUNT($AX$2:AX749)=1,0,AX749-AX748),((qCell/COUNT($AX$2:AX749))*(I750-I749))+((1-(qCell/COUNT($AX$2:AX749)))*J749))),J749),IF(H749="in-sample",IF(Q749=bigT,((qCell/bigT)*(I750/I749))+((1-(qCell/bigT))*J749),IF(qCell=0,1,IF(OR(F750="",COUNT($AX$2:AX749)&lt;=qCell),IF(COUNT($AX$2:AX749)=1,1,AX749/AX748),((qCell/COUNT($AX$2:AX749))*(I750/I749))+((1-(qCell/COUNT($AX$2:AX749)))*J749)))),J749)))))))</f>
        <v/>
      </c>
      <c r="K750" s="31" t="str">
        <f>IF(H750="","",IF(AND(Temp!optSeasCoef=0,Temp!sts_add=1),IF(H750="out-sample",I750+(Q750*J750),I750+J750),IF(AND(Temp!optSeasCoef=0,Temp!sts_multp=1),IF(H750="out-sample",I750*(J750^Q750),I750*J750),IF(Temp!sts_add=1,IF(H750="out-sample",(I750+(Q750*J750))*G750,(I750+J750)*G750),IF(H750="out-sample",I750*(J750^Q750)*G750,I750*J750*G750)))))</f>
        <v/>
      </c>
      <c r="L750" s="32" t="str">
        <f t="shared" si="79"/>
        <v/>
      </c>
      <c r="M750" s="32" t="str">
        <f t="shared" si="80"/>
        <v/>
      </c>
      <c r="N750" s="32" t="str">
        <f t="shared" si="81"/>
        <v/>
      </c>
      <c r="O750" s="32" t="str">
        <f t="shared" si="82"/>
        <v/>
      </c>
      <c r="P750" s="32" t="str">
        <f t="shared" si="83"/>
        <v/>
      </c>
      <c r="Q750" s="3" t="str">
        <f>IF(AND(Temp!fhor_indata=1,F750="",H749="in-sample"),1,IF(AND(Temp!fhor_indata=1,H749="out-sample",Q749&lt;ATA!XfHor),Q749+1,IF(F750="","",IF(AND(H750="out-sample",H749="in-sample"),1,IF(AND(H750="out-sample",H749="out-sample"),Q749+1,IF(ISNUMBER(Q749),Q749+1,1))))))</f>
        <v/>
      </c>
      <c r="R750" s="3" t="str">
        <f t="shared" si="77"/>
        <v/>
      </c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X750" s="63" t="e">
        <f t="shared" si="78"/>
        <v>#VALUE!</v>
      </c>
    </row>
    <row r="751" spans="1:50" s="1" customFormat="1" ht="14.25" x14ac:dyDescent="0.2">
      <c r="A751" s="6"/>
      <c r="B751" s="6"/>
      <c r="C751" s="6"/>
      <c r="D751" s="3"/>
      <c r="E751" s="70" t="str">
        <f>IF(ATA!E751="","",ATA!E751)</f>
        <v/>
      </c>
      <c r="F751" s="51" t="str">
        <f>IF(ATA!F751="","",ATA!F751)</f>
        <v/>
      </c>
      <c r="G751" s="11" t="str">
        <f>IF(ATA!G751="","",ATA!G751)</f>
        <v/>
      </c>
      <c r="H751" s="55" t="str">
        <f>IF(ATA!H751="","",ATA!H751)</f>
        <v/>
      </c>
      <c r="I751" s="31" t="str">
        <f>IF(AND(F750="",H750="in-sample"),"",IF(AND(Temp!fhor_indata=1,H750="out-sample",H751="out-sample"),I750,IF(AND(F751="",H750="out-sample"),"",IF(AND(Temp!optSeasCoef=0,Temp!sts_add=1),IF(H750="in-sample",IF(Q750=bigT,((pCell/bigT)*F750)+((1-(pCell/bigT))*(I750+J750)),IF(OR(F751="",COUNT($F$2:F750)&lt;=pCell),F750,((pCell/COUNT($F$2:F750))*F750)+((1-(pCell/COUNT($F$2:F750)))*(I750+J750)))),I750),IF(AND(Temp!optSeasCoef=0,Temp!sts_multp=1),IF(H750="in-sample",IF(Q750=bigT,((pCell/bigT)*F750)+((1-(pCell/bigT))*(I750*J750)),IF(OR(F751="",COUNT(F$2:$F750)&lt;=pCell),F750,((pCell/COUNT($F$2:F750))*F750)+((1-(pCell/COUNT($F$2:F750)))*(I750*J750)))),I750),IF(Temp!sts_add=1,IF(H750="in-sample",IF(Q750=bigT,((pCell/bigT)*AX750)+((1-(pCell/bigT))*(I750+J750)),IF(OR(F751="",COUNT($AX$2:AX750)&lt;=pCell),AX750,((pCell/COUNT($AX$2:AX750))*AX750)+((1-(pCell/COUNT($AX$2:AX750)))*(I750+J750)))),I750),IF(H750="in-sample",IF(Q750=bigT,((pCell/bigT)*AX750)+((1-(pCell/bigT))*(I750*J750)),IF(OR(F751="",COUNT($AX$2:AX750)&lt;=pCell),AX750,((pCell/COUNT($AX$2:AX750))*AX750)+((1-(pCell/COUNT($AX$2:AX750)))*(I750*J750)))),I750)))))))</f>
        <v/>
      </c>
      <c r="J751" s="31" t="str">
        <f>IF(AND(F750="",H750="in-sample"),"",IF(AND(Temp!fhor_indata=1,H750="out-sample",H751="out-sample"),J750,IF(AND(F751="",H750="out-sample"),"",IF(AND(Temp!optSeasCoef=0,Temp!sts_add=1),IF(H750="in-sample",IF(Q750=bigT,((qCell/bigT)*(I751-I750))+((1-(qCell/bigT))*J750),IF(OR(F751="",COUNT($F$2:F750)&lt;=qCell),IF(COUNT($F$2:F750)=1,0,F750-F749),((qCell/COUNT($F$2:F750))*(I751-I750))+((1-(qCell/COUNT($F$2:F750)))*J750))),J750),IF(AND(Temp!optSeasCoef=0,Temp!sts_multp=1),IF(H750="in-sample",IF(Q750=bigT,((qCell/bigT)*(I751/I750))+((1-(qCell/bigT))*J750),IF(qCell=0,1,IF(OR(F751="",COUNT($F$2:F750)&lt;=qCell),IF(COUNT($F$2:F750)=1,1,F750/F749),((qCell/COUNT($F$2:F750))*(I751/I750))+((1-(qCell/COUNT($F$2:F750)))*J750)))),J750),IF(Temp!sts_add=1,IF(H750="in-sample",IF(Q750=bigT,((qCell/bigT)*(I751-I750))+((1-(qCell/bigT))*J750),IF(OR(F751="",COUNT($AX$2:AX750)&lt;=qCell),IF(COUNT($AX$2:AX750)=1,0,AX750-AX749),((qCell/COUNT($AX$2:AX750))*(I751-I750))+((1-(qCell/COUNT($AX$2:AX750)))*J750))),J750),IF(H750="in-sample",IF(Q750=bigT,((qCell/bigT)*(I751/I750))+((1-(qCell/bigT))*J750),IF(qCell=0,1,IF(OR(F751="",COUNT($AX$2:AX750)&lt;=qCell),IF(COUNT($AX$2:AX750)=1,1,AX750/AX749),((qCell/COUNT($AX$2:AX750))*(I751/I750))+((1-(qCell/COUNT($AX$2:AX750)))*J750)))),J750)))))))</f>
        <v/>
      </c>
      <c r="K751" s="31" t="str">
        <f>IF(H751="","",IF(AND(Temp!optSeasCoef=0,Temp!sts_add=1),IF(H751="out-sample",I751+(Q751*J751),I751+J751),IF(AND(Temp!optSeasCoef=0,Temp!sts_multp=1),IF(H751="out-sample",I751*(J751^Q751),I751*J751),IF(Temp!sts_add=1,IF(H751="out-sample",(I751+(Q751*J751))*G751,(I751+J751)*G751),IF(H751="out-sample",I751*(J751^Q751)*G751,I751*J751*G751)))))</f>
        <v/>
      </c>
      <c r="L751" s="32" t="str">
        <f t="shared" si="79"/>
        <v/>
      </c>
      <c r="M751" s="32" t="str">
        <f t="shared" si="80"/>
        <v/>
      </c>
      <c r="N751" s="32" t="str">
        <f t="shared" si="81"/>
        <v/>
      </c>
      <c r="O751" s="32" t="str">
        <f t="shared" si="82"/>
        <v/>
      </c>
      <c r="P751" s="32" t="str">
        <f t="shared" si="83"/>
        <v/>
      </c>
      <c r="Q751" s="3" t="str">
        <f>IF(AND(Temp!fhor_indata=1,F751="",H750="in-sample"),1,IF(AND(Temp!fhor_indata=1,H750="out-sample",Q750&lt;ATA!XfHor),Q750+1,IF(F751="","",IF(AND(H751="out-sample",H750="in-sample"),1,IF(AND(H751="out-sample",H750="out-sample"),Q750+1,IF(ISNUMBER(Q750),Q750+1,1))))))</f>
        <v/>
      </c>
      <c r="R751" s="3" t="str">
        <f t="shared" si="77"/>
        <v/>
      </c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X751" s="63" t="e">
        <f t="shared" si="78"/>
        <v>#VALUE!</v>
      </c>
    </row>
    <row r="752" spans="1:50" s="1" customFormat="1" ht="14.25" x14ac:dyDescent="0.2">
      <c r="A752" s="6"/>
      <c r="B752" s="6"/>
      <c r="C752" s="6"/>
      <c r="D752" s="3"/>
      <c r="E752" s="70" t="str">
        <f>IF(ATA!E752="","",ATA!E752)</f>
        <v/>
      </c>
      <c r="F752" s="51" t="str">
        <f>IF(ATA!F752="","",ATA!F752)</f>
        <v/>
      </c>
      <c r="G752" s="11" t="str">
        <f>IF(ATA!G752="","",ATA!G752)</f>
        <v/>
      </c>
      <c r="H752" s="55" t="str">
        <f>IF(ATA!H752="","",ATA!H752)</f>
        <v/>
      </c>
      <c r="I752" s="31" t="str">
        <f>IF(AND(F751="",H751="in-sample"),"",IF(AND(Temp!fhor_indata=1,H751="out-sample",H752="out-sample"),I751,IF(AND(F752="",H751="out-sample"),"",IF(AND(Temp!optSeasCoef=0,Temp!sts_add=1),IF(H751="in-sample",IF(Q751=bigT,((pCell/bigT)*F751)+((1-(pCell/bigT))*(I751+J751)),IF(OR(F752="",COUNT($F$2:F751)&lt;=pCell),F751,((pCell/COUNT($F$2:F751))*F751)+((1-(pCell/COUNT($F$2:F751)))*(I751+J751)))),I751),IF(AND(Temp!optSeasCoef=0,Temp!sts_multp=1),IF(H751="in-sample",IF(Q751=bigT,((pCell/bigT)*F751)+((1-(pCell/bigT))*(I751*J751)),IF(OR(F752="",COUNT(F$2:$F751)&lt;=pCell),F751,((pCell/COUNT($F$2:F751))*F751)+((1-(pCell/COUNT($F$2:F751)))*(I751*J751)))),I751),IF(Temp!sts_add=1,IF(H751="in-sample",IF(Q751=bigT,((pCell/bigT)*AX751)+((1-(pCell/bigT))*(I751+J751)),IF(OR(F752="",COUNT($AX$2:AX751)&lt;=pCell),AX751,((pCell/COUNT($AX$2:AX751))*AX751)+((1-(pCell/COUNT($AX$2:AX751)))*(I751+J751)))),I751),IF(H751="in-sample",IF(Q751=bigT,((pCell/bigT)*AX751)+((1-(pCell/bigT))*(I751*J751)),IF(OR(F752="",COUNT($AX$2:AX751)&lt;=pCell),AX751,((pCell/COUNT($AX$2:AX751))*AX751)+((1-(pCell/COUNT($AX$2:AX751)))*(I751*J751)))),I751)))))))</f>
        <v/>
      </c>
      <c r="J752" s="31" t="str">
        <f>IF(AND(F751="",H751="in-sample"),"",IF(AND(Temp!fhor_indata=1,H751="out-sample",H752="out-sample"),J751,IF(AND(F752="",H751="out-sample"),"",IF(AND(Temp!optSeasCoef=0,Temp!sts_add=1),IF(H751="in-sample",IF(Q751=bigT,((qCell/bigT)*(I752-I751))+((1-(qCell/bigT))*J751),IF(OR(F752="",COUNT($F$2:F751)&lt;=qCell),IF(COUNT($F$2:F751)=1,0,F751-F750),((qCell/COUNT($F$2:F751))*(I752-I751))+((1-(qCell/COUNT($F$2:F751)))*J751))),J751),IF(AND(Temp!optSeasCoef=0,Temp!sts_multp=1),IF(H751="in-sample",IF(Q751=bigT,((qCell/bigT)*(I752/I751))+((1-(qCell/bigT))*J751),IF(qCell=0,1,IF(OR(F752="",COUNT($F$2:F751)&lt;=qCell),IF(COUNT($F$2:F751)=1,1,F751/F750),((qCell/COUNT($F$2:F751))*(I752/I751))+((1-(qCell/COUNT($F$2:F751)))*J751)))),J751),IF(Temp!sts_add=1,IF(H751="in-sample",IF(Q751=bigT,((qCell/bigT)*(I752-I751))+((1-(qCell/bigT))*J751),IF(OR(F752="",COUNT($AX$2:AX751)&lt;=qCell),IF(COUNT($AX$2:AX751)=1,0,AX751-AX750),((qCell/COUNT($AX$2:AX751))*(I752-I751))+((1-(qCell/COUNT($AX$2:AX751)))*J751))),J751),IF(H751="in-sample",IF(Q751=bigT,((qCell/bigT)*(I752/I751))+((1-(qCell/bigT))*J751),IF(qCell=0,1,IF(OR(F752="",COUNT($AX$2:AX751)&lt;=qCell),IF(COUNT($AX$2:AX751)=1,1,AX751/AX750),((qCell/COUNT($AX$2:AX751))*(I752/I751))+((1-(qCell/COUNT($AX$2:AX751)))*J751)))),J751)))))))</f>
        <v/>
      </c>
      <c r="K752" s="31" t="str">
        <f>IF(H752="","",IF(AND(Temp!optSeasCoef=0,Temp!sts_add=1),IF(H752="out-sample",I752+(Q752*J752),I752+J752),IF(AND(Temp!optSeasCoef=0,Temp!sts_multp=1),IF(H752="out-sample",I752*(J752^Q752),I752*J752),IF(Temp!sts_add=1,IF(H752="out-sample",(I752+(Q752*J752))*G752,(I752+J752)*G752),IF(H752="out-sample",I752*(J752^Q752)*G752,I752*J752*G752)))))</f>
        <v/>
      </c>
      <c r="L752" s="32" t="str">
        <f t="shared" si="79"/>
        <v/>
      </c>
      <c r="M752" s="32" t="str">
        <f t="shared" si="80"/>
        <v/>
      </c>
      <c r="N752" s="32" t="str">
        <f t="shared" si="81"/>
        <v/>
      </c>
      <c r="O752" s="32" t="str">
        <f t="shared" si="82"/>
        <v/>
      </c>
      <c r="P752" s="32" t="str">
        <f t="shared" si="83"/>
        <v/>
      </c>
      <c r="Q752" s="3" t="str">
        <f>IF(AND(Temp!fhor_indata=1,F752="",H751="in-sample"),1,IF(AND(Temp!fhor_indata=1,H751="out-sample",Q751&lt;ATA!XfHor),Q751+1,IF(F752="","",IF(AND(H752="out-sample",H751="in-sample"),1,IF(AND(H752="out-sample",H751="out-sample"),Q751+1,IF(ISNUMBER(Q751),Q751+1,1))))))</f>
        <v/>
      </c>
      <c r="R752" s="3" t="str">
        <f t="shared" si="77"/>
        <v/>
      </c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X752" s="63" t="e">
        <f t="shared" si="78"/>
        <v>#VALUE!</v>
      </c>
    </row>
    <row r="753" spans="1:50" s="1" customFormat="1" ht="14.25" x14ac:dyDescent="0.2">
      <c r="A753" s="6"/>
      <c r="B753" s="6"/>
      <c r="C753" s="6"/>
      <c r="D753" s="3"/>
      <c r="E753" s="70" t="str">
        <f>IF(ATA!E753="","",ATA!E753)</f>
        <v/>
      </c>
      <c r="F753" s="51" t="str">
        <f>IF(ATA!F753="","",ATA!F753)</f>
        <v/>
      </c>
      <c r="G753" s="11" t="str">
        <f>IF(ATA!G753="","",ATA!G753)</f>
        <v/>
      </c>
      <c r="H753" s="55" t="str">
        <f>IF(ATA!H753="","",ATA!H753)</f>
        <v/>
      </c>
      <c r="I753" s="31" t="str">
        <f>IF(AND(F752="",H752="in-sample"),"",IF(AND(Temp!fhor_indata=1,H752="out-sample",H753="out-sample"),I752,IF(AND(F753="",H752="out-sample"),"",IF(AND(Temp!optSeasCoef=0,Temp!sts_add=1),IF(H752="in-sample",IF(Q752=bigT,((pCell/bigT)*F752)+((1-(pCell/bigT))*(I752+J752)),IF(OR(F753="",COUNT($F$2:F752)&lt;=pCell),F752,((pCell/COUNT($F$2:F752))*F752)+((1-(pCell/COUNT($F$2:F752)))*(I752+J752)))),I752),IF(AND(Temp!optSeasCoef=0,Temp!sts_multp=1),IF(H752="in-sample",IF(Q752=bigT,((pCell/bigT)*F752)+((1-(pCell/bigT))*(I752*J752)),IF(OR(F753="",COUNT(F$2:$F752)&lt;=pCell),F752,((pCell/COUNT($F$2:F752))*F752)+((1-(pCell/COUNT($F$2:F752)))*(I752*J752)))),I752),IF(Temp!sts_add=1,IF(H752="in-sample",IF(Q752=bigT,((pCell/bigT)*AX752)+((1-(pCell/bigT))*(I752+J752)),IF(OR(F753="",COUNT($AX$2:AX752)&lt;=pCell),AX752,((pCell/COUNT($AX$2:AX752))*AX752)+((1-(pCell/COUNT($AX$2:AX752)))*(I752+J752)))),I752),IF(H752="in-sample",IF(Q752=bigT,((pCell/bigT)*AX752)+((1-(pCell/bigT))*(I752*J752)),IF(OR(F753="",COUNT($AX$2:AX752)&lt;=pCell),AX752,((pCell/COUNT($AX$2:AX752))*AX752)+((1-(pCell/COUNT($AX$2:AX752)))*(I752*J752)))),I752)))))))</f>
        <v/>
      </c>
      <c r="J753" s="31" t="str">
        <f>IF(AND(F752="",H752="in-sample"),"",IF(AND(Temp!fhor_indata=1,H752="out-sample",H753="out-sample"),J752,IF(AND(F753="",H752="out-sample"),"",IF(AND(Temp!optSeasCoef=0,Temp!sts_add=1),IF(H752="in-sample",IF(Q752=bigT,((qCell/bigT)*(I753-I752))+((1-(qCell/bigT))*J752),IF(OR(F753="",COUNT($F$2:F752)&lt;=qCell),IF(COUNT($F$2:F752)=1,0,F752-F751),((qCell/COUNT($F$2:F752))*(I753-I752))+((1-(qCell/COUNT($F$2:F752)))*J752))),J752),IF(AND(Temp!optSeasCoef=0,Temp!sts_multp=1),IF(H752="in-sample",IF(Q752=bigT,((qCell/bigT)*(I753/I752))+((1-(qCell/bigT))*J752),IF(qCell=0,1,IF(OR(F753="",COUNT($F$2:F752)&lt;=qCell),IF(COUNT($F$2:F752)=1,1,F752/F751),((qCell/COUNT($F$2:F752))*(I753/I752))+((1-(qCell/COUNT($F$2:F752)))*J752)))),J752),IF(Temp!sts_add=1,IF(H752="in-sample",IF(Q752=bigT,((qCell/bigT)*(I753-I752))+((1-(qCell/bigT))*J752),IF(OR(F753="",COUNT($AX$2:AX752)&lt;=qCell),IF(COUNT($AX$2:AX752)=1,0,AX752-AX751),((qCell/COUNT($AX$2:AX752))*(I753-I752))+((1-(qCell/COUNT($AX$2:AX752)))*J752))),J752),IF(H752="in-sample",IF(Q752=bigT,((qCell/bigT)*(I753/I752))+((1-(qCell/bigT))*J752),IF(qCell=0,1,IF(OR(F753="",COUNT($AX$2:AX752)&lt;=qCell),IF(COUNT($AX$2:AX752)=1,1,AX752/AX751),((qCell/COUNT($AX$2:AX752))*(I753/I752))+((1-(qCell/COUNT($AX$2:AX752)))*J752)))),J752)))))))</f>
        <v/>
      </c>
      <c r="K753" s="31" t="str">
        <f>IF(H753="","",IF(AND(Temp!optSeasCoef=0,Temp!sts_add=1),IF(H753="out-sample",I753+(Q753*J753),I753+J753),IF(AND(Temp!optSeasCoef=0,Temp!sts_multp=1),IF(H753="out-sample",I753*(J753^Q753),I753*J753),IF(Temp!sts_add=1,IF(H753="out-sample",(I753+(Q753*J753))*G753,(I753+J753)*G753),IF(H753="out-sample",I753*(J753^Q753)*G753,I753*J753*G753)))))</f>
        <v/>
      </c>
      <c r="L753" s="32" t="str">
        <f t="shared" si="79"/>
        <v/>
      </c>
      <c r="M753" s="32" t="str">
        <f t="shared" si="80"/>
        <v/>
      </c>
      <c r="N753" s="32" t="str">
        <f t="shared" si="81"/>
        <v/>
      </c>
      <c r="O753" s="32" t="str">
        <f t="shared" si="82"/>
        <v/>
      </c>
      <c r="P753" s="32" t="str">
        <f t="shared" si="83"/>
        <v/>
      </c>
      <c r="Q753" s="3" t="str">
        <f>IF(AND(Temp!fhor_indata=1,F753="",H752="in-sample"),1,IF(AND(Temp!fhor_indata=1,H752="out-sample",Q752&lt;ATA!XfHor),Q752+1,IF(F753="","",IF(AND(H753="out-sample",H752="in-sample"),1,IF(AND(H753="out-sample",H752="out-sample"),Q752+1,IF(ISNUMBER(Q752),Q752+1,1))))))</f>
        <v/>
      </c>
      <c r="R753" s="3" t="str">
        <f t="shared" si="77"/>
        <v/>
      </c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X753" s="63" t="e">
        <f t="shared" si="78"/>
        <v>#VALUE!</v>
      </c>
    </row>
    <row r="754" spans="1:50" s="1" customFormat="1" ht="14.25" x14ac:dyDescent="0.2">
      <c r="A754" s="6"/>
      <c r="B754" s="6"/>
      <c r="C754" s="6"/>
      <c r="D754" s="3"/>
      <c r="E754" s="70" t="str">
        <f>IF(ATA!E754="","",ATA!E754)</f>
        <v/>
      </c>
      <c r="F754" s="51" t="str">
        <f>IF(ATA!F754="","",ATA!F754)</f>
        <v/>
      </c>
      <c r="G754" s="11" t="str">
        <f>IF(ATA!G754="","",ATA!G754)</f>
        <v/>
      </c>
      <c r="H754" s="55" t="str">
        <f>IF(ATA!H754="","",ATA!H754)</f>
        <v/>
      </c>
      <c r="I754" s="31" t="str">
        <f>IF(AND(F753="",H753="in-sample"),"",IF(AND(Temp!fhor_indata=1,H753="out-sample",H754="out-sample"),I753,IF(AND(F754="",H753="out-sample"),"",IF(AND(Temp!optSeasCoef=0,Temp!sts_add=1),IF(H753="in-sample",IF(Q753=bigT,((pCell/bigT)*F753)+((1-(pCell/bigT))*(I753+J753)),IF(OR(F754="",COUNT($F$2:F753)&lt;=pCell),F753,((pCell/COUNT($F$2:F753))*F753)+((1-(pCell/COUNT($F$2:F753)))*(I753+J753)))),I753),IF(AND(Temp!optSeasCoef=0,Temp!sts_multp=1),IF(H753="in-sample",IF(Q753=bigT,((pCell/bigT)*F753)+((1-(pCell/bigT))*(I753*J753)),IF(OR(F754="",COUNT(F$2:$F753)&lt;=pCell),F753,((pCell/COUNT($F$2:F753))*F753)+((1-(pCell/COUNT($F$2:F753)))*(I753*J753)))),I753),IF(Temp!sts_add=1,IF(H753="in-sample",IF(Q753=bigT,((pCell/bigT)*AX753)+((1-(pCell/bigT))*(I753+J753)),IF(OR(F754="",COUNT($AX$2:AX753)&lt;=pCell),AX753,((pCell/COUNT($AX$2:AX753))*AX753)+((1-(pCell/COUNT($AX$2:AX753)))*(I753+J753)))),I753),IF(H753="in-sample",IF(Q753=bigT,((pCell/bigT)*AX753)+((1-(pCell/bigT))*(I753*J753)),IF(OR(F754="",COUNT($AX$2:AX753)&lt;=pCell),AX753,((pCell/COUNT($AX$2:AX753))*AX753)+((1-(pCell/COUNT($AX$2:AX753)))*(I753*J753)))),I753)))))))</f>
        <v/>
      </c>
      <c r="J754" s="31" t="str">
        <f>IF(AND(F753="",H753="in-sample"),"",IF(AND(Temp!fhor_indata=1,H753="out-sample",H754="out-sample"),J753,IF(AND(F754="",H753="out-sample"),"",IF(AND(Temp!optSeasCoef=0,Temp!sts_add=1),IF(H753="in-sample",IF(Q753=bigT,((qCell/bigT)*(I754-I753))+((1-(qCell/bigT))*J753),IF(OR(F754="",COUNT($F$2:F753)&lt;=qCell),IF(COUNT($F$2:F753)=1,0,F753-F752),((qCell/COUNT($F$2:F753))*(I754-I753))+((1-(qCell/COUNT($F$2:F753)))*J753))),J753),IF(AND(Temp!optSeasCoef=0,Temp!sts_multp=1),IF(H753="in-sample",IF(Q753=bigT,((qCell/bigT)*(I754/I753))+((1-(qCell/bigT))*J753),IF(qCell=0,1,IF(OR(F754="",COUNT($F$2:F753)&lt;=qCell),IF(COUNT($F$2:F753)=1,1,F753/F752),((qCell/COUNT($F$2:F753))*(I754/I753))+((1-(qCell/COUNT($F$2:F753)))*J753)))),J753),IF(Temp!sts_add=1,IF(H753="in-sample",IF(Q753=bigT,((qCell/bigT)*(I754-I753))+((1-(qCell/bigT))*J753),IF(OR(F754="",COUNT($AX$2:AX753)&lt;=qCell),IF(COUNT($AX$2:AX753)=1,0,AX753-AX752),((qCell/COUNT($AX$2:AX753))*(I754-I753))+((1-(qCell/COUNT($AX$2:AX753)))*J753))),J753),IF(H753="in-sample",IF(Q753=bigT,((qCell/bigT)*(I754/I753))+((1-(qCell/bigT))*J753),IF(qCell=0,1,IF(OR(F754="",COUNT($AX$2:AX753)&lt;=qCell),IF(COUNT($AX$2:AX753)=1,1,AX753/AX752),((qCell/COUNT($AX$2:AX753))*(I754/I753))+((1-(qCell/COUNT($AX$2:AX753)))*J753)))),J753)))))))</f>
        <v/>
      </c>
      <c r="K754" s="31" t="str">
        <f>IF(H754="","",IF(AND(Temp!optSeasCoef=0,Temp!sts_add=1),IF(H754="out-sample",I754+(Q754*J754),I754+J754),IF(AND(Temp!optSeasCoef=0,Temp!sts_multp=1),IF(H754="out-sample",I754*(J754^Q754),I754*J754),IF(Temp!sts_add=1,IF(H754="out-sample",(I754+(Q754*J754))*G754,(I754+J754)*G754),IF(H754="out-sample",I754*(J754^Q754)*G754,I754*J754*G754)))))</f>
        <v/>
      </c>
      <c r="L754" s="32" t="str">
        <f t="shared" si="79"/>
        <v/>
      </c>
      <c r="M754" s="32" t="str">
        <f t="shared" si="80"/>
        <v/>
      </c>
      <c r="N754" s="32" t="str">
        <f t="shared" si="81"/>
        <v/>
      </c>
      <c r="O754" s="32" t="str">
        <f t="shared" si="82"/>
        <v/>
      </c>
      <c r="P754" s="32" t="str">
        <f t="shared" si="83"/>
        <v/>
      </c>
      <c r="Q754" s="3" t="str">
        <f>IF(AND(Temp!fhor_indata=1,F754="",H753="in-sample"),1,IF(AND(Temp!fhor_indata=1,H753="out-sample",Q753&lt;ATA!XfHor),Q753+1,IF(F754="","",IF(AND(H754="out-sample",H753="in-sample"),1,IF(AND(H754="out-sample",H753="out-sample"),Q753+1,IF(ISNUMBER(Q753),Q753+1,1))))))</f>
        <v/>
      </c>
      <c r="R754" s="3" t="str">
        <f t="shared" si="77"/>
        <v/>
      </c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X754" s="63" t="e">
        <f t="shared" si="78"/>
        <v>#VALUE!</v>
      </c>
    </row>
    <row r="755" spans="1:50" s="1" customFormat="1" ht="14.25" x14ac:dyDescent="0.2">
      <c r="A755" s="6"/>
      <c r="B755" s="6"/>
      <c r="C755" s="6"/>
      <c r="D755" s="3"/>
      <c r="E755" s="70" t="str">
        <f>IF(ATA!E755="","",ATA!E755)</f>
        <v/>
      </c>
      <c r="F755" s="51" t="str">
        <f>IF(ATA!F755="","",ATA!F755)</f>
        <v/>
      </c>
      <c r="G755" s="11" t="str">
        <f>IF(ATA!G755="","",ATA!G755)</f>
        <v/>
      </c>
      <c r="H755" s="55" t="str">
        <f>IF(ATA!H755="","",ATA!H755)</f>
        <v/>
      </c>
      <c r="I755" s="31" t="str">
        <f>IF(AND(F754="",H754="in-sample"),"",IF(AND(Temp!fhor_indata=1,H754="out-sample",H755="out-sample"),I754,IF(AND(F755="",H754="out-sample"),"",IF(AND(Temp!optSeasCoef=0,Temp!sts_add=1),IF(H754="in-sample",IF(Q754=bigT,((pCell/bigT)*F754)+((1-(pCell/bigT))*(I754+J754)),IF(OR(F755="",COUNT($F$2:F754)&lt;=pCell),F754,((pCell/COUNT($F$2:F754))*F754)+((1-(pCell/COUNT($F$2:F754)))*(I754+J754)))),I754),IF(AND(Temp!optSeasCoef=0,Temp!sts_multp=1),IF(H754="in-sample",IF(Q754=bigT,((pCell/bigT)*F754)+((1-(pCell/bigT))*(I754*J754)),IF(OR(F755="",COUNT(F$2:$F754)&lt;=pCell),F754,((pCell/COUNT($F$2:F754))*F754)+((1-(pCell/COUNT($F$2:F754)))*(I754*J754)))),I754),IF(Temp!sts_add=1,IF(H754="in-sample",IF(Q754=bigT,((pCell/bigT)*AX754)+((1-(pCell/bigT))*(I754+J754)),IF(OR(F755="",COUNT($AX$2:AX754)&lt;=pCell),AX754,((pCell/COUNT($AX$2:AX754))*AX754)+((1-(pCell/COUNT($AX$2:AX754)))*(I754+J754)))),I754),IF(H754="in-sample",IF(Q754=bigT,((pCell/bigT)*AX754)+((1-(pCell/bigT))*(I754*J754)),IF(OR(F755="",COUNT($AX$2:AX754)&lt;=pCell),AX754,((pCell/COUNT($AX$2:AX754))*AX754)+((1-(pCell/COUNT($AX$2:AX754)))*(I754*J754)))),I754)))))))</f>
        <v/>
      </c>
      <c r="J755" s="31" t="str">
        <f>IF(AND(F754="",H754="in-sample"),"",IF(AND(Temp!fhor_indata=1,H754="out-sample",H755="out-sample"),J754,IF(AND(F755="",H754="out-sample"),"",IF(AND(Temp!optSeasCoef=0,Temp!sts_add=1),IF(H754="in-sample",IF(Q754=bigT,((qCell/bigT)*(I755-I754))+((1-(qCell/bigT))*J754),IF(OR(F755="",COUNT($F$2:F754)&lt;=qCell),IF(COUNT($F$2:F754)=1,0,F754-F753),((qCell/COUNT($F$2:F754))*(I755-I754))+((1-(qCell/COUNT($F$2:F754)))*J754))),J754),IF(AND(Temp!optSeasCoef=0,Temp!sts_multp=1),IF(H754="in-sample",IF(Q754=bigT,((qCell/bigT)*(I755/I754))+((1-(qCell/bigT))*J754),IF(qCell=0,1,IF(OR(F755="",COUNT($F$2:F754)&lt;=qCell),IF(COUNT($F$2:F754)=1,1,F754/F753),((qCell/COUNT($F$2:F754))*(I755/I754))+((1-(qCell/COUNT($F$2:F754)))*J754)))),J754),IF(Temp!sts_add=1,IF(H754="in-sample",IF(Q754=bigT,((qCell/bigT)*(I755-I754))+((1-(qCell/bigT))*J754),IF(OR(F755="",COUNT($AX$2:AX754)&lt;=qCell),IF(COUNT($AX$2:AX754)=1,0,AX754-AX753),((qCell/COUNT($AX$2:AX754))*(I755-I754))+((1-(qCell/COUNT($AX$2:AX754)))*J754))),J754),IF(H754="in-sample",IF(Q754=bigT,((qCell/bigT)*(I755/I754))+((1-(qCell/bigT))*J754),IF(qCell=0,1,IF(OR(F755="",COUNT($AX$2:AX754)&lt;=qCell),IF(COUNT($AX$2:AX754)=1,1,AX754/AX753),((qCell/COUNT($AX$2:AX754))*(I755/I754))+((1-(qCell/COUNT($AX$2:AX754)))*J754)))),J754)))))))</f>
        <v/>
      </c>
      <c r="K755" s="31" t="str">
        <f>IF(H755="","",IF(AND(Temp!optSeasCoef=0,Temp!sts_add=1),IF(H755="out-sample",I755+(Q755*J755),I755+J755),IF(AND(Temp!optSeasCoef=0,Temp!sts_multp=1),IF(H755="out-sample",I755*(J755^Q755),I755*J755),IF(Temp!sts_add=1,IF(H755="out-sample",(I755+(Q755*J755))*G755,(I755+J755)*G755),IF(H755="out-sample",I755*(J755^Q755)*G755,I755*J755*G755)))))</f>
        <v/>
      </c>
      <c r="L755" s="32" t="str">
        <f t="shared" si="79"/>
        <v/>
      </c>
      <c r="M755" s="32" t="str">
        <f t="shared" si="80"/>
        <v/>
      </c>
      <c r="N755" s="32" t="str">
        <f t="shared" si="81"/>
        <v/>
      </c>
      <c r="O755" s="32" t="str">
        <f t="shared" si="82"/>
        <v/>
      </c>
      <c r="P755" s="32" t="str">
        <f t="shared" si="83"/>
        <v/>
      </c>
      <c r="Q755" s="3" t="str">
        <f>IF(AND(Temp!fhor_indata=1,F755="",H754="in-sample"),1,IF(AND(Temp!fhor_indata=1,H754="out-sample",Q754&lt;ATA!XfHor),Q754+1,IF(F755="","",IF(AND(H755="out-sample",H754="in-sample"),1,IF(AND(H755="out-sample",H754="out-sample"),Q754+1,IF(ISNUMBER(Q754),Q754+1,1))))))</f>
        <v/>
      </c>
      <c r="R755" s="3" t="str">
        <f t="shared" si="77"/>
        <v/>
      </c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X755" s="63" t="e">
        <f t="shared" si="78"/>
        <v>#VALUE!</v>
      </c>
    </row>
    <row r="756" spans="1:50" s="1" customFormat="1" ht="14.25" x14ac:dyDescent="0.2">
      <c r="A756" s="6"/>
      <c r="B756" s="6"/>
      <c r="C756" s="6"/>
      <c r="D756" s="3"/>
      <c r="E756" s="70" t="str">
        <f>IF(ATA!E756="","",ATA!E756)</f>
        <v/>
      </c>
      <c r="F756" s="51" t="str">
        <f>IF(ATA!F756="","",ATA!F756)</f>
        <v/>
      </c>
      <c r="G756" s="11" t="str">
        <f>IF(ATA!G756="","",ATA!G756)</f>
        <v/>
      </c>
      <c r="H756" s="55" t="str">
        <f>IF(ATA!H756="","",ATA!H756)</f>
        <v/>
      </c>
      <c r="I756" s="31" t="str">
        <f>IF(AND(F755="",H755="in-sample"),"",IF(AND(Temp!fhor_indata=1,H755="out-sample",H756="out-sample"),I755,IF(AND(F756="",H755="out-sample"),"",IF(AND(Temp!optSeasCoef=0,Temp!sts_add=1),IF(H755="in-sample",IF(Q755=bigT,((pCell/bigT)*F755)+((1-(pCell/bigT))*(I755+J755)),IF(OR(F756="",COUNT($F$2:F755)&lt;=pCell),F755,((pCell/COUNT($F$2:F755))*F755)+((1-(pCell/COUNT($F$2:F755)))*(I755+J755)))),I755),IF(AND(Temp!optSeasCoef=0,Temp!sts_multp=1),IF(H755="in-sample",IF(Q755=bigT,((pCell/bigT)*F755)+((1-(pCell/bigT))*(I755*J755)),IF(OR(F756="",COUNT(F$2:$F755)&lt;=pCell),F755,((pCell/COUNT($F$2:F755))*F755)+((1-(pCell/COUNT($F$2:F755)))*(I755*J755)))),I755),IF(Temp!sts_add=1,IF(H755="in-sample",IF(Q755=bigT,((pCell/bigT)*AX755)+((1-(pCell/bigT))*(I755+J755)),IF(OR(F756="",COUNT($AX$2:AX755)&lt;=pCell),AX755,((pCell/COUNT($AX$2:AX755))*AX755)+((1-(pCell/COUNT($AX$2:AX755)))*(I755+J755)))),I755),IF(H755="in-sample",IF(Q755=bigT,((pCell/bigT)*AX755)+((1-(pCell/bigT))*(I755*J755)),IF(OR(F756="",COUNT($AX$2:AX755)&lt;=pCell),AX755,((pCell/COUNT($AX$2:AX755))*AX755)+((1-(pCell/COUNT($AX$2:AX755)))*(I755*J755)))),I755)))))))</f>
        <v/>
      </c>
      <c r="J756" s="31" t="str">
        <f>IF(AND(F755="",H755="in-sample"),"",IF(AND(Temp!fhor_indata=1,H755="out-sample",H756="out-sample"),J755,IF(AND(F756="",H755="out-sample"),"",IF(AND(Temp!optSeasCoef=0,Temp!sts_add=1),IF(H755="in-sample",IF(Q755=bigT,((qCell/bigT)*(I756-I755))+((1-(qCell/bigT))*J755),IF(OR(F756="",COUNT($F$2:F755)&lt;=qCell),IF(COUNT($F$2:F755)=1,0,F755-F754),((qCell/COUNT($F$2:F755))*(I756-I755))+((1-(qCell/COUNT($F$2:F755)))*J755))),J755),IF(AND(Temp!optSeasCoef=0,Temp!sts_multp=1),IF(H755="in-sample",IF(Q755=bigT,((qCell/bigT)*(I756/I755))+((1-(qCell/bigT))*J755),IF(qCell=0,1,IF(OR(F756="",COUNT($F$2:F755)&lt;=qCell),IF(COUNT($F$2:F755)=1,1,F755/F754),((qCell/COUNT($F$2:F755))*(I756/I755))+((1-(qCell/COUNT($F$2:F755)))*J755)))),J755),IF(Temp!sts_add=1,IF(H755="in-sample",IF(Q755=bigT,((qCell/bigT)*(I756-I755))+((1-(qCell/bigT))*J755),IF(OR(F756="",COUNT($AX$2:AX755)&lt;=qCell),IF(COUNT($AX$2:AX755)=1,0,AX755-AX754),((qCell/COUNT($AX$2:AX755))*(I756-I755))+((1-(qCell/COUNT($AX$2:AX755)))*J755))),J755),IF(H755="in-sample",IF(Q755=bigT,((qCell/bigT)*(I756/I755))+((1-(qCell/bigT))*J755),IF(qCell=0,1,IF(OR(F756="",COUNT($AX$2:AX755)&lt;=qCell),IF(COUNT($AX$2:AX755)=1,1,AX755/AX754),((qCell/COUNT($AX$2:AX755))*(I756/I755))+((1-(qCell/COUNT($AX$2:AX755)))*J755)))),J755)))))))</f>
        <v/>
      </c>
      <c r="K756" s="31" t="str">
        <f>IF(H756="","",IF(AND(Temp!optSeasCoef=0,Temp!sts_add=1),IF(H756="out-sample",I756+(Q756*J756),I756+J756),IF(AND(Temp!optSeasCoef=0,Temp!sts_multp=1),IF(H756="out-sample",I756*(J756^Q756),I756*J756),IF(Temp!sts_add=1,IF(H756="out-sample",(I756+(Q756*J756))*G756,(I756+J756)*G756),IF(H756="out-sample",I756*(J756^Q756)*G756,I756*J756*G756)))))</f>
        <v/>
      </c>
      <c r="L756" s="32" t="str">
        <f t="shared" si="79"/>
        <v/>
      </c>
      <c r="M756" s="32" t="str">
        <f t="shared" si="80"/>
        <v/>
      </c>
      <c r="N756" s="32" t="str">
        <f t="shared" si="81"/>
        <v/>
      </c>
      <c r="O756" s="32" t="str">
        <f t="shared" si="82"/>
        <v/>
      </c>
      <c r="P756" s="32" t="str">
        <f t="shared" si="83"/>
        <v/>
      </c>
      <c r="Q756" s="3" t="str">
        <f>IF(AND(Temp!fhor_indata=1,F756="",H755="in-sample"),1,IF(AND(Temp!fhor_indata=1,H755="out-sample",Q755&lt;ATA!XfHor),Q755+1,IF(F756="","",IF(AND(H756="out-sample",H755="in-sample"),1,IF(AND(H756="out-sample",H755="out-sample"),Q755+1,IF(ISNUMBER(Q755),Q755+1,1))))))</f>
        <v/>
      </c>
      <c r="R756" s="3" t="str">
        <f t="shared" si="77"/>
        <v/>
      </c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X756" s="63" t="e">
        <f t="shared" si="78"/>
        <v>#VALUE!</v>
      </c>
    </row>
    <row r="757" spans="1:50" s="1" customFormat="1" ht="14.25" x14ac:dyDescent="0.2">
      <c r="A757" s="6"/>
      <c r="B757" s="6"/>
      <c r="C757" s="6"/>
      <c r="D757" s="3"/>
      <c r="E757" s="70" t="str">
        <f>IF(ATA!E757="","",ATA!E757)</f>
        <v/>
      </c>
      <c r="F757" s="51" t="str">
        <f>IF(ATA!F757="","",ATA!F757)</f>
        <v/>
      </c>
      <c r="G757" s="11" t="str">
        <f>IF(ATA!G757="","",ATA!G757)</f>
        <v/>
      </c>
      <c r="H757" s="55" t="str">
        <f>IF(ATA!H757="","",ATA!H757)</f>
        <v/>
      </c>
      <c r="I757" s="31" t="str">
        <f>IF(AND(F756="",H756="in-sample"),"",IF(AND(Temp!fhor_indata=1,H756="out-sample",H757="out-sample"),I756,IF(AND(F757="",H756="out-sample"),"",IF(AND(Temp!optSeasCoef=0,Temp!sts_add=1),IF(H756="in-sample",IF(Q756=bigT,((pCell/bigT)*F756)+((1-(pCell/bigT))*(I756+J756)),IF(OR(F757="",COUNT($F$2:F756)&lt;=pCell),F756,((pCell/COUNT($F$2:F756))*F756)+((1-(pCell/COUNT($F$2:F756)))*(I756+J756)))),I756),IF(AND(Temp!optSeasCoef=0,Temp!sts_multp=1),IF(H756="in-sample",IF(Q756=bigT,((pCell/bigT)*F756)+((1-(pCell/bigT))*(I756*J756)),IF(OR(F757="",COUNT(F$2:$F756)&lt;=pCell),F756,((pCell/COUNT($F$2:F756))*F756)+((1-(pCell/COUNT($F$2:F756)))*(I756*J756)))),I756),IF(Temp!sts_add=1,IF(H756="in-sample",IF(Q756=bigT,((pCell/bigT)*AX756)+((1-(pCell/bigT))*(I756+J756)),IF(OR(F757="",COUNT($AX$2:AX756)&lt;=pCell),AX756,((pCell/COUNT($AX$2:AX756))*AX756)+((1-(pCell/COUNT($AX$2:AX756)))*(I756+J756)))),I756),IF(H756="in-sample",IF(Q756=bigT,((pCell/bigT)*AX756)+((1-(pCell/bigT))*(I756*J756)),IF(OR(F757="",COUNT($AX$2:AX756)&lt;=pCell),AX756,((pCell/COUNT($AX$2:AX756))*AX756)+((1-(pCell/COUNT($AX$2:AX756)))*(I756*J756)))),I756)))))))</f>
        <v/>
      </c>
      <c r="J757" s="31" t="str">
        <f>IF(AND(F756="",H756="in-sample"),"",IF(AND(Temp!fhor_indata=1,H756="out-sample",H757="out-sample"),J756,IF(AND(F757="",H756="out-sample"),"",IF(AND(Temp!optSeasCoef=0,Temp!sts_add=1),IF(H756="in-sample",IF(Q756=bigT,((qCell/bigT)*(I757-I756))+((1-(qCell/bigT))*J756),IF(OR(F757="",COUNT($F$2:F756)&lt;=qCell),IF(COUNT($F$2:F756)=1,0,F756-F755),((qCell/COUNT($F$2:F756))*(I757-I756))+((1-(qCell/COUNT($F$2:F756)))*J756))),J756),IF(AND(Temp!optSeasCoef=0,Temp!sts_multp=1),IF(H756="in-sample",IF(Q756=bigT,((qCell/bigT)*(I757/I756))+((1-(qCell/bigT))*J756),IF(qCell=0,1,IF(OR(F757="",COUNT($F$2:F756)&lt;=qCell),IF(COUNT($F$2:F756)=1,1,F756/F755),((qCell/COUNT($F$2:F756))*(I757/I756))+((1-(qCell/COUNT($F$2:F756)))*J756)))),J756),IF(Temp!sts_add=1,IF(H756="in-sample",IF(Q756=bigT,((qCell/bigT)*(I757-I756))+((1-(qCell/bigT))*J756),IF(OR(F757="",COUNT($AX$2:AX756)&lt;=qCell),IF(COUNT($AX$2:AX756)=1,0,AX756-AX755),((qCell/COUNT($AX$2:AX756))*(I757-I756))+((1-(qCell/COUNT($AX$2:AX756)))*J756))),J756),IF(H756="in-sample",IF(Q756=bigT,((qCell/bigT)*(I757/I756))+((1-(qCell/bigT))*J756),IF(qCell=0,1,IF(OR(F757="",COUNT($AX$2:AX756)&lt;=qCell),IF(COUNT($AX$2:AX756)=1,1,AX756/AX755),((qCell/COUNT($AX$2:AX756))*(I757/I756))+((1-(qCell/COUNT($AX$2:AX756)))*J756)))),J756)))))))</f>
        <v/>
      </c>
      <c r="K757" s="31" t="str">
        <f>IF(H757="","",IF(AND(Temp!optSeasCoef=0,Temp!sts_add=1),IF(H757="out-sample",I757+(Q757*J757),I757+J757),IF(AND(Temp!optSeasCoef=0,Temp!sts_multp=1),IF(H757="out-sample",I757*(J757^Q757),I757*J757),IF(Temp!sts_add=1,IF(H757="out-sample",(I757+(Q757*J757))*G757,(I757+J757)*G757),IF(H757="out-sample",I757*(J757^Q757)*G757,I757*J757*G757)))))</f>
        <v/>
      </c>
      <c r="L757" s="32" t="str">
        <f t="shared" si="79"/>
        <v/>
      </c>
      <c r="M757" s="32" t="str">
        <f t="shared" si="80"/>
        <v/>
      </c>
      <c r="N757" s="32" t="str">
        <f t="shared" si="81"/>
        <v/>
      </c>
      <c r="O757" s="32" t="str">
        <f t="shared" si="82"/>
        <v/>
      </c>
      <c r="P757" s="32" t="str">
        <f t="shared" si="83"/>
        <v/>
      </c>
      <c r="Q757" s="3" t="str">
        <f>IF(AND(Temp!fhor_indata=1,F757="",H756="in-sample"),1,IF(AND(Temp!fhor_indata=1,H756="out-sample",Q756&lt;ATA!XfHor),Q756+1,IF(F757="","",IF(AND(H757="out-sample",H756="in-sample"),1,IF(AND(H757="out-sample",H756="out-sample"),Q756+1,IF(ISNUMBER(Q756),Q756+1,1))))))</f>
        <v/>
      </c>
      <c r="R757" s="3" t="str">
        <f t="shared" si="77"/>
        <v/>
      </c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X757" s="63" t="e">
        <f t="shared" si="78"/>
        <v>#VALUE!</v>
      </c>
    </row>
    <row r="758" spans="1:50" s="1" customFormat="1" ht="14.25" x14ac:dyDescent="0.2">
      <c r="A758" s="6"/>
      <c r="B758" s="6"/>
      <c r="C758" s="6"/>
      <c r="D758" s="3"/>
      <c r="E758" s="70" t="str">
        <f>IF(ATA!E758="","",ATA!E758)</f>
        <v/>
      </c>
      <c r="F758" s="51" t="str">
        <f>IF(ATA!F758="","",ATA!F758)</f>
        <v/>
      </c>
      <c r="G758" s="11" t="str">
        <f>IF(ATA!G758="","",ATA!G758)</f>
        <v/>
      </c>
      <c r="H758" s="55" t="str">
        <f>IF(ATA!H758="","",ATA!H758)</f>
        <v/>
      </c>
      <c r="I758" s="31" t="str">
        <f>IF(AND(F757="",H757="in-sample"),"",IF(AND(Temp!fhor_indata=1,H757="out-sample",H758="out-sample"),I757,IF(AND(F758="",H757="out-sample"),"",IF(AND(Temp!optSeasCoef=0,Temp!sts_add=1),IF(H757="in-sample",IF(Q757=bigT,((pCell/bigT)*F757)+((1-(pCell/bigT))*(I757+J757)),IF(OR(F758="",COUNT($F$2:F757)&lt;=pCell),F757,((pCell/COUNT($F$2:F757))*F757)+((1-(pCell/COUNT($F$2:F757)))*(I757+J757)))),I757),IF(AND(Temp!optSeasCoef=0,Temp!sts_multp=1),IF(H757="in-sample",IF(Q757=bigT,((pCell/bigT)*F757)+((1-(pCell/bigT))*(I757*J757)),IF(OR(F758="",COUNT(F$2:$F757)&lt;=pCell),F757,((pCell/COUNT($F$2:F757))*F757)+((1-(pCell/COUNT($F$2:F757)))*(I757*J757)))),I757),IF(Temp!sts_add=1,IF(H757="in-sample",IF(Q757=bigT,((pCell/bigT)*AX757)+((1-(pCell/bigT))*(I757+J757)),IF(OR(F758="",COUNT($AX$2:AX757)&lt;=pCell),AX757,((pCell/COUNT($AX$2:AX757))*AX757)+((1-(pCell/COUNT($AX$2:AX757)))*(I757+J757)))),I757),IF(H757="in-sample",IF(Q757=bigT,((pCell/bigT)*AX757)+((1-(pCell/bigT))*(I757*J757)),IF(OR(F758="",COUNT($AX$2:AX757)&lt;=pCell),AX757,((pCell/COUNT($AX$2:AX757))*AX757)+((1-(pCell/COUNT($AX$2:AX757)))*(I757*J757)))),I757)))))))</f>
        <v/>
      </c>
      <c r="J758" s="31" t="str">
        <f>IF(AND(F757="",H757="in-sample"),"",IF(AND(Temp!fhor_indata=1,H757="out-sample",H758="out-sample"),J757,IF(AND(F758="",H757="out-sample"),"",IF(AND(Temp!optSeasCoef=0,Temp!sts_add=1),IF(H757="in-sample",IF(Q757=bigT,((qCell/bigT)*(I758-I757))+((1-(qCell/bigT))*J757),IF(OR(F758="",COUNT($F$2:F757)&lt;=qCell),IF(COUNT($F$2:F757)=1,0,F757-F756),((qCell/COUNT($F$2:F757))*(I758-I757))+((1-(qCell/COUNT($F$2:F757)))*J757))),J757),IF(AND(Temp!optSeasCoef=0,Temp!sts_multp=1),IF(H757="in-sample",IF(Q757=bigT,((qCell/bigT)*(I758/I757))+((1-(qCell/bigT))*J757),IF(qCell=0,1,IF(OR(F758="",COUNT($F$2:F757)&lt;=qCell),IF(COUNT($F$2:F757)=1,1,F757/F756),((qCell/COUNT($F$2:F757))*(I758/I757))+((1-(qCell/COUNT($F$2:F757)))*J757)))),J757),IF(Temp!sts_add=1,IF(H757="in-sample",IF(Q757=bigT,((qCell/bigT)*(I758-I757))+((1-(qCell/bigT))*J757),IF(OR(F758="",COUNT($AX$2:AX757)&lt;=qCell),IF(COUNT($AX$2:AX757)=1,0,AX757-AX756),((qCell/COUNT($AX$2:AX757))*(I758-I757))+((1-(qCell/COUNT($AX$2:AX757)))*J757))),J757),IF(H757="in-sample",IF(Q757=bigT,((qCell/bigT)*(I758/I757))+((1-(qCell/bigT))*J757),IF(qCell=0,1,IF(OR(F758="",COUNT($AX$2:AX757)&lt;=qCell),IF(COUNT($AX$2:AX757)=1,1,AX757/AX756),((qCell/COUNT($AX$2:AX757))*(I758/I757))+((1-(qCell/COUNT($AX$2:AX757)))*J757)))),J757)))))))</f>
        <v/>
      </c>
      <c r="K758" s="31" t="str">
        <f>IF(H758="","",IF(AND(Temp!optSeasCoef=0,Temp!sts_add=1),IF(H758="out-sample",I758+(Q758*J758),I758+J758),IF(AND(Temp!optSeasCoef=0,Temp!sts_multp=1),IF(H758="out-sample",I758*(J758^Q758),I758*J758),IF(Temp!sts_add=1,IF(H758="out-sample",(I758+(Q758*J758))*G758,(I758+J758)*G758),IF(H758="out-sample",I758*(J758^Q758)*G758,I758*J758*G758)))))</f>
        <v/>
      </c>
      <c r="L758" s="32" t="str">
        <f t="shared" si="79"/>
        <v/>
      </c>
      <c r="M758" s="32" t="str">
        <f t="shared" si="80"/>
        <v/>
      </c>
      <c r="N758" s="32" t="str">
        <f t="shared" si="81"/>
        <v/>
      </c>
      <c r="O758" s="32" t="str">
        <f t="shared" si="82"/>
        <v/>
      </c>
      <c r="P758" s="32" t="str">
        <f t="shared" si="83"/>
        <v/>
      </c>
      <c r="Q758" s="3" t="str">
        <f>IF(AND(Temp!fhor_indata=1,F758="",H757="in-sample"),1,IF(AND(Temp!fhor_indata=1,H757="out-sample",Q757&lt;ATA!XfHor),Q757+1,IF(F758="","",IF(AND(H758="out-sample",H757="in-sample"),1,IF(AND(H758="out-sample",H757="out-sample"),Q757+1,IF(ISNUMBER(Q757),Q757+1,1))))))</f>
        <v/>
      </c>
      <c r="R758" s="3" t="str">
        <f t="shared" si="77"/>
        <v/>
      </c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X758" s="63" t="e">
        <f t="shared" si="78"/>
        <v>#VALUE!</v>
      </c>
    </row>
    <row r="759" spans="1:50" s="1" customFormat="1" ht="14.25" x14ac:dyDescent="0.2">
      <c r="A759" s="6"/>
      <c r="B759" s="6"/>
      <c r="C759" s="6"/>
      <c r="D759" s="3"/>
      <c r="E759" s="70" t="str">
        <f>IF(ATA!E759="","",ATA!E759)</f>
        <v/>
      </c>
      <c r="F759" s="51" t="str">
        <f>IF(ATA!F759="","",ATA!F759)</f>
        <v/>
      </c>
      <c r="G759" s="11" t="str">
        <f>IF(ATA!G759="","",ATA!G759)</f>
        <v/>
      </c>
      <c r="H759" s="55" t="str">
        <f>IF(ATA!H759="","",ATA!H759)</f>
        <v/>
      </c>
      <c r="I759" s="31" t="str">
        <f>IF(AND(F758="",H758="in-sample"),"",IF(AND(Temp!fhor_indata=1,H758="out-sample",H759="out-sample"),I758,IF(AND(F759="",H758="out-sample"),"",IF(AND(Temp!optSeasCoef=0,Temp!sts_add=1),IF(H758="in-sample",IF(Q758=bigT,((pCell/bigT)*F758)+((1-(pCell/bigT))*(I758+J758)),IF(OR(F759="",COUNT($F$2:F758)&lt;=pCell),F758,((pCell/COUNT($F$2:F758))*F758)+((1-(pCell/COUNT($F$2:F758)))*(I758+J758)))),I758),IF(AND(Temp!optSeasCoef=0,Temp!sts_multp=1),IF(H758="in-sample",IF(Q758=bigT,((pCell/bigT)*F758)+((1-(pCell/bigT))*(I758*J758)),IF(OR(F759="",COUNT(F$2:$F758)&lt;=pCell),F758,((pCell/COUNT($F$2:F758))*F758)+((1-(pCell/COUNT($F$2:F758)))*(I758*J758)))),I758),IF(Temp!sts_add=1,IF(H758="in-sample",IF(Q758=bigT,((pCell/bigT)*AX758)+((1-(pCell/bigT))*(I758+J758)),IF(OR(F759="",COUNT($AX$2:AX758)&lt;=pCell),AX758,((pCell/COUNT($AX$2:AX758))*AX758)+((1-(pCell/COUNT($AX$2:AX758)))*(I758+J758)))),I758),IF(H758="in-sample",IF(Q758=bigT,((pCell/bigT)*AX758)+((1-(pCell/bigT))*(I758*J758)),IF(OR(F759="",COUNT($AX$2:AX758)&lt;=pCell),AX758,((pCell/COUNT($AX$2:AX758))*AX758)+((1-(pCell/COUNT($AX$2:AX758)))*(I758*J758)))),I758)))))))</f>
        <v/>
      </c>
      <c r="J759" s="31" t="str">
        <f>IF(AND(F758="",H758="in-sample"),"",IF(AND(Temp!fhor_indata=1,H758="out-sample",H759="out-sample"),J758,IF(AND(F759="",H758="out-sample"),"",IF(AND(Temp!optSeasCoef=0,Temp!sts_add=1),IF(H758="in-sample",IF(Q758=bigT,((qCell/bigT)*(I759-I758))+((1-(qCell/bigT))*J758),IF(OR(F759="",COUNT($F$2:F758)&lt;=qCell),IF(COUNT($F$2:F758)=1,0,F758-F757),((qCell/COUNT($F$2:F758))*(I759-I758))+((1-(qCell/COUNT($F$2:F758)))*J758))),J758),IF(AND(Temp!optSeasCoef=0,Temp!sts_multp=1),IF(H758="in-sample",IF(Q758=bigT,((qCell/bigT)*(I759/I758))+((1-(qCell/bigT))*J758),IF(qCell=0,1,IF(OR(F759="",COUNT($F$2:F758)&lt;=qCell),IF(COUNT($F$2:F758)=1,1,F758/F757),((qCell/COUNT($F$2:F758))*(I759/I758))+((1-(qCell/COUNT($F$2:F758)))*J758)))),J758),IF(Temp!sts_add=1,IF(H758="in-sample",IF(Q758=bigT,((qCell/bigT)*(I759-I758))+((1-(qCell/bigT))*J758),IF(OR(F759="",COUNT($AX$2:AX758)&lt;=qCell),IF(COUNT($AX$2:AX758)=1,0,AX758-AX757),((qCell/COUNT($AX$2:AX758))*(I759-I758))+((1-(qCell/COUNT($AX$2:AX758)))*J758))),J758),IF(H758="in-sample",IF(Q758=bigT,((qCell/bigT)*(I759/I758))+((1-(qCell/bigT))*J758),IF(qCell=0,1,IF(OR(F759="",COUNT($AX$2:AX758)&lt;=qCell),IF(COUNT($AX$2:AX758)=1,1,AX758/AX757),((qCell/COUNT($AX$2:AX758))*(I759/I758))+((1-(qCell/COUNT($AX$2:AX758)))*J758)))),J758)))))))</f>
        <v/>
      </c>
      <c r="K759" s="31" t="str">
        <f>IF(H759="","",IF(AND(Temp!optSeasCoef=0,Temp!sts_add=1),IF(H759="out-sample",I759+(Q759*J759),I759+J759),IF(AND(Temp!optSeasCoef=0,Temp!sts_multp=1),IF(H759="out-sample",I759*(J759^Q759),I759*J759),IF(Temp!sts_add=1,IF(H759="out-sample",(I759+(Q759*J759))*G759,(I759+J759)*G759),IF(H759="out-sample",I759*(J759^Q759)*G759,I759*J759*G759)))))</f>
        <v/>
      </c>
      <c r="L759" s="32" t="str">
        <f t="shared" si="79"/>
        <v/>
      </c>
      <c r="M759" s="32" t="str">
        <f t="shared" si="80"/>
        <v/>
      </c>
      <c r="N759" s="32" t="str">
        <f t="shared" si="81"/>
        <v/>
      </c>
      <c r="O759" s="32" t="str">
        <f t="shared" si="82"/>
        <v/>
      </c>
      <c r="P759" s="32" t="str">
        <f t="shared" si="83"/>
        <v/>
      </c>
      <c r="Q759" s="3" t="str">
        <f>IF(AND(Temp!fhor_indata=1,F759="",H758="in-sample"),1,IF(AND(Temp!fhor_indata=1,H758="out-sample",Q758&lt;ATA!XfHor),Q758+1,IF(F759="","",IF(AND(H759="out-sample",H758="in-sample"),1,IF(AND(H759="out-sample",H758="out-sample"),Q758+1,IF(ISNUMBER(Q758),Q758+1,1))))))</f>
        <v/>
      </c>
      <c r="R759" s="3" t="str">
        <f t="shared" si="77"/>
        <v/>
      </c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X759" s="63" t="e">
        <f t="shared" si="78"/>
        <v>#VALUE!</v>
      </c>
    </row>
    <row r="760" spans="1:50" s="1" customFormat="1" ht="14.25" x14ac:dyDescent="0.2">
      <c r="A760" s="6"/>
      <c r="B760" s="6"/>
      <c r="C760" s="6"/>
      <c r="D760" s="3"/>
      <c r="E760" s="70" t="str">
        <f>IF(ATA!E760="","",ATA!E760)</f>
        <v/>
      </c>
      <c r="F760" s="51" t="str">
        <f>IF(ATA!F760="","",ATA!F760)</f>
        <v/>
      </c>
      <c r="G760" s="11" t="str">
        <f>IF(ATA!G760="","",ATA!G760)</f>
        <v/>
      </c>
      <c r="H760" s="55" t="str">
        <f>IF(ATA!H760="","",ATA!H760)</f>
        <v/>
      </c>
      <c r="I760" s="31" t="str">
        <f>IF(AND(F759="",H759="in-sample"),"",IF(AND(Temp!fhor_indata=1,H759="out-sample",H760="out-sample"),I759,IF(AND(F760="",H759="out-sample"),"",IF(AND(Temp!optSeasCoef=0,Temp!sts_add=1),IF(H759="in-sample",IF(Q759=bigT,((pCell/bigT)*F759)+((1-(pCell/bigT))*(I759+J759)),IF(OR(F760="",COUNT($F$2:F759)&lt;=pCell),F759,((pCell/COUNT($F$2:F759))*F759)+((1-(pCell/COUNT($F$2:F759)))*(I759+J759)))),I759),IF(AND(Temp!optSeasCoef=0,Temp!sts_multp=1),IF(H759="in-sample",IF(Q759=bigT,((pCell/bigT)*F759)+((1-(pCell/bigT))*(I759*J759)),IF(OR(F760="",COUNT(F$2:$F759)&lt;=pCell),F759,((pCell/COUNT($F$2:F759))*F759)+((1-(pCell/COUNT($F$2:F759)))*(I759*J759)))),I759),IF(Temp!sts_add=1,IF(H759="in-sample",IF(Q759=bigT,((pCell/bigT)*AX759)+((1-(pCell/bigT))*(I759+J759)),IF(OR(F760="",COUNT($AX$2:AX759)&lt;=pCell),AX759,((pCell/COUNT($AX$2:AX759))*AX759)+((1-(pCell/COUNT($AX$2:AX759)))*(I759+J759)))),I759),IF(H759="in-sample",IF(Q759=bigT,((pCell/bigT)*AX759)+((1-(pCell/bigT))*(I759*J759)),IF(OR(F760="",COUNT($AX$2:AX759)&lt;=pCell),AX759,((pCell/COUNT($AX$2:AX759))*AX759)+((1-(pCell/COUNT($AX$2:AX759)))*(I759*J759)))),I759)))))))</f>
        <v/>
      </c>
      <c r="J760" s="31" t="str">
        <f>IF(AND(F759="",H759="in-sample"),"",IF(AND(Temp!fhor_indata=1,H759="out-sample",H760="out-sample"),J759,IF(AND(F760="",H759="out-sample"),"",IF(AND(Temp!optSeasCoef=0,Temp!sts_add=1),IF(H759="in-sample",IF(Q759=bigT,((qCell/bigT)*(I760-I759))+((1-(qCell/bigT))*J759),IF(OR(F760="",COUNT($F$2:F759)&lt;=qCell),IF(COUNT($F$2:F759)=1,0,F759-F758),((qCell/COUNT($F$2:F759))*(I760-I759))+((1-(qCell/COUNT($F$2:F759)))*J759))),J759),IF(AND(Temp!optSeasCoef=0,Temp!sts_multp=1),IF(H759="in-sample",IF(Q759=bigT,((qCell/bigT)*(I760/I759))+((1-(qCell/bigT))*J759),IF(qCell=0,1,IF(OR(F760="",COUNT($F$2:F759)&lt;=qCell),IF(COUNT($F$2:F759)=1,1,F759/F758),((qCell/COUNT($F$2:F759))*(I760/I759))+((1-(qCell/COUNT($F$2:F759)))*J759)))),J759),IF(Temp!sts_add=1,IF(H759="in-sample",IF(Q759=bigT,((qCell/bigT)*(I760-I759))+((1-(qCell/bigT))*J759),IF(OR(F760="",COUNT($AX$2:AX759)&lt;=qCell),IF(COUNT($AX$2:AX759)=1,0,AX759-AX758),((qCell/COUNT($AX$2:AX759))*(I760-I759))+((1-(qCell/COUNT($AX$2:AX759)))*J759))),J759),IF(H759="in-sample",IF(Q759=bigT,((qCell/bigT)*(I760/I759))+((1-(qCell/bigT))*J759),IF(qCell=0,1,IF(OR(F760="",COUNT($AX$2:AX759)&lt;=qCell),IF(COUNT($AX$2:AX759)=1,1,AX759/AX758),((qCell/COUNT($AX$2:AX759))*(I760/I759))+((1-(qCell/COUNT($AX$2:AX759)))*J759)))),J759)))))))</f>
        <v/>
      </c>
      <c r="K760" s="31" t="str">
        <f>IF(H760="","",IF(AND(Temp!optSeasCoef=0,Temp!sts_add=1),IF(H760="out-sample",I760+(Q760*J760),I760+J760),IF(AND(Temp!optSeasCoef=0,Temp!sts_multp=1),IF(H760="out-sample",I760*(J760^Q760),I760*J760),IF(Temp!sts_add=1,IF(H760="out-sample",(I760+(Q760*J760))*G760,(I760+J760)*G760),IF(H760="out-sample",I760*(J760^Q760)*G760,I760*J760*G760)))))</f>
        <v/>
      </c>
      <c r="L760" s="32" t="str">
        <f t="shared" si="79"/>
        <v/>
      </c>
      <c r="M760" s="32" t="str">
        <f t="shared" si="80"/>
        <v/>
      </c>
      <c r="N760" s="32" t="str">
        <f t="shared" si="81"/>
        <v/>
      </c>
      <c r="O760" s="32" t="str">
        <f t="shared" si="82"/>
        <v/>
      </c>
      <c r="P760" s="32" t="str">
        <f t="shared" si="83"/>
        <v/>
      </c>
      <c r="Q760" s="3" t="str">
        <f>IF(AND(Temp!fhor_indata=1,F760="",H759="in-sample"),1,IF(AND(Temp!fhor_indata=1,H759="out-sample",Q759&lt;ATA!XfHor),Q759+1,IF(F760="","",IF(AND(H760="out-sample",H759="in-sample"),1,IF(AND(H760="out-sample",H759="out-sample"),Q759+1,IF(ISNUMBER(Q759),Q759+1,1))))))</f>
        <v/>
      </c>
      <c r="R760" s="3" t="str">
        <f t="shared" si="77"/>
        <v/>
      </c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X760" s="63" t="e">
        <f t="shared" si="78"/>
        <v>#VALUE!</v>
      </c>
    </row>
    <row r="761" spans="1:50" s="1" customFormat="1" ht="14.25" x14ac:dyDescent="0.2">
      <c r="A761" s="6"/>
      <c r="B761" s="6"/>
      <c r="C761" s="6"/>
      <c r="D761" s="3"/>
      <c r="E761" s="70" t="str">
        <f>IF(ATA!E761="","",ATA!E761)</f>
        <v/>
      </c>
      <c r="F761" s="51" t="str">
        <f>IF(ATA!F761="","",ATA!F761)</f>
        <v/>
      </c>
      <c r="G761" s="11" t="str">
        <f>IF(ATA!G761="","",ATA!G761)</f>
        <v/>
      </c>
      <c r="H761" s="55" t="str">
        <f>IF(ATA!H761="","",ATA!H761)</f>
        <v/>
      </c>
      <c r="I761" s="31" t="str">
        <f>IF(AND(F760="",H760="in-sample"),"",IF(AND(Temp!fhor_indata=1,H760="out-sample",H761="out-sample"),I760,IF(AND(F761="",H760="out-sample"),"",IF(AND(Temp!optSeasCoef=0,Temp!sts_add=1),IF(H760="in-sample",IF(Q760=bigT,((pCell/bigT)*F760)+((1-(pCell/bigT))*(I760+J760)),IF(OR(F761="",COUNT($F$2:F760)&lt;=pCell),F760,((pCell/COUNT($F$2:F760))*F760)+((1-(pCell/COUNT($F$2:F760)))*(I760+J760)))),I760),IF(AND(Temp!optSeasCoef=0,Temp!sts_multp=1),IF(H760="in-sample",IF(Q760=bigT,((pCell/bigT)*F760)+((1-(pCell/bigT))*(I760*J760)),IF(OR(F761="",COUNT(F$2:$F760)&lt;=pCell),F760,((pCell/COUNT($F$2:F760))*F760)+((1-(pCell/COUNT($F$2:F760)))*(I760*J760)))),I760),IF(Temp!sts_add=1,IF(H760="in-sample",IF(Q760=bigT,((pCell/bigT)*AX760)+((1-(pCell/bigT))*(I760+J760)),IF(OR(F761="",COUNT($AX$2:AX760)&lt;=pCell),AX760,((pCell/COUNT($AX$2:AX760))*AX760)+((1-(pCell/COUNT($AX$2:AX760)))*(I760+J760)))),I760),IF(H760="in-sample",IF(Q760=bigT,((pCell/bigT)*AX760)+((1-(pCell/bigT))*(I760*J760)),IF(OR(F761="",COUNT($AX$2:AX760)&lt;=pCell),AX760,((pCell/COUNT($AX$2:AX760))*AX760)+((1-(pCell/COUNT($AX$2:AX760)))*(I760*J760)))),I760)))))))</f>
        <v/>
      </c>
      <c r="J761" s="31" t="str">
        <f>IF(AND(F760="",H760="in-sample"),"",IF(AND(Temp!fhor_indata=1,H760="out-sample",H761="out-sample"),J760,IF(AND(F761="",H760="out-sample"),"",IF(AND(Temp!optSeasCoef=0,Temp!sts_add=1),IF(H760="in-sample",IF(Q760=bigT,((qCell/bigT)*(I761-I760))+((1-(qCell/bigT))*J760),IF(OR(F761="",COUNT($F$2:F760)&lt;=qCell),IF(COUNT($F$2:F760)=1,0,F760-F759),((qCell/COUNT($F$2:F760))*(I761-I760))+((1-(qCell/COUNT($F$2:F760)))*J760))),J760),IF(AND(Temp!optSeasCoef=0,Temp!sts_multp=1),IF(H760="in-sample",IF(Q760=bigT,((qCell/bigT)*(I761/I760))+((1-(qCell/bigT))*J760),IF(qCell=0,1,IF(OR(F761="",COUNT($F$2:F760)&lt;=qCell),IF(COUNT($F$2:F760)=1,1,F760/F759),((qCell/COUNT($F$2:F760))*(I761/I760))+((1-(qCell/COUNT($F$2:F760)))*J760)))),J760),IF(Temp!sts_add=1,IF(H760="in-sample",IF(Q760=bigT,((qCell/bigT)*(I761-I760))+((1-(qCell/bigT))*J760),IF(OR(F761="",COUNT($AX$2:AX760)&lt;=qCell),IF(COUNT($AX$2:AX760)=1,0,AX760-AX759),((qCell/COUNT($AX$2:AX760))*(I761-I760))+((1-(qCell/COUNT($AX$2:AX760)))*J760))),J760),IF(H760="in-sample",IF(Q760=bigT,((qCell/bigT)*(I761/I760))+((1-(qCell/bigT))*J760),IF(qCell=0,1,IF(OR(F761="",COUNT($AX$2:AX760)&lt;=qCell),IF(COUNT($AX$2:AX760)=1,1,AX760/AX759),((qCell/COUNT($AX$2:AX760))*(I761/I760))+((1-(qCell/COUNT($AX$2:AX760)))*J760)))),J760)))))))</f>
        <v/>
      </c>
      <c r="K761" s="31" t="str">
        <f>IF(H761="","",IF(AND(Temp!optSeasCoef=0,Temp!sts_add=1),IF(H761="out-sample",I761+(Q761*J761),I761+J761),IF(AND(Temp!optSeasCoef=0,Temp!sts_multp=1),IF(H761="out-sample",I761*(J761^Q761),I761*J761),IF(Temp!sts_add=1,IF(H761="out-sample",(I761+(Q761*J761))*G761,(I761+J761)*G761),IF(H761="out-sample",I761*(J761^Q761)*G761,I761*J761*G761)))))</f>
        <v/>
      </c>
      <c r="L761" s="32" t="str">
        <f t="shared" si="79"/>
        <v/>
      </c>
      <c r="M761" s="32" t="str">
        <f t="shared" si="80"/>
        <v/>
      </c>
      <c r="N761" s="32" t="str">
        <f t="shared" si="81"/>
        <v/>
      </c>
      <c r="O761" s="32" t="str">
        <f t="shared" si="82"/>
        <v/>
      </c>
      <c r="P761" s="32" t="str">
        <f t="shared" si="83"/>
        <v/>
      </c>
      <c r="Q761" s="3" t="str">
        <f>IF(AND(Temp!fhor_indata=1,F761="",H760="in-sample"),1,IF(AND(Temp!fhor_indata=1,H760="out-sample",Q760&lt;ATA!XfHor),Q760+1,IF(F761="","",IF(AND(H761="out-sample",H760="in-sample"),1,IF(AND(H761="out-sample",H760="out-sample"),Q760+1,IF(ISNUMBER(Q760),Q760+1,1))))))</f>
        <v/>
      </c>
      <c r="R761" s="3" t="str">
        <f t="shared" si="77"/>
        <v/>
      </c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X761" s="63" t="e">
        <f t="shared" si="78"/>
        <v>#VALUE!</v>
      </c>
    </row>
    <row r="762" spans="1:50" s="1" customFormat="1" ht="14.25" x14ac:dyDescent="0.2">
      <c r="A762" s="6"/>
      <c r="B762" s="6"/>
      <c r="C762" s="6"/>
      <c r="D762" s="3"/>
      <c r="E762" s="70" t="str">
        <f>IF(ATA!E762="","",ATA!E762)</f>
        <v/>
      </c>
      <c r="F762" s="51" t="str">
        <f>IF(ATA!F762="","",ATA!F762)</f>
        <v/>
      </c>
      <c r="G762" s="11" t="str">
        <f>IF(ATA!G762="","",ATA!G762)</f>
        <v/>
      </c>
      <c r="H762" s="55" t="str">
        <f>IF(ATA!H762="","",ATA!H762)</f>
        <v/>
      </c>
      <c r="I762" s="31" t="str">
        <f>IF(AND(F761="",H761="in-sample"),"",IF(AND(Temp!fhor_indata=1,H761="out-sample",H762="out-sample"),I761,IF(AND(F762="",H761="out-sample"),"",IF(AND(Temp!optSeasCoef=0,Temp!sts_add=1),IF(H761="in-sample",IF(Q761=bigT,((pCell/bigT)*F761)+((1-(pCell/bigT))*(I761+J761)),IF(OR(F762="",COUNT($F$2:F761)&lt;=pCell),F761,((pCell/COUNT($F$2:F761))*F761)+((1-(pCell/COUNT($F$2:F761)))*(I761+J761)))),I761),IF(AND(Temp!optSeasCoef=0,Temp!sts_multp=1),IF(H761="in-sample",IF(Q761=bigT,((pCell/bigT)*F761)+((1-(pCell/bigT))*(I761*J761)),IF(OR(F762="",COUNT(F$2:$F761)&lt;=pCell),F761,((pCell/COUNT($F$2:F761))*F761)+((1-(pCell/COUNT($F$2:F761)))*(I761*J761)))),I761),IF(Temp!sts_add=1,IF(H761="in-sample",IF(Q761=bigT,((pCell/bigT)*AX761)+((1-(pCell/bigT))*(I761+J761)),IF(OR(F762="",COUNT($AX$2:AX761)&lt;=pCell),AX761,((pCell/COUNT($AX$2:AX761))*AX761)+((1-(pCell/COUNT($AX$2:AX761)))*(I761+J761)))),I761),IF(H761="in-sample",IF(Q761=bigT,((pCell/bigT)*AX761)+((1-(pCell/bigT))*(I761*J761)),IF(OR(F762="",COUNT($AX$2:AX761)&lt;=pCell),AX761,((pCell/COUNT($AX$2:AX761))*AX761)+((1-(pCell/COUNT($AX$2:AX761)))*(I761*J761)))),I761)))))))</f>
        <v/>
      </c>
      <c r="J762" s="31" t="str">
        <f>IF(AND(F761="",H761="in-sample"),"",IF(AND(Temp!fhor_indata=1,H761="out-sample",H762="out-sample"),J761,IF(AND(F762="",H761="out-sample"),"",IF(AND(Temp!optSeasCoef=0,Temp!sts_add=1),IF(H761="in-sample",IF(Q761=bigT,((qCell/bigT)*(I762-I761))+((1-(qCell/bigT))*J761),IF(OR(F762="",COUNT($F$2:F761)&lt;=qCell),IF(COUNT($F$2:F761)=1,0,F761-F760),((qCell/COUNT($F$2:F761))*(I762-I761))+((1-(qCell/COUNT($F$2:F761)))*J761))),J761),IF(AND(Temp!optSeasCoef=0,Temp!sts_multp=1),IF(H761="in-sample",IF(Q761=bigT,((qCell/bigT)*(I762/I761))+((1-(qCell/bigT))*J761),IF(qCell=0,1,IF(OR(F762="",COUNT($F$2:F761)&lt;=qCell),IF(COUNT($F$2:F761)=1,1,F761/F760),((qCell/COUNT($F$2:F761))*(I762/I761))+((1-(qCell/COUNT($F$2:F761)))*J761)))),J761),IF(Temp!sts_add=1,IF(H761="in-sample",IF(Q761=bigT,((qCell/bigT)*(I762-I761))+((1-(qCell/bigT))*J761),IF(OR(F762="",COUNT($AX$2:AX761)&lt;=qCell),IF(COUNT($AX$2:AX761)=1,0,AX761-AX760),((qCell/COUNT($AX$2:AX761))*(I762-I761))+((1-(qCell/COUNT($AX$2:AX761)))*J761))),J761),IF(H761="in-sample",IF(Q761=bigT,((qCell/bigT)*(I762/I761))+((1-(qCell/bigT))*J761),IF(qCell=0,1,IF(OR(F762="",COUNT($AX$2:AX761)&lt;=qCell),IF(COUNT($AX$2:AX761)=1,1,AX761/AX760),((qCell/COUNT($AX$2:AX761))*(I762/I761))+((1-(qCell/COUNT($AX$2:AX761)))*J761)))),J761)))))))</f>
        <v/>
      </c>
      <c r="K762" s="31" t="str">
        <f>IF(H762="","",IF(AND(Temp!optSeasCoef=0,Temp!sts_add=1),IF(H762="out-sample",I762+(Q762*J762),I762+J762),IF(AND(Temp!optSeasCoef=0,Temp!sts_multp=1),IF(H762="out-sample",I762*(J762^Q762),I762*J762),IF(Temp!sts_add=1,IF(H762="out-sample",(I762+(Q762*J762))*G762,(I762+J762)*G762),IF(H762="out-sample",I762*(J762^Q762)*G762,I762*J762*G762)))))</f>
        <v/>
      </c>
      <c r="L762" s="32" t="str">
        <f t="shared" si="79"/>
        <v/>
      </c>
      <c r="M762" s="32" t="str">
        <f t="shared" si="80"/>
        <v/>
      </c>
      <c r="N762" s="32" t="str">
        <f t="shared" si="81"/>
        <v/>
      </c>
      <c r="O762" s="32" t="str">
        <f t="shared" si="82"/>
        <v/>
      </c>
      <c r="P762" s="32" t="str">
        <f t="shared" si="83"/>
        <v/>
      </c>
      <c r="Q762" s="3" t="str">
        <f>IF(AND(Temp!fhor_indata=1,F762="",H761="in-sample"),1,IF(AND(Temp!fhor_indata=1,H761="out-sample",Q761&lt;ATA!XfHor),Q761+1,IF(F762="","",IF(AND(H762="out-sample",H761="in-sample"),1,IF(AND(H762="out-sample",H761="out-sample"),Q761+1,IF(ISNUMBER(Q761),Q761+1,1))))))</f>
        <v/>
      </c>
      <c r="R762" s="3" t="str">
        <f t="shared" si="77"/>
        <v/>
      </c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X762" s="63" t="e">
        <f t="shared" si="78"/>
        <v>#VALUE!</v>
      </c>
    </row>
    <row r="763" spans="1:50" s="1" customFormat="1" ht="14.25" x14ac:dyDescent="0.2">
      <c r="A763" s="6"/>
      <c r="B763" s="6"/>
      <c r="C763" s="6"/>
      <c r="D763" s="3"/>
      <c r="E763" s="70" t="str">
        <f>IF(ATA!E763="","",ATA!E763)</f>
        <v/>
      </c>
      <c r="F763" s="51" t="str">
        <f>IF(ATA!F763="","",ATA!F763)</f>
        <v/>
      </c>
      <c r="G763" s="11" t="str">
        <f>IF(ATA!G763="","",ATA!G763)</f>
        <v/>
      </c>
      <c r="H763" s="55" t="str">
        <f>IF(ATA!H763="","",ATA!H763)</f>
        <v/>
      </c>
      <c r="I763" s="31" t="str">
        <f>IF(AND(F762="",H762="in-sample"),"",IF(AND(Temp!fhor_indata=1,H762="out-sample",H763="out-sample"),I762,IF(AND(F763="",H762="out-sample"),"",IF(AND(Temp!optSeasCoef=0,Temp!sts_add=1),IF(H762="in-sample",IF(Q762=bigT,((pCell/bigT)*F762)+((1-(pCell/bigT))*(I762+J762)),IF(OR(F763="",COUNT($F$2:F762)&lt;=pCell),F762,((pCell/COUNT($F$2:F762))*F762)+((1-(pCell/COUNT($F$2:F762)))*(I762+J762)))),I762),IF(AND(Temp!optSeasCoef=0,Temp!sts_multp=1),IF(H762="in-sample",IF(Q762=bigT,((pCell/bigT)*F762)+((1-(pCell/bigT))*(I762*J762)),IF(OR(F763="",COUNT(F$2:$F762)&lt;=pCell),F762,((pCell/COUNT($F$2:F762))*F762)+((1-(pCell/COUNT($F$2:F762)))*(I762*J762)))),I762),IF(Temp!sts_add=1,IF(H762="in-sample",IF(Q762=bigT,((pCell/bigT)*AX762)+((1-(pCell/bigT))*(I762+J762)),IF(OR(F763="",COUNT($AX$2:AX762)&lt;=pCell),AX762,((pCell/COUNT($AX$2:AX762))*AX762)+((1-(pCell/COUNT($AX$2:AX762)))*(I762+J762)))),I762),IF(H762="in-sample",IF(Q762=bigT,((pCell/bigT)*AX762)+((1-(pCell/bigT))*(I762*J762)),IF(OR(F763="",COUNT($AX$2:AX762)&lt;=pCell),AX762,((pCell/COUNT($AX$2:AX762))*AX762)+((1-(pCell/COUNT($AX$2:AX762)))*(I762*J762)))),I762)))))))</f>
        <v/>
      </c>
      <c r="J763" s="31" t="str">
        <f>IF(AND(F762="",H762="in-sample"),"",IF(AND(Temp!fhor_indata=1,H762="out-sample",H763="out-sample"),J762,IF(AND(F763="",H762="out-sample"),"",IF(AND(Temp!optSeasCoef=0,Temp!sts_add=1),IF(H762="in-sample",IF(Q762=bigT,((qCell/bigT)*(I763-I762))+((1-(qCell/bigT))*J762),IF(OR(F763="",COUNT($F$2:F762)&lt;=qCell),IF(COUNT($F$2:F762)=1,0,F762-F761),((qCell/COUNT($F$2:F762))*(I763-I762))+((1-(qCell/COUNT($F$2:F762)))*J762))),J762),IF(AND(Temp!optSeasCoef=0,Temp!sts_multp=1),IF(H762="in-sample",IF(Q762=bigT,((qCell/bigT)*(I763/I762))+((1-(qCell/bigT))*J762),IF(qCell=0,1,IF(OR(F763="",COUNT($F$2:F762)&lt;=qCell),IF(COUNT($F$2:F762)=1,1,F762/F761),((qCell/COUNT($F$2:F762))*(I763/I762))+((1-(qCell/COUNT($F$2:F762)))*J762)))),J762),IF(Temp!sts_add=1,IF(H762="in-sample",IF(Q762=bigT,((qCell/bigT)*(I763-I762))+((1-(qCell/bigT))*J762),IF(OR(F763="",COUNT($AX$2:AX762)&lt;=qCell),IF(COUNT($AX$2:AX762)=1,0,AX762-AX761),((qCell/COUNT($AX$2:AX762))*(I763-I762))+((1-(qCell/COUNT($AX$2:AX762)))*J762))),J762),IF(H762="in-sample",IF(Q762=bigT,((qCell/bigT)*(I763/I762))+((1-(qCell/bigT))*J762),IF(qCell=0,1,IF(OR(F763="",COUNT($AX$2:AX762)&lt;=qCell),IF(COUNT($AX$2:AX762)=1,1,AX762/AX761),((qCell/COUNT($AX$2:AX762))*(I763/I762))+((1-(qCell/COUNT($AX$2:AX762)))*J762)))),J762)))))))</f>
        <v/>
      </c>
      <c r="K763" s="31" t="str">
        <f>IF(H763="","",IF(AND(Temp!optSeasCoef=0,Temp!sts_add=1),IF(H763="out-sample",I763+(Q763*J763),I763+J763),IF(AND(Temp!optSeasCoef=0,Temp!sts_multp=1),IF(H763="out-sample",I763*(J763^Q763),I763*J763),IF(Temp!sts_add=1,IF(H763="out-sample",(I763+(Q763*J763))*G763,(I763+J763)*G763),IF(H763="out-sample",I763*(J763^Q763)*G763,I763*J763*G763)))))</f>
        <v/>
      </c>
      <c r="L763" s="32" t="str">
        <f t="shared" si="79"/>
        <v/>
      </c>
      <c r="M763" s="32" t="str">
        <f t="shared" si="80"/>
        <v/>
      </c>
      <c r="N763" s="32" t="str">
        <f t="shared" si="81"/>
        <v/>
      </c>
      <c r="O763" s="32" t="str">
        <f t="shared" si="82"/>
        <v/>
      </c>
      <c r="P763" s="32" t="str">
        <f t="shared" si="83"/>
        <v/>
      </c>
      <c r="Q763" s="3" t="str">
        <f>IF(AND(Temp!fhor_indata=1,F763="",H762="in-sample"),1,IF(AND(Temp!fhor_indata=1,H762="out-sample",Q762&lt;ATA!XfHor),Q762+1,IF(F763="","",IF(AND(H763="out-sample",H762="in-sample"),1,IF(AND(H763="out-sample",H762="out-sample"),Q762+1,IF(ISNUMBER(Q762),Q762+1,1))))))</f>
        <v/>
      </c>
      <c r="R763" s="3" t="str">
        <f t="shared" si="77"/>
        <v/>
      </c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X763" s="63" t="e">
        <f t="shared" si="78"/>
        <v>#VALUE!</v>
      </c>
    </row>
    <row r="764" spans="1:50" s="1" customFormat="1" ht="14.25" x14ac:dyDescent="0.2">
      <c r="A764" s="6"/>
      <c r="B764" s="6"/>
      <c r="C764" s="6"/>
      <c r="D764" s="3"/>
      <c r="E764" s="70" t="str">
        <f>IF(ATA!E764="","",ATA!E764)</f>
        <v/>
      </c>
      <c r="F764" s="51" t="str">
        <f>IF(ATA!F764="","",ATA!F764)</f>
        <v/>
      </c>
      <c r="G764" s="11" t="str">
        <f>IF(ATA!G764="","",ATA!G764)</f>
        <v/>
      </c>
      <c r="H764" s="55" t="str">
        <f>IF(ATA!H764="","",ATA!H764)</f>
        <v/>
      </c>
      <c r="I764" s="31" t="str">
        <f>IF(AND(F763="",H763="in-sample"),"",IF(AND(Temp!fhor_indata=1,H763="out-sample",H764="out-sample"),I763,IF(AND(F764="",H763="out-sample"),"",IF(AND(Temp!optSeasCoef=0,Temp!sts_add=1),IF(H763="in-sample",IF(Q763=bigT,((pCell/bigT)*F763)+((1-(pCell/bigT))*(I763+J763)),IF(OR(F764="",COUNT($F$2:F763)&lt;=pCell),F763,((pCell/COUNT($F$2:F763))*F763)+((1-(pCell/COUNT($F$2:F763)))*(I763+J763)))),I763),IF(AND(Temp!optSeasCoef=0,Temp!sts_multp=1),IF(H763="in-sample",IF(Q763=bigT,((pCell/bigT)*F763)+((1-(pCell/bigT))*(I763*J763)),IF(OR(F764="",COUNT(F$2:$F763)&lt;=pCell),F763,((pCell/COUNT($F$2:F763))*F763)+((1-(pCell/COUNT($F$2:F763)))*(I763*J763)))),I763),IF(Temp!sts_add=1,IF(H763="in-sample",IF(Q763=bigT,((pCell/bigT)*AX763)+((1-(pCell/bigT))*(I763+J763)),IF(OR(F764="",COUNT($AX$2:AX763)&lt;=pCell),AX763,((pCell/COUNT($AX$2:AX763))*AX763)+((1-(pCell/COUNT($AX$2:AX763)))*(I763+J763)))),I763),IF(H763="in-sample",IF(Q763=bigT,((pCell/bigT)*AX763)+((1-(pCell/bigT))*(I763*J763)),IF(OR(F764="",COUNT($AX$2:AX763)&lt;=pCell),AX763,((pCell/COUNT($AX$2:AX763))*AX763)+((1-(pCell/COUNT($AX$2:AX763)))*(I763*J763)))),I763)))))))</f>
        <v/>
      </c>
      <c r="J764" s="31" t="str">
        <f>IF(AND(F763="",H763="in-sample"),"",IF(AND(Temp!fhor_indata=1,H763="out-sample",H764="out-sample"),J763,IF(AND(F764="",H763="out-sample"),"",IF(AND(Temp!optSeasCoef=0,Temp!sts_add=1),IF(H763="in-sample",IF(Q763=bigT,((qCell/bigT)*(I764-I763))+((1-(qCell/bigT))*J763),IF(OR(F764="",COUNT($F$2:F763)&lt;=qCell),IF(COUNT($F$2:F763)=1,0,F763-F762),((qCell/COUNT($F$2:F763))*(I764-I763))+((1-(qCell/COUNT($F$2:F763)))*J763))),J763),IF(AND(Temp!optSeasCoef=0,Temp!sts_multp=1),IF(H763="in-sample",IF(Q763=bigT,((qCell/bigT)*(I764/I763))+((1-(qCell/bigT))*J763),IF(qCell=0,1,IF(OR(F764="",COUNT($F$2:F763)&lt;=qCell),IF(COUNT($F$2:F763)=1,1,F763/F762),((qCell/COUNT($F$2:F763))*(I764/I763))+((1-(qCell/COUNT($F$2:F763)))*J763)))),J763),IF(Temp!sts_add=1,IF(H763="in-sample",IF(Q763=bigT,((qCell/bigT)*(I764-I763))+((1-(qCell/bigT))*J763),IF(OR(F764="",COUNT($AX$2:AX763)&lt;=qCell),IF(COUNT($AX$2:AX763)=1,0,AX763-AX762),((qCell/COUNT($AX$2:AX763))*(I764-I763))+((1-(qCell/COUNT($AX$2:AX763)))*J763))),J763),IF(H763="in-sample",IF(Q763=bigT,((qCell/bigT)*(I764/I763))+((1-(qCell/bigT))*J763),IF(qCell=0,1,IF(OR(F764="",COUNT($AX$2:AX763)&lt;=qCell),IF(COUNT($AX$2:AX763)=1,1,AX763/AX762),((qCell/COUNT($AX$2:AX763))*(I764/I763))+((1-(qCell/COUNT($AX$2:AX763)))*J763)))),J763)))))))</f>
        <v/>
      </c>
      <c r="K764" s="31" t="str">
        <f>IF(H764="","",IF(AND(Temp!optSeasCoef=0,Temp!sts_add=1),IF(H764="out-sample",I764+(Q764*J764),I764+J764),IF(AND(Temp!optSeasCoef=0,Temp!sts_multp=1),IF(H764="out-sample",I764*(J764^Q764),I764*J764),IF(Temp!sts_add=1,IF(H764="out-sample",(I764+(Q764*J764))*G764,(I764+J764)*G764),IF(H764="out-sample",I764*(J764^Q764)*G764,I764*J764*G764)))))</f>
        <v/>
      </c>
      <c r="L764" s="32" t="str">
        <f t="shared" si="79"/>
        <v/>
      </c>
      <c r="M764" s="32" t="str">
        <f t="shared" si="80"/>
        <v/>
      </c>
      <c r="N764" s="32" t="str">
        <f t="shared" si="81"/>
        <v/>
      </c>
      <c r="O764" s="32" t="str">
        <f t="shared" si="82"/>
        <v/>
      </c>
      <c r="P764" s="32" t="str">
        <f t="shared" si="83"/>
        <v/>
      </c>
      <c r="Q764" s="3" t="str">
        <f>IF(AND(Temp!fhor_indata=1,F764="",H763="in-sample"),1,IF(AND(Temp!fhor_indata=1,H763="out-sample",Q763&lt;ATA!XfHor),Q763+1,IF(F764="","",IF(AND(H764="out-sample",H763="in-sample"),1,IF(AND(H764="out-sample",H763="out-sample"),Q763+1,IF(ISNUMBER(Q763),Q763+1,1))))))</f>
        <v/>
      </c>
      <c r="R764" s="3" t="str">
        <f t="shared" si="77"/>
        <v/>
      </c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X764" s="63" t="e">
        <f t="shared" si="78"/>
        <v>#VALUE!</v>
      </c>
    </row>
    <row r="765" spans="1:50" s="1" customFormat="1" ht="14.25" x14ac:dyDescent="0.2">
      <c r="A765" s="6"/>
      <c r="B765" s="6"/>
      <c r="C765" s="6"/>
      <c r="D765" s="3"/>
      <c r="E765" s="70" t="str">
        <f>IF(ATA!E765="","",ATA!E765)</f>
        <v/>
      </c>
      <c r="F765" s="51" t="str">
        <f>IF(ATA!F765="","",ATA!F765)</f>
        <v/>
      </c>
      <c r="G765" s="11" t="str">
        <f>IF(ATA!G765="","",ATA!G765)</f>
        <v/>
      </c>
      <c r="H765" s="55" t="str">
        <f>IF(ATA!H765="","",ATA!H765)</f>
        <v/>
      </c>
      <c r="I765" s="31" t="str">
        <f>IF(AND(F764="",H764="in-sample"),"",IF(AND(Temp!fhor_indata=1,H764="out-sample",H765="out-sample"),I764,IF(AND(F765="",H764="out-sample"),"",IF(AND(Temp!optSeasCoef=0,Temp!sts_add=1),IF(H764="in-sample",IF(Q764=bigT,((pCell/bigT)*F764)+((1-(pCell/bigT))*(I764+J764)),IF(OR(F765="",COUNT($F$2:F764)&lt;=pCell),F764,((pCell/COUNT($F$2:F764))*F764)+((1-(pCell/COUNT($F$2:F764)))*(I764+J764)))),I764),IF(AND(Temp!optSeasCoef=0,Temp!sts_multp=1),IF(H764="in-sample",IF(Q764=bigT,((pCell/bigT)*F764)+((1-(pCell/bigT))*(I764*J764)),IF(OR(F765="",COUNT(F$2:$F764)&lt;=pCell),F764,((pCell/COUNT($F$2:F764))*F764)+((1-(pCell/COUNT($F$2:F764)))*(I764*J764)))),I764),IF(Temp!sts_add=1,IF(H764="in-sample",IF(Q764=bigT,((pCell/bigT)*AX764)+((1-(pCell/bigT))*(I764+J764)),IF(OR(F765="",COUNT($AX$2:AX764)&lt;=pCell),AX764,((pCell/COUNT($AX$2:AX764))*AX764)+((1-(pCell/COUNT($AX$2:AX764)))*(I764+J764)))),I764),IF(H764="in-sample",IF(Q764=bigT,((pCell/bigT)*AX764)+((1-(pCell/bigT))*(I764*J764)),IF(OR(F765="",COUNT($AX$2:AX764)&lt;=pCell),AX764,((pCell/COUNT($AX$2:AX764))*AX764)+((1-(pCell/COUNT($AX$2:AX764)))*(I764*J764)))),I764)))))))</f>
        <v/>
      </c>
      <c r="J765" s="31" t="str">
        <f>IF(AND(F764="",H764="in-sample"),"",IF(AND(Temp!fhor_indata=1,H764="out-sample",H765="out-sample"),J764,IF(AND(F765="",H764="out-sample"),"",IF(AND(Temp!optSeasCoef=0,Temp!sts_add=1),IF(H764="in-sample",IF(Q764=bigT,((qCell/bigT)*(I765-I764))+((1-(qCell/bigT))*J764),IF(OR(F765="",COUNT($F$2:F764)&lt;=qCell),IF(COUNT($F$2:F764)=1,0,F764-F763),((qCell/COUNT($F$2:F764))*(I765-I764))+((1-(qCell/COUNT($F$2:F764)))*J764))),J764),IF(AND(Temp!optSeasCoef=0,Temp!sts_multp=1),IF(H764="in-sample",IF(Q764=bigT,((qCell/bigT)*(I765/I764))+((1-(qCell/bigT))*J764),IF(qCell=0,1,IF(OR(F765="",COUNT($F$2:F764)&lt;=qCell),IF(COUNT($F$2:F764)=1,1,F764/F763),((qCell/COUNT($F$2:F764))*(I765/I764))+((1-(qCell/COUNT($F$2:F764)))*J764)))),J764),IF(Temp!sts_add=1,IF(H764="in-sample",IF(Q764=bigT,((qCell/bigT)*(I765-I764))+((1-(qCell/bigT))*J764),IF(OR(F765="",COUNT($AX$2:AX764)&lt;=qCell),IF(COUNT($AX$2:AX764)=1,0,AX764-AX763),((qCell/COUNT($AX$2:AX764))*(I765-I764))+((1-(qCell/COUNT($AX$2:AX764)))*J764))),J764),IF(H764="in-sample",IF(Q764=bigT,((qCell/bigT)*(I765/I764))+((1-(qCell/bigT))*J764),IF(qCell=0,1,IF(OR(F765="",COUNT($AX$2:AX764)&lt;=qCell),IF(COUNT($AX$2:AX764)=1,1,AX764/AX763),((qCell/COUNT($AX$2:AX764))*(I765/I764))+((1-(qCell/COUNT($AX$2:AX764)))*J764)))),J764)))))))</f>
        <v/>
      </c>
      <c r="K765" s="31" t="str">
        <f>IF(H765="","",IF(AND(Temp!optSeasCoef=0,Temp!sts_add=1),IF(H765="out-sample",I765+(Q765*J765),I765+J765),IF(AND(Temp!optSeasCoef=0,Temp!sts_multp=1),IF(H765="out-sample",I765*(J765^Q765),I765*J765),IF(Temp!sts_add=1,IF(H765="out-sample",(I765+(Q765*J765))*G765,(I765+J765)*G765),IF(H765="out-sample",I765*(J765^Q765)*G765,I765*J765*G765)))))</f>
        <v/>
      </c>
      <c r="L765" s="32" t="str">
        <f t="shared" si="79"/>
        <v/>
      </c>
      <c r="M765" s="32" t="str">
        <f t="shared" si="80"/>
        <v/>
      </c>
      <c r="N765" s="32" t="str">
        <f t="shared" si="81"/>
        <v/>
      </c>
      <c r="O765" s="32" t="str">
        <f t="shared" si="82"/>
        <v/>
      </c>
      <c r="P765" s="32" t="str">
        <f t="shared" si="83"/>
        <v/>
      </c>
      <c r="Q765" s="3" t="str">
        <f>IF(AND(Temp!fhor_indata=1,F765="",H764="in-sample"),1,IF(AND(Temp!fhor_indata=1,H764="out-sample",Q764&lt;ATA!XfHor),Q764+1,IF(F765="","",IF(AND(H765="out-sample",H764="in-sample"),1,IF(AND(H765="out-sample",H764="out-sample"),Q764+1,IF(ISNUMBER(Q764),Q764+1,1))))))</f>
        <v/>
      </c>
      <c r="R765" s="3" t="str">
        <f t="shared" si="77"/>
        <v/>
      </c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X765" s="63" t="e">
        <f t="shared" si="78"/>
        <v>#VALUE!</v>
      </c>
    </row>
    <row r="766" spans="1:50" s="1" customFormat="1" ht="14.25" x14ac:dyDescent="0.2">
      <c r="A766" s="6"/>
      <c r="B766" s="6"/>
      <c r="C766" s="6"/>
      <c r="D766" s="3"/>
      <c r="E766" s="70" t="str">
        <f>IF(ATA!E766="","",ATA!E766)</f>
        <v/>
      </c>
      <c r="F766" s="51" t="str">
        <f>IF(ATA!F766="","",ATA!F766)</f>
        <v/>
      </c>
      <c r="G766" s="11" t="str">
        <f>IF(ATA!G766="","",ATA!G766)</f>
        <v/>
      </c>
      <c r="H766" s="55" t="str">
        <f>IF(ATA!H766="","",ATA!H766)</f>
        <v/>
      </c>
      <c r="I766" s="31" t="str">
        <f>IF(AND(F765="",H765="in-sample"),"",IF(AND(Temp!fhor_indata=1,H765="out-sample",H766="out-sample"),I765,IF(AND(F766="",H765="out-sample"),"",IF(AND(Temp!optSeasCoef=0,Temp!sts_add=1),IF(H765="in-sample",IF(Q765=bigT,((pCell/bigT)*F765)+((1-(pCell/bigT))*(I765+J765)),IF(OR(F766="",COUNT($F$2:F765)&lt;=pCell),F765,((pCell/COUNT($F$2:F765))*F765)+((1-(pCell/COUNT($F$2:F765)))*(I765+J765)))),I765),IF(AND(Temp!optSeasCoef=0,Temp!sts_multp=1),IF(H765="in-sample",IF(Q765=bigT,((pCell/bigT)*F765)+((1-(pCell/bigT))*(I765*J765)),IF(OR(F766="",COUNT(F$2:$F765)&lt;=pCell),F765,((pCell/COUNT($F$2:F765))*F765)+((1-(pCell/COUNT($F$2:F765)))*(I765*J765)))),I765),IF(Temp!sts_add=1,IF(H765="in-sample",IF(Q765=bigT,((pCell/bigT)*AX765)+((1-(pCell/bigT))*(I765+J765)),IF(OR(F766="",COUNT($AX$2:AX765)&lt;=pCell),AX765,((pCell/COUNT($AX$2:AX765))*AX765)+((1-(pCell/COUNT($AX$2:AX765)))*(I765+J765)))),I765),IF(H765="in-sample",IF(Q765=bigT,((pCell/bigT)*AX765)+((1-(pCell/bigT))*(I765*J765)),IF(OR(F766="",COUNT($AX$2:AX765)&lt;=pCell),AX765,((pCell/COUNT($AX$2:AX765))*AX765)+((1-(pCell/COUNT($AX$2:AX765)))*(I765*J765)))),I765)))))))</f>
        <v/>
      </c>
      <c r="J766" s="31" t="str">
        <f>IF(AND(F765="",H765="in-sample"),"",IF(AND(Temp!fhor_indata=1,H765="out-sample",H766="out-sample"),J765,IF(AND(F766="",H765="out-sample"),"",IF(AND(Temp!optSeasCoef=0,Temp!sts_add=1),IF(H765="in-sample",IF(Q765=bigT,((qCell/bigT)*(I766-I765))+((1-(qCell/bigT))*J765),IF(OR(F766="",COUNT($F$2:F765)&lt;=qCell),IF(COUNT($F$2:F765)=1,0,F765-F764),((qCell/COUNT($F$2:F765))*(I766-I765))+((1-(qCell/COUNT($F$2:F765)))*J765))),J765),IF(AND(Temp!optSeasCoef=0,Temp!sts_multp=1),IF(H765="in-sample",IF(Q765=bigT,((qCell/bigT)*(I766/I765))+((1-(qCell/bigT))*J765),IF(qCell=0,1,IF(OR(F766="",COUNT($F$2:F765)&lt;=qCell),IF(COUNT($F$2:F765)=1,1,F765/F764),((qCell/COUNT($F$2:F765))*(I766/I765))+((1-(qCell/COUNT($F$2:F765)))*J765)))),J765),IF(Temp!sts_add=1,IF(H765="in-sample",IF(Q765=bigT,((qCell/bigT)*(I766-I765))+((1-(qCell/bigT))*J765),IF(OR(F766="",COUNT($AX$2:AX765)&lt;=qCell),IF(COUNT($AX$2:AX765)=1,0,AX765-AX764),((qCell/COUNT($AX$2:AX765))*(I766-I765))+((1-(qCell/COUNT($AX$2:AX765)))*J765))),J765),IF(H765="in-sample",IF(Q765=bigT,((qCell/bigT)*(I766/I765))+((1-(qCell/bigT))*J765),IF(qCell=0,1,IF(OR(F766="",COUNT($AX$2:AX765)&lt;=qCell),IF(COUNT($AX$2:AX765)=1,1,AX765/AX764),((qCell/COUNT($AX$2:AX765))*(I766/I765))+((1-(qCell/COUNT($AX$2:AX765)))*J765)))),J765)))))))</f>
        <v/>
      </c>
      <c r="K766" s="31" t="str">
        <f>IF(H766="","",IF(AND(Temp!optSeasCoef=0,Temp!sts_add=1),IF(H766="out-sample",I766+(Q766*J766),I766+J766),IF(AND(Temp!optSeasCoef=0,Temp!sts_multp=1),IF(H766="out-sample",I766*(J766^Q766),I766*J766),IF(Temp!sts_add=1,IF(H766="out-sample",(I766+(Q766*J766))*G766,(I766+J766)*G766),IF(H766="out-sample",I766*(J766^Q766)*G766,I766*J766*G766)))))</f>
        <v/>
      </c>
      <c r="L766" s="32" t="str">
        <f t="shared" si="79"/>
        <v/>
      </c>
      <c r="M766" s="32" t="str">
        <f t="shared" si="80"/>
        <v/>
      </c>
      <c r="N766" s="32" t="str">
        <f t="shared" si="81"/>
        <v/>
      </c>
      <c r="O766" s="32" t="str">
        <f t="shared" si="82"/>
        <v/>
      </c>
      <c r="P766" s="32" t="str">
        <f t="shared" si="83"/>
        <v/>
      </c>
      <c r="Q766" s="3" t="str">
        <f>IF(AND(Temp!fhor_indata=1,F766="",H765="in-sample"),1,IF(AND(Temp!fhor_indata=1,H765="out-sample",Q765&lt;ATA!XfHor),Q765+1,IF(F766="","",IF(AND(H766="out-sample",H765="in-sample"),1,IF(AND(H766="out-sample",H765="out-sample"),Q765+1,IF(ISNUMBER(Q765),Q765+1,1))))))</f>
        <v/>
      </c>
      <c r="R766" s="3" t="str">
        <f t="shared" si="77"/>
        <v/>
      </c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X766" s="63" t="e">
        <f t="shared" si="78"/>
        <v>#VALUE!</v>
      </c>
    </row>
    <row r="767" spans="1:50" s="1" customFormat="1" ht="14.25" x14ac:dyDescent="0.2">
      <c r="A767" s="6"/>
      <c r="B767" s="6"/>
      <c r="C767" s="6"/>
      <c r="D767" s="3"/>
      <c r="E767" s="70" t="str">
        <f>IF(ATA!E767="","",ATA!E767)</f>
        <v/>
      </c>
      <c r="F767" s="51" t="str">
        <f>IF(ATA!F767="","",ATA!F767)</f>
        <v/>
      </c>
      <c r="G767" s="11" t="str">
        <f>IF(ATA!G767="","",ATA!G767)</f>
        <v/>
      </c>
      <c r="H767" s="55" t="str">
        <f>IF(ATA!H767="","",ATA!H767)</f>
        <v/>
      </c>
      <c r="I767" s="31" t="str">
        <f>IF(AND(F766="",H766="in-sample"),"",IF(AND(Temp!fhor_indata=1,H766="out-sample",H767="out-sample"),I766,IF(AND(F767="",H766="out-sample"),"",IF(AND(Temp!optSeasCoef=0,Temp!sts_add=1),IF(H766="in-sample",IF(Q766=bigT,((pCell/bigT)*F766)+((1-(pCell/bigT))*(I766+J766)),IF(OR(F767="",COUNT($F$2:F766)&lt;=pCell),F766,((pCell/COUNT($F$2:F766))*F766)+((1-(pCell/COUNT($F$2:F766)))*(I766+J766)))),I766),IF(AND(Temp!optSeasCoef=0,Temp!sts_multp=1),IF(H766="in-sample",IF(Q766=bigT,((pCell/bigT)*F766)+((1-(pCell/bigT))*(I766*J766)),IF(OR(F767="",COUNT(F$2:$F766)&lt;=pCell),F766,((pCell/COUNT($F$2:F766))*F766)+((1-(pCell/COUNT($F$2:F766)))*(I766*J766)))),I766),IF(Temp!sts_add=1,IF(H766="in-sample",IF(Q766=bigT,((pCell/bigT)*AX766)+((1-(pCell/bigT))*(I766+J766)),IF(OR(F767="",COUNT($AX$2:AX766)&lt;=pCell),AX766,((pCell/COUNT($AX$2:AX766))*AX766)+((1-(pCell/COUNT($AX$2:AX766)))*(I766+J766)))),I766),IF(H766="in-sample",IF(Q766=bigT,((pCell/bigT)*AX766)+((1-(pCell/bigT))*(I766*J766)),IF(OR(F767="",COUNT($AX$2:AX766)&lt;=pCell),AX766,((pCell/COUNT($AX$2:AX766))*AX766)+((1-(pCell/COUNT($AX$2:AX766)))*(I766*J766)))),I766)))))))</f>
        <v/>
      </c>
      <c r="J767" s="31" t="str">
        <f>IF(AND(F766="",H766="in-sample"),"",IF(AND(Temp!fhor_indata=1,H766="out-sample",H767="out-sample"),J766,IF(AND(F767="",H766="out-sample"),"",IF(AND(Temp!optSeasCoef=0,Temp!sts_add=1),IF(H766="in-sample",IF(Q766=bigT,((qCell/bigT)*(I767-I766))+((1-(qCell/bigT))*J766),IF(OR(F767="",COUNT($F$2:F766)&lt;=qCell),IF(COUNT($F$2:F766)=1,0,F766-F765),((qCell/COUNT($F$2:F766))*(I767-I766))+((1-(qCell/COUNT($F$2:F766)))*J766))),J766),IF(AND(Temp!optSeasCoef=0,Temp!sts_multp=1),IF(H766="in-sample",IF(Q766=bigT,((qCell/bigT)*(I767/I766))+((1-(qCell/bigT))*J766),IF(qCell=0,1,IF(OR(F767="",COUNT($F$2:F766)&lt;=qCell),IF(COUNT($F$2:F766)=1,1,F766/F765),((qCell/COUNT($F$2:F766))*(I767/I766))+((1-(qCell/COUNT($F$2:F766)))*J766)))),J766),IF(Temp!sts_add=1,IF(H766="in-sample",IF(Q766=bigT,((qCell/bigT)*(I767-I766))+((1-(qCell/bigT))*J766),IF(OR(F767="",COUNT($AX$2:AX766)&lt;=qCell),IF(COUNT($AX$2:AX766)=1,0,AX766-AX765),((qCell/COUNT($AX$2:AX766))*(I767-I766))+((1-(qCell/COUNT($AX$2:AX766)))*J766))),J766),IF(H766="in-sample",IF(Q766=bigT,((qCell/bigT)*(I767/I766))+((1-(qCell/bigT))*J766),IF(qCell=0,1,IF(OR(F767="",COUNT($AX$2:AX766)&lt;=qCell),IF(COUNT($AX$2:AX766)=1,1,AX766/AX765),((qCell/COUNT($AX$2:AX766))*(I767/I766))+((1-(qCell/COUNT($AX$2:AX766)))*J766)))),J766)))))))</f>
        <v/>
      </c>
      <c r="K767" s="31" t="str">
        <f>IF(H767="","",IF(AND(Temp!optSeasCoef=0,Temp!sts_add=1),IF(H767="out-sample",I767+(Q767*J767),I767+J767),IF(AND(Temp!optSeasCoef=0,Temp!sts_multp=1),IF(H767="out-sample",I767*(J767^Q767),I767*J767),IF(Temp!sts_add=1,IF(H767="out-sample",(I767+(Q767*J767))*G767,(I767+J767)*G767),IF(H767="out-sample",I767*(J767^Q767)*G767,I767*J767*G767)))))</f>
        <v/>
      </c>
      <c r="L767" s="32" t="str">
        <f t="shared" si="79"/>
        <v/>
      </c>
      <c r="M767" s="32" t="str">
        <f t="shared" si="80"/>
        <v/>
      </c>
      <c r="N767" s="32" t="str">
        <f t="shared" si="81"/>
        <v/>
      </c>
      <c r="O767" s="32" t="str">
        <f t="shared" si="82"/>
        <v/>
      </c>
      <c r="P767" s="32" t="str">
        <f t="shared" si="83"/>
        <v/>
      </c>
      <c r="Q767" s="3" t="str">
        <f>IF(AND(Temp!fhor_indata=1,F767="",H766="in-sample"),1,IF(AND(Temp!fhor_indata=1,H766="out-sample",Q766&lt;ATA!XfHor),Q766+1,IF(F767="","",IF(AND(H767="out-sample",H766="in-sample"),1,IF(AND(H767="out-sample",H766="out-sample"),Q766+1,IF(ISNUMBER(Q766),Q766+1,1))))))</f>
        <v/>
      </c>
      <c r="R767" s="3" t="str">
        <f t="shared" si="77"/>
        <v/>
      </c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X767" s="63" t="e">
        <f t="shared" si="78"/>
        <v>#VALUE!</v>
      </c>
    </row>
    <row r="768" spans="1:50" s="1" customFormat="1" ht="14.25" x14ac:dyDescent="0.2">
      <c r="A768" s="6"/>
      <c r="B768" s="6"/>
      <c r="C768" s="6"/>
      <c r="D768" s="3"/>
      <c r="E768" s="70" t="str">
        <f>IF(ATA!E768="","",ATA!E768)</f>
        <v/>
      </c>
      <c r="F768" s="51" t="str">
        <f>IF(ATA!F768="","",ATA!F768)</f>
        <v/>
      </c>
      <c r="G768" s="11" t="str">
        <f>IF(ATA!G768="","",ATA!G768)</f>
        <v/>
      </c>
      <c r="H768" s="55" t="str">
        <f>IF(ATA!H768="","",ATA!H768)</f>
        <v/>
      </c>
      <c r="I768" s="31" t="str">
        <f>IF(AND(F767="",H767="in-sample"),"",IF(AND(Temp!fhor_indata=1,H767="out-sample",H768="out-sample"),I767,IF(AND(F768="",H767="out-sample"),"",IF(AND(Temp!optSeasCoef=0,Temp!sts_add=1),IF(H767="in-sample",IF(Q767=bigT,((pCell/bigT)*F767)+((1-(pCell/bigT))*(I767+J767)),IF(OR(F768="",COUNT($F$2:F767)&lt;=pCell),F767,((pCell/COUNT($F$2:F767))*F767)+((1-(pCell/COUNT($F$2:F767)))*(I767+J767)))),I767),IF(AND(Temp!optSeasCoef=0,Temp!sts_multp=1),IF(H767="in-sample",IF(Q767=bigT,((pCell/bigT)*F767)+((1-(pCell/bigT))*(I767*J767)),IF(OR(F768="",COUNT(F$2:$F767)&lt;=pCell),F767,((pCell/COUNT($F$2:F767))*F767)+((1-(pCell/COUNT($F$2:F767)))*(I767*J767)))),I767),IF(Temp!sts_add=1,IF(H767="in-sample",IF(Q767=bigT,((pCell/bigT)*AX767)+((1-(pCell/bigT))*(I767+J767)),IF(OR(F768="",COUNT($AX$2:AX767)&lt;=pCell),AX767,((pCell/COUNT($AX$2:AX767))*AX767)+((1-(pCell/COUNT($AX$2:AX767)))*(I767+J767)))),I767),IF(H767="in-sample",IF(Q767=bigT,((pCell/bigT)*AX767)+((1-(pCell/bigT))*(I767*J767)),IF(OR(F768="",COUNT($AX$2:AX767)&lt;=pCell),AX767,((pCell/COUNT($AX$2:AX767))*AX767)+((1-(pCell/COUNT($AX$2:AX767)))*(I767*J767)))),I767)))))))</f>
        <v/>
      </c>
      <c r="J768" s="31" t="str">
        <f>IF(AND(F767="",H767="in-sample"),"",IF(AND(Temp!fhor_indata=1,H767="out-sample",H768="out-sample"),J767,IF(AND(F768="",H767="out-sample"),"",IF(AND(Temp!optSeasCoef=0,Temp!sts_add=1),IF(H767="in-sample",IF(Q767=bigT,((qCell/bigT)*(I768-I767))+((1-(qCell/bigT))*J767),IF(OR(F768="",COUNT($F$2:F767)&lt;=qCell),IF(COUNT($F$2:F767)=1,0,F767-F766),((qCell/COUNT($F$2:F767))*(I768-I767))+((1-(qCell/COUNT($F$2:F767)))*J767))),J767),IF(AND(Temp!optSeasCoef=0,Temp!sts_multp=1),IF(H767="in-sample",IF(Q767=bigT,((qCell/bigT)*(I768/I767))+((1-(qCell/bigT))*J767),IF(qCell=0,1,IF(OR(F768="",COUNT($F$2:F767)&lt;=qCell),IF(COUNT($F$2:F767)=1,1,F767/F766),((qCell/COUNT($F$2:F767))*(I768/I767))+((1-(qCell/COUNT($F$2:F767)))*J767)))),J767),IF(Temp!sts_add=1,IF(H767="in-sample",IF(Q767=bigT,((qCell/bigT)*(I768-I767))+((1-(qCell/bigT))*J767),IF(OR(F768="",COUNT($AX$2:AX767)&lt;=qCell),IF(COUNT($AX$2:AX767)=1,0,AX767-AX766),((qCell/COUNT($AX$2:AX767))*(I768-I767))+((1-(qCell/COUNT($AX$2:AX767)))*J767))),J767),IF(H767="in-sample",IF(Q767=bigT,((qCell/bigT)*(I768/I767))+((1-(qCell/bigT))*J767),IF(qCell=0,1,IF(OR(F768="",COUNT($AX$2:AX767)&lt;=qCell),IF(COUNT($AX$2:AX767)=1,1,AX767/AX766),((qCell/COUNT($AX$2:AX767))*(I768/I767))+((1-(qCell/COUNT($AX$2:AX767)))*J767)))),J767)))))))</f>
        <v/>
      </c>
      <c r="K768" s="31" t="str">
        <f>IF(H768="","",IF(AND(Temp!optSeasCoef=0,Temp!sts_add=1),IF(H768="out-sample",I768+(Q768*J768),I768+J768),IF(AND(Temp!optSeasCoef=0,Temp!sts_multp=1),IF(H768="out-sample",I768*(J768^Q768),I768*J768),IF(Temp!sts_add=1,IF(H768="out-sample",(I768+(Q768*J768))*G768,(I768+J768)*G768),IF(H768="out-sample",I768*(J768^Q768)*G768,I768*J768*G768)))))</f>
        <v/>
      </c>
      <c r="L768" s="32" t="str">
        <f t="shared" si="79"/>
        <v/>
      </c>
      <c r="M768" s="32" t="str">
        <f t="shared" si="80"/>
        <v/>
      </c>
      <c r="N768" s="32" t="str">
        <f t="shared" si="81"/>
        <v/>
      </c>
      <c r="O768" s="32" t="str">
        <f t="shared" si="82"/>
        <v/>
      </c>
      <c r="P768" s="32" t="str">
        <f t="shared" si="83"/>
        <v/>
      </c>
      <c r="Q768" s="3" t="str">
        <f>IF(AND(Temp!fhor_indata=1,F768="",H767="in-sample"),1,IF(AND(Temp!fhor_indata=1,H767="out-sample",Q767&lt;ATA!XfHor),Q767+1,IF(F768="","",IF(AND(H768="out-sample",H767="in-sample"),1,IF(AND(H768="out-sample",H767="out-sample"),Q767+1,IF(ISNUMBER(Q767),Q767+1,1))))))</f>
        <v/>
      </c>
      <c r="R768" s="3" t="str">
        <f t="shared" si="77"/>
        <v/>
      </c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X768" s="63" t="e">
        <f t="shared" si="78"/>
        <v>#VALUE!</v>
      </c>
    </row>
    <row r="769" spans="1:50" s="1" customFormat="1" ht="14.25" x14ac:dyDescent="0.2">
      <c r="A769" s="6"/>
      <c r="B769" s="6"/>
      <c r="C769" s="6"/>
      <c r="D769" s="3"/>
      <c r="E769" s="70" t="str">
        <f>IF(ATA!E769="","",ATA!E769)</f>
        <v/>
      </c>
      <c r="F769" s="51" t="str">
        <f>IF(ATA!F769="","",ATA!F769)</f>
        <v/>
      </c>
      <c r="G769" s="11" t="str">
        <f>IF(ATA!G769="","",ATA!G769)</f>
        <v/>
      </c>
      <c r="H769" s="55" t="str">
        <f>IF(ATA!H769="","",ATA!H769)</f>
        <v/>
      </c>
      <c r="I769" s="31" t="str">
        <f>IF(AND(F768="",H768="in-sample"),"",IF(AND(Temp!fhor_indata=1,H768="out-sample",H769="out-sample"),I768,IF(AND(F769="",H768="out-sample"),"",IF(AND(Temp!optSeasCoef=0,Temp!sts_add=1),IF(H768="in-sample",IF(Q768=bigT,((pCell/bigT)*F768)+((1-(pCell/bigT))*(I768+J768)),IF(OR(F769="",COUNT($F$2:F768)&lt;=pCell),F768,((pCell/COUNT($F$2:F768))*F768)+((1-(pCell/COUNT($F$2:F768)))*(I768+J768)))),I768),IF(AND(Temp!optSeasCoef=0,Temp!sts_multp=1),IF(H768="in-sample",IF(Q768=bigT,((pCell/bigT)*F768)+((1-(pCell/bigT))*(I768*J768)),IF(OR(F769="",COUNT(F$2:$F768)&lt;=pCell),F768,((pCell/COUNT($F$2:F768))*F768)+((1-(pCell/COUNT($F$2:F768)))*(I768*J768)))),I768),IF(Temp!sts_add=1,IF(H768="in-sample",IF(Q768=bigT,((pCell/bigT)*AX768)+((1-(pCell/bigT))*(I768+J768)),IF(OR(F769="",COUNT($AX$2:AX768)&lt;=pCell),AX768,((pCell/COUNT($AX$2:AX768))*AX768)+((1-(pCell/COUNT($AX$2:AX768)))*(I768+J768)))),I768),IF(H768="in-sample",IF(Q768=bigT,((pCell/bigT)*AX768)+((1-(pCell/bigT))*(I768*J768)),IF(OR(F769="",COUNT($AX$2:AX768)&lt;=pCell),AX768,((pCell/COUNT($AX$2:AX768))*AX768)+((1-(pCell/COUNT($AX$2:AX768)))*(I768*J768)))),I768)))))))</f>
        <v/>
      </c>
      <c r="J769" s="31" t="str">
        <f>IF(AND(F768="",H768="in-sample"),"",IF(AND(Temp!fhor_indata=1,H768="out-sample",H769="out-sample"),J768,IF(AND(F769="",H768="out-sample"),"",IF(AND(Temp!optSeasCoef=0,Temp!sts_add=1),IF(H768="in-sample",IF(Q768=bigT,((qCell/bigT)*(I769-I768))+((1-(qCell/bigT))*J768),IF(OR(F769="",COUNT($F$2:F768)&lt;=qCell),IF(COUNT($F$2:F768)=1,0,F768-F767),((qCell/COUNT($F$2:F768))*(I769-I768))+((1-(qCell/COUNT($F$2:F768)))*J768))),J768),IF(AND(Temp!optSeasCoef=0,Temp!sts_multp=1),IF(H768="in-sample",IF(Q768=bigT,((qCell/bigT)*(I769/I768))+((1-(qCell/bigT))*J768),IF(qCell=0,1,IF(OR(F769="",COUNT($F$2:F768)&lt;=qCell),IF(COUNT($F$2:F768)=1,1,F768/F767),((qCell/COUNT($F$2:F768))*(I769/I768))+((1-(qCell/COUNT($F$2:F768)))*J768)))),J768),IF(Temp!sts_add=1,IF(H768="in-sample",IF(Q768=bigT,((qCell/bigT)*(I769-I768))+((1-(qCell/bigT))*J768),IF(OR(F769="",COUNT($AX$2:AX768)&lt;=qCell),IF(COUNT($AX$2:AX768)=1,0,AX768-AX767),((qCell/COUNT($AX$2:AX768))*(I769-I768))+((1-(qCell/COUNT($AX$2:AX768)))*J768))),J768),IF(H768="in-sample",IF(Q768=bigT,((qCell/bigT)*(I769/I768))+((1-(qCell/bigT))*J768),IF(qCell=0,1,IF(OR(F769="",COUNT($AX$2:AX768)&lt;=qCell),IF(COUNT($AX$2:AX768)=1,1,AX768/AX767),((qCell/COUNT($AX$2:AX768))*(I769/I768))+((1-(qCell/COUNT($AX$2:AX768)))*J768)))),J768)))))))</f>
        <v/>
      </c>
      <c r="K769" s="31" t="str">
        <f>IF(H769="","",IF(AND(Temp!optSeasCoef=0,Temp!sts_add=1),IF(H769="out-sample",I769+(Q769*J769),I769+J769),IF(AND(Temp!optSeasCoef=0,Temp!sts_multp=1),IF(H769="out-sample",I769*(J769^Q769),I769*J769),IF(Temp!sts_add=1,IF(H769="out-sample",(I769+(Q769*J769))*G769,(I769+J769)*G769),IF(H769="out-sample",I769*(J769^Q769)*G769,I769*J769*G769)))))</f>
        <v/>
      </c>
      <c r="L769" s="32" t="str">
        <f t="shared" si="79"/>
        <v/>
      </c>
      <c r="M769" s="32" t="str">
        <f t="shared" si="80"/>
        <v/>
      </c>
      <c r="N769" s="32" t="str">
        <f t="shared" si="81"/>
        <v/>
      </c>
      <c r="O769" s="32" t="str">
        <f t="shared" si="82"/>
        <v/>
      </c>
      <c r="P769" s="32" t="str">
        <f t="shared" si="83"/>
        <v/>
      </c>
      <c r="Q769" s="3" t="str">
        <f>IF(AND(Temp!fhor_indata=1,F769="",H768="in-sample"),1,IF(AND(Temp!fhor_indata=1,H768="out-sample",Q768&lt;ATA!XfHor),Q768+1,IF(F769="","",IF(AND(H769="out-sample",H768="in-sample"),1,IF(AND(H769="out-sample",H768="out-sample"),Q768+1,IF(ISNUMBER(Q768),Q768+1,1))))))</f>
        <v/>
      </c>
      <c r="R769" s="3" t="str">
        <f t="shared" si="77"/>
        <v/>
      </c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X769" s="63" t="e">
        <f t="shared" si="78"/>
        <v>#VALUE!</v>
      </c>
    </row>
    <row r="770" spans="1:50" s="1" customFormat="1" ht="14.25" x14ac:dyDescent="0.2">
      <c r="A770" s="6"/>
      <c r="B770" s="6"/>
      <c r="C770" s="6"/>
      <c r="D770" s="3"/>
      <c r="E770" s="70" t="str">
        <f>IF(ATA!E770="","",ATA!E770)</f>
        <v/>
      </c>
      <c r="F770" s="51" t="str">
        <f>IF(ATA!F770="","",ATA!F770)</f>
        <v/>
      </c>
      <c r="G770" s="11" t="str">
        <f>IF(ATA!G770="","",ATA!G770)</f>
        <v/>
      </c>
      <c r="H770" s="55" t="str">
        <f>IF(ATA!H770="","",ATA!H770)</f>
        <v/>
      </c>
      <c r="I770" s="31" t="str">
        <f>IF(AND(F769="",H769="in-sample"),"",IF(AND(Temp!fhor_indata=1,H769="out-sample",H770="out-sample"),I769,IF(AND(F770="",H769="out-sample"),"",IF(AND(Temp!optSeasCoef=0,Temp!sts_add=1),IF(H769="in-sample",IF(Q769=bigT,((pCell/bigT)*F769)+((1-(pCell/bigT))*(I769+J769)),IF(OR(F770="",COUNT($F$2:F769)&lt;=pCell),F769,((pCell/COUNT($F$2:F769))*F769)+((1-(pCell/COUNT($F$2:F769)))*(I769+J769)))),I769),IF(AND(Temp!optSeasCoef=0,Temp!sts_multp=1),IF(H769="in-sample",IF(Q769=bigT,((pCell/bigT)*F769)+((1-(pCell/bigT))*(I769*J769)),IF(OR(F770="",COUNT(F$2:$F769)&lt;=pCell),F769,((pCell/COUNT($F$2:F769))*F769)+((1-(pCell/COUNT($F$2:F769)))*(I769*J769)))),I769),IF(Temp!sts_add=1,IF(H769="in-sample",IF(Q769=bigT,((pCell/bigT)*AX769)+((1-(pCell/bigT))*(I769+J769)),IF(OR(F770="",COUNT($AX$2:AX769)&lt;=pCell),AX769,((pCell/COUNT($AX$2:AX769))*AX769)+((1-(pCell/COUNT($AX$2:AX769)))*(I769+J769)))),I769),IF(H769="in-sample",IF(Q769=bigT,((pCell/bigT)*AX769)+((1-(pCell/bigT))*(I769*J769)),IF(OR(F770="",COUNT($AX$2:AX769)&lt;=pCell),AX769,((pCell/COUNT($AX$2:AX769))*AX769)+((1-(pCell/COUNT($AX$2:AX769)))*(I769*J769)))),I769)))))))</f>
        <v/>
      </c>
      <c r="J770" s="31" t="str">
        <f>IF(AND(F769="",H769="in-sample"),"",IF(AND(Temp!fhor_indata=1,H769="out-sample",H770="out-sample"),J769,IF(AND(F770="",H769="out-sample"),"",IF(AND(Temp!optSeasCoef=0,Temp!sts_add=1),IF(H769="in-sample",IF(Q769=bigT,((qCell/bigT)*(I770-I769))+((1-(qCell/bigT))*J769),IF(OR(F770="",COUNT($F$2:F769)&lt;=qCell),IF(COUNT($F$2:F769)=1,0,F769-F768),((qCell/COUNT($F$2:F769))*(I770-I769))+((1-(qCell/COUNT($F$2:F769)))*J769))),J769),IF(AND(Temp!optSeasCoef=0,Temp!sts_multp=1),IF(H769="in-sample",IF(Q769=bigT,((qCell/bigT)*(I770/I769))+((1-(qCell/bigT))*J769),IF(qCell=0,1,IF(OR(F770="",COUNT($F$2:F769)&lt;=qCell),IF(COUNT($F$2:F769)=1,1,F769/F768),((qCell/COUNT($F$2:F769))*(I770/I769))+((1-(qCell/COUNT($F$2:F769)))*J769)))),J769),IF(Temp!sts_add=1,IF(H769="in-sample",IF(Q769=bigT,((qCell/bigT)*(I770-I769))+((1-(qCell/bigT))*J769),IF(OR(F770="",COUNT($AX$2:AX769)&lt;=qCell),IF(COUNT($AX$2:AX769)=1,0,AX769-AX768),((qCell/COUNT($AX$2:AX769))*(I770-I769))+((1-(qCell/COUNT($AX$2:AX769)))*J769))),J769),IF(H769="in-sample",IF(Q769=bigT,((qCell/bigT)*(I770/I769))+((1-(qCell/bigT))*J769),IF(qCell=0,1,IF(OR(F770="",COUNT($AX$2:AX769)&lt;=qCell),IF(COUNT($AX$2:AX769)=1,1,AX769/AX768),((qCell/COUNT($AX$2:AX769))*(I770/I769))+((1-(qCell/COUNT($AX$2:AX769)))*J769)))),J769)))))))</f>
        <v/>
      </c>
      <c r="K770" s="31" t="str">
        <f>IF(H770="","",IF(AND(Temp!optSeasCoef=0,Temp!sts_add=1),IF(H770="out-sample",I770+(Q770*J770),I770+J770),IF(AND(Temp!optSeasCoef=0,Temp!sts_multp=1),IF(H770="out-sample",I770*(J770^Q770),I770*J770),IF(Temp!sts_add=1,IF(H770="out-sample",(I770+(Q770*J770))*G770,(I770+J770)*G770),IF(H770="out-sample",I770*(J770^Q770)*G770,I770*J770*G770)))))</f>
        <v/>
      </c>
      <c r="L770" s="32" t="str">
        <f t="shared" si="79"/>
        <v/>
      </c>
      <c r="M770" s="32" t="str">
        <f t="shared" si="80"/>
        <v/>
      </c>
      <c r="N770" s="32" t="str">
        <f t="shared" si="81"/>
        <v/>
      </c>
      <c r="O770" s="32" t="str">
        <f t="shared" si="82"/>
        <v/>
      </c>
      <c r="P770" s="32" t="str">
        <f t="shared" si="83"/>
        <v/>
      </c>
      <c r="Q770" s="3" t="str">
        <f>IF(AND(Temp!fhor_indata=1,F770="",H769="in-sample"),1,IF(AND(Temp!fhor_indata=1,H769="out-sample",Q769&lt;ATA!XfHor),Q769+1,IF(F770="","",IF(AND(H770="out-sample",H769="in-sample"),1,IF(AND(H770="out-sample",H769="out-sample"),Q769+1,IF(ISNUMBER(Q769),Q769+1,1))))))</f>
        <v/>
      </c>
      <c r="R770" s="3" t="str">
        <f t="shared" ref="R770:R833" si="84">IF(F770="","",bigT-Q770)</f>
        <v/>
      </c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X770" s="63" t="e">
        <f t="shared" si="78"/>
        <v>#VALUE!</v>
      </c>
    </row>
    <row r="771" spans="1:50" s="1" customFormat="1" ht="14.25" x14ac:dyDescent="0.2">
      <c r="A771" s="6"/>
      <c r="B771" s="6"/>
      <c r="C771" s="6"/>
      <c r="D771" s="3"/>
      <c r="E771" s="70" t="str">
        <f>IF(ATA!E771="","",ATA!E771)</f>
        <v/>
      </c>
      <c r="F771" s="51" t="str">
        <f>IF(ATA!F771="","",ATA!F771)</f>
        <v/>
      </c>
      <c r="G771" s="11" t="str">
        <f>IF(ATA!G771="","",ATA!G771)</f>
        <v/>
      </c>
      <c r="H771" s="55" t="str">
        <f>IF(ATA!H771="","",ATA!H771)</f>
        <v/>
      </c>
      <c r="I771" s="31" t="str">
        <f>IF(AND(F770="",H770="in-sample"),"",IF(AND(Temp!fhor_indata=1,H770="out-sample",H771="out-sample"),I770,IF(AND(F771="",H770="out-sample"),"",IF(AND(Temp!optSeasCoef=0,Temp!sts_add=1),IF(H770="in-sample",IF(Q770=bigT,((pCell/bigT)*F770)+((1-(pCell/bigT))*(I770+J770)),IF(OR(F771="",COUNT($F$2:F770)&lt;=pCell),F770,((pCell/COUNT($F$2:F770))*F770)+((1-(pCell/COUNT($F$2:F770)))*(I770+J770)))),I770),IF(AND(Temp!optSeasCoef=0,Temp!sts_multp=1),IF(H770="in-sample",IF(Q770=bigT,((pCell/bigT)*F770)+((1-(pCell/bigT))*(I770*J770)),IF(OR(F771="",COUNT(F$2:$F770)&lt;=pCell),F770,((pCell/COUNT($F$2:F770))*F770)+((1-(pCell/COUNT($F$2:F770)))*(I770*J770)))),I770),IF(Temp!sts_add=1,IF(H770="in-sample",IF(Q770=bigT,((pCell/bigT)*AX770)+((1-(pCell/bigT))*(I770+J770)),IF(OR(F771="",COUNT($AX$2:AX770)&lt;=pCell),AX770,((pCell/COUNT($AX$2:AX770))*AX770)+((1-(pCell/COUNT($AX$2:AX770)))*(I770+J770)))),I770),IF(H770="in-sample",IF(Q770=bigT,((pCell/bigT)*AX770)+((1-(pCell/bigT))*(I770*J770)),IF(OR(F771="",COUNT($AX$2:AX770)&lt;=pCell),AX770,((pCell/COUNT($AX$2:AX770))*AX770)+((1-(pCell/COUNT($AX$2:AX770)))*(I770*J770)))),I770)))))))</f>
        <v/>
      </c>
      <c r="J771" s="31" t="str">
        <f>IF(AND(F770="",H770="in-sample"),"",IF(AND(Temp!fhor_indata=1,H770="out-sample",H771="out-sample"),J770,IF(AND(F771="",H770="out-sample"),"",IF(AND(Temp!optSeasCoef=0,Temp!sts_add=1),IF(H770="in-sample",IF(Q770=bigT,((qCell/bigT)*(I771-I770))+((1-(qCell/bigT))*J770),IF(OR(F771="",COUNT($F$2:F770)&lt;=qCell),IF(COUNT($F$2:F770)=1,0,F770-F769),((qCell/COUNT($F$2:F770))*(I771-I770))+((1-(qCell/COUNT($F$2:F770)))*J770))),J770),IF(AND(Temp!optSeasCoef=0,Temp!sts_multp=1),IF(H770="in-sample",IF(Q770=bigT,((qCell/bigT)*(I771/I770))+((1-(qCell/bigT))*J770),IF(qCell=0,1,IF(OR(F771="",COUNT($F$2:F770)&lt;=qCell),IF(COUNT($F$2:F770)=1,1,F770/F769),((qCell/COUNT($F$2:F770))*(I771/I770))+((1-(qCell/COUNT($F$2:F770)))*J770)))),J770),IF(Temp!sts_add=1,IF(H770="in-sample",IF(Q770=bigT,((qCell/bigT)*(I771-I770))+((1-(qCell/bigT))*J770),IF(OR(F771="",COUNT($AX$2:AX770)&lt;=qCell),IF(COUNT($AX$2:AX770)=1,0,AX770-AX769),((qCell/COUNT($AX$2:AX770))*(I771-I770))+((1-(qCell/COUNT($AX$2:AX770)))*J770))),J770),IF(H770="in-sample",IF(Q770=bigT,((qCell/bigT)*(I771/I770))+((1-(qCell/bigT))*J770),IF(qCell=0,1,IF(OR(F771="",COUNT($AX$2:AX770)&lt;=qCell),IF(COUNT($AX$2:AX770)=1,1,AX770/AX769),((qCell/COUNT($AX$2:AX770))*(I771/I770))+((1-(qCell/COUNT($AX$2:AX770)))*J770)))),J770)))))))</f>
        <v/>
      </c>
      <c r="K771" s="31" t="str">
        <f>IF(H771="","",IF(AND(Temp!optSeasCoef=0,Temp!sts_add=1),IF(H771="out-sample",I771+(Q771*J771),I771+J771),IF(AND(Temp!optSeasCoef=0,Temp!sts_multp=1),IF(H771="out-sample",I771*(J771^Q771),I771*J771),IF(Temp!sts_add=1,IF(H771="out-sample",(I771+(Q771*J771))*G771,(I771+J771)*G771),IF(H771="out-sample",I771*(J771^Q771)*G771,I771*J771*G771)))))</f>
        <v/>
      </c>
      <c r="L771" s="32" t="str">
        <f t="shared" si="79"/>
        <v/>
      </c>
      <c r="M771" s="32" t="str">
        <f t="shared" si="80"/>
        <v/>
      </c>
      <c r="N771" s="32" t="str">
        <f t="shared" si="81"/>
        <v/>
      </c>
      <c r="O771" s="32" t="str">
        <f t="shared" si="82"/>
        <v/>
      </c>
      <c r="P771" s="32" t="str">
        <f t="shared" si="83"/>
        <v/>
      </c>
      <c r="Q771" s="3" t="str">
        <f>IF(AND(Temp!fhor_indata=1,F771="",H770="in-sample"),1,IF(AND(Temp!fhor_indata=1,H770="out-sample",Q770&lt;ATA!XfHor),Q770+1,IF(F771="","",IF(AND(H771="out-sample",H770="in-sample"),1,IF(AND(H771="out-sample",H770="out-sample"),Q770+1,IF(ISNUMBER(Q770),Q770+1,1))))))</f>
        <v/>
      </c>
      <c r="R771" s="3" t="str">
        <f t="shared" si="84"/>
        <v/>
      </c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X771" s="63" t="e">
        <f t="shared" ref="AX771:AX834" si="85">IF(ISBLANK(F771),"",F771/G771)</f>
        <v>#VALUE!</v>
      </c>
    </row>
    <row r="772" spans="1:50" s="1" customFormat="1" ht="14.25" x14ac:dyDescent="0.2">
      <c r="A772" s="6"/>
      <c r="B772" s="6"/>
      <c r="C772" s="6"/>
      <c r="D772" s="3"/>
      <c r="E772" s="70" t="str">
        <f>IF(ATA!E772="","",ATA!E772)</f>
        <v/>
      </c>
      <c r="F772" s="51" t="str">
        <f>IF(ATA!F772="","",ATA!F772)</f>
        <v/>
      </c>
      <c r="G772" s="11" t="str">
        <f>IF(ATA!G772="","",ATA!G772)</f>
        <v/>
      </c>
      <c r="H772" s="55" t="str">
        <f>IF(ATA!H772="","",ATA!H772)</f>
        <v/>
      </c>
      <c r="I772" s="31" t="str">
        <f>IF(AND(F771="",H771="in-sample"),"",IF(AND(Temp!fhor_indata=1,H771="out-sample",H772="out-sample"),I771,IF(AND(F772="",H771="out-sample"),"",IF(AND(Temp!optSeasCoef=0,Temp!sts_add=1),IF(H771="in-sample",IF(Q771=bigT,((pCell/bigT)*F771)+((1-(pCell/bigT))*(I771+J771)),IF(OR(F772="",COUNT($F$2:F771)&lt;=pCell),F771,((pCell/COUNT($F$2:F771))*F771)+((1-(pCell/COUNT($F$2:F771)))*(I771+J771)))),I771),IF(AND(Temp!optSeasCoef=0,Temp!sts_multp=1),IF(H771="in-sample",IF(Q771=bigT,((pCell/bigT)*F771)+((1-(pCell/bigT))*(I771*J771)),IF(OR(F772="",COUNT(F$2:$F771)&lt;=pCell),F771,((pCell/COUNT($F$2:F771))*F771)+((1-(pCell/COUNT($F$2:F771)))*(I771*J771)))),I771),IF(Temp!sts_add=1,IF(H771="in-sample",IF(Q771=bigT,((pCell/bigT)*AX771)+((1-(pCell/bigT))*(I771+J771)),IF(OR(F772="",COUNT($AX$2:AX771)&lt;=pCell),AX771,((pCell/COUNT($AX$2:AX771))*AX771)+((1-(pCell/COUNT($AX$2:AX771)))*(I771+J771)))),I771),IF(H771="in-sample",IF(Q771=bigT,((pCell/bigT)*AX771)+((1-(pCell/bigT))*(I771*J771)),IF(OR(F772="",COUNT($AX$2:AX771)&lt;=pCell),AX771,((pCell/COUNT($AX$2:AX771))*AX771)+((1-(pCell/COUNT($AX$2:AX771)))*(I771*J771)))),I771)))))))</f>
        <v/>
      </c>
      <c r="J772" s="31" t="str">
        <f>IF(AND(F771="",H771="in-sample"),"",IF(AND(Temp!fhor_indata=1,H771="out-sample",H772="out-sample"),J771,IF(AND(F772="",H771="out-sample"),"",IF(AND(Temp!optSeasCoef=0,Temp!sts_add=1),IF(H771="in-sample",IF(Q771=bigT,((qCell/bigT)*(I772-I771))+((1-(qCell/bigT))*J771),IF(OR(F772="",COUNT($F$2:F771)&lt;=qCell),IF(COUNT($F$2:F771)=1,0,F771-F770),((qCell/COUNT($F$2:F771))*(I772-I771))+((1-(qCell/COUNT($F$2:F771)))*J771))),J771),IF(AND(Temp!optSeasCoef=0,Temp!sts_multp=1),IF(H771="in-sample",IF(Q771=bigT,((qCell/bigT)*(I772/I771))+((1-(qCell/bigT))*J771),IF(qCell=0,1,IF(OR(F772="",COUNT($F$2:F771)&lt;=qCell),IF(COUNT($F$2:F771)=1,1,F771/F770),((qCell/COUNT($F$2:F771))*(I772/I771))+((1-(qCell/COUNT($F$2:F771)))*J771)))),J771),IF(Temp!sts_add=1,IF(H771="in-sample",IF(Q771=bigT,((qCell/bigT)*(I772-I771))+((1-(qCell/bigT))*J771),IF(OR(F772="",COUNT($AX$2:AX771)&lt;=qCell),IF(COUNT($AX$2:AX771)=1,0,AX771-AX770),((qCell/COUNT($AX$2:AX771))*(I772-I771))+((1-(qCell/COUNT($AX$2:AX771)))*J771))),J771),IF(H771="in-sample",IF(Q771=bigT,((qCell/bigT)*(I772/I771))+((1-(qCell/bigT))*J771),IF(qCell=0,1,IF(OR(F772="",COUNT($AX$2:AX771)&lt;=qCell),IF(COUNT($AX$2:AX771)=1,1,AX771/AX770),((qCell/COUNT($AX$2:AX771))*(I772/I771))+((1-(qCell/COUNT($AX$2:AX771)))*J771)))),J771)))))))</f>
        <v/>
      </c>
      <c r="K772" s="31" t="str">
        <f>IF(H772="","",IF(AND(Temp!optSeasCoef=0,Temp!sts_add=1),IF(H772="out-sample",I772+(Q772*J772),I772+J772),IF(AND(Temp!optSeasCoef=0,Temp!sts_multp=1),IF(H772="out-sample",I772*(J772^Q772),I772*J772),IF(Temp!sts_add=1,IF(H772="out-sample",(I772+(Q772*J772))*G772,(I772+J772)*G772),IF(H772="out-sample",I772*(J772^Q772)*G772,I772*J772*G772)))))</f>
        <v/>
      </c>
      <c r="L772" s="32" t="str">
        <f t="shared" ref="L772:L835" si="86">IF(F772="","",F772-K772)</f>
        <v/>
      </c>
      <c r="M772" s="32" t="str">
        <f t="shared" ref="M772:M835" si="87">IF(F772="","",ABS(L772))</f>
        <v/>
      </c>
      <c r="N772" s="32" t="str">
        <f t="shared" ref="N772:N835" si="88">IF(F772="","",L772^2)</f>
        <v/>
      </c>
      <c r="O772" s="32" t="str">
        <f t="shared" ref="O772:O835" si="89">IF(F772="","",ABS((F772-K772)/K772)*100)</f>
        <v/>
      </c>
      <c r="P772" s="32" t="str">
        <f t="shared" ref="P772:P835" si="90">IF(F772="","",(M772/(ABS(K772)+ABS(F772)))*200)</f>
        <v/>
      </c>
      <c r="Q772" s="3" t="str">
        <f>IF(AND(Temp!fhor_indata=1,F772="",H771="in-sample"),1,IF(AND(Temp!fhor_indata=1,H771="out-sample",Q771&lt;ATA!XfHor),Q771+1,IF(F772="","",IF(AND(H772="out-sample",H771="in-sample"),1,IF(AND(H772="out-sample",H771="out-sample"),Q771+1,IF(ISNUMBER(Q771),Q771+1,1))))))</f>
        <v/>
      </c>
      <c r="R772" s="3" t="str">
        <f t="shared" si="84"/>
        <v/>
      </c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X772" s="63" t="e">
        <f t="shared" si="85"/>
        <v>#VALUE!</v>
      </c>
    </row>
    <row r="773" spans="1:50" s="1" customFormat="1" ht="14.25" x14ac:dyDescent="0.2">
      <c r="A773" s="6"/>
      <c r="B773" s="6"/>
      <c r="C773" s="6"/>
      <c r="D773" s="3"/>
      <c r="E773" s="70" t="str">
        <f>IF(ATA!E773="","",ATA!E773)</f>
        <v/>
      </c>
      <c r="F773" s="51" t="str">
        <f>IF(ATA!F773="","",ATA!F773)</f>
        <v/>
      </c>
      <c r="G773" s="11" t="str">
        <f>IF(ATA!G773="","",ATA!G773)</f>
        <v/>
      </c>
      <c r="H773" s="55" t="str">
        <f>IF(ATA!H773="","",ATA!H773)</f>
        <v/>
      </c>
      <c r="I773" s="31" t="str">
        <f>IF(AND(F772="",H772="in-sample"),"",IF(AND(Temp!fhor_indata=1,H772="out-sample",H773="out-sample"),I772,IF(AND(F773="",H772="out-sample"),"",IF(AND(Temp!optSeasCoef=0,Temp!sts_add=1),IF(H772="in-sample",IF(Q772=bigT,((pCell/bigT)*F772)+((1-(pCell/bigT))*(I772+J772)),IF(OR(F773="",COUNT($F$2:F772)&lt;=pCell),F772,((pCell/COUNT($F$2:F772))*F772)+((1-(pCell/COUNT($F$2:F772)))*(I772+J772)))),I772),IF(AND(Temp!optSeasCoef=0,Temp!sts_multp=1),IF(H772="in-sample",IF(Q772=bigT,((pCell/bigT)*F772)+((1-(pCell/bigT))*(I772*J772)),IF(OR(F773="",COUNT(F$2:$F772)&lt;=pCell),F772,((pCell/COUNT($F$2:F772))*F772)+((1-(pCell/COUNT($F$2:F772)))*(I772*J772)))),I772),IF(Temp!sts_add=1,IF(H772="in-sample",IF(Q772=bigT,((pCell/bigT)*AX772)+((1-(pCell/bigT))*(I772+J772)),IF(OR(F773="",COUNT($AX$2:AX772)&lt;=pCell),AX772,((pCell/COUNT($AX$2:AX772))*AX772)+((1-(pCell/COUNT($AX$2:AX772)))*(I772+J772)))),I772),IF(H772="in-sample",IF(Q772=bigT,((pCell/bigT)*AX772)+((1-(pCell/bigT))*(I772*J772)),IF(OR(F773="",COUNT($AX$2:AX772)&lt;=pCell),AX772,((pCell/COUNT($AX$2:AX772))*AX772)+((1-(pCell/COUNT($AX$2:AX772)))*(I772*J772)))),I772)))))))</f>
        <v/>
      </c>
      <c r="J773" s="31" t="str">
        <f>IF(AND(F772="",H772="in-sample"),"",IF(AND(Temp!fhor_indata=1,H772="out-sample",H773="out-sample"),J772,IF(AND(F773="",H772="out-sample"),"",IF(AND(Temp!optSeasCoef=0,Temp!sts_add=1),IF(H772="in-sample",IF(Q772=bigT,((qCell/bigT)*(I773-I772))+((1-(qCell/bigT))*J772),IF(OR(F773="",COUNT($F$2:F772)&lt;=qCell),IF(COUNT($F$2:F772)=1,0,F772-F771),((qCell/COUNT($F$2:F772))*(I773-I772))+((1-(qCell/COUNT($F$2:F772)))*J772))),J772),IF(AND(Temp!optSeasCoef=0,Temp!sts_multp=1),IF(H772="in-sample",IF(Q772=bigT,((qCell/bigT)*(I773/I772))+((1-(qCell/bigT))*J772),IF(qCell=0,1,IF(OR(F773="",COUNT($F$2:F772)&lt;=qCell),IF(COUNT($F$2:F772)=1,1,F772/F771),((qCell/COUNT($F$2:F772))*(I773/I772))+((1-(qCell/COUNT($F$2:F772)))*J772)))),J772),IF(Temp!sts_add=1,IF(H772="in-sample",IF(Q772=bigT,((qCell/bigT)*(I773-I772))+((1-(qCell/bigT))*J772),IF(OR(F773="",COUNT($AX$2:AX772)&lt;=qCell),IF(COUNT($AX$2:AX772)=1,0,AX772-AX771),((qCell/COUNT($AX$2:AX772))*(I773-I772))+((1-(qCell/COUNT($AX$2:AX772)))*J772))),J772),IF(H772="in-sample",IF(Q772=bigT,((qCell/bigT)*(I773/I772))+((1-(qCell/bigT))*J772),IF(qCell=0,1,IF(OR(F773="",COUNT($AX$2:AX772)&lt;=qCell),IF(COUNT($AX$2:AX772)=1,1,AX772/AX771),((qCell/COUNT($AX$2:AX772))*(I773/I772))+((1-(qCell/COUNT($AX$2:AX772)))*J772)))),J772)))))))</f>
        <v/>
      </c>
      <c r="K773" s="31" t="str">
        <f>IF(H773="","",IF(AND(Temp!optSeasCoef=0,Temp!sts_add=1),IF(H773="out-sample",I773+(Q773*J773),I773+J773),IF(AND(Temp!optSeasCoef=0,Temp!sts_multp=1),IF(H773="out-sample",I773*(J773^Q773),I773*J773),IF(Temp!sts_add=1,IF(H773="out-sample",(I773+(Q773*J773))*G773,(I773+J773)*G773),IF(H773="out-sample",I773*(J773^Q773)*G773,I773*J773*G773)))))</f>
        <v/>
      </c>
      <c r="L773" s="32" t="str">
        <f t="shared" si="86"/>
        <v/>
      </c>
      <c r="M773" s="32" t="str">
        <f t="shared" si="87"/>
        <v/>
      </c>
      <c r="N773" s="32" t="str">
        <f t="shared" si="88"/>
        <v/>
      </c>
      <c r="O773" s="32" t="str">
        <f t="shared" si="89"/>
        <v/>
      </c>
      <c r="P773" s="32" t="str">
        <f t="shared" si="90"/>
        <v/>
      </c>
      <c r="Q773" s="3" t="str">
        <f>IF(AND(Temp!fhor_indata=1,F773="",H772="in-sample"),1,IF(AND(Temp!fhor_indata=1,H772="out-sample",Q772&lt;ATA!XfHor),Q772+1,IF(F773="","",IF(AND(H773="out-sample",H772="in-sample"),1,IF(AND(H773="out-sample",H772="out-sample"),Q772+1,IF(ISNUMBER(Q772),Q772+1,1))))))</f>
        <v/>
      </c>
      <c r="R773" s="3" t="str">
        <f t="shared" si="84"/>
        <v/>
      </c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X773" s="63" t="e">
        <f t="shared" si="85"/>
        <v>#VALUE!</v>
      </c>
    </row>
    <row r="774" spans="1:50" s="1" customFormat="1" ht="14.25" x14ac:dyDescent="0.2">
      <c r="A774" s="6"/>
      <c r="B774" s="6"/>
      <c r="C774" s="6"/>
      <c r="D774" s="3"/>
      <c r="E774" s="70" t="str">
        <f>IF(ATA!E774="","",ATA!E774)</f>
        <v/>
      </c>
      <c r="F774" s="51" t="str">
        <f>IF(ATA!F774="","",ATA!F774)</f>
        <v/>
      </c>
      <c r="G774" s="11" t="str">
        <f>IF(ATA!G774="","",ATA!G774)</f>
        <v/>
      </c>
      <c r="H774" s="55" t="str">
        <f>IF(ATA!H774="","",ATA!H774)</f>
        <v/>
      </c>
      <c r="I774" s="31" t="str">
        <f>IF(AND(F773="",H773="in-sample"),"",IF(AND(Temp!fhor_indata=1,H773="out-sample",H774="out-sample"),I773,IF(AND(F774="",H773="out-sample"),"",IF(AND(Temp!optSeasCoef=0,Temp!sts_add=1),IF(H773="in-sample",IF(Q773=bigT,((pCell/bigT)*F773)+((1-(pCell/bigT))*(I773+J773)),IF(OR(F774="",COUNT($F$2:F773)&lt;=pCell),F773,((pCell/COUNT($F$2:F773))*F773)+((1-(pCell/COUNT($F$2:F773)))*(I773+J773)))),I773),IF(AND(Temp!optSeasCoef=0,Temp!sts_multp=1),IF(H773="in-sample",IF(Q773=bigT,((pCell/bigT)*F773)+((1-(pCell/bigT))*(I773*J773)),IF(OR(F774="",COUNT(F$2:$F773)&lt;=pCell),F773,((pCell/COUNT($F$2:F773))*F773)+((1-(pCell/COUNT($F$2:F773)))*(I773*J773)))),I773),IF(Temp!sts_add=1,IF(H773="in-sample",IF(Q773=bigT,((pCell/bigT)*AX773)+((1-(pCell/bigT))*(I773+J773)),IF(OR(F774="",COUNT($AX$2:AX773)&lt;=pCell),AX773,((pCell/COUNT($AX$2:AX773))*AX773)+((1-(pCell/COUNT($AX$2:AX773)))*(I773+J773)))),I773),IF(H773="in-sample",IF(Q773=bigT,((pCell/bigT)*AX773)+((1-(pCell/bigT))*(I773*J773)),IF(OR(F774="",COUNT($AX$2:AX773)&lt;=pCell),AX773,((pCell/COUNT($AX$2:AX773))*AX773)+((1-(pCell/COUNT($AX$2:AX773)))*(I773*J773)))),I773)))))))</f>
        <v/>
      </c>
      <c r="J774" s="31" t="str">
        <f>IF(AND(F773="",H773="in-sample"),"",IF(AND(Temp!fhor_indata=1,H773="out-sample",H774="out-sample"),J773,IF(AND(F774="",H773="out-sample"),"",IF(AND(Temp!optSeasCoef=0,Temp!sts_add=1),IF(H773="in-sample",IF(Q773=bigT,((qCell/bigT)*(I774-I773))+((1-(qCell/bigT))*J773),IF(OR(F774="",COUNT($F$2:F773)&lt;=qCell),IF(COUNT($F$2:F773)=1,0,F773-F772),((qCell/COUNT($F$2:F773))*(I774-I773))+((1-(qCell/COUNT($F$2:F773)))*J773))),J773),IF(AND(Temp!optSeasCoef=0,Temp!sts_multp=1),IF(H773="in-sample",IF(Q773=bigT,((qCell/bigT)*(I774/I773))+((1-(qCell/bigT))*J773),IF(qCell=0,1,IF(OR(F774="",COUNT($F$2:F773)&lt;=qCell),IF(COUNT($F$2:F773)=1,1,F773/F772),((qCell/COUNT($F$2:F773))*(I774/I773))+((1-(qCell/COUNT($F$2:F773)))*J773)))),J773),IF(Temp!sts_add=1,IF(H773="in-sample",IF(Q773=bigT,((qCell/bigT)*(I774-I773))+((1-(qCell/bigT))*J773),IF(OR(F774="",COUNT($AX$2:AX773)&lt;=qCell),IF(COUNT($AX$2:AX773)=1,0,AX773-AX772),((qCell/COUNT($AX$2:AX773))*(I774-I773))+((1-(qCell/COUNT($AX$2:AX773)))*J773))),J773),IF(H773="in-sample",IF(Q773=bigT,((qCell/bigT)*(I774/I773))+((1-(qCell/bigT))*J773),IF(qCell=0,1,IF(OR(F774="",COUNT($AX$2:AX773)&lt;=qCell),IF(COUNT($AX$2:AX773)=1,1,AX773/AX772),((qCell/COUNT($AX$2:AX773))*(I774/I773))+((1-(qCell/COUNT($AX$2:AX773)))*J773)))),J773)))))))</f>
        <v/>
      </c>
      <c r="K774" s="31" t="str">
        <f>IF(H774="","",IF(AND(Temp!optSeasCoef=0,Temp!sts_add=1),IF(H774="out-sample",I774+(Q774*J774),I774+J774),IF(AND(Temp!optSeasCoef=0,Temp!sts_multp=1),IF(H774="out-sample",I774*(J774^Q774),I774*J774),IF(Temp!sts_add=1,IF(H774="out-sample",(I774+(Q774*J774))*G774,(I774+J774)*G774),IF(H774="out-sample",I774*(J774^Q774)*G774,I774*J774*G774)))))</f>
        <v/>
      </c>
      <c r="L774" s="32" t="str">
        <f t="shared" si="86"/>
        <v/>
      </c>
      <c r="M774" s="32" t="str">
        <f t="shared" si="87"/>
        <v/>
      </c>
      <c r="N774" s="32" t="str">
        <f t="shared" si="88"/>
        <v/>
      </c>
      <c r="O774" s="32" t="str">
        <f t="shared" si="89"/>
        <v/>
      </c>
      <c r="P774" s="32" t="str">
        <f t="shared" si="90"/>
        <v/>
      </c>
      <c r="Q774" s="3" t="str">
        <f>IF(AND(Temp!fhor_indata=1,F774="",H773="in-sample"),1,IF(AND(Temp!fhor_indata=1,H773="out-sample",Q773&lt;ATA!XfHor),Q773+1,IF(F774="","",IF(AND(H774="out-sample",H773="in-sample"),1,IF(AND(H774="out-sample",H773="out-sample"),Q773+1,IF(ISNUMBER(Q773),Q773+1,1))))))</f>
        <v/>
      </c>
      <c r="R774" s="3" t="str">
        <f t="shared" si="84"/>
        <v/>
      </c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X774" s="63" t="e">
        <f t="shared" si="85"/>
        <v>#VALUE!</v>
      </c>
    </row>
    <row r="775" spans="1:50" s="1" customFormat="1" ht="14.25" x14ac:dyDescent="0.2">
      <c r="A775" s="6"/>
      <c r="B775" s="6"/>
      <c r="C775" s="6"/>
      <c r="D775" s="3"/>
      <c r="E775" s="70" t="str">
        <f>IF(ATA!E775="","",ATA!E775)</f>
        <v/>
      </c>
      <c r="F775" s="51" t="str">
        <f>IF(ATA!F775="","",ATA!F775)</f>
        <v/>
      </c>
      <c r="G775" s="11" t="str">
        <f>IF(ATA!G775="","",ATA!G775)</f>
        <v/>
      </c>
      <c r="H775" s="55" t="str">
        <f>IF(ATA!H775="","",ATA!H775)</f>
        <v/>
      </c>
      <c r="I775" s="31" t="str">
        <f>IF(AND(F774="",H774="in-sample"),"",IF(AND(Temp!fhor_indata=1,H774="out-sample",H775="out-sample"),I774,IF(AND(F775="",H774="out-sample"),"",IF(AND(Temp!optSeasCoef=0,Temp!sts_add=1),IF(H774="in-sample",IF(Q774=bigT,((pCell/bigT)*F774)+((1-(pCell/bigT))*(I774+J774)),IF(OR(F775="",COUNT($F$2:F774)&lt;=pCell),F774,((pCell/COUNT($F$2:F774))*F774)+((1-(pCell/COUNT($F$2:F774)))*(I774+J774)))),I774),IF(AND(Temp!optSeasCoef=0,Temp!sts_multp=1),IF(H774="in-sample",IF(Q774=bigT,((pCell/bigT)*F774)+((1-(pCell/bigT))*(I774*J774)),IF(OR(F775="",COUNT(F$2:$F774)&lt;=pCell),F774,((pCell/COUNT($F$2:F774))*F774)+((1-(pCell/COUNT($F$2:F774)))*(I774*J774)))),I774),IF(Temp!sts_add=1,IF(H774="in-sample",IF(Q774=bigT,((pCell/bigT)*AX774)+((1-(pCell/bigT))*(I774+J774)),IF(OR(F775="",COUNT($AX$2:AX774)&lt;=pCell),AX774,((pCell/COUNT($AX$2:AX774))*AX774)+((1-(pCell/COUNT($AX$2:AX774)))*(I774+J774)))),I774),IF(H774="in-sample",IF(Q774=bigT,((pCell/bigT)*AX774)+((1-(pCell/bigT))*(I774*J774)),IF(OR(F775="",COUNT($AX$2:AX774)&lt;=pCell),AX774,((pCell/COUNT($AX$2:AX774))*AX774)+((1-(pCell/COUNT($AX$2:AX774)))*(I774*J774)))),I774)))))))</f>
        <v/>
      </c>
      <c r="J775" s="31" t="str">
        <f>IF(AND(F774="",H774="in-sample"),"",IF(AND(Temp!fhor_indata=1,H774="out-sample",H775="out-sample"),J774,IF(AND(F775="",H774="out-sample"),"",IF(AND(Temp!optSeasCoef=0,Temp!sts_add=1),IF(H774="in-sample",IF(Q774=bigT,((qCell/bigT)*(I775-I774))+((1-(qCell/bigT))*J774),IF(OR(F775="",COUNT($F$2:F774)&lt;=qCell),IF(COUNT($F$2:F774)=1,0,F774-F773),((qCell/COUNT($F$2:F774))*(I775-I774))+((1-(qCell/COUNT($F$2:F774)))*J774))),J774),IF(AND(Temp!optSeasCoef=0,Temp!sts_multp=1),IF(H774="in-sample",IF(Q774=bigT,((qCell/bigT)*(I775/I774))+((1-(qCell/bigT))*J774),IF(qCell=0,1,IF(OR(F775="",COUNT($F$2:F774)&lt;=qCell),IF(COUNT($F$2:F774)=1,1,F774/F773),((qCell/COUNT($F$2:F774))*(I775/I774))+((1-(qCell/COUNT($F$2:F774)))*J774)))),J774),IF(Temp!sts_add=1,IF(H774="in-sample",IF(Q774=bigT,((qCell/bigT)*(I775-I774))+((1-(qCell/bigT))*J774),IF(OR(F775="",COUNT($AX$2:AX774)&lt;=qCell),IF(COUNT($AX$2:AX774)=1,0,AX774-AX773),((qCell/COUNT($AX$2:AX774))*(I775-I774))+((1-(qCell/COUNT($AX$2:AX774)))*J774))),J774),IF(H774="in-sample",IF(Q774=bigT,((qCell/bigT)*(I775/I774))+((1-(qCell/bigT))*J774),IF(qCell=0,1,IF(OR(F775="",COUNT($AX$2:AX774)&lt;=qCell),IF(COUNT($AX$2:AX774)=1,1,AX774/AX773),((qCell/COUNT($AX$2:AX774))*(I775/I774))+((1-(qCell/COUNT($AX$2:AX774)))*J774)))),J774)))))))</f>
        <v/>
      </c>
      <c r="K775" s="31" t="str">
        <f>IF(H775="","",IF(AND(Temp!optSeasCoef=0,Temp!sts_add=1),IF(H775="out-sample",I775+(Q775*J775),I775+J775),IF(AND(Temp!optSeasCoef=0,Temp!sts_multp=1),IF(H775="out-sample",I775*(J775^Q775),I775*J775),IF(Temp!sts_add=1,IF(H775="out-sample",(I775+(Q775*J775))*G775,(I775+J775)*G775),IF(H775="out-sample",I775*(J775^Q775)*G775,I775*J775*G775)))))</f>
        <v/>
      </c>
      <c r="L775" s="32" t="str">
        <f t="shared" si="86"/>
        <v/>
      </c>
      <c r="M775" s="32" t="str">
        <f t="shared" si="87"/>
        <v/>
      </c>
      <c r="N775" s="32" t="str">
        <f t="shared" si="88"/>
        <v/>
      </c>
      <c r="O775" s="32" t="str">
        <f t="shared" si="89"/>
        <v/>
      </c>
      <c r="P775" s="32" t="str">
        <f t="shared" si="90"/>
        <v/>
      </c>
      <c r="Q775" s="3" t="str">
        <f>IF(AND(Temp!fhor_indata=1,F775="",H774="in-sample"),1,IF(AND(Temp!fhor_indata=1,H774="out-sample",Q774&lt;ATA!XfHor),Q774+1,IF(F775="","",IF(AND(H775="out-sample",H774="in-sample"),1,IF(AND(H775="out-sample",H774="out-sample"),Q774+1,IF(ISNUMBER(Q774),Q774+1,1))))))</f>
        <v/>
      </c>
      <c r="R775" s="3" t="str">
        <f t="shared" si="84"/>
        <v/>
      </c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X775" s="63" t="e">
        <f t="shared" si="85"/>
        <v>#VALUE!</v>
      </c>
    </row>
    <row r="776" spans="1:50" s="1" customFormat="1" ht="14.25" x14ac:dyDescent="0.2">
      <c r="A776" s="6"/>
      <c r="B776" s="6"/>
      <c r="C776" s="6"/>
      <c r="D776" s="3"/>
      <c r="E776" s="70" t="str">
        <f>IF(ATA!E776="","",ATA!E776)</f>
        <v/>
      </c>
      <c r="F776" s="51" t="str">
        <f>IF(ATA!F776="","",ATA!F776)</f>
        <v/>
      </c>
      <c r="G776" s="11" t="str">
        <f>IF(ATA!G776="","",ATA!G776)</f>
        <v/>
      </c>
      <c r="H776" s="55" t="str">
        <f>IF(ATA!H776="","",ATA!H776)</f>
        <v/>
      </c>
      <c r="I776" s="31" t="str">
        <f>IF(AND(F775="",H775="in-sample"),"",IF(AND(Temp!fhor_indata=1,H775="out-sample",H776="out-sample"),I775,IF(AND(F776="",H775="out-sample"),"",IF(AND(Temp!optSeasCoef=0,Temp!sts_add=1),IF(H775="in-sample",IF(Q775=bigT,((pCell/bigT)*F775)+((1-(pCell/bigT))*(I775+J775)),IF(OR(F776="",COUNT($F$2:F775)&lt;=pCell),F775,((pCell/COUNT($F$2:F775))*F775)+((1-(pCell/COUNT($F$2:F775)))*(I775+J775)))),I775),IF(AND(Temp!optSeasCoef=0,Temp!sts_multp=1),IF(H775="in-sample",IF(Q775=bigT,((pCell/bigT)*F775)+((1-(pCell/bigT))*(I775*J775)),IF(OR(F776="",COUNT(F$2:$F775)&lt;=pCell),F775,((pCell/COUNT($F$2:F775))*F775)+((1-(pCell/COUNT($F$2:F775)))*(I775*J775)))),I775),IF(Temp!sts_add=1,IF(H775="in-sample",IF(Q775=bigT,((pCell/bigT)*AX775)+((1-(pCell/bigT))*(I775+J775)),IF(OR(F776="",COUNT($AX$2:AX775)&lt;=pCell),AX775,((pCell/COUNT($AX$2:AX775))*AX775)+((1-(pCell/COUNT($AX$2:AX775)))*(I775+J775)))),I775),IF(H775="in-sample",IF(Q775=bigT,((pCell/bigT)*AX775)+((1-(pCell/bigT))*(I775*J775)),IF(OR(F776="",COUNT($AX$2:AX775)&lt;=pCell),AX775,((pCell/COUNT($AX$2:AX775))*AX775)+((1-(pCell/COUNT($AX$2:AX775)))*(I775*J775)))),I775)))))))</f>
        <v/>
      </c>
      <c r="J776" s="31" t="str">
        <f>IF(AND(F775="",H775="in-sample"),"",IF(AND(Temp!fhor_indata=1,H775="out-sample",H776="out-sample"),J775,IF(AND(F776="",H775="out-sample"),"",IF(AND(Temp!optSeasCoef=0,Temp!sts_add=1),IF(H775="in-sample",IF(Q775=bigT,((qCell/bigT)*(I776-I775))+((1-(qCell/bigT))*J775),IF(OR(F776="",COUNT($F$2:F775)&lt;=qCell),IF(COUNT($F$2:F775)=1,0,F775-F774),((qCell/COUNT($F$2:F775))*(I776-I775))+((1-(qCell/COUNT($F$2:F775)))*J775))),J775),IF(AND(Temp!optSeasCoef=0,Temp!sts_multp=1),IF(H775="in-sample",IF(Q775=bigT,((qCell/bigT)*(I776/I775))+((1-(qCell/bigT))*J775),IF(qCell=0,1,IF(OR(F776="",COUNT($F$2:F775)&lt;=qCell),IF(COUNT($F$2:F775)=1,1,F775/F774),((qCell/COUNT($F$2:F775))*(I776/I775))+((1-(qCell/COUNT($F$2:F775)))*J775)))),J775),IF(Temp!sts_add=1,IF(H775="in-sample",IF(Q775=bigT,((qCell/bigT)*(I776-I775))+((1-(qCell/bigT))*J775),IF(OR(F776="",COUNT($AX$2:AX775)&lt;=qCell),IF(COUNT($AX$2:AX775)=1,0,AX775-AX774),((qCell/COUNT($AX$2:AX775))*(I776-I775))+((1-(qCell/COUNT($AX$2:AX775)))*J775))),J775),IF(H775="in-sample",IF(Q775=bigT,((qCell/bigT)*(I776/I775))+((1-(qCell/bigT))*J775),IF(qCell=0,1,IF(OR(F776="",COUNT($AX$2:AX775)&lt;=qCell),IF(COUNT($AX$2:AX775)=1,1,AX775/AX774),((qCell/COUNT($AX$2:AX775))*(I776/I775))+((1-(qCell/COUNT($AX$2:AX775)))*J775)))),J775)))))))</f>
        <v/>
      </c>
      <c r="K776" s="31" t="str">
        <f>IF(H776="","",IF(AND(Temp!optSeasCoef=0,Temp!sts_add=1),IF(H776="out-sample",I776+(Q776*J776),I776+J776),IF(AND(Temp!optSeasCoef=0,Temp!sts_multp=1),IF(H776="out-sample",I776*(J776^Q776),I776*J776),IF(Temp!sts_add=1,IF(H776="out-sample",(I776+(Q776*J776))*G776,(I776+J776)*G776),IF(H776="out-sample",I776*(J776^Q776)*G776,I776*J776*G776)))))</f>
        <v/>
      </c>
      <c r="L776" s="32" t="str">
        <f t="shared" si="86"/>
        <v/>
      </c>
      <c r="M776" s="32" t="str">
        <f t="shared" si="87"/>
        <v/>
      </c>
      <c r="N776" s="32" t="str">
        <f t="shared" si="88"/>
        <v/>
      </c>
      <c r="O776" s="32" t="str">
        <f t="shared" si="89"/>
        <v/>
      </c>
      <c r="P776" s="32" t="str">
        <f t="shared" si="90"/>
        <v/>
      </c>
      <c r="Q776" s="3" t="str">
        <f>IF(AND(Temp!fhor_indata=1,F776="",H775="in-sample"),1,IF(AND(Temp!fhor_indata=1,H775="out-sample",Q775&lt;ATA!XfHor),Q775+1,IF(F776="","",IF(AND(H776="out-sample",H775="in-sample"),1,IF(AND(H776="out-sample",H775="out-sample"),Q775+1,IF(ISNUMBER(Q775),Q775+1,1))))))</f>
        <v/>
      </c>
      <c r="R776" s="3" t="str">
        <f t="shared" si="84"/>
        <v/>
      </c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X776" s="63" t="e">
        <f t="shared" si="85"/>
        <v>#VALUE!</v>
      </c>
    </row>
    <row r="777" spans="1:50" s="1" customFormat="1" ht="14.25" x14ac:dyDescent="0.2">
      <c r="A777" s="6"/>
      <c r="B777" s="6"/>
      <c r="C777" s="6"/>
      <c r="D777" s="3"/>
      <c r="E777" s="70" t="str">
        <f>IF(ATA!E777="","",ATA!E777)</f>
        <v/>
      </c>
      <c r="F777" s="51" t="str">
        <f>IF(ATA!F777="","",ATA!F777)</f>
        <v/>
      </c>
      <c r="G777" s="11" t="str">
        <f>IF(ATA!G777="","",ATA!G777)</f>
        <v/>
      </c>
      <c r="H777" s="55" t="str">
        <f>IF(ATA!H777="","",ATA!H777)</f>
        <v/>
      </c>
      <c r="I777" s="31" t="str">
        <f>IF(AND(F776="",H776="in-sample"),"",IF(AND(Temp!fhor_indata=1,H776="out-sample",H777="out-sample"),I776,IF(AND(F777="",H776="out-sample"),"",IF(AND(Temp!optSeasCoef=0,Temp!sts_add=1),IF(H776="in-sample",IF(Q776=bigT,((pCell/bigT)*F776)+((1-(pCell/bigT))*(I776+J776)),IF(OR(F777="",COUNT($F$2:F776)&lt;=pCell),F776,((pCell/COUNT($F$2:F776))*F776)+((1-(pCell/COUNT($F$2:F776)))*(I776+J776)))),I776),IF(AND(Temp!optSeasCoef=0,Temp!sts_multp=1),IF(H776="in-sample",IF(Q776=bigT,((pCell/bigT)*F776)+((1-(pCell/bigT))*(I776*J776)),IF(OR(F777="",COUNT(F$2:$F776)&lt;=pCell),F776,((pCell/COUNT($F$2:F776))*F776)+((1-(pCell/COUNT($F$2:F776)))*(I776*J776)))),I776),IF(Temp!sts_add=1,IF(H776="in-sample",IF(Q776=bigT,((pCell/bigT)*AX776)+((1-(pCell/bigT))*(I776+J776)),IF(OR(F777="",COUNT($AX$2:AX776)&lt;=pCell),AX776,((pCell/COUNT($AX$2:AX776))*AX776)+((1-(pCell/COUNT($AX$2:AX776)))*(I776+J776)))),I776),IF(H776="in-sample",IF(Q776=bigT,((pCell/bigT)*AX776)+((1-(pCell/bigT))*(I776*J776)),IF(OR(F777="",COUNT($AX$2:AX776)&lt;=pCell),AX776,((pCell/COUNT($AX$2:AX776))*AX776)+((1-(pCell/COUNT($AX$2:AX776)))*(I776*J776)))),I776)))))))</f>
        <v/>
      </c>
      <c r="J777" s="31" t="str">
        <f>IF(AND(F776="",H776="in-sample"),"",IF(AND(Temp!fhor_indata=1,H776="out-sample",H777="out-sample"),J776,IF(AND(F777="",H776="out-sample"),"",IF(AND(Temp!optSeasCoef=0,Temp!sts_add=1),IF(H776="in-sample",IF(Q776=bigT,((qCell/bigT)*(I777-I776))+((1-(qCell/bigT))*J776),IF(OR(F777="",COUNT($F$2:F776)&lt;=qCell),IF(COUNT($F$2:F776)=1,0,F776-F775),((qCell/COUNT($F$2:F776))*(I777-I776))+((1-(qCell/COUNT($F$2:F776)))*J776))),J776),IF(AND(Temp!optSeasCoef=0,Temp!sts_multp=1),IF(H776="in-sample",IF(Q776=bigT,((qCell/bigT)*(I777/I776))+((1-(qCell/bigT))*J776),IF(qCell=0,1,IF(OR(F777="",COUNT($F$2:F776)&lt;=qCell),IF(COUNT($F$2:F776)=1,1,F776/F775),((qCell/COUNT($F$2:F776))*(I777/I776))+((1-(qCell/COUNT($F$2:F776)))*J776)))),J776),IF(Temp!sts_add=1,IF(H776="in-sample",IF(Q776=bigT,((qCell/bigT)*(I777-I776))+((1-(qCell/bigT))*J776),IF(OR(F777="",COUNT($AX$2:AX776)&lt;=qCell),IF(COUNT($AX$2:AX776)=1,0,AX776-AX775),((qCell/COUNT($AX$2:AX776))*(I777-I776))+((1-(qCell/COUNT($AX$2:AX776)))*J776))),J776),IF(H776="in-sample",IF(Q776=bigT,((qCell/bigT)*(I777/I776))+((1-(qCell/bigT))*J776),IF(qCell=0,1,IF(OR(F777="",COUNT($AX$2:AX776)&lt;=qCell),IF(COUNT($AX$2:AX776)=1,1,AX776/AX775),((qCell/COUNT($AX$2:AX776))*(I777/I776))+((1-(qCell/COUNT($AX$2:AX776)))*J776)))),J776)))))))</f>
        <v/>
      </c>
      <c r="K777" s="31" t="str">
        <f>IF(H777="","",IF(AND(Temp!optSeasCoef=0,Temp!sts_add=1),IF(H777="out-sample",I777+(Q777*J777),I777+J777),IF(AND(Temp!optSeasCoef=0,Temp!sts_multp=1),IF(H777="out-sample",I777*(J777^Q777),I777*J777),IF(Temp!sts_add=1,IF(H777="out-sample",(I777+(Q777*J777))*G777,(I777+J777)*G777),IF(H777="out-sample",I777*(J777^Q777)*G777,I777*J777*G777)))))</f>
        <v/>
      </c>
      <c r="L777" s="32" t="str">
        <f t="shared" si="86"/>
        <v/>
      </c>
      <c r="M777" s="32" t="str">
        <f t="shared" si="87"/>
        <v/>
      </c>
      <c r="N777" s="32" t="str">
        <f t="shared" si="88"/>
        <v/>
      </c>
      <c r="O777" s="32" t="str">
        <f t="shared" si="89"/>
        <v/>
      </c>
      <c r="P777" s="32" t="str">
        <f t="shared" si="90"/>
        <v/>
      </c>
      <c r="Q777" s="3" t="str">
        <f>IF(AND(Temp!fhor_indata=1,F777="",H776="in-sample"),1,IF(AND(Temp!fhor_indata=1,H776="out-sample",Q776&lt;ATA!XfHor),Q776+1,IF(F777="","",IF(AND(H777="out-sample",H776="in-sample"),1,IF(AND(H777="out-sample",H776="out-sample"),Q776+1,IF(ISNUMBER(Q776),Q776+1,1))))))</f>
        <v/>
      </c>
      <c r="R777" s="3" t="str">
        <f t="shared" si="84"/>
        <v/>
      </c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X777" s="63" t="e">
        <f t="shared" si="85"/>
        <v>#VALUE!</v>
      </c>
    </row>
    <row r="778" spans="1:50" s="1" customFormat="1" ht="14.25" x14ac:dyDescent="0.2">
      <c r="A778" s="6"/>
      <c r="B778" s="6"/>
      <c r="C778" s="6"/>
      <c r="D778" s="3"/>
      <c r="E778" s="70" t="str">
        <f>IF(ATA!E778="","",ATA!E778)</f>
        <v/>
      </c>
      <c r="F778" s="51" t="str">
        <f>IF(ATA!F778="","",ATA!F778)</f>
        <v/>
      </c>
      <c r="G778" s="11" t="str">
        <f>IF(ATA!G778="","",ATA!G778)</f>
        <v/>
      </c>
      <c r="H778" s="55" t="str">
        <f>IF(ATA!H778="","",ATA!H778)</f>
        <v/>
      </c>
      <c r="I778" s="31" t="str">
        <f>IF(AND(F777="",H777="in-sample"),"",IF(AND(Temp!fhor_indata=1,H777="out-sample",H778="out-sample"),I777,IF(AND(F778="",H777="out-sample"),"",IF(AND(Temp!optSeasCoef=0,Temp!sts_add=1),IF(H777="in-sample",IF(Q777=bigT,((pCell/bigT)*F777)+((1-(pCell/bigT))*(I777+J777)),IF(OR(F778="",COUNT($F$2:F777)&lt;=pCell),F777,((pCell/COUNT($F$2:F777))*F777)+((1-(pCell/COUNT($F$2:F777)))*(I777+J777)))),I777),IF(AND(Temp!optSeasCoef=0,Temp!sts_multp=1),IF(H777="in-sample",IF(Q777=bigT,((pCell/bigT)*F777)+((1-(pCell/bigT))*(I777*J777)),IF(OR(F778="",COUNT(F$2:$F777)&lt;=pCell),F777,((pCell/COUNT($F$2:F777))*F777)+((1-(pCell/COUNT($F$2:F777)))*(I777*J777)))),I777),IF(Temp!sts_add=1,IF(H777="in-sample",IF(Q777=bigT,((pCell/bigT)*AX777)+((1-(pCell/bigT))*(I777+J777)),IF(OR(F778="",COUNT($AX$2:AX777)&lt;=pCell),AX777,((pCell/COUNT($AX$2:AX777))*AX777)+((1-(pCell/COUNT($AX$2:AX777)))*(I777+J777)))),I777),IF(H777="in-sample",IF(Q777=bigT,((pCell/bigT)*AX777)+((1-(pCell/bigT))*(I777*J777)),IF(OR(F778="",COUNT($AX$2:AX777)&lt;=pCell),AX777,((pCell/COUNT($AX$2:AX777))*AX777)+((1-(pCell/COUNT($AX$2:AX777)))*(I777*J777)))),I777)))))))</f>
        <v/>
      </c>
      <c r="J778" s="31" t="str">
        <f>IF(AND(F777="",H777="in-sample"),"",IF(AND(Temp!fhor_indata=1,H777="out-sample",H778="out-sample"),J777,IF(AND(F778="",H777="out-sample"),"",IF(AND(Temp!optSeasCoef=0,Temp!sts_add=1),IF(H777="in-sample",IF(Q777=bigT,((qCell/bigT)*(I778-I777))+((1-(qCell/bigT))*J777),IF(OR(F778="",COUNT($F$2:F777)&lt;=qCell),IF(COUNT($F$2:F777)=1,0,F777-F776),((qCell/COUNT($F$2:F777))*(I778-I777))+((1-(qCell/COUNT($F$2:F777)))*J777))),J777),IF(AND(Temp!optSeasCoef=0,Temp!sts_multp=1),IF(H777="in-sample",IF(Q777=bigT,((qCell/bigT)*(I778/I777))+((1-(qCell/bigT))*J777),IF(qCell=0,1,IF(OR(F778="",COUNT($F$2:F777)&lt;=qCell),IF(COUNT($F$2:F777)=1,1,F777/F776),((qCell/COUNT($F$2:F777))*(I778/I777))+((1-(qCell/COUNT($F$2:F777)))*J777)))),J777),IF(Temp!sts_add=1,IF(H777="in-sample",IF(Q777=bigT,((qCell/bigT)*(I778-I777))+((1-(qCell/bigT))*J777),IF(OR(F778="",COUNT($AX$2:AX777)&lt;=qCell),IF(COUNT($AX$2:AX777)=1,0,AX777-AX776),((qCell/COUNT($AX$2:AX777))*(I778-I777))+((1-(qCell/COUNT($AX$2:AX777)))*J777))),J777),IF(H777="in-sample",IF(Q777=bigT,((qCell/bigT)*(I778/I777))+((1-(qCell/bigT))*J777),IF(qCell=0,1,IF(OR(F778="",COUNT($AX$2:AX777)&lt;=qCell),IF(COUNT($AX$2:AX777)=1,1,AX777/AX776),((qCell/COUNT($AX$2:AX777))*(I778/I777))+((1-(qCell/COUNT($AX$2:AX777)))*J777)))),J777)))))))</f>
        <v/>
      </c>
      <c r="K778" s="31" t="str">
        <f>IF(H778="","",IF(AND(Temp!optSeasCoef=0,Temp!sts_add=1),IF(H778="out-sample",I778+(Q778*J778),I778+J778),IF(AND(Temp!optSeasCoef=0,Temp!sts_multp=1),IF(H778="out-sample",I778*(J778^Q778),I778*J778),IF(Temp!sts_add=1,IF(H778="out-sample",(I778+(Q778*J778))*G778,(I778+J778)*G778),IF(H778="out-sample",I778*(J778^Q778)*G778,I778*J778*G778)))))</f>
        <v/>
      </c>
      <c r="L778" s="32" t="str">
        <f t="shared" si="86"/>
        <v/>
      </c>
      <c r="M778" s="32" t="str">
        <f t="shared" si="87"/>
        <v/>
      </c>
      <c r="N778" s="32" t="str">
        <f t="shared" si="88"/>
        <v/>
      </c>
      <c r="O778" s="32" t="str">
        <f t="shared" si="89"/>
        <v/>
      </c>
      <c r="P778" s="32" t="str">
        <f t="shared" si="90"/>
        <v/>
      </c>
      <c r="Q778" s="3" t="str">
        <f>IF(AND(Temp!fhor_indata=1,F778="",H777="in-sample"),1,IF(AND(Temp!fhor_indata=1,H777="out-sample",Q777&lt;ATA!XfHor),Q777+1,IF(F778="","",IF(AND(H778="out-sample",H777="in-sample"),1,IF(AND(H778="out-sample",H777="out-sample"),Q777+1,IF(ISNUMBER(Q777),Q777+1,1))))))</f>
        <v/>
      </c>
      <c r="R778" s="3" t="str">
        <f t="shared" si="84"/>
        <v/>
      </c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X778" s="63" t="e">
        <f t="shared" si="85"/>
        <v>#VALUE!</v>
      </c>
    </row>
    <row r="779" spans="1:50" s="1" customFormat="1" ht="14.25" x14ac:dyDescent="0.2">
      <c r="A779" s="6"/>
      <c r="B779" s="6"/>
      <c r="C779" s="6"/>
      <c r="D779" s="3"/>
      <c r="E779" s="70" t="str">
        <f>IF(ATA!E779="","",ATA!E779)</f>
        <v/>
      </c>
      <c r="F779" s="51" t="str">
        <f>IF(ATA!F779="","",ATA!F779)</f>
        <v/>
      </c>
      <c r="G779" s="11" t="str">
        <f>IF(ATA!G779="","",ATA!G779)</f>
        <v/>
      </c>
      <c r="H779" s="55" t="str">
        <f>IF(ATA!H779="","",ATA!H779)</f>
        <v/>
      </c>
      <c r="I779" s="31" t="str">
        <f>IF(AND(F778="",H778="in-sample"),"",IF(AND(Temp!fhor_indata=1,H778="out-sample",H779="out-sample"),I778,IF(AND(F779="",H778="out-sample"),"",IF(AND(Temp!optSeasCoef=0,Temp!sts_add=1),IF(H778="in-sample",IF(Q778=bigT,((pCell/bigT)*F778)+((1-(pCell/bigT))*(I778+J778)),IF(OR(F779="",COUNT($F$2:F778)&lt;=pCell),F778,((pCell/COUNT($F$2:F778))*F778)+((1-(pCell/COUNT($F$2:F778)))*(I778+J778)))),I778),IF(AND(Temp!optSeasCoef=0,Temp!sts_multp=1),IF(H778="in-sample",IF(Q778=bigT,((pCell/bigT)*F778)+((1-(pCell/bigT))*(I778*J778)),IF(OR(F779="",COUNT(F$2:$F778)&lt;=pCell),F778,((pCell/COUNT($F$2:F778))*F778)+((1-(pCell/COUNT($F$2:F778)))*(I778*J778)))),I778),IF(Temp!sts_add=1,IF(H778="in-sample",IF(Q778=bigT,((pCell/bigT)*AX778)+((1-(pCell/bigT))*(I778+J778)),IF(OR(F779="",COUNT($AX$2:AX778)&lt;=pCell),AX778,((pCell/COUNT($AX$2:AX778))*AX778)+((1-(pCell/COUNT($AX$2:AX778)))*(I778+J778)))),I778),IF(H778="in-sample",IF(Q778=bigT,((pCell/bigT)*AX778)+((1-(pCell/bigT))*(I778*J778)),IF(OR(F779="",COUNT($AX$2:AX778)&lt;=pCell),AX778,((pCell/COUNT($AX$2:AX778))*AX778)+((1-(pCell/COUNT($AX$2:AX778)))*(I778*J778)))),I778)))))))</f>
        <v/>
      </c>
      <c r="J779" s="31" t="str">
        <f>IF(AND(F778="",H778="in-sample"),"",IF(AND(Temp!fhor_indata=1,H778="out-sample",H779="out-sample"),J778,IF(AND(F779="",H778="out-sample"),"",IF(AND(Temp!optSeasCoef=0,Temp!sts_add=1),IF(H778="in-sample",IF(Q778=bigT,((qCell/bigT)*(I779-I778))+((1-(qCell/bigT))*J778),IF(OR(F779="",COUNT($F$2:F778)&lt;=qCell),IF(COUNT($F$2:F778)=1,0,F778-F777),((qCell/COUNT($F$2:F778))*(I779-I778))+((1-(qCell/COUNT($F$2:F778)))*J778))),J778),IF(AND(Temp!optSeasCoef=0,Temp!sts_multp=1),IF(H778="in-sample",IF(Q778=bigT,((qCell/bigT)*(I779/I778))+((1-(qCell/bigT))*J778),IF(qCell=0,1,IF(OR(F779="",COUNT($F$2:F778)&lt;=qCell),IF(COUNT($F$2:F778)=1,1,F778/F777),((qCell/COUNT($F$2:F778))*(I779/I778))+((1-(qCell/COUNT($F$2:F778)))*J778)))),J778),IF(Temp!sts_add=1,IF(H778="in-sample",IF(Q778=bigT,((qCell/bigT)*(I779-I778))+((1-(qCell/bigT))*J778),IF(OR(F779="",COUNT($AX$2:AX778)&lt;=qCell),IF(COUNT($AX$2:AX778)=1,0,AX778-AX777),((qCell/COUNT($AX$2:AX778))*(I779-I778))+((1-(qCell/COUNT($AX$2:AX778)))*J778))),J778),IF(H778="in-sample",IF(Q778=bigT,((qCell/bigT)*(I779/I778))+((1-(qCell/bigT))*J778),IF(qCell=0,1,IF(OR(F779="",COUNT($AX$2:AX778)&lt;=qCell),IF(COUNT($AX$2:AX778)=1,1,AX778/AX777),((qCell/COUNT($AX$2:AX778))*(I779/I778))+((1-(qCell/COUNT($AX$2:AX778)))*J778)))),J778)))))))</f>
        <v/>
      </c>
      <c r="K779" s="31" t="str">
        <f>IF(H779="","",IF(AND(Temp!optSeasCoef=0,Temp!sts_add=1),IF(H779="out-sample",I779+(Q779*J779),I779+J779),IF(AND(Temp!optSeasCoef=0,Temp!sts_multp=1),IF(H779="out-sample",I779*(J779^Q779),I779*J779),IF(Temp!sts_add=1,IF(H779="out-sample",(I779+(Q779*J779))*G779,(I779+J779)*G779),IF(H779="out-sample",I779*(J779^Q779)*G779,I779*J779*G779)))))</f>
        <v/>
      </c>
      <c r="L779" s="32" t="str">
        <f t="shared" si="86"/>
        <v/>
      </c>
      <c r="M779" s="32" t="str">
        <f t="shared" si="87"/>
        <v/>
      </c>
      <c r="N779" s="32" t="str">
        <f t="shared" si="88"/>
        <v/>
      </c>
      <c r="O779" s="32" t="str">
        <f t="shared" si="89"/>
        <v/>
      </c>
      <c r="P779" s="32" t="str">
        <f t="shared" si="90"/>
        <v/>
      </c>
      <c r="Q779" s="3" t="str">
        <f>IF(AND(Temp!fhor_indata=1,F779="",H778="in-sample"),1,IF(AND(Temp!fhor_indata=1,H778="out-sample",Q778&lt;ATA!XfHor),Q778+1,IF(F779="","",IF(AND(H779="out-sample",H778="in-sample"),1,IF(AND(H779="out-sample",H778="out-sample"),Q778+1,IF(ISNUMBER(Q778),Q778+1,1))))))</f>
        <v/>
      </c>
      <c r="R779" s="3" t="str">
        <f t="shared" si="84"/>
        <v/>
      </c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X779" s="63" t="e">
        <f t="shared" si="85"/>
        <v>#VALUE!</v>
      </c>
    </row>
    <row r="780" spans="1:50" s="1" customFormat="1" ht="14.25" x14ac:dyDescent="0.2">
      <c r="A780" s="6"/>
      <c r="B780" s="6"/>
      <c r="C780" s="6"/>
      <c r="D780" s="3"/>
      <c r="E780" s="70" t="str">
        <f>IF(ATA!E780="","",ATA!E780)</f>
        <v/>
      </c>
      <c r="F780" s="51" t="str">
        <f>IF(ATA!F780="","",ATA!F780)</f>
        <v/>
      </c>
      <c r="G780" s="11" t="str">
        <f>IF(ATA!G780="","",ATA!G780)</f>
        <v/>
      </c>
      <c r="H780" s="55" t="str">
        <f>IF(ATA!H780="","",ATA!H780)</f>
        <v/>
      </c>
      <c r="I780" s="31" t="str">
        <f>IF(AND(F779="",H779="in-sample"),"",IF(AND(Temp!fhor_indata=1,H779="out-sample",H780="out-sample"),I779,IF(AND(F780="",H779="out-sample"),"",IF(AND(Temp!optSeasCoef=0,Temp!sts_add=1),IF(H779="in-sample",IF(Q779=bigT,((pCell/bigT)*F779)+((1-(pCell/bigT))*(I779+J779)),IF(OR(F780="",COUNT($F$2:F779)&lt;=pCell),F779,((pCell/COUNT($F$2:F779))*F779)+((1-(pCell/COUNT($F$2:F779)))*(I779+J779)))),I779),IF(AND(Temp!optSeasCoef=0,Temp!sts_multp=1),IF(H779="in-sample",IF(Q779=bigT,((pCell/bigT)*F779)+((1-(pCell/bigT))*(I779*J779)),IF(OR(F780="",COUNT(F$2:$F779)&lt;=pCell),F779,((pCell/COUNT($F$2:F779))*F779)+((1-(pCell/COUNT($F$2:F779)))*(I779*J779)))),I779),IF(Temp!sts_add=1,IF(H779="in-sample",IF(Q779=bigT,((pCell/bigT)*AX779)+((1-(pCell/bigT))*(I779+J779)),IF(OR(F780="",COUNT($AX$2:AX779)&lt;=pCell),AX779,((pCell/COUNT($AX$2:AX779))*AX779)+((1-(pCell/COUNT($AX$2:AX779)))*(I779+J779)))),I779),IF(H779="in-sample",IF(Q779=bigT,((pCell/bigT)*AX779)+((1-(pCell/bigT))*(I779*J779)),IF(OR(F780="",COUNT($AX$2:AX779)&lt;=pCell),AX779,((pCell/COUNT($AX$2:AX779))*AX779)+((1-(pCell/COUNT($AX$2:AX779)))*(I779*J779)))),I779)))))))</f>
        <v/>
      </c>
      <c r="J780" s="31" t="str">
        <f>IF(AND(F779="",H779="in-sample"),"",IF(AND(Temp!fhor_indata=1,H779="out-sample",H780="out-sample"),J779,IF(AND(F780="",H779="out-sample"),"",IF(AND(Temp!optSeasCoef=0,Temp!sts_add=1),IF(H779="in-sample",IF(Q779=bigT,((qCell/bigT)*(I780-I779))+((1-(qCell/bigT))*J779),IF(OR(F780="",COUNT($F$2:F779)&lt;=qCell),IF(COUNT($F$2:F779)=1,0,F779-F778),((qCell/COUNT($F$2:F779))*(I780-I779))+((1-(qCell/COUNT($F$2:F779)))*J779))),J779),IF(AND(Temp!optSeasCoef=0,Temp!sts_multp=1),IF(H779="in-sample",IF(Q779=bigT,((qCell/bigT)*(I780/I779))+((1-(qCell/bigT))*J779),IF(qCell=0,1,IF(OR(F780="",COUNT($F$2:F779)&lt;=qCell),IF(COUNT($F$2:F779)=1,1,F779/F778),((qCell/COUNT($F$2:F779))*(I780/I779))+((1-(qCell/COUNT($F$2:F779)))*J779)))),J779),IF(Temp!sts_add=1,IF(H779="in-sample",IF(Q779=bigT,((qCell/bigT)*(I780-I779))+((1-(qCell/bigT))*J779),IF(OR(F780="",COUNT($AX$2:AX779)&lt;=qCell),IF(COUNT($AX$2:AX779)=1,0,AX779-AX778),((qCell/COUNT($AX$2:AX779))*(I780-I779))+((1-(qCell/COUNT($AX$2:AX779)))*J779))),J779),IF(H779="in-sample",IF(Q779=bigT,((qCell/bigT)*(I780/I779))+((1-(qCell/bigT))*J779),IF(qCell=0,1,IF(OR(F780="",COUNT($AX$2:AX779)&lt;=qCell),IF(COUNT($AX$2:AX779)=1,1,AX779/AX778),((qCell/COUNT($AX$2:AX779))*(I780/I779))+((1-(qCell/COUNT($AX$2:AX779)))*J779)))),J779)))))))</f>
        <v/>
      </c>
      <c r="K780" s="31" t="str">
        <f>IF(H780="","",IF(AND(Temp!optSeasCoef=0,Temp!sts_add=1),IF(H780="out-sample",I780+(Q780*J780),I780+J780),IF(AND(Temp!optSeasCoef=0,Temp!sts_multp=1),IF(H780="out-sample",I780*(J780^Q780),I780*J780),IF(Temp!sts_add=1,IF(H780="out-sample",(I780+(Q780*J780))*G780,(I780+J780)*G780),IF(H780="out-sample",I780*(J780^Q780)*G780,I780*J780*G780)))))</f>
        <v/>
      </c>
      <c r="L780" s="32" t="str">
        <f t="shared" si="86"/>
        <v/>
      </c>
      <c r="M780" s="32" t="str">
        <f t="shared" si="87"/>
        <v/>
      </c>
      <c r="N780" s="32" t="str">
        <f t="shared" si="88"/>
        <v/>
      </c>
      <c r="O780" s="32" t="str">
        <f t="shared" si="89"/>
        <v/>
      </c>
      <c r="P780" s="32" t="str">
        <f t="shared" si="90"/>
        <v/>
      </c>
      <c r="Q780" s="3" t="str">
        <f>IF(AND(Temp!fhor_indata=1,F780="",H779="in-sample"),1,IF(AND(Temp!fhor_indata=1,H779="out-sample",Q779&lt;ATA!XfHor),Q779+1,IF(F780="","",IF(AND(H780="out-sample",H779="in-sample"),1,IF(AND(H780="out-sample",H779="out-sample"),Q779+1,IF(ISNUMBER(Q779),Q779+1,1))))))</f>
        <v/>
      </c>
      <c r="R780" s="3" t="str">
        <f t="shared" si="84"/>
        <v/>
      </c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X780" s="63" t="e">
        <f t="shared" si="85"/>
        <v>#VALUE!</v>
      </c>
    </row>
    <row r="781" spans="1:50" s="1" customFormat="1" ht="14.25" x14ac:dyDescent="0.2">
      <c r="A781" s="6"/>
      <c r="B781" s="6"/>
      <c r="C781" s="6"/>
      <c r="D781" s="3"/>
      <c r="E781" s="70" t="str">
        <f>IF(ATA!E781="","",ATA!E781)</f>
        <v/>
      </c>
      <c r="F781" s="51" t="str">
        <f>IF(ATA!F781="","",ATA!F781)</f>
        <v/>
      </c>
      <c r="G781" s="11" t="str">
        <f>IF(ATA!G781="","",ATA!G781)</f>
        <v/>
      </c>
      <c r="H781" s="55" t="str">
        <f>IF(ATA!H781="","",ATA!H781)</f>
        <v/>
      </c>
      <c r="I781" s="31" t="str">
        <f>IF(AND(F780="",H780="in-sample"),"",IF(AND(Temp!fhor_indata=1,H780="out-sample",H781="out-sample"),I780,IF(AND(F781="",H780="out-sample"),"",IF(AND(Temp!optSeasCoef=0,Temp!sts_add=1),IF(H780="in-sample",IF(Q780=bigT,((pCell/bigT)*F780)+((1-(pCell/bigT))*(I780+J780)),IF(OR(F781="",COUNT($F$2:F780)&lt;=pCell),F780,((pCell/COUNT($F$2:F780))*F780)+((1-(pCell/COUNT($F$2:F780)))*(I780+J780)))),I780),IF(AND(Temp!optSeasCoef=0,Temp!sts_multp=1),IF(H780="in-sample",IF(Q780=bigT,((pCell/bigT)*F780)+((1-(pCell/bigT))*(I780*J780)),IF(OR(F781="",COUNT(F$2:$F780)&lt;=pCell),F780,((pCell/COUNT($F$2:F780))*F780)+((1-(pCell/COUNT($F$2:F780)))*(I780*J780)))),I780),IF(Temp!sts_add=1,IF(H780="in-sample",IF(Q780=bigT,((pCell/bigT)*AX780)+((1-(pCell/bigT))*(I780+J780)),IF(OR(F781="",COUNT($AX$2:AX780)&lt;=pCell),AX780,((pCell/COUNT($AX$2:AX780))*AX780)+((1-(pCell/COUNT($AX$2:AX780)))*(I780+J780)))),I780),IF(H780="in-sample",IF(Q780=bigT,((pCell/bigT)*AX780)+((1-(pCell/bigT))*(I780*J780)),IF(OR(F781="",COUNT($AX$2:AX780)&lt;=pCell),AX780,((pCell/COUNT($AX$2:AX780))*AX780)+((1-(pCell/COUNT($AX$2:AX780)))*(I780*J780)))),I780)))))))</f>
        <v/>
      </c>
      <c r="J781" s="31" t="str">
        <f>IF(AND(F780="",H780="in-sample"),"",IF(AND(Temp!fhor_indata=1,H780="out-sample",H781="out-sample"),J780,IF(AND(F781="",H780="out-sample"),"",IF(AND(Temp!optSeasCoef=0,Temp!sts_add=1),IF(H780="in-sample",IF(Q780=bigT,((qCell/bigT)*(I781-I780))+((1-(qCell/bigT))*J780),IF(OR(F781="",COUNT($F$2:F780)&lt;=qCell),IF(COUNT($F$2:F780)=1,0,F780-F779),((qCell/COUNT($F$2:F780))*(I781-I780))+((1-(qCell/COUNT($F$2:F780)))*J780))),J780),IF(AND(Temp!optSeasCoef=0,Temp!sts_multp=1),IF(H780="in-sample",IF(Q780=bigT,((qCell/bigT)*(I781/I780))+((1-(qCell/bigT))*J780),IF(qCell=0,1,IF(OR(F781="",COUNT($F$2:F780)&lt;=qCell),IF(COUNT($F$2:F780)=1,1,F780/F779),((qCell/COUNT($F$2:F780))*(I781/I780))+((1-(qCell/COUNT($F$2:F780)))*J780)))),J780),IF(Temp!sts_add=1,IF(H780="in-sample",IF(Q780=bigT,((qCell/bigT)*(I781-I780))+((1-(qCell/bigT))*J780),IF(OR(F781="",COUNT($AX$2:AX780)&lt;=qCell),IF(COUNT($AX$2:AX780)=1,0,AX780-AX779),((qCell/COUNT($AX$2:AX780))*(I781-I780))+((1-(qCell/COUNT($AX$2:AX780)))*J780))),J780),IF(H780="in-sample",IF(Q780=bigT,((qCell/bigT)*(I781/I780))+((1-(qCell/bigT))*J780),IF(qCell=0,1,IF(OR(F781="",COUNT($AX$2:AX780)&lt;=qCell),IF(COUNT($AX$2:AX780)=1,1,AX780/AX779),((qCell/COUNT($AX$2:AX780))*(I781/I780))+((1-(qCell/COUNT($AX$2:AX780)))*J780)))),J780)))))))</f>
        <v/>
      </c>
      <c r="K781" s="31" t="str">
        <f>IF(H781="","",IF(AND(Temp!optSeasCoef=0,Temp!sts_add=1),IF(H781="out-sample",I781+(Q781*J781),I781+J781),IF(AND(Temp!optSeasCoef=0,Temp!sts_multp=1),IF(H781="out-sample",I781*(J781^Q781),I781*J781),IF(Temp!sts_add=1,IF(H781="out-sample",(I781+(Q781*J781))*G781,(I781+J781)*G781),IF(H781="out-sample",I781*(J781^Q781)*G781,I781*J781*G781)))))</f>
        <v/>
      </c>
      <c r="L781" s="32" t="str">
        <f t="shared" si="86"/>
        <v/>
      </c>
      <c r="M781" s="32" t="str">
        <f t="shared" si="87"/>
        <v/>
      </c>
      <c r="N781" s="32" t="str">
        <f t="shared" si="88"/>
        <v/>
      </c>
      <c r="O781" s="32" t="str">
        <f t="shared" si="89"/>
        <v/>
      </c>
      <c r="P781" s="32" t="str">
        <f t="shared" si="90"/>
        <v/>
      </c>
      <c r="Q781" s="3" t="str">
        <f>IF(AND(Temp!fhor_indata=1,F781="",H780="in-sample"),1,IF(AND(Temp!fhor_indata=1,H780="out-sample",Q780&lt;ATA!XfHor),Q780+1,IF(F781="","",IF(AND(H781="out-sample",H780="in-sample"),1,IF(AND(H781="out-sample",H780="out-sample"),Q780+1,IF(ISNUMBER(Q780),Q780+1,1))))))</f>
        <v/>
      </c>
      <c r="R781" s="3" t="str">
        <f t="shared" si="84"/>
        <v/>
      </c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X781" s="63" t="e">
        <f t="shared" si="85"/>
        <v>#VALUE!</v>
      </c>
    </row>
    <row r="782" spans="1:50" s="1" customFormat="1" ht="14.25" x14ac:dyDescent="0.2">
      <c r="A782" s="6"/>
      <c r="B782" s="6"/>
      <c r="C782" s="6"/>
      <c r="D782" s="3"/>
      <c r="E782" s="70" t="str">
        <f>IF(ATA!E782="","",ATA!E782)</f>
        <v/>
      </c>
      <c r="F782" s="51" t="str">
        <f>IF(ATA!F782="","",ATA!F782)</f>
        <v/>
      </c>
      <c r="G782" s="11" t="str">
        <f>IF(ATA!G782="","",ATA!G782)</f>
        <v/>
      </c>
      <c r="H782" s="55" t="str">
        <f>IF(ATA!H782="","",ATA!H782)</f>
        <v/>
      </c>
      <c r="I782" s="31" t="str">
        <f>IF(AND(F781="",H781="in-sample"),"",IF(AND(Temp!fhor_indata=1,H781="out-sample",H782="out-sample"),I781,IF(AND(F782="",H781="out-sample"),"",IF(AND(Temp!optSeasCoef=0,Temp!sts_add=1),IF(H781="in-sample",IF(Q781=bigT,((pCell/bigT)*F781)+((1-(pCell/bigT))*(I781+J781)),IF(OR(F782="",COUNT($F$2:F781)&lt;=pCell),F781,((pCell/COUNT($F$2:F781))*F781)+((1-(pCell/COUNT($F$2:F781)))*(I781+J781)))),I781),IF(AND(Temp!optSeasCoef=0,Temp!sts_multp=1),IF(H781="in-sample",IF(Q781=bigT,((pCell/bigT)*F781)+((1-(pCell/bigT))*(I781*J781)),IF(OR(F782="",COUNT(F$2:$F781)&lt;=pCell),F781,((pCell/COUNT($F$2:F781))*F781)+((1-(pCell/COUNT($F$2:F781)))*(I781*J781)))),I781),IF(Temp!sts_add=1,IF(H781="in-sample",IF(Q781=bigT,((pCell/bigT)*AX781)+((1-(pCell/bigT))*(I781+J781)),IF(OR(F782="",COUNT($AX$2:AX781)&lt;=pCell),AX781,((pCell/COUNT($AX$2:AX781))*AX781)+((1-(pCell/COUNT($AX$2:AX781)))*(I781+J781)))),I781),IF(H781="in-sample",IF(Q781=bigT,((pCell/bigT)*AX781)+((1-(pCell/bigT))*(I781*J781)),IF(OR(F782="",COUNT($AX$2:AX781)&lt;=pCell),AX781,((pCell/COUNT($AX$2:AX781))*AX781)+((1-(pCell/COUNT($AX$2:AX781)))*(I781*J781)))),I781)))))))</f>
        <v/>
      </c>
      <c r="J782" s="31" t="str">
        <f>IF(AND(F781="",H781="in-sample"),"",IF(AND(Temp!fhor_indata=1,H781="out-sample",H782="out-sample"),J781,IF(AND(F782="",H781="out-sample"),"",IF(AND(Temp!optSeasCoef=0,Temp!sts_add=1),IF(H781="in-sample",IF(Q781=bigT,((qCell/bigT)*(I782-I781))+((1-(qCell/bigT))*J781),IF(OR(F782="",COUNT($F$2:F781)&lt;=qCell),IF(COUNT($F$2:F781)=1,0,F781-F780),((qCell/COUNT($F$2:F781))*(I782-I781))+((1-(qCell/COUNT($F$2:F781)))*J781))),J781),IF(AND(Temp!optSeasCoef=0,Temp!sts_multp=1),IF(H781="in-sample",IF(Q781=bigT,((qCell/bigT)*(I782/I781))+((1-(qCell/bigT))*J781),IF(qCell=0,1,IF(OR(F782="",COUNT($F$2:F781)&lt;=qCell),IF(COUNT($F$2:F781)=1,1,F781/F780),((qCell/COUNT($F$2:F781))*(I782/I781))+((1-(qCell/COUNT($F$2:F781)))*J781)))),J781),IF(Temp!sts_add=1,IF(H781="in-sample",IF(Q781=bigT,((qCell/bigT)*(I782-I781))+((1-(qCell/bigT))*J781),IF(OR(F782="",COUNT($AX$2:AX781)&lt;=qCell),IF(COUNT($AX$2:AX781)=1,0,AX781-AX780),((qCell/COUNT($AX$2:AX781))*(I782-I781))+((1-(qCell/COUNT($AX$2:AX781)))*J781))),J781),IF(H781="in-sample",IF(Q781=bigT,((qCell/bigT)*(I782/I781))+((1-(qCell/bigT))*J781),IF(qCell=0,1,IF(OR(F782="",COUNT($AX$2:AX781)&lt;=qCell),IF(COUNT($AX$2:AX781)=1,1,AX781/AX780),((qCell/COUNT($AX$2:AX781))*(I782/I781))+((1-(qCell/COUNT($AX$2:AX781)))*J781)))),J781)))))))</f>
        <v/>
      </c>
      <c r="K782" s="31" t="str">
        <f>IF(H782="","",IF(AND(Temp!optSeasCoef=0,Temp!sts_add=1),IF(H782="out-sample",I782+(Q782*J782),I782+J782),IF(AND(Temp!optSeasCoef=0,Temp!sts_multp=1),IF(H782="out-sample",I782*(J782^Q782),I782*J782),IF(Temp!sts_add=1,IF(H782="out-sample",(I782+(Q782*J782))*G782,(I782+J782)*G782),IF(H782="out-sample",I782*(J782^Q782)*G782,I782*J782*G782)))))</f>
        <v/>
      </c>
      <c r="L782" s="32" t="str">
        <f t="shared" si="86"/>
        <v/>
      </c>
      <c r="M782" s="32" t="str">
        <f t="shared" si="87"/>
        <v/>
      </c>
      <c r="N782" s="32" t="str">
        <f t="shared" si="88"/>
        <v/>
      </c>
      <c r="O782" s="32" t="str">
        <f t="shared" si="89"/>
        <v/>
      </c>
      <c r="P782" s="32" t="str">
        <f t="shared" si="90"/>
        <v/>
      </c>
      <c r="Q782" s="3" t="str">
        <f>IF(AND(Temp!fhor_indata=1,F782="",H781="in-sample"),1,IF(AND(Temp!fhor_indata=1,H781="out-sample",Q781&lt;ATA!XfHor),Q781+1,IF(F782="","",IF(AND(H782="out-sample",H781="in-sample"),1,IF(AND(H782="out-sample",H781="out-sample"),Q781+1,IF(ISNUMBER(Q781),Q781+1,1))))))</f>
        <v/>
      </c>
      <c r="R782" s="3" t="str">
        <f t="shared" si="84"/>
        <v/>
      </c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X782" s="63" t="e">
        <f t="shared" si="85"/>
        <v>#VALUE!</v>
      </c>
    </row>
    <row r="783" spans="1:50" s="1" customFormat="1" ht="14.25" x14ac:dyDescent="0.2">
      <c r="A783" s="6"/>
      <c r="B783" s="6"/>
      <c r="C783" s="6"/>
      <c r="D783" s="3"/>
      <c r="E783" s="70" t="str">
        <f>IF(ATA!E783="","",ATA!E783)</f>
        <v/>
      </c>
      <c r="F783" s="51" t="str">
        <f>IF(ATA!F783="","",ATA!F783)</f>
        <v/>
      </c>
      <c r="G783" s="11" t="str">
        <f>IF(ATA!G783="","",ATA!G783)</f>
        <v/>
      </c>
      <c r="H783" s="55" t="str">
        <f>IF(ATA!H783="","",ATA!H783)</f>
        <v/>
      </c>
      <c r="I783" s="31" t="str">
        <f>IF(AND(F782="",H782="in-sample"),"",IF(AND(Temp!fhor_indata=1,H782="out-sample",H783="out-sample"),I782,IF(AND(F783="",H782="out-sample"),"",IF(AND(Temp!optSeasCoef=0,Temp!sts_add=1),IF(H782="in-sample",IF(Q782=bigT,((pCell/bigT)*F782)+((1-(pCell/bigT))*(I782+J782)),IF(OR(F783="",COUNT($F$2:F782)&lt;=pCell),F782,((pCell/COUNT($F$2:F782))*F782)+((1-(pCell/COUNT($F$2:F782)))*(I782+J782)))),I782),IF(AND(Temp!optSeasCoef=0,Temp!sts_multp=1),IF(H782="in-sample",IF(Q782=bigT,((pCell/bigT)*F782)+((1-(pCell/bigT))*(I782*J782)),IF(OR(F783="",COUNT(F$2:$F782)&lt;=pCell),F782,((pCell/COUNT($F$2:F782))*F782)+((1-(pCell/COUNT($F$2:F782)))*(I782*J782)))),I782),IF(Temp!sts_add=1,IF(H782="in-sample",IF(Q782=bigT,((pCell/bigT)*AX782)+((1-(pCell/bigT))*(I782+J782)),IF(OR(F783="",COUNT($AX$2:AX782)&lt;=pCell),AX782,((pCell/COUNT($AX$2:AX782))*AX782)+((1-(pCell/COUNT($AX$2:AX782)))*(I782+J782)))),I782),IF(H782="in-sample",IF(Q782=bigT,((pCell/bigT)*AX782)+((1-(pCell/bigT))*(I782*J782)),IF(OR(F783="",COUNT($AX$2:AX782)&lt;=pCell),AX782,((pCell/COUNT($AX$2:AX782))*AX782)+((1-(pCell/COUNT($AX$2:AX782)))*(I782*J782)))),I782)))))))</f>
        <v/>
      </c>
      <c r="J783" s="31" t="str">
        <f>IF(AND(F782="",H782="in-sample"),"",IF(AND(Temp!fhor_indata=1,H782="out-sample",H783="out-sample"),J782,IF(AND(F783="",H782="out-sample"),"",IF(AND(Temp!optSeasCoef=0,Temp!sts_add=1),IF(H782="in-sample",IF(Q782=bigT,((qCell/bigT)*(I783-I782))+((1-(qCell/bigT))*J782),IF(OR(F783="",COUNT($F$2:F782)&lt;=qCell),IF(COUNT($F$2:F782)=1,0,F782-F781),((qCell/COUNT($F$2:F782))*(I783-I782))+((1-(qCell/COUNT($F$2:F782)))*J782))),J782),IF(AND(Temp!optSeasCoef=0,Temp!sts_multp=1),IF(H782="in-sample",IF(Q782=bigT,((qCell/bigT)*(I783/I782))+((1-(qCell/bigT))*J782),IF(qCell=0,1,IF(OR(F783="",COUNT($F$2:F782)&lt;=qCell),IF(COUNT($F$2:F782)=1,1,F782/F781),((qCell/COUNT($F$2:F782))*(I783/I782))+((1-(qCell/COUNT($F$2:F782)))*J782)))),J782),IF(Temp!sts_add=1,IF(H782="in-sample",IF(Q782=bigT,((qCell/bigT)*(I783-I782))+((1-(qCell/bigT))*J782),IF(OR(F783="",COUNT($AX$2:AX782)&lt;=qCell),IF(COUNT($AX$2:AX782)=1,0,AX782-AX781),((qCell/COUNT($AX$2:AX782))*(I783-I782))+((1-(qCell/COUNT($AX$2:AX782)))*J782))),J782),IF(H782="in-sample",IF(Q782=bigT,((qCell/bigT)*(I783/I782))+((1-(qCell/bigT))*J782),IF(qCell=0,1,IF(OR(F783="",COUNT($AX$2:AX782)&lt;=qCell),IF(COUNT($AX$2:AX782)=1,1,AX782/AX781),((qCell/COUNT($AX$2:AX782))*(I783/I782))+((1-(qCell/COUNT($AX$2:AX782)))*J782)))),J782)))))))</f>
        <v/>
      </c>
      <c r="K783" s="31" t="str">
        <f>IF(H783="","",IF(AND(Temp!optSeasCoef=0,Temp!sts_add=1),IF(H783="out-sample",I783+(Q783*J783),I783+J783),IF(AND(Temp!optSeasCoef=0,Temp!sts_multp=1),IF(H783="out-sample",I783*(J783^Q783),I783*J783),IF(Temp!sts_add=1,IF(H783="out-sample",(I783+(Q783*J783))*G783,(I783+J783)*G783),IF(H783="out-sample",I783*(J783^Q783)*G783,I783*J783*G783)))))</f>
        <v/>
      </c>
      <c r="L783" s="32" t="str">
        <f t="shared" si="86"/>
        <v/>
      </c>
      <c r="M783" s="32" t="str">
        <f t="shared" si="87"/>
        <v/>
      </c>
      <c r="N783" s="32" t="str">
        <f t="shared" si="88"/>
        <v/>
      </c>
      <c r="O783" s="32" t="str">
        <f t="shared" si="89"/>
        <v/>
      </c>
      <c r="P783" s="32" t="str">
        <f t="shared" si="90"/>
        <v/>
      </c>
      <c r="Q783" s="3" t="str">
        <f>IF(AND(Temp!fhor_indata=1,F783="",H782="in-sample"),1,IF(AND(Temp!fhor_indata=1,H782="out-sample",Q782&lt;ATA!XfHor),Q782+1,IF(F783="","",IF(AND(H783="out-sample",H782="in-sample"),1,IF(AND(H783="out-sample",H782="out-sample"),Q782+1,IF(ISNUMBER(Q782),Q782+1,1))))))</f>
        <v/>
      </c>
      <c r="R783" s="3" t="str">
        <f t="shared" si="84"/>
        <v/>
      </c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X783" s="63" t="e">
        <f t="shared" si="85"/>
        <v>#VALUE!</v>
      </c>
    </row>
    <row r="784" spans="1:50" s="1" customFormat="1" ht="14.25" x14ac:dyDescent="0.2">
      <c r="A784" s="6"/>
      <c r="B784" s="6"/>
      <c r="C784" s="6"/>
      <c r="D784" s="3"/>
      <c r="E784" s="70" t="str">
        <f>IF(ATA!E784="","",ATA!E784)</f>
        <v/>
      </c>
      <c r="F784" s="51" t="str">
        <f>IF(ATA!F784="","",ATA!F784)</f>
        <v/>
      </c>
      <c r="G784" s="11" t="str">
        <f>IF(ATA!G784="","",ATA!G784)</f>
        <v/>
      </c>
      <c r="H784" s="55" t="str">
        <f>IF(ATA!H784="","",ATA!H784)</f>
        <v/>
      </c>
      <c r="I784" s="31" t="str">
        <f>IF(AND(F783="",H783="in-sample"),"",IF(AND(Temp!fhor_indata=1,H783="out-sample",H784="out-sample"),I783,IF(AND(F784="",H783="out-sample"),"",IF(AND(Temp!optSeasCoef=0,Temp!sts_add=1),IF(H783="in-sample",IF(Q783=bigT,((pCell/bigT)*F783)+((1-(pCell/bigT))*(I783+J783)),IF(OR(F784="",COUNT($F$2:F783)&lt;=pCell),F783,((pCell/COUNT($F$2:F783))*F783)+((1-(pCell/COUNT($F$2:F783)))*(I783+J783)))),I783),IF(AND(Temp!optSeasCoef=0,Temp!sts_multp=1),IF(H783="in-sample",IF(Q783=bigT,((pCell/bigT)*F783)+((1-(pCell/bigT))*(I783*J783)),IF(OR(F784="",COUNT(F$2:$F783)&lt;=pCell),F783,((pCell/COUNT($F$2:F783))*F783)+((1-(pCell/COUNT($F$2:F783)))*(I783*J783)))),I783),IF(Temp!sts_add=1,IF(H783="in-sample",IF(Q783=bigT,((pCell/bigT)*AX783)+((1-(pCell/bigT))*(I783+J783)),IF(OR(F784="",COUNT($AX$2:AX783)&lt;=pCell),AX783,((pCell/COUNT($AX$2:AX783))*AX783)+((1-(pCell/COUNT($AX$2:AX783)))*(I783+J783)))),I783),IF(H783="in-sample",IF(Q783=bigT,((pCell/bigT)*AX783)+((1-(pCell/bigT))*(I783*J783)),IF(OR(F784="",COUNT($AX$2:AX783)&lt;=pCell),AX783,((pCell/COUNT($AX$2:AX783))*AX783)+((1-(pCell/COUNT($AX$2:AX783)))*(I783*J783)))),I783)))))))</f>
        <v/>
      </c>
      <c r="J784" s="31" t="str">
        <f>IF(AND(F783="",H783="in-sample"),"",IF(AND(Temp!fhor_indata=1,H783="out-sample",H784="out-sample"),J783,IF(AND(F784="",H783="out-sample"),"",IF(AND(Temp!optSeasCoef=0,Temp!sts_add=1),IF(H783="in-sample",IF(Q783=bigT,((qCell/bigT)*(I784-I783))+((1-(qCell/bigT))*J783),IF(OR(F784="",COUNT($F$2:F783)&lt;=qCell),IF(COUNT($F$2:F783)=1,0,F783-F782),((qCell/COUNT($F$2:F783))*(I784-I783))+((1-(qCell/COUNT($F$2:F783)))*J783))),J783),IF(AND(Temp!optSeasCoef=0,Temp!sts_multp=1),IF(H783="in-sample",IF(Q783=bigT,((qCell/bigT)*(I784/I783))+((1-(qCell/bigT))*J783),IF(qCell=0,1,IF(OR(F784="",COUNT($F$2:F783)&lt;=qCell),IF(COUNT($F$2:F783)=1,1,F783/F782),((qCell/COUNT($F$2:F783))*(I784/I783))+((1-(qCell/COUNT($F$2:F783)))*J783)))),J783),IF(Temp!sts_add=1,IF(H783="in-sample",IF(Q783=bigT,((qCell/bigT)*(I784-I783))+((1-(qCell/bigT))*J783),IF(OR(F784="",COUNT($AX$2:AX783)&lt;=qCell),IF(COUNT($AX$2:AX783)=1,0,AX783-AX782),((qCell/COUNT($AX$2:AX783))*(I784-I783))+((1-(qCell/COUNT($AX$2:AX783)))*J783))),J783),IF(H783="in-sample",IF(Q783=bigT,((qCell/bigT)*(I784/I783))+((1-(qCell/bigT))*J783),IF(qCell=0,1,IF(OR(F784="",COUNT($AX$2:AX783)&lt;=qCell),IF(COUNT($AX$2:AX783)=1,1,AX783/AX782),((qCell/COUNT($AX$2:AX783))*(I784/I783))+((1-(qCell/COUNT($AX$2:AX783)))*J783)))),J783)))))))</f>
        <v/>
      </c>
      <c r="K784" s="31" t="str">
        <f>IF(H784="","",IF(AND(Temp!optSeasCoef=0,Temp!sts_add=1),IF(H784="out-sample",I784+(Q784*J784),I784+J784),IF(AND(Temp!optSeasCoef=0,Temp!sts_multp=1),IF(H784="out-sample",I784*(J784^Q784),I784*J784),IF(Temp!sts_add=1,IF(H784="out-sample",(I784+(Q784*J784))*G784,(I784+J784)*G784),IF(H784="out-sample",I784*(J784^Q784)*G784,I784*J784*G784)))))</f>
        <v/>
      </c>
      <c r="L784" s="32" t="str">
        <f t="shared" si="86"/>
        <v/>
      </c>
      <c r="M784" s="32" t="str">
        <f t="shared" si="87"/>
        <v/>
      </c>
      <c r="N784" s="32" t="str">
        <f t="shared" si="88"/>
        <v/>
      </c>
      <c r="O784" s="32" t="str">
        <f t="shared" si="89"/>
        <v/>
      </c>
      <c r="P784" s="32" t="str">
        <f t="shared" si="90"/>
        <v/>
      </c>
      <c r="Q784" s="3" t="str">
        <f>IF(AND(Temp!fhor_indata=1,F784="",H783="in-sample"),1,IF(AND(Temp!fhor_indata=1,H783="out-sample",Q783&lt;ATA!XfHor),Q783+1,IF(F784="","",IF(AND(H784="out-sample",H783="in-sample"),1,IF(AND(H784="out-sample",H783="out-sample"),Q783+1,IF(ISNUMBER(Q783),Q783+1,1))))))</f>
        <v/>
      </c>
      <c r="R784" s="3" t="str">
        <f t="shared" si="84"/>
        <v/>
      </c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X784" s="63" t="e">
        <f t="shared" si="85"/>
        <v>#VALUE!</v>
      </c>
    </row>
    <row r="785" spans="1:50" s="1" customFormat="1" ht="14.25" x14ac:dyDescent="0.2">
      <c r="A785" s="6"/>
      <c r="B785" s="6"/>
      <c r="C785" s="6"/>
      <c r="D785" s="3"/>
      <c r="E785" s="70" t="str">
        <f>IF(ATA!E785="","",ATA!E785)</f>
        <v/>
      </c>
      <c r="F785" s="51" t="str">
        <f>IF(ATA!F785="","",ATA!F785)</f>
        <v/>
      </c>
      <c r="G785" s="11" t="str">
        <f>IF(ATA!G785="","",ATA!G785)</f>
        <v/>
      </c>
      <c r="H785" s="55" t="str">
        <f>IF(ATA!H785="","",ATA!H785)</f>
        <v/>
      </c>
      <c r="I785" s="31" t="str">
        <f>IF(AND(F784="",H784="in-sample"),"",IF(AND(Temp!fhor_indata=1,H784="out-sample",H785="out-sample"),I784,IF(AND(F785="",H784="out-sample"),"",IF(AND(Temp!optSeasCoef=0,Temp!sts_add=1),IF(H784="in-sample",IF(Q784=bigT,((pCell/bigT)*F784)+((1-(pCell/bigT))*(I784+J784)),IF(OR(F785="",COUNT($F$2:F784)&lt;=pCell),F784,((pCell/COUNT($F$2:F784))*F784)+((1-(pCell/COUNT($F$2:F784)))*(I784+J784)))),I784),IF(AND(Temp!optSeasCoef=0,Temp!sts_multp=1),IF(H784="in-sample",IF(Q784=bigT,((pCell/bigT)*F784)+((1-(pCell/bigT))*(I784*J784)),IF(OR(F785="",COUNT(F$2:$F784)&lt;=pCell),F784,((pCell/COUNT($F$2:F784))*F784)+((1-(pCell/COUNT($F$2:F784)))*(I784*J784)))),I784),IF(Temp!sts_add=1,IF(H784="in-sample",IF(Q784=bigT,((pCell/bigT)*AX784)+((1-(pCell/bigT))*(I784+J784)),IF(OR(F785="",COUNT($AX$2:AX784)&lt;=pCell),AX784,((pCell/COUNT($AX$2:AX784))*AX784)+((1-(pCell/COUNT($AX$2:AX784)))*(I784+J784)))),I784),IF(H784="in-sample",IF(Q784=bigT,((pCell/bigT)*AX784)+((1-(pCell/bigT))*(I784*J784)),IF(OR(F785="",COUNT($AX$2:AX784)&lt;=pCell),AX784,((pCell/COUNT($AX$2:AX784))*AX784)+((1-(pCell/COUNT($AX$2:AX784)))*(I784*J784)))),I784)))))))</f>
        <v/>
      </c>
      <c r="J785" s="31" t="str">
        <f>IF(AND(F784="",H784="in-sample"),"",IF(AND(Temp!fhor_indata=1,H784="out-sample",H785="out-sample"),J784,IF(AND(F785="",H784="out-sample"),"",IF(AND(Temp!optSeasCoef=0,Temp!sts_add=1),IF(H784="in-sample",IF(Q784=bigT,((qCell/bigT)*(I785-I784))+((1-(qCell/bigT))*J784),IF(OR(F785="",COUNT($F$2:F784)&lt;=qCell),IF(COUNT($F$2:F784)=1,0,F784-F783),((qCell/COUNT($F$2:F784))*(I785-I784))+((1-(qCell/COUNT($F$2:F784)))*J784))),J784),IF(AND(Temp!optSeasCoef=0,Temp!sts_multp=1),IF(H784="in-sample",IF(Q784=bigT,((qCell/bigT)*(I785/I784))+((1-(qCell/bigT))*J784),IF(qCell=0,1,IF(OR(F785="",COUNT($F$2:F784)&lt;=qCell),IF(COUNT($F$2:F784)=1,1,F784/F783),((qCell/COUNT($F$2:F784))*(I785/I784))+((1-(qCell/COUNT($F$2:F784)))*J784)))),J784),IF(Temp!sts_add=1,IF(H784="in-sample",IF(Q784=bigT,((qCell/bigT)*(I785-I784))+((1-(qCell/bigT))*J784),IF(OR(F785="",COUNT($AX$2:AX784)&lt;=qCell),IF(COUNT($AX$2:AX784)=1,0,AX784-AX783),((qCell/COUNT($AX$2:AX784))*(I785-I784))+((1-(qCell/COUNT($AX$2:AX784)))*J784))),J784),IF(H784="in-sample",IF(Q784=bigT,((qCell/bigT)*(I785/I784))+((1-(qCell/bigT))*J784),IF(qCell=0,1,IF(OR(F785="",COUNT($AX$2:AX784)&lt;=qCell),IF(COUNT($AX$2:AX784)=1,1,AX784/AX783),((qCell/COUNT($AX$2:AX784))*(I785/I784))+((1-(qCell/COUNT($AX$2:AX784)))*J784)))),J784)))))))</f>
        <v/>
      </c>
      <c r="K785" s="31" t="str">
        <f>IF(H785="","",IF(AND(Temp!optSeasCoef=0,Temp!sts_add=1),IF(H785="out-sample",I785+(Q785*J785),I785+J785),IF(AND(Temp!optSeasCoef=0,Temp!sts_multp=1),IF(H785="out-sample",I785*(J785^Q785),I785*J785),IF(Temp!sts_add=1,IF(H785="out-sample",(I785+(Q785*J785))*G785,(I785+J785)*G785),IF(H785="out-sample",I785*(J785^Q785)*G785,I785*J785*G785)))))</f>
        <v/>
      </c>
      <c r="L785" s="32" t="str">
        <f t="shared" si="86"/>
        <v/>
      </c>
      <c r="M785" s="32" t="str">
        <f t="shared" si="87"/>
        <v/>
      </c>
      <c r="N785" s="32" t="str">
        <f t="shared" si="88"/>
        <v/>
      </c>
      <c r="O785" s="32" t="str">
        <f t="shared" si="89"/>
        <v/>
      </c>
      <c r="P785" s="32" t="str">
        <f t="shared" si="90"/>
        <v/>
      </c>
      <c r="Q785" s="3" t="str">
        <f>IF(AND(Temp!fhor_indata=1,F785="",H784="in-sample"),1,IF(AND(Temp!fhor_indata=1,H784="out-sample",Q784&lt;ATA!XfHor),Q784+1,IF(F785="","",IF(AND(H785="out-sample",H784="in-sample"),1,IF(AND(H785="out-sample",H784="out-sample"),Q784+1,IF(ISNUMBER(Q784),Q784+1,1))))))</f>
        <v/>
      </c>
      <c r="R785" s="3" t="str">
        <f t="shared" si="84"/>
        <v/>
      </c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X785" s="63" t="e">
        <f t="shared" si="85"/>
        <v>#VALUE!</v>
      </c>
    </row>
    <row r="786" spans="1:50" s="1" customFormat="1" ht="14.25" x14ac:dyDescent="0.2">
      <c r="A786" s="6"/>
      <c r="B786" s="6"/>
      <c r="C786" s="6"/>
      <c r="D786" s="3"/>
      <c r="E786" s="70" t="str">
        <f>IF(ATA!E786="","",ATA!E786)</f>
        <v/>
      </c>
      <c r="F786" s="51" t="str">
        <f>IF(ATA!F786="","",ATA!F786)</f>
        <v/>
      </c>
      <c r="G786" s="11" t="str">
        <f>IF(ATA!G786="","",ATA!G786)</f>
        <v/>
      </c>
      <c r="H786" s="55" t="str">
        <f>IF(ATA!H786="","",ATA!H786)</f>
        <v/>
      </c>
      <c r="I786" s="31" t="str">
        <f>IF(AND(F785="",H785="in-sample"),"",IF(AND(Temp!fhor_indata=1,H785="out-sample",H786="out-sample"),I785,IF(AND(F786="",H785="out-sample"),"",IF(AND(Temp!optSeasCoef=0,Temp!sts_add=1),IF(H785="in-sample",IF(Q785=bigT,((pCell/bigT)*F785)+((1-(pCell/bigT))*(I785+J785)),IF(OR(F786="",COUNT($F$2:F785)&lt;=pCell),F785,((pCell/COUNT($F$2:F785))*F785)+((1-(pCell/COUNT($F$2:F785)))*(I785+J785)))),I785),IF(AND(Temp!optSeasCoef=0,Temp!sts_multp=1),IF(H785="in-sample",IF(Q785=bigT,((pCell/bigT)*F785)+((1-(pCell/bigT))*(I785*J785)),IF(OR(F786="",COUNT(F$2:$F785)&lt;=pCell),F785,((pCell/COUNT($F$2:F785))*F785)+((1-(pCell/COUNT($F$2:F785)))*(I785*J785)))),I785),IF(Temp!sts_add=1,IF(H785="in-sample",IF(Q785=bigT,((pCell/bigT)*AX785)+((1-(pCell/bigT))*(I785+J785)),IF(OR(F786="",COUNT($AX$2:AX785)&lt;=pCell),AX785,((pCell/COUNT($AX$2:AX785))*AX785)+((1-(pCell/COUNT($AX$2:AX785)))*(I785+J785)))),I785),IF(H785="in-sample",IF(Q785=bigT,((pCell/bigT)*AX785)+((1-(pCell/bigT))*(I785*J785)),IF(OR(F786="",COUNT($AX$2:AX785)&lt;=pCell),AX785,((pCell/COUNT($AX$2:AX785))*AX785)+((1-(pCell/COUNT($AX$2:AX785)))*(I785*J785)))),I785)))))))</f>
        <v/>
      </c>
      <c r="J786" s="31" t="str">
        <f>IF(AND(F785="",H785="in-sample"),"",IF(AND(Temp!fhor_indata=1,H785="out-sample",H786="out-sample"),J785,IF(AND(F786="",H785="out-sample"),"",IF(AND(Temp!optSeasCoef=0,Temp!sts_add=1),IF(H785="in-sample",IF(Q785=bigT,((qCell/bigT)*(I786-I785))+((1-(qCell/bigT))*J785),IF(OR(F786="",COUNT($F$2:F785)&lt;=qCell),IF(COUNT($F$2:F785)=1,0,F785-F784),((qCell/COUNT($F$2:F785))*(I786-I785))+((1-(qCell/COUNT($F$2:F785)))*J785))),J785),IF(AND(Temp!optSeasCoef=0,Temp!sts_multp=1),IF(H785="in-sample",IF(Q785=bigT,((qCell/bigT)*(I786/I785))+((1-(qCell/bigT))*J785),IF(qCell=0,1,IF(OR(F786="",COUNT($F$2:F785)&lt;=qCell),IF(COUNT($F$2:F785)=1,1,F785/F784),((qCell/COUNT($F$2:F785))*(I786/I785))+((1-(qCell/COUNT($F$2:F785)))*J785)))),J785),IF(Temp!sts_add=1,IF(H785="in-sample",IF(Q785=bigT,((qCell/bigT)*(I786-I785))+((1-(qCell/bigT))*J785),IF(OR(F786="",COUNT($AX$2:AX785)&lt;=qCell),IF(COUNT($AX$2:AX785)=1,0,AX785-AX784),((qCell/COUNT($AX$2:AX785))*(I786-I785))+((1-(qCell/COUNT($AX$2:AX785)))*J785))),J785),IF(H785="in-sample",IF(Q785=bigT,((qCell/bigT)*(I786/I785))+((1-(qCell/bigT))*J785),IF(qCell=0,1,IF(OR(F786="",COUNT($AX$2:AX785)&lt;=qCell),IF(COUNT($AX$2:AX785)=1,1,AX785/AX784),((qCell/COUNT($AX$2:AX785))*(I786/I785))+((1-(qCell/COUNT($AX$2:AX785)))*J785)))),J785)))))))</f>
        <v/>
      </c>
      <c r="K786" s="31" t="str">
        <f>IF(H786="","",IF(AND(Temp!optSeasCoef=0,Temp!sts_add=1),IF(H786="out-sample",I786+(Q786*J786),I786+J786),IF(AND(Temp!optSeasCoef=0,Temp!sts_multp=1),IF(H786="out-sample",I786*(J786^Q786),I786*J786),IF(Temp!sts_add=1,IF(H786="out-sample",(I786+(Q786*J786))*G786,(I786+J786)*G786),IF(H786="out-sample",I786*(J786^Q786)*G786,I786*J786*G786)))))</f>
        <v/>
      </c>
      <c r="L786" s="32" t="str">
        <f t="shared" si="86"/>
        <v/>
      </c>
      <c r="M786" s="32" t="str">
        <f t="shared" si="87"/>
        <v/>
      </c>
      <c r="N786" s="32" t="str">
        <f t="shared" si="88"/>
        <v/>
      </c>
      <c r="O786" s="32" t="str">
        <f t="shared" si="89"/>
        <v/>
      </c>
      <c r="P786" s="32" t="str">
        <f t="shared" si="90"/>
        <v/>
      </c>
      <c r="Q786" s="3" t="str">
        <f>IF(AND(Temp!fhor_indata=1,F786="",H785="in-sample"),1,IF(AND(Temp!fhor_indata=1,H785="out-sample",Q785&lt;ATA!XfHor),Q785+1,IF(F786="","",IF(AND(H786="out-sample",H785="in-sample"),1,IF(AND(H786="out-sample",H785="out-sample"),Q785+1,IF(ISNUMBER(Q785),Q785+1,1))))))</f>
        <v/>
      </c>
      <c r="R786" s="3" t="str">
        <f t="shared" si="84"/>
        <v/>
      </c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X786" s="63" t="e">
        <f t="shared" si="85"/>
        <v>#VALUE!</v>
      </c>
    </row>
    <row r="787" spans="1:50" s="1" customFormat="1" ht="14.25" x14ac:dyDescent="0.2">
      <c r="A787" s="6"/>
      <c r="B787" s="6"/>
      <c r="C787" s="6"/>
      <c r="D787" s="3"/>
      <c r="E787" s="70" t="str">
        <f>IF(ATA!E787="","",ATA!E787)</f>
        <v/>
      </c>
      <c r="F787" s="51" t="str">
        <f>IF(ATA!F787="","",ATA!F787)</f>
        <v/>
      </c>
      <c r="G787" s="11" t="str">
        <f>IF(ATA!G787="","",ATA!G787)</f>
        <v/>
      </c>
      <c r="H787" s="55" t="str">
        <f>IF(ATA!H787="","",ATA!H787)</f>
        <v/>
      </c>
      <c r="I787" s="31" t="str">
        <f>IF(AND(F786="",H786="in-sample"),"",IF(AND(Temp!fhor_indata=1,H786="out-sample",H787="out-sample"),I786,IF(AND(F787="",H786="out-sample"),"",IF(AND(Temp!optSeasCoef=0,Temp!sts_add=1),IF(H786="in-sample",IF(Q786=bigT,((pCell/bigT)*F786)+((1-(pCell/bigT))*(I786+J786)),IF(OR(F787="",COUNT($F$2:F786)&lt;=pCell),F786,((pCell/COUNT($F$2:F786))*F786)+((1-(pCell/COUNT($F$2:F786)))*(I786+J786)))),I786),IF(AND(Temp!optSeasCoef=0,Temp!sts_multp=1),IF(H786="in-sample",IF(Q786=bigT,((pCell/bigT)*F786)+((1-(pCell/bigT))*(I786*J786)),IF(OR(F787="",COUNT(F$2:$F786)&lt;=pCell),F786,((pCell/COUNT($F$2:F786))*F786)+((1-(pCell/COUNT($F$2:F786)))*(I786*J786)))),I786),IF(Temp!sts_add=1,IF(H786="in-sample",IF(Q786=bigT,((pCell/bigT)*AX786)+((1-(pCell/bigT))*(I786+J786)),IF(OR(F787="",COUNT($AX$2:AX786)&lt;=pCell),AX786,((pCell/COUNT($AX$2:AX786))*AX786)+((1-(pCell/COUNT($AX$2:AX786)))*(I786+J786)))),I786),IF(H786="in-sample",IF(Q786=bigT,((pCell/bigT)*AX786)+((1-(pCell/bigT))*(I786*J786)),IF(OR(F787="",COUNT($AX$2:AX786)&lt;=pCell),AX786,((pCell/COUNT($AX$2:AX786))*AX786)+((1-(pCell/COUNT($AX$2:AX786)))*(I786*J786)))),I786)))))))</f>
        <v/>
      </c>
      <c r="J787" s="31" t="str">
        <f>IF(AND(F786="",H786="in-sample"),"",IF(AND(Temp!fhor_indata=1,H786="out-sample",H787="out-sample"),J786,IF(AND(F787="",H786="out-sample"),"",IF(AND(Temp!optSeasCoef=0,Temp!sts_add=1),IF(H786="in-sample",IF(Q786=bigT,((qCell/bigT)*(I787-I786))+((1-(qCell/bigT))*J786),IF(OR(F787="",COUNT($F$2:F786)&lt;=qCell),IF(COUNT($F$2:F786)=1,0,F786-F785),((qCell/COUNT($F$2:F786))*(I787-I786))+((1-(qCell/COUNT($F$2:F786)))*J786))),J786),IF(AND(Temp!optSeasCoef=0,Temp!sts_multp=1),IF(H786="in-sample",IF(Q786=bigT,((qCell/bigT)*(I787/I786))+((1-(qCell/bigT))*J786),IF(qCell=0,1,IF(OR(F787="",COUNT($F$2:F786)&lt;=qCell),IF(COUNT($F$2:F786)=1,1,F786/F785),((qCell/COUNT($F$2:F786))*(I787/I786))+((1-(qCell/COUNT($F$2:F786)))*J786)))),J786),IF(Temp!sts_add=1,IF(H786="in-sample",IF(Q786=bigT,((qCell/bigT)*(I787-I786))+((1-(qCell/bigT))*J786),IF(OR(F787="",COUNT($AX$2:AX786)&lt;=qCell),IF(COUNT($AX$2:AX786)=1,0,AX786-AX785),((qCell/COUNT($AX$2:AX786))*(I787-I786))+((1-(qCell/COUNT($AX$2:AX786)))*J786))),J786),IF(H786="in-sample",IF(Q786=bigT,((qCell/bigT)*(I787/I786))+((1-(qCell/bigT))*J786),IF(qCell=0,1,IF(OR(F787="",COUNT($AX$2:AX786)&lt;=qCell),IF(COUNT($AX$2:AX786)=1,1,AX786/AX785),((qCell/COUNT($AX$2:AX786))*(I787/I786))+((1-(qCell/COUNT($AX$2:AX786)))*J786)))),J786)))))))</f>
        <v/>
      </c>
      <c r="K787" s="31" t="str">
        <f>IF(H787="","",IF(AND(Temp!optSeasCoef=0,Temp!sts_add=1),IF(H787="out-sample",I787+(Q787*J787),I787+J787),IF(AND(Temp!optSeasCoef=0,Temp!sts_multp=1),IF(H787="out-sample",I787*(J787^Q787),I787*J787),IF(Temp!sts_add=1,IF(H787="out-sample",(I787+(Q787*J787))*G787,(I787+J787)*G787),IF(H787="out-sample",I787*(J787^Q787)*G787,I787*J787*G787)))))</f>
        <v/>
      </c>
      <c r="L787" s="32" t="str">
        <f t="shared" si="86"/>
        <v/>
      </c>
      <c r="M787" s="32" t="str">
        <f t="shared" si="87"/>
        <v/>
      </c>
      <c r="N787" s="32" t="str">
        <f t="shared" si="88"/>
        <v/>
      </c>
      <c r="O787" s="32" t="str">
        <f t="shared" si="89"/>
        <v/>
      </c>
      <c r="P787" s="32" t="str">
        <f t="shared" si="90"/>
        <v/>
      </c>
      <c r="Q787" s="3" t="str">
        <f>IF(AND(Temp!fhor_indata=1,F787="",H786="in-sample"),1,IF(AND(Temp!fhor_indata=1,H786="out-sample",Q786&lt;ATA!XfHor),Q786+1,IF(F787="","",IF(AND(H787="out-sample",H786="in-sample"),1,IF(AND(H787="out-sample",H786="out-sample"),Q786+1,IF(ISNUMBER(Q786),Q786+1,1))))))</f>
        <v/>
      </c>
      <c r="R787" s="3" t="str">
        <f t="shared" si="84"/>
        <v/>
      </c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X787" s="63" t="e">
        <f t="shared" si="85"/>
        <v>#VALUE!</v>
      </c>
    </row>
    <row r="788" spans="1:50" s="1" customFormat="1" ht="14.25" x14ac:dyDescent="0.2">
      <c r="A788" s="6"/>
      <c r="B788" s="6"/>
      <c r="C788" s="6"/>
      <c r="D788" s="3"/>
      <c r="E788" s="70" t="str">
        <f>IF(ATA!E788="","",ATA!E788)</f>
        <v/>
      </c>
      <c r="F788" s="51" t="str">
        <f>IF(ATA!F788="","",ATA!F788)</f>
        <v/>
      </c>
      <c r="G788" s="11" t="str">
        <f>IF(ATA!G788="","",ATA!G788)</f>
        <v/>
      </c>
      <c r="H788" s="55" t="str">
        <f>IF(ATA!H788="","",ATA!H788)</f>
        <v/>
      </c>
      <c r="I788" s="31" t="str">
        <f>IF(AND(F787="",H787="in-sample"),"",IF(AND(Temp!fhor_indata=1,H787="out-sample",H788="out-sample"),I787,IF(AND(F788="",H787="out-sample"),"",IF(AND(Temp!optSeasCoef=0,Temp!sts_add=1),IF(H787="in-sample",IF(Q787=bigT,((pCell/bigT)*F787)+((1-(pCell/bigT))*(I787+J787)),IF(OR(F788="",COUNT($F$2:F787)&lt;=pCell),F787,((pCell/COUNT($F$2:F787))*F787)+((1-(pCell/COUNT($F$2:F787)))*(I787+J787)))),I787),IF(AND(Temp!optSeasCoef=0,Temp!sts_multp=1),IF(H787="in-sample",IF(Q787=bigT,((pCell/bigT)*F787)+((1-(pCell/bigT))*(I787*J787)),IF(OR(F788="",COUNT(F$2:$F787)&lt;=pCell),F787,((pCell/COUNT($F$2:F787))*F787)+((1-(pCell/COUNT($F$2:F787)))*(I787*J787)))),I787),IF(Temp!sts_add=1,IF(H787="in-sample",IF(Q787=bigT,((pCell/bigT)*AX787)+((1-(pCell/bigT))*(I787+J787)),IF(OR(F788="",COUNT($AX$2:AX787)&lt;=pCell),AX787,((pCell/COUNT($AX$2:AX787))*AX787)+((1-(pCell/COUNT($AX$2:AX787)))*(I787+J787)))),I787),IF(H787="in-sample",IF(Q787=bigT,((pCell/bigT)*AX787)+((1-(pCell/bigT))*(I787*J787)),IF(OR(F788="",COUNT($AX$2:AX787)&lt;=pCell),AX787,((pCell/COUNT($AX$2:AX787))*AX787)+((1-(pCell/COUNT($AX$2:AX787)))*(I787*J787)))),I787)))))))</f>
        <v/>
      </c>
      <c r="J788" s="31" t="str">
        <f>IF(AND(F787="",H787="in-sample"),"",IF(AND(Temp!fhor_indata=1,H787="out-sample",H788="out-sample"),J787,IF(AND(F788="",H787="out-sample"),"",IF(AND(Temp!optSeasCoef=0,Temp!sts_add=1),IF(H787="in-sample",IF(Q787=bigT,((qCell/bigT)*(I788-I787))+((1-(qCell/bigT))*J787),IF(OR(F788="",COUNT($F$2:F787)&lt;=qCell),IF(COUNT($F$2:F787)=1,0,F787-F786),((qCell/COUNT($F$2:F787))*(I788-I787))+((1-(qCell/COUNT($F$2:F787)))*J787))),J787),IF(AND(Temp!optSeasCoef=0,Temp!sts_multp=1),IF(H787="in-sample",IF(Q787=bigT,((qCell/bigT)*(I788/I787))+((1-(qCell/bigT))*J787),IF(qCell=0,1,IF(OR(F788="",COUNT($F$2:F787)&lt;=qCell),IF(COUNT($F$2:F787)=1,1,F787/F786),((qCell/COUNT($F$2:F787))*(I788/I787))+((1-(qCell/COUNT($F$2:F787)))*J787)))),J787),IF(Temp!sts_add=1,IF(H787="in-sample",IF(Q787=bigT,((qCell/bigT)*(I788-I787))+((1-(qCell/bigT))*J787),IF(OR(F788="",COUNT($AX$2:AX787)&lt;=qCell),IF(COUNT($AX$2:AX787)=1,0,AX787-AX786),((qCell/COUNT($AX$2:AX787))*(I788-I787))+((1-(qCell/COUNT($AX$2:AX787)))*J787))),J787),IF(H787="in-sample",IF(Q787=bigT,((qCell/bigT)*(I788/I787))+((1-(qCell/bigT))*J787),IF(qCell=0,1,IF(OR(F788="",COUNT($AX$2:AX787)&lt;=qCell),IF(COUNT($AX$2:AX787)=1,1,AX787/AX786),((qCell/COUNT($AX$2:AX787))*(I788/I787))+((1-(qCell/COUNT($AX$2:AX787)))*J787)))),J787)))))))</f>
        <v/>
      </c>
      <c r="K788" s="31" t="str">
        <f>IF(H788="","",IF(AND(Temp!optSeasCoef=0,Temp!sts_add=1),IF(H788="out-sample",I788+(Q788*J788),I788+J788),IF(AND(Temp!optSeasCoef=0,Temp!sts_multp=1),IF(H788="out-sample",I788*(J788^Q788),I788*J788),IF(Temp!sts_add=1,IF(H788="out-sample",(I788+(Q788*J788))*G788,(I788+J788)*G788),IF(H788="out-sample",I788*(J788^Q788)*G788,I788*J788*G788)))))</f>
        <v/>
      </c>
      <c r="L788" s="32" t="str">
        <f t="shared" si="86"/>
        <v/>
      </c>
      <c r="M788" s="32" t="str">
        <f t="shared" si="87"/>
        <v/>
      </c>
      <c r="N788" s="32" t="str">
        <f t="shared" si="88"/>
        <v/>
      </c>
      <c r="O788" s="32" t="str">
        <f t="shared" si="89"/>
        <v/>
      </c>
      <c r="P788" s="32" t="str">
        <f t="shared" si="90"/>
        <v/>
      </c>
      <c r="Q788" s="3" t="str">
        <f>IF(AND(Temp!fhor_indata=1,F788="",H787="in-sample"),1,IF(AND(Temp!fhor_indata=1,H787="out-sample",Q787&lt;ATA!XfHor),Q787+1,IF(F788="","",IF(AND(H788="out-sample",H787="in-sample"),1,IF(AND(H788="out-sample",H787="out-sample"),Q787+1,IF(ISNUMBER(Q787),Q787+1,1))))))</f>
        <v/>
      </c>
      <c r="R788" s="3" t="str">
        <f t="shared" si="84"/>
        <v/>
      </c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X788" s="63" t="e">
        <f t="shared" si="85"/>
        <v>#VALUE!</v>
      </c>
    </row>
    <row r="789" spans="1:50" s="1" customFormat="1" ht="14.25" x14ac:dyDescent="0.2">
      <c r="A789" s="6"/>
      <c r="B789" s="6"/>
      <c r="C789" s="6"/>
      <c r="D789" s="3"/>
      <c r="E789" s="70" t="str">
        <f>IF(ATA!E789="","",ATA!E789)</f>
        <v/>
      </c>
      <c r="F789" s="51" t="str">
        <f>IF(ATA!F789="","",ATA!F789)</f>
        <v/>
      </c>
      <c r="G789" s="11" t="str">
        <f>IF(ATA!G789="","",ATA!G789)</f>
        <v/>
      </c>
      <c r="H789" s="55" t="str">
        <f>IF(ATA!H789="","",ATA!H789)</f>
        <v/>
      </c>
      <c r="I789" s="31" t="str">
        <f>IF(AND(F788="",H788="in-sample"),"",IF(AND(Temp!fhor_indata=1,H788="out-sample",H789="out-sample"),I788,IF(AND(F789="",H788="out-sample"),"",IF(AND(Temp!optSeasCoef=0,Temp!sts_add=1),IF(H788="in-sample",IF(Q788=bigT,((pCell/bigT)*F788)+((1-(pCell/bigT))*(I788+J788)),IF(OR(F789="",COUNT($F$2:F788)&lt;=pCell),F788,((pCell/COUNT($F$2:F788))*F788)+((1-(pCell/COUNT($F$2:F788)))*(I788+J788)))),I788),IF(AND(Temp!optSeasCoef=0,Temp!sts_multp=1),IF(H788="in-sample",IF(Q788=bigT,((pCell/bigT)*F788)+((1-(pCell/bigT))*(I788*J788)),IF(OR(F789="",COUNT(F$2:$F788)&lt;=pCell),F788,((pCell/COUNT($F$2:F788))*F788)+((1-(pCell/COUNT($F$2:F788)))*(I788*J788)))),I788),IF(Temp!sts_add=1,IF(H788="in-sample",IF(Q788=bigT,((pCell/bigT)*AX788)+((1-(pCell/bigT))*(I788+J788)),IF(OR(F789="",COUNT($AX$2:AX788)&lt;=pCell),AX788,((pCell/COUNT($AX$2:AX788))*AX788)+((1-(pCell/COUNT($AX$2:AX788)))*(I788+J788)))),I788),IF(H788="in-sample",IF(Q788=bigT,((pCell/bigT)*AX788)+((1-(pCell/bigT))*(I788*J788)),IF(OR(F789="",COUNT($AX$2:AX788)&lt;=pCell),AX788,((pCell/COUNT($AX$2:AX788))*AX788)+((1-(pCell/COUNT($AX$2:AX788)))*(I788*J788)))),I788)))))))</f>
        <v/>
      </c>
      <c r="J789" s="31" t="str">
        <f>IF(AND(F788="",H788="in-sample"),"",IF(AND(Temp!fhor_indata=1,H788="out-sample",H789="out-sample"),J788,IF(AND(F789="",H788="out-sample"),"",IF(AND(Temp!optSeasCoef=0,Temp!sts_add=1),IF(H788="in-sample",IF(Q788=bigT,((qCell/bigT)*(I789-I788))+((1-(qCell/bigT))*J788),IF(OR(F789="",COUNT($F$2:F788)&lt;=qCell),IF(COUNT($F$2:F788)=1,0,F788-F787),((qCell/COUNT($F$2:F788))*(I789-I788))+((1-(qCell/COUNT($F$2:F788)))*J788))),J788),IF(AND(Temp!optSeasCoef=0,Temp!sts_multp=1),IF(H788="in-sample",IF(Q788=bigT,((qCell/bigT)*(I789/I788))+((1-(qCell/bigT))*J788),IF(qCell=0,1,IF(OR(F789="",COUNT($F$2:F788)&lt;=qCell),IF(COUNT($F$2:F788)=1,1,F788/F787),((qCell/COUNT($F$2:F788))*(I789/I788))+((1-(qCell/COUNT($F$2:F788)))*J788)))),J788),IF(Temp!sts_add=1,IF(H788="in-sample",IF(Q788=bigT,((qCell/bigT)*(I789-I788))+((1-(qCell/bigT))*J788),IF(OR(F789="",COUNT($AX$2:AX788)&lt;=qCell),IF(COUNT($AX$2:AX788)=1,0,AX788-AX787),((qCell/COUNT($AX$2:AX788))*(I789-I788))+((1-(qCell/COUNT($AX$2:AX788)))*J788))),J788),IF(H788="in-sample",IF(Q788=bigT,((qCell/bigT)*(I789/I788))+((1-(qCell/bigT))*J788),IF(qCell=0,1,IF(OR(F789="",COUNT($AX$2:AX788)&lt;=qCell),IF(COUNT($AX$2:AX788)=1,1,AX788/AX787),((qCell/COUNT($AX$2:AX788))*(I789/I788))+((1-(qCell/COUNT($AX$2:AX788)))*J788)))),J788)))))))</f>
        <v/>
      </c>
      <c r="K789" s="31" t="str">
        <f>IF(H789="","",IF(AND(Temp!optSeasCoef=0,Temp!sts_add=1),IF(H789="out-sample",I789+(Q789*J789),I789+J789),IF(AND(Temp!optSeasCoef=0,Temp!sts_multp=1),IF(H789="out-sample",I789*(J789^Q789),I789*J789),IF(Temp!sts_add=1,IF(H789="out-sample",(I789+(Q789*J789))*G789,(I789+J789)*G789),IF(H789="out-sample",I789*(J789^Q789)*G789,I789*J789*G789)))))</f>
        <v/>
      </c>
      <c r="L789" s="32" t="str">
        <f t="shared" si="86"/>
        <v/>
      </c>
      <c r="M789" s="32" t="str">
        <f t="shared" si="87"/>
        <v/>
      </c>
      <c r="N789" s="32" t="str">
        <f t="shared" si="88"/>
        <v/>
      </c>
      <c r="O789" s="32" t="str">
        <f t="shared" si="89"/>
        <v/>
      </c>
      <c r="P789" s="32" t="str">
        <f t="shared" si="90"/>
        <v/>
      </c>
      <c r="Q789" s="3" t="str">
        <f>IF(AND(Temp!fhor_indata=1,F789="",H788="in-sample"),1,IF(AND(Temp!fhor_indata=1,H788="out-sample",Q788&lt;ATA!XfHor),Q788+1,IF(F789="","",IF(AND(H789="out-sample",H788="in-sample"),1,IF(AND(H789="out-sample",H788="out-sample"),Q788+1,IF(ISNUMBER(Q788),Q788+1,1))))))</f>
        <v/>
      </c>
      <c r="R789" s="3" t="str">
        <f t="shared" si="84"/>
        <v/>
      </c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X789" s="63" t="e">
        <f t="shared" si="85"/>
        <v>#VALUE!</v>
      </c>
    </row>
    <row r="790" spans="1:50" s="1" customFormat="1" ht="14.25" x14ac:dyDescent="0.2">
      <c r="A790" s="6"/>
      <c r="B790" s="6"/>
      <c r="C790" s="6"/>
      <c r="D790" s="3"/>
      <c r="E790" s="70" t="str">
        <f>IF(ATA!E790="","",ATA!E790)</f>
        <v/>
      </c>
      <c r="F790" s="51" t="str">
        <f>IF(ATA!F790="","",ATA!F790)</f>
        <v/>
      </c>
      <c r="G790" s="11" t="str">
        <f>IF(ATA!G790="","",ATA!G790)</f>
        <v/>
      </c>
      <c r="H790" s="55" t="str">
        <f>IF(ATA!H790="","",ATA!H790)</f>
        <v/>
      </c>
      <c r="I790" s="31" t="str">
        <f>IF(AND(F789="",H789="in-sample"),"",IF(AND(Temp!fhor_indata=1,H789="out-sample",H790="out-sample"),I789,IF(AND(F790="",H789="out-sample"),"",IF(AND(Temp!optSeasCoef=0,Temp!sts_add=1),IF(H789="in-sample",IF(Q789=bigT,((pCell/bigT)*F789)+((1-(pCell/bigT))*(I789+J789)),IF(OR(F790="",COUNT($F$2:F789)&lt;=pCell),F789,((pCell/COUNT($F$2:F789))*F789)+((1-(pCell/COUNT($F$2:F789)))*(I789+J789)))),I789),IF(AND(Temp!optSeasCoef=0,Temp!sts_multp=1),IF(H789="in-sample",IF(Q789=bigT,((pCell/bigT)*F789)+((1-(pCell/bigT))*(I789*J789)),IF(OR(F790="",COUNT(F$2:$F789)&lt;=pCell),F789,((pCell/COUNT($F$2:F789))*F789)+((1-(pCell/COUNT($F$2:F789)))*(I789*J789)))),I789),IF(Temp!sts_add=1,IF(H789="in-sample",IF(Q789=bigT,((pCell/bigT)*AX789)+((1-(pCell/bigT))*(I789+J789)),IF(OR(F790="",COUNT($AX$2:AX789)&lt;=pCell),AX789,((pCell/COUNT($AX$2:AX789))*AX789)+((1-(pCell/COUNT($AX$2:AX789)))*(I789+J789)))),I789),IF(H789="in-sample",IF(Q789=bigT,((pCell/bigT)*AX789)+((1-(pCell/bigT))*(I789*J789)),IF(OR(F790="",COUNT($AX$2:AX789)&lt;=pCell),AX789,((pCell/COUNT($AX$2:AX789))*AX789)+((1-(pCell/COUNT($AX$2:AX789)))*(I789*J789)))),I789)))))))</f>
        <v/>
      </c>
      <c r="J790" s="31" t="str">
        <f>IF(AND(F789="",H789="in-sample"),"",IF(AND(Temp!fhor_indata=1,H789="out-sample",H790="out-sample"),J789,IF(AND(F790="",H789="out-sample"),"",IF(AND(Temp!optSeasCoef=0,Temp!sts_add=1),IF(H789="in-sample",IF(Q789=bigT,((qCell/bigT)*(I790-I789))+((1-(qCell/bigT))*J789),IF(OR(F790="",COUNT($F$2:F789)&lt;=qCell),IF(COUNT($F$2:F789)=1,0,F789-F788),((qCell/COUNT($F$2:F789))*(I790-I789))+((1-(qCell/COUNT($F$2:F789)))*J789))),J789),IF(AND(Temp!optSeasCoef=0,Temp!sts_multp=1),IF(H789="in-sample",IF(Q789=bigT,((qCell/bigT)*(I790/I789))+((1-(qCell/bigT))*J789),IF(qCell=0,1,IF(OR(F790="",COUNT($F$2:F789)&lt;=qCell),IF(COUNT($F$2:F789)=1,1,F789/F788),((qCell/COUNT($F$2:F789))*(I790/I789))+((1-(qCell/COUNT($F$2:F789)))*J789)))),J789),IF(Temp!sts_add=1,IF(H789="in-sample",IF(Q789=bigT,((qCell/bigT)*(I790-I789))+((1-(qCell/bigT))*J789),IF(OR(F790="",COUNT($AX$2:AX789)&lt;=qCell),IF(COUNT($AX$2:AX789)=1,0,AX789-AX788),((qCell/COUNT($AX$2:AX789))*(I790-I789))+((1-(qCell/COUNT($AX$2:AX789)))*J789))),J789),IF(H789="in-sample",IF(Q789=bigT,((qCell/bigT)*(I790/I789))+((1-(qCell/bigT))*J789),IF(qCell=0,1,IF(OR(F790="",COUNT($AX$2:AX789)&lt;=qCell),IF(COUNT($AX$2:AX789)=1,1,AX789/AX788),((qCell/COUNT($AX$2:AX789))*(I790/I789))+((1-(qCell/COUNT($AX$2:AX789)))*J789)))),J789)))))))</f>
        <v/>
      </c>
      <c r="K790" s="31" t="str">
        <f>IF(H790="","",IF(AND(Temp!optSeasCoef=0,Temp!sts_add=1),IF(H790="out-sample",I790+(Q790*J790),I790+J790),IF(AND(Temp!optSeasCoef=0,Temp!sts_multp=1),IF(H790="out-sample",I790*(J790^Q790),I790*J790),IF(Temp!sts_add=1,IF(H790="out-sample",(I790+(Q790*J790))*G790,(I790+J790)*G790),IF(H790="out-sample",I790*(J790^Q790)*G790,I790*J790*G790)))))</f>
        <v/>
      </c>
      <c r="L790" s="32" t="str">
        <f t="shared" si="86"/>
        <v/>
      </c>
      <c r="M790" s="32" t="str">
        <f t="shared" si="87"/>
        <v/>
      </c>
      <c r="N790" s="32" t="str">
        <f t="shared" si="88"/>
        <v/>
      </c>
      <c r="O790" s="32" t="str">
        <f t="shared" si="89"/>
        <v/>
      </c>
      <c r="P790" s="32" t="str">
        <f t="shared" si="90"/>
        <v/>
      </c>
      <c r="Q790" s="3" t="str">
        <f>IF(AND(Temp!fhor_indata=1,F790="",H789="in-sample"),1,IF(AND(Temp!fhor_indata=1,H789="out-sample",Q789&lt;ATA!XfHor),Q789+1,IF(F790="","",IF(AND(H790="out-sample",H789="in-sample"),1,IF(AND(H790="out-sample",H789="out-sample"),Q789+1,IF(ISNUMBER(Q789),Q789+1,1))))))</f>
        <v/>
      </c>
      <c r="R790" s="3" t="str">
        <f t="shared" si="84"/>
        <v/>
      </c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X790" s="63" t="e">
        <f t="shared" si="85"/>
        <v>#VALUE!</v>
      </c>
    </row>
    <row r="791" spans="1:50" s="1" customFormat="1" ht="14.25" x14ac:dyDescent="0.2">
      <c r="A791" s="6"/>
      <c r="B791" s="6"/>
      <c r="C791" s="6"/>
      <c r="D791" s="3"/>
      <c r="E791" s="70" t="str">
        <f>IF(ATA!E791="","",ATA!E791)</f>
        <v/>
      </c>
      <c r="F791" s="51" t="str">
        <f>IF(ATA!F791="","",ATA!F791)</f>
        <v/>
      </c>
      <c r="G791" s="11" t="str">
        <f>IF(ATA!G791="","",ATA!G791)</f>
        <v/>
      </c>
      <c r="H791" s="55" t="str">
        <f>IF(ATA!H791="","",ATA!H791)</f>
        <v/>
      </c>
      <c r="I791" s="31" t="str">
        <f>IF(AND(F790="",H790="in-sample"),"",IF(AND(Temp!fhor_indata=1,H790="out-sample",H791="out-sample"),I790,IF(AND(F791="",H790="out-sample"),"",IF(AND(Temp!optSeasCoef=0,Temp!sts_add=1),IF(H790="in-sample",IF(Q790=bigT,((pCell/bigT)*F790)+((1-(pCell/bigT))*(I790+J790)),IF(OR(F791="",COUNT($F$2:F790)&lt;=pCell),F790,((pCell/COUNT($F$2:F790))*F790)+((1-(pCell/COUNT($F$2:F790)))*(I790+J790)))),I790),IF(AND(Temp!optSeasCoef=0,Temp!sts_multp=1),IF(H790="in-sample",IF(Q790=bigT,((pCell/bigT)*F790)+((1-(pCell/bigT))*(I790*J790)),IF(OR(F791="",COUNT(F$2:$F790)&lt;=pCell),F790,((pCell/COUNT($F$2:F790))*F790)+((1-(pCell/COUNT($F$2:F790)))*(I790*J790)))),I790),IF(Temp!sts_add=1,IF(H790="in-sample",IF(Q790=bigT,((pCell/bigT)*AX790)+((1-(pCell/bigT))*(I790+J790)),IF(OR(F791="",COUNT($AX$2:AX790)&lt;=pCell),AX790,((pCell/COUNT($AX$2:AX790))*AX790)+((1-(pCell/COUNT($AX$2:AX790)))*(I790+J790)))),I790),IF(H790="in-sample",IF(Q790=bigT,((pCell/bigT)*AX790)+((1-(pCell/bigT))*(I790*J790)),IF(OR(F791="",COUNT($AX$2:AX790)&lt;=pCell),AX790,((pCell/COUNT($AX$2:AX790))*AX790)+((1-(pCell/COUNT($AX$2:AX790)))*(I790*J790)))),I790)))))))</f>
        <v/>
      </c>
      <c r="J791" s="31" t="str">
        <f>IF(AND(F790="",H790="in-sample"),"",IF(AND(Temp!fhor_indata=1,H790="out-sample",H791="out-sample"),J790,IF(AND(F791="",H790="out-sample"),"",IF(AND(Temp!optSeasCoef=0,Temp!sts_add=1),IF(H790="in-sample",IF(Q790=bigT,((qCell/bigT)*(I791-I790))+((1-(qCell/bigT))*J790),IF(OR(F791="",COUNT($F$2:F790)&lt;=qCell),IF(COUNT($F$2:F790)=1,0,F790-F789),((qCell/COUNT($F$2:F790))*(I791-I790))+((1-(qCell/COUNT($F$2:F790)))*J790))),J790),IF(AND(Temp!optSeasCoef=0,Temp!sts_multp=1),IF(H790="in-sample",IF(Q790=bigT,((qCell/bigT)*(I791/I790))+((1-(qCell/bigT))*J790),IF(qCell=0,1,IF(OR(F791="",COUNT($F$2:F790)&lt;=qCell),IF(COUNT($F$2:F790)=1,1,F790/F789),((qCell/COUNT($F$2:F790))*(I791/I790))+((1-(qCell/COUNT($F$2:F790)))*J790)))),J790),IF(Temp!sts_add=1,IF(H790="in-sample",IF(Q790=bigT,((qCell/bigT)*(I791-I790))+((1-(qCell/bigT))*J790),IF(OR(F791="",COUNT($AX$2:AX790)&lt;=qCell),IF(COUNT($AX$2:AX790)=1,0,AX790-AX789),((qCell/COUNT($AX$2:AX790))*(I791-I790))+((1-(qCell/COUNT($AX$2:AX790)))*J790))),J790),IF(H790="in-sample",IF(Q790=bigT,((qCell/bigT)*(I791/I790))+((1-(qCell/bigT))*J790),IF(qCell=0,1,IF(OR(F791="",COUNT($AX$2:AX790)&lt;=qCell),IF(COUNT($AX$2:AX790)=1,1,AX790/AX789),((qCell/COUNT($AX$2:AX790))*(I791/I790))+((1-(qCell/COUNT($AX$2:AX790)))*J790)))),J790)))))))</f>
        <v/>
      </c>
      <c r="K791" s="31" t="str">
        <f>IF(H791="","",IF(AND(Temp!optSeasCoef=0,Temp!sts_add=1),IF(H791="out-sample",I791+(Q791*J791),I791+J791),IF(AND(Temp!optSeasCoef=0,Temp!sts_multp=1),IF(H791="out-sample",I791*(J791^Q791),I791*J791),IF(Temp!sts_add=1,IF(H791="out-sample",(I791+(Q791*J791))*G791,(I791+J791)*G791),IF(H791="out-sample",I791*(J791^Q791)*G791,I791*J791*G791)))))</f>
        <v/>
      </c>
      <c r="L791" s="32" t="str">
        <f t="shared" si="86"/>
        <v/>
      </c>
      <c r="M791" s="32" t="str">
        <f t="shared" si="87"/>
        <v/>
      </c>
      <c r="N791" s="32" t="str">
        <f t="shared" si="88"/>
        <v/>
      </c>
      <c r="O791" s="32" t="str">
        <f t="shared" si="89"/>
        <v/>
      </c>
      <c r="P791" s="32" t="str">
        <f t="shared" si="90"/>
        <v/>
      </c>
      <c r="Q791" s="3" t="str">
        <f>IF(AND(Temp!fhor_indata=1,F791="",H790="in-sample"),1,IF(AND(Temp!fhor_indata=1,H790="out-sample",Q790&lt;ATA!XfHor),Q790+1,IF(F791="","",IF(AND(H791="out-sample",H790="in-sample"),1,IF(AND(H791="out-sample",H790="out-sample"),Q790+1,IF(ISNUMBER(Q790),Q790+1,1))))))</f>
        <v/>
      </c>
      <c r="R791" s="3" t="str">
        <f t="shared" si="84"/>
        <v/>
      </c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X791" s="63" t="e">
        <f t="shared" si="85"/>
        <v>#VALUE!</v>
      </c>
    </row>
    <row r="792" spans="1:50" s="1" customFormat="1" ht="14.25" x14ac:dyDescent="0.2">
      <c r="A792" s="6"/>
      <c r="B792" s="6"/>
      <c r="C792" s="6"/>
      <c r="D792" s="3"/>
      <c r="E792" s="70" t="str">
        <f>IF(ATA!E792="","",ATA!E792)</f>
        <v/>
      </c>
      <c r="F792" s="51" t="str">
        <f>IF(ATA!F792="","",ATA!F792)</f>
        <v/>
      </c>
      <c r="G792" s="11" t="str">
        <f>IF(ATA!G792="","",ATA!G792)</f>
        <v/>
      </c>
      <c r="H792" s="55" t="str">
        <f>IF(ATA!H792="","",ATA!H792)</f>
        <v/>
      </c>
      <c r="I792" s="31" t="str">
        <f>IF(AND(F791="",H791="in-sample"),"",IF(AND(Temp!fhor_indata=1,H791="out-sample",H792="out-sample"),I791,IF(AND(F792="",H791="out-sample"),"",IF(AND(Temp!optSeasCoef=0,Temp!sts_add=1),IF(H791="in-sample",IF(Q791=bigT,((pCell/bigT)*F791)+((1-(pCell/bigT))*(I791+J791)),IF(OR(F792="",COUNT($F$2:F791)&lt;=pCell),F791,((pCell/COUNT($F$2:F791))*F791)+((1-(pCell/COUNT($F$2:F791)))*(I791+J791)))),I791),IF(AND(Temp!optSeasCoef=0,Temp!sts_multp=1),IF(H791="in-sample",IF(Q791=bigT,((pCell/bigT)*F791)+((1-(pCell/bigT))*(I791*J791)),IF(OR(F792="",COUNT(F$2:$F791)&lt;=pCell),F791,((pCell/COUNT($F$2:F791))*F791)+((1-(pCell/COUNT($F$2:F791)))*(I791*J791)))),I791),IF(Temp!sts_add=1,IF(H791="in-sample",IF(Q791=bigT,((pCell/bigT)*AX791)+((1-(pCell/bigT))*(I791+J791)),IF(OR(F792="",COUNT($AX$2:AX791)&lt;=pCell),AX791,((pCell/COUNT($AX$2:AX791))*AX791)+((1-(pCell/COUNT($AX$2:AX791)))*(I791+J791)))),I791),IF(H791="in-sample",IF(Q791=bigT,((pCell/bigT)*AX791)+((1-(pCell/bigT))*(I791*J791)),IF(OR(F792="",COUNT($AX$2:AX791)&lt;=pCell),AX791,((pCell/COUNT($AX$2:AX791))*AX791)+((1-(pCell/COUNT($AX$2:AX791)))*(I791*J791)))),I791)))))))</f>
        <v/>
      </c>
      <c r="J792" s="31" t="str">
        <f>IF(AND(F791="",H791="in-sample"),"",IF(AND(Temp!fhor_indata=1,H791="out-sample",H792="out-sample"),J791,IF(AND(F792="",H791="out-sample"),"",IF(AND(Temp!optSeasCoef=0,Temp!sts_add=1),IF(H791="in-sample",IF(Q791=bigT,((qCell/bigT)*(I792-I791))+((1-(qCell/bigT))*J791),IF(OR(F792="",COUNT($F$2:F791)&lt;=qCell),IF(COUNT($F$2:F791)=1,0,F791-F790),((qCell/COUNT($F$2:F791))*(I792-I791))+((1-(qCell/COUNT($F$2:F791)))*J791))),J791),IF(AND(Temp!optSeasCoef=0,Temp!sts_multp=1),IF(H791="in-sample",IF(Q791=bigT,((qCell/bigT)*(I792/I791))+((1-(qCell/bigT))*J791),IF(qCell=0,1,IF(OR(F792="",COUNT($F$2:F791)&lt;=qCell),IF(COUNT($F$2:F791)=1,1,F791/F790),((qCell/COUNT($F$2:F791))*(I792/I791))+((1-(qCell/COUNT($F$2:F791)))*J791)))),J791),IF(Temp!sts_add=1,IF(H791="in-sample",IF(Q791=bigT,((qCell/bigT)*(I792-I791))+((1-(qCell/bigT))*J791),IF(OR(F792="",COUNT($AX$2:AX791)&lt;=qCell),IF(COUNT($AX$2:AX791)=1,0,AX791-AX790),((qCell/COUNT($AX$2:AX791))*(I792-I791))+((1-(qCell/COUNT($AX$2:AX791)))*J791))),J791),IF(H791="in-sample",IF(Q791=bigT,((qCell/bigT)*(I792/I791))+((1-(qCell/bigT))*J791),IF(qCell=0,1,IF(OR(F792="",COUNT($AX$2:AX791)&lt;=qCell),IF(COUNT($AX$2:AX791)=1,1,AX791/AX790),((qCell/COUNT($AX$2:AX791))*(I792/I791))+((1-(qCell/COUNT($AX$2:AX791)))*J791)))),J791)))))))</f>
        <v/>
      </c>
      <c r="K792" s="31" t="str">
        <f>IF(H792="","",IF(AND(Temp!optSeasCoef=0,Temp!sts_add=1),IF(H792="out-sample",I792+(Q792*J792),I792+J792),IF(AND(Temp!optSeasCoef=0,Temp!sts_multp=1),IF(H792="out-sample",I792*(J792^Q792),I792*J792),IF(Temp!sts_add=1,IF(H792="out-sample",(I792+(Q792*J792))*G792,(I792+J792)*G792),IF(H792="out-sample",I792*(J792^Q792)*G792,I792*J792*G792)))))</f>
        <v/>
      </c>
      <c r="L792" s="32" t="str">
        <f t="shared" si="86"/>
        <v/>
      </c>
      <c r="M792" s="32" t="str">
        <f t="shared" si="87"/>
        <v/>
      </c>
      <c r="N792" s="32" t="str">
        <f t="shared" si="88"/>
        <v/>
      </c>
      <c r="O792" s="32" t="str">
        <f t="shared" si="89"/>
        <v/>
      </c>
      <c r="P792" s="32" t="str">
        <f t="shared" si="90"/>
        <v/>
      </c>
      <c r="Q792" s="3" t="str">
        <f>IF(AND(Temp!fhor_indata=1,F792="",H791="in-sample"),1,IF(AND(Temp!fhor_indata=1,H791="out-sample",Q791&lt;ATA!XfHor),Q791+1,IF(F792="","",IF(AND(H792="out-sample",H791="in-sample"),1,IF(AND(H792="out-sample",H791="out-sample"),Q791+1,IF(ISNUMBER(Q791),Q791+1,1))))))</f>
        <v/>
      </c>
      <c r="R792" s="3" t="str">
        <f t="shared" si="84"/>
        <v/>
      </c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X792" s="63" t="e">
        <f t="shared" si="85"/>
        <v>#VALUE!</v>
      </c>
    </row>
    <row r="793" spans="1:50" s="1" customFormat="1" ht="14.25" x14ac:dyDescent="0.2">
      <c r="A793" s="6"/>
      <c r="B793" s="6"/>
      <c r="C793" s="6"/>
      <c r="D793" s="3"/>
      <c r="E793" s="70" t="str">
        <f>IF(ATA!E793="","",ATA!E793)</f>
        <v/>
      </c>
      <c r="F793" s="51" t="str">
        <f>IF(ATA!F793="","",ATA!F793)</f>
        <v/>
      </c>
      <c r="G793" s="11" t="str">
        <f>IF(ATA!G793="","",ATA!G793)</f>
        <v/>
      </c>
      <c r="H793" s="55" t="str">
        <f>IF(ATA!H793="","",ATA!H793)</f>
        <v/>
      </c>
      <c r="I793" s="31" t="str">
        <f>IF(AND(F792="",H792="in-sample"),"",IF(AND(Temp!fhor_indata=1,H792="out-sample",H793="out-sample"),I792,IF(AND(F793="",H792="out-sample"),"",IF(AND(Temp!optSeasCoef=0,Temp!sts_add=1),IF(H792="in-sample",IF(Q792=bigT,((pCell/bigT)*F792)+((1-(pCell/bigT))*(I792+J792)),IF(OR(F793="",COUNT($F$2:F792)&lt;=pCell),F792,((pCell/COUNT($F$2:F792))*F792)+((1-(pCell/COUNT($F$2:F792)))*(I792+J792)))),I792),IF(AND(Temp!optSeasCoef=0,Temp!sts_multp=1),IF(H792="in-sample",IF(Q792=bigT,((pCell/bigT)*F792)+((1-(pCell/bigT))*(I792*J792)),IF(OR(F793="",COUNT(F$2:$F792)&lt;=pCell),F792,((pCell/COUNT($F$2:F792))*F792)+((1-(pCell/COUNT($F$2:F792)))*(I792*J792)))),I792),IF(Temp!sts_add=1,IF(H792="in-sample",IF(Q792=bigT,((pCell/bigT)*AX792)+((1-(pCell/bigT))*(I792+J792)),IF(OR(F793="",COUNT($AX$2:AX792)&lt;=pCell),AX792,((pCell/COUNT($AX$2:AX792))*AX792)+((1-(pCell/COUNT($AX$2:AX792)))*(I792+J792)))),I792),IF(H792="in-sample",IF(Q792=bigT,((pCell/bigT)*AX792)+((1-(pCell/bigT))*(I792*J792)),IF(OR(F793="",COUNT($AX$2:AX792)&lt;=pCell),AX792,((pCell/COUNT($AX$2:AX792))*AX792)+((1-(pCell/COUNT($AX$2:AX792)))*(I792*J792)))),I792)))))))</f>
        <v/>
      </c>
      <c r="J793" s="31" t="str">
        <f>IF(AND(F792="",H792="in-sample"),"",IF(AND(Temp!fhor_indata=1,H792="out-sample",H793="out-sample"),J792,IF(AND(F793="",H792="out-sample"),"",IF(AND(Temp!optSeasCoef=0,Temp!sts_add=1),IF(H792="in-sample",IF(Q792=bigT,((qCell/bigT)*(I793-I792))+((1-(qCell/bigT))*J792),IF(OR(F793="",COUNT($F$2:F792)&lt;=qCell),IF(COUNT($F$2:F792)=1,0,F792-F791),((qCell/COUNT($F$2:F792))*(I793-I792))+((1-(qCell/COUNT($F$2:F792)))*J792))),J792),IF(AND(Temp!optSeasCoef=0,Temp!sts_multp=1),IF(H792="in-sample",IF(Q792=bigT,((qCell/bigT)*(I793/I792))+((1-(qCell/bigT))*J792),IF(qCell=0,1,IF(OR(F793="",COUNT($F$2:F792)&lt;=qCell),IF(COUNT($F$2:F792)=1,1,F792/F791),((qCell/COUNT($F$2:F792))*(I793/I792))+((1-(qCell/COUNT($F$2:F792)))*J792)))),J792),IF(Temp!sts_add=1,IF(H792="in-sample",IF(Q792=bigT,((qCell/bigT)*(I793-I792))+((1-(qCell/bigT))*J792),IF(OR(F793="",COUNT($AX$2:AX792)&lt;=qCell),IF(COUNT($AX$2:AX792)=1,0,AX792-AX791),((qCell/COUNT($AX$2:AX792))*(I793-I792))+((1-(qCell/COUNT($AX$2:AX792)))*J792))),J792),IF(H792="in-sample",IF(Q792=bigT,((qCell/bigT)*(I793/I792))+((1-(qCell/bigT))*J792),IF(qCell=0,1,IF(OR(F793="",COUNT($AX$2:AX792)&lt;=qCell),IF(COUNT($AX$2:AX792)=1,1,AX792/AX791),((qCell/COUNT($AX$2:AX792))*(I793/I792))+((1-(qCell/COUNT($AX$2:AX792)))*J792)))),J792)))))))</f>
        <v/>
      </c>
      <c r="K793" s="31" t="str">
        <f>IF(H793="","",IF(AND(Temp!optSeasCoef=0,Temp!sts_add=1),IF(H793="out-sample",I793+(Q793*J793),I793+J793),IF(AND(Temp!optSeasCoef=0,Temp!sts_multp=1),IF(H793="out-sample",I793*(J793^Q793),I793*J793),IF(Temp!sts_add=1,IF(H793="out-sample",(I793+(Q793*J793))*G793,(I793+J793)*G793),IF(H793="out-sample",I793*(J793^Q793)*G793,I793*J793*G793)))))</f>
        <v/>
      </c>
      <c r="L793" s="32" t="str">
        <f t="shared" si="86"/>
        <v/>
      </c>
      <c r="M793" s="32" t="str">
        <f t="shared" si="87"/>
        <v/>
      </c>
      <c r="N793" s="32" t="str">
        <f t="shared" si="88"/>
        <v/>
      </c>
      <c r="O793" s="32" t="str">
        <f t="shared" si="89"/>
        <v/>
      </c>
      <c r="P793" s="32" t="str">
        <f t="shared" si="90"/>
        <v/>
      </c>
      <c r="Q793" s="3" t="str">
        <f>IF(AND(Temp!fhor_indata=1,F793="",H792="in-sample"),1,IF(AND(Temp!fhor_indata=1,H792="out-sample",Q792&lt;ATA!XfHor),Q792+1,IF(F793="","",IF(AND(H793="out-sample",H792="in-sample"),1,IF(AND(H793="out-sample",H792="out-sample"),Q792+1,IF(ISNUMBER(Q792),Q792+1,1))))))</f>
        <v/>
      </c>
      <c r="R793" s="3" t="str">
        <f t="shared" si="84"/>
        <v/>
      </c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X793" s="63" t="e">
        <f t="shared" si="85"/>
        <v>#VALUE!</v>
      </c>
    </row>
    <row r="794" spans="1:50" s="1" customFormat="1" ht="14.25" x14ac:dyDescent="0.2">
      <c r="A794" s="6"/>
      <c r="B794" s="6"/>
      <c r="C794" s="6"/>
      <c r="D794" s="3"/>
      <c r="E794" s="70" t="str">
        <f>IF(ATA!E794="","",ATA!E794)</f>
        <v/>
      </c>
      <c r="F794" s="51" t="str">
        <f>IF(ATA!F794="","",ATA!F794)</f>
        <v/>
      </c>
      <c r="G794" s="11" t="str">
        <f>IF(ATA!G794="","",ATA!G794)</f>
        <v/>
      </c>
      <c r="H794" s="55" t="str">
        <f>IF(ATA!H794="","",ATA!H794)</f>
        <v/>
      </c>
      <c r="I794" s="31" t="str">
        <f>IF(AND(F793="",H793="in-sample"),"",IF(AND(Temp!fhor_indata=1,H793="out-sample",H794="out-sample"),I793,IF(AND(F794="",H793="out-sample"),"",IF(AND(Temp!optSeasCoef=0,Temp!sts_add=1),IF(H793="in-sample",IF(Q793=bigT,((pCell/bigT)*F793)+((1-(pCell/bigT))*(I793+J793)),IF(OR(F794="",COUNT($F$2:F793)&lt;=pCell),F793,((pCell/COUNT($F$2:F793))*F793)+((1-(pCell/COUNT($F$2:F793)))*(I793+J793)))),I793),IF(AND(Temp!optSeasCoef=0,Temp!sts_multp=1),IF(H793="in-sample",IF(Q793=bigT,((pCell/bigT)*F793)+((1-(pCell/bigT))*(I793*J793)),IF(OR(F794="",COUNT(F$2:$F793)&lt;=pCell),F793,((pCell/COUNT($F$2:F793))*F793)+((1-(pCell/COUNT($F$2:F793)))*(I793*J793)))),I793),IF(Temp!sts_add=1,IF(H793="in-sample",IF(Q793=bigT,((pCell/bigT)*AX793)+((1-(pCell/bigT))*(I793+J793)),IF(OR(F794="",COUNT($AX$2:AX793)&lt;=pCell),AX793,((pCell/COUNT($AX$2:AX793))*AX793)+((1-(pCell/COUNT($AX$2:AX793)))*(I793+J793)))),I793),IF(H793="in-sample",IF(Q793=bigT,((pCell/bigT)*AX793)+((1-(pCell/bigT))*(I793*J793)),IF(OR(F794="",COUNT($AX$2:AX793)&lt;=pCell),AX793,((pCell/COUNT($AX$2:AX793))*AX793)+((1-(pCell/COUNT($AX$2:AX793)))*(I793*J793)))),I793)))))))</f>
        <v/>
      </c>
      <c r="J794" s="31" t="str">
        <f>IF(AND(F793="",H793="in-sample"),"",IF(AND(Temp!fhor_indata=1,H793="out-sample",H794="out-sample"),J793,IF(AND(F794="",H793="out-sample"),"",IF(AND(Temp!optSeasCoef=0,Temp!sts_add=1),IF(H793="in-sample",IF(Q793=bigT,((qCell/bigT)*(I794-I793))+((1-(qCell/bigT))*J793),IF(OR(F794="",COUNT($F$2:F793)&lt;=qCell),IF(COUNT($F$2:F793)=1,0,F793-F792),((qCell/COUNT($F$2:F793))*(I794-I793))+((1-(qCell/COUNT($F$2:F793)))*J793))),J793),IF(AND(Temp!optSeasCoef=0,Temp!sts_multp=1),IF(H793="in-sample",IF(Q793=bigT,((qCell/bigT)*(I794/I793))+((1-(qCell/bigT))*J793),IF(qCell=0,1,IF(OR(F794="",COUNT($F$2:F793)&lt;=qCell),IF(COUNT($F$2:F793)=1,1,F793/F792),((qCell/COUNT($F$2:F793))*(I794/I793))+((1-(qCell/COUNT($F$2:F793)))*J793)))),J793),IF(Temp!sts_add=1,IF(H793="in-sample",IF(Q793=bigT,((qCell/bigT)*(I794-I793))+((1-(qCell/bigT))*J793),IF(OR(F794="",COUNT($AX$2:AX793)&lt;=qCell),IF(COUNT($AX$2:AX793)=1,0,AX793-AX792),((qCell/COUNT($AX$2:AX793))*(I794-I793))+((1-(qCell/COUNT($AX$2:AX793)))*J793))),J793),IF(H793="in-sample",IF(Q793=bigT,((qCell/bigT)*(I794/I793))+((1-(qCell/bigT))*J793),IF(qCell=0,1,IF(OR(F794="",COUNT($AX$2:AX793)&lt;=qCell),IF(COUNT($AX$2:AX793)=1,1,AX793/AX792),((qCell/COUNT($AX$2:AX793))*(I794/I793))+((1-(qCell/COUNT($AX$2:AX793)))*J793)))),J793)))))))</f>
        <v/>
      </c>
      <c r="K794" s="31" t="str">
        <f>IF(H794="","",IF(AND(Temp!optSeasCoef=0,Temp!sts_add=1),IF(H794="out-sample",I794+(Q794*J794),I794+J794),IF(AND(Temp!optSeasCoef=0,Temp!sts_multp=1),IF(H794="out-sample",I794*(J794^Q794),I794*J794),IF(Temp!sts_add=1,IF(H794="out-sample",(I794+(Q794*J794))*G794,(I794+J794)*G794),IF(H794="out-sample",I794*(J794^Q794)*G794,I794*J794*G794)))))</f>
        <v/>
      </c>
      <c r="L794" s="32" t="str">
        <f t="shared" si="86"/>
        <v/>
      </c>
      <c r="M794" s="32" t="str">
        <f t="shared" si="87"/>
        <v/>
      </c>
      <c r="N794" s="32" t="str">
        <f t="shared" si="88"/>
        <v/>
      </c>
      <c r="O794" s="32" t="str">
        <f t="shared" si="89"/>
        <v/>
      </c>
      <c r="P794" s="32" t="str">
        <f t="shared" si="90"/>
        <v/>
      </c>
      <c r="Q794" s="3" t="str">
        <f>IF(AND(Temp!fhor_indata=1,F794="",H793="in-sample"),1,IF(AND(Temp!fhor_indata=1,H793="out-sample",Q793&lt;ATA!XfHor),Q793+1,IF(F794="","",IF(AND(H794="out-sample",H793="in-sample"),1,IF(AND(H794="out-sample",H793="out-sample"),Q793+1,IF(ISNUMBER(Q793),Q793+1,1))))))</f>
        <v/>
      </c>
      <c r="R794" s="3" t="str">
        <f t="shared" si="84"/>
        <v/>
      </c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X794" s="63" t="e">
        <f t="shared" si="85"/>
        <v>#VALUE!</v>
      </c>
    </row>
    <row r="795" spans="1:50" s="1" customFormat="1" ht="14.25" x14ac:dyDescent="0.2">
      <c r="A795" s="6"/>
      <c r="B795" s="6"/>
      <c r="C795" s="6"/>
      <c r="D795" s="3"/>
      <c r="E795" s="70" t="str">
        <f>IF(ATA!E795="","",ATA!E795)</f>
        <v/>
      </c>
      <c r="F795" s="51" t="str">
        <f>IF(ATA!F795="","",ATA!F795)</f>
        <v/>
      </c>
      <c r="G795" s="11" t="str">
        <f>IF(ATA!G795="","",ATA!G795)</f>
        <v/>
      </c>
      <c r="H795" s="55" t="str">
        <f>IF(ATA!H795="","",ATA!H795)</f>
        <v/>
      </c>
      <c r="I795" s="31" t="str">
        <f>IF(AND(F794="",H794="in-sample"),"",IF(AND(Temp!fhor_indata=1,H794="out-sample",H795="out-sample"),I794,IF(AND(F795="",H794="out-sample"),"",IF(AND(Temp!optSeasCoef=0,Temp!sts_add=1),IF(H794="in-sample",IF(Q794=bigT,((pCell/bigT)*F794)+((1-(pCell/bigT))*(I794+J794)),IF(OR(F795="",COUNT($F$2:F794)&lt;=pCell),F794,((pCell/COUNT($F$2:F794))*F794)+((1-(pCell/COUNT($F$2:F794)))*(I794+J794)))),I794),IF(AND(Temp!optSeasCoef=0,Temp!sts_multp=1),IF(H794="in-sample",IF(Q794=bigT,((pCell/bigT)*F794)+((1-(pCell/bigT))*(I794*J794)),IF(OR(F795="",COUNT(F$2:$F794)&lt;=pCell),F794,((pCell/COUNT($F$2:F794))*F794)+((1-(pCell/COUNT($F$2:F794)))*(I794*J794)))),I794),IF(Temp!sts_add=1,IF(H794="in-sample",IF(Q794=bigT,((pCell/bigT)*AX794)+((1-(pCell/bigT))*(I794+J794)),IF(OR(F795="",COUNT($AX$2:AX794)&lt;=pCell),AX794,((pCell/COUNT($AX$2:AX794))*AX794)+((1-(pCell/COUNT($AX$2:AX794)))*(I794+J794)))),I794),IF(H794="in-sample",IF(Q794=bigT,((pCell/bigT)*AX794)+((1-(pCell/bigT))*(I794*J794)),IF(OR(F795="",COUNT($AX$2:AX794)&lt;=pCell),AX794,((pCell/COUNT($AX$2:AX794))*AX794)+((1-(pCell/COUNT($AX$2:AX794)))*(I794*J794)))),I794)))))))</f>
        <v/>
      </c>
      <c r="J795" s="31" t="str">
        <f>IF(AND(F794="",H794="in-sample"),"",IF(AND(Temp!fhor_indata=1,H794="out-sample",H795="out-sample"),J794,IF(AND(F795="",H794="out-sample"),"",IF(AND(Temp!optSeasCoef=0,Temp!sts_add=1),IF(H794="in-sample",IF(Q794=bigT,((qCell/bigT)*(I795-I794))+((1-(qCell/bigT))*J794),IF(OR(F795="",COUNT($F$2:F794)&lt;=qCell),IF(COUNT($F$2:F794)=1,0,F794-F793),((qCell/COUNT($F$2:F794))*(I795-I794))+((1-(qCell/COUNT($F$2:F794)))*J794))),J794),IF(AND(Temp!optSeasCoef=0,Temp!sts_multp=1),IF(H794="in-sample",IF(Q794=bigT,((qCell/bigT)*(I795/I794))+((1-(qCell/bigT))*J794),IF(qCell=0,1,IF(OR(F795="",COUNT($F$2:F794)&lt;=qCell),IF(COUNT($F$2:F794)=1,1,F794/F793),((qCell/COUNT($F$2:F794))*(I795/I794))+((1-(qCell/COUNT($F$2:F794)))*J794)))),J794),IF(Temp!sts_add=1,IF(H794="in-sample",IF(Q794=bigT,((qCell/bigT)*(I795-I794))+((1-(qCell/bigT))*J794),IF(OR(F795="",COUNT($AX$2:AX794)&lt;=qCell),IF(COUNT($AX$2:AX794)=1,0,AX794-AX793),((qCell/COUNT($AX$2:AX794))*(I795-I794))+((1-(qCell/COUNT($AX$2:AX794)))*J794))),J794),IF(H794="in-sample",IF(Q794=bigT,((qCell/bigT)*(I795/I794))+((1-(qCell/bigT))*J794),IF(qCell=0,1,IF(OR(F795="",COUNT($AX$2:AX794)&lt;=qCell),IF(COUNT($AX$2:AX794)=1,1,AX794/AX793),((qCell/COUNT($AX$2:AX794))*(I795/I794))+((1-(qCell/COUNT($AX$2:AX794)))*J794)))),J794)))))))</f>
        <v/>
      </c>
      <c r="K795" s="31" t="str">
        <f>IF(H795="","",IF(AND(Temp!optSeasCoef=0,Temp!sts_add=1),IF(H795="out-sample",I795+(Q795*J795),I795+J795),IF(AND(Temp!optSeasCoef=0,Temp!sts_multp=1),IF(H795="out-sample",I795*(J795^Q795),I795*J795),IF(Temp!sts_add=1,IF(H795="out-sample",(I795+(Q795*J795))*G795,(I795+J795)*G795),IF(H795="out-sample",I795*(J795^Q795)*G795,I795*J795*G795)))))</f>
        <v/>
      </c>
      <c r="L795" s="32" t="str">
        <f t="shared" si="86"/>
        <v/>
      </c>
      <c r="M795" s="32" t="str">
        <f t="shared" si="87"/>
        <v/>
      </c>
      <c r="N795" s="32" t="str">
        <f t="shared" si="88"/>
        <v/>
      </c>
      <c r="O795" s="32" t="str">
        <f t="shared" si="89"/>
        <v/>
      </c>
      <c r="P795" s="32" t="str">
        <f t="shared" si="90"/>
        <v/>
      </c>
      <c r="Q795" s="3" t="str">
        <f>IF(AND(Temp!fhor_indata=1,F795="",H794="in-sample"),1,IF(AND(Temp!fhor_indata=1,H794="out-sample",Q794&lt;ATA!XfHor),Q794+1,IF(F795="","",IF(AND(H795="out-sample",H794="in-sample"),1,IF(AND(H795="out-sample",H794="out-sample"),Q794+1,IF(ISNUMBER(Q794),Q794+1,1))))))</f>
        <v/>
      </c>
      <c r="R795" s="3" t="str">
        <f t="shared" si="84"/>
        <v/>
      </c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X795" s="63" t="e">
        <f t="shared" si="85"/>
        <v>#VALUE!</v>
      </c>
    </row>
    <row r="796" spans="1:50" s="1" customFormat="1" ht="14.25" x14ac:dyDescent="0.2">
      <c r="A796" s="6"/>
      <c r="B796" s="6"/>
      <c r="C796" s="6"/>
      <c r="D796" s="3"/>
      <c r="E796" s="70" t="str">
        <f>IF(ATA!E796="","",ATA!E796)</f>
        <v/>
      </c>
      <c r="F796" s="51" t="str">
        <f>IF(ATA!F796="","",ATA!F796)</f>
        <v/>
      </c>
      <c r="G796" s="11" t="str">
        <f>IF(ATA!G796="","",ATA!G796)</f>
        <v/>
      </c>
      <c r="H796" s="55" t="str">
        <f>IF(ATA!H796="","",ATA!H796)</f>
        <v/>
      </c>
      <c r="I796" s="31" t="str">
        <f>IF(AND(F795="",H795="in-sample"),"",IF(AND(Temp!fhor_indata=1,H795="out-sample",H796="out-sample"),I795,IF(AND(F796="",H795="out-sample"),"",IF(AND(Temp!optSeasCoef=0,Temp!sts_add=1),IF(H795="in-sample",IF(Q795=bigT,((pCell/bigT)*F795)+((1-(pCell/bigT))*(I795+J795)),IF(OR(F796="",COUNT($F$2:F795)&lt;=pCell),F795,((pCell/COUNT($F$2:F795))*F795)+((1-(pCell/COUNT($F$2:F795)))*(I795+J795)))),I795),IF(AND(Temp!optSeasCoef=0,Temp!sts_multp=1),IF(H795="in-sample",IF(Q795=bigT,((pCell/bigT)*F795)+((1-(pCell/bigT))*(I795*J795)),IF(OR(F796="",COUNT(F$2:$F795)&lt;=pCell),F795,((pCell/COUNT($F$2:F795))*F795)+((1-(pCell/COUNT($F$2:F795)))*(I795*J795)))),I795),IF(Temp!sts_add=1,IF(H795="in-sample",IF(Q795=bigT,((pCell/bigT)*AX795)+((1-(pCell/bigT))*(I795+J795)),IF(OR(F796="",COUNT($AX$2:AX795)&lt;=pCell),AX795,((pCell/COUNT($AX$2:AX795))*AX795)+((1-(pCell/COUNT($AX$2:AX795)))*(I795+J795)))),I795),IF(H795="in-sample",IF(Q795=bigT,((pCell/bigT)*AX795)+((1-(pCell/bigT))*(I795*J795)),IF(OR(F796="",COUNT($AX$2:AX795)&lt;=pCell),AX795,((pCell/COUNT($AX$2:AX795))*AX795)+((1-(pCell/COUNT($AX$2:AX795)))*(I795*J795)))),I795)))))))</f>
        <v/>
      </c>
      <c r="J796" s="31" t="str">
        <f>IF(AND(F795="",H795="in-sample"),"",IF(AND(Temp!fhor_indata=1,H795="out-sample",H796="out-sample"),J795,IF(AND(F796="",H795="out-sample"),"",IF(AND(Temp!optSeasCoef=0,Temp!sts_add=1),IF(H795="in-sample",IF(Q795=bigT,((qCell/bigT)*(I796-I795))+((1-(qCell/bigT))*J795),IF(OR(F796="",COUNT($F$2:F795)&lt;=qCell),IF(COUNT($F$2:F795)=1,0,F795-F794),((qCell/COUNT($F$2:F795))*(I796-I795))+((1-(qCell/COUNT($F$2:F795)))*J795))),J795),IF(AND(Temp!optSeasCoef=0,Temp!sts_multp=1),IF(H795="in-sample",IF(Q795=bigT,((qCell/bigT)*(I796/I795))+((1-(qCell/bigT))*J795),IF(qCell=0,1,IF(OR(F796="",COUNT($F$2:F795)&lt;=qCell),IF(COUNT($F$2:F795)=1,1,F795/F794),((qCell/COUNT($F$2:F795))*(I796/I795))+((1-(qCell/COUNT($F$2:F795)))*J795)))),J795),IF(Temp!sts_add=1,IF(H795="in-sample",IF(Q795=bigT,((qCell/bigT)*(I796-I795))+((1-(qCell/bigT))*J795),IF(OR(F796="",COUNT($AX$2:AX795)&lt;=qCell),IF(COUNT($AX$2:AX795)=1,0,AX795-AX794),((qCell/COUNT($AX$2:AX795))*(I796-I795))+((1-(qCell/COUNT($AX$2:AX795)))*J795))),J795),IF(H795="in-sample",IF(Q795=bigT,((qCell/bigT)*(I796/I795))+((1-(qCell/bigT))*J795),IF(qCell=0,1,IF(OR(F796="",COUNT($AX$2:AX795)&lt;=qCell),IF(COUNT($AX$2:AX795)=1,1,AX795/AX794),((qCell/COUNT($AX$2:AX795))*(I796/I795))+((1-(qCell/COUNT($AX$2:AX795)))*J795)))),J795)))))))</f>
        <v/>
      </c>
      <c r="K796" s="31" t="str">
        <f>IF(H796="","",IF(AND(Temp!optSeasCoef=0,Temp!sts_add=1),IF(H796="out-sample",I796+(Q796*J796),I796+J796),IF(AND(Temp!optSeasCoef=0,Temp!sts_multp=1),IF(H796="out-sample",I796*(J796^Q796),I796*J796),IF(Temp!sts_add=1,IF(H796="out-sample",(I796+(Q796*J796))*G796,(I796+J796)*G796),IF(H796="out-sample",I796*(J796^Q796)*G796,I796*J796*G796)))))</f>
        <v/>
      </c>
      <c r="L796" s="32" t="str">
        <f t="shared" si="86"/>
        <v/>
      </c>
      <c r="M796" s="32" t="str">
        <f t="shared" si="87"/>
        <v/>
      </c>
      <c r="N796" s="32" t="str">
        <f t="shared" si="88"/>
        <v/>
      </c>
      <c r="O796" s="32" t="str">
        <f t="shared" si="89"/>
        <v/>
      </c>
      <c r="P796" s="32" t="str">
        <f t="shared" si="90"/>
        <v/>
      </c>
      <c r="Q796" s="3" t="str">
        <f>IF(AND(Temp!fhor_indata=1,F796="",H795="in-sample"),1,IF(AND(Temp!fhor_indata=1,H795="out-sample",Q795&lt;ATA!XfHor),Q795+1,IF(F796="","",IF(AND(H796="out-sample",H795="in-sample"),1,IF(AND(H796="out-sample",H795="out-sample"),Q795+1,IF(ISNUMBER(Q795),Q795+1,1))))))</f>
        <v/>
      </c>
      <c r="R796" s="3" t="str">
        <f t="shared" si="84"/>
        <v/>
      </c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X796" s="63" t="e">
        <f t="shared" si="85"/>
        <v>#VALUE!</v>
      </c>
    </row>
    <row r="797" spans="1:50" s="1" customFormat="1" ht="14.25" x14ac:dyDescent="0.2">
      <c r="A797" s="6"/>
      <c r="B797" s="6"/>
      <c r="C797" s="6"/>
      <c r="D797" s="3"/>
      <c r="E797" s="70" t="str">
        <f>IF(ATA!E797="","",ATA!E797)</f>
        <v/>
      </c>
      <c r="F797" s="51" t="str">
        <f>IF(ATA!F797="","",ATA!F797)</f>
        <v/>
      </c>
      <c r="G797" s="11" t="str">
        <f>IF(ATA!G797="","",ATA!G797)</f>
        <v/>
      </c>
      <c r="H797" s="55" t="str">
        <f>IF(ATA!H797="","",ATA!H797)</f>
        <v/>
      </c>
      <c r="I797" s="31" t="str">
        <f>IF(AND(F796="",H796="in-sample"),"",IF(AND(Temp!fhor_indata=1,H796="out-sample",H797="out-sample"),I796,IF(AND(F797="",H796="out-sample"),"",IF(AND(Temp!optSeasCoef=0,Temp!sts_add=1),IF(H796="in-sample",IF(Q796=bigT,((pCell/bigT)*F796)+((1-(pCell/bigT))*(I796+J796)),IF(OR(F797="",COUNT($F$2:F796)&lt;=pCell),F796,((pCell/COUNT($F$2:F796))*F796)+((1-(pCell/COUNT($F$2:F796)))*(I796+J796)))),I796),IF(AND(Temp!optSeasCoef=0,Temp!sts_multp=1),IF(H796="in-sample",IF(Q796=bigT,((pCell/bigT)*F796)+((1-(pCell/bigT))*(I796*J796)),IF(OR(F797="",COUNT(F$2:$F796)&lt;=pCell),F796,((pCell/COUNT($F$2:F796))*F796)+((1-(pCell/COUNT($F$2:F796)))*(I796*J796)))),I796),IF(Temp!sts_add=1,IF(H796="in-sample",IF(Q796=bigT,((pCell/bigT)*AX796)+((1-(pCell/bigT))*(I796+J796)),IF(OR(F797="",COUNT($AX$2:AX796)&lt;=pCell),AX796,((pCell/COUNT($AX$2:AX796))*AX796)+((1-(pCell/COUNT($AX$2:AX796)))*(I796+J796)))),I796),IF(H796="in-sample",IF(Q796=bigT,((pCell/bigT)*AX796)+((1-(pCell/bigT))*(I796*J796)),IF(OR(F797="",COUNT($AX$2:AX796)&lt;=pCell),AX796,((pCell/COUNT($AX$2:AX796))*AX796)+((1-(pCell/COUNT($AX$2:AX796)))*(I796*J796)))),I796)))))))</f>
        <v/>
      </c>
      <c r="J797" s="31" t="str">
        <f>IF(AND(F796="",H796="in-sample"),"",IF(AND(Temp!fhor_indata=1,H796="out-sample",H797="out-sample"),J796,IF(AND(F797="",H796="out-sample"),"",IF(AND(Temp!optSeasCoef=0,Temp!sts_add=1),IF(H796="in-sample",IF(Q796=bigT,((qCell/bigT)*(I797-I796))+((1-(qCell/bigT))*J796),IF(OR(F797="",COUNT($F$2:F796)&lt;=qCell),IF(COUNT($F$2:F796)=1,0,F796-F795),((qCell/COUNT($F$2:F796))*(I797-I796))+((1-(qCell/COUNT($F$2:F796)))*J796))),J796),IF(AND(Temp!optSeasCoef=0,Temp!sts_multp=1),IF(H796="in-sample",IF(Q796=bigT,((qCell/bigT)*(I797/I796))+((1-(qCell/bigT))*J796),IF(qCell=0,1,IF(OR(F797="",COUNT($F$2:F796)&lt;=qCell),IF(COUNT($F$2:F796)=1,1,F796/F795),((qCell/COUNT($F$2:F796))*(I797/I796))+((1-(qCell/COUNT($F$2:F796)))*J796)))),J796),IF(Temp!sts_add=1,IF(H796="in-sample",IF(Q796=bigT,((qCell/bigT)*(I797-I796))+((1-(qCell/bigT))*J796),IF(OR(F797="",COUNT($AX$2:AX796)&lt;=qCell),IF(COUNT($AX$2:AX796)=1,0,AX796-AX795),((qCell/COUNT($AX$2:AX796))*(I797-I796))+((1-(qCell/COUNT($AX$2:AX796)))*J796))),J796),IF(H796="in-sample",IF(Q796=bigT,((qCell/bigT)*(I797/I796))+((1-(qCell/bigT))*J796),IF(qCell=0,1,IF(OR(F797="",COUNT($AX$2:AX796)&lt;=qCell),IF(COUNT($AX$2:AX796)=1,1,AX796/AX795),((qCell/COUNT($AX$2:AX796))*(I797/I796))+((1-(qCell/COUNT($AX$2:AX796)))*J796)))),J796)))))))</f>
        <v/>
      </c>
      <c r="K797" s="31" t="str">
        <f>IF(H797="","",IF(AND(Temp!optSeasCoef=0,Temp!sts_add=1),IF(H797="out-sample",I797+(Q797*J797),I797+J797),IF(AND(Temp!optSeasCoef=0,Temp!sts_multp=1),IF(H797="out-sample",I797*(J797^Q797),I797*J797),IF(Temp!sts_add=1,IF(H797="out-sample",(I797+(Q797*J797))*G797,(I797+J797)*G797),IF(H797="out-sample",I797*(J797^Q797)*G797,I797*J797*G797)))))</f>
        <v/>
      </c>
      <c r="L797" s="32" t="str">
        <f t="shared" si="86"/>
        <v/>
      </c>
      <c r="M797" s="32" t="str">
        <f t="shared" si="87"/>
        <v/>
      </c>
      <c r="N797" s="32" t="str">
        <f t="shared" si="88"/>
        <v/>
      </c>
      <c r="O797" s="32" t="str">
        <f t="shared" si="89"/>
        <v/>
      </c>
      <c r="P797" s="32" t="str">
        <f t="shared" si="90"/>
        <v/>
      </c>
      <c r="Q797" s="3" t="str">
        <f>IF(AND(Temp!fhor_indata=1,F797="",H796="in-sample"),1,IF(AND(Temp!fhor_indata=1,H796="out-sample",Q796&lt;ATA!XfHor),Q796+1,IF(F797="","",IF(AND(H797="out-sample",H796="in-sample"),1,IF(AND(H797="out-sample",H796="out-sample"),Q796+1,IF(ISNUMBER(Q796),Q796+1,1))))))</f>
        <v/>
      </c>
      <c r="R797" s="3" t="str">
        <f t="shared" si="84"/>
        <v/>
      </c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X797" s="63" t="e">
        <f t="shared" si="85"/>
        <v>#VALUE!</v>
      </c>
    </row>
    <row r="798" spans="1:50" s="1" customFormat="1" ht="14.25" x14ac:dyDescent="0.2">
      <c r="A798" s="6"/>
      <c r="B798" s="6"/>
      <c r="C798" s="6"/>
      <c r="D798" s="3"/>
      <c r="E798" s="70" t="str">
        <f>IF(ATA!E798="","",ATA!E798)</f>
        <v/>
      </c>
      <c r="F798" s="51" t="str">
        <f>IF(ATA!F798="","",ATA!F798)</f>
        <v/>
      </c>
      <c r="G798" s="11" t="str">
        <f>IF(ATA!G798="","",ATA!G798)</f>
        <v/>
      </c>
      <c r="H798" s="55" t="str">
        <f>IF(ATA!H798="","",ATA!H798)</f>
        <v/>
      </c>
      <c r="I798" s="31" t="str">
        <f>IF(AND(F797="",H797="in-sample"),"",IF(AND(Temp!fhor_indata=1,H797="out-sample",H798="out-sample"),I797,IF(AND(F798="",H797="out-sample"),"",IF(AND(Temp!optSeasCoef=0,Temp!sts_add=1),IF(H797="in-sample",IF(Q797=bigT,((pCell/bigT)*F797)+((1-(pCell/bigT))*(I797+J797)),IF(OR(F798="",COUNT($F$2:F797)&lt;=pCell),F797,((pCell/COUNT($F$2:F797))*F797)+((1-(pCell/COUNT($F$2:F797)))*(I797+J797)))),I797),IF(AND(Temp!optSeasCoef=0,Temp!sts_multp=1),IF(H797="in-sample",IF(Q797=bigT,((pCell/bigT)*F797)+((1-(pCell/bigT))*(I797*J797)),IF(OR(F798="",COUNT(F$2:$F797)&lt;=pCell),F797,((pCell/COUNT($F$2:F797))*F797)+((1-(pCell/COUNT($F$2:F797)))*(I797*J797)))),I797),IF(Temp!sts_add=1,IF(H797="in-sample",IF(Q797=bigT,((pCell/bigT)*AX797)+((1-(pCell/bigT))*(I797+J797)),IF(OR(F798="",COUNT($AX$2:AX797)&lt;=pCell),AX797,((pCell/COUNT($AX$2:AX797))*AX797)+((1-(pCell/COUNT($AX$2:AX797)))*(I797+J797)))),I797),IF(H797="in-sample",IF(Q797=bigT,((pCell/bigT)*AX797)+((1-(pCell/bigT))*(I797*J797)),IF(OR(F798="",COUNT($AX$2:AX797)&lt;=pCell),AX797,((pCell/COUNT($AX$2:AX797))*AX797)+((1-(pCell/COUNT($AX$2:AX797)))*(I797*J797)))),I797)))))))</f>
        <v/>
      </c>
      <c r="J798" s="31" t="str">
        <f>IF(AND(F797="",H797="in-sample"),"",IF(AND(Temp!fhor_indata=1,H797="out-sample",H798="out-sample"),J797,IF(AND(F798="",H797="out-sample"),"",IF(AND(Temp!optSeasCoef=0,Temp!sts_add=1),IF(H797="in-sample",IF(Q797=bigT,((qCell/bigT)*(I798-I797))+((1-(qCell/bigT))*J797),IF(OR(F798="",COUNT($F$2:F797)&lt;=qCell),IF(COUNT($F$2:F797)=1,0,F797-F796),((qCell/COUNT($F$2:F797))*(I798-I797))+((1-(qCell/COUNT($F$2:F797)))*J797))),J797),IF(AND(Temp!optSeasCoef=0,Temp!sts_multp=1),IF(H797="in-sample",IF(Q797=bigT,((qCell/bigT)*(I798/I797))+((1-(qCell/bigT))*J797),IF(qCell=0,1,IF(OR(F798="",COUNT($F$2:F797)&lt;=qCell),IF(COUNT($F$2:F797)=1,1,F797/F796),((qCell/COUNT($F$2:F797))*(I798/I797))+((1-(qCell/COUNT($F$2:F797)))*J797)))),J797),IF(Temp!sts_add=1,IF(H797="in-sample",IF(Q797=bigT,((qCell/bigT)*(I798-I797))+((1-(qCell/bigT))*J797),IF(OR(F798="",COUNT($AX$2:AX797)&lt;=qCell),IF(COUNT($AX$2:AX797)=1,0,AX797-AX796),((qCell/COUNT($AX$2:AX797))*(I798-I797))+((1-(qCell/COUNT($AX$2:AX797)))*J797))),J797),IF(H797="in-sample",IF(Q797=bigT,((qCell/bigT)*(I798/I797))+((1-(qCell/bigT))*J797),IF(qCell=0,1,IF(OR(F798="",COUNT($AX$2:AX797)&lt;=qCell),IF(COUNT($AX$2:AX797)=1,1,AX797/AX796),((qCell/COUNT($AX$2:AX797))*(I798/I797))+((1-(qCell/COUNT($AX$2:AX797)))*J797)))),J797)))))))</f>
        <v/>
      </c>
      <c r="K798" s="31" t="str">
        <f>IF(H798="","",IF(AND(Temp!optSeasCoef=0,Temp!sts_add=1),IF(H798="out-sample",I798+(Q798*J798),I798+J798),IF(AND(Temp!optSeasCoef=0,Temp!sts_multp=1),IF(H798="out-sample",I798*(J798^Q798),I798*J798),IF(Temp!sts_add=1,IF(H798="out-sample",(I798+(Q798*J798))*G798,(I798+J798)*G798),IF(H798="out-sample",I798*(J798^Q798)*G798,I798*J798*G798)))))</f>
        <v/>
      </c>
      <c r="L798" s="32" t="str">
        <f t="shared" si="86"/>
        <v/>
      </c>
      <c r="M798" s="32" t="str">
        <f t="shared" si="87"/>
        <v/>
      </c>
      <c r="N798" s="32" t="str">
        <f t="shared" si="88"/>
        <v/>
      </c>
      <c r="O798" s="32" t="str">
        <f t="shared" si="89"/>
        <v/>
      </c>
      <c r="P798" s="32" t="str">
        <f t="shared" si="90"/>
        <v/>
      </c>
      <c r="Q798" s="3" t="str">
        <f>IF(AND(Temp!fhor_indata=1,F798="",H797="in-sample"),1,IF(AND(Temp!fhor_indata=1,H797="out-sample",Q797&lt;ATA!XfHor),Q797+1,IF(F798="","",IF(AND(H798="out-sample",H797="in-sample"),1,IF(AND(H798="out-sample",H797="out-sample"),Q797+1,IF(ISNUMBER(Q797),Q797+1,1))))))</f>
        <v/>
      </c>
      <c r="R798" s="3" t="str">
        <f t="shared" si="84"/>
        <v/>
      </c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X798" s="63" t="e">
        <f t="shared" si="85"/>
        <v>#VALUE!</v>
      </c>
    </row>
    <row r="799" spans="1:50" s="1" customFormat="1" ht="14.25" x14ac:dyDescent="0.2">
      <c r="A799" s="6"/>
      <c r="B799" s="6"/>
      <c r="C799" s="6"/>
      <c r="D799" s="3"/>
      <c r="E799" s="70" t="str">
        <f>IF(ATA!E799="","",ATA!E799)</f>
        <v/>
      </c>
      <c r="F799" s="51" t="str">
        <f>IF(ATA!F799="","",ATA!F799)</f>
        <v/>
      </c>
      <c r="G799" s="11" t="str">
        <f>IF(ATA!G799="","",ATA!G799)</f>
        <v/>
      </c>
      <c r="H799" s="55" t="str">
        <f>IF(ATA!H799="","",ATA!H799)</f>
        <v/>
      </c>
      <c r="I799" s="31" t="str">
        <f>IF(AND(F798="",H798="in-sample"),"",IF(AND(Temp!fhor_indata=1,H798="out-sample",H799="out-sample"),I798,IF(AND(F799="",H798="out-sample"),"",IF(AND(Temp!optSeasCoef=0,Temp!sts_add=1),IF(H798="in-sample",IF(Q798=bigT,((pCell/bigT)*F798)+((1-(pCell/bigT))*(I798+J798)),IF(OR(F799="",COUNT($F$2:F798)&lt;=pCell),F798,((pCell/COUNT($F$2:F798))*F798)+((1-(pCell/COUNT($F$2:F798)))*(I798+J798)))),I798),IF(AND(Temp!optSeasCoef=0,Temp!sts_multp=1),IF(H798="in-sample",IF(Q798=bigT,((pCell/bigT)*F798)+((1-(pCell/bigT))*(I798*J798)),IF(OR(F799="",COUNT(F$2:$F798)&lt;=pCell),F798,((pCell/COUNT($F$2:F798))*F798)+((1-(pCell/COUNT($F$2:F798)))*(I798*J798)))),I798),IF(Temp!sts_add=1,IF(H798="in-sample",IF(Q798=bigT,((pCell/bigT)*AX798)+((1-(pCell/bigT))*(I798+J798)),IF(OR(F799="",COUNT($AX$2:AX798)&lt;=pCell),AX798,((pCell/COUNT($AX$2:AX798))*AX798)+((1-(pCell/COUNT($AX$2:AX798)))*(I798+J798)))),I798),IF(H798="in-sample",IF(Q798=bigT,((pCell/bigT)*AX798)+((1-(pCell/bigT))*(I798*J798)),IF(OR(F799="",COUNT($AX$2:AX798)&lt;=pCell),AX798,((pCell/COUNT($AX$2:AX798))*AX798)+((1-(pCell/COUNT($AX$2:AX798)))*(I798*J798)))),I798)))))))</f>
        <v/>
      </c>
      <c r="J799" s="31" t="str">
        <f>IF(AND(F798="",H798="in-sample"),"",IF(AND(Temp!fhor_indata=1,H798="out-sample",H799="out-sample"),J798,IF(AND(F799="",H798="out-sample"),"",IF(AND(Temp!optSeasCoef=0,Temp!sts_add=1),IF(H798="in-sample",IF(Q798=bigT,((qCell/bigT)*(I799-I798))+((1-(qCell/bigT))*J798),IF(OR(F799="",COUNT($F$2:F798)&lt;=qCell),IF(COUNT($F$2:F798)=1,0,F798-F797),((qCell/COUNT($F$2:F798))*(I799-I798))+((1-(qCell/COUNT($F$2:F798)))*J798))),J798),IF(AND(Temp!optSeasCoef=0,Temp!sts_multp=1),IF(H798="in-sample",IF(Q798=bigT,((qCell/bigT)*(I799/I798))+((1-(qCell/bigT))*J798),IF(qCell=0,1,IF(OR(F799="",COUNT($F$2:F798)&lt;=qCell),IF(COUNT($F$2:F798)=1,1,F798/F797),((qCell/COUNT($F$2:F798))*(I799/I798))+((1-(qCell/COUNT($F$2:F798)))*J798)))),J798),IF(Temp!sts_add=1,IF(H798="in-sample",IF(Q798=bigT,((qCell/bigT)*(I799-I798))+((1-(qCell/bigT))*J798),IF(OR(F799="",COUNT($AX$2:AX798)&lt;=qCell),IF(COUNT($AX$2:AX798)=1,0,AX798-AX797),((qCell/COUNT($AX$2:AX798))*(I799-I798))+((1-(qCell/COUNT($AX$2:AX798)))*J798))),J798),IF(H798="in-sample",IF(Q798=bigT,((qCell/bigT)*(I799/I798))+((1-(qCell/bigT))*J798),IF(qCell=0,1,IF(OR(F799="",COUNT($AX$2:AX798)&lt;=qCell),IF(COUNT($AX$2:AX798)=1,1,AX798/AX797),((qCell/COUNT($AX$2:AX798))*(I799/I798))+((1-(qCell/COUNT($AX$2:AX798)))*J798)))),J798)))))))</f>
        <v/>
      </c>
      <c r="K799" s="31" t="str">
        <f>IF(H799="","",IF(AND(Temp!optSeasCoef=0,Temp!sts_add=1),IF(H799="out-sample",I799+(Q799*J799),I799+J799),IF(AND(Temp!optSeasCoef=0,Temp!sts_multp=1),IF(H799="out-sample",I799*(J799^Q799),I799*J799),IF(Temp!sts_add=1,IF(H799="out-sample",(I799+(Q799*J799))*G799,(I799+J799)*G799),IF(H799="out-sample",I799*(J799^Q799)*G799,I799*J799*G799)))))</f>
        <v/>
      </c>
      <c r="L799" s="32" t="str">
        <f t="shared" si="86"/>
        <v/>
      </c>
      <c r="M799" s="32" t="str">
        <f t="shared" si="87"/>
        <v/>
      </c>
      <c r="N799" s="32" t="str">
        <f t="shared" si="88"/>
        <v/>
      </c>
      <c r="O799" s="32" t="str">
        <f t="shared" si="89"/>
        <v/>
      </c>
      <c r="P799" s="32" t="str">
        <f t="shared" si="90"/>
        <v/>
      </c>
      <c r="Q799" s="3" t="str">
        <f>IF(AND(Temp!fhor_indata=1,F799="",H798="in-sample"),1,IF(AND(Temp!fhor_indata=1,H798="out-sample",Q798&lt;ATA!XfHor),Q798+1,IF(F799="","",IF(AND(H799="out-sample",H798="in-sample"),1,IF(AND(H799="out-sample",H798="out-sample"),Q798+1,IF(ISNUMBER(Q798),Q798+1,1))))))</f>
        <v/>
      </c>
      <c r="R799" s="3" t="str">
        <f t="shared" si="84"/>
        <v/>
      </c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X799" s="63" t="e">
        <f t="shared" si="85"/>
        <v>#VALUE!</v>
      </c>
    </row>
    <row r="800" spans="1:50" s="1" customFormat="1" ht="14.25" x14ac:dyDescent="0.2">
      <c r="A800" s="6"/>
      <c r="B800" s="6"/>
      <c r="C800" s="6"/>
      <c r="D800" s="3"/>
      <c r="E800" s="70" t="str">
        <f>IF(ATA!E800="","",ATA!E800)</f>
        <v/>
      </c>
      <c r="F800" s="51" t="str">
        <f>IF(ATA!F800="","",ATA!F800)</f>
        <v/>
      </c>
      <c r="G800" s="11" t="str">
        <f>IF(ATA!G800="","",ATA!G800)</f>
        <v/>
      </c>
      <c r="H800" s="55" t="str">
        <f>IF(ATA!H800="","",ATA!H800)</f>
        <v/>
      </c>
      <c r="I800" s="31" t="str">
        <f>IF(AND(F799="",H799="in-sample"),"",IF(AND(Temp!fhor_indata=1,H799="out-sample",H800="out-sample"),I799,IF(AND(F800="",H799="out-sample"),"",IF(AND(Temp!optSeasCoef=0,Temp!sts_add=1),IF(H799="in-sample",IF(Q799=bigT,((pCell/bigT)*F799)+((1-(pCell/bigT))*(I799+J799)),IF(OR(F800="",COUNT($F$2:F799)&lt;=pCell),F799,((pCell/COUNT($F$2:F799))*F799)+((1-(pCell/COUNT($F$2:F799)))*(I799+J799)))),I799),IF(AND(Temp!optSeasCoef=0,Temp!sts_multp=1),IF(H799="in-sample",IF(Q799=bigT,((pCell/bigT)*F799)+((1-(pCell/bigT))*(I799*J799)),IF(OR(F800="",COUNT(F$2:$F799)&lt;=pCell),F799,((pCell/COUNT($F$2:F799))*F799)+((1-(pCell/COUNT($F$2:F799)))*(I799*J799)))),I799),IF(Temp!sts_add=1,IF(H799="in-sample",IF(Q799=bigT,((pCell/bigT)*AX799)+((1-(pCell/bigT))*(I799+J799)),IF(OR(F800="",COUNT($AX$2:AX799)&lt;=pCell),AX799,((pCell/COUNT($AX$2:AX799))*AX799)+((1-(pCell/COUNT($AX$2:AX799)))*(I799+J799)))),I799),IF(H799="in-sample",IF(Q799=bigT,((pCell/bigT)*AX799)+((1-(pCell/bigT))*(I799*J799)),IF(OR(F800="",COUNT($AX$2:AX799)&lt;=pCell),AX799,((pCell/COUNT($AX$2:AX799))*AX799)+((1-(pCell/COUNT($AX$2:AX799)))*(I799*J799)))),I799)))))))</f>
        <v/>
      </c>
      <c r="J800" s="31" t="str">
        <f>IF(AND(F799="",H799="in-sample"),"",IF(AND(Temp!fhor_indata=1,H799="out-sample",H800="out-sample"),J799,IF(AND(F800="",H799="out-sample"),"",IF(AND(Temp!optSeasCoef=0,Temp!sts_add=1),IF(H799="in-sample",IF(Q799=bigT,((qCell/bigT)*(I800-I799))+((1-(qCell/bigT))*J799),IF(OR(F800="",COUNT($F$2:F799)&lt;=qCell),IF(COUNT($F$2:F799)=1,0,F799-F798),((qCell/COUNT($F$2:F799))*(I800-I799))+((1-(qCell/COUNT($F$2:F799)))*J799))),J799),IF(AND(Temp!optSeasCoef=0,Temp!sts_multp=1),IF(H799="in-sample",IF(Q799=bigT,((qCell/bigT)*(I800/I799))+((1-(qCell/bigT))*J799),IF(qCell=0,1,IF(OR(F800="",COUNT($F$2:F799)&lt;=qCell),IF(COUNT($F$2:F799)=1,1,F799/F798),((qCell/COUNT($F$2:F799))*(I800/I799))+((1-(qCell/COUNT($F$2:F799)))*J799)))),J799),IF(Temp!sts_add=1,IF(H799="in-sample",IF(Q799=bigT,((qCell/bigT)*(I800-I799))+((1-(qCell/bigT))*J799),IF(OR(F800="",COUNT($AX$2:AX799)&lt;=qCell),IF(COUNT($AX$2:AX799)=1,0,AX799-AX798),((qCell/COUNT($AX$2:AX799))*(I800-I799))+((1-(qCell/COUNT($AX$2:AX799)))*J799))),J799),IF(H799="in-sample",IF(Q799=bigT,((qCell/bigT)*(I800/I799))+((1-(qCell/bigT))*J799),IF(qCell=0,1,IF(OR(F800="",COUNT($AX$2:AX799)&lt;=qCell),IF(COUNT($AX$2:AX799)=1,1,AX799/AX798),((qCell/COUNT($AX$2:AX799))*(I800/I799))+((1-(qCell/COUNT($AX$2:AX799)))*J799)))),J799)))))))</f>
        <v/>
      </c>
      <c r="K800" s="31" t="str">
        <f>IF(H800="","",IF(AND(Temp!optSeasCoef=0,Temp!sts_add=1),IF(H800="out-sample",I800+(Q800*J800),I800+J800),IF(AND(Temp!optSeasCoef=0,Temp!sts_multp=1),IF(H800="out-sample",I800*(J800^Q800),I800*J800),IF(Temp!sts_add=1,IF(H800="out-sample",(I800+(Q800*J800))*G800,(I800+J800)*G800),IF(H800="out-sample",I800*(J800^Q800)*G800,I800*J800*G800)))))</f>
        <v/>
      </c>
      <c r="L800" s="32" t="str">
        <f t="shared" si="86"/>
        <v/>
      </c>
      <c r="M800" s="32" t="str">
        <f t="shared" si="87"/>
        <v/>
      </c>
      <c r="N800" s="32" t="str">
        <f t="shared" si="88"/>
        <v/>
      </c>
      <c r="O800" s="32" t="str">
        <f t="shared" si="89"/>
        <v/>
      </c>
      <c r="P800" s="32" t="str">
        <f t="shared" si="90"/>
        <v/>
      </c>
      <c r="Q800" s="3" t="str">
        <f>IF(AND(Temp!fhor_indata=1,F800="",H799="in-sample"),1,IF(AND(Temp!fhor_indata=1,H799="out-sample",Q799&lt;ATA!XfHor),Q799+1,IF(F800="","",IF(AND(H800="out-sample",H799="in-sample"),1,IF(AND(H800="out-sample",H799="out-sample"),Q799+1,IF(ISNUMBER(Q799),Q799+1,1))))))</f>
        <v/>
      </c>
      <c r="R800" s="3" t="str">
        <f t="shared" si="84"/>
        <v/>
      </c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X800" s="63" t="e">
        <f t="shared" si="85"/>
        <v>#VALUE!</v>
      </c>
    </row>
    <row r="801" spans="1:50" s="1" customFormat="1" ht="14.25" x14ac:dyDescent="0.2">
      <c r="A801" s="6"/>
      <c r="B801" s="6"/>
      <c r="C801" s="6"/>
      <c r="D801" s="3"/>
      <c r="E801" s="70" t="str">
        <f>IF(ATA!E801="","",ATA!E801)</f>
        <v/>
      </c>
      <c r="F801" s="51" t="str">
        <f>IF(ATA!F801="","",ATA!F801)</f>
        <v/>
      </c>
      <c r="G801" s="11" t="str">
        <f>IF(ATA!G801="","",ATA!G801)</f>
        <v/>
      </c>
      <c r="H801" s="55" t="str">
        <f>IF(ATA!H801="","",ATA!H801)</f>
        <v/>
      </c>
      <c r="I801" s="31" t="str">
        <f>IF(AND(F800="",H800="in-sample"),"",IF(AND(Temp!fhor_indata=1,H800="out-sample",H801="out-sample"),I800,IF(AND(F801="",H800="out-sample"),"",IF(AND(Temp!optSeasCoef=0,Temp!sts_add=1),IF(H800="in-sample",IF(Q800=bigT,((pCell/bigT)*F800)+((1-(pCell/bigT))*(I800+J800)),IF(OR(F801="",COUNT($F$2:F800)&lt;=pCell),F800,((pCell/COUNT($F$2:F800))*F800)+((1-(pCell/COUNT($F$2:F800)))*(I800+J800)))),I800),IF(AND(Temp!optSeasCoef=0,Temp!sts_multp=1),IF(H800="in-sample",IF(Q800=bigT,((pCell/bigT)*F800)+((1-(pCell/bigT))*(I800*J800)),IF(OR(F801="",COUNT(F$2:$F800)&lt;=pCell),F800,((pCell/COUNT($F$2:F800))*F800)+((1-(pCell/COUNT($F$2:F800)))*(I800*J800)))),I800),IF(Temp!sts_add=1,IF(H800="in-sample",IF(Q800=bigT,((pCell/bigT)*AX800)+((1-(pCell/bigT))*(I800+J800)),IF(OR(F801="",COUNT($AX$2:AX800)&lt;=pCell),AX800,((pCell/COUNT($AX$2:AX800))*AX800)+((1-(pCell/COUNT($AX$2:AX800)))*(I800+J800)))),I800),IF(H800="in-sample",IF(Q800=bigT,((pCell/bigT)*AX800)+((1-(pCell/bigT))*(I800*J800)),IF(OR(F801="",COUNT($AX$2:AX800)&lt;=pCell),AX800,((pCell/COUNT($AX$2:AX800))*AX800)+((1-(pCell/COUNT($AX$2:AX800)))*(I800*J800)))),I800)))))))</f>
        <v/>
      </c>
      <c r="J801" s="31" t="str">
        <f>IF(AND(F800="",H800="in-sample"),"",IF(AND(Temp!fhor_indata=1,H800="out-sample",H801="out-sample"),J800,IF(AND(F801="",H800="out-sample"),"",IF(AND(Temp!optSeasCoef=0,Temp!sts_add=1),IF(H800="in-sample",IF(Q800=bigT,((qCell/bigT)*(I801-I800))+((1-(qCell/bigT))*J800),IF(OR(F801="",COUNT($F$2:F800)&lt;=qCell),IF(COUNT($F$2:F800)=1,0,F800-F799),((qCell/COUNT($F$2:F800))*(I801-I800))+((1-(qCell/COUNT($F$2:F800)))*J800))),J800),IF(AND(Temp!optSeasCoef=0,Temp!sts_multp=1),IF(H800="in-sample",IF(Q800=bigT,((qCell/bigT)*(I801/I800))+((1-(qCell/bigT))*J800),IF(qCell=0,1,IF(OR(F801="",COUNT($F$2:F800)&lt;=qCell),IF(COUNT($F$2:F800)=1,1,F800/F799),((qCell/COUNT($F$2:F800))*(I801/I800))+((1-(qCell/COUNT($F$2:F800)))*J800)))),J800),IF(Temp!sts_add=1,IF(H800="in-sample",IF(Q800=bigT,((qCell/bigT)*(I801-I800))+((1-(qCell/bigT))*J800),IF(OR(F801="",COUNT($AX$2:AX800)&lt;=qCell),IF(COUNT($AX$2:AX800)=1,0,AX800-AX799),((qCell/COUNT($AX$2:AX800))*(I801-I800))+((1-(qCell/COUNT($AX$2:AX800)))*J800))),J800),IF(H800="in-sample",IF(Q800=bigT,((qCell/bigT)*(I801/I800))+((1-(qCell/bigT))*J800),IF(qCell=0,1,IF(OR(F801="",COUNT($AX$2:AX800)&lt;=qCell),IF(COUNT($AX$2:AX800)=1,1,AX800/AX799),((qCell/COUNT($AX$2:AX800))*(I801/I800))+((1-(qCell/COUNT($AX$2:AX800)))*J800)))),J800)))))))</f>
        <v/>
      </c>
      <c r="K801" s="31" t="str">
        <f>IF(H801="","",IF(AND(Temp!optSeasCoef=0,Temp!sts_add=1),IF(H801="out-sample",I801+(Q801*J801),I801+J801),IF(AND(Temp!optSeasCoef=0,Temp!sts_multp=1),IF(H801="out-sample",I801*(J801^Q801),I801*J801),IF(Temp!sts_add=1,IF(H801="out-sample",(I801+(Q801*J801))*G801,(I801+J801)*G801),IF(H801="out-sample",I801*(J801^Q801)*G801,I801*J801*G801)))))</f>
        <v/>
      </c>
      <c r="L801" s="32" t="str">
        <f t="shared" si="86"/>
        <v/>
      </c>
      <c r="M801" s="32" t="str">
        <f t="shared" si="87"/>
        <v/>
      </c>
      <c r="N801" s="32" t="str">
        <f t="shared" si="88"/>
        <v/>
      </c>
      <c r="O801" s="32" t="str">
        <f t="shared" si="89"/>
        <v/>
      </c>
      <c r="P801" s="32" t="str">
        <f t="shared" si="90"/>
        <v/>
      </c>
      <c r="Q801" s="3" t="str">
        <f>IF(AND(Temp!fhor_indata=1,F801="",H800="in-sample"),1,IF(AND(Temp!fhor_indata=1,H800="out-sample",Q800&lt;ATA!XfHor),Q800+1,IF(F801="","",IF(AND(H801="out-sample",H800="in-sample"),1,IF(AND(H801="out-sample",H800="out-sample"),Q800+1,IF(ISNUMBER(Q800),Q800+1,1))))))</f>
        <v/>
      </c>
      <c r="R801" s="3" t="str">
        <f t="shared" si="84"/>
        <v/>
      </c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X801" s="63" t="e">
        <f t="shared" si="85"/>
        <v>#VALUE!</v>
      </c>
    </row>
    <row r="802" spans="1:50" s="1" customFormat="1" ht="14.25" x14ac:dyDescent="0.2">
      <c r="A802" s="6"/>
      <c r="B802" s="6"/>
      <c r="C802" s="6"/>
      <c r="D802" s="3"/>
      <c r="E802" s="70" t="str">
        <f>IF(ATA!E802="","",ATA!E802)</f>
        <v/>
      </c>
      <c r="F802" s="51" t="str">
        <f>IF(ATA!F802="","",ATA!F802)</f>
        <v/>
      </c>
      <c r="G802" s="11" t="str">
        <f>IF(ATA!G802="","",ATA!G802)</f>
        <v/>
      </c>
      <c r="H802" s="55" t="str">
        <f>IF(ATA!H802="","",ATA!H802)</f>
        <v/>
      </c>
      <c r="I802" s="31" t="str">
        <f>IF(AND(F801="",H801="in-sample"),"",IF(AND(Temp!fhor_indata=1,H801="out-sample",H802="out-sample"),I801,IF(AND(F802="",H801="out-sample"),"",IF(AND(Temp!optSeasCoef=0,Temp!sts_add=1),IF(H801="in-sample",IF(Q801=bigT,((pCell/bigT)*F801)+((1-(pCell/bigT))*(I801+J801)),IF(OR(F802="",COUNT($F$2:F801)&lt;=pCell),F801,((pCell/COUNT($F$2:F801))*F801)+((1-(pCell/COUNT($F$2:F801)))*(I801+J801)))),I801),IF(AND(Temp!optSeasCoef=0,Temp!sts_multp=1),IF(H801="in-sample",IF(Q801=bigT,((pCell/bigT)*F801)+((1-(pCell/bigT))*(I801*J801)),IF(OR(F802="",COUNT(F$2:$F801)&lt;=pCell),F801,((pCell/COUNT($F$2:F801))*F801)+((1-(pCell/COUNT($F$2:F801)))*(I801*J801)))),I801),IF(Temp!sts_add=1,IF(H801="in-sample",IF(Q801=bigT,((pCell/bigT)*AX801)+((1-(pCell/bigT))*(I801+J801)),IF(OR(F802="",COUNT($AX$2:AX801)&lt;=pCell),AX801,((pCell/COUNT($AX$2:AX801))*AX801)+((1-(pCell/COUNT($AX$2:AX801)))*(I801+J801)))),I801),IF(H801="in-sample",IF(Q801=bigT,((pCell/bigT)*AX801)+((1-(pCell/bigT))*(I801*J801)),IF(OR(F802="",COUNT($AX$2:AX801)&lt;=pCell),AX801,((pCell/COUNT($AX$2:AX801))*AX801)+((1-(pCell/COUNT($AX$2:AX801)))*(I801*J801)))),I801)))))))</f>
        <v/>
      </c>
      <c r="J802" s="31" t="str">
        <f>IF(AND(F801="",H801="in-sample"),"",IF(AND(Temp!fhor_indata=1,H801="out-sample",H802="out-sample"),J801,IF(AND(F802="",H801="out-sample"),"",IF(AND(Temp!optSeasCoef=0,Temp!sts_add=1),IF(H801="in-sample",IF(Q801=bigT,((qCell/bigT)*(I802-I801))+((1-(qCell/bigT))*J801),IF(OR(F802="",COUNT($F$2:F801)&lt;=qCell),IF(COUNT($F$2:F801)=1,0,F801-F800),((qCell/COUNT($F$2:F801))*(I802-I801))+((1-(qCell/COUNT($F$2:F801)))*J801))),J801),IF(AND(Temp!optSeasCoef=0,Temp!sts_multp=1),IF(H801="in-sample",IF(Q801=bigT,((qCell/bigT)*(I802/I801))+((1-(qCell/bigT))*J801),IF(qCell=0,1,IF(OR(F802="",COUNT($F$2:F801)&lt;=qCell),IF(COUNT($F$2:F801)=1,1,F801/F800),((qCell/COUNT($F$2:F801))*(I802/I801))+((1-(qCell/COUNT($F$2:F801)))*J801)))),J801),IF(Temp!sts_add=1,IF(H801="in-sample",IF(Q801=bigT,((qCell/bigT)*(I802-I801))+((1-(qCell/bigT))*J801),IF(OR(F802="",COUNT($AX$2:AX801)&lt;=qCell),IF(COUNT($AX$2:AX801)=1,0,AX801-AX800),((qCell/COUNT($AX$2:AX801))*(I802-I801))+((1-(qCell/COUNT($AX$2:AX801)))*J801))),J801),IF(H801="in-sample",IF(Q801=bigT,((qCell/bigT)*(I802/I801))+((1-(qCell/bigT))*J801),IF(qCell=0,1,IF(OR(F802="",COUNT($AX$2:AX801)&lt;=qCell),IF(COUNT($AX$2:AX801)=1,1,AX801/AX800),((qCell/COUNT($AX$2:AX801))*(I802/I801))+((1-(qCell/COUNT($AX$2:AX801)))*J801)))),J801)))))))</f>
        <v/>
      </c>
      <c r="K802" s="31" t="str">
        <f>IF(H802="","",IF(AND(Temp!optSeasCoef=0,Temp!sts_add=1),IF(H802="out-sample",I802+(Q802*J802),I802+J802),IF(AND(Temp!optSeasCoef=0,Temp!sts_multp=1),IF(H802="out-sample",I802*(J802^Q802),I802*J802),IF(Temp!sts_add=1,IF(H802="out-sample",(I802+(Q802*J802))*G802,(I802+J802)*G802),IF(H802="out-sample",I802*(J802^Q802)*G802,I802*J802*G802)))))</f>
        <v/>
      </c>
      <c r="L802" s="32" t="str">
        <f t="shared" si="86"/>
        <v/>
      </c>
      <c r="M802" s="32" t="str">
        <f t="shared" si="87"/>
        <v/>
      </c>
      <c r="N802" s="32" t="str">
        <f t="shared" si="88"/>
        <v/>
      </c>
      <c r="O802" s="32" t="str">
        <f t="shared" si="89"/>
        <v/>
      </c>
      <c r="P802" s="32" t="str">
        <f t="shared" si="90"/>
        <v/>
      </c>
      <c r="Q802" s="3" t="str">
        <f>IF(AND(Temp!fhor_indata=1,F802="",H801="in-sample"),1,IF(AND(Temp!fhor_indata=1,H801="out-sample",Q801&lt;ATA!XfHor),Q801+1,IF(F802="","",IF(AND(H802="out-sample",H801="in-sample"),1,IF(AND(H802="out-sample",H801="out-sample"),Q801+1,IF(ISNUMBER(Q801),Q801+1,1))))))</f>
        <v/>
      </c>
      <c r="R802" s="3" t="str">
        <f t="shared" si="84"/>
        <v/>
      </c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X802" s="63" t="e">
        <f t="shared" si="85"/>
        <v>#VALUE!</v>
      </c>
    </row>
    <row r="803" spans="1:50" s="1" customFormat="1" ht="14.25" x14ac:dyDescent="0.2">
      <c r="A803" s="6"/>
      <c r="B803" s="6"/>
      <c r="C803" s="6"/>
      <c r="D803" s="3"/>
      <c r="E803" s="70" t="str">
        <f>IF(ATA!E803="","",ATA!E803)</f>
        <v/>
      </c>
      <c r="F803" s="51" t="str">
        <f>IF(ATA!F803="","",ATA!F803)</f>
        <v/>
      </c>
      <c r="G803" s="11" t="str">
        <f>IF(ATA!G803="","",ATA!G803)</f>
        <v/>
      </c>
      <c r="H803" s="55" t="str">
        <f>IF(ATA!H803="","",ATA!H803)</f>
        <v/>
      </c>
      <c r="I803" s="31" t="str">
        <f>IF(AND(F802="",H802="in-sample"),"",IF(AND(Temp!fhor_indata=1,H802="out-sample",H803="out-sample"),I802,IF(AND(F803="",H802="out-sample"),"",IF(AND(Temp!optSeasCoef=0,Temp!sts_add=1),IF(H802="in-sample",IF(Q802=bigT,((pCell/bigT)*F802)+((1-(pCell/bigT))*(I802+J802)),IF(OR(F803="",COUNT($F$2:F802)&lt;=pCell),F802,((pCell/COUNT($F$2:F802))*F802)+((1-(pCell/COUNT($F$2:F802)))*(I802+J802)))),I802),IF(AND(Temp!optSeasCoef=0,Temp!sts_multp=1),IF(H802="in-sample",IF(Q802=bigT,((pCell/bigT)*F802)+((1-(pCell/bigT))*(I802*J802)),IF(OR(F803="",COUNT(F$2:$F802)&lt;=pCell),F802,((pCell/COUNT($F$2:F802))*F802)+((1-(pCell/COUNT($F$2:F802)))*(I802*J802)))),I802),IF(Temp!sts_add=1,IF(H802="in-sample",IF(Q802=bigT,((pCell/bigT)*AX802)+((1-(pCell/bigT))*(I802+J802)),IF(OR(F803="",COUNT($AX$2:AX802)&lt;=pCell),AX802,((pCell/COUNT($AX$2:AX802))*AX802)+((1-(pCell/COUNT($AX$2:AX802)))*(I802+J802)))),I802),IF(H802="in-sample",IF(Q802=bigT,((pCell/bigT)*AX802)+((1-(pCell/bigT))*(I802*J802)),IF(OR(F803="",COUNT($AX$2:AX802)&lt;=pCell),AX802,((pCell/COUNT($AX$2:AX802))*AX802)+((1-(pCell/COUNT($AX$2:AX802)))*(I802*J802)))),I802)))))))</f>
        <v/>
      </c>
      <c r="J803" s="31" t="str">
        <f>IF(AND(F802="",H802="in-sample"),"",IF(AND(Temp!fhor_indata=1,H802="out-sample",H803="out-sample"),J802,IF(AND(F803="",H802="out-sample"),"",IF(AND(Temp!optSeasCoef=0,Temp!sts_add=1),IF(H802="in-sample",IF(Q802=bigT,((qCell/bigT)*(I803-I802))+((1-(qCell/bigT))*J802),IF(OR(F803="",COUNT($F$2:F802)&lt;=qCell),IF(COUNT($F$2:F802)=1,0,F802-F801),((qCell/COUNT($F$2:F802))*(I803-I802))+((1-(qCell/COUNT($F$2:F802)))*J802))),J802),IF(AND(Temp!optSeasCoef=0,Temp!sts_multp=1),IF(H802="in-sample",IF(Q802=bigT,((qCell/bigT)*(I803/I802))+((1-(qCell/bigT))*J802),IF(qCell=0,1,IF(OR(F803="",COUNT($F$2:F802)&lt;=qCell),IF(COUNT($F$2:F802)=1,1,F802/F801),((qCell/COUNT($F$2:F802))*(I803/I802))+((1-(qCell/COUNT($F$2:F802)))*J802)))),J802),IF(Temp!sts_add=1,IF(H802="in-sample",IF(Q802=bigT,((qCell/bigT)*(I803-I802))+((1-(qCell/bigT))*J802),IF(OR(F803="",COUNT($AX$2:AX802)&lt;=qCell),IF(COUNT($AX$2:AX802)=1,0,AX802-AX801),((qCell/COUNT($AX$2:AX802))*(I803-I802))+((1-(qCell/COUNT($AX$2:AX802)))*J802))),J802),IF(H802="in-sample",IF(Q802=bigT,((qCell/bigT)*(I803/I802))+((1-(qCell/bigT))*J802),IF(qCell=0,1,IF(OR(F803="",COUNT($AX$2:AX802)&lt;=qCell),IF(COUNT($AX$2:AX802)=1,1,AX802/AX801),((qCell/COUNT($AX$2:AX802))*(I803/I802))+((1-(qCell/COUNT($AX$2:AX802)))*J802)))),J802)))))))</f>
        <v/>
      </c>
      <c r="K803" s="31" t="str">
        <f>IF(H803="","",IF(AND(Temp!optSeasCoef=0,Temp!sts_add=1),IF(H803="out-sample",I803+(Q803*J803),I803+J803),IF(AND(Temp!optSeasCoef=0,Temp!sts_multp=1),IF(H803="out-sample",I803*(J803^Q803),I803*J803),IF(Temp!sts_add=1,IF(H803="out-sample",(I803+(Q803*J803))*G803,(I803+J803)*G803),IF(H803="out-sample",I803*(J803^Q803)*G803,I803*J803*G803)))))</f>
        <v/>
      </c>
      <c r="L803" s="32" t="str">
        <f t="shared" si="86"/>
        <v/>
      </c>
      <c r="M803" s="32" t="str">
        <f t="shared" si="87"/>
        <v/>
      </c>
      <c r="N803" s="32" t="str">
        <f t="shared" si="88"/>
        <v/>
      </c>
      <c r="O803" s="32" t="str">
        <f t="shared" si="89"/>
        <v/>
      </c>
      <c r="P803" s="32" t="str">
        <f t="shared" si="90"/>
        <v/>
      </c>
      <c r="Q803" s="3" t="str">
        <f>IF(AND(Temp!fhor_indata=1,F803="",H802="in-sample"),1,IF(AND(Temp!fhor_indata=1,H802="out-sample",Q802&lt;ATA!XfHor),Q802+1,IF(F803="","",IF(AND(H803="out-sample",H802="in-sample"),1,IF(AND(H803="out-sample",H802="out-sample"),Q802+1,IF(ISNUMBER(Q802),Q802+1,1))))))</f>
        <v/>
      </c>
      <c r="R803" s="3" t="str">
        <f t="shared" si="84"/>
        <v/>
      </c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X803" s="63" t="e">
        <f t="shared" si="85"/>
        <v>#VALUE!</v>
      </c>
    </row>
    <row r="804" spans="1:50" s="1" customFormat="1" ht="14.25" x14ac:dyDescent="0.2">
      <c r="A804" s="6"/>
      <c r="B804" s="6"/>
      <c r="C804" s="6"/>
      <c r="D804" s="3"/>
      <c r="E804" s="70" t="str">
        <f>IF(ATA!E804="","",ATA!E804)</f>
        <v/>
      </c>
      <c r="F804" s="51" t="str">
        <f>IF(ATA!F804="","",ATA!F804)</f>
        <v/>
      </c>
      <c r="G804" s="11" t="str">
        <f>IF(ATA!G804="","",ATA!G804)</f>
        <v/>
      </c>
      <c r="H804" s="55" t="str">
        <f>IF(ATA!H804="","",ATA!H804)</f>
        <v/>
      </c>
      <c r="I804" s="31" t="str">
        <f>IF(AND(F803="",H803="in-sample"),"",IF(AND(Temp!fhor_indata=1,H803="out-sample",H804="out-sample"),I803,IF(AND(F804="",H803="out-sample"),"",IF(AND(Temp!optSeasCoef=0,Temp!sts_add=1),IF(H803="in-sample",IF(Q803=bigT,((pCell/bigT)*F803)+((1-(pCell/bigT))*(I803+J803)),IF(OR(F804="",COUNT($F$2:F803)&lt;=pCell),F803,((pCell/COUNT($F$2:F803))*F803)+((1-(pCell/COUNT($F$2:F803)))*(I803+J803)))),I803),IF(AND(Temp!optSeasCoef=0,Temp!sts_multp=1),IF(H803="in-sample",IF(Q803=bigT,((pCell/bigT)*F803)+((1-(pCell/bigT))*(I803*J803)),IF(OR(F804="",COUNT(F$2:$F803)&lt;=pCell),F803,((pCell/COUNT($F$2:F803))*F803)+((1-(pCell/COUNT($F$2:F803)))*(I803*J803)))),I803),IF(Temp!sts_add=1,IF(H803="in-sample",IF(Q803=bigT,((pCell/bigT)*AX803)+((1-(pCell/bigT))*(I803+J803)),IF(OR(F804="",COUNT($AX$2:AX803)&lt;=pCell),AX803,((pCell/COUNT($AX$2:AX803))*AX803)+((1-(pCell/COUNT($AX$2:AX803)))*(I803+J803)))),I803),IF(H803="in-sample",IF(Q803=bigT,((pCell/bigT)*AX803)+((1-(pCell/bigT))*(I803*J803)),IF(OR(F804="",COUNT($AX$2:AX803)&lt;=pCell),AX803,((pCell/COUNT($AX$2:AX803))*AX803)+((1-(pCell/COUNT($AX$2:AX803)))*(I803*J803)))),I803)))))))</f>
        <v/>
      </c>
      <c r="J804" s="31" t="str">
        <f>IF(AND(F803="",H803="in-sample"),"",IF(AND(Temp!fhor_indata=1,H803="out-sample",H804="out-sample"),J803,IF(AND(F804="",H803="out-sample"),"",IF(AND(Temp!optSeasCoef=0,Temp!sts_add=1),IF(H803="in-sample",IF(Q803=bigT,((qCell/bigT)*(I804-I803))+((1-(qCell/bigT))*J803),IF(OR(F804="",COUNT($F$2:F803)&lt;=qCell),IF(COUNT($F$2:F803)=1,0,F803-F802),((qCell/COUNT($F$2:F803))*(I804-I803))+((1-(qCell/COUNT($F$2:F803)))*J803))),J803),IF(AND(Temp!optSeasCoef=0,Temp!sts_multp=1),IF(H803="in-sample",IF(Q803=bigT,((qCell/bigT)*(I804/I803))+((1-(qCell/bigT))*J803),IF(qCell=0,1,IF(OR(F804="",COUNT($F$2:F803)&lt;=qCell),IF(COUNT($F$2:F803)=1,1,F803/F802),((qCell/COUNT($F$2:F803))*(I804/I803))+((1-(qCell/COUNT($F$2:F803)))*J803)))),J803),IF(Temp!sts_add=1,IF(H803="in-sample",IF(Q803=bigT,((qCell/bigT)*(I804-I803))+((1-(qCell/bigT))*J803),IF(OR(F804="",COUNT($AX$2:AX803)&lt;=qCell),IF(COUNT($AX$2:AX803)=1,0,AX803-AX802),((qCell/COUNT($AX$2:AX803))*(I804-I803))+((1-(qCell/COUNT($AX$2:AX803)))*J803))),J803),IF(H803="in-sample",IF(Q803=bigT,((qCell/bigT)*(I804/I803))+((1-(qCell/bigT))*J803),IF(qCell=0,1,IF(OR(F804="",COUNT($AX$2:AX803)&lt;=qCell),IF(COUNT($AX$2:AX803)=1,1,AX803/AX802),((qCell/COUNT($AX$2:AX803))*(I804/I803))+((1-(qCell/COUNT($AX$2:AX803)))*J803)))),J803)))))))</f>
        <v/>
      </c>
      <c r="K804" s="31" t="str">
        <f>IF(H804="","",IF(AND(Temp!optSeasCoef=0,Temp!sts_add=1),IF(H804="out-sample",I804+(Q804*J804),I804+J804),IF(AND(Temp!optSeasCoef=0,Temp!sts_multp=1),IF(H804="out-sample",I804*(J804^Q804),I804*J804),IF(Temp!sts_add=1,IF(H804="out-sample",(I804+(Q804*J804))*G804,(I804+J804)*G804),IF(H804="out-sample",I804*(J804^Q804)*G804,I804*J804*G804)))))</f>
        <v/>
      </c>
      <c r="L804" s="32" t="str">
        <f t="shared" si="86"/>
        <v/>
      </c>
      <c r="M804" s="32" t="str">
        <f t="shared" si="87"/>
        <v/>
      </c>
      <c r="N804" s="32" t="str">
        <f t="shared" si="88"/>
        <v/>
      </c>
      <c r="O804" s="32" t="str">
        <f t="shared" si="89"/>
        <v/>
      </c>
      <c r="P804" s="32" t="str">
        <f t="shared" si="90"/>
        <v/>
      </c>
      <c r="Q804" s="3" t="str">
        <f>IF(AND(Temp!fhor_indata=1,F804="",H803="in-sample"),1,IF(AND(Temp!fhor_indata=1,H803="out-sample",Q803&lt;ATA!XfHor),Q803+1,IF(F804="","",IF(AND(H804="out-sample",H803="in-sample"),1,IF(AND(H804="out-sample",H803="out-sample"),Q803+1,IF(ISNUMBER(Q803),Q803+1,1))))))</f>
        <v/>
      </c>
      <c r="R804" s="3" t="str">
        <f t="shared" si="84"/>
        <v/>
      </c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X804" s="63" t="e">
        <f t="shared" si="85"/>
        <v>#VALUE!</v>
      </c>
    </row>
    <row r="805" spans="1:50" s="1" customFormat="1" ht="14.25" x14ac:dyDescent="0.2">
      <c r="A805" s="6"/>
      <c r="B805" s="6"/>
      <c r="C805" s="6"/>
      <c r="D805" s="3"/>
      <c r="E805" s="70" t="str">
        <f>IF(ATA!E805="","",ATA!E805)</f>
        <v/>
      </c>
      <c r="F805" s="51" t="str">
        <f>IF(ATA!F805="","",ATA!F805)</f>
        <v/>
      </c>
      <c r="G805" s="11" t="str">
        <f>IF(ATA!G805="","",ATA!G805)</f>
        <v/>
      </c>
      <c r="H805" s="55" t="str">
        <f>IF(ATA!H805="","",ATA!H805)</f>
        <v/>
      </c>
      <c r="I805" s="31" t="str">
        <f>IF(AND(F804="",H804="in-sample"),"",IF(AND(Temp!fhor_indata=1,H804="out-sample",H805="out-sample"),I804,IF(AND(F805="",H804="out-sample"),"",IF(AND(Temp!optSeasCoef=0,Temp!sts_add=1),IF(H804="in-sample",IF(Q804=bigT,((pCell/bigT)*F804)+((1-(pCell/bigT))*(I804+J804)),IF(OR(F805="",COUNT($F$2:F804)&lt;=pCell),F804,((pCell/COUNT($F$2:F804))*F804)+((1-(pCell/COUNT($F$2:F804)))*(I804+J804)))),I804),IF(AND(Temp!optSeasCoef=0,Temp!sts_multp=1),IF(H804="in-sample",IF(Q804=bigT,((pCell/bigT)*F804)+((1-(pCell/bigT))*(I804*J804)),IF(OR(F805="",COUNT(F$2:$F804)&lt;=pCell),F804,((pCell/COUNT($F$2:F804))*F804)+((1-(pCell/COUNT($F$2:F804)))*(I804*J804)))),I804),IF(Temp!sts_add=1,IF(H804="in-sample",IF(Q804=bigT,((pCell/bigT)*AX804)+((1-(pCell/bigT))*(I804+J804)),IF(OR(F805="",COUNT($AX$2:AX804)&lt;=pCell),AX804,((pCell/COUNT($AX$2:AX804))*AX804)+((1-(pCell/COUNT($AX$2:AX804)))*(I804+J804)))),I804),IF(H804="in-sample",IF(Q804=bigT,((pCell/bigT)*AX804)+((1-(pCell/bigT))*(I804*J804)),IF(OR(F805="",COUNT($AX$2:AX804)&lt;=pCell),AX804,((pCell/COUNT($AX$2:AX804))*AX804)+((1-(pCell/COUNT($AX$2:AX804)))*(I804*J804)))),I804)))))))</f>
        <v/>
      </c>
      <c r="J805" s="31" t="str">
        <f>IF(AND(F804="",H804="in-sample"),"",IF(AND(Temp!fhor_indata=1,H804="out-sample",H805="out-sample"),J804,IF(AND(F805="",H804="out-sample"),"",IF(AND(Temp!optSeasCoef=0,Temp!sts_add=1),IF(H804="in-sample",IF(Q804=bigT,((qCell/bigT)*(I805-I804))+((1-(qCell/bigT))*J804),IF(OR(F805="",COUNT($F$2:F804)&lt;=qCell),IF(COUNT($F$2:F804)=1,0,F804-F803),((qCell/COUNT($F$2:F804))*(I805-I804))+((1-(qCell/COUNT($F$2:F804)))*J804))),J804),IF(AND(Temp!optSeasCoef=0,Temp!sts_multp=1),IF(H804="in-sample",IF(Q804=bigT,((qCell/bigT)*(I805/I804))+((1-(qCell/bigT))*J804),IF(qCell=0,1,IF(OR(F805="",COUNT($F$2:F804)&lt;=qCell),IF(COUNT($F$2:F804)=1,1,F804/F803),((qCell/COUNT($F$2:F804))*(I805/I804))+((1-(qCell/COUNT($F$2:F804)))*J804)))),J804),IF(Temp!sts_add=1,IF(H804="in-sample",IF(Q804=bigT,((qCell/bigT)*(I805-I804))+((1-(qCell/bigT))*J804),IF(OR(F805="",COUNT($AX$2:AX804)&lt;=qCell),IF(COUNT($AX$2:AX804)=1,0,AX804-AX803),((qCell/COUNT($AX$2:AX804))*(I805-I804))+((1-(qCell/COUNT($AX$2:AX804)))*J804))),J804),IF(H804="in-sample",IF(Q804=bigT,((qCell/bigT)*(I805/I804))+((1-(qCell/bigT))*J804),IF(qCell=0,1,IF(OR(F805="",COUNT($AX$2:AX804)&lt;=qCell),IF(COUNT($AX$2:AX804)=1,1,AX804/AX803),((qCell/COUNT($AX$2:AX804))*(I805/I804))+((1-(qCell/COUNT($AX$2:AX804)))*J804)))),J804)))))))</f>
        <v/>
      </c>
      <c r="K805" s="31" t="str">
        <f>IF(H805="","",IF(AND(Temp!optSeasCoef=0,Temp!sts_add=1),IF(H805="out-sample",I805+(Q805*J805),I805+J805),IF(AND(Temp!optSeasCoef=0,Temp!sts_multp=1),IF(H805="out-sample",I805*(J805^Q805),I805*J805),IF(Temp!sts_add=1,IF(H805="out-sample",(I805+(Q805*J805))*G805,(I805+J805)*G805),IF(H805="out-sample",I805*(J805^Q805)*G805,I805*J805*G805)))))</f>
        <v/>
      </c>
      <c r="L805" s="32" t="str">
        <f t="shared" si="86"/>
        <v/>
      </c>
      <c r="M805" s="32" t="str">
        <f t="shared" si="87"/>
        <v/>
      </c>
      <c r="N805" s="32" t="str">
        <f t="shared" si="88"/>
        <v/>
      </c>
      <c r="O805" s="32" t="str">
        <f t="shared" si="89"/>
        <v/>
      </c>
      <c r="P805" s="32" t="str">
        <f t="shared" si="90"/>
        <v/>
      </c>
      <c r="Q805" s="3" t="str">
        <f>IF(AND(Temp!fhor_indata=1,F805="",H804="in-sample"),1,IF(AND(Temp!fhor_indata=1,H804="out-sample",Q804&lt;ATA!XfHor),Q804+1,IF(F805="","",IF(AND(H805="out-sample",H804="in-sample"),1,IF(AND(H805="out-sample",H804="out-sample"),Q804+1,IF(ISNUMBER(Q804),Q804+1,1))))))</f>
        <v/>
      </c>
      <c r="R805" s="3" t="str">
        <f t="shared" si="84"/>
        <v/>
      </c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X805" s="63" t="e">
        <f t="shared" si="85"/>
        <v>#VALUE!</v>
      </c>
    </row>
    <row r="806" spans="1:50" s="1" customFormat="1" ht="14.25" x14ac:dyDescent="0.2">
      <c r="A806" s="6"/>
      <c r="B806" s="6"/>
      <c r="C806" s="6"/>
      <c r="D806" s="3"/>
      <c r="E806" s="70" t="str">
        <f>IF(ATA!E806="","",ATA!E806)</f>
        <v/>
      </c>
      <c r="F806" s="51" t="str">
        <f>IF(ATA!F806="","",ATA!F806)</f>
        <v/>
      </c>
      <c r="G806" s="11" t="str">
        <f>IF(ATA!G806="","",ATA!G806)</f>
        <v/>
      </c>
      <c r="H806" s="55" t="str">
        <f>IF(ATA!H806="","",ATA!H806)</f>
        <v/>
      </c>
      <c r="I806" s="31" t="str">
        <f>IF(AND(F805="",H805="in-sample"),"",IF(AND(Temp!fhor_indata=1,H805="out-sample",H806="out-sample"),I805,IF(AND(F806="",H805="out-sample"),"",IF(AND(Temp!optSeasCoef=0,Temp!sts_add=1),IF(H805="in-sample",IF(Q805=bigT,((pCell/bigT)*F805)+((1-(pCell/bigT))*(I805+J805)),IF(OR(F806="",COUNT($F$2:F805)&lt;=pCell),F805,((pCell/COUNT($F$2:F805))*F805)+((1-(pCell/COUNT($F$2:F805)))*(I805+J805)))),I805),IF(AND(Temp!optSeasCoef=0,Temp!sts_multp=1),IF(H805="in-sample",IF(Q805=bigT,((pCell/bigT)*F805)+((1-(pCell/bigT))*(I805*J805)),IF(OR(F806="",COUNT(F$2:$F805)&lt;=pCell),F805,((pCell/COUNT($F$2:F805))*F805)+((1-(pCell/COUNT($F$2:F805)))*(I805*J805)))),I805),IF(Temp!sts_add=1,IF(H805="in-sample",IF(Q805=bigT,((pCell/bigT)*AX805)+((1-(pCell/bigT))*(I805+J805)),IF(OR(F806="",COUNT($AX$2:AX805)&lt;=pCell),AX805,((pCell/COUNT($AX$2:AX805))*AX805)+((1-(pCell/COUNT($AX$2:AX805)))*(I805+J805)))),I805),IF(H805="in-sample",IF(Q805=bigT,((pCell/bigT)*AX805)+((1-(pCell/bigT))*(I805*J805)),IF(OR(F806="",COUNT($AX$2:AX805)&lt;=pCell),AX805,((pCell/COUNT($AX$2:AX805))*AX805)+((1-(pCell/COUNT($AX$2:AX805)))*(I805*J805)))),I805)))))))</f>
        <v/>
      </c>
      <c r="J806" s="31" t="str">
        <f>IF(AND(F805="",H805="in-sample"),"",IF(AND(Temp!fhor_indata=1,H805="out-sample",H806="out-sample"),J805,IF(AND(F806="",H805="out-sample"),"",IF(AND(Temp!optSeasCoef=0,Temp!sts_add=1),IF(H805="in-sample",IF(Q805=bigT,((qCell/bigT)*(I806-I805))+((1-(qCell/bigT))*J805),IF(OR(F806="",COUNT($F$2:F805)&lt;=qCell),IF(COUNT($F$2:F805)=1,0,F805-F804),((qCell/COUNT($F$2:F805))*(I806-I805))+((1-(qCell/COUNT($F$2:F805)))*J805))),J805),IF(AND(Temp!optSeasCoef=0,Temp!sts_multp=1),IF(H805="in-sample",IF(Q805=bigT,((qCell/bigT)*(I806/I805))+((1-(qCell/bigT))*J805),IF(qCell=0,1,IF(OR(F806="",COUNT($F$2:F805)&lt;=qCell),IF(COUNT($F$2:F805)=1,1,F805/F804),((qCell/COUNT($F$2:F805))*(I806/I805))+((1-(qCell/COUNT($F$2:F805)))*J805)))),J805),IF(Temp!sts_add=1,IF(H805="in-sample",IF(Q805=bigT,((qCell/bigT)*(I806-I805))+((1-(qCell/bigT))*J805),IF(OR(F806="",COUNT($AX$2:AX805)&lt;=qCell),IF(COUNT($AX$2:AX805)=1,0,AX805-AX804),((qCell/COUNT($AX$2:AX805))*(I806-I805))+((1-(qCell/COUNT($AX$2:AX805)))*J805))),J805),IF(H805="in-sample",IF(Q805=bigT,((qCell/bigT)*(I806/I805))+((1-(qCell/bigT))*J805),IF(qCell=0,1,IF(OR(F806="",COUNT($AX$2:AX805)&lt;=qCell),IF(COUNT($AX$2:AX805)=1,1,AX805/AX804),((qCell/COUNT($AX$2:AX805))*(I806/I805))+((1-(qCell/COUNT($AX$2:AX805)))*J805)))),J805)))))))</f>
        <v/>
      </c>
      <c r="K806" s="31" t="str">
        <f>IF(H806="","",IF(AND(Temp!optSeasCoef=0,Temp!sts_add=1),IF(H806="out-sample",I806+(Q806*J806),I806+J806),IF(AND(Temp!optSeasCoef=0,Temp!sts_multp=1),IF(H806="out-sample",I806*(J806^Q806),I806*J806),IF(Temp!sts_add=1,IF(H806="out-sample",(I806+(Q806*J806))*G806,(I806+J806)*G806),IF(H806="out-sample",I806*(J806^Q806)*G806,I806*J806*G806)))))</f>
        <v/>
      </c>
      <c r="L806" s="32" t="str">
        <f t="shared" si="86"/>
        <v/>
      </c>
      <c r="M806" s="32" t="str">
        <f t="shared" si="87"/>
        <v/>
      </c>
      <c r="N806" s="32" t="str">
        <f t="shared" si="88"/>
        <v/>
      </c>
      <c r="O806" s="32" t="str">
        <f t="shared" si="89"/>
        <v/>
      </c>
      <c r="P806" s="32" t="str">
        <f t="shared" si="90"/>
        <v/>
      </c>
      <c r="Q806" s="3" t="str">
        <f>IF(AND(Temp!fhor_indata=1,F806="",H805="in-sample"),1,IF(AND(Temp!fhor_indata=1,H805="out-sample",Q805&lt;ATA!XfHor),Q805+1,IF(F806="","",IF(AND(H806="out-sample",H805="in-sample"),1,IF(AND(H806="out-sample",H805="out-sample"),Q805+1,IF(ISNUMBER(Q805),Q805+1,1))))))</f>
        <v/>
      </c>
      <c r="R806" s="3" t="str">
        <f t="shared" si="84"/>
        <v/>
      </c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X806" s="63" t="e">
        <f t="shared" si="85"/>
        <v>#VALUE!</v>
      </c>
    </row>
    <row r="807" spans="1:50" s="1" customFormat="1" ht="14.25" x14ac:dyDescent="0.2">
      <c r="A807" s="6"/>
      <c r="B807" s="6"/>
      <c r="C807" s="6"/>
      <c r="D807" s="3"/>
      <c r="E807" s="70" t="str">
        <f>IF(ATA!E807="","",ATA!E807)</f>
        <v/>
      </c>
      <c r="F807" s="51" t="str">
        <f>IF(ATA!F807="","",ATA!F807)</f>
        <v/>
      </c>
      <c r="G807" s="11" t="str">
        <f>IF(ATA!G807="","",ATA!G807)</f>
        <v/>
      </c>
      <c r="H807" s="55" t="str">
        <f>IF(ATA!H807="","",ATA!H807)</f>
        <v/>
      </c>
      <c r="I807" s="31" t="str">
        <f>IF(AND(F806="",H806="in-sample"),"",IF(AND(Temp!fhor_indata=1,H806="out-sample",H807="out-sample"),I806,IF(AND(F807="",H806="out-sample"),"",IF(AND(Temp!optSeasCoef=0,Temp!sts_add=1),IF(H806="in-sample",IF(Q806=bigT,((pCell/bigT)*F806)+((1-(pCell/bigT))*(I806+J806)),IF(OR(F807="",COUNT($F$2:F806)&lt;=pCell),F806,((pCell/COUNT($F$2:F806))*F806)+((1-(pCell/COUNT($F$2:F806)))*(I806+J806)))),I806),IF(AND(Temp!optSeasCoef=0,Temp!sts_multp=1),IF(H806="in-sample",IF(Q806=bigT,((pCell/bigT)*F806)+((1-(pCell/bigT))*(I806*J806)),IF(OR(F807="",COUNT(F$2:$F806)&lt;=pCell),F806,((pCell/COUNT($F$2:F806))*F806)+((1-(pCell/COUNT($F$2:F806)))*(I806*J806)))),I806),IF(Temp!sts_add=1,IF(H806="in-sample",IF(Q806=bigT,((pCell/bigT)*AX806)+((1-(pCell/bigT))*(I806+J806)),IF(OR(F807="",COUNT($AX$2:AX806)&lt;=pCell),AX806,((pCell/COUNT($AX$2:AX806))*AX806)+((1-(pCell/COUNT($AX$2:AX806)))*(I806+J806)))),I806),IF(H806="in-sample",IF(Q806=bigT,((pCell/bigT)*AX806)+((1-(pCell/bigT))*(I806*J806)),IF(OR(F807="",COUNT($AX$2:AX806)&lt;=pCell),AX806,((pCell/COUNT($AX$2:AX806))*AX806)+((1-(pCell/COUNT($AX$2:AX806)))*(I806*J806)))),I806)))))))</f>
        <v/>
      </c>
      <c r="J807" s="31" t="str">
        <f>IF(AND(F806="",H806="in-sample"),"",IF(AND(Temp!fhor_indata=1,H806="out-sample",H807="out-sample"),J806,IF(AND(F807="",H806="out-sample"),"",IF(AND(Temp!optSeasCoef=0,Temp!sts_add=1),IF(H806="in-sample",IF(Q806=bigT,((qCell/bigT)*(I807-I806))+((1-(qCell/bigT))*J806),IF(OR(F807="",COUNT($F$2:F806)&lt;=qCell),IF(COUNT($F$2:F806)=1,0,F806-F805),((qCell/COUNT($F$2:F806))*(I807-I806))+((1-(qCell/COUNT($F$2:F806)))*J806))),J806),IF(AND(Temp!optSeasCoef=0,Temp!sts_multp=1),IF(H806="in-sample",IF(Q806=bigT,((qCell/bigT)*(I807/I806))+((1-(qCell/bigT))*J806),IF(qCell=0,1,IF(OR(F807="",COUNT($F$2:F806)&lt;=qCell),IF(COUNT($F$2:F806)=1,1,F806/F805),((qCell/COUNT($F$2:F806))*(I807/I806))+((1-(qCell/COUNT($F$2:F806)))*J806)))),J806),IF(Temp!sts_add=1,IF(H806="in-sample",IF(Q806=bigT,((qCell/bigT)*(I807-I806))+((1-(qCell/bigT))*J806),IF(OR(F807="",COUNT($AX$2:AX806)&lt;=qCell),IF(COUNT($AX$2:AX806)=1,0,AX806-AX805),((qCell/COUNT($AX$2:AX806))*(I807-I806))+((1-(qCell/COUNT($AX$2:AX806)))*J806))),J806),IF(H806="in-sample",IF(Q806=bigT,((qCell/bigT)*(I807/I806))+((1-(qCell/bigT))*J806),IF(qCell=0,1,IF(OR(F807="",COUNT($AX$2:AX806)&lt;=qCell),IF(COUNT($AX$2:AX806)=1,1,AX806/AX805),((qCell/COUNT($AX$2:AX806))*(I807/I806))+((1-(qCell/COUNT($AX$2:AX806)))*J806)))),J806)))))))</f>
        <v/>
      </c>
      <c r="K807" s="31" t="str">
        <f>IF(H807="","",IF(AND(Temp!optSeasCoef=0,Temp!sts_add=1),IF(H807="out-sample",I807+(Q807*J807),I807+J807),IF(AND(Temp!optSeasCoef=0,Temp!sts_multp=1),IF(H807="out-sample",I807*(J807^Q807),I807*J807),IF(Temp!sts_add=1,IF(H807="out-sample",(I807+(Q807*J807))*G807,(I807+J807)*G807),IF(H807="out-sample",I807*(J807^Q807)*G807,I807*J807*G807)))))</f>
        <v/>
      </c>
      <c r="L807" s="32" t="str">
        <f t="shared" si="86"/>
        <v/>
      </c>
      <c r="M807" s="32" t="str">
        <f t="shared" si="87"/>
        <v/>
      </c>
      <c r="N807" s="32" t="str">
        <f t="shared" si="88"/>
        <v/>
      </c>
      <c r="O807" s="32" t="str">
        <f t="shared" si="89"/>
        <v/>
      </c>
      <c r="P807" s="32" t="str">
        <f t="shared" si="90"/>
        <v/>
      </c>
      <c r="Q807" s="3" t="str">
        <f>IF(AND(Temp!fhor_indata=1,F807="",H806="in-sample"),1,IF(AND(Temp!fhor_indata=1,H806="out-sample",Q806&lt;ATA!XfHor),Q806+1,IF(F807="","",IF(AND(H807="out-sample",H806="in-sample"),1,IF(AND(H807="out-sample",H806="out-sample"),Q806+1,IF(ISNUMBER(Q806),Q806+1,1))))))</f>
        <v/>
      </c>
      <c r="R807" s="3" t="str">
        <f t="shared" si="84"/>
        <v/>
      </c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X807" s="63" t="e">
        <f t="shared" si="85"/>
        <v>#VALUE!</v>
      </c>
    </row>
    <row r="808" spans="1:50" s="1" customFormat="1" ht="14.25" x14ac:dyDescent="0.2">
      <c r="A808" s="6"/>
      <c r="B808" s="6"/>
      <c r="C808" s="6"/>
      <c r="D808" s="3"/>
      <c r="E808" s="70" t="str">
        <f>IF(ATA!E808="","",ATA!E808)</f>
        <v/>
      </c>
      <c r="F808" s="51" t="str">
        <f>IF(ATA!F808="","",ATA!F808)</f>
        <v/>
      </c>
      <c r="G808" s="11" t="str">
        <f>IF(ATA!G808="","",ATA!G808)</f>
        <v/>
      </c>
      <c r="H808" s="55" t="str">
        <f>IF(ATA!H808="","",ATA!H808)</f>
        <v/>
      </c>
      <c r="I808" s="31" t="str">
        <f>IF(AND(F807="",H807="in-sample"),"",IF(AND(Temp!fhor_indata=1,H807="out-sample",H808="out-sample"),I807,IF(AND(F808="",H807="out-sample"),"",IF(AND(Temp!optSeasCoef=0,Temp!sts_add=1),IF(H807="in-sample",IF(Q807=bigT,((pCell/bigT)*F807)+((1-(pCell/bigT))*(I807+J807)),IF(OR(F808="",COUNT($F$2:F807)&lt;=pCell),F807,((pCell/COUNT($F$2:F807))*F807)+((1-(pCell/COUNT($F$2:F807)))*(I807+J807)))),I807),IF(AND(Temp!optSeasCoef=0,Temp!sts_multp=1),IF(H807="in-sample",IF(Q807=bigT,((pCell/bigT)*F807)+((1-(pCell/bigT))*(I807*J807)),IF(OR(F808="",COUNT(F$2:$F807)&lt;=pCell),F807,((pCell/COUNT($F$2:F807))*F807)+((1-(pCell/COUNT($F$2:F807)))*(I807*J807)))),I807),IF(Temp!sts_add=1,IF(H807="in-sample",IF(Q807=bigT,((pCell/bigT)*AX807)+((1-(pCell/bigT))*(I807+J807)),IF(OR(F808="",COUNT($AX$2:AX807)&lt;=pCell),AX807,((pCell/COUNT($AX$2:AX807))*AX807)+((1-(pCell/COUNT($AX$2:AX807)))*(I807+J807)))),I807),IF(H807="in-sample",IF(Q807=bigT,((pCell/bigT)*AX807)+((1-(pCell/bigT))*(I807*J807)),IF(OR(F808="",COUNT($AX$2:AX807)&lt;=pCell),AX807,((pCell/COUNT($AX$2:AX807))*AX807)+((1-(pCell/COUNT($AX$2:AX807)))*(I807*J807)))),I807)))))))</f>
        <v/>
      </c>
      <c r="J808" s="31" t="str">
        <f>IF(AND(F807="",H807="in-sample"),"",IF(AND(Temp!fhor_indata=1,H807="out-sample",H808="out-sample"),J807,IF(AND(F808="",H807="out-sample"),"",IF(AND(Temp!optSeasCoef=0,Temp!sts_add=1),IF(H807="in-sample",IF(Q807=bigT,((qCell/bigT)*(I808-I807))+((1-(qCell/bigT))*J807),IF(OR(F808="",COUNT($F$2:F807)&lt;=qCell),IF(COUNT($F$2:F807)=1,0,F807-F806),((qCell/COUNT($F$2:F807))*(I808-I807))+((1-(qCell/COUNT($F$2:F807)))*J807))),J807),IF(AND(Temp!optSeasCoef=0,Temp!sts_multp=1),IF(H807="in-sample",IF(Q807=bigT,((qCell/bigT)*(I808/I807))+((1-(qCell/bigT))*J807),IF(qCell=0,1,IF(OR(F808="",COUNT($F$2:F807)&lt;=qCell),IF(COUNT($F$2:F807)=1,1,F807/F806),((qCell/COUNT($F$2:F807))*(I808/I807))+((1-(qCell/COUNT($F$2:F807)))*J807)))),J807),IF(Temp!sts_add=1,IF(H807="in-sample",IF(Q807=bigT,((qCell/bigT)*(I808-I807))+((1-(qCell/bigT))*J807),IF(OR(F808="",COUNT($AX$2:AX807)&lt;=qCell),IF(COUNT($AX$2:AX807)=1,0,AX807-AX806),((qCell/COUNT($AX$2:AX807))*(I808-I807))+((1-(qCell/COUNT($AX$2:AX807)))*J807))),J807),IF(H807="in-sample",IF(Q807=bigT,((qCell/bigT)*(I808/I807))+((1-(qCell/bigT))*J807),IF(qCell=0,1,IF(OR(F808="",COUNT($AX$2:AX807)&lt;=qCell),IF(COUNT($AX$2:AX807)=1,1,AX807/AX806),((qCell/COUNT($AX$2:AX807))*(I808/I807))+((1-(qCell/COUNT($AX$2:AX807)))*J807)))),J807)))))))</f>
        <v/>
      </c>
      <c r="K808" s="31" t="str">
        <f>IF(H808="","",IF(AND(Temp!optSeasCoef=0,Temp!sts_add=1),IF(H808="out-sample",I808+(Q808*J808),I808+J808),IF(AND(Temp!optSeasCoef=0,Temp!sts_multp=1),IF(H808="out-sample",I808*(J808^Q808),I808*J808),IF(Temp!sts_add=1,IF(H808="out-sample",(I808+(Q808*J808))*G808,(I808+J808)*G808),IF(H808="out-sample",I808*(J808^Q808)*G808,I808*J808*G808)))))</f>
        <v/>
      </c>
      <c r="L808" s="32" t="str">
        <f t="shared" si="86"/>
        <v/>
      </c>
      <c r="M808" s="32" t="str">
        <f t="shared" si="87"/>
        <v/>
      </c>
      <c r="N808" s="32" t="str">
        <f t="shared" si="88"/>
        <v/>
      </c>
      <c r="O808" s="32" t="str">
        <f t="shared" si="89"/>
        <v/>
      </c>
      <c r="P808" s="32" t="str">
        <f t="shared" si="90"/>
        <v/>
      </c>
      <c r="Q808" s="3" t="str">
        <f>IF(AND(Temp!fhor_indata=1,F808="",H807="in-sample"),1,IF(AND(Temp!fhor_indata=1,H807="out-sample",Q807&lt;ATA!XfHor),Q807+1,IF(F808="","",IF(AND(H808="out-sample",H807="in-sample"),1,IF(AND(H808="out-sample",H807="out-sample"),Q807+1,IF(ISNUMBER(Q807),Q807+1,1))))))</f>
        <v/>
      </c>
      <c r="R808" s="3" t="str">
        <f t="shared" si="84"/>
        <v/>
      </c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X808" s="63" t="e">
        <f t="shared" si="85"/>
        <v>#VALUE!</v>
      </c>
    </row>
    <row r="809" spans="1:50" s="1" customFormat="1" ht="14.25" x14ac:dyDescent="0.2">
      <c r="A809" s="6"/>
      <c r="B809" s="6"/>
      <c r="C809" s="6"/>
      <c r="D809" s="3"/>
      <c r="E809" s="70" t="str">
        <f>IF(ATA!E809="","",ATA!E809)</f>
        <v/>
      </c>
      <c r="F809" s="51" t="str">
        <f>IF(ATA!F809="","",ATA!F809)</f>
        <v/>
      </c>
      <c r="G809" s="11" t="str">
        <f>IF(ATA!G809="","",ATA!G809)</f>
        <v/>
      </c>
      <c r="H809" s="55" t="str">
        <f>IF(ATA!H809="","",ATA!H809)</f>
        <v/>
      </c>
      <c r="I809" s="31" t="str">
        <f>IF(AND(F808="",H808="in-sample"),"",IF(AND(Temp!fhor_indata=1,H808="out-sample",H809="out-sample"),I808,IF(AND(F809="",H808="out-sample"),"",IF(AND(Temp!optSeasCoef=0,Temp!sts_add=1),IF(H808="in-sample",IF(Q808=bigT,((pCell/bigT)*F808)+((1-(pCell/bigT))*(I808+J808)),IF(OR(F809="",COUNT($F$2:F808)&lt;=pCell),F808,((pCell/COUNT($F$2:F808))*F808)+((1-(pCell/COUNT($F$2:F808)))*(I808+J808)))),I808),IF(AND(Temp!optSeasCoef=0,Temp!sts_multp=1),IF(H808="in-sample",IF(Q808=bigT,((pCell/bigT)*F808)+((1-(pCell/bigT))*(I808*J808)),IF(OR(F809="",COUNT(F$2:$F808)&lt;=pCell),F808,((pCell/COUNT($F$2:F808))*F808)+((1-(pCell/COUNT($F$2:F808)))*(I808*J808)))),I808),IF(Temp!sts_add=1,IF(H808="in-sample",IF(Q808=bigT,((pCell/bigT)*AX808)+((1-(pCell/bigT))*(I808+J808)),IF(OR(F809="",COUNT($AX$2:AX808)&lt;=pCell),AX808,((pCell/COUNT($AX$2:AX808))*AX808)+((1-(pCell/COUNT($AX$2:AX808)))*(I808+J808)))),I808),IF(H808="in-sample",IF(Q808=bigT,((pCell/bigT)*AX808)+((1-(pCell/bigT))*(I808*J808)),IF(OR(F809="",COUNT($AX$2:AX808)&lt;=pCell),AX808,((pCell/COUNT($AX$2:AX808))*AX808)+((1-(pCell/COUNT($AX$2:AX808)))*(I808*J808)))),I808)))))))</f>
        <v/>
      </c>
      <c r="J809" s="31" t="str">
        <f>IF(AND(F808="",H808="in-sample"),"",IF(AND(Temp!fhor_indata=1,H808="out-sample",H809="out-sample"),J808,IF(AND(F809="",H808="out-sample"),"",IF(AND(Temp!optSeasCoef=0,Temp!sts_add=1),IF(H808="in-sample",IF(Q808=bigT,((qCell/bigT)*(I809-I808))+((1-(qCell/bigT))*J808),IF(OR(F809="",COUNT($F$2:F808)&lt;=qCell),IF(COUNT($F$2:F808)=1,0,F808-F807),((qCell/COUNT($F$2:F808))*(I809-I808))+((1-(qCell/COUNT($F$2:F808)))*J808))),J808),IF(AND(Temp!optSeasCoef=0,Temp!sts_multp=1),IF(H808="in-sample",IF(Q808=bigT,((qCell/bigT)*(I809/I808))+((1-(qCell/bigT))*J808),IF(qCell=0,1,IF(OR(F809="",COUNT($F$2:F808)&lt;=qCell),IF(COUNT($F$2:F808)=1,1,F808/F807),((qCell/COUNT($F$2:F808))*(I809/I808))+((1-(qCell/COUNT($F$2:F808)))*J808)))),J808),IF(Temp!sts_add=1,IF(H808="in-sample",IF(Q808=bigT,((qCell/bigT)*(I809-I808))+((1-(qCell/bigT))*J808),IF(OR(F809="",COUNT($AX$2:AX808)&lt;=qCell),IF(COUNT($AX$2:AX808)=1,0,AX808-AX807),((qCell/COUNT($AX$2:AX808))*(I809-I808))+((1-(qCell/COUNT($AX$2:AX808)))*J808))),J808),IF(H808="in-sample",IF(Q808=bigT,((qCell/bigT)*(I809/I808))+((1-(qCell/bigT))*J808),IF(qCell=0,1,IF(OR(F809="",COUNT($AX$2:AX808)&lt;=qCell),IF(COUNT($AX$2:AX808)=1,1,AX808/AX807),((qCell/COUNT($AX$2:AX808))*(I809/I808))+((1-(qCell/COUNT($AX$2:AX808)))*J808)))),J808)))))))</f>
        <v/>
      </c>
      <c r="K809" s="31" t="str">
        <f>IF(H809="","",IF(AND(Temp!optSeasCoef=0,Temp!sts_add=1),IF(H809="out-sample",I809+(Q809*J809),I809+J809),IF(AND(Temp!optSeasCoef=0,Temp!sts_multp=1),IF(H809="out-sample",I809*(J809^Q809),I809*J809),IF(Temp!sts_add=1,IF(H809="out-sample",(I809+(Q809*J809))*G809,(I809+J809)*G809),IF(H809="out-sample",I809*(J809^Q809)*G809,I809*J809*G809)))))</f>
        <v/>
      </c>
      <c r="L809" s="32" t="str">
        <f t="shared" si="86"/>
        <v/>
      </c>
      <c r="M809" s="32" t="str">
        <f t="shared" si="87"/>
        <v/>
      </c>
      <c r="N809" s="32" t="str">
        <f t="shared" si="88"/>
        <v/>
      </c>
      <c r="O809" s="32" t="str">
        <f t="shared" si="89"/>
        <v/>
      </c>
      <c r="P809" s="32" t="str">
        <f t="shared" si="90"/>
        <v/>
      </c>
      <c r="Q809" s="3" t="str">
        <f>IF(AND(Temp!fhor_indata=1,F809="",H808="in-sample"),1,IF(AND(Temp!fhor_indata=1,H808="out-sample",Q808&lt;ATA!XfHor),Q808+1,IF(F809="","",IF(AND(H809="out-sample",H808="in-sample"),1,IF(AND(H809="out-sample",H808="out-sample"),Q808+1,IF(ISNUMBER(Q808),Q808+1,1))))))</f>
        <v/>
      </c>
      <c r="R809" s="3" t="str">
        <f t="shared" si="84"/>
        <v/>
      </c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X809" s="63" t="e">
        <f t="shared" si="85"/>
        <v>#VALUE!</v>
      </c>
    </row>
    <row r="810" spans="1:50" s="1" customFormat="1" ht="14.25" x14ac:dyDescent="0.2">
      <c r="A810" s="6"/>
      <c r="B810" s="6"/>
      <c r="C810" s="6"/>
      <c r="D810" s="3"/>
      <c r="E810" s="70" t="str">
        <f>IF(ATA!E810="","",ATA!E810)</f>
        <v/>
      </c>
      <c r="F810" s="51" t="str">
        <f>IF(ATA!F810="","",ATA!F810)</f>
        <v/>
      </c>
      <c r="G810" s="11" t="str">
        <f>IF(ATA!G810="","",ATA!G810)</f>
        <v/>
      </c>
      <c r="H810" s="55" t="str">
        <f>IF(ATA!H810="","",ATA!H810)</f>
        <v/>
      </c>
      <c r="I810" s="31" t="str">
        <f>IF(AND(F809="",H809="in-sample"),"",IF(AND(Temp!fhor_indata=1,H809="out-sample",H810="out-sample"),I809,IF(AND(F810="",H809="out-sample"),"",IF(AND(Temp!optSeasCoef=0,Temp!sts_add=1),IF(H809="in-sample",IF(Q809=bigT,((pCell/bigT)*F809)+((1-(pCell/bigT))*(I809+J809)),IF(OR(F810="",COUNT($F$2:F809)&lt;=pCell),F809,((pCell/COUNT($F$2:F809))*F809)+((1-(pCell/COUNT($F$2:F809)))*(I809+J809)))),I809),IF(AND(Temp!optSeasCoef=0,Temp!sts_multp=1),IF(H809="in-sample",IF(Q809=bigT,((pCell/bigT)*F809)+((1-(pCell/bigT))*(I809*J809)),IF(OR(F810="",COUNT(F$2:$F809)&lt;=pCell),F809,((pCell/COUNT($F$2:F809))*F809)+((1-(pCell/COUNT($F$2:F809)))*(I809*J809)))),I809),IF(Temp!sts_add=1,IF(H809="in-sample",IF(Q809=bigT,((pCell/bigT)*AX809)+((1-(pCell/bigT))*(I809+J809)),IF(OR(F810="",COUNT($AX$2:AX809)&lt;=pCell),AX809,((pCell/COUNT($AX$2:AX809))*AX809)+((1-(pCell/COUNT($AX$2:AX809)))*(I809+J809)))),I809),IF(H809="in-sample",IF(Q809=bigT,((pCell/bigT)*AX809)+((1-(pCell/bigT))*(I809*J809)),IF(OR(F810="",COUNT($AX$2:AX809)&lt;=pCell),AX809,((pCell/COUNT($AX$2:AX809))*AX809)+((1-(pCell/COUNT($AX$2:AX809)))*(I809*J809)))),I809)))))))</f>
        <v/>
      </c>
      <c r="J810" s="31" t="str">
        <f>IF(AND(F809="",H809="in-sample"),"",IF(AND(Temp!fhor_indata=1,H809="out-sample",H810="out-sample"),J809,IF(AND(F810="",H809="out-sample"),"",IF(AND(Temp!optSeasCoef=0,Temp!sts_add=1),IF(H809="in-sample",IF(Q809=bigT,((qCell/bigT)*(I810-I809))+((1-(qCell/bigT))*J809),IF(OR(F810="",COUNT($F$2:F809)&lt;=qCell),IF(COUNT($F$2:F809)=1,0,F809-F808),((qCell/COUNT($F$2:F809))*(I810-I809))+((1-(qCell/COUNT($F$2:F809)))*J809))),J809),IF(AND(Temp!optSeasCoef=0,Temp!sts_multp=1),IF(H809="in-sample",IF(Q809=bigT,((qCell/bigT)*(I810/I809))+((1-(qCell/bigT))*J809),IF(qCell=0,1,IF(OR(F810="",COUNT($F$2:F809)&lt;=qCell),IF(COUNT($F$2:F809)=1,1,F809/F808),((qCell/COUNT($F$2:F809))*(I810/I809))+((1-(qCell/COUNT($F$2:F809)))*J809)))),J809),IF(Temp!sts_add=1,IF(H809="in-sample",IF(Q809=bigT,((qCell/bigT)*(I810-I809))+((1-(qCell/bigT))*J809),IF(OR(F810="",COUNT($AX$2:AX809)&lt;=qCell),IF(COUNT($AX$2:AX809)=1,0,AX809-AX808),((qCell/COUNT($AX$2:AX809))*(I810-I809))+((1-(qCell/COUNT($AX$2:AX809)))*J809))),J809),IF(H809="in-sample",IF(Q809=bigT,((qCell/bigT)*(I810/I809))+((1-(qCell/bigT))*J809),IF(qCell=0,1,IF(OR(F810="",COUNT($AX$2:AX809)&lt;=qCell),IF(COUNT($AX$2:AX809)=1,1,AX809/AX808),((qCell/COUNT($AX$2:AX809))*(I810/I809))+((1-(qCell/COUNT($AX$2:AX809)))*J809)))),J809)))))))</f>
        <v/>
      </c>
      <c r="K810" s="31" t="str">
        <f>IF(H810="","",IF(AND(Temp!optSeasCoef=0,Temp!sts_add=1),IF(H810="out-sample",I810+(Q810*J810),I810+J810),IF(AND(Temp!optSeasCoef=0,Temp!sts_multp=1),IF(H810="out-sample",I810*(J810^Q810),I810*J810),IF(Temp!sts_add=1,IF(H810="out-sample",(I810+(Q810*J810))*G810,(I810+J810)*G810),IF(H810="out-sample",I810*(J810^Q810)*G810,I810*J810*G810)))))</f>
        <v/>
      </c>
      <c r="L810" s="32" t="str">
        <f t="shared" si="86"/>
        <v/>
      </c>
      <c r="M810" s="32" t="str">
        <f t="shared" si="87"/>
        <v/>
      </c>
      <c r="N810" s="32" t="str">
        <f t="shared" si="88"/>
        <v/>
      </c>
      <c r="O810" s="32" t="str">
        <f t="shared" si="89"/>
        <v/>
      </c>
      <c r="P810" s="32" t="str">
        <f t="shared" si="90"/>
        <v/>
      </c>
      <c r="Q810" s="3" t="str">
        <f>IF(AND(Temp!fhor_indata=1,F810="",H809="in-sample"),1,IF(AND(Temp!fhor_indata=1,H809="out-sample",Q809&lt;ATA!XfHor),Q809+1,IF(F810="","",IF(AND(H810="out-sample",H809="in-sample"),1,IF(AND(H810="out-sample",H809="out-sample"),Q809+1,IF(ISNUMBER(Q809),Q809+1,1))))))</f>
        <v/>
      </c>
      <c r="R810" s="3" t="str">
        <f t="shared" si="84"/>
        <v/>
      </c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X810" s="63" t="e">
        <f t="shared" si="85"/>
        <v>#VALUE!</v>
      </c>
    </row>
    <row r="811" spans="1:50" s="1" customFormat="1" ht="14.25" x14ac:dyDescent="0.2">
      <c r="A811" s="6"/>
      <c r="B811" s="6"/>
      <c r="C811" s="6"/>
      <c r="D811" s="3"/>
      <c r="E811" s="70" t="str">
        <f>IF(ATA!E811="","",ATA!E811)</f>
        <v/>
      </c>
      <c r="F811" s="51" t="str">
        <f>IF(ATA!F811="","",ATA!F811)</f>
        <v/>
      </c>
      <c r="G811" s="11" t="str">
        <f>IF(ATA!G811="","",ATA!G811)</f>
        <v/>
      </c>
      <c r="H811" s="55" t="str">
        <f>IF(ATA!H811="","",ATA!H811)</f>
        <v/>
      </c>
      <c r="I811" s="31" t="str">
        <f>IF(AND(F810="",H810="in-sample"),"",IF(AND(Temp!fhor_indata=1,H810="out-sample",H811="out-sample"),I810,IF(AND(F811="",H810="out-sample"),"",IF(AND(Temp!optSeasCoef=0,Temp!sts_add=1),IF(H810="in-sample",IF(Q810=bigT,((pCell/bigT)*F810)+((1-(pCell/bigT))*(I810+J810)),IF(OR(F811="",COUNT($F$2:F810)&lt;=pCell),F810,((pCell/COUNT($F$2:F810))*F810)+((1-(pCell/COUNT($F$2:F810)))*(I810+J810)))),I810),IF(AND(Temp!optSeasCoef=0,Temp!sts_multp=1),IF(H810="in-sample",IF(Q810=bigT,((pCell/bigT)*F810)+((1-(pCell/bigT))*(I810*J810)),IF(OR(F811="",COUNT(F$2:$F810)&lt;=pCell),F810,((pCell/COUNT($F$2:F810))*F810)+((1-(pCell/COUNT($F$2:F810)))*(I810*J810)))),I810),IF(Temp!sts_add=1,IF(H810="in-sample",IF(Q810=bigT,((pCell/bigT)*AX810)+((1-(pCell/bigT))*(I810+J810)),IF(OR(F811="",COUNT($AX$2:AX810)&lt;=pCell),AX810,((pCell/COUNT($AX$2:AX810))*AX810)+((1-(pCell/COUNT($AX$2:AX810)))*(I810+J810)))),I810),IF(H810="in-sample",IF(Q810=bigT,((pCell/bigT)*AX810)+((1-(pCell/bigT))*(I810*J810)),IF(OR(F811="",COUNT($AX$2:AX810)&lt;=pCell),AX810,((pCell/COUNT($AX$2:AX810))*AX810)+((1-(pCell/COUNT($AX$2:AX810)))*(I810*J810)))),I810)))))))</f>
        <v/>
      </c>
      <c r="J811" s="31" t="str">
        <f>IF(AND(F810="",H810="in-sample"),"",IF(AND(Temp!fhor_indata=1,H810="out-sample",H811="out-sample"),J810,IF(AND(F811="",H810="out-sample"),"",IF(AND(Temp!optSeasCoef=0,Temp!sts_add=1),IF(H810="in-sample",IF(Q810=bigT,((qCell/bigT)*(I811-I810))+((1-(qCell/bigT))*J810),IF(OR(F811="",COUNT($F$2:F810)&lt;=qCell),IF(COUNT($F$2:F810)=1,0,F810-F809),((qCell/COUNT($F$2:F810))*(I811-I810))+((1-(qCell/COUNT($F$2:F810)))*J810))),J810),IF(AND(Temp!optSeasCoef=0,Temp!sts_multp=1),IF(H810="in-sample",IF(Q810=bigT,((qCell/bigT)*(I811/I810))+((1-(qCell/bigT))*J810),IF(qCell=0,1,IF(OR(F811="",COUNT($F$2:F810)&lt;=qCell),IF(COUNT($F$2:F810)=1,1,F810/F809),((qCell/COUNT($F$2:F810))*(I811/I810))+((1-(qCell/COUNT($F$2:F810)))*J810)))),J810),IF(Temp!sts_add=1,IF(H810="in-sample",IF(Q810=bigT,((qCell/bigT)*(I811-I810))+((1-(qCell/bigT))*J810),IF(OR(F811="",COUNT($AX$2:AX810)&lt;=qCell),IF(COUNT($AX$2:AX810)=1,0,AX810-AX809),((qCell/COUNT($AX$2:AX810))*(I811-I810))+((1-(qCell/COUNT($AX$2:AX810)))*J810))),J810),IF(H810="in-sample",IF(Q810=bigT,((qCell/bigT)*(I811/I810))+((1-(qCell/bigT))*J810),IF(qCell=0,1,IF(OR(F811="",COUNT($AX$2:AX810)&lt;=qCell),IF(COUNT($AX$2:AX810)=1,1,AX810/AX809),((qCell/COUNT($AX$2:AX810))*(I811/I810))+((1-(qCell/COUNT($AX$2:AX810)))*J810)))),J810)))))))</f>
        <v/>
      </c>
      <c r="K811" s="31" t="str">
        <f>IF(H811="","",IF(AND(Temp!optSeasCoef=0,Temp!sts_add=1),IF(H811="out-sample",I811+(Q811*J811),I811+J811),IF(AND(Temp!optSeasCoef=0,Temp!sts_multp=1),IF(H811="out-sample",I811*(J811^Q811),I811*J811),IF(Temp!sts_add=1,IF(H811="out-sample",(I811+(Q811*J811))*G811,(I811+J811)*G811),IF(H811="out-sample",I811*(J811^Q811)*G811,I811*J811*G811)))))</f>
        <v/>
      </c>
      <c r="L811" s="32" t="str">
        <f t="shared" si="86"/>
        <v/>
      </c>
      <c r="M811" s="32" t="str">
        <f t="shared" si="87"/>
        <v/>
      </c>
      <c r="N811" s="32" t="str">
        <f t="shared" si="88"/>
        <v/>
      </c>
      <c r="O811" s="32" t="str">
        <f t="shared" si="89"/>
        <v/>
      </c>
      <c r="P811" s="32" t="str">
        <f t="shared" si="90"/>
        <v/>
      </c>
      <c r="Q811" s="3" t="str">
        <f>IF(AND(Temp!fhor_indata=1,F811="",H810="in-sample"),1,IF(AND(Temp!fhor_indata=1,H810="out-sample",Q810&lt;ATA!XfHor),Q810+1,IF(F811="","",IF(AND(H811="out-sample",H810="in-sample"),1,IF(AND(H811="out-sample",H810="out-sample"),Q810+1,IF(ISNUMBER(Q810),Q810+1,1))))))</f>
        <v/>
      </c>
      <c r="R811" s="3" t="str">
        <f t="shared" si="84"/>
        <v/>
      </c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X811" s="63" t="e">
        <f t="shared" si="85"/>
        <v>#VALUE!</v>
      </c>
    </row>
    <row r="812" spans="1:50" s="1" customFormat="1" ht="14.25" x14ac:dyDescent="0.2">
      <c r="A812" s="6"/>
      <c r="B812" s="6"/>
      <c r="C812" s="6"/>
      <c r="D812" s="3"/>
      <c r="E812" s="70" t="str">
        <f>IF(ATA!E812="","",ATA!E812)</f>
        <v/>
      </c>
      <c r="F812" s="51" t="str">
        <f>IF(ATA!F812="","",ATA!F812)</f>
        <v/>
      </c>
      <c r="G812" s="11" t="str">
        <f>IF(ATA!G812="","",ATA!G812)</f>
        <v/>
      </c>
      <c r="H812" s="55" t="str">
        <f>IF(ATA!H812="","",ATA!H812)</f>
        <v/>
      </c>
      <c r="I812" s="31" t="str">
        <f>IF(AND(F811="",H811="in-sample"),"",IF(AND(Temp!fhor_indata=1,H811="out-sample",H812="out-sample"),I811,IF(AND(F812="",H811="out-sample"),"",IF(AND(Temp!optSeasCoef=0,Temp!sts_add=1),IF(H811="in-sample",IF(Q811=bigT,((pCell/bigT)*F811)+((1-(pCell/bigT))*(I811+J811)),IF(OR(F812="",COUNT($F$2:F811)&lt;=pCell),F811,((pCell/COUNT($F$2:F811))*F811)+((1-(pCell/COUNT($F$2:F811)))*(I811+J811)))),I811),IF(AND(Temp!optSeasCoef=0,Temp!sts_multp=1),IF(H811="in-sample",IF(Q811=bigT,((pCell/bigT)*F811)+((1-(pCell/bigT))*(I811*J811)),IF(OR(F812="",COUNT(F$2:$F811)&lt;=pCell),F811,((pCell/COUNT($F$2:F811))*F811)+((1-(pCell/COUNT($F$2:F811)))*(I811*J811)))),I811),IF(Temp!sts_add=1,IF(H811="in-sample",IF(Q811=bigT,((pCell/bigT)*AX811)+((1-(pCell/bigT))*(I811+J811)),IF(OR(F812="",COUNT($AX$2:AX811)&lt;=pCell),AX811,((pCell/COUNT($AX$2:AX811))*AX811)+((1-(pCell/COUNT($AX$2:AX811)))*(I811+J811)))),I811),IF(H811="in-sample",IF(Q811=bigT,((pCell/bigT)*AX811)+((1-(pCell/bigT))*(I811*J811)),IF(OR(F812="",COUNT($AX$2:AX811)&lt;=pCell),AX811,((pCell/COUNT($AX$2:AX811))*AX811)+((1-(pCell/COUNT($AX$2:AX811)))*(I811*J811)))),I811)))))))</f>
        <v/>
      </c>
      <c r="J812" s="31" t="str">
        <f>IF(AND(F811="",H811="in-sample"),"",IF(AND(Temp!fhor_indata=1,H811="out-sample",H812="out-sample"),J811,IF(AND(F812="",H811="out-sample"),"",IF(AND(Temp!optSeasCoef=0,Temp!sts_add=1),IF(H811="in-sample",IF(Q811=bigT,((qCell/bigT)*(I812-I811))+((1-(qCell/bigT))*J811),IF(OR(F812="",COUNT($F$2:F811)&lt;=qCell),IF(COUNT($F$2:F811)=1,0,F811-F810),((qCell/COUNT($F$2:F811))*(I812-I811))+((1-(qCell/COUNT($F$2:F811)))*J811))),J811),IF(AND(Temp!optSeasCoef=0,Temp!sts_multp=1),IF(H811="in-sample",IF(Q811=bigT,((qCell/bigT)*(I812/I811))+((1-(qCell/bigT))*J811),IF(qCell=0,1,IF(OR(F812="",COUNT($F$2:F811)&lt;=qCell),IF(COUNT($F$2:F811)=1,1,F811/F810),((qCell/COUNT($F$2:F811))*(I812/I811))+((1-(qCell/COUNT($F$2:F811)))*J811)))),J811),IF(Temp!sts_add=1,IF(H811="in-sample",IF(Q811=bigT,((qCell/bigT)*(I812-I811))+((1-(qCell/bigT))*J811),IF(OR(F812="",COUNT($AX$2:AX811)&lt;=qCell),IF(COUNT($AX$2:AX811)=1,0,AX811-AX810),((qCell/COUNT($AX$2:AX811))*(I812-I811))+((1-(qCell/COUNT($AX$2:AX811)))*J811))),J811),IF(H811="in-sample",IF(Q811=bigT,((qCell/bigT)*(I812/I811))+((1-(qCell/bigT))*J811),IF(qCell=0,1,IF(OR(F812="",COUNT($AX$2:AX811)&lt;=qCell),IF(COUNT($AX$2:AX811)=1,1,AX811/AX810),((qCell/COUNT($AX$2:AX811))*(I812/I811))+((1-(qCell/COUNT($AX$2:AX811)))*J811)))),J811)))))))</f>
        <v/>
      </c>
      <c r="K812" s="31" t="str">
        <f>IF(H812="","",IF(AND(Temp!optSeasCoef=0,Temp!sts_add=1),IF(H812="out-sample",I812+(Q812*J812),I812+J812),IF(AND(Temp!optSeasCoef=0,Temp!sts_multp=1),IF(H812="out-sample",I812*(J812^Q812),I812*J812),IF(Temp!sts_add=1,IF(H812="out-sample",(I812+(Q812*J812))*G812,(I812+J812)*G812),IF(H812="out-sample",I812*(J812^Q812)*G812,I812*J812*G812)))))</f>
        <v/>
      </c>
      <c r="L812" s="32" t="str">
        <f t="shared" si="86"/>
        <v/>
      </c>
      <c r="M812" s="32" t="str">
        <f t="shared" si="87"/>
        <v/>
      </c>
      <c r="N812" s="32" t="str">
        <f t="shared" si="88"/>
        <v/>
      </c>
      <c r="O812" s="32" t="str">
        <f t="shared" si="89"/>
        <v/>
      </c>
      <c r="P812" s="32" t="str">
        <f t="shared" si="90"/>
        <v/>
      </c>
      <c r="Q812" s="3" t="str">
        <f>IF(AND(Temp!fhor_indata=1,F812="",H811="in-sample"),1,IF(AND(Temp!fhor_indata=1,H811="out-sample",Q811&lt;ATA!XfHor),Q811+1,IF(F812="","",IF(AND(H812="out-sample",H811="in-sample"),1,IF(AND(H812="out-sample",H811="out-sample"),Q811+1,IF(ISNUMBER(Q811),Q811+1,1))))))</f>
        <v/>
      </c>
      <c r="R812" s="3" t="str">
        <f t="shared" si="84"/>
        <v/>
      </c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X812" s="63" t="e">
        <f t="shared" si="85"/>
        <v>#VALUE!</v>
      </c>
    </row>
    <row r="813" spans="1:50" s="1" customFormat="1" ht="14.25" x14ac:dyDescent="0.2">
      <c r="A813" s="6"/>
      <c r="B813" s="6"/>
      <c r="C813" s="6"/>
      <c r="D813" s="3"/>
      <c r="E813" s="70" t="str">
        <f>IF(ATA!E813="","",ATA!E813)</f>
        <v/>
      </c>
      <c r="F813" s="51" t="str">
        <f>IF(ATA!F813="","",ATA!F813)</f>
        <v/>
      </c>
      <c r="G813" s="11" t="str">
        <f>IF(ATA!G813="","",ATA!G813)</f>
        <v/>
      </c>
      <c r="H813" s="55" t="str">
        <f>IF(ATA!H813="","",ATA!H813)</f>
        <v/>
      </c>
      <c r="I813" s="31" t="str">
        <f>IF(AND(F812="",H812="in-sample"),"",IF(AND(Temp!fhor_indata=1,H812="out-sample",H813="out-sample"),I812,IF(AND(F813="",H812="out-sample"),"",IF(AND(Temp!optSeasCoef=0,Temp!sts_add=1),IF(H812="in-sample",IF(Q812=bigT,((pCell/bigT)*F812)+((1-(pCell/bigT))*(I812+J812)),IF(OR(F813="",COUNT($F$2:F812)&lt;=pCell),F812,((pCell/COUNT($F$2:F812))*F812)+((1-(pCell/COUNT($F$2:F812)))*(I812+J812)))),I812),IF(AND(Temp!optSeasCoef=0,Temp!sts_multp=1),IF(H812="in-sample",IF(Q812=bigT,((pCell/bigT)*F812)+((1-(pCell/bigT))*(I812*J812)),IF(OR(F813="",COUNT(F$2:$F812)&lt;=pCell),F812,((pCell/COUNT($F$2:F812))*F812)+((1-(pCell/COUNT($F$2:F812)))*(I812*J812)))),I812),IF(Temp!sts_add=1,IF(H812="in-sample",IF(Q812=bigT,((pCell/bigT)*AX812)+((1-(pCell/bigT))*(I812+J812)),IF(OR(F813="",COUNT($AX$2:AX812)&lt;=pCell),AX812,((pCell/COUNT($AX$2:AX812))*AX812)+((1-(pCell/COUNT($AX$2:AX812)))*(I812+J812)))),I812),IF(H812="in-sample",IF(Q812=bigT,((pCell/bigT)*AX812)+((1-(pCell/bigT))*(I812*J812)),IF(OR(F813="",COUNT($AX$2:AX812)&lt;=pCell),AX812,((pCell/COUNT($AX$2:AX812))*AX812)+((1-(pCell/COUNT($AX$2:AX812)))*(I812*J812)))),I812)))))))</f>
        <v/>
      </c>
      <c r="J813" s="31" t="str">
        <f>IF(AND(F812="",H812="in-sample"),"",IF(AND(Temp!fhor_indata=1,H812="out-sample",H813="out-sample"),J812,IF(AND(F813="",H812="out-sample"),"",IF(AND(Temp!optSeasCoef=0,Temp!sts_add=1),IF(H812="in-sample",IF(Q812=bigT,((qCell/bigT)*(I813-I812))+((1-(qCell/bigT))*J812),IF(OR(F813="",COUNT($F$2:F812)&lt;=qCell),IF(COUNT($F$2:F812)=1,0,F812-F811),((qCell/COUNT($F$2:F812))*(I813-I812))+((1-(qCell/COUNT($F$2:F812)))*J812))),J812),IF(AND(Temp!optSeasCoef=0,Temp!sts_multp=1),IF(H812="in-sample",IF(Q812=bigT,((qCell/bigT)*(I813/I812))+((1-(qCell/bigT))*J812),IF(qCell=0,1,IF(OR(F813="",COUNT($F$2:F812)&lt;=qCell),IF(COUNT($F$2:F812)=1,1,F812/F811),((qCell/COUNT($F$2:F812))*(I813/I812))+((1-(qCell/COUNT($F$2:F812)))*J812)))),J812),IF(Temp!sts_add=1,IF(H812="in-sample",IF(Q812=bigT,((qCell/bigT)*(I813-I812))+((1-(qCell/bigT))*J812),IF(OR(F813="",COUNT($AX$2:AX812)&lt;=qCell),IF(COUNT($AX$2:AX812)=1,0,AX812-AX811),((qCell/COUNT($AX$2:AX812))*(I813-I812))+((1-(qCell/COUNT($AX$2:AX812)))*J812))),J812),IF(H812="in-sample",IF(Q812=bigT,((qCell/bigT)*(I813/I812))+((1-(qCell/bigT))*J812),IF(qCell=0,1,IF(OR(F813="",COUNT($AX$2:AX812)&lt;=qCell),IF(COUNT($AX$2:AX812)=1,1,AX812/AX811),((qCell/COUNT($AX$2:AX812))*(I813/I812))+((1-(qCell/COUNT($AX$2:AX812)))*J812)))),J812)))))))</f>
        <v/>
      </c>
      <c r="K813" s="31" t="str">
        <f>IF(H813="","",IF(AND(Temp!optSeasCoef=0,Temp!sts_add=1),IF(H813="out-sample",I813+(Q813*J813),I813+J813),IF(AND(Temp!optSeasCoef=0,Temp!sts_multp=1),IF(H813="out-sample",I813*(J813^Q813),I813*J813),IF(Temp!sts_add=1,IF(H813="out-sample",(I813+(Q813*J813))*G813,(I813+J813)*G813),IF(H813="out-sample",I813*(J813^Q813)*G813,I813*J813*G813)))))</f>
        <v/>
      </c>
      <c r="L813" s="32" t="str">
        <f t="shared" si="86"/>
        <v/>
      </c>
      <c r="M813" s="32" t="str">
        <f t="shared" si="87"/>
        <v/>
      </c>
      <c r="N813" s="32" t="str">
        <f t="shared" si="88"/>
        <v/>
      </c>
      <c r="O813" s="32" t="str">
        <f t="shared" si="89"/>
        <v/>
      </c>
      <c r="P813" s="32" t="str">
        <f t="shared" si="90"/>
        <v/>
      </c>
      <c r="Q813" s="3" t="str">
        <f>IF(AND(Temp!fhor_indata=1,F813="",H812="in-sample"),1,IF(AND(Temp!fhor_indata=1,H812="out-sample",Q812&lt;ATA!XfHor),Q812+1,IF(F813="","",IF(AND(H813="out-sample",H812="in-sample"),1,IF(AND(H813="out-sample",H812="out-sample"),Q812+1,IF(ISNUMBER(Q812),Q812+1,1))))))</f>
        <v/>
      </c>
      <c r="R813" s="3" t="str">
        <f t="shared" si="84"/>
        <v/>
      </c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X813" s="63" t="e">
        <f t="shared" si="85"/>
        <v>#VALUE!</v>
      </c>
    </row>
    <row r="814" spans="1:50" s="1" customFormat="1" ht="14.25" x14ac:dyDescent="0.2">
      <c r="A814" s="6"/>
      <c r="B814" s="6"/>
      <c r="C814" s="6"/>
      <c r="D814" s="3"/>
      <c r="E814" s="70" t="str">
        <f>IF(ATA!E814="","",ATA!E814)</f>
        <v/>
      </c>
      <c r="F814" s="51" t="str">
        <f>IF(ATA!F814="","",ATA!F814)</f>
        <v/>
      </c>
      <c r="G814" s="11" t="str">
        <f>IF(ATA!G814="","",ATA!G814)</f>
        <v/>
      </c>
      <c r="H814" s="55" t="str">
        <f>IF(ATA!H814="","",ATA!H814)</f>
        <v/>
      </c>
      <c r="I814" s="31" t="str">
        <f>IF(AND(F813="",H813="in-sample"),"",IF(AND(Temp!fhor_indata=1,H813="out-sample",H814="out-sample"),I813,IF(AND(F814="",H813="out-sample"),"",IF(AND(Temp!optSeasCoef=0,Temp!sts_add=1),IF(H813="in-sample",IF(Q813=bigT,((pCell/bigT)*F813)+((1-(pCell/bigT))*(I813+J813)),IF(OR(F814="",COUNT($F$2:F813)&lt;=pCell),F813,((pCell/COUNT($F$2:F813))*F813)+((1-(pCell/COUNT($F$2:F813)))*(I813+J813)))),I813),IF(AND(Temp!optSeasCoef=0,Temp!sts_multp=1),IF(H813="in-sample",IF(Q813=bigT,((pCell/bigT)*F813)+((1-(pCell/bigT))*(I813*J813)),IF(OR(F814="",COUNT(F$2:$F813)&lt;=pCell),F813,((pCell/COUNT($F$2:F813))*F813)+((1-(pCell/COUNT($F$2:F813)))*(I813*J813)))),I813),IF(Temp!sts_add=1,IF(H813="in-sample",IF(Q813=bigT,((pCell/bigT)*AX813)+((1-(pCell/bigT))*(I813+J813)),IF(OR(F814="",COUNT($AX$2:AX813)&lt;=pCell),AX813,((pCell/COUNT($AX$2:AX813))*AX813)+((1-(pCell/COUNT($AX$2:AX813)))*(I813+J813)))),I813),IF(H813="in-sample",IF(Q813=bigT,((pCell/bigT)*AX813)+((1-(pCell/bigT))*(I813*J813)),IF(OR(F814="",COUNT($AX$2:AX813)&lt;=pCell),AX813,((pCell/COUNT($AX$2:AX813))*AX813)+((1-(pCell/COUNT($AX$2:AX813)))*(I813*J813)))),I813)))))))</f>
        <v/>
      </c>
      <c r="J814" s="31" t="str">
        <f>IF(AND(F813="",H813="in-sample"),"",IF(AND(Temp!fhor_indata=1,H813="out-sample",H814="out-sample"),J813,IF(AND(F814="",H813="out-sample"),"",IF(AND(Temp!optSeasCoef=0,Temp!sts_add=1),IF(H813="in-sample",IF(Q813=bigT,((qCell/bigT)*(I814-I813))+((1-(qCell/bigT))*J813),IF(OR(F814="",COUNT($F$2:F813)&lt;=qCell),IF(COUNT($F$2:F813)=1,0,F813-F812),((qCell/COUNT($F$2:F813))*(I814-I813))+((1-(qCell/COUNT($F$2:F813)))*J813))),J813),IF(AND(Temp!optSeasCoef=0,Temp!sts_multp=1),IF(H813="in-sample",IF(Q813=bigT,((qCell/bigT)*(I814/I813))+((1-(qCell/bigT))*J813),IF(qCell=0,1,IF(OR(F814="",COUNT($F$2:F813)&lt;=qCell),IF(COUNT($F$2:F813)=1,1,F813/F812),((qCell/COUNT($F$2:F813))*(I814/I813))+((1-(qCell/COUNT($F$2:F813)))*J813)))),J813),IF(Temp!sts_add=1,IF(H813="in-sample",IF(Q813=bigT,((qCell/bigT)*(I814-I813))+((1-(qCell/bigT))*J813),IF(OR(F814="",COUNT($AX$2:AX813)&lt;=qCell),IF(COUNT($AX$2:AX813)=1,0,AX813-AX812),((qCell/COUNT($AX$2:AX813))*(I814-I813))+((1-(qCell/COUNT($AX$2:AX813)))*J813))),J813),IF(H813="in-sample",IF(Q813=bigT,((qCell/bigT)*(I814/I813))+((1-(qCell/bigT))*J813),IF(qCell=0,1,IF(OR(F814="",COUNT($AX$2:AX813)&lt;=qCell),IF(COUNT($AX$2:AX813)=1,1,AX813/AX812),((qCell/COUNT($AX$2:AX813))*(I814/I813))+((1-(qCell/COUNT($AX$2:AX813)))*J813)))),J813)))))))</f>
        <v/>
      </c>
      <c r="K814" s="31" t="str">
        <f>IF(H814="","",IF(AND(Temp!optSeasCoef=0,Temp!sts_add=1),IF(H814="out-sample",I814+(Q814*J814),I814+J814),IF(AND(Temp!optSeasCoef=0,Temp!sts_multp=1),IF(H814="out-sample",I814*(J814^Q814),I814*J814),IF(Temp!sts_add=1,IF(H814="out-sample",(I814+(Q814*J814))*G814,(I814+J814)*G814),IF(H814="out-sample",I814*(J814^Q814)*G814,I814*J814*G814)))))</f>
        <v/>
      </c>
      <c r="L814" s="32" t="str">
        <f t="shared" si="86"/>
        <v/>
      </c>
      <c r="M814" s="32" t="str">
        <f t="shared" si="87"/>
        <v/>
      </c>
      <c r="N814" s="32" t="str">
        <f t="shared" si="88"/>
        <v/>
      </c>
      <c r="O814" s="32" t="str">
        <f t="shared" si="89"/>
        <v/>
      </c>
      <c r="P814" s="32" t="str">
        <f t="shared" si="90"/>
        <v/>
      </c>
      <c r="Q814" s="3" t="str">
        <f>IF(AND(Temp!fhor_indata=1,F814="",H813="in-sample"),1,IF(AND(Temp!fhor_indata=1,H813="out-sample",Q813&lt;ATA!XfHor),Q813+1,IF(F814="","",IF(AND(H814="out-sample",H813="in-sample"),1,IF(AND(H814="out-sample",H813="out-sample"),Q813+1,IF(ISNUMBER(Q813),Q813+1,1))))))</f>
        <v/>
      </c>
      <c r="R814" s="3" t="str">
        <f t="shared" si="84"/>
        <v/>
      </c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X814" s="63" t="e">
        <f t="shared" si="85"/>
        <v>#VALUE!</v>
      </c>
    </row>
    <row r="815" spans="1:50" s="1" customFormat="1" ht="14.25" x14ac:dyDescent="0.2">
      <c r="A815" s="6"/>
      <c r="B815" s="6"/>
      <c r="C815" s="6"/>
      <c r="D815" s="3"/>
      <c r="E815" s="70" t="str">
        <f>IF(ATA!E815="","",ATA!E815)</f>
        <v/>
      </c>
      <c r="F815" s="51" t="str">
        <f>IF(ATA!F815="","",ATA!F815)</f>
        <v/>
      </c>
      <c r="G815" s="11" t="str">
        <f>IF(ATA!G815="","",ATA!G815)</f>
        <v/>
      </c>
      <c r="H815" s="55" t="str">
        <f>IF(ATA!H815="","",ATA!H815)</f>
        <v/>
      </c>
      <c r="I815" s="31" t="str">
        <f>IF(AND(F814="",H814="in-sample"),"",IF(AND(Temp!fhor_indata=1,H814="out-sample",H815="out-sample"),I814,IF(AND(F815="",H814="out-sample"),"",IF(AND(Temp!optSeasCoef=0,Temp!sts_add=1),IF(H814="in-sample",IF(Q814=bigT,((pCell/bigT)*F814)+((1-(pCell/bigT))*(I814+J814)),IF(OR(F815="",COUNT($F$2:F814)&lt;=pCell),F814,((pCell/COUNT($F$2:F814))*F814)+((1-(pCell/COUNT($F$2:F814)))*(I814+J814)))),I814),IF(AND(Temp!optSeasCoef=0,Temp!sts_multp=1),IF(H814="in-sample",IF(Q814=bigT,((pCell/bigT)*F814)+((1-(pCell/bigT))*(I814*J814)),IF(OR(F815="",COUNT(F$2:$F814)&lt;=pCell),F814,((pCell/COUNT($F$2:F814))*F814)+((1-(pCell/COUNT($F$2:F814)))*(I814*J814)))),I814),IF(Temp!sts_add=1,IF(H814="in-sample",IF(Q814=bigT,((pCell/bigT)*AX814)+((1-(pCell/bigT))*(I814+J814)),IF(OR(F815="",COUNT($AX$2:AX814)&lt;=pCell),AX814,((pCell/COUNT($AX$2:AX814))*AX814)+((1-(pCell/COUNT($AX$2:AX814)))*(I814+J814)))),I814),IF(H814="in-sample",IF(Q814=bigT,((pCell/bigT)*AX814)+((1-(pCell/bigT))*(I814*J814)),IF(OR(F815="",COUNT($AX$2:AX814)&lt;=pCell),AX814,((pCell/COUNT($AX$2:AX814))*AX814)+((1-(pCell/COUNT($AX$2:AX814)))*(I814*J814)))),I814)))))))</f>
        <v/>
      </c>
      <c r="J815" s="31" t="str">
        <f>IF(AND(F814="",H814="in-sample"),"",IF(AND(Temp!fhor_indata=1,H814="out-sample",H815="out-sample"),J814,IF(AND(F815="",H814="out-sample"),"",IF(AND(Temp!optSeasCoef=0,Temp!sts_add=1),IF(H814="in-sample",IF(Q814=bigT,((qCell/bigT)*(I815-I814))+((1-(qCell/bigT))*J814),IF(OR(F815="",COUNT($F$2:F814)&lt;=qCell),IF(COUNT($F$2:F814)=1,0,F814-F813),((qCell/COUNT($F$2:F814))*(I815-I814))+((1-(qCell/COUNT($F$2:F814)))*J814))),J814),IF(AND(Temp!optSeasCoef=0,Temp!sts_multp=1),IF(H814="in-sample",IF(Q814=bigT,((qCell/bigT)*(I815/I814))+((1-(qCell/bigT))*J814),IF(qCell=0,1,IF(OR(F815="",COUNT($F$2:F814)&lt;=qCell),IF(COUNT($F$2:F814)=1,1,F814/F813),((qCell/COUNT($F$2:F814))*(I815/I814))+((1-(qCell/COUNT($F$2:F814)))*J814)))),J814),IF(Temp!sts_add=1,IF(H814="in-sample",IF(Q814=bigT,((qCell/bigT)*(I815-I814))+((1-(qCell/bigT))*J814),IF(OR(F815="",COUNT($AX$2:AX814)&lt;=qCell),IF(COUNT($AX$2:AX814)=1,0,AX814-AX813),((qCell/COUNT($AX$2:AX814))*(I815-I814))+((1-(qCell/COUNT($AX$2:AX814)))*J814))),J814),IF(H814="in-sample",IF(Q814=bigT,((qCell/bigT)*(I815/I814))+((1-(qCell/bigT))*J814),IF(qCell=0,1,IF(OR(F815="",COUNT($AX$2:AX814)&lt;=qCell),IF(COUNT($AX$2:AX814)=1,1,AX814/AX813),((qCell/COUNT($AX$2:AX814))*(I815/I814))+((1-(qCell/COUNT($AX$2:AX814)))*J814)))),J814)))))))</f>
        <v/>
      </c>
      <c r="K815" s="31" t="str">
        <f>IF(H815="","",IF(AND(Temp!optSeasCoef=0,Temp!sts_add=1),IF(H815="out-sample",I815+(Q815*J815),I815+J815),IF(AND(Temp!optSeasCoef=0,Temp!sts_multp=1),IF(H815="out-sample",I815*(J815^Q815),I815*J815),IF(Temp!sts_add=1,IF(H815="out-sample",(I815+(Q815*J815))*G815,(I815+J815)*G815),IF(H815="out-sample",I815*(J815^Q815)*G815,I815*J815*G815)))))</f>
        <v/>
      </c>
      <c r="L815" s="32" t="str">
        <f t="shared" si="86"/>
        <v/>
      </c>
      <c r="M815" s="32" t="str">
        <f t="shared" si="87"/>
        <v/>
      </c>
      <c r="N815" s="32" t="str">
        <f t="shared" si="88"/>
        <v/>
      </c>
      <c r="O815" s="32" t="str">
        <f t="shared" si="89"/>
        <v/>
      </c>
      <c r="P815" s="32" t="str">
        <f t="shared" si="90"/>
        <v/>
      </c>
      <c r="Q815" s="3" t="str">
        <f>IF(AND(Temp!fhor_indata=1,F815="",H814="in-sample"),1,IF(AND(Temp!fhor_indata=1,H814="out-sample",Q814&lt;ATA!XfHor),Q814+1,IF(F815="","",IF(AND(H815="out-sample",H814="in-sample"),1,IF(AND(H815="out-sample",H814="out-sample"),Q814+1,IF(ISNUMBER(Q814),Q814+1,1))))))</f>
        <v/>
      </c>
      <c r="R815" s="3" t="str">
        <f t="shared" si="84"/>
        <v/>
      </c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X815" s="63" t="e">
        <f t="shared" si="85"/>
        <v>#VALUE!</v>
      </c>
    </row>
    <row r="816" spans="1:50" s="1" customFormat="1" ht="14.25" x14ac:dyDescent="0.2">
      <c r="A816" s="6"/>
      <c r="B816" s="6"/>
      <c r="C816" s="6"/>
      <c r="D816" s="3"/>
      <c r="E816" s="70" t="str">
        <f>IF(ATA!E816="","",ATA!E816)</f>
        <v/>
      </c>
      <c r="F816" s="51" t="str">
        <f>IF(ATA!F816="","",ATA!F816)</f>
        <v/>
      </c>
      <c r="G816" s="11" t="str">
        <f>IF(ATA!G816="","",ATA!G816)</f>
        <v/>
      </c>
      <c r="H816" s="55" t="str">
        <f>IF(ATA!H816="","",ATA!H816)</f>
        <v/>
      </c>
      <c r="I816" s="31" t="str">
        <f>IF(AND(F815="",H815="in-sample"),"",IF(AND(Temp!fhor_indata=1,H815="out-sample",H816="out-sample"),I815,IF(AND(F816="",H815="out-sample"),"",IF(AND(Temp!optSeasCoef=0,Temp!sts_add=1),IF(H815="in-sample",IF(Q815=bigT,((pCell/bigT)*F815)+((1-(pCell/bigT))*(I815+J815)),IF(OR(F816="",COUNT($F$2:F815)&lt;=pCell),F815,((pCell/COUNT($F$2:F815))*F815)+((1-(pCell/COUNT($F$2:F815)))*(I815+J815)))),I815),IF(AND(Temp!optSeasCoef=0,Temp!sts_multp=1),IF(H815="in-sample",IF(Q815=bigT,((pCell/bigT)*F815)+((1-(pCell/bigT))*(I815*J815)),IF(OR(F816="",COUNT(F$2:$F815)&lt;=pCell),F815,((pCell/COUNT($F$2:F815))*F815)+((1-(pCell/COUNT($F$2:F815)))*(I815*J815)))),I815),IF(Temp!sts_add=1,IF(H815="in-sample",IF(Q815=bigT,((pCell/bigT)*AX815)+((1-(pCell/bigT))*(I815+J815)),IF(OR(F816="",COUNT($AX$2:AX815)&lt;=pCell),AX815,((pCell/COUNT($AX$2:AX815))*AX815)+((1-(pCell/COUNT($AX$2:AX815)))*(I815+J815)))),I815),IF(H815="in-sample",IF(Q815=bigT,((pCell/bigT)*AX815)+((1-(pCell/bigT))*(I815*J815)),IF(OR(F816="",COUNT($AX$2:AX815)&lt;=pCell),AX815,((pCell/COUNT($AX$2:AX815))*AX815)+((1-(pCell/COUNT($AX$2:AX815)))*(I815*J815)))),I815)))))))</f>
        <v/>
      </c>
      <c r="J816" s="31" t="str">
        <f>IF(AND(F815="",H815="in-sample"),"",IF(AND(Temp!fhor_indata=1,H815="out-sample",H816="out-sample"),J815,IF(AND(F816="",H815="out-sample"),"",IF(AND(Temp!optSeasCoef=0,Temp!sts_add=1),IF(H815="in-sample",IF(Q815=bigT,((qCell/bigT)*(I816-I815))+((1-(qCell/bigT))*J815),IF(OR(F816="",COUNT($F$2:F815)&lt;=qCell),IF(COUNT($F$2:F815)=1,0,F815-F814),((qCell/COUNT($F$2:F815))*(I816-I815))+((1-(qCell/COUNT($F$2:F815)))*J815))),J815),IF(AND(Temp!optSeasCoef=0,Temp!sts_multp=1),IF(H815="in-sample",IF(Q815=bigT,((qCell/bigT)*(I816/I815))+((1-(qCell/bigT))*J815),IF(qCell=0,1,IF(OR(F816="",COUNT($F$2:F815)&lt;=qCell),IF(COUNT($F$2:F815)=1,1,F815/F814),((qCell/COUNT($F$2:F815))*(I816/I815))+((1-(qCell/COUNT($F$2:F815)))*J815)))),J815),IF(Temp!sts_add=1,IF(H815="in-sample",IF(Q815=bigT,((qCell/bigT)*(I816-I815))+((1-(qCell/bigT))*J815),IF(OR(F816="",COUNT($AX$2:AX815)&lt;=qCell),IF(COUNT($AX$2:AX815)=1,0,AX815-AX814),((qCell/COUNT($AX$2:AX815))*(I816-I815))+((1-(qCell/COUNT($AX$2:AX815)))*J815))),J815),IF(H815="in-sample",IF(Q815=bigT,((qCell/bigT)*(I816/I815))+((1-(qCell/bigT))*J815),IF(qCell=0,1,IF(OR(F816="",COUNT($AX$2:AX815)&lt;=qCell),IF(COUNT($AX$2:AX815)=1,1,AX815/AX814),((qCell/COUNT($AX$2:AX815))*(I816/I815))+((1-(qCell/COUNT($AX$2:AX815)))*J815)))),J815)))))))</f>
        <v/>
      </c>
      <c r="K816" s="31" t="str">
        <f>IF(H816="","",IF(AND(Temp!optSeasCoef=0,Temp!sts_add=1),IF(H816="out-sample",I816+(Q816*J816),I816+J816),IF(AND(Temp!optSeasCoef=0,Temp!sts_multp=1),IF(H816="out-sample",I816*(J816^Q816),I816*J816),IF(Temp!sts_add=1,IF(H816="out-sample",(I816+(Q816*J816))*G816,(I816+J816)*G816),IF(H816="out-sample",I816*(J816^Q816)*G816,I816*J816*G816)))))</f>
        <v/>
      </c>
      <c r="L816" s="32" t="str">
        <f t="shared" si="86"/>
        <v/>
      </c>
      <c r="M816" s="32" t="str">
        <f t="shared" si="87"/>
        <v/>
      </c>
      <c r="N816" s="32" t="str">
        <f t="shared" si="88"/>
        <v/>
      </c>
      <c r="O816" s="32" t="str">
        <f t="shared" si="89"/>
        <v/>
      </c>
      <c r="P816" s="32" t="str">
        <f t="shared" si="90"/>
        <v/>
      </c>
      <c r="Q816" s="3" t="str">
        <f>IF(AND(Temp!fhor_indata=1,F816="",H815="in-sample"),1,IF(AND(Temp!fhor_indata=1,H815="out-sample",Q815&lt;ATA!XfHor),Q815+1,IF(F816="","",IF(AND(H816="out-sample",H815="in-sample"),1,IF(AND(H816="out-sample",H815="out-sample"),Q815+1,IF(ISNUMBER(Q815),Q815+1,1))))))</f>
        <v/>
      </c>
      <c r="R816" s="3" t="str">
        <f t="shared" si="84"/>
        <v/>
      </c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X816" s="63" t="e">
        <f t="shared" si="85"/>
        <v>#VALUE!</v>
      </c>
    </row>
    <row r="817" spans="1:50" s="1" customFormat="1" ht="14.25" x14ac:dyDescent="0.2">
      <c r="A817" s="6"/>
      <c r="B817" s="6"/>
      <c r="C817" s="6"/>
      <c r="D817" s="3"/>
      <c r="E817" s="70" t="str">
        <f>IF(ATA!E817="","",ATA!E817)</f>
        <v/>
      </c>
      <c r="F817" s="51" t="str">
        <f>IF(ATA!F817="","",ATA!F817)</f>
        <v/>
      </c>
      <c r="G817" s="11" t="str">
        <f>IF(ATA!G817="","",ATA!G817)</f>
        <v/>
      </c>
      <c r="H817" s="55" t="str">
        <f>IF(ATA!H817="","",ATA!H817)</f>
        <v/>
      </c>
      <c r="I817" s="31" t="str">
        <f>IF(AND(F816="",H816="in-sample"),"",IF(AND(Temp!fhor_indata=1,H816="out-sample",H817="out-sample"),I816,IF(AND(F817="",H816="out-sample"),"",IF(AND(Temp!optSeasCoef=0,Temp!sts_add=1),IF(H816="in-sample",IF(Q816=bigT,((pCell/bigT)*F816)+((1-(pCell/bigT))*(I816+J816)),IF(OR(F817="",COUNT($F$2:F816)&lt;=pCell),F816,((pCell/COUNT($F$2:F816))*F816)+((1-(pCell/COUNT($F$2:F816)))*(I816+J816)))),I816),IF(AND(Temp!optSeasCoef=0,Temp!sts_multp=1),IF(H816="in-sample",IF(Q816=bigT,((pCell/bigT)*F816)+((1-(pCell/bigT))*(I816*J816)),IF(OR(F817="",COUNT(F$2:$F816)&lt;=pCell),F816,((pCell/COUNT($F$2:F816))*F816)+((1-(pCell/COUNT($F$2:F816)))*(I816*J816)))),I816),IF(Temp!sts_add=1,IF(H816="in-sample",IF(Q816=bigT,((pCell/bigT)*AX816)+((1-(pCell/bigT))*(I816+J816)),IF(OR(F817="",COUNT($AX$2:AX816)&lt;=pCell),AX816,((pCell/COUNT($AX$2:AX816))*AX816)+((1-(pCell/COUNT($AX$2:AX816)))*(I816+J816)))),I816),IF(H816="in-sample",IF(Q816=bigT,((pCell/bigT)*AX816)+((1-(pCell/bigT))*(I816*J816)),IF(OR(F817="",COUNT($AX$2:AX816)&lt;=pCell),AX816,((pCell/COUNT($AX$2:AX816))*AX816)+((1-(pCell/COUNT($AX$2:AX816)))*(I816*J816)))),I816)))))))</f>
        <v/>
      </c>
      <c r="J817" s="31" t="str">
        <f>IF(AND(F816="",H816="in-sample"),"",IF(AND(Temp!fhor_indata=1,H816="out-sample",H817="out-sample"),J816,IF(AND(F817="",H816="out-sample"),"",IF(AND(Temp!optSeasCoef=0,Temp!sts_add=1),IF(H816="in-sample",IF(Q816=bigT,((qCell/bigT)*(I817-I816))+((1-(qCell/bigT))*J816),IF(OR(F817="",COUNT($F$2:F816)&lt;=qCell),IF(COUNT($F$2:F816)=1,0,F816-F815),((qCell/COUNT($F$2:F816))*(I817-I816))+((1-(qCell/COUNT($F$2:F816)))*J816))),J816),IF(AND(Temp!optSeasCoef=0,Temp!sts_multp=1),IF(H816="in-sample",IF(Q816=bigT,((qCell/bigT)*(I817/I816))+((1-(qCell/bigT))*J816),IF(qCell=0,1,IF(OR(F817="",COUNT($F$2:F816)&lt;=qCell),IF(COUNT($F$2:F816)=1,1,F816/F815),((qCell/COUNT($F$2:F816))*(I817/I816))+((1-(qCell/COUNT($F$2:F816)))*J816)))),J816),IF(Temp!sts_add=1,IF(H816="in-sample",IF(Q816=bigT,((qCell/bigT)*(I817-I816))+((1-(qCell/bigT))*J816),IF(OR(F817="",COUNT($AX$2:AX816)&lt;=qCell),IF(COUNT($AX$2:AX816)=1,0,AX816-AX815),((qCell/COUNT($AX$2:AX816))*(I817-I816))+((1-(qCell/COUNT($AX$2:AX816)))*J816))),J816),IF(H816="in-sample",IF(Q816=bigT,((qCell/bigT)*(I817/I816))+((1-(qCell/bigT))*J816),IF(qCell=0,1,IF(OR(F817="",COUNT($AX$2:AX816)&lt;=qCell),IF(COUNT($AX$2:AX816)=1,1,AX816/AX815),((qCell/COUNT($AX$2:AX816))*(I817/I816))+((1-(qCell/COUNT($AX$2:AX816)))*J816)))),J816)))))))</f>
        <v/>
      </c>
      <c r="K817" s="31" t="str">
        <f>IF(H817="","",IF(AND(Temp!optSeasCoef=0,Temp!sts_add=1),IF(H817="out-sample",I817+(Q817*J817),I817+J817),IF(AND(Temp!optSeasCoef=0,Temp!sts_multp=1),IF(H817="out-sample",I817*(J817^Q817),I817*J817),IF(Temp!sts_add=1,IF(H817="out-sample",(I817+(Q817*J817))*G817,(I817+J817)*G817),IF(H817="out-sample",I817*(J817^Q817)*G817,I817*J817*G817)))))</f>
        <v/>
      </c>
      <c r="L817" s="32" t="str">
        <f t="shared" si="86"/>
        <v/>
      </c>
      <c r="M817" s="32" t="str">
        <f t="shared" si="87"/>
        <v/>
      </c>
      <c r="N817" s="32" t="str">
        <f t="shared" si="88"/>
        <v/>
      </c>
      <c r="O817" s="32" t="str">
        <f t="shared" si="89"/>
        <v/>
      </c>
      <c r="P817" s="32" t="str">
        <f t="shared" si="90"/>
        <v/>
      </c>
      <c r="Q817" s="3" t="str">
        <f>IF(AND(Temp!fhor_indata=1,F817="",H816="in-sample"),1,IF(AND(Temp!fhor_indata=1,H816="out-sample",Q816&lt;ATA!XfHor),Q816+1,IF(F817="","",IF(AND(H817="out-sample",H816="in-sample"),1,IF(AND(H817="out-sample",H816="out-sample"),Q816+1,IF(ISNUMBER(Q816),Q816+1,1))))))</f>
        <v/>
      </c>
      <c r="R817" s="3" t="str">
        <f t="shared" si="84"/>
        <v/>
      </c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X817" s="63" t="e">
        <f t="shared" si="85"/>
        <v>#VALUE!</v>
      </c>
    </row>
    <row r="818" spans="1:50" s="1" customFormat="1" ht="14.25" x14ac:dyDescent="0.2">
      <c r="A818" s="6"/>
      <c r="B818" s="6"/>
      <c r="C818" s="6"/>
      <c r="D818" s="3"/>
      <c r="E818" s="70" t="str">
        <f>IF(ATA!E818="","",ATA!E818)</f>
        <v/>
      </c>
      <c r="F818" s="51" t="str">
        <f>IF(ATA!F818="","",ATA!F818)</f>
        <v/>
      </c>
      <c r="G818" s="11" t="str">
        <f>IF(ATA!G818="","",ATA!G818)</f>
        <v/>
      </c>
      <c r="H818" s="55" t="str">
        <f>IF(ATA!H818="","",ATA!H818)</f>
        <v/>
      </c>
      <c r="I818" s="31" t="str">
        <f>IF(AND(F817="",H817="in-sample"),"",IF(AND(Temp!fhor_indata=1,H817="out-sample",H818="out-sample"),I817,IF(AND(F818="",H817="out-sample"),"",IF(AND(Temp!optSeasCoef=0,Temp!sts_add=1),IF(H817="in-sample",IF(Q817=bigT,((pCell/bigT)*F817)+((1-(pCell/bigT))*(I817+J817)),IF(OR(F818="",COUNT($F$2:F817)&lt;=pCell),F817,((pCell/COUNT($F$2:F817))*F817)+((1-(pCell/COUNT($F$2:F817)))*(I817+J817)))),I817),IF(AND(Temp!optSeasCoef=0,Temp!sts_multp=1),IF(H817="in-sample",IF(Q817=bigT,((pCell/bigT)*F817)+((1-(pCell/bigT))*(I817*J817)),IF(OR(F818="",COUNT(F$2:$F817)&lt;=pCell),F817,((pCell/COUNT($F$2:F817))*F817)+((1-(pCell/COUNT($F$2:F817)))*(I817*J817)))),I817),IF(Temp!sts_add=1,IF(H817="in-sample",IF(Q817=bigT,((pCell/bigT)*AX817)+((1-(pCell/bigT))*(I817+J817)),IF(OR(F818="",COUNT($AX$2:AX817)&lt;=pCell),AX817,((pCell/COUNT($AX$2:AX817))*AX817)+((1-(pCell/COUNT($AX$2:AX817)))*(I817+J817)))),I817),IF(H817="in-sample",IF(Q817=bigT,((pCell/bigT)*AX817)+((1-(pCell/bigT))*(I817*J817)),IF(OR(F818="",COUNT($AX$2:AX817)&lt;=pCell),AX817,((pCell/COUNT($AX$2:AX817))*AX817)+((1-(pCell/COUNT($AX$2:AX817)))*(I817*J817)))),I817)))))))</f>
        <v/>
      </c>
      <c r="J818" s="31" t="str">
        <f>IF(AND(F817="",H817="in-sample"),"",IF(AND(Temp!fhor_indata=1,H817="out-sample",H818="out-sample"),J817,IF(AND(F818="",H817="out-sample"),"",IF(AND(Temp!optSeasCoef=0,Temp!sts_add=1),IF(H817="in-sample",IF(Q817=bigT,((qCell/bigT)*(I818-I817))+((1-(qCell/bigT))*J817),IF(OR(F818="",COUNT($F$2:F817)&lt;=qCell),IF(COUNT($F$2:F817)=1,0,F817-F816),((qCell/COUNT($F$2:F817))*(I818-I817))+((1-(qCell/COUNT($F$2:F817)))*J817))),J817),IF(AND(Temp!optSeasCoef=0,Temp!sts_multp=1),IF(H817="in-sample",IF(Q817=bigT,((qCell/bigT)*(I818/I817))+((1-(qCell/bigT))*J817),IF(qCell=0,1,IF(OR(F818="",COUNT($F$2:F817)&lt;=qCell),IF(COUNT($F$2:F817)=1,1,F817/F816),((qCell/COUNT($F$2:F817))*(I818/I817))+((1-(qCell/COUNT($F$2:F817)))*J817)))),J817),IF(Temp!sts_add=1,IF(H817="in-sample",IF(Q817=bigT,((qCell/bigT)*(I818-I817))+((1-(qCell/bigT))*J817),IF(OR(F818="",COUNT($AX$2:AX817)&lt;=qCell),IF(COUNT($AX$2:AX817)=1,0,AX817-AX816),((qCell/COUNT($AX$2:AX817))*(I818-I817))+((1-(qCell/COUNT($AX$2:AX817)))*J817))),J817),IF(H817="in-sample",IF(Q817=bigT,((qCell/bigT)*(I818/I817))+((1-(qCell/bigT))*J817),IF(qCell=0,1,IF(OR(F818="",COUNT($AX$2:AX817)&lt;=qCell),IF(COUNT($AX$2:AX817)=1,1,AX817/AX816),((qCell/COUNT($AX$2:AX817))*(I818/I817))+((1-(qCell/COUNT($AX$2:AX817)))*J817)))),J817)))))))</f>
        <v/>
      </c>
      <c r="K818" s="31" t="str">
        <f>IF(H818="","",IF(AND(Temp!optSeasCoef=0,Temp!sts_add=1),IF(H818="out-sample",I818+(Q818*J818),I818+J818),IF(AND(Temp!optSeasCoef=0,Temp!sts_multp=1),IF(H818="out-sample",I818*(J818^Q818),I818*J818),IF(Temp!sts_add=1,IF(H818="out-sample",(I818+(Q818*J818))*G818,(I818+J818)*G818),IF(H818="out-sample",I818*(J818^Q818)*G818,I818*J818*G818)))))</f>
        <v/>
      </c>
      <c r="L818" s="32" t="str">
        <f t="shared" si="86"/>
        <v/>
      </c>
      <c r="M818" s="32" t="str">
        <f t="shared" si="87"/>
        <v/>
      </c>
      <c r="N818" s="32" t="str">
        <f t="shared" si="88"/>
        <v/>
      </c>
      <c r="O818" s="32" t="str">
        <f t="shared" si="89"/>
        <v/>
      </c>
      <c r="P818" s="32" t="str">
        <f t="shared" si="90"/>
        <v/>
      </c>
      <c r="Q818" s="3" t="str">
        <f>IF(AND(Temp!fhor_indata=1,F818="",H817="in-sample"),1,IF(AND(Temp!fhor_indata=1,H817="out-sample",Q817&lt;ATA!XfHor),Q817+1,IF(F818="","",IF(AND(H818="out-sample",H817="in-sample"),1,IF(AND(H818="out-sample",H817="out-sample"),Q817+1,IF(ISNUMBER(Q817),Q817+1,1))))))</f>
        <v/>
      </c>
      <c r="R818" s="3" t="str">
        <f t="shared" si="84"/>
        <v/>
      </c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X818" s="63" t="e">
        <f t="shared" si="85"/>
        <v>#VALUE!</v>
      </c>
    </row>
    <row r="819" spans="1:50" s="1" customFormat="1" ht="14.25" x14ac:dyDescent="0.2">
      <c r="A819" s="6"/>
      <c r="B819" s="6"/>
      <c r="C819" s="6"/>
      <c r="D819" s="3"/>
      <c r="E819" s="70" t="str">
        <f>IF(ATA!E819="","",ATA!E819)</f>
        <v/>
      </c>
      <c r="F819" s="51" t="str">
        <f>IF(ATA!F819="","",ATA!F819)</f>
        <v/>
      </c>
      <c r="G819" s="11" t="str">
        <f>IF(ATA!G819="","",ATA!G819)</f>
        <v/>
      </c>
      <c r="H819" s="55" t="str">
        <f>IF(ATA!H819="","",ATA!H819)</f>
        <v/>
      </c>
      <c r="I819" s="31" t="str">
        <f>IF(AND(F818="",H818="in-sample"),"",IF(AND(Temp!fhor_indata=1,H818="out-sample",H819="out-sample"),I818,IF(AND(F819="",H818="out-sample"),"",IF(AND(Temp!optSeasCoef=0,Temp!sts_add=1),IF(H818="in-sample",IF(Q818=bigT,((pCell/bigT)*F818)+((1-(pCell/bigT))*(I818+J818)),IF(OR(F819="",COUNT($F$2:F818)&lt;=pCell),F818,((pCell/COUNT($F$2:F818))*F818)+((1-(pCell/COUNT($F$2:F818)))*(I818+J818)))),I818),IF(AND(Temp!optSeasCoef=0,Temp!sts_multp=1),IF(H818="in-sample",IF(Q818=bigT,((pCell/bigT)*F818)+((1-(pCell/bigT))*(I818*J818)),IF(OR(F819="",COUNT(F$2:$F818)&lt;=pCell),F818,((pCell/COUNT($F$2:F818))*F818)+((1-(pCell/COUNT($F$2:F818)))*(I818*J818)))),I818),IF(Temp!sts_add=1,IF(H818="in-sample",IF(Q818=bigT,((pCell/bigT)*AX818)+((1-(pCell/bigT))*(I818+J818)),IF(OR(F819="",COUNT($AX$2:AX818)&lt;=pCell),AX818,((pCell/COUNT($AX$2:AX818))*AX818)+((1-(pCell/COUNT($AX$2:AX818)))*(I818+J818)))),I818),IF(H818="in-sample",IF(Q818=bigT,((pCell/bigT)*AX818)+((1-(pCell/bigT))*(I818*J818)),IF(OR(F819="",COUNT($AX$2:AX818)&lt;=pCell),AX818,((pCell/COUNT($AX$2:AX818))*AX818)+((1-(pCell/COUNT($AX$2:AX818)))*(I818*J818)))),I818)))))))</f>
        <v/>
      </c>
      <c r="J819" s="31" t="str">
        <f>IF(AND(F818="",H818="in-sample"),"",IF(AND(Temp!fhor_indata=1,H818="out-sample",H819="out-sample"),J818,IF(AND(F819="",H818="out-sample"),"",IF(AND(Temp!optSeasCoef=0,Temp!sts_add=1),IF(H818="in-sample",IF(Q818=bigT,((qCell/bigT)*(I819-I818))+((1-(qCell/bigT))*J818),IF(OR(F819="",COUNT($F$2:F818)&lt;=qCell),IF(COUNT($F$2:F818)=1,0,F818-F817),((qCell/COUNT($F$2:F818))*(I819-I818))+((1-(qCell/COUNT($F$2:F818)))*J818))),J818),IF(AND(Temp!optSeasCoef=0,Temp!sts_multp=1),IF(H818="in-sample",IF(Q818=bigT,((qCell/bigT)*(I819/I818))+((1-(qCell/bigT))*J818),IF(qCell=0,1,IF(OR(F819="",COUNT($F$2:F818)&lt;=qCell),IF(COUNT($F$2:F818)=1,1,F818/F817),((qCell/COUNT($F$2:F818))*(I819/I818))+((1-(qCell/COUNT($F$2:F818)))*J818)))),J818),IF(Temp!sts_add=1,IF(H818="in-sample",IF(Q818=bigT,((qCell/bigT)*(I819-I818))+((1-(qCell/bigT))*J818),IF(OR(F819="",COUNT($AX$2:AX818)&lt;=qCell),IF(COUNT($AX$2:AX818)=1,0,AX818-AX817),((qCell/COUNT($AX$2:AX818))*(I819-I818))+((1-(qCell/COUNT($AX$2:AX818)))*J818))),J818),IF(H818="in-sample",IF(Q818=bigT,((qCell/bigT)*(I819/I818))+((1-(qCell/bigT))*J818),IF(qCell=0,1,IF(OR(F819="",COUNT($AX$2:AX818)&lt;=qCell),IF(COUNT($AX$2:AX818)=1,1,AX818/AX817),((qCell/COUNT($AX$2:AX818))*(I819/I818))+((1-(qCell/COUNT($AX$2:AX818)))*J818)))),J818)))))))</f>
        <v/>
      </c>
      <c r="K819" s="31" t="str">
        <f>IF(H819="","",IF(AND(Temp!optSeasCoef=0,Temp!sts_add=1),IF(H819="out-sample",I819+(Q819*J819),I819+J819),IF(AND(Temp!optSeasCoef=0,Temp!sts_multp=1),IF(H819="out-sample",I819*(J819^Q819),I819*J819),IF(Temp!sts_add=1,IF(H819="out-sample",(I819+(Q819*J819))*G819,(I819+J819)*G819),IF(H819="out-sample",I819*(J819^Q819)*G819,I819*J819*G819)))))</f>
        <v/>
      </c>
      <c r="L819" s="32" t="str">
        <f t="shared" si="86"/>
        <v/>
      </c>
      <c r="M819" s="32" t="str">
        <f t="shared" si="87"/>
        <v/>
      </c>
      <c r="N819" s="32" t="str">
        <f t="shared" si="88"/>
        <v/>
      </c>
      <c r="O819" s="32" t="str">
        <f t="shared" si="89"/>
        <v/>
      </c>
      <c r="P819" s="32" t="str">
        <f t="shared" si="90"/>
        <v/>
      </c>
      <c r="Q819" s="3" t="str">
        <f>IF(AND(Temp!fhor_indata=1,F819="",H818="in-sample"),1,IF(AND(Temp!fhor_indata=1,H818="out-sample",Q818&lt;ATA!XfHor),Q818+1,IF(F819="","",IF(AND(H819="out-sample",H818="in-sample"),1,IF(AND(H819="out-sample",H818="out-sample"),Q818+1,IF(ISNUMBER(Q818),Q818+1,1))))))</f>
        <v/>
      </c>
      <c r="R819" s="3" t="str">
        <f t="shared" si="84"/>
        <v/>
      </c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X819" s="63" t="e">
        <f t="shared" si="85"/>
        <v>#VALUE!</v>
      </c>
    </row>
    <row r="820" spans="1:50" s="1" customFormat="1" ht="14.25" x14ac:dyDescent="0.2">
      <c r="A820" s="6"/>
      <c r="B820" s="6"/>
      <c r="C820" s="6"/>
      <c r="D820" s="3"/>
      <c r="E820" s="70" t="str">
        <f>IF(ATA!E820="","",ATA!E820)</f>
        <v/>
      </c>
      <c r="F820" s="51" t="str">
        <f>IF(ATA!F820="","",ATA!F820)</f>
        <v/>
      </c>
      <c r="G820" s="11" t="str">
        <f>IF(ATA!G820="","",ATA!G820)</f>
        <v/>
      </c>
      <c r="H820" s="55" t="str">
        <f>IF(ATA!H820="","",ATA!H820)</f>
        <v/>
      </c>
      <c r="I820" s="31" t="str">
        <f>IF(AND(F819="",H819="in-sample"),"",IF(AND(Temp!fhor_indata=1,H819="out-sample",H820="out-sample"),I819,IF(AND(F820="",H819="out-sample"),"",IF(AND(Temp!optSeasCoef=0,Temp!sts_add=1),IF(H819="in-sample",IF(Q819=bigT,((pCell/bigT)*F819)+((1-(pCell/bigT))*(I819+J819)),IF(OR(F820="",COUNT($F$2:F819)&lt;=pCell),F819,((pCell/COUNT($F$2:F819))*F819)+((1-(pCell/COUNT($F$2:F819)))*(I819+J819)))),I819),IF(AND(Temp!optSeasCoef=0,Temp!sts_multp=1),IF(H819="in-sample",IF(Q819=bigT,((pCell/bigT)*F819)+((1-(pCell/bigT))*(I819*J819)),IF(OR(F820="",COUNT(F$2:$F819)&lt;=pCell),F819,((pCell/COUNT($F$2:F819))*F819)+((1-(pCell/COUNT($F$2:F819)))*(I819*J819)))),I819),IF(Temp!sts_add=1,IF(H819="in-sample",IF(Q819=bigT,((pCell/bigT)*AX819)+((1-(pCell/bigT))*(I819+J819)),IF(OR(F820="",COUNT($AX$2:AX819)&lt;=pCell),AX819,((pCell/COUNT($AX$2:AX819))*AX819)+((1-(pCell/COUNT($AX$2:AX819)))*(I819+J819)))),I819),IF(H819="in-sample",IF(Q819=bigT,((pCell/bigT)*AX819)+((1-(pCell/bigT))*(I819*J819)),IF(OR(F820="",COUNT($AX$2:AX819)&lt;=pCell),AX819,((pCell/COUNT($AX$2:AX819))*AX819)+((1-(pCell/COUNT($AX$2:AX819)))*(I819*J819)))),I819)))))))</f>
        <v/>
      </c>
      <c r="J820" s="31" t="str">
        <f>IF(AND(F819="",H819="in-sample"),"",IF(AND(Temp!fhor_indata=1,H819="out-sample",H820="out-sample"),J819,IF(AND(F820="",H819="out-sample"),"",IF(AND(Temp!optSeasCoef=0,Temp!sts_add=1),IF(H819="in-sample",IF(Q819=bigT,((qCell/bigT)*(I820-I819))+((1-(qCell/bigT))*J819),IF(OR(F820="",COUNT($F$2:F819)&lt;=qCell),IF(COUNT($F$2:F819)=1,0,F819-F818),((qCell/COUNT($F$2:F819))*(I820-I819))+((1-(qCell/COUNT($F$2:F819)))*J819))),J819),IF(AND(Temp!optSeasCoef=0,Temp!sts_multp=1),IF(H819="in-sample",IF(Q819=bigT,((qCell/bigT)*(I820/I819))+((1-(qCell/bigT))*J819),IF(qCell=0,1,IF(OR(F820="",COUNT($F$2:F819)&lt;=qCell),IF(COUNT($F$2:F819)=1,1,F819/F818),((qCell/COUNT($F$2:F819))*(I820/I819))+((1-(qCell/COUNT($F$2:F819)))*J819)))),J819),IF(Temp!sts_add=1,IF(H819="in-sample",IF(Q819=bigT,((qCell/bigT)*(I820-I819))+((1-(qCell/bigT))*J819),IF(OR(F820="",COUNT($AX$2:AX819)&lt;=qCell),IF(COUNT($AX$2:AX819)=1,0,AX819-AX818),((qCell/COUNT($AX$2:AX819))*(I820-I819))+((1-(qCell/COUNT($AX$2:AX819)))*J819))),J819),IF(H819="in-sample",IF(Q819=bigT,((qCell/bigT)*(I820/I819))+((1-(qCell/bigT))*J819),IF(qCell=0,1,IF(OR(F820="",COUNT($AX$2:AX819)&lt;=qCell),IF(COUNT($AX$2:AX819)=1,1,AX819/AX818),((qCell/COUNT($AX$2:AX819))*(I820/I819))+((1-(qCell/COUNT($AX$2:AX819)))*J819)))),J819)))))))</f>
        <v/>
      </c>
      <c r="K820" s="31" t="str">
        <f>IF(H820="","",IF(AND(Temp!optSeasCoef=0,Temp!sts_add=1),IF(H820="out-sample",I820+(Q820*J820),I820+J820),IF(AND(Temp!optSeasCoef=0,Temp!sts_multp=1),IF(H820="out-sample",I820*(J820^Q820),I820*J820),IF(Temp!sts_add=1,IF(H820="out-sample",(I820+(Q820*J820))*G820,(I820+J820)*G820),IF(H820="out-sample",I820*(J820^Q820)*G820,I820*J820*G820)))))</f>
        <v/>
      </c>
      <c r="L820" s="32" t="str">
        <f t="shared" si="86"/>
        <v/>
      </c>
      <c r="M820" s="32" t="str">
        <f t="shared" si="87"/>
        <v/>
      </c>
      <c r="N820" s="32" t="str">
        <f t="shared" si="88"/>
        <v/>
      </c>
      <c r="O820" s="32" t="str">
        <f t="shared" si="89"/>
        <v/>
      </c>
      <c r="P820" s="32" t="str">
        <f t="shared" si="90"/>
        <v/>
      </c>
      <c r="Q820" s="3" t="str">
        <f>IF(AND(Temp!fhor_indata=1,F820="",H819="in-sample"),1,IF(AND(Temp!fhor_indata=1,H819="out-sample",Q819&lt;ATA!XfHor),Q819+1,IF(F820="","",IF(AND(H820="out-sample",H819="in-sample"),1,IF(AND(H820="out-sample",H819="out-sample"),Q819+1,IF(ISNUMBER(Q819),Q819+1,1))))))</f>
        <v/>
      </c>
      <c r="R820" s="3" t="str">
        <f t="shared" si="84"/>
        <v/>
      </c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X820" s="63" t="e">
        <f t="shared" si="85"/>
        <v>#VALUE!</v>
      </c>
    </row>
    <row r="821" spans="1:50" s="1" customFormat="1" ht="14.25" x14ac:dyDescent="0.2">
      <c r="A821" s="6"/>
      <c r="B821" s="6"/>
      <c r="C821" s="6"/>
      <c r="D821" s="3"/>
      <c r="E821" s="70" t="str">
        <f>IF(ATA!E821="","",ATA!E821)</f>
        <v/>
      </c>
      <c r="F821" s="51" t="str">
        <f>IF(ATA!F821="","",ATA!F821)</f>
        <v/>
      </c>
      <c r="G821" s="11" t="str">
        <f>IF(ATA!G821="","",ATA!G821)</f>
        <v/>
      </c>
      <c r="H821" s="55" t="str">
        <f>IF(ATA!H821="","",ATA!H821)</f>
        <v/>
      </c>
      <c r="I821" s="31" t="str">
        <f>IF(AND(F820="",H820="in-sample"),"",IF(AND(Temp!fhor_indata=1,H820="out-sample",H821="out-sample"),I820,IF(AND(F821="",H820="out-sample"),"",IF(AND(Temp!optSeasCoef=0,Temp!sts_add=1),IF(H820="in-sample",IF(Q820=bigT,((pCell/bigT)*F820)+((1-(pCell/bigT))*(I820+J820)),IF(OR(F821="",COUNT($F$2:F820)&lt;=pCell),F820,((pCell/COUNT($F$2:F820))*F820)+((1-(pCell/COUNT($F$2:F820)))*(I820+J820)))),I820),IF(AND(Temp!optSeasCoef=0,Temp!sts_multp=1),IF(H820="in-sample",IF(Q820=bigT,((pCell/bigT)*F820)+((1-(pCell/bigT))*(I820*J820)),IF(OR(F821="",COUNT(F$2:$F820)&lt;=pCell),F820,((pCell/COUNT($F$2:F820))*F820)+((1-(pCell/COUNT($F$2:F820)))*(I820*J820)))),I820),IF(Temp!sts_add=1,IF(H820="in-sample",IF(Q820=bigT,((pCell/bigT)*AX820)+((1-(pCell/bigT))*(I820+J820)),IF(OR(F821="",COUNT($AX$2:AX820)&lt;=pCell),AX820,((pCell/COUNT($AX$2:AX820))*AX820)+((1-(pCell/COUNT($AX$2:AX820)))*(I820+J820)))),I820),IF(H820="in-sample",IF(Q820=bigT,((pCell/bigT)*AX820)+((1-(pCell/bigT))*(I820*J820)),IF(OR(F821="",COUNT($AX$2:AX820)&lt;=pCell),AX820,((pCell/COUNT($AX$2:AX820))*AX820)+((1-(pCell/COUNT($AX$2:AX820)))*(I820*J820)))),I820)))))))</f>
        <v/>
      </c>
      <c r="J821" s="31" t="str">
        <f>IF(AND(F820="",H820="in-sample"),"",IF(AND(Temp!fhor_indata=1,H820="out-sample",H821="out-sample"),J820,IF(AND(F821="",H820="out-sample"),"",IF(AND(Temp!optSeasCoef=0,Temp!sts_add=1),IF(H820="in-sample",IF(Q820=bigT,((qCell/bigT)*(I821-I820))+((1-(qCell/bigT))*J820),IF(OR(F821="",COUNT($F$2:F820)&lt;=qCell),IF(COUNT($F$2:F820)=1,0,F820-F819),((qCell/COUNT($F$2:F820))*(I821-I820))+((1-(qCell/COUNT($F$2:F820)))*J820))),J820),IF(AND(Temp!optSeasCoef=0,Temp!sts_multp=1),IF(H820="in-sample",IF(Q820=bigT,((qCell/bigT)*(I821/I820))+((1-(qCell/bigT))*J820),IF(qCell=0,1,IF(OR(F821="",COUNT($F$2:F820)&lt;=qCell),IF(COUNT($F$2:F820)=1,1,F820/F819),((qCell/COUNT($F$2:F820))*(I821/I820))+((1-(qCell/COUNT($F$2:F820)))*J820)))),J820),IF(Temp!sts_add=1,IF(H820="in-sample",IF(Q820=bigT,((qCell/bigT)*(I821-I820))+((1-(qCell/bigT))*J820),IF(OR(F821="",COUNT($AX$2:AX820)&lt;=qCell),IF(COUNT($AX$2:AX820)=1,0,AX820-AX819),((qCell/COUNT($AX$2:AX820))*(I821-I820))+((1-(qCell/COUNT($AX$2:AX820)))*J820))),J820),IF(H820="in-sample",IF(Q820=bigT,((qCell/bigT)*(I821/I820))+((1-(qCell/bigT))*J820),IF(qCell=0,1,IF(OR(F821="",COUNT($AX$2:AX820)&lt;=qCell),IF(COUNT($AX$2:AX820)=1,1,AX820/AX819),((qCell/COUNT($AX$2:AX820))*(I821/I820))+((1-(qCell/COUNT($AX$2:AX820)))*J820)))),J820)))))))</f>
        <v/>
      </c>
      <c r="K821" s="31" t="str">
        <f>IF(H821="","",IF(AND(Temp!optSeasCoef=0,Temp!sts_add=1),IF(H821="out-sample",I821+(Q821*J821),I821+J821),IF(AND(Temp!optSeasCoef=0,Temp!sts_multp=1),IF(H821="out-sample",I821*(J821^Q821),I821*J821),IF(Temp!sts_add=1,IF(H821="out-sample",(I821+(Q821*J821))*G821,(I821+J821)*G821),IF(H821="out-sample",I821*(J821^Q821)*G821,I821*J821*G821)))))</f>
        <v/>
      </c>
      <c r="L821" s="32" t="str">
        <f t="shared" si="86"/>
        <v/>
      </c>
      <c r="M821" s="32" t="str">
        <f t="shared" si="87"/>
        <v/>
      </c>
      <c r="N821" s="32" t="str">
        <f t="shared" si="88"/>
        <v/>
      </c>
      <c r="O821" s="32" t="str">
        <f t="shared" si="89"/>
        <v/>
      </c>
      <c r="P821" s="32" t="str">
        <f t="shared" si="90"/>
        <v/>
      </c>
      <c r="Q821" s="3" t="str">
        <f>IF(AND(Temp!fhor_indata=1,F821="",H820="in-sample"),1,IF(AND(Temp!fhor_indata=1,H820="out-sample",Q820&lt;ATA!XfHor),Q820+1,IF(F821="","",IF(AND(H821="out-sample",H820="in-sample"),1,IF(AND(H821="out-sample",H820="out-sample"),Q820+1,IF(ISNUMBER(Q820),Q820+1,1))))))</f>
        <v/>
      </c>
      <c r="R821" s="3" t="str">
        <f t="shared" si="84"/>
        <v/>
      </c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X821" s="63" t="e">
        <f t="shared" si="85"/>
        <v>#VALUE!</v>
      </c>
    </row>
    <row r="822" spans="1:50" s="1" customFormat="1" ht="14.25" x14ac:dyDescent="0.2">
      <c r="A822" s="6"/>
      <c r="B822" s="6"/>
      <c r="C822" s="6"/>
      <c r="D822" s="3"/>
      <c r="E822" s="70" t="str">
        <f>IF(ATA!E822="","",ATA!E822)</f>
        <v/>
      </c>
      <c r="F822" s="51" t="str">
        <f>IF(ATA!F822="","",ATA!F822)</f>
        <v/>
      </c>
      <c r="G822" s="11" t="str">
        <f>IF(ATA!G822="","",ATA!G822)</f>
        <v/>
      </c>
      <c r="H822" s="55" t="str">
        <f>IF(ATA!H822="","",ATA!H822)</f>
        <v/>
      </c>
      <c r="I822" s="31" t="str">
        <f>IF(AND(F821="",H821="in-sample"),"",IF(AND(Temp!fhor_indata=1,H821="out-sample",H822="out-sample"),I821,IF(AND(F822="",H821="out-sample"),"",IF(AND(Temp!optSeasCoef=0,Temp!sts_add=1),IF(H821="in-sample",IF(Q821=bigT,((pCell/bigT)*F821)+((1-(pCell/bigT))*(I821+J821)),IF(OR(F822="",COUNT($F$2:F821)&lt;=pCell),F821,((pCell/COUNT($F$2:F821))*F821)+((1-(pCell/COUNT($F$2:F821)))*(I821+J821)))),I821),IF(AND(Temp!optSeasCoef=0,Temp!sts_multp=1),IF(H821="in-sample",IF(Q821=bigT,((pCell/bigT)*F821)+((1-(pCell/bigT))*(I821*J821)),IF(OR(F822="",COUNT(F$2:$F821)&lt;=pCell),F821,((pCell/COUNT($F$2:F821))*F821)+((1-(pCell/COUNT($F$2:F821)))*(I821*J821)))),I821),IF(Temp!sts_add=1,IF(H821="in-sample",IF(Q821=bigT,((pCell/bigT)*AX821)+((1-(pCell/bigT))*(I821+J821)),IF(OR(F822="",COUNT($AX$2:AX821)&lt;=pCell),AX821,((pCell/COUNT($AX$2:AX821))*AX821)+((1-(pCell/COUNT($AX$2:AX821)))*(I821+J821)))),I821),IF(H821="in-sample",IF(Q821=bigT,((pCell/bigT)*AX821)+((1-(pCell/bigT))*(I821*J821)),IF(OR(F822="",COUNT($AX$2:AX821)&lt;=pCell),AX821,((pCell/COUNT($AX$2:AX821))*AX821)+((1-(pCell/COUNT($AX$2:AX821)))*(I821*J821)))),I821)))))))</f>
        <v/>
      </c>
      <c r="J822" s="31" t="str">
        <f>IF(AND(F821="",H821="in-sample"),"",IF(AND(Temp!fhor_indata=1,H821="out-sample",H822="out-sample"),J821,IF(AND(F822="",H821="out-sample"),"",IF(AND(Temp!optSeasCoef=0,Temp!sts_add=1),IF(H821="in-sample",IF(Q821=bigT,((qCell/bigT)*(I822-I821))+((1-(qCell/bigT))*J821),IF(OR(F822="",COUNT($F$2:F821)&lt;=qCell),IF(COUNT($F$2:F821)=1,0,F821-F820),((qCell/COUNT($F$2:F821))*(I822-I821))+((1-(qCell/COUNT($F$2:F821)))*J821))),J821),IF(AND(Temp!optSeasCoef=0,Temp!sts_multp=1),IF(H821="in-sample",IF(Q821=bigT,((qCell/bigT)*(I822/I821))+((1-(qCell/bigT))*J821),IF(qCell=0,1,IF(OR(F822="",COUNT($F$2:F821)&lt;=qCell),IF(COUNT($F$2:F821)=1,1,F821/F820),((qCell/COUNT($F$2:F821))*(I822/I821))+((1-(qCell/COUNT($F$2:F821)))*J821)))),J821),IF(Temp!sts_add=1,IF(H821="in-sample",IF(Q821=bigT,((qCell/bigT)*(I822-I821))+((1-(qCell/bigT))*J821),IF(OR(F822="",COUNT($AX$2:AX821)&lt;=qCell),IF(COUNT($AX$2:AX821)=1,0,AX821-AX820),((qCell/COUNT($AX$2:AX821))*(I822-I821))+((1-(qCell/COUNT($AX$2:AX821)))*J821))),J821),IF(H821="in-sample",IF(Q821=bigT,((qCell/bigT)*(I822/I821))+((1-(qCell/bigT))*J821),IF(qCell=0,1,IF(OR(F822="",COUNT($AX$2:AX821)&lt;=qCell),IF(COUNT($AX$2:AX821)=1,1,AX821/AX820),((qCell/COUNT($AX$2:AX821))*(I822/I821))+((1-(qCell/COUNT($AX$2:AX821)))*J821)))),J821)))))))</f>
        <v/>
      </c>
      <c r="K822" s="31" t="str">
        <f>IF(H822="","",IF(AND(Temp!optSeasCoef=0,Temp!sts_add=1),IF(H822="out-sample",I822+(Q822*J822),I822+J822),IF(AND(Temp!optSeasCoef=0,Temp!sts_multp=1),IF(H822="out-sample",I822*(J822^Q822),I822*J822),IF(Temp!sts_add=1,IF(H822="out-sample",(I822+(Q822*J822))*G822,(I822+J822)*G822),IF(H822="out-sample",I822*(J822^Q822)*G822,I822*J822*G822)))))</f>
        <v/>
      </c>
      <c r="L822" s="32" t="str">
        <f t="shared" si="86"/>
        <v/>
      </c>
      <c r="M822" s="32" t="str">
        <f t="shared" si="87"/>
        <v/>
      </c>
      <c r="N822" s="32" t="str">
        <f t="shared" si="88"/>
        <v/>
      </c>
      <c r="O822" s="32" t="str">
        <f t="shared" si="89"/>
        <v/>
      </c>
      <c r="P822" s="32" t="str">
        <f t="shared" si="90"/>
        <v/>
      </c>
      <c r="Q822" s="3" t="str">
        <f>IF(AND(Temp!fhor_indata=1,F822="",H821="in-sample"),1,IF(AND(Temp!fhor_indata=1,H821="out-sample",Q821&lt;ATA!XfHor),Q821+1,IF(F822="","",IF(AND(H822="out-sample",H821="in-sample"),1,IF(AND(H822="out-sample",H821="out-sample"),Q821+1,IF(ISNUMBER(Q821),Q821+1,1))))))</f>
        <v/>
      </c>
      <c r="R822" s="3" t="str">
        <f t="shared" si="84"/>
        <v/>
      </c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X822" s="63" t="e">
        <f t="shared" si="85"/>
        <v>#VALUE!</v>
      </c>
    </row>
    <row r="823" spans="1:50" s="1" customFormat="1" ht="14.25" x14ac:dyDescent="0.2">
      <c r="A823" s="6"/>
      <c r="B823" s="6"/>
      <c r="C823" s="6"/>
      <c r="D823" s="3"/>
      <c r="E823" s="70" t="str">
        <f>IF(ATA!E823="","",ATA!E823)</f>
        <v/>
      </c>
      <c r="F823" s="51" t="str">
        <f>IF(ATA!F823="","",ATA!F823)</f>
        <v/>
      </c>
      <c r="G823" s="11" t="str">
        <f>IF(ATA!G823="","",ATA!G823)</f>
        <v/>
      </c>
      <c r="H823" s="55" t="str">
        <f>IF(ATA!H823="","",ATA!H823)</f>
        <v/>
      </c>
      <c r="I823" s="31" t="str">
        <f>IF(AND(F822="",H822="in-sample"),"",IF(AND(Temp!fhor_indata=1,H822="out-sample",H823="out-sample"),I822,IF(AND(F823="",H822="out-sample"),"",IF(AND(Temp!optSeasCoef=0,Temp!sts_add=1),IF(H822="in-sample",IF(Q822=bigT,((pCell/bigT)*F822)+((1-(pCell/bigT))*(I822+J822)),IF(OR(F823="",COUNT($F$2:F822)&lt;=pCell),F822,((pCell/COUNT($F$2:F822))*F822)+((1-(pCell/COUNT($F$2:F822)))*(I822+J822)))),I822),IF(AND(Temp!optSeasCoef=0,Temp!sts_multp=1),IF(H822="in-sample",IF(Q822=bigT,((pCell/bigT)*F822)+((1-(pCell/bigT))*(I822*J822)),IF(OR(F823="",COUNT(F$2:$F822)&lt;=pCell),F822,((pCell/COUNT($F$2:F822))*F822)+((1-(pCell/COUNT($F$2:F822)))*(I822*J822)))),I822),IF(Temp!sts_add=1,IF(H822="in-sample",IF(Q822=bigT,((pCell/bigT)*AX822)+((1-(pCell/bigT))*(I822+J822)),IF(OR(F823="",COUNT($AX$2:AX822)&lt;=pCell),AX822,((pCell/COUNT($AX$2:AX822))*AX822)+((1-(pCell/COUNT($AX$2:AX822)))*(I822+J822)))),I822),IF(H822="in-sample",IF(Q822=bigT,((pCell/bigT)*AX822)+((1-(pCell/bigT))*(I822*J822)),IF(OR(F823="",COUNT($AX$2:AX822)&lt;=pCell),AX822,((pCell/COUNT($AX$2:AX822))*AX822)+((1-(pCell/COUNT($AX$2:AX822)))*(I822*J822)))),I822)))))))</f>
        <v/>
      </c>
      <c r="J823" s="31" t="str">
        <f>IF(AND(F822="",H822="in-sample"),"",IF(AND(Temp!fhor_indata=1,H822="out-sample",H823="out-sample"),J822,IF(AND(F823="",H822="out-sample"),"",IF(AND(Temp!optSeasCoef=0,Temp!sts_add=1),IF(H822="in-sample",IF(Q822=bigT,((qCell/bigT)*(I823-I822))+((1-(qCell/bigT))*J822),IF(OR(F823="",COUNT($F$2:F822)&lt;=qCell),IF(COUNT($F$2:F822)=1,0,F822-F821),((qCell/COUNT($F$2:F822))*(I823-I822))+((1-(qCell/COUNT($F$2:F822)))*J822))),J822),IF(AND(Temp!optSeasCoef=0,Temp!sts_multp=1),IF(H822="in-sample",IF(Q822=bigT,((qCell/bigT)*(I823/I822))+((1-(qCell/bigT))*J822),IF(qCell=0,1,IF(OR(F823="",COUNT($F$2:F822)&lt;=qCell),IF(COUNT($F$2:F822)=1,1,F822/F821),((qCell/COUNT($F$2:F822))*(I823/I822))+((1-(qCell/COUNT($F$2:F822)))*J822)))),J822),IF(Temp!sts_add=1,IF(H822="in-sample",IF(Q822=bigT,((qCell/bigT)*(I823-I822))+((1-(qCell/bigT))*J822),IF(OR(F823="",COUNT($AX$2:AX822)&lt;=qCell),IF(COUNT($AX$2:AX822)=1,0,AX822-AX821),((qCell/COUNT($AX$2:AX822))*(I823-I822))+((1-(qCell/COUNT($AX$2:AX822)))*J822))),J822),IF(H822="in-sample",IF(Q822=bigT,((qCell/bigT)*(I823/I822))+((1-(qCell/bigT))*J822),IF(qCell=0,1,IF(OR(F823="",COUNT($AX$2:AX822)&lt;=qCell),IF(COUNT($AX$2:AX822)=1,1,AX822/AX821),((qCell/COUNT($AX$2:AX822))*(I823/I822))+((1-(qCell/COUNT($AX$2:AX822)))*J822)))),J822)))))))</f>
        <v/>
      </c>
      <c r="K823" s="31" t="str">
        <f>IF(H823="","",IF(AND(Temp!optSeasCoef=0,Temp!sts_add=1),IF(H823="out-sample",I823+(Q823*J823),I823+J823),IF(AND(Temp!optSeasCoef=0,Temp!sts_multp=1),IF(H823="out-sample",I823*(J823^Q823),I823*J823),IF(Temp!sts_add=1,IF(H823="out-sample",(I823+(Q823*J823))*G823,(I823+J823)*G823),IF(H823="out-sample",I823*(J823^Q823)*G823,I823*J823*G823)))))</f>
        <v/>
      </c>
      <c r="L823" s="32" t="str">
        <f t="shared" si="86"/>
        <v/>
      </c>
      <c r="M823" s="32" t="str">
        <f t="shared" si="87"/>
        <v/>
      </c>
      <c r="N823" s="32" t="str">
        <f t="shared" si="88"/>
        <v/>
      </c>
      <c r="O823" s="32" t="str">
        <f t="shared" si="89"/>
        <v/>
      </c>
      <c r="P823" s="32" t="str">
        <f t="shared" si="90"/>
        <v/>
      </c>
      <c r="Q823" s="3" t="str">
        <f>IF(AND(Temp!fhor_indata=1,F823="",H822="in-sample"),1,IF(AND(Temp!fhor_indata=1,H822="out-sample",Q822&lt;ATA!XfHor),Q822+1,IF(F823="","",IF(AND(H823="out-sample",H822="in-sample"),1,IF(AND(H823="out-sample",H822="out-sample"),Q822+1,IF(ISNUMBER(Q822),Q822+1,1))))))</f>
        <v/>
      </c>
      <c r="R823" s="3" t="str">
        <f t="shared" si="84"/>
        <v/>
      </c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X823" s="63" t="e">
        <f t="shared" si="85"/>
        <v>#VALUE!</v>
      </c>
    </row>
    <row r="824" spans="1:50" s="1" customFormat="1" ht="14.25" x14ac:dyDescent="0.2">
      <c r="A824" s="6"/>
      <c r="B824" s="6"/>
      <c r="C824" s="6"/>
      <c r="D824" s="3"/>
      <c r="E824" s="70" t="str">
        <f>IF(ATA!E824="","",ATA!E824)</f>
        <v/>
      </c>
      <c r="F824" s="51" t="str">
        <f>IF(ATA!F824="","",ATA!F824)</f>
        <v/>
      </c>
      <c r="G824" s="11" t="str">
        <f>IF(ATA!G824="","",ATA!G824)</f>
        <v/>
      </c>
      <c r="H824" s="55" t="str">
        <f>IF(ATA!H824="","",ATA!H824)</f>
        <v/>
      </c>
      <c r="I824" s="31" t="str">
        <f>IF(AND(F823="",H823="in-sample"),"",IF(AND(Temp!fhor_indata=1,H823="out-sample",H824="out-sample"),I823,IF(AND(F824="",H823="out-sample"),"",IF(AND(Temp!optSeasCoef=0,Temp!sts_add=1),IF(H823="in-sample",IF(Q823=bigT,((pCell/bigT)*F823)+((1-(pCell/bigT))*(I823+J823)),IF(OR(F824="",COUNT($F$2:F823)&lt;=pCell),F823,((pCell/COUNT($F$2:F823))*F823)+((1-(pCell/COUNT($F$2:F823)))*(I823+J823)))),I823),IF(AND(Temp!optSeasCoef=0,Temp!sts_multp=1),IF(H823="in-sample",IF(Q823=bigT,((pCell/bigT)*F823)+((1-(pCell/bigT))*(I823*J823)),IF(OR(F824="",COUNT(F$2:$F823)&lt;=pCell),F823,((pCell/COUNT($F$2:F823))*F823)+((1-(pCell/COUNT($F$2:F823)))*(I823*J823)))),I823),IF(Temp!sts_add=1,IF(H823="in-sample",IF(Q823=bigT,((pCell/bigT)*AX823)+((1-(pCell/bigT))*(I823+J823)),IF(OR(F824="",COUNT($AX$2:AX823)&lt;=pCell),AX823,((pCell/COUNT($AX$2:AX823))*AX823)+((1-(pCell/COUNT($AX$2:AX823)))*(I823+J823)))),I823),IF(H823="in-sample",IF(Q823=bigT,((pCell/bigT)*AX823)+((1-(pCell/bigT))*(I823*J823)),IF(OR(F824="",COUNT($AX$2:AX823)&lt;=pCell),AX823,((pCell/COUNT($AX$2:AX823))*AX823)+((1-(pCell/COUNT($AX$2:AX823)))*(I823*J823)))),I823)))))))</f>
        <v/>
      </c>
      <c r="J824" s="31" t="str">
        <f>IF(AND(F823="",H823="in-sample"),"",IF(AND(Temp!fhor_indata=1,H823="out-sample",H824="out-sample"),J823,IF(AND(F824="",H823="out-sample"),"",IF(AND(Temp!optSeasCoef=0,Temp!sts_add=1),IF(H823="in-sample",IF(Q823=bigT,((qCell/bigT)*(I824-I823))+((1-(qCell/bigT))*J823),IF(OR(F824="",COUNT($F$2:F823)&lt;=qCell),IF(COUNT($F$2:F823)=1,0,F823-F822),((qCell/COUNT($F$2:F823))*(I824-I823))+((1-(qCell/COUNT($F$2:F823)))*J823))),J823),IF(AND(Temp!optSeasCoef=0,Temp!sts_multp=1),IF(H823="in-sample",IF(Q823=bigT,((qCell/bigT)*(I824/I823))+((1-(qCell/bigT))*J823),IF(qCell=0,1,IF(OR(F824="",COUNT($F$2:F823)&lt;=qCell),IF(COUNT($F$2:F823)=1,1,F823/F822),((qCell/COUNT($F$2:F823))*(I824/I823))+((1-(qCell/COUNT($F$2:F823)))*J823)))),J823),IF(Temp!sts_add=1,IF(H823="in-sample",IF(Q823=bigT,((qCell/bigT)*(I824-I823))+((1-(qCell/bigT))*J823),IF(OR(F824="",COUNT($AX$2:AX823)&lt;=qCell),IF(COUNT($AX$2:AX823)=1,0,AX823-AX822),((qCell/COUNT($AX$2:AX823))*(I824-I823))+((1-(qCell/COUNT($AX$2:AX823)))*J823))),J823),IF(H823="in-sample",IF(Q823=bigT,((qCell/bigT)*(I824/I823))+((1-(qCell/bigT))*J823),IF(qCell=0,1,IF(OR(F824="",COUNT($AX$2:AX823)&lt;=qCell),IF(COUNT($AX$2:AX823)=1,1,AX823/AX822),((qCell/COUNT($AX$2:AX823))*(I824/I823))+((1-(qCell/COUNT($AX$2:AX823)))*J823)))),J823)))))))</f>
        <v/>
      </c>
      <c r="K824" s="31" t="str">
        <f>IF(H824="","",IF(AND(Temp!optSeasCoef=0,Temp!sts_add=1),IF(H824="out-sample",I824+(Q824*J824),I824+J824),IF(AND(Temp!optSeasCoef=0,Temp!sts_multp=1),IF(H824="out-sample",I824*(J824^Q824),I824*J824),IF(Temp!sts_add=1,IF(H824="out-sample",(I824+(Q824*J824))*G824,(I824+J824)*G824),IF(H824="out-sample",I824*(J824^Q824)*G824,I824*J824*G824)))))</f>
        <v/>
      </c>
      <c r="L824" s="32" t="str">
        <f t="shared" si="86"/>
        <v/>
      </c>
      <c r="M824" s="32" t="str">
        <f t="shared" si="87"/>
        <v/>
      </c>
      <c r="N824" s="32" t="str">
        <f t="shared" si="88"/>
        <v/>
      </c>
      <c r="O824" s="32" t="str">
        <f t="shared" si="89"/>
        <v/>
      </c>
      <c r="P824" s="32" t="str">
        <f t="shared" si="90"/>
        <v/>
      </c>
      <c r="Q824" s="3" t="str">
        <f>IF(AND(Temp!fhor_indata=1,F824="",H823="in-sample"),1,IF(AND(Temp!fhor_indata=1,H823="out-sample",Q823&lt;ATA!XfHor),Q823+1,IF(F824="","",IF(AND(H824="out-sample",H823="in-sample"),1,IF(AND(H824="out-sample",H823="out-sample"),Q823+1,IF(ISNUMBER(Q823),Q823+1,1))))))</f>
        <v/>
      </c>
      <c r="R824" s="3" t="str">
        <f t="shared" si="84"/>
        <v/>
      </c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X824" s="63" t="e">
        <f t="shared" si="85"/>
        <v>#VALUE!</v>
      </c>
    </row>
    <row r="825" spans="1:50" s="1" customFormat="1" ht="14.25" x14ac:dyDescent="0.2">
      <c r="A825" s="6"/>
      <c r="B825" s="6"/>
      <c r="C825" s="6"/>
      <c r="D825" s="3"/>
      <c r="E825" s="70" t="str">
        <f>IF(ATA!E825="","",ATA!E825)</f>
        <v/>
      </c>
      <c r="F825" s="51" t="str">
        <f>IF(ATA!F825="","",ATA!F825)</f>
        <v/>
      </c>
      <c r="G825" s="11" t="str">
        <f>IF(ATA!G825="","",ATA!G825)</f>
        <v/>
      </c>
      <c r="H825" s="55" t="str">
        <f>IF(ATA!H825="","",ATA!H825)</f>
        <v/>
      </c>
      <c r="I825" s="31" t="str">
        <f>IF(AND(F824="",H824="in-sample"),"",IF(AND(Temp!fhor_indata=1,H824="out-sample",H825="out-sample"),I824,IF(AND(F825="",H824="out-sample"),"",IF(AND(Temp!optSeasCoef=0,Temp!sts_add=1),IF(H824="in-sample",IF(Q824=bigT,((pCell/bigT)*F824)+((1-(pCell/bigT))*(I824+J824)),IF(OR(F825="",COUNT($F$2:F824)&lt;=pCell),F824,((pCell/COUNT($F$2:F824))*F824)+((1-(pCell/COUNT($F$2:F824)))*(I824+J824)))),I824),IF(AND(Temp!optSeasCoef=0,Temp!sts_multp=1),IF(H824="in-sample",IF(Q824=bigT,((pCell/bigT)*F824)+((1-(pCell/bigT))*(I824*J824)),IF(OR(F825="",COUNT(F$2:$F824)&lt;=pCell),F824,((pCell/COUNT($F$2:F824))*F824)+((1-(pCell/COUNT($F$2:F824)))*(I824*J824)))),I824),IF(Temp!sts_add=1,IF(H824="in-sample",IF(Q824=bigT,((pCell/bigT)*AX824)+((1-(pCell/bigT))*(I824+J824)),IF(OR(F825="",COUNT($AX$2:AX824)&lt;=pCell),AX824,((pCell/COUNT($AX$2:AX824))*AX824)+((1-(pCell/COUNT($AX$2:AX824)))*(I824+J824)))),I824),IF(H824="in-sample",IF(Q824=bigT,((pCell/bigT)*AX824)+((1-(pCell/bigT))*(I824*J824)),IF(OR(F825="",COUNT($AX$2:AX824)&lt;=pCell),AX824,((pCell/COUNT($AX$2:AX824))*AX824)+((1-(pCell/COUNT($AX$2:AX824)))*(I824*J824)))),I824)))))))</f>
        <v/>
      </c>
      <c r="J825" s="31" t="str">
        <f>IF(AND(F824="",H824="in-sample"),"",IF(AND(Temp!fhor_indata=1,H824="out-sample",H825="out-sample"),J824,IF(AND(F825="",H824="out-sample"),"",IF(AND(Temp!optSeasCoef=0,Temp!sts_add=1),IF(H824="in-sample",IF(Q824=bigT,((qCell/bigT)*(I825-I824))+((1-(qCell/bigT))*J824),IF(OR(F825="",COUNT($F$2:F824)&lt;=qCell),IF(COUNT($F$2:F824)=1,0,F824-F823),((qCell/COUNT($F$2:F824))*(I825-I824))+((1-(qCell/COUNT($F$2:F824)))*J824))),J824),IF(AND(Temp!optSeasCoef=0,Temp!sts_multp=1),IF(H824="in-sample",IF(Q824=bigT,((qCell/bigT)*(I825/I824))+((1-(qCell/bigT))*J824),IF(qCell=0,1,IF(OR(F825="",COUNT($F$2:F824)&lt;=qCell),IF(COUNT($F$2:F824)=1,1,F824/F823),((qCell/COUNT($F$2:F824))*(I825/I824))+((1-(qCell/COUNT($F$2:F824)))*J824)))),J824),IF(Temp!sts_add=1,IF(H824="in-sample",IF(Q824=bigT,((qCell/bigT)*(I825-I824))+((1-(qCell/bigT))*J824),IF(OR(F825="",COUNT($AX$2:AX824)&lt;=qCell),IF(COUNT($AX$2:AX824)=1,0,AX824-AX823),((qCell/COUNT($AX$2:AX824))*(I825-I824))+((1-(qCell/COUNT($AX$2:AX824)))*J824))),J824),IF(H824="in-sample",IF(Q824=bigT,((qCell/bigT)*(I825/I824))+((1-(qCell/bigT))*J824),IF(qCell=0,1,IF(OR(F825="",COUNT($AX$2:AX824)&lt;=qCell),IF(COUNT($AX$2:AX824)=1,1,AX824/AX823),((qCell/COUNT($AX$2:AX824))*(I825/I824))+((1-(qCell/COUNT($AX$2:AX824)))*J824)))),J824)))))))</f>
        <v/>
      </c>
      <c r="K825" s="31" t="str">
        <f>IF(H825="","",IF(AND(Temp!optSeasCoef=0,Temp!sts_add=1),IF(H825="out-sample",I825+(Q825*J825),I825+J825),IF(AND(Temp!optSeasCoef=0,Temp!sts_multp=1),IF(H825="out-sample",I825*(J825^Q825),I825*J825),IF(Temp!sts_add=1,IF(H825="out-sample",(I825+(Q825*J825))*G825,(I825+J825)*G825),IF(H825="out-sample",I825*(J825^Q825)*G825,I825*J825*G825)))))</f>
        <v/>
      </c>
      <c r="L825" s="32" t="str">
        <f t="shared" si="86"/>
        <v/>
      </c>
      <c r="M825" s="32" t="str">
        <f t="shared" si="87"/>
        <v/>
      </c>
      <c r="N825" s="32" t="str">
        <f t="shared" si="88"/>
        <v/>
      </c>
      <c r="O825" s="32" t="str">
        <f t="shared" si="89"/>
        <v/>
      </c>
      <c r="P825" s="32" t="str">
        <f t="shared" si="90"/>
        <v/>
      </c>
      <c r="Q825" s="3" t="str">
        <f>IF(AND(Temp!fhor_indata=1,F825="",H824="in-sample"),1,IF(AND(Temp!fhor_indata=1,H824="out-sample",Q824&lt;ATA!XfHor),Q824+1,IF(F825="","",IF(AND(H825="out-sample",H824="in-sample"),1,IF(AND(H825="out-sample",H824="out-sample"),Q824+1,IF(ISNUMBER(Q824),Q824+1,1))))))</f>
        <v/>
      </c>
      <c r="R825" s="3" t="str">
        <f t="shared" si="84"/>
        <v/>
      </c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X825" s="63" t="e">
        <f t="shared" si="85"/>
        <v>#VALUE!</v>
      </c>
    </row>
    <row r="826" spans="1:50" s="1" customFormat="1" ht="14.25" x14ac:dyDescent="0.2">
      <c r="A826" s="6"/>
      <c r="B826" s="6"/>
      <c r="C826" s="6"/>
      <c r="D826" s="3"/>
      <c r="E826" s="70" t="str">
        <f>IF(ATA!E826="","",ATA!E826)</f>
        <v/>
      </c>
      <c r="F826" s="51" t="str">
        <f>IF(ATA!F826="","",ATA!F826)</f>
        <v/>
      </c>
      <c r="G826" s="11" t="str">
        <f>IF(ATA!G826="","",ATA!G826)</f>
        <v/>
      </c>
      <c r="H826" s="55" t="str">
        <f>IF(ATA!H826="","",ATA!H826)</f>
        <v/>
      </c>
      <c r="I826" s="31" t="str">
        <f>IF(AND(F825="",H825="in-sample"),"",IF(AND(Temp!fhor_indata=1,H825="out-sample",H826="out-sample"),I825,IF(AND(F826="",H825="out-sample"),"",IF(AND(Temp!optSeasCoef=0,Temp!sts_add=1),IF(H825="in-sample",IF(Q825=bigT,((pCell/bigT)*F825)+((1-(pCell/bigT))*(I825+J825)),IF(OR(F826="",COUNT($F$2:F825)&lt;=pCell),F825,((pCell/COUNT($F$2:F825))*F825)+((1-(pCell/COUNT($F$2:F825)))*(I825+J825)))),I825),IF(AND(Temp!optSeasCoef=0,Temp!sts_multp=1),IF(H825="in-sample",IF(Q825=bigT,((pCell/bigT)*F825)+((1-(pCell/bigT))*(I825*J825)),IF(OR(F826="",COUNT(F$2:$F825)&lt;=pCell),F825,((pCell/COUNT($F$2:F825))*F825)+((1-(pCell/COUNT($F$2:F825)))*(I825*J825)))),I825),IF(Temp!sts_add=1,IF(H825="in-sample",IF(Q825=bigT,((pCell/bigT)*AX825)+((1-(pCell/bigT))*(I825+J825)),IF(OR(F826="",COUNT($AX$2:AX825)&lt;=pCell),AX825,((pCell/COUNT($AX$2:AX825))*AX825)+((1-(pCell/COUNT($AX$2:AX825)))*(I825+J825)))),I825),IF(H825="in-sample",IF(Q825=bigT,((pCell/bigT)*AX825)+((1-(pCell/bigT))*(I825*J825)),IF(OR(F826="",COUNT($AX$2:AX825)&lt;=pCell),AX825,((pCell/COUNT($AX$2:AX825))*AX825)+((1-(pCell/COUNT($AX$2:AX825)))*(I825*J825)))),I825)))))))</f>
        <v/>
      </c>
      <c r="J826" s="31" t="str">
        <f>IF(AND(F825="",H825="in-sample"),"",IF(AND(Temp!fhor_indata=1,H825="out-sample",H826="out-sample"),J825,IF(AND(F826="",H825="out-sample"),"",IF(AND(Temp!optSeasCoef=0,Temp!sts_add=1),IF(H825="in-sample",IF(Q825=bigT,((qCell/bigT)*(I826-I825))+((1-(qCell/bigT))*J825),IF(OR(F826="",COUNT($F$2:F825)&lt;=qCell),IF(COUNT($F$2:F825)=1,0,F825-F824),((qCell/COUNT($F$2:F825))*(I826-I825))+((1-(qCell/COUNT($F$2:F825)))*J825))),J825),IF(AND(Temp!optSeasCoef=0,Temp!sts_multp=1),IF(H825="in-sample",IF(Q825=bigT,((qCell/bigT)*(I826/I825))+((1-(qCell/bigT))*J825),IF(qCell=0,1,IF(OR(F826="",COUNT($F$2:F825)&lt;=qCell),IF(COUNT($F$2:F825)=1,1,F825/F824),((qCell/COUNT($F$2:F825))*(I826/I825))+((1-(qCell/COUNT($F$2:F825)))*J825)))),J825),IF(Temp!sts_add=1,IF(H825="in-sample",IF(Q825=bigT,((qCell/bigT)*(I826-I825))+((1-(qCell/bigT))*J825),IF(OR(F826="",COUNT($AX$2:AX825)&lt;=qCell),IF(COUNT($AX$2:AX825)=1,0,AX825-AX824),((qCell/COUNT($AX$2:AX825))*(I826-I825))+((1-(qCell/COUNT($AX$2:AX825)))*J825))),J825),IF(H825="in-sample",IF(Q825=bigT,((qCell/bigT)*(I826/I825))+((1-(qCell/bigT))*J825),IF(qCell=0,1,IF(OR(F826="",COUNT($AX$2:AX825)&lt;=qCell),IF(COUNT($AX$2:AX825)=1,1,AX825/AX824),((qCell/COUNT($AX$2:AX825))*(I826/I825))+((1-(qCell/COUNT($AX$2:AX825)))*J825)))),J825)))))))</f>
        <v/>
      </c>
      <c r="K826" s="31" t="str">
        <f>IF(H826="","",IF(AND(Temp!optSeasCoef=0,Temp!sts_add=1),IF(H826="out-sample",I826+(Q826*J826),I826+J826),IF(AND(Temp!optSeasCoef=0,Temp!sts_multp=1),IF(H826="out-sample",I826*(J826^Q826),I826*J826),IF(Temp!sts_add=1,IF(H826="out-sample",(I826+(Q826*J826))*G826,(I826+J826)*G826),IF(H826="out-sample",I826*(J826^Q826)*G826,I826*J826*G826)))))</f>
        <v/>
      </c>
      <c r="L826" s="32" t="str">
        <f t="shared" si="86"/>
        <v/>
      </c>
      <c r="M826" s="32" t="str">
        <f t="shared" si="87"/>
        <v/>
      </c>
      <c r="N826" s="32" t="str">
        <f t="shared" si="88"/>
        <v/>
      </c>
      <c r="O826" s="32" t="str">
        <f t="shared" si="89"/>
        <v/>
      </c>
      <c r="P826" s="32" t="str">
        <f t="shared" si="90"/>
        <v/>
      </c>
      <c r="Q826" s="3" t="str">
        <f>IF(AND(Temp!fhor_indata=1,F826="",H825="in-sample"),1,IF(AND(Temp!fhor_indata=1,H825="out-sample",Q825&lt;ATA!XfHor),Q825+1,IF(F826="","",IF(AND(H826="out-sample",H825="in-sample"),1,IF(AND(H826="out-sample",H825="out-sample"),Q825+1,IF(ISNUMBER(Q825),Q825+1,1))))))</f>
        <v/>
      </c>
      <c r="R826" s="3" t="str">
        <f t="shared" si="84"/>
        <v/>
      </c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X826" s="63" t="e">
        <f t="shared" si="85"/>
        <v>#VALUE!</v>
      </c>
    </row>
    <row r="827" spans="1:50" s="1" customFormat="1" ht="14.25" x14ac:dyDescent="0.2">
      <c r="A827" s="6"/>
      <c r="B827" s="6"/>
      <c r="C827" s="6"/>
      <c r="D827" s="3"/>
      <c r="E827" s="70" t="str">
        <f>IF(ATA!E827="","",ATA!E827)</f>
        <v/>
      </c>
      <c r="F827" s="51" t="str">
        <f>IF(ATA!F827="","",ATA!F827)</f>
        <v/>
      </c>
      <c r="G827" s="11" t="str">
        <f>IF(ATA!G827="","",ATA!G827)</f>
        <v/>
      </c>
      <c r="H827" s="55" t="str">
        <f>IF(ATA!H827="","",ATA!H827)</f>
        <v/>
      </c>
      <c r="I827" s="31" t="str">
        <f>IF(AND(F826="",H826="in-sample"),"",IF(AND(Temp!fhor_indata=1,H826="out-sample",H827="out-sample"),I826,IF(AND(F827="",H826="out-sample"),"",IF(AND(Temp!optSeasCoef=0,Temp!sts_add=1),IF(H826="in-sample",IF(Q826=bigT,((pCell/bigT)*F826)+((1-(pCell/bigT))*(I826+J826)),IF(OR(F827="",COUNT($F$2:F826)&lt;=pCell),F826,((pCell/COUNT($F$2:F826))*F826)+((1-(pCell/COUNT($F$2:F826)))*(I826+J826)))),I826),IF(AND(Temp!optSeasCoef=0,Temp!sts_multp=1),IF(H826="in-sample",IF(Q826=bigT,((pCell/bigT)*F826)+((1-(pCell/bigT))*(I826*J826)),IF(OR(F827="",COUNT(F$2:$F826)&lt;=pCell),F826,((pCell/COUNT($F$2:F826))*F826)+((1-(pCell/COUNT($F$2:F826)))*(I826*J826)))),I826),IF(Temp!sts_add=1,IF(H826="in-sample",IF(Q826=bigT,((pCell/bigT)*AX826)+((1-(pCell/bigT))*(I826+J826)),IF(OR(F827="",COUNT($AX$2:AX826)&lt;=pCell),AX826,((pCell/COUNT($AX$2:AX826))*AX826)+((1-(pCell/COUNT($AX$2:AX826)))*(I826+J826)))),I826),IF(H826="in-sample",IF(Q826=bigT,((pCell/bigT)*AX826)+((1-(pCell/bigT))*(I826*J826)),IF(OR(F827="",COUNT($AX$2:AX826)&lt;=pCell),AX826,((pCell/COUNT($AX$2:AX826))*AX826)+((1-(pCell/COUNT($AX$2:AX826)))*(I826*J826)))),I826)))))))</f>
        <v/>
      </c>
      <c r="J827" s="31" t="str">
        <f>IF(AND(F826="",H826="in-sample"),"",IF(AND(Temp!fhor_indata=1,H826="out-sample",H827="out-sample"),J826,IF(AND(F827="",H826="out-sample"),"",IF(AND(Temp!optSeasCoef=0,Temp!sts_add=1),IF(H826="in-sample",IF(Q826=bigT,((qCell/bigT)*(I827-I826))+((1-(qCell/bigT))*J826),IF(OR(F827="",COUNT($F$2:F826)&lt;=qCell),IF(COUNT($F$2:F826)=1,0,F826-F825),((qCell/COUNT($F$2:F826))*(I827-I826))+((1-(qCell/COUNT($F$2:F826)))*J826))),J826),IF(AND(Temp!optSeasCoef=0,Temp!sts_multp=1),IF(H826="in-sample",IF(Q826=bigT,((qCell/bigT)*(I827/I826))+((1-(qCell/bigT))*J826),IF(qCell=0,1,IF(OR(F827="",COUNT($F$2:F826)&lt;=qCell),IF(COUNT($F$2:F826)=1,1,F826/F825),((qCell/COUNT($F$2:F826))*(I827/I826))+((1-(qCell/COUNT($F$2:F826)))*J826)))),J826),IF(Temp!sts_add=1,IF(H826="in-sample",IF(Q826=bigT,((qCell/bigT)*(I827-I826))+((1-(qCell/bigT))*J826),IF(OR(F827="",COUNT($AX$2:AX826)&lt;=qCell),IF(COUNT($AX$2:AX826)=1,0,AX826-AX825),((qCell/COUNT($AX$2:AX826))*(I827-I826))+((1-(qCell/COUNT($AX$2:AX826)))*J826))),J826),IF(H826="in-sample",IF(Q826=bigT,((qCell/bigT)*(I827/I826))+((1-(qCell/bigT))*J826),IF(qCell=0,1,IF(OR(F827="",COUNT($AX$2:AX826)&lt;=qCell),IF(COUNT($AX$2:AX826)=1,1,AX826/AX825),((qCell/COUNT($AX$2:AX826))*(I827/I826))+((1-(qCell/COUNT($AX$2:AX826)))*J826)))),J826)))))))</f>
        <v/>
      </c>
      <c r="K827" s="31" t="str">
        <f>IF(H827="","",IF(AND(Temp!optSeasCoef=0,Temp!sts_add=1),IF(H827="out-sample",I827+(Q827*J827),I827+J827),IF(AND(Temp!optSeasCoef=0,Temp!sts_multp=1),IF(H827="out-sample",I827*(J827^Q827),I827*J827),IF(Temp!sts_add=1,IF(H827="out-sample",(I827+(Q827*J827))*G827,(I827+J827)*G827),IF(H827="out-sample",I827*(J827^Q827)*G827,I827*J827*G827)))))</f>
        <v/>
      </c>
      <c r="L827" s="32" t="str">
        <f t="shared" si="86"/>
        <v/>
      </c>
      <c r="M827" s="32" t="str">
        <f t="shared" si="87"/>
        <v/>
      </c>
      <c r="N827" s="32" t="str">
        <f t="shared" si="88"/>
        <v/>
      </c>
      <c r="O827" s="32" t="str">
        <f t="shared" si="89"/>
        <v/>
      </c>
      <c r="P827" s="32" t="str">
        <f t="shared" si="90"/>
        <v/>
      </c>
      <c r="Q827" s="3" t="str">
        <f>IF(AND(Temp!fhor_indata=1,F827="",H826="in-sample"),1,IF(AND(Temp!fhor_indata=1,H826="out-sample",Q826&lt;ATA!XfHor),Q826+1,IF(F827="","",IF(AND(H827="out-sample",H826="in-sample"),1,IF(AND(H827="out-sample",H826="out-sample"),Q826+1,IF(ISNUMBER(Q826),Q826+1,1))))))</f>
        <v/>
      </c>
      <c r="R827" s="3" t="str">
        <f t="shared" si="84"/>
        <v/>
      </c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X827" s="63" t="e">
        <f t="shared" si="85"/>
        <v>#VALUE!</v>
      </c>
    </row>
    <row r="828" spans="1:50" s="1" customFormat="1" ht="14.25" x14ac:dyDescent="0.2">
      <c r="A828" s="6"/>
      <c r="B828" s="6"/>
      <c r="C828" s="6"/>
      <c r="D828" s="3"/>
      <c r="E828" s="70" t="str">
        <f>IF(ATA!E828="","",ATA!E828)</f>
        <v/>
      </c>
      <c r="F828" s="51" t="str">
        <f>IF(ATA!F828="","",ATA!F828)</f>
        <v/>
      </c>
      <c r="G828" s="11" t="str">
        <f>IF(ATA!G828="","",ATA!G828)</f>
        <v/>
      </c>
      <c r="H828" s="55" t="str">
        <f>IF(ATA!H828="","",ATA!H828)</f>
        <v/>
      </c>
      <c r="I828" s="31" t="str">
        <f>IF(AND(F827="",H827="in-sample"),"",IF(AND(Temp!fhor_indata=1,H827="out-sample",H828="out-sample"),I827,IF(AND(F828="",H827="out-sample"),"",IF(AND(Temp!optSeasCoef=0,Temp!sts_add=1),IF(H827="in-sample",IF(Q827=bigT,((pCell/bigT)*F827)+((1-(pCell/bigT))*(I827+J827)),IF(OR(F828="",COUNT($F$2:F827)&lt;=pCell),F827,((pCell/COUNT($F$2:F827))*F827)+((1-(pCell/COUNT($F$2:F827)))*(I827+J827)))),I827),IF(AND(Temp!optSeasCoef=0,Temp!sts_multp=1),IF(H827="in-sample",IF(Q827=bigT,((pCell/bigT)*F827)+((1-(pCell/bigT))*(I827*J827)),IF(OR(F828="",COUNT(F$2:$F827)&lt;=pCell),F827,((pCell/COUNT($F$2:F827))*F827)+((1-(pCell/COUNT($F$2:F827)))*(I827*J827)))),I827),IF(Temp!sts_add=1,IF(H827="in-sample",IF(Q827=bigT,((pCell/bigT)*AX827)+((1-(pCell/bigT))*(I827+J827)),IF(OR(F828="",COUNT($AX$2:AX827)&lt;=pCell),AX827,((pCell/COUNT($AX$2:AX827))*AX827)+((1-(pCell/COUNT($AX$2:AX827)))*(I827+J827)))),I827),IF(H827="in-sample",IF(Q827=bigT,((pCell/bigT)*AX827)+((1-(pCell/bigT))*(I827*J827)),IF(OR(F828="",COUNT($AX$2:AX827)&lt;=pCell),AX827,((pCell/COUNT($AX$2:AX827))*AX827)+((1-(pCell/COUNT($AX$2:AX827)))*(I827*J827)))),I827)))))))</f>
        <v/>
      </c>
      <c r="J828" s="31" t="str">
        <f>IF(AND(F827="",H827="in-sample"),"",IF(AND(Temp!fhor_indata=1,H827="out-sample",H828="out-sample"),J827,IF(AND(F828="",H827="out-sample"),"",IF(AND(Temp!optSeasCoef=0,Temp!sts_add=1),IF(H827="in-sample",IF(Q827=bigT,((qCell/bigT)*(I828-I827))+((1-(qCell/bigT))*J827),IF(OR(F828="",COUNT($F$2:F827)&lt;=qCell),IF(COUNT($F$2:F827)=1,0,F827-F826),((qCell/COUNT($F$2:F827))*(I828-I827))+((1-(qCell/COUNT($F$2:F827)))*J827))),J827),IF(AND(Temp!optSeasCoef=0,Temp!sts_multp=1),IF(H827="in-sample",IF(Q827=bigT,((qCell/bigT)*(I828/I827))+((1-(qCell/bigT))*J827),IF(qCell=0,1,IF(OR(F828="",COUNT($F$2:F827)&lt;=qCell),IF(COUNT($F$2:F827)=1,1,F827/F826),((qCell/COUNT($F$2:F827))*(I828/I827))+((1-(qCell/COUNT($F$2:F827)))*J827)))),J827),IF(Temp!sts_add=1,IF(H827="in-sample",IF(Q827=bigT,((qCell/bigT)*(I828-I827))+((1-(qCell/bigT))*J827),IF(OR(F828="",COUNT($AX$2:AX827)&lt;=qCell),IF(COUNT($AX$2:AX827)=1,0,AX827-AX826),((qCell/COUNT($AX$2:AX827))*(I828-I827))+((1-(qCell/COUNT($AX$2:AX827)))*J827))),J827),IF(H827="in-sample",IF(Q827=bigT,((qCell/bigT)*(I828/I827))+((1-(qCell/bigT))*J827),IF(qCell=0,1,IF(OR(F828="",COUNT($AX$2:AX827)&lt;=qCell),IF(COUNT($AX$2:AX827)=1,1,AX827/AX826),((qCell/COUNT($AX$2:AX827))*(I828/I827))+((1-(qCell/COUNT($AX$2:AX827)))*J827)))),J827)))))))</f>
        <v/>
      </c>
      <c r="K828" s="31" t="str">
        <f>IF(H828="","",IF(AND(Temp!optSeasCoef=0,Temp!sts_add=1),IF(H828="out-sample",I828+(Q828*J828),I828+J828),IF(AND(Temp!optSeasCoef=0,Temp!sts_multp=1),IF(H828="out-sample",I828*(J828^Q828),I828*J828),IF(Temp!sts_add=1,IF(H828="out-sample",(I828+(Q828*J828))*G828,(I828+J828)*G828),IF(H828="out-sample",I828*(J828^Q828)*G828,I828*J828*G828)))))</f>
        <v/>
      </c>
      <c r="L828" s="32" t="str">
        <f t="shared" si="86"/>
        <v/>
      </c>
      <c r="M828" s="32" t="str">
        <f t="shared" si="87"/>
        <v/>
      </c>
      <c r="N828" s="32" t="str">
        <f t="shared" si="88"/>
        <v/>
      </c>
      <c r="O828" s="32" t="str">
        <f t="shared" si="89"/>
        <v/>
      </c>
      <c r="P828" s="32" t="str">
        <f t="shared" si="90"/>
        <v/>
      </c>
      <c r="Q828" s="3" t="str">
        <f>IF(AND(Temp!fhor_indata=1,F828="",H827="in-sample"),1,IF(AND(Temp!fhor_indata=1,H827="out-sample",Q827&lt;ATA!XfHor),Q827+1,IF(F828="","",IF(AND(H828="out-sample",H827="in-sample"),1,IF(AND(H828="out-sample",H827="out-sample"),Q827+1,IF(ISNUMBER(Q827),Q827+1,1))))))</f>
        <v/>
      </c>
      <c r="R828" s="3" t="str">
        <f t="shared" si="84"/>
        <v/>
      </c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X828" s="63" t="e">
        <f t="shared" si="85"/>
        <v>#VALUE!</v>
      </c>
    </row>
    <row r="829" spans="1:50" s="1" customFormat="1" ht="14.25" x14ac:dyDescent="0.2">
      <c r="A829" s="6"/>
      <c r="B829" s="6"/>
      <c r="C829" s="6"/>
      <c r="D829" s="3"/>
      <c r="E829" s="70" t="str">
        <f>IF(ATA!E829="","",ATA!E829)</f>
        <v/>
      </c>
      <c r="F829" s="51" t="str">
        <f>IF(ATA!F829="","",ATA!F829)</f>
        <v/>
      </c>
      <c r="G829" s="11" t="str">
        <f>IF(ATA!G829="","",ATA!G829)</f>
        <v/>
      </c>
      <c r="H829" s="55" t="str">
        <f>IF(ATA!H829="","",ATA!H829)</f>
        <v/>
      </c>
      <c r="I829" s="31" t="str">
        <f>IF(AND(F828="",H828="in-sample"),"",IF(AND(Temp!fhor_indata=1,H828="out-sample",H829="out-sample"),I828,IF(AND(F829="",H828="out-sample"),"",IF(AND(Temp!optSeasCoef=0,Temp!sts_add=1),IF(H828="in-sample",IF(Q828=bigT,((pCell/bigT)*F828)+((1-(pCell/bigT))*(I828+J828)),IF(OR(F829="",COUNT($F$2:F828)&lt;=pCell),F828,((pCell/COUNT($F$2:F828))*F828)+((1-(pCell/COUNT($F$2:F828)))*(I828+J828)))),I828),IF(AND(Temp!optSeasCoef=0,Temp!sts_multp=1),IF(H828="in-sample",IF(Q828=bigT,((pCell/bigT)*F828)+((1-(pCell/bigT))*(I828*J828)),IF(OR(F829="",COUNT(F$2:$F828)&lt;=pCell),F828,((pCell/COUNT($F$2:F828))*F828)+((1-(pCell/COUNT($F$2:F828)))*(I828*J828)))),I828),IF(Temp!sts_add=1,IF(H828="in-sample",IF(Q828=bigT,((pCell/bigT)*AX828)+((1-(pCell/bigT))*(I828+J828)),IF(OR(F829="",COUNT($AX$2:AX828)&lt;=pCell),AX828,((pCell/COUNT($AX$2:AX828))*AX828)+((1-(pCell/COUNT($AX$2:AX828)))*(I828+J828)))),I828),IF(H828="in-sample",IF(Q828=bigT,((pCell/bigT)*AX828)+((1-(pCell/bigT))*(I828*J828)),IF(OR(F829="",COUNT($AX$2:AX828)&lt;=pCell),AX828,((pCell/COUNT($AX$2:AX828))*AX828)+((1-(pCell/COUNT($AX$2:AX828)))*(I828*J828)))),I828)))))))</f>
        <v/>
      </c>
      <c r="J829" s="31" t="str">
        <f>IF(AND(F828="",H828="in-sample"),"",IF(AND(Temp!fhor_indata=1,H828="out-sample",H829="out-sample"),J828,IF(AND(F829="",H828="out-sample"),"",IF(AND(Temp!optSeasCoef=0,Temp!sts_add=1),IF(H828="in-sample",IF(Q828=bigT,((qCell/bigT)*(I829-I828))+((1-(qCell/bigT))*J828),IF(OR(F829="",COUNT($F$2:F828)&lt;=qCell),IF(COUNT($F$2:F828)=1,0,F828-F827),((qCell/COUNT($F$2:F828))*(I829-I828))+((1-(qCell/COUNT($F$2:F828)))*J828))),J828),IF(AND(Temp!optSeasCoef=0,Temp!sts_multp=1),IF(H828="in-sample",IF(Q828=bigT,((qCell/bigT)*(I829/I828))+((1-(qCell/bigT))*J828),IF(qCell=0,1,IF(OR(F829="",COUNT($F$2:F828)&lt;=qCell),IF(COUNT($F$2:F828)=1,1,F828/F827),((qCell/COUNT($F$2:F828))*(I829/I828))+((1-(qCell/COUNT($F$2:F828)))*J828)))),J828),IF(Temp!sts_add=1,IF(H828="in-sample",IF(Q828=bigT,((qCell/bigT)*(I829-I828))+((1-(qCell/bigT))*J828),IF(OR(F829="",COUNT($AX$2:AX828)&lt;=qCell),IF(COUNT($AX$2:AX828)=1,0,AX828-AX827),((qCell/COUNT($AX$2:AX828))*(I829-I828))+((1-(qCell/COUNT($AX$2:AX828)))*J828))),J828),IF(H828="in-sample",IF(Q828=bigT,((qCell/bigT)*(I829/I828))+((1-(qCell/bigT))*J828),IF(qCell=0,1,IF(OR(F829="",COUNT($AX$2:AX828)&lt;=qCell),IF(COUNT($AX$2:AX828)=1,1,AX828/AX827),((qCell/COUNT($AX$2:AX828))*(I829/I828))+((1-(qCell/COUNT($AX$2:AX828)))*J828)))),J828)))))))</f>
        <v/>
      </c>
      <c r="K829" s="31" t="str">
        <f>IF(H829="","",IF(AND(Temp!optSeasCoef=0,Temp!sts_add=1),IF(H829="out-sample",I829+(Q829*J829),I829+J829),IF(AND(Temp!optSeasCoef=0,Temp!sts_multp=1),IF(H829="out-sample",I829*(J829^Q829),I829*J829),IF(Temp!sts_add=1,IF(H829="out-sample",(I829+(Q829*J829))*G829,(I829+J829)*G829),IF(H829="out-sample",I829*(J829^Q829)*G829,I829*J829*G829)))))</f>
        <v/>
      </c>
      <c r="L829" s="32" t="str">
        <f t="shared" si="86"/>
        <v/>
      </c>
      <c r="M829" s="32" t="str">
        <f t="shared" si="87"/>
        <v/>
      </c>
      <c r="N829" s="32" t="str">
        <f t="shared" si="88"/>
        <v/>
      </c>
      <c r="O829" s="32" t="str">
        <f t="shared" si="89"/>
        <v/>
      </c>
      <c r="P829" s="32" t="str">
        <f t="shared" si="90"/>
        <v/>
      </c>
      <c r="Q829" s="3" t="str">
        <f>IF(AND(Temp!fhor_indata=1,F829="",H828="in-sample"),1,IF(AND(Temp!fhor_indata=1,H828="out-sample",Q828&lt;ATA!XfHor),Q828+1,IF(F829="","",IF(AND(H829="out-sample",H828="in-sample"),1,IF(AND(H829="out-sample",H828="out-sample"),Q828+1,IF(ISNUMBER(Q828),Q828+1,1))))))</f>
        <v/>
      </c>
      <c r="R829" s="3" t="str">
        <f t="shared" si="84"/>
        <v/>
      </c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X829" s="63" t="e">
        <f t="shared" si="85"/>
        <v>#VALUE!</v>
      </c>
    </row>
    <row r="830" spans="1:50" s="1" customFormat="1" ht="14.25" x14ac:dyDescent="0.2">
      <c r="A830" s="6"/>
      <c r="B830" s="6"/>
      <c r="C830" s="6"/>
      <c r="D830" s="3"/>
      <c r="E830" s="70" t="str">
        <f>IF(ATA!E830="","",ATA!E830)</f>
        <v/>
      </c>
      <c r="F830" s="51" t="str">
        <f>IF(ATA!F830="","",ATA!F830)</f>
        <v/>
      </c>
      <c r="G830" s="11" t="str">
        <f>IF(ATA!G830="","",ATA!G830)</f>
        <v/>
      </c>
      <c r="H830" s="55" t="str">
        <f>IF(ATA!H830="","",ATA!H830)</f>
        <v/>
      </c>
      <c r="I830" s="31" t="str">
        <f>IF(AND(F829="",H829="in-sample"),"",IF(AND(Temp!fhor_indata=1,H829="out-sample",H830="out-sample"),I829,IF(AND(F830="",H829="out-sample"),"",IF(AND(Temp!optSeasCoef=0,Temp!sts_add=1),IF(H829="in-sample",IF(Q829=bigT,((pCell/bigT)*F829)+((1-(pCell/bigT))*(I829+J829)),IF(OR(F830="",COUNT($F$2:F829)&lt;=pCell),F829,((pCell/COUNT($F$2:F829))*F829)+((1-(pCell/COUNT($F$2:F829)))*(I829+J829)))),I829),IF(AND(Temp!optSeasCoef=0,Temp!sts_multp=1),IF(H829="in-sample",IF(Q829=bigT,((pCell/bigT)*F829)+((1-(pCell/bigT))*(I829*J829)),IF(OR(F830="",COUNT(F$2:$F829)&lt;=pCell),F829,((pCell/COUNT($F$2:F829))*F829)+((1-(pCell/COUNT($F$2:F829)))*(I829*J829)))),I829),IF(Temp!sts_add=1,IF(H829="in-sample",IF(Q829=bigT,((pCell/bigT)*AX829)+((1-(pCell/bigT))*(I829+J829)),IF(OR(F830="",COUNT($AX$2:AX829)&lt;=pCell),AX829,((pCell/COUNT($AX$2:AX829))*AX829)+((1-(pCell/COUNT($AX$2:AX829)))*(I829+J829)))),I829),IF(H829="in-sample",IF(Q829=bigT,((pCell/bigT)*AX829)+((1-(pCell/bigT))*(I829*J829)),IF(OR(F830="",COUNT($AX$2:AX829)&lt;=pCell),AX829,((pCell/COUNT($AX$2:AX829))*AX829)+((1-(pCell/COUNT($AX$2:AX829)))*(I829*J829)))),I829)))))))</f>
        <v/>
      </c>
      <c r="J830" s="31" t="str">
        <f>IF(AND(F829="",H829="in-sample"),"",IF(AND(Temp!fhor_indata=1,H829="out-sample",H830="out-sample"),J829,IF(AND(F830="",H829="out-sample"),"",IF(AND(Temp!optSeasCoef=0,Temp!sts_add=1),IF(H829="in-sample",IF(Q829=bigT,((qCell/bigT)*(I830-I829))+((1-(qCell/bigT))*J829),IF(OR(F830="",COUNT($F$2:F829)&lt;=qCell),IF(COUNT($F$2:F829)=1,0,F829-F828),((qCell/COUNT($F$2:F829))*(I830-I829))+((1-(qCell/COUNT($F$2:F829)))*J829))),J829),IF(AND(Temp!optSeasCoef=0,Temp!sts_multp=1),IF(H829="in-sample",IF(Q829=bigT,((qCell/bigT)*(I830/I829))+((1-(qCell/bigT))*J829),IF(qCell=0,1,IF(OR(F830="",COUNT($F$2:F829)&lt;=qCell),IF(COUNT($F$2:F829)=1,1,F829/F828),((qCell/COUNT($F$2:F829))*(I830/I829))+((1-(qCell/COUNT($F$2:F829)))*J829)))),J829),IF(Temp!sts_add=1,IF(H829="in-sample",IF(Q829=bigT,((qCell/bigT)*(I830-I829))+((1-(qCell/bigT))*J829),IF(OR(F830="",COUNT($AX$2:AX829)&lt;=qCell),IF(COUNT($AX$2:AX829)=1,0,AX829-AX828),((qCell/COUNT($AX$2:AX829))*(I830-I829))+((1-(qCell/COUNT($AX$2:AX829)))*J829))),J829),IF(H829="in-sample",IF(Q829=bigT,((qCell/bigT)*(I830/I829))+((1-(qCell/bigT))*J829),IF(qCell=0,1,IF(OR(F830="",COUNT($AX$2:AX829)&lt;=qCell),IF(COUNT($AX$2:AX829)=1,1,AX829/AX828),((qCell/COUNT($AX$2:AX829))*(I830/I829))+((1-(qCell/COUNT($AX$2:AX829)))*J829)))),J829)))))))</f>
        <v/>
      </c>
      <c r="K830" s="31" t="str">
        <f>IF(H830="","",IF(AND(Temp!optSeasCoef=0,Temp!sts_add=1),IF(H830="out-sample",I830+(Q830*J830),I830+J830),IF(AND(Temp!optSeasCoef=0,Temp!sts_multp=1),IF(H830="out-sample",I830*(J830^Q830),I830*J830),IF(Temp!sts_add=1,IF(H830="out-sample",(I830+(Q830*J830))*G830,(I830+J830)*G830),IF(H830="out-sample",I830*(J830^Q830)*G830,I830*J830*G830)))))</f>
        <v/>
      </c>
      <c r="L830" s="32" t="str">
        <f t="shared" si="86"/>
        <v/>
      </c>
      <c r="M830" s="32" t="str">
        <f t="shared" si="87"/>
        <v/>
      </c>
      <c r="N830" s="32" t="str">
        <f t="shared" si="88"/>
        <v/>
      </c>
      <c r="O830" s="32" t="str">
        <f t="shared" si="89"/>
        <v/>
      </c>
      <c r="P830" s="32" t="str">
        <f t="shared" si="90"/>
        <v/>
      </c>
      <c r="Q830" s="3" t="str">
        <f>IF(AND(Temp!fhor_indata=1,F830="",H829="in-sample"),1,IF(AND(Temp!fhor_indata=1,H829="out-sample",Q829&lt;ATA!XfHor),Q829+1,IF(F830="","",IF(AND(H830="out-sample",H829="in-sample"),1,IF(AND(H830="out-sample",H829="out-sample"),Q829+1,IF(ISNUMBER(Q829),Q829+1,1))))))</f>
        <v/>
      </c>
      <c r="R830" s="3" t="str">
        <f t="shared" si="84"/>
        <v/>
      </c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X830" s="63" t="e">
        <f t="shared" si="85"/>
        <v>#VALUE!</v>
      </c>
    </row>
    <row r="831" spans="1:50" s="1" customFormat="1" ht="14.25" x14ac:dyDescent="0.2">
      <c r="A831" s="6"/>
      <c r="B831" s="6"/>
      <c r="C831" s="6"/>
      <c r="D831" s="3"/>
      <c r="E831" s="70" t="str">
        <f>IF(ATA!E831="","",ATA!E831)</f>
        <v/>
      </c>
      <c r="F831" s="51" t="str">
        <f>IF(ATA!F831="","",ATA!F831)</f>
        <v/>
      </c>
      <c r="G831" s="11" t="str">
        <f>IF(ATA!G831="","",ATA!G831)</f>
        <v/>
      </c>
      <c r="H831" s="55" t="str">
        <f>IF(ATA!H831="","",ATA!H831)</f>
        <v/>
      </c>
      <c r="I831" s="31" t="str">
        <f>IF(AND(F830="",H830="in-sample"),"",IF(AND(Temp!fhor_indata=1,H830="out-sample",H831="out-sample"),I830,IF(AND(F831="",H830="out-sample"),"",IF(AND(Temp!optSeasCoef=0,Temp!sts_add=1),IF(H830="in-sample",IF(Q830=bigT,((pCell/bigT)*F830)+((1-(pCell/bigT))*(I830+J830)),IF(OR(F831="",COUNT($F$2:F830)&lt;=pCell),F830,((pCell/COUNT($F$2:F830))*F830)+((1-(pCell/COUNT($F$2:F830)))*(I830+J830)))),I830),IF(AND(Temp!optSeasCoef=0,Temp!sts_multp=1),IF(H830="in-sample",IF(Q830=bigT,((pCell/bigT)*F830)+((1-(pCell/bigT))*(I830*J830)),IF(OR(F831="",COUNT(F$2:$F830)&lt;=pCell),F830,((pCell/COUNT($F$2:F830))*F830)+((1-(pCell/COUNT($F$2:F830)))*(I830*J830)))),I830),IF(Temp!sts_add=1,IF(H830="in-sample",IF(Q830=bigT,((pCell/bigT)*AX830)+((1-(pCell/bigT))*(I830+J830)),IF(OR(F831="",COUNT($AX$2:AX830)&lt;=pCell),AX830,((pCell/COUNT($AX$2:AX830))*AX830)+((1-(pCell/COUNT($AX$2:AX830)))*(I830+J830)))),I830),IF(H830="in-sample",IF(Q830=bigT,((pCell/bigT)*AX830)+((1-(pCell/bigT))*(I830*J830)),IF(OR(F831="",COUNT($AX$2:AX830)&lt;=pCell),AX830,((pCell/COUNT($AX$2:AX830))*AX830)+((1-(pCell/COUNT($AX$2:AX830)))*(I830*J830)))),I830)))))))</f>
        <v/>
      </c>
      <c r="J831" s="31" t="str">
        <f>IF(AND(F830="",H830="in-sample"),"",IF(AND(Temp!fhor_indata=1,H830="out-sample",H831="out-sample"),J830,IF(AND(F831="",H830="out-sample"),"",IF(AND(Temp!optSeasCoef=0,Temp!sts_add=1),IF(H830="in-sample",IF(Q830=bigT,((qCell/bigT)*(I831-I830))+((1-(qCell/bigT))*J830),IF(OR(F831="",COUNT($F$2:F830)&lt;=qCell),IF(COUNT($F$2:F830)=1,0,F830-F829),((qCell/COUNT($F$2:F830))*(I831-I830))+((1-(qCell/COUNT($F$2:F830)))*J830))),J830),IF(AND(Temp!optSeasCoef=0,Temp!sts_multp=1),IF(H830="in-sample",IF(Q830=bigT,((qCell/bigT)*(I831/I830))+((1-(qCell/bigT))*J830),IF(qCell=0,1,IF(OR(F831="",COUNT($F$2:F830)&lt;=qCell),IF(COUNT($F$2:F830)=1,1,F830/F829),((qCell/COUNT($F$2:F830))*(I831/I830))+((1-(qCell/COUNT($F$2:F830)))*J830)))),J830),IF(Temp!sts_add=1,IF(H830="in-sample",IF(Q830=bigT,((qCell/bigT)*(I831-I830))+((1-(qCell/bigT))*J830),IF(OR(F831="",COUNT($AX$2:AX830)&lt;=qCell),IF(COUNT($AX$2:AX830)=1,0,AX830-AX829),((qCell/COUNT($AX$2:AX830))*(I831-I830))+((1-(qCell/COUNT($AX$2:AX830)))*J830))),J830),IF(H830="in-sample",IF(Q830=bigT,((qCell/bigT)*(I831/I830))+((1-(qCell/bigT))*J830),IF(qCell=0,1,IF(OR(F831="",COUNT($AX$2:AX830)&lt;=qCell),IF(COUNT($AX$2:AX830)=1,1,AX830/AX829),((qCell/COUNT($AX$2:AX830))*(I831/I830))+((1-(qCell/COUNT($AX$2:AX830)))*J830)))),J830)))))))</f>
        <v/>
      </c>
      <c r="K831" s="31" t="str">
        <f>IF(H831="","",IF(AND(Temp!optSeasCoef=0,Temp!sts_add=1),IF(H831="out-sample",I831+(Q831*J831),I831+J831),IF(AND(Temp!optSeasCoef=0,Temp!sts_multp=1),IF(H831="out-sample",I831*(J831^Q831),I831*J831),IF(Temp!sts_add=1,IF(H831="out-sample",(I831+(Q831*J831))*G831,(I831+J831)*G831),IF(H831="out-sample",I831*(J831^Q831)*G831,I831*J831*G831)))))</f>
        <v/>
      </c>
      <c r="L831" s="32" t="str">
        <f t="shared" si="86"/>
        <v/>
      </c>
      <c r="M831" s="32" t="str">
        <f t="shared" si="87"/>
        <v/>
      </c>
      <c r="N831" s="32" t="str">
        <f t="shared" si="88"/>
        <v/>
      </c>
      <c r="O831" s="32" t="str">
        <f t="shared" si="89"/>
        <v/>
      </c>
      <c r="P831" s="32" t="str">
        <f t="shared" si="90"/>
        <v/>
      </c>
      <c r="Q831" s="3" t="str">
        <f>IF(AND(Temp!fhor_indata=1,F831="",H830="in-sample"),1,IF(AND(Temp!fhor_indata=1,H830="out-sample",Q830&lt;ATA!XfHor),Q830+1,IF(F831="","",IF(AND(H831="out-sample",H830="in-sample"),1,IF(AND(H831="out-sample",H830="out-sample"),Q830+1,IF(ISNUMBER(Q830),Q830+1,1))))))</f>
        <v/>
      </c>
      <c r="R831" s="3" t="str">
        <f t="shared" si="84"/>
        <v/>
      </c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X831" s="63" t="e">
        <f t="shared" si="85"/>
        <v>#VALUE!</v>
      </c>
    </row>
    <row r="832" spans="1:50" s="1" customFormat="1" ht="14.25" x14ac:dyDescent="0.2">
      <c r="A832" s="6"/>
      <c r="B832" s="6"/>
      <c r="C832" s="6"/>
      <c r="D832" s="3"/>
      <c r="E832" s="70" t="str">
        <f>IF(ATA!E832="","",ATA!E832)</f>
        <v/>
      </c>
      <c r="F832" s="51" t="str">
        <f>IF(ATA!F832="","",ATA!F832)</f>
        <v/>
      </c>
      <c r="G832" s="11" t="str">
        <f>IF(ATA!G832="","",ATA!G832)</f>
        <v/>
      </c>
      <c r="H832" s="55" t="str">
        <f>IF(ATA!H832="","",ATA!H832)</f>
        <v/>
      </c>
      <c r="I832" s="31" t="str">
        <f>IF(AND(F831="",H831="in-sample"),"",IF(AND(Temp!fhor_indata=1,H831="out-sample",H832="out-sample"),I831,IF(AND(F832="",H831="out-sample"),"",IF(AND(Temp!optSeasCoef=0,Temp!sts_add=1),IF(H831="in-sample",IF(Q831=bigT,((pCell/bigT)*F831)+((1-(pCell/bigT))*(I831+J831)),IF(OR(F832="",COUNT($F$2:F831)&lt;=pCell),F831,((pCell/COUNT($F$2:F831))*F831)+((1-(pCell/COUNT($F$2:F831)))*(I831+J831)))),I831),IF(AND(Temp!optSeasCoef=0,Temp!sts_multp=1),IF(H831="in-sample",IF(Q831=bigT,((pCell/bigT)*F831)+((1-(pCell/bigT))*(I831*J831)),IF(OR(F832="",COUNT(F$2:$F831)&lt;=pCell),F831,((pCell/COUNT($F$2:F831))*F831)+((1-(pCell/COUNT($F$2:F831)))*(I831*J831)))),I831),IF(Temp!sts_add=1,IF(H831="in-sample",IF(Q831=bigT,((pCell/bigT)*AX831)+((1-(pCell/bigT))*(I831+J831)),IF(OR(F832="",COUNT($AX$2:AX831)&lt;=pCell),AX831,((pCell/COUNT($AX$2:AX831))*AX831)+((1-(pCell/COUNT($AX$2:AX831)))*(I831+J831)))),I831),IF(H831="in-sample",IF(Q831=bigT,((pCell/bigT)*AX831)+((1-(pCell/bigT))*(I831*J831)),IF(OR(F832="",COUNT($AX$2:AX831)&lt;=pCell),AX831,((pCell/COUNT($AX$2:AX831))*AX831)+((1-(pCell/COUNT($AX$2:AX831)))*(I831*J831)))),I831)))))))</f>
        <v/>
      </c>
      <c r="J832" s="31" t="str">
        <f>IF(AND(F831="",H831="in-sample"),"",IF(AND(Temp!fhor_indata=1,H831="out-sample",H832="out-sample"),J831,IF(AND(F832="",H831="out-sample"),"",IF(AND(Temp!optSeasCoef=0,Temp!sts_add=1),IF(H831="in-sample",IF(Q831=bigT,((qCell/bigT)*(I832-I831))+((1-(qCell/bigT))*J831),IF(OR(F832="",COUNT($F$2:F831)&lt;=qCell),IF(COUNT($F$2:F831)=1,0,F831-F830),((qCell/COUNT($F$2:F831))*(I832-I831))+((1-(qCell/COUNT($F$2:F831)))*J831))),J831),IF(AND(Temp!optSeasCoef=0,Temp!sts_multp=1),IF(H831="in-sample",IF(Q831=bigT,((qCell/bigT)*(I832/I831))+((1-(qCell/bigT))*J831),IF(qCell=0,1,IF(OR(F832="",COUNT($F$2:F831)&lt;=qCell),IF(COUNT($F$2:F831)=1,1,F831/F830),((qCell/COUNT($F$2:F831))*(I832/I831))+((1-(qCell/COUNT($F$2:F831)))*J831)))),J831),IF(Temp!sts_add=1,IF(H831="in-sample",IF(Q831=bigT,((qCell/bigT)*(I832-I831))+((1-(qCell/bigT))*J831),IF(OR(F832="",COUNT($AX$2:AX831)&lt;=qCell),IF(COUNT($AX$2:AX831)=1,0,AX831-AX830),((qCell/COUNT($AX$2:AX831))*(I832-I831))+((1-(qCell/COUNT($AX$2:AX831)))*J831))),J831),IF(H831="in-sample",IF(Q831=bigT,((qCell/bigT)*(I832/I831))+((1-(qCell/bigT))*J831),IF(qCell=0,1,IF(OR(F832="",COUNT($AX$2:AX831)&lt;=qCell),IF(COUNT($AX$2:AX831)=1,1,AX831/AX830),((qCell/COUNT($AX$2:AX831))*(I832/I831))+((1-(qCell/COUNT($AX$2:AX831)))*J831)))),J831)))))))</f>
        <v/>
      </c>
      <c r="K832" s="31" t="str">
        <f>IF(H832="","",IF(AND(Temp!optSeasCoef=0,Temp!sts_add=1),IF(H832="out-sample",I832+(Q832*J832),I832+J832),IF(AND(Temp!optSeasCoef=0,Temp!sts_multp=1),IF(H832="out-sample",I832*(J832^Q832),I832*J832),IF(Temp!sts_add=1,IF(H832="out-sample",(I832+(Q832*J832))*G832,(I832+J832)*G832),IF(H832="out-sample",I832*(J832^Q832)*G832,I832*J832*G832)))))</f>
        <v/>
      </c>
      <c r="L832" s="32" t="str">
        <f t="shared" si="86"/>
        <v/>
      </c>
      <c r="M832" s="32" t="str">
        <f t="shared" si="87"/>
        <v/>
      </c>
      <c r="N832" s="32" t="str">
        <f t="shared" si="88"/>
        <v/>
      </c>
      <c r="O832" s="32" t="str">
        <f t="shared" si="89"/>
        <v/>
      </c>
      <c r="P832" s="32" t="str">
        <f t="shared" si="90"/>
        <v/>
      </c>
      <c r="Q832" s="3" t="str">
        <f>IF(AND(Temp!fhor_indata=1,F832="",H831="in-sample"),1,IF(AND(Temp!fhor_indata=1,H831="out-sample",Q831&lt;ATA!XfHor),Q831+1,IF(F832="","",IF(AND(H832="out-sample",H831="in-sample"),1,IF(AND(H832="out-sample",H831="out-sample"),Q831+1,IF(ISNUMBER(Q831),Q831+1,1))))))</f>
        <v/>
      </c>
      <c r="R832" s="3" t="str">
        <f t="shared" si="84"/>
        <v/>
      </c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X832" s="63" t="e">
        <f t="shared" si="85"/>
        <v>#VALUE!</v>
      </c>
    </row>
    <row r="833" spans="1:50" s="1" customFormat="1" ht="14.25" x14ac:dyDescent="0.2">
      <c r="A833" s="6"/>
      <c r="B833" s="6"/>
      <c r="C833" s="6"/>
      <c r="D833" s="3"/>
      <c r="E833" s="70" t="str">
        <f>IF(ATA!E833="","",ATA!E833)</f>
        <v/>
      </c>
      <c r="F833" s="51" t="str">
        <f>IF(ATA!F833="","",ATA!F833)</f>
        <v/>
      </c>
      <c r="G833" s="11" t="str">
        <f>IF(ATA!G833="","",ATA!G833)</f>
        <v/>
      </c>
      <c r="H833" s="55" t="str">
        <f>IF(ATA!H833="","",ATA!H833)</f>
        <v/>
      </c>
      <c r="I833" s="31" t="str">
        <f>IF(AND(F832="",H832="in-sample"),"",IF(AND(Temp!fhor_indata=1,H832="out-sample",H833="out-sample"),I832,IF(AND(F833="",H832="out-sample"),"",IF(AND(Temp!optSeasCoef=0,Temp!sts_add=1),IF(H832="in-sample",IF(Q832=bigT,((pCell/bigT)*F832)+((1-(pCell/bigT))*(I832+J832)),IF(OR(F833="",COUNT($F$2:F832)&lt;=pCell),F832,((pCell/COUNT($F$2:F832))*F832)+((1-(pCell/COUNT($F$2:F832)))*(I832+J832)))),I832),IF(AND(Temp!optSeasCoef=0,Temp!sts_multp=1),IF(H832="in-sample",IF(Q832=bigT,((pCell/bigT)*F832)+((1-(pCell/bigT))*(I832*J832)),IF(OR(F833="",COUNT(F$2:$F832)&lt;=pCell),F832,((pCell/COUNT($F$2:F832))*F832)+((1-(pCell/COUNT($F$2:F832)))*(I832*J832)))),I832),IF(Temp!sts_add=1,IF(H832="in-sample",IF(Q832=bigT,((pCell/bigT)*AX832)+((1-(pCell/bigT))*(I832+J832)),IF(OR(F833="",COUNT($AX$2:AX832)&lt;=pCell),AX832,((pCell/COUNT($AX$2:AX832))*AX832)+((1-(pCell/COUNT($AX$2:AX832)))*(I832+J832)))),I832),IF(H832="in-sample",IF(Q832=bigT,((pCell/bigT)*AX832)+((1-(pCell/bigT))*(I832*J832)),IF(OR(F833="",COUNT($AX$2:AX832)&lt;=pCell),AX832,((pCell/COUNT($AX$2:AX832))*AX832)+((1-(pCell/COUNT($AX$2:AX832)))*(I832*J832)))),I832)))))))</f>
        <v/>
      </c>
      <c r="J833" s="31" t="str">
        <f>IF(AND(F832="",H832="in-sample"),"",IF(AND(Temp!fhor_indata=1,H832="out-sample",H833="out-sample"),J832,IF(AND(F833="",H832="out-sample"),"",IF(AND(Temp!optSeasCoef=0,Temp!sts_add=1),IF(H832="in-sample",IF(Q832=bigT,((qCell/bigT)*(I833-I832))+((1-(qCell/bigT))*J832),IF(OR(F833="",COUNT($F$2:F832)&lt;=qCell),IF(COUNT($F$2:F832)=1,0,F832-F831),((qCell/COUNT($F$2:F832))*(I833-I832))+((1-(qCell/COUNT($F$2:F832)))*J832))),J832),IF(AND(Temp!optSeasCoef=0,Temp!sts_multp=1),IF(H832="in-sample",IF(Q832=bigT,((qCell/bigT)*(I833/I832))+((1-(qCell/bigT))*J832),IF(qCell=0,1,IF(OR(F833="",COUNT($F$2:F832)&lt;=qCell),IF(COUNT($F$2:F832)=1,1,F832/F831),((qCell/COUNT($F$2:F832))*(I833/I832))+((1-(qCell/COUNT($F$2:F832)))*J832)))),J832),IF(Temp!sts_add=1,IF(H832="in-sample",IF(Q832=bigT,((qCell/bigT)*(I833-I832))+((1-(qCell/bigT))*J832),IF(OR(F833="",COUNT($AX$2:AX832)&lt;=qCell),IF(COUNT($AX$2:AX832)=1,0,AX832-AX831),((qCell/COUNT($AX$2:AX832))*(I833-I832))+((1-(qCell/COUNT($AX$2:AX832)))*J832))),J832),IF(H832="in-sample",IF(Q832=bigT,((qCell/bigT)*(I833/I832))+((1-(qCell/bigT))*J832),IF(qCell=0,1,IF(OR(F833="",COUNT($AX$2:AX832)&lt;=qCell),IF(COUNT($AX$2:AX832)=1,1,AX832/AX831),((qCell/COUNT($AX$2:AX832))*(I833/I832))+((1-(qCell/COUNT($AX$2:AX832)))*J832)))),J832)))))))</f>
        <v/>
      </c>
      <c r="K833" s="31" t="str">
        <f>IF(H833="","",IF(AND(Temp!optSeasCoef=0,Temp!sts_add=1),IF(H833="out-sample",I833+(Q833*J833),I833+J833),IF(AND(Temp!optSeasCoef=0,Temp!sts_multp=1),IF(H833="out-sample",I833*(J833^Q833),I833*J833),IF(Temp!sts_add=1,IF(H833="out-sample",(I833+(Q833*J833))*G833,(I833+J833)*G833),IF(H833="out-sample",I833*(J833^Q833)*G833,I833*J833*G833)))))</f>
        <v/>
      </c>
      <c r="L833" s="32" t="str">
        <f t="shared" si="86"/>
        <v/>
      </c>
      <c r="M833" s="32" t="str">
        <f t="shared" si="87"/>
        <v/>
      </c>
      <c r="N833" s="32" t="str">
        <f t="shared" si="88"/>
        <v/>
      </c>
      <c r="O833" s="32" t="str">
        <f t="shared" si="89"/>
        <v/>
      </c>
      <c r="P833" s="32" t="str">
        <f t="shared" si="90"/>
        <v/>
      </c>
      <c r="Q833" s="3" t="str">
        <f>IF(AND(Temp!fhor_indata=1,F833="",H832="in-sample"),1,IF(AND(Temp!fhor_indata=1,H832="out-sample",Q832&lt;ATA!XfHor),Q832+1,IF(F833="","",IF(AND(H833="out-sample",H832="in-sample"),1,IF(AND(H833="out-sample",H832="out-sample"),Q832+1,IF(ISNUMBER(Q832),Q832+1,1))))))</f>
        <v/>
      </c>
      <c r="R833" s="3" t="str">
        <f t="shared" si="84"/>
        <v/>
      </c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X833" s="63" t="e">
        <f t="shared" si="85"/>
        <v>#VALUE!</v>
      </c>
    </row>
    <row r="834" spans="1:50" s="1" customFormat="1" ht="14.25" x14ac:dyDescent="0.2">
      <c r="A834" s="6"/>
      <c r="B834" s="6"/>
      <c r="C834" s="6"/>
      <c r="D834" s="3"/>
      <c r="E834" s="70" t="str">
        <f>IF(ATA!E834="","",ATA!E834)</f>
        <v/>
      </c>
      <c r="F834" s="51" t="str">
        <f>IF(ATA!F834="","",ATA!F834)</f>
        <v/>
      </c>
      <c r="G834" s="11" t="str">
        <f>IF(ATA!G834="","",ATA!G834)</f>
        <v/>
      </c>
      <c r="H834" s="55" t="str">
        <f>IF(ATA!H834="","",ATA!H834)</f>
        <v/>
      </c>
      <c r="I834" s="31" t="str">
        <f>IF(AND(F833="",H833="in-sample"),"",IF(AND(Temp!fhor_indata=1,H833="out-sample",H834="out-sample"),I833,IF(AND(F834="",H833="out-sample"),"",IF(AND(Temp!optSeasCoef=0,Temp!sts_add=1),IF(H833="in-sample",IF(Q833=bigT,((pCell/bigT)*F833)+((1-(pCell/bigT))*(I833+J833)),IF(OR(F834="",COUNT($F$2:F833)&lt;=pCell),F833,((pCell/COUNT($F$2:F833))*F833)+((1-(pCell/COUNT($F$2:F833)))*(I833+J833)))),I833),IF(AND(Temp!optSeasCoef=0,Temp!sts_multp=1),IF(H833="in-sample",IF(Q833=bigT,((pCell/bigT)*F833)+((1-(pCell/bigT))*(I833*J833)),IF(OR(F834="",COUNT(F$2:$F833)&lt;=pCell),F833,((pCell/COUNT($F$2:F833))*F833)+((1-(pCell/COUNT($F$2:F833)))*(I833*J833)))),I833),IF(Temp!sts_add=1,IF(H833="in-sample",IF(Q833=bigT,((pCell/bigT)*AX833)+((1-(pCell/bigT))*(I833+J833)),IF(OR(F834="",COUNT($AX$2:AX833)&lt;=pCell),AX833,((pCell/COUNT($AX$2:AX833))*AX833)+((1-(pCell/COUNT($AX$2:AX833)))*(I833+J833)))),I833),IF(H833="in-sample",IF(Q833=bigT,((pCell/bigT)*AX833)+((1-(pCell/bigT))*(I833*J833)),IF(OR(F834="",COUNT($AX$2:AX833)&lt;=pCell),AX833,((pCell/COUNT($AX$2:AX833))*AX833)+((1-(pCell/COUNT($AX$2:AX833)))*(I833*J833)))),I833)))))))</f>
        <v/>
      </c>
      <c r="J834" s="31" t="str">
        <f>IF(AND(F833="",H833="in-sample"),"",IF(AND(Temp!fhor_indata=1,H833="out-sample",H834="out-sample"),J833,IF(AND(F834="",H833="out-sample"),"",IF(AND(Temp!optSeasCoef=0,Temp!sts_add=1),IF(H833="in-sample",IF(Q833=bigT,((qCell/bigT)*(I834-I833))+((1-(qCell/bigT))*J833),IF(OR(F834="",COUNT($F$2:F833)&lt;=qCell),IF(COUNT($F$2:F833)=1,0,F833-F832),((qCell/COUNT($F$2:F833))*(I834-I833))+((1-(qCell/COUNT($F$2:F833)))*J833))),J833),IF(AND(Temp!optSeasCoef=0,Temp!sts_multp=1),IF(H833="in-sample",IF(Q833=bigT,((qCell/bigT)*(I834/I833))+((1-(qCell/bigT))*J833),IF(qCell=0,1,IF(OR(F834="",COUNT($F$2:F833)&lt;=qCell),IF(COUNT($F$2:F833)=1,1,F833/F832),((qCell/COUNT($F$2:F833))*(I834/I833))+((1-(qCell/COUNT($F$2:F833)))*J833)))),J833),IF(Temp!sts_add=1,IF(H833="in-sample",IF(Q833=bigT,((qCell/bigT)*(I834-I833))+((1-(qCell/bigT))*J833),IF(OR(F834="",COUNT($AX$2:AX833)&lt;=qCell),IF(COUNT($AX$2:AX833)=1,0,AX833-AX832),((qCell/COUNT($AX$2:AX833))*(I834-I833))+((1-(qCell/COUNT($AX$2:AX833)))*J833))),J833),IF(H833="in-sample",IF(Q833=bigT,((qCell/bigT)*(I834/I833))+((1-(qCell/bigT))*J833),IF(qCell=0,1,IF(OR(F834="",COUNT($AX$2:AX833)&lt;=qCell),IF(COUNT($AX$2:AX833)=1,1,AX833/AX832),((qCell/COUNT($AX$2:AX833))*(I834/I833))+((1-(qCell/COUNT($AX$2:AX833)))*J833)))),J833)))))))</f>
        <v/>
      </c>
      <c r="K834" s="31" t="str">
        <f>IF(H834="","",IF(AND(Temp!optSeasCoef=0,Temp!sts_add=1),IF(H834="out-sample",I834+(Q834*J834),I834+J834),IF(AND(Temp!optSeasCoef=0,Temp!sts_multp=1),IF(H834="out-sample",I834*(J834^Q834),I834*J834),IF(Temp!sts_add=1,IF(H834="out-sample",(I834+(Q834*J834))*G834,(I834+J834)*G834),IF(H834="out-sample",I834*(J834^Q834)*G834,I834*J834*G834)))))</f>
        <v/>
      </c>
      <c r="L834" s="32" t="str">
        <f t="shared" si="86"/>
        <v/>
      </c>
      <c r="M834" s="32" t="str">
        <f t="shared" si="87"/>
        <v/>
      </c>
      <c r="N834" s="32" t="str">
        <f t="shared" si="88"/>
        <v/>
      </c>
      <c r="O834" s="32" t="str">
        <f t="shared" si="89"/>
        <v/>
      </c>
      <c r="P834" s="32" t="str">
        <f t="shared" si="90"/>
        <v/>
      </c>
      <c r="Q834" s="3" t="str">
        <f>IF(AND(Temp!fhor_indata=1,F834="",H833="in-sample"),1,IF(AND(Temp!fhor_indata=1,H833="out-sample",Q833&lt;ATA!XfHor),Q833+1,IF(F834="","",IF(AND(H834="out-sample",H833="in-sample"),1,IF(AND(H834="out-sample",H833="out-sample"),Q833+1,IF(ISNUMBER(Q833),Q833+1,1))))))</f>
        <v/>
      </c>
      <c r="R834" s="3" t="str">
        <f t="shared" ref="R834:R897" si="91">IF(F834="","",bigT-Q834)</f>
        <v/>
      </c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X834" s="63" t="e">
        <f t="shared" si="85"/>
        <v>#VALUE!</v>
      </c>
    </row>
    <row r="835" spans="1:50" s="1" customFormat="1" ht="14.25" x14ac:dyDescent="0.2">
      <c r="A835" s="6"/>
      <c r="B835" s="6"/>
      <c r="C835" s="6"/>
      <c r="D835" s="3"/>
      <c r="E835" s="70" t="str">
        <f>IF(ATA!E835="","",ATA!E835)</f>
        <v/>
      </c>
      <c r="F835" s="51" t="str">
        <f>IF(ATA!F835="","",ATA!F835)</f>
        <v/>
      </c>
      <c r="G835" s="11" t="str">
        <f>IF(ATA!G835="","",ATA!G835)</f>
        <v/>
      </c>
      <c r="H835" s="55" t="str">
        <f>IF(ATA!H835="","",ATA!H835)</f>
        <v/>
      </c>
      <c r="I835" s="31" t="str">
        <f>IF(AND(F834="",H834="in-sample"),"",IF(AND(Temp!fhor_indata=1,H834="out-sample",H835="out-sample"),I834,IF(AND(F835="",H834="out-sample"),"",IF(AND(Temp!optSeasCoef=0,Temp!sts_add=1),IF(H834="in-sample",IF(Q834=bigT,((pCell/bigT)*F834)+((1-(pCell/bigT))*(I834+J834)),IF(OR(F835="",COUNT($F$2:F834)&lt;=pCell),F834,((pCell/COUNT($F$2:F834))*F834)+((1-(pCell/COUNT($F$2:F834)))*(I834+J834)))),I834),IF(AND(Temp!optSeasCoef=0,Temp!sts_multp=1),IF(H834="in-sample",IF(Q834=bigT,((pCell/bigT)*F834)+((1-(pCell/bigT))*(I834*J834)),IF(OR(F835="",COUNT(F$2:$F834)&lt;=pCell),F834,((pCell/COUNT($F$2:F834))*F834)+((1-(pCell/COUNT($F$2:F834)))*(I834*J834)))),I834),IF(Temp!sts_add=1,IF(H834="in-sample",IF(Q834=bigT,((pCell/bigT)*AX834)+((1-(pCell/bigT))*(I834+J834)),IF(OR(F835="",COUNT($AX$2:AX834)&lt;=pCell),AX834,((pCell/COUNT($AX$2:AX834))*AX834)+((1-(pCell/COUNT($AX$2:AX834)))*(I834+J834)))),I834),IF(H834="in-sample",IF(Q834=bigT,((pCell/bigT)*AX834)+((1-(pCell/bigT))*(I834*J834)),IF(OR(F835="",COUNT($AX$2:AX834)&lt;=pCell),AX834,((pCell/COUNT($AX$2:AX834))*AX834)+((1-(pCell/COUNT($AX$2:AX834)))*(I834*J834)))),I834)))))))</f>
        <v/>
      </c>
      <c r="J835" s="31" t="str">
        <f>IF(AND(F834="",H834="in-sample"),"",IF(AND(Temp!fhor_indata=1,H834="out-sample",H835="out-sample"),J834,IF(AND(F835="",H834="out-sample"),"",IF(AND(Temp!optSeasCoef=0,Temp!sts_add=1),IF(H834="in-sample",IF(Q834=bigT,((qCell/bigT)*(I835-I834))+((1-(qCell/bigT))*J834),IF(OR(F835="",COUNT($F$2:F834)&lt;=qCell),IF(COUNT($F$2:F834)=1,0,F834-F833),((qCell/COUNT($F$2:F834))*(I835-I834))+((1-(qCell/COUNT($F$2:F834)))*J834))),J834),IF(AND(Temp!optSeasCoef=0,Temp!sts_multp=1),IF(H834="in-sample",IF(Q834=bigT,((qCell/bigT)*(I835/I834))+((1-(qCell/bigT))*J834),IF(qCell=0,1,IF(OR(F835="",COUNT($F$2:F834)&lt;=qCell),IF(COUNT($F$2:F834)=1,1,F834/F833),((qCell/COUNT($F$2:F834))*(I835/I834))+((1-(qCell/COUNT($F$2:F834)))*J834)))),J834),IF(Temp!sts_add=1,IF(H834="in-sample",IF(Q834=bigT,((qCell/bigT)*(I835-I834))+((1-(qCell/bigT))*J834),IF(OR(F835="",COUNT($AX$2:AX834)&lt;=qCell),IF(COUNT($AX$2:AX834)=1,0,AX834-AX833),((qCell/COUNT($AX$2:AX834))*(I835-I834))+((1-(qCell/COUNT($AX$2:AX834)))*J834))),J834),IF(H834="in-sample",IF(Q834=bigT,((qCell/bigT)*(I835/I834))+((1-(qCell/bigT))*J834),IF(qCell=0,1,IF(OR(F835="",COUNT($AX$2:AX834)&lt;=qCell),IF(COUNT($AX$2:AX834)=1,1,AX834/AX833),((qCell/COUNT($AX$2:AX834))*(I835/I834))+((1-(qCell/COUNT($AX$2:AX834)))*J834)))),J834)))))))</f>
        <v/>
      </c>
      <c r="K835" s="31" t="str">
        <f>IF(H835="","",IF(AND(Temp!optSeasCoef=0,Temp!sts_add=1),IF(H835="out-sample",I835+(Q835*J835),I835+J835),IF(AND(Temp!optSeasCoef=0,Temp!sts_multp=1),IF(H835="out-sample",I835*(J835^Q835),I835*J835),IF(Temp!sts_add=1,IF(H835="out-sample",(I835+(Q835*J835))*G835,(I835+J835)*G835),IF(H835="out-sample",I835*(J835^Q835)*G835,I835*J835*G835)))))</f>
        <v/>
      </c>
      <c r="L835" s="32" t="str">
        <f t="shared" si="86"/>
        <v/>
      </c>
      <c r="M835" s="32" t="str">
        <f t="shared" si="87"/>
        <v/>
      </c>
      <c r="N835" s="32" t="str">
        <f t="shared" si="88"/>
        <v/>
      </c>
      <c r="O835" s="32" t="str">
        <f t="shared" si="89"/>
        <v/>
      </c>
      <c r="P835" s="32" t="str">
        <f t="shared" si="90"/>
        <v/>
      </c>
      <c r="Q835" s="3" t="str">
        <f>IF(AND(Temp!fhor_indata=1,F835="",H834="in-sample"),1,IF(AND(Temp!fhor_indata=1,H834="out-sample",Q834&lt;ATA!XfHor),Q834+1,IF(F835="","",IF(AND(H835="out-sample",H834="in-sample"),1,IF(AND(H835="out-sample",H834="out-sample"),Q834+1,IF(ISNUMBER(Q834),Q834+1,1))))))</f>
        <v/>
      </c>
      <c r="R835" s="3" t="str">
        <f t="shared" si="91"/>
        <v/>
      </c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X835" s="63" t="e">
        <f t="shared" ref="AX835:AX898" si="92">IF(ISBLANK(F835),"",F835/G835)</f>
        <v>#VALUE!</v>
      </c>
    </row>
    <row r="836" spans="1:50" s="1" customFormat="1" ht="14.25" x14ac:dyDescent="0.2">
      <c r="A836" s="6"/>
      <c r="B836" s="6"/>
      <c r="C836" s="6"/>
      <c r="D836" s="3"/>
      <c r="E836" s="70" t="str">
        <f>IF(ATA!E836="","",ATA!E836)</f>
        <v/>
      </c>
      <c r="F836" s="51" t="str">
        <f>IF(ATA!F836="","",ATA!F836)</f>
        <v/>
      </c>
      <c r="G836" s="11" t="str">
        <f>IF(ATA!G836="","",ATA!G836)</f>
        <v/>
      </c>
      <c r="H836" s="55" t="str">
        <f>IF(ATA!H836="","",ATA!H836)</f>
        <v/>
      </c>
      <c r="I836" s="31" t="str">
        <f>IF(AND(F835="",H835="in-sample"),"",IF(AND(Temp!fhor_indata=1,H835="out-sample",H836="out-sample"),I835,IF(AND(F836="",H835="out-sample"),"",IF(AND(Temp!optSeasCoef=0,Temp!sts_add=1),IF(H835="in-sample",IF(Q835=bigT,((pCell/bigT)*F835)+((1-(pCell/bigT))*(I835+J835)),IF(OR(F836="",COUNT($F$2:F835)&lt;=pCell),F835,((pCell/COUNT($F$2:F835))*F835)+((1-(pCell/COUNT($F$2:F835)))*(I835+J835)))),I835),IF(AND(Temp!optSeasCoef=0,Temp!sts_multp=1),IF(H835="in-sample",IF(Q835=bigT,((pCell/bigT)*F835)+((1-(pCell/bigT))*(I835*J835)),IF(OR(F836="",COUNT(F$2:$F835)&lt;=pCell),F835,((pCell/COUNT($F$2:F835))*F835)+((1-(pCell/COUNT($F$2:F835)))*(I835*J835)))),I835),IF(Temp!sts_add=1,IF(H835="in-sample",IF(Q835=bigT,((pCell/bigT)*AX835)+((1-(pCell/bigT))*(I835+J835)),IF(OR(F836="",COUNT($AX$2:AX835)&lt;=pCell),AX835,((pCell/COUNT($AX$2:AX835))*AX835)+((1-(pCell/COUNT($AX$2:AX835)))*(I835+J835)))),I835),IF(H835="in-sample",IF(Q835=bigT,((pCell/bigT)*AX835)+((1-(pCell/bigT))*(I835*J835)),IF(OR(F836="",COUNT($AX$2:AX835)&lt;=pCell),AX835,((pCell/COUNT($AX$2:AX835))*AX835)+((1-(pCell/COUNT($AX$2:AX835)))*(I835*J835)))),I835)))))))</f>
        <v/>
      </c>
      <c r="J836" s="31" t="str">
        <f>IF(AND(F835="",H835="in-sample"),"",IF(AND(Temp!fhor_indata=1,H835="out-sample",H836="out-sample"),J835,IF(AND(F836="",H835="out-sample"),"",IF(AND(Temp!optSeasCoef=0,Temp!sts_add=1),IF(H835="in-sample",IF(Q835=bigT,((qCell/bigT)*(I836-I835))+((1-(qCell/bigT))*J835),IF(OR(F836="",COUNT($F$2:F835)&lt;=qCell),IF(COUNT($F$2:F835)=1,0,F835-F834),((qCell/COUNT($F$2:F835))*(I836-I835))+((1-(qCell/COUNT($F$2:F835)))*J835))),J835),IF(AND(Temp!optSeasCoef=0,Temp!sts_multp=1),IF(H835="in-sample",IF(Q835=bigT,((qCell/bigT)*(I836/I835))+((1-(qCell/bigT))*J835),IF(qCell=0,1,IF(OR(F836="",COUNT($F$2:F835)&lt;=qCell),IF(COUNT($F$2:F835)=1,1,F835/F834),((qCell/COUNT($F$2:F835))*(I836/I835))+((1-(qCell/COUNT($F$2:F835)))*J835)))),J835),IF(Temp!sts_add=1,IF(H835="in-sample",IF(Q835=bigT,((qCell/bigT)*(I836-I835))+((1-(qCell/bigT))*J835),IF(OR(F836="",COUNT($AX$2:AX835)&lt;=qCell),IF(COUNT($AX$2:AX835)=1,0,AX835-AX834),((qCell/COUNT($AX$2:AX835))*(I836-I835))+((1-(qCell/COUNT($AX$2:AX835)))*J835))),J835),IF(H835="in-sample",IF(Q835=bigT,((qCell/bigT)*(I836/I835))+((1-(qCell/bigT))*J835),IF(qCell=0,1,IF(OR(F836="",COUNT($AX$2:AX835)&lt;=qCell),IF(COUNT($AX$2:AX835)=1,1,AX835/AX834),((qCell/COUNT($AX$2:AX835))*(I836/I835))+((1-(qCell/COUNT($AX$2:AX835)))*J835)))),J835)))))))</f>
        <v/>
      </c>
      <c r="K836" s="31" t="str">
        <f>IF(H836="","",IF(AND(Temp!optSeasCoef=0,Temp!sts_add=1),IF(H836="out-sample",I836+(Q836*J836),I836+J836),IF(AND(Temp!optSeasCoef=0,Temp!sts_multp=1),IF(H836="out-sample",I836*(J836^Q836),I836*J836),IF(Temp!sts_add=1,IF(H836="out-sample",(I836+(Q836*J836))*G836,(I836+J836)*G836),IF(H836="out-sample",I836*(J836^Q836)*G836,I836*J836*G836)))))</f>
        <v/>
      </c>
      <c r="L836" s="32" t="str">
        <f t="shared" ref="L836:L899" si="93">IF(F836="","",F836-K836)</f>
        <v/>
      </c>
      <c r="M836" s="32" t="str">
        <f t="shared" ref="M836:M899" si="94">IF(F836="","",ABS(L836))</f>
        <v/>
      </c>
      <c r="N836" s="32" t="str">
        <f t="shared" ref="N836:N899" si="95">IF(F836="","",L836^2)</f>
        <v/>
      </c>
      <c r="O836" s="32" t="str">
        <f t="shared" ref="O836:O899" si="96">IF(F836="","",ABS((F836-K836)/K836)*100)</f>
        <v/>
      </c>
      <c r="P836" s="32" t="str">
        <f t="shared" ref="P836:P899" si="97">IF(F836="","",(M836/(ABS(K836)+ABS(F836)))*200)</f>
        <v/>
      </c>
      <c r="Q836" s="3" t="str">
        <f>IF(AND(Temp!fhor_indata=1,F836="",H835="in-sample"),1,IF(AND(Temp!fhor_indata=1,H835="out-sample",Q835&lt;ATA!XfHor),Q835+1,IF(F836="","",IF(AND(H836="out-sample",H835="in-sample"),1,IF(AND(H836="out-sample",H835="out-sample"),Q835+1,IF(ISNUMBER(Q835),Q835+1,1))))))</f>
        <v/>
      </c>
      <c r="R836" s="3" t="str">
        <f t="shared" si="91"/>
        <v/>
      </c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X836" s="63" t="e">
        <f t="shared" si="92"/>
        <v>#VALUE!</v>
      </c>
    </row>
    <row r="837" spans="1:50" s="1" customFormat="1" ht="14.25" x14ac:dyDescent="0.2">
      <c r="A837" s="6"/>
      <c r="B837" s="6"/>
      <c r="C837" s="6"/>
      <c r="D837" s="3"/>
      <c r="E837" s="70" t="str">
        <f>IF(ATA!E837="","",ATA!E837)</f>
        <v/>
      </c>
      <c r="F837" s="51" t="str">
        <f>IF(ATA!F837="","",ATA!F837)</f>
        <v/>
      </c>
      <c r="G837" s="11" t="str">
        <f>IF(ATA!G837="","",ATA!G837)</f>
        <v/>
      </c>
      <c r="H837" s="55" t="str">
        <f>IF(ATA!H837="","",ATA!H837)</f>
        <v/>
      </c>
      <c r="I837" s="31" t="str">
        <f>IF(AND(F836="",H836="in-sample"),"",IF(AND(Temp!fhor_indata=1,H836="out-sample",H837="out-sample"),I836,IF(AND(F837="",H836="out-sample"),"",IF(AND(Temp!optSeasCoef=0,Temp!sts_add=1),IF(H836="in-sample",IF(Q836=bigT,((pCell/bigT)*F836)+((1-(pCell/bigT))*(I836+J836)),IF(OR(F837="",COUNT($F$2:F836)&lt;=pCell),F836,((pCell/COUNT($F$2:F836))*F836)+((1-(pCell/COUNT($F$2:F836)))*(I836+J836)))),I836),IF(AND(Temp!optSeasCoef=0,Temp!sts_multp=1),IF(H836="in-sample",IF(Q836=bigT,((pCell/bigT)*F836)+((1-(pCell/bigT))*(I836*J836)),IF(OR(F837="",COUNT(F$2:$F836)&lt;=pCell),F836,((pCell/COUNT($F$2:F836))*F836)+((1-(pCell/COUNT($F$2:F836)))*(I836*J836)))),I836),IF(Temp!sts_add=1,IF(H836="in-sample",IF(Q836=bigT,((pCell/bigT)*AX836)+((1-(pCell/bigT))*(I836+J836)),IF(OR(F837="",COUNT($AX$2:AX836)&lt;=pCell),AX836,((pCell/COUNT($AX$2:AX836))*AX836)+((1-(pCell/COUNT($AX$2:AX836)))*(I836+J836)))),I836),IF(H836="in-sample",IF(Q836=bigT,((pCell/bigT)*AX836)+((1-(pCell/bigT))*(I836*J836)),IF(OR(F837="",COUNT($AX$2:AX836)&lt;=pCell),AX836,((pCell/COUNT($AX$2:AX836))*AX836)+((1-(pCell/COUNT($AX$2:AX836)))*(I836*J836)))),I836)))))))</f>
        <v/>
      </c>
      <c r="J837" s="31" t="str">
        <f>IF(AND(F836="",H836="in-sample"),"",IF(AND(Temp!fhor_indata=1,H836="out-sample",H837="out-sample"),J836,IF(AND(F837="",H836="out-sample"),"",IF(AND(Temp!optSeasCoef=0,Temp!sts_add=1),IF(H836="in-sample",IF(Q836=bigT,((qCell/bigT)*(I837-I836))+((1-(qCell/bigT))*J836),IF(OR(F837="",COUNT($F$2:F836)&lt;=qCell),IF(COUNT($F$2:F836)=1,0,F836-F835),((qCell/COUNT($F$2:F836))*(I837-I836))+((1-(qCell/COUNT($F$2:F836)))*J836))),J836),IF(AND(Temp!optSeasCoef=0,Temp!sts_multp=1),IF(H836="in-sample",IF(Q836=bigT,((qCell/bigT)*(I837/I836))+((1-(qCell/bigT))*J836),IF(qCell=0,1,IF(OR(F837="",COUNT($F$2:F836)&lt;=qCell),IF(COUNT($F$2:F836)=1,1,F836/F835),((qCell/COUNT($F$2:F836))*(I837/I836))+((1-(qCell/COUNT($F$2:F836)))*J836)))),J836),IF(Temp!sts_add=1,IF(H836="in-sample",IF(Q836=bigT,((qCell/bigT)*(I837-I836))+((1-(qCell/bigT))*J836),IF(OR(F837="",COUNT($AX$2:AX836)&lt;=qCell),IF(COUNT($AX$2:AX836)=1,0,AX836-AX835),((qCell/COUNT($AX$2:AX836))*(I837-I836))+((1-(qCell/COUNT($AX$2:AX836)))*J836))),J836),IF(H836="in-sample",IF(Q836=bigT,((qCell/bigT)*(I837/I836))+((1-(qCell/bigT))*J836),IF(qCell=0,1,IF(OR(F837="",COUNT($AX$2:AX836)&lt;=qCell),IF(COUNT($AX$2:AX836)=1,1,AX836/AX835),((qCell/COUNT($AX$2:AX836))*(I837/I836))+((1-(qCell/COUNT($AX$2:AX836)))*J836)))),J836)))))))</f>
        <v/>
      </c>
      <c r="K837" s="31" t="str">
        <f>IF(H837="","",IF(AND(Temp!optSeasCoef=0,Temp!sts_add=1),IF(H837="out-sample",I837+(Q837*J837),I837+J837),IF(AND(Temp!optSeasCoef=0,Temp!sts_multp=1),IF(H837="out-sample",I837*(J837^Q837),I837*J837),IF(Temp!sts_add=1,IF(H837="out-sample",(I837+(Q837*J837))*G837,(I837+J837)*G837),IF(H837="out-sample",I837*(J837^Q837)*G837,I837*J837*G837)))))</f>
        <v/>
      </c>
      <c r="L837" s="32" t="str">
        <f t="shared" si="93"/>
        <v/>
      </c>
      <c r="M837" s="32" t="str">
        <f t="shared" si="94"/>
        <v/>
      </c>
      <c r="N837" s="32" t="str">
        <f t="shared" si="95"/>
        <v/>
      </c>
      <c r="O837" s="32" t="str">
        <f t="shared" si="96"/>
        <v/>
      </c>
      <c r="P837" s="32" t="str">
        <f t="shared" si="97"/>
        <v/>
      </c>
      <c r="Q837" s="3" t="str">
        <f>IF(AND(Temp!fhor_indata=1,F837="",H836="in-sample"),1,IF(AND(Temp!fhor_indata=1,H836="out-sample",Q836&lt;ATA!XfHor),Q836+1,IF(F837="","",IF(AND(H837="out-sample",H836="in-sample"),1,IF(AND(H837="out-sample",H836="out-sample"),Q836+1,IF(ISNUMBER(Q836),Q836+1,1))))))</f>
        <v/>
      </c>
      <c r="R837" s="3" t="str">
        <f t="shared" si="91"/>
        <v/>
      </c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X837" s="63" t="e">
        <f t="shared" si="92"/>
        <v>#VALUE!</v>
      </c>
    </row>
    <row r="838" spans="1:50" s="1" customFormat="1" ht="14.25" x14ac:dyDescent="0.2">
      <c r="A838" s="6"/>
      <c r="B838" s="6"/>
      <c r="C838" s="6"/>
      <c r="D838" s="3"/>
      <c r="E838" s="70" t="str">
        <f>IF(ATA!E838="","",ATA!E838)</f>
        <v/>
      </c>
      <c r="F838" s="51" t="str">
        <f>IF(ATA!F838="","",ATA!F838)</f>
        <v/>
      </c>
      <c r="G838" s="11" t="str">
        <f>IF(ATA!G838="","",ATA!G838)</f>
        <v/>
      </c>
      <c r="H838" s="55" t="str">
        <f>IF(ATA!H838="","",ATA!H838)</f>
        <v/>
      </c>
      <c r="I838" s="31" t="str">
        <f>IF(AND(F837="",H837="in-sample"),"",IF(AND(Temp!fhor_indata=1,H837="out-sample",H838="out-sample"),I837,IF(AND(F838="",H837="out-sample"),"",IF(AND(Temp!optSeasCoef=0,Temp!sts_add=1),IF(H837="in-sample",IF(Q837=bigT,((pCell/bigT)*F837)+((1-(pCell/bigT))*(I837+J837)),IF(OR(F838="",COUNT($F$2:F837)&lt;=pCell),F837,((pCell/COUNT($F$2:F837))*F837)+((1-(pCell/COUNT($F$2:F837)))*(I837+J837)))),I837),IF(AND(Temp!optSeasCoef=0,Temp!sts_multp=1),IF(H837="in-sample",IF(Q837=bigT,((pCell/bigT)*F837)+((1-(pCell/bigT))*(I837*J837)),IF(OR(F838="",COUNT(F$2:$F837)&lt;=pCell),F837,((pCell/COUNT($F$2:F837))*F837)+((1-(pCell/COUNT($F$2:F837)))*(I837*J837)))),I837),IF(Temp!sts_add=1,IF(H837="in-sample",IF(Q837=bigT,((pCell/bigT)*AX837)+((1-(pCell/bigT))*(I837+J837)),IF(OR(F838="",COUNT($AX$2:AX837)&lt;=pCell),AX837,((pCell/COUNT($AX$2:AX837))*AX837)+((1-(pCell/COUNT($AX$2:AX837)))*(I837+J837)))),I837),IF(H837="in-sample",IF(Q837=bigT,((pCell/bigT)*AX837)+((1-(pCell/bigT))*(I837*J837)),IF(OR(F838="",COUNT($AX$2:AX837)&lt;=pCell),AX837,((pCell/COUNT($AX$2:AX837))*AX837)+((1-(pCell/COUNT($AX$2:AX837)))*(I837*J837)))),I837)))))))</f>
        <v/>
      </c>
      <c r="J838" s="31" t="str">
        <f>IF(AND(F837="",H837="in-sample"),"",IF(AND(Temp!fhor_indata=1,H837="out-sample",H838="out-sample"),J837,IF(AND(F838="",H837="out-sample"),"",IF(AND(Temp!optSeasCoef=0,Temp!sts_add=1),IF(H837="in-sample",IF(Q837=bigT,((qCell/bigT)*(I838-I837))+((1-(qCell/bigT))*J837),IF(OR(F838="",COUNT($F$2:F837)&lt;=qCell),IF(COUNT($F$2:F837)=1,0,F837-F836),((qCell/COUNT($F$2:F837))*(I838-I837))+((1-(qCell/COUNT($F$2:F837)))*J837))),J837),IF(AND(Temp!optSeasCoef=0,Temp!sts_multp=1),IF(H837="in-sample",IF(Q837=bigT,((qCell/bigT)*(I838/I837))+((1-(qCell/bigT))*J837),IF(qCell=0,1,IF(OR(F838="",COUNT($F$2:F837)&lt;=qCell),IF(COUNT($F$2:F837)=1,1,F837/F836),((qCell/COUNT($F$2:F837))*(I838/I837))+((1-(qCell/COUNT($F$2:F837)))*J837)))),J837),IF(Temp!sts_add=1,IF(H837="in-sample",IF(Q837=bigT,((qCell/bigT)*(I838-I837))+((1-(qCell/bigT))*J837),IF(OR(F838="",COUNT($AX$2:AX837)&lt;=qCell),IF(COUNT($AX$2:AX837)=1,0,AX837-AX836),((qCell/COUNT($AX$2:AX837))*(I838-I837))+((1-(qCell/COUNT($AX$2:AX837)))*J837))),J837),IF(H837="in-sample",IF(Q837=bigT,((qCell/bigT)*(I838/I837))+((1-(qCell/bigT))*J837),IF(qCell=0,1,IF(OR(F838="",COUNT($AX$2:AX837)&lt;=qCell),IF(COUNT($AX$2:AX837)=1,1,AX837/AX836),((qCell/COUNT($AX$2:AX837))*(I838/I837))+((1-(qCell/COUNT($AX$2:AX837)))*J837)))),J837)))))))</f>
        <v/>
      </c>
      <c r="K838" s="31" t="str">
        <f>IF(H838="","",IF(AND(Temp!optSeasCoef=0,Temp!sts_add=1),IF(H838="out-sample",I838+(Q838*J838),I838+J838),IF(AND(Temp!optSeasCoef=0,Temp!sts_multp=1),IF(H838="out-sample",I838*(J838^Q838),I838*J838),IF(Temp!sts_add=1,IF(H838="out-sample",(I838+(Q838*J838))*G838,(I838+J838)*G838),IF(H838="out-sample",I838*(J838^Q838)*G838,I838*J838*G838)))))</f>
        <v/>
      </c>
      <c r="L838" s="32" t="str">
        <f t="shared" si="93"/>
        <v/>
      </c>
      <c r="M838" s="32" t="str">
        <f t="shared" si="94"/>
        <v/>
      </c>
      <c r="N838" s="32" t="str">
        <f t="shared" si="95"/>
        <v/>
      </c>
      <c r="O838" s="32" t="str">
        <f t="shared" si="96"/>
        <v/>
      </c>
      <c r="P838" s="32" t="str">
        <f t="shared" si="97"/>
        <v/>
      </c>
      <c r="Q838" s="3" t="str">
        <f>IF(AND(Temp!fhor_indata=1,F838="",H837="in-sample"),1,IF(AND(Temp!fhor_indata=1,H837="out-sample",Q837&lt;ATA!XfHor),Q837+1,IF(F838="","",IF(AND(H838="out-sample",H837="in-sample"),1,IF(AND(H838="out-sample",H837="out-sample"),Q837+1,IF(ISNUMBER(Q837),Q837+1,1))))))</f>
        <v/>
      </c>
      <c r="R838" s="3" t="str">
        <f t="shared" si="91"/>
        <v/>
      </c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X838" s="63" t="e">
        <f t="shared" si="92"/>
        <v>#VALUE!</v>
      </c>
    </row>
    <row r="839" spans="1:50" s="1" customFormat="1" ht="14.25" x14ac:dyDescent="0.2">
      <c r="A839" s="6"/>
      <c r="B839" s="6"/>
      <c r="C839" s="6"/>
      <c r="D839" s="3"/>
      <c r="E839" s="70" t="str">
        <f>IF(ATA!E839="","",ATA!E839)</f>
        <v/>
      </c>
      <c r="F839" s="51" t="str">
        <f>IF(ATA!F839="","",ATA!F839)</f>
        <v/>
      </c>
      <c r="G839" s="11" t="str">
        <f>IF(ATA!G839="","",ATA!G839)</f>
        <v/>
      </c>
      <c r="H839" s="55" t="str">
        <f>IF(ATA!H839="","",ATA!H839)</f>
        <v/>
      </c>
      <c r="I839" s="31" t="str">
        <f>IF(AND(F838="",H838="in-sample"),"",IF(AND(Temp!fhor_indata=1,H838="out-sample",H839="out-sample"),I838,IF(AND(F839="",H838="out-sample"),"",IF(AND(Temp!optSeasCoef=0,Temp!sts_add=1),IF(H838="in-sample",IF(Q838=bigT,((pCell/bigT)*F838)+((1-(pCell/bigT))*(I838+J838)),IF(OR(F839="",COUNT($F$2:F838)&lt;=pCell),F838,((pCell/COUNT($F$2:F838))*F838)+((1-(pCell/COUNT($F$2:F838)))*(I838+J838)))),I838),IF(AND(Temp!optSeasCoef=0,Temp!sts_multp=1),IF(H838="in-sample",IF(Q838=bigT,((pCell/bigT)*F838)+((1-(pCell/bigT))*(I838*J838)),IF(OR(F839="",COUNT(F$2:$F838)&lt;=pCell),F838,((pCell/COUNT($F$2:F838))*F838)+((1-(pCell/COUNT($F$2:F838)))*(I838*J838)))),I838),IF(Temp!sts_add=1,IF(H838="in-sample",IF(Q838=bigT,((pCell/bigT)*AX838)+((1-(pCell/bigT))*(I838+J838)),IF(OR(F839="",COUNT($AX$2:AX838)&lt;=pCell),AX838,((pCell/COUNT($AX$2:AX838))*AX838)+((1-(pCell/COUNT($AX$2:AX838)))*(I838+J838)))),I838),IF(H838="in-sample",IF(Q838=bigT,((pCell/bigT)*AX838)+((1-(pCell/bigT))*(I838*J838)),IF(OR(F839="",COUNT($AX$2:AX838)&lt;=pCell),AX838,((pCell/COUNT($AX$2:AX838))*AX838)+((1-(pCell/COUNT($AX$2:AX838)))*(I838*J838)))),I838)))))))</f>
        <v/>
      </c>
      <c r="J839" s="31" t="str">
        <f>IF(AND(F838="",H838="in-sample"),"",IF(AND(Temp!fhor_indata=1,H838="out-sample",H839="out-sample"),J838,IF(AND(F839="",H838="out-sample"),"",IF(AND(Temp!optSeasCoef=0,Temp!sts_add=1),IF(H838="in-sample",IF(Q838=bigT,((qCell/bigT)*(I839-I838))+((1-(qCell/bigT))*J838),IF(OR(F839="",COUNT($F$2:F838)&lt;=qCell),IF(COUNT($F$2:F838)=1,0,F838-F837),((qCell/COUNT($F$2:F838))*(I839-I838))+((1-(qCell/COUNT($F$2:F838)))*J838))),J838),IF(AND(Temp!optSeasCoef=0,Temp!sts_multp=1),IF(H838="in-sample",IF(Q838=bigT,((qCell/bigT)*(I839/I838))+((1-(qCell/bigT))*J838),IF(qCell=0,1,IF(OR(F839="",COUNT($F$2:F838)&lt;=qCell),IF(COUNT($F$2:F838)=1,1,F838/F837),((qCell/COUNT($F$2:F838))*(I839/I838))+((1-(qCell/COUNT($F$2:F838)))*J838)))),J838),IF(Temp!sts_add=1,IF(H838="in-sample",IF(Q838=bigT,((qCell/bigT)*(I839-I838))+((1-(qCell/bigT))*J838),IF(OR(F839="",COUNT($AX$2:AX838)&lt;=qCell),IF(COUNT($AX$2:AX838)=1,0,AX838-AX837),((qCell/COUNT($AX$2:AX838))*(I839-I838))+((1-(qCell/COUNT($AX$2:AX838)))*J838))),J838),IF(H838="in-sample",IF(Q838=bigT,((qCell/bigT)*(I839/I838))+((1-(qCell/bigT))*J838),IF(qCell=0,1,IF(OR(F839="",COUNT($AX$2:AX838)&lt;=qCell),IF(COUNT($AX$2:AX838)=1,1,AX838/AX837),((qCell/COUNT($AX$2:AX838))*(I839/I838))+((1-(qCell/COUNT($AX$2:AX838)))*J838)))),J838)))))))</f>
        <v/>
      </c>
      <c r="K839" s="31" t="str">
        <f>IF(H839="","",IF(AND(Temp!optSeasCoef=0,Temp!sts_add=1),IF(H839="out-sample",I839+(Q839*J839),I839+J839),IF(AND(Temp!optSeasCoef=0,Temp!sts_multp=1),IF(H839="out-sample",I839*(J839^Q839),I839*J839),IF(Temp!sts_add=1,IF(H839="out-sample",(I839+(Q839*J839))*G839,(I839+J839)*G839),IF(H839="out-sample",I839*(J839^Q839)*G839,I839*J839*G839)))))</f>
        <v/>
      </c>
      <c r="L839" s="32" t="str">
        <f t="shared" si="93"/>
        <v/>
      </c>
      <c r="M839" s="32" t="str">
        <f t="shared" si="94"/>
        <v/>
      </c>
      <c r="N839" s="32" t="str">
        <f t="shared" si="95"/>
        <v/>
      </c>
      <c r="O839" s="32" t="str">
        <f t="shared" si="96"/>
        <v/>
      </c>
      <c r="P839" s="32" t="str">
        <f t="shared" si="97"/>
        <v/>
      </c>
      <c r="Q839" s="3" t="str">
        <f>IF(AND(Temp!fhor_indata=1,F839="",H838="in-sample"),1,IF(AND(Temp!fhor_indata=1,H838="out-sample",Q838&lt;ATA!XfHor),Q838+1,IF(F839="","",IF(AND(H839="out-sample",H838="in-sample"),1,IF(AND(H839="out-sample",H838="out-sample"),Q838+1,IF(ISNUMBER(Q838),Q838+1,1))))))</f>
        <v/>
      </c>
      <c r="R839" s="3" t="str">
        <f t="shared" si="91"/>
        <v/>
      </c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X839" s="63" t="e">
        <f t="shared" si="92"/>
        <v>#VALUE!</v>
      </c>
    </row>
    <row r="840" spans="1:50" s="1" customFormat="1" ht="14.25" x14ac:dyDescent="0.2">
      <c r="A840" s="6"/>
      <c r="B840" s="6"/>
      <c r="C840" s="6"/>
      <c r="D840" s="3"/>
      <c r="E840" s="70" t="str">
        <f>IF(ATA!E840="","",ATA!E840)</f>
        <v/>
      </c>
      <c r="F840" s="51" t="str">
        <f>IF(ATA!F840="","",ATA!F840)</f>
        <v/>
      </c>
      <c r="G840" s="11" t="str">
        <f>IF(ATA!G840="","",ATA!G840)</f>
        <v/>
      </c>
      <c r="H840" s="55" t="str">
        <f>IF(ATA!H840="","",ATA!H840)</f>
        <v/>
      </c>
      <c r="I840" s="31" t="str">
        <f>IF(AND(F839="",H839="in-sample"),"",IF(AND(Temp!fhor_indata=1,H839="out-sample",H840="out-sample"),I839,IF(AND(F840="",H839="out-sample"),"",IF(AND(Temp!optSeasCoef=0,Temp!sts_add=1),IF(H839="in-sample",IF(Q839=bigT,((pCell/bigT)*F839)+((1-(pCell/bigT))*(I839+J839)),IF(OR(F840="",COUNT($F$2:F839)&lt;=pCell),F839,((pCell/COUNT($F$2:F839))*F839)+((1-(pCell/COUNT($F$2:F839)))*(I839+J839)))),I839),IF(AND(Temp!optSeasCoef=0,Temp!sts_multp=1),IF(H839="in-sample",IF(Q839=bigT,((pCell/bigT)*F839)+((1-(pCell/bigT))*(I839*J839)),IF(OR(F840="",COUNT(F$2:$F839)&lt;=pCell),F839,((pCell/COUNT($F$2:F839))*F839)+((1-(pCell/COUNT($F$2:F839)))*(I839*J839)))),I839),IF(Temp!sts_add=1,IF(H839="in-sample",IF(Q839=bigT,((pCell/bigT)*AX839)+((1-(pCell/bigT))*(I839+J839)),IF(OR(F840="",COUNT($AX$2:AX839)&lt;=pCell),AX839,((pCell/COUNT($AX$2:AX839))*AX839)+((1-(pCell/COUNT($AX$2:AX839)))*(I839+J839)))),I839),IF(H839="in-sample",IF(Q839=bigT,((pCell/bigT)*AX839)+((1-(pCell/bigT))*(I839*J839)),IF(OR(F840="",COUNT($AX$2:AX839)&lt;=pCell),AX839,((pCell/COUNT($AX$2:AX839))*AX839)+((1-(pCell/COUNT($AX$2:AX839)))*(I839*J839)))),I839)))))))</f>
        <v/>
      </c>
      <c r="J840" s="31" t="str">
        <f>IF(AND(F839="",H839="in-sample"),"",IF(AND(Temp!fhor_indata=1,H839="out-sample",H840="out-sample"),J839,IF(AND(F840="",H839="out-sample"),"",IF(AND(Temp!optSeasCoef=0,Temp!sts_add=1),IF(H839="in-sample",IF(Q839=bigT,((qCell/bigT)*(I840-I839))+((1-(qCell/bigT))*J839),IF(OR(F840="",COUNT($F$2:F839)&lt;=qCell),IF(COUNT($F$2:F839)=1,0,F839-F838),((qCell/COUNT($F$2:F839))*(I840-I839))+((1-(qCell/COUNT($F$2:F839)))*J839))),J839),IF(AND(Temp!optSeasCoef=0,Temp!sts_multp=1),IF(H839="in-sample",IF(Q839=bigT,((qCell/bigT)*(I840/I839))+((1-(qCell/bigT))*J839),IF(qCell=0,1,IF(OR(F840="",COUNT($F$2:F839)&lt;=qCell),IF(COUNT($F$2:F839)=1,1,F839/F838),((qCell/COUNT($F$2:F839))*(I840/I839))+((1-(qCell/COUNT($F$2:F839)))*J839)))),J839),IF(Temp!sts_add=1,IF(H839="in-sample",IF(Q839=bigT,((qCell/bigT)*(I840-I839))+((1-(qCell/bigT))*J839),IF(OR(F840="",COUNT($AX$2:AX839)&lt;=qCell),IF(COUNT($AX$2:AX839)=1,0,AX839-AX838),((qCell/COUNT($AX$2:AX839))*(I840-I839))+((1-(qCell/COUNT($AX$2:AX839)))*J839))),J839),IF(H839="in-sample",IF(Q839=bigT,((qCell/bigT)*(I840/I839))+((1-(qCell/bigT))*J839),IF(qCell=0,1,IF(OR(F840="",COUNT($AX$2:AX839)&lt;=qCell),IF(COUNT($AX$2:AX839)=1,1,AX839/AX838),((qCell/COUNT($AX$2:AX839))*(I840/I839))+((1-(qCell/COUNT($AX$2:AX839)))*J839)))),J839)))))))</f>
        <v/>
      </c>
      <c r="K840" s="31" t="str">
        <f>IF(H840="","",IF(AND(Temp!optSeasCoef=0,Temp!sts_add=1),IF(H840="out-sample",I840+(Q840*J840),I840+J840),IF(AND(Temp!optSeasCoef=0,Temp!sts_multp=1),IF(H840="out-sample",I840*(J840^Q840),I840*J840),IF(Temp!sts_add=1,IF(H840="out-sample",(I840+(Q840*J840))*G840,(I840+J840)*G840),IF(H840="out-sample",I840*(J840^Q840)*G840,I840*J840*G840)))))</f>
        <v/>
      </c>
      <c r="L840" s="32" t="str">
        <f t="shared" si="93"/>
        <v/>
      </c>
      <c r="M840" s="32" t="str">
        <f t="shared" si="94"/>
        <v/>
      </c>
      <c r="N840" s="32" t="str">
        <f t="shared" si="95"/>
        <v/>
      </c>
      <c r="O840" s="32" t="str">
        <f t="shared" si="96"/>
        <v/>
      </c>
      <c r="P840" s="32" t="str">
        <f t="shared" si="97"/>
        <v/>
      </c>
      <c r="Q840" s="3" t="str">
        <f>IF(AND(Temp!fhor_indata=1,F840="",H839="in-sample"),1,IF(AND(Temp!fhor_indata=1,H839="out-sample",Q839&lt;ATA!XfHor),Q839+1,IF(F840="","",IF(AND(H840="out-sample",H839="in-sample"),1,IF(AND(H840="out-sample",H839="out-sample"),Q839+1,IF(ISNUMBER(Q839),Q839+1,1))))))</f>
        <v/>
      </c>
      <c r="R840" s="3" t="str">
        <f t="shared" si="91"/>
        <v/>
      </c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X840" s="63" t="e">
        <f t="shared" si="92"/>
        <v>#VALUE!</v>
      </c>
    </row>
    <row r="841" spans="1:50" s="1" customFormat="1" ht="14.25" x14ac:dyDescent="0.2">
      <c r="A841" s="6"/>
      <c r="B841" s="6"/>
      <c r="C841" s="6"/>
      <c r="D841" s="3"/>
      <c r="E841" s="70" t="str">
        <f>IF(ATA!E841="","",ATA!E841)</f>
        <v/>
      </c>
      <c r="F841" s="51" t="str">
        <f>IF(ATA!F841="","",ATA!F841)</f>
        <v/>
      </c>
      <c r="G841" s="11" t="str">
        <f>IF(ATA!G841="","",ATA!G841)</f>
        <v/>
      </c>
      <c r="H841" s="55" t="str">
        <f>IF(ATA!H841="","",ATA!H841)</f>
        <v/>
      </c>
      <c r="I841" s="31" t="str">
        <f>IF(AND(F840="",H840="in-sample"),"",IF(AND(Temp!fhor_indata=1,H840="out-sample",H841="out-sample"),I840,IF(AND(F841="",H840="out-sample"),"",IF(AND(Temp!optSeasCoef=0,Temp!sts_add=1),IF(H840="in-sample",IF(Q840=bigT,((pCell/bigT)*F840)+((1-(pCell/bigT))*(I840+J840)),IF(OR(F841="",COUNT($F$2:F840)&lt;=pCell),F840,((pCell/COUNT($F$2:F840))*F840)+((1-(pCell/COUNT($F$2:F840)))*(I840+J840)))),I840),IF(AND(Temp!optSeasCoef=0,Temp!sts_multp=1),IF(H840="in-sample",IF(Q840=bigT,((pCell/bigT)*F840)+((1-(pCell/bigT))*(I840*J840)),IF(OR(F841="",COUNT(F$2:$F840)&lt;=pCell),F840,((pCell/COUNT($F$2:F840))*F840)+((1-(pCell/COUNT($F$2:F840)))*(I840*J840)))),I840),IF(Temp!sts_add=1,IF(H840="in-sample",IF(Q840=bigT,((pCell/bigT)*AX840)+((1-(pCell/bigT))*(I840+J840)),IF(OR(F841="",COUNT($AX$2:AX840)&lt;=pCell),AX840,((pCell/COUNT($AX$2:AX840))*AX840)+((1-(pCell/COUNT($AX$2:AX840)))*(I840+J840)))),I840),IF(H840="in-sample",IF(Q840=bigT,((pCell/bigT)*AX840)+((1-(pCell/bigT))*(I840*J840)),IF(OR(F841="",COUNT($AX$2:AX840)&lt;=pCell),AX840,((pCell/COUNT($AX$2:AX840))*AX840)+((1-(pCell/COUNT($AX$2:AX840)))*(I840*J840)))),I840)))))))</f>
        <v/>
      </c>
      <c r="J841" s="31" t="str">
        <f>IF(AND(F840="",H840="in-sample"),"",IF(AND(Temp!fhor_indata=1,H840="out-sample",H841="out-sample"),J840,IF(AND(F841="",H840="out-sample"),"",IF(AND(Temp!optSeasCoef=0,Temp!sts_add=1),IF(H840="in-sample",IF(Q840=bigT,((qCell/bigT)*(I841-I840))+((1-(qCell/bigT))*J840),IF(OR(F841="",COUNT($F$2:F840)&lt;=qCell),IF(COUNT($F$2:F840)=1,0,F840-F839),((qCell/COUNT($F$2:F840))*(I841-I840))+((1-(qCell/COUNT($F$2:F840)))*J840))),J840),IF(AND(Temp!optSeasCoef=0,Temp!sts_multp=1),IF(H840="in-sample",IF(Q840=bigT,((qCell/bigT)*(I841/I840))+((1-(qCell/bigT))*J840),IF(qCell=0,1,IF(OR(F841="",COUNT($F$2:F840)&lt;=qCell),IF(COUNT($F$2:F840)=1,1,F840/F839),((qCell/COUNT($F$2:F840))*(I841/I840))+((1-(qCell/COUNT($F$2:F840)))*J840)))),J840),IF(Temp!sts_add=1,IF(H840="in-sample",IF(Q840=bigT,((qCell/bigT)*(I841-I840))+((1-(qCell/bigT))*J840),IF(OR(F841="",COUNT($AX$2:AX840)&lt;=qCell),IF(COUNT($AX$2:AX840)=1,0,AX840-AX839),((qCell/COUNT($AX$2:AX840))*(I841-I840))+((1-(qCell/COUNT($AX$2:AX840)))*J840))),J840),IF(H840="in-sample",IF(Q840=bigT,((qCell/bigT)*(I841/I840))+((1-(qCell/bigT))*J840),IF(qCell=0,1,IF(OR(F841="",COUNT($AX$2:AX840)&lt;=qCell),IF(COUNT($AX$2:AX840)=1,1,AX840/AX839),((qCell/COUNT($AX$2:AX840))*(I841/I840))+((1-(qCell/COUNT($AX$2:AX840)))*J840)))),J840)))))))</f>
        <v/>
      </c>
      <c r="K841" s="31" t="str">
        <f>IF(H841="","",IF(AND(Temp!optSeasCoef=0,Temp!sts_add=1),IF(H841="out-sample",I841+(Q841*J841),I841+J841),IF(AND(Temp!optSeasCoef=0,Temp!sts_multp=1),IF(H841="out-sample",I841*(J841^Q841),I841*J841),IF(Temp!sts_add=1,IF(H841="out-sample",(I841+(Q841*J841))*G841,(I841+J841)*G841),IF(H841="out-sample",I841*(J841^Q841)*G841,I841*J841*G841)))))</f>
        <v/>
      </c>
      <c r="L841" s="32" t="str">
        <f t="shared" si="93"/>
        <v/>
      </c>
      <c r="M841" s="32" t="str">
        <f t="shared" si="94"/>
        <v/>
      </c>
      <c r="N841" s="32" t="str">
        <f t="shared" si="95"/>
        <v/>
      </c>
      <c r="O841" s="32" t="str">
        <f t="shared" si="96"/>
        <v/>
      </c>
      <c r="P841" s="32" t="str">
        <f t="shared" si="97"/>
        <v/>
      </c>
      <c r="Q841" s="3" t="str">
        <f>IF(AND(Temp!fhor_indata=1,F841="",H840="in-sample"),1,IF(AND(Temp!fhor_indata=1,H840="out-sample",Q840&lt;ATA!XfHor),Q840+1,IF(F841="","",IF(AND(H841="out-sample",H840="in-sample"),1,IF(AND(H841="out-sample",H840="out-sample"),Q840+1,IF(ISNUMBER(Q840),Q840+1,1))))))</f>
        <v/>
      </c>
      <c r="R841" s="3" t="str">
        <f t="shared" si="91"/>
        <v/>
      </c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X841" s="63" t="e">
        <f t="shared" si="92"/>
        <v>#VALUE!</v>
      </c>
    </row>
    <row r="842" spans="1:50" s="1" customFormat="1" ht="14.25" x14ac:dyDescent="0.2">
      <c r="A842" s="6"/>
      <c r="B842" s="6"/>
      <c r="C842" s="6"/>
      <c r="D842" s="3"/>
      <c r="E842" s="70" t="str">
        <f>IF(ATA!E842="","",ATA!E842)</f>
        <v/>
      </c>
      <c r="F842" s="51" t="str">
        <f>IF(ATA!F842="","",ATA!F842)</f>
        <v/>
      </c>
      <c r="G842" s="11" t="str">
        <f>IF(ATA!G842="","",ATA!G842)</f>
        <v/>
      </c>
      <c r="H842" s="55" t="str">
        <f>IF(ATA!H842="","",ATA!H842)</f>
        <v/>
      </c>
      <c r="I842" s="31" t="str">
        <f>IF(AND(F841="",H841="in-sample"),"",IF(AND(Temp!fhor_indata=1,H841="out-sample",H842="out-sample"),I841,IF(AND(F842="",H841="out-sample"),"",IF(AND(Temp!optSeasCoef=0,Temp!sts_add=1),IF(H841="in-sample",IF(Q841=bigT,((pCell/bigT)*F841)+((1-(pCell/bigT))*(I841+J841)),IF(OR(F842="",COUNT($F$2:F841)&lt;=pCell),F841,((pCell/COUNT($F$2:F841))*F841)+((1-(pCell/COUNT($F$2:F841)))*(I841+J841)))),I841),IF(AND(Temp!optSeasCoef=0,Temp!sts_multp=1),IF(H841="in-sample",IF(Q841=bigT,((pCell/bigT)*F841)+((1-(pCell/bigT))*(I841*J841)),IF(OR(F842="",COUNT(F$2:$F841)&lt;=pCell),F841,((pCell/COUNT($F$2:F841))*F841)+((1-(pCell/COUNT($F$2:F841)))*(I841*J841)))),I841),IF(Temp!sts_add=1,IF(H841="in-sample",IF(Q841=bigT,((pCell/bigT)*AX841)+((1-(pCell/bigT))*(I841+J841)),IF(OR(F842="",COUNT($AX$2:AX841)&lt;=pCell),AX841,((pCell/COUNT($AX$2:AX841))*AX841)+((1-(pCell/COUNT($AX$2:AX841)))*(I841+J841)))),I841),IF(H841="in-sample",IF(Q841=bigT,((pCell/bigT)*AX841)+((1-(pCell/bigT))*(I841*J841)),IF(OR(F842="",COUNT($AX$2:AX841)&lt;=pCell),AX841,((pCell/COUNT($AX$2:AX841))*AX841)+((1-(pCell/COUNT($AX$2:AX841)))*(I841*J841)))),I841)))))))</f>
        <v/>
      </c>
      <c r="J842" s="31" t="str">
        <f>IF(AND(F841="",H841="in-sample"),"",IF(AND(Temp!fhor_indata=1,H841="out-sample",H842="out-sample"),J841,IF(AND(F842="",H841="out-sample"),"",IF(AND(Temp!optSeasCoef=0,Temp!sts_add=1),IF(H841="in-sample",IF(Q841=bigT,((qCell/bigT)*(I842-I841))+((1-(qCell/bigT))*J841),IF(OR(F842="",COUNT($F$2:F841)&lt;=qCell),IF(COUNT($F$2:F841)=1,0,F841-F840),((qCell/COUNT($F$2:F841))*(I842-I841))+((1-(qCell/COUNT($F$2:F841)))*J841))),J841),IF(AND(Temp!optSeasCoef=0,Temp!sts_multp=1),IF(H841="in-sample",IF(Q841=bigT,((qCell/bigT)*(I842/I841))+((1-(qCell/bigT))*J841),IF(qCell=0,1,IF(OR(F842="",COUNT($F$2:F841)&lt;=qCell),IF(COUNT($F$2:F841)=1,1,F841/F840),((qCell/COUNT($F$2:F841))*(I842/I841))+((1-(qCell/COUNT($F$2:F841)))*J841)))),J841),IF(Temp!sts_add=1,IF(H841="in-sample",IF(Q841=bigT,((qCell/bigT)*(I842-I841))+((1-(qCell/bigT))*J841),IF(OR(F842="",COUNT($AX$2:AX841)&lt;=qCell),IF(COUNT($AX$2:AX841)=1,0,AX841-AX840),((qCell/COUNT($AX$2:AX841))*(I842-I841))+((1-(qCell/COUNT($AX$2:AX841)))*J841))),J841),IF(H841="in-sample",IF(Q841=bigT,((qCell/bigT)*(I842/I841))+((1-(qCell/bigT))*J841),IF(qCell=0,1,IF(OR(F842="",COUNT($AX$2:AX841)&lt;=qCell),IF(COUNT($AX$2:AX841)=1,1,AX841/AX840),((qCell/COUNT($AX$2:AX841))*(I842/I841))+((1-(qCell/COUNT($AX$2:AX841)))*J841)))),J841)))))))</f>
        <v/>
      </c>
      <c r="K842" s="31" t="str">
        <f>IF(H842="","",IF(AND(Temp!optSeasCoef=0,Temp!sts_add=1),IF(H842="out-sample",I842+(Q842*J842),I842+J842),IF(AND(Temp!optSeasCoef=0,Temp!sts_multp=1),IF(H842="out-sample",I842*(J842^Q842),I842*J842),IF(Temp!sts_add=1,IF(H842="out-sample",(I842+(Q842*J842))*G842,(I842+J842)*G842),IF(H842="out-sample",I842*(J842^Q842)*G842,I842*J842*G842)))))</f>
        <v/>
      </c>
      <c r="L842" s="32" t="str">
        <f t="shared" si="93"/>
        <v/>
      </c>
      <c r="M842" s="32" t="str">
        <f t="shared" si="94"/>
        <v/>
      </c>
      <c r="N842" s="32" t="str">
        <f t="shared" si="95"/>
        <v/>
      </c>
      <c r="O842" s="32" t="str">
        <f t="shared" si="96"/>
        <v/>
      </c>
      <c r="P842" s="32" t="str">
        <f t="shared" si="97"/>
        <v/>
      </c>
      <c r="Q842" s="3" t="str">
        <f>IF(AND(Temp!fhor_indata=1,F842="",H841="in-sample"),1,IF(AND(Temp!fhor_indata=1,H841="out-sample",Q841&lt;ATA!XfHor),Q841+1,IF(F842="","",IF(AND(H842="out-sample",H841="in-sample"),1,IF(AND(H842="out-sample",H841="out-sample"),Q841+1,IF(ISNUMBER(Q841),Q841+1,1))))))</f>
        <v/>
      </c>
      <c r="R842" s="3" t="str">
        <f t="shared" si="91"/>
        <v/>
      </c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X842" s="63" t="e">
        <f t="shared" si="92"/>
        <v>#VALUE!</v>
      </c>
    </row>
    <row r="843" spans="1:50" s="1" customFormat="1" ht="14.25" x14ac:dyDescent="0.2">
      <c r="A843" s="6"/>
      <c r="B843" s="6"/>
      <c r="C843" s="6"/>
      <c r="D843" s="3"/>
      <c r="E843" s="70" t="str">
        <f>IF(ATA!E843="","",ATA!E843)</f>
        <v/>
      </c>
      <c r="F843" s="51" t="str">
        <f>IF(ATA!F843="","",ATA!F843)</f>
        <v/>
      </c>
      <c r="G843" s="11" t="str">
        <f>IF(ATA!G843="","",ATA!G843)</f>
        <v/>
      </c>
      <c r="H843" s="55" t="str">
        <f>IF(ATA!H843="","",ATA!H843)</f>
        <v/>
      </c>
      <c r="I843" s="31" t="str">
        <f>IF(AND(F842="",H842="in-sample"),"",IF(AND(Temp!fhor_indata=1,H842="out-sample",H843="out-sample"),I842,IF(AND(F843="",H842="out-sample"),"",IF(AND(Temp!optSeasCoef=0,Temp!sts_add=1),IF(H842="in-sample",IF(Q842=bigT,((pCell/bigT)*F842)+((1-(pCell/bigT))*(I842+J842)),IF(OR(F843="",COUNT($F$2:F842)&lt;=pCell),F842,((pCell/COUNT($F$2:F842))*F842)+((1-(pCell/COUNT($F$2:F842)))*(I842+J842)))),I842),IF(AND(Temp!optSeasCoef=0,Temp!sts_multp=1),IF(H842="in-sample",IF(Q842=bigT,((pCell/bigT)*F842)+((1-(pCell/bigT))*(I842*J842)),IF(OR(F843="",COUNT(F$2:$F842)&lt;=pCell),F842,((pCell/COUNT($F$2:F842))*F842)+((1-(pCell/COUNT($F$2:F842)))*(I842*J842)))),I842),IF(Temp!sts_add=1,IF(H842="in-sample",IF(Q842=bigT,((pCell/bigT)*AX842)+((1-(pCell/bigT))*(I842+J842)),IF(OR(F843="",COUNT($AX$2:AX842)&lt;=pCell),AX842,((pCell/COUNT($AX$2:AX842))*AX842)+((1-(pCell/COUNT($AX$2:AX842)))*(I842+J842)))),I842),IF(H842="in-sample",IF(Q842=bigT,((pCell/bigT)*AX842)+((1-(pCell/bigT))*(I842*J842)),IF(OR(F843="",COUNT($AX$2:AX842)&lt;=pCell),AX842,((pCell/COUNT($AX$2:AX842))*AX842)+((1-(pCell/COUNT($AX$2:AX842)))*(I842*J842)))),I842)))))))</f>
        <v/>
      </c>
      <c r="J843" s="31" t="str">
        <f>IF(AND(F842="",H842="in-sample"),"",IF(AND(Temp!fhor_indata=1,H842="out-sample",H843="out-sample"),J842,IF(AND(F843="",H842="out-sample"),"",IF(AND(Temp!optSeasCoef=0,Temp!sts_add=1),IF(H842="in-sample",IF(Q842=bigT,((qCell/bigT)*(I843-I842))+((1-(qCell/bigT))*J842),IF(OR(F843="",COUNT($F$2:F842)&lt;=qCell),IF(COUNT($F$2:F842)=1,0,F842-F841),((qCell/COUNT($F$2:F842))*(I843-I842))+((1-(qCell/COUNT($F$2:F842)))*J842))),J842),IF(AND(Temp!optSeasCoef=0,Temp!sts_multp=1),IF(H842="in-sample",IF(Q842=bigT,((qCell/bigT)*(I843/I842))+((1-(qCell/bigT))*J842),IF(qCell=0,1,IF(OR(F843="",COUNT($F$2:F842)&lt;=qCell),IF(COUNT($F$2:F842)=1,1,F842/F841),((qCell/COUNT($F$2:F842))*(I843/I842))+((1-(qCell/COUNT($F$2:F842)))*J842)))),J842),IF(Temp!sts_add=1,IF(H842="in-sample",IF(Q842=bigT,((qCell/bigT)*(I843-I842))+((1-(qCell/bigT))*J842),IF(OR(F843="",COUNT($AX$2:AX842)&lt;=qCell),IF(COUNT($AX$2:AX842)=1,0,AX842-AX841),((qCell/COUNT($AX$2:AX842))*(I843-I842))+((1-(qCell/COUNT($AX$2:AX842)))*J842))),J842),IF(H842="in-sample",IF(Q842=bigT,((qCell/bigT)*(I843/I842))+((1-(qCell/bigT))*J842),IF(qCell=0,1,IF(OR(F843="",COUNT($AX$2:AX842)&lt;=qCell),IF(COUNT($AX$2:AX842)=1,1,AX842/AX841),((qCell/COUNT($AX$2:AX842))*(I843/I842))+((1-(qCell/COUNT($AX$2:AX842)))*J842)))),J842)))))))</f>
        <v/>
      </c>
      <c r="K843" s="31" t="str">
        <f>IF(H843="","",IF(AND(Temp!optSeasCoef=0,Temp!sts_add=1),IF(H843="out-sample",I843+(Q843*J843),I843+J843),IF(AND(Temp!optSeasCoef=0,Temp!sts_multp=1),IF(H843="out-sample",I843*(J843^Q843),I843*J843),IF(Temp!sts_add=1,IF(H843="out-sample",(I843+(Q843*J843))*G843,(I843+J843)*G843),IF(H843="out-sample",I843*(J843^Q843)*G843,I843*J843*G843)))))</f>
        <v/>
      </c>
      <c r="L843" s="32" t="str">
        <f t="shared" si="93"/>
        <v/>
      </c>
      <c r="M843" s="32" t="str">
        <f t="shared" si="94"/>
        <v/>
      </c>
      <c r="N843" s="32" t="str">
        <f t="shared" si="95"/>
        <v/>
      </c>
      <c r="O843" s="32" t="str">
        <f t="shared" si="96"/>
        <v/>
      </c>
      <c r="P843" s="32" t="str">
        <f t="shared" si="97"/>
        <v/>
      </c>
      <c r="Q843" s="3" t="str">
        <f>IF(AND(Temp!fhor_indata=1,F843="",H842="in-sample"),1,IF(AND(Temp!fhor_indata=1,H842="out-sample",Q842&lt;ATA!XfHor),Q842+1,IF(F843="","",IF(AND(H843="out-sample",H842="in-sample"),1,IF(AND(H843="out-sample",H842="out-sample"),Q842+1,IF(ISNUMBER(Q842),Q842+1,1))))))</f>
        <v/>
      </c>
      <c r="R843" s="3" t="str">
        <f t="shared" si="91"/>
        <v/>
      </c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X843" s="63" t="e">
        <f t="shared" si="92"/>
        <v>#VALUE!</v>
      </c>
    </row>
    <row r="844" spans="1:50" s="1" customFormat="1" ht="14.25" x14ac:dyDescent="0.2">
      <c r="A844" s="6"/>
      <c r="B844" s="6"/>
      <c r="C844" s="6"/>
      <c r="D844" s="3"/>
      <c r="E844" s="70" t="str">
        <f>IF(ATA!E844="","",ATA!E844)</f>
        <v/>
      </c>
      <c r="F844" s="51" t="str">
        <f>IF(ATA!F844="","",ATA!F844)</f>
        <v/>
      </c>
      <c r="G844" s="11" t="str">
        <f>IF(ATA!G844="","",ATA!G844)</f>
        <v/>
      </c>
      <c r="H844" s="55" t="str">
        <f>IF(ATA!H844="","",ATA!H844)</f>
        <v/>
      </c>
      <c r="I844" s="31" t="str">
        <f>IF(AND(F843="",H843="in-sample"),"",IF(AND(Temp!fhor_indata=1,H843="out-sample",H844="out-sample"),I843,IF(AND(F844="",H843="out-sample"),"",IF(AND(Temp!optSeasCoef=0,Temp!sts_add=1),IF(H843="in-sample",IF(Q843=bigT,((pCell/bigT)*F843)+((1-(pCell/bigT))*(I843+J843)),IF(OR(F844="",COUNT($F$2:F843)&lt;=pCell),F843,((pCell/COUNT($F$2:F843))*F843)+((1-(pCell/COUNT($F$2:F843)))*(I843+J843)))),I843),IF(AND(Temp!optSeasCoef=0,Temp!sts_multp=1),IF(H843="in-sample",IF(Q843=bigT,((pCell/bigT)*F843)+((1-(pCell/bigT))*(I843*J843)),IF(OR(F844="",COUNT(F$2:$F843)&lt;=pCell),F843,((pCell/COUNT($F$2:F843))*F843)+((1-(pCell/COUNT($F$2:F843)))*(I843*J843)))),I843),IF(Temp!sts_add=1,IF(H843="in-sample",IF(Q843=bigT,((pCell/bigT)*AX843)+((1-(pCell/bigT))*(I843+J843)),IF(OR(F844="",COUNT($AX$2:AX843)&lt;=pCell),AX843,((pCell/COUNT($AX$2:AX843))*AX843)+((1-(pCell/COUNT($AX$2:AX843)))*(I843+J843)))),I843),IF(H843="in-sample",IF(Q843=bigT,((pCell/bigT)*AX843)+((1-(pCell/bigT))*(I843*J843)),IF(OR(F844="",COUNT($AX$2:AX843)&lt;=pCell),AX843,((pCell/COUNT($AX$2:AX843))*AX843)+((1-(pCell/COUNT($AX$2:AX843)))*(I843*J843)))),I843)))))))</f>
        <v/>
      </c>
      <c r="J844" s="31" t="str">
        <f>IF(AND(F843="",H843="in-sample"),"",IF(AND(Temp!fhor_indata=1,H843="out-sample",H844="out-sample"),J843,IF(AND(F844="",H843="out-sample"),"",IF(AND(Temp!optSeasCoef=0,Temp!sts_add=1),IF(H843="in-sample",IF(Q843=bigT,((qCell/bigT)*(I844-I843))+((1-(qCell/bigT))*J843),IF(OR(F844="",COUNT($F$2:F843)&lt;=qCell),IF(COUNT($F$2:F843)=1,0,F843-F842),((qCell/COUNT($F$2:F843))*(I844-I843))+((1-(qCell/COUNT($F$2:F843)))*J843))),J843),IF(AND(Temp!optSeasCoef=0,Temp!sts_multp=1),IF(H843="in-sample",IF(Q843=bigT,((qCell/bigT)*(I844/I843))+((1-(qCell/bigT))*J843),IF(qCell=0,1,IF(OR(F844="",COUNT($F$2:F843)&lt;=qCell),IF(COUNT($F$2:F843)=1,1,F843/F842),((qCell/COUNT($F$2:F843))*(I844/I843))+((1-(qCell/COUNT($F$2:F843)))*J843)))),J843),IF(Temp!sts_add=1,IF(H843="in-sample",IF(Q843=bigT,((qCell/bigT)*(I844-I843))+((1-(qCell/bigT))*J843),IF(OR(F844="",COUNT($AX$2:AX843)&lt;=qCell),IF(COUNT($AX$2:AX843)=1,0,AX843-AX842),((qCell/COUNT($AX$2:AX843))*(I844-I843))+((1-(qCell/COUNT($AX$2:AX843)))*J843))),J843),IF(H843="in-sample",IF(Q843=bigT,((qCell/bigT)*(I844/I843))+((1-(qCell/bigT))*J843),IF(qCell=0,1,IF(OR(F844="",COUNT($AX$2:AX843)&lt;=qCell),IF(COUNT($AX$2:AX843)=1,1,AX843/AX842),((qCell/COUNT($AX$2:AX843))*(I844/I843))+((1-(qCell/COUNT($AX$2:AX843)))*J843)))),J843)))))))</f>
        <v/>
      </c>
      <c r="K844" s="31" t="str">
        <f>IF(H844="","",IF(AND(Temp!optSeasCoef=0,Temp!sts_add=1),IF(H844="out-sample",I844+(Q844*J844),I844+J844),IF(AND(Temp!optSeasCoef=0,Temp!sts_multp=1),IF(H844="out-sample",I844*(J844^Q844),I844*J844),IF(Temp!sts_add=1,IF(H844="out-sample",(I844+(Q844*J844))*G844,(I844+J844)*G844),IF(H844="out-sample",I844*(J844^Q844)*G844,I844*J844*G844)))))</f>
        <v/>
      </c>
      <c r="L844" s="32" t="str">
        <f t="shared" si="93"/>
        <v/>
      </c>
      <c r="M844" s="32" t="str">
        <f t="shared" si="94"/>
        <v/>
      </c>
      <c r="N844" s="32" t="str">
        <f t="shared" si="95"/>
        <v/>
      </c>
      <c r="O844" s="32" t="str">
        <f t="shared" si="96"/>
        <v/>
      </c>
      <c r="P844" s="32" t="str">
        <f t="shared" si="97"/>
        <v/>
      </c>
      <c r="Q844" s="3" t="str">
        <f>IF(AND(Temp!fhor_indata=1,F844="",H843="in-sample"),1,IF(AND(Temp!fhor_indata=1,H843="out-sample",Q843&lt;ATA!XfHor),Q843+1,IF(F844="","",IF(AND(H844="out-sample",H843="in-sample"),1,IF(AND(H844="out-sample",H843="out-sample"),Q843+1,IF(ISNUMBER(Q843),Q843+1,1))))))</f>
        <v/>
      </c>
      <c r="R844" s="3" t="str">
        <f t="shared" si="91"/>
        <v/>
      </c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X844" s="63" t="e">
        <f t="shared" si="92"/>
        <v>#VALUE!</v>
      </c>
    </row>
    <row r="845" spans="1:50" s="1" customFormat="1" ht="14.25" x14ac:dyDescent="0.2">
      <c r="A845" s="6"/>
      <c r="B845" s="6"/>
      <c r="C845" s="6"/>
      <c r="D845" s="3"/>
      <c r="E845" s="70" t="str">
        <f>IF(ATA!E845="","",ATA!E845)</f>
        <v/>
      </c>
      <c r="F845" s="51" t="str">
        <f>IF(ATA!F845="","",ATA!F845)</f>
        <v/>
      </c>
      <c r="G845" s="11" t="str">
        <f>IF(ATA!G845="","",ATA!G845)</f>
        <v/>
      </c>
      <c r="H845" s="55" t="str">
        <f>IF(ATA!H845="","",ATA!H845)</f>
        <v/>
      </c>
      <c r="I845" s="31" t="str">
        <f>IF(AND(F844="",H844="in-sample"),"",IF(AND(Temp!fhor_indata=1,H844="out-sample",H845="out-sample"),I844,IF(AND(F845="",H844="out-sample"),"",IF(AND(Temp!optSeasCoef=0,Temp!sts_add=1),IF(H844="in-sample",IF(Q844=bigT,((pCell/bigT)*F844)+((1-(pCell/bigT))*(I844+J844)),IF(OR(F845="",COUNT($F$2:F844)&lt;=pCell),F844,((pCell/COUNT($F$2:F844))*F844)+((1-(pCell/COUNT($F$2:F844)))*(I844+J844)))),I844),IF(AND(Temp!optSeasCoef=0,Temp!sts_multp=1),IF(H844="in-sample",IF(Q844=bigT,((pCell/bigT)*F844)+((1-(pCell/bigT))*(I844*J844)),IF(OR(F845="",COUNT(F$2:$F844)&lt;=pCell),F844,((pCell/COUNT($F$2:F844))*F844)+((1-(pCell/COUNT($F$2:F844)))*(I844*J844)))),I844),IF(Temp!sts_add=1,IF(H844="in-sample",IF(Q844=bigT,((pCell/bigT)*AX844)+((1-(pCell/bigT))*(I844+J844)),IF(OR(F845="",COUNT($AX$2:AX844)&lt;=pCell),AX844,((pCell/COUNT($AX$2:AX844))*AX844)+((1-(pCell/COUNT($AX$2:AX844)))*(I844+J844)))),I844),IF(H844="in-sample",IF(Q844=bigT,((pCell/bigT)*AX844)+((1-(pCell/bigT))*(I844*J844)),IF(OR(F845="",COUNT($AX$2:AX844)&lt;=pCell),AX844,((pCell/COUNT($AX$2:AX844))*AX844)+((1-(pCell/COUNT($AX$2:AX844)))*(I844*J844)))),I844)))))))</f>
        <v/>
      </c>
      <c r="J845" s="31" t="str">
        <f>IF(AND(F844="",H844="in-sample"),"",IF(AND(Temp!fhor_indata=1,H844="out-sample",H845="out-sample"),J844,IF(AND(F845="",H844="out-sample"),"",IF(AND(Temp!optSeasCoef=0,Temp!sts_add=1),IF(H844="in-sample",IF(Q844=bigT,((qCell/bigT)*(I845-I844))+((1-(qCell/bigT))*J844),IF(OR(F845="",COUNT($F$2:F844)&lt;=qCell),IF(COUNT($F$2:F844)=1,0,F844-F843),((qCell/COUNT($F$2:F844))*(I845-I844))+((1-(qCell/COUNT($F$2:F844)))*J844))),J844),IF(AND(Temp!optSeasCoef=0,Temp!sts_multp=1),IF(H844="in-sample",IF(Q844=bigT,((qCell/bigT)*(I845/I844))+((1-(qCell/bigT))*J844),IF(qCell=0,1,IF(OR(F845="",COUNT($F$2:F844)&lt;=qCell),IF(COUNT($F$2:F844)=1,1,F844/F843),((qCell/COUNT($F$2:F844))*(I845/I844))+((1-(qCell/COUNT($F$2:F844)))*J844)))),J844),IF(Temp!sts_add=1,IF(H844="in-sample",IF(Q844=bigT,((qCell/bigT)*(I845-I844))+((1-(qCell/bigT))*J844),IF(OR(F845="",COUNT($AX$2:AX844)&lt;=qCell),IF(COUNT($AX$2:AX844)=1,0,AX844-AX843),((qCell/COUNT($AX$2:AX844))*(I845-I844))+((1-(qCell/COUNT($AX$2:AX844)))*J844))),J844),IF(H844="in-sample",IF(Q844=bigT,((qCell/bigT)*(I845/I844))+((1-(qCell/bigT))*J844),IF(qCell=0,1,IF(OR(F845="",COUNT($AX$2:AX844)&lt;=qCell),IF(COUNT($AX$2:AX844)=1,1,AX844/AX843),((qCell/COUNT($AX$2:AX844))*(I845/I844))+((1-(qCell/COUNT($AX$2:AX844)))*J844)))),J844)))))))</f>
        <v/>
      </c>
      <c r="K845" s="31" t="str">
        <f>IF(H845="","",IF(AND(Temp!optSeasCoef=0,Temp!sts_add=1),IF(H845="out-sample",I845+(Q845*J845),I845+J845),IF(AND(Temp!optSeasCoef=0,Temp!sts_multp=1),IF(H845="out-sample",I845*(J845^Q845),I845*J845),IF(Temp!sts_add=1,IF(H845="out-sample",(I845+(Q845*J845))*G845,(I845+J845)*G845),IF(H845="out-sample",I845*(J845^Q845)*G845,I845*J845*G845)))))</f>
        <v/>
      </c>
      <c r="L845" s="32" t="str">
        <f t="shared" si="93"/>
        <v/>
      </c>
      <c r="M845" s="32" t="str">
        <f t="shared" si="94"/>
        <v/>
      </c>
      <c r="N845" s="32" t="str">
        <f t="shared" si="95"/>
        <v/>
      </c>
      <c r="O845" s="32" t="str">
        <f t="shared" si="96"/>
        <v/>
      </c>
      <c r="P845" s="32" t="str">
        <f t="shared" si="97"/>
        <v/>
      </c>
      <c r="Q845" s="3" t="str">
        <f>IF(AND(Temp!fhor_indata=1,F845="",H844="in-sample"),1,IF(AND(Temp!fhor_indata=1,H844="out-sample",Q844&lt;ATA!XfHor),Q844+1,IF(F845="","",IF(AND(H845="out-sample",H844="in-sample"),1,IF(AND(H845="out-sample",H844="out-sample"),Q844+1,IF(ISNUMBER(Q844),Q844+1,1))))))</f>
        <v/>
      </c>
      <c r="R845" s="3" t="str">
        <f t="shared" si="91"/>
        <v/>
      </c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X845" s="63" t="e">
        <f t="shared" si="92"/>
        <v>#VALUE!</v>
      </c>
    </row>
    <row r="846" spans="1:50" s="1" customFormat="1" ht="14.25" x14ac:dyDescent="0.2">
      <c r="A846" s="6"/>
      <c r="B846" s="6"/>
      <c r="C846" s="6"/>
      <c r="D846" s="3"/>
      <c r="E846" s="70" t="str">
        <f>IF(ATA!E846="","",ATA!E846)</f>
        <v/>
      </c>
      <c r="F846" s="51" t="str">
        <f>IF(ATA!F846="","",ATA!F846)</f>
        <v/>
      </c>
      <c r="G846" s="11" t="str">
        <f>IF(ATA!G846="","",ATA!G846)</f>
        <v/>
      </c>
      <c r="H846" s="55" t="str">
        <f>IF(ATA!H846="","",ATA!H846)</f>
        <v/>
      </c>
      <c r="I846" s="31" t="str">
        <f>IF(AND(F845="",H845="in-sample"),"",IF(AND(Temp!fhor_indata=1,H845="out-sample",H846="out-sample"),I845,IF(AND(F846="",H845="out-sample"),"",IF(AND(Temp!optSeasCoef=0,Temp!sts_add=1),IF(H845="in-sample",IF(Q845=bigT,((pCell/bigT)*F845)+((1-(pCell/bigT))*(I845+J845)),IF(OR(F846="",COUNT($F$2:F845)&lt;=pCell),F845,((pCell/COUNT($F$2:F845))*F845)+((1-(pCell/COUNT($F$2:F845)))*(I845+J845)))),I845),IF(AND(Temp!optSeasCoef=0,Temp!sts_multp=1),IF(H845="in-sample",IF(Q845=bigT,((pCell/bigT)*F845)+((1-(pCell/bigT))*(I845*J845)),IF(OR(F846="",COUNT(F$2:$F845)&lt;=pCell),F845,((pCell/COUNT($F$2:F845))*F845)+((1-(pCell/COUNT($F$2:F845)))*(I845*J845)))),I845),IF(Temp!sts_add=1,IF(H845="in-sample",IF(Q845=bigT,((pCell/bigT)*AX845)+((1-(pCell/bigT))*(I845+J845)),IF(OR(F846="",COUNT($AX$2:AX845)&lt;=pCell),AX845,((pCell/COUNT($AX$2:AX845))*AX845)+((1-(pCell/COUNT($AX$2:AX845)))*(I845+J845)))),I845),IF(H845="in-sample",IF(Q845=bigT,((pCell/bigT)*AX845)+((1-(pCell/bigT))*(I845*J845)),IF(OR(F846="",COUNT($AX$2:AX845)&lt;=pCell),AX845,((pCell/COUNT($AX$2:AX845))*AX845)+((1-(pCell/COUNT($AX$2:AX845)))*(I845*J845)))),I845)))))))</f>
        <v/>
      </c>
      <c r="J846" s="31" t="str">
        <f>IF(AND(F845="",H845="in-sample"),"",IF(AND(Temp!fhor_indata=1,H845="out-sample",H846="out-sample"),J845,IF(AND(F846="",H845="out-sample"),"",IF(AND(Temp!optSeasCoef=0,Temp!sts_add=1),IF(H845="in-sample",IF(Q845=bigT,((qCell/bigT)*(I846-I845))+((1-(qCell/bigT))*J845),IF(OR(F846="",COUNT($F$2:F845)&lt;=qCell),IF(COUNT($F$2:F845)=1,0,F845-F844),((qCell/COUNT($F$2:F845))*(I846-I845))+((1-(qCell/COUNT($F$2:F845)))*J845))),J845),IF(AND(Temp!optSeasCoef=0,Temp!sts_multp=1),IF(H845="in-sample",IF(Q845=bigT,((qCell/bigT)*(I846/I845))+((1-(qCell/bigT))*J845),IF(qCell=0,1,IF(OR(F846="",COUNT($F$2:F845)&lt;=qCell),IF(COUNT($F$2:F845)=1,1,F845/F844),((qCell/COUNT($F$2:F845))*(I846/I845))+((1-(qCell/COUNT($F$2:F845)))*J845)))),J845),IF(Temp!sts_add=1,IF(H845="in-sample",IF(Q845=bigT,((qCell/bigT)*(I846-I845))+((1-(qCell/bigT))*J845),IF(OR(F846="",COUNT($AX$2:AX845)&lt;=qCell),IF(COUNT($AX$2:AX845)=1,0,AX845-AX844),((qCell/COUNT($AX$2:AX845))*(I846-I845))+((1-(qCell/COUNT($AX$2:AX845)))*J845))),J845),IF(H845="in-sample",IF(Q845=bigT,((qCell/bigT)*(I846/I845))+((1-(qCell/bigT))*J845),IF(qCell=0,1,IF(OR(F846="",COUNT($AX$2:AX845)&lt;=qCell),IF(COUNT($AX$2:AX845)=1,1,AX845/AX844),((qCell/COUNT($AX$2:AX845))*(I846/I845))+((1-(qCell/COUNT($AX$2:AX845)))*J845)))),J845)))))))</f>
        <v/>
      </c>
      <c r="K846" s="31" t="str">
        <f>IF(H846="","",IF(AND(Temp!optSeasCoef=0,Temp!sts_add=1),IF(H846="out-sample",I846+(Q846*J846),I846+J846),IF(AND(Temp!optSeasCoef=0,Temp!sts_multp=1),IF(H846="out-sample",I846*(J846^Q846),I846*J846),IF(Temp!sts_add=1,IF(H846="out-sample",(I846+(Q846*J846))*G846,(I846+J846)*G846),IF(H846="out-sample",I846*(J846^Q846)*G846,I846*J846*G846)))))</f>
        <v/>
      </c>
      <c r="L846" s="32" t="str">
        <f t="shared" si="93"/>
        <v/>
      </c>
      <c r="M846" s="32" t="str">
        <f t="shared" si="94"/>
        <v/>
      </c>
      <c r="N846" s="32" t="str">
        <f t="shared" si="95"/>
        <v/>
      </c>
      <c r="O846" s="32" t="str">
        <f t="shared" si="96"/>
        <v/>
      </c>
      <c r="P846" s="32" t="str">
        <f t="shared" si="97"/>
        <v/>
      </c>
      <c r="Q846" s="3" t="str">
        <f>IF(AND(Temp!fhor_indata=1,F846="",H845="in-sample"),1,IF(AND(Temp!fhor_indata=1,H845="out-sample",Q845&lt;ATA!XfHor),Q845+1,IF(F846="","",IF(AND(H846="out-sample",H845="in-sample"),1,IF(AND(H846="out-sample",H845="out-sample"),Q845+1,IF(ISNUMBER(Q845),Q845+1,1))))))</f>
        <v/>
      </c>
      <c r="R846" s="3" t="str">
        <f t="shared" si="91"/>
        <v/>
      </c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X846" s="63" t="e">
        <f t="shared" si="92"/>
        <v>#VALUE!</v>
      </c>
    </row>
    <row r="847" spans="1:50" s="1" customFormat="1" ht="14.25" x14ac:dyDescent="0.2">
      <c r="A847" s="6"/>
      <c r="B847" s="6"/>
      <c r="C847" s="6"/>
      <c r="D847" s="3"/>
      <c r="E847" s="70" t="str">
        <f>IF(ATA!E847="","",ATA!E847)</f>
        <v/>
      </c>
      <c r="F847" s="51" t="str">
        <f>IF(ATA!F847="","",ATA!F847)</f>
        <v/>
      </c>
      <c r="G847" s="11" t="str">
        <f>IF(ATA!G847="","",ATA!G847)</f>
        <v/>
      </c>
      <c r="H847" s="55" t="str">
        <f>IF(ATA!H847="","",ATA!H847)</f>
        <v/>
      </c>
      <c r="I847" s="31" t="str">
        <f>IF(AND(F846="",H846="in-sample"),"",IF(AND(Temp!fhor_indata=1,H846="out-sample",H847="out-sample"),I846,IF(AND(F847="",H846="out-sample"),"",IF(AND(Temp!optSeasCoef=0,Temp!sts_add=1),IF(H846="in-sample",IF(Q846=bigT,((pCell/bigT)*F846)+((1-(pCell/bigT))*(I846+J846)),IF(OR(F847="",COUNT($F$2:F846)&lt;=pCell),F846,((pCell/COUNT($F$2:F846))*F846)+((1-(pCell/COUNT($F$2:F846)))*(I846+J846)))),I846),IF(AND(Temp!optSeasCoef=0,Temp!sts_multp=1),IF(H846="in-sample",IF(Q846=bigT,((pCell/bigT)*F846)+((1-(pCell/bigT))*(I846*J846)),IF(OR(F847="",COUNT(F$2:$F846)&lt;=pCell),F846,((pCell/COUNT($F$2:F846))*F846)+((1-(pCell/COUNT($F$2:F846)))*(I846*J846)))),I846),IF(Temp!sts_add=1,IF(H846="in-sample",IF(Q846=bigT,((pCell/bigT)*AX846)+((1-(pCell/bigT))*(I846+J846)),IF(OR(F847="",COUNT($AX$2:AX846)&lt;=pCell),AX846,((pCell/COUNT($AX$2:AX846))*AX846)+((1-(pCell/COUNT($AX$2:AX846)))*(I846+J846)))),I846),IF(H846="in-sample",IF(Q846=bigT,((pCell/bigT)*AX846)+((1-(pCell/bigT))*(I846*J846)),IF(OR(F847="",COUNT($AX$2:AX846)&lt;=pCell),AX846,((pCell/COUNT($AX$2:AX846))*AX846)+((1-(pCell/COUNT($AX$2:AX846)))*(I846*J846)))),I846)))))))</f>
        <v/>
      </c>
      <c r="J847" s="31" t="str">
        <f>IF(AND(F846="",H846="in-sample"),"",IF(AND(Temp!fhor_indata=1,H846="out-sample",H847="out-sample"),J846,IF(AND(F847="",H846="out-sample"),"",IF(AND(Temp!optSeasCoef=0,Temp!sts_add=1),IF(H846="in-sample",IF(Q846=bigT,((qCell/bigT)*(I847-I846))+((1-(qCell/bigT))*J846),IF(OR(F847="",COUNT($F$2:F846)&lt;=qCell),IF(COUNT($F$2:F846)=1,0,F846-F845),((qCell/COUNT($F$2:F846))*(I847-I846))+((1-(qCell/COUNT($F$2:F846)))*J846))),J846),IF(AND(Temp!optSeasCoef=0,Temp!sts_multp=1),IF(H846="in-sample",IF(Q846=bigT,((qCell/bigT)*(I847/I846))+((1-(qCell/bigT))*J846),IF(qCell=0,1,IF(OR(F847="",COUNT($F$2:F846)&lt;=qCell),IF(COUNT($F$2:F846)=1,1,F846/F845),((qCell/COUNT($F$2:F846))*(I847/I846))+((1-(qCell/COUNT($F$2:F846)))*J846)))),J846),IF(Temp!sts_add=1,IF(H846="in-sample",IF(Q846=bigT,((qCell/bigT)*(I847-I846))+((1-(qCell/bigT))*J846),IF(OR(F847="",COUNT($AX$2:AX846)&lt;=qCell),IF(COUNT($AX$2:AX846)=1,0,AX846-AX845),((qCell/COUNT($AX$2:AX846))*(I847-I846))+((1-(qCell/COUNT($AX$2:AX846)))*J846))),J846),IF(H846="in-sample",IF(Q846=bigT,((qCell/bigT)*(I847/I846))+((1-(qCell/bigT))*J846),IF(qCell=0,1,IF(OR(F847="",COUNT($AX$2:AX846)&lt;=qCell),IF(COUNT($AX$2:AX846)=1,1,AX846/AX845),((qCell/COUNT($AX$2:AX846))*(I847/I846))+((1-(qCell/COUNT($AX$2:AX846)))*J846)))),J846)))))))</f>
        <v/>
      </c>
      <c r="K847" s="31" t="str">
        <f>IF(H847="","",IF(AND(Temp!optSeasCoef=0,Temp!sts_add=1),IF(H847="out-sample",I847+(Q847*J847),I847+J847),IF(AND(Temp!optSeasCoef=0,Temp!sts_multp=1),IF(H847="out-sample",I847*(J847^Q847),I847*J847),IF(Temp!sts_add=1,IF(H847="out-sample",(I847+(Q847*J847))*G847,(I847+J847)*G847),IF(H847="out-sample",I847*(J847^Q847)*G847,I847*J847*G847)))))</f>
        <v/>
      </c>
      <c r="L847" s="32" t="str">
        <f t="shared" si="93"/>
        <v/>
      </c>
      <c r="M847" s="32" t="str">
        <f t="shared" si="94"/>
        <v/>
      </c>
      <c r="N847" s="32" t="str">
        <f t="shared" si="95"/>
        <v/>
      </c>
      <c r="O847" s="32" t="str">
        <f t="shared" si="96"/>
        <v/>
      </c>
      <c r="P847" s="32" t="str">
        <f t="shared" si="97"/>
        <v/>
      </c>
      <c r="Q847" s="3" t="str">
        <f>IF(AND(Temp!fhor_indata=1,F847="",H846="in-sample"),1,IF(AND(Temp!fhor_indata=1,H846="out-sample",Q846&lt;ATA!XfHor),Q846+1,IF(F847="","",IF(AND(H847="out-sample",H846="in-sample"),1,IF(AND(H847="out-sample",H846="out-sample"),Q846+1,IF(ISNUMBER(Q846),Q846+1,1))))))</f>
        <v/>
      </c>
      <c r="R847" s="3" t="str">
        <f t="shared" si="91"/>
        <v/>
      </c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X847" s="63" t="e">
        <f t="shared" si="92"/>
        <v>#VALUE!</v>
      </c>
    </row>
    <row r="848" spans="1:50" s="1" customFormat="1" ht="14.25" x14ac:dyDescent="0.2">
      <c r="A848" s="6"/>
      <c r="B848" s="6"/>
      <c r="C848" s="6"/>
      <c r="D848" s="3"/>
      <c r="E848" s="70" t="str">
        <f>IF(ATA!E848="","",ATA!E848)</f>
        <v/>
      </c>
      <c r="F848" s="51" t="str">
        <f>IF(ATA!F848="","",ATA!F848)</f>
        <v/>
      </c>
      <c r="G848" s="11" t="str">
        <f>IF(ATA!G848="","",ATA!G848)</f>
        <v/>
      </c>
      <c r="H848" s="55" t="str">
        <f>IF(ATA!H848="","",ATA!H848)</f>
        <v/>
      </c>
      <c r="I848" s="31" t="str">
        <f>IF(AND(F847="",H847="in-sample"),"",IF(AND(Temp!fhor_indata=1,H847="out-sample",H848="out-sample"),I847,IF(AND(F848="",H847="out-sample"),"",IF(AND(Temp!optSeasCoef=0,Temp!sts_add=1),IF(H847="in-sample",IF(Q847=bigT,((pCell/bigT)*F847)+((1-(pCell/bigT))*(I847+J847)),IF(OR(F848="",COUNT($F$2:F847)&lt;=pCell),F847,((pCell/COUNT($F$2:F847))*F847)+((1-(pCell/COUNT($F$2:F847)))*(I847+J847)))),I847),IF(AND(Temp!optSeasCoef=0,Temp!sts_multp=1),IF(H847="in-sample",IF(Q847=bigT,((pCell/bigT)*F847)+((1-(pCell/bigT))*(I847*J847)),IF(OR(F848="",COUNT(F$2:$F847)&lt;=pCell),F847,((pCell/COUNT($F$2:F847))*F847)+((1-(pCell/COUNT($F$2:F847)))*(I847*J847)))),I847),IF(Temp!sts_add=1,IF(H847="in-sample",IF(Q847=bigT,((pCell/bigT)*AX847)+((1-(pCell/bigT))*(I847+J847)),IF(OR(F848="",COUNT($AX$2:AX847)&lt;=pCell),AX847,((pCell/COUNT($AX$2:AX847))*AX847)+((1-(pCell/COUNT($AX$2:AX847)))*(I847+J847)))),I847),IF(H847="in-sample",IF(Q847=bigT,((pCell/bigT)*AX847)+((1-(pCell/bigT))*(I847*J847)),IF(OR(F848="",COUNT($AX$2:AX847)&lt;=pCell),AX847,((pCell/COUNT($AX$2:AX847))*AX847)+((1-(pCell/COUNT($AX$2:AX847)))*(I847*J847)))),I847)))))))</f>
        <v/>
      </c>
      <c r="J848" s="31" t="str">
        <f>IF(AND(F847="",H847="in-sample"),"",IF(AND(Temp!fhor_indata=1,H847="out-sample",H848="out-sample"),J847,IF(AND(F848="",H847="out-sample"),"",IF(AND(Temp!optSeasCoef=0,Temp!sts_add=1),IF(H847="in-sample",IF(Q847=bigT,((qCell/bigT)*(I848-I847))+((1-(qCell/bigT))*J847),IF(OR(F848="",COUNT($F$2:F847)&lt;=qCell),IF(COUNT($F$2:F847)=1,0,F847-F846),((qCell/COUNT($F$2:F847))*(I848-I847))+((1-(qCell/COUNT($F$2:F847)))*J847))),J847),IF(AND(Temp!optSeasCoef=0,Temp!sts_multp=1),IF(H847="in-sample",IF(Q847=bigT,((qCell/bigT)*(I848/I847))+((1-(qCell/bigT))*J847),IF(qCell=0,1,IF(OR(F848="",COUNT($F$2:F847)&lt;=qCell),IF(COUNT($F$2:F847)=1,1,F847/F846),((qCell/COUNT($F$2:F847))*(I848/I847))+((1-(qCell/COUNT($F$2:F847)))*J847)))),J847),IF(Temp!sts_add=1,IF(H847="in-sample",IF(Q847=bigT,((qCell/bigT)*(I848-I847))+((1-(qCell/bigT))*J847),IF(OR(F848="",COUNT($AX$2:AX847)&lt;=qCell),IF(COUNT($AX$2:AX847)=1,0,AX847-AX846),((qCell/COUNT($AX$2:AX847))*(I848-I847))+((1-(qCell/COUNT($AX$2:AX847)))*J847))),J847),IF(H847="in-sample",IF(Q847=bigT,((qCell/bigT)*(I848/I847))+((1-(qCell/bigT))*J847),IF(qCell=0,1,IF(OR(F848="",COUNT($AX$2:AX847)&lt;=qCell),IF(COUNT($AX$2:AX847)=1,1,AX847/AX846),((qCell/COUNT($AX$2:AX847))*(I848/I847))+((1-(qCell/COUNT($AX$2:AX847)))*J847)))),J847)))))))</f>
        <v/>
      </c>
      <c r="K848" s="31" t="str">
        <f>IF(H848="","",IF(AND(Temp!optSeasCoef=0,Temp!sts_add=1),IF(H848="out-sample",I848+(Q848*J848),I848+J848),IF(AND(Temp!optSeasCoef=0,Temp!sts_multp=1),IF(H848="out-sample",I848*(J848^Q848),I848*J848),IF(Temp!sts_add=1,IF(H848="out-sample",(I848+(Q848*J848))*G848,(I848+J848)*G848),IF(H848="out-sample",I848*(J848^Q848)*G848,I848*J848*G848)))))</f>
        <v/>
      </c>
      <c r="L848" s="32" t="str">
        <f t="shared" si="93"/>
        <v/>
      </c>
      <c r="M848" s="32" t="str">
        <f t="shared" si="94"/>
        <v/>
      </c>
      <c r="N848" s="32" t="str">
        <f t="shared" si="95"/>
        <v/>
      </c>
      <c r="O848" s="32" t="str">
        <f t="shared" si="96"/>
        <v/>
      </c>
      <c r="P848" s="32" t="str">
        <f t="shared" si="97"/>
        <v/>
      </c>
      <c r="Q848" s="3" t="str">
        <f>IF(AND(Temp!fhor_indata=1,F848="",H847="in-sample"),1,IF(AND(Temp!fhor_indata=1,H847="out-sample",Q847&lt;ATA!XfHor),Q847+1,IF(F848="","",IF(AND(H848="out-sample",H847="in-sample"),1,IF(AND(H848="out-sample",H847="out-sample"),Q847+1,IF(ISNUMBER(Q847),Q847+1,1))))))</f>
        <v/>
      </c>
      <c r="R848" s="3" t="str">
        <f t="shared" si="91"/>
        <v/>
      </c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X848" s="63" t="e">
        <f t="shared" si="92"/>
        <v>#VALUE!</v>
      </c>
    </row>
    <row r="849" spans="1:50" s="1" customFormat="1" ht="14.25" x14ac:dyDescent="0.2">
      <c r="A849" s="6"/>
      <c r="B849" s="6"/>
      <c r="C849" s="6"/>
      <c r="D849" s="3"/>
      <c r="E849" s="70" t="str">
        <f>IF(ATA!E849="","",ATA!E849)</f>
        <v/>
      </c>
      <c r="F849" s="51" t="str">
        <f>IF(ATA!F849="","",ATA!F849)</f>
        <v/>
      </c>
      <c r="G849" s="11" t="str">
        <f>IF(ATA!G849="","",ATA!G849)</f>
        <v/>
      </c>
      <c r="H849" s="55" t="str">
        <f>IF(ATA!H849="","",ATA!H849)</f>
        <v/>
      </c>
      <c r="I849" s="31" t="str">
        <f>IF(AND(F848="",H848="in-sample"),"",IF(AND(Temp!fhor_indata=1,H848="out-sample",H849="out-sample"),I848,IF(AND(F849="",H848="out-sample"),"",IF(AND(Temp!optSeasCoef=0,Temp!sts_add=1),IF(H848="in-sample",IF(Q848=bigT,((pCell/bigT)*F848)+((1-(pCell/bigT))*(I848+J848)),IF(OR(F849="",COUNT($F$2:F848)&lt;=pCell),F848,((pCell/COUNT($F$2:F848))*F848)+((1-(pCell/COUNT($F$2:F848)))*(I848+J848)))),I848),IF(AND(Temp!optSeasCoef=0,Temp!sts_multp=1),IF(H848="in-sample",IF(Q848=bigT,((pCell/bigT)*F848)+((1-(pCell/bigT))*(I848*J848)),IF(OR(F849="",COUNT(F$2:$F848)&lt;=pCell),F848,((pCell/COUNT($F$2:F848))*F848)+((1-(pCell/COUNT($F$2:F848)))*(I848*J848)))),I848),IF(Temp!sts_add=1,IF(H848="in-sample",IF(Q848=bigT,((pCell/bigT)*AX848)+((1-(pCell/bigT))*(I848+J848)),IF(OR(F849="",COUNT($AX$2:AX848)&lt;=pCell),AX848,((pCell/COUNT($AX$2:AX848))*AX848)+((1-(pCell/COUNT($AX$2:AX848)))*(I848+J848)))),I848),IF(H848="in-sample",IF(Q848=bigT,((pCell/bigT)*AX848)+((1-(pCell/bigT))*(I848*J848)),IF(OR(F849="",COUNT($AX$2:AX848)&lt;=pCell),AX848,((pCell/COUNT($AX$2:AX848))*AX848)+((1-(pCell/COUNT($AX$2:AX848)))*(I848*J848)))),I848)))))))</f>
        <v/>
      </c>
      <c r="J849" s="31" t="str">
        <f>IF(AND(F848="",H848="in-sample"),"",IF(AND(Temp!fhor_indata=1,H848="out-sample",H849="out-sample"),J848,IF(AND(F849="",H848="out-sample"),"",IF(AND(Temp!optSeasCoef=0,Temp!sts_add=1),IF(H848="in-sample",IF(Q848=bigT,((qCell/bigT)*(I849-I848))+((1-(qCell/bigT))*J848),IF(OR(F849="",COUNT($F$2:F848)&lt;=qCell),IF(COUNT($F$2:F848)=1,0,F848-F847),((qCell/COUNT($F$2:F848))*(I849-I848))+((1-(qCell/COUNT($F$2:F848)))*J848))),J848),IF(AND(Temp!optSeasCoef=0,Temp!sts_multp=1),IF(H848="in-sample",IF(Q848=bigT,((qCell/bigT)*(I849/I848))+((1-(qCell/bigT))*J848),IF(qCell=0,1,IF(OR(F849="",COUNT($F$2:F848)&lt;=qCell),IF(COUNT($F$2:F848)=1,1,F848/F847),((qCell/COUNT($F$2:F848))*(I849/I848))+((1-(qCell/COUNT($F$2:F848)))*J848)))),J848),IF(Temp!sts_add=1,IF(H848="in-sample",IF(Q848=bigT,((qCell/bigT)*(I849-I848))+((1-(qCell/bigT))*J848),IF(OR(F849="",COUNT($AX$2:AX848)&lt;=qCell),IF(COUNT($AX$2:AX848)=1,0,AX848-AX847),((qCell/COUNT($AX$2:AX848))*(I849-I848))+((1-(qCell/COUNT($AX$2:AX848)))*J848))),J848),IF(H848="in-sample",IF(Q848=bigT,((qCell/bigT)*(I849/I848))+((1-(qCell/bigT))*J848),IF(qCell=0,1,IF(OR(F849="",COUNT($AX$2:AX848)&lt;=qCell),IF(COUNT($AX$2:AX848)=1,1,AX848/AX847),((qCell/COUNT($AX$2:AX848))*(I849/I848))+((1-(qCell/COUNT($AX$2:AX848)))*J848)))),J848)))))))</f>
        <v/>
      </c>
      <c r="K849" s="31" t="str">
        <f>IF(H849="","",IF(AND(Temp!optSeasCoef=0,Temp!sts_add=1),IF(H849="out-sample",I849+(Q849*J849),I849+J849),IF(AND(Temp!optSeasCoef=0,Temp!sts_multp=1),IF(H849="out-sample",I849*(J849^Q849),I849*J849),IF(Temp!sts_add=1,IF(H849="out-sample",(I849+(Q849*J849))*G849,(I849+J849)*G849),IF(H849="out-sample",I849*(J849^Q849)*G849,I849*J849*G849)))))</f>
        <v/>
      </c>
      <c r="L849" s="32" t="str">
        <f t="shared" si="93"/>
        <v/>
      </c>
      <c r="M849" s="32" t="str">
        <f t="shared" si="94"/>
        <v/>
      </c>
      <c r="N849" s="32" t="str">
        <f t="shared" si="95"/>
        <v/>
      </c>
      <c r="O849" s="32" t="str">
        <f t="shared" si="96"/>
        <v/>
      </c>
      <c r="P849" s="32" t="str">
        <f t="shared" si="97"/>
        <v/>
      </c>
      <c r="Q849" s="3" t="str">
        <f>IF(AND(Temp!fhor_indata=1,F849="",H848="in-sample"),1,IF(AND(Temp!fhor_indata=1,H848="out-sample",Q848&lt;ATA!XfHor),Q848+1,IF(F849="","",IF(AND(H849="out-sample",H848="in-sample"),1,IF(AND(H849="out-sample",H848="out-sample"),Q848+1,IF(ISNUMBER(Q848),Q848+1,1))))))</f>
        <v/>
      </c>
      <c r="R849" s="3" t="str">
        <f t="shared" si="91"/>
        <v/>
      </c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X849" s="63" t="e">
        <f t="shared" si="92"/>
        <v>#VALUE!</v>
      </c>
    </row>
    <row r="850" spans="1:50" s="1" customFormat="1" ht="14.25" x14ac:dyDescent="0.2">
      <c r="A850" s="6"/>
      <c r="B850" s="6"/>
      <c r="C850" s="6"/>
      <c r="D850" s="3"/>
      <c r="E850" s="70" t="str">
        <f>IF(ATA!E850="","",ATA!E850)</f>
        <v/>
      </c>
      <c r="F850" s="51" t="str">
        <f>IF(ATA!F850="","",ATA!F850)</f>
        <v/>
      </c>
      <c r="G850" s="11" t="str">
        <f>IF(ATA!G850="","",ATA!G850)</f>
        <v/>
      </c>
      <c r="H850" s="55" t="str">
        <f>IF(ATA!H850="","",ATA!H850)</f>
        <v/>
      </c>
      <c r="I850" s="31" t="str">
        <f>IF(AND(F849="",H849="in-sample"),"",IF(AND(Temp!fhor_indata=1,H849="out-sample",H850="out-sample"),I849,IF(AND(F850="",H849="out-sample"),"",IF(AND(Temp!optSeasCoef=0,Temp!sts_add=1),IF(H849="in-sample",IF(Q849=bigT,((pCell/bigT)*F849)+((1-(pCell/bigT))*(I849+J849)),IF(OR(F850="",COUNT($F$2:F849)&lt;=pCell),F849,((pCell/COUNT($F$2:F849))*F849)+((1-(pCell/COUNT($F$2:F849)))*(I849+J849)))),I849),IF(AND(Temp!optSeasCoef=0,Temp!sts_multp=1),IF(H849="in-sample",IF(Q849=bigT,((pCell/bigT)*F849)+((1-(pCell/bigT))*(I849*J849)),IF(OR(F850="",COUNT(F$2:$F849)&lt;=pCell),F849,((pCell/COUNT($F$2:F849))*F849)+((1-(pCell/COUNT($F$2:F849)))*(I849*J849)))),I849),IF(Temp!sts_add=1,IF(H849="in-sample",IF(Q849=bigT,((pCell/bigT)*AX849)+((1-(pCell/bigT))*(I849+J849)),IF(OR(F850="",COUNT($AX$2:AX849)&lt;=pCell),AX849,((pCell/COUNT($AX$2:AX849))*AX849)+((1-(pCell/COUNT($AX$2:AX849)))*(I849+J849)))),I849),IF(H849="in-sample",IF(Q849=bigT,((pCell/bigT)*AX849)+((1-(pCell/bigT))*(I849*J849)),IF(OR(F850="",COUNT($AX$2:AX849)&lt;=pCell),AX849,((pCell/COUNT($AX$2:AX849))*AX849)+((1-(pCell/COUNT($AX$2:AX849)))*(I849*J849)))),I849)))))))</f>
        <v/>
      </c>
      <c r="J850" s="31" t="str">
        <f>IF(AND(F849="",H849="in-sample"),"",IF(AND(Temp!fhor_indata=1,H849="out-sample",H850="out-sample"),J849,IF(AND(F850="",H849="out-sample"),"",IF(AND(Temp!optSeasCoef=0,Temp!sts_add=1),IF(H849="in-sample",IF(Q849=bigT,((qCell/bigT)*(I850-I849))+((1-(qCell/bigT))*J849),IF(OR(F850="",COUNT($F$2:F849)&lt;=qCell),IF(COUNT($F$2:F849)=1,0,F849-F848),((qCell/COUNT($F$2:F849))*(I850-I849))+((1-(qCell/COUNT($F$2:F849)))*J849))),J849),IF(AND(Temp!optSeasCoef=0,Temp!sts_multp=1),IF(H849="in-sample",IF(Q849=bigT,((qCell/bigT)*(I850/I849))+((1-(qCell/bigT))*J849),IF(qCell=0,1,IF(OR(F850="",COUNT($F$2:F849)&lt;=qCell),IF(COUNT($F$2:F849)=1,1,F849/F848),((qCell/COUNT($F$2:F849))*(I850/I849))+((1-(qCell/COUNT($F$2:F849)))*J849)))),J849),IF(Temp!sts_add=1,IF(H849="in-sample",IF(Q849=bigT,((qCell/bigT)*(I850-I849))+((1-(qCell/bigT))*J849),IF(OR(F850="",COUNT($AX$2:AX849)&lt;=qCell),IF(COUNT($AX$2:AX849)=1,0,AX849-AX848),((qCell/COUNT($AX$2:AX849))*(I850-I849))+((1-(qCell/COUNT($AX$2:AX849)))*J849))),J849),IF(H849="in-sample",IF(Q849=bigT,((qCell/bigT)*(I850/I849))+((1-(qCell/bigT))*J849),IF(qCell=0,1,IF(OR(F850="",COUNT($AX$2:AX849)&lt;=qCell),IF(COUNT($AX$2:AX849)=1,1,AX849/AX848),((qCell/COUNT($AX$2:AX849))*(I850/I849))+((1-(qCell/COUNT($AX$2:AX849)))*J849)))),J849)))))))</f>
        <v/>
      </c>
      <c r="K850" s="31" t="str">
        <f>IF(H850="","",IF(AND(Temp!optSeasCoef=0,Temp!sts_add=1),IF(H850="out-sample",I850+(Q850*J850),I850+J850),IF(AND(Temp!optSeasCoef=0,Temp!sts_multp=1),IF(H850="out-sample",I850*(J850^Q850),I850*J850),IF(Temp!sts_add=1,IF(H850="out-sample",(I850+(Q850*J850))*G850,(I850+J850)*G850),IF(H850="out-sample",I850*(J850^Q850)*G850,I850*J850*G850)))))</f>
        <v/>
      </c>
      <c r="L850" s="32" t="str">
        <f t="shared" si="93"/>
        <v/>
      </c>
      <c r="M850" s="32" t="str">
        <f t="shared" si="94"/>
        <v/>
      </c>
      <c r="N850" s="32" t="str">
        <f t="shared" si="95"/>
        <v/>
      </c>
      <c r="O850" s="32" t="str">
        <f t="shared" si="96"/>
        <v/>
      </c>
      <c r="P850" s="32" t="str">
        <f t="shared" si="97"/>
        <v/>
      </c>
      <c r="Q850" s="3" t="str">
        <f>IF(AND(Temp!fhor_indata=1,F850="",H849="in-sample"),1,IF(AND(Temp!fhor_indata=1,H849="out-sample",Q849&lt;ATA!XfHor),Q849+1,IF(F850="","",IF(AND(H850="out-sample",H849="in-sample"),1,IF(AND(H850="out-sample",H849="out-sample"),Q849+1,IF(ISNUMBER(Q849),Q849+1,1))))))</f>
        <v/>
      </c>
      <c r="R850" s="3" t="str">
        <f t="shared" si="91"/>
        <v/>
      </c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X850" s="63" t="e">
        <f t="shared" si="92"/>
        <v>#VALUE!</v>
      </c>
    </row>
    <row r="851" spans="1:50" s="1" customFormat="1" ht="14.25" x14ac:dyDescent="0.2">
      <c r="A851" s="6"/>
      <c r="B851" s="6"/>
      <c r="C851" s="6"/>
      <c r="D851" s="3"/>
      <c r="E851" s="70" t="str">
        <f>IF(ATA!E851="","",ATA!E851)</f>
        <v/>
      </c>
      <c r="F851" s="51" t="str">
        <f>IF(ATA!F851="","",ATA!F851)</f>
        <v/>
      </c>
      <c r="G851" s="11" t="str">
        <f>IF(ATA!G851="","",ATA!G851)</f>
        <v/>
      </c>
      <c r="H851" s="55" t="str">
        <f>IF(ATA!H851="","",ATA!H851)</f>
        <v/>
      </c>
      <c r="I851" s="31" t="str">
        <f>IF(AND(F850="",H850="in-sample"),"",IF(AND(Temp!fhor_indata=1,H850="out-sample",H851="out-sample"),I850,IF(AND(F851="",H850="out-sample"),"",IF(AND(Temp!optSeasCoef=0,Temp!sts_add=1),IF(H850="in-sample",IF(Q850=bigT,((pCell/bigT)*F850)+((1-(pCell/bigT))*(I850+J850)),IF(OR(F851="",COUNT($F$2:F850)&lt;=pCell),F850,((pCell/COUNT($F$2:F850))*F850)+((1-(pCell/COUNT($F$2:F850)))*(I850+J850)))),I850),IF(AND(Temp!optSeasCoef=0,Temp!sts_multp=1),IF(H850="in-sample",IF(Q850=bigT,((pCell/bigT)*F850)+((1-(pCell/bigT))*(I850*J850)),IF(OR(F851="",COUNT(F$2:$F850)&lt;=pCell),F850,((pCell/COUNT($F$2:F850))*F850)+((1-(pCell/COUNT($F$2:F850)))*(I850*J850)))),I850),IF(Temp!sts_add=1,IF(H850="in-sample",IF(Q850=bigT,((pCell/bigT)*AX850)+((1-(pCell/bigT))*(I850+J850)),IF(OR(F851="",COUNT($AX$2:AX850)&lt;=pCell),AX850,((pCell/COUNT($AX$2:AX850))*AX850)+((1-(pCell/COUNT($AX$2:AX850)))*(I850+J850)))),I850),IF(H850="in-sample",IF(Q850=bigT,((pCell/bigT)*AX850)+((1-(pCell/bigT))*(I850*J850)),IF(OR(F851="",COUNT($AX$2:AX850)&lt;=pCell),AX850,((pCell/COUNT($AX$2:AX850))*AX850)+((1-(pCell/COUNT($AX$2:AX850)))*(I850*J850)))),I850)))))))</f>
        <v/>
      </c>
      <c r="J851" s="31" t="str">
        <f>IF(AND(F850="",H850="in-sample"),"",IF(AND(Temp!fhor_indata=1,H850="out-sample",H851="out-sample"),J850,IF(AND(F851="",H850="out-sample"),"",IF(AND(Temp!optSeasCoef=0,Temp!sts_add=1),IF(H850="in-sample",IF(Q850=bigT,((qCell/bigT)*(I851-I850))+((1-(qCell/bigT))*J850),IF(OR(F851="",COUNT($F$2:F850)&lt;=qCell),IF(COUNT($F$2:F850)=1,0,F850-F849),((qCell/COUNT($F$2:F850))*(I851-I850))+((1-(qCell/COUNT($F$2:F850)))*J850))),J850),IF(AND(Temp!optSeasCoef=0,Temp!sts_multp=1),IF(H850="in-sample",IF(Q850=bigT,((qCell/bigT)*(I851/I850))+((1-(qCell/bigT))*J850),IF(qCell=0,1,IF(OR(F851="",COUNT($F$2:F850)&lt;=qCell),IF(COUNT($F$2:F850)=1,1,F850/F849),((qCell/COUNT($F$2:F850))*(I851/I850))+((1-(qCell/COUNT($F$2:F850)))*J850)))),J850),IF(Temp!sts_add=1,IF(H850="in-sample",IF(Q850=bigT,((qCell/bigT)*(I851-I850))+((1-(qCell/bigT))*J850),IF(OR(F851="",COUNT($AX$2:AX850)&lt;=qCell),IF(COUNT($AX$2:AX850)=1,0,AX850-AX849),((qCell/COUNT($AX$2:AX850))*(I851-I850))+((1-(qCell/COUNT($AX$2:AX850)))*J850))),J850),IF(H850="in-sample",IF(Q850=bigT,((qCell/bigT)*(I851/I850))+((1-(qCell/bigT))*J850),IF(qCell=0,1,IF(OR(F851="",COUNT($AX$2:AX850)&lt;=qCell),IF(COUNT($AX$2:AX850)=1,1,AX850/AX849),((qCell/COUNT($AX$2:AX850))*(I851/I850))+((1-(qCell/COUNT($AX$2:AX850)))*J850)))),J850)))))))</f>
        <v/>
      </c>
      <c r="K851" s="31" t="str">
        <f>IF(H851="","",IF(AND(Temp!optSeasCoef=0,Temp!sts_add=1),IF(H851="out-sample",I851+(Q851*J851),I851+J851),IF(AND(Temp!optSeasCoef=0,Temp!sts_multp=1),IF(H851="out-sample",I851*(J851^Q851),I851*J851),IF(Temp!sts_add=1,IF(H851="out-sample",(I851+(Q851*J851))*G851,(I851+J851)*G851),IF(H851="out-sample",I851*(J851^Q851)*G851,I851*J851*G851)))))</f>
        <v/>
      </c>
      <c r="L851" s="32" t="str">
        <f t="shared" si="93"/>
        <v/>
      </c>
      <c r="M851" s="32" t="str">
        <f t="shared" si="94"/>
        <v/>
      </c>
      <c r="N851" s="32" t="str">
        <f t="shared" si="95"/>
        <v/>
      </c>
      <c r="O851" s="32" t="str">
        <f t="shared" si="96"/>
        <v/>
      </c>
      <c r="P851" s="32" t="str">
        <f t="shared" si="97"/>
        <v/>
      </c>
      <c r="Q851" s="3" t="str">
        <f>IF(AND(Temp!fhor_indata=1,F851="",H850="in-sample"),1,IF(AND(Temp!fhor_indata=1,H850="out-sample",Q850&lt;ATA!XfHor),Q850+1,IF(F851="","",IF(AND(H851="out-sample",H850="in-sample"),1,IF(AND(H851="out-sample",H850="out-sample"),Q850+1,IF(ISNUMBER(Q850),Q850+1,1))))))</f>
        <v/>
      </c>
      <c r="R851" s="3" t="str">
        <f t="shared" si="91"/>
        <v/>
      </c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X851" s="63" t="e">
        <f t="shared" si="92"/>
        <v>#VALUE!</v>
      </c>
    </row>
    <row r="852" spans="1:50" s="1" customFormat="1" ht="14.25" x14ac:dyDescent="0.2">
      <c r="A852" s="6"/>
      <c r="B852" s="6"/>
      <c r="C852" s="6"/>
      <c r="D852" s="3"/>
      <c r="E852" s="70" t="str">
        <f>IF(ATA!E852="","",ATA!E852)</f>
        <v/>
      </c>
      <c r="F852" s="51" t="str">
        <f>IF(ATA!F852="","",ATA!F852)</f>
        <v/>
      </c>
      <c r="G852" s="11" t="str">
        <f>IF(ATA!G852="","",ATA!G852)</f>
        <v/>
      </c>
      <c r="H852" s="55" t="str">
        <f>IF(ATA!H852="","",ATA!H852)</f>
        <v/>
      </c>
      <c r="I852" s="31" t="str">
        <f>IF(AND(F851="",H851="in-sample"),"",IF(AND(Temp!fhor_indata=1,H851="out-sample",H852="out-sample"),I851,IF(AND(F852="",H851="out-sample"),"",IF(AND(Temp!optSeasCoef=0,Temp!sts_add=1),IF(H851="in-sample",IF(Q851=bigT,((pCell/bigT)*F851)+((1-(pCell/bigT))*(I851+J851)),IF(OR(F852="",COUNT($F$2:F851)&lt;=pCell),F851,((pCell/COUNT($F$2:F851))*F851)+((1-(pCell/COUNT($F$2:F851)))*(I851+J851)))),I851),IF(AND(Temp!optSeasCoef=0,Temp!sts_multp=1),IF(H851="in-sample",IF(Q851=bigT,((pCell/bigT)*F851)+((1-(pCell/bigT))*(I851*J851)),IF(OR(F852="",COUNT(F$2:$F851)&lt;=pCell),F851,((pCell/COUNT($F$2:F851))*F851)+((1-(pCell/COUNT($F$2:F851)))*(I851*J851)))),I851),IF(Temp!sts_add=1,IF(H851="in-sample",IF(Q851=bigT,((pCell/bigT)*AX851)+((1-(pCell/bigT))*(I851+J851)),IF(OR(F852="",COUNT($AX$2:AX851)&lt;=pCell),AX851,((pCell/COUNT($AX$2:AX851))*AX851)+((1-(pCell/COUNT($AX$2:AX851)))*(I851+J851)))),I851),IF(H851="in-sample",IF(Q851=bigT,((pCell/bigT)*AX851)+((1-(pCell/bigT))*(I851*J851)),IF(OR(F852="",COUNT($AX$2:AX851)&lt;=pCell),AX851,((pCell/COUNT($AX$2:AX851))*AX851)+((1-(pCell/COUNT($AX$2:AX851)))*(I851*J851)))),I851)))))))</f>
        <v/>
      </c>
      <c r="J852" s="31" t="str">
        <f>IF(AND(F851="",H851="in-sample"),"",IF(AND(Temp!fhor_indata=1,H851="out-sample",H852="out-sample"),J851,IF(AND(F852="",H851="out-sample"),"",IF(AND(Temp!optSeasCoef=0,Temp!sts_add=1),IF(H851="in-sample",IF(Q851=bigT,((qCell/bigT)*(I852-I851))+((1-(qCell/bigT))*J851),IF(OR(F852="",COUNT($F$2:F851)&lt;=qCell),IF(COUNT($F$2:F851)=1,0,F851-F850),((qCell/COUNT($F$2:F851))*(I852-I851))+((1-(qCell/COUNT($F$2:F851)))*J851))),J851),IF(AND(Temp!optSeasCoef=0,Temp!sts_multp=1),IF(H851="in-sample",IF(Q851=bigT,((qCell/bigT)*(I852/I851))+((1-(qCell/bigT))*J851),IF(qCell=0,1,IF(OR(F852="",COUNT($F$2:F851)&lt;=qCell),IF(COUNT($F$2:F851)=1,1,F851/F850),((qCell/COUNT($F$2:F851))*(I852/I851))+((1-(qCell/COUNT($F$2:F851)))*J851)))),J851),IF(Temp!sts_add=1,IF(H851="in-sample",IF(Q851=bigT,((qCell/bigT)*(I852-I851))+((1-(qCell/bigT))*J851),IF(OR(F852="",COUNT($AX$2:AX851)&lt;=qCell),IF(COUNT($AX$2:AX851)=1,0,AX851-AX850),((qCell/COUNT($AX$2:AX851))*(I852-I851))+((1-(qCell/COUNT($AX$2:AX851)))*J851))),J851),IF(H851="in-sample",IF(Q851=bigT,((qCell/bigT)*(I852/I851))+((1-(qCell/bigT))*J851),IF(qCell=0,1,IF(OR(F852="",COUNT($AX$2:AX851)&lt;=qCell),IF(COUNT($AX$2:AX851)=1,1,AX851/AX850),((qCell/COUNT($AX$2:AX851))*(I852/I851))+((1-(qCell/COUNT($AX$2:AX851)))*J851)))),J851)))))))</f>
        <v/>
      </c>
      <c r="K852" s="31" t="str">
        <f>IF(H852="","",IF(AND(Temp!optSeasCoef=0,Temp!sts_add=1),IF(H852="out-sample",I852+(Q852*J852),I852+J852),IF(AND(Temp!optSeasCoef=0,Temp!sts_multp=1),IF(H852="out-sample",I852*(J852^Q852),I852*J852),IF(Temp!sts_add=1,IF(H852="out-sample",(I852+(Q852*J852))*G852,(I852+J852)*G852),IF(H852="out-sample",I852*(J852^Q852)*G852,I852*J852*G852)))))</f>
        <v/>
      </c>
      <c r="L852" s="32" t="str">
        <f t="shared" si="93"/>
        <v/>
      </c>
      <c r="M852" s="32" t="str">
        <f t="shared" si="94"/>
        <v/>
      </c>
      <c r="N852" s="32" t="str">
        <f t="shared" si="95"/>
        <v/>
      </c>
      <c r="O852" s="32" t="str">
        <f t="shared" si="96"/>
        <v/>
      </c>
      <c r="P852" s="32" t="str">
        <f t="shared" si="97"/>
        <v/>
      </c>
      <c r="Q852" s="3" t="str">
        <f>IF(AND(Temp!fhor_indata=1,F852="",H851="in-sample"),1,IF(AND(Temp!fhor_indata=1,H851="out-sample",Q851&lt;ATA!XfHor),Q851+1,IF(F852="","",IF(AND(H852="out-sample",H851="in-sample"),1,IF(AND(H852="out-sample",H851="out-sample"),Q851+1,IF(ISNUMBER(Q851),Q851+1,1))))))</f>
        <v/>
      </c>
      <c r="R852" s="3" t="str">
        <f t="shared" si="91"/>
        <v/>
      </c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X852" s="63" t="e">
        <f t="shared" si="92"/>
        <v>#VALUE!</v>
      </c>
    </row>
    <row r="853" spans="1:50" s="1" customFormat="1" ht="14.25" x14ac:dyDescent="0.2">
      <c r="A853" s="6"/>
      <c r="B853" s="6"/>
      <c r="C853" s="6"/>
      <c r="D853" s="3"/>
      <c r="E853" s="70" t="str">
        <f>IF(ATA!E853="","",ATA!E853)</f>
        <v/>
      </c>
      <c r="F853" s="51" t="str">
        <f>IF(ATA!F853="","",ATA!F853)</f>
        <v/>
      </c>
      <c r="G853" s="11" t="str">
        <f>IF(ATA!G853="","",ATA!G853)</f>
        <v/>
      </c>
      <c r="H853" s="55" t="str">
        <f>IF(ATA!H853="","",ATA!H853)</f>
        <v/>
      </c>
      <c r="I853" s="31" t="str">
        <f>IF(AND(F852="",H852="in-sample"),"",IF(AND(Temp!fhor_indata=1,H852="out-sample",H853="out-sample"),I852,IF(AND(F853="",H852="out-sample"),"",IF(AND(Temp!optSeasCoef=0,Temp!sts_add=1),IF(H852="in-sample",IF(Q852=bigT,((pCell/bigT)*F852)+((1-(pCell/bigT))*(I852+J852)),IF(OR(F853="",COUNT($F$2:F852)&lt;=pCell),F852,((pCell/COUNT($F$2:F852))*F852)+((1-(pCell/COUNT($F$2:F852)))*(I852+J852)))),I852),IF(AND(Temp!optSeasCoef=0,Temp!sts_multp=1),IF(H852="in-sample",IF(Q852=bigT,((pCell/bigT)*F852)+((1-(pCell/bigT))*(I852*J852)),IF(OR(F853="",COUNT(F$2:$F852)&lt;=pCell),F852,((pCell/COUNT($F$2:F852))*F852)+((1-(pCell/COUNT($F$2:F852)))*(I852*J852)))),I852),IF(Temp!sts_add=1,IF(H852="in-sample",IF(Q852=bigT,((pCell/bigT)*AX852)+((1-(pCell/bigT))*(I852+J852)),IF(OR(F853="",COUNT($AX$2:AX852)&lt;=pCell),AX852,((pCell/COUNT($AX$2:AX852))*AX852)+((1-(pCell/COUNT($AX$2:AX852)))*(I852+J852)))),I852),IF(H852="in-sample",IF(Q852=bigT,((pCell/bigT)*AX852)+((1-(pCell/bigT))*(I852*J852)),IF(OR(F853="",COUNT($AX$2:AX852)&lt;=pCell),AX852,((pCell/COUNT($AX$2:AX852))*AX852)+((1-(pCell/COUNT($AX$2:AX852)))*(I852*J852)))),I852)))))))</f>
        <v/>
      </c>
      <c r="J853" s="31" t="str">
        <f>IF(AND(F852="",H852="in-sample"),"",IF(AND(Temp!fhor_indata=1,H852="out-sample",H853="out-sample"),J852,IF(AND(F853="",H852="out-sample"),"",IF(AND(Temp!optSeasCoef=0,Temp!sts_add=1),IF(H852="in-sample",IF(Q852=bigT,((qCell/bigT)*(I853-I852))+((1-(qCell/bigT))*J852),IF(OR(F853="",COUNT($F$2:F852)&lt;=qCell),IF(COUNT($F$2:F852)=1,0,F852-F851),((qCell/COUNT($F$2:F852))*(I853-I852))+((1-(qCell/COUNT($F$2:F852)))*J852))),J852),IF(AND(Temp!optSeasCoef=0,Temp!sts_multp=1),IF(H852="in-sample",IF(Q852=bigT,((qCell/bigT)*(I853/I852))+((1-(qCell/bigT))*J852),IF(qCell=0,1,IF(OR(F853="",COUNT($F$2:F852)&lt;=qCell),IF(COUNT($F$2:F852)=1,1,F852/F851),((qCell/COUNT($F$2:F852))*(I853/I852))+((1-(qCell/COUNT($F$2:F852)))*J852)))),J852),IF(Temp!sts_add=1,IF(H852="in-sample",IF(Q852=bigT,((qCell/bigT)*(I853-I852))+((1-(qCell/bigT))*J852),IF(OR(F853="",COUNT($AX$2:AX852)&lt;=qCell),IF(COUNT($AX$2:AX852)=1,0,AX852-AX851),((qCell/COUNT($AX$2:AX852))*(I853-I852))+((1-(qCell/COUNT($AX$2:AX852)))*J852))),J852),IF(H852="in-sample",IF(Q852=bigT,((qCell/bigT)*(I853/I852))+((1-(qCell/bigT))*J852),IF(qCell=0,1,IF(OR(F853="",COUNT($AX$2:AX852)&lt;=qCell),IF(COUNT($AX$2:AX852)=1,1,AX852/AX851),((qCell/COUNT($AX$2:AX852))*(I853/I852))+((1-(qCell/COUNT($AX$2:AX852)))*J852)))),J852)))))))</f>
        <v/>
      </c>
      <c r="K853" s="31" t="str">
        <f>IF(H853="","",IF(AND(Temp!optSeasCoef=0,Temp!sts_add=1),IF(H853="out-sample",I853+(Q853*J853),I853+J853),IF(AND(Temp!optSeasCoef=0,Temp!sts_multp=1),IF(H853="out-sample",I853*(J853^Q853),I853*J853),IF(Temp!sts_add=1,IF(H853="out-sample",(I853+(Q853*J853))*G853,(I853+J853)*G853),IF(H853="out-sample",I853*(J853^Q853)*G853,I853*J853*G853)))))</f>
        <v/>
      </c>
      <c r="L853" s="32" t="str">
        <f t="shared" si="93"/>
        <v/>
      </c>
      <c r="M853" s="32" t="str">
        <f t="shared" si="94"/>
        <v/>
      </c>
      <c r="N853" s="32" t="str">
        <f t="shared" si="95"/>
        <v/>
      </c>
      <c r="O853" s="32" t="str">
        <f t="shared" si="96"/>
        <v/>
      </c>
      <c r="P853" s="32" t="str">
        <f t="shared" si="97"/>
        <v/>
      </c>
      <c r="Q853" s="3" t="str">
        <f>IF(AND(Temp!fhor_indata=1,F853="",H852="in-sample"),1,IF(AND(Temp!fhor_indata=1,H852="out-sample",Q852&lt;ATA!XfHor),Q852+1,IF(F853="","",IF(AND(H853="out-sample",H852="in-sample"),1,IF(AND(H853="out-sample",H852="out-sample"),Q852+1,IF(ISNUMBER(Q852),Q852+1,1))))))</f>
        <v/>
      </c>
      <c r="R853" s="3" t="str">
        <f t="shared" si="91"/>
        <v/>
      </c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X853" s="63" t="e">
        <f t="shared" si="92"/>
        <v>#VALUE!</v>
      </c>
    </row>
    <row r="854" spans="1:50" s="1" customFormat="1" ht="14.25" x14ac:dyDescent="0.2">
      <c r="A854" s="6"/>
      <c r="B854" s="6"/>
      <c r="C854" s="6"/>
      <c r="D854" s="3"/>
      <c r="E854" s="70" t="str">
        <f>IF(ATA!E854="","",ATA!E854)</f>
        <v/>
      </c>
      <c r="F854" s="51" t="str">
        <f>IF(ATA!F854="","",ATA!F854)</f>
        <v/>
      </c>
      <c r="G854" s="11" t="str">
        <f>IF(ATA!G854="","",ATA!G854)</f>
        <v/>
      </c>
      <c r="H854" s="55" t="str">
        <f>IF(ATA!H854="","",ATA!H854)</f>
        <v/>
      </c>
      <c r="I854" s="31" t="str">
        <f>IF(AND(F853="",H853="in-sample"),"",IF(AND(Temp!fhor_indata=1,H853="out-sample",H854="out-sample"),I853,IF(AND(F854="",H853="out-sample"),"",IF(AND(Temp!optSeasCoef=0,Temp!sts_add=1),IF(H853="in-sample",IF(Q853=bigT,((pCell/bigT)*F853)+((1-(pCell/bigT))*(I853+J853)),IF(OR(F854="",COUNT($F$2:F853)&lt;=pCell),F853,((pCell/COUNT($F$2:F853))*F853)+((1-(pCell/COUNT($F$2:F853)))*(I853+J853)))),I853),IF(AND(Temp!optSeasCoef=0,Temp!sts_multp=1),IF(H853="in-sample",IF(Q853=bigT,((pCell/bigT)*F853)+((1-(pCell/bigT))*(I853*J853)),IF(OR(F854="",COUNT(F$2:$F853)&lt;=pCell),F853,((pCell/COUNT($F$2:F853))*F853)+((1-(pCell/COUNT($F$2:F853)))*(I853*J853)))),I853),IF(Temp!sts_add=1,IF(H853="in-sample",IF(Q853=bigT,((pCell/bigT)*AX853)+((1-(pCell/bigT))*(I853+J853)),IF(OR(F854="",COUNT($AX$2:AX853)&lt;=pCell),AX853,((pCell/COUNT($AX$2:AX853))*AX853)+((1-(pCell/COUNT($AX$2:AX853)))*(I853+J853)))),I853),IF(H853="in-sample",IF(Q853=bigT,((pCell/bigT)*AX853)+((1-(pCell/bigT))*(I853*J853)),IF(OR(F854="",COUNT($AX$2:AX853)&lt;=pCell),AX853,((pCell/COUNT($AX$2:AX853))*AX853)+((1-(pCell/COUNT($AX$2:AX853)))*(I853*J853)))),I853)))))))</f>
        <v/>
      </c>
      <c r="J854" s="31" t="str">
        <f>IF(AND(F853="",H853="in-sample"),"",IF(AND(Temp!fhor_indata=1,H853="out-sample",H854="out-sample"),J853,IF(AND(F854="",H853="out-sample"),"",IF(AND(Temp!optSeasCoef=0,Temp!sts_add=1),IF(H853="in-sample",IF(Q853=bigT,((qCell/bigT)*(I854-I853))+((1-(qCell/bigT))*J853),IF(OR(F854="",COUNT($F$2:F853)&lt;=qCell),IF(COUNT($F$2:F853)=1,0,F853-F852),((qCell/COUNT($F$2:F853))*(I854-I853))+((1-(qCell/COUNT($F$2:F853)))*J853))),J853),IF(AND(Temp!optSeasCoef=0,Temp!sts_multp=1),IF(H853="in-sample",IF(Q853=bigT,((qCell/bigT)*(I854/I853))+((1-(qCell/bigT))*J853),IF(qCell=0,1,IF(OR(F854="",COUNT($F$2:F853)&lt;=qCell),IF(COUNT($F$2:F853)=1,1,F853/F852),((qCell/COUNT($F$2:F853))*(I854/I853))+((1-(qCell/COUNT($F$2:F853)))*J853)))),J853),IF(Temp!sts_add=1,IF(H853="in-sample",IF(Q853=bigT,((qCell/bigT)*(I854-I853))+((1-(qCell/bigT))*J853),IF(OR(F854="",COUNT($AX$2:AX853)&lt;=qCell),IF(COUNT($AX$2:AX853)=1,0,AX853-AX852),((qCell/COUNT($AX$2:AX853))*(I854-I853))+((1-(qCell/COUNT($AX$2:AX853)))*J853))),J853),IF(H853="in-sample",IF(Q853=bigT,((qCell/bigT)*(I854/I853))+((1-(qCell/bigT))*J853),IF(qCell=0,1,IF(OR(F854="",COUNT($AX$2:AX853)&lt;=qCell),IF(COUNT($AX$2:AX853)=1,1,AX853/AX852),((qCell/COUNT($AX$2:AX853))*(I854/I853))+((1-(qCell/COUNT($AX$2:AX853)))*J853)))),J853)))))))</f>
        <v/>
      </c>
      <c r="K854" s="31" t="str">
        <f>IF(H854="","",IF(AND(Temp!optSeasCoef=0,Temp!sts_add=1),IF(H854="out-sample",I854+(Q854*J854),I854+J854),IF(AND(Temp!optSeasCoef=0,Temp!sts_multp=1),IF(H854="out-sample",I854*(J854^Q854),I854*J854),IF(Temp!sts_add=1,IF(H854="out-sample",(I854+(Q854*J854))*G854,(I854+J854)*G854),IF(H854="out-sample",I854*(J854^Q854)*G854,I854*J854*G854)))))</f>
        <v/>
      </c>
      <c r="L854" s="32" t="str">
        <f t="shared" si="93"/>
        <v/>
      </c>
      <c r="M854" s="32" t="str">
        <f t="shared" si="94"/>
        <v/>
      </c>
      <c r="N854" s="32" t="str">
        <f t="shared" si="95"/>
        <v/>
      </c>
      <c r="O854" s="32" t="str">
        <f t="shared" si="96"/>
        <v/>
      </c>
      <c r="P854" s="32" t="str">
        <f t="shared" si="97"/>
        <v/>
      </c>
      <c r="Q854" s="3" t="str">
        <f>IF(AND(Temp!fhor_indata=1,F854="",H853="in-sample"),1,IF(AND(Temp!fhor_indata=1,H853="out-sample",Q853&lt;ATA!XfHor),Q853+1,IF(F854="","",IF(AND(H854="out-sample",H853="in-sample"),1,IF(AND(H854="out-sample",H853="out-sample"),Q853+1,IF(ISNUMBER(Q853),Q853+1,1))))))</f>
        <v/>
      </c>
      <c r="R854" s="3" t="str">
        <f t="shared" si="91"/>
        <v/>
      </c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X854" s="63" t="e">
        <f t="shared" si="92"/>
        <v>#VALUE!</v>
      </c>
    </row>
    <row r="855" spans="1:50" s="1" customFormat="1" ht="14.25" x14ac:dyDescent="0.2">
      <c r="A855" s="6"/>
      <c r="B855" s="6"/>
      <c r="C855" s="6"/>
      <c r="D855" s="3"/>
      <c r="E855" s="70" t="str">
        <f>IF(ATA!E855="","",ATA!E855)</f>
        <v/>
      </c>
      <c r="F855" s="51" t="str">
        <f>IF(ATA!F855="","",ATA!F855)</f>
        <v/>
      </c>
      <c r="G855" s="11" t="str">
        <f>IF(ATA!G855="","",ATA!G855)</f>
        <v/>
      </c>
      <c r="H855" s="55" t="str">
        <f>IF(ATA!H855="","",ATA!H855)</f>
        <v/>
      </c>
      <c r="I855" s="31" t="str">
        <f>IF(AND(F854="",H854="in-sample"),"",IF(AND(Temp!fhor_indata=1,H854="out-sample",H855="out-sample"),I854,IF(AND(F855="",H854="out-sample"),"",IF(AND(Temp!optSeasCoef=0,Temp!sts_add=1),IF(H854="in-sample",IF(Q854=bigT,((pCell/bigT)*F854)+((1-(pCell/bigT))*(I854+J854)),IF(OR(F855="",COUNT($F$2:F854)&lt;=pCell),F854,((pCell/COUNT($F$2:F854))*F854)+((1-(pCell/COUNT($F$2:F854)))*(I854+J854)))),I854),IF(AND(Temp!optSeasCoef=0,Temp!sts_multp=1),IF(H854="in-sample",IF(Q854=bigT,((pCell/bigT)*F854)+((1-(pCell/bigT))*(I854*J854)),IF(OR(F855="",COUNT(F$2:$F854)&lt;=pCell),F854,((pCell/COUNT($F$2:F854))*F854)+((1-(pCell/COUNT($F$2:F854)))*(I854*J854)))),I854),IF(Temp!sts_add=1,IF(H854="in-sample",IF(Q854=bigT,((pCell/bigT)*AX854)+((1-(pCell/bigT))*(I854+J854)),IF(OR(F855="",COUNT($AX$2:AX854)&lt;=pCell),AX854,((pCell/COUNT($AX$2:AX854))*AX854)+((1-(pCell/COUNT($AX$2:AX854)))*(I854+J854)))),I854),IF(H854="in-sample",IF(Q854=bigT,((pCell/bigT)*AX854)+((1-(pCell/bigT))*(I854*J854)),IF(OR(F855="",COUNT($AX$2:AX854)&lt;=pCell),AX854,((pCell/COUNT($AX$2:AX854))*AX854)+((1-(pCell/COUNT($AX$2:AX854)))*(I854*J854)))),I854)))))))</f>
        <v/>
      </c>
      <c r="J855" s="31" t="str">
        <f>IF(AND(F854="",H854="in-sample"),"",IF(AND(Temp!fhor_indata=1,H854="out-sample",H855="out-sample"),J854,IF(AND(F855="",H854="out-sample"),"",IF(AND(Temp!optSeasCoef=0,Temp!sts_add=1),IF(H854="in-sample",IF(Q854=bigT,((qCell/bigT)*(I855-I854))+((1-(qCell/bigT))*J854),IF(OR(F855="",COUNT($F$2:F854)&lt;=qCell),IF(COUNT($F$2:F854)=1,0,F854-F853),((qCell/COUNT($F$2:F854))*(I855-I854))+((1-(qCell/COUNT($F$2:F854)))*J854))),J854),IF(AND(Temp!optSeasCoef=0,Temp!sts_multp=1),IF(H854="in-sample",IF(Q854=bigT,((qCell/bigT)*(I855/I854))+((1-(qCell/bigT))*J854),IF(qCell=0,1,IF(OR(F855="",COUNT($F$2:F854)&lt;=qCell),IF(COUNT($F$2:F854)=1,1,F854/F853),((qCell/COUNT($F$2:F854))*(I855/I854))+((1-(qCell/COUNT($F$2:F854)))*J854)))),J854),IF(Temp!sts_add=1,IF(H854="in-sample",IF(Q854=bigT,((qCell/bigT)*(I855-I854))+((1-(qCell/bigT))*J854),IF(OR(F855="",COUNT($AX$2:AX854)&lt;=qCell),IF(COUNT($AX$2:AX854)=1,0,AX854-AX853),((qCell/COUNT($AX$2:AX854))*(I855-I854))+((1-(qCell/COUNT($AX$2:AX854)))*J854))),J854),IF(H854="in-sample",IF(Q854=bigT,((qCell/bigT)*(I855/I854))+((1-(qCell/bigT))*J854),IF(qCell=0,1,IF(OR(F855="",COUNT($AX$2:AX854)&lt;=qCell),IF(COUNT($AX$2:AX854)=1,1,AX854/AX853),((qCell/COUNT($AX$2:AX854))*(I855/I854))+((1-(qCell/COUNT($AX$2:AX854)))*J854)))),J854)))))))</f>
        <v/>
      </c>
      <c r="K855" s="31" t="str">
        <f>IF(H855="","",IF(AND(Temp!optSeasCoef=0,Temp!sts_add=1),IF(H855="out-sample",I855+(Q855*J855),I855+J855),IF(AND(Temp!optSeasCoef=0,Temp!sts_multp=1),IF(H855="out-sample",I855*(J855^Q855),I855*J855),IF(Temp!sts_add=1,IF(H855="out-sample",(I855+(Q855*J855))*G855,(I855+J855)*G855),IF(H855="out-sample",I855*(J855^Q855)*G855,I855*J855*G855)))))</f>
        <v/>
      </c>
      <c r="L855" s="32" t="str">
        <f t="shared" si="93"/>
        <v/>
      </c>
      <c r="M855" s="32" t="str">
        <f t="shared" si="94"/>
        <v/>
      </c>
      <c r="N855" s="32" t="str">
        <f t="shared" si="95"/>
        <v/>
      </c>
      <c r="O855" s="32" t="str">
        <f t="shared" si="96"/>
        <v/>
      </c>
      <c r="P855" s="32" t="str">
        <f t="shared" si="97"/>
        <v/>
      </c>
      <c r="Q855" s="3" t="str">
        <f>IF(AND(Temp!fhor_indata=1,F855="",H854="in-sample"),1,IF(AND(Temp!fhor_indata=1,H854="out-sample",Q854&lt;ATA!XfHor),Q854+1,IF(F855="","",IF(AND(H855="out-sample",H854="in-sample"),1,IF(AND(H855="out-sample",H854="out-sample"),Q854+1,IF(ISNUMBER(Q854),Q854+1,1))))))</f>
        <v/>
      </c>
      <c r="R855" s="3" t="str">
        <f t="shared" si="91"/>
        <v/>
      </c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X855" s="63" t="e">
        <f t="shared" si="92"/>
        <v>#VALUE!</v>
      </c>
    </row>
    <row r="856" spans="1:50" s="1" customFormat="1" ht="14.25" x14ac:dyDescent="0.2">
      <c r="A856" s="6"/>
      <c r="B856" s="6"/>
      <c r="C856" s="6"/>
      <c r="D856" s="3"/>
      <c r="E856" s="70" t="str">
        <f>IF(ATA!E856="","",ATA!E856)</f>
        <v/>
      </c>
      <c r="F856" s="51" t="str">
        <f>IF(ATA!F856="","",ATA!F856)</f>
        <v/>
      </c>
      <c r="G856" s="11" t="str">
        <f>IF(ATA!G856="","",ATA!G856)</f>
        <v/>
      </c>
      <c r="H856" s="55" t="str">
        <f>IF(ATA!H856="","",ATA!H856)</f>
        <v/>
      </c>
      <c r="I856" s="31" t="str">
        <f>IF(AND(F855="",H855="in-sample"),"",IF(AND(Temp!fhor_indata=1,H855="out-sample",H856="out-sample"),I855,IF(AND(F856="",H855="out-sample"),"",IF(AND(Temp!optSeasCoef=0,Temp!sts_add=1),IF(H855="in-sample",IF(Q855=bigT,((pCell/bigT)*F855)+((1-(pCell/bigT))*(I855+J855)),IF(OR(F856="",COUNT($F$2:F855)&lt;=pCell),F855,((pCell/COUNT($F$2:F855))*F855)+((1-(pCell/COUNT($F$2:F855)))*(I855+J855)))),I855),IF(AND(Temp!optSeasCoef=0,Temp!sts_multp=1),IF(H855="in-sample",IF(Q855=bigT,((pCell/bigT)*F855)+((1-(pCell/bigT))*(I855*J855)),IF(OR(F856="",COUNT(F$2:$F855)&lt;=pCell),F855,((pCell/COUNT($F$2:F855))*F855)+((1-(pCell/COUNT($F$2:F855)))*(I855*J855)))),I855),IF(Temp!sts_add=1,IF(H855="in-sample",IF(Q855=bigT,((pCell/bigT)*AX855)+((1-(pCell/bigT))*(I855+J855)),IF(OR(F856="",COUNT($AX$2:AX855)&lt;=pCell),AX855,((pCell/COUNT($AX$2:AX855))*AX855)+((1-(pCell/COUNT($AX$2:AX855)))*(I855+J855)))),I855),IF(H855="in-sample",IF(Q855=bigT,((pCell/bigT)*AX855)+((1-(pCell/bigT))*(I855*J855)),IF(OR(F856="",COUNT($AX$2:AX855)&lt;=pCell),AX855,((pCell/COUNT($AX$2:AX855))*AX855)+((1-(pCell/COUNT($AX$2:AX855)))*(I855*J855)))),I855)))))))</f>
        <v/>
      </c>
      <c r="J856" s="31" t="str">
        <f>IF(AND(F855="",H855="in-sample"),"",IF(AND(Temp!fhor_indata=1,H855="out-sample",H856="out-sample"),J855,IF(AND(F856="",H855="out-sample"),"",IF(AND(Temp!optSeasCoef=0,Temp!sts_add=1),IF(H855="in-sample",IF(Q855=bigT,((qCell/bigT)*(I856-I855))+((1-(qCell/bigT))*J855),IF(OR(F856="",COUNT($F$2:F855)&lt;=qCell),IF(COUNT($F$2:F855)=1,0,F855-F854),((qCell/COUNT($F$2:F855))*(I856-I855))+((1-(qCell/COUNT($F$2:F855)))*J855))),J855),IF(AND(Temp!optSeasCoef=0,Temp!sts_multp=1),IF(H855="in-sample",IF(Q855=bigT,((qCell/bigT)*(I856/I855))+((1-(qCell/bigT))*J855),IF(qCell=0,1,IF(OR(F856="",COUNT($F$2:F855)&lt;=qCell),IF(COUNT($F$2:F855)=1,1,F855/F854),((qCell/COUNT($F$2:F855))*(I856/I855))+((1-(qCell/COUNT($F$2:F855)))*J855)))),J855),IF(Temp!sts_add=1,IF(H855="in-sample",IF(Q855=bigT,((qCell/bigT)*(I856-I855))+((1-(qCell/bigT))*J855),IF(OR(F856="",COUNT($AX$2:AX855)&lt;=qCell),IF(COUNT($AX$2:AX855)=1,0,AX855-AX854),((qCell/COUNT($AX$2:AX855))*(I856-I855))+((1-(qCell/COUNT($AX$2:AX855)))*J855))),J855),IF(H855="in-sample",IF(Q855=bigT,((qCell/bigT)*(I856/I855))+((1-(qCell/bigT))*J855),IF(qCell=0,1,IF(OR(F856="",COUNT($AX$2:AX855)&lt;=qCell),IF(COUNT($AX$2:AX855)=1,1,AX855/AX854),((qCell/COUNT($AX$2:AX855))*(I856/I855))+((1-(qCell/COUNT($AX$2:AX855)))*J855)))),J855)))))))</f>
        <v/>
      </c>
      <c r="K856" s="31" t="str">
        <f>IF(H856="","",IF(AND(Temp!optSeasCoef=0,Temp!sts_add=1),IF(H856="out-sample",I856+(Q856*J856),I856+J856),IF(AND(Temp!optSeasCoef=0,Temp!sts_multp=1),IF(H856="out-sample",I856*(J856^Q856),I856*J856),IF(Temp!sts_add=1,IF(H856="out-sample",(I856+(Q856*J856))*G856,(I856+J856)*G856),IF(H856="out-sample",I856*(J856^Q856)*G856,I856*J856*G856)))))</f>
        <v/>
      </c>
      <c r="L856" s="32" t="str">
        <f t="shared" si="93"/>
        <v/>
      </c>
      <c r="M856" s="32" t="str">
        <f t="shared" si="94"/>
        <v/>
      </c>
      <c r="N856" s="32" t="str">
        <f t="shared" si="95"/>
        <v/>
      </c>
      <c r="O856" s="32" t="str">
        <f t="shared" si="96"/>
        <v/>
      </c>
      <c r="P856" s="32" t="str">
        <f t="shared" si="97"/>
        <v/>
      </c>
      <c r="Q856" s="3" t="str">
        <f>IF(AND(Temp!fhor_indata=1,F856="",H855="in-sample"),1,IF(AND(Temp!fhor_indata=1,H855="out-sample",Q855&lt;ATA!XfHor),Q855+1,IF(F856="","",IF(AND(H856="out-sample",H855="in-sample"),1,IF(AND(H856="out-sample",H855="out-sample"),Q855+1,IF(ISNUMBER(Q855),Q855+1,1))))))</f>
        <v/>
      </c>
      <c r="R856" s="3" t="str">
        <f t="shared" si="91"/>
        <v/>
      </c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X856" s="63" t="e">
        <f t="shared" si="92"/>
        <v>#VALUE!</v>
      </c>
    </row>
    <row r="857" spans="1:50" s="1" customFormat="1" ht="14.25" x14ac:dyDescent="0.2">
      <c r="A857" s="6"/>
      <c r="B857" s="6"/>
      <c r="C857" s="6"/>
      <c r="D857" s="3"/>
      <c r="E857" s="70" t="str">
        <f>IF(ATA!E857="","",ATA!E857)</f>
        <v/>
      </c>
      <c r="F857" s="51" t="str">
        <f>IF(ATA!F857="","",ATA!F857)</f>
        <v/>
      </c>
      <c r="G857" s="11" t="str">
        <f>IF(ATA!G857="","",ATA!G857)</f>
        <v/>
      </c>
      <c r="H857" s="55" t="str">
        <f>IF(ATA!H857="","",ATA!H857)</f>
        <v/>
      </c>
      <c r="I857" s="31" t="str">
        <f>IF(AND(F856="",H856="in-sample"),"",IF(AND(Temp!fhor_indata=1,H856="out-sample",H857="out-sample"),I856,IF(AND(F857="",H856="out-sample"),"",IF(AND(Temp!optSeasCoef=0,Temp!sts_add=1),IF(H856="in-sample",IF(Q856=bigT,((pCell/bigT)*F856)+((1-(pCell/bigT))*(I856+J856)),IF(OR(F857="",COUNT($F$2:F856)&lt;=pCell),F856,((pCell/COUNT($F$2:F856))*F856)+((1-(pCell/COUNT($F$2:F856)))*(I856+J856)))),I856),IF(AND(Temp!optSeasCoef=0,Temp!sts_multp=1),IF(H856="in-sample",IF(Q856=bigT,((pCell/bigT)*F856)+((1-(pCell/bigT))*(I856*J856)),IF(OR(F857="",COUNT(F$2:$F856)&lt;=pCell),F856,((pCell/COUNT($F$2:F856))*F856)+((1-(pCell/COUNT($F$2:F856)))*(I856*J856)))),I856),IF(Temp!sts_add=1,IF(H856="in-sample",IF(Q856=bigT,((pCell/bigT)*AX856)+((1-(pCell/bigT))*(I856+J856)),IF(OR(F857="",COUNT($AX$2:AX856)&lt;=pCell),AX856,((pCell/COUNT($AX$2:AX856))*AX856)+((1-(pCell/COUNT($AX$2:AX856)))*(I856+J856)))),I856),IF(H856="in-sample",IF(Q856=bigT,((pCell/bigT)*AX856)+((1-(pCell/bigT))*(I856*J856)),IF(OR(F857="",COUNT($AX$2:AX856)&lt;=pCell),AX856,((pCell/COUNT($AX$2:AX856))*AX856)+((1-(pCell/COUNT($AX$2:AX856)))*(I856*J856)))),I856)))))))</f>
        <v/>
      </c>
      <c r="J857" s="31" t="str">
        <f>IF(AND(F856="",H856="in-sample"),"",IF(AND(Temp!fhor_indata=1,H856="out-sample",H857="out-sample"),J856,IF(AND(F857="",H856="out-sample"),"",IF(AND(Temp!optSeasCoef=0,Temp!sts_add=1),IF(H856="in-sample",IF(Q856=bigT,((qCell/bigT)*(I857-I856))+((1-(qCell/bigT))*J856),IF(OR(F857="",COUNT($F$2:F856)&lt;=qCell),IF(COUNT($F$2:F856)=1,0,F856-F855),((qCell/COUNT($F$2:F856))*(I857-I856))+((1-(qCell/COUNT($F$2:F856)))*J856))),J856),IF(AND(Temp!optSeasCoef=0,Temp!sts_multp=1),IF(H856="in-sample",IF(Q856=bigT,((qCell/bigT)*(I857/I856))+((1-(qCell/bigT))*J856),IF(qCell=0,1,IF(OR(F857="",COUNT($F$2:F856)&lt;=qCell),IF(COUNT($F$2:F856)=1,1,F856/F855),((qCell/COUNT($F$2:F856))*(I857/I856))+((1-(qCell/COUNT($F$2:F856)))*J856)))),J856),IF(Temp!sts_add=1,IF(H856="in-sample",IF(Q856=bigT,((qCell/bigT)*(I857-I856))+((1-(qCell/bigT))*J856),IF(OR(F857="",COUNT($AX$2:AX856)&lt;=qCell),IF(COUNT($AX$2:AX856)=1,0,AX856-AX855),((qCell/COUNT($AX$2:AX856))*(I857-I856))+((1-(qCell/COUNT($AX$2:AX856)))*J856))),J856),IF(H856="in-sample",IF(Q856=bigT,((qCell/bigT)*(I857/I856))+((1-(qCell/bigT))*J856),IF(qCell=0,1,IF(OR(F857="",COUNT($AX$2:AX856)&lt;=qCell),IF(COUNT($AX$2:AX856)=1,1,AX856/AX855),((qCell/COUNT($AX$2:AX856))*(I857/I856))+((1-(qCell/COUNT($AX$2:AX856)))*J856)))),J856)))))))</f>
        <v/>
      </c>
      <c r="K857" s="31" t="str">
        <f>IF(H857="","",IF(AND(Temp!optSeasCoef=0,Temp!sts_add=1),IF(H857="out-sample",I857+(Q857*J857),I857+J857),IF(AND(Temp!optSeasCoef=0,Temp!sts_multp=1),IF(H857="out-sample",I857*(J857^Q857),I857*J857),IF(Temp!sts_add=1,IF(H857="out-sample",(I857+(Q857*J857))*G857,(I857+J857)*G857),IF(H857="out-sample",I857*(J857^Q857)*G857,I857*J857*G857)))))</f>
        <v/>
      </c>
      <c r="L857" s="32" t="str">
        <f t="shared" si="93"/>
        <v/>
      </c>
      <c r="M857" s="32" t="str">
        <f t="shared" si="94"/>
        <v/>
      </c>
      <c r="N857" s="32" t="str">
        <f t="shared" si="95"/>
        <v/>
      </c>
      <c r="O857" s="32" t="str">
        <f t="shared" si="96"/>
        <v/>
      </c>
      <c r="P857" s="32" t="str">
        <f t="shared" si="97"/>
        <v/>
      </c>
      <c r="Q857" s="3" t="str">
        <f>IF(AND(Temp!fhor_indata=1,F857="",H856="in-sample"),1,IF(AND(Temp!fhor_indata=1,H856="out-sample",Q856&lt;ATA!XfHor),Q856+1,IF(F857="","",IF(AND(H857="out-sample",H856="in-sample"),1,IF(AND(H857="out-sample",H856="out-sample"),Q856+1,IF(ISNUMBER(Q856),Q856+1,1))))))</f>
        <v/>
      </c>
      <c r="R857" s="3" t="str">
        <f t="shared" si="91"/>
        <v/>
      </c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X857" s="63" t="e">
        <f t="shared" si="92"/>
        <v>#VALUE!</v>
      </c>
    </row>
    <row r="858" spans="1:50" s="1" customFormat="1" ht="14.25" x14ac:dyDescent="0.2">
      <c r="A858" s="6"/>
      <c r="B858" s="6"/>
      <c r="C858" s="6"/>
      <c r="D858" s="3"/>
      <c r="E858" s="70" t="str">
        <f>IF(ATA!E858="","",ATA!E858)</f>
        <v/>
      </c>
      <c r="F858" s="51" t="str">
        <f>IF(ATA!F858="","",ATA!F858)</f>
        <v/>
      </c>
      <c r="G858" s="11" t="str">
        <f>IF(ATA!G858="","",ATA!G858)</f>
        <v/>
      </c>
      <c r="H858" s="55" t="str">
        <f>IF(ATA!H858="","",ATA!H858)</f>
        <v/>
      </c>
      <c r="I858" s="31" t="str">
        <f>IF(AND(F857="",H857="in-sample"),"",IF(AND(Temp!fhor_indata=1,H857="out-sample",H858="out-sample"),I857,IF(AND(F858="",H857="out-sample"),"",IF(AND(Temp!optSeasCoef=0,Temp!sts_add=1),IF(H857="in-sample",IF(Q857=bigT,((pCell/bigT)*F857)+((1-(pCell/bigT))*(I857+J857)),IF(OR(F858="",COUNT($F$2:F857)&lt;=pCell),F857,((pCell/COUNT($F$2:F857))*F857)+((1-(pCell/COUNT($F$2:F857)))*(I857+J857)))),I857),IF(AND(Temp!optSeasCoef=0,Temp!sts_multp=1),IF(H857="in-sample",IF(Q857=bigT,((pCell/bigT)*F857)+((1-(pCell/bigT))*(I857*J857)),IF(OR(F858="",COUNT(F$2:$F857)&lt;=pCell),F857,((pCell/COUNT($F$2:F857))*F857)+((1-(pCell/COUNT($F$2:F857)))*(I857*J857)))),I857),IF(Temp!sts_add=1,IF(H857="in-sample",IF(Q857=bigT,((pCell/bigT)*AX857)+((1-(pCell/bigT))*(I857+J857)),IF(OR(F858="",COUNT($AX$2:AX857)&lt;=pCell),AX857,((pCell/COUNT($AX$2:AX857))*AX857)+((1-(pCell/COUNT($AX$2:AX857)))*(I857+J857)))),I857),IF(H857="in-sample",IF(Q857=bigT,((pCell/bigT)*AX857)+((1-(pCell/bigT))*(I857*J857)),IF(OR(F858="",COUNT($AX$2:AX857)&lt;=pCell),AX857,((pCell/COUNT($AX$2:AX857))*AX857)+((1-(pCell/COUNT($AX$2:AX857)))*(I857*J857)))),I857)))))))</f>
        <v/>
      </c>
      <c r="J858" s="31" t="str">
        <f>IF(AND(F857="",H857="in-sample"),"",IF(AND(Temp!fhor_indata=1,H857="out-sample",H858="out-sample"),J857,IF(AND(F858="",H857="out-sample"),"",IF(AND(Temp!optSeasCoef=0,Temp!sts_add=1),IF(H857="in-sample",IF(Q857=bigT,((qCell/bigT)*(I858-I857))+((1-(qCell/bigT))*J857),IF(OR(F858="",COUNT($F$2:F857)&lt;=qCell),IF(COUNT($F$2:F857)=1,0,F857-F856),((qCell/COUNT($F$2:F857))*(I858-I857))+((1-(qCell/COUNT($F$2:F857)))*J857))),J857),IF(AND(Temp!optSeasCoef=0,Temp!sts_multp=1),IF(H857="in-sample",IF(Q857=bigT,((qCell/bigT)*(I858/I857))+((1-(qCell/bigT))*J857),IF(qCell=0,1,IF(OR(F858="",COUNT($F$2:F857)&lt;=qCell),IF(COUNT($F$2:F857)=1,1,F857/F856),((qCell/COUNT($F$2:F857))*(I858/I857))+((1-(qCell/COUNT($F$2:F857)))*J857)))),J857),IF(Temp!sts_add=1,IF(H857="in-sample",IF(Q857=bigT,((qCell/bigT)*(I858-I857))+((1-(qCell/bigT))*J857),IF(OR(F858="",COUNT($AX$2:AX857)&lt;=qCell),IF(COUNT($AX$2:AX857)=1,0,AX857-AX856),((qCell/COUNT($AX$2:AX857))*(I858-I857))+((1-(qCell/COUNT($AX$2:AX857)))*J857))),J857),IF(H857="in-sample",IF(Q857=bigT,((qCell/bigT)*(I858/I857))+((1-(qCell/bigT))*J857),IF(qCell=0,1,IF(OR(F858="",COUNT($AX$2:AX857)&lt;=qCell),IF(COUNT($AX$2:AX857)=1,1,AX857/AX856),((qCell/COUNT($AX$2:AX857))*(I858/I857))+((1-(qCell/COUNT($AX$2:AX857)))*J857)))),J857)))))))</f>
        <v/>
      </c>
      <c r="K858" s="31" t="str">
        <f>IF(H858="","",IF(AND(Temp!optSeasCoef=0,Temp!sts_add=1),IF(H858="out-sample",I858+(Q858*J858),I858+J858),IF(AND(Temp!optSeasCoef=0,Temp!sts_multp=1),IF(H858="out-sample",I858*(J858^Q858),I858*J858),IF(Temp!sts_add=1,IF(H858="out-sample",(I858+(Q858*J858))*G858,(I858+J858)*G858),IF(H858="out-sample",I858*(J858^Q858)*G858,I858*J858*G858)))))</f>
        <v/>
      </c>
      <c r="L858" s="32" t="str">
        <f t="shared" si="93"/>
        <v/>
      </c>
      <c r="M858" s="32" t="str">
        <f t="shared" si="94"/>
        <v/>
      </c>
      <c r="N858" s="32" t="str">
        <f t="shared" si="95"/>
        <v/>
      </c>
      <c r="O858" s="32" t="str">
        <f t="shared" si="96"/>
        <v/>
      </c>
      <c r="P858" s="32" t="str">
        <f t="shared" si="97"/>
        <v/>
      </c>
      <c r="Q858" s="3" t="str">
        <f>IF(AND(Temp!fhor_indata=1,F858="",H857="in-sample"),1,IF(AND(Temp!fhor_indata=1,H857="out-sample",Q857&lt;ATA!XfHor),Q857+1,IF(F858="","",IF(AND(H858="out-sample",H857="in-sample"),1,IF(AND(H858="out-sample",H857="out-sample"),Q857+1,IF(ISNUMBER(Q857),Q857+1,1))))))</f>
        <v/>
      </c>
      <c r="R858" s="3" t="str">
        <f t="shared" si="91"/>
        <v/>
      </c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X858" s="63" t="e">
        <f t="shared" si="92"/>
        <v>#VALUE!</v>
      </c>
    </row>
    <row r="859" spans="1:50" s="1" customFormat="1" ht="14.25" x14ac:dyDescent="0.2">
      <c r="A859" s="6"/>
      <c r="B859" s="6"/>
      <c r="C859" s="6"/>
      <c r="D859" s="3"/>
      <c r="E859" s="70" t="str">
        <f>IF(ATA!E859="","",ATA!E859)</f>
        <v/>
      </c>
      <c r="F859" s="51" t="str">
        <f>IF(ATA!F859="","",ATA!F859)</f>
        <v/>
      </c>
      <c r="G859" s="11" t="str">
        <f>IF(ATA!G859="","",ATA!G859)</f>
        <v/>
      </c>
      <c r="H859" s="55" t="str">
        <f>IF(ATA!H859="","",ATA!H859)</f>
        <v/>
      </c>
      <c r="I859" s="31" t="str">
        <f>IF(AND(F858="",H858="in-sample"),"",IF(AND(Temp!fhor_indata=1,H858="out-sample",H859="out-sample"),I858,IF(AND(F859="",H858="out-sample"),"",IF(AND(Temp!optSeasCoef=0,Temp!sts_add=1),IF(H858="in-sample",IF(Q858=bigT,((pCell/bigT)*F858)+((1-(pCell/bigT))*(I858+J858)),IF(OR(F859="",COUNT($F$2:F858)&lt;=pCell),F858,((pCell/COUNT($F$2:F858))*F858)+((1-(pCell/COUNT($F$2:F858)))*(I858+J858)))),I858),IF(AND(Temp!optSeasCoef=0,Temp!sts_multp=1),IF(H858="in-sample",IF(Q858=bigT,((pCell/bigT)*F858)+((1-(pCell/bigT))*(I858*J858)),IF(OR(F859="",COUNT(F$2:$F858)&lt;=pCell),F858,((pCell/COUNT($F$2:F858))*F858)+((1-(pCell/COUNT($F$2:F858)))*(I858*J858)))),I858),IF(Temp!sts_add=1,IF(H858="in-sample",IF(Q858=bigT,((pCell/bigT)*AX858)+((1-(pCell/bigT))*(I858+J858)),IF(OR(F859="",COUNT($AX$2:AX858)&lt;=pCell),AX858,((pCell/COUNT($AX$2:AX858))*AX858)+((1-(pCell/COUNT($AX$2:AX858)))*(I858+J858)))),I858),IF(H858="in-sample",IF(Q858=bigT,((pCell/bigT)*AX858)+((1-(pCell/bigT))*(I858*J858)),IF(OR(F859="",COUNT($AX$2:AX858)&lt;=pCell),AX858,((pCell/COUNT($AX$2:AX858))*AX858)+((1-(pCell/COUNT($AX$2:AX858)))*(I858*J858)))),I858)))))))</f>
        <v/>
      </c>
      <c r="J859" s="31" t="str">
        <f>IF(AND(F858="",H858="in-sample"),"",IF(AND(Temp!fhor_indata=1,H858="out-sample",H859="out-sample"),J858,IF(AND(F859="",H858="out-sample"),"",IF(AND(Temp!optSeasCoef=0,Temp!sts_add=1),IF(H858="in-sample",IF(Q858=bigT,((qCell/bigT)*(I859-I858))+((1-(qCell/bigT))*J858),IF(OR(F859="",COUNT($F$2:F858)&lt;=qCell),IF(COUNT($F$2:F858)=1,0,F858-F857),((qCell/COUNT($F$2:F858))*(I859-I858))+((1-(qCell/COUNT($F$2:F858)))*J858))),J858),IF(AND(Temp!optSeasCoef=0,Temp!sts_multp=1),IF(H858="in-sample",IF(Q858=bigT,((qCell/bigT)*(I859/I858))+((1-(qCell/bigT))*J858),IF(qCell=0,1,IF(OR(F859="",COUNT($F$2:F858)&lt;=qCell),IF(COUNT($F$2:F858)=1,1,F858/F857),((qCell/COUNT($F$2:F858))*(I859/I858))+((1-(qCell/COUNT($F$2:F858)))*J858)))),J858),IF(Temp!sts_add=1,IF(H858="in-sample",IF(Q858=bigT,((qCell/bigT)*(I859-I858))+((1-(qCell/bigT))*J858),IF(OR(F859="",COUNT($AX$2:AX858)&lt;=qCell),IF(COUNT($AX$2:AX858)=1,0,AX858-AX857),((qCell/COUNT($AX$2:AX858))*(I859-I858))+((1-(qCell/COUNT($AX$2:AX858)))*J858))),J858),IF(H858="in-sample",IF(Q858=bigT,((qCell/bigT)*(I859/I858))+((1-(qCell/bigT))*J858),IF(qCell=0,1,IF(OR(F859="",COUNT($AX$2:AX858)&lt;=qCell),IF(COUNT($AX$2:AX858)=1,1,AX858/AX857),((qCell/COUNT($AX$2:AX858))*(I859/I858))+((1-(qCell/COUNT($AX$2:AX858)))*J858)))),J858)))))))</f>
        <v/>
      </c>
      <c r="K859" s="31" t="str">
        <f>IF(H859="","",IF(AND(Temp!optSeasCoef=0,Temp!sts_add=1),IF(H859="out-sample",I859+(Q859*J859),I859+J859),IF(AND(Temp!optSeasCoef=0,Temp!sts_multp=1),IF(H859="out-sample",I859*(J859^Q859),I859*J859),IF(Temp!sts_add=1,IF(H859="out-sample",(I859+(Q859*J859))*G859,(I859+J859)*G859),IF(H859="out-sample",I859*(J859^Q859)*G859,I859*J859*G859)))))</f>
        <v/>
      </c>
      <c r="L859" s="32" t="str">
        <f t="shared" si="93"/>
        <v/>
      </c>
      <c r="M859" s="32" t="str">
        <f t="shared" si="94"/>
        <v/>
      </c>
      <c r="N859" s="32" t="str">
        <f t="shared" si="95"/>
        <v/>
      </c>
      <c r="O859" s="32" t="str">
        <f t="shared" si="96"/>
        <v/>
      </c>
      <c r="P859" s="32" t="str">
        <f t="shared" si="97"/>
        <v/>
      </c>
      <c r="Q859" s="3" t="str">
        <f>IF(AND(Temp!fhor_indata=1,F859="",H858="in-sample"),1,IF(AND(Temp!fhor_indata=1,H858="out-sample",Q858&lt;ATA!XfHor),Q858+1,IF(F859="","",IF(AND(H859="out-sample",H858="in-sample"),1,IF(AND(H859="out-sample",H858="out-sample"),Q858+1,IF(ISNUMBER(Q858),Q858+1,1))))))</f>
        <v/>
      </c>
      <c r="R859" s="3" t="str">
        <f t="shared" si="91"/>
        <v/>
      </c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X859" s="63" t="e">
        <f t="shared" si="92"/>
        <v>#VALUE!</v>
      </c>
    </row>
    <row r="860" spans="1:50" s="1" customFormat="1" ht="14.25" x14ac:dyDescent="0.2">
      <c r="A860" s="6"/>
      <c r="B860" s="6"/>
      <c r="C860" s="6"/>
      <c r="D860" s="3"/>
      <c r="E860" s="70" t="str">
        <f>IF(ATA!E860="","",ATA!E860)</f>
        <v/>
      </c>
      <c r="F860" s="51" t="str">
        <f>IF(ATA!F860="","",ATA!F860)</f>
        <v/>
      </c>
      <c r="G860" s="11" t="str">
        <f>IF(ATA!G860="","",ATA!G860)</f>
        <v/>
      </c>
      <c r="H860" s="55" t="str">
        <f>IF(ATA!H860="","",ATA!H860)</f>
        <v/>
      </c>
      <c r="I860" s="31" t="str">
        <f>IF(AND(F859="",H859="in-sample"),"",IF(AND(Temp!fhor_indata=1,H859="out-sample",H860="out-sample"),I859,IF(AND(F860="",H859="out-sample"),"",IF(AND(Temp!optSeasCoef=0,Temp!sts_add=1),IF(H859="in-sample",IF(Q859=bigT,((pCell/bigT)*F859)+((1-(pCell/bigT))*(I859+J859)),IF(OR(F860="",COUNT($F$2:F859)&lt;=pCell),F859,((pCell/COUNT($F$2:F859))*F859)+((1-(pCell/COUNT($F$2:F859)))*(I859+J859)))),I859),IF(AND(Temp!optSeasCoef=0,Temp!sts_multp=1),IF(H859="in-sample",IF(Q859=bigT,((pCell/bigT)*F859)+((1-(pCell/bigT))*(I859*J859)),IF(OR(F860="",COUNT(F$2:$F859)&lt;=pCell),F859,((pCell/COUNT($F$2:F859))*F859)+((1-(pCell/COUNT($F$2:F859)))*(I859*J859)))),I859),IF(Temp!sts_add=1,IF(H859="in-sample",IF(Q859=bigT,((pCell/bigT)*AX859)+((1-(pCell/bigT))*(I859+J859)),IF(OR(F860="",COUNT($AX$2:AX859)&lt;=pCell),AX859,((pCell/COUNT($AX$2:AX859))*AX859)+((1-(pCell/COUNT($AX$2:AX859)))*(I859+J859)))),I859),IF(H859="in-sample",IF(Q859=bigT,((pCell/bigT)*AX859)+((1-(pCell/bigT))*(I859*J859)),IF(OR(F860="",COUNT($AX$2:AX859)&lt;=pCell),AX859,((pCell/COUNT($AX$2:AX859))*AX859)+((1-(pCell/COUNT($AX$2:AX859)))*(I859*J859)))),I859)))))))</f>
        <v/>
      </c>
      <c r="J860" s="31" t="str">
        <f>IF(AND(F859="",H859="in-sample"),"",IF(AND(Temp!fhor_indata=1,H859="out-sample",H860="out-sample"),J859,IF(AND(F860="",H859="out-sample"),"",IF(AND(Temp!optSeasCoef=0,Temp!sts_add=1),IF(H859="in-sample",IF(Q859=bigT,((qCell/bigT)*(I860-I859))+((1-(qCell/bigT))*J859),IF(OR(F860="",COUNT($F$2:F859)&lt;=qCell),IF(COUNT($F$2:F859)=1,0,F859-F858),((qCell/COUNT($F$2:F859))*(I860-I859))+((1-(qCell/COUNT($F$2:F859)))*J859))),J859),IF(AND(Temp!optSeasCoef=0,Temp!sts_multp=1),IF(H859="in-sample",IF(Q859=bigT,((qCell/bigT)*(I860/I859))+((1-(qCell/bigT))*J859),IF(qCell=0,1,IF(OR(F860="",COUNT($F$2:F859)&lt;=qCell),IF(COUNT($F$2:F859)=1,1,F859/F858),((qCell/COUNT($F$2:F859))*(I860/I859))+((1-(qCell/COUNT($F$2:F859)))*J859)))),J859),IF(Temp!sts_add=1,IF(H859="in-sample",IF(Q859=bigT,((qCell/bigT)*(I860-I859))+((1-(qCell/bigT))*J859),IF(OR(F860="",COUNT($AX$2:AX859)&lt;=qCell),IF(COUNT($AX$2:AX859)=1,0,AX859-AX858),((qCell/COUNT($AX$2:AX859))*(I860-I859))+((1-(qCell/COUNT($AX$2:AX859)))*J859))),J859),IF(H859="in-sample",IF(Q859=bigT,((qCell/bigT)*(I860/I859))+((1-(qCell/bigT))*J859),IF(qCell=0,1,IF(OR(F860="",COUNT($AX$2:AX859)&lt;=qCell),IF(COUNT($AX$2:AX859)=1,1,AX859/AX858),((qCell/COUNT($AX$2:AX859))*(I860/I859))+((1-(qCell/COUNT($AX$2:AX859)))*J859)))),J859)))))))</f>
        <v/>
      </c>
      <c r="K860" s="31" t="str">
        <f>IF(H860="","",IF(AND(Temp!optSeasCoef=0,Temp!sts_add=1),IF(H860="out-sample",I860+(Q860*J860),I860+J860),IF(AND(Temp!optSeasCoef=0,Temp!sts_multp=1),IF(H860="out-sample",I860*(J860^Q860),I860*J860),IF(Temp!sts_add=1,IF(H860="out-sample",(I860+(Q860*J860))*G860,(I860+J860)*G860),IF(H860="out-sample",I860*(J860^Q860)*G860,I860*J860*G860)))))</f>
        <v/>
      </c>
      <c r="L860" s="32" t="str">
        <f t="shared" si="93"/>
        <v/>
      </c>
      <c r="M860" s="32" t="str">
        <f t="shared" si="94"/>
        <v/>
      </c>
      <c r="N860" s="32" t="str">
        <f t="shared" si="95"/>
        <v/>
      </c>
      <c r="O860" s="32" t="str">
        <f t="shared" si="96"/>
        <v/>
      </c>
      <c r="P860" s="32" t="str">
        <f t="shared" si="97"/>
        <v/>
      </c>
      <c r="Q860" s="3" t="str">
        <f>IF(AND(Temp!fhor_indata=1,F860="",H859="in-sample"),1,IF(AND(Temp!fhor_indata=1,H859="out-sample",Q859&lt;ATA!XfHor),Q859+1,IF(F860="","",IF(AND(H860="out-sample",H859="in-sample"),1,IF(AND(H860="out-sample",H859="out-sample"),Q859+1,IF(ISNUMBER(Q859),Q859+1,1))))))</f>
        <v/>
      </c>
      <c r="R860" s="3" t="str">
        <f t="shared" si="91"/>
        <v/>
      </c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X860" s="63" t="e">
        <f t="shared" si="92"/>
        <v>#VALUE!</v>
      </c>
    </row>
    <row r="861" spans="1:50" s="1" customFormat="1" ht="14.25" x14ac:dyDescent="0.2">
      <c r="A861" s="6"/>
      <c r="B861" s="6"/>
      <c r="C861" s="6"/>
      <c r="D861" s="3"/>
      <c r="E861" s="70" t="str">
        <f>IF(ATA!E861="","",ATA!E861)</f>
        <v/>
      </c>
      <c r="F861" s="51" t="str">
        <f>IF(ATA!F861="","",ATA!F861)</f>
        <v/>
      </c>
      <c r="G861" s="11" t="str">
        <f>IF(ATA!G861="","",ATA!G861)</f>
        <v/>
      </c>
      <c r="H861" s="55" t="str">
        <f>IF(ATA!H861="","",ATA!H861)</f>
        <v/>
      </c>
      <c r="I861" s="31" t="str">
        <f>IF(AND(F860="",H860="in-sample"),"",IF(AND(Temp!fhor_indata=1,H860="out-sample",H861="out-sample"),I860,IF(AND(F861="",H860="out-sample"),"",IF(AND(Temp!optSeasCoef=0,Temp!sts_add=1),IF(H860="in-sample",IF(Q860=bigT,((pCell/bigT)*F860)+((1-(pCell/bigT))*(I860+J860)),IF(OR(F861="",COUNT($F$2:F860)&lt;=pCell),F860,((pCell/COUNT($F$2:F860))*F860)+((1-(pCell/COUNT($F$2:F860)))*(I860+J860)))),I860),IF(AND(Temp!optSeasCoef=0,Temp!sts_multp=1),IF(H860="in-sample",IF(Q860=bigT,((pCell/bigT)*F860)+((1-(pCell/bigT))*(I860*J860)),IF(OR(F861="",COUNT(F$2:$F860)&lt;=pCell),F860,((pCell/COUNT($F$2:F860))*F860)+((1-(pCell/COUNT($F$2:F860)))*(I860*J860)))),I860),IF(Temp!sts_add=1,IF(H860="in-sample",IF(Q860=bigT,((pCell/bigT)*AX860)+((1-(pCell/bigT))*(I860+J860)),IF(OR(F861="",COUNT($AX$2:AX860)&lt;=pCell),AX860,((pCell/COUNT($AX$2:AX860))*AX860)+((1-(pCell/COUNT($AX$2:AX860)))*(I860+J860)))),I860),IF(H860="in-sample",IF(Q860=bigT,((pCell/bigT)*AX860)+((1-(pCell/bigT))*(I860*J860)),IF(OR(F861="",COUNT($AX$2:AX860)&lt;=pCell),AX860,((pCell/COUNT($AX$2:AX860))*AX860)+((1-(pCell/COUNT($AX$2:AX860)))*(I860*J860)))),I860)))))))</f>
        <v/>
      </c>
      <c r="J861" s="31" t="str">
        <f>IF(AND(F860="",H860="in-sample"),"",IF(AND(Temp!fhor_indata=1,H860="out-sample",H861="out-sample"),J860,IF(AND(F861="",H860="out-sample"),"",IF(AND(Temp!optSeasCoef=0,Temp!sts_add=1),IF(H860="in-sample",IF(Q860=bigT,((qCell/bigT)*(I861-I860))+((1-(qCell/bigT))*J860),IF(OR(F861="",COUNT($F$2:F860)&lt;=qCell),IF(COUNT($F$2:F860)=1,0,F860-F859),((qCell/COUNT($F$2:F860))*(I861-I860))+((1-(qCell/COUNT($F$2:F860)))*J860))),J860),IF(AND(Temp!optSeasCoef=0,Temp!sts_multp=1),IF(H860="in-sample",IF(Q860=bigT,((qCell/bigT)*(I861/I860))+((1-(qCell/bigT))*J860),IF(qCell=0,1,IF(OR(F861="",COUNT($F$2:F860)&lt;=qCell),IF(COUNT($F$2:F860)=1,1,F860/F859),((qCell/COUNT($F$2:F860))*(I861/I860))+((1-(qCell/COUNT($F$2:F860)))*J860)))),J860),IF(Temp!sts_add=1,IF(H860="in-sample",IF(Q860=bigT,((qCell/bigT)*(I861-I860))+((1-(qCell/bigT))*J860),IF(OR(F861="",COUNT($AX$2:AX860)&lt;=qCell),IF(COUNT($AX$2:AX860)=1,0,AX860-AX859),((qCell/COUNT($AX$2:AX860))*(I861-I860))+((1-(qCell/COUNT($AX$2:AX860)))*J860))),J860),IF(H860="in-sample",IF(Q860=bigT,((qCell/bigT)*(I861/I860))+((1-(qCell/bigT))*J860),IF(qCell=0,1,IF(OR(F861="",COUNT($AX$2:AX860)&lt;=qCell),IF(COUNT($AX$2:AX860)=1,1,AX860/AX859),((qCell/COUNT($AX$2:AX860))*(I861/I860))+((1-(qCell/COUNT($AX$2:AX860)))*J860)))),J860)))))))</f>
        <v/>
      </c>
      <c r="K861" s="31" t="str">
        <f>IF(H861="","",IF(AND(Temp!optSeasCoef=0,Temp!sts_add=1),IF(H861="out-sample",I861+(Q861*J861),I861+J861),IF(AND(Temp!optSeasCoef=0,Temp!sts_multp=1),IF(H861="out-sample",I861*(J861^Q861),I861*J861),IF(Temp!sts_add=1,IF(H861="out-sample",(I861+(Q861*J861))*G861,(I861+J861)*G861),IF(H861="out-sample",I861*(J861^Q861)*G861,I861*J861*G861)))))</f>
        <v/>
      </c>
      <c r="L861" s="32" t="str">
        <f t="shared" si="93"/>
        <v/>
      </c>
      <c r="M861" s="32" t="str">
        <f t="shared" si="94"/>
        <v/>
      </c>
      <c r="N861" s="32" t="str">
        <f t="shared" si="95"/>
        <v/>
      </c>
      <c r="O861" s="32" t="str">
        <f t="shared" si="96"/>
        <v/>
      </c>
      <c r="P861" s="32" t="str">
        <f t="shared" si="97"/>
        <v/>
      </c>
      <c r="Q861" s="3" t="str">
        <f>IF(AND(Temp!fhor_indata=1,F861="",H860="in-sample"),1,IF(AND(Temp!fhor_indata=1,H860="out-sample",Q860&lt;ATA!XfHor),Q860+1,IF(F861="","",IF(AND(H861="out-sample",H860="in-sample"),1,IF(AND(H861="out-sample",H860="out-sample"),Q860+1,IF(ISNUMBER(Q860),Q860+1,1))))))</f>
        <v/>
      </c>
      <c r="R861" s="3" t="str">
        <f t="shared" si="91"/>
        <v/>
      </c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X861" s="63" t="e">
        <f t="shared" si="92"/>
        <v>#VALUE!</v>
      </c>
    </row>
    <row r="862" spans="1:50" s="1" customFormat="1" ht="14.25" x14ac:dyDescent="0.2">
      <c r="A862" s="6"/>
      <c r="B862" s="6"/>
      <c r="C862" s="6"/>
      <c r="D862" s="3"/>
      <c r="E862" s="70" t="str">
        <f>IF(ATA!E862="","",ATA!E862)</f>
        <v/>
      </c>
      <c r="F862" s="51" t="str">
        <f>IF(ATA!F862="","",ATA!F862)</f>
        <v/>
      </c>
      <c r="G862" s="11" t="str">
        <f>IF(ATA!G862="","",ATA!G862)</f>
        <v/>
      </c>
      <c r="H862" s="55" t="str">
        <f>IF(ATA!H862="","",ATA!H862)</f>
        <v/>
      </c>
      <c r="I862" s="31" t="str">
        <f>IF(AND(F861="",H861="in-sample"),"",IF(AND(Temp!fhor_indata=1,H861="out-sample",H862="out-sample"),I861,IF(AND(F862="",H861="out-sample"),"",IF(AND(Temp!optSeasCoef=0,Temp!sts_add=1),IF(H861="in-sample",IF(Q861=bigT,((pCell/bigT)*F861)+((1-(pCell/bigT))*(I861+J861)),IF(OR(F862="",COUNT($F$2:F861)&lt;=pCell),F861,((pCell/COUNT($F$2:F861))*F861)+((1-(pCell/COUNT($F$2:F861)))*(I861+J861)))),I861),IF(AND(Temp!optSeasCoef=0,Temp!sts_multp=1),IF(H861="in-sample",IF(Q861=bigT,((pCell/bigT)*F861)+((1-(pCell/bigT))*(I861*J861)),IF(OR(F862="",COUNT(F$2:$F861)&lt;=pCell),F861,((pCell/COUNT($F$2:F861))*F861)+((1-(pCell/COUNT($F$2:F861)))*(I861*J861)))),I861),IF(Temp!sts_add=1,IF(H861="in-sample",IF(Q861=bigT,((pCell/bigT)*AX861)+((1-(pCell/bigT))*(I861+J861)),IF(OR(F862="",COUNT($AX$2:AX861)&lt;=pCell),AX861,((pCell/COUNT($AX$2:AX861))*AX861)+((1-(pCell/COUNT($AX$2:AX861)))*(I861+J861)))),I861),IF(H861="in-sample",IF(Q861=bigT,((pCell/bigT)*AX861)+((1-(pCell/bigT))*(I861*J861)),IF(OR(F862="",COUNT($AX$2:AX861)&lt;=pCell),AX861,((pCell/COUNT($AX$2:AX861))*AX861)+((1-(pCell/COUNT($AX$2:AX861)))*(I861*J861)))),I861)))))))</f>
        <v/>
      </c>
      <c r="J862" s="31" t="str">
        <f>IF(AND(F861="",H861="in-sample"),"",IF(AND(Temp!fhor_indata=1,H861="out-sample",H862="out-sample"),J861,IF(AND(F862="",H861="out-sample"),"",IF(AND(Temp!optSeasCoef=0,Temp!sts_add=1),IF(H861="in-sample",IF(Q861=bigT,((qCell/bigT)*(I862-I861))+((1-(qCell/bigT))*J861),IF(OR(F862="",COUNT($F$2:F861)&lt;=qCell),IF(COUNT($F$2:F861)=1,0,F861-F860),((qCell/COUNT($F$2:F861))*(I862-I861))+((1-(qCell/COUNT($F$2:F861)))*J861))),J861),IF(AND(Temp!optSeasCoef=0,Temp!sts_multp=1),IF(H861="in-sample",IF(Q861=bigT,((qCell/bigT)*(I862/I861))+((1-(qCell/bigT))*J861),IF(qCell=0,1,IF(OR(F862="",COUNT($F$2:F861)&lt;=qCell),IF(COUNT($F$2:F861)=1,1,F861/F860),((qCell/COUNT($F$2:F861))*(I862/I861))+((1-(qCell/COUNT($F$2:F861)))*J861)))),J861),IF(Temp!sts_add=1,IF(H861="in-sample",IF(Q861=bigT,((qCell/bigT)*(I862-I861))+((1-(qCell/bigT))*J861),IF(OR(F862="",COUNT($AX$2:AX861)&lt;=qCell),IF(COUNT($AX$2:AX861)=1,0,AX861-AX860),((qCell/COUNT($AX$2:AX861))*(I862-I861))+((1-(qCell/COUNT($AX$2:AX861)))*J861))),J861),IF(H861="in-sample",IF(Q861=bigT,((qCell/bigT)*(I862/I861))+((1-(qCell/bigT))*J861),IF(qCell=0,1,IF(OR(F862="",COUNT($AX$2:AX861)&lt;=qCell),IF(COUNT($AX$2:AX861)=1,1,AX861/AX860),((qCell/COUNT($AX$2:AX861))*(I862/I861))+((1-(qCell/COUNT($AX$2:AX861)))*J861)))),J861)))))))</f>
        <v/>
      </c>
      <c r="K862" s="31" t="str">
        <f>IF(H862="","",IF(AND(Temp!optSeasCoef=0,Temp!sts_add=1),IF(H862="out-sample",I862+(Q862*J862),I862+J862),IF(AND(Temp!optSeasCoef=0,Temp!sts_multp=1),IF(H862="out-sample",I862*(J862^Q862),I862*J862),IF(Temp!sts_add=1,IF(H862="out-sample",(I862+(Q862*J862))*G862,(I862+J862)*G862),IF(H862="out-sample",I862*(J862^Q862)*G862,I862*J862*G862)))))</f>
        <v/>
      </c>
      <c r="L862" s="32" t="str">
        <f t="shared" si="93"/>
        <v/>
      </c>
      <c r="M862" s="32" t="str">
        <f t="shared" si="94"/>
        <v/>
      </c>
      <c r="N862" s="32" t="str">
        <f t="shared" si="95"/>
        <v/>
      </c>
      <c r="O862" s="32" t="str">
        <f t="shared" si="96"/>
        <v/>
      </c>
      <c r="P862" s="32" t="str">
        <f t="shared" si="97"/>
        <v/>
      </c>
      <c r="Q862" s="3" t="str">
        <f>IF(AND(Temp!fhor_indata=1,F862="",H861="in-sample"),1,IF(AND(Temp!fhor_indata=1,H861="out-sample",Q861&lt;ATA!XfHor),Q861+1,IF(F862="","",IF(AND(H862="out-sample",H861="in-sample"),1,IF(AND(H862="out-sample",H861="out-sample"),Q861+1,IF(ISNUMBER(Q861),Q861+1,1))))))</f>
        <v/>
      </c>
      <c r="R862" s="3" t="str">
        <f t="shared" si="91"/>
        <v/>
      </c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X862" s="63" t="e">
        <f t="shared" si="92"/>
        <v>#VALUE!</v>
      </c>
    </row>
    <row r="863" spans="1:50" s="1" customFormat="1" ht="14.25" x14ac:dyDescent="0.2">
      <c r="A863" s="6"/>
      <c r="B863" s="6"/>
      <c r="C863" s="6"/>
      <c r="D863" s="3"/>
      <c r="E863" s="70" t="str">
        <f>IF(ATA!E863="","",ATA!E863)</f>
        <v/>
      </c>
      <c r="F863" s="51" t="str">
        <f>IF(ATA!F863="","",ATA!F863)</f>
        <v/>
      </c>
      <c r="G863" s="11" t="str">
        <f>IF(ATA!G863="","",ATA!G863)</f>
        <v/>
      </c>
      <c r="H863" s="55" t="str">
        <f>IF(ATA!H863="","",ATA!H863)</f>
        <v/>
      </c>
      <c r="I863" s="31" t="str">
        <f>IF(AND(F862="",H862="in-sample"),"",IF(AND(Temp!fhor_indata=1,H862="out-sample",H863="out-sample"),I862,IF(AND(F863="",H862="out-sample"),"",IF(AND(Temp!optSeasCoef=0,Temp!sts_add=1),IF(H862="in-sample",IF(Q862=bigT,((pCell/bigT)*F862)+((1-(pCell/bigT))*(I862+J862)),IF(OR(F863="",COUNT($F$2:F862)&lt;=pCell),F862,((pCell/COUNT($F$2:F862))*F862)+((1-(pCell/COUNT($F$2:F862)))*(I862+J862)))),I862),IF(AND(Temp!optSeasCoef=0,Temp!sts_multp=1),IF(H862="in-sample",IF(Q862=bigT,((pCell/bigT)*F862)+((1-(pCell/bigT))*(I862*J862)),IF(OR(F863="",COUNT(F$2:$F862)&lt;=pCell),F862,((pCell/COUNT($F$2:F862))*F862)+((1-(pCell/COUNT($F$2:F862)))*(I862*J862)))),I862),IF(Temp!sts_add=1,IF(H862="in-sample",IF(Q862=bigT,((pCell/bigT)*AX862)+((1-(pCell/bigT))*(I862+J862)),IF(OR(F863="",COUNT($AX$2:AX862)&lt;=pCell),AX862,((pCell/COUNT($AX$2:AX862))*AX862)+((1-(pCell/COUNT($AX$2:AX862)))*(I862+J862)))),I862),IF(H862="in-sample",IF(Q862=bigT,((pCell/bigT)*AX862)+((1-(pCell/bigT))*(I862*J862)),IF(OR(F863="",COUNT($AX$2:AX862)&lt;=pCell),AX862,((pCell/COUNT($AX$2:AX862))*AX862)+((1-(pCell/COUNT($AX$2:AX862)))*(I862*J862)))),I862)))))))</f>
        <v/>
      </c>
      <c r="J863" s="31" t="str">
        <f>IF(AND(F862="",H862="in-sample"),"",IF(AND(Temp!fhor_indata=1,H862="out-sample",H863="out-sample"),J862,IF(AND(F863="",H862="out-sample"),"",IF(AND(Temp!optSeasCoef=0,Temp!sts_add=1),IF(H862="in-sample",IF(Q862=bigT,((qCell/bigT)*(I863-I862))+((1-(qCell/bigT))*J862),IF(OR(F863="",COUNT($F$2:F862)&lt;=qCell),IF(COUNT($F$2:F862)=1,0,F862-F861),((qCell/COUNT($F$2:F862))*(I863-I862))+((1-(qCell/COUNT($F$2:F862)))*J862))),J862),IF(AND(Temp!optSeasCoef=0,Temp!sts_multp=1),IF(H862="in-sample",IF(Q862=bigT,((qCell/bigT)*(I863/I862))+((1-(qCell/bigT))*J862),IF(qCell=0,1,IF(OR(F863="",COUNT($F$2:F862)&lt;=qCell),IF(COUNT($F$2:F862)=1,1,F862/F861),((qCell/COUNT($F$2:F862))*(I863/I862))+((1-(qCell/COUNT($F$2:F862)))*J862)))),J862),IF(Temp!sts_add=1,IF(H862="in-sample",IF(Q862=bigT,((qCell/bigT)*(I863-I862))+((1-(qCell/bigT))*J862),IF(OR(F863="",COUNT($AX$2:AX862)&lt;=qCell),IF(COUNT($AX$2:AX862)=1,0,AX862-AX861),((qCell/COUNT($AX$2:AX862))*(I863-I862))+((1-(qCell/COUNT($AX$2:AX862)))*J862))),J862),IF(H862="in-sample",IF(Q862=bigT,((qCell/bigT)*(I863/I862))+((1-(qCell/bigT))*J862),IF(qCell=0,1,IF(OR(F863="",COUNT($AX$2:AX862)&lt;=qCell),IF(COUNT($AX$2:AX862)=1,1,AX862/AX861),((qCell/COUNT($AX$2:AX862))*(I863/I862))+((1-(qCell/COUNT($AX$2:AX862)))*J862)))),J862)))))))</f>
        <v/>
      </c>
      <c r="K863" s="31" t="str">
        <f>IF(H863="","",IF(AND(Temp!optSeasCoef=0,Temp!sts_add=1),IF(H863="out-sample",I863+(Q863*J863),I863+J863),IF(AND(Temp!optSeasCoef=0,Temp!sts_multp=1),IF(H863="out-sample",I863*(J863^Q863),I863*J863),IF(Temp!sts_add=1,IF(H863="out-sample",(I863+(Q863*J863))*G863,(I863+J863)*G863),IF(H863="out-sample",I863*(J863^Q863)*G863,I863*J863*G863)))))</f>
        <v/>
      </c>
      <c r="L863" s="32" t="str">
        <f t="shared" si="93"/>
        <v/>
      </c>
      <c r="M863" s="32" t="str">
        <f t="shared" si="94"/>
        <v/>
      </c>
      <c r="N863" s="32" t="str">
        <f t="shared" si="95"/>
        <v/>
      </c>
      <c r="O863" s="32" t="str">
        <f t="shared" si="96"/>
        <v/>
      </c>
      <c r="P863" s="32" t="str">
        <f t="shared" si="97"/>
        <v/>
      </c>
      <c r="Q863" s="3" t="str">
        <f>IF(AND(Temp!fhor_indata=1,F863="",H862="in-sample"),1,IF(AND(Temp!fhor_indata=1,H862="out-sample",Q862&lt;ATA!XfHor),Q862+1,IF(F863="","",IF(AND(H863="out-sample",H862="in-sample"),1,IF(AND(H863="out-sample",H862="out-sample"),Q862+1,IF(ISNUMBER(Q862),Q862+1,1))))))</f>
        <v/>
      </c>
      <c r="R863" s="3" t="str">
        <f t="shared" si="91"/>
        <v/>
      </c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X863" s="63" t="e">
        <f t="shared" si="92"/>
        <v>#VALUE!</v>
      </c>
    </row>
    <row r="864" spans="1:50" s="1" customFormat="1" ht="14.25" x14ac:dyDescent="0.2">
      <c r="A864" s="6"/>
      <c r="B864" s="6"/>
      <c r="C864" s="6"/>
      <c r="D864" s="3"/>
      <c r="E864" s="70" t="str">
        <f>IF(ATA!E864="","",ATA!E864)</f>
        <v/>
      </c>
      <c r="F864" s="51" t="str">
        <f>IF(ATA!F864="","",ATA!F864)</f>
        <v/>
      </c>
      <c r="G864" s="11" t="str">
        <f>IF(ATA!G864="","",ATA!G864)</f>
        <v/>
      </c>
      <c r="H864" s="55" t="str">
        <f>IF(ATA!H864="","",ATA!H864)</f>
        <v/>
      </c>
      <c r="I864" s="31" t="str">
        <f>IF(AND(F863="",H863="in-sample"),"",IF(AND(Temp!fhor_indata=1,H863="out-sample",H864="out-sample"),I863,IF(AND(F864="",H863="out-sample"),"",IF(AND(Temp!optSeasCoef=0,Temp!sts_add=1),IF(H863="in-sample",IF(Q863=bigT,((pCell/bigT)*F863)+((1-(pCell/bigT))*(I863+J863)),IF(OR(F864="",COUNT($F$2:F863)&lt;=pCell),F863,((pCell/COUNT($F$2:F863))*F863)+((1-(pCell/COUNT($F$2:F863)))*(I863+J863)))),I863),IF(AND(Temp!optSeasCoef=0,Temp!sts_multp=1),IF(H863="in-sample",IF(Q863=bigT,((pCell/bigT)*F863)+((1-(pCell/bigT))*(I863*J863)),IF(OR(F864="",COUNT(F$2:$F863)&lt;=pCell),F863,((pCell/COUNT($F$2:F863))*F863)+((1-(pCell/COUNT($F$2:F863)))*(I863*J863)))),I863),IF(Temp!sts_add=1,IF(H863="in-sample",IF(Q863=bigT,((pCell/bigT)*AX863)+((1-(pCell/bigT))*(I863+J863)),IF(OR(F864="",COUNT($AX$2:AX863)&lt;=pCell),AX863,((pCell/COUNT($AX$2:AX863))*AX863)+((1-(pCell/COUNT($AX$2:AX863)))*(I863+J863)))),I863),IF(H863="in-sample",IF(Q863=bigT,((pCell/bigT)*AX863)+((1-(pCell/bigT))*(I863*J863)),IF(OR(F864="",COUNT($AX$2:AX863)&lt;=pCell),AX863,((pCell/COUNT($AX$2:AX863))*AX863)+((1-(pCell/COUNT($AX$2:AX863)))*(I863*J863)))),I863)))))))</f>
        <v/>
      </c>
      <c r="J864" s="31" t="str">
        <f>IF(AND(F863="",H863="in-sample"),"",IF(AND(Temp!fhor_indata=1,H863="out-sample",H864="out-sample"),J863,IF(AND(F864="",H863="out-sample"),"",IF(AND(Temp!optSeasCoef=0,Temp!sts_add=1),IF(H863="in-sample",IF(Q863=bigT,((qCell/bigT)*(I864-I863))+((1-(qCell/bigT))*J863),IF(OR(F864="",COUNT($F$2:F863)&lt;=qCell),IF(COUNT($F$2:F863)=1,0,F863-F862),((qCell/COUNT($F$2:F863))*(I864-I863))+((1-(qCell/COUNT($F$2:F863)))*J863))),J863),IF(AND(Temp!optSeasCoef=0,Temp!sts_multp=1),IF(H863="in-sample",IF(Q863=bigT,((qCell/bigT)*(I864/I863))+((1-(qCell/bigT))*J863),IF(qCell=0,1,IF(OR(F864="",COUNT($F$2:F863)&lt;=qCell),IF(COUNT($F$2:F863)=1,1,F863/F862),((qCell/COUNT($F$2:F863))*(I864/I863))+((1-(qCell/COUNT($F$2:F863)))*J863)))),J863),IF(Temp!sts_add=1,IF(H863="in-sample",IF(Q863=bigT,((qCell/bigT)*(I864-I863))+((1-(qCell/bigT))*J863),IF(OR(F864="",COUNT($AX$2:AX863)&lt;=qCell),IF(COUNT($AX$2:AX863)=1,0,AX863-AX862),((qCell/COUNT($AX$2:AX863))*(I864-I863))+((1-(qCell/COUNT($AX$2:AX863)))*J863))),J863),IF(H863="in-sample",IF(Q863=bigT,((qCell/bigT)*(I864/I863))+((1-(qCell/bigT))*J863),IF(qCell=0,1,IF(OR(F864="",COUNT($AX$2:AX863)&lt;=qCell),IF(COUNT($AX$2:AX863)=1,1,AX863/AX862),((qCell/COUNT($AX$2:AX863))*(I864/I863))+((1-(qCell/COUNT($AX$2:AX863)))*J863)))),J863)))))))</f>
        <v/>
      </c>
      <c r="K864" s="31" t="str">
        <f>IF(H864="","",IF(AND(Temp!optSeasCoef=0,Temp!sts_add=1),IF(H864="out-sample",I864+(Q864*J864),I864+J864),IF(AND(Temp!optSeasCoef=0,Temp!sts_multp=1),IF(H864="out-sample",I864*(J864^Q864),I864*J864),IF(Temp!sts_add=1,IF(H864="out-sample",(I864+(Q864*J864))*G864,(I864+J864)*G864),IF(H864="out-sample",I864*(J864^Q864)*G864,I864*J864*G864)))))</f>
        <v/>
      </c>
      <c r="L864" s="32" t="str">
        <f t="shared" si="93"/>
        <v/>
      </c>
      <c r="M864" s="32" t="str">
        <f t="shared" si="94"/>
        <v/>
      </c>
      <c r="N864" s="32" t="str">
        <f t="shared" si="95"/>
        <v/>
      </c>
      <c r="O864" s="32" t="str">
        <f t="shared" si="96"/>
        <v/>
      </c>
      <c r="P864" s="32" t="str">
        <f t="shared" si="97"/>
        <v/>
      </c>
      <c r="Q864" s="3" t="str">
        <f>IF(AND(Temp!fhor_indata=1,F864="",H863="in-sample"),1,IF(AND(Temp!fhor_indata=1,H863="out-sample",Q863&lt;ATA!XfHor),Q863+1,IF(F864="","",IF(AND(H864="out-sample",H863="in-sample"),1,IF(AND(H864="out-sample",H863="out-sample"),Q863+1,IF(ISNUMBER(Q863),Q863+1,1))))))</f>
        <v/>
      </c>
      <c r="R864" s="3" t="str">
        <f t="shared" si="91"/>
        <v/>
      </c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X864" s="63" t="e">
        <f t="shared" si="92"/>
        <v>#VALUE!</v>
      </c>
    </row>
    <row r="865" spans="1:50" s="1" customFormat="1" ht="14.25" x14ac:dyDescent="0.2">
      <c r="A865" s="6"/>
      <c r="B865" s="6"/>
      <c r="C865" s="6"/>
      <c r="D865" s="3"/>
      <c r="E865" s="70" t="str">
        <f>IF(ATA!E865="","",ATA!E865)</f>
        <v/>
      </c>
      <c r="F865" s="51" t="str">
        <f>IF(ATA!F865="","",ATA!F865)</f>
        <v/>
      </c>
      <c r="G865" s="11" t="str">
        <f>IF(ATA!G865="","",ATA!G865)</f>
        <v/>
      </c>
      <c r="H865" s="55" t="str">
        <f>IF(ATA!H865="","",ATA!H865)</f>
        <v/>
      </c>
      <c r="I865" s="31" t="str">
        <f>IF(AND(F864="",H864="in-sample"),"",IF(AND(Temp!fhor_indata=1,H864="out-sample",H865="out-sample"),I864,IF(AND(F865="",H864="out-sample"),"",IF(AND(Temp!optSeasCoef=0,Temp!sts_add=1),IF(H864="in-sample",IF(Q864=bigT,((pCell/bigT)*F864)+((1-(pCell/bigT))*(I864+J864)),IF(OR(F865="",COUNT($F$2:F864)&lt;=pCell),F864,((pCell/COUNT($F$2:F864))*F864)+((1-(pCell/COUNT($F$2:F864)))*(I864+J864)))),I864),IF(AND(Temp!optSeasCoef=0,Temp!sts_multp=1),IF(H864="in-sample",IF(Q864=bigT,((pCell/bigT)*F864)+((1-(pCell/bigT))*(I864*J864)),IF(OR(F865="",COUNT(F$2:$F864)&lt;=pCell),F864,((pCell/COUNT($F$2:F864))*F864)+((1-(pCell/COUNT($F$2:F864)))*(I864*J864)))),I864),IF(Temp!sts_add=1,IF(H864="in-sample",IF(Q864=bigT,((pCell/bigT)*AX864)+((1-(pCell/bigT))*(I864+J864)),IF(OR(F865="",COUNT($AX$2:AX864)&lt;=pCell),AX864,((pCell/COUNT($AX$2:AX864))*AX864)+((1-(pCell/COUNT($AX$2:AX864)))*(I864+J864)))),I864),IF(H864="in-sample",IF(Q864=bigT,((pCell/bigT)*AX864)+((1-(pCell/bigT))*(I864*J864)),IF(OR(F865="",COUNT($AX$2:AX864)&lt;=pCell),AX864,((pCell/COUNT($AX$2:AX864))*AX864)+((1-(pCell/COUNT($AX$2:AX864)))*(I864*J864)))),I864)))))))</f>
        <v/>
      </c>
      <c r="J865" s="31" t="str">
        <f>IF(AND(F864="",H864="in-sample"),"",IF(AND(Temp!fhor_indata=1,H864="out-sample",H865="out-sample"),J864,IF(AND(F865="",H864="out-sample"),"",IF(AND(Temp!optSeasCoef=0,Temp!sts_add=1),IF(H864="in-sample",IF(Q864=bigT,((qCell/bigT)*(I865-I864))+((1-(qCell/bigT))*J864),IF(OR(F865="",COUNT($F$2:F864)&lt;=qCell),IF(COUNT($F$2:F864)=1,0,F864-F863),((qCell/COUNT($F$2:F864))*(I865-I864))+((1-(qCell/COUNT($F$2:F864)))*J864))),J864),IF(AND(Temp!optSeasCoef=0,Temp!sts_multp=1),IF(H864="in-sample",IF(Q864=bigT,((qCell/bigT)*(I865/I864))+((1-(qCell/bigT))*J864),IF(qCell=0,1,IF(OR(F865="",COUNT($F$2:F864)&lt;=qCell),IF(COUNT($F$2:F864)=1,1,F864/F863),((qCell/COUNT($F$2:F864))*(I865/I864))+((1-(qCell/COUNT($F$2:F864)))*J864)))),J864),IF(Temp!sts_add=1,IF(H864="in-sample",IF(Q864=bigT,((qCell/bigT)*(I865-I864))+((1-(qCell/bigT))*J864),IF(OR(F865="",COUNT($AX$2:AX864)&lt;=qCell),IF(COUNT($AX$2:AX864)=1,0,AX864-AX863),((qCell/COUNT($AX$2:AX864))*(I865-I864))+((1-(qCell/COUNT($AX$2:AX864)))*J864))),J864),IF(H864="in-sample",IF(Q864=bigT,((qCell/bigT)*(I865/I864))+((1-(qCell/bigT))*J864),IF(qCell=0,1,IF(OR(F865="",COUNT($AX$2:AX864)&lt;=qCell),IF(COUNT($AX$2:AX864)=1,1,AX864/AX863),((qCell/COUNT($AX$2:AX864))*(I865/I864))+((1-(qCell/COUNT($AX$2:AX864)))*J864)))),J864)))))))</f>
        <v/>
      </c>
      <c r="K865" s="31" t="str">
        <f>IF(H865="","",IF(AND(Temp!optSeasCoef=0,Temp!sts_add=1),IF(H865="out-sample",I865+(Q865*J865),I865+J865),IF(AND(Temp!optSeasCoef=0,Temp!sts_multp=1),IF(H865="out-sample",I865*(J865^Q865),I865*J865),IF(Temp!sts_add=1,IF(H865="out-sample",(I865+(Q865*J865))*G865,(I865+J865)*G865),IF(H865="out-sample",I865*(J865^Q865)*G865,I865*J865*G865)))))</f>
        <v/>
      </c>
      <c r="L865" s="32" t="str">
        <f t="shared" si="93"/>
        <v/>
      </c>
      <c r="M865" s="32" t="str">
        <f t="shared" si="94"/>
        <v/>
      </c>
      <c r="N865" s="32" t="str">
        <f t="shared" si="95"/>
        <v/>
      </c>
      <c r="O865" s="32" t="str">
        <f t="shared" si="96"/>
        <v/>
      </c>
      <c r="P865" s="32" t="str">
        <f t="shared" si="97"/>
        <v/>
      </c>
      <c r="Q865" s="3" t="str">
        <f>IF(AND(Temp!fhor_indata=1,F865="",H864="in-sample"),1,IF(AND(Temp!fhor_indata=1,H864="out-sample",Q864&lt;ATA!XfHor),Q864+1,IF(F865="","",IF(AND(H865="out-sample",H864="in-sample"),1,IF(AND(H865="out-sample",H864="out-sample"),Q864+1,IF(ISNUMBER(Q864),Q864+1,1))))))</f>
        <v/>
      </c>
      <c r="R865" s="3" t="str">
        <f t="shared" si="91"/>
        <v/>
      </c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X865" s="63" t="e">
        <f t="shared" si="92"/>
        <v>#VALUE!</v>
      </c>
    </row>
    <row r="866" spans="1:50" s="1" customFormat="1" ht="14.25" x14ac:dyDescent="0.2">
      <c r="A866" s="6"/>
      <c r="B866" s="6"/>
      <c r="C866" s="6"/>
      <c r="D866" s="3"/>
      <c r="E866" s="70" t="str">
        <f>IF(ATA!E866="","",ATA!E866)</f>
        <v/>
      </c>
      <c r="F866" s="51" t="str">
        <f>IF(ATA!F866="","",ATA!F866)</f>
        <v/>
      </c>
      <c r="G866" s="11" t="str">
        <f>IF(ATA!G866="","",ATA!G866)</f>
        <v/>
      </c>
      <c r="H866" s="55" t="str">
        <f>IF(ATA!H866="","",ATA!H866)</f>
        <v/>
      </c>
      <c r="I866" s="31" t="str">
        <f>IF(AND(F865="",H865="in-sample"),"",IF(AND(Temp!fhor_indata=1,H865="out-sample",H866="out-sample"),I865,IF(AND(F866="",H865="out-sample"),"",IF(AND(Temp!optSeasCoef=0,Temp!sts_add=1),IF(H865="in-sample",IF(Q865=bigT,((pCell/bigT)*F865)+((1-(pCell/bigT))*(I865+J865)),IF(OR(F866="",COUNT($F$2:F865)&lt;=pCell),F865,((pCell/COUNT($F$2:F865))*F865)+((1-(pCell/COUNT($F$2:F865)))*(I865+J865)))),I865),IF(AND(Temp!optSeasCoef=0,Temp!sts_multp=1),IF(H865="in-sample",IF(Q865=bigT,((pCell/bigT)*F865)+((1-(pCell/bigT))*(I865*J865)),IF(OR(F866="",COUNT(F$2:$F865)&lt;=pCell),F865,((pCell/COUNT($F$2:F865))*F865)+((1-(pCell/COUNT($F$2:F865)))*(I865*J865)))),I865),IF(Temp!sts_add=1,IF(H865="in-sample",IF(Q865=bigT,((pCell/bigT)*AX865)+((1-(pCell/bigT))*(I865+J865)),IF(OR(F866="",COUNT($AX$2:AX865)&lt;=pCell),AX865,((pCell/COUNT($AX$2:AX865))*AX865)+((1-(pCell/COUNT($AX$2:AX865)))*(I865+J865)))),I865),IF(H865="in-sample",IF(Q865=bigT,((pCell/bigT)*AX865)+((1-(pCell/bigT))*(I865*J865)),IF(OR(F866="",COUNT($AX$2:AX865)&lt;=pCell),AX865,((pCell/COUNT($AX$2:AX865))*AX865)+((1-(pCell/COUNT($AX$2:AX865)))*(I865*J865)))),I865)))))))</f>
        <v/>
      </c>
      <c r="J866" s="31" t="str">
        <f>IF(AND(F865="",H865="in-sample"),"",IF(AND(Temp!fhor_indata=1,H865="out-sample",H866="out-sample"),J865,IF(AND(F866="",H865="out-sample"),"",IF(AND(Temp!optSeasCoef=0,Temp!sts_add=1),IF(H865="in-sample",IF(Q865=bigT,((qCell/bigT)*(I866-I865))+((1-(qCell/bigT))*J865),IF(OR(F866="",COUNT($F$2:F865)&lt;=qCell),IF(COUNT($F$2:F865)=1,0,F865-F864),((qCell/COUNT($F$2:F865))*(I866-I865))+((1-(qCell/COUNT($F$2:F865)))*J865))),J865),IF(AND(Temp!optSeasCoef=0,Temp!sts_multp=1),IF(H865="in-sample",IF(Q865=bigT,((qCell/bigT)*(I866/I865))+((1-(qCell/bigT))*J865),IF(qCell=0,1,IF(OR(F866="",COUNT($F$2:F865)&lt;=qCell),IF(COUNT($F$2:F865)=1,1,F865/F864),((qCell/COUNT($F$2:F865))*(I866/I865))+((1-(qCell/COUNT($F$2:F865)))*J865)))),J865),IF(Temp!sts_add=1,IF(H865="in-sample",IF(Q865=bigT,((qCell/bigT)*(I866-I865))+((1-(qCell/bigT))*J865),IF(OR(F866="",COUNT($AX$2:AX865)&lt;=qCell),IF(COUNT($AX$2:AX865)=1,0,AX865-AX864),((qCell/COUNT($AX$2:AX865))*(I866-I865))+((1-(qCell/COUNT($AX$2:AX865)))*J865))),J865),IF(H865="in-sample",IF(Q865=bigT,((qCell/bigT)*(I866/I865))+((1-(qCell/bigT))*J865),IF(qCell=0,1,IF(OR(F866="",COUNT($AX$2:AX865)&lt;=qCell),IF(COUNT($AX$2:AX865)=1,1,AX865/AX864),((qCell/COUNT($AX$2:AX865))*(I866/I865))+((1-(qCell/COUNT($AX$2:AX865)))*J865)))),J865)))))))</f>
        <v/>
      </c>
      <c r="K866" s="31" t="str">
        <f>IF(H866="","",IF(AND(Temp!optSeasCoef=0,Temp!sts_add=1),IF(H866="out-sample",I866+(Q866*J866),I866+J866),IF(AND(Temp!optSeasCoef=0,Temp!sts_multp=1),IF(H866="out-sample",I866*(J866^Q866),I866*J866),IF(Temp!sts_add=1,IF(H866="out-sample",(I866+(Q866*J866))*G866,(I866+J866)*G866),IF(H866="out-sample",I866*(J866^Q866)*G866,I866*J866*G866)))))</f>
        <v/>
      </c>
      <c r="L866" s="32" t="str">
        <f t="shared" si="93"/>
        <v/>
      </c>
      <c r="M866" s="32" t="str">
        <f t="shared" si="94"/>
        <v/>
      </c>
      <c r="N866" s="32" t="str">
        <f t="shared" si="95"/>
        <v/>
      </c>
      <c r="O866" s="32" t="str">
        <f t="shared" si="96"/>
        <v/>
      </c>
      <c r="P866" s="32" t="str">
        <f t="shared" si="97"/>
        <v/>
      </c>
      <c r="Q866" s="3" t="str">
        <f>IF(AND(Temp!fhor_indata=1,F866="",H865="in-sample"),1,IF(AND(Temp!fhor_indata=1,H865="out-sample",Q865&lt;ATA!XfHor),Q865+1,IF(F866="","",IF(AND(H866="out-sample",H865="in-sample"),1,IF(AND(H866="out-sample",H865="out-sample"),Q865+1,IF(ISNUMBER(Q865),Q865+1,1))))))</f>
        <v/>
      </c>
      <c r="R866" s="3" t="str">
        <f t="shared" si="91"/>
        <v/>
      </c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X866" s="63" t="e">
        <f t="shared" si="92"/>
        <v>#VALUE!</v>
      </c>
    </row>
    <row r="867" spans="1:50" s="1" customFormat="1" ht="14.25" x14ac:dyDescent="0.2">
      <c r="A867" s="6"/>
      <c r="B867" s="6"/>
      <c r="C867" s="6"/>
      <c r="D867" s="3"/>
      <c r="E867" s="70" t="str">
        <f>IF(ATA!E867="","",ATA!E867)</f>
        <v/>
      </c>
      <c r="F867" s="51" t="str">
        <f>IF(ATA!F867="","",ATA!F867)</f>
        <v/>
      </c>
      <c r="G867" s="11" t="str">
        <f>IF(ATA!G867="","",ATA!G867)</f>
        <v/>
      </c>
      <c r="H867" s="55" t="str">
        <f>IF(ATA!H867="","",ATA!H867)</f>
        <v/>
      </c>
      <c r="I867" s="31" t="str">
        <f>IF(AND(F866="",H866="in-sample"),"",IF(AND(Temp!fhor_indata=1,H866="out-sample",H867="out-sample"),I866,IF(AND(F867="",H866="out-sample"),"",IF(AND(Temp!optSeasCoef=0,Temp!sts_add=1),IF(H866="in-sample",IF(Q866=bigT,((pCell/bigT)*F866)+((1-(pCell/bigT))*(I866+J866)),IF(OR(F867="",COUNT($F$2:F866)&lt;=pCell),F866,((pCell/COUNT($F$2:F866))*F866)+((1-(pCell/COUNT($F$2:F866)))*(I866+J866)))),I866),IF(AND(Temp!optSeasCoef=0,Temp!sts_multp=1),IF(H866="in-sample",IF(Q866=bigT,((pCell/bigT)*F866)+((1-(pCell/bigT))*(I866*J866)),IF(OR(F867="",COUNT(F$2:$F866)&lt;=pCell),F866,((pCell/COUNT($F$2:F866))*F866)+((1-(pCell/COUNT($F$2:F866)))*(I866*J866)))),I866),IF(Temp!sts_add=1,IF(H866="in-sample",IF(Q866=bigT,((pCell/bigT)*AX866)+((1-(pCell/bigT))*(I866+J866)),IF(OR(F867="",COUNT($AX$2:AX866)&lt;=pCell),AX866,((pCell/COUNT($AX$2:AX866))*AX866)+((1-(pCell/COUNT($AX$2:AX866)))*(I866+J866)))),I866),IF(H866="in-sample",IF(Q866=bigT,((pCell/bigT)*AX866)+((1-(pCell/bigT))*(I866*J866)),IF(OR(F867="",COUNT($AX$2:AX866)&lt;=pCell),AX866,((pCell/COUNT($AX$2:AX866))*AX866)+((1-(pCell/COUNT($AX$2:AX866)))*(I866*J866)))),I866)))))))</f>
        <v/>
      </c>
      <c r="J867" s="31" t="str">
        <f>IF(AND(F866="",H866="in-sample"),"",IF(AND(Temp!fhor_indata=1,H866="out-sample",H867="out-sample"),J866,IF(AND(F867="",H866="out-sample"),"",IF(AND(Temp!optSeasCoef=0,Temp!sts_add=1),IF(H866="in-sample",IF(Q866=bigT,((qCell/bigT)*(I867-I866))+((1-(qCell/bigT))*J866),IF(OR(F867="",COUNT($F$2:F866)&lt;=qCell),IF(COUNT($F$2:F866)=1,0,F866-F865),((qCell/COUNT($F$2:F866))*(I867-I866))+((1-(qCell/COUNT($F$2:F866)))*J866))),J866),IF(AND(Temp!optSeasCoef=0,Temp!sts_multp=1),IF(H866="in-sample",IF(Q866=bigT,((qCell/bigT)*(I867/I866))+((1-(qCell/bigT))*J866),IF(qCell=0,1,IF(OR(F867="",COUNT($F$2:F866)&lt;=qCell),IF(COUNT($F$2:F866)=1,1,F866/F865),((qCell/COUNT($F$2:F866))*(I867/I866))+((1-(qCell/COUNT($F$2:F866)))*J866)))),J866),IF(Temp!sts_add=1,IF(H866="in-sample",IF(Q866=bigT,((qCell/bigT)*(I867-I866))+((1-(qCell/bigT))*J866),IF(OR(F867="",COUNT($AX$2:AX866)&lt;=qCell),IF(COUNT($AX$2:AX866)=1,0,AX866-AX865),((qCell/COUNT($AX$2:AX866))*(I867-I866))+((1-(qCell/COUNT($AX$2:AX866)))*J866))),J866),IF(H866="in-sample",IF(Q866=bigT,((qCell/bigT)*(I867/I866))+((1-(qCell/bigT))*J866),IF(qCell=0,1,IF(OR(F867="",COUNT($AX$2:AX866)&lt;=qCell),IF(COUNT($AX$2:AX866)=1,1,AX866/AX865),((qCell/COUNT($AX$2:AX866))*(I867/I866))+((1-(qCell/COUNT($AX$2:AX866)))*J866)))),J866)))))))</f>
        <v/>
      </c>
      <c r="K867" s="31" t="str">
        <f>IF(H867="","",IF(AND(Temp!optSeasCoef=0,Temp!sts_add=1),IF(H867="out-sample",I867+(Q867*J867),I867+J867),IF(AND(Temp!optSeasCoef=0,Temp!sts_multp=1),IF(H867="out-sample",I867*(J867^Q867),I867*J867),IF(Temp!sts_add=1,IF(H867="out-sample",(I867+(Q867*J867))*G867,(I867+J867)*G867),IF(H867="out-sample",I867*(J867^Q867)*G867,I867*J867*G867)))))</f>
        <v/>
      </c>
      <c r="L867" s="32" t="str">
        <f t="shared" si="93"/>
        <v/>
      </c>
      <c r="M867" s="32" t="str">
        <f t="shared" si="94"/>
        <v/>
      </c>
      <c r="N867" s="32" t="str">
        <f t="shared" si="95"/>
        <v/>
      </c>
      <c r="O867" s="32" t="str">
        <f t="shared" si="96"/>
        <v/>
      </c>
      <c r="P867" s="32" t="str">
        <f t="shared" si="97"/>
        <v/>
      </c>
      <c r="Q867" s="3" t="str">
        <f>IF(AND(Temp!fhor_indata=1,F867="",H866="in-sample"),1,IF(AND(Temp!fhor_indata=1,H866="out-sample",Q866&lt;ATA!XfHor),Q866+1,IF(F867="","",IF(AND(H867="out-sample",H866="in-sample"),1,IF(AND(H867="out-sample",H866="out-sample"),Q866+1,IF(ISNUMBER(Q866),Q866+1,1))))))</f>
        <v/>
      </c>
      <c r="R867" s="3" t="str">
        <f t="shared" si="91"/>
        <v/>
      </c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X867" s="63" t="e">
        <f t="shared" si="92"/>
        <v>#VALUE!</v>
      </c>
    </row>
    <row r="868" spans="1:50" s="1" customFormat="1" ht="14.25" x14ac:dyDescent="0.2">
      <c r="A868" s="6"/>
      <c r="B868" s="6"/>
      <c r="C868" s="6"/>
      <c r="D868" s="3"/>
      <c r="E868" s="70" t="str">
        <f>IF(ATA!E868="","",ATA!E868)</f>
        <v/>
      </c>
      <c r="F868" s="51" t="str">
        <f>IF(ATA!F868="","",ATA!F868)</f>
        <v/>
      </c>
      <c r="G868" s="11" t="str">
        <f>IF(ATA!G868="","",ATA!G868)</f>
        <v/>
      </c>
      <c r="H868" s="55" t="str">
        <f>IF(ATA!H868="","",ATA!H868)</f>
        <v/>
      </c>
      <c r="I868" s="31" t="str">
        <f>IF(AND(F867="",H867="in-sample"),"",IF(AND(Temp!fhor_indata=1,H867="out-sample",H868="out-sample"),I867,IF(AND(F868="",H867="out-sample"),"",IF(AND(Temp!optSeasCoef=0,Temp!sts_add=1),IF(H867="in-sample",IF(Q867=bigT,((pCell/bigT)*F867)+((1-(pCell/bigT))*(I867+J867)),IF(OR(F868="",COUNT($F$2:F867)&lt;=pCell),F867,((pCell/COUNT($F$2:F867))*F867)+((1-(pCell/COUNT($F$2:F867)))*(I867+J867)))),I867),IF(AND(Temp!optSeasCoef=0,Temp!sts_multp=1),IF(H867="in-sample",IF(Q867=bigT,((pCell/bigT)*F867)+((1-(pCell/bigT))*(I867*J867)),IF(OR(F868="",COUNT(F$2:$F867)&lt;=pCell),F867,((pCell/COUNT($F$2:F867))*F867)+((1-(pCell/COUNT($F$2:F867)))*(I867*J867)))),I867),IF(Temp!sts_add=1,IF(H867="in-sample",IF(Q867=bigT,((pCell/bigT)*AX867)+((1-(pCell/bigT))*(I867+J867)),IF(OR(F868="",COUNT($AX$2:AX867)&lt;=pCell),AX867,((pCell/COUNT($AX$2:AX867))*AX867)+((1-(pCell/COUNT($AX$2:AX867)))*(I867+J867)))),I867),IF(H867="in-sample",IF(Q867=bigT,((pCell/bigT)*AX867)+((1-(pCell/bigT))*(I867*J867)),IF(OR(F868="",COUNT($AX$2:AX867)&lt;=pCell),AX867,((pCell/COUNT($AX$2:AX867))*AX867)+((1-(pCell/COUNT($AX$2:AX867)))*(I867*J867)))),I867)))))))</f>
        <v/>
      </c>
      <c r="J868" s="31" t="str">
        <f>IF(AND(F867="",H867="in-sample"),"",IF(AND(Temp!fhor_indata=1,H867="out-sample",H868="out-sample"),J867,IF(AND(F868="",H867="out-sample"),"",IF(AND(Temp!optSeasCoef=0,Temp!sts_add=1),IF(H867="in-sample",IF(Q867=bigT,((qCell/bigT)*(I868-I867))+((1-(qCell/bigT))*J867),IF(OR(F868="",COUNT($F$2:F867)&lt;=qCell),IF(COUNT($F$2:F867)=1,0,F867-F866),((qCell/COUNT($F$2:F867))*(I868-I867))+((1-(qCell/COUNT($F$2:F867)))*J867))),J867),IF(AND(Temp!optSeasCoef=0,Temp!sts_multp=1),IF(H867="in-sample",IF(Q867=bigT,((qCell/bigT)*(I868/I867))+((1-(qCell/bigT))*J867),IF(qCell=0,1,IF(OR(F868="",COUNT($F$2:F867)&lt;=qCell),IF(COUNT($F$2:F867)=1,1,F867/F866),((qCell/COUNT($F$2:F867))*(I868/I867))+((1-(qCell/COUNT($F$2:F867)))*J867)))),J867),IF(Temp!sts_add=1,IF(H867="in-sample",IF(Q867=bigT,((qCell/bigT)*(I868-I867))+((1-(qCell/bigT))*J867),IF(OR(F868="",COUNT($AX$2:AX867)&lt;=qCell),IF(COUNT($AX$2:AX867)=1,0,AX867-AX866),((qCell/COUNT($AX$2:AX867))*(I868-I867))+((1-(qCell/COUNT($AX$2:AX867)))*J867))),J867),IF(H867="in-sample",IF(Q867=bigT,((qCell/bigT)*(I868/I867))+((1-(qCell/bigT))*J867),IF(qCell=0,1,IF(OR(F868="",COUNT($AX$2:AX867)&lt;=qCell),IF(COUNT($AX$2:AX867)=1,1,AX867/AX866),((qCell/COUNT($AX$2:AX867))*(I868/I867))+((1-(qCell/COUNT($AX$2:AX867)))*J867)))),J867)))))))</f>
        <v/>
      </c>
      <c r="K868" s="31" t="str">
        <f>IF(H868="","",IF(AND(Temp!optSeasCoef=0,Temp!sts_add=1),IF(H868="out-sample",I868+(Q868*J868),I868+J868),IF(AND(Temp!optSeasCoef=0,Temp!sts_multp=1),IF(H868="out-sample",I868*(J868^Q868),I868*J868),IF(Temp!sts_add=1,IF(H868="out-sample",(I868+(Q868*J868))*G868,(I868+J868)*G868),IF(H868="out-sample",I868*(J868^Q868)*G868,I868*J868*G868)))))</f>
        <v/>
      </c>
      <c r="L868" s="32" t="str">
        <f t="shared" si="93"/>
        <v/>
      </c>
      <c r="M868" s="32" t="str">
        <f t="shared" si="94"/>
        <v/>
      </c>
      <c r="N868" s="32" t="str">
        <f t="shared" si="95"/>
        <v/>
      </c>
      <c r="O868" s="32" t="str">
        <f t="shared" si="96"/>
        <v/>
      </c>
      <c r="P868" s="32" t="str">
        <f t="shared" si="97"/>
        <v/>
      </c>
      <c r="Q868" s="3" t="str">
        <f>IF(AND(Temp!fhor_indata=1,F868="",H867="in-sample"),1,IF(AND(Temp!fhor_indata=1,H867="out-sample",Q867&lt;ATA!XfHor),Q867+1,IF(F868="","",IF(AND(H868="out-sample",H867="in-sample"),1,IF(AND(H868="out-sample",H867="out-sample"),Q867+1,IF(ISNUMBER(Q867),Q867+1,1))))))</f>
        <v/>
      </c>
      <c r="R868" s="3" t="str">
        <f t="shared" si="91"/>
        <v/>
      </c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X868" s="63" t="e">
        <f t="shared" si="92"/>
        <v>#VALUE!</v>
      </c>
    </row>
    <row r="869" spans="1:50" s="1" customFormat="1" ht="14.25" x14ac:dyDescent="0.2">
      <c r="A869" s="6"/>
      <c r="B869" s="6"/>
      <c r="C869" s="6"/>
      <c r="D869" s="3"/>
      <c r="E869" s="70" t="str">
        <f>IF(ATA!E869="","",ATA!E869)</f>
        <v/>
      </c>
      <c r="F869" s="51" t="str">
        <f>IF(ATA!F869="","",ATA!F869)</f>
        <v/>
      </c>
      <c r="G869" s="11" t="str">
        <f>IF(ATA!G869="","",ATA!G869)</f>
        <v/>
      </c>
      <c r="H869" s="55" t="str">
        <f>IF(ATA!H869="","",ATA!H869)</f>
        <v/>
      </c>
      <c r="I869" s="31" t="str">
        <f>IF(AND(F868="",H868="in-sample"),"",IF(AND(Temp!fhor_indata=1,H868="out-sample",H869="out-sample"),I868,IF(AND(F869="",H868="out-sample"),"",IF(AND(Temp!optSeasCoef=0,Temp!sts_add=1),IF(H868="in-sample",IF(Q868=bigT,((pCell/bigT)*F868)+((1-(pCell/bigT))*(I868+J868)),IF(OR(F869="",COUNT($F$2:F868)&lt;=pCell),F868,((pCell/COUNT($F$2:F868))*F868)+((1-(pCell/COUNT($F$2:F868)))*(I868+J868)))),I868),IF(AND(Temp!optSeasCoef=0,Temp!sts_multp=1),IF(H868="in-sample",IF(Q868=bigT,((pCell/bigT)*F868)+((1-(pCell/bigT))*(I868*J868)),IF(OR(F869="",COUNT(F$2:$F868)&lt;=pCell),F868,((pCell/COUNT($F$2:F868))*F868)+((1-(pCell/COUNT($F$2:F868)))*(I868*J868)))),I868),IF(Temp!sts_add=1,IF(H868="in-sample",IF(Q868=bigT,((pCell/bigT)*AX868)+((1-(pCell/bigT))*(I868+J868)),IF(OR(F869="",COUNT($AX$2:AX868)&lt;=pCell),AX868,((pCell/COUNT($AX$2:AX868))*AX868)+((1-(pCell/COUNT($AX$2:AX868)))*(I868+J868)))),I868),IF(H868="in-sample",IF(Q868=bigT,((pCell/bigT)*AX868)+((1-(pCell/bigT))*(I868*J868)),IF(OR(F869="",COUNT($AX$2:AX868)&lt;=pCell),AX868,((pCell/COUNT($AX$2:AX868))*AX868)+((1-(pCell/COUNT($AX$2:AX868)))*(I868*J868)))),I868)))))))</f>
        <v/>
      </c>
      <c r="J869" s="31" t="str">
        <f>IF(AND(F868="",H868="in-sample"),"",IF(AND(Temp!fhor_indata=1,H868="out-sample",H869="out-sample"),J868,IF(AND(F869="",H868="out-sample"),"",IF(AND(Temp!optSeasCoef=0,Temp!sts_add=1),IF(H868="in-sample",IF(Q868=bigT,((qCell/bigT)*(I869-I868))+((1-(qCell/bigT))*J868),IF(OR(F869="",COUNT($F$2:F868)&lt;=qCell),IF(COUNT($F$2:F868)=1,0,F868-F867),((qCell/COUNT($F$2:F868))*(I869-I868))+((1-(qCell/COUNT($F$2:F868)))*J868))),J868),IF(AND(Temp!optSeasCoef=0,Temp!sts_multp=1),IF(H868="in-sample",IF(Q868=bigT,((qCell/bigT)*(I869/I868))+((1-(qCell/bigT))*J868),IF(qCell=0,1,IF(OR(F869="",COUNT($F$2:F868)&lt;=qCell),IF(COUNT($F$2:F868)=1,1,F868/F867),((qCell/COUNT($F$2:F868))*(I869/I868))+((1-(qCell/COUNT($F$2:F868)))*J868)))),J868),IF(Temp!sts_add=1,IF(H868="in-sample",IF(Q868=bigT,((qCell/bigT)*(I869-I868))+((1-(qCell/bigT))*J868),IF(OR(F869="",COUNT($AX$2:AX868)&lt;=qCell),IF(COUNT($AX$2:AX868)=1,0,AX868-AX867),((qCell/COUNT($AX$2:AX868))*(I869-I868))+((1-(qCell/COUNT($AX$2:AX868)))*J868))),J868),IF(H868="in-sample",IF(Q868=bigT,((qCell/bigT)*(I869/I868))+((1-(qCell/bigT))*J868),IF(qCell=0,1,IF(OR(F869="",COUNT($AX$2:AX868)&lt;=qCell),IF(COUNT($AX$2:AX868)=1,1,AX868/AX867),((qCell/COUNT($AX$2:AX868))*(I869/I868))+((1-(qCell/COUNT($AX$2:AX868)))*J868)))),J868)))))))</f>
        <v/>
      </c>
      <c r="K869" s="31" t="str">
        <f>IF(H869="","",IF(AND(Temp!optSeasCoef=0,Temp!sts_add=1),IF(H869="out-sample",I869+(Q869*J869),I869+J869),IF(AND(Temp!optSeasCoef=0,Temp!sts_multp=1),IF(H869="out-sample",I869*(J869^Q869),I869*J869),IF(Temp!sts_add=1,IF(H869="out-sample",(I869+(Q869*J869))*G869,(I869+J869)*G869),IF(H869="out-sample",I869*(J869^Q869)*G869,I869*J869*G869)))))</f>
        <v/>
      </c>
      <c r="L869" s="32" t="str">
        <f t="shared" si="93"/>
        <v/>
      </c>
      <c r="M869" s="32" t="str">
        <f t="shared" si="94"/>
        <v/>
      </c>
      <c r="N869" s="32" t="str">
        <f t="shared" si="95"/>
        <v/>
      </c>
      <c r="O869" s="32" t="str">
        <f t="shared" si="96"/>
        <v/>
      </c>
      <c r="P869" s="32" t="str">
        <f t="shared" si="97"/>
        <v/>
      </c>
      <c r="Q869" s="3" t="str">
        <f>IF(AND(Temp!fhor_indata=1,F869="",H868="in-sample"),1,IF(AND(Temp!fhor_indata=1,H868="out-sample",Q868&lt;ATA!XfHor),Q868+1,IF(F869="","",IF(AND(H869="out-sample",H868="in-sample"),1,IF(AND(H869="out-sample",H868="out-sample"),Q868+1,IF(ISNUMBER(Q868),Q868+1,1))))))</f>
        <v/>
      </c>
      <c r="R869" s="3" t="str">
        <f t="shared" si="91"/>
        <v/>
      </c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X869" s="63" t="e">
        <f t="shared" si="92"/>
        <v>#VALUE!</v>
      </c>
    </row>
    <row r="870" spans="1:50" s="1" customFormat="1" ht="14.25" x14ac:dyDescent="0.2">
      <c r="A870" s="6"/>
      <c r="B870" s="6"/>
      <c r="C870" s="6"/>
      <c r="D870" s="3"/>
      <c r="E870" s="70" t="str">
        <f>IF(ATA!E870="","",ATA!E870)</f>
        <v/>
      </c>
      <c r="F870" s="51" t="str">
        <f>IF(ATA!F870="","",ATA!F870)</f>
        <v/>
      </c>
      <c r="G870" s="11" t="str">
        <f>IF(ATA!G870="","",ATA!G870)</f>
        <v/>
      </c>
      <c r="H870" s="55" t="str">
        <f>IF(ATA!H870="","",ATA!H870)</f>
        <v/>
      </c>
      <c r="I870" s="31" t="str">
        <f>IF(AND(F869="",H869="in-sample"),"",IF(AND(Temp!fhor_indata=1,H869="out-sample",H870="out-sample"),I869,IF(AND(F870="",H869="out-sample"),"",IF(AND(Temp!optSeasCoef=0,Temp!sts_add=1),IF(H869="in-sample",IF(Q869=bigT,((pCell/bigT)*F869)+((1-(pCell/bigT))*(I869+J869)),IF(OR(F870="",COUNT($F$2:F869)&lt;=pCell),F869,((pCell/COUNT($F$2:F869))*F869)+((1-(pCell/COUNT($F$2:F869)))*(I869+J869)))),I869),IF(AND(Temp!optSeasCoef=0,Temp!sts_multp=1),IF(H869="in-sample",IF(Q869=bigT,((pCell/bigT)*F869)+((1-(pCell/bigT))*(I869*J869)),IF(OR(F870="",COUNT(F$2:$F869)&lt;=pCell),F869,((pCell/COUNT($F$2:F869))*F869)+((1-(pCell/COUNT($F$2:F869)))*(I869*J869)))),I869),IF(Temp!sts_add=1,IF(H869="in-sample",IF(Q869=bigT,((pCell/bigT)*AX869)+((1-(pCell/bigT))*(I869+J869)),IF(OR(F870="",COUNT($AX$2:AX869)&lt;=pCell),AX869,((pCell/COUNT($AX$2:AX869))*AX869)+((1-(pCell/COUNT($AX$2:AX869)))*(I869+J869)))),I869),IF(H869="in-sample",IF(Q869=bigT,((pCell/bigT)*AX869)+((1-(pCell/bigT))*(I869*J869)),IF(OR(F870="",COUNT($AX$2:AX869)&lt;=pCell),AX869,((pCell/COUNT($AX$2:AX869))*AX869)+((1-(pCell/COUNT($AX$2:AX869)))*(I869*J869)))),I869)))))))</f>
        <v/>
      </c>
      <c r="J870" s="31" t="str">
        <f>IF(AND(F869="",H869="in-sample"),"",IF(AND(Temp!fhor_indata=1,H869="out-sample",H870="out-sample"),J869,IF(AND(F870="",H869="out-sample"),"",IF(AND(Temp!optSeasCoef=0,Temp!sts_add=1),IF(H869="in-sample",IF(Q869=bigT,((qCell/bigT)*(I870-I869))+((1-(qCell/bigT))*J869),IF(OR(F870="",COUNT($F$2:F869)&lt;=qCell),IF(COUNT($F$2:F869)=1,0,F869-F868),((qCell/COUNT($F$2:F869))*(I870-I869))+((1-(qCell/COUNT($F$2:F869)))*J869))),J869),IF(AND(Temp!optSeasCoef=0,Temp!sts_multp=1),IF(H869="in-sample",IF(Q869=bigT,((qCell/bigT)*(I870/I869))+((1-(qCell/bigT))*J869),IF(qCell=0,1,IF(OR(F870="",COUNT($F$2:F869)&lt;=qCell),IF(COUNT($F$2:F869)=1,1,F869/F868),((qCell/COUNT($F$2:F869))*(I870/I869))+((1-(qCell/COUNT($F$2:F869)))*J869)))),J869),IF(Temp!sts_add=1,IF(H869="in-sample",IF(Q869=bigT,((qCell/bigT)*(I870-I869))+((1-(qCell/bigT))*J869),IF(OR(F870="",COUNT($AX$2:AX869)&lt;=qCell),IF(COUNT($AX$2:AX869)=1,0,AX869-AX868),((qCell/COUNT($AX$2:AX869))*(I870-I869))+((1-(qCell/COUNT($AX$2:AX869)))*J869))),J869),IF(H869="in-sample",IF(Q869=bigT,((qCell/bigT)*(I870/I869))+((1-(qCell/bigT))*J869),IF(qCell=0,1,IF(OR(F870="",COUNT($AX$2:AX869)&lt;=qCell),IF(COUNT($AX$2:AX869)=1,1,AX869/AX868),((qCell/COUNT($AX$2:AX869))*(I870/I869))+((1-(qCell/COUNT($AX$2:AX869)))*J869)))),J869)))))))</f>
        <v/>
      </c>
      <c r="K870" s="31" t="str">
        <f>IF(H870="","",IF(AND(Temp!optSeasCoef=0,Temp!sts_add=1),IF(H870="out-sample",I870+(Q870*J870),I870+J870),IF(AND(Temp!optSeasCoef=0,Temp!sts_multp=1),IF(H870="out-sample",I870*(J870^Q870),I870*J870),IF(Temp!sts_add=1,IF(H870="out-sample",(I870+(Q870*J870))*G870,(I870+J870)*G870),IF(H870="out-sample",I870*(J870^Q870)*G870,I870*J870*G870)))))</f>
        <v/>
      </c>
      <c r="L870" s="32" t="str">
        <f t="shared" si="93"/>
        <v/>
      </c>
      <c r="M870" s="32" t="str">
        <f t="shared" si="94"/>
        <v/>
      </c>
      <c r="N870" s="32" t="str">
        <f t="shared" si="95"/>
        <v/>
      </c>
      <c r="O870" s="32" t="str">
        <f t="shared" si="96"/>
        <v/>
      </c>
      <c r="P870" s="32" t="str">
        <f t="shared" si="97"/>
        <v/>
      </c>
      <c r="Q870" s="3" t="str">
        <f>IF(AND(Temp!fhor_indata=1,F870="",H869="in-sample"),1,IF(AND(Temp!fhor_indata=1,H869="out-sample",Q869&lt;ATA!XfHor),Q869+1,IF(F870="","",IF(AND(H870="out-sample",H869="in-sample"),1,IF(AND(H870="out-sample",H869="out-sample"),Q869+1,IF(ISNUMBER(Q869),Q869+1,1))))))</f>
        <v/>
      </c>
      <c r="R870" s="3" t="str">
        <f t="shared" si="91"/>
        <v/>
      </c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X870" s="63" t="e">
        <f t="shared" si="92"/>
        <v>#VALUE!</v>
      </c>
    </row>
    <row r="871" spans="1:50" s="1" customFormat="1" ht="14.25" x14ac:dyDescent="0.2">
      <c r="A871" s="6"/>
      <c r="B871" s="6"/>
      <c r="C871" s="6"/>
      <c r="D871" s="3"/>
      <c r="E871" s="70" t="str">
        <f>IF(ATA!E871="","",ATA!E871)</f>
        <v/>
      </c>
      <c r="F871" s="51" t="str">
        <f>IF(ATA!F871="","",ATA!F871)</f>
        <v/>
      </c>
      <c r="G871" s="11" t="str">
        <f>IF(ATA!G871="","",ATA!G871)</f>
        <v/>
      </c>
      <c r="H871" s="55" t="str">
        <f>IF(ATA!H871="","",ATA!H871)</f>
        <v/>
      </c>
      <c r="I871" s="31" t="str">
        <f>IF(AND(F870="",H870="in-sample"),"",IF(AND(Temp!fhor_indata=1,H870="out-sample",H871="out-sample"),I870,IF(AND(F871="",H870="out-sample"),"",IF(AND(Temp!optSeasCoef=0,Temp!sts_add=1),IF(H870="in-sample",IF(Q870=bigT,((pCell/bigT)*F870)+((1-(pCell/bigT))*(I870+J870)),IF(OR(F871="",COUNT($F$2:F870)&lt;=pCell),F870,((pCell/COUNT($F$2:F870))*F870)+((1-(pCell/COUNT($F$2:F870)))*(I870+J870)))),I870),IF(AND(Temp!optSeasCoef=0,Temp!sts_multp=1),IF(H870="in-sample",IF(Q870=bigT,((pCell/bigT)*F870)+((1-(pCell/bigT))*(I870*J870)),IF(OR(F871="",COUNT(F$2:$F870)&lt;=pCell),F870,((pCell/COUNT($F$2:F870))*F870)+((1-(pCell/COUNT($F$2:F870)))*(I870*J870)))),I870),IF(Temp!sts_add=1,IF(H870="in-sample",IF(Q870=bigT,((pCell/bigT)*AX870)+((1-(pCell/bigT))*(I870+J870)),IF(OR(F871="",COUNT($AX$2:AX870)&lt;=pCell),AX870,((pCell/COUNT($AX$2:AX870))*AX870)+((1-(pCell/COUNT($AX$2:AX870)))*(I870+J870)))),I870),IF(H870="in-sample",IF(Q870=bigT,((pCell/bigT)*AX870)+((1-(pCell/bigT))*(I870*J870)),IF(OR(F871="",COUNT($AX$2:AX870)&lt;=pCell),AX870,((pCell/COUNT($AX$2:AX870))*AX870)+((1-(pCell/COUNT($AX$2:AX870)))*(I870*J870)))),I870)))))))</f>
        <v/>
      </c>
      <c r="J871" s="31" t="str">
        <f>IF(AND(F870="",H870="in-sample"),"",IF(AND(Temp!fhor_indata=1,H870="out-sample",H871="out-sample"),J870,IF(AND(F871="",H870="out-sample"),"",IF(AND(Temp!optSeasCoef=0,Temp!sts_add=1),IF(H870="in-sample",IF(Q870=bigT,((qCell/bigT)*(I871-I870))+((1-(qCell/bigT))*J870),IF(OR(F871="",COUNT($F$2:F870)&lt;=qCell),IF(COUNT($F$2:F870)=1,0,F870-F869),((qCell/COUNT($F$2:F870))*(I871-I870))+((1-(qCell/COUNT($F$2:F870)))*J870))),J870),IF(AND(Temp!optSeasCoef=0,Temp!sts_multp=1),IF(H870="in-sample",IF(Q870=bigT,((qCell/bigT)*(I871/I870))+((1-(qCell/bigT))*J870),IF(qCell=0,1,IF(OR(F871="",COUNT($F$2:F870)&lt;=qCell),IF(COUNT($F$2:F870)=1,1,F870/F869),((qCell/COUNT($F$2:F870))*(I871/I870))+((1-(qCell/COUNT($F$2:F870)))*J870)))),J870),IF(Temp!sts_add=1,IF(H870="in-sample",IF(Q870=bigT,((qCell/bigT)*(I871-I870))+((1-(qCell/bigT))*J870),IF(OR(F871="",COUNT($AX$2:AX870)&lt;=qCell),IF(COUNT($AX$2:AX870)=1,0,AX870-AX869),((qCell/COUNT($AX$2:AX870))*(I871-I870))+((1-(qCell/COUNT($AX$2:AX870)))*J870))),J870),IF(H870="in-sample",IF(Q870=bigT,((qCell/bigT)*(I871/I870))+((1-(qCell/bigT))*J870),IF(qCell=0,1,IF(OR(F871="",COUNT($AX$2:AX870)&lt;=qCell),IF(COUNT($AX$2:AX870)=1,1,AX870/AX869),((qCell/COUNT($AX$2:AX870))*(I871/I870))+((1-(qCell/COUNT($AX$2:AX870)))*J870)))),J870)))))))</f>
        <v/>
      </c>
      <c r="K871" s="31" t="str">
        <f>IF(H871="","",IF(AND(Temp!optSeasCoef=0,Temp!sts_add=1),IF(H871="out-sample",I871+(Q871*J871),I871+J871),IF(AND(Temp!optSeasCoef=0,Temp!sts_multp=1),IF(H871="out-sample",I871*(J871^Q871),I871*J871),IF(Temp!sts_add=1,IF(H871="out-sample",(I871+(Q871*J871))*G871,(I871+J871)*G871),IF(H871="out-sample",I871*(J871^Q871)*G871,I871*J871*G871)))))</f>
        <v/>
      </c>
      <c r="L871" s="32" t="str">
        <f t="shared" si="93"/>
        <v/>
      </c>
      <c r="M871" s="32" t="str">
        <f t="shared" si="94"/>
        <v/>
      </c>
      <c r="N871" s="32" t="str">
        <f t="shared" si="95"/>
        <v/>
      </c>
      <c r="O871" s="32" t="str">
        <f t="shared" si="96"/>
        <v/>
      </c>
      <c r="P871" s="32" t="str">
        <f t="shared" si="97"/>
        <v/>
      </c>
      <c r="Q871" s="3" t="str">
        <f>IF(AND(Temp!fhor_indata=1,F871="",H870="in-sample"),1,IF(AND(Temp!fhor_indata=1,H870="out-sample",Q870&lt;ATA!XfHor),Q870+1,IF(F871="","",IF(AND(H871="out-sample",H870="in-sample"),1,IF(AND(H871="out-sample",H870="out-sample"),Q870+1,IF(ISNUMBER(Q870),Q870+1,1))))))</f>
        <v/>
      </c>
      <c r="R871" s="3" t="str">
        <f t="shared" si="91"/>
        <v/>
      </c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X871" s="63" t="e">
        <f t="shared" si="92"/>
        <v>#VALUE!</v>
      </c>
    </row>
    <row r="872" spans="1:50" s="1" customFormat="1" ht="14.25" x14ac:dyDescent="0.2">
      <c r="A872" s="6"/>
      <c r="B872" s="6"/>
      <c r="C872" s="6"/>
      <c r="D872" s="3"/>
      <c r="E872" s="70" t="str">
        <f>IF(ATA!E872="","",ATA!E872)</f>
        <v/>
      </c>
      <c r="F872" s="51" t="str">
        <f>IF(ATA!F872="","",ATA!F872)</f>
        <v/>
      </c>
      <c r="G872" s="11" t="str">
        <f>IF(ATA!G872="","",ATA!G872)</f>
        <v/>
      </c>
      <c r="H872" s="55" t="str">
        <f>IF(ATA!H872="","",ATA!H872)</f>
        <v/>
      </c>
      <c r="I872" s="31" t="str">
        <f>IF(AND(F871="",H871="in-sample"),"",IF(AND(Temp!fhor_indata=1,H871="out-sample",H872="out-sample"),I871,IF(AND(F872="",H871="out-sample"),"",IF(AND(Temp!optSeasCoef=0,Temp!sts_add=1),IF(H871="in-sample",IF(Q871=bigT,((pCell/bigT)*F871)+((1-(pCell/bigT))*(I871+J871)),IF(OR(F872="",COUNT($F$2:F871)&lt;=pCell),F871,((pCell/COUNT($F$2:F871))*F871)+((1-(pCell/COUNT($F$2:F871)))*(I871+J871)))),I871),IF(AND(Temp!optSeasCoef=0,Temp!sts_multp=1),IF(H871="in-sample",IF(Q871=bigT,((pCell/bigT)*F871)+((1-(pCell/bigT))*(I871*J871)),IF(OR(F872="",COUNT(F$2:$F871)&lt;=pCell),F871,((pCell/COUNT($F$2:F871))*F871)+((1-(pCell/COUNT($F$2:F871)))*(I871*J871)))),I871),IF(Temp!sts_add=1,IF(H871="in-sample",IF(Q871=bigT,((pCell/bigT)*AX871)+((1-(pCell/bigT))*(I871+J871)),IF(OR(F872="",COUNT($AX$2:AX871)&lt;=pCell),AX871,((pCell/COUNT($AX$2:AX871))*AX871)+((1-(pCell/COUNT($AX$2:AX871)))*(I871+J871)))),I871),IF(H871="in-sample",IF(Q871=bigT,((pCell/bigT)*AX871)+((1-(pCell/bigT))*(I871*J871)),IF(OR(F872="",COUNT($AX$2:AX871)&lt;=pCell),AX871,((pCell/COUNT($AX$2:AX871))*AX871)+((1-(pCell/COUNT($AX$2:AX871)))*(I871*J871)))),I871)))))))</f>
        <v/>
      </c>
      <c r="J872" s="31" t="str">
        <f>IF(AND(F871="",H871="in-sample"),"",IF(AND(Temp!fhor_indata=1,H871="out-sample",H872="out-sample"),J871,IF(AND(F872="",H871="out-sample"),"",IF(AND(Temp!optSeasCoef=0,Temp!sts_add=1),IF(H871="in-sample",IF(Q871=bigT,((qCell/bigT)*(I872-I871))+((1-(qCell/bigT))*J871),IF(OR(F872="",COUNT($F$2:F871)&lt;=qCell),IF(COUNT($F$2:F871)=1,0,F871-F870),((qCell/COUNT($F$2:F871))*(I872-I871))+((1-(qCell/COUNT($F$2:F871)))*J871))),J871),IF(AND(Temp!optSeasCoef=0,Temp!sts_multp=1),IF(H871="in-sample",IF(Q871=bigT,((qCell/bigT)*(I872/I871))+((1-(qCell/bigT))*J871),IF(qCell=0,1,IF(OR(F872="",COUNT($F$2:F871)&lt;=qCell),IF(COUNT($F$2:F871)=1,1,F871/F870),((qCell/COUNT($F$2:F871))*(I872/I871))+((1-(qCell/COUNT($F$2:F871)))*J871)))),J871),IF(Temp!sts_add=1,IF(H871="in-sample",IF(Q871=bigT,((qCell/bigT)*(I872-I871))+((1-(qCell/bigT))*J871),IF(OR(F872="",COUNT($AX$2:AX871)&lt;=qCell),IF(COUNT($AX$2:AX871)=1,0,AX871-AX870),((qCell/COUNT($AX$2:AX871))*(I872-I871))+((1-(qCell/COUNT($AX$2:AX871)))*J871))),J871),IF(H871="in-sample",IF(Q871=bigT,((qCell/bigT)*(I872/I871))+((1-(qCell/bigT))*J871),IF(qCell=0,1,IF(OR(F872="",COUNT($AX$2:AX871)&lt;=qCell),IF(COUNT($AX$2:AX871)=1,1,AX871/AX870),((qCell/COUNT($AX$2:AX871))*(I872/I871))+((1-(qCell/COUNT($AX$2:AX871)))*J871)))),J871)))))))</f>
        <v/>
      </c>
      <c r="K872" s="31" t="str">
        <f>IF(H872="","",IF(AND(Temp!optSeasCoef=0,Temp!sts_add=1),IF(H872="out-sample",I872+(Q872*J872),I872+J872),IF(AND(Temp!optSeasCoef=0,Temp!sts_multp=1),IF(H872="out-sample",I872*(J872^Q872),I872*J872),IF(Temp!sts_add=1,IF(H872="out-sample",(I872+(Q872*J872))*G872,(I872+J872)*G872),IF(H872="out-sample",I872*(J872^Q872)*G872,I872*J872*G872)))))</f>
        <v/>
      </c>
      <c r="L872" s="32" t="str">
        <f t="shared" si="93"/>
        <v/>
      </c>
      <c r="M872" s="32" t="str">
        <f t="shared" si="94"/>
        <v/>
      </c>
      <c r="N872" s="32" t="str">
        <f t="shared" si="95"/>
        <v/>
      </c>
      <c r="O872" s="32" t="str">
        <f t="shared" si="96"/>
        <v/>
      </c>
      <c r="P872" s="32" t="str">
        <f t="shared" si="97"/>
        <v/>
      </c>
      <c r="Q872" s="3" t="str">
        <f>IF(AND(Temp!fhor_indata=1,F872="",H871="in-sample"),1,IF(AND(Temp!fhor_indata=1,H871="out-sample",Q871&lt;ATA!XfHor),Q871+1,IF(F872="","",IF(AND(H872="out-sample",H871="in-sample"),1,IF(AND(H872="out-sample",H871="out-sample"),Q871+1,IF(ISNUMBER(Q871),Q871+1,1))))))</f>
        <v/>
      </c>
      <c r="R872" s="3" t="str">
        <f t="shared" si="91"/>
        <v/>
      </c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X872" s="63" t="e">
        <f t="shared" si="92"/>
        <v>#VALUE!</v>
      </c>
    </row>
    <row r="873" spans="1:50" s="1" customFormat="1" ht="14.25" x14ac:dyDescent="0.2">
      <c r="A873" s="6"/>
      <c r="B873" s="6"/>
      <c r="C873" s="6"/>
      <c r="D873" s="3"/>
      <c r="E873" s="70" t="str">
        <f>IF(ATA!E873="","",ATA!E873)</f>
        <v/>
      </c>
      <c r="F873" s="51" t="str">
        <f>IF(ATA!F873="","",ATA!F873)</f>
        <v/>
      </c>
      <c r="G873" s="11" t="str">
        <f>IF(ATA!G873="","",ATA!G873)</f>
        <v/>
      </c>
      <c r="H873" s="55" t="str">
        <f>IF(ATA!H873="","",ATA!H873)</f>
        <v/>
      </c>
      <c r="I873" s="31" t="str">
        <f>IF(AND(F872="",H872="in-sample"),"",IF(AND(Temp!fhor_indata=1,H872="out-sample",H873="out-sample"),I872,IF(AND(F873="",H872="out-sample"),"",IF(AND(Temp!optSeasCoef=0,Temp!sts_add=1),IF(H872="in-sample",IF(Q872=bigT,((pCell/bigT)*F872)+((1-(pCell/bigT))*(I872+J872)),IF(OR(F873="",COUNT($F$2:F872)&lt;=pCell),F872,((pCell/COUNT($F$2:F872))*F872)+((1-(pCell/COUNT($F$2:F872)))*(I872+J872)))),I872),IF(AND(Temp!optSeasCoef=0,Temp!sts_multp=1),IF(H872="in-sample",IF(Q872=bigT,((pCell/bigT)*F872)+((1-(pCell/bigT))*(I872*J872)),IF(OR(F873="",COUNT(F$2:$F872)&lt;=pCell),F872,((pCell/COUNT($F$2:F872))*F872)+((1-(pCell/COUNT($F$2:F872)))*(I872*J872)))),I872),IF(Temp!sts_add=1,IF(H872="in-sample",IF(Q872=bigT,((pCell/bigT)*AX872)+((1-(pCell/bigT))*(I872+J872)),IF(OR(F873="",COUNT($AX$2:AX872)&lt;=pCell),AX872,((pCell/COUNT($AX$2:AX872))*AX872)+((1-(pCell/COUNT($AX$2:AX872)))*(I872+J872)))),I872),IF(H872="in-sample",IF(Q872=bigT,((pCell/bigT)*AX872)+((1-(pCell/bigT))*(I872*J872)),IF(OR(F873="",COUNT($AX$2:AX872)&lt;=pCell),AX872,((pCell/COUNT($AX$2:AX872))*AX872)+((1-(pCell/COUNT($AX$2:AX872)))*(I872*J872)))),I872)))))))</f>
        <v/>
      </c>
      <c r="J873" s="31" t="str">
        <f>IF(AND(F872="",H872="in-sample"),"",IF(AND(Temp!fhor_indata=1,H872="out-sample",H873="out-sample"),J872,IF(AND(F873="",H872="out-sample"),"",IF(AND(Temp!optSeasCoef=0,Temp!sts_add=1),IF(H872="in-sample",IF(Q872=bigT,((qCell/bigT)*(I873-I872))+((1-(qCell/bigT))*J872),IF(OR(F873="",COUNT($F$2:F872)&lt;=qCell),IF(COUNT($F$2:F872)=1,0,F872-F871),((qCell/COUNT($F$2:F872))*(I873-I872))+((1-(qCell/COUNT($F$2:F872)))*J872))),J872),IF(AND(Temp!optSeasCoef=0,Temp!sts_multp=1),IF(H872="in-sample",IF(Q872=bigT,((qCell/bigT)*(I873/I872))+((1-(qCell/bigT))*J872),IF(qCell=0,1,IF(OR(F873="",COUNT($F$2:F872)&lt;=qCell),IF(COUNT($F$2:F872)=1,1,F872/F871),((qCell/COUNT($F$2:F872))*(I873/I872))+((1-(qCell/COUNT($F$2:F872)))*J872)))),J872),IF(Temp!sts_add=1,IF(H872="in-sample",IF(Q872=bigT,((qCell/bigT)*(I873-I872))+((1-(qCell/bigT))*J872),IF(OR(F873="",COUNT($AX$2:AX872)&lt;=qCell),IF(COUNT($AX$2:AX872)=1,0,AX872-AX871),((qCell/COUNT($AX$2:AX872))*(I873-I872))+((1-(qCell/COUNT($AX$2:AX872)))*J872))),J872),IF(H872="in-sample",IF(Q872=bigT,((qCell/bigT)*(I873/I872))+((1-(qCell/bigT))*J872),IF(qCell=0,1,IF(OR(F873="",COUNT($AX$2:AX872)&lt;=qCell),IF(COUNT($AX$2:AX872)=1,1,AX872/AX871),((qCell/COUNT($AX$2:AX872))*(I873/I872))+((1-(qCell/COUNT($AX$2:AX872)))*J872)))),J872)))))))</f>
        <v/>
      </c>
      <c r="K873" s="31" t="str">
        <f>IF(H873="","",IF(AND(Temp!optSeasCoef=0,Temp!sts_add=1),IF(H873="out-sample",I873+(Q873*J873),I873+J873),IF(AND(Temp!optSeasCoef=0,Temp!sts_multp=1),IF(H873="out-sample",I873*(J873^Q873),I873*J873),IF(Temp!sts_add=1,IF(H873="out-sample",(I873+(Q873*J873))*G873,(I873+J873)*G873),IF(H873="out-sample",I873*(J873^Q873)*G873,I873*J873*G873)))))</f>
        <v/>
      </c>
      <c r="L873" s="32" t="str">
        <f t="shared" si="93"/>
        <v/>
      </c>
      <c r="M873" s="32" t="str">
        <f t="shared" si="94"/>
        <v/>
      </c>
      <c r="N873" s="32" t="str">
        <f t="shared" si="95"/>
        <v/>
      </c>
      <c r="O873" s="32" t="str">
        <f t="shared" si="96"/>
        <v/>
      </c>
      <c r="P873" s="32" t="str">
        <f t="shared" si="97"/>
        <v/>
      </c>
      <c r="Q873" s="3" t="str">
        <f>IF(AND(Temp!fhor_indata=1,F873="",H872="in-sample"),1,IF(AND(Temp!fhor_indata=1,H872="out-sample",Q872&lt;ATA!XfHor),Q872+1,IF(F873="","",IF(AND(H873="out-sample",H872="in-sample"),1,IF(AND(H873="out-sample",H872="out-sample"),Q872+1,IF(ISNUMBER(Q872),Q872+1,1))))))</f>
        <v/>
      </c>
      <c r="R873" s="3" t="str">
        <f t="shared" si="91"/>
        <v/>
      </c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X873" s="63" t="e">
        <f t="shared" si="92"/>
        <v>#VALUE!</v>
      </c>
    </row>
    <row r="874" spans="1:50" s="1" customFormat="1" ht="14.25" x14ac:dyDescent="0.2">
      <c r="A874" s="6"/>
      <c r="B874" s="6"/>
      <c r="C874" s="6"/>
      <c r="D874" s="3"/>
      <c r="E874" s="70" t="str">
        <f>IF(ATA!E874="","",ATA!E874)</f>
        <v/>
      </c>
      <c r="F874" s="51" t="str">
        <f>IF(ATA!F874="","",ATA!F874)</f>
        <v/>
      </c>
      <c r="G874" s="11" t="str">
        <f>IF(ATA!G874="","",ATA!G874)</f>
        <v/>
      </c>
      <c r="H874" s="55" t="str">
        <f>IF(ATA!H874="","",ATA!H874)</f>
        <v/>
      </c>
      <c r="I874" s="31" t="str">
        <f>IF(AND(F873="",H873="in-sample"),"",IF(AND(Temp!fhor_indata=1,H873="out-sample",H874="out-sample"),I873,IF(AND(F874="",H873="out-sample"),"",IF(AND(Temp!optSeasCoef=0,Temp!sts_add=1),IF(H873="in-sample",IF(Q873=bigT,((pCell/bigT)*F873)+((1-(pCell/bigT))*(I873+J873)),IF(OR(F874="",COUNT($F$2:F873)&lt;=pCell),F873,((pCell/COUNT($F$2:F873))*F873)+((1-(pCell/COUNT($F$2:F873)))*(I873+J873)))),I873),IF(AND(Temp!optSeasCoef=0,Temp!sts_multp=1),IF(H873="in-sample",IF(Q873=bigT,((pCell/bigT)*F873)+((1-(pCell/bigT))*(I873*J873)),IF(OR(F874="",COUNT(F$2:$F873)&lt;=pCell),F873,((pCell/COUNT($F$2:F873))*F873)+((1-(pCell/COUNT($F$2:F873)))*(I873*J873)))),I873),IF(Temp!sts_add=1,IF(H873="in-sample",IF(Q873=bigT,((pCell/bigT)*AX873)+((1-(pCell/bigT))*(I873+J873)),IF(OR(F874="",COUNT($AX$2:AX873)&lt;=pCell),AX873,((pCell/COUNT($AX$2:AX873))*AX873)+((1-(pCell/COUNT($AX$2:AX873)))*(I873+J873)))),I873),IF(H873="in-sample",IF(Q873=bigT,((pCell/bigT)*AX873)+((1-(pCell/bigT))*(I873*J873)),IF(OR(F874="",COUNT($AX$2:AX873)&lt;=pCell),AX873,((pCell/COUNT($AX$2:AX873))*AX873)+((1-(pCell/COUNT($AX$2:AX873)))*(I873*J873)))),I873)))))))</f>
        <v/>
      </c>
      <c r="J874" s="31" t="str">
        <f>IF(AND(F873="",H873="in-sample"),"",IF(AND(Temp!fhor_indata=1,H873="out-sample",H874="out-sample"),J873,IF(AND(F874="",H873="out-sample"),"",IF(AND(Temp!optSeasCoef=0,Temp!sts_add=1),IF(H873="in-sample",IF(Q873=bigT,((qCell/bigT)*(I874-I873))+((1-(qCell/bigT))*J873),IF(OR(F874="",COUNT($F$2:F873)&lt;=qCell),IF(COUNT($F$2:F873)=1,0,F873-F872),((qCell/COUNT($F$2:F873))*(I874-I873))+((1-(qCell/COUNT($F$2:F873)))*J873))),J873),IF(AND(Temp!optSeasCoef=0,Temp!sts_multp=1),IF(H873="in-sample",IF(Q873=bigT,((qCell/bigT)*(I874/I873))+((1-(qCell/bigT))*J873),IF(qCell=0,1,IF(OR(F874="",COUNT($F$2:F873)&lt;=qCell),IF(COUNT($F$2:F873)=1,1,F873/F872),((qCell/COUNT($F$2:F873))*(I874/I873))+((1-(qCell/COUNT($F$2:F873)))*J873)))),J873),IF(Temp!sts_add=1,IF(H873="in-sample",IF(Q873=bigT,((qCell/bigT)*(I874-I873))+((1-(qCell/bigT))*J873),IF(OR(F874="",COUNT($AX$2:AX873)&lt;=qCell),IF(COUNT($AX$2:AX873)=1,0,AX873-AX872),((qCell/COUNT($AX$2:AX873))*(I874-I873))+((1-(qCell/COUNT($AX$2:AX873)))*J873))),J873),IF(H873="in-sample",IF(Q873=bigT,((qCell/bigT)*(I874/I873))+((1-(qCell/bigT))*J873),IF(qCell=0,1,IF(OR(F874="",COUNT($AX$2:AX873)&lt;=qCell),IF(COUNT($AX$2:AX873)=1,1,AX873/AX872),((qCell/COUNT($AX$2:AX873))*(I874/I873))+((1-(qCell/COUNT($AX$2:AX873)))*J873)))),J873)))))))</f>
        <v/>
      </c>
      <c r="K874" s="31" t="str">
        <f>IF(H874="","",IF(AND(Temp!optSeasCoef=0,Temp!sts_add=1),IF(H874="out-sample",I874+(Q874*J874),I874+J874),IF(AND(Temp!optSeasCoef=0,Temp!sts_multp=1),IF(H874="out-sample",I874*(J874^Q874),I874*J874),IF(Temp!sts_add=1,IF(H874="out-sample",(I874+(Q874*J874))*G874,(I874+J874)*G874),IF(H874="out-sample",I874*(J874^Q874)*G874,I874*J874*G874)))))</f>
        <v/>
      </c>
      <c r="L874" s="32" t="str">
        <f t="shared" si="93"/>
        <v/>
      </c>
      <c r="M874" s="32" t="str">
        <f t="shared" si="94"/>
        <v/>
      </c>
      <c r="N874" s="32" t="str">
        <f t="shared" si="95"/>
        <v/>
      </c>
      <c r="O874" s="32" t="str">
        <f t="shared" si="96"/>
        <v/>
      </c>
      <c r="P874" s="32" t="str">
        <f t="shared" si="97"/>
        <v/>
      </c>
      <c r="Q874" s="3" t="str">
        <f>IF(AND(Temp!fhor_indata=1,F874="",H873="in-sample"),1,IF(AND(Temp!fhor_indata=1,H873="out-sample",Q873&lt;ATA!XfHor),Q873+1,IF(F874="","",IF(AND(H874="out-sample",H873="in-sample"),1,IF(AND(H874="out-sample",H873="out-sample"),Q873+1,IF(ISNUMBER(Q873),Q873+1,1))))))</f>
        <v/>
      </c>
      <c r="R874" s="3" t="str">
        <f t="shared" si="91"/>
        <v/>
      </c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X874" s="63" t="e">
        <f t="shared" si="92"/>
        <v>#VALUE!</v>
      </c>
    </row>
    <row r="875" spans="1:50" s="1" customFormat="1" ht="14.25" x14ac:dyDescent="0.2">
      <c r="A875" s="6"/>
      <c r="B875" s="6"/>
      <c r="C875" s="6"/>
      <c r="D875" s="3"/>
      <c r="E875" s="70" t="str">
        <f>IF(ATA!E875="","",ATA!E875)</f>
        <v/>
      </c>
      <c r="F875" s="51" t="str">
        <f>IF(ATA!F875="","",ATA!F875)</f>
        <v/>
      </c>
      <c r="G875" s="11" t="str">
        <f>IF(ATA!G875="","",ATA!G875)</f>
        <v/>
      </c>
      <c r="H875" s="55" t="str">
        <f>IF(ATA!H875="","",ATA!H875)</f>
        <v/>
      </c>
      <c r="I875" s="31" t="str">
        <f>IF(AND(F874="",H874="in-sample"),"",IF(AND(Temp!fhor_indata=1,H874="out-sample",H875="out-sample"),I874,IF(AND(F875="",H874="out-sample"),"",IF(AND(Temp!optSeasCoef=0,Temp!sts_add=1),IF(H874="in-sample",IF(Q874=bigT,((pCell/bigT)*F874)+((1-(pCell/bigT))*(I874+J874)),IF(OR(F875="",COUNT($F$2:F874)&lt;=pCell),F874,((pCell/COUNT($F$2:F874))*F874)+((1-(pCell/COUNT($F$2:F874)))*(I874+J874)))),I874),IF(AND(Temp!optSeasCoef=0,Temp!sts_multp=1),IF(H874="in-sample",IF(Q874=bigT,((pCell/bigT)*F874)+((1-(pCell/bigT))*(I874*J874)),IF(OR(F875="",COUNT(F$2:$F874)&lt;=pCell),F874,((pCell/COUNT($F$2:F874))*F874)+((1-(pCell/COUNT($F$2:F874)))*(I874*J874)))),I874),IF(Temp!sts_add=1,IF(H874="in-sample",IF(Q874=bigT,((pCell/bigT)*AX874)+((1-(pCell/bigT))*(I874+J874)),IF(OR(F875="",COUNT($AX$2:AX874)&lt;=pCell),AX874,((pCell/COUNT($AX$2:AX874))*AX874)+((1-(pCell/COUNT($AX$2:AX874)))*(I874+J874)))),I874),IF(H874="in-sample",IF(Q874=bigT,((pCell/bigT)*AX874)+((1-(pCell/bigT))*(I874*J874)),IF(OR(F875="",COUNT($AX$2:AX874)&lt;=pCell),AX874,((pCell/COUNT($AX$2:AX874))*AX874)+((1-(pCell/COUNT($AX$2:AX874)))*(I874*J874)))),I874)))))))</f>
        <v/>
      </c>
      <c r="J875" s="31" t="str">
        <f>IF(AND(F874="",H874="in-sample"),"",IF(AND(Temp!fhor_indata=1,H874="out-sample",H875="out-sample"),J874,IF(AND(F875="",H874="out-sample"),"",IF(AND(Temp!optSeasCoef=0,Temp!sts_add=1),IF(H874="in-sample",IF(Q874=bigT,((qCell/bigT)*(I875-I874))+((1-(qCell/bigT))*J874),IF(OR(F875="",COUNT($F$2:F874)&lt;=qCell),IF(COUNT($F$2:F874)=1,0,F874-F873),((qCell/COUNT($F$2:F874))*(I875-I874))+((1-(qCell/COUNT($F$2:F874)))*J874))),J874),IF(AND(Temp!optSeasCoef=0,Temp!sts_multp=1),IF(H874="in-sample",IF(Q874=bigT,((qCell/bigT)*(I875/I874))+((1-(qCell/bigT))*J874),IF(qCell=0,1,IF(OR(F875="",COUNT($F$2:F874)&lt;=qCell),IF(COUNT($F$2:F874)=1,1,F874/F873),((qCell/COUNT($F$2:F874))*(I875/I874))+((1-(qCell/COUNT($F$2:F874)))*J874)))),J874),IF(Temp!sts_add=1,IF(H874="in-sample",IF(Q874=bigT,((qCell/bigT)*(I875-I874))+((1-(qCell/bigT))*J874),IF(OR(F875="",COUNT($AX$2:AX874)&lt;=qCell),IF(COUNT($AX$2:AX874)=1,0,AX874-AX873),((qCell/COUNT($AX$2:AX874))*(I875-I874))+((1-(qCell/COUNT($AX$2:AX874)))*J874))),J874),IF(H874="in-sample",IF(Q874=bigT,((qCell/bigT)*(I875/I874))+((1-(qCell/bigT))*J874),IF(qCell=0,1,IF(OR(F875="",COUNT($AX$2:AX874)&lt;=qCell),IF(COUNT($AX$2:AX874)=1,1,AX874/AX873),((qCell/COUNT($AX$2:AX874))*(I875/I874))+((1-(qCell/COUNT($AX$2:AX874)))*J874)))),J874)))))))</f>
        <v/>
      </c>
      <c r="K875" s="31" t="str">
        <f>IF(H875="","",IF(AND(Temp!optSeasCoef=0,Temp!sts_add=1),IF(H875="out-sample",I875+(Q875*J875),I875+J875),IF(AND(Temp!optSeasCoef=0,Temp!sts_multp=1),IF(H875="out-sample",I875*(J875^Q875),I875*J875),IF(Temp!sts_add=1,IF(H875="out-sample",(I875+(Q875*J875))*G875,(I875+J875)*G875),IF(H875="out-sample",I875*(J875^Q875)*G875,I875*J875*G875)))))</f>
        <v/>
      </c>
      <c r="L875" s="32" t="str">
        <f t="shared" si="93"/>
        <v/>
      </c>
      <c r="M875" s="32" t="str">
        <f t="shared" si="94"/>
        <v/>
      </c>
      <c r="N875" s="32" t="str">
        <f t="shared" si="95"/>
        <v/>
      </c>
      <c r="O875" s="32" t="str">
        <f t="shared" si="96"/>
        <v/>
      </c>
      <c r="P875" s="32" t="str">
        <f t="shared" si="97"/>
        <v/>
      </c>
      <c r="Q875" s="3" t="str">
        <f>IF(AND(Temp!fhor_indata=1,F875="",H874="in-sample"),1,IF(AND(Temp!fhor_indata=1,H874="out-sample",Q874&lt;ATA!XfHor),Q874+1,IF(F875="","",IF(AND(H875="out-sample",H874="in-sample"),1,IF(AND(H875="out-sample",H874="out-sample"),Q874+1,IF(ISNUMBER(Q874),Q874+1,1))))))</f>
        <v/>
      </c>
      <c r="R875" s="3" t="str">
        <f t="shared" si="91"/>
        <v/>
      </c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X875" s="63" t="e">
        <f t="shared" si="92"/>
        <v>#VALUE!</v>
      </c>
    </row>
    <row r="876" spans="1:50" s="1" customFormat="1" ht="14.25" x14ac:dyDescent="0.2">
      <c r="A876" s="6"/>
      <c r="B876" s="6"/>
      <c r="C876" s="6"/>
      <c r="D876" s="3"/>
      <c r="E876" s="70" t="str">
        <f>IF(ATA!E876="","",ATA!E876)</f>
        <v/>
      </c>
      <c r="F876" s="51" t="str">
        <f>IF(ATA!F876="","",ATA!F876)</f>
        <v/>
      </c>
      <c r="G876" s="11" t="str">
        <f>IF(ATA!G876="","",ATA!G876)</f>
        <v/>
      </c>
      <c r="H876" s="55" t="str">
        <f>IF(ATA!H876="","",ATA!H876)</f>
        <v/>
      </c>
      <c r="I876" s="31" t="str">
        <f>IF(AND(F875="",H875="in-sample"),"",IF(AND(Temp!fhor_indata=1,H875="out-sample",H876="out-sample"),I875,IF(AND(F876="",H875="out-sample"),"",IF(AND(Temp!optSeasCoef=0,Temp!sts_add=1),IF(H875="in-sample",IF(Q875=bigT,((pCell/bigT)*F875)+((1-(pCell/bigT))*(I875+J875)),IF(OR(F876="",COUNT($F$2:F875)&lt;=pCell),F875,((pCell/COUNT($F$2:F875))*F875)+((1-(pCell/COUNT($F$2:F875)))*(I875+J875)))),I875),IF(AND(Temp!optSeasCoef=0,Temp!sts_multp=1),IF(H875="in-sample",IF(Q875=bigT,((pCell/bigT)*F875)+((1-(pCell/bigT))*(I875*J875)),IF(OR(F876="",COUNT(F$2:$F875)&lt;=pCell),F875,((pCell/COUNT($F$2:F875))*F875)+((1-(pCell/COUNT($F$2:F875)))*(I875*J875)))),I875),IF(Temp!sts_add=1,IF(H875="in-sample",IF(Q875=bigT,((pCell/bigT)*AX875)+((1-(pCell/bigT))*(I875+J875)),IF(OR(F876="",COUNT($AX$2:AX875)&lt;=pCell),AX875,((pCell/COUNT($AX$2:AX875))*AX875)+((1-(pCell/COUNT($AX$2:AX875)))*(I875+J875)))),I875),IF(H875="in-sample",IF(Q875=bigT,((pCell/bigT)*AX875)+((1-(pCell/bigT))*(I875*J875)),IF(OR(F876="",COUNT($AX$2:AX875)&lt;=pCell),AX875,((pCell/COUNT($AX$2:AX875))*AX875)+((1-(pCell/COUNT($AX$2:AX875)))*(I875*J875)))),I875)))))))</f>
        <v/>
      </c>
      <c r="J876" s="31" t="str">
        <f>IF(AND(F875="",H875="in-sample"),"",IF(AND(Temp!fhor_indata=1,H875="out-sample",H876="out-sample"),J875,IF(AND(F876="",H875="out-sample"),"",IF(AND(Temp!optSeasCoef=0,Temp!sts_add=1),IF(H875="in-sample",IF(Q875=bigT,((qCell/bigT)*(I876-I875))+((1-(qCell/bigT))*J875),IF(OR(F876="",COUNT($F$2:F875)&lt;=qCell),IF(COUNT($F$2:F875)=1,0,F875-F874),((qCell/COUNT($F$2:F875))*(I876-I875))+((1-(qCell/COUNT($F$2:F875)))*J875))),J875),IF(AND(Temp!optSeasCoef=0,Temp!sts_multp=1),IF(H875="in-sample",IF(Q875=bigT,((qCell/bigT)*(I876/I875))+((1-(qCell/bigT))*J875),IF(qCell=0,1,IF(OR(F876="",COUNT($F$2:F875)&lt;=qCell),IF(COUNT($F$2:F875)=1,1,F875/F874),((qCell/COUNT($F$2:F875))*(I876/I875))+((1-(qCell/COUNT($F$2:F875)))*J875)))),J875),IF(Temp!sts_add=1,IF(H875="in-sample",IF(Q875=bigT,((qCell/bigT)*(I876-I875))+((1-(qCell/bigT))*J875),IF(OR(F876="",COUNT($AX$2:AX875)&lt;=qCell),IF(COUNT($AX$2:AX875)=1,0,AX875-AX874),((qCell/COUNT($AX$2:AX875))*(I876-I875))+((1-(qCell/COUNT($AX$2:AX875)))*J875))),J875),IF(H875="in-sample",IF(Q875=bigT,((qCell/bigT)*(I876/I875))+((1-(qCell/bigT))*J875),IF(qCell=0,1,IF(OR(F876="",COUNT($AX$2:AX875)&lt;=qCell),IF(COUNT($AX$2:AX875)=1,1,AX875/AX874),((qCell/COUNT($AX$2:AX875))*(I876/I875))+((1-(qCell/COUNT($AX$2:AX875)))*J875)))),J875)))))))</f>
        <v/>
      </c>
      <c r="K876" s="31" t="str">
        <f>IF(H876="","",IF(AND(Temp!optSeasCoef=0,Temp!sts_add=1),IF(H876="out-sample",I876+(Q876*J876),I876+J876),IF(AND(Temp!optSeasCoef=0,Temp!sts_multp=1),IF(H876="out-sample",I876*(J876^Q876),I876*J876),IF(Temp!sts_add=1,IF(H876="out-sample",(I876+(Q876*J876))*G876,(I876+J876)*G876),IF(H876="out-sample",I876*(J876^Q876)*G876,I876*J876*G876)))))</f>
        <v/>
      </c>
      <c r="L876" s="32" t="str">
        <f t="shared" si="93"/>
        <v/>
      </c>
      <c r="M876" s="32" t="str">
        <f t="shared" si="94"/>
        <v/>
      </c>
      <c r="N876" s="32" t="str">
        <f t="shared" si="95"/>
        <v/>
      </c>
      <c r="O876" s="32" t="str">
        <f t="shared" si="96"/>
        <v/>
      </c>
      <c r="P876" s="32" t="str">
        <f t="shared" si="97"/>
        <v/>
      </c>
      <c r="Q876" s="3" t="str">
        <f>IF(AND(Temp!fhor_indata=1,F876="",H875="in-sample"),1,IF(AND(Temp!fhor_indata=1,H875="out-sample",Q875&lt;ATA!XfHor),Q875+1,IF(F876="","",IF(AND(H876="out-sample",H875="in-sample"),1,IF(AND(H876="out-sample",H875="out-sample"),Q875+1,IF(ISNUMBER(Q875),Q875+1,1))))))</f>
        <v/>
      </c>
      <c r="R876" s="3" t="str">
        <f t="shared" si="91"/>
        <v/>
      </c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X876" s="63" t="e">
        <f t="shared" si="92"/>
        <v>#VALUE!</v>
      </c>
    </row>
    <row r="877" spans="1:50" s="1" customFormat="1" ht="14.25" x14ac:dyDescent="0.2">
      <c r="A877" s="6"/>
      <c r="B877" s="6"/>
      <c r="C877" s="6"/>
      <c r="D877" s="3"/>
      <c r="E877" s="70" t="str">
        <f>IF(ATA!E877="","",ATA!E877)</f>
        <v/>
      </c>
      <c r="F877" s="51" t="str">
        <f>IF(ATA!F877="","",ATA!F877)</f>
        <v/>
      </c>
      <c r="G877" s="11" t="str">
        <f>IF(ATA!G877="","",ATA!G877)</f>
        <v/>
      </c>
      <c r="H877" s="55" t="str">
        <f>IF(ATA!H877="","",ATA!H877)</f>
        <v/>
      </c>
      <c r="I877" s="31" t="str">
        <f>IF(AND(F876="",H876="in-sample"),"",IF(AND(Temp!fhor_indata=1,H876="out-sample",H877="out-sample"),I876,IF(AND(F877="",H876="out-sample"),"",IF(AND(Temp!optSeasCoef=0,Temp!sts_add=1),IF(H876="in-sample",IF(Q876=bigT,((pCell/bigT)*F876)+((1-(pCell/bigT))*(I876+J876)),IF(OR(F877="",COUNT($F$2:F876)&lt;=pCell),F876,((pCell/COUNT($F$2:F876))*F876)+((1-(pCell/COUNT($F$2:F876)))*(I876+J876)))),I876),IF(AND(Temp!optSeasCoef=0,Temp!sts_multp=1),IF(H876="in-sample",IF(Q876=bigT,((pCell/bigT)*F876)+((1-(pCell/bigT))*(I876*J876)),IF(OR(F877="",COUNT(F$2:$F876)&lt;=pCell),F876,((pCell/COUNT($F$2:F876))*F876)+((1-(pCell/COUNT($F$2:F876)))*(I876*J876)))),I876),IF(Temp!sts_add=1,IF(H876="in-sample",IF(Q876=bigT,((pCell/bigT)*AX876)+((1-(pCell/bigT))*(I876+J876)),IF(OR(F877="",COUNT($AX$2:AX876)&lt;=pCell),AX876,((pCell/COUNT($AX$2:AX876))*AX876)+((1-(pCell/COUNT($AX$2:AX876)))*(I876+J876)))),I876),IF(H876="in-sample",IF(Q876=bigT,((pCell/bigT)*AX876)+((1-(pCell/bigT))*(I876*J876)),IF(OR(F877="",COUNT($AX$2:AX876)&lt;=pCell),AX876,((pCell/COUNT($AX$2:AX876))*AX876)+((1-(pCell/COUNT($AX$2:AX876)))*(I876*J876)))),I876)))))))</f>
        <v/>
      </c>
      <c r="J877" s="31" t="str">
        <f>IF(AND(F876="",H876="in-sample"),"",IF(AND(Temp!fhor_indata=1,H876="out-sample",H877="out-sample"),J876,IF(AND(F877="",H876="out-sample"),"",IF(AND(Temp!optSeasCoef=0,Temp!sts_add=1),IF(H876="in-sample",IF(Q876=bigT,((qCell/bigT)*(I877-I876))+((1-(qCell/bigT))*J876),IF(OR(F877="",COUNT($F$2:F876)&lt;=qCell),IF(COUNT($F$2:F876)=1,0,F876-F875),((qCell/COUNT($F$2:F876))*(I877-I876))+((1-(qCell/COUNT($F$2:F876)))*J876))),J876),IF(AND(Temp!optSeasCoef=0,Temp!sts_multp=1),IF(H876="in-sample",IF(Q876=bigT,((qCell/bigT)*(I877/I876))+((1-(qCell/bigT))*J876),IF(qCell=0,1,IF(OR(F877="",COUNT($F$2:F876)&lt;=qCell),IF(COUNT($F$2:F876)=1,1,F876/F875),((qCell/COUNT($F$2:F876))*(I877/I876))+((1-(qCell/COUNT($F$2:F876)))*J876)))),J876),IF(Temp!sts_add=1,IF(H876="in-sample",IF(Q876=bigT,((qCell/bigT)*(I877-I876))+((1-(qCell/bigT))*J876),IF(OR(F877="",COUNT($AX$2:AX876)&lt;=qCell),IF(COUNT($AX$2:AX876)=1,0,AX876-AX875),((qCell/COUNT($AX$2:AX876))*(I877-I876))+((1-(qCell/COUNT($AX$2:AX876)))*J876))),J876),IF(H876="in-sample",IF(Q876=bigT,((qCell/bigT)*(I877/I876))+((1-(qCell/bigT))*J876),IF(qCell=0,1,IF(OR(F877="",COUNT($AX$2:AX876)&lt;=qCell),IF(COUNT($AX$2:AX876)=1,1,AX876/AX875),((qCell/COUNT($AX$2:AX876))*(I877/I876))+((1-(qCell/COUNT($AX$2:AX876)))*J876)))),J876)))))))</f>
        <v/>
      </c>
      <c r="K877" s="31" t="str">
        <f>IF(H877="","",IF(AND(Temp!optSeasCoef=0,Temp!sts_add=1),IF(H877="out-sample",I877+(Q877*J877),I877+J877),IF(AND(Temp!optSeasCoef=0,Temp!sts_multp=1),IF(H877="out-sample",I877*(J877^Q877),I877*J877),IF(Temp!sts_add=1,IF(H877="out-sample",(I877+(Q877*J877))*G877,(I877+J877)*G877),IF(H877="out-sample",I877*(J877^Q877)*G877,I877*J877*G877)))))</f>
        <v/>
      </c>
      <c r="L877" s="32" t="str">
        <f t="shared" si="93"/>
        <v/>
      </c>
      <c r="M877" s="32" t="str">
        <f t="shared" si="94"/>
        <v/>
      </c>
      <c r="N877" s="32" t="str">
        <f t="shared" si="95"/>
        <v/>
      </c>
      <c r="O877" s="32" t="str">
        <f t="shared" si="96"/>
        <v/>
      </c>
      <c r="P877" s="32" t="str">
        <f t="shared" si="97"/>
        <v/>
      </c>
      <c r="Q877" s="3" t="str">
        <f>IF(AND(Temp!fhor_indata=1,F877="",H876="in-sample"),1,IF(AND(Temp!fhor_indata=1,H876="out-sample",Q876&lt;ATA!XfHor),Q876+1,IF(F877="","",IF(AND(H877="out-sample",H876="in-sample"),1,IF(AND(H877="out-sample",H876="out-sample"),Q876+1,IF(ISNUMBER(Q876),Q876+1,1))))))</f>
        <v/>
      </c>
      <c r="R877" s="3" t="str">
        <f t="shared" si="91"/>
        <v/>
      </c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X877" s="63" t="e">
        <f t="shared" si="92"/>
        <v>#VALUE!</v>
      </c>
    </row>
    <row r="878" spans="1:50" s="1" customFormat="1" ht="14.25" x14ac:dyDescent="0.2">
      <c r="A878" s="6"/>
      <c r="B878" s="6"/>
      <c r="C878" s="6"/>
      <c r="D878" s="3"/>
      <c r="E878" s="70" t="str">
        <f>IF(ATA!E878="","",ATA!E878)</f>
        <v/>
      </c>
      <c r="F878" s="51" t="str">
        <f>IF(ATA!F878="","",ATA!F878)</f>
        <v/>
      </c>
      <c r="G878" s="11" t="str">
        <f>IF(ATA!G878="","",ATA!G878)</f>
        <v/>
      </c>
      <c r="H878" s="55" t="str">
        <f>IF(ATA!H878="","",ATA!H878)</f>
        <v/>
      </c>
      <c r="I878" s="31" t="str">
        <f>IF(AND(F877="",H877="in-sample"),"",IF(AND(Temp!fhor_indata=1,H877="out-sample",H878="out-sample"),I877,IF(AND(F878="",H877="out-sample"),"",IF(AND(Temp!optSeasCoef=0,Temp!sts_add=1),IF(H877="in-sample",IF(Q877=bigT,((pCell/bigT)*F877)+((1-(pCell/bigT))*(I877+J877)),IF(OR(F878="",COUNT($F$2:F877)&lt;=pCell),F877,((pCell/COUNT($F$2:F877))*F877)+((1-(pCell/COUNT($F$2:F877)))*(I877+J877)))),I877),IF(AND(Temp!optSeasCoef=0,Temp!sts_multp=1),IF(H877="in-sample",IF(Q877=bigT,((pCell/bigT)*F877)+((1-(pCell/bigT))*(I877*J877)),IF(OR(F878="",COUNT(F$2:$F877)&lt;=pCell),F877,((pCell/COUNT($F$2:F877))*F877)+((1-(pCell/COUNT($F$2:F877)))*(I877*J877)))),I877),IF(Temp!sts_add=1,IF(H877="in-sample",IF(Q877=bigT,((pCell/bigT)*AX877)+((1-(pCell/bigT))*(I877+J877)),IF(OR(F878="",COUNT($AX$2:AX877)&lt;=pCell),AX877,((pCell/COUNT($AX$2:AX877))*AX877)+((1-(pCell/COUNT($AX$2:AX877)))*(I877+J877)))),I877),IF(H877="in-sample",IF(Q877=bigT,((pCell/bigT)*AX877)+((1-(pCell/bigT))*(I877*J877)),IF(OR(F878="",COUNT($AX$2:AX877)&lt;=pCell),AX877,((pCell/COUNT($AX$2:AX877))*AX877)+((1-(pCell/COUNT($AX$2:AX877)))*(I877*J877)))),I877)))))))</f>
        <v/>
      </c>
      <c r="J878" s="31" t="str">
        <f>IF(AND(F877="",H877="in-sample"),"",IF(AND(Temp!fhor_indata=1,H877="out-sample",H878="out-sample"),J877,IF(AND(F878="",H877="out-sample"),"",IF(AND(Temp!optSeasCoef=0,Temp!sts_add=1),IF(H877="in-sample",IF(Q877=bigT,((qCell/bigT)*(I878-I877))+((1-(qCell/bigT))*J877),IF(OR(F878="",COUNT($F$2:F877)&lt;=qCell),IF(COUNT($F$2:F877)=1,0,F877-F876),((qCell/COUNT($F$2:F877))*(I878-I877))+((1-(qCell/COUNT($F$2:F877)))*J877))),J877),IF(AND(Temp!optSeasCoef=0,Temp!sts_multp=1),IF(H877="in-sample",IF(Q877=bigT,((qCell/bigT)*(I878/I877))+((1-(qCell/bigT))*J877),IF(qCell=0,1,IF(OR(F878="",COUNT($F$2:F877)&lt;=qCell),IF(COUNT($F$2:F877)=1,1,F877/F876),((qCell/COUNT($F$2:F877))*(I878/I877))+((1-(qCell/COUNT($F$2:F877)))*J877)))),J877),IF(Temp!sts_add=1,IF(H877="in-sample",IF(Q877=bigT,((qCell/bigT)*(I878-I877))+((1-(qCell/bigT))*J877),IF(OR(F878="",COUNT($AX$2:AX877)&lt;=qCell),IF(COUNT($AX$2:AX877)=1,0,AX877-AX876),((qCell/COUNT($AX$2:AX877))*(I878-I877))+((1-(qCell/COUNT($AX$2:AX877)))*J877))),J877),IF(H877="in-sample",IF(Q877=bigT,((qCell/bigT)*(I878/I877))+((1-(qCell/bigT))*J877),IF(qCell=0,1,IF(OR(F878="",COUNT($AX$2:AX877)&lt;=qCell),IF(COUNT($AX$2:AX877)=1,1,AX877/AX876),((qCell/COUNT($AX$2:AX877))*(I878/I877))+((1-(qCell/COUNT($AX$2:AX877)))*J877)))),J877)))))))</f>
        <v/>
      </c>
      <c r="K878" s="31" t="str">
        <f>IF(H878="","",IF(AND(Temp!optSeasCoef=0,Temp!sts_add=1),IF(H878="out-sample",I878+(Q878*J878),I878+J878),IF(AND(Temp!optSeasCoef=0,Temp!sts_multp=1),IF(H878="out-sample",I878*(J878^Q878),I878*J878),IF(Temp!sts_add=1,IF(H878="out-sample",(I878+(Q878*J878))*G878,(I878+J878)*G878),IF(H878="out-sample",I878*(J878^Q878)*G878,I878*J878*G878)))))</f>
        <v/>
      </c>
      <c r="L878" s="32" t="str">
        <f t="shared" si="93"/>
        <v/>
      </c>
      <c r="M878" s="32" t="str">
        <f t="shared" si="94"/>
        <v/>
      </c>
      <c r="N878" s="32" t="str">
        <f t="shared" si="95"/>
        <v/>
      </c>
      <c r="O878" s="32" t="str">
        <f t="shared" si="96"/>
        <v/>
      </c>
      <c r="P878" s="32" t="str">
        <f t="shared" si="97"/>
        <v/>
      </c>
      <c r="Q878" s="3" t="str">
        <f>IF(AND(Temp!fhor_indata=1,F878="",H877="in-sample"),1,IF(AND(Temp!fhor_indata=1,H877="out-sample",Q877&lt;ATA!XfHor),Q877+1,IF(F878="","",IF(AND(H878="out-sample",H877="in-sample"),1,IF(AND(H878="out-sample",H877="out-sample"),Q877+1,IF(ISNUMBER(Q877),Q877+1,1))))))</f>
        <v/>
      </c>
      <c r="R878" s="3" t="str">
        <f t="shared" si="91"/>
        <v/>
      </c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X878" s="63" t="e">
        <f t="shared" si="92"/>
        <v>#VALUE!</v>
      </c>
    </row>
    <row r="879" spans="1:50" s="1" customFormat="1" ht="14.25" x14ac:dyDescent="0.2">
      <c r="A879" s="6"/>
      <c r="B879" s="6"/>
      <c r="C879" s="6"/>
      <c r="D879" s="3"/>
      <c r="E879" s="70" t="str">
        <f>IF(ATA!E879="","",ATA!E879)</f>
        <v/>
      </c>
      <c r="F879" s="51" t="str">
        <f>IF(ATA!F879="","",ATA!F879)</f>
        <v/>
      </c>
      <c r="G879" s="11" t="str">
        <f>IF(ATA!G879="","",ATA!G879)</f>
        <v/>
      </c>
      <c r="H879" s="55" t="str">
        <f>IF(ATA!H879="","",ATA!H879)</f>
        <v/>
      </c>
      <c r="I879" s="31" t="str">
        <f>IF(AND(F878="",H878="in-sample"),"",IF(AND(Temp!fhor_indata=1,H878="out-sample",H879="out-sample"),I878,IF(AND(F879="",H878="out-sample"),"",IF(AND(Temp!optSeasCoef=0,Temp!sts_add=1),IF(H878="in-sample",IF(Q878=bigT,((pCell/bigT)*F878)+((1-(pCell/bigT))*(I878+J878)),IF(OR(F879="",COUNT($F$2:F878)&lt;=pCell),F878,((pCell/COUNT($F$2:F878))*F878)+((1-(pCell/COUNT($F$2:F878)))*(I878+J878)))),I878),IF(AND(Temp!optSeasCoef=0,Temp!sts_multp=1),IF(H878="in-sample",IF(Q878=bigT,((pCell/bigT)*F878)+((1-(pCell/bigT))*(I878*J878)),IF(OR(F879="",COUNT(F$2:$F878)&lt;=pCell),F878,((pCell/COUNT($F$2:F878))*F878)+((1-(pCell/COUNT($F$2:F878)))*(I878*J878)))),I878),IF(Temp!sts_add=1,IF(H878="in-sample",IF(Q878=bigT,((pCell/bigT)*AX878)+((1-(pCell/bigT))*(I878+J878)),IF(OR(F879="",COUNT($AX$2:AX878)&lt;=pCell),AX878,((pCell/COUNT($AX$2:AX878))*AX878)+((1-(pCell/COUNT($AX$2:AX878)))*(I878+J878)))),I878),IF(H878="in-sample",IF(Q878=bigT,((pCell/bigT)*AX878)+((1-(pCell/bigT))*(I878*J878)),IF(OR(F879="",COUNT($AX$2:AX878)&lt;=pCell),AX878,((pCell/COUNT($AX$2:AX878))*AX878)+((1-(pCell/COUNT($AX$2:AX878)))*(I878*J878)))),I878)))))))</f>
        <v/>
      </c>
      <c r="J879" s="31" t="str">
        <f>IF(AND(F878="",H878="in-sample"),"",IF(AND(Temp!fhor_indata=1,H878="out-sample",H879="out-sample"),J878,IF(AND(F879="",H878="out-sample"),"",IF(AND(Temp!optSeasCoef=0,Temp!sts_add=1),IF(H878="in-sample",IF(Q878=bigT,((qCell/bigT)*(I879-I878))+((1-(qCell/bigT))*J878),IF(OR(F879="",COUNT($F$2:F878)&lt;=qCell),IF(COUNT($F$2:F878)=1,0,F878-F877),((qCell/COUNT($F$2:F878))*(I879-I878))+((1-(qCell/COUNT($F$2:F878)))*J878))),J878),IF(AND(Temp!optSeasCoef=0,Temp!sts_multp=1),IF(H878="in-sample",IF(Q878=bigT,((qCell/bigT)*(I879/I878))+((1-(qCell/bigT))*J878),IF(qCell=0,1,IF(OR(F879="",COUNT($F$2:F878)&lt;=qCell),IF(COUNT($F$2:F878)=1,1,F878/F877),((qCell/COUNT($F$2:F878))*(I879/I878))+((1-(qCell/COUNT($F$2:F878)))*J878)))),J878),IF(Temp!sts_add=1,IF(H878="in-sample",IF(Q878=bigT,((qCell/bigT)*(I879-I878))+((1-(qCell/bigT))*J878),IF(OR(F879="",COUNT($AX$2:AX878)&lt;=qCell),IF(COUNT($AX$2:AX878)=1,0,AX878-AX877),((qCell/COUNT($AX$2:AX878))*(I879-I878))+((1-(qCell/COUNT($AX$2:AX878)))*J878))),J878),IF(H878="in-sample",IF(Q878=bigT,((qCell/bigT)*(I879/I878))+((1-(qCell/bigT))*J878),IF(qCell=0,1,IF(OR(F879="",COUNT($AX$2:AX878)&lt;=qCell),IF(COUNT($AX$2:AX878)=1,1,AX878/AX877),((qCell/COUNT($AX$2:AX878))*(I879/I878))+((1-(qCell/COUNT($AX$2:AX878)))*J878)))),J878)))))))</f>
        <v/>
      </c>
      <c r="K879" s="31" t="str">
        <f>IF(H879="","",IF(AND(Temp!optSeasCoef=0,Temp!sts_add=1),IF(H879="out-sample",I879+(Q879*J879),I879+J879),IF(AND(Temp!optSeasCoef=0,Temp!sts_multp=1),IF(H879="out-sample",I879*(J879^Q879),I879*J879),IF(Temp!sts_add=1,IF(H879="out-sample",(I879+(Q879*J879))*G879,(I879+J879)*G879),IF(H879="out-sample",I879*(J879^Q879)*G879,I879*J879*G879)))))</f>
        <v/>
      </c>
      <c r="L879" s="32" t="str">
        <f t="shared" si="93"/>
        <v/>
      </c>
      <c r="M879" s="32" t="str">
        <f t="shared" si="94"/>
        <v/>
      </c>
      <c r="N879" s="32" t="str">
        <f t="shared" si="95"/>
        <v/>
      </c>
      <c r="O879" s="32" t="str">
        <f t="shared" si="96"/>
        <v/>
      </c>
      <c r="P879" s="32" t="str">
        <f t="shared" si="97"/>
        <v/>
      </c>
      <c r="Q879" s="3" t="str">
        <f>IF(AND(Temp!fhor_indata=1,F879="",H878="in-sample"),1,IF(AND(Temp!fhor_indata=1,H878="out-sample",Q878&lt;ATA!XfHor),Q878+1,IF(F879="","",IF(AND(H879="out-sample",H878="in-sample"),1,IF(AND(H879="out-sample",H878="out-sample"),Q878+1,IF(ISNUMBER(Q878),Q878+1,1))))))</f>
        <v/>
      </c>
      <c r="R879" s="3" t="str">
        <f t="shared" si="91"/>
        <v/>
      </c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X879" s="63" t="e">
        <f t="shared" si="92"/>
        <v>#VALUE!</v>
      </c>
    </row>
    <row r="880" spans="1:50" s="1" customFormat="1" ht="14.25" x14ac:dyDescent="0.2">
      <c r="A880" s="6"/>
      <c r="B880" s="6"/>
      <c r="C880" s="6"/>
      <c r="D880" s="3"/>
      <c r="E880" s="70" t="str">
        <f>IF(ATA!E880="","",ATA!E880)</f>
        <v/>
      </c>
      <c r="F880" s="51" t="str">
        <f>IF(ATA!F880="","",ATA!F880)</f>
        <v/>
      </c>
      <c r="G880" s="11" t="str">
        <f>IF(ATA!G880="","",ATA!G880)</f>
        <v/>
      </c>
      <c r="H880" s="55" t="str">
        <f>IF(ATA!H880="","",ATA!H880)</f>
        <v/>
      </c>
      <c r="I880" s="31" t="str">
        <f>IF(AND(F879="",H879="in-sample"),"",IF(AND(Temp!fhor_indata=1,H879="out-sample",H880="out-sample"),I879,IF(AND(F880="",H879="out-sample"),"",IF(AND(Temp!optSeasCoef=0,Temp!sts_add=1),IF(H879="in-sample",IF(Q879=bigT,((pCell/bigT)*F879)+((1-(pCell/bigT))*(I879+J879)),IF(OR(F880="",COUNT($F$2:F879)&lt;=pCell),F879,((pCell/COUNT($F$2:F879))*F879)+((1-(pCell/COUNT($F$2:F879)))*(I879+J879)))),I879),IF(AND(Temp!optSeasCoef=0,Temp!sts_multp=1),IF(H879="in-sample",IF(Q879=bigT,((pCell/bigT)*F879)+((1-(pCell/bigT))*(I879*J879)),IF(OR(F880="",COUNT(F$2:$F879)&lt;=pCell),F879,((pCell/COUNT($F$2:F879))*F879)+((1-(pCell/COUNT($F$2:F879)))*(I879*J879)))),I879),IF(Temp!sts_add=1,IF(H879="in-sample",IF(Q879=bigT,((pCell/bigT)*AX879)+((1-(pCell/bigT))*(I879+J879)),IF(OR(F880="",COUNT($AX$2:AX879)&lt;=pCell),AX879,((pCell/COUNT($AX$2:AX879))*AX879)+((1-(pCell/COUNT($AX$2:AX879)))*(I879+J879)))),I879),IF(H879="in-sample",IF(Q879=bigT,((pCell/bigT)*AX879)+((1-(pCell/bigT))*(I879*J879)),IF(OR(F880="",COUNT($AX$2:AX879)&lt;=pCell),AX879,((pCell/COUNT($AX$2:AX879))*AX879)+((1-(pCell/COUNT($AX$2:AX879)))*(I879*J879)))),I879)))))))</f>
        <v/>
      </c>
      <c r="J880" s="31" t="str">
        <f>IF(AND(F879="",H879="in-sample"),"",IF(AND(Temp!fhor_indata=1,H879="out-sample",H880="out-sample"),J879,IF(AND(F880="",H879="out-sample"),"",IF(AND(Temp!optSeasCoef=0,Temp!sts_add=1),IF(H879="in-sample",IF(Q879=bigT,((qCell/bigT)*(I880-I879))+((1-(qCell/bigT))*J879),IF(OR(F880="",COUNT($F$2:F879)&lt;=qCell),IF(COUNT($F$2:F879)=1,0,F879-F878),((qCell/COUNT($F$2:F879))*(I880-I879))+((1-(qCell/COUNT($F$2:F879)))*J879))),J879),IF(AND(Temp!optSeasCoef=0,Temp!sts_multp=1),IF(H879="in-sample",IF(Q879=bigT,((qCell/bigT)*(I880/I879))+((1-(qCell/bigT))*J879),IF(qCell=0,1,IF(OR(F880="",COUNT($F$2:F879)&lt;=qCell),IF(COUNT($F$2:F879)=1,1,F879/F878),((qCell/COUNT($F$2:F879))*(I880/I879))+((1-(qCell/COUNT($F$2:F879)))*J879)))),J879),IF(Temp!sts_add=1,IF(H879="in-sample",IF(Q879=bigT,((qCell/bigT)*(I880-I879))+((1-(qCell/bigT))*J879),IF(OR(F880="",COUNT($AX$2:AX879)&lt;=qCell),IF(COUNT($AX$2:AX879)=1,0,AX879-AX878),((qCell/COUNT($AX$2:AX879))*(I880-I879))+((1-(qCell/COUNT($AX$2:AX879)))*J879))),J879),IF(H879="in-sample",IF(Q879=bigT,((qCell/bigT)*(I880/I879))+((1-(qCell/bigT))*J879),IF(qCell=0,1,IF(OR(F880="",COUNT($AX$2:AX879)&lt;=qCell),IF(COUNT($AX$2:AX879)=1,1,AX879/AX878),((qCell/COUNT($AX$2:AX879))*(I880/I879))+((1-(qCell/COUNT($AX$2:AX879)))*J879)))),J879)))))))</f>
        <v/>
      </c>
      <c r="K880" s="31" t="str">
        <f>IF(H880="","",IF(AND(Temp!optSeasCoef=0,Temp!sts_add=1),IF(H880="out-sample",I880+(Q880*J880),I880+J880),IF(AND(Temp!optSeasCoef=0,Temp!sts_multp=1),IF(H880="out-sample",I880*(J880^Q880),I880*J880),IF(Temp!sts_add=1,IF(H880="out-sample",(I880+(Q880*J880))*G880,(I880+J880)*G880),IF(H880="out-sample",I880*(J880^Q880)*G880,I880*J880*G880)))))</f>
        <v/>
      </c>
      <c r="L880" s="32" t="str">
        <f t="shared" si="93"/>
        <v/>
      </c>
      <c r="M880" s="32" t="str">
        <f t="shared" si="94"/>
        <v/>
      </c>
      <c r="N880" s="32" t="str">
        <f t="shared" si="95"/>
        <v/>
      </c>
      <c r="O880" s="32" t="str">
        <f t="shared" si="96"/>
        <v/>
      </c>
      <c r="P880" s="32" t="str">
        <f t="shared" si="97"/>
        <v/>
      </c>
      <c r="Q880" s="3" t="str">
        <f>IF(AND(Temp!fhor_indata=1,F880="",H879="in-sample"),1,IF(AND(Temp!fhor_indata=1,H879="out-sample",Q879&lt;ATA!XfHor),Q879+1,IF(F880="","",IF(AND(H880="out-sample",H879="in-sample"),1,IF(AND(H880="out-sample",H879="out-sample"),Q879+1,IF(ISNUMBER(Q879),Q879+1,1))))))</f>
        <v/>
      </c>
      <c r="R880" s="3" t="str">
        <f t="shared" si="91"/>
        <v/>
      </c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X880" s="63" t="e">
        <f t="shared" si="92"/>
        <v>#VALUE!</v>
      </c>
    </row>
    <row r="881" spans="1:50" s="1" customFormat="1" ht="14.25" x14ac:dyDescent="0.2">
      <c r="A881" s="6"/>
      <c r="B881" s="6"/>
      <c r="C881" s="6"/>
      <c r="D881" s="3"/>
      <c r="E881" s="70" t="str">
        <f>IF(ATA!E881="","",ATA!E881)</f>
        <v/>
      </c>
      <c r="F881" s="51" t="str">
        <f>IF(ATA!F881="","",ATA!F881)</f>
        <v/>
      </c>
      <c r="G881" s="11" t="str">
        <f>IF(ATA!G881="","",ATA!G881)</f>
        <v/>
      </c>
      <c r="H881" s="55" t="str">
        <f>IF(ATA!H881="","",ATA!H881)</f>
        <v/>
      </c>
      <c r="I881" s="31" t="str">
        <f>IF(AND(F880="",H880="in-sample"),"",IF(AND(Temp!fhor_indata=1,H880="out-sample",H881="out-sample"),I880,IF(AND(F881="",H880="out-sample"),"",IF(AND(Temp!optSeasCoef=0,Temp!sts_add=1),IF(H880="in-sample",IF(Q880=bigT,((pCell/bigT)*F880)+((1-(pCell/bigT))*(I880+J880)),IF(OR(F881="",COUNT($F$2:F880)&lt;=pCell),F880,((pCell/COUNT($F$2:F880))*F880)+((1-(pCell/COUNT($F$2:F880)))*(I880+J880)))),I880),IF(AND(Temp!optSeasCoef=0,Temp!sts_multp=1),IF(H880="in-sample",IF(Q880=bigT,((pCell/bigT)*F880)+((1-(pCell/bigT))*(I880*J880)),IF(OR(F881="",COUNT(F$2:$F880)&lt;=pCell),F880,((pCell/COUNT($F$2:F880))*F880)+((1-(pCell/COUNT($F$2:F880)))*(I880*J880)))),I880),IF(Temp!sts_add=1,IF(H880="in-sample",IF(Q880=bigT,((pCell/bigT)*AX880)+((1-(pCell/bigT))*(I880+J880)),IF(OR(F881="",COUNT($AX$2:AX880)&lt;=pCell),AX880,((pCell/COUNT($AX$2:AX880))*AX880)+((1-(pCell/COUNT($AX$2:AX880)))*(I880+J880)))),I880),IF(H880="in-sample",IF(Q880=bigT,((pCell/bigT)*AX880)+((1-(pCell/bigT))*(I880*J880)),IF(OR(F881="",COUNT($AX$2:AX880)&lt;=pCell),AX880,((pCell/COUNT($AX$2:AX880))*AX880)+((1-(pCell/COUNT($AX$2:AX880)))*(I880*J880)))),I880)))))))</f>
        <v/>
      </c>
      <c r="J881" s="31" t="str">
        <f>IF(AND(F880="",H880="in-sample"),"",IF(AND(Temp!fhor_indata=1,H880="out-sample",H881="out-sample"),J880,IF(AND(F881="",H880="out-sample"),"",IF(AND(Temp!optSeasCoef=0,Temp!sts_add=1),IF(H880="in-sample",IF(Q880=bigT,((qCell/bigT)*(I881-I880))+((1-(qCell/bigT))*J880),IF(OR(F881="",COUNT($F$2:F880)&lt;=qCell),IF(COUNT($F$2:F880)=1,0,F880-F879),((qCell/COUNT($F$2:F880))*(I881-I880))+((1-(qCell/COUNT($F$2:F880)))*J880))),J880),IF(AND(Temp!optSeasCoef=0,Temp!sts_multp=1),IF(H880="in-sample",IF(Q880=bigT,((qCell/bigT)*(I881/I880))+((1-(qCell/bigT))*J880),IF(qCell=0,1,IF(OR(F881="",COUNT($F$2:F880)&lt;=qCell),IF(COUNT($F$2:F880)=1,1,F880/F879),((qCell/COUNT($F$2:F880))*(I881/I880))+((1-(qCell/COUNT($F$2:F880)))*J880)))),J880),IF(Temp!sts_add=1,IF(H880="in-sample",IF(Q880=bigT,((qCell/bigT)*(I881-I880))+((1-(qCell/bigT))*J880),IF(OR(F881="",COUNT($AX$2:AX880)&lt;=qCell),IF(COUNT($AX$2:AX880)=1,0,AX880-AX879),((qCell/COUNT($AX$2:AX880))*(I881-I880))+((1-(qCell/COUNT($AX$2:AX880)))*J880))),J880),IF(H880="in-sample",IF(Q880=bigT,((qCell/bigT)*(I881/I880))+((1-(qCell/bigT))*J880),IF(qCell=0,1,IF(OR(F881="",COUNT($AX$2:AX880)&lt;=qCell),IF(COUNT($AX$2:AX880)=1,1,AX880/AX879),((qCell/COUNT($AX$2:AX880))*(I881/I880))+((1-(qCell/COUNT($AX$2:AX880)))*J880)))),J880)))))))</f>
        <v/>
      </c>
      <c r="K881" s="31" t="str">
        <f>IF(H881="","",IF(AND(Temp!optSeasCoef=0,Temp!sts_add=1),IF(H881="out-sample",I881+(Q881*J881),I881+J881),IF(AND(Temp!optSeasCoef=0,Temp!sts_multp=1),IF(H881="out-sample",I881*(J881^Q881),I881*J881),IF(Temp!sts_add=1,IF(H881="out-sample",(I881+(Q881*J881))*G881,(I881+J881)*G881),IF(H881="out-sample",I881*(J881^Q881)*G881,I881*J881*G881)))))</f>
        <v/>
      </c>
      <c r="L881" s="32" t="str">
        <f t="shared" si="93"/>
        <v/>
      </c>
      <c r="M881" s="32" t="str">
        <f t="shared" si="94"/>
        <v/>
      </c>
      <c r="N881" s="32" t="str">
        <f t="shared" si="95"/>
        <v/>
      </c>
      <c r="O881" s="32" t="str">
        <f t="shared" si="96"/>
        <v/>
      </c>
      <c r="P881" s="32" t="str">
        <f t="shared" si="97"/>
        <v/>
      </c>
      <c r="Q881" s="3" t="str">
        <f>IF(AND(Temp!fhor_indata=1,F881="",H880="in-sample"),1,IF(AND(Temp!fhor_indata=1,H880="out-sample",Q880&lt;ATA!XfHor),Q880+1,IF(F881="","",IF(AND(H881="out-sample",H880="in-sample"),1,IF(AND(H881="out-sample",H880="out-sample"),Q880+1,IF(ISNUMBER(Q880),Q880+1,1))))))</f>
        <v/>
      </c>
      <c r="R881" s="3" t="str">
        <f t="shared" si="91"/>
        <v/>
      </c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X881" s="63" t="e">
        <f t="shared" si="92"/>
        <v>#VALUE!</v>
      </c>
    </row>
    <row r="882" spans="1:50" s="1" customFormat="1" ht="14.25" x14ac:dyDescent="0.2">
      <c r="A882" s="6"/>
      <c r="B882" s="6"/>
      <c r="C882" s="6"/>
      <c r="D882" s="3"/>
      <c r="E882" s="70" t="str">
        <f>IF(ATA!E882="","",ATA!E882)</f>
        <v/>
      </c>
      <c r="F882" s="51" t="str">
        <f>IF(ATA!F882="","",ATA!F882)</f>
        <v/>
      </c>
      <c r="G882" s="11" t="str">
        <f>IF(ATA!G882="","",ATA!G882)</f>
        <v/>
      </c>
      <c r="H882" s="55" t="str">
        <f>IF(ATA!H882="","",ATA!H882)</f>
        <v/>
      </c>
      <c r="I882" s="31" t="str">
        <f>IF(AND(F881="",H881="in-sample"),"",IF(AND(Temp!fhor_indata=1,H881="out-sample",H882="out-sample"),I881,IF(AND(F882="",H881="out-sample"),"",IF(AND(Temp!optSeasCoef=0,Temp!sts_add=1),IF(H881="in-sample",IF(Q881=bigT,((pCell/bigT)*F881)+((1-(pCell/bigT))*(I881+J881)),IF(OR(F882="",COUNT($F$2:F881)&lt;=pCell),F881,((pCell/COUNT($F$2:F881))*F881)+((1-(pCell/COUNT($F$2:F881)))*(I881+J881)))),I881),IF(AND(Temp!optSeasCoef=0,Temp!sts_multp=1),IF(H881="in-sample",IF(Q881=bigT,((pCell/bigT)*F881)+((1-(pCell/bigT))*(I881*J881)),IF(OR(F882="",COUNT(F$2:$F881)&lt;=pCell),F881,((pCell/COUNT($F$2:F881))*F881)+((1-(pCell/COUNT($F$2:F881)))*(I881*J881)))),I881),IF(Temp!sts_add=1,IF(H881="in-sample",IF(Q881=bigT,((pCell/bigT)*AX881)+((1-(pCell/bigT))*(I881+J881)),IF(OR(F882="",COUNT($AX$2:AX881)&lt;=pCell),AX881,((pCell/COUNT($AX$2:AX881))*AX881)+((1-(pCell/COUNT($AX$2:AX881)))*(I881+J881)))),I881),IF(H881="in-sample",IF(Q881=bigT,((pCell/bigT)*AX881)+((1-(pCell/bigT))*(I881*J881)),IF(OR(F882="",COUNT($AX$2:AX881)&lt;=pCell),AX881,((pCell/COUNT($AX$2:AX881))*AX881)+((1-(pCell/COUNT($AX$2:AX881)))*(I881*J881)))),I881)))))))</f>
        <v/>
      </c>
      <c r="J882" s="31" t="str">
        <f>IF(AND(F881="",H881="in-sample"),"",IF(AND(Temp!fhor_indata=1,H881="out-sample",H882="out-sample"),J881,IF(AND(F882="",H881="out-sample"),"",IF(AND(Temp!optSeasCoef=0,Temp!sts_add=1),IF(H881="in-sample",IF(Q881=bigT,((qCell/bigT)*(I882-I881))+((1-(qCell/bigT))*J881),IF(OR(F882="",COUNT($F$2:F881)&lt;=qCell),IF(COUNT($F$2:F881)=1,0,F881-F880),((qCell/COUNT($F$2:F881))*(I882-I881))+((1-(qCell/COUNT($F$2:F881)))*J881))),J881),IF(AND(Temp!optSeasCoef=0,Temp!sts_multp=1),IF(H881="in-sample",IF(Q881=bigT,((qCell/bigT)*(I882/I881))+((1-(qCell/bigT))*J881),IF(qCell=0,1,IF(OR(F882="",COUNT($F$2:F881)&lt;=qCell),IF(COUNT($F$2:F881)=1,1,F881/F880),((qCell/COUNT($F$2:F881))*(I882/I881))+((1-(qCell/COUNT($F$2:F881)))*J881)))),J881),IF(Temp!sts_add=1,IF(H881="in-sample",IF(Q881=bigT,((qCell/bigT)*(I882-I881))+((1-(qCell/bigT))*J881),IF(OR(F882="",COUNT($AX$2:AX881)&lt;=qCell),IF(COUNT($AX$2:AX881)=1,0,AX881-AX880),((qCell/COUNT($AX$2:AX881))*(I882-I881))+((1-(qCell/COUNT($AX$2:AX881)))*J881))),J881),IF(H881="in-sample",IF(Q881=bigT,((qCell/bigT)*(I882/I881))+((1-(qCell/bigT))*J881),IF(qCell=0,1,IF(OR(F882="",COUNT($AX$2:AX881)&lt;=qCell),IF(COUNT($AX$2:AX881)=1,1,AX881/AX880),((qCell/COUNT($AX$2:AX881))*(I882/I881))+((1-(qCell/COUNT($AX$2:AX881)))*J881)))),J881)))))))</f>
        <v/>
      </c>
      <c r="K882" s="31" t="str">
        <f>IF(H882="","",IF(AND(Temp!optSeasCoef=0,Temp!sts_add=1),IF(H882="out-sample",I882+(Q882*J882),I882+J882),IF(AND(Temp!optSeasCoef=0,Temp!sts_multp=1),IF(H882="out-sample",I882*(J882^Q882),I882*J882),IF(Temp!sts_add=1,IF(H882="out-sample",(I882+(Q882*J882))*G882,(I882+J882)*G882),IF(H882="out-sample",I882*(J882^Q882)*G882,I882*J882*G882)))))</f>
        <v/>
      </c>
      <c r="L882" s="32" t="str">
        <f t="shared" si="93"/>
        <v/>
      </c>
      <c r="M882" s="32" t="str">
        <f t="shared" si="94"/>
        <v/>
      </c>
      <c r="N882" s="32" t="str">
        <f t="shared" si="95"/>
        <v/>
      </c>
      <c r="O882" s="32" t="str">
        <f t="shared" si="96"/>
        <v/>
      </c>
      <c r="P882" s="32" t="str">
        <f t="shared" si="97"/>
        <v/>
      </c>
      <c r="Q882" s="3" t="str">
        <f>IF(AND(Temp!fhor_indata=1,F882="",H881="in-sample"),1,IF(AND(Temp!fhor_indata=1,H881="out-sample",Q881&lt;ATA!XfHor),Q881+1,IF(F882="","",IF(AND(H882="out-sample",H881="in-sample"),1,IF(AND(H882="out-sample",H881="out-sample"),Q881+1,IF(ISNUMBER(Q881),Q881+1,1))))))</f>
        <v/>
      </c>
      <c r="R882" s="3" t="str">
        <f t="shared" si="91"/>
        <v/>
      </c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X882" s="63" t="e">
        <f t="shared" si="92"/>
        <v>#VALUE!</v>
      </c>
    </row>
    <row r="883" spans="1:50" s="1" customFormat="1" ht="14.25" x14ac:dyDescent="0.2">
      <c r="A883" s="6"/>
      <c r="B883" s="6"/>
      <c r="C883" s="6"/>
      <c r="D883" s="3"/>
      <c r="E883" s="70" t="str">
        <f>IF(ATA!E883="","",ATA!E883)</f>
        <v/>
      </c>
      <c r="F883" s="51" t="str">
        <f>IF(ATA!F883="","",ATA!F883)</f>
        <v/>
      </c>
      <c r="G883" s="11" t="str">
        <f>IF(ATA!G883="","",ATA!G883)</f>
        <v/>
      </c>
      <c r="H883" s="55" t="str">
        <f>IF(ATA!H883="","",ATA!H883)</f>
        <v/>
      </c>
      <c r="I883" s="31" t="str">
        <f>IF(AND(F882="",H882="in-sample"),"",IF(AND(Temp!fhor_indata=1,H882="out-sample",H883="out-sample"),I882,IF(AND(F883="",H882="out-sample"),"",IF(AND(Temp!optSeasCoef=0,Temp!sts_add=1),IF(H882="in-sample",IF(Q882=bigT,((pCell/bigT)*F882)+((1-(pCell/bigT))*(I882+J882)),IF(OR(F883="",COUNT($F$2:F882)&lt;=pCell),F882,((pCell/COUNT($F$2:F882))*F882)+((1-(pCell/COUNT($F$2:F882)))*(I882+J882)))),I882),IF(AND(Temp!optSeasCoef=0,Temp!sts_multp=1),IF(H882="in-sample",IF(Q882=bigT,((pCell/bigT)*F882)+((1-(pCell/bigT))*(I882*J882)),IF(OR(F883="",COUNT(F$2:$F882)&lt;=pCell),F882,((pCell/COUNT($F$2:F882))*F882)+((1-(pCell/COUNT($F$2:F882)))*(I882*J882)))),I882),IF(Temp!sts_add=1,IF(H882="in-sample",IF(Q882=bigT,((pCell/bigT)*AX882)+((1-(pCell/bigT))*(I882+J882)),IF(OR(F883="",COUNT($AX$2:AX882)&lt;=pCell),AX882,((pCell/COUNT($AX$2:AX882))*AX882)+((1-(pCell/COUNT($AX$2:AX882)))*(I882+J882)))),I882),IF(H882="in-sample",IF(Q882=bigT,((pCell/bigT)*AX882)+((1-(pCell/bigT))*(I882*J882)),IF(OR(F883="",COUNT($AX$2:AX882)&lt;=pCell),AX882,((pCell/COUNT($AX$2:AX882))*AX882)+((1-(pCell/COUNT($AX$2:AX882)))*(I882*J882)))),I882)))))))</f>
        <v/>
      </c>
      <c r="J883" s="31" t="str">
        <f>IF(AND(F882="",H882="in-sample"),"",IF(AND(Temp!fhor_indata=1,H882="out-sample",H883="out-sample"),J882,IF(AND(F883="",H882="out-sample"),"",IF(AND(Temp!optSeasCoef=0,Temp!sts_add=1),IF(H882="in-sample",IF(Q882=bigT,((qCell/bigT)*(I883-I882))+((1-(qCell/bigT))*J882),IF(OR(F883="",COUNT($F$2:F882)&lt;=qCell),IF(COUNT($F$2:F882)=1,0,F882-F881),((qCell/COUNT($F$2:F882))*(I883-I882))+((1-(qCell/COUNT($F$2:F882)))*J882))),J882),IF(AND(Temp!optSeasCoef=0,Temp!sts_multp=1),IF(H882="in-sample",IF(Q882=bigT,((qCell/bigT)*(I883/I882))+((1-(qCell/bigT))*J882),IF(qCell=0,1,IF(OR(F883="",COUNT($F$2:F882)&lt;=qCell),IF(COUNT($F$2:F882)=1,1,F882/F881),((qCell/COUNT($F$2:F882))*(I883/I882))+((1-(qCell/COUNT($F$2:F882)))*J882)))),J882),IF(Temp!sts_add=1,IF(H882="in-sample",IF(Q882=bigT,((qCell/bigT)*(I883-I882))+((1-(qCell/bigT))*J882),IF(OR(F883="",COUNT($AX$2:AX882)&lt;=qCell),IF(COUNT($AX$2:AX882)=1,0,AX882-AX881),((qCell/COUNT($AX$2:AX882))*(I883-I882))+((1-(qCell/COUNT($AX$2:AX882)))*J882))),J882),IF(H882="in-sample",IF(Q882=bigT,((qCell/bigT)*(I883/I882))+((1-(qCell/bigT))*J882),IF(qCell=0,1,IF(OR(F883="",COUNT($AX$2:AX882)&lt;=qCell),IF(COUNT($AX$2:AX882)=1,1,AX882/AX881),((qCell/COUNT($AX$2:AX882))*(I883/I882))+((1-(qCell/COUNT($AX$2:AX882)))*J882)))),J882)))))))</f>
        <v/>
      </c>
      <c r="K883" s="31" t="str">
        <f>IF(H883="","",IF(AND(Temp!optSeasCoef=0,Temp!sts_add=1),IF(H883="out-sample",I883+(Q883*J883),I883+J883),IF(AND(Temp!optSeasCoef=0,Temp!sts_multp=1),IF(H883="out-sample",I883*(J883^Q883),I883*J883),IF(Temp!sts_add=1,IF(H883="out-sample",(I883+(Q883*J883))*G883,(I883+J883)*G883),IF(H883="out-sample",I883*(J883^Q883)*G883,I883*J883*G883)))))</f>
        <v/>
      </c>
      <c r="L883" s="32" t="str">
        <f t="shared" si="93"/>
        <v/>
      </c>
      <c r="M883" s="32" t="str">
        <f t="shared" si="94"/>
        <v/>
      </c>
      <c r="N883" s="32" t="str">
        <f t="shared" si="95"/>
        <v/>
      </c>
      <c r="O883" s="32" t="str">
        <f t="shared" si="96"/>
        <v/>
      </c>
      <c r="P883" s="32" t="str">
        <f t="shared" si="97"/>
        <v/>
      </c>
      <c r="Q883" s="3" t="str">
        <f>IF(AND(Temp!fhor_indata=1,F883="",H882="in-sample"),1,IF(AND(Temp!fhor_indata=1,H882="out-sample",Q882&lt;ATA!XfHor),Q882+1,IF(F883="","",IF(AND(H883="out-sample",H882="in-sample"),1,IF(AND(H883="out-sample",H882="out-sample"),Q882+1,IF(ISNUMBER(Q882),Q882+1,1))))))</f>
        <v/>
      </c>
      <c r="R883" s="3" t="str">
        <f t="shared" si="91"/>
        <v/>
      </c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X883" s="63" t="e">
        <f t="shared" si="92"/>
        <v>#VALUE!</v>
      </c>
    </row>
    <row r="884" spans="1:50" s="1" customFormat="1" ht="14.25" x14ac:dyDescent="0.2">
      <c r="A884" s="6"/>
      <c r="B884" s="6"/>
      <c r="C884" s="6"/>
      <c r="D884" s="3"/>
      <c r="E884" s="70" t="str">
        <f>IF(ATA!E884="","",ATA!E884)</f>
        <v/>
      </c>
      <c r="F884" s="51" t="str">
        <f>IF(ATA!F884="","",ATA!F884)</f>
        <v/>
      </c>
      <c r="G884" s="11" t="str">
        <f>IF(ATA!G884="","",ATA!G884)</f>
        <v/>
      </c>
      <c r="H884" s="55" t="str">
        <f>IF(ATA!H884="","",ATA!H884)</f>
        <v/>
      </c>
      <c r="I884" s="31" t="str">
        <f>IF(AND(F883="",H883="in-sample"),"",IF(AND(Temp!fhor_indata=1,H883="out-sample",H884="out-sample"),I883,IF(AND(F884="",H883="out-sample"),"",IF(AND(Temp!optSeasCoef=0,Temp!sts_add=1),IF(H883="in-sample",IF(Q883=bigT,((pCell/bigT)*F883)+((1-(pCell/bigT))*(I883+J883)),IF(OR(F884="",COUNT($F$2:F883)&lt;=pCell),F883,((pCell/COUNT($F$2:F883))*F883)+((1-(pCell/COUNT($F$2:F883)))*(I883+J883)))),I883),IF(AND(Temp!optSeasCoef=0,Temp!sts_multp=1),IF(H883="in-sample",IF(Q883=bigT,((pCell/bigT)*F883)+((1-(pCell/bigT))*(I883*J883)),IF(OR(F884="",COUNT(F$2:$F883)&lt;=pCell),F883,((pCell/COUNT($F$2:F883))*F883)+((1-(pCell/COUNT($F$2:F883)))*(I883*J883)))),I883),IF(Temp!sts_add=1,IF(H883="in-sample",IF(Q883=bigT,((pCell/bigT)*AX883)+((1-(pCell/bigT))*(I883+J883)),IF(OR(F884="",COUNT($AX$2:AX883)&lt;=pCell),AX883,((pCell/COUNT($AX$2:AX883))*AX883)+((1-(pCell/COUNT($AX$2:AX883)))*(I883+J883)))),I883),IF(H883="in-sample",IF(Q883=bigT,((pCell/bigT)*AX883)+((1-(pCell/bigT))*(I883*J883)),IF(OR(F884="",COUNT($AX$2:AX883)&lt;=pCell),AX883,((pCell/COUNT($AX$2:AX883))*AX883)+((1-(pCell/COUNT($AX$2:AX883)))*(I883*J883)))),I883)))))))</f>
        <v/>
      </c>
      <c r="J884" s="31" t="str">
        <f>IF(AND(F883="",H883="in-sample"),"",IF(AND(Temp!fhor_indata=1,H883="out-sample",H884="out-sample"),J883,IF(AND(F884="",H883="out-sample"),"",IF(AND(Temp!optSeasCoef=0,Temp!sts_add=1),IF(H883="in-sample",IF(Q883=bigT,((qCell/bigT)*(I884-I883))+((1-(qCell/bigT))*J883),IF(OR(F884="",COUNT($F$2:F883)&lt;=qCell),IF(COUNT($F$2:F883)=1,0,F883-F882),((qCell/COUNT($F$2:F883))*(I884-I883))+((1-(qCell/COUNT($F$2:F883)))*J883))),J883),IF(AND(Temp!optSeasCoef=0,Temp!sts_multp=1),IF(H883="in-sample",IF(Q883=bigT,((qCell/bigT)*(I884/I883))+((1-(qCell/bigT))*J883),IF(qCell=0,1,IF(OR(F884="",COUNT($F$2:F883)&lt;=qCell),IF(COUNT($F$2:F883)=1,1,F883/F882),((qCell/COUNT($F$2:F883))*(I884/I883))+((1-(qCell/COUNT($F$2:F883)))*J883)))),J883),IF(Temp!sts_add=1,IF(H883="in-sample",IF(Q883=bigT,((qCell/bigT)*(I884-I883))+((1-(qCell/bigT))*J883),IF(OR(F884="",COUNT($AX$2:AX883)&lt;=qCell),IF(COUNT($AX$2:AX883)=1,0,AX883-AX882),((qCell/COUNT($AX$2:AX883))*(I884-I883))+((1-(qCell/COUNT($AX$2:AX883)))*J883))),J883),IF(H883="in-sample",IF(Q883=bigT,((qCell/bigT)*(I884/I883))+((1-(qCell/bigT))*J883),IF(qCell=0,1,IF(OR(F884="",COUNT($AX$2:AX883)&lt;=qCell),IF(COUNT($AX$2:AX883)=1,1,AX883/AX882),((qCell/COUNT($AX$2:AX883))*(I884/I883))+((1-(qCell/COUNT($AX$2:AX883)))*J883)))),J883)))))))</f>
        <v/>
      </c>
      <c r="K884" s="31" t="str">
        <f>IF(H884="","",IF(AND(Temp!optSeasCoef=0,Temp!sts_add=1),IF(H884="out-sample",I884+(Q884*J884),I884+J884),IF(AND(Temp!optSeasCoef=0,Temp!sts_multp=1),IF(H884="out-sample",I884*(J884^Q884),I884*J884),IF(Temp!sts_add=1,IF(H884="out-sample",(I884+(Q884*J884))*G884,(I884+J884)*G884),IF(H884="out-sample",I884*(J884^Q884)*G884,I884*J884*G884)))))</f>
        <v/>
      </c>
      <c r="L884" s="32" t="str">
        <f t="shared" si="93"/>
        <v/>
      </c>
      <c r="M884" s="32" t="str">
        <f t="shared" si="94"/>
        <v/>
      </c>
      <c r="N884" s="32" t="str">
        <f t="shared" si="95"/>
        <v/>
      </c>
      <c r="O884" s="32" t="str">
        <f t="shared" si="96"/>
        <v/>
      </c>
      <c r="P884" s="32" t="str">
        <f t="shared" si="97"/>
        <v/>
      </c>
      <c r="Q884" s="3" t="str">
        <f>IF(AND(Temp!fhor_indata=1,F884="",H883="in-sample"),1,IF(AND(Temp!fhor_indata=1,H883="out-sample",Q883&lt;ATA!XfHor),Q883+1,IF(F884="","",IF(AND(H884="out-sample",H883="in-sample"),1,IF(AND(H884="out-sample",H883="out-sample"),Q883+1,IF(ISNUMBER(Q883),Q883+1,1))))))</f>
        <v/>
      </c>
      <c r="R884" s="3" t="str">
        <f t="shared" si="91"/>
        <v/>
      </c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X884" s="63" t="e">
        <f t="shared" si="92"/>
        <v>#VALUE!</v>
      </c>
    </row>
    <row r="885" spans="1:50" s="1" customFormat="1" ht="14.25" x14ac:dyDescent="0.2">
      <c r="A885" s="6"/>
      <c r="B885" s="6"/>
      <c r="C885" s="6"/>
      <c r="D885" s="3"/>
      <c r="E885" s="70" t="str">
        <f>IF(ATA!E885="","",ATA!E885)</f>
        <v/>
      </c>
      <c r="F885" s="51" t="str">
        <f>IF(ATA!F885="","",ATA!F885)</f>
        <v/>
      </c>
      <c r="G885" s="11" t="str">
        <f>IF(ATA!G885="","",ATA!G885)</f>
        <v/>
      </c>
      <c r="H885" s="55" t="str">
        <f>IF(ATA!H885="","",ATA!H885)</f>
        <v/>
      </c>
      <c r="I885" s="31" t="str">
        <f>IF(AND(F884="",H884="in-sample"),"",IF(AND(Temp!fhor_indata=1,H884="out-sample",H885="out-sample"),I884,IF(AND(F885="",H884="out-sample"),"",IF(AND(Temp!optSeasCoef=0,Temp!sts_add=1),IF(H884="in-sample",IF(Q884=bigT,((pCell/bigT)*F884)+((1-(pCell/bigT))*(I884+J884)),IF(OR(F885="",COUNT($F$2:F884)&lt;=pCell),F884,((pCell/COUNT($F$2:F884))*F884)+((1-(pCell/COUNT($F$2:F884)))*(I884+J884)))),I884),IF(AND(Temp!optSeasCoef=0,Temp!sts_multp=1),IF(H884="in-sample",IF(Q884=bigT,((pCell/bigT)*F884)+((1-(pCell/bigT))*(I884*J884)),IF(OR(F885="",COUNT(F$2:$F884)&lt;=pCell),F884,((pCell/COUNT($F$2:F884))*F884)+((1-(pCell/COUNT($F$2:F884)))*(I884*J884)))),I884),IF(Temp!sts_add=1,IF(H884="in-sample",IF(Q884=bigT,((pCell/bigT)*AX884)+((1-(pCell/bigT))*(I884+J884)),IF(OR(F885="",COUNT($AX$2:AX884)&lt;=pCell),AX884,((pCell/COUNT($AX$2:AX884))*AX884)+((1-(pCell/COUNT($AX$2:AX884)))*(I884+J884)))),I884),IF(H884="in-sample",IF(Q884=bigT,((pCell/bigT)*AX884)+((1-(pCell/bigT))*(I884*J884)),IF(OR(F885="",COUNT($AX$2:AX884)&lt;=pCell),AX884,((pCell/COUNT($AX$2:AX884))*AX884)+((1-(pCell/COUNT($AX$2:AX884)))*(I884*J884)))),I884)))))))</f>
        <v/>
      </c>
      <c r="J885" s="31" t="str">
        <f>IF(AND(F884="",H884="in-sample"),"",IF(AND(Temp!fhor_indata=1,H884="out-sample",H885="out-sample"),J884,IF(AND(F885="",H884="out-sample"),"",IF(AND(Temp!optSeasCoef=0,Temp!sts_add=1),IF(H884="in-sample",IF(Q884=bigT,((qCell/bigT)*(I885-I884))+((1-(qCell/bigT))*J884),IF(OR(F885="",COUNT($F$2:F884)&lt;=qCell),IF(COUNT($F$2:F884)=1,0,F884-F883),((qCell/COUNT($F$2:F884))*(I885-I884))+((1-(qCell/COUNT($F$2:F884)))*J884))),J884),IF(AND(Temp!optSeasCoef=0,Temp!sts_multp=1),IF(H884="in-sample",IF(Q884=bigT,((qCell/bigT)*(I885/I884))+((1-(qCell/bigT))*J884),IF(qCell=0,1,IF(OR(F885="",COUNT($F$2:F884)&lt;=qCell),IF(COUNT($F$2:F884)=1,1,F884/F883),((qCell/COUNT($F$2:F884))*(I885/I884))+((1-(qCell/COUNT($F$2:F884)))*J884)))),J884),IF(Temp!sts_add=1,IF(H884="in-sample",IF(Q884=bigT,((qCell/bigT)*(I885-I884))+((1-(qCell/bigT))*J884),IF(OR(F885="",COUNT($AX$2:AX884)&lt;=qCell),IF(COUNT($AX$2:AX884)=1,0,AX884-AX883),((qCell/COUNT($AX$2:AX884))*(I885-I884))+((1-(qCell/COUNT($AX$2:AX884)))*J884))),J884),IF(H884="in-sample",IF(Q884=bigT,((qCell/bigT)*(I885/I884))+((1-(qCell/bigT))*J884),IF(qCell=0,1,IF(OR(F885="",COUNT($AX$2:AX884)&lt;=qCell),IF(COUNT($AX$2:AX884)=1,1,AX884/AX883),((qCell/COUNT($AX$2:AX884))*(I885/I884))+((1-(qCell/COUNT($AX$2:AX884)))*J884)))),J884)))))))</f>
        <v/>
      </c>
      <c r="K885" s="31" t="str">
        <f>IF(H885="","",IF(AND(Temp!optSeasCoef=0,Temp!sts_add=1),IF(H885="out-sample",I885+(Q885*J885),I885+J885),IF(AND(Temp!optSeasCoef=0,Temp!sts_multp=1),IF(H885="out-sample",I885*(J885^Q885),I885*J885),IF(Temp!sts_add=1,IF(H885="out-sample",(I885+(Q885*J885))*G885,(I885+J885)*G885),IF(H885="out-sample",I885*(J885^Q885)*G885,I885*J885*G885)))))</f>
        <v/>
      </c>
      <c r="L885" s="32" t="str">
        <f t="shared" si="93"/>
        <v/>
      </c>
      <c r="M885" s="32" t="str">
        <f t="shared" si="94"/>
        <v/>
      </c>
      <c r="N885" s="32" t="str">
        <f t="shared" si="95"/>
        <v/>
      </c>
      <c r="O885" s="32" t="str">
        <f t="shared" si="96"/>
        <v/>
      </c>
      <c r="P885" s="32" t="str">
        <f t="shared" si="97"/>
        <v/>
      </c>
      <c r="Q885" s="3" t="str">
        <f>IF(AND(Temp!fhor_indata=1,F885="",H884="in-sample"),1,IF(AND(Temp!fhor_indata=1,H884="out-sample",Q884&lt;ATA!XfHor),Q884+1,IF(F885="","",IF(AND(H885="out-sample",H884="in-sample"),1,IF(AND(H885="out-sample",H884="out-sample"),Q884+1,IF(ISNUMBER(Q884),Q884+1,1))))))</f>
        <v/>
      </c>
      <c r="R885" s="3" t="str">
        <f t="shared" si="91"/>
        <v/>
      </c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X885" s="63" t="e">
        <f t="shared" si="92"/>
        <v>#VALUE!</v>
      </c>
    </row>
    <row r="886" spans="1:50" s="1" customFormat="1" ht="14.25" x14ac:dyDescent="0.2">
      <c r="A886" s="6"/>
      <c r="B886" s="6"/>
      <c r="C886" s="6"/>
      <c r="D886" s="3"/>
      <c r="E886" s="70" t="str">
        <f>IF(ATA!E886="","",ATA!E886)</f>
        <v/>
      </c>
      <c r="F886" s="51" t="str">
        <f>IF(ATA!F886="","",ATA!F886)</f>
        <v/>
      </c>
      <c r="G886" s="11" t="str">
        <f>IF(ATA!G886="","",ATA!G886)</f>
        <v/>
      </c>
      <c r="H886" s="55" t="str">
        <f>IF(ATA!H886="","",ATA!H886)</f>
        <v/>
      </c>
      <c r="I886" s="31" t="str">
        <f>IF(AND(F885="",H885="in-sample"),"",IF(AND(Temp!fhor_indata=1,H885="out-sample",H886="out-sample"),I885,IF(AND(F886="",H885="out-sample"),"",IF(AND(Temp!optSeasCoef=0,Temp!sts_add=1),IF(H885="in-sample",IF(Q885=bigT,((pCell/bigT)*F885)+((1-(pCell/bigT))*(I885+J885)),IF(OR(F886="",COUNT($F$2:F885)&lt;=pCell),F885,((pCell/COUNT($F$2:F885))*F885)+((1-(pCell/COUNT($F$2:F885)))*(I885+J885)))),I885),IF(AND(Temp!optSeasCoef=0,Temp!sts_multp=1),IF(H885="in-sample",IF(Q885=bigT,((pCell/bigT)*F885)+((1-(pCell/bigT))*(I885*J885)),IF(OR(F886="",COUNT(F$2:$F885)&lt;=pCell),F885,((pCell/COUNT($F$2:F885))*F885)+((1-(pCell/COUNT($F$2:F885)))*(I885*J885)))),I885),IF(Temp!sts_add=1,IF(H885="in-sample",IF(Q885=bigT,((pCell/bigT)*AX885)+((1-(pCell/bigT))*(I885+J885)),IF(OR(F886="",COUNT($AX$2:AX885)&lt;=pCell),AX885,((pCell/COUNT($AX$2:AX885))*AX885)+((1-(pCell/COUNT($AX$2:AX885)))*(I885+J885)))),I885),IF(H885="in-sample",IF(Q885=bigT,((pCell/bigT)*AX885)+((1-(pCell/bigT))*(I885*J885)),IF(OR(F886="",COUNT($AX$2:AX885)&lt;=pCell),AX885,((pCell/COUNT($AX$2:AX885))*AX885)+((1-(pCell/COUNT($AX$2:AX885)))*(I885*J885)))),I885)))))))</f>
        <v/>
      </c>
      <c r="J886" s="31" t="str">
        <f>IF(AND(F885="",H885="in-sample"),"",IF(AND(Temp!fhor_indata=1,H885="out-sample",H886="out-sample"),J885,IF(AND(F886="",H885="out-sample"),"",IF(AND(Temp!optSeasCoef=0,Temp!sts_add=1),IF(H885="in-sample",IF(Q885=bigT,((qCell/bigT)*(I886-I885))+((1-(qCell/bigT))*J885),IF(OR(F886="",COUNT($F$2:F885)&lt;=qCell),IF(COUNT($F$2:F885)=1,0,F885-F884),((qCell/COUNT($F$2:F885))*(I886-I885))+((1-(qCell/COUNT($F$2:F885)))*J885))),J885),IF(AND(Temp!optSeasCoef=0,Temp!sts_multp=1),IF(H885="in-sample",IF(Q885=bigT,((qCell/bigT)*(I886/I885))+((1-(qCell/bigT))*J885),IF(qCell=0,1,IF(OR(F886="",COUNT($F$2:F885)&lt;=qCell),IF(COUNT($F$2:F885)=1,1,F885/F884),((qCell/COUNT($F$2:F885))*(I886/I885))+((1-(qCell/COUNT($F$2:F885)))*J885)))),J885),IF(Temp!sts_add=1,IF(H885="in-sample",IF(Q885=bigT,((qCell/bigT)*(I886-I885))+((1-(qCell/bigT))*J885),IF(OR(F886="",COUNT($AX$2:AX885)&lt;=qCell),IF(COUNT($AX$2:AX885)=1,0,AX885-AX884),((qCell/COUNT($AX$2:AX885))*(I886-I885))+((1-(qCell/COUNT($AX$2:AX885)))*J885))),J885),IF(H885="in-sample",IF(Q885=bigT,((qCell/bigT)*(I886/I885))+((1-(qCell/bigT))*J885),IF(qCell=0,1,IF(OR(F886="",COUNT($AX$2:AX885)&lt;=qCell),IF(COUNT($AX$2:AX885)=1,1,AX885/AX884),((qCell/COUNT($AX$2:AX885))*(I886/I885))+((1-(qCell/COUNT($AX$2:AX885)))*J885)))),J885)))))))</f>
        <v/>
      </c>
      <c r="K886" s="31" t="str">
        <f>IF(H886="","",IF(AND(Temp!optSeasCoef=0,Temp!sts_add=1),IF(H886="out-sample",I886+(Q886*J886),I886+J886),IF(AND(Temp!optSeasCoef=0,Temp!sts_multp=1),IF(H886="out-sample",I886*(J886^Q886),I886*J886),IF(Temp!sts_add=1,IF(H886="out-sample",(I886+(Q886*J886))*G886,(I886+J886)*G886),IF(H886="out-sample",I886*(J886^Q886)*G886,I886*J886*G886)))))</f>
        <v/>
      </c>
      <c r="L886" s="32" t="str">
        <f t="shared" si="93"/>
        <v/>
      </c>
      <c r="M886" s="32" t="str">
        <f t="shared" si="94"/>
        <v/>
      </c>
      <c r="N886" s="32" t="str">
        <f t="shared" si="95"/>
        <v/>
      </c>
      <c r="O886" s="32" t="str">
        <f t="shared" si="96"/>
        <v/>
      </c>
      <c r="P886" s="32" t="str">
        <f t="shared" si="97"/>
        <v/>
      </c>
      <c r="Q886" s="3" t="str">
        <f>IF(AND(Temp!fhor_indata=1,F886="",H885="in-sample"),1,IF(AND(Temp!fhor_indata=1,H885="out-sample",Q885&lt;ATA!XfHor),Q885+1,IF(F886="","",IF(AND(H886="out-sample",H885="in-sample"),1,IF(AND(H886="out-sample",H885="out-sample"),Q885+1,IF(ISNUMBER(Q885),Q885+1,1))))))</f>
        <v/>
      </c>
      <c r="R886" s="3" t="str">
        <f t="shared" si="91"/>
        <v/>
      </c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X886" s="63" t="e">
        <f t="shared" si="92"/>
        <v>#VALUE!</v>
      </c>
    </row>
    <row r="887" spans="1:50" s="1" customFormat="1" ht="14.25" x14ac:dyDescent="0.2">
      <c r="A887" s="6"/>
      <c r="B887" s="6"/>
      <c r="C887" s="6"/>
      <c r="D887" s="3"/>
      <c r="E887" s="70" t="str">
        <f>IF(ATA!E887="","",ATA!E887)</f>
        <v/>
      </c>
      <c r="F887" s="51" t="str">
        <f>IF(ATA!F887="","",ATA!F887)</f>
        <v/>
      </c>
      <c r="G887" s="11" t="str">
        <f>IF(ATA!G887="","",ATA!G887)</f>
        <v/>
      </c>
      <c r="H887" s="55" t="str">
        <f>IF(ATA!H887="","",ATA!H887)</f>
        <v/>
      </c>
      <c r="I887" s="31" t="str">
        <f>IF(AND(F886="",H886="in-sample"),"",IF(AND(Temp!fhor_indata=1,H886="out-sample",H887="out-sample"),I886,IF(AND(F887="",H886="out-sample"),"",IF(AND(Temp!optSeasCoef=0,Temp!sts_add=1),IF(H886="in-sample",IF(Q886=bigT,((pCell/bigT)*F886)+((1-(pCell/bigT))*(I886+J886)),IF(OR(F887="",COUNT($F$2:F886)&lt;=pCell),F886,((pCell/COUNT($F$2:F886))*F886)+((1-(pCell/COUNT($F$2:F886)))*(I886+J886)))),I886),IF(AND(Temp!optSeasCoef=0,Temp!sts_multp=1),IF(H886="in-sample",IF(Q886=bigT,((pCell/bigT)*F886)+((1-(pCell/bigT))*(I886*J886)),IF(OR(F887="",COUNT(F$2:$F886)&lt;=pCell),F886,((pCell/COUNT($F$2:F886))*F886)+((1-(pCell/COUNT($F$2:F886)))*(I886*J886)))),I886),IF(Temp!sts_add=1,IF(H886="in-sample",IF(Q886=bigT,((pCell/bigT)*AX886)+((1-(pCell/bigT))*(I886+J886)),IF(OR(F887="",COUNT($AX$2:AX886)&lt;=pCell),AX886,((pCell/COUNT($AX$2:AX886))*AX886)+((1-(pCell/COUNT($AX$2:AX886)))*(I886+J886)))),I886),IF(H886="in-sample",IF(Q886=bigT,((pCell/bigT)*AX886)+((1-(pCell/bigT))*(I886*J886)),IF(OR(F887="",COUNT($AX$2:AX886)&lt;=pCell),AX886,((pCell/COUNT($AX$2:AX886))*AX886)+((1-(pCell/COUNT($AX$2:AX886)))*(I886*J886)))),I886)))))))</f>
        <v/>
      </c>
      <c r="J887" s="31" t="str">
        <f>IF(AND(F886="",H886="in-sample"),"",IF(AND(Temp!fhor_indata=1,H886="out-sample",H887="out-sample"),J886,IF(AND(F887="",H886="out-sample"),"",IF(AND(Temp!optSeasCoef=0,Temp!sts_add=1),IF(H886="in-sample",IF(Q886=bigT,((qCell/bigT)*(I887-I886))+((1-(qCell/bigT))*J886),IF(OR(F887="",COUNT($F$2:F886)&lt;=qCell),IF(COUNT($F$2:F886)=1,0,F886-F885),((qCell/COUNT($F$2:F886))*(I887-I886))+((1-(qCell/COUNT($F$2:F886)))*J886))),J886),IF(AND(Temp!optSeasCoef=0,Temp!sts_multp=1),IF(H886="in-sample",IF(Q886=bigT,((qCell/bigT)*(I887/I886))+((1-(qCell/bigT))*J886),IF(qCell=0,1,IF(OR(F887="",COUNT($F$2:F886)&lt;=qCell),IF(COUNT($F$2:F886)=1,1,F886/F885),((qCell/COUNT($F$2:F886))*(I887/I886))+((1-(qCell/COUNT($F$2:F886)))*J886)))),J886),IF(Temp!sts_add=1,IF(H886="in-sample",IF(Q886=bigT,((qCell/bigT)*(I887-I886))+((1-(qCell/bigT))*J886),IF(OR(F887="",COUNT($AX$2:AX886)&lt;=qCell),IF(COUNT($AX$2:AX886)=1,0,AX886-AX885),((qCell/COUNT($AX$2:AX886))*(I887-I886))+((1-(qCell/COUNT($AX$2:AX886)))*J886))),J886),IF(H886="in-sample",IF(Q886=bigT,((qCell/bigT)*(I887/I886))+((1-(qCell/bigT))*J886),IF(qCell=0,1,IF(OR(F887="",COUNT($AX$2:AX886)&lt;=qCell),IF(COUNT($AX$2:AX886)=1,1,AX886/AX885),((qCell/COUNT($AX$2:AX886))*(I887/I886))+((1-(qCell/COUNT($AX$2:AX886)))*J886)))),J886)))))))</f>
        <v/>
      </c>
      <c r="K887" s="31" t="str">
        <f>IF(H887="","",IF(AND(Temp!optSeasCoef=0,Temp!sts_add=1),IF(H887="out-sample",I887+(Q887*J887),I887+J887),IF(AND(Temp!optSeasCoef=0,Temp!sts_multp=1),IF(H887="out-sample",I887*(J887^Q887),I887*J887),IF(Temp!sts_add=1,IF(H887="out-sample",(I887+(Q887*J887))*G887,(I887+J887)*G887),IF(H887="out-sample",I887*(J887^Q887)*G887,I887*J887*G887)))))</f>
        <v/>
      </c>
      <c r="L887" s="32" t="str">
        <f t="shared" si="93"/>
        <v/>
      </c>
      <c r="M887" s="32" t="str">
        <f t="shared" si="94"/>
        <v/>
      </c>
      <c r="N887" s="32" t="str">
        <f t="shared" si="95"/>
        <v/>
      </c>
      <c r="O887" s="32" t="str">
        <f t="shared" si="96"/>
        <v/>
      </c>
      <c r="P887" s="32" t="str">
        <f t="shared" si="97"/>
        <v/>
      </c>
      <c r="Q887" s="3" t="str">
        <f>IF(AND(Temp!fhor_indata=1,F887="",H886="in-sample"),1,IF(AND(Temp!fhor_indata=1,H886="out-sample",Q886&lt;ATA!XfHor),Q886+1,IF(F887="","",IF(AND(H887="out-sample",H886="in-sample"),1,IF(AND(H887="out-sample",H886="out-sample"),Q886+1,IF(ISNUMBER(Q886),Q886+1,1))))))</f>
        <v/>
      </c>
      <c r="R887" s="3" t="str">
        <f t="shared" si="91"/>
        <v/>
      </c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X887" s="63" t="e">
        <f t="shared" si="92"/>
        <v>#VALUE!</v>
      </c>
    </row>
    <row r="888" spans="1:50" s="1" customFormat="1" ht="14.25" x14ac:dyDescent="0.2">
      <c r="A888" s="6"/>
      <c r="B888" s="6"/>
      <c r="C888" s="6"/>
      <c r="D888" s="3"/>
      <c r="E888" s="70" t="str">
        <f>IF(ATA!E888="","",ATA!E888)</f>
        <v/>
      </c>
      <c r="F888" s="51" t="str">
        <f>IF(ATA!F888="","",ATA!F888)</f>
        <v/>
      </c>
      <c r="G888" s="11" t="str">
        <f>IF(ATA!G888="","",ATA!G888)</f>
        <v/>
      </c>
      <c r="H888" s="55" t="str">
        <f>IF(ATA!H888="","",ATA!H888)</f>
        <v/>
      </c>
      <c r="I888" s="31" t="str">
        <f>IF(AND(F887="",H887="in-sample"),"",IF(AND(Temp!fhor_indata=1,H887="out-sample",H888="out-sample"),I887,IF(AND(F888="",H887="out-sample"),"",IF(AND(Temp!optSeasCoef=0,Temp!sts_add=1),IF(H887="in-sample",IF(Q887=bigT,((pCell/bigT)*F887)+((1-(pCell/bigT))*(I887+J887)),IF(OR(F888="",COUNT($F$2:F887)&lt;=pCell),F887,((pCell/COUNT($F$2:F887))*F887)+((1-(pCell/COUNT($F$2:F887)))*(I887+J887)))),I887),IF(AND(Temp!optSeasCoef=0,Temp!sts_multp=1),IF(H887="in-sample",IF(Q887=bigT,((pCell/bigT)*F887)+((1-(pCell/bigT))*(I887*J887)),IF(OR(F888="",COUNT(F$2:$F887)&lt;=pCell),F887,((pCell/COUNT($F$2:F887))*F887)+((1-(pCell/COUNT($F$2:F887)))*(I887*J887)))),I887),IF(Temp!sts_add=1,IF(H887="in-sample",IF(Q887=bigT,((pCell/bigT)*AX887)+((1-(pCell/bigT))*(I887+J887)),IF(OR(F888="",COUNT($AX$2:AX887)&lt;=pCell),AX887,((pCell/COUNT($AX$2:AX887))*AX887)+((1-(pCell/COUNT($AX$2:AX887)))*(I887+J887)))),I887),IF(H887="in-sample",IF(Q887=bigT,((pCell/bigT)*AX887)+((1-(pCell/bigT))*(I887*J887)),IF(OR(F888="",COUNT($AX$2:AX887)&lt;=pCell),AX887,((pCell/COUNT($AX$2:AX887))*AX887)+((1-(pCell/COUNT($AX$2:AX887)))*(I887*J887)))),I887)))))))</f>
        <v/>
      </c>
      <c r="J888" s="31" t="str">
        <f>IF(AND(F887="",H887="in-sample"),"",IF(AND(Temp!fhor_indata=1,H887="out-sample",H888="out-sample"),J887,IF(AND(F888="",H887="out-sample"),"",IF(AND(Temp!optSeasCoef=0,Temp!sts_add=1),IF(H887="in-sample",IF(Q887=bigT,((qCell/bigT)*(I888-I887))+((1-(qCell/bigT))*J887),IF(OR(F888="",COUNT($F$2:F887)&lt;=qCell),IF(COUNT($F$2:F887)=1,0,F887-F886),((qCell/COUNT($F$2:F887))*(I888-I887))+((1-(qCell/COUNT($F$2:F887)))*J887))),J887),IF(AND(Temp!optSeasCoef=0,Temp!sts_multp=1),IF(H887="in-sample",IF(Q887=bigT,((qCell/bigT)*(I888/I887))+((1-(qCell/bigT))*J887),IF(qCell=0,1,IF(OR(F888="",COUNT($F$2:F887)&lt;=qCell),IF(COUNT($F$2:F887)=1,1,F887/F886),((qCell/COUNT($F$2:F887))*(I888/I887))+((1-(qCell/COUNT($F$2:F887)))*J887)))),J887),IF(Temp!sts_add=1,IF(H887="in-sample",IF(Q887=bigT,((qCell/bigT)*(I888-I887))+((1-(qCell/bigT))*J887),IF(OR(F888="",COUNT($AX$2:AX887)&lt;=qCell),IF(COUNT($AX$2:AX887)=1,0,AX887-AX886),((qCell/COUNT($AX$2:AX887))*(I888-I887))+((1-(qCell/COUNT($AX$2:AX887)))*J887))),J887),IF(H887="in-sample",IF(Q887=bigT,((qCell/bigT)*(I888/I887))+((1-(qCell/bigT))*J887),IF(qCell=0,1,IF(OR(F888="",COUNT($AX$2:AX887)&lt;=qCell),IF(COUNT($AX$2:AX887)=1,1,AX887/AX886),((qCell/COUNT($AX$2:AX887))*(I888/I887))+((1-(qCell/COUNT($AX$2:AX887)))*J887)))),J887)))))))</f>
        <v/>
      </c>
      <c r="K888" s="31" t="str">
        <f>IF(H888="","",IF(AND(Temp!optSeasCoef=0,Temp!sts_add=1),IF(H888="out-sample",I888+(Q888*J888),I888+J888),IF(AND(Temp!optSeasCoef=0,Temp!sts_multp=1),IF(H888="out-sample",I888*(J888^Q888),I888*J888),IF(Temp!sts_add=1,IF(H888="out-sample",(I888+(Q888*J888))*G888,(I888+J888)*G888),IF(H888="out-sample",I888*(J888^Q888)*G888,I888*J888*G888)))))</f>
        <v/>
      </c>
      <c r="L888" s="32" t="str">
        <f t="shared" si="93"/>
        <v/>
      </c>
      <c r="M888" s="32" t="str">
        <f t="shared" si="94"/>
        <v/>
      </c>
      <c r="N888" s="32" t="str">
        <f t="shared" si="95"/>
        <v/>
      </c>
      <c r="O888" s="32" t="str">
        <f t="shared" si="96"/>
        <v/>
      </c>
      <c r="P888" s="32" t="str">
        <f t="shared" si="97"/>
        <v/>
      </c>
      <c r="Q888" s="3" t="str">
        <f>IF(AND(Temp!fhor_indata=1,F888="",H887="in-sample"),1,IF(AND(Temp!fhor_indata=1,H887="out-sample",Q887&lt;ATA!XfHor),Q887+1,IF(F888="","",IF(AND(H888="out-sample",H887="in-sample"),1,IF(AND(H888="out-sample",H887="out-sample"),Q887+1,IF(ISNUMBER(Q887),Q887+1,1))))))</f>
        <v/>
      </c>
      <c r="R888" s="3" t="str">
        <f t="shared" si="91"/>
        <v/>
      </c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X888" s="63" t="e">
        <f t="shared" si="92"/>
        <v>#VALUE!</v>
      </c>
    </row>
    <row r="889" spans="1:50" s="1" customFormat="1" ht="14.25" x14ac:dyDescent="0.2">
      <c r="A889" s="6"/>
      <c r="B889" s="6"/>
      <c r="C889" s="6"/>
      <c r="D889" s="3"/>
      <c r="E889" s="70" t="str">
        <f>IF(ATA!E889="","",ATA!E889)</f>
        <v/>
      </c>
      <c r="F889" s="51" t="str">
        <f>IF(ATA!F889="","",ATA!F889)</f>
        <v/>
      </c>
      <c r="G889" s="11" t="str">
        <f>IF(ATA!G889="","",ATA!G889)</f>
        <v/>
      </c>
      <c r="H889" s="55" t="str">
        <f>IF(ATA!H889="","",ATA!H889)</f>
        <v/>
      </c>
      <c r="I889" s="31" t="str">
        <f>IF(AND(F888="",H888="in-sample"),"",IF(AND(Temp!fhor_indata=1,H888="out-sample",H889="out-sample"),I888,IF(AND(F889="",H888="out-sample"),"",IF(AND(Temp!optSeasCoef=0,Temp!sts_add=1),IF(H888="in-sample",IF(Q888=bigT,((pCell/bigT)*F888)+((1-(pCell/bigT))*(I888+J888)),IF(OR(F889="",COUNT($F$2:F888)&lt;=pCell),F888,((pCell/COUNT($F$2:F888))*F888)+((1-(pCell/COUNT($F$2:F888)))*(I888+J888)))),I888),IF(AND(Temp!optSeasCoef=0,Temp!sts_multp=1),IF(H888="in-sample",IF(Q888=bigT,((pCell/bigT)*F888)+((1-(pCell/bigT))*(I888*J888)),IF(OR(F889="",COUNT(F$2:$F888)&lt;=pCell),F888,((pCell/COUNT($F$2:F888))*F888)+((1-(pCell/COUNT($F$2:F888)))*(I888*J888)))),I888),IF(Temp!sts_add=1,IF(H888="in-sample",IF(Q888=bigT,((pCell/bigT)*AX888)+((1-(pCell/bigT))*(I888+J888)),IF(OR(F889="",COUNT($AX$2:AX888)&lt;=pCell),AX888,((pCell/COUNT($AX$2:AX888))*AX888)+((1-(pCell/COUNT($AX$2:AX888)))*(I888+J888)))),I888),IF(H888="in-sample",IF(Q888=bigT,((pCell/bigT)*AX888)+((1-(pCell/bigT))*(I888*J888)),IF(OR(F889="",COUNT($AX$2:AX888)&lt;=pCell),AX888,((pCell/COUNT($AX$2:AX888))*AX888)+((1-(pCell/COUNT($AX$2:AX888)))*(I888*J888)))),I888)))))))</f>
        <v/>
      </c>
      <c r="J889" s="31" t="str">
        <f>IF(AND(F888="",H888="in-sample"),"",IF(AND(Temp!fhor_indata=1,H888="out-sample",H889="out-sample"),J888,IF(AND(F889="",H888="out-sample"),"",IF(AND(Temp!optSeasCoef=0,Temp!sts_add=1),IF(H888="in-sample",IF(Q888=bigT,((qCell/bigT)*(I889-I888))+((1-(qCell/bigT))*J888),IF(OR(F889="",COUNT($F$2:F888)&lt;=qCell),IF(COUNT($F$2:F888)=1,0,F888-F887),((qCell/COUNT($F$2:F888))*(I889-I888))+((1-(qCell/COUNT($F$2:F888)))*J888))),J888),IF(AND(Temp!optSeasCoef=0,Temp!sts_multp=1),IF(H888="in-sample",IF(Q888=bigT,((qCell/bigT)*(I889/I888))+((1-(qCell/bigT))*J888),IF(qCell=0,1,IF(OR(F889="",COUNT($F$2:F888)&lt;=qCell),IF(COUNT($F$2:F888)=1,1,F888/F887),((qCell/COUNT($F$2:F888))*(I889/I888))+((1-(qCell/COUNT($F$2:F888)))*J888)))),J888),IF(Temp!sts_add=1,IF(H888="in-sample",IF(Q888=bigT,((qCell/bigT)*(I889-I888))+((1-(qCell/bigT))*J888),IF(OR(F889="",COUNT($AX$2:AX888)&lt;=qCell),IF(COUNT($AX$2:AX888)=1,0,AX888-AX887),((qCell/COUNT($AX$2:AX888))*(I889-I888))+((1-(qCell/COUNT($AX$2:AX888)))*J888))),J888),IF(H888="in-sample",IF(Q888=bigT,((qCell/bigT)*(I889/I888))+((1-(qCell/bigT))*J888),IF(qCell=0,1,IF(OR(F889="",COUNT($AX$2:AX888)&lt;=qCell),IF(COUNT($AX$2:AX888)=1,1,AX888/AX887),((qCell/COUNT($AX$2:AX888))*(I889/I888))+((1-(qCell/COUNT($AX$2:AX888)))*J888)))),J888)))))))</f>
        <v/>
      </c>
      <c r="K889" s="31" t="str">
        <f>IF(H889="","",IF(AND(Temp!optSeasCoef=0,Temp!sts_add=1),IF(H889="out-sample",I889+(Q889*J889),I889+J889),IF(AND(Temp!optSeasCoef=0,Temp!sts_multp=1),IF(H889="out-sample",I889*(J889^Q889),I889*J889),IF(Temp!sts_add=1,IF(H889="out-sample",(I889+(Q889*J889))*G889,(I889+J889)*G889),IF(H889="out-sample",I889*(J889^Q889)*G889,I889*J889*G889)))))</f>
        <v/>
      </c>
      <c r="L889" s="32" t="str">
        <f t="shared" si="93"/>
        <v/>
      </c>
      <c r="M889" s="32" t="str">
        <f t="shared" si="94"/>
        <v/>
      </c>
      <c r="N889" s="32" t="str">
        <f t="shared" si="95"/>
        <v/>
      </c>
      <c r="O889" s="32" t="str">
        <f t="shared" si="96"/>
        <v/>
      </c>
      <c r="P889" s="32" t="str">
        <f t="shared" si="97"/>
        <v/>
      </c>
      <c r="Q889" s="3" t="str">
        <f>IF(AND(Temp!fhor_indata=1,F889="",H888="in-sample"),1,IF(AND(Temp!fhor_indata=1,H888="out-sample",Q888&lt;ATA!XfHor),Q888+1,IF(F889="","",IF(AND(H889="out-sample",H888="in-sample"),1,IF(AND(H889="out-sample",H888="out-sample"),Q888+1,IF(ISNUMBER(Q888),Q888+1,1))))))</f>
        <v/>
      </c>
      <c r="R889" s="3" t="str">
        <f t="shared" si="91"/>
        <v/>
      </c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X889" s="63" t="e">
        <f t="shared" si="92"/>
        <v>#VALUE!</v>
      </c>
    </row>
    <row r="890" spans="1:50" s="1" customFormat="1" ht="14.25" x14ac:dyDescent="0.2">
      <c r="A890" s="6"/>
      <c r="B890" s="6"/>
      <c r="C890" s="6"/>
      <c r="D890" s="3"/>
      <c r="E890" s="70" t="str">
        <f>IF(ATA!E890="","",ATA!E890)</f>
        <v/>
      </c>
      <c r="F890" s="51" t="str">
        <f>IF(ATA!F890="","",ATA!F890)</f>
        <v/>
      </c>
      <c r="G890" s="11" t="str">
        <f>IF(ATA!G890="","",ATA!G890)</f>
        <v/>
      </c>
      <c r="H890" s="55" t="str">
        <f>IF(ATA!H890="","",ATA!H890)</f>
        <v/>
      </c>
      <c r="I890" s="31" t="str">
        <f>IF(AND(F889="",H889="in-sample"),"",IF(AND(Temp!fhor_indata=1,H889="out-sample",H890="out-sample"),I889,IF(AND(F890="",H889="out-sample"),"",IF(AND(Temp!optSeasCoef=0,Temp!sts_add=1),IF(H889="in-sample",IF(Q889=bigT,((pCell/bigT)*F889)+((1-(pCell/bigT))*(I889+J889)),IF(OR(F890="",COUNT($F$2:F889)&lt;=pCell),F889,((pCell/COUNT($F$2:F889))*F889)+((1-(pCell/COUNT($F$2:F889)))*(I889+J889)))),I889),IF(AND(Temp!optSeasCoef=0,Temp!sts_multp=1),IF(H889="in-sample",IF(Q889=bigT,((pCell/bigT)*F889)+((1-(pCell/bigT))*(I889*J889)),IF(OR(F890="",COUNT(F$2:$F889)&lt;=pCell),F889,((pCell/COUNT($F$2:F889))*F889)+((1-(pCell/COUNT($F$2:F889)))*(I889*J889)))),I889),IF(Temp!sts_add=1,IF(H889="in-sample",IF(Q889=bigT,((pCell/bigT)*AX889)+((1-(pCell/bigT))*(I889+J889)),IF(OR(F890="",COUNT($AX$2:AX889)&lt;=pCell),AX889,((pCell/COUNT($AX$2:AX889))*AX889)+((1-(pCell/COUNT($AX$2:AX889)))*(I889+J889)))),I889),IF(H889="in-sample",IF(Q889=bigT,((pCell/bigT)*AX889)+((1-(pCell/bigT))*(I889*J889)),IF(OR(F890="",COUNT($AX$2:AX889)&lt;=pCell),AX889,((pCell/COUNT($AX$2:AX889))*AX889)+((1-(pCell/COUNT($AX$2:AX889)))*(I889*J889)))),I889)))))))</f>
        <v/>
      </c>
      <c r="J890" s="31" t="str">
        <f>IF(AND(F889="",H889="in-sample"),"",IF(AND(Temp!fhor_indata=1,H889="out-sample",H890="out-sample"),J889,IF(AND(F890="",H889="out-sample"),"",IF(AND(Temp!optSeasCoef=0,Temp!sts_add=1),IF(H889="in-sample",IF(Q889=bigT,((qCell/bigT)*(I890-I889))+((1-(qCell/bigT))*J889),IF(OR(F890="",COUNT($F$2:F889)&lt;=qCell),IF(COUNT($F$2:F889)=1,0,F889-F888),((qCell/COUNT($F$2:F889))*(I890-I889))+((1-(qCell/COUNT($F$2:F889)))*J889))),J889),IF(AND(Temp!optSeasCoef=0,Temp!sts_multp=1),IF(H889="in-sample",IF(Q889=bigT,((qCell/bigT)*(I890/I889))+((1-(qCell/bigT))*J889),IF(qCell=0,1,IF(OR(F890="",COUNT($F$2:F889)&lt;=qCell),IF(COUNT($F$2:F889)=1,1,F889/F888),((qCell/COUNT($F$2:F889))*(I890/I889))+((1-(qCell/COUNT($F$2:F889)))*J889)))),J889),IF(Temp!sts_add=1,IF(H889="in-sample",IF(Q889=bigT,((qCell/bigT)*(I890-I889))+((1-(qCell/bigT))*J889),IF(OR(F890="",COUNT($AX$2:AX889)&lt;=qCell),IF(COUNT($AX$2:AX889)=1,0,AX889-AX888),((qCell/COUNT($AX$2:AX889))*(I890-I889))+((1-(qCell/COUNT($AX$2:AX889)))*J889))),J889),IF(H889="in-sample",IF(Q889=bigT,((qCell/bigT)*(I890/I889))+((1-(qCell/bigT))*J889),IF(qCell=0,1,IF(OR(F890="",COUNT($AX$2:AX889)&lt;=qCell),IF(COUNT($AX$2:AX889)=1,1,AX889/AX888),((qCell/COUNT($AX$2:AX889))*(I890/I889))+((1-(qCell/COUNT($AX$2:AX889)))*J889)))),J889)))))))</f>
        <v/>
      </c>
      <c r="K890" s="31" t="str">
        <f>IF(H890="","",IF(AND(Temp!optSeasCoef=0,Temp!sts_add=1),IF(H890="out-sample",I890+(Q890*J890),I890+J890),IF(AND(Temp!optSeasCoef=0,Temp!sts_multp=1),IF(H890="out-sample",I890*(J890^Q890),I890*J890),IF(Temp!sts_add=1,IF(H890="out-sample",(I890+(Q890*J890))*G890,(I890+J890)*G890),IF(H890="out-sample",I890*(J890^Q890)*G890,I890*J890*G890)))))</f>
        <v/>
      </c>
      <c r="L890" s="32" t="str">
        <f t="shared" si="93"/>
        <v/>
      </c>
      <c r="M890" s="32" t="str">
        <f t="shared" si="94"/>
        <v/>
      </c>
      <c r="N890" s="32" t="str">
        <f t="shared" si="95"/>
        <v/>
      </c>
      <c r="O890" s="32" t="str">
        <f t="shared" si="96"/>
        <v/>
      </c>
      <c r="P890" s="32" t="str">
        <f t="shared" si="97"/>
        <v/>
      </c>
      <c r="Q890" s="3" t="str">
        <f>IF(AND(Temp!fhor_indata=1,F890="",H889="in-sample"),1,IF(AND(Temp!fhor_indata=1,H889="out-sample",Q889&lt;ATA!XfHor),Q889+1,IF(F890="","",IF(AND(H890="out-sample",H889="in-sample"),1,IF(AND(H890="out-sample",H889="out-sample"),Q889+1,IF(ISNUMBER(Q889),Q889+1,1))))))</f>
        <v/>
      </c>
      <c r="R890" s="3" t="str">
        <f t="shared" si="91"/>
        <v/>
      </c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X890" s="63" t="e">
        <f t="shared" si="92"/>
        <v>#VALUE!</v>
      </c>
    </row>
    <row r="891" spans="1:50" s="1" customFormat="1" ht="14.25" x14ac:dyDescent="0.2">
      <c r="A891" s="6"/>
      <c r="B891" s="6"/>
      <c r="C891" s="6"/>
      <c r="D891" s="3"/>
      <c r="E891" s="70" t="str">
        <f>IF(ATA!E891="","",ATA!E891)</f>
        <v/>
      </c>
      <c r="F891" s="51" t="str">
        <f>IF(ATA!F891="","",ATA!F891)</f>
        <v/>
      </c>
      <c r="G891" s="11" t="str">
        <f>IF(ATA!G891="","",ATA!G891)</f>
        <v/>
      </c>
      <c r="H891" s="55" t="str">
        <f>IF(ATA!H891="","",ATA!H891)</f>
        <v/>
      </c>
      <c r="I891" s="31" t="str">
        <f>IF(AND(F890="",H890="in-sample"),"",IF(AND(Temp!fhor_indata=1,H890="out-sample",H891="out-sample"),I890,IF(AND(F891="",H890="out-sample"),"",IF(AND(Temp!optSeasCoef=0,Temp!sts_add=1),IF(H890="in-sample",IF(Q890=bigT,((pCell/bigT)*F890)+((1-(pCell/bigT))*(I890+J890)),IF(OR(F891="",COUNT($F$2:F890)&lt;=pCell),F890,((pCell/COUNT($F$2:F890))*F890)+((1-(pCell/COUNT($F$2:F890)))*(I890+J890)))),I890),IF(AND(Temp!optSeasCoef=0,Temp!sts_multp=1),IF(H890="in-sample",IF(Q890=bigT,((pCell/bigT)*F890)+((1-(pCell/bigT))*(I890*J890)),IF(OR(F891="",COUNT(F$2:$F890)&lt;=pCell),F890,((pCell/COUNT($F$2:F890))*F890)+((1-(pCell/COUNT($F$2:F890)))*(I890*J890)))),I890),IF(Temp!sts_add=1,IF(H890="in-sample",IF(Q890=bigT,((pCell/bigT)*AX890)+((1-(pCell/bigT))*(I890+J890)),IF(OR(F891="",COUNT($AX$2:AX890)&lt;=pCell),AX890,((pCell/COUNT($AX$2:AX890))*AX890)+((1-(pCell/COUNT($AX$2:AX890)))*(I890+J890)))),I890),IF(H890="in-sample",IF(Q890=bigT,((pCell/bigT)*AX890)+((1-(pCell/bigT))*(I890*J890)),IF(OR(F891="",COUNT($AX$2:AX890)&lt;=pCell),AX890,((pCell/COUNT($AX$2:AX890))*AX890)+((1-(pCell/COUNT($AX$2:AX890)))*(I890*J890)))),I890)))))))</f>
        <v/>
      </c>
      <c r="J891" s="31" t="str">
        <f>IF(AND(F890="",H890="in-sample"),"",IF(AND(Temp!fhor_indata=1,H890="out-sample",H891="out-sample"),J890,IF(AND(F891="",H890="out-sample"),"",IF(AND(Temp!optSeasCoef=0,Temp!sts_add=1),IF(H890="in-sample",IF(Q890=bigT,((qCell/bigT)*(I891-I890))+((1-(qCell/bigT))*J890),IF(OR(F891="",COUNT($F$2:F890)&lt;=qCell),IF(COUNT($F$2:F890)=1,0,F890-F889),((qCell/COUNT($F$2:F890))*(I891-I890))+((1-(qCell/COUNT($F$2:F890)))*J890))),J890),IF(AND(Temp!optSeasCoef=0,Temp!sts_multp=1),IF(H890="in-sample",IF(Q890=bigT,((qCell/bigT)*(I891/I890))+((1-(qCell/bigT))*J890),IF(qCell=0,1,IF(OR(F891="",COUNT($F$2:F890)&lt;=qCell),IF(COUNT($F$2:F890)=1,1,F890/F889),((qCell/COUNT($F$2:F890))*(I891/I890))+((1-(qCell/COUNT($F$2:F890)))*J890)))),J890),IF(Temp!sts_add=1,IF(H890="in-sample",IF(Q890=bigT,((qCell/bigT)*(I891-I890))+((1-(qCell/bigT))*J890),IF(OR(F891="",COUNT($AX$2:AX890)&lt;=qCell),IF(COUNT($AX$2:AX890)=1,0,AX890-AX889),((qCell/COUNT($AX$2:AX890))*(I891-I890))+((1-(qCell/COUNT($AX$2:AX890)))*J890))),J890),IF(H890="in-sample",IF(Q890=bigT,((qCell/bigT)*(I891/I890))+((1-(qCell/bigT))*J890),IF(qCell=0,1,IF(OR(F891="",COUNT($AX$2:AX890)&lt;=qCell),IF(COUNT($AX$2:AX890)=1,1,AX890/AX889),((qCell/COUNT($AX$2:AX890))*(I891/I890))+((1-(qCell/COUNT($AX$2:AX890)))*J890)))),J890)))))))</f>
        <v/>
      </c>
      <c r="K891" s="31" t="str">
        <f>IF(H891="","",IF(AND(Temp!optSeasCoef=0,Temp!sts_add=1),IF(H891="out-sample",I891+(Q891*J891),I891+J891),IF(AND(Temp!optSeasCoef=0,Temp!sts_multp=1),IF(H891="out-sample",I891*(J891^Q891),I891*J891),IF(Temp!sts_add=1,IF(H891="out-sample",(I891+(Q891*J891))*G891,(I891+J891)*G891),IF(H891="out-sample",I891*(J891^Q891)*G891,I891*J891*G891)))))</f>
        <v/>
      </c>
      <c r="L891" s="32" t="str">
        <f t="shared" si="93"/>
        <v/>
      </c>
      <c r="M891" s="32" t="str">
        <f t="shared" si="94"/>
        <v/>
      </c>
      <c r="N891" s="32" t="str">
        <f t="shared" si="95"/>
        <v/>
      </c>
      <c r="O891" s="32" t="str">
        <f t="shared" si="96"/>
        <v/>
      </c>
      <c r="P891" s="32" t="str">
        <f t="shared" si="97"/>
        <v/>
      </c>
      <c r="Q891" s="3" t="str">
        <f>IF(AND(Temp!fhor_indata=1,F891="",H890="in-sample"),1,IF(AND(Temp!fhor_indata=1,H890="out-sample",Q890&lt;ATA!XfHor),Q890+1,IF(F891="","",IF(AND(H891="out-sample",H890="in-sample"),1,IF(AND(H891="out-sample",H890="out-sample"),Q890+1,IF(ISNUMBER(Q890),Q890+1,1))))))</f>
        <v/>
      </c>
      <c r="R891" s="3" t="str">
        <f t="shared" si="91"/>
        <v/>
      </c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X891" s="63" t="e">
        <f t="shared" si="92"/>
        <v>#VALUE!</v>
      </c>
    </row>
    <row r="892" spans="1:50" s="1" customFormat="1" ht="14.25" x14ac:dyDescent="0.2">
      <c r="A892" s="6"/>
      <c r="B892" s="6"/>
      <c r="C892" s="6"/>
      <c r="D892" s="3"/>
      <c r="E892" s="70" t="str">
        <f>IF(ATA!E892="","",ATA!E892)</f>
        <v/>
      </c>
      <c r="F892" s="51" t="str">
        <f>IF(ATA!F892="","",ATA!F892)</f>
        <v/>
      </c>
      <c r="G892" s="11" t="str">
        <f>IF(ATA!G892="","",ATA!G892)</f>
        <v/>
      </c>
      <c r="H892" s="55" t="str">
        <f>IF(ATA!H892="","",ATA!H892)</f>
        <v/>
      </c>
      <c r="I892" s="31" t="str">
        <f>IF(AND(F891="",H891="in-sample"),"",IF(AND(Temp!fhor_indata=1,H891="out-sample",H892="out-sample"),I891,IF(AND(F892="",H891="out-sample"),"",IF(AND(Temp!optSeasCoef=0,Temp!sts_add=1),IF(H891="in-sample",IF(Q891=bigT,((pCell/bigT)*F891)+((1-(pCell/bigT))*(I891+J891)),IF(OR(F892="",COUNT($F$2:F891)&lt;=pCell),F891,((pCell/COUNT($F$2:F891))*F891)+((1-(pCell/COUNT($F$2:F891)))*(I891+J891)))),I891),IF(AND(Temp!optSeasCoef=0,Temp!sts_multp=1),IF(H891="in-sample",IF(Q891=bigT,((pCell/bigT)*F891)+((1-(pCell/bigT))*(I891*J891)),IF(OR(F892="",COUNT(F$2:$F891)&lt;=pCell),F891,((pCell/COUNT($F$2:F891))*F891)+((1-(pCell/COUNT($F$2:F891)))*(I891*J891)))),I891),IF(Temp!sts_add=1,IF(H891="in-sample",IF(Q891=bigT,((pCell/bigT)*AX891)+((1-(pCell/bigT))*(I891+J891)),IF(OR(F892="",COUNT($AX$2:AX891)&lt;=pCell),AX891,((pCell/COUNT($AX$2:AX891))*AX891)+((1-(pCell/COUNT($AX$2:AX891)))*(I891+J891)))),I891),IF(H891="in-sample",IF(Q891=bigT,((pCell/bigT)*AX891)+((1-(pCell/bigT))*(I891*J891)),IF(OR(F892="",COUNT($AX$2:AX891)&lt;=pCell),AX891,((pCell/COUNT($AX$2:AX891))*AX891)+((1-(pCell/COUNT($AX$2:AX891)))*(I891*J891)))),I891)))))))</f>
        <v/>
      </c>
      <c r="J892" s="31" t="str">
        <f>IF(AND(F891="",H891="in-sample"),"",IF(AND(Temp!fhor_indata=1,H891="out-sample",H892="out-sample"),J891,IF(AND(F892="",H891="out-sample"),"",IF(AND(Temp!optSeasCoef=0,Temp!sts_add=1),IF(H891="in-sample",IF(Q891=bigT,((qCell/bigT)*(I892-I891))+((1-(qCell/bigT))*J891),IF(OR(F892="",COUNT($F$2:F891)&lt;=qCell),IF(COUNT($F$2:F891)=1,0,F891-F890),((qCell/COUNT($F$2:F891))*(I892-I891))+((1-(qCell/COUNT($F$2:F891)))*J891))),J891),IF(AND(Temp!optSeasCoef=0,Temp!sts_multp=1),IF(H891="in-sample",IF(Q891=bigT,((qCell/bigT)*(I892/I891))+((1-(qCell/bigT))*J891),IF(qCell=0,1,IF(OR(F892="",COUNT($F$2:F891)&lt;=qCell),IF(COUNT($F$2:F891)=1,1,F891/F890),((qCell/COUNT($F$2:F891))*(I892/I891))+((1-(qCell/COUNT($F$2:F891)))*J891)))),J891),IF(Temp!sts_add=1,IF(H891="in-sample",IF(Q891=bigT,((qCell/bigT)*(I892-I891))+((1-(qCell/bigT))*J891),IF(OR(F892="",COUNT($AX$2:AX891)&lt;=qCell),IF(COUNT($AX$2:AX891)=1,0,AX891-AX890),((qCell/COUNT($AX$2:AX891))*(I892-I891))+((1-(qCell/COUNT($AX$2:AX891)))*J891))),J891),IF(H891="in-sample",IF(Q891=bigT,((qCell/bigT)*(I892/I891))+((1-(qCell/bigT))*J891),IF(qCell=0,1,IF(OR(F892="",COUNT($AX$2:AX891)&lt;=qCell),IF(COUNT($AX$2:AX891)=1,1,AX891/AX890),((qCell/COUNT($AX$2:AX891))*(I892/I891))+((1-(qCell/COUNT($AX$2:AX891)))*J891)))),J891)))))))</f>
        <v/>
      </c>
      <c r="K892" s="31" t="str">
        <f>IF(H892="","",IF(AND(Temp!optSeasCoef=0,Temp!sts_add=1),IF(H892="out-sample",I892+(Q892*J892),I892+J892),IF(AND(Temp!optSeasCoef=0,Temp!sts_multp=1),IF(H892="out-sample",I892*(J892^Q892),I892*J892),IF(Temp!sts_add=1,IF(H892="out-sample",(I892+(Q892*J892))*G892,(I892+J892)*G892),IF(H892="out-sample",I892*(J892^Q892)*G892,I892*J892*G892)))))</f>
        <v/>
      </c>
      <c r="L892" s="32" t="str">
        <f t="shared" si="93"/>
        <v/>
      </c>
      <c r="M892" s="32" t="str">
        <f t="shared" si="94"/>
        <v/>
      </c>
      <c r="N892" s="32" t="str">
        <f t="shared" si="95"/>
        <v/>
      </c>
      <c r="O892" s="32" t="str">
        <f t="shared" si="96"/>
        <v/>
      </c>
      <c r="P892" s="32" t="str">
        <f t="shared" si="97"/>
        <v/>
      </c>
      <c r="Q892" s="3" t="str">
        <f>IF(AND(Temp!fhor_indata=1,F892="",H891="in-sample"),1,IF(AND(Temp!fhor_indata=1,H891="out-sample",Q891&lt;ATA!XfHor),Q891+1,IF(F892="","",IF(AND(H892="out-sample",H891="in-sample"),1,IF(AND(H892="out-sample",H891="out-sample"),Q891+1,IF(ISNUMBER(Q891),Q891+1,1))))))</f>
        <v/>
      </c>
      <c r="R892" s="3" t="str">
        <f t="shared" si="91"/>
        <v/>
      </c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X892" s="63" t="e">
        <f t="shared" si="92"/>
        <v>#VALUE!</v>
      </c>
    </row>
    <row r="893" spans="1:50" s="1" customFormat="1" ht="14.25" x14ac:dyDescent="0.2">
      <c r="A893" s="6"/>
      <c r="B893" s="6"/>
      <c r="C893" s="6"/>
      <c r="D893" s="3"/>
      <c r="E893" s="70" t="str">
        <f>IF(ATA!E893="","",ATA!E893)</f>
        <v/>
      </c>
      <c r="F893" s="51" t="str">
        <f>IF(ATA!F893="","",ATA!F893)</f>
        <v/>
      </c>
      <c r="G893" s="11" t="str">
        <f>IF(ATA!G893="","",ATA!G893)</f>
        <v/>
      </c>
      <c r="H893" s="55" t="str">
        <f>IF(ATA!H893="","",ATA!H893)</f>
        <v/>
      </c>
      <c r="I893" s="31" t="str">
        <f>IF(AND(F892="",H892="in-sample"),"",IF(AND(Temp!fhor_indata=1,H892="out-sample",H893="out-sample"),I892,IF(AND(F893="",H892="out-sample"),"",IF(AND(Temp!optSeasCoef=0,Temp!sts_add=1),IF(H892="in-sample",IF(Q892=bigT,((pCell/bigT)*F892)+((1-(pCell/bigT))*(I892+J892)),IF(OR(F893="",COUNT($F$2:F892)&lt;=pCell),F892,((pCell/COUNT($F$2:F892))*F892)+((1-(pCell/COUNT($F$2:F892)))*(I892+J892)))),I892),IF(AND(Temp!optSeasCoef=0,Temp!sts_multp=1),IF(H892="in-sample",IF(Q892=bigT,((pCell/bigT)*F892)+((1-(pCell/bigT))*(I892*J892)),IF(OR(F893="",COUNT(F$2:$F892)&lt;=pCell),F892,((pCell/COUNT($F$2:F892))*F892)+((1-(pCell/COUNT($F$2:F892)))*(I892*J892)))),I892),IF(Temp!sts_add=1,IF(H892="in-sample",IF(Q892=bigT,((pCell/bigT)*AX892)+((1-(pCell/bigT))*(I892+J892)),IF(OR(F893="",COUNT($AX$2:AX892)&lt;=pCell),AX892,((pCell/COUNT($AX$2:AX892))*AX892)+((1-(pCell/COUNT($AX$2:AX892)))*(I892+J892)))),I892),IF(H892="in-sample",IF(Q892=bigT,((pCell/bigT)*AX892)+((1-(pCell/bigT))*(I892*J892)),IF(OR(F893="",COUNT($AX$2:AX892)&lt;=pCell),AX892,((pCell/COUNT($AX$2:AX892))*AX892)+((1-(pCell/COUNT($AX$2:AX892)))*(I892*J892)))),I892)))))))</f>
        <v/>
      </c>
      <c r="J893" s="31" t="str">
        <f>IF(AND(F892="",H892="in-sample"),"",IF(AND(Temp!fhor_indata=1,H892="out-sample",H893="out-sample"),J892,IF(AND(F893="",H892="out-sample"),"",IF(AND(Temp!optSeasCoef=0,Temp!sts_add=1),IF(H892="in-sample",IF(Q892=bigT,((qCell/bigT)*(I893-I892))+((1-(qCell/bigT))*J892),IF(OR(F893="",COUNT($F$2:F892)&lt;=qCell),IF(COUNT($F$2:F892)=1,0,F892-F891),((qCell/COUNT($F$2:F892))*(I893-I892))+((1-(qCell/COUNT($F$2:F892)))*J892))),J892),IF(AND(Temp!optSeasCoef=0,Temp!sts_multp=1),IF(H892="in-sample",IF(Q892=bigT,((qCell/bigT)*(I893/I892))+((1-(qCell/bigT))*J892),IF(qCell=0,1,IF(OR(F893="",COUNT($F$2:F892)&lt;=qCell),IF(COUNT($F$2:F892)=1,1,F892/F891),((qCell/COUNT($F$2:F892))*(I893/I892))+((1-(qCell/COUNT($F$2:F892)))*J892)))),J892),IF(Temp!sts_add=1,IF(H892="in-sample",IF(Q892=bigT,((qCell/bigT)*(I893-I892))+((1-(qCell/bigT))*J892),IF(OR(F893="",COUNT($AX$2:AX892)&lt;=qCell),IF(COUNT($AX$2:AX892)=1,0,AX892-AX891),((qCell/COUNT($AX$2:AX892))*(I893-I892))+((1-(qCell/COUNT($AX$2:AX892)))*J892))),J892),IF(H892="in-sample",IF(Q892=bigT,((qCell/bigT)*(I893/I892))+((1-(qCell/bigT))*J892),IF(qCell=0,1,IF(OR(F893="",COUNT($AX$2:AX892)&lt;=qCell),IF(COUNT($AX$2:AX892)=1,1,AX892/AX891),((qCell/COUNT($AX$2:AX892))*(I893/I892))+((1-(qCell/COUNT($AX$2:AX892)))*J892)))),J892)))))))</f>
        <v/>
      </c>
      <c r="K893" s="31" t="str">
        <f>IF(H893="","",IF(AND(Temp!optSeasCoef=0,Temp!sts_add=1),IF(H893="out-sample",I893+(Q893*J893),I893+J893),IF(AND(Temp!optSeasCoef=0,Temp!sts_multp=1),IF(H893="out-sample",I893*(J893^Q893),I893*J893),IF(Temp!sts_add=1,IF(H893="out-sample",(I893+(Q893*J893))*G893,(I893+J893)*G893),IF(H893="out-sample",I893*(J893^Q893)*G893,I893*J893*G893)))))</f>
        <v/>
      </c>
      <c r="L893" s="32" t="str">
        <f t="shared" si="93"/>
        <v/>
      </c>
      <c r="M893" s="32" t="str">
        <f t="shared" si="94"/>
        <v/>
      </c>
      <c r="N893" s="32" t="str">
        <f t="shared" si="95"/>
        <v/>
      </c>
      <c r="O893" s="32" t="str">
        <f t="shared" si="96"/>
        <v/>
      </c>
      <c r="P893" s="32" t="str">
        <f t="shared" si="97"/>
        <v/>
      </c>
      <c r="Q893" s="3" t="str">
        <f>IF(AND(Temp!fhor_indata=1,F893="",H892="in-sample"),1,IF(AND(Temp!fhor_indata=1,H892="out-sample",Q892&lt;ATA!XfHor),Q892+1,IF(F893="","",IF(AND(H893="out-sample",H892="in-sample"),1,IF(AND(H893="out-sample",H892="out-sample"),Q892+1,IF(ISNUMBER(Q892),Q892+1,1))))))</f>
        <v/>
      </c>
      <c r="R893" s="3" t="str">
        <f t="shared" si="91"/>
        <v/>
      </c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X893" s="63" t="e">
        <f t="shared" si="92"/>
        <v>#VALUE!</v>
      </c>
    </row>
    <row r="894" spans="1:50" s="1" customFormat="1" ht="14.25" x14ac:dyDescent="0.2">
      <c r="A894" s="6"/>
      <c r="B894" s="6"/>
      <c r="C894" s="6"/>
      <c r="D894" s="3"/>
      <c r="E894" s="70" t="str">
        <f>IF(ATA!E894="","",ATA!E894)</f>
        <v/>
      </c>
      <c r="F894" s="51" t="str">
        <f>IF(ATA!F894="","",ATA!F894)</f>
        <v/>
      </c>
      <c r="G894" s="11" t="str">
        <f>IF(ATA!G894="","",ATA!G894)</f>
        <v/>
      </c>
      <c r="H894" s="55" t="str">
        <f>IF(ATA!H894="","",ATA!H894)</f>
        <v/>
      </c>
      <c r="I894" s="31" t="str">
        <f>IF(AND(F893="",H893="in-sample"),"",IF(AND(Temp!fhor_indata=1,H893="out-sample",H894="out-sample"),I893,IF(AND(F894="",H893="out-sample"),"",IF(AND(Temp!optSeasCoef=0,Temp!sts_add=1),IF(H893="in-sample",IF(Q893=bigT,((pCell/bigT)*F893)+((1-(pCell/bigT))*(I893+J893)),IF(OR(F894="",COUNT($F$2:F893)&lt;=pCell),F893,((pCell/COUNT($F$2:F893))*F893)+((1-(pCell/COUNT($F$2:F893)))*(I893+J893)))),I893),IF(AND(Temp!optSeasCoef=0,Temp!sts_multp=1),IF(H893="in-sample",IF(Q893=bigT,((pCell/bigT)*F893)+((1-(pCell/bigT))*(I893*J893)),IF(OR(F894="",COUNT(F$2:$F893)&lt;=pCell),F893,((pCell/COUNT($F$2:F893))*F893)+((1-(pCell/COUNT($F$2:F893)))*(I893*J893)))),I893),IF(Temp!sts_add=1,IF(H893="in-sample",IF(Q893=bigT,((pCell/bigT)*AX893)+((1-(pCell/bigT))*(I893+J893)),IF(OR(F894="",COUNT($AX$2:AX893)&lt;=pCell),AX893,((pCell/COUNT($AX$2:AX893))*AX893)+((1-(pCell/COUNT($AX$2:AX893)))*(I893+J893)))),I893),IF(H893="in-sample",IF(Q893=bigT,((pCell/bigT)*AX893)+((1-(pCell/bigT))*(I893*J893)),IF(OR(F894="",COUNT($AX$2:AX893)&lt;=pCell),AX893,((pCell/COUNT($AX$2:AX893))*AX893)+((1-(pCell/COUNT($AX$2:AX893)))*(I893*J893)))),I893)))))))</f>
        <v/>
      </c>
      <c r="J894" s="31" t="str">
        <f>IF(AND(F893="",H893="in-sample"),"",IF(AND(Temp!fhor_indata=1,H893="out-sample",H894="out-sample"),J893,IF(AND(F894="",H893="out-sample"),"",IF(AND(Temp!optSeasCoef=0,Temp!sts_add=1),IF(H893="in-sample",IF(Q893=bigT,((qCell/bigT)*(I894-I893))+((1-(qCell/bigT))*J893),IF(OR(F894="",COUNT($F$2:F893)&lt;=qCell),IF(COUNT($F$2:F893)=1,0,F893-F892),((qCell/COUNT($F$2:F893))*(I894-I893))+((1-(qCell/COUNT($F$2:F893)))*J893))),J893),IF(AND(Temp!optSeasCoef=0,Temp!sts_multp=1),IF(H893="in-sample",IF(Q893=bigT,((qCell/bigT)*(I894/I893))+((1-(qCell/bigT))*J893),IF(qCell=0,1,IF(OR(F894="",COUNT($F$2:F893)&lt;=qCell),IF(COUNT($F$2:F893)=1,1,F893/F892),((qCell/COUNT($F$2:F893))*(I894/I893))+((1-(qCell/COUNT($F$2:F893)))*J893)))),J893),IF(Temp!sts_add=1,IF(H893="in-sample",IF(Q893=bigT,((qCell/bigT)*(I894-I893))+((1-(qCell/bigT))*J893),IF(OR(F894="",COUNT($AX$2:AX893)&lt;=qCell),IF(COUNT($AX$2:AX893)=1,0,AX893-AX892),((qCell/COUNT($AX$2:AX893))*(I894-I893))+((1-(qCell/COUNT($AX$2:AX893)))*J893))),J893),IF(H893="in-sample",IF(Q893=bigT,((qCell/bigT)*(I894/I893))+((1-(qCell/bigT))*J893),IF(qCell=0,1,IF(OR(F894="",COUNT($AX$2:AX893)&lt;=qCell),IF(COUNT($AX$2:AX893)=1,1,AX893/AX892),((qCell/COUNT($AX$2:AX893))*(I894/I893))+((1-(qCell/COUNT($AX$2:AX893)))*J893)))),J893)))))))</f>
        <v/>
      </c>
      <c r="K894" s="31" t="str">
        <f>IF(H894="","",IF(AND(Temp!optSeasCoef=0,Temp!sts_add=1),IF(H894="out-sample",I894+(Q894*J894),I894+J894),IF(AND(Temp!optSeasCoef=0,Temp!sts_multp=1),IF(H894="out-sample",I894*(J894^Q894),I894*J894),IF(Temp!sts_add=1,IF(H894="out-sample",(I894+(Q894*J894))*G894,(I894+J894)*G894),IF(H894="out-sample",I894*(J894^Q894)*G894,I894*J894*G894)))))</f>
        <v/>
      </c>
      <c r="L894" s="32" t="str">
        <f t="shared" si="93"/>
        <v/>
      </c>
      <c r="M894" s="32" t="str">
        <f t="shared" si="94"/>
        <v/>
      </c>
      <c r="N894" s="32" t="str">
        <f t="shared" si="95"/>
        <v/>
      </c>
      <c r="O894" s="32" t="str">
        <f t="shared" si="96"/>
        <v/>
      </c>
      <c r="P894" s="32" t="str">
        <f t="shared" si="97"/>
        <v/>
      </c>
      <c r="Q894" s="3" t="str">
        <f>IF(AND(Temp!fhor_indata=1,F894="",H893="in-sample"),1,IF(AND(Temp!fhor_indata=1,H893="out-sample",Q893&lt;ATA!XfHor),Q893+1,IF(F894="","",IF(AND(H894="out-sample",H893="in-sample"),1,IF(AND(H894="out-sample",H893="out-sample"),Q893+1,IF(ISNUMBER(Q893),Q893+1,1))))))</f>
        <v/>
      </c>
      <c r="R894" s="3" t="str">
        <f t="shared" si="91"/>
        <v/>
      </c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X894" s="63" t="e">
        <f t="shared" si="92"/>
        <v>#VALUE!</v>
      </c>
    </row>
    <row r="895" spans="1:50" s="1" customFormat="1" ht="14.25" x14ac:dyDescent="0.2">
      <c r="A895" s="6"/>
      <c r="B895" s="6"/>
      <c r="C895" s="6"/>
      <c r="D895" s="3"/>
      <c r="E895" s="70" t="str">
        <f>IF(ATA!E895="","",ATA!E895)</f>
        <v/>
      </c>
      <c r="F895" s="51" t="str">
        <f>IF(ATA!F895="","",ATA!F895)</f>
        <v/>
      </c>
      <c r="G895" s="11" t="str">
        <f>IF(ATA!G895="","",ATA!G895)</f>
        <v/>
      </c>
      <c r="H895" s="55" t="str">
        <f>IF(ATA!H895="","",ATA!H895)</f>
        <v/>
      </c>
      <c r="I895" s="31" t="str">
        <f>IF(AND(F894="",H894="in-sample"),"",IF(AND(Temp!fhor_indata=1,H894="out-sample",H895="out-sample"),I894,IF(AND(F895="",H894="out-sample"),"",IF(AND(Temp!optSeasCoef=0,Temp!sts_add=1),IF(H894="in-sample",IF(Q894=bigT,((pCell/bigT)*F894)+((1-(pCell/bigT))*(I894+J894)),IF(OR(F895="",COUNT($F$2:F894)&lt;=pCell),F894,((pCell/COUNT($F$2:F894))*F894)+((1-(pCell/COUNT($F$2:F894)))*(I894+J894)))),I894),IF(AND(Temp!optSeasCoef=0,Temp!sts_multp=1),IF(H894="in-sample",IF(Q894=bigT,((pCell/bigT)*F894)+((1-(pCell/bigT))*(I894*J894)),IF(OR(F895="",COUNT(F$2:$F894)&lt;=pCell),F894,((pCell/COUNT($F$2:F894))*F894)+((1-(pCell/COUNT($F$2:F894)))*(I894*J894)))),I894),IF(Temp!sts_add=1,IF(H894="in-sample",IF(Q894=bigT,((pCell/bigT)*AX894)+((1-(pCell/bigT))*(I894+J894)),IF(OR(F895="",COUNT($AX$2:AX894)&lt;=pCell),AX894,((pCell/COUNT($AX$2:AX894))*AX894)+((1-(pCell/COUNT($AX$2:AX894)))*(I894+J894)))),I894),IF(H894="in-sample",IF(Q894=bigT,((pCell/bigT)*AX894)+((1-(pCell/bigT))*(I894*J894)),IF(OR(F895="",COUNT($AX$2:AX894)&lt;=pCell),AX894,((pCell/COUNT($AX$2:AX894))*AX894)+((1-(pCell/COUNT($AX$2:AX894)))*(I894*J894)))),I894)))))))</f>
        <v/>
      </c>
      <c r="J895" s="31" t="str">
        <f>IF(AND(F894="",H894="in-sample"),"",IF(AND(Temp!fhor_indata=1,H894="out-sample",H895="out-sample"),J894,IF(AND(F895="",H894="out-sample"),"",IF(AND(Temp!optSeasCoef=0,Temp!sts_add=1),IF(H894="in-sample",IF(Q894=bigT,((qCell/bigT)*(I895-I894))+((1-(qCell/bigT))*J894),IF(OR(F895="",COUNT($F$2:F894)&lt;=qCell),IF(COUNT($F$2:F894)=1,0,F894-F893),((qCell/COUNT($F$2:F894))*(I895-I894))+((1-(qCell/COUNT($F$2:F894)))*J894))),J894),IF(AND(Temp!optSeasCoef=0,Temp!sts_multp=1),IF(H894="in-sample",IF(Q894=bigT,((qCell/bigT)*(I895/I894))+((1-(qCell/bigT))*J894),IF(qCell=0,1,IF(OR(F895="",COUNT($F$2:F894)&lt;=qCell),IF(COUNT($F$2:F894)=1,1,F894/F893),((qCell/COUNT($F$2:F894))*(I895/I894))+((1-(qCell/COUNT($F$2:F894)))*J894)))),J894),IF(Temp!sts_add=1,IF(H894="in-sample",IF(Q894=bigT,((qCell/bigT)*(I895-I894))+((1-(qCell/bigT))*J894),IF(OR(F895="",COUNT($AX$2:AX894)&lt;=qCell),IF(COUNT($AX$2:AX894)=1,0,AX894-AX893),((qCell/COUNT($AX$2:AX894))*(I895-I894))+((1-(qCell/COUNT($AX$2:AX894)))*J894))),J894),IF(H894="in-sample",IF(Q894=bigT,((qCell/bigT)*(I895/I894))+((1-(qCell/bigT))*J894),IF(qCell=0,1,IF(OR(F895="",COUNT($AX$2:AX894)&lt;=qCell),IF(COUNT($AX$2:AX894)=1,1,AX894/AX893),((qCell/COUNT($AX$2:AX894))*(I895/I894))+((1-(qCell/COUNT($AX$2:AX894)))*J894)))),J894)))))))</f>
        <v/>
      </c>
      <c r="K895" s="31" t="str">
        <f>IF(H895="","",IF(AND(Temp!optSeasCoef=0,Temp!sts_add=1),IF(H895="out-sample",I895+(Q895*J895),I895+J895),IF(AND(Temp!optSeasCoef=0,Temp!sts_multp=1),IF(H895="out-sample",I895*(J895^Q895),I895*J895),IF(Temp!sts_add=1,IF(H895="out-sample",(I895+(Q895*J895))*G895,(I895+J895)*G895),IF(H895="out-sample",I895*(J895^Q895)*G895,I895*J895*G895)))))</f>
        <v/>
      </c>
      <c r="L895" s="32" t="str">
        <f t="shared" si="93"/>
        <v/>
      </c>
      <c r="M895" s="32" t="str">
        <f t="shared" si="94"/>
        <v/>
      </c>
      <c r="N895" s="32" t="str">
        <f t="shared" si="95"/>
        <v/>
      </c>
      <c r="O895" s="32" t="str">
        <f t="shared" si="96"/>
        <v/>
      </c>
      <c r="P895" s="32" t="str">
        <f t="shared" si="97"/>
        <v/>
      </c>
      <c r="Q895" s="3" t="str">
        <f>IF(AND(Temp!fhor_indata=1,F895="",H894="in-sample"),1,IF(AND(Temp!fhor_indata=1,H894="out-sample",Q894&lt;ATA!XfHor),Q894+1,IF(F895="","",IF(AND(H895="out-sample",H894="in-sample"),1,IF(AND(H895="out-sample",H894="out-sample"),Q894+1,IF(ISNUMBER(Q894),Q894+1,1))))))</f>
        <v/>
      </c>
      <c r="R895" s="3" t="str">
        <f t="shared" si="91"/>
        <v/>
      </c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X895" s="63" t="e">
        <f t="shared" si="92"/>
        <v>#VALUE!</v>
      </c>
    </row>
    <row r="896" spans="1:50" s="1" customFormat="1" ht="14.25" x14ac:dyDescent="0.2">
      <c r="A896" s="6"/>
      <c r="B896" s="6"/>
      <c r="C896" s="6"/>
      <c r="D896" s="3"/>
      <c r="E896" s="70" t="str">
        <f>IF(ATA!E896="","",ATA!E896)</f>
        <v/>
      </c>
      <c r="F896" s="51" t="str">
        <f>IF(ATA!F896="","",ATA!F896)</f>
        <v/>
      </c>
      <c r="G896" s="11" t="str">
        <f>IF(ATA!G896="","",ATA!G896)</f>
        <v/>
      </c>
      <c r="H896" s="55" t="str">
        <f>IF(ATA!H896="","",ATA!H896)</f>
        <v/>
      </c>
      <c r="I896" s="31" t="str">
        <f>IF(AND(F895="",H895="in-sample"),"",IF(AND(Temp!fhor_indata=1,H895="out-sample",H896="out-sample"),I895,IF(AND(F896="",H895="out-sample"),"",IF(AND(Temp!optSeasCoef=0,Temp!sts_add=1),IF(H895="in-sample",IF(Q895=bigT,((pCell/bigT)*F895)+((1-(pCell/bigT))*(I895+J895)),IF(OR(F896="",COUNT($F$2:F895)&lt;=pCell),F895,((pCell/COUNT($F$2:F895))*F895)+((1-(pCell/COUNT($F$2:F895)))*(I895+J895)))),I895),IF(AND(Temp!optSeasCoef=0,Temp!sts_multp=1),IF(H895="in-sample",IF(Q895=bigT,((pCell/bigT)*F895)+((1-(pCell/bigT))*(I895*J895)),IF(OR(F896="",COUNT(F$2:$F895)&lt;=pCell),F895,((pCell/COUNT($F$2:F895))*F895)+((1-(pCell/COUNT($F$2:F895)))*(I895*J895)))),I895),IF(Temp!sts_add=1,IF(H895="in-sample",IF(Q895=bigT,((pCell/bigT)*AX895)+((1-(pCell/bigT))*(I895+J895)),IF(OR(F896="",COUNT($AX$2:AX895)&lt;=pCell),AX895,((pCell/COUNT($AX$2:AX895))*AX895)+((1-(pCell/COUNT($AX$2:AX895)))*(I895+J895)))),I895),IF(H895="in-sample",IF(Q895=bigT,((pCell/bigT)*AX895)+((1-(pCell/bigT))*(I895*J895)),IF(OR(F896="",COUNT($AX$2:AX895)&lt;=pCell),AX895,((pCell/COUNT($AX$2:AX895))*AX895)+((1-(pCell/COUNT($AX$2:AX895)))*(I895*J895)))),I895)))))))</f>
        <v/>
      </c>
      <c r="J896" s="31" t="str">
        <f>IF(AND(F895="",H895="in-sample"),"",IF(AND(Temp!fhor_indata=1,H895="out-sample",H896="out-sample"),J895,IF(AND(F896="",H895="out-sample"),"",IF(AND(Temp!optSeasCoef=0,Temp!sts_add=1),IF(H895="in-sample",IF(Q895=bigT,((qCell/bigT)*(I896-I895))+((1-(qCell/bigT))*J895),IF(OR(F896="",COUNT($F$2:F895)&lt;=qCell),IF(COUNT($F$2:F895)=1,0,F895-F894),((qCell/COUNT($F$2:F895))*(I896-I895))+((1-(qCell/COUNT($F$2:F895)))*J895))),J895),IF(AND(Temp!optSeasCoef=0,Temp!sts_multp=1),IF(H895="in-sample",IF(Q895=bigT,((qCell/bigT)*(I896/I895))+((1-(qCell/bigT))*J895),IF(qCell=0,1,IF(OR(F896="",COUNT($F$2:F895)&lt;=qCell),IF(COUNT($F$2:F895)=1,1,F895/F894),((qCell/COUNT($F$2:F895))*(I896/I895))+((1-(qCell/COUNT($F$2:F895)))*J895)))),J895),IF(Temp!sts_add=1,IF(H895="in-sample",IF(Q895=bigT,((qCell/bigT)*(I896-I895))+((1-(qCell/bigT))*J895),IF(OR(F896="",COUNT($AX$2:AX895)&lt;=qCell),IF(COUNT($AX$2:AX895)=1,0,AX895-AX894),((qCell/COUNT($AX$2:AX895))*(I896-I895))+((1-(qCell/COUNT($AX$2:AX895)))*J895))),J895),IF(H895="in-sample",IF(Q895=bigT,((qCell/bigT)*(I896/I895))+((1-(qCell/bigT))*J895),IF(qCell=0,1,IF(OR(F896="",COUNT($AX$2:AX895)&lt;=qCell),IF(COUNT($AX$2:AX895)=1,1,AX895/AX894),((qCell/COUNT($AX$2:AX895))*(I896/I895))+((1-(qCell/COUNT($AX$2:AX895)))*J895)))),J895)))))))</f>
        <v/>
      </c>
      <c r="K896" s="31" t="str">
        <f>IF(H896="","",IF(AND(Temp!optSeasCoef=0,Temp!sts_add=1),IF(H896="out-sample",I896+(Q896*J896),I896+J896),IF(AND(Temp!optSeasCoef=0,Temp!sts_multp=1),IF(H896="out-sample",I896*(J896^Q896),I896*J896),IF(Temp!sts_add=1,IF(H896="out-sample",(I896+(Q896*J896))*G896,(I896+J896)*G896),IF(H896="out-sample",I896*(J896^Q896)*G896,I896*J896*G896)))))</f>
        <v/>
      </c>
      <c r="L896" s="32" t="str">
        <f t="shared" si="93"/>
        <v/>
      </c>
      <c r="M896" s="32" t="str">
        <f t="shared" si="94"/>
        <v/>
      </c>
      <c r="N896" s="32" t="str">
        <f t="shared" si="95"/>
        <v/>
      </c>
      <c r="O896" s="32" t="str">
        <f t="shared" si="96"/>
        <v/>
      </c>
      <c r="P896" s="32" t="str">
        <f t="shared" si="97"/>
        <v/>
      </c>
      <c r="Q896" s="3" t="str">
        <f>IF(AND(Temp!fhor_indata=1,F896="",H895="in-sample"),1,IF(AND(Temp!fhor_indata=1,H895="out-sample",Q895&lt;ATA!XfHor),Q895+1,IF(F896="","",IF(AND(H896="out-sample",H895="in-sample"),1,IF(AND(H896="out-sample",H895="out-sample"),Q895+1,IF(ISNUMBER(Q895),Q895+1,1))))))</f>
        <v/>
      </c>
      <c r="R896" s="3" t="str">
        <f t="shared" si="91"/>
        <v/>
      </c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X896" s="63" t="e">
        <f t="shared" si="92"/>
        <v>#VALUE!</v>
      </c>
    </row>
    <row r="897" spans="1:50" s="1" customFormat="1" ht="14.25" x14ac:dyDescent="0.2">
      <c r="A897" s="6"/>
      <c r="B897" s="6"/>
      <c r="C897" s="6"/>
      <c r="D897" s="3"/>
      <c r="E897" s="70" t="str">
        <f>IF(ATA!E897="","",ATA!E897)</f>
        <v/>
      </c>
      <c r="F897" s="51" t="str">
        <f>IF(ATA!F897="","",ATA!F897)</f>
        <v/>
      </c>
      <c r="G897" s="11" t="str">
        <f>IF(ATA!G897="","",ATA!G897)</f>
        <v/>
      </c>
      <c r="H897" s="55" t="str">
        <f>IF(ATA!H897="","",ATA!H897)</f>
        <v/>
      </c>
      <c r="I897" s="31" t="str">
        <f>IF(AND(F896="",H896="in-sample"),"",IF(AND(Temp!fhor_indata=1,H896="out-sample",H897="out-sample"),I896,IF(AND(F897="",H896="out-sample"),"",IF(AND(Temp!optSeasCoef=0,Temp!sts_add=1),IF(H896="in-sample",IF(Q896=bigT,((pCell/bigT)*F896)+((1-(pCell/bigT))*(I896+J896)),IF(OR(F897="",COUNT($F$2:F896)&lt;=pCell),F896,((pCell/COUNT($F$2:F896))*F896)+((1-(pCell/COUNT($F$2:F896)))*(I896+J896)))),I896),IF(AND(Temp!optSeasCoef=0,Temp!sts_multp=1),IF(H896="in-sample",IF(Q896=bigT,((pCell/bigT)*F896)+((1-(pCell/bigT))*(I896*J896)),IF(OR(F897="",COUNT(F$2:$F896)&lt;=pCell),F896,((pCell/COUNT($F$2:F896))*F896)+((1-(pCell/COUNT($F$2:F896)))*(I896*J896)))),I896),IF(Temp!sts_add=1,IF(H896="in-sample",IF(Q896=bigT,((pCell/bigT)*AX896)+((1-(pCell/bigT))*(I896+J896)),IF(OR(F897="",COUNT($AX$2:AX896)&lt;=pCell),AX896,((pCell/COUNT($AX$2:AX896))*AX896)+((1-(pCell/COUNT($AX$2:AX896)))*(I896+J896)))),I896),IF(H896="in-sample",IF(Q896=bigT,((pCell/bigT)*AX896)+((1-(pCell/bigT))*(I896*J896)),IF(OR(F897="",COUNT($AX$2:AX896)&lt;=pCell),AX896,((pCell/COUNT($AX$2:AX896))*AX896)+((1-(pCell/COUNT($AX$2:AX896)))*(I896*J896)))),I896)))))))</f>
        <v/>
      </c>
      <c r="J897" s="31" t="str">
        <f>IF(AND(F896="",H896="in-sample"),"",IF(AND(Temp!fhor_indata=1,H896="out-sample",H897="out-sample"),J896,IF(AND(F897="",H896="out-sample"),"",IF(AND(Temp!optSeasCoef=0,Temp!sts_add=1),IF(H896="in-sample",IF(Q896=bigT,((qCell/bigT)*(I897-I896))+((1-(qCell/bigT))*J896),IF(OR(F897="",COUNT($F$2:F896)&lt;=qCell),IF(COUNT($F$2:F896)=1,0,F896-F895),((qCell/COUNT($F$2:F896))*(I897-I896))+((1-(qCell/COUNT($F$2:F896)))*J896))),J896),IF(AND(Temp!optSeasCoef=0,Temp!sts_multp=1),IF(H896="in-sample",IF(Q896=bigT,((qCell/bigT)*(I897/I896))+((1-(qCell/bigT))*J896),IF(qCell=0,1,IF(OR(F897="",COUNT($F$2:F896)&lt;=qCell),IF(COUNT($F$2:F896)=1,1,F896/F895),((qCell/COUNT($F$2:F896))*(I897/I896))+((1-(qCell/COUNT($F$2:F896)))*J896)))),J896),IF(Temp!sts_add=1,IF(H896="in-sample",IF(Q896=bigT,((qCell/bigT)*(I897-I896))+((1-(qCell/bigT))*J896),IF(OR(F897="",COUNT($AX$2:AX896)&lt;=qCell),IF(COUNT($AX$2:AX896)=1,0,AX896-AX895),((qCell/COUNT($AX$2:AX896))*(I897-I896))+((1-(qCell/COUNT($AX$2:AX896)))*J896))),J896),IF(H896="in-sample",IF(Q896=bigT,((qCell/bigT)*(I897/I896))+((1-(qCell/bigT))*J896),IF(qCell=0,1,IF(OR(F897="",COUNT($AX$2:AX896)&lt;=qCell),IF(COUNT($AX$2:AX896)=1,1,AX896/AX895),((qCell/COUNT($AX$2:AX896))*(I897/I896))+((1-(qCell/COUNT($AX$2:AX896)))*J896)))),J896)))))))</f>
        <v/>
      </c>
      <c r="K897" s="31" t="str">
        <f>IF(H897="","",IF(AND(Temp!optSeasCoef=0,Temp!sts_add=1),IF(H897="out-sample",I897+(Q897*J897),I897+J897),IF(AND(Temp!optSeasCoef=0,Temp!sts_multp=1),IF(H897="out-sample",I897*(J897^Q897),I897*J897),IF(Temp!sts_add=1,IF(H897="out-sample",(I897+(Q897*J897))*G897,(I897+J897)*G897),IF(H897="out-sample",I897*(J897^Q897)*G897,I897*J897*G897)))))</f>
        <v/>
      </c>
      <c r="L897" s="32" t="str">
        <f t="shared" si="93"/>
        <v/>
      </c>
      <c r="M897" s="32" t="str">
        <f t="shared" si="94"/>
        <v/>
      </c>
      <c r="N897" s="32" t="str">
        <f t="shared" si="95"/>
        <v/>
      </c>
      <c r="O897" s="32" t="str">
        <f t="shared" si="96"/>
        <v/>
      </c>
      <c r="P897" s="32" t="str">
        <f t="shared" si="97"/>
        <v/>
      </c>
      <c r="Q897" s="3" t="str">
        <f>IF(AND(Temp!fhor_indata=1,F897="",H896="in-sample"),1,IF(AND(Temp!fhor_indata=1,H896="out-sample",Q896&lt;ATA!XfHor),Q896+1,IF(F897="","",IF(AND(H897="out-sample",H896="in-sample"),1,IF(AND(H897="out-sample",H896="out-sample"),Q896+1,IF(ISNUMBER(Q896),Q896+1,1))))))</f>
        <v/>
      </c>
      <c r="R897" s="3" t="str">
        <f t="shared" si="91"/>
        <v/>
      </c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X897" s="63" t="e">
        <f t="shared" si="92"/>
        <v>#VALUE!</v>
      </c>
    </row>
    <row r="898" spans="1:50" s="1" customFormat="1" ht="14.25" x14ac:dyDescent="0.2">
      <c r="A898" s="6"/>
      <c r="B898" s="6"/>
      <c r="C898" s="6"/>
      <c r="D898" s="3"/>
      <c r="E898" s="70" t="str">
        <f>IF(ATA!E898="","",ATA!E898)</f>
        <v/>
      </c>
      <c r="F898" s="51" t="str">
        <f>IF(ATA!F898="","",ATA!F898)</f>
        <v/>
      </c>
      <c r="G898" s="11" t="str">
        <f>IF(ATA!G898="","",ATA!G898)</f>
        <v/>
      </c>
      <c r="H898" s="55" t="str">
        <f>IF(ATA!H898="","",ATA!H898)</f>
        <v/>
      </c>
      <c r="I898" s="31" t="str">
        <f>IF(AND(F897="",H897="in-sample"),"",IF(AND(Temp!fhor_indata=1,H897="out-sample",H898="out-sample"),I897,IF(AND(F898="",H897="out-sample"),"",IF(AND(Temp!optSeasCoef=0,Temp!sts_add=1),IF(H897="in-sample",IF(Q897=bigT,((pCell/bigT)*F897)+((1-(pCell/bigT))*(I897+J897)),IF(OR(F898="",COUNT($F$2:F897)&lt;=pCell),F897,((pCell/COUNT($F$2:F897))*F897)+((1-(pCell/COUNT($F$2:F897)))*(I897+J897)))),I897),IF(AND(Temp!optSeasCoef=0,Temp!sts_multp=1),IF(H897="in-sample",IF(Q897=bigT,((pCell/bigT)*F897)+((1-(pCell/bigT))*(I897*J897)),IF(OR(F898="",COUNT(F$2:$F897)&lt;=pCell),F897,((pCell/COUNT($F$2:F897))*F897)+((1-(pCell/COUNT($F$2:F897)))*(I897*J897)))),I897),IF(Temp!sts_add=1,IF(H897="in-sample",IF(Q897=bigT,((pCell/bigT)*AX897)+((1-(pCell/bigT))*(I897+J897)),IF(OR(F898="",COUNT($AX$2:AX897)&lt;=pCell),AX897,((pCell/COUNT($AX$2:AX897))*AX897)+((1-(pCell/COUNT($AX$2:AX897)))*(I897+J897)))),I897),IF(H897="in-sample",IF(Q897=bigT,((pCell/bigT)*AX897)+((1-(pCell/bigT))*(I897*J897)),IF(OR(F898="",COUNT($AX$2:AX897)&lt;=pCell),AX897,((pCell/COUNT($AX$2:AX897))*AX897)+((1-(pCell/COUNT($AX$2:AX897)))*(I897*J897)))),I897)))))))</f>
        <v/>
      </c>
      <c r="J898" s="31" t="str">
        <f>IF(AND(F897="",H897="in-sample"),"",IF(AND(Temp!fhor_indata=1,H897="out-sample",H898="out-sample"),J897,IF(AND(F898="",H897="out-sample"),"",IF(AND(Temp!optSeasCoef=0,Temp!sts_add=1),IF(H897="in-sample",IF(Q897=bigT,((qCell/bigT)*(I898-I897))+((1-(qCell/bigT))*J897),IF(OR(F898="",COUNT($F$2:F897)&lt;=qCell),IF(COUNT($F$2:F897)=1,0,F897-F896),((qCell/COUNT($F$2:F897))*(I898-I897))+((1-(qCell/COUNT($F$2:F897)))*J897))),J897),IF(AND(Temp!optSeasCoef=0,Temp!sts_multp=1),IF(H897="in-sample",IF(Q897=bigT,((qCell/bigT)*(I898/I897))+((1-(qCell/bigT))*J897),IF(qCell=0,1,IF(OR(F898="",COUNT($F$2:F897)&lt;=qCell),IF(COUNT($F$2:F897)=1,1,F897/F896),((qCell/COUNT($F$2:F897))*(I898/I897))+((1-(qCell/COUNT($F$2:F897)))*J897)))),J897),IF(Temp!sts_add=1,IF(H897="in-sample",IF(Q897=bigT,((qCell/bigT)*(I898-I897))+((1-(qCell/bigT))*J897),IF(OR(F898="",COUNT($AX$2:AX897)&lt;=qCell),IF(COUNT($AX$2:AX897)=1,0,AX897-AX896),((qCell/COUNT($AX$2:AX897))*(I898-I897))+((1-(qCell/COUNT($AX$2:AX897)))*J897))),J897),IF(H897="in-sample",IF(Q897=bigT,((qCell/bigT)*(I898/I897))+((1-(qCell/bigT))*J897),IF(qCell=0,1,IF(OR(F898="",COUNT($AX$2:AX897)&lt;=qCell),IF(COUNT($AX$2:AX897)=1,1,AX897/AX896),((qCell/COUNT($AX$2:AX897))*(I898/I897))+((1-(qCell/COUNT($AX$2:AX897)))*J897)))),J897)))))))</f>
        <v/>
      </c>
      <c r="K898" s="31" t="str">
        <f>IF(H898="","",IF(AND(Temp!optSeasCoef=0,Temp!sts_add=1),IF(H898="out-sample",I898+(Q898*J898),I898+J898),IF(AND(Temp!optSeasCoef=0,Temp!sts_multp=1),IF(H898="out-sample",I898*(J898^Q898),I898*J898),IF(Temp!sts_add=1,IF(H898="out-sample",(I898+(Q898*J898))*G898,(I898+J898)*G898),IF(H898="out-sample",I898*(J898^Q898)*G898,I898*J898*G898)))))</f>
        <v/>
      </c>
      <c r="L898" s="32" t="str">
        <f t="shared" si="93"/>
        <v/>
      </c>
      <c r="M898" s="32" t="str">
        <f t="shared" si="94"/>
        <v/>
      </c>
      <c r="N898" s="32" t="str">
        <f t="shared" si="95"/>
        <v/>
      </c>
      <c r="O898" s="32" t="str">
        <f t="shared" si="96"/>
        <v/>
      </c>
      <c r="P898" s="32" t="str">
        <f t="shared" si="97"/>
        <v/>
      </c>
      <c r="Q898" s="3" t="str">
        <f>IF(AND(Temp!fhor_indata=1,F898="",H897="in-sample"),1,IF(AND(Temp!fhor_indata=1,H897="out-sample",Q897&lt;ATA!XfHor),Q897+1,IF(F898="","",IF(AND(H898="out-sample",H897="in-sample"),1,IF(AND(H898="out-sample",H897="out-sample"),Q897+1,IF(ISNUMBER(Q897),Q897+1,1))))))</f>
        <v/>
      </c>
      <c r="R898" s="3" t="str">
        <f t="shared" ref="R898:R961" si="98">IF(F898="","",bigT-Q898)</f>
        <v/>
      </c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X898" s="63" t="e">
        <f t="shared" si="92"/>
        <v>#VALUE!</v>
      </c>
    </row>
    <row r="899" spans="1:50" s="1" customFormat="1" ht="14.25" x14ac:dyDescent="0.2">
      <c r="A899" s="6"/>
      <c r="B899" s="6"/>
      <c r="C899" s="6"/>
      <c r="D899" s="3"/>
      <c r="E899" s="70" t="str">
        <f>IF(ATA!E899="","",ATA!E899)</f>
        <v/>
      </c>
      <c r="F899" s="51" t="str">
        <f>IF(ATA!F899="","",ATA!F899)</f>
        <v/>
      </c>
      <c r="G899" s="11" t="str">
        <f>IF(ATA!G899="","",ATA!G899)</f>
        <v/>
      </c>
      <c r="H899" s="55" t="str">
        <f>IF(ATA!H899="","",ATA!H899)</f>
        <v/>
      </c>
      <c r="I899" s="31" t="str">
        <f>IF(AND(F898="",H898="in-sample"),"",IF(AND(Temp!fhor_indata=1,H898="out-sample",H899="out-sample"),I898,IF(AND(F899="",H898="out-sample"),"",IF(AND(Temp!optSeasCoef=0,Temp!sts_add=1),IF(H898="in-sample",IF(Q898=bigT,((pCell/bigT)*F898)+((1-(pCell/bigT))*(I898+J898)),IF(OR(F899="",COUNT($F$2:F898)&lt;=pCell),F898,((pCell/COUNT($F$2:F898))*F898)+((1-(pCell/COUNT($F$2:F898)))*(I898+J898)))),I898),IF(AND(Temp!optSeasCoef=0,Temp!sts_multp=1),IF(H898="in-sample",IF(Q898=bigT,((pCell/bigT)*F898)+((1-(pCell/bigT))*(I898*J898)),IF(OR(F899="",COUNT(F$2:$F898)&lt;=pCell),F898,((pCell/COUNT($F$2:F898))*F898)+((1-(pCell/COUNT($F$2:F898)))*(I898*J898)))),I898),IF(Temp!sts_add=1,IF(H898="in-sample",IF(Q898=bigT,((pCell/bigT)*AX898)+((1-(pCell/bigT))*(I898+J898)),IF(OR(F899="",COUNT($AX$2:AX898)&lt;=pCell),AX898,((pCell/COUNT($AX$2:AX898))*AX898)+((1-(pCell/COUNT($AX$2:AX898)))*(I898+J898)))),I898),IF(H898="in-sample",IF(Q898=bigT,((pCell/bigT)*AX898)+((1-(pCell/bigT))*(I898*J898)),IF(OR(F899="",COUNT($AX$2:AX898)&lt;=pCell),AX898,((pCell/COUNT($AX$2:AX898))*AX898)+((1-(pCell/COUNT($AX$2:AX898)))*(I898*J898)))),I898)))))))</f>
        <v/>
      </c>
      <c r="J899" s="31" t="str">
        <f>IF(AND(F898="",H898="in-sample"),"",IF(AND(Temp!fhor_indata=1,H898="out-sample",H899="out-sample"),J898,IF(AND(F899="",H898="out-sample"),"",IF(AND(Temp!optSeasCoef=0,Temp!sts_add=1),IF(H898="in-sample",IF(Q898=bigT,((qCell/bigT)*(I899-I898))+((1-(qCell/bigT))*J898),IF(OR(F899="",COUNT($F$2:F898)&lt;=qCell),IF(COUNT($F$2:F898)=1,0,F898-F897),((qCell/COUNT($F$2:F898))*(I899-I898))+((1-(qCell/COUNT($F$2:F898)))*J898))),J898),IF(AND(Temp!optSeasCoef=0,Temp!sts_multp=1),IF(H898="in-sample",IF(Q898=bigT,((qCell/bigT)*(I899/I898))+((1-(qCell/bigT))*J898),IF(qCell=0,1,IF(OR(F899="",COUNT($F$2:F898)&lt;=qCell),IF(COUNT($F$2:F898)=1,1,F898/F897),((qCell/COUNT($F$2:F898))*(I899/I898))+((1-(qCell/COUNT($F$2:F898)))*J898)))),J898),IF(Temp!sts_add=1,IF(H898="in-sample",IF(Q898=bigT,((qCell/bigT)*(I899-I898))+((1-(qCell/bigT))*J898),IF(OR(F899="",COUNT($AX$2:AX898)&lt;=qCell),IF(COUNT($AX$2:AX898)=1,0,AX898-AX897),((qCell/COUNT($AX$2:AX898))*(I899-I898))+((1-(qCell/COUNT($AX$2:AX898)))*J898))),J898),IF(H898="in-sample",IF(Q898=bigT,((qCell/bigT)*(I899/I898))+((1-(qCell/bigT))*J898),IF(qCell=0,1,IF(OR(F899="",COUNT($AX$2:AX898)&lt;=qCell),IF(COUNT($AX$2:AX898)=1,1,AX898/AX897),((qCell/COUNT($AX$2:AX898))*(I899/I898))+((1-(qCell/COUNT($AX$2:AX898)))*J898)))),J898)))))))</f>
        <v/>
      </c>
      <c r="K899" s="31" t="str">
        <f>IF(H899="","",IF(AND(Temp!optSeasCoef=0,Temp!sts_add=1),IF(H899="out-sample",I899+(Q899*J899),I899+J899),IF(AND(Temp!optSeasCoef=0,Temp!sts_multp=1),IF(H899="out-sample",I899*(J899^Q899),I899*J899),IF(Temp!sts_add=1,IF(H899="out-sample",(I899+(Q899*J899))*G899,(I899+J899)*G899),IF(H899="out-sample",I899*(J899^Q899)*G899,I899*J899*G899)))))</f>
        <v/>
      </c>
      <c r="L899" s="32" t="str">
        <f t="shared" si="93"/>
        <v/>
      </c>
      <c r="M899" s="32" t="str">
        <f t="shared" si="94"/>
        <v/>
      </c>
      <c r="N899" s="32" t="str">
        <f t="shared" si="95"/>
        <v/>
      </c>
      <c r="O899" s="32" t="str">
        <f t="shared" si="96"/>
        <v/>
      </c>
      <c r="P899" s="32" t="str">
        <f t="shared" si="97"/>
        <v/>
      </c>
      <c r="Q899" s="3" t="str">
        <f>IF(AND(Temp!fhor_indata=1,F899="",H898="in-sample"),1,IF(AND(Temp!fhor_indata=1,H898="out-sample",Q898&lt;ATA!XfHor),Q898+1,IF(F899="","",IF(AND(H899="out-sample",H898="in-sample"),1,IF(AND(H899="out-sample",H898="out-sample"),Q898+1,IF(ISNUMBER(Q898),Q898+1,1))))))</f>
        <v/>
      </c>
      <c r="R899" s="3" t="str">
        <f t="shared" si="98"/>
        <v/>
      </c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X899" s="63" t="e">
        <f t="shared" ref="AX899:AX962" si="99">IF(ISBLANK(F899),"",F899/G899)</f>
        <v>#VALUE!</v>
      </c>
    </row>
    <row r="900" spans="1:50" s="1" customFormat="1" ht="14.25" x14ac:dyDescent="0.2">
      <c r="A900" s="6"/>
      <c r="B900" s="6"/>
      <c r="C900" s="6"/>
      <c r="D900" s="3"/>
      <c r="E900" s="70" t="str">
        <f>IF(ATA!E900="","",ATA!E900)</f>
        <v/>
      </c>
      <c r="F900" s="51" t="str">
        <f>IF(ATA!F900="","",ATA!F900)</f>
        <v/>
      </c>
      <c r="G900" s="11" t="str">
        <f>IF(ATA!G900="","",ATA!G900)</f>
        <v/>
      </c>
      <c r="H900" s="55" t="str">
        <f>IF(ATA!H900="","",ATA!H900)</f>
        <v/>
      </c>
      <c r="I900" s="31" t="str">
        <f>IF(AND(F899="",H899="in-sample"),"",IF(AND(Temp!fhor_indata=1,H899="out-sample",H900="out-sample"),I899,IF(AND(F900="",H899="out-sample"),"",IF(AND(Temp!optSeasCoef=0,Temp!sts_add=1),IF(H899="in-sample",IF(Q899=bigT,((pCell/bigT)*F899)+((1-(pCell/bigT))*(I899+J899)),IF(OR(F900="",COUNT($F$2:F899)&lt;=pCell),F899,((pCell/COUNT($F$2:F899))*F899)+((1-(pCell/COUNT($F$2:F899)))*(I899+J899)))),I899),IF(AND(Temp!optSeasCoef=0,Temp!sts_multp=1),IF(H899="in-sample",IF(Q899=bigT,((pCell/bigT)*F899)+((1-(pCell/bigT))*(I899*J899)),IF(OR(F900="",COUNT(F$2:$F899)&lt;=pCell),F899,((pCell/COUNT($F$2:F899))*F899)+((1-(pCell/COUNT($F$2:F899)))*(I899*J899)))),I899),IF(Temp!sts_add=1,IF(H899="in-sample",IF(Q899=bigT,((pCell/bigT)*AX899)+((1-(pCell/bigT))*(I899+J899)),IF(OR(F900="",COUNT($AX$2:AX899)&lt;=pCell),AX899,((pCell/COUNT($AX$2:AX899))*AX899)+((1-(pCell/COUNT($AX$2:AX899)))*(I899+J899)))),I899),IF(H899="in-sample",IF(Q899=bigT,((pCell/bigT)*AX899)+((1-(pCell/bigT))*(I899*J899)),IF(OR(F900="",COUNT($AX$2:AX899)&lt;=pCell),AX899,((pCell/COUNT($AX$2:AX899))*AX899)+((1-(pCell/COUNT($AX$2:AX899)))*(I899*J899)))),I899)))))))</f>
        <v/>
      </c>
      <c r="J900" s="31" t="str">
        <f>IF(AND(F899="",H899="in-sample"),"",IF(AND(Temp!fhor_indata=1,H899="out-sample",H900="out-sample"),J899,IF(AND(F900="",H899="out-sample"),"",IF(AND(Temp!optSeasCoef=0,Temp!sts_add=1),IF(H899="in-sample",IF(Q899=bigT,((qCell/bigT)*(I900-I899))+((1-(qCell/bigT))*J899),IF(OR(F900="",COUNT($F$2:F899)&lt;=qCell),IF(COUNT($F$2:F899)=1,0,F899-F898),((qCell/COUNT($F$2:F899))*(I900-I899))+((1-(qCell/COUNT($F$2:F899)))*J899))),J899),IF(AND(Temp!optSeasCoef=0,Temp!sts_multp=1),IF(H899="in-sample",IF(Q899=bigT,((qCell/bigT)*(I900/I899))+((1-(qCell/bigT))*J899),IF(qCell=0,1,IF(OR(F900="",COUNT($F$2:F899)&lt;=qCell),IF(COUNT($F$2:F899)=1,1,F899/F898),((qCell/COUNT($F$2:F899))*(I900/I899))+((1-(qCell/COUNT($F$2:F899)))*J899)))),J899),IF(Temp!sts_add=1,IF(H899="in-sample",IF(Q899=bigT,((qCell/bigT)*(I900-I899))+((1-(qCell/bigT))*J899),IF(OR(F900="",COUNT($AX$2:AX899)&lt;=qCell),IF(COUNT($AX$2:AX899)=1,0,AX899-AX898),((qCell/COUNT($AX$2:AX899))*(I900-I899))+((1-(qCell/COUNT($AX$2:AX899)))*J899))),J899),IF(H899="in-sample",IF(Q899=bigT,((qCell/bigT)*(I900/I899))+((1-(qCell/bigT))*J899),IF(qCell=0,1,IF(OR(F900="",COUNT($AX$2:AX899)&lt;=qCell),IF(COUNT($AX$2:AX899)=1,1,AX899/AX898),((qCell/COUNT($AX$2:AX899))*(I900/I899))+((1-(qCell/COUNT($AX$2:AX899)))*J899)))),J899)))))))</f>
        <v/>
      </c>
      <c r="K900" s="31" t="str">
        <f>IF(H900="","",IF(AND(Temp!optSeasCoef=0,Temp!sts_add=1),IF(H900="out-sample",I900+(Q900*J900),I900+J900),IF(AND(Temp!optSeasCoef=0,Temp!sts_multp=1),IF(H900="out-sample",I900*(J900^Q900),I900*J900),IF(Temp!sts_add=1,IF(H900="out-sample",(I900+(Q900*J900))*G900,(I900+J900)*G900),IF(H900="out-sample",I900*(J900^Q900)*G900,I900*J900*G900)))))</f>
        <v/>
      </c>
      <c r="L900" s="32" t="str">
        <f t="shared" ref="L900:L963" si="100">IF(F900="","",F900-K900)</f>
        <v/>
      </c>
      <c r="M900" s="32" t="str">
        <f t="shared" ref="M900:M963" si="101">IF(F900="","",ABS(L900))</f>
        <v/>
      </c>
      <c r="N900" s="32" t="str">
        <f t="shared" ref="N900:N963" si="102">IF(F900="","",L900^2)</f>
        <v/>
      </c>
      <c r="O900" s="32" t="str">
        <f t="shared" ref="O900:O963" si="103">IF(F900="","",ABS((F900-K900)/K900)*100)</f>
        <v/>
      </c>
      <c r="P900" s="32" t="str">
        <f t="shared" ref="P900:P963" si="104">IF(F900="","",(M900/(ABS(K900)+ABS(F900)))*200)</f>
        <v/>
      </c>
      <c r="Q900" s="3" t="str">
        <f>IF(AND(Temp!fhor_indata=1,F900="",H899="in-sample"),1,IF(AND(Temp!fhor_indata=1,H899="out-sample",Q899&lt;ATA!XfHor),Q899+1,IF(F900="","",IF(AND(H900="out-sample",H899="in-sample"),1,IF(AND(H900="out-sample",H899="out-sample"),Q899+1,IF(ISNUMBER(Q899),Q899+1,1))))))</f>
        <v/>
      </c>
      <c r="R900" s="3" t="str">
        <f t="shared" si="98"/>
        <v/>
      </c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X900" s="63" t="e">
        <f t="shared" si="99"/>
        <v>#VALUE!</v>
      </c>
    </row>
    <row r="901" spans="1:50" s="1" customFormat="1" ht="14.25" x14ac:dyDescent="0.2">
      <c r="A901" s="6"/>
      <c r="B901" s="6"/>
      <c r="C901" s="6"/>
      <c r="D901" s="3"/>
      <c r="E901" s="70" t="str">
        <f>IF(ATA!E901="","",ATA!E901)</f>
        <v/>
      </c>
      <c r="F901" s="51" t="str">
        <f>IF(ATA!F901="","",ATA!F901)</f>
        <v/>
      </c>
      <c r="G901" s="11" t="str">
        <f>IF(ATA!G901="","",ATA!G901)</f>
        <v/>
      </c>
      <c r="H901" s="55" t="str">
        <f>IF(ATA!H901="","",ATA!H901)</f>
        <v/>
      </c>
      <c r="I901" s="31" t="str">
        <f>IF(AND(F900="",H900="in-sample"),"",IF(AND(Temp!fhor_indata=1,H900="out-sample",H901="out-sample"),I900,IF(AND(F901="",H900="out-sample"),"",IF(AND(Temp!optSeasCoef=0,Temp!sts_add=1),IF(H900="in-sample",IF(Q900=bigT,((pCell/bigT)*F900)+((1-(pCell/bigT))*(I900+J900)),IF(OR(F901="",COUNT($F$2:F900)&lt;=pCell),F900,((pCell/COUNT($F$2:F900))*F900)+((1-(pCell/COUNT($F$2:F900)))*(I900+J900)))),I900),IF(AND(Temp!optSeasCoef=0,Temp!sts_multp=1),IF(H900="in-sample",IF(Q900=bigT,((pCell/bigT)*F900)+((1-(pCell/bigT))*(I900*J900)),IF(OR(F901="",COUNT(F$2:$F900)&lt;=pCell),F900,((pCell/COUNT($F$2:F900))*F900)+((1-(pCell/COUNT($F$2:F900)))*(I900*J900)))),I900),IF(Temp!sts_add=1,IF(H900="in-sample",IF(Q900=bigT,((pCell/bigT)*AX900)+((1-(pCell/bigT))*(I900+J900)),IF(OR(F901="",COUNT($AX$2:AX900)&lt;=pCell),AX900,((pCell/COUNT($AX$2:AX900))*AX900)+((1-(pCell/COUNT($AX$2:AX900)))*(I900+J900)))),I900),IF(H900="in-sample",IF(Q900=bigT,((pCell/bigT)*AX900)+((1-(pCell/bigT))*(I900*J900)),IF(OR(F901="",COUNT($AX$2:AX900)&lt;=pCell),AX900,((pCell/COUNT($AX$2:AX900))*AX900)+((1-(pCell/COUNT($AX$2:AX900)))*(I900*J900)))),I900)))))))</f>
        <v/>
      </c>
      <c r="J901" s="31" t="str">
        <f>IF(AND(F900="",H900="in-sample"),"",IF(AND(Temp!fhor_indata=1,H900="out-sample",H901="out-sample"),J900,IF(AND(F901="",H900="out-sample"),"",IF(AND(Temp!optSeasCoef=0,Temp!sts_add=1),IF(H900="in-sample",IF(Q900=bigT,((qCell/bigT)*(I901-I900))+((1-(qCell/bigT))*J900),IF(OR(F901="",COUNT($F$2:F900)&lt;=qCell),IF(COUNT($F$2:F900)=1,0,F900-F899),((qCell/COUNT($F$2:F900))*(I901-I900))+((1-(qCell/COUNT($F$2:F900)))*J900))),J900),IF(AND(Temp!optSeasCoef=0,Temp!sts_multp=1),IF(H900="in-sample",IF(Q900=bigT,((qCell/bigT)*(I901/I900))+((1-(qCell/bigT))*J900),IF(qCell=0,1,IF(OR(F901="",COUNT($F$2:F900)&lt;=qCell),IF(COUNT($F$2:F900)=1,1,F900/F899),((qCell/COUNT($F$2:F900))*(I901/I900))+((1-(qCell/COUNT($F$2:F900)))*J900)))),J900),IF(Temp!sts_add=1,IF(H900="in-sample",IF(Q900=bigT,((qCell/bigT)*(I901-I900))+((1-(qCell/bigT))*J900),IF(OR(F901="",COUNT($AX$2:AX900)&lt;=qCell),IF(COUNT($AX$2:AX900)=1,0,AX900-AX899),((qCell/COUNT($AX$2:AX900))*(I901-I900))+((1-(qCell/COUNT($AX$2:AX900)))*J900))),J900),IF(H900="in-sample",IF(Q900=bigT,((qCell/bigT)*(I901/I900))+((1-(qCell/bigT))*J900),IF(qCell=0,1,IF(OR(F901="",COUNT($AX$2:AX900)&lt;=qCell),IF(COUNT($AX$2:AX900)=1,1,AX900/AX899),((qCell/COUNT($AX$2:AX900))*(I901/I900))+((1-(qCell/COUNT($AX$2:AX900)))*J900)))),J900)))))))</f>
        <v/>
      </c>
      <c r="K901" s="31" t="str">
        <f>IF(H901="","",IF(AND(Temp!optSeasCoef=0,Temp!sts_add=1),IF(H901="out-sample",I901+(Q901*J901),I901+J901),IF(AND(Temp!optSeasCoef=0,Temp!sts_multp=1),IF(H901="out-sample",I901*(J901^Q901),I901*J901),IF(Temp!sts_add=1,IF(H901="out-sample",(I901+(Q901*J901))*G901,(I901+J901)*G901),IF(H901="out-sample",I901*(J901^Q901)*G901,I901*J901*G901)))))</f>
        <v/>
      </c>
      <c r="L901" s="32" t="str">
        <f t="shared" si="100"/>
        <v/>
      </c>
      <c r="M901" s="32" t="str">
        <f t="shared" si="101"/>
        <v/>
      </c>
      <c r="N901" s="32" t="str">
        <f t="shared" si="102"/>
        <v/>
      </c>
      <c r="O901" s="32" t="str">
        <f t="shared" si="103"/>
        <v/>
      </c>
      <c r="P901" s="32" t="str">
        <f t="shared" si="104"/>
        <v/>
      </c>
      <c r="Q901" s="3" t="str">
        <f>IF(AND(Temp!fhor_indata=1,F901="",H900="in-sample"),1,IF(AND(Temp!fhor_indata=1,H900="out-sample",Q900&lt;ATA!XfHor),Q900+1,IF(F901="","",IF(AND(H901="out-sample",H900="in-sample"),1,IF(AND(H901="out-sample",H900="out-sample"),Q900+1,IF(ISNUMBER(Q900),Q900+1,1))))))</f>
        <v/>
      </c>
      <c r="R901" s="3" t="str">
        <f t="shared" si="98"/>
        <v/>
      </c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X901" s="63" t="e">
        <f t="shared" si="99"/>
        <v>#VALUE!</v>
      </c>
    </row>
    <row r="902" spans="1:50" s="1" customFormat="1" ht="14.25" x14ac:dyDescent="0.2">
      <c r="A902" s="6"/>
      <c r="B902" s="6"/>
      <c r="C902" s="6"/>
      <c r="D902" s="3"/>
      <c r="E902" s="70" t="str">
        <f>IF(ATA!E902="","",ATA!E902)</f>
        <v/>
      </c>
      <c r="F902" s="51" t="str">
        <f>IF(ATA!F902="","",ATA!F902)</f>
        <v/>
      </c>
      <c r="G902" s="11" t="str">
        <f>IF(ATA!G902="","",ATA!G902)</f>
        <v/>
      </c>
      <c r="H902" s="55" t="str">
        <f>IF(ATA!H902="","",ATA!H902)</f>
        <v/>
      </c>
      <c r="I902" s="31" t="str">
        <f>IF(AND(F901="",H901="in-sample"),"",IF(AND(Temp!fhor_indata=1,H901="out-sample",H902="out-sample"),I901,IF(AND(F902="",H901="out-sample"),"",IF(AND(Temp!optSeasCoef=0,Temp!sts_add=1),IF(H901="in-sample",IF(Q901=bigT,((pCell/bigT)*F901)+((1-(pCell/bigT))*(I901+J901)),IF(OR(F902="",COUNT($F$2:F901)&lt;=pCell),F901,((pCell/COUNT($F$2:F901))*F901)+((1-(pCell/COUNT($F$2:F901)))*(I901+J901)))),I901),IF(AND(Temp!optSeasCoef=0,Temp!sts_multp=1),IF(H901="in-sample",IF(Q901=bigT,((pCell/bigT)*F901)+((1-(pCell/bigT))*(I901*J901)),IF(OR(F902="",COUNT(F$2:$F901)&lt;=pCell),F901,((pCell/COUNT($F$2:F901))*F901)+((1-(pCell/COUNT($F$2:F901)))*(I901*J901)))),I901),IF(Temp!sts_add=1,IF(H901="in-sample",IF(Q901=bigT,((pCell/bigT)*AX901)+((1-(pCell/bigT))*(I901+J901)),IF(OR(F902="",COUNT($AX$2:AX901)&lt;=pCell),AX901,((pCell/COUNT($AX$2:AX901))*AX901)+((1-(pCell/COUNT($AX$2:AX901)))*(I901+J901)))),I901),IF(H901="in-sample",IF(Q901=bigT,((pCell/bigT)*AX901)+((1-(pCell/bigT))*(I901*J901)),IF(OR(F902="",COUNT($AX$2:AX901)&lt;=pCell),AX901,((pCell/COUNT($AX$2:AX901))*AX901)+((1-(pCell/COUNT($AX$2:AX901)))*(I901*J901)))),I901)))))))</f>
        <v/>
      </c>
      <c r="J902" s="31" t="str">
        <f>IF(AND(F901="",H901="in-sample"),"",IF(AND(Temp!fhor_indata=1,H901="out-sample",H902="out-sample"),J901,IF(AND(F902="",H901="out-sample"),"",IF(AND(Temp!optSeasCoef=0,Temp!sts_add=1),IF(H901="in-sample",IF(Q901=bigT,((qCell/bigT)*(I902-I901))+((1-(qCell/bigT))*J901),IF(OR(F902="",COUNT($F$2:F901)&lt;=qCell),IF(COUNT($F$2:F901)=1,0,F901-F900),((qCell/COUNT($F$2:F901))*(I902-I901))+((1-(qCell/COUNT($F$2:F901)))*J901))),J901),IF(AND(Temp!optSeasCoef=0,Temp!sts_multp=1),IF(H901="in-sample",IF(Q901=bigT,((qCell/bigT)*(I902/I901))+((1-(qCell/bigT))*J901),IF(qCell=0,1,IF(OR(F902="",COUNT($F$2:F901)&lt;=qCell),IF(COUNT($F$2:F901)=1,1,F901/F900),((qCell/COUNT($F$2:F901))*(I902/I901))+((1-(qCell/COUNT($F$2:F901)))*J901)))),J901),IF(Temp!sts_add=1,IF(H901="in-sample",IF(Q901=bigT,((qCell/bigT)*(I902-I901))+((1-(qCell/bigT))*J901),IF(OR(F902="",COUNT($AX$2:AX901)&lt;=qCell),IF(COUNT($AX$2:AX901)=1,0,AX901-AX900),((qCell/COUNT($AX$2:AX901))*(I902-I901))+((1-(qCell/COUNT($AX$2:AX901)))*J901))),J901),IF(H901="in-sample",IF(Q901=bigT,((qCell/bigT)*(I902/I901))+((1-(qCell/bigT))*J901),IF(qCell=0,1,IF(OR(F902="",COUNT($AX$2:AX901)&lt;=qCell),IF(COUNT($AX$2:AX901)=1,1,AX901/AX900),((qCell/COUNT($AX$2:AX901))*(I902/I901))+((1-(qCell/COUNT($AX$2:AX901)))*J901)))),J901)))))))</f>
        <v/>
      </c>
      <c r="K902" s="31" t="str">
        <f>IF(H902="","",IF(AND(Temp!optSeasCoef=0,Temp!sts_add=1),IF(H902="out-sample",I902+(Q902*J902),I902+J902),IF(AND(Temp!optSeasCoef=0,Temp!sts_multp=1),IF(H902="out-sample",I902*(J902^Q902),I902*J902),IF(Temp!sts_add=1,IF(H902="out-sample",(I902+(Q902*J902))*G902,(I902+J902)*G902),IF(H902="out-sample",I902*(J902^Q902)*G902,I902*J902*G902)))))</f>
        <v/>
      </c>
      <c r="L902" s="32" t="str">
        <f t="shared" si="100"/>
        <v/>
      </c>
      <c r="M902" s="32" t="str">
        <f t="shared" si="101"/>
        <v/>
      </c>
      <c r="N902" s="32" t="str">
        <f t="shared" si="102"/>
        <v/>
      </c>
      <c r="O902" s="32" t="str">
        <f t="shared" si="103"/>
        <v/>
      </c>
      <c r="P902" s="32" t="str">
        <f t="shared" si="104"/>
        <v/>
      </c>
      <c r="Q902" s="3" t="str">
        <f>IF(AND(Temp!fhor_indata=1,F902="",H901="in-sample"),1,IF(AND(Temp!fhor_indata=1,H901="out-sample",Q901&lt;ATA!XfHor),Q901+1,IF(F902="","",IF(AND(H902="out-sample",H901="in-sample"),1,IF(AND(H902="out-sample",H901="out-sample"),Q901+1,IF(ISNUMBER(Q901),Q901+1,1))))))</f>
        <v/>
      </c>
      <c r="R902" s="3" t="str">
        <f t="shared" si="98"/>
        <v/>
      </c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X902" s="63" t="e">
        <f t="shared" si="99"/>
        <v>#VALUE!</v>
      </c>
    </row>
    <row r="903" spans="1:50" s="1" customFormat="1" ht="14.25" x14ac:dyDescent="0.2">
      <c r="A903" s="6"/>
      <c r="B903" s="6"/>
      <c r="C903" s="6"/>
      <c r="D903" s="3"/>
      <c r="E903" s="70" t="str">
        <f>IF(ATA!E903="","",ATA!E903)</f>
        <v/>
      </c>
      <c r="F903" s="51" t="str">
        <f>IF(ATA!F903="","",ATA!F903)</f>
        <v/>
      </c>
      <c r="G903" s="11" t="str">
        <f>IF(ATA!G903="","",ATA!G903)</f>
        <v/>
      </c>
      <c r="H903" s="55" t="str">
        <f>IF(ATA!H903="","",ATA!H903)</f>
        <v/>
      </c>
      <c r="I903" s="31" t="str">
        <f>IF(AND(F902="",H902="in-sample"),"",IF(AND(Temp!fhor_indata=1,H902="out-sample",H903="out-sample"),I902,IF(AND(F903="",H902="out-sample"),"",IF(AND(Temp!optSeasCoef=0,Temp!sts_add=1),IF(H902="in-sample",IF(Q902=bigT,((pCell/bigT)*F902)+((1-(pCell/bigT))*(I902+J902)),IF(OR(F903="",COUNT($F$2:F902)&lt;=pCell),F902,((pCell/COUNT($F$2:F902))*F902)+((1-(pCell/COUNT($F$2:F902)))*(I902+J902)))),I902),IF(AND(Temp!optSeasCoef=0,Temp!sts_multp=1),IF(H902="in-sample",IF(Q902=bigT,((pCell/bigT)*F902)+((1-(pCell/bigT))*(I902*J902)),IF(OR(F903="",COUNT(F$2:$F902)&lt;=pCell),F902,((pCell/COUNT($F$2:F902))*F902)+((1-(pCell/COUNT($F$2:F902)))*(I902*J902)))),I902),IF(Temp!sts_add=1,IF(H902="in-sample",IF(Q902=bigT,((pCell/bigT)*AX902)+((1-(pCell/bigT))*(I902+J902)),IF(OR(F903="",COUNT($AX$2:AX902)&lt;=pCell),AX902,((pCell/COUNT($AX$2:AX902))*AX902)+((1-(pCell/COUNT($AX$2:AX902)))*(I902+J902)))),I902),IF(H902="in-sample",IF(Q902=bigT,((pCell/bigT)*AX902)+((1-(pCell/bigT))*(I902*J902)),IF(OR(F903="",COUNT($AX$2:AX902)&lt;=pCell),AX902,((pCell/COUNT($AX$2:AX902))*AX902)+((1-(pCell/COUNT($AX$2:AX902)))*(I902*J902)))),I902)))))))</f>
        <v/>
      </c>
      <c r="J903" s="31" t="str">
        <f>IF(AND(F902="",H902="in-sample"),"",IF(AND(Temp!fhor_indata=1,H902="out-sample",H903="out-sample"),J902,IF(AND(F903="",H902="out-sample"),"",IF(AND(Temp!optSeasCoef=0,Temp!sts_add=1),IF(H902="in-sample",IF(Q902=bigT,((qCell/bigT)*(I903-I902))+((1-(qCell/bigT))*J902),IF(OR(F903="",COUNT($F$2:F902)&lt;=qCell),IF(COUNT($F$2:F902)=1,0,F902-F901),((qCell/COUNT($F$2:F902))*(I903-I902))+((1-(qCell/COUNT($F$2:F902)))*J902))),J902),IF(AND(Temp!optSeasCoef=0,Temp!sts_multp=1),IF(H902="in-sample",IF(Q902=bigT,((qCell/bigT)*(I903/I902))+((1-(qCell/bigT))*J902),IF(qCell=0,1,IF(OR(F903="",COUNT($F$2:F902)&lt;=qCell),IF(COUNT($F$2:F902)=1,1,F902/F901),((qCell/COUNT($F$2:F902))*(I903/I902))+((1-(qCell/COUNT($F$2:F902)))*J902)))),J902),IF(Temp!sts_add=1,IF(H902="in-sample",IF(Q902=bigT,((qCell/bigT)*(I903-I902))+((1-(qCell/bigT))*J902),IF(OR(F903="",COUNT($AX$2:AX902)&lt;=qCell),IF(COUNT($AX$2:AX902)=1,0,AX902-AX901),((qCell/COUNT($AX$2:AX902))*(I903-I902))+((1-(qCell/COUNT($AX$2:AX902)))*J902))),J902),IF(H902="in-sample",IF(Q902=bigT,((qCell/bigT)*(I903/I902))+((1-(qCell/bigT))*J902),IF(qCell=0,1,IF(OR(F903="",COUNT($AX$2:AX902)&lt;=qCell),IF(COUNT($AX$2:AX902)=1,1,AX902/AX901),((qCell/COUNT($AX$2:AX902))*(I903/I902))+((1-(qCell/COUNT($AX$2:AX902)))*J902)))),J902)))))))</f>
        <v/>
      </c>
      <c r="K903" s="31" t="str">
        <f>IF(H903="","",IF(AND(Temp!optSeasCoef=0,Temp!sts_add=1),IF(H903="out-sample",I903+(Q903*J903),I903+J903),IF(AND(Temp!optSeasCoef=0,Temp!sts_multp=1),IF(H903="out-sample",I903*(J903^Q903),I903*J903),IF(Temp!sts_add=1,IF(H903="out-sample",(I903+(Q903*J903))*G903,(I903+J903)*G903),IF(H903="out-sample",I903*(J903^Q903)*G903,I903*J903*G903)))))</f>
        <v/>
      </c>
      <c r="L903" s="32" t="str">
        <f t="shared" si="100"/>
        <v/>
      </c>
      <c r="M903" s="32" t="str">
        <f t="shared" si="101"/>
        <v/>
      </c>
      <c r="N903" s="32" t="str">
        <f t="shared" si="102"/>
        <v/>
      </c>
      <c r="O903" s="32" t="str">
        <f t="shared" si="103"/>
        <v/>
      </c>
      <c r="P903" s="32" t="str">
        <f t="shared" si="104"/>
        <v/>
      </c>
      <c r="Q903" s="3" t="str">
        <f>IF(AND(Temp!fhor_indata=1,F903="",H902="in-sample"),1,IF(AND(Temp!fhor_indata=1,H902="out-sample",Q902&lt;ATA!XfHor),Q902+1,IF(F903="","",IF(AND(H903="out-sample",H902="in-sample"),1,IF(AND(H903="out-sample",H902="out-sample"),Q902+1,IF(ISNUMBER(Q902),Q902+1,1))))))</f>
        <v/>
      </c>
      <c r="R903" s="3" t="str">
        <f t="shared" si="98"/>
        <v/>
      </c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X903" s="63" t="e">
        <f t="shared" si="99"/>
        <v>#VALUE!</v>
      </c>
    </row>
    <row r="904" spans="1:50" s="1" customFormat="1" ht="14.25" x14ac:dyDescent="0.2">
      <c r="A904" s="6"/>
      <c r="B904" s="6"/>
      <c r="C904" s="6"/>
      <c r="D904" s="3"/>
      <c r="E904" s="70" t="str">
        <f>IF(ATA!E904="","",ATA!E904)</f>
        <v/>
      </c>
      <c r="F904" s="51" t="str">
        <f>IF(ATA!F904="","",ATA!F904)</f>
        <v/>
      </c>
      <c r="G904" s="11" t="str">
        <f>IF(ATA!G904="","",ATA!G904)</f>
        <v/>
      </c>
      <c r="H904" s="55" t="str">
        <f>IF(ATA!H904="","",ATA!H904)</f>
        <v/>
      </c>
      <c r="I904" s="31" t="str">
        <f>IF(AND(F903="",H903="in-sample"),"",IF(AND(Temp!fhor_indata=1,H903="out-sample",H904="out-sample"),I903,IF(AND(F904="",H903="out-sample"),"",IF(AND(Temp!optSeasCoef=0,Temp!sts_add=1),IF(H903="in-sample",IF(Q903=bigT,((pCell/bigT)*F903)+((1-(pCell/bigT))*(I903+J903)),IF(OR(F904="",COUNT($F$2:F903)&lt;=pCell),F903,((pCell/COUNT($F$2:F903))*F903)+((1-(pCell/COUNT($F$2:F903)))*(I903+J903)))),I903),IF(AND(Temp!optSeasCoef=0,Temp!sts_multp=1),IF(H903="in-sample",IF(Q903=bigT,((pCell/bigT)*F903)+((1-(pCell/bigT))*(I903*J903)),IF(OR(F904="",COUNT(F$2:$F903)&lt;=pCell),F903,((pCell/COUNT($F$2:F903))*F903)+((1-(pCell/COUNT($F$2:F903)))*(I903*J903)))),I903),IF(Temp!sts_add=1,IF(H903="in-sample",IF(Q903=bigT,((pCell/bigT)*AX903)+((1-(pCell/bigT))*(I903+J903)),IF(OR(F904="",COUNT($AX$2:AX903)&lt;=pCell),AX903,((pCell/COUNT($AX$2:AX903))*AX903)+((1-(pCell/COUNT($AX$2:AX903)))*(I903+J903)))),I903),IF(H903="in-sample",IF(Q903=bigT,((pCell/bigT)*AX903)+((1-(pCell/bigT))*(I903*J903)),IF(OR(F904="",COUNT($AX$2:AX903)&lt;=pCell),AX903,((pCell/COUNT($AX$2:AX903))*AX903)+((1-(pCell/COUNT($AX$2:AX903)))*(I903*J903)))),I903)))))))</f>
        <v/>
      </c>
      <c r="J904" s="31" t="str">
        <f>IF(AND(F903="",H903="in-sample"),"",IF(AND(Temp!fhor_indata=1,H903="out-sample",H904="out-sample"),J903,IF(AND(F904="",H903="out-sample"),"",IF(AND(Temp!optSeasCoef=0,Temp!sts_add=1),IF(H903="in-sample",IF(Q903=bigT,((qCell/bigT)*(I904-I903))+((1-(qCell/bigT))*J903),IF(OR(F904="",COUNT($F$2:F903)&lt;=qCell),IF(COUNT($F$2:F903)=1,0,F903-F902),((qCell/COUNT($F$2:F903))*(I904-I903))+((1-(qCell/COUNT($F$2:F903)))*J903))),J903),IF(AND(Temp!optSeasCoef=0,Temp!sts_multp=1),IF(H903="in-sample",IF(Q903=bigT,((qCell/bigT)*(I904/I903))+((1-(qCell/bigT))*J903),IF(qCell=0,1,IF(OR(F904="",COUNT($F$2:F903)&lt;=qCell),IF(COUNT($F$2:F903)=1,1,F903/F902),((qCell/COUNT($F$2:F903))*(I904/I903))+((1-(qCell/COUNT($F$2:F903)))*J903)))),J903),IF(Temp!sts_add=1,IF(H903="in-sample",IF(Q903=bigT,((qCell/bigT)*(I904-I903))+((1-(qCell/bigT))*J903),IF(OR(F904="",COUNT($AX$2:AX903)&lt;=qCell),IF(COUNT($AX$2:AX903)=1,0,AX903-AX902),((qCell/COUNT($AX$2:AX903))*(I904-I903))+((1-(qCell/COUNT($AX$2:AX903)))*J903))),J903),IF(H903="in-sample",IF(Q903=bigT,((qCell/bigT)*(I904/I903))+((1-(qCell/bigT))*J903),IF(qCell=0,1,IF(OR(F904="",COUNT($AX$2:AX903)&lt;=qCell),IF(COUNT($AX$2:AX903)=1,1,AX903/AX902),((qCell/COUNT($AX$2:AX903))*(I904/I903))+((1-(qCell/COUNT($AX$2:AX903)))*J903)))),J903)))))))</f>
        <v/>
      </c>
      <c r="K904" s="31" t="str">
        <f>IF(H904="","",IF(AND(Temp!optSeasCoef=0,Temp!sts_add=1),IF(H904="out-sample",I904+(Q904*J904),I904+J904),IF(AND(Temp!optSeasCoef=0,Temp!sts_multp=1),IF(H904="out-sample",I904*(J904^Q904),I904*J904),IF(Temp!sts_add=1,IF(H904="out-sample",(I904+(Q904*J904))*G904,(I904+J904)*G904),IF(H904="out-sample",I904*(J904^Q904)*G904,I904*J904*G904)))))</f>
        <v/>
      </c>
      <c r="L904" s="32" t="str">
        <f t="shared" si="100"/>
        <v/>
      </c>
      <c r="M904" s="32" t="str">
        <f t="shared" si="101"/>
        <v/>
      </c>
      <c r="N904" s="32" t="str">
        <f t="shared" si="102"/>
        <v/>
      </c>
      <c r="O904" s="32" t="str">
        <f t="shared" si="103"/>
        <v/>
      </c>
      <c r="P904" s="32" t="str">
        <f t="shared" si="104"/>
        <v/>
      </c>
      <c r="Q904" s="3" t="str">
        <f>IF(AND(Temp!fhor_indata=1,F904="",H903="in-sample"),1,IF(AND(Temp!fhor_indata=1,H903="out-sample",Q903&lt;ATA!XfHor),Q903+1,IF(F904="","",IF(AND(H904="out-sample",H903="in-sample"),1,IF(AND(H904="out-sample",H903="out-sample"),Q903+1,IF(ISNUMBER(Q903),Q903+1,1))))))</f>
        <v/>
      </c>
      <c r="R904" s="3" t="str">
        <f t="shared" si="98"/>
        <v/>
      </c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X904" s="63" t="e">
        <f t="shared" si="99"/>
        <v>#VALUE!</v>
      </c>
    </row>
    <row r="905" spans="1:50" s="1" customFormat="1" ht="14.25" x14ac:dyDescent="0.2">
      <c r="A905" s="6"/>
      <c r="B905" s="6"/>
      <c r="C905" s="6"/>
      <c r="D905" s="3"/>
      <c r="E905" s="70" t="str">
        <f>IF(ATA!E905="","",ATA!E905)</f>
        <v/>
      </c>
      <c r="F905" s="51" t="str">
        <f>IF(ATA!F905="","",ATA!F905)</f>
        <v/>
      </c>
      <c r="G905" s="11" t="str">
        <f>IF(ATA!G905="","",ATA!G905)</f>
        <v/>
      </c>
      <c r="H905" s="55" t="str">
        <f>IF(ATA!H905="","",ATA!H905)</f>
        <v/>
      </c>
      <c r="I905" s="31" t="str">
        <f>IF(AND(F904="",H904="in-sample"),"",IF(AND(Temp!fhor_indata=1,H904="out-sample",H905="out-sample"),I904,IF(AND(F905="",H904="out-sample"),"",IF(AND(Temp!optSeasCoef=0,Temp!sts_add=1),IF(H904="in-sample",IF(Q904=bigT,((pCell/bigT)*F904)+((1-(pCell/bigT))*(I904+J904)),IF(OR(F905="",COUNT($F$2:F904)&lt;=pCell),F904,((pCell/COUNT($F$2:F904))*F904)+((1-(pCell/COUNT($F$2:F904)))*(I904+J904)))),I904),IF(AND(Temp!optSeasCoef=0,Temp!sts_multp=1),IF(H904="in-sample",IF(Q904=bigT,((pCell/bigT)*F904)+((1-(pCell/bigT))*(I904*J904)),IF(OR(F905="",COUNT(F$2:$F904)&lt;=pCell),F904,((pCell/COUNT($F$2:F904))*F904)+((1-(pCell/COUNT($F$2:F904)))*(I904*J904)))),I904),IF(Temp!sts_add=1,IF(H904="in-sample",IF(Q904=bigT,((pCell/bigT)*AX904)+((1-(pCell/bigT))*(I904+J904)),IF(OR(F905="",COUNT($AX$2:AX904)&lt;=pCell),AX904,((pCell/COUNT($AX$2:AX904))*AX904)+((1-(pCell/COUNT($AX$2:AX904)))*(I904+J904)))),I904),IF(H904="in-sample",IF(Q904=bigT,((pCell/bigT)*AX904)+((1-(pCell/bigT))*(I904*J904)),IF(OR(F905="",COUNT($AX$2:AX904)&lt;=pCell),AX904,((pCell/COUNT($AX$2:AX904))*AX904)+((1-(pCell/COUNT($AX$2:AX904)))*(I904*J904)))),I904)))))))</f>
        <v/>
      </c>
      <c r="J905" s="31" t="str">
        <f>IF(AND(F904="",H904="in-sample"),"",IF(AND(Temp!fhor_indata=1,H904="out-sample",H905="out-sample"),J904,IF(AND(F905="",H904="out-sample"),"",IF(AND(Temp!optSeasCoef=0,Temp!sts_add=1),IF(H904="in-sample",IF(Q904=bigT,((qCell/bigT)*(I905-I904))+((1-(qCell/bigT))*J904),IF(OR(F905="",COUNT($F$2:F904)&lt;=qCell),IF(COUNT($F$2:F904)=1,0,F904-F903),((qCell/COUNT($F$2:F904))*(I905-I904))+((1-(qCell/COUNT($F$2:F904)))*J904))),J904),IF(AND(Temp!optSeasCoef=0,Temp!sts_multp=1),IF(H904="in-sample",IF(Q904=bigT,((qCell/bigT)*(I905/I904))+((1-(qCell/bigT))*J904),IF(qCell=0,1,IF(OR(F905="",COUNT($F$2:F904)&lt;=qCell),IF(COUNT($F$2:F904)=1,1,F904/F903),((qCell/COUNT($F$2:F904))*(I905/I904))+((1-(qCell/COUNT($F$2:F904)))*J904)))),J904),IF(Temp!sts_add=1,IF(H904="in-sample",IF(Q904=bigT,((qCell/bigT)*(I905-I904))+((1-(qCell/bigT))*J904),IF(OR(F905="",COUNT($AX$2:AX904)&lt;=qCell),IF(COUNT($AX$2:AX904)=1,0,AX904-AX903),((qCell/COUNT($AX$2:AX904))*(I905-I904))+((1-(qCell/COUNT($AX$2:AX904)))*J904))),J904),IF(H904="in-sample",IF(Q904=bigT,((qCell/bigT)*(I905/I904))+((1-(qCell/bigT))*J904),IF(qCell=0,1,IF(OR(F905="",COUNT($AX$2:AX904)&lt;=qCell),IF(COUNT($AX$2:AX904)=1,1,AX904/AX903),((qCell/COUNT($AX$2:AX904))*(I905/I904))+((1-(qCell/COUNT($AX$2:AX904)))*J904)))),J904)))))))</f>
        <v/>
      </c>
      <c r="K905" s="31" t="str">
        <f>IF(H905="","",IF(AND(Temp!optSeasCoef=0,Temp!sts_add=1),IF(H905="out-sample",I905+(Q905*J905),I905+J905),IF(AND(Temp!optSeasCoef=0,Temp!sts_multp=1),IF(H905="out-sample",I905*(J905^Q905),I905*J905),IF(Temp!sts_add=1,IF(H905="out-sample",(I905+(Q905*J905))*G905,(I905+J905)*G905),IF(H905="out-sample",I905*(J905^Q905)*G905,I905*J905*G905)))))</f>
        <v/>
      </c>
      <c r="L905" s="32" t="str">
        <f t="shared" si="100"/>
        <v/>
      </c>
      <c r="M905" s="32" t="str">
        <f t="shared" si="101"/>
        <v/>
      </c>
      <c r="N905" s="32" t="str">
        <f t="shared" si="102"/>
        <v/>
      </c>
      <c r="O905" s="32" t="str">
        <f t="shared" si="103"/>
        <v/>
      </c>
      <c r="P905" s="32" t="str">
        <f t="shared" si="104"/>
        <v/>
      </c>
      <c r="Q905" s="3" t="str">
        <f>IF(AND(Temp!fhor_indata=1,F905="",H904="in-sample"),1,IF(AND(Temp!fhor_indata=1,H904="out-sample",Q904&lt;ATA!XfHor),Q904+1,IF(F905="","",IF(AND(H905="out-sample",H904="in-sample"),1,IF(AND(H905="out-sample",H904="out-sample"),Q904+1,IF(ISNUMBER(Q904),Q904+1,1))))))</f>
        <v/>
      </c>
      <c r="R905" s="3" t="str">
        <f t="shared" si="98"/>
        <v/>
      </c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X905" s="63" t="e">
        <f t="shared" si="99"/>
        <v>#VALUE!</v>
      </c>
    </row>
    <row r="906" spans="1:50" s="1" customFormat="1" ht="14.25" x14ac:dyDescent="0.2">
      <c r="A906" s="6"/>
      <c r="B906" s="6"/>
      <c r="C906" s="6"/>
      <c r="D906" s="3"/>
      <c r="E906" s="70" t="str">
        <f>IF(ATA!E906="","",ATA!E906)</f>
        <v/>
      </c>
      <c r="F906" s="51" t="str">
        <f>IF(ATA!F906="","",ATA!F906)</f>
        <v/>
      </c>
      <c r="G906" s="11" t="str">
        <f>IF(ATA!G906="","",ATA!G906)</f>
        <v/>
      </c>
      <c r="H906" s="55" t="str">
        <f>IF(ATA!H906="","",ATA!H906)</f>
        <v/>
      </c>
      <c r="I906" s="31" t="str">
        <f>IF(AND(F905="",H905="in-sample"),"",IF(AND(Temp!fhor_indata=1,H905="out-sample",H906="out-sample"),I905,IF(AND(F906="",H905="out-sample"),"",IF(AND(Temp!optSeasCoef=0,Temp!sts_add=1),IF(H905="in-sample",IF(Q905=bigT,((pCell/bigT)*F905)+((1-(pCell/bigT))*(I905+J905)),IF(OR(F906="",COUNT($F$2:F905)&lt;=pCell),F905,((pCell/COUNT($F$2:F905))*F905)+((1-(pCell/COUNT($F$2:F905)))*(I905+J905)))),I905),IF(AND(Temp!optSeasCoef=0,Temp!sts_multp=1),IF(H905="in-sample",IF(Q905=bigT,((pCell/bigT)*F905)+((1-(pCell/bigT))*(I905*J905)),IF(OR(F906="",COUNT(F$2:$F905)&lt;=pCell),F905,((pCell/COUNT($F$2:F905))*F905)+((1-(pCell/COUNT($F$2:F905)))*(I905*J905)))),I905),IF(Temp!sts_add=1,IF(H905="in-sample",IF(Q905=bigT,((pCell/bigT)*AX905)+((1-(pCell/bigT))*(I905+J905)),IF(OR(F906="",COUNT($AX$2:AX905)&lt;=pCell),AX905,((pCell/COUNT($AX$2:AX905))*AX905)+((1-(pCell/COUNT($AX$2:AX905)))*(I905+J905)))),I905),IF(H905="in-sample",IF(Q905=bigT,((pCell/bigT)*AX905)+((1-(pCell/bigT))*(I905*J905)),IF(OR(F906="",COUNT($AX$2:AX905)&lt;=pCell),AX905,((pCell/COUNT($AX$2:AX905))*AX905)+((1-(pCell/COUNT($AX$2:AX905)))*(I905*J905)))),I905)))))))</f>
        <v/>
      </c>
      <c r="J906" s="31" t="str">
        <f>IF(AND(F905="",H905="in-sample"),"",IF(AND(Temp!fhor_indata=1,H905="out-sample",H906="out-sample"),J905,IF(AND(F906="",H905="out-sample"),"",IF(AND(Temp!optSeasCoef=0,Temp!sts_add=1),IF(H905="in-sample",IF(Q905=bigT,((qCell/bigT)*(I906-I905))+((1-(qCell/bigT))*J905),IF(OR(F906="",COUNT($F$2:F905)&lt;=qCell),IF(COUNT($F$2:F905)=1,0,F905-F904),((qCell/COUNT($F$2:F905))*(I906-I905))+((1-(qCell/COUNT($F$2:F905)))*J905))),J905),IF(AND(Temp!optSeasCoef=0,Temp!sts_multp=1),IF(H905="in-sample",IF(Q905=bigT,((qCell/bigT)*(I906/I905))+((1-(qCell/bigT))*J905),IF(qCell=0,1,IF(OR(F906="",COUNT($F$2:F905)&lt;=qCell),IF(COUNT($F$2:F905)=1,1,F905/F904),((qCell/COUNT($F$2:F905))*(I906/I905))+((1-(qCell/COUNT($F$2:F905)))*J905)))),J905),IF(Temp!sts_add=1,IF(H905="in-sample",IF(Q905=bigT,((qCell/bigT)*(I906-I905))+((1-(qCell/bigT))*J905),IF(OR(F906="",COUNT($AX$2:AX905)&lt;=qCell),IF(COUNT($AX$2:AX905)=1,0,AX905-AX904),((qCell/COUNT($AX$2:AX905))*(I906-I905))+((1-(qCell/COUNT($AX$2:AX905)))*J905))),J905),IF(H905="in-sample",IF(Q905=bigT,((qCell/bigT)*(I906/I905))+((1-(qCell/bigT))*J905),IF(qCell=0,1,IF(OR(F906="",COUNT($AX$2:AX905)&lt;=qCell),IF(COUNT($AX$2:AX905)=1,1,AX905/AX904),((qCell/COUNT($AX$2:AX905))*(I906/I905))+((1-(qCell/COUNT($AX$2:AX905)))*J905)))),J905)))))))</f>
        <v/>
      </c>
      <c r="K906" s="31" t="str">
        <f>IF(H906="","",IF(AND(Temp!optSeasCoef=0,Temp!sts_add=1),IF(H906="out-sample",I906+(Q906*J906),I906+J906),IF(AND(Temp!optSeasCoef=0,Temp!sts_multp=1),IF(H906="out-sample",I906*(J906^Q906),I906*J906),IF(Temp!sts_add=1,IF(H906="out-sample",(I906+(Q906*J906))*G906,(I906+J906)*G906),IF(H906="out-sample",I906*(J906^Q906)*G906,I906*J906*G906)))))</f>
        <v/>
      </c>
      <c r="L906" s="32" t="str">
        <f t="shared" si="100"/>
        <v/>
      </c>
      <c r="M906" s="32" t="str">
        <f t="shared" si="101"/>
        <v/>
      </c>
      <c r="N906" s="32" t="str">
        <f t="shared" si="102"/>
        <v/>
      </c>
      <c r="O906" s="32" t="str">
        <f t="shared" si="103"/>
        <v/>
      </c>
      <c r="P906" s="32" t="str">
        <f t="shared" si="104"/>
        <v/>
      </c>
      <c r="Q906" s="3" t="str">
        <f>IF(AND(Temp!fhor_indata=1,F906="",H905="in-sample"),1,IF(AND(Temp!fhor_indata=1,H905="out-sample",Q905&lt;ATA!XfHor),Q905+1,IF(F906="","",IF(AND(H906="out-sample",H905="in-sample"),1,IF(AND(H906="out-sample",H905="out-sample"),Q905+1,IF(ISNUMBER(Q905),Q905+1,1))))))</f>
        <v/>
      </c>
      <c r="R906" s="3" t="str">
        <f t="shared" si="98"/>
        <v/>
      </c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X906" s="63" t="e">
        <f t="shared" si="99"/>
        <v>#VALUE!</v>
      </c>
    </row>
    <row r="907" spans="1:50" s="1" customFormat="1" ht="14.25" x14ac:dyDescent="0.2">
      <c r="A907" s="6"/>
      <c r="B907" s="6"/>
      <c r="C907" s="6"/>
      <c r="D907" s="3"/>
      <c r="E907" s="70" t="str">
        <f>IF(ATA!E907="","",ATA!E907)</f>
        <v/>
      </c>
      <c r="F907" s="51" t="str">
        <f>IF(ATA!F907="","",ATA!F907)</f>
        <v/>
      </c>
      <c r="G907" s="11" t="str">
        <f>IF(ATA!G907="","",ATA!G907)</f>
        <v/>
      </c>
      <c r="H907" s="55" t="str">
        <f>IF(ATA!H907="","",ATA!H907)</f>
        <v/>
      </c>
      <c r="I907" s="31" t="str">
        <f>IF(AND(F906="",H906="in-sample"),"",IF(AND(Temp!fhor_indata=1,H906="out-sample",H907="out-sample"),I906,IF(AND(F907="",H906="out-sample"),"",IF(AND(Temp!optSeasCoef=0,Temp!sts_add=1),IF(H906="in-sample",IF(Q906=bigT,((pCell/bigT)*F906)+((1-(pCell/bigT))*(I906+J906)),IF(OR(F907="",COUNT($F$2:F906)&lt;=pCell),F906,((pCell/COUNT($F$2:F906))*F906)+((1-(pCell/COUNT($F$2:F906)))*(I906+J906)))),I906),IF(AND(Temp!optSeasCoef=0,Temp!sts_multp=1),IF(H906="in-sample",IF(Q906=bigT,((pCell/bigT)*F906)+((1-(pCell/bigT))*(I906*J906)),IF(OR(F907="",COUNT(F$2:$F906)&lt;=pCell),F906,((pCell/COUNT($F$2:F906))*F906)+((1-(pCell/COUNT($F$2:F906)))*(I906*J906)))),I906),IF(Temp!sts_add=1,IF(H906="in-sample",IF(Q906=bigT,((pCell/bigT)*AX906)+((1-(pCell/bigT))*(I906+J906)),IF(OR(F907="",COUNT($AX$2:AX906)&lt;=pCell),AX906,((pCell/COUNT($AX$2:AX906))*AX906)+((1-(pCell/COUNT($AX$2:AX906)))*(I906+J906)))),I906),IF(H906="in-sample",IF(Q906=bigT,((pCell/bigT)*AX906)+((1-(pCell/bigT))*(I906*J906)),IF(OR(F907="",COUNT($AX$2:AX906)&lt;=pCell),AX906,((pCell/COUNT($AX$2:AX906))*AX906)+((1-(pCell/COUNT($AX$2:AX906)))*(I906*J906)))),I906)))))))</f>
        <v/>
      </c>
      <c r="J907" s="31" t="str">
        <f>IF(AND(F906="",H906="in-sample"),"",IF(AND(Temp!fhor_indata=1,H906="out-sample",H907="out-sample"),J906,IF(AND(F907="",H906="out-sample"),"",IF(AND(Temp!optSeasCoef=0,Temp!sts_add=1),IF(H906="in-sample",IF(Q906=bigT,((qCell/bigT)*(I907-I906))+((1-(qCell/bigT))*J906),IF(OR(F907="",COUNT($F$2:F906)&lt;=qCell),IF(COUNT($F$2:F906)=1,0,F906-F905),((qCell/COUNT($F$2:F906))*(I907-I906))+((1-(qCell/COUNT($F$2:F906)))*J906))),J906),IF(AND(Temp!optSeasCoef=0,Temp!sts_multp=1),IF(H906="in-sample",IF(Q906=bigT,((qCell/bigT)*(I907/I906))+((1-(qCell/bigT))*J906),IF(qCell=0,1,IF(OR(F907="",COUNT($F$2:F906)&lt;=qCell),IF(COUNT($F$2:F906)=1,1,F906/F905),((qCell/COUNT($F$2:F906))*(I907/I906))+((1-(qCell/COUNT($F$2:F906)))*J906)))),J906),IF(Temp!sts_add=1,IF(H906="in-sample",IF(Q906=bigT,((qCell/bigT)*(I907-I906))+((1-(qCell/bigT))*J906),IF(OR(F907="",COUNT($AX$2:AX906)&lt;=qCell),IF(COUNT($AX$2:AX906)=1,0,AX906-AX905),((qCell/COUNT($AX$2:AX906))*(I907-I906))+((1-(qCell/COUNT($AX$2:AX906)))*J906))),J906),IF(H906="in-sample",IF(Q906=bigT,((qCell/bigT)*(I907/I906))+((1-(qCell/bigT))*J906),IF(qCell=0,1,IF(OR(F907="",COUNT($AX$2:AX906)&lt;=qCell),IF(COUNT($AX$2:AX906)=1,1,AX906/AX905),((qCell/COUNT($AX$2:AX906))*(I907/I906))+((1-(qCell/COUNT($AX$2:AX906)))*J906)))),J906)))))))</f>
        <v/>
      </c>
      <c r="K907" s="31" t="str">
        <f>IF(H907="","",IF(AND(Temp!optSeasCoef=0,Temp!sts_add=1),IF(H907="out-sample",I907+(Q907*J907),I907+J907),IF(AND(Temp!optSeasCoef=0,Temp!sts_multp=1),IF(H907="out-sample",I907*(J907^Q907),I907*J907),IF(Temp!sts_add=1,IF(H907="out-sample",(I907+(Q907*J907))*G907,(I907+J907)*G907),IF(H907="out-sample",I907*(J907^Q907)*G907,I907*J907*G907)))))</f>
        <v/>
      </c>
      <c r="L907" s="32" t="str">
        <f t="shared" si="100"/>
        <v/>
      </c>
      <c r="M907" s="32" t="str">
        <f t="shared" si="101"/>
        <v/>
      </c>
      <c r="N907" s="32" t="str">
        <f t="shared" si="102"/>
        <v/>
      </c>
      <c r="O907" s="32" t="str">
        <f t="shared" si="103"/>
        <v/>
      </c>
      <c r="P907" s="32" t="str">
        <f t="shared" si="104"/>
        <v/>
      </c>
      <c r="Q907" s="3" t="str">
        <f>IF(AND(Temp!fhor_indata=1,F907="",H906="in-sample"),1,IF(AND(Temp!fhor_indata=1,H906="out-sample",Q906&lt;ATA!XfHor),Q906+1,IF(F907="","",IF(AND(H907="out-sample",H906="in-sample"),1,IF(AND(H907="out-sample",H906="out-sample"),Q906+1,IF(ISNUMBER(Q906),Q906+1,1))))))</f>
        <v/>
      </c>
      <c r="R907" s="3" t="str">
        <f t="shared" si="98"/>
        <v/>
      </c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X907" s="63" t="e">
        <f t="shared" si="99"/>
        <v>#VALUE!</v>
      </c>
    </row>
    <row r="908" spans="1:50" s="1" customFormat="1" ht="14.25" x14ac:dyDescent="0.2">
      <c r="A908" s="6"/>
      <c r="B908" s="6"/>
      <c r="C908" s="6"/>
      <c r="D908" s="3"/>
      <c r="E908" s="70" t="str">
        <f>IF(ATA!E908="","",ATA!E908)</f>
        <v/>
      </c>
      <c r="F908" s="51" t="str">
        <f>IF(ATA!F908="","",ATA!F908)</f>
        <v/>
      </c>
      <c r="G908" s="11" t="str">
        <f>IF(ATA!G908="","",ATA!G908)</f>
        <v/>
      </c>
      <c r="H908" s="55" t="str">
        <f>IF(ATA!H908="","",ATA!H908)</f>
        <v/>
      </c>
      <c r="I908" s="31" t="str">
        <f>IF(AND(F907="",H907="in-sample"),"",IF(AND(Temp!fhor_indata=1,H907="out-sample",H908="out-sample"),I907,IF(AND(F908="",H907="out-sample"),"",IF(AND(Temp!optSeasCoef=0,Temp!sts_add=1),IF(H907="in-sample",IF(Q907=bigT,((pCell/bigT)*F907)+((1-(pCell/bigT))*(I907+J907)),IF(OR(F908="",COUNT($F$2:F907)&lt;=pCell),F907,((pCell/COUNT($F$2:F907))*F907)+((1-(pCell/COUNT($F$2:F907)))*(I907+J907)))),I907),IF(AND(Temp!optSeasCoef=0,Temp!sts_multp=1),IF(H907="in-sample",IF(Q907=bigT,((pCell/bigT)*F907)+((1-(pCell/bigT))*(I907*J907)),IF(OR(F908="",COUNT(F$2:$F907)&lt;=pCell),F907,((pCell/COUNT($F$2:F907))*F907)+((1-(pCell/COUNT($F$2:F907)))*(I907*J907)))),I907),IF(Temp!sts_add=1,IF(H907="in-sample",IF(Q907=bigT,((pCell/bigT)*AX907)+((1-(pCell/bigT))*(I907+J907)),IF(OR(F908="",COUNT($AX$2:AX907)&lt;=pCell),AX907,((pCell/COUNT($AX$2:AX907))*AX907)+((1-(pCell/COUNT($AX$2:AX907)))*(I907+J907)))),I907),IF(H907="in-sample",IF(Q907=bigT,((pCell/bigT)*AX907)+((1-(pCell/bigT))*(I907*J907)),IF(OR(F908="",COUNT($AX$2:AX907)&lt;=pCell),AX907,((pCell/COUNT($AX$2:AX907))*AX907)+((1-(pCell/COUNT($AX$2:AX907)))*(I907*J907)))),I907)))))))</f>
        <v/>
      </c>
      <c r="J908" s="31" t="str">
        <f>IF(AND(F907="",H907="in-sample"),"",IF(AND(Temp!fhor_indata=1,H907="out-sample",H908="out-sample"),J907,IF(AND(F908="",H907="out-sample"),"",IF(AND(Temp!optSeasCoef=0,Temp!sts_add=1),IF(H907="in-sample",IF(Q907=bigT,((qCell/bigT)*(I908-I907))+((1-(qCell/bigT))*J907),IF(OR(F908="",COUNT($F$2:F907)&lt;=qCell),IF(COUNT($F$2:F907)=1,0,F907-F906),((qCell/COUNT($F$2:F907))*(I908-I907))+((1-(qCell/COUNT($F$2:F907)))*J907))),J907),IF(AND(Temp!optSeasCoef=0,Temp!sts_multp=1),IF(H907="in-sample",IF(Q907=bigT,((qCell/bigT)*(I908/I907))+((1-(qCell/bigT))*J907),IF(qCell=0,1,IF(OR(F908="",COUNT($F$2:F907)&lt;=qCell),IF(COUNT($F$2:F907)=1,1,F907/F906),((qCell/COUNT($F$2:F907))*(I908/I907))+((1-(qCell/COUNT($F$2:F907)))*J907)))),J907),IF(Temp!sts_add=1,IF(H907="in-sample",IF(Q907=bigT,((qCell/bigT)*(I908-I907))+((1-(qCell/bigT))*J907),IF(OR(F908="",COUNT($AX$2:AX907)&lt;=qCell),IF(COUNT($AX$2:AX907)=1,0,AX907-AX906),((qCell/COUNT($AX$2:AX907))*(I908-I907))+((1-(qCell/COUNT($AX$2:AX907)))*J907))),J907),IF(H907="in-sample",IF(Q907=bigT,((qCell/bigT)*(I908/I907))+((1-(qCell/bigT))*J907),IF(qCell=0,1,IF(OR(F908="",COUNT($AX$2:AX907)&lt;=qCell),IF(COUNT($AX$2:AX907)=1,1,AX907/AX906),((qCell/COUNT($AX$2:AX907))*(I908/I907))+((1-(qCell/COUNT($AX$2:AX907)))*J907)))),J907)))))))</f>
        <v/>
      </c>
      <c r="K908" s="31" t="str">
        <f>IF(H908="","",IF(AND(Temp!optSeasCoef=0,Temp!sts_add=1),IF(H908="out-sample",I908+(Q908*J908),I908+J908),IF(AND(Temp!optSeasCoef=0,Temp!sts_multp=1),IF(H908="out-sample",I908*(J908^Q908),I908*J908),IF(Temp!sts_add=1,IF(H908="out-sample",(I908+(Q908*J908))*G908,(I908+J908)*G908),IF(H908="out-sample",I908*(J908^Q908)*G908,I908*J908*G908)))))</f>
        <v/>
      </c>
      <c r="L908" s="32" t="str">
        <f t="shared" si="100"/>
        <v/>
      </c>
      <c r="M908" s="32" t="str">
        <f t="shared" si="101"/>
        <v/>
      </c>
      <c r="N908" s="32" t="str">
        <f t="shared" si="102"/>
        <v/>
      </c>
      <c r="O908" s="32" t="str">
        <f t="shared" si="103"/>
        <v/>
      </c>
      <c r="P908" s="32" t="str">
        <f t="shared" si="104"/>
        <v/>
      </c>
      <c r="Q908" s="3" t="str">
        <f>IF(AND(Temp!fhor_indata=1,F908="",H907="in-sample"),1,IF(AND(Temp!fhor_indata=1,H907="out-sample",Q907&lt;ATA!XfHor),Q907+1,IF(F908="","",IF(AND(H908="out-sample",H907="in-sample"),1,IF(AND(H908="out-sample",H907="out-sample"),Q907+1,IF(ISNUMBER(Q907),Q907+1,1))))))</f>
        <v/>
      </c>
      <c r="R908" s="3" t="str">
        <f t="shared" si="98"/>
        <v/>
      </c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X908" s="63" t="e">
        <f t="shared" si="99"/>
        <v>#VALUE!</v>
      </c>
    </row>
    <row r="909" spans="1:50" s="1" customFormat="1" ht="14.25" x14ac:dyDescent="0.2">
      <c r="A909" s="6"/>
      <c r="B909" s="6"/>
      <c r="C909" s="6"/>
      <c r="D909" s="3"/>
      <c r="E909" s="70" t="str">
        <f>IF(ATA!E909="","",ATA!E909)</f>
        <v/>
      </c>
      <c r="F909" s="51" t="str">
        <f>IF(ATA!F909="","",ATA!F909)</f>
        <v/>
      </c>
      <c r="G909" s="11" t="str">
        <f>IF(ATA!G909="","",ATA!G909)</f>
        <v/>
      </c>
      <c r="H909" s="55" t="str">
        <f>IF(ATA!H909="","",ATA!H909)</f>
        <v/>
      </c>
      <c r="I909" s="31" t="str">
        <f>IF(AND(F908="",H908="in-sample"),"",IF(AND(Temp!fhor_indata=1,H908="out-sample",H909="out-sample"),I908,IF(AND(F909="",H908="out-sample"),"",IF(AND(Temp!optSeasCoef=0,Temp!sts_add=1),IF(H908="in-sample",IF(Q908=bigT,((pCell/bigT)*F908)+((1-(pCell/bigT))*(I908+J908)),IF(OR(F909="",COUNT($F$2:F908)&lt;=pCell),F908,((pCell/COUNT($F$2:F908))*F908)+((1-(pCell/COUNT($F$2:F908)))*(I908+J908)))),I908),IF(AND(Temp!optSeasCoef=0,Temp!sts_multp=1),IF(H908="in-sample",IF(Q908=bigT,((pCell/bigT)*F908)+((1-(pCell/bigT))*(I908*J908)),IF(OR(F909="",COUNT(F$2:$F908)&lt;=pCell),F908,((pCell/COUNT($F$2:F908))*F908)+((1-(pCell/COUNT($F$2:F908)))*(I908*J908)))),I908),IF(Temp!sts_add=1,IF(H908="in-sample",IF(Q908=bigT,((pCell/bigT)*AX908)+((1-(pCell/bigT))*(I908+J908)),IF(OR(F909="",COUNT($AX$2:AX908)&lt;=pCell),AX908,((pCell/COUNT($AX$2:AX908))*AX908)+((1-(pCell/COUNT($AX$2:AX908)))*(I908+J908)))),I908),IF(H908="in-sample",IF(Q908=bigT,((pCell/bigT)*AX908)+((1-(pCell/bigT))*(I908*J908)),IF(OR(F909="",COUNT($AX$2:AX908)&lt;=pCell),AX908,((pCell/COUNT($AX$2:AX908))*AX908)+((1-(pCell/COUNT($AX$2:AX908)))*(I908*J908)))),I908)))))))</f>
        <v/>
      </c>
      <c r="J909" s="31" t="str">
        <f>IF(AND(F908="",H908="in-sample"),"",IF(AND(Temp!fhor_indata=1,H908="out-sample",H909="out-sample"),J908,IF(AND(F909="",H908="out-sample"),"",IF(AND(Temp!optSeasCoef=0,Temp!sts_add=1),IF(H908="in-sample",IF(Q908=bigT,((qCell/bigT)*(I909-I908))+((1-(qCell/bigT))*J908),IF(OR(F909="",COUNT($F$2:F908)&lt;=qCell),IF(COUNT($F$2:F908)=1,0,F908-F907),((qCell/COUNT($F$2:F908))*(I909-I908))+((1-(qCell/COUNT($F$2:F908)))*J908))),J908),IF(AND(Temp!optSeasCoef=0,Temp!sts_multp=1),IF(H908="in-sample",IF(Q908=bigT,((qCell/bigT)*(I909/I908))+((1-(qCell/bigT))*J908),IF(qCell=0,1,IF(OR(F909="",COUNT($F$2:F908)&lt;=qCell),IF(COUNT($F$2:F908)=1,1,F908/F907),((qCell/COUNT($F$2:F908))*(I909/I908))+((1-(qCell/COUNT($F$2:F908)))*J908)))),J908),IF(Temp!sts_add=1,IF(H908="in-sample",IF(Q908=bigT,((qCell/bigT)*(I909-I908))+((1-(qCell/bigT))*J908),IF(OR(F909="",COUNT($AX$2:AX908)&lt;=qCell),IF(COUNT($AX$2:AX908)=1,0,AX908-AX907),((qCell/COUNT($AX$2:AX908))*(I909-I908))+((1-(qCell/COUNT($AX$2:AX908)))*J908))),J908),IF(H908="in-sample",IF(Q908=bigT,((qCell/bigT)*(I909/I908))+((1-(qCell/bigT))*J908),IF(qCell=0,1,IF(OR(F909="",COUNT($AX$2:AX908)&lt;=qCell),IF(COUNT($AX$2:AX908)=1,1,AX908/AX907),((qCell/COUNT($AX$2:AX908))*(I909/I908))+((1-(qCell/COUNT($AX$2:AX908)))*J908)))),J908)))))))</f>
        <v/>
      </c>
      <c r="K909" s="31" t="str">
        <f>IF(H909="","",IF(AND(Temp!optSeasCoef=0,Temp!sts_add=1),IF(H909="out-sample",I909+(Q909*J909),I909+J909),IF(AND(Temp!optSeasCoef=0,Temp!sts_multp=1),IF(H909="out-sample",I909*(J909^Q909),I909*J909),IF(Temp!sts_add=1,IF(H909="out-sample",(I909+(Q909*J909))*G909,(I909+J909)*G909),IF(H909="out-sample",I909*(J909^Q909)*G909,I909*J909*G909)))))</f>
        <v/>
      </c>
      <c r="L909" s="32" t="str">
        <f t="shared" si="100"/>
        <v/>
      </c>
      <c r="M909" s="32" t="str">
        <f t="shared" si="101"/>
        <v/>
      </c>
      <c r="N909" s="32" t="str">
        <f t="shared" si="102"/>
        <v/>
      </c>
      <c r="O909" s="32" t="str">
        <f t="shared" si="103"/>
        <v/>
      </c>
      <c r="P909" s="32" t="str">
        <f t="shared" si="104"/>
        <v/>
      </c>
      <c r="Q909" s="3" t="str">
        <f>IF(AND(Temp!fhor_indata=1,F909="",H908="in-sample"),1,IF(AND(Temp!fhor_indata=1,H908="out-sample",Q908&lt;ATA!XfHor),Q908+1,IF(F909="","",IF(AND(H909="out-sample",H908="in-sample"),1,IF(AND(H909="out-sample",H908="out-sample"),Q908+1,IF(ISNUMBER(Q908),Q908+1,1))))))</f>
        <v/>
      </c>
      <c r="R909" s="3" t="str">
        <f t="shared" si="98"/>
        <v/>
      </c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X909" s="63" t="e">
        <f t="shared" si="99"/>
        <v>#VALUE!</v>
      </c>
    </row>
    <row r="910" spans="1:50" s="1" customFormat="1" ht="14.25" x14ac:dyDescent="0.2">
      <c r="A910" s="6"/>
      <c r="B910" s="6"/>
      <c r="C910" s="6"/>
      <c r="D910" s="3"/>
      <c r="E910" s="70" t="str">
        <f>IF(ATA!E910="","",ATA!E910)</f>
        <v/>
      </c>
      <c r="F910" s="51" t="str">
        <f>IF(ATA!F910="","",ATA!F910)</f>
        <v/>
      </c>
      <c r="G910" s="11" t="str">
        <f>IF(ATA!G910="","",ATA!G910)</f>
        <v/>
      </c>
      <c r="H910" s="55" t="str">
        <f>IF(ATA!H910="","",ATA!H910)</f>
        <v/>
      </c>
      <c r="I910" s="31" t="str">
        <f>IF(AND(F909="",H909="in-sample"),"",IF(AND(Temp!fhor_indata=1,H909="out-sample",H910="out-sample"),I909,IF(AND(F910="",H909="out-sample"),"",IF(AND(Temp!optSeasCoef=0,Temp!sts_add=1),IF(H909="in-sample",IF(Q909=bigT,((pCell/bigT)*F909)+((1-(pCell/bigT))*(I909+J909)),IF(OR(F910="",COUNT($F$2:F909)&lt;=pCell),F909,((pCell/COUNT($F$2:F909))*F909)+((1-(pCell/COUNT($F$2:F909)))*(I909+J909)))),I909),IF(AND(Temp!optSeasCoef=0,Temp!sts_multp=1),IF(H909="in-sample",IF(Q909=bigT,((pCell/bigT)*F909)+((1-(pCell/bigT))*(I909*J909)),IF(OR(F910="",COUNT(F$2:$F909)&lt;=pCell),F909,((pCell/COUNT($F$2:F909))*F909)+((1-(pCell/COUNT($F$2:F909)))*(I909*J909)))),I909),IF(Temp!sts_add=1,IF(H909="in-sample",IF(Q909=bigT,((pCell/bigT)*AX909)+((1-(pCell/bigT))*(I909+J909)),IF(OR(F910="",COUNT($AX$2:AX909)&lt;=pCell),AX909,((pCell/COUNT($AX$2:AX909))*AX909)+((1-(pCell/COUNT($AX$2:AX909)))*(I909+J909)))),I909),IF(H909="in-sample",IF(Q909=bigT,((pCell/bigT)*AX909)+((1-(pCell/bigT))*(I909*J909)),IF(OR(F910="",COUNT($AX$2:AX909)&lt;=pCell),AX909,((pCell/COUNT($AX$2:AX909))*AX909)+((1-(pCell/COUNT($AX$2:AX909)))*(I909*J909)))),I909)))))))</f>
        <v/>
      </c>
      <c r="J910" s="31" t="str">
        <f>IF(AND(F909="",H909="in-sample"),"",IF(AND(Temp!fhor_indata=1,H909="out-sample",H910="out-sample"),J909,IF(AND(F910="",H909="out-sample"),"",IF(AND(Temp!optSeasCoef=0,Temp!sts_add=1),IF(H909="in-sample",IF(Q909=bigT,((qCell/bigT)*(I910-I909))+((1-(qCell/bigT))*J909),IF(OR(F910="",COUNT($F$2:F909)&lt;=qCell),IF(COUNT($F$2:F909)=1,0,F909-F908),((qCell/COUNT($F$2:F909))*(I910-I909))+((1-(qCell/COUNT($F$2:F909)))*J909))),J909),IF(AND(Temp!optSeasCoef=0,Temp!sts_multp=1),IF(H909="in-sample",IF(Q909=bigT,((qCell/bigT)*(I910/I909))+((1-(qCell/bigT))*J909),IF(qCell=0,1,IF(OR(F910="",COUNT($F$2:F909)&lt;=qCell),IF(COUNT($F$2:F909)=1,1,F909/F908),((qCell/COUNT($F$2:F909))*(I910/I909))+((1-(qCell/COUNT($F$2:F909)))*J909)))),J909),IF(Temp!sts_add=1,IF(H909="in-sample",IF(Q909=bigT,((qCell/bigT)*(I910-I909))+((1-(qCell/bigT))*J909),IF(OR(F910="",COUNT($AX$2:AX909)&lt;=qCell),IF(COUNT($AX$2:AX909)=1,0,AX909-AX908),((qCell/COUNT($AX$2:AX909))*(I910-I909))+((1-(qCell/COUNT($AX$2:AX909)))*J909))),J909),IF(H909="in-sample",IF(Q909=bigT,((qCell/bigT)*(I910/I909))+((1-(qCell/bigT))*J909),IF(qCell=0,1,IF(OR(F910="",COUNT($AX$2:AX909)&lt;=qCell),IF(COUNT($AX$2:AX909)=1,1,AX909/AX908),((qCell/COUNT($AX$2:AX909))*(I910/I909))+((1-(qCell/COUNT($AX$2:AX909)))*J909)))),J909)))))))</f>
        <v/>
      </c>
      <c r="K910" s="31" t="str">
        <f>IF(H910="","",IF(AND(Temp!optSeasCoef=0,Temp!sts_add=1),IF(H910="out-sample",I910+(Q910*J910),I910+J910),IF(AND(Temp!optSeasCoef=0,Temp!sts_multp=1),IF(H910="out-sample",I910*(J910^Q910),I910*J910),IF(Temp!sts_add=1,IF(H910="out-sample",(I910+(Q910*J910))*G910,(I910+J910)*G910),IF(H910="out-sample",I910*(J910^Q910)*G910,I910*J910*G910)))))</f>
        <v/>
      </c>
      <c r="L910" s="32" t="str">
        <f t="shared" si="100"/>
        <v/>
      </c>
      <c r="M910" s="32" t="str">
        <f t="shared" si="101"/>
        <v/>
      </c>
      <c r="N910" s="32" t="str">
        <f t="shared" si="102"/>
        <v/>
      </c>
      <c r="O910" s="32" t="str">
        <f t="shared" si="103"/>
        <v/>
      </c>
      <c r="P910" s="32" t="str">
        <f t="shared" si="104"/>
        <v/>
      </c>
      <c r="Q910" s="3" t="str">
        <f>IF(AND(Temp!fhor_indata=1,F910="",H909="in-sample"),1,IF(AND(Temp!fhor_indata=1,H909="out-sample",Q909&lt;ATA!XfHor),Q909+1,IF(F910="","",IF(AND(H910="out-sample",H909="in-sample"),1,IF(AND(H910="out-sample",H909="out-sample"),Q909+1,IF(ISNUMBER(Q909),Q909+1,1))))))</f>
        <v/>
      </c>
      <c r="R910" s="3" t="str">
        <f t="shared" si="98"/>
        <v/>
      </c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X910" s="63" t="e">
        <f t="shared" si="99"/>
        <v>#VALUE!</v>
      </c>
    </row>
    <row r="911" spans="1:50" s="1" customFormat="1" ht="14.25" x14ac:dyDescent="0.2">
      <c r="A911" s="6"/>
      <c r="B911" s="6"/>
      <c r="C911" s="6"/>
      <c r="D911" s="3"/>
      <c r="E911" s="70" t="str">
        <f>IF(ATA!E911="","",ATA!E911)</f>
        <v/>
      </c>
      <c r="F911" s="51" t="str">
        <f>IF(ATA!F911="","",ATA!F911)</f>
        <v/>
      </c>
      <c r="G911" s="11" t="str">
        <f>IF(ATA!G911="","",ATA!G911)</f>
        <v/>
      </c>
      <c r="H911" s="55" t="str">
        <f>IF(ATA!H911="","",ATA!H911)</f>
        <v/>
      </c>
      <c r="I911" s="31" t="str">
        <f>IF(AND(F910="",H910="in-sample"),"",IF(AND(Temp!fhor_indata=1,H910="out-sample",H911="out-sample"),I910,IF(AND(F911="",H910="out-sample"),"",IF(AND(Temp!optSeasCoef=0,Temp!sts_add=1),IF(H910="in-sample",IF(Q910=bigT,((pCell/bigT)*F910)+((1-(pCell/bigT))*(I910+J910)),IF(OR(F911="",COUNT($F$2:F910)&lt;=pCell),F910,((pCell/COUNT($F$2:F910))*F910)+((1-(pCell/COUNT($F$2:F910)))*(I910+J910)))),I910),IF(AND(Temp!optSeasCoef=0,Temp!sts_multp=1),IF(H910="in-sample",IF(Q910=bigT,((pCell/bigT)*F910)+((1-(pCell/bigT))*(I910*J910)),IF(OR(F911="",COUNT(F$2:$F910)&lt;=pCell),F910,((pCell/COUNT($F$2:F910))*F910)+((1-(pCell/COUNT($F$2:F910)))*(I910*J910)))),I910),IF(Temp!sts_add=1,IF(H910="in-sample",IF(Q910=bigT,((pCell/bigT)*AX910)+((1-(pCell/bigT))*(I910+J910)),IF(OR(F911="",COUNT($AX$2:AX910)&lt;=pCell),AX910,((pCell/COUNT($AX$2:AX910))*AX910)+((1-(pCell/COUNT($AX$2:AX910)))*(I910+J910)))),I910),IF(H910="in-sample",IF(Q910=bigT,((pCell/bigT)*AX910)+((1-(pCell/bigT))*(I910*J910)),IF(OR(F911="",COUNT($AX$2:AX910)&lt;=pCell),AX910,((pCell/COUNT($AX$2:AX910))*AX910)+((1-(pCell/COUNT($AX$2:AX910)))*(I910*J910)))),I910)))))))</f>
        <v/>
      </c>
      <c r="J911" s="31" t="str">
        <f>IF(AND(F910="",H910="in-sample"),"",IF(AND(Temp!fhor_indata=1,H910="out-sample",H911="out-sample"),J910,IF(AND(F911="",H910="out-sample"),"",IF(AND(Temp!optSeasCoef=0,Temp!sts_add=1),IF(H910="in-sample",IF(Q910=bigT,((qCell/bigT)*(I911-I910))+((1-(qCell/bigT))*J910),IF(OR(F911="",COUNT($F$2:F910)&lt;=qCell),IF(COUNT($F$2:F910)=1,0,F910-F909),((qCell/COUNT($F$2:F910))*(I911-I910))+((1-(qCell/COUNT($F$2:F910)))*J910))),J910),IF(AND(Temp!optSeasCoef=0,Temp!sts_multp=1),IF(H910="in-sample",IF(Q910=bigT,((qCell/bigT)*(I911/I910))+((1-(qCell/bigT))*J910),IF(qCell=0,1,IF(OR(F911="",COUNT($F$2:F910)&lt;=qCell),IF(COUNT($F$2:F910)=1,1,F910/F909),((qCell/COUNT($F$2:F910))*(I911/I910))+((1-(qCell/COUNT($F$2:F910)))*J910)))),J910),IF(Temp!sts_add=1,IF(H910="in-sample",IF(Q910=bigT,((qCell/bigT)*(I911-I910))+((1-(qCell/bigT))*J910),IF(OR(F911="",COUNT($AX$2:AX910)&lt;=qCell),IF(COUNT($AX$2:AX910)=1,0,AX910-AX909),((qCell/COUNT($AX$2:AX910))*(I911-I910))+((1-(qCell/COUNT($AX$2:AX910)))*J910))),J910),IF(H910="in-sample",IF(Q910=bigT,((qCell/bigT)*(I911/I910))+((1-(qCell/bigT))*J910),IF(qCell=0,1,IF(OR(F911="",COUNT($AX$2:AX910)&lt;=qCell),IF(COUNT($AX$2:AX910)=1,1,AX910/AX909),((qCell/COUNT($AX$2:AX910))*(I911/I910))+((1-(qCell/COUNT($AX$2:AX910)))*J910)))),J910)))))))</f>
        <v/>
      </c>
      <c r="K911" s="31" t="str">
        <f>IF(H911="","",IF(AND(Temp!optSeasCoef=0,Temp!sts_add=1),IF(H911="out-sample",I911+(Q911*J911),I911+J911),IF(AND(Temp!optSeasCoef=0,Temp!sts_multp=1),IF(H911="out-sample",I911*(J911^Q911),I911*J911),IF(Temp!sts_add=1,IF(H911="out-sample",(I911+(Q911*J911))*G911,(I911+J911)*G911),IF(H911="out-sample",I911*(J911^Q911)*G911,I911*J911*G911)))))</f>
        <v/>
      </c>
      <c r="L911" s="32" t="str">
        <f t="shared" si="100"/>
        <v/>
      </c>
      <c r="M911" s="32" t="str">
        <f t="shared" si="101"/>
        <v/>
      </c>
      <c r="N911" s="32" t="str">
        <f t="shared" si="102"/>
        <v/>
      </c>
      <c r="O911" s="32" t="str">
        <f t="shared" si="103"/>
        <v/>
      </c>
      <c r="P911" s="32" t="str">
        <f t="shared" si="104"/>
        <v/>
      </c>
      <c r="Q911" s="3" t="str">
        <f>IF(AND(Temp!fhor_indata=1,F911="",H910="in-sample"),1,IF(AND(Temp!fhor_indata=1,H910="out-sample",Q910&lt;ATA!XfHor),Q910+1,IF(F911="","",IF(AND(H911="out-sample",H910="in-sample"),1,IF(AND(H911="out-sample",H910="out-sample"),Q910+1,IF(ISNUMBER(Q910),Q910+1,1))))))</f>
        <v/>
      </c>
      <c r="R911" s="3" t="str">
        <f t="shared" si="98"/>
        <v/>
      </c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X911" s="63" t="e">
        <f t="shared" si="99"/>
        <v>#VALUE!</v>
      </c>
    </row>
    <row r="912" spans="1:50" s="1" customFormat="1" ht="14.25" x14ac:dyDescent="0.2">
      <c r="A912" s="6"/>
      <c r="B912" s="6"/>
      <c r="C912" s="6"/>
      <c r="D912" s="3"/>
      <c r="E912" s="70" t="str">
        <f>IF(ATA!E912="","",ATA!E912)</f>
        <v/>
      </c>
      <c r="F912" s="51" t="str">
        <f>IF(ATA!F912="","",ATA!F912)</f>
        <v/>
      </c>
      <c r="G912" s="11" t="str">
        <f>IF(ATA!G912="","",ATA!G912)</f>
        <v/>
      </c>
      <c r="H912" s="55" t="str">
        <f>IF(ATA!H912="","",ATA!H912)</f>
        <v/>
      </c>
      <c r="I912" s="31" t="str">
        <f>IF(AND(F911="",H911="in-sample"),"",IF(AND(Temp!fhor_indata=1,H911="out-sample",H912="out-sample"),I911,IF(AND(F912="",H911="out-sample"),"",IF(AND(Temp!optSeasCoef=0,Temp!sts_add=1),IF(H911="in-sample",IF(Q911=bigT,((pCell/bigT)*F911)+((1-(pCell/bigT))*(I911+J911)),IF(OR(F912="",COUNT($F$2:F911)&lt;=pCell),F911,((pCell/COUNT($F$2:F911))*F911)+((1-(pCell/COUNT($F$2:F911)))*(I911+J911)))),I911),IF(AND(Temp!optSeasCoef=0,Temp!sts_multp=1),IF(H911="in-sample",IF(Q911=bigT,((pCell/bigT)*F911)+((1-(pCell/bigT))*(I911*J911)),IF(OR(F912="",COUNT(F$2:$F911)&lt;=pCell),F911,((pCell/COUNT($F$2:F911))*F911)+((1-(pCell/COUNT($F$2:F911)))*(I911*J911)))),I911),IF(Temp!sts_add=1,IF(H911="in-sample",IF(Q911=bigT,((pCell/bigT)*AX911)+((1-(pCell/bigT))*(I911+J911)),IF(OR(F912="",COUNT($AX$2:AX911)&lt;=pCell),AX911,((pCell/COUNT($AX$2:AX911))*AX911)+((1-(pCell/COUNT($AX$2:AX911)))*(I911+J911)))),I911),IF(H911="in-sample",IF(Q911=bigT,((pCell/bigT)*AX911)+((1-(pCell/bigT))*(I911*J911)),IF(OR(F912="",COUNT($AX$2:AX911)&lt;=pCell),AX911,((pCell/COUNT($AX$2:AX911))*AX911)+((1-(pCell/COUNT($AX$2:AX911)))*(I911*J911)))),I911)))))))</f>
        <v/>
      </c>
      <c r="J912" s="31" t="str">
        <f>IF(AND(F911="",H911="in-sample"),"",IF(AND(Temp!fhor_indata=1,H911="out-sample",H912="out-sample"),J911,IF(AND(F912="",H911="out-sample"),"",IF(AND(Temp!optSeasCoef=0,Temp!sts_add=1),IF(H911="in-sample",IF(Q911=bigT,((qCell/bigT)*(I912-I911))+((1-(qCell/bigT))*J911),IF(OR(F912="",COUNT($F$2:F911)&lt;=qCell),IF(COUNT($F$2:F911)=1,0,F911-F910),((qCell/COUNT($F$2:F911))*(I912-I911))+((1-(qCell/COUNT($F$2:F911)))*J911))),J911),IF(AND(Temp!optSeasCoef=0,Temp!sts_multp=1),IF(H911="in-sample",IF(Q911=bigT,((qCell/bigT)*(I912/I911))+((1-(qCell/bigT))*J911),IF(qCell=0,1,IF(OR(F912="",COUNT($F$2:F911)&lt;=qCell),IF(COUNT($F$2:F911)=1,1,F911/F910),((qCell/COUNT($F$2:F911))*(I912/I911))+((1-(qCell/COUNT($F$2:F911)))*J911)))),J911),IF(Temp!sts_add=1,IF(H911="in-sample",IF(Q911=bigT,((qCell/bigT)*(I912-I911))+((1-(qCell/bigT))*J911),IF(OR(F912="",COUNT($AX$2:AX911)&lt;=qCell),IF(COUNT($AX$2:AX911)=1,0,AX911-AX910),((qCell/COUNT($AX$2:AX911))*(I912-I911))+((1-(qCell/COUNT($AX$2:AX911)))*J911))),J911),IF(H911="in-sample",IF(Q911=bigT,((qCell/bigT)*(I912/I911))+((1-(qCell/bigT))*J911),IF(qCell=0,1,IF(OR(F912="",COUNT($AX$2:AX911)&lt;=qCell),IF(COUNT($AX$2:AX911)=1,1,AX911/AX910),((qCell/COUNT($AX$2:AX911))*(I912/I911))+((1-(qCell/COUNT($AX$2:AX911)))*J911)))),J911)))))))</f>
        <v/>
      </c>
      <c r="K912" s="31" t="str">
        <f>IF(H912="","",IF(AND(Temp!optSeasCoef=0,Temp!sts_add=1),IF(H912="out-sample",I912+(Q912*J912),I912+J912),IF(AND(Temp!optSeasCoef=0,Temp!sts_multp=1),IF(H912="out-sample",I912*(J912^Q912),I912*J912),IF(Temp!sts_add=1,IF(H912="out-sample",(I912+(Q912*J912))*G912,(I912+J912)*G912),IF(H912="out-sample",I912*(J912^Q912)*G912,I912*J912*G912)))))</f>
        <v/>
      </c>
      <c r="L912" s="32" t="str">
        <f t="shared" si="100"/>
        <v/>
      </c>
      <c r="M912" s="32" t="str">
        <f t="shared" si="101"/>
        <v/>
      </c>
      <c r="N912" s="32" t="str">
        <f t="shared" si="102"/>
        <v/>
      </c>
      <c r="O912" s="32" t="str">
        <f t="shared" si="103"/>
        <v/>
      </c>
      <c r="P912" s="32" t="str">
        <f t="shared" si="104"/>
        <v/>
      </c>
      <c r="Q912" s="3" t="str">
        <f>IF(AND(Temp!fhor_indata=1,F912="",H911="in-sample"),1,IF(AND(Temp!fhor_indata=1,H911="out-sample",Q911&lt;ATA!XfHor),Q911+1,IF(F912="","",IF(AND(H912="out-sample",H911="in-sample"),1,IF(AND(H912="out-sample",H911="out-sample"),Q911+1,IF(ISNUMBER(Q911),Q911+1,1))))))</f>
        <v/>
      </c>
      <c r="R912" s="3" t="str">
        <f t="shared" si="98"/>
        <v/>
      </c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X912" s="63" t="e">
        <f t="shared" si="99"/>
        <v>#VALUE!</v>
      </c>
    </row>
    <row r="913" spans="1:50" s="1" customFormat="1" ht="14.25" x14ac:dyDescent="0.2">
      <c r="A913" s="6"/>
      <c r="B913" s="6"/>
      <c r="C913" s="6"/>
      <c r="D913" s="3"/>
      <c r="E913" s="70" t="str">
        <f>IF(ATA!E913="","",ATA!E913)</f>
        <v/>
      </c>
      <c r="F913" s="51" t="str">
        <f>IF(ATA!F913="","",ATA!F913)</f>
        <v/>
      </c>
      <c r="G913" s="11" t="str">
        <f>IF(ATA!G913="","",ATA!G913)</f>
        <v/>
      </c>
      <c r="H913" s="55" t="str">
        <f>IF(ATA!H913="","",ATA!H913)</f>
        <v/>
      </c>
      <c r="I913" s="31" t="str">
        <f>IF(AND(F912="",H912="in-sample"),"",IF(AND(Temp!fhor_indata=1,H912="out-sample",H913="out-sample"),I912,IF(AND(F913="",H912="out-sample"),"",IF(AND(Temp!optSeasCoef=0,Temp!sts_add=1),IF(H912="in-sample",IF(Q912=bigT,((pCell/bigT)*F912)+((1-(pCell/bigT))*(I912+J912)),IF(OR(F913="",COUNT($F$2:F912)&lt;=pCell),F912,((pCell/COUNT($F$2:F912))*F912)+((1-(pCell/COUNT($F$2:F912)))*(I912+J912)))),I912),IF(AND(Temp!optSeasCoef=0,Temp!sts_multp=1),IF(H912="in-sample",IF(Q912=bigT,((pCell/bigT)*F912)+((1-(pCell/bigT))*(I912*J912)),IF(OR(F913="",COUNT(F$2:$F912)&lt;=pCell),F912,((pCell/COUNT($F$2:F912))*F912)+((1-(pCell/COUNT($F$2:F912)))*(I912*J912)))),I912),IF(Temp!sts_add=1,IF(H912="in-sample",IF(Q912=bigT,((pCell/bigT)*AX912)+((1-(pCell/bigT))*(I912+J912)),IF(OR(F913="",COUNT($AX$2:AX912)&lt;=pCell),AX912,((pCell/COUNT($AX$2:AX912))*AX912)+((1-(pCell/COUNT($AX$2:AX912)))*(I912+J912)))),I912),IF(H912="in-sample",IF(Q912=bigT,((pCell/bigT)*AX912)+((1-(pCell/bigT))*(I912*J912)),IF(OR(F913="",COUNT($AX$2:AX912)&lt;=pCell),AX912,((pCell/COUNT($AX$2:AX912))*AX912)+((1-(pCell/COUNT($AX$2:AX912)))*(I912*J912)))),I912)))))))</f>
        <v/>
      </c>
      <c r="J913" s="31" t="str">
        <f>IF(AND(F912="",H912="in-sample"),"",IF(AND(Temp!fhor_indata=1,H912="out-sample",H913="out-sample"),J912,IF(AND(F913="",H912="out-sample"),"",IF(AND(Temp!optSeasCoef=0,Temp!sts_add=1),IF(H912="in-sample",IF(Q912=bigT,((qCell/bigT)*(I913-I912))+((1-(qCell/bigT))*J912),IF(OR(F913="",COUNT($F$2:F912)&lt;=qCell),IF(COUNT($F$2:F912)=1,0,F912-F911),((qCell/COUNT($F$2:F912))*(I913-I912))+((1-(qCell/COUNT($F$2:F912)))*J912))),J912),IF(AND(Temp!optSeasCoef=0,Temp!sts_multp=1),IF(H912="in-sample",IF(Q912=bigT,((qCell/bigT)*(I913/I912))+((1-(qCell/bigT))*J912),IF(qCell=0,1,IF(OR(F913="",COUNT($F$2:F912)&lt;=qCell),IF(COUNT($F$2:F912)=1,1,F912/F911),((qCell/COUNT($F$2:F912))*(I913/I912))+((1-(qCell/COUNT($F$2:F912)))*J912)))),J912),IF(Temp!sts_add=1,IF(H912="in-sample",IF(Q912=bigT,((qCell/bigT)*(I913-I912))+((1-(qCell/bigT))*J912),IF(OR(F913="",COUNT($AX$2:AX912)&lt;=qCell),IF(COUNT($AX$2:AX912)=1,0,AX912-AX911),((qCell/COUNT($AX$2:AX912))*(I913-I912))+((1-(qCell/COUNT($AX$2:AX912)))*J912))),J912),IF(H912="in-sample",IF(Q912=bigT,((qCell/bigT)*(I913/I912))+((1-(qCell/bigT))*J912),IF(qCell=0,1,IF(OR(F913="",COUNT($AX$2:AX912)&lt;=qCell),IF(COUNT($AX$2:AX912)=1,1,AX912/AX911),((qCell/COUNT($AX$2:AX912))*(I913/I912))+((1-(qCell/COUNT($AX$2:AX912)))*J912)))),J912)))))))</f>
        <v/>
      </c>
      <c r="K913" s="31" t="str">
        <f>IF(H913="","",IF(AND(Temp!optSeasCoef=0,Temp!sts_add=1),IF(H913="out-sample",I913+(Q913*J913),I913+J913),IF(AND(Temp!optSeasCoef=0,Temp!sts_multp=1),IF(H913="out-sample",I913*(J913^Q913),I913*J913),IF(Temp!sts_add=1,IF(H913="out-sample",(I913+(Q913*J913))*G913,(I913+J913)*G913),IF(H913="out-sample",I913*(J913^Q913)*G913,I913*J913*G913)))))</f>
        <v/>
      </c>
      <c r="L913" s="32" t="str">
        <f t="shared" si="100"/>
        <v/>
      </c>
      <c r="M913" s="32" t="str">
        <f t="shared" si="101"/>
        <v/>
      </c>
      <c r="N913" s="32" t="str">
        <f t="shared" si="102"/>
        <v/>
      </c>
      <c r="O913" s="32" t="str">
        <f t="shared" si="103"/>
        <v/>
      </c>
      <c r="P913" s="32" t="str">
        <f t="shared" si="104"/>
        <v/>
      </c>
      <c r="Q913" s="3" t="str">
        <f>IF(AND(Temp!fhor_indata=1,F913="",H912="in-sample"),1,IF(AND(Temp!fhor_indata=1,H912="out-sample",Q912&lt;ATA!XfHor),Q912+1,IF(F913="","",IF(AND(H913="out-sample",H912="in-sample"),1,IF(AND(H913="out-sample",H912="out-sample"),Q912+1,IF(ISNUMBER(Q912),Q912+1,1))))))</f>
        <v/>
      </c>
      <c r="R913" s="3" t="str">
        <f t="shared" si="98"/>
        <v/>
      </c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X913" s="63" t="e">
        <f t="shared" si="99"/>
        <v>#VALUE!</v>
      </c>
    </row>
    <row r="914" spans="1:50" s="1" customFormat="1" ht="14.25" x14ac:dyDescent="0.2">
      <c r="A914" s="6"/>
      <c r="B914" s="6"/>
      <c r="C914" s="6"/>
      <c r="D914" s="3"/>
      <c r="E914" s="70" t="str">
        <f>IF(ATA!E914="","",ATA!E914)</f>
        <v/>
      </c>
      <c r="F914" s="51" t="str">
        <f>IF(ATA!F914="","",ATA!F914)</f>
        <v/>
      </c>
      <c r="G914" s="11" t="str">
        <f>IF(ATA!G914="","",ATA!G914)</f>
        <v/>
      </c>
      <c r="H914" s="55" t="str">
        <f>IF(ATA!H914="","",ATA!H914)</f>
        <v/>
      </c>
      <c r="I914" s="31" t="str">
        <f>IF(AND(F913="",H913="in-sample"),"",IF(AND(Temp!fhor_indata=1,H913="out-sample",H914="out-sample"),I913,IF(AND(F914="",H913="out-sample"),"",IF(AND(Temp!optSeasCoef=0,Temp!sts_add=1),IF(H913="in-sample",IF(Q913=bigT,((pCell/bigT)*F913)+((1-(pCell/bigT))*(I913+J913)),IF(OR(F914="",COUNT($F$2:F913)&lt;=pCell),F913,((pCell/COUNT($F$2:F913))*F913)+((1-(pCell/COUNT($F$2:F913)))*(I913+J913)))),I913),IF(AND(Temp!optSeasCoef=0,Temp!sts_multp=1),IF(H913="in-sample",IF(Q913=bigT,((pCell/bigT)*F913)+((1-(pCell/bigT))*(I913*J913)),IF(OR(F914="",COUNT(F$2:$F913)&lt;=pCell),F913,((pCell/COUNT($F$2:F913))*F913)+((1-(pCell/COUNT($F$2:F913)))*(I913*J913)))),I913),IF(Temp!sts_add=1,IF(H913="in-sample",IF(Q913=bigT,((pCell/bigT)*AX913)+((1-(pCell/bigT))*(I913+J913)),IF(OR(F914="",COUNT($AX$2:AX913)&lt;=pCell),AX913,((pCell/COUNT($AX$2:AX913))*AX913)+((1-(pCell/COUNT($AX$2:AX913)))*(I913+J913)))),I913),IF(H913="in-sample",IF(Q913=bigT,((pCell/bigT)*AX913)+((1-(pCell/bigT))*(I913*J913)),IF(OR(F914="",COUNT($AX$2:AX913)&lt;=pCell),AX913,((pCell/COUNT($AX$2:AX913))*AX913)+((1-(pCell/COUNT($AX$2:AX913)))*(I913*J913)))),I913)))))))</f>
        <v/>
      </c>
      <c r="J914" s="31" t="str">
        <f>IF(AND(F913="",H913="in-sample"),"",IF(AND(Temp!fhor_indata=1,H913="out-sample",H914="out-sample"),J913,IF(AND(F914="",H913="out-sample"),"",IF(AND(Temp!optSeasCoef=0,Temp!sts_add=1),IF(H913="in-sample",IF(Q913=bigT,((qCell/bigT)*(I914-I913))+((1-(qCell/bigT))*J913),IF(OR(F914="",COUNT($F$2:F913)&lt;=qCell),IF(COUNT($F$2:F913)=1,0,F913-F912),((qCell/COUNT($F$2:F913))*(I914-I913))+((1-(qCell/COUNT($F$2:F913)))*J913))),J913),IF(AND(Temp!optSeasCoef=0,Temp!sts_multp=1),IF(H913="in-sample",IF(Q913=bigT,((qCell/bigT)*(I914/I913))+((1-(qCell/bigT))*J913),IF(qCell=0,1,IF(OR(F914="",COUNT($F$2:F913)&lt;=qCell),IF(COUNT($F$2:F913)=1,1,F913/F912),((qCell/COUNT($F$2:F913))*(I914/I913))+((1-(qCell/COUNT($F$2:F913)))*J913)))),J913),IF(Temp!sts_add=1,IF(H913="in-sample",IF(Q913=bigT,((qCell/bigT)*(I914-I913))+((1-(qCell/bigT))*J913),IF(OR(F914="",COUNT($AX$2:AX913)&lt;=qCell),IF(COUNT($AX$2:AX913)=1,0,AX913-AX912),((qCell/COUNT($AX$2:AX913))*(I914-I913))+((1-(qCell/COUNT($AX$2:AX913)))*J913))),J913),IF(H913="in-sample",IF(Q913=bigT,((qCell/bigT)*(I914/I913))+((1-(qCell/bigT))*J913),IF(qCell=0,1,IF(OR(F914="",COUNT($AX$2:AX913)&lt;=qCell),IF(COUNT($AX$2:AX913)=1,1,AX913/AX912),((qCell/COUNT($AX$2:AX913))*(I914/I913))+((1-(qCell/COUNT($AX$2:AX913)))*J913)))),J913)))))))</f>
        <v/>
      </c>
      <c r="K914" s="31" t="str">
        <f>IF(H914="","",IF(AND(Temp!optSeasCoef=0,Temp!sts_add=1),IF(H914="out-sample",I914+(Q914*J914),I914+J914),IF(AND(Temp!optSeasCoef=0,Temp!sts_multp=1),IF(H914="out-sample",I914*(J914^Q914),I914*J914),IF(Temp!sts_add=1,IF(H914="out-sample",(I914+(Q914*J914))*G914,(I914+J914)*G914),IF(H914="out-sample",I914*(J914^Q914)*G914,I914*J914*G914)))))</f>
        <v/>
      </c>
      <c r="L914" s="32" t="str">
        <f t="shared" si="100"/>
        <v/>
      </c>
      <c r="M914" s="32" t="str">
        <f t="shared" si="101"/>
        <v/>
      </c>
      <c r="N914" s="32" t="str">
        <f t="shared" si="102"/>
        <v/>
      </c>
      <c r="O914" s="32" t="str">
        <f t="shared" si="103"/>
        <v/>
      </c>
      <c r="P914" s="32" t="str">
        <f t="shared" si="104"/>
        <v/>
      </c>
      <c r="Q914" s="3" t="str">
        <f>IF(AND(Temp!fhor_indata=1,F914="",H913="in-sample"),1,IF(AND(Temp!fhor_indata=1,H913="out-sample",Q913&lt;ATA!XfHor),Q913+1,IF(F914="","",IF(AND(H914="out-sample",H913="in-sample"),1,IF(AND(H914="out-sample",H913="out-sample"),Q913+1,IF(ISNUMBER(Q913),Q913+1,1))))))</f>
        <v/>
      </c>
      <c r="R914" s="3" t="str">
        <f t="shared" si="98"/>
        <v/>
      </c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X914" s="63" t="e">
        <f t="shared" si="99"/>
        <v>#VALUE!</v>
      </c>
    </row>
    <row r="915" spans="1:50" s="1" customFormat="1" ht="14.25" x14ac:dyDescent="0.2">
      <c r="A915" s="6"/>
      <c r="B915" s="6"/>
      <c r="C915" s="6"/>
      <c r="D915" s="3"/>
      <c r="E915" s="70" t="str">
        <f>IF(ATA!E915="","",ATA!E915)</f>
        <v/>
      </c>
      <c r="F915" s="51" t="str">
        <f>IF(ATA!F915="","",ATA!F915)</f>
        <v/>
      </c>
      <c r="G915" s="11" t="str">
        <f>IF(ATA!G915="","",ATA!G915)</f>
        <v/>
      </c>
      <c r="H915" s="55" t="str">
        <f>IF(ATA!H915="","",ATA!H915)</f>
        <v/>
      </c>
      <c r="I915" s="31" t="str">
        <f>IF(AND(F914="",H914="in-sample"),"",IF(AND(Temp!fhor_indata=1,H914="out-sample",H915="out-sample"),I914,IF(AND(F915="",H914="out-sample"),"",IF(AND(Temp!optSeasCoef=0,Temp!sts_add=1),IF(H914="in-sample",IF(Q914=bigT,((pCell/bigT)*F914)+((1-(pCell/bigT))*(I914+J914)),IF(OR(F915="",COUNT($F$2:F914)&lt;=pCell),F914,((pCell/COUNT($F$2:F914))*F914)+((1-(pCell/COUNT($F$2:F914)))*(I914+J914)))),I914),IF(AND(Temp!optSeasCoef=0,Temp!sts_multp=1),IF(H914="in-sample",IF(Q914=bigT,((pCell/bigT)*F914)+((1-(pCell/bigT))*(I914*J914)),IF(OR(F915="",COUNT(F$2:$F914)&lt;=pCell),F914,((pCell/COUNT($F$2:F914))*F914)+((1-(pCell/COUNT($F$2:F914)))*(I914*J914)))),I914),IF(Temp!sts_add=1,IF(H914="in-sample",IF(Q914=bigT,((pCell/bigT)*AX914)+((1-(pCell/bigT))*(I914+J914)),IF(OR(F915="",COUNT($AX$2:AX914)&lt;=pCell),AX914,((pCell/COUNT($AX$2:AX914))*AX914)+((1-(pCell/COUNT($AX$2:AX914)))*(I914+J914)))),I914),IF(H914="in-sample",IF(Q914=bigT,((pCell/bigT)*AX914)+((1-(pCell/bigT))*(I914*J914)),IF(OR(F915="",COUNT($AX$2:AX914)&lt;=pCell),AX914,((pCell/COUNT($AX$2:AX914))*AX914)+((1-(pCell/COUNT($AX$2:AX914)))*(I914*J914)))),I914)))))))</f>
        <v/>
      </c>
      <c r="J915" s="31" t="str">
        <f>IF(AND(F914="",H914="in-sample"),"",IF(AND(Temp!fhor_indata=1,H914="out-sample",H915="out-sample"),J914,IF(AND(F915="",H914="out-sample"),"",IF(AND(Temp!optSeasCoef=0,Temp!sts_add=1),IF(H914="in-sample",IF(Q914=bigT,((qCell/bigT)*(I915-I914))+((1-(qCell/bigT))*J914),IF(OR(F915="",COUNT($F$2:F914)&lt;=qCell),IF(COUNT($F$2:F914)=1,0,F914-F913),((qCell/COUNT($F$2:F914))*(I915-I914))+((1-(qCell/COUNT($F$2:F914)))*J914))),J914),IF(AND(Temp!optSeasCoef=0,Temp!sts_multp=1),IF(H914="in-sample",IF(Q914=bigT,((qCell/bigT)*(I915/I914))+((1-(qCell/bigT))*J914),IF(qCell=0,1,IF(OR(F915="",COUNT($F$2:F914)&lt;=qCell),IF(COUNT($F$2:F914)=1,1,F914/F913),((qCell/COUNT($F$2:F914))*(I915/I914))+((1-(qCell/COUNT($F$2:F914)))*J914)))),J914),IF(Temp!sts_add=1,IF(H914="in-sample",IF(Q914=bigT,((qCell/bigT)*(I915-I914))+((1-(qCell/bigT))*J914),IF(OR(F915="",COUNT($AX$2:AX914)&lt;=qCell),IF(COUNT($AX$2:AX914)=1,0,AX914-AX913),((qCell/COUNT($AX$2:AX914))*(I915-I914))+((1-(qCell/COUNT($AX$2:AX914)))*J914))),J914),IF(H914="in-sample",IF(Q914=bigT,((qCell/bigT)*(I915/I914))+((1-(qCell/bigT))*J914),IF(qCell=0,1,IF(OR(F915="",COUNT($AX$2:AX914)&lt;=qCell),IF(COUNT($AX$2:AX914)=1,1,AX914/AX913),((qCell/COUNT($AX$2:AX914))*(I915/I914))+((1-(qCell/COUNT($AX$2:AX914)))*J914)))),J914)))))))</f>
        <v/>
      </c>
      <c r="K915" s="31" t="str">
        <f>IF(H915="","",IF(AND(Temp!optSeasCoef=0,Temp!sts_add=1),IF(H915="out-sample",I915+(Q915*J915),I915+J915),IF(AND(Temp!optSeasCoef=0,Temp!sts_multp=1),IF(H915="out-sample",I915*(J915^Q915),I915*J915),IF(Temp!sts_add=1,IF(H915="out-sample",(I915+(Q915*J915))*G915,(I915+J915)*G915),IF(H915="out-sample",I915*(J915^Q915)*G915,I915*J915*G915)))))</f>
        <v/>
      </c>
      <c r="L915" s="32" t="str">
        <f t="shared" si="100"/>
        <v/>
      </c>
      <c r="M915" s="32" t="str">
        <f t="shared" si="101"/>
        <v/>
      </c>
      <c r="N915" s="32" t="str">
        <f t="shared" si="102"/>
        <v/>
      </c>
      <c r="O915" s="32" t="str">
        <f t="shared" si="103"/>
        <v/>
      </c>
      <c r="P915" s="32" t="str">
        <f t="shared" si="104"/>
        <v/>
      </c>
      <c r="Q915" s="3" t="str">
        <f>IF(AND(Temp!fhor_indata=1,F915="",H914="in-sample"),1,IF(AND(Temp!fhor_indata=1,H914="out-sample",Q914&lt;ATA!XfHor),Q914+1,IF(F915="","",IF(AND(H915="out-sample",H914="in-sample"),1,IF(AND(H915="out-sample",H914="out-sample"),Q914+1,IF(ISNUMBER(Q914),Q914+1,1))))))</f>
        <v/>
      </c>
      <c r="R915" s="3" t="str">
        <f t="shared" si="98"/>
        <v/>
      </c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X915" s="63" t="e">
        <f t="shared" si="99"/>
        <v>#VALUE!</v>
      </c>
    </row>
    <row r="916" spans="1:50" s="1" customFormat="1" ht="14.25" x14ac:dyDescent="0.2">
      <c r="A916" s="6"/>
      <c r="B916" s="6"/>
      <c r="C916" s="6"/>
      <c r="D916" s="3"/>
      <c r="E916" s="70" t="str">
        <f>IF(ATA!E916="","",ATA!E916)</f>
        <v/>
      </c>
      <c r="F916" s="51" t="str">
        <f>IF(ATA!F916="","",ATA!F916)</f>
        <v/>
      </c>
      <c r="G916" s="11" t="str">
        <f>IF(ATA!G916="","",ATA!G916)</f>
        <v/>
      </c>
      <c r="H916" s="55" t="str">
        <f>IF(ATA!H916="","",ATA!H916)</f>
        <v/>
      </c>
      <c r="I916" s="31" t="str">
        <f>IF(AND(F915="",H915="in-sample"),"",IF(AND(Temp!fhor_indata=1,H915="out-sample",H916="out-sample"),I915,IF(AND(F916="",H915="out-sample"),"",IF(AND(Temp!optSeasCoef=0,Temp!sts_add=1),IF(H915="in-sample",IF(Q915=bigT,((pCell/bigT)*F915)+((1-(pCell/bigT))*(I915+J915)),IF(OR(F916="",COUNT($F$2:F915)&lt;=pCell),F915,((pCell/COUNT($F$2:F915))*F915)+((1-(pCell/COUNT($F$2:F915)))*(I915+J915)))),I915),IF(AND(Temp!optSeasCoef=0,Temp!sts_multp=1),IF(H915="in-sample",IF(Q915=bigT,((pCell/bigT)*F915)+((1-(pCell/bigT))*(I915*J915)),IF(OR(F916="",COUNT(F$2:$F915)&lt;=pCell),F915,((pCell/COUNT($F$2:F915))*F915)+((1-(pCell/COUNT($F$2:F915)))*(I915*J915)))),I915),IF(Temp!sts_add=1,IF(H915="in-sample",IF(Q915=bigT,((pCell/bigT)*AX915)+((1-(pCell/bigT))*(I915+J915)),IF(OR(F916="",COUNT($AX$2:AX915)&lt;=pCell),AX915,((pCell/COUNT($AX$2:AX915))*AX915)+((1-(pCell/COUNT($AX$2:AX915)))*(I915+J915)))),I915),IF(H915="in-sample",IF(Q915=bigT,((pCell/bigT)*AX915)+((1-(pCell/bigT))*(I915*J915)),IF(OR(F916="",COUNT($AX$2:AX915)&lt;=pCell),AX915,((pCell/COUNT($AX$2:AX915))*AX915)+((1-(pCell/COUNT($AX$2:AX915)))*(I915*J915)))),I915)))))))</f>
        <v/>
      </c>
      <c r="J916" s="31" t="str">
        <f>IF(AND(F915="",H915="in-sample"),"",IF(AND(Temp!fhor_indata=1,H915="out-sample",H916="out-sample"),J915,IF(AND(F916="",H915="out-sample"),"",IF(AND(Temp!optSeasCoef=0,Temp!sts_add=1),IF(H915="in-sample",IF(Q915=bigT,((qCell/bigT)*(I916-I915))+((1-(qCell/bigT))*J915),IF(OR(F916="",COUNT($F$2:F915)&lt;=qCell),IF(COUNT($F$2:F915)=1,0,F915-F914),((qCell/COUNT($F$2:F915))*(I916-I915))+((1-(qCell/COUNT($F$2:F915)))*J915))),J915),IF(AND(Temp!optSeasCoef=0,Temp!sts_multp=1),IF(H915="in-sample",IF(Q915=bigT,((qCell/bigT)*(I916/I915))+((1-(qCell/bigT))*J915),IF(qCell=0,1,IF(OR(F916="",COUNT($F$2:F915)&lt;=qCell),IF(COUNT($F$2:F915)=1,1,F915/F914),((qCell/COUNT($F$2:F915))*(I916/I915))+((1-(qCell/COUNT($F$2:F915)))*J915)))),J915),IF(Temp!sts_add=1,IF(H915="in-sample",IF(Q915=bigT,((qCell/bigT)*(I916-I915))+((1-(qCell/bigT))*J915),IF(OR(F916="",COUNT($AX$2:AX915)&lt;=qCell),IF(COUNT($AX$2:AX915)=1,0,AX915-AX914),((qCell/COUNT($AX$2:AX915))*(I916-I915))+((1-(qCell/COUNT($AX$2:AX915)))*J915))),J915),IF(H915="in-sample",IF(Q915=bigT,((qCell/bigT)*(I916/I915))+((1-(qCell/bigT))*J915),IF(qCell=0,1,IF(OR(F916="",COUNT($AX$2:AX915)&lt;=qCell),IF(COUNT($AX$2:AX915)=1,1,AX915/AX914),((qCell/COUNT($AX$2:AX915))*(I916/I915))+((1-(qCell/COUNT($AX$2:AX915)))*J915)))),J915)))))))</f>
        <v/>
      </c>
      <c r="K916" s="31" t="str">
        <f>IF(H916="","",IF(AND(Temp!optSeasCoef=0,Temp!sts_add=1),IF(H916="out-sample",I916+(Q916*J916),I916+J916),IF(AND(Temp!optSeasCoef=0,Temp!sts_multp=1),IF(H916="out-sample",I916*(J916^Q916),I916*J916),IF(Temp!sts_add=1,IF(H916="out-sample",(I916+(Q916*J916))*G916,(I916+J916)*G916),IF(H916="out-sample",I916*(J916^Q916)*G916,I916*J916*G916)))))</f>
        <v/>
      </c>
      <c r="L916" s="32" t="str">
        <f t="shared" si="100"/>
        <v/>
      </c>
      <c r="M916" s="32" t="str">
        <f t="shared" si="101"/>
        <v/>
      </c>
      <c r="N916" s="32" t="str">
        <f t="shared" si="102"/>
        <v/>
      </c>
      <c r="O916" s="32" t="str">
        <f t="shared" si="103"/>
        <v/>
      </c>
      <c r="P916" s="32" t="str">
        <f t="shared" si="104"/>
        <v/>
      </c>
      <c r="Q916" s="3" t="str">
        <f>IF(AND(Temp!fhor_indata=1,F916="",H915="in-sample"),1,IF(AND(Temp!fhor_indata=1,H915="out-sample",Q915&lt;ATA!XfHor),Q915+1,IF(F916="","",IF(AND(H916="out-sample",H915="in-sample"),1,IF(AND(H916="out-sample",H915="out-sample"),Q915+1,IF(ISNUMBER(Q915),Q915+1,1))))))</f>
        <v/>
      </c>
      <c r="R916" s="3" t="str">
        <f t="shared" si="98"/>
        <v/>
      </c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X916" s="63" t="e">
        <f t="shared" si="99"/>
        <v>#VALUE!</v>
      </c>
    </row>
    <row r="917" spans="1:50" s="1" customFormat="1" ht="14.25" x14ac:dyDescent="0.2">
      <c r="A917" s="6"/>
      <c r="B917" s="6"/>
      <c r="C917" s="6"/>
      <c r="D917" s="3"/>
      <c r="E917" s="70" t="str">
        <f>IF(ATA!E917="","",ATA!E917)</f>
        <v/>
      </c>
      <c r="F917" s="51" t="str">
        <f>IF(ATA!F917="","",ATA!F917)</f>
        <v/>
      </c>
      <c r="G917" s="11" t="str">
        <f>IF(ATA!G917="","",ATA!G917)</f>
        <v/>
      </c>
      <c r="H917" s="55" t="str">
        <f>IF(ATA!H917="","",ATA!H917)</f>
        <v/>
      </c>
      <c r="I917" s="31" t="str">
        <f>IF(AND(F916="",H916="in-sample"),"",IF(AND(Temp!fhor_indata=1,H916="out-sample",H917="out-sample"),I916,IF(AND(F917="",H916="out-sample"),"",IF(AND(Temp!optSeasCoef=0,Temp!sts_add=1),IF(H916="in-sample",IF(Q916=bigT,((pCell/bigT)*F916)+((1-(pCell/bigT))*(I916+J916)),IF(OR(F917="",COUNT($F$2:F916)&lt;=pCell),F916,((pCell/COUNT($F$2:F916))*F916)+((1-(pCell/COUNT($F$2:F916)))*(I916+J916)))),I916),IF(AND(Temp!optSeasCoef=0,Temp!sts_multp=1),IF(H916="in-sample",IF(Q916=bigT,((pCell/bigT)*F916)+((1-(pCell/bigT))*(I916*J916)),IF(OR(F917="",COUNT(F$2:$F916)&lt;=pCell),F916,((pCell/COUNT($F$2:F916))*F916)+((1-(pCell/COUNT($F$2:F916)))*(I916*J916)))),I916),IF(Temp!sts_add=1,IF(H916="in-sample",IF(Q916=bigT,((pCell/bigT)*AX916)+((1-(pCell/bigT))*(I916+J916)),IF(OR(F917="",COUNT($AX$2:AX916)&lt;=pCell),AX916,((pCell/COUNT($AX$2:AX916))*AX916)+((1-(pCell/COUNT($AX$2:AX916)))*(I916+J916)))),I916),IF(H916="in-sample",IF(Q916=bigT,((pCell/bigT)*AX916)+((1-(pCell/bigT))*(I916*J916)),IF(OR(F917="",COUNT($AX$2:AX916)&lt;=pCell),AX916,((pCell/COUNT($AX$2:AX916))*AX916)+((1-(pCell/COUNT($AX$2:AX916)))*(I916*J916)))),I916)))))))</f>
        <v/>
      </c>
      <c r="J917" s="31" t="str">
        <f>IF(AND(F916="",H916="in-sample"),"",IF(AND(Temp!fhor_indata=1,H916="out-sample",H917="out-sample"),J916,IF(AND(F917="",H916="out-sample"),"",IF(AND(Temp!optSeasCoef=0,Temp!sts_add=1),IF(H916="in-sample",IF(Q916=bigT,((qCell/bigT)*(I917-I916))+((1-(qCell/bigT))*J916),IF(OR(F917="",COUNT($F$2:F916)&lt;=qCell),IF(COUNT($F$2:F916)=1,0,F916-F915),((qCell/COUNT($F$2:F916))*(I917-I916))+((1-(qCell/COUNT($F$2:F916)))*J916))),J916),IF(AND(Temp!optSeasCoef=0,Temp!sts_multp=1),IF(H916="in-sample",IF(Q916=bigT,((qCell/bigT)*(I917/I916))+((1-(qCell/bigT))*J916),IF(qCell=0,1,IF(OR(F917="",COUNT($F$2:F916)&lt;=qCell),IF(COUNT($F$2:F916)=1,1,F916/F915),((qCell/COUNT($F$2:F916))*(I917/I916))+((1-(qCell/COUNT($F$2:F916)))*J916)))),J916),IF(Temp!sts_add=1,IF(H916="in-sample",IF(Q916=bigT,((qCell/bigT)*(I917-I916))+((1-(qCell/bigT))*J916),IF(OR(F917="",COUNT($AX$2:AX916)&lt;=qCell),IF(COUNT($AX$2:AX916)=1,0,AX916-AX915),((qCell/COUNT($AX$2:AX916))*(I917-I916))+((1-(qCell/COUNT($AX$2:AX916)))*J916))),J916),IF(H916="in-sample",IF(Q916=bigT,((qCell/bigT)*(I917/I916))+((1-(qCell/bigT))*J916),IF(qCell=0,1,IF(OR(F917="",COUNT($AX$2:AX916)&lt;=qCell),IF(COUNT($AX$2:AX916)=1,1,AX916/AX915),((qCell/COUNT($AX$2:AX916))*(I917/I916))+((1-(qCell/COUNT($AX$2:AX916)))*J916)))),J916)))))))</f>
        <v/>
      </c>
      <c r="K917" s="31" t="str">
        <f>IF(H917="","",IF(AND(Temp!optSeasCoef=0,Temp!sts_add=1),IF(H917="out-sample",I917+(Q917*J917),I917+J917),IF(AND(Temp!optSeasCoef=0,Temp!sts_multp=1),IF(H917="out-sample",I917*(J917^Q917),I917*J917),IF(Temp!sts_add=1,IF(H917="out-sample",(I917+(Q917*J917))*G917,(I917+J917)*G917),IF(H917="out-sample",I917*(J917^Q917)*G917,I917*J917*G917)))))</f>
        <v/>
      </c>
      <c r="L917" s="32" t="str">
        <f t="shared" si="100"/>
        <v/>
      </c>
      <c r="M917" s="32" t="str">
        <f t="shared" si="101"/>
        <v/>
      </c>
      <c r="N917" s="32" t="str">
        <f t="shared" si="102"/>
        <v/>
      </c>
      <c r="O917" s="32" t="str">
        <f t="shared" si="103"/>
        <v/>
      </c>
      <c r="P917" s="32" t="str">
        <f t="shared" si="104"/>
        <v/>
      </c>
      <c r="Q917" s="3" t="str">
        <f>IF(AND(Temp!fhor_indata=1,F917="",H916="in-sample"),1,IF(AND(Temp!fhor_indata=1,H916="out-sample",Q916&lt;ATA!XfHor),Q916+1,IF(F917="","",IF(AND(H917="out-sample",H916="in-sample"),1,IF(AND(H917="out-sample",H916="out-sample"),Q916+1,IF(ISNUMBER(Q916),Q916+1,1))))))</f>
        <v/>
      </c>
      <c r="R917" s="3" t="str">
        <f t="shared" si="98"/>
        <v/>
      </c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X917" s="63" t="e">
        <f t="shared" si="99"/>
        <v>#VALUE!</v>
      </c>
    </row>
    <row r="918" spans="1:50" s="1" customFormat="1" ht="14.25" x14ac:dyDescent="0.2">
      <c r="A918" s="6"/>
      <c r="B918" s="6"/>
      <c r="C918" s="6"/>
      <c r="D918" s="3"/>
      <c r="E918" s="70" t="str">
        <f>IF(ATA!E918="","",ATA!E918)</f>
        <v/>
      </c>
      <c r="F918" s="51" t="str">
        <f>IF(ATA!F918="","",ATA!F918)</f>
        <v/>
      </c>
      <c r="G918" s="11" t="str">
        <f>IF(ATA!G918="","",ATA!G918)</f>
        <v/>
      </c>
      <c r="H918" s="55" t="str">
        <f>IF(ATA!H918="","",ATA!H918)</f>
        <v/>
      </c>
      <c r="I918" s="31" t="str">
        <f>IF(AND(F917="",H917="in-sample"),"",IF(AND(Temp!fhor_indata=1,H917="out-sample",H918="out-sample"),I917,IF(AND(F918="",H917="out-sample"),"",IF(AND(Temp!optSeasCoef=0,Temp!sts_add=1),IF(H917="in-sample",IF(Q917=bigT,((pCell/bigT)*F917)+((1-(pCell/bigT))*(I917+J917)),IF(OR(F918="",COUNT($F$2:F917)&lt;=pCell),F917,((pCell/COUNT($F$2:F917))*F917)+((1-(pCell/COUNT($F$2:F917)))*(I917+J917)))),I917),IF(AND(Temp!optSeasCoef=0,Temp!sts_multp=1),IF(H917="in-sample",IF(Q917=bigT,((pCell/bigT)*F917)+((1-(pCell/bigT))*(I917*J917)),IF(OR(F918="",COUNT(F$2:$F917)&lt;=pCell),F917,((pCell/COUNT($F$2:F917))*F917)+((1-(pCell/COUNT($F$2:F917)))*(I917*J917)))),I917),IF(Temp!sts_add=1,IF(H917="in-sample",IF(Q917=bigT,((pCell/bigT)*AX917)+((1-(pCell/bigT))*(I917+J917)),IF(OR(F918="",COUNT($AX$2:AX917)&lt;=pCell),AX917,((pCell/COUNT($AX$2:AX917))*AX917)+((1-(pCell/COUNT($AX$2:AX917)))*(I917+J917)))),I917),IF(H917="in-sample",IF(Q917=bigT,((pCell/bigT)*AX917)+((1-(pCell/bigT))*(I917*J917)),IF(OR(F918="",COUNT($AX$2:AX917)&lt;=pCell),AX917,((pCell/COUNT($AX$2:AX917))*AX917)+((1-(pCell/COUNT($AX$2:AX917)))*(I917*J917)))),I917)))))))</f>
        <v/>
      </c>
      <c r="J918" s="31" t="str">
        <f>IF(AND(F917="",H917="in-sample"),"",IF(AND(Temp!fhor_indata=1,H917="out-sample",H918="out-sample"),J917,IF(AND(F918="",H917="out-sample"),"",IF(AND(Temp!optSeasCoef=0,Temp!sts_add=1),IF(H917="in-sample",IF(Q917=bigT,((qCell/bigT)*(I918-I917))+((1-(qCell/bigT))*J917),IF(OR(F918="",COUNT($F$2:F917)&lt;=qCell),IF(COUNT($F$2:F917)=1,0,F917-F916),((qCell/COUNT($F$2:F917))*(I918-I917))+((1-(qCell/COUNT($F$2:F917)))*J917))),J917),IF(AND(Temp!optSeasCoef=0,Temp!sts_multp=1),IF(H917="in-sample",IF(Q917=bigT,((qCell/bigT)*(I918/I917))+((1-(qCell/bigT))*J917),IF(qCell=0,1,IF(OR(F918="",COUNT($F$2:F917)&lt;=qCell),IF(COUNT($F$2:F917)=1,1,F917/F916),((qCell/COUNT($F$2:F917))*(I918/I917))+((1-(qCell/COUNT($F$2:F917)))*J917)))),J917),IF(Temp!sts_add=1,IF(H917="in-sample",IF(Q917=bigT,((qCell/bigT)*(I918-I917))+((1-(qCell/bigT))*J917),IF(OR(F918="",COUNT($AX$2:AX917)&lt;=qCell),IF(COUNT($AX$2:AX917)=1,0,AX917-AX916),((qCell/COUNT($AX$2:AX917))*(I918-I917))+((1-(qCell/COUNT($AX$2:AX917)))*J917))),J917),IF(H917="in-sample",IF(Q917=bigT,((qCell/bigT)*(I918/I917))+((1-(qCell/bigT))*J917),IF(qCell=0,1,IF(OR(F918="",COUNT($AX$2:AX917)&lt;=qCell),IF(COUNT($AX$2:AX917)=1,1,AX917/AX916),((qCell/COUNT($AX$2:AX917))*(I918/I917))+((1-(qCell/COUNT($AX$2:AX917)))*J917)))),J917)))))))</f>
        <v/>
      </c>
      <c r="K918" s="31" t="str">
        <f>IF(H918="","",IF(AND(Temp!optSeasCoef=0,Temp!sts_add=1),IF(H918="out-sample",I918+(Q918*J918),I918+J918),IF(AND(Temp!optSeasCoef=0,Temp!sts_multp=1),IF(H918="out-sample",I918*(J918^Q918),I918*J918),IF(Temp!sts_add=1,IF(H918="out-sample",(I918+(Q918*J918))*G918,(I918+J918)*G918),IF(H918="out-sample",I918*(J918^Q918)*G918,I918*J918*G918)))))</f>
        <v/>
      </c>
      <c r="L918" s="32" t="str">
        <f t="shared" si="100"/>
        <v/>
      </c>
      <c r="M918" s="32" t="str">
        <f t="shared" si="101"/>
        <v/>
      </c>
      <c r="N918" s="32" t="str">
        <f t="shared" si="102"/>
        <v/>
      </c>
      <c r="O918" s="32" t="str">
        <f t="shared" si="103"/>
        <v/>
      </c>
      <c r="P918" s="32" t="str">
        <f t="shared" si="104"/>
        <v/>
      </c>
      <c r="Q918" s="3" t="str">
        <f>IF(AND(Temp!fhor_indata=1,F918="",H917="in-sample"),1,IF(AND(Temp!fhor_indata=1,H917="out-sample",Q917&lt;ATA!XfHor),Q917+1,IF(F918="","",IF(AND(H918="out-sample",H917="in-sample"),1,IF(AND(H918="out-sample",H917="out-sample"),Q917+1,IF(ISNUMBER(Q917),Q917+1,1))))))</f>
        <v/>
      </c>
      <c r="R918" s="3" t="str">
        <f t="shared" si="98"/>
        <v/>
      </c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X918" s="63" t="e">
        <f t="shared" si="99"/>
        <v>#VALUE!</v>
      </c>
    </row>
    <row r="919" spans="1:50" s="1" customFormat="1" ht="14.25" x14ac:dyDescent="0.2">
      <c r="A919" s="6"/>
      <c r="B919" s="6"/>
      <c r="C919" s="6"/>
      <c r="D919" s="3"/>
      <c r="E919" s="70" t="str">
        <f>IF(ATA!E919="","",ATA!E919)</f>
        <v/>
      </c>
      <c r="F919" s="51" t="str">
        <f>IF(ATA!F919="","",ATA!F919)</f>
        <v/>
      </c>
      <c r="G919" s="11" t="str">
        <f>IF(ATA!G919="","",ATA!G919)</f>
        <v/>
      </c>
      <c r="H919" s="55" t="str">
        <f>IF(ATA!H919="","",ATA!H919)</f>
        <v/>
      </c>
      <c r="I919" s="31" t="str">
        <f>IF(AND(F918="",H918="in-sample"),"",IF(AND(Temp!fhor_indata=1,H918="out-sample",H919="out-sample"),I918,IF(AND(F919="",H918="out-sample"),"",IF(AND(Temp!optSeasCoef=0,Temp!sts_add=1),IF(H918="in-sample",IF(Q918=bigT,((pCell/bigT)*F918)+((1-(pCell/bigT))*(I918+J918)),IF(OR(F919="",COUNT($F$2:F918)&lt;=pCell),F918,((pCell/COUNT($F$2:F918))*F918)+((1-(pCell/COUNT($F$2:F918)))*(I918+J918)))),I918),IF(AND(Temp!optSeasCoef=0,Temp!sts_multp=1),IF(H918="in-sample",IF(Q918=bigT,((pCell/bigT)*F918)+((1-(pCell/bigT))*(I918*J918)),IF(OR(F919="",COUNT(F$2:$F918)&lt;=pCell),F918,((pCell/COUNT($F$2:F918))*F918)+((1-(pCell/COUNT($F$2:F918)))*(I918*J918)))),I918),IF(Temp!sts_add=1,IF(H918="in-sample",IF(Q918=bigT,((pCell/bigT)*AX918)+((1-(pCell/bigT))*(I918+J918)),IF(OR(F919="",COUNT($AX$2:AX918)&lt;=pCell),AX918,((pCell/COUNT($AX$2:AX918))*AX918)+((1-(pCell/COUNT($AX$2:AX918)))*(I918+J918)))),I918),IF(H918="in-sample",IF(Q918=bigT,((pCell/bigT)*AX918)+((1-(pCell/bigT))*(I918*J918)),IF(OR(F919="",COUNT($AX$2:AX918)&lt;=pCell),AX918,((pCell/COUNT($AX$2:AX918))*AX918)+((1-(pCell/COUNT($AX$2:AX918)))*(I918*J918)))),I918)))))))</f>
        <v/>
      </c>
      <c r="J919" s="31" t="str">
        <f>IF(AND(F918="",H918="in-sample"),"",IF(AND(Temp!fhor_indata=1,H918="out-sample",H919="out-sample"),J918,IF(AND(F919="",H918="out-sample"),"",IF(AND(Temp!optSeasCoef=0,Temp!sts_add=1),IF(H918="in-sample",IF(Q918=bigT,((qCell/bigT)*(I919-I918))+((1-(qCell/bigT))*J918),IF(OR(F919="",COUNT($F$2:F918)&lt;=qCell),IF(COUNT($F$2:F918)=1,0,F918-F917),((qCell/COUNT($F$2:F918))*(I919-I918))+((1-(qCell/COUNT($F$2:F918)))*J918))),J918),IF(AND(Temp!optSeasCoef=0,Temp!sts_multp=1),IF(H918="in-sample",IF(Q918=bigT,((qCell/bigT)*(I919/I918))+((1-(qCell/bigT))*J918),IF(qCell=0,1,IF(OR(F919="",COUNT($F$2:F918)&lt;=qCell),IF(COUNT($F$2:F918)=1,1,F918/F917),((qCell/COUNT($F$2:F918))*(I919/I918))+((1-(qCell/COUNT($F$2:F918)))*J918)))),J918),IF(Temp!sts_add=1,IF(H918="in-sample",IF(Q918=bigT,((qCell/bigT)*(I919-I918))+((1-(qCell/bigT))*J918),IF(OR(F919="",COUNT($AX$2:AX918)&lt;=qCell),IF(COUNT($AX$2:AX918)=1,0,AX918-AX917),((qCell/COUNT($AX$2:AX918))*(I919-I918))+((1-(qCell/COUNT($AX$2:AX918)))*J918))),J918),IF(H918="in-sample",IF(Q918=bigT,((qCell/bigT)*(I919/I918))+((1-(qCell/bigT))*J918),IF(qCell=0,1,IF(OR(F919="",COUNT($AX$2:AX918)&lt;=qCell),IF(COUNT($AX$2:AX918)=1,1,AX918/AX917),((qCell/COUNT($AX$2:AX918))*(I919/I918))+((1-(qCell/COUNT($AX$2:AX918)))*J918)))),J918)))))))</f>
        <v/>
      </c>
      <c r="K919" s="31" t="str">
        <f>IF(H919="","",IF(AND(Temp!optSeasCoef=0,Temp!sts_add=1),IF(H919="out-sample",I919+(Q919*J919),I919+J919),IF(AND(Temp!optSeasCoef=0,Temp!sts_multp=1),IF(H919="out-sample",I919*(J919^Q919),I919*J919),IF(Temp!sts_add=1,IF(H919="out-sample",(I919+(Q919*J919))*G919,(I919+J919)*G919),IF(H919="out-sample",I919*(J919^Q919)*G919,I919*J919*G919)))))</f>
        <v/>
      </c>
      <c r="L919" s="32" t="str">
        <f t="shared" si="100"/>
        <v/>
      </c>
      <c r="M919" s="32" t="str">
        <f t="shared" si="101"/>
        <v/>
      </c>
      <c r="N919" s="32" t="str">
        <f t="shared" si="102"/>
        <v/>
      </c>
      <c r="O919" s="32" t="str">
        <f t="shared" si="103"/>
        <v/>
      </c>
      <c r="P919" s="32" t="str">
        <f t="shared" si="104"/>
        <v/>
      </c>
      <c r="Q919" s="3" t="str">
        <f>IF(AND(Temp!fhor_indata=1,F919="",H918="in-sample"),1,IF(AND(Temp!fhor_indata=1,H918="out-sample",Q918&lt;ATA!XfHor),Q918+1,IF(F919="","",IF(AND(H919="out-sample",H918="in-sample"),1,IF(AND(H919="out-sample",H918="out-sample"),Q918+1,IF(ISNUMBER(Q918),Q918+1,1))))))</f>
        <v/>
      </c>
      <c r="R919" s="3" t="str">
        <f t="shared" si="98"/>
        <v/>
      </c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X919" s="63" t="e">
        <f t="shared" si="99"/>
        <v>#VALUE!</v>
      </c>
    </row>
    <row r="920" spans="1:50" s="1" customFormat="1" ht="14.25" x14ac:dyDescent="0.2">
      <c r="A920" s="6"/>
      <c r="B920" s="6"/>
      <c r="C920" s="6"/>
      <c r="D920" s="3"/>
      <c r="E920" s="70" t="str">
        <f>IF(ATA!E920="","",ATA!E920)</f>
        <v/>
      </c>
      <c r="F920" s="51" t="str">
        <f>IF(ATA!F920="","",ATA!F920)</f>
        <v/>
      </c>
      <c r="G920" s="11" t="str">
        <f>IF(ATA!G920="","",ATA!G920)</f>
        <v/>
      </c>
      <c r="H920" s="55" t="str">
        <f>IF(ATA!H920="","",ATA!H920)</f>
        <v/>
      </c>
      <c r="I920" s="31" t="str">
        <f>IF(AND(F919="",H919="in-sample"),"",IF(AND(Temp!fhor_indata=1,H919="out-sample",H920="out-sample"),I919,IF(AND(F920="",H919="out-sample"),"",IF(AND(Temp!optSeasCoef=0,Temp!sts_add=1),IF(H919="in-sample",IF(Q919=bigT,((pCell/bigT)*F919)+((1-(pCell/bigT))*(I919+J919)),IF(OR(F920="",COUNT($F$2:F919)&lt;=pCell),F919,((pCell/COUNT($F$2:F919))*F919)+((1-(pCell/COUNT($F$2:F919)))*(I919+J919)))),I919),IF(AND(Temp!optSeasCoef=0,Temp!sts_multp=1),IF(H919="in-sample",IF(Q919=bigT,((pCell/bigT)*F919)+((1-(pCell/bigT))*(I919*J919)),IF(OR(F920="",COUNT(F$2:$F919)&lt;=pCell),F919,((pCell/COUNT($F$2:F919))*F919)+((1-(pCell/COUNT($F$2:F919)))*(I919*J919)))),I919),IF(Temp!sts_add=1,IF(H919="in-sample",IF(Q919=bigT,((pCell/bigT)*AX919)+((1-(pCell/bigT))*(I919+J919)),IF(OR(F920="",COUNT($AX$2:AX919)&lt;=pCell),AX919,((pCell/COUNT($AX$2:AX919))*AX919)+((1-(pCell/COUNT($AX$2:AX919)))*(I919+J919)))),I919),IF(H919="in-sample",IF(Q919=bigT,((pCell/bigT)*AX919)+((1-(pCell/bigT))*(I919*J919)),IF(OR(F920="",COUNT($AX$2:AX919)&lt;=pCell),AX919,((pCell/COUNT($AX$2:AX919))*AX919)+((1-(pCell/COUNT($AX$2:AX919)))*(I919*J919)))),I919)))))))</f>
        <v/>
      </c>
      <c r="J920" s="31" t="str">
        <f>IF(AND(F919="",H919="in-sample"),"",IF(AND(Temp!fhor_indata=1,H919="out-sample",H920="out-sample"),J919,IF(AND(F920="",H919="out-sample"),"",IF(AND(Temp!optSeasCoef=0,Temp!sts_add=1),IF(H919="in-sample",IF(Q919=bigT,((qCell/bigT)*(I920-I919))+((1-(qCell/bigT))*J919),IF(OR(F920="",COUNT($F$2:F919)&lt;=qCell),IF(COUNT($F$2:F919)=1,0,F919-F918),((qCell/COUNT($F$2:F919))*(I920-I919))+((1-(qCell/COUNT($F$2:F919)))*J919))),J919),IF(AND(Temp!optSeasCoef=0,Temp!sts_multp=1),IF(H919="in-sample",IF(Q919=bigT,((qCell/bigT)*(I920/I919))+((1-(qCell/bigT))*J919),IF(qCell=0,1,IF(OR(F920="",COUNT($F$2:F919)&lt;=qCell),IF(COUNT($F$2:F919)=1,1,F919/F918),((qCell/COUNT($F$2:F919))*(I920/I919))+((1-(qCell/COUNT($F$2:F919)))*J919)))),J919),IF(Temp!sts_add=1,IF(H919="in-sample",IF(Q919=bigT,((qCell/bigT)*(I920-I919))+((1-(qCell/bigT))*J919),IF(OR(F920="",COUNT($AX$2:AX919)&lt;=qCell),IF(COUNT($AX$2:AX919)=1,0,AX919-AX918),((qCell/COUNT($AX$2:AX919))*(I920-I919))+((1-(qCell/COUNT($AX$2:AX919)))*J919))),J919),IF(H919="in-sample",IF(Q919=bigT,((qCell/bigT)*(I920/I919))+((1-(qCell/bigT))*J919),IF(qCell=0,1,IF(OR(F920="",COUNT($AX$2:AX919)&lt;=qCell),IF(COUNT($AX$2:AX919)=1,1,AX919/AX918),((qCell/COUNT($AX$2:AX919))*(I920/I919))+((1-(qCell/COUNT($AX$2:AX919)))*J919)))),J919)))))))</f>
        <v/>
      </c>
      <c r="K920" s="31" t="str">
        <f>IF(H920="","",IF(AND(Temp!optSeasCoef=0,Temp!sts_add=1),IF(H920="out-sample",I920+(Q920*J920),I920+J920),IF(AND(Temp!optSeasCoef=0,Temp!sts_multp=1),IF(H920="out-sample",I920*(J920^Q920),I920*J920),IF(Temp!sts_add=1,IF(H920="out-sample",(I920+(Q920*J920))*G920,(I920+J920)*G920),IF(H920="out-sample",I920*(J920^Q920)*G920,I920*J920*G920)))))</f>
        <v/>
      </c>
      <c r="L920" s="32" t="str">
        <f t="shared" si="100"/>
        <v/>
      </c>
      <c r="M920" s="32" t="str">
        <f t="shared" si="101"/>
        <v/>
      </c>
      <c r="N920" s="32" t="str">
        <f t="shared" si="102"/>
        <v/>
      </c>
      <c r="O920" s="32" t="str">
        <f t="shared" si="103"/>
        <v/>
      </c>
      <c r="P920" s="32" t="str">
        <f t="shared" si="104"/>
        <v/>
      </c>
      <c r="Q920" s="3" t="str">
        <f>IF(AND(Temp!fhor_indata=1,F920="",H919="in-sample"),1,IF(AND(Temp!fhor_indata=1,H919="out-sample",Q919&lt;ATA!XfHor),Q919+1,IF(F920="","",IF(AND(H920="out-sample",H919="in-sample"),1,IF(AND(H920="out-sample",H919="out-sample"),Q919+1,IF(ISNUMBER(Q919),Q919+1,1))))))</f>
        <v/>
      </c>
      <c r="R920" s="3" t="str">
        <f t="shared" si="98"/>
        <v/>
      </c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X920" s="63" t="e">
        <f t="shared" si="99"/>
        <v>#VALUE!</v>
      </c>
    </row>
    <row r="921" spans="1:50" s="1" customFormat="1" ht="14.25" x14ac:dyDescent="0.2">
      <c r="A921" s="6"/>
      <c r="B921" s="6"/>
      <c r="C921" s="6"/>
      <c r="D921" s="3"/>
      <c r="E921" s="70" t="str">
        <f>IF(ATA!E921="","",ATA!E921)</f>
        <v/>
      </c>
      <c r="F921" s="51" t="str">
        <f>IF(ATA!F921="","",ATA!F921)</f>
        <v/>
      </c>
      <c r="G921" s="11" t="str">
        <f>IF(ATA!G921="","",ATA!G921)</f>
        <v/>
      </c>
      <c r="H921" s="55" t="str">
        <f>IF(ATA!H921="","",ATA!H921)</f>
        <v/>
      </c>
      <c r="I921" s="31" t="str">
        <f>IF(AND(F920="",H920="in-sample"),"",IF(AND(Temp!fhor_indata=1,H920="out-sample",H921="out-sample"),I920,IF(AND(F921="",H920="out-sample"),"",IF(AND(Temp!optSeasCoef=0,Temp!sts_add=1),IF(H920="in-sample",IF(Q920=bigT,((pCell/bigT)*F920)+((1-(pCell/bigT))*(I920+J920)),IF(OR(F921="",COUNT($F$2:F920)&lt;=pCell),F920,((pCell/COUNT($F$2:F920))*F920)+((1-(pCell/COUNT($F$2:F920)))*(I920+J920)))),I920),IF(AND(Temp!optSeasCoef=0,Temp!sts_multp=1),IF(H920="in-sample",IF(Q920=bigT,((pCell/bigT)*F920)+((1-(pCell/bigT))*(I920*J920)),IF(OR(F921="",COUNT(F$2:$F920)&lt;=pCell),F920,((pCell/COUNT($F$2:F920))*F920)+((1-(pCell/COUNT($F$2:F920)))*(I920*J920)))),I920),IF(Temp!sts_add=1,IF(H920="in-sample",IF(Q920=bigT,((pCell/bigT)*AX920)+((1-(pCell/bigT))*(I920+J920)),IF(OR(F921="",COUNT($AX$2:AX920)&lt;=pCell),AX920,((pCell/COUNT($AX$2:AX920))*AX920)+((1-(pCell/COUNT($AX$2:AX920)))*(I920+J920)))),I920),IF(H920="in-sample",IF(Q920=bigT,((pCell/bigT)*AX920)+((1-(pCell/bigT))*(I920*J920)),IF(OR(F921="",COUNT($AX$2:AX920)&lt;=pCell),AX920,((pCell/COUNT($AX$2:AX920))*AX920)+((1-(pCell/COUNT($AX$2:AX920)))*(I920*J920)))),I920)))))))</f>
        <v/>
      </c>
      <c r="J921" s="31" t="str">
        <f>IF(AND(F920="",H920="in-sample"),"",IF(AND(Temp!fhor_indata=1,H920="out-sample",H921="out-sample"),J920,IF(AND(F921="",H920="out-sample"),"",IF(AND(Temp!optSeasCoef=0,Temp!sts_add=1),IF(H920="in-sample",IF(Q920=bigT,((qCell/bigT)*(I921-I920))+((1-(qCell/bigT))*J920),IF(OR(F921="",COUNT($F$2:F920)&lt;=qCell),IF(COUNT($F$2:F920)=1,0,F920-F919),((qCell/COUNT($F$2:F920))*(I921-I920))+((1-(qCell/COUNT($F$2:F920)))*J920))),J920),IF(AND(Temp!optSeasCoef=0,Temp!sts_multp=1),IF(H920="in-sample",IF(Q920=bigT,((qCell/bigT)*(I921/I920))+((1-(qCell/bigT))*J920),IF(qCell=0,1,IF(OR(F921="",COUNT($F$2:F920)&lt;=qCell),IF(COUNT($F$2:F920)=1,1,F920/F919),((qCell/COUNT($F$2:F920))*(I921/I920))+((1-(qCell/COUNT($F$2:F920)))*J920)))),J920),IF(Temp!sts_add=1,IF(H920="in-sample",IF(Q920=bigT,((qCell/bigT)*(I921-I920))+((1-(qCell/bigT))*J920),IF(OR(F921="",COUNT($AX$2:AX920)&lt;=qCell),IF(COUNT($AX$2:AX920)=1,0,AX920-AX919),((qCell/COUNT($AX$2:AX920))*(I921-I920))+((1-(qCell/COUNT($AX$2:AX920)))*J920))),J920),IF(H920="in-sample",IF(Q920=bigT,((qCell/bigT)*(I921/I920))+((1-(qCell/bigT))*J920),IF(qCell=0,1,IF(OR(F921="",COUNT($AX$2:AX920)&lt;=qCell),IF(COUNT($AX$2:AX920)=1,1,AX920/AX919),((qCell/COUNT($AX$2:AX920))*(I921/I920))+((1-(qCell/COUNT($AX$2:AX920)))*J920)))),J920)))))))</f>
        <v/>
      </c>
      <c r="K921" s="31" t="str">
        <f>IF(H921="","",IF(AND(Temp!optSeasCoef=0,Temp!sts_add=1),IF(H921="out-sample",I921+(Q921*J921),I921+J921),IF(AND(Temp!optSeasCoef=0,Temp!sts_multp=1),IF(H921="out-sample",I921*(J921^Q921),I921*J921),IF(Temp!sts_add=1,IF(H921="out-sample",(I921+(Q921*J921))*G921,(I921+J921)*G921),IF(H921="out-sample",I921*(J921^Q921)*G921,I921*J921*G921)))))</f>
        <v/>
      </c>
      <c r="L921" s="32" t="str">
        <f t="shared" si="100"/>
        <v/>
      </c>
      <c r="M921" s="32" t="str">
        <f t="shared" si="101"/>
        <v/>
      </c>
      <c r="N921" s="32" t="str">
        <f t="shared" si="102"/>
        <v/>
      </c>
      <c r="O921" s="32" t="str">
        <f t="shared" si="103"/>
        <v/>
      </c>
      <c r="P921" s="32" t="str">
        <f t="shared" si="104"/>
        <v/>
      </c>
      <c r="Q921" s="3" t="str">
        <f>IF(AND(Temp!fhor_indata=1,F921="",H920="in-sample"),1,IF(AND(Temp!fhor_indata=1,H920="out-sample",Q920&lt;ATA!XfHor),Q920+1,IF(F921="","",IF(AND(H921="out-sample",H920="in-sample"),1,IF(AND(H921="out-sample",H920="out-sample"),Q920+1,IF(ISNUMBER(Q920),Q920+1,1))))))</f>
        <v/>
      </c>
      <c r="R921" s="3" t="str">
        <f t="shared" si="98"/>
        <v/>
      </c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X921" s="63" t="e">
        <f t="shared" si="99"/>
        <v>#VALUE!</v>
      </c>
    </row>
    <row r="922" spans="1:50" s="1" customFormat="1" ht="14.25" x14ac:dyDescent="0.2">
      <c r="A922" s="6"/>
      <c r="B922" s="6"/>
      <c r="C922" s="6"/>
      <c r="D922" s="3"/>
      <c r="E922" s="70" t="str">
        <f>IF(ATA!E922="","",ATA!E922)</f>
        <v/>
      </c>
      <c r="F922" s="51" t="str">
        <f>IF(ATA!F922="","",ATA!F922)</f>
        <v/>
      </c>
      <c r="G922" s="11" t="str">
        <f>IF(ATA!G922="","",ATA!G922)</f>
        <v/>
      </c>
      <c r="H922" s="55" t="str">
        <f>IF(ATA!H922="","",ATA!H922)</f>
        <v/>
      </c>
      <c r="I922" s="31" t="str">
        <f>IF(AND(F921="",H921="in-sample"),"",IF(AND(Temp!fhor_indata=1,H921="out-sample",H922="out-sample"),I921,IF(AND(F922="",H921="out-sample"),"",IF(AND(Temp!optSeasCoef=0,Temp!sts_add=1),IF(H921="in-sample",IF(Q921=bigT,((pCell/bigT)*F921)+((1-(pCell/bigT))*(I921+J921)),IF(OR(F922="",COUNT($F$2:F921)&lt;=pCell),F921,((pCell/COUNT($F$2:F921))*F921)+((1-(pCell/COUNT($F$2:F921)))*(I921+J921)))),I921),IF(AND(Temp!optSeasCoef=0,Temp!sts_multp=1),IF(H921="in-sample",IF(Q921=bigT,((pCell/bigT)*F921)+((1-(pCell/bigT))*(I921*J921)),IF(OR(F922="",COUNT(F$2:$F921)&lt;=pCell),F921,((pCell/COUNT($F$2:F921))*F921)+((1-(pCell/COUNT($F$2:F921)))*(I921*J921)))),I921),IF(Temp!sts_add=1,IF(H921="in-sample",IF(Q921=bigT,((pCell/bigT)*AX921)+((1-(pCell/bigT))*(I921+J921)),IF(OR(F922="",COUNT($AX$2:AX921)&lt;=pCell),AX921,((pCell/COUNT($AX$2:AX921))*AX921)+((1-(pCell/COUNT($AX$2:AX921)))*(I921+J921)))),I921),IF(H921="in-sample",IF(Q921=bigT,((pCell/bigT)*AX921)+((1-(pCell/bigT))*(I921*J921)),IF(OR(F922="",COUNT($AX$2:AX921)&lt;=pCell),AX921,((pCell/COUNT($AX$2:AX921))*AX921)+((1-(pCell/COUNT($AX$2:AX921)))*(I921*J921)))),I921)))))))</f>
        <v/>
      </c>
      <c r="J922" s="31" t="str">
        <f>IF(AND(F921="",H921="in-sample"),"",IF(AND(Temp!fhor_indata=1,H921="out-sample",H922="out-sample"),J921,IF(AND(F922="",H921="out-sample"),"",IF(AND(Temp!optSeasCoef=0,Temp!sts_add=1),IF(H921="in-sample",IF(Q921=bigT,((qCell/bigT)*(I922-I921))+((1-(qCell/bigT))*J921),IF(OR(F922="",COUNT($F$2:F921)&lt;=qCell),IF(COUNT($F$2:F921)=1,0,F921-F920),((qCell/COUNT($F$2:F921))*(I922-I921))+((1-(qCell/COUNT($F$2:F921)))*J921))),J921),IF(AND(Temp!optSeasCoef=0,Temp!sts_multp=1),IF(H921="in-sample",IF(Q921=bigT,((qCell/bigT)*(I922/I921))+((1-(qCell/bigT))*J921),IF(qCell=0,1,IF(OR(F922="",COUNT($F$2:F921)&lt;=qCell),IF(COUNT($F$2:F921)=1,1,F921/F920),((qCell/COUNT($F$2:F921))*(I922/I921))+((1-(qCell/COUNT($F$2:F921)))*J921)))),J921),IF(Temp!sts_add=1,IF(H921="in-sample",IF(Q921=bigT,((qCell/bigT)*(I922-I921))+((1-(qCell/bigT))*J921),IF(OR(F922="",COUNT($AX$2:AX921)&lt;=qCell),IF(COUNT($AX$2:AX921)=1,0,AX921-AX920),((qCell/COUNT($AX$2:AX921))*(I922-I921))+((1-(qCell/COUNT($AX$2:AX921)))*J921))),J921),IF(H921="in-sample",IF(Q921=bigT,((qCell/bigT)*(I922/I921))+((1-(qCell/bigT))*J921),IF(qCell=0,1,IF(OR(F922="",COUNT($AX$2:AX921)&lt;=qCell),IF(COUNT($AX$2:AX921)=1,1,AX921/AX920),((qCell/COUNT($AX$2:AX921))*(I922/I921))+((1-(qCell/COUNT($AX$2:AX921)))*J921)))),J921)))))))</f>
        <v/>
      </c>
      <c r="K922" s="31" t="str">
        <f>IF(H922="","",IF(AND(Temp!optSeasCoef=0,Temp!sts_add=1),IF(H922="out-sample",I922+(Q922*J922),I922+J922),IF(AND(Temp!optSeasCoef=0,Temp!sts_multp=1),IF(H922="out-sample",I922*(J922^Q922),I922*J922),IF(Temp!sts_add=1,IF(H922="out-sample",(I922+(Q922*J922))*G922,(I922+J922)*G922),IF(H922="out-sample",I922*(J922^Q922)*G922,I922*J922*G922)))))</f>
        <v/>
      </c>
      <c r="L922" s="32" t="str">
        <f t="shared" si="100"/>
        <v/>
      </c>
      <c r="M922" s="32" t="str">
        <f t="shared" si="101"/>
        <v/>
      </c>
      <c r="N922" s="32" t="str">
        <f t="shared" si="102"/>
        <v/>
      </c>
      <c r="O922" s="32" t="str">
        <f t="shared" si="103"/>
        <v/>
      </c>
      <c r="P922" s="32" t="str">
        <f t="shared" si="104"/>
        <v/>
      </c>
      <c r="Q922" s="3" t="str">
        <f>IF(AND(Temp!fhor_indata=1,F922="",H921="in-sample"),1,IF(AND(Temp!fhor_indata=1,H921="out-sample",Q921&lt;ATA!XfHor),Q921+1,IF(F922="","",IF(AND(H922="out-sample",H921="in-sample"),1,IF(AND(H922="out-sample",H921="out-sample"),Q921+1,IF(ISNUMBER(Q921),Q921+1,1))))))</f>
        <v/>
      </c>
      <c r="R922" s="3" t="str">
        <f t="shared" si="98"/>
        <v/>
      </c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X922" s="63" t="e">
        <f t="shared" si="99"/>
        <v>#VALUE!</v>
      </c>
    </row>
    <row r="923" spans="1:50" s="1" customFormat="1" ht="14.25" x14ac:dyDescent="0.2">
      <c r="A923" s="6"/>
      <c r="B923" s="6"/>
      <c r="C923" s="6"/>
      <c r="D923" s="3"/>
      <c r="E923" s="70" t="str">
        <f>IF(ATA!E923="","",ATA!E923)</f>
        <v/>
      </c>
      <c r="F923" s="51" t="str">
        <f>IF(ATA!F923="","",ATA!F923)</f>
        <v/>
      </c>
      <c r="G923" s="11" t="str">
        <f>IF(ATA!G923="","",ATA!G923)</f>
        <v/>
      </c>
      <c r="H923" s="55" t="str">
        <f>IF(ATA!H923="","",ATA!H923)</f>
        <v/>
      </c>
      <c r="I923" s="31" t="str">
        <f>IF(AND(F922="",H922="in-sample"),"",IF(AND(Temp!fhor_indata=1,H922="out-sample",H923="out-sample"),I922,IF(AND(F923="",H922="out-sample"),"",IF(AND(Temp!optSeasCoef=0,Temp!sts_add=1),IF(H922="in-sample",IF(Q922=bigT,((pCell/bigT)*F922)+((1-(pCell/bigT))*(I922+J922)),IF(OR(F923="",COUNT($F$2:F922)&lt;=pCell),F922,((pCell/COUNT($F$2:F922))*F922)+((1-(pCell/COUNT($F$2:F922)))*(I922+J922)))),I922),IF(AND(Temp!optSeasCoef=0,Temp!sts_multp=1),IF(H922="in-sample",IF(Q922=bigT,((pCell/bigT)*F922)+((1-(pCell/bigT))*(I922*J922)),IF(OR(F923="",COUNT(F$2:$F922)&lt;=pCell),F922,((pCell/COUNT($F$2:F922))*F922)+((1-(pCell/COUNT($F$2:F922)))*(I922*J922)))),I922),IF(Temp!sts_add=1,IF(H922="in-sample",IF(Q922=bigT,((pCell/bigT)*AX922)+((1-(pCell/bigT))*(I922+J922)),IF(OR(F923="",COUNT($AX$2:AX922)&lt;=pCell),AX922,((pCell/COUNT($AX$2:AX922))*AX922)+((1-(pCell/COUNT($AX$2:AX922)))*(I922+J922)))),I922),IF(H922="in-sample",IF(Q922=bigT,((pCell/bigT)*AX922)+((1-(pCell/bigT))*(I922*J922)),IF(OR(F923="",COUNT($AX$2:AX922)&lt;=pCell),AX922,((pCell/COUNT($AX$2:AX922))*AX922)+((1-(pCell/COUNT($AX$2:AX922)))*(I922*J922)))),I922)))))))</f>
        <v/>
      </c>
      <c r="J923" s="31" t="str">
        <f>IF(AND(F922="",H922="in-sample"),"",IF(AND(Temp!fhor_indata=1,H922="out-sample",H923="out-sample"),J922,IF(AND(F923="",H922="out-sample"),"",IF(AND(Temp!optSeasCoef=0,Temp!sts_add=1),IF(H922="in-sample",IF(Q922=bigT,((qCell/bigT)*(I923-I922))+((1-(qCell/bigT))*J922),IF(OR(F923="",COUNT($F$2:F922)&lt;=qCell),IF(COUNT($F$2:F922)=1,0,F922-F921),((qCell/COUNT($F$2:F922))*(I923-I922))+((1-(qCell/COUNT($F$2:F922)))*J922))),J922),IF(AND(Temp!optSeasCoef=0,Temp!sts_multp=1),IF(H922="in-sample",IF(Q922=bigT,((qCell/bigT)*(I923/I922))+((1-(qCell/bigT))*J922),IF(qCell=0,1,IF(OR(F923="",COUNT($F$2:F922)&lt;=qCell),IF(COUNT($F$2:F922)=1,1,F922/F921),((qCell/COUNT($F$2:F922))*(I923/I922))+((1-(qCell/COUNT($F$2:F922)))*J922)))),J922),IF(Temp!sts_add=1,IF(H922="in-sample",IF(Q922=bigT,((qCell/bigT)*(I923-I922))+((1-(qCell/bigT))*J922),IF(OR(F923="",COUNT($AX$2:AX922)&lt;=qCell),IF(COUNT($AX$2:AX922)=1,0,AX922-AX921),((qCell/COUNT($AX$2:AX922))*(I923-I922))+((1-(qCell/COUNT($AX$2:AX922)))*J922))),J922),IF(H922="in-sample",IF(Q922=bigT,((qCell/bigT)*(I923/I922))+((1-(qCell/bigT))*J922),IF(qCell=0,1,IF(OR(F923="",COUNT($AX$2:AX922)&lt;=qCell),IF(COUNT($AX$2:AX922)=1,1,AX922/AX921),((qCell/COUNT($AX$2:AX922))*(I923/I922))+((1-(qCell/COUNT($AX$2:AX922)))*J922)))),J922)))))))</f>
        <v/>
      </c>
      <c r="K923" s="31" t="str">
        <f>IF(H923="","",IF(AND(Temp!optSeasCoef=0,Temp!sts_add=1),IF(H923="out-sample",I923+(Q923*J923),I923+J923),IF(AND(Temp!optSeasCoef=0,Temp!sts_multp=1),IF(H923="out-sample",I923*(J923^Q923),I923*J923),IF(Temp!sts_add=1,IF(H923="out-sample",(I923+(Q923*J923))*G923,(I923+J923)*G923),IF(H923="out-sample",I923*(J923^Q923)*G923,I923*J923*G923)))))</f>
        <v/>
      </c>
      <c r="L923" s="32" t="str">
        <f t="shared" si="100"/>
        <v/>
      </c>
      <c r="M923" s="32" t="str">
        <f t="shared" si="101"/>
        <v/>
      </c>
      <c r="N923" s="32" t="str">
        <f t="shared" si="102"/>
        <v/>
      </c>
      <c r="O923" s="32" t="str">
        <f t="shared" si="103"/>
        <v/>
      </c>
      <c r="P923" s="32" t="str">
        <f t="shared" si="104"/>
        <v/>
      </c>
      <c r="Q923" s="3" t="str">
        <f>IF(AND(Temp!fhor_indata=1,F923="",H922="in-sample"),1,IF(AND(Temp!fhor_indata=1,H922="out-sample",Q922&lt;ATA!XfHor),Q922+1,IF(F923="","",IF(AND(H923="out-sample",H922="in-sample"),1,IF(AND(H923="out-sample",H922="out-sample"),Q922+1,IF(ISNUMBER(Q922),Q922+1,1))))))</f>
        <v/>
      </c>
      <c r="R923" s="3" t="str">
        <f t="shared" si="98"/>
        <v/>
      </c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X923" s="63" t="e">
        <f t="shared" si="99"/>
        <v>#VALUE!</v>
      </c>
    </row>
    <row r="924" spans="1:50" s="1" customFormat="1" ht="14.25" x14ac:dyDescent="0.2">
      <c r="A924" s="6"/>
      <c r="B924" s="6"/>
      <c r="C924" s="6"/>
      <c r="D924" s="3"/>
      <c r="E924" s="70" t="str">
        <f>IF(ATA!E924="","",ATA!E924)</f>
        <v/>
      </c>
      <c r="F924" s="51" t="str">
        <f>IF(ATA!F924="","",ATA!F924)</f>
        <v/>
      </c>
      <c r="G924" s="11" t="str">
        <f>IF(ATA!G924="","",ATA!G924)</f>
        <v/>
      </c>
      <c r="H924" s="55" t="str">
        <f>IF(ATA!H924="","",ATA!H924)</f>
        <v/>
      </c>
      <c r="I924" s="31" t="str">
        <f>IF(AND(F923="",H923="in-sample"),"",IF(AND(Temp!fhor_indata=1,H923="out-sample",H924="out-sample"),I923,IF(AND(F924="",H923="out-sample"),"",IF(AND(Temp!optSeasCoef=0,Temp!sts_add=1),IF(H923="in-sample",IF(Q923=bigT,((pCell/bigT)*F923)+((1-(pCell/bigT))*(I923+J923)),IF(OR(F924="",COUNT($F$2:F923)&lt;=pCell),F923,((pCell/COUNT($F$2:F923))*F923)+((1-(pCell/COUNT($F$2:F923)))*(I923+J923)))),I923),IF(AND(Temp!optSeasCoef=0,Temp!sts_multp=1),IF(H923="in-sample",IF(Q923=bigT,((pCell/bigT)*F923)+((1-(pCell/bigT))*(I923*J923)),IF(OR(F924="",COUNT(F$2:$F923)&lt;=pCell),F923,((pCell/COUNT($F$2:F923))*F923)+((1-(pCell/COUNT($F$2:F923)))*(I923*J923)))),I923),IF(Temp!sts_add=1,IF(H923="in-sample",IF(Q923=bigT,((pCell/bigT)*AX923)+((1-(pCell/bigT))*(I923+J923)),IF(OR(F924="",COUNT($AX$2:AX923)&lt;=pCell),AX923,((pCell/COUNT($AX$2:AX923))*AX923)+((1-(pCell/COUNT($AX$2:AX923)))*(I923+J923)))),I923),IF(H923="in-sample",IF(Q923=bigT,((pCell/bigT)*AX923)+((1-(pCell/bigT))*(I923*J923)),IF(OR(F924="",COUNT($AX$2:AX923)&lt;=pCell),AX923,((pCell/COUNT($AX$2:AX923))*AX923)+((1-(pCell/COUNT($AX$2:AX923)))*(I923*J923)))),I923)))))))</f>
        <v/>
      </c>
      <c r="J924" s="31" t="str">
        <f>IF(AND(F923="",H923="in-sample"),"",IF(AND(Temp!fhor_indata=1,H923="out-sample",H924="out-sample"),J923,IF(AND(F924="",H923="out-sample"),"",IF(AND(Temp!optSeasCoef=0,Temp!sts_add=1),IF(H923="in-sample",IF(Q923=bigT,((qCell/bigT)*(I924-I923))+((1-(qCell/bigT))*J923),IF(OR(F924="",COUNT($F$2:F923)&lt;=qCell),IF(COUNT($F$2:F923)=1,0,F923-F922),((qCell/COUNT($F$2:F923))*(I924-I923))+((1-(qCell/COUNT($F$2:F923)))*J923))),J923),IF(AND(Temp!optSeasCoef=0,Temp!sts_multp=1),IF(H923="in-sample",IF(Q923=bigT,((qCell/bigT)*(I924/I923))+((1-(qCell/bigT))*J923),IF(qCell=0,1,IF(OR(F924="",COUNT($F$2:F923)&lt;=qCell),IF(COUNT($F$2:F923)=1,1,F923/F922),((qCell/COUNT($F$2:F923))*(I924/I923))+((1-(qCell/COUNT($F$2:F923)))*J923)))),J923),IF(Temp!sts_add=1,IF(H923="in-sample",IF(Q923=bigT,((qCell/bigT)*(I924-I923))+((1-(qCell/bigT))*J923),IF(OR(F924="",COUNT($AX$2:AX923)&lt;=qCell),IF(COUNT($AX$2:AX923)=1,0,AX923-AX922),((qCell/COUNT($AX$2:AX923))*(I924-I923))+((1-(qCell/COUNT($AX$2:AX923)))*J923))),J923),IF(H923="in-sample",IF(Q923=bigT,((qCell/bigT)*(I924/I923))+((1-(qCell/bigT))*J923),IF(qCell=0,1,IF(OR(F924="",COUNT($AX$2:AX923)&lt;=qCell),IF(COUNT($AX$2:AX923)=1,1,AX923/AX922),((qCell/COUNT($AX$2:AX923))*(I924/I923))+((1-(qCell/COUNT($AX$2:AX923)))*J923)))),J923)))))))</f>
        <v/>
      </c>
      <c r="K924" s="31" t="str">
        <f>IF(H924="","",IF(AND(Temp!optSeasCoef=0,Temp!sts_add=1),IF(H924="out-sample",I924+(Q924*J924),I924+J924),IF(AND(Temp!optSeasCoef=0,Temp!sts_multp=1),IF(H924="out-sample",I924*(J924^Q924),I924*J924),IF(Temp!sts_add=1,IF(H924="out-sample",(I924+(Q924*J924))*G924,(I924+J924)*G924),IF(H924="out-sample",I924*(J924^Q924)*G924,I924*J924*G924)))))</f>
        <v/>
      </c>
      <c r="L924" s="32" t="str">
        <f t="shared" si="100"/>
        <v/>
      </c>
      <c r="M924" s="32" t="str">
        <f t="shared" si="101"/>
        <v/>
      </c>
      <c r="N924" s="32" t="str">
        <f t="shared" si="102"/>
        <v/>
      </c>
      <c r="O924" s="32" t="str">
        <f t="shared" si="103"/>
        <v/>
      </c>
      <c r="P924" s="32" t="str">
        <f t="shared" si="104"/>
        <v/>
      </c>
      <c r="Q924" s="3" t="str">
        <f>IF(AND(Temp!fhor_indata=1,F924="",H923="in-sample"),1,IF(AND(Temp!fhor_indata=1,H923="out-sample",Q923&lt;ATA!XfHor),Q923+1,IF(F924="","",IF(AND(H924="out-sample",H923="in-sample"),1,IF(AND(H924="out-sample",H923="out-sample"),Q923+1,IF(ISNUMBER(Q923),Q923+1,1))))))</f>
        <v/>
      </c>
      <c r="R924" s="3" t="str">
        <f t="shared" si="98"/>
        <v/>
      </c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X924" s="63" t="e">
        <f t="shared" si="99"/>
        <v>#VALUE!</v>
      </c>
    </row>
    <row r="925" spans="1:50" s="1" customFormat="1" ht="14.25" x14ac:dyDescent="0.2">
      <c r="A925" s="6"/>
      <c r="B925" s="6"/>
      <c r="C925" s="6"/>
      <c r="D925" s="3"/>
      <c r="E925" s="70" t="str">
        <f>IF(ATA!E925="","",ATA!E925)</f>
        <v/>
      </c>
      <c r="F925" s="51" t="str">
        <f>IF(ATA!F925="","",ATA!F925)</f>
        <v/>
      </c>
      <c r="G925" s="11" t="str">
        <f>IF(ATA!G925="","",ATA!G925)</f>
        <v/>
      </c>
      <c r="H925" s="55" t="str">
        <f>IF(ATA!H925="","",ATA!H925)</f>
        <v/>
      </c>
      <c r="I925" s="31" t="str">
        <f>IF(AND(F924="",H924="in-sample"),"",IF(AND(Temp!fhor_indata=1,H924="out-sample",H925="out-sample"),I924,IF(AND(F925="",H924="out-sample"),"",IF(AND(Temp!optSeasCoef=0,Temp!sts_add=1),IF(H924="in-sample",IF(Q924=bigT,((pCell/bigT)*F924)+((1-(pCell/bigT))*(I924+J924)),IF(OR(F925="",COUNT($F$2:F924)&lt;=pCell),F924,((pCell/COUNT($F$2:F924))*F924)+((1-(pCell/COUNT($F$2:F924)))*(I924+J924)))),I924),IF(AND(Temp!optSeasCoef=0,Temp!sts_multp=1),IF(H924="in-sample",IF(Q924=bigT,((pCell/bigT)*F924)+((1-(pCell/bigT))*(I924*J924)),IF(OR(F925="",COUNT(F$2:$F924)&lt;=pCell),F924,((pCell/COUNT($F$2:F924))*F924)+((1-(pCell/COUNT($F$2:F924)))*(I924*J924)))),I924),IF(Temp!sts_add=1,IF(H924="in-sample",IF(Q924=bigT,((pCell/bigT)*AX924)+((1-(pCell/bigT))*(I924+J924)),IF(OR(F925="",COUNT($AX$2:AX924)&lt;=pCell),AX924,((pCell/COUNT($AX$2:AX924))*AX924)+((1-(pCell/COUNT($AX$2:AX924)))*(I924+J924)))),I924),IF(H924="in-sample",IF(Q924=bigT,((pCell/bigT)*AX924)+((1-(pCell/bigT))*(I924*J924)),IF(OR(F925="",COUNT($AX$2:AX924)&lt;=pCell),AX924,((pCell/COUNT($AX$2:AX924))*AX924)+((1-(pCell/COUNT($AX$2:AX924)))*(I924*J924)))),I924)))))))</f>
        <v/>
      </c>
      <c r="J925" s="31" t="str">
        <f>IF(AND(F924="",H924="in-sample"),"",IF(AND(Temp!fhor_indata=1,H924="out-sample",H925="out-sample"),J924,IF(AND(F925="",H924="out-sample"),"",IF(AND(Temp!optSeasCoef=0,Temp!sts_add=1),IF(H924="in-sample",IF(Q924=bigT,((qCell/bigT)*(I925-I924))+((1-(qCell/bigT))*J924),IF(OR(F925="",COUNT($F$2:F924)&lt;=qCell),IF(COUNT($F$2:F924)=1,0,F924-F923),((qCell/COUNT($F$2:F924))*(I925-I924))+((1-(qCell/COUNT($F$2:F924)))*J924))),J924),IF(AND(Temp!optSeasCoef=0,Temp!sts_multp=1),IF(H924="in-sample",IF(Q924=bigT,((qCell/bigT)*(I925/I924))+((1-(qCell/bigT))*J924),IF(qCell=0,1,IF(OR(F925="",COUNT($F$2:F924)&lt;=qCell),IF(COUNT($F$2:F924)=1,1,F924/F923),((qCell/COUNT($F$2:F924))*(I925/I924))+((1-(qCell/COUNT($F$2:F924)))*J924)))),J924),IF(Temp!sts_add=1,IF(H924="in-sample",IF(Q924=bigT,((qCell/bigT)*(I925-I924))+((1-(qCell/bigT))*J924),IF(OR(F925="",COUNT($AX$2:AX924)&lt;=qCell),IF(COUNT($AX$2:AX924)=1,0,AX924-AX923),((qCell/COUNT($AX$2:AX924))*(I925-I924))+((1-(qCell/COUNT($AX$2:AX924)))*J924))),J924),IF(H924="in-sample",IF(Q924=bigT,((qCell/bigT)*(I925/I924))+((1-(qCell/bigT))*J924),IF(qCell=0,1,IF(OR(F925="",COUNT($AX$2:AX924)&lt;=qCell),IF(COUNT($AX$2:AX924)=1,1,AX924/AX923),((qCell/COUNT($AX$2:AX924))*(I925/I924))+((1-(qCell/COUNT($AX$2:AX924)))*J924)))),J924)))))))</f>
        <v/>
      </c>
      <c r="K925" s="31" t="str">
        <f>IF(H925="","",IF(AND(Temp!optSeasCoef=0,Temp!sts_add=1),IF(H925="out-sample",I925+(Q925*J925),I925+J925),IF(AND(Temp!optSeasCoef=0,Temp!sts_multp=1),IF(H925="out-sample",I925*(J925^Q925),I925*J925),IF(Temp!sts_add=1,IF(H925="out-sample",(I925+(Q925*J925))*G925,(I925+J925)*G925),IF(H925="out-sample",I925*(J925^Q925)*G925,I925*J925*G925)))))</f>
        <v/>
      </c>
      <c r="L925" s="32" t="str">
        <f t="shared" si="100"/>
        <v/>
      </c>
      <c r="M925" s="32" t="str">
        <f t="shared" si="101"/>
        <v/>
      </c>
      <c r="N925" s="32" t="str">
        <f t="shared" si="102"/>
        <v/>
      </c>
      <c r="O925" s="32" t="str">
        <f t="shared" si="103"/>
        <v/>
      </c>
      <c r="P925" s="32" t="str">
        <f t="shared" si="104"/>
        <v/>
      </c>
      <c r="Q925" s="3" t="str">
        <f>IF(AND(Temp!fhor_indata=1,F925="",H924="in-sample"),1,IF(AND(Temp!fhor_indata=1,H924="out-sample",Q924&lt;ATA!XfHor),Q924+1,IF(F925="","",IF(AND(H925="out-sample",H924="in-sample"),1,IF(AND(H925="out-sample",H924="out-sample"),Q924+1,IF(ISNUMBER(Q924),Q924+1,1))))))</f>
        <v/>
      </c>
      <c r="R925" s="3" t="str">
        <f t="shared" si="98"/>
        <v/>
      </c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X925" s="63" t="e">
        <f t="shared" si="99"/>
        <v>#VALUE!</v>
      </c>
    </row>
    <row r="926" spans="1:50" s="1" customFormat="1" ht="14.25" x14ac:dyDescent="0.2">
      <c r="A926" s="6"/>
      <c r="B926" s="6"/>
      <c r="C926" s="6"/>
      <c r="D926" s="3"/>
      <c r="E926" s="70" t="str">
        <f>IF(ATA!E926="","",ATA!E926)</f>
        <v/>
      </c>
      <c r="F926" s="51" t="str">
        <f>IF(ATA!F926="","",ATA!F926)</f>
        <v/>
      </c>
      <c r="G926" s="11" t="str">
        <f>IF(ATA!G926="","",ATA!G926)</f>
        <v/>
      </c>
      <c r="H926" s="55" t="str">
        <f>IF(ATA!H926="","",ATA!H926)</f>
        <v/>
      </c>
      <c r="I926" s="31" t="str">
        <f>IF(AND(F925="",H925="in-sample"),"",IF(AND(Temp!fhor_indata=1,H925="out-sample",H926="out-sample"),I925,IF(AND(F926="",H925="out-sample"),"",IF(AND(Temp!optSeasCoef=0,Temp!sts_add=1),IF(H925="in-sample",IF(Q925=bigT,((pCell/bigT)*F925)+((1-(pCell/bigT))*(I925+J925)),IF(OR(F926="",COUNT($F$2:F925)&lt;=pCell),F925,((pCell/COUNT($F$2:F925))*F925)+((1-(pCell/COUNT($F$2:F925)))*(I925+J925)))),I925),IF(AND(Temp!optSeasCoef=0,Temp!sts_multp=1),IF(H925="in-sample",IF(Q925=bigT,((pCell/bigT)*F925)+((1-(pCell/bigT))*(I925*J925)),IF(OR(F926="",COUNT(F$2:$F925)&lt;=pCell),F925,((pCell/COUNT($F$2:F925))*F925)+((1-(pCell/COUNT($F$2:F925)))*(I925*J925)))),I925),IF(Temp!sts_add=1,IF(H925="in-sample",IF(Q925=bigT,((pCell/bigT)*AX925)+((1-(pCell/bigT))*(I925+J925)),IF(OR(F926="",COUNT($AX$2:AX925)&lt;=pCell),AX925,((pCell/COUNT($AX$2:AX925))*AX925)+((1-(pCell/COUNT($AX$2:AX925)))*(I925+J925)))),I925),IF(H925="in-sample",IF(Q925=bigT,((pCell/bigT)*AX925)+((1-(pCell/bigT))*(I925*J925)),IF(OR(F926="",COUNT($AX$2:AX925)&lt;=pCell),AX925,((pCell/COUNT($AX$2:AX925))*AX925)+((1-(pCell/COUNT($AX$2:AX925)))*(I925*J925)))),I925)))))))</f>
        <v/>
      </c>
      <c r="J926" s="31" t="str">
        <f>IF(AND(F925="",H925="in-sample"),"",IF(AND(Temp!fhor_indata=1,H925="out-sample",H926="out-sample"),J925,IF(AND(F926="",H925="out-sample"),"",IF(AND(Temp!optSeasCoef=0,Temp!sts_add=1),IF(H925="in-sample",IF(Q925=bigT,((qCell/bigT)*(I926-I925))+((1-(qCell/bigT))*J925),IF(OR(F926="",COUNT($F$2:F925)&lt;=qCell),IF(COUNT($F$2:F925)=1,0,F925-F924),((qCell/COUNT($F$2:F925))*(I926-I925))+((1-(qCell/COUNT($F$2:F925)))*J925))),J925),IF(AND(Temp!optSeasCoef=0,Temp!sts_multp=1),IF(H925="in-sample",IF(Q925=bigT,((qCell/bigT)*(I926/I925))+((1-(qCell/bigT))*J925),IF(qCell=0,1,IF(OR(F926="",COUNT($F$2:F925)&lt;=qCell),IF(COUNT($F$2:F925)=1,1,F925/F924),((qCell/COUNT($F$2:F925))*(I926/I925))+((1-(qCell/COUNT($F$2:F925)))*J925)))),J925),IF(Temp!sts_add=1,IF(H925="in-sample",IF(Q925=bigT,((qCell/bigT)*(I926-I925))+((1-(qCell/bigT))*J925),IF(OR(F926="",COUNT($AX$2:AX925)&lt;=qCell),IF(COUNT($AX$2:AX925)=1,0,AX925-AX924),((qCell/COUNT($AX$2:AX925))*(I926-I925))+((1-(qCell/COUNT($AX$2:AX925)))*J925))),J925),IF(H925="in-sample",IF(Q925=bigT,((qCell/bigT)*(I926/I925))+((1-(qCell/bigT))*J925),IF(qCell=0,1,IF(OR(F926="",COUNT($AX$2:AX925)&lt;=qCell),IF(COUNT($AX$2:AX925)=1,1,AX925/AX924),((qCell/COUNT($AX$2:AX925))*(I926/I925))+((1-(qCell/COUNT($AX$2:AX925)))*J925)))),J925)))))))</f>
        <v/>
      </c>
      <c r="K926" s="31" t="str">
        <f>IF(H926="","",IF(AND(Temp!optSeasCoef=0,Temp!sts_add=1),IF(H926="out-sample",I926+(Q926*J926),I926+J926),IF(AND(Temp!optSeasCoef=0,Temp!sts_multp=1),IF(H926="out-sample",I926*(J926^Q926),I926*J926),IF(Temp!sts_add=1,IF(H926="out-sample",(I926+(Q926*J926))*G926,(I926+J926)*G926),IF(H926="out-sample",I926*(J926^Q926)*G926,I926*J926*G926)))))</f>
        <v/>
      </c>
      <c r="L926" s="32" t="str">
        <f t="shared" si="100"/>
        <v/>
      </c>
      <c r="M926" s="32" t="str">
        <f t="shared" si="101"/>
        <v/>
      </c>
      <c r="N926" s="32" t="str">
        <f t="shared" si="102"/>
        <v/>
      </c>
      <c r="O926" s="32" t="str">
        <f t="shared" si="103"/>
        <v/>
      </c>
      <c r="P926" s="32" t="str">
        <f t="shared" si="104"/>
        <v/>
      </c>
      <c r="Q926" s="3" t="str">
        <f>IF(AND(Temp!fhor_indata=1,F926="",H925="in-sample"),1,IF(AND(Temp!fhor_indata=1,H925="out-sample",Q925&lt;ATA!XfHor),Q925+1,IF(F926="","",IF(AND(H926="out-sample",H925="in-sample"),1,IF(AND(H926="out-sample",H925="out-sample"),Q925+1,IF(ISNUMBER(Q925),Q925+1,1))))))</f>
        <v/>
      </c>
      <c r="R926" s="3" t="str">
        <f t="shared" si="98"/>
        <v/>
      </c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X926" s="63" t="e">
        <f t="shared" si="99"/>
        <v>#VALUE!</v>
      </c>
    </row>
    <row r="927" spans="1:50" s="1" customFormat="1" ht="14.25" x14ac:dyDescent="0.2">
      <c r="A927" s="6"/>
      <c r="B927" s="6"/>
      <c r="C927" s="6"/>
      <c r="D927" s="3"/>
      <c r="E927" s="70" t="str">
        <f>IF(ATA!E927="","",ATA!E927)</f>
        <v/>
      </c>
      <c r="F927" s="51" t="str">
        <f>IF(ATA!F927="","",ATA!F927)</f>
        <v/>
      </c>
      <c r="G927" s="11" t="str">
        <f>IF(ATA!G927="","",ATA!G927)</f>
        <v/>
      </c>
      <c r="H927" s="55" t="str">
        <f>IF(ATA!H927="","",ATA!H927)</f>
        <v/>
      </c>
      <c r="I927" s="31" t="str">
        <f>IF(AND(F926="",H926="in-sample"),"",IF(AND(Temp!fhor_indata=1,H926="out-sample",H927="out-sample"),I926,IF(AND(F927="",H926="out-sample"),"",IF(AND(Temp!optSeasCoef=0,Temp!sts_add=1),IF(H926="in-sample",IF(Q926=bigT,((pCell/bigT)*F926)+((1-(pCell/bigT))*(I926+J926)),IF(OR(F927="",COUNT($F$2:F926)&lt;=pCell),F926,((pCell/COUNT($F$2:F926))*F926)+((1-(pCell/COUNT($F$2:F926)))*(I926+J926)))),I926),IF(AND(Temp!optSeasCoef=0,Temp!sts_multp=1),IF(H926="in-sample",IF(Q926=bigT,((pCell/bigT)*F926)+((1-(pCell/bigT))*(I926*J926)),IF(OR(F927="",COUNT(F$2:$F926)&lt;=pCell),F926,((pCell/COUNT($F$2:F926))*F926)+((1-(pCell/COUNT($F$2:F926)))*(I926*J926)))),I926),IF(Temp!sts_add=1,IF(H926="in-sample",IF(Q926=bigT,((pCell/bigT)*AX926)+((1-(pCell/bigT))*(I926+J926)),IF(OR(F927="",COUNT($AX$2:AX926)&lt;=pCell),AX926,((pCell/COUNT($AX$2:AX926))*AX926)+((1-(pCell/COUNT($AX$2:AX926)))*(I926+J926)))),I926),IF(H926="in-sample",IF(Q926=bigT,((pCell/bigT)*AX926)+((1-(pCell/bigT))*(I926*J926)),IF(OR(F927="",COUNT($AX$2:AX926)&lt;=pCell),AX926,((pCell/COUNT($AX$2:AX926))*AX926)+((1-(pCell/COUNT($AX$2:AX926)))*(I926*J926)))),I926)))))))</f>
        <v/>
      </c>
      <c r="J927" s="31" t="str">
        <f>IF(AND(F926="",H926="in-sample"),"",IF(AND(Temp!fhor_indata=1,H926="out-sample",H927="out-sample"),J926,IF(AND(F927="",H926="out-sample"),"",IF(AND(Temp!optSeasCoef=0,Temp!sts_add=1),IF(H926="in-sample",IF(Q926=bigT,((qCell/bigT)*(I927-I926))+((1-(qCell/bigT))*J926),IF(OR(F927="",COUNT($F$2:F926)&lt;=qCell),IF(COUNT($F$2:F926)=1,0,F926-F925),((qCell/COUNT($F$2:F926))*(I927-I926))+((1-(qCell/COUNT($F$2:F926)))*J926))),J926),IF(AND(Temp!optSeasCoef=0,Temp!sts_multp=1),IF(H926="in-sample",IF(Q926=bigT,((qCell/bigT)*(I927/I926))+((1-(qCell/bigT))*J926),IF(qCell=0,1,IF(OR(F927="",COUNT($F$2:F926)&lt;=qCell),IF(COUNT($F$2:F926)=1,1,F926/F925),((qCell/COUNT($F$2:F926))*(I927/I926))+((1-(qCell/COUNT($F$2:F926)))*J926)))),J926),IF(Temp!sts_add=1,IF(H926="in-sample",IF(Q926=bigT,((qCell/bigT)*(I927-I926))+((1-(qCell/bigT))*J926),IF(OR(F927="",COUNT($AX$2:AX926)&lt;=qCell),IF(COUNT($AX$2:AX926)=1,0,AX926-AX925),((qCell/COUNT($AX$2:AX926))*(I927-I926))+((1-(qCell/COUNT($AX$2:AX926)))*J926))),J926),IF(H926="in-sample",IF(Q926=bigT,((qCell/bigT)*(I927/I926))+((1-(qCell/bigT))*J926),IF(qCell=0,1,IF(OR(F927="",COUNT($AX$2:AX926)&lt;=qCell),IF(COUNT($AX$2:AX926)=1,1,AX926/AX925),((qCell/COUNT($AX$2:AX926))*(I927/I926))+((1-(qCell/COUNT($AX$2:AX926)))*J926)))),J926)))))))</f>
        <v/>
      </c>
      <c r="K927" s="31" t="str">
        <f>IF(H927="","",IF(AND(Temp!optSeasCoef=0,Temp!sts_add=1),IF(H927="out-sample",I927+(Q927*J927),I927+J927),IF(AND(Temp!optSeasCoef=0,Temp!sts_multp=1),IF(H927="out-sample",I927*(J927^Q927),I927*J927),IF(Temp!sts_add=1,IF(H927="out-sample",(I927+(Q927*J927))*G927,(I927+J927)*G927),IF(H927="out-sample",I927*(J927^Q927)*G927,I927*J927*G927)))))</f>
        <v/>
      </c>
      <c r="L927" s="32" t="str">
        <f t="shared" si="100"/>
        <v/>
      </c>
      <c r="M927" s="32" t="str">
        <f t="shared" si="101"/>
        <v/>
      </c>
      <c r="N927" s="32" t="str">
        <f t="shared" si="102"/>
        <v/>
      </c>
      <c r="O927" s="32" t="str">
        <f t="shared" si="103"/>
        <v/>
      </c>
      <c r="P927" s="32" t="str">
        <f t="shared" si="104"/>
        <v/>
      </c>
      <c r="Q927" s="3" t="str">
        <f>IF(AND(Temp!fhor_indata=1,F927="",H926="in-sample"),1,IF(AND(Temp!fhor_indata=1,H926="out-sample",Q926&lt;ATA!XfHor),Q926+1,IF(F927="","",IF(AND(H927="out-sample",H926="in-sample"),1,IF(AND(H927="out-sample",H926="out-sample"),Q926+1,IF(ISNUMBER(Q926),Q926+1,1))))))</f>
        <v/>
      </c>
      <c r="R927" s="3" t="str">
        <f t="shared" si="98"/>
        <v/>
      </c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X927" s="63" t="e">
        <f t="shared" si="99"/>
        <v>#VALUE!</v>
      </c>
    </row>
    <row r="928" spans="1:50" s="1" customFormat="1" ht="14.25" x14ac:dyDescent="0.2">
      <c r="A928" s="6"/>
      <c r="B928" s="6"/>
      <c r="C928" s="6"/>
      <c r="D928" s="3"/>
      <c r="E928" s="70" t="str">
        <f>IF(ATA!E928="","",ATA!E928)</f>
        <v/>
      </c>
      <c r="F928" s="51" t="str">
        <f>IF(ATA!F928="","",ATA!F928)</f>
        <v/>
      </c>
      <c r="G928" s="11" t="str">
        <f>IF(ATA!G928="","",ATA!G928)</f>
        <v/>
      </c>
      <c r="H928" s="55" t="str">
        <f>IF(ATA!H928="","",ATA!H928)</f>
        <v/>
      </c>
      <c r="I928" s="31" t="str">
        <f>IF(AND(F927="",H927="in-sample"),"",IF(AND(Temp!fhor_indata=1,H927="out-sample",H928="out-sample"),I927,IF(AND(F928="",H927="out-sample"),"",IF(AND(Temp!optSeasCoef=0,Temp!sts_add=1),IF(H927="in-sample",IF(Q927=bigT,((pCell/bigT)*F927)+((1-(pCell/bigT))*(I927+J927)),IF(OR(F928="",COUNT($F$2:F927)&lt;=pCell),F927,((pCell/COUNT($F$2:F927))*F927)+((1-(pCell/COUNT($F$2:F927)))*(I927+J927)))),I927),IF(AND(Temp!optSeasCoef=0,Temp!sts_multp=1),IF(H927="in-sample",IF(Q927=bigT,((pCell/bigT)*F927)+((1-(pCell/bigT))*(I927*J927)),IF(OR(F928="",COUNT(F$2:$F927)&lt;=pCell),F927,((pCell/COUNT($F$2:F927))*F927)+((1-(pCell/COUNT($F$2:F927)))*(I927*J927)))),I927),IF(Temp!sts_add=1,IF(H927="in-sample",IF(Q927=bigT,((pCell/bigT)*AX927)+((1-(pCell/bigT))*(I927+J927)),IF(OR(F928="",COUNT($AX$2:AX927)&lt;=pCell),AX927,((pCell/COUNT($AX$2:AX927))*AX927)+((1-(pCell/COUNT($AX$2:AX927)))*(I927+J927)))),I927),IF(H927="in-sample",IF(Q927=bigT,((pCell/bigT)*AX927)+((1-(pCell/bigT))*(I927*J927)),IF(OR(F928="",COUNT($AX$2:AX927)&lt;=pCell),AX927,((pCell/COUNT($AX$2:AX927))*AX927)+((1-(pCell/COUNT($AX$2:AX927)))*(I927*J927)))),I927)))))))</f>
        <v/>
      </c>
      <c r="J928" s="31" t="str">
        <f>IF(AND(F927="",H927="in-sample"),"",IF(AND(Temp!fhor_indata=1,H927="out-sample",H928="out-sample"),J927,IF(AND(F928="",H927="out-sample"),"",IF(AND(Temp!optSeasCoef=0,Temp!sts_add=1),IF(H927="in-sample",IF(Q927=bigT,((qCell/bigT)*(I928-I927))+((1-(qCell/bigT))*J927),IF(OR(F928="",COUNT($F$2:F927)&lt;=qCell),IF(COUNT($F$2:F927)=1,0,F927-F926),((qCell/COUNT($F$2:F927))*(I928-I927))+((1-(qCell/COUNT($F$2:F927)))*J927))),J927),IF(AND(Temp!optSeasCoef=0,Temp!sts_multp=1),IF(H927="in-sample",IF(Q927=bigT,((qCell/bigT)*(I928/I927))+((1-(qCell/bigT))*J927),IF(qCell=0,1,IF(OR(F928="",COUNT($F$2:F927)&lt;=qCell),IF(COUNT($F$2:F927)=1,1,F927/F926),((qCell/COUNT($F$2:F927))*(I928/I927))+((1-(qCell/COUNT($F$2:F927)))*J927)))),J927),IF(Temp!sts_add=1,IF(H927="in-sample",IF(Q927=bigT,((qCell/bigT)*(I928-I927))+((1-(qCell/bigT))*J927),IF(OR(F928="",COUNT($AX$2:AX927)&lt;=qCell),IF(COUNT($AX$2:AX927)=1,0,AX927-AX926),((qCell/COUNT($AX$2:AX927))*(I928-I927))+((1-(qCell/COUNT($AX$2:AX927)))*J927))),J927),IF(H927="in-sample",IF(Q927=bigT,((qCell/bigT)*(I928/I927))+((1-(qCell/bigT))*J927),IF(qCell=0,1,IF(OR(F928="",COUNT($AX$2:AX927)&lt;=qCell),IF(COUNT($AX$2:AX927)=1,1,AX927/AX926),((qCell/COUNT($AX$2:AX927))*(I928/I927))+((1-(qCell/COUNT($AX$2:AX927)))*J927)))),J927)))))))</f>
        <v/>
      </c>
      <c r="K928" s="31" t="str">
        <f>IF(H928="","",IF(AND(Temp!optSeasCoef=0,Temp!sts_add=1),IF(H928="out-sample",I928+(Q928*J928),I928+J928),IF(AND(Temp!optSeasCoef=0,Temp!sts_multp=1),IF(H928="out-sample",I928*(J928^Q928),I928*J928),IF(Temp!sts_add=1,IF(H928="out-sample",(I928+(Q928*J928))*G928,(I928+J928)*G928),IF(H928="out-sample",I928*(J928^Q928)*G928,I928*J928*G928)))))</f>
        <v/>
      </c>
      <c r="L928" s="32" t="str">
        <f t="shared" si="100"/>
        <v/>
      </c>
      <c r="M928" s="32" t="str">
        <f t="shared" si="101"/>
        <v/>
      </c>
      <c r="N928" s="32" t="str">
        <f t="shared" si="102"/>
        <v/>
      </c>
      <c r="O928" s="32" t="str">
        <f t="shared" si="103"/>
        <v/>
      </c>
      <c r="P928" s="32" t="str">
        <f t="shared" si="104"/>
        <v/>
      </c>
      <c r="Q928" s="3" t="str">
        <f>IF(AND(Temp!fhor_indata=1,F928="",H927="in-sample"),1,IF(AND(Temp!fhor_indata=1,H927="out-sample",Q927&lt;ATA!XfHor),Q927+1,IF(F928="","",IF(AND(H928="out-sample",H927="in-sample"),1,IF(AND(H928="out-sample",H927="out-sample"),Q927+1,IF(ISNUMBER(Q927),Q927+1,1))))))</f>
        <v/>
      </c>
      <c r="R928" s="3" t="str">
        <f t="shared" si="98"/>
        <v/>
      </c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X928" s="63" t="e">
        <f t="shared" si="99"/>
        <v>#VALUE!</v>
      </c>
    </row>
    <row r="929" spans="1:50" s="1" customFormat="1" ht="14.25" x14ac:dyDescent="0.2">
      <c r="A929" s="6"/>
      <c r="B929" s="6"/>
      <c r="C929" s="6"/>
      <c r="D929" s="3"/>
      <c r="E929" s="70" t="str">
        <f>IF(ATA!E929="","",ATA!E929)</f>
        <v/>
      </c>
      <c r="F929" s="51" t="str">
        <f>IF(ATA!F929="","",ATA!F929)</f>
        <v/>
      </c>
      <c r="G929" s="11" t="str">
        <f>IF(ATA!G929="","",ATA!G929)</f>
        <v/>
      </c>
      <c r="H929" s="55" t="str">
        <f>IF(ATA!H929="","",ATA!H929)</f>
        <v/>
      </c>
      <c r="I929" s="31" t="str">
        <f>IF(AND(F928="",H928="in-sample"),"",IF(AND(Temp!fhor_indata=1,H928="out-sample",H929="out-sample"),I928,IF(AND(F929="",H928="out-sample"),"",IF(AND(Temp!optSeasCoef=0,Temp!sts_add=1),IF(H928="in-sample",IF(Q928=bigT,((pCell/bigT)*F928)+((1-(pCell/bigT))*(I928+J928)),IF(OR(F929="",COUNT($F$2:F928)&lt;=pCell),F928,((pCell/COUNT($F$2:F928))*F928)+((1-(pCell/COUNT($F$2:F928)))*(I928+J928)))),I928),IF(AND(Temp!optSeasCoef=0,Temp!sts_multp=1),IF(H928="in-sample",IF(Q928=bigT,((pCell/bigT)*F928)+((1-(pCell/bigT))*(I928*J928)),IF(OR(F929="",COUNT(F$2:$F928)&lt;=pCell),F928,((pCell/COUNT($F$2:F928))*F928)+((1-(pCell/COUNT($F$2:F928)))*(I928*J928)))),I928),IF(Temp!sts_add=1,IF(H928="in-sample",IF(Q928=bigT,((pCell/bigT)*AX928)+((1-(pCell/bigT))*(I928+J928)),IF(OR(F929="",COUNT($AX$2:AX928)&lt;=pCell),AX928,((pCell/COUNT($AX$2:AX928))*AX928)+((1-(pCell/COUNT($AX$2:AX928)))*(I928+J928)))),I928),IF(H928="in-sample",IF(Q928=bigT,((pCell/bigT)*AX928)+((1-(pCell/bigT))*(I928*J928)),IF(OR(F929="",COUNT($AX$2:AX928)&lt;=pCell),AX928,((pCell/COUNT($AX$2:AX928))*AX928)+((1-(pCell/COUNT($AX$2:AX928)))*(I928*J928)))),I928)))))))</f>
        <v/>
      </c>
      <c r="J929" s="31" t="str">
        <f>IF(AND(F928="",H928="in-sample"),"",IF(AND(Temp!fhor_indata=1,H928="out-sample",H929="out-sample"),J928,IF(AND(F929="",H928="out-sample"),"",IF(AND(Temp!optSeasCoef=0,Temp!sts_add=1),IF(H928="in-sample",IF(Q928=bigT,((qCell/bigT)*(I929-I928))+((1-(qCell/bigT))*J928),IF(OR(F929="",COUNT($F$2:F928)&lt;=qCell),IF(COUNT($F$2:F928)=1,0,F928-F927),((qCell/COUNT($F$2:F928))*(I929-I928))+((1-(qCell/COUNT($F$2:F928)))*J928))),J928),IF(AND(Temp!optSeasCoef=0,Temp!sts_multp=1),IF(H928="in-sample",IF(Q928=bigT,((qCell/bigT)*(I929/I928))+((1-(qCell/bigT))*J928),IF(qCell=0,1,IF(OR(F929="",COUNT($F$2:F928)&lt;=qCell),IF(COUNT($F$2:F928)=1,1,F928/F927),((qCell/COUNT($F$2:F928))*(I929/I928))+((1-(qCell/COUNT($F$2:F928)))*J928)))),J928),IF(Temp!sts_add=1,IF(H928="in-sample",IF(Q928=bigT,((qCell/bigT)*(I929-I928))+((1-(qCell/bigT))*J928),IF(OR(F929="",COUNT($AX$2:AX928)&lt;=qCell),IF(COUNT($AX$2:AX928)=1,0,AX928-AX927),((qCell/COUNT($AX$2:AX928))*(I929-I928))+((1-(qCell/COUNT($AX$2:AX928)))*J928))),J928),IF(H928="in-sample",IF(Q928=bigT,((qCell/bigT)*(I929/I928))+((1-(qCell/bigT))*J928),IF(qCell=0,1,IF(OR(F929="",COUNT($AX$2:AX928)&lt;=qCell),IF(COUNT($AX$2:AX928)=1,1,AX928/AX927),((qCell/COUNT($AX$2:AX928))*(I929/I928))+((1-(qCell/COUNT($AX$2:AX928)))*J928)))),J928)))))))</f>
        <v/>
      </c>
      <c r="K929" s="31" t="str">
        <f>IF(H929="","",IF(AND(Temp!optSeasCoef=0,Temp!sts_add=1),IF(H929="out-sample",I929+(Q929*J929),I929+J929),IF(AND(Temp!optSeasCoef=0,Temp!sts_multp=1),IF(H929="out-sample",I929*(J929^Q929),I929*J929),IF(Temp!sts_add=1,IF(H929="out-sample",(I929+(Q929*J929))*G929,(I929+J929)*G929),IF(H929="out-sample",I929*(J929^Q929)*G929,I929*J929*G929)))))</f>
        <v/>
      </c>
      <c r="L929" s="32" t="str">
        <f t="shared" si="100"/>
        <v/>
      </c>
      <c r="M929" s="32" t="str">
        <f t="shared" si="101"/>
        <v/>
      </c>
      <c r="N929" s="32" t="str">
        <f t="shared" si="102"/>
        <v/>
      </c>
      <c r="O929" s="32" t="str">
        <f t="shared" si="103"/>
        <v/>
      </c>
      <c r="P929" s="32" t="str">
        <f t="shared" si="104"/>
        <v/>
      </c>
      <c r="Q929" s="3" t="str">
        <f>IF(AND(Temp!fhor_indata=1,F929="",H928="in-sample"),1,IF(AND(Temp!fhor_indata=1,H928="out-sample",Q928&lt;ATA!XfHor),Q928+1,IF(F929="","",IF(AND(H929="out-sample",H928="in-sample"),1,IF(AND(H929="out-sample",H928="out-sample"),Q928+1,IF(ISNUMBER(Q928),Q928+1,1))))))</f>
        <v/>
      </c>
      <c r="R929" s="3" t="str">
        <f t="shared" si="98"/>
        <v/>
      </c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X929" s="63" t="e">
        <f t="shared" si="99"/>
        <v>#VALUE!</v>
      </c>
    </row>
    <row r="930" spans="1:50" s="1" customFormat="1" ht="14.25" x14ac:dyDescent="0.2">
      <c r="A930" s="6"/>
      <c r="B930" s="6"/>
      <c r="C930" s="6"/>
      <c r="D930" s="3"/>
      <c r="E930" s="70" t="str">
        <f>IF(ATA!E930="","",ATA!E930)</f>
        <v/>
      </c>
      <c r="F930" s="51" t="str">
        <f>IF(ATA!F930="","",ATA!F930)</f>
        <v/>
      </c>
      <c r="G930" s="11" t="str">
        <f>IF(ATA!G930="","",ATA!G930)</f>
        <v/>
      </c>
      <c r="H930" s="55" t="str">
        <f>IF(ATA!H930="","",ATA!H930)</f>
        <v/>
      </c>
      <c r="I930" s="31" t="str">
        <f>IF(AND(F929="",H929="in-sample"),"",IF(AND(Temp!fhor_indata=1,H929="out-sample",H930="out-sample"),I929,IF(AND(F930="",H929="out-sample"),"",IF(AND(Temp!optSeasCoef=0,Temp!sts_add=1),IF(H929="in-sample",IF(Q929=bigT,((pCell/bigT)*F929)+((1-(pCell/bigT))*(I929+J929)),IF(OR(F930="",COUNT($F$2:F929)&lt;=pCell),F929,((pCell/COUNT($F$2:F929))*F929)+((1-(pCell/COUNT($F$2:F929)))*(I929+J929)))),I929),IF(AND(Temp!optSeasCoef=0,Temp!sts_multp=1),IF(H929="in-sample",IF(Q929=bigT,((pCell/bigT)*F929)+((1-(pCell/bigT))*(I929*J929)),IF(OR(F930="",COUNT(F$2:$F929)&lt;=pCell),F929,((pCell/COUNT($F$2:F929))*F929)+((1-(pCell/COUNT($F$2:F929)))*(I929*J929)))),I929),IF(Temp!sts_add=1,IF(H929="in-sample",IF(Q929=bigT,((pCell/bigT)*AX929)+((1-(pCell/bigT))*(I929+J929)),IF(OR(F930="",COUNT($AX$2:AX929)&lt;=pCell),AX929,((pCell/COUNT($AX$2:AX929))*AX929)+((1-(pCell/COUNT($AX$2:AX929)))*(I929+J929)))),I929),IF(H929="in-sample",IF(Q929=bigT,((pCell/bigT)*AX929)+((1-(pCell/bigT))*(I929*J929)),IF(OR(F930="",COUNT($AX$2:AX929)&lt;=pCell),AX929,((pCell/COUNT($AX$2:AX929))*AX929)+((1-(pCell/COUNT($AX$2:AX929)))*(I929*J929)))),I929)))))))</f>
        <v/>
      </c>
      <c r="J930" s="31" t="str">
        <f>IF(AND(F929="",H929="in-sample"),"",IF(AND(Temp!fhor_indata=1,H929="out-sample",H930="out-sample"),J929,IF(AND(F930="",H929="out-sample"),"",IF(AND(Temp!optSeasCoef=0,Temp!sts_add=1),IF(H929="in-sample",IF(Q929=bigT,((qCell/bigT)*(I930-I929))+((1-(qCell/bigT))*J929),IF(OR(F930="",COUNT($F$2:F929)&lt;=qCell),IF(COUNT($F$2:F929)=1,0,F929-F928),((qCell/COUNT($F$2:F929))*(I930-I929))+((1-(qCell/COUNT($F$2:F929)))*J929))),J929),IF(AND(Temp!optSeasCoef=0,Temp!sts_multp=1),IF(H929="in-sample",IF(Q929=bigT,((qCell/bigT)*(I930/I929))+((1-(qCell/bigT))*J929),IF(qCell=0,1,IF(OR(F930="",COUNT($F$2:F929)&lt;=qCell),IF(COUNT($F$2:F929)=1,1,F929/F928),((qCell/COUNT($F$2:F929))*(I930/I929))+((1-(qCell/COUNT($F$2:F929)))*J929)))),J929),IF(Temp!sts_add=1,IF(H929="in-sample",IF(Q929=bigT,((qCell/bigT)*(I930-I929))+((1-(qCell/bigT))*J929),IF(OR(F930="",COUNT($AX$2:AX929)&lt;=qCell),IF(COUNT($AX$2:AX929)=1,0,AX929-AX928),((qCell/COUNT($AX$2:AX929))*(I930-I929))+((1-(qCell/COUNT($AX$2:AX929)))*J929))),J929),IF(H929="in-sample",IF(Q929=bigT,((qCell/bigT)*(I930/I929))+((1-(qCell/bigT))*J929),IF(qCell=0,1,IF(OR(F930="",COUNT($AX$2:AX929)&lt;=qCell),IF(COUNT($AX$2:AX929)=1,1,AX929/AX928),((qCell/COUNT($AX$2:AX929))*(I930/I929))+((1-(qCell/COUNT($AX$2:AX929)))*J929)))),J929)))))))</f>
        <v/>
      </c>
      <c r="K930" s="31" t="str">
        <f>IF(H930="","",IF(AND(Temp!optSeasCoef=0,Temp!sts_add=1),IF(H930="out-sample",I930+(Q930*J930),I930+J930),IF(AND(Temp!optSeasCoef=0,Temp!sts_multp=1),IF(H930="out-sample",I930*(J930^Q930),I930*J930),IF(Temp!sts_add=1,IF(H930="out-sample",(I930+(Q930*J930))*G930,(I930+J930)*G930),IF(H930="out-sample",I930*(J930^Q930)*G930,I930*J930*G930)))))</f>
        <v/>
      </c>
      <c r="L930" s="32" t="str">
        <f t="shared" si="100"/>
        <v/>
      </c>
      <c r="M930" s="32" t="str">
        <f t="shared" si="101"/>
        <v/>
      </c>
      <c r="N930" s="32" t="str">
        <f t="shared" si="102"/>
        <v/>
      </c>
      <c r="O930" s="32" t="str">
        <f t="shared" si="103"/>
        <v/>
      </c>
      <c r="P930" s="32" t="str">
        <f t="shared" si="104"/>
        <v/>
      </c>
      <c r="Q930" s="3" t="str">
        <f>IF(AND(Temp!fhor_indata=1,F930="",H929="in-sample"),1,IF(AND(Temp!fhor_indata=1,H929="out-sample",Q929&lt;ATA!XfHor),Q929+1,IF(F930="","",IF(AND(H930="out-sample",H929="in-sample"),1,IF(AND(H930="out-sample",H929="out-sample"),Q929+1,IF(ISNUMBER(Q929),Q929+1,1))))))</f>
        <v/>
      </c>
      <c r="R930" s="3" t="str">
        <f t="shared" si="98"/>
        <v/>
      </c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X930" s="63" t="e">
        <f t="shared" si="99"/>
        <v>#VALUE!</v>
      </c>
    </row>
    <row r="931" spans="1:50" s="1" customFormat="1" ht="14.25" x14ac:dyDescent="0.2">
      <c r="A931" s="6"/>
      <c r="B931" s="6"/>
      <c r="C931" s="6"/>
      <c r="D931" s="3"/>
      <c r="E931" s="70" t="str">
        <f>IF(ATA!E931="","",ATA!E931)</f>
        <v/>
      </c>
      <c r="F931" s="51" t="str">
        <f>IF(ATA!F931="","",ATA!F931)</f>
        <v/>
      </c>
      <c r="G931" s="11" t="str">
        <f>IF(ATA!G931="","",ATA!G931)</f>
        <v/>
      </c>
      <c r="H931" s="55" t="str">
        <f>IF(ATA!H931="","",ATA!H931)</f>
        <v/>
      </c>
      <c r="I931" s="31" t="str">
        <f>IF(AND(F930="",H930="in-sample"),"",IF(AND(Temp!fhor_indata=1,H930="out-sample",H931="out-sample"),I930,IF(AND(F931="",H930="out-sample"),"",IF(AND(Temp!optSeasCoef=0,Temp!sts_add=1),IF(H930="in-sample",IF(Q930=bigT,((pCell/bigT)*F930)+((1-(pCell/bigT))*(I930+J930)),IF(OR(F931="",COUNT($F$2:F930)&lt;=pCell),F930,((pCell/COUNT($F$2:F930))*F930)+((1-(pCell/COUNT($F$2:F930)))*(I930+J930)))),I930),IF(AND(Temp!optSeasCoef=0,Temp!sts_multp=1),IF(H930="in-sample",IF(Q930=bigT,((pCell/bigT)*F930)+((1-(pCell/bigT))*(I930*J930)),IF(OR(F931="",COUNT(F$2:$F930)&lt;=pCell),F930,((pCell/COUNT($F$2:F930))*F930)+((1-(pCell/COUNT($F$2:F930)))*(I930*J930)))),I930),IF(Temp!sts_add=1,IF(H930="in-sample",IF(Q930=bigT,((pCell/bigT)*AX930)+((1-(pCell/bigT))*(I930+J930)),IF(OR(F931="",COUNT($AX$2:AX930)&lt;=pCell),AX930,((pCell/COUNT($AX$2:AX930))*AX930)+((1-(pCell/COUNT($AX$2:AX930)))*(I930+J930)))),I930),IF(H930="in-sample",IF(Q930=bigT,((pCell/bigT)*AX930)+((1-(pCell/bigT))*(I930*J930)),IF(OR(F931="",COUNT($AX$2:AX930)&lt;=pCell),AX930,((pCell/COUNT($AX$2:AX930))*AX930)+((1-(pCell/COUNT($AX$2:AX930)))*(I930*J930)))),I930)))))))</f>
        <v/>
      </c>
      <c r="J931" s="31" t="str">
        <f>IF(AND(F930="",H930="in-sample"),"",IF(AND(Temp!fhor_indata=1,H930="out-sample",H931="out-sample"),J930,IF(AND(F931="",H930="out-sample"),"",IF(AND(Temp!optSeasCoef=0,Temp!sts_add=1),IF(H930="in-sample",IF(Q930=bigT,((qCell/bigT)*(I931-I930))+((1-(qCell/bigT))*J930),IF(OR(F931="",COUNT($F$2:F930)&lt;=qCell),IF(COUNT($F$2:F930)=1,0,F930-F929),((qCell/COUNT($F$2:F930))*(I931-I930))+((1-(qCell/COUNT($F$2:F930)))*J930))),J930),IF(AND(Temp!optSeasCoef=0,Temp!sts_multp=1),IF(H930="in-sample",IF(Q930=bigT,((qCell/bigT)*(I931/I930))+((1-(qCell/bigT))*J930),IF(qCell=0,1,IF(OR(F931="",COUNT($F$2:F930)&lt;=qCell),IF(COUNT($F$2:F930)=1,1,F930/F929),((qCell/COUNT($F$2:F930))*(I931/I930))+((1-(qCell/COUNT($F$2:F930)))*J930)))),J930),IF(Temp!sts_add=1,IF(H930="in-sample",IF(Q930=bigT,((qCell/bigT)*(I931-I930))+((1-(qCell/bigT))*J930),IF(OR(F931="",COUNT($AX$2:AX930)&lt;=qCell),IF(COUNT($AX$2:AX930)=1,0,AX930-AX929),((qCell/COUNT($AX$2:AX930))*(I931-I930))+((1-(qCell/COUNT($AX$2:AX930)))*J930))),J930),IF(H930="in-sample",IF(Q930=bigT,((qCell/bigT)*(I931/I930))+((1-(qCell/bigT))*J930),IF(qCell=0,1,IF(OR(F931="",COUNT($AX$2:AX930)&lt;=qCell),IF(COUNT($AX$2:AX930)=1,1,AX930/AX929),((qCell/COUNT($AX$2:AX930))*(I931/I930))+((1-(qCell/COUNT($AX$2:AX930)))*J930)))),J930)))))))</f>
        <v/>
      </c>
      <c r="K931" s="31" t="str">
        <f>IF(H931="","",IF(AND(Temp!optSeasCoef=0,Temp!sts_add=1),IF(H931="out-sample",I931+(Q931*J931),I931+J931),IF(AND(Temp!optSeasCoef=0,Temp!sts_multp=1),IF(H931="out-sample",I931*(J931^Q931),I931*J931),IF(Temp!sts_add=1,IF(H931="out-sample",(I931+(Q931*J931))*G931,(I931+J931)*G931),IF(H931="out-sample",I931*(J931^Q931)*G931,I931*J931*G931)))))</f>
        <v/>
      </c>
      <c r="L931" s="32" t="str">
        <f t="shared" si="100"/>
        <v/>
      </c>
      <c r="M931" s="32" t="str">
        <f t="shared" si="101"/>
        <v/>
      </c>
      <c r="N931" s="32" t="str">
        <f t="shared" si="102"/>
        <v/>
      </c>
      <c r="O931" s="32" t="str">
        <f t="shared" si="103"/>
        <v/>
      </c>
      <c r="P931" s="32" t="str">
        <f t="shared" si="104"/>
        <v/>
      </c>
      <c r="Q931" s="3" t="str">
        <f>IF(AND(Temp!fhor_indata=1,F931="",H930="in-sample"),1,IF(AND(Temp!fhor_indata=1,H930="out-sample",Q930&lt;ATA!XfHor),Q930+1,IF(F931="","",IF(AND(H931="out-sample",H930="in-sample"),1,IF(AND(H931="out-sample",H930="out-sample"),Q930+1,IF(ISNUMBER(Q930),Q930+1,1))))))</f>
        <v/>
      </c>
      <c r="R931" s="3" t="str">
        <f t="shared" si="98"/>
        <v/>
      </c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X931" s="63" t="e">
        <f t="shared" si="99"/>
        <v>#VALUE!</v>
      </c>
    </row>
    <row r="932" spans="1:50" s="1" customFormat="1" ht="14.25" x14ac:dyDescent="0.2">
      <c r="A932" s="6"/>
      <c r="B932" s="6"/>
      <c r="C932" s="6"/>
      <c r="D932" s="3"/>
      <c r="E932" s="70" t="str">
        <f>IF(ATA!E932="","",ATA!E932)</f>
        <v/>
      </c>
      <c r="F932" s="51" t="str">
        <f>IF(ATA!F932="","",ATA!F932)</f>
        <v/>
      </c>
      <c r="G932" s="11" t="str">
        <f>IF(ATA!G932="","",ATA!G932)</f>
        <v/>
      </c>
      <c r="H932" s="55" t="str">
        <f>IF(ATA!H932="","",ATA!H932)</f>
        <v/>
      </c>
      <c r="I932" s="31" t="str">
        <f>IF(AND(F931="",H931="in-sample"),"",IF(AND(Temp!fhor_indata=1,H931="out-sample",H932="out-sample"),I931,IF(AND(F932="",H931="out-sample"),"",IF(AND(Temp!optSeasCoef=0,Temp!sts_add=1),IF(H931="in-sample",IF(Q931=bigT,((pCell/bigT)*F931)+((1-(pCell/bigT))*(I931+J931)),IF(OR(F932="",COUNT($F$2:F931)&lt;=pCell),F931,((pCell/COUNT($F$2:F931))*F931)+((1-(pCell/COUNT($F$2:F931)))*(I931+J931)))),I931),IF(AND(Temp!optSeasCoef=0,Temp!sts_multp=1),IF(H931="in-sample",IF(Q931=bigT,((pCell/bigT)*F931)+((1-(pCell/bigT))*(I931*J931)),IF(OR(F932="",COUNT(F$2:$F931)&lt;=pCell),F931,((pCell/COUNT($F$2:F931))*F931)+((1-(pCell/COUNT($F$2:F931)))*(I931*J931)))),I931),IF(Temp!sts_add=1,IF(H931="in-sample",IF(Q931=bigT,((pCell/bigT)*AX931)+((1-(pCell/bigT))*(I931+J931)),IF(OR(F932="",COUNT($AX$2:AX931)&lt;=pCell),AX931,((pCell/COUNT($AX$2:AX931))*AX931)+((1-(pCell/COUNT($AX$2:AX931)))*(I931+J931)))),I931),IF(H931="in-sample",IF(Q931=bigT,((pCell/bigT)*AX931)+((1-(pCell/bigT))*(I931*J931)),IF(OR(F932="",COUNT($AX$2:AX931)&lt;=pCell),AX931,((pCell/COUNT($AX$2:AX931))*AX931)+((1-(pCell/COUNT($AX$2:AX931)))*(I931*J931)))),I931)))))))</f>
        <v/>
      </c>
      <c r="J932" s="31" t="str">
        <f>IF(AND(F931="",H931="in-sample"),"",IF(AND(Temp!fhor_indata=1,H931="out-sample",H932="out-sample"),J931,IF(AND(F932="",H931="out-sample"),"",IF(AND(Temp!optSeasCoef=0,Temp!sts_add=1),IF(H931="in-sample",IF(Q931=bigT,((qCell/bigT)*(I932-I931))+((1-(qCell/bigT))*J931),IF(OR(F932="",COUNT($F$2:F931)&lt;=qCell),IF(COUNT($F$2:F931)=1,0,F931-F930),((qCell/COUNT($F$2:F931))*(I932-I931))+((1-(qCell/COUNT($F$2:F931)))*J931))),J931),IF(AND(Temp!optSeasCoef=0,Temp!sts_multp=1),IF(H931="in-sample",IF(Q931=bigT,((qCell/bigT)*(I932/I931))+((1-(qCell/bigT))*J931),IF(qCell=0,1,IF(OR(F932="",COUNT($F$2:F931)&lt;=qCell),IF(COUNT($F$2:F931)=1,1,F931/F930),((qCell/COUNT($F$2:F931))*(I932/I931))+((1-(qCell/COUNT($F$2:F931)))*J931)))),J931),IF(Temp!sts_add=1,IF(H931="in-sample",IF(Q931=bigT,((qCell/bigT)*(I932-I931))+((1-(qCell/bigT))*J931),IF(OR(F932="",COUNT($AX$2:AX931)&lt;=qCell),IF(COUNT($AX$2:AX931)=1,0,AX931-AX930),((qCell/COUNT($AX$2:AX931))*(I932-I931))+((1-(qCell/COUNT($AX$2:AX931)))*J931))),J931),IF(H931="in-sample",IF(Q931=bigT,((qCell/bigT)*(I932/I931))+((1-(qCell/bigT))*J931),IF(qCell=0,1,IF(OR(F932="",COUNT($AX$2:AX931)&lt;=qCell),IF(COUNT($AX$2:AX931)=1,1,AX931/AX930),((qCell/COUNT($AX$2:AX931))*(I932/I931))+((1-(qCell/COUNT($AX$2:AX931)))*J931)))),J931)))))))</f>
        <v/>
      </c>
      <c r="K932" s="31" t="str">
        <f>IF(H932="","",IF(AND(Temp!optSeasCoef=0,Temp!sts_add=1),IF(H932="out-sample",I932+(Q932*J932),I932+J932),IF(AND(Temp!optSeasCoef=0,Temp!sts_multp=1),IF(H932="out-sample",I932*(J932^Q932),I932*J932),IF(Temp!sts_add=1,IF(H932="out-sample",(I932+(Q932*J932))*G932,(I932+J932)*G932),IF(H932="out-sample",I932*(J932^Q932)*G932,I932*J932*G932)))))</f>
        <v/>
      </c>
      <c r="L932" s="32" t="str">
        <f t="shared" si="100"/>
        <v/>
      </c>
      <c r="M932" s="32" t="str">
        <f t="shared" si="101"/>
        <v/>
      </c>
      <c r="N932" s="32" t="str">
        <f t="shared" si="102"/>
        <v/>
      </c>
      <c r="O932" s="32" t="str">
        <f t="shared" si="103"/>
        <v/>
      </c>
      <c r="P932" s="32" t="str">
        <f t="shared" si="104"/>
        <v/>
      </c>
      <c r="Q932" s="3" t="str">
        <f>IF(AND(Temp!fhor_indata=1,F932="",H931="in-sample"),1,IF(AND(Temp!fhor_indata=1,H931="out-sample",Q931&lt;ATA!XfHor),Q931+1,IF(F932="","",IF(AND(H932="out-sample",H931="in-sample"),1,IF(AND(H932="out-sample",H931="out-sample"),Q931+1,IF(ISNUMBER(Q931),Q931+1,1))))))</f>
        <v/>
      </c>
      <c r="R932" s="3" t="str">
        <f t="shared" si="98"/>
        <v/>
      </c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X932" s="63" t="e">
        <f t="shared" si="99"/>
        <v>#VALUE!</v>
      </c>
    </row>
    <row r="933" spans="1:50" s="1" customFormat="1" ht="14.25" x14ac:dyDescent="0.2">
      <c r="A933" s="6"/>
      <c r="B933" s="6"/>
      <c r="C933" s="6"/>
      <c r="D933" s="3"/>
      <c r="E933" s="70" t="str">
        <f>IF(ATA!E933="","",ATA!E933)</f>
        <v/>
      </c>
      <c r="F933" s="51" t="str">
        <f>IF(ATA!F933="","",ATA!F933)</f>
        <v/>
      </c>
      <c r="G933" s="11" t="str">
        <f>IF(ATA!G933="","",ATA!G933)</f>
        <v/>
      </c>
      <c r="H933" s="55" t="str">
        <f>IF(ATA!H933="","",ATA!H933)</f>
        <v/>
      </c>
      <c r="I933" s="31" t="str">
        <f>IF(AND(F932="",H932="in-sample"),"",IF(AND(Temp!fhor_indata=1,H932="out-sample",H933="out-sample"),I932,IF(AND(F933="",H932="out-sample"),"",IF(AND(Temp!optSeasCoef=0,Temp!sts_add=1),IF(H932="in-sample",IF(Q932=bigT,((pCell/bigT)*F932)+((1-(pCell/bigT))*(I932+J932)),IF(OR(F933="",COUNT($F$2:F932)&lt;=pCell),F932,((pCell/COUNT($F$2:F932))*F932)+((1-(pCell/COUNT($F$2:F932)))*(I932+J932)))),I932),IF(AND(Temp!optSeasCoef=0,Temp!sts_multp=1),IF(H932="in-sample",IF(Q932=bigT,((pCell/bigT)*F932)+((1-(pCell/bigT))*(I932*J932)),IF(OR(F933="",COUNT(F$2:$F932)&lt;=pCell),F932,((pCell/COUNT($F$2:F932))*F932)+((1-(pCell/COUNT($F$2:F932)))*(I932*J932)))),I932),IF(Temp!sts_add=1,IF(H932="in-sample",IF(Q932=bigT,((pCell/bigT)*AX932)+((1-(pCell/bigT))*(I932+J932)),IF(OR(F933="",COUNT($AX$2:AX932)&lt;=pCell),AX932,((pCell/COUNT($AX$2:AX932))*AX932)+((1-(pCell/COUNT($AX$2:AX932)))*(I932+J932)))),I932),IF(H932="in-sample",IF(Q932=bigT,((pCell/bigT)*AX932)+((1-(pCell/bigT))*(I932*J932)),IF(OR(F933="",COUNT($AX$2:AX932)&lt;=pCell),AX932,((pCell/COUNT($AX$2:AX932))*AX932)+((1-(pCell/COUNT($AX$2:AX932)))*(I932*J932)))),I932)))))))</f>
        <v/>
      </c>
      <c r="J933" s="31" t="str">
        <f>IF(AND(F932="",H932="in-sample"),"",IF(AND(Temp!fhor_indata=1,H932="out-sample",H933="out-sample"),J932,IF(AND(F933="",H932="out-sample"),"",IF(AND(Temp!optSeasCoef=0,Temp!sts_add=1),IF(H932="in-sample",IF(Q932=bigT,((qCell/bigT)*(I933-I932))+((1-(qCell/bigT))*J932),IF(OR(F933="",COUNT($F$2:F932)&lt;=qCell),IF(COUNT($F$2:F932)=1,0,F932-F931),((qCell/COUNT($F$2:F932))*(I933-I932))+((1-(qCell/COUNT($F$2:F932)))*J932))),J932),IF(AND(Temp!optSeasCoef=0,Temp!sts_multp=1),IF(H932="in-sample",IF(Q932=bigT,((qCell/bigT)*(I933/I932))+((1-(qCell/bigT))*J932),IF(qCell=0,1,IF(OR(F933="",COUNT($F$2:F932)&lt;=qCell),IF(COUNT($F$2:F932)=1,1,F932/F931),((qCell/COUNT($F$2:F932))*(I933/I932))+((1-(qCell/COUNT($F$2:F932)))*J932)))),J932),IF(Temp!sts_add=1,IF(H932="in-sample",IF(Q932=bigT,((qCell/bigT)*(I933-I932))+((1-(qCell/bigT))*J932),IF(OR(F933="",COUNT($AX$2:AX932)&lt;=qCell),IF(COUNT($AX$2:AX932)=1,0,AX932-AX931),((qCell/COUNT($AX$2:AX932))*(I933-I932))+((1-(qCell/COUNT($AX$2:AX932)))*J932))),J932),IF(H932="in-sample",IF(Q932=bigT,((qCell/bigT)*(I933/I932))+((1-(qCell/bigT))*J932),IF(qCell=0,1,IF(OR(F933="",COUNT($AX$2:AX932)&lt;=qCell),IF(COUNT($AX$2:AX932)=1,1,AX932/AX931),((qCell/COUNT($AX$2:AX932))*(I933/I932))+((1-(qCell/COUNT($AX$2:AX932)))*J932)))),J932)))))))</f>
        <v/>
      </c>
      <c r="K933" s="31" t="str">
        <f>IF(H933="","",IF(AND(Temp!optSeasCoef=0,Temp!sts_add=1),IF(H933="out-sample",I933+(Q933*J933),I933+J933),IF(AND(Temp!optSeasCoef=0,Temp!sts_multp=1),IF(H933="out-sample",I933*(J933^Q933),I933*J933),IF(Temp!sts_add=1,IF(H933="out-sample",(I933+(Q933*J933))*G933,(I933+J933)*G933),IF(H933="out-sample",I933*(J933^Q933)*G933,I933*J933*G933)))))</f>
        <v/>
      </c>
      <c r="L933" s="32" t="str">
        <f t="shared" si="100"/>
        <v/>
      </c>
      <c r="M933" s="32" t="str">
        <f t="shared" si="101"/>
        <v/>
      </c>
      <c r="N933" s="32" t="str">
        <f t="shared" si="102"/>
        <v/>
      </c>
      <c r="O933" s="32" t="str">
        <f t="shared" si="103"/>
        <v/>
      </c>
      <c r="P933" s="32" t="str">
        <f t="shared" si="104"/>
        <v/>
      </c>
      <c r="Q933" s="3" t="str">
        <f>IF(AND(Temp!fhor_indata=1,F933="",H932="in-sample"),1,IF(AND(Temp!fhor_indata=1,H932="out-sample",Q932&lt;ATA!XfHor),Q932+1,IF(F933="","",IF(AND(H933="out-sample",H932="in-sample"),1,IF(AND(H933="out-sample",H932="out-sample"),Q932+1,IF(ISNUMBER(Q932),Q932+1,1))))))</f>
        <v/>
      </c>
      <c r="R933" s="3" t="str">
        <f t="shared" si="98"/>
        <v/>
      </c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X933" s="63" t="e">
        <f t="shared" si="99"/>
        <v>#VALUE!</v>
      </c>
    </row>
    <row r="934" spans="1:50" s="1" customFormat="1" ht="14.25" x14ac:dyDescent="0.2">
      <c r="A934" s="6"/>
      <c r="B934" s="6"/>
      <c r="C934" s="6"/>
      <c r="D934" s="3"/>
      <c r="E934" s="70" t="str">
        <f>IF(ATA!E934="","",ATA!E934)</f>
        <v/>
      </c>
      <c r="F934" s="51" t="str">
        <f>IF(ATA!F934="","",ATA!F934)</f>
        <v/>
      </c>
      <c r="G934" s="11" t="str">
        <f>IF(ATA!G934="","",ATA!G934)</f>
        <v/>
      </c>
      <c r="H934" s="55" t="str">
        <f>IF(ATA!H934="","",ATA!H934)</f>
        <v/>
      </c>
      <c r="I934" s="31" t="str">
        <f>IF(AND(F933="",H933="in-sample"),"",IF(AND(Temp!fhor_indata=1,H933="out-sample",H934="out-sample"),I933,IF(AND(F934="",H933="out-sample"),"",IF(AND(Temp!optSeasCoef=0,Temp!sts_add=1),IF(H933="in-sample",IF(Q933=bigT,((pCell/bigT)*F933)+((1-(pCell/bigT))*(I933+J933)),IF(OR(F934="",COUNT($F$2:F933)&lt;=pCell),F933,((pCell/COUNT($F$2:F933))*F933)+((1-(pCell/COUNT($F$2:F933)))*(I933+J933)))),I933),IF(AND(Temp!optSeasCoef=0,Temp!sts_multp=1),IF(H933="in-sample",IF(Q933=bigT,((pCell/bigT)*F933)+((1-(pCell/bigT))*(I933*J933)),IF(OR(F934="",COUNT(F$2:$F933)&lt;=pCell),F933,((pCell/COUNT($F$2:F933))*F933)+((1-(pCell/COUNT($F$2:F933)))*(I933*J933)))),I933),IF(Temp!sts_add=1,IF(H933="in-sample",IF(Q933=bigT,((pCell/bigT)*AX933)+((1-(pCell/bigT))*(I933+J933)),IF(OR(F934="",COUNT($AX$2:AX933)&lt;=pCell),AX933,((pCell/COUNT($AX$2:AX933))*AX933)+((1-(pCell/COUNT($AX$2:AX933)))*(I933+J933)))),I933),IF(H933="in-sample",IF(Q933=bigT,((pCell/bigT)*AX933)+((1-(pCell/bigT))*(I933*J933)),IF(OR(F934="",COUNT($AX$2:AX933)&lt;=pCell),AX933,((pCell/COUNT($AX$2:AX933))*AX933)+((1-(pCell/COUNT($AX$2:AX933)))*(I933*J933)))),I933)))))))</f>
        <v/>
      </c>
      <c r="J934" s="31" t="str">
        <f>IF(AND(F933="",H933="in-sample"),"",IF(AND(Temp!fhor_indata=1,H933="out-sample",H934="out-sample"),J933,IF(AND(F934="",H933="out-sample"),"",IF(AND(Temp!optSeasCoef=0,Temp!sts_add=1),IF(H933="in-sample",IF(Q933=bigT,((qCell/bigT)*(I934-I933))+((1-(qCell/bigT))*J933),IF(OR(F934="",COUNT($F$2:F933)&lt;=qCell),IF(COUNT($F$2:F933)=1,0,F933-F932),((qCell/COUNT($F$2:F933))*(I934-I933))+((1-(qCell/COUNT($F$2:F933)))*J933))),J933),IF(AND(Temp!optSeasCoef=0,Temp!sts_multp=1),IF(H933="in-sample",IF(Q933=bigT,((qCell/bigT)*(I934/I933))+((1-(qCell/bigT))*J933),IF(qCell=0,1,IF(OR(F934="",COUNT($F$2:F933)&lt;=qCell),IF(COUNT($F$2:F933)=1,1,F933/F932),((qCell/COUNT($F$2:F933))*(I934/I933))+((1-(qCell/COUNT($F$2:F933)))*J933)))),J933),IF(Temp!sts_add=1,IF(H933="in-sample",IF(Q933=bigT,((qCell/bigT)*(I934-I933))+((1-(qCell/bigT))*J933),IF(OR(F934="",COUNT($AX$2:AX933)&lt;=qCell),IF(COUNT($AX$2:AX933)=1,0,AX933-AX932),((qCell/COUNT($AX$2:AX933))*(I934-I933))+((1-(qCell/COUNT($AX$2:AX933)))*J933))),J933),IF(H933="in-sample",IF(Q933=bigT,((qCell/bigT)*(I934/I933))+((1-(qCell/bigT))*J933),IF(qCell=0,1,IF(OR(F934="",COUNT($AX$2:AX933)&lt;=qCell),IF(COUNT($AX$2:AX933)=1,1,AX933/AX932),((qCell/COUNT($AX$2:AX933))*(I934/I933))+((1-(qCell/COUNT($AX$2:AX933)))*J933)))),J933)))))))</f>
        <v/>
      </c>
      <c r="K934" s="31" t="str">
        <f>IF(H934="","",IF(AND(Temp!optSeasCoef=0,Temp!sts_add=1),IF(H934="out-sample",I934+(Q934*J934),I934+J934),IF(AND(Temp!optSeasCoef=0,Temp!sts_multp=1),IF(H934="out-sample",I934*(J934^Q934),I934*J934),IF(Temp!sts_add=1,IF(H934="out-sample",(I934+(Q934*J934))*G934,(I934+J934)*G934),IF(H934="out-sample",I934*(J934^Q934)*G934,I934*J934*G934)))))</f>
        <v/>
      </c>
      <c r="L934" s="32" t="str">
        <f t="shared" si="100"/>
        <v/>
      </c>
      <c r="M934" s="32" t="str">
        <f t="shared" si="101"/>
        <v/>
      </c>
      <c r="N934" s="32" t="str">
        <f t="shared" si="102"/>
        <v/>
      </c>
      <c r="O934" s="32" t="str">
        <f t="shared" si="103"/>
        <v/>
      </c>
      <c r="P934" s="32" t="str">
        <f t="shared" si="104"/>
        <v/>
      </c>
      <c r="Q934" s="3" t="str">
        <f>IF(AND(Temp!fhor_indata=1,F934="",H933="in-sample"),1,IF(AND(Temp!fhor_indata=1,H933="out-sample",Q933&lt;ATA!XfHor),Q933+1,IF(F934="","",IF(AND(H934="out-sample",H933="in-sample"),1,IF(AND(H934="out-sample",H933="out-sample"),Q933+1,IF(ISNUMBER(Q933),Q933+1,1))))))</f>
        <v/>
      </c>
      <c r="R934" s="3" t="str">
        <f t="shared" si="98"/>
        <v/>
      </c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X934" s="63" t="e">
        <f t="shared" si="99"/>
        <v>#VALUE!</v>
      </c>
    </row>
    <row r="935" spans="1:50" s="1" customFormat="1" ht="14.25" x14ac:dyDescent="0.2">
      <c r="A935" s="6"/>
      <c r="B935" s="6"/>
      <c r="C935" s="6"/>
      <c r="D935" s="3"/>
      <c r="E935" s="70" t="str">
        <f>IF(ATA!E935="","",ATA!E935)</f>
        <v/>
      </c>
      <c r="F935" s="51" t="str">
        <f>IF(ATA!F935="","",ATA!F935)</f>
        <v/>
      </c>
      <c r="G935" s="11" t="str">
        <f>IF(ATA!G935="","",ATA!G935)</f>
        <v/>
      </c>
      <c r="H935" s="55" t="str">
        <f>IF(ATA!H935="","",ATA!H935)</f>
        <v/>
      </c>
      <c r="I935" s="31" t="str">
        <f>IF(AND(F934="",H934="in-sample"),"",IF(AND(Temp!fhor_indata=1,H934="out-sample",H935="out-sample"),I934,IF(AND(F935="",H934="out-sample"),"",IF(AND(Temp!optSeasCoef=0,Temp!sts_add=1),IF(H934="in-sample",IF(Q934=bigT,((pCell/bigT)*F934)+((1-(pCell/bigT))*(I934+J934)),IF(OR(F935="",COUNT($F$2:F934)&lt;=pCell),F934,((pCell/COUNT($F$2:F934))*F934)+((1-(pCell/COUNT($F$2:F934)))*(I934+J934)))),I934),IF(AND(Temp!optSeasCoef=0,Temp!sts_multp=1),IF(H934="in-sample",IF(Q934=bigT,((pCell/bigT)*F934)+((1-(pCell/bigT))*(I934*J934)),IF(OR(F935="",COUNT(F$2:$F934)&lt;=pCell),F934,((pCell/COUNT($F$2:F934))*F934)+((1-(pCell/COUNT($F$2:F934)))*(I934*J934)))),I934),IF(Temp!sts_add=1,IF(H934="in-sample",IF(Q934=bigT,((pCell/bigT)*AX934)+((1-(pCell/bigT))*(I934+J934)),IF(OR(F935="",COUNT($AX$2:AX934)&lt;=pCell),AX934,((pCell/COUNT($AX$2:AX934))*AX934)+((1-(pCell/COUNT($AX$2:AX934)))*(I934+J934)))),I934),IF(H934="in-sample",IF(Q934=bigT,((pCell/bigT)*AX934)+((1-(pCell/bigT))*(I934*J934)),IF(OR(F935="",COUNT($AX$2:AX934)&lt;=pCell),AX934,((pCell/COUNT($AX$2:AX934))*AX934)+((1-(pCell/COUNT($AX$2:AX934)))*(I934*J934)))),I934)))))))</f>
        <v/>
      </c>
      <c r="J935" s="31" t="str">
        <f>IF(AND(F934="",H934="in-sample"),"",IF(AND(Temp!fhor_indata=1,H934="out-sample",H935="out-sample"),J934,IF(AND(F935="",H934="out-sample"),"",IF(AND(Temp!optSeasCoef=0,Temp!sts_add=1),IF(H934="in-sample",IF(Q934=bigT,((qCell/bigT)*(I935-I934))+((1-(qCell/bigT))*J934),IF(OR(F935="",COUNT($F$2:F934)&lt;=qCell),IF(COUNT($F$2:F934)=1,0,F934-F933),((qCell/COUNT($F$2:F934))*(I935-I934))+((1-(qCell/COUNT($F$2:F934)))*J934))),J934),IF(AND(Temp!optSeasCoef=0,Temp!sts_multp=1),IF(H934="in-sample",IF(Q934=bigT,((qCell/bigT)*(I935/I934))+((1-(qCell/bigT))*J934),IF(qCell=0,1,IF(OR(F935="",COUNT($F$2:F934)&lt;=qCell),IF(COUNT($F$2:F934)=1,1,F934/F933),((qCell/COUNT($F$2:F934))*(I935/I934))+((1-(qCell/COUNT($F$2:F934)))*J934)))),J934),IF(Temp!sts_add=1,IF(H934="in-sample",IF(Q934=bigT,((qCell/bigT)*(I935-I934))+((1-(qCell/bigT))*J934),IF(OR(F935="",COUNT($AX$2:AX934)&lt;=qCell),IF(COUNT($AX$2:AX934)=1,0,AX934-AX933),((qCell/COUNT($AX$2:AX934))*(I935-I934))+((1-(qCell/COUNT($AX$2:AX934)))*J934))),J934),IF(H934="in-sample",IF(Q934=bigT,((qCell/bigT)*(I935/I934))+((1-(qCell/bigT))*J934),IF(qCell=0,1,IF(OR(F935="",COUNT($AX$2:AX934)&lt;=qCell),IF(COUNT($AX$2:AX934)=1,1,AX934/AX933),((qCell/COUNT($AX$2:AX934))*(I935/I934))+((1-(qCell/COUNT($AX$2:AX934)))*J934)))),J934)))))))</f>
        <v/>
      </c>
      <c r="K935" s="31" t="str">
        <f>IF(H935="","",IF(AND(Temp!optSeasCoef=0,Temp!sts_add=1),IF(H935="out-sample",I935+(Q935*J935),I935+J935),IF(AND(Temp!optSeasCoef=0,Temp!sts_multp=1),IF(H935="out-sample",I935*(J935^Q935),I935*J935),IF(Temp!sts_add=1,IF(H935="out-sample",(I935+(Q935*J935))*G935,(I935+J935)*G935),IF(H935="out-sample",I935*(J935^Q935)*G935,I935*J935*G935)))))</f>
        <v/>
      </c>
      <c r="L935" s="32" t="str">
        <f t="shared" si="100"/>
        <v/>
      </c>
      <c r="M935" s="32" t="str">
        <f t="shared" si="101"/>
        <v/>
      </c>
      <c r="N935" s="32" t="str">
        <f t="shared" si="102"/>
        <v/>
      </c>
      <c r="O935" s="32" t="str">
        <f t="shared" si="103"/>
        <v/>
      </c>
      <c r="P935" s="32" t="str">
        <f t="shared" si="104"/>
        <v/>
      </c>
      <c r="Q935" s="3" t="str">
        <f>IF(AND(Temp!fhor_indata=1,F935="",H934="in-sample"),1,IF(AND(Temp!fhor_indata=1,H934="out-sample",Q934&lt;ATA!XfHor),Q934+1,IF(F935="","",IF(AND(H935="out-sample",H934="in-sample"),1,IF(AND(H935="out-sample",H934="out-sample"),Q934+1,IF(ISNUMBER(Q934),Q934+1,1))))))</f>
        <v/>
      </c>
      <c r="R935" s="3" t="str">
        <f t="shared" si="98"/>
        <v/>
      </c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X935" s="63" t="e">
        <f t="shared" si="99"/>
        <v>#VALUE!</v>
      </c>
    </row>
    <row r="936" spans="1:50" s="1" customFormat="1" ht="14.25" x14ac:dyDescent="0.2">
      <c r="A936" s="6"/>
      <c r="B936" s="6"/>
      <c r="C936" s="6"/>
      <c r="D936" s="3"/>
      <c r="E936" s="70" t="str">
        <f>IF(ATA!E936="","",ATA!E936)</f>
        <v/>
      </c>
      <c r="F936" s="51" t="str">
        <f>IF(ATA!F936="","",ATA!F936)</f>
        <v/>
      </c>
      <c r="G936" s="11" t="str">
        <f>IF(ATA!G936="","",ATA!G936)</f>
        <v/>
      </c>
      <c r="H936" s="55" t="str">
        <f>IF(ATA!H936="","",ATA!H936)</f>
        <v/>
      </c>
      <c r="I936" s="31" t="str">
        <f>IF(AND(F935="",H935="in-sample"),"",IF(AND(Temp!fhor_indata=1,H935="out-sample",H936="out-sample"),I935,IF(AND(F936="",H935="out-sample"),"",IF(AND(Temp!optSeasCoef=0,Temp!sts_add=1),IF(H935="in-sample",IF(Q935=bigT,((pCell/bigT)*F935)+((1-(pCell/bigT))*(I935+J935)),IF(OR(F936="",COUNT($F$2:F935)&lt;=pCell),F935,((pCell/COUNT($F$2:F935))*F935)+((1-(pCell/COUNT($F$2:F935)))*(I935+J935)))),I935),IF(AND(Temp!optSeasCoef=0,Temp!sts_multp=1),IF(H935="in-sample",IF(Q935=bigT,((pCell/bigT)*F935)+((1-(pCell/bigT))*(I935*J935)),IF(OR(F936="",COUNT(F$2:$F935)&lt;=pCell),F935,((pCell/COUNT($F$2:F935))*F935)+((1-(pCell/COUNT($F$2:F935)))*(I935*J935)))),I935),IF(Temp!sts_add=1,IF(H935="in-sample",IF(Q935=bigT,((pCell/bigT)*AX935)+((1-(pCell/bigT))*(I935+J935)),IF(OR(F936="",COUNT($AX$2:AX935)&lt;=pCell),AX935,((pCell/COUNT($AX$2:AX935))*AX935)+((1-(pCell/COUNT($AX$2:AX935)))*(I935+J935)))),I935),IF(H935="in-sample",IF(Q935=bigT,((pCell/bigT)*AX935)+((1-(pCell/bigT))*(I935*J935)),IF(OR(F936="",COUNT($AX$2:AX935)&lt;=pCell),AX935,((pCell/COUNT($AX$2:AX935))*AX935)+((1-(pCell/COUNT($AX$2:AX935)))*(I935*J935)))),I935)))))))</f>
        <v/>
      </c>
      <c r="J936" s="31" t="str">
        <f>IF(AND(F935="",H935="in-sample"),"",IF(AND(Temp!fhor_indata=1,H935="out-sample",H936="out-sample"),J935,IF(AND(F936="",H935="out-sample"),"",IF(AND(Temp!optSeasCoef=0,Temp!sts_add=1),IF(H935="in-sample",IF(Q935=bigT,((qCell/bigT)*(I936-I935))+((1-(qCell/bigT))*J935),IF(OR(F936="",COUNT($F$2:F935)&lt;=qCell),IF(COUNT($F$2:F935)=1,0,F935-F934),((qCell/COUNT($F$2:F935))*(I936-I935))+((1-(qCell/COUNT($F$2:F935)))*J935))),J935),IF(AND(Temp!optSeasCoef=0,Temp!sts_multp=1),IF(H935="in-sample",IF(Q935=bigT,((qCell/bigT)*(I936/I935))+((1-(qCell/bigT))*J935),IF(qCell=0,1,IF(OR(F936="",COUNT($F$2:F935)&lt;=qCell),IF(COUNT($F$2:F935)=1,1,F935/F934),((qCell/COUNT($F$2:F935))*(I936/I935))+((1-(qCell/COUNT($F$2:F935)))*J935)))),J935),IF(Temp!sts_add=1,IF(H935="in-sample",IF(Q935=bigT,((qCell/bigT)*(I936-I935))+((1-(qCell/bigT))*J935),IF(OR(F936="",COUNT($AX$2:AX935)&lt;=qCell),IF(COUNT($AX$2:AX935)=1,0,AX935-AX934),((qCell/COUNT($AX$2:AX935))*(I936-I935))+((1-(qCell/COUNT($AX$2:AX935)))*J935))),J935),IF(H935="in-sample",IF(Q935=bigT,((qCell/bigT)*(I936/I935))+((1-(qCell/bigT))*J935),IF(qCell=0,1,IF(OR(F936="",COUNT($AX$2:AX935)&lt;=qCell),IF(COUNT($AX$2:AX935)=1,1,AX935/AX934),((qCell/COUNT($AX$2:AX935))*(I936/I935))+((1-(qCell/COUNT($AX$2:AX935)))*J935)))),J935)))))))</f>
        <v/>
      </c>
      <c r="K936" s="31" t="str">
        <f>IF(H936="","",IF(AND(Temp!optSeasCoef=0,Temp!sts_add=1),IF(H936="out-sample",I936+(Q936*J936),I936+J936),IF(AND(Temp!optSeasCoef=0,Temp!sts_multp=1),IF(H936="out-sample",I936*(J936^Q936),I936*J936),IF(Temp!sts_add=1,IF(H936="out-sample",(I936+(Q936*J936))*G936,(I936+J936)*G936),IF(H936="out-sample",I936*(J936^Q936)*G936,I936*J936*G936)))))</f>
        <v/>
      </c>
      <c r="L936" s="32" t="str">
        <f t="shared" si="100"/>
        <v/>
      </c>
      <c r="M936" s="32" t="str">
        <f t="shared" si="101"/>
        <v/>
      </c>
      <c r="N936" s="32" t="str">
        <f t="shared" si="102"/>
        <v/>
      </c>
      <c r="O936" s="32" t="str">
        <f t="shared" si="103"/>
        <v/>
      </c>
      <c r="P936" s="32" t="str">
        <f t="shared" si="104"/>
        <v/>
      </c>
      <c r="Q936" s="3" t="str">
        <f>IF(AND(Temp!fhor_indata=1,F936="",H935="in-sample"),1,IF(AND(Temp!fhor_indata=1,H935="out-sample",Q935&lt;ATA!XfHor),Q935+1,IF(F936="","",IF(AND(H936="out-sample",H935="in-sample"),1,IF(AND(H936="out-sample",H935="out-sample"),Q935+1,IF(ISNUMBER(Q935),Q935+1,1))))))</f>
        <v/>
      </c>
      <c r="R936" s="3" t="str">
        <f t="shared" si="98"/>
        <v/>
      </c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X936" s="63" t="e">
        <f t="shared" si="99"/>
        <v>#VALUE!</v>
      </c>
    </row>
    <row r="937" spans="1:50" s="1" customFormat="1" ht="14.25" x14ac:dyDescent="0.2">
      <c r="A937" s="6"/>
      <c r="B937" s="6"/>
      <c r="C937" s="6"/>
      <c r="D937" s="3"/>
      <c r="E937" s="70" t="str">
        <f>IF(ATA!E937="","",ATA!E937)</f>
        <v/>
      </c>
      <c r="F937" s="51" t="str">
        <f>IF(ATA!F937="","",ATA!F937)</f>
        <v/>
      </c>
      <c r="G937" s="11" t="str">
        <f>IF(ATA!G937="","",ATA!G937)</f>
        <v/>
      </c>
      <c r="H937" s="55" t="str">
        <f>IF(ATA!H937="","",ATA!H937)</f>
        <v/>
      </c>
      <c r="I937" s="31" t="str">
        <f>IF(AND(F936="",H936="in-sample"),"",IF(AND(Temp!fhor_indata=1,H936="out-sample",H937="out-sample"),I936,IF(AND(F937="",H936="out-sample"),"",IF(AND(Temp!optSeasCoef=0,Temp!sts_add=1),IF(H936="in-sample",IF(Q936=bigT,((pCell/bigT)*F936)+((1-(pCell/bigT))*(I936+J936)),IF(OR(F937="",COUNT($F$2:F936)&lt;=pCell),F936,((pCell/COUNT($F$2:F936))*F936)+((1-(pCell/COUNT($F$2:F936)))*(I936+J936)))),I936),IF(AND(Temp!optSeasCoef=0,Temp!sts_multp=1),IF(H936="in-sample",IF(Q936=bigT,((pCell/bigT)*F936)+((1-(pCell/bigT))*(I936*J936)),IF(OR(F937="",COUNT(F$2:$F936)&lt;=pCell),F936,((pCell/COUNT($F$2:F936))*F936)+((1-(pCell/COUNT($F$2:F936)))*(I936*J936)))),I936),IF(Temp!sts_add=1,IF(H936="in-sample",IF(Q936=bigT,((pCell/bigT)*AX936)+((1-(pCell/bigT))*(I936+J936)),IF(OR(F937="",COUNT($AX$2:AX936)&lt;=pCell),AX936,((pCell/COUNT($AX$2:AX936))*AX936)+((1-(pCell/COUNT($AX$2:AX936)))*(I936+J936)))),I936),IF(H936="in-sample",IF(Q936=bigT,((pCell/bigT)*AX936)+((1-(pCell/bigT))*(I936*J936)),IF(OR(F937="",COUNT($AX$2:AX936)&lt;=pCell),AX936,((pCell/COUNT($AX$2:AX936))*AX936)+((1-(pCell/COUNT($AX$2:AX936)))*(I936*J936)))),I936)))))))</f>
        <v/>
      </c>
      <c r="J937" s="31" t="str">
        <f>IF(AND(F936="",H936="in-sample"),"",IF(AND(Temp!fhor_indata=1,H936="out-sample",H937="out-sample"),J936,IF(AND(F937="",H936="out-sample"),"",IF(AND(Temp!optSeasCoef=0,Temp!sts_add=1),IF(H936="in-sample",IF(Q936=bigT,((qCell/bigT)*(I937-I936))+((1-(qCell/bigT))*J936),IF(OR(F937="",COUNT($F$2:F936)&lt;=qCell),IF(COUNT($F$2:F936)=1,0,F936-F935),((qCell/COUNT($F$2:F936))*(I937-I936))+((1-(qCell/COUNT($F$2:F936)))*J936))),J936),IF(AND(Temp!optSeasCoef=0,Temp!sts_multp=1),IF(H936="in-sample",IF(Q936=bigT,((qCell/bigT)*(I937/I936))+((1-(qCell/bigT))*J936),IF(qCell=0,1,IF(OR(F937="",COUNT($F$2:F936)&lt;=qCell),IF(COUNT($F$2:F936)=1,1,F936/F935),((qCell/COUNT($F$2:F936))*(I937/I936))+((1-(qCell/COUNT($F$2:F936)))*J936)))),J936),IF(Temp!sts_add=1,IF(H936="in-sample",IF(Q936=bigT,((qCell/bigT)*(I937-I936))+((1-(qCell/bigT))*J936),IF(OR(F937="",COUNT($AX$2:AX936)&lt;=qCell),IF(COUNT($AX$2:AX936)=1,0,AX936-AX935),((qCell/COUNT($AX$2:AX936))*(I937-I936))+((1-(qCell/COUNT($AX$2:AX936)))*J936))),J936),IF(H936="in-sample",IF(Q936=bigT,((qCell/bigT)*(I937/I936))+((1-(qCell/bigT))*J936),IF(qCell=0,1,IF(OR(F937="",COUNT($AX$2:AX936)&lt;=qCell),IF(COUNT($AX$2:AX936)=1,1,AX936/AX935),((qCell/COUNT($AX$2:AX936))*(I937/I936))+((1-(qCell/COUNT($AX$2:AX936)))*J936)))),J936)))))))</f>
        <v/>
      </c>
      <c r="K937" s="31" t="str">
        <f>IF(H937="","",IF(AND(Temp!optSeasCoef=0,Temp!sts_add=1),IF(H937="out-sample",I937+(Q937*J937),I937+J937),IF(AND(Temp!optSeasCoef=0,Temp!sts_multp=1),IF(H937="out-sample",I937*(J937^Q937),I937*J937),IF(Temp!sts_add=1,IF(H937="out-sample",(I937+(Q937*J937))*G937,(I937+J937)*G937),IF(H937="out-sample",I937*(J937^Q937)*G937,I937*J937*G937)))))</f>
        <v/>
      </c>
      <c r="L937" s="32" t="str">
        <f t="shared" si="100"/>
        <v/>
      </c>
      <c r="M937" s="32" t="str">
        <f t="shared" si="101"/>
        <v/>
      </c>
      <c r="N937" s="32" t="str">
        <f t="shared" si="102"/>
        <v/>
      </c>
      <c r="O937" s="32" t="str">
        <f t="shared" si="103"/>
        <v/>
      </c>
      <c r="P937" s="32" t="str">
        <f t="shared" si="104"/>
        <v/>
      </c>
      <c r="Q937" s="3" t="str">
        <f>IF(AND(Temp!fhor_indata=1,F937="",H936="in-sample"),1,IF(AND(Temp!fhor_indata=1,H936="out-sample",Q936&lt;ATA!XfHor),Q936+1,IF(F937="","",IF(AND(H937="out-sample",H936="in-sample"),1,IF(AND(H937="out-sample",H936="out-sample"),Q936+1,IF(ISNUMBER(Q936),Q936+1,1))))))</f>
        <v/>
      </c>
      <c r="R937" s="3" t="str">
        <f t="shared" si="98"/>
        <v/>
      </c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X937" s="63" t="e">
        <f t="shared" si="99"/>
        <v>#VALUE!</v>
      </c>
    </row>
    <row r="938" spans="1:50" s="1" customFormat="1" ht="14.25" x14ac:dyDescent="0.2">
      <c r="A938" s="6"/>
      <c r="B938" s="6"/>
      <c r="C938" s="6"/>
      <c r="D938" s="3"/>
      <c r="E938" s="70" t="str">
        <f>IF(ATA!E938="","",ATA!E938)</f>
        <v/>
      </c>
      <c r="F938" s="51" t="str">
        <f>IF(ATA!F938="","",ATA!F938)</f>
        <v/>
      </c>
      <c r="G938" s="11" t="str">
        <f>IF(ATA!G938="","",ATA!G938)</f>
        <v/>
      </c>
      <c r="H938" s="55" t="str">
        <f>IF(ATA!H938="","",ATA!H938)</f>
        <v/>
      </c>
      <c r="I938" s="31" t="str">
        <f>IF(AND(F937="",H937="in-sample"),"",IF(AND(Temp!fhor_indata=1,H937="out-sample",H938="out-sample"),I937,IF(AND(F938="",H937="out-sample"),"",IF(AND(Temp!optSeasCoef=0,Temp!sts_add=1),IF(H937="in-sample",IF(Q937=bigT,((pCell/bigT)*F937)+((1-(pCell/bigT))*(I937+J937)),IF(OR(F938="",COUNT($F$2:F937)&lt;=pCell),F937,((pCell/COUNT($F$2:F937))*F937)+((1-(pCell/COUNT($F$2:F937)))*(I937+J937)))),I937),IF(AND(Temp!optSeasCoef=0,Temp!sts_multp=1),IF(H937="in-sample",IF(Q937=bigT,((pCell/bigT)*F937)+((1-(pCell/bigT))*(I937*J937)),IF(OR(F938="",COUNT(F$2:$F937)&lt;=pCell),F937,((pCell/COUNT($F$2:F937))*F937)+((1-(pCell/COUNT($F$2:F937)))*(I937*J937)))),I937),IF(Temp!sts_add=1,IF(H937="in-sample",IF(Q937=bigT,((pCell/bigT)*AX937)+((1-(pCell/bigT))*(I937+J937)),IF(OR(F938="",COUNT($AX$2:AX937)&lt;=pCell),AX937,((pCell/COUNT($AX$2:AX937))*AX937)+((1-(pCell/COUNT($AX$2:AX937)))*(I937+J937)))),I937),IF(H937="in-sample",IF(Q937=bigT,((pCell/bigT)*AX937)+((1-(pCell/bigT))*(I937*J937)),IF(OR(F938="",COUNT($AX$2:AX937)&lt;=pCell),AX937,((pCell/COUNT($AX$2:AX937))*AX937)+((1-(pCell/COUNT($AX$2:AX937)))*(I937*J937)))),I937)))))))</f>
        <v/>
      </c>
      <c r="J938" s="31" t="str">
        <f>IF(AND(F937="",H937="in-sample"),"",IF(AND(Temp!fhor_indata=1,H937="out-sample",H938="out-sample"),J937,IF(AND(F938="",H937="out-sample"),"",IF(AND(Temp!optSeasCoef=0,Temp!sts_add=1),IF(H937="in-sample",IF(Q937=bigT,((qCell/bigT)*(I938-I937))+((1-(qCell/bigT))*J937),IF(OR(F938="",COUNT($F$2:F937)&lt;=qCell),IF(COUNT($F$2:F937)=1,0,F937-F936),((qCell/COUNT($F$2:F937))*(I938-I937))+((1-(qCell/COUNT($F$2:F937)))*J937))),J937),IF(AND(Temp!optSeasCoef=0,Temp!sts_multp=1),IF(H937="in-sample",IF(Q937=bigT,((qCell/bigT)*(I938/I937))+((1-(qCell/bigT))*J937),IF(qCell=0,1,IF(OR(F938="",COUNT($F$2:F937)&lt;=qCell),IF(COUNT($F$2:F937)=1,1,F937/F936),((qCell/COUNT($F$2:F937))*(I938/I937))+((1-(qCell/COUNT($F$2:F937)))*J937)))),J937),IF(Temp!sts_add=1,IF(H937="in-sample",IF(Q937=bigT,((qCell/bigT)*(I938-I937))+((1-(qCell/bigT))*J937),IF(OR(F938="",COUNT($AX$2:AX937)&lt;=qCell),IF(COUNT($AX$2:AX937)=1,0,AX937-AX936),((qCell/COUNT($AX$2:AX937))*(I938-I937))+((1-(qCell/COUNT($AX$2:AX937)))*J937))),J937),IF(H937="in-sample",IF(Q937=bigT,((qCell/bigT)*(I938/I937))+((1-(qCell/bigT))*J937),IF(qCell=0,1,IF(OR(F938="",COUNT($AX$2:AX937)&lt;=qCell),IF(COUNT($AX$2:AX937)=1,1,AX937/AX936),((qCell/COUNT($AX$2:AX937))*(I938/I937))+((1-(qCell/COUNT($AX$2:AX937)))*J937)))),J937)))))))</f>
        <v/>
      </c>
      <c r="K938" s="31" t="str">
        <f>IF(H938="","",IF(AND(Temp!optSeasCoef=0,Temp!sts_add=1),IF(H938="out-sample",I938+(Q938*J938),I938+J938),IF(AND(Temp!optSeasCoef=0,Temp!sts_multp=1),IF(H938="out-sample",I938*(J938^Q938),I938*J938),IF(Temp!sts_add=1,IF(H938="out-sample",(I938+(Q938*J938))*G938,(I938+J938)*G938),IF(H938="out-sample",I938*(J938^Q938)*G938,I938*J938*G938)))))</f>
        <v/>
      </c>
      <c r="L938" s="32" t="str">
        <f t="shared" si="100"/>
        <v/>
      </c>
      <c r="M938" s="32" t="str">
        <f t="shared" si="101"/>
        <v/>
      </c>
      <c r="N938" s="32" t="str">
        <f t="shared" si="102"/>
        <v/>
      </c>
      <c r="O938" s="32" t="str">
        <f t="shared" si="103"/>
        <v/>
      </c>
      <c r="P938" s="32" t="str">
        <f t="shared" si="104"/>
        <v/>
      </c>
      <c r="Q938" s="3" t="str">
        <f>IF(AND(Temp!fhor_indata=1,F938="",H937="in-sample"),1,IF(AND(Temp!fhor_indata=1,H937="out-sample",Q937&lt;ATA!XfHor),Q937+1,IF(F938="","",IF(AND(H938="out-sample",H937="in-sample"),1,IF(AND(H938="out-sample",H937="out-sample"),Q937+1,IF(ISNUMBER(Q937),Q937+1,1))))))</f>
        <v/>
      </c>
      <c r="R938" s="3" t="str">
        <f t="shared" si="98"/>
        <v/>
      </c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X938" s="63" t="e">
        <f t="shared" si="99"/>
        <v>#VALUE!</v>
      </c>
    </row>
    <row r="939" spans="1:50" s="1" customFormat="1" ht="14.25" x14ac:dyDescent="0.2">
      <c r="A939" s="6"/>
      <c r="B939" s="6"/>
      <c r="C939" s="6"/>
      <c r="D939" s="3"/>
      <c r="E939" s="70" t="str">
        <f>IF(ATA!E939="","",ATA!E939)</f>
        <v/>
      </c>
      <c r="F939" s="51" t="str">
        <f>IF(ATA!F939="","",ATA!F939)</f>
        <v/>
      </c>
      <c r="G939" s="11" t="str">
        <f>IF(ATA!G939="","",ATA!G939)</f>
        <v/>
      </c>
      <c r="H939" s="55" t="str">
        <f>IF(ATA!H939="","",ATA!H939)</f>
        <v/>
      </c>
      <c r="I939" s="31" t="str">
        <f>IF(AND(F938="",H938="in-sample"),"",IF(AND(Temp!fhor_indata=1,H938="out-sample",H939="out-sample"),I938,IF(AND(F939="",H938="out-sample"),"",IF(AND(Temp!optSeasCoef=0,Temp!sts_add=1),IF(H938="in-sample",IF(Q938=bigT,((pCell/bigT)*F938)+((1-(pCell/bigT))*(I938+J938)),IF(OR(F939="",COUNT($F$2:F938)&lt;=pCell),F938,((pCell/COUNT($F$2:F938))*F938)+((1-(pCell/COUNT($F$2:F938)))*(I938+J938)))),I938),IF(AND(Temp!optSeasCoef=0,Temp!sts_multp=1),IF(H938="in-sample",IF(Q938=bigT,((pCell/bigT)*F938)+((1-(pCell/bigT))*(I938*J938)),IF(OR(F939="",COUNT(F$2:$F938)&lt;=pCell),F938,((pCell/COUNT($F$2:F938))*F938)+((1-(pCell/COUNT($F$2:F938)))*(I938*J938)))),I938),IF(Temp!sts_add=1,IF(H938="in-sample",IF(Q938=bigT,((pCell/bigT)*AX938)+((1-(pCell/bigT))*(I938+J938)),IF(OR(F939="",COUNT($AX$2:AX938)&lt;=pCell),AX938,((pCell/COUNT($AX$2:AX938))*AX938)+((1-(pCell/COUNT($AX$2:AX938)))*(I938+J938)))),I938),IF(H938="in-sample",IF(Q938=bigT,((pCell/bigT)*AX938)+((1-(pCell/bigT))*(I938*J938)),IF(OR(F939="",COUNT($AX$2:AX938)&lt;=pCell),AX938,((pCell/COUNT($AX$2:AX938))*AX938)+((1-(pCell/COUNT($AX$2:AX938)))*(I938*J938)))),I938)))))))</f>
        <v/>
      </c>
      <c r="J939" s="31" t="str">
        <f>IF(AND(F938="",H938="in-sample"),"",IF(AND(Temp!fhor_indata=1,H938="out-sample",H939="out-sample"),J938,IF(AND(F939="",H938="out-sample"),"",IF(AND(Temp!optSeasCoef=0,Temp!sts_add=1),IF(H938="in-sample",IF(Q938=bigT,((qCell/bigT)*(I939-I938))+((1-(qCell/bigT))*J938),IF(OR(F939="",COUNT($F$2:F938)&lt;=qCell),IF(COUNT($F$2:F938)=1,0,F938-F937),((qCell/COUNT($F$2:F938))*(I939-I938))+((1-(qCell/COUNT($F$2:F938)))*J938))),J938),IF(AND(Temp!optSeasCoef=0,Temp!sts_multp=1),IF(H938="in-sample",IF(Q938=bigT,((qCell/bigT)*(I939/I938))+((1-(qCell/bigT))*J938),IF(qCell=0,1,IF(OR(F939="",COUNT($F$2:F938)&lt;=qCell),IF(COUNT($F$2:F938)=1,1,F938/F937),((qCell/COUNT($F$2:F938))*(I939/I938))+((1-(qCell/COUNT($F$2:F938)))*J938)))),J938),IF(Temp!sts_add=1,IF(H938="in-sample",IF(Q938=bigT,((qCell/bigT)*(I939-I938))+((1-(qCell/bigT))*J938),IF(OR(F939="",COUNT($AX$2:AX938)&lt;=qCell),IF(COUNT($AX$2:AX938)=1,0,AX938-AX937),((qCell/COUNT($AX$2:AX938))*(I939-I938))+((1-(qCell/COUNT($AX$2:AX938)))*J938))),J938),IF(H938="in-sample",IF(Q938=bigT,((qCell/bigT)*(I939/I938))+((1-(qCell/bigT))*J938),IF(qCell=0,1,IF(OR(F939="",COUNT($AX$2:AX938)&lt;=qCell),IF(COUNT($AX$2:AX938)=1,1,AX938/AX937),((qCell/COUNT($AX$2:AX938))*(I939/I938))+((1-(qCell/COUNT($AX$2:AX938)))*J938)))),J938)))))))</f>
        <v/>
      </c>
      <c r="K939" s="31" t="str">
        <f>IF(H939="","",IF(AND(Temp!optSeasCoef=0,Temp!sts_add=1),IF(H939="out-sample",I939+(Q939*J939),I939+J939),IF(AND(Temp!optSeasCoef=0,Temp!sts_multp=1),IF(H939="out-sample",I939*(J939^Q939),I939*J939),IF(Temp!sts_add=1,IF(H939="out-sample",(I939+(Q939*J939))*G939,(I939+J939)*G939),IF(H939="out-sample",I939*(J939^Q939)*G939,I939*J939*G939)))))</f>
        <v/>
      </c>
      <c r="L939" s="32" t="str">
        <f t="shared" si="100"/>
        <v/>
      </c>
      <c r="M939" s="32" t="str">
        <f t="shared" si="101"/>
        <v/>
      </c>
      <c r="N939" s="32" t="str">
        <f t="shared" si="102"/>
        <v/>
      </c>
      <c r="O939" s="32" t="str">
        <f t="shared" si="103"/>
        <v/>
      </c>
      <c r="P939" s="32" t="str">
        <f t="shared" si="104"/>
        <v/>
      </c>
      <c r="Q939" s="3" t="str">
        <f>IF(AND(Temp!fhor_indata=1,F939="",H938="in-sample"),1,IF(AND(Temp!fhor_indata=1,H938="out-sample",Q938&lt;ATA!XfHor),Q938+1,IF(F939="","",IF(AND(H939="out-sample",H938="in-sample"),1,IF(AND(H939="out-sample",H938="out-sample"),Q938+1,IF(ISNUMBER(Q938),Q938+1,1))))))</f>
        <v/>
      </c>
      <c r="R939" s="3" t="str">
        <f t="shared" si="98"/>
        <v/>
      </c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X939" s="63" t="e">
        <f t="shared" si="99"/>
        <v>#VALUE!</v>
      </c>
    </row>
    <row r="940" spans="1:50" s="1" customFormat="1" ht="14.25" x14ac:dyDescent="0.2">
      <c r="A940" s="6"/>
      <c r="B940" s="6"/>
      <c r="C940" s="6"/>
      <c r="D940" s="3"/>
      <c r="E940" s="70" t="str">
        <f>IF(ATA!E940="","",ATA!E940)</f>
        <v/>
      </c>
      <c r="F940" s="51" t="str">
        <f>IF(ATA!F940="","",ATA!F940)</f>
        <v/>
      </c>
      <c r="G940" s="11" t="str">
        <f>IF(ATA!G940="","",ATA!G940)</f>
        <v/>
      </c>
      <c r="H940" s="55" t="str">
        <f>IF(ATA!H940="","",ATA!H940)</f>
        <v/>
      </c>
      <c r="I940" s="31" t="str">
        <f>IF(AND(F939="",H939="in-sample"),"",IF(AND(Temp!fhor_indata=1,H939="out-sample",H940="out-sample"),I939,IF(AND(F940="",H939="out-sample"),"",IF(AND(Temp!optSeasCoef=0,Temp!sts_add=1),IF(H939="in-sample",IF(Q939=bigT,((pCell/bigT)*F939)+((1-(pCell/bigT))*(I939+J939)),IF(OR(F940="",COUNT($F$2:F939)&lt;=pCell),F939,((pCell/COUNT($F$2:F939))*F939)+((1-(pCell/COUNT($F$2:F939)))*(I939+J939)))),I939),IF(AND(Temp!optSeasCoef=0,Temp!sts_multp=1),IF(H939="in-sample",IF(Q939=bigT,((pCell/bigT)*F939)+((1-(pCell/bigT))*(I939*J939)),IF(OR(F940="",COUNT(F$2:$F939)&lt;=pCell),F939,((pCell/COUNT($F$2:F939))*F939)+((1-(pCell/COUNT($F$2:F939)))*(I939*J939)))),I939),IF(Temp!sts_add=1,IF(H939="in-sample",IF(Q939=bigT,((pCell/bigT)*AX939)+((1-(pCell/bigT))*(I939+J939)),IF(OR(F940="",COUNT($AX$2:AX939)&lt;=pCell),AX939,((pCell/COUNT($AX$2:AX939))*AX939)+((1-(pCell/COUNT($AX$2:AX939)))*(I939+J939)))),I939),IF(H939="in-sample",IF(Q939=bigT,((pCell/bigT)*AX939)+((1-(pCell/bigT))*(I939*J939)),IF(OR(F940="",COUNT($AX$2:AX939)&lt;=pCell),AX939,((pCell/COUNT($AX$2:AX939))*AX939)+((1-(pCell/COUNT($AX$2:AX939)))*(I939*J939)))),I939)))))))</f>
        <v/>
      </c>
      <c r="J940" s="31" t="str">
        <f>IF(AND(F939="",H939="in-sample"),"",IF(AND(Temp!fhor_indata=1,H939="out-sample",H940="out-sample"),J939,IF(AND(F940="",H939="out-sample"),"",IF(AND(Temp!optSeasCoef=0,Temp!sts_add=1),IF(H939="in-sample",IF(Q939=bigT,((qCell/bigT)*(I940-I939))+((1-(qCell/bigT))*J939),IF(OR(F940="",COUNT($F$2:F939)&lt;=qCell),IF(COUNT($F$2:F939)=1,0,F939-F938),((qCell/COUNT($F$2:F939))*(I940-I939))+((1-(qCell/COUNT($F$2:F939)))*J939))),J939),IF(AND(Temp!optSeasCoef=0,Temp!sts_multp=1),IF(H939="in-sample",IF(Q939=bigT,((qCell/bigT)*(I940/I939))+((1-(qCell/bigT))*J939),IF(qCell=0,1,IF(OR(F940="",COUNT($F$2:F939)&lt;=qCell),IF(COUNT($F$2:F939)=1,1,F939/F938),((qCell/COUNT($F$2:F939))*(I940/I939))+((1-(qCell/COUNT($F$2:F939)))*J939)))),J939),IF(Temp!sts_add=1,IF(H939="in-sample",IF(Q939=bigT,((qCell/bigT)*(I940-I939))+((1-(qCell/bigT))*J939),IF(OR(F940="",COUNT($AX$2:AX939)&lt;=qCell),IF(COUNT($AX$2:AX939)=1,0,AX939-AX938),((qCell/COUNT($AX$2:AX939))*(I940-I939))+((1-(qCell/COUNT($AX$2:AX939)))*J939))),J939),IF(H939="in-sample",IF(Q939=bigT,((qCell/bigT)*(I940/I939))+((1-(qCell/bigT))*J939),IF(qCell=0,1,IF(OR(F940="",COUNT($AX$2:AX939)&lt;=qCell),IF(COUNT($AX$2:AX939)=1,1,AX939/AX938),((qCell/COUNT($AX$2:AX939))*(I940/I939))+((1-(qCell/COUNT($AX$2:AX939)))*J939)))),J939)))))))</f>
        <v/>
      </c>
      <c r="K940" s="31" t="str">
        <f>IF(H940="","",IF(AND(Temp!optSeasCoef=0,Temp!sts_add=1),IF(H940="out-sample",I940+(Q940*J940),I940+J940),IF(AND(Temp!optSeasCoef=0,Temp!sts_multp=1),IF(H940="out-sample",I940*(J940^Q940),I940*J940),IF(Temp!sts_add=1,IF(H940="out-sample",(I940+(Q940*J940))*G940,(I940+J940)*G940),IF(H940="out-sample",I940*(J940^Q940)*G940,I940*J940*G940)))))</f>
        <v/>
      </c>
      <c r="L940" s="32" t="str">
        <f t="shared" si="100"/>
        <v/>
      </c>
      <c r="M940" s="32" t="str">
        <f t="shared" si="101"/>
        <v/>
      </c>
      <c r="N940" s="32" t="str">
        <f t="shared" si="102"/>
        <v/>
      </c>
      <c r="O940" s="32" t="str">
        <f t="shared" si="103"/>
        <v/>
      </c>
      <c r="P940" s="32" t="str">
        <f t="shared" si="104"/>
        <v/>
      </c>
      <c r="Q940" s="3" t="str">
        <f>IF(AND(Temp!fhor_indata=1,F940="",H939="in-sample"),1,IF(AND(Temp!fhor_indata=1,H939="out-sample",Q939&lt;ATA!XfHor),Q939+1,IF(F940="","",IF(AND(H940="out-sample",H939="in-sample"),1,IF(AND(H940="out-sample",H939="out-sample"),Q939+1,IF(ISNUMBER(Q939),Q939+1,1))))))</f>
        <v/>
      </c>
      <c r="R940" s="3" t="str">
        <f t="shared" si="98"/>
        <v/>
      </c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X940" s="63" t="e">
        <f t="shared" si="99"/>
        <v>#VALUE!</v>
      </c>
    </row>
    <row r="941" spans="1:50" s="1" customFormat="1" ht="14.25" x14ac:dyDescent="0.2">
      <c r="A941" s="6"/>
      <c r="B941" s="6"/>
      <c r="C941" s="6"/>
      <c r="D941" s="3"/>
      <c r="E941" s="70" t="str">
        <f>IF(ATA!E941="","",ATA!E941)</f>
        <v/>
      </c>
      <c r="F941" s="51" t="str">
        <f>IF(ATA!F941="","",ATA!F941)</f>
        <v/>
      </c>
      <c r="G941" s="11" t="str">
        <f>IF(ATA!G941="","",ATA!G941)</f>
        <v/>
      </c>
      <c r="H941" s="55" t="str">
        <f>IF(ATA!H941="","",ATA!H941)</f>
        <v/>
      </c>
      <c r="I941" s="31" t="str">
        <f>IF(AND(F940="",H940="in-sample"),"",IF(AND(Temp!fhor_indata=1,H940="out-sample",H941="out-sample"),I940,IF(AND(F941="",H940="out-sample"),"",IF(AND(Temp!optSeasCoef=0,Temp!sts_add=1),IF(H940="in-sample",IF(Q940=bigT,((pCell/bigT)*F940)+((1-(pCell/bigT))*(I940+J940)),IF(OR(F941="",COUNT($F$2:F940)&lt;=pCell),F940,((pCell/COUNT($F$2:F940))*F940)+((1-(pCell/COUNT($F$2:F940)))*(I940+J940)))),I940),IF(AND(Temp!optSeasCoef=0,Temp!sts_multp=1),IF(H940="in-sample",IF(Q940=bigT,((pCell/bigT)*F940)+((1-(pCell/bigT))*(I940*J940)),IF(OR(F941="",COUNT(F$2:$F940)&lt;=pCell),F940,((pCell/COUNT($F$2:F940))*F940)+((1-(pCell/COUNT($F$2:F940)))*(I940*J940)))),I940),IF(Temp!sts_add=1,IF(H940="in-sample",IF(Q940=bigT,((pCell/bigT)*AX940)+((1-(pCell/bigT))*(I940+J940)),IF(OR(F941="",COUNT($AX$2:AX940)&lt;=pCell),AX940,((pCell/COUNT($AX$2:AX940))*AX940)+((1-(pCell/COUNT($AX$2:AX940)))*(I940+J940)))),I940),IF(H940="in-sample",IF(Q940=bigT,((pCell/bigT)*AX940)+((1-(pCell/bigT))*(I940*J940)),IF(OR(F941="",COUNT($AX$2:AX940)&lt;=pCell),AX940,((pCell/COUNT($AX$2:AX940))*AX940)+((1-(pCell/COUNT($AX$2:AX940)))*(I940*J940)))),I940)))))))</f>
        <v/>
      </c>
      <c r="J941" s="31" t="str">
        <f>IF(AND(F940="",H940="in-sample"),"",IF(AND(Temp!fhor_indata=1,H940="out-sample",H941="out-sample"),J940,IF(AND(F941="",H940="out-sample"),"",IF(AND(Temp!optSeasCoef=0,Temp!sts_add=1),IF(H940="in-sample",IF(Q940=bigT,((qCell/bigT)*(I941-I940))+((1-(qCell/bigT))*J940),IF(OR(F941="",COUNT($F$2:F940)&lt;=qCell),IF(COUNT($F$2:F940)=1,0,F940-F939),((qCell/COUNT($F$2:F940))*(I941-I940))+((1-(qCell/COUNT($F$2:F940)))*J940))),J940),IF(AND(Temp!optSeasCoef=0,Temp!sts_multp=1),IF(H940="in-sample",IF(Q940=bigT,((qCell/bigT)*(I941/I940))+((1-(qCell/bigT))*J940),IF(qCell=0,1,IF(OR(F941="",COUNT($F$2:F940)&lt;=qCell),IF(COUNT($F$2:F940)=1,1,F940/F939),((qCell/COUNT($F$2:F940))*(I941/I940))+((1-(qCell/COUNT($F$2:F940)))*J940)))),J940),IF(Temp!sts_add=1,IF(H940="in-sample",IF(Q940=bigT,((qCell/bigT)*(I941-I940))+((1-(qCell/bigT))*J940),IF(OR(F941="",COUNT($AX$2:AX940)&lt;=qCell),IF(COUNT($AX$2:AX940)=1,0,AX940-AX939),((qCell/COUNT($AX$2:AX940))*(I941-I940))+((1-(qCell/COUNT($AX$2:AX940)))*J940))),J940),IF(H940="in-sample",IF(Q940=bigT,((qCell/bigT)*(I941/I940))+((1-(qCell/bigT))*J940),IF(qCell=0,1,IF(OR(F941="",COUNT($AX$2:AX940)&lt;=qCell),IF(COUNT($AX$2:AX940)=1,1,AX940/AX939),((qCell/COUNT($AX$2:AX940))*(I941/I940))+((1-(qCell/COUNT($AX$2:AX940)))*J940)))),J940)))))))</f>
        <v/>
      </c>
      <c r="K941" s="31" t="str">
        <f>IF(H941="","",IF(AND(Temp!optSeasCoef=0,Temp!sts_add=1),IF(H941="out-sample",I941+(Q941*J941),I941+J941),IF(AND(Temp!optSeasCoef=0,Temp!sts_multp=1),IF(H941="out-sample",I941*(J941^Q941),I941*J941),IF(Temp!sts_add=1,IF(H941="out-sample",(I941+(Q941*J941))*G941,(I941+J941)*G941),IF(H941="out-sample",I941*(J941^Q941)*G941,I941*J941*G941)))))</f>
        <v/>
      </c>
      <c r="L941" s="32" t="str">
        <f t="shared" si="100"/>
        <v/>
      </c>
      <c r="M941" s="32" t="str">
        <f t="shared" si="101"/>
        <v/>
      </c>
      <c r="N941" s="32" t="str">
        <f t="shared" si="102"/>
        <v/>
      </c>
      <c r="O941" s="32" t="str">
        <f t="shared" si="103"/>
        <v/>
      </c>
      <c r="P941" s="32" t="str">
        <f t="shared" si="104"/>
        <v/>
      </c>
      <c r="Q941" s="3" t="str">
        <f>IF(AND(Temp!fhor_indata=1,F941="",H940="in-sample"),1,IF(AND(Temp!fhor_indata=1,H940="out-sample",Q940&lt;ATA!XfHor),Q940+1,IF(F941="","",IF(AND(H941="out-sample",H940="in-sample"),1,IF(AND(H941="out-sample",H940="out-sample"),Q940+1,IF(ISNUMBER(Q940),Q940+1,1))))))</f>
        <v/>
      </c>
      <c r="R941" s="3" t="str">
        <f t="shared" si="98"/>
        <v/>
      </c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X941" s="63" t="e">
        <f t="shared" si="99"/>
        <v>#VALUE!</v>
      </c>
    </row>
    <row r="942" spans="1:50" s="1" customFormat="1" ht="14.25" x14ac:dyDescent="0.2">
      <c r="A942" s="6"/>
      <c r="B942" s="6"/>
      <c r="C942" s="6"/>
      <c r="D942" s="3"/>
      <c r="E942" s="70" t="str">
        <f>IF(ATA!E942="","",ATA!E942)</f>
        <v/>
      </c>
      <c r="F942" s="51" t="str">
        <f>IF(ATA!F942="","",ATA!F942)</f>
        <v/>
      </c>
      <c r="G942" s="11" t="str">
        <f>IF(ATA!G942="","",ATA!G942)</f>
        <v/>
      </c>
      <c r="H942" s="55" t="str">
        <f>IF(ATA!H942="","",ATA!H942)</f>
        <v/>
      </c>
      <c r="I942" s="31" t="str">
        <f>IF(AND(F941="",H941="in-sample"),"",IF(AND(Temp!fhor_indata=1,H941="out-sample",H942="out-sample"),I941,IF(AND(F942="",H941="out-sample"),"",IF(AND(Temp!optSeasCoef=0,Temp!sts_add=1),IF(H941="in-sample",IF(Q941=bigT,((pCell/bigT)*F941)+((1-(pCell/bigT))*(I941+J941)),IF(OR(F942="",COUNT($F$2:F941)&lt;=pCell),F941,((pCell/COUNT($F$2:F941))*F941)+((1-(pCell/COUNT($F$2:F941)))*(I941+J941)))),I941),IF(AND(Temp!optSeasCoef=0,Temp!sts_multp=1),IF(H941="in-sample",IF(Q941=bigT,((pCell/bigT)*F941)+((1-(pCell/bigT))*(I941*J941)),IF(OR(F942="",COUNT(F$2:$F941)&lt;=pCell),F941,((pCell/COUNT($F$2:F941))*F941)+((1-(pCell/COUNT($F$2:F941)))*(I941*J941)))),I941),IF(Temp!sts_add=1,IF(H941="in-sample",IF(Q941=bigT,((pCell/bigT)*AX941)+((1-(pCell/bigT))*(I941+J941)),IF(OR(F942="",COUNT($AX$2:AX941)&lt;=pCell),AX941,((pCell/COUNT($AX$2:AX941))*AX941)+((1-(pCell/COUNT($AX$2:AX941)))*(I941+J941)))),I941),IF(H941="in-sample",IF(Q941=bigT,((pCell/bigT)*AX941)+((1-(pCell/bigT))*(I941*J941)),IF(OR(F942="",COUNT($AX$2:AX941)&lt;=pCell),AX941,((pCell/COUNT($AX$2:AX941))*AX941)+((1-(pCell/COUNT($AX$2:AX941)))*(I941*J941)))),I941)))))))</f>
        <v/>
      </c>
      <c r="J942" s="31" t="str">
        <f>IF(AND(F941="",H941="in-sample"),"",IF(AND(Temp!fhor_indata=1,H941="out-sample",H942="out-sample"),J941,IF(AND(F942="",H941="out-sample"),"",IF(AND(Temp!optSeasCoef=0,Temp!sts_add=1),IF(H941="in-sample",IF(Q941=bigT,((qCell/bigT)*(I942-I941))+((1-(qCell/bigT))*J941),IF(OR(F942="",COUNT($F$2:F941)&lt;=qCell),IF(COUNT($F$2:F941)=1,0,F941-F940),((qCell/COUNT($F$2:F941))*(I942-I941))+((1-(qCell/COUNT($F$2:F941)))*J941))),J941),IF(AND(Temp!optSeasCoef=0,Temp!sts_multp=1),IF(H941="in-sample",IF(Q941=bigT,((qCell/bigT)*(I942/I941))+((1-(qCell/bigT))*J941),IF(qCell=0,1,IF(OR(F942="",COUNT($F$2:F941)&lt;=qCell),IF(COUNT($F$2:F941)=1,1,F941/F940),((qCell/COUNT($F$2:F941))*(I942/I941))+((1-(qCell/COUNT($F$2:F941)))*J941)))),J941),IF(Temp!sts_add=1,IF(H941="in-sample",IF(Q941=bigT,((qCell/bigT)*(I942-I941))+((1-(qCell/bigT))*J941),IF(OR(F942="",COUNT($AX$2:AX941)&lt;=qCell),IF(COUNT($AX$2:AX941)=1,0,AX941-AX940),((qCell/COUNT($AX$2:AX941))*(I942-I941))+((1-(qCell/COUNT($AX$2:AX941)))*J941))),J941),IF(H941="in-sample",IF(Q941=bigT,((qCell/bigT)*(I942/I941))+((1-(qCell/bigT))*J941),IF(qCell=0,1,IF(OR(F942="",COUNT($AX$2:AX941)&lt;=qCell),IF(COUNT($AX$2:AX941)=1,1,AX941/AX940),((qCell/COUNT($AX$2:AX941))*(I942/I941))+((1-(qCell/COUNT($AX$2:AX941)))*J941)))),J941)))))))</f>
        <v/>
      </c>
      <c r="K942" s="31" t="str">
        <f>IF(H942="","",IF(AND(Temp!optSeasCoef=0,Temp!sts_add=1),IF(H942="out-sample",I942+(Q942*J942),I942+J942),IF(AND(Temp!optSeasCoef=0,Temp!sts_multp=1),IF(H942="out-sample",I942*(J942^Q942),I942*J942),IF(Temp!sts_add=1,IF(H942="out-sample",(I942+(Q942*J942))*G942,(I942+J942)*G942),IF(H942="out-sample",I942*(J942^Q942)*G942,I942*J942*G942)))))</f>
        <v/>
      </c>
      <c r="L942" s="32" t="str">
        <f t="shared" si="100"/>
        <v/>
      </c>
      <c r="M942" s="32" t="str">
        <f t="shared" si="101"/>
        <v/>
      </c>
      <c r="N942" s="32" t="str">
        <f t="shared" si="102"/>
        <v/>
      </c>
      <c r="O942" s="32" t="str">
        <f t="shared" si="103"/>
        <v/>
      </c>
      <c r="P942" s="32" t="str">
        <f t="shared" si="104"/>
        <v/>
      </c>
      <c r="Q942" s="3" t="str">
        <f>IF(AND(Temp!fhor_indata=1,F942="",H941="in-sample"),1,IF(AND(Temp!fhor_indata=1,H941="out-sample",Q941&lt;ATA!XfHor),Q941+1,IF(F942="","",IF(AND(H942="out-sample",H941="in-sample"),1,IF(AND(H942="out-sample",H941="out-sample"),Q941+1,IF(ISNUMBER(Q941),Q941+1,1))))))</f>
        <v/>
      </c>
      <c r="R942" s="3" t="str">
        <f t="shared" si="98"/>
        <v/>
      </c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X942" s="63" t="e">
        <f t="shared" si="99"/>
        <v>#VALUE!</v>
      </c>
    </row>
    <row r="943" spans="1:50" s="1" customFormat="1" ht="14.25" x14ac:dyDescent="0.2">
      <c r="A943" s="6"/>
      <c r="B943" s="6"/>
      <c r="C943" s="6"/>
      <c r="D943" s="3"/>
      <c r="E943" s="70" t="str">
        <f>IF(ATA!E943="","",ATA!E943)</f>
        <v/>
      </c>
      <c r="F943" s="51" t="str">
        <f>IF(ATA!F943="","",ATA!F943)</f>
        <v/>
      </c>
      <c r="G943" s="11" t="str">
        <f>IF(ATA!G943="","",ATA!G943)</f>
        <v/>
      </c>
      <c r="H943" s="55" t="str">
        <f>IF(ATA!H943="","",ATA!H943)</f>
        <v/>
      </c>
      <c r="I943" s="31" t="str">
        <f>IF(AND(F942="",H942="in-sample"),"",IF(AND(Temp!fhor_indata=1,H942="out-sample",H943="out-sample"),I942,IF(AND(F943="",H942="out-sample"),"",IF(AND(Temp!optSeasCoef=0,Temp!sts_add=1),IF(H942="in-sample",IF(Q942=bigT,((pCell/bigT)*F942)+((1-(pCell/bigT))*(I942+J942)),IF(OR(F943="",COUNT($F$2:F942)&lt;=pCell),F942,((pCell/COUNT($F$2:F942))*F942)+((1-(pCell/COUNT($F$2:F942)))*(I942+J942)))),I942),IF(AND(Temp!optSeasCoef=0,Temp!sts_multp=1),IF(H942="in-sample",IF(Q942=bigT,((pCell/bigT)*F942)+((1-(pCell/bigT))*(I942*J942)),IF(OR(F943="",COUNT(F$2:$F942)&lt;=pCell),F942,((pCell/COUNT($F$2:F942))*F942)+((1-(pCell/COUNT($F$2:F942)))*(I942*J942)))),I942),IF(Temp!sts_add=1,IF(H942="in-sample",IF(Q942=bigT,((pCell/bigT)*AX942)+((1-(pCell/bigT))*(I942+J942)),IF(OR(F943="",COUNT($AX$2:AX942)&lt;=pCell),AX942,((pCell/COUNT($AX$2:AX942))*AX942)+((1-(pCell/COUNT($AX$2:AX942)))*(I942+J942)))),I942),IF(H942="in-sample",IF(Q942=bigT,((pCell/bigT)*AX942)+((1-(pCell/bigT))*(I942*J942)),IF(OR(F943="",COUNT($AX$2:AX942)&lt;=pCell),AX942,((pCell/COUNT($AX$2:AX942))*AX942)+((1-(pCell/COUNT($AX$2:AX942)))*(I942*J942)))),I942)))))))</f>
        <v/>
      </c>
      <c r="J943" s="31" t="str">
        <f>IF(AND(F942="",H942="in-sample"),"",IF(AND(Temp!fhor_indata=1,H942="out-sample",H943="out-sample"),J942,IF(AND(F943="",H942="out-sample"),"",IF(AND(Temp!optSeasCoef=0,Temp!sts_add=1),IF(H942="in-sample",IF(Q942=bigT,((qCell/bigT)*(I943-I942))+((1-(qCell/bigT))*J942),IF(OR(F943="",COUNT($F$2:F942)&lt;=qCell),IF(COUNT($F$2:F942)=1,0,F942-F941),((qCell/COUNT($F$2:F942))*(I943-I942))+((1-(qCell/COUNT($F$2:F942)))*J942))),J942),IF(AND(Temp!optSeasCoef=0,Temp!sts_multp=1),IF(H942="in-sample",IF(Q942=bigT,((qCell/bigT)*(I943/I942))+((1-(qCell/bigT))*J942),IF(qCell=0,1,IF(OR(F943="",COUNT($F$2:F942)&lt;=qCell),IF(COUNT($F$2:F942)=1,1,F942/F941),((qCell/COUNT($F$2:F942))*(I943/I942))+((1-(qCell/COUNT($F$2:F942)))*J942)))),J942),IF(Temp!sts_add=1,IF(H942="in-sample",IF(Q942=bigT,((qCell/bigT)*(I943-I942))+((1-(qCell/bigT))*J942),IF(OR(F943="",COUNT($AX$2:AX942)&lt;=qCell),IF(COUNT($AX$2:AX942)=1,0,AX942-AX941),((qCell/COUNT($AX$2:AX942))*(I943-I942))+((1-(qCell/COUNT($AX$2:AX942)))*J942))),J942),IF(H942="in-sample",IF(Q942=bigT,((qCell/bigT)*(I943/I942))+((1-(qCell/bigT))*J942),IF(qCell=0,1,IF(OR(F943="",COUNT($AX$2:AX942)&lt;=qCell),IF(COUNT($AX$2:AX942)=1,1,AX942/AX941),((qCell/COUNT($AX$2:AX942))*(I943/I942))+((1-(qCell/COUNT($AX$2:AX942)))*J942)))),J942)))))))</f>
        <v/>
      </c>
      <c r="K943" s="31" t="str">
        <f>IF(H943="","",IF(AND(Temp!optSeasCoef=0,Temp!sts_add=1),IF(H943="out-sample",I943+(Q943*J943),I943+J943),IF(AND(Temp!optSeasCoef=0,Temp!sts_multp=1),IF(H943="out-sample",I943*(J943^Q943),I943*J943),IF(Temp!sts_add=1,IF(H943="out-sample",(I943+(Q943*J943))*G943,(I943+J943)*G943),IF(H943="out-sample",I943*(J943^Q943)*G943,I943*J943*G943)))))</f>
        <v/>
      </c>
      <c r="L943" s="32" t="str">
        <f t="shared" si="100"/>
        <v/>
      </c>
      <c r="M943" s="32" t="str">
        <f t="shared" si="101"/>
        <v/>
      </c>
      <c r="N943" s="32" t="str">
        <f t="shared" si="102"/>
        <v/>
      </c>
      <c r="O943" s="32" t="str">
        <f t="shared" si="103"/>
        <v/>
      </c>
      <c r="P943" s="32" t="str">
        <f t="shared" si="104"/>
        <v/>
      </c>
      <c r="Q943" s="3" t="str">
        <f>IF(AND(Temp!fhor_indata=1,F943="",H942="in-sample"),1,IF(AND(Temp!fhor_indata=1,H942="out-sample",Q942&lt;ATA!XfHor),Q942+1,IF(F943="","",IF(AND(H943="out-sample",H942="in-sample"),1,IF(AND(H943="out-sample",H942="out-sample"),Q942+1,IF(ISNUMBER(Q942),Q942+1,1))))))</f>
        <v/>
      </c>
      <c r="R943" s="3" t="str">
        <f t="shared" si="98"/>
        <v/>
      </c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X943" s="63" t="e">
        <f t="shared" si="99"/>
        <v>#VALUE!</v>
      </c>
    </row>
    <row r="944" spans="1:50" s="1" customFormat="1" ht="14.25" x14ac:dyDescent="0.2">
      <c r="A944" s="6"/>
      <c r="B944" s="6"/>
      <c r="C944" s="6"/>
      <c r="D944" s="3"/>
      <c r="E944" s="70" t="str">
        <f>IF(ATA!E944="","",ATA!E944)</f>
        <v/>
      </c>
      <c r="F944" s="51" t="str">
        <f>IF(ATA!F944="","",ATA!F944)</f>
        <v/>
      </c>
      <c r="G944" s="11" t="str">
        <f>IF(ATA!G944="","",ATA!G944)</f>
        <v/>
      </c>
      <c r="H944" s="55" t="str">
        <f>IF(ATA!H944="","",ATA!H944)</f>
        <v/>
      </c>
      <c r="I944" s="31" t="str">
        <f>IF(AND(F943="",H943="in-sample"),"",IF(AND(Temp!fhor_indata=1,H943="out-sample",H944="out-sample"),I943,IF(AND(F944="",H943="out-sample"),"",IF(AND(Temp!optSeasCoef=0,Temp!sts_add=1),IF(H943="in-sample",IF(Q943=bigT,((pCell/bigT)*F943)+((1-(pCell/bigT))*(I943+J943)),IF(OR(F944="",COUNT($F$2:F943)&lt;=pCell),F943,((pCell/COUNT($F$2:F943))*F943)+((1-(pCell/COUNT($F$2:F943)))*(I943+J943)))),I943),IF(AND(Temp!optSeasCoef=0,Temp!sts_multp=1),IF(H943="in-sample",IF(Q943=bigT,((pCell/bigT)*F943)+((1-(pCell/bigT))*(I943*J943)),IF(OR(F944="",COUNT(F$2:$F943)&lt;=pCell),F943,((pCell/COUNT($F$2:F943))*F943)+((1-(pCell/COUNT($F$2:F943)))*(I943*J943)))),I943),IF(Temp!sts_add=1,IF(H943="in-sample",IF(Q943=bigT,((pCell/bigT)*AX943)+((1-(pCell/bigT))*(I943+J943)),IF(OR(F944="",COUNT($AX$2:AX943)&lt;=pCell),AX943,((pCell/COUNT($AX$2:AX943))*AX943)+((1-(pCell/COUNT($AX$2:AX943)))*(I943+J943)))),I943),IF(H943="in-sample",IF(Q943=bigT,((pCell/bigT)*AX943)+((1-(pCell/bigT))*(I943*J943)),IF(OR(F944="",COUNT($AX$2:AX943)&lt;=pCell),AX943,((pCell/COUNT($AX$2:AX943))*AX943)+((1-(pCell/COUNT($AX$2:AX943)))*(I943*J943)))),I943)))))))</f>
        <v/>
      </c>
      <c r="J944" s="31" t="str">
        <f>IF(AND(F943="",H943="in-sample"),"",IF(AND(Temp!fhor_indata=1,H943="out-sample",H944="out-sample"),J943,IF(AND(F944="",H943="out-sample"),"",IF(AND(Temp!optSeasCoef=0,Temp!sts_add=1),IF(H943="in-sample",IF(Q943=bigT,((qCell/bigT)*(I944-I943))+((1-(qCell/bigT))*J943),IF(OR(F944="",COUNT($F$2:F943)&lt;=qCell),IF(COUNT($F$2:F943)=1,0,F943-F942),((qCell/COUNT($F$2:F943))*(I944-I943))+((1-(qCell/COUNT($F$2:F943)))*J943))),J943),IF(AND(Temp!optSeasCoef=0,Temp!sts_multp=1),IF(H943="in-sample",IF(Q943=bigT,((qCell/bigT)*(I944/I943))+((1-(qCell/bigT))*J943),IF(qCell=0,1,IF(OR(F944="",COUNT($F$2:F943)&lt;=qCell),IF(COUNT($F$2:F943)=1,1,F943/F942),((qCell/COUNT($F$2:F943))*(I944/I943))+((1-(qCell/COUNT($F$2:F943)))*J943)))),J943),IF(Temp!sts_add=1,IF(H943="in-sample",IF(Q943=bigT,((qCell/bigT)*(I944-I943))+((1-(qCell/bigT))*J943),IF(OR(F944="",COUNT($AX$2:AX943)&lt;=qCell),IF(COUNT($AX$2:AX943)=1,0,AX943-AX942),((qCell/COUNT($AX$2:AX943))*(I944-I943))+((1-(qCell/COUNT($AX$2:AX943)))*J943))),J943),IF(H943="in-sample",IF(Q943=bigT,((qCell/bigT)*(I944/I943))+((1-(qCell/bigT))*J943),IF(qCell=0,1,IF(OR(F944="",COUNT($AX$2:AX943)&lt;=qCell),IF(COUNT($AX$2:AX943)=1,1,AX943/AX942),((qCell/COUNT($AX$2:AX943))*(I944/I943))+((1-(qCell/COUNT($AX$2:AX943)))*J943)))),J943)))))))</f>
        <v/>
      </c>
      <c r="K944" s="31" t="str">
        <f>IF(H944="","",IF(AND(Temp!optSeasCoef=0,Temp!sts_add=1),IF(H944="out-sample",I944+(Q944*J944),I944+J944),IF(AND(Temp!optSeasCoef=0,Temp!sts_multp=1),IF(H944="out-sample",I944*(J944^Q944),I944*J944),IF(Temp!sts_add=1,IF(H944="out-sample",(I944+(Q944*J944))*G944,(I944+J944)*G944),IF(H944="out-sample",I944*(J944^Q944)*G944,I944*J944*G944)))))</f>
        <v/>
      </c>
      <c r="L944" s="32" t="str">
        <f t="shared" si="100"/>
        <v/>
      </c>
      <c r="M944" s="32" t="str">
        <f t="shared" si="101"/>
        <v/>
      </c>
      <c r="N944" s="32" t="str">
        <f t="shared" si="102"/>
        <v/>
      </c>
      <c r="O944" s="32" t="str">
        <f t="shared" si="103"/>
        <v/>
      </c>
      <c r="P944" s="32" t="str">
        <f t="shared" si="104"/>
        <v/>
      </c>
      <c r="Q944" s="3" t="str">
        <f>IF(AND(Temp!fhor_indata=1,F944="",H943="in-sample"),1,IF(AND(Temp!fhor_indata=1,H943="out-sample",Q943&lt;ATA!XfHor),Q943+1,IF(F944="","",IF(AND(H944="out-sample",H943="in-sample"),1,IF(AND(H944="out-sample",H943="out-sample"),Q943+1,IF(ISNUMBER(Q943),Q943+1,1))))))</f>
        <v/>
      </c>
      <c r="R944" s="3" t="str">
        <f t="shared" si="98"/>
        <v/>
      </c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X944" s="63" t="e">
        <f t="shared" si="99"/>
        <v>#VALUE!</v>
      </c>
    </row>
    <row r="945" spans="1:50" s="1" customFormat="1" ht="14.25" x14ac:dyDescent="0.2">
      <c r="A945" s="6"/>
      <c r="B945" s="6"/>
      <c r="C945" s="6"/>
      <c r="D945" s="3"/>
      <c r="E945" s="70" t="str">
        <f>IF(ATA!E945="","",ATA!E945)</f>
        <v/>
      </c>
      <c r="F945" s="51" t="str">
        <f>IF(ATA!F945="","",ATA!F945)</f>
        <v/>
      </c>
      <c r="G945" s="11" t="str">
        <f>IF(ATA!G945="","",ATA!G945)</f>
        <v/>
      </c>
      <c r="H945" s="55" t="str">
        <f>IF(ATA!H945="","",ATA!H945)</f>
        <v/>
      </c>
      <c r="I945" s="31" t="str">
        <f>IF(AND(F944="",H944="in-sample"),"",IF(AND(Temp!fhor_indata=1,H944="out-sample",H945="out-sample"),I944,IF(AND(F945="",H944="out-sample"),"",IF(AND(Temp!optSeasCoef=0,Temp!sts_add=1),IF(H944="in-sample",IF(Q944=bigT,((pCell/bigT)*F944)+((1-(pCell/bigT))*(I944+J944)),IF(OR(F945="",COUNT($F$2:F944)&lt;=pCell),F944,((pCell/COUNT($F$2:F944))*F944)+((1-(pCell/COUNT($F$2:F944)))*(I944+J944)))),I944),IF(AND(Temp!optSeasCoef=0,Temp!sts_multp=1),IF(H944="in-sample",IF(Q944=bigT,((pCell/bigT)*F944)+((1-(pCell/bigT))*(I944*J944)),IF(OR(F945="",COUNT(F$2:$F944)&lt;=pCell),F944,((pCell/COUNT($F$2:F944))*F944)+((1-(pCell/COUNT($F$2:F944)))*(I944*J944)))),I944),IF(Temp!sts_add=1,IF(H944="in-sample",IF(Q944=bigT,((pCell/bigT)*AX944)+((1-(pCell/bigT))*(I944+J944)),IF(OR(F945="",COUNT($AX$2:AX944)&lt;=pCell),AX944,((pCell/COUNT($AX$2:AX944))*AX944)+((1-(pCell/COUNT($AX$2:AX944)))*(I944+J944)))),I944),IF(H944="in-sample",IF(Q944=bigT,((pCell/bigT)*AX944)+((1-(pCell/bigT))*(I944*J944)),IF(OR(F945="",COUNT($AX$2:AX944)&lt;=pCell),AX944,((pCell/COUNT($AX$2:AX944))*AX944)+((1-(pCell/COUNT($AX$2:AX944)))*(I944*J944)))),I944)))))))</f>
        <v/>
      </c>
      <c r="J945" s="31" t="str">
        <f>IF(AND(F944="",H944="in-sample"),"",IF(AND(Temp!fhor_indata=1,H944="out-sample",H945="out-sample"),J944,IF(AND(F945="",H944="out-sample"),"",IF(AND(Temp!optSeasCoef=0,Temp!sts_add=1),IF(H944="in-sample",IF(Q944=bigT,((qCell/bigT)*(I945-I944))+((1-(qCell/bigT))*J944),IF(OR(F945="",COUNT($F$2:F944)&lt;=qCell),IF(COUNT($F$2:F944)=1,0,F944-F943),((qCell/COUNT($F$2:F944))*(I945-I944))+((1-(qCell/COUNT($F$2:F944)))*J944))),J944),IF(AND(Temp!optSeasCoef=0,Temp!sts_multp=1),IF(H944="in-sample",IF(Q944=bigT,((qCell/bigT)*(I945/I944))+((1-(qCell/bigT))*J944),IF(qCell=0,1,IF(OR(F945="",COUNT($F$2:F944)&lt;=qCell),IF(COUNT($F$2:F944)=1,1,F944/F943),((qCell/COUNT($F$2:F944))*(I945/I944))+((1-(qCell/COUNT($F$2:F944)))*J944)))),J944),IF(Temp!sts_add=1,IF(H944="in-sample",IF(Q944=bigT,((qCell/bigT)*(I945-I944))+((1-(qCell/bigT))*J944),IF(OR(F945="",COUNT($AX$2:AX944)&lt;=qCell),IF(COUNT($AX$2:AX944)=1,0,AX944-AX943),((qCell/COUNT($AX$2:AX944))*(I945-I944))+((1-(qCell/COUNT($AX$2:AX944)))*J944))),J944),IF(H944="in-sample",IF(Q944=bigT,((qCell/bigT)*(I945/I944))+((1-(qCell/bigT))*J944),IF(qCell=0,1,IF(OR(F945="",COUNT($AX$2:AX944)&lt;=qCell),IF(COUNT($AX$2:AX944)=1,1,AX944/AX943),((qCell/COUNT($AX$2:AX944))*(I945/I944))+((1-(qCell/COUNT($AX$2:AX944)))*J944)))),J944)))))))</f>
        <v/>
      </c>
      <c r="K945" s="31" t="str">
        <f>IF(H945="","",IF(AND(Temp!optSeasCoef=0,Temp!sts_add=1),IF(H945="out-sample",I945+(Q945*J945),I945+J945),IF(AND(Temp!optSeasCoef=0,Temp!sts_multp=1),IF(H945="out-sample",I945*(J945^Q945),I945*J945),IF(Temp!sts_add=1,IF(H945="out-sample",(I945+(Q945*J945))*G945,(I945+J945)*G945),IF(H945="out-sample",I945*(J945^Q945)*G945,I945*J945*G945)))))</f>
        <v/>
      </c>
      <c r="L945" s="32" t="str">
        <f t="shared" si="100"/>
        <v/>
      </c>
      <c r="M945" s="32" t="str">
        <f t="shared" si="101"/>
        <v/>
      </c>
      <c r="N945" s="32" t="str">
        <f t="shared" si="102"/>
        <v/>
      </c>
      <c r="O945" s="32" t="str">
        <f t="shared" si="103"/>
        <v/>
      </c>
      <c r="P945" s="32" t="str">
        <f t="shared" si="104"/>
        <v/>
      </c>
      <c r="Q945" s="3" t="str">
        <f>IF(AND(Temp!fhor_indata=1,F945="",H944="in-sample"),1,IF(AND(Temp!fhor_indata=1,H944="out-sample",Q944&lt;ATA!XfHor),Q944+1,IF(F945="","",IF(AND(H945="out-sample",H944="in-sample"),1,IF(AND(H945="out-sample",H944="out-sample"),Q944+1,IF(ISNUMBER(Q944),Q944+1,1))))))</f>
        <v/>
      </c>
      <c r="R945" s="3" t="str">
        <f t="shared" si="98"/>
        <v/>
      </c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X945" s="63" t="e">
        <f t="shared" si="99"/>
        <v>#VALUE!</v>
      </c>
    </row>
    <row r="946" spans="1:50" s="1" customFormat="1" ht="14.25" x14ac:dyDescent="0.2">
      <c r="A946" s="6"/>
      <c r="B946" s="6"/>
      <c r="C946" s="6"/>
      <c r="D946" s="3"/>
      <c r="E946" s="70" t="str">
        <f>IF(ATA!E946="","",ATA!E946)</f>
        <v/>
      </c>
      <c r="F946" s="51" t="str">
        <f>IF(ATA!F946="","",ATA!F946)</f>
        <v/>
      </c>
      <c r="G946" s="11" t="str">
        <f>IF(ATA!G946="","",ATA!G946)</f>
        <v/>
      </c>
      <c r="H946" s="55" t="str">
        <f>IF(ATA!H946="","",ATA!H946)</f>
        <v/>
      </c>
      <c r="I946" s="31" t="str">
        <f>IF(AND(F945="",H945="in-sample"),"",IF(AND(Temp!fhor_indata=1,H945="out-sample",H946="out-sample"),I945,IF(AND(F946="",H945="out-sample"),"",IF(AND(Temp!optSeasCoef=0,Temp!sts_add=1),IF(H945="in-sample",IF(Q945=bigT,((pCell/bigT)*F945)+((1-(pCell/bigT))*(I945+J945)),IF(OR(F946="",COUNT($F$2:F945)&lt;=pCell),F945,((pCell/COUNT($F$2:F945))*F945)+((1-(pCell/COUNT($F$2:F945)))*(I945+J945)))),I945),IF(AND(Temp!optSeasCoef=0,Temp!sts_multp=1),IF(H945="in-sample",IF(Q945=bigT,((pCell/bigT)*F945)+((1-(pCell/bigT))*(I945*J945)),IF(OR(F946="",COUNT(F$2:$F945)&lt;=pCell),F945,((pCell/COUNT($F$2:F945))*F945)+((1-(pCell/COUNT($F$2:F945)))*(I945*J945)))),I945),IF(Temp!sts_add=1,IF(H945="in-sample",IF(Q945=bigT,((pCell/bigT)*AX945)+((1-(pCell/bigT))*(I945+J945)),IF(OR(F946="",COUNT($AX$2:AX945)&lt;=pCell),AX945,((pCell/COUNT($AX$2:AX945))*AX945)+((1-(pCell/COUNT($AX$2:AX945)))*(I945+J945)))),I945),IF(H945="in-sample",IF(Q945=bigT,((pCell/bigT)*AX945)+((1-(pCell/bigT))*(I945*J945)),IF(OR(F946="",COUNT($AX$2:AX945)&lt;=pCell),AX945,((pCell/COUNT($AX$2:AX945))*AX945)+((1-(pCell/COUNT($AX$2:AX945)))*(I945*J945)))),I945)))))))</f>
        <v/>
      </c>
      <c r="J946" s="31" t="str">
        <f>IF(AND(F945="",H945="in-sample"),"",IF(AND(Temp!fhor_indata=1,H945="out-sample",H946="out-sample"),J945,IF(AND(F946="",H945="out-sample"),"",IF(AND(Temp!optSeasCoef=0,Temp!sts_add=1),IF(H945="in-sample",IF(Q945=bigT,((qCell/bigT)*(I946-I945))+((1-(qCell/bigT))*J945),IF(OR(F946="",COUNT($F$2:F945)&lt;=qCell),IF(COUNT($F$2:F945)=1,0,F945-F944),((qCell/COUNT($F$2:F945))*(I946-I945))+((1-(qCell/COUNT($F$2:F945)))*J945))),J945),IF(AND(Temp!optSeasCoef=0,Temp!sts_multp=1),IF(H945="in-sample",IF(Q945=bigT,((qCell/bigT)*(I946/I945))+((1-(qCell/bigT))*J945),IF(qCell=0,1,IF(OR(F946="",COUNT($F$2:F945)&lt;=qCell),IF(COUNT($F$2:F945)=1,1,F945/F944),((qCell/COUNT($F$2:F945))*(I946/I945))+((1-(qCell/COUNT($F$2:F945)))*J945)))),J945),IF(Temp!sts_add=1,IF(H945="in-sample",IF(Q945=bigT,((qCell/bigT)*(I946-I945))+((1-(qCell/bigT))*J945),IF(OR(F946="",COUNT($AX$2:AX945)&lt;=qCell),IF(COUNT($AX$2:AX945)=1,0,AX945-AX944),((qCell/COUNT($AX$2:AX945))*(I946-I945))+((1-(qCell/COUNT($AX$2:AX945)))*J945))),J945),IF(H945="in-sample",IF(Q945=bigT,((qCell/bigT)*(I946/I945))+((1-(qCell/bigT))*J945),IF(qCell=0,1,IF(OR(F946="",COUNT($AX$2:AX945)&lt;=qCell),IF(COUNT($AX$2:AX945)=1,1,AX945/AX944),((qCell/COUNT($AX$2:AX945))*(I946/I945))+((1-(qCell/COUNT($AX$2:AX945)))*J945)))),J945)))))))</f>
        <v/>
      </c>
      <c r="K946" s="31" t="str">
        <f>IF(H946="","",IF(AND(Temp!optSeasCoef=0,Temp!sts_add=1),IF(H946="out-sample",I946+(Q946*J946),I946+J946),IF(AND(Temp!optSeasCoef=0,Temp!sts_multp=1),IF(H946="out-sample",I946*(J946^Q946),I946*J946),IF(Temp!sts_add=1,IF(H946="out-sample",(I946+(Q946*J946))*G946,(I946+J946)*G946),IF(H946="out-sample",I946*(J946^Q946)*G946,I946*J946*G946)))))</f>
        <v/>
      </c>
      <c r="L946" s="32" t="str">
        <f t="shared" si="100"/>
        <v/>
      </c>
      <c r="M946" s="32" t="str">
        <f t="shared" si="101"/>
        <v/>
      </c>
      <c r="N946" s="32" t="str">
        <f t="shared" si="102"/>
        <v/>
      </c>
      <c r="O946" s="32" t="str">
        <f t="shared" si="103"/>
        <v/>
      </c>
      <c r="P946" s="32" t="str">
        <f t="shared" si="104"/>
        <v/>
      </c>
      <c r="Q946" s="3" t="str">
        <f>IF(AND(Temp!fhor_indata=1,F946="",H945="in-sample"),1,IF(AND(Temp!fhor_indata=1,H945="out-sample",Q945&lt;ATA!XfHor),Q945+1,IF(F946="","",IF(AND(H946="out-sample",H945="in-sample"),1,IF(AND(H946="out-sample",H945="out-sample"),Q945+1,IF(ISNUMBER(Q945),Q945+1,1))))))</f>
        <v/>
      </c>
      <c r="R946" s="3" t="str">
        <f t="shared" si="98"/>
        <v/>
      </c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X946" s="63" t="e">
        <f t="shared" si="99"/>
        <v>#VALUE!</v>
      </c>
    </row>
    <row r="947" spans="1:50" s="1" customFormat="1" ht="14.25" x14ac:dyDescent="0.2">
      <c r="A947" s="6"/>
      <c r="B947" s="6"/>
      <c r="C947" s="6"/>
      <c r="D947" s="3"/>
      <c r="E947" s="70" t="str">
        <f>IF(ATA!E947="","",ATA!E947)</f>
        <v/>
      </c>
      <c r="F947" s="51" t="str">
        <f>IF(ATA!F947="","",ATA!F947)</f>
        <v/>
      </c>
      <c r="G947" s="11" t="str">
        <f>IF(ATA!G947="","",ATA!G947)</f>
        <v/>
      </c>
      <c r="H947" s="55" t="str">
        <f>IF(ATA!H947="","",ATA!H947)</f>
        <v/>
      </c>
      <c r="I947" s="31" t="str">
        <f>IF(AND(F946="",H946="in-sample"),"",IF(AND(Temp!fhor_indata=1,H946="out-sample",H947="out-sample"),I946,IF(AND(F947="",H946="out-sample"),"",IF(AND(Temp!optSeasCoef=0,Temp!sts_add=1),IF(H946="in-sample",IF(Q946=bigT,((pCell/bigT)*F946)+((1-(pCell/bigT))*(I946+J946)),IF(OR(F947="",COUNT($F$2:F946)&lt;=pCell),F946,((pCell/COUNT($F$2:F946))*F946)+((1-(pCell/COUNT($F$2:F946)))*(I946+J946)))),I946),IF(AND(Temp!optSeasCoef=0,Temp!sts_multp=1),IF(H946="in-sample",IF(Q946=bigT,((pCell/bigT)*F946)+((1-(pCell/bigT))*(I946*J946)),IF(OR(F947="",COUNT(F$2:$F946)&lt;=pCell),F946,((pCell/COUNT($F$2:F946))*F946)+((1-(pCell/COUNT($F$2:F946)))*(I946*J946)))),I946),IF(Temp!sts_add=1,IF(H946="in-sample",IF(Q946=bigT,((pCell/bigT)*AX946)+((1-(pCell/bigT))*(I946+J946)),IF(OR(F947="",COUNT($AX$2:AX946)&lt;=pCell),AX946,((pCell/COUNT($AX$2:AX946))*AX946)+((1-(pCell/COUNT($AX$2:AX946)))*(I946+J946)))),I946),IF(H946="in-sample",IF(Q946=bigT,((pCell/bigT)*AX946)+((1-(pCell/bigT))*(I946*J946)),IF(OR(F947="",COUNT($AX$2:AX946)&lt;=pCell),AX946,((pCell/COUNT($AX$2:AX946))*AX946)+((1-(pCell/COUNT($AX$2:AX946)))*(I946*J946)))),I946)))))))</f>
        <v/>
      </c>
      <c r="J947" s="31" t="str">
        <f>IF(AND(F946="",H946="in-sample"),"",IF(AND(Temp!fhor_indata=1,H946="out-sample",H947="out-sample"),J946,IF(AND(F947="",H946="out-sample"),"",IF(AND(Temp!optSeasCoef=0,Temp!sts_add=1),IF(H946="in-sample",IF(Q946=bigT,((qCell/bigT)*(I947-I946))+((1-(qCell/bigT))*J946),IF(OR(F947="",COUNT($F$2:F946)&lt;=qCell),IF(COUNT($F$2:F946)=1,0,F946-F945),((qCell/COUNT($F$2:F946))*(I947-I946))+((1-(qCell/COUNT($F$2:F946)))*J946))),J946),IF(AND(Temp!optSeasCoef=0,Temp!sts_multp=1),IF(H946="in-sample",IF(Q946=bigT,((qCell/bigT)*(I947/I946))+((1-(qCell/bigT))*J946),IF(qCell=0,1,IF(OR(F947="",COUNT($F$2:F946)&lt;=qCell),IF(COUNT($F$2:F946)=1,1,F946/F945),((qCell/COUNT($F$2:F946))*(I947/I946))+((1-(qCell/COUNT($F$2:F946)))*J946)))),J946),IF(Temp!sts_add=1,IF(H946="in-sample",IF(Q946=bigT,((qCell/bigT)*(I947-I946))+((1-(qCell/bigT))*J946),IF(OR(F947="",COUNT($AX$2:AX946)&lt;=qCell),IF(COUNT($AX$2:AX946)=1,0,AX946-AX945),((qCell/COUNT($AX$2:AX946))*(I947-I946))+((1-(qCell/COUNT($AX$2:AX946)))*J946))),J946),IF(H946="in-sample",IF(Q946=bigT,((qCell/bigT)*(I947/I946))+((1-(qCell/bigT))*J946),IF(qCell=0,1,IF(OR(F947="",COUNT($AX$2:AX946)&lt;=qCell),IF(COUNT($AX$2:AX946)=1,1,AX946/AX945),((qCell/COUNT($AX$2:AX946))*(I947/I946))+((1-(qCell/COUNT($AX$2:AX946)))*J946)))),J946)))))))</f>
        <v/>
      </c>
      <c r="K947" s="31" t="str">
        <f>IF(H947="","",IF(AND(Temp!optSeasCoef=0,Temp!sts_add=1),IF(H947="out-sample",I947+(Q947*J947),I947+J947),IF(AND(Temp!optSeasCoef=0,Temp!sts_multp=1),IF(H947="out-sample",I947*(J947^Q947),I947*J947),IF(Temp!sts_add=1,IF(H947="out-sample",(I947+(Q947*J947))*G947,(I947+J947)*G947),IF(H947="out-sample",I947*(J947^Q947)*G947,I947*J947*G947)))))</f>
        <v/>
      </c>
      <c r="L947" s="32" t="str">
        <f t="shared" si="100"/>
        <v/>
      </c>
      <c r="M947" s="32" t="str">
        <f t="shared" si="101"/>
        <v/>
      </c>
      <c r="N947" s="32" t="str">
        <f t="shared" si="102"/>
        <v/>
      </c>
      <c r="O947" s="32" t="str">
        <f t="shared" si="103"/>
        <v/>
      </c>
      <c r="P947" s="32" t="str">
        <f t="shared" si="104"/>
        <v/>
      </c>
      <c r="Q947" s="3" t="str">
        <f>IF(AND(Temp!fhor_indata=1,F947="",H946="in-sample"),1,IF(AND(Temp!fhor_indata=1,H946="out-sample",Q946&lt;ATA!XfHor),Q946+1,IF(F947="","",IF(AND(H947="out-sample",H946="in-sample"),1,IF(AND(H947="out-sample",H946="out-sample"),Q946+1,IF(ISNUMBER(Q946),Q946+1,1))))))</f>
        <v/>
      </c>
      <c r="R947" s="3" t="str">
        <f t="shared" si="98"/>
        <v/>
      </c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X947" s="63" t="e">
        <f t="shared" si="99"/>
        <v>#VALUE!</v>
      </c>
    </row>
    <row r="948" spans="1:50" s="1" customFormat="1" ht="14.25" x14ac:dyDescent="0.2">
      <c r="A948" s="6"/>
      <c r="B948" s="6"/>
      <c r="C948" s="6"/>
      <c r="D948" s="3"/>
      <c r="E948" s="70" t="str">
        <f>IF(ATA!E948="","",ATA!E948)</f>
        <v/>
      </c>
      <c r="F948" s="51" t="str">
        <f>IF(ATA!F948="","",ATA!F948)</f>
        <v/>
      </c>
      <c r="G948" s="11" t="str">
        <f>IF(ATA!G948="","",ATA!G948)</f>
        <v/>
      </c>
      <c r="H948" s="55" t="str">
        <f>IF(ATA!H948="","",ATA!H948)</f>
        <v/>
      </c>
      <c r="I948" s="31" t="str">
        <f>IF(AND(F947="",H947="in-sample"),"",IF(AND(Temp!fhor_indata=1,H947="out-sample",H948="out-sample"),I947,IF(AND(F948="",H947="out-sample"),"",IF(AND(Temp!optSeasCoef=0,Temp!sts_add=1),IF(H947="in-sample",IF(Q947=bigT,((pCell/bigT)*F947)+((1-(pCell/bigT))*(I947+J947)),IF(OR(F948="",COUNT($F$2:F947)&lt;=pCell),F947,((pCell/COUNT($F$2:F947))*F947)+((1-(pCell/COUNT($F$2:F947)))*(I947+J947)))),I947),IF(AND(Temp!optSeasCoef=0,Temp!sts_multp=1),IF(H947="in-sample",IF(Q947=bigT,((pCell/bigT)*F947)+((1-(pCell/bigT))*(I947*J947)),IF(OR(F948="",COUNT(F$2:$F947)&lt;=pCell),F947,((pCell/COUNT($F$2:F947))*F947)+((1-(pCell/COUNT($F$2:F947)))*(I947*J947)))),I947),IF(Temp!sts_add=1,IF(H947="in-sample",IF(Q947=bigT,((pCell/bigT)*AX947)+((1-(pCell/bigT))*(I947+J947)),IF(OR(F948="",COUNT($AX$2:AX947)&lt;=pCell),AX947,((pCell/COUNT($AX$2:AX947))*AX947)+((1-(pCell/COUNT($AX$2:AX947)))*(I947+J947)))),I947),IF(H947="in-sample",IF(Q947=bigT,((pCell/bigT)*AX947)+((1-(pCell/bigT))*(I947*J947)),IF(OR(F948="",COUNT($AX$2:AX947)&lt;=pCell),AX947,((pCell/COUNT($AX$2:AX947))*AX947)+((1-(pCell/COUNT($AX$2:AX947)))*(I947*J947)))),I947)))))))</f>
        <v/>
      </c>
      <c r="J948" s="31" t="str">
        <f>IF(AND(F947="",H947="in-sample"),"",IF(AND(Temp!fhor_indata=1,H947="out-sample",H948="out-sample"),J947,IF(AND(F948="",H947="out-sample"),"",IF(AND(Temp!optSeasCoef=0,Temp!sts_add=1),IF(H947="in-sample",IF(Q947=bigT,((qCell/bigT)*(I948-I947))+((1-(qCell/bigT))*J947),IF(OR(F948="",COUNT($F$2:F947)&lt;=qCell),IF(COUNT($F$2:F947)=1,0,F947-F946),((qCell/COUNT($F$2:F947))*(I948-I947))+((1-(qCell/COUNT($F$2:F947)))*J947))),J947),IF(AND(Temp!optSeasCoef=0,Temp!sts_multp=1),IF(H947="in-sample",IF(Q947=bigT,((qCell/bigT)*(I948/I947))+((1-(qCell/bigT))*J947),IF(qCell=0,1,IF(OR(F948="",COUNT($F$2:F947)&lt;=qCell),IF(COUNT($F$2:F947)=1,1,F947/F946),((qCell/COUNT($F$2:F947))*(I948/I947))+((1-(qCell/COUNT($F$2:F947)))*J947)))),J947),IF(Temp!sts_add=1,IF(H947="in-sample",IF(Q947=bigT,((qCell/bigT)*(I948-I947))+((1-(qCell/bigT))*J947),IF(OR(F948="",COUNT($AX$2:AX947)&lt;=qCell),IF(COUNT($AX$2:AX947)=1,0,AX947-AX946),((qCell/COUNT($AX$2:AX947))*(I948-I947))+((1-(qCell/COUNT($AX$2:AX947)))*J947))),J947),IF(H947="in-sample",IF(Q947=bigT,((qCell/bigT)*(I948/I947))+((1-(qCell/bigT))*J947),IF(qCell=0,1,IF(OR(F948="",COUNT($AX$2:AX947)&lt;=qCell),IF(COUNT($AX$2:AX947)=1,1,AX947/AX946),((qCell/COUNT($AX$2:AX947))*(I948/I947))+((1-(qCell/COUNT($AX$2:AX947)))*J947)))),J947)))))))</f>
        <v/>
      </c>
      <c r="K948" s="31" t="str">
        <f>IF(H948="","",IF(AND(Temp!optSeasCoef=0,Temp!sts_add=1),IF(H948="out-sample",I948+(Q948*J948),I948+J948),IF(AND(Temp!optSeasCoef=0,Temp!sts_multp=1),IF(H948="out-sample",I948*(J948^Q948),I948*J948),IF(Temp!sts_add=1,IF(H948="out-sample",(I948+(Q948*J948))*G948,(I948+J948)*G948),IF(H948="out-sample",I948*(J948^Q948)*G948,I948*J948*G948)))))</f>
        <v/>
      </c>
      <c r="L948" s="32" t="str">
        <f t="shared" si="100"/>
        <v/>
      </c>
      <c r="M948" s="32" t="str">
        <f t="shared" si="101"/>
        <v/>
      </c>
      <c r="N948" s="32" t="str">
        <f t="shared" si="102"/>
        <v/>
      </c>
      <c r="O948" s="32" t="str">
        <f t="shared" si="103"/>
        <v/>
      </c>
      <c r="P948" s="32" t="str">
        <f t="shared" si="104"/>
        <v/>
      </c>
      <c r="Q948" s="3" t="str">
        <f>IF(AND(Temp!fhor_indata=1,F948="",H947="in-sample"),1,IF(AND(Temp!fhor_indata=1,H947="out-sample",Q947&lt;ATA!XfHor),Q947+1,IF(F948="","",IF(AND(H948="out-sample",H947="in-sample"),1,IF(AND(H948="out-sample",H947="out-sample"),Q947+1,IF(ISNUMBER(Q947),Q947+1,1))))))</f>
        <v/>
      </c>
      <c r="R948" s="3" t="str">
        <f t="shared" si="98"/>
        <v/>
      </c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X948" s="63" t="e">
        <f t="shared" si="99"/>
        <v>#VALUE!</v>
      </c>
    </row>
    <row r="949" spans="1:50" s="1" customFormat="1" ht="14.25" x14ac:dyDescent="0.2">
      <c r="A949" s="6"/>
      <c r="B949" s="6"/>
      <c r="C949" s="6"/>
      <c r="D949" s="3"/>
      <c r="E949" s="70" t="str">
        <f>IF(ATA!E949="","",ATA!E949)</f>
        <v/>
      </c>
      <c r="F949" s="51" t="str">
        <f>IF(ATA!F949="","",ATA!F949)</f>
        <v/>
      </c>
      <c r="G949" s="11" t="str">
        <f>IF(ATA!G949="","",ATA!G949)</f>
        <v/>
      </c>
      <c r="H949" s="55" t="str">
        <f>IF(ATA!H949="","",ATA!H949)</f>
        <v/>
      </c>
      <c r="I949" s="31" t="str">
        <f>IF(AND(F948="",H948="in-sample"),"",IF(AND(Temp!fhor_indata=1,H948="out-sample",H949="out-sample"),I948,IF(AND(F949="",H948="out-sample"),"",IF(AND(Temp!optSeasCoef=0,Temp!sts_add=1),IF(H948="in-sample",IF(Q948=bigT,((pCell/bigT)*F948)+((1-(pCell/bigT))*(I948+J948)),IF(OR(F949="",COUNT($F$2:F948)&lt;=pCell),F948,((pCell/COUNT($F$2:F948))*F948)+((1-(pCell/COUNT($F$2:F948)))*(I948+J948)))),I948),IF(AND(Temp!optSeasCoef=0,Temp!sts_multp=1),IF(H948="in-sample",IF(Q948=bigT,((pCell/bigT)*F948)+((1-(pCell/bigT))*(I948*J948)),IF(OR(F949="",COUNT(F$2:$F948)&lt;=pCell),F948,((pCell/COUNT($F$2:F948))*F948)+((1-(pCell/COUNT($F$2:F948)))*(I948*J948)))),I948),IF(Temp!sts_add=1,IF(H948="in-sample",IF(Q948=bigT,((pCell/bigT)*AX948)+((1-(pCell/bigT))*(I948+J948)),IF(OR(F949="",COUNT($AX$2:AX948)&lt;=pCell),AX948,((pCell/COUNT($AX$2:AX948))*AX948)+((1-(pCell/COUNT($AX$2:AX948)))*(I948+J948)))),I948),IF(H948="in-sample",IF(Q948=bigT,((pCell/bigT)*AX948)+((1-(pCell/bigT))*(I948*J948)),IF(OR(F949="",COUNT($AX$2:AX948)&lt;=pCell),AX948,((pCell/COUNT($AX$2:AX948))*AX948)+((1-(pCell/COUNT($AX$2:AX948)))*(I948*J948)))),I948)))))))</f>
        <v/>
      </c>
      <c r="J949" s="31" t="str">
        <f>IF(AND(F948="",H948="in-sample"),"",IF(AND(Temp!fhor_indata=1,H948="out-sample",H949="out-sample"),J948,IF(AND(F949="",H948="out-sample"),"",IF(AND(Temp!optSeasCoef=0,Temp!sts_add=1),IF(H948="in-sample",IF(Q948=bigT,((qCell/bigT)*(I949-I948))+((1-(qCell/bigT))*J948),IF(OR(F949="",COUNT($F$2:F948)&lt;=qCell),IF(COUNT($F$2:F948)=1,0,F948-F947),((qCell/COUNT($F$2:F948))*(I949-I948))+((1-(qCell/COUNT($F$2:F948)))*J948))),J948),IF(AND(Temp!optSeasCoef=0,Temp!sts_multp=1),IF(H948="in-sample",IF(Q948=bigT,((qCell/bigT)*(I949/I948))+((1-(qCell/bigT))*J948),IF(qCell=0,1,IF(OR(F949="",COUNT($F$2:F948)&lt;=qCell),IF(COUNT($F$2:F948)=1,1,F948/F947),((qCell/COUNT($F$2:F948))*(I949/I948))+((1-(qCell/COUNT($F$2:F948)))*J948)))),J948),IF(Temp!sts_add=1,IF(H948="in-sample",IF(Q948=bigT,((qCell/bigT)*(I949-I948))+((1-(qCell/bigT))*J948),IF(OR(F949="",COUNT($AX$2:AX948)&lt;=qCell),IF(COUNT($AX$2:AX948)=1,0,AX948-AX947),((qCell/COUNT($AX$2:AX948))*(I949-I948))+((1-(qCell/COUNT($AX$2:AX948)))*J948))),J948),IF(H948="in-sample",IF(Q948=bigT,((qCell/bigT)*(I949/I948))+((1-(qCell/bigT))*J948),IF(qCell=0,1,IF(OR(F949="",COUNT($AX$2:AX948)&lt;=qCell),IF(COUNT($AX$2:AX948)=1,1,AX948/AX947),((qCell/COUNT($AX$2:AX948))*(I949/I948))+((1-(qCell/COUNT($AX$2:AX948)))*J948)))),J948)))))))</f>
        <v/>
      </c>
      <c r="K949" s="31" t="str">
        <f>IF(H949="","",IF(AND(Temp!optSeasCoef=0,Temp!sts_add=1),IF(H949="out-sample",I949+(Q949*J949),I949+J949),IF(AND(Temp!optSeasCoef=0,Temp!sts_multp=1),IF(H949="out-sample",I949*(J949^Q949),I949*J949),IF(Temp!sts_add=1,IF(H949="out-sample",(I949+(Q949*J949))*G949,(I949+J949)*G949),IF(H949="out-sample",I949*(J949^Q949)*G949,I949*J949*G949)))))</f>
        <v/>
      </c>
      <c r="L949" s="32" t="str">
        <f t="shared" si="100"/>
        <v/>
      </c>
      <c r="M949" s="32" t="str">
        <f t="shared" si="101"/>
        <v/>
      </c>
      <c r="N949" s="32" t="str">
        <f t="shared" si="102"/>
        <v/>
      </c>
      <c r="O949" s="32" t="str">
        <f t="shared" si="103"/>
        <v/>
      </c>
      <c r="P949" s="32" t="str">
        <f t="shared" si="104"/>
        <v/>
      </c>
      <c r="Q949" s="3" t="str">
        <f>IF(AND(Temp!fhor_indata=1,F949="",H948="in-sample"),1,IF(AND(Temp!fhor_indata=1,H948="out-sample",Q948&lt;ATA!XfHor),Q948+1,IF(F949="","",IF(AND(H949="out-sample",H948="in-sample"),1,IF(AND(H949="out-sample",H948="out-sample"),Q948+1,IF(ISNUMBER(Q948),Q948+1,1))))))</f>
        <v/>
      </c>
      <c r="R949" s="3" t="str">
        <f t="shared" si="98"/>
        <v/>
      </c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X949" s="63" t="e">
        <f t="shared" si="99"/>
        <v>#VALUE!</v>
      </c>
    </row>
    <row r="950" spans="1:50" s="1" customFormat="1" ht="14.25" x14ac:dyDescent="0.2">
      <c r="A950" s="6"/>
      <c r="B950" s="6"/>
      <c r="C950" s="6"/>
      <c r="D950" s="3"/>
      <c r="E950" s="70" t="str">
        <f>IF(ATA!E950="","",ATA!E950)</f>
        <v/>
      </c>
      <c r="F950" s="51" t="str">
        <f>IF(ATA!F950="","",ATA!F950)</f>
        <v/>
      </c>
      <c r="G950" s="11" t="str">
        <f>IF(ATA!G950="","",ATA!G950)</f>
        <v/>
      </c>
      <c r="H950" s="55" t="str">
        <f>IF(ATA!H950="","",ATA!H950)</f>
        <v/>
      </c>
      <c r="I950" s="31" t="str">
        <f>IF(AND(F949="",H949="in-sample"),"",IF(AND(Temp!fhor_indata=1,H949="out-sample",H950="out-sample"),I949,IF(AND(F950="",H949="out-sample"),"",IF(AND(Temp!optSeasCoef=0,Temp!sts_add=1),IF(H949="in-sample",IF(Q949=bigT,((pCell/bigT)*F949)+((1-(pCell/bigT))*(I949+J949)),IF(OR(F950="",COUNT($F$2:F949)&lt;=pCell),F949,((pCell/COUNT($F$2:F949))*F949)+((1-(pCell/COUNT($F$2:F949)))*(I949+J949)))),I949),IF(AND(Temp!optSeasCoef=0,Temp!sts_multp=1),IF(H949="in-sample",IF(Q949=bigT,((pCell/bigT)*F949)+((1-(pCell/bigT))*(I949*J949)),IF(OR(F950="",COUNT(F$2:$F949)&lt;=pCell),F949,((pCell/COUNT($F$2:F949))*F949)+((1-(pCell/COUNT($F$2:F949)))*(I949*J949)))),I949),IF(Temp!sts_add=1,IF(H949="in-sample",IF(Q949=bigT,((pCell/bigT)*AX949)+((1-(pCell/bigT))*(I949+J949)),IF(OR(F950="",COUNT($AX$2:AX949)&lt;=pCell),AX949,((pCell/COUNT($AX$2:AX949))*AX949)+((1-(pCell/COUNT($AX$2:AX949)))*(I949+J949)))),I949),IF(H949="in-sample",IF(Q949=bigT,((pCell/bigT)*AX949)+((1-(pCell/bigT))*(I949*J949)),IF(OR(F950="",COUNT($AX$2:AX949)&lt;=pCell),AX949,((pCell/COUNT($AX$2:AX949))*AX949)+((1-(pCell/COUNT($AX$2:AX949)))*(I949*J949)))),I949)))))))</f>
        <v/>
      </c>
      <c r="J950" s="31" t="str">
        <f>IF(AND(F949="",H949="in-sample"),"",IF(AND(Temp!fhor_indata=1,H949="out-sample",H950="out-sample"),J949,IF(AND(F950="",H949="out-sample"),"",IF(AND(Temp!optSeasCoef=0,Temp!sts_add=1),IF(H949="in-sample",IF(Q949=bigT,((qCell/bigT)*(I950-I949))+((1-(qCell/bigT))*J949),IF(OR(F950="",COUNT($F$2:F949)&lt;=qCell),IF(COUNT($F$2:F949)=1,0,F949-F948),((qCell/COUNT($F$2:F949))*(I950-I949))+((1-(qCell/COUNT($F$2:F949)))*J949))),J949),IF(AND(Temp!optSeasCoef=0,Temp!sts_multp=1),IF(H949="in-sample",IF(Q949=bigT,((qCell/bigT)*(I950/I949))+((1-(qCell/bigT))*J949),IF(qCell=0,1,IF(OR(F950="",COUNT($F$2:F949)&lt;=qCell),IF(COUNT($F$2:F949)=1,1,F949/F948),((qCell/COUNT($F$2:F949))*(I950/I949))+((1-(qCell/COUNT($F$2:F949)))*J949)))),J949),IF(Temp!sts_add=1,IF(H949="in-sample",IF(Q949=bigT,((qCell/bigT)*(I950-I949))+((1-(qCell/bigT))*J949),IF(OR(F950="",COUNT($AX$2:AX949)&lt;=qCell),IF(COUNT($AX$2:AX949)=1,0,AX949-AX948),((qCell/COUNT($AX$2:AX949))*(I950-I949))+((1-(qCell/COUNT($AX$2:AX949)))*J949))),J949),IF(H949="in-sample",IF(Q949=bigT,((qCell/bigT)*(I950/I949))+((1-(qCell/bigT))*J949),IF(qCell=0,1,IF(OR(F950="",COUNT($AX$2:AX949)&lt;=qCell),IF(COUNT($AX$2:AX949)=1,1,AX949/AX948),((qCell/COUNT($AX$2:AX949))*(I950/I949))+((1-(qCell/COUNT($AX$2:AX949)))*J949)))),J949)))))))</f>
        <v/>
      </c>
      <c r="K950" s="31" t="str">
        <f>IF(H950="","",IF(AND(Temp!optSeasCoef=0,Temp!sts_add=1),IF(H950="out-sample",I950+(Q950*J950),I950+J950),IF(AND(Temp!optSeasCoef=0,Temp!sts_multp=1),IF(H950="out-sample",I950*(J950^Q950),I950*J950),IF(Temp!sts_add=1,IF(H950="out-sample",(I950+(Q950*J950))*G950,(I950+J950)*G950),IF(H950="out-sample",I950*(J950^Q950)*G950,I950*J950*G950)))))</f>
        <v/>
      </c>
      <c r="L950" s="32" t="str">
        <f t="shared" si="100"/>
        <v/>
      </c>
      <c r="M950" s="32" t="str">
        <f t="shared" si="101"/>
        <v/>
      </c>
      <c r="N950" s="32" t="str">
        <f t="shared" si="102"/>
        <v/>
      </c>
      <c r="O950" s="32" t="str">
        <f t="shared" si="103"/>
        <v/>
      </c>
      <c r="P950" s="32" t="str">
        <f t="shared" si="104"/>
        <v/>
      </c>
      <c r="Q950" s="3" t="str">
        <f>IF(AND(Temp!fhor_indata=1,F950="",H949="in-sample"),1,IF(AND(Temp!fhor_indata=1,H949="out-sample",Q949&lt;ATA!XfHor),Q949+1,IF(F950="","",IF(AND(H950="out-sample",H949="in-sample"),1,IF(AND(H950="out-sample",H949="out-sample"),Q949+1,IF(ISNUMBER(Q949),Q949+1,1))))))</f>
        <v/>
      </c>
      <c r="R950" s="3" t="str">
        <f t="shared" si="98"/>
        <v/>
      </c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X950" s="63" t="e">
        <f t="shared" si="99"/>
        <v>#VALUE!</v>
      </c>
    </row>
    <row r="951" spans="1:50" s="1" customFormat="1" ht="14.25" x14ac:dyDescent="0.2">
      <c r="A951" s="6"/>
      <c r="B951" s="6"/>
      <c r="C951" s="6"/>
      <c r="D951" s="3"/>
      <c r="E951" s="70" t="str">
        <f>IF(ATA!E951="","",ATA!E951)</f>
        <v/>
      </c>
      <c r="F951" s="51" t="str">
        <f>IF(ATA!F951="","",ATA!F951)</f>
        <v/>
      </c>
      <c r="G951" s="11" t="str">
        <f>IF(ATA!G951="","",ATA!G951)</f>
        <v/>
      </c>
      <c r="H951" s="55" t="str">
        <f>IF(ATA!H951="","",ATA!H951)</f>
        <v/>
      </c>
      <c r="I951" s="31" t="str">
        <f>IF(AND(F950="",H950="in-sample"),"",IF(AND(Temp!fhor_indata=1,H950="out-sample",H951="out-sample"),I950,IF(AND(F951="",H950="out-sample"),"",IF(AND(Temp!optSeasCoef=0,Temp!sts_add=1),IF(H950="in-sample",IF(Q950=bigT,((pCell/bigT)*F950)+((1-(pCell/bigT))*(I950+J950)),IF(OR(F951="",COUNT($F$2:F950)&lt;=pCell),F950,((pCell/COUNT($F$2:F950))*F950)+((1-(pCell/COUNT($F$2:F950)))*(I950+J950)))),I950),IF(AND(Temp!optSeasCoef=0,Temp!sts_multp=1),IF(H950="in-sample",IF(Q950=bigT,((pCell/bigT)*F950)+((1-(pCell/bigT))*(I950*J950)),IF(OR(F951="",COUNT(F$2:$F950)&lt;=pCell),F950,((pCell/COUNT($F$2:F950))*F950)+((1-(pCell/COUNT($F$2:F950)))*(I950*J950)))),I950),IF(Temp!sts_add=1,IF(H950="in-sample",IF(Q950=bigT,((pCell/bigT)*AX950)+((1-(pCell/bigT))*(I950+J950)),IF(OR(F951="",COUNT($AX$2:AX950)&lt;=pCell),AX950,((pCell/COUNT($AX$2:AX950))*AX950)+((1-(pCell/COUNT($AX$2:AX950)))*(I950+J950)))),I950),IF(H950="in-sample",IF(Q950=bigT,((pCell/bigT)*AX950)+((1-(pCell/bigT))*(I950*J950)),IF(OR(F951="",COUNT($AX$2:AX950)&lt;=pCell),AX950,((pCell/COUNT($AX$2:AX950))*AX950)+((1-(pCell/COUNT($AX$2:AX950)))*(I950*J950)))),I950)))))))</f>
        <v/>
      </c>
      <c r="J951" s="31" t="str">
        <f>IF(AND(F950="",H950="in-sample"),"",IF(AND(Temp!fhor_indata=1,H950="out-sample",H951="out-sample"),J950,IF(AND(F951="",H950="out-sample"),"",IF(AND(Temp!optSeasCoef=0,Temp!sts_add=1),IF(H950="in-sample",IF(Q950=bigT,((qCell/bigT)*(I951-I950))+((1-(qCell/bigT))*J950),IF(OR(F951="",COUNT($F$2:F950)&lt;=qCell),IF(COUNT($F$2:F950)=1,0,F950-F949),((qCell/COUNT($F$2:F950))*(I951-I950))+((1-(qCell/COUNT($F$2:F950)))*J950))),J950),IF(AND(Temp!optSeasCoef=0,Temp!sts_multp=1),IF(H950="in-sample",IF(Q950=bigT,((qCell/bigT)*(I951/I950))+((1-(qCell/bigT))*J950),IF(qCell=0,1,IF(OR(F951="",COUNT($F$2:F950)&lt;=qCell),IF(COUNT($F$2:F950)=1,1,F950/F949),((qCell/COUNT($F$2:F950))*(I951/I950))+((1-(qCell/COUNT($F$2:F950)))*J950)))),J950),IF(Temp!sts_add=1,IF(H950="in-sample",IF(Q950=bigT,((qCell/bigT)*(I951-I950))+((1-(qCell/bigT))*J950),IF(OR(F951="",COUNT($AX$2:AX950)&lt;=qCell),IF(COUNT($AX$2:AX950)=1,0,AX950-AX949),((qCell/COUNT($AX$2:AX950))*(I951-I950))+((1-(qCell/COUNT($AX$2:AX950)))*J950))),J950),IF(H950="in-sample",IF(Q950=bigT,((qCell/bigT)*(I951/I950))+((1-(qCell/bigT))*J950),IF(qCell=0,1,IF(OR(F951="",COUNT($AX$2:AX950)&lt;=qCell),IF(COUNT($AX$2:AX950)=1,1,AX950/AX949),((qCell/COUNT($AX$2:AX950))*(I951/I950))+((1-(qCell/COUNT($AX$2:AX950)))*J950)))),J950)))))))</f>
        <v/>
      </c>
      <c r="K951" s="31" t="str">
        <f>IF(H951="","",IF(AND(Temp!optSeasCoef=0,Temp!sts_add=1),IF(H951="out-sample",I951+(Q951*J951),I951+J951),IF(AND(Temp!optSeasCoef=0,Temp!sts_multp=1),IF(H951="out-sample",I951*(J951^Q951),I951*J951),IF(Temp!sts_add=1,IF(H951="out-sample",(I951+(Q951*J951))*G951,(I951+J951)*G951),IF(H951="out-sample",I951*(J951^Q951)*G951,I951*J951*G951)))))</f>
        <v/>
      </c>
      <c r="L951" s="32" t="str">
        <f t="shared" si="100"/>
        <v/>
      </c>
      <c r="M951" s="32" t="str">
        <f t="shared" si="101"/>
        <v/>
      </c>
      <c r="N951" s="32" t="str">
        <f t="shared" si="102"/>
        <v/>
      </c>
      <c r="O951" s="32" t="str">
        <f t="shared" si="103"/>
        <v/>
      </c>
      <c r="P951" s="32" t="str">
        <f t="shared" si="104"/>
        <v/>
      </c>
      <c r="Q951" s="3" t="str">
        <f>IF(AND(Temp!fhor_indata=1,F951="",H950="in-sample"),1,IF(AND(Temp!fhor_indata=1,H950="out-sample",Q950&lt;ATA!XfHor),Q950+1,IF(F951="","",IF(AND(H951="out-sample",H950="in-sample"),1,IF(AND(H951="out-sample",H950="out-sample"),Q950+1,IF(ISNUMBER(Q950),Q950+1,1))))))</f>
        <v/>
      </c>
      <c r="R951" s="3" t="str">
        <f t="shared" si="98"/>
        <v/>
      </c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X951" s="63" t="e">
        <f t="shared" si="99"/>
        <v>#VALUE!</v>
      </c>
    </row>
    <row r="952" spans="1:50" s="1" customFormat="1" ht="14.25" x14ac:dyDescent="0.2">
      <c r="A952" s="6"/>
      <c r="B952" s="6"/>
      <c r="C952" s="6"/>
      <c r="D952" s="3"/>
      <c r="E952" s="70" t="str">
        <f>IF(ATA!E952="","",ATA!E952)</f>
        <v/>
      </c>
      <c r="F952" s="51" t="str">
        <f>IF(ATA!F952="","",ATA!F952)</f>
        <v/>
      </c>
      <c r="G952" s="11" t="str">
        <f>IF(ATA!G952="","",ATA!G952)</f>
        <v/>
      </c>
      <c r="H952" s="55" t="str">
        <f>IF(ATA!H952="","",ATA!H952)</f>
        <v/>
      </c>
      <c r="I952" s="31" t="str">
        <f>IF(AND(F951="",H951="in-sample"),"",IF(AND(Temp!fhor_indata=1,H951="out-sample",H952="out-sample"),I951,IF(AND(F952="",H951="out-sample"),"",IF(AND(Temp!optSeasCoef=0,Temp!sts_add=1),IF(H951="in-sample",IF(Q951=bigT,((pCell/bigT)*F951)+((1-(pCell/bigT))*(I951+J951)),IF(OR(F952="",COUNT($F$2:F951)&lt;=pCell),F951,((pCell/COUNT($F$2:F951))*F951)+((1-(pCell/COUNT($F$2:F951)))*(I951+J951)))),I951),IF(AND(Temp!optSeasCoef=0,Temp!sts_multp=1),IF(H951="in-sample",IF(Q951=bigT,((pCell/bigT)*F951)+((1-(pCell/bigT))*(I951*J951)),IF(OR(F952="",COUNT(F$2:$F951)&lt;=pCell),F951,((pCell/COUNT($F$2:F951))*F951)+((1-(pCell/COUNT($F$2:F951)))*(I951*J951)))),I951),IF(Temp!sts_add=1,IF(H951="in-sample",IF(Q951=bigT,((pCell/bigT)*AX951)+((1-(pCell/bigT))*(I951+J951)),IF(OR(F952="",COUNT($AX$2:AX951)&lt;=pCell),AX951,((pCell/COUNT($AX$2:AX951))*AX951)+((1-(pCell/COUNT($AX$2:AX951)))*(I951+J951)))),I951),IF(H951="in-sample",IF(Q951=bigT,((pCell/bigT)*AX951)+((1-(pCell/bigT))*(I951*J951)),IF(OR(F952="",COUNT($AX$2:AX951)&lt;=pCell),AX951,((pCell/COUNT($AX$2:AX951))*AX951)+((1-(pCell/COUNT($AX$2:AX951)))*(I951*J951)))),I951)))))))</f>
        <v/>
      </c>
      <c r="J952" s="31" t="str">
        <f>IF(AND(F951="",H951="in-sample"),"",IF(AND(Temp!fhor_indata=1,H951="out-sample",H952="out-sample"),J951,IF(AND(F952="",H951="out-sample"),"",IF(AND(Temp!optSeasCoef=0,Temp!sts_add=1),IF(H951="in-sample",IF(Q951=bigT,((qCell/bigT)*(I952-I951))+((1-(qCell/bigT))*J951),IF(OR(F952="",COUNT($F$2:F951)&lt;=qCell),IF(COUNT($F$2:F951)=1,0,F951-F950),((qCell/COUNT($F$2:F951))*(I952-I951))+((1-(qCell/COUNT($F$2:F951)))*J951))),J951),IF(AND(Temp!optSeasCoef=0,Temp!sts_multp=1),IF(H951="in-sample",IF(Q951=bigT,((qCell/bigT)*(I952/I951))+((1-(qCell/bigT))*J951),IF(qCell=0,1,IF(OR(F952="",COUNT($F$2:F951)&lt;=qCell),IF(COUNT($F$2:F951)=1,1,F951/F950),((qCell/COUNT($F$2:F951))*(I952/I951))+((1-(qCell/COUNT($F$2:F951)))*J951)))),J951),IF(Temp!sts_add=1,IF(H951="in-sample",IF(Q951=bigT,((qCell/bigT)*(I952-I951))+((1-(qCell/bigT))*J951),IF(OR(F952="",COUNT($AX$2:AX951)&lt;=qCell),IF(COUNT($AX$2:AX951)=1,0,AX951-AX950),((qCell/COUNT($AX$2:AX951))*(I952-I951))+((1-(qCell/COUNT($AX$2:AX951)))*J951))),J951),IF(H951="in-sample",IF(Q951=bigT,((qCell/bigT)*(I952/I951))+((1-(qCell/bigT))*J951),IF(qCell=0,1,IF(OR(F952="",COUNT($AX$2:AX951)&lt;=qCell),IF(COUNT($AX$2:AX951)=1,1,AX951/AX950),((qCell/COUNT($AX$2:AX951))*(I952/I951))+((1-(qCell/COUNT($AX$2:AX951)))*J951)))),J951)))))))</f>
        <v/>
      </c>
      <c r="K952" s="31" t="str">
        <f>IF(H952="","",IF(AND(Temp!optSeasCoef=0,Temp!sts_add=1),IF(H952="out-sample",I952+(Q952*J952),I952+J952),IF(AND(Temp!optSeasCoef=0,Temp!sts_multp=1),IF(H952="out-sample",I952*(J952^Q952),I952*J952),IF(Temp!sts_add=1,IF(H952="out-sample",(I952+(Q952*J952))*G952,(I952+J952)*G952),IF(H952="out-sample",I952*(J952^Q952)*G952,I952*J952*G952)))))</f>
        <v/>
      </c>
      <c r="L952" s="32" t="str">
        <f t="shared" si="100"/>
        <v/>
      </c>
      <c r="M952" s="32" t="str">
        <f t="shared" si="101"/>
        <v/>
      </c>
      <c r="N952" s="32" t="str">
        <f t="shared" si="102"/>
        <v/>
      </c>
      <c r="O952" s="32" t="str">
        <f t="shared" si="103"/>
        <v/>
      </c>
      <c r="P952" s="32" t="str">
        <f t="shared" si="104"/>
        <v/>
      </c>
      <c r="Q952" s="3" t="str">
        <f>IF(AND(Temp!fhor_indata=1,F952="",H951="in-sample"),1,IF(AND(Temp!fhor_indata=1,H951="out-sample",Q951&lt;ATA!XfHor),Q951+1,IF(F952="","",IF(AND(H952="out-sample",H951="in-sample"),1,IF(AND(H952="out-sample",H951="out-sample"),Q951+1,IF(ISNUMBER(Q951),Q951+1,1))))))</f>
        <v/>
      </c>
      <c r="R952" s="3" t="str">
        <f t="shared" si="98"/>
        <v/>
      </c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X952" s="63" t="e">
        <f t="shared" si="99"/>
        <v>#VALUE!</v>
      </c>
    </row>
    <row r="953" spans="1:50" s="1" customFormat="1" ht="14.25" x14ac:dyDescent="0.2">
      <c r="A953" s="6"/>
      <c r="B953" s="6"/>
      <c r="C953" s="6"/>
      <c r="D953" s="3"/>
      <c r="E953" s="70" t="str">
        <f>IF(ATA!E953="","",ATA!E953)</f>
        <v/>
      </c>
      <c r="F953" s="51" t="str">
        <f>IF(ATA!F953="","",ATA!F953)</f>
        <v/>
      </c>
      <c r="G953" s="11" t="str">
        <f>IF(ATA!G953="","",ATA!G953)</f>
        <v/>
      </c>
      <c r="H953" s="55" t="str">
        <f>IF(ATA!H953="","",ATA!H953)</f>
        <v/>
      </c>
      <c r="I953" s="31" t="str">
        <f>IF(AND(F952="",H952="in-sample"),"",IF(AND(Temp!fhor_indata=1,H952="out-sample",H953="out-sample"),I952,IF(AND(F953="",H952="out-sample"),"",IF(AND(Temp!optSeasCoef=0,Temp!sts_add=1),IF(H952="in-sample",IF(Q952=bigT,((pCell/bigT)*F952)+((1-(pCell/bigT))*(I952+J952)),IF(OR(F953="",COUNT($F$2:F952)&lt;=pCell),F952,((pCell/COUNT($F$2:F952))*F952)+((1-(pCell/COUNT($F$2:F952)))*(I952+J952)))),I952),IF(AND(Temp!optSeasCoef=0,Temp!sts_multp=1),IF(H952="in-sample",IF(Q952=bigT,((pCell/bigT)*F952)+((1-(pCell/bigT))*(I952*J952)),IF(OR(F953="",COUNT(F$2:$F952)&lt;=pCell),F952,((pCell/COUNT($F$2:F952))*F952)+((1-(pCell/COUNT($F$2:F952)))*(I952*J952)))),I952),IF(Temp!sts_add=1,IF(H952="in-sample",IF(Q952=bigT,((pCell/bigT)*AX952)+((1-(pCell/bigT))*(I952+J952)),IF(OR(F953="",COUNT($AX$2:AX952)&lt;=pCell),AX952,((pCell/COUNT($AX$2:AX952))*AX952)+((1-(pCell/COUNT($AX$2:AX952)))*(I952+J952)))),I952),IF(H952="in-sample",IF(Q952=bigT,((pCell/bigT)*AX952)+((1-(pCell/bigT))*(I952*J952)),IF(OR(F953="",COUNT($AX$2:AX952)&lt;=pCell),AX952,((pCell/COUNT($AX$2:AX952))*AX952)+((1-(pCell/COUNT($AX$2:AX952)))*(I952*J952)))),I952)))))))</f>
        <v/>
      </c>
      <c r="J953" s="31" t="str">
        <f>IF(AND(F952="",H952="in-sample"),"",IF(AND(Temp!fhor_indata=1,H952="out-sample",H953="out-sample"),J952,IF(AND(F953="",H952="out-sample"),"",IF(AND(Temp!optSeasCoef=0,Temp!sts_add=1),IF(H952="in-sample",IF(Q952=bigT,((qCell/bigT)*(I953-I952))+((1-(qCell/bigT))*J952),IF(OR(F953="",COUNT($F$2:F952)&lt;=qCell),IF(COUNT($F$2:F952)=1,0,F952-F951),((qCell/COUNT($F$2:F952))*(I953-I952))+((1-(qCell/COUNT($F$2:F952)))*J952))),J952),IF(AND(Temp!optSeasCoef=0,Temp!sts_multp=1),IF(H952="in-sample",IF(Q952=bigT,((qCell/bigT)*(I953/I952))+((1-(qCell/bigT))*J952),IF(qCell=0,1,IF(OR(F953="",COUNT($F$2:F952)&lt;=qCell),IF(COUNT($F$2:F952)=1,1,F952/F951),((qCell/COUNT($F$2:F952))*(I953/I952))+((1-(qCell/COUNT($F$2:F952)))*J952)))),J952),IF(Temp!sts_add=1,IF(H952="in-sample",IF(Q952=bigT,((qCell/bigT)*(I953-I952))+((1-(qCell/bigT))*J952),IF(OR(F953="",COUNT($AX$2:AX952)&lt;=qCell),IF(COUNT($AX$2:AX952)=1,0,AX952-AX951),((qCell/COUNT($AX$2:AX952))*(I953-I952))+((1-(qCell/COUNT($AX$2:AX952)))*J952))),J952),IF(H952="in-sample",IF(Q952=bigT,((qCell/bigT)*(I953/I952))+((1-(qCell/bigT))*J952),IF(qCell=0,1,IF(OR(F953="",COUNT($AX$2:AX952)&lt;=qCell),IF(COUNT($AX$2:AX952)=1,1,AX952/AX951),((qCell/COUNT($AX$2:AX952))*(I953/I952))+((1-(qCell/COUNT($AX$2:AX952)))*J952)))),J952)))))))</f>
        <v/>
      </c>
      <c r="K953" s="31" t="str">
        <f>IF(H953="","",IF(AND(Temp!optSeasCoef=0,Temp!sts_add=1),IF(H953="out-sample",I953+(Q953*J953),I953+J953),IF(AND(Temp!optSeasCoef=0,Temp!sts_multp=1),IF(H953="out-sample",I953*(J953^Q953),I953*J953),IF(Temp!sts_add=1,IF(H953="out-sample",(I953+(Q953*J953))*G953,(I953+J953)*G953),IF(H953="out-sample",I953*(J953^Q953)*G953,I953*J953*G953)))))</f>
        <v/>
      </c>
      <c r="L953" s="32" t="str">
        <f t="shared" si="100"/>
        <v/>
      </c>
      <c r="M953" s="32" t="str">
        <f t="shared" si="101"/>
        <v/>
      </c>
      <c r="N953" s="32" t="str">
        <f t="shared" si="102"/>
        <v/>
      </c>
      <c r="O953" s="32" t="str">
        <f t="shared" si="103"/>
        <v/>
      </c>
      <c r="P953" s="32" t="str">
        <f t="shared" si="104"/>
        <v/>
      </c>
      <c r="Q953" s="3" t="str">
        <f>IF(AND(Temp!fhor_indata=1,F953="",H952="in-sample"),1,IF(AND(Temp!fhor_indata=1,H952="out-sample",Q952&lt;ATA!XfHor),Q952+1,IF(F953="","",IF(AND(H953="out-sample",H952="in-sample"),1,IF(AND(H953="out-sample",H952="out-sample"),Q952+1,IF(ISNUMBER(Q952),Q952+1,1))))))</f>
        <v/>
      </c>
      <c r="R953" s="3" t="str">
        <f t="shared" si="98"/>
        <v/>
      </c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X953" s="63" t="e">
        <f t="shared" si="99"/>
        <v>#VALUE!</v>
      </c>
    </row>
    <row r="954" spans="1:50" s="1" customFormat="1" ht="14.25" x14ac:dyDescent="0.2">
      <c r="A954" s="6"/>
      <c r="B954" s="6"/>
      <c r="C954" s="6"/>
      <c r="D954" s="3"/>
      <c r="E954" s="70" t="str">
        <f>IF(ATA!E954="","",ATA!E954)</f>
        <v/>
      </c>
      <c r="F954" s="51" t="str">
        <f>IF(ATA!F954="","",ATA!F954)</f>
        <v/>
      </c>
      <c r="G954" s="11" t="str">
        <f>IF(ATA!G954="","",ATA!G954)</f>
        <v/>
      </c>
      <c r="H954" s="55" t="str">
        <f>IF(ATA!H954="","",ATA!H954)</f>
        <v/>
      </c>
      <c r="I954" s="31" t="str">
        <f>IF(AND(F953="",H953="in-sample"),"",IF(AND(Temp!fhor_indata=1,H953="out-sample",H954="out-sample"),I953,IF(AND(F954="",H953="out-sample"),"",IF(AND(Temp!optSeasCoef=0,Temp!sts_add=1),IF(H953="in-sample",IF(Q953=bigT,((pCell/bigT)*F953)+((1-(pCell/bigT))*(I953+J953)),IF(OR(F954="",COUNT($F$2:F953)&lt;=pCell),F953,((pCell/COUNT($F$2:F953))*F953)+((1-(pCell/COUNT($F$2:F953)))*(I953+J953)))),I953),IF(AND(Temp!optSeasCoef=0,Temp!sts_multp=1),IF(H953="in-sample",IF(Q953=bigT,((pCell/bigT)*F953)+((1-(pCell/bigT))*(I953*J953)),IF(OR(F954="",COUNT(F$2:$F953)&lt;=pCell),F953,((pCell/COUNT($F$2:F953))*F953)+((1-(pCell/COUNT($F$2:F953)))*(I953*J953)))),I953),IF(Temp!sts_add=1,IF(H953="in-sample",IF(Q953=bigT,((pCell/bigT)*AX953)+((1-(pCell/bigT))*(I953+J953)),IF(OR(F954="",COUNT($AX$2:AX953)&lt;=pCell),AX953,((pCell/COUNT($AX$2:AX953))*AX953)+((1-(pCell/COUNT($AX$2:AX953)))*(I953+J953)))),I953),IF(H953="in-sample",IF(Q953=bigT,((pCell/bigT)*AX953)+((1-(pCell/bigT))*(I953*J953)),IF(OR(F954="",COUNT($AX$2:AX953)&lt;=pCell),AX953,((pCell/COUNT($AX$2:AX953))*AX953)+((1-(pCell/COUNT($AX$2:AX953)))*(I953*J953)))),I953)))))))</f>
        <v/>
      </c>
      <c r="J954" s="31" t="str">
        <f>IF(AND(F953="",H953="in-sample"),"",IF(AND(Temp!fhor_indata=1,H953="out-sample",H954="out-sample"),J953,IF(AND(F954="",H953="out-sample"),"",IF(AND(Temp!optSeasCoef=0,Temp!sts_add=1),IF(H953="in-sample",IF(Q953=bigT,((qCell/bigT)*(I954-I953))+((1-(qCell/bigT))*J953),IF(OR(F954="",COUNT($F$2:F953)&lt;=qCell),IF(COUNT($F$2:F953)=1,0,F953-F952),((qCell/COUNT($F$2:F953))*(I954-I953))+((1-(qCell/COUNT($F$2:F953)))*J953))),J953),IF(AND(Temp!optSeasCoef=0,Temp!sts_multp=1),IF(H953="in-sample",IF(Q953=bigT,((qCell/bigT)*(I954/I953))+((1-(qCell/bigT))*J953),IF(qCell=0,1,IF(OR(F954="",COUNT($F$2:F953)&lt;=qCell),IF(COUNT($F$2:F953)=1,1,F953/F952),((qCell/COUNT($F$2:F953))*(I954/I953))+((1-(qCell/COUNT($F$2:F953)))*J953)))),J953),IF(Temp!sts_add=1,IF(H953="in-sample",IF(Q953=bigT,((qCell/bigT)*(I954-I953))+((1-(qCell/bigT))*J953),IF(OR(F954="",COUNT($AX$2:AX953)&lt;=qCell),IF(COUNT($AX$2:AX953)=1,0,AX953-AX952),((qCell/COUNT($AX$2:AX953))*(I954-I953))+((1-(qCell/COUNT($AX$2:AX953)))*J953))),J953),IF(H953="in-sample",IF(Q953=bigT,((qCell/bigT)*(I954/I953))+((1-(qCell/bigT))*J953),IF(qCell=0,1,IF(OR(F954="",COUNT($AX$2:AX953)&lt;=qCell),IF(COUNT($AX$2:AX953)=1,1,AX953/AX952),((qCell/COUNT($AX$2:AX953))*(I954/I953))+((1-(qCell/COUNT($AX$2:AX953)))*J953)))),J953)))))))</f>
        <v/>
      </c>
      <c r="K954" s="31" t="str">
        <f>IF(H954="","",IF(AND(Temp!optSeasCoef=0,Temp!sts_add=1),IF(H954="out-sample",I954+(Q954*J954),I954+J954),IF(AND(Temp!optSeasCoef=0,Temp!sts_multp=1),IF(H954="out-sample",I954*(J954^Q954),I954*J954),IF(Temp!sts_add=1,IF(H954="out-sample",(I954+(Q954*J954))*G954,(I954+J954)*G954),IF(H954="out-sample",I954*(J954^Q954)*G954,I954*J954*G954)))))</f>
        <v/>
      </c>
      <c r="L954" s="32" t="str">
        <f t="shared" si="100"/>
        <v/>
      </c>
      <c r="M954" s="32" t="str">
        <f t="shared" si="101"/>
        <v/>
      </c>
      <c r="N954" s="32" t="str">
        <f t="shared" si="102"/>
        <v/>
      </c>
      <c r="O954" s="32" t="str">
        <f t="shared" si="103"/>
        <v/>
      </c>
      <c r="P954" s="32" t="str">
        <f t="shared" si="104"/>
        <v/>
      </c>
      <c r="Q954" s="3" t="str">
        <f>IF(AND(Temp!fhor_indata=1,F954="",H953="in-sample"),1,IF(AND(Temp!fhor_indata=1,H953="out-sample",Q953&lt;ATA!XfHor),Q953+1,IF(F954="","",IF(AND(H954="out-sample",H953="in-sample"),1,IF(AND(H954="out-sample",H953="out-sample"),Q953+1,IF(ISNUMBER(Q953),Q953+1,1))))))</f>
        <v/>
      </c>
      <c r="R954" s="3" t="str">
        <f t="shared" si="98"/>
        <v/>
      </c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X954" s="63" t="e">
        <f t="shared" si="99"/>
        <v>#VALUE!</v>
      </c>
    </row>
    <row r="955" spans="1:50" s="1" customFormat="1" ht="14.25" x14ac:dyDescent="0.2">
      <c r="A955" s="6"/>
      <c r="B955" s="6"/>
      <c r="C955" s="6"/>
      <c r="D955" s="3"/>
      <c r="E955" s="70" t="str">
        <f>IF(ATA!E955="","",ATA!E955)</f>
        <v/>
      </c>
      <c r="F955" s="51" t="str">
        <f>IF(ATA!F955="","",ATA!F955)</f>
        <v/>
      </c>
      <c r="G955" s="11" t="str">
        <f>IF(ATA!G955="","",ATA!G955)</f>
        <v/>
      </c>
      <c r="H955" s="55" t="str">
        <f>IF(ATA!H955="","",ATA!H955)</f>
        <v/>
      </c>
      <c r="I955" s="31" t="str">
        <f>IF(AND(F954="",H954="in-sample"),"",IF(AND(Temp!fhor_indata=1,H954="out-sample",H955="out-sample"),I954,IF(AND(F955="",H954="out-sample"),"",IF(AND(Temp!optSeasCoef=0,Temp!sts_add=1),IF(H954="in-sample",IF(Q954=bigT,((pCell/bigT)*F954)+((1-(pCell/bigT))*(I954+J954)),IF(OR(F955="",COUNT($F$2:F954)&lt;=pCell),F954,((pCell/COUNT($F$2:F954))*F954)+((1-(pCell/COUNT($F$2:F954)))*(I954+J954)))),I954),IF(AND(Temp!optSeasCoef=0,Temp!sts_multp=1),IF(H954="in-sample",IF(Q954=bigT,((pCell/bigT)*F954)+((1-(pCell/bigT))*(I954*J954)),IF(OR(F955="",COUNT(F$2:$F954)&lt;=pCell),F954,((pCell/COUNT($F$2:F954))*F954)+((1-(pCell/COUNT($F$2:F954)))*(I954*J954)))),I954),IF(Temp!sts_add=1,IF(H954="in-sample",IF(Q954=bigT,((pCell/bigT)*AX954)+((1-(pCell/bigT))*(I954+J954)),IF(OR(F955="",COUNT($AX$2:AX954)&lt;=pCell),AX954,((pCell/COUNT($AX$2:AX954))*AX954)+((1-(pCell/COUNT($AX$2:AX954)))*(I954+J954)))),I954),IF(H954="in-sample",IF(Q954=bigT,((pCell/bigT)*AX954)+((1-(pCell/bigT))*(I954*J954)),IF(OR(F955="",COUNT($AX$2:AX954)&lt;=pCell),AX954,((pCell/COUNT($AX$2:AX954))*AX954)+((1-(pCell/COUNT($AX$2:AX954)))*(I954*J954)))),I954)))))))</f>
        <v/>
      </c>
      <c r="J955" s="31" t="str">
        <f>IF(AND(F954="",H954="in-sample"),"",IF(AND(Temp!fhor_indata=1,H954="out-sample",H955="out-sample"),J954,IF(AND(F955="",H954="out-sample"),"",IF(AND(Temp!optSeasCoef=0,Temp!sts_add=1),IF(H954="in-sample",IF(Q954=bigT,((qCell/bigT)*(I955-I954))+((1-(qCell/bigT))*J954),IF(OR(F955="",COUNT($F$2:F954)&lt;=qCell),IF(COUNT($F$2:F954)=1,0,F954-F953),((qCell/COUNT($F$2:F954))*(I955-I954))+((1-(qCell/COUNT($F$2:F954)))*J954))),J954),IF(AND(Temp!optSeasCoef=0,Temp!sts_multp=1),IF(H954="in-sample",IF(Q954=bigT,((qCell/bigT)*(I955/I954))+((1-(qCell/bigT))*J954),IF(qCell=0,1,IF(OR(F955="",COUNT($F$2:F954)&lt;=qCell),IF(COUNT($F$2:F954)=1,1,F954/F953),((qCell/COUNT($F$2:F954))*(I955/I954))+((1-(qCell/COUNT($F$2:F954)))*J954)))),J954),IF(Temp!sts_add=1,IF(H954="in-sample",IF(Q954=bigT,((qCell/bigT)*(I955-I954))+((1-(qCell/bigT))*J954),IF(OR(F955="",COUNT($AX$2:AX954)&lt;=qCell),IF(COUNT($AX$2:AX954)=1,0,AX954-AX953),((qCell/COUNT($AX$2:AX954))*(I955-I954))+((1-(qCell/COUNT($AX$2:AX954)))*J954))),J954),IF(H954="in-sample",IF(Q954=bigT,((qCell/bigT)*(I955/I954))+((1-(qCell/bigT))*J954),IF(qCell=0,1,IF(OR(F955="",COUNT($AX$2:AX954)&lt;=qCell),IF(COUNT($AX$2:AX954)=1,1,AX954/AX953),((qCell/COUNT($AX$2:AX954))*(I955/I954))+((1-(qCell/COUNT($AX$2:AX954)))*J954)))),J954)))))))</f>
        <v/>
      </c>
      <c r="K955" s="31" t="str">
        <f>IF(H955="","",IF(AND(Temp!optSeasCoef=0,Temp!sts_add=1),IF(H955="out-sample",I955+(Q955*J955),I955+J955),IF(AND(Temp!optSeasCoef=0,Temp!sts_multp=1),IF(H955="out-sample",I955*(J955^Q955),I955*J955),IF(Temp!sts_add=1,IF(H955="out-sample",(I955+(Q955*J955))*G955,(I955+J955)*G955),IF(H955="out-sample",I955*(J955^Q955)*G955,I955*J955*G955)))))</f>
        <v/>
      </c>
      <c r="L955" s="32" t="str">
        <f t="shared" si="100"/>
        <v/>
      </c>
      <c r="M955" s="32" t="str">
        <f t="shared" si="101"/>
        <v/>
      </c>
      <c r="N955" s="32" t="str">
        <f t="shared" si="102"/>
        <v/>
      </c>
      <c r="O955" s="32" t="str">
        <f t="shared" si="103"/>
        <v/>
      </c>
      <c r="P955" s="32" t="str">
        <f t="shared" si="104"/>
        <v/>
      </c>
      <c r="Q955" s="3" t="str">
        <f>IF(AND(Temp!fhor_indata=1,F955="",H954="in-sample"),1,IF(AND(Temp!fhor_indata=1,H954="out-sample",Q954&lt;ATA!XfHor),Q954+1,IF(F955="","",IF(AND(H955="out-sample",H954="in-sample"),1,IF(AND(H955="out-sample",H954="out-sample"),Q954+1,IF(ISNUMBER(Q954),Q954+1,1))))))</f>
        <v/>
      </c>
      <c r="R955" s="3" t="str">
        <f t="shared" si="98"/>
        <v/>
      </c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X955" s="63" t="e">
        <f t="shared" si="99"/>
        <v>#VALUE!</v>
      </c>
    </row>
    <row r="956" spans="1:50" s="1" customFormat="1" ht="14.25" x14ac:dyDescent="0.2">
      <c r="A956" s="6"/>
      <c r="B956" s="6"/>
      <c r="C956" s="6"/>
      <c r="D956" s="3"/>
      <c r="E956" s="70" t="str">
        <f>IF(ATA!E956="","",ATA!E956)</f>
        <v/>
      </c>
      <c r="F956" s="51" t="str">
        <f>IF(ATA!F956="","",ATA!F956)</f>
        <v/>
      </c>
      <c r="G956" s="11" t="str">
        <f>IF(ATA!G956="","",ATA!G956)</f>
        <v/>
      </c>
      <c r="H956" s="55" t="str">
        <f>IF(ATA!H956="","",ATA!H956)</f>
        <v/>
      </c>
      <c r="I956" s="31" t="str">
        <f>IF(AND(F955="",H955="in-sample"),"",IF(AND(Temp!fhor_indata=1,H955="out-sample",H956="out-sample"),I955,IF(AND(F956="",H955="out-sample"),"",IF(AND(Temp!optSeasCoef=0,Temp!sts_add=1),IF(H955="in-sample",IF(Q955=bigT,((pCell/bigT)*F955)+((1-(pCell/bigT))*(I955+J955)),IF(OR(F956="",COUNT($F$2:F955)&lt;=pCell),F955,((pCell/COUNT($F$2:F955))*F955)+((1-(pCell/COUNT($F$2:F955)))*(I955+J955)))),I955),IF(AND(Temp!optSeasCoef=0,Temp!sts_multp=1),IF(H955="in-sample",IF(Q955=bigT,((pCell/bigT)*F955)+((1-(pCell/bigT))*(I955*J955)),IF(OR(F956="",COUNT(F$2:$F955)&lt;=pCell),F955,((pCell/COUNT($F$2:F955))*F955)+((1-(pCell/COUNT($F$2:F955)))*(I955*J955)))),I955),IF(Temp!sts_add=1,IF(H955="in-sample",IF(Q955=bigT,((pCell/bigT)*AX955)+((1-(pCell/bigT))*(I955+J955)),IF(OR(F956="",COUNT($AX$2:AX955)&lt;=pCell),AX955,((pCell/COUNT($AX$2:AX955))*AX955)+((1-(pCell/COUNT($AX$2:AX955)))*(I955+J955)))),I955),IF(H955="in-sample",IF(Q955=bigT,((pCell/bigT)*AX955)+((1-(pCell/bigT))*(I955*J955)),IF(OR(F956="",COUNT($AX$2:AX955)&lt;=pCell),AX955,((pCell/COUNT($AX$2:AX955))*AX955)+((1-(pCell/COUNT($AX$2:AX955)))*(I955*J955)))),I955)))))))</f>
        <v/>
      </c>
      <c r="J956" s="31" t="str">
        <f>IF(AND(F955="",H955="in-sample"),"",IF(AND(Temp!fhor_indata=1,H955="out-sample",H956="out-sample"),J955,IF(AND(F956="",H955="out-sample"),"",IF(AND(Temp!optSeasCoef=0,Temp!sts_add=1),IF(H955="in-sample",IF(Q955=bigT,((qCell/bigT)*(I956-I955))+((1-(qCell/bigT))*J955),IF(OR(F956="",COUNT($F$2:F955)&lt;=qCell),IF(COUNT($F$2:F955)=1,0,F955-F954),((qCell/COUNT($F$2:F955))*(I956-I955))+((1-(qCell/COUNT($F$2:F955)))*J955))),J955),IF(AND(Temp!optSeasCoef=0,Temp!sts_multp=1),IF(H955="in-sample",IF(Q955=bigT,((qCell/bigT)*(I956/I955))+((1-(qCell/bigT))*J955),IF(qCell=0,1,IF(OR(F956="",COUNT($F$2:F955)&lt;=qCell),IF(COUNT($F$2:F955)=1,1,F955/F954),((qCell/COUNT($F$2:F955))*(I956/I955))+((1-(qCell/COUNT($F$2:F955)))*J955)))),J955),IF(Temp!sts_add=1,IF(H955="in-sample",IF(Q955=bigT,((qCell/bigT)*(I956-I955))+((1-(qCell/bigT))*J955),IF(OR(F956="",COUNT($AX$2:AX955)&lt;=qCell),IF(COUNT($AX$2:AX955)=1,0,AX955-AX954),((qCell/COUNT($AX$2:AX955))*(I956-I955))+((1-(qCell/COUNT($AX$2:AX955)))*J955))),J955),IF(H955="in-sample",IF(Q955=bigT,((qCell/bigT)*(I956/I955))+((1-(qCell/bigT))*J955),IF(qCell=0,1,IF(OR(F956="",COUNT($AX$2:AX955)&lt;=qCell),IF(COUNT($AX$2:AX955)=1,1,AX955/AX954),((qCell/COUNT($AX$2:AX955))*(I956/I955))+((1-(qCell/COUNT($AX$2:AX955)))*J955)))),J955)))))))</f>
        <v/>
      </c>
      <c r="K956" s="31" t="str">
        <f>IF(H956="","",IF(AND(Temp!optSeasCoef=0,Temp!sts_add=1),IF(H956="out-sample",I956+(Q956*J956),I956+J956),IF(AND(Temp!optSeasCoef=0,Temp!sts_multp=1),IF(H956="out-sample",I956*(J956^Q956),I956*J956),IF(Temp!sts_add=1,IF(H956="out-sample",(I956+(Q956*J956))*G956,(I956+J956)*G956),IF(H956="out-sample",I956*(J956^Q956)*G956,I956*J956*G956)))))</f>
        <v/>
      </c>
      <c r="L956" s="32" t="str">
        <f t="shared" si="100"/>
        <v/>
      </c>
      <c r="M956" s="32" t="str">
        <f t="shared" si="101"/>
        <v/>
      </c>
      <c r="N956" s="32" t="str">
        <f t="shared" si="102"/>
        <v/>
      </c>
      <c r="O956" s="32" t="str">
        <f t="shared" si="103"/>
        <v/>
      </c>
      <c r="P956" s="32" t="str">
        <f t="shared" si="104"/>
        <v/>
      </c>
      <c r="Q956" s="3" t="str">
        <f>IF(AND(Temp!fhor_indata=1,F956="",H955="in-sample"),1,IF(AND(Temp!fhor_indata=1,H955="out-sample",Q955&lt;ATA!XfHor),Q955+1,IF(F956="","",IF(AND(H956="out-sample",H955="in-sample"),1,IF(AND(H956="out-sample",H955="out-sample"),Q955+1,IF(ISNUMBER(Q955),Q955+1,1))))))</f>
        <v/>
      </c>
      <c r="R956" s="3" t="str">
        <f t="shared" si="98"/>
        <v/>
      </c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X956" s="63" t="e">
        <f t="shared" si="99"/>
        <v>#VALUE!</v>
      </c>
    </row>
    <row r="957" spans="1:50" s="1" customFormat="1" ht="14.25" x14ac:dyDescent="0.2">
      <c r="A957" s="6"/>
      <c r="B957" s="6"/>
      <c r="C957" s="6"/>
      <c r="D957" s="3"/>
      <c r="E957" s="70" t="str">
        <f>IF(ATA!E957="","",ATA!E957)</f>
        <v/>
      </c>
      <c r="F957" s="51" t="str">
        <f>IF(ATA!F957="","",ATA!F957)</f>
        <v/>
      </c>
      <c r="G957" s="11" t="str">
        <f>IF(ATA!G957="","",ATA!G957)</f>
        <v/>
      </c>
      <c r="H957" s="55" t="str">
        <f>IF(ATA!H957="","",ATA!H957)</f>
        <v/>
      </c>
      <c r="I957" s="31" t="str">
        <f>IF(AND(F956="",H956="in-sample"),"",IF(AND(Temp!fhor_indata=1,H956="out-sample",H957="out-sample"),I956,IF(AND(F957="",H956="out-sample"),"",IF(AND(Temp!optSeasCoef=0,Temp!sts_add=1),IF(H956="in-sample",IF(Q956=bigT,((pCell/bigT)*F956)+((1-(pCell/bigT))*(I956+J956)),IF(OR(F957="",COUNT($F$2:F956)&lt;=pCell),F956,((pCell/COUNT($F$2:F956))*F956)+((1-(pCell/COUNT($F$2:F956)))*(I956+J956)))),I956),IF(AND(Temp!optSeasCoef=0,Temp!sts_multp=1),IF(H956="in-sample",IF(Q956=bigT,((pCell/bigT)*F956)+((1-(pCell/bigT))*(I956*J956)),IF(OR(F957="",COUNT(F$2:$F956)&lt;=pCell),F956,((pCell/COUNT($F$2:F956))*F956)+((1-(pCell/COUNT($F$2:F956)))*(I956*J956)))),I956),IF(Temp!sts_add=1,IF(H956="in-sample",IF(Q956=bigT,((pCell/bigT)*AX956)+((1-(pCell/bigT))*(I956+J956)),IF(OR(F957="",COUNT($AX$2:AX956)&lt;=pCell),AX956,((pCell/COUNT($AX$2:AX956))*AX956)+((1-(pCell/COUNT($AX$2:AX956)))*(I956+J956)))),I956),IF(H956="in-sample",IF(Q956=bigT,((pCell/bigT)*AX956)+((1-(pCell/bigT))*(I956*J956)),IF(OR(F957="",COUNT($AX$2:AX956)&lt;=pCell),AX956,((pCell/COUNT($AX$2:AX956))*AX956)+((1-(pCell/COUNT($AX$2:AX956)))*(I956*J956)))),I956)))))))</f>
        <v/>
      </c>
      <c r="J957" s="31" t="str">
        <f>IF(AND(F956="",H956="in-sample"),"",IF(AND(Temp!fhor_indata=1,H956="out-sample",H957="out-sample"),J956,IF(AND(F957="",H956="out-sample"),"",IF(AND(Temp!optSeasCoef=0,Temp!sts_add=1),IF(H956="in-sample",IF(Q956=bigT,((qCell/bigT)*(I957-I956))+((1-(qCell/bigT))*J956),IF(OR(F957="",COUNT($F$2:F956)&lt;=qCell),IF(COUNT($F$2:F956)=1,0,F956-F955),((qCell/COUNT($F$2:F956))*(I957-I956))+((1-(qCell/COUNT($F$2:F956)))*J956))),J956),IF(AND(Temp!optSeasCoef=0,Temp!sts_multp=1),IF(H956="in-sample",IF(Q956=bigT,((qCell/bigT)*(I957/I956))+((1-(qCell/bigT))*J956),IF(qCell=0,1,IF(OR(F957="",COUNT($F$2:F956)&lt;=qCell),IF(COUNT($F$2:F956)=1,1,F956/F955),((qCell/COUNT($F$2:F956))*(I957/I956))+((1-(qCell/COUNT($F$2:F956)))*J956)))),J956),IF(Temp!sts_add=1,IF(H956="in-sample",IF(Q956=bigT,((qCell/bigT)*(I957-I956))+((1-(qCell/bigT))*J956),IF(OR(F957="",COUNT($AX$2:AX956)&lt;=qCell),IF(COUNT($AX$2:AX956)=1,0,AX956-AX955),((qCell/COUNT($AX$2:AX956))*(I957-I956))+((1-(qCell/COUNT($AX$2:AX956)))*J956))),J956),IF(H956="in-sample",IF(Q956=bigT,((qCell/bigT)*(I957/I956))+((1-(qCell/bigT))*J956),IF(qCell=0,1,IF(OR(F957="",COUNT($AX$2:AX956)&lt;=qCell),IF(COUNT($AX$2:AX956)=1,1,AX956/AX955),((qCell/COUNT($AX$2:AX956))*(I957/I956))+((1-(qCell/COUNT($AX$2:AX956)))*J956)))),J956)))))))</f>
        <v/>
      </c>
      <c r="K957" s="31" t="str">
        <f>IF(H957="","",IF(AND(Temp!optSeasCoef=0,Temp!sts_add=1),IF(H957="out-sample",I957+(Q957*J957),I957+J957),IF(AND(Temp!optSeasCoef=0,Temp!sts_multp=1),IF(H957="out-sample",I957*(J957^Q957),I957*J957),IF(Temp!sts_add=1,IF(H957="out-sample",(I957+(Q957*J957))*G957,(I957+J957)*G957),IF(H957="out-sample",I957*(J957^Q957)*G957,I957*J957*G957)))))</f>
        <v/>
      </c>
      <c r="L957" s="32" t="str">
        <f t="shared" si="100"/>
        <v/>
      </c>
      <c r="M957" s="32" t="str">
        <f t="shared" si="101"/>
        <v/>
      </c>
      <c r="N957" s="32" t="str">
        <f t="shared" si="102"/>
        <v/>
      </c>
      <c r="O957" s="32" t="str">
        <f t="shared" si="103"/>
        <v/>
      </c>
      <c r="P957" s="32" t="str">
        <f t="shared" si="104"/>
        <v/>
      </c>
      <c r="Q957" s="3" t="str">
        <f>IF(AND(Temp!fhor_indata=1,F957="",H956="in-sample"),1,IF(AND(Temp!fhor_indata=1,H956="out-sample",Q956&lt;ATA!XfHor),Q956+1,IF(F957="","",IF(AND(H957="out-sample",H956="in-sample"),1,IF(AND(H957="out-sample",H956="out-sample"),Q956+1,IF(ISNUMBER(Q956),Q956+1,1))))))</f>
        <v/>
      </c>
      <c r="R957" s="3" t="str">
        <f t="shared" si="98"/>
        <v/>
      </c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X957" s="63" t="e">
        <f t="shared" si="99"/>
        <v>#VALUE!</v>
      </c>
    </row>
    <row r="958" spans="1:50" s="1" customFormat="1" ht="14.25" x14ac:dyDescent="0.2">
      <c r="A958" s="6"/>
      <c r="B958" s="6"/>
      <c r="C958" s="6"/>
      <c r="D958" s="3"/>
      <c r="E958" s="70" t="str">
        <f>IF(ATA!E958="","",ATA!E958)</f>
        <v/>
      </c>
      <c r="F958" s="51" t="str">
        <f>IF(ATA!F958="","",ATA!F958)</f>
        <v/>
      </c>
      <c r="G958" s="11" t="str">
        <f>IF(ATA!G958="","",ATA!G958)</f>
        <v/>
      </c>
      <c r="H958" s="55" t="str">
        <f>IF(ATA!H958="","",ATA!H958)</f>
        <v/>
      </c>
      <c r="I958" s="31" t="str">
        <f>IF(AND(F957="",H957="in-sample"),"",IF(AND(Temp!fhor_indata=1,H957="out-sample",H958="out-sample"),I957,IF(AND(F958="",H957="out-sample"),"",IF(AND(Temp!optSeasCoef=0,Temp!sts_add=1),IF(H957="in-sample",IF(Q957=bigT,((pCell/bigT)*F957)+((1-(pCell/bigT))*(I957+J957)),IF(OR(F958="",COUNT($F$2:F957)&lt;=pCell),F957,((pCell/COUNT($F$2:F957))*F957)+((1-(pCell/COUNT($F$2:F957)))*(I957+J957)))),I957),IF(AND(Temp!optSeasCoef=0,Temp!sts_multp=1),IF(H957="in-sample",IF(Q957=bigT,((pCell/bigT)*F957)+((1-(pCell/bigT))*(I957*J957)),IF(OR(F958="",COUNT(F$2:$F957)&lt;=pCell),F957,((pCell/COUNT($F$2:F957))*F957)+((1-(pCell/COUNT($F$2:F957)))*(I957*J957)))),I957),IF(Temp!sts_add=1,IF(H957="in-sample",IF(Q957=bigT,((pCell/bigT)*AX957)+((1-(pCell/bigT))*(I957+J957)),IF(OR(F958="",COUNT($AX$2:AX957)&lt;=pCell),AX957,((pCell/COUNT($AX$2:AX957))*AX957)+((1-(pCell/COUNT($AX$2:AX957)))*(I957+J957)))),I957),IF(H957="in-sample",IF(Q957=bigT,((pCell/bigT)*AX957)+((1-(pCell/bigT))*(I957*J957)),IF(OR(F958="",COUNT($AX$2:AX957)&lt;=pCell),AX957,((pCell/COUNT($AX$2:AX957))*AX957)+((1-(pCell/COUNT($AX$2:AX957)))*(I957*J957)))),I957)))))))</f>
        <v/>
      </c>
      <c r="J958" s="31" t="str">
        <f>IF(AND(F957="",H957="in-sample"),"",IF(AND(Temp!fhor_indata=1,H957="out-sample",H958="out-sample"),J957,IF(AND(F958="",H957="out-sample"),"",IF(AND(Temp!optSeasCoef=0,Temp!sts_add=1),IF(H957="in-sample",IF(Q957=bigT,((qCell/bigT)*(I958-I957))+((1-(qCell/bigT))*J957),IF(OR(F958="",COUNT($F$2:F957)&lt;=qCell),IF(COUNT($F$2:F957)=1,0,F957-F956),((qCell/COUNT($F$2:F957))*(I958-I957))+((1-(qCell/COUNT($F$2:F957)))*J957))),J957),IF(AND(Temp!optSeasCoef=0,Temp!sts_multp=1),IF(H957="in-sample",IF(Q957=bigT,((qCell/bigT)*(I958/I957))+((1-(qCell/bigT))*J957),IF(qCell=0,1,IF(OR(F958="",COUNT($F$2:F957)&lt;=qCell),IF(COUNT($F$2:F957)=1,1,F957/F956),((qCell/COUNT($F$2:F957))*(I958/I957))+((1-(qCell/COUNT($F$2:F957)))*J957)))),J957),IF(Temp!sts_add=1,IF(H957="in-sample",IF(Q957=bigT,((qCell/bigT)*(I958-I957))+((1-(qCell/bigT))*J957),IF(OR(F958="",COUNT($AX$2:AX957)&lt;=qCell),IF(COUNT($AX$2:AX957)=1,0,AX957-AX956),((qCell/COUNT($AX$2:AX957))*(I958-I957))+((1-(qCell/COUNT($AX$2:AX957)))*J957))),J957),IF(H957="in-sample",IF(Q957=bigT,((qCell/bigT)*(I958/I957))+((1-(qCell/bigT))*J957),IF(qCell=0,1,IF(OR(F958="",COUNT($AX$2:AX957)&lt;=qCell),IF(COUNT($AX$2:AX957)=1,1,AX957/AX956),((qCell/COUNT($AX$2:AX957))*(I958/I957))+((1-(qCell/COUNT($AX$2:AX957)))*J957)))),J957)))))))</f>
        <v/>
      </c>
      <c r="K958" s="31" t="str">
        <f>IF(H958="","",IF(AND(Temp!optSeasCoef=0,Temp!sts_add=1),IF(H958="out-sample",I958+(Q958*J958),I958+J958),IF(AND(Temp!optSeasCoef=0,Temp!sts_multp=1),IF(H958="out-sample",I958*(J958^Q958),I958*J958),IF(Temp!sts_add=1,IF(H958="out-sample",(I958+(Q958*J958))*G958,(I958+J958)*G958),IF(H958="out-sample",I958*(J958^Q958)*G958,I958*J958*G958)))))</f>
        <v/>
      </c>
      <c r="L958" s="32" t="str">
        <f t="shared" si="100"/>
        <v/>
      </c>
      <c r="M958" s="32" t="str">
        <f t="shared" si="101"/>
        <v/>
      </c>
      <c r="N958" s="32" t="str">
        <f t="shared" si="102"/>
        <v/>
      </c>
      <c r="O958" s="32" t="str">
        <f t="shared" si="103"/>
        <v/>
      </c>
      <c r="P958" s="32" t="str">
        <f t="shared" si="104"/>
        <v/>
      </c>
      <c r="Q958" s="3" t="str">
        <f>IF(AND(Temp!fhor_indata=1,F958="",H957="in-sample"),1,IF(AND(Temp!fhor_indata=1,H957="out-sample",Q957&lt;ATA!XfHor),Q957+1,IF(F958="","",IF(AND(H958="out-sample",H957="in-sample"),1,IF(AND(H958="out-sample",H957="out-sample"),Q957+1,IF(ISNUMBER(Q957),Q957+1,1))))))</f>
        <v/>
      </c>
      <c r="R958" s="3" t="str">
        <f t="shared" si="98"/>
        <v/>
      </c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X958" s="63" t="e">
        <f t="shared" si="99"/>
        <v>#VALUE!</v>
      </c>
    </row>
    <row r="959" spans="1:50" s="1" customFormat="1" ht="14.25" x14ac:dyDescent="0.2">
      <c r="A959" s="6"/>
      <c r="B959" s="6"/>
      <c r="C959" s="6"/>
      <c r="D959" s="3"/>
      <c r="E959" s="70" t="str">
        <f>IF(ATA!E959="","",ATA!E959)</f>
        <v/>
      </c>
      <c r="F959" s="51" t="str">
        <f>IF(ATA!F959="","",ATA!F959)</f>
        <v/>
      </c>
      <c r="G959" s="11" t="str">
        <f>IF(ATA!G959="","",ATA!G959)</f>
        <v/>
      </c>
      <c r="H959" s="55" t="str">
        <f>IF(ATA!H959="","",ATA!H959)</f>
        <v/>
      </c>
      <c r="I959" s="31" t="str">
        <f>IF(AND(F958="",H958="in-sample"),"",IF(AND(Temp!fhor_indata=1,H958="out-sample",H959="out-sample"),I958,IF(AND(F959="",H958="out-sample"),"",IF(AND(Temp!optSeasCoef=0,Temp!sts_add=1),IF(H958="in-sample",IF(Q958=bigT,((pCell/bigT)*F958)+((1-(pCell/bigT))*(I958+J958)),IF(OR(F959="",COUNT($F$2:F958)&lt;=pCell),F958,((pCell/COUNT($F$2:F958))*F958)+((1-(pCell/COUNT($F$2:F958)))*(I958+J958)))),I958),IF(AND(Temp!optSeasCoef=0,Temp!sts_multp=1),IF(H958="in-sample",IF(Q958=bigT,((pCell/bigT)*F958)+((1-(pCell/bigT))*(I958*J958)),IF(OR(F959="",COUNT(F$2:$F958)&lt;=pCell),F958,((pCell/COUNT($F$2:F958))*F958)+((1-(pCell/COUNT($F$2:F958)))*(I958*J958)))),I958),IF(Temp!sts_add=1,IF(H958="in-sample",IF(Q958=bigT,((pCell/bigT)*AX958)+((1-(pCell/bigT))*(I958+J958)),IF(OR(F959="",COUNT($AX$2:AX958)&lt;=pCell),AX958,((pCell/COUNT($AX$2:AX958))*AX958)+((1-(pCell/COUNT($AX$2:AX958)))*(I958+J958)))),I958),IF(H958="in-sample",IF(Q958=bigT,((pCell/bigT)*AX958)+((1-(pCell/bigT))*(I958*J958)),IF(OR(F959="",COUNT($AX$2:AX958)&lt;=pCell),AX958,((pCell/COUNT($AX$2:AX958))*AX958)+((1-(pCell/COUNT($AX$2:AX958)))*(I958*J958)))),I958)))))))</f>
        <v/>
      </c>
      <c r="J959" s="31" t="str">
        <f>IF(AND(F958="",H958="in-sample"),"",IF(AND(Temp!fhor_indata=1,H958="out-sample",H959="out-sample"),J958,IF(AND(F959="",H958="out-sample"),"",IF(AND(Temp!optSeasCoef=0,Temp!sts_add=1),IF(H958="in-sample",IF(Q958=bigT,((qCell/bigT)*(I959-I958))+((1-(qCell/bigT))*J958),IF(OR(F959="",COUNT($F$2:F958)&lt;=qCell),IF(COUNT($F$2:F958)=1,0,F958-F957),((qCell/COUNT($F$2:F958))*(I959-I958))+((1-(qCell/COUNT($F$2:F958)))*J958))),J958),IF(AND(Temp!optSeasCoef=0,Temp!sts_multp=1),IF(H958="in-sample",IF(Q958=bigT,((qCell/bigT)*(I959/I958))+((1-(qCell/bigT))*J958),IF(qCell=0,1,IF(OR(F959="",COUNT($F$2:F958)&lt;=qCell),IF(COUNT($F$2:F958)=1,1,F958/F957),((qCell/COUNT($F$2:F958))*(I959/I958))+((1-(qCell/COUNT($F$2:F958)))*J958)))),J958),IF(Temp!sts_add=1,IF(H958="in-sample",IF(Q958=bigT,((qCell/bigT)*(I959-I958))+((1-(qCell/bigT))*J958),IF(OR(F959="",COUNT($AX$2:AX958)&lt;=qCell),IF(COUNT($AX$2:AX958)=1,0,AX958-AX957),((qCell/COUNT($AX$2:AX958))*(I959-I958))+((1-(qCell/COUNT($AX$2:AX958)))*J958))),J958),IF(H958="in-sample",IF(Q958=bigT,((qCell/bigT)*(I959/I958))+((1-(qCell/bigT))*J958),IF(qCell=0,1,IF(OR(F959="",COUNT($AX$2:AX958)&lt;=qCell),IF(COUNT($AX$2:AX958)=1,1,AX958/AX957),((qCell/COUNT($AX$2:AX958))*(I959/I958))+((1-(qCell/COUNT($AX$2:AX958)))*J958)))),J958)))))))</f>
        <v/>
      </c>
      <c r="K959" s="31" t="str">
        <f>IF(H959="","",IF(AND(Temp!optSeasCoef=0,Temp!sts_add=1),IF(H959="out-sample",I959+(Q959*J959),I959+J959),IF(AND(Temp!optSeasCoef=0,Temp!sts_multp=1),IF(H959="out-sample",I959*(J959^Q959),I959*J959),IF(Temp!sts_add=1,IF(H959="out-sample",(I959+(Q959*J959))*G959,(I959+J959)*G959),IF(H959="out-sample",I959*(J959^Q959)*G959,I959*J959*G959)))))</f>
        <v/>
      </c>
      <c r="L959" s="32" t="str">
        <f t="shared" si="100"/>
        <v/>
      </c>
      <c r="M959" s="32" t="str">
        <f t="shared" si="101"/>
        <v/>
      </c>
      <c r="N959" s="32" t="str">
        <f t="shared" si="102"/>
        <v/>
      </c>
      <c r="O959" s="32" t="str">
        <f t="shared" si="103"/>
        <v/>
      </c>
      <c r="P959" s="32" t="str">
        <f t="shared" si="104"/>
        <v/>
      </c>
      <c r="Q959" s="3" t="str">
        <f>IF(AND(Temp!fhor_indata=1,F959="",H958="in-sample"),1,IF(AND(Temp!fhor_indata=1,H958="out-sample",Q958&lt;ATA!XfHor),Q958+1,IF(F959="","",IF(AND(H959="out-sample",H958="in-sample"),1,IF(AND(H959="out-sample",H958="out-sample"),Q958+1,IF(ISNUMBER(Q958),Q958+1,1))))))</f>
        <v/>
      </c>
      <c r="R959" s="3" t="str">
        <f t="shared" si="98"/>
        <v/>
      </c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X959" s="63" t="e">
        <f t="shared" si="99"/>
        <v>#VALUE!</v>
      </c>
    </row>
    <row r="960" spans="1:50" s="1" customFormat="1" ht="14.25" x14ac:dyDescent="0.2">
      <c r="A960" s="6"/>
      <c r="B960" s="6"/>
      <c r="C960" s="6"/>
      <c r="D960" s="3"/>
      <c r="E960" s="70" t="str">
        <f>IF(ATA!E960="","",ATA!E960)</f>
        <v/>
      </c>
      <c r="F960" s="51" t="str">
        <f>IF(ATA!F960="","",ATA!F960)</f>
        <v/>
      </c>
      <c r="G960" s="11" t="str">
        <f>IF(ATA!G960="","",ATA!G960)</f>
        <v/>
      </c>
      <c r="H960" s="55" t="str">
        <f>IF(ATA!H960="","",ATA!H960)</f>
        <v/>
      </c>
      <c r="I960" s="31" t="str">
        <f>IF(AND(F959="",H959="in-sample"),"",IF(AND(Temp!fhor_indata=1,H959="out-sample",H960="out-sample"),I959,IF(AND(F960="",H959="out-sample"),"",IF(AND(Temp!optSeasCoef=0,Temp!sts_add=1),IF(H959="in-sample",IF(Q959=bigT,((pCell/bigT)*F959)+((1-(pCell/bigT))*(I959+J959)),IF(OR(F960="",COUNT($F$2:F959)&lt;=pCell),F959,((pCell/COUNT($F$2:F959))*F959)+((1-(pCell/COUNT($F$2:F959)))*(I959+J959)))),I959),IF(AND(Temp!optSeasCoef=0,Temp!sts_multp=1),IF(H959="in-sample",IF(Q959=bigT,((pCell/bigT)*F959)+((1-(pCell/bigT))*(I959*J959)),IF(OR(F960="",COUNT(F$2:$F959)&lt;=pCell),F959,((pCell/COUNT($F$2:F959))*F959)+((1-(pCell/COUNT($F$2:F959)))*(I959*J959)))),I959),IF(Temp!sts_add=1,IF(H959="in-sample",IF(Q959=bigT,((pCell/bigT)*AX959)+((1-(pCell/bigT))*(I959+J959)),IF(OR(F960="",COUNT($AX$2:AX959)&lt;=pCell),AX959,((pCell/COUNT($AX$2:AX959))*AX959)+((1-(pCell/COUNT($AX$2:AX959)))*(I959+J959)))),I959),IF(H959="in-sample",IF(Q959=bigT,((pCell/bigT)*AX959)+((1-(pCell/bigT))*(I959*J959)),IF(OR(F960="",COUNT($AX$2:AX959)&lt;=pCell),AX959,((pCell/COUNT($AX$2:AX959))*AX959)+((1-(pCell/COUNT($AX$2:AX959)))*(I959*J959)))),I959)))))))</f>
        <v/>
      </c>
      <c r="J960" s="31" t="str">
        <f>IF(AND(F959="",H959="in-sample"),"",IF(AND(Temp!fhor_indata=1,H959="out-sample",H960="out-sample"),J959,IF(AND(F960="",H959="out-sample"),"",IF(AND(Temp!optSeasCoef=0,Temp!sts_add=1),IF(H959="in-sample",IF(Q959=bigT,((qCell/bigT)*(I960-I959))+((1-(qCell/bigT))*J959),IF(OR(F960="",COUNT($F$2:F959)&lt;=qCell),IF(COUNT($F$2:F959)=1,0,F959-F958),((qCell/COUNT($F$2:F959))*(I960-I959))+((1-(qCell/COUNT($F$2:F959)))*J959))),J959),IF(AND(Temp!optSeasCoef=0,Temp!sts_multp=1),IF(H959="in-sample",IF(Q959=bigT,((qCell/bigT)*(I960/I959))+((1-(qCell/bigT))*J959),IF(qCell=0,1,IF(OR(F960="",COUNT($F$2:F959)&lt;=qCell),IF(COUNT($F$2:F959)=1,1,F959/F958),((qCell/COUNT($F$2:F959))*(I960/I959))+((1-(qCell/COUNT($F$2:F959)))*J959)))),J959),IF(Temp!sts_add=1,IF(H959="in-sample",IF(Q959=bigT,((qCell/bigT)*(I960-I959))+((1-(qCell/bigT))*J959),IF(OR(F960="",COUNT($AX$2:AX959)&lt;=qCell),IF(COUNT($AX$2:AX959)=1,0,AX959-AX958),((qCell/COUNT($AX$2:AX959))*(I960-I959))+((1-(qCell/COUNT($AX$2:AX959)))*J959))),J959),IF(H959="in-sample",IF(Q959=bigT,((qCell/bigT)*(I960/I959))+((1-(qCell/bigT))*J959),IF(qCell=0,1,IF(OR(F960="",COUNT($AX$2:AX959)&lt;=qCell),IF(COUNT($AX$2:AX959)=1,1,AX959/AX958),((qCell/COUNT($AX$2:AX959))*(I960/I959))+((1-(qCell/COUNT($AX$2:AX959)))*J959)))),J959)))))))</f>
        <v/>
      </c>
      <c r="K960" s="31" t="str">
        <f>IF(H960="","",IF(AND(Temp!optSeasCoef=0,Temp!sts_add=1),IF(H960="out-sample",I960+(Q960*J960),I960+J960),IF(AND(Temp!optSeasCoef=0,Temp!sts_multp=1),IF(H960="out-sample",I960*(J960^Q960),I960*J960),IF(Temp!sts_add=1,IF(H960="out-sample",(I960+(Q960*J960))*G960,(I960+J960)*G960),IF(H960="out-sample",I960*(J960^Q960)*G960,I960*J960*G960)))))</f>
        <v/>
      </c>
      <c r="L960" s="32" t="str">
        <f t="shared" si="100"/>
        <v/>
      </c>
      <c r="M960" s="32" t="str">
        <f t="shared" si="101"/>
        <v/>
      </c>
      <c r="N960" s="32" t="str">
        <f t="shared" si="102"/>
        <v/>
      </c>
      <c r="O960" s="32" t="str">
        <f t="shared" si="103"/>
        <v/>
      </c>
      <c r="P960" s="32" t="str">
        <f t="shared" si="104"/>
        <v/>
      </c>
      <c r="Q960" s="3" t="str">
        <f>IF(AND(Temp!fhor_indata=1,F960="",H959="in-sample"),1,IF(AND(Temp!fhor_indata=1,H959="out-sample",Q959&lt;ATA!XfHor),Q959+1,IF(F960="","",IF(AND(H960="out-sample",H959="in-sample"),1,IF(AND(H960="out-sample",H959="out-sample"),Q959+1,IF(ISNUMBER(Q959),Q959+1,1))))))</f>
        <v/>
      </c>
      <c r="R960" s="3" t="str">
        <f t="shared" si="98"/>
        <v/>
      </c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X960" s="63" t="e">
        <f t="shared" si="99"/>
        <v>#VALUE!</v>
      </c>
    </row>
    <row r="961" spans="1:50" s="1" customFormat="1" ht="14.25" x14ac:dyDescent="0.2">
      <c r="A961" s="6"/>
      <c r="B961" s="6"/>
      <c r="C961" s="6"/>
      <c r="D961" s="3"/>
      <c r="E961" s="70" t="str">
        <f>IF(ATA!E961="","",ATA!E961)</f>
        <v/>
      </c>
      <c r="F961" s="51" t="str">
        <f>IF(ATA!F961="","",ATA!F961)</f>
        <v/>
      </c>
      <c r="G961" s="11" t="str">
        <f>IF(ATA!G961="","",ATA!G961)</f>
        <v/>
      </c>
      <c r="H961" s="55" t="str">
        <f>IF(ATA!H961="","",ATA!H961)</f>
        <v/>
      </c>
      <c r="I961" s="31" t="str">
        <f>IF(AND(F960="",H960="in-sample"),"",IF(AND(Temp!fhor_indata=1,H960="out-sample",H961="out-sample"),I960,IF(AND(F961="",H960="out-sample"),"",IF(AND(Temp!optSeasCoef=0,Temp!sts_add=1),IF(H960="in-sample",IF(Q960=bigT,((pCell/bigT)*F960)+((1-(pCell/bigT))*(I960+J960)),IF(OR(F961="",COUNT($F$2:F960)&lt;=pCell),F960,((pCell/COUNT($F$2:F960))*F960)+((1-(pCell/COUNT($F$2:F960)))*(I960+J960)))),I960),IF(AND(Temp!optSeasCoef=0,Temp!sts_multp=1),IF(H960="in-sample",IF(Q960=bigT,((pCell/bigT)*F960)+((1-(pCell/bigT))*(I960*J960)),IF(OR(F961="",COUNT(F$2:$F960)&lt;=pCell),F960,((pCell/COUNT($F$2:F960))*F960)+((1-(pCell/COUNT($F$2:F960)))*(I960*J960)))),I960),IF(Temp!sts_add=1,IF(H960="in-sample",IF(Q960=bigT,((pCell/bigT)*AX960)+((1-(pCell/bigT))*(I960+J960)),IF(OR(F961="",COUNT($AX$2:AX960)&lt;=pCell),AX960,((pCell/COUNT($AX$2:AX960))*AX960)+((1-(pCell/COUNT($AX$2:AX960)))*(I960+J960)))),I960),IF(H960="in-sample",IF(Q960=bigT,((pCell/bigT)*AX960)+((1-(pCell/bigT))*(I960*J960)),IF(OR(F961="",COUNT($AX$2:AX960)&lt;=pCell),AX960,((pCell/COUNT($AX$2:AX960))*AX960)+((1-(pCell/COUNT($AX$2:AX960)))*(I960*J960)))),I960)))))))</f>
        <v/>
      </c>
      <c r="J961" s="31" t="str">
        <f>IF(AND(F960="",H960="in-sample"),"",IF(AND(Temp!fhor_indata=1,H960="out-sample",H961="out-sample"),J960,IF(AND(F961="",H960="out-sample"),"",IF(AND(Temp!optSeasCoef=0,Temp!sts_add=1),IF(H960="in-sample",IF(Q960=bigT,((qCell/bigT)*(I961-I960))+((1-(qCell/bigT))*J960),IF(OR(F961="",COUNT($F$2:F960)&lt;=qCell),IF(COUNT($F$2:F960)=1,0,F960-F959),((qCell/COUNT($F$2:F960))*(I961-I960))+((1-(qCell/COUNT($F$2:F960)))*J960))),J960),IF(AND(Temp!optSeasCoef=0,Temp!sts_multp=1),IF(H960="in-sample",IF(Q960=bigT,((qCell/bigT)*(I961/I960))+((1-(qCell/bigT))*J960),IF(qCell=0,1,IF(OR(F961="",COUNT($F$2:F960)&lt;=qCell),IF(COUNT($F$2:F960)=1,1,F960/F959),((qCell/COUNT($F$2:F960))*(I961/I960))+((1-(qCell/COUNT($F$2:F960)))*J960)))),J960),IF(Temp!sts_add=1,IF(H960="in-sample",IF(Q960=bigT,((qCell/bigT)*(I961-I960))+((1-(qCell/bigT))*J960),IF(OR(F961="",COUNT($AX$2:AX960)&lt;=qCell),IF(COUNT($AX$2:AX960)=1,0,AX960-AX959),((qCell/COUNT($AX$2:AX960))*(I961-I960))+((1-(qCell/COUNT($AX$2:AX960)))*J960))),J960),IF(H960="in-sample",IF(Q960=bigT,((qCell/bigT)*(I961/I960))+((1-(qCell/bigT))*J960),IF(qCell=0,1,IF(OR(F961="",COUNT($AX$2:AX960)&lt;=qCell),IF(COUNT($AX$2:AX960)=1,1,AX960/AX959),((qCell/COUNT($AX$2:AX960))*(I961/I960))+((1-(qCell/COUNT($AX$2:AX960)))*J960)))),J960)))))))</f>
        <v/>
      </c>
      <c r="K961" s="31" t="str">
        <f>IF(H961="","",IF(AND(Temp!optSeasCoef=0,Temp!sts_add=1),IF(H961="out-sample",I961+(Q961*J961),I961+J961),IF(AND(Temp!optSeasCoef=0,Temp!sts_multp=1),IF(H961="out-sample",I961*(J961^Q961),I961*J961),IF(Temp!sts_add=1,IF(H961="out-sample",(I961+(Q961*J961))*G961,(I961+J961)*G961),IF(H961="out-sample",I961*(J961^Q961)*G961,I961*J961*G961)))))</f>
        <v/>
      </c>
      <c r="L961" s="32" t="str">
        <f t="shared" si="100"/>
        <v/>
      </c>
      <c r="M961" s="32" t="str">
        <f t="shared" si="101"/>
        <v/>
      </c>
      <c r="N961" s="32" t="str">
        <f t="shared" si="102"/>
        <v/>
      </c>
      <c r="O961" s="32" t="str">
        <f t="shared" si="103"/>
        <v/>
      </c>
      <c r="P961" s="32" t="str">
        <f t="shared" si="104"/>
        <v/>
      </c>
      <c r="Q961" s="3" t="str">
        <f>IF(AND(Temp!fhor_indata=1,F961="",H960="in-sample"),1,IF(AND(Temp!fhor_indata=1,H960="out-sample",Q960&lt;ATA!XfHor),Q960+1,IF(F961="","",IF(AND(H961="out-sample",H960="in-sample"),1,IF(AND(H961="out-sample",H960="out-sample"),Q960+1,IF(ISNUMBER(Q960),Q960+1,1))))))</f>
        <v/>
      </c>
      <c r="R961" s="3" t="str">
        <f t="shared" si="98"/>
        <v/>
      </c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X961" s="63" t="e">
        <f t="shared" si="99"/>
        <v>#VALUE!</v>
      </c>
    </row>
    <row r="962" spans="1:50" s="1" customFormat="1" ht="14.25" x14ac:dyDescent="0.2">
      <c r="A962" s="6"/>
      <c r="B962" s="6"/>
      <c r="C962" s="6"/>
      <c r="D962" s="3"/>
      <c r="E962" s="70" t="str">
        <f>IF(ATA!E962="","",ATA!E962)</f>
        <v/>
      </c>
      <c r="F962" s="51" t="str">
        <f>IF(ATA!F962="","",ATA!F962)</f>
        <v/>
      </c>
      <c r="G962" s="11" t="str">
        <f>IF(ATA!G962="","",ATA!G962)</f>
        <v/>
      </c>
      <c r="H962" s="55" t="str">
        <f>IF(ATA!H962="","",ATA!H962)</f>
        <v/>
      </c>
      <c r="I962" s="31" t="str">
        <f>IF(AND(F961="",H961="in-sample"),"",IF(AND(Temp!fhor_indata=1,H961="out-sample",H962="out-sample"),I961,IF(AND(F962="",H961="out-sample"),"",IF(AND(Temp!optSeasCoef=0,Temp!sts_add=1),IF(H961="in-sample",IF(Q961=bigT,((pCell/bigT)*F961)+((1-(pCell/bigT))*(I961+J961)),IF(OR(F962="",COUNT($F$2:F961)&lt;=pCell),F961,((pCell/COUNT($F$2:F961))*F961)+((1-(pCell/COUNT($F$2:F961)))*(I961+J961)))),I961),IF(AND(Temp!optSeasCoef=0,Temp!sts_multp=1),IF(H961="in-sample",IF(Q961=bigT,((pCell/bigT)*F961)+((1-(pCell/bigT))*(I961*J961)),IF(OR(F962="",COUNT(F$2:$F961)&lt;=pCell),F961,((pCell/COUNT($F$2:F961))*F961)+((1-(pCell/COUNT($F$2:F961)))*(I961*J961)))),I961),IF(Temp!sts_add=1,IF(H961="in-sample",IF(Q961=bigT,((pCell/bigT)*AX961)+((1-(pCell/bigT))*(I961+J961)),IF(OR(F962="",COUNT($AX$2:AX961)&lt;=pCell),AX961,((pCell/COUNT($AX$2:AX961))*AX961)+((1-(pCell/COUNT($AX$2:AX961)))*(I961+J961)))),I961),IF(H961="in-sample",IF(Q961=bigT,((pCell/bigT)*AX961)+((1-(pCell/bigT))*(I961*J961)),IF(OR(F962="",COUNT($AX$2:AX961)&lt;=pCell),AX961,((pCell/COUNT($AX$2:AX961))*AX961)+((1-(pCell/COUNT($AX$2:AX961)))*(I961*J961)))),I961)))))))</f>
        <v/>
      </c>
      <c r="J962" s="31" t="str">
        <f>IF(AND(F961="",H961="in-sample"),"",IF(AND(Temp!fhor_indata=1,H961="out-sample",H962="out-sample"),J961,IF(AND(F962="",H961="out-sample"),"",IF(AND(Temp!optSeasCoef=0,Temp!sts_add=1),IF(H961="in-sample",IF(Q961=bigT,((qCell/bigT)*(I962-I961))+((1-(qCell/bigT))*J961),IF(OR(F962="",COUNT($F$2:F961)&lt;=qCell),IF(COUNT($F$2:F961)=1,0,F961-F960),((qCell/COUNT($F$2:F961))*(I962-I961))+((1-(qCell/COUNT($F$2:F961)))*J961))),J961),IF(AND(Temp!optSeasCoef=0,Temp!sts_multp=1),IF(H961="in-sample",IF(Q961=bigT,((qCell/bigT)*(I962/I961))+((1-(qCell/bigT))*J961),IF(qCell=0,1,IF(OR(F962="",COUNT($F$2:F961)&lt;=qCell),IF(COUNT($F$2:F961)=1,1,F961/F960),((qCell/COUNT($F$2:F961))*(I962/I961))+((1-(qCell/COUNT($F$2:F961)))*J961)))),J961),IF(Temp!sts_add=1,IF(H961="in-sample",IF(Q961=bigT,((qCell/bigT)*(I962-I961))+((1-(qCell/bigT))*J961),IF(OR(F962="",COUNT($AX$2:AX961)&lt;=qCell),IF(COUNT($AX$2:AX961)=1,0,AX961-AX960),((qCell/COUNT($AX$2:AX961))*(I962-I961))+((1-(qCell/COUNT($AX$2:AX961)))*J961))),J961),IF(H961="in-sample",IF(Q961=bigT,((qCell/bigT)*(I962/I961))+((1-(qCell/bigT))*J961),IF(qCell=0,1,IF(OR(F962="",COUNT($AX$2:AX961)&lt;=qCell),IF(COUNT($AX$2:AX961)=1,1,AX961/AX960),((qCell/COUNT($AX$2:AX961))*(I962/I961))+((1-(qCell/COUNT($AX$2:AX961)))*J961)))),J961)))))))</f>
        <v/>
      </c>
      <c r="K962" s="31" t="str">
        <f>IF(H962="","",IF(AND(Temp!optSeasCoef=0,Temp!sts_add=1),IF(H962="out-sample",I962+(Q962*J962),I962+J962),IF(AND(Temp!optSeasCoef=0,Temp!sts_multp=1),IF(H962="out-sample",I962*(J962^Q962),I962*J962),IF(Temp!sts_add=1,IF(H962="out-sample",(I962+(Q962*J962))*G962,(I962+J962)*G962),IF(H962="out-sample",I962*(J962^Q962)*G962,I962*J962*G962)))))</f>
        <v/>
      </c>
      <c r="L962" s="32" t="str">
        <f t="shared" si="100"/>
        <v/>
      </c>
      <c r="M962" s="32" t="str">
        <f t="shared" si="101"/>
        <v/>
      </c>
      <c r="N962" s="32" t="str">
        <f t="shared" si="102"/>
        <v/>
      </c>
      <c r="O962" s="32" t="str">
        <f t="shared" si="103"/>
        <v/>
      </c>
      <c r="P962" s="32" t="str">
        <f t="shared" si="104"/>
        <v/>
      </c>
      <c r="Q962" s="3" t="str">
        <f>IF(AND(Temp!fhor_indata=1,F962="",H961="in-sample"),1,IF(AND(Temp!fhor_indata=1,H961="out-sample",Q961&lt;ATA!XfHor),Q961+1,IF(F962="","",IF(AND(H962="out-sample",H961="in-sample"),1,IF(AND(H962="out-sample",H961="out-sample"),Q961+1,IF(ISNUMBER(Q961),Q961+1,1))))))</f>
        <v/>
      </c>
      <c r="R962" s="3" t="str">
        <f t="shared" ref="R962:R1025" si="105">IF(F962="","",bigT-Q962)</f>
        <v/>
      </c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X962" s="63" t="e">
        <f t="shared" si="99"/>
        <v>#VALUE!</v>
      </c>
    </row>
    <row r="963" spans="1:50" s="1" customFormat="1" ht="14.25" x14ac:dyDescent="0.2">
      <c r="A963" s="6"/>
      <c r="B963" s="6"/>
      <c r="C963" s="6"/>
      <c r="D963" s="3"/>
      <c r="E963" s="70" t="str">
        <f>IF(ATA!E963="","",ATA!E963)</f>
        <v/>
      </c>
      <c r="F963" s="51" t="str">
        <f>IF(ATA!F963="","",ATA!F963)</f>
        <v/>
      </c>
      <c r="G963" s="11" t="str">
        <f>IF(ATA!G963="","",ATA!G963)</f>
        <v/>
      </c>
      <c r="H963" s="55" t="str">
        <f>IF(ATA!H963="","",ATA!H963)</f>
        <v/>
      </c>
      <c r="I963" s="31" t="str">
        <f>IF(AND(F962="",H962="in-sample"),"",IF(AND(Temp!fhor_indata=1,H962="out-sample",H963="out-sample"),I962,IF(AND(F963="",H962="out-sample"),"",IF(AND(Temp!optSeasCoef=0,Temp!sts_add=1),IF(H962="in-sample",IF(Q962=bigT,((pCell/bigT)*F962)+((1-(pCell/bigT))*(I962+J962)),IF(OR(F963="",COUNT($F$2:F962)&lt;=pCell),F962,((pCell/COUNT($F$2:F962))*F962)+((1-(pCell/COUNT($F$2:F962)))*(I962+J962)))),I962),IF(AND(Temp!optSeasCoef=0,Temp!sts_multp=1),IF(H962="in-sample",IF(Q962=bigT,((pCell/bigT)*F962)+((1-(pCell/bigT))*(I962*J962)),IF(OR(F963="",COUNT(F$2:$F962)&lt;=pCell),F962,((pCell/COUNT($F$2:F962))*F962)+((1-(pCell/COUNT($F$2:F962)))*(I962*J962)))),I962),IF(Temp!sts_add=1,IF(H962="in-sample",IF(Q962=bigT,((pCell/bigT)*AX962)+((1-(pCell/bigT))*(I962+J962)),IF(OR(F963="",COUNT($AX$2:AX962)&lt;=pCell),AX962,((pCell/COUNT($AX$2:AX962))*AX962)+((1-(pCell/COUNT($AX$2:AX962)))*(I962+J962)))),I962),IF(H962="in-sample",IF(Q962=bigT,((pCell/bigT)*AX962)+((1-(pCell/bigT))*(I962*J962)),IF(OR(F963="",COUNT($AX$2:AX962)&lt;=pCell),AX962,((pCell/COUNT($AX$2:AX962))*AX962)+((1-(pCell/COUNT($AX$2:AX962)))*(I962*J962)))),I962)))))))</f>
        <v/>
      </c>
      <c r="J963" s="31" t="str">
        <f>IF(AND(F962="",H962="in-sample"),"",IF(AND(Temp!fhor_indata=1,H962="out-sample",H963="out-sample"),J962,IF(AND(F963="",H962="out-sample"),"",IF(AND(Temp!optSeasCoef=0,Temp!sts_add=1),IF(H962="in-sample",IF(Q962=bigT,((qCell/bigT)*(I963-I962))+((1-(qCell/bigT))*J962),IF(OR(F963="",COUNT($F$2:F962)&lt;=qCell),IF(COUNT($F$2:F962)=1,0,F962-F961),((qCell/COUNT($F$2:F962))*(I963-I962))+((1-(qCell/COUNT($F$2:F962)))*J962))),J962),IF(AND(Temp!optSeasCoef=0,Temp!sts_multp=1),IF(H962="in-sample",IF(Q962=bigT,((qCell/bigT)*(I963/I962))+((1-(qCell/bigT))*J962),IF(qCell=0,1,IF(OR(F963="",COUNT($F$2:F962)&lt;=qCell),IF(COUNT($F$2:F962)=1,1,F962/F961),((qCell/COUNT($F$2:F962))*(I963/I962))+((1-(qCell/COUNT($F$2:F962)))*J962)))),J962),IF(Temp!sts_add=1,IF(H962="in-sample",IF(Q962=bigT,((qCell/bigT)*(I963-I962))+((1-(qCell/bigT))*J962),IF(OR(F963="",COUNT($AX$2:AX962)&lt;=qCell),IF(COUNT($AX$2:AX962)=1,0,AX962-AX961),((qCell/COUNT($AX$2:AX962))*(I963-I962))+((1-(qCell/COUNT($AX$2:AX962)))*J962))),J962),IF(H962="in-sample",IF(Q962=bigT,((qCell/bigT)*(I963/I962))+((1-(qCell/bigT))*J962),IF(qCell=0,1,IF(OR(F963="",COUNT($AX$2:AX962)&lt;=qCell),IF(COUNT($AX$2:AX962)=1,1,AX962/AX961),((qCell/COUNT($AX$2:AX962))*(I963/I962))+((1-(qCell/COUNT($AX$2:AX962)))*J962)))),J962)))))))</f>
        <v/>
      </c>
      <c r="K963" s="31" t="str">
        <f>IF(H963="","",IF(AND(Temp!optSeasCoef=0,Temp!sts_add=1),IF(H963="out-sample",I963+(Q963*J963),I963+J963),IF(AND(Temp!optSeasCoef=0,Temp!sts_multp=1),IF(H963="out-sample",I963*(J963^Q963),I963*J963),IF(Temp!sts_add=1,IF(H963="out-sample",(I963+(Q963*J963))*G963,(I963+J963)*G963),IF(H963="out-sample",I963*(J963^Q963)*G963,I963*J963*G963)))))</f>
        <v/>
      </c>
      <c r="L963" s="32" t="str">
        <f t="shared" si="100"/>
        <v/>
      </c>
      <c r="M963" s="32" t="str">
        <f t="shared" si="101"/>
        <v/>
      </c>
      <c r="N963" s="32" t="str">
        <f t="shared" si="102"/>
        <v/>
      </c>
      <c r="O963" s="32" t="str">
        <f t="shared" si="103"/>
        <v/>
      </c>
      <c r="P963" s="32" t="str">
        <f t="shared" si="104"/>
        <v/>
      </c>
      <c r="Q963" s="3" t="str">
        <f>IF(AND(Temp!fhor_indata=1,F963="",H962="in-sample"),1,IF(AND(Temp!fhor_indata=1,H962="out-sample",Q962&lt;ATA!XfHor),Q962+1,IF(F963="","",IF(AND(H963="out-sample",H962="in-sample"),1,IF(AND(H963="out-sample",H962="out-sample"),Q962+1,IF(ISNUMBER(Q962),Q962+1,1))))))</f>
        <v/>
      </c>
      <c r="R963" s="3" t="str">
        <f t="shared" si="105"/>
        <v/>
      </c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X963" s="63" t="e">
        <f t="shared" ref="AX963:AX1026" si="106">IF(ISBLANK(F963),"",F963/G963)</f>
        <v>#VALUE!</v>
      </c>
    </row>
    <row r="964" spans="1:50" s="1" customFormat="1" ht="14.25" x14ac:dyDescent="0.2">
      <c r="A964" s="6"/>
      <c r="B964" s="6"/>
      <c r="C964" s="6"/>
      <c r="D964" s="3"/>
      <c r="E964" s="70" t="str">
        <f>IF(ATA!E964="","",ATA!E964)</f>
        <v/>
      </c>
      <c r="F964" s="51" t="str">
        <f>IF(ATA!F964="","",ATA!F964)</f>
        <v/>
      </c>
      <c r="G964" s="11" t="str">
        <f>IF(ATA!G964="","",ATA!G964)</f>
        <v/>
      </c>
      <c r="H964" s="55" t="str">
        <f>IF(ATA!H964="","",ATA!H964)</f>
        <v/>
      </c>
      <c r="I964" s="31" t="str">
        <f>IF(AND(F963="",H963="in-sample"),"",IF(AND(Temp!fhor_indata=1,H963="out-sample",H964="out-sample"),I963,IF(AND(F964="",H963="out-sample"),"",IF(AND(Temp!optSeasCoef=0,Temp!sts_add=1),IF(H963="in-sample",IF(Q963=bigT,((pCell/bigT)*F963)+((1-(pCell/bigT))*(I963+J963)),IF(OR(F964="",COUNT($F$2:F963)&lt;=pCell),F963,((pCell/COUNT($F$2:F963))*F963)+((1-(pCell/COUNT($F$2:F963)))*(I963+J963)))),I963),IF(AND(Temp!optSeasCoef=0,Temp!sts_multp=1),IF(H963="in-sample",IF(Q963=bigT,((pCell/bigT)*F963)+((1-(pCell/bigT))*(I963*J963)),IF(OR(F964="",COUNT(F$2:$F963)&lt;=pCell),F963,((pCell/COUNT($F$2:F963))*F963)+((1-(pCell/COUNT($F$2:F963)))*(I963*J963)))),I963),IF(Temp!sts_add=1,IF(H963="in-sample",IF(Q963=bigT,((pCell/bigT)*AX963)+((1-(pCell/bigT))*(I963+J963)),IF(OR(F964="",COUNT($AX$2:AX963)&lt;=pCell),AX963,((pCell/COUNT($AX$2:AX963))*AX963)+((1-(pCell/COUNT($AX$2:AX963)))*(I963+J963)))),I963),IF(H963="in-sample",IF(Q963=bigT,((pCell/bigT)*AX963)+((1-(pCell/bigT))*(I963*J963)),IF(OR(F964="",COUNT($AX$2:AX963)&lt;=pCell),AX963,((pCell/COUNT($AX$2:AX963))*AX963)+((1-(pCell/COUNT($AX$2:AX963)))*(I963*J963)))),I963)))))))</f>
        <v/>
      </c>
      <c r="J964" s="31" t="str">
        <f>IF(AND(F963="",H963="in-sample"),"",IF(AND(Temp!fhor_indata=1,H963="out-sample",H964="out-sample"),J963,IF(AND(F964="",H963="out-sample"),"",IF(AND(Temp!optSeasCoef=0,Temp!sts_add=1),IF(H963="in-sample",IF(Q963=bigT,((qCell/bigT)*(I964-I963))+((1-(qCell/bigT))*J963),IF(OR(F964="",COUNT($F$2:F963)&lt;=qCell),IF(COUNT($F$2:F963)=1,0,F963-F962),((qCell/COUNT($F$2:F963))*(I964-I963))+((1-(qCell/COUNT($F$2:F963)))*J963))),J963),IF(AND(Temp!optSeasCoef=0,Temp!sts_multp=1),IF(H963="in-sample",IF(Q963=bigT,((qCell/bigT)*(I964/I963))+((1-(qCell/bigT))*J963),IF(qCell=0,1,IF(OR(F964="",COUNT($F$2:F963)&lt;=qCell),IF(COUNT($F$2:F963)=1,1,F963/F962),((qCell/COUNT($F$2:F963))*(I964/I963))+((1-(qCell/COUNT($F$2:F963)))*J963)))),J963),IF(Temp!sts_add=1,IF(H963="in-sample",IF(Q963=bigT,((qCell/bigT)*(I964-I963))+((1-(qCell/bigT))*J963),IF(OR(F964="",COUNT($AX$2:AX963)&lt;=qCell),IF(COUNT($AX$2:AX963)=1,0,AX963-AX962),((qCell/COUNT($AX$2:AX963))*(I964-I963))+((1-(qCell/COUNT($AX$2:AX963)))*J963))),J963),IF(H963="in-sample",IF(Q963=bigT,((qCell/bigT)*(I964/I963))+((1-(qCell/bigT))*J963),IF(qCell=0,1,IF(OR(F964="",COUNT($AX$2:AX963)&lt;=qCell),IF(COUNT($AX$2:AX963)=1,1,AX963/AX962),((qCell/COUNT($AX$2:AX963))*(I964/I963))+((1-(qCell/COUNT($AX$2:AX963)))*J963)))),J963)))))))</f>
        <v/>
      </c>
      <c r="K964" s="31" t="str">
        <f>IF(H964="","",IF(AND(Temp!optSeasCoef=0,Temp!sts_add=1),IF(H964="out-sample",I964+(Q964*J964),I964+J964),IF(AND(Temp!optSeasCoef=0,Temp!sts_multp=1),IF(H964="out-sample",I964*(J964^Q964),I964*J964),IF(Temp!sts_add=1,IF(H964="out-sample",(I964+(Q964*J964))*G964,(I964+J964)*G964),IF(H964="out-sample",I964*(J964^Q964)*G964,I964*J964*G964)))))</f>
        <v/>
      </c>
      <c r="L964" s="32" t="str">
        <f t="shared" ref="L964:L1027" si="107">IF(F964="","",F964-K964)</f>
        <v/>
      </c>
      <c r="M964" s="32" t="str">
        <f t="shared" ref="M964:M1027" si="108">IF(F964="","",ABS(L964))</f>
        <v/>
      </c>
      <c r="N964" s="32" t="str">
        <f t="shared" ref="N964:N1027" si="109">IF(F964="","",L964^2)</f>
        <v/>
      </c>
      <c r="O964" s="32" t="str">
        <f t="shared" ref="O964:O1027" si="110">IF(F964="","",ABS((F964-K964)/K964)*100)</f>
        <v/>
      </c>
      <c r="P964" s="32" t="str">
        <f t="shared" ref="P964:P1027" si="111">IF(F964="","",(M964/(ABS(K964)+ABS(F964)))*200)</f>
        <v/>
      </c>
      <c r="Q964" s="3" t="str">
        <f>IF(AND(Temp!fhor_indata=1,F964="",H963="in-sample"),1,IF(AND(Temp!fhor_indata=1,H963="out-sample",Q963&lt;ATA!XfHor),Q963+1,IF(F964="","",IF(AND(H964="out-sample",H963="in-sample"),1,IF(AND(H964="out-sample",H963="out-sample"),Q963+1,IF(ISNUMBER(Q963),Q963+1,1))))))</f>
        <v/>
      </c>
      <c r="R964" s="3" t="str">
        <f t="shared" si="105"/>
        <v/>
      </c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X964" s="63" t="e">
        <f t="shared" si="106"/>
        <v>#VALUE!</v>
      </c>
    </row>
    <row r="965" spans="1:50" s="1" customFormat="1" ht="14.25" x14ac:dyDescent="0.2">
      <c r="A965" s="6"/>
      <c r="B965" s="6"/>
      <c r="C965" s="6"/>
      <c r="D965" s="3"/>
      <c r="E965" s="70" t="str">
        <f>IF(ATA!E965="","",ATA!E965)</f>
        <v/>
      </c>
      <c r="F965" s="51" t="str">
        <f>IF(ATA!F965="","",ATA!F965)</f>
        <v/>
      </c>
      <c r="G965" s="11" t="str">
        <f>IF(ATA!G965="","",ATA!G965)</f>
        <v/>
      </c>
      <c r="H965" s="55" t="str">
        <f>IF(ATA!H965="","",ATA!H965)</f>
        <v/>
      </c>
      <c r="I965" s="31" t="str">
        <f>IF(AND(F964="",H964="in-sample"),"",IF(AND(Temp!fhor_indata=1,H964="out-sample",H965="out-sample"),I964,IF(AND(F965="",H964="out-sample"),"",IF(AND(Temp!optSeasCoef=0,Temp!sts_add=1),IF(H964="in-sample",IF(Q964=bigT,((pCell/bigT)*F964)+((1-(pCell/bigT))*(I964+J964)),IF(OR(F965="",COUNT($F$2:F964)&lt;=pCell),F964,((pCell/COUNT($F$2:F964))*F964)+((1-(pCell/COUNT($F$2:F964)))*(I964+J964)))),I964),IF(AND(Temp!optSeasCoef=0,Temp!sts_multp=1),IF(H964="in-sample",IF(Q964=bigT,((pCell/bigT)*F964)+((1-(pCell/bigT))*(I964*J964)),IF(OR(F965="",COUNT(F$2:$F964)&lt;=pCell),F964,((pCell/COUNT($F$2:F964))*F964)+((1-(pCell/COUNT($F$2:F964)))*(I964*J964)))),I964),IF(Temp!sts_add=1,IF(H964="in-sample",IF(Q964=bigT,((pCell/bigT)*AX964)+((1-(pCell/bigT))*(I964+J964)),IF(OR(F965="",COUNT($AX$2:AX964)&lt;=pCell),AX964,((pCell/COUNT($AX$2:AX964))*AX964)+((1-(pCell/COUNT($AX$2:AX964)))*(I964+J964)))),I964),IF(H964="in-sample",IF(Q964=bigT,((pCell/bigT)*AX964)+((1-(pCell/bigT))*(I964*J964)),IF(OR(F965="",COUNT($AX$2:AX964)&lt;=pCell),AX964,((pCell/COUNT($AX$2:AX964))*AX964)+((1-(pCell/COUNT($AX$2:AX964)))*(I964*J964)))),I964)))))))</f>
        <v/>
      </c>
      <c r="J965" s="31" t="str">
        <f>IF(AND(F964="",H964="in-sample"),"",IF(AND(Temp!fhor_indata=1,H964="out-sample",H965="out-sample"),J964,IF(AND(F965="",H964="out-sample"),"",IF(AND(Temp!optSeasCoef=0,Temp!sts_add=1),IF(H964="in-sample",IF(Q964=bigT,((qCell/bigT)*(I965-I964))+((1-(qCell/bigT))*J964),IF(OR(F965="",COUNT($F$2:F964)&lt;=qCell),IF(COUNT($F$2:F964)=1,0,F964-F963),((qCell/COUNT($F$2:F964))*(I965-I964))+((1-(qCell/COUNT($F$2:F964)))*J964))),J964),IF(AND(Temp!optSeasCoef=0,Temp!sts_multp=1),IF(H964="in-sample",IF(Q964=bigT,((qCell/bigT)*(I965/I964))+((1-(qCell/bigT))*J964),IF(qCell=0,1,IF(OR(F965="",COUNT($F$2:F964)&lt;=qCell),IF(COUNT($F$2:F964)=1,1,F964/F963),((qCell/COUNT($F$2:F964))*(I965/I964))+((1-(qCell/COUNT($F$2:F964)))*J964)))),J964),IF(Temp!sts_add=1,IF(H964="in-sample",IF(Q964=bigT,((qCell/bigT)*(I965-I964))+((1-(qCell/bigT))*J964),IF(OR(F965="",COUNT($AX$2:AX964)&lt;=qCell),IF(COUNT($AX$2:AX964)=1,0,AX964-AX963),((qCell/COUNT($AX$2:AX964))*(I965-I964))+((1-(qCell/COUNT($AX$2:AX964)))*J964))),J964),IF(H964="in-sample",IF(Q964=bigT,((qCell/bigT)*(I965/I964))+((1-(qCell/bigT))*J964),IF(qCell=0,1,IF(OR(F965="",COUNT($AX$2:AX964)&lt;=qCell),IF(COUNT($AX$2:AX964)=1,1,AX964/AX963),((qCell/COUNT($AX$2:AX964))*(I965/I964))+((1-(qCell/COUNT($AX$2:AX964)))*J964)))),J964)))))))</f>
        <v/>
      </c>
      <c r="K965" s="31" t="str">
        <f>IF(H965="","",IF(AND(Temp!optSeasCoef=0,Temp!sts_add=1),IF(H965="out-sample",I965+(Q965*J965),I965+J965),IF(AND(Temp!optSeasCoef=0,Temp!sts_multp=1),IF(H965="out-sample",I965*(J965^Q965),I965*J965),IF(Temp!sts_add=1,IF(H965="out-sample",(I965+(Q965*J965))*G965,(I965+J965)*G965),IF(H965="out-sample",I965*(J965^Q965)*G965,I965*J965*G965)))))</f>
        <v/>
      </c>
      <c r="L965" s="32" t="str">
        <f t="shared" si="107"/>
        <v/>
      </c>
      <c r="M965" s="32" t="str">
        <f t="shared" si="108"/>
        <v/>
      </c>
      <c r="N965" s="32" t="str">
        <f t="shared" si="109"/>
        <v/>
      </c>
      <c r="O965" s="32" t="str">
        <f t="shared" si="110"/>
        <v/>
      </c>
      <c r="P965" s="32" t="str">
        <f t="shared" si="111"/>
        <v/>
      </c>
      <c r="Q965" s="3" t="str">
        <f>IF(AND(Temp!fhor_indata=1,F965="",H964="in-sample"),1,IF(AND(Temp!fhor_indata=1,H964="out-sample",Q964&lt;ATA!XfHor),Q964+1,IF(F965="","",IF(AND(H965="out-sample",H964="in-sample"),1,IF(AND(H965="out-sample",H964="out-sample"),Q964+1,IF(ISNUMBER(Q964),Q964+1,1))))))</f>
        <v/>
      </c>
      <c r="R965" s="3" t="str">
        <f t="shared" si="105"/>
        <v/>
      </c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X965" s="63" t="e">
        <f t="shared" si="106"/>
        <v>#VALUE!</v>
      </c>
    </row>
    <row r="966" spans="1:50" s="1" customFormat="1" ht="14.25" x14ac:dyDescent="0.2">
      <c r="A966" s="6"/>
      <c r="B966" s="6"/>
      <c r="C966" s="6"/>
      <c r="D966" s="3"/>
      <c r="E966" s="70" t="str">
        <f>IF(ATA!E966="","",ATA!E966)</f>
        <v/>
      </c>
      <c r="F966" s="51" t="str">
        <f>IF(ATA!F966="","",ATA!F966)</f>
        <v/>
      </c>
      <c r="G966" s="11" t="str">
        <f>IF(ATA!G966="","",ATA!G966)</f>
        <v/>
      </c>
      <c r="H966" s="55" t="str">
        <f>IF(ATA!H966="","",ATA!H966)</f>
        <v/>
      </c>
      <c r="I966" s="31" t="str">
        <f>IF(AND(F965="",H965="in-sample"),"",IF(AND(Temp!fhor_indata=1,H965="out-sample",H966="out-sample"),I965,IF(AND(F966="",H965="out-sample"),"",IF(AND(Temp!optSeasCoef=0,Temp!sts_add=1),IF(H965="in-sample",IF(Q965=bigT,((pCell/bigT)*F965)+((1-(pCell/bigT))*(I965+J965)),IF(OR(F966="",COUNT($F$2:F965)&lt;=pCell),F965,((pCell/COUNT($F$2:F965))*F965)+((1-(pCell/COUNT($F$2:F965)))*(I965+J965)))),I965),IF(AND(Temp!optSeasCoef=0,Temp!sts_multp=1),IF(H965="in-sample",IF(Q965=bigT,((pCell/bigT)*F965)+((1-(pCell/bigT))*(I965*J965)),IF(OR(F966="",COUNT(F$2:$F965)&lt;=pCell),F965,((pCell/COUNT($F$2:F965))*F965)+((1-(pCell/COUNT($F$2:F965)))*(I965*J965)))),I965),IF(Temp!sts_add=1,IF(H965="in-sample",IF(Q965=bigT,((pCell/bigT)*AX965)+((1-(pCell/bigT))*(I965+J965)),IF(OR(F966="",COUNT($AX$2:AX965)&lt;=pCell),AX965,((pCell/COUNT($AX$2:AX965))*AX965)+((1-(pCell/COUNT($AX$2:AX965)))*(I965+J965)))),I965),IF(H965="in-sample",IF(Q965=bigT,((pCell/bigT)*AX965)+((1-(pCell/bigT))*(I965*J965)),IF(OR(F966="",COUNT($AX$2:AX965)&lt;=pCell),AX965,((pCell/COUNT($AX$2:AX965))*AX965)+((1-(pCell/COUNT($AX$2:AX965)))*(I965*J965)))),I965)))))))</f>
        <v/>
      </c>
      <c r="J966" s="31" t="str">
        <f>IF(AND(F965="",H965="in-sample"),"",IF(AND(Temp!fhor_indata=1,H965="out-sample",H966="out-sample"),J965,IF(AND(F966="",H965="out-sample"),"",IF(AND(Temp!optSeasCoef=0,Temp!sts_add=1),IF(H965="in-sample",IF(Q965=bigT,((qCell/bigT)*(I966-I965))+((1-(qCell/bigT))*J965),IF(OR(F966="",COUNT($F$2:F965)&lt;=qCell),IF(COUNT($F$2:F965)=1,0,F965-F964),((qCell/COUNT($F$2:F965))*(I966-I965))+((1-(qCell/COUNT($F$2:F965)))*J965))),J965),IF(AND(Temp!optSeasCoef=0,Temp!sts_multp=1),IF(H965="in-sample",IF(Q965=bigT,((qCell/bigT)*(I966/I965))+((1-(qCell/bigT))*J965),IF(qCell=0,1,IF(OR(F966="",COUNT($F$2:F965)&lt;=qCell),IF(COUNT($F$2:F965)=1,1,F965/F964),((qCell/COUNT($F$2:F965))*(I966/I965))+((1-(qCell/COUNT($F$2:F965)))*J965)))),J965),IF(Temp!sts_add=1,IF(H965="in-sample",IF(Q965=bigT,((qCell/bigT)*(I966-I965))+((1-(qCell/bigT))*J965),IF(OR(F966="",COUNT($AX$2:AX965)&lt;=qCell),IF(COUNT($AX$2:AX965)=1,0,AX965-AX964),((qCell/COUNT($AX$2:AX965))*(I966-I965))+((1-(qCell/COUNT($AX$2:AX965)))*J965))),J965),IF(H965="in-sample",IF(Q965=bigT,((qCell/bigT)*(I966/I965))+((1-(qCell/bigT))*J965),IF(qCell=0,1,IF(OR(F966="",COUNT($AX$2:AX965)&lt;=qCell),IF(COUNT($AX$2:AX965)=1,1,AX965/AX964),((qCell/COUNT($AX$2:AX965))*(I966/I965))+((1-(qCell/COUNT($AX$2:AX965)))*J965)))),J965)))))))</f>
        <v/>
      </c>
      <c r="K966" s="31" t="str">
        <f>IF(H966="","",IF(AND(Temp!optSeasCoef=0,Temp!sts_add=1),IF(H966="out-sample",I966+(Q966*J966),I966+J966),IF(AND(Temp!optSeasCoef=0,Temp!sts_multp=1),IF(H966="out-sample",I966*(J966^Q966),I966*J966),IF(Temp!sts_add=1,IF(H966="out-sample",(I966+(Q966*J966))*G966,(I966+J966)*G966),IF(H966="out-sample",I966*(J966^Q966)*G966,I966*J966*G966)))))</f>
        <v/>
      </c>
      <c r="L966" s="32" t="str">
        <f t="shared" si="107"/>
        <v/>
      </c>
      <c r="M966" s="32" t="str">
        <f t="shared" si="108"/>
        <v/>
      </c>
      <c r="N966" s="32" t="str">
        <f t="shared" si="109"/>
        <v/>
      </c>
      <c r="O966" s="32" t="str">
        <f t="shared" si="110"/>
        <v/>
      </c>
      <c r="P966" s="32" t="str">
        <f t="shared" si="111"/>
        <v/>
      </c>
      <c r="Q966" s="3" t="str">
        <f>IF(AND(Temp!fhor_indata=1,F966="",H965="in-sample"),1,IF(AND(Temp!fhor_indata=1,H965="out-sample",Q965&lt;ATA!XfHor),Q965+1,IF(F966="","",IF(AND(H966="out-sample",H965="in-sample"),1,IF(AND(H966="out-sample",H965="out-sample"),Q965+1,IF(ISNUMBER(Q965),Q965+1,1))))))</f>
        <v/>
      </c>
      <c r="R966" s="3" t="str">
        <f t="shared" si="105"/>
        <v/>
      </c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X966" s="63" t="e">
        <f t="shared" si="106"/>
        <v>#VALUE!</v>
      </c>
    </row>
    <row r="967" spans="1:50" s="1" customFormat="1" ht="14.25" x14ac:dyDescent="0.2">
      <c r="A967" s="6"/>
      <c r="B967" s="6"/>
      <c r="C967" s="6"/>
      <c r="D967" s="3"/>
      <c r="E967" s="70" t="str">
        <f>IF(ATA!E967="","",ATA!E967)</f>
        <v/>
      </c>
      <c r="F967" s="51" t="str">
        <f>IF(ATA!F967="","",ATA!F967)</f>
        <v/>
      </c>
      <c r="G967" s="11" t="str">
        <f>IF(ATA!G967="","",ATA!G967)</f>
        <v/>
      </c>
      <c r="H967" s="55" t="str">
        <f>IF(ATA!H967="","",ATA!H967)</f>
        <v/>
      </c>
      <c r="I967" s="31" t="str">
        <f>IF(AND(F966="",H966="in-sample"),"",IF(AND(Temp!fhor_indata=1,H966="out-sample",H967="out-sample"),I966,IF(AND(F967="",H966="out-sample"),"",IF(AND(Temp!optSeasCoef=0,Temp!sts_add=1),IF(H966="in-sample",IF(Q966=bigT,((pCell/bigT)*F966)+((1-(pCell/bigT))*(I966+J966)),IF(OR(F967="",COUNT($F$2:F966)&lt;=pCell),F966,((pCell/COUNT($F$2:F966))*F966)+((1-(pCell/COUNT($F$2:F966)))*(I966+J966)))),I966),IF(AND(Temp!optSeasCoef=0,Temp!sts_multp=1),IF(H966="in-sample",IF(Q966=bigT,((pCell/bigT)*F966)+((1-(pCell/bigT))*(I966*J966)),IF(OR(F967="",COUNT(F$2:$F966)&lt;=pCell),F966,((pCell/COUNT($F$2:F966))*F966)+((1-(pCell/COUNT($F$2:F966)))*(I966*J966)))),I966),IF(Temp!sts_add=1,IF(H966="in-sample",IF(Q966=bigT,((pCell/bigT)*AX966)+((1-(pCell/bigT))*(I966+J966)),IF(OR(F967="",COUNT($AX$2:AX966)&lt;=pCell),AX966,((pCell/COUNT($AX$2:AX966))*AX966)+((1-(pCell/COUNT($AX$2:AX966)))*(I966+J966)))),I966),IF(H966="in-sample",IF(Q966=bigT,((pCell/bigT)*AX966)+((1-(pCell/bigT))*(I966*J966)),IF(OR(F967="",COUNT($AX$2:AX966)&lt;=pCell),AX966,((pCell/COUNT($AX$2:AX966))*AX966)+((1-(pCell/COUNT($AX$2:AX966)))*(I966*J966)))),I966)))))))</f>
        <v/>
      </c>
      <c r="J967" s="31" t="str">
        <f>IF(AND(F966="",H966="in-sample"),"",IF(AND(Temp!fhor_indata=1,H966="out-sample",H967="out-sample"),J966,IF(AND(F967="",H966="out-sample"),"",IF(AND(Temp!optSeasCoef=0,Temp!sts_add=1),IF(H966="in-sample",IF(Q966=bigT,((qCell/bigT)*(I967-I966))+((1-(qCell/bigT))*J966),IF(OR(F967="",COUNT($F$2:F966)&lt;=qCell),IF(COUNT($F$2:F966)=1,0,F966-F965),((qCell/COUNT($F$2:F966))*(I967-I966))+((1-(qCell/COUNT($F$2:F966)))*J966))),J966),IF(AND(Temp!optSeasCoef=0,Temp!sts_multp=1),IF(H966="in-sample",IF(Q966=bigT,((qCell/bigT)*(I967/I966))+((1-(qCell/bigT))*J966),IF(qCell=0,1,IF(OR(F967="",COUNT($F$2:F966)&lt;=qCell),IF(COUNT($F$2:F966)=1,1,F966/F965),((qCell/COUNT($F$2:F966))*(I967/I966))+((1-(qCell/COUNT($F$2:F966)))*J966)))),J966),IF(Temp!sts_add=1,IF(H966="in-sample",IF(Q966=bigT,((qCell/bigT)*(I967-I966))+((1-(qCell/bigT))*J966),IF(OR(F967="",COUNT($AX$2:AX966)&lt;=qCell),IF(COUNT($AX$2:AX966)=1,0,AX966-AX965),((qCell/COUNT($AX$2:AX966))*(I967-I966))+((1-(qCell/COUNT($AX$2:AX966)))*J966))),J966),IF(H966="in-sample",IF(Q966=bigT,((qCell/bigT)*(I967/I966))+((1-(qCell/bigT))*J966),IF(qCell=0,1,IF(OR(F967="",COUNT($AX$2:AX966)&lt;=qCell),IF(COUNT($AX$2:AX966)=1,1,AX966/AX965),((qCell/COUNT($AX$2:AX966))*(I967/I966))+((1-(qCell/COUNT($AX$2:AX966)))*J966)))),J966)))))))</f>
        <v/>
      </c>
      <c r="K967" s="31" t="str">
        <f>IF(H967="","",IF(AND(Temp!optSeasCoef=0,Temp!sts_add=1),IF(H967="out-sample",I967+(Q967*J967),I967+J967),IF(AND(Temp!optSeasCoef=0,Temp!sts_multp=1),IF(H967="out-sample",I967*(J967^Q967),I967*J967),IF(Temp!sts_add=1,IF(H967="out-sample",(I967+(Q967*J967))*G967,(I967+J967)*G967),IF(H967="out-sample",I967*(J967^Q967)*G967,I967*J967*G967)))))</f>
        <v/>
      </c>
      <c r="L967" s="32" t="str">
        <f t="shared" si="107"/>
        <v/>
      </c>
      <c r="M967" s="32" t="str">
        <f t="shared" si="108"/>
        <v/>
      </c>
      <c r="N967" s="32" t="str">
        <f t="shared" si="109"/>
        <v/>
      </c>
      <c r="O967" s="32" t="str">
        <f t="shared" si="110"/>
        <v/>
      </c>
      <c r="P967" s="32" t="str">
        <f t="shared" si="111"/>
        <v/>
      </c>
      <c r="Q967" s="3" t="str">
        <f>IF(AND(Temp!fhor_indata=1,F967="",H966="in-sample"),1,IF(AND(Temp!fhor_indata=1,H966="out-sample",Q966&lt;ATA!XfHor),Q966+1,IF(F967="","",IF(AND(H967="out-sample",H966="in-sample"),1,IF(AND(H967="out-sample",H966="out-sample"),Q966+1,IF(ISNUMBER(Q966),Q966+1,1))))))</f>
        <v/>
      </c>
      <c r="R967" s="3" t="str">
        <f t="shared" si="105"/>
        <v/>
      </c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X967" s="63" t="e">
        <f t="shared" si="106"/>
        <v>#VALUE!</v>
      </c>
    </row>
    <row r="968" spans="1:50" s="1" customFormat="1" ht="14.25" x14ac:dyDescent="0.2">
      <c r="A968" s="6"/>
      <c r="B968" s="6"/>
      <c r="C968" s="6"/>
      <c r="D968" s="3"/>
      <c r="E968" s="70" t="str">
        <f>IF(ATA!E968="","",ATA!E968)</f>
        <v/>
      </c>
      <c r="F968" s="51" t="str">
        <f>IF(ATA!F968="","",ATA!F968)</f>
        <v/>
      </c>
      <c r="G968" s="11" t="str">
        <f>IF(ATA!G968="","",ATA!G968)</f>
        <v/>
      </c>
      <c r="H968" s="55" t="str">
        <f>IF(ATA!H968="","",ATA!H968)</f>
        <v/>
      </c>
      <c r="I968" s="31" t="str">
        <f>IF(AND(F967="",H967="in-sample"),"",IF(AND(Temp!fhor_indata=1,H967="out-sample",H968="out-sample"),I967,IF(AND(F968="",H967="out-sample"),"",IF(AND(Temp!optSeasCoef=0,Temp!sts_add=1),IF(H967="in-sample",IF(Q967=bigT,((pCell/bigT)*F967)+((1-(pCell/bigT))*(I967+J967)),IF(OR(F968="",COUNT($F$2:F967)&lt;=pCell),F967,((pCell/COUNT($F$2:F967))*F967)+((1-(pCell/COUNT($F$2:F967)))*(I967+J967)))),I967),IF(AND(Temp!optSeasCoef=0,Temp!sts_multp=1),IF(H967="in-sample",IF(Q967=bigT,((pCell/bigT)*F967)+((1-(pCell/bigT))*(I967*J967)),IF(OR(F968="",COUNT(F$2:$F967)&lt;=pCell),F967,((pCell/COUNT($F$2:F967))*F967)+((1-(pCell/COUNT($F$2:F967)))*(I967*J967)))),I967),IF(Temp!sts_add=1,IF(H967="in-sample",IF(Q967=bigT,((pCell/bigT)*AX967)+((1-(pCell/bigT))*(I967+J967)),IF(OR(F968="",COUNT($AX$2:AX967)&lt;=pCell),AX967,((pCell/COUNT($AX$2:AX967))*AX967)+((1-(pCell/COUNT($AX$2:AX967)))*(I967+J967)))),I967),IF(H967="in-sample",IF(Q967=bigT,((pCell/bigT)*AX967)+((1-(pCell/bigT))*(I967*J967)),IF(OR(F968="",COUNT($AX$2:AX967)&lt;=pCell),AX967,((pCell/COUNT($AX$2:AX967))*AX967)+((1-(pCell/COUNT($AX$2:AX967)))*(I967*J967)))),I967)))))))</f>
        <v/>
      </c>
      <c r="J968" s="31" t="str">
        <f>IF(AND(F967="",H967="in-sample"),"",IF(AND(Temp!fhor_indata=1,H967="out-sample",H968="out-sample"),J967,IF(AND(F968="",H967="out-sample"),"",IF(AND(Temp!optSeasCoef=0,Temp!sts_add=1),IF(H967="in-sample",IF(Q967=bigT,((qCell/bigT)*(I968-I967))+((1-(qCell/bigT))*J967),IF(OR(F968="",COUNT($F$2:F967)&lt;=qCell),IF(COUNT($F$2:F967)=1,0,F967-F966),((qCell/COUNT($F$2:F967))*(I968-I967))+((1-(qCell/COUNT($F$2:F967)))*J967))),J967),IF(AND(Temp!optSeasCoef=0,Temp!sts_multp=1),IF(H967="in-sample",IF(Q967=bigT,((qCell/bigT)*(I968/I967))+((1-(qCell/bigT))*J967),IF(qCell=0,1,IF(OR(F968="",COUNT($F$2:F967)&lt;=qCell),IF(COUNT($F$2:F967)=1,1,F967/F966),((qCell/COUNT($F$2:F967))*(I968/I967))+((1-(qCell/COUNT($F$2:F967)))*J967)))),J967),IF(Temp!sts_add=1,IF(H967="in-sample",IF(Q967=bigT,((qCell/bigT)*(I968-I967))+((1-(qCell/bigT))*J967),IF(OR(F968="",COUNT($AX$2:AX967)&lt;=qCell),IF(COUNT($AX$2:AX967)=1,0,AX967-AX966),((qCell/COUNT($AX$2:AX967))*(I968-I967))+((1-(qCell/COUNT($AX$2:AX967)))*J967))),J967),IF(H967="in-sample",IF(Q967=bigT,((qCell/bigT)*(I968/I967))+((1-(qCell/bigT))*J967),IF(qCell=0,1,IF(OR(F968="",COUNT($AX$2:AX967)&lt;=qCell),IF(COUNT($AX$2:AX967)=1,1,AX967/AX966),((qCell/COUNT($AX$2:AX967))*(I968/I967))+((1-(qCell/COUNT($AX$2:AX967)))*J967)))),J967)))))))</f>
        <v/>
      </c>
      <c r="K968" s="31" t="str">
        <f>IF(H968="","",IF(AND(Temp!optSeasCoef=0,Temp!sts_add=1),IF(H968="out-sample",I968+(Q968*J968),I968+J968),IF(AND(Temp!optSeasCoef=0,Temp!sts_multp=1),IF(H968="out-sample",I968*(J968^Q968),I968*J968),IF(Temp!sts_add=1,IF(H968="out-sample",(I968+(Q968*J968))*G968,(I968+J968)*G968),IF(H968="out-sample",I968*(J968^Q968)*G968,I968*J968*G968)))))</f>
        <v/>
      </c>
      <c r="L968" s="32" t="str">
        <f t="shared" si="107"/>
        <v/>
      </c>
      <c r="M968" s="32" t="str">
        <f t="shared" si="108"/>
        <v/>
      </c>
      <c r="N968" s="32" t="str">
        <f t="shared" si="109"/>
        <v/>
      </c>
      <c r="O968" s="32" t="str">
        <f t="shared" si="110"/>
        <v/>
      </c>
      <c r="P968" s="32" t="str">
        <f t="shared" si="111"/>
        <v/>
      </c>
      <c r="Q968" s="3" t="str">
        <f>IF(AND(Temp!fhor_indata=1,F968="",H967="in-sample"),1,IF(AND(Temp!fhor_indata=1,H967="out-sample",Q967&lt;ATA!XfHor),Q967+1,IF(F968="","",IF(AND(H968="out-sample",H967="in-sample"),1,IF(AND(H968="out-sample",H967="out-sample"),Q967+1,IF(ISNUMBER(Q967),Q967+1,1))))))</f>
        <v/>
      </c>
      <c r="R968" s="3" t="str">
        <f t="shared" si="105"/>
        <v/>
      </c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X968" s="63" t="e">
        <f t="shared" si="106"/>
        <v>#VALUE!</v>
      </c>
    </row>
    <row r="969" spans="1:50" s="1" customFormat="1" ht="14.25" x14ac:dyDescent="0.2">
      <c r="A969" s="6"/>
      <c r="B969" s="6"/>
      <c r="C969" s="6"/>
      <c r="D969" s="3"/>
      <c r="E969" s="70" t="str">
        <f>IF(ATA!E969="","",ATA!E969)</f>
        <v/>
      </c>
      <c r="F969" s="51" t="str">
        <f>IF(ATA!F969="","",ATA!F969)</f>
        <v/>
      </c>
      <c r="G969" s="11" t="str">
        <f>IF(ATA!G969="","",ATA!G969)</f>
        <v/>
      </c>
      <c r="H969" s="55" t="str">
        <f>IF(ATA!H969="","",ATA!H969)</f>
        <v/>
      </c>
      <c r="I969" s="31" t="str">
        <f>IF(AND(F968="",H968="in-sample"),"",IF(AND(Temp!fhor_indata=1,H968="out-sample",H969="out-sample"),I968,IF(AND(F969="",H968="out-sample"),"",IF(AND(Temp!optSeasCoef=0,Temp!sts_add=1),IF(H968="in-sample",IF(Q968=bigT,((pCell/bigT)*F968)+((1-(pCell/bigT))*(I968+J968)),IF(OR(F969="",COUNT($F$2:F968)&lt;=pCell),F968,((pCell/COUNT($F$2:F968))*F968)+((1-(pCell/COUNT($F$2:F968)))*(I968+J968)))),I968),IF(AND(Temp!optSeasCoef=0,Temp!sts_multp=1),IF(H968="in-sample",IF(Q968=bigT,((pCell/bigT)*F968)+((1-(pCell/bigT))*(I968*J968)),IF(OR(F969="",COUNT(F$2:$F968)&lt;=pCell),F968,((pCell/COUNT($F$2:F968))*F968)+((1-(pCell/COUNT($F$2:F968)))*(I968*J968)))),I968),IF(Temp!sts_add=1,IF(H968="in-sample",IF(Q968=bigT,((pCell/bigT)*AX968)+((1-(pCell/bigT))*(I968+J968)),IF(OR(F969="",COUNT($AX$2:AX968)&lt;=pCell),AX968,((pCell/COUNT($AX$2:AX968))*AX968)+((1-(pCell/COUNT($AX$2:AX968)))*(I968+J968)))),I968),IF(H968="in-sample",IF(Q968=bigT,((pCell/bigT)*AX968)+((1-(pCell/bigT))*(I968*J968)),IF(OR(F969="",COUNT($AX$2:AX968)&lt;=pCell),AX968,((pCell/COUNT($AX$2:AX968))*AX968)+((1-(pCell/COUNT($AX$2:AX968)))*(I968*J968)))),I968)))))))</f>
        <v/>
      </c>
      <c r="J969" s="31" t="str">
        <f>IF(AND(F968="",H968="in-sample"),"",IF(AND(Temp!fhor_indata=1,H968="out-sample",H969="out-sample"),J968,IF(AND(F969="",H968="out-sample"),"",IF(AND(Temp!optSeasCoef=0,Temp!sts_add=1),IF(H968="in-sample",IF(Q968=bigT,((qCell/bigT)*(I969-I968))+((1-(qCell/bigT))*J968),IF(OR(F969="",COUNT($F$2:F968)&lt;=qCell),IF(COUNT($F$2:F968)=1,0,F968-F967),((qCell/COUNT($F$2:F968))*(I969-I968))+((1-(qCell/COUNT($F$2:F968)))*J968))),J968),IF(AND(Temp!optSeasCoef=0,Temp!sts_multp=1),IF(H968="in-sample",IF(Q968=bigT,((qCell/bigT)*(I969/I968))+((1-(qCell/bigT))*J968),IF(qCell=0,1,IF(OR(F969="",COUNT($F$2:F968)&lt;=qCell),IF(COUNT($F$2:F968)=1,1,F968/F967),((qCell/COUNT($F$2:F968))*(I969/I968))+((1-(qCell/COUNT($F$2:F968)))*J968)))),J968),IF(Temp!sts_add=1,IF(H968="in-sample",IF(Q968=bigT,((qCell/bigT)*(I969-I968))+((1-(qCell/bigT))*J968),IF(OR(F969="",COUNT($AX$2:AX968)&lt;=qCell),IF(COUNT($AX$2:AX968)=1,0,AX968-AX967),((qCell/COUNT($AX$2:AX968))*(I969-I968))+((1-(qCell/COUNT($AX$2:AX968)))*J968))),J968),IF(H968="in-sample",IF(Q968=bigT,((qCell/bigT)*(I969/I968))+((1-(qCell/bigT))*J968),IF(qCell=0,1,IF(OR(F969="",COUNT($AX$2:AX968)&lt;=qCell),IF(COUNT($AX$2:AX968)=1,1,AX968/AX967),((qCell/COUNT($AX$2:AX968))*(I969/I968))+((1-(qCell/COUNT($AX$2:AX968)))*J968)))),J968)))))))</f>
        <v/>
      </c>
      <c r="K969" s="31" t="str">
        <f>IF(H969="","",IF(AND(Temp!optSeasCoef=0,Temp!sts_add=1),IF(H969="out-sample",I969+(Q969*J969),I969+J969),IF(AND(Temp!optSeasCoef=0,Temp!sts_multp=1),IF(H969="out-sample",I969*(J969^Q969),I969*J969),IF(Temp!sts_add=1,IF(H969="out-sample",(I969+(Q969*J969))*G969,(I969+J969)*G969),IF(H969="out-sample",I969*(J969^Q969)*G969,I969*J969*G969)))))</f>
        <v/>
      </c>
      <c r="L969" s="32" t="str">
        <f t="shared" si="107"/>
        <v/>
      </c>
      <c r="M969" s="32" t="str">
        <f t="shared" si="108"/>
        <v/>
      </c>
      <c r="N969" s="32" t="str">
        <f t="shared" si="109"/>
        <v/>
      </c>
      <c r="O969" s="32" t="str">
        <f t="shared" si="110"/>
        <v/>
      </c>
      <c r="P969" s="32" t="str">
        <f t="shared" si="111"/>
        <v/>
      </c>
      <c r="Q969" s="3" t="str">
        <f>IF(AND(Temp!fhor_indata=1,F969="",H968="in-sample"),1,IF(AND(Temp!fhor_indata=1,H968="out-sample",Q968&lt;ATA!XfHor),Q968+1,IF(F969="","",IF(AND(H969="out-sample",H968="in-sample"),1,IF(AND(H969="out-sample",H968="out-sample"),Q968+1,IF(ISNUMBER(Q968),Q968+1,1))))))</f>
        <v/>
      </c>
      <c r="R969" s="3" t="str">
        <f t="shared" si="105"/>
        <v/>
      </c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X969" s="63" t="e">
        <f t="shared" si="106"/>
        <v>#VALUE!</v>
      </c>
    </row>
    <row r="970" spans="1:50" s="1" customFormat="1" ht="14.25" x14ac:dyDescent="0.2">
      <c r="A970" s="6"/>
      <c r="B970" s="6"/>
      <c r="C970" s="6"/>
      <c r="D970" s="3"/>
      <c r="E970" s="70" t="str">
        <f>IF(ATA!E970="","",ATA!E970)</f>
        <v/>
      </c>
      <c r="F970" s="51" t="str">
        <f>IF(ATA!F970="","",ATA!F970)</f>
        <v/>
      </c>
      <c r="G970" s="11" t="str">
        <f>IF(ATA!G970="","",ATA!G970)</f>
        <v/>
      </c>
      <c r="H970" s="55" t="str">
        <f>IF(ATA!H970="","",ATA!H970)</f>
        <v/>
      </c>
      <c r="I970" s="31" t="str">
        <f>IF(AND(F969="",H969="in-sample"),"",IF(AND(Temp!fhor_indata=1,H969="out-sample",H970="out-sample"),I969,IF(AND(F970="",H969="out-sample"),"",IF(AND(Temp!optSeasCoef=0,Temp!sts_add=1),IF(H969="in-sample",IF(Q969=bigT,((pCell/bigT)*F969)+((1-(pCell/bigT))*(I969+J969)),IF(OR(F970="",COUNT($F$2:F969)&lt;=pCell),F969,((pCell/COUNT($F$2:F969))*F969)+((1-(pCell/COUNT($F$2:F969)))*(I969+J969)))),I969),IF(AND(Temp!optSeasCoef=0,Temp!sts_multp=1),IF(H969="in-sample",IF(Q969=bigT,((pCell/bigT)*F969)+((1-(pCell/bigT))*(I969*J969)),IF(OR(F970="",COUNT(F$2:$F969)&lt;=pCell),F969,((pCell/COUNT($F$2:F969))*F969)+((1-(pCell/COUNT($F$2:F969)))*(I969*J969)))),I969),IF(Temp!sts_add=1,IF(H969="in-sample",IF(Q969=bigT,((pCell/bigT)*AX969)+((1-(pCell/bigT))*(I969+J969)),IF(OR(F970="",COUNT($AX$2:AX969)&lt;=pCell),AX969,((pCell/COUNT($AX$2:AX969))*AX969)+((1-(pCell/COUNT($AX$2:AX969)))*(I969+J969)))),I969),IF(H969="in-sample",IF(Q969=bigT,((pCell/bigT)*AX969)+((1-(pCell/bigT))*(I969*J969)),IF(OR(F970="",COUNT($AX$2:AX969)&lt;=pCell),AX969,((pCell/COUNT($AX$2:AX969))*AX969)+((1-(pCell/COUNT($AX$2:AX969)))*(I969*J969)))),I969)))))))</f>
        <v/>
      </c>
      <c r="J970" s="31" t="str">
        <f>IF(AND(F969="",H969="in-sample"),"",IF(AND(Temp!fhor_indata=1,H969="out-sample",H970="out-sample"),J969,IF(AND(F970="",H969="out-sample"),"",IF(AND(Temp!optSeasCoef=0,Temp!sts_add=1),IF(H969="in-sample",IF(Q969=bigT,((qCell/bigT)*(I970-I969))+((1-(qCell/bigT))*J969),IF(OR(F970="",COUNT($F$2:F969)&lt;=qCell),IF(COUNT($F$2:F969)=1,0,F969-F968),((qCell/COUNT($F$2:F969))*(I970-I969))+((1-(qCell/COUNT($F$2:F969)))*J969))),J969),IF(AND(Temp!optSeasCoef=0,Temp!sts_multp=1),IF(H969="in-sample",IF(Q969=bigT,((qCell/bigT)*(I970/I969))+((1-(qCell/bigT))*J969),IF(qCell=0,1,IF(OR(F970="",COUNT($F$2:F969)&lt;=qCell),IF(COUNT($F$2:F969)=1,1,F969/F968),((qCell/COUNT($F$2:F969))*(I970/I969))+((1-(qCell/COUNT($F$2:F969)))*J969)))),J969),IF(Temp!sts_add=1,IF(H969="in-sample",IF(Q969=bigT,((qCell/bigT)*(I970-I969))+((1-(qCell/bigT))*J969),IF(OR(F970="",COUNT($AX$2:AX969)&lt;=qCell),IF(COUNT($AX$2:AX969)=1,0,AX969-AX968),((qCell/COUNT($AX$2:AX969))*(I970-I969))+((1-(qCell/COUNT($AX$2:AX969)))*J969))),J969),IF(H969="in-sample",IF(Q969=bigT,((qCell/bigT)*(I970/I969))+((1-(qCell/bigT))*J969),IF(qCell=0,1,IF(OR(F970="",COUNT($AX$2:AX969)&lt;=qCell),IF(COUNT($AX$2:AX969)=1,1,AX969/AX968),((qCell/COUNT($AX$2:AX969))*(I970/I969))+((1-(qCell/COUNT($AX$2:AX969)))*J969)))),J969)))))))</f>
        <v/>
      </c>
      <c r="K970" s="31" t="str">
        <f>IF(H970="","",IF(AND(Temp!optSeasCoef=0,Temp!sts_add=1),IF(H970="out-sample",I970+(Q970*J970),I970+J970),IF(AND(Temp!optSeasCoef=0,Temp!sts_multp=1),IF(H970="out-sample",I970*(J970^Q970),I970*J970),IF(Temp!sts_add=1,IF(H970="out-sample",(I970+(Q970*J970))*G970,(I970+J970)*G970),IF(H970="out-sample",I970*(J970^Q970)*G970,I970*J970*G970)))))</f>
        <v/>
      </c>
      <c r="L970" s="32" t="str">
        <f t="shared" si="107"/>
        <v/>
      </c>
      <c r="M970" s="32" t="str">
        <f t="shared" si="108"/>
        <v/>
      </c>
      <c r="N970" s="32" t="str">
        <f t="shared" si="109"/>
        <v/>
      </c>
      <c r="O970" s="32" t="str">
        <f t="shared" si="110"/>
        <v/>
      </c>
      <c r="P970" s="32" t="str">
        <f t="shared" si="111"/>
        <v/>
      </c>
      <c r="Q970" s="3" t="str">
        <f>IF(AND(Temp!fhor_indata=1,F970="",H969="in-sample"),1,IF(AND(Temp!fhor_indata=1,H969="out-sample",Q969&lt;ATA!XfHor),Q969+1,IF(F970="","",IF(AND(H970="out-sample",H969="in-sample"),1,IF(AND(H970="out-sample",H969="out-sample"),Q969+1,IF(ISNUMBER(Q969),Q969+1,1))))))</f>
        <v/>
      </c>
      <c r="R970" s="3" t="str">
        <f t="shared" si="105"/>
        <v/>
      </c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X970" s="63" t="e">
        <f t="shared" si="106"/>
        <v>#VALUE!</v>
      </c>
    </row>
    <row r="971" spans="1:50" s="1" customFormat="1" ht="14.25" x14ac:dyDescent="0.2">
      <c r="A971" s="6"/>
      <c r="B971" s="6"/>
      <c r="C971" s="6"/>
      <c r="D971" s="3"/>
      <c r="E971" s="70" t="str">
        <f>IF(ATA!E971="","",ATA!E971)</f>
        <v/>
      </c>
      <c r="F971" s="51" t="str">
        <f>IF(ATA!F971="","",ATA!F971)</f>
        <v/>
      </c>
      <c r="G971" s="11" t="str">
        <f>IF(ATA!G971="","",ATA!G971)</f>
        <v/>
      </c>
      <c r="H971" s="55" t="str">
        <f>IF(ATA!H971="","",ATA!H971)</f>
        <v/>
      </c>
      <c r="I971" s="31" t="str">
        <f>IF(AND(F970="",H970="in-sample"),"",IF(AND(Temp!fhor_indata=1,H970="out-sample",H971="out-sample"),I970,IF(AND(F971="",H970="out-sample"),"",IF(AND(Temp!optSeasCoef=0,Temp!sts_add=1),IF(H970="in-sample",IF(Q970=bigT,((pCell/bigT)*F970)+((1-(pCell/bigT))*(I970+J970)),IF(OR(F971="",COUNT($F$2:F970)&lt;=pCell),F970,((pCell/COUNT($F$2:F970))*F970)+((1-(pCell/COUNT($F$2:F970)))*(I970+J970)))),I970),IF(AND(Temp!optSeasCoef=0,Temp!sts_multp=1),IF(H970="in-sample",IF(Q970=bigT,((pCell/bigT)*F970)+((1-(pCell/bigT))*(I970*J970)),IF(OR(F971="",COUNT(F$2:$F970)&lt;=pCell),F970,((pCell/COUNT($F$2:F970))*F970)+((1-(pCell/COUNT($F$2:F970)))*(I970*J970)))),I970),IF(Temp!sts_add=1,IF(H970="in-sample",IF(Q970=bigT,((pCell/bigT)*AX970)+((1-(pCell/bigT))*(I970+J970)),IF(OR(F971="",COUNT($AX$2:AX970)&lt;=pCell),AX970,((pCell/COUNT($AX$2:AX970))*AX970)+((1-(pCell/COUNT($AX$2:AX970)))*(I970+J970)))),I970),IF(H970="in-sample",IF(Q970=bigT,((pCell/bigT)*AX970)+((1-(pCell/bigT))*(I970*J970)),IF(OR(F971="",COUNT($AX$2:AX970)&lt;=pCell),AX970,((pCell/COUNT($AX$2:AX970))*AX970)+((1-(pCell/COUNT($AX$2:AX970)))*(I970*J970)))),I970)))))))</f>
        <v/>
      </c>
      <c r="J971" s="31" t="str">
        <f>IF(AND(F970="",H970="in-sample"),"",IF(AND(Temp!fhor_indata=1,H970="out-sample",H971="out-sample"),J970,IF(AND(F971="",H970="out-sample"),"",IF(AND(Temp!optSeasCoef=0,Temp!sts_add=1),IF(H970="in-sample",IF(Q970=bigT,((qCell/bigT)*(I971-I970))+((1-(qCell/bigT))*J970),IF(OR(F971="",COUNT($F$2:F970)&lt;=qCell),IF(COUNT($F$2:F970)=1,0,F970-F969),((qCell/COUNT($F$2:F970))*(I971-I970))+((1-(qCell/COUNT($F$2:F970)))*J970))),J970),IF(AND(Temp!optSeasCoef=0,Temp!sts_multp=1),IF(H970="in-sample",IF(Q970=bigT,((qCell/bigT)*(I971/I970))+((1-(qCell/bigT))*J970),IF(qCell=0,1,IF(OR(F971="",COUNT($F$2:F970)&lt;=qCell),IF(COUNT($F$2:F970)=1,1,F970/F969),((qCell/COUNT($F$2:F970))*(I971/I970))+((1-(qCell/COUNT($F$2:F970)))*J970)))),J970),IF(Temp!sts_add=1,IF(H970="in-sample",IF(Q970=bigT,((qCell/bigT)*(I971-I970))+((1-(qCell/bigT))*J970),IF(OR(F971="",COUNT($AX$2:AX970)&lt;=qCell),IF(COUNT($AX$2:AX970)=1,0,AX970-AX969),((qCell/COUNT($AX$2:AX970))*(I971-I970))+((1-(qCell/COUNT($AX$2:AX970)))*J970))),J970),IF(H970="in-sample",IF(Q970=bigT,((qCell/bigT)*(I971/I970))+((1-(qCell/bigT))*J970),IF(qCell=0,1,IF(OR(F971="",COUNT($AX$2:AX970)&lt;=qCell),IF(COUNT($AX$2:AX970)=1,1,AX970/AX969),((qCell/COUNT($AX$2:AX970))*(I971/I970))+((1-(qCell/COUNT($AX$2:AX970)))*J970)))),J970)))))))</f>
        <v/>
      </c>
      <c r="K971" s="31" t="str">
        <f>IF(H971="","",IF(AND(Temp!optSeasCoef=0,Temp!sts_add=1),IF(H971="out-sample",I971+(Q971*J971),I971+J971),IF(AND(Temp!optSeasCoef=0,Temp!sts_multp=1),IF(H971="out-sample",I971*(J971^Q971),I971*J971),IF(Temp!sts_add=1,IF(H971="out-sample",(I971+(Q971*J971))*G971,(I971+J971)*G971),IF(H971="out-sample",I971*(J971^Q971)*G971,I971*J971*G971)))))</f>
        <v/>
      </c>
      <c r="L971" s="32" t="str">
        <f t="shared" si="107"/>
        <v/>
      </c>
      <c r="M971" s="32" t="str">
        <f t="shared" si="108"/>
        <v/>
      </c>
      <c r="N971" s="32" t="str">
        <f t="shared" si="109"/>
        <v/>
      </c>
      <c r="O971" s="32" t="str">
        <f t="shared" si="110"/>
        <v/>
      </c>
      <c r="P971" s="32" t="str">
        <f t="shared" si="111"/>
        <v/>
      </c>
      <c r="Q971" s="3" t="str">
        <f>IF(AND(Temp!fhor_indata=1,F971="",H970="in-sample"),1,IF(AND(Temp!fhor_indata=1,H970="out-sample",Q970&lt;ATA!XfHor),Q970+1,IF(F971="","",IF(AND(H971="out-sample",H970="in-sample"),1,IF(AND(H971="out-sample",H970="out-sample"),Q970+1,IF(ISNUMBER(Q970),Q970+1,1))))))</f>
        <v/>
      </c>
      <c r="R971" s="3" t="str">
        <f t="shared" si="105"/>
        <v/>
      </c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X971" s="63" t="e">
        <f t="shared" si="106"/>
        <v>#VALUE!</v>
      </c>
    </row>
    <row r="972" spans="1:50" s="1" customFormat="1" ht="14.25" x14ac:dyDescent="0.2">
      <c r="A972" s="6"/>
      <c r="B972" s="6"/>
      <c r="C972" s="6"/>
      <c r="D972" s="3"/>
      <c r="E972" s="70" t="str">
        <f>IF(ATA!E972="","",ATA!E972)</f>
        <v/>
      </c>
      <c r="F972" s="51" t="str">
        <f>IF(ATA!F972="","",ATA!F972)</f>
        <v/>
      </c>
      <c r="G972" s="11" t="str">
        <f>IF(ATA!G972="","",ATA!G972)</f>
        <v/>
      </c>
      <c r="H972" s="55" t="str">
        <f>IF(ATA!H972="","",ATA!H972)</f>
        <v/>
      </c>
      <c r="I972" s="31" t="str">
        <f>IF(AND(F971="",H971="in-sample"),"",IF(AND(Temp!fhor_indata=1,H971="out-sample",H972="out-sample"),I971,IF(AND(F972="",H971="out-sample"),"",IF(AND(Temp!optSeasCoef=0,Temp!sts_add=1),IF(H971="in-sample",IF(Q971=bigT,((pCell/bigT)*F971)+((1-(pCell/bigT))*(I971+J971)),IF(OR(F972="",COUNT($F$2:F971)&lt;=pCell),F971,((pCell/COUNT($F$2:F971))*F971)+((1-(pCell/COUNT($F$2:F971)))*(I971+J971)))),I971),IF(AND(Temp!optSeasCoef=0,Temp!sts_multp=1),IF(H971="in-sample",IF(Q971=bigT,((pCell/bigT)*F971)+((1-(pCell/bigT))*(I971*J971)),IF(OR(F972="",COUNT(F$2:$F971)&lt;=pCell),F971,((pCell/COUNT($F$2:F971))*F971)+((1-(pCell/COUNT($F$2:F971)))*(I971*J971)))),I971),IF(Temp!sts_add=1,IF(H971="in-sample",IF(Q971=bigT,((pCell/bigT)*AX971)+((1-(pCell/bigT))*(I971+J971)),IF(OR(F972="",COUNT($AX$2:AX971)&lt;=pCell),AX971,((pCell/COUNT($AX$2:AX971))*AX971)+((1-(pCell/COUNT($AX$2:AX971)))*(I971+J971)))),I971),IF(H971="in-sample",IF(Q971=bigT,((pCell/bigT)*AX971)+((1-(pCell/bigT))*(I971*J971)),IF(OR(F972="",COUNT($AX$2:AX971)&lt;=pCell),AX971,((pCell/COUNT($AX$2:AX971))*AX971)+((1-(pCell/COUNT($AX$2:AX971)))*(I971*J971)))),I971)))))))</f>
        <v/>
      </c>
      <c r="J972" s="31" t="str">
        <f>IF(AND(F971="",H971="in-sample"),"",IF(AND(Temp!fhor_indata=1,H971="out-sample",H972="out-sample"),J971,IF(AND(F972="",H971="out-sample"),"",IF(AND(Temp!optSeasCoef=0,Temp!sts_add=1),IF(H971="in-sample",IF(Q971=bigT,((qCell/bigT)*(I972-I971))+((1-(qCell/bigT))*J971),IF(OR(F972="",COUNT($F$2:F971)&lt;=qCell),IF(COUNT($F$2:F971)=1,0,F971-F970),((qCell/COUNT($F$2:F971))*(I972-I971))+((1-(qCell/COUNT($F$2:F971)))*J971))),J971),IF(AND(Temp!optSeasCoef=0,Temp!sts_multp=1),IF(H971="in-sample",IF(Q971=bigT,((qCell/bigT)*(I972/I971))+((1-(qCell/bigT))*J971),IF(qCell=0,1,IF(OR(F972="",COUNT($F$2:F971)&lt;=qCell),IF(COUNT($F$2:F971)=1,1,F971/F970),((qCell/COUNT($F$2:F971))*(I972/I971))+((1-(qCell/COUNT($F$2:F971)))*J971)))),J971),IF(Temp!sts_add=1,IF(H971="in-sample",IF(Q971=bigT,((qCell/bigT)*(I972-I971))+((1-(qCell/bigT))*J971),IF(OR(F972="",COUNT($AX$2:AX971)&lt;=qCell),IF(COUNT($AX$2:AX971)=1,0,AX971-AX970),((qCell/COUNT($AX$2:AX971))*(I972-I971))+((1-(qCell/COUNT($AX$2:AX971)))*J971))),J971),IF(H971="in-sample",IF(Q971=bigT,((qCell/bigT)*(I972/I971))+((1-(qCell/bigT))*J971),IF(qCell=0,1,IF(OR(F972="",COUNT($AX$2:AX971)&lt;=qCell),IF(COUNT($AX$2:AX971)=1,1,AX971/AX970),((qCell/COUNT($AX$2:AX971))*(I972/I971))+((1-(qCell/COUNT($AX$2:AX971)))*J971)))),J971)))))))</f>
        <v/>
      </c>
      <c r="K972" s="31" t="str">
        <f>IF(H972="","",IF(AND(Temp!optSeasCoef=0,Temp!sts_add=1),IF(H972="out-sample",I972+(Q972*J972),I972+J972),IF(AND(Temp!optSeasCoef=0,Temp!sts_multp=1),IF(H972="out-sample",I972*(J972^Q972),I972*J972),IF(Temp!sts_add=1,IF(H972="out-sample",(I972+(Q972*J972))*G972,(I972+J972)*G972),IF(H972="out-sample",I972*(J972^Q972)*G972,I972*J972*G972)))))</f>
        <v/>
      </c>
      <c r="L972" s="32" t="str">
        <f t="shared" si="107"/>
        <v/>
      </c>
      <c r="M972" s="32" t="str">
        <f t="shared" si="108"/>
        <v/>
      </c>
      <c r="N972" s="32" t="str">
        <f t="shared" si="109"/>
        <v/>
      </c>
      <c r="O972" s="32" t="str">
        <f t="shared" si="110"/>
        <v/>
      </c>
      <c r="P972" s="32" t="str">
        <f t="shared" si="111"/>
        <v/>
      </c>
      <c r="Q972" s="3" t="str">
        <f>IF(AND(Temp!fhor_indata=1,F972="",H971="in-sample"),1,IF(AND(Temp!fhor_indata=1,H971="out-sample",Q971&lt;ATA!XfHor),Q971+1,IF(F972="","",IF(AND(H972="out-sample",H971="in-sample"),1,IF(AND(H972="out-sample",H971="out-sample"),Q971+1,IF(ISNUMBER(Q971),Q971+1,1))))))</f>
        <v/>
      </c>
      <c r="R972" s="3" t="str">
        <f t="shared" si="105"/>
        <v/>
      </c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X972" s="63" t="e">
        <f t="shared" si="106"/>
        <v>#VALUE!</v>
      </c>
    </row>
    <row r="973" spans="1:50" s="1" customFormat="1" ht="14.25" x14ac:dyDescent="0.2">
      <c r="A973" s="6"/>
      <c r="B973" s="6"/>
      <c r="C973" s="6"/>
      <c r="D973" s="3"/>
      <c r="E973" s="70" t="str">
        <f>IF(ATA!E973="","",ATA!E973)</f>
        <v/>
      </c>
      <c r="F973" s="51" t="str">
        <f>IF(ATA!F973="","",ATA!F973)</f>
        <v/>
      </c>
      <c r="G973" s="11" t="str">
        <f>IF(ATA!G973="","",ATA!G973)</f>
        <v/>
      </c>
      <c r="H973" s="55" t="str">
        <f>IF(ATA!H973="","",ATA!H973)</f>
        <v/>
      </c>
      <c r="I973" s="31" t="str">
        <f>IF(AND(F972="",H972="in-sample"),"",IF(AND(Temp!fhor_indata=1,H972="out-sample",H973="out-sample"),I972,IF(AND(F973="",H972="out-sample"),"",IF(AND(Temp!optSeasCoef=0,Temp!sts_add=1),IF(H972="in-sample",IF(Q972=bigT,((pCell/bigT)*F972)+((1-(pCell/bigT))*(I972+J972)),IF(OR(F973="",COUNT($F$2:F972)&lt;=pCell),F972,((pCell/COUNT($F$2:F972))*F972)+((1-(pCell/COUNT($F$2:F972)))*(I972+J972)))),I972),IF(AND(Temp!optSeasCoef=0,Temp!sts_multp=1),IF(H972="in-sample",IF(Q972=bigT,((pCell/bigT)*F972)+((1-(pCell/bigT))*(I972*J972)),IF(OR(F973="",COUNT(F$2:$F972)&lt;=pCell),F972,((pCell/COUNT($F$2:F972))*F972)+((1-(pCell/COUNT($F$2:F972)))*(I972*J972)))),I972),IF(Temp!sts_add=1,IF(H972="in-sample",IF(Q972=bigT,((pCell/bigT)*AX972)+((1-(pCell/bigT))*(I972+J972)),IF(OR(F973="",COUNT($AX$2:AX972)&lt;=pCell),AX972,((pCell/COUNT($AX$2:AX972))*AX972)+((1-(pCell/COUNT($AX$2:AX972)))*(I972+J972)))),I972),IF(H972="in-sample",IF(Q972=bigT,((pCell/bigT)*AX972)+((1-(pCell/bigT))*(I972*J972)),IF(OR(F973="",COUNT($AX$2:AX972)&lt;=pCell),AX972,((pCell/COUNT($AX$2:AX972))*AX972)+((1-(pCell/COUNT($AX$2:AX972)))*(I972*J972)))),I972)))))))</f>
        <v/>
      </c>
      <c r="J973" s="31" t="str">
        <f>IF(AND(F972="",H972="in-sample"),"",IF(AND(Temp!fhor_indata=1,H972="out-sample",H973="out-sample"),J972,IF(AND(F973="",H972="out-sample"),"",IF(AND(Temp!optSeasCoef=0,Temp!sts_add=1),IF(H972="in-sample",IF(Q972=bigT,((qCell/bigT)*(I973-I972))+((1-(qCell/bigT))*J972),IF(OR(F973="",COUNT($F$2:F972)&lt;=qCell),IF(COUNT($F$2:F972)=1,0,F972-F971),((qCell/COUNT($F$2:F972))*(I973-I972))+((1-(qCell/COUNT($F$2:F972)))*J972))),J972),IF(AND(Temp!optSeasCoef=0,Temp!sts_multp=1),IF(H972="in-sample",IF(Q972=bigT,((qCell/bigT)*(I973/I972))+((1-(qCell/bigT))*J972),IF(qCell=0,1,IF(OR(F973="",COUNT($F$2:F972)&lt;=qCell),IF(COUNT($F$2:F972)=1,1,F972/F971),((qCell/COUNT($F$2:F972))*(I973/I972))+((1-(qCell/COUNT($F$2:F972)))*J972)))),J972),IF(Temp!sts_add=1,IF(H972="in-sample",IF(Q972=bigT,((qCell/bigT)*(I973-I972))+((1-(qCell/bigT))*J972),IF(OR(F973="",COUNT($AX$2:AX972)&lt;=qCell),IF(COUNT($AX$2:AX972)=1,0,AX972-AX971),((qCell/COUNT($AX$2:AX972))*(I973-I972))+((1-(qCell/COUNT($AX$2:AX972)))*J972))),J972),IF(H972="in-sample",IF(Q972=bigT,((qCell/bigT)*(I973/I972))+((1-(qCell/bigT))*J972),IF(qCell=0,1,IF(OR(F973="",COUNT($AX$2:AX972)&lt;=qCell),IF(COUNT($AX$2:AX972)=1,1,AX972/AX971),((qCell/COUNT($AX$2:AX972))*(I973/I972))+((1-(qCell/COUNT($AX$2:AX972)))*J972)))),J972)))))))</f>
        <v/>
      </c>
      <c r="K973" s="31" t="str">
        <f>IF(H973="","",IF(AND(Temp!optSeasCoef=0,Temp!sts_add=1),IF(H973="out-sample",I973+(Q973*J973),I973+J973),IF(AND(Temp!optSeasCoef=0,Temp!sts_multp=1),IF(H973="out-sample",I973*(J973^Q973),I973*J973),IF(Temp!sts_add=1,IF(H973="out-sample",(I973+(Q973*J973))*G973,(I973+J973)*G973),IF(H973="out-sample",I973*(J973^Q973)*G973,I973*J973*G973)))))</f>
        <v/>
      </c>
      <c r="L973" s="32" t="str">
        <f t="shared" si="107"/>
        <v/>
      </c>
      <c r="M973" s="32" t="str">
        <f t="shared" si="108"/>
        <v/>
      </c>
      <c r="N973" s="32" t="str">
        <f t="shared" si="109"/>
        <v/>
      </c>
      <c r="O973" s="32" t="str">
        <f t="shared" si="110"/>
        <v/>
      </c>
      <c r="P973" s="32" t="str">
        <f t="shared" si="111"/>
        <v/>
      </c>
      <c r="Q973" s="3" t="str">
        <f>IF(AND(Temp!fhor_indata=1,F973="",H972="in-sample"),1,IF(AND(Temp!fhor_indata=1,H972="out-sample",Q972&lt;ATA!XfHor),Q972+1,IF(F973="","",IF(AND(H973="out-sample",H972="in-sample"),1,IF(AND(H973="out-sample",H972="out-sample"),Q972+1,IF(ISNUMBER(Q972),Q972+1,1))))))</f>
        <v/>
      </c>
      <c r="R973" s="3" t="str">
        <f t="shared" si="105"/>
        <v/>
      </c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X973" s="63" t="e">
        <f t="shared" si="106"/>
        <v>#VALUE!</v>
      </c>
    </row>
    <row r="974" spans="1:50" s="1" customFormat="1" ht="14.25" x14ac:dyDescent="0.2">
      <c r="A974" s="6"/>
      <c r="B974" s="6"/>
      <c r="C974" s="6"/>
      <c r="D974" s="3"/>
      <c r="E974" s="70" t="str">
        <f>IF(ATA!E974="","",ATA!E974)</f>
        <v/>
      </c>
      <c r="F974" s="51" t="str">
        <f>IF(ATA!F974="","",ATA!F974)</f>
        <v/>
      </c>
      <c r="G974" s="11" t="str">
        <f>IF(ATA!G974="","",ATA!G974)</f>
        <v/>
      </c>
      <c r="H974" s="55" t="str">
        <f>IF(ATA!H974="","",ATA!H974)</f>
        <v/>
      </c>
      <c r="I974" s="31" t="str">
        <f>IF(AND(F973="",H973="in-sample"),"",IF(AND(Temp!fhor_indata=1,H973="out-sample",H974="out-sample"),I973,IF(AND(F974="",H973="out-sample"),"",IF(AND(Temp!optSeasCoef=0,Temp!sts_add=1),IF(H973="in-sample",IF(Q973=bigT,((pCell/bigT)*F973)+((1-(pCell/bigT))*(I973+J973)),IF(OR(F974="",COUNT($F$2:F973)&lt;=pCell),F973,((pCell/COUNT($F$2:F973))*F973)+((1-(pCell/COUNT($F$2:F973)))*(I973+J973)))),I973),IF(AND(Temp!optSeasCoef=0,Temp!sts_multp=1),IF(H973="in-sample",IF(Q973=bigT,((pCell/bigT)*F973)+((1-(pCell/bigT))*(I973*J973)),IF(OR(F974="",COUNT(F$2:$F973)&lt;=pCell),F973,((pCell/COUNT($F$2:F973))*F973)+((1-(pCell/COUNT($F$2:F973)))*(I973*J973)))),I973),IF(Temp!sts_add=1,IF(H973="in-sample",IF(Q973=bigT,((pCell/bigT)*AX973)+((1-(pCell/bigT))*(I973+J973)),IF(OR(F974="",COUNT($AX$2:AX973)&lt;=pCell),AX973,((pCell/COUNT($AX$2:AX973))*AX973)+((1-(pCell/COUNT($AX$2:AX973)))*(I973+J973)))),I973),IF(H973="in-sample",IF(Q973=bigT,((pCell/bigT)*AX973)+((1-(pCell/bigT))*(I973*J973)),IF(OR(F974="",COUNT($AX$2:AX973)&lt;=pCell),AX973,((pCell/COUNT($AX$2:AX973))*AX973)+((1-(pCell/COUNT($AX$2:AX973)))*(I973*J973)))),I973)))))))</f>
        <v/>
      </c>
      <c r="J974" s="31" t="str">
        <f>IF(AND(F973="",H973="in-sample"),"",IF(AND(Temp!fhor_indata=1,H973="out-sample",H974="out-sample"),J973,IF(AND(F974="",H973="out-sample"),"",IF(AND(Temp!optSeasCoef=0,Temp!sts_add=1),IF(H973="in-sample",IF(Q973=bigT,((qCell/bigT)*(I974-I973))+((1-(qCell/bigT))*J973),IF(OR(F974="",COUNT($F$2:F973)&lt;=qCell),IF(COUNT($F$2:F973)=1,0,F973-F972),((qCell/COUNT($F$2:F973))*(I974-I973))+((1-(qCell/COUNT($F$2:F973)))*J973))),J973),IF(AND(Temp!optSeasCoef=0,Temp!sts_multp=1),IF(H973="in-sample",IF(Q973=bigT,((qCell/bigT)*(I974/I973))+((1-(qCell/bigT))*J973),IF(qCell=0,1,IF(OR(F974="",COUNT($F$2:F973)&lt;=qCell),IF(COUNT($F$2:F973)=1,1,F973/F972),((qCell/COUNT($F$2:F973))*(I974/I973))+((1-(qCell/COUNT($F$2:F973)))*J973)))),J973),IF(Temp!sts_add=1,IF(H973="in-sample",IF(Q973=bigT,((qCell/bigT)*(I974-I973))+((1-(qCell/bigT))*J973),IF(OR(F974="",COUNT($AX$2:AX973)&lt;=qCell),IF(COUNT($AX$2:AX973)=1,0,AX973-AX972),((qCell/COUNT($AX$2:AX973))*(I974-I973))+((1-(qCell/COUNT($AX$2:AX973)))*J973))),J973),IF(H973="in-sample",IF(Q973=bigT,((qCell/bigT)*(I974/I973))+((1-(qCell/bigT))*J973),IF(qCell=0,1,IF(OR(F974="",COUNT($AX$2:AX973)&lt;=qCell),IF(COUNT($AX$2:AX973)=1,1,AX973/AX972),((qCell/COUNT($AX$2:AX973))*(I974/I973))+((1-(qCell/COUNT($AX$2:AX973)))*J973)))),J973)))))))</f>
        <v/>
      </c>
      <c r="K974" s="31" t="str">
        <f>IF(H974="","",IF(AND(Temp!optSeasCoef=0,Temp!sts_add=1),IF(H974="out-sample",I974+(Q974*J974),I974+J974),IF(AND(Temp!optSeasCoef=0,Temp!sts_multp=1),IF(H974="out-sample",I974*(J974^Q974),I974*J974),IF(Temp!sts_add=1,IF(H974="out-sample",(I974+(Q974*J974))*G974,(I974+J974)*G974),IF(H974="out-sample",I974*(J974^Q974)*G974,I974*J974*G974)))))</f>
        <v/>
      </c>
      <c r="L974" s="32" t="str">
        <f t="shared" si="107"/>
        <v/>
      </c>
      <c r="M974" s="32" t="str">
        <f t="shared" si="108"/>
        <v/>
      </c>
      <c r="N974" s="32" t="str">
        <f t="shared" si="109"/>
        <v/>
      </c>
      <c r="O974" s="32" t="str">
        <f t="shared" si="110"/>
        <v/>
      </c>
      <c r="P974" s="32" t="str">
        <f t="shared" si="111"/>
        <v/>
      </c>
      <c r="Q974" s="3" t="str">
        <f>IF(AND(Temp!fhor_indata=1,F974="",H973="in-sample"),1,IF(AND(Temp!fhor_indata=1,H973="out-sample",Q973&lt;ATA!XfHor),Q973+1,IF(F974="","",IF(AND(H974="out-sample",H973="in-sample"),1,IF(AND(H974="out-sample",H973="out-sample"),Q973+1,IF(ISNUMBER(Q973),Q973+1,1))))))</f>
        <v/>
      </c>
      <c r="R974" s="3" t="str">
        <f t="shared" si="105"/>
        <v/>
      </c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X974" s="63" t="e">
        <f t="shared" si="106"/>
        <v>#VALUE!</v>
      </c>
    </row>
    <row r="975" spans="1:50" s="1" customFormat="1" ht="14.25" x14ac:dyDescent="0.2">
      <c r="A975" s="6"/>
      <c r="B975" s="6"/>
      <c r="C975" s="6"/>
      <c r="D975" s="3"/>
      <c r="E975" s="70" t="str">
        <f>IF(ATA!E975="","",ATA!E975)</f>
        <v/>
      </c>
      <c r="F975" s="51" t="str">
        <f>IF(ATA!F975="","",ATA!F975)</f>
        <v/>
      </c>
      <c r="G975" s="11" t="str">
        <f>IF(ATA!G975="","",ATA!G975)</f>
        <v/>
      </c>
      <c r="H975" s="55" t="str">
        <f>IF(ATA!H975="","",ATA!H975)</f>
        <v/>
      </c>
      <c r="I975" s="31" t="str">
        <f>IF(AND(F974="",H974="in-sample"),"",IF(AND(Temp!fhor_indata=1,H974="out-sample",H975="out-sample"),I974,IF(AND(F975="",H974="out-sample"),"",IF(AND(Temp!optSeasCoef=0,Temp!sts_add=1),IF(H974="in-sample",IF(Q974=bigT,((pCell/bigT)*F974)+((1-(pCell/bigT))*(I974+J974)),IF(OR(F975="",COUNT($F$2:F974)&lt;=pCell),F974,((pCell/COUNT($F$2:F974))*F974)+((1-(pCell/COUNT($F$2:F974)))*(I974+J974)))),I974),IF(AND(Temp!optSeasCoef=0,Temp!sts_multp=1),IF(H974="in-sample",IF(Q974=bigT,((pCell/bigT)*F974)+((1-(pCell/bigT))*(I974*J974)),IF(OR(F975="",COUNT(F$2:$F974)&lt;=pCell),F974,((pCell/COUNT($F$2:F974))*F974)+((1-(pCell/COUNT($F$2:F974)))*(I974*J974)))),I974),IF(Temp!sts_add=1,IF(H974="in-sample",IF(Q974=bigT,((pCell/bigT)*AX974)+((1-(pCell/bigT))*(I974+J974)),IF(OR(F975="",COUNT($AX$2:AX974)&lt;=pCell),AX974,((pCell/COUNT($AX$2:AX974))*AX974)+((1-(pCell/COUNT($AX$2:AX974)))*(I974+J974)))),I974),IF(H974="in-sample",IF(Q974=bigT,((pCell/bigT)*AX974)+((1-(pCell/bigT))*(I974*J974)),IF(OR(F975="",COUNT($AX$2:AX974)&lt;=pCell),AX974,((pCell/COUNT($AX$2:AX974))*AX974)+((1-(pCell/COUNT($AX$2:AX974)))*(I974*J974)))),I974)))))))</f>
        <v/>
      </c>
      <c r="J975" s="31" t="str">
        <f>IF(AND(F974="",H974="in-sample"),"",IF(AND(Temp!fhor_indata=1,H974="out-sample",H975="out-sample"),J974,IF(AND(F975="",H974="out-sample"),"",IF(AND(Temp!optSeasCoef=0,Temp!sts_add=1),IF(H974="in-sample",IF(Q974=bigT,((qCell/bigT)*(I975-I974))+((1-(qCell/bigT))*J974),IF(OR(F975="",COUNT($F$2:F974)&lt;=qCell),IF(COUNT($F$2:F974)=1,0,F974-F973),((qCell/COUNT($F$2:F974))*(I975-I974))+((1-(qCell/COUNT($F$2:F974)))*J974))),J974),IF(AND(Temp!optSeasCoef=0,Temp!sts_multp=1),IF(H974="in-sample",IF(Q974=bigT,((qCell/bigT)*(I975/I974))+((1-(qCell/bigT))*J974),IF(qCell=0,1,IF(OR(F975="",COUNT($F$2:F974)&lt;=qCell),IF(COUNT($F$2:F974)=1,1,F974/F973),((qCell/COUNT($F$2:F974))*(I975/I974))+((1-(qCell/COUNT($F$2:F974)))*J974)))),J974),IF(Temp!sts_add=1,IF(H974="in-sample",IF(Q974=bigT,((qCell/bigT)*(I975-I974))+((1-(qCell/bigT))*J974),IF(OR(F975="",COUNT($AX$2:AX974)&lt;=qCell),IF(COUNT($AX$2:AX974)=1,0,AX974-AX973),((qCell/COUNT($AX$2:AX974))*(I975-I974))+((1-(qCell/COUNT($AX$2:AX974)))*J974))),J974),IF(H974="in-sample",IF(Q974=bigT,((qCell/bigT)*(I975/I974))+((1-(qCell/bigT))*J974),IF(qCell=0,1,IF(OR(F975="",COUNT($AX$2:AX974)&lt;=qCell),IF(COUNT($AX$2:AX974)=1,1,AX974/AX973),((qCell/COUNT($AX$2:AX974))*(I975/I974))+((1-(qCell/COUNT($AX$2:AX974)))*J974)))),J974)))))))</f>
        <v/>
      </c>
      <c r="K975" s="31" t="str">
        <f>IF(H975="","",IF(AND(Temp!optSeasCoef=0,Temp!sts_add=1),IF(H975="out-sample",I975+(Q975*J975),I975+J975),IF(AND(Temp!optSeasCoef=0,Temp!sts_multp=1),IF(H975="out-sample",I975*(J975^Q975),I975*J975),IF(Temp!sts_add=1,IF(H975="out-sample",(I975+(Q975*J975))*G975,(I975+J975)*G975),IF(H975="out-sample",I975*(J975^Q975)*G975,I975*J975*G975)))))</f>
        <v/>
      </c>
      <c r="L975" s="32" t="str">
        <f t="shared" si="107"/>
        <v/>
      </c>
      <c r="M975" s="32" t="str">
        <f t="shared" si="108"/>
        <v/>
      </c>
      <c r="N975" s="32" t="str">
        <f t="shared" si="109"/>
        <v/>
      </c>
      <c r="O975" s="32" t="str">
        <f t="shared" si="110"/>
        <v/>
      </c>
      <c r="P975" s="32" t="str">
        <f t="shared" si="111"/>
        <v/>
      </c>
      <c r="Q975" s="3" t="str">
        <f>IF(AND(Temp!fhor_indata=1,F975="",H974="in-sample"),1,IF(AND(Temp!fhor_indata=1,H974="out-sample",Q974&lt;ATA!XfHor),Q974+1,IF(F975="","",IF(AND(H975="out-sample",H974="in-sample"),1,IF(AND(H975="out-sample",H974="out-sample"),Q974+1,IF(ISNUMBER(Q974),Q974+1,1))))))</f>
        <v/>
      </c>
      <c r="R975" s="3" t="str">
        <f t="shared" si="105"/>
        <v/>
      </c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X975" s="63" t="e">
        <f t="shared" si="106"/>
        <v>#VALUE!</v>
      </c>
    </row>
    <row r="976" spans="1:50" s="1" customFormat="1" ht="14.25" x14ac:dyDescent="0.2">
      <c r="A976" s="6"/>
      <c r="B976" s="6"/>
      <c r="C976" s="6"/>
      <c r="D976" s="3"/>
      <c r="E976" s="70" t="str">
        <f>IF(ATA!E976="","",ATA!E976)</f>
        <v/>
      </c>
      <c r="F976" s="51" t="str">
        <f>IF(ATA!F976="","",ATA!F976)</f>
        <v/>
      </c>
      <c r="G976" s="11" t="str">
        <f>IF(ATA!G976="","",ATA!G976)</f>
        <v/>
      </c>
      <c r="H976" s="55" t="str">
        <f>IF(ATA!H976="","",ATA!H976)</f>
        <v/>
      </c>
      <c r="I976" s="31" t="str">
        <f>IF(AND(F975="",H975="in-sample"),"",IF(AND(Temp!fhor_indata=1,H975="out-sample",H976="out-sample"),I975,IF(AND(F976="",H975="out-sample"),"",IF(AND(Temp!optSeasCoef=0,Temp!sts_add=1),IF(H975="in-sample",IF(Q975=bigT,((pCell/bigT)*F975)+((1-(pCell/bigT))*(I975+J975)),IF(OR(F976="",COUNT($F$2:F975)&lt;=pCell),F975,((pCell/COUNT($F$2:F975))*F975)+((1-(pCell/COUNT($F$2:F975)))*(I975+J975)))),I975),IF(AND(Temp!optSeasCoef=0,Temp!sts_multp=1),IF(H975="in-sample",IF(Q975=bigT,((pCell/bigT)*F975)+((1-(pCell/bigT))*(I975*J975)),IF(OR(F976="",COUNT(F$2:$F975)&lt;=pCell),F975,((pCell/COUNT($F$2:F975))*F975)+((1-(pCell/COUNT($F$2:F975)))*(I975*J975)))),I975),IF(Temp!sts_add=1,IF(H975="in-sample",IF(Q975=bigT,((pCell/bigT)*AX975)+((1-(pCell/bigT))*(I975+J975)),IF(OR(F976="",COUNT($AX$2:AX975)&lt;=pCell),AX975,((pCell/COUNT($AX$2:AX975))*AX975)+((1-(pCell/COUNT($AX$2:AX975)))*(I975+J975)))),I975),IF(H975="in-sample",IF(Q975=bigT,((pCell/bigT)*AX975)+((1-(pCell/bigT))*(I975*J975)),IF(OR(F976="",COUNT($AX$2:AX975)&lt;=pCell),AX975,((pCell/COUNT($AX$2:AX975))*AX975)+((1-(pCell/COUNT($AX$2:AX975)))*(I975*J975)))),I975)))))))</f>
        <v/>
      </c>
      <c r="J976" s="31" t="str">
        <f>IF(AND(F975="",H975="in-sample"),"",IF(AND(Temp!fhor_indata=1,H975="out-sample",H976="out-sample"),J975,IF(AND(F976="",H975="out-sample"),"",IF(AND(Temp!optSeasCoef=0,Temp!sts_add=1),IF(H975="in-sample",IF(Q975=bigT,((qCell/bigT)*(I976-I975))+((1-(qCell/bigT))*J975),IF(OR(F976="",COUNT($F$2:F975)&lt;=qCell),IF(COUNT($F$2:F975)=1,0,F975-F974),((qCell/COUNT($F$2:F975))*(I976-I975))+((1-(qCell/COUNT($F$2:F975)))*J975))),J975),IF(AND(Temp!optSeasCoef=0,Temp!sts_multp=1),IF(H975="in-sample",IF(Q975=bigT,((qCell/bigT)*(I976/I975))+((1-(qCell/bigT))*J975),IF(qCell=0,1,IF(OR(F976="",COUNT($F$2:F975)&lt;=qCell),IF(COUNT($F$2:F975)=1,1,F975/F974),((qCell/COUNT($F$2:F975))*(I976/I975))+((1-(qCell/COUNT($F$2:F975)))*J975)))),J975),IF(Temp!sts_add=1,IF(H975="in-sample",IF(Q975=bigT,((qCell/bigT)*(I976-I975))+((1-(qCell/bigT))*J975),IF(OR(F976="",COUNT($AX$2:AX975)&lt;=qCell),IF(COUNT($AX$2:AX975)=1,0,AX975-AX974),((qCell/COUNT($AX$2:AX975))*(I976-I975))+((1-(qCell/COUNT($AX$2:AX975)))*J975))),J975),IF(H975="in-sample",IF(Q975=bigT,((qCell/bigT)*(I976/I975))+((1-(qCell/bigT))*J975),IF(qCell=0,1,IF(OR(F976="",COUNT($AX$2:AX975)&lt;=qCell),IF(COUNT($AX$2:AX975)=1,1,AX975/AX974),((qCell/COUNT($AX$2:AX975))*(I976/I975))+((1-(qCell/COUNT($AX$2:AX975)))*J975)))),J975)))))))</f>
        <v/>
      </c>
      <c r="K976" s="31" t="str">
        <f>IF(H976="","",IF(AND(Temp!optSeasCoef=0,Temp!sts_add=1),IF(H976="out-sample",I976+(Q976*J976),I976+J976),IF(AND(Temp!optSeasCoef=0,Temp!sts_multp=1),IF(H976="out-sample",I976*(J976^Q976),I976*J976),IF(Temp!sts_add=1,IF(H976="out-sample",(I976+(Q976*J976))*G976,(I976+J976)*G976),IF(H976="out-sample",I976*(J976^Q976)*G976,I976*J976*G976)))))</f>
        <v/>
      </c>
      <c r="L976" s="32" t="str">
        <f t="shared" si="107"/>
        <v/>
      </c>
      <c r="M976" s="32" t="str">
        <f t="shared" si="108"/>
        <v/>
      </c>
      <c r="N976" s="32" t="str">
        <f t="shared" si="109"/>
        <v/>
      </c>
      <c r="O976" s="32" t="str">
        <f t="shared" si="110"/>
        <v/>
      </c>
      <c r="P976" s="32" t="str">
        <f t="shared" si="111"/>
        <v/>
      </c>
      <c r="Q976" s="3" t="str">
        <f>IF(AND(Temp!fhor_indata=1,F976="",H975="in-sample"),1,IF(AND(Temp!fhor_indata=1,H975="out-sample",Q975&lt;ATA!XfHor),Q975+1,IF(F976="","",IF(AND(H976="out-sample",H975="in-sample"),1,IF(AND(H976="out-sample",H975="out-sample"),Q975+1,IF(ISNUMBER(Q975),Q975+1,1))))))</f>
        <v/>
      </c>
      <c r="R976" s="3" t="str">
        <f t="shared" si="105"/>
        <v/>
      </c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X976" s="63" t="e">
        <f t="shared" si="106"/>
        <v>#VALUE!</v>
      </c>
    </row>
    <row r="977" spans="1:50" s="1" customFormat="1" ht="14.25" x14ac:dyDescent="0.2">
      <c r="A977" s="6"/>
      <c r="B977" s="6"/>
      <c r="C977" s="6"/>
      <c r="D977" s="3"/>
      <c r="E977" s="70" t="str">
        <f>IF(ATA!E977="","",ATA!E977)</f>
        <v/>
      </c>
      <c r="F977" s="51" t="str">
        <f>IF(ATA!F977="","",ATA!F977)</f>
        <v/>
      </c>
      <c r="G977" s="11" t="str">
        <f>IF(ATA!G977="","",ATA!G977)</f>
        <v/>
      </c>
      <c r="H977" s="55" t="str">
        <f>IF(ATA!H977="","",ATA!H977)</f>
        <v/>
      </c>
      <c r="I977" s="31" t="str">
        <f>IF(AND(F976="",H976="in-sample"),"",IF(AND(Temp!fhor_indata=1,H976="out-sample",H977="out-sample"),I976,IF(AND(F977="",H976="out-sample"),"",IF(AND(Temp!optSeasCoef=0,Temp!sts_add=1),IF(H976="in-sample",IF(Q976=bigT,((pCell/bigT)*F976)+((1-(pCell/bigT))*(I976+J976)),IF(OR(F977="",COUNT($F$2:F976)&lt;=pCell),F976,((pCell/COUNT($F$2:F976))*F976)+((1-(pCell/COUNT($F$2:F976)))*(I976+J976)))),I976),IF(AND(Temp!optSeasCoef=0,Temp!sts_multp=1),IF(H976="in-sample",IF(Q976=bigT,((pCell/bigT)*F976)+((1-(pCell/bigT))*(I976*J976)),IF(OR(F977="",COUNT(F$2:$F976)&lt;=pCell),F976,((pCell/COUNT($F$2:F976))*F976)+((1-(pCell/COUNT($F$2:F976)))*(I976*J976)))),I976),IF(Temp!sts_add=1,IF(H976="in-sample",IF(Q976=bigT,((pCell/bigT)*AX976)+((1-(pCell/bigT))*(I976+J976)),IF(OR(F977="",COUNT($AX$2:AX976)&lt;=pCell),AX976,((pCell/COUNT($AX$2:AX976))*AX976)+((1-(pCell/COUNT($AX$2:AX976)))*(I976+J976)))),I976),IF(H976="in-sample",IF(Q976=bigT,((pCell/bigT)*AX976)+((1-(pCell/bigT))*(I976*J976)),IF(OR(F977="",COUNT($AX$2:AX976)&lt;=pCell),AX976,((pCell/COUNT($AX$2:AX976))*AX976)+((1-(pCell/COUNT($AX$2:AX976)))*(I976*J976)))),I976)))))))</f>
        <v/>
      </c>
      <c r="J977" s="31" t="str">
        <f>IF(AND(F976="",H976="in-sample"),"",IF(AND(Temp!fhor_indata=1,H976="out-sample",H977="out-sample"),J976,IF(AND(F977="",H976="out-sample"),"",IF(AND(Temp!optSeasCoef=0,Temp!sts_add=1),IF(H976="in-sample",IF(Q976=bigT,((qCell/bigT)*(I977-I976))+((1-(qCell/bigT))*J976),IF(OR(F977="",COUNT($F$2:F976)&lt;=qCell),IF(COUNT($F$2:F976)=1,0,F976-F975),((qCell/COUNT($F$2:F976))*(I977-I976))+((1-(qCell/COUNT($F$2:F976)))*J976))),J976),IF(AND(Temp!optSeasCoef=0,Temp!sts_multp=1),IF(H976="in-sample",IF(Q976=bigT,((qCell/bigT)*(I977/I976))+((1-(qCell/bigT))*J976),IF(qCell=0,1,IF(OR(F977="",COUNT($F$2:F976)&lt;=qCell),IF(COUNT($F$2:F976)=1,1,F976/F975),((qCell/COUNT($F$2:F976))*(I977/I976))+((1-(qCell/COUNT($F$2:F976)))*J976)))),J976),IF(Temp!sts_add=1,IF(H976="in-sample",IF(Q976=bigT,((qCell/bigT)*(I977-I976))+((1-(qCell/bigT))*J976),IF(OR(F977="",COUNT($AX$2:AX976)&lt;=qCell),IF(COUNT($AX$2:AX976)=1,0,AX976-AX975),((qCell/COUNT($AX$2:AX976))*(I977-I976))+((1-(qCell/COUNT($AX$2:AX976)))*J976))),J976),IF(H976="in-sample",IF(Q976=bigT,((qCell/bigT)*(I977/I976))+((1-(qCell/bigT))*J976),IF(qCell=0,1,IF(OR(F977="",COUNT($AX$2:AX976)&lt;=qCell),IF(COUNT($AX$2:AX976)=1,1,AX976/AX975),((qCell/COUNT($AX$2:AX976))*(I977/I976))+((1-(qCell/COUNT($AX$2:AX976)))*J976)))),J976)))))))</f>
        <v/>
      </c>
      <c r="K977" s="31" t="str">
        <f>IF(H977="","",IF(AND(Temp!optSeasCoef=0,Temp!sts_add=1),IF(H977="out-sample",I977+(Q977*J977),I977+J977),IF(AND(Temp!optSeasCoef=0,Temp!sts_multp=1),IF(H977="out-sample",I977*(J977^Q977),I977*J977),IF(Temp!sts_add=1,IF(H977="out-sample",(I977+(Q977*J977))*G977,(I977+J977)*G977),IF(H977="out-sample",I977*(J977^Q977)*G977,I977*J977*G977)))))</f>
        <v/>
      </c>
      <c r="L977" s="32" t="str">
        <f t="shared" si="107"/>
        <v/>
      </c>
      <c r="M977" s="32" t="str">
        <f t="shared" si="108"/>
        <v/>
      </c>
      <c r="N977" s="32" t="str">
        <f t="shared" si="109"/>
        <v/>
      </c>
      <c r="O977" s="32" t="str">
        <f t="shared" si="110"/>
        <v/>
      </c>
      <c r="P977" s="32" t="str">
        <f t="shared" si="111"/>
        <v/>
      </c>
      <c r="Q977" s="3" t="str">
        <f>IF(AND(Temp!fhor_indata=1,F977="",H976="in-sample"),1,IF(AND(Temp!fhor_indata=1,H976="out-sample",Q976&lt;ATA!XfHor),Q976+1,IF(F977="","",IF(AND(H977="out-sample",H976="in-sample"),1,IF(AND(H977="out-sample",H976="out-sample"),Q976+1,IF(ISNUMBER(Q976),Q976+1,1))))))</f>
        <v/>
      </c>
      <c r="R977" s="3" t="str">
        <f t="shared" si="105"/>
        <v/>
      </c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X977" s="63" t="e">
        <f t="shared" si="106"/>
        <v>#VALUE!</v>
      </c>
    </row>
    <row r="978" spans="1:50" s="1" customFormat="1" ht="14.25" x14ac:dyDescent="0.2">
      <c r="A978" s="6"/>
      <c r="B978" s="6"/>
      <c r="C978" s="6"/>
      <c r="D978" s="3"/>
      <c r="E978" s="70" t="str">
        <f>IF(ATA!E978="","",ATA!E978)</f>
        <v/>
      </c>
      <c r="F978" s="51" t="str">
        <f>IF(ATA!F978="","",ATA!F978)</f>
        <v/>
      </c>
      <c r="G978" s="11" t="str">
        <f>IF(ATA!G978="","",ATA!G978)</f>
        <v/>
      </c>
      <c r="H978" s="55" t="str">
        <f>IF(ATA!H978="","",ATA!H978)</f>
        <v/>
      </c>
      <c r="I978" s="31" t="str">
        <f>IF(AND(F977="",H977="in-sample"),"",IF(AND(Temp!fhor_indata=1,H977="out-sample",H978="out-sample"),I977,IF(AND(F978="",H977="out-sample"),"",IF(AND(Temp!optSeasCoef=0,Temp!sts_add=1),IF(H977="in-sample",IF(Q977=bigT,((pCell/bigT)*F977)+((1-(pCell/bigT))*(I977+J977)),IF(OR(F978="",COUNT($F$2:F977)&lt;=pCell),F977,((pCell/COUNT($F$2:F977))*F977)+((1-(pCell/COUNT($F$2:F977)))*(I977+J977)))),I977),IF(AND(Temp!optSeasCoef=0,Temp!sts_multp=1),IF(H977="in-sample",IF(Q977=bigT,((pCell/bigT)*F977)+((1-(pCell/bigT))*(I977*J977)),IF(OR(F978="",COUNT(F$2:$F977)&lt;=pCell),F977,((pCell/COUNT($F$2:F977))*F977)+((1-(pCell/COUNT($F$2:F977)))*(I977*J977)))),I977),IF(Temp!sts_add=1,IF(H977="in-sample",IF(Q977=bigT,((pCell/bigT)*AX977)+((1-(pCell/bigT))*(I977+J977)),IF(OR(F978="",COUNT($AX$2:AX977)&lt;=pCell),AX977,((pCell/COUNT($AX$2:AX977))*AX977)+((1-(pCell/COUNT($AX$2:AX977)))*(I977+J977)))),I977),IF(H977="in-sample",IF(Q977=bigT,((pCell/bigT)*AX977)+((1-(pCell/bigT))*(I977*J977)),IF(OR(F978="",COUNT($AX$2:AX977)&lt;=pCell),AX977,((pCell/COUNT($AX$2:AX977))*AX977)+((1-(pCell/COUNT($AX$2:AX977)))*(I977*J977)))),I977)))))))</f>
        <v/>
      </c>
      <c r="J978" s="31" t="str">
        <f>IF(AND(F977="",H977="in-sample"),"",IF(AND(Temp!fhor_indata=1,H977="out-sample",H978="out-sample"),J977,IF(AND(F978="",H977="out-sample"),"",IF(AND(Temp!optSeasCoef=0,Temp!sts_add=1),IF(H977="in-sample",IF(Q977=bigT,((qCell/bigT)*(I978-I977))+((1-(qCell/bigT))*J977),IF(OR(F978="",COUNT($F$2:F977)&lt;=qCell),IF(COUNT($F$2:F977)=1,0,F977-F976),((qCell/COUNT($F$2:F977))*(I978-I977))+((1-(qCell/COUNT($F$2:F977)))*J977))),J977),IF(AND(Temp!optSeasCoef=0,Temp!sts_multp=1),IF(H977="in-sample",IF(Q977=bigT,((qCell/bigT)*(I978/I977))+((1-(qCell/bigT))*J977),IF(qCell=0,1,IF(OR(F978="",COUNT($F$2:F977)&lt;=qCell),IF(COUNT($F$2:F977)=1,1,F977/F976),((qCell/COUNT($F$2:F977))*(I978/I977))+((1-(qCell/COUNT($F$2:F977)))*J977)))),J977),IF(Temp!sts_add=1,IF(H977="in-sample",IF(Q977=bigT,((qCell/bigT)*(I978-I977))+((1-(qCell/bigT))*J977),IF(OR(F978="",COUNT($AX$2:AX977)&lt;=qCell),IF(COUNT($AX$2:AX977)=1,0,AX977-AX976),((qCell/COUNT($AX$2:AX977))*(I978-I977))+((1-(qCell/COUNT($AX$2:AX977)))*J977))),J977),IF(H977="in-sample",IF(Q977=bigT,((qCell/bigT)*(I978/I977))+((1-(qCell/bigT))*J977),IF(qCell=0,1,IF(OR(F978="",COUNT($AX$2:AX977)&lt;=qCell),IF(COUNT($AX$2:AX977)=1,1,AX977/AX976),((qCell/COUNT($AX$2:AX977))*(I978/I977))+((1-(qCell/COUNT($AX$2:AX977)))*J977)))),J977)))))))</f>
        <v/>
      </c>
      <c r="K978" s="31" t="str">
        <f>IF(H978="","",IF(AND(Temp!optSeasCoef=0,Temp!sts_add=1),IF(H978="out-sample",I978+(Q978*J978),I978+J978),IF(AND(Temp!optSeasCoef=0,Temp!sts_multp=1),IF(H978="out-sample",I978*(J978^Q978),I978*J978),IF(Temp!sts_add=1,IF(H978="out-sample",(I978+(Q978*J978))*G978,(I978+J978)*G978),IF(H978="out-sample",I978*(J978^Q978)*G978,I978*J978*G978)))))</f>
        <v/>
      </c>
      <c r="L978" s="32" t="str">
        <f t="shared" si="107"/>
        <v/>
      </c>
      <c r="M978" s="32" t="str">
        <f t="shared" si="108"/>
        <v/>
      </c>
      <c r="N978" s="32" t="str">
        <f t="shared" si="109"/>
        <v/>
      </c>
      <c r="O978" s="32" t="str">
        <f t="shared" si="110"/>
        <v/>
      </c>
      <c r="P978" s="32" t="str">
        <f t="shared" si="111"/>
        <v/>
      </c>
      <c r="Q978" s="3" t="str">
        <f>IF(AND(Temp!fhor_indata=1,F978="",H977="in-sample"),1,IF(AND(Temp!fhor_indata=1,H977="out-sample",Q977&lt;ATA!XfHor),Q977+1,IF(F978="","",IF(AND(H978="out-sample",H977="in-sample"),1,IF(AND(H978="out-sample",H977="out-sample"),Q977+1,IF(ISNUMBER(Q977),Q977+1,1))))))</f>
        <v/>
      </c>
      <c r="R978" s="3" t="str">
        <f t="shared" si="105"/>
        <v/>
      </c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X978" s="63" t="e">
        <f t="shared" si="106"/>
        <v>#VALUE!</v>
      </c>
    </row>
    <row r="979" spans="1:50" s="1" customFormat="1" ht="14.25" x14ac:dyDescent="0.2">
      <c r="A979" s="6"/>
      <c r="B979" s="6"/>
      <c r="C979" s="6"/>
      <c r="D979" s="3"/>
      <c r="E979" s="70" t="str">
        <f>IF(ATA!E979="","",ATA!E979)</f>
        <v/>
      </c>
      <c r="F979" s="51" t="str">
        <f>IF(ATA!F979="","",ATA!F979)</f>
        <v/>
      </c>
      <c r="G979" s="11" t="str">
        <f>IF(ATA!G979="","",ATA!G979)</f>
        <v/>
      </c>
      <c r="H979" s="55" t="str">
        <f>IF(ATA!H979="","",ATA!H979)</f>
        <v/>
      </c>
      <c r="I979" s="31" t="str">
        <f>IF(AND(F978="",H978="in-sample"),"",IF(AND(Temp!fhor_indata=1,H978="out-sample",H979="out-sample"),I978,IF(AND(F979="",H978="out-sample"),"",IF(AND(Temp!optSeasCoef=0,Temp!sts_add=1),IF(H978="in-sample",IF(Q978=bigT,((pCell/bigT)*F978)+((1-(pCell/bigT))*(I978+J978)),IF(OR(F979="",COUNT($F$2:F978)&lt;=pCell),F978,((pCell/COUNT($F$2:F978))*F978)+((1-(pCell/COUNT($F$2:F978)))*(I978+J978)))),I978),IF(AND(Temp!optSeasCoef=0,Temp!sts_multp=1),IF(H978="in-sample",IF(Q978=bigT,((pCell/bigT)*F978)+((1-(pCell/bigT))*(I978*J978)),IF(OR(F979="",COUNT(F$2:$F978)&lt;=pCell),F978,((pCell/COUNT($F$2:F978))*F978)+((1-(pCell/COUNT($F$2:F978)))*(I978*J978)))),I978),IF(Temp!sts_add=1,IF(H978="in-sample",IF(Q978=bigT,((pCell/bigT)*AX978)+((1-(pCell/bigT))*(I978+J978)),IF(OR(F979="",COUNT($AX$2:AX978)&lt;=pCell),AX978,((pCell/COUNT($AX$2:AX978))*AX978)+((1-(pCell/COUNT($AX$2:AX978)))*(I978+J978)))),I978),IF(H978="in-sample",IF(Q978=bigT,((pCell/bigT)*AX978)+((1-(pCell/bigT))*(I978*J978)),IF(OR(F979="",COUNT($AX$2:AX978)&lt;=pCell),AX978,((pCell/COUNT($AX$2:AX978))*AX978)+((1-(pCell/COUNT($AX$2:AX978)))*(I978*J978)))),I978)))))))</f>
        <v/>
      </c>
      <c r="J979" s="31" t="str">
        <f>IF(AND(F978="",H978="in-sample"),"",IF(AND(Temp!fhor_indata=1,H978="out-sample",H979="out-sample"),J978,IF(AND(F979="",H978="out-sample"),"",IF(AND(Temp!optSeasCoef=0,Temp!sts_add=1),IF(H978="in-sample",IF(Q978=bigT,((qCell/bigT)*(I979-I978))+((1-(qCell/bigT))*J978),IF(OR(F979="",COUNT($F$2:F978)&lt;=qCell),IF(COUNT($F$2:F978)=1,0,F978-F977),((qCell/COUNT($F$2:F978))*(I979-I978))+((1-(qCell/COUNT($F$2:F978)))*J978))),J978),IF(AND(Temp!optSeasCoef=0,Temp!sts_multp=1),IF(H978="in-sample",IF(Q978=bigT,((qCell/bigT)*(I979/I978))+((1-(qCell/bigT))*J978),IF(qCell=0,1,IF(OR(F979="",COUNT($F$2:F978)&lt;=qCell),IF(COUNT($F$2:F978)=1,1,F978/F977),((qCell/COUNT($F$2:F978))*(I979/I978))+((1-(qCell/COUNT($F$2:F978)))*J978)))),J978),IF(Temp!sts_add=1,IF(H978="in-sample",IF(Q978=bigT,((qCell/bigT)*(I979-I978))+((1-(qCell/bigT))*J978),IF(OR(F979="",COUNT($AX$2:AX978)&lt;=qCell),IF(COUNT($AX$2:AX978)=1,0,AX978-AX977),((qCell/COUNT($AX$2:AX978))*(I979-I978))+((1-(qCell/COUNT($AX$2:AX978)))*J978))),J978),IF(H978="in-sample",IF(Q978=bigT,((qCell/bigT)*(I979/I978))+((1-(qCell/bigT))*J978),IF(qCell=0,1,IF(OR(F979="",COUNT($AX$2:AX978)&lt;=qCell),IF(COUNT($AX$2:AX978)=1,1,AX978/AX977),((qCell/COUNT($AX$2:AX978))*(I979/I978))+((1-(qCell/COUNT($AX$2:AX978)))*J978)))),J978)))))))</f>
        <v/>
      </c>
      <c r="K979" s="31" t="str">
        <f>IF(H979="","",IF(AND(Temp!optSeasCoef=0,Temp!sts_add=1),IF(H979="out-sample",I979+(Q979*J979),I979+J979),IF(AND(Temp!optSeasCoef=0,Temp!sts_multp=1),IF(H979="out-sample",I979*(J979^Q979),I979*J979),IF(Temp!sts_add=1,IF(H979="out-sample",(I979+(Q979*J979))*G979,(I979+J979)*G979),IF(H979="out-sample",I979*(J979^Q979)*G979,I979*J979*G979)))))</f>
        <v/>
      </c>
      <c r="L979" s="32" t="str">
        <f t="shared" si="107"/>
        <v/>
      </c>
      <c r="M979" s="32" t="str">
        <f t="shared" si="108"/>
        <v/>
      </c>
      <c r="N979" s="32" t="str">
        <f t="shared" si="109"/>
        <v/>
      </c>
      <c r="O979" s="32" t="str">
        <f t="shared" si="110"/>
        <v/>
      </c>
      <c r="P979" s="32" t="str">
        <f t="shared" si="111"/>
        <v/>
      </c>
      <c r="Q979" s="3" t="str">
        <f>IF(AND(Temp!fhor_indata=1,F979="",H978="in-sample"),1,IF(AND(Temp!fhor_indata=1,H978="out-sample",Q978&lt;ATA!XfHor),Q978+1,IF(F979="","",IF(AND(H979="out-sample",H978="in-sample"),1,IF(AND(H979="out-sample",H978="out-sample"),Q978+1,IF(ISNUMBER(Q978),Q978+1,1))))))</f>
        <v/>
      </c>
      <c r="R979" s="3" t="str">
        <f t="shared" si="105"/>
        <v/>
      </c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X979" s="63" t="e">
        <f t="shared" si="106"/>
        <v>#VALUE!</v>
      </c>
    </row>
    <row r="980" spans="1:50" s="1" customFormat="1" ht="14.25" x14ac:dyDescent="0.2">
      <c r="A980" s="6"/>
      <c r="B980" s="6"/>
      <c r="C980" s="6"/>
      <c r="D980" s="3"/>
      <c r="E980" s="70" t="str">
        <f>IF(ATA!E980="","",ATA!E980)</f>
        <v/>
      </c>
      <c r="F980" s="51" t="str">
        <f>IF(ATA!F980="","",ATA!F980)</f>
        <v/>
      </c>
      <c r="G980" s="11" t="str">
        <f>IF(ATA!G980="","",ATA!G980)</f>
        <v/>
      </c>
      <c r="H980" s="55" t="str">
        <f>IF(ATA!H980="","",ATA!H980)</f>
        <v/>
      </c>
      <c r="I980" s="31" t="str">
        <f>IF(AND(F979="",H979="in-sample"),"",IF(AND(Temp!fhor_indata=1,H979="out-sample",H980="out-sample"),I979,IF(AND(F980="",H979="out-sample"),"",IF(AND(Temp!optSeasCoef=0,Temp!sts_add=1),IF(H979="in-sample",IF(Q979=bigT,((pCell/bigT)*F979)+((1-(pCell/bigT))*(I979+J979)),IF(OR(F980="",COUNT($F$2:F979)&lt;=pCell),F979,((pCell/COUNT($F$2:F979))*F979)+((1-(pCell/COUNT($F$2:F979)))*(I979+J979)))),I979),IF(AND(Temp!optSeasCoef=0,Temp!sts_multp=1),IF(H979="in-sample",IF(Q979=bigT,((pCell/bigT)*F979)+((1-(pCell/bigT))*(I979*J979)),IF(OR(F980="",COUNT(F$2:$F979)&lt;=pCell),F979,((pCell/COUNT($F$2:F979))*F979)+((1-(pCell/COUNT($F$2:F979)))*(I979*J979)))),I979),IF(Temp!sts_add=1,IF(H979="in-sample",IF(Q979=bigT,((pCell/bigT)*AX979)+((1-(pCell/bigT))*(I979+J979)),IF(OR(F980="",COUNT($AX$2:AX979)&lt;=pCell),AX979,((pCell/COUNT($AX$2:AX979))*AX979)+((1-(pCell/COUNT($AX$2:AX979)))*(I979+J979)))),I979),IF(H979="in-sample",IF(Q979=bigT,((pCell/bigT)*AX979)+((1-(pCell/bigT))*(I979*J979)),IF(OR(F980="",COUNT($AX$2:AX979)&lt;=pCell),AX979,((pCell/COUNT($AX$2:AX979))*AX979)+((1-(pCell/COUNT($AX$2:AX979)))*(I979*J979)))),I979)))))))</f>
        <v/>
      </c>
      <c r="J980" s="31" t="str">
        <f>IF(AND(F979="",H979="in-sample"),"",IF(AND(Temp!fhor_indata=1,H979="out-sample",H980="out-sample"),J979,IF(AND(F980="",H979="out-sample"),"",IF(AND(Temp!optSeasCoef=0,Temp!sts_add=1),IF(H979="in-sample",IF(Q979=bigT,((qCell/bigT)*(I980-I979))+((1-(qCell/bigT))*J979),IF(OR(F980="",COUNT($F$2:F979)&lt;=qCell),IF(COUNT($F$2:F979)=1,0,F979-F978),((qCell/COUNT($F$2:F979))*(I980-I979))+((1-(qCell/COUNT($F$2:F979)))*J979))),J979),IF(AND(Temp!optSeasCoef=0,Temp!sts_multp=1),IF(H979="in-sample",IF(Q979=bigT,((qCell/bigT)*(I980/I979))+((1-(qCell/bigT))*J979),IF(qCell=0,1,IF(OR(F980="",COUNT($F$2:F979)&lt;=qCell),IF(COUNT($F$2:F979)=1,1,F979/F978),((qCell/COUNT($F$2:F979))*(I980/I979))+((1-(qCell/COUNT($F$2:F979)))*J979)))),J979),IF(Temp!sts_add=1,IF(H979="in-sample",IF(Q979=bigT,((qCell/bigT)*(I980-I979))+((1-(qCell/bigT))*J979),IF(OR(F980="",COUNT($AX$2:AX979)&lt;=qCell),IF(COUNT($AX$2:AX979)=1,0,AX979-AX978),((qCell/COUNT($AX$2:AX979))*(I980-I979))+((1-(qCell/COUNT($AX$2:AX979)))*J979))),J979),IF(H979="in-sample",IF(Q979=bigT,((qCell/bigT)*(I980/I979))+((1-(qCell/bigT))*J979),IF(qCell=0,1,IF(OR(F980="",COUNT($AX$2:AX979)&lt;=qCell),IF(COUNT($AX$2:AX979)=1,1,AX979/AX978),((qCell/COUNT($AX$2:AX979))*(I980/I979))+((1-(qCell/COUNT($AX$2:AX979)))*J979)))),J979)))))))</f>
        <v/>
      </c>
      <c r="K980" s="31" t="str">
        <f>IF(H980="","",IF(AND(Temp!optSeasCoef=0,Temp!sts_add=1),IF(H980="out-sample",I980+(Q980*J980),I980+J980),IF(AND(Temp!optSeasCoef=0,Temp!sts_multp=1),IF(H980="out-sample",I980*(J980^Q980),I980*J980),IF(Temp!sts_add=1,IF(H980="out-sample",(I980+(Q980*J980))*G980,(I980+J980)*G980),IF(H980="out-sample",I980*(J980^Q980)*G980,I980*J980*G980)))))</f>
        <v/>
      </c>
      <c r="L980" s="32" t="str">
        <f t="shared" si="107"/>
        <v/>
      </c>
      <c r="M980" s="32" t="str">
        <f t="shared" si="108"/>
        <v/>
      </c>
      <c r="N980" s="32" t="str">
        <f t="shared" si="109"/>
        <v/>
      </c>
      <c r="O980" s="32" t="str">
        <f t="shared" si="110"/>
        <v/>
      </c>
      <c r="P980" s="32" t="str">
        <f t="shared" si="111"/>
        <v/>
      </c>
      <c r="Q980" s="3" t="str">
        <f>IF(AND(Temp!fhor_indata=1,F980="",H979="in-sample"),1,IF(AND(Temp!fhor_indata=1,H979="out-sample",Q979&lt;ATA!XfHor),Q979+1,IF(F980="","",IF(AND(H980="out-sample",H979="in-sample"),1,IF(AND(H980="out-sample",H979="out-sample"),Q979+1,IF(ISNUMBER(Q979),Q979+1,1))))))</f>
        <v/>
      </c>
      <c r="R980" s="3" t="str">
        <f t="shared" si="105"/>
        <v/>
      </c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X980" s="63" t="e">
        <f t="shared" si="106"/>
        <v>#VALUE!</v>
      </c>
    </row>
    <row r="981" spans="1:50" s="1" customFormat="1" ht="14.25" x14ac:dyDescent="0.2">
      <c r="A981" s="6"/>
      <c r="B981" s="6"/>
      <c r="C981" s="6"/>
      <c r="D981" s="3"/>
      <c r="E981" s="70" t="str">
        <f>IF(ATA!E981="","",ATA!E981)</f>
        <v/>
      </c>
      <c r="F981" s="51" t="str">
        <f>IF(ATA!F981="","",ATA!F981)</f>
        <v/>
      </c>
      <c r="G981" s="11" t="str">
        <f>IF(ATA!G981="","",ATA!G981)</f>
        <v/>
      </c>
      <c r="H981" s="55" t="str">
        <f>IF(ATA!H981="","",ATA!H981)</f>
        <v/>
      </c>
      <c r="I981" s="31" t="str">
        <f>IF(AND(F980="",H980="in-sample"),"",IF(AND(Temp!fhor_indata=1,H980="out-sample",H981="out-sample"),I980,IF(AND(F981="",H980="out-sample"),"",IF(AND(Temp!optSeasCoef=0,Temp!sts_add=1),IF(H980="in-sample",IF(Q980=bigT,((pCell/bigT)*F980)+((1-(pCell/bigT))*(I980+J980)),IF(OR(F981="",COUNT($F$2:F980)&lt;=pCell),F980,((pCell/COUNT($F$2:F980))*F980)+((1-(pCell/COUNT($F$2:F980)))*(I980+J980)))),I980),IF(AND(Temp!optSeasCoef=0,Temp!sts_multp=1),IF(H980="in-sample",IF(Q980=bigT,((pCell/bigT)*F980)+((1-(pCell/bigT))*(I980*J980)),IF(OR(F981="",COUNT(F$2:$F980)&lt;=pCell),F980,((pCell/COUNT($F$2:F980))*F980)+((1-(pCell/COUNT($F$2:F980)))*(I980*J980)))),I980),IF(Temp!sts_add=1,IF(H980="in-sample",IF(Q980=bigT,((pCell/bigT)*AX980)+((1-(pCell/bigT))*(I980+J980)),IF(OR(F981="",COUNT($AX$2:AX980)&lt;=pCell),AX980,((pCell/COUNT($AX$2:AX980))*AX980)+((1-(pCell/COUNT($AX$2:AX980)))*(I980+J980)))),I980),IF(H980="in-sample",IF(Q980=bigT,((pCell/bigT)*AX980)+((1-(pCell/bigT))*(I980*J980)),IF(OR(F981="",COUNT($AX$2:AX980)&lt;=pCell),AX980,((pCell/COUNT($AX$2:AX980))*AX980)+((1-(pCell/COUNT($AX$2:AX980)))*(I980*J980)))),I980)))))))</f>
        <v/>
      </c>
      <c r="J981" s="31" t="str">
        <f>IF(AND(F980="",H980="in-sample"),"",IF(AND(Temp!fhor_indata=1,H980="out-sample",H981="out-sample"),J980,IF(AND(F981="",H980="out-sample"),"",IF(AND(Temp!optSeasCoef=0,Temp!sts_add=1),IF(H980="in-sample",IF(Q980=bigT,((qCell/bigT)*(I981-I980))+((1-(qCell/bigT))*J980),IF(OR(F981="",COUNT($F$2:F980)&lt;=qCell),IF(COUNT($F$2:F980)=1,0,F980-F979),((qCell/COUNT($F$2:F980))*(I981-I980))+((1-(qCell/COUNT($F$2:F980)))*J980))),J980),IF(AND(Temp!optSeasCoef=0,Temp!sts_multp=1),IF(H980="in-sample",IF(Q980=bigT,((qCell/bigT)*(I981/I980))+((1-(qCell/bigT))*J980),IF(qCell=0,1,IF(OR(F981="",COUNT($F$2:F980)&lt;=qCell),IF(COUNT($F$2:F980)=1,1,F980/F979),((qCell/COUNT($F$2:F980))*(I981/I980))+((1-(qCell/COUNT($F$2:F980)))*J980)))),J980),IF(Temp!sts_add=1,IF(H980="in-sample",IF(Q980=bigT,((qCell/bigT)*(I981-I980))+((1-(qCell/bigT))*J980),IF(OR(F981="",COUNT($AX$2:AX980)&lt;=qCell),IF(COUNT($AX$2:AX980)=1,0,AX980-AX979),((qCell/COUNT($AX$2:AX980))*(I981-I980))+((1-(qCell/COUNT($AX$2:AX980)))*J980))),J980),IF(H980="in-sample",IF(Q980=bigT,((qCell/bigT)*(I981/I980))+((1-(qCell/bigT))*J980),IF(qCell=0,1,IF(OR(F981="",COUNT($AX$2:AX980)&lt;=qCell),IF(COUNT($AX$2:AX980)=1,1,AX980/AX979),((qCell/COUNT($AX$2:AX980))*(I981/I980))+((1-(qCell/COUNT($AX$2:AX980)))*J980)))),J980)))))))</f>
        <v/>
      </c>
      <c r="K981" s="31" t="str">
        <f>IF(H981="","",IF(AND(Temp!optSeasCoef=0,Temp!sts_add=1),IF(H981="out-sample",I981+(Q981*J981),I981+J981),IF(AND(Temp!optSeasCoef=0,Temp!sts_multp=1),IF(H981="out-sample",I981*(J981^Q981),I981*J981),IF(Temp!sts_add=1,IF(H981="out-sample",(I981+(Q981*J981))*G981,(I981+J981)*G981),IF(H981="out-sample",I981*(J981^Q981)*G981,I981*J981*G981)))))</f>
        <v/>
      </c>
      <c r="L981" s="32" t="str">
        <f t="shared" si="107"/>
        <v/>
      </c>
      <c r="M981" s="32" t="str">
        <f t="shared" si="108"/>
        <v/>
      </c>
      <c r="N981" s="32" t="str">
        <f t="shared" si="109"/>
        <v/>
      </c>
      <c r="O981" s="32" t="str">
        <f t="shared" si="110"/>
        <v/>
      </c>
      <c r="P981" s="32" t="str">
        <f t="shared" si="111"/>
        <v/>
      </c>
      <c r="Q981" s="3" t="str">
        <f>IF(AND(Temp!fhor_indata=1,F981="",H980="in-sample"),1,IF(AND(Temp!fhor_indata=1,H980="out-sample",Q980&lt;ATA!XfHor),Q980+1,IF(F981="","",IF(AND(H981="out-sample",H980="in-sample"),1,IF(AND(H981="out-sample",H980="out-sample"),Q980+1,IF(ISNUMBER(Q980),Q980+1,1))))))</f>
        <v/>
      </c>
      <c r="R981" s="3" t="str">
        <f t="shared" si="105"/>
        <v/>
      </c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X981" s="63" t="e">
        <f t="shared" si="106"/>
        <v>#VALUE!</v>
      </c>
    </row>
    <row r="982" spans="1:50" s="1" customFormat="1" ht="14.25" x14ac:dyDescent="0.2">
      <c r="A982" s="6"/>
      <c r="B982" s="6"/>
      <c r="C982" s="6"/>
      <c r="D982" s="3"/>
      <c r="E982" s="70" t="str">
        <f>IF(ATA!E982="","",ATA!E982)</f>
        <v/>
      </c>
      <c r="F982" s="51" t="str">
        <f>IF(ATA!F982="","",ATA!F982)</f>
        <v/>
      </c>
      <c r="G982" s="11" t="str">
        <f>IF(ATA!G982="","",ATA!G982)</f>
        <v/>
      </c>
      <c r="H982" s="55" t="str">
        <f>IF(ATA!H982="","",ATA!H982)</f>
        <v/>
      </c>
      <c r="I982" s="31" t="str">
        <f>IF(AND(F981="",H981="in-sample"),"",IF(AND(Temp!fhor_indata=1,H981="out-sample",H982="out-sample"),I981,IF(AND(F982="",H981="out-sample"),"",IF(AND(Temp!optSeasCoef=0,Temp!sts_add=1),IF(H981="in-sample",IF(Q981=bigT,((pCell/bigT)*F981)+((1-(pCell/bigT))*(I981+J981)),IF(OR(F982="",COUNT($F$2:F981)&lt;=pCell),F981,((pCell/COUNT($F$2:F981))*F981)+((1-(pCell/COUNT($F$2:F981)))*(I981+J981)))),I981),IF(AND(Temp!optSeasCoef=0,Temp!sts_multp=1),IF(H981="in-sample",IF(Q981=bigT,((pCell/bigT)*F981)+((1-(pCell/bigT))*(I981*J981)),IF(OR(F982="",COUNT(F$2:$F981)&lt;=pCell),F981,((pCell/COUNT($F$2:F981))*F981)+((1-(pCell/COUNT($F$2:F981)))*(I981*J981)))),I981),IF(Temp!sts_add=1,IF(H981="in-sample",IF(Q981=bigT,((pCell/bigT)*AX981)+((1-(pCell/bigT))*(I981+J981)),IF(OR(F982="",COUNT($AX$2:AX981)&lt;=pCell),AX981,((pCell/COUNT($AX$2:AX981))*AX981)+((1-(pCell/COUNT($AX$2:AX981)))*(I981+J981)))),I981),IF(H981="in-sample",IF(Q981=bigT,((pCell/bigT)*AX981)+((1-(pCell/bigT))*(I981*J981)),IF(OR(F982="",COUNT($AX$2:AX981)&lt;=pCell),AX981,((pCell/COUNT($AX$2:AX981))*AX981)+((1-(pCell/COUNT($AX$2:AX981)))*(I981*J981)))),I981)))))))</f>
        <v/>
      </c>
      <c r="J982" s="31" t="str">
        <f>IF(AND(F981="",H981="in-sample"),"",IF(AND(Temp!fhor_indata=1,H981="out-sample",H982="out-sample"),J981,IF(AND(F982="",H981="out-sample"),"",IF(AND(Temp!optSeasCoef=0,Temp!sts_add=1),IF(H981="in-sample",IF(Q981=bigT,((qCell/bigT)*(I982-I981))+((1-(qCell/bigT))*J981),IF(OR(F982="",COUNT($F$2:F981)&lt;=qCell),IF(COUNT($F$2:F981)=1,0,F981-F980),((qCell/COUNT($F$2:F981))*(I982-I981))+((1-(qCell/COUNT($F$2:F981)))*J981))),J981),IF(AND(Temp!optSeasCoef=0,Temp!sts_multp=1),IF(H981="in-sample",IF(Q981=bigT,((qCell/bigT)*(I982/I981))+((1-(qCell/bigT))*J981),IF(qCell=0,1,IF(OR(F982="",COUNT($F$2:F981)&lt;=qCell),IF(COUNT($F$2:F981)=1,1,F981/F980),((qCell/COUNT($F$2:F981))*(I982/I981))+((1-(qCell/COUNT($F$2:F981)))*J981)))),J981),IF(Temp!sts_add=1,IF(H981="in-sample",IF(Q981=bigT,((qCell/bigT)*(I982-I981))+((1-(qCell/bigT))*J981),IF(OR(F982="",COUNT($AX$2:AX981)&lt;=qCell),IF(COUNT($AX$2:AX981)=1,0,AX981-AX980),((qCell/COUNT($AX$2:AX981))*(I982-I981))+((1-(qCell/COUNT($AX$2:AX981)))*J981))),J981),IF(H981="in-sample",IF(Q981=bigT,((qCell/bigT)*(I982/I981))+((1-(qCell/bigT))*J981),IF(qCell=0,1,IF(OR(F982="",COUNT($AX$2:AX981)&lt;=qCell),IF(COUNT($AX$2:AX981)=1,1,AX981/AX980),((qCell/COUNT($AX$2:AX981))*(I982/I981))+((1-(qCell/COUNT($AX$2:AX981)))*J981)))),J981)))))))</f>
        <v/>
      </c>
      <c r="K982" s="31" t="str">
        <f>IF(H982="","",IF(AND(Temp!optSeasCoef=0,Temp!sts_add=1),IF(H982="out-sample",I982+(Q982*J982),I982+J982),IF(AND(Temp!optSeasCoef=0,Temp!sts_multp=1),IF(H982="out-sample",I982*(J982^Q982),I982*J982),IF(Temp!sts_add=1,IF(H982="out-sample",(I982+(Q982*J982))*G982,(I982+J982)*G982),IF(H982="out-sample",I982*(J982^Q982)*G982,I982*J982*G982)))))</f>
        <v/>
      </c>
      <c r="L982" s="32" t="str">
        <f t="shared" si="107"/>
        <v/>
      </c>
      <c r="M982" s="32" t="str">
        <f t="shared" si="108"/>
        <v/>
      </c>
      <c r="N982" s="32" t="str">
        <f t="shared" si="109"/>
        <v/>
      </c>
      <c r="O982" s="32" t="str">
        <f t="shared" si="110"/>
        <v/>
      </c>
      <c r="P982" s="32" t="str">
        <f t="shared" si="111"/>
        <v/>
      </c>
      <c r="Q982" s="3" t="str">
        <f>IF(AND(Temp!fhor_indata=1,F982="",H981="in-sample"),1,IF(AND(Temp!fhor_indata=1,H981="out-sample",Q981&lt;ATA!XfHor),Q981+1,IF(F982="","",IF(AND(H982="out-sample",H981="in-sample"),1,IF(AND(H982="out-sample",H981="out-sample"),Q981+1,IF(ISNUMBER(Q981),Q981+1,1))))))</f>
        <v/>
      </c>
      <c r="R982" s="3" t="str">
        <f t="shared" si="105"/>
        <v/>
      </c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X982" s="63" t="e">
        <f t="shared" si="106"/>
        <v>#VALUE!</v>
      </c>
    </row>
    <row r="983" spans="1:50" s="1" customFormat="1" ht="14.25" x14ac:dyDescent="0.2">
      <c r="A983" s="6"/>
      <c r="B983" s="6"/>
      <c r="C983" s="6"/>
      <c r="D983" s="3"/>
      <c r="E983" s="70" t="str">
        <f>IF(ATA!E983="","",ATA!E983)</f>
        <v/>
      </c>
      <c r="F983" s="51" t="str">
        <f>IF(ATA!F983="","",ATA!F983)</f>
        <v/>
      </c>
      <c r="G983" s="11" t="str">
        <f>IF(ATA!G983="","",ATA!G983)</f>
        <v/>
      </c>
      <c r="H983" s="55" t="str">
        <f>IF(ATA!H983="","",ATA!H983)</f>
        <v/>
      </c>
      <c r="I983" s="31" t="str">
        <f>IF(AND(F982="",H982="in-sample"),"",IF(AND(Temp!fhor_indata=1,H982="out-sample",H983="out-sample"),I982,IF(AND(F983="",H982="out-sample"),"",IF(AND(Temp!optSeasCoef=0,Temp!sts_add=1),IF(H982="in-sample",IF(Q982=bigT,((pCell/bigT)*F982)+((1-(pCell/bigT))*(I982+J982)),IF(OR(F983="",COUNT($F$2:F982)&lt;=pCell),F982,((pCell/COUNT($F$2:F982))*F982)+((1-(pCell/COUNT($F$2:F982)))*(I982+J982)))),I982),IF(AND(Temp!optSeasCoef=0,Temp!sts_multp=1),IF(H982="in-sample",IF(Q982=bigT,((pCell/bigT)*F982)+((1-(pCell/bigT))*(I982*J982)),IF(OR(F983="",COUNT(F$2:$F982)&lt;=pCell),F982,((pCell/COUNT($F$2:F982))*F982)+((1-(pCell/COUNT($F$2:F982)))*(I982*J982)))),I982),IF(Temp!sts_add=1,IF(H982="in-sample",IF(Q982=bigT,((pCell/bigT)*AX982)+((1-(pCell/bigT))*(I982+J982)),IF(OR(F983="",COUNT($AX$2:AX982)&lt;=pCell),AX982,((pCell/COUNT($AX$2:AX982))*AX982)+((1-(pCell/COUNT($AX$2:AX982)))*(I982+J982)))),I982),IF(H982="in-sample",IF(Q982=bigT,((pCell/bigT)*AX982)+((1-(pCell/bigT))*(I982*J982)),IF(OR(F983="",COUNT($AX$2:AX982)&lt;=pCell),AX982,((pCell/COUNT($AX$2:AX982))*AX982)+((1-(pCell/COUNT($AX$2:AX982)))*(I982*J982)))),I982)))))))</f>
        <v/>
      </c>
      <c r="J983" s="31" t="str">
        <f>IF(AND(F982="",H982="in-sample"),"",IF(AND(Temp!fhor_indata=1,H982="out-sample",H983="out-sample"),J982,IF(AND(F983="",H982="out-sample"),"",IF(AND(Temp!optSeasCoef=0,Temp!sts_add=1),IF(H982="in-sample",IF(Q982=bigT,((qCell/bigT)*(I983-I982))+((1-(qCell/bigT))*J982),IF(OR(F983="",COUNT($F$2:F982)&lt;=qCell),IF(COUNT($F$2:F982)=1,0,F982-F981),((qCell/COUNT($F$2:F982))*(I983-I982))+((1-(qCell/COUNT($F$2:F982)))*J982))),J982),IF(AND(Temp!optSeasCoef=0,Temp!sts_multp=1),IF(H982="in-sample",IF(Q982=bigT,((qCell/bigT)*(I983/I982))+((1-(qCell/bigT))*J982),IF(qCell=0,1,IF(OR(F983="",COUNT($F$2:F982)&lt;=qCell),IF(COUNT($F$2:F982)=1,1,F982/F981),((qCell/COUNT($F$2:F982))*(I983/I982))+((1-(qCell/COUNT($F$2:F982)))*J982)))),J982),IF(Temp!sts_add=1,IF(H982="in-sample",IF(Q982=bigT,((qCell/bigT)*(I983-I982))+((1-(qCell/bigT))*J982),IF(OR(F983="",COUNT($AX$2:AX982)&lt;=qCell),IF(COUNT($AX$2:AX982)=1,0,AX982-AX981),((qCell/COUNT($AX$2:AX982))*(I983-I982))+((1-(qCell/COUNT($AX$2:AX982)))*J982))),J982),IF(H982="in-sample",IF(Q982=bigT,((qCell/bigT)*(I983/I982))+((1-(qCell/bigT))*J982),IF(qCell=0,1,IF(OR(F983="",COUNT($AX$2:AX982)&lt;=qCell),IF(COUNT($AX$2:AX982)=1,1,AX982/AX981),((qCell/COUNT($AX$2:AX982))*(I983/I982))+((1-(qCell/COUNT($AX$2:AX982)))*J982)))),J982)))))))</f>
        <v/>
      </c>
      <c r="K983" s="31" t="str">
        <f>IF(H983="","",IF(AND(Temp!optSeasCoef=0,Temp!sts_add=1),IF(H983="out-sample",I983+(Q983*J983),I983+J983),IF(AND(Temp!optSeasCoef=0,Temp!sts_multp=1),IF(H983="out-sample",I983*(J983^Q983),I983*J983),IF(Temp!sts_add=1,IF(H983="out-sample",(I983+(Q983*J983))*G983,(I983+J983)*G983),IF(H983="out-sample",I983*(J983^Q983)*G983,I983*J983*G983)))))</f>
        <v/>
      </c>
      <c r="L983" s="32" t="str">
        <f t="shared" si="107"/>
        <v/>
      </c>
      <c r="M983" s="32" t="str">
        <f t="shared" si="108"/>
        <v/>
      </c>
      <c r="N983" s="32" t="str">
        <f t="shared" si="109"/>
        <v/>
      </c>
      <c r="O983" s="32" t="str">
        <f t="shared" si="110"/>
        <v/>
      </c>
      <c r="P983" s="32" t="str">
        <f t="shared" si="111"/>
        <v/>
      </c>
      <c r="Q983" s="3" t="str">
        <f>IF(AND(Temp!fhor_indata=1,F983="",H982="in-sample"),1,IF(AND(Temp!fhor_indata=1,H982="out-sample",Q982&lt;ATA!XfHor),Q982+1,IF(F983="","",IF(AND(H983="out-sample",H982="in-sample"),1,IF(AND(H983="out-sample",H982="out-sample"),Q982+1,IF(ISNUMBER(Q982),Q982+1,1))))))</f>
        <v/>
      </c>
      <c r="R983" s="3" t="str">
        <f t="shared" si="105"/>
        <v/>
      </c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X983" s="63" t="e">
        <f t="shared" si="106"/>
        <v>#VALUE!</v>
      </c>
    </row>
    <row r="984" spans="1:50" s="1" customFormat="1" ht="14.25" x14ac:dyDescent="0.2">
      <c r="A984" s="6"/>
      <c r="B984" s="6"/>
      <c r="C984" s="6"/>
      <c r="D984" s="3"/>
      <c r="E984" s="70" t="str">
        <f>IF(ATA!E984="","",ATA!E984)</f>
        <v/>
      </c>
      <c r="F984" s="51" t="str">
        <f>IF(ATA!F984="","",ATA!F984)</f>
        <v/>
      </c>
      <c r="G984" s="11" t="str">
        <f>IF(ATA!G984="","",ATA!G984)</f>
        <v/>
      </c>
      <c r="H984" s="55" t="str">
        <f>IF(ATA!H984="","",ATA!H984)</f>
        <v/>
      </c>
      <c r="I984" s="31" t="str">
        <f>IF(AND(F983="",H983="in-sample"),"",IF(AND(Temp!fhor_indata=1,H983="out-sample",H984="out-sample"),I983,IF(AND(F984="",H983="out-sample"),"",IF(AND(Temp!optSeasCoef=0,Temp!sts_add=1),IF(H983="in-sample",IF(Q983=bigT,((pCell/bigT)*F983)+((1-(pCell/bigT))*(I983+J983)),IF(OR(F984="",COUNT($F$2:F983)&lt;=pCell),F983,((pCell/COUNT($F$2:F983))*F983)+((1-(pCell/COUNT($F$2:F983)))*(I983+J983)))),I983),IF(AND(Temp!optSeasCoef=0,Temp!sts_multp=1),IF(H983="in-sample",IF(Q983=bigT,((pCell/bigT)*F983)+((1-(pCell/bigT))*(I983*J983)),IF(OR(F984="",COUNT(F$2:$F983)&lt;=pCell),F983,((pCell/COUNT($F$2:F983))*F983)+((1-(pCell/COUNT($F$2:F983)))*(I983*J983)))),I983),IF(Temp!sts_add=1,IF(H983="in-sample",IF(Q983=bigT,((pCell/bigT)*AX983)+((1-(pCell/bigT))*(I983+J983)),IF(OR(F984="",COUNT($AX$2:AX983)&lt;=pCell),AX983,((pCell/COUNT($AX$2:AX983))*AX983)+((1-(pCell/COUNT($AX$2:AX983)))*(I983+J983)))),I983),IF(H983="in-sample",IF(Q983=bigT,((pCell/bigT)*AX983)+((1-(pCell/bigT))*(I983*J983)),IF(OR(F984="",COUNT($AX$2:AX983)&lt;=pCell),AX983,((pCell/COUNT($AX$2:AX983))*AX983)+((1-(pCell/COUNT($AX$2:AX983)))*(I983*J983)))),I983)))))))</f>
        <v/>
      </c>
      <c r="J984" s="31" t="str">
        <f>IF(AND(F983="",H983="in-sample"),"",IF(AND(Temp!fhor_indata=1,H983="out-sample",H984="out-sample"),J983,IF(AND(F984="",H983="out-sample"),"",IF(AND(Temp!optSeasCoef=0,Temp!sts_add=1),IF(H983="in-sample",IF(Q983=bigT,((qCell/bigT)*(I984-I983))+((1-(qCell/bigT))*J983),IF(OR(F984="",COUNT($F$2:F983)&lt;=qCell),IF(COUNT($F$2:F983)=1,0,F983-F982),((qCell/COUNT($F$2:F983))*(I984-I983))+((1-(qCell/COUNT($F$2:F983)))*J983))),J983),IF(AND(Temp!optSeasCoef=0,Temp!sts_multp=1),IF(H983="in-sample",IF(Q983=bigT,((qCell/bigT)*(I984/I983))+((1-(qCell/bigT))*J983),IF(qCell=0,1,IF(OR(F984="",COUNT($F$2:F983)&lt;=qCell),IF(COUNT($F$2:F983)=1,1,F983/F982),((qCell/COUNT($F$2:F983))*(I984/I983))+((1-(qCell/COUNT($F$2:F983)))*J983)))),J983),IF(Temp!sts_add=1,IF(H983="in-sample",IF(Q983=bigT,((qCell/bigT)*(I984-I983))+((1-(qCell/bigT))*J983),IF(OR(F984="",COUNT($AX$2:AX983)&lt;=qCell),IF(COUNT($AX$2:AX983)=1,0,AX983-AX982),((qCell/COUNT($AX$2:AX983))*(I984-I983))+((1-(qCell/COUNT($AX$2:AX983)))*J983))),J983),IF(H983="in-sample",IF(Q983=bigT,((qCell/bigT)*(I984/I983))+((1-(qCell/bigT))*J983),IF(qCell=0,1,IF(OR(F984="",COUNT($AX$2:AX983)&lt;=qCell),IF(COUNT($AX$2:AX983)=1,1,AX983/AX982),((qCell/COUNT($AX$2:AX983))*(I984/I983))+((1-(qCell/COUNT($AX$2:AX983)))*J983)))),J983)))))))</f>
        <v/>
      </c>
      <c r="K984" s="31" t="str">
        <f>IF(H984="","",IF(AND(Temp!optSeasCoef=0,Temp!sts_add=1),IF(H984="out-sample",I984+(Q984*J984),I984+J984),IF(AND(Temp!optSeasCoef=0,Temp!sts_multp=1),IF(H984="out-sample",I984*(J984^Q984),I984*J984),IF(Temp!sts_add=1,IF(H984="out-sample",(I984+(Q984*J984))*G984,(I984+J984)*G984),IF(H984="out-sample",I984*(J984^Q984)*G984,I984*J984*G984)))))</f>
        <v/>
      </c>
      <c r="L984" s="32" t="str">
        <f t="shared" si="107"/>
        <v/>
      </c>
      <c r="M984" s="32" t="str">
        <f t="shared" si="108"/>
        <v/>
      </c>
      <c r="N984" s="32" t="str">
        <f t="shared" si="109"/>
        <v/>
      </c>
      <c r="O984" s="32" t="str">
        <f t="shared" si="110"/>
        <v/>
      </c>
      <c r="P984" s="32" t="str">
        <f t="shared" si="111"/>
        <v/>
      </c>
      <c r="Q984" s="3" t="str">
        <f>IF(AND(Temp!fhor_indata=1,F984="",H983="in-sample"),1,IF(AND(Temp!fhor_indata=1,H983="out-sample",Q983&lt;ATA!XfHor),Q983+1,IF(F984="","",IF(AND(H984="out-sample",H983="in-sample"),1,IF(AND(H984="out-sample",H983="out-sample"),Q983+1,IF(ISNUMBER(Q983),Q983+1,1))))))</f>
        <v/>
      </c>
      <c r="R984" s="3" t="str">
        <f t="shared" si="105"/>
        <v/>
      </c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X984" s="63" t="e">
        <f t="shared" si="106"/>
        <v>#VALUE!</v>
      </c>
    </row>
    <row r="985" spans="1:50" s="1" customFormat="1" ht="14.25" x14ac:dyDescent="0.2">
      <c r="A985" s="6"/>
      <c r="B985" s="6"/>
      <c r="C985" s="6"/>
      <c r="D985" s="3"/>
      <c r="E985" s="70" t="str">
        <f>IF(ATA!E985="","",ATA!E985)</f>
        <v/>
      </c>
      <c r="F985" s="51" t="str">
        <f>IF(ATA!F985="","",ATA!F985)</f>
        <v/>
      </c>
      <c r="G985" s="11" t="str">
        <f>IF(ATA!G985="","",ATA!G985)</f>
        <v/>
      </c>
      <c r="H985" s="55" t="str">
        <f>IF(ATA!H985="","",ATA!H985)</f>
        <v/>
      </c>
      <c r="I985" s="31" t="str">
        <f>IF(AND(F984="",H984="in-sample"),"",IF(AND(Temp!fhor_indata=1,H984="out-sample",H985="out-sample"),I984,IF(AND(F985="",H984="out-sample"),"",IF(AND(Temp!optSeasCoef=0,Temp!sts_add=1),IF(H984="in-sample",IF(Q984=bigT,((pCell/bigT)*F984)+((1-(pCell/bigT))*(I984+J984)),IF(OR(F985="",COUNT($F$2:F984)&lt;=pCell),F984,((pCell/COUNT($F$2:F984))*F984)+((1-(pCell/COUNT($F$2:F984)))*(I984+J984)))),I984),IF(AND(Temp!optSeasCoef=0,Temp!sts_multp=1),IF(H984="in-sample",IF(Q984=bigT,((pCell/bigT)*F984)+((1-(pCell/bigT))*(I984*J984)),IF(OR(F985="",COUNT(F$2:$F984)&lt;=pCell),F984,((pCell/COUNT($F$2:F984))*F984)+((1-(pCell/COUNT($F$2:F984)))*(I984*J984)))),I984),IF(Temp!sts_add=1,IF(H984="in-sample",IF(Q984=bigT,((pCell/bigT)*AX984)+((1-(pCell/bigT))*(I984+J984)),IF(OR(F985="",COUNT($AX$2:AX984)&lt;=pCell),AX984,((pCell/COUNT($AX$2:AX984))*AX984)+((1-(pCell/COUNT($AX$2:AX984)))*(I984+J984)))),I984),IF(H984="in-sample",IF(Q984=bigT,((pCell/bigT)*AX984)+((1-(pCell/bigT))*(I984*J984)),IF(OR(F985="",COUNT($AX$2:AX984)&lt;=pCell),AX984,((pCell/COUNT($AX$2:AX984))*AX984)+((1-(pCell/COUNT($AX$2:AX984)))*(I984*J984)))),I984)))))))</f>
        <v/>
      </c>
      <c r="J985" s="31" t="str">
        <f>IF(AND(F984="",H984="in-sample"),"",IF(AND(Temp!fhor_indata=1,H984="out-sample",H985="out-sample"),J984,IF(AND(F985="",H984="out-sample"),"",IF(AND(Temp!optSeasCoef=0,Temp!sts_add=1),IF(H984="in-sample",IF(Q984=bigT,((qCell/bigT)*(I985-I984))+((1-(qCell/bigT))*J984),IF(OR(F985="",COUNT($F$2:F984)&lt;=qCell),IF(COUNT($F$2:F984)=1,0,F984-F983),((qCell/COUNT($F$2:F984))*(I985-I984))+((1-(qCell/COUNT($F$2:F984)))*J984))),J984),IF(AND(Temp!optSeasCoef=0,Temp!sts_multp=1),IF(H984="in-sample",IF(Q984=bigT,((qCell/bigT)*(I985/I984))+((1-(qCell/bigT))*J984),IF(qCell=0,1,IF(OR(F985="",COUNT($F$2:F984)&lt;=qCell),IF(COUNT($F$2:F984)=1,1,F984/F983),((qCell/COUNT($F$2:F984))*(I985/I984))+((1-(qCell/COUNT($F$2:F984)))*J984)))),J984),IF(Temp!sts_add=1,IF(H984="in-sample",IF(Q984=bigT,((qCell/bigT)*(I985-I984))+((1-(qCell/bigT))*J984),IF(OR(F985="",COUNT($AX$2:AX984)&lt;=qCell),IF(COUNT($AX$2:AX984)=1,0,AX984-AX983),((qCell/COUNT($AX$2:AX984))*(I985-I984))+((1-(qCell/COUNT($AX$2:AX984)))*J984))),J984),IF(H984="in-sample",IF(Q984=bigT,((qCell/bigT)*(I985/I984))+((1-(qCell/bigT))*J984),IF(qCell=0,1,IF(OR(F985="",COUNT($AX$2:AX984)&lt;=qCell),IF(COUNT($AX$2:AX984)=1,1,AX984/AX983),((qCell/COUNT($AX$2:AX984))*(I985/I984))+((1-(qCell/COUNT($AX$2:AX984)))*J984)))),J984)))))))</f>
        <v/>
      </c>
      <c r="K985" s="31" t="str">
        <f>IF(H985="","",IF(AND(Temp!optSeasCoef=0,Temp!sts_add=1),IF(H985="out-sample",I985+(Q985*J985),I985+J985),IF(AND(Temp!optSeasCoef=0,Temp!sts_multp=1),IF(H985="out-sample",I985*(J985^Q985),I985*J985),IF(Temp!sts_add=1,IF(H985="out-sample",(I985+(Q985*J985))*G985,(I985+J985)*G985),IF(H985="out-sample",I985*(J985^Q985)*G985,I985*J985*G985)))))</f>
        <v/>
      </c>
      <c r="L985" s="32" t="str">
        <f t="shared" si="107"/>
        <v/>
      </c>
      <c r="M985" s="32" t="str">
        <f t="shared" si="108"/>
        <v/>
      </c>
      <c r="N985" s="32" t="str">
        <f t="shared" si="109"/>
        <v/>
      </c>
      <c r="O985" s="32" t="str">
        <f t="shared" si="110"/>
        <v/>
      </c>
      <c r="P985" s="32" t="str">
        <f t="shared" si="111"/>
        <v/>
      </c>
      <c r="Q985" s="3" t="str">
        <f>IF(AND(Temp!fhor_indata=1,F985="",H984="in-sample"),1,IF(AND(Temp!fhor_indata=1,H984="out-sample",Q984&lt;ATA!XfHor),Q984+1,IF(F985="","",IF(AND(H985="out-sample",H984="in-sample"),1,IF(AND(H985="out-sample",H984="out-sample"),Q984+1,IF(ISNUMBER(Q984),Q984+1,1))))))</f>
        <v/>
      </c>
      <c r="R985" s="3" t="str">
        <f t="shared" si="105"/>
        <v/>
      </c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X985" s="63" t="e">
        <f t="shared" si="106"/>
        <v>#VALUE!</v>
      </c>
    </row>
    <row r="986" spans="1:50" s="1" customFormat="1" ht="14.25" x14ac:dyDescent="0.2">
      <c r="A986" s="6"/>
      <c r="B986" s="6"/>
      <c r="C986" s="6"/>
      <c r="D986" s="3"/>
      <c r="E986" s="70" t="str">
        <f>IF(ATA!E986="","",ATA!E986)</f>
        <v/>
      </c>
      <c r="F986" s="51" t="str">
        <f>IF(ATA!F986="","",ATA!F986)</f>
        <v/>
      </c>
      <c r="G986" s="11" t="str">
        <f>IF(ATA!G986="","",ATA!G986)</f>
        <v/>
      </c>
      <c r="H986" s="55" t="str">
        <f>IF(ATA!H986="","",ATA!H986)</f>
        <v/>
      </c>
      <c r="I986" s="31" t="str">
        <f>IF(AND(F985="",H985="in-sample"),"",IF(AND(Temp!fhor_indata=1,H985="out-sample",H986="out-sample"),I985,IF(AND(F986="",H985="out-sample"),"",IF(AND(Temp!optSeasCoef=0,Temp!sts_add=1),IF(H985="in-sample",IF(Q985=bigT,((pCell/bigT)*F985)+((1-(pCell/bigT))*(I985+J985)),IF(OR(F986="",COUNT($F$2:F985)&lt;=pCell),F985,((pCell/COUNT($F$2:F985))*F985)+((1-(pCell/COUNT($F$2:F985)))*(I985+J985)))),I985),IF(AND(Temp!optSeasCoef=0,Temp!sts_multp=1),IF(H985="in-sample",IF(Q985=bigT,((pCell/bigT)*F985)+((1-(pCell/bigT))*(I985*J985)),IF(OR(F986="",COUNT(F$2:$F985)&lt;=pCell),F985,((pCell/COUNT($F$2:F985))*F985)+((1-(pCell/COUNT($F$2:F985)))*(I985*J985)))),I985),IF(Temp!sts_add=1,IF(H985="in-sample",IF(Q985=bigT,((pCell/bigT)*AX985)+((1-(pCell/bigT))*(I985+J985)),IF(OR(F986="",COUNT($AX$2:AX985)&lt;=pCell),AX985,((pCell/COUNT($AX$2:AX985))*AX985)+((1-(pCell/COUNT($AX$2:AX985)))*(I985+J985)))),I985),IF(H985="in-sample",IF(Q985=bigT,((pCell/bigT)*AX985)+((1-(pCell/bigT))*(I985*J985)),IF(OR(F986="",COUNT($AX$2:AX985)&lt;=pCell),AX985,((pCell/COUNT($AX$2:AX985))*AX985)+((1-(pCell/COUNT($AX$2:AX985)))*(I985*J985)))),I985)))))))</f>
        <v/>
      </c>
      <c r="J986" s="31" t="str">
        <f>IF(AND(F985="",H985="in-sample"),"",IF(AND(Temp!fhor_indata=1,H985="out-sample",H986="out-sample"),J985,IF(AND(F986="",H985="out-sample"),"",IF(AND(Temp!optSeasCoef=0,Temp!sts_add=1),IF(H985="in-sample",IF(Q985=bigT,((qCell/bigT)*(I986-I985))+((1-(qCell/bigT))*J985),IF(OR(F986="",COUNT($F$2:F985)&lt;=qCell),IF(COUNT($F$2:F985)=1,0,F985-F984),((qCell/COUNT($F$2:F985))*(I986-I985))+((1-(qCell/COUNT($F$2:F985)))*J985))),J985),IF(AND(Temp!optSeasCoef=0,Temp!sts_multp=1),IF(H985="in-sample",IF(Q985=bigT,((qCell/bigT)*(I986/I985))+((1-(qCell/bigT))*J985),IF(qCell=0,1,IF(OR(F986="",COUNT($F$2:F985)&lt;=qCell),IF(COUNT($F$2:F985)=1,1,F985/F984),((qCell/COUNT($F$2:F985))*(I986/I985))+((1-(qCell/COUNT($F$2:F985)))*J985)))),J985),IF(Temp!sts_add=1,IF(H985="in-sample",IF(Q985=bigT,((qCell/bigT)*(I986-I985))+((1-(qCell/bigT))*J985),IF(OR(F986="",COUNT($AX$2:AX985)&lt;=qCell),IF(COUNT($AX$2:AX985)=1,0,AX985-AX984),((qCell/COUNT($AX$2:AX985))*(I986-I985))+((1-(qCell/COUNT($AX$2:AX985)))*J985))),J985),IF(H985="in-sample",IF(Q985=bigT,((qCell/bigT)*(I986/I985))+((1-(qCell/bigT))*J985),IF(qCell=0,1,IF(OR(F986="",COUNT($AX$2:AX985)&lt;=qCell),IF(COUNT($AX$2:AX985)=1,1,AX985/AX984),((qCell/COUNT($AX$2:AX985))*(I986/I985))+((1-(qCell/COUNT($AX$2:AX985)))*J985)))),J985)))))))</f>
        <v/>
      </c>
      <c r="K986" s="31" t="str">
        <f>IF(H986="","",IF(AND(Temp!optSeasCoef=0,Temp!sts_add=1),IF(H986="out-sample",I986+(Q986*J986),I986+J986),IF(AND(Temp!optSeasCoef=0,Temp!sts_multp=1),IF(H986="out-sample",I986*(J986^Q986),I986*J986),IF(Temp!sts_add=1,IF(H986="out-sample",(I986+(Q986*J986))*G986,(I986+J986)*G986),IF(H986="out-sample",I986*(J986^Q986)*G986,I986*J986*G986)))))</f>
        <v/>
      </c>
      <c r="L986" s="32" t="str">
        <f t="shared" si="107"/>
        <v/>
      </c>
      <c r="M986" s="32" t="str">
        <f t="shared" si="108"/>
        <v/>
      </c>
      <c r="N986" s="32" t="str">
        <f t="shared" si="109"/>
        <v/>
      </c>
      <c r="O986" s="32" t="str">
        <f t="shared" si="110"/>
        <v/>
      </c>
      <c r="P986" s="32" t="str">
        <f t="shared" si="111"/>
        <v/>
      </c>
      <c r="Q986" s="3" t="str">
        <f>IF(AND(Temp!fhor_indata=1,F986="",H985="in-sample"),1,IF(AND(Temp!fhor_indata=1,H985="out-sample",Q985&lt;ATA!XfHor),Q985+1,IF(F986="","",IF(AND(H986="out-sample",H985="in-sample"),1,IF(AND(H986="out-sample",H985="out-sample"),Q985+1,IF(ISNUMBER(Q985),Q985+1,1))))))</f>
        <v/>
      </c>
      <c r="R986" s="3" t="str">
        <f t="shared" si="105"/>
        <v/>
      </c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X986" s="63" t="e">
        <f t="shared" si="106"/>
        <v>#VALUE!</v>
      </c>
    </row>
    <row r="987" spans="1:50" s="1" customFormat="1" ht="14.25" x14ac:dyDescent="0.2">
      <c r="A987" s="6"/>
      <c r="B987" s="6"/>
      <c r="C987" s="6"/>
      <c r="D987" s="3"/>
      <c r="E987" s="70" t="str">
        <f>IF(ATA!E987="","",ATA!E987)</f>
        <v/>
      </c>
      <c r="F987" s="51" t="str">
        <f>IF(ATA!F987="","",ATA!F987)</f>
        <v/>
      </c>
      <c r="G987" s="11" t="str">
        <f>IF(ATA!G987="","",ATA!G987)</f>
        <v/>
      </c>
      <c r="H987" s="55" t="str">
        <f>IF(ATA!H987="","",ATA!H987)</f>
        <v/>
      </c>
      <c r="I987" s="31" t="str">
        <f>IF(AND(F986="",H986="in-sample"),"",IF(AND(Temp!fhor_indata=1,H986="out-sample",H987="out-sample"),I986,IF(AND(F987="",H986="out-sample"),"",IF(AND(Temp!optSeasCoef=0,Temp!sts_add=1),IF(H986="in-sample",IF(Q986=bigT,((pCell/bigT)*F986)+((1-(pCell/bigT))*(I986+J986)),IF(OR(F987="",COUNT($F$2:F986)&lt;=pCell),F986,((pCell/COUNT($F$2:F986))*F986)+((1-(pCell/COUNT($F$2:F986)))*(I986+J986)))),I986),IF(AND(Temp!optSeasCoef=0,Temp!sts_multp=1),IF(H986="in-sample",IF(Q986=bigT,((pCell/bigT)*F986)+((1-(pCell/bigT))*(I986*J986)),IF(OR(F987="",COUNT(F$2:$F986)&lt;=pCell),F986,((pCell/COUNT($F$2:F986))*F986)+((1-(pCell/COUNT($F$2:F986)))*(I986*J986)))),I986),IF(Temp!sts_add=1,IF(H986="in-sample",IF(Q986=bigT,((pCell/bigT)*AX986)+((1-(pCell/bigT))*(I986+J986)),IF(OR(F987="",COUNT($AX$2:AX986)&lt;=pCell),AX986,((pCell/COUNT($AX$2:AX986))*AX986)+((1-(pCell/COUNT($AX$2:AX986)))*(I986+J986)))),I986),IF(H986="in-sample",IF(Q986=bigT,((pCell/bigT)*AX986)+((1-(pCell/bigT))*(I986*J986)),IF(OR(F987="",COUNT($AX$2:AX986)&lt;=pCell),AX986,((pCell/COUNT($AX$2:AX986))*AX986)+((1-(pCell/COUNT($AX$2:AX986)))*(I986*J986)))),I986)))))))</f>
        <v/>
      </c>
      <c r="J987" s="31" t="str">
        <f>IF(AND(F986="",H986="in-sample"),"",IF(AND(Temp!fhor_indata=1,H986="out-sample",H987="out-sample"),J986,IF(AND(F987="",H986="out-sample"),"",IF(AND(Temp!optSeasCoef=0,Temp!sts_add=1),IF(H986="in-sample",IF(Q986=bigT,((qCell/bigT)*(I987-I986))+((1-(qCell/bigT))*J986),IF(OR(F987="",COUNT($F$2:F986)&lt;=qCell),IF(COUNT($F$2:F986)=1,0,F986-F985),((qCell/COUNT($F$2:F986))*(I987-I986))+((1-(qCell/COUNT($F$2:F986)))*J986))),J986),IF(AND(Temp!optSeasCoef=0,Temp!sts_multp=1),IF(H986="in-sample",IF(Q986=bigT,((qCell/bigT)*(I987/I986))+((1-(qCell/bigT))*J986),IF(qCell=0,1,IF(OR(F987="",COUNT($F$2:F986)&lt;=qCell),IF(COUNT($F$2:F986)=1,1,F986/F985),((qCell/COUNT($F$2:F986))*(I987/I986))+((1-(qCell/COUNT($F$2:F986)))*J986)))),J986),IF(Temp!sts_add=1,IF(H986="in-sample",IF(Q986=bigT,((qCell/bigT)*(I987-I986))+((1-(qCell/bigT))*J986),IF(OR(F987="",COUNT($AX$2:AX986)&lt;=qCell),IF(COUNT($AX$2:AX986)=1,0,AX986-AX985),((qCell/COUNT($AX$2:AX986))*(I987-I986))+((1-(qCell/COUNT($AX$2:AX986)))*J986))),J986),IF(H986="in-sample",IF(Q986=bigT,((qCell/bigT)*(I987/I986))+((1-(qCell/bigT))*J986),IF(qCell=0,1,IF(OR(F987="",COUNT($AX$2:AX986)&lt;=qCell),IF(COUNT($AX$2:AX986)=1,1,AX986/AX985),((qCell/COUNT($AX$2:AX986))*(I987/I986))+((1-(qCell/COUNT($AX$2:AX986)))*J986)))),J986)))))))</f>
        <v/>
      </c>
      <c r="K987" s="31" t="str">
        <f>IF(H987="","",IF(AND(Temp!optSeasCoef=0,Temp!sts_add=1),IF(H987="out-sample",I987+(Q987*J987),I987+J987),IF(AND(Temp!optSeasCoef=0,Temp!sts_multp=1),IF(H987="out-sample",I987*(J987^Q987),I987*J987),IF(Temp!sts_add=1,IF(H987="out-sample",(I987+(Q987*J987))*G987,(I987+J987)*G987),IF(H987="out-sample",I987*(J987^Q987)*G987,I987*J987*G987)))))</f>
        <v/>
      </c>
      <c r="L987" s="32" t="str">
        <f t="shared" si="107"/>
        <v/>
      </c>
      <c r="M987" s="32" t="str">
        <f t="shared" si="108"/>
        <v/>
      </c>
      <c r="N987" s="32" t="str">
        <f t="shared" si="109"/>
        <v/>
      </c>
      <c r="O987" s="32" t="str">
        <f t="shared" si="110"/>
        <v/>
      </c>
      <c r="P987" s="32" t="str">
        <f t="shared" si="111"/>
        <v/>
      </c>
      <c r="Q987" s="3" t="str">
        <f>IF(AND(Temp!fhor_indata=1,F987="",H986="in-sample"),1,IF(AND(Temp!fhor_indata=1,H986="out-sample",Q986&lt;ATA!XfHor),Q986+1,IF(F987="","",IF(AND(H987="out-sample",H986="in-sample"),1,IF(AND(H987="out-sample",H986="out-sample"),Q986+1,IF(ISNUMBER(Q986),Q986+1,1))))))</f>
        <v/>
      </c>
      <c r="R987" s="3" t="str">
        <f t="shared" si="105"/>
        <v/>
      </c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X987" s="63" t="e">
        <f t="shared" si="106"/>
        <v>#VALUE!</v>
      </c>
    </row>
    <row r="988" spans="1:50" s="1" customFormat="1" ht="14.25" x14ac:dyDescent="0.2">
      <c r="A988" s="6"/>
      <c r="B988" s="6"/>
      <c r="C988" s="6"/>
      <c r="D988" s="3"/>
      <c r="E988" s="70" t="str">
        <f>IF(ATA!E988="","",ATA!E988)</f>
        <v/>
      </c>
      <c r="F988" s="51" t="str">
        <f>IF(ATA!F988="","",ATA!F988)</f>
        <v/>
      </c>
      <c r="G988" s="11" t="str">
        <f>IF(ATA!G988="","",ATA!G988)</f>
        <v/>
      </c>
      <c r="H988" s="55" t="str">
        <f>IF(ATA!H988="","",ATA!H988)</f>
        <v/>
      </c>
      <c r="I988" s="31" t="str">
        <f>IF(AND(F987="",H987="in-sample"),"",IF(AND(Temp!fhor_indata=1,H987="out-sample",H988="out-sample"),I987,IF(AND(F988="",H987="out-sample"),"",IF(AND(Temp!optSeasCoef=0,Temp!sts_add=1),IF(H987="in-sample",IF(Q987=bigT,((pCell/bigT)*F987)+((1-(pCell/bigT))*(I987+J987)),IF(OR(F988="",COUNT($F$2:F987)&lt;=pCell),F987,((pCell/COUNT($F$2:F987))*F987)+((1-(pCell/COUNT($F$2:F987)))*(I987+J987)))),I987),IF(AND(Temp!optSeasCoef=0,Temp!sts_multp=1),IF(H987="in-sample",IF(Q987=bigT,((pCell/bigT)*F987)+((1-(pCell/bigT))*(I987*J987)),IF(OR(F988="",COUNT(F$2:$F987)&lt;=pCell),F987,((pCell/COUNT($F$2:F987))*F987)+((1-(pCell/COUNT($F$2:F987)))*(I987*J987)))),I987),IF(Temp!sts_add=1,IF(H987="in-sample",IF(Q987=bigT,((pCell/bigT)*AX987)+((1-(pCell/bigT))*(I987+J987)),IF(OR(F988="",COUNT($AX$2:AX987)&lt;=pCell),AX987,((pCell/COUNT($AX$2:AX987))*AX987)+((1-(pCell/COUNT($AX$2:AX987)))*(I987+J987)))),I987),IF(H987="in-sample",IF(Q987=bigT,((pCell/bigT)*AX987)+((1-(pCell/bigT))*(I987*J987)),IF(OR(F988="",COUNT($AX$2:AX987)&lt;=pCell),AX987,((pCell/COUNT($AX$2:AX987))*AX987)+((1-(pCell/COUNT($AX$2:AX987)))*(I987*J987)))),I987)))))))</f>
        <v/>
      </c>
      <c r="J988" s="31" t="str">
        <f>IF(AND(F987="",H987="in-sample"),"",IF(AND(Temp!fhor_indata=1,H987="out-sample",H988="out-sample"),J987,IF(AND(F988="",H987="out-sample"),"",IF(AND(Temp!optSeasCoef=0,Temp!sts_add=1),IF(H987="in-sample",IF(Q987=bigT,((qCell/bigT)*(I988-I987))+((1-(qCell/bigT))*J987),IF(OR(F988="",COUNT($F$2:F987)&lt;=qCell),IF(COUNT($F$2:F987)=1,0,F987-F986),((qCell/COUNT($F$2:F987))*(I988-I987))+((1-(qCell/COUNT($F$2:F987)))*J987))),J987),IF(AND(Temp!optSeasCoef=0,Temp!sts_multp=1),IF(H987="in-sample",IF(Q987=bigT,((qCell/bigT)*(I988/I987))+((1-(qCell/bigT))*J987),IF(qCell=0,1,IF(OR(F988="",COUNT($F$2:F987)&lt;=qCell),IF(COUNT($F$2:F987)=1,1,F987/F986),((qCell/COUNT($F$2:F987))*(I988/I987))+((1-(qCell/COUNT($F$2:F987)))*J987)))),J987),IF(Temp!sts_add=1,IF(H987="in-sample",IF(Q987=bigT,((qCell/bigT)*(I988-I987))+((1-(qCell/bigT))*J987),IF(OR(F988="",COUNT($AX$2:AX987)&lt;=qCell),IF(COUNT($AX$2:AX987)=1,0,AX987-AX986),((qCell/COUNT($AX$2:AX987))*(I988-I987))+((1-(qCell/COUNT($AX$2:AX987)))*J987))),J987),IF(H987="in-sample",IF(Q987=bigT,((qCell/bigT)*(I988/I987))+((1-(qCell/bigT))*J987),IF(qCell=0,1,IF(OR(F988="",COUNT($AX$2:AX987)&lt;=qCell),IF(COUNT($AX$2:AX987)=1,1,AX987/AX986),((qCell/COUNT($AX$2:AX987))*(I988/I987))+((1-(qCell/COUNT($AX$2:AX987)))*J987)))),J987)))))))</f>
        <v/>
      </c>
      <c r="K988" s="31" t="str">
        <f>IF(H988="","",IF(AND(Temp!optSeasCoef=0,Temp!sts_add=1),IF(H988="out-sample",I988+(Q988*J988),I988+J988),IF(AND(Temp!optSeasCoef=0,Temp!sts_multp=1),IF(H988="out-sample",I988*(J988^Q988),I988*J988),IF(Temp!sts_add=1,IF(H988="out-sample",(I988+(Q988*J988))*G988,(I988+J988)*G988),IF(H988="out-sample",I988*(J988^Q988)*G988,I988*J988*G988)))))</f>
        <v/>
      </c>
      <c r="L988" s="32" t="str">
        <f t="shared" si="107"/>
        <v/>
      </c>
      <c r="M988" s="32" t="str">
        <f t="shared" si="108"/>
        <v/>
      </c>
      <c r="N988" s="32" t="str">
        <f t="shared" si="109"/>
        <v/>
      </c>
      <c r="O988" s="32" t="str">
        <f t="shared" si="110"/>
        <v/>
      </c>
      <c r="P988" s="32" t="str">
        <f t="shared" si="111"/>
        <v/>
      </c>
      <c r="Q988" s="3" t="str">
        <f>IF(AND(Temp!fhor_indata=1,F988="",H987="in-sample"),1,IF(AND(Temp!fhor_indata=1,H987="out-sample",Q987&lt;ATA!XfHor),Q987+1,IF(F988="","",IF(AND(H988="out-sample",H987="in-sample"),1,IF(AND(H988="out-sample",H987="out-sample"),Q987+1,IF(ISNUMBER(Q987),Q987+1,1))))))</f>
        <v/>
      </c>
      <c r="R988" s="3" t="str">
        <f t="shared" si="105"/>
        <v/>
      </c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X988" s="63" t="e">
        <f t="shared" si="106"/>
        <v>#VALUE!</v>
      </c>
    </row>
    <row r="989" spans="1:50" s="1" customFormat="1" ht="14.25" x14ac:dyDescent="0.2">
      <c r="A989" s="6"/>
      <c r="B989" s="6"/>
      <c r="C989" s="6"/>
      <c r="D989" s="3"/>
      <c r="E989" s="70" t="str">
        <f>IF(ATA!E989="","",ATA!E989)</f>
        <v/>
      </c>
      <c r="F989" s="51" t="str">
        <f>IF(ATA!F989="","",ATA!F989)</f>
        <v/>
      </c>
      <c r="G989" s="11" t="str">
        <f>IF(ATA!G989="","",ATA!G989)</f>
        <v/>
      </c>
      <c r="H989" s="55" t="str">
        <f>IF(ATA!H989="","",ATA!H989)</f>
        <v/>
      </c>
      <c r="I989" s="31" t="str">
        <f>IF(AND(F988="",H988="in-sample"),"",IF(AND(Temp!fhor_indata=1,H988="out-sample",H989="out-sample"),I988,IF(AND(F989="",H988="out-sample"),"",IF(AND(Temp!optSeasCoef=0,Temp!sts_add=1),IF(H988="in-sample",IF(Q988=bigT,((pCell/bigT)*F988)+((1-(pCell/bigT))*(I988+J988)),IF(OR(F989="",COUNT($F$2:F988)&lt;=pCell),F988,((pCell/COUNT($F$2:F988))*F988)+((1-(pCell/COUNT($F$2:F988)))*(I988+J988)))),I988),IF(AND(Temp!optSeasCoef=0,Temp!sts_multp=1),IF(H988="in-sample",IF(Q988=bigT,((pCell/bigT)*F988)+((1-(pCell/bigT))*(I988*J988)),IF(OR(F989="",COUNT(F$2:$F988)&lt;=pCell),F988,((pCell/COUNT($F$2:F988))*F988)+((1-(pCell/COUNT($F$2:F988)))*(I988*J988)))),I988),IF(Temp!sts_add=1,IF(H988="in-sample",IF(Q988=bigT,((pCell/bigT)*AX988)+((1-(pCell/bigT))*(I988+J988)),IF(OR(F989="",COUNT($AX$2:AX988)&lt;=pCell),AX988,((pCell/COUNT($AX$2:AX988))*AX988)+((1-(pCell/COUNT($AX$2:AX988)))*(I988+J988)))),I988),IF(H988="in-sample",IF(Q988=bigT,((pCell/bigT)*AX988)+((1-(pCell/bigT))*(I988*J988)),IF(OR(F989="",COUNT($AX$2:AX988)&lt;=pCell),AX988,((pCell/COUNT($AX$2:AX988))*AX988)+((1-(pCell/COUNT($AX$2:AX988)))*(I988*J988)))),I988)))))))</f>
        <v/>
      </c>
      <c r="J989" s="31" t="str">
        <f>IF(AND(F988="",H988="in-sample"),"",IF(AND(Temp!fhor_indata=1,H988="out-sample",H989="out-sample"),J988,IF(AND(F989="",H988="out-sample"),"",IF(AND(Temp!optSeasCoef=0,Temp!sts_add=1),IF(H988="in-sample",IF(Q988=bigT,((qCell/bigT)*(I989-I988))+((1-(qCell/bigT))*J988),IF(OR(F989="",COUNT($F$2:F988)&lt;=qCell),IF(COUNT($F$2:F988)=1,0,F988-F987),((qCell/COUNT($F$2:F988))*(I989-I988))+((1-(qCell/COUNT($F$2:F988)))*J988))),J988),IF(AND(Temp!optSeasCoef=0,Temp!sts_multp=1),IF(H988="in-sample",IF(Q988=bigT,((qCell/bigT)*(I989/I988))+((1-(qCell/bigT))*J988),IF(qCell=0,1,IF(OR(F989="",COUNT($F$2:F988)&lt;=qCell),IF(COUNT($F$2:F988)=1,1,F988/F987),((qCell/COUNT($F$2:F988))*(I989/I988))+((1-(qCell/COUNT($F$2:F988)))*J988)))),J988),IF(Temp!sts_add=1,IF(H988="in-sample",IF(Q988=bigT,((qCell/bigT)*(I989-I988))+((1-(qCell/bigT))*J988),IF(OR(F989="",COUNT($AX$2:AX988)&lt;=qCell),IF(COUNT($AX$2:AX988)=1,0,AX988-AX987),((qCell/COUNT($AX$2:AX988))*(I989-I988))+((1-(qCell/COUNT($AX$2:AX988)))*J988))),J988),IF(H988="in-sample",IF(Q988=bigT,((qCell/bigT)*(I989/I988))+((1-(qCell/bigT))*J988),IF(qCell=0,1,IF(OR(F989="",COUNT($AX$2:AX988)&lt;=qCell),IF(COUNT($AX$2:AX988)=1,1,AX988/AX987),((qCell/COUNT($AX$2:AX988))*(I989/I988))+((1-(qCell/COUNT($AX$2:AX988)))*J988)))),J988)))))))</f>
        <v/>
      </c>
      <c r="K989" s="31" t="str">
        <f>IF(H989="","",IF(AND(Temp!optSeasCoef=0,Temp!sts_add=1),IF(H989="out-sample",I989+(Q989*J989),I989+J989),IF(AND(Temp!optSeasCoef=0,Temp!sts_multp=1),IF(H989="out-sample",I989*(J989^Q989),I989*J989),IF(Temp!sts_add=1,IF(H989="out-sample",(I989+(Q989*J989))*G989,(I989+J989)*G989),IF(H989="out-sample",I989*(J989^Q989)*G989,I989*J989*G989)))))</f>
        <v/>
      </c>
      <c r="L989" s="32" t="str">
        <f t="shared" si="107"/>
        <v/>
      </c>
      <c r="M989" s="32" t="str">
        <f t="shared" si="108"/>
        <v/>
      </c>
      <c r="N989" s="32" t="str">
        <f t="shared" si="109"/>
        <v/>
      </c>
      <c r="O989" s="32" t="str">
        <f t="shared" si="110"/>
        <v/>
      </c>
      <c r="P989" s="32" t="str">
        <f t="shared" si="111"/>
        <v/>
      </c>
      <c r="Q989" s="3" t="str">
        <f>IF(AND(Temp!fhor_indata=1,F989="",H988="in-sample"),1,IF(AND(Temp!fhor_indata=1,H988="out-sample",Q988&lt;ATA!XfHor),Q988+1,IF(F989="","",IF(AND(H989="out-sample",H988="in-sample"),1,IF(AND(H989="out-sample",H988="out-sample"),Q988+1,IF(ISNUMBER(Q988),Q988+1,1))))))</f>
        <v/>
      </c>
      <c r="R989" s="3" t="str">
        <f t="shared" si="105"/>
        <v/>
      </c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X989" s="63" t="e">
        <f t="shared" si="106"/>
        <v>#VALUE!</v>
      </c>
    </row>
    <row r="990" spans="1:50" s="1" customFormat="1" ht="14.25" x14ac:dyDescent="0.2">
      <c r="A990" s="6"/>
      <c r="B990" s="6"/>
      <c r="C990" s="6"/>
      <c r="D990" s="3"/>
      <c r="E990" s="70" t="str">
        <f>IF(ATA!E990="","",ATA!E990)</f>
        <v/>
      </c>
      <c r="F990" s="51" t="str">
        <f>IF(ATA!F990="","",ATA!F990)</f>
        <v/>
      </c>
      <c r="G990" s="11" t="str">
        <f>IF(ATA!G990="","",ATA!G990)</f>
        <v/>
      </c>
      <c r="H990" s="55" t="str">
        <f>IF(ATA!H990="","",ATA!H990)</f>
        <v/>
      </c>
      <c r="I990" s="31" t="str">
        <f>IF(AND(F989="",H989="in-sample"),"",IF(AND(Temp!fhor_indata=1,H989="out-sample",H990="out-sample"),I989,IF(AND(F990="",H989="out-sample"),"",IF(AND(Temp!optSeasCoef=0,Temp!sts_add=1),IF(H989="in-sample",IF(Q989=bigT,((pCell/bigT)*F989)+((1-(pCell/bigT))*(I989+J989)),IF(OR(F990="",COUNT($F$2:F989)&lt;=pCell),F989,((pCell/COUNT($F$2:F989))*F989)+((1-(pCell/COUNT($F$2:F989)))*(I989+J989)))),I989),IF(AND(Temp!optSeasCoef=0,Temp!sts_multp=1),IF(H989="in-sample",IF(Q989=bigT,((pCell/bigT)*F989)+((1-(pCell/bigT))*(I989*J989)),IF(OR(F990="",COUNT(F$2:$F989)&lt;=pCell),F989,((pCell/COUNT($F$2:F989))*F989)+((1-(pCell/COUNT($F$2:F989)))*(I989*J989)))),I989),IF(Temp!sts_add=1,IF(H989="in-sample",IF(Q989=bigT,((pCell/bigT)*AX989)+((1-(pCell/bigT))*(I989+J989)),IF(OR(F990="",COUNT($AX$2:AX989)&lt;=pCell),AX989,((pCell/COUNT($AX$2:AX989))*AX989)+((1-(pCell/COUNT($AX$2:AX989)))*(I989+J989)))),I989),IF(H989="in-sample",IF(Q989=bigT,((pCell/bigT)*AX989)+((1-(pCell/bigT))*(I989*J989)),IF(OR(F990="",COUNT($AX$2:AX989)&lt;=pCell),AX989,((pCell/COUNT($AX$2:AX989))*AX989)+((1-(pCell/COUNT($AX$2:AX989)))*(I989*J989)))),I989)))))))</f>
        <v/>
      </c>
      <c r="J990" s="31" t="str">
        <f>IF(AND(F989="",H989="in-sample"),"",IF(AND(Temp!fhor_indata=1,H989="out-sample",H990="out-sample"),J989,IF(AND(F990="",H989="out-sample"),"",IF(AND(Temp!optSeasCoef=0,Temp!sts_add=1),IF(H989="in-sample",IF(Q989=bigT,((qCell/bigT)*(I990-I989))+((1-(qCell/bigT))*J989),IF(OR(F990="",COUNT($F$2:F989)&lt;=qCell),IF(COUNT($F$2:F989)=1,0,F989-F988),((qCell/COUNT($F$2:F989))*(I990-I989))+((1-(qCell/COUNT($F$2:F989)))*J989))),J989),IF(AND(Temp!optSeasCoef=0,Temp!sts_multp=1),IF(H989="in-sample",IF(Q989=bigT,((qCell/bigT)*(I990/I989))+((1-(qCell/bigT))*J989),IF(qCell=0,1,IF(OR(F990="",COUNT($F$2:F989)&lt;=qCell),IF(COUNT($F$2:F989)=1,1,F989/F988),((qCell/COUNT($F$2:F989))*(I990/I989))+((1-(qCell/COUNT($F$2:F989)))*J989)))),J989),IF(Temp!sts_add=1,IF(H989="in-sample",IF(Q989=bigT,((qCell/bigT)*(I990-I989))+((1-(qCell/bigT))*J989),IF(OR(F990="",COUNT($AX$2:AX989)&lt;=qCell),IF(COUNT($AX$2:AX989)=1,0,AX989-AX988),((qCell/COUNT($AX$2:AX989))*(I990-I989))+((1-(qCell/COUNT($AX$2:AX989)))*J989))),J989),IF(H989="in-sample",IF(Q989=bigT,((qCell/bigT)*(I990/I989))+((1-(qCell/bigT))*J989),IF(qCell=0,1,IF(OR(F990="",COUNT($AX$2:AX989)&lt;=qCell),IF(COUNT($AX$2:AX989)=1,1,AX989/AX988),((qCell/COUNT($AX$2:AX989))*(I990/I989))+((1-(qCell/COUNT($AX$2:AX989)))*J989)))),J989)))))))</f>
        <v/>
      </c>
      <c r="K990" s="31" t="str">
        <f>IF(H990="","",IF(AND(Temp!optSeasCoef=0,Temp!sts_add=1),IF(H990="out-sample",I990+(Q990*J990),I990+J990),IF(AND(Temp!optSeasCoef=0,Temp!sts_multp=1),IF(H990="out-sample",I990*(J990^Q990),I990*J990),IF(Temp!sts_add=1,IF(H990="out-sample",(I990+(Q990*J990))*G990,(I990+J990)*G990),IF(H990="out-sample",I990*(J990^Q990)*G990,I990*J990*G990)))))</f>
        <v/>
      </c>
      <c r="L990" s="32" t="str">
        <f t="shared" si="107"/>
        <v/>
      </c>
      <c r="M990" s="32" t="str">
        <f t="shared" si="108"/>
        <v/>
      </c>
      <c r="N990" s="32" t="str">
        <f t="shared" si="109"/>
        <v/>
      </c>
      <c r="O990" s="32" t="str">
        <f t="shared" si="110"/>
        <v/>
      </c>
      <c r="P990" s="32" t="str">
        <f t="shared" si="111"/>
        <v/>
      </c>
      <c r="Q990" s="3" t="str">
        <f>IF(AND(Temp!fhor_indata=1,F990="",H989="in-sample"),1,IF(AND(Temp!fhor_indata=1,H989="out-sample",Q989&lt;ATA!XfHor),Q989+1,IF(F990="","",IF(AND(H990="out-sample",H989="in-sample"),1,IF(AND(H990="out-sample",H989="out-sample"),Q989+1,IF(ISNUMBER(Q989),Q989+1,1))))))</f>
        <v/>
      </c>
      <c r="R990" s="3" t="str">
        <f t="shared" si="105"/>
        <v/>
      </c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X990" s="63" t="e">
        <f t="shared" si="106"/>
        <v>#VALUE!</v>
      </c>
    </row>
    <row r="991" spans="1:50" s="1" customFormat="1" ht="14.25" x14ac:dyDescent="0.2">
      <c r="A991" s="6"/>
      <c r="B991" s="6"/>
      <c r="C991" s="6"/>
      <c r="D991" s="3"/>
      <c r="E991" s="70" t="str">
        <f>IF(ATA!E991="","",ATA!E991)</f>
        <v/>
      </c>
      <c r="F991" s="51" t="str">
        <f>IF(ATA!F991="","",ATA!F991)</f>
        <v/>
      </c>
      <c r="G991" s="11" t="str">
        <f>IF(ATA!G991="","",ATA!G991)</f>
        <v/>
      </c>
      <c r="H991" s="55" t="str">
        <f>IF(ATA!H991="","",ATA!H991)</f>
        <v/>
      </c>
      <c r="I991" s="31" t="str">
        <f>IF(AND(F990="",H990="in-sample"),"",IF(AND(Temp!fhor_indata=1,H990="out-sample",H991="out-sample"),I990,IF(AND(F991="",H990="out-sample"),"",IF(AND(Temp!optSeasCoef=0,Temp!sts_add=1),IF(H990="in-sample",IF(Q990=bigT,((pCell/bigT)*F990)+((1-(pCell/bigT))*(I990+J990)),IF(OR(F991="",COUNT($F$2:F990)&lt;=pCell),F990,((pCell/COUNT($F$2:F990))*F990)+((1-(pCell/COUNT($F$2:F990)))*(I990+J990)))),I990),IF(AND(Temp!optSeasCoef=0,Temp!sts_multp=1),IF(H990="in-sample",IF(Q990=bigT,((pCell/bigT)*F990)+((1-(pCell/bigT))*(I990*J990)),IF(OR(F991="",COUNT(F$2:$F990)&lt;=pCell),F990,((pCell/COUNT($F$2:F990))*F990)+((1-(pCell/COUNT($F$2:F990)))*(I990*J990)))),I990),IF(Temp!sts_add=1,IF(H990="in-sample",IF(Q990=bigT,((pCell/bigT)*AX990)+((1-(pCell/bigT))*(I990+J990)),IF(OR(F991="",COUNT($AX$2:AX990)&lt;=pCell),AX990,((pCell/COUNT($AX$2:AX990))*AX990)+((1-(pCell/COUNT($AX$2:AX990)))*(I990+J990)))),I990),IF(H990="in-sample",IF(Q990=bigT,((pCell/bigT)*AX990)+((1-(pCell/bigT))*(I990*J990)),IF(OR(F991="",COUNT($AX$2:AX990)&lt;=pCell),AX990,((pCell/COUNT($AX$2:AX990))*AX990)+((1-(pCell/COUNT($AX$2:AX990)))*(I990*J990)))),I990)))))))</f>
        <v/>
      </c>
      <c r="J991" s="31" t="str">
        <f>IF(AND(F990="",H990="in-sample"),"",IF(AND(Temp!fhor_indata=1,H990="out-sample",H991="out-sample"),J990,IF(AND(F991="",H990="out-sample"),"",IF(AND(Temp!optSeasCoef=0,Temp!sts_add=1),IF(H990="in-sample",IF(Q990=bigT,((qCell/bigT)*(I991-I990))+((1-(qCell/bigT))*J990),IF(OR(F991="",COUNT($F$2:F990)&lt;=qCell),IF(COUNT($F$2:F990)=1,0,F990-F989),((qCell/COUNT($F$2:F990))*(I991-I990))+((1-(qCell/COUNT($F$2:F990)))*J990))),J990),IF(AND(Temp!optSeasCoef=0,Temp!sts_multp=1),IF(H990="in-sample",IF(Q990=bigT,((qCell/bigT)*(I991/I990))+((1-(qCell/bigT))*J990),IF(qCell=0,1,IF(OR(F991="",COUNT($F$2:F990)&lt;=qCell),IF(COUNT($F$2:F990)=1,1,F990/F989),((qCell/COUNT($F$2:F990))*(I991/I990))+((1-(qCell/COUNT($F$2:F990)))*J990)))),J990),IF(Temp!sts_add=1,IF(H990="in-sample",IF(Q990=bigT,((qCell/bigT)*(I991-I990))+((1-(qCell/bigT))*J990),IF(OR(F991="",COUNT($AX$2:AX990)&lt;=qCell),IF(COUNT($AX$2:AX990)=1,0,AX990-AX989),((qCell/COUNT($AX$2:AX990))*(I991-I990))+((1-(qCell/COUNT($AX$2:AX990)))*J990))),J990),IF(H990="in-sample",IF(Q990=bigT,((qCell/bigT)*(I991/I990))+((1-(qCell/bigT))*J990),IF(qCell=0,1,IF(OR(F991="",COUNT($AX$2:AX990)&lt;=qCell),IF(COUNT($AX$2:AX990)=1,1,AX990/AX989),((qCell/COUNT($AX$2:AX990))*(I991/I990))+((1-(qCell/COUNT($AX$2:AX990)))*J990)))),J990)))))))</f>
        <v/>
      </c>
      <c r="K991" s="31" t="str">
        <f>IF(H991="","",IF(AND(Temp!optSeasCoef=0,Temp!sts_add=1),IF(H991="out-sample",I991+(Q991*J991),I991+J991),IF(AND(Temp!optSeasCoef=0,Temp!sts_multp=1),IF(H991="out-sample",I991*(J991^Q991),I991*J991),IF(Temp!sts_add=1,IF(H991="out-sample",(I991+(Q991*J991))*G991,(I991+J991)*G991),IF(H991="out-sample",I991*(J991^Q991)*G991,I991*J991*G991)))))</f>
        <v/>
      </c>
      <c r="L991" s="32" t="str">
        <f t="shared" si="107"/>
        <v/>
      </c>
      <c r="M991" s="32" t="str">
        <f t="shared" si="108"/>
        <v/>
      </c>
      <c r="N991" s="32" t="str">
        <f t="shared" si="109"/>
        <v/>
      </c>
      <c r="O991" s="32" t="str">
        <f t="shared" si="110"/>
        <v/>
      </c>
      <c r="P991" s="32" t="str">
        <f t="shared" si="111"/>
        <v/>
      </c>
      <c r="Q991" s="3" t="str">
        <f>IF(AND(Temp!fhor_indata=1,F991="",H990="in-sample"),1,IF(AND(Temp!fhor_indata=1,H990="out-sample",Q990&lt;ATA!XfHor),Q990+1,IF(F991="","",IF(AND(H991="out-sample",H990="in-sample"),1,IF(AND(H991="out-sample",H990="out-sample"),Q990+1,IF(ISNUMBER(Q990),Q990+1,1))))))</f>
        <v/>
      </c>
      <c r="R991" s="3" t="str">
        <f t="shared" si="105"/>
        <v/>
      </c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X991" s="63" t="e">
        <f t="shared" si="106"/>
        <v>#VALUE!</v>
      </c>
    </row>
    <row r="992" spans="1:50" s="1" customFormat="1" ht="14.25" x14ac:dyDescent="0.2">
      <c r="A992" s="6"/>
      <c r="B992" s="6"/>
      <c r="C992" s="6"/>
      <c r="D992" s="3"/>
      <c r="E992" s="70" t="str">
        <f>IF(ATA!E992="","",ATA!E992)</f>
        <v/>
      </c>
      <c r="F992" s="51" t="str">
        <f>IF(ATA!F992="","",ATA!F992)</f>
        <v/>
      </c>
      <c r="G992" s="11" t="str">
        <f>IF(ATA!G992="","",ATA!G992)</f>
        <v/>
      </c>
      <c r="H992" s="55" t="str">
        <f>IF(ATA!H992="","",ATA!H992)</f>
        <v/>
      </c>
      <c r="I992" s="31" t="str">
        <f>IF(AND(F991="",H991="in-sample"),"",IF(AND(Temp!fhor_indata=1,H991="out-sample",H992="out-sample"),I991,IF(AND(F992="",H991="out-sample"),"",IF(AND(Temp!optSeasCoef=0,Temp!sts_add=1),IF(H991="in-sample",IF(Q991=bigT,((pCell/bigT)*F991)+((1-(pCell/bigT))*(I991+J991)),IF(OR(F992="",COUNT($F$2:F991)&lt;=pCell),F991,((pCell/COUNT($F$2:F991))*F991)+((1-(pCell/COUNT($F$2:F991)))*(I991+J991)))),I991),IF(AND(Temp!optSeasCoef=0,Temp!sts_multp=1),IF(H991="in-sample",IF(Q991=bigT,((pCell/bigT)*F991)+((1-(pCell/bigT))*(I991*J991)),IF(OR(F992="",COUNT(F$2:$F991)&lt;=pCell),F991,((pCell/COUNT($F$2:F991))*F991)+((1-(pCell/COUNT($F$2:F991)))*(I991*J991)))),I991),IF(Temp!sts_add=1,IF(H991="in-sample",IF(Q991=bigT,((pCell/bigT)*AX991)+((1-(pCell/bigT))*(I991+J991)),IF(OR(F992="",COUNT($AX$2:AX991)&lt;=pCell),AX991,((pCell/COUNT($AX$2:AX991))*AX991)+((1-(pCell/COUNT($AX$2:AX991)))*(I991+J991)))),I991),IF(H991="in-sample",IF(Q991=bigT,((pCell/bigT)*AX991)+((1-(pCell/bigT))*(I991*J991)),IF(OR(F992="",COUNT($AX$2:AX991)&lt;=pCell),AX991,((pCell/COUNT($AX$2:AX991))*AX991)+((1-(pCell/COUNT($AX$2:AX991)))*(I991*J991)))),I991)))))))</f>
        <v/>
      </c>
      <c r="J992" s="31" t="str">
        <f>IF(AND(F991="",H991="in-sample"),"",IF(AND(Temp!fhor_indata=1,H991="out-sample",H992="out-sample"),J991,IF(AND(F992="",H991="out-sample"),"",IF(AND(Temp!optSeasCoef=0,Temp!sts_add=1),IF(H991="in-sample",IF(Q991=bigT,((qCell/bigT)*(I992-I991))+((1-(qCell/bigT))*J991),IF(OR(F992="",COUNT($F$2:F991)&lt;=qCell),IF(COUNT($F$2:F991)=1,0,F991-F990),((qCell/COUNT($F$2:F991))*(I992-I991))+((1-(qCell/COUNT($F$2:F991)))*J991))),J991),IF(AND(Temp!optSeasCoef=0,Temp!sts_multp=1),IF(H991="in-sample",IF(Q991=bigT,((qCell/bigT)*(I992/I991))+((1-(qCell/bigT))*J991),IF(qCell=0,1,IF(OR(F992="",COUNT($F$2:F991)&lt;=qCell),IF(COUNT($F$2:F991)=1,1,F991/F990),((qCell/COUNT($F$2:F991))*(I992/I991))+((1-(qCell/COUNT($F$2:F991)))*J991)))),J991),IF(Temp!sts_add=1,IF(H991="in-sample",IF(Q991=bigT,((qCell/bigT)*(I992-I991))+((1-(qCell/bigT))*J991),IF(OR(F992="",COUNT($AX$2:AX991)&lt;=qCell),IF(COUNT($AX$2:AX991)=1,0,AX991-AX990),((qCell/COUNT($AX$2:AX991))*(I992-I991))+((1-(qCell/COUNT($AX$2:AX991)))*J991))),J991),IF(H991="in-sample",IF(Q991=bigT,((qCell/bigT)*(I992/I991))+((1-(qCell/bigT))*J991),IF(qCell=0,1,IF(OR(F992="",COUNT($AX$2:AX991)&lt;=qCell),IF(COUNT($AX$2:AX991)=1,1,AX991/AX990),((qCell/COUNT($AX$2:AX991))*(I992/I991))+((1-(qCell/COUNT($AX$2:AX991)))*J991)))),J991)))))))</f>
        <v/>
      </c>
      <c r="K992" s="31" t="str">
        <f>IF(H992="","",IF(AND(Temp!optSeasCoef=0,Temp!sts_add=1),IF(H992="out-sample",I992+(Q992*J992),I992+J992),IF(AND(Temp!optSeasCoef=0,Temp!sts_multp=1),IF(H992="out-sample",I992*(J992^Q992),I992*J992),IF(Temp!sts_add=1,IF(H992="out-sample",(I992+(Q992*J992))*G992,(I992+J992)*G992),IF(H992="out-sample",I992*(J992^Q992)*G992,I992*J992*G992)))))</f>
        <v/>
      </c>
      <c r="L992" s="32" t="str">
        <f t="shared" si="107"/>
        <v/>
      </c>
      <c r="M992" s="32" t="str">
        <f t="shared" si="108"/>
        <v/>
      </c>
      <c r="N992" s="32" t="str">
        <f t="shared" si="109"/>
        <v/>
      </c>
      <c r="O992" s="32" t="str">
        <f t="shared" si="110"/>
        <v/>
      </c>
      <c r="P992" s="32" t="str">
        <f t="shared" si="111"/>
        <v/>
      </c>
      <c r="Q992" s="3" t="str">
        <f>IF(AND(Temp!fhor_indata=1,F992="",H991="in-sample"),1,IF(AND(Temp!fhor_indata=1,H991="out-sample",Q991&lt;ATA!XfHor),Q991+1,IF(F992="","",IF(AND(H992="out-sample",H991="in-sample"),1,IF(AND(H992="out-sample",H991="out-sample"),Q991+1,IF(ISNUMBER(Q991),Q991+1,1))))))</f>
        <v/>
      </c>
      <c r="R992" s="3" t="str">
        <f t="shared" si="105"/>
        <v/>
      </c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X992" s="63" t="e">
        <f t="shared" si="106"/>
        <v>#VALUE!</v>
      </c>
    </row>
    <row r="993" spans="1:50" s="1" customFormat="1" ht="14.25" x14ac:dyDescent="0.2">
      <c r="A993" s="6"/>
      <c r="B993" s="6"/>
      <c r="C993" s="6"/>
      <c r="D993" s="3"/>
      <c r="E993" s="70" t="str">
        <f>IF(ATA!E993="","",ATA!E993)</f>
        <v/>
      </c>
      <c r="F993" s="51" t="str">
        <f>IF(ATA!F993="","",ATA!F993)</f>
        <v/>
      </c>
      <c r="G993" s="11" t="str">
        <f>IF(ATA!G993="","",ATA!G993)</f>
        <v/>
      </c>
      <c r="H993" s="55" t="str">
        <f>IF(ATA!H993="","",ATA!H993)</f>
        <v/>
      </c>
      <c r="I993" s="31" t="str">
        <f>IF(AND(F992="",H992="in-sample"),"",IF(AND(Temp!fhor_indata=1,H992="out-sample",H993="out-sample"),I992,IF(AND(F993="",H992="out-sample"),"",IF(AND(Temp!optSeasCoef=0,Temp!sts_add=1),IF(H992="in-sample",IF(Q992=bigT,((pCell/bigT)*F992)+((1-(pCell/bigT))*(I992+J992)),IF(OR(F993="",COUNT($F$2:F992)&lt;=pCell),F992,((pCell/COUNT($F$2:F992))*F992)+((1-(pCell/COUNT($F$2:F992)))*(I992+J992)))),I992),IF(AND(Temp!optSeasCoef=0,Temp!sts_multp=1),IF(H992="in-sample",IF(Q992=bigT,((pCell/bigT)*F992)+((1-(pCell/bigT))*(I992*J992)),IF(OR(F993="",COUNT(F$2:$F992)&lt;=pCell),F992,((pCell/COUNT($F$2:F992))*F992)+((1-(pCell/COUNT($F$2:F992)))*(I992*J992)))),I992),IF(Temp!sts_add=1,IF(H992="in-sample",IF(Q992=bigT,((pCell/bigT)*AX992)+((1-(pCell/bigT))*(I992+J992)),IF(OR(F993="",COUNT($AX$2:AX992)&lt;=pCell),AX992,((pCell/COUNT($AX$2:AX992))*AX992)+((1-(pCell/COUNT($AX$2:AX992)))*(I992+J992)))),I992),IF(H992="in-sample",IF(Q992=bigT,((pCell/bigT)*AX992)+((1-(pCell/bigT))*(I992*J992)),IF(OR(F993="",COUNT($AX$2:AX992)&lt;=pCell),AX992,((pCell/COUNT($AX$2:AX992))*AX992)+((1-(pCell/COUNT($AX$2:AX992)))*(I992*J992)))),I992)))))))</f>
        <v/>
      </c>
      <c r="J993" s="31" t="str">
        <f>IF(AND(F992="",H992="in-sample"),"",IF(AND(Temp!fhor_indata=1,H992="out-sample",H993="out-sample"),J992,IF(AND(F993="",H992="out-sample"),"",IF(AND(Temp!optSeasCoef=0,Temp!sts_add=1),IF(H992="in-sample",IF(Q992=bigT,((qCell/bigT)*(I993-I992))+((1-(qCell/bigT))*J992),IF(OR(F993="",COUNT($F$2:F992)&lt;=qCell),IF(COUNT($F$2:F992)=1,0,F992-F991),((qCell/COUNT($F$2:F992))*(I993-I992))+((1-(qCell/COUNT($F$2:F992)))*J992))),J992),IF(AND(Temp!optSeasCoef=0,Temp!sts_multp=1),IF(H992="in-sample",IF(Q992=bigT,((qCell/bigT)*(I993/I992))+((1-(qCell/bigT))*J992),IF(qCell=0,1,IF(OR(F993="",COUNT($F$2:F992)&lt;=qCell),IF(COUNT($F$2:F992)=1,1,F992/F991),((qCell/COUNT($F$2:F992))*(I993/I992))+((1-(qCell/COUNT($F$2:F992)))*J992)))),J992),IF(Temp!sts_add=1,IF(H992="in-sample",IF(Q992=bigT,((qCell/bigT)*(I993-I992))+((1-(qCell/bigT))*J992),IF(OR(F993="",COUNT($AX$2:AX992)&lt;=qCell),IF(COUNT($AX$2:AX992)=1,0,AX992-AX991),((qCell/COUNT($AX$2:AX992))*(I993-I992))+((1-(qCell/COUNT($AX$2:AX992)))*J992))),J992),IF(H992="in-sample",IF(Q992=bigT,((qCell/bigT)*(I993/I992))+((1-(qCell/bigT))*J992),IF(qCell=0,1,IF(OR(F993="",COUNT($AX$2:AX992)&lt;=qCell),IF(COUNT($AX$2:AX992)=1,1,AX992/AX991),((qCell/COUNT($AX$2:AX992))*(I993/I992))+((1-(qCell/COUNT($AX$2:AX992)))*J992)))),J992)))))))</f>
        <v/>
      </c>
      <c r="K993" s="31" t="str">
        <f>IF(H993="","",IF(AND(Temp!optSeasCoef=0,Temp!sts_add=1),IF(H993="out-sample",I993+(Q993*J993),I993+J993),IF(AND(Temp!optSeasCoef=0,Temp!sts_multp=1),IF(H993="out-sample",I993*(J993^Q993),I993*J993),IF(Temp!sts_add=1,IF(H993="out-sample",(I993+(Q993*J993))*G993,(I993+J993)*G993),IF(H993="out-sample",I993*(J993^Q993)*G993,I993*J993*G993)))))</f>
        <v/>
      </c>
      <c r="L993" s="32" t="str">
        <f t="shared" si="107"/>
        <v/>
      </c>
      <c r="M993" s="32" t="str">
        <f t="shared" si="108"/>
        <v/>
      </c>
      <c r="N993" s="32" t="str">
        <f t="shared" si="109"/>
        <v/>
      </c>
      <c r="O993" s="32" t="str">
        <f t="shared" si="110"/>
        <v/>
      </c>
      <c r="P993" s="32" t="str">
        <f t="shared" si="111"/>
        <v/>
      </c>
      <c r="Q993" s="3" t="str">
        <f>IF(AND(Temp!fhor_indata=1,F993="",H992="in-sample"),1,IF(AND(Temp!fhor_indata=1,H992="out-sample",Q992&lt;ATA!XfHor),Q992+1,IF(F993="","",IF(AND(H993="out-sample",H992="in-sample"),1,IF(AND(H993="out-sample",H992="out-sample"),Q992+1,IF(ISNUMBER(Q992),Q992+1,1))))))</f>
        <v/>
      </c>
      <c r="R993" s="3" t="str">
        <f t="shared" si="105"/>
        <v/>
      </c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X993" s="63" t="e">
        <f t="shared" si="106"/>
        <v>#VALUE!</v>
      </c>
    </row>
    <row r="994" spans="1:50" s="1" customFormat="1" ht="14.25" x14ac:dyDescent="0.2">
      <c r="A994" s="6"/>
      <c r="B994" s="6"/>
      <c r="C994" s="6"/>
      <c r="D994" s="3"/>
      <c r="E994" s="70" t="str">
        <f>IF(ATA!E994="","",ATA!E994)</f>
        <v/>
      </c>
      <c r="F994" s="51" t="str">
        <f>IF(ATA!F994="","",ATA!F994)</f>
        <v/>
      </c>
      <c r="G994" s="11" t="str">
        <f>IF(ATA!G994="","",ATA!G994)</f>
        <v/>
      </c>
      <c r="H994" s="55" t="str">
        <f>IF(ATA!H994="","",ATA!H994)</f>
        <v/>
      </c>
      <c r="I994" s="31" t="str">
        <f>IF(AND(F993="",H993="in-sample"),"",IF(AND(Temp!fhor_indata=1,H993="out-sample",H994="out-sample"),I993,IF(AND(F994="",H993="out-sample"),"",IF(AND(Temp!optSeasCoef=0,Temp!sts_add=1),IF(H993="in-sample",IF(Q993=bigT,((pCell/bigT)*F993)+((1-(pCell/bigT))*(I993+J993)),IF(OR(F994="",COUNT($F$2:F993)&lt;=pCell),F993,((pCell/COUNT($F$2:F993))*F993)+((1-(pCell/COUNT($F$2:F993)))*(I993+J993)))),I993),IF(AND(Temp!optSeasCoef=0,Temp!sts_multp=1),IF(H993="in-sample",IF(Q993=bigT,((pCell/bigT)*F993)+((1-(pCell/bigT))*(I993*J993)),IF(OR(F994="",COUNT(F$2:$F993)&lt;=pCell),F993,((pCell/COUNT($F$2:F993))*F993)+((1-(pCell/COUNT($F$2:F993)))*(I993*J993)))),I993),IF(Temp!sts_add=1,IF(H993="in-sample",IF(Q993=bigT,((pCell/bigT)*AX993)+((1-(pCell/bigT))*(I993+J993)),IF(OR(F994="",COUNT($AX$2:AX993)&lt;=pCell),AX993,((pCell/COUNT($AX$2:AX993))*AX993)+((1-(pCell/COUNT($AX$2:AX993)))*(I993+J993)))),I993),IF(H993="in-sample",IF(Q993=bigT,((pCell/bigT)*AX993)+((1-(pCell/bigT))*(I993*J993)),IF(OR(F994="",COUNT($AX$2:AX993)&lt;=pCell),AX993,((pCell/COUNT($AX$2:AX993))*AX993)+((1-(pCell/COUNT($AX$2:AX993)))*(I993*J993)))),I993)))))))</f>
        <v/>
      </c>
      <c r="J994" s="31" t="str">
        <f>IF(AND(F993="",H993="in-sample"),"",IF(AND(Temp!fhor_indata=1,H993="out-sample",H994="out-sample"),J993,IF(AND(F994="",H993="out-sample"),"",IF(AND(Temp!optSeasCoef=0,Temp!sts_add=1),IF(H993="in-sample",IF(Q993=bigT,((qCell/bigT)*(I994-I993))+((1-(qCell/bigT))*J993),IF(OR(F994="",COUNT($F$2:F993)&lt;=qCell),IF(COUNT($F$2:F993)=1,0,F993-F992),((qCell/COUNT($F$2:F993))*(I994-I993))+((1-(qCell/COUNT($F$2:F993)))*J993))),J993),IF(AND(Temp!optSeasCoef=0,Temp!sts_multp=1),IF(H993="in-sample",IF(Q993=bigT,((qCell/bigT)*(I994/I993))+((1-(qCell/bigT))*J993),IF(qCell=0,1,IF(OR(F994="",COUNT($F$2:F993)&lt;=qCell),IF(COUNT($F$2:F993)=1,1,F993/F992),((qCell/COUNT($F$2:F993))*(I994/I993))+((1-(qCell/COUNT($F$2:F993)))*J993)))),J993),IF(Temp!sts_add=1,IF(H993="in-sample",IF(Q993=bigT,((qCell/bigT)*(I994-I993))+((1-(qCell/bigT))*J993),IF(OR(F994="",COUNT($AX$2:AX993)&lt;=qCell),IF(COUNT($AX$2:AX993)=1,0,AX993-AX992),((qCell/COUNT($AX$2:AX993))*(I994-I993))+((1-(qCell/COUNT($AX$2:AX993)))*J993))),J993),IF(H993="in-sample",IF(Q993=bigT,((qCell/bigT)*(I994/I993))+((1-(qCell/bigT))*J993),IF(qCell=0,1,IF(OR(F994="",COUNT($AX$2:AX993)&lt;=qCell),IF(COUNT($AX$2:AX993)=1,1,AX993/AX992),((qCell/COUNT($AX$2:AX993))*(I994/I993))+((1-(qCell/COUNT($AX$2:AX993)))*J993)))),J993)))))))</f>
        <v/>
      </c>
      <c r="K994" s="31" t="str">
        <f>IF(H994="","",IF(AND(Temp!optSeasCoef=0,Temp!sts_add=1),IF(H994="out-sample",I994+(Q994*J994),I994+J994),IF(AND(Temp!optSeasCoef=0,Temp!sts_multp=1),IF(H994="out-sample",I994*(J994^Q994),I994*J994),IF(Temp!sts_add=1,IF(H994="out-sample",(I994+(Q994*J994))*G994,(I994+J994)*G994),IF(H994="out-sample",I994*(J994^Q994)*G994,I994*J994*G994)))))</f>
        <v/>
      </c>
      <c r="L994" s="32" t="str">
        <f t="shared" si="107"/>
        <v/>
      </c>
      <c r="M994" s="32" t="str">
        <f t="shared" si="108"/>
        <v/>
      </c>
      <c r="N994" s="32" t="str">
        <f t="shared" si="109"/>
        <v/>
      </c>
      <c r="O994" s="32" t="str">
        <f t="shared" si="110"/>
        <v/>
      </c>
      <c r="P994" s="32" t="str">
        <f t="shared" si="111"/>
        <v/>
      </c>
      <c r="Q994" s="3" t="str">
        <f>IF(AND(Temp!fhor_indata=1,F994="",H993="in-sample"),1,IF(AND(Temp!fhor_indata=1,H993="out-sample",Q993&lt;ATA!XfHor),Q993+1,IF(F994="","",IF(AND(H994="out-sample",H993="in-sample"),1,IF(AND(H994="out-sample",H993="out-sample"),Q993+1,IF(ISNUMBER(Q993),Q993+1,1))))))</f>
        <v/>
      </c>
      <c r="R994" s="3" t="str">
        <f t="shared" si="105"/>
        <v/>
      </c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X994" s="63" t="e">
        <f t="shared" si="106"/>
        <v>#VALUE!</v>
      </c>
    </row>
    <row r="995" spans="1:50" s="1" customFormat="1" ht="14.25" x14ac:dyDescent="0.2">
      <c r="A995" s="6"/>
      <c r="B995" s="6"/>
      <c r="C995" s="6"/>
      <c r="D995" s="3"/>
      <c r="E995" s="70" t="str">
        <f>IF(ATA!E995="","",ATA!E995)</f>
        <v/>
      </c>
      <c r="F995" s="51" t="str">
        <f>IF(ATA!F995="","",ATA!F995)</f>
        <v/>
      </c>
      <c r="G995" s="11" t="str">
        <f>IF(ATA!G995="","",ATA!G995)</f>
        <v/>
      </c>
      <c r="H995" s="55" t="str">
        <f>IF(ATA!H995="","",ATA!H995)</f>
        <v/>
      </c>
      <c r="I995" s="31" t="str">
        <f>IF(AND(F994="",H994="in-sample"),"",IF(AND(Temp!fhor_indata=1,H994="out-sample",H995="out-sample"),I994,IF(AND(F995="",H994="out-sample"),"",IF(AND(Temp!optSeasCoef=0,Temp!sts_add=1),IF(H994="in-sample",IF(Q994=bigT,((pCell/bigT)*F994)+((1-(pCell/bigT))*(I994+J994)),IF(OR(F995="",COUNT($F$2:F994)&lt;=pCell),F994,((pCell/COUNT($F$2:F994))*F994)+((1-(pCell/COUNT($F$2:F994)))*(I994+J994)))),I994),IF(AND(Temp!optSeasCoef=0,Temp!sts_multp=1),IF(H994="in-sample",IF(Q994=bigT,((pCell/bigT)*F994)+((1-(pCell/bigT))*(I994*J994)),IF(OR(F995="",COUNT(F$2:$F994)&lt;=pCell),F994,((pCell/COUNT($F$2:F994))*F994)+((1-(pCell/COUNT($F$2:F994)))*(I994*J994)))),I994),IF(Temp!sts_add=1,IF(H994="in-sample",IF(Q994=bigT,((pCell/bigT)*AX994)+((1-(pCell/bigT))*(I994+J994)),IF(OR(F995="",COUNT($AX$2:AX994)&lt;=pCell),AX994,((pCell/COUNT($AX$2:AX994))*AX994)+((1-(pCell/COUNT($AX$2:AX994)))*(I994+J994)))),I994),IF(H994="in-sample",IF(Q994=bigT,((pCell/bigT)*AX994)+((1-(pCell/bigT))*(I994*J994)),IF(OR(F995="",COUNT($AX$2:AX994)&lt;=pCell),AX994,((pCell/COUNT($AX$2:AX994))*AX994)+((1-(pCell/COUNT($AX$2:AX994)))*(I994*J994)))),I994)))))))</f>
        <v/>
      </c>
      <c r="J995" s="31" t="str">
        <f>IF(AND(F994="",H994="in-sample"),"",IF(AND(Temp!fhor_indata=1,H994="out-sample",H995="out-sample"),J994,IF(AND(F995="",H994="out-sample"),"",IF(AND(Temp!optSeasCoef=0,Temp!sts_add=1),IF(H994="in-sample",IF(Q994=bigT,((qCell/bigT)*(I995-I994))+((1-(qCell/bigT))*J994),IF(OR(F995="",COUNT($F$2:F994)&lt;=qCell),IF(COUNT($F$2:F994)=1,0,F994-F993),((qCell/COUNT($F$2:F994))*(I995-I994))+((1-(qCell/COUNT($F$2:F994)))*J994))),J994),IF(AND(Temp!optSeasCoef=0,Temp!sts_multp=1),IF(H994="in-sample",IF(Q994=bigT,((qCell/bigT)*(I995/I994))+((1-(qCell/bigT))*J994),IF(qCell=0,1,IF(OR(F995="",COUNT($F$2:F994)&lt;=qCell),IF(COUNT($F$2:F994)=1,1,F994/F993),((qCell/COUNT($F$2:F994))*(I995/I994))+((1-(qCell/COUNT($F$2:F994)))*J994)))),J994),IF(Temp!sts_add=1,IF(H994="in-sample",IF(Q994=bigT,((qCell/bigT)*(I995-I994))+((1-(qCell/bigT))*J994),IF(OR(F995="",COUNT($AX$2:AX994)&lt;=qCell),IF(COUNT($AX$2:AX994)=1,0,AX994-AX993),((qCell/COUNT($AX$2:AX994))*(I995-I994))+((1-(qCell/COUNT($AX$2:AX994)))*J994))),J994),IF(H994="in-sample",IF(Q994=bigT,((qCell/bigT)*(I995/I994))+((1-(qCell/bigT))*J994),IF(qCell=0,1,IF(OR(F995="",COUNT($AX$2:AX994)&lt;=qCell),IF(COUNT($AX$2:AX994)=1,1,AX994/AX993),((qCell/COUNT($AX$2:AX994))*(I995/I994))+((1-(qCell/COUNT($AX$2:AX994)))*J994)))),J994)))))))</f>
        <v/>
      </c>
      <c r="K995" s="31" t="str">
        <f>IF(H995="","",IF(AND(Temp!optSeasCoef=0,Temp!sts_add=1),IF(H995="out-sample",I995+(Q995*J995),I995+J995),IF(AND(Temp!optSeasCoef=0,Temp!sts_multp=1),IF(H995="out-sample",I995*(J995^Q995),I995*J995),IF(Temp!sts_add=1,IF(H995="out-sample",(I995+(Q995*J995))*G995,(I995+J995)*G995),IF(H995="out-sample",I995*(J995^Q995)*G995,I995*J995*G995)))))</f>
        <v/>
      </c>
      <c r="L995" s="32" t="str">
        <f t="shared" si="107"/>
        <v/>
      </c>
      <c r="M995" s="32" t="str">
        <f t="shared" si="108"/>
        <v/>
      </c>
      <c r="N995" s="32" t="str">
        <f t="shared" si="109"/>
        <v/>
      </c>
      <c r="O995" s="32" t="str">
        <f t="shared" si="110"/>
        <v/>
      </c>
      <c r="P995" s="32" t="str">
        <f t="shared" si="111"/>
        <v/>
      </c>
      <c r="Q995" s="3" t="str">
        <f>IF(AND(Temp!fhor_indata=1,F995="",H994="in-sample"),1,IF(AND(Temp!fhor_indata=1,H994="out-sample",Q994&lt;ATA!XfHor),Q994+1,IF(F995="","",IF(AND(H995="out-sample",H994="in-sample"),1,IF(AND(H995="out-sample",H994="out-sample"),Q994+1,IF(ISNUMBER(Q994),Q994+1,1))))))</f>
        <v/>
      </c>
      <c r="R995" s="3" t="str">
        <f t="shared" si="105"/>
        <v/>
      </c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X995" s="63" t="e">
        <f t="shared" si="106"/>
        <v>#VALUE!</v>
      </c>
    </row>
    <row r="996" spans="1:50" s="1" customFormat="1" ht="14.25" x14ac:dyDescent="0.2">
      <c r="A996" s="6"/>
      <c r="B996" s="6"/>
      <c r="C996" s="6"/>
      <c r="D996" s="3"/>
      <c r="E996" s="70" t="str">
        <f>IF(ATA!E996="","",ATA!E996)</f>
        <v/>
      </c>
      <c r="F996" s="51" t="str">
        <f>IF(ATA!F996="","",ATA!F996)</f>
        <v/>
      </c>
      <c r="G996" s="11" t="str">
        <f>IF(ATA!G996="","",ATA!G996)</f>
        <v/>
      </c>
      <c r="H996" s="55" t="str">
        <f>IF(ATA!H996="","",ATA!H996)</f>
        <v/>
      </c>
      <c r="I996" s="31" t="str">
        <f>IF(AND(F995="",H995="in-sample"),"",IF(AND(Temp!fhor_indata=1,H995="out-sample",H996="out-sample"),I995,IF(AND(F996="",H995="out-sample"),"",IF(AND(Temp!optSeasCoef=0,Temp!sts_add=1),IF(H995="in-sample",IF(Q995=bigT,((pCell/bigT)*F995)+((1-(pCell/bigT))*(I995+J995)),IF(OR(F996="",COUNT($F$2:F995)&lt;=pCell),F995,((pCell/COUNT($F$2:F995))*F995)+((1-(pCell/COUNT($F$2:F995)))*(I995+J995)))),I995),IF(AND(Temp!optSeasCoef=0,Temp!sts_multp=1),IF(H995="in-sample",IF(Q995=bigT,((pCell/bigT)*F995)+((1-(pCell/bigT))*(I995*J995)),IF(OR(F996="",COUNT(F$2:$F995)&lt;=pCell),F995,((pCell/COUNT($F$2:F995))*F995)+((1-(pCell/COUNT($F$2:F995)))*(I995*J995)))),I995),IF(Temp!sts_add=1,IF(H995="in-sample",IF(Q995=bigT,((pCell/bigT)*AX995)+((1-(pCell/bigT))*(I995+J995)),IF(OR(F996="",COUNT($AX$2:AX995)&lt;=pCell),AX995,((pCell/COUNT($AX$2:AX995))*AX995)+((1-(pCell/COUNT($AX$2:AX995)))*(I995+J995)))),I995),IF(H995="in-sample",IF(Q995=bigT,((pCell/bigT)*AX995)+((1-(pCell/bigT))*(I995*J995)),IF(OR(F996="",COUNT($AX$2:AX995)&lt;=pCell),AX995,((pCell/COUNT($AX$2:AX995))*AX995)+((1-(pCell/COUNT($AX$2:AX995)))*(I995*J995)))),I995)))))))</f>
        <v/>
      </c>
      <c r="J996" s="31" t="str">
        <f>IF(AND(F995="",H995="in-sample"),"",IF(AND(Temp!fhor_indata=1,H995="out-sample",H996="out-sample"),J995,IF(AND(F996="",H995="out-sample"),"",IF(AND(Temp!optSeasCoef=0,Temp!sts_add=1),IF(H995="in-sample",IF(Q995=bigT,((qCell/bigT)*(I996-I995))+((1-(qCell/bigT))*J995),IF(OR(F996="",COUNT($F$2:F995)&lt;=qCell),IF(COUNT($F$2:F995)=1,0,F995-F994),((qCell/COUNT($F$2:F995))*(I996-I995))+((1-(qCell/COUNT($F$2:F995)))*J995))),J995),IF(AND(Temp!optSeasCoef=0,Temp!sts_multp=1),IF(H995="in-sample",IF(Q995=bigT,((qCell/bigT)*(I996/I995))+((1-(qCell/bigT))*J995),IF(qCell=0,1,IF(OR(F996="",COUNT($F$2:F995)&lt;=qCell),IF(COUNT($F$2:F995)=1,1,F995/F994),((qCell/COUNT($F$2:F995))*(I996/I995))+((1-(qCell/COUNT($F$2:F995)))*J995)))),J995),IF(Temp!sts_add=1,IF(H995="in-sample",IF(Q995=bigT,((qCell/bigT)*(I996-I995))+((1-(qCell/bigT))*J995),IF(OR(F996="",COUNT($AX$2:AX995)&lt;=qCell),IF(COUNT($AX$2:AX995)=1,0,AX995-AX994),((qCell/COUNT($AX$2:AX995))*(I996-I995))+((1-(qCell/COUNT($AX$2:AX995)))*J995))),J995),IF(H995="in-sample",IF(Q995=bigT,((qCell/bigT)*(I996/I995))+((1-(qCell/bigT))*J995),IF(qCell=0,1,IF(OR(F996="",COUNT($AX$2:AX995)&lt;=qCell),IF(COUNT($AX$2:AX995)=1,1,AX995/AX994),((qCell/COUNT($AX$2:AX995))*(I996/I995))+((1-(qCell/COUNT($AX$2:AX995)))*J995)))),J995)))))))</f>
        <v/>
      </c>
      <c r="K996" s="31" t="str">
        <f>IF(H996="","",IF(AND(Temp!optSeasCoef=0,Temp!sts_add=1),IF(H996="out-sample",I996+(Q996*J996),I996+J996),IF(AND(Temp!optSeasCoef=0,Temp!sts_multp=1),IF(H996="out-sample",I996*(J996^Q996),I996*J996),IF(Temp!sts_add=1,IF(H996="out-sample",(I996+(Q996*J996))*G996,(I996+J996)*G996),IF(H996="out-sample",I996*(J996^Q996)*G996,I996*J996*G996)))))</f>
        <v/>
      </c>
      <c r="L996" s="32" t="str">
        <f t="shared" si="107"/>
        <v/>
      </c>
      <c r="M996" s="32" t="str">
        <f t="shared" si="108"/>
        <v/>
      </c>
      <c r="N996" s="32" t="str">
        <f t="shared" si="109"/>
        <v/>
      </c>
      <c r="O996" s="32" t="str">
        <f t="shared" si="110"/>
        <v/>
      </c>
      <c r="P996" s="32" t="str">
        <f t="shared" si="111"/>
        <v/>
      </c>
      <c r="Q996" s="3" t="str">
        <f>IF(AND(Temp!fhor_indata=1,F996="",H995="in-sample"),1,IF(AND(Temp!fhor_indata=1,H995="out-sample",Q995&lt;ATA!XfHor),Q995+1,IF(F996="","",IF(AND(H996="out-sample",H995="in-sample"),1,IF(AND(H996="out-sample",H995="out-sample"),Q995+1,IF(ISNUMBER(Q995),Q995+1,1))))))</f>
        <v/>
      </c>
      <c r="R996" s="3" t="str">
        <f t="shared" si="105"/>
        <v/>
      </c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X996" s="63" t="e">
        <f t="shared" si="106"/>
        <v>#VALUE!</v>
      </c>
    </row>
    <row r="997" spans="1:50" s="1" customFormat="1" ht="14.25" x14ac:dyDescent="0.2">
      <c r="A997" s="6"/>
      <c r="B997" s="6"/>
      <c r="C997" s="6"/>
      <c r="D997" s="3"/>
      <c r="E997" s="70" t="str">
        <f>IF(ATA!E997="","",ATA!E997)</f>
        <v/>
      </c>
      <c r="F997" s="51" t="str">
        <f>IF(ATA!F997="","",ATA!F997)</f>
        <v/>
      </c>
      <c r="G997" s="11" t="str">
        <f>IF(ATA!G997="","",ATA!G997)</f>
        <v/>
      </c>
      <c r="H997" s="55" t="str">
        <f>IF(ATA!H997="","",ATA!H997)</f>
        <v/>
      </c>
      <c r="I997" s="31" t="str">
        <f>IF(AND(F996="",H996="in-sample"),"",IF(AND(Temp!fhor_indata=1,H996="out-sample",H997="out-sample"),I996,IF(AND(F997="",H996="out-sample"),"",IF(AND(Temp!optSeasCoef=0,Temp!sts_add=1),IF(H996="in-sample",IF(Q996=bigT,((pCell/bigT)*F996)+((1-(pCell/bigT))*(I996+J996)),IF(OR(F997="",COUNT($F$2:F996)&lt;=pCell),F996,((pCell/COUNT($F$2:F996))*F996)+((1-(pCell/COUNT($F$2:F996)))*(I996+J996)))),I996),IF(AND(Temp!optSeasCoef=0,Temp!sts_multp=1),IF(H996="in-sample",IF(Q996=bigT,((pCell/bigT)*F996)+((1-(pCell/bigT))*(I996*J996)),IF(OR(F997="",COUNT(F$2:$F996)&lt;=pCell),F996,((pCell/COUNT($F$2:F996))*F996)+((1-(pCell/COUNT($F$2:F996)))*(I996*J996)))),I996),IF(Temp!sts_add=1,IF(H996="in-sample",IF(Q996=bigT,((pCell/bigT)*AX996)+((1-(pCell/bigT))*(I996+J996)),IF(OR(F997="",COUNT($AX$2:AX996)&lt;=pCell),AX996,((pCell/COUNT($AX$2:AX996))*AX996)+((1-(pCell/COUNT($AX$2:AX996)))*(I996+J996)))),I996),IF(H996="in-sample",IF(Q996=bigT,((pCell/bigT)*AX996)+((1-(pCell/bigT))*(I996*J996)),IF(OR(F997="",COUNT($AX$2:AX996)&lt;=pCell),AX996,((pCell/COUNT($AX$2:AX996))*AX996)+((1-(pCell/COUNT($AX$2:AX996)))*(I996*J996)))),I996)))))))</f>
        <v/>
      </c>
      <c r="J997" s="31" t="str">
        <f>IF(AND(F996="",H996="in-sample"),"",IF(AND(Temp!fhor_indata=1,H996="out-sample",H997="out-sample"),J996,IF(AND(F997="",H996="out-sample"),"",IF(AND(Temp!optSeasCoef=0,Temp!sts_add=1),IF(H996="in-sample",IF(Q996=bigT,((qCell/bigT)*(I997-I996))+((1-(qCell/bigT))*J996),IF(OR(F997="",COUNT($F$2:F996)&lt;=qCell),IF(COUNT($F$2:F996)=1,0,F996-F995),((qCell/COUNT($F$2:F996))*(I997-I996))+((1-(qCell/COUNT($F$2:F996)))*J996))),J996),IF(AND(Temp!optSeasCoef=0,Temp!sts_multp=1),IF(H996="in-sample",IF(Q996=bigT,((qCell/bigT)*(I997/I996))+((1-(qCell/bigT))*J996),IF(qCell=0,1,IF(OR(F997="",COUNT($F$2:F996)&lt;=qCell),IF(COUNT($F$2:F996)=1,1,F996/F995),((qCell/COUNT($F$2:F996))*(I997/I996))+((1-(qCell/COUNT($F$2:F996)))*J996)))),J996),IF(Temp!sts_add=1,IF(H996="in-sample",IF(Q996=bigT,((qCell/bigT)*(I997-I996))+((1-(qCell/bigT))*J996),IF(OR(F997="",COUNT($AX$2:AX996)&lt;=qCell),IF(COUNT($AX$2:AX996)=1,0,AX996-AX995),((qCell/COUNT($AX$2:AX996))*(I997-I996))+((1-(qCell/COUNT($AX$2:AX996)))*J996))),J996),IF(H996="in-sample",IF(Q996=bigT,((qCell/bigT)*(I997/I996))+((1-(qCell/bigT))*J996),IF(qCell=0,1,IF(OR(F997="",COUNT($AX$2:AX996)&lt;=qCell),IF(COUNT($AX$2:AX996)=1,1,AX996/AX995),((qCell/COUNT($AX$2:AX996))*(I997/I996))+((1-(qCell/COUNT($AX$2:AX996)))*J996)))),J996)))))))</f>
        <v/>
      </c>
      <c r="K997" s="31" t="str">
        <f>IF(H997="","",IF(AND(Temp!optSeasCoef=0,Temp!sts_add=1),IF(H997="out-sample",I997+(Q997*J997),I997+J997),IF(AND(Temp!optSeasCoef=0,Temp!sts_multp=1),IF(H997="out-sample",I997*(J997^Q997),I997*J997),IF(Temp!sts_add=1,IF(H997="out-sample",(I997+(Q997*J997))*G997,(I997+J997)*G997),IF(H997="out-sample",I997*(J997^Q997)*G997,I997*J997*G997)))))</f>
        <v/>
      </c>
      <c r="L997" s="32" t="str">
        <f t="shared" si="107"/>
        <v/>
      </c>
      <c r="M997" s="32" t="str">
        <f t="shared" si="108"/>
        <v/>
      </c>
      <c r="N997" s="32" t="str">
        <f t="shared" si="109"/>
        <v/>
      </c>
      <c r="O997" s="32" t="str">
        <f t="shared" si="110"/>
        <v/>
      </c>
      <c r="P997" s="32" t="str">
        <f t="shared" si="111"/>
        <v/>
      </c>
      <c r="Q997" s="3" t="str">
        <f>IF(AND(Temp!fhor_indata=1,F997="",H996="in-sample"),1,IF(AND(Temp!fhor_indata=1,H996="out-sample",Q996&lt;ATA!XfHor),Q996+1,IF(F997="","",IF(AND(H997="out-sample",H996="in-sample"),1,IF(AND(H997="out-sample",H996="out-sample"),Q996+1,IF(ISNUMBER(Q996),Q996+1,1))))))</f>
        <v/>
      </c>
      <c r="R997" s="3" t="str">
        <f t="shared" si="105"/>
        <v/>
      </c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X997" s="63" t="e">
        <f t="shared" si="106"/>
        <v>#VALUE!</v>
      </c>
    </row>
    <row r="998" spans="1:50" s="1" customFormat="1" ht="14.25" x14ac:dyDescent="0.2">
      <c r="A998" s="6"/>
      <c r="B998" s="6"/>
      <c r="C998" s="6"/>
      <c r="D998" s="3"/>
      <c r="E998" s="70" t="str">
        <f>IF(ATA!E998="","",ATA!E998)</f>
        <v/>
      </c>
      <c r="F998" s="51" t="str">
        <f>IF(ATA!F998="","",ATA!F998)</f>
        <v/>
      </c>
      <c r="G998" s="11" t="str">
        <f>IF(ATA!G998="","",ATA!G998)</f>
        <v/>
      </c>
      <c r="H998" s="55" t="str">
        <f>IF(ATA!H998="","",ATA!H998)</f>
        <v/>
      </c>
      <c r="I998" s="31" t="str">
        <f>IF(AND(F997="",H997="in-sample"),"",IF(AND(Temp!fhor_indata=1,H997="out-sample",H998="out-sample"),I997,IF(AND(F998="",H997="out-sample"),"",IF(AND(Temp!optSeasCoef=0,Temp!sts_add=1),IF(H997="in-sample",IF(Q997=bigT,((pCell/bigT)*F997)+((1-(pCell/bigT))*(I997+J997)),IF(OR(F998="",COUNT($F$2:F997)&lt;=pCell),F997,((pCell/COUNT($F$2:F997))*F997)+((1-(pCell/COUNT($F$2:F997)))*(I997+J997)))),I997),IF(AND(Temp!optSeasCoef=0,Temp!sts_multp=1),IF(H997="in-sample",IF(Q997=bigT,((pCell/bigT)*F997)+((1-(pCell/bigT))*(I997*J997)),IF(OR(F998="",COUNT(F$2:$F997)&lt;=pCell),F997,((pCell/COUNT($F$2:F997))*F997)+((1-(pCell/COUNT($F$2:F997)))*(I997*J997)))),I997),IF(Temp!sts_add=1,IF(H997="in-sample",IF(Q997=bigT,((pCell/bigT)*AX997)+((1-(pCell/bigT))*(I997+J997)),IF(OR(F998="",COUNT($AX$2:AX997)&lt;=pCell),AX997,((pCell/COUNT($AX$2:AX997))*AX997)+((1-(pCell/COUNT($AX$2:AX997)))*(I997+J997)))),I997),IF(H997="in-sample",IF(Q997=bigT,((pCell/bigT)*AX997)+((1-(pCell/bigT))*(I997*J997)),IF(OR(F998="",COUNT($AX$2:AX997)&lt;=pCell),AX997,((pCell/COUNT($AX$2:AX997))*AX997)+((1-(pCell/COUNT($AX$2:AX997)))*(I997*J997)))),I997)))))))</f>
        <v/>
      </c>
      <c r="J998" s="31" t="str">
        <f>IF(AND(F997="",H997="in-sample"),"",IF(AND(Temp!fhor_indata=1,H997="out-sample",H998="out-sample"),J997,IF(AND(F998="",H997="out-sample"),"",IF(AND(Temp!optSeasCoef=0,Temp!sts_add=1),IF(H997="in-sample",IF(Q997=bigT,((qCell/bigT)*(I998-I997))+((1-(qCell/bigT))*J997),IF(OR(F998="",COUNT($F$2:F997)&lt;=qCell),IF(COUNT($F$2:F997)=1,0,F997-F996),((qCell/COUNT($F$2:F997))*(I998-I997))+((1-(qCell/COUNT($F$2:F997)))*J997))),J997),IF(AND(Temp!optSeasCoef=0,Temp!sts_multp=1),IF(H997="in-sample",IF(Q997=bigT,((qCell/bigT)*(I998/I997))+((1-(qCell/bigT))*J997),IF(qCell=0,1,IF(OR(F998="",COUNT($F$2:F997)&lt;=qCell),IF(COUNT($F$2:F997)=1,1,F997/F996),((qCell/COUNT($F$2:F997))*(I998/I997))+((1-(qCell/COUNT($F$2:F997)))*J997)))),J997),IF(Temp!sts_add=1,IF(H997="in-sample",IF(Q997=bigT,((qCell/bigT)*(I998-I997))+((1-(qCell/bigT))*J997),IF(OR(F998="",COUNT($AX$2:AX997)&lt;=qCell),IF(COUNT($AX$2:AX997)=1,0,AX997-AX996),((qCell/COUNT($AX$2:AX997))*(I998-I997))+((1-(qCell/COUNT($AX$2:AX997)))*J997))),J997),IF(H997="in-sample",IF(Q997=bigT,((qCell/bigT)*(I998/I997))+((1-(qCell/bigT))*J997),IF(qCell=0,1,IF(OR(F998="",COUNT($AX$2:AX997)&lt;=qCell),IF(COUNT($AX$2:AX997)=1,1,AX997/AX996),((qCell/COUNT($AX$2:AX997))*(I998/I997))+((1-(qCell/COUNT($AX$2:AX997)))*J997)))),J997)))))))</f>
        <v/>
      </c>
      <c r="K998" s="31" t="str">
        <f>IF(H998="","",IF(AND(Temp!optSeasCoef=0,Temp!sts_add=1),IF(H998="out-sample",I998+(Q998*J998),I998+J998),IF(AND(Temp!optSeasCoef=0,Temp!sts_multp=1),IF(H998="out-sample",I998*(J998^Q998),I998*J998),IF(Temp!sts_add=1,IF(H998="out-sample",(I998+(Q998*J998))*G998,(I998+J998)*G998),IF(H998="out-sample",I998*(J998^Q998)*G998,I998*J998*G998)))))</f>
        <v/>
      </c>
      <c r="L998" s="32" t="str">
        <f t="shared" si="107"/>
        <v/>
      </c>
      <c r="M998" s="32" t="str">
        <f t="shared" si="108"/>
        <v/>
      </c>
      <c r="N998" s="32" t="str">
        <f t="shared" si="109"/>
        <v/>
      </c>
      <c r="O998" s="32" t="str">
        <f t="shared" si="110"/>
        <v/>
      </c>
      <c r="P998" s="32" t="str">
        <f t="shared" si="111"/>
        <v/>
      </c>
      <c r="Q998" s="3" t="str">
        <f>IF(AND(Temp!fhor_indata=1,F998="",H997="in-sample"),1,IF(AND(Temp!fhor_indata=1,H997="out-sample",Q997&lt;ATA!XfHor),Q997+1,IF(F998="","",IF(AND(H998="out-sample",H997="in-sample"),1,IF(AND(H998="out-sample",H997="out-sample"),Q997+1,IF(ISNUMBER(Q997),Q997+1,1))))))</f>
        <v/>
      </c>
      <c r="R998" s="3" t="str">
        <f t="shared" si="105"/>
        <v/>
      </c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X998" s="63" t="e">
        <f t="shared" si="106"/>
        <v>#VALUE!</v>
      </c>
    </row>
    <row r="999" spans="1:50" s="1" customFormat="1" ht="14.25" x14ac:dyDescent="0.2">
      <c r="A999" s="6"/>
      <c r="B999" s="6"/>
      <c r="C999" s="6"/>
      <c r="D999" s="3"/>
      <c r="E999" s="70" t="str">
        <f>IF(ATA!E999="","",ATA!E999)</f>
        <v/>
      </c>
      <c r="F999" s="51" t="str">
        <f>IF(ATA!F999="","",ATA!F999)</f>
        <v/>
      </c>
      <c r="G999" s="11" t="str">
        <f>IF(ATA!G999="","",ATA!G999)</f>
        <v/>
      </c>
      <c r="H999" s="55" t="str">
        <f>IF(ATA!H999="","",ATA!H999)</f>
        <v/>
      </c>
      <c r="I999" s="31" t="str">
        <f>IF(AND(F998="",H998="in-sample"),"",IF(AND(Temp!fhor_indata=1,H998="out-sample",H999="out-sample"),I998,IF(AND(F999="",H998="out-sample"),"",IF(AND(Temp!optSeasCoef=0,Temp!sts_add=1),IF(H998="in-sample",IF(Q998=bigT,((pCell/bigT)*F998)+((1-(pCell/bigT))*(I998+J998)),IF(OR(F999="",COUNT($F$2:F998)&lt;=pCell),F998,((pCell/COUNT($F$2:F998))*F998)+((1-(pCell/COUNT($F$2:F998)))*(I998+J998)))),I998),IF(AND(Temp!optSeasCoef=0,Temp!sts_multp=1),IF(H998="in-sample",IF(Q998=bigT,((pCell/bigT)*F998)+((1-(pCell/bigT))*(I998*J998)),IF(OR(F999="",COUNT(F$2:$F998)&lt;=pCell),F998,((pCell/COUNT($F$2:F998))*F998)+((1-(pCell/COUNT($F$2:F998)))*(I998*J998)))),I998),IF(Temp!sts_add=1,IF(H998="in-sample",IF(Q998=bigT,((pCell/bigT)*AX998)+((1-(pCell/bigT))*(I998+J998)),IF(OR(F999="",COUNT($AX$2:AX998)&lt;=pCell),AX998,((pCell/COUNT($AX$2:AX998))*AX998)+((1-(pCell/COUNT($AX$2:AX998)))*(I998+J998)))),I998),IF(H998="in-sample",IF(Q998=bigT,((pCell/bigT)*AX998)+((1-(pCell/bigT))*(I998*J998)),IF(OR(F999="",COUNT($AX$2:AX998)&lt;=pCell),AX998,((pCell/COUNT($AX$2:AX998))*AX998)+((1-(pCell/COUNT($AX$2:AX998)))*(I998*J998)))),I998)))))))</f>
        <v/>
      </c>
      <c r="J999" s="31" t="str">
        <f>IF(AND(F998="",H998="in-sample"),"",IF(AND(Temp!fhor_indata=1,H998="out-sample",H999="out-sample"),J998,IF(AND(F999="",H998="out-sample"),"",IF(AND(Temp!optSeasCoef=0,Temp!sts_add=1),IF(H998="in-sample",IF(Q998=bigT,((qCell/bigT)*(I999-I998))+((1-(qCell/bigT))*J998),IF(OR(F999="",COUNT($F$2:F998)&lt;=qCell),IF(COUNT($F$2:F998)=1,0,F998-F997),((qCell/COUNT($F$2:F998))*(I999-I998))+((1-(qCell/COUNT($F$2:F998)))*J998))),J998),IF(AND(Temp!optSeasCoef=0,Temp!sts_multp=1),IF(H998="in-sample",IF(Q998=bigT,((qCell/bigT)*(I999/I998))+((1-(qCell/bigT))*J998),IF(qCell=0,1,IF(OR(F999="",COUNT($F$2:F998)&lt;=qCell),IF(COUNT($F$2:F998)=1,1,F998/F997),((qCell/COUNT($F$2:F998))*(I999/I998))+((1-(qCell/COUNT($F$2:F998)))*J998)))),J998),IF(Temp!sts_add=1,IF(H998="in-sample",IF(Q998=bigT,((qCell/bigT)*(I999-I998))+((1-(qCell/bigT))*J998),IF(OR(F999="",COUNT($AX$2:AX998)&lt;=qCell),IF(COUNT($AX$2:AX998)=1,0,AX998-AX997),((qCell/COUNT($AX$2:AX998))*(I999-I998))+((1-(qCell/COUNT($AX$2:AX998)))*J998))),J998),IF(H998="in-sample",IF(Q998=bigT,((qCell/bigT)*(I999/I998))+((1-(qCell/bigT))*J998),IF(qCell=0,1,IF(OR(F999="",COUNT($AX$2:AX998)&lt;=qCell),IF(COUNT($AX$2:AX998)=1,1,AX998/AX997),((qCell/COUNT($AX$2:AX998))*(I999/I998))+((1-(qCell/COUNT($AX$2:AX998)))*J998)))),J998)))))))</f>
        <v/>
      </c>
      <c r="K999" s="31" t="str">
        <f>IF(H999="","",IF(AND(Temp!optSeasCoef=0,Temp!sts_add=1),IF(H999="out-sample",I999+(Q999*J999),I999+J999),IF(AND(Temp!optSeasCoef=0,Temp!sts_multp=1),IF(H999="out-sample",I999*(J999^Q999),I999*J999),IF(Temp!sts_add=1,IF(H999="out-sample",(I999+(Q999*J999))*G999,(I999+J999)*G999),IF(H999="out-sample",I999*(J999^Q999)*G999,I999*J999*G999)))))</f>
        <v/>
      </c>
      <c r="L999" s="32" t="str">
        <f t="shared" si="107"/>
        <v/>
      </c>
      <c r="M999" s="32" t="str">
        <f t="shared" si="108"/>
        <v/>
      </c>
      <c r="N999" s="32" t="str">
        <f t="shared" si="109"/>
        <v/>
      </c>
      <c r="O999" s="32" t="str">
        <f t="shared" si="110"/>
        <v/>
      </c>
      <c r="P999" s="32" t="str">
        <f t="shared" si="111"/>
        <v/>
      </c>
      <c r="Q999" s="3" t="str">
        <f>IF(AND(Temp!fhor_indata=1,F999="",H998="in-sample"),1,IF(AND(Temp!fhor_indata=1,H998="out-sample",Q998&lt;ATA!XfHor),Q998+1,IF(F999="","",IF(AND(H999="out-sample",H998="in-sample"),1,IF(AND(H999="out-sample",H998="out-sample"),Q998+1,IF(ISNUMBER(Q998),Q998+1,1))))))</f>
        <v/>
      </c>
      <c r="R999" s="3" t="str">
        <f t="shared" si="105"/>
        <v/>
      </c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X999" s="63" t="e">
        <f t="shared" si="106"/>
        <v>#VALUE!</v>
      </c>
    </row>
    <row r="1000" spans="1:50" s="1" customFormat="1" ht="14.25" x14ac:dyDescent="0.2">
      <c r="A1000" s="6"/>
      <c r="B1000" s="6"/>
      <c r="C1000" s="6"/>
      <c r="D1000" s="3"/>
      <c r="E1000" s="70" t="str">
        <f>IF(ATA!E1000="","",ATA!E1000)</f>
        <v/>
      </c>
      <c r="F1000" s="51" t="str">
        <f>IF(ATA!F1000="","",ATA!F1000)</f>
        <v/>
      </c>
      <c r="G1000" s="11" t="str">
        <f>IF(ATA!G1000="","",ATA!G1000)</f>
        <v/>
      </c>
      <c r="H1000" s="55" t="str">
        <f>IF(ATA!H1000="","",ATA!H1000)</f>
        <v/>
      </c>
      <c r="I1000" s="31" t="str">
        <f>IF(AND(F999="",H999="in-sample"),"",IF(AND(Temp!fhor_indata=1,H999="out-sample",H1000="out-sample"),I999,IF(AND(F1000="",H999="out-sample"),"",IF(AND(Temp!optSeasCoef=0,Temp!sts_add=1),IF(H999="in-sample",IF(Q999=bigT,((pCell/bigT)*F999)+((1-(pCell/bigT))*(I999+J999)),IF(OR(F1000="",COUNT($F$2:F999)&lt;=pCell),F999,((pCell/COUNT($F$2:F999))*F999)+((1-(pCell/COUNT($F$2:F999)))*(I999+J999)))),I999),IF(AND(Temp!optSeasCoef=0,Temp!sts_multp=1),IF(H999="in-sample",IF(Q999=bigT,((pCell/bigT)*F999)+((1-(pCell/bigT))*(I999*J999)),IF(OR(F1000="",COUNT(F$2:$F999)&lt;=pCell),F999,((pCell/COUNT($F$2:F999))*F999)+((1-(pCell/COUNT($F$2:F999)))*(I999*J999)))),I999),IF(Temp!sts_add=1,IF(H999="in-sample",IF(Q999=bigT,((pCell/bigT)*AX999)+((1-(pCell/bigT))*(I999+J999)),IF(OR(F1000="",COUNT($AX$2:AX999)&lt;=pCell),AX999,((pCell/COUNT($AX$2:AX999))*AX999)+((1-(pCell/COUNT($AX$2:AX999)))*(I999+J999)))),I999),IF(H999="in-sample",IF(Q999=bigT,((pCell/bigT)*AX999)+((1-(pCell/bigT))*(I999*J999)),IF(OR(F1000="",COUNT($AX$2:AX999)&lt;=pCell),AX999,((pCell/COUNT($AX$2:AX999))*AX999)+((1-(pCell/COUNT($AX$2:AX999)))*(I999*J999)))),I999)))))))</f>
        <v/>
      </c>
      <c r="J1000" s="31" t="str">
        <f>IF(AND(F999="",H999="in-sample"),"",IF(AND(Temp!fhor_indata=1,H999="out-sample",H1000="out-sample"),J999,IF(AND(F1000="",H999="out-sample"),"",IF(AND(Temp!optSeasCoef=0,Temp!sts_add=1),IF(H999="in-sample",IF(Q999=bigT,((qCell/bigT)*(I1000-I999))+((1-(qCell/bigT))*J999),IF(OR(F1000="",COUNT($F$2:F999)&lt;=qCell),IF(COUNT($F$2:F999)=1,0,F999-F998),((qCell/COUNT($F$2:F999))*(I1000-I999))+((1-(qCell/COUNT($F$2:F999)))*J999))),J999),IF(AND(Temp!optSeasCoef=0,Temp!sts_multp=1),IF(H999="in-sample",IF(Q999=bigT,((qCell/bigT)*(I1000/I999))+((1-(qCell/bigT))*J999),IF(qCell=0,1,IF(OR(F1000="",COUNT($F$2:F999)&lt;=qCell),IF(COUNT($F$2:F999)=1,1,F999/F998),((qCell/COUNT($F$2:F999))*(I1000/I999))+((1-(qCell/COUNT($F$2:F999)))*J999)))),J999),IF(Temp!sts_add=1,IF(H999="in-sample",IF(Q999=bigT,((qCell/bigT)*(I1000-I999))+((1-(qCell/bigT))*J999),IF(OR(F1000="",COUNT($AX$2:AX999)&lt;=qCell),IF(COUNT($AX$2:AX999)=1,0,AX999-AX998),((qCell/COUNT($AX$2:AX999))*(I1000-I999))+((1-(qCell/COUNT($AX$2:AX999)))*J999))),J999),IF(H999="in-sample",IF(Q999=bigT,((qCell/bigT)*(I1000/I999))+((1-(qCell/bigT))*J999),IF(qCell=0,1,IF(OR(F1000="",COUNT($AX$2:AX999)&lt;=qCell),IF(COUNT($AX$2:AX999)=1,1,AX999/AX998),((qCell/COUNT($AX$2:AX999))*(I1000/I999))+((1-(qCell/COUNT($AX$2:AX999)))*J999)))),J999)))))))</f>
        <v/>
      </c>
      <c r="K1000" s="31" t="str">
        <f>IF(H1000="","",IF(AND(Temp!optSeasCoef=0,Temp!sts_add=1),IF(H1000="out-sample",I1000+(Q1000*J1000),I1000+J1000),IF(AND(Temp!optSeasCoef=0,Temp!sts_multp=1),IF(H1000="out-sample",I1000*(J1000^Q1000),I1000*J1000),IF(Temp!sts_add=1,IF(H1000="out-sample",(I1000+(Q1000*J1000))*G1000,(I1000+J1000)*G1000),IF(H1000="out-sample",I1000*(J1000^Q1000)*G1000,I1000*J1000*G1000)))))</f>
        <v/>
      </c>
      <c r="L1000" s="32" t="str">
        <f t="shared" si="107"/>
        <v/>
      </c>
      <c r="M1000" s="32" t="str">
        <f t="shared" si="108"/>
        <v/>
      </c>
      <c r="N1000" s="32" t="str">
        <f t="shared" si="109"/>
        <v/>
      </c>
      <c r="O1000" s="32" t="str">
        <f t="shared" si="110"/>
        <v/>
      </c>
      <c r="P1000" s="32" t="str">
        <f t="shared" si="111"/>
        <v/>
      </c>
      <c r="Q1000" s="3" t="str">
        <f>IF(AND(Temp!fhor_indata=1,F1000="",H999="in-sample"),1,IF(AND(Temp!fhor_indata=1,H999="out-sample",Q999&lt;ATA!XfHor),Q999+1,IF(F1000="","",IF(AND(H1000="out-sample",H999="in-sample"),1,IF(AND(H1000="out-sample",H999="out-sample"),Q999+1,IF(ISNUMBER(Q999),Q999+1,1))))))</f>
        <v/>
      </c>
      <c r="R1000" s="3" t="str">
        <f t="shared" si="105"/>
        <v/>
      </c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X1000" s="63" t="e">
        <f t="shared" si="106"/>
        <v>#VALUE!</v>
      </c>
    </row>
    <row r="1001" spans="1:50" s="1" customFormat="1" ht="14.25" x14ac:dyDescent="0.2">
      <c r="A1001" s="6"/>
      <c r="B1001" s="6"/>
      <c r="C1001" s="6"/>
      <c r="D1001" s="3"/>
      <c r="E1001" s="70" t="str">
        <f>IF(ATA!E1001="","",ATA!E1001)</f>
        <v/>
      </c>
      <c r="F1001" s="51" t="str">
        <f>IF(ATA!F1001="","",ATA!F1001)</f>
        <v/>
      </c>
      <c r="G1001" s="11" t="str">
        <f>IF(ATA!G1001="","",ATA!G1001)</f>
        <v/>
      </c>
      <c r="H1001" s="55" t="str">
        <f>IF(ATA!H1001="","",ATA!H1001)</f>
        <v/>
      </c>
      <c r="I1001" s="31" t="str">
        <f>IF(AND(F1000="",H1000="in-sample"),"",IF(AND(Temp!fhor_indata=1,H1000="out-sample",H1001="out-sample"),I1000,IF(AND(F1001="",H1000="out-sample"),"",IF(AND(Temp!optSeasCoef=0,Temp!sts_add=1),IF(H1000="in-sample",IF(Q1000=bigT,((pCell/bigT)*F1000)+((1-(pCell/bigT))*(I1000+J1000)),IF(OR(F1001="",COUNT($F$2:F1000)&lt;=pCell),F1000,((pCell/COUNT($F$2:F1000))*F1000)+((1-(pCell/COUNT($F$2:F1000)))*(I1000+J1000)))),I1000),IF(AND(Temp!optSeasCoef=0,Temp!sts_multp=1),IF(H1000="in-sample",IF(Q1000=bigT,((pCell/bigT)*F1000)+((1-(pCell/bigT))*(I1000*J1000)),IF(OR(F1001="",COUNT(F$2:$F1000)&lt;=pCell),F1000,((pCell/COUNT($F$2:F1000))*F1000)+((1-(pCell/COUNT($F$2:F1000)))*(I1000*J1000)))),I1000),IF(Temp!sts_add=1,IF(H1000="in-sample",IF(Q1000=bigT,((pCell/bigT)*AX1000)+((1-(pCell/bigT))*(I1000+J1000)),IF(OR(F1001="",COUNT($AX$2:AX1000)&lt;=pCell),AX1000,((pCell/COUNT($AX$2:AX1000))*AX1000)+((1-(pCell/COUNT($AX$2:AX1000)))*(I1000+J1000)))),I1000),IF(H1000="in-sample",IF(Q1000=bigT,((pCell/bigT)*AX1000)+((1-(pCell/bigT))*(I1000*J1000)),IF(OR(F1001="",COUNT($AX$2:AX1000)&lt;=pCell),AX1000,((pCell/COUNT($AX$2:AX1000))*AX1000)+((1-(pCell/COUNT($AX$2:AX1000)))*(I1000*J1000)))),I1000)))))))</f>
        <v/>
      </c>
      <c r="J1001" s="31" t="str">
        <f>IF(AND(F1000="",H1000="in-sample"),"",IF(AND(Temp!fhor_indata=1,H1000="out-sample",H1001="out-sample"),J1000,IF(AND(F1001="",H1000="out-sample"),"",IF(AND(Temp!optSeasCoef=0,Temp!sts_add=1),IF(H1000="in-sample",IF(Q1000=bigT,((qCell/bigT)*(I1001-I1000))+((1-(qCell/bigT))*J1000),IF(OR(F1001="",COUNT($F$2:F1000)&lt;=qCell),IF(COUNT($F$2:F1000)=1,0,F1000-F999),((qCell/COUNT($F$2:F1000))*(I1001-I1000))+((1-(qCell/COUNT($F$2:F1000)))*J1000))),J1000),IF(AND(Temp!optSeasCoef=0,Temp!sts_multp=1),IF(H1000="in-sample",IF(Q1000=bigT,((qCell/bigT)*(I1001/I1000))+((1-(qCell/bigT))*J1000),IF(qCell=0,1,IF(OR(F1001="",COUNT($F$2:F1000)&lt;=qCell),IF(COUNT($F$2:F1000)=1,1,F1000/F999),((qCell/COUNT($F$2:F1000))*(I1001/I1000))+((1-(qCell/COUNT($F$2:F1000)))*J1000)))),J1000),IF(Temp!sts_add=1,IF(H1000="in-sample",IF(Q1000=bigT,((qCell/bigT)*(I1001-I1000))+((1-(qCell/bigT))*J1000),IF(OR(F1001="",COUNT($AX$2:AX1000)&lt;=qCell),IF(COUNT($AX$2:AX1000)=1,0,AX1000-AX999),((qCell/COUNT($AX$2:AX1000))*(I1001-I1000))+((1-(qCell/COUNT($AX$2:AX1000)))*J1000))),J1000),IF(H1000="in-sample",IF(Q1000=bigT,((qCell/bigT)*(I1001/I1000))+((1-(qCell/bigT))*J1000),IF(qCell=0,1,IF(OR(F1001="",COUNT($AX$2:AX1000)&lt;=qCell),IF(COUNT($AX$2:AX1000)=1,1,AX1000/AX999),((qCell/COUNT($AX$2:AX1000))*(I1001/I1000))+((1-(qCell/COUNT($AX$2:AX1000)))*J1000)))),J1000)))))))</f>
        <v/>
      </c>
      <c r="K1001" s="31" t="str">
        <f>IF(H1001="","",IF(AND(Temp!optSeasCoef=0,Temp!sts_add=1),IF(H1001="out-sample",I1001+(Q1001*J1001),I1001+J1001),IF(AND(Temp!optSeasCoef=0,Temp!sts_multp=1),IF(H1001="out-sample",I1001*(J1001^Q1001),I1001*J1001),IF(Temp!sts_add=1,IF(H1001="out-sample",(I1001+(Q1001*J1001))*G1001,(I1001+J1001)*G1001),IF(H1001="out-sample",I1001*(J1001^Q1001)*G1001,I1001*J1001*G1001)))))</f>
        <v/>
      </c>
      <c r="L1001" s="32" t="str">
        <f t="shared" si="107"/>
        <v/>
      </c>
      <c r="M1001" s="32" t="str">
        <f t="shared" si="108"/>
        <v/>
      </c>
      <c r="N1001" s="32" t="str">
        <f t="shared" si="109"/>
        <v/>
      </c>
      <c r="O1001" s="32" t="str">
        <f t="shared" si="110"/>
        <v/>
      </c>
      <c r="P1001" s="32" t="str">
        <f t="shared" si="111"/>
        <v/>
      </c>
      <c r="Q1001" s="3" t="str">
        <f>IF(AND(Temp!fhor_indata=1,F1001="",H1000="in-sample"),1,IF(AND(Temp!fhor_indata=1,H1000="out-sample",Q1000&lt;ATA!XfHor),Q1000+1,IF(F1001="","",IF(AND(H1001="out-sample",H1000="in-sample"),1,IF(AND(H1001="out-sample",H1000="out-sample"),Q1000+1,IF(ISNUMBER(Q1000),Q1000+1,1))))))</f>
        <v/>
      </c>
      <c r="R1001" s="3" t="str">
        <f t="shared" si="105"/>
        <v/>
      </c>
      <c r="S1001" s="6"/>
      <c r="T1001" s="6"/>
      <c r="U1001" s="6"/>
      <c r="V1001" s="6"/>
      <c r="W1001" s="6"/>
      <c r="X1001" s="6"/>
      <c r="Y1001" s="6"/>
      <c r="Z1001" s="6"/>
      <c r="AA1001" s="6"/>
      <c r="AB1001" s="6"/>
      <c r="AC1001" s="6"/>
      <c r="AD1001" s="6"/>
      <c r="AE1001" s="6"/>
      <c r="AF1001" s="6"/>
      <c r="AG1001" s="6"/>
      <c r="AH1001" s="6"/>
      <c r="AI1001" s="6"/>
      <c r="AJ1001" s="6"/>
      <c r="AK1001" s="6"/>
      <c r="AX1001" s="63" t="e">
        <f t="shared" si="106"/>
        <v>#VALUE!</v>
      </c>
    </row>
    <row r="1002" spans="1:50" s="1" customFormat="1" ht="14.25" x14ac:dyDescent="0.2">
      <c r="A1002" s="6"/>
      <c r="B1002" s="6"/>
      <c r="C1002" s="6"/>
      <c r="D1002" s="3"/>
      <c r="E1002" s="70" t="str">
        <f>IF(ATA!E1002="","",ATA!E1002)</f>
        <v/>
      </c>
      <c r="F1002" s="51" t="str">
        <f>IF(ATA!F1002="","",ATA!F1002)</f>
        <v/>
      </c>
      <c r="G1002" s="11" t="str">
        <f>IF(ATA!G1002="","",ATA!G1002)</f>
        <v/>
      </c>
      <c r="H1002" s="55" t="str">
        <f>IF(ATA!H1002="","",ATA!H1002)</f>
        <v/>
      </c>
      <c r="I1002" s="31" t="str">
        <f>IF(AND(F1001="",H1001="in-sample"),"",IF(AND(Temp!fhor_indata=1,H1001="out-sample",H1002="out-sample"),I1001,IF(AND(F1002="",H1001="out-sample"),"",IF(AND(Temp!optSeasCoef=0,Temp!sts_add=1),IF(H1001="in-sample",IF(Q1001=bigT,((pCell/bigT)*F1001)+((1-(pCell/bigT))*(I1001+J1001)),IF(OR(F1002="",COUNT($F$2:F1001)&lt;=pCell),F1001,((pCell/COUNT($F$2:F1001))*F1001)+((1-(pCell/COUNT($F$2:F1001)))*(I1001+J1001)))),I1001),IF(AND(Temp!optSeasCoef=0,Temp!sts_multp=1),IF(H1001="in-sample",IF(Q1001=bigT,((pCell/bigT)*F1001)+((1-(pCell/bigT))*(I1001*J1001)),IF(OR(F1002="",COUNT(F$2:$F1001)&lt;=pCell),F1001,((pCell/COUNT($F$2:F1001))*F1001)+((1-(pCell/COUNT($F$2:F1001)))*(I1001*J1001)))),I1001),IF(Temp!sts_add=1,IF(H1001="in-sample",IF(Q1001=bigT,((pCell/bigT)*AX1001)+((1-(pCell/bigT))*(I1001+J1001)),IF(OR(F1002="",COUNT($AX$2:AX1001)&lt;=pCell),AX1001,((pCell/COUNT($AX$2:AX1001))*AX1001)+((1-(pCell/COUNT($AX$2:AX1001)))*(I1001+J1001)))),I1001),IF(H1001="in-sample",IF(Q1001=bigT,((pCell/bigT)*AX1001)+((1-(pCell/bigT))*(I1001*J1001)),IF(OR(F1002="",COUNT($AX$2:AX1001)&lt;=pCell),AX1001,((pCell/COUNT($AX$2:AX1001))*AX1001)+((1-(pCell/COUNT($AX$2:AX1001)))*(I1001*J1001)))),I1001)))))))</f>
        <v/>
      </c>
      <c r="J1002" s="31" t="str">
        <f>IF(AND(F1001="",H1001="in-sample"),"",IF(AND(Temp!fhor_indata=1,H1001="out-sample",H1002="out-sample"),J1001,IF(AND(F1002="",H1001="out-sample"),"",IF(AND(Temp!optSeasCoef=0,Temp!sts_add=1),IF(H1001="in-sample",IF(Q1001=bigT,((qCell/bigT)*(I1002-I1001))+((1-(qCell/bigT))*J1001),IF(OR(F1002="",COUNT($F$2:F1001)&lt;=qCell),IF(COUNT($F$2:F1001)=1,0,F1001-F1000),((qCell/COUNT($F$2:F1001))*(I1002-I1001))+((1-(qCell/COUNT($F$2:F1001)))*J1001))),J1001),IF(AND(Temp!optSeasCoef=0,Temp!sts_multp=1),IF(H1001="in-sample",IF(Q1001=bigT,((qCell/bigT)*(I1002/I1001))+((1-(qCell/bigT))*J1001),IF(qCell=0,1,IF(OR(F1002="",COUNT($F$2:F1001)&lt;=qCell),IF(COUNT($F$2:F1001)=1,1,F1001/F1000),((qCell/COUNT($F$2:F1001))*(I1002/I1001))+((1-(qCell/COUNT($F$2:F1001)))*J1001)))),J1001),IF(Temp!sts_add=1,IF(H1001="in-sample",IF(Q1001=bigT,((qCell/bigT)*(I1002-I1001))+((1-(qCell/bigT))*J1001),IF(OR(F1002="",COUNT($AX$2:AX1001)&lt;=qCell),IF(COUNT($AX$2:AX1001)=1,0,AX1001-AX1000),((qCell/COUNT($AX$2:AX1001))*(I1002-I1001))+((1-(qCell/COUNT($AX$2:AX1001)))*J1001))),J1001),IF(H1001="in-sample",IF(Q1001=bigT,((qCell/bigT)*(I1002/I1001))+((1-(qCell/bigT))*J1001),IF(qCell=0,1,IF(OR(F1002="",COUNT($AX$2:AX1001)&lt;=qCell),IF(COUNT($AX$2:AX1001)=1,1,AX1001/AX1000),((qCell/COUNT($AX$2:AX1001))*(I1002/I1001))+((1-(qCell/COUNT($AX$2:AX1001)))*J1001)))),J1001)))))))</f>
        <v/>
      </c>
      <c r="K1002" s="31" t="str">
        <f>IF(H1002="","",IF(AND(Temp!optSeasCoef=0,Temp!sts_add=1),IF(H1002="out-sample",I1002+(Q1002*J1002),I1002+J1002),IF(AND(Temp!optSeasCoef=0,Temp!sts_multp=1),IF(H1002="out-sample",I1002*(J1002^Q1002),I1002*J1002),IF(Temp!sts_add=1,IF(H1002="out-sample",(I1002+(Q1002*J1002))*G1002,(I1002+J1002)*G1002),IF(H1002="out-sample",I1002*(J1002^Q1002)*G1002,I1002*J1002*G1002)))))</f>
        <v/>
      </c>
      <c r="L1002" s="32" t="str">
        <f t="shared" si="107"/>
        <v/>
      </c>
      <c r="M1002" s="32" t="str">
        <f t="shared" si="108"/>
        <v/>
      </c>
      <c r="N1002" s="32" t="str">
        <f t="shared" si="109"/>
        <v/>
      </c>
      <c r="O1002" s="32" t="str">
        <f t="shared" si="110"/>
        <v/>
      </c>
      <c r="P1002" s="32" t="str">
        <f t="shared" si="111"/>
        <v/>
      </c>
      <c r="Q1002" s="3" t="str">
        <f>IF(AND(Temp!fhor_indata=1,F1002="",H1001="in-sample"),1,IF(AND(Temp!fhor_indata=1,H1001="out-sample",Q1001&lt;ATA!XfHor),Q1001+1,IF(F1002="","",IF(AND(H1002="out-sample",H1001="in-sample"),1,IF(AND(H1002="out-sample",H1001="out-sample"),Q1001+1,IF(ISNUMBER(Q1001),Q1001+1,1))))))</f>
        <v/>
      </c>
      <c r="R1002" s="3" t="str">
        <f t="shared" si="105"/>
        <v/>
      </c>
      <c r="S1002" s="6"/>
      <c r="T1002" s="6"/>
      <c r="U1002" s="6"/>
      <c r="V1002" s="6"/>
      <c r="W1002" s="6"/>
      <c r="X1002" s="6"/>
      <c r="Y1002" s="6"/>
      <c r="Z1002" s="6"/>
      <c r="AA1002" s="6"/>
      <c r="AB1002" s="6"/>
      <c r="AC1002" s="6"/>
      <c r="AD1002" s="6"/>
      <c r="AE1002" s="6"/>
      <c r="AF1002" s="6"/>
      <c r="AG1002" s="6"/>
      <c r="AH1002" s="6"/>
      <c r="AI1002" s="6"/>
      <c r="AJ1002" s="6"/>
      <c r="AK1002" s="6"/>
      <c r="AX1002" s="63" t="e">
        <f t="shared" si="106"/>
        <v>#VALUE!</v>
      </c>
    </row>
    <row r="1003" spans="1:50" s="1" customFormat="1" ht="14.25" x14ac:dyDescent="0.2">
      <c r="A1003" s="6"/>
      <c r="B1003" s="6"/>
      <c r="C1003" s="6"/>
      <c r="D1003" s="3"/>
      <c r="E1003" s="70" t="str">
        <f>IF(ATA!E1003="","",ATA!E1003)</f>
        <v/>
      </c>
      <c r="F1003" s="51" t="str">
        <f>IF(ATA!F1003="","",ATA!F1003)</f>
        <v/>
      </c>
      <c r="G1003" s="11" t="str">
        <f>IF(ATA!G1003="","",ATA!G1003)</f>
        <v/>
      </c>
      <c r="H1003" s="55" t="str">
        <f>IF(ATA!H1003="","",ATA!H1003)</f>
        <v/>
      </c>
      <c r="I1003" s="31" t="str">
        <f>IF(AND(F1002="",H1002="in-sample"),"",IF(AND(Temp!fhor_indata=1,H1002="out-sample",H1003="out-sample"),I1002,IF(AND(F1003="",H1002="out-sample"),"",IF(AND(Temp!optSeasCoef=0,Temp!sts_add=1),IF(H1002="in-sample",IF(Q1002=bigT,((pCell/bigT)*F1002)+((1-(pCell/bigT))*(I1002+J1002)),IF(OR(F1003="",COUNT($F$2:F1002)&lt;=pCell),F1002,((pCell/COUNT($F$2:F1002))*F1002)+((1-(pCell/COUNT($F$2:F1002)))*(I1002+J1002)))),I1002),IF(AND(Temp!optSeasCoef=0,Temp!sts_multp=1),IF(H1002="in-sample",IF(Q1002=bigT,((pCell/bigT)*F1002)+((1-(pCell/bigT))*(I1002*J1002)),IF(OR(F1003="",COUNT(F$2:$F1002)&lt;=pCell),F1002,((pCell/COUNT($F$2:F1002))*F1002)+((1-(pCell/COUNT($F$2:F1002)))*(I1002*J1002)))),I1002),IF(Temp!sts_add=1,IF(H1002="in-sample",IF(Q1002=bigT,((pCell/bigT)*AX1002)+((1-(pCell/bigT))*(I1002+J1002)),IF(OR(F1003="",COUNT($AX$2:AX1002)&lt;=pCell),AX1002,((pCell/COUNT($AX$2:AX1002))*AX1002)+((1-(pCell/COUNT($AX$2:AX1002)))*(I1002+J1002)))),I1002),IF(H1002="in-sample",IF(Q1002=bigT,((pCell/bigT)*AX1002)+((1-(pCell/bigT))*(I1002*J1002)),IF(OR(F1003="",COUNT($AX$2:AX1002)&lt;=pCell),AX1002,((pCell/COUNT($AX$2:AX1002))*AX1002)+((1-(pCell/COUNT($AX$2:AX1002)))*(I1002*J1002)))),I1002)))))))</f>
        <v/>
      </c>
      <c r="J1003" s="31" t="str">
        <f>IF(AND(F1002="",H1002="in-sample"),"",IF(AND(Temp!fhor_indata=1,H1002="out-sample",H1003="out-sample"),J1002,IF(AND(F1003="",H1002="out-sample"),"",IF(AND(Temp!optSeasCoef=0,Temp!sts_add=1),IF(H1002="in-sample",IF(Q1002=bigT,((qCell/bigT)*(I1003-I1002))+((1-(qCell/bigT))*J1002),IF(OR(F1003="",COUNT($F$2:F1002)&lt;=qCell),IF(COUNT($F$2:F1002)=1,0,F1002-F1001),((qCell/COUNT($F$2:F1002))*(I1003-I1002))+((1-(qCell/COUNT($F$2:F1002)))*J1002))),J1002),IF(AND(Temp!optSeasCoef=0,Temp!sts_multp=1),IF(H1002="in-sample",IF(Q1002=bigT,((qCell/bigT)*(I1003/I1002))+((1-(qCell/bigT))*J1002),IF(qCell=0,1,IF(OR(F1003="",COUNT($F$2:F1002)&lt;=qCell),IF(COUNT($F$2:F1002)=1,1,F1002/F1001),((qCell/COUNT($F$2:F1002))*(I1003/I1002))+((1-(qCell/COUNT($F$2:F1002)))*J1002)))),J1002),IF(Temp!sts_add=1,IF(H1002="in-sample",IF(Q1002=bigT,((qCell/bigT)*(I1003-I1002))+((1-(qCell/bigT))*J1002),IF(OR(F1003="",COUNT($AX$2:AX1002)&lt;=qCell),IF(COUNT($AX$2:AX1002)=1,0,AX1002-AX1001),((qCell/COUNT($AX$2:AX1002))*(I1003-I1002))+((1-(qCell/COUNT($AX$2:AX1002)))*J1002))),J1002),IF(H1002="in-sample",IF(Q1002=bigT,((qCell/bigT)*(I1003/I1002))+((1-(qCell/bigT))*J1002),IF(qCell=0,1,IF(OR(F1003="",COUNT($AX$2:AX1002)&lt;=qCell),IF(COUNT($AX$2:AX1002)=1,1,AX1002/AX1001),((qCell/COUNT($AX$2:AX1002))*(I1003/I1002))+((1-(qCell/COUNT($AX$2:AX1002)))*J1002)))),J1002)))))))</f>
        <v/>
      </c>
      <c r="K1003" s="31" t="str">
        <f>IF(H1003="","",IF(AND(Temp!optSeasCoef=0,Temp!sts_add=1),IF(H1003="out-sample",I1003+(Q1003*J1003),I1003+J1003),IF(AND(Temp!optSeasCoef=0,Temp!sts_multp=1),IF(H1003="out-sample",I1003*(J1003^Q1003),I1003*J1003),IF(Temp!sts_add=1,IF(H1003="out-sample",(I1003+(Q1003*J1003))*G1003,(I1003+J1003)*G1003),IF(H1003="out-sample",I1003*(J1003^Q1003)*G1003,I1003*J1003*G1003)))))</f>
        <v/>
      </c>
      <c r="L1003" s="32" t="str">
        <f t="shared" si="107"/>
        <v/>
      </c>
      <c r="M1003" s="32" t="str">
        <f t="shared" si="108"/>
        <v/>
      </c>
      <c r="N1003" s="32" t="str">
        <f t="shared" si="109"/>
        <v/>
      </c>
      <c r="O1003" s="32" t="str">
        <f t="shared" si="110"/>
        <v/>
      </c>
      <c r="P1003" s="32" t="str">
        <f t="shared" si="111"/>
        <v/>
      </c>
      <c r="Q1003" s="3" t="str">
        <f>IF(AND(Temp!fhor_indata=1,F1003="",H1002="in-sample"),1,IF(AND(Temp!fhor_indata=1,H1002="out-sample",Q1002&lt;ATA!XfHor),Q1002+1,IF(F1003="","",IF(AND(H1003="out-sample",H1002="in-sample"),1,IF(AND(H1003="out-sample",H1002="out-sample"),Q1002+1,IF(ISNUMBER(Q1002),Q1002+1,1))))))</f>
        <v/>
      </c>
      <c r="R1003" s="3" t="str">
        <f t="shared" si="105"/>
        <v/>
      </c>
      <c r="S1003" s="6"/>
      <c r="T1003" s="6"/>
      <c r="U1003" s="6"/>
      <c r="V1003" s="6"/>
      <c r="W1003" s="6"/>
      <c r="X1003" s="6"/>
      <c r="Y1003" s="6"/>
      <c r="Z1003" s="6"/>
      <c r="AA1003" s="6"/>
      <c r="AB1003" s="6"/>
      <c r="AC1003" s="6"/>
      <c r="AD1003" s="6"/>
      <c r="AE1003" s="6"/>
      <c r="AF1003" s="6"/>
      <c r="AG1003" s="6"/>
      <c r="AH1003" s="6"/>
      <c r="AI1003" s="6"/>
      <c r="AJ1003" s="6"/>
      <c r="AK1003" s="6"/>
      <c r="AX1003" s="63" t="e">
        <f t="shared" si="106"/>
        <v>#VALUE!</v>
      </c>
    </row>
    <row r="1004" spans="1:50" s="1" customFormat="1" ht="14.25" x14ac:dyDescent="0.2">
      <c r="A1004" s="6"/>
      <c r="B1004" s="6"/>
      <c r="C1004" s="6"/>
      <c r="D1004" s="3"/>
      <c r="E1004" s="70" t="str">
        <f>IF(ATA!E1004="","",ATA!E1004)</f>
        <v/>
      </c>
      <c r="F1004" s="51" t="str">
        <f>IF(ATA!F1004="","",ATA!F1004)</f>
        <v/>
      </c>
      <c r="G1004" s="11" t="str">
        <f>IF(ATA!G1004="","",ATA!G1004)</f>
        <v/>
      </c>
      <c r="H1004" s="55" t="str">
        <f>IF(ATA!H1004="","",ATA!H1004)</f>
        <v/>
      </c>
      <c r="I1004" s="31" t="str">
        <f>IF(AND(F1003="",H1003="in-sample"),"",IF(AND(Temp!fhor_indata=1,H1003="out-sample",H1004="out-sample"),I1003,IF(AND(F1004="",H1003="out-sample"),"",IF(AND(Temp!optSeasCoef=0,Temp!sts_add=1),IF(H1003="in-sample",IF(Q1003=bigT,((pCell/bigT)*F1003)+((1-(pCell/bigT))*(I1003+J1003)),IF(OR(F1004="",COUNT($F$2:F1003)&lt;=pCell),F1003,((pCell/COUNT($F$2:F1003))*F1003)+((1-(pCell/COUNT($F$2:F1003)))*(I1003+J1003)))),I1003),IF(AND(Temp!optSeasCoef=0,Temp!sts_multp=1),IF(H1003="in-sample",IF(Q1003=bigT,((pCell/bigT)*F1003)+((1-(pCell/bigT))*(I1003*J1003)),IF(OR(F1004="",COUNT(F$2:$F1003)&lt;=pCell),F1003,((pCell/COUNT($F$2:F1003))*F1003)+((1-(pCell/COUNT($F$2:F1003)))*(I1003*J1003)))),I1003),IF(Temp!sts_add=1,IF(H1003="in-sample",IF(Q1003=bigT,((pCell/bigT)*AX1003)+((1-(pCell/bigT))*(I1003+J1003)),IF(OR(F1004="",COUNT($AX$2:AX1003)&lt;=pCell),AX1003,((pCell/COUNT($AX$2:AX1003))*AX1003)+((1-(pCell/COUNT($AX$2:AX1003)))*(I1003+J1003)))),I1003),IF(H1003="in-sample",IF(Q1003=bigT,((pCell/bigT)*AX1003)+((1-(pCell/bigT))*(I1003*J1003)),IF(OR(F1004="",COUNT($AX$2:AX1003)&lt;=pCell),AX1003,((pCell/COUNT($AX$2:AX1003))*AX1003)+((1-(pCell/COUNT($AX$2:AX1003)))*(I1003*J1003)))),I1003)))))))</f>
        <v/>
      </c>
      <c r="J1004" s="31" t="str">
        <f>IF(AND(F1003="",H1003="in-sample"),"",IF(AND(Temp!fhor_indata=1,H1003="out-sample",H1004="out-sample"),J1003,IF(AND(F1004="",H1003="out-sample"),"",IF(AND(Temp!optSeasCoef=0,Temp!sts_add=1),IF(H1003="in-sample",IF(Q1003=bigT,((qCell/bigT)*(I1004-I1003))+((1-(qCell/bigT))*J1003),IF(OR(F1004="",COUNT($F$2:F1003)&lt;=qCell),IF(COUNT($F$2:F1003)=1,0,F1003-F1002),((qCell/COUNT($F$2:F1003))*(I1004-I1003))+((1-(qCell/COUNT($F$2:F1003)))*J1003))),J1003),IF(AND(Temp!optSeasCoef=0,Temp!sts_multp=1),IF(H1003="in-sample",IF(Q1003=bigT,((qCell/bigT)*(I1004/I1003))+((1-(qCell/bigT))*J1003),IF(qCell=0,1,IF(OR(F1004="",COUNT($F$2:F1003)&lt;=qCell),IF(COUNT($F$2:F1003)=1,1,F1003/F1002),((qCell/COUNT($F$2:F1003))*(I1004/I1003))+((1-(qCell/COUNT($F$2:F1003)))*J1003)))),J1003),IF(Temp!sts_add=1,IF(H1003="in-sample",IF(Q1003=bigT,((qCell/bigT)*(I1004-I1003))+((1-(qCell/bigT))*J1003),IF(OR(F1004="",COUNT($AX$2:AX1003)&lt;=qCell),IF(COUNT($AX$2:AX1003)=1,0,AX1003-AX1002),((qCell/COUNT($AX$2:AX1003))*(I1004-I1003))+((1-(qCell/COUNT($AX$2:AX1003)))*J1003))),J1003),IF(H1003="in-sample",IF(Q1003=bigT,((qCell/bigT)*(I1004/I1003))+((1-(qCell/bigT))*J1003),IF(qCell=0,1,IF(OR(F1004="",COUNT($AX$2:AX1003)&lt;=qCell),IF(COUNT($AX$2:AX1003)=1,1,AX1003/AX1002),((qCell/COUNT($AX$2:AX1003))*(I1004/I1003))+((1-(qCell/COUNT($AX$2:AX1003)))*J1003)))),J1003)))))))</f>
        <v/>
      </c>
      <c r="K1004" s="31" t="str">
        <f>IF(H1004="","",IF(AND(Temp!optSeasCoef=0,Temp!sts_add=1),IF(H1004="out-sample",I1004+(Q1004*J1004),I1004+J1004),IF(AND(Temp!optSeasCoef=0,Temp!sts_multp=1),IF(H1004="out-sample",I1004*(J1004^Q1004),I1004*J1004),IF(Temp!sts_add=1,IF(H1004="out-sample",(I1004+(Q1004*J1004))*G1004,(I1004+J1004)*G1004),IF(H1004="out-sample",I1004*(J1004^Q1004)*G1004,I1004*J1004*G1004)))))</f>
        <v/>
      </c>
      <c r="L1004" s="32" t="str">
        <f t="shared" si="107"/>
        <v/>
      </c>
      <c r="M1004" s="32" t="str">
        <f t="shared" si="108"/>
        <v/>
      </c>
      <c r="N1004" s="32" t="str">
        <f t="shared" si="109"/>
        <v/>
      </c>
      <c r="O1004" s="32" t="str">
        <f t="shared" si="110"/>
        <v/>
      </c>
      <c r="P1004" s="32" t="str">
        <f t="shared" si="111"/>
        <v/>
      </c>
      <c r="Q1004" s="3" t="str">
        <f>IF(AND(Temp!fhor_indata=1,F1004="",H1003="in-sample"),1,IF(AND(Temp!fhor_indata=1,H1003="out-sample",Q1003&lt;ATA!XfHor),Q1003+1,IF(F1004="","",IF(AND(H1004="out-sample",H1003="in-sample"),1,IF(AND(H1004="out-sample",H1003="out-sample"),Q1003+1,IF(ISNUMBER(Q1003),Q1003+1,1))))))</f>
        <v/>
      </c>
      <c r="R1004" s="3" t="str">
        <f t="shared" si="105"/>
        <v/>
      </c>
      <c r="S1004" s="6"/>
      <c r="T1004" s="6"/>
      <c r="U1004" s="6"/>
      <c r="V1004" s="6"/>
      <c r="W1004" s="6"/>
      <c r="X1004" s="6"/>
      <c r="Y1004" s="6"/>
      <c r="Z1004" s="6"/>
      <c r="AA1004" s="6"/>
      <c r="AB1004" s="6"/>
      <c r="AC1004" s="6"/>
      <c r="AD1004" s="6"/>
      <c r="AE1004" s="6"/>
      <c r="AF1004" s="6"/>
      <c r="AG1004" s="6"/>
      <c r="AH1004" s="6"/>
      <c r="AI1004" s="6"/>
      <c r="AJ1004" s="6"/>
      <c r="AK1004" s="6"/>
      <c r="AX1004" s="63" t="e">
        <f t="shared" si="106"/>
        <v>#VALUE!</v>
      </c>
    </row>
    <row r="1005" spans="1:50" s="1" customFormat="1" ht="14.25" x14ac:dyDescent="0.2">
      <c r="A1005" s="6"/>
      <c r="B1005" s="6"/>
      <c r="C1005" s="6"/>
      <c r="D1005" s="3"/>
      <c r="E1005" s="70" t="str">
        <f>IF(ATA!E1005="","",ATA!E1005)</f>
        <v/>
      </c>
      <c r="F1005" s="51" t="str">
        <f>IF(ATA!F1005="","",ATA!F1005)</f>
        <v/>
      </c>
      <c r="G1005" s="11" t="str">
        <f>IF(ATA!G1005="","",ATA!G1005)</f>
        <v/>
      </c>
      <c r="H1005" s="55" t="str">
        <f>IF(ATA!H1005="","",ATA!H1005)</f>
        <v/>
      </c>
      <c r="I1005" s="31" t="str">
        <f>IF(AND(F1004="",H1004="in-sample"),"",IF(AND(Temp!fhor_indata=1,H1004="out-sample",H1005="out-sample"),I1004,IF(AND(F1005="",H1004="out-sample"),"",IF(AND(Temp!optSeasCoef=0,Temp!sts_add=1),IF(H1004="in-sample",IF(Q1004=bigT,((pCell/bigT)*F1004)+((1-(pCell/bigT))*(I1004+J1004)),IF(OR(F1005="",COUNT($F$2:F1004)&lt;=pCell),F1004,((pCell/COUNT($F$2:F1004))*F1004)+((1-(pCell/COUNT($F$2:F1004)))*(I1004+J1004)))),I1004),IF(AND(Temp!optSeasCoef=0,Temp!sts_multp=1),IF(H1004="in-sample",IF(Q1004=bigT,((pCell/bigT)*F1004)+((1-(pCell/bigT))*(I1004*J1004)),IF(OR(F1005="",COUNT(F$2:$F1004)&lt;=pCell),F1004,((pCell/COUNT($F$2:F1004))*F1004)+((1-(pCell/COUNT($F$2:F1004)))*(I1004*J1004)))),I1004),IF(Temp!sts_add=1,IF(H1004="in-sample",IF(Q1004=bigT,((pCell/bigT)*AX1004)+((1-(pCell/bigT))*(I1004+J1004)),IF(OR(F1005="",COUNT($AX$2:AX1004)&lt;=pCell),AX1004,((pCell/COUNT($AX$2:AX1004))*AX1004)+((1-(pCell/COUNT($AX$2:AX1004)))*(I1004+J1004)))),I1004),IF(H1004="in-sample",IF(Q1004=bigT,((pCell/bigT)*AX1004)+((1-(pCell/bigT))*(I1004*J1004)),IF(OR(F1005="",COUNT($AX$2:AX1004)&lt;=pCell),AX1004,((pCell/COUNT($AX$2:AX1004))*AX1004)+((1-(pCell/COUNT($AX$2:AX1004)))*(I1004*J1004)))),I1004)))))))</f>
        <v/>
      </c>
      <c r="J1005" s="31" t="str">
        <f>IF(AND(F1004="",H1004="in-sample"),"",IF(AND(Temp!fhor_indata=1,H1004="out-sample",H1005="out-sample"),J1004,IF(AND(F1005="",H1004="out-sample"),"",IF(AND(Temp!optSeasCoef=0,Temp!sts_add=1),IF(H1004="in-sample",IF(Q1004=bigT,((qCell/bigT)*(I1005-I1004))+((1-(qCell/bigT))*J1004),IF(OR(F1005="",COUNT($F$2:F1004)&lt;=qCell),IF(COUNT($F$2:F1004)=1,0,F1004-F1003),((qCell/COUNT($F$2:F1004))*(I1005-I1004))+((1-(qCell/COUNT($F$2:F1004)))*J1004))),J1004),IF(AND(Temp!optSeasCoef=0,Temp!sts_multp=1),IF(H1004="in-sample",IF(Q1004=bigT,((qCell/bigT)*(I1005/I1004))+((1-(qCell/bigT))*J1004),IF(qCell=0,1,IF(OR(F1005="",COUNT($F$2:F1004)&lt;=qCell),IF(COUNT($F$2:F1004)=1,1,F1004/F1003),((qCell/COUNT($F$2:F1004))*(I1005/I1004))+((1-(qCell/COUNT($F$2:F1004)))*J1004)))),J1004),IF(Temp!sts_add=1,IF(H1004="in-sample",IF(Q1004=bigT,((qCell/bigT)*(I1005-I1004))+((1-(qCell/bigT))*J1004),IF(OR(F1005="",COUNT($AX$2:AX1004)&lt;=qCell),IF(COUNT($AX$2:AX1004)=1,0,AX1004-AX1003),((qCell/COUNT($AX$2:AX1004))*(I1005-I1004))+((1-(qCell/COUNT($AX$2:AX1004)))*J1004))),J1004),IF(H1004="in-sample",IF(Q1004=bigT,((qCell/bigT)*(I1005/I1004))+((1-(qCell/bigT))*J1004),IF(qCell=0,1,IF(OR(F1005="",COUNT($AX$2:AX1004)&lt;=qCell),IF(COUNT($AX$2:AX1004)=1,1,AX1004/AX1003),((qCell/COUNT($AX$2:AX1004))*(I1005/I1004))+((1-(qCell/COUNT($AX$2:AX1004)))*J1004)))),J1004)))))))</f>
        <v/>
      </c>
      <c r="K1005" s="31" t="str">
        <f>IF(H1005="","",IF(AND(Temp!optSeasCoef=0,Temp!sts_add=1),IF(H1005="out-sample",I1005+(Q1005*J1005),I1005+J1005),IF(AND(Temp!optSeasCoef=0,Temp!sts_multp=1),IF(H1005="out-sample",I1005*(J1005^Q1005),I1005*J1005),IF(Temp!sts_add=1,IF(H1005="out-sample",(I1005+(Q1005*J1005))*G1005,(I1005+J1005)*G1005),IF(H1005="out-sample",I1005*(J1005^Q1005)*G1005,I1005*J1005*G1005)))))</f>
        <v/>
      </c>
      <c r="L1005" s="32" t="str">
        <f t="shared" si="107"/>
        <v/>
      </c>
      <c r="M1005" s="32" t="str">
        <f t="shared" si="108"/>
        <v/>
      </c>
      <c r="N1005" s="32" t="str">
        <f t="shared" si="109"/>
        <v/>
      </c>
      <c r="O1005" s="32" t="str">
        <f t="shared" si="110"/>
        <v/>
      </c>
      <c r="P1005" s="32" t="str">
        <f t="shared" si="111"/>
        <v/>
      </c>
      <c r="Q1005" s="3" t="str">
        <f>IF(AND(Temp!fhor_indata=1,F1005="",H1004="in-sample"),1,IF(AND(Temp!fhor_indata=1,H1004="out-sample",Q1004&lt;ATA!XfHor),Q1004+1,IF(F1005="","",IF(AND(H1005="out-sample",H1004="in-sample"),1,IF(AND(H1005="out-sample",H1004="out-sample"),Q1004+1,IF(ISNUMBER(Q1004),Q1004+1,1))))))</f>
        <v/>
      </c>
      <c r="R1005" s="3" t="str">
        <f t="shared" si="105"/>
        <v/>
      </c>
      <c r="S1005" s="6"/>
      <c r="T1005" s="6"/>
      <c r="U1005" s="6"/>
      <c r="V1005" s="6"/>
      <c r="W1005" s="6"/>
      <c r="X1005" s="6"/>
      <c r="Y1005" s="6"/>
      <c r="Z1005" s="6"/>
      <c r="AA1005" s="6"/>
      <c r="AB1005" s="6"/>
      <c r="AC1005" s="6"/>
      <c r="AD1005" s="6"/>
      <c r="AE1005" s="6"/>
      <c r="AF1005" s="6"/>
      <c r="AG1005" s="6"/>
      <c r="AH1005" s="6"/>
      <c r="AI1005" s="6"/>
      <c r="AJ1005" s="6"/>
      <c r="AK1005" s="6"/>
      <c r="AX1005" s="63" t="e">
        <f t="shared" si="106"/>
        <v>#VALUE!</v>
      </c>
    </row>
    <row r="1006" spans="1:50" s="1" customFormat="1" ht="14.25" x14ac:dyDescent="0.2">
      <c r="A1006" s="6"/>
      <c r="B1006" s="6"/>
      <c r="C1006" s="6"/>
      <c r="D1006" s="3"/>
      <c r="E1006" s="70" t="str">
        <f>IF(ATA!E1006="","",ATA!E1006)</f>
        <v/>
      </c>
      <c r="F1006" s="51" t="str">
        <f>IF(ATA!F1006="","",ATA!F1006)</f>
        <v/>
      </c>
      <c r="G1006" s="11" t="str">
        <f>IF(ATA!G1006="","",ATA!G1006)</f>
        <v/>
      </c>
      <c r="H1006" s="55" t="str">
        <f>IF(ATA!H1006="","",ATA!H1006)</f>
        <v/>
      </c>
      <c r="I1006" s="31" t="str">
        <f>IF(AND(F1005="",H1005="in-sample"),"",IF(AND(Temp!fhor_indata=1,H1005="out-sample",H1006="out-sample"),I1005,IF(AND(F1006="",H1005="out-sample"),"",IF(AND(Temp!optSeasCoef=0,Temp!sts_add=1),IF(H1005="in-sample",IF(Q1005=bigT,((pCell/bigT)*F1005)+((1-(pCell/bigT))*(I1005+J1005)),IF(OR(F1006="",COUNT($F$2:F1005)&lt;=pCell),F1005,((pCell/COUNT($F$2:F1005))*F1005)+((1-(pCell/COUNT($F$2:F1005)))*(I1005+J1005)))),I1005),IF(AND(Temp!optSeasCoef=0,Temp!sts_multp=1),IF(H1005="in-sample",IF(Q1005=bigT,((pCell/bigT)*F1005)+((1-(pCell/bigT))*(I1005*J1005)),IF(OR(F1006="",COUNT(F$2:$F1005)&lt;=pCell),F1005,((pCell/COUNT($F$2:F1005))*F1005)+((1-(pCell/COUNT($F$2:F1005)))*(I1005*J1005)))),I1005),IF(Temp!sts_add=1,IF(H1005="in-sample",IF(Q1005=bigT,((pCell/bigT)*AX1005)+((1-(pCell/bigT))*(I1005+J1005)),IF(OR(F1006="",COUNT($AX$2:AX1005)&lt;=pCell),AX1005,((pCell/COUNT($AX$2:AX1005))*AX1005)+((1-(pCell/COUNT($AX$2:AX1005)))*(I1005+J1005)))),I1005),IF(H1005="in-sample",IF(Q1005=bigT,((pCell/bigT)*AX1005)+((1-(pCell/bigT))*(I1005*J1005)),IF(OR(F1006="",COUNT($AX$2:AX1005)&lt;=pCell),AX1005,((pCell/COUNT($AX$2:AX1005))*AX1005)+((1-(pCell/COUNT($AX$2:AX1005)))*(I1005*J1005)))),I1005)))))))</f>
        <v/>
      </c>
      <c r="J1006" s="31" t="str">
        <f>IF(AND(F1005="",H1005="in-sample"),"",IF(AND(Temp!fhor_indata=1,H1005="out-sample",H1006="out-sample"),J1005,IF(AND(F1006="",H1005="out-sample"),"",IF(AND(Temp!optSeasCoef=0,Temp!sts_add=1),IF(H1005="in-sample",IF(Q1005=bigT,((qCell/bigT)*(I1006-I1005))+((1-(qCell/bigT))*J1005),IF(OR(F1006="",COUNT($F$2:F1005)&lt;=qCell),IF(COUNT($F$2:F1005)=1,0,F1005-F1004),((qCell/COUNT($F$2:F1005))*(I1006-I1005))+((1-(qCell/COUNT($F$2:F1005)))*J1005))),J1005),IF(AND(Temp!optSeasCoef=0,Temp!sts_multp=1),IF(H1005="in-sample",IF(Q1005=bigT,((qCell/bigT)*(I1006/I1005))+((1-(qCell/bigT))*J1005),IF(qCell=0,1,IF(OR(F1006="",COUNT($F$2:F1005)&lt;=qCell),IF(COUNT($F$2:F1005)=1,1,F1005/F1004),((qCell/COUNT($F$2:F1005))*(I1006/I1005))+((1-(qCell/COUNT($F$2:F1005)))*J1005)))),J1005),IF(Temp!sts_add=1,IF(H1005="in-sample",IF(Q1005=bigT,((qCell/bigT)*(I1006-I1005))+((1-(qCell/bigT))*J1005),IF(OR(F1006="",COUNT($AX$2:AX1005)&lt;=qCell),IF(COUNT($AX$2:AX1005)=1,0,AX1005-AX1004),((qCell/COUNT($AX$2:AX1005))*(I1006-I1005))+((1-(qCell/COUNT($AX$2:AX1005)))*J1005))),J1005),IF(H1005="in-sample",IF(Q1005=bigT,((qCell/bigT)*(I1006/I1005))+((1-(qCell/bigT))*J1005),IF(qCell=0,1,IF(OR(F1006="",COUNT($AX$2:AX1005)&lt;=qCell),IF(COUNT($AX$2:AX1005)=1,1,AX1005/AX1004),((qCell/COUNT($AX$2:AX1005))*(I1006/I1005))+((1-(qCell/COUNT($AX$2:AX1005)))*J1005)))),J1005)))))))</f>
        <v/>
      </c>
      <c r="K1006" s="31" t="str">
        <f>IF(H1006="","",IF(AND(Temp!optSeasCoef=0,Temp!sts_add=1),IF(H1006="out-sample",I1006+(Q1006*J1006),I1006+J1006),IF(AND(Temp!optSeasCoef=0,Temp!sts_multp=1),IF(H1006="out-sample",I1006*(J1006^Q1006),I1006*J1006),IF(Temp!sts_add=1,IF(H1006="out-sample",(I1006+(Q1006*J1006))*G1006,(I1006+J1006)*G1006),IF(H1006="out-sample",I1006*(J1006^Q1006)*G1006,I1006*J1006*G1006)))))</f>
        <v/>
      </c>
      <c r="L1006" s="32" t="str">
        <f t="shared" si="107"/>
        <v/>
      </c>
      <c r="M1006" s="32" t="str">
        <f t="shared" si="108"/>
        <v/>
      </c>
      <c r="N1006" s="32" t="str">
        <f t="shared" si="109"/>
        <v/>
      </c>
      <c r="O1006" s="32" t="str">
        <f t="shared" si="110"/>
        <v/>
      </c>
      <c r="P1006" s="32" t="str">
        <f t="shared" si="111"/>
        <v/>
      </c>
      <c r="Q1006" s="3" t="str">
        <f>IF(AND(Temp!fhor_indata=1,F1006="",H1005="in-sample"),1,IF(AND(Temp!fhor_indata=1,H1005="out-sample",Q1005&lt;ATA!XfHor),Q1005+1,IF(F1006="","",IF(AND(H1006="out-sample",H1005="in-sample"),1,IF(AND(H1006="out-sample",H1005="out-sample"),Q1005+1,IF(ISNUMBER(Q1005),Q1005+1,1))))))</f>
        <v/>
      </c>
      <c r="R1006" s="3" t="str">
        <f t="shared" si="105"/>
        <v/>
      </c>
      <c r="S1006" s="6"/>
      <c r="T1006" s="6"/>
      <c r="U1006" s="6"/>
      <c r="V1006" s="6"/>
      <c r="W1006" s="6"/>
      <c r="X1006" s="6"/>
      <c r="Y1006" s="6"/>
      <c r="Z1006" s="6"/>
      <c r="AA1006" s="6"/>
      <c r="AB1006" s="6"/>
      <c r="AC1006" s="6"/>
      <c r="AD1006" s="6"/>
      <c r="AE1006" s="6"/>
      <c r="AF1006" s="6"/>
      <c r="AG1006" s="6"/>
      <c r="AH1006" s="6"/>
      <c r="AI1006" s="6"/>
      <c r="AJ1006" s="6"/>
      <c r="AK1006" s="6"/>
      <c r="AX1006" s="63" t="e">
        <f t="shared" si="106"/>
        <v>#VALUE!</v>
      </c>
    </row>
    <row r="1007" spans="1:50" s="1" customFormat="1" ht="14.25" x14ac:dyDescent="0.2">
      <c r="A1007" s="6"/>
      <c r="B1007" s="6"/>
      <c r="C1007" s="6"/>
      <c r="D1007" s="3"/>
      <c r="E1007" s="70" t="str">
        <f>IF(ATA!E1007="","",ATA!E1007)</f>
        <v/>
      </c>
      <c r="F1007" s="51" t="str">
        <f>IF(ATA!F1007="","",ATA!F1007)</f>
        <v/>
      </c>
      <c r="G1007" s="11" t="str">
        <f>IF(ATA!G1007="","",ATA!G1007)</f>
        <v/>
      </c>
      <c r="H1007" s="55" t="str">
        <f>IF(ATA!H1007="","",ATA!H1007)</f>
        <v/>
      </c>
      <c r="I1007" s="31" t="str">
        <f>IF(AND(F1006="",H1006="in-sample"),"",IF(AND(Temp!fhor_indata=1,H1006="out-sample",H1007="out-sample"),I1006,IF(AND(F1007="",H1006="out-sample"),"",IF(AND(Temp!optSeasCoef=0,Temp!sts_add=1),IF(H1006="in-sample",IF(Q1006=bigT,((pCell/bigT)*F1006)+((1-(pCell/bigT))*(I1006+J1006)),IF(OR(F1007="",COUNT($F$2:F1006)&lt;=pCell),F1006,((pCell/COUNT($F$2:F1006))*F1006)+((1-(pCell/COUNT($F$2:F1006)))*(I1006+J1006)))),I1006),IF(AND(Temp!optSeasCoef=0,Temp!sts_multp=1),IF(H1006="in-sample",IF(Q1006=bigT,((pCell/bigT)*F1006)+((1-(pCell/bigT))*(I1006*J1006)),IF(OR(F1007="",COUNT(F$2:$F1006)&lt;=pCell),F1006,((pCell/COUNT($F$2:F1006))*F1006)+((1-(pCell/COUNT($F$2:F1006)))*(I1006*J1006)))),I1006),IF(Temp!sts_add=1,IF(H1006="in-sample",IF(Q1006=bigT,((pCell/bigT)*AX1006)+((1-(pCell/bigT))*(I1006+J1006)),IF(OR(F1007="",COUNT($AX$2:AX1006)&lt;=pCell),AX1006,((pCell/COUNT($AX$2:AX1006))*AX1006)+((1-(pCell/COUNT($AX$2:AX1006)))*(I1006+J1006)))),I1006),IF(H1006="in-sample",IF(Q1006=bigT,((pCell/bigT)*AX1006)+((1-(pCell/bigT))*(I1006*J1006)),IF(OR(F1007="",COUNT($AX$2:AX1006)&lt;=pCell),AX1006,((pCell/COUNT($AX$2:AX1006))*AX1006)+((1-(pCell/COUNT($AX$2:AX1006)))*(I1006*J1006)))),I1006)))))))</f>
        <v/>
      </c>
      <c r="J1007" s="31" t="str">
        <f>IF(AND(F1006="",H1006="in-sample"),"",IF(AND(Temp!fhor_indata=1,H1006="out-sample",H1007="out-sample"),J1006,IF(AND(F1007="",H1006="out-sample"),"",IF(AND(Temp!optSeasCoef=0,Temp!sts_add=1),IF(H1006="in-sample",IF(Q1006=bigT,((qCell/bigT)*(I1007-I1006))+((1-(qCell/bigT))*J1006),IF(OR(F1007="",COUNT($F$2:F1006)&lt;=qCell),IF(COUNT($F$2:F1006)=1,0,F1006-F1005),((qCell/COUNT($F$2:F1006))*(I1007-I1006))+((1-(qCell/COUNT($F$2:F1006)))*J1006))),J1006),IF(AND(Temp!optSeasCoef=0,Temp!sts_multp=1),IF(H1006="in-sample",IF(Q1006=bigT,((qCell/bigT)*(I1007/I1006))+((1-(qCell/bigT))*J1006),IF(qCell=0,1,IF(OR(F1007="",COUNT($F$2:F1006)&lt;=qCell),IF(COUNT($F$2:F1006)=1,1,F1006/F1005),((qCell/COUNT($F$2:F1006))*(I1007/I1006))+((1-(qCell/COUNT($F$2:F1006)))*J1006)))),J1006),IF(Temp!sts_add=1,IF(H1006="in-sample",IF(Q1006=bigT,((qCell/bigT)*(I1007-I1006))+((1-(qCell/bigT))*J1006),IF(OR(F1007="",COUNT($AX$2:AX1006)&lt;=qCell),IF(COUNT($AX$2:AX1006)=1,0,AX1006-AX1005),((qCell/COUNT($AX$2:AX1006))*(I1007-I1006))+((1-(qCell/COUNT($AX$2:AX1006)))*J1006))),J1006),IF(H1006="in-sample",IF(Q1006=bigT,((qCell/bigT)*(I1007/I1006))+((1-(qCell/bigT))*J1006),IF(qCell=0,1,IF(OR(F1007="",COUNT($AX$2:AX1006)&lt;=qCell),IF(COUNT($AX$2:AX1006)=1,1,AX1006/AX1005),((qCell/COUNT($AX$2:AX1006))*(I1007/I1006))+((1-(qCell/COUNT($AX$2:AX1006)))*J1006)))),J1006)))))))</f>
        <v/>
      </c>
      <c r="K1007" s="31" t="str">
        <f>IF(H1007="","",IF(AND(Temp!optSeasCoef=0,Temp!sts_add=1),IF(H1007="out-sample",I1007+(Q1007*J1007),I1007+J1007),IF(AND(Temp!optSeasCoef=0,Temp!sts_multp=1),IF(H1007="out-sample",I1007*(J1007^Q1007),I1007*J1007),IF(Temp!sts_add=1,IF(H1007="out-sample",(I1007+(Q1007*J1007))*G1007,(I1007+J1007)*G1007),IF(H1007="out-sample",I1007*(J1007^Q1007)*G1007,I1007*J1007*G1007)))))</f>
        <v/>
      </c>
      <c r="L1007" s="32" t="str">
        <f t="shared" si="107"/>
        <v/>
      </c>
      <c r="M1007" s="32" t="str">
        <f t="shared" si="108"/>
        <v/>
      </c>
      <c r="N1007" s="32" t="str">
        <f t="shared" si="109"/>
        <v/>
      </c>
      <c r="O1007" s="32" t="str">
        <f t="shared" si="110"/>
        <v/>
      </c>
      <c r="P1007" s="32" t="str">
        <f t="shared" si="111"/>
        <v/>
      </c>
      <c r="Q1007" s="3" t="str">
        <f>IF(AND(Temp!fhor_indata=1,F1007="",H1006="in-sample"),1,IF(AND(Temp!fhor_indata=1,H1006="out-sample",Q1006&lt;ATA!XfHor),Q1006+1,IF(F1007="","",IF(AND(H1007="out-sample",H1006="in-sample"),1,IF(AND(H1007="out-sample",H1006="out-sample"),Q1006+1,IF(ISNUMBER(Q1006),Q1006+1,1))))))</f>
        <v/>
      </c>
      <c r="R1007" s="3" t="str">
        <f t="shared" si="105"/>
        <v/>
      </c>
      <c r="S1007" s="6"/>
      <c r="T1007" s="6"/>
      <c r="U1007" s="6"/>
      <c r="V1007" s="6"/>
      <c r="W1007" s="6"/>
      <c r="X1007" s="6"/>
      <c r="Y1007" s="6"/>
      <c r="Z1007" s="6"/>
      <c r="AA1007" s="6"/>
      <c r="AB1007" s="6"/>
      <c r="AC1007" s="6"/>
      <c r="AD1007" s="6"/>
      <c r="AE1007" s="6"/>
      <c r="AF1007" s="6"/>
      <c r="AG1007" s="6"/>
      <c r="AH1007" s="6"/>
      <c r="AI1007" s="6"/>
      <c r="AJ1007" s="6"/>
      <c r="AK1007" s="6"/>
      <c r="AX1007" s="63" t="e">
        <f t="shared" si="106"/>
        <v>#VALUE!</v>
      </c>
    </row>
    <row r="1008" spans="1:50" s="1" customFormat="1" ht="14.25" x14ac:dyDescent="0.2">
      <c r="A1008" s="6"/>
      <c r="B1008" s="6"/>
      <c r="C1008" s="6"/>
      <c r="D1008" s="3"/>
      <c r="E1008" s="70" t="str">
        <f>IF(ATA!E1008="","",ATA!E1008)</f>
        <v/>
      </c>
      <c r="F1008" s="51" t="str">
        <f>IF(ATA!F1008="","",ATA!F1008)</f>
        <v/>
      </c>
      <c r="G1008" s="11" t="str">
        <f>IF(ATA!G1008="","",ATA!G1008)</f>
        <v/>
      </c>
      <c r="H1008" s="55" t="str">
        <f>IF(ATA!H1008="","",ATA!H1008)</f>
        <v/>
      </c>
      <c r="I1008" s="31" t="str">
        <f>IF(AND(F1007="",H1007="in-sample"),"",IF(AND(Temp!fhor_indata=1,H1007="out-sample",H1008="out-sample"),I1007,IF(AND(F1008="",H1007="out-sample"),"",IF(AND(Temp!optSeasCoef=0,Temp!sts_add=1),IF(H1007="in-sample",IF(Q1007=bigT,((pCell/bigT)*F1007)+((1-(pCell/bigT))*(I1007+J1007)),IF(OR(F1008="",COUNT($F$2:F1007)&lt;=pCell),F1007,((pCell/COUNT($F$2:F1007))*F1007)+((1-(pCell/COUNT($F$2:F1007)))*(I1007+J1007)))),I1007),IF(AND(Temp!optSeasCoef=0,Temp!sts_multp=1),IF(H1007="in-sample",IF(Q1007=bigT,((pCell/bigT)*F1007)+((1-(pCell/bigT))*(I1007*J1007)),IF(OR(F1008="",COUNT(F$2:$F1007)&lt;=pCell),F1007,((pCell/COUNT($F$2:F1007))*F1007)+((1-(pCell/COUNT($F$2:F1007)))*(I1007*J1007)))),I1007),IF(Temp!sts_add=1,IF(H1007="in-sample",IF(Q1007=bigT,((pCell/bigT)*AX1007)+((1-(pCell/bigT))*(I1007+J1007)),IF(OR(F1008="",COUNT($AX$2:AX1007)&lt;=pCell),AX1007,((pCell/COUNT($AX$2:AX1007))*AX1007)+((1-(pCell/COUNT($AX$2:AX1007)))*(I1007+J1007)))),I1007),IF(H1007="in-sample",IF(Q1007=bigT,((pCell/bigT)*AX1007)+((1-(pCell/bigT))*(I1007*J1007)),IF(OR(F1008="",COUNT($AX$2:AX1007)&lt;=pCell),AX1007,((pCell/COUNT($AX$2:AX1007))*AX1007)+((1-(pCell/COUNT($AX$2:AX1007)))*(I1007*J1007)))),I1007)))))))</f>
        <v/>
      </c>
      <c r="J1008" s="31" t="str">
        <f>IF(AND(F1007="",H1007="in-sample"),"",IF(AND(Temp!fhor_indata=1,H1007="out-sample",H1008="out-sample"),J1007,IF(AND(F1008="",H1007="out-sample"),"",IF(AND(Temp!optSeasCoef=0,Temp!sts_add=1),IF(H1007="in-sample",IF(Q1007=bigT,((qCell/bigT)*(I1008-I1007))+((1-(qCell/bigT))*J1007),IF(OR(F1008="",COUNT($F$2:F1007)&lt;=qCell),IF(COUNT($F$2:F1007)=1,0,F1007-F1006),((qCell/COUNT($F$2:F1007))*(I1008-I1007))+((1-(qCell/COUNT($F$2:F1007)))*J1007))),J1007),IF(AND(Temp!optSeasCoef=0,Temp!sts_multp=1),IF(H1007="in-sample",IF(Q1007=bigT,((qCell/bigT)*(I1008/I1007))+((1-(qCell/bigT))*J1007),IF(qCell=0,1,IF(OR(F1008="",COUNT($F$2:F1007)&lt;=qCell),IF(COUNT($F$2:F1007)=1,1,F1007/F1006),((qCell/COUNT($F$2:F1007))*(I1008/I1007))+((1-(qCell/COUNT($F$2:F1007)))*J1007)))),J1007),IF(Temp!sts_add=1,IF(H1007="in-sample",IF(Q1007=bigT,((qCell/bigT)*(I1008-I1007))+((1-(qCell/bigT))*J1007),IF(OR(F1008="",COUNT($AX$2:AX1007)&lt;=qCell),IF(COUNT($AX$2:AX1007)=1,0,AX1007-AX1006),((qCell/COUNT($AX$2:AX1007))*(I1008-I1007))+((1-(qCell/COUNT($AX$2:AX1007)))*J1007))),J1007),IF(H1007="in-sample",IF(Q1007=bigT,((qCell/bigT)*(I1008/I1007))+((1-(qCell/bigT))*J1007),IF(qCell=0,1,IF(OR(F1008="",COUNT($AX$2:AX1007)&lt;=qCell),IF(COUNT($AX$2:AX1007)=1,1,AX1007/AX1006),((qCell/COUNT($AX$2:AX1007))*(I1008/I1007))+((1-(qCell/COUNT($AX$2:AX1007)))*J1007)))),J1007)))))))</f>
        <v/>
      </c>
      <c r="K1008" s="31" t="str">
        <f>IF(H1008="","",IF(AND(Temp!optSeasCoef=0,Temp!sts_add=1),IF(H1008="out-sample",I1008+(Q1008*J1008),I1008+J1008),IF(AND(Temp!optSeasCoef=0,Temp!sts_multp=1),IF(H1008="out-sample",I1008*(J1008^Q1008),I1008*J1008),IF(Temp!sts_add=1,IF(H1008="out-sample",(I1008+(Q1008*J1008))*G1008,(I1008+J1008)*G1008),IF(H1008="out-sample",I1008*(J1008^Q1008)*G1008,I1008*J1008*G1008)))))</f>
        <v/>
      </c>
      <c r="L1008" s="32" t="str">
        <f t="shared" si="107"/>
        <v/>
      </c>
      <c r="M1008" s="32" t="str">
        <f t="shared" si="108"/>
        <v/>
      </c>
      <c r="N1008" s="32" t="str">
        <f t="shared" si="109"/>
        <v/>
      </c>
      <c r="O1008" s="32" t="str">
        <f t="shared" si="110"/>
        <v/>
      </c>
      <c r="P1008" s="32" t="str">
        <f t="shared" si="111"/>
        <v/>
      </c>
      <c r="Q1008" s="3" t="str">
        <f>IF(AND(Temp!fhor_indata=1,F1008="",H1007="in-sample"),1,IF(AND(Temp!fhor_indata=1,H1007="out-sample",Q1007&lt;ATA!XfHor),Q1007+1,IF(F1008="","",IF(AND(H1008="out-sample",H1007="in-sample"),1,IF(AND(H1008="out-sample",H1007="out-sample"),Q1007+1,IF(ISNUMBER(Q1007),Q1007+1,1))))))</f>
        <v/>
      </c>
      <c r="R1008" s="3" t="str">
        <f t="shared" si="105"/>
        <v/>
      </c>
      <c r="S1008" s="6"/>
      <c r="T1008" s="6"/>
      <c r="U1008" s="6"/>
      <c r="V1008" s="6"/>
      <c r="W1008" s="6"/>
      <c r="X1008" s="6"/>
      <c r="Y1008" s="6"/>
      <c r="Z1008" s="6"/>
      <c r="AA1008" s="6"/>
      <c r="AB1008" s="6"/>
      <c r="AC1008" s="6"/>
      <c r="AD1008" s="6"/>
      <c r="AE1008" s="6"/>
      <c r="AF1008" s="6"/>
      <c r="AG1008" s="6"/>
      <c r="AH1008" s="6"/>
      <c r="AI1008" s="6"/>
      <c r="AJ1008" s="6"/>
      <c r="AK1008" s="6"/>
      <c r="AX1008" s="63" t="e">
        <f t="shared" si="106"/>
        <v>#VALUE!</v>
      </c>
    </row>
    <row r="1009" spans="1:50" s="1" customFormat="1" ht="14.25" x14ac:dyDescent="0.2">
      <c r="A1009" s="6"/>
      <c r="B1009" s="6"/>
      <c r="C1009" s="6"/>
      <c r="D1009" s="3"/>
      <c r="E1009" s="70" t="str">
        <f>IF(ATA!E1009="","",ATA!E1009)</f>
        <v/>
      </c>
      <c r="F1009" s="51" t="str">
        <f>IF(ATA!F1009="","",ATA!F1009)</f>
        <v/>
      </c>
      <c r="G1009" s="11" t="str">
        <f>IF(ATA!G1009="","",ATA!G1009)</f>
        <v/>
      </c>
      <c r="H1009" s="55" t="str">
        <f>IF(ATA!H1009="","",ATA!H1009)</f>
        <v/>
      </c>
      <c r="I1009" s="31" t="str">
        <f>IF(AND(F1008="",H1008="in-sample"),"",IF(AND(Temp!fhor_indata=1,H1008="out-sample",H1009="out-sample"),I1008,IF(AND(F1009="",H1008="out-sample"),"",IF(AND(Temp!optSeasCoef=0,Temp!sts_add=1),IF(H1008="in-sample",IF(Q1008=bigT,((pCell/bigT)*F1008)+((1-(pCell/bigT))*(I1008+J1008)),IF(OR(F1009="",COUNT($F$2:F1008)&lt;=pCell),F1008,((pCell/COUNT($F$2:F1008))*F1008)+((1-(pCell/COUNT($F$2:F1008)))*(I1008+J1008)))),I1008),IF(AND(Temp!optSeasCoef=0,Temp!sts_multp=1),IF(H1008="in-sample",IF(Q1008=bigT,((pCell/bigT)*F1008)+((1-(pCell/bigT))*(I1008*J1008)),IF(OR(F1009="",COUNT(F$2:$F1008)&lt;=pCell),F1008,((pCell/COUNT($F$2:F1008))*F1008)+((1-(pCell/COUNT($F$2:F1008)))*(I1008*J1008)))),I1008),IF(Temp!sts_add=1,IF(H1008="in-sample",IF(Q1008=bigT,((pCell/bigT)*AX1008)+((1-(pCell/bigT))*(I1008+J1008)),IF(OR(F1009="",COUNT($AX$2:AX1008)&lt;=pCell),AX1008,((pCell/COUNT($AX$2:AX1008))*AX1008)+((1-(pCell/COUNT($AX$2:AX1008)))*(I1008+J1008)))),I1008),IF(H1008="in-sample",IF(Q1008=bigT,((pCell/bigT)*AX1008)+((1-(pCell/bigT))*(I1008*J1008)),IF(OR(F1009="",COUNT($AX$2:AX1008)&lt;=pCell),AX1008,((pCell/COUNT($AX$2:AX1008))*AX1008)+((1-(pCell/COUNT($AX$2:AX1008)))*(I1008*J1008)))),I1008)))))))</f>
        <v/>
      </c>
      <c r="J1009" s="31" t="str">
        <f>IF(AND(F1008="",H1008="in-sample"),"",IF(AND(Temp!fhor_indata=1,H1008="out-sample",H1009="out-sample"),J1008,IF(AND(F1009="",H1008="out-sample"),"",IF(AND(Temp!optSeasCoef=0,Temp!sts_add=1),IF(H1008="in-sample",IF(Q1008=bigT,((qCell/bigT)*(I1009-I1008))+((1-(qCell/bigT))*J1008),IF(OR(F1009="",COUNT($F$2:F1008)&lt;=qCell),IF(COUNT($F$2:F1008)=1,0,F1008-F1007),((qCell/COUNT($F$2:F1008))*(I1009-I1008))+((1-(qCell/COUNT($F$2:F1008)))*J1008))),J1008),IF(AND(Temp!optSeasCoef=0,Temp!sts_multp=1),IF(H1008="in-sample",IF(Q1008=bigT,((qCell/bigT)*(I1009/I1008))+((1-(qCell/bigT))*J1008),IF(qCell=0,1,IF(OR(F1009="",COUNT($F$2:F1008)&lt;=qCell),IF(COUNT($F$2:F1008)=1,1,F1008/F1007),((qCell/COUNT($F$2:F1008))*(I1009/I1008))+((1-(qCell/COUNT($F$2:F1008)))*J1008)))),J1008),IF(Temp!sts_add=1,IF(H1008="in-sample",IF(Q1008=bigT,((qCell/bigT)*(I1009-I1008))+((1-(qCell/bigT))*J1008),IF(OR(F1009="",COUNT($AX$2:AX1008)&lt;=qCell),IF(COUNT($AX$2:AX1008)=1,0,AX1008-AX1007),((qCell/COUNT($AX$2:AX1008))*(I1009-I1008))+((1-(qCell/COUNT($AX$2:AX1008)))*J1008))),J1008),IF(H1008="in-sample",IF(Q1008=bigT,((qCell/bigT)*(I1009/I1008))+((1-(qCell/bigT))*J1008),IF(qCell=0,1,IF(OR(F1009="",COUNT($AX$2:AX1008)&lt;=qCell),IF(COUNT($AX$2:AX1008)=1,1,AX1008/AX1007),((qCell/COUNT($AX$2:AX1008))*(I1009/I1008))+((1-(qCell/COUNT($AX$2:AX1008)))*J1008)))),J1008)))))))</f>
        <v/>
      </c>
      <c r="K1009" s="31" t="str">
        <f>IF(H1009="","",IF(AND(Temp!optSeasCoef=0,Temp!sts_add=1),IF(H1009="out-sample",I1009+(Q1009*J1009),I1009+J1009),IF(AND(Temp!optSeasCoef=0,Temp!sts_multp=1),IF(H1009="out-sample",I1009*(J1009^Q1009),I1009*J1009),IF(Temp!sts_add=1,IF(H1009="out-sample",(I1009+(Q1009*J1009))*G1009,(I1009+J1009)*G1009),IF(H1009="out-sample",I1009*(J1009^Q1009)*G1009,I1009*J1009*G1009)))))</f>
        <v/>
      </c>
      <c r="L1009" s="32" t="str">
        <f t="shared" si="107"/>
        <v/>
      </c>
      <c r="M1009" s="32" t="str">
        <f t="shared" si="108"/>
        <v/>
      </c>
      <c r="N1009" s="32" t="str">
        <f t="shared" si="109"/>
        <v/>
      </c>
      <c r="O1009" s="32" t="str">
        <f t="shared" si="110"/>
        <v/>
      </c>
      <c r="P1009" s="32" t="str">
        <f t="shared" si="111"/>
        <v/>
      </c>
      <c r="Q1009" s="3" t="str">
        <f>IF(AND(Temp!fhor_indata=1,F1009="",H1008="in-sample"),1,IF(AND(Temp!fhor_indata=1,H1008="out-sample",Q1008&lt;ATA!XfHor),Q1008+1,IF(F1009="","",IF(AND(H1009="out-sample",H1008="in-sample"),1,IF(AND(H1009="out-sample",H1008="out-sample"),Q1008+1,IF(ISNUMBER(Q1008),Q1008+1,1))))))</f>
        <v/>
      </c>
      <c r="R1009" s="3" t="str">
        <f t="shared" si="105"/>
        <v/>
      </c>
      <c r="S1009" s="6"/>
      <c r="T1009" s="6"/>
      <c r="U1009" s="6"/>
      <c r="V1009" s="6"/>
      <c r="W1009" s="6"/>
      <c r="X1009" s="6"/>
      <c r="Y1009" s="6"/>
      <c r="Z1009" s="6"/>
      <c r="AA1009" s="6"/>
      <c r="AB1009" s="6"/>
      <c r="AC1009" s="6"/>
      <c r="AD1009" s="6"/>
      <c r="AE1009" s="6"/>
      <c r="AF1009" s="6"/>
      <c r="AG1009" s="6"/>
      <c r="AH1009" s="6"/>
      <c r="AI1009" s="6"/>
      <c r="AJ1009" s="6"/>
      <c r="AK1009" s="6"/>
      <c r="AX1009" s="63" t="e">
        <f t="shared" si="106"/>
        <v>#VALUE!</v>
      </c>
    </row>
    <row r="1010" spans="1:50" s="1" customFormat="1" ht="14.25" x14ac:dyDescent="0.2">
      <c r="A1010" s="6"/>
      <c r="B1010" s="6"/>
      <c r="C1010" s="6"/>
      <c r="D1010" s="3"/>
      <c r="E1010" s="70" t="str">
        <f>IF(ATA!E1010="","",ATA!E1010)</f>
        <v/>
      </c>
      <c r="F1010" s="51" t="str">
        <f>IF(ATA!F1010="","",ATA!F1010)</f>
        <v/>
      </c>
      <c r="G1010" s="11" t="str">
        <f>IF(ATA!G1010="","",ATA!G1010)</f>
        <v/>
      </c>
      <c r="H1010" s="55" t="str">
        <f>IF(ATA!H1010="","",ATA!H1010)</f>
        <v/>
      </c>
      <c r="I1010" s="31" t="str">
        <f>IF(AND(F1009="",H1009="in-sample"),"",IF(AND(Temp!fhor_indata=1,H1009="out-sample",H1010="out-sample"),I1009,IF(AND(F1010="",H1009="out-sample"),"",IF(AND(Temp!optSeasCoef=0,Temp!sts_add=1),IF(H1009="in-sample",IF(Q1009=bigT,((pCell/bigT)*F1009)+((1-(pCell/bigT))*(I1009+J1009)),IF(OR(F1010="",COUNT($F$2:F1009)&lt;=pCell),F1009,((pCell/COUNT($F$2:F1009))*F1009)+((1-(pCell/COUNT($F$2:F1009)))*(I1009+J1009)))),I1009),IF(AND(Temp!optSeasCoef=0,Temp!sts_multp=1),IF(H1009="in-sample",IF(Q1009=bigT,((pCell/bigT)*F1009)+((1-(pCell/bigT))*(I1009*J1009)),IF(OR(F1010="",COUNT(F$2:$F1009)&lt;=pCell),F1009,((pCell/COUNT($F$2:F1009))*F1009)+((1-(pCell/COUNT($F$2:F1009)))*(I1009*J1009)))),I1009),IF(Temp!sts_add=1,IF(H1009="in-sample",IF(Q1009=bigT,((pCell/bigT)*AX1009)+((1-(pCell/bigT))*(I1009+J1009)),IF(OR(F1010="",COUNT($AX$2:AX1009)&lt;=pCell),AX1009,((pCell/COUNT($AX$2:AX1009))*AX1009)+((1-(pCell/COUNT($AX$2:AX1009)))*(I1009+J1009)))),I1009),IF(H1009="in-sample",IF(Q1009=bigT,((pCell/bigT)*AX1009)+((1-(pCell/bigT))*(I1009*J1009)),IF(OR(F1010="",COUNT($AX$2:AX1009)&lt;=pCell),AX1009,((pCell/COUNT($AX$2:AX1009))*AX1009)+((1-(pCell/COUNT($AX$2:AX1009)))*(I1009*J1009)))),I1009)))))))</f>
        <v/>
      </c>
      <c r="J1010" s="31" t="str">
        <f>IF(AND(F1009="",H1009="in-sample"),"",IF(AND(Temp!fhor_indata=1,H1009="out-sample",H1010="out-sample"),J1009,IF(AND(F1010="",H1009="out-sample"),"",IF(AND(Temp!optSeasCoef=0,Temp!sts_add=1),IF(H1009="in-sample",IF(Q1009=bigT,((qCell/bigT)*(I1010-I1009))+((1-(qCell/bigT))*J1009),IF(OR(F1010="",COUNT($F$2:F1009)&lt;=qCell),IF(COUNT($F$2:F1009)=1,0,F1009-F1008),((qCell/COUNT($F$2:F1009))*(I1010-I1009))+((1-(qCell/COUNT($F$2:F1009)))*J1009))),J1009),IF(AND(Temp!optSeasCoef=0,Temp!sts_multp=1),IF(H1009="in-sample",IF(Q1009=bigT,((qCell/bigT)*(I1010/I1009))+((1-(qCell/bigT))*J1009),IF(qCell=0,1,IF(OR(F1010="",COUNT($F$2:F1009)&lt;=qCell),IF(COUNT($F$2:F1009)=1,1,F1009/F1008),((qCell/COUNT($F$2:F1009))*(I1010/I1009))+((1-(qCell/COUNT($F$2:F1009)))*J1009)))),J1009),IF(Temp!sts_add=1,IF(H1009="in-sample",IF(Q1009=bigT,((qCell/bigT)*(I1010-I1009))+((1-(qCell/bigT))*J1009),IF(OR(F1010="",COUNT($AX$2:AX1009)&lt;=qCell),IF(COUNT($AX$2:AX1009)=1,0,AX1009-AX1008),((qCell/COUNT($AX$2:AX1009))*(I1010-I1009))+((1-(qCell/COUNT($AX$2:AX1009)))*J1009))),J1009),IF(H1009="in-sample",IF(Q1009=bigT,((qCell/bigT)*(I1010/I1009))+((1-(qCell/bigT))*J1009),IF(qCell=0,1,IF(OR(F1010="",COUNT($AX$2:AX1009)&lt;=qCell),IF(COUNT($AX$2:AX1009)=1,1,AX1009/AX1008),((qCell/COUNT($AX$2:AX1009))*(I1010/I1009))+((1-(qCell/COUNT($AX$2:AX1009)))*J1009)))),J1009)))))))</f>
        <v/>
      </c>
      <c r="K1010" s="31" t="str">
        <f>IF(H1010="","",IF(AND(Temp!optSeasCoef=0,Temp!sts_add=1),IF(H1010="out-sample",I1010+(Q1010*J1010),I1010+J1010),IF(AND(Temp!optSeasCoef=0,Temp!sts_multp=1),IF(H1010="out-sample",I1010*(J1010^Q1010),I1010*J1010),IF(Temp!sts_add=1,IF(H1010="out-sample",(I1010+(Q1010*J1010))*G1010,(I1010+J1010)*G1010),IF(H1010="out-sample",I1010*(J1010^Q1010)*G1010,I1010*J1010*G1010)))))</f>
        <v/>
      </c>
      <c r="L1010" s="32" t="str">
        <f t="shared" si="107"/>
        <v/>
      </c>
      <c r="M1010" s="32" t="str">
        <f t="shared" si="108"/>
        <v/>
      </c>
      <c r="N1010" s="32" t="str">
        <f t="shared" si="109"/>
        <v/>
      </c>
      <c r="O1010" s="32" t="str">
        <f t="shared" si="110"/>
        <v/>
      </c>
      <c r="P1010" s="32" t="str">
        <f t="shared" si="111"/>
        <v/>
      </c>
      <c r="Q1010" s="3" t="str">
        <f>IF(AND(Temp!fhor_indata=1,F1010="",H1009="in-sample"),1,IF(AND(Temp!fhor_indata=1,H1009="out-sample",Q1009&lt;ATA!XfHor),Q1009+1,IF(F1010="","",IF(AND(H1010="out-sample",H1009="in-sample"),1,IF(AND(H1010="out-sample",H1009="out-sample"),Q1009+1,IF(ISNUMBER(Q1009),Q1009+1,1))))))</f>
        <v/>
      </c>
      <c r="R1010" s="3" t="str">
        <f t="shared" si="105"/>
        <v/>
      </c>
      <c r="S1010" s="6"/>
      <c r="T1010" s="6"/>
      <c r="U1010" s="6"/>
      <c r="V1010" s="6"/>
      <c r="W1010" s="6"/>
      <c r="X1010" s="6"/>
      <c r="Y1010" s="6"/>
      <c r="Z1010" s="6"/>
      <c r="AA1010" s="6"/>
      <c r="AB1010" s="6"/>
      <c r="AC1010" s="6"/>
      <c r="AD1010" s="6"/>
      <c r="AE1010" s="6"/>
      <c r="AF1010" s="6"/>
      <c r="AG1010" s="6"/>
      <c r="AH1010" s="6"/>
      <c r="AI1010" s="6"/>
      <c r="AJ1010" s="6"/>
      <c r="AK1010" s="6"/>
      <c r="AX1010" s="63" t="e">
        <f t="shared" si="106"/>
        <v>#VALUE!</v>
      </c>
    </row>
    <row r="1011" spans="1:50" s="1" customFormat="1" ht="14.25" x14ac:dyDescent="0.2">
      <c r="A1011" s="6"/>
      <c r="B1011" s="6"/>
      <c r="C1011" s="6"/>
      <c r="D1011" s="3"/>
      <c r="E1011" s="70" t="str">
        <f>IF(ATA!E1011="","",ATA!E1011)</f>
        <v/>
      </c>
      <c r="F1011" s="51" t="str">
        <f>IF(ATA!F1011="","",ATA!F1011)</f>
        <v/>
      </c>
      <c r="G1011" s="11" t="str">
        <f>IF(ATA!G1011="","",ATA!G1011)</f>
        <v/>
      </c>
      <c r="H1011" s="55" t="str">
        <f>IF(ATA!H1011="","",ATA!H1011)</f>
        <v/>
      </c>
      <c r="I1011" s="31" t="str">
        <f>IF(AND(F1010="",H1010="in-sample"),"",IF(AND(Temp!fhor_indata=1,H1010="out-sample",H1011="out-sample"),I1010,IF(AND(F1011="",H1010="out-sample"),"",IF(AND(Temp!optSeasCoef=0,Temp!sts_add=1),IF(H1010="in-sample",IF(Q1010=bigT,((pCell/bigT)*F1010)+((1-(pCell/bigT))*(I1010+J1010)),IF(OR(F1011="",COUNT($F$2:F1010)&lt;=pCell),F1010,((pCell/COUNT($F$2:F1010))*F1010)+((1-(pCell/COUNT($F$2:F1010)))*(I1010+J1010)))),I1010),IF(AND(Temp!optSeasCoef=0,Temp!sts_multp=1),IF(H1010="in-sample",IF(Q1010=bigT,((pCell/bigT)*F1010)+((1-(pCell/bigT))*(I1010*J1010)),IF(OR(F1011="",COUNT(F$2:$F1010)&lt;=pCell),F1010,((pCell/COUNT($F$2:F1010))*F1010)+((1-(pCell/COUNT($F$2:F1010)))*(I1010*J1010)))),I1010),IF(Temp!sts_add=1,IF(H1010="in-sample",IF(Q1010=bigT,((pCell/bigT)*AX1010)+((1-(pCell/bigT))*(I1010+J1010)),IF(OR(F1011="",COUNT($AX$2:AX1010)&lt;=pCell),AX1010,((pCell/COUNT($AX$2:AX1010))*AX1010)+((1-(pCell/COUNT($AX$2:AX1010)))*(I1010+J1010)))),I1010),IF(H1010="in-sample",IF(Q1010=bigT,((pCell/bigT)*AX1010)+((1-(pCell/bigT))*(I1010*J1010)),IF(OR(F1011="",COUNT($AX$2:AX1010)&lt;=pCell),AX1010,((pCell/COUNT($AX$2:AX1010))*AX1010)+((1-(pCell/COUNT($AX$2:AX1010)))*(I1010*J1010)))),I1010)))))))</f>
        <v/>
      </c>
      <c r="J1011" s="31" t="str">
        <f>IF(AND(F1010="",H1010="in-sample"),"",IF(AND(Temp!fhor_indata=1,H1010="out-sample",H1011="out-sample"),J1010,IF(AND(F1011="",H1010="out-sample"),"",IF(AND(Temp!optSeasCoef=0,Temp!sts_add=1),IF(H1010="in-sample",IF(Q1010=bigT,((qCell/bigT)*(I1011-I1010))+((1-(qCell/bigT))*J1010),IF(OR(F1011="",COUNT($F$2:F1010)&lt;=qCell),IF(COUNT($F$2:F1010)=1,0,F1010-F1009),((qCell/COUNT($F$2:F1010))*(I1011-I1010))+((1-(qCell/COUNT($F$2:F1010)))*J1010))),J1010),IF(AND(Temp!optSeasCoef=0,Temp!sts_multp=1),IF(H1010="in-sample",IF(Q1010=bigT,((qCell/bigT)*(I1011/I1010))+((1-(qCell/bigT))*J1010),IF(qCell=0,1,IF(OR(F1011="",COUNT($F$2:F1010)&lt;=qCell),IF(COUNT($F$2:F1010)=1,1,F1010/F1009),((qCell/COUNT($F$2:F1010))*(I1011/I1010))+((1-(qCell/COUNT($F$2:F1010)))*J1010)))),J1010),IF(Temp!sts_add=1,IF(H1010="in-sample",IF(Q1010=bigT,((qCell/bigT)*(I1011-I1010))+((1-(qCell/bigT))*J1010),IF(OR(F1011="",COUNT($AX$2:AX1010)&lt;=qCell),IF(COUNT($AX$2:AX1010)=1,0,AX1010-AX1009),((qCell/COUNT($AX$2:AX1010))*(I1011-I1010))+((1-(qCell/COUNT($AX$2:AX1010)))*J1010))),J1010),IF(H1010="in-sample",IF(Q1010=bigT,((qCell/bigT)*(I1011/I1010))+((1-(qCell/bigT))*J1010),IF(qCell=0,1,IF(OR(F1011="",COUNT($AX$2:AX1010)&lt;=qCell),IF(COUNT($AX$2:AX1010)=1,1,AX1010/AX1009),((qCell/COUNT($AX$2:AX1010))*(I1011/I1010))+((1-(qCell/COUNT($AX$2:AX1010)))*J1010)))),J1010)))))))</f>
        <v/>
      </c>
      <c r="K1011" s="31" t="str">
        <f>IF(H1011="","",IF(AND(Temp!optSeasCoef=0,Temp!sts_add=1),IF(H1011="out-sample",I1011+(Q1011*J1011),I1011+J1011),IF(AND(Temp!optSeasCoef=0,Temp!sts_multp=1),IF(H1011="out-sample",I1011*(J1011^Q1011),I1011*J1011),IF(Temp!sts_add=1,IF(H1011="out-sample",(I1011+(Q1011*J1011))*G1011,(I1011+J1011)*G1011),IF(H1011="out-sample",I1011*(J1011^Q1011)*G1011,I1011*J1011*G1011)))))</f>
        <v/>
      </c>
      <c r="L1011" s="32" t="str">
        <f t="shared" si="107"/>
        <v/>
      </c>
      <c r="M1011" s="32" t="str">
        <f t="shared" si="108"/>
        <v/>
      </c>
      <c r="N1011" s="32" t="str">
        <f t="shared" si="109"/>
        <v/>
      </c>
      <c r="O1011" s="32" t="str">
        <f t="shared" si="110"/>
        <v/>
      </c>
      <c r="P1011" s="32" t="str">
        <f t="shared" si="111"/>
        <v/>
      </c>
      <c r="Q1011" s="3" t="str">
        <f>IF(AND(Temp!fhor_indata=1,F1011="",H1010="in-sample"),1,IF(AND(Temp!fhor_indata=1,H1010="out-sample",Q1010&lt;ATA!XfHor),Q1010+1,IF(F1011="","",IF(AND(H1011="out-sample",H1010="in-sample"),1,IF(AND(H1011="out-sample",H1010="out-sample"),Q1010+1,IF(ISNUMBER(Q1010),Q1010+1,1))))))</f>
        <v/>
      </c>
      <c r="R1011" s="3" t="str">
        <f t="shared" si="105"/>
        <v/>
      </c>
      <c r="S1011" s="6"/>
      <c r="T1011" s="6"/>
      <c r="U1011" s="6"/>
      <c r="V1011" s="6"/>
      <c r="W1011" s="6"/>
      <c r="X1011" s="6"/>
      <c r="Y1011" s="6"/>
      <c r="Z1011" s="6"/>
      <c r="AA1011" s="6"/>
      <c r="AB1011" s="6"/>
      <c r="AC1011" s="6"/>
      <c r="AD1011" s="6"/>
      <c r="AE1011" s="6"/>
      <c r="AF1011" s="6"/>
      <c r="AG1011" s="6"/>
      <c r="AH1011" s="6"/>
      <c r="AI1011" s="6"/>
      <c r="AJ1011" s="6"/>
      <c r="AK1011" s="6"/>
      <c r="AX1011" s="63" t="e">
        <f t="shared" si="106"/>
        <v>#VALUE!</v>
      </c>
    </row>
    <row r="1012" spans="1:50" s="1" customFormat="1" ht="14.25" x14ac:dyDescent="0.2">
      <c r="A1012" s="6"/>
      <c r="B1012" s="6"/>
      <c r="C1012" s="6"/>
      <c r="D1012" s="3"/>
      <c r="E1012" s="70" t="str">
        <f>IF(ATA!E1012="","",ATA!E1012)</f>
        <v/>
      </c>
      <c r="F1012" s="51" t="str">
        <f>IF(ATA!F1012="","",ATA!F1012)</f>
        <v/>
      </c>
      <c r="G1012" s="11" t="str">
        <f>IF(ATA!G1012="","",ATA!G1012)</f>
        <v/>
      </c>
      <c r="H1012" s="55" t="str">
        <f>IF(ATA!H1012="","",ATA!H1012)</f>
        <v/>
      </c>
      <c r="I1012" s="31" t="str">
        <f>IF(AND(F1011="",H1011="in-sample"),"",IF(AND(Temp!fhor_indata=1,H1011="out-sample",H1012="out-sample"),I1011,IF(AND(F1012="",H1011="out-sample"),"",IF(AND(Temp!optSeasCoef=0,Temp!sts_add=1),IF(H1011="in-sample",IF(Q1011=bigT,((pCell/bigT)*F1011)+((1-(pCell/bigT))*(I1011+J1011)),IF(OR(F1012="",COUNT($F$2:F1011)&lt;=pCell),F1011,((pCell/COUNT($F$2:F1011))*F1011)+((1-(pCell/COUNT($F$2:F1011)))*(I1011+J1011)))),I1011),IF(AND(Temp!optSeasCoef=0,Temp!sts_multp=1),IF(H1011="in-sample",IF(Q1011=bigT,((pCell/bigT)*F1011)+((1-(pCell/bigT))*(I1011*J1011)),IF(OR(F1012="",COUNT(F$2:$F1011)&lt;=pCell),F1011,((pCell/COUNT($F$2:F1011))*F1011)+((1-(pCell/COUNT($F$2:F1011)))*(I1011*J1011)))),I1011),IF(Temp!sts_add=1,IF(H1011="in-sample",IF(Q1011=bigT,((pCell/bigT)*AX1011)+((1-(pCell/bigT))*(I1011+J1011)),IF(OR(F1012="",COUNT($AX$2:AX1011)&lt;=pCell),AX1011,((pCell/COUNT($AX$2:AX1011))*AX1011)+((1-(pCell/COUNT($AX$2:AX1011)))*(I1011+J1011)))),I1011),IF(H1011="in-sample",IF(Q1011=bigT,((pCell/bigT)*AX1011)+((1-(pCell/bigT))*(I1011*J1011)),IF(OR(F1012="",COUNT($AX$2:AX1011)&lt;=pCell),AX1011,((pCell/COUNT($AX$2:AX1011))*AX1011)+((1-(pCell/COUNT($AX$2:AX1011)))*(I1011*J1011)))),I1011)))))))</f>
        <v/>
      </c>
      <c r="J1012" s="31" t="str">
        <f>IF(AND(F1011="",H1011="in-sample"),"",IF(AND(Temp!fhor_indata=1,H1011="out-sample",H1012="out-sample"),J1011,IF(AND(F1012="",H1011="out-sample"),"",IF(AND(Temp!optSeasCoef=0,Temp!sts_add=1),IF(H1011="in-sample",IF(Q1011=bigT,((qCell/bigT)*(I1012-I1011))+((1-(qCell/bigT))*J1011),IF(OR(F1012="",COUNT($F$2:F1011)&lt;=qCell),IF(COUNT($F$2:F1011)=1,0,F1011-F1010),((qCell/COUNT($F$2:F1011))*(I1012-I1011))+((1-(qCell/COUNT($F$2:F1011)))*J1011))),J1011),IF(AND(Temp!optSeasCoef=0,Temp!sts_multp=1),IF(H1011="in-sample",IF(Q1011=bigT,((qCell/bigT)*(I1012/I1011))+((1-(qCell/bigT))*J1011),IF(qCell=0,1,IF(OR(F1012="",COUNT($F$2:F1011)&lt;=qCell),IF(COUNT($F$2:F1011)=1,1,F1011/F1010),((qCell/COUNT($F$2:F1011))*(I1012/I1011))+((1-(qCell/COUNT($F$2:F1011)))*J1011)))),J1011),IF(Temp!sts_add=1,IF(H1011="in-sample",IF(Q1011=bigT,((qCell/bigT)*(I1012-I1011))+((1-(qCell/bigT))*J1011),IF(OR(F1012="",COUNT($AX$2:AX1011)&lt;=qCell),IF(COUNT($AX$2:AX1011)=1,0,AX1011-AX1010),((qCell/COUNT($AX$2:AX1011))*(I1012-I1011))+((1-(qCell/COUNT($AX$2:AX1011)))*J1011))),J1011),IF(H1011="in-sample",IF(Q1011=bigT,((qCell/bigT)*(I1012/I1011))+((1-(qCell/bigT))*J1011),IF(qCell=0,1,IF(OR(F1012="",COUNT($AX$2:AX1011)&lt;=qCell),IF(COUNT($AX$2:AX1011)=1,1,AX1011/AX1010),((qCell/COUNT($AX$2:AX1011))*(I1012/I1011))+((1-(qCell/COUNT($AX$2:AX1011)))*J1011)))),J1011)))))))</f>
        <v/>
      </c>
      <c r="K1012" s="31" t="str">
        <f>IF(H1012="","",IF(AND(Temp!optSeasCoef=0,Temp!sts_add=1),IF(H1012="out-sample",I1012+(Q1012*J1012),I1012+J1012),IF(AND(Temp!optSeasCoef=0,Temp!sts_multp=1),IF(H1012="out-sample",I1012*(J1012^Q1012),I1012*J1012),IF(Temp!sts_add=1,IF(H1012="out-sample",(I1012+(Q1012*J1012))*G1012,(I1012+J1012)*G1012),IF(H1012="out-sample",I1012*(J1012^Q1012)*G1012,I1012*J1012*G1012)))))</f>
        <v/>
      </c>
      <c r="L1012" s="32" t="str">
        <f t="shared" si="107"/>
        <v/>
      </c>
      <c r="M1012" s="32" t="str">
        <f t="shared" si="108"/>
        <v/>
      </c>
      <c r="N1012" s="32" t="str">
        <f t="shared" si="109"/>
        <v/>
      </c>
      <c r="O1012" s="32" t="str">
        <f t="shared" si="110"/>
        <v/>
      </c>
      <c r="P1012" s="32" t="str">
        <f t="shared" si="111"/>
        <v/>
      </c>
      <c r="Q1012" s="3" t="str">
        <f>IF(AND(Temp!fhor_indata=1,F1012="",H1011="in-sample"),1,IF(AND(Temp!fhor_indata=1,H1011="out-sample",Q1011&lt;ATA!XfHor),Q1011+1,IF(F1012="","",IF(AND(H1012="out-sample",H1011="in-sample"),1,IF(AND(H1012="out-sample",H1011="out-sample"),Q1011+1,IF(ISNUMBER(Q1011),Q1011+1,1))))))</f>
        <v/>
      </c>
      <c r="R1012" s="3" t="str">
        <f t="shared" si="105"/>
        <v/>
      </c>
      <c r="S1012" s="6"/>
      <c r="T1012" s="6"/>
      <c r="U1012" s="6"/>
      <c r="V1012" s="6"/>
      <c r="W1012" s="6"/>
      <c r="X1012" s="6"/>
      <c r="Y1012" s="6"/>
      <c r="Z1012" s="6"/>
      <c r="AA1012" s="6"/>
      <c r="AB1012" s="6"/>
      <c r="AC1012" s="6"/>
      <c r="AD1012" s="6"/>
      <c r="AE1012" s="6"/>
      <c r="AF1012" s="6"/>
      <c r="AG1012" s="6"/>
      <c r="AH1012" s="6"/>
      <c r="AI1012" s="6"/>
      <c r="AJ1012" s="6"/>
      <c r="AK1012" s="6"/>
      <c r="AX1012" s="63" t="e">
        <f t="shared" si="106"/>
        <v>#VALUE!</v>
      </c>
    </row>
    <row r="1013" spans="1:50" s="1" customFormat="1" ht="14.25" x14ac:dyDescent="0.2">
      <c r="A1013" s="6"/>
      <c r="B1013" s="6"/>
      <c r="C1013" s="6"/>
      <c r="D1013" s="3"/>
      <c r="E1013" s="70" t="str">
        <f>IF(ATA!E1013="","",ATA!E1013)</f>
        <v/>
      </c>
      <c r="F1013" s="51" t="str">
        <f>IF(ATA!F1013="","",ATA!F1013)</f>
        <v/>
      </c>
      <c r="G1013" s="11" t="str">
        <f>IF(ATA!G1013="","",ATA!G1013)</f>
        <v/>
      </c>
      <c r="H1013" s="55" t="str">
        <f>IF(ATA!H1013="","",ATA!H1013)</f>
        <v/>
      </c>
      <c r="I1013" s="31" t="str">
        <f>IF(AND(F1012="",H1012="in-sample"),"",IF(AND(Temp!fhor_indata=1,H1012="out-sample",H1013="out-sample"),I1012,IF(AND(F1013="",H1012="out-sample"),"",IF(AND(Temp!optSeasCoef=0,Temp!sts_add=1),IF(H1012="in-sample",IF(Q1012=bigT,((pCell/bigT)*F1012)+((1-(pCell/bigT))*(I1012+J1012)),IF(OR(F1013="",COUNT($F$2:F1012)&lt;=pCell),F1012,((pCell/COUNT($F$2:F1012))*F1012)+((1-(pCell/COUNT($F$2:F1012)))*(I1012+J1012)))),I1012),IF(AND(Temp!optSeasCoef=0,Temp!sts_multp=1),IF(H1012="in-sample",IF(Q1012=bigT,((pCell/bigT)*F1012)+((1-(pCell/bigT))*(I1012*J1012)),IF(OR(F1013="",COUNT(F$2:$F1012)&lt;=pCell),F1012,((pCell/COUNT($F$2:F1012))*F1012)+((1-(pCell/COUNT($F$2:F1012)))*(I1012*J1012)))),I1012),IF(Temp!sts_add=1,IF(H1012="in-sample",IF(Q1012=bigT,((pCell/bigT)*AX1012)+((1-(pCell/bigT))*(I1012+J1012)),IF(OR(F1013="",COUNT($AX$2:AX1012)&lt;=pCell),AX1012,((pCell/COUNT($AX$2:AX1012))*AX1012)+((1-(pCell/COUNT($AX$2:AX1012)))*(I1012+J1012)))),I1012),IF(H1012="in-sample",IF(Q1012=bigT,((pCell/bigT)*AX1012)+((1-(pCell/bigT))*(I1012*J1012)),IF(OR(F1013="",COUNT($AX$2:AX1012)&lt;=pCell),AX1012,((pCell/COUNT($AX$2:AX1012))*AX1012)+((1-(pCell/COUNT($AX$2:AX1012)))*(I1012*J1012)))),I1012)))))))</f>
        <v/>
      </c>
      <c r="J1013" s="31" t="str">
        <f>IF(AND(F1012="",H1012="in-sample"),"",IF(AND(Temp!fhor_indata=1,H1012="out-sample",H1013="out-sample"),J1012,IF(AND(F1013="",H1012="out-sample"),"",IF(AND(Temp!optSeasCoef=0,Temp!sts_add=1),IF(H1012="in-sample",IF(Q1012=bigT,((qCell/bigT)*(I1013-I1012))+((1-(qCell/bigT))*J1012),IF(OR(F1013="",COUNT($F$2:F1012)&lt;=qCell),IF(COUNT($F$2:F1012)=1,0,F1012-F1011),((qCell/COUNT($F$2:F1012))*(I1013-I1012))+((1-(qCell/COUNT($F$2:F1012)))*J1012))),J1012),IF(AND(Temp!optSeasCoef=0,Temp!sts_multp=1),IF(H1012="in-sample",IF(Q1012=bigT,((qCell/bigT)*(I1013/I1012))+((1-(qCell/bigT))*J1012),IF(qCell=0,1,IF(OR(F1013="",COUNT($F$2:F1012)&lt;=qCell),IF(COUNT($F$2:F1012)=1,1,F1012/F1011),((qCell/COUNT($F$2:F1012))*(I1013/I1012))+((1-(qCell/COUNT($F$2:F1012)))*J1012)))),J1012),IF(Temp!sts_add=1,IF(H1012="in-sample",IF(Q1012=bigT,((qCell/bigT)*(I1013-I1012))+((1-(qCell/bigT))*J1012),IF(OR(F1013="",COUNT($AX$2:AX1012)&lt;=qCell),IF(COUNT($AX$2:AX1012)=1,0,AX1012-AX1011),((qCell/COUNT($AX$2:AX1012))*(I1013-I1012))+((1-(qCell/COUNT($AX$2:AX1012)))*J1012))),J1012),IF(H1012="in-sample",IF(Q1012=bigT,((qCell/bigT)*(I1013/I1012))+((1-(qCell/bigT))*J1012),IF(qCell=0,1,IF(OR(F1013="",COUNT($AX$2:AX1012)&lt;=qCell),IF(COUNT($AX$2:AX1012)=1,1,AX1012/AX1011),((qCell/COUNT($AX$2:AX1012))*(I1013/I1012))+((1-(qCell/COUNT($AX$2:AX1012)))*J1012)))),J1012)))))))</f>
        <v/>
      </c>
      <c r="K1013" s="31" t="str">
        <f>IF(H1013="","",IF(AND(Temp!optSeasCoef=0,Temp!sts_add=1),IF(H1013="out-sample",I1013+(Q1013*J1013),I1013+J1013),IF(AND(Temp!optSeasCoef=0,Temp!sts_multp=1),IF(H1013="out-sample",I1013*(J1013^Q1013),I1013*J1013),IF(Temp!sts_add=1,IF(H1013="out-sample",(I1013+(Q1013*J1013))*G1013,(I1013+J1013)*G1013),IF(H1013="out-sample",I1013*(J1013^Q1013)*G1013,I1013*J1013*G1013)))))</f>
        <v/>
      </c>
      <c r="L1013" s="32" t="str">
        <f t="shared" si="107"/>
        <v/>
      </c>
      <c r="M1013" s="32" t="str">
        <f t="shared" si="108"/>
        <v/>
      </c>
      <c r="N1013" s="32" t="str">
        <f t="shared" si="109"/>
        <v/>
      </c>
      <c r="O1013" s="32" t="str">
        <f t="shared" si="110"/>
        <v/>
      </c>
      <c r="P1013" s="32" t="str">
        <f t="shared" si="111"/>
        <v/>
      </c>
      <c r="Q1013" s="3" t="str">
        <f>IF(AND(Temp!fhor_indata=1,F1013="",H1012="in-sample"),1,IF(AND(Temp!fhor_indata=1,H1012="out-sample",Q1012&lt;ATA!XfHor),Q1012+1,IF(F1013="","",IF(AND(H1013="out-sample",H1012="in-sample"),1,IF(AND(H1013="out-sample",H1012="out-sample"),Q1012+1,IF(ISNUMBER(Q1012),Q1012+1,1))))))</f>
        <v/>
      </c>
      <c r="R1013" s="3" t="str">
        <f t="shared" si="105"/>
        <v/>
      </c>
      <c r="S1013" s="6"/>
      <c r="T1013" s="6"/>
      <c r="U1013" s="6"/>
      <c r="V1013" s="6"/>
      <c r="W1013" s="6"/>
      <c r="X1013" s="6"/>
      <c r="Y1013" s="6"/>
      <c r="Z1013" s="6"/>
      <c r="AA1013" s="6"/>
      <c r="AB1013" s="6"/>
      <c r="AC1013" s="6"/>
      <c r="AD1013" s="6"/>
      <c r="AE1013" s="6"/>
      <c r="AF1013" s="6"/>
      <c r="AG1013" s="6"/>
      <c r="AH1013" s="6"/>
      <c r="AI1013" s="6"/>
      <c r="AJ1013" s="6"/>
      <c r="AK1013" s="6"/>
      <c r="AX1013" s="63" t="e">
        <f t="shared" si="106"/>
        <v>#VALUE!</v>
      </c>
    </row>
    <row r="1014" spans="1:50" s="1" customFormat="1" ht="14.25" x14ac:dyDescent="0.2">
      <c r="A1014" s="6"/>
      <c r="B1014" s="6"/>
      <c r="C1014" s="6"/>
      <c r="D1014" s="3"/>
      <c r="E1014" s="70" t="str">
        <f>IF(ATA!E1014="","",ATA!E1014)</f>
        <v/>
      </c>
      <c r="F1014" s="51" t="str">
        <f>IF(ATA!F1014="","",ATA!F1014)</f>
        <v/>
      </c>
      <c r="G1014" s="11" t="str">
        <f>IF(ATA!G1014="","",ATA!G1014)</f>
        <v/>
      </c>
      <c r="H1014" s="55" t="str">
        <f>IF(ATA!H1014="","",ATA!H1014)</f>
        <v/>
      </c>
      <c r="I1014" s="31" t="str">
        <f>IF(AND(F1013="",H1013="in-sample"),"",IF(AND(Temp!fhor_indata=1,H1013="out-sample",H1014="out-sample"),I1013,IF(AND(F1014="",H1013="out-sample"),"",IF(AND(Temp!optSeasCoef=0,Temp!sts_add=1),IF(H1013="in-sample",IF(Q1013=bigT,((pCell/bigT)*F1013)+((1-(pCell/bigT))*(I1013+J1013)),IF(OR(F1014="",COUNT($F$2:F1013)&lt;=pCell),F1013,((pCell/COUNT($F$2:F1013))*F1013)+((1-(pCell/COUNT($F$2:F1013)))*(I1013+J1013)))),I1013),IF(AND(Temp!optSeasCoef=0,Temp!sts_multp=1),IF(H1013="in-sample",IF(Q1013=bigT,((pCell/bigT)*F1013)+((1-(pCell/bigT))*(I1013*J1013)),IF(OR(F1014="",COUNT(F$2:$F1013)&lt;=pCell),F1013,((pCell/COUNT($F$2:F1013))*F1013)+((1-(pCell/COUNT($F$2:F1013)))*(I1013*J1013)))),I1013),IF(Temp!sts_add=1,IF(H1013="in-sample",IF(Q1013=bigT,((pCell/bigT)*AX1013)+((1-(pCell/bigT))*(I1013+J1013)),IF(OR(F1014="",COUNT($AX$2:AX1013)&lt;=pCell),AX1013,((pCell/COUNT($AX$2:AX1013))*AX1013)+((1-(pCell/COUNT($AX$2:AX1013)))*(I1013+J1013)))),I1013),IF(H1013="in-sample",IF(Q1013=bigT,((pCell/bigT)*AX1013)+((1-(pCell/bigT))*(I1013*J1013)),IF(OR(F1014="",COUNT($AX$2:AX1013)&lt;=pCell),AX1013,((pCell/COUNT($AX$2:AX1013))*AX1013)+((1-(pCell/COUNT($AX$2:AX1013)))*(I1013*J1013)))),I1013)))))))</f>
        <v/>
      </c>
      <c r="J1014" s="31" t="str">
        <f>IF(AND(F1013="",H1013="in-sample"),"",IF(AND(Temp!fhor_indata=1,H1013="out-sample",H1014="out-sample"),J1013,IF(AND(F1014="",H1013="out-sample"),"",IF(AND(Temp!optSeasCoef=0,Temp!sts_add=1),IF(H1013="in-sample",IF(Q1013=bigT,((qCell/bigT)*(I1014-I1013))+((1-(qCell/bigT))*J1013),IF(OR(F1014="",COUNT($F$2:F1013)&lt;=qCell),IF(COUNT($F$2:F1013)=1,0,F1013-F1012),((qCell/COUNT($F$2:F1013))*(I1014-I1013))+((1-(qCell/COUNT($F$2:F1013)))*J1013))),J1013),IF(AND(Temp!optSeasCoef=0,Temp!sts_multp=1),IF(H1013="in-sample",IF(Q1013=bigT,((qCell/bigT)*(I1014/I1013))+((1-(qCell/bigT))*J1013),IF(qCell=0,1,IF(OR(F1014="",COUNT($F$2:F1013)&lt;=qCell),IF(COUNT($F$2:F1013)=1,1,F1013/F1012),((qCell/COUNT($F$2:F1013))*(I1014/I1013))+((1-(qCell/COUNT($F$2:F1013)))*J1013)))),J1013),IF(Temp!sts_add=1,IF(H1013="in-sample",IF(Q1013=bigT,((qCell/bigT)*(I1014-I1013))+((1-(qCell/bigT))*J1013),IF(OR(F1014="",COUNT($AX$2:AX1013)&lt;=qCell),IF(COUNT($AX$2:AX1013)=1,0,AX1013-AX1012),((qCell/COUNT($AX$2:AX1013))*(I1014-I1013))+((1-(qCell/COUNT($AX$2:AX1013)))*J1013))),J1013),IF(H1013="in-sample",IF(Q1013=bigT,((qCell/bigT)*(I1014/I1013))+((1-(qCell/bigT))*J1013),IF(qCell=0,1,IF(OR(F1014="",COUNT($AX$2:AX1013)&lt;=qCell),IF(COUNT($AX$2:AX1013)=1,1,AX1013/AX1012),((qCell/COUNT($AX$2:AX1013))*(I1014/I1013))+((1-(qCell/COUNT($AX$2:AX1013)))*J1013)))),J1013)))))))</f>
        <v/>
      </c>
      <c r="K1014" s="31" t="str">
        <f>IF(H1014="","",IF(AND(Temp!optSeasCoef=0,Temp!sts_add=1),IF(H1014="out-sample",I1014+(Q1014*J1014),I1014+J1014),IF(AND(Temp!optSeasCoef=0,Temp!sts_multp=1),IF(H1014="out-sample",I1014*(J1014^Q1014),I1014*J1014),IF(Temp!sts_add=1,IF(H1014="out-sample",(I1014+(Q1014*J1014))*G1014,(I1014+J1014)*G1014),IF(H1014="out-sample",I1014*(J1014^Q1014)*G1014,I1014*J1014*G1014)))))</f>
        <v/>
      </c>
      <c r="L1014" s="32" t="str">
        <f t="shared" si="107"/>
        <v/>
      </c>
      <c r="M1014" s="32" t="str">
        <f t="shared" si="108"/>
        <v/>
      </c>
      <c r="N1014" s="32" t="str">
        <f t="shared" si="109"/>
        <v/>
      </c>
      <c r="O1014" s="32" t="str">
        <f t="shared" si="110"/>
        <v/>
      </c>
      <c r="P1014" s="32" t="str">
        <f t="shared" si="111"/>
        <v/>
      </c>
      <c r="Q1014" s="3" t="str">
        <f>IF(AND(Temp!fhor_indata=1,F1014="",H1013="in-sample"),1,IF(AND(Temp!fhor_indata=1,H1013="out-sample",Q1013&lt;ATA!XfHor),Q1013+1,IF(F1014="","",IF(AND(H1014="out-sample",H1013="in-sample"),1,IF(AND(H1014="out-sample",H1013="out-sample"),Q1013+1,IF(ISNUMBER(Q1013),Q1013+1,1))))))</f>
        <v/>
      </c>
      <c r="R1014" s="3" t="str">
        <f t="shared" si="105"/>
        <v/>
      </c>
      <c r="S1014" s="6"/>
      <c r="T1014" s="6"/>
      <c r="U1014" s="6"/>
      <c r="V1014" s="6"/>
      <c r="W1014" s="6"/>
      <c r="X1014" s="6"/>
      <c r="Y1014" s="6"/>
      <c r="Z1014" s="6"/>
      <c r="AA1014" s="6"/>
      <c r="AB1014" s="6"/>
      <c r="AC1014" s="6"/>
      <c r="AD1014" s="6"/>
      <c r="AE1014" s="6"/>
      <c r="AF1014" s="6"/>
      <c r="AG1014" s="6"/>
      <c r="AH1014" s="6"/>
      <c r="AI1014" s="6"/>
      <c r="AJ1014" s="6"/>
      <c r="AK1014" s="6"/>
      <c r="AX1014" s="63" t="e">
        <f t="shared" si="106"/>
        <v>#VALUE!</v>
      </c>
    </row>
    <row r="1015" spans="1:50" s="1" customFormat="1" ht="14.25" x14ac:dyDescent="0.2">
      <c r="A1015" s="6"/>
      <c r="B1015" s="6"/>
      <c r="C1015" s="6"/>
      <c r="D1015" s="3"/>
      <c r="E1015" s="70" t="str">
        <f>IF(ATA!E1015="","",ATA!E1015)</f>
        <v/>
      </c>
      <c r="F1015" s="51" t="str">
        <f>IF(ATA!F1015="","",ATA!F1015)</f>
        <v/>
      </c>
      <c r="G1015" s="11" t="str">
        <f>IF(ATA!G1015="","",ATA!G1015)</f>
        <v/>
      </c>
      <c r="H1015" s="55" t="str">
        <f>IF(ATA!H1015="","",ATA!H1015)</f>
        <v/>
      </c>
      <c r="I1015" s="31" t="str">
        <f>IF(AND(F1014="",H1014="in-sample"),"",IF(AND(Temp!fhor_indata=1,H1014="out-sample",H1015="out-sample"),I1014,IF(AND(F1015="",H1014="out-sample"),"",IF(AND(Temp!optSeasCoef=0,Temp!sts_add=1),IF(H1014="in-sample",IF(Q1014=bigT,((pCell/bigT)*F1014)+((1-(pCell/bigT))*(I1014+J1014)),IF(OR(F1015="",COUNT($F$2:F1014)&lt;=pCell),F1014,((pCell/COUNT($F$2:F1014))*F1014)+((1-(pCell/COUNT($F$2:F1014)))*(I1014+J1014)))),I1014),IF(AND(Temp!optSeasCoef=0,Temp!sts_multp=1),IF(H1014="in-sample",IF(Q1014=bigT,((pCell/bigT)*F1014)+((1-(pCell/bigT))*(I1014*J1014)),IF(OR(F1015="",COUNT(F$2:$F1014)&lt;=pCell),F1014,((pCell/COUNT($F$2:F1014))*F1014)+((1-(pCell/COUNT($F$2:F1014)))*(I1014*J1014)))),I1014),IF(Temp!sts_add=1,IF(H1014="in-sample",IF(Q1014=bigT,((pCell/bigT)*AX1014)+((1-(pCell/bigT))*(I1014+J1014)),IF(OR(F1015="",COUNT($AX$2:AX1014)&lt;=pCell),AX1014,((pCell/COUNT($AX$2:AX1014))*AX1014)+((1-(pCell/COUNT($AX$2:AX1014)))*(I1014+J1014)))),I1014),IF(H1014="in-sample",IF(Q1014=bigT,((pCell/bigT)*AX1014)+((1-(pCell/bigT))*(I1014*J1014)),IF(OR(F1015="",COUNT($AX$2:AX1014)&lt;=pCell),AX1014,((pCell/COUNT($AX$2:AX1014))*AX1014)+((1-(pCell/COUNT($AX$2:AX1014)))*(I1014*J1014)))),I1014)))))))</f>
        <v/>
      </c>
      <c r="J1015" s="31" t="str">
        <f>IF(AND(F1014="",H1014="in-sample"),"",IF(AND(Temp!fhor_indata=1,H1014="out-sample",H1015="out-sample"),J1014,IF(AND(F1015="",H1014="out-sample"),"",IF(AND(Temp!optSeasCoef=0,Temp!sts_add=1),IF(H1014="in-sample",IF(Q1014=bigT,((qCell/bigT)*(I1015-I1014))+((1-(qCell/bigT))*J1014),IF(OR(F1015="",COUNT($F$2:F1014)&lt;=qCell),IF(COUNT($F$2:F1014)=1,0,F1014-F1013),((qCell/COUNT($F$2:F1014))*(I1015-I1014))+((1-(qCell/COUNT($F$2:F1014)))*J1014))),J1014),IF(AND(Temp!optSeasCoef=0,Temp!sts_multp=1),IF(H1014="in-sample",IF(Q1014=bigT,((qCell/bigT)*(I1015/I1014))+((1-(qCell/bigT))*J1014),IF(qCell=0,1,IF(OR(F1015="",COUNT($F$2:F1014)&lt;=qCell),IF(COUNT($F$2:F1014)=1,1,F1014/F1013),((qCell/COUNT($F$2:F1014))*(I1015/I1014))+((1-(qCell/COUNT($F$2:F1014)))*J1014)))),J1014),IF(Temp!sts_add=1,IF(H1014="in-sample",IF(Q1014=bigT,((qCell/bigT)*(I1015-I1014))+((1-(qCell/bigT))*J1014),IF(OR(F1015="",COUNT($AX$2:AX1014)&lt;=qCell),IF(COUNT($AX$2:AX1014)=1,0,AX1014-AX1013),((qCell/COUNT($AX$2:AX1014))*(I1015-I1014))+((1-(qCell/COUNT($AX$2:AX1014)))*J1014))),J1014),IF(H1014="in-sample",IF(Q1014=bigT,((qCell/bigT)*(I1015/I1014))+((1-(qCell/bigT))*J1014),IF(qCell=0,1,IF(OR(F1015="",COUNT($AX$2:AX1014)&lt;=qCell),IF(COUNT($AX$2:AX1014)=1,1,AX1014/AX1013),((qCell/COUNT($AX$2:AX1014))*(I1015/I1014))+((1-(qCell/COUNT($AX$2:AX1014)))*J1014)))),J1014)))))))</f>
        <v/>
      </c>
      <c r="K1015" s="31" t="str">
        <f>IF(H1015="","",IF(AND(Temp!optSeasCoef=0,Temp!sts_add=1),IF(H1015="out-sample",I1015+(Q1015*J1015),I1015+J1015),IF(AND(Temp!optSeasCoef=0,Temp!sts_multp=1),IF(H1015="out-sample",I1015*(J1015^Q1015),I1015*J1015),IF(Temp!sts_add=1,IF(H1015="out-sample",(I1015+(Q1015*J1015))*G1015,(I1015+J1015)*G1015),IF(H1015="out-sample",I1015*(J1015^Q1015)*G1015,I1015*J1015*G1015)))))</f>
        <v/>
      </c>
      <c r="L1015" s="32" t="str">
        <f t="shared" si="107"/>
        <v/>
      </c>
      <c r="M1015" s="32" t="str">
        <f t="shared" si="108"/>
        <v/>
      </c>
      <c r="N1015" s="32" t="str">
        <f t="shared" si="109"/>
        <v/>
      </c>
      <c r="O1015" s="32" t="str">
        <f t="shared" si="110"/>
        <v/>
      </c>
      <c r="P1015" s="32" t="str">
        <f t="shared" si="111"/>
        <v/>
      </c>
      <c r="Q1015" s="3" t="str">
        <f>IF(AND(Temp!fhor_indata=1,F1015="",H1014="in-sample"),1,IF(AND(Temp!fhor_indata=1,H1014="out-sample",Q1014&lt;ATA!XfHor),Q1014+1,IF(F1015="","",IF(AND(H1015="out-sample",H1014="in-sample"),1,IF(AND(H1015="out-sample",H1014="out-sample"),Q1014+1,IF(ISNUMBER(Q1014),Q1014+1,1))))))</f>
        <v/>
      </c>
      <c r="R1015" s="3" t="str">
        <f t="shared" si="105"/>
        <v/>
      </c>
      <c r="S1015" s="6"/>
      <c r="T1015" s="6"/>
      <c r="U1015" s="6"/>
      <c r="V1015" s="6"/>
      <c r="W1015" s="6"/>
      <c r="X1015" s="6"/>
      <c r="Y1015" s="6"/>
      <c r="Z1015" s="6"/>
      <c r="AA1015" s="6"/>
      <c r="AB1015" s="6"/>
      <c r="AC1015" s="6"/>
      <c r="AD1015" s="6"/>
      <c r="AE1015" s="6"/>
      <c r="AF1015" s="6"/>
      <c r="AG1015" s="6"/>
      <c r="AH1015" s="6"/>
      <c r="AI1015" s="6"/>
      <c r="AJ1015" s="6"/>
      <c r="AK1015" s="6"/>
      <c r="AX1015" s="63" t="e">
        <f t="shared" si="106"/>
        <v>#VALUE!</v>
      </c>
    </row>
    <row r="1016" spans="1:50" s="1" customFormat="1" ht="14.25" x14ac:dyDescent="0.2">
      <c r="A1016" s="6"/>
      <c r="B1016" s="6"/>
      <c r="C1016" s="6"/>
      <c r="D1016" s="3"/>
      <c r="E1016" s="70" t="str">
        <f>IF(ATA!E1016="","",ATA!E1016)</f>
        <v/>
      </c>
      <c r="F1016" s="51" t="str">
        <f>IF(ATA!F1016="","",ATA!F1016)</f>
        <v/>
      </c>
      <c r="G1016" s="11" t="str">
        <f>IF(ATA!G1016="","",ATA!G1016)</f>
        <v/>
      </c>
      <c r="H1016" s="55" t="str">
        <f>IF(ATA!H1016="","",ATA!H1016)</f>
        <v/>
      </c>
      <c r="I1016" s="31" t="str">
        <f>IF(AND(F1015="",H1015="in-sample"),"",IF(AND(Temp!fhor_indata=1,H1015="out-sample",H1016="out-sample"),I1015,IF(AND(F1016="",H1015="out-sample"),"",IF(AND(Temp!optSeasCoef=0,Temp!sts_add=1),IF(H1015="in-sample",IF(Q1015=bigT,((pCell/bigT)*F1015)+((1-(pCell/bigT))*(I1015+J1015)),IF(OR(F1016="",COUNT($F$2:F1015)&lt;=pCell),F1015,((pCell/COUNT($F$2:F1015))*F1015)+((1-(pCell/COUNT($F$2:F1015)))*(I1015+J1015)))),I1015),IF(AND(Temp!optSeasCoef=0,Temp!sts_multp=1),IF(H1015="in-sample",IF(Q1015=bigT,((pCell/bigT)*F1015)+((1-(pCell/bigT))*(I1015*J1015)),IF(OR(F1016="",COUNT(F$2:$F1015)&lt;=pCell),F1015,((pCell/COUNT($F$2:F1015))*F1015)+((1-(pCell/COUNT($F$2:F1015)))*(I1015*J1015)))),I1015),IF(Temp!sts_add=1,IF(H1015="in-sample",IF(Q1015=bigT,((pCell/bigT)*AX1015)+((1-(pCell/bigT))*(I1015+J1015)),IF(OR(F1016="",COUNT($AX$2:AX1015)&lt;=pCell),AX1015,((pCell/COUNT($AX$2:AX1015))*AX1015)+((1-(pCell/COUNT($AX$2:AX1015)))*(I1015+J1015)))),I1015),IF(H1015="in-sample",IF(Q1015=bigT,((pCell/bigT)*AX1015)+((1-(pCell/bigT))*(I1015*J1015)),IF(OR(F1016="",COUNT($AX$2:AX1015)&lt;=pCell),AX1015,((pCell/COUNT($AX$2:AX1015))*AX1015)+((1-(pCell/COUNT($AX$2:AX1015)))*(I1015*J1015)))),I1015)))))))</f>
        <v/>
      </c>
      <c r="J1016" s="31" t="str">
        <f>IF(AND(F1015="",H1015="in-sample"),"",IF(AND(Temp!fhor_indata=1,H1015="out-sample",H1016="out-sample"),J1015,IF(AND(F1016="",H1015="out-sample"),"",IF(AND(Temp!optSeasCoef=0,Temp!sts_add=1),IF(H1015="in-sample",IF(Q1015=bigT,((qCell/bigT)*(I1016-I1015))+((1-(qCell/bigT))*J1015),IF(OR(F1016="",COUNT($F$2:F1015)&lt;=qCell),IF(COUNT($F$2:F1015)=1,0,F1015-F1014),((qCell/COUNT($F$2:F1015))*(I1016-I1015))+((1-(qCell/COUNT($F$2:F1015)))*J1015))),J1015),IF(AND(Temp!optSeasCoef=0,Temp!sts_multp=1),IF(H1015="in-sample",IF(Q1015=bigT,((qCell/bigT)*(I1016/I1015))+((1-(qCell/bigT))*J1015),IF(qCell=0,1,IF(OR(F1016="",COUNT($F$2:F1015)&lt;=qCell),IF(COUNT($F$2:F1015)=1,1,F1015/F1014),((qCell/COUNT($F$2:F1015))*(I1016/I1015))+((1-(qCell/COUNT($F$2:F1015)))*J1015)))),J1015),IF(Temp!sts_add=1,IF(H1015="in-sample",IF(Q1015=bigT,((qCell/bigT)*(I1016-I1015))+((1-(qCell/bigT))*J1015),IF(OR(F1016="",COUNT($AX$2:AX1015)&lt;=qCell),IF(COUNT($AX$2:AX1015)=1,0,AX1015-AX1014),((qCell/COUNT($AX$2:AX1015))*(I1016-I1015))+((1-(qCell/COUNT($AX$2:AX1015)))*J1015))),J1015),IF(H1015="in-sample",IF(Q1015=bigT,((qCell/bigT)*(I1016/I1015))+((1-(qCell/bigT))*J1015),IF(qCell=0,1,IF(OR(F1016="",COUNT($AX$2:AX1015)&lt;=qCell),IF(COUNT($AX$2:AX1015)=1,1,AX1015/AX1014),((qCell/COUNT($AX$2:AX1015))*(I1016/I1015))+((1-(qCell/COUNT($AX$2:AX1015)))*J1015)))),J1015)))))))</f>
        <v/>
      </c>
      <c r="K1016" s="31" t="str">
        <f>IF(H1016="","",IF(AND(Temp!optSeasCoef=0,Temp!sts_add=1),IF(H1016="out-sample",I1016+(Q1016*J1016),I1016+J1016),IF(AND(Temp!optSeasCoef=0,Temp!sts_multp=1),IF(H1016="out-sample",I1016*(J1016^Q1016),I1016*J1016),IF(Temp!sts_add=1,IF(H1016="out-sample",(I1016+(Q1016*J1016))*G1016,(I1016+J1016)*G1016),IF(H1016="out-sample",I1016*(J1016^Q1016)*G1016,I1016*J1016*G1016)))))</f>
        <v/>
      </c>
      <c r="L1016" s="32" t="str">
        <f t="shared" si="107"/>
        <v/>
      </c>
      <c r="M1016" s="32" t="str">
        <f t="shared" si="108"/>
        <v/>
      </c>
      <c r="N1016" s="32" t="str">
        <f t="shared" si="109"/>
        <v/>
      </c>
      <c r="O1016" s="32" t="str">
        <f t="shared" si="110"/>
        <v/>
      </c>
      <c r="P1016" s="32" t="str">
        <f t="shared" si="111"/>
        <v/>
      </c>
      <c r="Q1016" s="3" t="str">
        <f>IF(AND(Temp!fhor_indata=1,F1016="",H1015="in-sample"),1,IF(AND(Temp!fhor_indata=1,H1015="out-sample",Q1015&lt;ATA!XfHor),Q1015+1,IF(F1016="","",IF(AND(H1016="out-sample",H1015="in-sample"),1,IF(AND(H1016="out-sample",H1015="out-sample"),Q1015+1,IF(ISNUMBER(Q1015),Q1015+1,1))))))</f>
        <v/>
      </c>
      <c r="R1016" s="3" t="str">
        <f t="shared" si="105"/>
        <v/>
      </c>
      <c r="S1016" s="6"/>
      <c r="T1016" s="6"/>
      <c r="U1016" s="6"/>
      <c r="V1016" s="6"/>
      <c r="W1016" s="6"/>
      <c r="X1016" s="6"/>
      <c r="Y1016" s="6"/>
      <c r="Z1016" s="6"/>
      <c r="AA1016" s="6"/>
      <c r="AB1016" s="6"/>
      <c r="AC1016" s="6"/>
      <c r="AD1016" s="6"/>
      <c r="AE1016" s="6"/>
      <c r="AF1016" s="6"/>
      <c r="AG1016" s="6"/>
      <c r="AH1016" s="6"/>
      <c r="AI1016" s="6"/>
      <c r="AJ1016" s="6"/>
      <c r="AK1016" s="6"/>
      <c r="AX1016" s="63" t="e">
        <f t="shared" si="106"/>
        <v>#VALUE!</v>
      </c>
    </row>
    <row r="1017" spans="1:50" s="1" customFormat="1" ht="14.25" x14ac:dyDescent="0.2">
      <c r="A1017" s="6"/>
      <c r="B1017" s="6"/>
      <c r="C1017" s="6"/>
      <c r="D1017" s="3"/>
      <c r="E1017" s="70" t="str">
        <f>IF(ATA!E1017="","",ATA!E1017)</f>
        <v/>
      </c>
      <c r="F1017" s="51" t="str">
        <f>IF(ATA!F1017="","",ATA!F1017)</f>
        <v/>
      </c>
      <c r="G1017" s="11" t="str">
        <f>IF(ATA!G1017="","",ATA!G1017)</f>
        <v/>
      </c>
      <c r="H1017" s="55" t="str">
        <f>IF(ATA!H1017="","",ATA!H1017)</f>
        <v/>
      </c>
      <c r="I1017" s="31" t="str">
        <f>IF(AND(F1016="",H1016="in-sample"),"",IF(AND(Temp!fhor_indata=1,H1016="out-sample",H1017="out-sample"),I1016,IF(AND(F1017="",H1016="out-sample"),"",IF(AND(Temp!optSeasCoef=0,Temp!sts_add=1),IF(H1016="in-sample",IF(Q1016=bigT,((pCell/bigT)*F1016)+((1-(pCell/bigT))*(I1016+J1016)),IF(OR(F1017="",COUNT($F$2:F1016)&lt;=pCell),F1016,((pCell/COUNT($F$2:F1016))*F1016)+((1-(pCell/COUNT($F$2:F1016)))*(I1016+J1016)))),I1016),IF(AND(Temp!optSeasCoef=0,Temp!sts_multp=1),IF(H1016="in-sample",IF(Q1016=bigT,((pCell/bigT)*F1016)+((1-(pCell/bigT))*(I1016*J1016)),IF(OR(F1017="",COUNT(F$2:$F1016)&lt;=pCell),F1016,((pCell/COUNT($F$2:F1016))*F1016)+((1-(pCell/COUNT($F$2:F1016)))*(I1016*J1016)))),I1016),IF(Temp!sts_add=1,IF(H1016="in-sample",IF(Q1016=bigT,((pCell/bigT)*AX1016)+((1-(pCell/bigT))*(I1016+J1016)),IF(OR(F1017="",COUNT($AX$2:AX1016)&lt;=pCell),AX1016,((pCell/COUNT($AX$2:AX1016))*AX1016)+((1-(pCell/COUNT($AX$2:AX1016)))*(I1016+J1016)))),I1016),IF(H1016="in-sample",IF(Q1016=bigT,((pCell/bigT)*AX1016)+((1-(pCell/bigT))*(I1016*J1016)),IF(OR(F1017="",COUNT($AX$2:AX1016)&lt;=pCell),AX1016,((pCell/COUNT($AX$2:AX1016))*AX1016)+((1-(pCell/COUNT($AX$2:AX1016)))*(I1016*J1016)))),I1016)))))))</f>
        <v/>
      </c>
      <c r="J1017" s="31" t="str">
        <f>IF(AND(F1016="",H1016="in-sample"),"",IF(AND(Temp!fhor_indata=1,H1016="out-sample",H1017="out-sample"),J1016,IF(AND(F1017="",H1016="out-sample"),"",IF(AND(Temp!optSeasCoef=0,Temp!sts_add=1),IF(H1016="in-sample",IF(Q1016=bigT,((qCell/bigT)*(I1017-I1016))+((1-(qCell/bigT))*J1016),IF(OR(F1017="",COUNT($F$2:F1016)&lt;=qCell),IF(COUNT($F$2:F1016)=1,0,F1016-F1015),((qCell/COUNT($F$2:F1016))*(I1017-I1016))+((1-(qCell/COUNT($F$2:F1016)))*J1016))),J1016),IF(AND(Temp!optSeasCoef=0,Temp!sts_multp=1),IF(H1016="in-sample",IF(Q1016=bigT,((qCell/bigT)*(I1017/I1016))+((1-(qCell/bigT))*J1016),IF(qCell=0,1,IF(OR(F1017="",COUNT($F$2:F1016)&lt;=qCell),IF(COUNT($F$2:F1016)=1,1,F1016/F1015),((qCell/COUNT($F$2:F1016))*(I1017/I1016))+((1-(qCell/COUNT($F$2:F1016)))*J1016)))),J1016),IF(Temp!sts_add=1,IF(H1016="in-sample",IF(Q1016=bigT,((qCell/bigT)*(I1017-I1016))+((1-(qCell/bigT))*J1016),IF(OR(F1017="",COUNT($AX$2:AX1016)&lt;=qCell),IF(COUNT($AX$2:AX1016)=1,0,AX1016-AX1015),((qCell/COUNT($AX$2:AX1016))*(I1017-I1016))+((1-(qCell/COUNT($AX$2:AX1016)))*J1016))),J1016),IF(H1016="in-sample",IF(Q1016=bigT,((qCell/bigT)*(I1017/I1016))+((1-(qCell/bigT))*J1016),IF(qCell=0,1,IF(OR(F1017="",COUNT($AX$2:AX1016)&lt;=qCell),IF(COUNT($AX$2:AX1016)=1,1,AX1016/AX1015),((qCell/COUNT($AX$2:AX1016))*(I1017/I1016))+((1-(qCell/COUNT($AX$2:AX1016)))*J1016)))),J1016)))))))</f>
        <v/>
      </c>
      <c r="K1017" s="31" t="str">
        <f>IF(H1017="","",IF(AND(Temp!optSeasCoef=0,Temp!sts_add=1),IF(H1017="out-sample",I1017+(Q1017*J1017),I1017+J1017),IF(AND(Temp!optSeasCoef=0,Temp!sts_multp=1),IF(H1017="out-sample",I1017*(J1017^Q1017),I1017*J1017),IF(Temp!sts_add=1,IF(H1017="out-sample",(I1017+(Q1017*J1017))*G1017,(I1017+J1017)*G1017),IF(H1017="out-sample",I1017*(J1017^Q1017)*G1017,I1017*J1017*G1017)))))</f>
        <v/>
      </c>
      <c r="L1017" s="32" t="str">
        <f t="shared" si="107"/>
        <v/>
      </c>
      <c r="M1017" s="32" t="str">
        <f t="shared" si="108"/>
        <v/>
      </c>
      <c r="N1017" s="32" t="str">
        <f t="shared" si="109"/>
        <v/>
      </c>
      <c r="O1017" s="32" t="str">
        <f t="shared" si="110"/>
        <v/>
      </c>
      <c r="P1017" s="32" t="str">
        <f t="shared" si="111"/>
        <v/>
      </c>
      <c r="Q1017" s="3" t="str">
        <f>IF(AND(Temp!fhor_indata=1,F1017="",H1016="in-sample"),1,IF(AND(Temp!fhor_indata=1,H1016="out-sample",Q1016&lt;ATA!XfHor),Q1016+1,IF(F1017="","",IF(AND(H1017="out-sample",H1016="in-sample"),1,IF(AND(H1017="out-sample",H1016="out-sample"),Q1016+1,IF(ISNUMBER(Q1016),Q1016+1,1))))))</f>
        <v/>
      </c>
      <c r="R1017" s="3" t="str">
        <f t="shared" si="105"/>
        <v/>
      </c>
      <c r="S1017" s="6"/>
      <c r="T1017" s="6"/>
      <c r="U1017" s="6"/>
      <c r="V1017" s="6"/>
      <c r="W1017" s="6"/>
      <c r="X1017" s="6"/>
      <c r="Y1017" s="6"/>
      <c r="Z1017" s="6"/>
      <c r="AA1017" s="6"/>
      <c r="AB1017" s="6"/>
      <c r="AC1017" s="6"/>
      <c r="AD1017" s="6"/>
      <c r="AE1017" s="6"/>
      <c r="AF1017" s="6"/>
      <c r="AG1017" s="6"/>
      <c r="AH1017" s="6"/>
      <c r="AI1017" s="6"/>
      <c r="AJ1017" s="6"/>
      <c r="AK1017" s="6"/>
      <c r="AX1017" s="63" t="e">
        <f t="shared" si="106"/>
        <v>#VALUE!</v>
      </c>
    </row>
    <row r="1018" spans="1:50" s="1" customFormat="1" ht="14.25" x14ac:dyDescent="0.2">
      <c r="A1018" s="6"/>
      <c r="B1018" s="6"/>
      <c r="C1018" s="6"/>
      <c r="D1018" s="3"/>
      <c r="E1018" s="70" t="str">
        <f>IF(ATA!E1018="","",ATA!E1018)</f>
        <v/>
      </c>
      <c r="F1018" s="51" t="str">
        <f>IF(ATA!F1018="","",ATA!F1018)</f>
        <v/>
      </c>
      <c r="G1018" s="11" t="str">
        <f>IF(ATA!G1018="","",ATA!G1018)</f>
        <v/>
      </c>
      <c r="H1018" s="55" t="str">
        <f>IF(ATA!H1018="","",ATA!H1018)</f>
        <v/>
      </c>
      <c r="I1018" s="31" t="str">
        <f>IF(AND(F1017="",H1017="in-sample"),"",IF(AND(Temp!fhor_indata=1,H1017="out-sample",H1018="out-sample"),I1017,IF(AND(F1018="",H1017="out-sample"),"",IF(AND(Temp!optSeasCoef=0,Temp!sts_add=1),IF(H1017="in-sample",IF(Q1017=bigT,((pCell/bigT)*F1017)+((1-(pCell/bigT))*(I1017+J1017)),IF(OR(F1018="",COUNT($F$2:F1017)&lt;=pCell),F1017,((pCell/COUNT($F$2:F1017))*F1017)+((1-(pCell/COUNT($F$2:F1017)))*(I1017+J1017)))),I1017),IF(AND(Temp!optSeasCoef=0,Temp!sts_multp=1),IF(H1017="in-sample",IF(Q1017=bigT,((pCell/bigT)*F1017)+((1-(pCell/bigT))*(I1017*J1017)),IF(OR(F1018="",COUNT(F$2:$F1017)&lt;=pCell),F1017,((pCell/COUNT($F$2:F1017))*F1017)+((1-(pCell/COUNT($F$2:F1017)))*(I1017*J1017)))),I1017),IF(Temp!sts_add=1,IF(H1017="in-sample",IF(Q1017=bigT,((pCell/bigT)*AX1017)+((1-(pCell/bigT))*(I1017+J1017)),IF(OR(F1018="",COUNT($AX$2:AX1017)&lt;=pCell),AX1017,((pCell/COUNT($AX$2:AX1017))*AX1017)+((1-(pCell/COUNT($AX$2:AX1017)))*(I1017+J1017)))),I1017),IF(H1017="in-sample",IF(Q1017=bigT,((pCell/bigT)*AX1017)+((1-(pCell/bigT))*(I1017*J1017)),IF(OR(F1018="",COUNT($AX$2:AX1017)&lt;=pCell),AX1017,((pCell/COUNT($AX$2:AX1017))*AX1017)+((1-(pCell/COUNT($AX$2:AX1017)))*(I1017*J1017)))),I1017)))))))</f>
        <v/>
      </c>
      <c r="J1018" s="31" t="str">
        <f>IF(AND(F1017="",H1017="in-sample"),"",IF(AND(Temp!fhor_indata=1,H1017="out-sample",H1018="out-sample"),J1017,IF(AND(F1018="",H1017="out-sample"),"",IF(AND(Temp!optSeasCoef=0,Temp!sts_add=1),IF(H1017="in-sample",IF(Q1017=bigT,((qCell/bigT)*(I1018-I1017))+((1-(qCell/bigT))*J1017),IF(OR(F1018="",COUNT($F$2:F1017)&lt;=qCell),IF(COUNT($F$2:F1017)=1,0,F1017-F1016),((qCell/COUNT($F$2:F1017))*(I1018-I1017))+((1-(qCell/COUNT($F$2:F1017)))*J1017))),J1017),IF(AND(Temp!optSeasCoef=0,Temp!sts_multp=1),IF(H1017="in-sample",IF(Q1017=bigT,((qCell/bigT)*(I1018/I1017))+((1-(qCell/bigT))*J1017),IF(qCell=0,1,IF(OR(F1018="",COUNT($F$2:F1017)&lt;=qCell),IF(COUNT($F$2:F1017)=1,1,F1017/F1016),((qCell/COUNT($F$2:F1017))*(I1018/I1017))+((1-(qCell/COUNT($F$2:F1017)))*J1017)))),J1017),IF(Temp!sts_add=1,IF(H1017="in-sample",IF(Q1017=bigT,((qCell/bigT)*(I1018-I1017))+((1-(qCell/bigT))*J1017),IF(OR(F1018="",COUNT($AX$2:AX1017)&lt;=qCell),IF(COUNT($AX$2:AX1017)=1,0,AX1017-AX1016),((qCell/COUNT($AX$2:AX1017))*(I1018-I1017))+((1-(qCell/COUNT($AX$2:AX1017)))*J1017))),J1017),IF(H1017="in-sample",IF(Q1017=bigT,((qCell/bigT)*(I1018/I1017))+((1-(qCell/bigT))*J1017),IF(qCell=0,1,IF(OR(F1018="",COUNT($AX$2:AX1017)&lt;=qCell),IF(COUNT($AX$2:AX1017)=1,1,AX1017/AX1016),((qCell/COUNT($AX$2:AX1017))*(I1018/I1017))+((1-(qCell/COUNT($AX$2:AX1017)))*J1017)))),J1017)))))))</f>
        <v/>
      </c>
      <c r="K1018" s="31" t="str">
        <f>IF(H1018="","",IF(AND(Temp!optSeasCoef=0,Temp!sts_add=1),IF(H1018="out-sample",I1018+(Q1018*J1018),I1018+J1018),IF(AND(Temp!optSeasCoef=0,Temp!sts_multp=1),IF(H1018="out-sample",I1018*(J1018^Q1018),I1018*J1018),IF(Temp!sts_add=1,IF(H1018="out-sample",(I1018+(Q1018*J1018))*G1018,(I1018+J1018)*G1018),IF(H1018="out-sample",I1018*(J1018^Q1018)*G1018,I1018*J1018*G1018)))))</f>
        <v/>
      </c>
      <c r="L1018" s="32" t="str">
        <f t="shared" si="107"/>
        <v/>
      </c>
      <c r="M1018" s="32" t="str">
        <f t="shared" si="108"/>
        <v/>
      </c>
      <c r="N1018" s="32" t="str">
        <f t="shared" si="109"/>
        <v/>
      </c>
      <c r="O1018" s="32" t="str">
        <f t="shared" si="110"/>
        <v/>
      </c>
      <c r="P1018" s="32" t="str">
        <f t="shared" si="111"/>
        <v/>
      </c>
      <c r="Q1018" s="3" t="str">
        <f>IF(AND(Temp!fhor_indata=1,F1018="",H1017="in-sample"),1,IF(AND(Temp!fhor_indata=1,H1017="out-sample",Q1017&lt;ATA!XfHor),Q1017+1,IF(F1018="","",IF(AND(H1018="out-sample",H1017="in-sample"),1,IF(AND(H1018="out-sample",H1017="out-sample"),Q1017+1,IF(ISNUMBER(Q1017),Q1017+1,1))))))</f>
        <v/>
      </c>
      <c r="R1018" s="3" t="str">
        <f t="shared" si="105"/>
        <v/>
      </c>
      <c r="S1018" s="6"/>
      <c r="T1018" s="6"/>
      <c r="U1018" s="6"/>
      <c r="V1018" s="6"/>
      <c r="W1018" s="6"/>
      <c r="X1018" s="6"/>
      <c r="Y1018" s="6"/>
      <c r="Z1018" s="6"/>
      <c r="AA1018" s="6"/>
      <c r="AB1018" s="6"/>
      <c r="AC1018" s="6"/>
      <c r="AD1018" s="6"/>
      <c r="AE1018" s="6"/>
      <c r="AF1018" s="6"/>
      <c r="AG1018" s="6"/>
      <c r="AH1018" s="6"/>
      <c r="AI1018" s="6"/>
      <c r="AJ1018" s="6"/>
      <c r="AK1018" s="6"/>
      <c r="AX1018" s="63" t="e">
        <f t="shared" si="106"/>
        <v>#VALUE!</v>
      </c>
    </row>
    <row r="1019" spans="1:50" s="1" customFormat="1" ht="14.25" x14ac:dyDescent="0.2">
      <c r="A1019" s="6"/>
      <c r="B1019" s="6"/>
      <c r="C1019" s="6"/>
      <c r="D1019" s="3"/>
      <c r="E1019" s="70" t="str">
        <f>IF(ATA!E1019="","",ATA!E1019)</f>
        <v/>
      </c>
      <c r="F1019" s="51" t="str">
        <f>IF(ATA!F1019="","",ATA!F1019)</f>
        <v/>
      </c>
      <c r="G1019" s="11" t="str">
        <f>IF(ATA!G1019="","",ATA!G1019)</f>
        <v/>
      </c>
      <c r="H1019" s="55" t="str">
        <f>IF(ATA!H1019="","",ATA!H1019)</f>
        <v/>
      </c>
      <c r="I1019" s="31" t="str">
        <f>IF(AND(F1018="",H1018="in-sample"),"",IF(AND(Temp!fhor_indata=1,H1018="out-sample",H1019="out-sample"),I1018,IF(AND(F1019="",H1018="out-sample"),"",IF(AND(Temp!optSeasCoef=0,Temp!sts_add=1),IF(H1018="in-sample",IF(Q1018=bigT,((pCell/bigT)*F1018)+((1-(pCell/bigT))*(I1018+J1018)),IF(OR(F1019="",COUNT($F$2:F1018)&lt;=pCell),F1018,((pCell/COUNT($F$2:F1018))*F1018)+((1-(pCell/COUNT($F$2:F1018)))*(I1018+J1018)))),I1018),IF(AND(Temp!optSeasCoef=0,Temp!sts_multp=1),IF(H1018="in-sample",IF(Q1018=bigT,((pCell/bigT)*F1018)+((1-(pCell/bigT))*(I1018*J1018)),IF(OR(F1019="",COUNT(F$2:$F1018)&lt;=pCell),F1018,((pCell/COUNT($F$2:F1018))*F1018)+((1-(pCell/COUNT($F$2:F1018)))*(I1018*J1018)))),I1018),IF(Temp!sts_add=1,IF(H1018="in-sample",IF(Q1018=bigT,((pCell/bigT)*AX1018)+((1-(pCell/bigT))*(I1018+J1018)),IF(OR(F1019="",COUNT($AX$2:AX1018)&lt;=pCell),AX1018,((pCell/COUNT($AX$2:AX1018))*AX1018)+((1-(pCell/COUNT($AX$2:AX1018)))*(I1018+J1018)))),I1018),IF(H1018="in-sample",IF(Q1018=bigT,((pCell/bigT)*AX1018)+((1-(pCell/bigT))*(I1018*J1018)),IF(OR(F1019="",COUNT($AX$2:AX1018)&lt;=pCell),AX1018,((pCell/COUNT($AX$2:AX1018))*AX1018)+((1-(pCell/COUNT($AX$2:AX1018)))*(I1018*J1018)))),I1018)))))))</f>
        <v/>
      </c>
      <c r="J1019" s="31" t="str">
        <f>IF(AND(F1018="",H1018="in-sample"),"",IF(AND(Temp!fhor_indata=1,H1018="out-sample",H1019="out-sample"),J1018,IF(AND(F1019="",H1018="out-sample"),"",IF(AND(Temp!optSeasCoef=0,Temp!sts_add=1),IF(H1018="in-sample",IF(Q1018=bigT,((qCell/bigT)*(I1019-I1018))+((1-(qCell/bigT))*J1018),IF(OR(F1019="",COUNT($F$2:F1018)&lt;=qCell),IF(COUNT($F$2:F1018)=1,0,F1018-F1017),((qCell/COUNT($F$2:F1018))*(I1019-I1018))+((1-(qCell/COUNT($F$2:F1018)))*J1018))),J1018),IF(AND(Temp!optSeasCoef=0,Temp!sts_multp=1),IF(H1018="in-sample",IF(Q1018=bigT,((qCell/bigT)*(I1019/I1018))+((1-(qCell/bigT))*J1018),IF(qCell=0,1,IF(OR(F1019="",COUNT($F$2:F1018)&lt;=qCell),IF(COUNT($F$2:F1018)=1,1,F1018/F1017),((qCell/COUNT($F$2:F1018))*(I1019/I1018))+((1-(qCell/COUNT($F$2:F1018)))*J1018)))),J1018),IF(Temp!sts_add=1,IF(H1018="in-sample",IF(Q1018=bigT,((qCell/bigT)*(I1019-I1018))+((1-(qCell/bigT))*J1018),IF(OR(F1019="",COUNT($AX$2:AX1018)&lt;=qCell),IF(COUNT($AX$2:AX1018)=1,0,AX1018-AX1017),((qCell/COUNT($AX$2:AX1018))*(I1019-I1018))+((1-(qCell/COUNT($AX$2:AX1018)))*J1018))),J1018),IF(H1018="in-sample",IF(Q1018=bigT,((qCell/bigT)*(I1019/I1018))+((1-(qCell/bigT))*J1018),IF(qCell=0,1,IF(OR(F1019="",COUNT($AX$2:AX1018)&lt;=qCell),IF(COUNT($AX$2:AX1018)=1,1,AX1018/AX1017),((qCell/COUNT($AX$2:AX1018))*(I1019/I1018))+((1-(qCell/COUNT($AX$2:AX1018)))*J1018)))),J1018)))))))</f>
        <v/>
      </c>
      <c r="K1019" s="31" t="str">
        <f>IF(H1019="","",IF(AND(Temp!optSeasCoef=0,Temp!sts_add=1),IF(H1019="out-sample",I1019+(Q1019*J1019),I1019+J1019),IF(AND(Temp!optSeasCoef=0,Temp!sts_multp=1),IF(H1019="out-sample",I1019*(J1019^Q1019),I1019*J1019),IF(Temp!sts_add=1,IF(H1019="out-sample",(I1019+(Q1019*J1019))*G1019,(I1019+J1019)*G1019),IF(H1019="out-sample",I1019*(J1019^Q1019)*G1019,I1019*J1019*G1019)))))</f>
        <v/>
      </c>
      <c r="L1019" s="32" t="str">
        <f t="shared" si="107"/>
        <v/>
      </c>
      <c r="M1019" s="32" t="str">
        <f t="shared" si="108"/>
        <v/>
      </c>
      <c r="N1019" s="32" t="str">
        <f t="shared" si="109"/>
        <v/>
      </c>
      <c r="O1019" s="32" t="str">
        <f t="shared" si="110"/>
        <v/>
      </c>
      <c r="P1019" s="32" t="str">
        <f t="shared" si="111"/>
        <v/>
      </c>
      <c r="Q1019" s="3" t="str">
        <f>IF(AND(Temp!fhor_indata=1,F1019="",H1018="in-sample"),1,IF(AND(Temp!fhor_indata=1,H1018="out-sample",Q1018&lt;ATA!XfHor),Q1018+1,IF(F1019="","",IF(AND(H1019="out-sample",H1018="in-sample"),1,IF(AND(H1019="out-sample",H1018="out-sample"),Q1018+1,IF(ISNUMBER(Q1018),Q1018+1,1))))))</f>
        <v/>
      </c>
      <c r="R1019" s="3" t="str">
        <f t="shared" si="105"/>
        <v/>
      </c>
      <c r="S1019" s="6"/>
      <c r="T1019" s="6"/>
      <c r="U1019" s="6"/>
      <c r="V1019" s="6"/>
      <c r="W1019" s="6"/>
      <c r="X1019" s="6"/>
      <c r="Y1019" s="6"/>
      <c r="Z1019" s="6"/>
      <c r="AA1019" s="6"/>
      <c r="AB1019" s="6"/>
      <c r="AC1019" s="6"/>
      <c r="AD1019" s="6"/>
      <c r="AE1019" s="6"/>
      <c r="AF1019" s="6"/>
      <c r="AG1019" s="6"/>
      <c r="AH1019" s="6"/>
      <c r="AI1019" s="6"/>
      <c r="AJ1019" s="6"/>
      <c r="AK1019" s="6"/>
      <c r="AX1019" s="63" t="e">
        <f t="shared" si="106"/>
        <v>#VALUE!</v>
      </c>
    </row>
    <row r="1020" spans="1:50" s="1" customFormat="1" ht="14.25" x14ac:dyDescent="0.2">
      <c r="A1020" s="6"/>
      <c r="B1020" s="6"/>
      <c r="C1020" s="6"/>
      <c r="D1020" s="3"/>
      <c r="E1020" s="70" t="str">
        <f>IF(ATA!E1020="","",ATA!E1020)</f>
        <v/>
      </c>
      <c r="F1020" s="51" t="str">
        <f>IF(ATA!F1020="","",ATA!F1020)</f>
        <v/>
      </c>
      <c r="G1020" s="11" t="str">
        <f>IF(ATA!G1020="","",ATA!G1020)</f>
        <v/>
      </c>
      <c r="H1020" s="55" t="str">
        <f>IF(ATA!H1020="","",ATA!H1020)</f>
        <v/>
      </c>
      <c r="I1020" s="31" t="str">
        <f>IF(AND(F1019="",H1019="in-sample"),"",IF(AND(Temp!fhor_indata=1,H1019="out-sample",H1020="out-sample"),I1019,IF(AND(F1020="",H1019="out-sample"),"",IF(AND(Temp!optSeasCoef=0,Temp!sts_add=1),IF(H1019="in-sample",IF(Q1019=bigT,((pCell/bigT)*F1019)+((1-(pCell/bigT))*(I1019+J1019)),IF(OR(F1020="",COUNT($F$2:F1019)&lt;=pCell),F1019,((pCell/COUNT($F$2:F1019))*F1019)+((1-(pCell/COUNT($F$2:F1019)))*(I1019+J1019)))),I1019),IF(AND(Temp!optSeasCoef=0,Temp!sts_multp=1),IF(H1019="in-sample",IF(Q1019=bigT,((pCell/bigT)*F1019)+((1-(pCell/bigT))*(I1019*J1019)),IF(OR(F1020="",COUNT(F$2:$F1019)&lt;=pCell),F1019,((pCell/COUNT($F$2:F1019))*F1019)+((1-(pCell/COUNT($F$2:F1019)))*(I1019*J1019)))),I1019),IF(Temp!sts_add=1,IF(H1019="in-sample",IF(Q1019=bigT,((pCell/bigT)*AX1019)+((1-(pCell/bigT))*(I1019+J1019)),IF(OR(F1020="",COUNT($AX$2:AX1019)&lt;=pCell),AX1019,((pCell/COUNT($AX$2:AX1019))*AX1019)+((1-(pCell/COUNT($AX$2:AX1019)))*(I1019+J1019)))),I1019),IF(H1019="in-sample",IF(Q1019=bigT,((pCell/bigT)*AX1019)+((1-(pCell/bigT))*(I1019*J1019)),IF(OR(F1020="",COUNT($AX$2:AX1019)&lt;=pCell),AX1019,((pCell/COUNT($AX$2:AX1019))*AX1019)+((1-(pCell/COUNT($AX$2:AX1019)))*(I1019*J1019)))),I1019)))))))</f>
        <v/>
      </c>
      <c r="J1020" s="31" t="str">
        <f>IF(AND(F1019="",H1019="in-sample"),"",IF(AND(Temp!fhor_indata=1,H1019="out-sample",H1020="out-sample"),J1019,IF(AND(F1020="",H1019="out-sample"),"",IF(AND(Temp!optSeasCoef=0,Temp!sts_add=1),IF(H1019="in-sample",IF(Q1019=bigT,((qCell/bigT)*(I1020-I1019))+((1-(qCell/bigT))*J1019),IF(OR(F1020="",COUNT($F$2:F1019)&lt;=qCell),IF(COUNT($F$2:F1019)=1,0,F1019-F1018),((qCell/COUNT($F$2:F1019))*(I1020-I1019))+((1-(qCell/COUNT($F$2:F1019)))*J1019))),J1019),IF(AND(Temp!optSeasCoef=0,Temp!sts_multp=1),IF(H1019="in-sample",IF(Q1019=bigT,((qCell/bigT)*(I1020/I1019))+((1-(qCell/bigT))*J1019),IF(qCell=0,1,IF(OR(F1020="",COUNT($F$2:F1019)&lt;=qCell),IF(COUNT($F$2:F1019)=1,1,F1019/F1018),((qCell/COUNT($F$2:F1019))*(I1020/I1019))+((1-(qCell/COUNT($F$2:F1019)))*J1019)))),J1019),IF(Temp!sts_add=1,IF(H1019="in-sample",IF(Q1019=bigT,((qCell/bigT)*(I1020-I1019))+((1-(qCell/bigT))*J1019),IF(OR(F1020="",COUNT($AX$2:AX1019)&lt;=qCell),IF(COUNT($AX$2:AX1019)=1,0,AX1019-AX1018),((qCell/COUNT($AX$2:AX1019))*(I1020-I1019))+((1-(qCell/COUNT($AX$2:AX1019)))*J1019))),J1019),IF(H1019="in-sample",IF(Q1019=bigT,((qCell/bigT)*(I1020/I1019))+((1-(qCell/bigT))*J1019),IF(qCell=0,1,IF(OR(F1020="",COUNT($AX$2:AX1019)&lt;=qCell),IF(COUNT($AX$2:AX1019)=1,1,AX1019/AX1018),((qCell/COUNT($AX$2:AX1019))*(I1020/I1019))+((1-(qCell/COUNT($AX$2:AX1019)))*J1019)))),J1019)))))))</f>
        <v/>
      </c>
      <c r="K1020" s="31" t="str">
        <f>IF(H1020="","",IF(AND(Temp!optSeasCoef=0,Temp!sts_add=1),IF(H1020="out-sample",I1020+(Q1020*J1020),I1020+J1020),IF(AND(Temp!optSeasCoef=0,Temp!sts_multp=1),IF(H1020="out-sample",I1020*(J1020^Q1020),I1020*J1020),IF(Temp!sts_add=1,IF(H1020="out-sample",(I1020+(Q1020*J1020))*G1020,(I1020+J1020)*G1020),IF(H1020="out-sample",I1020*(J1020^Q1020)*G1020,I1020*J1020*G1020)))))</f>
        <v/>
      </c>
      <c r="L1020" s="32" t="str">
        <f t="shared" si="107"/>
        <v/>
      </c>
      <c r="M1020" s="32" t="str">
        <f t="shared" si="108"/>
        <v/>
      </c>
      <c r="N1020" s="32" t="str">
        <f t="shared" si="109"/>
        <v/>
      </c>
      <c r="O1020" s="32" t="str">
        <f t="shared" si="110"/>
        <v/>
      </c>
      <c r="P1020" s="32" t="str">
        <f t="shared" si="111"/>
        <v/>
      </c>
      <c r="Q1020" s="3" t="str">
        <f>IF(AND(Temp!fhor_indata=1,F1020="",H1019="in-sample"),1,IF(AND(Temp!fhor_indata=1,H1019="out-sample",Q1019&lt;ATA!XfHor),Q1019+1,IF(F1020="","",IF(AND(H1020="out-sample",H1019="in-sample"),1,IF(AND(H1020="out-sample",H1019="out-sample"),Q1019+1,IF(ISNUMBER(Q1019),Q1019+1,1))))))</f>
        <v/>
      </c>
      <c r="R1020" s="3" t="str">
        <f t="shared" si="105"/>
        <v/>
      </c>
      <c r="S1020" s="6"/>
      <c r="T1020" s="6"/>
      <c r="U1020" s="6"/>
      <c r="V1020" s="6"/>
      <c r="W1020" s="6"/>
      <c r="X1020" s="6"/>
      <c r="Y1020" s="6"/>
      <c r="Z1020" s="6"/>
      <c r="AA1020" s="6"/>
      <c r="AB1020" s="6"/>
      <c r="AC1020" s="6"/>
      <c r="AD1020" s="6"/>
      <c r="AE1020" s="6"/>
      <c r="AF1020" s="6"/>
      <c r="AG1020" s="6"/>
      <c r="AH1020" s="6"/>
      <c r="AI1020" s="6"/>
      <c r="AJ1020" s="6"/>
      <c r="AK1020" s="6"/>
      <c r="AX1020" s="63" t="e">
        <f t="shared" si="106"/>
        <v>#VALUE!</v>
      </c>
    </row>
    <row r="1021" spans="1:50" s="1" customFormat="1" ht="14.25" x14ac:dyDescent="0.2">
      <c r="A1021" s="6"/>
      <c r="B1021" s="6"/>
      <c r="C1021" s="6"/>
      <c r="D1021" s="3"/>
      <c r="E1021" s="70" t="str">
        <f>IF(ATA!E1021="","",ATA!E1021)</f>
        <v/>
      </c>
      <c r="F1021" s="51" t="str">
        <f>IF(ATA!F1021="","",ATA!F1021)</f>
        <v/>
      </c>
      <c r="G1021" s="11" t="str">
        <f>IF(ATA!G1021="","",ATA!G1021)</f>
        <v/>
      </c>
      <c r="H1021" s="55" t="str">
        <f>IF(ATA!H1021="","",ATA!H1021)</f>
        <v/>
      </c>
      <c r="I1021" s="31" t="str">
        <f>IF(AND(F1020="",H1020="in-sample"),"",IF(AND(Temp!fhor_indata=1,H1020="out-sample",H1021="out-sample"),I1020,IF(AND(F1021="",H1020="out-sample"),"",IF(AND(Temp!optSeasCoef=0,Temp!sts_add=1),IF(H1020="in-sample",IF(Q1020=bigT,((pCell/bigT)*F1020)+((1-(pCell/bigT))*(I1020+J1020)),IF(OR(F1021="",COUNT($F$2:F1020)&lt;=pCell),F1020,((pCell/COUNT($F$2:F1020))*F1020)+((1-(pCell/COUNT($F$2:F1020)))*(I1020+J1020)))),I1020),IF(AND(Temp!optSeasCoef=0,Temp!sts_multp=1),IF(H1020="in-sample",IF(Q1020=bigT,((pCell/bigT)*F1020)+((1-(pCell/bigT))*(I1020*J1020)),IF(OR(F1021="",COUNT(F$2:$F1020)&lt;=pCell),F1020,((pCell/COUNT($F$2:F1020))*F1020)+((1-(pCell/COUNT($F$2:F1020)))*(I1020*J1020)))),I1020),IF(Temp!sts_add=1,IF(H1020="in-sample",IF(Q1020=bigT,((pCell/bigT)*AX1020)+((1-(pCell/bigT))*(I1020+J1020)),IF(OR(F1021="",COUNT($AX$2:AX1020)&lt;=pCell),AX1020,((pCell/COUNT($AX$2:AX1020))*AX1020)+((1-(pCell/COUNT($AX$2:AX1020)))*(I1020+J1020)))),I1020),IF(H1020="in-sample",IF(Q1020=bigT,((pCell/bigT)*AX1020)+((1-(pCell/bigT))*(I1020*J1020)),IF(OR(F1021="",COUNT($AX$2:AX1020)&lt;=pCell),AX1020,((pCell/COUNT($AX$2:AX1020))*AX1020)+((1-(pCell/COUNT($AX$2:AX1020)))*(I1020*J1020)))),I1020)))))))</f>
        <v/>
      </c>
      <c r="J1021" s="31" t="str">
        <f>IF(AND(F1020="",H1020="in-sample"),"",IF(AND(Temp!fhor_indata=1,H1020="out-sample",H1021="out-sample"),J1020,IF(AND(F1021="",H1020="out-sample"),"",IF(AND(Temp!optSeasCoef=0,Temp!sts_add=1),IF(H1020="in-sample",IF(Q1020=bigT,((qCell/bigT)*(I1021-I1020))+((1-(qCell/bigT))*J1020),IF(OR(F1021="",COUNT($F$2:F1020)&lt;=qCell),IF(COUNT($F$2:F1020)=1,0,F1020-F1019),((qCell/COUNT($F$2:F1020))*(I1021-I1020))+((1-(qCell/COUNT($F$2:F1020)))*J1020))),J1020),IF(AND(Temp!optSeasCoef=0,Temp!sts_multp=1),IF(H1020="in-sample",IF(Q1020=bigT,((qCell/bigT)*(I1021/I1020))+((1-(qCell/bigT))*J1020),IF(qCell=0,1,IF(OR(F1021="",COUNT($F$2:F1020)&lt;=qCell),IF(COUNT($F$2:F1020)=1,1,F1020/F1019),((qCell/COUNT($F$2:F1020))*(I1021/I1020))+((1-(qCell/COUNT($F$2:F1020)))*J1020)))),J1020),IF(Temp!sts_add=1,IF(H1020="in-sample",IF(Q1020=bigT,((qCell/bigT)*(I1021-I1020))+((1-(qCell/bigT))*J1020),IF(OR(F1021="",COUNT($AX$2:AX1020)&lt;=qCell),IF(COUNT($AX$2:AX1020)=1,0,AX1020-AX1019),((qCell/COUNT($AX$2:AX1020))*(I1021-I1020))+((1-(qCell/COUNT($AX$2:AX1020)))*J1020))),J1020),IF(H1020="in-sample",IF(Q1020=bigT,((qCell/bigT)*(I1021/I1020))+((1-(qCell/bigT))*J1020),IF(qCell=0,1,IF(OR(F1021="",COUNT($AX$2:AX1020)&lt;=qCell),IF(COUNT($AX$2:AX1020)=1,1,AX1020/AX1019),((qCell/COUNT($AX$2:AX1020))*(I1021/I1020))+((1-(qCell/COUNT($AX$2:AX1020)))*J1020)))),J1020)))))))</f>
        <v/>
      </c>
      <c r="K1021" s="31" t="str">
        <f>IF(H1021="","",IF(AND(Temp!optSeasCoef=0,Temp!sts_add=1),IF(H1021="out-sample",I1021+(Q1021*J1021),I1021+J1021),IF(AND(Temp!optSeasCoef=0,Temp!sts_multp=1),IF(H1021="out-sample",I1021*(J1021^Q1021),I1021*J1021),IF(Temp!sts_add=1,IF(H1021="out-sample",(I1021+(Q1021*J1021))*G1021,(I1021+J1021)*G1021),IF(H1021="out-sample",I1021*(J1021^Q1021)*G1021,I1021*J1021*G1021)))))</f>
        <v/>
      </c>
      <c r="L1021" s="32" t="str">
        <f t="shared" si="107"/>
        <v/>
      </c>
      <c r="M1021" s="32" t="str">
        <f t="shared" si="108"/>
        <v/>
      </c>
      <c r="N1021" s="32" t="str">
        <f t="shared" si="109"/>
        <v/>
      </c>
      <c r="O1021" s="32" t="str">
        <f t="shared" si="110"/>
        <v/>
      </c>
      <c r="P1021" s="32" t="str">
        <f t="shared" si="111"/>
        <v/>
      </c>
      <c r="Q1021" s="3" t="str">
        <f>IF(AND(Temp!fhor_indata=1,F1021="",H1020="in-sample"),1,IF(AND(Temp!fhor_indata=1,H1020="out-sample",Q1020&lt;ATA!XfHor),Q1020+1,IF(F1021="","",IF(AND(H1021="out-sample",H1020="in-sample"),1,IF(AND(H1021="out-sample",H1020="out-sample"),Q1020+1,IF(ISNUMBER(Q1020),Q1020+1,1))))))</f>
        <v/>
      </c>
      <c r="R1021" s="3" t="str">
        <f t="shared" si="105"/>
        <v/>
      </c>
      <c r="S1021" s="6"/>
      <c r="T1021" s="6"/>
      <c r="U1021" s="6"/>
      <c r="V1021" s="6"/>
      <c r="W1021" s="6"/>
      <c r="X1021" s="6"/>
      <c r="Y1021" s="6"/>
      <c r="Z1021" s="6"/>
      <c r="AA1021" s="6"/>
      <c r="AB1021" s="6"/>
      <c r="AC1021" s="6"/>
      <c r="AD1021" s="6"/>
      <c r="AE1021" s="6"/>
      <c r="AF1021" s="6"/>
      <c r="AG1021" s="6"/>
      <c r="AH1021" s="6"/>
      <c r="AI1021" s="6"/>
      <c r="AJ1021" s="6"/>
      <c r="AK1021" s="6"/>
      <c r="AX1021" s="63" t="e">
        <f t="shared" si="106"/>
        <v>#VALUE!</v>
      </c>
    </row>
    <row r="1022" spans="1:50" s="1" customFormat="1" ht="14.25" x14ac:dyDescent="0.2">
      <c r="A1022" s="6"/>
      <c r="B1022" s="6"/>
      <c r="C1022" s="6"/>
      <c r="D1022" s="3"/>
      <c r="E1022" s="70" t="str">
        <f>IF(ATA!E1022="","",ATA!E1022)</f>
        <v/>
      </c>
      <c r="F1022" s="51" t="str">
        <f>IF(ATA!F1022="","",ATA!F1022)</f>
        <v/>
      </c>
      <c r="G1022" s="11" t="str">
        <f>IF(ATA!G1022="","",ATA!G1022)</f>
        <v/>
      </c>
      <c r="H1022" s="55" t="str">
        <f>IF(ATA!H1022="","",ATA!H1022)</f>
        <v/>
      </c>
      <c r="I1022" s="31" t="str">
        <f>IF(AND(F1021="",H1021="in-sample"),"",IF(AND(Temp!fhor_indata=1,H1021="out-sample",H1022="out-sample"),I1021,IF(AND(F1022="",H1021="out-sample"),"",IF(AND(Temp!optSeasCoef=0,Temp!sts_add=1),IF(H1021="in-sample",IF(Q1021=bigT,((pCell/bigT)*F1021)+((1-(pCell/bigT))*(I1021+J1021)),IF(OR(F1022="",COUNT($F$2:F1021)&lt;=pCell),F1021,((pCell/COUNT($F$2:F1021))*F1021)+((1-(pCell/COUNT($F$2:F1021)))*(I1021+J1021)))),I1021),IF(AND(Temp!optSeasCoef=0,Temp!sts_multp=1),IF(H1021="in-sample",IF(Q1021=bigT,((pCell/bigT)*F1021)+((1-(pCell/bigT))*(I1021*J1021)),IF(OR(F1022="",COUNT(F$2:$F1021)&lt;=pCell),F1021,((pCell/COUNT($F$2:F1021))*F1021)+((1-(pCell/COUNT($F$2:F1021)))*(I1021*J1021)))),I1021),IF(Temp!sts_add=1,IF(H1021="in-sample",IF(Q1021=bigT,((pCell/bigT)*AX1021)+((1-(pCell/bigT))*(I1021+J1021)),IF(OR(F1022="",COUNT($AX$2:AX1021)&lt;=pCell),AX1021,((pCell/COUNT($AX$2:AX1021))*AX1021)+((1-(pCell/COUNT($AX$2:AX1021)))*(I1021+J1021)))),I1021),IF(H1021="in-sample",IF(Q1021=bigT,((pCell/bigT)*AX1021)+((1-(pCell/bigT))*(I1021*J1021)),IF(OR(F1022="",COUNT($AX$2:AX1021)&lt;=pCell),AX1021,((pCell/COUNT($AX$2:AX1021))*AX1021)+((1-(pCell/COUNT($AX$2:AX1021)))*(I1021*J1021)))),I1021)))))))</f>
        <v/>
      </c>
      <c r="J1022" s="31" t="str">
        <f>IF(AND(F1021="",H1021="in-sample"),"",IF(AND(Temp!fhor_indata=1,H1021="out-sample",H1022="out-sample"),J1021,IF(AND(F1022="",H1021="out-sample"),"",IF(AND(Temp!optSeasCoef=0,Temp!sts_add=1),IF(H1021="in-sample",IF(Q1021=bigT,((qCell/bigT)*(I1022-I1021))+((1-(qCell/bigT))*J1021),IF(OR(F1022="",COUNT($F$2:F1021)&lt;=qCell),IF(COUNT($F$2:F1021)=1,0,F1021-F1020),((qCell/COUNT($F$2:F1021))*(I1022-I1021))+((1-(qCell/COUNT($F$2:F1021)))*J1021))),J1021),IF(AND(Temp!optSeasCoef=0,Temp!sts_multp=1),IF(H1021="in-sample",IF(Q1021=bigT,((qCell/bigT)*(I1022/I1021))+((1-(qCell/bigT))*J1021),IF(qCell=0,1,IF(OR(F1022="",COUNT($F$2:F1021)&lt;=qCell),IF(COUNT($F$2:F1021)=1,1,F1021/F1020),((qCell/COUNT($F$2:F1021))*(I1022/I1021))+((1-(qCell/COUNT($F$2:F1021)))*J1021)))),J1021),IF(Temp!sts_add=1,IF(H1021="in-sample",IF(Q1021=bigT,((qCell/bigT)*(I1022-I1021))+((1-(qCell/bigT))*J1021),IF(OR(F1022="",COUNT($AX$2:AX1021)&lt;=qCell),IF(COUNT($AX$2:AX1021)=1,0,AX1021-AX1020),((qCell/COUNT($AX$2:AX1021))*(I1022-I1021))+((1-(qCell/COUNT($AX$2:AX1021)))*J1021))),J1021),IF(H1021="in-sample",IF(Q1021=bigT,((qCell/bigT)*(I1022/I1021))+((1-(qCell/bigT))*J1021),IF(qCell=0,1,IF(OR(F1022="",COUNT($AX$2:AX1021)&lt;=qCell),IF(COUNT($AX$2:AX1021)=1,1,AX1021/AX1020),((qCell/COUNT($AX$2:AX1021))*(I1022/I1021))+((1-(qCell/COUNT($AX$2:AX1021)))*J1021)))),J1021)))))))</f>
        <v/>
      </c>
      <c r="K1022" s="31" t="str">
        <f>IF(H1022="","",IF(AND(Temp!optSeasCoef=0,Temp!sts_add=1),IF(H1022="out-sample",I1022+(Q1022*J1022),I1022+J1022),IF(AND(Temp!optSeasCoef=0,Temp!sts_multp=1),IF(H1022="out-sample",I1022*(J1022^Q1022),I1022*J1022),IF(Temp!sts_add=1,IF(H1022="out-sample",(I1022+(Q1022*J1022))*G1022,(I1022+J1022)*G1022),IF(H1022="out-sample",I1022*(J1022^Q1022)*G1022,I1022*J1022*G1022)))))</f>
        <v/>
      </c>
      <c r="L1022" s="32" t="str">
        <f t="shared" si="107"/>
        <v/>
      </c>
      <c r="M1022" s="32" t="str">
        <f t="shared" si="108"/>
        <v/>
      </c>
      <c r="N1022" s="32" t="str">
        <f t="shared" si="109"/>
        <v/>
      </c>
      <c r="O1022" s="32" t="str">
        <f t="shared" si="110"/>
        <v/>
      </c>
      <c r="P1022" s="32" t="str">
        <f t="shared" si="111"/>
        <v/>
      </c>
      <c r="Q1022" s="3" t="str">
        <f>IF(AND(Temp!fhor_indata=1,F1022="",H1021="in-sample"),1,IF(AND(Temp!fhor_indata=1,H1021="out-sample",Q1021&lt;ATA!XfHor),Q1021+1,IF(F1022="","",IF(AND(H1022="out-sample",H1021="in-sample"),1,IF(AND(H1022="out-sample",H1021="out-sample"),Q1021+1,IF(ISNUMBER(Q1021),Q1021+1,1))))))</f>
        <v/>
      </c>
      <c r="R1022" s="3" t="str">
        <f t="shared" si="105"/>
        <v/>
      </c>
      <c r="S1022" s="6"/>
      <c r="T1022" s="6"/>
      <c r="U1022" s="6"/>
      <c r="V1022" s="6"/>
      <c r="W1022" s="6"/>
      <c r="X1022" s="6"/>
      <c r="Y1022" s="6"/>
      <c r="Z1022" s="6"/>
      <c r="AA1022" s="6"/>
      <c r="AB1022" s="6"/>
      <c r="AC1022" s="6"/>
      <c r="AD1022" s="6"/>
      <c r="AE1022" s="6"/>
      <c r="AF1022" s="6"/>
      <c r="AG1022" s="6"/>
      <c r="AH1022" s="6"/>
      <c r="AI1022" s="6"/>
      <c r="AJ1022" s="6"/>
      <c r="AK1022" s="6"/>
      <c r="AX1022" s="63" t="e">
        <f t="shared" si="106"/>
        <v>#VALUE!</v>
      </c>
    </row>
    <row r="1023" spans="1:50" s="1" customFormat="1" ht="14.25" x14ac:dyDescent="0.2">
      <c r="A1023" s="6"/>
      <c r="B1023" s="6"/>
      <c r="C1023" s="6"/>
      <c r="D1023" s="3"/>
      <c r="E1023" s="70" t="str">
        <f>IF(ATA!E1023="","",ATA!E1023)</f>
        <v/>
      </c>
      <c r="F1023" s="51" t="str">
        <f>IF(ATA!F1023="","",ATA!F1023)</f>
        <v/>
      </c>
      <c r="G1023" s="11" t="str">
        <f>IF(ATA!G1023="","",ATA!G1023)</f>
        <v/>
      </c>
      <c r="H1023" s="55" t="str">
        <f>IF(ATA!H1023="","",ATA!H1023)</f>
        <v/>
      </c>
      <c r="I1023" s="31" t="str">
        <f>IF(AND(F1022="",H1022="in-sample"),"",IF(AND(Temp!fhor_indata=1,H1022="out-sample",H1023="out-sample"),I1022,IF(AND(F1023="",H1022="out-sample"),"",IF(AND(Temp!optSeasCoef=0,Temp!sts_add=1),IF(H1022="in-sample",IF(Q1022=bigT,((pCell/bigT)*F1022)+((1-(pCell/bigT))*(I1022+J1022)),IF(OR(F1023="",COUNT($F$2:F1022)&lt;=pCell),F1022,((pCell/COUNT($F$2:F1022))*F1022)+((1-(pCell/COUNT($F$2:F1022)))*(I1022+J1022)))),I1022),IF(AND(Temp!optSeasCoef=0,Temp!sts_multp=1),IF(H1022="in-sample",IF(Q1022=bigT,((pCell/bigT)*F1022)+((1-(pCell/bigT))*(I1022*J1022)),IF(OR(F1023="",COUNT(F$2:$F1022)&lt;=pCell),F1022,((pCell/COUNT($F$2:F1022))*F1022)+((1-(pCell/COUNT($F$2:F1022)))*(I1022*J1022)))),I1022),IF(Temp!sts_add=1,IF(H1022="in-sample",IF(Q1022=bigT,((pCell/bigT)*AX1022)+((1-(pCell/bigT))*(I1022+J1022)),IF(OR(F1023="",COUNT($AX$2:AX1022)&lt;=pCell),AX1022,((pCell/COUNT($AX$2:AX1022))*AX1022)+((1-(pCell/COUNT($AX$2:AX1022)))*(I1022+J1022)))),I1022),IF(H1022="in-sample",IF(Q1022=bigT,((pCell/bigT)*AX1022)+((1-(pCell/bigT))*(I1022*J1022)),IF(OR(F1023="",COUNT($AX$2:AX1022)&lt;=pCell),AX1022,((pCell/COUNT($AX$2:AX1022))*AX1022)+((1-(pCell/COUNT($AX$2:AX1022)))*(I1022*J1022)))),I1022)))))))</f>
        <v/>
      </c>
      <c r="J1023" s="31" t="str">
        <f>IF(AND(F1022="",H1022="in-sample"),"",IF(AND(Temp!fhor_indata=1,H1022="out-sample",H1023="out-sample"),J1022,IF(AND(F1023="",H1022="out-sample"),"",IF(AND(Temp!optSeasCoef=0,Temp!sts_add=1),IF(H1022="in-sample",IF(Q1022=bigT,((qCell/bigT)*(I1023-I1022))+((1-(qCell/bigT))*J1022),IF(OR(F1023="",COUNT($F$2:F1022)&lt;=qCell),IF(COUNT($F$2:F1022)=1,0,F1022-F1021),((qCell/COUNT($F$2:F1022))*(I1023-I1022))+((1-(qCell/COUNT($F$2:F1022)))*J1022))),J1022),IF(AND(Temp!optSeasCoef=0,Temp!sts_multp=1),IF(H1022="in-sample",IF(Q1022=bigT,((qCell/bigT)*(I1023/I1022))+((1-(qCell/bigT))*J1022),IF(qCell=0,1,IF(OR(F1023="",COUNT($F$2:F1022)&lt;=qCell),IF(COUNT($F$2:F1022)=1,1,F1022/F1021),((qCell/COUNT($F$2:F1022))*(I1023/I1022))+((1-(qCell/COUNT($F$2:F1022)))*J1022)))),J1022),IF(Temp!sts_add=1,IF(H1022="in-sample",IF(Q1022=bigT,((qCell/bigT)*(I1023-I1022))+((1-(qCell/bigT))*J1022),IF(OR(F1023="",COUNT($AX$2:AX1022)&lt;=qCell),IF(COUNT($AX$2:AX1022)=1,0,AX1022-AX1021),((qCell/COUNT($AX$2:AX1022))*(I1023-I1022))+((1-(qCell/COUNT($AX$2:AX1022)))*J1022))),J1022),IF(H1022="in-sample",IF(Q1022=bigT,((qCell/bigT)*(I1023/I1022))+((1-(qCell/bigT))*J1022),IF(qCell=0,1,IF(OR(F1023="",COUNT($AX$2:AX1022)&lt;=qCell),IF(COUNT($AX$2:AX1022)=1,1,AX1022/AX1021),((qCell/COUNT($AX$2:AX1022))*(I1023/I1022))+((1-(qCell/COUNT($AX$2:AX1022)))*J1022)))),J1022)))))))</f>
        <v/>
      </c>
      <c r="K1023" s="31" t="str">
        <f>IF(H1023="","",IF(AND(Temp!optSeasCoef=0,Temp!sts_add=1),IF(H1023="out-sample",I1023+(Q1023*J1023),I1023+J1023),IF(AND(Temp!optSeasCoef=0,Temp!sts_multp=1),IF(H1023="out-sample",I1023*(J1023^Q1023),I1023*J1023),IF(Temp!sts_add=1,IF(H1023="out-sample",(I1023+(Q1023*J1023))*G1023,(I1023+J1023)*G1023),IF(H1023="out-sample",I1023*(J1023^Q1023)*G1023,I1023*J1023*G1023)))))</f>
        <v/>
      </c>
      <c r="L1023" s="32" t="str">
        <f t="shared" si="107"/>
        <v/>
      </c>
      <c r="M1023" s="32" t="str">
        <f t="shared" si="108"/>
        <v/>
      </c>
      <c r="N1023" s="32" t="str">
        <f t="shared" si="109"/>
        <v/>
      </c>
      <c r="O1023" s="32" t="str">
        <f t="shared" si="110"/>
        <v/>
      </c>
      <c r="P1023" s="32" t="str">
        <f t="shared" si="111"/>
        <v/>
      </c>
      <c r="Q1023" s="3" t="str">
        <f>IF(AND(Temp!fhor_indata=1,F1023="",H1022="in-sample"),1,IF(AND(Temp!fhor_indata=1,H1022="out-sample",Q1022&lt;ATA!XfHor),Q1022+1,IF(F1023="","",IF(AND(H1023="out-sample",H1022="in-sample"),1,IF(AND(H1023="out-sample",H1022="out-sample"),Q1022+1,IF(ISNUMBER(Q1022),Q1022+1,1))))))</f>
        <v/>
      </c>
      <c r="R1023" s="3" t="str">
        <f t="shared" si="105"/>
        <v/>
      </c>
      <c r="S1023" s="6"/>
      <c r="T1023" s="6"/>
      <c r="U1023" s="6"/>
      <c r="V1023" s="6"/>
      <c r="W1023" s="6"/>
      <c r="X1023" s="6"/>
      <c r="Y1023" s="6"/>
      <c r="Z1023" s="6"/>
      <c r="AA1023" s="6"/>
      <c r="AB1023" s="6"/>
      <c r="AC1023" s="6"/>
      <c r="AD1023" s="6"/>
      <c r="AE1023" s="6"/>
      <c r="AF1023" s="6"/>
      <c r="AG1023" s="6"/>
      <c r="AH1023" s="6"/>
      <c r="AI1023" s="6"/>
      <c r="AJ1023" s="6"/>
      <c r="AK1023" s="6"/>
      <c r="AX1023" s="63" t="e">
        <f t="shared" si="106"/>
        <v>#VALUE!</v>
      </c>
    </row>
    <row r="1024" spans="1:50" s="1" customFormat="1" ht="14.25" x14ac:dyDescent="0.2">
      <c r="A1024" s="6"/>
      <c r="B1024" s="6"/>
      <c r="C1024" s="6"/>
      <c r="D1024" s="3"/>
      <c r="E1024" s="70" t="str">
        <f>IF(ATA!E1024="","",ATA!E1024)</f>
        <v/>
      </c>
      <c r="F1024" s="51" t="str">
        <f>IF(ATA!F1024="","",ATA!F1024)</f>
        <v/>
      </c>
      <c r="G1024" s="11" t="str">
        <f>IF(ATA!G1024="","",ATA!G1024)</f>
        <v/>
      </c>
      <c r="H1024" s="55" t="str">
        <f>IF(ATA!H1024="","",ATA!H1024)</f>
        <v/>
      </c>
      <c r="I1024" s="31" t="str">
        <f>IF(AND(F1023="",H1023="in-sample"),"",IF(AND(Temp!fhor_indata=1,H1023="out-sample",H1024="out-sample"),I1023,IF(AND(F1024="",H1023="out-sample"),"",IF(AND(Temp!optSeasCoef=0,Temp!sts_add=1),IF(H1023="in-sample",IF(Q1023=bigT,((pCell/bigT)*F1023)+((1-(pCell/bigT))*(I1023+J1023)),IF(OR(F1024="",COUNT($F$2:F1023)&lt;=pCell),F1023,((pCell/COUNT($F$2:F1023))*F1023)+((1-(pCell/COUNT($F$2:F1023)))*(I1023+J1023)))),I1023),IF(AND(Temp!optSeasCoef=0,Temp!sts_multp=1),IF(H1023="in-sample",IF(Q1023=bigT,((pCell/bigT)*F1023)+((1-(pCell/bigT))*(I1023*J1023)),IF(OR(F1024="",COUNT(F$2:$F1023)&lt;=pCell),F1023,((pCell/COUNT($F$2:F1023))*F1023)+((1-(pCell/COUNT($F$2:F1023)))*(I1023*J1023)))),I1023),IF(Temp!sts_add=1,IF(H1023="in-sample",IF(Q1023=bigT,((pCell/bigT)*AX1023)+((1-(pCell/bigT))*(I1023+J1023)),IF(OR(F1024="",COUNT($AX$2:AX1023)&lt;=pCell),AX1023,((pCell/COUNT($AX$2:AX1023))*AX1023)+((1-(pCell/COUNT($AX$2:AX1023)))*(I1023+J1023)))),I1023),IF(H1023="in-sample",IF(Q1023=bigT,((pCell/bigT)*AX1023)+((1-(pCell/bigT))*(I1023*J1023)),IF(OR(F1024="",COUNT($AX$2:AX1023)&lt;=pCell),AX1023,((pCell/COUNT($AX$2:AX1023))*AX1023)+((1-(pCell/COUNT($AX$2:AX1023)))*(I1023*J1023)))),I1023)))))))</f>
        <v/>
      </c>
      <c r="J1024" s="31" t="str">
        <f>IF(AND(F1023="",H1023="in-sample"),"",IF(AND(Temp!fhor_indata=1,H1023="out-sample",H1024="out-sample"),J1023,IF(AND(F1024="",H1023="out-sample"),"",IF(AND(Temp!optSeasCoef=0,Temp!sts_add=1),IF(H1023="in-sample",IF(Q1023=bigT,((qCell/bigT)*(I1024-I1023))+((1-(qCell/bigT))*J1023),IF(OR(F1024="",COUNT($F$2:F1023)&lt;=qCell),IF(COUNT($F$2:F1023)=1,0,F1023-F1022),((qCell/COUNT($F$2:F1023))*(I1024-I1023))+((1-(qCell/COUNT($F$2:F1023)))*J1023))),J1023),IF(AND(Temp!optSeasCoef=0,Temp!sts_multp=1),IF(H1023="in-sample",IF(Q1023=bigT,((qCell/bigT)*(I1024/I1023))+((1-(qCell/bigT))*J1023),IF(qCell=0,1,IF(OR(F1024="",COUNT($F$2:F1023)&lt;=qCell),IF(COUNT($F$2:F1023)=1,1,F1023/F1022),((qCell/COUNT($F$2:F1023))*(I1024/I1023))+((1-(qCell/COUNT($F$2:F1023)))*J1023)))),J1023),IF(Temp!sts_add=1,IF(H1023="in-sample",IF(Q1023=bigT,((qCell/bigT)*(I1024-I1023))+((1-(qCell/bigT))*J1023),IF(OR(F1024="",COUNT($AX$2:AX1023)&lt;=qCell),IF(COUNT($AX$2:AX1023)=1,0,AX1023-AX1022),((qCell/COUNT($AX$2:AX1023))*(I1024-I1023))+((1-(qCell/COUNT($AX$2:AX1023)))*J1023))),J1023),IF(H1023="in-sample",IF(Q1023=bigT,((qCell/bigT)*(I1024/I1023))+((1-(qCell/bigT))*J1023),IF(qCell=0,1,IF(OR(F1024="",COUNT($AX$2:AX1023)&lt;=qCell),IF(COUNT($AX$2:AX1023)=1,1,AX1023/AX1022),((qCell/COUNT($AX$2:AX1023))*(I1024/I1023))+((1-(qCell/COUNT($AX$2:AX1023)))*J1023)))),J1023)))))))</f>
        <v/>
      </c>
      <c r="K1024" s="31" t="str">
        <f>IF(H1024="","",IF(AND(Temp!optSeasCoef=0,Temp!sts_add=1),IF(H1024="out-sample",I1024+(Q1024*J1024),I1024+J1024),IF(AND(Temp!optSeasCoef=0,Temp!sts_multp=1),IF(H1024="out-sample",I1024*(J1024^Q1024),I1024*J1024),IF(Temp!sts_add=1,IF(H1024="out-sample",(I1024+(Q1024*J1024))*G1024,(I1024+J1024)*G1024),IF(H1024="out-sample",I1024*(J1024^Q1024)*G1024,I1024*J1024*G1024)))))</f>
        <v/>
      </c>
      <c r="L1024" s="32" t="str">
        <f t="shared" si="107"/>
        <v/>
      </c>
      <c r="M1024" s="32" t="str">
        <f t="shared" si="108"/>
        <v/>
      </c>
      <c r="N1024" s="32" t="str">
        <f t="shared" si="109"/>
        <v/>
      </c>
      <c r="O1024" s="32" t="str">
        <f t="shared" si="110"/>
        <v/>
      </c>
      <c r="P1024" s="32" t="str">
        <f t="shared" si="111"/>
        <v/>
      </c>
      <c r="Q1024" s="3" t="str">
        <f>IF(AND(Temp!fhor_indata=1,F1024="",H1023="in-sample"),1,IF(AND(Temp!fhor_indata=1,H1023="out-sample",Q1023&lt;ATA!XfHor),Q1023+1,IF(F1024="","",IF(AND(H1024="out-sample",H1023="in-sample"),1,IF(AND(H1024="out-sample",H1023="out-sample"),Q1023+1,IF(ISNUMBER(Q1023),Q1023+1,1))))))</f>
        <v/>
      </c>
      <c r="R1024" s="3" t="str">
        <f t="shared" si="105"/>
        <v/>
      </c>
      <c r="S1024" s="6"/>
      <c r="T1024" s="6"/>
      <c r="U1024" s="6"/>
      <c r="V1024" s="6"/>
      <c r="W1024" s="6"/>
      <c r="X1024" s="6"/>
      <c r="Y1024" s="6"/>
      <c r="Z1024" s="6"/>
      <c r="AA1024" s="6"/>
      <c r="AB1024" s="6"/>
      <c r="AC1024" s="6"/>
      <c r="AD1024" s="6"/>
      <c r="AE1024" s="6"/>
      <c r="AF1024" s="6"/>
      <c r="AG1024" s="6"/>
      <c r="AH1024" s="6"/>
      <c r="AI1024" s="6"/>
      <c r="AJ1024" s="6"/>
      <c r="AK1024" s="6"/>
      <c r="AX1024" s="63" t="e">
        <f t="shared" si="106"/>
        <v>#VALUE!</v>
      </c>
    </row>
    <row r="1025" spans="1:50" s="1" customFormat="1" ht="14.25" x14ac:dyDescent="0.2">
      <c r="A1025" s="6"/>
      <c r="B1025" s="6"/>
      <c r="C1025" s="6"/>
      <c r="D1025" s="3"/>
      <c r="E1025" s="70" t="str">
        <f>IF(ATA!E1025="","",ATA!E1025)</f>
        <v/>
      </c>
      <c r="F1025" s="51" t="str">
        <f>IF(ATA!F1025="","",ATA!F1025)</f>
        <v/>
      </c>
      <c r="G1025" s="11" t="str">
        <f>IF(ATA!G1025="","",ATA!G1025)</f>
        <v/>
      </c>
      <c r="H1025" s="55" t="str">
        <f>IF(ATA!H1025="","",ATA!H1025)</f>
        <v/>
      </c>
      <c r="I1025" s="31" t="str">
        <f>IF(AND(F1024="",H1024="in-sample"),"",IF(AND(Temp!fhor_indata=1,H1024="out-sample",H1025="out-sample"),I1024,IF(AND(F1025="",H1024="out-sample"),"",IF(AND(Temp!optSeasCoef=0,Temp!sts_add=1),IF(H1024="in-sample",IF(Q1024=bigT,((pCell/bigT)*F1024)+((1-(pCell/bigT))*(I1024+J1024)),IF(OR(F1025="",COUNT($F$2:F1024)&lt;=pCell),F1024,((pCell/COUNT($F$2:F1024))*F1024)+((1-(pCell/COUNT($F$2:F1024)))*(I1024+J1024)))),I1024),IF(AND(Temp!optSeasCoef=0,Temp!sts_multp=1),IF(H1024="in-sample",IF(Q1024=bigT,((pCell/bigT)*F1024)+((1-(pCell/bigT))*(I1024*J1024)),IF(OR(F1025="",COUNT(F$2:$F1024)&lt;=pCell),F1024,((pCell/COUNT($F$2:F1024))*F1024)+((1-(pCell/COUNT($F$2:F1024)))*(I1024*J1024)))),I1024),IF(Temp!sts_add=1,IF(H1024="in-sample",IF(Q1024=bigT,((pCell/bigT)*AX1024)+((1-(pCell/bigT))*(I1024+J1024)),IF(OR(F1025="",COUNT($AX$2:AX1024)&lt;=pCell),AX1024,((pCell/COUNT($AX$2:AX1024))*AX1024)+((1-(pCell/COUNT($AX$2:AX1024)))*(I1024+J1024)))),I1024),IF(H1024="in-sample",IF(Q1024=bigT,((pCell/bigT)*AX1024)+((1-(pCell/bigT))*(I1024*J1024)),IF(OR(F1025="",COUNT($AX$2:AX1024)&lt;=pCell),AX1024,((pCell/COUNT($AX$2:AX1024))*AX1024)+((1-(pCell/COUNT($AX$2:AX1024)))*(I1024*J1024)))),I1024)))))))</f>
        <v/>
      </c>
      <c r="J1025" s="31" t="str">
        <f>IF(AND(F1024="",H1024="in-sample"),"",IF(AND(Temp!fhor_indata=1,H1024="out-sample",H1025="out-sample"),J1024,IF(AND(F1025="",H1024="out-sample"),"",IF(AND(Temp!optSeasCoef=0,Temp!sts_add=1),IF(H1024="in-sample",IF(Q1024=bigT,((qCell/bigT)*(I1025-I1024))+((1-(qCell/bigT))*J1024),IF(OR(F1025="",COUNT($F$2:F1024)&lt;=qCell),IF(COUNT($F$2:F1024)=1,0,F1024-F1023),((qCell/COUNT($F$2:F1024))*(I1025-I1024))+((1-(qCell/COUNT($F$2:F1024)))*J1024))),J1024),IF(AND(Temp!optSeasCoef=0,Temp!sts_multp=1),IF(H1024="in-sample",IF(Q1024=bigT,((qCell/bigT)*(I1025/I1024))+((1-(qCell/bigT))*J1024),IF(qCell=0,1,IF(OR(F1025="",COUNT($F$2:F1024)&lt;=qCell),IF(COUNT($F$2:F1024)=1,1,F1024/F1023),((qCell/COUNT($F$2:F1024))*(I1025/I1024))+((1-(qCell/COUNT($F$2:F1024)))*J1024)))),J1024),IF(Temp!sts_add=1,IF(H1024="in-sample",IF(Q1024=bigT,((qCell/bigT)*(I1025-I1024))+((1-(qCell/bigT))*J1024),IF(OR(F1025="",COUNT($AX$2:AX1024)&lt;=qCell),IF(COUNT($AX$2:AX1024)=1,0,AX1024-AX1023),((qCell/COUNT($AX$2:AX1024))*(I1025-I1024))+((1-(qCell/COUNT($AX$2:AX1024)))*J1024))),J1024),IF(H1024="in-sample",IF(Q1024=bigT,((qCell/bigT)*(I1025/I1024))+((1-(qCell/bigT))*J1024),IF(qCell=0,1,IF(OR(F1025="",COUNT($AX$2:AX1024)&lt;=qCell),IF(COUNT($AX$2:AX1024)=1,1,AX1024/AX1023),((qCell/COUNT($AX$2:AX1024))*(I1025/I1024))+((1-(qCell/COUNT($AX$2:AX1024)))*J1024)))),J1024)))))))</f>
        <v/>
      </c>
      <c r="K1025" s="31" t="str">
        <f>IF(H1025="","",IF(AND(Temp!optSeasCoef=0,Temp!sts_add=1),IF(H1025="out-sample",I1025+(Q1025*J1025),I1025+J1025),IF(AND(Temp!optSeasCoef=0,Temp!sts_multp=1),IF(H1025="out-sample",I1025*(J1025^Q1025),I1025*J1025),IF(Temp!sts_add=1,IF(H1025="out-sample",(I1025+(Q1025*J1025))*G1025,(I1025+J1025)*G1025),IF(H1025="out-sample",I1025*(J1025^Q1025)*G1025,I1025*J1025*G1025)))))</f>
        <v/>
      </c>
      <c r="L1025" s="32" t="str">
        <f t="shared" si="107"/>
        <v/>
      </c>
      <c r="M1025" s="32" t="str">
        <f t="shared" si="108"/>
        <v/>
      </c>
      <c r="N1025" s="32" t="str">
        <f t="shared" si="109"/>
        <v/>
      </c>
      <c r="O1025" s="32" t="str">
        <f t="shared" si="110"/>
        <v/>
      </c>
      <c r="P1025" s="32" t="str">
        <f t="shared" si="111"/>
        <v/>
      </c>
      <c r="Q1025" s="3" t="str">
        <f>IF(AND(Temp!fhor_indata=1,F1025="",H1024="in-sample"),1,IF(AND(Temp!fhor_indata=1,H1024="out-sample",Q1024&lt;ATA!XfHor),Q1024+1,IF(F1025="","",IF(AND(H1025="out-sample",H1024="in-sample"),1,IF(AND(H1025="out-sample",H1024="out-sample"),Q1024+1,IF(ISNUMBER(Q1024),Q1024+1,1))))))</f>
        <v/>
      </c>
      <c r="R1025" s="3" t="str">
        <f t="shared" si="105"/>
        <v/>
      </c>
      <c r="S1025" s="6"/>
      <c r="T1025" s="6"/>
      <c r="U1025" s="6"/>
      <c r="V1025" s="6"/>
      <c r="W1025" s="6"/>
      <c r="X1025" s="6"/>
      <c r="Y1025" s="6"/>
      <c r="Z1025" s="6"/>
      <c r="AA1025" s="6"/>
      <c r="AB1025" s="6"/>
      <c r="AC1025" s="6"/>
      <c r="AD1025" s="6"/>
      <c r="AE1025" s="6"/>
      <c r="AF1025" s="6"/>
      <c r="AG1025" s="6"/>
      <c r="AH1025" s="6"/>
      <c r="AI1025" s="6"/>
      <c r="AJ1025" s="6"/>
      <c r="AK1025" s="6"/>
      <c r="AX1025" s="63" t="e">
        <f t="shared" si="106"/>
        <v>#VALUE!</v>
      </c>
    </row>
    <row r="1026" spans="1:50" s="1" customFormat="1" ht="14.25" x14ac:dyDescent="0.2">
      <c r="A1026" s="6"/>
      <c r="B1026" s="6"/>
      <c r="C1026" s="6"/>
      <c r="D1026" s="3"/>
      <c r="E1026" s="70" t="str">
        <f>IF(ATA!E1026="","",ATA!E1026)</f>
        <v/>
      </c>
      <c r="F1026" s="51" t="str">
        <f>IF(ATA!F1026="","",ATA!F1026)</f>
        <v/>
      </c>
      <c r="G1026" s="11" t="str">
        <f>IF(ATA!G1026="","",ATA!G1026)</f>
        <v/>
      </c>
      <c r="H1026" s="55" t="str">
        <f>IF(ATA!H1026="","",ATA!H1026)</f>
        <v/>
      </c>
      <c r="I1026" s="31" t="str">
        <f>IF(AND(F1025="",H1025="in-sample"),"",IF(AND(Temp!fhor_indata=1,H1025="out-sample",H1026="out-sample"),I1025,IF(AND(F1026="",H1025="out-sample"),"",IF(AND(Temp!optSeasCoef=0,Temp!sts_add=1),IF(H1025="in-sample",IF(Q1025=bigT,((pCell/bigT)*F1025)+((1-(pCell/bigT))*(I1025+J1025)),IF(OR(F1026="",COUNT($F$2:F1025)&lt;=pCell),F1025,((pCell/COUNT($F$2:F1025))*F1025)+((1-(pCell/COUNT($F$2:F1025)))*(I1025+J1025)))),I1025),IF(AND(Temp!optSeasCoef=0,Temp!sts_multp=1),IF(H1025="in-sample",IF(Q1025=bigT,((pCell/bigT)*F1025)+((1-(pCell/bigT))*(I1025*J1025)),IF(OR(F1026="",COUNT(F$2:$F1025)&lt;=pCell),F1025,((pCell/COUNT($F$2:F1025))*F1025)+((1-(pCell/COUNT($F$2:F1025)))*(I1025*J1025)))),I1025),IF(Temp!sts_add=1,IF(H1025="in-sample",IF(Q1025=bigT,((pCell/bigT)*AX1025)+((1-(pCell/bigT))*(I1025+J1025)),IF(OR(F1026="",COUNT($AX$2:AX1025)&lt;=pCell),AX1025,((pCell/COUNT($AX$2:AX1025))*AX1025)+((1-(pCell/COUNT($AX$2:AX1025)))*(I1025+J1025)))),I1025),IF(H1025="in-sample",IF(Q1025=bigT,((pCell/bigT)*AX1025)+((1-(pCell/bigT))*(I1025*J1025)),IF(OR(F1026="",COUNT($AX$2:AX1025)&lt;=pCell),AX1025,((pCell/COUNT($AX$2:AX1025))*AX1025)+((1-(pCell/COUNT($AX$2:AX1025)))*(I1025*J1025)))),I1025)))))))</f>
        <v/>
      </c>
      <c r="J1026" s="31" t="str">
        <f>IF(AND(F1025="",H1025="in-sample"),"",IF(AND(Temp!fhor_indata=1,H1025="out-sample",H1026="out-sample"),J1025,IF(AND(F1026="",H1025="out-sample"),"",IF(AND(Temp!optSeasCoef=0,Temp!sts_add=1),IF(H1025="in-sample",IF(Q1025=bigT,((qCell/bigT)*(I1026-I1025))+((1-(qCell/bigT))*J1025),IF(OR(F1026="",COUNT($F$2:F1025)&lt;=qCell),IF(COUNT($F$2:F1025)=1,0,F1025-F1024),((qCell/COUNT($F$2:F1025))*(I1026-I1025))+((1-(qCell/COUNT($F$2:F1025)))*J1025))),J1025),IF(AND(Temp!optSeasCoef=0,Temp!sts_multp=1),IF(H1025="in-sample",IF(Q1025=bigT,((qCell/bigT)*(I1026/I1025))+((1-(qCell/bigT))*J1025),IF(qCell=0,1,IF(OR(F1026="",COUNT($F$2:F1025)&lt;=qCell),IF(COUNT($F$2:F1025)=1,1,F1025/F1024),((qCell/COUNT($F$2:F1025))*(I1026/I1025))+((1-(qCell/COUNT($F$2:F1025)))*J1025)))),J1025),IF(Temp!sts_add=1,IF(H1025="in-sample",IF(Q1025=bigT,((qCell/bigT)*(I1026-I1025))+((1-(qCell/bigT))*J1025),IF(OR(F1026="",COUNT($AX$2:AX1025)&lt;=qCell),IF(COUNT($AX$2:AX1025)=1,0,AX1025-AX1024),((qCell/COUNT($AX$2:AX1025))*(I1026-I1025))+((1-(qCell/COUNT($AX$2:AX1025)))*J1025))),J1025),IF(H1025="in-sample",IF(Q1025=bigT,((qCell/bigT)*(I1026/I1025))+((1-(qCell/bigT))*J1025),IF(qCell=0,1,IF(OR(F1026="",COUNT($AX$2:AX1025)&lt;=qCell),IF(COUNT($AX$2:AX1025)=1,1,AX1025/AX1024),((qCell/COUNT($AX$2:AX1025))*(I1026/I1025))+((1-(qCell/COUNT($AX$2:AX1025)))*J1025)))),J1025)))))))</f>
        <v/>
      </c>
      <c r="K1026" s="31" t="str">
        <f>IF(H1026="","",IF(AND(Temp!optSeasCoef=0,Temp!sts_add=1),IF(H1026="out-sample",I1026+(Q1026*J1026),I1026+J1026),IF(AND(Temp!optSeasCoef=0,Temp!sts_multp=1),IF(H1026="out-sample",I1026*(J1026^Q1026),I1026*J1026),IF(Temp!sts_add=1,IF(H1026="out-sample",(I1026+(Q1026*J1026))*G1026,(I1026+J1026)*G1026),IF(H1026="out-sample",I1026*(J1026^Q1026)*G1026,I1026*J1026*G1026)))))</f>
        <v/>
      </c>
      <c r="L1026" s="32" t="str">
        <f t="shared" si="107"/>
        <v/>
      </c>
      <c r="M1026" s="32" t="str">
        <f t="shared" si="108"/>
        <v/>
      </c>
      <c r="N1026" s="32" t="str">
        <f t="shared" si="109"/>
        <v/>
      </c>
      <c r="O1026" s="32" t="str">
        <f t="shared" si="110"/>
        <v/>
      </c>
      <c r="P1026" s="32" t="str">
        <f t="shared" si="111"/>
        <v/>
      </c>
      <c r="Q1026" s="3" t="str">
        <f>IF(AND(Temp!fhor_indata=1,F1026="",H1025="in-sample"),1,IF(AND(Temp!fhor_indata=1,H1025="out-sample",Q1025&lt;ATA!XfHor),Q1025+1,IF(F1026="","",IF(AND(H1026="out-sample",H1025="in-sample"),1,IF(AND(H1026="out-sample",H1025="out-sample"),Q1025+1,IF(ISNUMBER(Q1025),Q1025+1,1))))))</f>
        <v/>
      </c>
      <c r="R1026" s="3" t="str">
        <f t="shared" ref="R1026:R1089" si="112">IF(F1026="","",bigT-Q1026)</f>
        <v/>
      </c>
      <c r="S1026" s="6"/>
      <c r="T1026" s="6"/>
      <c r="U1026" s="6"/>
      <c r="V1026" s="6"/>
      <c r="W1026" s="6"/>
      <c r="X1026" s="6"/>
      <c r="Y1026" s="6"/>
      <c r="Z1026" s="6"/>
      <c r="AA1026" s="6"/>
      <c r="AB1026" s="6"/>
      <c r="AC1026" s="6"/>
      <c r="AD1026" s="6"/>
      <c r="AE1026" s="6"/>
      <c r="AF1026" s="6"/>
      <c r="AG1026" s="6"/>
      <c r="AH1026" s="6"/>
      <c r="AI1026" s="6"/>
      <c r="AJ1026" s="6"/>
      <c r="AK1026" s="6"/>
      <c r="AX1026" s="63" t="e">
        <f t="shared" si="106"/>
        <v>#VALUE!</v>
      </c>
    </row>
    <row r="1027" spans="1:50" s="1" customFormat="1" ht="14.25" x14ac:dyDescent="0.2">
      <c r="A1027" s="6"/>
      <c r="B1027" s="6"/>
      <c r="C1027" s="6"/>
      <c r="D1027" s="3"/>
      <c r="E1027" s="70" t="str">
        <f>IF(ATA!E1027="","",ATA!E1027)</f>
        <v/>
      </c>
      <c r="F1027" s="51" t="str">
        <f>IF(ATA!F1027="","",ATA!F1027)</f>
        <v/>
      </c>
      <c r="G1027" s="11" t="str">
        <f>IF(ATA!G1027="","",ATA!G1027)</f>
        <v/>
      </c>
      <c r="H1027" s="55" t="str">
        <f>IF(ATA!H1027="","",ATA!H1027)</f>
        <v/>
      </c>
      <c r="I1027" s="31" t="str">
        <f>IF(AND(F1026="",H1026="in-sample"),"",IF(AND(Temp!fhor_indata=1,H1026="out-sample",H1027="out-sample"),I1026,IF(AND(F1027="",H1026="out-sample"),"",IF(AND(Temp!optSeasCoef=0,Temp!sts_add=1),IF(H1026="in-sample",IF(Q1026=bigT,((pCell/bigT)*F1026)+((1-(pCell/bigT))*(I1026+J1026)),IF(OR(F1027="",COUNT($F$2:F1026)&lt;=pCell),F1026,((pCell/COUNT($F$2:F1026))*F1026)+((1-(pCell/COUNT($F$2:F1026)))*(I1026+J1026)))),I1026),IF(AND(Temp!optSeasCoef=0,Temp!sts_multp=1),IF(H1026="in-sample",IF(Q1026=bigT,((pCell/bigT)*F1026)+((1-(pCell/bigT))*(I1026*J1026)),IF(OR(F1027="",COUNT(F$2:$F1026)&lt;=pCell),F1026,((pCell/COUNT($F$2:F1026))*F1026)+((1-(pCell/COUNT($F$2:F1026)))*(I1026*J1026)))),I1026),IF(Temp!sts_add=1,IF(H1026="in-sample",IF(Q1026=bigT,((pCell/bigT)*AX1026)+((1-(pCell/bigT))*(I1026+J1026)),IF(OR(F1027="",COUNT($AX$2:AX1026)&lt;=pCell),AX1026,((pCell/COUNT($AX$2:AX1026))*AX1026)+((1-(pCell/COUNT($AX$2:AX1026)))*(I1026+J1026)))),I1026),IF(H1026="in-sample",IF(Q1026=bigT,((pCell/bigT)*AX1026)+((1-(pCell/bigT))*(I1026*J1026)),IF(OR(F1027="",COUNT($AX$2:AX1026)&lt;=pCell),AX1026,((pCell/COUNT($AX$2:AX1026))*AX1026)+((1-(pCell/COUNT($AX$2:AX1026)))*(I1026*J1026)))),I1026)))))))</f>
        <v/>
      </c>
      <c r="J1027" s="31" t="str">
        <f>IF(AND(F1026="",H1026="in-sample"),"",IF(AND(Temp!fhor_indata=1,H1026="out-sample",H1027="out-sample"),J1026,IF(AND(F1027="",H1026="out-sample"),"",IF(AND(Temp!optSeasCoef=0,Temp!sts_add=1),IF(H1026="in-sample",IF(Q1026=bigT,((qCell/bigT)*(I1027-I1026))+((1-(qCell/bigT))*J1026),IF(OR(F1027="",COUNT($F$2:F1026)&lt;=qCell),IF(COUNT($F$2:F1026)=1,0,F1026-F1025),((qCell/COUNT($F$2:F1026))*(I1027-I1026))+((1-(qCell/COUNT($F$2:F1026)))*J1026))),J1026),IF(AND(Temp!optSeasCoef=0,Temp!sts_multp=1),IF(H1026="in-sample",IF(Q1026=bigT,((qCell/bigT)*(I1027/I1026))+((1-(qCell/bigT))*J1026),IF(qCell=0,1,IF(OR(F1027="",COUNT($F$2:F1026)&lt;=qCell),IF(COUNT($F$2:F1026)=1,1,F1026/F1025),((qCell/COUNT($F$2:F1026))*(I1027/I1026))+((1-(qCell/COUNT($F$2:F1026)))*J1026)))),J1026),IF(Temp!sts_add=1,IF(H1026="in-sample",IF(Q1026=bigT,((qCell/bigT)*(I1027-I1026))+((1-(qCell/bigT))*J1026),IF(OR(F1027="",COUNT($AX$2:AX1026)&lt;=qCell),IF(COUNT($AX$2:AX1026)=1,0,AX1026-AX1025),((qCell/COUNT($AX$2:AX1026))*(I1027-I1026))+((1-(qCell/COUNT($AX$2:AX1026)))*J1026))),J1026),IF(H1026="in-sample",IF(Q1026=bigT,((qCell/bigT)*(I1027/I1026))+((1-(qCell/bigT))*J1026),IF(qCell=0,1,IF(OR(F1027="",COUNT($AX$2:AX1026)&lt;=qCell),IF(COUNT($AX$2:AX1026)=1,1,AX1026/AX1025),((qCell/COUNT($AX$2:AX1026))*(I1027/I1026))+((1-(qCell/COUNT($AX$2:AX1026)))*J1026)))),J1026)))))))</f>
        <v/>
      </c>
      <c r="K1027" s="31" t="str">
        <f>IF(H1027="","",IF(AND(Temp!optSeasCoef=0,Temp!sts_add=1),IF(H1027="out-sample",I1027+(Q1027*J1027),I1027+J1027),IF(AND(Temp!optSeasCoef=0,Temp!sts_multp=1),IF(H1027="out-sample",I1027*(J1027^Q1027),I1027*J1027),IF(Temp!sts_add=1,IF(H1027="out-sample",(I1027+(Q1027*J1027))*G1027,(I1027+J1027)*G1027),IF(H1027="out-sample",I1027*(J1027^Q1027)*G1027,I1027*J1027*G1027)))))</f>
        <v/>
      </c>
      <c r="L1027" s="32" t="str">
        <f t="shared" si="107"/>
        <v/>
      </c>
      <c r="M1027" s="32" t="str">
        <f t="shared" si="108"/>
        <v/>
      </c>
      <c r="N1027" s="32" t="str">
        <f t="shared" si="109"/>
        <v/>
      </c>
      <c r="O1027" s="32" t="str">
        <f t="shared" si="110"/>
        <v/>
      </c>
      <c r="P1027" s="32" t="str">
        <f t="shared" si="111"/>
        <v/>
      </c>
      <c r="Q1027" s="3" t="str">
        <f>IF(AND(Temp!fhor_indata=1,F1027="",H1026="in-sample"),1,IF(AND(Temp!fhor_indata=1,H1026="out-sample",Q1026&lt;ATA!XfHor),Q1026+1,IF(F1027="","",IF(AND(H1027="out-sample",H1026="in-sample"),1,IF(AND(H1027="out-sample",H1026="out-sample"),Q1026+1,IF(ISNUMBER(Q1026),Q1026+1,1))))))</f>
        <v/>
      </c>
      <c r="R1027" s="3" t="str">
        <f t="shared" si="112"/>
        <v/>
      </c>
      <c r="S1027" s="6"/>
      <c r="T1027" s="6"/>
      <c r="U1027" s="6"/>
      <c r="V1027" s="6"/>
      <c r="W1027" s="6"/>
      <c r="X1027" s="6"/>
      <c r="Y1027" s="6"/>
      <c r="Z1027" s="6"/>
      <c r="AA1027" s="6"/>
      <c r="AB1027" s="6"/>
      <c r="AC1027" s="6"/>
      <c r="AD1027" s="6"/>
      <c r="AE1027" s="6"/>
      <c r="AF1027" s="6"/>
      <c r="AG1027" s="6"/>
      <c r="AH1027" s="6"/>
      <c r="AI1027" s="6"/>
      <c r="AJ1027" s="6"/>
      <c r="AK1027" s="6"/>
      <c r="AX1027" s="63" t="e">
        <f t="shared" ref="AX1027:AX1090" si="113">IF(ISBLANK(F1027),"",F1027/G1027)</f>
        <v>#VALUE!</v>
      </c>
    </row>
    <row r="1028" spans="1:50" s="1" customFormat="1" ht="14.25" x14ac:dyDescent="0.2">
      <c r="A1028" s="6"/>
      <c r="B1028" s="6"/>
      <c r="C1028" s="6"/>
      <c r="D1028" s="3"/>
      <c r="E1028" s="70" t="str">
        <f>IF(ATA!E1028="","",ATA!E1028)</f>
        <v/>
      </c>
      <c r="F1028" s="51" t="str">
        <f>IF(ATA!F1028="","",ATA!F1028)</f>
        <v/>
      </c>
      <c r="G1028" s="11" t="str">
        <f>IF(ATA!G1028="","",ATA!G1028)</f>
        <v/>
      </c>
      <c r="H1028" s="55" t="str">
        <f>IF(ATA!H1028="","",ATA!H1028)</f>
        <v/>
      </c>
      <c r="I1028" s="31" t="str">
        <f>IF(AND(F1027="",H1027="in-sample"),"",IF(AND(Temp!fhor_indata=1,H1027="out-sample",H1028="out-sample"),I1027,IF(AND(F1028="",H1027="out-sample"),"",IF(AND(Temp!optSeasCoef=0,Temp!sts_add=1),IF(H1027="in-sample",IF(Q1027=bigT,((pCell/bigT)*F1027)+((1-(pCell/bigT))*(I1027+J1027)),IF(OR(F1028="",COUNT($F$2:F1027)&lt;=pCell),F1027,((pCell/COUNT($F$2:F1027))*F1027)+((1-(pCell/COUNT($F$2:F1027)))*(I1027+J1027)))),I1027),IF(AND(Temp!optSeasCoef=0,Temp!sts_multp=1),IF(H1027="in-sample",IF(Q1027=bigT,((pCell/bigT)*F1027)+((1-(pCell/bigT))*(I1027*J1027)),IF(OR(F1028="",COUNT(F$2:$F1027)&lt;=pCell),F1027,((pCell/COUNT($F$2:F1027))*F1027)+((1-(pCell/COUNT($F$2:F1027)))*(I1027*J1027)))),I1027),IF(Temp!sts_add=1,IF(H1027="in-sample",IF(Q1027=bigT,((pCell/bigT)*AX1027)+((1-(pCell/bigT))*(I1027+J1027)),IF(OR(F1028="",COUNT($AX$2:AX1027)&lt;=pCell),AX1027,((pCell/COUNT($AX$2:AX1027))*AX1027)+((1-(pCell/COUNT($AX$2:AX1027)))*(I1027+J1027)))),I1027),IF(H1027="in-sample",IF(Q1027=bigT,((pCell/bigT)*AX1027)+((1-(pCell/bigT))*(I1027*J1027)),IF(OR(F1028="",COUNT($AX$2:AX1027)&lt;=pCell),AX1027,((pCell/COUNT($AX$2:AX1027))*AX1027)+((1-(pCell/COUNT($AX$2:AX1027)))*(I1027*J1027)))),I1027)))))))</f>
        <v/>
      </c>
      <c r="J1028" s="31" t="str">
        <f>IF(AND(F1027="",H1027="in-sample"),"",IF(AND(Temp!fhor_indata=1,H1027="out-sample",H1028="out-sample"),J1027,IF(AND(F1028="",H1027="out-sample"),"",IF(AND(Temp!optSeasCoef=0,Temp!sts_add=1),IF(H1027="in-sample",IF(Q1027=bigT,((qCell/bigT)*(I1028-I1027))+((1-(qCell/bigT))*J1027),IF(OR(F1028="",COUNT($F$2:F1027)&lt;=qCell),IF(COUNT($F$2:F1027)=1,0,F1027-F1026),((qCell/COUNT($F$2:F1027))*(I1028-I1027))+((1-(qCell/COUNT($F$2:F1027)))*J1027))),J1027),IF(AND(Temp!optSeasCoef=0,Temp!sts_multp=1),IF(H1027="in-sample",IF(Q1027=bigT,((qCell/bigT)*(I1028/I1027))+((1-(qCell/bigT))*J1027),IF(qCell=0,1,IF(OR(F1028="",COUNT($F$2:F1027)&lt;=qCell),IF(COUNT($F$2:F1027)=1,1,F1027/F1026),((qCell/COUNT($F$2:F1027))*(I1028/I1027))+((1-(qCell/COUNT($F$2:F1027)))*J1027)))),J1027),IF(Temp!sts_add=1,IF(H1027="in-sample",IF(Q1027=bigT,((qCell/bigT)*(I1028-I1027))+((1-(qCell/bigT))*J1027),IF(OR(F1028="",COUNT($AX$2:AX1027)&lt;=qCell),IF(COUNT($AX$2:AX1027)=1,0,AX1027-AX1026),((qCell/COUNT($AX$2:AX1027))*(I1028-I1027))+((1-(qCell/COUNT($AX$2:AX1027)))*J1027))),J1027),IF(H1027="in-sample",IF(Q1027=bigT,((qCell/bigT)*(I1028/I1027))+((1-(qCell/bigT))*J1027),IF(qCell=0,1,IF(OR(F1028="",COUNT($AX$2:AX1027)&lt;=qCell),IF(COUNT($AX$2:AX1027)=1,1,AX1027/AX1026),((qCell/COUNT($AX$2:AX1027))*(I1028/I1027))+((1-(qCell/COUNT($AX$2:AX1027)))*J1027)))),J1027)))))))</f>
        <v/>
      </c>
      <c r="K1028" s="31" t="str">
        <f>IF(H1028="","",IF(AND(Temp!optSeasCoef=0,Temp!sts_add=1),IF(H1028="out-sample",I1028+(Q1028*J1028),I1028+J1028),IF(AND(Temp!optSeasCoef=0,Temp!sts_multp=1),IF(H1028="out-sample",I1028*(J1028^Q1028),I1028*J1028),IF(Temp!sts_add=1,IF(H1028="out-sample",(I1028+(Q1028*J1028))*G1028,(I1028+J1028)*G1028),IF(H1028="out-sample",I1028*(J1028^Q1028)*G1028,I1028*J1028*G1028)))))</f>
        <v/>
      </c>
      <c r="L1028" s="32" t="str">
        <f t="shared" ref="L1028:L1091" si="114">IF(F1028="","",F1028-K1028)</f>
        <v/>
      </c>
      <c r="M1028" s="32" t="str">
        <f t="shared" ref="M1028:M1091" si="115">IF(F1028="","",ABS(L1028))</f>
        <v/>
      </c>
      <c r="N1028" s="32" t="str">
        <f t="shared" ref="N1028:N1091" si="116">IF(F1028="","",L1028^2)</f>
        <v/>
      </c>
      <c r="O1028" s="32" t="str">
        <f t="shared" ref="O1028:O1091" si="117">IF(F1028="","",ABS((F1028-K1028)/K1028)*100)</f>
        <v/>
      </c>
      <c r="P1028" s="32" t="str">
        <f t="shared" ref="P1028:P1091" si="118">IF(F1028="","",(M1028/(ABS(K1028)+ABS(F1028)))*200)</f>
        <v/>
      </c>
      <c r="Q1028" s="3" t="str">
        <f>IF(AND(Temp!fhor_indata=1,F1028="",H1027="in-sample"),1,IF(AND(Temp!fhor_indata=1,H1027="out-sample",Q1027&lt;ATA!XfHor),Q1027+1,IF(F1028="","",IF(AND(H1028="out-sample",H1027="in-sample"),1,IF(AND(H1028="out-sample",H1027="out-sample"),Q1027+1,IF(ISNUMBER(Q1027),Q1027+1,1))))))</f>
        <v/>
      </c>
      <c r="R1028" s="3" t="str">
        <f t="shared" si="112"/>
        <v/>
      </c>
      <c r="S1028" s="6"/>
      <c r="T1028" s="6"/>
      <c r="U1028" s="6"/>
      <c r="V1028" s="6"/>
      <c r="W1028" s="6"/>
      <c r="X1028" s="6"/>
      <c r="Y1028" s="6"/>
      <c r="Z1028" s="6"/>
      <c r="AA1028" s="6"/>
      <c r="AB1028" s="6"/>
      <c r="AC1028" s="6"/>
      <c r="AD1028" s="6"/>
      <c r="AE1028" s="6"/>
      <c r="AF1028" s="6"/>
      <c r="AG1028" s="6"/>
      <c r="AH1028" s="6"/>
      <c r="AI1028" s="6"/>
      <c r="AJ1028" s="6"/>
      <c r="AK1028" s="6"/>
      <c r="AX1028" s="63" t="e">
        <f t="shared" si="113"/>
        <v>#VALUE!</v>
      </c>
    </row>
    <row r="1029" spans="1:50" s="1" customFormat="1" ht="14.25" x14ac:dyDescent="0.2">
      <c r="A1029" s="6"/>
      <c r="B1029" s="6"/>
      <c r="C1029" s="6"/>
      <c r="D1029" s="3"/>
      <c r="E1029" s="70" t="str">
        <f>IF(ATA!E1029="","",ATA!E1029)</f>
        <v/>
      </c>
      <c r="F1029" s="51" t="str">
        <f>IF(ATA!F1029="","",ATA!F1029)</f>
        <v/>
      </c>
      <c r="G1029" s="11" t="str">
        <f>IF(ATA!G1029="","",ATA!G1029)</f>
        <v/>
      </c>
      <c r="H1029" s="55" t="str">
        <f>IF(ATA!H1029="","",ATA!H1029)</f>
        <v/>
      </c>
      <c r="I1029" s="31" t="str">
        <f>IF(AND(F1028="",H1028="in-sample"),"",IF(AND(Temp!fhor_indata=1,H1028="out-sample",H1029="out-sample"),I1028,IF(AND(F1029="",H1028="out-sample"),"",IF(AND(Temp!optSeasCoef=0,Temp!sts_add=1),IF(H1028="in-sample",IF(Q1028=bigT,((pCell/bigT)*F1028)+((1-(pCell/bigT))*(I1028+J1028)),IF(OR(F1029="",COUNT($F$2:F1028)&lt;=pCell),F1028,((pCell/COUNT($F$2:F1028))*F1028)+((1-(pCell/COUNT($F$2:F1028)))*(I1028+J1028)))),I1028),IF(AND(Temp!optSeasCoef=0,Temp!sts_multp=1),IF(H1028="in-sample",IF(Q1028=bigT,((pCell/bigT)*F1028)+((1-(pCell/bigT))*(I1028*J1028)),IF(OR(F1029="",COUNT(F$2:$F1028)&lt;=pCell),F1028,((pCell/COUNT($F$2:F1028))*F1028)+((1-(pCell/COUNT($F$2:F1028)))*(I1028*J1028)))),I1028),IF(Temp!sts_add=1,IF(H1028="in-sample",IF(Q1028=bigT,((pCell/bigT)*AX1028)+((1-(pCell/bigT))*(I1028+J1028)),IF(OR(F1029="",COUNT($AX$2:AX1028)&lt;=pCell),AX1028,((pCell/COUNT($AX$2:AX1028))*AX1028)+((1-(pCell/COUNT($AX$2:AX1028)))*(I1028+J1028)))),I1028),IF(H1028="in-sample",IF(Q1028=bigT,((pCell/bigT)*AX1028)+((1-(pCell/bigT))*(I1028*J1028)),IF(OR(F1029="",COUNT($AX$2:AX1028)&lt;=pCell),AX1028,((pCell/COUNT($AX$2:AX1028))*AX1028)+((1-(pCell/COUNT($AX$2:AX1028)))*(I1028*J1028)))),I1028)))))))</f>
        <v/>
      </c>
      <c r="J1029" s="31" t="str">
        <f>IF(AND(F1028="",H1028="in-sample"),"",IF(AND(Temp!fhor_indata=1,H1028="out-sample",H1029="out-sample"),J1028,IF(AND(F1029="",H1028="out-sample"),"",IF(AND(Temp!optSeasCoef=0,Temp!sts_add=1),IF(H1028="in-sample",IF(Q1028=bigT,((qCell/bigT)*(I1029-I1028))+((1-(qCell/bigT))*J1028),IF(OR(F1029="",COUNT($F$2:F1028)&lt;=qCell),IF(COUNT($F$2:F1028)=1,0,F1028-F1027),((qCell/COUNT($F$2:F1028))*(I1029-I1028))+((1-(qCell/COUNT($F$2:F1028)))*J1028))),J1028),IF(AND(Temp!optSeasCoef=0,Temp!sts_multp=1),IF(H1028="in-sample",IF(Q1028=bigT,((qCell/bigT)*(I1029/I1028))+((1-(qCell/bigT))*J1028),IF(qCell=0,1,IF(OR(F1029="",COUNT($F$2:F1028)&lt;=qCell),IF(COUNT($F$2:F1028)=1,1,F1028/F1027),((qCell/COUNT($F$2:F1028))*(I1029/I1028))+((1-(qCell/COUNT($F$2:F1028)))*J1028)))),J1028),IF(Temp!sts_add=1,IF(H1028="in-sample",IF(Q1028=bigT,((qCell/bigT)*(I1029-I1028))+((1-(qCell/bigT))*J1028),IF(OR(F1029="",COUNT($AX$2:AX1028)&lt;=qCell),IF(COUNT($AX$2:AX1028)=1,0,AX1028-AX1027),((qCell/COUNT($AX$2:AX1028))*(I1029-I1028))+((1-(qCell/COUNT($AX$2:AX1028)))*J1028))),J1028),IF(H1028="in-sample",IF(Q1028=bigT,((qCell/bigT)*(I1029/I1028))+((1-(qCell/bigT))*J1028),IF(qCell=0,1,IF(OR(F1029="",COUNT($AX$2:AX1028)&lt;=qCell),IF(COUNT($AX$2:AX1028)=1,1,AX1028/AX1027),((qCell/COUNT($AX$2:AX1028))*(I1029/I1028))+((1-(qCell/COUNT($AX$2:AX1028)))*J1028)))),J1028)))))))</f>
        <v/>
      </c>
      <c r="K1029" s="31" t="str">
        <f>IF(H1029="","",IF(AND(Temp!optSeasCoef=0,Temp!sts_add=1),IF(H1029="out-sample",I1029+(Q1029*J1029),I1029+J1029),IF(AND(Temp!optSeasCoef=0,Temp!sts_multp=1),IF(H1029="out-sample",I1029*(J1029^Q1029),I1029*J1029),IF(Temp!sts_add=1,IF(H1029="out-sample",(I1029+(Q1029*J1029))*G1029,(I1029+J1029)*G1029),IF(H1029="out-sample",I1029*(J1029^Q1029)*G1029,I1029*J1029*G1029)))))</f>
        <v/>
      </c>
      <c r="L1029" s="32" t="str">
        <f t="shared" si="114"/>
        <v/>
      </c>
      <c r="M1029" s="32" t="str">
        <f t="shared" si="115"/>
        <v/>
      </c>
      <c r="N1029" s="32" t="str">
        <f t="shared" si="116"/>
        <v/>
      </c>
      <c r="O1029" s="32" t="str">
        <f t="shared" si="117"/>
        <v/>
      </c>
      <c r="P1029" s="32" t="str">
        <f t="shared" si="118"/>
        <v/>
      </c>
      <c r="Q1029" s="3" t="str">
        <f>IF(AND(Temp!fhor_indata=1,F1029="",H1028="in-sample"),1,IF(AND(Temp!fhor_indata=1,H1028="out-sample",Q1028&lt;ATA!XfHor),Q1028+1,IF(F1029="","",IF(AND(H1029="out-sample",H1028="in-sample"),1,IF(AND(H1029="out-sample",H1028="out-sample"),Q1028+1,IF(ISNUMBER(Q1028),Q1028+1,1))))))</f>
        <v/>
      </c>
      <c r="R1029" s="3" t="str">
        <f t="shared" si="112"/>
        <v/>
      </c>
      <c r="S1029" s="6"/>
      <c r="T1029" s="6"/>
      <c r="U1029" s="6"/>
      <c r="V1029" s="6"/>
      <c r="W1029" s="6"/>
      <c r="X1029" s="6"/>
      <c r="Y1029" s="6"/>
      <c r="Z1029" s="6"/>
      <c r="AA1029" s="6"/>
      <c r="AB1029" s="6"/>
      <c r="AC1029" s="6"/>
      <c r="AD1029" s="6"/>
      <c r="AE1029" s="6"/>
      <c r="AF1029" s="6"/>
      <c r="AG1029" s="6"/>
      <c r="AH1029" s="6"/>
      <c r="AI1029" s="6"/>
      <c r="AJ1029" s="6"/>
      <c r="AK1029" s="6"/>
      <c r="AX1029" s="63" t="e">
        <f t="shared" si="113"/>
        <v>#VALUE!</v>
      </c>
    </row>
    <row r="1030" spans="1:50" s="1" customFormat="1" ht="14.25" x14ac:dyDescent="0.2">
      <c r="A1030" s="6"/>
      <c r="B1030" s="6"/>
      <c r="C1030" s="6"/>
      <c r="D1030" s="3"/>
      <c r="E1030" s="70" t="str">
        <f>IF(ATA!E1030="","",ATA!E1030)</f>
        <v/>
      </c>
      <c r="F1030" s="51" t="str">
        <f>IF(ATA!F1030="","",ATA!F1030)</f>
        <v/>
      </c>
      <c r="G1030" s="11" t="str">
        <f>IF(ATA!G1030="","",ATA!G1030)</f>
        <v/>
      </c>
      <c r="H1030" s="55" t="str">
        <f>IF(ATA!H1030="","",ATA!H1030)</f>
        <v/>
      </c>
      <c r="I1030" s="31" t="str">
        <f>IF(AND(F1029="",H1029="in-sample"),"",IF(AND(Temp!fhor_indata=1,H1029="out-sample",H1030="out-sample"),I1029,IF(AND(F1030="",H1029="out-sample"),"",IF(AND(Temp!optSeasCoef=0,Temp!sts_add=1),IF(H1029="in-sample",IF(Q1029=bigT,((pCell/bigT)*F1029)+((1-(pCell/bigT))*(I1029+J1029)),IF(OR(F1030="",COUNT($F$2:F1029)&lt;=pCell),F1029,((pCell/COUNT($F$2:F1029))*F1029)+((1-(pCell/COUNT($F$2:F1029)))*(I1029+J1029)))),I1029),IF(AND(Temp!optSeasCoef=0,Temp!sts_multp=1),IF(H1029="in-sample",IF(Q1029=bigT,((pCell/bigT)*F1029)+((1-(pCell/bigT))*(I1029*J1029)),IF(OR(F1030="",COUNT(F$2:$F1029)&lt;=pCell),F1029,((pCell/COUNT($F$2:F1029))*F1029)+((1-(pCell/COUNT($F$2:F1029)))*(I1029*J1029)))),I1029),IF(Temp!sts_add=1,IF(H1029="in-sample",IF(Q1029=bigT,((pCell/bigT)*AX1029)+((1-(pCell/bigT))*(I1029+J1029)),IF(OR(F1030="",COUNT($AX$2:AX1029)&lt;=pCell),AX1029,((pCell/COUNT($AX$2:AX1029))*AX1029)+((1-(pCell/COUNT($AX$2:AX1029)))*(I1029+J1029)))),I1029),IF(H1029="in-sample",IF(Q1029=bigT,((pCell/bigT)*AX1029)+((1-(pCell/bigT))*(I1029*J1029)),IF(OR(F1030="",COUNT($AX$2:AX1029)&lt;=pCell),AX1029,((pCell/COUNT($AX$2:AX1029))*AX1029)+((1-(pCell/COUNT($AX$2:AX1029)))*(I1029*J1029)))),I1029)))))))</f>
        <v/>
      </c>
      <c r="J1030" s="31" t="str">
        <f>IF(AND(F1029="",H1029="in-sample"),"",IF(AND(Temp!fhor_indata=1,H1029="out-sample",H1030="out-sample"),J1029,IF(AND(F1030="",H1029="out-sample"),"",IF(AND(Temp!optSeasCoef=0,Temp!sts_add=1),IF(H1029="in-sample",IF(Q1029=bigT,((qCell/bigT)*(I1030-I1029))+((1-(qCell/bigT))*J1029),IF(OR(F1030="",COUNT($F$2:F1029)&lt;=qCell),IF(COUNT($F$2:F1029)=1,0,F1029-F1028),((qCell/COUNT($F$2:F1029))*(I1030-I1029))+((1-(qCell/COUNT($F$2:F1029)))*J1029))),J1029),IF(AND(Temp!optSeasCoef=0,Temp!sts_multp=1),IF(H1029="in-sample",IF(Q1029=bigT,((qCell/bigT)*(I1030/I1029))+((1-(qCell/bigT))*J1029),IF(qCell=0,1,IF(OR(F1030="",COUNT($F$2:F1029)&lt;=qCell),IF(COUNT($F$2:F1029)=1,1,F1029/F1028),((qCell/COUNT($F$2:F1029))*(I1030/I1029))+((1-(qCell/COUNT($F$2:F1029)))*J1029)))),J1029),IF(Temp!sts_add=1,IF(H1029="in-sample",IF(Q1029=bigT,((qCell/bigT)*(I1030-I1029))+((1-(qCell/bigT))*J1029),IF(OR(F1030="",COUNT($AX$2:AX1029)&lt;=qCell),IF(COUNT($AX$2:AX1029)=1,0,AX1029-AX1028),((qCell/COUNT($AX$2:AX1029))*(I1030-I1029))+((1-(qCell/COUNT($AX$2:AX1029)))*J1029))),J1029),IF(H1029="in-sample",IF(Q1029=bigT,((qCell/bigT)*(I1030/I1029))+((1-(qCell/bigT))*J1029),IF(qCell=0,1,IF(OR(F1030="",COUNT($AX$2:AX1029)&lt;=qCell),IF(COUNT($AX$2:AX1029)=1,1,AX1029/AX1028),((qCell/COUNT($AX$2:AX1029))*(I1030/I1029))+((1-(qCell/COUNT($AX$2:AX1029)))*J1029)))),J1029)))))))</f>
        <v/>
      </c>
      <c r="K1030" s="31" t="str">
        <f>IF(H1030="","",IF(AND(Temp!optSeasCoef=0,Temp!sts_add=1),IF(H1030="out-sample",I1030+(Q1030*J1030),I1030+J1030),IF(AND(Temp!optSeasCoef=0,Temp!sts_multp=1),IF(H1030="out-sample",I1030*(J1030^Q1030),I1030*J1030),IF(Temp!sts_add=1,IF(H1030="out-sample",(I1030+(Q1030*J1030))*G1030,(I1030+J1030)*G1030),IF(H1030="out-sample",I1030*(J1030^Q1030)*G1030,I1030*J1030*G1030)))))</f>
        <v/>
      </c>
      <c r="L1030" s="32" t="str">
        <f t="shared" si="114"/>
        <v/>
      </c>
      <c r="M1030" s="32" t="str">
        <f t="shared" si="115"/>
        <v/>
      </c>
      <c r="N1030" s="32" t="str">
        <f t="shared" si="116"/>
        <v/>
      </c>
      <c r="O1030" s="32" t="str">
        <f t="shared" si="117"/>
        <v/>
      </c>
      <c r="P1030" s="32" t="str">
        <f t="shared" si="118"/>
        <v/>
      </c>
      <c r="Q1030" s="3" t="str">
        <f>IF(AND(Temp!fhor_indata=1,F1030="",H1029="in-sample"),1,IF(AND(Temp!fhor_indata=1,H1029="out-sample",Q1029&lt;ATA!XfHor),Q1029+1,IF(F1030="","",IF(AND(H1030="out-sample",H1029="in-sample"),1,IF(AND(H1030="out-sample",H1029="out-sample"),Q1029+1,IF(ISNUMBER(Q1029),Q1029+1,1))))))</f>
        <v/>
      </c>
      <c r="R1030" s="3" t="str">
        <f t="shared" si="112"/>
        <v/>
      </c>
      <c r="S1030" s="6"/>
      <c r="T1030" s="6"/>
      <c r="U1030" s="6"/>
      <c r="V1030" s="6"/>
      <c r="W1030" s="6"/>
      <c r="X1030" s="6"/>
      <c r="Y1030" s="6"/>
      <c r="Z1030" s="6"/>
      <c r="AA1030" s="6"/>
      <c r="AB1030" s="6"/>
      <c r="AC1030" s="6"/>
      <c r="AD1030" s="6"/>
      <c r="AE1030" s="6"/>
      <c r="AF1030" s="6"/>
      <c r="AG1030" s="6"/>
      <c r="AH1030" s="6"/>
      <c r="AI1030" s="6"/>
      <c r="AJ1030" s="6"/>
      <c r="AK1030" s="6"/>
      <c r="AX1030" s="63" t="e">
        <f t="shared" si="113"/>
        <v>#VALUE!</v>
      </c>
    </row>
    <row r="1031" spans="1:50" s="1" customFormat="1" ht="14.25" x14ac:dyDescent="0.2">
      <c r="A1031" s="6"/>
      <c r="B1031" s="6"/>
      <c r="C1031" s="6"/>
      <c r="D1031" s="3"/>
      <c r="E1031" s="70" t="str">
        <f>IF(ATA!E1031="","",ATA!E1031)</f>
        <v/>
      </c>
      <c r="F1031" s="51" t="str">
        <f>IF(ATA!F1031="","",ATA!F1031)</f>
        <v/>
      </c>
      <c r="G1031" s="11" t="str">
        <f>IF(ATA!G1031="","",ATA!G1031)</f>
        <v/>
      </c>
      <c r="H1031" s="55" t="str">
        <f>IF(ATA!H1031="","",ATA!H1031)</f>
        <v/>
      </c>
      <c r="I1031" s="31" t="str">
        <f>IF(AND(F1030="",H1030="in-sample"),"",IF(AND(Temp!fhor_indata=1,H1030="out-sample",H1031="out-sample"),I1030,IF(AND(F1031="",H1030="out-sample"),"",IF(AND(Temp!optSeasCoef=0,Temp!sts_add=1),IF(H1030="in-sample",IF(Q1030=bigT,((pCell/bigT)*F1030)+((1-(pCell/bigT))*(I1030+J1030)),IF(OR(F1031="",COUNT($F$2:F1030)&lt;=pCell),F1030,((pCell/COUNT($F$2:F1030))*F1030)+((1-(pCell/COUNT($F$2:F1030)))*(I1030+J1030)))),I1030),IF(AND(Temp!optSeasCoef=0,Temp!sts_multp=1),IF(H1030="in-sample",IF(Q1030=bigT,((pCell/bigT)*F1030)+((1-(pCell/bigT))*(I1030*J1030)),IF(OR(F1031="",COUNT(F$2:$F1030)&lt;=pCell),F1030,((pCell/COUNT($F$2:F1030))*F1030)+((1-(pCell/COUNT($F$2:F1030)))*(I1030*J1030)))),I1030),IF(Temp!sts_add=1,IF(H1030="in-sample",IF(Q1030=bigT,((pCell/bigT)*AX1030)+((1-(pCell/bigT))*(I1030+J1030)),IF(OR(F1031="",COUNT($AX$2:AX1030)&lt;=pCell),AX1030,((pCell/COUNT($AX$2:AX1030))*AX1030)+((1-(pCell/COUNT($AX$2:AX1030)))*(I1030+J1030)))),I1030),IF(H1030="in-sample",IF(Q1030=bigT,((pCell/bigT)*AX1030)+((1-(pCell/bigT))*(I1030*J1030)),IF(OR(F1031="",COUNT($AX$2:AX1030)&lt;=pCell),AX1030,((pCell/COUNT($AX$2:AX1030))*AX1030)+((1-(pCell/COUNT($AX$2:AX1030)))*(I1030*J1030)))),I1030)))))))</f>
        <v/>
      </c>
      <c r="J1031" s="31" t="str">
        <f>IF(AND(F1030="",H1030="in-sample"),"",IF(AND(Temp!fhor_indata=1,H1030="out-sample",H1031="out-sample"),J1030,IF(AND(F1031="",H1030="out-sample"),"",IF(AND(Temp!optSeasCoef=0,Temp!sts_add=1),IF(H1030="in-sample",IF(Q1030=bigT,((qCell/bigT)*(I1031-I1030))+((1-(qCell/bigT))*J1030),IF(OR(F1031="",COUNT($F$2:F1030)&lt;=qCell),IF(COUNT($F$2:F1030)=1,0,F1030-F1029),((qCell/COUNT($F$2:F1030))*(I1031-I1030))+((1-(qCell/COUNT($F$2:F1030)))*J1030))),J1030),IF(AND(Temp!optSeasCoef=0,Temp!sts_multp=1),IF(H1030="in-sample",IF(Q1030=bigT,((qCell/bigT)*(I1031/I1030))+((1-(qCell/bigT))*J1030),IF(qCell=0,1,IF(OR(F1031="",COUNT($F$2:F1030)&lt;=qCell),IF(COUNT($F$2:F1030)=1,1,F1030/F1029),((qCell/COUNT($F$2:F1030))*(I1031/I1030))+((1-(qCell/COUNT($F$2:F1030)))*J1030)))),J1030),IF(Temp!sts_add=1,IF(H1030="in-sample",IF(Q1030=bigT,((qCell/bigT)*(I1031-I1030))+((1-(qCell/bigT))*J1030),IF(OR(F1031="",COUNT($AX$2:AX1030)&lt;=qCell),IF(COUNT($AX$2:AX1030)=1,0,AX1030-AX1029),((qCell/COUNT($AX$2:AX1030))*(I1031-I1030))+((1-(qCell/COUNT($AX$2:AX1030)))*J1030))),J1030),IF(H1030="in-sample",IF(Q1030=bigT,((qCell/bigT)*(I1031/I1030))+((1-(qCell/bigT))*J1030),IF(qCell=0,1,IF(OR(F1031="",COUNT($AX$2:AX1030)&lt;=qCell),IF(COUNT($AX$2:AX1030)=1,1,AX1030/AX1029),((qCell/COUNT($AX$2:AX1030))*(I1031/I1030))+((1-(qCell/COUNT($AX$2:AX1030)))*J1030)))),J1030)))))))</f>
        <v/>
      </c>
      <c r="K1031" s="31" t="str">
        <f>IF(H1031="","",IF(AND(Temp!optSeasCoef=0,Temp!sts_add=1),IF(H1031="out-sample",I1031+(Q1031*J1031),I1031+J1031),IF(AND(Temp!optSeasCoef=0,Temp!sts_multp=1),IF(H1031="out-sample",I1031*(J1031^Q1031),I1031*J1031),IF(Temp!sts_add=1,IF(H1031="out-sample",(I1031+(Q1031*J1031))*G1031,(I1031+J1031)*G1031),IF(H1031="out-sample",I1031*(J1031^Q1031)*G1031,I1031*J1031*G1031)))))</f>
        <v/>
      </c>
      <c r="L1031" s="32" t="str">
        <f t="shared" si="114"/>
        <v/>
      </c>
      <c r="M1031" s="32" t="str">
        <f t="shared" si="115"/>
        <v/>
      </c>
      <c r="N1031" s="32" t="str">
        <f t="shared" si="116"/>
        <v/>
      </c>
      <c r="O1031" s="32" t="str">
        <f t="shared" si="117"/>
        <v/>
      </c>
      <c r="P1031" s="32" t="str">
        <f t="shared" si="118"/>
        <v/>
      </c>
      <c r="Q1031" s="3" t="str">
        <f>IF(AND(Temp!fhor_indata=1,F1031="",H1030="in-sample"),1,IF(AND(Temp!fhor_indata=1,H1030="out-sample",Q1030&lt;ATA!XfHor),Q1030+1,IF(F1031="","",IF(AND(H1031="out-sample",H1030="in-sample"),1,IF(AND(H1031="out-sample",H1030="out-sample"),Q1030+1,IF(ISNUMBER(Q1030),Q1030+1,1))))))</f>
        <v/>
      </c>
      <c r="R1031" s="3" t="str">
        <f t="shared" si="112"/>
        <v/>
      </c>
      <c r="S1031" s="6"/>
      <c r="T1031" s="6"/>
      <c r="U1031" s="6"/>
      <c r="V1031" s="6"/>
      <c r="W1031" s="6"/>
      <c r="X1031" s="6"/>
      <c r="Y1031" s="6"/>
      <c r="Z1031" s="6"/>
      <c r="AA1031" s="6"/>
      <c r="AB1031" s="6"/>
      <c r="AC1031" s="6"/>
      <c r="AD1031" s="6"/>
      <c r="AE1031" s="6"/>
      <c r="AF1031" s="6"/>
      <c r="AG1031" s="6"/>
      <c r="AH1031" s="6"/>
      <c r="AI1031" s="6"/>
      <c r="AJ1031" s="6"/>
      <c r="AK1031" s="6"/>
      <c r="AX1031" s="63" t="e">
        <f t="shared" si="113"/>
        <v>#VALUE!</v>
      </c>
    </row>
    <row r="1032" spans="1:50" s="1" customFormat="1" ht="14.25" x14ac:dyDescent="0.2">
      <c r="A1032" s="6"/>
      <c r="B1032" s="6"/>
      <c r="C1032" s="6"/>
      <c r="D1032" s="3"/>
      <c r="E1032" s="70" t="str">
        <f>IF(ATA!E1032="","",ATA!E1032)</f>
        <v/>
      </c>
      <c r="F1032" s="51" t="str">
        <f>IF(ATA!F1032="","",ATA!F1032)</f>
        <v/>
      </c>
      <c r="G1032" s="11" t="str">
        <f>IF(ATA!G1032="","",ATA!G1032)</f>
        <v/>
      </c>
      <c r="H1032" s="55" t="str">
        <f>IF(ATA!H1032="","",ATA!H1032)</f>
        <v/>
      </c>
      <c r="I1032" s="31" t="str">
        <f>IF(AND(F1031="",H1031="in-sample"),"",IF(AND(Temp!fhor_indata=1,H1031="out-sample",H1032="out-sample"),I1031,IF(AND(F1032="",H1031="out-sample"),"",IF(AND(Temp!optSeasCoef=0,Temp!sts_add=1),IF(H1031="in-sample",IF(Q1031=bigT,((pCell/bigT)*F1031)+((1-(pCell/bigT))*(I1031+J1031)),IF(OR(F1032="",COUNT($F$2:F1031)&lt;=pCell),F1031,((pCell/COUNT($F$2:F1031))*F1031)+((1-(pCell/COUNT($F$2:F1031)))*(I1031+J1031)))),I1031),IF(AND(Temp!optSeasCoef=0,Temp!sts_multp=1),IF(H1031="in-sample",IF(Q1031=bigT,((pCell/bigT)*F1031)+((1-(pCell/bigT))*(I1031*J1031)),IF(OR(F1032="",COUNT(F$2:$F1031)&lt;=pCell),F1031,((pCell/COUNT($F$2:F1031))*F1031)+((1-(pCell/COUNT($F$2:F1031)))*(I1031*J1031)))),I1031),IF(Temp!sts_add=1,IF(H1031="in-sample",IF(Q1031=bigT,((pCell/bigT)*AX1031)+((1-(pCell/bigT))*(I1031+J1031)),IF(OR(F1032="",COUNT($AX$2:AX1031)&lt;=pCell),AX1031,((pCell/COUNT($AX$2:AX1031))*AX1031)+((1-(pCell/COUNT($AX$2:AX1031)))*(I1031+J1031)))),I1031),IF(H1031="in-sample",IF(Q1031=bigT,((pCell/bigT)*AX1031)+((1-(pCell/bigT))*(I1031*J1031)),IF(OR(F1032="",COUNT($AX$2:AX1031)&lt;=pCell),AX1031,((pCell/COUNT($AX$2:AX1031))*AX1031)+((1-(pCell/COUNT($AX$2:AX1031)))*(I1031*J1031)))),I1031)))))))</f>
        <v/>
      </c>
      <c r="J1032" s="31" t="str">
        <f>IF(AND(F1031="",H1031="in-sample"),"",IF(AND(Temp!fhor_indata=1,H1031="out-sample",H1032="out-sample"),J1031,IF(AND(F1032="",H1031="out-sample"),"",IF(AND(Temp!optSeasCoef=0,Temp!sts_add=1),IF(H1031="in-sample",IF(Q1031=bigT,((qCell/bigT)*(I1032-I1031))+((1-(qCell/bigT))*J1031),IF(OR(F1032="",COUNT($F$2:F1031)&lt;=qCell),IF(COUNT($F$2:F1031)=1,0,F1031-F1030),((qCell/COUNT($F$2:F1031))*(I1032-I1031))+((1-(qCell/COUNT($F$2:F1031)))*J1031))),J1031),IF(AND(Temp!optSeasCoef=0,Temp!sts_multp=1),IF(H1031="in-sample",IF(Q1031=bigT,((qCell/bigT)*(I1032/I1031))+((1-(qCell/bigT))*J1031),IF(qCell=0,1,IF(OR(F1032="",COUNT($F$2:F1031)&lt;=qCell),IF(COUNT($F$2:F1031)=1,1,F1031/F1030),((qCell/COUNT($F$2:F1031))*(I1032/I1031))+((1-(qCell/COUNT($F$2:F1031)))*J1031)))),J1031),IF(Temp!sts_add=1,IF(H1031="in-sample",IF(Q1031=bigT,((qCell/bigT)*(I1032-I1031))+((1-(qCell/bigT))*J1031),IF(OR(F1032="",COUNT($AX$2:AX1031)&lt;=qCell),IF(COUNT($AX$2:AX1031)=1,0,AX1031-AX1030),((qCell/COUNT($AX$2:AX1031))*(I1032-I1031))+((1-(qCell/COUNT($AX$2:AX1031)))*J1031))),J1031),IF(H1031="in-sample",IF(Q1031=bigT,((qCell/bigT)*(I1032/I1031))+((1-(qCell/bigT))*J1031),IF(qCell=0,1,IF(OR(F1032="",COUNT($AX$2:AX1031)&lt;=qCell),IF(COUNT($AX$2:AX1031)=1,1,AX1031/AX1030),((qCell/COUNT($AX$2:AX1031))*(I1032/I1031))+((1-(qCell/COUNT($AX$2:AX1031)))*J1031)))),J1031)))))))</f>
        <v/>
      </c>
      <c r="K1032" s="31" t="str">
        <f>IF(H1032="","",IF(AND(Temp!optSeasCoef=0,Temp!sts_add=1),IF(H1032="out-sample",I1032+(Q1032*J1032),I1032+J1032),IF(AND(Temp!optSeasCoef=0,Temp!sts_multp=1),IF(H1032="out-sample",I1032*(J1032^Q1032),I1032*J1032),IF(Temp!sts_add=1,IF(H1032="out-sample",(I1032+(Q1032*J1032))*G1032,(I1032+J1032)*G1032),IF(H1032="out-sample",I1032*(J1032^Q1032)*G1032,I1032*J1032*G1032)))))</f>
        <v/>
      </c>
      <c r="L1032" s="32" t="str">
        <f t="shared" si="114"/>
        <v/>
      </c>
      <c r="M1032" s="32" t="str">
        <f t="shared" si="115"/>
        <v/>
      </c>
      <c r="N1032" s="32" t="str">
        <f t="shared" si="116"/>
        <v/>
      </c>
      <c r="O1032" s="32" t="str">
        <f t="shared" si="117"/>
        <v/>
      </c>
      <c r="P1032" s="32" t="str">
        <f t="shared" si="118"/>
        <v/>
      </c>
      <c r="Q1032" s="3" t="str">
        <f>IF(AND(Temp!fhor_indata=1,F1032="",H1031="in-sample"),1,IF(AND(Temp!fhor_indata=1,H1031="out-sample",Q1031&lt;ATA!XfHor),Q1031+1,IF(F1032="","",IF(AND(H1032="out-sample",H1031="in-sample"),1,IF(AND(H1032="out-sample",H1031="out-sample"),Q1031+1,IF(ISNUMBER(Q1031),Q1031+1,1))))))</f>
        <v/>
      </c>
      <c r="R1032" s="3" t="str">
        <f t="shared" si="112"/>
        <v/>
      </c>
      <c r="S1032" s="6"/>
      <c r="T1032" s="6"/>
      <c r="U1032" s="6"/>
      <c r="V1032" s="6"/>
      <c r="W1032" s="6"/>
      <c r="X1032" s="6"/>
      <c r="Y1032" s="6"/>
      <c r="Z1032" s="6"/>
      <c r="AA1032" s="6"/>
      <c r="AB1032" s="6"/>
      <c r="AC1032" s="6"/>
      <c r="AD1032" s="6"/>
      <c r="AE1032" s="6"/>
      <c r="AF1032" s="6"/>
      <c r="AG1032" s="6"/>
      <c r="AH1032" s="6"/>
      <c r="AI1032" s="6"/>
      <c r="AJ1032" s="6"/>
      <c r="AK1032" s="6"/>
      <c r="AX1032" s="63" t="e">
        <f t="shared" si="113"/>
        <v>#VALUE!</v>
      </c>
    </row>
    <row r="1033" spans="1:50" s="1" customFormat="1" ht="14.25" x14ac:dyDescent="0.2">
      <c r="A1033" s="6"/>
      <c r="B1033" s="6"/>
      <c r="C1033" s="6"/>
      <c r="D1033" s="3"/>
      <c r="E1033" s="70" t="str">
        <f>IF(ATA!E1033="","",ATA!E1033)</f>
        <v/>
      </c>
      <c r="F1033" s="51" t="str">
        <f>IF(ATA!F1033="","",ATA!F1033)</f>
        <v/>
      </c>
      <c r="G1033" s="11" t="str">
        <f>IF(ATA!G1033="","",ATA!G1033)</f>
        <v/>
      </c>
      <c r="H1033" s="55" t="str">
        <f>IF(ATA!H1033="","",ATA!H1033)</f>
        <v/>
      </c>
      <c r="I1033" s="31" t="str">
        <f>IF(AND(F1032="",H1032="in-sample"),"",IF(AND(Temp!fhor_indata=1,H1032="out-sample",H1033="out-sample"),I1032,IF(AND(F1033="",H1032="out-sample"),"",IF(AND(Temp!optSeasCoef=0,Temp!sts_add=1),IF(H1032="in-sample",IF(Q1032=bigT,((pCell/bigT)*F1032)+((1-(pCell/bigT))*(I1032+J1032)),IF(OR(F1033="",COUNT($F$2:F1032)&lt;=pCell),F1032,((pCell/COUNT($F$2:F1032))*F1032)+((1-(pCell/COUNT($F$2:F1032)))*(I1032+J1032)))),I1032),IF(AND(Temp!optSeasCoef=0,Temp!sts_multp=1),IF(H1032="in-sample",IF(Q1032=bigT,((pCell/bigT)*F1032)+((1-(pCell/bigT))*(I1032*J1032)),IF(OR(F1033="",COUNT(F$2:$F1032)&lt;=pCell),F1032,((pCell/COUNT($F$2:F1032))*F1032)+((1-(pCell/COUNT($F$2:F1032)))*(I1032*J1032)))),I1032),IF(Temp!sts_add=1,IF(H1032="in-sample",IF(Q1032=bigT,((pCell/bigT)*AX1032)+((1-(pCell/bigT))*(I1032+J1032)),IF(OR(F1033="",COUNT($AX$2:AX1032)&lt;=pCell),AX1032,((pCell/COUNT($AX$2:AX1032))*AX1032)+((1-(pCell/COUNT($AX$2:AX1032)))*(I1032+J1032)))),I1032),IF(H1032="in-sample",IF(Q1032=bigT,((pCell/bigT)*AX1032)+((1-(pCell/bigT))*(I1032*J1032)),IF(OR(F1033="",COUNT($AX$2:AX1032)&lt;=pCell),AX1032,((pCell/COUNT($AX$2:AX1032))*AX1032)+((1-(pCell/COUNT($AX$2:AX1032)))*(I1032*J1032)))),I1032)))))))</f>
        <v/>
      </c>
      <c r="J1033" s="31" t="str">
        <f>IF(AND(F1032="",H1032="in-sample"),"",IF(AND(Temp!fhor_indata=1,H1032="out-sample",H1033="out-sample"),J1032,IF(AND(F1033="",H1032="out-sample"),"",IF(AND(Temp!optSeasCoef=0,Temp!sts_add=1),IF(H1032="in-sample",IF(Q1032=bigT,((qCell/bigT)*(I1033-I1032))+((1-(qCell/bigT))*J1032),IF(OR(F1033="",COUNT($F$2:F1032)&lt;=qCell),IF(COUNT($F$2:F1032)=1,0,F1032-F1031),((qCell/COUNT($F$2:F1032))*(I1033-I1032))+((1-(qCell/COUNT($F$2:F1032)))*J1032))),J1032),IF(AND(Temp!optSeasCoef=0,Temp!sts_multp=1),IF(H1032="in-sample",IF(Q1032=bigT,((qCell/bigT)*(I1033/I1032))+((1-(qCell/bigT))*J1032),IF(qCell=0,1,IF(OR(F1033="",COUNT($F$2:F1032)&lt;=qCell),IF(COUNT($F$2:F1032)=1,1,F1032/F1031),((qCell/COUNT($F$2:F1032))*(I1033/I1032))+((1-(qCell/COUNT($F$2:F1032)))*J1032)))),J1032),IF(Temp!sts_add=1,IF(H1032="in-sample",IF(Q1032=bigT,((qCell/bigT)*(I1033-I1032))+((1-(qCell/bigT))*J1032),IF(OR(F1033="",COUNT($AX$2:AX1032)&lt;=qCell),IF(COUNT($AX$2:AX1032)=1,0,AX1032-AX1031),((qCell/COUNT($AX$2:AX1032))*(I1033-I1032))+((1-(qCell/COUNT($AX$2:AX1032)))*J1032))),J1032),IF(H1032="in-sample",IF(Q1032=bigT,((qCell/bigT)*(I1033/I1032))+((1-(qCell/bigT))*J1032),IF(qCell=0,1,IF(OR(F1033="",COUNT($AX$2:AX1032)&lt;=qCell),IF(COUNT($AX$2:AX1032)=1,1,AX1032/AX1031),((qCell/COUNT($AX$2:AX1032))*(I1033/I1032))+((1-(qCell/COUNT($AX$2:AX1032)))*J1032)))),J1032)))))))</f>
        <v/>
      </c>
      <c r="K1033" s="31" t="str">
        <f>IF(H1033="","",IF(AND(Temp!optSeasCoef=0,Temp!sts_add=1),IF(H1033="out-sample",I1033+(Q1033*J1033),I1033+J1033),IF(AND(Temp!optSeasCoef=0,Temp!sts_multp=1),IF(H1033="out-sample",I1033*(J1033^Q1033),I1033*J1033),IF(Temp!sts_add=1,IF(H1033="out-sample",(I1033+(Q1033*J1033))*G1033,(I1033+J1033)*G1033),IF(H1033="out-sample",I1033*(J1033^Q1033)*G1033,I1033*J1033*G1033)))))</f>
        <v/>
      </c>
      <c r="L1033" s="32" t="str">
        <f t="shared" si="114"/>
        <v/>
      </c>
      <c r="M1033" s="32" t="str">
        <f t="shared" si="115"/>
        <v/>
      </c>
      <c r="N1033" s="32" t="str">
        <f t="shared" si="116"/>
        <v/>
      </c>
      <c r="O1033" s="32" t="str">
        <f t="shared" si="117"/>
        <v/>
      </c>
      <c r="P1033" s="32" t="str">
        <f t="shared" si="118"/>
        <v/>
      </c>
      <c r="Q1033" s="3" t="str">
        <f>IF(AND(Temp!fhor_indata=1,F1033="",H1032="in-sample"),1,IF(AND(Temp!fhor_indata=1,H1032="out-sample",Q1032&lt;ATA!XfHor),Q1032+1,IF(F1033="","",IF(AND(H1033="out-sample",H1032="in-sample"),1,IF(AND(H1033="out-sample",H1032="out-sample"),Q1032+1,IF(ISNUMBER(Q1032),Q1032+1,1))))))</f>
        <v/>
      </c>
      <c r="R1033" s="3" t="str">
        <f t="shared" si="112"/>
        <v/>
      </c>
      <c r="S1033" s="6"/>
      <c r="T1033" s="6"/>
      <c r="U1033" s="6"/>
      <c r="V1033" s="6"/>
      <c r="W1033" s="6"/>
      <c r="X1033" s="6"/>
      <c r="Y1033" s="6"/>
      <c r="Z1033" s="6"/>
      <c r="AA1033" s="6"/>
      <c r="AB1033" s="6"/>
      <c r="AC1033" s="6"/>
      <c r="AD1033" s="6"/>
      <c r="AE1033" s="6"/>
      <c r="AF1033" s="6"/>
      <c r="AG1033" s="6"/>
      <c r="AH1033" s="6"/>
      <c r="AI1033" s="6"/>
      <c r="AJ1033" s="6"/>
      <c r="AK1033" s="6"/>
      <c r="AX1033" s="63" t="e">
        <f t="shared" si="113"/>
        <v>#VALUE!</v>
      </c>
    </row>
    <row r="1034" spans="1:50" s="1" customFormat="1" ht="14.25" x14ac:dyDescent="0.2">
      <c r="A1034" s="6"/>
      <c r="B1034" s="6"/>
      <c r="C1034" s="6"/>
      <c r="D1034" s="3"/>
      <c r="E1034" s="70" t="str">
        <f>IF(ATA!E1034="","",ATA!E1034)</f>
        <v/>
      </c>
      <c r="F1034" s="51" t="str">
        <f>IF(ATA!F1034="","",ATA!F1034)</f>
        <v/>
      </c>
      <c r="G1034" s="11" t="str">
        <f>IF(ATA!G1034="","",ATA!G1034)</f>
        <v/>
      </c>
      <c r="H1034" s="55" t="str">
        <f>IF(ATA!H1034="","",ATA!H1034)</f>
        <v/>
      </c>
      <c r="I1034" s="31" t="str">
        <f>IF(AND(F1033="",H1033="in-sample"),"",IF(AND(Temp!fhor_indata=1,H1033="out-sample",H1034="out-sample"),I1033,IF(AND(F1034="",H1033="out-sample"),"",IF(AND(Temp!optSeasCoef=0,Temp!sts_add=1),IF(H1033="in-sample",IF(Q1033=bigT,((pCell/bigT)*F1033)+((1-(pCell/bigT))*(I1033+J1033)),IF(OR(F1034="",COUNT($F$2:F1033)&lt;=pCell),F1033,((pCell/COUNT($F$2:F1033))*F1033)+((1-(pCell/COUNT($F$2:F1033)))*(I1033+J1033)))),I1033),IF(AND(Temp!optSeasCoef=0,Temp!sts_multp=1),IF(H1033="in-sample",IF(Q1033=bigT,((pCell/bigT)*F1033)+((1-(pCell/bigT))*(I1033*J1033)),IF(OR(F1034="",COUNT(F$2:$F1033)&lt;=pCell),F1033,((pCell/COUNT($F$2:F1033))*F1033)+((1-(pCell/COUNT($F$2:F1033)))*(I1033*J1033)))),I1033),IF(Temp!sts_add=1,IF(H1033="in-sample",IF(Q1033=bigT,((pCell/bigT)*AX1033)+((1-(pCell/bigT))*(I1033+J1033)),IF(OR(F1034="",COUNT($AX$2:AX1033)&lt;=pCell),AX1033,((pCell/COUNT($AX$2:AX1033))*AX1033)+((1-(pCell/COUNT($AX$2:AX1033)))*(I1033+J1033)))),I1033),IF(H1033="in-sample",IF(Q1033=bigT,((pCell/bigT)*AX1033)+((1-(pCell/bigT))*(I1033*J1033)),IF(OR(F1034="",COUNT($AX$2:AX1033)&lt;=pCell),AX1033,((pCell/COUNT($AX$2:AX1033))*AX1033)+((1-(pCell/COUNT($AX$2:AX1033)))*(I1033*J1033)))),I1033)))))))</f>
        <v/>
      </c>
      <c r="J1034" s="31" t="str">
        <f>IF(AND(F1033="",H1033="in-sample"),"",IF(AND(Temp!fhor_indata=1,H1033="out-sample",H1034="out-sample"),J1033,IF(AND(F1034="",H1033="out-sample"),"",IF(AND(Temp!optSeasCoef=0,Temp!sts_add=1),IF(H1033="in-sample",IF(Q1033=bigT,((qCell/bigT)*(I1034-I1033))+((1-(qCell/bigT))*J1033),IF(OR(F1034="",COUNT($F$2:F1033)&lt;=qCell),IF(COUNT($F$2:F1033)=1,0,F1033-F1032),((qCell/COUNT($F$2:F1033))*(I1034-I1033))+((1-(qCell/COUNT($F$2:F1033)))*J1033))),J1033),IF(AND(Temp!optSeasCoef=0,Temp!sts_multp=1),IF(H1033="in-sample",IF(Q1033=bigT,((qCell/bigT)*(I1034/I1033))+((1-(qCell/bigT))*J1033),IF(qCell=0,1,IF(OR(F1034="",COUNT($F$2:F1033)&lt;=qCell),IF(COUNT($F$2:F1033)=1,1,F1033/F1032),((qCell/COUNT($F$2:F1033))*(I1034/I1033))+((1-(qCell/COUNT($F$2:F1033)))*J1033)))),J1033),IF(Temp!sts_add=1,IF(H1033="in-sample",IF(Q1033=bigT,((qCell/bigT)*(I1034-I1033))+((1-(qCell/bigT))*J1033),IF(OR(F1034="",COUNT($AX$2:AX1033)&lt;=qCell),IF(COUNT($AX$2:AX1033)=1,0,AX1033-AX1032),((qCell/COUNT($AX$2:AX1033))*(I1034-I1033))+((1-(qCell/COUNT($AX$2:AX1033)))*J1033))),J1033),IF(H1033="in-sample",IF(Q1033=bigT,((qCell/bigT)*(I1034/I1033))+((1-(qCell/bigT))*J1033),IF(qCell=0,1,IF(OR(F1034="",COUNT($AX$2:AX1033)&lt;=qCell),IF(COUNT($AX$2:AX1033)=1,1,AX1033/AX1032),((qCell/COUNT($AX$2:AX1033))*(I1034/I1033))+((1-(qCell/COUNT($AX$2:AX1033)))*J1033)))),J1033)))))))</f>
        <v/>
      </c>
      <c r="K1034" s="31" t="str">
        <f>IF(H1034="","",IF(AND(Temp!optSeasCoef=0,Temp!sts_add=1),IF(H1034="out-sample",I1034+(Q1034*J1034),I1034+J1034),IF(AND(Temp!optSeasCoef=0,Temp!sts_multp=1),IF(H1034="out-sample",I1034*(J1034^Q1034),I1034*J1034),IF(Temp!sts_add=1,IF(H1034="out-sample",(I1034+(Q1034*J1034))*G1034,(I1034+J1034)*G1034),IF(H1034="out-sample",I1034*(J1034^Q1034)*G1034,I1034*J1034*G1034)))))</f>
        <v/>
      </c>
      <c r="L1034" s="32" t="str">
        <f t="shared" si="114"/>
        <v/>
      </c>
      <c r="M1034" s="32" t="str">
        <f t="shared" si="115"/>
        <v/>
      </c>
      <c r="N1034" s="32" t="str">
        <f t="shared" si="116"/>
        <v/>
      </c>
      <c r="O1034" s="32" t="str">
        <f t="shared" si="117"/>
        <v/>
      </c>
      <c r="P1034" s="32" t="str">
        <f t="shared" si="118"/>
        <v/>
      </c>
      <c r="Q1034" s="3" t="str">
        <f>IF(AND(Temp!fhor_indata=1,F1034="",H1033="in-sample"),1,IF(AND(Temp!fhor_indata=1,H1033="out-sample",Q1033&lt;ATA!XfHor),Q1033+1,IF(F1034="","",IF(AND(H1034="out-sample",H1033="in-sample"),1,IF(AND(H1034="out-sample",H1033="out-sample"),Q1033+1,IF(ISNUMBER(Q1033),Q1033+1,1))))))</f>
        <v/>
      </c>
      <c r="R1034" s="3" t="str">
        <f t="shared" si="112"/>
        <v/>
      </c>
      <c r="S1034" s="6"/>
      <c r="T1034" s="6"/>
      <c r="U1034" s="6"/>
      <c r="V1034" s="6"/>
      <c r="W1034" s="6"/>
      <c r="X1034" s="6"/>
      <c r="Y1034" s="6"/>
      <c r="Z1034" s="6"/>
      <c r="AA1034" s="6"/>
      <c r="AB1034" s="6"/>
      <c r="AC1034" s="6"/>
      <c r="AD1034" s="6"/>
      <c r="AE1034" s="6"/>
      <c r="AF1034" s="6"/>
      <c r="AG1034" s="6"/>
      <c r="AH1034" s="6"/>
      <c r="AI1034" s="6"/>
      <c r="AJ1034" s="6"/>
      <c r="AK1034" s="6"/>
      <c r="AX1034" s="63" t="e">
        <f t="shared" si="113"/>
        <v>#VALUE!</v>
      </c>
    </row>
    <row r="1035" spans="1:50" s="1" customFormat="1" ht="14.25" x14ac:dyDescent="0.2">
      <c r="A1035" s="6"/>
      <c r="B1035" s="6"/>
      <c r="C1035" s="6"/>
      <c r="D1035" s="3"/>
      <c r="E1035" s="70" t="str">
        <f>IF(ATA!E1035="","",ATA!E1035)</f>
        <v/>
      </c>
      <c r="F1035" s="51" t="str">
        <f>IF(ATA!F1035="","",ATA!F1035)</f>
        <v/>
      </c>
      <c r="G1035" s="11" t="str">
        <f>IF(ATA!G1035="","",ATA!G1035)</f>
        <v/>
      </c>
      <c r="H1035" s="55" t="str">
        <f>IF(ATA!H1035="","",ATA!H1035)</f>
        <v/>
      </c>
      <c r="I1035" s="31" t="str">
        <f>IF(AND(F1034="",H1034="in-sample"),"",IF(AND(Temp!fhor_indata=1,H1034="out-sample",H1035="out-sample"),I1034,IF(AND(F1035="",H1034="out-sample"),"",IF(AND(Temp!optSeasCoef=0,Temp!sts_add=1),IF(H1034="in-sample",IF(Q1034=bigT,((pCell/bigT)*F1034)+((1-(pCell/bigT))*(I1034+J1034)),IF(OR(F1035="",COUNT($F$2:F1034)&lt;=pCell),F1034,((pCell/COUNT($F$2:F1034))*F1034)+((1-(pCell/COUNT($F$2:F1034)))*(I1034+J1034)))),I1034),IF(AND(Temp!optSeasCoef=0,Temp!sts_multp=1),IF(H1034="in-sample",IF(Q1034=bigT,((pCell/bigT)*F1034)+((1-(pCell/bigT))*(I1034*J1034)),IF(OR(F1035="",COUNT(F$2:$F1034)&lt;=pCell),F1034,((pCell/COUNT($F$2:F1034))*F1034)+((1-(pCell/COUNT($F$2:F1034)))*(I1034*J1034)))),I1034),IF(Temp!sts_add=1,IF(H1034="in-sample",IF(Q1034=bigT,((pCell/bigT)*AX1034)+((1-(pCell/bigT))*(I1034+J1034)),IF(OR(F1035="",COUNT($AX$2:AX1034)&lt;=pCell),AX1034,((pCell/COUNT($AX$2:AX1034))*AX1034)+((1-(pCell/COUNT($AX$2:AX1034)))*(I1034+J1034)))),I1034),IF(H1034="in-sample",IF(Q1034=bigT,((pCell/bigT)*AX1034)+((1-(pCell/bigT))*(I1034*J1034)),IF(OR(F1035="",COUNT($AX$2:AX1034)&lt;=pCell),AX1034,((pCell/COUNT($AX$2:AX1034))*AX1034)+((1-(pCell/COUNT($AX$2:AX1034)))*(I1034*J1034)))),I1034)))))))</f>
        <v/>
      </c>
      <c r="J1035" s="31" t="str">
        <f>IF(AND(F1034="",H1034="in-sample"),"",IF(AND(Temp!fhor_indata=1,H1034="out-sample",H1035="out-sample"),J1034,IF(AND(F1035="",H1034="out-sample"),"",IF(AND(Temp!optSeasCoef=0,Temp!sts_add=1),IF(H1034="in-sample",IF(Q1034=bigT,((qCell/bigT)*(I1035-I1034))+((1-(qCell/bigT))*J1034),IF(OR(F1035="",COUNT($F$2:F1034)&lt;=qCell),IF(COUNT($F$2:F1034)=1,0,F1034-F1033),((qCell/COUNT($F$2:F1034))*(I1035-I1034))+((1-(qCell/COUNT($F$2:F1034)))*J1034))),J1034),IF(AND(Temp!optSeasCoef=0,Temp!sts_multp=1),IF(H1034="in-sample",IF(Q1034=bigT,((qCell/bigT)*(I1035/I1034))+((1-(qCell/bigT))*J1034),IF(qCell=0,1,IF(OR(F1035="",COUNT($F$2:F1034)&lt;=qCell),IF(COUNT($F$2:F1034)=1,1,F1034/F1033),((qCell/COUNT($F$2:F1034))*(I1035/I1034))+((1-(qCell/COUNT($F$2:F1034)))*J1034)))),J1034),IF(Temp!sts_add=1,IF(H1034="in-sample",IF(Q1034=bigT,((qCell/bigT)*(I1035-I1034))+((1-(qCell/bigT))*J1034),IF(OR(F1035="",COUNT($AX$2:AX1034)&lt;=qCell),IF(COUNT($AX$2:AX1034)=1,0,AX1034-AX1033),((qCell/COUNT($AX$2:AX1034))*(I1035-I1034))+((1-(qCell/COUNT($AX$2:AX1034)))*J1034))),J1034),IF(H1034="in-sample",IF(Q1034=bigT,((qCell/bigT)*(I1035/I1034))+((1-(qCell/bigT))*J1034),IF(qCell=0,1,IF(OR(F1035="",COUNT($AX$2:AX1034)&lt;=qCell),IF(COUNT($AX$2:AX1034)=1,1,AX1034/AX1033),((qCell/COUNT($AX$2:AX1034))*(I1035/I1034))+((1-(qCell/COUNT($AX$2:AX1034)))*J1034)))),J1034)))))))</f>
        <v/>
      </c>
      <c r="K1035" s="31" t="str">
        <f>IF(H1035="","",IF(AND(Temp!optSeasCoef=0,Temp!sts_add=1),IF(H1035="out-sample",I1035+(Q1035*J1035),I1035+J1035),IF(AND(Temp!optSeasCoef=0,Temp!sts_multp=1),IF(H1035="out-sample",I1035*(J1035^Q1035),I1035*J1035),IF(Temp!sts_add=1,IF(H1035="out-sample",(I1035+(Q1035*J1035))*G1035,(I1035+J1035)*G1035),IF(H1035="out-sample",I1035*(J1035^Q1035)*G1035,I1035*J1035*G1035)))))</f>
        <v/>
      </c>
      <c r="L1035" s="32" t="str">
        <f t="shared" si="114"/>
        <v/>
      </c>
      <c r="M1035" s="32" t="str">
        <f t="shared" si="115"/>
        <v/>
      </c>
      <c r="N1035" s="32" t="str">
        <f t="shared" si="116"/>
        <v/>
      </c>
      <c r="O1035" s="32" t="str">
        <f t="shared" si="117"/>
        <v/>
      </c>
      <c r="P1035" s="32" t="str">
        <f t="shared" si="118"/>
        <v/>
      </c>
      <c r="Q1035" s="3" t="str">
        <f>IF(AND(Temp!fhor_indata=1,F1035="",H1034="in-sample"),1,IF(AND(Temp!fhor_indata=1,H1034="out-sample",Q1034&lt;ATA!XfHor),Q1034+1,IF(F1035="","",IF(AND(H1035="out-sample",H1034="in-sample"),1,IF(AND(H1035="out-sample",H1034="out-sample"),Q1034+1,IF(ISNUMBER(Q1034),Q1034+1,1))))))</f>
        <v/>
      </c>
      <c r="R1035" s="3" t="str">
        <f t="shared" si="112"/>
        <v/>
      </c>
      <c r="S1035" s="6"/>
      <c r="T1035" s="6"/>
      <c r="U1035" s="6"/>
      <c r="V1035" s="6"/>
      <c r="W1035" s="6"/>
      <c r="X1035" s="6"/>
      <c r="Y1035" s="6"/>
      <c r="Z1035" s="6"/>
      <c r="AA1035" s="6"/>
      <c r="AB1035" s="6"/>
      <c r="AC1035" s="6"/>
      <c r="AD1035" s="6"/>
      <c r="AE1035" s="6"/>
      <c r="AF1035" s="6"/>
      <c r="AG1035" s="6"/>
      <c r="AH1035" s="6"/>
      <c r="AI1035" s="6"/>
      <c r="AJ1035" s="6"/>
      <c r="AK1035" s="6"/>
      <c r="AX1035" s="63" t="e">
        <f t="shared" si="113"/>
        <v>#VALUE!</v>
      </c>
    </row>
    <row r="1036" spans="1:50" s="1" customFormat="1" ht="14.25" x14ac:dyDescent="0.2">
      <c r="A1036" s="6"/>
      <c r="B1036" s="6"/>
      <c r="C1036" s="6"/>
      <c r="D1036" s="3"/>
      <c r="E1036" s="70" t="str">
        <f>IF(ATA!E1036="","",ATA!E1036)</f>
        <v/>
      </c>
      <c r="F1036" s="51" t="str">
        <f>IF(ATA!F1036="","",ATA!F1036)</f>
        <v/>
      </c>
      <c r="G1036" s="11" t="str">
        <f>IF(ATA!G1036="","",ATA!G1036)</f>
        <v/>
      </c>
      <c r="H1036" s="55" t="str">
        <f>IF(ATA!H1036="","",ATA!H1036)</f>
        <v/>
      </c>
      <c r="I1036" s="31" t="str">
        <f>IF(AND(F1035="",H1035="in-sample"),"",IF(AND(Temp!fhor_indata=1,H1035="out-sample",H1036="out-sample"),I1035,IF(AND(F1036="",H1035="out-sample"),"",IF(AND(Temp!optSeasCoef=0,Temp!sts_add=1),IF(H1035="in-sample",IF(Q1035=bigT,((pCell/bigT)*F1035)+((1-(pCell/bigT))*(I1035+J1035)),IF(OR(F1036="",COUNT($F$2:F1035)&lt;=pCell),F1035,((pCell/COUNT($F$2:F1035))*F1035)+((1-(pCell/COUNT($F$2:F1035)))*(I1035+J1035)))),I1035),IF(AND(Temp!optSeasCoef=0,Temp!sts_multp=1),IF(H1035="in-sample",IF(Q1035=bigT,((pCell/bigT)*F1035)+((1-(pCell/bigT))*(I1035*J1035)),IF(OR(F1036="",COUNT(F$2:$F1035)&lt;=pCell),F1035,((pCell/COUNT($F$2:F1035))*F1035)+((1-(pCell/COUNT($F$2:F1035)))*(I1035*J1035)))),I1035),IF(Temp!sts_add=1,IF(H1035="in-sample",IF(Q1035=bigT,((pCell/bigT)*AX1035)+((1-(pCell/bigT))*(I1035+J1035)),IF(OR(F1036="",COUNT($AX$2:AX1035)&lt;=pCell),AX1035,((pCell/COUNT($AX$2:AX1035))*AX1035)+((1-(pCell/COUNT($AX$2:AX1035)))*(I1035+J1035)))),I1035),IF(H1035="in-sample",IF(Q1035=bigT,((pCell/bigT)*AX1035)+((1-(pCell/bigT))*(I1035*J1035)),IF(OR(F1036="",COUNT($AX$2:AX1035)&lt;=pCell),AX1035,((pCell/COUNT($AX$2:AX1035))*AX1035)+((1-(pCell/COUNT($AX$2:AX1035)))*(I1035*J1035)))),I1035)))))))</f>
        <v/>
      </c>
      <c r="J1036" s="31" t="str">
        <f>IF(AND(F1035="",H1035="in-sample"),"",IF(AND(Temp!fhor_indata=1,H1035="out-sample",H1036="out-sample"),J1035,IF(AND(F1036="",H1035="out-sample"),"",IF(AND(Temp!optSeasCoef=0,Temp!sts_add=1),IF(H1035="in-sample",IF(Q1035=bigT,((qCell/bigT)*(I1036-I1035))+((1-(qCell/bigT))*J1035),IF(OR(F1036="",COUNT($F$2:F1035)&lt;=qCell),IF(COUNT($F$2:F1035)=1,0,F1035-F1034),((qCell/COUNT($F$2:F1035))*(I1036-I1035))+((1-(qCell/COUNT($F$2:F1035)))*J1035))),J1035),IF(AND(Temp!optSeasCoef=0,Temp!sts_multp=1),IF(H1035="in-sample",IF(Q1035=bigT,((qCell/bigT)*(I1036/I1035))+((1-(qCell/bigT))*J1035),IF(qCell=0,1,IF(OR(F1036="",COUNT($F$2:F1035)&lt;=qCell),IF(COUNT($F$2:F1035)=1,1,F1035/F1034),((qCell/COUNT($F$2:F1035))*(I1036/I1035))+((1-(qCell/COUNT($F$2:F1035)))*J1035)))),J1035),IF(Temp!sts_add=1,IF(H1035="in-sample",IF(Q1035=bigT,((qCell/bigT)*(I1036-I1035))+((1-(qCell/bigT))*J1035),IF(OR(F1036="",COUNT($AX$2:AX1035)&lt;=qCell),IF(COUNT($AX$2:AX1035)=1,0,AX1035-AX1034),((qCell/COUNT($AX$2:AX1035))*(I1036-I1035))+((1-(qCell/COUNT($AX$2:AX1035)))*J1035))),J1035),IF(H1035="in-sample",IF(Q1035=bigT,((qCell/bigT)*(I1036/I1035))+((1-(qCell/bigT))*J1035),IF(qCell=0,1,IF(OR(F1036="",COUNT($AX$2:AX1035)&lt;=qCell),IF(COUNT($AX$2:AX1035)=1,1,AX1035/AX1034),((qCell/COUNT($AX$2:AX1035))*(I1036/I1035))+((1-(qCell/COUNT($AX$2:AX1035)))*J1035)))),J1035)))))))</f>
        <v/>
      </c>
      <c r="K1036" s="31" t="str">
        <f>IF(H1036="","",IF(AND(Temp!optSeasCoef=0,Temp!sts_add=1),IF(H1036="out-sample",I1036+(Q1036*J1036),I1036+J1036),IF(AND(Temp!optSeasCoef=0,Temp!sts_multp=1),IF(H1036="out-sample",I1036*(J1036^Q1036),I1036*J1036),IF(Temp!sts_add=1,IF(H1036="out-sample",(I1036+(Q1036*J1036))*G1036,(I1036+J1036)*G1036),IF(H1036="out-sample",I1036*(J1036^Q1036)*G1036,I1036*J1036*G1036)))))</f>
        <v/>
      </c>
      <c r="L1036" s="32" t="str">
        <f t="shared" si="114"/>
        <v/>
      </c>
      <c r="M1036" s="32" t="str">
        <f t="shared" si="115"/>
        <v/>
      </c>
      <c r="N1036" s="32" t="str">
        <f t="shared" si="116"/>
        <v/>
      </c>
      <c r="O1036" s="32" t="str">
        <f t="shared" si="117"/>
        <v/>
      </c>
      <c r="P1036" s="32" t="str">
        <f t="shared" si="118"/>
        <v/>
      </c>
      <c r="Q1036" s="3" t="str">
        <f>IF(AND(Temp!fhor_indata=1,F1036="",H1035="in-sample"),1,IF(AND(Temp!fhor_indata=1,H1035="out-sample",Q1035&lt;ATA!XfHor),Q1035+1,IF(F1036="","",IF(AND(H1036="out-sample",H1035="in-sample"),1,IF(AND(H1036="out-sample",H1035="out-sample"),Q1035+1,IF(ISNUMBER(Q1035),Q1035+1,1))))))</f>
        <v/>
      </c>
      <c r="R1036" s="3" t="str">
        <f t="shared" si="112"/>
        <v/>
      </c>
      <c r="S1036" s="6"/>
      <c r="T1036" s="6"/>
      <c r="U1036" s="6"/>
      <c r="V1036" s="6"/>
      <c r="W1036" s="6"/>
      <c r="X1036" s="6"/>
      <c r="Y1036" s="6"/>
      <c r="Z1036" s="6"/>
      <c r="AA1036" s="6"/>
      <c r="AB1036" s="6"/>
      <c r="AC1036" s="6"/>
      <c r="AD1036" s="6"/>
      <c r="AE1036" s="6"/>
      <c r="AF1036" s="6"/>
      <c r="AG1036" s="6"/>
      <c r="AH1036" s="6"/>
      <c r="AI1036" s="6"/>
      <c r="AJ1036" s="6"/>
      <c r="AK1036" s="6"/>
      <c r="AX1036" s="63" t="e">
        <f t="shared" si="113"/>
        <v>#VALUE!</v>
      </c>
    </row>
    <row r="1037" spans="1:50" s="1" customFormat="1" ht="14.25" x14ac:dyDescent="0.2">
      <c r="A1037" s="6"/>
      <c r="B1037" s="6"/>
      <c r="C1037" s="6"/>
      <c r="D1037" s="3"/>
      <c r="E1037" s="70" t="str">
        <f>IF(ATA!E1037="","",ATA!E1037)</f>
        <v/>
      </c>
      <c r="F1037" s="51" t="str">
        <f>IF(ATA!F1037="","",ATA!F1037)</f>
        <v/>
      </c>
      <c r="G1037" s="11" t="str">
        <f>IF(ATA!G1037="","",ATA!G1037)</f>
        <v/>
      </c>
      <c r="H1037" s="55" t="str">
        <f>IF(ATA!H1037="","",ATA!H1037)</f>
        <v/>
      </c>
      <c r="I1037" s="31" t="str">
        <f>IF(AND(F1036="",H1036="in-sample"),"",IF(AND(Temp!fhor_indata=1,H1036="out-sample",H1037="out-sample"),I1036,IF(AND(F1037="",H1036="out-sample"),"",IF(AND(Temp!optSeasCoef=0,Temp!sts_add=1),IF(H1036="in-sample",IF(Q1036=bigT,((pCell/bigT)*F1036)+((1-(pCell/bigT))*(I1036+J1036)),IF(OR(F1037="",COUNT($F$2:F1036)&lt;=pCell),F1036,((pCell/COUNT($F$2:F1036))*F1036)+((1-(pCell/COUNT($F$2:F1036)))*(I1036+J1036)))),I1036),IF(AND(Temp!optSeasCoef=0,Temp!sts_multp=1),IF(H1036="in-sample",IF(Q1036=bigT,((pCell/bigT)*F1036)+((1-(pCell/bigT))*(I1036*J1036)),IF(OR(F1037="",COUNT(F$2:$F1036)&lt;=pCell),F1036,((pCell/COUNT($F$2:F1036))*F1036)+((1-(pCell/COUNT($F$2:F1036)))*(I1036*J1036)))),I1036),IF(Temp!sts_add=1,IF(H1036="in-sample",IF(Q1036=bigT,((pCell/bigT)*AX1036)+((1-(pCell/bigT))*(I1036+J1036)),IF(OR(F1037="",COUNT($AX$2:AX1036)&lt;=pCell),AX1036,((pCell/COUNT($AX$2:AX1036))*AX1036)+((1-(pCell/COUNT($AX$2:AX1036)))*(I1036+J1036)))),I1036),IF(H1036="in-sample",IF(Q1036=bigT,((pCell/bigT)*AX1036)+((1-(pCell/bigT))*(I1036*J1036)),IF(OR(F1037="",COUNT($AX$2:AX1036)&lt;=pCell),AX1036,((pCell/COUNT($AX$2:AX1036))*AX1036)+((1-(pCell/COUNT($AX$2:AX1036)))*(I1036*J1036)))),I1036)))))))</f>
        <v/>
      </c>
      <c r="J1037" s="31" t="str">
        <f>IF(AND(F1036="",H1036="in-sample"),"",IF(AND(Temp!fhor_indata=1,H1036="out-sample",H1037="out-sample"),J1036,IF(AND(F1037="",H1036="out-sample"),"",IF(AND(Temp!optSeasCoef=0,Temp!sts_add=1),IF(H1036="in-sample",IF(Q1036=bigT,((qCell/bigT)*(I1037-I1036))+((1-(qCell/bigT))*J1036),IF(OR(F1037="",COUNT($F$2:F1036)&lt;=qCell),IF(COUNT($F$2:F1036)=1,0,F1036-F1035),((qCell/COUNT($F$2:F1036))*(I1037-I1036))+((1-(qCell/COUNT($F$2:F1036)))*J1036))),J1036),IF(AND(Temp!optSeasCoef=0,Temp!sts_multp=1),IF(H1036="in-sample",IF(Q1036=bigT,((qCell/bigT)*(I1037/I1036))+((1-(qCell/bigT))*J1036),IF(qCell=0,1,IF(OR(F1037="",COUNT($F$2:F1036)&lt;=qCell),IF(COUNT($F$2:F1036)=1,1,F1036/F1035),((qCell/COUNT($F$2:F1036))*(I1037/I1036))+((1-(qCell/COUNT($F$2:F1036)))*J1036)))),J1036),IF(Temp!sts_add=1,IF(H1036="in-sample",IF(Q1036=bigT,((qCell/bigT)*(I1037-I1036))+((1-(qCell/bigT))*J1036),IF(OR(F1037="",COUNT($AX$2:AX1036)&lt;=qCell),IF(COUNT($AX$2:AX1036)=1,0,AX1036-AX1035),((qCell/COUNT($AX$2:AX1036))*(I1037-I1036))+((1-(qCell/COUNT($AX$2:AX1036)))*J1036))),J1036),IF(H1036="in-sample",IF(Q1036=bigT,((qCell/bigT)*(I1037/I1036))+((1-(qCell/bigT))*J1036),IF(qCell=0,1,IF(OR(F1037="",COUNT($AX$2:AX1036)&lt;=qCell),IF(COUNT($AX$2:AX1036)=1,1,AX1036/AX1035),((qCell/COUNT($AX$2:AX1036))*(I1037/I1036))+((1-(qCell/COUNT($AX$2:AX1036)))*J1036)))),J1036)))))))</f>
        <v/>
      </c>
      <c r="K1037" s="31" t="str">
        <f>IF(H1037="","",IF(AND(Temp!optSeasCoef=0,Temp!sts_add=1),IF(H1037="out-sample",I1037+(Q1037*J1037),I1037+J1037),IF(AND(Temp!optSeasCoef=0,Temp!sts_multp=1),IF(H1037="out-sample",I1037*(J1037^Q1037),I1037*J1037),IF(Temp!sts_add=1,IF(H1037="out-sample",(I1037+(Q1037*J1037))*G1037,(I1037+J1037)*G1037),IF(H1037="out-sample",I1037*(J1037^Q1037)*G1037,I1037*J1037*G1037)))))</f>
        <v/>
      </c>
      <c r="L1037" s="32" t="str">
        <f t="shared" si="114"/>
        <v/>
      </c>
      <c r="M1037" s="32" t="str">
        <f t="shared" si="115"/>
        <v/>
      </c>
      <c r="N1037" s="32" t="str">
        <f t="shared" si="116"/>
        <v/>
      </c>
      <c r="O1037" s="32" t="str">
        <f t="shared" si="117"/>
        <v/>
      </c>
      <c r="P1037" s="32" t="str">
        <f t="shared" si="118"/>
        <v/>
      </c>
      <c r="Q1037" s="3" t="str">
        <f>IF(AND(Temp!fhor_indata=1,F1037="",H1036="in-sample"),1,IF(AND(Temp!fhor_indata=1,H1036="out-sample",Q1036&lt;ATA!XfHor),Q1036+1,IF(F1037="","",IF(AND(H1037="out-sample",H1036="in-sample"),1,IF(AND(H1037="out-sample",H1036="out-sample"),Q1036+1,IF(ISNUMBER(Q1036),Q1036+1,1))))))</f>
        <v/>
      </c>
      <c r="R1037" s="3" t="str">
        <f t="shared" si="112"/>
        <v/>
      </c>
      <c r="S1037" s="6"/>
      <c r="T1037" s="6"/>
      <c r="U1037" s="6"/>
      <c r="V1037" s="6"/>
      <c r="W1037" s="6"/>
      <c r="X1037" s="6"/>
      <c r="Y1037" s="6"/>
      <c r="Z1037" s="6"/>
      <c r="AA1037" s="6"/>
      <c r="AB1037" s="6"/>
      <c r="AC1037" s="6"/>
      <c r="AD1037" s="6"/>
      <c r="AE1037" s="6"/>
      <c r="AF1037" s="6"/>
      <c r="AG1037" s="6"/>
      <c r="AH1037" s="6"/>
      <c r="AI1037" s="6"/>
      <c r="AJ1037" s="6"/>
      <c r="AK1037" s="6"/>
      <c r="AX1037" s="63" t="e">
        <f t="shared" si="113"/>
        <v>#VALUE!</v>
      </c>
    </row>
    <row r="1038" spans="1:50" s="1" customFormat="1" ht="14.25" x14ac:dyDescent="0.2">
      <c r="A1038" s="6"/>
      <c r="B1038" s="6"/>
      <c r="C1038" s="6"/>
      <c r="D1038" s="3"/>
      <c r="E1038" s="70" t="str">
        <f>IF(ATA!E1038="","",ATA!E1038)</f>
        <v/>
      </c>
      <c r="F1038" s="51" t="str">
        <f>IF(ATA!F1038="","",ATA!F1038)</f>
        <v/>
      </c>
      <c r="G1038" s="11" t="str">
        <f>IF(ATA!G1038="","",ATA!G1038)</f>
        <v/>
      </c>
      <c r="H1038" s="55" t="str">
        <f>IF(ATA!H1038="","",ATA!H1038)</f>
        <v/>
      </c>
      <c r="I1038" s="31" t="str">
        <f>IF(AND(F1037="",H1037="in-sample"),"",IF(AND(Temp!fhor_indata=1,H1037="out-sample",H1038="out-sample"),I1037,IF(AND(F1038="",H1037="out-sample"),"",IF(AND(Temp!optSeasCoef=0,Temp!sts_add=1),IF(H1037="in-sample",IF(Q1037=bigT,((pCell/bigT)*F1037)+((1-(pCell/bigT))*(I1037+J1037)),IF(OR(F1038="",COUNT($F$2:F1037)&lt;=pCell),F1037,((pCell/COUNT($F$2:F1037))*F1037)+((1-(pCell/COUNT($F$2:F1037)))*(I1037+J1037)))),I1037),IF(AND(Temp!optSeasCoef=0,Temp!sts_multp=1),IF(H1037="in-sample",IF(Q1037=bigT,((pCell/bigT)*F1037)+((1-(pCell/bigT))*(I1037*J1037)),IF(OR(F1038="",COUNT(F$2:$F1037)&lt;=pCell),F1037,((pCell/COUNT($F$2:F1037))*F1037)+((1-(pCell/COUNT($F$2:F1037)))*(I1037*J1037)))),I1037),IF(Temp!sts_add=1,IF(H1037="in-sample",IF(Q1037=bigT,((pCell/bigT)*AX1037)+((1-(pCell/bigT))*(I1037+J1037)),IF(OR(F1038="",COUNT($AX$2:AX1037)&lt;=pCell),AX1037,((pCell/COUNT($AX$2:AX1037))*AX1037)+((1-(pCell/COUNT($AX$2:AX1037)))*(I1037+J1037)))),I1037),IF(H1037="in-sample",IF(Q1037=bigT,((pCell/bigT)*AX1037)+((1-(pCell/bigT))*(I1037*J1037)),IF(OR(F1038="",COUNT($AX$2:AX1037)&lt;=pCell),AX1037,((pCell/COUNT($AX$2:AX1037))*AX1037)+((1-(pCell/COUNT($AX$2:AX1037)))*(I1037*J1037)))),I1037)))))))</f>
        <v/>
      </c>
      <c r="J1038" s="31" t="str">
        <f>IF(AND(F1037="",H1037="in-sample"),"",IF(AND(Temp!fhor_indata=1,H1037="out-sample",H1038="out-sample"),J1037,IF(AND(F1038="",H1037="out-sample"),"",IF(AND(Temp!optSeasCoef=0,Temp!sts_add=1),IF(H1037="in-sample",IF(Q1037=bigT,((qCell/bigT)*(I1038-I1037))+((1-(qCell/bigT))*J1037),IF(OR(F1038="",COUNT($F$2:F1037)&lt;=qCell),IF(COUNT($F$2:F1037)=1,0,F1037-F1036),((qCell/COUNT($F$2:F1037))*(I1038-I1037))+((1-(qCell/COUNT($F$2:F1037)))*J1037))),J1037),IF(AND(Temp!optSeasCoef=0,Temp!sts_multp=1),IF(H1037="in-sample",IF(Q1037=bigT,((qCell/bigT)*(I1038/I1037))+((1-(qCell/bigT))*J1037),IF(qCell=0,1,IF(OR(F1038="",COUNT($F$2:F1037)&lt;=qCell),IF(COUNT($F$2:F1037)=1,1,F1037/F1036),((qCell/COUNT($F$2:F1037))*(I1038/I1037))+((1-(qCell/COUNT($F$2:F1037)))*J1037)))),J1037),IF(Temp!sts_add=1,IF(H1037="in-sample",IF(Q1037=bigT,((qCell/bigT)*(I1038-I1037))+((1-(qCell/bigT))*J1037),IF(OR(F1038="",COUNT($AX$2:AX1037)&lt;=qCell),IF(COUNT($AX$2:AX1037)=1,0,AX1037-AX1036),((qCell/COUNT($AX$2:AX1037))*(I1038-I1037))+((1-(qCell/COUNT($AX$2:AX1037)))*J1037))),J1037),IF(H1037="in-sample",IF(Q1037=bigT,((qCell/bigT)*(I1038/I1037))+((1-(qCell/bigT))*J1037),IF(qCell=0,1,IF(OR(F1038="",COUNT($AX$2:AX1037)&lt;=qCell),IF(COUNT($AX$2:AX1037)=1,1,AX1037/AX1036),((qCell/COUNT($AX$2:AX1037))*(I1038/I1037))+((1-(qCell/COUNT($AX$2:AX1037)))*J1037)))),J1037)))))))</f>
        <v/>
      </c>
      <c r="K1038" s="31" t="str">
        <f>IF(H1038="","",IF(AND(Temp!optSeasCoef=0,Temp!sts_add=1),IF(H1038="out-sample",I1038+(Q1038*J1038),I1038+J1038),IF(AND(Temp!optSeasCoef=0,Temp!sts_multp=1),IF(H1038="out-sample",I1038*(J1038^Q1038),I1038*J1038),IF(Temp!sts_add=1,IF(H1038="out-sample",(I1038+(Q1038*J1038))*G1038,(I1038+J1038)*G1038),IF(H1038="out-sample",I1038*(J1038^Q1038)*G1038,I1038*J1038*G1038)))))</f>
        <v/>
      </c>
      <c r="L1038" s="32" t="str">
        <f t="shared" si="114"/>
        <v/>
      </c>
      <c r="M1038" s="32" t="str">
        <f t="shared" si="115"/>
        <v/>
      </c>
      <c r="N1038" s="32" t="str">
        <f t="shared" si="116"/>
        <v/>
      </c>
      <c r="O1038" s="32" t="str">
        <f t="shared" si="117"/>
        <v/>
      </c>
      <c r="P1038" s="32" t="str">
        <f t="shared" si="118"/>
        <v/>
      </c>
      <c r="Q1038" s="3" t="str">
        <f>IF(AND(Temp!fhor_indata=1,F1038="",H1037="in-sample"),1,IF(AND(Temp!fhor_indata=1,H1037="out-sample",Q1037&lt;ATA!XfHor),Q1037+1,IF(F1038="","",IF(AND(H1038="out-sample",H1037="in-sample"),1,IF(AND(H1038="out-sample",H1037="out-sample"),Q1037+1,IF(ISNUMBER(Q1037),Q1037+1,1))))))</f>
        <v/>
      </c>
      <c r="R1038" s="3" t="str">
        <f t="shared" si="112"/>
        <v/>
      </c>
      <c r="S1038" s="6"/>
      <c r="T1038" s="6"/>
      <c r="U1038" s="6"/>
      <c r="V1038" s="6"/>
      <c r="W1038" s="6"/>
      <c r="X1038" s="6"/>
      <c r="Y1038" s="6"/>
      <c r="Z1038" s="6"/>
      <c r="AA1038" s="6"/>
      <c r="AB1038" s="6"/>
      <c r="AC1038" s="6"/>
      <c r="AD1038" s="6"/>
      <c r="AE1038" s="6"/>
      <c r="AF1038" s="6"/>
      <c r="AG1038" s="6"/>
      <c r="AH1038" s="6"/>
      <c r="AI1038" s="6"/>
      <c r="AJ1038" s="6"/>
      <c r="AK1038" s="6"/>
      <c r="AX1038" s="63" t="e">
        <f t="shared" si="113"/>
        <v>#VALUE!</v>
      </c>
    </row>
    <row r="1039" spans="1:50" s="1" customFormat="1" ht="14.25" x14ac:dyDescent="0.2">
      <c r="A1039" s="6"/>
      <c r="B1039" s="6"/>
      <c r="C1039" s="6"/>
      <c r="D1039" s="3"/>
      <c r="E1039" s="70" t="str">
        <f>IF(ATA!E1039="","",ATA!E1039)</f>
        <v/>
      </c>
      <c r="F1039" s="51" t="str">
        <f>IF(ATA!F1039="","",ATA!F1039)</f>
        <v/>
      </c>
      <c r="G1039" s="11" t="str">
        <f>IF(ATA!G1039="","",ATA!G1039)</f>
        <v/>
      </c>
      <c r="H1039" s="55" t="str">
        <f>IF(ATA!H1039="","",ATA!H1039)</f>
        <v/>
      </c>
      <c r="I1039" s="31" t="str">
        <f>IF(AND(F1038="",H1038="in-sample"),"",IF(AND(Temp!fhor_indata=1,H1038="out-sample",H1039="out-sample"),I1038,IF(AND(F1039="",H1038="out-sample"),"",IF(AND(Temp!optSeasCoef=0,Temp!sts_add=1),IF(H1038="in-sample",IF(Q1038=bigT,((pCell/bigT)*F1038)+((1-(pCell/bigT))*(I1038+J1038)),IF(OR(F1039="",COUNT($F$2:F1038)&lt;=pCell),F1038,((pCell/COUNT($F$2:F1038))*F1038)+((1-(pCell/COUNT($F$2:F1038)))*(I1038+J1038)))),I1038),IF(AND(Temp!optSeasCoef=0,Temp!sts_multp=1),IF(H1038="in-sample",IF(Q1038=bigT,((pCell/bigT)*F1038)+((1-(pCell/bigT))*(I1038*J1038)),IF(OR(F1039="",COUNT(F$2:$F1038)&lt;=pCell),F1038,((pCell/COUNT($F$2:F1038))*F1038)+((1-(pCell/COUNT($F$2:F1038)))*(I1038*J1038)))),I1038),IF(Temp!sts_add=1,IF(H1038="in-sample",IF(Q1038=bigT,((pCell/bigT)*AX1038)+((1-(pCell/bigT))*(I1038+J1038)),IF(OR(F1039="",COUNT($AX$2:AX1038)&lt;=pCell),AX1038,((pCell/COUNT($AX$2:AX1038))*AX1038)+((1-(pCell/COUNT($AX$2:AX1038)))*(I1038+J1038)))),I1038),IF(H1038="in-sample",IF(Q1038=bigT,((pCell/bigT)*AX1038)+((1-(pCell/bigT))*(I1038*J1038)),IF(OR(F1039="",COUNT($AX$2:AX1038)&lt;=pCell),AX1038,((pCell/COUNT($AX$2:AX1038))*AX1038)+((1-(pCell/COUNT($AX$2:AX1038)))*(I1038*J1038)))),I1038)))))))</f>
        <v/>
      </c>
      <c r="J1039" s="31" t="str">
        <f>IF(AND(F1038="",H1038="in-sample"),"",IF(AND(Temp!fhor_indata=1,H1038="out-sample",H1039="out-sample"),J1038,IF(AND(F1039="",H1038="out-sample"),"",IF(AND(Temp!optSeasCoef=0,Temp!sts_add=1),IF(H1038="in-sample",IF(Q1038=bigT,((qCell/bigT)*(I1039-I1038))+((1-(qCell/bigT))*J1038),IF(OR(F1039="",COUNT($F$2:F1038)&lt;=qCell),IF(COUNT($F$2:F1038)=1,0,F1038-F1037),((qCell/COUNT($F$2:F1038))*(I1039-I1038))+((1-(qCell/COUNT($F$2:F1038)))*J1038))),J1038),IF(AND(Temp!optSeasCoef=0,Temp!sts_multp=1),IF(H1038="in-sample",IF(Q1038=bigT,((qCell/bigT)*(I1039/I1038))+((1-(qCell/bigT))*J1038),IF(qCell=0,1,IF(OR(F1039="",COUNT($F$2:F1038)&lt;=qCell),IF(COUNT($F$2:F1038)=1,1,F1038/F1037),((qCell/COUNT($F$2:F1038))*(I1039/I1038))+((1-(qCell/COUNT($F$2:F1038)))*J1038)))),J1038),IF(Temp!sts_add=1,IF(H1038="in-sample",IF(Q1038=bigT,((qCell/bigT)*(I1039-I1038))+((1-(qCell/bigT))*J1038),IF(OR(F1039="",COUNT($AX$2:AX1038)&lt;=qCell),IF(COUNT($AX$2:AX1038)=1,0,AX1038-AX1037),((qCell/COUNT($AX$2:AX1038))*(I1039-I1038))+((1-(qCell/COUNT($AX$2:AX1038)))*J1038))),J1038),IF(H1038="in-sample",IF(Q1038=bigT,((qCell/bigT)*(I1039/I1038))+((1-(qCell/bigT))*J1038),IF(qCell=0,1,IF(OR(F1039="",COUNT($AX$2:AX1038)&lt;=qCell),IF(COUNT($AX$2:AX1038)=1,1,AX1038/AX1037),((qCell/COUNT($AX$2:AX1038))*(I1039/I1038))+((1-(qCell/COUNT($AX$2:AX1038)))*J1038)))),J1038)))))))</f>
        <v/>
      </c>
      <c r="K1039" s="31" t="str">
        <f>IF(H1039="","",IF(AND(Temp!optSeasCoef=0,Temp!sts_add=1),IF(H1039="out-sample",I1039+(Q1039*J1039),I1039+J1039),IF(AND(Temp!optSeasCoef=0,Temp!sts_multp=1),IF(H1039="out-sample",I1039*(J1039^Q1039),I1039*J1039),IF(Temp!sts_add=1,IF(H1039="out-sample",(I1039+(Q1039*J1039))*G1039,(I1039+J1039)*G1039),IF(H1039="out-sample",I1039*(J1039^Q1039)*G1039,I1039*J1039*G1039)))))</f>
        <v/>
      </c>
      <c r="L1039" s="32" t="str">
        <f t="shared" si="114"/>
        <v/>
      </c>
      <c r="M1039" s="32" t="str">
        <f t="shared" si="115"/>
        <v/>
      </c>
      <c r="N1039" s="32" t="str">
        <f t="shared" si="116"/>
        <v/>
      </c>
      <c r="O1039" s="32" t="str">
        <f t="shared" si="117"/>
        <v/>
      </c>
      <c r="P1039" s="32" t="str">
        <f t="shared" si="118"/>
        <v/>
      </c>
      <c r="Q1039" s="3" t="str">
        <f>IF(AND(Temp!fhor_indata=1,F1039="",H1038="in-sample"),1,IF(AND(Temp!fhor_indata=1,H1038="out-sample",Q1038&lt;ATA!XfHor),Q1038+1,IF(F1039="","",IF(AND(H1039="out-sample",H1038="in-sample"),1,IF(AND(H1039="out-sample",H1038="out-sample"),Q1038+1,IF(ISNUMBER(Q1038),Q1038+1,1))))))</f>
        <v/>
      </c>
      <c r="R1039" s="3" t="str">
        <f t="shared" si="112"/>
        <v/>
      </c>
      <c r="S1039" s="6"/>
      <c r="T1039" s="6"/>
      <c r="U1039" s="6"/>
      <c r="V1039" s="6"/>
      <c r="W1039" s="6"/>
      <c r="X1039" s="6"/>
      <c r="Y1039" s="6"/>
      <c r="Z1039" s="6"/>
      <c r="AA1039" s="6"/>
      <c r="AB1039" s="6"/>
      <c r="AC1039" s="6"/>
      <c r="AD1039" s="6"/>
      <c r="AE1039" s="6"/>
      <c r="AF1039" s="6"/>
      <c r="AG1039" s="6"/>
      <c r="AH1039" s="6"/>
      <c r="AI1039" s="6"/>
      <c r="AJ1039" s="6"/>
      <c r="AK1039" s="6"/>
      <c r="AX1039" s="63" t="e">
        <f t="shared" si="113"/>
        <v>#VALUE!</v>
      </c>
    </row>
    <row r="1040" spans="1:50" s="1" customFormat="1" ht="14.25" x14ac:dyDescent="0.2">
      <c r="A1040" s="6"/>
      <c r="B1040" s="6"/>
      <c r="C1040" s="6"/>
      <c r="D1040" s="3"/>
      <c r="E1040" s="70" t="str">
        <f>IF(ATA!E1040="","",ATA!E1040)</f>
        <v/>
      </c>
      <c r="F1040" s="51" t="str">
        <f>IF(ATA!F1040="","",ATA!F1040)</f>
        <v/>
      </c>
      <c r="G1040" s="11" t="str">
        <f>IF(ATA!G1040="","",ATA!G1040)</f>
        <v/>
      </c>
      <c r="H1040" s="55" t="str">
        <f>IF(ATA!H1040="","",ATA!H1040)</f>
        <v/>
      </c>
      <c r="I1040" s="31" t="str">
        <f>IF(AND(F1039="",H1039="in-sample"),"",IF(AND(Temp!fhor_indata=1,H1039="out-sample",H1040="out-sample"),I1039,IF(AND(F1040="",H1039="out-sample"),"",IF(AND(Temp!optSeasCoef=0,Temp!sts_add=1),IF(H1039="in-sample",IF(Q1039=bigT,((pCell/bigT)*F1039)+((1-(pCell/bigT))*(I1039+J1039)),IF(OR(F1040="",COUNT($F$2:F1039)&lt;=pCell),F1039,((pCell/COUNT($F$2:F1039))*F1039)+((1-(pCell/COUNT($F$2:F1039)))*(I1039+J1039)))),I1039),IF(AND(Temp!optSeasCoef=0,Temp!sts_multp=1),IF(H1039="in-sample",IF(Q1039=bigT,((pCell/bigT)*F1039)+((1-(pCell/bigT))*(I1039*J1039)),IF(OR(F1040="",COUNT(F$2:$F1039)&lt;=pCell),F1039,((pCell/COUNT($F$2:F1039))*F1039)+((1-(pCell/COUNT($F$2:F1039)))*(I1039*J1039)))),I1039),IF(Temp!sts_add=1,IF(H1039="in-sample",IF(Q1039=bigT,((pCell/bigT)*AX1039)+((1-(pCell/bigT))*(I1039+J1039)),IF(OR(F1040="",COUNT($AX$2:AX1039)&lt;=pCell),AX1039,((pCell/COUNT($AX$2:AX1039))*AX1039)+((1-(pCell/COUNT($AX$2:AX1039)))*(I1039+J1039)))),I1039),IF(H1039="in-sample",IF(Q1039=bigT,((pCell/bigT)*AX1039)+((1-(pCell/bigT))*(I1039*J1039)),IF(OR(F1040="",COUNT($AX$2:AX1039)&lt;=pCell),AX1039,((pCell/COUNT($AX$2:AX1039))*AX1039)+((1-(pCell/COUNT($AX$2:AX1039)))*(I1039*J1039)))),I1039)))))))</f>
        <v/>
      </c>
      <c r="J1040" s="31" t="str">
        <f>IF(AND(F1039="",H1039="in-sample"),"",IF(AND(Temp!fhor_indata=1,H1039="out-sample",H1040="out-sample"),J1039,IF(AND(F1040="",H1039="out-sample"),"",IF(AND(Temp!optSeasCoef=0,Temp!sts_add=1),IF(H1039="in-sample",IF(Q1039=bigT,((qCell/bigT)*(I1040-I1039))+((1-(qCell/bigT))*J1039),IF(OR(F1040="",COUNT($F$2:F1039)&lt;=qCell),IF(COUNT($F$2:F1039)=1,0,F1039-F1038),((qCell/COUNT($F$2:F1039))*(I1040-I1039))+((1-(qCell/COUNT($F$2:F1039)))*J1039))),J1039),IF(AND(Temp!optSeasCoef=0,Temp!sts_multp=1),IF(H1039="in-sample",IF(Q1039=bigT,((qCell/bigT)*(I1040/I1039))+((1-(qCell/bigT))*J1039),IF(qCell=0,1,IF(OR(F1040="",COUNT($F$2:F1039)&lt;=qCell),IF(COUNT($F$2:F1039)=1,1,F1039/F1038),((qCell/COUNT($F$2:F1039))*(I1040/I1039))+((1-(qCell/COUNT($F$2:F1039)))*J1039)))),J1039),IF(Temp!sts_add=1,IF(H1039="in-sample",IF(Q1039=bigT,((qCell/bigT)*(I1040-I1039))+((1-(qCell/bigT))*J1039),IF(OR(F1040="",COUNT($AX$2:AX1039)&lt;=qCell),IF(COUNT($AX$2:AX1039)=1,0,AX1039-AX1038),((qCell/COUNT($AX$2:AX1039))*(I1040-I1039))+((1-(qCell/COUNT($AX$2:AX1039)))*J1039))),J1039),IF(H1039="in-sample",IF(Q1039=bigT,((qCell/bigT)*(I1040/I1039))+((1-(qCell/bigT))*J1039),IF(qCell=0,1,IF(OR(F1040="",COUNT($AX$2:AX1039)&lt;=qCell),IF(COUNT($AX$2:AX1039)=1,1,AX1039/AX1038),((qCell/COUNT($AX$2:AX1039))*(I1040/I1039))+((1-(qCell/COUNT($AX$2:AX1039)))*J1039)))),J1039)))))))</f>
        <v/>
      </c>
      <c r="K1040" s="31" t="str">
        <f>IF(H1040="","",IF(AND(Temp!optSeasCoef=0,Temp!sts_add=1),IF(H1040="out-sample",I1040+(Q1040*J1040),I1040+J1040),IF(AND(Temp!optSeasCoef=0,Temp!sts_multp=1),IF(H1040="out-sample",I1040*(J1040^Q1040),I1040*J1040),IF(Temp!sts_add=1,IF(H1040="out-sample",(I1040+(Q1040*J1040))*G1040,(I1040+J1040)*G1040),IF(H1040="out-sample",I1040*(J1040^Q1040)*G1040,I1040*J1040*G1040)))))</f>
        <v/>
      </c>
      <c r="L1040" s="32" t="str">
        <f t="shared" si="114"/>
        <v/>
      </c>
      <c r="M1040" s="32" t="str">
        <f t="shared" si="115"/>
        <v/>
      </c>
      <c r="N1040" s="32" t="str">
        <f t="shared" si="116"/>
        <v/>
      </c>
      <c r="O1040" s="32" t="str">
        <f t="shared" si="117"/>
        <v/>
      </c>
      <c r="P1040" s="32" t="str">
        <f t="shared" si="118"/>
        <v/>
      </c>
      <c r="Q1040" s="3" t="str">
        <f>IF(AND(Temp!fhor_indata=1,F1040="",H1039="in-sample"),1,IF(AND(Temp!fhor_indata=1,H1039="out-sample",Q1039&lt;ATA!XfHor),Q1039+1,IF(F1040="","",IF(AND(H1040="out-sample",H1039="in-sample"),1,IF(AND(H1040="out-sample",H1039="out-sample"),Q1039+1,IF(ISNUMBER(Q1039),Q1039+1,1))))))</f>
        <v/>
      </c>
      <c r="R1040" s="3" t="str">
        <f t="shared" si="112"/>
        <v/>
      </c>
      <c r="S1040" s="6"/>
      <c r="T1040" s="6"/>
      <c r="U1040" s="6"/>
      <c r="V1040" s="6"/>
      <c r="W1040" s="6"/>
      <c r="X1040" s="6"/>
      <c r="Y1040" s="6"/>
      <c r="Z1040" s="6"/>
      <c r="AA1040" s="6"/>
      <c r="AB1040" s="6"/>
      <c r="AC1040" s="6"/>
      <c r="AD1040" s="6"/>
      <c r="AE1040" s="6"/>
      <c r="AF1040" s="6"/>
      <c r="AG1040" s="6"/>
      <c r="AH1040" s="6"/>
      <c r="AI1040" s="6"/>
      <c r="AJ1040" s="6"/>
      <c r="AK1040" s="6"/>
      <c r="AX1040" s="63" t="e">
        <f t="shared" si="113"/>
        <v>#VALUE!</v>
      </c>
    </row>
    <row r="1041" spans="1:50" s="1" customFormat="1" ht="14.25" x14ac:dyDescent="0.2">
      <c r="A1041" s="6"/>
      <c r="B1041" s="6"/>
      <c r="C1041" s="6"/>
      <c r="D1041" s="3"/>
      <c r="E1041" s="70" t="str">
        <f>IF(ATA!E1041="","",ATA!E1041)</f>
        <v/>
      </c>
      <c r="F1041" s="51" t="str">
        <f>IF(ATA!F1041="","",ATA!F1041)</f>
        <v/>
      </c>
      <c r="G1041" s="11" t="str">
        <f>IF(ATA!G1041="","",ATA!G1041)</f>
        <v/>
      </c>
      <c r="H1041" s="55" t="str">
        <f>IF(ATA!H1041="","",ATA!H1041)</f>
        <v/>
      </c>
      <c r="I1041" s="31" t="str">
        <f>IF(AND(F1040="",H1040="in-sample"),"",IF(AND(Temp!fhor_indata=1,H1040="out-sample",H1041="out-sample"),I1040,IF(AND(F1041="",H1040="out-sample"),"",IF(AND(Temp!optSeasCoef=0,Temp!sts_add=1),IF(H1040="in-sample",IF(Q1040=bigT,((pCell/bigT)*F1040)+((1-(pCell/bigT))*(I1040+J1040)),IF(OR(F1041="",COUNT($F$2:F1040)&lt;=pCell),F1040,((pCell/COUNT($F$2:F1040))*F1040)+((1-(pCell/COUNT($F$2:F1040)))*(I1040+J1040)))),I1040),IF(AND(Temp!optSeasCoef=0,Temp!sts_multp=1),IF(H1040="in-sample",IF(Q1040=bigT,((pCell/bigT)*F1040)+((1-(pCell/bigT))*(I1040*J1040)),IF(OR(F1041="",COUNT(F$2:$F1040)&lt;=pCell),F1040,((pCell/COUNT($F$2:F1040))*F1040)+((1-(pCell/COUNT($F$2:F1040)))*(I1040*J1040)))),I1040),IF(Temp!sts_add=1,IF(H1040="in-sample",IF(Q1040=bigT,((pCell/bigT)*AX1040)+((1-(pCell/bigT))*(I1040+J1040)),IF(OR(F1041="",COUNT($AX$2:AX1040)&lt;=pCell),AX1040,((pCell/COUNT($AX$2:AX1040))*AX1040)+((1-(pCell/COUNT($AX$2:AX1040)))*(I1040+J1040)))),I1040),IF(H1040="in-sample",IF(Q1040=bigT,((pCell/bigT)*AX1040)+((1-(pCell/bigT))*(I1040*J1040)),IF(OR(F1041="",COUNT($AX$2:AX1040)&lt;=pCell),AX1040,((pCell/COUNT($AX$2:AX1040))*AX1040)+((1-(pCell/COUNT($AX$2:AX1040)))*(I1040*J1040)))),I1040)))))))</f>
        <v/>
      </c>
      <c r="J1041" s="31" t="str">
        <f>IF(AND(F1040="",H1040="in-sample"),"",IF(AND(Temp!fhor_indata=1,H1040="out-sample",H1041="out-sample"),J1040,IF(AND(F1041="",H1040="out-sample"),"",IF(AND(Temp!optSeasCoef=0,Temp!sts_add=1),IF(H1040="in-sample",IF(Q1040=bigT,((qCell/bigT)*(I1041-I1040))+((1-(qCell/bigT))*J1040),IF(OR(F1041="",COUNT($F$2:F1040)&lt;=qCell),IF(COUNT($F$2:F1040)=1,0,F1040-F1039),((qCell/COUNT($F$2:F1040))*(I1041-I1040))+((1-(qCell/COUNT($F$2:F1040)))*J1040))),J1040),IF(AND(Temp!optSeasCoef=0,Temp!sts_multp=1),IF(H1040="in-sample",IF(Q1040=bigT,((qCell/bigT)*(I1041/I1040))+((1-(qCell/bigT))*J1040),IF(qCell=0,1,IF(OR(F1041="",COUNT($F$2:F1040)&lt;=qCell),IF(COUNT($F$2:F1040)=1,1,F1040/F1039),((qCell/COUNT($F$2:F1040))*(I1041/I1040))+((1-(qCell/COUNT($F$2:F1040)))*J1040)))),J1040),IF(Temp!sts_add=1,IF(H1040="in-sample",IF(Q1040=bigT,((qCell/bigT)*(I1041-I1040))+((1-(qCell/bigT))*J1040),IF(OR(F1041="",COUNT($AX$2:AX1040)&lt;=qCell),IF(COUNT($AX$2:AX1040)=1,0,AX1040-AX1039),((qCell/COUNT($AX$2:AX1040))*(I1041-I1040))+((1-(qCell/COUNT($AX$2:AX1040)))*J1040))),J1040),IF(H1040="in-sample",IF(Q1040=bigT,((qCell/bigT)*(I1041/I1040))+((1-(qCell/bigT))*J1040),IF(qCell=0,1,IF(OR(F1041="",COUNT($AX$2:AX1040)&lt;=qCell),IF(COUNT($AX$2:AX1040)=1,1,AX1040/AX1039),((qCell/COUNT($AX$2:AX1040))*(I1041/I1040))+((1-(qCell/COUNT($AX$2:AX1040)))*J1040)))),J1040)))))))</f>
        <v/>
      </c>
      <c r="K1041" s="31" t="str">
        <f>IF(H1041="","",IF(AND(Temp!optSeasCoef=0,Temp!sts_add=1),IF(H1041="out-sample",I1041+(Q1041*J1041),I1041+J1041),IF(AND(Temp!optSeasCoef=0,Temp!sts_multp=1),IF(H1041="out-sample",I1041*(J1041^Q1041),I1041*J1041),IF(Temp!sts_add=1,IF(H1041="out-sample",(I1041+(Q1041*J1041))*G1041,(I1041+J1041)*G1041),IF(H1041="out-sample",I1041*(J1041^Q1041)*G1041,I1041*J1041*G1041)))))</f>
        <v/>
      </c>
      <c r="L1041" s="32" t="str">
        <f t="shared" si="114"/>
        <v/>
      </c>
      <c r="M1041" s="32" t="str">
        <f t="shared" si="115"/>
        <v/>
      </c>
      <c r="N1041" s="32" t="str">
        <f t="shared" si="116"/>
        <v/>
      </c>
      <c r="O1041" s="32" t="str">
        <f t="shared" si="117"/>
        <v/>
      </c>
      <c r="P1041" s="32" t="str">
        <f t="shared" si="118"/>
        <v/>
      </c>
      <c r="Q1041" s="3" t="str">
        <f>IF(AND(Temp!fhor_indata=1,F1041="",H1040="in-sample"),1,IF(AND(Temp!fhor_indata=1,H1040="out-sample",Q1040&lt;ATA!XfHor),Q1040+1,IF(F1041="","",IF(AND(H1041="out-sample",H1040="in-sample"),1,IF(AND(H1041="out-sample",H1040="out-sample"),Q1040+1,IF(ISNUMBER(Q1040),Q1040+1,1))))))</f>
        <v/>
      </c>
      <c r="R1041" s="3" t="str">
        <f t="shared" si="112"/>
        <v/>
      </c>
      <c r="S1041" s="6"/>
      <c r="T1041" s="6"/>
      <c r="U1041" s="6"/>
      <c r="V1041" s="6"/>
      <c r="W1041" s="6"/>
      <c r="X1041" s="6"/>
      <c r="Y1041" s="6"/>
      <c r="Z1041" s="6"/>
      <c r="AA1041" s="6"/>
      <c r="AB1041" s="6"/>
      <c r="AC1041" s="6"/>
      <c r="AD1041" s="6"/>
      <c r="AE1041" s="6"/>
      <c r="AF1041" s="6"/>
      <c r="AG1041" s="6"/>
      <c r="AH1041" s="6"/>
      <c r="AI1041" s="6"/>
      <c r="AJ1041" s="6"/>
      <c r="AK1041" s="6"/>
      <c r="AX1041" s="63" t="e">
        <f t="shared" si="113"/>
        <v>#VALUE!</v>
      </c>
    </row>
    <row r="1042" spans="1:50" s="1" customFormat="1" ht="14.25" x14ac:dyDescent="0.2">
      <c r="A1042" s="6"/>
      <c r="B1042" s="6"/>
      <c r="C1042" s="6"/>
      <c r="D1042" s="3"/>
      <c r="E1042" s="70" t="str">
        <f>IF(ATA!E1042="","",ATA!E1042)</f>
        <v/>
      </c>
      <c r="F1042" s="51" t="str">
        <f>IF(ATA!F1042="","",ATA!F1042)</f>
        <v/>
      </c>
      <c r="G1042" s="11" t="str">
        <f>IF(ATA!G1042="","",ATA!G1042)</f>
        <v/>
      </c>
      <c r="H1042" s="55" t="str">
        <f>IF(ATA!H1042="","",ATA!H1042)</f>
        <v/>
      </c>
      <c r="I1042" s="31" t="str">
        <f>IF(AND(F1041="",H1041="in-sample"),"",IF(AND(Temp!fhor_indata=1,H1041="out-sample",H1042="out-sample"),I1041,IF(AND(F1042="",H1041="out-sample"),"",IF(AND(Temp!optSeasCoef=0,Temp!sts_add=1),IF(H1041="in-sample",IF(Q1041=bigT,((pCell/bigT)*F1041)+((1-(pCell/bigT))*(I1041+J1041)),IF(OR(F1042="",COUNT($F$2:F1041)&lt;=pCell),F1041,((pCell/COUNT($F$2:F1041))*F1041)+((1-(pCell/COUNT($F$2:F1041)))*(I1041+J1041)))),I1041),IF(AND(Temp!optSeasCoef=0,Temp!sts_multp=1),IF(H1041="in-sample",IF(Q1041=bigT,((pCell/bigT)*F1041)+((1-(pCell/bigT))*(I1041*J1041)),IF(OR(F1042="",COUNT(F$2:$F1041)&lt;=pCell),F1041,((pCell/COUNT($F$2:F1041))*F1041)+((1-(pCell/COUNT($F$2:F1041)))*(I1041*J1041)))),I1041),IF(Temp!sts_add=1,IF(H1041="in-sample",IF(Q1041=bigT,((pCell/bigT)*AX1041)+((1-(pCell/bigT))*(I1041+J1041)),IF(OR(F1042="",COUNT($AX$2:AX1041)&lt;=pCell),AX1041,((pCell/COUNT($AX$2:AX1041))*AX1041)+((1-(pCell/COUNT($AX$2:AX1041)))*(I1041+J1041)))),I1041),IF(H1041="in-sample",IF(Q1041=bigT,((pCell/bigT)*AX1041)+((1-(pCell/bigT))*(I1041*J1041)),IF(OR(F1042="",COUNT($AX$2:AX1041)&lt;=pCell),AX1041,((pCell/COUNT($AX$2:AX1041))*AX1041)+((1-(pCell/COUNT($AX$2:AX1041)))*(I1041*J1041)))),I1041)))))))</f>
        <v/>
      </c>
      <c r="J1042" s="31" t="str">
        <f>IF(AND(F1041="",H1041="in-sample"),"",IF(AND(Temp!fhor_indata=1,H1041="out-sample",H1042="out-sample"),J1041,IF(AND(F1042="",H1041="out-sample"),"",IF(AND(Temp!optSeasCoef=0,Temp!sts_add=1),IF(H1041="in-sample",IF(Q1041=bigT,((qCell/bigT)*(I1042-I1041))+((1-(qCell/bigT))*J1041),IF(OR(F1042="",COUNT($F$2:F1041)&lt;=qCell),IF(COUNT($F$2:F1041)=1,0,F1041-F1040),((qCell/COUNT($F$2:F1041))*(I1042-I1041))+((1-(qCell/COUNT($F$2:F1041)))*J1041))),J1041),IF(AND(Temp!optSeasCoef=0,Temp!sts_multp=1),IF(H1041="in-sample",IF(Q1041=bigT,((qCell/bigT)*(I1042/I1041))+((1-(qCell/bigT))*J1041),IF(qCell=0,1,IF(OR(F1042="",COUNT($F$2:F1041)&lt;=qCell),IF(COUNT($F$2:F1041)=1,1,F1041/F1040),((qCell/COUNT($F$2:F1041))*(I1042/I1041))+((1-(qCell/COUNT($F$2:F1041)))*J1041)))),J1041),IF(Temp!sts_add=1,IF(H1041="in-sample",IF(Q1041=bigT,((qCell/bigT)*(I1042-I1041))+((1-(qCell/bigT))*J1041),IF(OR(F1042="",COUNT($AX$2:AX1041)&lt;=qCell),IF(COUNT($AX$2:AX1041)=1,0,AX1041-AX1040),((qCell/COUNT($AX$2:AX1041))*(I1042-I1041))+((1-(qCell/COUNT($AX$2:AX1041)))*J1041))),J1041),IF(H1041="in-sample",IF(Q1041=bigT,((qCell/bigT)*(I1042/I1041))+((1-(qCell/bigT))*J1041),IF(qCell=0,1,IF(OR(F1042="",COUNT($AX$2:AX1041)&lt;=qCell),IF(COUNT($AX$2:AX1041)=1,1,AX1041/AX1040),((qCell/COUNT($AX$2:AX1041))*(I1042/I1041))+((1-(qCell/COUNT($AX$2:AX1041)))*J1041)))),J1041)))))))</f>
        <v/>
      </c>
      <c r="K1042" s="31" t="str">
        <f>IF(H1042="","",IF(AND(Temp!optSeasCoef=0,Temp!sts_add=1),IF(H1042="out-sample",I1042+(Q1042*J1042),I1042+J1042),IF(AND(Temp!optSeasCoef=0,Temp!sts_multp=1),IF(H1042="out-sample",I1042*(J1042^Q1042),I1042*J1042),IF(Temp!sts_add=1,IF(H1042="out-sample",(I1042+(Q1042*J1042))*G1042,(I1042+J1042)*G1042),IF(H1042="out-sample",I1042*(J1042^Q1042)*G1042,I1042*J1042*G1042)))))</f>
        <v/>
      </c>
      <c r="L1042" s="32" t="str">
        <f t="shared" si="114"/>
        <v/>
      </c>
      <c r="M1042" s="32" t="str">
        <f t="shared" si="115"/>
        <v/>
      </c>
      <c r="N1042" s="32" t="str">
        <f t="shared" si="116"/>
        <v/>
      </c>
      <c r="O1042" s="32" t="str">
        <f t="shared" si="117"/>
        <v/>
      </c>
      <c r="P1042" s="32" t="str">
        <f t="shared" si="118"/>
        <v/>
      </c>
      <c r="Q1042" s="3" t="str">
        <f>IF(AND(Temp!fhor_indata=1,F1042="",H1041="in-sample"),1,IF(AND(Temp!fhor_indata=1,H1041="out-sample",Q1041&lt;ATA!XfHor),Q1041+1,IF(F1042="","",IF(AND(H1042="out-sample",H1041="in-sample"),1,IF(AND(H1042="out-sample",H1041="out-sample"),Q1041+1,IF(ISNUMBER(Q1041),Q1041+1,1))))))</f>
        <v/>
      </c>
      <c r="R1042" s="3" t="str">
        <f t="shared" si="112"/>
        <v/>
      </c>
      <c r="S1042" s="6"/>
      <c r="T1042" s="6"/>
      <c r="U1042" s="6"/>
      <c r="V1042" s="6"/>
      <c r="W1042" s="6"/>
      <c r="X1042" s="6"/>
      <c r="Y1042" s="6"/>
      <c r="Z1042" s="6"/>
      <c r="AA1042" s="6"/>
      <c r="AB1042" s="6"/>
      <c r="AC1042" s="6"/>
      <c r="AD1042" s="6"/>
      <c r="AE1042" s="6"/>
      <c r="AF1042" s="6"/>
      <c r="AG1042" s="6"/>
      <c r="AH1042" s="6"/>
      <c r="AI1042" s="6"/>
      <c r="AJ1042" s="6"/>
      <c r="AK1042" s="6"/>
      <c r="AX1042" s="63" t="e">
        <f t="shared" si="113"/>
        <v>#VALUE!</v>
      </c>
    </row>
    <row r="1043" spans="1:50" s="1" customFormat="1" ht="14.25" x14ac:dyDescent="0.2">
      <c r="A1043" s="6"/>
      <c r="B1043" s="6"/>
      <c r="C1043" s="6"/>
      <c r="D1043" s="3"/>
      <c r="E1043" s="70" t="str">
        <f>IF(ATA!E1043="","",ATA!E1043)</f>
        <v/>
      </c>
      <c r="F1043" s="51" t="str">
        <f>IF(ATA!F1043="","",ATA!F1043)</f>
        <v/>
      </c>
      <c r="G1043" s="11" t="str">
        <f>IF(ATA!G1043="","",ATA!G1043)</f>
        <v/>
      </c>
      <c r="H1043" s="55" t="str">
        <f>IF(ATA!H1043="","",ATA!H1043)</f>
        <v/>
      </c>
      <c r="I1043" s="31" t="str">
        <f>IF(AND(F1042="",H1042="in-sample"),"",IF(AND(Temp!fhor_indata=1,H1042="out-sample",H1043="out-sample"),I1042,IF(AND(F1043="",H1042="out-sample"),"",IF(AND(Temp!optSeasCoef=0,Temp!sts_add=1),IF(H1042="in-sample",IF(Q1042=bigT,((pCell/bigT)*F1042)+((1-(pCell/bigT))*(I1042+J1042)),IF(OR(F1043="",COUNT($F$2:F1042)&lt;=pCell),F1042,((pCell/COUNT($F$2:F1042))*F1042)+((1-(pCell/COUNT($F$2:F1042)))*(I1042+J1042)))),I1042),IF(AND(Temp!optSeasCoef=0,Temp!sts_multp=1),IF(H1042="in-sample",IF(Q1042=bigT,((pCell/bigT)*F1042)+((1-(pCell/bigT))*(I1042*J1042)),IF(OR(F1043="",COUNT(F$2:$F1042)&lt;=pCell),F1042,((pCell/COUNT($F$2:F1042))*F1042)+((1-(pCell/COUNT($F$2:F1042)))*(I1042*J1042)))),I1042),IF(Temp!sts_add=1,IF(H1042="in-sample",IF(Q1042=bigT,((pCell/bigT)*AX1042)+((1-(pCell/bigT))*(I1042+J1042)),IF(OR(F1043="",COUNT($AX$2:AX1042)&lt;=pCell),AX1042,((pCell/COUNT($AX$2:AX1042))*AX1042)+((1-(pCell/COUNT($AX$2:AX1042)))*(I1042+J1042)))),I1042),IF(H1042="in-sample",IF(Q1042=bigT,((pCell/bigT)*AX1042)+((1-(pCell/bigT))*(I1042*J1042)),IF(OR(F1043="",COUNT($AX$2:AX1042)&lt;=pCell),AX1042,((pCell/COUNT($AX$2:AX1042))*AX1042)+((1-(pCell/COUNT($AX$2:AX1042)))*(I1042*J1042)))),I1042)))))))</f>
        <v/>
      </c>
      <c r="J1043" s="31" t="str">
        <f>IF(AND(F1042="",H1042="in-sample"),"",IF(AND(Temp!fhor_indata=1,H1042="out-sample",H1043="out-sample"),J1042,IF(AND(F1043="",H1042="out-sample"),"",IF(AND(Temp!optSeasCoef=0,Temp!sts_add=1),IF(H1042="in-sample",IF(Q1042=bigT,((qCell/bigT)*(I1043-I1042))+((1-(qCell/bigT))*J1042),IF(OR(F1043="",COUNT($F$2:F1042)&lt;=qCell),IF(COUNT($F$2:F1042)=1,0,F1042-F1041),((qCell/COUNT($F$2:F1042))*(I1043-I1042))+((1-(qCell/COUNT($F$2:F1042)))*J1042))),J1042),IF(AND(Temp!optSeasCoef=0,Temp!sts_multp=1),IF(H1042="in-sample",IF(Q1042=bigT,((qCell/bigT)*(I1043/I1042))+((1-(qCell/bigT))*J1042),IF(qCell=0,1,IF(OR(F1043="",COUNT($F$2:F1042)&lt;=qCell),IF(COUNT($F$2:F1042)=1,1,F1042/F1041),((qCell/COUNT($F$2:F1042))*(I1043/I1042))+((1-(qCell/COUNT($F$2:F1042)))*J1042)))),J1042),IF(Temp!sts_add=1,IF(H1042="in-sample",IF(Q1042=bigT,((qCell/bigT)*(I1043-I1042))+((1-(qCell/bigT))*J1042),IF(OR(F1043="",COUNT($AX$2:AX1042)&lt;=qCell),IF(COUNT($AX$2:AX1042)=1,0,AX1042-AX1041),((qCell/COUNT($AX$2:AX1042))*(I1043-I1042))+((1-(qCell/COUNT($AX$2:AX1042)))*J1042))),J1042),IF(H1042="in-sample",IF(Q1042=bigT,((qCell/bigT)*(I1043/I1042))+((1-(qCell/bigT))*J1042),IF(qCell=0,1,IF(OR(F1043="",COUNT($AX$2:AX1042)&lt;=qCell),IF(COUNT($AX$2:AX1042)=1,1,AX1042/AX1041),((qCell/COUNT($AX$2:AX1042))*(I1043/I1042))+((1-(qCell/COUNT($AX$2:AX1042)))*J1042)))),J1042)))))))</f>
        <v/>
      </c>
      <c r="K1043" s="31" t="str">
        <f>IF(H1043="","",IF(AND(Temp!optSeasCoef=0,Temp!sts_add=1),IF(H1043="out-sample",I1043+(Q1043*J1043),I1043+J1043),IF(AND(Temp!optSeasCoef=0,Temp!sts_multp=1),IF(H1043="out-sample",I1043*(J1043^Q1043),I1043*J1043),IF(Temp!sts_add=1,IF(H1043="out-sample",(I1043+(Q1043*J1043))*G1043,(I1043+J1043)*G1043),IF(H1043="out-sample",I1043*(J1043^Q1043)*G1043,I1043*J1043*G1043)))))</f>
        <v/>
      </c>
      <c r="L1043" s="32" t="str">
        <f t="shared" si="114"/>
        <v/>
      </c>
      <c r="M1043" s="32" t="str">
        <f t="shared" si="115"/>
        <v/>
      </c>
      <c r="N1043" s="32" t="str">
        <f t="shared" si="116"/>
        <v/>
      </c>
      <c r="O1043" s="32" t="str">
        <f t="shared" si="117"/>
        <v/>
      </c>
      <c r="P1043" s="32" t="str">
        <f t="shared" si="118"/>
        <v/>
      </c>
      <c r="Q1043" s="3" t="str">
        <f>IF(AND(Temp!fhor_indata=1,F1043="",H1042="in-sample"),1,IF(AND(Temp!fhor_indata=1,H1042="out-sample",Q1042&lt;ATA!XfHor),Q1042+1,IF(F1043="","",IF(AND(H1043="out-sample",H1042="in-sample"),1,IF(AND(H1043="out-sample",H1042="out-sample"),Q1042+1,IF(ISNUMBER(Q1042),Q1042+1,1))))))</f>
        <v/>
      </c>
      <c r="R1043" s="3" t="str">
        <f t="shared" si="112"/>
        <v/>
      </c>
      <c r="S1043" s="6"/>
      <c r="T1043" s="6"/>
      <c r="U1043" s="6"/>
      <c r="V1043" s="6"/>
      <c r="W1043" s="6"/>
      <c r="X1043" s="6"/>
      <c r="Y1043" s="6"/>
      <c r="Z1043" s="6"/>
      <c r="AA1043" s="6"/>
      <c r="AB1043" s="6"/>
      <c r="AC1043" s="6"/>
      <c r="AD1043" s="6"/>
      <c r="AE1043" s="6"/>
      <c r="AF1043" s="6"/>
      <c r="AG1043" s="6"/>
      <c r="AH1043" s="6"/>
      <c r="AI1043" s="6"/>
      <c r="AJ1043" s="6"/>
      <c r="AK1043" s="6"/>
      <c r="AX1043" s="63" t="e">
        <f t="shared" si="113"/>
        <v>#VALUE!</v>
      </c>
    </row>
    <row r="1044" spans="1:50" s="1" customFormat="1" ht="14.25" x14ac:dyDescent="0.2">
      <c r="A1044" s="6"/>
      <c r="B1044" s="6"/>
      <c r="C1044" s="6"/>
      <c r="D1044" s="3"/>
      <c r="E1044" s="70" t="str">
        <f>IF(ATA!E1044="","",ATA!E1044)</f>
        <v/>
      </c>
      <c r="F1044" s="51" t="str">
        <f>IF(ATA!F1044="","",ATA!F1044)</f>
        <v/>
      </c>
      <c r="G1044" s="11" t="str">
        <f>IF(ATA!G1044="","",ATA!G1044)</f>
        <v/>
      </c>
      <c r="H1044" s="55" t="str">
        <f>IF(ATA!H1044="","",ATA!H1044)</f>
        <v/>
      </c>
      <c r="I1044" s="31" t="str">
        <f>IF(AND(F1043="",H1043="in-sample"),"",IF(AND(Temp!fhor_indata=1,H1043="out-sample",H1044="out-sample"),I1043,IF(AND(F1044="",H1043="out-sample"),"",IF(AND(Temp!optSeasCoef=0,Temp!sts_add=1),IF(H1043="in-sample",IF(Q1043=bigT,((pCell/bigT)*F1043)+((1-(pCell/bigT))*(I1043+J1043)),IF(OR(F1044="",COUNT($F$2:F1043)&lt;=pCell),F1043,((pCell/COUNT($F$2:F1043))*F1043)+((1-(pCell/COUNT($F$2:F1043)))*(I1043+J1043)))),I1043),IF(AND(Temp!optSeasCoef=0,Temp!sts_multp=1),IF(H1043="in-sample",IF(Q1043=bigT,((pCell/bigT)*F1043)+((1-(pCell/bigT))*(I1043*J1043)),IF(OR(F1044="",COUNT(F$2:$F1043)&lt;=pCell),F1043,((pCell/COUNT($F$2:F1043))*F1043)+((1-(pCell/COUNT($F$2:F1043)))*(I1043*J1043)))),I1043),IF(Temp!sts_add=1,IF(H1043="in-sample",IF(Q1043=bigT,((pCell/bigT)*AX1043)+((1-(pCell/bigT))*(I1043+J1043)),IF(OR(F1044="",COUNT($AX$2:AX1043)&lt;=pCell),AX1043,((pCell/COUNT($AX$2:AX1043))*AX1043)+((1-(pCell/COUNT($AX$2:AX1043)))*(I1043+J1043)))),I1043),IF(H1043="in-sample",IF(Q1043=bigT,((pCell/bigT)*AX1043)+((1-(pCell/bigT))*(I1043*J1043)),IF(OR(F1044="",COUNT($AX$2:AX1043)&lt;=pCell),AX1043,((pCell/COUNT($AX$2:AX1043))*AX1043)+((1-(pCell/COUNT($AX$2:AX1043)))*(I1043*J1043)))),I1043)))))))</f>
        <v/>
      </c>
      <c r="J1044" s="31" t="str">
        <f>IF(AND(F1043="",H1043="in-sample"),"",IF(AND(Temp!fhor_indata=1,H1043="out-sample",H1044="out-sample"),J1043,IF(AND(F1044="",H1043="out-sample"),"",IF(AND(Temp!optSeasCoef=0,Temp!sts_add=1),IF(H1043="in-sample",IF(Q1043=bigT,((qCell/bigT)*(I1044-I1043))+((1-(qCell/bigT))*J1043),IF(OR(F1044="",COUNT($F$2:F1043)&lt;=qCell),IF(COUNT($F$2:F1043)=1,0,F1043-F1042),((qCell/COUNT($F$2:F1043))*(I1044-I1043))+((1-(qCell/COUNT($F$2:F1043)))*J1043))),J1043),IF(AND(Temp!optSeasCoef=0,Temp!sts_multp=1),IF(H1043="in-sample",IF(Q1043=bigT,((qCell/bigT)*(I1044/I1043))+((1-(qCell/bigT))*J1043),IF(qCell=0,1,IF(OR(F1044="",COUNT($F$2:F1043)&lt;=qCell),IF(COUNT($F$2:F1043)=1,1,F1043/F1042),((qCell/COUNT($F$2:F1043))*(I1044/I1043))+((1-(qCell/COUNT($F$2:F1043)))*J1043)))),J1043),IF(Temp!sts_add=1,IF(H1043="in-sample",IF(Q1043=bigT,((qCell/bigT)*(I1044-I1043))+((1-(qCell/bigT))*J1043),IF(OR(F1044="",COUNT($AX$2:AX1043)&lt;=qCell),IF(COUNT($AX$2:AX1043)=1,0,AX1043-AX1042),((qCell/COUNT($AX$2:AX1043))*(I1044-I1043))+((1-(qCell/COUNT($AX$2:AX1043)))*J1043))),J1043),IF(H1043="in-sample",IF(Q1043=bigT,((qCell/bigT)*(I1044/I1043))+((1-(qCell/bigT))*J1043),IF(qCell=0,1,IF(OR(F1044="",COUNT($AX$2:AX1043)&lt;=qCell),IF(COUNT($AX$2:AX1043)=1,1,AX1043/AX1042),((qCell/COUNT($AX$2:AX1043))*(I1044/I1043))+((1-(qCell/COUNT($AX$2:AX1043)))*J1043)))),J1043)))))))</f>
        <v/>
      </c>
      <c r="K1044" s="31" t="str">
        <f>IF(H1044="","",IF(AND(Temp!optSeasCoef=0,Temp!sts_add=1),IF(H1044="out-sample",I1044+(Q1044*J1044),I1044+J1044),IF(AND(Temp!optSeasCoef=0,Temp!sts_multp=1),IF(H1044="out-sample",I1044*(J1044^Q1044),I1044*J1044),IF(Temp!sts_add=1,IF(H1044="out-sample",(I1044+(Q1044*J1044))*G1044,(I1044+J1044)*G1044),IF(H1044="out-sample",I1044*(J1044^Q1044)*G1044,I1044*J1044*G1044)))))</f>
        <v/>
      </c>
      <c r="L1044" s="32" t="str">
        <f t="shared" si="114"/>
        <v/>
      </c>
      <c r="M1044" s="32" t="str">
        <f t="shared" si="115"/>
        <v/>
      </c>
      <c r="N1044" s="32" t="str">
        <f t="shared" si="116"/>
        <v/>
      </c>
      <c r="O1044" s="32" t="str">
        <f t="shared" si="117"/>
        <v/>
      </c>
      <c r="P1044" s="32" t="str">
        <f t="shared" si="118"/>
        <v/>
      </c>
      <c r="Q1044" s="3" t="str">
        <f>IF(AND(Temp!fhor_indata=1,F1044="",H1043="in-sample"),1,IF(AND(Temp!fhor_indata=1,H1043="out-sample",Q1043&lt;ATA!XfHor),Q1043+1,IF(F1044="","",IF(AND(H1044="out-sample",H1043="in-sample"),1,IF(AND(H1044="out-sample",H1043="out-sample"),Q1043+1,IF(ISNUMBER(Q1043),Q1043+1,1))))))</f>
        <v/>
      </c>
      <c r="R1044" s="3" t="str">
        <f t="shared" si="112"/>
        <v/>
      </c>
      <c r="S1044" s="6"/>
      <c r="T1044" s="6"/>
      <c r="U1044" s="6"/>
      <c r="V1044" s="6"/>
      <c r="W1044" s="6"/>
      <c r="X1044" s="6"/>
      <c r="Y1044" s="6"/>
      <c r="Z1044" s="6"/>
      <c r="AA1044" s="6"/>
      <c r="AB1044" s="6"/>
      <c r="AC1044" s="6"/>
      <c r="AD1044" s="6"/>
      <c r="AE1044" s="6"/>
      <c r="AF1044" s="6"/>
      <c r="AG1044" s="6"/>
      <c r="AH1044" s="6"/>
      <c r="AI1044" s="6"/>
      <c r="AJ1044" s="6"/>
      <c r="AK1044" s="6"/>
      <c r="AX1044" s="63" t="e">
        <f t="shared" si="113"/>
        <v>#VALUE!</v>
      </c>
    </row>
    <row r="1045" spans="1:50" s="1" customFormat="1" ht="14.25" x14ac:dyDescent="0.2">
      <c r="A1045" s="6"/>
      <c r="B1045" s="6"/>
      <c r="C1045" s="6"/>
      <c r="D1045" s="3"/>
      <c r="E1045" s="70" t="str">
        <f>IF(ATA!E1045="","",ATA!E1045)</f>
        <v/>
      </c>
      <c r="F1045" s="51" t="str">
        <f>IF(ATA!F1045="","",ATA!F1045)</f>
        <v/>
      </c>
      <c r="G1045" s="11" t="str">
        <f>IF(ATA!G1045="","",ATA!G1045)</f>
        <v/>
      </c>
      <c r="H1045" s="55" t="str">
        <f>IF(ATA!H1045="","",ATA!H1045)</f>
        <v/>
      </c>
      <c r="I1045" s="31" t="str">
        <f>IF(AND(F1044="",H1044="in-sample"),"",IF(AND(Temp!fhor_indata=1,H1044="out-sample",H1045="out-sample"),I1044,IF(AND(F1045="",H1044="out-sample"),"",IF(AND(Temp!optSeasCoef=0,Temp!sts_add=1),IF(H1044="in-sample",IF(Q1044=bigT,((pCell/bigT)*F1044)+((1-(pCell/bigT))*(I1044+J1044)),IF(OR(F1045="",COUNT($F$2:F1044)&lt;=pCell),F1044,((pCell/COUNT($F$2:F1044))*F1044)+((1-(pCell/COUNT($F$2:F1044)))*(I1044+J1044)))),I1044),IF(AND(Temp!optSeasCoef=0,Temp!sts_multp=1),IF(H1044="in-sample",IF(Q1044=bigT,((pCell/bigT)*F1044)+((1-(pCell/bigT))*(I1044*J1044)),IF(OR(F1045="",COUNT(F$2:$F1044)&lt;=pCell),F1044,((pCell/COUNT($F$2:F1044))*F1044)+((1-(pCell/COUNT($F$2:F1044)))*(I1044*J1044)))),I1044),IF(Temp!sts_add=1,IF(H1044="in-sample",IF(Q1044=bigT,((pCell/bigT)*AX1044)+((1-(pCell/bigT))*(I1044+J1044)),IF(OR(F1045="",COUNT($AX$2:AX1044)&lt;=pCell),AX1044,((pCell/COUNT($AX$2:AX1044))*AX1044)+((1-(pCell/COUNT($AX$2:AX1044)))*(I1044+J1044)))),I1044),IF(H1044="in-sample",IF(Q1044=bigT,((pCell/bigT)*AX1044)+((1-(pCell/bigT))*(I1044*J1044)),IF(OR(F1045="",COUNT($AX$2:AX1044)&lt;=pCell),AX1044,((pCell/COUNT($AX$2:AX1044))*AX1044)+((1-(pCell/COUNT($AX$2:AX1044)))*(I1044*J1044)))),I1044)))))))</f>
        <v/>
      </c>
      <c r="J1045" s="31" t="str">
        <f>IF(AND(F1044="",H1044="in-sample"),"",IF(AND(Temp!fhor_indata=1,H1044="out-sample",H1045="out-sample"),J1044,IF(AND(F1045="",H1044="out-sample"),"",IF(AND(Temp!optSeasCoef=0,Temp!sts_add=1),IF(H1044="in-sample",IF(Q1044=bigT,((qCell/bigT)*(I1045-I1044))+((1-(qCell/bigT))*J1044),IF(OR(F1045="",COUNT($F$2:F1044)&lt;=qCell),IF(COUNT($F$2:F1044)=1,0,F1044-F1043),((qCell/COUNT($F$2:F1044))*(I1045-I1044))+((1-(qCell/COUNT($F$2:F1044)))*J1044))),J1044),IF(AND(Temp!optSeasCoef=0,Temp!sts_multp=1),IF(H1044="in-sample",IF(Q1044=bigT,((qCell/bigT)*(I1045/I1044))+((1-(qCell/bigT))*J1044),IF(qCell=0,1,IF(OR(F1045="",COUNT($F$2:F1044)&lt;=qCell),IF(COUNT($F$2:F1044)=1,1,F1044/F1043),((qCell/COUNT($F$2:F1044))*(I1045/I1044))+((1-(qCell/COUNT($F$2:F1044)))*J1044)))),J1044),IF(Temp!sts_add=1,IF(H1044="in-sample",IF(Q1044=bigT,((qCell/bigT)*(I1045-I1044))+((1-(qCell/bigT))*J1044),IF(OR(F1045="",COUNT($AX$2:AX1044)&lt;=qCell),IF(COUNT($AX$2:AX1044)=1,0,AX1044-AX1043),((qCell/COUNT($AX$2:AX1044))*(I1045-I1044))+((1-(qCell/COUNT($AX$2:AX1044)))*J1044))),J1044),IF(H1044="in-sample",IF(Q1044=bigT,((qCell/bigT)*(I1045/I1044))+((1-(qCell/bigT))*J1044),IF(qCell=0,1,IF(OR(F1045="",COUNT($AX$2:AX1044)&lt;=qCell),IF(COUNT($AX$2:AX1044)=1,1,AX1044/AX1043),((qCell/COUNT($AX$2:AX1044))*(I1045/I1044))+((1-(qCell/COUNT($AX$2:AX1044)))*J1044)))),J1044)))))))</f>
        <v/>
      </c>
      <c r="K1045" s="31" t="str">
        <f>IF(H1045="","",IF(AND(Temp!optSeasCoef=0,Temp!sts_add=1),IF(H1045="out-sample",I1045+(Q1045*J1045),I1045+J1045),IF(AND(Temp!optSeasCoef=0,Temp!sts_multp=1),IF(H1045="out-sample",I1045*(J1045^Q1045),I1045*J1045),IF(Temp!sts_add=1,IF(H1045="out-sample",(I1045+(Q1045*J1045))*G1045,(I1045+J1045)*G1045),IF(H1045="out-sample",I1045*(J1045^Q1045)*G1045,I1045*J1045*G1045)))))</f>
        <v/>
      </c>
      <c r="L1045" s="32" t="str">
        <f t="shared" si="114"/>
        <v/>
      </c>
      <c r="M1045" s="32" t="str">
        <f t="shared" si="115"/>
        <v/>
      </c>
      <c r="N1045" s="32" t="str">
        <f t="shared" si="116"/>
        <v/>
      </c>
      <c r="O1045" s="32" t="str">
        <f t="shared" si="117"/>
        <v/>
      </c>
      <c r="P1045" s="32" t="str">
        <f t="shared" si="118"/>
        <v/>
      </c>
      <c r="Q1045" s="3" t="str">
        <f>IF(AND(Temp!fhor_indata=1,F1045="",H1044="in-sample"),1,IF(AND(Temp!fhor_indata=1,H1044="out-sample",Q1044&lt;ATA!XfHor),Q1044+1,IF(F1045="","",IF(AND(H1045="out-sample",H1044="in-sample"),1,IF(AND(H1045="out-sample",H1044="out-sample"),Q1044+1,IF(ISNUMBER(Q1044),Q1044+1,1))))))</f>
        <v/>
      </c>
      <c r="R1045" s="3" t="str">
        <f t="shared" si="112"/>
        <v/>
      </c>
      <c r="S1045" s="6"/>
      <c r="T1045" s="6"/>
      <c r="U1045" s="6"/>
      <c r="V1045" s="6"/>
      <c r="W1045" s="6"/>
      <c r="X1045" s="6"/>
      <c r="Y1045" s="6"/>
      <c r="Z1045" s="6"/>
      <c r="AA1045" s="6"/>
      <c r="AB1045" s="6"/>
      <c r="AC1045" s="6"/>
      <c r="AD1045" s="6"/>
      <c r="AE1045" s="6"/>
      <c r="AF1045" s="6"/>
      <c r="AG1045" s="6"/>
      <c r="AH1045" s="6"/>
      <c r="AI1045" s="6"/>
      <c r="AJ1045" s="6"/>
      <c r="AK1045" s="6"/>
      <c r="AX1045" s="63" t="e">
        <f t="shared" si="113"/>
        <v>#VALUE!</v>
      </c>
    </row>
    <row r="1046" spans="1:50" s="1" customFormat="1" ht="14.25" x14ac:dyDescent="0.2">
      <c r="A1046" s="6"/>
      <c r="B1046" s="6"/>
      <c r="C1046" s="6"/>
      <c r="D1046" s="3"/>
      <c r="E1046" s="70" t="str">
        <f>IF(ATA!E1046="","",ATA!E1046)</f>
        <v/>
      </c>
      <c r="F1046" s="51" t="str">
        <f>IF(ATA!F1046="","",ATA!F1046)</f>
        <v/>
      </c>
      <c r="G1046" s="11" t="str">
        <f>IF(ATA!G1046="","",ATA!G1046)</f>
        <v/>
      </c>
      <c r="H1046" s="55" t="str">
        <f>IF(ATA!H1046="","",ATA!H1046)</f>
        <v/>
      </c>
      <c r="I1046" s="31" t="str">
        <f>IF(AND(F1045="",H1045="in-sample"),"",IF(AND(Temp!fhor_indata=1,H1045="out-sample",H1046="out-sample"),I1045,IF(AND(F1046="",H1045="out-sample"),"",IF(AND(Temp!optSeasCoef=0,Temp!sts_add=1),IF(H1045="in-sample",IF(Q1045=bigT,((pCell/bigT)*F1045)+((1-(pCell/bigT))*(I1045+J1045)),IF(OR(F1046="",COUNT($F$2:F1045)&lt;=pCell),F1045,((pCell/COUNT($F$2:F1045))*F1045)+((1-(pCell/COUNT($F$2:F1045)))*(I1045+J1045)))),I1045),IF(AND(Temp!optSeasCoef=0,Temp!sts_multp=1),IF(H1045="in-sample",IF(Q1045=bigT,((pCell/bigT)*F1045)+((1-(pCell/bigT))*(I1045*J1045)),IF(OR(F1046="",COUNT(F$2:$F1045)&lt;=pCell),F1045,((pCell/COUNT($F$2:F1045))*F1045)+((1-(pCell/COUNT($F$2:F1045)))*(I1045*J1045)))),I1045),IF(Temp!sts_add=1,IF(H1045="in-sample",IF(Q1045=bigT,((pCell/bigT)*AX1045)+((1-(pCell/bigT))*(I1045+J1045)),IF(OR(F1046="",COUNT($AX$2:AX1045)&lt;=pCell),AX1045,((pCell/COUNT($AX$2:AX1045))*AX1045)+((1-(pCell/COUNT($AX$2:AX1045)))*(I1045+J1045)))),I1045),IF(H1045="in-sample",IF(Q1045=bigT,((pCell/bigT)*AX1045)+((1-(pCell/bigT))*(I1045*J1045)),IF(OR(F1046="",COUNT($AX$2:AX1045)&lt;=pCell),AX1045,((pCell/COUNT($AX$2:AX1045))*AX1045)+((1-(pCell/COUNT($AX$2:AX1045)))*(I1045*J1045)))),I1045)))))))</f>
        <v/>
      </c>
      <c r="J1046" s="31" t="str">
        <f>IF(AND(F1045="",H1045="in-sample"),"",IF(AND(Temp!fhor_indata=1,H1045="out-sample",H1046="out-sample"),J1045,IF(AND(F1046="",H1045="out-sample"),"",IF(AND(Temp!optSeasCoef=0,Temp!sts_add=1),IF(H1045="in-sample",IF(Q1045=bigT,((qCell/bigT)*(I1046-I1045))+((1-(qCell/bigT))*J1045),IF(OR(F1046="",COUNT($F$2:F1045)&lt;=qCell),IF(COUNT($F$2:F1045)=1,0,F1045-F1044),((qCell/COUNT($F$2:F1045))*(I1046-I1045))+((1-(qCell/COUNT($F$2:F1045)))*J1045))),J1045),IF(AND(Temp!optSeasCoef=0,Temp!sts_multp=1),IF(H1045="in-sample",IF(Q1045=bigT,((qCell/bigT)*(I1046/I1045))+((1-(qCell/bigT))*J1045),IF(qCell=0,1,IF(OR(F1046="",COUNT($F$2:F1045)&lt;=qCell),IF(COUNT($F$2:F1045)=1,1,F1045/F1044),((qCell/COUNT($F$2:F1045))*(I1046/I1045))+((1-(qCell/COUNT($F$2:F1045)))*J1045)))),J1045),IF(Temp!sts_add=1,IF(H1045="in-sample",IF(Q1045=bigT,((qCell/bigT)*(I1046-I1045))+((1-(qCell/bigT))*J1045),IF(OR(F1046="",COUNT($AX$2:AX1045)&lt;=qCell),IF(COUNT($AX$2:AX1045)=1,0,AX1045-AX1044),((qCell/COUNT($AX$2:AX1045))*(I1046-I1045))+((1-(qCell/COUNT($AX$2:AX1045)))*J1045))),J1045),IF(H1045="in-sample",IF(Q1045=bigT,((qCell/bigT)*(I1046/I1045))+((1-(qCell/bigT))*J1045),IF(qCell=0,1,IF(OR(F1046="",COUNT($AX$2:AX1045)&lt;=qCell),IF(COUNT($AX$2:AX1045)=1,1,AX1045/AX1044),((qCell/COUNT($AX$2:AX1045))*(I1046/I1045))+((1-(qCell/COUNT($AX$2:AX1045)))*J1045)))),J1045)))))))</f>
        <v/>
      </c>
      <c r="K1046" s="31" t="str">
        <f>IF(H1046="","",IF(AND(Temp!optSeasCoef=0,Temp!sts_add=1),IF(H1046="out-sample",I1046+(Q1046*J1046),I1046+J1046),IF(AND(Temp!optSeasCoef=0,Temp!sts_multp=1),IF(H1046="out-sample",I1046*(J1046^Q1046),I1046*J1046),IF(Temp!sts_add=1,IF(H1046="out-sample",(I1046+(Q1046*J1046))*G1046,(I1046+J1046)*G1046),IF(H1046="out-sample",I1046*(J1046^Q1046)*G1046,I1046*J1046*G1046)))))</f>
        <v/>
      </c>
      <c r="L1046" s="32" t="str">
        <f t="shared" si="114"/>
        <v/>
      </c>
      <c r="M1046" s="32" t="str">
        <f t="shared" si="115"/>
        <v/>
      </c>
      <c r="N1046" s="32" t="str">
        <f t="shared" si="116"/>
        <v/>
      </c>
      <c r="O1046" s="32" t="str">
        <f t="shared" si="117"/>
        <v/>
      </c>
      <c r="P1046" s="32" t="str">
        <f t="shared" si="118"/>
        <v/>
      </c>
      <c r="Q1046" s="3" t="str">
        <f>IF(AND(Temp!fhor_indata=1,F1046="",H1045="in-sample"),1,IF(AND(Temp!fhor_indata=1,H1045="out-sample",Q1045&lt;ATA!XfHor),Q1045+1,IF(F1046="","",IF(AND(H1046="out-sample",H1045="in-sample"),1,IF(AND(H1046="out-sample",H1045="out-sample"),Q1045+1,IF(ISNUMBER(Q1045),Q1045+1,1))))))</f>
        <v/>
      </c>
      <c r="R1046" s="3" t="str">
        <f t="shared" si="112"/>
        <v/>
      </c>
      <c r="S1046" s="6"/>
      <c r="T1046" s="6"/>
      <c r="U1046" s="6"/>
      <c r="V1046" s="6"/>
      <c r="W1046" s="6"/>
      <c r="X1046" s="6"/>
      <c r="Y1046" s="6"/>
      <c r="Z1046" s="6"/>
      <c r="AA1046" s="6"/>
      <c r="AB1046" s="6"/>
      <c r="AC1046" s="6"/>
      <c r="AD1046" s="6"/>
      <c r="AE1046" s="6"/>
      <c r="AF1046" s="6"/>
      <c r="AG1046" s="6"/>
      <c r="AH1046" s="6"/>
      <c r="AI1046" s="6"/>
      <c r="AJ1046" s="6"/>
      <c r="AK1046" s="6"/>
      <c r="AX1046" s="63" t="e">
        <f t="shared" si="113"/>
        <v>#VALUE!</v>
      </c>
    </row>
    <row r="1047" spans="1:50" s="1" customFormat="1" ht="14.25" x14ac:dyDescent="0.2">
      <c r="A1047" s="6"/>
      <c r="B1047" s="6"/>
      <c r="C1047" s="6"/>
      <c r="D1047" s="3"/>
      <c r="E1047" s="70" t="str">
        <f>IF(ATA!E1047="","",ATA!E1047)</f>
        <v/>
      </c>
      <c r="F1047" s="51" t="str">
        <f>IF(ATA!F1047="","",ATA!F1047)</f>
        <v/>
      </c>
      <c r="G1047" s="11" t="str">
        <f>IF(ATA!G1047="","",ATA!G1047)</f>
        <v/>
      </c>
      <c r="H1047" s="55" t="str">
        <f>IF(ATA!H1047="","",ATA!H1047)</f>
        <v/>
      </c>
      <c r="I1047" s="31" t="str">
        <f>IF(AND(F1046="",H1046="in-sample"),"",IF(AND(Temp!fhor_indata=1,H1046="out-sample",H1047="out-sample"),I1046,IF(AND(F1047="",H1046="out-sample"),"",IF(AND(Temp!optSeasCoef=0,Temp!sts_add=1),IF(H1046="in-sample",IF(Q1046=bigT,((pCell/bigT)*F1046)+((1-(pCell/bigT))*(I1046+J1046)),IF(OR(F1047="",COUNT($F$2:F1046)&lt;=pCell),F1046,((pCell/COUNT($F$2:F1046))*F1046)+((1-(pCell/COUNT($F$2:F1046)))*(I1046+J1046)))),I1046),IF(AND(Temp!optSeasCoef=0,Temp!sts_multp=1),IF(H1046="in-sample",IF(Q1046=bigT,((pCell/bigT)*F1046)+((1-(pCell/bigT))*(I1046*J1046)),IF(OR(F1047="",COUNT(F$2:$F1046)&lt;=pCell),F1046,((pCell/COUNT($F$2:F1046))*F1046)+((1-(pCell/COUNT($F$2:F1046)))*(I1046*J1046)))),I1046),IF(Temp!sts_add=1,IF(H1046="in-sample",IF(Q1046=bigT,((pCell/bigT)*AX1046)+((1-(pCell/bigT))*(I1046+J1046)),IF(OR(F1047="",COUNT($AX$2:AX1046)&lt;=pCell),AX1046,((pCell/COUNT($AX$2:AX1046))*AX1046)+((1-(pCell/COUNT($AX$2:AX1046)))*(I1046+J1046)))),I1046),IF(H1046="in-sample",IF(Q1046=bigT,((pCell/bigT)*AX1046)+((1-(pCell/bigT))*(I1046*J1046)),IF(OR(F1047="",COUNT($AX$2:AX1046)&lt;=pCell),AX1046,((pCell/COUNT($AX$2:AX1046))*AX1046)+((1-(pCell/COUNT($AX$2:AX1046)))*(I1046*J1046)))),I1046)))))))</f>
        <v/>
      </c>
      <c r="J1047" s="31" t="str">
        <f>IF(AND(F1046="",H1046="in-sample"),"",IF(AND(Temp!fhor_indata=1,H1046="out-sample",H1047="out-sample"),J1046,IF(AND(F1047="",H1046="out-sample"),"",IF(AND(Temp!optSeasCoef=0,Temp!sts_add=1),IF(H1046="in-sample",IF(Q1046=bigT,((qCell/bigT)*(I1047-I1046))+((1-(qCell/bigT))*J1046),IF(OR(F1047="",COUNT($F$2:F1046)&lt;=qCell),IF(COUNT($F$2:F1046)=1,0,F1046-F1045),((qCell/COUNT($F$2:F1046))*(I1047-I1046))+((1-(qCell/COUNT($F$2:F1046)))*J1046))),J1046),IF(AND(Temp!optSeasCoef=0,Temp!sts_multp=1),IF(H1046="in-sample",IF(Q1046=bigT,((qCell/bigT)*(I1047/I1046))+((1-(qCell/bigT))*J1046),IF(qCell=0,1,IF(OR(F1047="",COUNT($F$2:F1046)&lt;=qCell),IF(COUNT($F$2:F1046)=1,1,F1046/F1045),((qCell/COUNT($F$2:F1046))*(I1047/I1046))+((1-(qCell/COUNT($F$2:F1046)))*J1046)))),J1046),IF(Temp!sts_add=1,IF(H1046="in-sample",IF(Q1046=bigT,((qCell/bigT)*(I1047-I1046))+((1-(qCell/bigT))*J1046),IF(OR(F1047="",COUNT($AX$2:AX1046)&lt;=qCell),IF(COUNT($AX$2:AX1046)=1,0,AX1046-AX1045),((qCell/COUNT($AX$2:AX1046))*(I1047-I1046))+((1-(qCell/COUNT($AX$2:AX1046)))*J1046))),J1046),IF(H1046="in-sample",IF(Q1046=bigT,((qCell/bigT)*(I1047/I1046))+((1-(qCell/bigT))*J1046),IF(qCell=0,1,IF(OR(F1047="",COUNT($AX$2:AX1046)&lt;=qCell),IF(COUNT($AX$2:AX1046)=1,1,AX1046/AX1045),((qCell/COUNT($AX$2:AX1046))*(I1047/I1046))+((1-(qCell/COUNT($AX$2:AX1046)))*J1046)))),J1046)))))))</f>
        <v/>
      </c>
      <c r="K1047" s="31" t="str">
        <f>IF(H1047="","",IF(AND(Temp!optSeasCoef=0,Temp!sts_add=1),IF(H1047="out-sample",I1047+(Q1047*J1047),I1047+J1047),IF(AND(Temp!optSeasCoef=0,Temp!sts_multp=1),IF(H1047="out-sample",I1047*(J1047^Q1047),I1047*J1047),IF(Temp!sts_add=1,IF(H1047="out-sample",(I1047+(Q1047*J1047))*G1047,(I1047+J1047)*G1047),IF(H1047="out-sample",I1047*(J1047^Q1047)*G1047,I1047*J1047*G1047)))))</f>
        <v/>
      </c>
      <c r="L1047" s="32" t="str">
        <f t="shared" si="114"/>
        <v/>
      </c>
      <c r="M1047" s="32" t="str">
        <f t="shared" si="115"/>
        <v/>
      </c>
      <c r="N1047" s="32" t="str">
        <f t="shared" si="116"/>
        <v/>
      </c>
      <c r="O1047" s="32" t="str">
        <f t="shared" si="117"/>
        <v/>
      </c>
      <c r="P1047" s="32" t="str">
        <f t="shared" si="118"/>
        <v/>
      </c>
      <c r="Q1047" s="3" t="str">
        <f>IF(AND(Temp!fhor_indata=1,F1047="",H1046="in-sample"),1,IF(AND(Temp!fhor_indata=1,H1046="out-sample",Q1046&lt;ATA!XfHor),Q1046+1,IF(F1047="","",IF(AND(H1047="out-sample",H1046="in-sample"),1,IF(AND(H1047="out-sample",H1046="out-sample"),Q1046+1,IF(ISNUMBER(Q1046),Q1046+1,1))))))</f>
        <v/>
      </c>
      <c r="R1047" s="3" t="str">
        <f t="shared" si="112"/>
        <v/>
      </c>
      <c r="S1047" s="6"/>
      <c r="T1047" s="6"/>
      <c r="U1047" s="6"/>
      <c r="V1047" s="6"/>
      <c r="W1047" s="6"/>
      <c r="X1047" s="6"/>
      <c r="Y1047" s="6"/>
      <c r="Z1047" s="6"/>
      <c r="AA1047" s="6"/>
      <c r="AB1047" s="6"/>
      <c r="AC1047" s="6"/>
      <c r="AD1047" s="6"/>
      <c r="AE1047" s="6"/>
      <c r="AF1047" s="6"/>
      <c r="AG1047" s="6"/>
      <c r="AH1047" s="6"/>
      <c r="AI1047" s="6"/>
      <c r="AJ1047" s="6"/>
      <c r="AK1047" s="6"/>
      <c r="AX1047" s="63" t="e">
        <f t="shared" si="113"/>
        <v>#VALUE!</v>
      </c>
    </row>
    <row r="1048" spans="1:50" s="1" customFormat="1" ht="14.25" x14ac:dyDescent="0.2">
      <c r="A1048" s="6"/>
      <c r="B1048" s="6"/>
      <c r="C1048" s="6"/>
      <c r="D1048" s="3"/>
      <c r="E1048" s="70" t="str">
        <f>IF(ATA!E1048="","",ATA!E1048)</f>
        <v/>
      </c>
      <c r="F1048" s="51" t="str">
        <f>IF(ATA!F1048="","",ATA!F1048)</f>
        <v/>
      </c>
      <c r="G1048" s="11" t="str">
        <f>IF(ATA!G1048="","",ATA!G1048)</f>
        <v/>
      </c>
      <c r="H1048" s="55" t="str">
        <f>IF(ATA!H1048="","",ATA!H1048)</f>
        <v/>
      </c>
      <c r="I1048" s="31" t="str">
        <f>IF(AND(F1047="",H1047="in-sample"),"",IF(AND(Temp!fhor_indata=1,H1047="out-sample",H1048="out-sample"),I1047,IF(AND(F1048="",H1047="out-sample"),"",IF(AND(Temp!optSeasCoef=0,Temp!sts_add=1),IF(H1047="in-sample",IF(Q1047=bigT,((pCell/bigT)*F1047)+((1-(pCell/bigT))*(I1047+J1047)),IF(OR(F1048="",COUNT($F$2:F1047)&lt;=pCell),F1047,((pCell/COUNT($F$2:F1047))*F1047)+((1-(pCell/COUNT($F$2:F1047)))*(I1047+J1047)))),I1047),IF(AND(Temp!optSeasCoef=0,Temp!sts_multp=1),IF(H1047="in-sample",IF(Q1047=bigT,((pCell/bigT)*F1047)+((1-(pCell/bigT))*(I1047*J1047)),IF(OR(F1048="",COUNT(F$2:$F1047)&lt;=pCell),F1047,((pCell/COUNT($F$2:F1047))*F1047)+((1-(pCell/COUNT($F$2:F1047)))*(I1047*J1047)))),I1047),IF(Temp!sts_add=1,IF(H1047="in-sample",IF(Q1047=bigT,((pCell/bigT)*AX1047)+((1-(pCell/bigT))*(I1047+J1047)),IF(OR(F1048="",COUNT($AX$2:AX1047)&lt;=pCell),AX1047,((pCell/COUNT($AX$2:AX1047))*AX1047)+((1-(pCell/COUNT($AX$2:AX1047)))*(I1047+J1047)))),I1047),IF(H1047="in-sample",IF(Q1047=bigT,((pCell/bigT)*AX1047)+((1-(pCell/bigT))*(I1047*J1047)),IF(OR(F1048="",COUNT($AX$2:AX1047)&lt;=pCell),AX1047,((pCell/COUNT($AX$2:AX1047))*AX1047)+((1-(pCell/COUNT($AX$2:AX1047)))*(I1047*J1047)))),I1047)))))))</f>
        <v/>
      </c>
      <c r="J1048" s="31" t="str">
        <f>IF(AND(F1047="",H1047="in-sample"),"",IF(AND(Temp!fhor_indata=1,H1047="out-sample",H1048="out-sample"),J1047,IF(AND(F1048="",H1047="out-sample"),"",IF(AND(Temp!optSeasCoef=0,Temp!sts_add=1),IF(H1047="in-sample",IF(Q1047=bigT,((qCell/bigT)*(I1048-I1047))+((1-(qCell/bigT))*J1047),IF(OR(F1048="",COUNT($F$2:F1047)&lt;=qCell),IF(COUNT($F$2:F1047)=1,0,F1047-F1046),((qCell/COUNT($F$2:F1047))*(I1048-I1047))+((1-(qCell/COUNT($F$2:F1047)))*J1047))),J1047),IF(AND(Temp!optSeasCoef=0,Temp!sts_multp=1),IF(H1047="in-sample",IF(Q1047=bigT,((qCell/bigT)*(I1048/I1047))+((1-(qCell/bigT))*J1047),IF(qCell=0,1,IF(OR(F1048="",COUNT($F$2:F1047)&lt;=qCell),IF(COUNT($F$2:F1047)=1,1,F1047/F1046),((qCell/COUNT($F$2:F1047))*(I1048/I1047))+((1-(qCell/COUNT($F$2:F1047)))*J1047)))),J1047),IF(Temp!sts_add=1,IF(H1047="in-sample",IF(Q1047=bigT,((qCell/bigT)*(I1048-I1047))+((1-(qCell/bigT))*J1047),IF(OR(F1048="",COUNT($AX$2:AX1047)&lt;=qCell),IF(COUNT($AX$2:AX1047)=1,0,AX1047-AX1046),((qCell/COUNT($AX$2:AX1047))*(I1048-I1047))+((1-(qCell/COUNT($AX$2:AX1047)))*J1047))),J1047),IF(H1047="in-sample",IF(Q1047=bigT,((qCell/bigT)*(I1048/I1047))+((1-(qCell/bigT))*J1047),IF(qCell=0,1,IF(OR(F1048="",COUNT($AX$2:AX1047)&lt;=qCell),IF(COUNT($AX$2:AX1047)=1,1,AX1047/AX1046),((qCell/COUNT($AX$2:AX1047))*(I1048/I1047))+((1-(qCell/COUNT($AX$2:AX1047)))*J1047)))),J1047)))))))</f>
        <v/>
      </c>
      <c r="K1048" s="31" t="str">
        <f>IF(H1048="","",IF(AND(Temp!optSeasCoef=0,Temp!sts_add=1),IF(H1048="out-sample",I1048+(Q1048*J1048),I1048+J1048),IF(AND(Temp!optSeasCoef=0,Temp!sts_multp=1),IF(H1048="out-sample",I1048*(J1048^Q1048),I1048*J1048),IF(Temp!sts_add=1,IF(H1048="out-sample",(I1048+(Q1048*J1048))*G1048,(I1048+J1048)*G1048),IF(H1048="out-sample",I1048*(J1048^Q1048)*G1048,I1048*J1048*G1048)))))</f>
        <v/>
      </c>
      <c r="L1048" s="32" t="str">
        <f t="shared" si="114"/>
        <v/>
      </c>
      <c r="M1048" s="32" t="str">
        <f t="shared" si="115"/>
        <v/>
      </c>
      <c r="N1048" s="32" t="str">
        <f t="shared" si="116"/>
        <v/>
      </c>
      <c r="O1048" s="32" t="str">
        <f t="shared" si="117"/>
        <v/>
      </c>
      <c r="P1048" s="32" t="str">
        <f t="shared" si="118"/>
        <v/>
      </c>
      <c r="Q1048" s="3" t="str">
        <f>IF(AND(Temp!fhor_indata=1,F1048="",H1047="in-sample"),1,IF(AND(Temp!fhor_indata=1,H1047="out-sample",Q1047&lt;ATA!XfHor),Q1047+1,IF(F1048="","",IF(AND(H1048="out-sample",H1047="in-sample"),1,IF(AND(H1048="out-sample",H1047="out-sample"),Q1047+1,IF(ISNUMBER(Q1047),Q1047+1,1))))))</f>
        <v/>
      </c>
      <c r="R1048" s="3" t="str">
        <f t="shared" si="112"/>
        <v/>
      </c>
      <c r="S1048" s="6"/>
      <c r="T1048" s="6"/>
      <c r="U1048" s="6"/>
      <c r="V1048" s="6"/>
      <c r="W1048" s="6"/>
      <c r="X1048" s="6"/>
      <c r="Y1048" s="6"/>
      <c r="Z1048" s="6"/>
      <c r="AA1048" s="6"/>
      <c r="AB1048" s="6"/>
      <c r="AC1048" s="6"/>
      <c r="AD1048" s="6"/>
      <c r="AE1048" s="6"/>
      <c r="AF1048" s="6"/>
      <c r="AG1048" s="6"/>
      <c r="AH1048" s="6"/>
      <c r="AI1048" s="6"/>
      <c r="AJ1048" s="6"/>
      <c r="AK1048" s="6"/>
      <c r="AX1048" s="63" t="e">
        <f t="shared" si="113"/>
        <v>#VALUE!</v>
      </c>
    </row>
    <row r="1049" spans="1:50" s="1" customFormat="1" ht="14.25" x14ac:dyDescent="0.2">
      <c r="A1049" s="6"/>
      <c r="B1049" s="6"/>
      <c r="C1049" s="6"/>
      <c r="D1049" s="3"/>
      <c r="E1049" s="70" t="str">
        <f>IF(ATA!E1049="","",ATA!E1049)</f>
        <v/>
      </c>
      <c r="F1049" s="51" t="str">
        <f>IF(ATA!F1049="","",ATA!F1049)</f>
        <v/>
      </c>
      <c r="G1049" s="11" t="str">
        <f>IF(ATA!G1049="","",ATA!G1049)</f>
        <v/>
      </c>
      <c r="H1049" s="55" t="str">
        <f>IF(ATA!H1049="","",ATA!H1049)</f>
        <v/>
      </c>
      <c r="I1049" s="31" t="str">
        <f>IF(AND(F1048="",H1048="in-sample"),"",IF(AND(Temp!fhor_indata=1,H1048="out-sample",H1049="out-sample"),I1048,IF(AND(F1049="",H1048="out-sample"),"",IF(AND(Temp!optSeasCoef=0,Temp!sts_add=1),IF(H1048="in-sample",IF(Q1048=bigT,((pCell/bigT)*F1048)+((1-(pCell/bigT))*(I1048+J1048)),IF(OR(F1049="",COUNT($F$2:F1048)&lt;=pCell),F1048,((pCell/COUNT($F$2:F1048))*F1048)+((1-(pCell/COUNT($F$2:F1048)))*(I1048+J1048)))),I1048),IF(AND(Temp!optSeasCoef=0,Temp!sts_multp=1),IF(H1048="in-sample",IF(Q1048=bigT,((pCell/bigT)*F1048)+((1-(pCell/bigT))*(I1048*J1048)),IF(OR(F1049="",COUNT(F$2:$F1048)&lt;=pCell),F1048,((pCell/COUNT($F$2:F1048))*F1048)+((1-(pCell/COUNT($F$2:F1048)))*(I1048*J1048)))),I1048),IF(Temp!sts_add=1,IF(H1048="in-sample",IF(Q1048=bigT,((pCell/bigT)*AX1048)+((1-(pCell/bigT))*(I1048+J1048)),IF(OR(F1049="",COUNT($AX$2:AX1048)&lt;=pCell),AX1048,((pCell/COUNT($AX$2:AX1048))*AX1048)+((1-(pCell/COUNT($AX$2:AX1048)))*(I1048+J1048)))),I1048),IF(H1048="in-sample",IF(Q1048=bigT,((pCell/bigT)*AX1048)+((1-(pCell/bigT))*(I1048*J1048)),IF(OR(F1049="",COUNT($AX$2:AX1048)&lt;=pCell),AX1048,((pCell/COUNT($AX$2:AX1048))*AX1048)+((1-(pCell/COUNT($AX$2:AX1048)))*(I1048*J1048)))),I1048)))))))</f>
        <v/>
      </c>
      <c r="J1049" s="31" t="str">
        <f>IF(AND(F1048="",H1048="in-sample"),"",IF(AND(Temp!fhor_indata=1,H1048="out-sample",H1049="out-sample"),J1048,IF(AND(F1049="",H1048="out-sample"),"",IF(AND(Temp!optSeasCoef=0,Temp!sts_add=1),IF(H1048="in-sample",IF(Q1048=bigT,((qCell/bigT)*(I1049-I1048))+((1-(qCell/bigT))*J1048),IF(OR(F1049="",COUNT($F$2:F1048)&lt;=qCell),IF(COUNT($F$2:F1048)=1,0,F1048-F1047),((qCell/COUNT($F$2:F1048))*(I1049-I1048))+((1-(qCell/COUNT($F$2:F1048)))*J1048))),J1048),IF(AND(Temp!optSeasCoef=0,Temp!sts_multp=1),IF(H1048="in-sample",IF(Q1048=bigT,((qCell/bigT)*(I1049/I1048))+((1-(qCell/bigT))*J1048),IF(qCell=0,1,IF(OR(F1049="",COUNT($F$2:F1048)&lt;=qCell),IF(COUNT($F$2:F1048)=1,1,F1048/F1047),((qCell/COUNT($F$2:F1048))*(I1049/I1048))+((1-(qCell/COUNT($F$2:F1048)))*J1048)))),J1048),IF(Temp!sts_add=1,IF(H1048="in-sample",IF(Q1048=bigT,((qCell/bigT)*(I1049-I1048))+((1-(qCell/bigT))*J1048),IF(OR(F1049="",COUNT($AX$2:AX1048)&lt;=qCell),IF(COUNT($AX$2:AX1048)=1,0,AX1048-AX1047),((qCell/COUNT($AX$2:AX1048))*(I1049-I1048))+((1-(qCell/COUNT($AX$2:AX1048)))*J1048))),J1048),IF(H1048="in-sample",IF(Q1048=bigT,((qCell/bigT)*(I1049/I1048))+((1-(qCell/bigT))*J1048),IF(qCell=0,1,IF(OR(F1049="",COUNT($AX$2:AX1048)&lt;=qCell),IF(COUNT($AX$2:AX1048)=1,1,AX1048/AX1047),((qCell/COUNT($AX$2:AX1048))*(I1049/I1048))+((1-(qCell/COUNT($AX$2:AX1048)))*J1048)))),J1048)))))))</f>
        <v/>
      </c>
      <c r="K1049" s="31" t="str">
        <f>IF(H1049="","",IF(AND(Temp!optSeasCoef=0,Temp!sts_add=1),IF(H1049="out-sample",I1049+(Q1049*J1049),I1049+J1049),IF(AND(Temp!optSeasCoef=0,Temp!sts_multp=1),IF(H1049="out-sample",I1049*(J1049^Q1049),I1049*J1049),IF(Temp!sts_add=1,IF(H1049="out-sample",(I1049+(Q1049*J1049))*G1049,(I1049+J1049)*G1049),IF(H1049="out-sample",I1049*(J1049^Q1049)*G1049,I1049*J1049*G1049)))))</f>
        <v/>
      </c>
      <c r="L1049" s="32" t="str">
        <f t="shared" si="114"/>
        <v/>
      </c>
      <c r="M1049" s="32" t="str">
        <f t="shared" si="115"/>
        <v/>
      </c>
      <c r="N1049" s="32" t="str">
        <f t="shared" si="116"/>
        <v/>
      </c>
      <c r="O1049" s="32" t="str">
        <f t="shared" si="117"/>
        <v/>
      </c>
      <c r="P1049" s="32" t="str">
        <f t="shared" si="118"/>
        <v/>
      </c>
      <c r="Q1049" s="3" t="str">
        <f>IF(AND(Temp!fhor_indata=1,F1049="",H1048="in-sample"),1,IF(AND(Temp!fhor_indata=1,H1048="out-sample",Q1048&lt;ATA!XfHor),Q1048+1,IF(F1049="","",IF(AND(H1049="out-sample",H1048="in-sample"),1,IF(AND(H1049="out-sample",H1048="out-sample"),Q1048+1,IF(ISNUMBER(Q1048),Q1048+1,1))))))</f>
        <v/>
      </c>
      <c r="R1049" s="3" t="str">
        <f t="shared" si="112"/>
        <v/>
      </c>
      <c r="S1049" s="6"/>
      <c r="T1049" s="6"/>
      <c r="U1049" s="6"/>
      <c r="V1049" s="6"/>
      <c r="W1049" s="6"/>
      <c r="X1049" s="6"/>
      <c r="Y1049" s="6"/>
      <c r="Z1049" s="6"/>
      <c r="AA1049" s="6"/>
      <c r="AB1049" s="6"/>
      <c r="AC1049" s="6"/>
      <c r="AD1049" s="6"/>
      <c r="AE1049" s="6"/>
      <c r="AF1049" s="6"/>
      <c r="AG1049" s="6"/>
      <c r="AH1049" s="6"/>
      <c r="AI1049" s="6"/>
      <c r="AJ1049" s="6"/>
      <c r="AK1049" s="6"/>
      <c r="AX1049" s="63" t="e">
        <f t="shared" si="113"/>
        <v>#VALUE!</v>
      </c>
    </row>
    <row r="1050" spans="1:50" s="1" customFormat="1" ht="14.25" x14ac:dyDescent="0.2">
      <c r="A1050" s="6"/>
      <c r="B1050" s="6"/>
      <c r="C1050" s="6"/>
      <c r="D1050" s="3"/>
      <c r="E1050" s="70" t="str">
        <f>IF(ATA!E1050="","",ATA!E1050)</f>
        <v/>
      </c>
      <c r="F1050" s="51" t="str">
        <f>IF(ATA!F1050="","",ATA!F1050)</f>
        <v/>
      </c>
      <c r="G1050" s="11" t="str">
        <f>IF(ATA!G1050="","",ATA!G1050)</f>
        <v/>
      </c>
      <c r="H1050" s="55" t="str">
        <f>IF(ATA!H1050="","",ATA!H1050)</f>
        <v/>
      </c>
      <c r="I1050" s="31" t="str">
        <f>IF(AND(F1049="",H1049="in-sample"),"",IF(AND(Temp!fhor_indata=1,H1049="out-sample",H1050="out-sample"),I1049,IF(AND(F1050="",H1049="out-sample"),"",IF(AND(Temp!optSeasCoef=0,Temp!sts_add=1),IF(H1049="in-sample",IF(Q1049=bigT,((pCell/bigT)*F1049)+((1-(pCell/bigT))*(I1049+J1049)),IF(OR(F1050="",COUNT($F$2:F1049)&lt;=pCell),F1049,((pCell/COUNT($F$2:F1049))*F1049)+((1-(pCell/COUNT($F$2:F1049)))*(I1049+J1049)))),I1049),IF(AND(Temp!optSeasCoef=0,Temp!sts_multp=1),IF(H1049="in-sample",IF(Q1049=bigT,((pCell/bigT)*F1049)+((1-(pCell/bigT))*(I1049*J1049)),IF(OR(F1050="",COUNT(F$2:$F1049)&lt;=pCell),F1049,((pCell/COUNT($F$2:F1049))*F1049)+((1-(pCell/COUNT($F$2:F1049)))*(I1049*J1049)))),I1049),IF(Temp!sts_add=1,IF(H1049="in-sample",IF(Q1049=bigT,((pCell/bigT)*AX1049)+((1-(pCell/bigT))*(I1049+J1049)),IF(OR(F1050="",COUNT($AX$2:AX1049)&lt;=pCell),AX1049,((pCell/COUNT($AX$2:AX1049))*AX1049)+((1-(pCell/COUNT($AX$2:AX1049)))*(I1049+J1049)))),I1049),IF(H1049="in-sample",IF(Q1049=bigT,((pCell/bigT)*AX1049)+((1-(pCell/bigT))*(I1049*J1049)),IF(OR(F1050="",COUNT($AX$2:AX1049)&lt;=pCell),AX1049,((pCell/COUNT($AX$2:AX1049))*AX1049)+((1-(pCell/COUNT($AX$2:AX1049)))*(I1049*J1049)))),I1049)))))))</f>
        <v/>
      </c>
      <c r="J1050" s="31" t="str">
        <f>IF(AND(F1049="",H1049="in-sample"),"",IF(AND(Temp!fhor_indata=1,H1049="out-sample",H1050="out-sample"),J1049,IF(AND(F1050="",H1049="out-sample"),"",IF(AND(Temp!optSeasCoef=0,Temp!sts_add=1),IF(H1049="in-sample",IF(Q1049=bigT,((qCell/bigT)*(I1050-I1049))+((1-(qCell/bigT))*J1049),IF(OR(F1050="",COUNT($F$2:F1049)&lt;=qCell),IF(COUNT($F$2:F1049)=1,0,F1049-F1048),((qCell/COUNT($F$2:F1049))*(I1050-I1049))+((1-(qCell/COUNT($F$2:F1049)))*J1049))),J1049),IF(AND(Temp!optSeasCoef=0,Temp!sts_multp=1),IF(H1049="in-sample",IF(Q1049=bigT,((qCell/bigT)*(I1050/I1049))+((1-(qCell/bigT))*J1049),IF(qCell=0,1,IF(OR(F1050="",COUNT($F$2:F1049)&lt;=qCell),IF(COUNT($F$2:F1049)=1,1,F1049/F1048),((qCell/COUNT($F$2:F1049))*(I1050/I1049))+((1-(qCell/COUNT($F$2:F1049)))*J1049)))),J1049),IF(Temp!sts_add=1,IF(H1049="in-sample",IF(Q1049=bigT,((qCell/bigT)*(I1050-I1049))+((1-(qCell/bigT))*J1049),IF(OR(F1050="",COUNT($AX$2:AX1049)&lt;=qCell),IF(COUNT($AX$2:AX1049)=1,0,AX1049-AX1048),((qCell/COUNT($AX$2:AX1049))*(I1050-I1049))+((1-(qCell/COUNT($AX$2:AX1049)))*J1049))),J1049),IF(H1049="in-sample",IF(Q1049=bigT,((qCell/bigT)*(I1050/I1049))+((1-(qCell/bigT))*J1049),IF(qCell=0,1,IF(OR(F1050="",COUNT($AX$2:AX1049)&lt;=qCell),IF(COUNT($AX$2:AX1049)=1,1,AX1049/AX1048),((qCell/COUNT($AX$2:AX1049))*(I1050/I1049))+((1-(qCell/COUNT($AX$2:AX1049)))*J1049)))),J1049)))))))</f>
        <v/>
      </c>
      <c r="K1050" s="31" t="str">
        <f>IF(H1050="","",IF(AND(Temp!optSeasCoef=0,Temp!sts_add=1),IF(H1050="out-sample",I1050+(Q1050*J1050),I1050+J1050),IF(AND(Temp!optSeasCoef=0,Temp!sts_multp=1),IF(H1050="out-sample",I1050*(J1050^Q1050),I1050*J1050),IF(Temp!sts_add=1,IF(H1050="out-sample",(I1050+(Q1050*J1050))*G1050,(I1050+J1050)*G1050),IF(H1050="out-sample",I1050*(J1050^Q1050)*G1050,I1050*J1050*G1050)))))</f>
        <v/>
      </c>
      <c r="L1050" s="32" t="str">
        <f t="shared" si="114"/>
        <v/>
      </c>
      <c r="M1050" s="32" t="str">
        <f t="shared" si="115"/>
        <v/>
      </c>
      <c r="N1050" s="32" t="str">
        <f t="shared" si="116"/>
        <v/>
      </c>
      <c r="O1050" s="32" t="str">
        <f t="shared" si="117"/>
        <v/>
      </c>
      <c r="P1050" s="32" t="str">
        <f t="shared" si="118"/>
        <v/>
      </c>
      <c r="Q1050" s="3" t="str">
        <f>IF(AND(Temp!fhor_indata=1,F1050="",H1049="in-sample"),1,IF(AND(Temp!fhor_indata=1,H1049="out-sample",Q1049&lt;ATA!XfHor),Q1049+1,IF(F1050="","",IF(AND(H1050="out-sample",H1049="in-sample"),1,IF(AND(H1050="out-sample",H1049="out-sample"),Q1049+1,IF(ISNUMBER(Q1049),Q1049+1,1))))))</f>
        <v/>
      </c>
      <c r="R1050" s="3" t="str">
        <f t="shared" si="112"/>
        <v/>
      </c>
      <c r="S1050" s="6"/>
      <c r="T1050" s="6"/>
      <c r="U1050" s="6"/>
      <c r="V1050" s="6"/>
      <c r="W1050" s="6"/>
      <c r="X1050" s="6"/>
      <c r="Y1050" s="6"/>
      <c r="Z1050" s="6"/>
      <c r="AA1050" s="6"/>
      <c r="AB1050" s="6"/>
      <c r="AC1050" s="6"/>
      <c r="AD1050" s="6"/>
      <c r="AE1050" s="6"/>
      <c r="AF1050" s="6"/>
      <c r="AG1050" s="6"/>
      <c r="AH1050" s="6"/>
      <c r="AI1050" s="6"/>
      <c r="AJ1050" s="6"/>
      <c r="AK1050" s="6"/>
      <c r="AX1050" s="63" t="e">
        <f t="shared" si="113"/>
        <v>#VALUE!</v>
      </c>
    </row>
    <row r="1051" spans="1:50" s="1" customFormat="1" ht="14.25" x14ac:dyDescent="0.2">
      <c r="A1051" s="6"/>
      <c r="B1051" s="6"/>
      <c r="C1051" s="6"/>
      <c r="D1051" s="3"/>
      <c r="E1051" s="70" t="str">
        <f>IF(ATA!E1051="","",ATA!E1051)</f>
        <v/>
      </c>
      <c r="F1051" s="51" t="str">
        <f>IF(ATA!F1051="","",ATA!F1051)</f>
        <v/>
      </c>
      <c r="G1051" s="11" t="str">
        <f>IF(ATA!G1051="","",ATA!G1051)</f>
        <v/>
      </c>
      <c r="H1051" s="55" t="str">
        <f>IF(ATA!H1051="","",ATA!H1051)</f>
        <v/>
      </c>
      <c r="I1051" s="31" t="str">
        <f>IF(AND(F1050="",H1050="in-sample"),"",IF(AND(Temp!fhor_indata=1,H1050="out-sample",H1051="out-sample"),I1050,IF(AND(F1051="",H1050="out-sample"),"",IF(AND(Temp!optSeasCoef=0,Temp!sts_add=1),IF(H1050="in-sample",IF(Q1050=bigT,((pCell/bigT)*F1050)+((1-(pCell/bigT))*(I1050+J1050)),IF(OR(F1051="",COUNT($F$2:F1050)&lt;=pCell),F1050,((pCell/COUNT($F$2:F1050))*F1050)+((1-(pCell/COUNT($F$2:F1050)))*(I1050+J1050)))),I1050),IF(AND(Temp!optSeasCoef=0,Temp!sts_multp=1),IF(H1050="in-sample",IF(Q1050=bigT,((pCell/bigT)*F1050)+((1-(pCell/bigT))*(I1050*J1050)),IF(OR(F1051="",COUNT(F$2:$F1050)&lt;=pCell),F1050,((pCell/COUNT($F$2:F1050))*F1050)+((1-(pCell/COUNT($F$2:F1050)))*(I1050*J1050)))),I1050),IF(Temp!sts_add=1,IF(H1050="in-sample",IF(Q1050=bigT,((pCell/bigT)*AX1050)+((1-(pCell/bigT))*(I1050+J1050)),IF(OR(F1051="",COUNT($AX$2:AX1050)&lt;=pCell),AX1050,((pCell/COUNT($AX$2:AX1050))*AX1050)+((1-(pCell/COUNT($AX$2:AX1050)))*(I1050+J1050)))),I1050),IF(H1050="in-sample",IF(Q1050=bigT,((pCell/bigT)*AX1050)+((1-(pCell/bigT))*(I1050*J1050)),IF(OR(F1051="",COUNT($AX$2:AX1050)&lt;=pCell),AX1050,((pCell/COUNT($AX$2:AX1050))*AX1050)+((1-(pCell/COUNT($AX$2:AX1050)))*(I1050*J1050)))),I1050)))))))</f>
        <v/>
      </c>
      <c r="J1051" s="31" t="str">
        <f>IF(AND(F1050="",H1050="in-sample"),"",IF(AND(Temp!fhor_indata=1,H1050="out-sample",H1051="out-sample"),J1050,IF(AND(F1051="",H1050="out-sample"),"",IF(AND(Temp!optSeasCoef=0,Temp!sts_add=1),IF(H1050="in-sample",IF(Q1050=bigT,((qCell/bigT)*(I1051-I1050))+((1-(qCell/bigT))*J1050),IF(OR(F1051="",COUNT($F$2:F1050)&lt;=qCell),IF(COUNT($F$2:F1050)=1,0,F1050-F1049),((qCell/COUNT($F$2:F1050))*(I1051-I1050))+((1-(qCell/COUNT($F$2:F1050)))*J1050))),J1050),IF(AND(Temp!optSeasCoef=0,Temp!sts_multp=1),IF(H1050="in-sample",IF(Q1050=bigT,((qCell/bigT)*(I1051/I1050))+((1-(qCell/bigT))*J1050),IF(qCell=0,1,IF(OR(F1051="",COUNT($F$2:F1050)&lt;=qCell),IF(COUNT($F$2:F1050)=1,1,F1050/F1049),((qCell/COUNT($F$2:F1050))*(I1051/I1050))+((1-(qCell/COUNT($F$2:F1050)))*J1050)))),J1050),IF(Temp!sts_add=1,IF(H1050="in-sample",IF(Q1050=bigT,((qCell/bigT)*(I1051-I1050))+((1-(qCell/bigT))*J1050),IF(OR(F1051="",COUNT($AX$2:AX1050)&lt;=qCell),IF(COUNT($AX$2:AX1050)=1,0,AX1050-AX1049),((qCell/COUNT($AX$2:AX1050))*(I1051-I1050))+((1-(qCell/COUNT($AX$2:AX1050)))*J1050))),J1050),IF(H1050="in-sample",IF(Q1050=bigT,((qCell/bigT)*(I1051/I1050))+((1-(qCell/bigT))*J1050),IF(qCell=0,1,IF(OR(F1051="",COUNT($AX$2:AX1050)&lt;=qCell),IF(COUNT($AX$2:AX1050)=1,1,AX1050/AX1049),((qCell/COUNT($AX$2:AX1050))*(I1051/I1050))+((1-(qCell/COUNT($AX$2:AX1050)))*J1050)))),J1050)))))))</f>
        <v/>
      </c>
      <c r="K1051" s="31" t="str">
        <f>IF(H1051="","",IF(AND(Temp!optSeasCoef=0,Temp!sts_add=1),IF(H1051="out-sample",I1051+(Q1051*J1051),I1051+J1051),IF(AND(Temp!optSeasCoef=0,Temp!sts_multp=1),IF(H1051="out-sample",I1051*(J1051^Q1051),I1051*J1051),IF(Temp!sts_add=1,IF(H1051="out-sample",(I1051+(Q1051*J1051))*G1051,(I1051+J1051)*G1051),IF(H1051="out-sample",I1051*(J1051^Q1051)*G1051,I1051*J1051*G1051)))))</f>
        <v/>
      </c>
      <c r="L1051" s="32" t="str">
        <f t="shared" si="114"/>
        <v/>
      </c>
      <c r="M1051" s="32" t="str">
        <f t="shared" si="115"/>
        <v/>
      </c>
      <c r="N1051" s="32" t="str">
        <f t="shared" si="116"/>
        <v/>
      </c>
      <c r="O1051" s="32" t="str">
        <f t="shared" si="117"/>
        <v/>
      </c>
      <c r="P1051" s="32" t="str">
        <f t="shared" si="118"/>
        <v/>
      </c>
      <c r="Q1051" s="3" t="str">
        <f>IF(AND(Temp!fhor_indata=1,F1051="",H1050="in-sample"),1,IF(AND(Temp!fhor_indata=1,H1050="out-sample",Q1050&lt;ATA!XfHor),Q1050+1,IF(F1051="","",IF(AND(H1051="out-sample",H1050="in-sample"),1,IF(AND(H1051="out-sample",H1050="out-sample"),Q1050+1,IF(ISNUMBER(Q1050),Q1050+1,1))))))</f>
        <v/>
      </c>
      <c r="R1051" s="3" t="str">
        <f t="shared" si="112"/>
        <v/>
      </c>
      <c r="S1051" s="6"/>
      <c r="T1051" s="6"/>
      <c r="U1051" s="6"/>
      <c r="V1051" s="6"/>
      <c r="W1051" s="6"/>
      <c r="X1051" s="6"/>
      <c r="Y1051" s="6"/>
      <c r="Z1051" s="6"/>
      <c r="AA1051" s="6"/>
      <c r="AB1051" s="6"/>
      <c r="AC1051" s="6"/>
      <c r="AD1051" s="6"/>
      <c r="AE1051" s="6"/>
      <c r="AF1051" s="6"/>
      <c r="AG1051" s="6"/>
      <c r="AH1051" s="6"/>
      <c r="AI1051" s="6"/>
      <c r="AJ1051" s="6"/>
      <c r="AK1051" s="6"/>
      <c r="AX1051" s="63" t="e">
        <f t="shared" si="113"/>
        <v>#VALUE!</v>
      </c>
    </row>
    <row r="1052" spans="1:50" s="1" customFormat="1" ht="14.25" x14ac:dyDescent="0.2">
      <c r="A1052" s="6"/>
      <c r="B1052" s="6"/>
      <c r="C1052" s="6"/>
      <c r="D1052" s="3"/>
      <c r="E1052" s="70" t="str">
        <f>IF(ATA!E1052="","",ATA!E1052)</f>
        <v/>
      </c>
      <c r="F1052" s="51" t="str">
        <f>IF(ATA!F1052="","",ATA!F1052)</f>
        <v/>
      </c>
      <c r="G1052" s="11" t="str">
        <f>IF(ATA!G1052="","",ATA!G1052)</f>
        <v/>
      </c>
      <c r="H1052" s="55" t="str">
        <f>IF(ATA!H1052="","",ATA!H1052)</f>
        <v/>
      </c>
      <c r="I1052" s="31" t="str">
        <f>IF(AND(F1051="",H1051="in-sample"),"",IF(AND(Temp!fhor_indata=1,H1051="out-sample",H1052="out-sample"),I1051,IF(AND(F1052="",H1051="out-sample"),"",IF(AND(Temp!optSeasCoef=0,Temp!sts_add=1),IF(H1051="in-sample",IF(Q1051=bigT,((pCell/bigT)*F1051)+((1-(pCell/bigT))*(I1051+J1051)),IF(OR(F1052="",COUNT($F$2:F1051)&lt;=pCell),F1051,((pCell/COUNT($F$2:F1051))*F1051)+((1-(pCell/COUNT($F$2:F1051)))*(I1051+J1051)))),I1051),IF(AND(Temp!optSeasCoef=0,Temp!sts_multp=1),IF(H1051="in-sample",IF(Q1051=bigT,((pCell/bigT)*F1051)+((1-(pCell/bigT))*(I1051*J1051)),IF(OR(F1052="",COUNT(F$2:$F1051)&lt;=pCell),F1051,((pCell/COUNT($F$2:F1051))*F1051)+((1-(pCell/COUNT($F$2:F1051)))*(I1051*J1051)))),I1051),IF(Temp!sts_add=1,IF(H1051="in-sample",IF(Q1051=bigT,((pCell/bigT)*AX1051)+((1-(pCell/bigT))*(I1051+J1051)),IF(OR(F1052="",COUNT($AX$2:AX1051)&lt;=pCell),AX1051,((pCell/COUNT($AX$2:AX1051))*AX1051)+((1-(pCell/COUNT($AX$2:AX1051)))*(I1051+J1051)))),I1051),IF(H1051="in-sample",IF(Q1051=bigT,((pCell/bigT)*AX1051)+((1-(pCell/bigT))*(I1051*J1051)),IF(OR(F1052="",COUNT($AX$2:AX1051)&lt;=pCell),AX1051,((pCell/COUNT($AX$2:AX1051))*AX1051)+((1-(pCell/COUNT($AX$2:AX1051)))*(I1051*J1051)))),I1051)))))))</f>
        <v/>
      </c>
      <c r="J1052" s="31" t="str">
        <f>IF(AND(F1051="",H1051="in-sample"),"",IF(AND(Temp!fhor_indata=1,H1051="out-sample",H1052="out-sample"),J1051,IF(AND(F1052="",H1051="out-sample"),"",IF(AND(Temp!optSeasCoef=0,Temp!sts_add=1),IF(H1051="in-sample",IF(Q1051=bigT,((qCell/bigT)*(I1052-I1051))+((1-(qCell/bigT))*J1051),IF(OR(F1052="",COUNT($F$2:F1051)&lt;=qCell),IF(COUNT($F$2:F1051)=1,0,F1051-F1050),((qCell/COUNT($F$2:F1051))*(I1052-I1051))+((1-(qCell/COUNT($F$2:F1051)))*J1051))),J1051),IF(AND(Temp!optSeasCoef=0,Temp!sts_multp=1),IF(H1051="in-sample",IF(Q1051=bigT,((qCell/bigT)*(I1052/I1051))+((1-(qCell/bigT))*J1051),IF(qCell=0,1,IF(OR(F1052="",COUNT($F$2:F1051)&lt;=qCell),IF(COUNT($F$2:F1051)=1,1,F1051/F1050),((qCell/COUNT($F$2:F1051))*(I1052/I1051))+((1-(qCell/COUNT($F$2:F1051)))*J1051)))),J1051),IF(Temp!sts_add=1,IF(H1051="in-sample",IF(Q1051=bigT,((qCell/bigT)*(I1052-I1051))+((1-(qCell/bigT))*J1051),IF(OR(F1052="",COUNT($AX$2:AX1051)&lt;=qCell),IF(COUNT($AX$2:AX1051)=1,0,AX1051-AX1050),((qCell/COUNT($AX$2:AX1051))*(I1052-I1051))+((1-(qCell/COUNT($AX$2:AX1051)))*J1051))),J1051),IF(H1051="in-sample",IF(Q1051=bigT,((qCell/bigT)*(I1052/I1051))+((1-(qCell/bigT))*J1051),IF(qCell=0,1,IF(OR(F1052="",COUNT($AX$2:AX1051)&lt;=qCell),IF(COUNT($AX$2:AX1051)=1,1,AX1051/AX1050),((qCell/COUNT($AX$2:AX1051))*(I1052/I1051))+((1-(qCell/COUNT($AX$2:AX1051)))*J1051)))),J1051)))))))</f>
        <v/>
      </c>
      <c r="K1052" s="31" t="str">
        <f>IF(H1052="","",IF(AND(Temp!optSeasCoef=0,Temp!sts_add=1),IF(H1052="out-sample",I1052+(Q1052*J1052),I1052+J1052),IF(AND(Temp!optSeasCoef=0,Temp!sts_multp=1),IF(H1052="out-sample",I1052*(J1052^Q1052),I1052*J1052),IF(Temp!sts_add=1,IF(H1052="out-sample",(I1052+(Q1052*J1052))*G1052,(I1052+J1052)*G1052),IF(H1052="out-sample",I1052*(J1052^Q1052)*G1052,I1052*J1052*G1052)))))</f>
        <v/>
      </c>
      <c r="L1052" s="32" t="str">
        <f t="shared" si="114"/>
        <v/>
      </c>
      <c r="M1052" s="32" t="str">
        <f t="shared" si="115"/>
        <v/>
      </c>
      <c r="N1052" s="32" t="str">
        <f t="shared" si="116"/>
        <v/>
      </c>
      <c r="O1052" s="32" t="str">
        <f t="shared" si="117"/>
        <v/>
      </c>
      <c r="P1052" s="32" t="str">
        <f t="shared" si="118"/>
        <v/>
      </c>
      <c r="Q1052" s="3" t="str">
        <f>IF(AND(Temp!fhor_indata=1,F1052="",H1051="in-sample"),1,IF(AND(Temp!fhor_indata=1,H1051="out-sample",Q1051&lt;ATA!XfHor),Q1051+1,IF(F1052="","",IF(AND(H1052="out-sample",H1051="in-sample"),1,IF(AND(H1052="out-sample",H1051="out-sample"),Q1051+1,IF(ISNUMBER(Q1051),Q1051+1,1))))))</f>
        <v/>
      </c>
      <c r="R1052" s="3" t="str">
        <f t="shared" si="112"/>
        <v/>
      </c>
      <c r="S1052" s="6"/>
      <c r="T1052" s="6"/>
      <c r="U1052" s="6"/>
      <c r="V1052" s="6"/>
      <c r="W1052" s="6"/>
      <c r="X1052" s="6"/>
      <c r="Y1052" s="6"/>
      <c r="Z1052" s="6"/>
      <c r="AA1052" s="6"/>
      <c r="AB1052" s="6"/>
      <c r="AC1052" s="6"/>
      <c r="AD1052" s="6"/>
      <c r="AE1052" s="6"/>
      <c r="AF1052" s="6"/>
      <c r="AG1052" s="6"/>
      <c r="AH1052" s="6"/>
      <c r="AI1052" s="6"/>
      <c r="AJ1052" s="6"/>
      <c r="AK1052" s="6"/>
      <c r="AX1052" s="63" t="e">
        <f t="shared" si="113"/>
        <v>#VALUE!</v>
      </c>
    </row>
    <row r="1053" spans="1:50" s="1" customFormat="1" ht="14.25" x14ac:dyDescent="0.2">
      <c r="A1053" s="6"/>
      <c r="B1053" s="6"/>
      <c r="C1053" s="6"/>
      <c r="D1053" s="3"/>
      <c r="E1053" s="70" t="str">
        <f>IF(ATA!E1053="","",ATA!E1053)</f>
        <v/>
      </c>
      <c r="F1053" s="51" t="str">
        <f>IF(ATA!F1053="","",ATA!F1053)</f>
        <v/>
      </c>
      <c r="G1053" s="11" t="str">
        <f>IF(ATA!G1053="","",ATA!G1053)</f>
        <v/>
      </c>
      <c r="H1053" s="55" t="str">
        <f>IF(ATA!H1053="","",ATA!H1053)</f>
        <v/>
      </c>
      <c r="I1053" s="31" t="str">
        <f>IF(AND(F1052="",H1052="in-sample"),"",IF(AND(Temp!fhor_indata=1,H1052="out-sample",H1053="out-sample"),I1052,IF(AND(F1053="",H1052="out-sample"),"",IF(AND(Temp!optSeasCoef=0,Temp!sts_add=1),IF(H1052="in-sample",IF(Q1052=bigT,((pCell/bigT)*F1052)+((1-(pCell/bigT))*(I1052+J1052)),IF(OR(F1053="",COUNT($F$2:F1052)&lt;=pCell),F1052,((pCell/COUNT($F$2:F1052))*F1052)+((1-(pCell/COUNT($F$2:F1052)))*(I1052+J1052)))),I1052),IF(AND(Temp!optSeasCoef=0,Temp!sts_multp=1),IF(H1052="in-sample",IF(Q1052=bigT,((pCell/bigT)*F1052)+((1-(pCell/bigT))*(I1052*J1052)),IF(OR(F1053="",COUNT(F$2:$F1052)&lt;=pCell),F1052,((pCell/COUNT($F$2:F1052))*F1052)+((1-(pCell/COUNT($F$2:F1052)))*(I1052*J1052)))),I1052),IF(Temp!sts_add=1,IF(H1052="in-sample",IF(Q1052=bigT,((pCell/bigT)*AX1052)+((1-(pCell/bigT))*(I1052+J1052)),IF(OR(F1053="",COUNT($AX$2:AX1052)&lt;=pCell),AX1052,((pCell/COUNT($AX$2:AX1052))*AX1052)+((1-(pCell/COUNT($AX$2:AX1052)))*(I1052+J1052)))),I1052),IF(H1052="in-sample",IF(Q1052=bigT,((pCell/bigT)*AX1052)+((1-(pCell/bigT))*(I1052*J1052)),IF(OR(F1053="",COUNT($AX$2:AX1052)&lt;=pCell),AX1052,((pCell/COUNT($AX$2:AX1052))*AX1052)+((1-(pCell/COUNT($AX$2:AX1052)))*(I1052*J1052)))),I1052)))))))</f>
        <v/>
      </c>
      <c r="J1053" s="31" t="str">
        <f>IF(AND(F1052="",H1052="in-sample"),"",IF(AND(Temp!fhor_indata=1,H1052="out-sample",H1053="out-sample"),J1052,IF(AND(F1053="",H1052="out-sample"),"",IF(AND(Temp!optSeasCoef=0,Temp!sts_add=1),IF(H1052="in-sample",IF(Q1052=bigT,((qCell/bigT)*(I1053-I1052))+((1-(qCell/bigT))*J1052),IF(OR(F1053="",COUNT($F$2:F1052)&lt;=qCell),IF(COUNT($F$2:F1052)=1,0,F1052-F1051),((qCell/COUNT($F$2:F1052))*(I1053-I1052))+((1-(qCell/COUNT($F$2:F1052)))*J1052))),J1052),IF(AND(Temp!optSeasCoef=0,Temp!sts_multp=1),IF(H1052="in-sample",IF(Q1052=bigT,((qCell/bigT)*(I1053/I1052))+((1-(qCell/bigT))*J1052),IF(qCell=0,1,IF(OR(F1053="",COUNT($F$2:F1052)&lt;=qCell),IF(COUNT($F$2:F1052)=1,1,F1052/F1051),((qCell/COUNT($F$2:F1052))*(I1053/I1052))+((1-(qCell/COUNT($F$2:F1052)))*J1052)))),J1052),IF(Temp!sts_add=1,IF(H1052="in-sample",IF(Q1052=bigT,((qCell/bigT)*(I1053-I1052))+((1-(qCell/bigT))*J1052),IF(OR(F1053="",COUNT($AX$2:AX1052)&lt;=qCell),IF(COUNT($AX$2:AX1052)=1,0,AX1052-AX1051),((qCell/COUNT($AX$2:AX1052))*(I1053-I1052))+((1-(qCell/COUNT($AX$2:AX1052)))*J1052))),J1052),IF(H1052="in-sample",IF(Q1052=bigT,((qCell/bigT)*(I1053/I1052))+((1-(qCell/bigT))*J1052),IF(qCell=0,1,IF(OR(F1053="",COUNT($AX$2:AX1052)&lt;=qCell),IF(COUNT($AX$2:AX1052)=1,1,AX1052/AX1051),((qCell/COUNT($AX$2:AX1052))*(I1053/I1052))+((1-(qCell/COUNT($AX$2:AX1052)))*J1052)))),J1052)))))))</f>
        <v/>
      </c>
      <c r="K1053" s="31" t="str">
        <f>IF(H1053="","",IF(AND(Temp!optSeasCoef=0,Temp!sts_add=1),IF(H1053="out-sample",I1053+(Q1053*J1053),I1053+J1053),IF(AND(Temp!optSeasCoef=0,Temp!sts_multp=1),IF(H1053="out-sample",I1053*(J1053^Q1053),I1053*J1053),IF(Temp!sts_add=1,IF(H1053="out-sample",(I1053+(Q1053*J1053))*G1053,(I1053+J1053)*G1053),IF(H1053="out-sample",I1053*(J1053^Q1053)*G1053,I1053*J1053*G1053)))))</f>
        <v/>
      </c>
      <c r="L1053" s="32" t="str">
        <f t="shared" si="114"/>
        <v/>
      </c>
      <c r="M1053" s="32" t="str">
        <f t="shared" si="115"/>
        <v/>
      </c>
      <c r="N1053" s="32" t="str">
        <f t="shared" si="116"/>
        <v/>
      </c>
      <c r="O1053" s="32" t="str">
        <f t="shared" si="117"/>
        <v/>
      </c>
      <c r="P1053" s="32" t="str">
        <f t="shared" si="118"/>
        <v/>
      </c>
      <c r="Q1053" s="3" t="str">
        <f>IF(AND(Temp!fhor_indata=1,F1053="",H1052="in-sample"),1,IF(AND(Temp!fhor_indata=1,H1052="out-sample",Q1052&lt;ATA!XfHor),Q1052+1,IF(F1053="","",IF(AND(H1053="out-sample",H1052="in-sample"),1,IF(AND(H1053="out-sample",H1052="out-sample"),Q1052+1,IF(ISNUMBER(Q1052),Q1052+1,1))))))</f>
        <v/>
      </c>
      <c r="R1053" s="3" t="str">
        <f t="shared" si="112"/>
        <v/>
      </c>
      <c r="S1053" s="6"/>
      <c r="T1053" s="6"/>
      <c r="U1053" s="6"/>
      <c r="V1053" s="6"/>
      <c r="W1053" s="6"/>
      <c r="X1053" s="6"/>
      <c r="Y1053" s="6"/>
      <c r="Z1053" s="6"/>
      <c r="AA1053" s="6"/>
      <c r="AB1053" s="6"/>
      <c r="AC1053" s="6"/>
      <c r="AD1053" s="6"/>
      <c r="AE1053" s="6"/>
      <c r="AF1053" s="6"/>
      <c r="AG1053" s="6"/>
      <c r="AH1053" s="6"/>
      <c r="AI1053" s="6"/>
      <c r="AJ1053" s="6"/>
      <c r="AK1053" s="6"/>
      <c r="AX1053" s="63" t="e">
        <f t="shared" si="113"/>
        <v>#VALUE!</v>
      </c>
    </row>
    <row r="1054" spans="1:50" s="1" customFormat="1" ht="14.25" x14ac:dyDescent="0.2">
      <c r="A1054" s="6"/>
      <c r="B1054" s="6"/>
      <c r="C1054" s="6"/>
      <c r="D1054" s="3"/>
      <c r="E1054" s="70" t="str">
        <f>IF(ATA!E1054="","",ATA!E1054)</f>
        <v/>
      </c>
      <c r="F1054" s="51" t="str">
        <f>IF(ATA!F1054="","",ATA!F1054)</f>
        <v/>
      </c>
      <c r="G1054" s="11" t="str">
        <f>IF(ATA!G1054="","",ATA!G1054)</f>
        <v/>
      </c>
      <c r="H1054" s="55" t="str">
        <f>IF(ATA!H1054="","",ATA!H1054)</f>
        <v/>
      </c>
      <c r="I1054" s="31" t="str">
        <f>IF(AND(F1053="",H1053="in-sample"),"",IF(AND(Temp!fhor_indata=1,H1053="out-sample",H1054="out-sample"),I1053,IF(AND(F1054="",H1053="out-sample"),"",IF(AND(Temp!optSeasCoef=0,Temp!sts_add=1),IF(H1053="in-sample",IF(Q1053=bigT,((pCell/bigT)*F1053)+((1-(pCell/bigT))*(I1053+J1053)),IF(OR(F1054="",COUNT($F$2:F1053)&lt;=pCell),F1053,((pCell/COUNT($F$2:F1053))*F1053)+((1-(pCell/COUNT($F$2:F1053)))*(I1053+J1053)))),I1053),IF(AND(Temp!optSeasCoef=0,Temp!sts_multp=1),IF(H1053="in-sample",IF(Q1053=bigT,((pCell/bigT)*F1053)+((1-(pCell/bigT))*(I1053*J1053)),IF(OR(F1054="",COUNT(F$2:$F1053)&lt;=pCell),F1053,((pCell/COUNT($F$2:F1053))*F1053)+((1-(pCell/COUNT($F$2:F1053)))*(I1053*J1053)))),I1053),IF(Temp!sts_add=1,IF(H1053="in-sample",IF(Q1053=bigT,((pCell/bigT)*AX1053)+((1-(pCell/bigT))*(I1053+J1053)),IF(OR(F1054="",COUNT($AX$2:AX1053)&lt;=pCell),AX1053,((pCell/COUNT($AX$2:AX1053))*AX1053)+((1-(pCell/COUNT($AX$2:AX1053)))*(I1053+J1053)))),I1053),IF(H1053="in-sample",IF(Q1053=bigT,((pCell/bigT)*AX1053)+((1-(pCell/bigT))*(I1053*J1053)),IF(OR(F1054="",COUNT($AX$2:AX1053)&lt;=pCell),AX1053,((pCell/COUNT($AX$2:AX1053))*AX1053)+((1-(pCell/COUNT($AX$2:AX1053)))*(I1053*J1053)))),I1053)))))))</f>
        <v/>
      </c>
      <c r="J1054" s="31" t="str">
        <f>IF(AND(F1053="",H1053="in-sample"),"",IF(AND(Temp!fhor_indata=1,H1053="out-sample",H1054="out-sample"),J1053,IF(AND(F1054="",H1053="out-sample"),"",IF(AND(Temp!optSeasCoef=0,Temp!sts_add=1),IF(H1053="in-sample",IF(Q1053=bigT,((qCell/bigT)*(I1054-I1053))+((1-(qCell/bigT))*J1053),IF(OR(F1054="",COUNT($F$2:F1053)&lt;=qCell),IF(COUNT($F$2:F1053)=1,0,F1053-F1052),((qCell/COUNT($F$2:F1053))*(I1054-I1053))+((1-(qCell/COUNT($F$2:F1053)))*J1053))),J1053),IF(AND(Temp!optSeasCoef=0,Temp!sts_multp=1),IF(H1053="in-sample",IF(Q1053=bigT,((qCell/bigT)*(I1054/I1053))+((1-(qCell/bigT))*J1053),IF(qCell=0,1,IF(OR(F1054="",COUNT($F$2:F1053)&lt;=qCell),IF(COUNT($F$2:F1053)=1,1,F1053/F1052),((qCell/COUNT($F$2:F1053))*(I1054/I1053))+((1-(qCell/COUNT($F$2:F1053)))*J1053)))),J1053),IF(Temp!sts_add=1,IF(H1053="in-sample",IF(Q1053=bigT,((qCell/bigT)*(I1054-I1053))+((1-(qCell/bigT))*J1053),IF(OR(F1054="",COUNT($AX$2:AX1053)&lt;=qCell),IF(COUNT($AX$2:AX1053)=1,0,AX1053-AX1052),((qCell/COUNT($AX$2:AX1053))*(I1054-I1053))+((1-(qCell/COUNT($AX$2:AX1053)))*J1053))),J1053),IF(H1053="in-sample",IF(Q1053=bigT,((qCell/bigT)*(I1054/I1053))+((1-(qCell/bigT))*J1053),IF(qCell=0,1,IF(OR(F1054="",COUNT($AX$2:AX1053)&lt;=qCell),IF(COUNT($AX$2:AX1053)=1,1,AX1053/AX1052),((qCell/COUNT($AX$2:AX1053))*(I1054/I1053))+((1-(qCell/COUNT($AX$2:AX1053)))*J1053)))),J1053)))))))</f>
        <v/>
      </c>
      <c r="K1054" s="31" t="str">
        <f>IF(H1054="","",IF(AND(Temp!optSeasCoef=0,Temp!sts_add=1),IF(H1054="out-sample",I1054+(Q1054*J1054),I1054+J1054),IF(AND(Temp!optSeasCoef=0,Temp!sts_multp=1),IF(H1054="out-sample",I1054*(J1054^Q1054),I1054*J1054),IF(Temp!sts_add=1,IF(H1054="out-sample",(I1054+(Q1054*J1054))*G1054,(I1054+J1054)*G1054),IF(H1054="out-sample",I1054*(J1054^Q1054)*G1054,I1054*J1054*G1054)))))</f>
        <v/>
      </c>
      <c r="L1054" s="32" t="str">
        <f t="shared" si="114"/>
        <v/>
      </c>
      <c r="M1054" s="32" t="str">
        <f t="shared" si="115"/>
        <v/>
      </c>
      <c r="N1054" s="32" t="str">
        <f t="shared" si="116"/>
        <v/>
      </c>
      <c r="O1054" s="32" t="str">
        <f t="shared" si="117"/>
        <v/>
      </c>
      <c r="P1054" s="32" t="str">
        <f t="shared" si="118"/>
        <v/>
      </c>
      <c r="Q1054" s="3" t="str">
        <f>IF(AND(Temp!fhor_indata=1,F1054="",H1053="in-sample"),1,IF(AND(Temp!fhor_indata=1,H1053="out-sample",Q1053&lt;ATA!XfHor),Q1053+1,IF(F1054="","",IF(AND(H1054="out-sample",H1053="in-sample"),1,IF(AND(H1054="out-sample",H1053="out-sample"),Q1053+1,IF(ISNUMBER(Q1053),Q1053+1,1))))))</f>
        <v/>
      </c>
      <c r="R1054" s="3" t="str">
        <f t="shared" si="112"/>
        <v/>
      </c>
      <c r="S1054" s="6"/>
      <c r="T1054" s="6"/>
      <c r="U1054" s="6"/>
      <c r="V1054" s="6"/>
      <c r="W1054" s="6"/>
      <c r="X1054" s="6"/>
      <c r="Y1054" s="6"/>
      <c r="Z1054" s="6"/>
      <c r="AA1054" s="6"/>
      <c r="AB1054" s="6"/>
      <c r="AC1054" s="6"/>
      <c r="AD1054" s="6"/>
      <c r="AE1054" s="6"/>
      <c r="AF1054" s="6"/>
      <c r="AG1054" s="6"/>
      <c r="AH1054" s="6"/>
      <c r="AI1054" s="6"/>
      <c r="AJ1054" s="6"/>
      <c r="AK1054" s="6"/>
      <c r="AX1054" s="63" t="e">
        <f t="shared" si="113"/>
        <v>#VALUE!</v>
      </c>
    </row>
    <row r="1055" spans="1:50" s="1" customFormat="1" ht="14.25" x14ac:dyDescent="0.2">
      <c r="A1055" s="6"/>
      <c r="B1055" s="6"/>
      <c r="C1055" s="6"/>
      <c r="D1055" s="3"/>
      <c r="E1055" s="70" t="str">
        <f>IF(ATA!E1055="","",ATA!E1055)</f>
        <v/>
      </c>
      <c r="F1055" s="51" t="str">
        <f>IF(ATA!F1055="","",ATA!F1055)</f>
        <v/>
      </c>
      <c r="G1055" s="11" t="str">
        <f>IF(ATA!G1055="","",ATA!G1055)</f>
        <v/>
      </c>
      <c r="H1055" s="55" t="str">
        <f>IF(ATA!H1055="","",ATA!H1055)</f>
        <v/>
      </c>
      <c r="I1055" s="31" t="str">
        <f>IF(AND(F1054="",H1054="in-sample"),"",IF(AND(Temp!fhor_indata=1,H1054="out-sample",H1055="out-sample"),I1054,IF(AND(F1055="",H1054="out-sample"),"",IF(AND(Temp!optSeasCoef=0,Temp!sts_add=1),IF(H1054="in-sample",IF(Q1054=bigT,((pCell/bigT)*F1054)+((1-(pCell/bigT))*(I1054+J1054)),IF(OR(F1055="",COUNT($F$2:F1054)&lt;=pCell),F1054,((pCell/COUNT($F$2:F1054))*F1054)+((1-(pCell/COUNT($F$2:F1054)))*(I1054+J1054)))),I1054),IF(AND(Temp!optSeasCoef=0,Temp!sts_multp=1),IF(H1054="in-sample",IF(Q1054=bigT,((pCell/bigT)*F1054)+((1-(pCell/bigT))*(I1054*J1054)),IF(OR(F1055="",COUNT(F$2:$F1054)&lt;=pCell),F1054,((pCell/COUNT($F$2:F1054))*F1054)+((1-(pCell/COUNT($F$2:F1054)))*(I1054*J1054)))),I1054),IF(Temp!sts_add=1,IF(H1054="in-sample",IF(Q1054=bigT,((pCell/bigT)*AX1054)+((1-(pCell/bigT))*(I1054+J1054)),IF(OR(F1055="",COUNT($AX$2:AX1054)&lt;=pCell),AX1054,((pCell/COUNT($AX$2:AX1054))*AX1054)+((1-(pCell/COUNT($AX$2:AX1054)))*(I1054+J1054)))),I1054),IF(H1054="in-sample",IF(Q1054=bigT,((pCell/bigT)*AX1054)+((1-(pCell/bigT))*(I1054*J1054)),IF(OR(F1055="",COUNT($AX$2:AX1054)&lt;=pCell),AX1054,((pCell/COUNT($AX$2:AX1054))*AX1054)+((1-(pCell/COUNT($AX$2:AX1054)))*(I1054*J1054)))),I1054)))))))</f>
        <v/>
      </c>
      <c r="J1055" s="31" t="str">
        <f>IF(AND(F1054="",H1054="in-sample"),"",IF(AND(Temp!fhor_indata=1,H1054="out-sample",H1055="out-sample"),J1054,IF(AND(F1055="",H1054="out-sample"),"",IF(AND(Temp!optSeasCoef=0,Temp!sts_add=1),IF(H1054="in-sample",IF(Q1054=bigT,((qCell/bigT)*(I1055-I1054))+((1-(qCell/bigT))*J1054),IF(OR(F1055="",COUNT($F$2:F1054)&lt;=qCell),IF(COUNT($F$2:F1054)=1,0,F1054-F1053),((qCell/COUNT($F$2:F1054))*(I1055-I1054))+((1-(qCell/COUNT($F$2:F1054)))*J1054))),J1054),IF(AND(Temp!optSeasCoef=0,Temp!sts_multp=1),IF(H1054="in-sample",IF(Q1054=bigT,((qCell/bigT)*(I1055/I1054))+((1-(qCell/bigT))*J1054),IF(qCell=0,1,IF(OR(F1055="",COUNT($F$2:F1054)&lt;=qCell),IF(COUNT($F$2:F1054)=1,1,F1054/F1053),((qCell/COUNT($F$2:F1054))*(I1055/I1054))+((1-(qCell/COUNT($F$2:F1054)))*J1054)))),J1054),IF(Temp!sts_add=1,IF(H1054="in-sample",IF(Q1054=bigT,((qCell/bigT)*(I1055-I1054))+((1-(qCell/bigT))*J1054),IF(OR(F1055="",COUNT($AX$2:AX1054)&lt;=qCell),IF(COUNT($AX$2:AX1054)=1,0,AX1054-AX1053),((qCell/COUNT($AX$2:AX1054))*(I1055-I1054))+((1-(qCell/COUNT($AX$2:AX1054)))*J1054))),J1054),IF(H1054="in-sample",IF(Q1054=bigT,((qCell/bigT)*(I1055/I1054))+((1-(qCell/bigT))*J1054),IF(qCell=0,1,IF(OR(F1055="",COUNT($AX$2:AX1054)&lt;=qCell),IF(COUNT($AX$2:AX1054)=1,1,AX1054/AX1053),((qCell/COUNT($AX$2:AX1054))*(I1055/I1054))+((1-(qCell/COUNT($AX$2:AX1054)))*J1054)))),J1054)))))))</f>
        <v/>
      </c>
      <c r="K1055" s="31" t="str">
        <f>IF(H1055="","",IF(AND(Temp!optSeasCoef=0,Temp!sts_add=1),IF(H1055="out-sample",I1055+(Q1055*J1055),I1055+J1055),IF(AND(Temp!optSeasCoef=0,Temp!sts_multp=1),IF(H1055="out-sample",I1055*(J1055^Q1055),I1055*J1055),IF(Temp!sts_add=1,IF(H1055="out-sample",(I1055+(Q1055*J1055))*G1055,(I1055+J1055)*G1055),IF(H1055="out-sample",I1055*(J1055^Q1055)*G1055,I1055*J1055*G1055)))))</f>
        <v/>
      </c>
      <c r="L1055" s="32" t="str">
        <f t="shared" si="114"/>
        <v/>
      </c>
      <c r="M1055" s="32" t="str">
        <f t="shared" si="115"/>
        <v/>
      </c>
      <c r="N1055" s="32" t="str">
        <f t="shared" si="116"/>
        <v/>
      </c>
      <c r="O1055" s="32" t="str">
        <f t="shared" si="117"/>
        <v/>
      </c>
      <c r="P1055" s="32" t="str">
        <f t="shared" si="118"/>
        <v/>
      </c>
      <c r="Q1055" s="3" t="str">
        <f>IF(AND(Temp!fhor_indata=1,F1055="",H1054="in-sample"),1,IF(AND(Temp!fhor_indata=1,H1054="out-sample",Q1054&lt;ATA!XfHor),Q1054+1,IF(F1055="","",IF(AND(H1055="out-sample",H1054="in-sample"),1,IF(AND(H1055="out-sample",H1054="out-sample"),Q1054+1,IF(ISNUMBER(Q1054),Q1054+1,1))))))</f>
        <v/>
      </c>
      <c r="R1055" s="3" t="str">
        <f t="shared" si="112"/>
        <v/>
      </c>
      <c r="S1055" s="6"/>
      <c r="T1055" s="6"/>
      <c r="U1055" s="6"/>
      <c r="V1055" s="6"/>
      <c r="W1055" s="6"/>
      <c r="X1055" s="6"/>
      <c r="Y1055" s="6"/>
      <c r="Z1055" s="6"/>
      <c r="AA1055" s="6"/>
      <c r="AB1055" s="6"/>
      <c r="AC1055" s="6"/>
      <c r="AD1055" s="6"/>
      <c r="AE1055" s="6"/>
      <c r="AF1055" s="6"/>
      <c r="AG1055" s="6"/>
      <c r="AH1055" s="6"/>
      <c r="AI1055" s="6"/>
      <c r="AJ1055" s="6"/>
      <c r="AK1055" s="6"/>
      <c r="AX1055" s="63" t="e">
        <f t="shared" si="113"/>
        <v>#VALUE!</v>
      </c>
    </row>
    <row r="1056" spans="1:50" s="1" customFormat="1" ht="14.25" x14ac:dyDescent="0.2">
      <c r="A1056" s="6"/>
      <c r="B1056" s="6"/>
      <c r="C1056" s="6"/>
      <c r="D1056" s="3"/>
      <c r="E1056" s="70" t="str">
        <f>IF(ATA!E1056="","",ATA!E1056)</f>
        <v/>
      </c>
      <c r="F1056" s="51" t="str">
        <f>IF(ATA!F1056="","",ATA!F1056)</f>
        <v/>
      </c>
      <c r="G1056" s="11" t="str">
        <f>IF(ATA!G1056="","",ATA!G1056)</f>
        <v/>
      </c>
      <c r="H1056" s="55" t="str">
        <f>IF(ATA!H1056="","",ATA!H1056)</f>
        <v/>
      </c>
      <c r="I1056" s="31" t="str">
        <f>IF(AND(F1055="",H1055="in-sample"),"",IF(AND(Temp!fhor_indata=1,H1055="out-sample",H1056="out-sample"),I1055,IF(AND(F1056="",H1055="out-sample"),"",IF(AND(Temp!optSeasCoef=0,Temp!sts_add=1),IF(H1055="in-sample",IF(Q1055=bigT,((pCell/bigT)*F1055)+((1-(pCell/bigT))*(I1055+J1055)),IF(OR(F1056="",COUNT($F$2:F1055)&lt;=pCell),F1055,((pCell/COUNT($F$2:F1055))*F1055)+((1-(pCell/COUNT($F$2:F1055)))*(I1055+J1055)))),I1055),IF(AND(Temp!optSeasCoef=0,Temp!sts_multp=1),IF(H1055="in-sample",IF(Q1055=bigT,((pCell/bigT)*F1055)+((1-(pCell/bigT))*(I1055*J1055)),IF(OR(F1056="",COUNT(F$2:$F1055)&lt;=pCell),F1055,((pCell/COUNT($F$2:F1055))*F1055)+((1-(pCell/COUNT($F$2:F1055)))*(I1055*J1055)))),I1055),IF(Temp!sts_add=1,IF(H1055="in-sample",IF(Q1055=bigT,((pCell/bigT)*AX1055)+((1-(pCell/bigT))*(I1055+J1055)),IF(OR(F1056="",COUNT($AX$2:AX1055)&lt;=pCell),AX1055,((pCell/COUNT($AX$2:AX1055))*AX1055)+((1-(pCell/COUNT($AX$2:AX1055)))*(I1055+J1055)))),I1055),IF(H1055="in-sample",IF(Q1055=bigT,((pCell/bigT)*AX1055)+((1-(pCell/bigT))*(I1055*J1055)),IF(OR(F1056="",COUNT($AX$2:AX1055)&lt;=pCell),AX1055,((pCell/COUNT($AX$2:AX1055))*AX1055)+((1-(pCell/COUNT($AX$2:AX1055)))*(I1055*J1055)))),I1055)))))))</f>
        <v/>
      </c>
      <c r="J1056" s="31" t="str">
        <f>IF(AND(F1055="",H1055="in-sample"),"",IF(AND(Temp!fhor_indata=1,H1055="out-sample",H1056="out-sample"),J1055,IF(AND(F1056="",H1055="out-sample"),"",IF(AND(Temp!optSeasCoef=0,Temp!sts_add=1),IF(H1055="in-sample",IF(Q1055=bigT,((qCell/bigT)*(I1056-I1055))+((1-(qCell/bigT))*J1055),IF(OR(F1056="",COUNT($F$2:F1055)&lt;=qCell),IF(COUNT($F$2:F1055)=1,0,F1055-F1054),((qCell/COUNT($F$2:F1055))*(I1056-I1055))+((1-(qCell/COUNT($F$2:F1055)))*J1055))),J1055),IF(AND(Temp!optSeasCoef=0,Temp!sts_multp=1),IF(H1055="in-sample",IF(Q1055=bigT,((qCell/bigT)*(I1056/I1055))+((1-(qCell/bigT))*J1055),IF(qCell=0,1,IF(OR(F1056="",COUNT($F$2:F1055)&lt;=qCell),IF(COUNT($F$2:F1055)=1,1,F1055/F1054),((qCell/COUNT($F$2:F1055))*(I1056/I1055))+((1-(qCell/COUNT($F$2:F1055)))*J1055)))),J1055),IF(Temp!sts_add=1,IF(H1055="in-sample",IF(Q1055=bigT,((qCell/bigT)*(I1056-I1055))+((1-(qCell/bigT))*J1055),IF(OR(F1056="",COUNT($AX$2:AX1055)&lt;=qCell),IF(COUNT($AX$2:AX1055)=1,0,AX1055-AX1054),((qCell/COUNT($AX$2:AX1055))*(I1056-I1055))+((1-(qCell/COUNT($AX$2:AX1055)))*J1055))),J1055),IF(H1055="in-sample",IF(Q1055=bigT,((qCell/bigT)*(I1056/I1055))+((1-(qCell/bigT))*J1055),IF(qCell=0,1,IF(OR(F1056="",COUNT($AX$2:AX1055)&lt;=qCell),IF(COUNT($AX$2:AX1055)=1,1,AX1055/AX1054),((qCell/COUNT($AX$2:AX1055))*(I1056/I1055))+((1-(qCell/COUNT($AX$2:AX1055)))*J1055)))),J1055)))))))</f>
        <v/>
      </c>
      <c r="K1056" s="31" t="str">
        <f>IF(H1056="","",IF(AND(Temp!optSeasCoef=0,Temp!sts_add=1),IF(H1056="out-sample",I1056+(Q1056*J1056),I1056+J1056),IF(AND(Temp!optSeasCoef=0,Temp!sts_multp=1),IF(H1056="out-sample",I1056*(J1056^Q1056),I1056*J1056),IF(Temp!sts_add=1,IF(H1056="out-sample",(I1056+(Q1056*J1056))*G1056,(I1056+J1056)*G1056),IF(H1056="out-sample",I1056*(J1056^Q1056)*G1056,I1056*J1056*G1056)))))</f>
        <v/>
      </c>
      <c r="L1056" s="32" t="str">
        <f t="shared" si="114"/>
        <v/>
      </c>
      <c r="M1056" s="32" t="str">
        <f t="shared" si="115"/>
        <v/>
      </c>
      <c r="N1056" s="32" t="str">
        <f t="shared" si="116"/>
        <v/>
      </c>
      <c r="O1056" s="32" t="str">
        <f t="shared" si="117"/>
        <v/>
      </c>
      <c r="P1056" s="32" t="str">
        <f t="shared" si="118"/>
        <v/>
      </c>
      <c r="Q1056" s="3" t="str">
        <f>IF(AND(Temp!fhor_indata=1,F1056="",H1055="in-sample"),1,IF(AND(Temp!fhor_indata=1,H1055="out-sample",Q1055&lt;ATA!XfHor),Q1055+1,IF(F1056="","",IF(AND(H1056="out-sample",H1055="in-sample"),1,IF(AND(H1056="out-sample",H1055="out-sample"),Q1055+1,IF(ISNUMBER(Q1055),Q1055+1,1))))))</f>
        <v/>
      </c>
      <c r="R1056" s="3" t="str">
        <f t="shared" si="112"/>
        <v/>
      </c>
      <c r="S1056" s="6"/>
      <c r="T1056" s="6"/>
      <c r="U1056" s="6"/>
      <c r="V1056" s="6"/>
      <c r="W1056" s="6"/>
      <c r="X1056" s="6"/>
      <c r="Y1056" s="6"/>
      <c r="Z1056" s="6"/>
      <c r="AA1056" s="6"/>
      <c r="AB1056" s="6"/>
      <c r="AC1056" s="6"/>
      <c r="AD1056" s="6"/>
      <c r="AE1056" s="6"/>
      <c r="AF1056" s="6"/>
      <c r="AG1056" s="6"/>
      <c r="AH1056" s="6"/>
      <c r="AI1056" s="6"/>
      <c r="AJ1056" s="6"/>
      <c r="AK1056" s="6"/>
      <c r="AX1056" s="63" t="e">
        <f t="shared" si="113"/>
        <v>#VALUE!</v>
      </c>
    </row>
    <row r="1057" spans="1:50" s="1" customFormat="1" ht="14.25" x14ac:dyDescent="0.2">
      <c r="A1057" s="6"/>
      <c r="B1057" s="6"/>
      <c r="C1057" s="6"/>
      <c r="D1057" s="3"/>
      <c r="E1057" s="70" t="str">
        <f>IF(ATA!E1057="","",ATA!E1057)</f>
        <v/>
      </c>
      <c r="F1057" s="51" t="str">
        <f>IF(ATA!F1057="","",ATA!F1057)</f>
        <v/>
      </c>
      <c r="G1057" s="11" t="str">
        <f>IF(ATA!G1057="","",ATA!G1057)</f>
        <v/>
      </c>
      <c r="H1057" s="55" t="str">
        <f>IF(ATA!H1057="","",ATA!H1057)</f>
        <v/>
      </c>
      <c r="I1057" s="31" t="str">
        <f>IF(AND(F1056="",H1056="in-sample"),"",IF(AND(Temp!fhor_indata=1,H1056="out-sample",H1057="out-sample"),I1056,IF(AND(F1057="",H1056="out-sample"),"",IF(AND(Temp!optSeasCoef=0,Temp!sts_add=1),IF(H1056="in-sample",IF(Q1056=bigT,((pCell/bigT)*F1056)+((1-(pCell/bigT))*(I1056+J1056)),IF(OR(F1057="",COUNT($F$2:F1056)&lt;=pCell),F1056,((pCell/COUNT($F$2:F1056))*F1056)+((1-(pCell/COUNT($F$2:F1056)))*(I1056+J1056)))),I1056),IF(AND(Temp!optSeasCoef=0,Temp!sts_multp=1),IF(H1056="in-sample",IF(Q1056=bigT,((pCell/bigT)*F1056)+((1-(pCell/bigT))*(I1056*J1056)),IF(OR(F1057="",COUNT(F$2:$F1056)&lt;=pCell),F1056,((pCell/COUNT($F$2:F1056))*F1056)+((1-(pCell/COUNT($F$2:F1056)))*(I1056*J1056)))),I1056),IF(Temp!sts_add=1,IF(H1056="in-sample",IF(Q1056=bigT,((pCell/bigT)*AX1056)+((1-(pCell/bigT))*(I1056+J1056)),IF(OR(F1057="",COUNT($AX$2:AX1056)&lt;=pCell),AX1056,((pCell/COUNT($AX$2:AX1056))*AX1056)+((1-(pCell/COUNT($AX$2:AX1056)))*(I1056+J1056)))),I1056),IF(H1056="in-sample",IF(Q1056=bigT,((pCell/bigT)*AX1056)+((1-(pCell/bigT))*(I1056*J1056)),IF(OR(F1057="",COUNT($AX$2:AX1056)&lt;=pCell),AX1056,((pCell/COUNT($AX$2:AX1056))*AX1056)+((1-(pCell/COUNT($AX$2:AX1056)))*(I1056*J1056)))),I1056)))))))</f>
        <v/>
      </c>
      <c r="J1057" s="31" t="str">
        <f>IF(AND(F1056="",H1056="in-sample"),"",IF(AND(Temp!fhor_indata=1,H1056="out-sample",H1057="out-sample"),J1056,IF(AND(F1057="",H1056="out-sample"),"",IF(AND(Temp!optSeasCoef=0,Temp!sts_add=1),IF(H1056="in-sample",IF(Q1056=bigT,((qCell/bigT)*(I1057-I1056))+((1-(qCell/bigT))*J1056),IF(OR(F1057="",COUNT($F$2:F1056)&lt;=qCell),IF(COUNT($F$2:F1056)=1,0,F1056-F1055),((qCell/COUNT($F$2:F1056))*(I1057-I1056))+((1-(qCell/COUNT($F$2:F1056)))*J1056))),J1056),IF(AND(Temp!optSeasCoef=0,Temp!sts_multp=1),IF(H1056="in-sample",IF(Q1056=bigT,((qCell/bigT)*(I1057/I1056))+((1-(qCell/bigT))*J1056),IF(qCell=0,1,IF(OR(F1057="",COUNT($F$2:F1056)&lt;=qCell),IF(COUNT($F$2:F1056)=1,1,F1056/F1055),((qCell/COUNT($F$2:F1056))*(I1057/I1056))+((1-(qCell/COUNT($F$2:F1056)))*J1056)))),J1056),IF(Temp!sts_add=1,IF(H1056="in-sample",IF(Q1056=bigT,((qCell/bigT)*(I1057-I1056))+((1-(qCell/bigT))*J1056),IF(OR(F1057="",COUNT($AX$2:AX1056)&lt;=qCell),IF(COUNT($AX$2:AX1056)=1,0,AX1056-AX1055),((qCell/COUNT($AX$2:AX1056))*(I1057-I1056))+((1-(qCell/COUNT($AX$2:AX1056)))*J1056))),J1056),IF(H1056="in-sample",IF(Q1056=bigT,((qCell/bigT)*(I1057/I1056))+((1-(qCell/bigT))*J1056),IF(qCell=0,1,IF(OR(F1057="",COUNT($AX$2:AX1056)&lt;=qCell),IF(COUNT($AX$2:AX1056)=1,1,AX1056/AX1055),((qCell/COUNT($AX$2:AX1056))*(I1057/I1056))+((1-(qCell/COUNT($AX$2:AX1056)))*J1056)))),J1056)))))))</f>
        <v/>
      </c>
      <c r="K1057" s="31" t="str">
        <f>IF(H1057="","",IF(AND(Temp!optSeasCoef=0,Temp!sts_add=1),IF(H1057="out-sample",I1057+(Q1057*J1057),I1057+J1057),IF(AND(Temp!optSeasCoef=0,Temp!sts_multp=1),IF(H1057="out-sample",I1057*(J1057^Q1057),I1057*J1057),IF(Temp!sts_add=1,IF(H1057="out-sample",(I1057+(Q1057*J1057))*G1057,(I1057+J1057)*G1057),IF(H1057="out-sample",I1057*(J1057^Q1057)*G1057,I1057*J1057*G1057)))))</f>
        <v/>
      </c>
      <c r="L1057" s="32" t="str">
        <f t="shared" si="114"/>
        <v/>
      </c>
      <c r="M1057" s="32" t="str">
        <f t="shared" si="115"/>
        <v/>
      </c>
      <c r="N1057" s="32" t="str">
        <f t="shared" si="116"/>
        <v/>
      </c>
      <c r="O1057" s="32" t="str">
        <f t="shared" si="117"/>
        <v/>
      </c>
      <c r="P1057" s="32" t="str">
        <f t="shared" si="118"/>
        <v/>
      </c>
      <c r="Q1057" s="3" t="str">
        <f>IF(AND(Temp!fhor_indata=1,F1057="",H1056="in-sample"),1,IF(AND(Temp!fhor_indata=1,H1056="out-sample",Q1056&lt;ATA!XfHor),Q1056+1,IF(F1057="","",IF(AND(H1057="out-sample",H1056="in-sample"),1,IF(AND(H1057="out-sample",H1056="out-sample"),Q1056+1,IF(ISNUMBER(Q1056),Q1056+1,1))))))</f>
        <v/>
      </c>
      <c r="R1057" s="3" t="str">
        <f t="shared" si="112"/>
        <v/>
      </c>
      <c r="S1057" s="6"/>
      <c r="T1057" s="6"/>
      <c r="U1057" s="6"/>
      <c r="V1057" s="6"/>
      <c r="W1057" s="6"/>
      <c r="X1057" s="6"/>
      <c r="Y1057" s="6"/>
      <c r="Z1057" s="6"/>
      <c r="AA1057" s="6"/>
      <c r="AB1057" s="6"/>
      <c r="AC1057" s="6"/>
      <c r="AD1057" s="6"/>
      <c r="AE1057" s="6"/>
      <c r="AF1057" s="6"/>
      <c r="AG1057" s="6"/>
      <c r="AH1057" s="6"/>
      <c r="AI1057" s="6"/>
      <c r="AJ1057" s="6"/>
      <c r="AK1057" s="6"/>
      <c r="AX1057" s="63" t="e">
        <f t="shared" si="113"/>
        <v>#VALUE!</v>
      </c>
    </row>
    <row r="1058" spans="1:50" s="1" customFormat="1" ht="14.25" x14ac:dyDescent="0.2">
      <c r="A1058" s="6"/>
      <c r="B1058" s="6"/>
      <c r="C1058" s="6"/>
      <c r="D1058" s="3"/>
      <c r="E1058" s="70" t="str">
        <f>IF(ATA!E1058="","",ATA!E1058)</f>
        <v/>
      </c>
      <c r="F1058" s="51" t="str">
        <f>IF(ATA!F1058="","",ATA!F1058)</f>
        <v/>
      </c>
      <c r="G1058" s="11" t="str">
        <f>IF(ATA!G1058="","",ATA!G1058)</f>
        <v/>
      </c>
      <c r="H1058" s="55" t="str">
        <f>IF(ATA!H1058="","",ATA!H1058)</f>
        <v/>
      </c>
      <c r="I1058" s="31" t="str">
        <f>IF(AND(F1057="",H1057="in-sample"),"",IF(AND(Temp!fhor_indata=1,H1057="out-sample",H1058="out-sample"),I1057,IF(AND(F1058="",H1057="out-sample"),"",IF(AND(Temp!optSeasCoef=0,Temp!sts_add=1),IF(H1057="in-sample",IF(Q1057=bigT,((pCell/bigT)*F1057)+((1-(pCell/bigT))*(I1057+J1057)),IF(OR(F1058="",COUNT($F$2:F1057)&lt;=pCell),F1057,((pCell/COUNT($F$2:F1057))*F1057)+((1-(pCell/COUNT($F$2:F1057)))*(I1057+J1057)))),I1057),IF(AND(Temp!optSeasCoef=0,Temp!sts_multp=1),IF(H1057="in-sample",IF(Q1057=bigT,((pCell/bigT)*F1057)+((1-(pCell/bigT))*(I1057*J1057)),IF(OR(F1058="",COUNT(F$2:$F1057)&lt;=pCell),F1057,((pCell/COUNT($F$2:F1057))*F1057)+((1-(pCell/COUNT($F$2:F1057)))*(I1057*J1057)))),I1057),IF(Temp!sts_add=1,IF(H1057="in-sample",IF(Q1057=bigT,((pCell/bigT)*AX1057)+((1-(pCell/bigT))*(I1057+J1057)),IF(OR(F1058="",COUNT($AX$2:AX1057)&lt;=pCell),AX1057,((pCell/COUNT($AX$2:AX1057))*AX1057)+((1-(pCell/COUNT($AX$2:AX1057)))*(I1057+J1057)))),I1057),IF(H1057="in-sample",IF(Q1057=bigT,((pCell/bigT)*AX1057)+((1-(pCell/bigT))*(I1057*J1057)),IF(OR(F1058="",COUNT($AX$2:AX1057)&lt;=pCell),AX1057,((pCell/COUNT($AX$2:AX1057))*AX1057)+((1-(pCell/COUNT($AX$2:AX1057)))*(I1057*J1057)))),I1057)))))))</f>
        <v/>
      </c>
      <c r="J1058" s="31" t="str">
        <f>IF(AND(F1057="",H1057="in-sample"),"",IF(AND(Temp!fhor_indata=1,H1057="out-sample",H1058="out-sample"),J1057,IF(AND(F1058="",H1057="out-sample"),"",IF(AND(Temp!optSeasCoef=0,Temp!sts_add=1),IF(H1057="in-sample",IF(Q1057=bigT,((qCell/bigT)*(I1058-I1057))+((1-(qCell/bigT))*J1057),IF(OR(F1058="",COUNT($F$2:F1057)&lt;=qCell),IF(COUNT($F$2:F1057)=1,0,F1057-F1056),((qCell/COUNT($F$2:F1057))*(I1058-I1057))+((1-(qCell/COUNT($F$2:F1057)))*J1057))),J1057),IF(AND(Temp!optSeasCoef=0,Temp!sts_multp=1),IF(H1057="in-sample",IF(Q1057=bigT,((qCell/bigT)*(I1058/I1057))+((1-(qCell/bigT))*J1057),IF(qCell=0,1,IF(OR(F1058="",COUNT($F$2:F1057)&lt;=qCell),IF(COUNT($F$2:F1057)=1,1,F1057/F1056),((qCell/COUNT($F$2:F1057))*(I1058/I1057))+((1-(qCell/COUNT($F$2:F1057)))*J1057)))),J1057),IF(Temp!sts_add=1,IF(H1057="in-sample",IF(Q1057=bigT,((qCell/bigT)*(I1058-I1057))+((1-(qCell/bigT))*J1057),IF(OR(F1058="",COUNT($AX$2:AX1057)&lt;=qCell),IF(COUNT($AX$2:AX1057)=1,0,AX1057-AX1056),((qCell/COUNT($AX$2:AX1057))*(I1058-I1057))+((1-(qCell/COUNT($AX$2:AX1057)))*J1057))),J1057),IF(H1057="in-sample",IF(Q1057=bigT,((qCell/bigT)*(I1058/I1057))+((1-(qCell/bigT))*J1057),IF(qCell=0,1,IF(OR(F1058="",COUNT($AX$2:AX1057)&lt;=qCell),IF(COUNT($AX$2:AX1057)=1,1,AX1057/AX1056),((qCell/COUNT($AX$2:AX1057))*(I1058/I1057))+((1-(qCell/COUNT($AX$2:AX1057)))*J1057)))),J1057)))))))</f>
        <v/>
      </c>
      <c r="K1058" s="31" t="str">
        <f>IF(H1058="","",IF(AND(Temp!optSeasCoef=0,Temp!sts_add=1),IF(H1058="out-sample",I1058+(Q1058*J1058),I1058+J1058),IF(AND(Temp!optSeasCoef=0,Temp!sts_multp=1),IF(H1058="out-sample",I1058*(J1058^Q1058),I1058*J1058),IF(Temp!sts_add=1,IF(H1058="out-sample",(I1058+(Q1058*J1058))*G1058,(I1058+J1058)*G1058),IF(H1058="out-sample",I1058*(J1058^Q1058)*G1058,I1058*J1058*G1058)))))</f>
        <v/>
      </c>
      <c r="L1058" s="32" t="str">
        <f t="shared" si="114"/>
        <v/>
      </c>
      <c r="M1058" s="32" t="str">
        <f t="shared" si="115"/>
        <v/>
      </c>
      <c r="N1058" s="32" t="str">
        <f t="shared" si="116"/>
        <v/>
      </c>
      <c r="O1058" s="32" t="str">
        <f t="shared" si="117"/>
        <v/>
      </c>
      <c r="P1058" s="32" t="str">
        <f t="shared" si="118"/>
        <v/>
      </c>
      <c r="Q1058" s="3" t="str">
        <f>IF(AND(Temp!fhor_indata=1,F1058="",H1057="in-sample"),1,IF(AND(Temp!fhor_indata=1,H1057="out-sample",Q1057&lt;ATA!XfHor),Q1057+1,IF(F1058="","",IF(AND(H1058="out-sample",H1057="in-sample"),1,IF(AND(H1058="out-sample",H1057="out-sample"),Q1057+1,IF(ISNUMBER(Q1057),Q1057+1,1))))))</f>
        <v/>
      </c>
      <c r="R1058" s="3" t="str">
        <f t="shared" si="112"/>
        <v/>
      </c>
      <c r="S1058" s="6"/>
      <c r="T1058" s="6"/>
      <c r="U1058" s="6"/>
      <c r="V1058" s="6"/>
      <c r="W1058" s="6"/>
      <c r="X1058" s="6"/>
      <c r="Y1058" s="6"/>
      <c r="Z1058" s="6"/>
      <c r="AA1058" s="6"/>
      <c r="AB1058" s="6"/>
      <c r="AC1058" s="6"/>
      <c r="AD1058" s="6"/>
      <c r="AE1058" s="6"/>
      <c r="AF1058" s="6"/>
      <c r="AG1058" s="6"/>
      <c r="AH1058" s="6"/>
      <c r="AI1058" s="6"/>
      <c r="AJ1058" s="6"/>
      <c r="AK1058" s="6"/>
      <c r="AX1058" s="63" t="e">
        <f t="shared" si="113"/>
        <v>#VALUE!</v>
      </c>
    </row>
    <row r="1059" spans="1:50" s="1" customFormat="1" ht="14.25" x14ac:dyDescent="0.2">
      <c r="A1059" s="6"/>
      <c r="B1059" s="6"/>
      <c r="C1059" s="6"/>
      <c r="D1059" s="3"/>
      <c r="E1059" s="70" t="str">
        <f>IF(ATA!E1059="","",ATA!E1059)</f>
        <v/>
      </c>
      <c r="F1059" s="51" t="str">
        <f>IF(ATA!F1059="","",ATA!F1059)</f>
        <v/>
      </c>
      <c r="G1059" s="11" t="str">
        <f>IF(ATA!G1059="","",ATA!G1059)</f>
        <v/>
      </c>
      <c r="H1059" s="55" t="str">
        <f>IF(ATA!H1059="","",ATA!H1059)</f>
        <v/>
      </c>
      <c r="I1059" s="31" t="str">
        <f>IF(AND(F1058="",H1058="in-sample"),"",IF(AND(Temp!fhor_indata=1,H1058="out-sample",H1059="out-sample"),I1058,IF(AND(F1059="",H1058="out-sample"),"",IF(AND(Temp!optSeasCoef=0,Temp!sts_add=1),IF(H1058="in-sample",IF(Q1058=bigT,((pCell/bigT)*F1058)+((1-(pCell/bigT))*(I1058+J1058)),IF(OR(F1059="",COUNT($F$2:F1058)&lt;=pCell),F1058,((pCell/COUNT($F$2:F1058))*F1058)+((1-(pCell/COUNT($F$2:F1058)))*(I1058+J1058)))),I1058),IF(AND(Temp!optSeasCoef=0,Temp!sts_multp=1),IF(H1058="in-sample",IF(Q1058=bigT,((pCell/bigT)*F1058)+((1-(pCell/bigT))*(I1058*J1058)),IF(OR(F1059="",COUNT(F$2:$F1058)&lt;=pCell),F1058,((pCell/COUNT($F$2:F1058))*F1058)+((1-(pCell/COUNT($F$2:F1058)))*(I1058*J1058)))),I1058),IF(Temp!sts_add=1,IF(H1058="in-sample",IF(Q1058=bigT,((pCell/bigT)*AX1058)+((1-(pCell/bigT))*(I1058+J1058)),IF(OR(F1059="",COUNT($AX$2:AX1058)&lt;=pCell),AX1058,((pCell/COUNT($AX$2:AX1058))*AX1058)+((1-(pCell/COUNT($AX$2:AX1058)))*(I1058+J1058)))),I1058),IF(H1058="in-sample",IF(Q1058=bigT,((pCell/bigT)*AX1058)+((1-(pCell/bigT))*(I1058*J1058)),IF(OR(F1059="",COUNT($AX$2:AX1058)&lt;=pCell),AX1058,((pCell/COUNT($AX$2:AX1058))*AX1058)+((1-(pCell/COUNT($AX$2:AX1058)))*(I1058*J1058)))),I1058)))))))</f>
        <v/>
      </c>
      <c r="J1059" s="31" t="str">
        <f>IF(AND(F1058="",H1058="in-sample"),"",IF(AND(Temp!fhor_indata=1,H1058="out-sample",H1059="out-sample"),J1058,IF(AND(F1059="",H1058="out-sample"),"",IF(AND(Temp!optSeasCoef=0,Temp!sts_add=1),IF(H1058="in-sample",IF(Q1058=bigT,((qCell/bigT)*(I1059-I1058))+((1-(qCell/bigT))*J1058),IF(OR(F1059="",COUNT($F$2:F1058)&lt;=qCell),IF(COUNT($F$2:F1058)=1,0,F1058-F1057),((qCell/COUNT($F$2:F1058))*(I1059-I1058))+((1-(qCell/COUNT($F$2:F1058)))*J1058))),J1058),IF(AND(Temp!optSeasCoef=0,Temp!sts_multp=1),IF(H1058="in-sample",IF(Q1058=bigT,((qCell/bigT)*(I1059/I1058))+((1-(qCell/bigT))*J1058),IF(qCell=0,1,IF(OR(F1059="",COUNT($F$2:F1058)&lt;=qCell),IF(COUNT($F$2:F1058)=1,1,F1058/F1057),((qCell/COUNT($F$2:F1058))*(I1059/I1058))+((1-(qCell/COUNT($F$2:F1058)))*J1058)))),J1058),IF(Temp!sts_add=1,IF(H1058="in-sample",IF(Q1058=bigT,((qCell/bigT)*(I1059-I1058))+((1-(qCell/bigT))*J1058),IF(OR(F1059="",COUNT($AX$2:AX1058)&lt;=qCell),IF(COUNT($AX$2:AX1058)=1,0,AX1058-AX1057),((qCell/COUNT($AX$2:AX1058))*(I1059-I1058))+((1-(qCell/COUNT($AX$2:AX1058)))*J1058))),J1058),IF(H1058="in-sample",IF(Q1058=bigT,((qCell/bigT)*(I1059/I1058))+((1-(qCell/bigT))*J1058),IF(qCell=0,1,IF(OR(F1059="",COUNT($AX$2:AX1058)&lt;=qCell),IF(COUNT($AX$2:AX1058)=1,1,AX1058/AX1057),((qCell/COUNT($AX$2:AX1058))*(I1059/I1058))+((1-(qCell/COUNT($AX$2:AX1058)))*J1058)))),J1058)))))))</f>
        <v/>
      </c>
      <c r="K1059" s="31" t="str">
        <f>IF(H1059="","",IF(AND(Temp!optSeasCoef=0,Temp!sts_add=1),IF(H1059="out-sample",I1059+(Q1059*J1059),I1059+J1059),IF(AND(Temp!optSeasCoef=0,Temp!sts_multp=1),IF(H1059="out-sample",I1059*(J1059^Q1059),I1059*J1059),IF(Temp!sts_add=1,IF(H1059="out-sample",(I1059+(Q1059*J1059))*G1059,(I1059+J1059)*G1059),IF(H1059="out-sample",I1059*(J1059^Q1059)*G1059,I1059*J1059*G1059)))))</f>
        <v/>
      </c>
      <c r="L1059" s="32" t="str">
        <f t="shared" si="114"/>
        <v/>
      </c>
      <c r="M1059" s="32" t="str">
        <f t="shared" si="115"/>
        <v/>
      </c>
      <c r="N1059" s="32" t="str">
        <f t="shared" si="116"/>
        <v/>
      </c>
      <c r="O1059" s="32" t="str">
        <f t="shared" si="117"/>
        <v/>
      </c>
      <c r="P1059" s="32" t="str">
        <f t="shared" si="118"/>
        <v/>
      </c>
      <c r="Q1059" s="3" t="str">
        <f>IF(AND(Temp!fhor_indata=1,F1059="",H1058="in-sample"),1,IF(AND(Temp!fhor_indata=1,H1058="out-sample",Q1058&lt;ATA!XfHor),Q1058+1,IF(F1059="","",IF(AND(H1059="out-sample",H1058="in-sample"),1,IF(AND(H1059="out-sample",H1058="out-sample"),Q1058+1,IF(ISNUMBER(Q1058),Q1058+1,1))))))</f>
        <v/>
      </c>
      <c r="R1059" s="3" t="str">
        <f t="shared" si="112"/>
        <v/>
      </c>
      <c r="S1059" s="6"/>
      <c r="T1059" s="6"/>
      <c r="U1059" s="6"/>
      <c r="V1059" s="6"/>
      <c r="W1059" s="6"/>
      <c r="X1059" s="6"/>
      <c r="Y1059" s="6"/>
      <c r="Z1059" s="6"/>
      <c r="AA1059" s="6"/>
      <c r="AB1059" s="6"/>
      <c r="AC1059" s="6"/>
      <c r="AD1059" s="6"/>
      <c r="AE1059" s="6"/>
      <c r="AF1059" s="6"/>
      <c r="AG1059" s="6"/>
      <c r="AH1059" s="6"/>
      <c r="AI1059" s="6"/>
      <c r="AJ1059" s="6"/>
      <c r="AK1059" s="6"/>
      <c r="AX1059" s="63" t="e">
        <f t="shared" si="113"/>
        <v>#VALUE!</v>
      </c>
    </row>
    <row r="1060" spans="1:50" s="1" customFormat="1" ht="14.25" x14ac:dyDescent="0.2">
      <c r="A1060" s="6"/>
      <c r="B1060" s="6"/>
      <c r="C1060" s="6"/>
      <c r="D1060" s="3"/>
      <c r="E1060" s="70" t="str">
        <f>IF(ATA!E1060="","",ATA!E1060)</f>
        <v/>
      </c>
      <c r="F1060" s="51" t="str">
        <f>IF(ATA!F1060="","",ATA!F1060)</f>
        <v/>
      </c>
      <c r="G1060" s="11" t="str">
        <f>IF(ATA!G1060="","",ATA!G1060)</f>
        <v/>
      </c>
      <c r="H1060" s="55" t="str">
        <f>IF(ATA!H1060="","",ATA!H1060)</f>
        <v/>
      </c>
      <c r="I1060" s="31" t="str">
        <f>IF(AND(F1059="",H1059="in-sample"),"",IF(AND(Temp!fhor_indata=1,H1059="out-sample",H1060="out-sample"),I1059,IF(AND(F1060="",H1059="out-sample"),"",IF(AND(Temp!optSeasCoef=0,Temp!sts_add=1),IF(H1059="in-sample",IF(Q1059=bigT,((pCell/bigT)*F1059)+((1-(pCell/bigT))*(I1059+J1059)),IF(OR(F1060="",COUNT($F$2:F1059)&lt;=pCell),F1059,((pCell/COUNT($F$2:F1059))*F1059)+((1-(pCell/COUNT($F$2:F1059)))*(I1059+J1059)))),I1059),IF(AND(Temp!optSeasCoef=0,Temp!sts_multp=1),IF(H1059="in-sample",IF(Q1059=bigT,((pCell/bigT)*F1059)+((1-(pCell/bigT))*(I1059*J1059)),IF(OR(F1060="",COUNT(F$2:$F1059)&lt;=pCell),F1059,((pCell/COUNT($F$2:F1059))*F1059)+((1-(pCell/COUNT($F$2:F1059)))*(I1059*J1059)))),I1059),IF(Temp!sts_add=1,IF(H1059="in-sample",IF(Q1059=bigT,((pCell/bigT)*AX1059)+((1-(pCell/bigT))*(I1059+J1059)),IF(OR(F1060="",COUNT($AX$2:AX1059)&lt;=pCell),AX1059,((pCell/COUNT($AX$2:AX1059))*AX1059)+((1-(pCell/COUNT($AX$2:AX1059)))*(I1059+J1059)))),I1059),IF(H1059="in-sample",IF(Q1059=bigT,((pCell/bigT)*AX1059)+((1-(pCell/bigT))*(I1059*J1059)),IF(OR(F1060="",COUNT($AX$2:AX1059)&lt;=pCell),AX1059,((pCell/COUNT($AX$2:AX1059))*AX1059)+((1-(pCell/COUNT($AX$2:AX1059)))*(I1059*J1059)))),I1059)))))))</f>
        <v/>
      </c>
      <c r="J1060" s="31" t="str">
        <f>IF(AND(F1059="",H1059="in-sample"),"",IF(AND(Temp!fhor_indata=1,H1059="out-sample",H1060="out-sample"),J1059,IF(AND(F1060="",H1059="out-sample"),"",IF(AND(Temp!optSeasCoef=0,Temp!sts_add=1),IF(H1059="in-sample",IF(Q1059=bigT,((qCell/bigT)*(I1060-I1059))+((1-(qCell/bigT))*J1059),IF(OR(F1060="",COUNT($F$2:F1059)&lt;=qCell),IF(COUNT($F$2:F1059)=1,0,F1059-F1058),((qCell/COUNT($F$2:F1059))*(I1060-I1059))+((1-(qCell/COUNT($F$2:F1059)))*J1059))),J1059),IF(AND(Temp!optSeasCoef=0,Temp!sts_multp=1),IF(H1059="in-sample",IF(Q1059=bigT,((qCell/bigT)*(I1060/I1059))+((1-(qCell/bigT))*J1059),IF(qCell=0,1,IF(OR(F1060="",COUNT($F$2:F1059)&lt;=qCell),IF(COUNT($F$2:F1059)=1,1,F1059/F1058),((qCell/COUNT($F$2:F1059))*(I1060/I1059))+((1-(qCell/COUNT($F$2:F1059)))*J1059)))),J1059),IF(Temp!sts_add=1,IF(H1059="in-sample",IF(Q1059=bigT,((qCell/bigT)*(I1060-I1059))+((1-(qCell/bigT))*J1059),IF(OR(F1060="",COUNT($AX$2:AX1059)&lt;=qCell),IF(COUNT($AX$2:AX1059)=1,0,AX1059-AX1058),((qCell/COUNT($AX$2:AX1059))*(I1060-I1059))+((1-(qCell/COUNT($AX$2:AX1059)))*J1059))),J1059),IF(H1059="in-sample",IF(Q1059=bigT,((qCell/bigT)*(I1060/I1059))+((1-(qCell/bigT))*J1059),IF(qCell=0,1,IF(OR(F1060="",COUNT($AX$2:AX1059)&lt;=qCell),IF(COUNT($AX$2:AX1059)=1,1,AX1059/AX1058),((qCell/COUNT($AX$2:AX1059))*(I1060/I1059))+((1-(qCell/COUNT($AX$2:AX1059)))*J1059)))),J1059)))))))</f>
        <v/>
      </c>
      <c r="K1060" s="31" t="str">
        <f>IF(H1060="","",IF(AND(Temp!optSeasCoef=0,Temp!sts_add=1),IF(H1060="out-sample",I1060+(Q1060*J1060),I1060+J1060),IF(AND(Temp!optSeasCoef=0,Temp!sts_multp=1),IF(H1060="out-sample",I1060*(J1060^Q1060),I1060*J1060),IF(Temp!sts_add=1,IF(H1060="out-sample",(I1060+(Q1060*J1060))*G1060,(I1060+J1060)*G1060),IF(H1060="out-sample",I1060*(J1060^Q1060)*G1060,I1060*J1060*G1060)))))</f>
        <v/>
      </c>
      <c r="L1060" s="32" t="str">
        <f t="shared" si="114"/>
        <v/>
      </c>
      <c r="M1060" s="32" t="str">
        <f t="shared" si="115"/>
        <v/>
      </c>
      <c r="N1060" s="32" t="str">
        <f t="shared" si="116"/>
        <v/>
      </c>
      <c r="O1060" s="32" t="str">
        <f t="shared" si="117"/>
        <v/>
      </c>
      <c r="P1060" s="32" t="str">
        <f t="shared" si="118"/>
        <v/>
      </c>
      <c r="Q1060" s="3" t="str">
        <f>IF(AND(Temp!fhor_indata=1,F1060="",H1059="in-sample"),1,IF(AND(Temp!fhor_indata=1,H1059="out-sample",Q1059&lt;ATA!XfHor),Q1059+1,IF(F1060="","",IF(AND(H1060="out-sample",H1059="in-sample"),1,IF(AND(H1060="out-sample",H1059="out-sample"),Q1059+1,IF(ISNUMBER(Q1059),Q1059+1,1))))))</f>
        <v/>
      </c>
      <c r="R1060" s="3" t="str">
        <f t="shared" si="112"/>
        <v/>
      </c>
      <c r="S1060" s="6"/>
      <c r="T1060" s="6"/>
      <c r="U1060" s="6"/>
      <c r="V1060" s="6"/>
      <c r="W1060" s="6"/>
      <c r="X1060" s="6"/>
      <c r="Y1060" s="6"/>
      <c r="Z1060" s="6"/>
      <c r="AA1060" s="6"/>
      <c r="AB1060" s="6"/>
      <c r="AC1060" s="6"/>
      <c r="AD1060" s="6"/>
      <c r="AE1060" s="6"/>
      <c r="AF1060" s="6"/>
      <c r="AG1060" s="6"/>
      <c r="AH1060" s="6"/>
      <c r="AI1060" s="6"/>
      <c r="AJ1060" s="6"/>
      <c r="AK1060" s="6"/>
      <c r="AX1060" s="63" t="e">
        <f t="shared" si="113"/>
        <v>#VALUE!</v>
      </c>
    </row>
    <row r="1061" spans="1:50" s="1" customFormat="1" ht="14.25" x14ac:dyDescent="0.2">
      <c r="A1061" s="6"/>
      <c r="B1061" s="6"/>
      <c r="C1061" s="6"/>
      <c r="D1061" s="3"/>
      <c r="E1061" s="70" t="str">
        <f>IF(ATA!E1061="","",ATA!E1061)</f>
        <v/>
      </c>
      <c r="F1061" s="51" t="str">
        <f>IF(ATA!F1061="","",ATA!F1061)</f>
        <v/>
      </c>
      <c r="G1061" s="11" t="str">
        <f>IF(ATA!G1061="","",ATA!G1061)</f>
        <v/>
      </c>
      <c r="H1061" s="55" t="str">
        <f>IF(ATA!H1061="","",ATA!H1061)</f>
        <v/>
      </c>
      <c r="I1061" s="31" t="str">
        <f>IF(AND(F1060="",H1060="in-sample"),"",IF(AND(Temp!fhor_indata=1,H1060="out-sample",H1061="out-sample"),I1060,IF(AND(F1061="",H1060="out-sample"),"",IF(AND(Temp!optSeasCoef=0,Temp!sts_add=1),IF(H1060="in-sample",IF(Q1060=bigT,((pCell/bigT)*F1060)+((1-(pCell/bigT))*(I1060+J1060)),IF(OR(F1061="",COUNT($F$2:F1060)&lt;=pCell),F1060,((pCell/COUNT($F$2:F1060))*F1060)+((1-(pCell/COUNT($F$2:F1060)))*(I1060+J1060)))),I1060),IF(AND(Temp!optSeasCoef=0,Temp!sts_multp=1),IF(H1060="in-sample",IF(Q1060=bigT,((pCell/bigT)*F1060)+((1-(pCell/bigT))*(I1060*J1060)),IF(OR(F1061="",COUNT(F$2:$F1060)&lt;=pCell),F1060,((pCell/COUNT($F$2:F1060))*F1060)+((1-(pCell/COUNT($F$2:F1060)))*(I1060*J1060)))),I1060),IF(Temp!sts_add=1,IF(H1060="in-sample",IF(Q1060=bigT,((pCell/bigT)*AX1060)+((1-(pCell/bigT))*(I1060+J1060)),IF(OR(F1061="",COUNT($AX$2:AX1060)&lt;=pCell),AX1060,((pCell/COUNT($AX$2:AX1060))*AX1060)+((1-(pCell/COUNT($AX$2:AX1060)))*(I1060+J1060)))),I1060),IF(H1060="in-sample",IF(Q1060=bigT,((pCell/bigT)*AX1060)+((1-(pCell/bigT))*(I1060*J1060)),IF(OR(F1061="",COUNT($AX$2:AX1060)&lt;=pCell),AX1060,((pCell/COUNT($AX$2:AX1060))*AX1060)+((1-(pCell/COUNT($AX$2:AX1060)))*(I1060*J1060)))),I1060)))))))</f>
        <v/>
      </c>
      <c r="J1061" s="31" t="str">
        <f>IF(AND(F1060="",H1060="in-sample"),"",IF(AND(Temp!fhor_indata=1,H1060="out-sample",H1061="out-sample"),J1060,IF(AND(F1061="",H1060="out-sample"),"",IF(AND(Temp!optSeasCoef=0,Temp!sts_add=1),IF(H1060="in-sample",IF(Q1060=bigT,((qCell/bigT)*(I1061-I1060))+((1-(qCell/bigT))*J1060),IF(OR(F1061="",COUNT($F$2:F1060)&lt;=qCell),IF(COUNT($F$2:F1060)=1,0,F1060-F1059),((qCell/COUNT($F$2:F1060))*(I1061-I1060))+((1-(qCell/COUNT($F$2:F1060)))*J1060))),J1060),IF(AND(Temp!optSeasCoef=0,Temp!sts_multp=1),IF(H1060="in-sample",IF(Q1060=bigT,((qCell/bigT)*(I1061/I1060))+((1-(qCell/bigT))*J1060),IF(qCell=0,1,IF(OR(F1061="",COUNT($F$2:F1060)&lt;=qCell),IF(COUNT($F$2:F1060)=1,1,F1060/F1059),((qCell/COUNT($F$2:F1060))*(I1061/I1060))+((1-(qCell/COUNT($F$2:F1060)))*J1060)))),J1060),IF(Temp!sts_add=1,IF(H1060="in-sample",IF(Q1060=bigT,((qCell/bigT)*(I1061-I1060))+((1-(qCell/bigT))*J1060),IF(OR(F1061="",COUNT($AX$2:AX1060)&lt;=qCell),IF(COUNT($AX$2:AX1060)=1,0,AX1060-AX1059),((qCell/COUNT($AX$2:AX1060))*(I1061-I1060))+((1-(qCell/COUNT($AX$2:AX1060)))*J1060))),J1060),IF(H1060="in-sample",IF(Q1060=bigT,((qCell/bigT)*(I1061/I1060))+((1-(qCell/bigT))*J1060),IF(qCell=0,1,IF(OR(F1061="",COUNT($AX$2:AX1060)&lt;=qCell),IF(COUNT($AX$2:AX1060)=1,1,AX1060/AX1059),((qCell/COUNT($AX$2:AX1060))*(I1061/I1060))+((1-(qCell/COUNT($AX$2:AX1060)))*J1060)))),J1060)))))))</f>
        <v/>
      </c>
      <c r="K1061" s="31" t="str">
        <f>IF(H1061="","",IF(AND(Temp!optSeasCoef=0,Temp!sts_add=1),IF(H1061="out-sample",I1061+(Q1061*J1061),I1061+J1061),IF(AND(Temp!optSeasCoef=0,Temp!sts_multp=1),IF(H1061="out-sample",I1061*(J1061^Q1061),I1061*J1061),IF(Temp!sts_add=1,IF(H1061="out-sample",(I1061+(Q1061*J1061))*G1061,(I1061+J1061)*G1061),IF(H1061="out-sample",I1061*(J1061^Q1061)*G1061,I1061*J1061*G1061)))))</f>
        <v/>
      </c>
      <c r="L1061" s="32" t="str">
        <f t="shared" si="114"/>
        <v/>
      </c>
      <c r="M1061" s="32" t="str">
        <f t="shared" si="115"/>
        <v/>
      </c>
      <c r="N1061" s="32" t="str">
        <f t="shared" si="116"/>
        <v/>
      </c>
      <c r="O1061" s="32" t="str">
        <f t="shared" si="117"/>
        <v/>
      </c>
      <c r="P1061" s="32" t="str">
        <f t="shared" si="118"/>
        <v/>
      </c>
      <c r="Q1061" s="3" t="str">
        <f>IF(AND(Temp!fhor_indata=1,F1061="",H1060="in-sample"),1,IF(AND(Temp!fhor_indata=1,H1060="out-sample",Q1060&lt;ATA!XfHor),Q1060+1,IF(F1061="","",IF(AND(H1061="out-sample",H1060="in-sample"),1,IF(AND(H1061="out-sample",H1060="out-sample"),Q1060+1,IF(ISNUMBER(Q1060),Q1060+1,1))))))</f>
        <v/>
      </c>
      <c r="R1061" s="3" t="str">
        <f t="shared" si="112"/>
        <v/>
      </c>
      <c r="S1061" s="6"/>
      <c r="T1061" s="6"/>
      <c r="U1061" s="6"/>
      <c r="V1061" s="6"/>
      <c r="W1061" s="6"/>
      <c r="X1061" s="6"/>
      <c r="Y1061" s="6"/>
      <c r="Z1061" s="6"/>
      <c r="AA1061" s="6"/>
      <c r="AB1061" s="6"/>
      <c r="AC1061" s="6"/>
      <c r="AD1061" s="6"/>
      <c r="AE1061" s="6"/>
      <c r="AF1061" s="6"/>
      <c r="AG1061" s="6"/>
      <c r="AH1061" s="6"/>
      <c r="AI1061" s="6"/>
      <c r="AJ1061" s="6"/>
      <c r="AK1061" s="6"/>
      <c r="AX1061" s="63" t="e">
        <f t="shared" si="113"/>
        <v>#VALUE!</v>
      </c>
    </row>
    <row r="1062" spans="1:50" s="1" customFormat="1" ht="14.25" x14ac:dyDescent="0.2">
      <c r="A1062" s="6"/>
      <c r="B1062" s="6"/>
      <c r="C1062" s="6"/>
      <c r="D1062" s="3"/>
      <c r="E1062" s="70" t="str">
        <f>IF(ATA!E1062="","",ATA!E1062)</f>
        <v/>
      </c>
      <c r="F1062" s="51" t="str">
        <f>IF(ATA!F1062="","",ATA!F1062)</f>
        <v/>
      </c>
      <c r="G1062" s="11" t="str">
        <f>IF(ATA!G1062="","",ATA!G1062)</f>
        <v/>
      </c>
      <c r="H1062" s="55" t="str">
        <f>IF(ATA!H1062="","",ATA!H1062)</f>
        <v/>
      </c>
      <c r="I1062" s="31" t="str">
        <f>IF(AND(F1061="",H1061="in-sample"),"",IF(AND(Temp!fhor_indata=1,H1061="out-sample",H1062="out-sample"),I1061,IF(AND(F1062="",H1061="out-sample"),"",IF(AND(Temp!optSeasCoef=0,Temp!sts_add=1),IF(H1061="in-sample",IF(Q1061=bigT,((pCell/bigT)*F1061)+((1-(pCell/bigT))*(I1061+J1061)),IF(OR(F1062="",COUNT($F$2:F1061)&lt;=pCell),F1061,((pCell/COUNT($F$2:F1061))*F1061)+((1-(pCell/COUNT($F$2:F1061)))*(I1061+J1061)))),I1061),IF(AND(Temp!optSeasCoef=0,Temp!sts_multp=1),IF(H1061="in-sample",IF(Q1061=bigT,((pCell/bigT)*F1061)+((1-(pCell/bigT))*(I1061*J1061)),IF(OR(F1062="",COUNT(F$2:$F1061)&lt;=pCell),F1061,((pCell/COUNT($F$2:F1061))*F1061)+((1-(pCell/COUNT($F$2:F1061)))*(I1061*J1061)))),I1061),IF(Temp!sts_add=1,IF(H1061="in-sample",IF(Q1061=bigT,((pCell/bigT)*AX1061)+((1-(pCell/bigT))*(I1061+J1061)),IF(OR(F1062="",COUNT($AX$2:AX1061)&lt;=pCell),AX1061,((pCell/COUNT($AX$2:AX1061))*AX1061)+((1-(pCell/COUNT($AX$2:AX1061)))*(I1061+J1061)))),I1061),IF(H1061="in-sample",IF(Q1061=bigT,((pCell/bigT)*AX1061)+((1-(pCell/bigT))*(I1061*J1061)),IF(OR(F1062="",COUNT($AX$2:AX1061)&lt;=pCell),AX1061,((pCell/COUNT($AX$2:AX1061))*AX1061)+((1-(pCell/COUNT($AX$2:AX1061)))*(I1061*J1061)))),I1061)))))))</f>
        <v/>
      </c>
      <c r="J1062" s="31" t="str">
        <f>IF(AND(F1061="",H1061="in-sample"),"",IF(AND(Temp!fhor_indata=1,H1061="out-sample",H1062="out-sample"),J1061,IF(AND(F1062="",H1061="out-sample"),"",IF(AND(Temp!optSeasCoef=0,Temp!sts_add=1),IF(H1061="in-sample",IF(Q1061=bigT,((qCell/bigT)*(I1062-I1061))+((1-(qCell/bigT))*J1061),IF(OR(F1062="",COUNT($F$2:F1061)&lt;=qCell),IF(COUNT($F$2:F1061)=1,0,F1061-F1060),((qCell/COUNT($F$2:F1061))*(I1062-I1061))+((1-(qCell/COUNT($F$2:F1061)))*J1061))),J1061),IF(AND(Temp!optSeasCoef=0,Temp!sts_multp=1),IF(H1061="in-sample",IF(Q1061=bigT,((qCell/bigT)*(I1062/I1061))+((1-(qCell/bigT))*J1061),IF(qCell=0,1,IF(OR(F1062="",COUNT($F$2:F1061)&lt;=qCell),IF(COUNT($F$2:F1061)=1,1,F1061/F1060),((qCell/COUNT($F$2:F1061))*(I1062/I1061))+((1-(qCell/COUNT($F$2:F1061)))*J1061)))),J1061),IF(Temp!sts_add=1,IF(H1061="in-sample",IF(Q1061=bigT,((qCell/bigT)*(I1062-I1061))+((1-(qCell/bigT))*J1061),IF(OR(F1062="",COUNT($AX$2:AX1061)&lt;=qCell),IF(COUNT($AX$2:AX1061)=1,0,AX1061-AX1060),((qCell/COUNT($AX$2:AX1061))*(I1062-I1061))+((1-(qCell/COUNT($AX$2:AX1061)))*J1061))),J1061),IF(H1061="in-sample",IF(Q1061=bigT,((qCell/bigT)*(I1062/I1061))+((1-(qCell/bigT))*J1061),IF(qCell=0,1,IF(OR(F1062="",COUNT($AX$2:AX1061)&lt;=qCell),IF(COUNT($AX$2:AX1061)=1,1,AX1061/AX1060),((qCell/COUNT($AX$2:AX1061))*(I1062/I1061))+((1-(qCell/COUNT($AX$2:AX1061)))*J1061)))),J1061)))))))</f>
        <v/>
      </c>
      <c r="K1062" s="31" t="str">
        <f>IF(H1062="","",IF(AND(Temp!optSeasCoef=0,Temp!sts_add=1),IF(H1062="out-sample",I1062+(Q1062*J1062),I1062+J1062),IF(AND(Temp!optSeasCoef=0,Temp!sts_multp=1),IF(H1062="out-sample",I1062*(J1062^Q1062),I1062*J1062),IF(Temp!sts_add=1,IF(H1062="out-sample",(I1062+(Q1062*J1062))*G1062,(I1062+J1062)*G1062),IF(H1062="out-sample",I1062*(J1062^Q1062)*G1062,I1062*J1062*G1062)))))</f>
        <v/>
      </c>
      <c r="L1062" s="32" t="str">
        <f t="shared" si="114"/>
        <v/>
      </c>
      <c r="M1062" s="32" t="str">
        <f t="shared" si="115"/>
        <v/>
      </c>
      <c r="N1062" s="32" t="str">
        <f t="shared" si="116"/>
        <v/>
      </c>
      <c r="O1062" s="32" t="str">
        <f t="shared" si="117"/>
        <v/>
      </c>
      <c r="P1062" s="32" t="str">
        <f t="shared" si="118"/>
        <v/>
      </c>
      <c r="Q1062" s="3" t="str">
        <f>IF(AND(Temp!fhor_indata=1,F1062="",H1061="in-sample"),1,IF(AND(Temp!fhor_indata=1,H1061="out-sample",Q1061&lt;ATA!XfHor),Q1061+1,IF(F1062="","",IF(AND(H1062="out-sample",H1061="in-sample"),1,IF(AND(H1062="out-sample",H1061="out-sample"),Q1061+1,IF(ISNUMBER(Q1061),Q1061+1,1))))))</f>
        <v/>
      </c>
      <c r="R1062" s="3" t="str">
        <f t="shared" si="112"/>
        <v/>
      </c>
      <c r="S1062" s="6"/>
      <c r="T1062" s="6"/>
      <c r="U1062" s="6"/>
      <c r="V1062" s="6"/>
      <c r="W1062" s="6"/>
      <c r="X1062" s="6"/>
      <c r="Y1062" s="6"/>
      <c r="Z1062" s="6"/>
      <c r="AA1062" s="6"/>
      <c r="AB1062" s="6"/>
      <c r="AC1062" s="6"/>
      <c r="AD1062" s="6"/>
      <c r="AE1062" s="6"/>
      <c r="AF1062" s="6"/>
      <c r="AG1062" s="6"/>
      <c r="AH1062" s="6"/>
      <c r="AI1062" s="6"/>
      <c r="AJ1062" s="6"/>
      <c r="AK1062" s="6"/>
      <c r="AX1062" s="63" t="e">
        <f t="shared" si="113"/>
        <v>#VALUE!</v>
      </c>
    </row>
    <row r="1063" spans="1:50" s="1" customFormat="1" ht="14.25" x14ac:dyDescent="0.2">
      <c r="A1063" s="6"/>
      <c r="B1063" s="6"/>
      <c r="C1063" s="6"/>
      <c r="D1063" s="3"/>
      <c r="E1063" s="70" t="str">
        <f>IF(ATA!E1063="","",ATA!E1063)</f>
        <v/>
      </c>
      <c r="F1063" s="51" t="str">
        <f>IF(ATA!F1063="","",ATA!F1063)</f>
        <v/>
      </c>
      <c r="G1063" s="11" t="str">
        <f>IF(ATA!G1063="","",ATA!G1063)</f>
        <v/>
      </c>
      <c r="H1063" s="55" t="str">
        <f>IF(ATA!H1063="","",ATA!H1063)</f>
        <v/>
      </c>
      <c r="I1063" s="31" t="str">
        <f>IF(AND(F1062="",H1062="in-sample"),"",IF(AND(Temp!fhor_indata=1,H1062="out-sample",H1063="out-sample"),I1062,IF(AND(F1063="",H1062="out-sample"),"",IF(AND(Temp!optSeasCoef=0,Temp!sts_add=1),IF(H1062="in-sample",IF(Q1062=bigT,((pCell/bigT)*F1062)+((1-(pCell/bigT))*(I1062+J1062)),IF(OR(F1063="",COUNT($F$2:F1062)&lt;=pCell),F1062,((pCell/COUNT($F$2:F1062))*F1062)+((1-(pCell/COUNT($F$2:F1062)))*(I1062+J1062)))),I1062),IF(AND(Temp!optSeasCoef=0,Temp!sts_multp=1),IF(H1062="in-sample",IF(Q1062=bigT,((pCell/bigT)*F1062)+((1-(pCell/bigT))*(I1062*J1062)),IF(OR(F1063="",COUNT(F$2:$F1062)&lt;=pCell),F1062,((pCell/COUNT($F$2:F1062))*F1062)+((1-(pCell/COUNT($F$2:F1062)))*(I1062*J1062)))),I1062),IF(Temp!sts_add=1,IF(H1062="in-sample",IF(Q1062=bigT,((pCell/bigT)*AX1062)+((1-(pCell/bigT))*(I1062+J1062)),IF(OR(F1063="",COUNT($AX$2:AX1062)&lt;=pCell),AX1062,((pCell/COUNT($AX$2:AX1062))*AX1062)+((1-(pCell/COUNT($AX$2:AX1062)))*(I1062+J1062)))),I1062),IF(H1062="in-sample",IF(Q1062=bigT,((pCell/bigT)*AX1062)+((1-(pCell/bigT))*(I1062*J1062)),IF(OR(F1063="",COUNT($AX$2:AX1062)&lt;=pCell),AX1062,((pCell/COUNT($AX$2:AX1062))*AX1062)+((1-(pCell/COUNT($AX$2:AX1062)))*(I1062*J1062)))),I1062)))))))</f>
        <v/>
      </c>
      <c r="J1063" s="31" t="str">
        <f>IF(AND(F1062="",H1062="in-sample"),"",IF(AND(Temp!fhor_indata=1,H1062="out-sample",H1063="out-sample"),J1062,IF(AND(F1063="",H1062="out-sample"),"",IF(AND(Temp!optSeasCoef=0,Temp!sts_add=1),IF(H1062="in-sample",IF(Q1062=bigT,((qCell/bigT)*(I1063-I1062))+((1-(qCell/bigT))*J1062),IF(OR(F1063="",COUNT($F$2:F1062)&lt;=qCell),IF(COUNT($F$2:F1062)=1,0,F1062-F1061),((qCell/COUNT($F$2:F1062))*(I1063-I1062))+((1-(qCell/COUNT($F$2:F1062)))*J1062))),J1062),IF(AND(Temp!optSeasCoef=0,Temp!sts_multp=1),IF(H1062="in-sample",IF(Q1062=bigT,((qCell/bigT)*(I1063/I1062))+((1-(qCell/bigT))*J1062),IF(qCell=0,1,IF(OR(F1063="",COUNT($F$2:F1062)&lt;=qCell),IF(COUNT($F$2:F1062)=1,1,F1062/F1061),((qCell/COUNT($F$2:F1062))*(I1063/I1062))+((1-(qCell/COUNT($F$2:F1062)))*J1062)))),J1062),IF(Temp!sts_add=1,IF(H1062="in-sample",IF(Q1062=bigT,((qCell/bigT)*(I1063-I1062))+((1-(qCell/bigT))*J1062),IF(OR(F1063="",COUNT($AX$2:AX1062)&lt;=qCell),IF(COUNT($AX$2:AX1062)=1,0,AX1062-AX1061),((qCell/COUNT($AX$2:AX1062))*(I1063-I1062))+((1-(qCell/COUNT($AX$2:AX1062)))*J1062))),J1062),IF(H1062="in-sample",IF(Q1062=bigT,((qCell/bigT)*(I1063/I1062))+((1-(qCell/bigT))*J1062),IF(qCell=0,1,IF(OR(F1063="",COUNT($AX$2:AX1062)&lt;=qCell),IF(COUNT($AX$2:AX1062)=1,1,AX1062/AX1061),((qCell/COUNT($AX$2:AX1062))*(I1063/I1062))+((1-(qCell/COUNT($AX$2:AX1062)))*J1062)))),J1062)))))))</f>
        <v/>
      </c>
      <c r="K1063" s="31" t="str">
        <f>IF(H1063="","",IF(AND(Temp!optSeasCoef=0,Temp!sts_add=1),IF(H1063="out-sample",I1063+(Q1063*J1063),I1063+J1063),IF(AND(Temp!optSeasCoef=0,Temp!sts_multp=1),IF(H1063="out-sample",I1063*(J1063^Q1063),I1063*J1063),IF(Temp!sts_add=1,IF(H1063="out-sample",(I1063+(Q1063*J1063))*G1063,(I1063+J1063)*G1063),IF(H1063="out-sample",I1063*(J1063^Q1063)*G1063,I1063*J1063*G1063)))))</f>
        <v/>
      </c>
      <c r="L1063" s="32" t="str">
        <f t="shared" si="114"/>
        <v/>
      </c>
      <c r="M1063" s="32" t="str">
        <f t="shared" si="115"/>
        <v/>
      </c>
      <c r="N1063" s="32" t="str">
        <f t="shared" si="116"/>
        <v/>
      </c>
      <c r="O1063" s="32" t="str">
        <f t="shared" si="117"/>
        <v/>
      </c>
      <c r="P1063" s="32" t="str">
        <f t="shared" si="118"/>
        <v/>
      </c>
      <c r="Q1063" s="3" t="str">
        <f>IF(AND(Temp!fhor_indata=1,F1063="",H1062="in-sample"),1,IF(AND(Temp!fhor_indata=1,H1062="out-sample",Q1062&lt;ATA!XfHor),Q1062+1,IF(F1063="","",IF(AND(H1063="out-sample",H1062="in-sample"),1,IF(AND(H1063="out-sample",H1062="out-sample"),Q1062+1,IF(ISNUMBER(Q1062),Q1062+1,1))))))</f>
        <v/>
      </c>
      <c r="R1063" s="3" t="str">
        <f t="shared" si="112"/>
        <v/>
      </c>
      <c r="S1063" s="6"/>
      <c r="T1063" s="6"/>
      <c r="U1063" s="6"/>
      <c r="V1063" s="6"/>
      <c r="W1063" s="6"/>
      <c r="X1063" s="6"/>
      <c r="Y1063" s="6"/>
      <c r="Z1063" s="6"/>
      <c r="AA1063" s="6"/>
      <c r="AB1063" s="6"/>
      <c r="AC1063" s="6"/>
      <c r="AD1063" s="6"/>
      <c r="AE1063" s="6"/>
      <c r="AF1063" s="6"/>
      <c r="AG1063" s="6"/>
      <c r="AH1063" s="6"/>
      <c r="AI1063" s="6"/>
      <c r="AJ1063" s="6"/>
      <c r="AK1063" s="6"/>
      <c r="AX1063" s="63" t="e">
        <f t="shared" si="113"/>
        <v>#VALUE!</v>
      </c>
    </row>
    <row r="1064" spans="1:50" s="1" customFormat="1" ht="14.25" x14ac:dyDescent="0.2">
      <c r="A1064" s="6"/>
      <c r="B1064" s="6"/>
      <c r="C1064" s="6"/>
      <c r="D1064" s="3"/>
      <c r="E1064" s="70" t="str">
        <f>IF(ATA!E1064="","",ATA!E1064)</f>
        <v/>
      </c>
      <c r="F1064" s="51" t="str">
        <f>IF(ATA!F1064="","",ATA!F1064)</f>
        <v/>
      </c>
      <c r="G1064" s="11" t="str">
        <f>IF(ATA!G1064="","",ATA!G1064)</f>
        <v/>
      </c>
      <c r="H1064" s="55" t="str">
        <f>IF(ATA!H1064="","",ATA!H1064)</f>
        <v/>
      </c>
      <c r="I1064" s="31" t="str">
        <f>IF(AND(F1063="",H1063="in-sample"),"",IF(AND(Temp!fhor_indata=1,H1063="out-sample",H1064="out-sample"),I1063,IF(AND(F1064="",H1063="out-sample"),"",IF(AND(Temp!optSeasCoef=0,Temp!sts_add=1),IF(H1063="in-sample",IF(Q1063=bigT,((pCell/bigT)*F1063)+((1-(pCell/bigT))*(I1063+J1063)),IF(OR(F1064="",COUNT($F$2:F1063)&lt;=pCell),F1063,((pCell/COUNT($F$2:F1063))*F1063)+((1-(pCell/COUNT($F$2:F1063)))*(I1063+J1063)))),I1063),IF(AND(Temp!optSeasCoef=0,Temp!sts_multp=1),IF(H1063="in-sample",IF(Q1063=bigT,((pCell/bigT)*F1063)+((1-(pCell/bigT))*(I1063*J1063)),IF(OR(F1064="",COUNT(F$2:$F1063)&lt;=pCell),F1063,((pCell/COUNT($F$2:F1063))*F1063)+((1-(pCell/COUNT($F$2:F1063)))*(I1063*J1063)))),I1063),IF(Temp!sts_add=1,IF(H1063="in-sample",IF(Q1063=bigT,((pCell/bigT)*AX1063)+((1-(pCell/bigT))*(I1063+J1063)),IF(OR(F1064="",COUNT($AX$2:AX1063)&lt;=pCell),AX1063,((pCell/COUNT($AX$2:AX1063))*AX1063)+((1-(pCell/COUNT($AX$2:AX1063)))*(I1063+J1063)))),I1063),IF(H1063="in-sample",IF(Q1063=bigT,((pCell/bigT)*AX1063)+((1-(pCell/bigT))*(I1063*J1063)),IF(OR(F1064="",COUNT($AX$2:AX1063)&lt;=pCell),AX1063,((pCell/COUNT($AX$2:AX1063))*AX1063)+((1-(pCell/COUNT($AX$2:AX1063)))*(I1063*J1063)))),I1063)))))))</f>
        <v/>
      </c>
      <c r="J1064" s="31" t="str">
        <f>IF(AND(F1063="",H1063="in-sample"),"",IF(AND(Temp!fhor_indata=1,H1063="out-sample",H1064="out-sample"),J1063,IF(AND(F1064="",H1063="out-sample"),"",IF(AND(Temp!optSeasCoef=0,Temp!sts_add=1),IF(H1063="in-sample",IF(Q1063=bigT,((qCell/bigT)*(I1064-I1063))+((1-(qCell/bigT))*J1063),IF(OR(F1064="",COUNT($F$2:F1063)&lt;=qCell),IF(COUNT($F$2:F1063)=1,0,F1063-F1062),((qCell/COUNT($F$2:F1063))*(I1064-I1063))+((1-(qCell/COUNT($F$2:F1063)))*J1063))),J1063),IF(AND(Temp!optSeasCoef=0,Temp!sts_multp=1),IF(H1063="in-sample",IF(Q1063=bigT,((qCell/bigT)*(I1064/I1063))+((1-(qCell/bigT))*J1063),IF(qCell=0,1,IF(OR(F1064="",COUNT($F$2:F1063)&lt;=qCell),IF(COUNT($F$2:F1063)=1,1,F1063/F1062),((qCell/COUNT($F$2:F1063))*(I1064/I1063))+((1-(qCell/COUNT($F$2:F1063)))*J1063)))),J1063),IF(Temp!sts_add=1,IF(H1063="in-sample",IF(Q1063=bigT,((qCell/bigT)*(I1064-I1063))+((1-(qCell/bigT))*J1063),IF(OR(F1064="",COUNT($AX$2:AX1063)&lt;=qCell),IF(COUNT($AX$2:AX1063)=1,0,AX1063-AX1062),((qCell/COUNT($AX$2:AX1063))*(I1064-I1063))+((1-(qCell/COUNT($AX$2:AX1063)))*J1063))),J1063),IF(H1063="in-sample",IF(Q1063=bigT,((qCell/bigT)*(I1064/I1063))+((1-(qCell/bigT))*J1063),IF(qCell=0,1,IF(OR(F1064="",COUNT($AX$2:AX1063)&lt;=qCell),IF(COUNT($AX$2:AX1063)=1,1,AX1063/AX1062),((qCell/COUNT($AX$2:AX1063))*(I1064/I1063))+((1-(qCell/COUNT($AX$2:AX1063)))*J1063)))),J1063)))))))</f>
        <v/>
      </c>
      <c r="K1064" s="31" t="str">
        <f>IF(H1064="","",IF(AND(Temp!optSeasCoef=0,Temp!sts_add=1),IF(H1064="out-sample",I1064+(Q1064*J1064),I1064+J1064),IF(AND(Temp!optSeasCoef=0,Temp!sts_multp=1),IF(H1064="out-sample",I1064*(J1064^Q1064),I1064*J1064),IF(Temp!sts_add=1,IF(H1064="out-sample",(I1064+(Q1064*J1064))*G1064,(I1064+J1064)*G1064),IF(H1064="out-sample",I1064*(J1064^Q1064)*G1064,I1064*J1064*G1064)))))</f>
        <v/>
      </c>
      <c r="L1064" s="32" t="str">
        <f t="shared" si="114"/>
        <v/>
      </c>
      <c r="M1064" s="32" t="str">
        <f t="shared" si="115"/>
        <v/>
      </c>
      <c r="N1064" s="32" t="str">
        <f t="shared" si="116"/>
        <v/>
      </c>
      <c r="O1064" s="32" t="str">
        <f t="shared" si="117"/>
        <v/>
      </c>
      <c r="P1064" s="32" t="str">
        <f t="shared" si="118"/>
        <v/>
      </c>
      <c r="Q1064" s="3" t="str">
        <f>IF(AND(Temp!fhor_indata=1,F1064="",H1063="in-sample"),1,IF(AND(Temp!fhor_indata=1,H1063="out-sample",Q1063&lt;ATA!XfHor),Q1063+1,IF(F1064="","",IF(AND(H1064="out-sample",H1063="in-sample"),1,IF(AND(H1064="out-sample",H1063="out-sample"),Q1063+1,IF(ISNUMBER(Q1063),Q1063+1,1))))))</f>
        <v/>
      </c>
      <c r="R1064" s="3" t="str">
        <f t="shared" si="112"/>
        <v/>
      </c>
      <c r="S1064" s="6"/>
      <c r="T1064" s="6"/>
      <c r="U1064" s="6"/>
      <c r="V1064" s="6"/>
      <c r="W1064" s="6"/>
      <c r="X1064" s="6"/>
      <c r="Y1064" s="6"/>
      <c r="Z1064" s="6"/>
      <c r="AA1064" s="6"/>
      <c r="AB1064" s="6"/>
      <c r="AC1064" s="6"/>
      <c r="AD1064" s="6"/>
      <c r="AE1064" s="6"/>
      <c r="AF1064" s="6"/>
      <c r="AG1064" s="6"/>
      <c r="AH1064" s="6"/>
      <c r="AI1064" s="6"/>
      <c r="AJ1064" s="6"/>
      <c r="AK1064" s="6"/>
      <c r="AX1064" s="63" t="e">
        <f t="shared" si="113"/>
        <v>#VALUE!</v>
      </c>
    </row>
    <row r="1065" spans="1:50" s="1" customFormat="1" ht="14.25" x14ac:dyDescent="0.2">
      <c r="A1065" s="6"/>
      <c r="B1065" s="6"/>
      <c r="C1065" s="6"/>
      <c r="D1065" s="3"/>
      <c r="E1065" s="70" t="str">
        <f>IF(ATA!E1065="","",ATA!E1065)</f>
        <v/>
      </c>
      <c r="F1065" s="51" t="str">
        <f>IF(ATA!F1065="","",ATA!F1065)</f>
        <v/>
      </c>
      <c r="G1065" s="11" t="str">
        <f>IF(ATA!G1065="","",ATA!G1065)</f>
        <v/>
      </c>
      <c r="H1065" s="55" t="str">
        <f>IF(ATA!H1065="","",ATA!H1065)</f>
        <v/>
      </c>
      <c r="I1065" s="31" t="str">
        <f>IF(AND(F1064="",H1064="in-sample"),"",IF(AND(Temp!fhor_indata=1,H1064="out-sample",H1065="out-sample"),I1064,IF(AND(F1065="",H1064="out-sample"),"",IF(AND(Temp!optSeasCoef=0,Temp!sts_add=1),IF(H1064="in-sample",IF(Q1064=bigT,((pCell/bigT)*F1064)+((1-(pCell/bigT))*(I1064+J1064)),IF(OR(F1065="",COUNT($F$2:F1064)&lt;=pCell),F1064,((pCell/COUNT($F$2:F1064))*F1064)+((1-(pCell/COUNT($F$2:F1064)))*(I1064+J1064)))),I1064),IF(AND(Temp!optSeasCoef=0,Temp!sts_multp=1),IF(H1064="in-sample",IF(Q1064=bigT,((pCell/bigT)*F1064)+((1-(pCell/bigT))*(I1064*J1064)),IF(OR(F1065="",COUNT(F$2:$F1064)&lt;=pCell),F1064,((pCell/COUNT($F$2:F1064))*F1064)+((1-(pCell/COUNT($F$2:F1064)))*(I1064*J1064)))),I1064),IF(Temp!sts_add=1,IF(H1064="in-sample",IF(Q1064=bigT,((pCell/bigT)*AX1064)+((1-(pCell/bigT))*(I1064+J1064)),IF(OR(F1065="",COUNT($AX$2:AX1064)&lt;=pCell),AX1064,((pCell/COUNT($AX$2:AX1064))*AX1064)+((1-(pCell/COUNT($AX$2:AX1064)))*(I1064+J1064)))),I1064),IF(H1064="in-sample",IF(Q1064=bigT,((pCell/bigT)*AX1064)+((1-(pCell/bigT))*(I1064*J1064)),IF(OR(F1065="",COUNT($AX$2:AX1064)&lt;=pCell),AX1064,((pCell/COUNT($AX$2:AX1064))*AX1064)+((1-(pCell/COUNT($AX$2:AX1064)))*(I1064*J1064)))),I1064)))))))</f>
        <v/>
      </c>
      <c r="J1065" s="31" t="str">
        <f>IF(AND(F1064="",H1064="in-sample"),"",IF(AND(Temp!fhor_indata=1,H1064="out-sample",H1065="out-sample"),J1064,IF(AND(F1065="",H1064="out-sample"),"",IF(AND(Temp!optSeasCoef=0,Temp!sts_add=1),IF(H1064="in-sample",IF(Q1064=bigT,((qCell/bigT)*(I1065-I1064))+((1-(qCell/bigT))*J1064),IF(OR(F1065="",COUNT($F$2:F1064)&lt;=qCell),IF(COUNT($F$2:F1064)=1,0,F1064-F1063),((qCell/COUNT($F$2:F1064))*(I1065-I1064))+((1-(qCell/COUNT($F$2:F1064)))*J1064))),J1064),IF(AND(Temp!optSeasCoef=0,Temp!sts_multp=1),IF(H1064="in-sample",IF(Q1064=bigT,((qCell/bigT)*(I1065/I1064))+((1-(qCell/bigT))*J1064),IF(qCell=0,1,IF(OR(F1065="",COUNT($F$2:F1064)&lt;=qCell),IF(COUNT($F$2:F1064)=1,1,F1064/F1063),((qCell/COUNT($F$2:F1064))*(I1065/I1064))+((1-(qCell/COUNT($F$2:F1064)))*J1064)))),J1064),IF(Temp!sts_add=1,IF(H1064="in-sample",IF(Q1064=bigT,((qCell/bigT)*(I1065-I1064))+((1-(qCell/bigT))*J1064),IF(OR(F1065="",COUNT($AX$2:AX1064)&lt;=qCell),IF(COUNT($AX$2:AX1064)=1,0,AX1064-AX1063),((qCell/COUNT($AX$2:AX1064))*(I1065-I1064))+((1-(qCell/COUNT($AX$2:AX1064)))*J1064))),J1064),IF(H1064="in-sample",IF(Q1064=bigT,((qCell/bigT)*(I1065/I1064))+((1-(qCell/bigT))*J1064),IF(qCell=0,1,IF(OR(F1065="",COUNT($AX$2:AX1064)&lt;=qCell),IF(COUNT($AX$2:AX1064)=1,1,AX1064/AX1063),((qCell/COUNT($AX$2:AX1064))*(I1065/I1064))+((1-(qCell/COUNT($AX$2:AX1064)))*J1064)))),J1064)))))))</f>
        <v/>
      </c>
      <c r="K1065" s="31" t="str">
        <f>IF(H1065="","",IF(AND(Temp!optSeasCoef=0,Temp!sts_add=1),IF(H1065="out-sample",I1065+(Q1065*J1065),I1065+J1065),IF(AND(Temp!optSeasCoef=0,Temp!sts_multp=1),IF(H1065="out-sample",I1065*(J1065^Q1065),I1065*J1065),IF(Temp!sts_add=1,IF(H1065="out-sample",(I1065+(Q1065*J1065))*G1065,(I1065+J1065)*G1065),IF(H1065="out-sample",I1065*(J1065^Q1065)*G1065,I1065*J1065*G1065)))))</f>
        <v/>
      </c>
      <c r="L1065" s="32" t="str">
        <f t="shared" si="114"/>
        <v/>
      </c>
      <c r="M1065" s="32" t="str">
        <f t="shared" si="115"/>
        <v/>
      </c>
      <c r="N1065" s="32" t="str">
        <f t="shared" si="116"/>
        <v/>
      </c>
      <c r="O1065" s="32" t="str">
        <f t="shared" si="117"/>
        <v/>
      </c>
      <c r="P1065" s="32" t="str">
        <f t="shared" si="118"/>
        <v/>
      </c>
      <c r="Q1065" s="3" t="str">
        <f>IF(AND(Temp!fhor_indata=1,F1065="",H1064="in-sample"),1,IF(AND(Temp!fhor_indata=1,H1064="out-sample",Q1064&lt;ATA!XfHor),Q1064+1,IF(F1065="","",IF(AND(H1065="out-sample",H1064="in-sample"),1,IF(AND(H1065="out-sample",H1064="out-sample"),Q1064+1,IF(ISNUMBER(Q1064),Q1064+1,1))))))</f>
        <v/>
      </c>
      <c r="R1065" s="3" t="str">
        <f t="shared" si="112"/>
        <v/>
      </c>
      <c r="S1065" s="6"/>
      <c r="T1065" s="6"/>
      <c r="U1065" s="6"/>
      <c r="V1065" s="6"/>
      <c r="W1065" s="6"/>
      <c r="X1065" s="6"/>
      <c r="Y1065" s="6"/>
      <c r="Z1065" s="6"/>
      <c r="AA1065" s="6"/>
      <c r="AB1065" s="6"/>
      <c r="AC1065" s="6"/>
      <c r="AD1065" s="6"/>
      <c r="AE1065" s="6"/>
      <c r="AF1065" s="6"/>
      <c r="AG1065" s="6"/>
      <c r="AH1065" s="6"/>
      <c r="AI1065" s="6"/>
      <c r="AJ1065" s="6"/>
      <c r="AK1065" s="6"/>
      <c r="AX1065" s="63" t="e">
        <f t="shared" si="113"/>
        <v>#VALUE!</v>
      </c>
    </row>
    <row r="1066" spans="1:50" s="1" customFormat="1" ht="14.25" x14ac:dyDescent="0.2">
      <c r="A1066" s="6"/>
      <c r="B1066" s="6"/>
      <c r="C1066" s="6"/>
      <c r="D1066" s="3"/>
      <c r="E1066" s="70" t="str">
        <f>IF(ATA!E1066="","",ATA!E1066)</f>
        <v/>
      </c>
      <c r="F1066" s="51" t="str">
        <f>IF(ATA!F1066="","",ATA!F1066)</f>
        <v/>
      </c>
      <c r="G1066" s="11" t="str">
        <f>IF(ATA!G1066="","",ATA!G1066)</f>
        <v/>
      </c>
      <c r="H1066" s="55" t="str">
        <f>IF(ATA!H1066="","",ATA!H1066)</f>
        <v/>
      </c>
      <c r="I1066" s="31" t="str">
        <f>IF(AND(F1065="",H1065="in-sample"),"",IF(AND(Temp!fhor_indata=1,H1065="out-sample",H1066="out-sample"),I1065,IF(AND(F1066="",H1065="out-sample"),"",IF(AND(Temp!optSeasCoef=0,Temp!sts_add=1),IF(H1065="in-sample",IF(Q1065=bigT,((pCell/bigT)*F1065)+((1-(pCell/bigT))*(I1065+J1065)),IF(OR(F1066="",COUNT($F$2:F1065)&lt;=pCell),F1065,((pCell/COUNT($F$2:F1065))*F1065)+((1-(pCell/COUNT($F$2:F1065)))*(I1065+J1065)))),I1065),IF(AND(Temp!optSeasCoef=0,Temp!sts_multp=1),IF(H1065="in-sample",IF(Q1065=bigT,((pCell/bigT)*F1065)+((1-(pCell/bigT))*(I1065*J1065)),IF(OR(F1066="",COUNT(F$2:$F1065)&lt;=pCell),F1065,((pCell/COUNT($F$2:F1065))*F1065)+((1-(pCell/COUNT($F$2:F1065)))*(I1065*J1065)))),I1065),IF(Temp!sts_add=1,IF(H1065="in-sample",IF(Q1065=bigT,((pCell/bigT)*AX1065)+((1-(pCell/bigT))*(I1065+J1065)),IF(OR(F1066="",COUNT($AX$2:AX1065)&lt;=pCell),AX1065,((pCell/COUNT($AX$2:AX1065))*AX1065)+((1-(pCell/COUNT($AX$2:AX1065)))*(I1065+J1065)))),I1065),IF(H1065="in-sample",IF(Q1065=bigT,((pCell/bigT)*AX1065)+((1-(pCell/bigT))*(I1065*J1065)),IF(OR(F1066="",COUNT($AX$2:AX1065)&lt;=pCell),AX1065,((pCell/COUNT($AX$2:AX1065))*AX1065)+((1-(pCell/COUNT($AX$2:AX1065)))*(I1065*J1065)))),I1065)))))))</f>
        <v/>
      </c>
      <c r="J1066" s="31" t="str">
        <f>IF(AND(F1065="",H1065="in-sample"),"",IF(AND(Temp!fhor_indata=1,H1065="out-sample",H1066="out-sample"),J1065,IF(AND(F1066="",H1065="out-sample"),"",IF(AND(Temp!optSeasCoef=0,Temp!sts_add=1),IF(H1065="in-sample",IF(Q1065=bigT,((qCell/bigT)*(I1066-I1065))+((1-(qCell/bigT))*J1065),IF(OR(F1066="",COUNT($F$2:F1065)&lt;=qCell),IF(COUNT($F$2:F1065)=1,0,F1065-F1064),((qCell/COUNT($F$2:F1065))*(I1066-I1065))+((1-(qCell/COUNT($F$2:F1065)))*J1065))),J1065),IF(AND(Temp!optSeasCoef=0,Temp!sts_multp=1),IF(H1065="in-sample",IF(Q1065=bigT,((qCell/bigT)*(I1066/I1065))+((1-(qCell/bigT))*J1065),IF(qCell=0,1,IF(OR(F1066="",COUNT($F$2:F1065)&lt;=qCell),IF(COUNT($F$2:F1065)=1,1,F1065/F1064),((qCell/COUNT($F$2:F1065))*(I1066/I1065))+((1-(qCell/COUNT($F$2:F1065)))*J1065)))),J1065),IF(Temp!sts_add=1,IF(H1065="in-sample",IF(Q1065=bigT,((qCell/bigT)*(I1066-I1065))+((1-(qCell/bigT))*J1065),IF(OR(F1066="",COUNT($AX$2:AX1065)&lt;=qCell),IF(COUNT($AX$2:AX1065)=1,0,AX1065-AX1064),((qCell/COUNT($AX$2:AX1065))*(I1066-I1065))+((1-(qCell/COUNT($AX$2:AX1065)))*J1065))),J1065),IF(H1065="in-sample",IF(Q1065=bigT,((qCell/bigT)*(I1066/I1065))+((1-(qCell/bigT))*J1065),IF(qCell=0,1,IF(OR(F1066="",COUNT($AX$2:AX1065)&lt;=qCell),IF(COUNT($AX$2:AX1065)=1,1,AX1065/AX1064),((qCell/COUNT($AX$2:AX1065))*(I1066/I1065))+((1-(qCell/COUNT($AX$2:AX1065)))*J1065)))),J1065)))))))</f>
        <v/>
      </c>
      <c r="K1066" s="31" t="str">
        <f>IF(H1066="","",IF(AND(Temp!optSeasCoef=0,Temp!sts_add=1),IF(H1066="out-sample",I1066+(Q1066*J1066),I1066+J1066),IF(AND(Temp!optSeasCoef=0,Temp!sts_multp=1),IF(H1066="out-sample",I1066*(J1066^Q1066),I1066*J1066),IF(Temp!sts_add=1,IF(H1066="out-sample",(I1066+(Q1066*J1066))*G1066,(I1066+J1066)*G1066),IF(H1066="out-sample",I1066*(J1066^Q1066)*G1066,I1066*J1066*G1066)))))</f>
        <v/>
      </c>
      <c r="L1066" s="32" t="str">
        <f t="shared" si="114"/>
        <v/>
      </c>
      <c r="M1066" s="32" t="str">
        <f t="shared" si="115"/>
        <v/>
      </c>
      <c r="N1066" s="32" t="str">
        <f t="shared" si="116"/>
        <v/>
      </c>
      <c r="O1066" s="32" t="str">
        <f t="shared" si="117"/>
        <v/>
      </c>
      <c r="P1066" s="32" t="str">
        <f t="shared" si="118"/>
        <v/>
      </c>
      <c r="Q1066" s="3" t="str">
        <f>IF(AND(Temp!fhor_indata=1,F1066="",H1065="in-sample"),1,IF(AND(Temp!fhor_indata=1,H1065="out-sample",Q1065&lt;ATA!XfHor),Q1065+1,IF(F1066="","",IF(AND(H1066="out-sample",H1065="in-sample"),1,IF(AND(H1066="out-sample",H1065="out-sample"),Q1065+1,IF(ISNUMBER(Q1065),Q1065+1,1))))))</f>
        <v/>
      </c>
      <c r="R1066" s="3" t="str">
        <f t="shared" si="112"/>
        <v/>
      </c>
      <c r="S1066" s="6"/>
      <c r="T1066" s="6"/>
      <c r="U1066" s="6"/>
      <c r="V1066" s="6"/>
      <c r="W1066" s="6"/>
      <c r="X1066" s="6"/>
      <c r="Y1066" s="6"/>
      <c r="Z1066" s="6"/>
      <c r="AA1066" s="6"/>
      <c r="AB1066" s="6"/>
      <c r="AC1066" s="6"/>
      <c r="AD1066" s="6"/>
      <c r="AE1066" s="6"/>
      <c r="AF1066" s="6"/>
      <c r="AG1066" s="6"/>
      <c r="AH1066" s="6"/>
      <c r="AI1066" s="6"/>
      <c r="AJ1066" s="6"/>
      <c r="AK1066" s="6"/>
      <c r="AX1066" s="63" t="e">
        <f t="shared" si="113"/>
        <v>#VALUE!</v>
      </c>
    </row>
    <row r="1067" spans="1:50" s="1" customFormat="1" ht="14.25" x14ac:dyDescent="0.2">
      <c r="A1067" s="6"/>
      <c r="B1067" s="6"/>
      <c r="C1067" s="6"/>
      <c r="D1067" s="3"/>
      <c r="E1067" s="70" t="str">
        <f>IF(ATA!E1067="","",ATA!E1067)</f>
        <v/>
      </c>
      <c r="F1067" s="51" t="str">
        <f>IF(ATA!F1067="","",ATA!F1067)</f>
        <v/>
      </c>
      <c r="G1067" s="11" t="str">
        <f>IF(ATA!G1067="","",ATA!G1067)</f>
        <v/>
      </c>
      <c r="H1067" s="55" t="str">
        <f>IF(ATA!H1067="","",ATA!H1067)</f>
        <v/>
      </c>
      <c r="I1067" s="31" t="str">
        <f>IF(AND(F1066="",H1066="in-sample"),"",IF(AND(Temp!fhor_indata=1,H1066="out-sample",H1067="out-sample"),I1066,IF(AND(F1067="",H1066="out-sample"),"",IF(AND(Temp!optSeasCoef=0,Temp!sts_add=1),IF(H1066="in-sample",IF(Q1066=bigT,((pCell/bigT)*F1066)+((1-(pCell/bigT))*(I1066+J1066)),IF(OR(F1067="",COUNT($F$2:F1066)&lt;=pCell),F1066,((pCell/COUNT($F$2:F1066))*F1066)+((1-(pCell/COUNT($F$2:F1066)))*(I1066+J1066)))),I1066),IF(AND(Temp!optSeasCoef=0,Temp!sts_multp=1),IF(H1066="in-sample",IF(Q1066=bigT,((pCell/bigT)*F1066)+((1-(pCell/bigT))*(I1066*J1066)),IF(OR(F1067="",COUNT(F$2:$F1066)&lt;=pCell),F1066,((pCell/COUNT($F$2:F1066))*F1066)+((1-(pCell/COUNT($F$2:F1066)))*(I1066*J1066)))),I1066),IF(Temp!sts_add=1,IF(H1066="in-sample",IF(Q1066=bigT,((pCell/bigT)*AX1066)+((1-(pCell/bigT))*(I1066+J1066)),IF(OR(F1067="",COUNT($AX$2:AX1066)&lt;=pCell),AX1066,((pCell/COUNT($AX$2:AX1066))*AX1066)+((1-(pCell/COUNT($AX$2:AX1066)))*(I1066+J1066)))),I1066),IF(H1066="in-sample",IF(Q1066=bigT,((pCell/bigT)*AX1066)+((1-(pCell/bigT))*(I1066*J1066)),IF(OR(F1067="",COUNT($AX$2:AX1066)&lt;=pCell),AX1066,((pCell/COUNT($AX$2:AX1066))*AX1066)+((1-(pCell/COUNT($AX$2:AX1066)))*(I1066*J1066)))),I1066)))))))</f>
        <v/>
      </c>
      <c r="J1067" s="31" t="str">
        <f>IF(AND(F1066="",H1066="in-sample"),"",IF(AND(Temp!fhor_indata=1,H1066="out-sample",H1067="out-sample"),J1066,IF(AND(F1067="",H1066="out-sample"),"",IF(AND(Temp!optSeasCoef=0,Temp!sts_add=1),IF(H1066="in-sample",IF(Q1066=bigT,((qCell/bigT)*(I1067-I1066))+((1-(qCell/bigT))*J1066),IF(OR(F1067="",COUNT($F$2:F1066)&lt;=qCell),IF(COUNT($F$2:F1066)=1,0,F1066-F1065),((qCell/COUNT($F$2:F1066))*(I1067-I1066))+((1-(qCell/COUNT($F$2:F1066)))*J1066))),J1066),IF(AND(Temp!optSeasCoef=0,Temp!sts_multp=1),IF(H1066="in-sample",IF(Q1066=bigT,((qCell/bigT)*(I1067/I1066))+((1-(qCell/bigT))*J1066),IF(qCell=0,1,IF(OR(F1067="",COUNT($F$2:F1066)&lt;=qCell),IF(COUNT($F$2:F1066)=1,1,F1066/F1065),((qCell/COUNT($F$2:F1066))*(I1067/I1066))+((1-(qCell/COUNT($F$2:F1066)))*J1066)))),J1066),IF(Temp!sts_add=1,IF(H1066="in-sample",IF(Q1066=bigT,((qCell/bigT)*(I1067-I1066))+((1-(qCell/bigT))*J1066),IF(OR(F1067="",COUNT($AX$2:AX1066)&lt;=qCell),IF(COUNT($AX$2:AX1066)=1,0,AX1066-AX1065),((qCell/COUNT($AX$2:AX1066))*(I1067-I1066))+((1-(qCell/COUNT($AX$2:AX1066)))*J1066))),J1066),IF(H1066="in-sample",IF(Q1066=bigT,((qCell/bigT)*(I1067/I1066))+((1-(qCell/bigT))*J1066),IF(qCell=0,1,IF(OR(F1067="",COUNT($AX$2:AX1066)&lt;=qCell),IF(COUNT($AX$2:AX1066)=1,1,AX1066/AX1065),((qCell/COUNT($AX$2:AX1066))*(I1067/I1066))+((1-(qCell/COUNT($AX$2:AX1066)))*J1066)))),J1066)))))))</f>
        <v/>
      </c>
      <c r="K1067" s="31" t="str">
        <f>IF(H1067="","",IF(AND(Temp!optSeasCoef=0,Temp!sts_add=1),IF(H1067="out-sample",I1067+(Q1067*J1067),I1067+J1067),IF(AND(Temp!optSeasCoef=0,Temp!sts_multp=1),IF(H1067="out-sample",I1067*(J1067^Q1067),I1067*J1067),IF(Temp!sts_add=1,IF(H1067="out-sample",(I1067+(Q1067*J1067))*G1067,(I1067+J1067)*G1067),IF(H1067="out-sample",I1067*(J1067^Q1067)*G1067,I1067*J1067*G1067)))))</f>
        <v/>
      </c>
      <c r="L1067" s="32" t="str">
        <f t="shared" si="114"/>
        <v/>
      </c>
      <c r="M1067" s="32" t="str">
        <f t="shared" si="115"/>
        <v/>
      </c>
      <c r="N1067" s="32" t="str">
        <f t="shared" si="116"/>
        <v/>
      </c>
      <c r="O1067" s="32" t="str">
        <f t="shared" si="117"/>
        <v/>
      </c>
      <c r="P1067" s="32" t="str">
        <f t="shared" si="118"/>
        <v/>
      </c>
      <c r="Q1067" s="3" t="str">
        <f>IF(AND(Temp!fhor_indata=1,F1067="",H1066="in-sample"),1,IF(AND(Temp!fhor_indata=1,H1066="out-sample",Q1066&lt;ATA!XfHor),Q1066+1,IF(F1067="","",IF(AND(H1067="out-sample",H1066="in-sample"),1,IF(AND(H1067="out-sample",H1066="out-sample"),Q1066+1,IF(ISNUMBER(Q1066),Q1066+1,1))))))</f>
        <v/>
      </c>
      <c r="R1067" s="3" t="str">
        <f t="shared" si="112"/>
        <v/>
      </c>
      <c r="S1067" s="6"/>
      <c r="T1067" s="6"/>
      <c r="U1067" s="6"/>
      <c r="V1067" s="6"/>
      <c r="W1067" s="6"/>
      <c r="X1067" s="6"/>
      <c r="Y1067" s="6"/>
      <c r="Z1067" s="6"/>
      <c r="AA1067" s="6"/>
      <c r="AB1067" s="6"/>
      <c r="AC1067" s="6"/>
      <c r="AD1067" s="6"/>
      <c r="AE1067" s="6"/>
      <c r="AF1067" s="6"/>
      <c r="AG1067" s="6"/>
      <c r="AH1067" s="6"/>
      <c r="AI1067" s="6"/>
      <c r="AJ1067" s="6"/>
      <c r="AK1067" s="6"/>
      <c r="AX1067" s="63" t="e">
        <f t="shared" si="113"/>
        <v>#VALUE!</v>
      </c>
    </row>
    <row r="1068" spans="1:50" s="1" customFormat="1" ht="14.25" x14ac:dyDescent="0.2">
      <c r="A1068" s="6"/>
      <c r="B1068" s="6"/>
      <c r="C1068" s="6"/>
      <c r="D1068" s="3"/>
      <c r="E1068" s="70" t="str">
        <f>IF(ATA!E1068="","",ATA!E1068)</f>
        <v/>
      </c>
      <c r="F1068" s="51" t="str">
        <f>IF(ATA!F1068="","",ATA!F1068)</f>
        <v/>
      </c>
      <c r="G1068" s="11" t="str">
        <f>IF(ATA!G1068="","",ATA!G1068)</f>
        <v/>
      </c>
      <c r="H1068" s="55" t="str">
        <f>IF(ATA!H1068="","",ATA!H1068)</f>
        <v/>
      </c>
      <c r="I1068" s="31" t="str">
        <f>IF(AND(F1067="",H1067="in-sample"),"",IF(AND(Temp!fhor_indata=1,H1067="out-sample",H1068="out-sample"),I1067,IF(AND(F1068="",H1067="out-sample"),"",IF(AND(Temp!optSeasCoef=0,Temp!sts_add=1),IF(H1067="in-sample",IF(Q1067=bigT,((pCell/bigT)*F1067)+((1-(pCell/bigT))*(I1067+J1067)),IF(OR(F1068="",COUNT($F$2:F1067)&lt;=pCell),F1067,((pCell/COUNT($F$2:F1067))*F1067)+((1-(pCell/COUNT($F$2:F1067)))*(I1067+J1067)))),I1067),IF(AND(Temp!optSeasCoef=0,Temp!sts_multp=1),IF(H1067="in-sample",IF(Q1067=bigT,((pCell/bigT)*F1067)+((1-(pCell/bigT))*(I1067*J1067)),IF(OR(F1068="",COUNT(F$2:$F1067)&lt;=pCell),F1067,((pCell/COUNT($F$2:F1067))*F1067)+((1-(pCell/COUNT($F$2:F1067)))*(I1067*J1067)))),I1067),IF(Temp!sts_add=1,IF(H1067="in-sample",IF(Q1067=bigT,((pCell/bigT)*AX1067)+((1-(pCell/bigT))*(I1067+J1067)),IF(OR(F1068="",COUNT($AX$2:AX1067)&lt;=pCell),AX1067,((pCell/COUNT($AX$2:AX1067))*AX1067)+((1-(pCell/COUNT($AX$2:AX1067)))*(I1067+J1067)))),I1067),IF(H1067="in-sample",IF(Q1067=bigT,((pCell/bigT)*AX1067)+((1-(pCell/bigT))*(I1067*J1067)),IF(OR(F1068="",COUNT($AX$2:AX1067)&lt;=pCell),AX1067,((pCell/COUNT($AX$2:AX1067))*AX1067)+((1-(pCell/COUNT($AX$2:AX1067)))*(I1067*J1067)))),I1067)))))))</f>
        <v/>
      </c>
      <c r="J1068" s="31" t="str">
        <f>IF(AND(F1067="",H1067="in-sample"),"",IF(AND(Temp!fhor_indata=1,H1067="out-sample",H1068="out-sample"),J1067,IF(AND(F1068="",H1067="out-sample"),"",IF(AND(Temp!optSeasCoef=0,Temp!sts_add=1),IF(H1067="in-sample",IF(Q1067=bigT,((qCell/bigT)*(I1068-I1067))+((1-(qCell/bigT))*J1067),IF(OR(F1068="",COUNT($F$2:F1067)&lt;=qCell),IF(COUNT($F$2:F1067)=1,0,F1067-F1066),((qCell/COUNT($F$2:F1067))*(I1068-I1067))+((1-(qCell/COUNT($F$2:F1067)))*J1067))),J1067),IF(AND(Temp!optSeasCoef=0,Temp!sts_multp=1),IF(H1067="in-sample",IF(Q1067=bigT,((qCell/bigT)*(I1068/I1067))+((1-(qCell/bigT))*J1067),IF(qCell=0,1,IF(OR(F1068="",COUNT($F$2:F1067)&lt;=qCell),IF(COUNT($F$2:F1067)=1,1,F1067/F1066),((qCell/COUNT($F$2:F1067))*(I1068/I1067))+((1-(qCell/COUNT($F$2:F1067)))*J1067)))),J1067),IF(Temp!sts_add=1,IF(H1067="in-sample",IF(Q1067=bigT,((qCell/bigT)*(I1068-I1067))+((1-(qCell/bigT))*J1067),IF(OR(F1068="",COUNT($AX$2:AX1067)&lt;=qCell),IF(COUNT($AX$2:AX1067)=1,0,AX1067-AX1066),((qCell/COUNT($AX$2:AX1067))*(I1068-I1067))+((1-(qCell/COUNT($AX$2:AX1067)))*J1067))),J1067),IF(H1067="in-sample",IF(Q1067=bigT,((qCell/bigT)*(I1068/I1067))+((1-(qCell/bigT))*J1067),IF(qCell=0,1,IF(OR(F1068="",COUNT($AX$2:AX1067)&lt;=qCell),IF(COUNT($AX$2:AX1067)=1,1,AX1067/AX1066),((qCell/COUNT($AX$2:AX1067))*(I1068/I1067))+((1-(qCell/COUNT($AX$2:AX1067)))*J1067)))),J1067)))))))</f>
        <v/>
      </c>
      <c r="K1068" s="31" t="str">
        <f>IF(H1068="","",IF(AND(Temp!optSeasCoef=0,Temp!sts_add=1),IF(H1068="out-sample",I1068+(Q1068*J1068),I1068+J1068),IF(AND(Temp!optSeasCoef=0,Temp!sts_multp=1),IF(H1068="out-sample",I1068*(J1068^Q1068),I1068*J1068),IF(Temp!sts_add=1,IF(H1068="out-sample",(I1068+(Q1068*J1068))*G1068,(I1068+J1068)*G1068),IF(H1068="out-sample",I1068*(J1068^Q1068)*G1068,I1068*J1068*G1068)))))</f>
        <v/>
      </c>
      <c r="L1068" s="32" t="str">
        <f t="shared" si="114"/>
        <v/>
      </c>
      <c r="M1068" s="32" t="str">
        <f t="shared" si="115"/>
        <v/>
      </c>
      <c r="N1068" s="32" t="str">
        <f t="shared" si="116"/>
        <v/>
      </c>
      <c r="O1068" s="32" t="str">
        <f t="shared" si="117"/>
        <v/>
      </c>
      <c r="P1068" s="32" t="str">
        <f t="shared" si="118"/>
        <v/>
      </c>
      <c r="Q1068" s="3" t="str">
        <f>IF(AND(Temp!fhor_indata=1,F1068="",H1067="in-sample"),1,IF(AND(Temp!fhor_indata=1,H1067="out-sample",Q1067&lt;ATA!XfHor),Q1067+1,IF(F1068="","",IF(AND(H1068="out-sample",H1067="in-sample"),1,IF(AND(H1068="out-sample",H1067="out-sample"),Q1067+1,IF(ISNUMBER(Q1067),Q1067+1,1))))))</f>
        <v/>
      </c>
      <c r="R1068" s="3" t="str">
        <f t="shared" si="112"/>
        <v/>
      </c>
      <c r="S1068" s="6"/>
      <c r="T1068" s="6"/>
      <c r="U1068" s="6"/>
      <c r="V1068" s="6"/>
      <c r="W1068" s="6"/>
      <c r="X1068" s="6"/>
      <c r="Y1068" s="6"/>
      <c r="Z1068" s="6"/>
      <c r="AA1068" s="6"/>
      <c r="AB1068" s="6"/>
      <c r="AC1068" s="6"/>
      <c r="AD1068" s="6"/>
      <c r="AE1068" s="6"/>
      <c r="AF1068" s="6"/>
      <c r="AG1068" s="6"/>
      <c r="AH1068" s="6"/>
      <c r="AI1068" s="6"/>
      <c r="AJ1068" s="6"/>
      <c r="AK1068" s="6"/>
      <c r="AX1068" s="63" t="e">
        <f t="shared" si="113"/>
        <v>#VALUE!</v>
      </c>
    </row>
    <row r="1069" spans="1:50" s="1" customFormat="1" ht="14.25" x14ac:dyDescent="0.2">
      <c r="A1069" s="6"/>
      <c r="B1069" s="6"/>
      <c r="C1069" s="6"/>
      <c r="D1069" s="3"/>
      <c r="E1069" s="70" t="str">
        <f>IF(ATA!E1069="","",ATA!E1069)</f>
        <v/>
      </c>
      <c r="F1069" s="51" t="str">
        <f>IF(ATA!F1069="","",ATA!F1069)</f>
        <v/>
      </c>
      <c r="G1069" s="11" t="str">
        <f>IF(ATA!G1069="","",ATA!G1069)</f>
        <v/>
      </c>
      <c r="H1069" s="55" t="str">
        <f>IF(ATA!H1069="","",ATA!H1069)</f>
        <v/>
      </c>
      <c r="I1069" s="31" t="str">
        <f>IF(AND(F1068="",H1068="in-sample"),"",IF(AND(Temp!fhor_indata=1,H1068="out-sample",H1069="out-sample"),I1068,IF(AND(F1069="",H1068="out-sample"),"",IF(AND(Temp!optSeasCoef=0,Temp!sts_add=1),IF(H1068="in-sample",IF(Q1068=bigT,((pCell/bigT)*F1068)+((1-(pCell/bigT))*(I1068+J1068)),IF(OR(F1069="",COUNT($F$2:F1068)&lt;=pCell),F1068,((pCell/COUNT($F$2:F1068))*F1068)+((1-(pCell/COUNT($F$2:F1068)))*(I1068+J1068)))),I1068),IF(AND(Temp!optSeasCoef=0,Temp!sts_multp=1),IF(H1068="in-sample",IF(Q1068=bigT,((pCell/bigT)*F1068)+((1-(pCell/bigT))*(I1068*J1068)),IF(OR(F1069="",COUNT(F$2:$F1068)&lt;=pCell),F1068,((pCell/COUNT($F$2:F1068))*F1068)+((1-(pCell/COUNT($F$2:F1068)))*(I1068*J1068)))),I1068),IF(Temp!sts_add=1,IF(H1068="in-sample",IF(Q1068=bigT,((pCell/bigT)*AX1068)+((1-(pCell/bigT))*(I1068+J1068)),IF(OR(F1069="",COUNT($AX$2:AX1068)&lt;=pCell),AX1068,((pCell/COUNT($AX$2:AX1068))*AX1068)+((1-(pCell/COUNT($AX$2:AX1068)))*(I1068+J1068)))),I1068),IF(H1068="in-sample",IF(Q1068=bigT,((pCell/bigT)*AX1068)+((1-(pCell/bigT))*(I1068*J1068)),IF(OR(F1069="",COUNT($AX$2:AX1068)&lt;=pCell),AX1068,((pCell/COUNT($AX$2:AX1068))*AX1068)+((1-(pCell/COUNT($AX$2:AX1068)))*(I1068*J1068)))),I1068)))))))</f>
        <v/>
      </c>
      <c r="J1069" s="31" t="str">
        <f>IF(AND(F1068="",H1068="in-sample"),"",IF(AND(Temp!fhor_indata=1,H1068="out-sample",H1069="out-sample"),J1068,IF(AND(F1069="",H1068="out-sample"),"",IF(AND(Temp!optSeasCoef=0,Temp!sts_add=1),IF(H1068="in-sample",IF(Q1068=bigT,((qCell/bigT)*(I1069-I1068))+((1-(qCell/bigT))*J1068),IF(OR(F1069="",COUNT($F$2:F1068)&lt;=qCell),IF(COUNT($F$2:F1068)=1,0,F1068-F1067),((qCell/COUNT($F$2:F1068))*(I1069-I1068))+((1-(qCell/COUNT($F$2:F1068)))*J1068))),J1068),IF(AND(Temp!optSeasCoef=0,Temp!sts_multp=1),IF(H1068="in-sample",IF(Q1068=bigT,((qCell/bigT)*(I1069/I1068))+((1-(qCell/bigT))*J1068),IF(qCell=0,1,IF(OR(F1069="",COUNT($F$2:F1068)&lt;=qCell),IF(COUNT($F$2:F1068)=1,1,F1068/F1067),((qCell/COUNT($F$2:F1068))*(I1069/I1068))+((1-(qCell/COUNT($F$2:F1068)))*J1068)))),J1068),IF(Temp!sts_add=1,IF(H1068="in-sample",IF(Q1068=bigT,((qCell/bigT)*(I1069-I1068))+((1-(qCell/bigT))*J1068),IF(OR(F1069="",COUNT($AX$2:AX1068)&lt;=qCell),IF(COUNT($AX$2:AX1068)=1,0,AX1068-AX1067),((qCell/COUNT($AX$2:AX1068))*(I1069-I1068))+((1-(qCell/COUNT($AX$2:AX1068)))*J1068))),J1068),IF(H1068="in-sample",IF(Q1068=bigT,((qCell/bigT)*(I1069/I1068))+((1-(qCell/bigT))*J1068),IF(qCell=0,1,IF(OR(F1069="",COUNT($AX$2:AX1068)&lt;=qCell),IF(COUNT($AX$2:AX1068)=1,1,AX1068/AX1067),((qCell/COUNT($AX$2:AX1068))*(I1069/I1068))+((1-(qCell/COUNT($AX$2:AX1068)))*J1068)))),J1068)))))))</f>
        <v/>
      </c>
      <c r="K1069" s="31" t="str">
        <f>IF(H1069="","",IF(AND(Temp!optSeasCoef=0,Temp!sts_add=1),IF(H1069="out-sample",I1069+(Q1069*J1069),I1069+J1069),IF(AND(Temp!optSeasCoef=0,Temp!sts_multp=1),IF(H1069="out-sample",I1069*(J1069^Q1069),I1069*J1069),IF(Temp!sts_add=1,IF(H1069="out-sample",(I1069+(Q1069*J1069))*G1069,(I1069+J1069)*G1069),IF(H1069="out-sample",I1069*(J1069^Q1069)*G1069,I1069*J1069*G1069)))))</f>
        <v/>
      </c>
      <c r="L1069" s="32" t="str">
        <f t="shared" si="114"/>
        <v/>
      </c>
      <c r="M1069" s="32" t="str">
        <f t="shared" si="115"/>
        <v/>
      </c>
      <c r="N1069" s="32" t="str">
        <f t="shared" si="116"/>
        <v/>
      </c>
      <c r="O1069" s="32" t="str">
        <f t="shared" si="117"/>
        <v/>
      </c>
      <c r="P1069" s="32" t="str">
        <f t="shared" si="118"/>
        <v/>
      </c>
      <c r="Q1069" s="3" t="str">
        <f>IF(AND(Temp!fhor_indata=1,F1069="",H1068="in-sample"),1,IF(AND(Temp!fhor_indata=1,H1068="out-sample",Q1068&lt;ATA!XfHor),Q1068+1,IF(F1069="","",IF(AND(H1069="out-sample",H1068="in-sample"),1,IF(AND(H1069="out-sample",H1068="out-sample"),Q1068+1,IF(ISNUMBER(Q1068),Q1068+1,1))))))</f>
        <v/>
      </c>
      <c r="R1069" s="3" t="str">
        <f t="shared" si="112"/>
        <v/>
      </c>
      <c r="S1069" s="6"/>
      <c r="T1069" s="6"/>
      <c r="U1069" s="6"/>
      <c r="V1069" s="6"/>
      <c r="W1069" s="6"/>
      <c r="X1069" s="6"/>
      <c r="Y1069" s="6"/>
      <c r="Z1069" s="6"/>
      <c r="AA1069" s="6"/>
      <c r="AB1069" s="6"/>
      <c r="AC1069" s="6"/>
      <c r="AD1069" s="6"/>
      <c r="AE1069" s="6"/>
      <c r="AF1069" s="6"/>
      <c r="AG1069" s="6"/>
      <c r="AH1069" s="6"/>
      <c r="AI1069" s="6"/>
      <c r="AJ1069" s="6"/>
      <c r="AK1069" s="6"/>
      <c r="AX1069" s="63" t="e">
        <f t="shared" si="113"/>
        <v>#VALUE!</v>
      </c>
    </row>
    <row r="1070" spans="1:50" s="1" customFormat="1" ht="14.25" x14ac:dyDescent="0.2">
      <c r="A1070" s="6"/>
      <c r="B1070" s="6"/>
      <c r="C1070" s="6"/>
      <c r="D1070" s="3"/>
      <c r="E1070" s="70" t="str">
        <f>IF(ATA!E1070="","",ATA!E1070)</f>
        <v/>
      </c>
      <c r="F1070" s="51" t="str">
        <f>IF(ATA!F1070="","",ATA!F1070)</f>
        <v/>
      </c>
      <c r="G1070" s="11" t="str">
        <f>IF(ATA!G1070="","",ATA!G1070)</f>
        <v/>
      </c>
      <c r="H1070" s="55" t="str">
        <f>IF(ATA!H1070="","",ATA!H1070)</f>
        <v/>
      </c>
      <c r="I1070" s="31" t="str">
        <f>IF(AND(F1069="",H1069="in-sample"),"",IF(AND(Temp!fhor_indata=1,H1069="out-sample",H1070="out-sample"),I1069,IF(AND(F1070="",H1069="out-sample"),"",IF(AND(Temp!optSeasCoef=0,Temp!sts_add=1),IF(H1069="in-sample",IF(Q1069=bigT,((pCell/bigT)*F1069)+((1-(pCell/bigT))*(I1069+J1069)),IF(OR(F1070="",COUNT($F$2:F1069)&lt;=pCell),F1069,((pCell/COUNT($F$2:F1069))*F1069)+((1-(pCell/COUNT($F$2:F1069)))*(I1069+J1069)))),I1069),IF(AND(Temp!optSeasCoef=0,Temp!sts_multp=1),IF(H1069="in-sample",IF(Q1069=bigT,((pCell/bigT)*F1069)+((1-(pCell/bigT))*(I1069*J1069)),IF(OR(F1070="",COUNT(F$2:$F1069)&lt;=pCell),F1069,((pCell/COUNT($F$2:F1069))*F1069)+((1-(pCell/COUNT($F$2:F1069)))*(I1069*J1069)))),I1069),IF(Temp!sts_add=1,IF(H1069="in-sample",IF(Q1069=bigT,((pCell/bigT)*AX1069)+((1-(pCell/bigT))*(I1069+J1069)),IF(OR(F1070="",COUNT($AX$2:AX1069)&lt;=pCell),AX1069,((pCell/COUNT($AX$2:AX1069))*AX1069)+((1-(pCell/COUNT($AX$2:AX1069)))*(I1069+J1069)))),I1069),IF(H1069="in-sample",IF(Q1069=bigT,((pCell/bigT)*AX1069)+((1-(pCell/bigT))*(I1069*J1069)),IF(OR(F1070="",COUNT($AX$2:AX1069)&lt;=pCell),AX1069,((pCell/COUNT($AX$2:AX1069))*AX1069)+((1-(pCell/COUNT($AX$2:AX1069)))*(I1069*J1069)))),I1069)))))))</f>
        <v/>
      </c>
      <c r="J1070" s="31" t="str">
        <f>IF(AND(F1069="",H1069="in-sample"),"",IF(AND(Temp!fhor_indata=1,H1069="out-sample",H1070="out-sample"),J1069,IF(AND(F1070="",H1069="out-sample"),"",IF(AND(Temp!optSeasCoef=0,Temp!sts_add=1),IF(H1069="in-sample",IF(Q1069=bigT,((qCell/bigT)*(I1070-I1069))+((1-(qCell/bigT))*J1069),IF(OR(F1070="",COUNT($F$2:F1069)&lt;=qCell),IF(COUNT($F$2:F1069)=1,0,F1069-F1068),((qCell/COUNT($F$2:F1069))*(I1070-I1069))+((1-(qCell/COUNT($F$2:F1069)))*J1069))),J1069),IF(AND(Temp!optSeasCoef=0,Temp!sts_multp=1),IF(H1069="in-sample",IF(Q1069=bigT,((qCell/bigT)*(I1070/I1069))+((1-(qCell/bigT))*J1069),IF(qCell=0,1,IF(OR(F1070="",COUNT($F$2:F1069)&lt;=qCell),IF(COUNT($F$2:F1069)=1,1,F1069/F1068),((qCell/COUNT($F$2:F1069))*(I1070/I1069))+((1-(qCell/COUNT($F$2:F1069)))*J1069)))),J1069),IF(Temp!sts_add=1,IF(H1069="in-sample",IF(Q1069=bigT,((qCell/bigT)*(I1070-I1069))+((1-(qCell/bigT))*J1069),IF(OR(F1070="",COUNT($AX$2:AX1069)&lt;=qCell),IF(COUNT($AX$2:AX1069)=1,0,AX1069-AX1068),((qCell/COUNT($AX$2:AX1069))*(I1070-I1069))+((1-(qCell/COUNT($AX$2:AX1069)))*J1069))),J1069),IF(H1069="in-sample",IF(Q1069=bigT,((qCell/bigT)*(I1070/I1069))+((1-(qCell/bigT))*J1069),IF(qCell=0,1,IF(OR(F1070="",COUNT($AX$2:AX1069)&lt;=qCell),IF(COUNT($AX$2:AX1069)=1,1,AX1069/AX1068),((qCell/COUNT($AX$2:AX1069))*(I1070/I1069))+((1-(qCell/COUNT($AX$2:AX1069)))*J1069)))),J1069)))))))</f>
        <v/>
      </c>
      <c r="K1070" s="31" t="str">
        <f>IF(H1070="","",IF(AND(Temp!optSeasCoef=0,Temp!sts_add=1),IF(H1070="out-sample",I1070+(Q1070*J1070),I1070+J1070),IF(AND(Temp!optSeasCoef=0,Temp!sts_multp=1),IF(H1070="out-sample",I1070*(J1070^Q1070),I1070*J1070),IF(Temp!sts_add=1,IF(H1070="out-sample",(I1070+(Q1070*J1070))*G1070,(I1070+J1070)*G1070),IF(H1070="out-sample",I1070*(J1070^Q1070)*G1070,I1070*J1070*G1070)))))</f>
        <v/>
      </c>
      <c r="L1070" s="32" t="str">
        <f t="shared" si="114"/>
        <v/>
      </c>
      <c r="M1070" s="32" t="str">
        <f t="shared" si="115"/>
        <v/>
      </c>
      <c r="N1070" s="32" t="str">
        <f t="shared" si="116"/>
        <v/>
      </c>
      <c r="O1070" s="32" t="str">
        <f t="shared" si="117"/>
        <v/>
      </c>
      <c r="P1070" s="32" t="str">
        <f t="shared" si="118"/>
        <v/>
      </c>
      <c r="Q1070" s="3" t="str">
        <f>IF(AND(Temp!fhor_indata=1,F1070="",H1069="in-sample"),1,IF(AND(Temp!fhor_indata=1,H1069="out-sample",Q1069&lt;ATA!XfHor),Q1069+1,IF(F1070="","",IF(AND(H1070="out-sample",H1069="in-sample"),1,IF(AND(H1070="out-sample",H1069="out-sample"),Q1069+1,IF(ISNUMBER(Q1069),Q1069+1,1))))))</f>
        <v/>
      </c>
      <c r="R1070" s="3" t="str">
        <f t="shared" si="112"/>
        <v/>
      </c>
      <c r="S1070" s="6"/>
      <c r="T1070" s="6"/>
      <c r="U1070" s="6"/>
      <c r="V1070" s="6"/>
      <c r="W1070" s="6"/>
      <c r="X1070" s="6"/>
      <c r="Y1070" s="6"/>
      <c r="Z1070" s="6"/>
      <c r="AA1070" s="6"/>
      <c r="AB1070" s="6"/>
      <c r="AC1070" s="6"/>
      <c r="AD1070" s="6"/>
      <c r="AE1070" s="6"/>
      <c r="AF1070" s="6"/>
      <c r="AG1070" s="6"/>
      <c r="AH1070" s="6"/>
      <c r="AI1070" s="6"/>
      <c r="AJ1070" s="6"/>
      <c r="AK1070" s="6"/>
      <c r="AX1070" s="63" t="e">
        <f t="shared" si="113"/>
        <v>#VALUE!</v>
      </c>
    </row>
    <row r="1071" spans="1:50" s="1" customFormat="1" ht="14.25" x14ac:dyDescent="0.2">
      <c r="A1071" s="6"/>
      <c r="B1071" s="6"/>
      <c r="C1071" s="6"/>
      <c r="D1071" s="3"/>
      <c r="E1071" s="70" t="str">
        <f>IF(ATA!E1071="","",ATA!E1071)</f>
        <v/>
      </c>
      <c r="F1071" s="51" t="str">
        <f>IF(ATA!F1071="","",ATA!F1071)</f>
        <v/>
      </c>
      <c r="G1071" s="11" t="str">
        <f>IF(ATA!G1071="","",ATA!G1071)</f>
        <v/>
      </c>
      <c r="H1071" s="55" t="str">
        <f>IF(ATA!H1071="","",ATA!H1071)</f>
        <v/>
      </c>
      <c r="I1071" s="31" t="str">
        <f>IF(AND(F1070="",H1070="in-sample"),"",IF(AND(Temp!fhor_indata=1,H1070="out-sample",H1071="out-sample"),I1070,IF(AND(F1071="",H1070="out-sample"),"",IF(AND(Temp!optSeasCoef=0,Temp!sts_add=1),IF(H1070="in-sample",IF(Q1070=bigT,((pCell/bigT)*F1070)+((1-(pCell/bigT))*(I1070+J1070)),IF(OR(F1071="",COUNT($F$2:F1070)&lt;=pCell),F1070,((pCell/COUNT($F$2:F1070))*F1070)+((1-(pCell/COUNT($F$2:F1070)))*(I1070+J1070)))),I1070),IF(AND(Temp!optSeasCoef=0,Temp!sts_multp=1),IF(H1070="in-sample",IF(Q1070=bigT,((pCell/bigT)*F1070)+((1-(pCell/bigT))*(I1070*J1070)),IF(OR(F1071="",COUNT(F$2:$F1070)&lt;=pCell),F1070,((pCell/COUNT($F$2:F1070))*F1070)+((1-(pCell/COUNT($F$2:F1070)))*(I1070*J1070)))),I1070),IF(Temp!sts_add=1,IF(H1070="in-sample",IF(Q1070=bigT,((pCell/bigT)*AX1070)+((1-(pCell/bigT))*(I1070+J1070)),IF(OR(F1071="",COUNT($AX$2:AX1070)&lt;=pCell),AX1070,((pCell/COUNT($AX$2:AX1070))*AX1070)+((1-(pCell/COUNT($AX$2:AX1070)))*(I1070+J1070)))),I1070),IF(H1070="in-sample",IF(Q1070=bigT,((pCell/bigT)*AX1070)+((1-(pCell/bigT))*(I1070*J1070)),IF(OR(F1071="",COUNT($AX$2:AX1070)&lt;=pCell),AX1070,((pCell/COUNT($AX$2:AX1070))*AX1070)+((1-(pCell/COUNT($AX$2:AX1070)))*(I1070*J1070)))),I1070)))))))</f>
        <v/>
      </c>
      <c r="J1071" s="31" t="str">
        <f>IF(AND(F1070="",H1070="in-sample"),"",IF(AND(Temp!fhor_indata=1,H1070="out-sample",H1071="out-sample"),J1070,IF(AND(F1071="",H1070="out-sample"),"",IF(AND(Temp!optSeasCoef=0,Temp!sts_add=1),IF(H1070="in-sample",IF(Q1070=bigT,((qCell/bigT)*(I1071-I1070))+((1-(qCell/bigT))*J1070),IF(OR(F1071="",COUNT($F$2:F1070)&lt;=qCell),IF(COUNT($F$2:F1070)=1,0,F1070-F1069),((qCell/COUNT($F$2:F1070))*(I1071-I1070))+((1-(qCell/COUNT($F$2:F1070)))*J1070))),J1070),IF(AND(Temp!optSeasCoef=0,Temp!sts_multp=1),IF(H1070="in-sample",IF(Q1070=bigT,((qCell/bigT)*(I1071/I1070))+((1-(qCell/bigT))*J1070),IF(qCell=0,1,IF(OR(F1071="",COUNT($F$2:F1070)&lt;=qCell),IF(COUNT($F$2:F1070)=1,1,F1070/F1069),((qCell/COUNT($F$2:F1070))*(I1071/I1070))+((1-(qCell/COUNT($F$2:F1070)))*J1070)))),J1070),IF(Temp!sts_add=1,IF(H1070="in-sample",IF(Q1070=bigT,((qCell/bigT)*(I1071-I1070))+((1-(qCell/bigT))*J1070),IF(OR(F1071="",COUNT($AX$2:AX1070)&lt;=qCell),IF(COUNT($AX$2:AX1070)=1,0,AX1070-AX1069),((qCell/COUNT($AX$2:AX1070))*(I1071-I1070))+((1-(qCell/COUNT($AX$2:AX1070)))*J1070))),J1070),IF(H1070="in-sample",IF(Q1070=bigT,((qCell/bigT)*(I1071/I1070))+((1-(qCell/bigT))*J1070),IF(qCell=0,1,IF(OR(F1071="",COUNT($AX$2:AX1070)&lt;=qCell),IF(COUNT($AX$2:AX1070)=1,1,AX1070/AX1069),((qCell/COUNT($AX$2:AX1070))*(I1071/I1070))+((1-(qCell/COUNT($AX$2:AX1070)))*J1070)))),J1070)))))))</f>
        <v/>
      </c>
      <c r="K1071" s="31" t="str">
        <f>IF(H1071="","",IF(AND(Temp!optSeasCoef=0,Temp!sts_add=1),IF(H1071="out-sample",I1071+(Q1071*J1071),I1071+J1071),IF(AND(Temp!optSeasCoef=0,Temp!sts_multp=1),IF(H1071="out-sample",I1071*(J1071^Q1071),I1071*J1071),IF(Temp!sts_add=1,IF(H1071="out-sample",(I1071+(Q1071*J1071))*G1071,(I1071+J1071)*G1071),IF(H1071="out-sample",I1071*(J1071^Q1071)*G1071,I1071*J1071*G1071)))))</f>
        <v/>
      </c>
      <c r="L1071" s="32" t="str">
        <f t="shared" si="114"/>
        <v/>
      </c>
      <c r="M1071" s="32" t="str">
        <f t="shared" si="115"/>
        <v/>
      </c>
      <c r="N1071" s="32" t="str">
        <f t="shared" si="116"/>
        <v/>
      </c>
      <c r="O1071" s="32" t="str">
        <f t="shared" si="117"/>
        <v/>
      </c>
      <c r="P1071" s="32" t="str">
        <f t="shared" si="118"/>
        <v/>
      </c>
      <c r="Q1071" s="3" t="str">
        <f>IF(AND(Temp!fhor_indata=1,F1071="",H1070="in-sample"),1,IF(AND(Temp!fhor_indata=1,H1070="out-sample",Q1070&lt;ATA!XfHor),Q1070+1,IF(F1071="","",IF(AND(H1071="out-sample",H1070="in-sample"),1,IF(AND(H1071="out-sample",H1070="out-sample"),Q1070+1,IF(ISNUMBER(Q1070),Q1070+1,1))))))</f>
        <v/>
      </c>
      <c r="R1071" s="3" t="str">
        <f t="shared" si="112"/>
        <v/>
      </c>
      <c r="S1071" s="6"/>
      <c r="T1071" s="6"/>
      <c r="U1071" s="6"/>
      <c r="V1071" s="6"/>
      <c r="W1071" s="6"/>
      <c r="X1071" s="6"/>
      <c r="Y1071" s="6"/>
      <c r="Z1071" s="6"/>
      <c r="AA1071" s="6"/>
      <c r="AB1071" s="6"/>
      <c r="AC1071" s="6"/>
      <c r="AD1071" s="6"/>
      <c r="AE1071" s="6"/>
      <c r="AF1071" s="6"/>
      <c r="AG1071" s="6"/>
      <c r="AH1071" s="6"/>
      <c r="AI1071" s="6"/>
      <c r="AJ1071" s="6"/>
      <c r="AK1071" s="6"/>
      <c r="AX1071" s="63" t="e">
        <f t="shared" si="113"/>
        <v>#VALUE!</v>
      </c>
    </row>
    <row r="1072" spans="1:50" s="1" customFormat="1" ht="14.25" x14ac:dyDescent="0.2">
      <c r="A1072" s="6"/>
      <c r="B1072" s="6"/>
      <c r="C1072" s="6"/>
      <c r="D1072" s="3"/>
      <c r="E1072" s="70" t="str">
        <f>IF(ATA!E1072="","",ATA!E1072)</f>
        <v/>
      </c>
      <c r="F1072" s="51" t="str">
        <f>IF(ATA!F1072="","",ATA!F1072)</f>
        <v/>
      </c>
      <c r="G1072" s="11" t="str">
        <f>IF(ATA!G1072="","",ATA!G1072)</f>
        <v/>
      </c>
      <c r="H1072" s="55" t="str">
        <f>IF(ATA!H1072="","",ATA!H1072)</f>
        <v/>
      </c>
      <c r="I1072" s="31" t="str">
        <f>IF(AND(F1071="",H1071="in-sample"),"",IF(AND(Temp!fhor_indata=1,H1071="out-sample",H1072="out-sample"),I1071,IF(AND(F1072="",H1071="out-sample"),"",IF(AND(Temp!optSeasCoef=0,Temp!sts_add=1),IF(H1071="in-sample",IF(Q1071=bigT,((pCell/bigT)*F1071)+((1-(pCell/bigT))*(I1071+J1071)),IF(OR(F1072="",COUNT($F$2:F1071)&lt;=pCell),F1071,((pCell/COUNT($F$2:F1071))*F1071)+((1-(pCell/COUNT($F$2:F1071)))*(I1071+J1071)))),I1071),IF(AND(Temp!optSeasCoef=0,Temp!sts_multp=1),IF(H1071="in-sample",IF(Q1071=bigT,((pCell/bigT)*F1071)+((1-(pCell/bigT))*(I1071*J1071)),IF(OR(F1072="",COUNT(F$2:$F1071)&lt;=pCell),F1071,((pCell/COUNT($F$2:F1071))*F1071)+((1-(pCell/COUNT($F$2:F1071)))*(I1071*J1071)))),I1071),IF(Temp!sts_add=1,IF(H1071="in-sample",IF(Q1071=bigT,((pCell/bigT)*AX1071)+((1-(pCell/bigT))*(I1071+J1071)),IF(OR(F1072="",COUNT($AX$2:AX1071)&lt;=pCell),AX1071,((pCell/COUNT($AX$2:AX1071))*AX1071)+((1-(pCell/COUNT($AX$2:AX1071)))*(I1071+J1071)))),I1071),IF(H1071="in-sample",IF(Q1071=bigT,((pCell/bigT)*AX1071)+((1-(pCell/bigT))*(I1071*J1071)),IF(OR(F1072="",COUNT($AX$2:AX1071)&lt;=pCell),AX1071,((pCell/COUNT($AX$2:AX1071))*AX1071)+((1-(pCell/COUNT($AX$2:AX1071)))*(I1071*J1071)))),I1071)))))))</f>
        <v/>
      </c>
      <c r="J1072" s="31" t="str">
        <f>IF(AND(F1071="",H1071="in-sample"),"",IF(AND(Temp!fhor_indata=1,H1071="out-sample",H1072="out-sample"),J1071,IF(AND(F1072="",H1071="out-sample"),"",IF(AND(Temp!optSeasCoef=0,Temp!sts_add=1),IF(H1071="in-sample",IF(Q1071=bigT,((qCell/bigT)*(I1072-I1071))+((1-(qCell/bigT))*J1071),IF(OR(F1072="",COUNT($F$2:F1071)&lt;=qCell),IF(COUNT($F$2:F1071)=1,0,F1071-F1070),((qCell/COUNT($F$2:F1071))*(I1072-I1071))+((1-(qCell/COUNT($F$2:F1071)))*J1071))),J1071),IF(AND(Temp!optSeasCoef=0,Temp!sts_multp=1),IF(H1071="in-sample",IF(Q1071=bigT,((qCell/bigT)*(I1072/I1071))+((1-(qCell/bigT))*J1071),IF(qCell=0,1,IF(OR(F1072="",COUNT($F$2:F1071)&lt;=qCell),IF(COUNT($F$2:F1071)=1,1,F1071/F1070),((qCell/COUNT($F$2:F1071))*(I1072/I1071))+((1-(qCell/COUNT($F$2:F1071)))*J1071)))),J1071),IF(Temp!sts_add=1,IF(H1071="in-sample",IF(Q1071=bigT,((qCell/bigT)*(I1072-I1071))+((1-(qCell/bigT))*J1071),IF(OR(F1072="",COUNT($AX$2:AX1071)&lt;=qCell),IF(COUNT($AX$2:AX1071)=1,0,AX1071-AX1070),((qCell/COUNT($AX$2:AX1071))*(I1072-I1071))+((1-(qCell/COUNT($AX$2:AX1071)))*J1071))),J1071),IF(H1071="in-sample",IF(Q1071=bigT,((qCell/bigT)*(I1072/I1071))+((1-(qCell/bigT))*J1071),IF(qCell=0,1,IF(OR(F1072="",COUNT($AX$2:AX1071)&lt;=qCell),IF(COUNT($AX$2:AX1071)=1,1,AX1071/AX1070),((qCell/COUNT($AX$2:AX1071))*(I1072/I1071))+((1-(qCell/COUNT($AX$2:AX1071)))*J1071)))),J1071)))))))</f>
        <v/>
      </c>
      <c r="K1072" s="31" t="str">
        <f>IF(H1072="","",IF(AND(Temp!optSeasCoef=0,Temp!sts_add=1),IF(H1072="out-sample",I1072+(Q1072*J1072),I1072+J1072),IF(AND(Temp!optSeasCoef=0,Temp!sts_multp=1),IF(H1072="out-sample",I1072*(J1072^Q1072),I1072*J1072),IF(Temp!sts_add=1,IF(H1072="out-sample",(I1072+(Q1072*J1072))*G1072,(I1072+J1072)*G1072),IF(H1072="out-sample",I1072*(J1072^Q1072)*G1072,I1072*J1072*G1072)))))</f>
        <v/>
      </c>
      <c r="L1072" s="32" t="str">
        <f t="shared" si="114"/>
        <v/>
      </c>
      <c r="M1072" s="32" t="str">
        <f t="shared" si="115"/>
        <v/>
      </c>
      <c r="N1072" s="32" t="str">
        <f t="shared" si="116"/>
        <v/>
      </c>
      <c r="O1072" s="32" t="str">
        <f t="shared" si="117"/>
        <v/>
      </c>
      <c r="P1072" s="32" t="str">
        <f t="shared" si="118"/>
        <v/>
      </c>
      <c r="Q1072" s="3" t="str">
        <f>IF(AND(Temp!fhor_indata=1,F1072="",H1071="in-sample"),1,IF(AND(Temp!fhor_indata=1,H1071="out-sample",Q1071&lt;ATA!XfHor),Q1071+1,IF(F1072="","",IF(AND(H1072="out-sample",H1071="in-sample"),1,IF(AND(H1072="out-sample",H1071="out-sample"),Q1071+1,IF(ISNUMBER(Q1071),Q1071+1,1))))))</f>
        <v/>
      </c>
      <c r="R1072" s="3" t="str">
        <f t="shared" si="112"/>
        <v/>
      </c>
      <c r="S1072" s="6"/>
      <c r="T1072" s="6"/>
      <c r="U1072" s="6"/>
      <c r="V1072" s="6"/>
      <c r="W1072" s="6"/>
      <c r="X1072" s="6"/>
      <c r="Y1072" s="6"/>
      <c r="Z1072" s="6"/>
      <c r="AA1072" s="6"/>
      <c r="AB1072" s="6"/>
      <c r="AC1072" s="6"/>
      <c r="AD1072" s="6"/>
      <c r="AE1072" s="6"/>
      <c r="AF1072" s="6"/>
      <c r="AG1072" s="6"/>
      <c r="AH1072" s="6"/>
      <c r="AI1072" s="6"/>
      <c r="AJ1072" s="6"/>
      <c r="AK1072" s="6"/>
      <c r="AX1072" s="63" t="e">
        <f t="shared" si="113"/>
        <v>#VALUE!</v>
      </c>
    </row>
    <row r="1073" spans="1:50" s="1" customFormat="1" ht="14.25" x14ac:dyDescent="0.2">
      <c r="A1073" s="6"/>
      <c r="B1073" s="6"/>
      <c r="C1073" s="6"/>
      <c r="D1073" s="3"/>
      <c r="E1073" s="70" t="str">
        <f>IF(ATA!E1073="","",ATA!E1073)</f>
        <v/>
      </c>
      <c r="F1073" s="51" t="str">
        <f>IF(ATA!F1073="","",ATA!F1073)</f>
        <v/>
      </c>
      <c r="G1073" s="11" t="str">
        <f>IF(ATA!G1073="","",ATA!G1073)</f>
        <v/>
      </c>
      <c r="H1073" s="55" t="str">
        <f>IF(ATA!H1073="","",ATA!H1073)</f>
        <v/>
      </c>
      <c r="I1073" s="31" t="str">
        <f>IF(AND(F1072="",H1072="in-sample"),"",IF(AND(Temp!fhor_indata=1,H1072="out-sample",H1073="out-sample"),I1072,IF(AND(F1073="",H1072="out-sample"),"",IF(AND(Temp!optSeasCoef=0,Temp!sts_add=1),IF(H1072="in-sample",IF(Q1072=bigT,((pCell/bigT)*F1072)+((1-(pCell/bigT))*(I1072+J1072)),IF(OR(F1073="",COUNT($F$2:F1072)&lt;=pCell),F1072,((pCell/COUNT($F$2:F1072))*F1072)+((1-(pCell/COUNT($F$2:F1072)))*(I1072+J1072)))),I1072),IF(AND(Temp!optSeasCoef=0,Temp!sts_multp=1),IF(H1072="in-sample",IF(Q1072=bigT,((pCell/bigT)*F1072)+((1-(pCell/bigT))*(I1072*J1072)),IF(OR(F1073="",COUNT(F$2:$F1072)&lt;=pCell),F1072,((pCell/COUNT($F$2:F1072))*F1072)+((1-(pCell/COUNT($F$2:F1072)))*(I1072*J1072)))),I1072),IF(Temp!sts_add=1,IF(H1072="in-sample",IF(Q1072=bigT,((pCell/bigT)*AX1072)+((1-(pCell/bigT))*(I1072+J1072)),IF(OR(F1073="",COUNT($AX$2:AX1072)&lt;=pCell),AX1072,((pCell/COUNT($AX$2:AX1072))*AX1072)+((1-(pCell/COUNT($AX$2:AX1072)))*(I1072+J1072)))),I1072),IF(H1072="in-sample",IF(Q1072=bigT,((pCell/bigT)*AX1072)+((1-(pCell/bigT))*(I1072*J1072)),IF(OR(F1073="",COUNT($AX$2:AX1072)&lt;=pCell),AX1072,((pCell/COUNT($AX$2:AX1072))*AX1072)+((1-(pCell/COUNT($AX$2:AX1072)))*(I1072*J1072)))),I1072)))))))</f>
        <v/>
      </c>
      <c r="J1073" s="31" t="str">
        <f>IF(AND(F1072="",H1072="in-sample"),"",IF(AND(Temp!fhor_indata=1,H1072="out-sample",H1073="out-sample"),J1072,IF(AND(F1073="",H1072="out-sample"),"",IF(AND(Temp!optSeasCoef=0,Temp!sts_add=1),IF(H1072="in-sample",IF(Q1072=bigT,((qCell/bigT)*(I1073-I1072))+((1-(qCell/bigT))*J1072),IF(OR(F1073="",COUNT($F$2:F1072)&lt;=qCell),IF(COUNT($F$2:F1072)=1,0,F1072-F1071),((qCell/COUNT($F$2:F1072))*(I1073-I1072))+((1-(qCell/COUNT($F$2:F1072)))*J1072))),J1072),IF(AND(Temp!optSeasCoef=0,Temp!sts_multp=1),IF(H1072="in-sample",IF(Q1072=bigT,((qCell/bigT)*(I1073/I1072))+((1-(qCell/bigT))*J1072),IF(qCell=0,1,IF(OR(F1073="",COUNT($F$2:F1072)&lt;=qCell),IF(COUNT($F$2:F1072)=1,1,F1072/F1071),((qCell/COUNT($F$2:F1072))*(I1073/I1072))+((1-(qCell/COUNT($F$2:F1072)))*J1072)))),J1072),IF(Temp!sts_add=1,IF(H1072="in-sample",IF(Q1072=bigT,((qCell/bigT)*(I1073-I1072))+((1-(qCell/bigT))*J1072),IF(OR(F1073="",COUNT($AX$2:AX1072)&lt;=qCell),IF(COUNT($AX$2:AX1072)=1,0,AX1072-AX1071),((qCell/COUNT($AX$2:AX1072))*(I1073-I1072))+((1-(qCell/COUNT($AX$2:AX1072)))*J1072))),J1072),IF(H1072="in-sample",IF(Q1072=bigT,((qCell/bigT)*(I1073/I1072))+((1-(qCell/bigT))*J1072),IF(qCell=0,1,IF(OR(F1073="",COUNT($AX$2:AX1072)&lt;=qCell),IF(COUNT($AX$2:AX1072)=1,1,AX1072/AX1071),((qCell/COUNT($AX$2:AX1072))*(I1073/I1072))+((1-(qCell/COUNT($AX$2:AX1072)))*J1072)))),J1072)))))))</f>
        <v/>
      </c>
      <c r="K1073" s="31" t="str">
        <f>IF(H1073="","",IF(AND(Temp!optSeasCoef=0,Temp!sts_add=1),IF(H1073="out-sample",I1073+(Q1073*J1073),I1073+J1073),IF(AND(Temp!optSeasCoef=0,Temp!sts_multp=1),IF(H1073="out-sample",I1073*(J1073^Q1073),I1073*J1073),IF(Temp!sts_add=1,IF(H1073="out-sample",(I1073+(Q1073*J1073))*G1073,(I1073+J1073)*G1073),IF(H1073="out-sample",I1073*(J1073^Q1073)*G1073,I1073*J1073*G1073)))))</f>
        <v/>
      </c>
      <c r="L1073" s="32" t="str">
        <f t="shared" si="114"/>
        <v/>
      </c>
      <c r="M1073" s="32" t="str">
        <f t="shared" si="115"/>
        <v/>
      </c>
      <c r="N1073" s="32" t="str">
        <f t="shared" si="116"/>
        <v/>
      </c>
      <c r="O1073" s="32" t="str">
        <f t="shared" si="117"/>
        <v/>
      </c>
      <c r="P1073" s="32" t="str">
        <f t="shared" si="118"/>
        <v/>
      </c>
      <c r="Q1073" s="3" t="str">
        <f>IF(AND(Temp!fhor_indata=1,F1073="",H1072="in-sample"),1,IF(AND(Temp!fhor_indata=1,H1072="out-sample",Q1072&lt;ATA!XfHor),Q1072+1,IF(F1073="","",IF(AND(H1073="out-sample",H1072="in-sample"),1,IF(AND(H1073="out-sample",H1072="out-sample"),Q1072+1,IF(ISNUMBER(Q1072),Q1072+1,1))))))</f>
        <v/>
      </c>
      <c r="R1073" s="3" t="str">
        <f t="shared" si="112"/>
        <v/>
      </c>
      <c r="S1073" s="6"/>
      <c r="T1073" s="6"/>
      <c r="U1073" s="6"/>
      <c r="V1073" s="6"/>
      <c r="W1073" s="6"/>
      <c r="X1073" s="6"/>
      <c r="Y1073" s="6"/>
      <c r="Z1073" s="6"/>
      <c r="AA1073" s="6"/>
      <c r="AB1073" s="6"/>
      <c r="AC1073" s="6"/>
      <c r="AD1073" s="6"/>
      <c r="AE1073" s="6"/>
      <c r="AF1073" s="6"/>
      <c r="AG1073" s="6"/>
      <c r="AH1073" s="6"/>
      <c r="AI1073" s="6"/>
      <c r="AJ1073" s="6"/>
      <c r="AK1073" s="6"/>
      <c r="AX1073" s="63" t="e">
        <f t="shared" si="113"/>
        <v>#VALUE!</v>
      </c>
    </row>
    <row r="1074" spans="1:50" s="1" customFormat="1" ht="14.25" x14ac:dyDescent="0.2">
      <c r="A1074" s="6"/>
      <c r="B1074" s="6"/>
      <c r="C1074" s="6"/>
      <c r="D1074" s="3"/>
      <c r="E1074" s="70" t="str">
        <f>IF(ATA!E1074="","",ATA!E1074)</f>
        <v/>
      </c>
      <c r="F1074" s="51" t="str">
        <f>IF(ATA!F1074="","",ATA!F1074)</f>
        <v/>
      </c>
      <c r="G1074" s="11" t="str">
        <f>IF(ATA!G1074="","",ATA!G1074)</f>
        <v/>
      </c>
      <c r="H1074" s="55" t="str">
        <f>IF(ATA!H1074="","",ATA!H1074)</f>
        <v/>
      </c>
      <c r="I1074" s="31" t="str">
        <f>IF(AND(F1073="",H1073="in-sample"),"",IF(AND(Temp!fhor_indata=1,H1073="out-sample",H1074="out-sample"),I1073,IF(AND(F1074="",H1073="out-sample"),"",IF(AND(Temp!optSeasCoef=0,Temp!sts_add=1),IF(H1073="in-sample",IF(Q1073=bigT,((pCell/bigT)*F1073)+((1-(pCell/bigT))*(I1073+J1073)),IF(OR(F1074="",COUNT($F$2:F1073)&lt;=pCell),F1073,((pCell/COUNT($F$2:F1073))*F1073)+((1-(pCell/COUNT($F$2:F1073)))*(I1073+J1073)))),I1073),IF(AND(Temp!optSeasCoef=0,Temp!sts_multp=1),IF(H1073="in-sample",IF(Q1073=bigT,((pCell/bigT)*F1073)+((1-(pCell/bigT))*(I1073*J1073)),IF(OR(F1074="",COUNT(F$2:$F1073)&lt;=pCell),F1073,((pCell/COUNT($F$2:F1073))*F1073)+((1-(pCell/COUNT($F$2:F1073)))*(I1073*J1073)))),I1073),IF(Temp!sts_add=1,IF(H1073="in-sample",IF(Q1073=bigT,((pCell/bigT)*AX1073)+((1-(pCell/bigT))*(I1073+J1073)),IF(OR(F1074="",COUNT($AX$2:AX1073)&lt;=pCell),AX1073,((pCell/COUNT($AX$2:AX1073))*AX1073)+((1-(pCell/COUNT($AX$2:AX1073)))*(I1073+J1073)))),I1073),IF(H1073="in-sample",IF(Q1073=bigT,((pCell/bigT)*AX1073)+((1-(pCell/bigT))*(I1073*J1073)),IF(OR(F1074="",COUNT($AX$2:AX1073)&lt;=pCell),AX1073,((pCell/COUNT($AX$2:AX1073))*AX1073)+((1-(pCell/COUNT($AX$2:AX1073)))*(I1073*J1073)))),I1073)))))))</f>
        <v/>
      </c>
      <c r="J1074" s="31" t="str">
        <f>IF(AND(F1073="",H1073="in-sample"),"",IF(AND(Temp!fhor_indata=1,H1073="out-sample",H1074="out-sample"),J1073,IF(AND(F1074="",H1073="out-sample"),"",IF(AND(Temp!optSeasCoef=0,Temp!sts_add=1),IF(H1073="in-sample",IF(Q1073=bigT,((qCell/bigT)*(I1074-I1073))+((1-(qCell/bigT))*J1073),IF(OR(F1074="",COUNT($F$2:F1073)&lt;=qCell),IF(COUNT($F$2:F1073)=1,0,F1073-F1072),((qCell/COUNT($F$2:F1073))*(I1074-I1073))+((1-(qCell/COUNT($F$2:F1073)))*J1073))),J1073),IF(AND(Temp!optSeasCoef=0,Temp!sts_multp=1),IF(H1073="in-sample",IF(Q1073=bigT,((qCell/bigT)*(I1074/I1073))+((1-(qCell/bigT))*J1073),IF(qCell=0,1,IF(OR(F1074="",COUNT($F$2:F1073)&lt;=qCell),IF(COUNT($F$2:F1073)=1,1,F1073/F1072),((qCell/COUNT($F$2:F1073))*(I1074/I1073))+((1-(qCell/COUNT($F$2:F1073)))*J1073)))),J1073),IF(Temp!sts_add=1,IF(H1073="in-sample",IF(Q1073=bigT,((qCell/bigT)*(I1074-I1073))+((1-(qCell/bigT))*J1073),IF(OR(F1074="",COUNT($AX$2:AX1073)&lt;=qCell),IF(COUNT($AX$2:AX1073)=1,0,AX1073-AX1072),((qCell/COUNT($AX$2:AX1073))*(I1074-I1073))+((1-(qCell/COUNT($AX$2:AX1073)))*J1073))),J1073),IF(H1073="in-sample",IF(Q1073=bigT,((qCell/bigT)*(I1074/I1073))+((1-(qCell/bigT))*J1073),IF(qCell=0,1,IF(OR(F1074="",COUNT($AX$2:AX1073)&lt;=qCell),IF(COUNT($AX$2:AX1073)=1,1,AX1073/AX1072),((qCell/COUNT($AX$2:AX1073))*(I1074/I1073))+((1-(qCell/COUNT($AX$2:AX1073)))*J1073)))),J1073)))))))</f>
        <v/>
      </c>
      <c r="K1074" s="31" t="str">
        <f>IF(H1074="","",IF(AND(Temp!optSeasCoef=0,Temp!sts_add=1),IF(H1074="out-sample",I1074+(Q1074*J1074),I1074+J1074),IF(AND(Temp!optSeasCoef=0,Temp!sts_multp=1),IF(H1074="out-sample",I1074*(J1074^Q1074),I1074*J1074),IF(Temp!sts_add=1,IF(H1074="out-sample",(I1074+(Q1074*J1074))*G1074,(I1074+J1074)*G1074),IF(H1074="out-sample",I1074*(J1074^Q1074)*G1074,I1074*J1074*G1074)))))</f>
        <v/>
      </c>
      <c r="L1074" s="32" t="str">
        <f t="shared" si="114"/>
        <v/>
      </c>
      <c r="M1074" s="32" t="str">
        <f t="shared" si="115"/>
        <v/>
      </c>
      <c r="N1074" s="32" t="str">
        <f t="shared" si="116"/>
        <v/>
      </c>
      <c r="O1074" s="32" t="str">
        <f t="shared" si="117"/>
        <v/>
      </c>
      <c r="P1074" s="32" t="str">
        <f t="shared" si="118"/>
        <v/>
      </c>
      <c r="Q1074" s="3" t="str">
        <f>IF(AND(Temp!fhor_indata=1,F1074="",H1073="in-sample"),1,IF(AND(Temp!fhor_indata=1,H1073="out-sample",Q1073&lt;ATA!XfHor),Q1073+1,IF(F1074="","",IF(AND(H1074="out-sample",H1073="in-sample"),1,IF(AND(H1074="out-sample",H1073="out-sample"),Q1073+1,IF(ISNUMBER(Q1073),Q1073+1,1))))))</f>
        <v/>
      </c>
      <c r="R1074" s="3" t="str">
        <f t="shared" si="112"/>
        <v/>
      </c>
      <c r="S1074" s="6"/>
      <c r="T1074" s="6"/>
      <c r="U1074" s="6"/>
      <c r="V1074" s="6"/>
      <c r="W1074" s="6"/>
      <c r="X1074" s="6"/>
      <c r="Y1074" s="6"/>
      <c r="Z1074" s="6"/>
      <c r="AA1074" s="6"/>
      <c r="AB1074" s="6"/>
      <c r="AC1074" s="6"/>
      <c r="AD1074" s="6"/>
      <c r="AE1074" s="6"/>
      <c r="AF1074" s="6"/>
      <c r="AG1074" s="6"/>
      <c r="AH1074" s="6"/>
      <c r="AI1074" s="6"/>
      <c r="AJ1074" s="6"/>
      <c r="AK1074" s="6"/>
      <c r="AX1074" s="63" t="e">
        <f t="shared" si="113"/>
        <v>#VALUE!</v>
      </c>
    </row>
    <row r="1075" spans="1:50" s="1" customFormat="1" ht="14.25" x14ac:dyDescent="0.2">
      <c r="A1075" s="6"/>
      <c r="B1075" s="6"/>
      <c r="C1075" s="6"/>
      <c r="D1075" s="3"/>
      <c r="E1075" s="70" t="str">
        <f>IF(ATA!E1075="","",ATA!E1075)</f>
        <v/>
      </c>
      <c r="F1075" s="51" t="str">
        <f>IF(ATA!F1075="","",ATA!F1075)</f>
        <v/>
      </c>
      <c r="G1075" s="11" t="str">
        <f>IF(ATA!G1075="","",ATA!G1075)</f>
        <v/>
      </c>
      <c r="H1075" s="55" t="str">
        <f>IF(ATA!H1075="","",ATA!H1075)</f>
        <v/>
      </c>
      <c r="I1075" s="31" t="str">
        <f>IF(AND(F1074="",H1074="in-sample"),"",IF(AND(Temp!fhor_indata=1,H1074="out-sample",H1075="out-sample"),I1074,IF(AND(F1075="",H1074="out-sample"),"",IF(AND(Temp!optSeasCoef=0,Temp!sts_add=1),IF(H1074="in-sample",IF(Q1074=bigT,((pCell/bigT)*F1074)+((1-(pCell/bigT))*(I1074+J1074)),IF(OR(F1075="",COUNT($F$2:F1074)&lt;=pCell),F1074,((pCell/COUNT($F$2:F1074))*F1074)+((1-(pCell/COUNT($F$2:F1074)))*(I1074+J1074)))),I1074),IF(AND(Temp!optSeasCoef=0,Temp!sts_multp=1),IF(H1074="in-sample",IF(Q1074=bigT,((pCell/bigT)*F1074)+((1-(pCell/bigT))*(I1074*J1074)),IF(OR(F1075="",COUNT(F$2:$F1074)&lt;=pCell),F1074,((pCell/COUNT($F$2:F1074))*F1074)+((1-(pCell/COUNT($F$2:F1074)))*(I1074*J1074)))),I1074),IF(Temp!sts_add=1,IF(H1074="in-sample",IF(Q1074=bigT,((pCell/bigT)*AX1074)+((1-(pCell/bigT))*(I1074+J1074)),IF(OR(F1075="",COUNT($AX$2:AX1074)&lt;=pCell),AX1074,((pCell/COUNT($AX$2:AX1074))*AX1074)+((1-(pCell/COUNT($AX$2:AX1074)))*(I1074+J1074)))),I1074),IF(H1074="in-sample",IF(Q1074=bigT,((pCell/bigT)*AX1074)+((1-(pCell/bigT))*(I1074*J1074)),IF(OR(F1075="",COUNT($AX$2:AX1074)&lt;=pCell),AX1074,((pCell/COUNT($AX$2:AX1074))*AX1074)+((1-(pCell/COUNT($AX$2:AX1074)))*(I1074*J1074)))),I1074)))))))</f>
        <v/>
      </c>
      <c r="J1075" s="31" t="str">
        <f>IF(AND(F1074="",H1074="in-sample"),"",IF(AND(Temp!fhor_indata=1,H1074="out-sample",H1075="out-sample"),J1074,IF(AND(F1075="",H1074="out-sample"),"",IF(AND(Temp!optSeasCoef=0,Temp!sts_add=1),IF(H1074="in-sample",IF(Q1074=bigT,((qCell/bigT)*(I1075-I1074))+((1-(qCell/bigT))*J1074),IF(OR(F1075="",COUNT($F$2:F1074)&lt;=qCell),IF(COUNT($F$2:F1074)=1,0,F1074-F1073),((qCell/COUNT($F$2:F1074))*(I1075-I1074))+((1-(qCell/COUNT($F$2:F1074)))*J1074))),J1074),IF(AND(Temp!optSeasCoef=0,Temp!sts_multp=1),IF(H1074="in-sample",IF(Q1074=bigT,((qCell/bigT)*(I1075/I1074))+((1-(qCell/bigT))*J1074),IF(qCell=0,1,IF(OR(F1075="",COUNT($F$2:F1074)&lt;=qCell),IF(COUNT($F$2:F1074)=1,1,F1074/F1073),((qCell/COUNT($F$2:F1074))*(I1075/I1074))+((1-(qCell/COUNT($F$2:F1074)))*J1074)))),J1074),IF(Temp!sts_add=1,IF(H1074="in-sample",IF(Q1074=bigT,((qCell/bigT)*(I1075-I1074))+((1-(qCell/bigT))*J1074),IF(OR(F1075="",COUNT($AX$2:AX1074)&lt;=qCell),IF(COUNT($AX$2:AX1074)=1,0,AX1074-AX1073),((qCell/COUNT($AX$2:AX1074))*(I1075-I1074))+((1-(qCell/COUNT($AX$2:AX1074)))*J1074))),J1074),IF(H1074="in-sample",IF(Q1074=bigT,((qCell/bigT)*(I1075/I1074))+((1-(qCell/bigT))*J1074),IF(qCell=0,1,IF(OR(F1075="",COUNT($AX$2:AX1074)&lt;=qCell),IF(COUNT($AX$2:AX1074)=1,1,AX1074/AX1073),((qCell/COUNT($AX$2:AX1074))*(I1075/I1074))+((1-(qCell/COUNT($AX$2:AX1074)))*J1074)))),J1074)))))))</f>
        <v/>
      </c>
      <c r="K1075" s="31" t="str">
        <f>IF(H1075="","",IF(AND(Temp!optSeasCoef=0,Temp!sts_add=1),IF(H1075="out-sample",I1075+(Q1075*J1075),I1075+J1075),IF(AND(Temp!optSeasCoef=0,Temp!sts_multp=1),IF(H1075="out-sample",I1075*(J1075^Q1075),I1075*J1075),IF(Temp!sts_add=1,IF(H1075="out-sample",(I1075+(Q1075*J1075))*G1075,(I1075+J1075)*G1075),IF(H1075="out-sample",I1075*(J1075^Q1075)*G1075,I1075*J1075*G1075)))))</f>
        <v/>
      </c>
      <c r="L1075" s="32" t="str">
        <f t="shared" si="114"/>
        <v/>
      </c>
      <c r="M1075" s="32" t="str">
        <f t="shared" si="115"/>
        <v/>
      </c>
      <c r="N1075" s="32" t="str">
        <f t="shared" si="116"/>
        <v/>
      </c>
      <c r="O1075" s="32" t="str">
        <f t="shared" si="117"/>
        <v/>
      </c>
      <c r="P1075" s="32" t="str">
        <f t="shared" si="118"/>
        <v/>
      </c>
      <c r="Q1075" s="3" t="str">
        <f>IF(AND(Temp!fhor_indata=1,F1075="",H1074="in-sample"),1,IF(AND(Temp!fhor_indata=1,H1074="out-sample",Q1074&lt;ATA!XfHor),Q1074+1,IF(F1075="","",IF(AND(H1075="out-sample",H1074="in-sample"),1,IF(AND(H1075="out-sample",H1074="out-sample"),Q1074+1,IF(ISNUMBER(Q1074),Q1074+1,1))))))</f>
        <v/>
      </c>
      <c r="R1075" s="3" t="str">
        <f t="shared" si="112"/>
        <v/>
      </c>
      <c r="S1075" s="6"/>
      <c r="T1075" s="6"/>
      <c r="U1075" s="6"/>
      <c r="V1075" s="6"/>
      <c r="W1075" s="6"/>
      <c r="X1075" s="6"/>
      <c r="Y1075" s="6"/>
      <c r="Z1075" s="6"/>
      <c r="AA1075" s="6"/>
      <c r="AB1075" s="6"/>
      <c r="AC1075" s="6"/>
      <c r="AD1075" s="6"/>
      <c r="AE1075" s="6"/>
      <c r="AF1075" s="6"/>
      <c r="AG1075" s="6"/>
      <c r="AH1075" s="6"/>
      <c r="AI1075" s="6"/>
      <c r="AJ1075" s="6"/>
      <c r="AK1075" s="6"/>
      <c r="AX1075" s="63" t="e">
        <f t="shared" si="113"/>
        <v>#VALUE!</v>
      </c>
    </row>
    <row r="1076" spans="1:50" s="1" customFormat="1" ht="14.25" x14ac:dyDescent="0.2">
      <c r="A1076" s="6"/>
      <c r="B1076" s="6"/>
      <c r="C1076" s="6"/>
      <c r="D1076" s="3"/>
      <c r="E1076" s="70" t="str">
        <f>IF(ATA!E1076="","",ATA!E1076)</f>
        <v/>
      </c>
      <c r="F1076" s="51" t="str">
        <f>IF(ATA!F1076="","",ATA!F1076)</f>
        <v/>
      </c>
      <c r="G1076" s="11" t="str">
        <f>IF(ATA!G1076="","",ATA!G1076)</f>
        <v/>
      </c>
      <c r="H1076" s="55" t="str">
        <f>IF(ATA!H1076="","",ATA!H1076)</f>
        <v/>
      </c>
      <c r="I1076" s="31" t="str">
        <f>IF(AND(F1075="",H1075="in-sample"),"",IF(AND(Temp!fhor_indata=1,H1075="out-sample",H1076="out-sample"),I1075,IF(AND(F1076="",H1075="out-sample"),"",IF(AND(Temp!optSeasCoef=0,Temp!sts_add=1),IF(H1075="in-sample",IF(Q1075=bigT,((pCell/bigT)*F1075)+((1-(pCell/bigT))*(I1075+J1075)),IF(OR(F1076="",COUNT($F$2:F1075)&lt;=pCell),F1075,((pCell/COUNT($F$2:F1075))*F1075)+((1-(pCell/COUNT($F$2:F1075)))*(I1075+J1075)))),I1075),IF(AND(Temp!optSeasCoef=0,Temp!sts_multp=1),IF(H1075="in-sample",IF(Q1075=bigT,((pCell/bigT)*F1075)+((1-(pCell/bigT))*(I1075*J1075)),IF(OR(F1076="",COUNT(F$2:$F1075)&lt;=pCell),F1075,((pCell/COUNT($F$2:F1075))*F1075)+((1-(pCell/COUNT($F$2:F1075)))*(I1075*J1075)))),I1075),IF(Temp!sts_add=1,IF(H1075="in-sample",IF(Q1075=bigT,((pCell/bigT)*AX1075)+((1-(pCell/bigT))*(I1075+J1075)),IF(OR(F1076="",COUNT($AX$2:AX1075)&lt;=pCell),AX1075,((pCell/COUNT($AX$2:AX1075))*AX1075)+((1-(pCell/COUNT($AX$2:AX1075)))*(I1075+J1075)))),I1075),IF(H1075="in-sample",IF(Q1075=bigT,((pCell/bigT)*AX1075)+((1-(pCell/bigT))*(I1075*J1075)),IF(OR(F1076="",COUNT($AX$2:AX1075)&lt;=pCell),AX1075,((pCell/COUNT($AX$2:AX1075))*AX1075)+((1-(pCell/COUNT($AX$2:AX1075)))*(I1075*J1075)))),I1075)))))))</f>
        <v/>
      </c>
      <c r="J1076" s="31" t="str">
        <f>IF(AND(F1075="",H1075="in-sample"),"",IF(AND(Temp!fhor_indata=1,H1075="out-sample",H1076="out-sample"),J1075,IF(AND(F1076="",H1075="out-sample"),"",IF(AND(Temp!optSeasCoef=0,Temp!sts_add=1),IF(H1075="in-sample",IF(Q1075=bigT,((qCell/bigT)*(I1076-I1075))+((1-(qCell/bigT))*J1075),IF(OR(F1076="",COUNT($F$2:F1075)&lt;=qCell),IF(COUNT($F$2:F1075)=1,0,F1075-F1074),((qCell/COUNT($F$2:F1075))*(I1076-I1075))+((1-(qCell/COUNT($F$2:F1075)))*J1075))),J1075),IF(AND(Temp!optSeasCoef=0,Temp!sts_multp=1),IF(H1075="in-sample",IF(Q1075=bigT,((qCell/bigT)*(I1076/I1075))+((1-(qCell/bigT))*J1075),IF(qCell=0,1,IF(OR(F1076="",COUNT($F$2:F1075)&lt;=qCell),IF(COUNT($F$2:F1075)=1,1,F1075/F1074),((qCell/COUNT($F$2:F1075))*(I1076/I1075))+((1-(qCell/COUNT($F$2:F1075)))*J1075)))),J1075),IF(Temp!sts_add=1,IF(H1075="in-sample",IF(Q1075=bigT,((qCell/bigT)*(I1076-I1075))+((1-(qCell/bigT))*J1075),IF(OR(F1076="",COUNT($AX$2:AX1075)&lt;=qCell),IF(COUNT($AX$2:AX1075)=1,0,AX1075-AX1074),((qCell/COUNT($AX$2:AX1075))*(I1076-I1075))+((1-(qCell/COUNT($AX$2:AX1075)))*J1075))),J1075),IF(H1075="in-sample",IF(Q1075=bigT,((qCell/bigT)*(I1076/I1075))+((1-(qCell/bigT))*J1075),IF(qCell=0,1,IF(OR(F1076="",COUNT($AX$2:AX1075)&lt;=qCell),IF(COUNT($AX$2:AX1075)=1,1,AX1075/AX1074),((qCell/COUNT($AX$2:AX1075))*(I1076/I1075))+((1-(qCell/COUNT($AX$2:AX1075)))*J1075)))),J1075)))))))</f>
        <v/>
      </c>
      <c r="K1076" s="31" t="str">
        <f>IF(H1076="","",IF(AND(Temp!optSeasCoef=0,Temp!sts_add=1),IF(H1076="out-sample",I1076+(Q1076*J1076),I1076+J1076),IF(AND(Temp!optSeasCoef=0,Temp!sts_multp=1),IF(H1076="out-sample",I1076*(J1076^Q1076),I1076*J1076),IF(Temp!sts_add=1,IF(H1076="out-sample",(I1076+(Q1076*J1076))*G1076,(I1076+J1076)*G1076),IF(H1076="out-sample",I1076*(J1076^Q1076)*G1076,I1076*J1076*G1076)))))</f>
        <v/>
      </c>
      <c r="L1076" s="32" t="str">
        <f t="shared" si="114"/>
        <v/>
      </c>
      <c r="M1076" s="32" t="str">
        <f t="shared" si="115"/>
        <v/>
      </c>
      <c r="N1076" s="32" t="str">
        <f t="shared" si="116"/>
        <v/>
      </c>
      <c r="O1076" s="32" t="str">
        <f t="shared" si="117"/>
        <v/>
      </c>
      <c r="P1076" s="32" t="str">
        <f t="shared" si="118"/>
        <v/>
      </c>
      <c r="Q1076" s="3" t="str">
        <f>IF(AND(Temp!fhor_indata=1,F1076="",H1075="in-sample"),1,IF(AND(Temp!fhor_indata=1,H1075="out-sample",Q1075&lt;ATA!XfHor),Q1075+1,IF(F1076="","",IF(AND(H1076="out-sample",H1075="in-sample"),1,IF(AND(H1076="out-sample",H1075="out-sample"),Q1075+1,IF(ISNUMBER(Q1075),Q1075+1,1))))))</f>
        <v/>
      </c>
      <c r="R1076" s="3" t="str">
        <f t="shared" si="112"/>
        <v/>
      </c>
      <c r="S1076" s="6"/>
      <c r="T1076" s="6"/>
      <c r="U1076" s="6"/>
      <c r="V1076" s="6"/>
      <c r="W1076" s="6"/>
      <c r="X1076" s="6"/>
      <c r="Y1076" s="6"/>
      <c r="Z1076" s="6"/>
      <c r="AA1076" s="6"/>
      <c r="AB1076" s="6"/>
      <c r="AC1076" s="6"/>
      <c r="AD1076" s="6"/>
      <c r="AE1076" s="6"/>
      <c r="AF1076" s="6"/>
      <c r="AG1076" s="6"/>
      <c r="AH1076" s="6"/>
      <c r="AI1076" s="6"/>
      <c r="AJ1076" s="6"/>
      <c r="AK1076" s="6"/>
      <c r="AX1076" s="63" t="e">
        <f t="shared" si="113"/>
        <v>#VALUE!</v>
      </c>
    </row>
    <row r="1077" spans="1:50" s="1" customFormat="1" ht="14.25" x14ac:dyDescent="0.2">
      <c r="A1077" s="6"/>
      <c r="B1077" s="6"/>
      <c r="C1077" s="6"/>
      <c r="D1077" s="3"/>
      <c r="E1077" s="70" t="str">
        <f>IF(ATA!E1077="","",ATA!E1077)</f>
        <v/>
      </c>
      <c r="F1077" s="51" t="str">
        <f>IF(ATA!F1077="","",ATA!F1077)</f>
        <v/>
      </c>
      <c r="G1077" s="11" t="str">
        <f>IF(ATA!G1077="","",ATA!G1077)</f>
        <v/>
      </c>
      <c r="H1077" s="55" t="str">
        <f>IF(ATA!H1077="","",ATA!H1077)</f>
        <v/>
      </c>
      <c r="I1077" s="31" t="str">
        <f>IF(AND(F1076="",H1076="in-sample"),"",IF(AND(Temp!fhor_indata=1,H1076="out-sample",H1077="out-sample"),I1076,IF(AND(F1077="",H1076="out-sample"),"",IF(AND(Temp!optSeasCoef=0,Temp!sts_add=1),IF(H1076="in-sample",IF(Q1076=bigT,((pCell/bigT)*F1076)+((1-(pCell/bigT))*(I1076+J1076)),IF(OR(F1077="",COUNT($F$2:F1076)&lt;=pCell),F1076,((pCell/COUNT($F$2:F1076))*F1076)+((1-(pCell/COUNT($F$2:F1076)))*(I1076+J1076)))),I1076),IF(AND(Temp!optSeasCoef=0,Temp!sts_multp=1),IF(H1076="in-sample",IF(Q1076=bigT,((pCell/bigT)*F1076)+((1-(pCell/bigT))*(I1076*J1076)),IF(OR(F1077="",COUNT(F$2:$F1076)&lt;=pCell),F1076,((pCell/COUNT($F$2:F1076))*F1076)+((1-(pCell/COUNT($F$2:F1076)))*(I1076*J1076)))),I1076),IF(Temp!sts_add=1,IF(H1076="in-sample",IF(Q1076=bigT,((pCell/bigT)*AX1076)+((1-(pCell/bigT))*(I1076+J1076)),IF(OR(F1077="",COUNT($AX$2:AX1076)&lt;=pCell),AX1076,((pCell/COUNT($AX$2:AX1076))*AX1076)+((1-(pCell/COUNT($AX$2:AX1076)))*(I1076+J1076)))),I1076),IF(H1076="in-sample",IF(Q1076=bigT,((pCell/bigT)*AX1076)+((1-(pCell/bigT))*(I1076*J1076)),IF(OR(F1077="",COUNT($AX$2:AX1076)&lt;=pCell),AX1076,((pCell/COUNT($AX$2:AX1076))*AX1076)+((1-(pCell/COUNT($AX$2:AX1076)))*(I1076*J1076)))),I1076)))))))</f>
        <v/>
      </c>
      <c r="J1077" s="31" t="str">
        <f>IF(AND(F1076="",H1076="in-sample"),"",IF(AND(Temp!fhor_indata=1,H1076="out-sample",H1077="out-sample"),J1076,IF(AND(F1077="",H1076="out-sample"),"",IF(AND(Temp!optSeasCoef=0,Temp!sts_add=1),IF(H1076="in-sample",IF(Q1076=bigT,((qCell/bigT)*(I1077-I1076))+((1-(qCell/bigT))*J1076),IF(OR(F1077="",COUNT($F$2:F1076)&lt;=qCell),IF(COUNT($F$2:F1076)=1,0,F1076-F1075),((qCell/COUNT($F$2:F1076))*(I1077-I1076))+((1-(qCell/COUNT($F$2:F1076)))*J1076))),J1076),IF(AND(Temp!optSeasCoef=0,Temp!sts_multp=1),IF(H1076="in-sample",IF(Q1076=bigT,((qCell/bigT)*(I1077/I1076))+((1-(qCell/bigT))*J1076),IF(qCell=0,1,IF(OR(F1077="",COUNT($F$2:F1076)&lt;=qCell),IF(COUNT($F$2:F1076)=1,1,F1076/F1075),((qCell/COUNT($F$2:F1076))*(I1077/I1076))+((1-(qCell/COUNT($F$2:F1076)))*J1076)))),J1076),IF(Temp!sts_add=1,IF(H1076="in-sample",IF(Q1076=bigT,((qCell/bigT)*(I1077-I1076))+((1-(qCell/bigT))*J1076),IF(OR(F1077="",COUNT($AX$2:AX1076)&lt;=qCell),IF(COUNT($AX$2:AX1076)=1,0,AX1076-AX1075),((qCell/COUNT($AX$2:AX1076))*(I1077-I1076))+((1-(qCell/COUNT($AX$2:AX1076)))*J1076))),J1076),IF(H1076="in-sample",IF(Q1076=bigT,((qCell/bigT)*(I1077/I1076))+((1-(qCell/bigT))*J1076),IF(qCell=0,1,IF(OR(F1077="",COUNT($AX$2:AX1076)&lt;=qCell),IF(COUNT($AX$2:AX1076)=1,1,AX1076/AX1075),((qCell/COUNT($AX$2:AX1076))*(I1077/I1076))+((1-(qCell/COUNT($AX$2:AX1076)))*J1076)))),J1076)))))))</f>
        <v/>
      </c>
      <c r="K1077" s="31" t="str">
        <f>IF(H1077="","",IF(AND(Temp!optSeasCoef=0,Temp!sts_add=1),IF(H1077="out-sample",I1077+(Q1077*J1077),I1077+J1077),IF(AND(Temp!optSeasCoef=0,Temp!sts_multp=1),IF(H1077="out-sample",I1077*(J1077^Q1077),I1077*J1077),IF(Temp!sts_add=1,IF(H1077="out-sample",(I1077+(Q1077*J1077))*G1077,(I1077+J1077)*G1077),IF(H1077="out-sample",I1077*(J1077^Q1077)*G1077,I1077*J1077*G1077)))))</f>
        <v/>
      </c>
      <c r="L1077" s="32" t="str">
        <f t="shared" si="114"/>
        <v/>
      </c>
      <c r="M1077" s="32" t="str">
        <f t="shared" si="115"/>
        <v/>
      </c>
      <c r="N1077" s="32" t="str">
        <f t="shared" si="116"/>
        <v/>
      </c>
      <c r="O1077" s="32" t="str">
        <f t="shared" si="117"/>
        <v/>
      </c>
      <c r="P1077" s="32" t="str">
        <f t="shared" si="118"/>
        <v/>
      </c>
      <c r="Q1077" s="3" t="str">
        <f>IF(AND(Temp!fhor_indata=1,F1077="",H1076="in-sample"),1,IF(AND(Temp!fhor_indata=1,H1076="out-sample",Q1076&lt;ATA!XfHor),Q1076+1,IF(F1077="","",IF(AND(H1077="out-sample",H1076="in-sample"),1,IF(AND(H1077="out-sample",H1076="out-sample"),Q1076+1,IF(ISNUMBER(Q1076),Q1076+1,1))))))</f>
        <v/>
      </c>
      <c r="R1077" s="3" t="str">
        <f t="shared" si="112"/>
        <v/>
      </c>
      <c r="S1077" s="6"/>
      <c r="T1077" s="6"/>
      <c r="U1077" s="6"/>
      <c r="V1077" s="6"/>
      <c r="W1077" s="6"/>
      <c r="X1077" s="6"/>
      <c r="Y1077" s="6"/>
      <c r="Z1077" s="6"/>
      <c r="AA1077" s="6"/>
      <c r="AB1077" s="6"/>
      <c r="AC1077" s="6"/>
      <c r="AD1077" s="6"/>
      <c r="AE1077" s="6"/>
      <c r="AF1077" s="6"/>
      <c r="AG1077" s="6"/>
      <c r="AH1077" s="6"/>
      <c r="AI1077" s="6"/>
      <c r="AJ1077" s="6"/>
      <c r="AK1077" s="6"/>
      <c r="AX1077" s="63" t="e">
        <f t="shared" si="113"/>
        <v>#VALUE!</v>
      </c>
    </row>
    <row r="1078" spans="1:50" s="1" customFormat="1" ht="14.25" x14ac:dyDescent="0.2">
      <c r="A1078" s="6"/>
      <c r="B1078" s="6"/>
      <c r="C1078" s="6"/>
      <c r="D1078" s="3"/>
      <c r="E1078" s="70" t="str">
        <f>IF(ATA!E1078="","",ATA!E1078)</f>
        <v/>
      </c>
      <c r="F1078" s="51" t="str">
        <f>IF(ATA!F1078="","",ATA!F1078)</f>
        <v/>
      </c>
      <c r="G1078" s="11" t="str">
        <f>IF(ATA!G1078="","",ATA!G1078)</f>
        <v/>
      </c>
      <c r="H1078" s="55" t="str">
        <f>IF(ATA!H1078="","",ATA!H1078)</f>
        <v/>
      </c>
      <c r="I1078" s="31" t="str">
        <f>IF(AND(F1077="",H1077="in-sample"),"",IF(AND(Temp!fhor_indata=1,H1077="out-sample",H1078="out-sample"),I1077,IF(AND(F1078="",H1077="out-sample"),"",IF(AND(Temp!optSeasCoef=0,Temp!sts_add=1),IF(H1077="in-sample",IF(Q1077=bigT,((pCell/bigT)*F1077)+((1-(pCell/bigT))*(I1077+J1077)),IF(OR(F1078="",COUNT($F$2:F1077)&lt;=pCell),F1077,((pCell/COUNT($F$2:F1077))*F1077)+((1-(pCell/COUNT($F$2:F1077)))*(I1077+J1077)))),I1077),IF(AND(Temp!optSeasCoef=0,Temp!sts_multp=1),IF(H1077="in-sample",IF(Q1077=bigT,((pCell/bigT)*F1077)+((1-(pCell/bigT))*(I1077*J1077)),IF(OR(F1078="",COUNT(F$2:$F1077)&lt;=pCell),F1077,((pCell/COUNT($F$2:F1077))*F1077)+((1-(pCell/COUNT($F$2:F1077)))*(I1077*J1077)))),I1077),IF(Temp!sts_add=1,IF(H1077="in-sample",IF(Q1077=bigT,((pCell/bigT)*AX1077)+((1-(pCell/bigT))*(I1077+J1077)),IF(OR(F1078="",COUNT($AX$2:AX1077)&lt;=pCell),AX1077,((pCell/COUNT($AX$2:AX1077))*AX1077)+((1-(pCell/COUNT($AX$2:AX1077)))*(I1077+J1077)))),I1077),IF(H1077="in-sample",IF(Q1077=bigT,((pCell/bigT)*AX1077)+((1-(pCell/bigT))*(I1077*J1077)),IF(OR(F1078="",COUNT($AX$2:AX1077)&lt;=pCell),AX1077,((pCell/COUNT($AX$2:AX1077))*AX1077)+((1-(pCell/COUNT($AX$2:AX1077)))*(I1077*J1077)))),I1077)))))))</f>
        <v/>
      </c>
      <c r="J1078" s="31" t="str">
        <f>IF(AND(F1077="",H1077="in-sample"),"",IF(AND(Temp!fhor_indata=1,H1077="out-sample",H1078="out-sample"),J1077,IF(AND(F1078="",H1077="out-sample"),"",IF(AND(Temp!optSeasCoef=0,Temp!sts_add=1),IF(H1077="in-sample",IF(Q1077=bigT,((qCell/bigT)*(I1078-I1077))+((1-(qCell/bigT))*J1077),IF(OR(F1078="",COUNT($F$2:F1077)&lt;=qCell),IF(COUNT($F$2:F1077)=1,0,F1077-F1076),((qCell/COUNT($F$2:F1077))*(I1078-I1077))+((1-(qCell/COUNT($F$2:F1077)))*J1077))),J1077),IF(AND(Temp!optSeasCoef=0,Temp!sts_multp=1),IF(H1077="in-sample",IF(Q1077=bigT,((qCell/bigT)*(I1078/I1077))+((1-(qCell/bigT))*J1077),IF(qCell=0,1,IF(OR(F1078="",COUNT($F$2:F1077)&lt;=qCell),IF(COUNT($F$2:F1077)=1,1,F1077/F1076),((qCell/COUNT($F$2:F1077))*(I1078/I1077))+((1-(qCell/COUNT($F$2:F1077)))*J1077)))),J1077),IF(Temp!sts_add=1,IF(H1077="in-sample",IF(Q1077=bigT,((qCell/bigT)*(I1078-I1077))+((1-(qCell/bigT))*J1077),IF(OR(F1078="",COUNT($AX$2:AX1077)&lt;=qCell),IF(COUNT($AX$2:AX1077)=1,0,AX1077-AX1076),((qCell/COUNT($AX$2:AX1077))*(I1078-I1077))+((1-(qCell/COUNT($AX$2:AX1077)))*J1077))),J1077),IF(H1077="in-sample",IF(Q1077=bigT,((qCell/bigT)*(I1078/I1077))+((1-(qCell/bigT))*J1077),IF(qCell=0,1,IF(OR(F1078="",COUNT($AX$2:AX1077)&lt;=qCell),IF(COUNT($AX$2:AX1077)=1,1,AX1077/AX1076),((qCell/COUNT($AX$2:AX1077))*(I1078/I1077))+((1-(qCell/COUNT($AX$2:AX1077)))*J1077)))),J1077)))))))</f>
        <v/>
      </c>
      <c r="K1078" s="31" t="str">
        <f>IF(H1078="","",IF(AND(Temp!optSeasCoef=0,Temp!sts_add=1),IF(H1078="out-sample",I1078+(Q1078*J1078),I1078+J1078),IF(AND(Temp!optSeasCoef=0,Temp!sts_multp=1),IF(H1078="out-sample",I1078*(J1078^Q1078),I1078*J1078),IF(Temp!sts_add=1,IF(H1078="out-sample",(I1078+(Q1078*J1078))*G1078,(I1078+J1078)*G1078),IF(H1078="out-sample",I1078*(J1078^Q1078)*G1078,I1078*J1078*G1078)))))</f>
        <v/>
      </c>
      <c r="L1078" s="32" t="str">
        <f t="shared" si="114"/>
        <v/>
      </c>
      <c r="M1078" s="32" t="str">
        <f t="shared" si="115"/>
        <v/>
      </c>
      <c r="N1078" s="32" t="str">
        <f t="shared" si="116"/>
        <v/>
      </c>
      <c r="O1078" s="32" t="str">
        <f t="shared" si="117"/>
        <v/>
      </c>
      <c r="P1078" s="32" t="str">
        <f t="shared" si="118"/>
        <v/>
      </c>
      <c r="Q1078" s="3" t="str">
        <f>IF(AND(Temp!fhor_indata=1,F1078="",H1077="in-sample"),1,IF(AND(Temp!fhor_indata=1,H1077="out-sample",Q1077&lt;ATA!XfHor),Q1077+1,IF(F1078="","",IF(AND(H1078="out-sample",H1077="in-sample"),1,IF(AND(H1078="out-sample",H1077="out-sample"),Q1077+1,IF(ISNUMBER(Q1077),Q1077+1,1))))))</f>
        <v/>
      </c>
      <c r="R1078" s="3" t="str">
        <f t="shared" si="112"/>
        <v/>
      </c>
      <c r="S1078" s="6"/>
      <c r="T1078" s="6"/>
      <c r="U1078" s="6"/>
      <c r="V1078" s="6"/>
      <c r="W1078" s="6"/>
      <c r="X1078" s="6"/>
      <c r="Y1078" s="6"/>
      <c r="Z1078" s="6"/>
      <c r="AA1078" s="6"/>
      <c r="AB1078" s="6"/>
      <c r="AC1078" s="6"/>
      <c r="AD1078" s="6"/>
      <c r="AE1078" s="6"/>
      <c r="AF1078" s="6"/>
      <c r="AG1078" s="6"/>
      <c r="AH1078" s="6"/>
      <c r="AI1078" s="6"/>
      <c r="AJ1078" s="6"/>
      <c r="AK1078" s="6"/>
      <c r="AX1078" s="63" t="e">
        <f t="shared" si="113"/>
        <v>#VALUE!</v>
      </c>
    </row>
    <row r="1079" spans="1:50" s="1" customFormat="1" ht="14.25" x14ac:dyDescent="0.2">
      <c r="A1079" s="6"/>
      <c r="B1079" s="6"/>
      <c r="C1079" s="6"/>
      <c r="D1079" s="3"/>
      <c r="E1079" s="70" t="str">
        <f>IF(ATA!E1079="","",ATA!E1079)</f>
        <v/>
      </c>
      <c r="F1079" s="51" t="str">
        <f>IF(ATA!F1079="","",ATA!F1079)</f>
        <v/>
      </c>
      <c r="G1079" s="11" t="str">
        <f>IF(ATA!G1079="","",ATA!G1079)</f>
        <v/>
      </c>
      <c r="H1079" s="55" t="str">
        <f>IF(ATA!H1079="","",ATA!H1079)</f>
        <v/>
      </c>
      <c r="I1079" s="31" t="str">
        <f>IF(AND(F1078="",H1078="in-sample"),"",IF(AND(Temp!fhor_indata=1,H1078="out-sample",H1079="out-sample"),I1078,IF(AND(F1079="",H1078="out-sample"),"",IF(AND(Temp!optSeasCoef=0,Temp!sts_add=1),IF(H1078="in-sample",IF(Q1078=bigT,((pCell/bigT)*F1078)+((1-(pCell/bigT))*(I1078+J1078)),IF(OR(F1079="",COUNT($F$2:F1078)&lt;=pCell),F1078,((pCell/COUNT($F$2:F1078))*F1078)+((1-(pCell/COUNT($F$2:F1078)))*(I1078+J1078)))),I1078),IF(AND(Temp!optSeasCoef=0,Temp!sts_multp=1),IF(H1078="in-sample",IF(Q1078=bigT,((pCell/bigT)*F1078)+((1-(pCell/bigT))*(I1078*J1078)),IF(OR(F1079="",COUNT(F$2:$F1078)&lt;=pCell),F1078,((pCell/COUNT($F$2:F1078))*F1078)+((1-(pCell/COUNT($F$2:F1078)))*(I1078*J1078)))),I1078),IF(Temp!sts_add=1,IF(H1078="in-sample",IF(Q1078=bigT,((pCell/bigT)*AX1078)+((1-(pCell/bigT))*(I1078+J1078)),IF(OR(F1079="",COUNT($AX$2:AX1078)&lt;=pCell),AX1078,((pCell/COUNT($AX$2:AX1078))*AX1078)+((1-(pCell/COUNT($AX$2:AX1078)))*(I1078+J1078)))),I1078),IF(H1078="in-sample",IF(Q1078=bigT,((pCell/bigT)*AX1078)+((1-(pCell/bigT))*(I1078*J1078)),IF(OR(F1079="",COUNT($AX$2:AX1078)&lt;=pCell),AX1078,((pCell/COUNT($AX$2:AX1078))*AX1078)+((1-(pCell/COUNT($AX$2:AX1078)))*(I1078*J1078)))),I1078)))))))</f>
        <v/>
      </c>
      <c r="J1079" s="31" t="str">
        <f>IF(AND(F1078="",H1078="in-sample"),"",IF(AND(Temp!fhor_indata=1,H1078="out-sample",H1079="out-sample"),J1078,IF(AND(F1079="",H1078="out-sample"),"",IF(AND(Temp!optSeasCoef=0,Temp!sts_add=1),IF(H1078="in-sample",IF(Q1078=bigT,((qCell/bigT)*(I1079-I1078))+((1-(qCell/bigT))*J1078),IF(OR(F1079="",COUNT($F$2:F1078)&lt;=qCell),IF(COUNT($F$2:F1078)=1,0,F1078-F1077),((qCell/COUNT($F$2:F1078))*(I1079-I1078))+((1-(qCell/COUNT($F$2:F1078)))*J1078))),J1078),IF(AND(Temp!optSeasCoef=0,Temp!sts_multp=1),IF(H1078="in-sample",IF(Q1078=bigT,((qCell/bigT)*(I1079/I1078))+((1-(qCell/bigT))*J1078),IF(qCell=0,1,IF(OR(F1079="",COUNT($F$2:F1078)&lt;=qCell),IF(COUNT($F$2:F1078)=1,1,F1078/F1077),((qCell/COUNT($F$2:F1078))*(I1079/I1078))+((1-(qCell/COUNT($F$2:F1078)))*J1078)))),J1078),IF(Temp!sts_add=1,IF(H1078="in-sample",IF(Q1078=bigT,((qCell/bigT)*(I1079-I1078))+((1-(qCell/bigT))*J1078),IF(OR(F1079="",COUNT($AX$2:AX1078)&lt;=qCell),IF(COUNT($AX$2:AX1078)=1,0,AX1078-AX1077),((qCell/COUNT($AX$2:AX1078))*(I1079-I1078))+((1-(qCell/COUNT($AX$2:AX1078)))*J1078))),J1078),IF(H1078="in-sample",IF(Q1078=bigT,((qCell/bigT)*(I1079/I1078))+((1-(qCell/bigT))*J1078),IF(qCell=0,1,IF(OR(F1079="",COUNT($AX$2:AX1078)&lt;=qCell),IF(COUNT($AX$2:AX1078)=1,1,AX1078/AX1077),((qCell/COUNT($AX$2:AX1078))*(I1079/I1078))+((1-(qCell/COUNT($AX$2:AX1078)))*J1078)))),J1078)))))))</f>
        <v/>
      </c>
      <c r="K1079" s="31" t="str">
        <f>IF(H1079="","",IF(AND(Temp!optSeasCoef=0,Temp!sts_add=1),IF(H1079="out-sample",I1079+(Q1079*J1079),I1079+J1079),IF(AND(Temp!optSeasCoef=0,Temp!sts_multp=1),IF(H1079="out-sample",I1079*(J1079^Q1079),I1079*J1079),IF(Temp!sts_add=1,IF(H1079="out-sample",(I1079+(Q1079*J1079))*G1079,(I1079+J1079)*G1079),IF(H1079="out-sample",I1079*(J1079^Q1079)*G1079,I1079*J1079*G1079)))))</f>
        <v/>
      </c>
      <c r="L1079" s="32" t="str">
        <f t="shared" si="114"/>
        <v/>
      </c>
      <c r="M1079" s="32" t="str">
        <f t="shared" si="115"/>
        <v/>
      </c>
      <c r="N1079" s="32" t="str">
        <f t="shared" si="116"/>
        <v/>
      </c>
      <c r="O1079" s="32" t="str">
        <f t="shared" si="117"/>
        <v/>
      </c>
      <c r="P1079" s="32" t="str">
        <f t="shared" si="118"/>
        <v/>
      </c>
      <c r="Q1079" s="3" t="str">
        <f>IF(AND(Temp!fhor_indata=1,F1079="",H1078="in-sample"),1,IF(AND(Temp!fhor_indata=1,H1078="out-sample",Q1078&lt;ATA!XfHor),Q1078+1,IF(F1079="","",IF(AND(H1079="out-sample",H1078="in-sample"),1,IF(AND(H1079="out-sample",H1078="out-sample"),Q1078+1,IF(ISNUMBER(Q1078),Q1078+1,1))))))</f>
        <v/>
      </c>
      <c r="R1079" s="3" t="str">
        <f t="shared" si="112"/>
        <v/>
      </c>
      <c r="S1079" s="6"/>
      <c r="T1079" s="6"/>
      <c r="U1079" s="6"/>
      <c r="V1079" s="6"/>
      <c r="W1079" s="6"/>
      <c r="X1079" s="6"/>
      <c r="Y1079" s="6"/>
      <c r="Z1079" s="6"/>
      <c r="AA1079" s="6"/>
      <c r="AB1079" s="6"/>
      <c r="AC1079" s="6"/>
      <c r="AD1079" s="6"/>
      <c r="AE1079" s="6"/>
      <c r="AF1079" s="6"/>
      <c r="AG1079" s="6"/>
      <c r="AH1079" s="6"/>
      <c r="AI1079" s="6"/>
      <c r="AJ1079" s="6"/>
      <c r="AK1079" s="6"/>
      <c r="AX1079" s="63" t="e">
        <f t="shared" si="113"/>
        <v>#VALUE!</v>
      </c>
    </row>
    <row r="1080" spans="1:50" s="1" customFormat="1" ht="14.25" x14ac:dyDescent="0.2">
      <c r="A1080" s="6"/>
      <c r="B1080" s="6"/>
      <c r="C1080" s="6"/>
      <c r="D1080" s="3"/>
      <c r="E1080" s="70" t="str">
        <f>IF(ATA!E1080="","",ATA!E1080)</f>
        <v/>
      </c>
      <c r="F1080" s="51" t="str">
        <f>IF(ATA!F1080="","",ATA!F1080)</f>
        <v/>
      </c>
      <c r="G1080" s="11" t="str">
        <f>IF(ATA!G1080="","",ATA!G1080)</f>
        <v/>
      </c>
      <c r="H1080" s="55" t="str">
        <f>IF(ATA!H1080="","",ATA!H1080)</f>
        <v/>
      </c>
      <c r="I1080" s="31" t="str">
        <f>IF(AND(F1079="",H1079="in-sample"),"",IF(AND(Temp!fhor_indata=1,H1079="out-sample",H1080="out-sample"),I1079,IF(AND(F1080="",H1079="out-sample"),"",IF(AND(Temp!optSeasCoef=0,Temp!sts_add=1),IF(H1079="in-sample",IF(Q1079=bigT,((pCell/bigT)*F1079)+((1-(pCell/bigT))*(I1079+J1079)),IF(OR(F1080="",COUNT($F$2:F1079)&lt;=pCell),F1079,((pCell/COUNT($F$2:F1079))*F1079)+((1-(pCell/COUNT($F$2:F1079)))*(I1079+J1079)))),I1079),IF(AND(Temp!optSeasCoef=0,Temp!sts_multp=1),IF(H1079="in-sample",IF(Q1079=bigT,((pCell/bigT)*F1079)+((1-(pCell/bigT))*(I1079*J1079)),IF(OR(F1080="",COUNT(F$2:$F1079)&lt;=pCell),F1079,((pCell/COUNT($F$2:F1079))*F1079)+((1-(pCell/COUNT($F$2:F1079)))*(I1079*J1079)))),I1079),IF(Temp!sts_add=1,IF(H1079="in-sample",IF(Q1079=bigT,((pCell/bigT)*AX1079)+((1-(pCell/bigT))*(I1079+J1079)),IF(OR(F1080="",COUNT($AX$2:AX1079)&lt;=pCell),AX1079,((pCell/COUNT($AX$2:AX1079))*AX1079)+((1-(pCell/COUNT($AX$2:AX1079)))*(I1079+J1079)))),I1079),IF(H1079="in-sample",IF(Q1079=bigT,((pCell/bigT)*AX1079)+((1-(pCell/bigT))*(I1079*J1079)),IF(OR(F1080="",COUNT($AX$2:AX1079)&lt;=pCell),AX1079,((pCell/COUNT($AX$2:AX1079))*AX1079)+((1-(pCell/COUNT($AX$2:AX1079)))*(I1079*J1079)))),I1079)))))))</f>
        <v/>
      </c>
      <c r="J1080" s="31" t="str">
        <f>IF(AND(F1079="",H1079="in-sample"),"",IF(AND(Temp!fhor_indata=1,H1079="out-sample",H1080="out-sample"),J1079,IF(AND(F1080="",H1079="out-sample"),"",IF(AND(Temp!optSeasCoef=0,Temp!sts_add=1),IF(H1079="in-sample",IF(Q1079=bigT,((qCell/bigT)*(I1080-I1079))+((1-(qCell/bigT))*J1079),IF(OR(F1080="",COUNT($F$2:F1079)&lt;=qCell),IF(COUNT($F$2:F1079)=1,0,F1079-F1078),((qCell/COUNT($F$2:F1079))*(I1080-I1079))+((1-(qCell/COUNT($F$2:F1079)))*J1079))),J1079),IF(AND(Temp!optSeasCoef=0,Temp!sts_multp=1),IF(H1079="in-sample",IF(Q1079=bigT,((qCell/bigT)*(I1080/I1079))+((1-(qCell/bigT))*J1079),IF(qCell=0,1,IF(OR(F1080="",COUNT($F$2:F1079)&lt;=qCell),IF(COUNT($F$2:F1079)=1,1,F1079/F1078),((qCell/COUNT($F$2:F1079))*(I1080/I1079))+((1-(qCell/COUNT($F$2:F1079)))*J1079)))),J1079),IF(Temp!sts_add=1,IF(H1079="in-sample",IF(Q1079=bigT,((qCell/bigT)*(I1080-I1079))+((1-(qCell/bigT))*J1079),IF(OR(F1080="",COUNT($AX$2:AX1079)&lt;=qCell),IF(COUNT($AX$2:AX1079)=1,0,AX1079-AX1078),((qCell/COUNT($AX$2:AX1079))*(I1080-I1079))+((1-(qCell/COUNT($AX$2:AX1079)))*J1079))),J1079),IF(H1079="in-sample",IF(Q1079=bigT,((qCell/bigT)*(I1080/I1079))+((1-(qCell/bigT))*J1079),IF(qCell=0,1,IF(OR(F1080="",COUNT($AX$2:AX1079)&lt;=qCell),IF(COUNT($AX$2:AX1079)=1,1,AX1079/AX1078),((qCell/COUNT($AX$2:AX1079))*(I1080/I1079))+((1-(qCell/COUNT($AX$2:AX1079)))*J1079)))),J1079)))))))</f>
        <v/>
      </c>
      <c r="K1080" s="31" t="str">
        <f>IF(H1080="","",IF(AND(Temp!optSeasCoef=0,Temp!sts_add=1),IF(H1080="out-sample",I1080+(Q1080*J1080),I1080+J1080),IF(AND(Temp!optSeasCoef=0,Temp!sts_multp=1),IF(H1080="out-sample",I1080*(J1080^Q1080),I1080*J1080),IF(Temp!sts_add=1,IF(H1080="out-sample",(I1080+(Q1080*J1080))*G1080,(I1080+J1080)*G1080),IF(H1080="out-sample",I1080*(J1080^Q1080)*G1080,I1080*J1080*G1080)))))</f>
        <v/>
      </c>
      <c r="L1080" s="32" t="str">
        <f t="shared" si="114"/>
        <v/>
      </c>
      <c r="M1080" s="32" t="str">
        <f t="shared" si="115"/>
        <v/>
      </c>
      <c r="N1080" s="32" t="str">
        <f t="shared" si="116"/>
        <v/>
      </c>
      <c r="O1080" s="32" t="str">
        <f t="shared" si="117"/>
        <v/>
      </c>
      <c r="P1080" s="32" t="str">
        <f t="shared" si="118"/>
        <v/>
      </c>
      <c r="Q1080" s="3" t="str">
        <f>IF(AND(Temp!fhor_indata=1,F1080="",H1079="in-sample"),1,IF(AND(Temp!fhor_indata=1,H1079="out-sample",Q1079&lt;ATA!XfHor),Q1079+1,IF(F1080="","",IF(AND(H1080="out-sample",H1079="in-sample"),1,IF(AND(H1080="out-sample",H1079="out-sample"),Q1079+1,IF(ISNUMBER(Q1079),Q1079+1,1))))))</f>
        <v/>
      </c>
      <c r="R1080" s="3" t="str">
        <f t="shared" si="112"/>
        <v/>
      </c>
      <c r="S1080" s="6"/>
      <c r="T1080" s="6"/>
      <c r="U1080" s="6"/>
      <c r="V1080" s="6"/>
      <c r="W1080" s="6"/>
      <c r="X1080" s="6"/>
      <c r="Y1080" s="6"/>
      <c r="Z1080" s="6"/>
      <c r="AA1080" s="6"/>
      <c r="AB1080" s="6"/>
      <c r="AC1080" s="6"/>
      <c r="AD1080" s="6"/>
      <c r="AE1080" s="6"/>
      <c r="AF1080" s="6"/>
      <c r="AG1080" s="6"/>
      <c r="AH1080" s="6"/>
      <c r="AI1080" s="6"/>
      <c r="AJ1080" s="6"/>
      <c r="AK1080" s="6"/>
      <c r="AX1080" s="63" t="e">
        <f t="shared" si="113"/>
        <v>#VALUE!</v>
      </c>
    </row>
    <row r="1081" spans="1:50" s="1" customFormat="1" ht="14.25" x14ac:dyDescent="0.2">
      <c r="A1081" s="6"/>
      <c r="B1081" s="6"/>
      <c r="C1081" s="6"/>
      <c r="D1081" s="3"/>
      <c r="E1081" s="70" t="str">
        <f>IF(ATA!E1081="","",ATA!E1081)</f>
        <v/>
      </c>
      <c r="F1081" s="51" t="str">
        <f>IF(ATA!F1081="","",ATA!F1081)</f>
        <v/>
      </c>
      <c r="G1081" s="11" t="str">
        <f>IF(ATA!G1081="","",ATA!G1081)</f>
        <v/>
      </c>
      <c r="H1081" s="55" t="str">
        <f>IF(ATA!H1081="","",ATA!H1081)</f>
        <v/>
      </c>
      <c r="I1081" s="31" t="str">
        <f>IF(AND(F1080="",H1080="in-sample"),"",IF(AND(Temp!fhor_indata=1,H1080="out-sample",H1081="out-sample"),I1080,IF(AND(F1081="",H1080="out-sample"),"",IF(AND(Temp!optSeasCoef=0,Temp!sts_add=1),IF(H1080="in-sample",IF(Q1080=bigT,((pCell/bigT)*F1080)+((1-(pCell/bigT))*(I1080+J1080)),IF(OR(F1081="",COUNT($F$2:F1080)&lt;=pCell),F1080,((pCell/COUNT($F$2:F1080))*F1080)+((1-(pCell/COUNT($F$2:F1080)))*(I1080+J1080)))),I1080),IF(AND(Temp!optSeasCoef=0,Temp!sts_multp=1),IF(H1080="in-sample",IF(Q1080=bigT,((pCell/bigT)*F1080)+((1-(pCell/bigT))*(I1080*J1080)),IF(OR(F1081="",COUNT(F$2:$F1080)&lt;=pCell),F1080,((pCell/COUNT($F$2:F1080))*F1080)+((1-(pCell/COUNT($F$2:F1080)))*(I1080*J1080)))),I1080),IF(Temp!sts_add=1,IF(H1080="in-sample",IF(Q1080=bigT,((pCell/bigT)*AX1080)+((1-(pCell/bigT))*(I1080+J1080)),IF(OR(F1081="",COUNT($AX$2:AX1080)&lt;=pCell),AX1080,((pCell/COUNT($AX$2:AX1080))*AX1080)+((1-(pCell/COUNT($AX$2:AX1080)))*(I1080+J1080)))),I1080),IF(H1080="in-sample",IF(Q1080=bigT,((pCell/bigT)*AX1080)+((1-(pCell/bigT))*(I1080*J1080)),IF(OR(F1081="",COUNT($AX$2:AX1080)&lt;=pCell),AX1080,((pCell/COUNT($AX$2:AX1080))*AX1080)+((1-(pCell/COUNT($AX$2:AX1080)))*(I1080*J1080)))),I1080)))))))</f>
        <v/>
      </c>
      <c r="J1081" s="31" t="str">
        <f>IF(AND(F1080="",H1080="in-sample"),"",IF(AND(Temp!fhor_indata=1,H1080="out-sample",H1081="out-sample"),J1080,IF(AND(F1081="",H1080="out-sample"),"",IF(AND(Temp!optSeasCoef=0,Temp!sts_add=1),IF(H1080="in-sample",IF(Q1080=bigT,((qCell/bigT)*(I1081-I1080))+((1-(qCell/bigT))*J1080),IF(OR(F1081="",COUNT($F$2:F1080)&lt;=qCell),IF(COUNT($F$2:F1080)=1,0,F1080-F1079),((qCell/COUNT($F$2:F1080))*(I1081-I1080))+((1-(qCell/COUNT($F$2:F1080)))*J1080))),J1080),IF(AND(Temp!optSeasCoef=0,Temp!sts_multp=1),IF(H1080="in-sample",IF(Q1080=bigT,((qCell/bigT)*(I1081/I1080))+((1-(qCell/bigT))*J1080),IF(qCell=0,1,IF(OR(F1081="",COUNT($F$2:F1080)&lt;=qCell),IF(COUNT($F$2:F1080)=1,1,F1080/F1079),((qCell/COUNT($F$2:F1080))*(I1081/I1080))+((1-(qCell/COUNT($F$2:F1080)))*J1080)))),J1080),IF(Temp!sts_add=1,IF(H1080="in-sample",IF(Q1080=bigT,((qCell/bigT)*(I1081-I1080))+((1-(qCell/bigT))*J1080),IF(OR(F1081="",COUNT($AX$2:AX1080)&lt;=qCell),IF(COUNT($AX$2:AX1080)=1,0,AX1080-AX1079),((qCell/COUNT($AX$2:AX1080))*(I1081-I1080))+((1-(qCell/COUNT($AX$2:AX1080)))*J1080))),J1080),IF(H1080="in-sample",IF(Q1080=bigT,((qCell/bigT)*(I1081/I1080))+((1-(qCell/bigT))*J1080),IF(qCell=0,1,IF(OR(F1081="",COUNT($AX$2:AX1080)&lt;=qCell),IF(COUNT($AX$2:AX1080)=1,1,AX1080/AX1079),((qCell/COUNT($AX$2:AX1080))*(I1081/I1080))+((1-(qCell/COUNT($AX$2:AX1080)))*J1080)))),J1080)))))))</f>
        <v/>
      </c>
      <c r="K1081" s="31" t="str">
        <f>IF(H1081="","",IF(AND(Temp!optSeasCoef=0,Temp!sts_add=1),IF(H1081="out-sample",I1081+(Q1081*J1081),I1081+J1081),IF(AND(Temp!optSeasCoef=0,Temp!sts_multp=1),IF(H1081="out-sample",I1081*(J1081^Q1081),I1081*J1081),IF(Temp!sts_add=1,IF(H1081="out-sample",(I1081+(Q1081*J1081))*G1081,(I1081+J1081)*G1081),IF(H1081="out-sample",I1081*(J1081^Q1081)*G1081,I1081*J1081*G1081)))))</f>
        <v/>
      </c>
      <c r="L1081" s="32" t="str">
        <f t="shared" si="114"/>
        <v/>
      </c>
      <c r="M1081" s="32" t="str">
        <f t="shared" si="115"/>
        <v/>
      </c>
      <c r="N1081" s="32" t="str">
        <f t="shared" si="116"/>
        <v/>
      </c>
      <c r="O1081" s="32" t="str">
        <f t="shared" si="117"/>
        <v/>
      </c>
      <c r="P1081" s="32" t="str">
        <f t="shared" si="118"/>
        <v/>
      </c>
      <c r="Q1081" s="3" t="str">
        <f>IF(AND(Temp!fhor_indata=1,F1081="",H1080="in-sample"),1,IF(AND(Temp!fhor_indata=1,H1080="out-sample",Q1080&lt;ATA!XfHor),Q1080+1,IF(F1081="","",IF(AND(H1081="out-sample",H1080="in-sample"),1,IF(AND(H1081="out-sample",H1080="out-sample"),Q1080+1,IF(ISNUMBER(Q1080),Q1080+1,1))))))</f>
        <v/>
      </c>
      <c r="R1081" s="3" t="str">
        <f t="shared" si="112"/>
        <v/>
      </c>
      <c r="S1081" s="6"/>
      <c r="T1081" s="6"/>
      <c r="U1081" s="6"/>
      <c r="V1081" s="6"/>
      <c r="W1081" s="6"/>
      <c r="X1081" s="6"/>
      <c r="Y1081" s="6"/>
      <c r="Z1081" s="6"/>
      <c r="AA1081" s="6"/>
      <c r="AB1081" s="6"/>
      <c r="AC1081" s="6"/>
      <c r="AD1081" s="6"/>
      <c r="AE1081" s="6"/>
      <c r="AF1081" s="6"/>
      <c r="AG1081" s="6"/>
      <c r="AH1081" s="6"/>
      <c r="AI1081" s="6"/>
      <c r="AJ1081" s="6"/>
      <c r="AK1081" s="6"/>
      <c r="AX1081" s="63" t="e">
        <f t="shared" si="113"/>
        <v>#VALUE!</v>
      </c>
    </row>
    <row r="1082" spans="1:50" s="1" customFormat="1" ht="14.25" x14ac:dyDescent="0.2">
      <c r="A1082" s="6"/>
      <c r="B1082" s="6"/>
      <c r="C1082" s="6"/>
      <c r="D1082" s="3"/>
      <c r="E1082" s="70" t="str">
        <f>IF(ATA!E1082="","",ATA!E1082)</f>
        <v/>
      </c>
      <c r="F1082" s="51" t="str">
        <f>IF(ATA!F1082="","",ATA!F1082)</f>
        <v/>
      </c>
      <c r="G1082" s="11" t="str">
        <f>IF(ATA!G1082="","",ATA!G1082)</f>
        <v/>
      </c>
      <c r="H1082" s="55" t="str">
        <f>IF(ATA!H1082="","",ATA!H1082)</f>
        <v/>
      </c>
      <c r="I1082" s="31" t="str">
        <f>IF(AND(F1081="",H1081="in-sample"),"",IF(AND(Temp!fhor_indata=1,H1081="out-sample",H1082="out-sample"),I1081,IF(AND(F1082="",H1081="out-sample"),"",IF(AND(Temp!optSeasCoef=0,Temp!sts_add=1),IF(H1081="in-sample",IF(Q1081=bigT,((pCell/bigT)*F1081)+((1-(pCell/bigT))*(I1081+J1081)),IF(OR(F1082="",COUNT($F$2:F1081)&lt;=pCell),F1081,((pCell/COUNT($F$2:F1081))*F1081)+((1-(pCell/COUNT($F$2:F1081)))*(I1081+J1081)))),I1081),IF(AND(Temp!optSeasCoef=0,Temp!sts_multp=1),IF(H1081="in-sample",IF(Q1081=bigT,((pCell/bigT)*F1081)+((1-(pCell/bigT))*(I1081*J1081)),IF(OR(F1082="",COUNT(F$2:$F1081)&lt;=pCell),F1081,((pCell/COUNT($F$2:F1081))*F1081)+((1-(pCell/COUNT($F$2:F1081)))*(I1081*J1081)))),I1081),IF(Temp!sts_add=1,IF(H1081="in-sample",IF(Q1081=bigT,((pCell/bigT)*AX1081)+((1-(pCell/bigT))*(I1081+J1081)),IF(OR(F1082="",COUNT($AX$2:AX1081)&lt;=pCell),AX1081,((pCell/COUNT($AX$2:AX1081))*AX1081)+((1-(pCell/COUNT($AX$2:AX1081)))*(I1081+J1081)))),I1081),IF(H1081="in-sample",IF(Q1081=bigT,((pCell/bigT)*AX1081)+((1-(pCell/bigT))*(I1081*J1081)),IF(OR(F1082="",COUNT($AX$2:AX1081)&lt;=pCell),AX1081,((pCell/COUNT($AX$2:AX1081))*AX1081)+((1-(pCell/COUNT($AX$2:AX1081)))*(I1081*J1081)))),I1081)))))))</f>
        <v/>
      </c>
      <c r="J1082" s="31" t="str">
        <f>IF(AND(F1081="",H1081="in-sample"),"",IF(AND(Temp!fhor_indata=1,H1081="out-sample",H1082="out-sample"),J1081,IF(AND(F1082="",H1081="out-sample"),"",IF(AND(Temp!optSeasCoef=0,Temp!sts_add=1),IF(H1081="in-sample",IF(Q1081=bigT,((qCell/bigT)*(I1082-I1081))+((1-(qCell/bigT))*J1081),IF(OR(F1082="",COUNT($F$2:F1081)&lt;=qCell),IF(COUNT($F$2:F1081)=1,0,F1081-F1080),((qCell/COUNT($F$2:F1081))*(I1082-I1081))+((1-(qCell/COUNT($F$2:F1081)))*J1081))),J1081),IF(AND(Temp!optSeasCoef=0,Temp!sts_multp=1),IF(H1081="in-sample",IF(Q1081=bigT,((qCell/bigT)*(I1082/I1081))+((1-(qCell/bigT))*J1081),IF(qCell=0,1,IF(OR(F1082="",COUNT($F$2:F1081)&lt;=qCell),IF(COUNT($F$2:F1081)=1,1,F1081/F1080),((qCell/COUNT($F$2:F1081))*(I1082/I1081))+((1-(qCell/COUNT($F$2:F1081)))*J1081)))),J1081),IF(Temp!sts_add=1,IF(H1081="in-sample",IF(Q1081=bigT,((qCell/bigT)*(I1082-I1081))+((1-(qCell/bigT))*J1081),IF(OR(F1082="",COUNT($AX$2:AX1081)&lt;=qCell),IF(COUNT($AX$2:AX1081)=1,0,AX1081-AX1080),((qCell/COUNT($AX$2:AX1081))*(I1082-I1081))+((1-(qCell/COUNT($AX$2:AX1081)))*J1081))),J1081),IF(H1081="in-sample",IF(Q1081=bigT,((qCell/bigT)*(I1082/I1081))+((1-(qCell/bigT))*J1081),IF(qCell=0,1,IF(OR(F1082="",COUNT($AX$2:AX1081)&lt;=qCell),IF(COUNT($AX$2:AX1081)=1,1,AX1081/AX1080),((qCell/COUNT($AX$2:AX1081))*(I1082/I1081))+((1-(qCell/COUNT($AX$2:AX1081)))*J1081)))),J1081)))))))</f>
        <v/>
      </c>
      <c r="K1082" s="31" t="str">
        <f>IF(H1082="","",IF(AND(Temp!optSeasCoef=0,Temp!sts_add=1),IF(H1082="out-sample",I1082+(Q1082*J1082),I1082+J1082),IF(AND(Temp!optSeasCoef=0,Temp!sts_multp=1),IF(H1082="out-sample",I1082*(J1082^Q1082),I1082*J1082),IF(Temp!sts_add=1,IF(H1082="out-sample",(I1082+(Q1082*J1082))*G1082,(I1082+J1082)*G1082),IF(H1082="out-sample",I1082*(J1082^Q1082)*G1082,I1082*J1082*G1082)))))</f>
        <v/>
      </c>
      <c r="L1082" s="32" t="str">
        <f t="shared" si="114"/>
        <v/>
      </c>
      <c r="M1082" s="32" t="str">
        <f t="shared" si="115"/>
        <v/>
      </c>
      <c r="N1082" s="32" t="str">
        <f t="shared" si="116"/>
        <v/>
      </c>
      <c r="O1082" s="32" t="str">
        <f t="shared" si="117"/>
        <v/>
      </c>
      <c r="P1082" s="32" t="str">
        <f t="shared" si="118"/>
        <v/>
      </c>
      <c r="Q1082" s="3" t="str">
        <f>IF(AND(Temp!fhor_indata=1,F1082="",H1081="in-sample"),1,IF(AND(Temp!fhor_indata=1,H1081="out-sample",Q1081&lt;ATA!XfHor),Q1081+1,IF(F1082="","",IF(AND(H1082="out-sample",H1081="in-sample"),1,IF(AND(H1082="out-sample",H1081="out-sample"),Q1081+1,IF(ISNUMBER(Q1081),Q1081+1,1))))))</f>
        <v/>
      </c>
      <c r="R1082" s="3" t="str">
        <f t="shared" si="112"/>
        <v/>
      </c>
      <c r="S1082" s="6"/>
      <c r="T1082" s="6"/>
      <c r="U1082" s="6"/>
      <c r="V1082" s="6"/>
      <c r="W1082" s="6"/>
      <c r="X1082" s="6"/>
      <c r="Y1082" s="6"/>
      <c r="Z1082" s="6"/>
      <c r="AA1082" s="6"/>
      <c r="AB1082" s="6"/>
      <c r="AC1082" s="6"/>
      <c r="AD1082" s="6"/>
      <c r="AE1082" s="6"/>
      <c r="AF1082" s="6"/>
      <c r="AG1082" s="6"/>
      <c r="AH1082" s="6"/>
      <c r="AI1082" s="6"/>
      <c r="AJ1082" s="6"/>
      <c r="AK1082" s="6"/>
      <c r="AX1082" s="63" t="e">
        <f t="shared" si="113"/>
        <v>#VALUE!</v>
      </c>
    </row>
    <row r="1083" spans="1:50" s="1" customFormat="1" ht="14.25" x14ac:dyDescent="0.2">
      <c r="A1083" s="6"/>
      <c r="B1083" s="6"/>
      <c r="C1083" s="6"/>
      <c r="D1083" s="3"/>
      <c r="E1083" s="70" t="str">
        <f>IF(ATA!E1083="","",ATA!E1083)</f>
        <v/>
      </c>
      <c r="F1083" s="51" t="str">
        <f>IF(ATA!F1083="","",ATA!F1083)</f>
        <v/>
      </c>
      <c r="G1083" s="11" t="str">
        <f>IF(ATA!G1083="","",ATA!G1083)</f>
        <v/>
      </c>
      <c r="H1083" s="55" t="str">
        <f>IF(ATA!H1083="","",ATA!H1083)</f>
        <v/>
      </c>
      <c r="I1083" s="31" t="str">
        <f>IF(AND(F1082="",H1082="in-sample"),"",IF(AND(Temp!fhor_indata=1,H1082="out-sample",H1083="out-sample"),I1082,IF(AND(F1083="",H1082="out-sample"),"",IF(AND(Temp!optSeasCoef=0,Temp!sts_add=1),IF(H1082="in-sample",IF(Q1082=bigT,((pCell/bigT)*F1082)+((1-(pCell/bigT))*(I1082+J1082)),IF(OR(F1083="",COUNT($F$2:F1082)&lt;=pCell),F1082,((pCell/COUNT($F$2:F1082))*F1082)+((1-(pCell/COUNT($F$2:F1082)))*(I1082+J1082)))),I1082),IF(AND(Temp!optSeasCoef=0,Temp!sts_multp=1),IF(H1082="in-sample",IF(Q1082=bigT,((pCell/bigT)*F1082)+((1-(pCell/bigT))*(I1082*J1082)),IF(OR(F1083="",COUNT(F$2:$F1082)&lt;=pCell),F1082,((pCell/COUNT($F$2:F1082))*F1082)+((1-(pCell/COUNT($F$2:F1082)))*(I1082*J1082)))),I1082),IF(Temp!sts_add=1,IF(H1082="in-sample",IF(Q1082=bigT,((pCell/bigT)*AX1082)+((1-(pCell/bigT))*(I1082+J1082)),IF(OR(F1083="",COUNT($AX$2:AX1082)&lt;=pCell),AX1082,((pCell/COUNT($AX$2:AX1082))*AX1082)+((1-(pCell/COUNT($AX$2:AX1082)))*(I1082+J1082)))),I1082),IF(H1082="in-sample",IF(Q1082=bigT,((pCell/bigT)*AX1082)+((1-(pCell/bigT))*(I1082*J1082)),IF(OR(F1083="",COUNT($AX$2:AX1082)&lt;=pCell),AX1082,((pCell/COUNT($AX$2:AX1082))*AX1082)+((1-(pCell/COUNT($AX$2:AX1082)))*(I1082*J1082)))),I1082)))))))</f>
        <v/>
      </c>
      <c r="J1083" s="31" t="str">
        <f>IF(AND(F1082="",H1082="in-sample"),"",IF(AND(Temp!fhor_indata=1,H1082="out-sample",H1083="out-sample"),J1082,IF(AND(F1083="",H1082="out-sample"),"",IF(AND(Temp!optSeasCoef=0,Temp!sts_add=1),IF(H1082="in-sample",IF(Q1082=bigT,((qCell/bigT)*(I1083-I1082))+((1-(qCell/bigT))*J1082),IF(OR(F1083="",COUNT($F$2:F1082)&lt;=qCell),IF(COUNT($F$2:F1082)=1,0,F1082-F1081),((qCell/COUNT($F$2:F1082))*(I1083-I1082))+((1-(qCell/COUNT($F$2:F1082)))*J1082))),J1082),IF(AND(Temp!optSeasCoef=0,Temp!sts_multp=1),IF(H1082="in-sample",IF(Q1082=bigT,((qCell/bigT)*(I1083/I1082))+((1-(qCell/bigT))*J1082),IF(qCell=0,1,IF(OR(F1083="",COUNT($F$2:F1082)&lt;=qCell),IF(COUNT($F$2:F1082)=1,1,F1082/F1081),((qCell/COUNT($F$2:F1082))*(I1083/I1082))+((1-(qCell/COUNT($F$2:F1082)))*J1082)))),J1082),IF(Temp!sts_add=1,IF(H1082="in-sample",IF(Q1082=bigT,((qCell/bigT)*(I1083-I1082))+((1-(qCell/bigT))*J1082),IF(OR(F1083="",COUNT($AX$2:AX1082)&lt;=qCell),IF(COUNT($AX$2:AX1082)=1,0,AX1082-AX1081),((qCell/COUNT($AX$2:AX1082))*(I1083-I1082))+((1-(qCell/COUNT($AX$2:AX1082)))*J1082))),J1082),IF(H1082="in-sample",IF(Q1082=bigT,((qCell/bigT)*(I1083/I1082))+((1-(qCell/bigT))*J1082),IF(qCell=0,1,IF(OR(F1083="",COUNT($AX$2:AX1082)&lt;=qCell),IF(COUNT($AX$2:AX1082)=1,1,AX1082/AX1081),((qCell/COUNT($AX$2:AX1082))*(I1083/I1082))+((1-(qCell/COUNT($AX$2:AX1082)))*J1082)))),J1082)))))))</f>
        <v/>
      </c>
      <c r="K1083" s="31" t="str">
        <f>IF(H1083="","",IF(AND(Temp!optSeasCoef=0,Temp!sts_add=1),IF(H1083="out-sample",I1083+(Q1083*J1083),I1083+J1083),IF(AND(Temp!optSeasCoef=0,Temp!sts_multp=1),IF(H1083="out-sample",I1083*(J1083^Q1083),I1083*J1083),IF(Temp!sts_add=1,IF(H1083="out-sample",(I1083+(Q1083*J1083))*G1083,(I1083+J1083)*G1083),IF(H1083="out-sample",I1083*(J1083^Q1083)*G1083,I1083*J1083*G1083)))))</f>
        <v/>
      </c>
      <c r="L1083" s="32" t="str">
        <f t="shared" si="114"/>
        <v/>
      </c>
      <c r="M1083" s="32" t="str">
        <f t="shared" si="115"/>
        <v/>
      </c>
      <c r="N1083" s="32" t="str">
        <f t="shared" si="116"/>
        <v/>
      </c>
      <c r="O1083" s="32" t="str">
        <f t="shared" si="117"/>
        <v/>
      </c>
      <c r="P1083" s="32" t="str">
        <f t="shared" si="118"/>
        <v/>
      </c>
      <c r="Q1083" s="3" t="str">
        <f>IF(AND(Temp!fhor_indata=1,F1083="",H1082="in-sample"),1,IF(AND(Temp!fhor_indata=1,H1082="out-sample",Q1082&lt;ATA!XfHor),Q1082+1,IF(F1083="","",IF(AND(H1083="out-sample",H1082="in-sample"),1,IF(AND(H1083="out-sample",H1082="out-sample"),Q1082+1,IF(ISNUMBER(Q1082),Q1082+1,1))))))</f>
        <v/>
      </c>
      <c r="R1083" s="3" t="str">
        <f t="shared" si="112"/>
        <v/>
      </c>
      <c r="S1083" s="6"/>
      <c r="T1083" s="6"/>
      <c r="U1083" s="6"/>
      <c r="V1083" s="6"/>
      <c r="W1083" s="6"/>
      <c r="X1083" s="6"/>
      <c r="Y1083" s="6"/>
      <c r="Z1083" s="6"/>
      <c r="AA1083" s="6"/>
      <c r="AB1083" s="6"/>
      <c r="AC1083" s="6"/>
      <c r="AD1083" s="6"/>
      <c r="AE1083" s="6"/>
      <c r="AF1083" s="6"/>
      <c r="AG1083" s="6"/>
      <c r="AH1083" s="6"/>
      <c r="AI1083" s="6"/>
      <c r="AJ1083" s="6"/>
      <c r="AK1083" s="6"/>
      <c r="AX1083" s="63" t="e">
        <f t="shared" si="113"/>
        <v>#VALUE!</v>
      </c>
    </row>
    <row r="1084" spans="1:50" s="1" customFormat="1" ht="14.25" x14ac:dyDescent="0.2">
      <c r="A1084" s="6"/>
      <c r="B1084" s="6"/>
      <c r="C1084" s="6"/>
      <c r="D1084" s="3"/>
      <c r="E1084" s="70" t="str">
        <f>IF(ATA!E1084="","",ATA!E1084)</f>
        <v/>
      </c>
      <c r="F1084" s="51" t="str">
        <f>IF(ATA!F1084="","",ATA!F1084)</f>
        <v/>
      </c>
      <c r="G1084" s="11" t="str">
        <f>IF(ATA!G1084="","",ATA!G1084)</f>
        <v/>
      </c>
      <c r="H1084" s="55" t="str">
        <f>IF(ATA!H1084="","",ATA!H1084)</f>
        <v/>
      </c>
      <c r="I1084" s="31" t="str">
        <f>IF(AND(F1083="",H1083="in-sample"),"",IF(AND(Temp!fhor_indata=1,H1083="out-sample",H1084="out-sample"),I1083,IF(AND(F1084="",H1083="out-sample"),"",IF(AND(Temp!optSeasCoef=0,Temp!sts_add=1),IF(H1083="in-sample",IF(Q1083=bigT,((pCell/bigT)*F1083)+((1-(pCell/bigT))*(I1083+J1083)),IF(OR(F1084="",COUNT($F$2:F1083)&lt;=pCell),F1083,((pCell/COUNT($F$2:F1083))*F1083)+((1-(pCell/COUNT($F$2:F1083)))*(I1083+J1083)))),I1083),IF(AND(Temp!optSeasCoef=0,Temp!sts_multp=1),IF(H1083="in-sample",IF(Q1083=bigT,((pCell/bigT)*F1083)+((1-(pCell/bigT))*(I1083*J1083)),IF(OR(F1084="",COUNT(F$2:$F1083)&lt;=pCell),F1083,((pCell/COUNT($F$2:F1083))*F1083)+((1-(pCell/COUNT($F$2:F1083)))*(I1083*J1083)))),I1083),IF(Temp!sts_add=1,IF(H1083="in-sample",IF(Q1083=bigT,((pCell/bigT)*AX1083)+((1-(pCell/bigT))*(I1083+J1083)),IF(OR(F1084="",COUNT($AX$2:AX1083)&lt;=pCell),AX1083,((pCell/COUNT($AX$2:AX1083))*AX1083)+((1-(pCell/COUNT($AX$2:AX1083)))*(I1083+J1083)))),I1083),IF(H1083="in-sample",IF(Q1083=bigT,((pCell/bigT)*AX1083)+((1-(pCell/bigT))*(I1083*J1083)),IF(OR(F1084="",COUNT($AX$2:AX1083)&lt;=pCell),AX1083,((pCell/COUNT($AX$2:AX1083))*AX1083)+((1-(pCell/COUNT($AX$2:AX1083)))*(I1083*J1083)))),I1083)))))))</f>
        <v/>
      </c>
      <c r="J1084" s="31" t="str">
        <f>IF(AND(F1083="",H1083="in-sample"),"",IF(AND(Temp!fhor_indata=1,H1083="out-sample",H1084="out-sample"),J1083,IF(AND(F1084="",H1083="out-sample"),"",IF(AND(Temp!optSeasCoef=0,Temp!sts_add=1),IF(H1083="in-sample",IF(Q1083=bigT,((qCell/bigT)*(I1084-I1083))+((1-(qCell/bigT))*J1083),IF(OR(F1084="",COUNT($F$2:F1083)&lt;=qCell),IF(COUNT($F$2:F1083)=1,0,F1083-F1082),((qCell/COUNT($F$2:F1083))*(I1084-I1083))+((1-(qCell/COUNT($F$2:F1083)))*J1083))),J1083),IF(AND(Temp!optSeasCoef=0,Temp!sts_multp=1),IF(H1083="in-sample",IF(Q1083=bigT,((qCell/bigT)*(I1084/I1083))+((1-(qCell/bigT))*J1083),IF(qCell=0,1,IF(OR(F1084="",COUNT($F$2:F1083)&lt;=qCell),IF(COUNT($F$2:F1083)=1,1,F1083/F1082),((qCell/COUNT($F$2:F1083))*(I1084/I1083))+((1-(qCell/COUNT($F$2:F1083)))*J1083)))),J1083),IF(Temp!sts_add=1,IF(H1083="in-sample",IF(Q1083=bigT,((qCell/bigT)*(I1084-I1083))+((1-(qCell/bigT))*J1083),IF(OR(F1084="",COUNT($AX$2:AX1083)&lt;=qCell),IF(COUNT($AX$2:AX1083)=1,0,AX1083-AX1082),((qCell/COUNT($AX$2:AX1083))*(I1084-I1083))+((1-(qCell/COUNT($AX$2:AX1083)))*J1083))),J1083),IF(H1083="in-sample",IF(Q1083=bigT,((qCell/bigT)*(I1084/I1083))+((1-(qCell/bigT))*J1083),IF(qCell=0,1,IF(OR(F1084="",COUNT($AX$2:AX1083)&lt;=qCell),IF(COUNT($AX$2:AX1083)=1,1,AX1083/AX1082),((qCell/COUNT($AX$2:AX1083))*(I1084/I1083))+((1-(qCell/COUNT($AX$2:AX1083)))*J1083)))),J1083)))))))</f>
        <v/>
      </c>
      <c r="K1084" s="31" t="str">
        <f>IF(H1084="","",IF(AND(Temp!optSeasCoef=0,Temp!sts_add=1),IF(H1084="out-sample",I1084+(Q1084*J1084),I1084+J1084),IF(AND(Temp!optSeasCoef=0,Temp!sts_multp=1),IF(H1084="out-sample",I1084*(J1084^Q1084),I1084*J1084),IF(Temp!sts_add=1,IF(H1084="out-sample",(I1084+(Q1084*J1084))*G1084,(I1084+J1084)*G1084),IF(H1084="out-sample",I1084*(J1084^Q1084)*G1084,I1084*J1084*G1084)))))</f>
        <v/>
      </c>
      <c r="L1084" s="32" t="str">
        <f t="shared" si="114"/>
        <v/>
      </c>
      <c r="M1084" s="32" t="str">
        <f t="shared" si="115"/>
        <v/>
      </c>
      <c r="N1084" s="32" t="str">
        <f t="shared" si="116"/>
        <v/>
      </c>
      <c r="O1084" s="32" t="str">
        <f t="shared" si="117"/>
        <v/>
      </c>
      <c r="P1084" s="32" t="str">
        <f t="shared" si="118"/>
        <v/>
      </c>
      <c r="Q1084" s="3" t="str">
        <f>IF(AND(Temp!fhor_indata=1,F1084="",H1083="in-sample"),1,IF(AND(Temp!fhor_indata=1,H1083="out-sample",Q1083&lt;ATA!XfHor),Q1083+1,IF(F1084="","",IF(AND(H1084="out-sample",H1083="in-sample"),1,IF(AND(H1084="out-sample",H1083="out-sample"),Q1083+1,IF(ISNUMBER(Q1083),Q1083+1,1))))))</f>
        <v/>
      </c>
      <c r="R1084" s="3" t="str">
        <f t="shared" si="112"/>
        <v/>
      </c>
      <c r="S1084" s="6"/>
      <c r="T1084" s="6"/>
      <c r="U1084" s="6"/>
      <c r="V1084" s="6"/>
      <c r="W1084" s="6"/>
      <c r="X1084" s="6"/>
      <c r="Y1084" s="6"/>
      <c r="Z1084" s="6"/>
      <c r="AA1084" s="6"/>
      <c r="AB1084" s="6"/>
      <c r="AC1084" s="6"/>
      <c r="AD1084" s="6"/>
      <c r="AE1084" s="6"/>
      <c r="AF1084" s="6"/>
      <c r="AG1084" s="6"/>
      <c r="AH1084" s="6"/>
      <c r="AI1084" s="6"/>
      <c r="AJ1084" s="6"/>
      <c r="AK1084" s="6"/>
      <c r="AX1084" s="63" t="e">
        <f t="shared" si="113"/>
        <v>#VALUE!</v>
      </c>
    </row>
    <row r="1085" spans="1:50" s="1" customFormat="1" ht="14.25" x14ac:dyDescent="0.2">
      <c r="A1085" s="6"/>
      <c r="B1085" s="6"/>
      <c r="C1085" s="6"/>
      <c r="D1085" s="3"/>
      <c r="E1085" s="70" t="str">
        <f>IF(ATA!E1085="","",ATA!E1085)</f>
        <v/>
      </c>
      <c r="F1085" s="51" t="str">
        <f>IF(ATA!F1085="","",ATA!F1085)</f>
        <v/>
      </c>
      <c r="G1085" s="11" t="str">
        <f>IF(ATA!G1085="","",ATA!G1085)</f>
        <v/>
      </c>
      <c r="H1085" s="55" t="str">
        <f>IF(ATA!H1085="","",ATA!H1085)</f>
        <v/>
      </c>
      <c r="I1085" s="31" t="str">
        <f>IF(AND(F1084="",H1084="in-sample"),"",IF(AND(Temp!fhor_indata=1,H1084="out-sample",H1085="out-sample"),I1084,IF(AND(F1085="",H1084="out-sample"),"",IF(AND(Temp!optSeasCoef=0,Temp!sts_add=1),IF(H1084="in-sample",IF(Q1084=bigT,((pCell/bigT)*F1084)+((1-(pCell/bigT))*(I1084+J1084)),IF(OR(F1085="",COUNT($F$2:F1084)&lt;=pCell),F1084,((pCell/COUNT($F$2:F1084))*F1084)+((1-(pCell/COUNT($F$2:F1084)))*(I1084+J1084)))),I1084),IF(AND(Temp!optSeasCoef=0,Temp!sts_multp=1),IF(H1084="in-sample",IF(Q1084=bigT,((pCell/bigT)*F1084)+((1-(pCell/bigT))*(I1084*J1084)),IF(OR(F1085="",COUNT(F$2:$F1084)&lt;=pCell),F1084,((pCell/COUNT($F$2:F1084))*F1084)+((1-(pCell/COUNT($F$2:F1084)))*(I1084*J1084)))),I1084),IF(Temp!sts_add=1,IF(H1084="in-sample",IF(Q1084=bigT,((pCell/bigT)*AX1084)+((1-(pCell/bigT))*(I1084+J1084)),IF(OR(F1085="",COUNT($AX$2:AX1084)&lt;=pCell),AX1084,((pCell/COUNT($AX$2:AX1084))*AX1084)+((1-(pCell/COUNT($AX$2:AX1084)))*(I1084+J1084)))),I1084),IF(H1084="in-sample",IF(Q1084=bigT,((pCell/bigT)*AX1084)+((1-(pCell/bigT))*(I1084*J1084)),IF(OR(F1085="",COUNT($AX$2:AX1084)&lt;=pCell),AX1084,((pCell/COUNT($AX$2:AX1084))*AX1084)+((1-(pCell/COUNT($AX$2:AX1084)))*(I1084*J1084)))),I1084)))))))</f>
        <v/>
      </c>
      <c r="J1085" s="31" t="str">
        <f>IF(AND(F1084="",H1084="in-sample"),"",IF(AND(Temp!fhor_indata=1,H1084="out-sample",H1085="out-sample"),J1084,IF(AND(F1085="",H1084="out-sample"),"",IF(AND(Temp!optSeasCoef=0,Temp!sts_add=1),IF(H1084="in-sample",IF(Q1084=bigT,((qCell/bigT)*(I1085-I1084))+((1-(qCell/bigT))*J1084),IF(OR(F1085="",COUNT($F$2:F1084)&lt;=qCell),IF(COUNT($F$2:F1084)=1,0,F1084-F1083),((qCell/COUNT($F$2:F1084))*(I1085-I1084))+((1-(qCell/COUNT($F$2:F1084)))*J1084))),J1084),IF(AND(Temp!optSeasCoef=0,Temp!sts_multp=1),IF(H1084="in-sample",IF(Q1084=bigT,((qCell/bigT)*(I1085/I1084))+((1-(qCell/bigT))*J1084),IF(qCell=0,1,IF(OR(F1085="",COUNT($F$2:F1084)&lt;=qCell),IF(COUNT($F$2:F1084)=1,1,F1084/F1083),((qCell/COUNT($F$2:F1084))*(I1085/I1084))+((1-(qCell/COUNT($F$2:F1084)))*J1084)))),J1084),IF(Temp!sts_add=1,IF(H1084="in-sample",IF(Q1084=bigT,((qCell/bigT)*(I1085-I1084))+((1-(qCell/bigT))*J1084),IF(OR(F1085="",COUNT($AX$2:AX1084)&lt;=qCell),IF(COUNT($AX$2:AX1084)=1,0,AX1084-AX1083),((qCell/COUNT($AX$2:AX1084))*(I1085-I1084))+((1-(qCell/COUNT($AX$2:AX1084)))*J1084))),J1084),IF(H1084="in-sample",IF(Q1084=bigT,((qCell/bigT)*(I1085/I1084))+((1-(qCell/bigT))*J1084),IF(qCell=0,1,IF(OR(F1085="",COUNT($AX$2:AX1084)&lt;=qCell),IF(COUNT($AX$2:AX1084)=1,1,AX1084/AX1083),((qCell/COUNT($AX$2:AX1084))*(I1085/I1084))+((1-(qCell/COUNT($AX$2:AX1084)))*J1084)))),J1084)))))))</f>
        <v/>
      </c>
      <c r="K1085" s="31" t="str">
        <f>IF(H1085="","",IF(AND(Temp!optSeasCoef=0,Temp!sts_add=1),IF(H1085="out-sample",I1085+(Q1085*J1085),I1085+J1085),IF(AND(Temp!optSeasCoef=0,Temp!sts_multp=1),IF(H1085="out-sample",I1085*(J1085^Q1085),I1085*J1085),IF(Temp!sts_add=1,IF(H1085="out-sample",(I1085+(Q1085*J1085))*G1085,(I1085+J1085)*G1085),IF(H1085="out-sample",I1085*(J1085^Q1085)*G1085,I1085*J1085*G1085)))))</f>
        <v/>
      </c>
      <c r="L1085" s="32" t="str">
        <f t="shared" si="114"/>
        <v/>
      </c>
      <c r="M1085" s="32" t="str">
        <f t="shared" si="115"/>
        <v/>
      </c>
      <c r="N1085" s="32" t="str">
        <f t="shared" si="116"/>
        <v/>
      </c>
      <c r="O1085" s="32" t="str">
        <f t="shared" si="117"/>
        <v/>
      </c>
      <c r="P1085" s="32" t="str">
        <f t="shared" si="118"/>
        <v/>
      </c>
      <c r="Q1085" s="3" t="str">
        <f>IF(AND(Temp!fhor_indata=1,F1085="",H1084="in-sample"),1,IF(AND(Temp!fhor_indata=1,H1084="out-sample",Q1084&lt;ATA!XfHor),Q1084+1,IF(F1085="","",IF(AND(H1085="out-sample",H1084="in-sample"),1,IF(AND(H1085="out-sample",H1084="out-sample"),Q1084+1,IF(ISNUMBER(Q1084),Q1084+1,1))))))</f>
        <v/>
      </c>
      <c r="R1085" s="3" t="str">
        <f t="shared" si="112"/>
        <v/>
      </c>
      <c r="S1085" s="6"/>
      <c r="T1085" s="6"/>
      <c r="U1085" s="6"/>
      <c r="V1085" s="6"/>
      <c r="W1085" s="6"/>
      <c r="X1085" s="6"/>
      <c r="Y1085" s="6"/>
      <c r="Z1085" s="6"/>
      <c r="AA1085" s="6"/>
      <c r="AB1085" s="6"/>
      <c r="AC1085" s="6"/>
      <c r="AD1085" s="6"/>
      <c r="AE1085" s="6"/>
      <c r="AF1085" s="6"/>
      <c r="AG1085" s="6"/>
      <c r="AH1085" s="6"/>
      <c r="AI1085" s="6"/>
      <c r="AJ1085" s="6"/>
      <c r="AK1085" s="6"/>
      <c r="AX1085" s="63" t="e">
        <f t="shared" si="113"/>
        <v>#VALUE!</v>
      </c>
    </row>
    <row r="1086" spans="1:50" s="1" customFormat="1" ht="14.25" x14ac:dyDescent="0.2">
      <c r="A1086" s="6"/>
      <c r="B1086" s="6"/>
      <c r="C1086" s="6"/>
      <c r="D1086" s="3"/>
      <c r="E1086" s="70" t="str">
        <f>IF(ATA!E1086="","",ATA!E1086)</f>
        <v/>
      </c>
      <c r="F1086" s="51" t="str">
        <f>IF(ATA!F1086="","",ATA!F1086)</f>
        <v/>
      </c>
      <c r="G1086" s="11" t="str">
        <f>IF(ATA!G1086="","",ATA!G1086)</f>
        <v/>
      </c>
      <c r="H1086" s="55" t="str">
        <f>IF(ATA!H1086="","",ATA!H1086)</f>
        <v/>
      </c>
      <c r="I1086" s="31" t="str">
        <f>IF(AND(F1085="",H1085="in-sample"),"",IF(AND(Temp!fhor_indata=1,H1085="out-sample",H1086="out-sample"),I1085,IF(AND(F1086="",H1085="out-sample"),"",IF(AND(Temp!optSeasCoef=0,Temp!sts_add=1),IF(H1085="in-sample",IF(Q1085=bigT,((pCell/bigT)*F1085)+((1-(pCell/bigT))*(I1085+J1085)),IF(OR(F1086="",COUNT($F$2:F1085)&lt;=pCell),F1085,((pCell/COUNT($F$2:F1085))*F1085)+((1-(pCell/COUNT($F$2:F1085)))*(I1085+J1085)))),I1085),IF(AND(Temp!optSeasCoef=0,Temp!sts_multp=1),IF(H1085="in-sample",IF(Q1085=bigT,((pCell/bigT)*F1085)+((1-(pCell/bigT))*(I1085*J1085)),IF(OR(F1086="",COUNT(F$2:$F1085)&lt;=pCell),F1085,((pCell/COUNT($F$2:F1085))*F1085)+((1-(pCell/COUNT($F$2:F1085)))*(I1085*J1085)))),I1085),IF(Temp!sts_add=1,IF(H1085="in-sample",IF(Q1085=bigT,((pCell/bigT)*AX1085)+((1-(pCell/bigT))*(I1085+J1085)),IF(OR(F1086="",COUNT($AX$2:AX1085)&lt;=pCell),AX1085,((pCell/COUNT($AX$2:AX1085))*AX1085)+((1-(pCell/COUNT($AX$2:AX1085)))*(I1085+J1085)))),I1085),IF(H1085="in-sample",IF(Q1085=bigT,((pCell/bigT)*AX1085)+((1-(pCell/bigT))*(I1085*J1085)),IF(OR(F1086="",COUNT($AX$2:AX1085)&lt;=pCell),AX1085,((pCell/COUNT($AX$2:AX1085))*AX1085)+((1-(pCell/COUNT($AX$2:AX1085)))*(I1085*J1085)))),I1085)))))))</f>
        <v/>
      </c>
      <c r="J1086" s="31" t="str">
        <f>IF(AND(F1085="",H1085="in-sample"),"",IF(AND(Temp!fhor_indata=1,H1085="out-sample",H1086="out-sample"),J1085,IF(AND(F1086="",H1085="out-sample"),"",IF(AND(Temp!optSeasCoef=0,Temp!sts_add=1),IF(H1085="in-sample",IF(Q1085=bigT,((qCell/bigT)*(I1086-I1085))+((1-(qCell/bigT))*J1085),IF(OR(F1086="",COUNT($F$2:F1085)&lt;=qCell),IF(COUNT($F$2:F1085)=1,0,F1085-F1084),((qCell/COUNT($F$2:F1085))*(I1086-I1085))+((1-(qCell/COUNT($F$2:F1085)))*J1085))),J1085),IF(AND(Temp!optSeasCoef=0,Temp!sts_multp=1),IF(H1085="in-sample",IF(Q1085=bigT,((qCell/bigT)*(I1086/I1085))+((1-(qCell/bigT))*J1085),IF(qCell=0,1,IF(OR(F1086="",COUNT($F$2:F1085)&lt;=qCell),IF(COUNT($F$2:F1085)=1,1,F1085/F1084),((qCell/COUNT($F$2:F1085))*(I1086/I1085))+((1-(qCell/COUNT($F$2:F1085)))*J1085)))),J1085),IF(Temp!sts_add=1,IF(H1085="in-sample",IF(Q1085=bigT,((qCell/bigT)*(I1086-I1085))+((1-(qCell/bigT))*J1085),IF(OR(F1086="",COUNT($AX$2:AX1085)&lt;=qCell),IF(COUNT($AX$2:AX1085)=1,0,AX1085-AX1084),((qCell/COUNT($AX$2:AX1085))*(I1086-I1085))+((1-(qCell/COUNT($AX$2:AX1085)))*J1085))),J1085),IF(H1085="in-sample",IF(Q1085=bigT,((qCell/bigT)*(I1086/I1085))+((1-(qCell/bigT))*J1085),IF(qCell=0,1,IF(OR(F1086="",COUNT($AX$2:AX1085)&lt;=qCell),IF(COUNT($AX$2:AX1085)=1,1,AX1085/AX1084),((qCell/COUNT($AX$2:AX1085))*(I1086/I1085))+((1-(qCell/COUNT($AX$2:AX1085)))*J1085)))),J1085)))))))</f>
        <v/>
      </c>
      <c r="K1086" s="31" t="str">
        <f>IF(H1086="","",IF(AND(Temp!optSeasCoef=0,Temp!sts_add=1),IF(H1086="out-sample",I1086+(Q1086*J1086),I1086+J1086),IF(AND(Temp!optSeasCoef=0,Temp!sts_multp=1),IF(H1086="out-sample",I1086*(J1086^Q1086),I1086*J1086),IF(Temp!sts_add=1,IF(H1086="out-sample",(I1086+(Q1086*J1086))*G1086,(I1086+J1086)*G1086),IF(H1086="out-sample",I1086*(J1086^Q1086)*G1086,I1086*J1086*G1086)))))</f>
        <v/>
      </c>
      <c r="L1086" s="32" t="str">
        <f t="shared" si="114"/>
        <v/>
      </c>
      <c r="M1086" s="32" t="str">
        <f t="shared" si="115"/>
        <v/>
      </c>
      <c r="N1086" s="32" t="str">
        <f t="shared" si="116"/>
        <v/>
      </c>
      <c r="O1086" s="32" t="str">
        <f t="shared" si="117"/>
        <v/>
      </c>
      <c r="P1086" s="32" t="str">
        <f t="shared" si="118"/>
        <v/>
      </c>
      <c r="Q1086" s="3" t="str">
        <f>IF(AND(Temp!fhor_indata=1,F1086="",H1085="in-sample"),1,IF(AND(Temp!fhor_indata=1,H1085="out-sample",Q1085&lt;ATA!XfHor),Q1085+1,IF(F1086="","",IF(AND(H1086="out-sample",H1085="in-sample"),1,IF(AND(H1086="out-sample",H1085="out-sample"),Q1085+1,IF(ISNUMBER(Q1085),Q1085+1,1))))))</f>
        <v/>
      </c>
      <c r="R1086" s="3" t="str">
        <f t="shared" si="112"/>
        <v/>
      </c>
      <c r="S1086" s="6"/>
      <c r="T1086" s="6"/>
      <c r="U1086" s="6"/>
      <c r="V1086" s="6"/>
      <c r="W1086" s="6"/>
      <c r="X1086" s="6"/>
      <c r="Y1086" s="6"/>
      <c r="Z1086" s="6"/>
      <c r="AA1086" s="6"/>
      <c r="AB1086" s="6"/>
      <c r="AC1086" s="6"/>
      <c r="AD1086" s="6"/>
      <c r="AE1086" s="6"/>
      <c r="AF1086" s="6"/>
      <c r="AG1086" s="6"/>
      <c r="AH1086" s="6"/>
      <c r="AI1086" s="6"/>
      <c r="AJ1086" s="6"/>
      <c r="AK1086" s="6"/>
      <c r="AX1086" s="63" t="e">
        <f t="shared" si="113"/>
        <v>#VALUE!</v>
      </c>
    </row>
    <row r="1087" spans="1:50" s="1" customFormat="1" ht="14.25" x14ac:dyDescent="0.2">
      <c r="A1087" s="6"/>
      <c r="B1087" s="6"/>
      <c r="C1087" s="6"/>
      <c r="D1087" s="3"/>
      <c r="E1087" s="70" t="str">
        <f>IF(ATA!E1087="","",ATA!E1087)</f>
        <v/>
      </c>
      <c r="F1087" s="51" t="str">
        <f>IF(ATA!F1087="","",ATA!F1087)</f>
        <v/>
      </c>
      <c r="G1087" s="11" t="str">
        <f>IF(ATA!G1087="","",ATA!G1087)</f>
        <v/>
      </c>
      <c r="H1087" s="55" t="str">
        <f>IF(ATA!H1087="","",ATA!H1087)</f>
        <v/>
      </c>
      <c r="I1087" s="31" t="str">
        <f>IF(AND(F1086="",H1086="in-sample"),"",IF(AND(Temp!fhor_indata=1,H1086="out-sample",H1087="out-sample"),I1086,IF(AND(F1087="",H1086="out-sample"),"",IF(AND(Temp!optSeasCoef=0,Temp!sts_add=1),IF(H1086="in-sample",IF(Q1086=bigT,((pCell/bigT)*F1086)+((1-(pCell/bigT))*(I1086+J1086)),IF(OR(F1087="",COUNT($F$2:F1086)&lt;=pCell),F1086,((pCell/COUNT($F$2:F1086))*F1086)+((1-(pCell/COUNT($F$2:F1086)))*(I1086+J1086)))),I1086),IF(AND(Temp!optSeasCoef=0,Temp!sts_multp=1),IF(H1086="in-sample",IF(Q1086=bigT,((pCell/bigT)*F1086)+((1-(pCell/bigT))*(I1086*J1086)),IF(OR(F1087="",COUNT(F$2:$F1086)&lt;=pCell),F1086,((pCell/COUNT($F$2:F1086))*F1086)+((1-(pCell/COUNT($F$2:F1086)))*(I1086*J1086)))),I1086),IF(Temp!sts_add=1,IF(H1086="in-sample",IF(Q1086=bigT,((pCell/bigT)*AX1086)+((1-(pCell/bigT))*(I1086+J1086)),IF(OR(F1087="",COUNT($AX$2:AX1086)&lt;=pCell),AX1086,((pCell/COUNT($AX$2:AX1086))*AX1086)+((1-(pCell/COUNT($AX$2:AX1086)))*(I1086+J1086)))),I1086),IF(H1086="in-sample",IF(Q1086=bigT,((pCell/bigT)*AX1086)+((1-(pCell/bigT))*(I1086*J1086)),IF(OR(F1087="",COUNT($AX$2:AX1086)&lt;=pCell),AX1086,((pCell/COUNT($AX$2:AX1086))*AX1086)+((1-(pCell/COUNT($AX$2:AX1086)))*(I1086*J1086)))),I1086)))))))</f>
        <v/>
      </c>
      <c r="J1087" s="31" t="str">
        <f>IF(AND(F1086="",H1086="in-sample"),"",IF(AND(Temp!fhor_indata=1,H1086="out-sample",H1087="out-sample"),J1086,IF(AND(F1087="",H1086="out-sample"),"",IF(AND(Temp!optSeasCoef=0,Temp!sts_add=1),IF(H1086="in-sample",IF(Q1086=bigT,((qCell/bigT)*(I1087-I1086))+((1-(qCell/bigT))*J1086),IF(OR(F1087="",COUNT($F$2:F1086)&lt;=qCell),IF(COUNT($F$2:F1086)=1,0,F1086-F1085),((qCell/COUNT($F$2:F1086))*(I1087-I1086))+((1-(qCell/COUNT($F$2:F1086)))*J1086))),J1086),IF(AND(Temp!optSeasCoef=0,Temp!sts_multp=1),IF(H1086="in-sample",IF(Q1086=bigT,((qCell/bigT)*(I1087/I1086))+((1-(qCell/bigT))*J1086),IF(qCell=0,1,IF(OR(F1087="",COUNT($F$2:F1086)&lt;=qCell),IF(COUNT($F$2:F1086)=1,1,F1086/F1085),((qCell/COUNT($F$2:F1086))*(I1087/I1086))+((1-(qCell/COUNT($F$2:F1086)))*J1086)))),J1086),IF(Temp!sts_add=1,IF(H1086="in-sample",IF(Q1086=bigT,((qCell/bigT)*(I1087-I1086))+((1-(qCell/bigT))*J1086),IF(OR(F1087="",COUNT($AX$2:AX1086)&lt;=qCell),IF(COUNT($AX$2:AX1086)=1,0,AX1086-AX1085),((qCell/COUNT($AX$2:AX1086))*(I1087-I1086))+((1-(qCell/COUNT($AX$2:AX1086)))*J1086))),J1086),IF(H1086="in-sample",IF(Q1086=bigT,((qCell/bigT)*(I1087/I1086))+((1-(qCell/bigT))*J1086),IF(qCell=0,1,IF(OR(F1087="",COUNT($AX$2:AX1086)&lt;=qCell),IF(COUNT($AX$2:AX1086)=1,1,AX1086/AX1085),((qCell/COUNT($AX$2:AX1086))*(I1087/I1086))+((1-(qCell/COUNT($AX$2:AX1086)))*J1086)))),J1086)))))))</f>
        <v/>
      </c>
      <c r="K1087" s="31" t="str">
        <f>IF(H1087="","",IF(AND(Temp!optSeasCoef=0,Temp!sts_add=1),IF(H1087="out-sample",I1087+(Q1087*J1087),I1087+J1087),IF(AND(Temp!optSeasCoef=0,Temp!sts_multp=1),IF(H1087="out-sample",I1087*(J1087^Q1087),I1087*J1087),IF(Temp!sts_add=1,IF(H1087="out-sample",(I1087+(Q1087*J1087))*G1087,(I1087+J1087)*G1087),IF(H1087="out-sample",I1087*(J1087^Q1087)*G1087,I1087*J1087*G1087)))))</f>
        <v/>
      </c>
      <c r="L1087" s="32" t="str">
        <f t="shared" si="114"/>
        <v/>
      </c>
      <c r="M1087" s="32" t="str">
        <f t="shared" si="115"/>
        <v/>
      </c>
      <c r="N1087" s="32" t="str">
        <f t="shared" si="116"/>
        <v/>
      </c>
      <c r="O1087" s="32" t="str">
        <f t="shared" si="117"/>
        <v/>
      </c>
      <c r="P1087" s="32" t="str">
        <f t="shared" si="118"/>
        <v/>
      </c>
      <c r="Q1087" s="3" t="str">
        <f>IF(AND(Temp!fhor_indata=1,F1087="",H1086="in-sample"),1,IF(AND(Temp!fhor_indata=1,H1086="out-sample",Q1086&lt;ATA!XfHor),Q1086+1,IF(F1087="","",IF(AND(H1087="out-sample",H1086="in-sample"),1,IF(AND(H1087="out-sample",H1086="out-sample"),Q1086+1,IF(ISNUMBER(Q1086),Q1086+1,1))))))</f>
        <v/>
      </c>
      <c r="R1087" s="3" t="str">
        <f t="shared" si="112"/>
        <v/>
      </c>
      <c r="S1087" s="6"/>
      <c r="T1087" s="6"/>
      <c r="U1087" s="6"/>
      <c r="V1087" s="6"/>
      <c r="W1087" s="6"/>
      <c r="X1087" s="6"/>
      <c r="Y1087" s="6"/>
      <c r="Z1087" s="6"/>
      <c r="AA1087" s="6"/>
      <c r="AB1087" s="6"/>
      <c r="AC1087" s="6"/>
      <c r="AD1087" s="6"/>
      <c r="AE1087" s="6"/>
      <c r="AF1087" s="6"/>
      <c r="AG1087" s="6"/>
      <c r="AH1087" s="6"/>
      <c r="AI1087" s="6"/>
      <c r="AJ1087" s="6"/>
      <c r="AK1087" s="6"/>
      <c r="AX1087" s="63" t="e">
        <f t="shared" si="113"/>
        <v>#VALUE!</v>
      </c>
    </row>
    <row r="1088" spans="1:50" s="1" customFormat="1" ht="14.25" x14ac:dyDescent="0.2">
      <c r="A1088" s="6"/>
      <c r="B1088" s="6"/>
      <c r="C1088" s="6"/>
      <c r="D1088" s="3"/>
      <c r="E1088" s="70" t="str">
        <f>IF(ATA!E1088="","",ATA!E1088)</f>
        <v/>
      </c>
      <c r="F1088" s="51" t="str">
        <f>IF(ATA!F1088="","",ATA!F1088)</f>
        <v/>
      </c>
      <c r="G1088" s="11" t="str">
        <f>IF(ATA!G1088="","",ATA!G1088)</f>
        <v/>
      </c>
      <c r="H1088" s="55" t="str">
        <f>IF(ATA!H1088="","",ATA!H1088)</f>
        <v/>
      </c>
      <c r="I1088" s="31" t="str">
        <f>IF(AND(F1087="",H1087="in-sample"),"",IF(AND(Temp!fhor_indata=1,H1087="out-sample",H1088="out-sample"),I1087,IF(AND(F1088="",H1087="out-sample"),"",IF(AND(Temp!optSeasCoef=0,Temp!sts_add=1),IF(H1087="in-sample",IF(Q1087=bigT,((pCell/bigT)*F1087)+((1-(pCell/bigT))*(I1087+J1087)),IF(OR(F1088="",COUNT($F$2:F1087)&lt;=pCell),F1087,((pCell/COUNT($F$2:F1087))*F1087)+((1-(pCell/COUNT($F$2:F1087)))*(I1087+J1087)))),I1087),IF(AND(Temp!optSeasCoef=0,Temp!sts_multp=1),IF(H1087="in-sample",IF(Q1087=bigT,((pCell/bigT)*F1087)+((1-(pCell/bigT))*(I1087*J1087)),IF(OR(F1088="",COUNT(F$2:$F1087)&lt;=pCell),F1087,((pCell/COUNT($F$2:F1087))*F1087)+((1-(pCell/COUNT($F$2:F1087)))*(I1087*J1087)))),I1087),IF(Temp!sts_add=1,IF(H1087="in-sample",IF(Q1087=bigT,((pCell/bigT)*AX1087)+((1-(pCell/bigT))*(I1087+J1087)),IF(OR(F1088="",COUNT($AX$2:AX1087)&lt;=pCell),AX1087,((pCell/COUNT($AX$2:AX1087))*AX1087)+((1-(pCell/COUNT($AX$2:AX1087)))*(I1087+J1087)))),I1087),IF(H1087="in-sample",IF(Q1087=bigT,((pCell/bigT)*AX1087)+((1-(pCell/bigT))*(I1087*J1087)),IF(OR(F1088="",COUNT($AX$2:AX1087)&lt;=pCell),AX1087,((pCell/COUNT($AX$2:AX1087))*AX1087)+((1-(pCell/COUNT($AX$2:AX1087)))*(I1087*J1087)))),I1087)))))))</f>
        <v/>
      </c>
      <c r="J1088" s="31" t="str">
        <f>IF(AND(F1087="",H1087="in-sample"),"",IF(AND(Temp!fhor_indata=1,H1087="out-sample",H1088="out-sample"),J1087,IF(AND(F1088="",H1087="out-sample"),"",IF(AND(Temp!optSeasCoef=0,Temp!sts_add=1),IF(H1087="in-sample",IF(Q1087=bigT,((qCell/bigT)*(I1088-I1087))+((1-(qCell/bigT))*J1087),IF(OR(F1088="",COUNT($F$2:F1087)&lt;=qCell),IF(COUNT($F$2:F1087)=1,0,F1087-F1086),((qCell/COUNT($F$2:F1087))*(I1088-I1087))+((1-(qCell/COUNT($F$2:F1087)))*J1087))),J1087),IF(AND(Temp!optSeasCoef=0,Temp!sts_multp=1),IF(H1087="in-sample",IF(Q1087=bigT,((qCell/bigT)*(I1088/I1087))+((1-(qCell/bigT))*J1087),IF(qCell=0,1,IF(OR(F1088="",COUNT($F$2:F1087)&lt;=qCell),IF(COUNT($F$2:F1087)=1,1,F1087/F1086),((qCell/COUNT($F$2:F1087))*(I1088/I1087))+((1-(qCell/COUNT($F$2:F1087)))*J1087)))),J1087),IF(Temp!sts_add=1,IF(H1087="in-sample",IF(Q1087=bigT,((qCell/bigT)*(I1088-I1087))+((1-(qCell/bigT))*J1087),IF(OR(F1088="",COUNT($AX$2:AX1087)&lt;=qCell),IF(COUNT($AX$2:AX1087)=1,0,AX1087-AX1086),((qCell/COUNT($AX$2:AX1087))*(I1088-I1087))+((1-(qCell/COUNT($AX$2:AX1087)))*J1087))),J1087),IF(H1087="in-sample",IF(Q1087=bigT,((qCell/bigT)*(I1088/I1087))+((1-(qCell/bigT))*J1087),IF(qCell=0,1,IF(OR(F1088="",COUNT($AX$2:AX1087)&lt;=qCell),IF(COUNT($AX$2:AX1087)=1,1,AX1087/AX1086),((qCell/COUNT($AX$2:AX1087))*(I1088/I1087))+((1-(qCell/COUNT($AX$2:AX1087)))*J1087)))),J1087)))))))</f>
        <v/>
      </c>
      <c r="K1088" s="31" t="str">
        <f>IF(H1088="","",IF(AND(Temp!optSeasCoef=0,Temp!sts_add=1),IF(H1088="out-sample",I1088+(Q1088*J1088),I1088+J1088),IF(AND(Temp!optSeasCoef=0,Temp!sts_multp=1),IF(H1088="out-sample",I1088*(J1088^Q1088),I1088*J1088),IF(Temp!sts_add=1,IF(H1088="out-sample",(I1088+(Q1088*J1088))*G1088,(I1088+J1088)*G1088),IF(H1088="out-sample",I1088*(J1088^Q1088)*G1088,I1088*J1088*G1088)))))</f>
        <v/>
      </c>
      <c r="L1088" s="32" t="str">
        <f t="shared" si="114"/>
        <v/>
      </c>
      <c r="M1088" s="32" t="str">
        <f t="shared" si="115"/>
        <v/>
      </c>
      <c r="N1088" s="32" t="str">
        <f t="shared" si="116"/>
        <v/>
      </c>
      <c r="O1088" s="32" t="str">
        <f t="shared" si="117"/>
        <v/>
      </c>
      <c r="P1088" s="32" t="str">
        <f t="shared" si="118"/>
        <v/>
      </c>
      <c r="Q1088" s="3" t="str">
        <f>IF(AND(Temp!fhor_indata=1,F1088="",H1087="in-sample"),1,IF(AND(Temp!fhor_indata=1,H1087="out-sample",Q1087&lt;ATA!XfHor),Q1087+1,IF(F1088="","",IF(AND(H1088="out-sample",H1087="in-sample"),1,IF(AND(H1088="out-sample",H1087="out-sample"),Q1087+1,IF(ISNUMBER(Q1087),Q1087+1,1))))))</f>
        <v/>
      </c>
      <c r="R1088" s="3" t="str">
        <f t="shared" si="112"/>
        <v/>
      </c>
      <c r="S1088" s="6"/>
      <c r="T1088" s="6"/>
      <c r="U1088" s="6"/>
      <c r="V1088" s="6"/>
      <c r="W1088" s="6"/>
      <c r="X1088" s="6"/>
      <c r="Y1088" s="6"/>
      <c r="Z1088" s="6"/>
      <c r="AA1088" s="6"/>
      <c r="AB1088" s="6"/>
      <c r="AC1088" s="6"/>
      <c r="AD1088" s="6"/>
      <c r="AE1088" s="6"/>
      <c r="AF1088" s="6"/>
      <c r="AG1088" s="6"/>
      <c r="AH1088" s="6"/>
      <c r="AI1088" s="6"/>
      <c r="AJ1088" s="6"/>
      <c r="AK1088" s="6"/>
      <c r="AX1088" s="63" t="e">
        <f t="shared" si="113"/>
        <v>#VALUE!</v>
      </c>
    </row>
    <row r="1089" spans="1:50" s="1" customFormat="1" ht="14.25" x14ac:dyDescent="0.2">
      <c r="A1089" s="6"/>
      <c r="B1089" s="6"/>
      <c r="C1089" s="6"/>
      <c r="D1089" s="3"/>
      <c r="E1089" s="70" t="str">
        <f>IF(ATA!E1089="","",ATA!E1089)</f>
        <v/>
      </c>
      <c r="F1089" s="51" t="str">
        <f>IF(ATA!F1089="","",ATA!F1089)</f>
        <v/>
      </c>
      <c r="G1089" s="11" t="str">
        <f>IF(ATA!G1089="","",ATA!G1089)</f>
        <v/>
      </c>
      <c r="H1089" s="55" t="str">
        <f>IF(ATA!H1089="","",ATA!H1089)</f>
        <v/>
      </c>
      <c r="I1089" s="31" t="str">
        <f>IF(AND(F1088="",H1088="in-sample"),"",IF(AND(Temp!fhor_indata=1,H1088="out-sample",H1089="out-sample"),I1088,IF(AND(F1089="",H1088="out-sample"),"",IF(AND(Temp!optSeasCoef=0,Temp!sts_add=1),IF(H1088="in-sample",IF(Q1088=bigT,((pCell/bigT)*F1088)+((1-(pCell/bigT))*(I1088+J1088)),IF(OR(F1089="",COUNT($F$2:F1088)&lt;=pCell),F1088,((pCell/COUNT($F$2:F1088))*F1088)+((1-(pCell/COUNT($F$2:F1088)))*(I1088+J1088)))),I1088),IF(AND(Temp!optSeasCoef=0,Temp!sts_multp=1),IF(H1088="in-sample",IF(Q1088=bigT,((pCell/bigT)*F1088)+((1-(pCell/bigT))*(I1088*J1088)),IF(OR(F1089="",COUNT(F$2:$F1088)&lt;=pCell),F1088,((pCell/COUNT($F$2:F1088))*F1088)+((1-(pCell/COUNT($F$2:F1088)))*(I1088*J1088)))),I1088),IF(Temp!sts_add=1,IF(H1088="in-sample",IF(Q1088=bigT,((pCell/bigT)*AX1088)+((1-(pCell/bigT))*(I1088+J1088)),IF(OR(F1089="",COUNT($AX$2:AX1088)&lt;=pCell),AX1088,((pCell/COUNT($AX$2:AX1088))*AX1088)+((1-(pCell/COUNT($AX$2:AX1088)))*(I1088+J1088)))),I1088),IF(H1088="in-sample",IF(Q1088=bigT,((pCell/bigT)*AX1088)+((1-(pCell/bigT))*(I1088*J1088)),IF(OR(F1089="",COUNT($AX$2:AX1088)&lt;=pCell),AX1088,((pCell/COUNT($AX$2:AX1088))*AX1088)+((1-(pCell/COUNT($AX$2:AX1088)))*(I1088*J1088)))),I1088)))))))</f>
        <v/>
      </c>
      <c r="J1089" s="31" t="str">
        <f>IF(AND(F1088="",H1088="in-sample"),"",IF(AND(Temp!fhor_indata=1,H1088="out-sample",H1089="out-sample"),J1088,IF(AND(F1089="",H1088="out-sample"),"",IF(AND(Temp!optSeasCoef=0,Temp!sts_add=1),IF(H1088="in-sample",IF(Q1088=bigT,((qCell/bigT)*(I1089-I1088))+((1-(qCell/bigT))*J1088),IF(OR(F1089="",COUNT($F$2:F1088)&lt;=qCell),IF(COUNT($F$2:F1088)=1,0,F1088-F1087),((qCell/COUNT($F$2:F1088))*(I1089-I1088))+((1-(qCell/COUNT($F$2:F1088)))*J1088))),J1088),IF(AND(Temp!optSeasCoef=0,Temp!sts_multp=1),IF(H1088="in-sample",IF(Q1088=bigT,((qCell/bigT)*(I1089/I1088))+((1-(qCell/bigT))*J1088),IF(qCell=0,1,IF(OR(F1089="",COUNT($F$2:F1088)&lt;=qCell),IF(COUNT($F$2:F1088)=1,1,F1088/F1087),((qCell/COUNT($F$2:F1088))*(I1089/I1088))+((1-(qCell/COUNT($F$2:F1088)))*J1088)))),J1088),IF(Temp!sts_add=1,IF(H1088="in-sample",IF(Q1088=bigT,((qCell/bigT)*(I1089-I1088))+((1-(qCell/bigT))*J1088),IF(OR(F1089="",COUNT($AX$2:AX1088)&lt;=qCell),IF(COUNT($AX$2:AX1088)=1,0,AX1088-AX1087),((qCell/COUNT($AX$2:AX1088))*(I1089-I1088))+((1-(qCell/COUNT($AX$2:AX1088)))*J1088))),J1088),IF(H1088="in-sample",IF(Q1088=bigT,((qCell/bigT)*(I1089/I1088))+((1-(qCell/bigT))*J1088),IF(qCell=0,1,IF(OR(F1089="",COUNT($AX$2:AX1088)&lt;=qCell),IF(COUNT($AX$2:AX1088)=1,1,AX1088/AX1087),((qCell/COUNT($AX$2:AX1088))*(I1089/I1088))+((1-(qCell/COUNT($AX$2:AX1088)))*J1088)))),J1088)))))))</f>
        <v/>
      </c>
      <c r="K1089" s="31" t="str">
        <f>IF(H1089="","",IF(AND(Temp!optSeasCoef=0,Temp!sts_add=1),IF(H1089="out-sample",I1089+(Q1089*J1089),I1089+J1089),IF(AND(Temp!optSeasCoef=0,Temp!sts_multp=1),IF(H1089="out-sample",I1089*(J1089^Q1089),I1089*J1089),IF(Temp!sts_add=1,IF(H1089="out-sample",(I1089+(Q1089*J1089))*G1089,(I1089+J1089)*G1089),IF(H1089="out-sample",I1089*(J1089^Q1089)*G1089,I1089*J1089*G1089)))))</f>
        <v/>
      </c>
      <c r="L1089" s="32" t="str">
        <f t="shared" si="114"/>
        <v/>
      </c>
      <c r="M1089" s="32" t="str">
        <f t="shared" si="115"/>
        <v/>
      </c>
      <c r="N1089" s="32" t="str">
        <f t="shared" si="116"/>
        <v/>
      </c>
      <c r="O1089" s="32" t="str">
        <f t="shared" si="117"/>
        <v/>
      </c>
      <c r="P1089" s="32" t="str">
        <f t="shared" si="118"/>
        <v/>
      </c>
      <c r="Q1089" s="3" t="str">
        <f>IF(AND(Temp!fhor_indata=1,F1089="",H1088="in-sample"),1,IF(AND(Temp!fhor_indata=1,H1088="out-sample",Q1088&lt;ATA!XfHor),Q1088+1,IF(F1089="","",IF(AND(H1089="out-sample",H1088="in-sample"),1,IF(AND(H1089="out-sample",H1088="out-sample"),Q1088+1,IF(ISNUMBER(Q1088),Q1088+1,1))))))</f>
        <v/>
      </c>
      <c r="R1089" s="3" t="str">
        <f t="shared" si="112"/>
        <v/>
      </c>
      <c r="S1089" s="6"/>
      <c r="T1089" s="6"/>
      <c r="U1089" s="6"/>
      <c r="V1089" s="6"/>
      <c r="W1089" s="6"/>
      <c r="X1089" s="6"/>
      <c r="Y1089" s="6"/>
      <c r="Z1089" s="6"/>
      <c r="AA1089" s="6"/>
      <c r="AB1089" s="6"/>
      <c r="AC1089" s="6"/>
      <c r="AD1089" s="6"/>
      <c r="AE1089" s="6"/>
      <c r="AF1089" s="6"/>
      <c r="AG1089" s="6"/>
      <c r="AH1089" s="6"/>
      <c r="AI1089" s="6"/>
      <c r="AJ1089" s="6"/>
      <c r="AK1089" s="6"/>
      <c r="AX1089" s="63" t="e">
        <f t="shared" si="113"/>
        <v>#VALUE!</v>
      </c>
    </row>
    <row r="1090" spans="1:50" s="1" customFormat="1" ht="14.25" x14ac:dyDescent="0.2">
      <c r="A1090" s="6"/>
      <c r="B1090" s="6"/>
      <c r="C1090" s="6"/>
      <c r="D1090" s="3"/>
      <c r="E1090" s="70" t="str">
        <f>IF(ATA!E1090="","",ATA!E1090)</f>
        <v/>
      </c>
      <c r="F1090" s="51" t="str">
        <f>IF(ATA!F1090="","",ATA!F1090)</f>
        <v/>
      </c>
      <c r="G1090" s="11" t="str">
        <f>IF(ATA!G1090="","",ATA!G1090)</f>
        <v/>
      </c>
      <c r="H1090" s="55" t="str">
        <f>IF(ATA!H1090="","",ATA!H1090)</f>
        <v/>
      </c>
      <c r="I1090" s="31" t="str">
        <f>IF(AND(F1089="",H1089="in-sample"),"",IF(AND(Temp!fhor_indata=1,H1089="out-sample",H1090="out-sample"),I1089,IF(AND(F1090="",H1089="out-sample"),"",IF(AND(Temp!optSeasCoef=0,Temp!sts_add=1),IF(H1089="in-sample",IF(Q1089=bigT,((pCell/bigT)*F1089)+((1-(pCell/bigT))*(I1089+J1089)),IF(OR(F1090="",COUNT($F$2:F1089)&lt;=pCell),F1089,((pCell/COUNT($F$2:F1089))*F1089)+((1-(pCell/COUNT($F$2:F1089)))*(I1089+J1089)))),I1089),IF(AND(Temp!optSeasCoef=0,Temp!sts_multp=1),IF(H1089="in-sample",IF(Q1089=bigT,((pCell/bigT)*F1089)+((1-(pCell/bigT))*(I1089*J1089)),IF(OR(F1090="",COUNT(F$2:$F1089)&lt;=pCell),F1089,((pCell/COUNT($F$2:F1089))*F1089)+((1-(pCell/COUNT($F$2:F1089)))*(I1089*J1089)))),I1089),IF(Temp!sts_add=1,IF(H1089="in-sample",IF(Q1089=bigT,((pCell/bigT)*AX1089)+((1-(pCell/bigT))*(I1089+J1089)),IF(OR(F1090="",COUNT($AX$2:AX1089)&lt;=pCell),AX1089,((pCell/COUNT($AX$2:AX1089))*AX1089)+((1-(pCell/COUNT($AX$2:AX1089)))*(I1089+J1089)))),I1089),IF(H1089="in-sample",IF(Q1089=bigT,((pCell/bigT)*AX1089)+((1-(pCell/bigT))*(I1089*J1089)),IF(OR(F1090="",COUNT($AX$2:AX1089)&lt;=pCell),AX1089,((pCell/COUNT($AX$2:AX1089))*AX1089)+((1-(pCell/COUNT($AX$2:AX1089)))*(I1089*J1089)))),I1089)))))))</f>
        <v/>
      </c>
      <c r="J1090" s="31" t="str">
        <f>IF(AND(F1089="",H1089="in-sample"),"",IF(AND(Temp!fhor_indata=1,H1089="out-sample",H1090="out-sample"),J1089,IF(AND(F1090="",H1089="out-sample"),"",IF(AND(Temp!optSeasCoef=0,Temp!sts_add=1),IF(H1089="in-sample",IF(Q1089=bigT,((qCell/bigT)*(I1090-I1089))+((1-(qCell/bigT))*J1089),IF(OR(F1090="",COUNT($F$2:F1089)&lt;=qCell),IF(COUNT($F$2:F1089)=1,0,F1089-F1088),((qCell/COUNT($F$2:F1089))*(I1090-I1089))+((1-(qCell/COUNT($F$2:F1089)))*J1089))),J1089),IF(AND(Temp!optSeasCoef=0,Temp!sts_multp=1),IF(H1089="in-sample",IF(Q1089=bigT,((qCell/bigT)*(I1090/I1089))+((1-(qCell/bigT))*J1089),IF(qCell=0,1,IF(OR(F1090="",COUNT($F$2:F1089)&lt;=qCell),IF(COUNT($F$2:F1089)=1,1,F1089/F1088),((qCell/COUNT($F$2:F1089))*(I1090/I1089))+((1-(qCell/COUNT($F$2:F1089)))*J1089)))),J1089),IF(Temp!sts_add=1,IF(H1089="in-sample",IF(Q1089=bigT,((qCell/bigT)*(I1090-I1089))+((1-(qCell/bigT))*J1089),IF(OR(F1090="",COUNT($AX$2:AX1089)&lt;=qCell),IF(COUNT($AX$2:AX1089)=1,0,AX1089-AX1088),((qCell/COUNT($AX$2:AX1089))*(I1090-I1089))+((1-(qCell/COUNT($AX$2:AX1089)))*J1089))),J1089),IF(H1089="in-sample",IF(Q1089=bigT,((qCell/bigT)*(I1090/I1089))+((1-(qCell/bigT))*J1089),IF(qCell=0,1,IF(OR(F1090="",COUNT($AX$2:AX1089)&lt;=qCell),IF(COUNT($AX$2:AX1089)=1,1,AX1089/AX1088),((qCell/COUNT($AX$2:AX1089))*(I1090/I1089))+((1-(qCell/COUNT($AX$2:AX1089)))*J1089)))),J1089)))))))</f>
        <v/>
      </c>
      <c r="K1090" s="31" t="str">
        <f>IF(H1090="","",IF(AND(Temp!optSeasCoef=0,Temp!sts_add=1),IF(H1090="out-sample",I1090+(Q1090*J1090),I1090+J1090),IF(AND(Temp!optSeasCoef=0,Temp!sts_multp=1),IF(H1090="out-sample",I1090*(J1090^Q1090),I1090*J1090),IF(Temp!sts_add=1,IF(H1090="out-sample",(I1090+(Q1090*J1090))*G1090,(I1090+J1090)*G1090),IF(H1090="out-sample",I1090*(J1090^Q1090)*G1090,I1090*J1090*G1090)))))</f>
        <v/>
      </c>
      <c r="L1090" s="32" t="str">
        <f t="shared" si="114"/>
        <v/>
      </c>
      <c r="M1090" s="32" t="str">
        <f t="shared" si="115"/>
        <v/>
      </c>
      <c r="N1090" s="32" t="str">
        <f t="shared" si="116"/>
        <v/>
      </c>
      <c r="O1090" s="32" t="str">
        <f t="shared" si="117"/>
        <v/>
      </c>
      <c r="P1090" s="32" t="str">
        <f t="shared" si="118"/>
        <v/>
      </c>
      <c r="Q1090" s="3" t="str">
        <f>IF(AND(Temp!fhor_indata=1,F1090="",H1089="in-sample"),1,IF(AND(Temp!fhor_indata=1,H1089="out-sample",Q1089&lt;ATA!XfHor),Q1089+1,IF(F1090="","",IF(AND(H1090="out-sample",H1089="in-sample"),1,IF(AND(H1090="out-sample",H1089="out-sample"),Q1089+1,IF(ISNUMBER(Q1089),Q1089+1,1))))))</f>
        <v/>
      </c>
      <c r="R1090" s="3" t="str">
        <f t="shared" ref="R1090:R1153" si="119">IF(F1090="","",bigT-Q1090)</f>
        <v/>
      </c>
      <c r="S1090" s="6"/>
      <c r="T1090" s="6"/>
      <c r="U1090" s="6"/>
      <c r="V1090" s="6"/>
      <c r="W1090" s="6"/>
      <c r="X1090" s="6"/>
      <c r="Y1090" s="6"/>
      <c r="Z1090" s="6"/>
      <c r="AA1090" s="6"/>
      <c r="AB1090" s="6"/>
      <c r="AC1090" s="6"/>
      <c r="AD1090" s="6"/>
      <c r="AE1090" s="6"/>
      <c r="AF1090" s="6"/>
      <c r="AG1090" s="6"/>
      <c r="AH1090" s="6"/>
      <c r="AI1090" s="6"/>
      <c r="AJ1090" s="6"/>
      <c r="AK1090" s="6"/>
      <c r="AX1090" s="63" t="e">
        <f t="shared" si="113"/>
        <v>#VALUE!</v>
      </c>
    </row>
    <row r="1091" spans="1:50" s="1" customFormat="1" ht="14.25" x14ac:dyDescent="0.2">
      <c r="A1091" s="6"/>
      <c r="B1091" s="6"/>
      <c r="C1091" s="6"/>
      <c r="D1091" s="3"/>
      <c r="E1091" s="70" t="str">
        <f>IF(ATA!E1091="","",ATA!E1091)</f>
        <v/>
      </c>
      <c r="F1091" s="51" t="str">
        <f>IF(ATA!F1091="","",ATA!F1091)</f>
        <v/>
      </c>
      <c r="G1091" s="11" t="str">
        <f>IF(ATA!G1091="","",ATA!G1091)</f>
        <v/>
      </c>
      <c r="H1091" s="55" t="str">
        <f>IF(ATA!H1091="","",ATA!H1091)</f>
        <v/>
      </c>
      <c r="I1091" s="31" t="str">
        <f>IF(AND(F1090="",H1090="in-sample"),"",IF(AND(Temp!fhor_indata=1,H1090="out-sample",H1091="out-sample"),I1090,IF(AND(F1091="",H1090="out-sample"),"",IF(AND(Temp!optSeasCoef=0,Temp!sts_add=1),IF(H1090="in-sample",IF(Q1090=bigT,((pCell/bigT)*F1090)+((1-(pCell/bigT))*(I1090+J1090)),IF(OR(F1091="",COUNT($F$2:F1090)&lt;=pCell),F1090,((pCell/COUNT($F$2:F1090))*F1090)+((1-(pCell/COUNT($F$2:F1090)))*(I1090+J1090)))),I1090),IF(AND(Temp!optSeasCoef=0,Temp!sts_multp=1),IF(H1090="in-sample",IF(Q1090=bigT,((pCell/bigT)*F1090)+((1-(pCell/bigT))*(I1090*J1090)),IF(OR(F1091="",COUNT(F$2:$F1090)&lt;=pCell),F1090,((pCell/COUNT($F$2:F1090))*F1090)+((1-(pCell/COUNT($F$2:F1090)))*(I1090*J1090)))),I1090),IF(Temp!sts_add=1,IF(H1090="in-sample",IF(Q1090=bigT,((pCell/bigT)*AX1090)+((1-(pCell/bigT))*(I1090+J1090)),IF(OR(F1091="",COUNT($AX$2:AX1090)&lt;=pCell),AX1090,((pCell/COUNT($AX$2:AX1090))*AX1090)+((1-(pCell/COUNT($AX$2:AX1090)))*(I1090+J1090)))),I1090),IF(H1090="in-sample",IF(Q1090=bigT,((pCell/bigT)*AX1090)+((1-(pCell/bigT))*(I1090*J1090)),IF(OR(F1091="",COUNT($AX$2:AX1090)&lt;=pCell),AX1090,((pCell/COUNT($AX$2:AX1090))*AX1090)+((1-(pCell/COUNT($AX$2:AX1090)))*(I1090*J1090)))),I1090)))))))</f>
        <v/>
      </c>
      <c r="J1091" s="31" t="str">
        <f>IF(AND(F1090="",H1090="in-sample"),"",IF(AND(Temp!fhor_indata=1,H1090="out-sample",H1091="out-sample"),J1090,IF(AND(F1091="",H1090="out-sample"),"",IF(AND(Temp!optSeasCoef=0,Temp!sts_add=1),IF(H1090="in-sample",IF(Q1090=bigT,((qCell/bigT)*(I1091-I1090))+((1-(qCell/bigT))*J1090),IF(OR(F1091="",COUNT($F$2:F1090)&lt;=qCell),IF(COUNT($F$2:F1090)=1,0,F1090-F1089),((qCell/COUNT($F$2:F1090))*(I1091-I1090))+((1-(qCell/COUNT($F$2:F1090)))*J1090))),J1090),IF(AND(Temp!optSeasCoef=0,Temp!sts_multp=1),IF(H1090="in-sample",IF(Q1090=bigT,((qCell/bigT)*(I1091/I1090))+((1-(qCell/bigT))*J1090),IF(qCell=0,1,IF(OR(F1091="",COUNT($F$2:F1090)&lt;=qCell),IF(COUNT($F$2:F1090)=1,1,F1090/F1089),((qCell/COUNT($F$2:F1090))*(I1091/I1090))+((1-(qCell/COUNT($F$2:F1090)))*J1090)))),J1090),IF(Temp!sts_add=1,IF(H1090="in-sample",IF(Q1090=bigT,((qCell/bigT)*(I1091-I1090))+((1-(qCell/bigT))*J1090),IF(OR(F1091="",COUNT($AX$2:AX1090)&lt;=qCell),IF(COUNT($AX$2:AX1090)=1,0,AX1090-AX1089),((qCell/COUNT($AX$2:AX1090))*(I1091-I1090))+((1-(qCell/COUNT($AX$2:AX1090)))*J1090))),J1090),IF(H1090="in-sample",IF(Q1090=bigT,((qCell/bigT)*(I1091/I1090))+((1-(qCell/bigT))*J1090),IF(qCell=0,1,IF(OR(F1091="",COUNT($AX$2:AX1090)&lt;=qCell),IF(COUNT($AX$2:AX1090)=1,1,AX1090/AX1089),((qCell/COUNT($AX$2:AX1090))*(I1091/I1090))+((1-(qCell/COUNT($AX$2:AX1090)))*J1090)))),J1090)))))))</f>
        <v/>
      </c>
      <c r="K1091" s="31" t="str">
        <f>IF(H1091="","",IF(AND(Temp!optSeasCoef=0,Temp!sts_add=1),IF(H1091="out-sample",I1091+(Q1091*J1091),I1091+J1091),IF(AND(Temp!optSeasCoef=0,Temp!sts_multp=1),IF(H1091="out-sample",I1091*(J1091^Q1091),I1091*J1091),IF(Temp!sts_add=1,IF(H1091="out-sample",(I1091+(Q1091*J1091))*G1091,(I1091+J1091)*G1091),IF(H1091="out-sample",I1091*(J1091^Q1091)*G1091,I1091*J1091*G1091)))))</f>
        <v/>
      </c>
      <c r="L1091" s="32" t="str">
        <f t="shared" si="114"/>
        <v/>
      </c>
      <c r="M1091" s="32" t="str">
        <f t="shared" si="115"/>
        <v/>
      </c>
      <c r="N1091" s="32" t="str">
        <f t="shared" si="116"/>
        <v/>
      </c>
      <c r="O1091" s="32" t="str">
        <f t="shared" si="117"/>
        <v/>
      </c>
      <c r="P1091" s="32" t="str">
        <f t="shared" si="118"/>
        <v/>
      </c>
      <c r="Q1091" s="3" t="str">
        <f>IF(AND(Temp!fhor_indata=1,F1091="",H1090="in-sample"),1,IF(AND(Temp!fhor_indata=1,H1090="out-sample",Q1090&lt;ATA!XfHor),Q1090+1,IF(F1091="","",IF(AND(H1091="out-sample",H1090="in-sample"),1,IF(AND(H1091="out-sample",H1090="out-sample"),Q1090+1,IF(ISNUMBER(Q1090),Q1090+1,1))))))</f>
        <v/>
      </c>
      <c r="R1091" s="3" t="str">
        <f t="shared" si="119"/>
        <v/>
      </c>
      <c r="S1091" s="6"/>
      <c r="T1091" s="6"/>
      <c r="U1091" s="6"/>
      <c r="V1091" s="6"/>
      <c r="W1091" s="6"/>
      <c r="X1091" s="6"/>
      <c r="Y1091" s="6"/>
      <c r="Z1091" s="6"/>
      <c r="AA1091" s="6"/>
      <c r="AB1091" s="6"/>
      <c r="AC1091" s="6"/>
      <c r="AD1091" s="6"/>
      <c r="AE1091" s="6"/>
      <c r="AF1091" s="6"/>
      <c r="AG1091" s="6"/>
      <c r="AH1091" s="6"/>
      <c r="AI1091" s="6"/>
      <c r="AJ1091" s="6"/>
      <c r="AK1091" s="6"/>
      <c r="AX1091" s="63" t="e">
        <f t="shared" ref="AX1091:AX1154" si="120">IF(ISBLANK(F1091),"",F1091/G1091)</f>
        <v>#VALUE!</v>
      </c>
    </row>
    <row r="1092" spans="1:50" s="1" customFormat="1" ht="14.25" x14ac:dyDescent="0.2">
      <c r="A1092" s="6"/>
      <c r="B1092" s="6"/>
      <c r="C1092" s="6"/>
      <c r="D1092" s="3"/>
      <c r="E1092" s="70" t="str">
        <f>IF(ATA!E1092="","",ATA!E1092)</f>
        <v/>
      </c>
      <c r="F1092" s="51" t="str">
        <f>IF(ATA!F1092="","",ATA!F1092)</f>
        <v/>
      </c>
      <c r="G1092" s="11" t="str">
        <f>IF(ATA!G1092="","",ATA!G1092)</f>
        <v/>
      </c>
      <c r="H1092" s="55" t="str">
        <f>IF(ATA!H1092="","",ATA!H1092)</f>
        <v/>
      </c>
      <c r="I1092" s="31" t="str">
        <f>IF(AND(F1091="",H1091="in-sample"),"",IF(AND(Temp!fhor_indata=1,H1091="out-sample",H1092="out-sample"),I1091,IF(AND(F1092="",H1091="out-sample"),"",IF(AND(Temp!optSeasCoef=0,Temp!sts_add=1),IF(H1091="in-sample",IF(Q1091=bigT,((pCell/bigT)*F1091)+((1-(pCell/bigT))*(I1091+J1091)),IF(OR(F1092="",COUNT($F$2:F1091)&lt;=pCell),F1091,((pCell/COUNT($F$2:F1091))*F1091)+((1-(pCell/COUNT($F$2:F1091)))*(I1091+J1091)))),I1091),IF(AND(Temp!optSeasCoef=0,Temp!sts_multp=1),IF(H1091="in-sample",IF(Q1091=bigT,((pCell/bigT)*F1091)+((1-(pCell/bigT))*(I1091*J1091)),IF(OR(F1092="",COUNT(F$2:$F1091)&lt;=pCell),F1091,((pCell/COUNT($F$2:F1091))*F1091)+((1-(pCell/COUNT($F$2:F1091)))*(I1091*J1091)))),I1091),IF(Temp!sts_add=1,IF(H1091="in-sample",IF(Q1091=bigT,((pCell/bigT)*AX1091)+((1-(pCell/bigT))*(I1091+J1091)),IF(OR(F1092="",COUNT($AX$2:AX1091)&lt;=pCell),AX1091,((pCell/COUNT($AX$2:AX1091))*AX1091)+((1-(pCell/COUNT($AX$2:AX1091)))*(I1091+J1091)))),I1091),IF(H1091="in-sample",IF(Q1091=bigT,((pCell/bigT)*AX1091)+((1-(pCell/bigT))*(I1091*J1091)),IF(OR(F1092="",COUNT($AX$2:AX1091)&lt;=pCell),AX1091,((pCell/COUNT($AX$2:AX1091))*AX1091)+((1-(pCell/COUNT($AX$2:AX1091)))*(I1091*J1091)))),I1091)))))))</f>
        <v/>
      </c>
      <c r="J1092" s="31" t="str">
        <f>IF(AND(F1091="",H1091="in-sample"),"",IF(AND(Temp!fhor_indata=1,H1091="out-sample",H1092="out-sample"),J1091,IF(AND(F1092="",H1091="out-sample"),"",IF(AND(Temp!optSeasCoef=0,Temp!sts_add=1),IF(H1091="in-sample",IF(Q1091=bigT,((qCell/bigT)*(I1092-I1091))+((1-(qCell/bigT))*J1091),IF(OR(F1092="",COUNT($F$2:F1091)&lt;=qCell),IF(COUNT($F$2:F1091)=1,0,F1091-F1090),((qCell/COUNT($F$2:F1091))*(I1092-I1091))+((1-(qCell/COUNT($F$2:F1091)))*J1091))),J1091),IF(AND(Temp!optSeasCoef=0,Temp!sts_multp=1),IF(H1091="in-sample",IF(Q1091=bigT,((qCell/bigT)*(I1092/I1091))+((1-(qCell/bigT))*J1091),IF(qCell=0,1,IF(OR(F1092="",COUNT($F$2:F1091)&lt;=qCell),IF(COUNT($F$2:F1091)=1,1,F1091/F1090),((qCell/COUNT($F$2:F1091))*(I1092/I1091))+((1-(qCell/COUNT($F$2:F1091)))*J1091)))),J1091),IF(Temp!sts_add=1,IF(H1091="in-sample",IF(Q1091=bigT,((qCell/bigT)*(I1092-I1091))+((1-(qCell/bigT))*J1091),IF(OR(F1092="",COUNT($AX$2:AX1091)&lt;=qCell),IF(COUNT($AX$2:AX1091)=1,0,AX1091-AX1090),((qCell/COUNT($AX$2:AX1091))*(I1092-I1091))+((1-(qCell/COUNT($AX$2:AX1091)))*J1091))),J1091),IF(H1091="in-sample",IF(Q1091=bigT,((qCell/bigT)*(I1092/I1091))+((1-(qCell/bigT))*J1091),IF(qCell=0,1,IF(OR(F1092="",COUNT($AX$2:AX1091)&lt;=qCell),IF(COUNT($AX$2:AX1091)=1,1,AX1091/AX1090),((qCell/COUNT($AX$2:AX1091))*(I1092/I1091))+((1-(qCell/COUNT($AX$2:AX1091)))*J1091)))),J1091)))))))</f>
        <v/>
      </c>
      <c r="K1092" s="31" t="str">
        <f>IF(H1092="","",IF(AND(Temp!optSeasCoef=0,Temp!sts_add=1),IF(H1092="out-sample",I1092+(Q1092*J1092),I1092+J1092),IF(AND(Temp!optSeasCoef=0,Temp!sts_multp=1),IF(H1092="out-sample",I1092*(J1092^Q1092),I1092*J1092),IF(Temp!sts_add=1,IF(H1092="out-sample",(I1092+(Q1092*J1092))*G1092,(I1092+J1092)*G1092),IF(H1092="out-sample",I1092*(J1092^Q1092)*G1092,I1092*J1092*G1092)))))</f>
        <v/>
      </c>
      <c r="L1092" s="32" t="str">
        <f t="shared" ref="L1092:L1155" si="121">IF(F1092="","",F1092-K1092)</f>
        <v/>
      </c>
      <c r="M1092" s="32" t="str">
        <f t="shared" ref="M1092:M1155" si="122">IF(F1092="","",ABS(L1092))</f>
        <v/>
      </c>
      <c r="N1092" s="32" t="str">
        <f t="shared" ref="N1092:N1155" si="123">IF(F1092="","",L1092^2)</f>
        <v/>
      </c>
      <c r="O1092" s="32" t="str">
        <f t="shared" ref="O1092:O1155" si="124">IF(F1092="","",ABS((F1092-K1092)/K1092)*100)</f>
        <v/>
      </c>
      <c r="P1092" s="32" t="str">
        <f t="shared" ref="P1092:P1155" si="125">IF(F1092="","",(M1092/(ABS(K1092)+ABS(F1092)))*200)</f>
        <v/>
      </c>
      <c r="Q1092" s="3" t="str">
        <f>IF(AND(Temp!fhor_indata=1,F1092="",H1091="in-sample"),1,IF(AND(Temp!fhor_indata=1,H1091="out-sample",Q1091&lt;ATA!XfHor),Q1091+1,IF(F1092="","",IF(AND(H1092="out-sample",H1091="in-sample"),1,IF(AND(H1092="out-sample",H1091="out-sample"),Q1091+1,IF(ISNUMBER(Q1091),Q1091+1,1))))))</f>
        <v/>
      </c>
      <c r="R1092" s="3" t="str">
        <f t="shared" si="119"/>
        <v/>
      </c>
      <c r="S1092" s="6"/>
      <c r="T1092" s="6"/>
      <c r="U1092" s="6"/>
      <c r="V1092" s="6"/>
      <c r="W1092" s="6"/>
      <c r="X1092" s="6"/>
      <c r="Y1092" s="6"/>
      <c r="Z1092" s="6"/>
      <c r="AA1092" s="6"/>
      <c r="AB1092" s="6"/>
      <c r="AC1092" s="6"/>
      <c r="AD1092" s="6"/>
      <c r="AE1092" s="6"/>
      <c r="AF1092" s="6"/>
      <c r="AG1092" s="6"/>
      <c r="AH1092" s="6"/>
      <c r="AI1092" s="6"/>
      <c r="AJ1092" s="6"/>
      <c r="AK1092" s="6"/>
      <c r="AX1092" s="63" t="e">
        <f t="shared" si="120"/>
        <v>#VALUE!</v>
      </c>
    </row>
    <row r="1093" spans="1:50" s="1" customFormat="1" ht="14.25" x14ac:dyDescent="0.2">
      <c r="A1093" s="6"/>
      <c r="B1093" s="6"/>
      <c r="C1093" s="6"/>
      <c r="D1093" s="3"/>
      <c r="E1093" s="70" t="str">
        <f>IF(ATA!E1093="","",ATA!E1093)</f>
        <v/>
      </c>
      <c r="F1093" s="51" t="str">
        <f>IF(ATA!F1093="","",ATA!F1093)</f>
        <v/>
      </c>
      <c r="G1093" s="11" t="str">
        <f>IF(ATA!G1093="","",ATA!G1093)</f>
        <v/>
      </c>
      <c r="H1093" s="55" t="str">
        <f>IF(ATA!H1093="","",ATA!H1093)</f>
        <v/>
      </c>
      <c r="I1093" s="31" t="str">
        <f>IF(AND(F1092="",H1092="in-sample"),"",IF(AND(Temp!fhor_indata=1,H1092="out-sample",H1093="out-sample"),I1092,IF(AND(F1093="",H1092="out-sample"),"",IF(AND(Temp!optSeasCoef=0,Temp!sts_add=1),IF(H1092="in-sample",IF(Q1092=bigT,((pCell/bigT)*F1092)+((1-(pCell/bigT))*(I1092+J1092)),IF(OR(F1093="",COUNT($F$2:F1092)&lt;=pCell),F1092,((pCell/COUNT($F$2:F1092))*F1092)+((1-(pCell/COUNT($F$2:F1092)))*(I1092+J1092)))),I1092),IF(AND(Temp!optSeasCoef=0,Temp!sts_multp=1),IF(H1092="in-sample",IF(Q1092=bigT,((pCell/bigT)*F1092)+((1-(pCell/bigT))*(I1092*J1092)),IF(OR(F1093="",COUNT(F$2:$F1092)&lt;=pCell),F1092,((pCell/COUNT($F$2:F1092))*F1092)+((1-(pCell/COUNT($F$2:F1092)))*(I1092*J1092)))),I1092),IF(Temp!sts_add=1,IF(H1092="in-sample",IF(Q1092=bigT,((pCell/bigT)*AX1092)+((1-(pCell/bigT))*(I1092+J1092)),IF(OR(F1093="",COUNT($AX$2:AX1092)&lt;=pCell),AX1092,((pCell/COUNT($AX$2:AX1092))*AX1092)+((1-(pCell/COUNT($AX$2:AX1092)))*(I1092+J1092)))),I1092),IF(H1092="in-sample",IF(Q1092=bigT,((pCell/bigT)*AX1092)+((1-(pCell/bigT))*(I1092*J1092)),IF(OR(F1093="",COUNT($AX$2:AX1092)&lt;=pCell),AX1092,((pCell/COUNT($AX$2:AX1092))*AX1092)+((1-(pCell/COUNT($AX$2:AX1092)))*(I1092*J1092)))),I1092)))))))</f>
        <v/>
      </c>
      <c r="J1093" s="31" t="str">
        <f>IF(AND(F1092="",H1092="in-sample"),"",IF(AND(Temp!fhor_indata=1,H1092="out-sample",H1093="out-sample"),J1092,IF(AND(F1093="",H1092="out-sample"),"",IF(AND(Temp!optSeasCoef=0,Temp!sts_add=1),IF(H1092="in-sample",IF(Q1092=bigT,((qCell/bigT)*(I1093-I1092))+((1-(qCell/bigT))*J1092),IF(OR(F1093="",COUNT($F$2:F1092)&lt;=qCell),IF(COUNT($F$2:F1092)=1,0,F1092-F1091),((qCell/COUNT($F$2:F1092))*(I1093-I1092))+((1-(qCell/COUNT($F$2:F1092)))*J1092))),J1092),IF(AND(Temp!optSeasCoef=0,Temp!sts_multp=1),IF(H1092="in-sample",IF(Q1092=bigT,((qCell/bigT)*(I1093/I1092))+((1-(qCell/bigT))*J1092),IF(qCell=0,1,IF(OR(F1093="",COUNT($F$2:F1092)&lt;=qCell),IF(COUNT($F$2:F1092)=1,1,F1092/F1091),((qCell/COUNT($F$2:F1092))*(I1093/I1092))+((1-(qCell/COUNT($F$2:F1092)))*J1092)))),J1092),IF(Temp!sts_add=1,IF(H1092="in-sample",IF(Q1092=bigT,((qCell/bigT)*(I1093-I1092))+((1-(qCell/bigT))*J1092),IF(OR(F1093="",COUNT($AX$2:AX1092)&lt;=qCell),IF(COUNT($AX$2:AX1092)=1,0,AX1092-AX1091),((qCell/COUNT($AX$2:AX1092))*(I1093-I1092))+((1-(qCell/COUNT($AX$2:AX1092)))*J1092))),J1092),IF(H1092="in-sample",IF(Q1092=bigT,((qCell/bigT)*(I1093/I1092))+((1-(qCell/bigT))*J1092),IF(qCell=0,1,IF(OR(F1093="",COUNT($AX$2:AX1092)&lt;=qCell),IF(COUNT($AX$2:AX1092)=1,1,AX1092/AX1091),((qCell/COUNT($AX$2:AX1092))*(I1093/I1092))+((1-(qCell/COUNT($AX$2:AX1092)))*J1092)))),J1092)))))))</f>
        <v/>
      </c>
      <c r="K1093" s="31" t="str">
        <f>IF(H1093="","",IF(AND(Temp!optSeasCoef=0,Temp!sts_add=1),IF(H1093="out-sample",I1093+(Q1093*J1093),I1093+J1093),IF(AND(Temp!optSeasCoef=0,Temp!sts_multp=1),IF(H1093="out-sample",I1093*(J1093^Q1093),I1093*J1093),IF(Temp!sts_add=1,IF(H1093="out-sample",(I1093+(Q1093*J1093))*G1093,(I1093+J1093)*G1093),IF(H1093="out-sample",I1093*(J1093^Q1093)*G1093,I1093*J1093*G1093)))))</f>
        <v/>
      </c>
      <c r="L1093" s="32" t="str">
        <f t="shared" si="121"/>
        <v/>
      </c>
      <c r="M1093" s="32" t="str">
        <f t="shared" si="122"/>
        <v/>
      </c>
      <c r="N1093" s="32" t="str">
        <f t="shared" si="123"/>
        <v/>
      </c>
      <c r="O1093" s="32" t="str">
        <f t="shared" si="124"/>
        <v/>
      </c>
      <c r="P1093" s="32" t="str">
        <f t="shared" si="125"/>
        <v/>
      </c>
      <c r="Q1093" s="3" t="str">
        <f>IF(AND(Temp!fhor_indata=1,F1093="",H1092="in-sample"),1,IF(AND(Temp!fhor_indata=1,H1092="out-sample",Q1092&lt;ATA!XfHor),Q1092+1,IF(F1093="","",IF(AND(H1093="out-sample",H1092="in-sample"),1,IF(AND(H1093="out-sample",H1092="out-sample"),Q1092+1,IF(ISNUMBER(Q1092),Q1092+1,1))))))</f>
        <v/>
      </c>
      <c r="R1093" s="3" t="str">
        <f t="shared" si="119"/>
        <v/>
      </c>
      <c r="S1093" s="6"/>
      <c r="T1093" s="6"/>
      <c r="U1093" s="6"/>
      <c r="V1093" s="6"/>
      <c r="W1093" s="6"/>
      <c r="X1093" s="6"/>
      <c r="Y1093" s="6"/>
      <c r="Z1093" s="6"/>
      <c r="AA1093" s="6"/>
      <c r="AB1093" s="6"/>
      <c r="AC1093" s="6"/>
      <c r="AD1093" s="6"/>
      <c r="AE1093" s="6"/>
      <c r="AF1093" s="6"/>
      <c r="AG1093" s="6"/>
      <c r="AH1093" s="6"/>
      <c r="AI1093" s="6"/>
      <c r="AJ1093" s="6"/>
      <c r="AK1093" s="6"/>
      <c r="AX1093" s="63" t="e">
        <f t="shared" si="120"/>
        <v>#VALUE!</v>
      </c>
    </row>
    <row r="1094" spans="1:50" s="1" customFormat="1" ht="14.25" x14ac:dyDescent="0.2">
      <c r="A1094" s="6"/>
      <c r="B1094" s="6"/>
      <c r="C1094" s="6"/>
      <c r="D1094" s="3"/>
      <c r="E1094" s="70" t="str">
        <f>IF(ATA!E1094="","",ATA!E1094)</f>
        <v/>
      </c>
      <c r="F1094" s="51" t="str">
        <f>IF(ATA!F1094="","",ATA!F1094)</f>
        <v/>
      </c>
      <c r="G1094" s="11" t="str">
        <f>IF(ATA!G1094="","",ATA!G1094)</f>
        <v/>
      </c>
      <c r="H1094" s="55" t="str">
        <f>IF(ATA!H1094="","",ATA!H1094)</f>
        <v/>
      </c>
      <c r="I1094" s="31" t="str">
        <f>IF(AND(F1093="",H1093="in-sample"),"",IF(AND(Temp!fhor_indata=1,H1093="out-sample",H1094="out-sample"),I1093,IF(AND(F1094="",H1093="out-sample"),"",IF(AND(Temp!optSeasCoef=0,Temp!sts_add=1),IF(H1093="in-sample",IF(Q1093=bigT,((pCell/bigT)*F1093)+((1-(pCell/bigT))*(I1093+J1093)),IF(OR(F1094="",COUNT($F$2:F1093)&lt;=pCell),F1093,((pCell/COUNT($F$2:F1093))*F1093)+((1-(pCell/COUNT($F$2:F1093)))*(I1093+J1093)))),I1093),IF(AND(Temp!optSeasCoef=0,Temp!sts_multp=1),IF(H1093="in-sample",IF(Q1093=bigT,((pCell/bigT)*F1093)+((1-(pCell/bigT))*(I1093*J1093)),IF(OR(F1094="",COUNT(F$2:$F1093)&lt;=pCell),F1093,((pCell/COUNT($F$2:F1093))*F1093)+((1-(pCell/COUNT($F$2:F1093)))*(I1093*J1093)))),I1093),IF(Temp!sts_add=1,IF(H1093="in-sample",IF(Q1093=bigT,((pCell/bigT)*AX1093)+((1-(pCell/bigT))*(I1093+J1093)),IF(OR(F1094="",COUNT($AX$2:AX1093)&lt;=pCell),AX1093,((pCell/COUNT($AX$2:AX1093))*AX1093)+((1-(pCell/COUNT($AX$2:AX1093)))*(I1093+J1093)))),I1093),IF(H1093="in-sample",IF(Q1093=bigT,((pCell/bigT)*AX1093)+((1-(pCell/bigT))*(I1093*J1093)),IF(OR(F1094="",COUNT($AX$2:AX1093)&lt;=pCell),AX1093,((pCell/COUNT($AX$2:AX1093))*AX1093)+((1-(pCell/COUNT($AX$2:AX1093)))*(I1093*J1093)))),I1093)))))))</f>
        <v/>
      </c>
      <c r="J1094" s="31" t="str">
        <f>IF(AND(F1093="",H1093="in-sample"),"",IF(AND(Temp!fhor_indata=1,H1093="out-sample",H1094="out-sample"),J1093,IF(AND(F1094="",H1093="out-sample"),"",IF(AND(Temp!optSeasCoef=0,Temp!sts_add=1),IF(H1093="in-sample",IF(Q1093=bigT,((qCell/bigT)*(I1094-I1093))+((1-(qCell/bigT))*J1093),IF(OR(F1094="",COUNT($F$2:F1093)&lt;=qCell),IF(COUNT($F$2:F1093)=1,0,F1093-F1092),((qCell/COUNT($F$2:F1093))*(I1094-I1093))+((1-(qCell/COUNT($F$2:F1093)))*J1093))),J1093),IF(AND(Temp!optSeasCoef=0,Temp!sts_multp=1),IF(H1093="in-sample",IF(Q1093=bigT,((qCell/bigT)*(I1094/I1093))+((1-(qCell/bigT))*J1093),IF(qCell=0,1,IF(OR(F1094="",COUNT($F$2:F1093)&lt;=qCell),IF(COUNT($F$2:F1093)=1,1,F1093/F1092),((qCell/COUNT($F$2:F1093))*(I1094/I1093))+((1-(qCell/COUNT($F$2:F1093)))*J1093)))),J1093),IF(Temp!sts_add=1,IF(H1093="in-sample",IF(Q1093=bigT,((qCell/bigT)*(I1094-I1093))+((1-(qCell/bigT))*J1093),IF(OR(F1094="",COUNT($AX$2:AX1093)&lt;=qCell),IF(COUNT($AX$2:AX1093)=1,0,AX1093-AX1092),((qCell/COUNT($AX$2:AX1093))*(I1094-I1093))+((1-(qCell/COUNT($AX$2:AX1093)))*J1093))),J1093),IF(H1093="in-sample",IF(Q1093=bigT,((qCell/bigT)*(I1094/I1093))+((1-(qCell/bigT))*J1093),IF(qCell=0,1,IF(OR(F1094="",COUNT($AX$2:AX1093)&lt;=qCell),IF(COUNT($AX$2:AX1093)=1,1,AX1093/AX1092),((qCell/COUNT($AX$2:AX1093))*(I1094/I1093))+((1-(qCell/COUNT($AX$2:AX1093)))*J1093)))),J1093)))))))</f>
        <v/>
      </c>
      <c r="K1094" s="31" t="str">
        <f>IF(H1094="","",IF(AND(Temp!optSeasCoef=0,Temp!sts_add=1),IF(H1094="out-sample",I1094+(Q1094*J1094),I1094+J1094),IF(AND(Temp!optSeasCoef=0,Temp!sts_multp=1),IF(H1094="out-sample",I1094*(J1094^Q1094),I1094*J1094),IF(Temp!sts_add=1,IF(H1094="out-sample",(I1094+(Q1094*J1094))*G1094,(I1094+J1094)*G1094),IF(H1094="out-sample",I1094*(J1094^Q1094)*G1094,I1094*J1094*G1094)))))</f>
        <v/>
      </c>
      <c r="L1094" s="32" t="str">
        <f t="shared" si="121"/>
        <v/>
      </c>
      <c r="M1094" s="32" t="str">
        <f t="shared" si="122"/>
        <v/>
      </c>
      <c r="N1094" s="32" t="str">
        <f t="shared" si="123"/>
        <v/>
      </c>
      <c r="O1094" s="32" t="str">
        <f t="shared" si="124"/>
        <v/>
      </c>
      <c r="P1094" s="32" t="str">
        <f t="shared" si="125"/>
        <v/>
      </c>
      <c r="Q1094" s="3" t="str">
        <f>IF(AND(Temp!fhor_indata=1,F1094="",H1093="in-sample"),1,IF(AND(Temp!fhor_indata=1,H1093="out-sample",Q1093&lt;ATA!XfHor),Q1093+1,IF(F1094="","",IF(AND(H1094="out-sample",H1093="in-sample"),1,IF(AND(H1094="out-sample",H1093="out-sample"),Q1093+1,IF(ISNUMBER(Q1093),Q1093+1,1))))))</f>
        <v/>
      </c>
      <c r="R1094" s="3" t="str">
        <f t="shared" si="119"/>
        <v/>
      </c>
      <c r="S1094" s="6"/>
      <c r="T1094" s="6"/>
      <c r="U1094" s="6"/>
      <c r="V1094" s="6"/>
      <c r="W1094" s="6"/>
      <c r="X1094" s="6"/>
      <c r="Y1094" s="6"/>
      <c r="Z1094" s="6"/>
      <c r="AA1094" s="6"/>
      <c r="AB1094" s="6"/>
      <c r="AC1094" s="6"/>
      <c r="AD1094" s="6"/>
      <c r="AE1094" s="6"/>
      <c r="AF1094" s="6"/>
      <c r="AG1094" s="6"/>
      <c r="AH1094" s="6"/>
      <c r="AI1094" s="6"/>
      <c r="AJ1094" s="6"/>
      <c r="AK1094" s="6"/>
      <c r="AX1094" s="63" t="e">
        <f t="shared" si="120"/>
        <v>#VALUE!</v>
      </c>
    </row>
    <row r="1095" spans="1:50" s="1" customFormat="1" ht="14.25" x14ac:dyDescent="0.2">
      <c r="A1095" s="6"/>
      <c r="B1095" s="6"/>
      <c r="C1095" s="6"/>
      <c r="D1095" s="3"/>
      <c r="E1095" s="70" t="str">
        <f>IF(ATA!E1095="","",ATA!E1095)</f>
        <v/>
      </c>
      <c r="F1095" s="51" t="str">
        <f>IF(ATA!F1095="","",ATA!F1095)</f>
        <v/>
      </c>
      <c r="G1095" s="11" t="str">
        <f>IF(ATA!G1095="","",ATA!G1095)</f>
        <v/>
      </c>
      <c r="H1095" s="55" t="str">
        <f>IF(ATA!H1095="","",ATA!H1095)</f>
        <v/>
      </c>
      <c r="I1095" s="31" t="str">
        <f>IF(AND(F1094="",H1094="in-sample"),"",IF(AND(Temp!fhor_indata=1,H1094="out-sample",H1095="out-sample"),I1094,IF(AND(F1095="",H1094="out-sample"),"",IF(AND(Temp!optSeasCoef=0,Temp!sts_add=1),IF(H1094="in-sample",IF(Q1094=bigT,((pCell/bigT)*F1094)+((1-(pCell/bigT))*(I1094+J1094)),IF(OR(F1095="",COUNT($F$2:F1094)&lt;=pCell),F1094,((pCell/COUNT($F$2:F1094))*F1094)+((1-(pCell/COUNT($F$2:F1094)))*(I1094+J1094)))),I1094),IF(AND(Temp!optSeasCoef=0,Temp!sts_multp=1),IF(H1094="in-sample",IF(Q1094=bigT,((pCell/bigT)*F1094)+((1-(pCell/bigT))*(I1094*J1094)),IF(OR(F1095="",COUNT(F$2:$F1094)&lt;=pCell),F1094,((pCell/COUNT($F$2:F1094))*F1094)+((1-(pCell/COUNT($F$2:F1094)))*(I1094*J1094)))),I1094),IF(Temp!sts_add=1,IF(H1094="in-sample",IF(Q1094=bigT,((pCell/bigT)*AX1094)+((1-(pCell/bigT))*(I1094+J1094)),IF(OR(F1095="",COUNT($AX$2:AX1094)&lt;=pCell),AX1094,((pCell/COUNT($AX$2:AX1094))*AX1094)+((1-(pCell/COUNT($AX$2:AX1094)))*(I1094+J1094)))),I1094),IF(H1094="in-sample",IF(Q1094=bigT,((pCell/bigT)*AX1094)+((1-(pCell/bigT))*(I1094*J1094)),IF(OR(F1095="",COUNT($AX$2:AX1094)&lt;=pCell),AX1094,((pCell/COUNT($AX$2:AX1094))*AX1094)+((1-(pCell/COUNT($AX$2:AX1094)))*(I1094*J1094)))),I1094)))))))</f>
        <v/>
      </c>
      <c r="J1095" s="31" t="str">
        <f>IF(AND(F1094="",H1094="in-sample"),"",IF(AND(Temp!fhor_indata=1,H1094="out-sample",H1095="out-sample"),J1094,IF(AND(F1095="",H1094="out-sample"),"",IF(AND(Temp!optSeasCoef=0,Temp!sts_add=1),IF(H1094="in-sample",IF(Q1094=bigT,((qCell/bigT)*(I1095-I1094))+((1-(qCell/bigT))*J1094),IF(OR(F1095="",COUNT($F$2:F1094)&lt;=qCell),IF(COUNT($F$2:F1094)=1,0,F1094-F1093),((qCell/COUNT($F$2:F1094))*(I1095-I1094))+((1-(qCell/COUNT($F$2:F1094)))*J1094))),J1094),IF(AND(Temp!optSeasCoef=0,Temp!sts_multp=1),IF(H1094="in-sample",IF(Q1094=bigT,((qCell/bigT)*(I1095/I1094))+((1-(qCell/bigT))*J1094),IF(qCell=0,1,IF(OR(F1095="",COUNT($F$2:F1094)&lt;=qCell),IF(COUNT($F$2:F1094)=1,1,F1094/F1093),((qCell/COUNT($F$2:F1094))*(I1095/I1094))+((1-(qCell/COUNT($F$2:F1094)))*J1094)))),J1094),IF(Temp!sts_add=1,IF(H1094="in-sample",IF(Q1094=bigT,((qCell/bigT)*(I1095-I1094))+((1-(qCell/bigT))*J1094),IF(OR(F1095="",COUNT($AX$2:AX1094)&lt;=qCell),IF(COUNT($AX$2:AX1094)=1,0,AX1094-AX1093),((qCell/COUNT($AX$2:AX1094))*(I1095-I1094))+((1-(qCell/COUNT($AX$2:AX1094)))*J1094))),J1094),IF(H1094="in-sample",IF(Q1094=bigT,((qCell/bigT)*(I1095/I1094))+((1-(qCell/bigT))*J1094),IF(qCell=0,1,IF(OR(F1095="",COUNT($AX$2:AX1094)&lt;=qCell),IF(COUNT($AX$2:AX1094)=1,1,AX1094/AX1093),((qCell/COUNT($AX$2:AX1094))*(I1095/I1094))+((1-(qCell/COUNT($AX$2:AX1094)))*J1094)))),J1094)))))))</f>
        <v/>
      </c>
      <c r="K1095" s="31" t="str">
        <f>IF(H1095="","",IF(AND(Temp!optSeasCoef=0,Temp!sts_add=1),IF(H1095="out-sample",I1095+(Q1095*J1095),I1095+J1095),IF(AND(Temp!optSeasCoef=0,Temp!sts_multp=1),IF(H1095="out-sample",I1095*(J1095^Q1095),I1095*J1095),IF(Temp!sts_add=1,IF(H1095="out-sample",(I1095+(Q1095*J1095))*G1095,(I1095+J1095)*G1095),IF(H1095="out-sample",I1095*(J1095^Q1095)*G1095,I1095*J1095*G1095)))))</f>
        <v/>
      </c>
      <c r="L1095" s="32" t="str">
        <f t="shared" si="121"/>
        <v/>
      </c>
      <c r="M1095" s="32" t="str">
        <f t="shared" si="122"/>
        <v/>
      </c>
      <c r="N1095" s="32" t="str">
        <f t="shared" si="123"/>
        <v/>
      </c>
      <c r="O1095" s="32" t="str">
        <f t="shared" si="124"/>
        <v/>
      </c>
      <c r="P1095" s="32" t="str">
        <f t="shared" si="125"/>
        <v/>
      </c>
      <c r="Q1095" s="3" t="str">
        <f>IF(AND(Temp!fhor_indata=1,F1095="",H1094="in-sample"),1,IF(AND(Temp!fhor_indata=1,H1094="out-sample",Q1094&lt;ATA!XfHor),Q1094+1,IF(F1095="","",IF(AND(H1095="out-sample",H1094="in-sample"),1,IF(AND(H1095="out-sample",H1094="out-sample"),Q1094+1,IF(ISNUMBER(Q1094),Q1094+1,1))))))</f>
        <v/>
      </c>
      <c r="R1095" s="3" t="str">
        <f t="shared" si="119"/>
        <v/>
      </c>
      <c r="S1095" s="6"/>
      <c r="T1095" s="6"/>
      <c r="U1095" s="6"/>
      <c r="V1095" s="6"/>
      <c r="W1095" s="6"/>
      <c r="X1095" s="6"/>
      <c r="Y1095" s="6"/>
      <c r="Z1095" s="6"/>
      <c r="AA1095" s="6"/>
      <c r="AB1095" s="6"/>
      <c r="AC1095" s="6"/>
      <c r="AD1095" s="6"/>
      <c r="AE1095" s="6"/>
      <c r="AF1095" s="6"/>
      <c r="AG1095" s="6"/>
      <c r="AH1095" s="6"/>
      <c r="AI1095" s="6"/>
      <c r="AJ1095" s="6"/>
      <c r="AK1095" s="6"/>
      <c r="AX1095" s="63" t="e">
        <f t="shared" si="120"/>
        <v>#VALUE!</v>
      </c>
    </row>
    <row r="1096" spans="1:50" s="1" customFormat="1" ht="14.25" x14ac:dyDescent="0.2">
      <c r="A1096" s="6"/>
      <c r="B1096" s="6"/>
      <c r="C1096" s="6"/>
      <c r="D1096" s="3"/>
      <c r="E1096" s="70" t="str">
        <f>IF(ATA!E1096="","",ATA!E1096)</f>
        <v/>
      </c>
      <c r="F1096" s="51" t="str">
        <f>IF(ATA!F1096="","",ATA!F1096)</f>
        <v/>
      </c>
      <c r="G1096" s="11" t="str">
        <f>IF(ATA!G1096="","",ATA!G1096)</f>
        <v/>
      </c>
      <c r="H1096" s="55" t="str">
        <f>IF(ATA!H1096="","",ATA!H1096)</f>
        <v/>
      </c>
      <c r="I1096" s="31" t="str">
        <f>IF(AND(F1095="",H1095="in-sample"),"",IF(AND(Temp!fhor_indata=1,H1095="out-sample",H1096="out-sample"),I1095,IF(AND(F1096="",H1095="out-sample"),"",IF(AND(Temp!optSeasCoef=0,Temp!sts_add=1),IF(H1095="in-sample",IF(Q1095=bigT,((pCell/bigT)*F1095)+((1-(pCell/bigT))*(I1095+J1095)),IF(OR(F1096="",COUNT($F$2:F1095)&lt;=pCell),F1095,((pCell/COUNT($F$2:F1095))*F1095)+((1-(pCell/COUNT($F$2:F1095)))*(I1095+J1095)))),I1095),IF(AND(Temp!optSeasCoef=0,Temp!sts_multp=1),IF(H1095="in-sample",IF(Q1095=bigT,((pCell/bigT)*F1095)+((1-(pCell/bigT))*(I1095*J1095)),IF(OR(F1096="",COUNT(F$2:$F1095)&lt;=pCell),F1095,((pCell/COUNT($F$2:F1095))*F1095)+((1-(pCell/COUNT($F$2:F1095)))*(I1095*J1095)))),I1095),IF(Temp!sts_add=1,IF(H1095="in-sample",IF(Q1095=bigT,((pCell/bigT)*AX1095)+((1-(pCell/bigT))*(I1095+J1095)),IF(OR(F1096="",COUNT($AX$2:AX1095)&lt;=pCell),AX1095,((pCell/COUNT($AX$2:AX1095))*AX1095)+((1-(pCell/COUNT($AX$2:AX1095)))*(I1095+J1095)))),I1095),IF(H1095="in-sample",IF(Q1095=bigT,((pCell/bigT)*AX1095)+((1-(pCell/bigT))*(I1095*J1095)),IF(OR(F1096="",COUNT($AX$2:AX1095)&lt;=pCell),AX1095,((pCell/COUNT($AX$2:AX1095))*AX1095)+((1-(pCell/COUNT($AX$2:AX1095)))*(I1095*J1095)))),I1095)))))))</f>
        <v/>
      </c>
      <c r="J1096" s="31" t="str">
        <f>IF(AND(F1095="",H1095="in-sample"),"",IF(AND(Temp!fhor_indata=1,H1095="out-sample",H1096="out-sample"),J1095,IF(AND(F1096="",H1095="out-sample"),"",IF(AND(Temp!optSeasCoef=0,Temp!sts_add=1),IF(H1095="in-sample",IF(Q1095=bigT,((qCell/bigT)*(I1096-I1095))+((1-(qCell/bigT))*J1095),IF(OR(F1096="",COUNT($F$2:F1095)&lt;=qCell),IF(COUNT($F$2:F1095)=1,0,F1095-F1094),((qCell/COUNT($F$2:F1095))*(I1096-I1095))+((1-(qCell/COUNT($F$2:F1095)))*J1095))),J1095),IF(AND(Temp!optSeasCoef=0,Temp!sts_multp=1),IF(H1095="in-sample",IF(Q1095=bigT,((qCell/bigT)*(I1096/I1095))+((1-(qCell/bigT))*J1095),IF(qCell=0,1,IF(OR(F1096="",COUNT($F$2:F1095)&lt;=qCell),IF(COUNT($F$2:F1095)=1,1,F1095/F1094),((qCell/COUNT($F$2:F1095))*(I1096/I1095))+((1-(qCell/COUNT($F$2:F1095)))*J1095)))),J1095),IF(Temp!sts_add=1,IF(H1095="in-sample",IF(Q1095=bigT,((qCell/bigT)*(I1096-I1095))+((1-(qCell/bigT))*J1095),IF(OR(F1096="",COUNT($AX$2:AX1095)&lt;=qCell),IF(COUNT($AX$2:AX1095)=1,0,AX1095-AX1094),((qCell/COUNT($AX$2:AX1095))*(I1096-I1095))+((1-(qCell/COUNT($AX$2:AX1095)))*J1095))),J1095),IF(H1095="in-sample",IF(Q1095=bigT,((qCell/bigT)*(I1096/I1095))+((1-(qCell/bigT))*J1095),IF(qCell=0,1,IF(OR(F1096="",COUNT($AX$2:AX1095)&lt;=qCell),IF(COUNT($AX$2:AX1095)=1,1,AX1095/AX1094),((qCell/COUNT($AX$2:AX1095))*(I1096/I1095))+((1-(qCell/COUNT($AX$2:AX1095)))*J1095)))),J1095)))))))</f>
        <v/>
      </c>
      <c r="K1096" s="31" t="str">
        <f>IF(H1096="","",IF(AND(Temp!optSeasCoef=0,Temp!sts_add=1),IF(H1096="out-sample",I1096+(Q1096*J1096),I1096+J1096),IF(AND(Temp!optSeasCoef=0,Temp!sts_multp=1),IF(H1096="out-sample",I1096*(J1096^Q1096),I1096*J1096),IF(Temp!sts_add=1,IF(H1096="out-sample",(I1096+(Q1096*J1096))*G1096,(I1096+J1096)*G1096),IF(H1096="out-sample",I1096*(J1096^Q1096)*G1096,I1096*J1096*G1096)))))</f>
        <v/>
      </c>
      <c r="L1096" s="32" t="str">
        <f t="shared" si="121"/>
        <v/>
      </c>
      <c r="M1096" s="32" t="str">
        <f t="shared" si="122"/>
        <v/>
      </c>
      <c r="N1096" s="32" t="str">
        <f t="shared" si="123"/>
        <v/>
      </c>
      <c r="O1096" s="32" t="str">
        <f t="shared" si="124"/>
        <v/>
      </c>
      <c r="P1096" s="32" t="str">
        <f t="shared" si="125"/>
        <v/>
      </c>
      <c r="Q1096" s="3" t="str">
        <f>IF(AND(Temp!fhor_indata=1,F1096="",H1095="in-sample"),1,IF(AND(Temp!fhor_indata=1,H1095="out-sample",Q1095&lt;ATA!XfHor),Q1095+1,IF(F1096="","",IF(AND(H1096="out-sample",H1095="in-sample"),1,IF(AND(H1096="out-sample",H1095="out-sample"),Q1095+1,IF(ISNUMBER(Q1095),Q1095+1,1))))))</f>
        <v/>
      </c>
      <c r="R1096" s="3" t="str">
        <f t="shared" si="119"/>
        <v/>
      </c>
      <c r="S1096" s="6"/>
      <c r="T1096" s="6"/>
      <c r="U1096" s="6"/>
      <c r="V1096" s="6"/>
      <c r="W1096" s="6"/>
      <c r="X1096" s="6"/>
      <c r="Y1096" s="6"/>
      <c r="Z1096" s="6"/>
      <c r="AA1096" s="6"/>
      <c r="AB1096" s="6"/>
      <c r="AC1096" s="6"/>
      <c r="AD1096" s="6"/>
      <c r="AE1096" s="6"/>
      <c r="AF1096" s="6"/>
      <c r="AG1096" s="6"/>
      <c r="AH1096" s="6"/>
      <c r="AI1096" s="6"/>
      <c r="AJ1096" s="6"/>
      <c r="AK1096" s="6"/>
      <c r="AX1096" s="63" t="e">
        <f t="shared" si="120"/>
        <v>#VALUE!</v>
      </c>
    </row>
    <row r="1097" spans="1:50" s="1" customFormat="1" ht="14.25" x14ac:dyDescent="0.2">
      <c r="A1097" s="6"/>
      <c r="B1097" s="6"/>
      <c r="C1097" s="6"/>
      <c r="D1097" s="3"/>
      <c r="E1097" s="70" t="str">
        <f>IF(ATA!E1097="","",ATA!E1097)</f>
        <v/>
      </c>
      <c r="F1097" s="51" t="str">
        <f>IF(ATA!F1097="","",ATA!F1097)</f>
        <v/>
      </c>
      <c r="G1097" s="11" t="str">
        <f>IF(ATA!G1097="","",ATA!G1097)</f>
        <v/>
      </c>
      <c r="H1097" s="55" t="str">
        <f>IF(ATA!H1097="","",ATA!H1097)</f>
        <v/>
      </c>
      <c r="I1097" s="31" t="str">
        <f>IF(AND(F1096="",H1096="in-sample"),"",IF(AND(Temp!fhor_indata=1,H1096="out-sample",H1097="out-sample"),I1096,IF(AND(F1097="",H1096="out-sample"),"",IF(AND(Temp!optSeasCoef=0,Temp!sts_add=1),IF(H1096="in-sample",IF(Q1096=bigT,((pCell/bigT)*F1096)+((1-(pCell/bigT))*(I1096+J1096)),IF(OR(F1097="",COUNT($F$2:F1096)&lt;=pCell),F1096,((pCell/COUNT($F$2:F1096))*F1096)+((1-(pCell/COUNT($F$2:F1096)))*(I1096+J1096)))),I1096),IF(AND(Temp!optSeasCoef=0,Temp!sts_multp=1),IF(H1096="in-sample",IF(Q1096=bigT,((pCell/bigT)*F1096)+((1-(pCell/bigT))*(I1096*J1096)),IF(OR(F1097="",COUNT(F$2:$F1096)&lt;=pCell),F1096,((pCell/COUNT($F$2:F1096))*F1096)+((1-(pCell/COUNT($F$2:F1096)))*(I1096*J1096)))),I1096),IF(Temp!sts_add=1,IF(H1096="in-sample",IF(Q1096=bigT,((pCell/bigT)*AX1096)+((1-(pCell/bigT))*(I1096+J1096)),IF(OR(F1097="",COUNT($AX$2:AX1096)&lt;=pCell),AX1096,((pCell/COUNT($AX$2:AX1096))*AX1096)+((1-(pCell/COUNT($AX$2:AX1096)))*(I1096+J1096)))),I1096),IF(H1096="in-sample",IF(Q1096=bigT,((pCell/bigT)*AX1096)+((1-(pCell/bigT))*(I1096*J1096)),IF(OR(F1097="",COUNT($AX$2:AX1096)&lt;=pCell),AX1096,((pCell/COUNT($AX$2:AX1096))*AX1096)+((1-(pCell/COUNT($AX$2:AX1096)))*(I1096*J1096)))),I1096)))))))</f>
        <v/>
      </c>
      <c r="J1097" s="31" t="str">
        <f>IF(AND(F1096="",H1096="in-sample"),"",IF(AND(Temp!fhor_indata=1,H1096="out-sample",H1097="out-sample"),J1096,IF(AND(F1097="",H1096="out-sample"),"",IF(AND(Temp!optSeasCoef=0,Temp!sts_add=1),IF(H1096="in-sample",IF(Q1096=bigT,((qCell/bigT)*(I1097-I1096))+((1-(qCell/bigT))*J1096),IF(OR(F1097="",COUNT($F$2:F1096)&lt;=qCell),IF(COUNT($F$2:F1096)=1,0,F1096-F1095),((qCell/COUNT($F$2:F1096))*(I1097-I1096))+((1-(qCell/COUNT($F$2:F1096)))*J1096))),J1096),IF(AND(Temp!optSeasCoef=0,Temp!sts_multp=1),IF(H1096="in-sample",IF(Q1096=bigT,((qCell/bigT)*(I1097/I1096))+((1-(qCell/bigT))*J1096),IF(qCell=0,1,IF(OR(F1097="",COUNT($F$2:F1096)&lt;=qCell),IF(COUNT($F$2:F1096)=1,1,F1096/F1095),((qCell/COUNT($F$2:F1096))*(I1097/I1096))+((1-(qCell/COUNT($F$2:F1096)))*J1096)))),J1096),IF(Temp!sts_add=1,IF(H1096="in-sample",IF(Q1096=bigT,((qCell/bigT)*(I1097-I1096))+((1-(qCell/bigT))*J1096),IF(OR(F1097="",COUNT($AX$2:AX1096)&lt;=qCell),IF(COUNT($AX$2:AX1096)=1,0,AX1096-AX1095),((qCell/COUNT($AX$2:AX1096))*(I1097-I1096))+((1-(qCell/COUNT($AX$2:AX1096)))*J1096))),J1096),IF(H1096="in-sample",IF(Q1096=bigT,((qCell/bigT)*(I1097/I1096))+((1-(qCell/bigT))*J1096),IF(qCell=0,1,IF(OR(F1097="",COUNT($AX$2:AX1096)&lt;=qCell),IF(COUNT($AX$2:AX1096)=1,1,AX1096/AX1095),((qCell/COUNT($AX$2:AX1096))*(I1097/I1096))+((1-(qCell/COUNT($AX$2:AX1096)))*J1096)))),J1096)))))))</f>
        <v/>
      </c>
      <c r="K1097" s="31" t="str">
        <f>IF(H1097="","",IF(AND(Temp!optSeasCoef=0,Temp!sts_add=1),IF(H1097="out-sample",I1097+(Q1097*J1097),I1097+J1097),IF(AND(Temp!optSeasCoef=0,Temp!sts_multp=1),IF(H1097="out-sample",I1097*(J1097^Q1097),I1097*J1097),IF(Temp!sts_add=1,IF(H1097="out-sample",(I1097+(Q1097*J1097))*G1097,(I1097+J1097)*G1097),IF(H1097="out-sample",I1097*(J1097^Q1097)*G1097,I1097*J1097*G1097)))))</f>
        <v/>
      </c>
      <c r="L1097" s="32" t="str">
        <f t="shared" si="121"/>
        <v/>
      </c>
      <c r="M1097" s="32" t="str">
        <f t="shared" si="122"/>
        <v/>
      </c>
      <c r="N1097" s="32" t="str">
        <f t="shared" si="123"/>
        <v/>
      </c>
      <c r="O1097" s="32" t="str">
        <f t="shared" si="124"/>
        <v/>
      </c>
      <c r="P1097" s="32" t="str">
        <f t="shared" si="125"/>
        <v/>
      </c>
      <c r="Q1097" s="3" t="str">
        <f>IF(AND(Temp!fhor_indata=1,F1097="",H1096="in-sample"),1,IF(AND(Temp!fhor_indata=1,H1096="out-sample",Q1096&lt;ATA!XfHor),Q1096+1,IF(F1097="","",IF(AND(H1097="out-sample",H1096="in-sample"),1,IF(AND(H1097="out-sample",H1096="out-sample"),Q1096+1,IF(ISNUMBER(Q1096),Q1096+1,1))))))</f>
        <v/>
      </c>
      <c r="R1097" s="3" t="str">
        <f t="shared" si="119"/>
        <v/>
      </c>
      <c r="S1097" s="6"/>
      <c r="T1097" s="6"/>
      <c r="U1097" s="6"/>
      <c r="V1097" s="6"/>
      <c r="W1097" s="6"/>
      <c r="X1097" s="6"/>
      <c r="Y1097" s="6"/>
      <c r="Z1097" s="6"/>
      <c r="AA1097" s="6"/>
      <c r="AB1097" s="6"/>
      <c r="AC1097" s="6"/>
      <c r="AD1097" s="6"/>
      <c r="AE1097" s="6"/>
      <c r="AF1097" s="6"/>
      <c r="AG1097" s="6"/>
      <c r="AH1097" s="6"/>
      <c r="AI1097" s="6"/>
      <c r="AJ1097" s="6"/>
      <c r="AK1097" s="6"/>
      <c r="AX1097" s="63" t="e">
        <f t="shared" si="120"/>
        <v>#VALUE!</v>
      </c>
    </row>
    <row r="1098" spans="1:50" s="1" customFormat="1" ht="14.25" x14ac:dyDescent="0.2">
      <c r="A1098" s="6"/>
      <c r="B1098" s="6"/>
      <c r="C1098" s="6"/>
      <c r="D1098" s="3"/>
      <c r="E1098" s="70" t="str">
        <f>IF(ATA!E1098="","",ATA!E1098)</f>
        <v/>
      </c>
      <c r="F1098" s="51" t="str">
        <f>IF(ATA!F1098="","",ATA!F1098)</f>
        <v/>
      </c>
      <c r="G1098" s="11" t="str">
        <f>IF(ATA!G1098="","",ATA!G1098)</f>
        <v/>
      </c>
      <c r="H1098" s="55" t="str">
        <f>IF(ATA!H1098="","",ATA!H1098)</f>
        <v/>
      </c>
      <c r="I1098" s="31" t="str">
        <f>IF(AND(F1097="",H1097="in-sample"),"",IF(AND(Temp!fhor_indata=1,H1097="out-sample",H1098="out-sample"),I1097,IF(AND(F1098="",H1097="out-sample"),"",IF(AND(Temp!optSeasCoef=0,Temp!sts_add=1),IF(H1097="in-sample",IF(Q1097=bigT,((pCell/bigT)*F1097)+((1-(pCell/bigT))*(I1097+J1097)),IF(OR(F1098="",COUNT($F$2:F1097)&lt;=pCell),F1097,((pCell/COUNT($F$2:F1097))*F1097)+((1-(pCell/COUNT($F$2:F1097)))*(I1097+J1097)))),I1097),IF(AND(Temp!optSeasCoef=0,Temp!sts_multp=1),IF(H1097="in-sample",IF(Q1097=bigT,((pCell/bigT)*F1097)+((1-(pCell/bigT))*(I1097*J1097)),IF(OR(F1098="",COUNT(F$2:$F1097)&lt;=pCell),F1097,((pCell/COUNT($F$2:F1097))*F1097)+((1-(pCell/COUNT($F$2:F1097)))*(I1097*J1097)))),I1097),IF(Temp!sts_add=1,IF(H1097="in-sample",IF(Q1097=bigT,((pCell/bigT)*AX1097)+((1-(pCell/bigT))*(I1097+J1097)),IF(OR(F1098="",COUNT($AX$2:AX1097)&lt;=pCell),AX1097,((pCell/COUNT($AX$2:AX1097))*AX1097)+((1-(pCell/COUNT($AX$2:AX1097)))*(I1097+J1097)))),I1097),IF(H1097="in-sample",IF(Q1097=bigT,((pCell/bigT)*AX1097)+((1-(pCell/bigT))*(I1097*J1097)),IF(OR(F1098="",COUNT($AX$2:AX1097)&lt;=pCell),AX1097,((pCell/COUNT($AX$2:AX1097))*AX1097)+((1-(pCell/COUNT($AX$2:AX1097)))*(I1097*J1097)))),I1097)))))))</f>
        <v/>
      </c>
      <c r="J1098" s="31" t="str">
        <f>IF(AND(F1097="",H1097="in-sample"),"",IF(AND(Temp!fhor_indata=1,H1097="out-sample",H1098="out-sample"),J1097,IF(AND(F1098="",H1097="out-sample"),"",IF(AND(Temp!optSeasCoef=0,Temp!sts_add=1),IF(H1097="in-sample",IF(Q1097=bigT,((qCell/bigT)*(I1098-I1097))+((1-(qCell/bigT))*J1097),IF(OR(F1098="",COUNT($F$2:F1097)&lt;=qCell),IF(COUNT($F$2:F1097)=1,0,F1097-F1096),((qCell/COUNT($F$2:F1097))*(I1098-I1097))+((1-(qCell/COUNT($F$2:F1097)))*J1097))),J1097),IF(AND(Temp!optSeasCoef=0,Temp!sts_multp=1),IF(H1097="in-sample",IF(Q1097=bigT,((qCell/bigT)*(I1098/I1097))+((1-(qCell/bigT))*J1097),IF(qCell=0,1,IF(OR(F1098="",COUNT($F$2:F1097)&lt;=qCell),IF(COUNT($F$2:F1097)=1,1,F1097/F1096),((qCell/COUNT($F$2:F1097))*(I1098/I1097))+((1-(qCell/COUNT($F$2:F1097)))*J1097)))),J1097),IF(Temp!sts_add=1,IF(H1097="in-sample",IF(Q1097=bigT,((qCell/bigT)*(I1098-I1097))+((1-(qCell/bigT))*J1097),IF(OR(F1098="",COUNT($AX$2:AX1097)&lt;=qCell),IF(COUNT($AX$2:AX1097)=1,0,AX1097-AX1096),((qCell/COUNT($AX$2:AX1097))*(I1098-I1097))+((1-(qCell/COUNT($AX$2:AX1097)))*J1097))),J1097),IF(H1097="in-sample",IF(Q1097=bigT,((qCell/bigT)*(I1098/I1097))+((1-(qCell/bigT))*J1097),IF(qCell=0,1,IF(OR(F1098="",COUNT($AX$2:AX1097)&lt;=qCell),IF(COUNT($AX$2:AX1097)=1,1,AX1097/AX1096),((qCell/COUNT($AX$2:AX1097))*(I1098/I1097))+((1-(qCell/COUNT($AX$2:AX1097)))*J1097)))),J1097)))))))</f>
        <v/>
      </c>
      <c r="K1098" s="31" t="str">
        <f>IF(H1098="","",IF(AND(Temp!optSeasCoef=0,Temp!sts_add=1),IF(H1098="out-sample",I1098+(Q1098*J1098),I1098+J1098),IF(AND(Temp!optSeasCoef=0,Temp!sts_multp=1),IF(H1098="out-sample",I1098*(J1098^Q1098),I1098*J1098),IF(Temp!sts_add=1,IF(H1098="out-sample",(I1098+(Q1098*J1098))*G1098,(I1098+J1098)*G1098),IF(H1098="out-sample",I1098*(J1098^Q1098)*G1098,I1098*J1098*G1098)))))</f>
        <v/>
      </c>
      <c r="L1098" s="32" t="str">
        <f t="shared" si="121"/>
        <v/>
      </c>
      <c r="M1098" s="32" t="str">
        <f t="shared" si="122"/>
        <v/>
      </c>
      <c r="N1098" s="32" t="str">
        <f t="shared" si="123"/>
        <v/>
      </c>
      <c r="O1098" s="32" t="str">
        <f t="shared" si="124"/>
        <v/>
      </c>
      <c r="P1098" s="32" t="str">
        <f t="shared" si="125"/>
        <v/>
      </c>
      <c r="Q1098" s="3" t="str">
        <f>IF(AND(Temp!fhor_indata=1,F1098="",H1097="in-sample"),1,IF(AND(Temp!fhor_indata=1,H1097="out-sample",Q1097&lt;ATA!XfHor),Q1097+1,IF(F1098="","",IF(AND(H1098="out-sample",H1097="in-sample"),1,IF(AND(H1098="out-sample",H1097="out-sample"),Q1097+1,IF(ISNUMBER(Q1097),Q1097+1,1))))))</f>
        <v/>
      </c>
      <c r="R1098" s="3" t="str">
        <f t="shared" si="119"/>
        <v/>
      </c>
      <c r="S1098" s="6"/>
      <c r="T1098" s="6"/>
      <c r="U1098" s="6"/>
      <c r="V1098" s="6"/>
      <c r="W1098" s="6"/>
      <c r="X1098" s="6"/>
      <c r="Y1098" s="6"/>
      <c r="Z1098" s="6"/>
      <c r="AA1098" s="6"/>
      <c r="AB1098" s="6"/>
      <c r="AC1098" s="6"/>
      <c r="AD1098" s="6"/>
      <c r="AE1098" s="6"/>
      <c r="AF1098" s="6"/>
      <c r="AG1098" s="6"/>
      <c r="AH1098" s="6"/>
      <c r="AI1098" s="6"/>
      <c r="AJ1098" s="6"/>
      <c r="AK1098" s="6"/>
      <c r="AX1098" s="63" t="e">
        <f t="shared" si="120"/>
        <v>#VALUE!</v>
      </c>
    </row>
    <row r="1099" spans="1:50" s="1" customFormat="1" ht="14.25" x14ac:dyDescent="0.2">
      <c r="A1099" s="6"/>
      <c r="B1099" s="6"/>
      <c r="C1099" s="6"/>
      <c r="D1099" s="3"/>
      <c r="E1099" s="70" t="str">
        <f>IF(ATA!E1099="","",ATA!E1099)</f>
        <v/>
      </c>
      <c r="F1099" s="51" t="str">
        <f>IF(ATA!F1099="","",ATA!F1099)</f>
        <v/>
      </c>
      <c r="G1099" s="11" t="str">
        <f>IF(ATA!G1099="","",ATA!G1099)</f>
        <v/>
      </c>
      <c r="H1099" s="55" t="str">
        <f>IF(ATA!H1099="","",ATA!H1099)</f>
        <v/>
      </c>
      <c r="I1099" s="31" t="str">
        <f>IF(AND(F1098="",H1098="in-sample"),"",IF(AND(Temp!fhor_indata=1,H1098="out-sample",H1099="out-sample"),I1098,IF(AND(F1099="",H1098="out-sample"),"",IF(AND(Temp!optSeasCoef=0,Temp!sts_add=1),IF(H1098="in-sample",IF(Q1098=bigT,((pCell/bigT)*F1098)+((1-(pCell/bigT))*(I1098+J1098)),IF(OR(F1099="",COUNT($F$2:F1098)&lt;=pCell),F1098,((pCell/COUNT($F$2:F1098))*F1098)+((1-(pCell/COUNT($F$2:F1098)))*(I1098+J1098)))),I1098),IF(AND(Temp!optSeasCoef=0,Temp!sts_multp=1),IF(H1098="in-sample",IF(Q1098=bigT,((pCell/bigT)*F1098)+((1-(pCell/bigT))*(I1098*J1098)),IF(OR(F1099="",COUNT(F$2:$F1098)&lt;=pCell),F1098,((pCell/COUNT($F$2:F1098))*F1098)+((1-(pCell/COUNT($F$2:F1098)))*(I1098*J1098)))),I1098),IF(Temp!sts_add=1,IF(H1098="in-sample",IF(Q1098=bigT,((pCell/bigT)*AX1098)+((1-(pCell/bigT))*(I1098+J1098)),IF(OR(F1099="",COUNT($AX$2:AX1098)&lt;=pCell),AX1098,((pCell/COUNT($AX$2:AX1098))*AX1098)+((1-(pCell/COUNT($AX$2:AX1098)))*(I1098+J1098)))),I1098),IF(H1098="in-sample",IF(Q1098=bigT,((pCell/bigT)*AX1098)+((1-(pCell/bigT))*(I1098*J1098)),IF(OR(F1099="",COUNT($AX$2:AX1098)&lt;=pCell),AX1098,((pCell/COUNT($AX$2:AX1098))*AX1098)+((1-(pCell/COUNT($AX$2:AX1098)))*(I1098*J1098)))),I1098)))))))</f>
        <v/>
      </c>
      <c r="J1099" s="31" t="str">
        <f>IF(AND(F1098="",H1098="in-sample"),"",IF(AND(Temp!fhor_indata=1,H1098="out-sample",H1099="out-sample"),J1098,IF(AND(F1099="",H1098="out-sample"),"",IF(AND(Temp!optSeasCoef=0,Temp!sts_add=1),IF(H1098="in-sample",IF(Q1098=bigT,((qCell/bigT)*(I1099-I1098))+((1-(qCell/bigT))*J1098),IF(OR(F1099="",COUNT($F$2:F1098)&lt;=qCell),IF(COUNT($F$2:F1098)=1,0,F1098-F1097),((qCell/COUNT($F$2:F1098))*(I1099-I1098))+((1-(qCell/COUNT($F$2:F1098)))*J1098))),J1098),IF(AND(Temp!optSeasCoef=0,Temp!sts_multp=1),IF(H1098="in-sample",IF(Q1098=bigT,((qCell/bigT)*(I1099/I1098))+((1-(qCell/bigT))*J1098),IF(qCell=0,1,IF(OR(F1099="",COUNT($F$2:F1098)&lt;=qCell),IF(COUNT($F$2:F1098)=1,1,F1098/F1097),((qCell/COUNT($F$2:F1098))*(I1099/I1098))+((1-(qCell/COUNT($F$2:F1098)))*J1098)))),J1098),IF(Temp!sts_add=1,IF(H1098="in-sample",IF(Q1098=bigT,((qCell/bigT)*(I1099-I1098))+((1-(qCell/bigT))*J1098),IF(OR(F1099="",COUNT($AX$2:AX1098)&lt;=qCell),IF(COUNT($AX$2:AX1098)=1,0,AX1098-AX1097),((qCell/COUNT($AX$2:AX1098))*(I1099-I1098))+((1-(qCell/COUNT($AX$2:AX1098)))*J1098))),J1098),IF(H1098="in-sample",IF(Q1098=bigT,((qCell/bigT)*(I1099/I1098))+((1-(qCell/bigT))*J1098),IF(qCell=0,1,IF(OR(F1099="",COUNT($AX$2:AX1098)&lt;=qCell),IF(COUNT($AX$2:AX1098)=1,1,AX1098/AX1097),((qCell/COUNT($AX$2:AX1098))*(I1099/I1098))+((1-(qCell/COUNT($AX$2:AX1098)))*J1098)))),J1098)))))))</f>
        <v/>
      </c>
      <c r="K1099" s="31" t="str">
        <f>IF(H1099="","",IF(AND(Temp!optSeasCoef=0,Temp!sts_add=1),IF(H1099="out-sample",I1099+(Q1099*J1099),I1099+J1099),IF(AND(Temp!optSeasCoef=0,Temp!sts_multp=1),IF(H1099="out-sample",I1099*(J1099^Q1099),I1099*J1099),IF(Temp!sts_add=1,IF(H1099="out-sample",(I1099+(Q1099*J1099))*G1099,(I1099+J1099)*G1099),IF(H1099="out-sample",I1099*(J1099^Q1099)*G1099,I1099*J1099*G1099)))))</f>
        <v/>
      </c>
      <c r="L1099" s="32" t="str">
        <f t="shared" si="121"/>
        <v/>
      </c>
      <c r="M1099" s="32" t="str">
        <f t="shared" si="122"/>
        <v/>
      </c>
      <c r="N1099" s="32" t="str">
        <f t="shared" si="123"/>
        <v/>
      </c>
      <c r="O1099" s="32" t="str">
        <f t="shared" si="124"/>
        <v/>
      </c>
      <c r="P1099" s="32" t="str">
        <f t="shared" si="125"/>
        <v/>
      </c>
      <c r="Q1099" s="3" t="str">
        <f>IF(AND(Temp!fhor_indata=1,F1099="",H1098="in-sample"),1,IF(AND(Temp!fhor_indata=1,H1098="out-sample",Q1098&lt;ATA!XfHor),Q1098+1,IF(F1099="","",IF(AND(H1099="out-sample",H1098="in-sample"),1,IF(AND(H1099="out-sample",H1098="out-sample"),Q1098+1,IF(ISNUMBER(Q1098),Q1098+1,1))))))</f>
        <v/>
      </c>
      <c r="R1099" s="3" t="str">
        <f t="shared" si="119"/>
        <v/>
      </c>
      <c r="S1099" s="6"/>
      <c r="T1099" s="6"/>
      <c r="U1099" s="6"/>
      <c r="V1099" s="6"/>
      <c r="W1099" s="6"/>
      <c r="X1099" s="6"/>
      <c r="Y1099" s="6"/>
      <c r="Z1099" s="6"/>
      <c r="AA1099" s="6"/>
      <c r="AB1099" s="6"/>
      <c r="AC1099" s="6"/>
      <c r="AD1099" s="6"/>
      <c r="AE1099" s="6"/>
      <c r="AF1099" s="6"/>
      <c r="AG1099" s="6"/>
      <c r="AH1099" s="6"/>
      <c r="AI1099" s="6"/>
      <c r="AJ1099" s="6"/>
      <c r="AK1099" s="6"/>
      <c r="AX1099" s="63" t="e">
        <f t="shared" si="120"/>
        <v>#VALUE!</v>
      </c>
    </row>
    <row r="1100" spans="1:50" s="1" customFormat="1" ht="14.25" x14ac:dyDescent="0.2">
      <c r="A1100" s="6"/>
      <c r="B1100" s="6"/>
      <c r="C1100" s="6"/>
      <c r="D1100" s="3"/>
      <c r="E1100" s="70" t="str">
        <f>IF(ATA!E1100="","",ATA!E1100)</f>
        <v/>
      </c>
      <c r="F1100" s="51" t="str">
        <f>IF(ATA!F1100="","",ATA!F1100)</f>
        <v/>
      </c>
      <c r="G1100" s="11" t="str">
        <f>IF(ATA!G1100="","",ATA!G1100)</f>
        <v/>
      </c>
      <c r="H1100" s="55" t="str">
        <f>IF(ATA!H1100="","",ATA!H1100)</f>
        <v/>
      </c>
      <c r="I1100" s="31" t="str">
        <f>IF(AND(F1099="",H1099="in-sample"),"",IF(AND(Temp!fhor_indata=1,H1099="out-sample",H1100="out-sample"),I1099,IF(AND(F1100="",H1099="out-sample"),"",IF(AND(Temp!optSeasCoef=0,Temp!sts_add=1),IF(H1099="in-sample",IF(Q1099=bigT,((pCell/bigT)*F1099)+((1-(pCell/bigT))*(I1099+J1099)),IF(OR(F1100="",COUNT($F$2:F1099)&lt;=pCell),F1099,((pCell/COUNT($F$2:F1099))*F1099)+((1-(pCell/COUNT($F$2:F1099)))*(I1099+J1099)))),I1099),IF(AND(Temp!optSeasCoef=0,Temp!sts_multp=1),IF(H1099="in-sample",IF(Q1099=bigT,((pCell/bigT)*F1099)+((1-(pCell/bigT))*(I1099*J1099)),IF(OR(F1100="",COUNT(F$2:$F1099)&lt;=pCell),F1099,((pCell/COUNT($F$2:F1099))*F1099)+((1-(pCell/COUNT($F$2:F1099)))*(I1099*J1099)))),I1099),IF(Temp!sts_add=1,IF(H1099="in-sample",IF(Q1099=bigT,((pCell/bigT)*AX1099)+((1-(pCell/bigT))*(I1099+J1099)),IF(OR(F1100="",COUNT($AX$2:AX1099)&lt;=pCell),AX1099,((pCell/COUNT($AX$2:AX1099))*AX1099)+((1-(pCell/COUNT($AX$2:AX1099)))*(I1099+J1099)))),I1099),IF(H1099="in-sample",IF(Q1099=bigT,((pCell/bigT)*AX1099)+((1-(pCell/bigT))*(I1099*J1099)),IF(OR(F1100="",COUNT($AX$2:AX1099)&lt;=pCell),AX1099,((pCell/COUNT($AX$2:AX1099))*AX1099)+((1-(pCell/COUNT($AX$2:AX1099)))*(I1099*J1099)))),I1099)))))))</f>
        <v/>
      </c>
      <c r="J1100" s="31" t="str">
        <f>IF(AND(F1099="",H1099="in-sample"),"",IF(AND(Temp!fhor_indata=1,H1099="out-sample",H1100="out-sample"),J1099,IF(AND(F1100="",H1099="out-sample"),"",IF(AND(Temp!optSeasCoef=0,Temp!sts_add=1),IF(H1099="in-sample",IF(Q1099=bigT,((qCell/bigT)*(I1100-I1099))+((1-(qCell/bigT))*J1099),IF(OR(F1100="",COUNT($F$2:F1099)&lt;=qCell),IF(COUNT($F$2:F1099)=1,0,F1099-F1098),((qCell/COUNT($F$2:F1099))*(I1100-I1099))+((1-(qCell/COUNT($F$2:F1099)))*J1099))),J1099),IF(AND(Temp!optSeasCoef=0,Temp!sts_multp=1),IF(H1099="in-sample",IF(Q1099=bigT,((qCell/bigT)*(I1100/I1099))+((1-(qCell/bigT))*J1099),IF(qCell=0,1,IF(OR(F1100="",COUNT($F$2:F1099)&lt;=qCell),IF(COUNT($F$2:F1099)=1,1,F1099/F1098),((qCell/COUNT($F$2:F1099))*(I1100/I1099))+((1-(qCell/COUNT($F$2:F1099)))*J1099)))),J1099),IF(Temp!sts_add=1,IF(H1099="in-sample",IF(Q1099=bigT,((qCell/bigT)*(I1100-I1099))+((1-(qCell/bigT))*J1099),IF(OR(F1100="",COUNT($AX$2:AX1099)&lt;=qCell),IF(COUNT($AX$2:AX1099)=1,0,AX1099-AX1098),((qCell/COUNT($AX$2:AX1099))*(I1100-I1099))+((1-(qCell/COUNT($AX$2:AX1099)))*J1099))),J1099),IF(H1099="in-sample",IF(Q1099=bigT,((qCell/bigT)*(I1100/I1099))+((1-(qCell/bigT))*J1099),IF(qCell=0,1,IF(OR(F1100="",COUNT($AX$2:AX1099)&lt;=qCell),IF(COUNT($AX$2:AX1099)=1,1,AX1099/AX1098),((qCell/COUNT($AX$2:AX1099))*(I1100/I1099))+((1-(qCell/COUNT($AX$2:AX1099)))*J1099)))),J1099)))))))</f>
        <v/>
      </c>
      <c r="K1100" s="31" t="str">
        <f>IF(H1100="","",IF(AND(Temp!optSeasCoef=0,Temp!sts_add=1),IF(H1100="out-sample",I1100+(Q1100*J1100),I1100+J1100),IF(AND(Temp!optSeasCoef=0,Temp!sts_multp=1),IF(H1100="out-sample",I1100*(J1100^Q1100),I1100*J1100),IF(Temp!sts_add=1,IF(H1100="out-sample",(I1100+(Q1100*J1100))*G1100,(I1100+J1100)*G1100),IF(H1100="out-sample",I1100*(J1100^Q1100)*G1100,I1100*J1100*G1100)))))</f>
        <v/>
      </c>
      <c r="L1100" s="32" t="str">
        <f t="shared" si="121"/>
        <v/>
      </c>
      <c r="M1100" s="32" t="str">
        <f t="shared" si="122"/>
        <v/>
      </c>
      <c r="N1100" s="32" t="str">
        <f t="shared" si="123"/>
        <v/>
      </c>
      <c r="O1100" s="32" t="str">
        <f t="shared" si="124"/>
        <v/>
      </c>
      <c r="P1100" s="32" t="str">
        <f t="shared" si="125"/>
        <v/>
      </c>
      <c r="Q1100" s="3" t="str">
        <f>IF(AND(Temp!fhor_indata=1,F1100="",H1099="in-sample"),1,IF(AND(Temp!fhor_indata=1,H1099="out-sample",Q1099&lt;ATA!XfHor),Q1099+1,IF(F1100="","",IF(AND(H1100="out-sample",H1099="in-sample"),1,IF(AND(H1100="out-sample",H1099="out-sample"),Q1099+1,IF(ISNUMBER(Q1099),Q1099+1,1))))))</f>
        <v/>
      </c>
      <c r="R1100" s="3" t="str">
        <f t="shared" si="119"/>
        <v/>
      </c>
      <c r="S1100" s="6"/>
      <c r="T1100" s="6"/>
      <c r="U1100" s="6"/>
      <c r="V1100" s="6"/>
      <c r="W1100" s="6"/>
      <c r="X1100" s="6"/>
      <c r="Y1100" s="6"/>
      <c r="Z1100" s="6"/>
      <c r="AA1100" s="6"/>
      <c r="AB1100" s="6"/>
      <c r="AC1100" s="6"/>
      <c r="AD1100" s="6"/>
      <c r="AE1100" s="6"/>
      <c r="AF1100" s="6"/>
      <c r="AG1100" s="6"/>
      <c r="AH1100" s="6"/>
      <c r="AI1100" s="6"/>
      <c r="AJ1100" s="6"/>
      <c r="AK1100" s="6"/>
      <c r="AX1100" s="63" t="e">
        <f t="shared" si="120"/>
        <v>#VALUE!</v>
      </c>
    </row>
    <row r="1101" spans="1:50" s="1" customFormat="1" ht="14.25" x14ac:dyDescent="0.2">
      <c r="A1101" s="6"/>
      <c r="B1101" s="6"/>
      <c r="C1101" s="6"/>
      <c r="D1101" s="3"/>
      <c r="E1101" s="70" t="str">
        <f>IF(ATA!E1101="","",ATA!E1101)</f>
        <v/>
      </c>
      <c r="F1101" s="51" t="str">
        <f>IF(ATA!F1101="","",ATA!F1101)</f>
        <v/>
      </c>
      <c r="G1101" s="11" t="str">
        <f>IF(ATA!G1101="","",ATA!G1101)</f>
        <v/>
      </c>
      <c r="H1101" s="55" t="str">
        <f>IF(ATA!H1101="","",ATA!H1101)</f>
        <v/>
      </c>
      <c r="I1101" s="31" t="str">
        <f>IF(AND(F1100="",H1100="in-sample"),"",IF(AND(Temp!fhor_indata=1,H1100="out-sample",H1101="out-sample"),I1100,IF(AND(F1101="",H1100="out-sample"),"",IF(AND(Temp!optSeasCoef=0,Temp!sts_add=1),IF(H1100="in-sample",IF(Q1100=bigT,((pCell/bigT)*F1100)+((1-(pCell/bigT))*(I1100+J1100)),IF(OR(F1101="",COUNT($F$2:F1100)&lt;=pCell),F1100,((pCell/COUNT($F$2:F1100))*F1100)+((1-(pCell/COUNT($F$2:F1100)))*(I1100+J1100)))),I1100),IF(AND(Temp!optSeasCoef=0,Temp!sts_multp=1),IF(H1100="in-sample",IF(Q1100=bigT,((pCell/bigT)*F1100)+((1-(pCell/bigT))*(I1100*J1100)),IF(OR(F1101="",COUNT(F$2:$F1100)&lt;=pCell),F1100,((pCell/COUNT($F$2:F1100))*F1100)+((1-(pCell/COUNT($F$2:F1100)))*(I1100*J1100)))),I1100),IF(Temp!sts_add=1,IF(H1100="in-sample",IF(Q1100=bigT,((pCell/bigT)*AX1100)+((1-(pCell/bigT))*(I1100+J1100)),IF(OR(F1101="",COUNT($AX$2:AX1100)&lt;=pCell),AX1100,((pCell/COUNT($AX$2:AX1100))*AX1100)+((1-(pCell/COUNT($AX$2:AX1100)))*(I1100+J1100)))),I1100),IF(H1100="in-sample",IF(Q1100=bigT,((pCell/bigT)*AX1100)+((1-(pCell/bigT))*(I1100*J1100)),IF(OR(F1101="",COUNT($AX$2:AX1100)&lt;=pCell),AX1100,((pCell/COUNT($AX$2:AX1100))*AX1100)+((1-(pCell/COUNT($AX$2:AX1100)))*(I1100*J1100)))),I1100)))))))</f>
        <v/>
      </c>
      <c r="J1101" s="31" t="str">
        <f>IF(AND(F1100="",H1100="in-sample"),"",IF(AND(Temp!fhor_indata=1,H1100="out-sample",H1101="out-sample"),J1100,IF(AND(F1101="",H1100="out-sample"),"",IF(AND(Temp!optSeasCoef=0,Temp!sts_add=1),IF(H1100="in-sample",IF(Q1100=bigT,((qCell/bigT)*(I1101-I1100))+((1-(qCell/bigT))*J1100),IF(OR(F1101="",COUNT($F$2:F1100)&lt;=qCell),IF(COUNT($F$2:F1100)=1,0,F1100-F1099),((qCell/COUNT($F$2:F1100))*(I1101-I1100))+((1-(qCell/COUNT($F$2:F1100)))*J1100))),J1100),IF(AND(Temp!optSeasCoef=0,Temp!sts_multp=1),IF(H1100="in-sample",IF(Q1100=bigT,((qCell/bigT)*(I1101/I1100))+((1-(qCell/bigT))*J1100),IF(qCell=0,1,IF(OR(F1101="",COUNT($F$2:F1100)&lt;=qCell),IF(COUNT($F$2:F1100)=1,1,F1100/F1099),((qCell/COUNT($F$2:F1100))*(I1101/I1100))+((1-(qCell/COUNT($F$2:F1100)))*J1100)))),J1100),IF(Temp!sts_add=1,IF(H1100="in-sample",IF(Q1100=bigT,((qCell/bigT)*(I1101-I1100))+((1-(qCell/bigT))*J1100),IF(OR(F1101="",COUNT($AX$2:AX1100)&lt;=qCell),IF(COUNT($AX$2:AX1100)=1,0,AX1100-AX1099),((qCell/COUNT($AX$2:AX1100))*(I1101-I1100))+((1-(qCell/COUNT($AX$2:AX1100)))*J1100))),J1100),IF(H1100="in-sample",IF(Q1100=bigT,((qCell/bigT)*(I1101/I1100))+((1-(qCell/bigT))*J1100),IF(qCell=0,1,IF(OR(F1101="",COUNT($AX$2:AX1100)&lt;=qCell),IF(COUNT($AX$2:AX1100)=1,1,AX1100/AX1099),((qCell/COUNT($AX$2:AX1100))*(I1101/I1100))+((1-(qCell/COUNT($AX$2:AX1100)))*J1100)))),J1100)))))))</f>
        <v/>
      </c>
      <c r="K1101" s="31" t="str">
        <f>IF(H1101="","",IF(AND(Temp!optSeasCoef=0,Temp!sts_add=1),IF(H1101="out-sample",I1101+(Q1101*J1101),I1101+J1101),IF(AND(Temp!optSeasCoef=0,Temp!sts_multp=1),IF(H1101="out-sample",I1101*(J1101^Q1101),I1101*J1101),IF(Temp!sts_add=1,IF(H1101="out-sample",(I1101+(Q1101*J1101))*G1101,(I1101+J1101)*G1101),IF(H1101="out-sample",I1101*(J1101^Q1101)*G1101,I1101*J1101*G1101)))))</f>
        <v/>
      </c>
      <c r="L1101" s="32" t="str">
        <f t="shared" si="121"/>
        <v/>
      </c>
      <c r="M1101" s="32" t="str">
        <f t="shared" si="122"/>
        <v/>
      </c>
      <c r="N1101" s="32" t="str">
        <f t="shared" si="123"/>
        <v/>
      </c>
      <c r="O1101" s="32" t="str">
        <f t="shared" si="124"/>
        <v/>
      </c>
      <c r="P1101" s="32" t="str">
        <f t="shared" si="125"/>
        <v/>
      </c>
      <c r="Q1101" s="3" t="str">
        <f>IF(AND(Temp!fhor_indata=1,F1101="",H1100="in-sample"),1,IF(AND(Temp!fhor_indata=1,H1100="out-sample",Q1100&lt;ATA!XfHor),Q1100+1,IF(F1101="","",IF(AND(H1101="out-sample",H1100="in-sample"),1,IF(AND(H1101="out-sample",H1100="out-sample"),Q1100+1,IF(ISNUMBER(Q1100),Q1100+1,1))))))</f>
        <v/>
      </c>
      <c r="R1101" s="3" t="str">
        <f t="shared" si="119"/>
        <v/>
      </c>
      <c r="S1101" s="6"/>
      <c r="T1101" s="6"/>
      <c r="U1101" s="6"/>
      <c r="V1101" s="6"/>
      <c r="W1101" s="6"/>
      <c r="X1101" s="6"/>
      <c r="Y1101" s="6"/>
      <c r="Z1101" s="6"/>
      <c r="AA1101" s="6"/>
      <c r="AB1101" s="6"/>
      <c r="AC1101" s="6"/>
      <c r="AD1101" s="6"/>
      <c r="AE1101" s="6"/>
      <c r="AF1101" s="6"/>
      <c r="AG1101" s="6"/>
      <c r="AH1101" s="6"/>
      <c r="AI1101" s="6"/>
      <c r="AJ1101" s="6"/>
      <c r="AK1101" s="6"/>
      <c r="AX1101" s="63" t="e">
        <f t="shared" si="120"/>
        <v>#VALUE!</v>
      </c>
    </row>
    <row r="1102" spans="1:50" s="1" customFormat="1" ht="14.25" x14ac:dyDescent="0.2">
      <c r="A1102" s="6"/>
      <c r="B1102" s="6"/>
      <c r="C1102" s="6"/>
      <c r="D1102" s="3"/>
      <c r="E1102" s="70" t="str">
        <f>IF(ATA!E1102="","",ATA!E1102)</f>
        <v/>
      </c>
      <c r="F1102" s="51" t="str">
        <f>IF(ATA!F1102="","",ATA!F1102)</f>
        <v/>
      </c>
      <c r="G1102" s="11" t="str">
        <f>IF(ATA!G1102="","",ATA!G1102)</f>
        <v/>
      </c>
      <c r="H1102" s="55" t="str">
        <f>IF(ATA!H1102="","",ATA!H1102)</f>
        <v/>
      </c>
      <c r="I1102" s="31" t="str">
        <f>IF(AND(F1101="",H1101="in-sample"),"",IF(AND(Temp!fhor_indata=1,H1101="out-sample",H1102="out-sample"),I1101,IF(AND(F1102="",H1101="out-sample"),"",IF(AND(Temp!optSeasCoef=0,Temp!sts_add=1),IF(H1101="in-sample",IF(Q1101=bigT,((pCell/bigT)*F1101)+((1-(pCell/bigT))*(I1101+J1101)),IF(OR(F1102="",COUNT($F$2:F1101)&lt;=pCell),F1101,((pCell/COUNT($F$2:F1101))*F1101)+((1-(pCell/COUNT($F$2:F1101)))*(I1101+J1101)))),I1101),IF(AND(Temp!optSeasCoef=0,Temp!sts_multp=1),IF(H1101="in-sample",IF(Q1101=bigT,((pCell/bigT)*F1101)+((1-(pCell/bigT))*(I1101*J1101)),IF(OR(F1102="",COUNT(F$2:$F1101)&lt;=pCell),F1101,((pCell/COUNT($F$2:F1101))*F1101)+((1-(pCell/COUNT($F$2:F1101)))*(I1101*J1101)))),I1101),IF(Temp!sts_add=1,IF(H1101="in-sample",IF(Q1101=bigT,((pCell/bigT)*AX1101)+((1-(pCell/bigT))*(I1101+J1101)),IF(OR(F1102="",COUNT($AX$2:AX1101)&lt;=pCell),AX1101,((pCell/COUNT($AX$2:AX1101))*AX1101)+((1-(pCell/COUNT($AX$2:AX1101)))*(I1101+J1101)))),I1101),IF(H1101="in-sample",IF(Q1101=bigT,((pCell/bigT)*AX1101)+((1-(pCell/bigT))*(I1101*J1101)),IF(OR(F1102="",COUNT($AX$2:AX1101)&lt;=pCell),AX1101,((pCell/COUNT($AX$2:AX1101))*AX1101)+((1-(pCell/COUNT($AX$2:AX1101)))*(I1101*J1101)))),I1101)))))))</f>
        <v/>
      </c>
      <c r="J1102" s="31" t="str">
        <f>IF(AND(F1101="",H1101="in-sample"),"",IF(AND(Temp!fhor_indata=1,H1101="out-sample",H1102="out-sample"),J1101,IF(AND(F1102="",H1101="out-sample"),"",IF(AND(Temp!optSeasCoef=0,Temp!sts_add=1),IF(H1101="in-sample",IF(Q1101=bigT,((qCell/bigT)*(I1102-I1101))+((1-(qCell/bigT))*J1101),IF(OR(F1102="",COUNT($F$2:F1101)&lt;=qCell),IF(COUNT($F$2:F1101)=1,0,F1101-F1100),((qCell/COUNT($F$2:F1101))*(I1102-I1101))+((1-(qCell/COUNT($F$2:F1101)))*J1101))),J1101),IF(AND(Temp!optSeasCoef=0,Temp!sts_multp=1),IF(H1101="in-sample",IF(Q1101=bigT,((qCell/bigT)*(I1102/I1101))+((1-(qCell/bigT))*J1101),IF(qCell=0,1,IF(OR(F1102="",COUNT($F$2:F1101)&lt;=qCell),IF(COUNT($F$2:F1101)=1,1,F1101/F1100),((qCell/COUNT($F$2:F1101))*(I1102/I1101))+((1-(qCell/COUNT($F$2:F1101)))*J1101)))),J1101),IF(Temp!sts_add=1,IF(H1101="in-sample",IF(Q1101=bigT,((qCell/bigT)*(I1102-I1101))+((1-(qCell/bigT))*J1101),IF(OR(F1102="",COUNT($AX$2:AX1101)&lt;=qCell),IF(COUNT($AX$2:AX1101)=1,0,AX1101-AX1100),((qCell/COUNT($AX$2:AX1101))*(I1102-I1101))+((1-(qCell/COUNT($AX$2:AX1101)))*J1101))),J1101),IF(H1101="in-sample",IF(Q1101=bigT,((qCell/bigT)*(I1102/I1101))+((1-(qCell/bigT))*J1101),IF(qCell=0,1,IF(OR(F1102="",COUNT($AX$2:AX1101)&lt;=qCell),IF(COUNT($AX$2:AX1101)=1,1,AX1101/AX1100),((qCell/COUNT($AX$2:AX1101))*(I1102/I1101))+((1-(qCell/COUNT($AX$2:AX1101)))*J1101)))),J1101)))))))</f>
        <v/>
      </c>
      <c r="K1102" s="31" t="str">
        <f>IF(H1102="","",IF(AND(Temp!optSeasCoef=0,Temp!sts_add=1),IF(H1102="out-sample",I1102+(Q1102*J1102),I1102+J1102),IF(AND(Temp!optSeasCoef=0,Temp!sts_multp=1),IF(H1102="out-sample",I1102*(J1102^Q1102),I1102*J1102),IF(Temp!sts_add=1,IF(H1102="out-sample",(I1102+(Q1102*J1102))*G1102,(I1102+J1102)*G1102),IF(H1102="out-sample",I1102*(J1102^Q1102)*G1102,I1102*J1102*G1102)))))</f>
        <v/>
      </c>
      <c r="L1102" s="32" t="str">
        <f t="shared" si="121"/>
        <v/>
      </c>
      <c r="M1102" s="32" t="str">
        <f t="shared" si="122"/>
        <v/>
      </c>
      <c r="N1102" s="32" t="str">
        <f t="shared" si="123"/>
        <v/>
      </c>
      <c r="O1102" s="32" t="str">
        <f t="shared" si="124"/>
        <v/>
      </c>
      <c r="P1102" s="32" t="str">
        <f t="shared" si="125"/>
        <v/>
      </c>
      <c r="Q1102" s="3" t="str">
        <f>IF(AND(Temp!fhor_indata=1,F1102="",H1101="in-sample"),1,IF(AND(Temp!fhor_indata=1,H1101="out-sample",Q1101&lt;ATA!XfHor),Q1101+1,IF(F1102="","",IF(AND(H1102="out-sample",H1101="in-sample"),1,IF(AND(H1102="out-sample",H1101="out-sample"),Q1101+1,IF(ISNUMBER(Q1101),Q1101+1,1))))))</f>
        <v/>
      </c>
      <c r="R1102" s="3" t="str">
        <f t="shared" si="119"/>
        <v/>
      </c>
      <c r="S1102" s="6"/>
      <c r="T1102" s="6"/>
      <c r="U1102" s="6"/>
      <c r="V1102" s="6"/>
      <c r="W1102" s="6"/>
      <c r="X1102" s="6"/>
      <c r="Y1102" s="6"/>
      <c r="Z1102" s="6"/>
      <c r="AA1102" s="6"/>
      <c r="AB1102" s="6"/>
      <c r="AC1102" s="6"/>
      <c r="AD1102" s="6"/>
      <c r="AE1102" s="6"/>
      <c r="AF1102" s="6"/>
      <c r="AG1102" s="6"/>
      <c r="AH1102" s="6"/>
      <c r="AI1102" s="6"/>
      <c r="AJ1102" s="6"/>
      <c r="AK1102" s="6"/>
      <c r="AX1102" s="63" t="e">
        <f t="shared" si="120"/>
        <v>#VALUE!</v>
      </c>
    </row>
    <row r="1103" spans="1:50" s="1" customFormat="1" ht="14.25" x14ac:dyDescent="0.2">
      <c r="A1103" s="6"/>
      <c r="B1103" s="6"/>
      <c r="C1103" s="6"/>
      <c r="D1103" s="3"/>
      <c r="E1103" s="70" t="str">
        <f>IF(ATA!E1103="","",ATA!E1103)</f>
        <v/>
      </c>
      <c r="F1103" s="51" t="str">
        <f>IF(ATA!F1103="","",ATA!F1103)</f>
        <v/>
      </c>
      <c r="G1103" s="11" t="str">
        <f>IF(ATA!G1103="","",ATA!G1103)</f>
        <v/>
      </c>
      <c r="H1103" s="55" t="str">
        <f>IF(ATA!H1103="","",ATA!H1103)</f>
        <v/>
      </c>
      <c r="I1103" s="31" t="str">
        <f>IF(AND(F1102="",H1102="in-sample"),"",IF(AND(Temp!fhor_indata=1,H1102="out-sample",H1103="out-sample"),I1102,IF(AND(F1103="",H1102="out-sample"),"",IF(AND(Temp!optSeasCoef=0,Temp!sts_add=1),IF(H1102="in-sample",IF(Q1102=bigT,((pCell/bigT)*F1102)+((1-(pCell/bigT))*(I1102+J1102)),IF(OR(F1103="",COUNT($F$2:F1102)&lt;=pCell),F1102,((pCell/COUNT($F$2:F1102))*F1102)+((1-(pCell/COUNT($F$2:F1102)))*(I1102+J1102)))),I1102),IF(AND(Temp!optSeasCoef=0,Temp!sts_multp=1),IF(H1102="in-sample",IF(Q1102=bigT,((pCell/bigT)*F1102)+((1-(pCell/bigT))*(I1102*J1102)),IF(OR(F1103="",COUNT(F$2:$F1102)&lt;=pCell),F1102,((pCell/COUNT($F$2:F1102))*F1102)+((1-(pCell/COUNT($F$2:F1102)))*(I1102*J1102)))),I1102),IF(Temp!sts_add=1,IF(H1102="in-sample",IF(Q1102=bigT,((pCell/bigT)*AX1102)+((1-(pCell/bigT))*(I1102+J1102)),IF(OR(F1103="",COUNT($AX$2:AX1102)&lt;=pCell),AX1102,((pCell/COUNT($AX$2:AX1102))*AX1102)+((1-(pCell/COUNT($AX$2:AX1102)))*(I1102+J1102)))),I1102),IF(H1102="in-sample",IF(Q1102=bigT,((pCell/bigT)*AX1102)+((1-(pCell/bigT))*(I1102*J1102)),IF(OR(F1103="",COUNT($AX$2:AX1102)&lt;=pCell),AX1102,((pCell/COUNT($AX$2:AX1102))*AX1102)+((1-(pCell/COUNT($AX$2:AX1102)))*(I1102*J1102)))),I1102)))))))</f>
        <v/>
      </c>
      <c r="J1103" s="31" t="str">
        <f>IF(AND(F1102="",H1102="in-sample"),"",IF(AND(Temp!fhor_indata=1,H1102="out-sample",H1103="out-sample"),J1102,IF(AND(F1103="",H1102="out-sample"),"",IF(AND(Temp!optSeasCoef=0,Temp!sts_add=1),IF(H1102="in-sample",IF(Q1102=bigT,((qCell/bigT)*(I1103-I1102))+((1-(qCell/bigT))*J1102),IF(OR(F1103="",COUNT($F$2:F1102)&lt;=qCell),IF(COUNT($F$2:F1102)=1,0,F1102-F1101),((qCell/COUNT($F$2:F1102))*(I1103-I1102))+((1-(qCell/COUNT($F$2:F1102)))*J1102))),J1102),IF(AND(Temp!optSeasCoef=0,Temp!sts_multp=1),IF(H1102="in-sample",IF(Q1102=bigT,((qCell/bigT)*(I1103/I1102))+((1-(qCell/bigT))*J1102),IF(qCell=0,1,IF(OR(F1103="",COUNT($F$2:F1102)&lt;=qCell),IF(COUNT($F$2:F1102)=1,1,F1102/F1101),((qCell/COUNT($F$2:F1102))*(I1103/I1102))+((1-(qCell/COUNT($F$2:F1102)))*J1102)))),J1102),IF(Temp!sts_add=1,IF(H1102="in-sample",IF(Q1102=bigT,((qCell/bigT)*(I1103-I1102))+((1-(qCell/bigT))*J1102),IF(OR(F1103="",COUNT($AX$2:AX1102)&lt;=qCell),IF(COUNT($AX$2:AX1102)=1,0,AX1102-AX1101),((qCell/COUNT($AX$2:AX1102))*(I1103-I1102))+((1-(qCell/COUNT($AX$2:AX1102)))*J1102))),J1102),IF(H1102="in-sample",IF(Q1102=bigT,((qCell/bigT)*(I1103/I1102))+((1-(qCell/bigT))*J1102),IF(qCell=0,1,IF(OR(F1103="",COUNT($AX$2:AX1102)&lt;=qCell),IF(COUNT($AX$2:AX1102)=1,1,AX1102/AX1101),((qCell/COUNT($AX$2:AX1102))*(I1103/I1102))+((1-(qCell/COUNT($AX$2:AX1102)))*J1102)))),J1102)))))))</f>
        <v/>
      </c>
      <c r="K1103" s="31" t="str">
        <f>IF(H1103="","",IF(AND(Temp!optSeasCoef=0,Temp!sts_add=1),IF(H1103="out-sample",I1103+(Q1103*J1103),I1103+J1103),IF(AND(Temp!optSeasCoef=0,Temp!sts_multp=1),IF(H1103="out-sample",I1103*(J1103^Q1103),I1103*J1103),IF(Temp!sts_add=1,IF(H1103="out-sample",(I1103+(Q1103*J1103))*G1103,(I1103+J1103)*G1103),IF(H1103="out-sample",I1103*(J1103^Q1103)*G1103,I1103*J1103*G1103)))))</f>
        <v/>
      </c>
      <c r="L1103" s="32" t="str">
        <f t="shared" si="121"/>
        <v/>
      </c>
      <c r="M1103" s="32" t="str">
        <f t="shared" si="122"/>
        <v/>
      </c>
      <c r="N1103" s="32" t="str">
        <f t="shared" si="123"/>
        <v/>
      </c>
      <c r="O1103" s="32" t="str">
        <f t="shared" si="124"/>
        <v/>
      </c>
      <c r="P1103" s="32" t="str">
        <f t="shared" si="125"/>
        <v/>
      </c>
      <c r="Q1103" s="3" t="str">
        <f>IF(AND(Temp!fhor_indata=1,F1103="",H1102="in-sample"),1,IF(AND(Temp!fhor_indata=1,H1102="out-sample",Q1102&lt;ATA!XfHor),Q1102+1,IF(F1103="","",IF(AND(H1103="out-sample",H1102="in-sample"),1,IF(AND(H1103="out-sample",H1102="out-sample"),Q1102+1,IF(ISNUMBER(Q1102),Q1102+1,1))))))</f>
        <v/>
      </c>
      <c r="R1103" s="3" t="str">
        <f t="shared" si="119"/>
        <v/>
      </c>
      <c r="S1103" s="6"/>
      <c r="T1103" s="6"/>
      <c r="U1103" s="6"/>
      <c r="V1103" s="6"/>
      <c r="W1103" s="6"/>
      <c r="X1103" s="6"/>
      <c r="Y1103" s="6"/>
      <c r="Z1103" s="6"/>
      <c r="AA1103" s="6"/>
      <c r="AB1103" s="6"/>
      <c r="AC1103" s="6"/>
      <c r="AD1103" s="6"/>
      <c r="AE1103" s="6"/>
      <c r="AF1103" s="6"/>
      <c r="AG1103" s="6"/>
      <c r="AH1103" s="6"/>
      <c r="AI1103" s="6"/>
      <c r="AJ1103" s="6"/>
      <c r="AK1103" s="6"/>
      <c r="AX1103" s="63" t="e">
        <f t="shared" si="120"/>
        <v>#VALUE!</v>
      </c>
    </row>
    <row r="1104" spans="1:50" s="1" customFormat="1" ht="14.25" x14ac:dyDescent="0.2">
      <c r="A1104" s="6"/>
      <c r="B1104" s="6"/>
      <c r="C1104" s="6"/>
      <c r="D1104" s="3"/>
      <c r="E1104" s="70" t="str">
        <f>IF(ATA!E1104="","",ATA!E1104)</f>
        <v/>
      </c>
      <c r="F1104" s="51" t="str">
        <f>IF(ATA!F1104="","",ATA!F1104)</f>
        <v/>
      </c>
      <c r="G1104" s="11" t="str">
        <f>IF(ATA!G1104="","",ATA!G1104)</f>
        <v/>
      </c>
      <c r="H1104" s="55" t="str">
        <f>IF(ATA!H1104="","",ATA!H1104)</f>
        <v/>
      </c>
      <c r="I1104" s="31" t="str">
        <f>IF(AND(F1103="",H1103="in-sample"),"",IF(AND(Temp!fhor_indata=1,H1103="out-sample",H1104="out-sample"),I1103,IF(AND(F1104="",H1103="out-sample"),"",IF(AND(Temp!optSeasCoef=0,Temp!sts_add=1),IF(H1103="in-sample",IF(Q1103=bigT,((pCell/bigT)*F1103)+((1-(pCell/bigT))*(I1103+J1103)),IF(OR(F1104="",COUNT($F$2:F1103)&lt;=pCell),F1103,((pCell/COUNT($F$2:F1103))*F1103)+((1-(pCell/COUNT($F$2:F1103)))*(I1103+J1103)))),I1103),IF(AND(Temp!optSeasCoef=0,Temp!sts_multp=1),IF(H1103="in-sample",IF(Q1103=bigT,((pCell/bigT)*F1103)+((1-(pCell/bigT))*(I1103*J1103)),IF(OR(F1104="",COUNT(F$2:$F1103)&lt;=pCell),F1103,((pCell/COUNT($F$2:F1103))*F1103)+((1-(pCell/COUNT($F$2:F1103)))*(I1103*J1103)))),I1103),IF(Temp!sts_add=1,IF(H1103="in-sample",IF(Q1103=bigT,((pCell/bigT)*AX1103)+((1-(pCell/bigT))*(I1103+J1103)),IF(OR(F1104="",COUNT($AX$2:AX1103)&lt;=pCell),AX1103,((pCell/COUNT($AX$2:AX1103))*AX1103)+((1-(pCell/COUNT($AX$2:AX1103)))*(I1103+J1103)))),I1103),IF(H1103="in-sample",IF(Q1103=bigT,((pCell/bigT)*AX1103)+((1-(pCell/bigT))*(I1103*J1103)),IF(OR(F1104="",COUNT($AX$2:AX1103)&lt;=pCell),AX1103,((pCell/COUNT($AX$2:AX1103))*AX1103)+((1-(pCell/COUNT($AX$2:AX1103)))*(I1103*J1103)))),I1103)))))))</f>
        <v/>
      </c>
      <c r="J1104" s="31" t="str">
        <f>IF(AND(F1103="",H1103="in-sample"),"",IF(AND(Temp!fhor_indata=1,H1103="out-sample",H1104="out-sample"),J1103,IF(AND(F1104="",H1103="out-sample"),"",IF(AND(Temp!optSeasCoef=0,Temp!sts_add=1),IF(H1103="in-sample",IF(Q1103=bigT,((qCell/bigT)*(I1104-I1103))+((1-(qCell/bigT))*J1103),IF(OR(F1104="",COUNT($F$2:F1103)&lt;=qCell),IF(COUNT($F$2:F1103)=1,0,F1103-F1102),((qCell/COUNT($F$2:F1103))*(I1104-I1103))+((1-(qCell/COUNT($F$2:F1103)))*J1103))),J1103),IF(AND(Temp!optSeasCoef=0,Temp!sts_multp=1),IF(H1103="in-sample",IF(Q1103=bigT,((qCell/bigT)*(I1104/I1103))+((1-(qCell/bigT))*J1103),IF(qCell=0,1,IF(OR(F1104="",COUNT($F$2:F1103)&lt;=qCell),IF(COUNT($F$2:F1103)=1,1,F1103/F1102),((qCell/COUNT($F$2:F1103))*(I1104/I1103))+((1-(qCell/COUNT($F$2:F1103)))*J1103)))),J1103),IF(Temp!sts_add=1,IF(H1103="in-sample",IF(Q1103=bigT,((qCell/bigT)*(I1104-I1103))+((1-(qCell/bigT))*J1103),IF(OR(F1104="",COUNT($AX$2:AX1103)&lt;=qCell),IF(COUNT($AX$2:AX1103)=1,0,AX1103-AX1102),((qCell/COUNT($AX$2:AX1103))*(I1104-I1103))+((1-(qCell/COUNT($AX$2:AX1103)))*J1103))),J1103),IF(H1103="in-sample",IF(Q1103=bigT,((qCell/bigT)*(I1104/I1103))+((1-(qCell/bigT))*J1103),IF(qCell=0,1,IF(OR(F1104="",COUNT($AX$2:AX1103)&lt;=qCell),IF(COUNT($AX$2:AX1103)=1,1,AX1103/AX1102),((qCell/COUNT($AX$2:AX1103))*(I1104/I1103))+((1-(qCell/COUNT($AX$2:AX1103)))*J1103)))),J1103)))))))</f>
        <v/>
      </c>
      <c r="K1104" s="31" t="str">
        <f>IF(H1104="","",IF(AND(Temp!optSeasCoef=0,Temp!sts_add=1),IF(H1104="out-sample",I1104+(Q1104*J1104),I1104+J1104),IF(AND(Temp!optSeasCoef=0,Temp!sts_multp=1),IF(H1104="out-sample",I1104*(J1104^Q1104),I1104*J1104),IF(Temp!sts_add=1,IF(H1104="out-sample",(I1104+(Q1104*J1104))*G1104,(I1104+J1104)*G1104),IF(H1104="out-sample",I1104*(J1104^Q1104)*G1104,I1104*J1104*G1104)))))</f>
        <v/>
      </c>
      <c r="L1104" s="32" t="str">
        <f t="shared" si="121"/>
        <v/>
      </c>
      <c r="M1104" s="32" t="str">
        <f t="shared" si="122"/>
        <v/>
      </c>
      <c r="N1104" s="32" t="str">
        <f t="shared" si="123"/>
        <v/>
      </c>
      <c r="O1104" s="32" t="str">
        <f t="shared" si="124"/>
        <v/>
      </c>
      <c r="P1104" s="32" t="str">
        <f t="shared" si="125"/>
        <v/>
      </c>
      <c r="Q1104" s="3" t="str">
        <f>IF(AND(Temp!fhor_indata=1,F1104="",H1103="in-sample"),1,IF(AND(Temp!fhor_indata=1,H1103="out-sample",Q1103&lt;ATA!XfHor),Q1103+1,IF(F1104="","",IF(AND(H1104="out-sample",H1103="in-sample"),1,IF(AND(H1104="out-sample",H1103="out-sample"),Q1103+1,IF(ISNUMBER(Q1103),Q1103+1,1))))))</f>
        <v/>
      </c>
      <c r="R1104" s="3" t="str">
        <f t="shared" si="119"/>
        <v/>
      </c>
      <c r="S1104" s="6"/>
      <c r="T1104" s="6"/>
      <c r="U1104" s="6"/>
      <c r="V1104" s="6"/>
      <c r="W1104" s="6"/>
      <c r="X1104" s="6"/>
      <c r="Y1104" s="6"/>
      <c r="Z1104" s="6"/>
      <c r="AA1104" s="6"/>
      <c r="AB1104" s="6"/>
      <c r="AC1104" s="6"/>
      <c r="AD1104" s="6"/>
      <c r="AE1104" s="6"/>
      <c r="AF1104" s="6"/>
      <c r="AG1104" s="6"/>
      <c r="AH1104" s="6"/>
      <c r="AI1104" s="6"/>
      <c r="AJ1104" s="6"/>
      <c r="AK1104" s="6"/>
      <c r="AX1104" s="63" t="e">
        <f t="shared" si="120"/>
        <v>#VALUE!</v>
      </c>
    </row>
    <row r="1105" spans="1:50" s="1" customFormat="1" ht="14.25" x14ac:dyDescent="0.2">
      <c r="A1105" s="6"/>
      <c r="B1105" s="6"/>
      <c r="C1105" s="6"/>
      <c r="D1105" s="3"/>
      <c r="E1105" s="70" t="str">
        <f>IF(ATA!E1105="","",ATA!E1105)</f>
        <v/>
      </c>
      <c r="F1105" s="51" t="str">
        <f>IF(ATA!F1105="","",ATA!F1105)</f>
        <v/>
      </c>
      <c r="G1105" s="11" t="str">
        <f>IF(ATA!G1105="","",ATA!G1105)</f>
        <v/>
      </c>
      <c r="H1105" s="55" t="str">
        <f>IF(ATA!H1105="","",ATA!H1105)</f>
        <v/>
      </c>
      <c r="I1105" s="31" t="str">
        <f>IF(AND(F1104="",H1104="in-sample"),"",IF(AND(Temp!fhor_indata=1,H1104="out-sample",H1105="out-sample"),I1104,IF(AND(F1105="",H1104="out-sample"),"",IF(AND(Temp!optSeasCoef=0,Temp!sts_add=1),IF(H1104="in-sample",IF(Q1104=bigT,((pCell/bigT)*F1104)+((1-(pCell/bigT))*(I1104+J1104)),IF(OR(F1105="",COUNT($F$2:F1104)&lt;=pCell),F1104,((pCell/COUNT($F$2:F1104))*F1104)+((1-(pCell/COUNT($F$2:F1104)))*(I1104+J1104)))),I1104),IF(AND(Temp!optSeasCoef=0,Temp!sts_multp=1),IF(H1104="in-sample",IF(Q1104=bigT,((pCell/bigT)*F1104)+((1-(pCell/bigT))*(I1104*J1104)),IF(OR(F1105="",COUNT(F$2:$F1104)&lt;=pCell),F1104,((pCell/COUNT($F$2:F1104))*F1104)+((1-(pCell/COUNT($F$2:F1104)))*(I1104*J1104)))),I1104),IF(Temp!sts_add=1,IF(H1104="in-sample",IF(Q1104=bigT,((pCell/bigT)*AX1104)+((1-(pCell/bigT))*(I1104+J1104)),IF(OR(F1105="",COUNT($AX$2:AX1104)&lt;=pCell),AX1104,((pCell/COUNT($AX$2:AX1104))*AX1104)+((1-(pCell/COUNT($AX$2:AX1104)))*(I1104+J1104)))),I1104),IF(H1104="in-sample",IF(Q1104=bigT,((pCell/bigT)*AX1104)+((1-(pCell/bigT))*(I1104*J1104)),IF(OR(F1105="",COUNT($AX$2:AX1104)&lt;=pCell),AX1104,((pCell/COUNT($AX$2:AX1104))*AX1104)+((1-(pCell/COUNT($AX$2:AX1104)))*(I1104*J1104)))),I1104)))))))</f>
        <v/>
      </c>
      <c r="J1105" s="31" t="str">
        <f>IF(AND(F1104="",H1104="in-sample"),"",IF(AND(Temp!fhor_indata=1,H1104="out-sample",H1105="out-sample"),J1104,IF(AND(F1105="",H1104="out-sample"),"",IF(AND(Temp!optSeasCoef=0,Temp!sts_add=1),IF(H1104="in-sample",IF(Q1104=bigT,((qCell/bigT)*(I1105-I1104))+((1-(qCell/bigT))*J1104),IF(OR(F1105="",COUNT($F$2:F1104)&lt;=qCell),IF(COUNT($F$2:F1104)=1,0,F1104-F1103),((qCell/COUNT($F$2:F1104))*(I1105-I1104))+((1-(qCell/COUNT($F$2:F1104)))*J1104))),J1104),IF(AND(Temp!optSeasCoef=0,Temp!sts_multp=1),IF(H1104="in-sample",IF(Q1104=bigT,((qCell/bigT)*(I1105/I1104))+((1-(qCell/bigT))*J1104),IF(qCell=0,1,IF(OR(F1105="",COUNT($F$2:F1104)&lt;=qCell),IF(COUNT($F$2:F1104)=1,1,F1104/F1103),((qCell/COUNT($F$2:F1104))*(I1105/I1104))+((1-(qCell/COUNT($F$2:F1104)))*J1104)))),J1104),IF(Temp!sts_add=1,IF(H1104="in-sample",IF(Q1104=bigT,((qCell/bigT)*(I1105-I1104))+((1-(qCell/bigT))*J1104),IF(OR(F1105="",COUNT($AX$2:AX1104)&lt;=qCell),IF(COUNT($AX$2:AX1104)=1,0,AX1104-AX1103),((qCell/COUNT($AX$2:AX1104))*(I1105-I1104))+((1-(qCell/COUNT($AX$2:AX1104)))*J1104))),J1104),IF(H1104="in-sample",IF(Q1104=bigT,((qCell/bigT)*(I1105/I1104))+((1-(qCell/bigT))*J1104),IF(qCell=0,1,IF(OR(F1105="",COUNT($AX$2:AX1104)&lt;=qCell),IF(COUNT($AX$2:AX1104)=1,1,AX1104/AX1103),((qCell/COUNT($AX$2:AX1104))*(I1105/I1104))+((1-(qCell/COUNT($AX$2:AX1104)))*J1104)))),J1104)))))))</f>
        <v/>
      </c>
      <c r="K1105" s="31" t="str">
        <f>IF(H1105="","",IF(AND(Temp!optSeasCoef=0,Temp!sts_add=1),IF(H1105="out-sample",I1105+(Q1105*J1105),I1105+J1105),IF(AND(Temp!optSeasCoef=0,Temp!sts_multp=1),IF(H1105="out-sample",I1105*(J1105^Q1105),I1105*J1105),IF(Temp!sts_add=1,IF(H1105="out-sample",(I1105+(Q1105*J1105))*G1105,(I1105+J1105)*G1105),IF(H1105="out-sample",I1105*(J1105^Q1105)*G1105,I1105*J1105*G1105)))))</f>
        <v/>
      </c>
      <c r="L1105" s="32" t="str">
        <f t="shared" si="121"/>
        <v/>
      </c>
      <c r="M1105" s="32" t="str">
        <f t="shared" si="122"/>
        <v/>
      </c>
      <c r="N1105" s="32" t="str">
        <f t="shared" si="123"/>
        <v/>
      </c>
      <c r="O1105" s="32" t="str">
        <f t="shared" si="124"/>
        <v/>
      </c>
      <c r="P1105" s="32" t="str">
        <f t="shared" si="125"/>
        <v/>
      </c>
      <c r="Q1105" s="3" t="str">
        <f>IF(AND(Temp!fhor_indata=1,F1105="",H1104="in-sample"),1,IF(AND(Temp!fhor_indata=1,H1104="out-sample",Q1104&lt;ATA!XfHor),Q1104+1,IF(F1105="","",IF(AND(H1105="out-sample",H1104="in-sample"),1,IF(AND(H1105="out-sample",H1104="out-sample"),Q1104+1,IF(ISNUMBER(Q1104),Q1104+1,1))))))</f>
        <v/>
      </c>
      <c r="R1105" s="3" t="str">
        <f t="shared" si="119"/>
        <v/>
      </c>
      <c r="S1105" s="6"/>
      <c r="T1105" s="6"/>
      <c r="U1105" s="6"/>
      <c r="V1105" s="6"/>
      <c r="W1105" s="6"/>
      <c r="X1105" s="6"/>
      <c r="Y1105" s="6"/>
      <c r="Z1105" s="6"/>
      <c r="AA1105" s="6"/>
      <c r="AB1105" s="6"/>
      <c r="AC1105" s="6"/>
      <c r="AD1105" s="6"/>
      <c r="AE1105" s="6"/>
      <c r="AF1105" s="6"/>
      <c r="AG1105" s="6"/>
      <c r="AH1105" s="6"/>
      <c r="AI1105" s="6"/>
      <c r="AJ1105" s="6"/>
      <c r="AK1105" s="6"/>
      <c r="AX1105" s="63" t="e">
        <f t="shared" si="120"/>
        <v>#VALUE!</v>
      </c>
    </row>
    <row r="1106" spans="1:50" s="1" customFormat="1" ht="14.25" x14ac:dyDescent="0.2">
      <c r="A1106" s="6"/>
      <c r="B1106" s="6"/>
      <c r="C1106" s="6"/>
      <c r="D1106" s="3"/>
      <c r="E1106" s="70" t="str">
        <f>IF(ATA!E1106="","",ATA!E1106)</f>
        <v/>
      </c>
      <c r="F1106" s="51" t="str">
        <f>IF(ATA!F1106="","",ATA!F1106)</f>
        <v/>
      </c>
      <c r="G1106" s="11" t="str">
        <f>IF(ATA!G1106="","",ATA!G1106)</f>
        <v/>
      </c>
      <c r="H1106" s="55" t="str">
        <f>IF(ATA!H1106="","",ATA!H1106)</f>
        <v/>
      </c>
      <c r="I1106" s="31" t="str">
        <f>IF(AND(F1105="",H1105="in-sample"),"",IF(AND(Temp!fhor_indata=1,H1105="out-sample",H1106="out-sample"),I1105,IF(AND(F1106="",H1105="out-sample"),"",IF(AND(Temp!optSeasCoef=0,Temp!sts_add=1),IF(H1105="in-sample",IF(Q1105=bigT,((pCell/bigT)*F1105)+((1-(pCell/bigT))*(I1105+J1105)),IF(OR(F1106="",COUNT($F$2:F1105)&lt;=pCell),F1105,((pCell/COUNT($F$2:F1105))*F1105)+((1-(pCell/COUNT($F$2:F1105)))*(I1105+J1105)))),I1105),IF(AND(Temp!optSeasCoef=0,Temp!sts_multp=1),IF(H1105="in-sample",IF(Q1105=bigT,((pCell/bigT)*F1105)+((1-(pCell/bigT))*(I1105*J1105)),IF(OR(F1106="",COUNT(F$2:$F1105)&lt;=pCell),F1105,((pCell/COUNT($F$2:F1105))*F1105)+((1-(pCell/COUNT($F$2:F1105)))*(I1105*J1105)))),I1105),IF(Temp!sts_add=1,IF(H1105="in-sample",IF(Q1105=bigT,((pCell/bigT)*AX1105)+((1-(pCell/bigT))*(I1105+J1105)),IF(OR(F1106="",COUNT($AX$2:AX1105)&lt;=pCell),AX1105,((pCell/COUNT($AX$2:AX1105))*AX1105)+((1-(pCell/COUNT($AX$2:AX1105)))*(I1105+J1105)))),I1105),IF(H1105="in-sample",IF(Q1105=bigT,((pCell/bigT)*AX1105)+((1-(pCell/bigT))*(I1105*J1105)),IF(OR(F1106="",COUNT($AX$2:AX1105)&lt;=pCell),AX1105,((pCell/COUNT($AX$2:AX1105))*AX1105)+((1-(pCell/COUNT($AX$2:AX1105)))*(I1105*J1105)))),I1105)))))))</f>
        <v/>
      </c>
      <c r="J1106" s="31" t="str">
        <f>IF(AND(F1105="",H1105="in-sample"),"",IF(AND(Temp!fhor_indata=1,H1105="out-sample",H1106="out-sample"),J1105,IF(AND(F1106="",H1105="out-sample"),"",IF(AND(Temp!optSeasCoef=0,Temp!sts_add=1),IF(H1105="in-sample",IF(Q1105=bigT,((qCell/bigT)*(I1106-I1105))+((1-(qCell/bigT))*J1105),IF(OR(F1106="",COUNT($F$2:F1105)&lt;=qCell),IF(COUNT($F$2:F1105)=1,0,F1105-F1104),((qCell/COUNT($F$2:F1105))*(I1106-I1105))+((1-(qCell/COUNT($F$2:F1105)))*J1105))),J1105),IF(AND(Temp!optSeasCoef=0,Temp!sts_multp=1),IF(H1105="in-sample",IF(Q1105=bigT,((qCell/bigT)*(I1106/I1105))+((1-(qCell/bigT))*J1105),IF(qCell=0,1,IF(OR(F1106="",COUNT($F$2:F1105)&lt;=qCell),IF(COUNT($F$2:F1105)=1,1,F1105/F1104),((qCell/COUNT($F$2:F1105))*(I1106/I1105))+((1-(qCell/COUNT($F$2:F1105)))*J1105)))),J1105),IF(Temp!sts_add=1,IF(H1105="in-sample",IF(Q1105=bigT,((qCell/bigT)*(I1106-I1105))+((1-(qCell/bigT))*J1105),IF(OR(F1106="",COUNT($AX$2:AX1105)&lt;=qCell),IF(COUNT($AX$2:AX1105)=1,0,AX1105-AX1104),((qCell/COUNT($AX$2:AX1105))*(I1106-I1105))+((1-(qCell/COUNT($AX$2:AX1105)))*J1105))),J1105),IF(H1105="in-sample",IF(Q1105=bigT,((qCell/bigT)*(I1106/I1105))+((1-(qCell/bigT))*J1105),IF(qCell=0,1,IF(OR(F1106="",COUNT($AX$2:AX1105)&lt;=qCell),IF(COUNT($AX$2:AX1105)=1,1,AX1105/AX1104),((qCell/COUNT($AX$2:AX1105))*(I1106/I1105))+((1-(qCell/COUNT($AX$2:AX1105)))*J1105)))),J1105)))))))</f>
        <v/>
      </c>
      <c r="K1106" s="31" t="str">
        <f>IF(H1106="","",IF(AND(Temp!optSeasCoef=0,Temp!sts_add=1),IF(H1106="out-sample",I1106+(Q1106*J1106),I1106+J1106),IF(AND(Temp!optSeasCoef=0,Temp!sts_multp=1),IF(H1106="out-sample",I1106*(J1106^Q1106),I1106*J1106),IF(Temp!sts_add=1,IF(H1106="out-sample",(I1106+(Q1106*J1106))*G1106,(I1106+J1106)*G1106),IF(H1106="out-sample",I1106*(J1106^Q1106)*G1106,I1106*J1106*G1106)))))</f>
        <v/>
      </c>
      <c r="L1106" s="32" t="str">
        <f t="shared" si="121"/>
        <v/>
      </c>
      <c r="M1106" s="32" t="str">
        <f t="shared" si="122"/>
        <v/>
      </c>
      <c r="N1106" s="32" t="str">
        <f t="shared" si="123"/>
        <v/>
      </c>
      <c r="O1106" s="32" t="str">
        <f t="shared" si="124"/>
        <v/>
      </c>
      <c r="P1106" s="32" t="str">
        <f t="shared" si="125"/>
        <v/>
      </c>
      <c r="Q1106" s="3" t="str">
        <f>IF(AND(Temp!fhor_indata=1,F1106="",H1105="in-sample"),1,IF(AND(Temp!fhor_indata=1,H1105="out-sample",Q1105&lt;ATA!XfHor),Q1105+1,IF(F1106="","",IF(AND(H1106="out-sample",H1105="in-sample"),1,IF(AND(H1106="out-sample",H1105="out-sample"),Q1105+1,IF(ISNUMBER(Q1105),Q1105+1,1))))))</f>
        <v/>
      </c>
      <c r="R1106" s="3" t="str">
        <f t="shared" si="119"/>
        <v/>
      </c>
      <c r="S1106" s="6"/>
      <c r="T1106" s="6"/>
      <c r="U1106" s="6"/>
      <c r="V1106" s="6"/>
      <c r="W1106" s="6"/>
      <c r="X1106" s="6"/>
      <c r="Y1106" s="6"/>
      <c r="Z1106" s="6"/>
      <c r="AA1106" s="6"/>
      <c r="AB1106" s="6"/>
      <c r="AC1106" s="6"/>
      <c r="AD1106" s="6"/>
      <c r="AE1106" s="6"/>
      <c r="AF1106" s="6"/>
      <c r="AG1106" s="6"/>
      <c r="AH1106" s="6"/>
      <c r="AI1106" s="6"/>
      <c r="AJ1106" s="6"/>
      <c r="AK1106" s="6"/>
      <c r="AX1106" s="63" t="e">
        <f t="shared" si="120"/>
        <v>#VALUE!</v>
      </c>
    </row>
    <row r="1107" spans="1:50" s="1" customFormat="1" ht="14.25" x14ac:dyDescent="0.2">
      <c r="A1107" s="6"/>
      <c r="B1107" s="6"/>
      <c r="C1107" s="6"/>
      <c r="D1107" s="3"/>
      <c r="E1107" s="70" t="str">
        <f>IF(ATA!E1107="","",ATA!E1107)</f>
        <v/>
      </c>
      <c r="F1107" s="51" t="str">
        <f>IF(ATA!F1107="","",ATA!F1107)</f>
        <v/>
      </c>
      <c r="G1107" s="11" t="str">
        <f>IF(ATA!G1107="","",ATA!G1107)</f>
        <v/>
      </c>
      <c r="H1107" s="55" t="str">
        <f>IF(ATA!H1107="","",ATA!H1107)</f>
        <v/>
      </c>
      <c r="I1107" s="31" t="str">
        <f>IF(AND(F1106="",H1106="in-sample"),"",IF(AND(Temp!fhor_indata=1,H1106="out-sample",H1107="out-sample"),I1106,IF(AND(F1107="",H1106="out-sample"),"",IF(AND(Temp!optSeasCoef=0,Temp!sts_add=1),IF(H1106="in-sample",IF(Q1106=bigT,((pCell/bigT)*F1106)+((1-(pCell/bigT))*(I1106+J1106)),IF(OR(F1107="",COUNT($F$2:F1106)&lt;=pCell),F1106,((pCell/COUNT($F$2:F1106))*F1106)+((1-(pCell/COUNT($F$2:F1106)))*(I1106+J1106)))),I1106),IF(AND(Temp!optSeasCoef=0,Temp!sts_multp=1),IF(H1106="in-sample",IF(Q1106=bigT,((pCell/bigT)*F1106)+((1-(pCell/bigT))*(I1106*J1106)),IF(OR(F1107="",COUNT(F$2:$F1106)&lt;=pCell),F1106,((pCell/COUNT($F$2:F1106))*F1106)+((1-(pCell/COUNT($F$2:F1106)))*(I1106*J1106)))),I1106),IF(Temp!sts_add=1,IF(H1106="in-sample",IF(Q1106=bigT,((pCell/bigT)*AX1106)+((1-(pCell/bigT))*(I1106+J1106)),IF(OR(F1107="",COUNT($AX$2:AX1106)&lt;=pCell),AX1106,((pCell/COUNT($AX$2:AX1106))*AX1106)+((1-(pCell/COUNT($AX$2:AX1106)))*(I1106+J1106)))),I1106),IF(H1106="in-sample",IF(Q1106=bigT,((pCell/bigT)*AX1106)+((1-(pCell/bigT))*(I1106*J1106)),IF(OR(F1107="",COUNT($AX$2:AX1106)&lt;=pCell),AX1106,((pCell/COUNT($AX$2:AX1106))*AX1106)+((1-(pCell/COUNT($AX$2:AX1106)))*(I1106*J1106)))),I1106)))))))</f>
        <v/>
      </c>
      <c r="J1107" s="31" t="str">
        <f>IF(AND(F1106="",H1106="in-sample"),"",IF(AND(Temp!fhor_indata=1,H1106="out-sample",H1107="out-sample"),J1106,IF(AND(F1107="",H1106="out-sample"),"",IF(AND(Temp!optSeasCoef=0,Temp!sts_add=1),IF(H1106="in-sample",IF(Q1106=bigT,((qCell/bigT)*(I1107-I1106))+((1-(qCell/bigT))*J1106),IF(OR(F1107="",COUNT($F$2:F1106)&lt;=qCell),IF(COUNT($F$2:F1106)=1,0,F1106-F1105),((qCell/COUNT($F$2:F1106))*(I1107-I1106))+((1-(qCell/COUNT($F$2:F1106)))*J1106))),J1106),IF(AND(Temp!optSeasCoef=0,Temp!sts_multp=1),IF(H1106="in-sample",IF(Q1106=bigT,((qCell/bigT)*(I1107/I1106))+((1-(qCell/bigT))*J1106),IF(qCell=0,1,IF(OR(F1107="",COUNT($F$2:F1106)&lt;=qCell),IF(COUNT($F$2:F1106)=1,1,F1106/F1105),((qCell/COUNT($F$2:F1106))*(I1107/I1106))+((1-(qCell/COUNT($F$2:F1106)))*J1106)))),J1106),IF(Temp!sts_add=1,IF(H1106="in-sample",IF(Q1106=bigT,((qCell/bigT)*(I1107-I1106))+((1-(qCell/bigT))*J1106),IF(OR(F1107="",COUNT($AX$2:AX1106)&lt;=qCell),IF(COUNT($AX$2:AX1106)=1,0,AX1106-AX1105),((qCell/COUNT($AX$2:AX1106))*(I1107-I1106))+((1-(qCell/COUNT($AX$2:AX1106)))*J1106))),J1106),IF(H1106="in-sample",IF(Q1106=bigT,((qCell/bigT)*(I1107/I1106))+((1-(qCell/bigT))*J1106),IF(qCell=0,1,IF(OR(F1107="",COUNT($AX$2:AX1106)&lt;=qCell),IF(COUNT($AX$2:AX1106)=1,1,AX1106/AX1105),((qCell/COUNT($AX$2:AX1106))*(I1107/I1106))+((1-(qCell/COUNT($AX$2:AX1106)))*J1106)))),J1106)))))))</f>
        <v/>
      </c>
      <c r="K1107" s="31" t="str">
        <f>IF(H1107="","",IF(AND(Temp!optSeasCoef=0,Temp!sts_add=1),IF(H1107="out-sample",I1107+(Q1107*J1107),I1107+J1107),IF(AND(Temp!optSeasCoef=0,Temp!sts_multp=1),IF(H1107="out-sample",I1107*(J1107^Q1107),I1107*J1107),IF(Temp!sts_add=1,IF(H1107="out-sample",(I1107+(Q1107*J1107))*G1107,(I1107+J1107)*G1107),IF(H1107="out-sample",I1107*(J1107^Q1107)*G1107,I1107*J1107*G1107)))))</f>
        <v/>
      </c>
      <c r="L1107" s="32" t="str">
        <f t="shared" si="121"/>
        <v/>
      </c>
      <c r="M1107" s="32" t="str">
        <f t="shared" si="122"/>
        <v/>
      </c>
      <c r="N1107" s="32" t="str">
        <f t="shared" si="123"/>
        <v/>
      </c>
      <c r="O1107" s="32" t="str">
        <f t="shared" si="124"/>
        <v/>
      </c>
      <c r="P1107" s="32" t="str">
        <f t="shared" si="125"/>
        <v/>
      </c>
      <c r="Q1107" s="3" t="str">
        <f>IF(AND(Temp!fhor_indata=1,F1107="",H1106="in-sample"),1,IF(AND(Temp!fhor_indata=1,H1106="out-sample",Q1106&lt;ATA!XfHor),Q1106+1,IF(F1107="","",IF(AND(H1107="out-sample",H1106="in-sample"),1,IF(AND(H1107="out-sample",H1106="out-sample"),Q1106+1,IF(ISNUMBER(Q1106),Q1106+1,1))))))</f>
        <v/>
      </c>
      <c r="R1107" s="3" t="str">
        <f t="shared" si="119"/>
        <v/>
      </c>
      <c r="S1107" s="6"/>
      <c r="T1107" s="6"/>
      <c r="U1107" s="6"/>
      <c r="V1107" s="6"/>
      <c r="W1107" s="6"/>
      <c r="X1107" s="6"/>
      <c r="Y1107" s="6"/>
      <c r="Z1107" s="6"/>
      <c r="AA1107" s="6"/>
      <c r="AB1107" s="6"/>
      <c r="AC1107" s="6"/>
      <c r="AD1107" s="6"/>
      <c r="AE1107" s="6"/>
      <c r="AF1107" s="6"/>
      <c r="AG1107" s="6"/>
      <c r="AH1107" s="6"/>
      <c r="AI1107" s="6"/>
      <c r="AJ1107" s="6"/>
      <c r="AK1107" s="6"/>
      <c r="AX1107" s="63" t="e">
        <f t="shared" si="120"/>
        <v>#VALUE!</v>
      </c>
    </row>
    <row r="1108" spans="1:50" s="1" customFormat="1" ht="14.25" x14ac:dyDescent="0.2">
      <c r="A1108" s="6"/>
      <c r="B1108" s="6"/>
      <c r="C1108" s="6"/>
      <c r="D1108" s="3"/>
      <c r="E1108" s="70" t="str">
        <f>IF(ATA!E1108="","",ATA!E1108)</f>
        <v/>
      </c>
      <c r="F1108" s="51" t="str">
        <f>IF(ATA!F1108="","",ATA!F1108)</f>
        <v/>
      </c>
      <c r="G1108" s="11" t="str">
        <f>IF(ATA!G1108="","",ATA!G1108)</f>
        <v/>
      </c>
      <c r="H1108" s="55" t="str">
        <f>IF(ATA!H1108="","",ATA!H1108)</f>
        <v/>
      </c>
      <c r="I1108" s="31" t="str">
        <f>IF(AND(F1107="",H1107="in-sample"),"",IF(AND(Temp!fhor_indata=1,H1107="out-sample",H1108="out-sample"),I1107,IF(AND(F1108="",H1107="out-sample"),"",IF(AND(Temp!optSeasCoef=0,Temp!sts_add=1),IF(H1107="in-sample",IF(Q1107=bigT,((pCell/bigT)*F1107)+((1-(pCell/bigT))*(I1107+J1107)),IF(OR(F1108="",COUNT($F$2:F1107)&lt;=pCell),F1107,((pCell/COUNT($F$2:F1107))*F1107)+((1-(pCell/COUNT($F$2:F1107)))*(I1107+J1107)))),I1107),IF(AND(Temp!optSeasCoef=0,Temp!sts_multp=1),IF(H1107="in-sample",IF(Q1107=bigT,((pCell/bigT)*F1107)+((1-(pCell/bigT))*(I1107*J1107)),IF(OR(F1108="",COUNT(F$2:$F1107)&lt;=pCell),F1107,((pCell/COUNT($F$2:F1107))*F1107)+((1-(pCell/COUNT($F$2:F1107)))*(I1107*J1107)))),I1107),IF(Temp!sts_add=1,IF(H1107="in-sample",IF(Q1107=bigT,((pCell/bigT)*AX1107)+((1-(pCell/bigT))*(I1107+J1107)),IF(OR(F1108="",COUNT($AX$2:AX1107)&lt;=pCell),AX1107,((pCell/COUNT($AX$2:AX1107))*AX1107)+((1-(pCell/COUNT($AX$2:AX1107)))*(I1107+J1107)))),I1107),IF(H1107="in-sample",IF(Q1107=bigT,((pCell/bigT)*AX1107)+((1-(pCell/bigT))*(I1107*J1107)),IF(OR(F1108="",COUNT($AX$2:AX1107)&lt;=pCell),AX1107,((pCell/COUNT($AX$2:AX1107))*AX1107)+((1-(pCell/COUNT($AX$2:AX1107)))*(I1107*J1107)))),I1107)))))))</f>
        <v/>
      </c>
      <c r="J1108" s="31" t="str">
        <f>IF(AND(F1107="",H1107="in-sample"),"",IF(AND(Temp!fhor_indata=1,H1107="out-sample",H1108="out-sample"),J1107,IF(AND(F1108="",H1107="out-sample"),"",IF(AND(Temp!optSeasCoef=0,Temp!sts_add=1),IF(H1107="in-sample",IF(Q1107=bigT,((qCell/bigT)*(I1108-I1107))+((1-(qCell/bigT))*J1107),IF(OR(F1108="",COUNT($F$2:F1107)&lt;=qCell),IF(COUNT($F$2:F1107)=1,0,F1107-F1106),((qCell/COUNT($F$2:F1107))*(I1108-I1107))+((1-(qCell/COUNT($F$2:F1107)))*J1107))),J1107),IF(AND(Temp!optSeasCoef=0,Temp!sts_multp=1),IF(H1107="in-sample",IF(Q1107=bigT,((qCell/bigT)*(I1108/I1107))+((1-(qCell/bigT))*J1107),IF(qCell=0,1,IF(OR(F1108="",COUNT($F$2:F1107)&lt;=qCell),IF(COUNT($F$2:F1107)=1,1,F1107/F1106),((qCell/COUNT($F$2:F1107))*(I1108/I1107))+((1-(qCell/COUNT($F$2:F1107)))*J1107)))),J1107),IF(Temp!sts_add=1,IF(H1107="in-sample",IF(Q1107=bigT,((qCell/bigT)*(I1108-I1107))+((1-(qCell/bigT))*J1107),IF(OR(F1108="",COUNT($AX$2:AX1107)&lt;=qCell),IF(COUNT($AX$2:AX1107)=1,0,AX1107-AX1106),((qCell/COUNT($AX$2:AX1107))*(I1108-I1107))+((1-(qCell/COUNT($AX$2:AX1107)))*J1107))),J1107),IF(H1107="in-sample",IF(Q1107=bigT,((qCell/bigT)*(I1108/I1107))+((1-(qCell/bigT))*J1107),IF(qCell=0,1,IF(OR(F1108="",COUNT($AX$2:AX1107)&lt;=qCell),IF(COUNT($AX$2:AX1107)=1,1,AX1107/AX1106),((qCell/COUNT($AX$2:AX1107))*(I1108/I1107))+((1-(qCell/COUNT($AX$2:AX1107)))*J1107)))),J1107)))))))</f>
        <v/>
      </c>
      <c r="K1108" s="31" t="str">
        <f>IF(H1108="","",IF(AND(Temp!optSeasCoef=0,Temp!sts_add=1),IF(H1108="out-sample",I1108+(Q1108*J1108),I1108+J1108),IF(AND(Temp!optSeasCoef=0,Temp!sts_multp=1),IF(H1108="out-sample",I1108*(J1108^Q1108),I1108*J1108),IF(Temp!sts_add=1,IF(H1108="out-sample",(I1108+(Q1108*J1108))*G1108,(I1108+J1108)*G1108),IF(H1108="out-sample",I1108*(J1108^Q1108)*G1108,I1108*J1108*G1108)))))</f>
        <v/>
      </c>
      <c r="L1108" s="32" t="str">
        <f t="shared" si="121"/>
        <v/>
      </c>
      <c r="M1108" s="32" t="str">
        <f t="shared" si="122"/>
        <v/>
      </c>
      <c r="N1108" s="32" t="str">
        <f t="shared" si="123"/>
        <v/>
      </c>
      <c r="O1108" s="32" t="str">
        <f t="shared" si="124"/>
        <v/>
      </c>
      <c r="P1108" s="32" t="str">
        <f t="shared" si="125"/>
        <v/>
      </c>
      <c r="Q1108" s="3" t="str">
        <f>IF(AND(Temp!fhor_indata=1,F1108="",H1107="in-sample"),1,IF(AND(Temp!fhor_indata=1,H1107="out-sample",Q1107&lt;ATA!XfHor),Q1107+1,IF(F1108="","",IF(AND(H1108="out-sample",H1107="in-sample"),1,IF(AND(H1108="out-sample",H1107="out-sample"),Q1107+1,IF(ISNUMBER(Q1107),Q1107+1,1))))))</f>
        <v/>
      </c>
      <c r="R1108" s="3" t="str">
        <f t="shared" si="119"/>
        <v/>
      </c>
      <c r="S1108" s="6"/>
      <c r="T1108" s="6"/>
      <c r="U1108" s="6"/>
      <c r="V1108" s="6"/>
      <c r="W1108" s="6"/>
      <c r="X1108" s="6"/>
      <c r="Y1108" s="6"/>
      <c r="Z1108" s="6"/>
      <c r="AA1108" s="6"/>
      <c r="AB1108" s="6"/>
      <c r="AC1108" s="6"/>
      <c r="AD1108" s="6"/>
      <c r="AE1108" s="6"/>
      <c r="AF1108" s="6"/>
      <c r="AG1108" s="6"/>
      <c r="AH1108" s="6"/>
      <c r="AI1108" s="6"/>
      <c r="AJ1108" s="6"/>
      <c r="AK1108" s="6"/>
      <c r="AX1108" s="63" t="e">
        <f t="shared" si="120"/>
        <v>#VALUE!</v>
      </c>
    </row>
    <row r="1109" spans="1:50" s="1" customFormat="1" ht="14.25" x14ac:dyDescent="0.2">
      <c r="A1109" s="6"/>
      <c r="B1109" s="6"/>
      <c r="C1109" s="6"/>
      <c r="D1109" s="3"/>
      <c r="E1109" s="70" t="str">
        <f>IF(ATA!E1109="","",ATA!E1109)</f>
        <v/>
      </c>
      <c r="F1109" s="51" t="str">
        <f>IF(ATA!F1109="","",ATA!F1109)</f>
        <v/>
      </c>
      <c r="G1109" s="11" t="str">
        <f>IF(ATA!G1109="","",ATA!G1109)</f>
        <v/>
      </c>
      <c r="H1109" s="55" t="str">
        <f>IF(ATA!H1109="","",ATA!H1109)</f>
        <v/>
      </c>
      <c r="I1109" s="31" t="str">
        <f>IF(AND(F1108="",H1108="in-sample"),"",IF(AND(Temp!fhor_indata=1,H1108="out-sample",H1109="out-sample"),I1108,IF(AND(F1109="",H1108="out-sample"),"",IF(AND(Temp!optSeasCoef=0,Temp!sts_add=1),IF(H1108="in-sample",IF(Q1108=bigT,((pCell/bigT)*F1108)+((1-(pCell/bigT))*(I1108+J1108)),IF(OR(F1109="",COUNT($F$2:F1108)&lt;=pCell),F1108,((pCell/COUNT($F$2:F1108))*F1108)+((1-(pCell/COUNT($F$2:F1108)))*(I1108+J1108)))),I1108),IF(AND(Temp!optSeasCoef=0,Temp!sts_multp=1),IF(H1108="in-sample",IF(Q1108=bigT,((pCell/bigT)*F1108)+((1-(pCell/bigT))*(I1108*J1108)),IF(OR(F1109="",COUNT(F$2:$F1108)&lt;=pCell),F1108,((pCell/COUNT($F$2:F1108))*F1108)+((1-(pCell/COUNT($F$2:F1108)))*(I1108*J1108)))),I1108),IF(Temp!sts_add=1,IF(H1108="in-sample",IF(Q1108=bigT,((pCell/bigT)*AX1108)+((1-(pCell/bigT))*(I1108+J1108)),IF(OR(F1109="",COUNT($AX$2:AX1108)&lt;=pCell),AX1108,((pCell/COUNT($AX$2:AX1108))*AX1108)+((1-(pCell/COUNT($AX$2:AX1108)))*(I1108+J1108)))),I1108),IF(H1108="in-sample",IF(Q1108=bigT,((pCell/bigT)*AX1108)+((1-(pCell/bigT))*(I1108*J1108)),IF(OR(F1109="",COUNT($AX$2:AX1108)&lt;=pCell),AX1108,((pCell/COUNT($AX$2:AX1108))*AX1108)+((1-(pCell/COUNT($AX$2:AX1108)))*(I1108*J1108)))),I1108)))))))</f>
        <v/>
      </c>
      <c r="J1109" s="31" t="str">
        <f>IF(AND(F1108="",H1108="in-sample"),"",IF(AND(Temp!fhor_indata=1,H1108="out-sample",H1109="out-sample"),J1108,IF(AND(F1109="",H1108="out-sample"),"",IF(AND(Temp!optSeasCoef=0,Temp!sts_add=1),IF(H1108="in-sample",IF(Q1108=bigT,((qCell/bigT)*(I1109-I1108))+((1-(qCell/bigT))*J1108),IF(OR(F1109="",COUNT($F$2:F1108)&lt;=qCell),IF(COUNT($F$2:F1108)=1,0,F1108-F1107),((qCell/COUNT($F$2:F1108))*(I1109-I1108))+((1-(qCell/COUNT($F$2:F1108)))*J1108))),J1108),IF(AND(Temp!optSeasCoef=0,Temp!sts_multp=1),IF(H1108="in-sample",IF(Q1108=bigT,((qCell/bigT)*(I1109/I1108))+((1-(qCell/bigT))*J1108),IF(qCell=0,1,IF(OR(F1109="",COUNT($F$2:F1108)&lt;=qCell),IF(COUNT($F$2:F1108)=1,1,F1108/F1107),((qCell/COUNT($F$2:F1108))*(I1109/I1108))+((1-(qCell/COUNT($F$2:F1108)))*J1108)))),J1108),IF(Temp!sts_add=1,IF(H1108="in-sample",IF(Q1108=bigT,((qCell/bigT)*(I1109-I1108))+((1-(qCell/bigT))*J1108),IF(OR(F1109="",COUNT($AX$2:AX1108)&lt;=qCell),IF(COUNT($AX$2:AX1108)=1,0,AX1108-AX1107),((qCell/COUNT($AX$2:AX1108))*(I1109-I1108))+((1-(qCell/COUNT($AX$2:AX1108)))*J1108))),J1108),IF(H1108="in-sample",IF(Q1108=bigT,((qCell/bigT)*(I1109/I1108))+((1-(qCell/bigT))*J1108),IF(qCell=0,1,IF(OR(F1109="",COUNT($AX$2:AX1108)&lt;=qCell),IF(COUNT($AX$2:AX1108)=1,1,AX1108/AX1107),((qCell/COUNT($AX$2:AX1108))*(I1109/I1108))+((1-(qCell/COUNT($AX$2:AX1108)))*J1108)))),J1108)))))))</f>
        <v/>
      </c>
      <c r="K1109" s="31" t="str">
        <f>IF(H1109="","",IF(AND(Temp!optSeasCoef=0,Temp!sts_add=1),IF(H1109="out-sample",I1109+(Q1109*J1109),I1109+J1109),IF(AND(Temp!optSeasCoef=0,Temp!sts_multp=1),IF(H1109="out-sample",I1109*(J1109^Q1109),I1109*J1109),IF(Temp!sts_add=1,IF(H1109="out-sample",(I1109+(Q1109*J1109))*G1109,(I1109+J1109)*G1109),IF(H1109="out-sample",I1109*(J1109^Q1109)*G1109,I1109*J1109*G1109)))))</f>
        <v/>
      </c>
      <c r="L1109" s="32" t="str">
        <f t="shared" si="121"/>
        <v/>
      </c>
      <c r="M1109" s="32" t="str">
        <f t="shared" si="122"/>
        <v/>
      </c>
      <c r="N1109" s="32" t="str">
        <f t="shared" si="123"/>
        <v/>
      </c>
      <c r="O1109" s="32" t="str">
        <f t="shared" si="124"/>
        <v/>
      </c>
      <c r="P1109" s="32" t="str">
        <f t="shared" si="125"/>
        <v/>
      </c>
      <c r="Q1109" s="3" t="str">
        <f>IF(AND(Temp!fhor_indata=1,F1109="",H1108="in-sample"),1,IF(AND(Temp!fhor_indata=1,H1108="out-sample",Q1108&lt;ATA!XfHor),Q1108+1,IF(F1109="","",IF(AND(H1109="out-sample",H1108="in-sample"),1,IF(AND(H1109="out-sample",H1108="out-sample"),Q1108+1,IF(ISNUMBER(Q1108),Q1108+1,1))))))</f>
        <v/>
      </c>
      <c r="R1109" s="3" t="str">
        <f t="shared" si="119"/>
        <v/>
      </c>
      <c r="S1109" s="6"/>
      <c r="T1109" s="6"/>
      <c r="U1109" s="6"/>
      <c r="V1109" s="6"/>
      <c r="W1109" s="6"/>
      <c r="X1109" s="6"/>
      <c r="Y1109" s="6"/>
      <c r="Z1109" s="6"/>
      <c r="AA1109" s="6"/>
      <c r="AB1109" s="6"/>
      <c r="AC1109" s="6"/>
      <c r="AD1109" s="6"/>
      <c r="AE1109" s="6"/>
      <c r="AF1109" s="6"/>
      <c r="AG1109" s="6"/>
      <c r="AH1109" s="6"/>
      <c r="AI1109" s="6"/>
      <c r="AJ1109" s="6"/>
      <c r="AK1109" s="6"/>
      <c r="AX1109" s="63" t="e">
        <f t="shared" si="120"/>
        <v>#VALUE!</v>
      </c>
    </row>
    <row r="1110" spans="1:50" s="1" customFormat="1" ht="14.25" x14ac:dyDescent="0.2">
      <c r="A1110" s="6"/>
      <c r="B1110" s="6"/>
      <c r="C1110" s="6"/>
      <c r="D1110" s="3"/>
      <c r="E1110" s="70" t="str">
        <f>IF(ATA!E1110="","",ATA!E1110)</f>
        <v/>
      </c>
      <c r="F1110" s="51" t="str">
        <f>IF(ATA!F1110="","",ATA!F1110)</f>
        <v/>
      </c>
      <c r="G1110" s="11" t="str">
        <f>IF(ATA!G1110="","",ATA!G1110)</f>
        <v/>
      </c>
      <c r="H1110" s="55" t="str">
        <f>IF(ATA!H1110="","",ATA!H1110)</f>
        <v/>
      </c>
      <c r="I1110" s="31" t="str">
        <f>IF(AND(F1109="",H1109="in-sample"),"",IF(AND(Temp!fhor_indata=1,H1109="out-sample",H1110="out-sample"),I1109,IF(AND(F1110="",H1109="out-sample"),"",IF(AND(Temp!optSeasCoef=0,Temp!sts_add=1),IF(H1109="in-sample",IF(Q1109=bigT,((pCell/bigT)*F1109)+((1-(pCell/bigT))*(I1109+J1109)),IF(OR(F1110="",COUNT($F$2:F1109)&lt;=pCell),F1109,((pCell/COUNT($F$2:F1109))*F1109)+((1-(pCell/COUNT($F$2:F1109)))*(I1109+J1109)))),I1109),IF(AND(Temp!optSeasCoef=0,Temp!sts_multp=1),IF(H1109="in-sample",IF(Q1109=bigT,((pCell/bigT)*F1109)+((1-(pCell/bigT))*(I1109*J1109)),IF(OR(F1110="",COUNT(F$2:$F1109)&lt;=pCell),F1109,((pCell/COUNT($F$2:F1109))*F1109)+((1-(pCell/COUNT($F$2:F1109)))*(I1109*J1109)))),I1109),IF(Temp!sts_add=1,IF(H1109="in-sample",IF(Q1109=bigT,((pCell/bigT)*AX1109)+((1-(pCell/bigT))*(I1109+J1109)),IF(OR(F1110="",COUNT($AX$2:AX1109)&lt;=pCell),AX1109,((pCell/COUNT($AX$2:AX1109))*AX1109)+((1-(pCell/COUNT($AX$2:AX1109)))*(I1109+J1109)))),I1109),IF(H1109="in-sample",IF(Q1109=bigT,((pCell/bigT)*AX1109)+((1-(pCell/bigT))*(I1109*J1109)),IF(OR(F1110="",COUNT($AX$2:AX1109)&lt;=pCell),AX1109,((pCell/COUNT($AX$2:AX1109))*AX1109)+((1-(pCell/COUNT($AX$2:AX1109)))*(I1109*J1109)))),I1109)))))))</f>
        <v/>
      </c>
      <c r="J1110" s="31" t="str">
        <f>IF(AND(F1109="",H1109="in-sample"),"",IF(AND(Temp!fhor_indata=1,H1109="out-sample",H1110="out-sample"),J1109,IF(AND(F1110="",H1109="out-sample"),"",IF(AND(Temp!optSeasCoef=0,Temp!sts_add=1),IF(H1109="in-sample",IF(Q1109=bigT,((qCell/bigT)*(I1110-I1109))+((1-(qCell/bigT))*J1109),IF(OR(F1110="",COUNT($F$2:F1109)&lt;=qCell),IF(COUNT($F$2:F1109)=1,0,F1109-F1108),((qCell/COUNT($F$2:F1109))*(I1110-I1109))+((1-(qCell/COUNT($F$2:F1109)))*J1109))),J1109),IF(AND(Temp!optSeasCoef=0,Temp!sts_multp=1),IF(H1109="in-sample",IF(Q1109=bigT,((qCell/bigT)*(I1110/I1109))+((1-(qCell/bigT))*J1109),IF(qCell=0,1,IF(OR(F1110="",COUNT($F$2:F1109)&lt;=qCell),IF(COUNT($F$2:F1109)=1,1,F1109/F1108),((qCell/COUNT($F$2:F1109))*(I1110/I1109))+((1-(qCell/COUNT($F$2:F1109)))*J1109)))),J1109),IF(Temp!sts_add=1,IF(H1109="in-sample",IF(Q1109=bigT,((qCell/bigT)*(I1110-I1109))+((1-(qCell/bigT))*J1109),IF(OR(F1110="",COUNT($AX$2:AX1109)&lt;=qCell),IF(COUNT($AX$2:AX1109)=1,0,AX1109-AX1108),((qCell/COUNT($AX$2:AX1109))*(I1110-I1109))+((1-(qCell/COUNT($AX$2:AX1109)))*J1109))),J1109),IF(H1109="in-sample",IF(Q1109=bigT,((qCell/bigT)*(I1110/I1109))+((1-(qCell/bigT))*J1109),IF(qCell=0,1,IF(OR(F1110="",COUNT($AX$2:AX1109)&lt;=qCell),IF(COUNT($AX$2:AX1109)=1,1,AX1109/AX1108),((qCell/COUNT($AX$2:AX1109))*(I1110/I1109))+((1-(qCell/COUNT($AX$2:AX1109)))*J1109)))),J1109)))))))</f>
        <v/>
      </c>
      <c r="K1110" s="31" t="str">
        <f>IF(H1110="","",IF(AND(Temp!optSeasCoef=0,Temp!sts_add=1),IF(H1110="out-sample",I1110+(Q1110*J1110),I1110+J1110),IF(AND(Temp!optSeasCoef=0,Temp!sts_multp=1),IF(H1110="out-sample",I1110*(J1110^Q1110),I1110*J1110),IF(Temp!sts_add=1,IF(H1110="out-sample",(I1110+(Q1110*J1110))*G1110,(I1110+J1110)*G1110),IF(H1110="out-sample",I1110*(J1110^Q1110)*G1110,I1110*J1110*G1110)))))</f>
        <v/>
      </c>
      <c r="L1110" s="32" t="str">
        <f t="shared" si="121"/>
        <v/>
      </c>
      <c r="M1110" s="32" t="str">
        <f t="shared" si="122"/>
        <v/>
      </c>
      <c r="N1110" s="32" t="str">
        <f t="shared" si="123"/>
        <v/>
      </c>
      <c r="O1110" s="32" t="str">
        <f t="shared" si="124"/>
        <v/>
      </c>
      <c r="P1110" s="32" t="str">
        <f t="shared" si="125"/>
        <v/>
      </c>
      <c r="Q1110" s="3" t="str">
        <f>IF(AND(Temp!fhor_indata=1,F1110="",H1109="in-sample"),1,IF(AND(Temp!fhor_indata=1,H1109="out-sample",Q1109&lt;ATA!XfHor),Q1109+1,IF(F1110="","",IF(AND(H1110="out-sample",H1109="in-sample"),1,IF(AND(H1110="out-sample",H1109="out-sample"),Q1109+1,IF(ISNUMBER(Q1109),Q1109+1,1))))))</f>
        <v/>
      </c>
      <c r="R1110" s="3" t="str">
        <f t="shared" si="119"/>
        <v/>
      </c>
      <c r="S1110" s="6"/>
      <c r="T1110" s="6"/>
      <c r="U1110" s="6"/>
      <c r="V1110" s="6"/>
      <c r="W1110" s="6"/>
      <c r="X1110" s="6"/>
      <c r="Y1110" s="6"/>
      <c r="Z1110" s="6"/>
      <c r="AA1110" s="6"/>
      <c r="AB1110" s="6"/>
      <c r="AC1110" s="6"/>
      <c r="AD1110" s="6"/>
      <c r="AE1110" s="6"/>
      <c r="AF1110" s="6"/>
      <c r="AG1110" s="6"/>
      <c r="AH1110" s="6"/>
      <c r="AI1110" s="6"/>
      <c r="AJ1110" s="6"/>
      <c r="AK1110" s="6"/>
      <c r="AX1110" s="63" t="e">
        <f t="shared" si="120"/>
        <v>#VALUE!</v>
      </c>
    </row>
    <row r="1111" spans="1:50" s="1" customFormat="1" ht="14.25" x14ac:dyDescent="0.2">
      <c r="A1111" s="6"/>
      <c r="B1111" s="6"/>
      <c r="C1111" s="6"/>
      <c r="D1111" s="3"/>
      <c r="E1111" s="70" t="str">
        <f>IF(ATA!E1111="","",ATA!E1111)</f>
        <v/>
      </c>
      <c r="F1111" s="51" t="str">
        <f>IF(ATA!F1111="","",ATA!F1111)</f>
        <v/>
      </c>
      <c r="G1111" s="11" t="str">
        <f>IF(ATA!G1111="","",ATA!G1111)</f>
        <v/>
      </c>
      <c r="H1111" s="55" t="str">
        <f>IF(ATA!H1111="","",ATA!H1111)</f>
        <v/>
      </c>
      <c r="I1111" s="31" t="str">
        <f>IF(AND(F1110="",H1110="in-sample"),"",IF(AND(Temp!fhor_indata=1,H1110="out-sample",H1111="out-sample"),I1110,IF(AND(F1111="",H1110="out-sample"),"",IF(AND(Temp!optSeasCoef=0,Temp!sts_add=1),IF(H1110="in-sample",IF(Q1110=bigT,((pCell/bigT)*F1110)+((1-(pCell/bigT))*(I1110+J1110)),IF(OR(F1111="",COUNT($F$2:F1110)&lt;=pCell),F1110,((pCell/COUNT($F$2:F1110))*F1110)+((1-(pCell/COUNT($F$2:F1110)))*(I1110+J1110)))),I1110),IF(AND(Temp!optSeasCoef=0,Temp!sts_multp=1),IF(H1110="in-sample",IF(Q1110=bigT,((pCell/bigT)*F1110)+((1-(pCell/bigT))*(I1110*J1110)),IF(OR(F1111="",COUNT(F$2:$F1110)&lt;=pCell),F1110,((pCell/COUNT($F$2:F1110))*F1110)+((1-(pCell/COUNT($F$2:F1110)))*(I1110*J1110)))),I1110),IF(Temp!sts_add=1,IF(H1110="in-sample",IF(Q1110=bigT,((pCell/bigT)*AX1110)+((1-(pCell/bigT))*(I1110+J1110)),IF(OR(F1111="",COUNT($AX$2:AX1110)&lt;=pCell),AX1110,((pCell/COUNT($AX$2:AX1110))*AX1110)+((1-(pCell/COUNT($AX$2:AX1110)))*(I1110+J1110)))),I1110),IF(H1110="in-sample",IF(Q1110=bigT,((pCell/bigT)*AX1110)+((1-(pCell/bigT))*(I1110*J1110)),IF(OR(F1111="",COUNT($AX$2:AX1110)&lt;=pCell),AX1110,((pCell/COUNT($AX$2:AX1110))*AX1110)+((1-(pCell/COUNT($AX$2:AX1110)))*(I1110*J1110)))),I1110)))))))</f>
        <v/>
      </c>
      <c r="J1111" s="31" t="str">
        <f>IF(AND(F1110="",H1110="in-sample"),"",IF(AND(Temp!fhor_indata=1,H1110="out-sample",H1111="out-sample"),J1110,IF(AND(F1111="",H1110="out-sample"),"",IF(AND(Temp!optSeasCoef=0,Temp!sts_add=1),IF(H1110="in-sample",IF(Q1110=bigT,((qCell/bigT)*(I1111-I1110))+((1-(qCell/bigT))*J1110),IF(OR(F1111="",COUNT($F$2:F1110)&lt;=qCell),IF(COUNT($F$2:F1110)=1,0,F1110-F1109),((qCell/COUNT($F$2:F1110))*(I1111-I1110))+((1-(qCell/COUNT($F$2:F1110)))*J1110))),J1110),IF(AND(Temp!optSeasCoef=0,Temp!sts_multp=1),IF(H1110="in-sample",IF(Q1110=bigT,((qCell/bigT)*(I1111/I1110))+((1-(qCell/bigT))*J1110),IF(qCell=0,1,IF(OR(F1111="",COUNT($F$2:F1110)&lt;=qCell),IF(COUNT($F$2:F1110)=1,1,F1110/F1109),((qCell/COUNT($F$2:F1110))*(I1111/I1110))+((1-(qCell/COUNT($F$2:F1110)))*J1110)))),J1110),IF(Temp!sts_add=1,IF(H1110="in-sample",IF(Q1110=bigT,((qCell/bigT)*(I1111-I1110))+((1-(qCell/bigT))*J1110),IF(OR(F1111="",COUNT($AX$2:AX1110)&lt;=qCell),IF(COUNT($AX$2:AX1110)=1,0,AX1110-AX1109),((qCell/COUNT($AX$2:AX1110))*(I1111-I1110))+((1-(qCell/COUNT($AX$2:AX1110)))*J1110))),J1110),IF(H1110="in-sample",IF(Q1110=bigT,((qCell/bigT)*(I1111/I1110))+((1-(qCell/bigT))*J1110),IF(qCell=0,1,IF(OR(F1111="",COUNT($AX$2:AX1110)&lt;=qCell),IF(COUNT($AX$2:AX1110)=1,1,AX1110/AX1109),((qCell/COUNT($AX$2:AX1110))*(I1111/I1110))+((1-(qCell/COUNT($AX$2:AX1110)))*J1110)))),J1110)))))))</f>
        <v/>
      </c>
      <c r="K1111" s="31" t="str">
        <f>IF(H1111="","",IF(AND(Temp!optSeasCoef=0,Temp!sts_add=1),IF(H1111="out-sample",I1111+(Q1111*J1111),I1111+J1111),IF(AND(Temp!optSeasCoef=0,Temp!sts_multp=1),IF(H1111="out-sample",I1111*(J1111^Q1111),I1111*J1111),IF(Temp!sts_add=1,IF(H1111="out-sample",(I1111+(Q1111*J1111))*G1111,(I1111+J1111)*G1111),IF(H1111="out-sample",I1111*(J1111^Q1111)*G1111,I1111*J1111*G1111)))))</f>
        <v/>
      </c>
      <c r="L1111" s="32" t="str">
        <f t="shared" si="121"/>
        <v/>
      </c>
      <c r="M1111" s="32" t="str">
        <f t="shared" si="122"/>
        <v/>
      </c>
      <c r="N1111" s="32" t="str">
        <f t="shared" si="123"/>
        <v/>
      </c>
      <c r="O1111" s="32" t="str">
        <f t="shared" si="124"/>
        <v/>
      </c>
      <c r="P1111" s="32" t="str">
        <f t="shared" si="125"/>
        <v/>
      </c>
      <c r="Q1111" s="3" t="str">
        <f>IF(AND(Temp!fhor_indata=1,F1111="",H1110="in-sample"),1,IF(AND(Temp!fhor_indata=1,H1110="out-sample",Q1110&lt;ATA!XfHor),Q1110+1,IF(F1111="","",IF(AND(H1111="out-sample",H1110="in-sample"),1,IF(AND(H1111="out-sample",H1110="out-sample"),Q1110+1,IF(ISNUMBER(Q1110),Q1110+1,1))))))</f>
        <v/>
      </c>
      <c r="R1111" s="3" t="str">
        <f t="shared" si="119"/>
        <v/>
      </c>
      <c r="S1111" s="6"/>
      <c r="T1111" s="6"/>
      <c r="U1111" s="6"/>
      <c r="V1111" s="6"/>
      <c r="W1111" s="6"/>
      <c r="X1111" s="6"/>
      <c r="Y1111" s="6"/>
      <c r="Z1111" s="6"/>
      <c r="AA1111" s="6"/>
      <c r="AB1111" s="6"/>
      <c r="AC1111" s="6"/>
      <c r="AD1111" s="6"/>
      <c r="AE1111" s="6"/>
      <c r="AF1111" s="6"/>
      <c r="AG1111" s="6"/>
      <c r="AH1111" s="6"/>
      <c r="AI1111" s="6"/>
      <c r="AJ1111" s="6"/>
      <c r="AK1111" s="6"/>
      <c r="AX1111" s="63" t="e">
        <f t="shared" si="120"/>
        <v>#VALUE!</v>
      </c>
    </row>
    <row r="1112" spans="1:50" s="1" customFormat="1" ht="14.25" x14ac:dyDescent="0.2">
      <c r="A1112" s="6"/>
      <c r="B1112" s="6"/>
      <c r="C1112" s="6"/>
      <c r="D1112" s="3"/>
      <c r="E1112" s="70" t="str">
        <f>IF(ATA!E1112="","",ATA!E1112)</f>
        <v/>
      </c>
      <c r="F1112" s="51" t="str">
        <f>IF(ATA!F1112="","",ATA!F1112)</f>
        <v/>
      </c>
      <c r="G1112" s="11" t="str">
        <f>IF(ATA!G1112="","",ATA!G1112)</f>
        <v/>
      </c>
      <c r="H1112" s="55" t="str">
        <f>IF(ATA!H1112="","",ATA!H1112)</f>
        <v/>
      </c>
      <c r="I1112" s="31" t="str">
        <f>IF(AND(F1111="",H1111="in-sample"),"",IF(AND(Temp!fhor_indata=1,H1111="out-sample",H1112="out-sample"),I1111,IF(AND(F1112="",H1111="out-sample"),"",IF(AND(Temp!optSeasCoef=0,Temp!sts_add=1),IF(H1111="in-sample",IF(Q1111=bigT,((pCell/bigT)*F1111)+((1-(pCell/bigT))*(I1111+J1111)),IF(OR(F1112="",COUNT($F$2:F1111)&lt;=pCell),F1111,((pCell/COUNT($F$2:F1111))*F1111)+((1-(pCell/COUNT($F$2:F1111)))*(I1111+J1111)))),I1111),IF(AND(Temp!optSeasCoef=0,Temp!sts_multp=1),IF(H1111="in-sample",IF(Q1111=bigT,((pCell/bigT)*F1111)+((1-(pCell/bigT))*(I1111*J1111)),IF(OR(F1112="",COUNT(F$2:$F1111)&lt;=pCell),F1111,((pCell/COUNT($F$2:F1111))*F1111)+((1-(pCell/COUNT($F$2:F1111)))*(I1111*J1111)))),I1111),IF(Temp!sts_add=1,IF(H1111="in-sample",IF(Q1111=bigT,((pCell/bigT)*AX1111)+((1-(pCell/bigT))*(I1111+J1111)),IF(OR(F1112="",COUNT($AX$2:AX1111)&lt;=pCell),AX1111,((pCell/COUNT($AX$2:AX1111))*AX1111)+((1-(pCell/COUNT($AX$2:AX1111)))*(I1111+J1111)))),I1111),IF(H1111="in-sample",IF(Q1111=bigT,((pCell/bigT)*AX1111)+((1-(pCell/bigT))*(I1111*J1111)),IF(OR(F1112="",COUNT($AX$2:AX1111)&lt;=pCell),AX1111,((pCell/COUNT($AX$2:AX1111))*AX1111)+((1-(pCell/COUNT($AX$2:AX1111)))*(I1111*J1111)))),I1111)))))))</f>
        <v/>
      </c>
      <c r="J1112" s="31" t="str">
        <f>IF(AND(F1111="",H1111="in-sample"),"",IF(AND(Temp!fhor_indata=1,H1111="out-sample",H1112="out-sample"),J1111,IF(AND(F1112="",H1111="out-sample"),"",IF(AND(Temp!optSeasCoef=0,Temp!sts_add=1),IF(H1111="in-sample",IF(Q1111=bigT,((qCell/bigT)*(I1112-I1111))+((1-(qCell/bigT))*J1111),IF(OR(F1112="",COUNT($F$2:F1111)&lt;=qCell),IF(COUNT($F$2:F1111)=1,0,F1111-F1110),((qCell/COUNT($F$2:F1111))*(I1112-I1111))+((1-(qCell/COUNT($F$2:F1111)))*J1111))),J1111),IF(AND(Temp!optSeasCoef=0,Temp!sts_multp=1),IF(H1111="in-sample",IF(Q1111=bigT,((qCell/bigT)*(I1112/I1111))+((1-(qCell/bigT))*J1111),IF(qCell=0,1,IF(OR(F1112="",COUNT($F$2:F1111)&lt;=qCell),IF(COUNT($F$2:F1111)=1,1,F1111/F1110),((qCell/COUNT($F$2:F1111))*(I1112/I1111))+((1-(qCell/COUNT($F$2:F1111)))*J1111)))),J1111),IF(Temp!sts_add=1,IF(H1111="in-sample",IF(Q1111=bigT,((qCell/bigT)*(I1112-I1111))+((1-(qCell/bigT))*J1111),IF(OR(F1112="",COUNT($AX$2:AX1111)&lt;=qCell),IF(COUNT($AX$2:AX1111)=1,0,AX1111-AX1110),((qCell/COUNT($AX$2:AX1111))*(I1112-I1111))+((1-(qCell/COUNT($AX$2:AX1111)))*J1111))),J1111),IF(H1111="in-sample",IF(Q1111=bigT,((qCell/bigT)*(I1112/I1111))+((1-(qCell/bigT))*J1111),IF(qCell=0,1,IF(OR(F1112="",COUNT($AX$2:AX1111)&lt;=qCell),IF(COUNT($AX$2:AX1111)=1,1,AX1111/AX1110),((qCell/COUNT($AX$2:AX1111))*(I1112/I1111))+((1-(qCell/COUNT($AX$2:AX1111)))*J1111)))),J1111)))))))</f>
        <v/>
      </c>
      <c r="K1112" s="31" t="str">
        <f>IF(H1112="","",IF(AND(Temp!optSeasCoef=0,Temp!sts_add=1),IF(H1112="out-sample",I1112+(Q1112*J1112),I1112+J1112),IF(AND(Temp!optSeasCoef=0,Temp!sts_multp=1),IF(H1112="out-sample",I1112*(J1112^Q1112),I1112*J1112),IF(Temp!sts_add=1,IF(H1112="out-sample",(I1112+(Q1112*J1112))*G1112,(I1112+J1112)*G1112),IF(H1112="out-sample",I1112*(J1112^Q1112)*G1112,I1112*J1112*G1112)))))</f>
        <v/>
      </c>
      <c r="L1112" s="32" t="str">
        <f t="shared" si="121"/>
        <v/>
      </c>
      <c r="M1112" s="32" t="str">
        <f t="shared" si="122"/>
        <v/>
      </c>
      <c r="N1112" s="32" t="str">
        <f t="shared" si="123"/>
        <v/>
      </c>
      <c r="O1112" s="32" t="str">
        <f t="shared" si="124"/>
        <v/>
      </c>
      <c r="P1112" s="32" t="str">
        <f t="shared" si="125"/>
        <v/>
      </c>
      <c r="Q1112" s="3" t="str">
        <f>IF(AND(Temp!fhor_indata=1,F1112="",H1111="in-sample"),1,IF(AND(Temp!fhor_indata=1,H1111="out-sample",Q1111&lt;ATA!XfHor),Q1111+1,IF(F1112="","",IF(AND(H1112="out-sample",H1111="in-sample"),1,IF(AND(H1112="out-sample",H1111="out-sample"),Q1111+1,IF(ISNUMBER(Q1111),Q1111+1,1))))))</f>
        <v/>
      </c>
      <c r="R1112" s="3" t="str">
        <f t="shared" si="119"/>
        <v/>
      </c>
      <c r="S1112" s="6"/>
      <c r="T1112" s="6"/>
      <c r="U1112" s="6"/>
      <c r="V1112" s="6"/>
      <c r="W1112" s="6"/>
      <c r="X1112" s="6"/>
      <c r="Y1112" s="6"/>
      <c r="Z1112" s="6"/>
      <c r="AA1112" s="6"/>
      <c r="AB1112" s="6"/>
      <c r="AC1112" s="6"/>
      <c r="AD1112" s="6"/>
      <c r="AE1112" s="6"/>
      <c r="AF1112" s="6"/>
      <c r="AG1112" s="6"/>
      <c r="AH1112" s="6"/>
      <c r="AI1112" s="6"/>
      <c r="AJ1112" s="6"/>
      <c r="AK1112" s="6"/>
      <c r="AX1112" s="63" t="e">
        <f t="shared" si="120"/>
        <v>#VALUE!</v>
      </c>
    </row>
    <row r="1113" spans="1:50" s="1" customFormat="1" ht="14.25" x14ac:dyDescent="0.2">
      <c r="A1113" s="6"/>
      <c r="B1113" s="6"/>
      <c r="C1113" s="6"/>
      <c r="D1113" s="3"/>
      <c r="E1113" s="70" t="str">
        <f>IF(ATA!E1113="","",ATA!E1113)</f>
        <v/>
      </c>
      <c r="F1113" s="51" t="str">
        <f>IF(ATA!F1113="","",ATA!F1113)</f>
        <v/>
      </c>
      <c r="G1113" s="11" t="str">
        <f>IF(ATA!G1113="","",ATA!G1113)</f>
        <v/>
      </c>
      <c r="H1113" s="55" t="str">
        <f>IF(ATA!H1113="","",ATA!H1113)</f>
        <v/>
      </c>
      <c r="I1113" s="31" t="str">
        <f>IF(AND(F1112="",H1112="in-sample"),"",IF(AND(Temp!fhor_indata=1,H1112="out-sample",H1113="out-sample"),I1112,IF(AND(F1113="",H1112="out-sample"),"",IF(AND(Temp!optSeasCoef=0,Temp!sts_add=1),IF(H1112="in-sample",IF(Q1112=bigT,((pCell/bigT)*F1112)+((1-(pCell/bigT))*(I1112+J1112)),IF(OR(F1113="",COUNT($F$2:F1112)&lt;=pCell),F1112,((pCell/COUNT($F$2:F1112))*F1112)+((1-(pCell/COUNT($F$2:F1112)))*(I1112+J1112)))),I1112),IF(AND(Temp!optSeasCoef=0,Temp!sts_multp=1),IF(H1112="in-sample",IF(Q1112=bigT,((pCell/bigT)*F1112)+((1-(pCell/bigT))*(I1112*J1112)),IF(OR(F1113="",COUNT(F$2:$F1112)&lt;=pCell),F1112,((pCell/COUNT($F$2:F1112))*F1112)+((1-(pCell/COUNT($F$2:F1112)))*(I1112*J1112)))),I1112),IF(Temp!sts_add=1,IF(H1112="in-sample",IF(Q1112=bigT,((pCell/bigT)*AX1112)+((1-(pCell/bigT))*(I1112+J1112)),IF(OR(F1113="",COUNT($AX$2:AX1112)&lt;=pCell),AX1112,((pCell/COUNT($AX$2:AX1112))*AX1112)+((1-(pCell/COUNT($AX$2:AX1112)))*(I1112+J1112)))),I1112),IF(H1112="in-sample",IF(Q1112=bigT,((pCell/bigT)*AX1112)+((1-(pCell/bigT))*(I1112*J1112)),IF(OR(F1113="",COUNT($AX$2:AX1112)&lt;=pCell),AX1112,((pCell/COUNT($AX$2:AX1112))*AX1112)+((1-(pCell/COUNT($AX$2:AX1112)))*(I1112*J1112)))),I1112)))))))</f>
        <v/>
      </c>
      <c r="J1113" s="31" t="str">
        <f>IF(AND(F1112="",H1112="in-sample"),"",IF(AND(Temp!fhor_indata=1,H1112="out-sample",H1113="out-sample"),J1112,IF(AND(F1113="",H1112="out-sample"),"",IF(AND(Temp!optSeasCoef=0,Temp!sts_add=1),IF(H1112="in-sample",IF(Q1112=bigT,((qCell/bigT)*(I1113-I1112))+((1-(qCell/bigT))*J1112),IF(OR(F1113="",COUNT($F$2:F1112)&lt;=qCell),IF(COUNT($F$2:F1112)=1,0,F1112-F1111),((qCell/COUNT($F$2:F1112))*(I1113-I1112))+((1-(qCell/COUNT($F$2:F1112)))*J1112))),J1112),IF(AND(Temp!optSeasCoef=0,Temp!sts_multp=1),IF(H1112="in-sample",IF(Q1112=bigT,((qCell/bigT)*(I1113/I1112))+((1-(qCell/bigT))*J1112),IF(qCell=0,1,IF(OR(F1113="",COUNT($F$2:F1112)&lt;=qCell),IF(COUNT($F$2:F1112)=1,1,F1112/F1111),((qCell/COUNT($F$2:F1112))*(I1113/I1112))+((1-(qCell/COUNT($F$2:F1112)))*J1112)))),J1112),IF(Temp!sts_add=1,IF(H1112="in-sample",IF(Q1112=bigT,((qCell/bigT)*(I1113-I1112))+((1-(qCell/bigT))*J1112),IF(OR(F1113="",COUNT($AX$2:AX1112)&lt;=qCell),IF(COUNT($AX$2:AX1112)=1,0,AX1112-AX1111),((qCell/COUNT($AX$2:AX1112))*(I1113-I1112))+((1-(qCell/COUNT($AX$2:AX1112)))*J1112))),J1112),IF(H1112="in-sample",IF(Q1112=bigT,((qCell/bigT)*(I1113/I1112))+((1-(qCell/bigT))*J1112),IF(qCell=0,1,IF(OR(F1113="",COUNT($AX$2:AX1112)&lt;=qCell),IF(COUNT($AX$2:AX1112)=1,1,AX1112/AX1111),((qCell/COUNT($AX$2:AX1112))*(I1113/I1112))+((1-(qCell/COUNT($AX$2:AX1112)))*J1112)))),J1112)))))))</f>
        <v/>
      </c>
      <c r="K1113" s="31" t="str">
        <f>IF(H1113="","",IF(AND(Temp!optSeasCoef=0,Temp!sts_add=1),IF(H1113="out-sample",I1113+(Q1113*J1113),I1113+J1113),IF(AND(Temp!optSeasCoef=0,Temp!sts_multp=1),IF(H1113="out-sample",I1113*(J1113^Q1113),I1113*J1113),IF(Temp!sts_add=1,IF(H1113="out-sample",(I1113+(Q1113*J1113))*G1113,(I1113+J1113)*G1113),IF(H1113="out-sample",I1113*(J1113^Q1113)*G1113,I1113*J1113*G1113)))))</f>
        <v/>
      </c>
      <c r="L1113" s="32" t="str">
        <f t="shared" si="121"/>
        <v/>
      </c>
      <c r="M1113" s="32" t="str">
        <f t="shared" si="122"/>
        <v/>
      </c>
      <c r="N1113" s="32" t="str">
        <f t="shared" si="123"/>
        <v/>
      </c>
      <c r="O1113" s="32" t="str">
        <f t="shared" si="124"/>
        <v/>
      </c>
      <c r="P1113" s="32" t="str">
        <f t="shared" si="125"/>
        <v/>
      </c>
      <c r="Q1113" s="3" t="str">
        <f>IF(AND(Temp!fhor_indata=1,F1113="",H1112="in-sample"),1,IF(AND(Temp!fhor_indata=1,H1112="out-sample",Q1112&lt;ATA!XfHor),Q1112+1,IF(F1113="","",IF(AND(H1113="out-sample",H1112="in-sample"),1,IF(AND(H1113="out-sample",H1112="out-sample"),Q1112+1,IF(ISNUMBER(Q1112),Q1112+1,1))))))</f>
        <v/>
      </c>
      <c r="R1113" s="3" t="str">
        <f t="shared" si="119"/>
        <v/>
      </c>
      <c r="S1113" s="6"/>
      <c r="T1113" s="6"/>
      <c r="U1113" s="6"/>
      <c r="V1113" s="6"/>
      <c r="W1113" s="6"/>
      <c r="X1113" s="6"/>
      <c r="Y1113" s="6"/>
      <c r="Z1113" s="6"/>
      <c r="AA1113" s="6"/>
      <c r="AB1113" s="6"/>
      <c r="AC1113" s="6"/>
      <c r="AD1113" s="6"/>
      <c r="AE1113" s="6"/>
      <c r="AF1113" s="6"/>
      <c r="AG1113" s="6"/>
      <c r="AH1113" s="6"/>
      <c r="AI1113" s="6"/>
      <c r="AJ1113" s="6"/>
      <c r="AK1113" s="6"/>
      <c r="AX1113" s="63" t="e">
        <f t="shared" si="120"/>
        <v>#VALUE!</v>
      </c>
    </row>
    <row r="1114" spans="1:50" s="1" customFormat="1" ht="14.25" x14ac:dyDescent="0.2">
      <c r="A1114" s="6"/>
      <c r="B1114" s="6"/>
      <c r="C1114" s="6"/>
      <c r="D1114" s="3"/>
      <c r="E1114" s="70" t="str">
        <f>IF(ATA!E1114="","",ATA!E1114)</f>
        <v/>
      </c>
      <c r="F1114" s="51" t="str">
        <f>IF(ATA!F1114="","",ATA!F1114)</f>
        <v/>
      </c>
      <c r="G1114" s="11" t="str">
        <f>IF(ATA!G1114="","",ATA!G1114)</f>
        <v/>
      </c>
      <c r="H1114" s="55" t="str">
        <f>IF(ATA!H1114="","",ATA!H1114)</f>
        <v/>
      </c>
      <c r="I1114" s="31" t="str">
        <f>IF(AND(F1113="",H1113="in-sample"),"",IF(AND(Temp!fhor_indata=1,H1113="out-sample",H1114="out-sample"),I1113,IF(AND(F1114="",H1113="out-sample"),"",IF(AND(Temp!optSeasCoef=0,Temp!sts_add=1),IF(H1113="in-sample",IF(Q1113=bigT,((pCell/bigT)*F1113)+((1-(pCell/bigT))*(I1113+J1113)),IF(OR(F1114="",COUNT($F$2:F1113)&lt;=pCell),F1113,((pCell/COUNT($F$2:F1113))*F1113)+((1-(pCell/COUNT($F$2:F1113)))*(I1113+J1113)))),I1113),IF(AND(Temp!optSeasCoef=0,Temp!sts_multp=1),IF(H1113="in-sample",IF(Q1113=bigT,((pCell/bigT)*F1113)+((1-(pCell/bigT))*(I1113*J1113)),IF(OR(F1114="",COUNT(F$2:$F1113)&lt;=pCell),F1113,((pCell/COUNT($F$2:F1113))*F1113)+((1-(pCell/COUNT($F$2:F1113)))*(I1113*J1113)))),I1113),IF(Temp!sts_add=1,IF(H1113="in-sample",IF(Q1113=bigT,((pCell/bigT)*AX1113)+((1-(pCell/bigT))*(I1113+J1113)),IF(OR(F1114="",COUNT($AX$2:AX1113)&lt;=pCell),AX1113,((pCell/COUNT($AX$2:AX1113))*AX1113)+((1-(pCell/COUNT($AX$2:AX1113)))*(I1113+J1113)))),I1113),IF(H1113="in-sample",IF(Q1113=bigT,((pCell/bigT)*AX1113)+((1-(pCell/bigT))*(I1113*J1113)),IF(OR(F1114="",COUNT($AX$2:AX1113)&lt;=pCell),AX1113,((pCell/COUNT($AX$2:AX1113))*AX1113)+((1-(pCell/COUNT($AX$2:AX1113)))*(I1113*J1113)))),I1113)))))))</f>
        <v/>
      </c>
      <c r="J1114" s="31" t="str">
        <f>IF(AND(F1113="",H1113="in-sample"),"",IF(AND(Temp!fhor_indata=1,H1113="out-sample",H1114="out-sample"),J1113,IF(AND(F1114="",H1113="out-sample"),"",IF(AND(Temp!optSeasCoef=0,Temp!sts_add=1),IF(H1113="in-sample",IF(Q1113=bigT,((qCell/bigT)*(I1114-I1113))+((1-(qCell/bigT))*J1113),IF(OR(F1114="",COUNT($F$2:F1113)&lt;=qCell),IF(COUNT($F$2:F1113)=1,0,F1113-F1112),((qCell/COUNT($F$2:F1113))*(I1114-I1113))+((1-(qCell/COUNT($F$2:F1113)))*J1113))),J1113),IF(AND(Temp!optSeasCoef=0,Temp!sts_multp=1),IF(H1113="in-sample",IF(Q1113=bigT,((qCell/bigT)*(I1114/I1113))+((1-(qCell/bigT))*J1113),IF(qCell=0,1,IF(OR(F1114="",COUNT($F$2:F1113)&lt;=qCell),IF(COUNT($F$2:F1113)=1,1,F1113/F1112),((qCell/COUNT($F$2:F1113))*(I1114/I1113))+((1-(qCell/COUNT($F$2:F1113)))*J1113)))),J1113),IF(Temp!sts_add=1,IF(H1113="in-sample",IF(Q1113=bigT,((qCell/bigT)*(I1114-I1113))+((1-(qCell/bigT))*J1113),IF(OR(F1114="",COUNT($AX$2:AX1113)&lt;=qCell),IF(COUNT($AX$2:AX1113)=1,0,AX1113-AX1112),((qCell/COUNT($AX$2:AX1113))*(I1114-I1113))+((1-(qCell/COUNT($AX$2:AX1113)))*J1113))),J1113),IF(H1113="in-sample",IF(Q1113=bigT,((qCell/bigT)*(I1114/I1113))+((1-(qCell/bigT))*J1113),IF(qCell=0,1,IF(OR(F1114="",COUNT($AX$2:AX1113)&lt;=qCell),IF(COUNT($AX$2:AX1113)=1,1,AX1113/AX1112),((qCell/COUNT($AX$2:AX1113))*(I1114/I1113))+((1-(qCell/COUNT($AX$2:AX1113)))*J1113)))),J1113)))))))</f>
        <v/>
      </c>
      <c r="K1114" s="31" t="str">
        <f>IF(H1114="","",IF(AND(Temp!optSeasCoef=0,Temp!sts_add=1),IF(H1114="out-sample",I1114+(Q1114*J1114),I1114+J1114),IF(AND(Temp!optSeasCoef=0,Temp!sts_multp=1),IF(H1114="out-sample",I1114*(J1114^Q1114),I1114*J1114),IF(Temp!sts_add=1,IF(H1114="out-sample",(I1114+(Q1114*J1114))*G1114,(I1114+J1114)*G1114),IF(H1114="out-sample",I1114*(J1114^Q1114)*G1114,I1114*J1114*G1114)))))</f>
        <v/>
      </c>
      <c r="L1114" s="32" t="str">
        <f t="shared" si="121"/>
        <v/>
      </c>
      <c r="M1114" s="32" t="str">
        <f t="shared" si="122"/>
        <v/>
      </c>
      <c r="N1114" s="32" t="str">
        <f t="shared" si="123"/>
        <v/>
      </c>
      <c r="O1114" s="32" t="str">
        <f t="shared" si="124"/>
        <v/>
      </c>
      <c r="P1114" s="32" t="str">
        <f t="shared" si="125"/>
        <v/>
      </c>
      <c r="Q1114" s="3" t="str">
        <f>IF(AND(Temp!fhor_indata=1,F1114="",H1113="in-sample"),1,IF(AND(Temp!fhor_indata=1,H1113="out-sample",Q1113&lt;ATA!XfHor),Q1113+1,IF(F1114="","",IF(AND(H1114="out-sample",H1113="in-sample"),1,IF(AND(H1114="out-sample",H1113="out-sample"),Q1113+1,IF(ISNUMBER(Q1113),Q1113+1,1))))))</f>
        <v/>
      </c>
      <c r="R1114" s="3" t="str">
        <f t="shared" si="119"/>
        <v/>
      </c>
      <c r="S1114" s="6"/>
      <c r="T1114" s="6"/>
      <c r="U1114" s="6"/>
      <c r="V1114" s="6"/>
      <c r="W1114" s="6"/>
      <c r="X1114" s="6"/>
      <c r="Y1114" s="6"/>
      <c r="Z1114" s="6"/>
      <c r="AA1114" s="6"/>
      <c r="AB1114" s="6"/>
      <c r="AC1114" s="6"/>
      <c r="AD1114" s="6"/>
      <c r="AE1114" s="6"/>
      <c r="AF1114" s="6"/>
      <c r="AG1114" s="6"/>
      <c r="AH1114" s="6"/>
      <c r="AI1114" s="6"/>
      <c r="AJ1114" s="6"/>
      <c r="AK1114" s="6"/>
      <c r="AX1114" s="63" t="e">
        <f t="shared" si="120"/>
        <v>#VALUE!</v>
      </c>
    </row>
    <row r="1115" spans="1:50" s="1" customFormat="1" ht="14.25" x14ac:dyDescent="0.2">
      <c r="A1115" s="6"/>
      <c r="B1115" s="6"/>
      <c r="C1115" s="6"/>
      <c r="D1115" s="3"/>
      <c r="E1115" s="70" t="str">
        <f>IF(ATA!E1115="","",ATA!E1115)</f>
        <v/>
      </c>
      <c r="F1115" s="51" t="str">
        <f>IF(ATA!F1115="","",ATA!F1115)</f>
        <v/>
      </c>
      <c r="G1115" s="11" t="str">
        <f>IF(ATA!G1115="","",ATA!G1115)</f>
        <v/>
      </c>
      <c r="H1115" s="55" t="str">
        <f>IF(ATA!H1115="","",ATA!H1115)</f>
        <v/>
      </c>
      <c r="I1115" s="31" t="str">
        <f>IF(AND(F1114="",H1114="in-sample"),"",IF(AND(Temp!fhor_indata=1,H1114="out-sample",H1115="out-sample"),I1114,IF(AND(F1115="",H1114="out-sample"),"",IF(AND(Temp!optSeasCoef=0,Temp!sts_add=1),IF(H1114="in-sample",IF(Q1114=bigT,((pCell/bigT)*F1114)+((1-(pCell/bigT))*(I1114+J1114)),IF(OR(F1115="",COUNT($F$2:F1114)&lt;=pCell),F1114,((pCell/COUNT($F$2:F1114))*F1114)+((1-(pCell/COUNT($F$2:F1114)))*(I1114+J1114)))),I1114),IF(AND(Temp!optSeasCoef=0,Temp!sts_multp=1),IF(H1114="in-sample",IF(Q1114=bigT,((pCell/bigT)*F1114)+((1-(pCell/bigT))*(I1114*J1114)),IF(OR(F1115="",COUNT(F$2:$F1114)&lt;=pCell),F1114,((pCell/COUNT($F$2:F1114))*F1114)+((1-(pCell/COUNT($F$2:F1114)))*(I1114*J1114)))),I1114),IF(Temp!sts_add=1,IF(H1114="in-sample",IF(Q1114=bigT,((pCell/bigT)*AX1114)+((1-(pCell/bigT))*(I1114+J1114)),IF(OR(F1115="",COUNT($AX$2:AX1114)&lt;=pCell),AX1114,((pCell/COUNT($AX$2:AX1114))*AX1114)+((1-(pCell/COUNT($AX$2:AX1114)))*(I1114+J1114)))),I1114),IF(H1114="in-sample",IF(Q1114=bigT,((pCell/bigT)*AX1114)+((1-(pCell/bigT))*(I1114*J1114)),IF(OR(F1115="",COUNT($AX$2:AX1114)&lt;=pCell),AX1114,((pCell/COUNT($AX$2:AX1114))*AX1114)+((1-(pCell/COUNT($AX$2:AX1114)))*(I1114*J1114)))),I1114)))))))</f>
        <v/>
      </c>
      <c r="J1115" s="31" t="str">
        <f>IF(AND(F1114="",H1114="in-sample"),"",IF(AND(Temp!fhor_indata=1,H1114="out-sample",H1115="out-sample"),J1114,IF(AND(F1115="",H1114="out-sample"),"",IF(AND(Temp!optSeasCoef=0,Temp!sts_add=1),IF(H1114="in-sample",IF(Q1114=bigT,((qCell/bigT)*(I1115-I1114))+((1-(qCell/bigT))*J1114),IF(OR(F1115="",COUNT($F$2:F1114)&lt;=qCell),IF(COUNT($F$2:F1114)=1,0,F1114-F1113),((qCell/COUNT($F$2:F1114))*(I1115-I1114))+((1-(qCell/COUNT($F$2:F1114)))*J1114))),J1114),IF(AND(Temp!optSeasCoef=0,Temp!sts_multp=1),IF(H1114="in-sample",IF(Q1114=bigT,((qCell/bigT)*(I1115/I1114))+((1-(qCell/bigT))*J1114),IF(qCell=0,1,IF(OR(F1115="",COUNT($F$2:F1114)&lt;=qCell),IF(COUNT($F$2:F1114)=1,1,F1114/F1113),((qCell/COUNT($F$2:F1114))*(I1115/I1114))+((1-(qCell/COUNT($F$2:F1114)))*J1114)))),J1114),IF(Temp!sts_add=1,IF(H1114="in-sample",IF(Q1114=bigT,((qCell/bigT)*(I1115-I1114))+((1-(qCell/bigT))*J1114),IF(OR(F1115="",COUNT($AX$2:AX1114)&lt;=qCell),IF(COUNT($AX$2:AX1114)=1,0,AX1114-AX1113),((qCell/COUNT($AX$2:AX1114))*(I1115-I1114))+((1-(qCell/COUNT($AX$2:AX1114)))*J1114))),J1114),IF(H1114="in-sample",IF(Q1114=bigT,((qCell/bigT)*(I1115/I1114))+((1-(qCell/bigT))*J1114),IF(qCell=0,1,IF(OR(F1115="",COUNT($AX$2:AX1114)&lt;=qCell),IF(COUNT($AX$2:AX1114)=1,1,AX1114/AX1113),((qCell/COUNT($AX$2:AX1114))*(I1115/I1114))+((1-(qCell/COUNT($AX$2:AX1114)))*J1114)))),J1114)))))))</f>
        <v/>
      </c>
      <c r="K1115" s="31" t="str">
        <f>IF(H1115="","",IF(AND(Temp!optSeasCoef=0,Temp!sts_add=1),IF(H1115="out-sample",I1115+(Q1115*J1115),I1115+J1115),IF(AND(Temp!optSeasCoef=0,Temp!sts_multp=1),IF(H1115="out-sample",I1115*(J1115^Q1115),I1115*J1115),IF(Temp!sts_add=1,IF(H1115="out-sample",(I1115+(Q1115*J1115))*G1115,(I1115+J1115)*G1115),IF(H1115="out-sample",I1115*(J1115^Q1115)*G1115,I1115*J1115*G1115)))))</f>
        <v/>
      </c>
      <c r="L1115" s="32" t="str">
        <f t="shared" si="121"/>
        <v/>
      </c>
      <c r="M1115" s="32" t="str">
        <f t="shared" si="122"/>
        <v/>
      </c>
      <c r="N1115" s="32" t="str">
        <f t="shared" si="123"/>
        <v/>
      </c>
      <c r="O1115" s="32" t="str">
        <f t="shared" si="124"/>
        <v/>
      </c>
      <c r="P1115" s="32" t="str">
        <f t="shared" si="125"/>
        <v/>
      </c>
      <c r="Q1115" s="3" t="str">
        <f>IF(AND(Temp!fhor_indata=1,F1115="",H1114="in-sample"),1,IF(AND(Temp!fhor_indata=1,H1114="out-sample",Q1114&lt;ATA!XfHor),Q1114+1,IF(F1115="","",IF(AND(H1115="out-sample",H1114="in-sample"),1,IF(AND(H1115="out-sample",H1114="out-sample"),Q1114+1,IF(ISNUMBER(Q1114),Q1114+1,1))))))</f>
        <v/>
      </c>
      <c r="R1115" s="3" t="str">
        <f t="shared" si="119"/>
        <v/>
      </c>
      <c r="S1115" s="6"/>
      <c r="T1115" s="6"/>
      <c r="U1115" s="6"/>
      <c r="V1115" s="6"/>
      <c r="W1115" s="6"/>
      <c r="X1115" s="6"/>
      <c r="Y1115" s="6"/>
      <c r="Z1115" s="6"/>
      <c r="AA1115" s="6"/>
      <c r="AB1115" s="6"/>
      <c r="AC1115" s="6"/>
      <c r="AD1115" s="6"/>
      <c r="AE1115" s="6"/>
      <c r="AF1115" s="6"/>
      <c r="AG1115" s="6"/>
      <c r="AH1115" s="6"/>
      <c r="AI1115" s="6"/>
      <c r="AJ1115" s="6"/>
      <c r="AK1115" s="6"/>
      <c r="AX1115" s="63" t="e">
        <f t="shared" si="120"/>
        <v>#VALUE!</v>
      </c>
    </row>
    <row r="1116" spans="1:50" s="1" customFormat="1" ht="14.25" x14ac:dyDescent="0.2">
      <c r="A1116" s="6"/>
      <c r="B1116" s="6"/>
      <c r="C1116" s="6"/>
      <c r="D1116" s="3"/>
      <c r="E1116" s="70" t="str">
        <f>IF(ATA!E1116="","",ATA!E1116)</f>
        <v/>
      </c>
      <c r="F1116" s="51" t="str">
        <f>IF(ATA!F1116="","",ATA!F1116)</f>
        <v/>
      </c>
      <c r="G1116" s="11" t="str">
        <f>IF(ATA!G1116="","",ATA!G1116)</f>
        <v/>
      </c>
      <c r="H1116" s="55" t="str">
        <f>IF(ATA!H1116="","",ATA!H1116)</f>
        <v/>
      </c>
      <c r="I1116" s="31" t="str">
        <f>IF(AND(F1115="",H1115="in-sample"),"",IF(AND(Temp!fhor_indata=1,H1115="out-sample",H1116="out-sample"),I1115,IF(AND(F1116="",H1115="out-sample"),"",IF(AND(Temp!optSeasCoef=0,Temp!sts_add=1),IF(H1115="in-sample",IF(Q1115=bigT,((pCell/bigT)*F1115)+((1-(pCell/bigT))*(I1115+J1115)),IF(OR(F1116="",COUNT($F$2:F1115)&lt;=pCell),F1115,((pCell/COUNT($F$2:F1115))*F1115)+((1-(pCell/COUNT($F$2:F1115)))*(I1115+J1115)))),I1115),IF(AND(Temp!optSeasCoef=0,Temp!sts_multp=1),IF(H1115="in-sample",IF(Q1115=bigT,((pCell/bigT)*F1115)+((1-(pCell/bigT))*(I1115*J1115)),IF(OR(F1116="",COUNT(F$2:$F1115)&lt;=pCell),F1115,((pCell/COUNT($F$2:F1115))*F1115)+((1-(pCell/COUNT($F$2:F1115)))*(I1115*J1115)))),I1115),IF(Temp!sts_add=1,IF(H1115="in-sample",IF(Q1115=bigT,((pCell/bigT)*AX1115)+((1-(pCell/bigT))*(I1115+J1115)),IF(OR(F1116="",COUNT($AX$2:AX1115)&lt;=pCell),AX1115,((pCell/COUNT($AX$2:AX1115))*AX1115)+((1-(pCell/COUNT($AX$2:AX1115)))*(I1115+J1115)))),I1115),IF(H1115="in-sample",IF(Q1115=bigT,((pCell/bigT)*AX1115)+((1-(pCell/bigT))*(I1115*J1115)),IF(OR(F1116="",COUNT($AX$2:AX1115)&lt;=pCell),AX1115,((pCell/COUNT($AX$2:AX1115))*AX1115)+((1-(pCell/COUNT($AX$2:AX1115)))*(I1115*J1115)))),I1115)))))))</f>
        <v/>
      </c>
      <c r="J1116" s="31" t="str">
        <f>IF(AND(F1115="",H1115="in-sample"),"",IF(AND(Temp!fhor_indata=1,H1115="out-sample",H1116="out-sample"),J1115,IF(AND(F1116="",H1115="out-sample"),"",IF(AND(Temp!optSeasCoef=0,Temp!sts_add=1),IF(H1115="in-sample",IF(Q1115=bigT,((qCell/bigT)*(I1116-I1115))+((1-(qCell/bigT))*J1115),IF(OR(F1116="",COUNT($F$2:F1115)&lt;=qCell),IF(COUNT($F$2:F1115)=1,0,F1115-F1114),((qCell/COUNT($F$2:F1115))*(I1116-I1115))+((1-(qCell/COUNT($F$2:F1115)))*J1115))),J1115),IF(AND(Temp!optSeasCoef=0,Temp!sts_multp=1),IF(H1115="in-sample",IF(Q1115=bigT,((qCell/bigT)*(I1116/I1115))+((1-(qCell/bigT))*J1115),IF(qCell=0,1,IF(OR(F1116="",COUNT($F$2:F1115)&lt;=qCell),IF(COUNT($F$2:F1115)=1,1,F1115/F1114),((qCell/COUNT($F$2:F1115))*(I1116/I1115))+((1-(qCell/COUNT($F$2:F1115)))*J1115)))),J1115),IF(Temp!sts_add=1,IF(H1115="in-sample",IF(Q1115=bigT,((qCell/bigT)*(I1116-I1115))+((1-(qCell/bigT))*J1115),IF(OR(F1116="",COUNT($AX$2:AX1115)&lt;=qCell),IF(COUNT($AX$2:AX1115)=1,0,AX1115-AX1114),((qCell/COUNT($AX$2:AX1115))*(I1116-I1115))+((1-(qCell/COUNT($AX$2:AX1115)))*J1115))),J1115),IF(H1115="in-sample",IF(Q1115=bigT,((qCell/bigT)*(I1116/I1115))+((1-(qCell/bigT))*J1115),IF(qCell=0,1,IF(OR(F1116="",COUNT($AX$2:AX1115)&lt;=qCell),IF(COUNT($AX$2:AX1115)=1,1,AX1115/AX1114),((qCell/COUNT($AX$2:AX1115))*(I1116/I1115))+((1-(qCell/COUNT($AX$2:AX1115)))*J1115)))),J1115)))))))</f>
        <v/>
      </c>
      <c r="K1116" s="31" t="str">
        <f>IF(H1116="","",IF(AND(Temp!optSeasCoef=0,Temp!sts_add=1),IF(H1116="out-sample",I1116+(Q1116*J1116),I1116+J1116),IF(AND(Temp!optSeasCoef=0,Temp!sts_multp=1),IF(H1116="out-sample",I1116*(J1116^Q1116),I1116*J1116),IF(Temp!sts_add=1,IF(H1116="out-sample",(I1116+(Q1116*J1116))*G1116,(I1116+J1116)*G1116),IF(H1116="out-sample",I1116*(J1116^Q1116)*G1116,I1116*J1116*G1116)))))</f>
        <v/>
      </c>
      <c r="L1116" s="32" t="str">
        <f t="shared" si="121"/>
        <v/>
      </c>
      <c r="M1116" s="32" t="str">
        <f t="shared" si="122"/>
        <v/>
      </c>
      <c r="N1116" s="32" t="str">
        <f t="shared" si="123"/>
        <v/>
      </c>
      <c r="O1116" s="32" t="str">
        <f t="shared" si="124"/>
        <v/>
      </c>
      <c r="P1116" s="32" t="str">
        <f t="shared" si="125"/>
        <v/>
      </c>
      <c r="Q1116" s="3" t="str">
        <f>IF(AND(Temp!fhor_indata=1,F1116="",H1115="in-sample"),1,IF(AND(Temp!fhor_indata=1,H1115="out-sample",Q1115&lt;ATA!XfHor),Q1115+1,IF(F1116="","",IF(AND(H1116="out-sample",H1115="in-sample"),1,IF(AND(H1116="out-sample",H1115="out-sample"),Q1115+1,IF(ISNUMBER(Q1115),Q1115+1,1))))))</f>
        <v/>
      </c>
      <c r="R1116" s="3" t="str">
        <f t="shared" si="119"/>
        <v/>
      </c>
      <c r="S1116" s="6"/>
      <c r="T1116" s="6"/>
      <c r="U1116" s="6"/>
      <c r="V1116" s="6"/>
      <c r="W1116" s="6"/>
      <c r="X1116" s="6"/>
      <c r="Y1116" s="6"/>
      <c r="Z1116" s="6"/>
      <c r="AA1116" s="6"/>
      <c r="AB1116" s="6"/>
      <c r="AC1116" s="6"/>
      <c r="AD1116" s="6"/>
      <c r="AE1116" s="6"/>
      <c r="AF1116" s="6"/>
      <c r="AG1116" s="6"/>
      <c r="AH1116" s="6"/>
      <c r="AI1116" s="6"/>
      <c r="AJ1116" s="6"/>
      <c r="AK1116" s="6"/>
      <c r="AX1116" s="63" t="e">
        <f t="shared" si="120"/>
        <v>#VALUE!</v>
      </c>
    </row>
    <row r="1117" spans="1:50" s="1" customFormat="1" ht="14.25" x14ac:dyDescent="0.2">
      <c r="A1117" s="6"/>
      <c r="B1117" s="6"/>
      <c r="C1117" s="6"/>
      <c r="D1117" s="3"/>
      <c r="E1117" s="70" t="str">
        <f>IF(ATA!E1117="","",ATA!E1117)</f>
        <v/>
      </c>
      <c r="F1117" s="51" t="str">
        <f>IF(ATA!F1117="","",ATA!F1117)</f>
        <v/>
      </c>
      <c r="G1117" s="11" t="str">
        <f>IF(ATA!G1117="","",ATA!G1117)</f>
        <v/>
      </c>
      <c r="H1117" s="55" t="str">
        <f>IF(ATA!H1117="","",ATA!H1117)</f>
        <v/>
      </c>
      <c r="I1117" s="31" t="str">
        <f>IF(AND(F1116="",H1116="in-sample"),"",IF(AND(Temp!fhor_indata=1,H1116="out-sample",H1117="out-sample"),I1116,IF(AND(F1117="",H1116="out-sample"),"",IF(AND(Temp!optSeasCoef=0,Temp!sts_add=1),IF(H1116="in-sample",IF(Q1116=bigT,((pCell/bigT)*F1116)+((1-(pCell/bigT))*(I1116+J1116)),IF(OR(F1117="",COUNT($F$2:F1116)&lt;=pCell),F1116,((pCell/COUNT($F$2:F1116))*F1116)+((1-(pCell/COUNT($F$2:F1116)))*(I1116+J1116)))),I1116),IF(AND(Temp!optSeasCoef=0,Temp!sts_multp=1),IF(H1116="in-sample",IF(Q1116=bigT,((pCell/bigT)*F1116)+((1-(pCell/bigT))*(I1116*J1116)),IF(OR(F1117="",COUNT(F$2:$F1116)&lt;=pCell),F1116,((pCell/COUNT($F$2:F1116))*F1116)+((1-(pCell/COUNT($F$2:F1116)))*(I1116*J1116)))),I1116),IF(Temp!sts_add=1,IF(H1116="in-sample",IF(Q1116=bigT,((pCell/bigT)*AX1116)+((1-(pCell/bigT))*(I1116+J1116)),IF(OR(F1117="",COUNT($AX$2:AX1116)&lt;=pCell),AX1116,((pCell/COUNT($AX$2:AX1116))*AX1116)+((1-(pCell/COUNT($AX$2:AX1116)))*(I1116+J1116)))),I1116),IF(H1116="in-sample",IF(Q1116=bigT,((pCell/bigT)*AX1116)+((1-(pCell/bigT))*(I1116*J1116)),IF(OR(F1117="",COUNT($AX$2:AX1116)&lt;=pCell),AX1116,((pCell/COUNT($AX$2:AX1116))*AX1116)+((1-(pCell/COUNT($AX$2:AX1116)))*(I1116*J1116)))),I1116)))))))</f>
        <v/>
      </c>
      <c r="J1117" s="31" t="str">
        <f>IF(AND(F1116="",H1116="in-sample"),"",IF(AND(Temp!fhor_indata=1,H1116="out-sample",H1117="out-sample"),J1116,IF(AND(F1117="",H1116="out-sample"),"",IF(AND(Temp!optSeasCoef=0,Temp!sts_add=1),IF(H1116="in-sample",IF(Q1116=bigT,((qCell/bigT)*(I1117-I1116))+((1-(qCell/bigT))*J1116),IF(OR(F1117="",COUNT($F$2:F1116)&lt;=qCell),IF(COUNT($F$2:F1116)=1,0,F1116-F1115),((qCell/COUNT($F$2:F1116))*(I1117-I1116))+((1-(qCell/COUNT($F$2:F1116)))*J1116))),J1116),IF(AND(Temp!optSeasCoef=0,Temp!sts_multp=1),IF(H1116="in-sample",IF(Q1116=bigT,((qCell/bigT)*(I1117/I1116))+((1-(qCell/bigT))*J1116),IF(qCell=0,1,IF(OR(F1117="",COUNT($F$2:F1116)&lt;=qCell),IF(COUNT($F$2:F1116)=1,1,F1116/F1115),((qCell/COUNT($F$2:F1116))*(I1117/I1116))+((1-(qCell/COUNT($F$2:F1116)))*J1116)))),J1116),IF(Temp!sts_add=1,IF(H1116="in-sample",IF(Q1116=bigT,((qCell/bigT)*(I1117-I1116))+((1-(qCell/bigT))*J1116),IF(OR(F1117="",COUNT($AX$2:AX1116)&lt;=qCell),IF(COUNT($AX$2:AX1116)=1,0,AX1116-AX1115),((qCell/COUNT($AX$2:AX1116))*(I1117-I1116))+((1-(qCell/COUNT($AX$2:AX1116)))*J1116))),J1116),IF(H1116="in-sample",IF(Q1116=bigT,((qCell/bigT)*(I1117/I1116))+((1-(qCell/bigT))*J1116),IF(qCell=0,1,IF(OR(F1117="",COUNT($AX$2:AX1116)&lt;=qCell),IF(COUNT($AX$2:AX1116)=1,1,AX1116/AX1115),((qCell/COUNT($AX$2:AX1116))*(I1117/I1116))+((1-(qCell/COUNT($AX$2:AX1116)))*J1116)))),J1116)))))))</f>
        <v/>
      </c>
      <c r="K1117" s="31" t="str">
        <f>IF(H1117="","",IF(AND(Temp!optSeasCoef=0,Temp!sts_add=1),IF(H1117="out-sample",I1117+(Q1117*J1117),I1117+J1117),IF(AND(Temp!optSeasCoef=0,Temp!sts_multp=1),IF(H1117="out-sample",I1117*(J1117^Q1117),I1117*J1117),IF(Temp!sts_add=1,IF(H1117="out-sample",(I1117+(Q1117*J1117))*G1117,(I1117+J1117)*G1117),IF(H1117="out-sample",I1117*(J1117^Q1117)*G1117,I1117*J1117*G1117)))))</f>
        <v/>
      </c>
      <c r="L1117" s="32" t="str">
        <f t="shared" si="121"/>
        <v/>
      </c>
      <c r="M1117" s="32" t="str">
        <f t="shared" si="122"/>
        <v/>
      </c>
      <c r="N1117" s="32" t="str">
        <f t="shared" si="123"/>
        <v/>
      </c>
      <c r="O1117" s="32" t="str">
        <f t="shared" si="124"/>
        <v/>
      </c>
      <c r="P1117" s="32" t="str">
        <f t="shared" si="125"/>
        <v/>
      </c>
      <c r="Q1117" s="3" t="str">
        <f>IF(AND(Temp!fhor_indata=1,F1117="",H1116="in-sample"),1,IF(AND(Temp!fhor_indata=1,H1116="out-sample",Q1116&lt;ATA!XfHor),Q1116+1,IF(F1117="","",IF(AND(H1117="out-sample",H1116="in-sample"),1,IF(AND(H1117="out-sample",H1116="out-sample"),Q1116+1,IF(ISNUMBER(Q1116),Q1116+1,1))))))</f>
        <v/>
      </c>
      <c r="R1117" s="3" t="str">
        <f t="shared" si="119"/>
        <v/>
      </c>
      <c r="S1117" s="6"/>
      <c r="T1117" s="6"/>
      <c r="U1117" s="6"/>
      <c r="V1117" s="6"/>
      <c r="W1117" s="6"/>
      <c r="X1117" s="6"/>
      <c r="Y1117" s="6"/>
      <c r="Z1117" s="6"/>
      <c r="AA1117" s="6"/>
      <c r="AB1117" s="6"/>
      <c r="AC1117" s="6"/>
      <c r="AD1117" s="6"/>
      <c r="AE1117" s="6"/>
      <c r="AF1117" s="6"/>
      <c r="AG1117" s="6"/>
      <c r="AH1117" s="6"/>
      <c r="AI1117" s="6"/>
      <c r="AJ1117" s="6"/>
      <c r="AK1117" s="6"/>
      <c r="AX1117" s="63" t="e">
        <f t="shared" si="120"/>
        <v>#VALUE!</v>
      </c>
    </row>
    <row r="1118" spans="1:50" s="1" customFormat="1" ht="14.25" x14ac:dyDescent="0.2">
      <c r="A1118" s="6"/>
      <c r="B1118" s="6"/>
      <c r="C1118" s="6"/>
      <c r="D1118" s="3"/>
      <c r="E1118" s="70" t="str">
        <f>IF(ATA!E1118="","",ATA!E1118)</f>
        <v/>
      </c>
      <c r="F1118" s="51" t="str">
        <f>IF(ATA!F1118="","",ATA!F1118)</f>
        <v/>
      </c>
      <c r="G1118" s="11" t="str">
        <f>IF(ATA!G1118="","",ATA!G1118)</f>
        <v/>
      </c>
      <c r="H1118" s="55" t="str">
        <f>IF(ATA!H1118="","",ATA!H1118)</f>
        <v/>
      </c>
      <c r="I1118" s="31" t="str">
        <f>IF(AND(F1117="",H1117="in-sample"),"",IF(AND(Temp!fhor_indata=1,H1117="out-sample",H1118="out-sample"),I1117,IF(AND(F1118="",H1117="out-sample"),"",IF(AND(Temp!optSeasCoef=0,Temp!sts_add=1),IF(H1117="in-sample",IF(Q1117=bigT,((pCell/bigT)*F1117)+((1-(pCell/bigT))*(I1117+J1117)),IF(OR(F1118="",COUNT($F$2:F1117)&lt;=pCell),F1117,((pCell/COUNT($F$2:F1117))*F1117)+((1-(pCell/COUNT($F$2:F1117)))*(I1117+J1117)))),I1117),IF(AND(Temp!optSeasCoef=0,Temp!sts_multp=1),IF(H1117="in-sample",IF(Q1117=bigT,((pCell/bigT)*F1117)+((1-(pCell/bigT))*(I1117*J1117)),IF(OR(F1118="",COUNT(F$2:$F1117)&lt;=pCell),F1117,((pCell/COUNT($F$2:F1117))*F1117)+((1-(pCell/COUNT($F$2:F1117)))*(I1117*J1117)))),I1117),IF(Temp!sts_add=1,IF(H1117="in-sample",IF(Q1117=bigT,((pCell/bigT)*AX1117)+((1-(pCell/bigT))*(I1117+J1117)),IF(OR(F1118="",COUNT($AX$2:AX1117)&lt;=pCell),AX1117,((pCell/COUNT($AX$2:AX1117))*AX1117)+((1-(pCell/COUNT($AX$2:AX1117)))*(I1117+J1117)))),I1117),IF(H1117="in-sample",IF(Q1117=bigT,((pCell/bigT)*AX1117)+((1-(pCell/bigT))*(I1117*J1117)),IF(OR(F1118="",COUNT($AX$2:AX1117)&lt;=pCell),AX1117,((pCell/COUNT($AX$2:AX1117))*AX1117)+((1-(pCell/COUNT($AX$2:AX1117)))*(I1117*J1117)))),I1117)))))))</f>
        <v/>
      </c>
      <c r="J1118" s="31" t="str">
        <f>IF(AND(F1117="",H1117="in-sample"),"",IF(AND(Temp!fhor_indata=1,H1117="out-sample",H1118="out-sample"),J1117,IF(AND(F1118="",H1117="out-sample"),"",IF(AND(Temp!optSeasCoef=0,Temp!sts_add=1),IF(H1117="in-sample",IF(Q1117=bigT,((qCell/bigT)*(I1118-I1117))+((1-(qCell/bigT))*J1117),IF(OR(F1118="",COUNT($F$2:F1117)&lt;=qCell),IF(COUNT($F$2:F1117)=1,0,F1117-F1116),((qCell/COUNT($F$2:F1117))*(I1118-I1117))+((1-(qCell/COUNT($F$2:F1117)))*J1117))),J1117),IF(AND(Temp!optSeasCoef=0,Temp!sts_multp=1),IF(H1117="in-sample",IF(Q1117=bigT,((qCell/bigT)*(I1118/I1117))+((1-(qCell/bigT))*J1117),IF(qCell=0,1,IF(OR(F1118="",COUNT($F$2:F1117)&lt;=qCell),IF(COUNT($F$2:F1117)=1,1,F1117/F1116),((qCell/COUNT($F$2:F1117))*(I1118/I1117))+((1-(qCell/COUNT($F$2:F1117)))*J1117)))),J1117),IF(Temp!sts_add=1,IF(H1117="in-sample",IF(Q1117=bigT,((qCell/bigT)*(I1118-I1117))+((1-(qCell/bigT))*J1117),IF(OR(F1118="",COUNT($AX$2:AX1117)&lt;=qCell),IF(COUNT($AX$2:AX1117)=1,0,AX1117-AX1116),((qCell/COUNT($AX$2:AX1117))*(I1118-I1117))+((1-(qCell/COUNT($AX$2:AX1117)))*J1117))),J1117),IF(H1117="in-sample",IF(Q1117=bigT,((qCell/bigT)*(I1118/I1117))+((1-(qCell/bigT))*J1117),IF(qCell=0,1,IF(OR(F1118="",COUNT($AX$2:AX1117)&lt;=qCell),IF(COUNT($AX$2:AX1117)=1,1,AX1117/AX1116),((qCell/COUNT($AX$2:AX1117))*(I1118/I1117))+((1-(qCell/COUNT($AX$2:AX1117)))*J1117)))),J1117)))))))</f>
        <v/>
      </c>
      <c r="K1118" s="31" t="str">
        <f>IF(H1118="","",IF(AND(Temp!optSeasCoef=0,Temp!sts_add=1),IF(H1118="out-sample",I1118+(Q1118*J1118),I1118+J1118),IF(AND(Temp!optSeasCoef=0,Temp!sts_multp=1),IF(H1118="out-sample",I1118*(J1118^Q1118),I1118*J1118),IF(Temp!sts_add=1,IF(H1118="out-sample",(I1118+(Q1118*J1118))*G1118,(I1118+J1118)*G1118),IF(H1118="out-sample",I1118*(J1118^Q1118)*G1118,I1118*J1118*G1118)))))</f>
        <v/>
      </c>
      <c r="L1118" s="32" t="str">
        <f t="shared" si="121"/>
        <v/>
      </c>
      <c r="M1118" s="32" t="str">
        <f t="shared" si="122"/>
        <v/>
      </c>
      <c r="N1118" s="32" t="str">
        <f t="shared" si="123"/>
        <v/>
      </c>
      <c r="O1118" s="32" t="str">
        <f t="shared" si="124"/>
        <v/>
      </c>
      <c r="P1118" s="32" t="str">
        <f t="shared" si="125"/>
        <v/>
      </c>
      <c r="Q1118" s="3" t="str">
        <f>IF(AND(Temp!fhor_indata=1,F1118="",H1117="in-sample"),1,IF(AND(Temp!fhor_indata=1,H1117="out-sample",Q1117&lt;ATA!XfHor),Q1117+1,IF(F1118="","",IF(AND(H1118="out-sample",H1117="in-sample"),1,IF(AND(H1118="out-sample",H1117="out-sample"),Q1117+1,IF(ISNUMBER(Q1117),Q1117+1,1))))))</f>
        <v/>
      </c>
      <c r="R1118" s="3" t="str">
        <f t="shared" si="119"/>
        <v/>
      </c>
      <c r="S1118" s="6"/>
      <c r="T1118" s="6"/>
      <c r="U1118" s="6"/>
      <c r="V1118" s="6"/>
      <c r="W1118" s="6"/>
      <c r="X1118" s="6"/>
      <c r="Y1118" s="6"/>
      <c r="Z1118" s="6"/>
      <c r="AA1118" s="6"/>
      <c r="AB1118" s="6"/>
      <c r="AC1118" s="6"/>
      <c r="AD1118" s="6"/>
      <c r="AE1118" s="6"/>
      <c r="AF1118" s="6"/>
      <c r="AG1118" s="6"/>
      <c r="AH1118" s="6"/>
      <c r="AI1118" s="6"/>
      <c r="AJ1118" s="6"/>
      <c r="AK1118" s="6"/>
      <c r="AX1118" s="63" t="e">
        <f t="shared" si="120"/>
        <v>#VALUE!</v>
      </c>
    </row>
    <row r="1119" spans="1:50" s="1" customFormat="1" ht="14.25" x14ac:dyDescent="0.2">
      <c r="A1119" s="6"/>
      <c r="B1119" s="6"/>
      <c r="C1119" s="6"/>
      <c r="D1119" s="3"/>
      <c r="E1119" s="70" t="str">
        <f>IF(ATA!E1119="","",ATA!E1119)</f>
        <v/>
      </c>
      <c r="F1119" s="51" t="str">
        <f>IF(ATA!F1119="","",ATA!F1119)</f>
        <v/>
      </c>
      <c r="G1119" s="11" t="str">
        <f>IF(ATA!G1119="","",ATA!G1119)</f>
        <v/>
      </c>
      <c r="H1119" s="55" t="str">
        <f>IF(ATA!H1119="","",ATA!H1119)</f>
        <v/>
      </c>
      <c r="I1119" s="31" t="str">
        <f>IF(AND(F1118="",H1118="in-sample"),"",IF(AND(Temp!fhor_indata=1,H1118="out-sample",H1119="out-sample"),I1118,IF(AND(F1119="",H1118="out-sample"),"",IF(AND(Temp!optSeasCoef=0,Temp!sts_add=1),IF(H1118="in-sample",IF(Q1118=bigT,((pCell/bigT)*F1118)+((1-(pCell/bigT))*(I1118+J1118)),IF(OR(F1119="",COUNT($F$2:F1118)&lt;=pCell),F1118,((pCell/COUNT($F$2:F1118))*F1118)+((1-(pCell/COUNT($F$2:F1118)))*(I1118+J1118)))),I1118),IF(AND(Temp!optSeasCoef=0,Temp!sts_multp=1),IF(H1118="in-sample",IF(Q1118=bigT,((pCell/bigT)*F1118)+((1-(pCell/bigT))*(I1118*J1118)),IF(OR(F1119="",COUNT(F$2:$F1118)&lt;=pCell),F1118,((pCell/COUNT($F$2:F1118))*F1118)+((1-(pCell/COUNT($F$2:F1118)))*(I1118*J1118)))),I1118),IF(Temp!sts_add=1,IF(H1118="in-sample",IF(Q1118=bigT,((pCell/bigT)*AX1118)+((1-(pCell/bigT))*(I1118+J1118)),IF(OR(F1119="",COUNT($AX$2:AX1118)&lt;=pCell),AX1118,((pCell/COUNT($AX$2:AX1118))*AX1118)+((1-(pCell/COUNT($AX$2:AX1118)))*(I1118+J1118)))),I1118),IF(H1118="in-sample",IF(Q1118=bigT,((pCell/bigT)*AX1118)+((1-(pCell/bigT))*(I1118*J1118)),IF(OR(F1119="",COUNT($AX$2:AX1118)&lt;=pCell),AX1118,((pCell/COUNT($AX$2:AX1118))*AX1118)+((1-(pCell/COUNT($AX$2:AX1118)))*(I1118*J1118)))),I1118)))))))</f>
        <v/>
      </c>
      <c r="J1119" s="31" t="str">
        <f>IF(AND(F1118="",H1118="in-sample"),"",IF(AND(Temp!fhor_indata=1,H1118="out-sample",H1119="out-sample"),J1118,IF(AND(F1119="",H1118="out-sample"),"",IF(AND(Temp!optSeasCoef=0,Temp!sts_add=1),IF(H1118="in-sample",IF(Q1118=bigT,((qCell/bigT)*(I1119-I1118))+((1-(qCell/bigT))*J1118),IF(OR(F1119="",COUNT($F$2:F1118)&lt;=qCell),IF(COUNT($F$2:F1118)=1,0,F1118-F1117),((qCell/COUNT($F$2:F1118))*(I1119-I1118))+((1-(qCell/COUNT($F$2:F1118)))*J1118))),J1118),IF(AND(Temp!optSeasCoef=0,Temp!sts_multp=1),IF(H1118="in-sample",IF(Q1118=bigT,((qCell/bigT)*(I1119/I1118))+((1-(qCell/bigT))*J1118),IF(qCell=0,1,IF(OR(F1119="",COUNT($F$2:F1118)&lt;=qCell),IF(COUNT($F$2:F1118)=1,1,F1118/F1117),((qCell/COUNT($F$2:F1118))*(I1119/I1118))+((1-(qCell/COUNT($F$2:F1118)))*J1118)))),J1118),IF(Temp!sts_add=1,IF(H1118="in-sample",IF(Q1118=bigT,((qCell/bigT)*(I1119-I1118))+((1-(qCell/bigT))*J1118),IF(OR(F1119="",COUNT($AX$2:AX1118)&lt;=qCell),IF(COUNT($AX$2:AX1118)=1,0,AX1118-AX1117),((qCell/COUNT($AX$2:AX1118))*(I1119-I1118))+((1-(qCell/COUNT($AX$2:AX1118)))*J1118))),J1118),IF(H1118="in-sample",IF(Q1118=bigT,((qCell/bigT)*(I1119/I1118))+((1-(qCell/bigT))*J1118),IF(qCell=0,1,IF(OR(F1119="",COUNT($AX$2:AX1118)&lt;=qCell),IF(COUNT($AX$2:AX1118)=1,1,AX1118/AX1117),((qCell/COUNT($AX$2:AX1118))*(I1119/I1118))+((1-(qCell/COUNT($AX$2:AX1118)))*J1118)))),J1118)))))))</f>
        <v/>
      </c>
      <c r="K1119" s="31" t="str">
        <f>IF(H1119="","",IF(AND(Temp!optSeasCoef=0,Temp!sts_add=1),IF(H1119="out-sample",I1119+(Q1119*J1119),I1119+J1119),IF(AND(Temp!optSeasCoef=0,Temp!sts_multp=1),IF(H1119="out-sample",I1119*(J1119^Q1119),I1119*J1119),IF(Temp!sts_add=1,IF(H1119="out-sample",(I1119+(Q1119*J1119))*G1119,(I1119+J1119)*G1119),IF(H1119="out-sample",I1119*(J1119^Q1119)*G1119,I1119*J1119*G1119)))))</f>
        <v/>
      </c>
      <c r="L1119" s="32" t="str">
        <f t="shared" si="121"/>
        <v/>
      </c>
      <c r="M1119" s="32" t="str">
        <f t="shared" si="122"/>
        <v/>
      </c>
      <c r="N1119" s="32" t="str">
        <f t="shared" si="123"/>
        <v/>
      </c>
      <c r="O1119" s="32" t="str">
        <f t="shared" si="124"/>
        <v/>
      </c>
      <c r="P1119" s="32" t="str">
        <f t="shared" si="125"/>
        <v/>
      </c>
      <c r="Q1119" s="3" t="str">
        <f>IF(AND(Temp!fhor_indata=1,F1119="",H1118="in-sample"),1,IF(AND(Temp!fhor_indata=1,H1118="out-sample",Q1118&lt;ATA!XfHor),Q1118+1,IF(F1119="","",IF(AND(H1119="out-sample",H1118="in-sample"),1,IF(AND(H1119="out-sample",H1118="out-sample"),Q1118+1,IF(ISNUMBER(Q1118),Q1118+1,1))))))</f>
        <v/>
      </c>
      <c r="R1119" s="3" t="str">
        <f t="shared" si="119"/>
        <v/>
      </c>
      <c r="S1119" s="6"/>
      <c r="T1119" s="6"/>
      <c r="U1119" s="6"/>
      <c r="V1119" s="6"/>
      <c r="W1119" s="6"/>
      <c r="X1119" s="6"/>
      <c r="Y1119" s="6"/>
      <c r="Z1119" s="6"/>
      <c r="AA1119" s="6"/>
      <c r="AB1119" s="6"/>
      <c r="AC1119" s="6"/>
      <c r="AD1119" s="6"/>
      <c r="AE1119" s="6"/>
      <c r="AF1119" s="6"/>
      <c r="AG1119" s="6"/>
      <c r="AH1119" s="6"/>
      <c r="AI1119" s="6"/>
      <c r="AJ1119" s="6"/>
      <c r="AK1119" s="6"/>
      <c r="AX1119" s="63" t="e">
        <f t="shared" si="120"/>
        <v>#VALUE!</v>
      </c>
    </row>
    <row r="1120" spans="1:50" s="1" customFormat="1" ht="14.25" x14ac:dyDescent="0.2">
      <c r="A1120" s="6"/>
      <c r="B1120" s="6"/>
      <c r="C1120" s="6"/>
      <c r="D1120" s="3"/>
      <c r="E1120" s="70" t="str">
        <f>IF(ATA!E1120="","",ATA!E1120)</f>
        <v/>
      </c>
      <c r="F1120" s="51" t="str">
        <f>IF(ATA!F1120="","",ATA!F1120)</f>
        <v/>
      </c>
      <c r="G1120" s="11" t="str">
        <f>IF(ATA!G1120="","",ATA!G1120)</f>
        <v/>
      </c>
      <c r="H1120" s="55" t="str">
        <f>IF(ATA!H1120="","",ATA!H1120)</f>
        <v/>
      </c>
      <c r="I1120" s="31" t="str">
        <f>IF(AND(F1119="",H1119="in-sample"),"",IF(AND(Temp!fhor_indata=1,H1119="out-sample",H1120="out-sample"),I1119,IF(AND(F1120="",H1119="out-sample"),"",IF(AND(Temp!optSeasCoef=0,Temp!sts_add=1),IF(H1119="in-sample",IF(Q1119=bigT,((pCell/bigT)*F1119)+((1-(pCell/bigT))*(I1119+J1119)),IF(OR(F1120="",COUNT($F$2:F1119)&lt;=pCell),F1119,((pCell/COUNT($F$2:F1119))*F1119)+((1-(pCell/COUNT($F$2:F1119)))*(I1119+J1119)))),I1119),IF(AND(Temp!optSeasCoef=0,Temp!sts_multp=1),IF(H1119="in-sample",IF(Q1119=bigT,((pCell/bigT)*F1119)+((1-(pCell/bigT))*(I1119*J1119)),IF(OR(F1120="",COUNT(F$2:$F1119)&lt;=pCell),F1119,((pCell/COUNT($F$2:F1119))*F1119)+((1-(pCell/COUNT($F$2:F1119)))*(I1119*J1119)))),I1119),IF(Temp!sts_add=1,IF(H1119="in-sample",IF(Q1119=bigT,((pCell/bigT)*AX1119)+((1-(pCell/bigT))*(I1119+J1119)),IF(OR(F1120="",COUNT($AX$2:AX1119)&lt;=pCell),AX1119,((pCell/COUNT($AX$2:AX1119))*AX1119)+((1-(pCell/COUNT($AX$2:AX1119)))*(I1119+J1119)))),I1119),IF(H1119="in-sample",IF(Q1119=bigT,((pCell/bigT)*AX1119)+((1-(pCell/bigT))*(I1119*J1119)),IF(OR(F1120="",COUNT($AX$2:AX1119)&lt;=pCell),AX1119,((pCell/COUNT($AX$2:AX1119))*AX1119)+((1-(pCell/COUNT($AX$2:AX1119)))*(I1119*J1119)))),I1119)))))))</f>
        <v/>
      </c>
      <c r="J1120" s="31" t="str">
        <f>IF(AND(F1119="",H1119="in-sample"),"",IF(AND(Temp!fhor_indata=1,H1119="out-sample",H1120="out-sample"),J1119,IF(AND(F1120="",H1119="out-sample"),"",IF(AND(Temp!optSeasCoef=0,Temp!sts_add=1),IF(H1119="in-sample",IF(Q1119=bigT,((qCell/bigT)*(I1120-I1119))+((1-(qCell/bigT))*J1119),IF(OR(F1120="",COUNT($F$2:F1119)&lt;=qCell),IF(COUNT($F$2:F1119)=1,0,F1119-F1118),((qCell/COUNT($F$2:F1119))*(I1120-I1119))+((1-(qCell/COUNT($F$2:F1119)))*J1119))),J1119),IF(AND(Temp!optSeasCoef=0,Temp!sts_multp=1),IF(H1119="in-sample",IF(Q1119=bigT,((qCell/bigT)*(I1120/I1119))+((1-(qCell/bigT))*J1119),IF(qCell=0,1,IF(OR(F1120="",COUNT($F$2:F1119)&lt;=qCell),IF(COUNT($F$2:F1119)=1,1,F1119/F1118),((qCell/COUNT($F$2:F1119))*(I1120/I1119))+((1-(qCell/COUNT($F$2:F1119)))*J1119)))),J1119),IF(Temp!sts_add=1,IF(H1119="in-sample",IF(Q1119=bigT,((qCell/bigT)*(I1120-I1119))+((1-(qCell/bigT))*J1119),IF(OR(F1120="",COUNT($AX$2:AX1119)&lt;=qCell),IF(COUNT($AX$2:AX1119)=1,0,AX1119-AX1118),((qCell/COUNT($AX$2:AX1119))*(I1120-I1119))+((1-(qCell/COUNT($AX$2:AX1119)))*J1119))),J1119),IF(H1119="in-sample",IF(Q1119=bigT,((qCell/bigT)*(I1120/I1119))+((1-(qCell/bigT))*J1119),IF(qCell=0,1,IF(OR(F1120="",COUNT($AX$2:AX1119)&lt;=qCell),IF(COUNT($AX$2:AX1119)=1,1,AX1119/AX1118),((qCell/COUNT($AX$2:AX1119))*(I1120/I1119))+((1-(qCell/COUNT($AX$2:AX1119)))*J1119)))),J1119)))))))</f>
        <v/>
      </c>
      <c r="K1120" s="31" t="str">
        <f>IF(H1120="","",IF(AND(Temp!optSeasCoef=0,Temp!sts_add=1),IF(H1120="out-sample",I1120+(Q1120*J1120),I1120+J1120),IF(AND(Temp!optSeasCoef=0,Temp!sts_multp=1),IF(H1120="out-sample",I1120*(J1120^Q1120),I1120*J1120),IF(Temp!sts_add=1,IF(H1120="out-sample",(I1120+(Q1120*J1120))*G1120,(I1120+J1120)*G1120),IF(H1120="out-sample",I1120*(J1120^Q1120)*G1120,I1120*J1120*G1120)))))</f>
        <v/>
      </c>
      <c r="L1120" s="32" t="str">
        <f t="shared" si="121"/>
        <v/>
      </c>
      <c r="M1120" s="32" t="str">
        <f t="shared" si="122"/>
        <v/>
      </c>
      <c r="N1120" s="32" t="str">
        <f t="shared" si="123"/>
        <v/>
      </c>
      <c r="O1120" s="32" t="str">
        <f t="shared" si="124"/>
        <v/>
      </c>
      <c r="P1120" s="32" t="str">
        <f t="shared" si="125"/>
        <v/>
      </c>
      <c r="Q1120" s="3" t="str">
        <f>IF(AND(Temp!fhor_indata=1,F1120="",H1119="in-sample"),1,IF(AND(Temp!fhor_indata=1,H1119="out-sample",Q1119&lt;ATA!XfHor),Q1119+1,IF(F1120="","",IF(AND(H1120="out-sample",H1119="in-sample"),1,IF(AND(H1120="out-sample",H1119="out-sample"),Q1119+1,IF(ISNUMBER(Q1119),Q1119+1,1))))))</f>
        <v/>
      </c>
      <c r="R1120" s="3" t="str">
        <f t="shared" si="119"/>
        <v/>
      </c>
      <c r="S1120" s="6"/>
      <c r="T1120" s="6"/>
      <c r="U1120" s="6"/>
      <c r="V1120" s="6"/>
      <c r="W1120" s="6"/>
      <c r="X1120" s="6"/>
      <c r="Y1120" s="6"/>
      <c r="Z1120" s="6"/>
      <c r="AA1120" s="6"/>
      <c r="AB1120" s="6"/>
      <c r="AC1120" s="6"/>
      <c r="AD1120" s="6"/>
      <c r="AE1120" s="6"/>
      <c r="AF1120" s="6"/>
      <c r="AG1120" s="6"/>
      <c r="AH1120" s="6"/>
      <c r="AI1120" s="6"/>
      <c r="AJ1120" s="6"/>
      <c r="AK1120" s="6"/>
      <c r="AX1120" s="63" t="e">
        <f t="shared" si="120"/>
        <v>#VALUE!</v>
      </c>
    </row>
    <row r="1121" spans="1:50" s="1" customFormat="1" ht="14.25" x14ac:dyDescent="0.2">
      <c r="A1121" s="6"/>
      <c r="B1121" s="6"/>
      <c r="C1121" s="6"/>
      <c r="D1121" s="3"/>
      <c r="E1121" s="70" t="str">
        <f>IF(ATA!E1121="","",ATA!E1121)</f>
        <v/>
      </c>
      <c r="F1121" s="51" t="str">
        <f>IF(ATA!F1121="","",ATA!F1121)</f>
        <v/>
      </c>
      <c r="G1121" s="11" t="str">
        <f>IF(ATA!G1121="","",ATA!G1121)</f>
        <v/>
      </c>
      <c r="H1121" s="55" t="str">
        <f>IF(ATA!H1121="","",ATA!H1121)</f>
        <v/>
      </c>
      <c r="I1121" s="31" t="str">
        <f>IF(AND(F1120="",H1120="in-sample"),"",IF(AND(Temp!fhor_indata=1,H1120="out-sample",H1121="out-sample"),I1120,IF(AND(F1121="",H1120="out-sample"),"",IF(AND(Temp!optSeasCoef=0,Temp!sts_add=1),IF(H1120="in-sample",IF(Q1120=bigT,((pCell/bigT)*F1120)+((1-(pCell/bigT))*(I1120+J1120)),IF(OR(F1121="",COUNT($F$2:F1120)&lt;=pCell),F1120,((pCell/COUNT($F$2:F1120))*F1120)+((1-(pCell/COUNT($F$2:F1120)))*(I1120+J1120)))),I1120),IF(AND(Temp!optSeasCoef=0,Temp!sts_multp=1),IF(H1120="in-sample",IF(Q1120=bigT,((pCell/bigT)*F1120)+((1-(pCell/bigT))*(I1120*J1120)),IF(OR(F1121="",COUNT(F$2:$F1120)&lt;=pCell),F1120,((pCell/COUNT($F$2:F1120))*F1120)+((1-(pCell/COUNT($F$2:F1120)))*(I1120*J1120)))),I1120),IF(Temp!sts_add=1,IF(H1120="in-sample",IF(Q1120=bigT,((pCell/bigT)*AX1120)+((1-(pCell/bigT))*(I1120+J1120)),IF(OR(F1121="",COUNT($AX$2:AX1120)&lt;=pCell),AX1120,((pCell/COUNT($AX$2:AX1120))*AX1120)+((1-(pCell/COUNT($AX$2:AX1120)))*(I1120+J1120)))),I1120),IF(H1120="in-sample",IF(Q1120=bigT,((pCell/bigT)*AX1120)+((1-(pCell/bigT))*(I1120*J1120)),IF(OR(F1121="",COUNT($AX$2:AX1120)&lt;=pCell),AX1120,((pCell/COUNT($AX$2:AX1120))*AX1120)+((1-(pCell/COUNT($AX$2:AX1120)))*(I1120*J1120)))),I1120)))))))</f>
        <v/>
      </c>
      <c r="J1121" s="31" t="str">
        <f>IF(AND(F1120="",H1120="in-sample"),"",IF(AND(Temp!fhor_indata=1,H1120="out-sample",H1121="out-sample"),J1120,IF(AND(F1121="",H1120="out-sample"),"",IF(AND(Temp!optSeasCoef=0,Temp!sts_add=1),IF(H1120="in-sample",IF(Q1120=bigT,((qCell/bigT)*(I1121-I1120))+((1-(qCell/bigT))*J1120),IF(OR(F1121="",COUNT($F$2:F1120)&lt;=qCell),IF(COUNT($F$2:F1120)=1,0,F1120-F1119),((qCell/COUNT($F$2:F1120))*(I1121-I1120))+((1-(qCell/COUNT($F$2:F1120)))*J1120))),J1120),IF(AND(Temp!optSeasCoef=0,Temp!sts_multp=1),IF(H1120="in-sample",IF(Q1120=bigT,((qCell/bigT)*(I1121/I1120))+((1-(qCell/bigT))*J1120),IF(qCell=0,1,IF(OR(F1121="",COUNT($F$2:F1120)&lt;=qCell),IF(COUNT($F$2:F1120)=1,1,F1120/F1119),((qCell/COUNT($F$2:F1120))*(I1121/I1120))+((1-(qCell/COUNT($F$2:F1120)))*J1120)))),J1120),IF(Temp!sts_add=1,IF(H1120="in-sample",IF(Q1120=bigT,((qCell/bigT)*(I1121-I1120))+((1-(qCell/bigT))*J1120),IF(OR(F1121="",COUNT($AX$2:AX1120)&lt;=qCell),IF(COUNT($AX$2:AX1120)=1,0,AX1120-AX1119),((qCell/COUNT($AX$2:AX1120))*(I1121-I1120))+((1-(qCell/COUNT($AX$2:AX1120)))*J1120))),J1120),IF(H1120="in-sample",IF(Q1120=bigT,((qCell/bigT)*(I1121/I1120))+((1-(qCell/bigT))*J1120),IF(qCell=0,1,IF(OR(F1121="",COUNT($AX$2:AX1120)&lt;=qCell),IF(COUNT($AX$2:AX1120)=1,1,AX1120/AX1119),((qCell/COUNT($AX$2:AX1120))*(I1121/I1120))+((1-(qCell/COUNT($AX$2:AX1120)))*J1120)))),J1120)))))))</f>
        <v/>
      </c>
      <c r="K1121" s="31" t="str">
        <f>IF(H1121="","",IF(AND(Temp!optSeasCoef=0,Temp!sts_add=1),IF(H1121="out-sample",I1121+(Q1121*J1121),I1121+J1121),IF(AND(Temp!optSeasCoef=0,Temp!sts_multp=1),IF(H1121="out-sample",I1121*(J1121^Q1121),I1121*J1121),IF(Temp!sts_add=1,IF(H1121="out-sample",(I1121+(Q1121*J1121))*G1121,(I1121+J1121)*G1121),IF(H1121="out-sample",I1121*(J1121^Q1121)*G1121,I1121*J1121*G1121)))))</f>
        <v/>
      </c>
      <c r="L1121" s="32" t="str">
        <f t="shared" si="121"/>
        <v/>
      </c>
      <c r="M1121" s="32" t="str">
        <f t="shared" si="122"/>
        <v/>
      </c>
      <c r="N1121" s="32" t="str">
        <f t="shared" si="123"/>
        <v/>
      </c>
      <c r="O1121" s="32" t="str">
        <f t="shared" si="124"/>
        <v/>
      </c>
      <c r="P1121" s="32" t="str">
        <f t="shared" si="125"/>
        <v/>
      </c>
      <c r="Q1121" s="3" t="str">
        <f>IF(AND(Temp!fhor_indata=1,F1121="",H1120="in-sample"),1,IF(AND(Temp!fhor_indata=1,H1120="out-sample",Q1120&lt;ATA!XfHor),Q1120+1,IF(F1121="","",IF(AND(H1121="out-sample",H1120="in-sample"),1,IF(AND(H1121="out-sample",H1120="out-sample"),Q1120+1,IF(ISNUMBER(Q1120),Q1120+1,1))))))</f>
        <v/>
      </c>
      <c r="R1121" s="3" t="str">
        <f t="shared" si="119"/>
        <v/>
      </c>
      <c r="S1121" s="6"/>
      <c r="T1121" s="6"/>
      <c r="U1121" s="6"/>
      <c r="V1121" s="6"/>
      <c r="W1121" s="6"/>
      <c r="X1121" s="6"/>
      <c r="Y1121" s="6"/>
      <c r="Z1121" s="6"/>
      <c r="AA1121" s="6"/>
      <c r="AB1121" s="6"/>
      <c r="AC1121" s="6"/>
      <c r="AD1121" s="6"/>
      <c r="AE1121" s="6"/>
      <c r="AF1121" s="6"/>
      <c r="AG1121" s="6"/>
      <c r="AH1121" s="6"/>
      <c r="AI1121" s="6"/>
      <c r="AJ1121" s="6"/>
      <c r="AK1121" s="6"/>
      <c r="AX1121" s="63" t="e">
        <f t="shared" si="120"/>
        <v>#VALUE!</v>
      </c>
    </row>
    <row r="1122" spans="1:50" s="1" customFormat="1" ht="14.25" x14ac:dyDescent="0.2">
      <c r="A1122" s="6"/>
      <c r="B1122" s="6"/>
      <c r="C1122" s="6"/>
      <c r="D1122" s="3"/>
      <c r="E1122" s="70" t="str">
        <f>IF(ATA!E1122="","",ATA!E1122)</f>
        <v/>
      </c>
      <c r="F1122" s="51" t="str">
        <f>IF(ATA!F1122="","",ATA!F1122)</f>
        <v/>
      </c>
      <c r="G1122" s="11" t="str">
        <f>IF(ATA!G1122="","",ATA!G1122)</f>
        <v/>
      </c>
      <c r="H1122" s="55" t="str">
        <f>IF(ATA!H1122="","",ATA!H1122)</f>
        <v/>
      </c>
      <c r="I1122" s="31" t="str">
        <f>IF(AND(F1121="",H1121="in-sample"),"",IF(AND(Temp!fhor_indata=1,H1121="out-sample",H1122="out-sample"),I1121,IF(AND(F1122="",H1121="out-sample"),"",IF(AND(Temp!optSeasCoef=0,Temp!sts_add=1),IF(H1121="in-sample",IF(Q1121=bigT,((pCell/bigT)*F1121)+((1-(pCell/bigT))*(I1121+J1121)),IF(OR(F1122="",COUNT($F$2:F1121)&lt;=pCell),F1121,((pCell/COUNT($F$2:F1121))*F1121)+((1-(pCell/COUNT($F$2:F1121)))*(I1121+J1121)))),I1121),IF(AND(Temp!optSeasCoef=0,Temp!sts_multp=1),IF(H1121="in-sample",IF(Q1121=bigT,((pCell/bigT)*F1121)+((1-(pCell/bigT))*(I1121*J1121)),IF(OR(F1122="",COUNT(F$2:$F1121)&lt;=pCell),F1121,((pCell/COUNT($F$2:F1121))*F1121)+((1-(pCell/COUNT($F$2:F1121)))*(I1121*J1121)))),I1121),IF(Temp!sts_add=1,IF(H1121="in-sample",IF(Q1121=bigT,((pCell/bigT)*AX1121)+((1-(pCell/bigT))*(I1121+J1121)),IF(OR(F1122="",COUNT($AX$2:AX1121)&lt;=pCell),AX1121,((pCell/COUNT($AX$2:AX1121))*AX1121)+((1-(pCell/COUNT($AX$2:AX1121)))*(I1121+J1121)))),I1121),IF(H1121="in-sample",IF(Q1121=bigT,((pCell/bigT)*AX1121)+((1-(pCell/bigT))*(I1121*J1121)),IF(OR(F1122="",COUNT($AX$2:AX1121)&lt;=pCell),AX1121,((pCell/COUNT($AX$2:AX1121))*AX1121)+((1-(pCell/COUNT($AX$2:AX1121)))*(I1121*J1121)))),I1121)))))))</f>
        <v/>
      </c>
      <c r="J1122" s="31" t="str">
        <f>IF(AND(F1121="",H1121="in-sample"),"",IF(AND(Temp!fhor_indata=1,H1121="out-sample",H1122="out-sample"),J1121,IF(AND(F1122="",H1121="out-sample"),"",IF(AND(Temp!optSeasCoef=0,Temp!sts_add=1),IF(H1121="in-sample",IF(Q1121=bigT,((qCell/bigT)*(I1122-I1121))+((1-(qCell/bigT))*J1121),IF(OR(F1122="",COUNT($F$2:F1121)&lt;=qCell),IF(COUNT($F$2:F1121)=1,0,F1121-F1120),((qCell/COUNT($F$2:F1121))*(I1122-I1121))+((1-(qCell/COUNT($F$2:F1121)))*J1121))),J1121),IF(AND(Temp!optSeasCoef=0,Temp!sts_multp=1),IF(H1121="in-sample",IF(Q1121=bigT,((qCell/bigT)*(I1122/I1121))+((1-(qCell/bigT))*J1121),IF(qCell=0,1,IF(OR(F1122="",COUNT($F$2:F1121)&lt;=qCell),IF(COUNT($F$2:F1121)=1,1,F1121/F1120),((qCell/COUNT($F$2:F1121))*(I1122/I1121))+((1-(qCell/COUNT($F$2:F1121)))*J1121)))),J1121),IF(Temp!sts_add=1,IF(H1121="in-sample",IF(Q1121=bigT,((qCell/bigT)*(I1122-I1121))+((1-(qCell/bigT))*J1121),IF(OR(F1122="",COUNT($AX$2:AX1121)&lt;=qCell),IF(COUNT($AX$2:AX1121)=1,0,AX1121-AX1120),((qCell/COUNT($AX$2:AX1121))*(I1122-I1121))+((1-(qCell/COUNT($AX$2:AX1121)))*J1121))),J1121),IF(H1121="in-sample",IF(Q1121=bigT,((qCell/bigT)*(I1122/I1121))+((1-(qCell/bigT))*J1121),IF(qCell=0,1,IF(OR(F1122="",COUNT($AX$2:AX1121)&lt;=qCell),IF(COUNT($AX$2:AX1121)=1,1,AX1121/AX1120),((qCell/COUNT($AX$2:AX1121))*(I1122/I1121))+((1-(qCell/COUNT($AX$2:AX1121)))*J1121)))),J1121)))))))</f>
        <v/>
      </c>
      <c r="K1122" s="31" t="str">
        <f>IF(H1122="","",IF(AND(Temp!optSeasCoef=0,Temp!sts_add=1),IF(H1122="out-sample",I1122+(Q1122*J1122),I1122+J1122),IF(AND(Temp!optSeasCoef=0,Temp!sts_multp=1),IF(H1122="out-sample",I1122*(J1122^Q1122),I1122*J1122),IF(Temp!sts_add=1,IF(H1122="out-sample",(I1122+(Q1122*J1122))*G1122,(I1122+J1122)*G1122),IF(H1122="out-sample",I1122*(J1122^Q1122)*G1122,I1122*J1122*G1122)))))</f>
        <v/>
      </c>
      <c r="L1122" s="32" t="str">
        <f t="shared" si="121"/>
        <v/>
      </c>
      <c r="M1122" s="32" t="str">
        <f t="shared" si="122"/>
        <v/>
      </c>
      <c r="N1122" s="32" t="str">
        <f t="shared" si="123"/>
        <v/>
      </c>
      <c r="O1122" s="32" t="str">
        <f t="shared" si="124"/>
        <v/>
      </c>
      <c r="P1122" s="32" t="str">
        <f t="shared" si="125"/>
        <v/>
      </c>
      <c r="Q1122" s="3" t="str">
        <f>IF(AND(Temp!fhor_indata=1,F1122="",H1121="in-sample"),1,IF(AND(Temp!fhor_indata=1,H1121="out-sample",Q1121&lt;ATA!XfHor),Q1121+1,IF(F1122="","",IF(AND(H1122="out-sample",H1121="in-sample"),1,IF(AND(H1122="out-sample",H1121="out-sample"),Q1121+1,IF(ISNUMBER(Q1121),Q1121+1,1))))))</f>
        <v/>
      </c>
      <c r="R1122" s="3" t="str">
        <f t="shared" si="119"/>
        <v/>
      </c>
      <c r="S1122" s="6"/>
      <c r="T1122" s="6"/>
      <c r="U1122" s="6"/>
      <c r="V1122" s="6"/>
      <c r="W1122" s="6"/>
      <c r="X1122" s="6"/>
      <c r="Y1122" s="6"/>
      <c r="Z1122" s="6"/>
      <c r="AA1122" s="6"/>
      <c r="AB1122" s="6"/>
      <c r="AC1122" s="6"/>
      <c r="AD1122" s="6"/>
      <c r="AE1122" s="6"/>
      <c r="AF1122" s="6"/>
      <c r="AG1122" s="6"/>
      <c r="AH1122" s="6"/>
      <c r="AI1122" s="6"/>
      <c r="AJ1122" s="6"/>
      <c r="AK1122" s="6"/>
      <c r="AX1122" s="63" t="e">
        <f t="shared" si="120"/>
        <v>#VALUE!</v>
      </c>
    </row>
    <row r="1123" spans="1:50" s="1" customFormat="1" ht="14.25" x14ac:dyDescent="0.2">
      <c r="A1123" s="6"/>
      <c r="B1123" s="6"/>
      <c r="C1123" s="6"/>
      <c r="D1123" s="3"/>
      <c r="E1123" s="70" t="str">
        <f>IF(ATA!E1123="","",ATA!E1123)</f>
        <v/>
      </c>
      <c r="F1123" s="51" t="str">
        <f>IF(ATA!F1123="","",ATA!F1123)</f>
        <v/>
      </c>
      <c r="G1123" s="11" t="str">
        <f>IF(ATA!G1123="","",ATA!G1123)</f>
        <v/>
      </c>
      <c r="H1123" s="55" t="str">
        <f>IF(ATA!H1123="","",ATA!H1123)</f>
        <v/>
      </c>
      <c r="I1123" s="31" t="str">
        <f>IF(AND(F1122="",H1122="in-sample"),"",IF(AND(Temp!fhor_indata=1,H1122="out-sample",H1123="out-sample"),I1122,IF(AND(F1123="",H1122="out-sample"),"",IF(AND(Temp!optSeasCoef=0,Temp!sts_add=1),IF(H1122="in-sample",IF(Q1122=bigT,((pCell/bigT)*F1122)+((1-(pCell/bigT))*(I1122+J1122)),IF(OR(F1123="",COUNT($F$2:F1122)&lt;=pCell),F1122,((pCell/COUNT($F$2:F1122))*F1122)+((1-(pCell/COUNT($F$2:F1122)))*(I1122+J1122)))),I1122),IF(AND(Temp!optSeasCoef=0,Temp!sts_multp=1),IF(H1122="in-sample",IF(Q1122=bigT,((pCell/bigT)*F1122)+((1-(pCell/bigT))*(I1122*J1122)),IF(OR(F1123="",COUNT(F$2:$F1122)&lt;=pCell),F1122,((pCell/COUNT($F$2:F1122))*F1122)+((1-(pCell/COUNT($F$2:F1122)))*(I1122*J1122)))),I1122),IF(Temp!sts_add=1,IF(H1122="in-sample",IF(Q1122=bigT,((pCell/bigT)*AX1122)+((1-(pCell/bigT))*(I1122+J1122)),IF(OR(F1123="",COUNT($AX$2:AX1122)&lt;=pCell),AX1122,((pCell/COUNT($AX$2:AX1122))*AX1122)+((1-(pCell/COUNT($AX$2:AX1122)))*(I1122+J1122)))),I1122),IF(H1122="in-sample",IF(Q1122=bigT,((pCell/bigT)*AX1122)+((1-(pCell/bigT))*(I1122*J1122)),IF(OR(F1123="",COUNT($AX$2:AX1122)&lt;=pCell),AX1122,((pCell/COUNT($AX$2:AX1122))*AX1122)+((1-(pCell/COUNT($AX$2:AX1122)))*(I1122*J1122)))),I1122)))))))</f>
        <v/>
      </c>
      <c r="J1123" s="31" t="str">
        <f>IF(AND(F1122="",H1122="in-sample"),"",IF(AND(Temp!fhor_indata=1,H1122="out-sample",H1123="out-sample"),J1122,IF(AND(F1123="",H1122="out-sample"),"",IF(AND(Temp!optSeasCoef=0,Temp!sts_add=1),IF(H1122="in-sample",IF(Q1122=bigT,((qCell/bigT)*(I1123-I1122))+((1-(qCell/bigT))*J1122),IF(OR(F1123="",COUNT($F$2:F1122)&lt;=qCell),IF(COUNT($F$2:F1122)=1,0,F1122-F1121),((qCell/COUNT($F$2:F1122))*(I1123-I1122))+((1-(qCell/COUNT($F$2:F1122)))*J1122))),J1122),IF(AND(Temp!optSeasCoef=0,Temp!sts_multp=1),IF(H1122="in-sample",IF(Q1122=bigT,((qCell/bigT)*(I1123/I1122))+((1-(qCell/bigT))*J1122),IF(qCell=0,1,IF(OR(F1123="",COUNT($F$2:F1122)&lt;=qCell),IF(COUNT($F$2:F1122)=1,1,F1122/F1121),((qCell/COUNT($F$2:F1122))*(I1123/I1122))+((1-(qCell/COUNT($F$2:F1122)))*J1122)))),J1122),IF(Temp!sts_add=1,IF(H1122="in-sample",IF(Q1122=bigT,((qCell/bigT)*(I1123-I1122))+((1-(qCell/bigT))*J1122),IF(OR(F1123="",COUNT($AX$2:AX1122)&lt;=qCell),IF(COUNT($AX$2:AX1122)=1,0,AX1122-AX1121),((qCell/COUNT($AX$2:AX1122))*(I1123-I1122))+((1-(qCell/COUNT($AX$2:AX1122)))*J1122))),J1122),IF(H1122="in-sample",IF(Q1122=bigT,((qCell/bigT)*(I1123/I1122))+((1-(qCell/bigT))*J1122),IF(qCell=0,1,IF(OR(F1123="",COUNT($AX$2:AX1122)&lt;=qCell),IF(COUNT($AX$2:AX1122)=1,1,AX1122/AX1121),((qCell/COUNT($AX$2:AX1122))*(I1123/I1122))+((1-(qCell/COUNT($AX$2:AX1122)))*J1122)))),J1122)))))))</f>
        <v/>
      </c>
      <c r="K1123" s="31" t="str">
        <f>IF(H1123="","",IF(AND(Temp!optSeasCoef=0,Temp!sts_add=1),IF(H1123="out-sample",I1123+(Q1123*J1123),I1123+J1123),IF(AND(Temp!optSeasCoef=0,Temp!sts_multp=1),IF(H1123="out-sample",I1123*(J1123^Q1123),I1123*J1123),IF(Temp!sts_add=1,IF(H1123="out-sample",(I1123+(Q1123*J1123))*G1123,(I1123+J1123)*G1123),IF(H1123="out-sample",I1123*(J1123^Q1123)*G1123,I1123*J1123*G1123)))))</f>
        <v/>
      </c>
      <c r="L1123" s="32" t="str">
        <f t="shared" si="121"/>
        <v/>
      </c>
      <c r="M1123" s="32" t="str">
        <f t="shared" si="122"/>
        <v/>
      </c>
      <c r="N1123" s="32" t="str">
        <f t="shared" si="123"/>
        <v/>
      </c>
      <c r="O1123" s="32" t="str">
        <f t="shared" si="124"/>
        <v/>
      </c>
      <c r="P1123" s="32" t="str">
        <f t="shared" si="125"/>
        <v/>
      </c>
      <c r="Q1123" s="3" t="str">
        <f>IF(AND(Temp!fhor_indata=1,F1123="",H1122="in-sample"),1,IF(AND(Temp!fhor_indata=1,H1122="out-sample",Q1122&lt;ATA!XfHor),Q1122+1,IF(F1123="","",IF(AND(H1123="out-sample",H1122="in-sample"),1,IF(AND(H1123="out-sample",H1122="out-sample"),Q1122+1,IF(ISNUMBER(Q1122),Q1122+1,1))))))</f>
        <v/>
      </c>
      <c r="R1123" s="3" t="str">
        <f t="shared" si="119"/>
        <v/>
      </c>
      <c r="S1123" s="6"/>
      <c r="T1123" s="6"/>
      <c r="U1123" s="6"/>
      <c r="V1123" s="6"/>
      <c r="W1123" s="6"/>
      <c r="X1123" s="6"/>
      <c r="Y1123" s="6"/>
      <c r="Z1123" s="6"/>
      <c r="AA1123" s="6"/>
      <c r="AB1123" s="6"/>
      <c r="AC1123" s="6"/>
      <c r="AD1123" s="6"/>
      <c r="AE1123" s="6"/>
      <c r="AF1123" s="6"/>
      <c r="AG1123" s="6"/>
      <c r="AH1123" s="6"/>
      <c r="AI1123" s="6"/>
      <c r="AJ1123" s="6"/>
      <c r="AK1123" s="6"/>
      <c r="AX1123" s="63" t="e">
        <f t="shared" si="120"/>
        <v>#VALUE!</v>
      </c>
    </row>
    <row r="1124" spans="1:50" s="1" customFormat="1" ht="14.25" x14ac:dyDescent="0.2">
      <c r="A1124" s="6"/>
      <c r="B1124" s="6"/>
      <c r="C1124" s="6"/>
      <c r="D1124" s="3"/>
      <c r="E1124" s="70" t="str">
        <f>IF(ATA!E1124="","",ATA!E1124)</f>
        <v/>
      </c>
      <c r="F1124" s="51" t="str">
        <f>IF(ATA!F1124="","",ATA!F1124)</f>
        <v/>
      </c>
      <c r="G1124" s="11" t="str">
        <f>IF(ATA!G1124="","",ATA!G1124)</f>
        <v/>
      </c>
      <c r="H1124" s="55" t="str">
        <f>IF(ATA!H1124="","",ATA!H1124)</f>
        <v/>
      </c>
      <c r="I1124" s="31" t="str">
        <f>IF(AND(F1123="",H1123="in-sample"),"",IF(AND(Temp!fhor_indata=1,H1123="out-sample",H1124="out-sample"),I1123,IF(AND(F1124="",H1123="out-sample"),"",IF(AND(Temp!optSeasCoef=0,Temp!sts_add=1),IF(H1123="in-sample",IF(Q1123=bigT,((pCell/bigT)*F1123)+((1-(pCell/bigT))*(I1123+J1123)),IF(OR(F1124="",COUNT($F$2:F1123)&lt;=pCell),F1123,((pCell/COUNT($F$2:F1123))*F1123)+((1-(pCell/COUNT($F$2:F1123)))*(I1123+J1123)))),I1123),IF(AND(Temp!optSeasCoef=0,Temp!sts_multp=1),IF(H1123="in-sample",IF(Q1123=bigT,((pCell/bigT)*F1123)+((1-(pCell/bigT))*(I1123*J1123)),IF(OR(F1124="",COUNT(F$2:$F1123)&lt;=pCell),F1123,((pCell/COUNT($F$2:F1123))*F1123)+((1-(pCell/COUNT($F$2:F1123)))*(I1123*J1123)))),I1123),IF(Temp!sts_add=1,IF(H1123="in-sample",IF(Q1123=bigT,((pCell/bigT)*AX1123)+((1-(pCell/bigT))*(I1123+J1123)),IF(OR(F1124="",COUNT($AX$2:AX1123)&lt;=pCell),AX1123,((pCell/COUNT($AX$2:AX1123))*AX1123)+((1-(pCell/COUNT($AX$2:AX1123)))*(I1123+J1123)))),I1123),IF(H1123="in-sample",IF(Q1123=bigT,((pCell/bigT)*AX1123)+((1-(pCell/bigT))*(I1123*J1123)),IF(OR(F1124="",COUNT($AX$2:AX1123)&lt;=pCell),AX1123,((pCell/COUNT($AX$2:AX1123))*AX1123)+((1-(pCell/COUNT($AX$2:AX1123)))*(I1123*J1123)))),I1123)))))))</f>
        <v/>
      </c>
      <c r="J1124" s="31" t="str">
        <f>IF(AND(F1123="",H1123="in-sample"),"",IF(AND(Temp!fhor_indata=1,H1123="out-sample",H1124="out-sample"),J1123,IF(AND(F1124="",H1123="out-sample"),"",IF(AND(Temp!optSeasCoef=0,Temp!sts_add=1),IF(H1123="in-sample",IF(Q1123=bigT,((qCell/bigT)*(I1124-I1123))+((1-(qCell/bigT))*J1123),IF(OR(F1124="",COUNT($F$2:F1123)&lt;=qCell),IF(COUNT($F$2:F1123)=1,0,F1123-F1122),((qCell/COUNT($F$2:F1123))*(I1124-I1123))+((1-(qCell/COUNT($F$2:F1123)))*J1123))),J1123),IF(AND(Temp!optSeasCoef=0,Temp!sts_multp=1),IF(H1123="in-sample",IF(Q1123=bigT,((qCell/bigT)*(I1124/I1123))+((1-(qCell/bigT))*J1123),IF(qCell=0,1,IF(OR(F1124="",COUNT($F$2:F1123)&lt;=qCell),IF(COUNT($F$2:F1123)=1,1,F1123/F1122),((qCell/COUNT($F$2:F1123))*(I1124/I1123))+((1-(qCell/COUNT($F$2:F1123)))*J1123)))),J1123),IF(Temp!sts_add=1,IF(H1123="in-sample",IF(Q1123=bigT,((qCell/bigT)*(I1124-I1123))+((1-(qCell/bigT))*J1123),IF(OR(F1124="",COUNT($AX$2:AX1123)&lt;=qCell),IF(COUNT($AX$2:AX1123)=1,0,AX1123-AX1122),((qCell/COUNT($AX$2:AX1123))*(I1124-I1123))+((1-(qCell/COUNT($AX$2:AX1123)))*J1123))),J1123),IF(H1123="in-sample",IF(Q1123=bigT,((qCell/bigT)*(I1124/I1123))+((1-(qCell/bigT))*J1123),IF(qCell=0,1,IF(OR(F1124="",COUNT($AX$2:AX1123)&lt;=qCell),IF(COUNT($AX$2:AX1123)=1,1,AX1123/AX1122),((qCell/COUNT($AX$2:AX1123))*(I1124/I1123))+((1-(qCell/COUNT($AX$2:AX1123)))*J1123)))),J1123)))))))</f>
        <v/>
      </c>
      <c r="K1124" s="31" t="str">
        <f>IF(H1124="","",IF(AND(Temp!optSeasCoef=0,Temp!sts_add=1),IF(H1124="out-sample",I1124+(Q1124*J1124),I1124+J1124),IF(AND(Temp!optSeasCoef=0,Temp!sts_multp=1),IF(H1124="out-sample",I1124*(J1124^Q1124),I1124*J1124),IF(Temp!sts_add=1,IF(H1124="out-sample",(I1124+(Q1124*J1124))*G1124,(I1124+J1124)*G1124),IF(H1124="out-sample",I1124*(J1124^Q1124)*G1124,I1124*J1124*G1124)))))</f>
        <v/>
      </c>
      <c r="L1124" s="32" t="str">
        <f t="shared" si="121"/>
        <v/>
      </c>
      <c r="M1124" s="32" t="str">
        <f t="shared" si="122"/>
        <v/>
      </c>
      <c r="N1124" s="32" t="str">
        <f t="shared" si="123"/>
        <v/>
      </c>
      <c r="O1124" s="32" t="str">
        <f t="shared" si="124"/>
        <v/>
      </c>
      <c r="P1124" s="32" t="str">
        <f t="shared" si="125"/>
        <v/>
      </c>
      <c r="Q1124" s="3" t="str">
        <f>IF(AND(Temp!fhor_indata=1,F1124="",H1123="in-sample"),1,IF(AND(Temp!fhor_indata=1,H1123="out-sample",Q1123&lt;ATA!XfHor),Q1123+1,IF(F1124="","",IF(AND(H1124="out-sample",H1123="in-sample"),1,IF(AND(H1124="out-sample",H1123="out-sample"),Q1123+1,IF(ISNUMBER(Q1123),Q1123+1,1))))))</f>
        <v/>
      </c>
      <c r="R1124" s="3" t="str">
        <f t="shared" si="119"/>
        <v/>
      </c>
      <c r="S1124" s="6"/>
      <c r="T1124" s="6"/>
      <c r="U1124" s="6"/>
      <c r="V1124" s="6"/>
      <c r="W1124" s="6"/>
      <c r="X1124" s="6"/>
      <c r="Y1124" s="6"/>
      <c r="Z1124" s="6"/>
      <c r="AA1124" s="6"/>
      <c r="AB1124" s="6"/>
      <c r="AC1124" s="6"/>
      <c r="AD1124" s="6"/>
      <c r="AE1124" s="6"/>
      <c r="AF1124" s="6"/>
      <c r="AG1124" s="6"/>
      <c r="AH1124" s="6"/>
      <c r="AI1124" s="6"/>
      <c r="AJ1124" s="6"/>
      <c r="AK1124" s="6"/>
      <c r="AX1124" s="63" t="e">
        <f t="shared" si="120"/>
        <v>#VALUE!</v>
      </c>
    </row>
    <row r="1125" spans="1:50" s="1" customFormat="1" ht="14.25" x14ac:dyDescent="0.2">
      <c r="A1125" s="6"/>
      <c r="B1125" s="6"/>
      <c r="C1125" s="6"/>
      <c r="D1125" s="3"/>
      <c r="E1125" s="70" t="str">
        <f>IF(ATA!E1125="","",ATA!E1125)</f>
        <v/>
      </c>
      <c r="F1125" s="51" t="str">
        <f>IF(ATA!F1125="","",ATA!F1125)</f>
        <v/>
      </c>
      <c r="G1125" s="11" t="str">
        <f>IF(ATA!G1125="","",ATA!G1125)</f>
        <v/>
      </c>
      <c r="H1125" s="55" t="str">
        <f>IF(ATA!H1125="","",ATA!H1125)</f>
        <v/>
      </c>
      <c r="I1125" s="31" t="str">
        <f>IF(AND(F1124="",H1124="in-sample"),"",IF(AND(Temp!fhor_indata=1,H1124="out-sample",H1125="out-sample"),I1124,IF(AND(F1125="",H1124="out-sample"),"",IF(AND(Temp!optSeasCoef=0,Temp!sts_add=1),IF(H1124="in-sample",IF(Q1124=bigT,((pCell/bigT)*F1124)+((1-(pCell/bigT))*(I1124+J1124)),IF(OR(F1125="",COUNT($F$2:F1124)&lt;=pCell),F1124,((pCell/COUNT($F$2:F1124))*F1124)+((1-(pCell/COUNT($F$2:F1124)))*(I1124+J1124)))),I1124),IF(AND(Temp!optSeasCoef=0,Temp!sts_multp=1),IF(H1124="in-sample",IF(Q1124=bigT,((pCell/bigT)*F1124)+((1-(pCell/bigT))*(I1124*J1124)),IF(OR(F1125="",COUNT(F$2:$F1124)&lt;=pCell),F1124,((pCell/COUNT($F$2:F1124))*F1124)+((1-(pCell/COUNT($F$2:F1124)))*(I1124*J1124)))),I1124),IF(Temp!sts_add=1,IF(H1124="in-sample",IF(Q1124=bigT,((pCell/bigT)*AX1124)+((1-(pCell/bigT))*(I1124+J1124)),IF(OR(F1125="",COUNT($AX$2:AX1124)&lt;=pCell),AX1124,((pCell/COUNT($AX$2:AX1124))*AX1124)+((1-(pCell/COUNT($AX$2:AX1124)))*(I1124+J1124)))),I1124),IF(H1124="in-sample",IF(Q1124=bigT,((pCell/bigT)*AX1124)+((1-(pCell/bigT))*(I1124*J1124)),IF(OR(F1125="",COUNT($AX$2:AX1124)&lt;=pCell),AX1124,((pCell/COUNT($AX$2:AX1124))*AX1124)+((1-(pCell/COUNT($AX$2:AX1124)))*(I1124*J1124)))),I1124)))))))</f>
        <v/>
      </c>
      <c r="J1125" s="31" t="str">
        <f>IF(AND(F1124="",H1124="in-sample"),"",IF(AND(Temp!fhor_indata=1,H1124="out-sample",H1125="out-sample"),J1124,IF(AND(F1125="",H1124="out-sample"),"",IF(AND(Temp!optSeasCoef=0,Temp!sts_add=1),IF(H1124="in-sample",IF(Q1124=bigT,((qCell/bigT)*(I1125-I1124))+((1-(qCell/bigT))*J1124),IF(OR(F1125="",COUNT($F$2:F1124)&lt;=qCell),IF(COUNT($F$2:F1124)=1,0,F1124-F1123),((qCell/COUNT($F$2:F1124))*(I1125-I1124))+((1-(qCell/COUNT($F$2:F1124)))*J1124))),J1124),IF(AND(Temp!optSeasCoef=0,Temp!sts_multp=1),IF(H1124="in-sample",IF(Q1124=bigT,((qCell/bigT)*(I1125/I1124))+((1-(qCell/bigT))*J1124),IF(qCell=0,1,IF(OR(F1125="",COUNT($F$2:F1124)&lt;=qCell),IF(COUNT($F$2:F1124)=1,1,F1124/F1123),((qCell/COUNT($F$2:F1124))*(I1125/I1124))+((1-(qCell/COUNT($F$2:F1124)))*J1124)))),J1124),IF(Temp!sts_add=1,IF(H1124="in-sample",IF(Q1124=bigT,((qCell/bigT)*(I1125-I1124))+((1-(qCell/bigT))*J1124),IF(OR(F1125="",COUNT($AX$2:AX1124)&lt;=qCell),IF(COUNT($AX$2:AX1124)=1,0,AX1124-AX1123),((qCell/COUNT($AX$2:AX1124))*(I1125-I1124))+((1-(qCell/COUNT($AX$2:AX1124)))*J1124))),J1124),IF(H1124="in-sample",IF(Q1124=bigT,((qCell/bigT)*(I1125/I1124))+((1-(qCell/bigT))*J1124),IF(qCell=0,1,IF(OR(F1125="",COUNT($AX$2:AX1124)&lt;=qCell),IF(COUNT($AX$2:AX1124)=1,1,AX1124/AX1123),((qCell/COUNT($AX$2:AX1124))*(I1125/I1124))+((1-(qCell/COUNT($AX$2:AX1124)))*J1124)))),J1124)))))))</f>
        <v/>
      </c>
      <c r="K1125" s="31" t="str">
        <f>IF(H1125="","",IF(AND(Temp!optSeasCoef=0,Temp!sts_add=1),IF(H1125="out-sample",I1125+(Q1125*J1125),I1125+J1125),IF(AND(Temp!optSeasCoef=0,Temp!sts_multp=1),IF(H1125="out-sample",I1125*(J1125^Q1125),I1125*J1125),IF(Temp!sts_add=1,IF(H1125="out-sample",(I1125+(Q1125*J1125))*G1125,(I1125+J1125)*G1125),IF(H1125="out-sample",I1125*(J1125^Q1125)*G1125,I1125*J1125*G1125)))))</f>
        <v/>
      </c>
      <c r="L1125" s="32" t="str">
        <f t="shared" si="121"/>
        <v/>
      </c>
      <c r="M1125" s="32" t="str">
        <f t="shared" si="122"/>
        <v/>
      </c>
      <c r="N1125" s="32" t="str">
        <f t="shared" si="123"/>
        <v/>
      </c>
      <c r="O1125" s="32" t="str">
        <f t="shared" si="124"/>
        <v/>
      </c>
      <c r="P1125" s="32" t="str">
        <f t="shared" si="125"/>
        <v/>
      </c>
      <c r="Q1125" s="3" t="str">
        <f>IF(AND(Temp!fhor_indata=1,F1125="",H1124="in-sample"),1,IF(AND(Temp!fhor_indata=1,H1124="out-sample",Q1124&lt;ATA!XfHor),Q1124+1,IF(F1125="","",IF(AND(H1125="out-sample",H1124="in-sample"),1,IF(AND(H1125="out-sample",H1124="out-sample"),Q1124+1,IF(ISNUMBER(Q1124),Q1124+1,1))))))</f>
        <v/>
      </c>
      <c r="R1125" s="3" t="str">
        <f t="shared" si="119"/>
        <v/>
      </c>
      <c r="S1125" s="6"/>
      <c r="T1125" s="6"/>
      <c r="U1125" s="6"/>
      <c r="V1125" s="6"/>
      <c r="W1125" s="6"/>
      <c r="X1125" s="6"/>
      <c r="Y1125" s="6"/>
      <c r="Z1125" s="6"/>
      <c r="AA1125" s="6"/>
      <c r="AB1125" s="6"/>
      <c r="AC1125" s="6"/>
      <c r="AD1125" s="6"/>
      <c r="AE1125" s="6"/>
      <c r="AF1125" s="6"/>
      <c r="AG1125" s="6"/>
      <c r="AH1125" s="6"/>
      <c r="AI1125" s="6"/>
      <c r="AJ1125" s="6"/>
      <c r="AK1125" s="6"/>
      <c r="AX1125" s="63" t="e">
        <f t="shared" si="120"/>
        <v>#VALUE!</v>
      </c>
    </row>
    <row r="1126" spans="1:50" s="1" customFormat="1" ht="14.25" x14ac:dyDescent="0.2">
      <c r="A1126" s="6"/>
      <c r="B1126" s="6"/>
      <c r="C1126" s="6"/>
      <c r="D1126" s="3"/>
      <c r="E1126" s="70" t="str">
        <f>IF(ATA!E1126="","",ATA!E1126)</f>
        <v/>
      </c>
      <c r="F1126" s="51" t="str">
        <f>IF(ATA!F1126="","",ATA!F1126)</f>
        <v/>
      </c>
      <c r="G1126" s="11" t="str">
        <f>IF(ATA!G1126="","",ATA!G1126)</f>
        <v/>
      </c>
      <c r="H1126" s="55" t="str">
        <f>IF(ATA!H1126="","",ATA!H1126)</f>
        <v/>
      </c>
      <c r="I1126" s="31" t="str">
        <f>IF(AND(F1125="",H1125="in-sample"),"",IF(AND(Temp!fhor_indata=1,H1125="out-sample",H1126="out-sample"),I1125,IF(AND(F1126="",H1125="out-sample"),"",IF(AND(Temp!optSeasCoef=0,Temp!sts_add=1),IF(H1125="in-sample",IF(Q1125=bigT,((pCell/bigT)*F1125)+((1-(pCell/bigT))*(I1125+J1125)),IF(OR(F1126="",COUNT($F$2:F1125)&lt;=pCell),F1125,((pCell/COUNT($F$2:F1125))*F1125)+((1-(pCell/COUNT($F$2:F1125)))*(I1125+J1125)))),I1125),IF(AND(Temp!optSeasCoef=0,Temp!sts_multp=1),IF(H1125="in-sample",IF(Q1125=bigT,((pCell/bigT)*F1125)+((1-(pCell/bigT))*(I1125*J1125)),IF(OR(F1126="",COUNT(F$2:$F1125)&lt;=pCell),F1125,((pCell/COUNT($F$2:F1125))*F1125)+((1-(pCell/COUNT($F$2:F1125)))*(I1125*J1125)))),I1125),IF(Temp!sts_add=1,IF(H1125="in-sample",IF(Q1125=bigT,((pCell/bigT)*AX1125)+((1-(pCell/bigT))*(I1125+J1125)),IF(OR(F1126="",COUNT($AX$2:AX1125)&lt;=pCell),AX1125,((pCell/COUNT($AX$2:AX1125))*AX1125)+((1-(pCell/COUNT($AX$2:AX1125)))*(I1125+J1125)))),I1125),IF(H1125="in-sample",IF(Q1125=bigT,((pCell/bigT)*AX1125)+((1-(pCell/bigT))*(I1125*J1125)),IF(OR(F1126="",COUNT($AX$2:AX1125)&lt;=pCell),AX1125,((pCell/COUNT($AX$2:AX1125))*AX1125)+((1-(pCell/COUNT($AX$2:AX1125)))*(I1125*J1125)))),I1125)))))))</f>
        <v/>
      </c>
      <c r="J1126" s="31" t="str">
        <f>IF(AND(F1125="",H1125="in-sample"),"",IF(AND(Temp!fhor_indata=1,H1125="out-sample",H1126="out-sample"),J1125,IF(AND(F1126="",H1125="out-sample"),"",IF(AND(Temp!optSeasCoef=0,Temp!sts_add=1),IF(H1125="in-sample",IF(Q1125=bigT,((qCell/bigT)*(I1126-I1125))+((1-(qCell/bigT))*J1125),IF(OR(F1126="",COUNT($F$2:F1125)&lt;=qCell),IF(COUNT($F$2:F1125)=1,0,F1125-F1124),((qCell/COUNT($F$2:F1125))*(I1126-I1125))+((1-(qCell/COUNT($F$2:F1125)))*J1125))),J1125),IF(AND(Temp!optSeasCoef=0,Temp!sts_multp=1),IF(H1125="in-sample",IF(Q1125=bigT,((qCell/bigT)*(I1126/I1125))+((1-(qCell/bigT))*J1125),IF(qCell=0,1,IF(OR(F1126="",COUNT($F$2:F1125)&lt;=qCell),IF(COUNT($F$2:F1125)=1,1,F1125/F1124),((qCell/COUNT($F$2:F1125))*(I1126/I1125))+((1-(qCell/COUNT($F$2:F1125)))*J1125)))),J1125),IF(Temp!sts_add=1,IF(H1125="in-sample",IF(Q1125=bigT,((qCell/bigT)*(I1126-I1125))+((1-(qCell/bigT))*J1125),IF(OR(F1126="",COUNT($AX$2:AX1125)&lt;=qCell),IF(COUNT($AX$2:AX1125)=1,0,AX1125-AX1124),((qCell/COUNT($AX$2:AX1125))*(I1126-I1125))+((1-(qCell/COUNT($AX$2:AX1125)))*J1125))),J1125),IF(H1125="in-sample",IF(Q1125=bigT,((qCell/bigT)*(I1126/I1125))+((1-(qCell/bigT))*J1125),IF(qCell=0,1,IF(OR(F1126="",COUNT($AX$2:AX1125)&lt;=qCell),IF(COUNT($AX$2:AX1125)=1,1,AX1125/AX1124),((qCell/COUNT($AX$2:AX1125))*(I1126/I1125))+((1-(qCell/COUNT($AX$2:AX1125)))*J1125)))),J1125)))))))</f>
        <v/>
      </c>
      <c r="K1126" s="31" t="str">
        <f>IF(H1126="","",IF(AND(Temp!optSeasCoef=0,Temp!sts_add=1),IF(H1126="out-sample",I1126+(Q1126*J1126),I1126+J1126),IF(AND(Temp!optSeasCoef=0,Temp!sts_multp=1),IF(H1126="out-sample",I1126*(J1126^Q1126),I1126*J1126),IF(Temp!sts_add=1,IF(H1126="out-sample",(I1126+(Q1126*J1126))*G1126,(I1126+J1126)*G1126),IF(H1126="out-sample",I1126*(J1126^Q1126)*G1126,I1126*J1126*G1126)))))</f>
        <v/>
      </c>
      <c r="L1126" s="32" t="str">
        <f t="shared" si="121"/>
        <v/>
      </c>
      <c r="M1126" s="32" t="str">
        <f t="shared" si="122"/>
        <v/>
      </c>
      <c r="N1126" s="32" t="str">
        <f t="shared" si="123"/>
        <v/>
      </c>
      <c r="O1126" s="32" t="str">
        <f t="shared" si="124"/>
        <v/>
      </c>
      <c r="P1126" s="32" t="str">
        <f t="shared" si="125"/>
        <v/>
      </c>
      <c r="Q1126" s="3" t="str">
        <f>IF(AND(Temp!fhor_indata=1,F1126="",H1125="in-sample"),1,IF(AND(Temp!fhor_indata=1,H1125="out-sample",Q1125&lt;ATA!XfHor),Q1125+1,IF(F1126="","",IF(AND(H1126="out-sample",H1125="in-sample"),1,IF(AND(H1126="out-sample",H1125="out-sample"),Q1125+1,IF(ISNUMBER(Q1125),Q1125+1,1))))))</f>
        <v/>
      </c>
      <c r="R1126" s="3" t="str">
        <f t="shared" si="119"/>
        <v/>
      </c>
      <c r="S1126" s="6"/>
      <c r="T1126" s="6"/>
      <c r="U1126" s="6"/>
      <c r="V1126" s="6"/>
      <c r="W1126" s="6"/>
      <c r="X1126" s="6"/>
      <c r="Y1126" s="6"/>
      <c r="Z1126" s="6"/>
      <c r="AA1126" s="6"/>
      <c r="AB1126" s="6"/>
      <c r="AC1126" s="6"/>
      <c r="AD1126" s="6"/>
      <c r="AE1126" s="6"/>
      <c r="AF1126" s="6"/>
      <c r="AG1126" s="6"/>
      <c r="AH1126" s="6"/>
      <c r="AI1126" s="6"/>
      <c r="AJ1126" s="6"/>
      <c r="AK1126" s="6"/>
      <c r="AX1126" s="63" t="e">
        <f t="shared" si="120"/>
        <v>#VALUE!</v>
      </c>
    </row>
    <row r="1127" spans="1:50" s="1" customFormat="1" ht="14.25" x14ac:dyDescent="0.2">
      <c r="A1127" s="6"/>
      <c r="B1127" s="6"/>
      <c r="C1127" s="6"/>
      <c r="D1127" s="3"/>
      <c r="E1127" s="70" t="str">
        <f>IF(ATA!E1127="","",ATA!E1127)</f>
        <v/>
      </c>
      <c r="F1127" s="51" t="str">
        <f>IF(ATA!F1127="","",ATA!F1127)</f>
        <v/>
      </c>
      <c r="G1127" s="11" t="str">
        <f>IF(ATA!G1127="","",ATA!G1127)</f>
        <v/>
      </c>
      <c r="H1127" s="55" t="str">
        <f>IF(ATA!H1127="","",ATA!H1127)</f>
        <v/>
      </c>
      <c r="I1127" s="31" t="str">
        <f>IF(AND(F1126="",H1126="in-sample"),"",IF(AND(Temp!fhor_indata=1,H1126="out-sample",H1127="out-sample"),I1126,IF(AND(F1127="",H1126="out-sample"),"",IF(AND(Temp!optSeasCoef=0,Temp!sts_add=1),IF(H1126="in-sample",IF(Q1126=bigT,((pCell/bigT)*F1126)+((1-(pCell/bigT))*(I1126+J1126)),IF(OR(F1127="",COUNT($F$2:F1126)&lt;=pCell),F1126,((pCell/COUNT($F$2:F1126))*F1126)+((1-(pCell/COUNT($F$2:F1126)))*(I1126+J1126)))),I1126),IF(AND(Temp!optSeasCoef=0,Temp!sts_multp=1),IF(H1126="in-sample",IF(Q1126=bigT,((pCell/bigT)*F1126)+((1-(pCell/bigT))*(I1126*J1126)),IF(OR(F1127="",COUNT(F$2:$F1126)&lt;=pCell),F1126,((pCell/COUNT($F$2:F1126))*F1126)+((1-(pCell/COUNT($F$2:F1126)))*(I1126*J1126)))),I1126),IF(Temp!sts_add=1,IF(H1126="in-sample",IF(Q1126=bigT,((pCell/bigT)*AX1126)+((1-(pCell/bigT))*(I1126+J1126)),IF(OR(F1127="",COUNT($AX$2:AX1126)&lt;=pCell),AX1126,((pCell/COUNT($AX$2:AX1126))*AX1126)+((1-(pCell/COUNT($AX$2:AX1126)))*(I1126+J1126)))),I1126),IF(H1126="in-sample",IF(Q1126=bigT,((pCell/bigT)*AX1126)+((1-(pCell/bigT))*(I1126*J1126)),IF(OR(F1127="",COUNT($AX$2:AX1126)&lt;=pCell),AX1126,((pCell/COUNT($AX$2:AX1126))*AX1126)+((1-(pCell/COUNT($AX$2:AX1126)))*(I1126*J1126)))),I1126)))))))</f>
        <v/>
      </c>
      <c r="J1127" s="31" t="str">
        <f>IF(AND(F1126="",H1126="in-sample"),"",IF(AND(Temp!fhor_indata=1,H1126="out-sample",H1127="out-sample"),J1126,IF(AND(F1127="",H1126="out-sample"),"",IF(AND(Temp!optSeasCoef=0,Temp!sts_add=1),IF(H1126="in-sample",IF(Q1126=bigT,((qCell/bigT)*(I1127-I1126))+((1-(qCell/bigT))*J1126),IF(OR(F1127="",COUNT($F$2:F1126)&lt;=qCell),IF(COUNT($F$2:F1126)=1,0,F1126-F1125),((qCell/COUNT($F$2:F1126))*(I1127-I1126))+((1-(qCell/COUNT($F$2:F1126)))*J1126))),J1126),IF(AND(Temp!optSeasCoef=0,Temp!sts_multp=1),IF(H1126="in-sample",IF(Q1126=bigT,((qCell/bigT)*(I1127/I1126))+((1-(qCell/bigT))*J1126),IF(qCell=0,1,IF(OR(F1127="",COUNT($F$2:F1126)&lt;=qCell),IF(COUNT($F$2:F1126)=1,1,F1126/F1125),((qCell/COUNT($F$2:F1126))*(I1127/I1126))+((1-(qCell/COUNT($F$2:F1126)))*J1126)))),J1126),IF(Temp!sts_add=1,IF(H1126="in-sample",IF(Q1126=bigT,((qCell/bigT)*(I1127-I1126))+((1-(qCell/bigT))*J1126),IF(OR(F1127="",COUNT($AX$2:AX1126)&lt;=qCell),IF(COUNT($AX$2:AX1126)=1,0,AX1126-AX1125),((qCell/COUNT($AX$2:AX1126))*(I1127-I1126))+((1-(qCell/COUNT($AX$2:AX1126)))*J1126))),J1126),IF(H1126="in-sample",IF(Q1126=bigT,((qCell/bigT)*(I1127/I1126))+((1-(qCell/bigT))*J1126),IF(qCell=0,1,IF(OR(F1127="",COUNT($AX$2:AX1126)&lt;=qCell),IF(COUNT($AX$2:AX1126)=1,1,AX1126/AX1125),((qCell/COUNT($AX$2:AX1126))*(I1127/I1126))+((1-(qCell/COUNT($AX$2:AX1126)))*J1126)))),J1126)))))))</f>
        <v/>
      </c>
      <c r="K1127" s="31" t="str">
        <f>IF(H1127="","",IF(AND(Temp!optSeasCoef=0,Temp!sts_add=1),IF(H1127="out-sample",I1127+(Q1127*J1127),I1127+J1127),IF(AND(Temp!optSeasCoef=0,Temp!sts_multp=1),IF(H1127="out-sample",I1127*(J1127^Q1127),I1127*J1127),IF(Temp!sts_add=1,IF(H1127="out-sample",(I1127+(Q1127*J1127))*G1127,(I1127+J1127)*G1127),IF(H1127="out-sample",I1127*(J1127^Q1127)*G1127,I1127*J1127*G1127)))))</f>
        <v/>
      </c>
      <c r="L1127" s="32" t="str">
        <f t="shared" si="121"/>
        <v/>
      </c>
      <c r="M1127" s="32" t="str">
        <f t="shared" si="122"/>
        <v/>
      </c>
      <c r="N1127" s="32" t="str">
        <f t="shared" si="123"/>
        <v/>
      </c>
      <c r="O1127" s="32" t="str">
        <f t="shared" si="124"/>
        <v/>
      </c>
      <c r="P1127" s="32" t="str">
        <f t="shared" si="125"/>
        <v/>
      </c>
      <c r="Q1127" s="3" t="str">
        <f>IF(AND(Temp!fhor_indata=1,F1127="",H1126="in-sample"),1,IF(AND(Temp!fhor_indata=1,H1126="out-sample",Q1126&lt;ATA!XfHor),Q1126+1,IF(F1127="","",IF(AND(H1127="out-sample",H1126="in-sample"),1,IF(AND(H1127="out-sample",H1126="out-sample"),Q1126+1,IF(ISNUMBER(Q1126),Q1126+1,1))))))</f>
        <v/>
      </c>
      <c r="R1127" s="3" t="str">
        <f t="shared" si="119"/>
        <v/>
      </c>
      <c r="S1127" s="6"/>
      <c r="T1127" s="6"/>
      <c r="U1127" s="6"/>
      <c r="V1127" s="6"/>
      <c r="W1127" s="6"/>
      <c r="X1127" s="6"/>
      <c r="Y1127" s="6"/>
      <c r="Z1127" s="6"/>
      <c r="AA1127" s="6"/>
      <c r="AB1127" s="6"/>
      <c r="AC1127" s="6"/>
      <c r="AD1127" s="6"/>
      <c r="AE1127" s="6"/>
      <c r="AF1127" s="6"/>
      <c r="AG1127" s="6"/>
      <c r="AH1127" s="6"/>
      <c r="AI1127" s="6"/>
      <c r="AJ1127" s="6"/>
      <c r="AK1127" s="6"/>
      <c r="AX1127" s="63" t="e">
        <f t="shared" si="120"/>
        <v>#VALUE!</v>
      </c>
    </row>
    <row r="1128" spans="1:50" s="1" customFormat="1" ht="14.25" x14ac:dyDescent="0.2">
      <c r="A1128" s="6"/>
      <c r="B1128" s="6"/>
      <c r="C1128" s="6"/>
      <c r="D1128" s="3"/>
      <c r="E1128" s="70" t="str">
        <f>IF(ATA!E1128="","",ATA!E1128)</f>
        <v/>
      </c>
      <c r="F1128" s="51" t="str">
        <f>IF(ATA!F1128="","",ATA!F1128)</f>
        <v/>
      </c>
      <c r="G1128" s="11" t="str">
        <f>IF(ATA!G1128="","",ATA!G1128)</f>
        <v/>
      </c>
      <c r="H1128" s="55" t="str">
        <f>IF(ATA!H1128="","",ATA!H1128)</f>
        <v/>
      </c>
      <c r="I1128" s="31" t="str">
        <f>IF(AND(F1127="",H1127="in-sample"),"",IF(AND(Temp!fhor_indata=1,H1127="out-sample",H1128="out-sample"),I1127,IF(AND(F1128="",H1127="out-sample"),"",IF(AND(Temp!optSeasCoef=0,Temp!sts_add=1),IF(H1127="in-sample",IF(Q1127=bigT,((pCell/bigT)*F1127)+((1-(pCell/bigT))*(I1127+J1127)),IF(OR(F1128="",COUNT($F$2:F1127)&lt;=pCell),F1127,((pCell/COUNT($F$2:F1127))*F1127)+((1-(pCell/COUNT($F$2:F1127)))*(I1127+J1127)))),I1127),IF(AND(Temp!optSeasCoef=0,Temp!sts_multp=1),IF(H1127="in-sample",IF(Q1127=bigT,((pCell/bigT)*F1127)+((1-(pCell/bigT))*(I1127*J1127)),IF(OR(F1128="",COUNT(F$2:$F1127)&lt;=pCell),F1127,((pCell/COUNT($F$2:F1127))*F1127)+((1-(pCell/COUNT($F$2:F1127)))*(I1127*J1127)))),I1127),IF(Temp!sts_add=1,IF(H1127="in-sample",IF(Q1127=bigT,((pCell/bigT)*AX1127)+((1-(pCell/bigT))*(I1127+J1127)),IF(OR(F1128="",COUNT($AX$2:AX1127)&lt;=pCell),AX1127,((pCell/COUNT($AX$2:AX1127))*AX1127)+((1-(pCell/COUNT($AX$2:AX1127)))*(I1127+J1127)))),I1127),IF(H1127="in-sample",IF(Q1127=bigT,((pCell/bigT)*AX1127)+((1-(pCell/bigT))*(I1127*J1127)),IF(OR(F1128="",COUNT($AX$2:AX1127)&lt;=pCell),AX1127,((pCell/COUNT($AX$2:AX1127))*AX1127)+((1-(pCell/COUNT($AX$2:AX1127)))*(I1127*J1127)))),I1127)))))))</f>
        <v/>
      </c>
      <c r="J1128" s="31" t="str">
        <f>IF(AND(F1127="",H1127="in-sample"),"",IF(AND(Temp!fhor_indata=1,H1127="out-sample",H1128="out-sample"),J1127,IF(AND(F1128="",H1127="out-sample"),"",IF(AND(Temp!optSeasCoef=0,Temp!sts_add=1),IF(H1127="in-sample",IF(Q1127=bigT,((qCell/bigT)*(I1128-I1127))+((1-(qCell/bigT))*J1127),IF(OR(F1128="",COUNT($F$2:F1127)&lt;=qCell),IF(COUNT($F$2:F1127)=1,0,F1127-F1126),((qCell/COUNT($F$2:F1127))*(I1128-I1127))+((1-(qCell/COUNT($F$2:F1127)))*J1127))),J1127),IF(AND(Temp!optSeasCoef=0,Temp!sts_multp=1),IF(H1127="in-sample",IF(Q1127=bigT,((qCell/bigT)*(I1128/I1127))+((1-(qCell/bigT))*J1127),IF(qCell=0,1,IF(OR(F1128="",COUNT($F$2:F1127)&lt;=qCell),IF(COUNT($F$2:F1127)=1,1,F1127/F1126),((qCell/COUNT($F$2:F1127))*(I1128/I1127))+((1-(qCell/COUNT($F$2:F1127)))*J1127)))),J1127),IF(Temp!sts_add=1,IF(H1127="in-sample",IF(Q1127=bigT,((qCell/bigT)*(I1128-I1127))+((1-(qCell/bigT))*J1127),IF(OR(F1128="",COUNT($AX$2:AX1127)&lt;=qCell),IF(COUNT($AX$2:AX1127)=1,0,AX1127-AX1126),((qCell/COUNT($AX$2:AX1127))*(I1128-I1127))+((1-(qCell/COUNT($AX$2:AX1127)))*J1127))),J1127),IF(H1127="in-sample",IF(Q1127=bigT,((qCell/bigT)*(I1128/I1127))+((1-(qCell/bigT))*J1127),IF(qCell=0,1,IF(OR(F1128="",COUNT($AX$2:AX1127)&lt;=qCell),IF(COUNT($AX$2:AX1127)=1,1,AX1127/AX1126),((qCell/COUNT($AX$2:AX1127))*(I1128/I1127))+((1-(qCell/COUNT($AX$2:AX1127)))*J1127)))),J1127)))))))</f>
        <v/>
      </c>
      <c r="K1128" s="31" t="str">
        <f>IF(H1128="","",IF(AND(Temp!optSeasCoef=0,Temp!sts_add=1),IF(H1128="out-sample",I1128+(Q1128*J1128),I1128+J1128),IF(AND(Temp!optSeasCoef=0,Temp!sts_multp=1),IF(H1128="out-sample",I1128*(J1128^Q1128),I1128*J1128),IF(Temp!sts_add=1,IF(H1128="out-sample",(I1128+(Q1128*J1128))*G1128,(I1128+J1128)*G1128),IF(H1128="out-sample",I1128*(J1128^Q1128)*G1128,I1128*J1128*G1128)))))</f>
        <v/>
      </c>
      <c r="L1128" s="32" t="str">
        <f t="shared" si="121"/>
        <v/>
      </c>
      <c r="M1128" s="32" t="str">
        <f t="shared" si="122"/>
        <v/>
      </c>
      <c r="N1128" s="32" t="str">
        <f t="shared" si="123"/>
        <v/>
      </c>
      <c r="O1128" s="32" t="str">
        <f t="shared" si="124"/>
        <v/>
      </c>
      <c r="P1128" s="32" t="str">
        <f t="shared" si="125"/>
        <v/>
      </c>
      <c r="Q1128" s="3" t="str">
        <f>IF(AND(Temp!fhor_indata=1,F1128="",H1127="in-sample"),1,IF(AND(Temp!fhor_indata=1,H1127="out-sample",Q1127&lt;ATA!XfHor),Q1127+1,IF(F1128="","",IF(AND(H1128="out-sample",H1127="in-sample"),1,IF(AND(H1128="out-sample",H1127="out-sample"),Q1127+1,IF(ISNUMBER(Q1127),Q1127+1,1))))))</f>
        <v/>
      </c>
      <c r="R1128" s="3" t="str">
        <f t="shared" si="119"/>
        <v/>
      </c>
      <c r="S1128" s="6"/>
      <c r="T1128" s="6"/>
      <c r="U1128" s="6"/>
      <c r="V1128" s="6"/>
      <c r="W1128" s="6"/>
      <c r="X1128" s="6"/>
      <c r="Y1128" s="6"/>
      <c r="Z1128" s="6"/>
      <c r="AA1128" s="6"/>
      <c r="AB1128" s="6"/>
      <c r="AC1128" s="6"/>
      <c r="AD1128" s="6"/>
      <c r="AE1128" s="6"/>
      <c r="AF1128" s="6"/>
      <c r="AG1128" s="6"/>
      <c r="AH1128" s="6"/>
      <c r="AI1128" s="6"/>
      <c r="AJ1128" s="6"/>
      <c r="AK1128" s="6"/>
      <c r="AX1128" s="63" t="e">
        <f t="shared" si="120"/>
        <v>#VALUE!</v>
      </c>
    </row>
    <row r="1129" spans="1:50" s="1" customFormat="1" ht="14.25" x14ac:dyDescent="0.2">
      <c r="A1129" s="6"/>
      <c r="B1129" s="6"/>
      <c r="C1129" s="6"/>
      <c r="D1129" s="3"/>
      <c r="E1129" s="70" t="str">
        <f>IF(ATA!E1129="","",ATA!E1129)</f>
        <v/>
      </c>
      <c r="F1129" s="51" t="str">
        <f>IF(ATA!F1129="","",ATA!F1129)</f>
        <v/>
      </c>
      <c r="G1129" s="11" t="str">
        <f>IF(ATA!G1129="","",ATA!G1129)</f>
        <v/>
      </c>
      <c r="H1129" s="55" t="str">
        <f>IF(ATA!H1129="","",ATA!H1129)</f>
        <v/>
      </c>
      <c r="I1129" s="31" t="str">
        <f>IF(AND(F1128="",H1128="in-sample"),"",IF(AND(Temp!fhor_indata=1,H1128="out-sample",H1129="out-sample"),I1128,IF(AND(F1129="",H1128="out-sample"),"",IF(AND(Temp!optSeasCoef=0,Temp!sts_add=1),IF(H1128="in-sample",IF(Q1128=bigT,((pCell/bigT)*F1128)+((1-(pCell/bigT))*(I1128+J1128)),IF(OR(F1129="",COUNT($F$2:F1128)&lt;=pCell),F1128,((pCell/COUNT($F$2:F1128))*F1128)+((1-(pCell/COUNT($F$2:F1128)))*(I1128+J1128)))),I1128),IF(AND(Temp!optSeasCoef=0,Temp!sts_multp=1),IF(H1128="in-sample",IF(Q1128=bigT,((pCell/bigT)*F1128)+((1-(pCell/bigT))*(I1128*J1128)),IF(OR(F1129="",COUNT(F$2:$F1128)&lt;=pCell),F1128,((pCell/COUNT($F$2:F1128))*F1128)+((1-(pCell/COUNT($F$2:F1128)))*(I1128*J1128)))),I1128),IF(Temp!sts_add=1,IF(H1128="in-sample",IF(Q1128=bigT,((pCell/bigT)*AX1128)+((1-(pCell/bigT))*(I1128+J1128)),IF(OR(F1129="",COUNT($AX$2:AX1128)&lt;=pCell),AX1128,((pCell/COUNT($AX$2:AX1128))*AX1128)+((1-(pCell/COUNT($AX$2:AX1128)))*(I1128+J1128)))),I1128),IF(H1128="in-sample",IF(Q1128=bigT,((pCell/bigT)*AX1128)+((1-(pCell/bigT))*(I1128*J1128)),IF(OR(F1129="",COUNT($AX$2:AX1128)&lt;=pCell),AX1128,((pCell/COUNT($AX$2:AX1128))*AX1128)+((1-(pCell/COUNT($AX$2:AX1128)))*(I1128*J1128)))),I1128)))))))</f>
        <v/>
      </c>
      <c r="J1129" s="31" t="str">
        <f>IF(AND(F1128="",H1128="in-sample"),"",IF(AND(Temp!fhor_indata=1,H1128="out-sample",H1129="out-sample"),J1128,IF(AND(F1129="",H1128="out-sample"),"",IF(AND(Temp!optSeasCoef=0,Temp!sts_add=1),IF(H1128="in-sample",IF(Q1128=bigT,((qCell/bigT)*(I1129-I1128))+((1-(qCell/bigT))*J1128),IF(OR(F1129="",COUNT($F$2:F1128)&lt;=qCell),IF(COUNT($F$2:F1128)=1,0,F1128-F1127),((qCell/COUNT($F$2:F1128))*(I1129-I1128))+((1-(qCell/COUNT($F$2:F1128)))*J1128))),J1128),IF(AND(Temp!optSeasCoef=0,Temp!sts_multp=1),IF(H1128="in-sample",IF(Q1128=bigT,((qCell/bigT)*(I1129/I1128))+((1-(qCell/bigT))*J1128),IF(qCell=0,1,IF(OR(F1129="",COUNT($F$2:F1128)&lt;=qCell),IF(COUNT($F$2:F1128)=1,1,F1128/F1127),((qCell/COUNT($F$2:F1128))*(I1129/I1128))+((1-(qCell/COUNT($F$2:F1128)))*J1128)))),J1128),IF(Temp!sts_add=1,IF(H1128="in-sample",IF(Q1128=bigT,((qCell/bigT)*(I1129-I1128))+((1-(qCell/bigT))*J1128),IF(OR(F1129="",COUNT($AX$2:AX1128)&lt;=qCell),IF(COUNT($AX$2:AX1128)=1,0,AX1128-AX1127),((qCell/COUNT($AX$2:AX1128))*(I1129-I1128))+((1-(qCell/COUNT($AX$2:AX1128)))*J1128))),J1128),IF(H1128="in-sample",IF(Q1128=bigT,((qCell/bigT)*(I1129/I1128))+((1-(qCell/bigT))*J1128),IF(qCell=0,1,IF(OR(F1129="",COUNT($AX$2:AX1128)&lt;=qCell),IF(COUNT($AX$2:AX1128)=1,1,AX1128/AX1127),((qCell/COUNT($AX$2:AX1128))*(I1129/I1128))+((1-(qCell/COUNT($AX$2:AX1128)))*J1128)))),J1128)))))))</f>
        <v/>
      </c>
      <c r="K1129" s="31" t="str">
        <f>IF(H1129="","",IF(AND(Temp!optSeasCoef=0,Temp!sts_add=1),IF(H1129="out-sample",I1129+(Q1129*J1129),I1129+J1129),IF(AND(Temp!optSeasCoef=0,Temp!sts_multp=1),IF(H1129="out-sample",I1129*(J1129^Q1129),I1129*J1129),IF(Temp!sts_add=1,IF(H1129="out-sample",(I1129+(Q1129*J1129))*G1129,(I1129+J1129)*G1129),IF(H1129="out-sample",I1129*(J1129^Q1129)*G1129,I1129*J1129*G1129)))))</f>
        <v/>
      </c>
      <c r="L1129" s="32" t="str">
        <f t="shared" si="121"/>
        <v/>
      </c>
      <c r="M1129" s="32" t="str">
        <f t="shared" si="122"/>
        <v/>
      </c>
      <c r="N1129" s="32" t="str">
        <f t="shared" si="123"/>
        <v/>
      </c>
      <c r="O1129" s="32" t="str">
        <f t="shared" si="124"/>
        <v/>
      </c>
      <c r="P1129" s="32" t="str">
        <f t="shared" si="125"/>
        <v/>
      </c>
      <c r="Q1129" s="3" t="str">
        <f>IF(AND(Temp!fhor_indata=1,F1129="",H1128="in-sample"),1,IF(AND(Temp!fhor_indata=1,H1128="out-sample",Q1128&lt;ATA!XfHor),Q1128+1,IF(F1129="","",IF(AND(H1129="out-sample",H1128="in-sample"),1,IF(AND(H1129="out-sample",H1128="out-sample"),Q1128+1,IF(ISNUMBER(Q1128),Q1128+1,1))))))</f>
        <v/>
      </c>
      <c r="R1129" s="3" t="str">
        <f t="shared" si="119"/>
        <v/>
      </c>
      <c r="S1129" s="6"/>
      <c r="T1129" s="6"/>
      <c r="U1129" s="6"/>
      <c r="V1129" s="6"/>
      <c r="W1129" s="6"/>
      <c r="X1129" s="6"/>
      <c r="Y1129" s="6"/>
      <c r="Z1129" s="6"/>
      <c r="AA1129" s="6"/>
      <c r="AB1129" s="6"/>
      <c r="AC1129" s="6"/>
      <c r="AD1129" s="6"/>
      <c r="AE1129" s="6"/>
      <c r="AF1129" s="6"/>
      <c r="AG1129" s="6"/>
      <c r="AH1129" s="6"/>
      <c r="AI1129" s="6"/>
      <c r="AJ1129" s="6"/>
      <c r="AK1129" s="6"/>
      <c r="AX1129" s="63" t="e">
        <f t="shared" si="120"/>
        <v>#VALUE!</v>
      </c>
    </row>
    <row r="1130" spans="1:50" s="1" customFormat="1" ht="14.25" x14ac:dyDescent="0.2">
      <c r="A1130" s="6"/>
      <c r="B1130" s="6"/>
      <c r="C1130" s="6"/>
      <c r="D1130" s="3"/>
      <c r="E1130" s="70" t="str">
        <f>IF(ATA!E1130="","",ATA!E1130)</f>
        <v/>
      </c>
      <c r="F1130" s="51" t="str">
        <f>IF(ATA!F1130="","",ATA!F1130)</f>
        <v/>
      </c>
      <c r="G1130" s="11" t="str">
        <f>IF(ATA!G1130="","",ATA!G1130)</f>
        <v/>
      </c>
      <c r="H1130" s="55" t="str">
        <f>IF(ATA!H1130="","",ATA!H1130)</f>
        <v/>
      </c>
      <c r="I1130" s="31" t="str">
        <f>IF(AND(F1129="",H1129="in-sample"),"",IF(AND(Temp!fhor_indata=1,H1129="out-sample",H1130="out-sample"),I1129,IF(AND(F1130="",H1129="out-sample"),"",IF(AND(Temp!optSeasCoef=0,Temp!sts_add=1),IF(H1129="in-sample",IF(Q1129=bigT,((pCell/bigT)*F1129)+((1-(pCell/bigT))*(I1129+J1129)),IF(OR(F1130="",COUNT($F$2:F1129)&lt;=pCell),F1129,((pCell/COUNT($F$2:F1129))*F1129)+((1-(pCell/COUNT($F$2:F1129)))*(I1129+J1129)))),I1129),IF(AND(Temp!optSeasCoef=0,Temp!sts_multp=1),IF(H1129="in-sample",IF(Q1129=bigT,((pCell/bigT)*F1129)+((1-(pCell/bigT))*(I1129*J1129)),IF(OR(F1130="",COUNT(F$2:$F1129)&lt;=pCell),F1129,((pCell/COUNT($F$2:F1129))*F1129)+((1-(pCell/COUNT($F$2:F1129)))*(I1129*J1129)))),I1129),IF(Temp!sts_add=1,IF(H1129="in-sample",IF(Q1129=bigT,((pCell/bigT)*AX1129)+((1-(pCell/bigT))*(I1129+J1129)),IF(OR(F1130="",COUNT($AX$2:AX1129)&lt;=pCell),AX1129,((pCell/COUNT($AX$2:AX1129))*AX1129)+((1-(pCell/COUNT($AX$2:AX1129)))*(I1129+J1129)))),I1129),IF(H1129="in-sample",IF(Q1129=bigT,((pCell/bigT)*AX1129)+((1-(pCell/bigT))*(I1129*J1129)),IF(OR(F1130="",COUNT($AX$2:AX1129)&lt;=pCell),AX1129,((pCell/COUNT($AX$2:AX1129))*AX1129)+((1-(pCell/COUNT($AX$2:AX1129)))*(I1129*J1129)))),I1129)))))))</f>
        <v/>
      </c>
      <c r="J1130" s="31" t="str">
        <f>IF(AND(F1129="",H1129="in-sample"),"",IF(AND(Temp!fhor_indata=1,H1129="out-sample",H1130="out-sample"),J1129,IF(AND(F1130="",H1129="out-sample"),"",IF(AND(Temp!optSeasCoef=0,Temp!sts_add=1),IF(H1129="in-sample",IF(Q1129=bigT,((qCell/bigT)*(I1130-I1129))+((1-(qCell/bigT))*J1129),IF(OR(F1130="",COUNT($F$2:F1129)&lt;=qCell),IF(COUNT($F$2:F1129)=1,0,F1129-F1128),((qCell/COUNT($F$2:F1129))*(I1130-I1129))+((1-(qCell/COUNT($F$2:F1129)))*J1129))),J1129),IF(AND(Temp!optSeasCoef=0,Temp!sts_multp=1),IF(H1129="in-sample",IF(Q1129=bigT,((qCell/bigT)*(I1130/I1129))+((1-(qCell/bigT))*J1129),IF(qCell=0,1,IF(OR(F1130="",COUNT($F$2:F1129)&lt;=qCell),IF(COUNT($F$2:F1129)=1,1,F1129/F1128),((qCell/COUNT($F$2:F1129))*(I1130/I1129))+((1-(qCell/COUNT($F$2:F1129)))*J1129)))),J1129),IF(Temp!sts_add=1,IF(H1129="in-sample",IF(Q1129=bigT,((qCell/bigT)*(I1130-I1129))+((1-(qCell/bigT))*J1129),IF(OR(F1130="",COUNT($AX$2:AX1129)&lt;=qCell),IF(COUNT($AX$2:AX1129)=1,0,AX1129-AX1128),((qCell/COUNT($AX$2:AX1129))*(I1130-I1129))+((1-(qCell/COUNT($AX$2:AX1129)))*J1129))),J1129),IF(H1129="in-sample",IF(Q1129=bigT,((qCell/bigT)*(I1130/I1129))+((1-(qCell/bigT))*J1129),IF(qCell=0,1,IF(OR(F1130="",COUNT($AX$2:AX1129)&lt;=qCell),IF(COUNT($AX$2:AX1129)=1,1,AX1129/AX1128),((qCell/COUNT($AX$2:AX1129))*(I1130/I1129))+((1-(qCell/COUNT($AX$2:AX1129)))*J1129)))),J1129)))))))</f>
        <v/>
      </c>
      <c r="K1130" s="31" t="str">
        <f>IF(H1130="","",IF(AND(Temp!optSeasCoef=0,Temp!sts_add=1),IF(H1130="out-sample",I1130+(Q1130*J1130),I1130+J1130),IF(AND(Temp!optSeasCoef=0,Temp!sts_multp=1),IF(H1130="out-sample",I1130*(J1130^Q1130),I1130*J1130),IF(Temp!sts_add=1,IF(H1130="out-sample",(I1130+(Q1130*J1130))*G1130,(I1130+J1130)*G1130),IF(H1130="out-sample",I1130*(J1130^Q1130)*G1130,I1130*J1130*G1130)))))</f>
        <v/>
      </c>
      <c r="L1130" s="32" t="str">
        <f t="shared" si="121"/>
        <v/>
      </c>
      <c r="M1130" s="32" t="str">
        <f t="shared" si="122"/>
        <v/>
      </c>
      <c r="N1130" s="32" t="str">
        <f t="shared" si="123"/>
        <v/>
      </c>
      <c r="O1130" s="32" t="str">
        <f t="shared" si="124"/>
        <v/>
      </c>
      <c r="P1130" s="32" t="str">
        <f t="shared" si="125"/>
        <v/>
      </c>
      <c r="Q1130" s="3" t="str">
        <f>IF(AND(Temp!fhor_indata=1,F1130="",H1129="in-sample"),1,IF(AND(Temp!fhor_indata=1,H1129="out-sample",Q1129&lt;ATA!XfHor),Q1129+1,IF(F1130="","",IF(AND(H1130="out-sample",H1129="in-sample"),1,IF(AND(H1130="out-sample",H1129="out-sample"),Q1129+1,IF(ISNUMBER(Q1129),Q1129+1,1))))))</f>
        <v/>
      </c>
      <c r="R1130" s="3" t="str">
        <f t="shared" si="119"/>
        <v/>
      </c>
      <c r="S1130" s="6"/>
      <c r="T1130" s="6"/>
      <c r="U1130" s="6"/>
      <c r="V1130" s="6"/>
      <c r="W1130" s="6"/>
      <c r="X1130" s="6"/>
      <c r="Y1130" s="6"/>
      <c r="Z1130" s="6"/>
      <c r="AA1130" s="6"/>
      <c r="AB1130" s="6"/>
      <c r="AC1130" s="6"/>
      <c r="AD1130" s="6"/>
      <c r="AE1130" s="6"/>
      <c r="AF1130" s="6"/>
      <c r="AG1130" s="6"/>
      <c r="AH1130" s="6"/>
      <c r="AI1130" s="6"/>
      <c r="AJ1130" s="6"/>
      <c r="AK1130" s="6"/>
      <c r="AX1130" s="63" t="e">
        <f t="shared" si="120"/>
        <v>#VALUE!</v>
      </c>
    </row>
    <row r="1131" spans="1:50" s="1" customFormat="1" ht="14.25" x14ac:dyDescent="0.2">
      <c r="A1131" s="6"/>
      <c r="B1131" s="6"/>
      <c r="C1131" s="6"/>
      <c r="D1131" s="3"/>
      <c r="E1131" s="70" t="str">
        <f>IF(ATA!E1131="","",ATA!E1131)</f>
        <v/>
      </c>
      <c r="F1131" s="51" t="str">
        <f>IF(ATA!F1131="","",ATA!F1131)</f>
        <v/>
      </c>
      <c r="G1131" s="11" t="str">
        <f>IF(ATA!G1131="","",ATA!G1131)</f>
        <v/>
      </c>
      <c r="H1131" s="55" t="str">
        <f>IF(ATA!H1131="","",ATA!H1131)</f>
        <v/>
      </c>
      <c r="I1131" s="31" t="str">
        <f>IF(AND(F1130="",H1130="in-sample"),"",IF(AND(Temp!fhor_indata=1,H1130="out-sample",H1131="out-sample"),I1130,IF(AND(F1131="",H1130="out-sample"),"",IF(AND(Temp!optSeasCoef=0,Temp!sts_add=1),IF(H1130="in-sample",IF(Q1130=bigT,((pCell/bigT)*F1130)+((1-(pCell/bigT))*(I1130+J1130)),IF(OR(F1131="",COUNT($F$2:F1130)&lt;=pCell),F1130,((pCell/COUNT($F$2:F1130))*F1130)+((1-(pCell/COUNT($F$2:F1130)))*(I1130+J1130)))),I1130),IF(AND(Temp!optSeasCoef=0,Temp!sts_multp=1),IF(H1130="in-sample",IF(Q1130=bigT,((pCell/bigT)*F1130)+((1-(pCell/bigT))*(I1130*J1130)),IF(OR(F1131="",COUNT(F$2:$F1130)&lt;=pCell),F1130,((pCell/COUNT($F$2:F1130))*F1130)+((1-(pCell/COUNT($F$2:F1130)))*(I1130*J1130)))),I1130),IF(Temp!sts_add=1,IF(H1130="in-sample",IF(Q1130=bigT,((pCell/bigT)*AX1130)+((1-(pCell/bigT))*(I1130+J1130)),IF(OR(F1131="",COUNT($AX$2:AX1130)&lt;=pCell),AX1130,((pCell/COUNT($AX$2:AX1130))*AX1130)+((1-(pCell/COUNT($AX$2:AX1130)))*(I1130+J1130)))),I1130),IF(H1130="in-sample",IF(Q1130=bigT,((pCell/bigT)*AX1130)+((1-(pCell/bigT))*(I1130*J1130)),IF(OR(F1131="",COUNT($AX$2:AX1130)&lt;=pCell),AX1130,((pCell/COUNT($AX$2:AX1130))*AX1130)+((1-(pCell/COUNT($AX$2:AX1130)))*(I1130*J1130)))),I1130)))))))</f>
        <v/>
      </c>
      <c r="J1131" s="31" t="str">
        <f>IF(AND(F1130="",H1130="in-sample"),"",IF(AND(Temp!fhor_indata=1,H1130="out-sample",H1131="out-sample"),J1130,IF(AND(F1131="",H1130="out-sample"),"",IF(AND(Temp!optSeasCoef=0,Temp!sts_add=1),IF(H1130="in-sample",IF(Q1130=bigT,((qCell/bigT)*(I1131-I1130))+((1-(qCell/bigT))*J1130),IF(OR(F1131="",COUNT($F$2:F1130)&lt;=qCell),IF(COUNT($F$2:F1130)=1,0,F1130-F1129),((qCell/COUNT($F$2:F1130))*(I1131-I1130))+((1-(qCell/COUNT($F$2:F1130)))*J1130))),J1130),IF(AND(Temp!optSeasCoef=0,Temp!sts_multp=1),IF(H1130="in-sample",IF(Q1130=bigT,((qCell/bigT)*(I1131/I1130))+((1-(qCell/bigT))*J1130),IF(qCell=0,1,IF(OR(F1131="",COUNT($F$2:F1130)&lt;=qCell),IF(COUNT($F$2:F1130)=1,1,F1130/F1129),((qCell/COUNT($F$2:F1130))*(I1131/I1130))+((1-(qCell/COUNT($F$2:F1130)))*J1130)))),J1130),IF(Temp!sts_add=1,IF(H1130="in-sample",IF(Q1130=bigT,((qCell/bigT)*(I1131-I1130))+((1-(qCell/bigT))*J1130),IF(OR(F1131="",COUNT($AX$2:AX1130)&lt;=qCell),IF(COUNT($AX$2:AX1130)=1,0,AX1130-AX1129),((qCell/COUNT($AX$2:AX1130))*(I1131-I1130))+((1-(qCell/COUNT($AX$2:AX1130)))*J1130))),J1130),IF(H1130="in-sample",IF(Q1130=bigT,((qCell/bigT)*(I1131/I1130))+((1-(qCell/bigT))*J1130),IF(qCell=0,1,IF(OR(F1131="",COUNT($AX$2:AX1130)&lt;=qCell),IF(COUNT($AX$2:AX1130)=1,1,AX1130/AX1129),((qCell/COUNT($AX$2:AX1130))*(I1131/I1130))+((1-(qCell/COUNT($AX$2:AX1130)))*J1130)))),J1130)))))))</f>
        <v/>
      </c>
      <c r="K1131" s="31" t="str">
        <f>IF(H1131="","",IF(AND(Temp!optSeasCoef=0,Temp!sts_add=1),IF(H1131="out-sample",I1131+(Q1131*J1131),I1131+J1131),IF(AND(Temp!optSeasCoef=0,Temp!sts_multp=1),IF(H1131="out-sample",I1131*(J1131^Q1131),I1131*J1131),IF(Temp!sts_add=1,IF(H1131="out-sample",(I1131+(Q1131*J1131))*G1131,(I1131+J1131)*G1131),IF(H1131="out-sample",I1131*(J1131^Q1131)*G1131,I1131*J1131*G1131)))))</f>
        <v/>
      </c>
      <c r="L1131" s="32" t="str">
        <f t="shared" si="121"/>
        <v/>
      </c>
      <c r="M1131" s="32" t="str">
        <f t="shared" si="122"/>
        <v/>
      </c>
      <c r="N1131" s="32" t="str">
        <f t="shared" si="123"/>
        <v/>
      </c>
      <c r="O1131" s="32" t="str">
        <f t="shared" si="124"/>
        <v/>
      </c>
      <c r="P1131" s="32" t="str">
        <f t="shared" si="125"/>
        <v/>
      </c>
      <c r="Q1131" s="3" t="str">
        <f>IF(AND(Temp!fhor_indata=1,F1131="",H1130="in-sample"),1,IF(AND(Temp!fhor_indata=1,H1130="out-sample",Q1130&lt;ATA!XfHor),Q1130+1,IF(F1131="","",IF(AND(H1131="out-sample",H1130="in-sample"),1,IF(AND(H1131="out-sample",H1130="out-sample"),Q1130+1,IF(ISNUMBER(Q1130),Q1130+1,1))))))</f>
        <v/>
      </c>
      <c r="R1131" s="3" t="str">
        <f t="shared" si="119"/>
        <v/>
      </c>
      <c r="S1131" s="6"/>
      <c r="T1131" s="6"/>
      <c r="U1131" s="6"/>
      <c r="V1131" s="6"/>
      <c r="W1131" s="6"/>
      <c r="X1131" s="6"/>
      <c r="Y1131" s="6"/>
      <c r="Z1131" s="6"/>
      <c r="AA1131" s="6"/>
      <c r="AB1131" s="6"/>
      <c r="AC1131" s="6"/>
      <c r="AD1131" s="6"/>
      <c r="AE1131" s="6"/>
      <c r="AF1131" s="6"/>
      <c r="AG1131" s="6"/>
      <c r="AH1131" s="6"/>
      <c r="AI1131" s="6"/>
      <c r="AJ1131" s="6"/>
      <c r="AK1131" s="6"/>
      <c r="AX1131" s="63" t="e">
        <f t="shared" si="120"/>
        <v>#VALUE!</v>
      </c>
    </row>
    <row r="1132" spans="1:50" s="1" customFormat="1" ht="14.25" x14ac:dyDescent="0.2">
      <c r="A1132" s="6"/>
      <c r="B1132" s="6"/>
      <c r="C1132" s="6"/>
      <c r="D1132" s="3"/>
      <c r="E1132" s="70" t="str">
        <f>IF(ATA!E1132="","",ATA!E1132)</f>
        <v/>
      </c>
      <c r="F1132" s="51" t="str">
        <f>IF(ATA!F1132="","",ATA!F1132)</f>
        <v/>
      </c>
      <c r="G1132" s="11" t="str">
        <f>IF(ATA!G1132="","",ATA!G1132)</f>
        <v/>
      </c>
      <c r="H1132" s="55" t="str">
        <f>IF(ATA!H1132="","",ATA!H1132)</f>
        <v/>
      </c>
      <c r="I1132" s="31" t="str">
        <f>IF(AND(F1131="",H1131="in-sample"),"",IF(AND(Temp!fhor_indata=1,H1131="out-sample",H1132="out-sample"),I1131,IF(AND(F1132="",H1131="out-sample"),"",IF(AND(Temp!optSeasCoef=0,Temp!sts_add=1),IF(H1131="in-sample",IF(Q1131=bigT,((pCell/bigT)*F1131)+((1-(pCell/bigT))*(I1131+J1131)),IF(OR(F1132="",COUNT($F$2:F1131)&lt;=pCell),F1131,((pCell/COUNT($F$2:F1131))*F1131)+((1-(pCell/COUNT($F$2:F1131)))*(I1131+J1131)))),I1131),IF(AND(Temp!optSeasCoef=0,Temp!sts_multp=1),IF(H1131="in-sample",IF(Q1131=bigT,((pCell/bigT)*F1131)+((1-(pCell/bigT))*(I1131*J1131)),IF(OR(F1132="",COUNT(F$2:$F1131)&lt;=pCell),F1131,((pCell/COUNT($F$2:F1131))*F1131)+((1-(pCell/COUNT($F$2:F1131)))*(I1131*J1131)))),I1131),IF(Temp!sts_add=1,IF(H1131="in-sample",IF(Q1131=bigT,((pCell/bigT)*AX1131)+((1-(pCell/bigT))*(I1131+J1131)),IF(OR(F1132="",COUNT($AX$2:AX1131)&lt;=pCell),AX1131,((pCell/COUNT($AX$2:AX1131))*AX1131)+((1-(pCell/COUNT($AX$2:AX1131)))*(I1131+J1131)))),I1131),IF(H1131="in-sample",IF(Q1131=bigT,((pCell/bigT)*AX1131)+((1-(pCell/bigT))*(I1131*J1131)),IF(OR(F1132="",COUNT($AX$2:AX1131)&lt;=pCell),AX1131,((pCell/COUNT($AX$2:AX1131))*AX1131)+((1-(pCell/COUNT($AX$2:AX1131)))*(I1131*J1131)))),I1131)))))))</f>
        <v/>
      </c>
      <c r="J1132" s="31" t="str">
        <f>IF(AND(F1131="",H1131="in-sample"),"",IF(AND(Temp!fhor_indata=1,H1131="out-sample",H1132="out-sample"),J1131,IF(AND(F1132="",H1131="out-sample"),"",IF(AND(Temp!optSeasCoef=0,Temp!sts_add=1),IF(H1131="in-sample",IF(Q1131=bigT,((qCell/bigT)*(I1132-I1131))+((1-(qCell/bigT))*J1131),IF(OR(F1132="",COUNT($F$2:F1131)&lt;=qCell),IF(COUNT($F$2:F1131)=1,0,F1131-F1130),((qCell/COUNT($F$2:F1131))*(I1132-I1131))+((1-(qCell/COUNT($F$2:F1131)))*J1131))),J1131),IF(AND(Temp!optSeasCoef=0,Temp!sts_multp=1),IF(H1131="in-sample",IF(Q1131=bigT,((qCell/bigT)*(I1132/I1131))+((1-(qCell/bigT))*J1131),IF(qCell=0,1,IF(OR(F1132="",COUNT($F$2:F1131)&lt;=qCell),IF(COUNT($F$2:F1131)=1,1,F1131/F1130),((qCell/COUNT($F$2:F1131))*(I1132/I1131))+((1-(qCell/COUNT($F$2:F1131)))*J1131)))),J1131),IF(Temp!sts_add=1,IF(H1131="in-sample",IF(Q1131=bigT,((qCell/bigT)*(I1132-I1131))+((1-(qCell/bigT))*J1131),IF(OR(F1132="",COUNT($AX$2:AX1131)&lt;=qCell),IF(COUNT($AX$2:AX1131)=1,0,AX1131-AX1130),((qCell/COUNT($AX$2:AX1131))*(I1132-I1131))+((1-(qCell/COUNT($AX$2:AX1131)))*J1131))),J1131),IF(H1131="in-sample",IF(Q1131=bigT,((qCell/bigT)*(I1132/I1131))+((1-(qCell/bigT))*J1131),IF(qCell=0,1,IF(OR(F1132="",COUNT($AX$2:AX1131)&lt;=qCell),IF(COUNT($AX$2:AX1131)=1,1,AX1131/AX1130),((qCell/COUNT($AX$2:AX1131))*(I1132/I1131))+((1-(qCell/COUNT($AX$2:AX1131)))*J1131)))),J1131)))))))</f>
        <v/>
      </c>
      <c r="K1132" s="31" t="str">
        <f>IF(H1132="","",IF(AND(Temp!optSeasCoef=0,Temp!sts_add=1),IF(H1132="out-sample",I1132+(Q1132*J1132),I1132+J1132),IF(AND(Temp!optSeasCoef=0,Temp!sts_multp=1),IF(H1132="out-sample",I1132*(J1132^Q1132),I1132*J1132),IF(Temp!sts_add=1,IF(H1132="out-sample",(I1132+(Q1132*J1132))*G1132,(I1132+J1132)*G1132),IF(H1132="out-sample",I1132*(J1132^Q1132)*G1132,I1132*J1132*G1132)))))</f>
        <v/>
      </c>
      <c r="L1132" s="32" t="str">
        <f t="shared" si="121"/>
        <v/>
      </c>
      <c r="M1132" s="32" t="str">
        <f t="shared" si="122"/>
        <v/>
      </c>
      <c r="N1132" s="32" t="str">
        <f t="shared" si="123"/>
        <v/>
      </c>
      <c r="O1132" s="32" t="str">
        <f t="shared" si="124"/>
        <v/>
      </c>
      <c r="P1132" s="32" t="str">
        <f t="shared" si="125"/>
        <v/>
      </c>
      <c r="Q1132" s="3" t="str">
        <f>IF(AND(Temp!fhor_indata=1,F1132="",H1131="in-sample"),1,IF(AND(Temp!fhor_indata=1,H1131="out-sample",Q1131&lt;ATA!XfHor),Q1131+1,IF(F1132="","",IF(AND(H1132="out-sample",H1131="in-sample"),1,IF(AND(H1132="out-sample",H1131="out-sample"),Q1131+1,IF(ISNUMBER(Q1131),Q1131+1,1))))))</f>
        <v/>
      </c>
      <c r="R1132" s="3" t="str">
        <f t="shared" si="119"/>
        <v/>
      </c>
      <c r="S1132" s="6"/>
      <c r="T1132" s="6"/>
      <c r="U1132" s="6"/>
      <c r="V1132" s="6"/>
      <c r="W1132" s="6"/>
      <c r="X1132" s="6"/>
      <c r="Y1132" s="6"/>
      <c r="Z1132" s="6"/>
      <c r="AA1132" s="6"/>
      <c r="AB1132" s="6"/>
      <c r="AC1132" s="6"/>
      <c r="AD1132" s="6"/>
      <c r="AE1132" s="6"/>
      <c r="AF1132" s="6"/>
      <c r="AG1132" s="6"/>
      <c r="AH1132" s="6"/>
      <c r="AI1132" s="6"/>
      <c r="AJ1132" s="6"/>
      <c r="AK1132" s="6"/>
      <c r="AX1132" s="63" t="e">
        <f t="shared" si="120"/>
        <v>#VALUE!</v>
      </c>
    </row>
    <row r="1133" spans="1:50" s="1" customFormat="1" ht="14.25" x14ac:dyDescent="0.2">
      <c r="A1133" s="6"/>
      <c r="B1133" s="6"/>
      <c r="C1133" s="6"/>
      <c r="D1133" s="3"/>
      <c r="E1133" s="70" t="str">
        <f>IF(ATA!E1133="","",ATA!E1133)</f>
        <v/>
      </c>
      <c r="F1133" s="51" t="str">
        <f>IF(ATA!F1133="","",ATA!F1133)</f>
        <v/>
      </c>
      <c r="G1133" s="11" t="str">
        <f>IF(ATA!G1133="","",ATA!G1133)</f>
        <v/>
      </c>
      <c r="H1133" s="55" t="str">
        <f>IF(ATA!H1133="","",ATA!H1133)</f>
        <v/>
      </c>
      <c r="I1133" s="31" t="str">
        <f>IF(AND(F1132="",H1132="in-sample"),"",IF(AND(Temp!fhor_indata=1,H1132="out-sample",H1133="out-sample"),I1132,IF(AND(F1133="",H1132="out-sample"),"",IF(AND(Temp!optSeasCoef=0,Temp!sts_add=1),IF(H1132="in-sample",IF(Q1132=bigT,((pCell/bigT)*F1132)+((1-(pCell/bigT))*(I1132+J1132)),IF(OR(F1133="",COUNT($F$2:F1132)&lt;=pCell),F1132,((pCell/COUNT($F$2:F1132))*F1132)+((1-(pCell/COUNT($F$2:F1132)))*(I1132+J1132)))),I1132),IF(AND(Temp!optSeasCoef=0,Temp!sts_multp=1),IF(H1132="in-sample",IF(Q1132=bigT,((pCell/bigT)*F1132)+((1-(pCell/bigT))*(I1132*J1132)),IF(OR(F1133="",COUNT(F$2:$F1132)&lt;=pCell),F1132,((pCell/COUNT($F$2:F1132))*F1132)+((1-(pCell/COUNT($F$2:F1132)))*(I1132*J1132)))),I1132),IF(Temp!sts_add=1,IF(H1132="in-sample",IF(Q1132=bigT,((pCell/bigT)*AX1132)+((1-(pCell/bigT))*(I1132+J1132)),IF(OR(F1133="",COUNT($AX$2:AX1132)&lt;=pCell),AX1132,((pCell/COUNT($AX$2:AX1132))*AX1132)+((1-(pCell/COUNT($AX$2:AX1132)))*(I1132+J1132)))),I1132),IF(H1132="in-sample",IF(Q1132=bigT,((pCell/bigT)*AX1132)+((1-(pCell/bigT))*(I1132*J1132)),IF(OR(F1133="",COUNT($AX$2:AX1132)&lt;=pCell),AX1132,((pCell/COUNT($AX$2:AX1132))*AX1132)+((1-(pCell/COUNT($AX$2:AX1132)))*(I1132*J1132)))),I1132)))))))</f>
        <v/>
      </c>
      <c r="J1133" s="31" t="str">
        <f>IF(AND(F1132="",H1132="in-sample"),"",IF(AND(Temp!fhor_indata=1,H1132="out-sample",H1133="out-sample"),J1132,IF(AND(F1133="",H1132="out-sample"),"",IF(AND(Temp!optSeasCoef=0,Temp!sts_add=1),IF(H1132="in-sample",IF(Q1132=bigT,((qCell/bigT)*(I1133-I1132))+((1-(qCell/bigT))*J1132),IF(OR(F1133="",COUNT($F$2:F1132)&lt;=qCell),IF(COUNT($F$2:F1132)=1,0,F1132-F1131),((qCell/COUNT($F$2:F1132))*(I1133-I1132))+((1-(qCell/COUNT($F$2:F1132)))*J1132))),J1132),IF(AND(Temp!optSeasCoef=0,Temp!sts_multp=1),IF(H1132="in-sample",IF(Q1132=bigT,((qCell/bigT)*(I1133/I1132))+((1-(qCell/bigT))*J1132),IF(qCell=0,1,IF(OR(F1133="",COUNT($F$2:F1132)&lt;=qCell),IF(COUNT($F$2:F1132)=1,1,F1132/F1131),((qCell/COUNT($F$2:F1132))*(I1133/I1132))+((1-(qCell/COUNT($F$2:F1132)))*J1132)))),J1132),IF(Temp!sts_add=1,IF(H1132="in-sample",IF(Q1132=bigT,((qCell/bigT)*(I1133-I1132))+((1-(qCell/bigT))*J1132),IF(OR(F1133="",COUNT($AX$2:AX1132)&lt;=qCell),IF(COUNT($AX$2:AX1132)=1,0,AX1132-AX1131),((qCell/COUNT($AX$2:AX1132))*(I1133-I1132))+((1-(qCell/COUNT($AX$2:AX1132)))*J1132))),J1132),IF(H1132="in-sample",IF(Q1132=bigT,((qCell/bigT)*(I1133/I1132))+((1-(qCell/bigT))*J1132),IF(qCell=0,1,IF(OR(F1133="",COUNT($AX$2:AX1132)&lt;=qCell),IF(COUNT($AX$2:AX1132)=1,1,AX1132/AX1131),((qCell/COUNT($AX$2:AX1132))*(I1133/I1132))+((1-(qCell/COUNT($AX$2:AX1132)))*J1132)))),J1132)))))))</f>
        <v/>
      </c>
      <c r="K1133" s="31" t="str">
        <f>IF(H1133="","",IF(AND(Temp!optSeasCoef=0,Temp!sts_add=1),IF(H1133="out-sample",I1133+(Q1133*J1133),I1133+J1133),IF(AND(Temp!optSeasCoef=0,Temp!sts_multp=1),IF(H1133="out-sample",I1133*(J1133^Q1133),I1133*J1133),IF(Temp!sts_add=1,IF(H1133="out-sample",(I1133+(Q1133*J1133))*G1133,(I1133+J1133)*G1133),IF(H1133="out-sample",I1133*(J1133^Q1133)*G1133,I1133*J1133*G1133)))))</f>
        <v/>
      </c>
      <c r="L1133" s="32" t="str">
        <f t="shared" si="121"/>
        <v/>
      </c>
      <c r="M1133" s="32" t="str">
        <f t="shared" si="122"/>
        <v/>
      </c>
      <c r="N1133" s="32" t="str">
        <f t="shared" si="123"/>
        <v/>
      </c>
      <c r="O1133" s="32" t="str">
        <f t="shared" si="124"/>
        <v/>
      </c>
      <c r="P1133" s="32" t="str">
        <f t="shared" si="125"/>
        <v/>
      </c>
      <c r="Q1133" s="3" t="str">
        <f>IF(AND(Temp!fhor_indata=1,F1133="",H1132="in-sample"),1,IF(AND(Temp!fhor_indata=1,H1132="out-sample",Q1132&lt;ATA!XfHor),Q1132+1,IF(F1133="","",IF(AND(H1133="out-sample",H1132="in-sample"),1,IF(AND(H1133="out-sample",H1132="out-sample"),Q1132+1,IF(ISNUMBER(Q1132),Q1132+1,1))))))</f>
        <v/>
      </c>
      <c r="R1133" s="3" t="str">
        <f t="shared" si="119"/>
        <v/>
      </c>
      <c r="S1133" s="6"/>
      <c r="T1133" s="6"/>
      <c r="U1133" s="6"/>
      <c r="V1133" s="6"/>
      <c r="W1133" s="6"/>
      <c r="X1133" s="6"/>
      <c r="Y1133" s="6"/>
      <c r="Z1133" s="6"/>
      <c r="AA1133" s="6"/>
      <c r="AB1133" s="6"/>
      <c r="AC1133" s="6"/>
      <c r="AD1133" s="6"/>
      <c r="AE1133" s="6"/>
      <c r="AF1133" s="6"/>
      <c r="AG1133" s="6"/>
      <c r="AH1133" s="6"/>
      <c r="AI1133" s="6"/>
      <c r="AJ1133" s="6"/>
      <c r="AK1133" s="6"/>
      <c r="AX1133" s="63" t="e">
        <f t="shared" si="120"/>
        <v>#VALUE!</v>
      </c>
    </row>
    <row r="1134" spans="1:50" s="1" customFormat="1" ht="14.25" x14ac:dyDescent="0.2">
      <c r="A1134" s="6"/>
      <c r="B1134" s="6"/>
      <c r="C1134" s="6"/>
      <c r="D1134" s="3"/>
      <c r="E1134" s="70" t="str">
        <f>IF(ATA!E1134="","",ATA!E1134)</f>
        <v/>
      </c>
      <c r="F1134" s="51" t="str">
        <f>IF(ATA!F1134="","",ATA!F1134)</f>
        <v/>
      </c>
      <c r="G1134" s="11" t="str">
        <f>IF(ATA!G1134="","",ATA!G1134)</f>
        <v/>
      </c>
      <c r="H1134" s="55" t="str">
        <f>IF(ATA!H1134="","",ATA!H1134)</f>
        <v/>
      </c>
      <c r="I1134" s="31" t="str">
        <f>IF(AND(F1133="",H1133="in-sample"),"",IF(AND(Temp!fhor_indata=1,H1133="out-sample",H1134="out-sample"),I1133,IF(AND(F1134="",H1133="out-sample"),"",IF(AND(Temp!optSeasCoef=0,Temp!sts_add=1),IF(H1133="in-sample",IF(Q1133=bigT,((pCell/bigT)*F1133)+((1-(pCell/bigT))*(I1133+J1133)),IF(OR(F1134="",COUNT($F$2:F1133)&lt;=pCell),F1133,((pCell/COUNT($F$2:F1133))*F1133)+((1-(pCell/COUNT($F$2:F1133)))*(I1133+J1133)))),I1133),IF(AND(Temp!optSeasCoef=0,Temp!sts_multp=1),IF(H1133="in-sample",IF(Q1133=bigT,((pCell/bigT)*F1133)+((1-(pCell/bigT))*(I1133*J1133)),IF(OR(F1134="",COUNT(F$2:$F1133)&lt;=pCell),F1133,((pCell/COUNT($F$2:F1133))*F1133)+((1-(pCell/COUNT($F$2:F1133)))*(I1133*J1133)))),I1133),IF(Temp!sts_add=1,IF(H1133="in-sample",IF(Q1133=bigT,((pCell/bigT)*AX1133)+((1-(pCell/bigT))*(I1133+J1133)),IF(OR(F1134="",COUNT($AX$2:AX1133)&lt;=pCell),AX1133,((pCell/COUNT($AX$2:AX1133))*AX1133)+((1-(pCell/COUNT($AX$2:AX1133)))*(I1133+J1133)))),I1133),IF(H1133="in-sample",IF(Q1133=bigT,((pCell/bigT)*AX1133)+((1-(pCell/bigT))*(I1133*J1133)),IF(OR(F1134="",COUNT($AX$2:AX1133)&lt;=pCell),AX1133,((pCell/COUNT($AX$2:AX1133))*AX1133)+((1-(pCell/COUNT($AX$2:AX1133)))*(I1133*J1133)))),I1133)))))))</f>
        <v/>
      </c>
      <c r="J1134" s="31" t="str">
        <f>IF(AND(F1133="",H1133="in-sample"),"",IF(AND(Temp!fhor_indata=1,H1133="out-sample",H1134="out-sample"),J1133,IF(AND(F1134="",H1133="out-sample"),"",IF(AND(Temp!optSeasCoef=0,Temp!sts_add=1),IF(H1133="in-sample",IF(Q1133=bigT,((qCell/bigT)*(I1134-I1133))+((1-(qCell/bigT))*J1133),IF(OR(F1134="",COUNT($F$2:F1133)&lt;=qCell),IF(COUNT($F$2:F1133)=1,0,F1133-F1132),((qCell/COUNT($F$2:F1133))*(I1134-I1133))+((1-(qCell/COUNT($F$2:F1133)))*J1133))),J1133),IF(AND(Temp!optSeasCoef=0,Temp!sts_multp=1),IF(H1133="in-sample",IF(Q1133=bigT,((qCell/bigT)*(I1134/I1133))+((1-(qCell/bigT))*J1133),IF(qCell=0,1,IF(OR(F1134="",COUNT($F$2:F1133)&lt;=qCell),IF(COUNT($F$2:F1133)=1,1,F1133/F1132),((qCell/COUNT($F$2:F1133))*(I1134/I1133))+((1-(qCell/COUNT($F$2:F1133)))*J1133)))),J1133),IF(Temp!sts_add=1,IF(H1133="in-sample",IF(Q1133=bigT,((qCell/bigT)*(I1134-I1133))+((1-(qCell/bigT))*J1133),IF(OR(F1134="",COUNT($AX$2:AX1133)&lt;=qCell),IF(COUNT($AX$2:AX1133)=1,0,AX1133-AX1132),((qCell/COUNT($AX$2:AX1133))*(I1134-I1133))+((1-(qCell/COUNT($AX$2:AX1133)))*J1133))),J1133),IF(H1133="in-sample",IF(Q1133=bigT,((qCell/bigT)*(I1134/I1133))+((1-(qCell/bigT))*J1133),IF(qCell=0,1,IF(OR(F1134="",COUNT($AX$2:AX1133)&lt;=qCell),IF(COUNT($AX$2:AX1133)=1,1,AX1133/AX1132),((qCell/COUNT($AX$2:AX1133))*(I1134/I1133))+((1-(qCell/COUNT($AX$2:AX1133)))*J1133)))),J1133)))))))</f>
        <v/>
      </c>
      <c r="K1134" s="31" t="str">
        <f>IF(H1134="","",IF(AND(Temp!optSeasCoef=0,Temp!sts_add=1),IF(H1134="out-sample",I1134+(Q1134*J1134),I1134+J1134),IF(AND(Temp!optSeasCoef=0,Temp!sts_multp=1),IF(H1134="out-sample",I1134*(J1134^Q1134),I1134*J1134),IF(Temp!sts_add=1,IF(H1134="out-sample",(I1134+(Q1134*J1134))*G1134,(I1134+J1134)*G1134),IF(H1134="out-sample",I1134*(J1134^Q1134)*G1134,I1134*J1134*G1134)))))</f>
        <v/>
      </c>
      <c r="L1134" s="32" t="str">
        <f t="shared" si="121"/>
        <v/>
      </c>
      <c r="M1134" s="32" t="str">
        <f t="shared" si="122"/>
        <v/>
      </c>
      <c r="N1134" s="32" t="str">
        <f t="shared" si="123"/>
        <v/>
      </c>
      <c r="O1134" s="32" t="str">
        <f t="shared" si="124"/>
        <v/>
      </c>
      <c r="P1134" s="32" t="str">
        <f t="shared" si="125"/>
        <v/>
      </c>
      <c r="Q1134" s="3" t="str">
        <f>IF(AND(Temp!fhor_indata=1,F1134="",H1133="in-sample"),1,IF(AND(Temp!fhor_indata=1,H1133="out-sample",Q1133&lt;ATA!XfHor),Q1133+1,IF(F1134="","",IF(AND(H1134="out-sample",H1133="in-sample"),1,IF(AND(H1134="out-sample",H1133="out-sample"),Q1133+1,IF(ISNUMBER(Q1133),Q1133+1,1))))))</f>
        <v/>
      </c>
      <c r="R1134" s="3" t="str">
        <f t="shared" si="119"/>
        <v/>
      </c>
      <c r="S1134" s="6"/>
      <c r="T1134" s="6"/>
      <c r="U1134" s="6"/>
      <c r="V1134" s="6"/>
      <c r="W1134" s="6"/>
      <c r="X1134" s="6"/>
      <c r="Y1134" s="6"/>
      <c r="Z1134" s="6"/>
      <c r="AA1134" s="6"/>
      <c r="AB1134" s="6"/>
      <c r="AC1134" s="6"/>
      <c r="AD1134" s="6"/>
      <c r="AE1134" s="6"/>
      <c r="AF1134" s="6"/>
      <c r="AG1134" s="6"/>
      <c r="AH1134" s="6"/>
      <c r="AI1134" s="6"/>
      <c r="AJ1134" s="6"/>
      <c r="AK1134" s="6"/>
      <c r="AX1134" s="63" t="e">
        <f t="shared" si="120"/>
        <v>#VALUE!</v>
      </c>
    </row>
    <row r="1135" spans="1:50" s="1" customFormat="1" ht="14.25" x14ac:dyDescent="0.2">
      <c r="A1135" s="6"/>
      <c r="B1135" s="6"/>
      <c r="C1135" s="6"/>
      <c r="D1135" s="3"/>
      <c r="E1135" s="70" t="str">
        <f>IF(ATA!E1135="","",ATA!E1135)</f>
        <v/>
      </c>
      <c r="F1135" s="51" t="str">
        <f>IF(ATA!F1135="","",ATA!F1135)</f>
        <v/>
      </c>
      <c r="G1135" s="11" t="str">
        <f>IF(ATA!G1135="","",ATA!G1135)</f>
        <v/>
      </c>
      <c r="H1135" s="55" t="str">
        <f>IF(ATA!H1135="","",ATA!H1135)</f>
        <v/>
      </c>
      <c r="I1135" s="31" t="str">
        <f>IF(AND(F1134="",H1134="in-sample"),"",IF(AND(Temp!fhor_indata=1,H1134="out-sample",H1135="out-sample"),I1134,IF(AND(F1135="",H1134="out-sample"),"",IF(AND(Temp!optSeasCoef=0,Temp!sts_add=1),IF(H1134="in-sample",IF(Q1134=bigT,((pCell/bigT)*F1134)+((1-(pCell/bigT))*(I1134+J1134)),IF(OR(F1135="",COUNT($F$2:F1134)&lt;=pCell),F1134,((pCell/COUNT($F$2:F1134))*F1134)+((1-(pCell/COUNT($F$2:F1134)))*(I1134+J1134)))),I1134),IF(AND(Temp!optSeasCoef=0,Temp!sts_multp=1),IF(H1134="in-sample",IF(Q1134=bigT,((pCell/bigT)*F1134)+((1-(pCell/bigT))*(I1134*J1134)),IF(OR(F1135="",COUNT(F$2:$F1134)&lt;=pCell),F1134,((pCell/COUNT($F$2:F1134))*F1134)+((1-(pCell/COUNT($F$2:F1134)))*(I1134*J1134)))),I1134),IF(Temp!sts_add=1,IF(H1134="in-sample",IF(Q1134=bigT,((pCell/bigT)*AX1134)+((1-(pCell/bigT))*(I1134+J1134)),IF(OR(F1135="",COUNT($AX$2:AX1134)&lt;=pCell),AX1134,((pCell/COUNT($AX$2:AX1134))*AX1134)+((1-(pCell/COUNT($AX$2:AX1134)))*(I1134+J1134)))),I1134),IF(H1134="in-sample",IF(Q1134=bigT,((pCell/bigT)*AX1134)+((1-(pCell/bigT))*(I1134*J1134)),IF(OR(F1135="",COUNT($AX$2:AX1134)&lt;=pCell),AX1134,((pCell/COUNT($AX$2:AX1134))*AX1134)+((1-(pCell/COUNT($AX$2:AX1134)))*(I1134*J1134)))),I1134)))))))</f>
        <v/>
      </c>
      <c r="J1135" s="31" t="str">
        <f>IF(AND(F1134="",H1134="in-sample"),"",IF(AND(Temp!fhor_indata=1,H1134="out-sample",H1135="out-sample"),J1134,IF(AND(F1135="",H1134="out-sample"),"",IF(AND(Temp!optSeasCoef=0,Temp!sts_add=1),IF(H1134="in-sample",IF(Q1134=bigT,((qCell/bigT)*(I1135-I1134))+((1-(qCell/bigT))*J1134),IF(OR(F1135="",COUNT($F$2:F1134)&lt;=qCell),IF(COUNT($F$2:F1134)=1,0,F1134-F1133),((qCell/COUNT($F$2:F1134))*(I1135-I1134))+((1-(qCell/COUNT($F$2:F1134)))*J1134))),J1134),IF(AND(Temp!optSeasCoef=0,Temp!sts_multp=1),IF(H1134="in-sample",IF(Q1134=bigT,((qCell/bigT)*(I1135/I1134))+((1-(qCell/bigT))*J1134),IF(qCell=0,1,IF(OR(F1135="",COUNT($F$2:F1134)&lt;=qCell),IF(COUNT($F$2:F1134)=1,1,F1134/F1133),((qCell/COUNT($F$2:F1134))*(I1135/I1134))+((1-(qCell/COUNT($F$2:F1134)))*J1134)))),J1134),IF(Temp!sts_add=1,IF(H1134="in-sample",IF(Q1134=bigT,((qCell/bigT)*(I1135-I1134))+((1-(qCell/bigT))*J1134),IF(OR(F1135="",COUNT($AX$2:AX1134)&lt;=qCell),IF(COUNT($AX$2:AX1134)=1,0,AX1134-AX1133),((qCell/COUNT($AX$2:AX1134))*(I1135-I1134))+((1-(qCell/COUNT($AX$2:AX1134)))*J1134))),J1134),IF(H1134="in-sample",IF(Q1134=bigT,((qCell/bigT)*(I1135/I1134))+((1-(qCell/bigT))*J1134),IF(qCell=0,1,IF(OR(F1135="",COUNT($AX$2:AX1134)&lt;=qCell),IF(COUNT($AX$2:AX1134)=1,1,AX1134/AX1133),((qCell/COUNT($AX$2:AX1134))*(I1135/I1134))+((1-(qCell/COUNT($AX$2:AX1134)))*J1134)))),J1134)))))))</f>
        <v/>
      </c>
      <c r="K1135" s="31" t="str">
        <f>IF(H1135="","",IF(AND(Temp!optSeasCoef=0,Temp!sts_add=1),IF(H1135="out-sample",I1135+(Q1135*J1135),I1135+J1135),IF(AND(Temp!optSeasCoef=0,Temp!sts_multp=1),IF(H1135="out-sample",I1135*(J1135^Q1135),I1135*J1135),IF(Temp!sts_add=1,IF(H1135="out-sample",(I1135+(Q1135*J1135))*G1135,(I1135+J1135)*G1135),IF(H1135="out-sample",I1135*(J1135^Q1135)*G1135,I1135*J1135*G1135)))))</f>
        <v/>
      </c>
      <c r="L1135" s="32" t="str">
        <f t="shared" si="121"/>
        <v/>
      </c>
      <c r="M1135" s="32" t="str">
        <f t="shared" si="122"/>
        <v/>
      </c>
      <c r="N1135" s="32" t="str">
        <f t="shared" si="123"/>
        <v/>
      </c>
      <c r="O1135" s="32" t="str">
        <f t="shared" si="124"/>
        <v/>
      </c>
      <c r="P1135" s="32" t="str">
        <f t="shared" si="125"/>
        <v/>
      </c>
      <c r="Q1135" s="3" t="str">
        <f>IF(AND(Temp!fhor_indata=1,F1135="",H1134="in-sample"),1,IF(AND(Temp!fhor_indata=1,H1134="out-sample",Q1134&lt;ATA!XfHor),Q1134+1,IF(F1135="","",IF(AND(H1135="out-sample",H1134="in-sample"),1,IF(AND(H1135="out-sample",H1134="out-sample"),Q1134+1,IF(ISNUMBER(Q1134),Q1134+1,1))))))</f>
        <v/>
      </c>
      <c r="R1135" s="3" t="str">
        <f t="shared" si="119"/>
        <v/>
      </c>
      <c r="S1135" s="6"/>
      <c r="T1135" s="6"/>
      <c r="U1135" s="6"/>
      <c r="V1135" s="6"/>
      <c r="W1135" s="6"/>
      <c r="X1135" s="6"/>
      <c r="Y1135" s="6"/>
      <c r="Z1135" s="6"/>
      <c r="AA1135" s="6"/>
      <c r="AB1135" s="6"/>
      <c r="AC1135" s="6"/>
      <c r="AD1135" s="6"/>
      <c r="AE1135" s="6"/>
      <c r="AF1135" s="6"/>
      <c r="AG1135" s="6"/>
      <c r="AH1135" s="6"/>
      <c r="AI1135" s="6"/>
      <c r="AJ1135" s="6"/>
      <c r="AK1135" s="6"/>
      <c r="AX1135" s="63" t="e">
        <f t="shared" si="120"/>
        <v>#VALUE!</v>
      </c>
    </row>
    <row r="1136" spans="1:50" s="1" customFormat="1" ht="14.25" x14ac:dyDescent="0.2">
      <c r="A1136" s="6"/>
      <c r="B1136" s="6"/>
      <c r="C1136" s="6"/>
      <c r="D1136" s="3"/>
      <c r="E1136" s="70" t="str">
        <f>IF(ATA!E1136="","",ATA!E1136)</f>
        <v/>
      </c>
      <c r="F1136" s="51" t="str">
        <f>IF(ATA!F1136="","",ATA!F1136)</f>
        <v/>
      </c>
      <c r="G1136" s="11" t="str">
        <f>IF(ATA!G1136="","",ATA!G1136)</f>
        <v/>
      </c>
      <c r="H1136" s="55" t="str">
        <f>IF(ATA!H1136="","",ATA!H1136)</f>
        <v/>
      </c>
      <c r="I1136" s="31" t="str">
        <f>IF(AND(F1135="",H1135="in-sample"),"",IF(AND(Temp!fhor_indata=1,H1135="out-sample",H1136="out-sample"),I1135,IF(AND(F1136="",H1135="out-sample"),"",IF(AND(Temp!optSeasCoef=0,Temp!sts_add=1),IF(H1135="in-sample",IF(Q1135=bigT,((pCell/bigT)*F1135)+((1-(pCell/bigT))*(I1135+J1135)),IF(OR(F1136="",COUNT($F$2:F1135)&lt;=pCell),F1135,((pCell/COUNT($F$2:F1135))*F1135)+((1-(pCell/COUNT($F$2:F1135)))*(I1135+J1135)))),I1135),IF(AND(Temp!optSeasCoef=0,Temp!sts_multp=1),IF(H1135="in-sample",IF(Q1135=bigT,((pCell/bigT)*F1135)+((1-(pCell/bigT))*(I1135*J1135)),IF(OR(F1136="",COUNT(F$2:$F1135)&lt;=pCell),F1135,((pCell/COUNT($F$2:F1135))*F1135)+((1-(pCell/COUNT($F$2:F1135)))*(I1135*J1135)))),I1135),IF(Temp!sts_add=1,IF(H1135="in-sample",IF(Q1135=bigT,((pCell/bigT)*AX1135)+((1-(pCell/bigT))*(I1135+J1135)),IF(OR(F1136="",COUNT($AX$2:AX1135)&lt;=pCell),AX1135,((pCell/COUNT($AX$2:AX1135))*AX1135)+((1-(pCell/COUNT($AX$2:AX1135)))*(I1135+J1135)))),I1135),IF(H1135="in-sample",IF(Q1135=bigT,((pCell/bigT)*AX1135)+((1-(pCell/bigT))*(I1135*J1135)),IF(OR(F1136="",COUNT($AX$2:AX1135)&lt;=pCell),AX1135,((pCell/COUNT($AX$2:AX1135))*AX1135)+((1-(pCell/COUNT($AX$2:AX1135)))*(I1135*J1135)))),I1135)))))))</f>
        <v/>
      </c>
      <c r="J1136" s="31" t="str">
        <f>IF(AND(F1135="",H1135="in-sample"),"",IF(AND(Temp!fhor_indata=1,H1135="out-sample",H1136="out-sample"),J1135,IF(AND(F1136="",H1135="out-sample"),"",IF(AND(Temp!optSeasCoef=0,Temp!sts_add=1),IF(H1135="in-sample",IF(Q1135=bigT,((qCell/bigT)*(I1136-I1135))+((1-(qCell/bigT))*J1135),IF(OR(F1136="",COUNT($F$2:F1135)&lt;=qCell),IF(COUNT($F$2:F1135)=1,0,F1135-F1134),((qCell/COUNT($F$2:F1135))*(I1136-I1135))+((1-(qCell/COUNT($F$2:F1135)))*J1135))),J1135),IF(AND(Temp!optSeasCoef=0,Temp!sts_multp=1),IF(H1135="in-sample",IF(Q1135=bigT,((qCell/bigT)*(I1136/I1135))+((1-(qCell/bigT))*J1135),IF(qCell=0,1,IF(OR(F1136="",COUNT($F$2:F1135)&lt;=qCell),IF(COUNT($F$2:F1135)=1,1,F1135/F1134),((qCell/COUNT($F$2:F1135))*(I1136/I1135))+((1-(qCell/COUNT($F$2:F1135)))*J1135)))),J1135),IF(Temp!sts_add=1,IF(H1135="in-sample",IF(Q1135=bigT,((qCell/bigT)*(I1136-I1135))+((1-(qCell/bigT))*J1135),IF(OR(F1136="",COUNT($AX$2:AX1135)&lt;=qCell),IF(COUNT($AX$2:AX1135)=1,0,AX1135-AX1134),((qCell/COUNT($AX$2:AX1135))*(I1136-I1135))+((1-(qCell/COUNT($AX$2:AX1135)))*J1135))),J1135),IF(H1135="in-sample",IF(Q1135=bigT,((qCell/bigT)*(I1136/I1135))+((1-(qCell/bigT))*J1135),IF(qCell=0,1,IF(OR(F1136="",COUNT($AX$2:AX1135)&lt;=qCell),IF(COUNT($AX$2:AX1135)=1,1,AX1135/AX1134),((qCell/COUNT($AX$2:AX1135))*(I1136/I1135))+((1-(qCell/COUNT($AX$2:AX1135)))*J1135)))),J1135)))))))</f>
        <v/>
      </c>
      <c r="K1136" s="31" t="str">
        <f>IF(H1136="","",IF(AND(Temp!optSeasCoef=0,Temp!sts_add=1),IF(H1136="out-sample",I1136+(Q1136*J1136),I1136+J1136),IF(AND(Temp!optSeasCoef=0,Temp!sts_multp=1),IF(H1136="out-sample",I1136*(J1136^Q1136),I1136*J1136),IF(Temp!sts_add=1,IF(H1136="out-sample",(I1136+(Q1136*J1136))*G1136,(I1136+J1136)*G1136),IF(H1136="out-sample",I1136*(J1136^Q1136)*G1136,I1136*J1136*G1136)))))</f>
        <v/>
      </c>
      <c r="L1136" s="32" t="str">
        <f t="shared" si="121"/>
        <v/>
      </c>
      <c r="M1136" s="32" t="str">
        <f t="shared" si="122"/>
        <v/>
      </c>
      <c r="N1136" s="32" t="str">
        <f t="shared" si="123"/>
        <v/>
      </c>
      <c r="O1136" s="32" t="str">
        <f t="shared" si="124"/>
        <v/>
      </c>
      <c r="P1136" s="32" t="str">
        <f t="shared" si="125"/>
        <v/>
      </c>
      <c r="Q1136" s="3" t="str">
        <f>IF(AND(Temp!fhor_indata=1,F1136="",H1135="in-sample"),1,IF(AND(Temp!fhor_indata=1,H1135="out-sample",Q1135&lt;ATA!XfHor),Q1135+1,IF(F1136="","",IF(AND(H1136="out-sample",H1135="in-sample"),1,IF(AND(H1136="out-sample",H1135="out-sample"),Q1135+1,IF(ISNUMBER(Q1135),Q1135+1,1))))))</f>
        <v/>
      </c>
      <c r="R1136" s="3" t="str">
        <f t="shared" si="119"/>
        <v/>
      </c>
      <c r="S1136" s="6"/>
      <c r="T1136" s="6"/>
      <c r="U1136" s="6"/>
      <c r="V1136" s="6"/>
      <c r="W1136" s="6"/>
      <c r="X1136" s="6"/>
      <c r="Y1136" s="6"/>
      <c r="Z1136" s="6"/>
      <c r="AA1136" s="6"/>
      <c r="AB1136" s="6"/>
      <c r="AC1136" s="6"/>
      <c r="AD1136" s="6"/>
      <c r="AE1136" s="6"/>
      <c r="AF1136" s="6"/>
      <c r="AG1136" s="6"/>
      <c r="AH1136" s="6"/>
      <c r="AI1136" s="6"/>
      <c r="AJ1136" s="6"/>
      <c r="AK1136" s="6"/>
      <c r="AX1136" s="63" t="e">
        <f t="shared" si="120"/>
        <v>#VALUE!</v>
      </c>
    </row>
    <row r="1137" spans="1:50" s="1" customFormat="1" ht="14.25" x14ac:dyDescent="0.2">
      <c r="A1137" s="6"/>
      <c r="B1137" s="6"/>
      <c r="C1137" s="6"/>
      <c r="D1137" s="3"/>
      <c r="E1137" s="70" t="str">
        <f>IF(ATA!E1137="","",ATA!E1137)</f>
        <v/>
      </c>
      <c r="F1137" s="51" t="str">
        <f>IF(ATA!F1137="","",ATA!F1137)</f>
        <v/>
      </c>
      <c r="G1137" s="11" t="str">
        <f>IF(ATA!G1137="","",ATA!G1137)</f>
        <v/>
      </c>
      <c r="H1137" s="55" t="str">
        <f>IF(ATA!H1137="","",ATA!H1137)</f>
        <v/>
      </c>
      <c r="I1137" s="31" t="str">
        <f>IF(AND(F1136="",H1136="in-sample"),"",IF(AND(Temp!fhor_indata=1,H1136="out-sample",H1137="out-sample"),I1136,IF(AND(F1137="",H1136="out-sample"),"",IF(AND(Temp!optSeasCoef=0,Temp!sts_add=1),IF(H1136="in-sample",IF(Q1136=bigT,((pCell/bigT)*F1136)+((1-(pCell/bigT))*(I1136+J1136)),IF(OR(F1137="",COUNT($F$2:F1136)&lt;=pCell),F1136,((pCell/COUNT($F$2:F1136))*F1136)+((1-(pCell/COUNT($F$2:F1136)))*(I1136+J1136)))),I1136),IF(AND(Temp!optSeasCoef=0,Temp!sts_multp=1),IF(H1136="in-sample",IF(Q1136=bigT,((pCell/bigT)*F1136)+((1-(pCell/bigT))*(I1136*J1136)),IF(OR(F1137="",COUNT(F$2:$F1136)&lt;=pCell),F1136,((pCell/COUNT($F$2:F1136))*F1136)+((1-(pCell/COUNT($F$2:F1136)))*(I1136*J1136)))),I1136),IF(Temp!sts_add=1,IF(H1136="in-sample",IF(Q1136=bigT,((pCell/bigT)*AX1136)+((1-(pCell/bigT))*(I1136+J1136)),IF(OR(F1137="",COUNT($AX$2:AX1136)&lt;=pCell),AX1136,((pCell/COUNT($AX$2:AX1136))*AX1136)+((1-(pCell/COUNT($AX$2:AX1136)))*(I1136+J1136)))),I1136),IF(H1136="in-sample",IF(Q1136=bigT,((pCell/bigT)*AX1136)+((1-(pCell/bigT))*(I1136*J1136)),IF(OR(F1137="",COUNT($AX$2:AX1136)&lt;=pCell),AX1136,((pCell/COUNT($AX$2:AX1136))*AX1136)+((1-(pCell/COUNT($AX$2:AX1136)))*(I1136*J1136)))),I1136)))))))</f>
        <v/>
      </c>
      <c r="J1137" s="31" t="str">
        <f>IF(AND(F1136="",H1136="in-sample"),"",IF(AND(Temp!fhor_indata=1,H1136="out-sample",H1137="out-sample"),J1136,IF(AND(F1137="",H1136="out-sample"),"",IF(AND(Temp!optSeasCoef=0,Temp!sts_add=1),IF(H1136="in-sample",IF(Q1136=bigT,((qCell/bigT)*(I1137-I1136))+((1-(qCell/bigT))*J1136),IF(OR(F1137="",COUNT($F$2:F1136)&lt;=qCell),IF(COUNT($F$2:F1136)=1,0,F1136-F1135),((qCell/COUNT($F$2:F1136))*(I1137-I1136))+((1-(qCell/COUNT($F$2:F1136)))*J1136))),J1136),IF(AND(Temp!optSeasCoef=0,Temp!sts_multp=1),IF(H1136="in-sample",IF(Q1136=bigT,((qCell/bigT)*(I1137/I1136))+((1-(qCell/bigT))*J1136),IF(qCell=0,1,IF(OR(F1137="",COUNT($F$2:F1136)&lt;=qCell),IF(COUNT($F$2:F1136)=1,1,F1136/F1135),((qCell/COUNT($F$2:F1136))*(I1137/I1136))+((1-(qCell/COUNT($F$2:F1136)))*J1136)))),J1136),IF(Temp!sts_add=1,IF(H1136="in-sample",IF(Q1136=bigT,((qCell/bigT)*(I1137-I1136))+((1-(qCell/bigT))*J1136),IF(OR(F1137="",COUNT($AX$2:AX1136)&lt;=qCell),IF(COUNT($AX$2:AX1136)=1,0,AX1136-AX1135),((qCell/COUNT($AX$2:AX1136))*(I1137-I1136))+((1-(qCell/COUNT($AX$2:AX1136)))*J1136))),J1136),IF(H1136="in-sample",IF(Q1136=bigT,((qCell/bigT)*(I1137/I1136))+((1-(qCell/bigT))*J1136),IF(qCell=0,1,IF(OR(F1137="",COUNT($AX$2:AX1136)&lt;=qCell),IF(COUNT($AX$2:AX1136)=1,1,AX1136/AX1135),((qCell/COUNT($AX$2:AX1136))*(I1137/I1136))+((1-(qCell/COUNT($AX$2:AX1136)))*J1136)))),J1136)))))))</f>
        <v/>
      </c>
      <c r="K1137" s="31" t="str">
        <f>IF(H1137="","",IF(AND(Temp!optSeasCoef=0,Temp!sts_add=1),IF(H1137="out-sample",I1137+(Q1137*J1137),I1137+J1137),IF(AND(Temp!optSeasCoef=0,Temp!sts_multp=1),IF(H1137="out-sample",I1137*(J1137^Q1137),I1137*J1137),IF(Temp!sts_add=1,IF(H1137="out-sample",(I1137+(Q1137*J1137))*G1137,(I1137+J1137)*G1137),IF(H1137="out-sample",I1137*(J1137^Q1137)*G1137,I1137*J1137*G1137)))))</f>
        <v/>
      </c>
      <c r="L1137" s="32" t="str">
        <f t="shared" si="121"/>
        <v/>
      </c>
      <c r="M1137" s="32" t="str">
        <f t="shared" si="122"/>
        <v/>
      </c>
      <c r="N1137" s="32" t="str">
        <f t="shared" si="123"/>
        <v/>
      </c>
      <c r="O1137" s="32" t="str">
        <f t="shared" si="124"/>
        <v/>
      </c>
      <c r="P1137" s="32" t="str">
        <f t="shared" si="125"/>
        <v/>
      </c>
      <c r="Q1137" s="3" t="str">
        <f>IF(AND(Temp!fhor_indata=1,F1137="",H1136="in-sample"),1,IF(AND(Temp!fhor_indata=1,H1136="out-sample",Q1136&lt;ATA!XfHor),Q1136+1,IF(F1137="","",IF(AND(H1137="out-sample",H1136="in-sample"),1,IF(AND(H1137="out-sample",H1136="out-sample"),Q1136+1,IF(ISNUMBER(Q1136),Q1136+1,1))))))</f>
        <v/>
      </c>
      <c r="R1137" s="3" t="str">
        <f t="shared" si="119"/>
        <v/>
      </c>
      <c r="S1137" s="6"/>
      <c r="T1137" s="6"/>
      <c r="U1137" s="6"/>
      <c r="V1137" s="6"/>
      <c r="W1137" s="6"/>
      <c r="X1137" s="6"/>
      <c r="Y1137" s="6"/>
      <c r="Z1137" s="6"/>
      <c r="AA1137" s="6"/>
      <c r="AB1137" s="6"/>
      <c r="AC1137" s="6"/>
      <c r="AD1137" s="6"/>
      <c r="AE1137" s="6"/>
      <c r="AF1137" s="6"/>
      <c r="AG1137" s="6"/>
      <c r="AH1137" s="6"/>
      <c r="AI1137" s="6"/>
      <c r="AJ1137" s="6"/>
      <c r="AK1137" s="6"/>
      <c r="AX1137" s="63" t="e">
        <f t="shared" si="120"/>
        <v>#VALUE!</v>
      </c>
    </row>
    <row r="1138" spans="1:50" s="1" customFormat="1" ht="14.25" x14ac:dyDescent="0.2">
      <c r="A1138" s="6"/>
      <c r="B1138" s="6"/>
      <c r="C1138" s="6"/>
      <c r="D1138" s="3"/>
      <c r="E1138" s="70" t="str">
        <f>IF(ATA!E1138="","",ATA!E1138)</f>
        <v/>
      </c>
      <c r="F1138" s="51" t="str">
        <f>IF(ATA!F1138="","",ATA!F1138)</f>
        <v/>
      </c>
      <c r="G1138" s="11" t="str">
        <f>IF(ATA!G1138="","",ATA!G1138)</f>
        <v/>
      </c>
      <c r="H1138" s="55" t="str">
        <f>IF(ATA!H1138="","",ATA!H1138)</f>
        <v/>
      </c>
      <c r="I1138" s="31" t="str">
        <f>IF(AND(F1137="",H1137="in-sample"),"",IF(AND(Temp!fhor_indata=1,H1137="out-sample",H1138="out-sample"),I1137,IF(AND(F1138="",H1137="out-sample"),"",IF(AND(Temp!optSeasCoef=0,Temp!sts_add=1),IF(H1137="in-sample",IF(Q1137=bigT,((pCell/bigT)*F1137)+((1-(pCell/bigT))*(I1137+J1137)),IF(OR(F1138="",COUNT($F$2:F1137)&lt;=pCell),F1137,((pCell/COUNT($F$2:F1137))*F1137)+((1-(pCell/COUNT($F$2:F1137)))*(I1137+J1137)))),I1137),IF(AND(Temp!optSeasCoef=0,Temp!sts_multp=1),IF(H1137="in-sample",IF(Q1137=bigT,((pCell/bigT)*F1137)+((1-(pCell/bigT))*(I1137*J1137)),IF(OR(F1138="",COUNT(F$2:$F1137)&lt;=pCell),F1137,((pCell/COUNT($F$2:F1137))*F1137)+((1-(pCell/COUNT($F$2:F1137)))*(I1137*J1137)))),I1137),IF(Temp!sts_add=1,IF(H1137="in-sample",IF(Q1137=bigT,((pCell/bigT)*AX1137)+((1-(pCell/bigT))*(I1137+J1137)),IF(OR(F1138="",COUNT($AX$2:AX1137)&lt;=pCell),AX1137,((pCell/COUNT($AX$2:AX1137))*AX1137)+((1-(pCell/COUNT($AX$2:AX1137)))*(I1137+J1137)))),I1137),IF(H1137="in-sample",IF(Q1137=bigT,((pCell/bigT)*AX1137)+((1-(pCell/bigT))*(I1137*J1137)),IF(OR(F1138="",COUNT($AX$2:AX1137)&lt;=pCell),AX1137,((pCell/COUNT($AX$2:AX1137))*AX1137)+((1-(pCell/COUNT($AX$2:AX1137)))*(I1137*J1137)))),I1137)))))))</f>
        <v/>
      </c>
      <c r="J1138" s="31" t="str">
        <f>IF(AND(F1137="",H1137="in-sample"),"",IF(AND(Temp!fhor_indata=1,H1137="out-sample",H1138="out-sample"),J1137,IF(AND(F1138="",H1137="out-sample"),"",IF(AND(Temp!optSeasCoef=0,Temp!sts_add=1),IF(H1137="in-sample",IF(Q1137=bigT,((qCell/bigT)*(I1138-I1137))+((1-(qCell/bigT))*J1137),IF(OR(F1138="",COUNT($F$2:F1137)&lt;=qCell),IF(COUNT($F$2:F1137)=1,0,F1137-F1136),((qCell/COUNT($F$2:F1137))*(I1138-I1137))+((1-(qCell/COUNT($F$2:F1137)))*J1137))),J1137),IF(AND(Temp!optSeasCoef=0,Temp!sts_multp=1),IF(H1137="in-sample",IF(Q1137=bigT,((qCell/bigT)*(I1138/I1137))+((1-(qCell/bigT))*J1137),IF(qCell=0,1,IF(OR(F1138="",COUNT($F$2:F1137)&lt;=qCell),IF(COUNT($F$2:F1137)=1,1,F1137/F1136),((qCell/COUNT($F$2:F1137))*(I1138/I1137))+((1-(qCell/COUNT($F$2:F1137)))*J1137)))),J1137),IF(Temp!sts_add=1,IF(H1137="in-sample",IF(Q1137=bigT,((qCell/bigT)*(I1138-I1137))+((1-(qCell/bigT))*J1137),IF(OR(F1138="",COUNT($AX$2:AX1137)&lt;=qCell),IF(COUNT($AX$2:AX1137)=1,0,AX1137-AX1136),((qCell/COUNT($AX$2:AX1137))*(I1138-I1137))+((1-(qCell/COUNT($AX$2:AX1137)))*J1137))),J1137),IF(H1137="in-sample",IF(Q1137=bigT,((qCell/bigT)*(I1138/I1137))+((1-(qCell/bigT))*J1137),IF(qCell=0,1,IF(OR(F1138="",COUNT($AX$2:AX1137)&lt;=qCell),IF(COUNT($AX$2:AX1137)=1,1,AX1137/AX1136),((qCell/COUNT($AX$2:AX1137))*(I1138/I1137))+((1-(qCell/COUNT($AX$2:AX1137)))*J1137)))),J1137)))))))</f>
        <v/>
      </c>
      <c r="K1138" s="31" t="str">
        <f>IF(H1138="","",IF(AND(Temp!optSeasCoef=0,Temp!sts_add=1),IF(H1138="out-sample",I1138+(Q1138*J1138),I1138+J1138),IF(AND(Temp!optSeasCoef=0,Temp!sts_multp=1),IF(H1138="out-sample",I1138*(J1138^Q1138),I1138*J1138),IF(Temp!sts_add=1,IF(H1138="out-sample",(I1138+(Q1138*J1138))*G1138,(I1138+J1138)*G1138),IF(H1138="out-sample",I1138*(J1138^Q1138)*G1138,I1138*J1138*G1138)))))</f>
        <v/>
      </c>
      <c r="L1138" s="32" t="str">
        <f t="shared" si="121"/>
        <v/>
      </c>
      <c r="M1138" s="32" t="str">
        <f t="shared" si="122"/>
        <v/>
      </c>
      <c r="N1138" s="32" t="str">
        <f t="shared" si="123"/>
        <v/>
      </c>
      <c r="O1138" s="32" t="str">
        <f t="shared" si="124"/>
        <v/>
      </c>
      <c r="P1138" s="32" t="str">
        <f t="shared" si="125"/>
        <v/>
      </c>
      <c r="Q1138" s="3" t="str">
        <f>IF(AND(Temp!fhor_indata=1,F1138="",H1137="in-sample"),1,IF(AND(Temp!fhor_indata=1,H1137="out-sample",Q1137&lt;ATA!XfHor),Q1137+1,IF(F1138="","",IF(AND(H1138="out-sample",H1137="in-sample"),1,IF(AND(H1138="out-sample",H1137="out-sample"),Q1137+1,IF(ISNUMBER(Q1137),Q1137+1,1))))))</f>
        <v/>
      </c>
      <c r="R1138" s="3" t="str">
        <f t="shared" si="119"/>
        <v/>
      </c>
      <c r="S1138" s="6"/>
      <c r="T1138" s="6"/>
      <c r="U1138" s="6"/>
      <c r="V1138" s="6"/>
      <c r="W1138" s="6"/>
      <c r="X1138" s="6"/>
      <c r="Y1138" s="6"/>
      <c r="Z1138" s="6"/>
      <c r="AA1138" s="6"/>
      <c r="AB1138" s="6"/>
      <c r="AC1138" s="6"/>
      <c r="AD1138" s="6"/>
      <c r="AE1138" s="6"/>
      <c r="AF1138" s="6"/>
      <c r="AG1138" s="6"/>
      <c r="AH1138" s="6"/>
      <c r="AI1138" s="6"/>
      <c r="AJ1138" s="6"/>
      <c r="AK1138" s="6"/>
      <c r="AX1138" s="63" t="e">
        <f t="shared" si="120"/>
        <v>#VALUE!</v>
      </c>
    </row>
    <row r="1139" spans="1:50" s="1" customFormat="1" ht="14.25" x14ac:dyDescent="0.2">
      <c r="A1139" s="6"/>
      <c r="B1139" s="6"/>
      <c r="C1139" s="6"/>
      <c r="D1139" s="3"/>
      <c r="E1139" s="70" t="str">
        <f>IF(ATA!E1139="","",ATA!E1139)</f>
        <v/>
      </c>
      <c r="F1139" s="51" t="str">
        <f>IF(ATA!F1139="","",ATA!F1139)</f>
        <v/>
      </c>
      <c r="G1139" s="11" t="str">
        <f>IF(ATA!G1139="","",ATA!G1139)</f>
        <v/>
      </c>
      <c r="H1139" s="55" t="str">
        <f>IF(ATA!H1139="","",ATA!H1139)</f>
        <v/>
      </c>
      <c r="I1139" s="31" t="str">
        <f>IF(AND(F1138="",H1138="in-sample"),"",IF(AND(Temp!fhor_indata=1,H1138="out-sample",H1139="out-sample"),I1138,IF(AND(F1139="",H1138="out-sample"),"",IF(AND(Temp!optSeasCoef=0,Temp!sts_add=1),IF(H1138="in-sample",IF(Q1138=bigT,((pCell/bigT)*F1138)+((1-(pCell/bigT))*(I1138+J1138)),IF(OR(F1139="",COUNT($F$2:F1138)&lt;=pCell),F1138,((pCell/COUNT($F$2:F1138))*F1138)+((1-(pCell/COUNT($F$2:F1138)))*(I1138+J1138)))),I1138),IF(AND(Temp!optSeasCoef=0,Temp!sts_multp=1),IF(H1138="in-sample",IF(Q1138=bigT,((pCell/bigT)*F1138)+((1-(pCell/bigT))*(I1138*J1138)),IF(OR(F1139="",COUNT(F$2:$F1138)&lt;=pCell),F1138,((pCell/COUNT($F$2:F1138))*F1138)+((1-(pCell/COUNT($F$2:F1138)))*(I1138*J1138)))),I1138),IF(Temp!sts_add=1,IF(H1138="in-sample",IF(Q1138=bigT,((pCell/bigT)*AX1138)+((1-(pCell/bigT))*(I1138+J1138)),IF(OR(F1139="",COUNT($AX$2:AX1138)&lt;=pCell),AX1138,((pCell/COUNT($AX$2:AX1138))*AX1138)+((1-(pCell/COUNT($AX$2:AX1138)))*(I1138+J1138)))),I1138),IF(H1138="in-sample",IF(Q1138=bigT,((pCell/bigT)*AX1138)+((1-(pCell/bigT))*(I1138*J1138)),IF(OR(F1139="",COUNT($AX$2:AX1138)&lt;=pCell),AX1138,((pCell/COUNT($AX$2:AX1138))*AX1138)+((1-(pCell/COUNT($AX$2:AX1138)))*(I1138*J1138)))),I1138)))))))</f>
        <v/>
      </c>
      <c r="J1139" s="31" t="str">
        <f>IF(AND(F1138="",H1138="in-sample"),"",IF(AND(Temp!fhor_indata=1,H1138="out-sample",H1139="out-sample"),J1138,IF(AND(F1139="",H1138="out-sample"),"",IF(AND(Temp!optSeasCoef=0,Temp!sts_add=1),IF(H1138="in-sample",IF(Q1138=bigT,((qCell/bigT)*(I1139-I1138))+((1-(qCell/bigT))*J1138),IF(OR(F1139="",COUNT($F$2:F1138)&lt;=qCell),IF(COUNT($F$2:F1138)=1,0,F1138-F1137),((qCell/COUNT($F$2:F1138))*(I1139-I1138))+((1-(qCell/COUNT($F$2:F1138)))*J1138))),J1138),IF(AND(Temp!optSeasCoef=0,Temp!sts_multp=1),IF(H1138="in-sample",IF(Q1138=bigT,((qCell/bigT)*(I1139/I1138))+((1-(qCell/bigT))*J1138),IF(qCell=0,1,IF(OR(F1139="",COUNT($F$2:F1138)&lt;=qCell),IF(COUNT($F$2:F1138)=1,1,F1138/F1137),((qCell/COUNT($F$2:F1138))*(I1139/I1138))+((1-(qCell/COUNT($F$2:F1138)))*J1138)))),J1138),IF(Temp!sts_add=1,IF(H1138="in-sample",IF(Q1138=bigT,((qCell/bigT)*(I1139-I1138))+((1-(qCell/bigT))*J1138),IF(OR(F1139="",COUNT($AX$2:AX1138)&lt;=qCell),IF(COUNT($AX$2:AX1138)=1,0,AX1138-AX1137),((qCell/COUNT($AX$2:AX1138))*(I1139-I1138))+((1-(qCell/COUNT($AX$2:AX1138)))*J1138))),J1138),IF(H1138="in-sample",IF(Q1138=bigT,((qCell/bigT)*(I1139/I1138))+((1-(qCell/bigT))*J1138),IF(qCell=0,1,IF(OR(F1139="",COUNT($AX$2:AX1138)&lt;=qCell),IF(COUNT($AX$2:AX1138)=1,1,AX1138/AX1137),((qCell/COUNT($AX$2:AX1138))*(I1139/I1138))+((1-(qCell/COUNT($AX$2:AX1138)))*J1138)))),J1138)))))))</f>
        <v/>
      </c>
      <c r="K1139" s="31" t="str">
        <f>IF(H1139="","",IF(AND(Temp!optSeasCoef=0,Temp!sts_add=1),IF(H1139="out-sample",I1139+(Q1139*J1139),I1139+J1139),IF(AND(Temp!optSeasCoef=0,Temp!sts_multp=1),IF(H1139="out-sample",I1139*(J1139^Q1139),I1139*J1139),IF(Temp!sts_add=1,IF(H1139="out-sample",(I1139+(Q1139*J1139))*G1139,(I1139+J1139)*G1139),IF(H1139="out-sample",I1139*(J1139^Q1139)*G1139,I1139*J1139*G1139)))))</f>
        <v/>
      </c>
      <c r="L1139" s="32" t="str">
        <f t="shared" si="121"/>
        <v/>
      </c>
      <c r="M1139" s="32" t="str">
        <f t="shared" si="122"/>
        <v/>
      </c>
      <c r="N1139" s="32" t="str">
        <f t="shared" si="123"/>
        <v/>
      </c>
      <c r="O1139" s="32" t="str">
        <f t="shared" si="124"/>
        <v/>
      </c>
      <c r="P1139" s="32" t="str">
        <f t="shared" si="125"/>
        <v/>
      </c>
      <c r="Q1139" s="3" t="str">
        <f>IF(AND(Temp!fhor_indata=1,F1139="",H1138="in-sample"),1,IF(AND(Temp!fhor_indata=1,H1138="out-sample",Q1138&lt;ATA!XfHor),Q1138+1,IF(F1139="","",IF(AND(H1139="out-sample",H1138="in-sample"),1,IF(AND(H1139="out-sample",H1138="out-sample"),Q1138+1,IF(ISNUMBER(Q1138),Q1138+1,1))))))</f>
        <v/>
      </c>
      <c r="R1139" s="3" t="str">
        <f t="shared" si="119"/>
        <v/>
      </c>
      <c r="S1139" s="6"/>
      <c r="T1139" s="6"/>
      <c r="U1139" s="6"/>
      <c r="V1139" s="6"/>
      <c r="W1139" s="6"/>
      <c r="X1139" s="6"/>
      <c r="Y1139" s="6"/>
      <c r="Z1139" s="6"/>
      <c r="AA1139" s="6"/>
      <c r="AB1139" s="6"/>
      <c r="AC1139" s="6"/>
      <c r="AD1139" s="6"/>
      <c r="AE1139" s="6"/>
      <c r="AF1139" s="6"/>
      <c r="AG1139" s="6"/>
      <c r="AH1139" s="6"/>
      <c r="AI1139" s="6"/>
      <c r="AJ1139" s="6"/>
      <c r="AK1139" s="6"/>
      <c r="AX1139" s="63" t="e">
        <f t="shared" si="120"/>
        <v>#VALUE!</v>
      </c>
    </row>
    <row r="1140" spans="1:50" s="1" customFormat="1" ht="14.25" x14ac:dyDescent="0.2">
      <c r="A1140" s="6"/>
      <c r="B1140" s="6"/>
      <c r="C1140" s="6"/>
      <c r="D1140" s="3"/>
      <c r="E1140" s="70" t="str">
        <f>IF(ATA!E1140="","",ATA!E1140)</f>
        <v/>
      </c>
      <c r="F1140" s="51" t="str">
        <f>IF(ATA!F1140="","",ATA!F1140)</f>
        <v/>
      </c>
      <c r="G1140" s="11" t="str">
        <f>IF(ATA!G1140="","",ATA!G1140)</f>
        <v/>
      </c>
      <c r="H1140" s="55" t="str">
        <f>IF(ATA!H1140="","",ATA!H1140)</f>
        <v/>
      </c>
      <c r="I1140" s="31" t="str">
        <f>IF(AND(F1139="",H1139="in-sample"),"",IF(AND(Temp!fhor_indata=1,H1139="out-sample",H1140="out-sample"),I1139,IF(AND(F1140="",H1139="out-sample"),"",IF(AND(Temp!optSeasCoef=0,Temp!sts_add=1),IF(H1139="in-sample",IF(Q1139=bigT,((pCell/bigT)*F1139)+((1-(pCell/bigT))*(I1139+J1139)),IF(OR(F1140="",COUNT($F$2:F1139)&lt;=pCell),F1139,((pCell/COUNT($F$2:F1139))*F1139)+((1-(pCell/COUNT($F$2:F1139)))*(I1139+J1139)))),I1139),IF(AND(Temp!optSeasCoef=0,Temp!sts_multp=1),IF(H1139="in-sample",IF(Q1139=bigT,((pCell/bigT)*F1139)+((1-(pCell/bigT))*(I1139*J1139)),IF(OR(F1140="",COUNT(F$2:$F1139)&lt;=pCell),F1139,((pCell/COUNT($F$2:F1139))*F1139)+((1-(pCell/COUNT($F$2:F1139)))*(I1139*J1139)))),I1139),IF(Temp!sts_add=1,IF(H1139="in-sample",IF(Q1139=bigT,((pCell/bigT)*AX1139)+((1-(pCell/bigT))*(I1139+J1139)),IF(OR(F1140="",COUNT($AX$2:AX1139)&lt;=pCell),AX1139,((pCell/COUNT($AX$2:AX1139))*AX1139)+((1-(pCell/COUNT($AX$2:AX1139)))*(I1139+J1139)))),I1139),IF(H1139="in-sample",IF(Q1139=bigT,((pCell/bigT)*AX1139)+((1-(pCell/bigT))*(I1139*J1139)),IF(OR(F1140="",COUNT($AX$2:AX1139)&lt;=pCell),AX1139,((pCell/COUNT($AX$2:AX1139))*AX1139)+((1-(pCell/COUNT($AX$2:AX1139)))*(I1139*J1139)))),I1139)))))))</f>
        <v/>
      </c>
      <c r="J1140" s="31" t="str">
        <f>IF(AND(F1139="",H1139="in-sample"),"",IF(AND(Temp!fhor_indata=1,H1139="out-sample",H1140="out-sample"),J1139,IF(AND(F1140="",H1139="out-sample"),"",IF(AND(Temp!optSeasCoef=0,Temp!sts_add=1),IF(H1139="in-sample",IF(Q1139=bigT,((qCell/bigT)*(I1140-I1139))+((1-(qCell/bigT))*J1139),IF(OR(F1140="",COUNT($F$2:F1139)&lt;=qCell),IF(COUNT($F$2:F1139)=1,0,F1139-F1138),((qCell/COUNT($F$2:F1139))*(I1140-I1139))+((1-(qCell/COUNT($F$2:F1139)))*J1139))),J1139),IF(AND(Temp!optSeasCoef=0,Temp!sts_multp=1),IF(H1139="in-sample",IF(Q1139=bigT,((qCell/bigT)*(I1140/I1139))+((1-(qCell/bigT))*J1139),IF(qCell=0,1,IF(OR(F1140="",COUNT($F$2:F1139)&lt;=qCell),IF(COUNT($F$2:F1139)=1,1,F1139/F1138),((qCell/COUNT($F$2:F1139))*(I1140/I1139))+((1-(qCell/COUNT($F$2:F1139)))*J1139)))),J1139),IF(Temp!sts_add=1,IF(H1139="in-sample",IF(Q1139=bigT,((qCell/bigT)*(I1140-I1139))+((1-(qCell/bigT))*J1139),IF(OR(F1140="",COUNT($AX$2:AX1139)&lt;=qCell),IF(COUNT($AX$2:AX1139)=1,0,AX1139-AX1138),((qCell/COUNT($AX$2:AX1139))*(I1140-I1139))+((1-(qCell/COUNT($AX$2:AX1139)))*J1139))),J1139),IF(H1139="in-sample",IF(Q1139=bigT,((qCell/bigT)*(I1140/I1139))+((1-(qCell/bigT))*J1139),IF(qCell=0,1,IF(OR(F1140="",COUNT($AX$2:AX1139)&lt;=qCell),IF(COUNT($AX$2:AX1139)=1,1,AX1139/AX1138),((qCell/COUNT($AX$2:AX1139))*(I1140/I1139))+((1-(qCell/COUNT($AX$2:AX1139)))*J1139)))),J1139)))))))</f>
        <v/>
      </c>
      <c r="K1140" s="31" t="str">
        <f>IF(H1140="","",IF(AND(Temp!optSeasCoef=0,Temp!sts_add=1),IF(H1140="out-sample",I1140+(Q1140*J1140),I1140+J1140),IF(AND(Temp!optSeasCoef=0,Temp!sts_multp=1),IF(H1140="out-sample",I1140*(J1140^Q1140),I1140*J1140),IF(Temp!sts_add=1,IF(H1140="out-sample",(I1140+(Q1140*J1140))*G1140,(I1140+J1140)*G1140),IF(H1140="out-sample",I1140*(J1140^Q1140)*G1140,I1140*J1140*G1140)))))</f>
        <v/>
      </c>
      <c r="L1140" s="32" t="str">
        <f t="shared" si="121"/>
        <v/>
      </c>
      <c r="M1140" s="32" t="str">
        <f t="shared" si="122"/>
        <v/>
      </c>
      <c r="N1140" s="32" t="str">
        <f t="shared" si="123"/>
        <v/>
      </c>
      <c r="O1140" s="32" t="str">
        <f t="shared" si="124"/>
        <v/>
      </c>
      <c r="P1140" s="32" t="str">
        <f t="shared" si="125"/>
        <v/>
      </c>
      <c r="Q1140" s="3" t="str">
        <f>IF(AND(Temp!fhor_indata=1,F1140="",H1139="in-sample"),1,IF(AND(Temp!fhor_indata=1,H1139="out-sample",Q1139&lt;ATA!XfHor),Q1139+1,IF(F1140="","",IF(AND(H1140="out-sample",H1139="in-sample"),1,IF(AND(H1140="out-sample",H1139="out-sample"),Q1139+1,IF(ISNUMBER(Q1139),Q1139+1,1))))))</f>
        <v/>
      </c>
      <c r="R1140" s="3" t="str">
        <f t="shared" si="119"/>
        <v/>
      </c>
      <c r="S1140" s="6"/>
      <c r="T1140" s="6"/>
      <c r="U1140" s="6"/>
      <c r="V1140" s="6"/>
      <c r="W1140" s="6"/>
      <c r="X1140" s="6"/>
      <c r="Y1140" s="6"/>
      <c r="Z1140" s="6"/>
      <c r="AA1140" s="6"/>
      <c r="AB1140" s="6"/>
      <c r="AC1140" s="6"/>
      <c r="AD1140" s="6"/>
      <c r="AE1140" s="6"/>
      <c r="AF1140" s="6"/>
      <c r="AG1140" s="6"/>
      <c r="AH1140" s="6"/>
      <c r="AI1140" s="6"/>
      <c r="AJ1140" s="6"/>
      <c r="AK1140" s="6"/>
      <c r="AX1140" s="63" t="e">
        <f t="shared" si="120"/>
        <v>#VALUE!</v>
      </c>
    </row>
    <row r="1141" spans="1:50" s="1" customFormat="1" ht="14.25" x14ac:dyDescent="0.2">
      <c r="A1141" s="6"/>
      <c r="B1141" s="6"/>
      <c r="C1141" s="6"/>
      <c r="D1141" s="3"/>
      <c r="E1141" s="70" t="str">
        <f>IF(ATA!E1141="","",ATA!E1141)</f>
        <v/>
      </c>
      <c r="F1141" s="51" t="str">
        <f>IF(ATA!F1141="","",ATA!F1141)</f>
        <v/>
      </c>
      <c r="G1141" s="11" t="str">
        <f>IF(ATA!G1141="","",ATA!G1141)</f>
        <v/>
      </c>
      <c r="H1141" s="55" t="str">
        <f>IF(ATA!H1141="","",ATA!H1141)</f>
        <v/>
      </c>
      <c r="I1141" s="31" t="str">
        <f>IF(AND(F1140="",H1140="in-sample"),"",IF(AND(Temp!fhor_indata=1,H1140="out-sample",H1141="out-sample"),I1140,IF(AND(F1141="",H1140="out-sample"),"",IF(AND(Temp!optSeasCoef=0,Temp!sts_add=1),IF(H1140="in-sample",IF(Q1140=bigT,((pCell/bigT)*F1140)+((1-(pCell/bigT))*(I1140+J1140)),IF(OR(F1141="",COUNT($F$2:F1140)&lt;=pCell),F1140,((pCell/COUNT($F$2:F1140))*F1140)+((1-(pCell/COUNT($F$2:F1140)))*(I1140+J1140)))),I1140),IF(AND(Temp!optSeasCoef=0,Temp!sts_multp=1),IF(H1140="in-sample",IF(Q1140=bigT,((pCell/bigT)*F1140)+((1-(pCell/bigT))*(I1140*J1140)),IF(OR(F1141="",COUNT(F$2:$F1140)&lt;=pCell),F1140,((pCell/COUNT($F$2:F1140))*F1140)+((1-(pCell/COUNT($F$2:F1140)))*(I1140*J1140)))),I1140),IF(Temp!sts_add=1,IF(H1140="in-sample",IF(Q1140=bigT,((pCell/bigT)*AX1140)+((1-(pCell/bigT))*(I1140+J1140)),IF(OR(F1141="",COUNT($AX$2:AX1140)&lt;=pCell),AX1140,((pCell/COUNT($AX$2:AX1140))*AX1140)+((1-(pCell/COUNT($AX$2:AX1140)))*(I1140+J1140)))),I1140),IF(H1140="in-sample",IF(Q1140=bigT,((pCell/bigT)*AX1140)+((1-(pCell/bigT))*(I1140*J1140)),IF(OR(F1141="",COUNT($AX$2:AX1140)&lt;=pCell),AX1140,((pCell/COUNT($AX$2:AX1140))*AX1140)+((1-(pCell/COUNT($AX$2:AX1140)))*(I1140*J1140)))),I1140)))))))</f>
        <v/>
      </c>
      <c r="J1141" s="31" t="str">
        <f>IF(AND(F1140="",H1140="in-sample"),"",IF(AND(Temp!fhor_indata=1,H1140="out-sample",H1141="out-sample"),J1140,IF(AND(F1141="",H1140="out-sample"),"",IF(AND(Temp!optSeasCoef=0,Temp!sts_add=1),IF(H1140="in-sample",IF(Q1140=bigT,((qCell/bigT)*(I1141-I1140))+((1-(qCell/bigT))*J1140),IF(OR(F1141="",COUNT($F$2:F1140)&lt;=qCell),IF(COUNT($F$2:F1140)=1,0,F1140-F1139),((qCell/COUNT($F$2:F1140))*(I1141-I1140))+((1-(qCell/COUNT($F$2:F1140)))*J1140))),J1140),IF(AND(Temp!optSeasCoef=0,Temp!sts_multp=1),IF(H1140="in-sample",IF(Q1140=bigT,((qCell/bigT)*(I1141/I1140))+((1-(qCell/bigT))*J1140),IF(qCell=0,1,IF(OR(F1141="",COUNT($F$2:F1140)&lt;=qCell),IF(COUNT($F$2:F1140)=1,1,F1140/F1139),((qCell/COUNT($F$2:F1140))*(I1141/I1140))+((1-(qCell/COUNT($F$2:F1140)))*J1140)))),J1140),IF(Temp!sts_add=1,IF(H1140="in-sample",IF(Q1140=bigT,((qCell/bigT)*(I1141-I1140))+((1-(qCell/bigT))*J1140),IF(OR(F1141="",COUNT($AX$2:AX1140)&lt;=qCell),IF(COUNT($AX$2:AX1140)=1,0,AX1140-AX1139),((qCell/COUNT($AX$2:AX1140))*(I1141-I1140))+((1-(qCell/COUNT($AX$2:AX1140)))*J1140))),J1140),IF(H1140="in-sample",IF(Q1140=bigT,((qCell/bigT)*(I1141/I1140))+((1-(qCell/bigT))*J1140),IF(qCell=0,1,IF(OR(F1141="",COUNT($AX$2:AX1140)&lt;=qCell),IF(COUNT($AX$2:AX1140)=1,1,AX1140/AX1139),((qCell/COUNT($AX$2:AX1140))*(I1141/I1140))+((1-(qCell/COUNT($AX$2:AX1140)))*J1140)))),J1140)))))))</f>
        <v/>
      </c>
      <c r="K1141" s="31" t="str">
        <f>IF(H1141="","",IF(AND(Temp!optSeasCoef=0,Temp!sts_add=1),IF(H1141="out-sample",I1141+(Q1141*J1141),I1141+J1141),IF(AND(Temp!optSeasCoef=0,Temp!sts_multp=1),IF(H1141="out-sample",I1141*(J1141^Q1141),I1141*J1141),IF(Temp!sts_add=1,IF(H1141="out-sample",(I1141+(Q1141*J1141))*G1141,(I1141+J1141)*G1141),IF(H1141="out-sample",I1141*(J1141^Q1141)*G1141,I1141*J1141*G1141)))))</f>
        <v/>
      </c>
      <c r="L1141" s="32" t="str">
        <f t="shared" si="121"/>
        <v/>
      </c>
      <c r="M1141" s="32" t="str">
        <f t="shared" si="122"/>
        <v/>
      </c>
      <c r="N1141" s="32" t="str">
        <f t="shared" si="123"/>
        <v/>
      </c>
      <c r="O1141" s="32" t="str">
        <f t="shared" si="124"/>
        <v/>
      </c>
      <c r="P1141" s="32" t="str">
        <f t="shared" si="125"/>
        <v/>
      </c>
      <c r="Q1141" s="3" t="str">
        <f>IF(AND(Temp!fhor_indata=1,F1141="",H1140="in-sample"),1,IF(AND(Temp!fhor_indata=1,H1140="out-sample",Q1140&lt;ATA!XfHor),Q1140+1,IF(F1141="","",IF(AND(H1141="out-sample",H1140="in-sample"),1,IF(AND(H1141="out-sample",H1140="out-sample"),Q1140+1,IF(ISNUMBER(Q1140),Q1140+1,1))))))</f>
        <v/>
      </c>
      <c r="R1141" s="3" t="str">
        <f t="shared" si="119"/>
        <v/>
      </c>
      <c r="S1141" s="6"/>
      <c r="T1141" s="6"/>
      <c r="U1141" s="6"/>
      <c r="V1141" s="6"/>
      <c r="W1141" s="6"/>
      <c r="X1141" s="6"/>
      <c r="Y1141" s="6"/>
      <c r="Z1141" s="6"/>
      <c r="AA1141" s="6"/>
      <c r="AB1141" s="6"/>
      <c r="AC1141" s="6"/>
      <c r="AD1141" s="6"/>
      <c r="AE1141" s="6"/>
      <c r="AF1141" s="6"/>
      <c r="AG1141" s="6"/>
      <c r="AH1141" s="6"/>
      <c r="AI1141" s="6"/>
      <c r="AJ1141" s="6"/>
      <c r="AK1141" s="6"/>
      <c r="AX1141" s="63" t="e">
        <f t="shared" si="120"/>
        <v>#VALUE!</v>
      </c>
    </row>
    <row r="1142" spans="1:50" s="1" customFormat="1" ht="14.25" x14ac:dyDescent="0.2">
      <c r="A1142" s="6"/>
      <c r="B1142" s="6"/>
      <c r="C1142" s="6"/>
      <c r="D1142" s="3"/>
      <c r="E1142" s="70" t="str">
        <f>IF(ATA!E1142="","",ATA!E1142)</f>
        <v/>
      </c>
      <c r="F1142" s="51" t="str">
        <f>IF(ATA!F1142="","",ATA!F1142)</f>
        <v/>
      </c>
      <c r="G1142" s="11" t="str">
        <f>IF(ATA!G1142="","",ATA!G1142)</f>
        <v/>
      </c>
      <c r="H1142" s="55" t="str">
        <f>IF(ATA!H1142="","",ATA!H1142)</f>
        <v/>
      </c>
      <c r="I1142" s="31" t="str">
        <f>IF(AND(F1141="",H1141="in-sample"),"",IF(AND(Temp!fhor_indata=1,H1141="out-sample",H1142="out-sample"),I1141,IF(AND(F1142="",H1141="out-sample"),"",IF(AND(Temp!optSeasCoef=0,Temp!sts_add=1),IF(H1141="in-sample",IF(Q1141=bigT,((pCell/bigT)*F1141)+((1-(pCell/bigT))*(I1141+J1141)),IF(OR(F1142="",COUNT($F$2:F1141)&lt;=pCell),F1141,((pCell/COUNT($F$2:F1141))*F1141)+((1-(pCell/COUNT($F$2:F1141)))*(I1141+J1141)))),I1141),IF(AND(Temp!optSeasCoef=0,Temp!sts_multp=1),IF(H1141="in-sample",IF(Q1141=bigT,((pCell/bigT)*F1141)+((1-(pCell/bigT))*(I1141*J1141)),IF(OR(F1142="",COUNT(F$2:$F1141)&lt;=pCell),F1141,((pCell/COUNT($F$2:F1141))*F1141)+((1-(pCell/COUNT($F$2:F1141)))*(I1141*J1141)))),I1141),IF(Temp!sts_add=1,IF(H1141="in-sample",IF(Q1141=bigT,((pCell/bigT)*AX1141)+((1-(pCell/bigT))*(I1141+J1141)),IF(OR(F1142="",COUNT($AX$2:AX1141)&lt;=pCell),AX1141,((pCell/COUNT($AX$2:AX1141))*AX1141)+((1-(pCell/COUNT($AX$2:AX1141)))*(I1141+J1141)))),I1141),IF(H1141="in-sample",IF(Q1141=bigT,((pCell/bigT)*AX1141)+((1-(pCell/bigT))*(I1141*J1141)),IF(OR(F1142="",COUNT($AX$2:AX1141)&lt;=pCell),AX1141,((pCell/COUNT($AX$2:AX1141))*AX1141)+((1-(pCell/COUNT($AX$2:AX1141)))*(I1141*J1141)))),I1141)))))))</f>
        <v/>
      </c>
      <c r="J1142" s="31" t="str">
        <f>IF(AND(F1141="",H1141="in-sample"),"",IF(AND(Temp!fhor_indata=1,H1141="out-sample",H1142="out-sample"),J1141,IF(AND(F1142="",H1141="out-sample"),"",IF(AND(Temp!optSeasCoef=0,Temp!sts_add=1),IF(H1141="in-sample",IF(Q1141=bigT,((qCell/bigT)*(I1142-I1141))+((1-(qCell/bigT))*J1141),IF(OR(F1142="",COUNT($F$2:F1141)&lt;=qCell),IF(COUNT($F$2:F1141)=1,0,F1141-F1140),((qCell/COUNT($F$2:F1141))*(I1142-I1141))+((1-(qCell/COUNT($F$2:F1141)))*J1141))),J1141),IF(AND(Temp!optSeasCoef=0,Temp!sts_multp=1),IF(H1141="in-sample",IF(Q1141=bigT,((qCell/bigT)*(I1142/I1141))+((1-(qCell/bigT))*J1141),IF(qCell=0,1,IF(OR(F1142="",COUNT($F$2:F1141)&lt;=qCell),IF(COUNT($F$2:F1141)=1,1,F1141/F1140),((qCell/COUNT($F$2:F1141))*(I1142/I1141))+((1-(qCell/COUNT($F$2:F1141)))*J1141)))),J1141),IF(Temp!sts_add=1,IF(H1141="in-sample",IF(Q1141=bigT,((qCell/bigT)*(I1142-I1141))+((1-(qCell/bigT))*J1141),IF(OR(F1142="",COUNT($AX$2:AX1141)&lt;=qCell),IF(COUNT($AX$2:AX1141)=1,0,AX1141-AX1140),((qCell/COUNT($AX$2:AX1141))*(I1142-I1141))+((1-(qCell/COUNT($AX$2:AX1141)))*J1141))),J1141),IF(H1141="in-sample",IF(Q1141=bigT,((qCell/bigT)*(I1142/I1141))+((1-(qCell/bigT))*J1141),IF(qCell=0,1,IF(OR(F1142="",COUNT($AX$2:AX1141)&lt;=qCell),IF(COUNT($AX$2:AX1141)=1,1,AX1141/AX1140),((qCell/COUNT($AX$2:AX1141))*(I1142/I1141))+((1-(qCell/COUNT($AX$2:AX1141)))*J1141)))),J1141)))))))</f>
        <v/>
      </c>
      <c r="K1142" s="31" t="str">
        <f>IF(H1142="","",IF(AND(Temp!optSeasCoef=0,Temp!sts_add=1),IF(H1142="out-sample",I1142+(Q1142*J1142),I1142+J1142),IF(AND(Temp!optSeasCoef=0,Temp!sts_multp=1),IF(H1142="out-sample",I1142*(J1142^Q1142),I1142*J1142),IF(Temp!sts_add=1,IF(H1142="out-sample",(I1142+(Q1142*J1142))*G1142,(I1142+J1142)*G1142),IF(H1142="out-sample",I1142*(J1142^Q1142)*G1142,I1142*J1142*G1142)))))</f>
        <v/>
      </c>
      <c r="L1142" s="32" t="str">
        <f t="shared" si="121"/>
        <v/>
      </c>
      <c r="M1142" s="32" t="str">
        <f t="shared" si="122"/>
        <v/>
      </c>
      <c r="N1142" s="32" t="str">
        <f t="shared" si="123"/>
        <v/>
      </c>
      <c r="O1142" s="32" t="str">
        <f t="shared" si="124"/>
        <v/>
      </c>
      <c r="P1142" s="32" t="str">
        <f t="shared" si="125"/>
        <v/>
      </c>
      <c r="Q1142" s="3" t="str">
        <f>IF(AND(Temp!fhor_indata=1,F1142="",H1141="in-sample"),1,IF(AND(Temp!fhor_indata=1,H1141="out-sample",Q1141&lt;ATA!XfHor),Q1141+1,IF(F1142="","",IF(AND(H1142="out-sample",H1141="in-sample"),1,IF(AND(H1142="out-sample",H1141="out-sample"),Q1141+1,IF(ISNUMBER(Q1141),Q1141+1,1))))))</f>
        <v/>
      </c>
      <c r="R1142" s="3" t="str">
        <f t="shared" si="119"/>
        <v/>
      </c>
      <c r="S1142" s="6"/>
      <c r="T1142" s="6"/>
      <c r="U1142" s="6"/>
      <c r="V1142" s="6"/>
      <c r="W1142" s="6"/>
      <c r="X1142" s="6"/>
      <c r="Y1142" s="6"/>
      <c r="Z1142" s="6"/>
      <c r="AA1142" s="6"/>
      <c r="AB1142" s="6"/>
      <c r="AC1142" s="6"/>
      <c r="AD1142" s="6"/>
      <c r="AE1142" s="6"/>
      <c r="AF1142" s="6"/>
      <c r="AG1142" s="6"/>
      <c r="AH1142" s="6"/>
      <c r="AI1142" s="6"/>
      <c r="AJ1142" s="6"/>
      <c r="AK1142" s="6"/>
      <c r="AX1142" s="63" t="e">
        <f t="shared" si="120"/>
        <v>#VALUE!</v>
      </c>
    </row>
    <row r="1143" spans="1:50" s="1" customFormat="1" ht="14.25" x14ac:dyDescent="0.2">
      <c r="A1143" s="6"/>
      <c r="B1143" s="6"/>
      <c r="C1143" s="6"/>
      <c r="D1143" s="3"/>
      <c r="E1143" s="70" t="str">
        <f>IF(ATA!E1143="","",ATA!E1143)</f>
        <v/>
      </c>
      <c r="F1143" s="51" t="str">
        <f>IF(ATA!F1143="","",ATA!F1143)</f>
        <v/>
      </c>
      <c r="G1143" s="11" t="str">
        <f>IF(ATA!G1143="","",ATA!G1143)</f>
        <v/>
      </c>
      <c r="H1143" s="55" t="str">
        <f>IF(ATA!H1143="","",ATA!H1143)</f>
        <v/>
      </c>
      <c r="I1143" s="31" t="str">
        <f>IF(AND(F1142="",H1142="in-sample"),"",IF(AND(Temp!fhor_indata=1,H1142="out-sample",H1143="out-sample"),I1142,IF(AND(F1143="",H1142="out-sample"),"",IF(AND(Temp!optSeasCoef=0,Temp!sts_add=1),IF(H1142="in-sample",IF(Q1142=bigT,((pCell/bigT)*F1142)+((1-(pCell/bigT))*(I1142+J1142)),IF(OR(F1143="",COUNT($F$2:F1142)&lt;=pCell),F1142,((pCell/COUNT($F$2:F1142))*F1142)+((1-(pCell/COUNT($F$2:F1142)))*(I1142+J1142)))),I1142),IF(AND(Temp!optSeasCoef=0,Temp!sts_multp=1),IF(H1142="in-sample",IF(Q1142=bigT,((pCell/bigT)*F1142)+((1-(pCell/bigT))*(I1142*J1142)),IF(OR(F1143="",COUNT(F$2:$F1142)&lt;=pCell),F1142,((pCell/COUNT($F$2:F1142))*F1142)+((1-(pCell/COUNT($F$2:F1142)))*(I1142*J1142)))),I1142),IF(Temp!sts_add=1,IF(H1142="in-sample",IF(Q1142=bigT,((pCell/bigT)*AX1142)+((1-(pCell/bigT))*(I1142+J1142)),IF(OR(F1143="",COUNT($AX$2:AX1142)&lt;=pCell),AX1142,((pCell/COUNT($AX$2:AX1142))*AX1142)+((1-(pCell/COUNT($AX$2:AX1142)))*(I1142+J1142)))),I1142),IF(H1142="in-sample",IF(Q1142=bigT,((pCell/bigT)*AX1142)+((1-(pCell/bigT))*(I1142*J1142)),IF(OR(F1143="",COUNT($AX$2:AX1142)&lt;=pCell),AX1142,((pCell/COUNT($AX$2:AX1142))*AX1142)+((1-(pCell/COUNT($AX$2:AX1142)))*(I1142*J1142)))),I1142)))))))</f>
        <v/>
      </c>
      <c r="J1143" s="31" t="str">
        <f>IF(AND(F1142="",H1142="in-sample"),"",IF(AND(Temp!fhor_indata=1,H1142="out-sample",H1143="out-sample"),J1142,IF(AND(F1143="",H1142="out-sample"),"",IF(AND(Temp!optSeasCoef=0,Temp!sts_add=1),IF(H1142="in-sample",IF(Q1142=bigT,((qCell/bigT)*(I1143-I1142))+((1-(qCell/bigT))*J1142),IF(OR(F1143="",COUNT($F$2:F1142)&lt;=qCell),IF(COUNT($F$2:F1142)=1,0,F1142-F1141),((qCell/COUNT($F$2:F1142))*(I1143-I1142))+((1-(qCell/COUNT($F$2:F1142)))*J1142))),J1142),IF(AND(Temp!optSeasCoef=0,Temp!sts_multp=1),IF(H1142="in-sample",IF(Q1142=bigT,((qCell/bigT)*(I1143/I1142))+((1-(qCell/bigT))*J1142),IF(qCell=0,1,IF(OR(F1143="",COUNT($F$2:F1142)&lt;=qCell),IF(COUNT($F$2:F1142)=1,1,F1142/F1141),((qCell/COUNT($F$2:F1142))*(I1143/I1142))+((1-(qCell/COUNT($F$2:F1142)))*J1142)))),J1142),IF(Temp!sts_add=1,IF(H1142="in-sample",IF(Q1142=bigT,((qCell/bigT)*(I1143-I1142))+((1-(qCell/bigT))*J1142),IF(OR(F1143="",COUNT($AX$2:AX1142)&lt;=qCell),IF(COUNT($AX$2:AX1142)=1,0,AX1142-AX1141),((qCell/COUNT($AX$2:AX1142))*(I1143-I1142))+((1-(qCell/COUNT($AX$2:AX1142)))*J1142))),J1142),IF(H1142="in-sample",IF(Q1142=bigT,((qCell/bigT)*(I1143/I1142))+((1-(qCell/bigT))*J1142),IF(qCell=0,1,IF(OR(F1143="",COUNT($AX$2:AX1142)&lt;=qCell),IF(COUNT($AX$2:AX1142)=1,1,AX1142/AX1141),((qCell/COUNT($AX$2:AX1142))*(I1143/I1142))+((1-(qCell/COUNT($AX$2:AX1142)))*J1142)))),J1142)))))))</f>
        <v/>
      </c>
      <c r="K1143" s="31" t="str">
        <f>IF(H1143="","",IF(AND(Temp!optSeasCoef=0,Temp!sts_add=1),IF(H1143="out-sample",I1143+(Q1143*J1143),I1143+J1143),IF(AND(Temp!optSeasCoef=0,Temp!sts_multp=1),IF(H1143="out-sample",I1143*(J1143^Q1143),I1143*J1143),IF(Temp!sts_add=1,IF(H1143="out-sample",(I1143+(Q1143*J1143))*G1143,(I1143+J1143)*G1143),IF(H1143="out-sample",I1143*(J1143^Q1143)*G1143,I1143*J1143*G1143)))))</f>
        <v/>
      </c>
      <c r="L1143" s="32" t="str">
        <f t="shared" si="121"/>
        <v/>
      </c>
      <c r="M1143" s="32" t="str">
        <f t="shared" si="122"/>
        <v/>
      </c>
      <c r="N1143" s="32" t="str">
        <f t="shared" si="123"/>
        <v/>
      </c>
      <c r="O1143" s="32" t="str">
        <f t="shared" si="124"/>
        <v/>
      </c>
      <c r="P1143" s="32" t="str">
        <f t="shared" si="125"/>
        <v/>
      </c>
      <c r="Q1143" s="3" t="str">
        <f>IF(AND(Temp!fhor_indata=1,F1143="",H1142="in-sample"),1,IF(AND(Temp!fhor_indata=1,H1142="out-sample",Q1142&lt;ATA!XfHor),Q1142+1,IF(F1143="","",IF(AND(H1143="out-sample",H1142="in-sample"),1,IF(AND(H1143="out-sample",H1142="out-sample"),Q1142+1,IF(ISNUMBER(Q1142),Q1142+1,1))))))</f>
        <v/>
      </c>
      <c r="R1143" s="3" t="str">
        <f t="shared" si="119"/>
        <v/>
      </c>
      <c r="S1143" s="6"/>
      <c r="T1143" s="6"/>
      <c r="U1143" s="6"/>
      <c r="V1143" s="6"/>
      <c r="W1143" s="6"/>
      <c r="X1143" s="6"/>
      <c r="Y1143" s="6"/>
      <c r="Z1143" s="6"/>
      <c r="AA1143" s="6"/>
      <c r="AB1143" s="6"/>
      <c r="AC1143" s="6"/>
      <c r="AD1143" s="6"/>
      <c r="AE1143" s="6"/>
      <c r="AF1143" s="6"/>
      <c r="AG1143" s="6"/>
      <c r="AH1143" s="6"/>
      <c r="AI1143" s="6"/>
      <c r="AJ1143" s="6"/>
      <c r="AK1143" s="6"/>
      <c r="AX1143" s="63" t="e">
        <f t="shared" si="120"/>
        <v>#VALUE!</v>
      </c>
    </row>
    <row r="1144" spans="1:50" s="1" customFormat="1" ht="14.25" x14ac:dyDescent="0.2">
      <c r="A1144" s="6"/>
      <c r="B1144" s="6"/>
      <c r="C1144" s="6"/>
      <c r="D1144" s="3"/>
      <c r="E1144" s="70" t="str">
        <f>IF(ATA!E1144="","",ATA!E1144)</f>
        <v/>
      </c>
      <c r="F1144" s="51" t="str">
        <f>IF(ATA!F1144="","",ATA!F1144)</f>
        <v/>
      </c>
      <c r="G1144" s="11" t="str">
        <f>IF(ATA!G1144="","",ATA!G1144)</f>
        <v/>
      </c>
      <c r="H1144" s="55" t="str">
        <f>IF(ATA!H1144="","",ATA!H1144)</f>
        <v/>
      </c>
      <c r="I1144" s="31" t="str">
        <f>IF(AND(F1143="",H1143="in-sample"),"",IF(AND(Temp!fhor_indata=1,H1143="out-sample",H1144="out-sample"),I1143,IF(AND(F1144="",H1143="out-sample"),"",IF(AND(Temp!optSeasCoef=0,Temp!sts_add=1),IF(H1143="in-sample",IF(Q1143=bigT,((pCell/bigT)*F1143)+((1-(pCell/bigT))*(I1143+J1143)),IF(OR(F1144="",COUNT($F$2:F1143)&lt;=pCell),F1143,((pCell/COUNT($F$2:F1143))*F1143)+((1-(pCell/COUNT($F$2:F1143)))*(I1143+J1143)))),I1143),IF(AND(Temp!optSeasCoef=0,Temp!sts_multp=1),IF(H1143="in-sample",IF(Q1143=bigT,((pCell/bigT)*F1143)+((1-(pCell/bigT))*(I1143*J1143)),IF(OR(F1144="",COUNT(F$2:$F1143)&lt;=pCell),F1143,((pCell/COUNT($F$2:F1143))*F1143)+((1-(pCell/COUNT($F$2:F1143)))*(I1143*J1143)))),I1143),IF(Temp!sts_add=1,IF(H1143="in-sample",IF(Q1143=bigT,((pCell/bigT)*AX1143)+((1-(pCell/bigT))*(I1143+J1143)),IF(OR(F1144="",COUNT($AX$2:AX1143)&lt;=pCell),AX1143,((pCell/COUNT($AX$2:AX1143))*AX1143)+((1-(pCell/COUNT($AX$2:AX1143)))*(I1143+J1143)))),I1143),IF(H1143="in-sample",IF(Q1143=bigT,((pCell/bigT)*AX1143)+((1-(pCell/bigT))*(I1143*J1143)),IF(OR(F1144="",COUNT($AX$2:AX1143)&lt;=pCell),AX1143,((pCell/COUNT($AX$2:AX1143))*AX1143)+((1-(pCell/COUNT($AX$2:AX1143)))*(I1143*J1143)))),I1143)))))))</f>
        <v/>
      </c>
      <c r="J1144" s="31" t="str">
        <f>IF(AND(F1143="",H1143="in-sample"),"",IF(AND(Temp!fhor_indata=1,H1143="out-sample",H1144="out-sample"),J1143,IF(AND(F1144="",H1143="out-sample"),"",IF(AND(Temp!optSeasCoef=0,Temp!sts_add=1),IF(H1143="in-sample",IF(Q1143=bigT,((qCell/bigT)*(I1144-I1143))+((1-(qCell/bigT))*J1143),IF(OR(F1144="",COUNT($F$2:F1143)&lt;=qCell),IF(COUNT($F$2:F1143)=1,0,F1143-F1142),((qCell/COUNT($F$2:F1143))*(I1144-I1143))+((1-(qCell/COUNT($F$2:F1143)))*J1143))),J1143),IF(AND(Temp!optSeasCoef=0,Temp!sts_multp=1),IF(H1143="in-sample",IF(Q1143=bigT,((qCell/bigT)*(I1144/I1143))+((1-(qCell/bigT))*J1143),IF(qCell=0,1,IF(OR(F1144="",COUNT($F$2:F1143)&lt;=qCell),IF(COUNT($F$2:F1143)=1,1,F1143/F1142),((qCell/COUNT($F$2:F1143))*(I1144/I1143))+((1-(qCell/COUNT($F$2:F1143)))*J1143)))),J1143),IF(Temp!sts_add=1,IF(H1143="in-sample",IF(Q1143=bigT,((qCell/bigT)*(I1144-I1143))+((1-(qCell/bigT))*J1143),IF(OR(F1144="",COUNT($AX$2:AX1143)&lt;=qCell),IF(COUNT($AX$2:AX1143)=1,0,AX1143-AX1142),((qCell/COUNT($AX$2:AX1143))*(I1144-I1143))+((1-(qCell/COUNT($AX$2:AX1143)))*J1143))),J1143),IF(H1143="in-sample",IF(Q1143=bigT,((qCell/bigT)*(I1144/I1143))+((1-(qCell/bigT))*J1143),IF(qCell=0,1,IF(OR(F1144="",COUNT($AX$2:AX1143)&lt;=qCell),IF(COUNT($AX$2:AX1143)=1,1,AX1143/AX1142),((qCell/COUNT($AX$2:AX1143))*(I1144/I1143))+((1-(qCell/COUNT($AX$2:AX1143)))*J1143)))),J1143)))))))</f>
        <v/>
      </c>
      <c r="K1144" s="31" t="str">
        <f>IF(H1144="","",IF(AND(Temp!optSeasCoef=0,Temp!sts_add=1),IF(H1144="out-sample",I1144+(Q1144*J1144),I1144+J1144),IF(AND(Temp!optSeasCoef=0,Temp!sts_multp=1),IF(H1144="out-sample",I1144*(J1144^Q1144),I1144*J1144),IF(Temp!sts_add=1,IF(H1144="out-sample",(I1144+(Q1144*J1144))*G1144,(I1144+J1144)*G1144),IF(H1144="out-sample",I1144*(J1144^Q1144)*G1144,I1144*J1144*G1144)))))</f>
        <v/>
      </c>
      <c r="L1144" s="32" t="str">
        <f t="shared" si="121"/>
        <v/>
      </c>
      <c r="M1144" s="32" t="str">
        <f t="shared" si="122"/>
        <v/>
      </c>
      <c r="N1144" s="32" t="str">
        <f t="shared" si="123"/>
        <v/>
      </c>
      <c r="O1144" s="32" t="str">
        <f t="shared" si="124"/>
        <v/>
      </c>
      <c r="P1144" s="32" t="str">
        <f t="shared" si="125"/>
        <v/>
      </c>
      <c r="Q1144" s="3" t="str">
        <f>IF(AND(Temp!fhor_indata=1,F1144="",H1143="in-sample"),1,IF(AND(Temp!fhor_indata=1,H1143="out-sample",Q1143&lt;ATA!XfHor),Q1143+1,IF(F1144="","",IF(AND(H1144="out-sample",H1143="in-sample"),1,IF(AND(H1144="out-sample",H1143="out-sample"),Q1143+1,IF(ISNUMBER(Q1143),Q1143+1,1))))))</f>
        <v/>
      </c>
      <c r="R1144" s="3" t="str">
        <f t="shared" si="119"/>
        <v/>
      </c>
      <c r="S1144" s="6"/>
      <c r="T1144" s="6"/>
      <c r="U1144" s="6"/>
      <c r="V1144" s="6"/>
      <c r="W1144" s="6"/>
      <c r="X1144" s="6"/>
      <c r="Y1144" s="6"/>
      <c r="Z1144" s="6"/>
      <c r="AA1144" s="6"/>
      <c r="AB1144" s="6"/>
      <c r="AC1144" s="6"/>
      <c r="AD1144" s="6"/>
      <c r="AE1144" s="6"/>
      <c r="AF1144" s="6"/>
      <c r="AG1144" s="6"/>
      <c r="AH1144" s="6"/>
      <c r="AI1144" s="6"/>
      <c r="AJ1144" s="6"/>
      <c r="AK1144" s="6"/>
      <c r="AX1144" s="63" t="e">
        <f t="shared" si="120"/>
        <v>#VALUE!</v>
      </c>
    </row>
    <row r="1145" spans="1:50" s="1" customFormat="1" ht="14.25" x14ac:dyDescent="0.2">
      <c r="A1145" s="6"/>
      <c r="B1145" s="6"/>
      <c r="C1145" s="6"/>
      <c r="D1145" s="3"/>
      <c r="E1145" s="70" t="str">
        <f>IF(ATA!E1145="","",ATA!E1145)</f>
        <v/>
      </c>
      <c r="F1145" s="51" t="str">
        <f>IF(ATA!F1145="","",ATA!F1145)</f>
        <v/>
      </c>
      <c r="G1145" s="11" t="str">
        <f>IF(ATA!G1145="","",ATA!G1145)</f>
        <v/>
      </c>
      <c r="H1145" s="55" t="str">
        <f>IF(ATA!H1145="","",ATA!H1145)</f>
        <v/>
      </c>
      <c r="I1145" s="31" t="str">
        <f>IF(AND(F1144="",H1144="in-sample"),"",IF(AND(Temp!fhor_indata=1,H1144="out-sample",H1145="out-sample"),I1144,IF(AND(F1145="",H1144="out-sample"),"",IF(AND(Temp!optSeasCoef=0,Temp!sts_add=1),IF(H1144="in-sample",IF(Q1144=bigT,((pCell/bigT)*F1144)+((1-(pCell/bigT))*(I1144+J1144)),IF(OR(F1145="",COUNT($F$2:F1144)&lt;=pCell),F1144,((pCell/COUNT($F$2:F1144))*F1144)+((1-(pCell/COUNT($F$2:F1144)))*(I1144+J1144)))),I1144),IF(AND(Temp!optSeasCoef=0,Temp!sts_multp=1),IF(H1144="in-sample",IF(Q1144=bigT,((pCell/bigT)*F1144)+((1-(pCell/bigT))*(I1144*J1144)),IF(OR(F1145="",COUNT(F$2:$F1144)&lt;=pCell),F1144,((pCell/COUNT($F$2:F1144))*F1144)+((1-(pCell/COUNT($F$2:F1144)))*(I1144*J1144)))),I1144),IF(Temp!sts_add=1,IF(H1144="in-sample",IF(Q1144=bigT,((pCell/bigT)*AX1144)+((1-(pCell/bigT))*(I1144+J1144)),IF(OR(F1145="",COUNT($AX$2:AX1144)&lt;=pCell),AX1144,((pCell/COUNT($AX$2:AX1144))*AX1144)+((1-(pCell/COUNT($AX$2:AX1144)))*(I1144+J1144)))),I1144),IF(H1144="in-sample",IF(Q1144=bigT,((pCell/bigT)*AX1144)+((1-(pCell/bigT))*(I1144*J1144)),IF(OR(F1145="",COUNT($AX$2:AX1144)&lt;=pCell),AX1144,((pCell/COUNT($AX$2:AX1144))*AX1144)+((1-(pCell/COUNT($AX$2:AX1144)))*(I1144*J1144)))),I1144)))))))</f>
        <v/>
      </c>
      <c r="J1145" s="31" t="str">
        <f>IF(AND(F1144="",H1144="in-sample"),"",IF(AND(Temp!fhor_indata=1,H1144="out-sample",H1145="out-sample"),J1144,IF(AND(F1145="",H1144="out-sample"),"",IF(AND(Temp!optSeasCoef=0,Temp!sts_add=1),IF(H1144="in-sample",IF(Q1144=bigT,((qCell/bigT)*(I1145-I1144))+((1-(qCell/bigT))*J1144),IF(OR(F1145="",COUNT($F$2:F1144)&lt;=qCell),IF(COUNT($F$2:F1144)=1,0,F1144-F1143),((qCell/COUNT($F$2:F1144))*(I1145-I1144))+((1-(qCell/COUNT($F$2:F1144)))*J1144))),J1144),IF(AND(Temp!optSeasCoef=0,Temp!sts_multp=1),IF(H1144="in-sample",IF(Q1144=bigT,((qCell/bigT)*(I1145/I1144))+((1-(qCell/bigT))*J1144),IF(qCell=0,1,IF(OR(F1145="",COUNT($F$2:F1144)&lt;=qCell),IF(COUNT($F$2:F1144)=1,1,F1144/F1143),((qCell/COUNT($F$2:F1144))*(I1145/I1144))+((1-(qCell/COUNT($F$2:F1144)))*J1144)))),J1144),IF(Temp!sts_add=1,IF(H1144="in-sample",IF(Q1144=bigT,((qCell/bigT)*(I1145-I1144))+((1-(qCell/bigT))*J1144),IF(OR(F1145="",COUNT($AX$2:AX1144)&lt;=qCell),IF(COUNT($AX$2:AX1144)=1,0,AX1144-AX1143),((qCell/COUNT($AX$2:AX1144))*(I1145-I1144))+((1-(qCell/COUNT($AX$2:AX1144)))*J1144))),J1144),IF(H1144="in-sample",IF(Q1144=bigT,((qCell/bigT)*(I1145/I1144))+((1-(qCell/bigT))*J1144),IF(qCell=0,1,IF(OR(F1145="",COUNT($AX$2:AX1144)&lt;=qCell),IF(COUNT($AX$2:AX1144)=1,1,AX1144/AX1143),((qCell/COUNT($AX$2:AX1144))*(I1145/I1144))+((1-(qCell/COUNT($AX$2:AX1144)))*J1144)))),J1144)))))))</f>
        <v/>
      </c>
      <c r="K1145" s="31" t="str">
        <f>IF(H1145="","",IF(AND(Temp!optSeasCoef=0,Temp!sts_add=1),IF(H1145="out-sample",I1145+(Q1145*J1145),I1145+J1145),IF(AND(Temp!optSeasCoef=0,Temp!sts_multp=1),IF(H1145="out-sample",I1145*(J1145^Q1145),I1145*J1145),IF(Temp!sts_add=1,IF(H1145="out-sample",(I1145+(Q1145*J1145))*G1145,(I1145+J1145)*G1145),IF(H1145="out-sample",I1145*(J1145^Q1145)*G1145,I1145*J1145*G1145)))))</f>
        <v/>
      </c>
      <c r="L1145" s="32" t="str">
        <f t="shared" si="121"/>
        <v/>
      </c>
      <c r="M1145" s="32" t="str">
        <f t="shared" si="122"/>
        <v/>
      </c>
      <c r="N1145" s="32" t="str">
        <f t="shared" si="123"/>
        <v/>
      </c>
      <c r="O1145" s="32" t="str">
        <f t="shared" si="124"/>
        <v/>
      </c>
      <c r="P1145" s="32" t="str">
        <f t="shared" si="125"/>
        <v/>
      </c>
      <c r="Q1145" s="3" t="str">
        <f>IF(AND(Temp!fhor_indata=1,F1145="",H1144="in-sample"),1,IF(AND(Temp!fhor_indata=1,H1144="out-sample",Q1144&lt;ATA!XfHor),Q1144+1,IF(F1145="","",IF(AND(H1145="out-sample",H1144="in-sample"),1,IF(AND(H1145="out-sample",H1144="out-sample"),Q1144+1,IF(ISNUMBER(Q1144),Q1144+1,1))))))</f>
        <v/>
      </c>
      <c r="R1145" s="3" t="str">
        <f t="shared" si="119"/>
        <v/>
      </c>
      <c r="S1145" s="6"/>
      <c r="T1145" s="6"/>
      <c r="U1145" s="6"/>
      <c r="V1145" s="6"/>
      <c r="W1145" s="6"/>
      <c r="X1145" s="6"/>
      <c r="Y1145" s="6"/>
      <c r="Z1145" s="6"/>
      <c r="AA1145" s="6"/>
      <c r="AB1145" s="6"/>
      <c r="AC1145" s="6"/>
      <c r="AD1145" s="6"/>
      <c r="AE1145" s="6"/>
      <c r="AF1145" s="6"/>
      <c r="AG1145" s="6"/>
      <c r="AH1145" s="6"/>
      <c r="AI1145" s="6"/>
      <c r="AJ1145" s="6"/>
      <c r="AK1145" s="6"/>
      <c r="AX1145" s="63" t="e">
        <f t="shared" si="120"/>
        <v>#VALUE!</v>
      </c>
    </row>
    <row r="1146" spans="1:50" s="1" customFormat="1" ht="14.25" x14ac:dyDescent="0.2">
      <c r="A1146" s="6"/>
      <c r="B1146" s="6"/>
      <c r="C1146" s="6"/>
      <c r="D1146" s="3"/>
      <c r="E1146" s="70" t="str">
        <f>IF(ATA!E1146="","",ATA!E1146)</f>
        <v/>
      </c>
      <c r="F1146" s="51" t="str">
        <f>IF(ATA!F1146="","",ATA!F1146)</f>
        <v/>
      </c>
      <c r="G1146" s="11" t="str">
        <f>IF(ATA!G1146="","",ATA!G1146)</f>
        <v/>
      </c>
      <c r="H1146" s="55" t="str">
        <f>IF(ATA!H1146="","",ATA!H1146)</f>
        <v/>
      </c>
      <c r="I1146" s="31" t="str">
        <f>IF(AND(F1145="",H1145="in-sample"),"",IF(AND(Temp!fhor_indata=1,H1145="out-sample",H1146="out-sample"),I1145,IF(AND(F1146="",H1145="out-sample"),"",IF(AND(Temp!optSeasCoef=0,Temp!sts_add=1),IF(H1145="in-sample",IF(Q1145=bigT,((pCell/bigT)*F1145)+((1-(pCell/bigT))*(I1145+J1145)),IF(OR(F1146="",COUNT($F$2:F1145)&lt;=pCell),F1145,((pCell/COUNT($F$2:F1145))*F1145)+((1-(pCell/COUNT($F$2:F1145)))*(I1145+J1145)))),I1145),IF(AND(Temp!optSeasCoef=0,Temp!sts_multp=1),IF(H1145="in-sample",IF(Q1145=bigT,((pCell/bigT)*F1145)+((1-(pCell/bigT))*(I1145*J1145)),IF(OR(F1146="",COUNT(F$2:$F1145)&lt;=pCell),F1145,((pCell/COUNT($F$2:F1145))*F1145)+((1-(pCell/COUNT($F$2:F1145)))*(I1145*J1145)))),I1145),IF(Temp!sts_add=1,IF(H1145="in-sample",IF(Q1145=bigT,((pCell/bigT)*AX1145)+((1-(pCell/bigT))*(I1145+J1145)),IF(OR(F1146="",COUNT($AX$2:AX1145)&lt;=pCell),AX1145,((pCell/COUNT($AX$2:AX1145))*AX1145)+((1-(pCell/COUNT($AX$2:AX1145)))*(I1145+J1145)))),I1145),IF(H1145="in-sample",IF(Q1145=bigT,((pCell/bigT)*AX1145)+((1-(pCell/bigT))*(I1145*J1145)),IF(OR(F1146="",COUNT($AX$2:AX1145)&lt;=pCell),AX1145,((pCell/COUNT($AX$2:AX1145))*AX1145)+((1-(pCell/COUNT($AX$2:AX1145)))*(I1145*J1145)))),I1145)))))))</f>
        <v/>
      </c>
      <c r="J1146" s="31" t="str">
        <f>IF(AND(F1145="",H1145="in-sample"),"",IF(AND(Temp!fhor_indata=1,H1145="out-sample",H1146="out-sample"),J1145,IF(AND(F1146="",H1145="out-sample"),"",IF(AND(Temp!optSeasCoef=0,Temp!sts_add=1),IF(H1145="in-sample",IF(Q1145=bigT,((qCell/bigT)*(I1146-I1145))+((1-(qCell/bigT))*J1145),IF(OR(F1146="",COUNT($F$2:F1145)&lt;=qCell),IF(COUNT($F$2:F1145)=1,0,F1145-F1144),((qCell/COUNT($F$2:F1145))*(I1146-I1145))+((1-(qCell/COUNT($F$2:F1145)))*J1145))),J1145),IF(AND(Temp!optSeasCoef=0,Temp!sts_multp=1),IF(H1145="in-sample",IF(Q1145=bigT,((qCell/bigT)*(I1146/I1145))+((1-(qCell/bigT))*J1145),IF(qCell=0,1,IF(OR(F1146="",COUNT($F$2:F1145)&lt;=qCell),IF(COUNT($F$2:F1145)=1,1,F1145/F1144),((qCell/COUNT($F$2:F1145))*(I1146/I1145))+((1-(qCell/COUNT($F$2:F1145)))*J1145)))),J1145),IF(Temp!sts_add=1,IF(H1145="in-sample",IF(Q1145=bigT,((qCell/bigT)*(I1146-I1145))+((1-(qCell/bigT))*J1145),IF(OR(F1146="",COUNT($AX$2:AX1145)&lt;=qCell),IF(COUNT($AX$2:AX1145)=1,0,AX1145-AX1144),((qCell/COUNT($AX$2:AX1145))*(I1146-I1145))+((1-(qCell/COUNT($AX$2:AX1145)))*J1145))),J1145),IF(H1145="in-sample",IF(Q1145=bigT,((qCell/bigT)*(I1146/I1145))+((1-(qCell/bigT))*J1145),IF(qCell=0,1,IF(OR(F1146="",COUNT($AX$2:AX1145)&lt;=qCell),IF(COUNT($AX$2:AX1145)=1,1,AX1145/AX1144),((qCell/COUNT($AX$2:AX1145))*(I1146/I1145))+((1-(qCell/COUNT($AX$2:AX1145)))*J1145)))),J1145)))))))</f>
        <v/>
      </c>
      <c r="K1146" s="31" t="str">
        <f>IF(H1146="","",IF(AND(Temp!optSeasCoef=0,Temp!sts_add=1),IF(H1146="out-sample",I1146+(Q1146*J1146),I1146+J1146),IF(AND(Temp!optSeasCoef=0,Temp!sts_multp=1),IF(H1146="out-sample",I1146*(J1146^Q1146),I1146*J1146),IF(Temp!sts_add=1,IF(H1146="out-sample",(I1146+(Q1146*J1146))*G1146,(I1146+J1146)*G1146),IF(H1146="out-sample",I1146*(J1146^Q1146)*G1146,I1146*J1146*G1146)))))</f>
        <v/>
      </c>
      <c r="L1146" s="32" t="str">
        <f t="shared" si="121"/>
        <v/>
      </c>
      <c r="M1146" s="32" t="str">
        <f t="shared" si="122"/>
        <v/>
      </c>
      <c r="N1146" s="32" t="str">
        <f t="shared" si="123"/>
        <v/>
      </c>
      <c r="O1146" s="32" t="str">
        <f t="shared" si="124"/>
        <v/>
      </c>
      <c r="P1146" s="32" t="str">
        <f t="shared" si="125"/>
        <v/>
      </c>
      <c r="Q1146" s="3" t="str">
        <f>IF(AND(Temp!fhor_indata=1,F1146="",H1145="in-sample"),1,IF(AND(Temp!fhor_indata=1,H1145="out-sample",Q1145&lt;ATA!XfHor),Q1145+1,IF(F1146="","",IF(AND(H1146="out-sample",H1145="in-sample"),1,IF(AND(H1146="out-sample",H1145="out-sample"),Q1145+1,IF(ISNUMBER(Q1145),Q1145+1,1))))))</f>
        <v/>
      </c>
      <c r="R1146" s="3" t="str">
        <f t="shared" si="119"/>
        <v/>
      </c>
      <c r="S1146" s="6"/>
      <c r="T1146" s="6"/>
      <c r="U1146" s="6"/>
      <c r="V1146" s="6"/>
      <c r="W1146" s="6"/>
      <c r="X1146" s="6"/>
      <c r="Y1146" s="6"/>
      <c r="Z1146" s="6"/>
      <c r="AA1146" s="6"/>
      <c r="AB1146" s="6"/>
      <c r="AC1146" s="6"/>
      <c r="AD1146" s="6"/>
      <c r="AE1146" s="6"/>
      <c r="AF1146" s="6"/>
      <c r="AG1146" s="6"/>
      <c r="AH1146" s="6"/>
      <c r="AI1146" s="6"/>
      <c r="AJ1146" s="6"/>
      <c r="AK1146" s="6"/>
      <c r="AX1146" s="63" t="e">
        <f t="shared" si="120"/>
        <v>#VALUE!</v>
      </c>
    </row>
    <row r="1147" spans="1:50" s="1" customFormat="1" ht="14.25" x14ac:dyDescent="0.2">
      <c r="A1147" s="6"/>
      <c r="B1147" s="6"/>
      <c r="C1147" s="6"/>
      <c r="D1147" s="3"/>
      <c r="E1147" s="70" t="str">
        <f>IF(ATA!E1147="","",ATA!E1147)</f>
        <v/>
      </c>
      <c r="F1147" s="51" t="str">
        <f>IF(ATA!F1147="","",ATA!F1147)</f>
        <v/>
      </c>
      <c r="G1147" s="11" t="str">
        <f>IF(ATA!G1147="","",ATA!G1147)</f>
        <v/>
      </c>
      <c r="H1147" s="55" t="str">
        <f>IF(ATA!H1147="","",ATA!H1147)</f>
        <v/>
      </c>
      <c r="I1147" s="31" t="str">
        <f>IF(AND(F1146="",H1146="in-sample"),"",IF(AND(Temp!fhor_indata=1,H1146="out-sample",H1147="out-sample"),I1146,IF(AND(F1147="",H1146="out-sample"),"",IF(AND(Temp!optSeasCoef=0,Temp!sts_add=1),IF(H1146="in-sample",IF(Q1146=bigT,((pCell/bigT)*F1146)+((1-(pCell/bigT))*(I1146+J1146)),IF(OR(F1147="",COUNT($F$2:F1146)&lt;=pCell),F1146,((pCell/COUNT($F$2:F1146))*F1146)+((1-(pCell/COUNT($F$2:F1146)))*(I1146+J1146)))),I1146),IF(AND(Temp!optSeasCoef=0,Temp!sts_multp=1),IF(H1146="in-sample",IF(Q1146=bigT,((pCell/bigT)*F1146)+((1-(pCell/bigT))*(I1146*J1146)),IF(OR(F1147="",COUNT(F$2:$F1146)&lt;=pCell),F1146,((pCell/COUNT($F$2:F1146))*F1146)+((1-(pCell/COUNT($F$2:F1146)))*(I1146*J1146)))),I1146),IF(Temp!sts_add=1,IF(H1146="in-sample",IF(Q1146=bigT,((pCell/bigT)*AX1146)+((1-(pCell/bigT))*(I1146+J1146)),IF(OR(F1147="",COUNT($AX$2:AX1146)&lt;=pCell),AX1146,((pCell/COUNT($AX$2:AX1146))*AX1146)+((1-(pCell/COUNT($AX$2:AX1146)))*(I1146+J1146)))),I1146),IF(H1146="in-sample",IF(Q1146=bigT,((pCell/bigT)*AX1146)+((1-(pCell/bigT))*(I1146*J1146)),IF(OR(F1147="",COUNT($AX$2:AX1146)&lt;=pCell),AX1146,((pCell/COUNT($AX$2:AX1146))*AX1146)+((1-(pCell/COUNT($AX$2:AX1146)))*(I1146*J1146)))),I1146)))))))</f>
        <v/>
      </c>
      <c r="J1147" s="31" t="str">
        <f>IF(AND(F1146="",H1146="in-sample"),"",IF(AND(Temp!fhor_indata=1,H1146="out-sample",H1147="out-sample"),J1146,IF(AND(F1147="",H1146="out-sample"),"",IF(AND(Temp!optSeasCoef=0,Temp!sts_add=1),IF(H1146="in-sample",IF(Q1146=bigT,((qCell/bigT)*(I1147-I1146))+((1-(qCell/bigT))*J1146),IF(OR(F1147="",COUNT($F$2:F1146)&lt;=qCell),IF(COUNT($F$2:F1146)=1,0,F1146-F1145),((qCell/COUNT($F$2:F1146))*(I1147-I1146))+((1-(qCell/COUNT($F$2:F1146)))*J1146))),J1146),IF(AND(Temp!optSeasCoef=0,Temp!sts_multp=1),IF(H1146="in-sample",IF(Q1146=bigT,((qCell/bigT)*(I1147/I1146))+((1-(qCell/bigT))*J1146),IF(qCell=0,1,IF(OR(F1147="",COUNT($F$2:F1146)&lt;=qCell),IF(COUNT($F$2:F1146)=1,1,F1146/F1145),((qCell/COUNT($F$2:F1146))*(I1147/I1146))+((1-(qCell/COUNT($F$2:F1146)))*J1146)))),J1146),IF(Temp!sts_add=1,IF(H1146="in-sample",IF(Q1146=bigT,((qCell/bigT)*(I1147-I1146))+((1-(qCell/bigT))*J1146),IF(OR(F1147="",COUNT($AX$2:AX1146)&lt;=qCell),IF(COUNT($AX$2:AX1146)=1,0,AX1146-AX1145),((qCell/COUNT($AX$2:AX1146))*(I1147-I1146))+((1-(qCell/COUNT($AX$2:AX1146)))*J1146))),J1146),IF(H1146="in-sample",IF(Q1146=bigT,((qCell/bigT)*(I1147/I1146))+((1-(qCell/bigT))*J1146),IF(qCell=0,1,IF(OR(F1147="",COUNT($AX$2:AX1146)&lt;=qCell),IF(COUNT($AX$2:AX1146)=1,1,AX1146/AX1145),((qCell/COUNT($AX$2:AX1146))*(I1147/I1146))+((1-(qCell/COUNT($AX$2:AX1146)))*J1146)))),J1146)))))))</f>
        <v/>
      </c>
      <c r="K1147" s="31" t="str">
        <f>IF(H1147="","",IF(AND(Temp!optSeasCoef=0,Temp!sts_add=1),IF(H1147="out-sample",I1147+(Q1147*J1147),I1147+J1147),IF(AND(Temp!optSeasCoef=0,Temp!sts_multp=1),IF(H1147="out-sample",I1147*(J1147^Q1147),I1147*J1147),IF(Temp!sts_add=1,IF(H1147="out-sample",(I1147+(Q1147*J1147))*G1147,(I1147+J1147)*G1147),IF(H1147="out-sample",I1147*(J1147^Q1147)*G1147,I1147*J1147*G1147)))))</f>
        <v/>
      </c>
      <c r="L1147" s="32" t="str">
        <f t="shared" si="121"/>
        <v/>
      </c>
      <c r="M1147" s="32" t="str">
        <f t="shared" si="122"/>
        <v/>
      </c>
      <c r="N1147" s="32" t="str">
        <f t="shared" si="123"/>
        <v/>
      </c>
      <c r="O1147" s="32" t="str">
        <f t="shared" si="124"/>
        <v/>
      </c>
      <c r="P1147" s="32" t="str">
        <f t="shared" si="125"/>
        <v/>
      </c>
      <c r="Q1147" s="3" t="str">
        <f>IF(AND(Temp!fhor_indata=1,F1147="",H1146="in-sample"),1,IF(AND(Temp!fhor_indata=1,H1146="out-sample",Q1146&lt;ATA!XfHor),Q1146+1,IF(F1147="","",IF(AND(H1147="out-sample",H1146="in-sample"),1,IF(AND(H1147="out-sample",H1146="out-sample"),Q1146+1,IF(ISNUMBER(Q1146),Q1146+1,1))))))</f>
        <v/>
      </c>
      <c r="R1147" s="3" t="str">
        <f t="shared" si="119"/>
        <v/>
      </c>
      <c r="S1147" s="6"/>
      <c r="T1147" s="6"/>
      <c r="U1147" s="6"/>
      <c r="V1147" s="6"/>
      <c r="W1147" s="6"/>
      <c r="X1147" s="6"/>
      <c r="Y1147" s="6"/>
      <c r="Z1147" s="6"/>
      <c r="AA1147" s="6"/>
      <c r="AB1147" s="6"/>
      <c r="AC1147" s="6"/>
      <c r="AD1147" s="6"/>
      <c r="AE1147" s="6"/>
      <c r="AF1147" s="6"/>
      <c r="AG1147" s="6"/>
      <c r="AH1147" s="6"/>
      <c r="AI1147" s="6"/>
      <c r="AJ1147" s="6"/>
      <c r="AK1147" s="6"/>
      <c r="AX1147" s="63" t="e">
        <f t="shared" si="120"/>
        <v>#VALUE!</v>
      </c>
    </row>
    <row r="1148" spans="1:50" s="1" customFormat="1" ht="14.25" x14ac:dyDescent="0.2">
      <c r="A1148" s="6"/>
      <c r="B1148" s="6"/>
      <c r="C1148" s="6"/>
      <c r="D1148" s="3"/>
      <c r="E1148" s="70" t="str">
        <f>IF(ATA!E1148="","",ATA!E1148)</f>
        <v/>
      </c>
      <c r="F1148" s="51" t="str">
        <f>IF(ATA!F1148="","",ATA!F1148)</f>
        <v/>
      </c>
      <c r="G1148" s="11" t="str">
        <f>IF(ATA!G1148="","",ATA!G1148)</f>
        <v/>
      </c>
      <c r="H1148" s="55" t="str">
        <f>IF(ATA!H1148="","",ATA!H1148)</f>
        <v/>
      </c>
      <c r="I1148" s="31" t="str">
        <f>IF(AND(F1147="",H1147="in-sample"),"",IF(AND(Temp!fhor_indata=1,H1147="out-sample",H1148="out-sample"),I1147,IF(AND(F1148="",H1147="out-sample"),"",IF(AND(Temp!optSeasCoef=0,Temp!sts_add=1),IF(H1147="in-sample",IF(Q1147=bigT,((pCell/bigT)*F1147)+((1-(pCell/bigT))*(I1147+J1147)),IF(OR(F1148="",COUNT($F$2:F1147)&lt;=pCell),F1147,((pCell/COUNT($F$2:F1147))*F1147)+((1-(pCell/COUNT($F$2:F1147)))*(I1147+J1147)))),I1147),IF(AND(Temp!optSeasCoef=0,Temp!sts_multp=1),IF(H1147="in-sample",IF(Q1147=bigT,((pCell/bigT)*F1147)+((1-(pCell/bigT))*(I1147*J1147)),IF(OR(F1148="",COUNT(F$2:$F1147)&lt;=pCell),F1147,((pCell/COUNT($F$2:F1147))*F1147)+((1-(pCell/COUNT($F$2:F1147)))*(I1147*J1147)))),I1147),IF(Temp!sts_add=1,IF(H1147="in-sample",IF(Q1147=bigT,((pCell/bigT)*AX1147)+((1-(pCell/bigT))*(I1147+J1147)),IF(OR(F1148="",COUNT($AX$2:AX1147)&lt;=pCell),AX1147,((pCell/COUNT($AX$2:AX1147))*AX1147)+((1-(pCell/COUNT($AX$2:AX1147)))*(I1147+J1147)))),I1147),IF(H1147="in-sample",IF(Q1147=bigT,((pCell/bigT)*AX1147)+((1-(pCell/bigT))*(I1147*J1147)),IF(OR(F1148="",COUNT($AX$2:AX1147)&lt;=pCell),AX1147,((pCell/COUNT($AX$2:AX1147))*AX1147)+((1-(pCell/COUNT($AX$2:AX1147)))*(I1147*J1147)))),I1147)))))))</f>
        <v/>
      </c>
      <c r="J1148" s="31" t="str">
        <f>IF(AND(F1147="",H1147="in-sample"),"",IF(AND(Temp!fhor_indata=1,H1147="out-sample",H1148="out-sample"),J1147,IF(AND(F1148="",H1147="out-sample"),"",IF(AND(Temp!optSeasCoef=0,Temp!sts_add=1),IF(H1147="in-sample",IF(Q1147=bigT,((qCell/bigT)*(I1148-I1147))+((1-(qCell/bigT))*J1147),IF(OR(F1148="",COUNT($F$2:F1147)&lt;=qCell),IF(COUNT($F$2:F1147)=1,0,F1147-F1146),((qCell/COUNT($F$2:F1147))*(I1148-I1147))+((1-(qCell/COUNT($F$2:F1147)))*J1147))),J1147),IF(AND(Temp!optSeasCoef=0,Temp!sts_multp=1),IF(H1147="in-sample",IF(Q1147=bigT,((qCell/bigT)*(I1148/I1147))+((1-(qCell/bigT))*J1147),IF(qCell=0,1,IF(OR(F1148="",COUNT($F$2:F1147)&lt;=qCell),IF(COUNT($F$2:F1147)=1,1,F1147/F1146),((qCell/COUNT($F$2:F1147))*(I1148/I1147))+((1-(qCell/COUNT($F$2:F1147)))*J1147)))),J1147),IF(Temp!sts_add=1,IF(H1147="in-sample",IF(Q1147=bigT,((qCell/bigT)*(I1148-I1147))+((1-(qCell/bigT))*J1147),IF(OR(F1148="",COUNT($AX$2:AX1147)&lt;=qCell),IF(COUNT($AX$2:AX1147)=1,0,AX1147-AX1146),((qCell/COUNT($AX$2:AX1147))*(I1148-I1147))+((1-(qCell/COUNT($AX$2:AX1147)))*J1147))),J1147),IF(H1147="in-sample",IF(Q1147=bigT,((qCell/bigT)*(I1148/I1147))+((1-(qCell/bigT))*J1147),IF(qCell=0,1,IF(OR(F1148="",COUNT($AX$2:AX1147)&lt;=qCell),IF(COUNT($AX$2:AX1147)=1,1,AX1147/AX1146),((qCell/COUNT($AX$2:AX1147))*(I1148/I1147))+((1-(qCell/COUNT($AX$2:AX1147)))*J1147)))),J1147)))))))</f>
        <v/>
      </c>
      <c r="K1148" s="31" t="str">
        <f>IF(H1148="","",IF(AND(Temp!optSeasCoef=0,Temp!sts_add=1),IF(H1148="out-sample",I1148+(Q1148*J1148),I1148+J1148),IF(AND(Temp!optSeasCoef=0,Temp!sts_multp=1),IF(H1148="out-sample",I1148*(J1148^Q1148),I1148*J1148),IF(Temp!sts_add=1,IF(H1148="out-sample",(I1148+(Q1148*J1148))*G1148,(I1148+J1148)*G1148),IF(H1148="out-sample",I1148*(J1148^Q1148)*G1148,I1148*J1148*G1148)))))</f>
        <v/>
      </c>
      <c r="L1148" s="32" t="str">
        <f t="shared" si="121"/>
        <v/>
      </c>
      <c r="M1148" s="32" t="str">
        <f t="shared" si="122"/>
        <v/>
      </c>
      <c r="N1148" s="32" t="str">
        <f t="shared" si="123"/>
        <v/>
      </c>
      <c r="O1148" s="32" t="str">
        <f t="shared" si="124"/>
        <v/>
      </c>
      <c r="P1148" s="32" t="str">
        <f t="shared" si="125"/>
        <v/>
      </c>
      <c r="Q1148" s="3" t="str">
        <f>IF(AND(Temp!fhor_indata=1,F1148="",H1147="in-sample"),1,IF(AND(Temp!fhor_indata=1,H1147="out-sample",Q1147&lt;ATA!XfHor),Q1147+1,IF(F1148="","",IF(AND(H1148="out-sample",H1147="in-sample"),1,IF(AND(H1148="out-sample",H1147="out-sample"),Q1147+1,IF(ISNUMBER(Q1147),Q1147+1,1))))))</f>
        <v/>
      </c>
      <c r="R1148" s="3" t="str">
        <f t="shared" si="119"/>
        <v/>
      </c>
      <c r="S1148" s="6"/>
      <c r="T1148" s="6"/>
      <c r="U1148" s="6"/>
      <c r="V1148" s="6"/>
      <c r="W1148" s="6"/>
      <c r="X1148" s="6"/>
      <c r="Y1148" s="6"/>
      <c r="Z1148" s="6"/>
      <c r="AA1148" s="6"/>
      <c r="AB1148" s="6"/>
      <c r="AC1148" s="6"/>
      <c r="AD1148" s="6"/>
      <c r="AE1148" s="6"/>
      <c r="AF1148" s="6"/>
      <c r="AG1148" s="6"/>
      <c r="AH1148" s="6"/>
      <c r="AI1148" s="6"/>
      <c r="AJ1148" s="6"/>
      <c r="AK1148" s="6"/>
      <c r="AX1148" s="63" t="e">
        <f t="shared" si="120"/>
        <v>#VALUE!</v>
      </c>
    </row>
    <row r="1149" spans="1:50" s="1" customFormat="1" ht="14.25" x14ac:dyDescent="0.2">
      <c r="A1149" s="6"/>
      <c r="B1149" s="6"/>
      <c r="C1149" s="6"/>
      <c r="D1149" s="3"/>
      <c r="E1149" s="70" t="str">
        <f>IF(ATA!E1149="","",ATA!E1149)</f>
        <v/>
      </c>
      <c r="F1149" s="51" t="str">
        <f>IF(ATA!F1149="","",ATA!F1149)</f>
        <v/>
      </c>
      <c r="G1149" s="11" t="str">
        <f>IF(ATA!G1149="","",ATA!G1149)</f>
        <v/>
      </c>
      <c r="H1149" s="55" t="str">
        <f>IF(ATA!H1149="","",ATA!H1149)</f>
        <v/>
      </c>
      <c r="I1149" s="31" t="str">
        <f>IF(AND(F1148="",H1148="in-sample"),"",IF(AND(Temp!fhor_indata=1,H1148="out-sample",H1149="out-sample"),I1148,IF(AND(F1149="",H1148="out-sample"),"",IF(AND(Temp!optSeasCoef=0,Temp!sts_add=1),IF(H1148="in-sample",IF(Q1148=bigT,((pCell/bigT)*F1148)+((1-(pCell/bigT))*(I1148+J1148)),IF(OR(F1149="",COUNT($F$2:F1148)&lt;=pCell),F1148,((pCell/COUNT($F$2:F1148))*F1148)+((1-(pCell/COUNT($F$2:F1148)))*(I1148+J1148)))),I1148),IF(AND(Temp!optSeasCoef=0,Temp!sts_multp=1),IF(H1148="in-sample",IF(Q1148=bigT,((pCell/bigT)*F1148)+((1-(pCell/bigT))*(I1148*J1148)),IF(OR(F1149="",COUNT(F$2:$F1148)&lt;=pCell),F1148,((pCell/COUNT($F$2:F1148))*F1148)+((1-(pCell/COUNT($F$2:F1148)))*(I1148*J1148)))),I1148),IF(Temp!sts_add=1,IF(H1148="in-sample",IF(Q1148=bigT,((pCell/bigT)*AX1148)+((1-(pCell/bigT))*(I1148+J1148)),IF(OR(F1149="",COUNT($AX$2:AX1148)&lt;=pCell),AX1148,((pCell/COUNT($AX$2:AX1148))*AX1148)+((1-(pCell/COUNT($AX$2:AX1148)))*(I1148+J1148)))),I1148),IF(H1148="in-sample",IF(Q1148=bigT,((pCell/bigT)*AX1148)+((1-(pCell/bigT))*(I1148*J1148)),IF(OR(F1149="",COUNT($AX$2:AX1148)&lt;=pCell),AX1148,((pCell/COUNT($AX$2:AX1148))*AX1148)+((1-(pCell/COUNT($AX$2:AX1148)))*(I1148*J1148)))),I1148)))))))</f>
        <v/>
      </c>
      <c r="J1149" s="31" t="str">
        <f>IF(AND(F1148="",H1148="in-sample"),"",IF(AND(Temp!fhor_indata=1,H1148="out-sample",H1149="out-sample"),J1148,IF(AND(F1149="",H1148="out-sample"),"",IF(AND(Temp!optSeasCoef=0,Temp!sts_add=1),IF(H1148="in-sample",IF(Q1148=bigT,((qCell/bigT)*(I1149-I1148))+((1-(qCell/bigT))*J1148),IF(OR(F1149="",COUNT($F$2:F1148)&lt;=qCell),IF(COUNT($F$2:F1148)=1,0,F1148-F1147),((qCell/COUNT($F$2:F1148))*(I1149-I1148))+((1-(qCell/COUNT($F$2:F1148)))*J1148))),J1148),IF(AND(Temp!optSeasCoef=0,Temp!sts_multp=1),IF(H1148="in-sample",IF(Q1148=bigT,((qCell/bigT)*(I1149/I1148))+((1-(qCell/bigT))*J1148),IF(qCell=0,1,IF(OR(F1149="",COUNT($F$2:F1148)&lt;=qCell),IF(COUNT($F$2:F1148)=1,1,F1148/F1147),((qCell/COUNT($F$2:F1148))*(I1149/I1148))+((1-(qCell/COUNT($F$2:F1148)))*J1148)))),J1148),IF(Temp!sts_add=1,IF(H1148="in-sample",IF(Q1148=bigT,((qCell/bigT)*(I1149-I1148))+((1-(qCell/bigT))*J1148),IF(OR(F1149="",COUNT($AX$2:AX1148)&lt;=qCell),IF(COUNT($AX$2:AX1148)=1,0,AX1148-AX1147),((qCell/COUNT($AX$2:AX1148))*(I1149-I1148))+((1-(qCell/COUNT($AX$2:AX1148)))*J1148))),J1148),IF(H1148="in-sample",IF(Q1148=bigT,((qCell/bigT)*(I1149/I1148))+((1-(qCell/bigT))*J1148),IF(qCell=0,1,IF(OR(F1149="",COUNT($AX$2:AX1148)&lt;=qCell),IF(COUNT($AX$2:AX1148)=1,1,AX1148/AX1147),((qCell/COUNT($AX$2:AX1148))*(I1149/I1148))+((1-(qCell/COUNT($AX$2:AX1148)))*J1148)))),J1148)))))))</f>
        <v/>
      </c>
      <c r="K1149" s="31" t="str">
        <f>IF(H1149="","",IF(AND(Temp!optSeasCoef=0,Temp!sts_add=1),IF(H1149="out-sample",I1149+(Q1149*J1149),I1149+J1149),IF(AND(Temp!optSeasCoef=0,Temp!sts_multp=1),IF(H1149="out-sample",I1149*(J1149^Q1149),I1149*J1149),IF(Temp!sts_add=1,IF(H1149="out-sample",(I1149+(Q1149*J1149))*G1149,(I1149+J1149)*G1149),IF(H1149="out-sample",I1149*(J1149^Q1149)*G1149,I1149*J1149*G1149)))))</f>
        <v/>
      </c>
      <c r="L1149" s="32" t="str">
        <f t="shared" si="121"/>
        <v/>
      </c>
      <c r="M1149" s="32" t="str">
        <f t="shared" si="122"/>
        <v/>
      </c>
      <c r="N1149" s="32" t="str">
        <f t="shared" si="123"/>
        <v/>
      </c>
      <c r="O1149" s="32" t="str">
        <f t="shared" si="124"/>
        <v/>
      </c>
      <c r="P1149" s="32" t="str">
        <f t="shared" si="125"/>
        <v/>
      </c>
      <c r="Q1149" s="3" t="str">
        <f>IF(AND(Temp!fhor_indata=1,F1149="",H1148="in-sample"),1,IF(AND(Temp!fhor_indata=1,H1148="out-sample",Q1148&lt;ATA!XfHor),Q1148+1,IF(F1149="","",IF(AND(H1149="out-sample",H1148="in-sample"),1,IF(AND(H1149="out-sample",H1148="out-sample"),Q1148+1,IF(ISNUMBER(Q1148),Q1148+1,1))))))</f>
        <v/>
      </c>
      <c r="R1149" s="3" t="str">
        <f t="shared" si="119"/>
        <v/>
      </c>
      <c r="S1149" s="6"/>
      <c r="T1149" s="6"/>
      <c r="U1149" s="6"/>
      <c r="V1149" s="6"/>
      <c r="W1149" s="6"/>
      <c r="X1149" s="6"/>
      <c r="Y1149" s="6"/>
      <c r="Z1149" s="6"/>
      <c r="AA1149" s="6"/>
      <c r="AB1149" s="6"/>
      <c r="AC1149" s="6"/>
      <c r="AD1149" s="6"/>
      <c r="AE1149" s="6"/>
      <c r="AF1149" s="6"/>
      <c r="AG1149" s="6"/>
      <c r="AH1149" s="6"/>
      <c r="AI1149" s="6"/>
      <c r="AJ1149" s="6"/>
      <c r="AK1149" s="6"/>
      <c r="AX1149" s="63" t="e">
        <f t="shared" si="120"/>
        <v>#VALUE!</v>
      </c>
    </row>
    <row r="1150" spans="1:50" s="1" customFormat="1" ht="14.25" x14ac:dyDescent="0.2">
      <c r="A1150" s="6"/>
      <c r="B1150" s="6"/>
      <c r="C1150" s="6"/>
      <c r="D1150" s="3"/>
      <c r="E1150" s="70" t="str">
        <f>IF(ATA!E1150="","",ATA!E1150)</f>
        <v/>
      </c>
      <c r="F1150" s="51" t="str">
        <f>IF(ATA!F1150="","",ATA!F1150)</f>
        <v/>
      </c>
      <c r="G1150" s="11" t="str">
        <f>IF(ATA!G1150="","",ATA!G1150)</f>
        <v/>
      </c>
      <c r="H1150" s="55" t="str">
        <f>IF(ATA!H1150="","",ATA!H1150)</f>
        <v/>
      </c>
      <c r="I1150" s="31" t="str">
        <f>IF(AND(F1149="",H1149="in-sample"),"",IF(AND(Temp!fhor_indata=1,H1149="out-sample",H1150="out-sample"),I1149,IF(AND(F1150="",H1149="out-sample"),"",IF(AND(Temp!optSeasCoef=0,Temp!sts_add=1),IF(H1149="in-sample",IF(Q1149=bigT,((pCell/bigT)*F1149)+((1-(pCell/bigT))*(I1149+J1149)),IF(OR(F1150="",COUNT($F$2:F1149)&lt;=pCell),F1149,((pCell/COUNT($F$2:F1149))*F1149)+((1-(pCell/COUNT($F$2:F1149)))*(I1149+J1149)))),I1149),IF(AND(Temp!optSeasCoef=0,Temp!sts_multp=1),IF(H1149="in-sample",IF(Q1149=bigT,((pCell/bigT)*F1149)+((1-(pCell/bigT))*(I1149*J1149)),IF(OR(F1150="",COUNT(F$2:$F1149)&lt;=pCell),F1149,((pCell/COUNT($F$2:F1149))*F1149)+((1-(pCell/COUNT($F$2:F1149)))*(I1149*J1149)))),I1149),IF(Temp!sts_add=1,IF(H1149="in-sample",IF(Q1149=bigT,((pCell/bigT)*AX1149)+((1-(pCell/bigT))*(I1149+J1149)),IF(OR(F1150="",COUNT($AX$2:AX1149)&lt;=pCell),AX1149,((pCell/COUNT($AX$2:AX1149))*AX1149)+((1-(pCell/COUNT($AX$2:AX1149)))*(I1149+J1149)))),I1149),IF(H1149="in-sample",IF(Q1149=bigT,((pCell/bigT)*AX1149)+((1-(pCell/bigT))*(I1149*J1149)),IF(OR(F1150="",COUNT($AX$2:AX1149)&lt;=pCell),AX1149,((pCell/COUNT($AX$2:AX1149))*AX1149)+((1-(pCell/COUNT($AX$2:AX1149)))*(I1149*J1149)))),I1149)))))))</f>
        <v/>
      </c>
      <c r="J1150" s="31" t="str">
        <f>IF(AND(F1149="",H1149="in-sample"),"",IF(AND(Temp!fhor_indata=1,H1149="out-sample",H1150="out-sample"),J1149,IF(AND(F1150="",H1149="out-sample"),"",IF(AND(Temp!optSeasCoef=0,Temp!sts_add=1),IF(H1149="in-sample",IF(Q1149=bigT,((qCell/bigT)*(I1150-I1149))+((1-(qCell/bigT))*J1149),IF(OR(F1150="",COUNT($F$2:F1149)&lt;=qCell),IF(COUNT($F$2:F1149)=1,0,F1149-F1148),((qCell/COUNT($F$2:F1149))*(I1150-I1149))+((1-(qCell/COUNT($F$2:F1149)))*J1149))),J1149),IF(AND(Temp!optSeasCoef=0,Temp!sts_multp=1),IF(H1149="in-sample",IF(Q1149=bigT,((qCell/bigT)*(I1150/I1149))+((1-(qCell/bigT))*J1149),IF(qCell=0,1,IF(OR(F1150="",COUNT($F$2:F1149)&lt;=qCell),IF(COUNT($F$2:F1149)=1,1,F1149/F1148),((qCell/COUNT($F$2:F1149))*(I1150/I1149))+((1-(qCell/COUNT($F$2:F1149)))*J1149)))),J1149),IF(Temp!sts_add=1,IF(H1149="in-sample",IF(Q1149=bigT,((qCell/bigT)*(I1150-I1149))+((1-(qCell/bigT))*J1149),IF(OR(F1150="",COUNT($AX$2:AX1149)&lt;=qCell),IF(COUNT($AX$2:AX1149)=1,0,AX1149-AX1148),((qCell/COUNT($AX$2:AX1149))*(I1150-I1149))+((1-(qCell/COUNT($AX$2:AX1149)))*J1149))),J1149),IF(H1149="in-sample",IF(Q1149=bigT,((qCell/bigT)*(I1150/I1149))+((1-(qCell/bigT))*J1149),IF(qCell=0,1,IF(OR(F1150="",COUNT($AX$2:AX1149)&lt;=qCell),IF(COUNT($AX$2:AX1149)=1,1,AX1149/AX1148),((qCell/COUNT($AX$2:AX1149))*(I1150/I1149))+((1-(qCell/COUNT($AX$2:AX1149)))*J1149)))),J1149)))))))</f>
        <v/>
      </c>
      <c r="K1150" s="31" t="str">
        <f>IF(H1150="","",IF(AND(Temp!optSeasCoef=0,Temp!sts_add=1),IF(H1150="out-sample",I1150+(Q1150*J1150),I1150+J1150),IF(AND(Temp!optSeasCoef=0,Temp!sts_multp=1),IF(H1150="out-sample",I1150*(J1150^Q1150),I1150*J1150),IF(Temp!sts_add=1,IF(H1150="out-sample",(I1150+(Q1150*J1150))*G1150,(I1150+J1150)*G1150),IF(H1150="out-sample",I1150*(J1150^Q1150)*G1150,I1150*J1150*G1150)))))</f>
        <v/>
      </c>
      <c r="L1150" s="32" t="str">
        <f t="shared" si="121"/>
        <v/>
      </c>
      <c r="M1150" s="32" t="str">
        <f t="shared" si="122"/>
        <v/>
      </c>
      <c r="N1150" s="32" t="str">
        <f t="shared" si="123"/>
        <v/>
      </c>
      <c r="O1150" s="32" t="str">
        <f t="shared" si="124"/>
        <v/>
      </c>
      <c r="P1150" s="32" t="str">
        <f t="shared" si="125"/>
        <v/>
      </c>
      <c r="Q1150" s="3" t="str">
        <f>IF(AND(Temp!fhor_indata=1,F1150="",H1149="in-sample"),1,IF(AND(Temp!fhor_indata=1,H1149="out-sample",Q1149&lt;ATA!XfHor),Q1149+1,IF(F1150="","",IF(AND(H1150="out-sample",H1149="in-sample"),1,IF(AND(H1150="out-sample",H1149="out-sample"),Q1149+1,IF(ISNUMBER(Q1149),Q1149+1,1))))))</f>
        <v/>
      </c>
      <c r="R1150" s="3" t="str">
        <f t="shared" si="119"/>
        <v/>
      </c>
      <c r="S1150" s="6"/>
      <c r="T1150" s="6"/>
      <c r="U1150" s="6"/>
      <c r="V1150" s="6"/>
      <c r="W1150" s="6"/>
      <c r="X1150" s="6"/>
      <c r="Y1150" s="6"/>
      <c r="Z1150" s="6"/>
      <c r="AA1150" s="6"/>
      <c r="AB1150" s="6"/>
      <c r="AC1150" s="6"/>
      <c r="AD1150" s="6"/>
      <c r="AE1150" s="6"/>
      <c r="AF1150" s="6"/>
      <c r="AG1150" s="6"/>
      <c r="AH1150" s="6"/>
      <c r="AI1150" s="6"/>
      <c r="AJ1150" s="6"/>
      <c r="AK1150" s="6"/>
      <c r="AX1150" s="63" t="e">
        <f t="shared" si="120"/>
        <v>#VALUE!</v>
      </c>
    </row>
    <row r="1151" spans="1:50" s="1" customFormat="1" ht="14.25" x14ac:dyDescent="0.2">
      <c r="A1151" s="6"/>
      <c r="B1151" s="6"/>
      <c r="C1151" s="6"/>
      <c r="D1151" s="3"/>
      <c r="E1151" s="70" t="str">
        <f>IF(ATA!E1151="","",ATA!E1151)</f>
        <v/>
      </c>
      <c r="F1151" s="51" t="str">
        <f>IF(ATA!F1151="","",ATA!F1151)</f>
        <v/>
      </c>
      <c r="G1151" s="11" t="str">
        <f>IF(ATA!G1151="","",ATA!G1151)</f>
        <v/>
      </c>
      <c r="H1151" s="55" t="str">
        <f>IF(ATA!H1151="","",ATA!H1151)</f>
        <v/>
      </c>
      <c r="I1151" s="31" t="str">
        <f>IF(AND(F1150="",H1150="in-sample"),"",IF(AND(Temp!fhor_indata=1,H1150="out-sample",H1151="out-sample"),I1150,IF(AND(F1151="",H1150="out-sample"),"",IF(AND(Temp!optSeasCoef=0,Temp!sts_add=1),IF(H1150="in-sample",IF(Q1150=bigT,((pCell/bigT)*F1150)+((1-(pCell/bigT))*(I1150+J1150)),IF(OR(F1151="",COUNT($F$2:F1150)&lt;=pCell),F1150,((pCell/COUNT($F$2:F1150))*F1150)+((1-(pCell/COUNT($F$2:F1150)))*(I1150+J1150)))),I1150),IF(AND(Temp!optSeasCoef=0,Temp!sts_multp=1),IF(H1150="in-sample",IF(Q1150=bigT,((pCell/bigT)*F1150)+((1-(pCell/bigT))*(I1150*J1150)),IF(OR(F1151="",COUNT(F$2:$F1150)&lt;=pCell),F1150,((pCell/COUNT($F$2:F1150))*F1150)+((1-(pCell/COUNT($F$2:F1150)))*(I1150*J1150)))),I1150),IF(Temp!sts_add=1,IF(H1150="in-sample",IF(Q1150=bigT,((pCell/bigT)*AX1150)+((1-(pCell/bigT))*(I1150+J1150)),IF(OR(F1151="",COUNT($AX$2:AX1150)&lt;=pCell),AX1150,((pCell/COUNT($AX$2:AX1150))*AX1150)+((1-(pCell/COUNT($AX$2:AX1150)))*(I1150+J1150)))),I1150),IF(H1150="in-sample",IF(Q1150=bigT,((pCell/bigT)*AX1150)+((1-(pCell/bigT))*(I1150*J1150)),IF(OR(F1151="",COUNT($AX$2:AX1150)&lt;=pCell),AX1150,((pCell/COUNT($AX$2:AX1150))*AX1150)+((1-(pCell/COUNT($AX$2:AX1150)))*(I1150*J1150)))),I1150)))))))</f>
        <v/>
      </c>
      <c r="J1151" s="31" t="str">
        <f>IF(AND(F1150="",H1150="in-sample"),"",IF(AND(Temp!fhor_indata=1,H1150="out-sample",H1151="out-sample"),J1150,IF(AND(F1151="",H1150="out-sample"),"",IF(AND(Temp!optSeasCoef=0,Temp!sts_add=1),IF(H1150="in-sample",IF(Q1150=bigT,((qCell/bigT)*(I1151-I1150))+((1-(qCell/bigT))*J1150),IF(OR(F1151="",COUNT($F$2:F1150)&lt;=qCell),IF(COUNT($F$2:F1150)=1,0,F1150-F1149),((qCell/COUNT($F$2:F1150))*(I1151-I1150))+((1-(qCell/COUNT($F$2:F1150)))*J1150))),J1150),IF(AND(Temp!optSeasCoef=0,Temp!sts_multp=1),IF(H1150="in-sample",IF(Q1150=bigT,((qCell/bigT)*(I1151/I1150))+((1-(qCell/bigT))*J1150),IF(qCell=0,1,IF(OR(F1151="",COUNT($F$2:F1150)&lt;=qCell),IF(COUNT($F$2:F1150)=1,1,F1150/F1149),((qCell/COUNT($F$2:F1150))*(I1151/I1150))+((1-(qCell/COUNT($F$2:F1150)))*J1150)))),J1150),IF(Temp!sts_add=1,IF(H1150="in-sample",IF(Q1150=bigT,((qCell/bigT)*(I1151-I1150))+((1-(qCell/bigT))*J1150),IF(OR(F1151="",COUNT($AX$2:AX1150)&lt;=qCell),IF(COUNT($AX$2:AX1150)=1,0,AX1150-AX1149),((qCell/COUNT($AX$2:AX1150))*(I1151-I1150))+((1-(qCell/COUNT($AX$2:AX1150)))*J1150))),J1150),IF(H1150="in-sample",IF(Q1150=bigT,((qCell/bigT)*(I1151/I1150))+((1-(qCell/bigT))*J1150),IF(qCell=0,1,IF(OR(F1151="",COUNT($AX$2:AX1150)&lt;=qCell),IF(COUNT($AX$2:AX1150)=1,1,AX1150/AX1149),((qCell/COUNT($AX$2:AX1150))*(I1151/I1150))+((1-(qCell/COUNT($AX$2:AX1150)))*J1150)))),J1150)))))))</f>
        <v/>
      </c>
      <c r="K1151" s="31" t="str">
        <f>IF(H1151="","",IF(AND(Temp!optSeasCoef=0,Temp!sts_add=1),IF(H1151="out-sample",I1151+(Q1151*J1151),I1151+J1151),IF(AND(Temp!optSeasCoef=0,Temp!sts_multp=1),IF(H1151="out-sample",I1151*(J1151^Q1151),I1151*J1151),IF(Temp!sts_add=1,IF(H1151="out-sample",(I1151+(Q1151*J1151))*G1151,(I1151+J1151)*G1151),IF(H1151="out-sample",I1151*(J1151^Q1151)*G1151,I1151*J1151*G1151)))))</f>
        <v/>
      </c>
      <c r="L1151" s="32" t="str">
        <f t="shared" si="121"/>
        <v/>
      </c>
      <c r="M1151" s="32" t="str">
        <f t="shared" si="122"/>
        <v/>
      </c>
      <c r="N1151" s="32" t="str">
        <f t="shared" si="123"/>
        <v/>
      </c>
      <c r="O1151" s="32" t="str">
        <f t="shared" si="124"/>
        <v/>
      </c>
      <c r="P1151" s="32" t="str">
        <f t="shared" si="125"/>
        <v/>
      </c>
      <c r="Q1151" s="3" t="str">
        <f>IF(AND(Temp!fhor_indata=1,F1151="",H1150="in-sample"),1,IF(AND(Temp!fhor_indata=1,H1150="out-sample",Q1150&lt;ATA!XfHor),Q1150+1,IF(F1151="","",IF(AND(H1151="out-sample",H1150="in-sample"),1,IF(AND(H1151="out-sample",H1150="out-sample"),Q1150+1,IF(ISNUMBER(Q1150),Q1150+1,1))))))</f>
        <v/>
      </c>
      <c r="R1151" s="3" t="str">
        <f t="shared" si="119"/>
        <v/>
      </c>
      <c r="S1151" s="6"/>
      <c r="T1151" s="6"/>
      <c r="U1151" s="6"/>
      <c r="V1151" s="6"/>
      <c r="W1151" s="6"/>
      <c r="X1151" s="6"/>
      <c r="Y1151" s="6"/>
      <c r="Z1151" s="6"/>
      <c r="AA1151" s="6"/>
      <c r="AB1151" s="6"/>
      <c r="AC1151" s="6"/>
      <c r="AD1151" s="6"/>
      <c r="AE1151" s="6"/>
      <c r="AF1151" s="6"/>
      <c r="AG1151" s="6"/>
      <c r="AH1151" s="6"/>
      <c r="AI1151" s="6"/>
      <c r="AJ1151" s="6"/>
      <c r="AK1151" s="6"/>
      <c r="AX1151" s="63" t="e">
        <f t="shared" si="120"/>
        <v>#VALUE!</v>
      </c>
    </row>
    <row r="1152" spans="1:50" s="1" customFormat="1" ht="14.25" x14ac:dyDescent="0.2">
      <c r="A1152" s="6"/>
      <c r="B1152" s="6"/>
      <c r="C1152" s="6"/>
      <c r="D1152" s="3"/>
      <c r="E1152" s="70" t="str">
        <f>IF(ATA!E1152="","",ATA!E1152)</f>
        <v/>
      </c>
      <c r="F1152" s="51" t="str">
        <f>IF(ATA!F1152="","",ATA!F1152)</f>
        <v/>
      </c>
      <c r="G1152" s="11" t="str">
        <f>IF(ATA!G1152="","",ATA!G1152)</f>
        <v/>
      </c>
      <c r="H1152" s="55" t="str">
        <f>IF(ATA!H1152="","",ATA!H1152)</f>
        <v/>
      </c>
      <c r="I1152" s="31" t="str">
        <f>IF(AND(F1151="",H1151="in-sample"),"",IF(AND(Temp!fhor_indata=1,H1151="out-sample",H1152="out-sample"),I1151,IF(AND(F1152="",H1151="out-sample"),"",IF(AND(Temp!optSeasCoef=0,Temp!sts_add=1),IF(H1151="in-sample",IF(Q1151=bigT,((pCell/bigT)*F1151)+((1-(pCell/bigT))*(I1151+J1151)),IF(OR(F1152="",COUNT($F$2:F1151)&lt;=pCell),F1151,((pCell/COUNT($F$2:F1151))*F1151)+((1-(pCell/COUNT($F$2:F1151)))*(I1151+J1151)))),I1151),IF(AND(Temp!optSeasCoef=0,Temp!sts_multp=1),IF(H1151="in-sample",IF(Q1151=bigT,((pCell/bigT)*F1151)+((1-(pCell/bigT))*(I1151*J1151)),IF(OR(F1152="",COUNT(F$2:$F1151)&lt;=pCell),F1151,((pCell/COUNT($F$2:F1151))*F1151)+((1-(pCell/COUNT($F$2:F1151)))*(I1151*J1151)))),I1151),IF(Temp!sts_add=1,IF(H1151="in-sample",IF(Q1151=bigT,((pCell/bigT)*AX1151)+((1-(pCell/bigT))*(I1151+J1151)),IF(OR(F1152="",COUNT($AX$2:AX1151)&lt;=pCell),AX1151,((pCell/COUNT($AX$2:AX1151))*AX1151)+((1-(pCell/COUNT($AX$2:AX1151)))*(I1151+J1151)))),I1151),IF(H1151="in-sample",IF(Q1151=bigT,((pCell/bigT)*AX1151)+((1-(pCell/bigT))*(I1151*J1151)),IF(OR(F1152="",COUNT($AX$2:AX1151)&lt;=pCell),AX1151,((pCell/COUNT($AX$2:AX1151))*AX1151)+((1-(pCell/COUNT($AX$2:AX1151)))*(I1151*J1151)))),I1151)))))))</f>
        <v/>
      </c>
      <c r="J1152" s="31" t="str">
        <f>IF(AND(F1151="",H1151="in-sample"),"",IF(AND(Temp!fhor_indata=1,H1151="out-sample",H1152="out-sample"),J1151,IF(AND(F1152="",H1151="out-sample"),"",IF(AND(Temp!optSeasCoef=0,Temp!sts_add=1),IF(H1151="in-sample",IF(Q1151=bigT,((qCell/bigT)*(I1152-I1151))+((1-(qCell/bigT))*J1151),IF(OR(F1152="",COUNT($F$2:F1151)&lt;=qCell),IF(COUNT($F$2:F1151)=1,0,F1151-F1150),((qCell/COUNT($F$2:F1151))*(I1152-I1151))+((1-(qCell/COUNT($F$2:F1151)))*J1151))),J1151),IF(AND(Temp!optSeasCoef=0,Temp!sts_multp=1),IF(H1151="in-sample",IF(Q1151=bigT,((qCell/bigT)*(I1152/I1151))+((1-(qCell/bigT))*J1151),IF(qCell=0,1,IF(OR(F1152="",COUNT($F$2:F1151)&lt;=qCell),IF(COUNT($F$2:F1151)=1,1,F1151/F1150),((qCell/COUNT($F$2:F1151))*(I1152/I1151))+((1-(qCell/COUNT($F$2:F1151)))*J1151)))),J1151),IF(Temp!sts_add=1,IF(H1151="in-sample",IF(Q1151=bigT,((qCell/bigT)*(I1152-I1151))+((1-(qCell/bigT))*J1151),IF(OR(F1152="",COUNT($AX$2:AX1151)&lt;=qCell),IF(COUNT($AX$2:AX1151)=1,0,AX1151-AX1150),((qCell/COUNT($AX$2:AX1151))*(I1152-I1151))+((1-(qCell/COUNT($AX$2:AX1151)))*J1151))),J1151),IF(H1151="in-sample",IF(Q1151=bigT,((qCell/bigT)*(I1152/I1151))+((1-(qCell/bigT))*J1151),IF(qCell=0,1,IF(OR(F1152="",COUNT($AX$2:AX1151)&lt;=qCell),IF(COUNT($AX$2:AX1151)=1,1,AX1151/AX1150),((qCell/COUNT($AX$2:AX1151))*(I1152/I1151))+((1-(qCell/COUNT($AX$2:AX1151)))*J1151)))),J1151)))))))</f>
        <v/>
      </c>
      <c r="K1152" s="31" t="str">
        <f>IF(H1152="","",IF(AND(Temp!optSeasCoef=0,Temp!sts_add=1),IF(H1152="out-sample",I1152+(Q1152*J1152),I1152+J1152),IF(AND(Temp!optSeasCoef=0,Temp!sts_multp=1),IF(H1152="out-sample",I1152*(J1152^Q1152),I1152*J1152),IF(Temp!sts_add=1,IF(H1152="out-sample",(I1152+(Q1152*J1152))*G1152,(I1152+J1152)*G1152),IF(H1152="out-sample",I1152*(J1152^Q1152)*G1152,I1152*J1152*G1152)))))</f>
        <v/>
      </c>
      <c r="L1152" s="32" t="str">
        <f t="shared" si="121"/>
        <v/>
      </c>
      <c r="M1152" s="32" t="str">
        <f t="shared" si="122"/>
        <v/>
      </c>
      <c r="N1152" s="32" t="str">
        <f t="shared" si="123"/>
        <v/>
      </c>
      <c r="O1152" s="32" t="str">
        <f t="shared" si="124"/>
        <v/>
      </c>
      <c r="P1152" s="32" t="str">
        <f t="shared" si="125"/>
        <v/>
      </c>
      <c r="Q1152" s="3" t="str">
        <f>IF(AND(Temp!fhor_indata=1,F1152="",H1151="in-sample"),1,IF(AND(Temp!fhor_indata=1,H1151="out-sample",Q1151&lt;ATA!XfHor),Q1151+1,IF(F1152="","",IF(AND(H1152="out-sample",H1151="in-sample"),1,IF(AND(H1152="out-sample",H1151="out-sample"),Q1151+1,IF(ISNUMBER(Q1151),Q1151+1,1))))))</f>
        <v/>
      </c>
      <c r="R1152" s="3" t="str">
        <f t="shared" si="119"/>
        <v/>
      </c>
      <c r="S1152" s="6"/>
      <c r="T1152" s="6"/>
      <c r="U1152" s="6"/>
      <c r="V1152" s="6"/>
      <c r="W1152" s="6"/>
      <c r="X1152" s="6"/>
      <c r="Y1152" s="6"/>
      <c r="Z1152" s="6"/>
      <c r="AA1152" s="6"/>
      <c r="AB1152" s="6"/>
      <c r="AC1152" s="6"/>
      <c r="AD1152" s="6"/>
      <c r="AE1152" s="6"/>
      <c r="AF1152" s="6"/>
      <c r="AG1152" s="6"/>
      <c r="AH1152" s="6"/>
      <c r="AI1152" s="6"/>
      <c r="AJ1152" s="6"/>
      <c r="AK1152" s="6"/>
      <c r="AX1152" s="63" t="e">
        <f t="shared" si="120"/>
        <v>#VALUE!</v>
      </c>
    </row>
    <row r="1153" spans="1:50" s="1" customFormat="1" ht="14.25" x14ac:dyDescent="0.2">
      <c r="A1153" s="6"/>
      <c r="B1153" s="6"/>
      <c r="C1153" s="6"/>
      <c r="D1153" s="3"/>
      <c r="E1153" s="70" t="str">
        <f>IF(ATA!E1153="","",ATA!E1153)</f>
        <v/>
      </c>
      <c r="F1153" s="51" t="str">
        <f>IF(ATA!F1153="","",ATA!F1153)</f>
        <v/>
      </c>
      <c r="G1153" s="11" t="str">
        <f>IF(ATA!G1153="","",ATA!G1153)</f>
        <v/>
      </c>
      <c r="H1153" s="55" t="str">
        <f>IF(ATA!H1153="","",ATA!H1153)</f>
        <v/>
      </c>
      <c r="I1153" s="31" t="str">
        <f>IF(AND(F1152="",H1152="in-sample"),"",IF(AND(Temp!fhor_indata=1,H1152="out-sample",H1153="out-sample"),I1152,IF(AND(F1153="",H1152="out-sample"),"",IF(AND(Temp!optSeasCoef=0,Temp!sts_add=1),IF(H1152="in-sample",IF(Q1152=bigT,((pCell/bigT)*F1152)+((1-(pCell/bigT))*(I1152+J1152)),IF(OR(F1153="",COUNT($F$2:F1152)&lt;=pCell),F1152,((pCell/COUNT($F$2:F1152))*F1152)+((1-(pCell/COUNT($F$2:F1152)))*(I1152+J1152)))),I1152),IF(AND(Temp!optSeasCoef=0,Temp!sts_multp=1),IF(H1152="in-sample",IF(Q1152=bigT,((pCell/bigT)*F1152)+((1-(pCell/bigT))*(I1152*J1152)),IF(OR(F1153="",COUNT(F$2:$F1152)&lt;=pCell),F1152,((pCell/COUNT($F$2:F1152))*F1152)+((1-(pCell/COUNT($F$2:F1152)))*(I1152*J1152)))),I1152),IF(Temp!sts_add=1,IF(H1152="in-sample",IF(Q1152=bigT,((pCell/bigT)*AX1152)+((1-(pCell/bigT))*(I1152+J1152)),IF(OR(F1153="",COUNT($AX$2:AX1152)&lt;=pCell),AX1152,((pCell/COUNT($AX$2:AX1152))*AX1152)+((1-(pCell/COUNT($AX$2:AX1152)))*(I1152+J1152)))),I1152),IF(H1152="in-sample",IF(Q1152=bigT,((pCell/bigT)*AX1152)+((1-(pCell/bigT))*(I1152*J1152)),IF(OR(F1153="",COUNT($AX$2:AX1152)&lt;=pCell),AX1152,((pCell/COUNT($AX$2:AX1152))*AX1152)+((1-(pCell/COUNT($AX$2:AX1152)))*(I1152*J1152)))),I1152)))))))</f>
        <v/>
      </c>
      <c r="J1153" s="31" t="str">
        <f>IF(AND(F1152="",H1152="in-sample"),"",IF(AND(Temp!fhor_indata=1,H1152="out-sample",H1153="out-sample"),J1152,IF(AND(F1153="",H1152="out-sample"),"",IF(AND(Temp!optSeasCoef=0,Temp!sts_add=1),IF(H1152="in-sample",IF(Q1152=bigT,((qCell/bigT)*(I1153-I1152))+((1-(qCell/bigT))*J1152),IF(OR(F1153="",COUNT($F$2:F1152)&lt;=qCell),IF(COUNT($F$2:F1152)=1,0,F1152-F1151),((qCell/COUNT($F$2:F1152))*(I1153-I1152))+((1-(qCell/COUNT($F$2:F1152)))*J1152))),J1152),IF(AND(Temp!optSeasCoef=0,Temp!sts_multp=1),IF(H1152="in-sample",IF(Q1152=bigT,((qCell/bigT)*(I1153/I1152))+((1-(qCell/bigT))*J1152),IF(qCell=0,1,IF(OR(F1153="",COUNT($F$2:F1152)&lt;=qCell),IF(COUNT($F$2:F1152)=1,1,F1152/F1151),((qCell/COUNT($F$2:F1152))*(I1153/I1152))+((1-(qCell/COUNT($F$2:F1152)))*J1152)))),J1152),IF(Temp!sts_add=1,IF(H1152="in-sample",IF(Q1152=bigT,((qCell/bigT)*(I1153-I1152))+((1-(qCell/bigT))*J1152),IF(OR(F1153="",COUNT($AX$2:AX1152)&lt;=qCell),IF(COUNT($AX$2:AX1152)=1,0,AX1152-AX1151),((qCell/COUNT($AX$2:AX1152))*(I1153-I1152))+((1-(qCell/COUNT($AX$2:AX1152)))*J1152))),J1152),IF(H1152="in-sample",IF(Q1152=bigT,((qCell/bigT)*(I1153/I1152))+((1-(qCell/bigT))*J1152),IF(qCell=0,1,IF(OR(F1153="",COUNT($AX$2:AX1152)&lt;=qCell),IF(COUNT($AX$2:AX1152)=1,1,AX1152/AX1151),((qCell/COUNT($AX$2:AX1152))*(I1153/I1152))+((1-(qCell/COUNT($AX$2:AX1152)))*J1152)))),J1152)))))))</f>
        <v/>
      </c>
      <c r="K1153" s="31" t="str">
        <f>IF(H1153="","",IF(AND(Temp!optSeasCoef=0,Temp!sts_add=1),IF(H1153="out-sample",I1153+(Q1153*J1153),I1153+J1153),IF(AND(Temp!optSeasCoef=0,Temp!sts_multp=1),IF(H1153="out-sample",I1153*(J1153^Q1153),I1153*J1153),IF(Temp!sts_add=1,IF(H1153="out-sample",(I1153+(Q1153*J1153))*G1153,(I1153+J1153)*G1153),IF(H1153="out-sample",I1153*(J1153^Q1153)*G1153,I1153*J1153*G1153)))))</f>
        <v/>
      </c>
      <c r="L1153" s="32" t="str">
        <f t="shared" si="121"/>
        <v/>
      </c>
      <c r="M1153" s="32" t="str">
        <f t="shared" si="122"/>
        <v/>
      </c>
      <c r="N1153" s="32" t="str">
        <f t="shared" si="123"/>
        <v/>
      </c>
      <c r="O1153" s="32" t="str">
        <f t="shared" si="124"/>
        <v/>
      </c>
      <c r="P1153" s="32" t="str">
        <f t="shared" si="125"/>
        <v/>
      </c>
      <c r="Q1153" s="3" t="str">
        <f>IF(AND(Temp!fhor_indata=1,F1153="",H1152="in-sample"),1,IF(AND(Temp!fhor_indata=1,H1152="out-sample",Q1152&lt;ATA!XfHor),Q1152+1,IF(F1153="","",IF(AND(H1153="out-sample",H1152="in-sample"),1,IF(AND(H1153="out-sample",H1152="out-sample"),Q1152+1,IF(ISNUMBER(Q1152),Q1152+1,1))))))</f>
        <v/>
      </c>
      <c r="R1153" s="3" t="str">
        <f t="shared" si="119"/>
        <v/>
      </c>
      <c r="S1153" s="6"/>
      <c r="T1153" s="6"/>
      <c r="U1153" s="6"/>
      <c r="V1153" s="6"/>
      <c r="W1153" s="6"/>
      <c r="X1153" s="6"/>
      <c r="Y1153" s="6"/>
      <c r="Z1153" s="6"/>
      <c r="AA1153" s="6"/>
      <c r="AB1153" s="6"/>
      <c r="AC1153" s="6"/>
      <c r="AD1153" s="6"/>
      <c r="AE1153" s="6"/>
      <c r="AF1153" s="6"/>
      <c r="AG1153" s="6"/>
      <c r="AH1153" s="6"/>
      <c r="AI1153" s="6"/>
      <c r="AJ1153" s="6"/>
      <c r="AK1153" s="6"/>
      <c r="AX1153" s="63" t="e">
        <f t="shared" si="120"/>
        <v>#VALUE!</v>
      </c>
    </row>
    <row r="1154" spans="1:50" s="1" customFormat="1" ht="14.25" x14ac:dyDescent="0.2">
      <c r="A1154" s="6"/>
      <c r="B1154" s="6"/>
      <c r="C1154" s="6"/>
      <c r="D1154" s="3"/>
      <c r="E1154" s="70" t="str">
        <f>IF(ATA!E1154="","",ATA!E1154)</f>
        <v/>
      </c>
      <c r="F1154" s="51" t="str">
        <f>IF(ATA!F1154="","",ATA!F1154)</f>
        <v/>
      </c>
      <c r="G1154" s="11" t="str">
        <f>IF(ATA!G1154="","",ATA!G1154)</f>
        <v/>
      </c>
      <c r="H1154" s="55" t="str">
        <f>IF(ATA!H1154="","",ATA!H1154)</f>
        <v/>
      </c>
      <c r="I1154" s="31" t="str">
        <f>IF(AND(F1153="",H1153="in-sample"),"",IF(AND(Temp!fhor_indata=1,H1153="out-sample",H1154="out-sample"),I1153,IF(AND(F1154="",H1153="out-sample"),"",IF(AND(Temp!optSeasCoef=0,Temp!sts_add=1),IF(H1153="in-sample",IF(Q1153=bigT,((pCell/bigT)*F1153)+((1-(pCell/bigT))*(I1153+J1153)),IF(OR(F1154="",COUNT($F$2:F1153)&lt;=pCell),F1153,((pCell/COUNT($F$2:F1153))*F1153)+((1-(pCell/COUNT($F$2:F1153)))*(I1153+J1153)))),I1153),IF(AND(Temp!optSeasCoef=0,Temp!sts_multp=1),IF(H1153="in-sample",IF(Q1153=bigT,((pCell/bigT)*F1153)+((1-(pCell/bigT))*(I1153*J1153)),IF(OR(F1154="",COUNT(F$2:$F1153)&lt;=pCell),F1153,((pCell/COUNT($F$2:F1153))*F1153)+((1-(pCell/COUNT($F$2:F1153)))*(I1153*J1153)))),I1153),IF(Temp!sts_add=1,IF(H1153="in-sample",IF(Q1153=bigT,((pCell/bigT)*AX1153)+((1-(pCell/bigT))*(I1153+J1153)),IF(OR(F1154="",COUNT($AX$2:AX1153)&lt;=pCell),AX1153,((pCell/COUNT($AX$2:AX1153))*AX1153)+((1-(pCell/COUNT($AX$2:AX1153)))*(I1153+J1153)))),I1153),IF(H1153="in-sample",IF(Q1153=bigT,((pCell/bigT)*AX1153)+((1-(pCell/bigT))*(I1153*J1153)),IF(OR(F1154="",COUNT($AX$2:AX1153)&lt;=pCell),AX1153,((pCell/COUNT($AX$2:AX1153))*AX1153)+((1-(pCell/COUNT($AX$2:AX1153)))*(I1153*J1153)))),I1153)))))))</f>
        <v/>
      </c>
      <c r="J1154" s="31" t="str">
        <f>IF(AND(F1153="",H1153="in-sample"),"",IF(AND(Temp!fhor_indata=1,H1153="out-sample",H1154="out-sample"),J1153,IF(AND(F1154="",H1153="out-sample"),"",IF(AND(Temp!optSeasCoef=0,Temp!sts_add=1),IF(H1153="in-sample",IF(Q1153=bigT,((qCell/bigT)*(I1154-I1153))+((1-(qCell/bigT))*J1153),IF(OR(F1154="",COUNT($F$2:F1153)&lt;=qCell),IF(COUNT($F$2:F1153)=1,0,F1153-F1152),((qCell/COUNT($F$2:F1153))*(I1154-I1153))+((1-(qCell/COUNT($F$2:F1153)))*J1153))),J1153),IF(AND(Temp!optSeasCoef=0,Temp!sts_multp=1),IF(H1153="in-sample",IF(Q1153=bigT,((qCell/bigT)*(I1154/I1153))+((1-(qCell/bigT))*J1153),IF(qCell=0,1,IF(OR(F1154="",COUNT($F$2:F1153)&lt;=qCell),IF(COUNT($F$2:F1153)=1,1,F1153/F1152),((qCell/COUNT($F$2:F1153))*(I1154/I1153))+((1-(qCell/COUNT($F$2:F1153)))*J1153)))),J1153),IF(Temp!sts_add=1,IF(H1153="in-sample",IF(Q1153=bigT,((qCell/bigT)*(I1154-I1153))+((1-(qCell/bigT))*J1153),IF(OR(F1154="",COUNT($AX$2:AX1153)&lt;=qCell),IF(COUNT($AX$2:AX1153)=1,0,AX1153-AX1152),((qCell/COUNT($AX$2:AX1153))*(I1154-I1153))+((1-(qCell/COUNT($AX$2:AX1153)))*J1153))),J1153),IF(H1153="in-sample",IF(Q1153=bigT,((qCell/bigT)*(I1154/I1153))+((1-(qCell/bigT))*J1153),IF(qCell=0,1,IF(OR(F1154="",COUNT($AX$2:AX1153)&lt;=qCell),IF(COUNT($AX$2:AX1153)=1,1,AX1153/AX1152),((qCell/COUNT($AX$2:AX1153))*(I1154/I1153))+((1-(qCell/COUNT($AX$2:AX1153)))*J1153)))),J1153)))))))</f>
        <v/>
      </c>
      <c r="K1154" s="31" t="str">
        <f>IF(H1154="","",IF(AND(Temp!optSeasCoef=0,Temp!sts_add=1),IF(H1154="out-sample",I1154+(Q1154*J1154),I1154+J1154),IF(AND(Temp!optSeasCoef=0,Temp!sts_multp=1),IF(H1154="out-sample",I1154*(J1154^Q1154),I1154*J1154),IF(Temp!sts_add=1,IF(H1154="out-sample",(I1154+(Q1154*J1154))*G1154,(I1154+J1154)*G1154),IF(H1154="out-sample",I1154*(J1154^Q1154)*G1154,I1154*J1154*G1154)))))</f>
        <v/>
      </c>
      <c r="L1154" s="32" t="str">
        <f t="shared" si="121"/>
        <v/>
      </c>
      <c r="M1154" s="32" t="str">
        <f t="shared" si="122"/>
        <v/>
      </c>
      <c r="N1154" s="32" t="str">
        <f t="shared" si="123"/>
        <v/>
      </c>
      <c r="O1154" s="32" t="str">
        <f t="shared" si="124"/>
        <v/>
      </c>
      <c r="P1154" s="32" t="str">
        <f t="shared" si="125"/>
        <v/>
      </c>
      <c r="Q1154" s="3" t="str">
        <f>IF(AND(Temp!fhor_indata=1,F1154="",H1153="in-sample"),1,IF(AND(Temp!fhor_indata=1,H1153="out-sample",Q1153&lt;ATA!XfHor),Q1153+1,IF(F1154="","",IF(AND(H1154="out-sample",H1153="in-sample"),1,IF(AND(H1154="out-sample",H1153="out-sample"),Q1153+1,IF(ISNUMBER(Q1153),Q1153+1,1))))))</f>
        <v/>
      </c>
      <c r="R1154" s="3" t="str">
        <f t="shared" ref="R1154:R1217" si="126">IF(F1154="","",bigT-Q1154)</f>
        <v/>
      </c>
      <c r="S1154" s="6"/>
      <c r="T1154" s="6"/>
      <c r="U1154" s="6"/>
      <c r="V1154" s="6"/>
      <c r="W1154" s="6"/>
      <c r="X1154" s="6"/>
      <c r="Y1154" s="6"/>
      <c r="Z1154" s="6"/>
      <c r="AA1154" s="6"/>
      <c r="AB1154" s="6"/>
      <c r="AC1154" s="6"/>
      <c r="AD1154" s="6"/>
      <c r="AE1154" s="6"/>
      <c r="AF1154" s="6"/>
      <c r="AG1154" s="6"/>
      <c r="AH1154" s="6"/>
      <c r="AI1154" s="6"/>
      <c r="AJ1154" s="6"/>
      <c r="AK1154" s="6"/>
      <c r="AX1154" s="63" t="e">
        <f t="shared" si="120"/>
        <v>#VALUE!</v>
      </c>
    </row>
    <row r="1155" spans="1:50" s="1" customFormat="1" ht="14.25" x14ac:dyDescent="0.2">
      <c r="A1155" s="6"/>
      <c r="B1155" s="6"/>
      <c r="C1155" s="6"/>
      <c r="D1155" s="3"/>
      <c r="E1155" s="70" t="str">
        <f>IF(ATA!E1155="","",ATA!E1155)</f>
        <v/>
      </c>
      <c r="F1155" s="51" t="str">
        <f>IF(ATA!F1155="","",ATA!F1155)</f>
        <v/>
      </c>
      <c r="G1155" s="11" t="str">
        <f>IF(ATA!G1155="","",ATA!G1155)</f>
        <v/>
      </c>
      <c r="H1155" s="55" t="str">
        <f>IF(ATA!H1155="","",ATA!H1155)</f>
        <v/>
      </c>
      <c r="I1155" s="31" t="str">
        <f>IF(AND(F1154="",H1154="in-sample"),"",IF(AND(Temp!fhor_indata=1,H1154="out-sample",H1155="out-sample"),I1154,IF(AND(F1155="",H1154="out-sample"),"",IF(AND(Temp!optSeasCoef=0,Temp!sts_add=1),IF(H1154="in-sample",IF(Q1154=bigT,((pCell/bigT)*F1154)+((1-(pCell/bigT))*(I1154+J1154)),IF(OR(F1155="",COUNT($F$2:F1154)&lt;=pCell),F1154,((pCell/COUNT($F$2:F1154))*F1154)+((1-(pCell/COUNT($F$2:F1154)))*(I1154+J1154)))),I1154),IF(AND(Temp!optSeasCoef=0,Temp!sts_multp=1),IF(H1154="in-sample",IF(Q1154=bigT,((pCell/bigT)*F1154)+((1-(pCell/bigT))*(I1154*J1154)),IF(OR(F1155="",COUNT(F$2:$F1154)&lt;=pCell),F1154,((pCell/COUNT($F$2:F1154))*F1154)+((1-(pCell/COUNT($F$2:F1154)))*(I1154*J1154)))),I1154),IF(Temp!sts_add=1,IF(H1154="in-sample",IF(Q1154=bigT,((pCell/bigT)*AX1154)+((1-(pCell/bigT))*(I1154+J1154)),IF(OR(F1155="",COUNT($AX$2:AX1154)&lt;=pCell),AX1154,((pCell/COUNT($AX$2:AX1154))*AX1154)+((1-(pCell/COUNT($AX$2:AX1154)))*(I1154+J1154)))),I1154),IF(H1154="in-sample",IF(Q1154=bigT,((pCell/bigT)*AX1154)+((1-(pCell/bigT))*(I1154*J1154)),IF(OR(F1155="",COUNT($AX$2:AX1154)&lt;=pCell),AX1154,((pCell/COUNT($AX$2:AX1154))*AX1154)+((1-(pCell/COUNT($AX$2:AX1154)))*(I1154*J1154)))),I1154)))))))</f>
        <v/>
      </c>
      <c r="J1155" s="31" t="str">
        <f>IF(AND(F1154="",H1154="in-sample"),"",IF(AND(Temp!fhor_indata=1,H1154="out-sample",H1155="out-sample"),J1154,IF(AND(F1155="",H1154="out-sample"),"",IF(AND(Temp!optSeasCoef=0,Temp!sts_add=1),IF(H1154="in-sample",IF(Q1154=bigT,((qCell/bigT)*(I1155-I1154))+((1-(qCell/bigT))*J1154),IF(OR(F1155="",COUNT($F$2:F1154)&lt;=qCell),IF(COUNT($F$2:F1154)=1,0,F1154-F1153),((qCell/COUNT($F$2:F1154))*(I1155-I1154))+((1-(qCell/COUNT($F$2:F1154)))*J1154))),J1154),IF(AND(Temp!optSeasCoef=0,Temp!sts_multp=1),IF(H1154="in-sample",IF(Q1154=bigT,((qCell/bigT)*(I1155/I1154))+((1-(qCell/bigT))*J1154),IF(qCell=0,1,IF(OR(F1155="",COUNT($F$2:F1154)&lt;=qCell),IF(COUNT($F$2:F1154)=1,1,F1154/F1153),((qCell/COUNT($F$2:F1154))*(I1155/I1154))+((1-(qCell/COUNT($F$2:F1154)))*J1154)))),J1154),IF(Temp!sts_add=1,IF(H1154="in-sample",IF(Q1154=bigT,((qCell/bigT)*(I1155-I1154))+((1-(qCell/bigT))*J1154),IF(OR(F1155="",COUNT($AX$2:AX1154)&lt;=qCell),IF(COUNT($AX$2:AX1154)=1,0,AX1154-AX1153),((qCell/COUNT($AX$2:AX1154))*(I1155-I1154))+((1-(qCell/COUNT($AX$2:AX1154)))*J1154))),J1154),IF(H1154="in-sample",IF(Q1154=bigT,((qCell/bigT)*(I1155/I1154))+((1-(qCell/bigT))*J1154),IF(qCell=0,1,IF(OR(F1155="",COUNT($AX$2:AX1154)&lt;=qCell),IF(COUNT($AX$2:AX1154)=1,1,AX1154/AX1153),((qCell/COUNT($AX$2:AX1154))*(I1155/I1154))+((1-(qCell/COUNT($AX$2:AX1154)))*J1154)))),J1154)))))))</f>
        <v/>
      </c>
      <c r="K1155" s="31" t="str">
        <f>IF(H1155="","",IF(AND(Temp!optSeasCoef=0,Temp!sts_add=1),IF(H1155="out-sample",I1155+(Q1155*J1155),I1155+J1155),IF(AND(Temp!optSeasCoef=0,Temp!sts_multp=1),IF(H1155="out-sample",I1155*(J1155^Q1155),I1155*J1155),IF(Temp!sts_add=1,IF(H1155="out-sample",(I1155+(Q1155*J1155))*G1155,(I1155+J1155)*G1155),IF(H1155="out-sample",I1155*(J1155^Q1155)*G1155,I1155*J1155*G1155)))))</f>
        <v/>
      </c>
      <c r="L1155" s="32" t="str">
        <f t="shared" si="121"/>
        <v/>
      </c>
      <c r="M1155" s="32" t="str">
        <f t="shared" si="122"/>
        <v/>
      </c>
      <c r="N1155" s="32" t="str">
        <f t="shared" si="123"/>
        <v/>
      </c>
      <c r="O1155" s="32" t="str">
        <f t="shared" si="124"/>
        <v/>
      </c>
      <c r="P1155" s="32" t="str">
        <f t="shared" si="125"/>
        <v/>
      </c>
      <c r="Q1155" s="3" t="str">
        <f>IF(AND(Temp!fhor_indata=1,F1155="",H1154="in-sample"),1,IF(AND(Temp!fhor_indata=1,H1154="out-sample",Q1154&lt;ATA!XfHor),Q1154+1,IF(F1155="","",IF(AND(H1155="out-sample",H1154="in-sample"),1,IF(AND(H1155="out-sample",H1154="out-sample"),Q1154+1,IF(ISNUMBER(Q1154),Q1154+1,1))))))</f>
        <v/>
      </c>
      <c r="R1155" s="3" t="str">
        <f t="shared" si="126"/>
        <v/>
      </c>
      <c r="S1155" s="6"/>
      <c r="T1155" s="6"/>
      <c r="U1155" s="6"/>
      <c r="V1155" s="6"/>
      <c r="W1155" s="6"/>
      <c r="X1155" s="6"/>
      <c r="Y1155" s="6"/>
      <c r="Z1155" s="6"/>
      <c r="AA1155" s="6"/>
      <c r="AB1155" s="6"/>
      <c r="AC1155" s="6"/>
      <c r="AD1155" s="6"/>
      <c r="AE1155" s="6"/>
      <c r="AF1155" s="6"/>
      <c r="AG1155" s="6"/>
      <c r="AH1155" s="6"/>
      <c r="AI1155" s="6"/>
      <c r="AJ1155" s="6"/>
      <c r="AK1155" s="6"/>
      <c r="AX1155" s="63" t="e">
        <f t="shared" ref="AX1155:AX1218" si="127">IF(ISBLANK(F1155),"",F1155/G1155)</f>
        <v>#VALUE!</v>
      </c>
    </row>
    <row r="1156" spans="1:50" s="1" customFormat="1" ht="14.25" x14ac:dyDescent="0.2">
      <c r="A1156" s="6"/>
      <c r="B1156" s="6"/>
      <c r="C1156" s="6"/>
      <c r="D1156" s="3"/>
      <c r="E1156" s="70" t="str">
        <f>IF(ATA!E1156="","",ATA!E1156)</f>
        <v/>
      </c>
      <c r="F1156" s="51" t="str">
        <f>IF(ATA!F1156="","",ATA!F1156)</f>
        <v/>
      </c>
      <c r="G1156" s="11" t="str">
        <f>IF(ATA!G1156="","",ATA!G1156)</f>
        <v/>
      </c>
      <c r="H1156" s="55" t="str">
        <f>IF(ATA!H1156="","",ATA!H1156)</f>
        <v/>
      </c>
      <c r="I1156" s="31" t="str">
        <f>IF(AND(F1155="",H1155="in-sample"),"",IF(AND(Temp!fhor_indata=1,H1155="out-sample",H1156="out-sample"),I1155,IF(AND(F1156="",H1155="out-sample"),"",IF(AND(Temp!optSeasCoef=0,Temp!sts_add=1),IF(H1155="in-sample",IF(Q1155=bigT,((pCell/bigT)*F1155)+((1-(pCell/bigT))*(I1155+J1155)),IF(OR(F1156="",COUNT($F$2:F1155)&lt;=pCell),F1155,((pCell/COUNT($F$2:F1155))*F1155)+((1-(pCell/COUNT($F$2:F1155)))*(I1155+J1155)))),I1155),IF(AND(Temp!optSeasCoef=0,Temp!sts_multp=1),IF(H1155="in-sample",IF(Q1155=bigT,((pCell/bigT)*F1155)+((1-(pCell/bigT))*(I1155*J1155)),IF(OR(F1156="",COUNT(F$2:$F1155)&lt;=pCell),F1155,((pCell/COUNT($F$2:F1155))*F1155)+((1-(pCell/COUNT($F$2:F1155)))*(I1155*J1155)))),I1155),IF(Temp!sts_add=1,IF(H1155="in-sample",IF(Q1155=bigT,((pCell/bigT)*AX1155)+((1-(pCell/bigT))*(I1155+J1155)),IF(OR(F1156="",COUNT($AX$2:AX1155)&lt;=pCell),AX1155,((pCell/COUNT($AX$2:AX1155))*AX1155)+((1-(pCell/COUNT($AX$2:AX1155)))*(I1155+J1155)))),I1155),IF(H1155="in-sample",IF(Q1155=bigT,((pCell/bigT)*AX1155)+((1-(pCell/bigT))*(I1155*J1155)),IF(OR(F1156="",COUNT($AX$2:AX1155)&lt;=pCell),AX1155,((pCell/COUNT($AX$2:AX1155))*AX1155)+((1-(pCell/COUNT($AX$2:AX1155)))*(I1155*J1155)))),I1155)))))))</f>
        <v/>
      </c>
      <c r="J1156" s="31" t="str">
        <f>IF(AND(F1155="",H1155="in-sample"),"",IF(AND(Temp!fhor_indata=1,H1155="out-sample",H1156="out-sample"),J1155,IF(AND(F1156="",H1155="out-sample"),"",IF(AND(Temp!optSeasCoef=0,Temp!sts_add=1),IF(H1155="in-sample",IF(Q1155=bigT,((qCell/bigT)*(I1156-I1155))+((1-(qCell/bigT))*J1155),IF(OR(F1156="",COUNT($F$2:F1155)&lt;=qCell),IF(COUNT($F$2:F1155)=1,0,F1155-F1154),((qCell/COUNT($F$2:F1155))*(I1156-I1155))+((1-(qCell/COUNT($F$2:F1155)))*J1155))),J1155),IF(AND(Temp!optSeasCoef=0,Temp!sts_multp=1),IF(H1155="in-sample",IF(Q1155=bigT,((qCell/bigT)*(I1156/I1155))+((1-(qCell/bigT))*J1155),IF(qCell=0,1,IF(OR(F1156="",COUNT($F$2:F1155)&lt;=qCell),IF(COUNT($F$2:F1155)=1,1,F1155/F1154),((qCell/COUNT($F$2:F1155))*(I1156/I1155))+((1-(qCell/COUNT($F$2:F1155)))*J1155)))),J1155),IF(Temp!sts_add=1,IF(H1155="in-sample",IF(Q1155=bigT,((qCell/bigT)*(I1156-I1155))+((1-(qCell/bigT))*J1155),IF(OR(F1156="",COUNT($AX$2:AX1155)&lt;=qCell),IF(COUNT($AX$2:AX1155)=1,0,AX1155-AX1154),((qCell/COUNT($AX$2:AX1155))*(I1156-I1155))+((1-(qCell/COUNT($AX$2:AX1155)))*J1155))),J1155),IF(H1155="in-sample",IF(Q1155=bigT,((qCell/bigT)*(I1156/I1155))+((1-(qCell/bigT))*J1155),IF(qCell=0,1,IF(OR(F1156="",COUNT($AX$2:AX1155)&lt;=qCell),IF(COUNT($AX$2:AX1155)=1,1,AX1155/AX1154),((qCell/COUNT($AX$2:AX1155))*(I1156/I1155))+((1-(qCell/COUNT($AX$2:AX1155)))*J1155)))),J1155)))))))</f>
        <v/>
      </c>
      <c r="K1156" s="31" t="str">
        <f>IF(H1156="","",IF(AND(Temp!optSeasCoef=0,Temp!sts_add=1),IF(H1156="out-sample",I1156+(Q1156*J1156),I1156+J1156),IF(AND(Temp!optSeasCoef=0,Temp!sts_multp=1),IF(H1156="out-sample",I1156*(J1156^Q1156),I1156*J1156),IF(Temp!sts_add=1,IF(H1156="out-sample",(I1156+(Q1156*J1156))*G1156,(I1156+J1156)*G1156),IF(H1156="out-sample",I1156*(J1156^Q1156)*G1156,I1156*J1156*G1156)))))</f>
        <v/>
      </c>
      <c r="L1156" s="32" t="str">
        <f t="shared" ref="L1156:L1219" si="128">IF(F1156="","",F1156-K1156)</f>
        <v/>
      </c>
      <c r="M1156" s="32" t="str">
        <f t="shared" ref="M1156:M1219" si="129">IF(F1156="","",ABS(L1156))</f>
        <v/>
      </c>
      <c r="N1156" s="32" t="str">
        <f t="shared" ref="N1156:N1219" si="130">IF(F1156="","",L1156^2)</f>
        <v/>
      </c>
      <c r="O1156" s="32" t="str">
        <f t="shared" ref="O1156:O1219" si="131">IF(F1156="","",ABS((F1156-K1156)/K1156)*100)</f>
        <v/>
      </c>
      <c r="P1156" s="32" t="str">
        <f t="shared" ref="P1156:P1219" si="132">IF(F1156="","",(M1156/(ABS(K1156)+ABS(F1156)))*200)</f>
        <v/>
      </c>
      <c r="Q1156" s="3" t="str">
        <f>IF(AND(Temp!fhor_indata=1,F1156="",H1155="in-sample"),1,IF(AND(Temp!fhor_indata=1,H1155="out-sample",Q1155&lt;ATA!XfHor),Q1155+1,IF(F1156="","",IF(AND(H1156="out-sample",H1155="in-sample"),1,IF(AND(H1156="out-sample",H1155="out-sample"),Q1155+1,IF(ISNUMBER(Q1155),Q1155+1,1))))))</f>
        <v/>
      </c>
      <c r="R1156" s="3" t="str">
        <f t="shared" si="126"/>
        <v/>
      </c>
      <c r="S1156" s="6"/>
      <c r="T1156" s="6"/>
      <c r="U1156" s="6"/>
      <c r="V1156" s="6"/>
      <c r="W1156" s="6"/>
      <c r="X1156" s="6"/>
      <c r="Y1156" s="6"/>
      <c r="Z1156" s="6"/>
      <c r="AA1156" s="6"/>
      <c r="AB1156" s="6"/>
      <c r="AC1156" s="6"/>
      <c r="AD1156" s="6"/>
      <c r="AE1156" s="6"/>
      <c r="AF1156" s="6"/>
      <c r="AG1156" s="6"/>
      <c r="AH1156" s="6"/>
      <c r="AI1156" s="6"/>
      <c r="AJ1156" s="6"/>
      <c r="AK1156" s="6"/>
      <c r="AX1156" s="63" t="e">
        <f t="shared" si="127"/>
        <v>#VALUE!</v>
      </c>
    </row>
    <row r="1157" spans="1:50" s="1" customFormat="1" ht="14.25" x14ac:dyDescent="0.2">
      <c r="A1157" s="6"/>
      <c r="B1157" s="6"/>
      <c r="C1157" s="6"/>
      <c r="D1157" s="3"/>
      <c r="E1157" s="70" t="str">
        <f>IF(ATA!E1157="","",ATA!E1157)</f>
        <v/>
      </c>
      <c r="F1157" s="51" t="str">
        <f>IF(ATA!F1157="","",ATA!F1157)</f>
        <v/>
      </c>
      <c r="G1157" s="11" t="str">
        <f>IF(ATA!G1157="","",ATA!G1157)</f>
        <v/>
      </c>
      <c r="H1157" s="55" t="str">
        <f>IF(ATA!H1157="","",ATA!H1157)</f>
        <v/>
      </c>
      <c r="I1157" s="31" t="str">
        <f>IF(AND(F1156="",H1156="in-sample"),"",IF(AND(Temp!fhor_indata=1,H1156="out-sample",H1157="out-sample"),I1156,IF(AND(F1157="",H1156="out-sample"),"",IF(AND(Temp!optSeasCoef=0,Temp!sts_add=1),IF(H1156="in-sample",IF(Q1156=bigT,((pCell/bigT)*F1156)+((1-(pCell/bigT))*(I1156+J1156)),IF(OR(F1157="",COUNT($F$2:F1156)&lt;=pCell),F1156,((pCell/COUNT($F$2:F1156))*F1156)+((1-(pCell/COUNT($F$2:F1156)))*(I1156+J1156)))),I1156),IF(AND(Temp!optSeasCoef=0,Temp!sts_multp=1),IF(H1156="in-sample",IF(Q1156=bigT,((pCell/bigT)*F1156)+((1-(pCell/bigT))*(I1156*J1156)),IF(OR(F1157="",COUNT(F$2:$F1156)&lt;=pCell),F1156,((pCell/COUNT($F$2:F1156))*F1156)+((1-(pCell/COUNT($F$2:F1156)))*(I1156*J1156)))),I1156),IF(Temp!sts_add=1,IF(H1156="in-sample",IF(Q1156=bigT,((pCell/bigT)*AX1156)+((1-(pCell/bigT))*(I1156+J1156)),IF(OR(F1157="",COUNT($AX$2:AX1156)&lt;=pCell),AX1156,((pCell/COUNT($AX$2:AX1156))*AX1156)+((1-(pCell/COUNT($AX$2:AX1156)))*(I1156+J1156)))),I1156),IF(H1156="in-sample",IF(Q1156=bigT,((pCell/bigT)*AX1156)+((1-(pCell/bigT))*(I1156*J1156)),IF(OR(F1157="",COUNT($AX$2:AX1156)&lt;=pCell),AX1156,((pCell/COUNT($AX$2:AX1156))*AX1156)+((1-(pCell/COUNT($AX$2:AX1156)))*(I1156*J1156)))),I1156)))))))</f>
        <v/>
      </c>
      <c r="J1157" s="31" t="str">
        <f>IF(AND(F1156="",H1156="in-sample"),"",IF(AND(Temp!fhor_indata=1,H1156="out-sample",H1157="out-sample"),J1156,IF(AND(F1157="",H1156="out-sample"),"",IF(AND(Temp!optSeasCoef=0,Temp!sts_add=1),IF(H1156="in-sample",IF(Q1156=bigT,((qCell/bigT)*(I1157-I1156))+((1-(qCell/bigT))*J1156),IF(OR(F1157="",COUNT($F$2:F1156)&lt;=qCell),IF(COUNT($F$2:F1156)=1,0,F1156-F1155),((qCell/COUNT($F$2:F1156))*(I1157-I1156))+((1-(qCell/COUNT($F$2:F1156)))*J1156))),J1156),IF(AND(Temp!optSeasCoef=0,Temp!sts_multp=1),IF(H1156="in-sample",IF(Q1156=bigT,((qCell/bigT)*(I1157/I1156))+((1-(qCell/bigT))*J1156),IF(qCell=0,1,IF(OR(F1157="",COUNT($F$2:F1156)&lt;=qCell),IF(COUNT($F$2:F1156)=1,1,F1156/F1155),((qCell/COUNT($F$2:F1156))*(I1157/I1156))+((1-(qCell/COUNT($F$2:F1156)))*J1156)))),J1156),IF(Temp!sts_add=1,IF(H1156="in-sample",IF(Q1156=bigT,((qCell/bigT)*(I1157-I1156))+((1-(qCell/bigT))*J1156),IF(OR(F1157="",COUNT($AX$2:AX1156)&lt;=qCell),IF(COUNT($AX$2:AX1156)=1,0,AX1156-AX1155),((qCell/COUNT($AX$2:AX1156))*(I1157-I1156))+((1-(qCell/COUNT($AX$2:AX1156)))*J1156))),J1156),IF(H1156="in-sample",IF(Q1156=bigT,((qCell/bigT)*(I1157/I1156))+((1-(qCell/bigT))*J1156),IF(qCell=0,1,IF(OR(F1157="",COUNT($AX$2:AX1156)&lt;=qCell),IF(COUNT($AX$2:AX1156)=1,1,AX1156/AX1155),((qCell/COUNT($AX$2:AX1156))*(I1157/I1156))+((1-(qCell/COUNT($AX$2:AX1156)))*J1156)))),J1156)))))))</f>
        <v/>
      </c>
      <c r="K1157" s="31" t="str">
        <f>IF(H1157="","",IF(AND(Temp!optSeasCoef=0,Temp!sts_add=1),IF(H1157="out-sample",I1157+(Q1157*J1157),I1157+J1157),IF(AND(Temp!optSeasCoef=0,Temp!sts_multp=1),IF(H1157="out-sample",I1157*(J1157^Q1157),I1157*J1157),IF(Temp!sts_add=1,IF(H1157="out-sample",(I1157+(Q1157*J1157))*G1157,(I1157+J1157)*G1157),IF(H1157="out-sample",I1157*(J1157^Q1157)*G1157,I1157*J1157*G1157)))))</f>
        <v/>
      </c>
      <c r="L1157" s="32" t="str">
        <f t="shared" si="128"/>
        <v/>
      </c>
      <c r="M1157" s="32" t="str">
        <f t="shared" si="129"/>
        <v/>
      </c>
      <c r="N1157" s="32" t="str">
        <f t="shared" si="130"/>
        <v/>
      </c>
      <c r="O1157" s="32" t="str">
        <f t="shared" si="131"/>
        <v/>
      </c>
      <c r="P1157" s="32" t="str">
        <f t="shared" si="132"/>
        <v/>
      </c>
      <c r="Q1157" s="3" t="str">
        <f>IF(AND(Temp!fhor_indata=1,F1157="",H1156="in-sample"),1,IF(AND(Temp!fhor_indata=1,H1156="out-sample",Q1156&lt;ATA!XfHor),Q1156+1,IF(F1157="","",IF(AND(H1157="out-sample",H1156="in-sample"),1,IF(AND(H1157="out-sample",H1156="out-sample"),Q1156+1,IF(ISNUMBER(Q1156),Q1156+1,1))))))</f>
        <v/>
      </c>
      <c r="R1157" s="3" t="str">
        <f t="shared" si="126"/>
        <v/>
      </c>
      <c r="S1157" s="6"/>
      <c r="T1157" s="6"/>
      <c r="U1157" s="6"/>
      <c r="V1157" s="6"/>
      <c r="W1157" s="6"/>
      <c r="X1157" s="6"/>
      <c r="Y1157" s="6"/>
      <c r="Z1157" s="6"/>
      <c r="AA1157" s="6"/>
      <c r="AB1157" s="6"/>
      <c r="AC1157" s="6"/>
      <c r="AD1157" s="6"/>
      <c r="AE1157" s="6"/>
      <c r="AF1157" s="6"/>
      <c r="AG1157" s="6"/>
      <c r="AH1157" s="6"/>
      <c r="AI1157" s="6"/>
      <c r="AJ1157" s="6"/>
      <c r="AK1157" s="6"/>
      <c r="AX1157" s="63" t="e">
        <f t="shared" si="127"/>
        <v>#VALUE!</v>
      </c>
    </row>
    <row r="1158" spans="1:50" s="1" customFormat="1" ht="14.25" x14ac:dyDescent="0.2">
      <c r="A1158" s="6"/>
      <c r="B1158" s="6"/>
      <c r="C1158" s="6"/>
      <c r="D1158" s="3"/>
      <c r="E1158" s="70" t="str">
        <f>IF(ATA!E1158="","",ATA!E1158)</f>
        <v/>
      </c>
      <c r="F1158" s="51" t="str">
        <f>IF(ATA!F1158="","",ATA!F1158)</f>
        <v/>
      </c>
      <c r="G1158" s="11" t="str">
        <f>IF(ATA!G1158="","",ATA!G1158)</f>
        <v/>
      </c>
      <c r="H1158" s="55" t="str">
        <f>IF(ATA!H1158="","",ATA!H1158)</f>
        <v/>
      </c>
      <c r="I1158" s="31" t="str">
        <f>IF(AND(F1157="",H1157="in-sample"),"",IF(AND(Temp!fhor_indata=1,H1157="out-sample",H1158="out-sample"),I1157,IF(AND(F1158="",H1157="out-sample"),"",IF(AND(Temp!optSeasCoef=0,Temp!sts_add=1),IF(H1157="in-sample",IF(Q1157=bigT,((pCell/bigT)*F1157)+((1-(pCell/bigT))*(I1157+J1157)),IF(OR(F1158="",COUNT($F$2:F1157)&lt;=pCell),F1157,((pCell/COUNT($F$2:F1157))*F1157)+((1-(pCell/COUNT($F$2:F1157)))*(I1157+J1157)))),I1157),IF(AND(Temp!optSeasCoef=0,Temp!sts_multp=1),IF(H1157="in-sample",IF(Q1157=bigT,((pCell/bigT)*F1157)+((1-(pCell/bigT))*(I1157*J1157)),IF(OR(F1158="",COUNT(F$2:$F1157)&lt;=pCell),F1157,((pCell/COUNT($F$2:F1157))*F1157)+((1-(pCell/COUNT($F$2:F1157)))*(I1157*J1157)))),I1157),IF(Temp!sts_add=1,IF(H1157="in-sample",IF(Q1157=bigT,((pCell/bigT)*AX1157)+((1-(pCell/bigT))*(I1157+J1157)),IF(OR(F1158="",COUNT($AX$2:AX1157)&lt;=pCell),AX1157,((pCell/COUNT($AX$2:AX1157))*AX1157)+((1-(pCell/COUNT($AX$2:AX1157)))*(I1157+J1157)))),I1157),IF(H1157="in-sample",IF(Q1157=bigT,((pCell/bigT)*AX1157)+((1-(pCell/bigT))*(I1157*J1157)),IF(OR(F1158="",COUNT($AX$2:AX1157)&lt;=pCell),AX1157,((pCell/COUNT($AX$2:AX1157))*AX1157)+((1-(pCell/COUNT($AX$2:AX1157)))*(I1157*J1157)))),I1157)))))))</f>
        <v/>
      </c>
      <c r="J1158" s="31" t="str">
        <f>IF(AND(F1157="",H1157="in-sample"),"",IF(AND(Temp!fhor_indata=1,H1157="out-sample",H1158="out-sample"),J1157,IF(AND(F1158="",H1157="out-sample"),"",IF(AND(Temp!optSeasCoef=0,Temp!sts_add=1),IF(H1157="in-sample",IF(Q1157=bigT,((qCell/bigT)*(I1158-I1157))+((1-(qCell/bigT))*J1157),IF(OR(F1158="",COUNT($F$2:F1157)&lt;=qCell),IF(COUNT($F$2:F1157)=1,0,F1157-F1156),((qCell/COUNT($F$2:F1157))*(I1158-I1157))+((1-(qCell/COUNT($F$2:F1157)))*J1157))),J1157),IF(AND(Temp!optSeasCoef=0,Temp!sts_multp=1),IF(H1157="in-sample",IF(Q1157=bigT,((qCell/bigT)*(I1158/I1157))+((1-(qCell/bigT))*J1157),IF(qCell=0,1,IF(OR(F1158="",COUNT($F$2:F1157)&lt;=qCell),IF(COUNT($F$2:F1157)=1,1,F1157/F1156),((qCell/COUNT($F$2:F1157))*(I1158/I1157))+((1-(qCell/COUNT($F$2:F1157)))*J1157)))),J1157),IF(Temp!sts_add=1,IF(H1157="in-sample",IF(Q1157=bigT,((qCell/bigT)*(I1158-I1157))+((1-(qCell/bigT))*J1157),IF(OR(F1158="",COUNT($AX$2:AX1157)&lt;=qCell),IF(COUNT($AX$2:AX1157)=1,0,AX1157-AX1156),((qCell/COUNT($AX$2:AX1157))*(I1158-I1157))+((1-(qCell/COUNT($AX$2:AX1157)))*J1157))),J1157),IF(H1157="in-sample",IF(Q1157=bigT,((qCell/bigT)*(I1158/I1157))+((1-(qCell/bigT))*J1157),IF(qCell=0,1,IF(OR(F1158="",COUNT($AX$2:AX1157)&lt;=qCell),IF(COUNT($AX$2:AX1157)=1,1,AX1157/AX1156),((qCell/COUNT($AX$2:AX1157))*(I1158/I1157))+((1-(qCell/COUNT($AX$2:AX1157)))*J1157)))),J1157)))))))</f>
        <v/>
      </c>
      <c r="K1158" s="31" t="str">
        <f>IF(H1158="","",IF(AND(Temp!optSeasCoef=0,Temp!sts_add=1),IF(H1158="out-sample",I1158+(Q1158*J1158),I1158+J1158),IF(AND(Temp!optSeasCoef=0,Temp!sts_multp=1),IF(H1158="out-sample",I1158*(J1158^Q1158),I1158*J1158),IF(Temp!sts_add=1,IF(H1158="out-sample",(I1158+(Q1158*J1158))*G1158,(I1158+J1158)*G1158),IF(H1158="out-sample",I1158*(J1158^Q1158)*G1158,I1158*J1158*G1158)))))</f>
        <v/>
      </c>
      <c r="L1158" s="32" t="str">
        <f t="shared" si="128"/>
        <v/>
      </c>
      <c r="M1158" s="32" t="str">
        <f t="shared" si="129"/>
        <v/>
      </c>
      <c r="N1158" s="32" t="str">
        <f t="shared" si="130"/>
        <v/>
      </c>
      <c r="O1158" s="32" t="str">
        <f t="shared" si="131"/>
        <v/>
      </c>
      <c r="P1158" s="32" t="str">
        <f t="shared" si="132"/>
        <v/>
      </c>
      <c r="Q1158" s="3" t="str">
        <f>IF(AND(Temp!fhor_indata=1,F1158="",H1157="in-sample"),1,IF(AND(Temp!fhor_indata=1,H1157="out-sample",Q1157&lt;ATA!XfHor),Q1157+1,IF(F1158="","",IF(AND(H1158="out-sample",H1157="in-sample"),1,IF(AND(H1158="out-sample",H1157="out-sample"),Q1157+1,IF(ISNUMBER(Q1157),Q1157+1,1))))))</f>
        <v/>
      </c>
      <c r="R1158" s="3" t="str">
        <f t="shared" si="126"/>
        <v/>
      </c>
      <c r="S1158" s="6"/>
      <c r="T1158" s="6"/>
      <c r="U1158" s="6"/>
      <c r="V1158" s="6"/>
      <c r="W1158" s="6"/>
      <c r="X1158" s="6"/>
      <c r="Y1158" s="6"/>
      <c r="Z1158" s="6"/>
      <c r="AA1158" s="6"/>
      <c r="AB1158" s="6"/>
      <c r="AC1158" s="6"/>
      <c r="AD1158" s="6"/>
      <c r="AE1158" s="6"/>
      <c r="AF1158" s="6"/>
      <c r="AG1158" s="6"/>
      <c r="AH1158" s="6"/>
      <c r="AI1158" s="6"/>
      <c r="AJ1158" s="6"/>
      <c r="AK1158" s="6"/>
      <c r="AX1158" s="63" t="e">
        <f t="shared" si="127"/>
        <v>#VALUE!</v>
      </c>
    </row>
    <row r="1159" spans="1:50" s="1" customFormat="1" ht="14.25" x14ac:dyDescent="0.2">
      <c r="A1159" s="6"/>
      <c r="B1159" s="6"/>
      <c r="C1159" s="6"/>
      <c r="D1159" s="3"/>
      <c r="E1159" s="70" t="str">
        <f>IF(ATA!E1159="","",ATA!E1159)</f>
        <v/>
      </c>
      <c r="F1159" s="51" t="str">
        <f>IF(ATA!F1159="","",ATA!F1159)</f>
        <v/>
      </c>
      <c r="G1159" s="11" t="str">
        <f>IF(ATA!G1159="","",ATA!G1159)</f>
        <v/>
      </c>
      <c r="H1159" s="55" t="str">
        <f>IF(ATA!H1159="","",ATA!H1159)</f>
        <v/>
      </c>
      <c r="I1159" s="31" t="str">
        <f>IF(AND(F1158="",H1158="in-sample"),"",IF(AND(Temp!fhor_indata=1,H1158="out-sample",H1159="out-sample"),I1158,IF(AND(F1159="",H1158="out-sample"),"",IF(AND(Temp!optSeasCoef=0,Temp!sts_add=1),IF(H1158="in-sample",IF(Q1158=bigT,((pCell/bigT)*F1158)+((1-(pCell/bigT))*(I1158+J1158)),IF(OR(F1159="",COUNT($F$2:F1158)&lt;=pCell),F1158,((pCell/COUNT($F$2:F1158))*F1158)+((1-(pCell/COUNT($F$2:F1158)))*(I1158+J1158)))),I1158),IF(AND(Temp!optSeasCoef=0,Temp!sts_multp=1),IF(H1158="in-sample",IF(Q1158=bigT,((pCell/bigT)*F1158)+((1-(pCell/bigT))*(I1158*J1158)),IF(OR(F1159="",COUNT(F$2:$F1158)&lt;=pCell),F1158,((pCell/COUNT($F$2:F1158))*F1158)+((1-(pCell/COUNT($F$2:F1158)))*(I1158*J1158)))),I1158),IF(Temp!sts_add=1,IF(H1158="in-sample",IF(Q1158=bigT,((pCell/bigT)*AX1158)+((1-(pCell/bigT))*(I1158+J1158)),IF(OR(F1159="",COUNT($AX$2:AX1158)&lt;=pCell),AX1158,((pCell/COUNT($AX$2:AX1158))*AX1158)+((1-(pCell/COUNT($AX$2:AX1158)))*(I1158+J1158)))),I1158),IF(H1158="in-sample",IF(Q1158=bigT,((pCell/bigT)*AX1158)+((1-(pCell/bigT))*(I1158*J1158)),IF(OR(F1159="",COUNT($AX$2:AX1158)&lt;=pCell),AX1158,((pCell/COUNT($AX$2:AX1158))*AX1158)+((1-(pCell/COUNT($AX$2:AX1158)))*(I1158*J1158)))),I1158)))))))</f>
        <v/>
      </c>
      <c r="J1159" s="31" t="str">
        <f>IF(AND(F1158="",H1158="in-sample"),"",IF(AND(Temp!fhor_indata=1,H1158="out-sample",H1159="out-sample"),J1158,IF(AND(F1159="",H1158="out-sample"),"",IF(AND(Temp!optSeasCoef=0,Temp!sts_add=1),IF(H1158="in-sample",IF(Q1158=bigT,((qCell/bigT)*(I1159-I1158))+((1-(qCell/bigT))*J1158),IF(OR(F1159="",COUNT($F$2:F1158)&lt;=qCell),IF(COUNT($F$2:F1158)=1,0,F1158-F1157),((qCell/COUNT($F$2:F1158))*(I1159-I1158))+((1-(qCell/COUNT($F$2:F1158)))*J1158))),J1158),IF(AND(Temp!optSeasCoef=0,Temp!sts_multp=1),IF(H1158="in-sample",IF(Q1158=bigT,((qCell/bigT)*(I1159/I1158))+((1-(qCell/bigT))*J1158),IF(qCell=0,1,IF(OR(F1159="",COUNT($F$2:F1158)&lt;=qCell),IF(COUNT($F$2:F1158)=1,1,F1158/F1157),((qCell/COUNT($F$2:F1158))*(I1159/I1158))+((1-(qCell/COUNT($F$2:F1158)))*J1158)))),J1158),IF(Temp!sts_add=1,IF(H1158="in-sample",IF(Q1158=bigT,((qCell/bigT)*(I1159-I1158))+((1-(qCell/bigT))*J1158),IF(OR(F1159="",COUNT($AX$2:AX1158)&lt;=qCell),IF(COUNT($AX$2:AX1158)=1,0,AX1158-AX1157),((qCell/COUNT($AX$2:AX1158))*(I1159-I1158))+((1-(qCell/COUNT($AX$2:AX1158)))*J1158))),J1158),IF(H1158="in-sample",IF(Q1158=bigT,((qCell/bigT)*(I1159/I1158))+((1-(qCell/bigT))*J1158),IF(qCell=0,1,IF(OR(F1159="",COUNT($AX$2:AX1158)&lt;=qCell),IF(COUNT($AX$2:AX1158)=1,1,AX1158/AX1157),((qCell/COUNT($AX$2:AX1158))*(I1159/I1158))+((1-(qCell/COUNT($AX$2:AX1158)))*J1158)))),J1158)))))))</f>
        <v/>
      </c>
      <c r="K1159" s="31" t="str">
        <f>IF(H1159="","",IF(AND(Temp!optSeasCoef=0,Temp!sts_add=1),IF(H1159="out-sample",I1159+(Q1159*J1159),I1159+J1159),IF(AND(Temp!optSeasCoef=0,Temp!sts_multp=1),IF(H1159="out-sample",I1159*(J1159^Q1159),I1159*J1159),IF(Temp!sts_add=1,IF(H1159="out-sample",(I1159+(Q1159*J1159))*G1159,(I1159+J1159)*G1159),IF(H1159="out-sample",I1159*(J1159^Q1159)*G1159,I1159*J1159*G1159)))))</f>
        <v/>
      </c>
      <c r="L1159" s="32" t="str">
        <f t="shared" si="128"/>
        <v/>
      </c>
      <c r="M1159" s="32" t="str">
        <f t="shared" si="129"/>
        <v/>
      </c>
      <c r="N1159" s="32" t="str">
        <f t="shared" si="130"/>
        <v/>
      </c>
      <c r="O1159" s="32" t="str">
        <f t="shared" si="131"/>
        <v/>
      </c>
      <c r="P1159" s="32" t="str">
        <f t="shared" si="132"/>
        <v/>
      </c>
      <c r="Q1159" s="3" t="str">
        <f>IF(AND(Temp!fhor_indata=1,F1159="",H1158="in-sample"),1,IF(AND(Temp!fhor_indata=1,H1158="out-sample",Q1158&lt;ATA!XfHor),Q1158+1,IF(F1159="","",IF(AND(H1159="out-sample",H1158="in-sample"),1,IF(AND(H1159="out-sample",H1158="out-sample"),Q1158+1,IF(ISNUMBER(Q1158),Q1158+1,1))))))</f>
        <v/>
      </c>
      <c r="R1159" s="3" t="str">
        <f t="shared" si="126"/>
        <v/>
      </c>
      <c r="S1159" s="6"/>
      <c r="T1159" s="6"/>
      <c r="U1159" s="6"/>
      <c r="V1159" s="6"/>
      <c r="W1159" s="6"/>
      <c r="X1159" s="6"/>
      <c r="Y1159" s="6"/>
      <c r="Z1159" s="6"/>
      <c r="AA1159" s="6"/>
      <c r="AB1159" s="6"/>
      <c r="AC1159" s="6"/>
      <c r="AD1159" s="6"/>
      <c r="AE1159" s="6"/>
      <c r="AF1159" s="6"/>
      <c r="AG1159" s="6"/>
      <c r="AH1159" s="6"/>
      <c r="AI1159" s="6"/>
      <c r="AJ1159" s="6"/>
      <c r="AK1159" s="6"/>
      <c r="AX1159" s="63" t="e">
        <f t="shared" si="127"/>
        <v>#VALUE!</v>
      </c>
    </row>
    <row r="1160" spans="1:50" s="1" customFormat="1" ht="14.25" x14ac:dyDescent="0.2">
      <c r="A1160" s="6"/>
      <c r="B1160" s="6"/>
      <c r="C1160" s="6"/>
      <c r="D1160" s="3"/>
      <c r="E1160" s="70" t="str">
        <f>IF(ATA!E1160="","",ATA!E1160)</f>
        <v/>
      </c>
      <c r="F1160" s="51" t="str">
        <f>IF(ATA!F1160="","",ATA!F1160)</f>
        <v/>
      </c>
      <c r="G1160" s="11" t="str">
        <f>IF(ATA!G1160="","",ATA!G1160)</f>
        <v/>
      </c>
      <c r="H1160" s="55" t="str">
        <f>IF(ATA!H1160="","",ATA!H1160)</f>
        <v/>
      </c>
      <c r="I1160" s="31" t="str">
        <f>IF(AND(F1159="",H1159="in-sample"),"",IF(AND(Temp!fhor_indata=1,H1159="out-sample",H1160="out-sample"),I1159,IF(AND(F1160="",H1159="out-sample"),"",IF(AND(Temp!optSeasCoef=0,Temp!sts_add=1),IF(H1159="in-sample",IF(Q1159=bigT,((pCell/bigT)*F1159)+((1-(pCell/bigT))*(I1159+J1159)),IF(OR(F1160="",COUNT($F$2:F1159)&lt;=pCell),F1159,((pCell/COUNT($F$2:F1159))*F1159)+((1-(pCell/COUNT($F$2:F1159)))*(I1159+J1159)))),I1159),IF(AND(Temp!optSeasCoef=0,Temp!sts_multp=1),IF(H1159="in-sample",IF(Q1159=bigT,((pCell/bigT)*F1159)+((1-(pCell/bigT))*(I1159*J1159)),IF(OR(F1160="",COUNT(F$2:$F1159)&lt;=pCell),F1159,((pCell/COUNT($F$2:F1159))*F1159)+((1-(pCell/COUNT($F$2:F1159)))*(I1159*J1159)))),I1159),IF(Temp!sts_add=1,IF(H1159="in-sample",IF(Q1159=bigT,((pCell/bigT)*AX1159)+((1-(pCell/bigT))*(I1159+J1159)),IF(OR(F1160="",COUNT($AX$2:AX1159)&lt;=pCell),AX1159,((pCell/COUNT($AX$2:AX1159))*AX1159)+((1-(pCell/COUNT($AX$2:AX1159)))*(I1159+J1159)))),I1159),IF(H1159="in-sample",IF(Q1159=bigT,((pCell/bigT)*AX1159)+((1-(pCell/bigT))*(I1159*J1159)),IF(OR(F1160="",COUNT($AX$2:AX1159)&lt;=pCell),AX1159,((pCell/COUNT($AX$2:AX1159))*AX1159)+((1-(pCell/COUNT($AX$2:AX1159)))*(I1159*J1159)))),I1159)))))))</f>
        <v/>
      </c>
      <c r="J1160" s="31" t="str">
        <f>IF(AND(F1159="",H1159="in-sample"),"",IF(AND(Temp!fhor_indata=1,H1159="out-sample",H1160="out-sample"),J1159,IF(AND(F1160="",H1159="out-sample"),"",IF(AND(Temp!optSeasCoef=0,Temp!sts_add=1),IF(H1159="in-sample",IF(Q1159=bigT,((qCell/bigT)*(I1160-I1159))+((1-(qCell/bigT))*J1159),IF(OR(F1160="",COUNT($F$2:F1159)&lt;=qCell),IF(COUNT($F$2:F1159)=1,0,F1159-F1158),((qCell/COUNT($F$2:F1159))*(I1160-I1159))+((1-(qCell/COUNT($F$2:F1159)))*J1159))),J1159),IF(AND(Temp!optSeasCoef=0,Temp!sts_multp=1),IF(H1159="in-sample",IF(Q1159=bigT,((qCell/bigT)*(I1160/I1159))+((1-(qCell/bigT))*J1159),IF(qCell=0,1,IF(OR(F1160="",COUNT($F$2:F1159)&lt;=qCell),IF(COUNT($F$2:F1159)=1,1,F1159/F1158),((qCell/COUNT($F$2:F1159))*(I1160/I1159))+((1-(qCell/COUNT($F$2:F1159)))*J1159)))),J1159),IF(Temp!sts_add=1,IF(H1159="in-sample",IF(Q1159=bigT,((qCell/bigT)*(I1160-I1159))+((1-(qCell/bigT))*J1159),IF(OR(F1160="",COUNT($AX$2:AX1159)&lt;=qCell),IF(COUNT($AX$2:AX1159)=1,0,AX1159-AX1158),((qCell/COUNT($AX$2:AX1159))*(I1160-I1159))+((1-(qCell/COUNT($AX$2:AX1159)))*J1159))),J1159),IF(H1159="in-sample",IF(Q1159=bigT,((qCell/bigT)*(I1160/I1159))+((1-(qCell/bigT))*J1159),IF(qCell=0,1,IF(OR(F1160="",COUNT($AX$2:AX1159)&lt;=qCell),IF(COUNT($AX$2:AX1159)=1,1,AX1159/AX1158),((qCell/COUNT($AX$2:AX1159))*(I1160/I1159))+((1-(qCell/COUNT($AX$2:AX1159)))*J1159)))),J1159)))))))</f>
        <v/>
      </c>
      <c r="K1160" s="31" t="str">
        <f>IF(H1160="","",IF(AND(Temp!optSeasCoef=0,Temp!sts_add=1),IF(H1160="out-sample",I1160+(Q1160*J1160),I1160+J1160),IF(AND(Temp!optSeasCoef=0,Temp!sts_multp=1),IF(H1160="out-sample",I1160*(J1160^Q1160),I1160*J1160),IF(Temp!sts_add=1,IF(H1160="out-sample",(I1160+(Q1160*J1160))*G1160,(I1160+J1160)*G1160),IF(H1160="out-sample",I1160*(J1160^Q1160)*G1160,I1160*J1160*G1160)))))</f>
        <v/>
      </c>
      <c r="L1160" s="32" t="str">
        <f t="shared" si="128"/>
        <v/>
      </c>
      <c r="M1160" s="32" t="str">
        <f t="shared" si="129"/>
        <v/>
      </c>
      <c r="N1160" s="32" t="str">
        <f t="shared" si="130"/>
        <v/>
      </c>
      <c r="O1160" s="32" t="str">
        <f t="shared" si="131"/>
        <v/>
      </c>
      <c r="P1160" s="32" t="str">
        <f t="shared" si="132"/>
        <v/>
      </c>
      <c r="Q1160" s="3" t="str">
        <f>IF(AND(Temp!fhor_indata=1,F1160="",H1159="in-sample"),1,IF(AND(Temp!fhor_indata=1,H1159="out-sample",Q1159&lt;ATA!XfHor),Q1159+1,IF(F1160="","",IF(AND(H1160="out-sample",H1159="in-sample"),1,IF(AND(H1160="out-sample",H1159="out-sample"),Q1159+1,IF(ISNUMBER(Q1159),Q1159+1,1))))))</f>
        <v/>
      </c>
      <c r="R1160" s="3" t="str">
        <f t="shared" si="126"/>
        <v/>
      </c>
      <c r="S1160" s="6"/>
      <c r="T1160" s="6"/>
      <c r="U1160" s="6"/>
      <c r="V1160" s="6"/>
      <c r="W1160" s="6"/>
      <c r="X1160" s="6"/>
      <c r="Y1160" s="6"/>
      <c r="Z1160" s="6"/>
      <c r="AA1160" s="6"/>
      <c r="AB1160" s="6"/>
      <c r="AC1160" s="6"/>
      <c r="AD1160" s="6"/>
      <c r="AE1160" s="6"/>
      <c r="AF1160" s="6"/>
      <c r="AG1160" s="6"/>
      <c r="AH1160" s="6"/>
      <c r="AI1160" s="6"/>
      <c r="AJ1160" s="6"/>
      <c r="AK1160" s="6"/>
      <c r="AX1160" s="63" t="e">
        <f t="shared" si="127"/>
        <v>#VALUE!</v>
      </c>
    </row>
    <row r="1161" spans="1:50" s="1" customFormat="1" ht="14.25" x14ac:dyDescent="0.2">
      <c r="A1161" s="6"/>
      <c r="B1161" s="6"/>
      <c r="C1161" s="6"/>
      <c r="D1161" s="3"/>
      <c r="E1161" s="70" t="str">
        <f>IF(ATA!E1161="","",ATA!E1161)</f>
        <v/>
      </c>
      <c r="F1161" s="51" t="str">
        <f>IF(ATA!F1161="","",ATA!F1161)</f>
        <v/>
      </c>
      <c r="G1161" s="11" t="str">
        <f>IF(ATA!G1161="","",ATA!G1161)</f>
        <v/>
      </c>
      <c r="H1161" s="55" t="str">
        <f>IF(ATA!H1161="","",ATA!H1161)</f>
        <v/>
      </c>
      <c r="I1161" s="31" t="str">
        <f>IF(AND(F1160="",H1160="in-sample"),"",IF(AND(Temp!fhor_indata=1,H1160="out-sample",H1161="out-sample"),I1160,IF(AND(F1161="",H1160="out-sample"),"",IF(AND(Temp!optSeasCoef=0,Temp!sts_add=1),IF(H1160="in-sample",IF(Q1160=bigT,((pCell/bigT)*F1160)+((1-(pCell/bigT))*(I1160+J1160)),IF(OR(F1161="",COUNT($F$2:F1160)&lt;=pCell),F1160,((pCell/COUNT($F$2:F1160))*F1160)+((1-(pCell/COUNT($F$2:F1160)))*(I1160+J1160)))),I1160),IF(AND(Temp!optSeasCoef=0,Temp!sts_multp=1),IF(H1160="in-sample",IF(Q1160=bigT,((pCell/bigT)*F1160)+((1-(pCell/bigT))*(I1160*J1160)),IF(OR(F1161="",COUNT(F$2:$F1160)&lt;=pCell),F1160,((pCell/COUNT($F$2:F1160))*F1160)+((1-(pCell/COUNT($F$2:F1160)))*(I1160*J1160)))),I1160),IF(Temp!sts_add=1,IF(H1160="in-sample",IF(Q1160=bigT,((pCell/bigT)*AX1160)+((1-(pCell/bigT))*(I1160+J1160)),IF(OR(F1161="",COUNT($AX$2:AX1160)&lt;=pCell),AX1160,((pCell/COUNT($AX$2:AX1160))*AX1160)+((1-(pCell/COUNT($AX$2:AX1160)))*(I1160+J1160)))),I1160),IF(H1160="in-sample",IF(Q1160=bigT,((pCell/bigT)*AX1160)+((1-(pCell/bigT))*(I1160*J1160)),IF(OR(F1161="",COUNT($AX$2:AX1160)&lt;=pCell),AX1160,((pCell/COUNT($AX$2:AX1160))*AX1160)+((1-(pCell/COUNT($AX$2:AX1160)))*(I1160*J1160)))),I1160)))))))</f>
        <v/>
      </c>
      <c r="J1161" s="31" t="str">
        <f>IF(AND(F1160="",H1160="in-sample"),"",IF(AND(Temp!fhor_indata=1,H1160="out-sample",H1161="out-sample"),J1160,IF(AND(F1161="",H1160="out-sample"),"",IF(AND(Temp!optSeasCoef=0,Temp!sts_add=1),IF(H1160="in-sample",IF(Q1160=bigT,((qCell/bigT)*(I1161-I1160))+((1-(qCell/bigT))*J1160),IF(OR(F1161="",COUNT($F$2:F1160)&lt;=qCell),IF(COUNT($F$2:F1160)=1,0,F1160-F1159),((qCell/COUNT($F$2:F1160))*(I1161-I1160))+((1-(qCell/COUNT($F$2:F1160)))*J1160))),J1160),IF(AND(Temp!optSeasCoef=0,Temp!sts_multp=1),IF(H1160="in-sample",IF(Q1160=bigT,((qCell/bigT)*(I1161/I1160))+((1-(qCell/bigT))*J1160),IF(qCell=0,1,IF(OR(F1161="",COUNT($F$2:F1160)&lt;=qCell),IF(COUNT($F$2:F1160)=1,1,F1160/F1159),((qCell/COUNT($F$2:F1160))*(I1161/I1160))+((1-(qCell/COUNT($F$2:F1160)))*J1160)))),J1160),IF(Temp!sts_add=1,IF(H1160="in-sample",IF(Q1160=bigT,((qCell/bigT)*(I1161-I1160))+((1-(qCell/bigT))*J1160),IF(OR(F1161="",COUNT($AX$2:AX1160)&lt;=qCell),IF(COUNT($AX$2:AX1160)=1,0,AX1160-AX1159),((qCell/COUNT($AX$2:AX1160))*(I1161-I1160))+((1-(qCell/COUNT($AX$2:AX1160)))*J1160))),J1160),IF(H1160="in-sample",IF(Q1160=bigT,((qCell/bigT)*(I1161/I1160))+((1-(qCell/bigT))*J1160),IF(qCell=0,1,IF(OR(F1161="",COUNT($AX$2:AX1160)&lt;=qCell),IF(COUNT($AX$2:AX1160)=1,1,AX1160/AX1159),((qCell/COUNT($AX$2:AX1160))*(I1161/I1160))+((1-(qCell/COUNT($AX$2:AX1160)))*J1160)))),J1160)))))))</f>
        <v/>
      </c>
      <c r="K1161" s="31" t="str">
        <f>IF(H1161="","",IF(AND(Temp!optSeasCoef=0,Temp!sts_add=1),IF(H1161="out-sample",I1161+(Q1161*J1161),I1161+J1161),IF(AND(Temp!optSeasCoef=0,Temp!sts_multp=1),IF(H1161="out-sample",I1161*(J1161^Q1161),I1161*J1161),IF(Temp!sts_add=1,IF(H1161="out-sample",(I1161+(Q1161*J1161))*G1161,(I1161+J1161)*G1161),IF(H1161="out-sample",I1161*(J1161^Q1161)*G1161,I1161*J1161*G1161)))))</f>
        <v/>
      </c>
      <c r="L1161" s="32" t="str">
        <f t="shared" si="128"/>
        <v/>
      </c>
      <c r="M1161" s="32" t="str">
        <f t="shared" si="129"/>
        <v/>
      </c>
      <c r="N1161" s="32" t="str">
        <f t="shared" si="130"/>
        <v/>
      </c>
      <c r="O1161" s="32" t="str">
        <f t="shared" si="131"/>
        <v/>
      </c>
      <c r="P1161" s="32" t="str">
        <f t="shared" si="132"/>
        <v/>
      </c>
      <c r="Q1161" s="3" t="str">
        <f>IF(AND(Temp!fhor_indata=1,F1161="",H1160="in-sample"),1,IF(AND(Temp!fhor_indata=1,H1160="out-sample",Q1160&lt;ATA!XfHor),Q1160+1,IF(F1161="","",IF(AND(H1161="out-sample",H1160="in-sample"),1,IF(AND(H1161="out-sample",H1160="out-sample"),Q1160+1,IF(ISNUMBER(Q1160),Q1160+1,1))))))</f>
        <v/>
      </c>
      <c r="R1161" s="3" t="str">
        <f t="shared" si="126"/>
        <v/>
      </c>
      <c r="S1161" s="6"/>
      <c r="T1161" s="6"/>
      <c r="U1161" s="6"/>
      <c r="V1161" s="6"/>
      <c r="W1161" s="6"/>
      <c r="X1161" s="6"/>
      <c r="Y1161" s="6"/>
      <c r="Z1161" s="6"/>
      <c r="AA1161" s="6"/>
      <c r="AB1161" s="6"/>
      <c r="AC1161" s="6"/>
      <c r="AD1161" s="6"/>
      <c r="AE1161" s="6"/>
      <c r="AF1161" s="6"/>
      <c r="AG1161" s="6"/>
      <c r="AH1161" s="6"/>
      <c r="AI1161" s="6"/>
      <c r="AJ1161" s="6"/>
      <c r="AK1161" s="6"/>
      <c r="AX1161" s="63" t="e">
        <f t="shared" si="127"/>
        <v>#VALUE!</v>
      </c>
    </row>
    <row r="1162" spans="1:50" s="1" customFormat="1" ht="14.25" x14ac:dyDescent="0.2">
      <c r="A1162" s="6"/>
      <c r="B1162" s="6"/>
      <c r="C1162" s="6"/>
      <c r="D1162" s="3"/>
      <c r="E1162" s="70" t="str">
        <f>IF(ATA!E1162="","",ATA!E1162)</f>
        <v/>
      </c>
      <c r="F1162" s="51" t="str">
        <f>IF(ATA!F1162="","",ATA!F1162)</f>
        <v/>
      </c>
      <c r="G1162" s="11" t="str">
        <f>IF(ATA!G1162="","",ATA!G1162)</f>
        <v/>
      </c>
      <c r="H1162" s="55" t="str">
        <f>IF(ATA!H1162="","",ATA!H1162)</f>
        <v/>
      </c>
      <c r="I1162" s="31" t="str">
        <f>IF(AND(F1161="",H1161="in-sample"),"",IF(AND(Temp!fhor_indata=1,H1161="out-sample",H1162="out-sample"),I1161,IF(AND(F1162="",H1161="out-sample"),"",IF(AND(Temp!optSeasCoef=0,Temp!sts_add=1),IF(H1161="in-sample",IF(Q1161=bigT,((pCell/bigT)*F1161)+((1-(pCell/bigT))*(I1161+J1161)),IF(OR(F1162="",COUNT($F$2:F1161)&lt;=pCell),F1161,((pCell/COUNT($F$2:F1161))*F1161)+((1-(pCell/COUNT($F$2:F1161)))*(I1161+J1161)))),I1161),IF(AND(Temp!optSeasCoef=0,Temp!sts_multp=1),IF(H1161="in-sample",IF(Q1161=bigT,((pCell/bigT)*F1161)+((1-(pCell/bigT))*(I1161*J1161)),IF(OR(F1162="",COUNT(F$2:$F1161)&lt;=pCell),F1161,((pCell/COUNT($F$2:F1161))*F1161)+((1-(pCell/COUNT($F$2:F1161)))*(I1161*J1161)))),I1161),IF(Temp!sts_add=1,IF(H1161="in-sample",IF(Q1161=bigT,((pCell/bigT)*AX1161)+((1-(pCell/bigT))*(I1161+J1161)),IF(OR(F1162="",COUNT($AX$2:AX1161)&lt;=pCell),AX1161,((pCell/COUNT($AX$2:AX1161))*AX1161)+((1-(pCell/COUNT($AX$2:AX1161)))*(I1161+J1161)))),I1161),IF(H1161="in-sample",IF(Q1161=bigT,((pCell/bigT)*AX1161)+((1-(pCell/bigT))*(I1161*J1161)),IF(OR(F1162="",COUNT($AX$2:AX1161)&lt;=pCell),AX1161,((pCell/COUNT($AX$2:AX1161))*AX1161)+((1-(pCell/COUNT($AX$2:AX1161)))*(I1161*J1161)))),I1161)))))))</f>
        <v/>
      </c>
      <c r="J1162" s="31" t="str">
        <f>IF(AND(F1161="",H1161="in-sample"),"",IF(AND(Temp!fhor_indata=1,H1161="out-sample",H1162="out-sample"),J1161,IF(AND(F1162="",H1161="out-sample"),"",IF(AND(Temp!optSeasCoef=0,Temp!sts_add=1),IF(H1161="in-sample",IF(Q1161=bigT,((qCell/bigT)*(I1162-I1161))+((1-(qCell/bigT))*J1161),IF(OR(F1162="",COUNT($F$2:F1161)&lt;=qCell),IF(COUNT($F$2:F1161)=1,0,F1161-F1160),((qCell/COUNT($F$2:F1161))*(I1162-I1161))+((1-(qCell/COUNT($F$2:F1161)))*J1161))),J1161),IF(AND(Temp!optSeasCoef=0,Temp!sts_multp=1),IF(H1161="in-sample",IF(Q1161=bigT,((qCell/bigT)*(I1162/I1161))+((1-(qCell/bigT))*J1161),IF(qCell=0,1,IF(OR(F1162="",COUNT($F$2:F1161)&lt;=qCell),IF(COUNT($F$2:F1161)=1,1,F1161/F1160),((qCell/COUNT($F$2:F1161))*(I1162/I1161))+((1-(qCell/COUNT($F$2:F1161)))*J1161)))),J1161),IF(Temp!sts_add=1,IF(H1161="in-sample",IF(Q1161=bigT,((qCell/bigT)*(I1162-I1161))+((1-(qCell/bigT))*J1161),IF(OR(F1162="",COUNT($AX$2:AX1161)&lt;=qCell),IF(COUNT($AX$2:AX1161)=1,0,AX1161-AX1160),((qCell/COUNT($AX$2:AX1161))*(I1162-I1161))+((1-(qCell/COUNT($AX$2:AX1161)))*J1161))),J1161),IF(H1161="in-sample",IF(Q1161=bigT,((qCell/bigT)*(I1162/I1161))+((1-(qCell/bigT))*J1161),IF(qCell=0,1,IF(OR(F1162="",COUNT($AX$2:AX1161)&lt;=qCell),IF(COUNT($AX$2:AX1161)=1,1,AX1161/AX1160),((qCell/COUNT($AX$2:AX1161))*(I1162/I1161))+((1-(qCell/COUNT($AX$2:AX1161)))*J1161)))),J1161)))))))</f>
        <v/>
      </c>
      <c r="K1162" s="31" t="str">
        <f>IF(H1162="","",IF(AND(Temp!optSeasCoef=0,Temp!sts_add=1),IF(H1162="out-sample",I1162+(Q1162*J1162),I1162+J1162),IF(AND(Temp!optSeasCoef=0,Temp!sts_multp=1),IF(H1162="out-sample",I1162*(J1162^Q1162),I1162*J1162),IF(Temp!sts_add=1,IF(H1162="out-sample",(I1162+(Q1162*J1162))*G1162,(I1162+J1162)*G1162),IF(H1162="out-sample",I1162*(J1162^Q1162)*G1162,I1162*J1162*G1162)))))</f>
        <v/>
      </c>
      <c r="L1162" s="32" t="str">
        <f t="shared" si="128"/>
        <v/>
      </c>
      <c r="M1162" s="32" t="str">
        <f t="shared" si="129"/>
        <v/>
      </c>
      <c r="N1162" s="32" t="str">
        <f t="shared" si="130"/>
        <v/>
      </c>
      <c r="O1162" s="32" t="str">
        <f t="shared" si="131"/>
        <v/>
      </c>
      <c r="P1162" s="32" t="str">
        <f t="shared" si="132"/>
        <v/>
      </c>
      <c r="Q1162" s="3" t="str">
        <f>IF(AND(Temp!fhor_indata=1,F1162="",H1161="in-sample"),1,IF(AND(Temp!fhor_indata=1,H1161="out-sample",Q1161&lt;ATA!XfHor),Q1161+1,IF(F1162="","",IF(AND(H1162="out-sample",H1161="in-sample"),1,IF(AND(H1162="out-sample",H1161="out-sample"),Q1161+1,IF(ISNUMBER(Q1161),Q1161+1,1))))))</f>
        <v/>
      </c>
      <c r="R1162" s="3" t="str">
        <f t="shared" si="126"/>
        <v/>
      </c>
      <c r="S1162" s="6"/>
      <c r="T1162" s="6"/>
      <c r="U1162" s="6"/>
      <c r="V1162" s="6"/>
      <c r="W1162" s="6"/>
      <c r="X1162" s="6"/>
      <c r="Y1162" s="6"/>
      <c r="Z1162" s="6"/>
      <c r="AA1162" s="6"/>
      <c r="AB1162" s="6"/>
      <c r="AC1162" s="6"/>
      <c r="AD1162" s="6"/>
      <c r="AE1162" s="6"/>
      <c r="AF1162" s="6"/>
      <c r="AG1162" s="6"/>
      <c r="AH1162" s="6"/>
      <c r="AI1162" s="6"/>
      <c r="AJ1162" s="6"/>
      <c r="AK1162" s="6"/>
      <c r="AX1162" s="63" t="e">
        <f t="shared" si="127"/>
        <v>#VALUE!</v>
      </c>
    </row>
    <row r="1163" spans="1:50" s="1" customFormat="1" ht="14.25" x14ac:dyDescent="0.2">
      <c r="A1163" s="6"/>
      <c r="B1163" s="6"/>
      <c r="C1163" s="6"/>
      <c r="D1163" s="3"/>
      <c r="E1163" s="70" t="str">
        <f>IF(ATA!E1163="","",ATA!E1163)</f>
        <v/>
      </c>
      <c r="F1163" s="51" t="str">
        <f>IF(ATA!F1163="","",ATA!F1163)</f>
        <v/>
      </c>
      <c r="G1163" s="11" t="str">
        <f>IF(ATA!G1163="","",ATA!G1163)</f>
        <v/>
      </c>
      <c r="H1163" s="55" t="str">
        <f>IF(ATA!H1163="","",ATA!H1163)</f>
        <v/>
      </c>
      <c r="I1163" s="31" t="str">
        <f>IF(AND(F1162="",H1162="in-sample"),"",IF(AND(Temp!fhor_indata=1,H1162="out-sample",H1163="out-sample"),I1162,IF(AND(F1163="",H1162="out-sample"),"",IF(AND(Temp!optSeasCoef=0,Temp!sts_add=1),IF(H1162="in-sample",IF(Q1162=bigT,((pCell/bigT)*F1162)+((1-(pCell/bigT))*(I1162+J1162)),IF(OR(F1163="",COUNT($F$2:F1162)&lt;=pCell),F1162,((pCell/COUNT($F$2:F1162))*F1162)+((1-(pCell/COUNT($F$2:F1162)))*(I1162+J1162)))),I1162),IF(AND(Temp!optSeasCoef=0,Temp!sts_multp=1),IF(H1162="in-sample",IF(Q1162=bigT,((pCell/bigT)*F1162)+((1-(pCell/bigT))*(I1162*J1162)),IF(OR(F1163="",COUNT(F$2:$F1162)&lt;=pCell),F1162,((pCell/COUNT($F$2:F1162))*F1162)+((1-(pCell/COUNT($F$2:F1162)))*(I1162*J1162)))),I1162),IF(Temp!sts_add=1,IF(H1162="in-sample",IF(Q1162=bigT,((pCell/bigT)*AX1162)+((1-(pCell/bigT))*(I1162+J1162)),IF(OR(F1163="",COUNT($AX$2:AX1162)&lt;=pCell),AX1162,((pCell/COUNT($AX$2:AX1162))*AX1162)+((1-(pCell/COUNT($AX$2:AX1162)))*(I1162+J1162)))),I1162),IF(H1162="in-sample",IF(Q1162=bigT,((pCell/bigT)*AX1162)+((1-(pCell/bigT))*(I1162*J1162)),IF(OR(F1163="",COUNT($AX$2:AX1162)&lt;=pCell),AX1162,((pCell/COUNT($AX$2:AX1162))*AX1162)+((1-(pCell/COUNT($AX$2:AX1162)))*(I1162*J1162)))),I1162)))))))</f>
        <v/>
      </c>
      <c r="J1163" s="31" t="str">
        <f>IF(AND(F1162="",H1162="in-sample"),"",IF(AND(Temp!fhor_indata=1,H1162="out-sample",H1163="out-sample"),J1162,IF(AND(F1163="",H1162="out-sample"),"",IF(AND(Temp!optSeasCoef=0,Temp!sts_add=1),IF(H1162="in-sample",IF(Q1162=bigT,((qCell/bigT)*(I1163-I1162))+((1-(qCell/bigT))*J1162),IF(OR(F1163="",COUNT($F$2:F1162)&lt;=qCell),IF(COUNT($F$2:F1162)=1,0,F1162-F1161),((qCell/COUNT($F$2:F1162))*(I1163-I1162))+((1-(qCell/COUNT($F$2:F1162)))*J1162))),J1162),IF(AND(Temp!optSeasCoef=0,Temp!sts_multp=1),IF(H1162="in-sample",IF(Q1162=bigT,((qCell/bigT)*(I1163/I1162))+((1-(qCell/bigT))*J1162),IF(qCell=0,1,IF(OR(F1163="",COUNT($F$2:F1162)&lt;=qCell),IF(COUNT($F$2:F1162)=1,1,F1162/F1161),((qCell/COUNT($F$2:F1162))*(I1163/I1162))+((1-(qCell/COUNT($F$2:F1162)))*J1162)))),J1162),IF(Temp!sts_add=1,IF(H1162="in-sample",IF(Q1162=bigT,((qCell/bigT)*(I1163-I1162))+((1-(qCell/bigT))*J1162),IF(OR(F1163="",COUNT($AX$2:AX1162)&lt;=qCell),IF(COUNT($AX$2:AX1162)=1,0,AX1162-AX1161),((qCell/COUNT($AX$2:AX1162))*(I1163-I1162))+((1-(qCell/COUNT($AX$2:AX1162)))*J1162))),J1162),IF(H1162="in-sample",IF(Q1162=bigT,((qCell/bigT)*(I1163/I1162))+((1-(qCell/bigT))*J1162),IF(qCell=0,1,IF(OR(F1163="",COUNT($AX$2:AX1162)&lt;=qCell),IF(COUNT($AX$2:AX1162)=1,1,AX1162/AX1161),((qCell/COUNT($AX$2:AX1162))*(I1163/I1162))+((1-(qCell/COUNT($AX$2:AX1162)))*J1162)))),J1162)))))))</f>
        <v/>
      </c>
      <c r="K1163" s="31" t="str">
        <f>IF(H1163="","",IF(AND(Temp!optSeasCoef=0,Temp!sts_add=1),IF(H1163="out-sample",I1163+(Q1163*J1163),I1163+J1163),IF(AND(Temp!optSeasCoef=0,Temp!sts_multp=1),IF(H1163="out-sample",I1163*(J1163^Q1163),I1163*J1163),IF(Temp!sts_add=1,IF(H1163="out-sample",(I1163+(Q1163*J1163))*G1163,(I1163+J1163)*G1163),IF(H1163="out-sample",I1163*(J1163^Q1163)*G1163,I1163*J1163*G1163)))))</f>
        <v/>
      </c>
      <c r="L1163" s="32" t="str">
        <f t="shared" si="128"/>
        <v/>
      </c>
      <c r="M1163" s="32" t="str">
        <f t="shared" si="129"/>
        <v/>
      </c>
      <c r="N1163" s="32" t="str">
        <f t="shared" si="130"/>
        <v/>
      </c>
      <c r="O1163" s="32" t="str">
        <f t="shared" si="131"/>
        <v/>
      </c>
      <c r="P1163" s="32" t="str">
        <f t="shared" si="132"/>
        <v/>
      </c>
      <c r="Q1163" s="3" t="str">
        <f>IF(AND(Temp!fhor_indata=1,F1163="",H1162="in-sample"),1,IF(AND(Temp!fhor_indata=1,H1162="out-sample",Q1162&lt;ATA!XfHor),Q1162+1,IF(F1163="","",IF(AND(H1163="out-sample",H1162="in-sample"),1,IF(AND(H1163="out-sample",H1162="out-sample"),Q1162+1,IF(ISNUMBER(Q1162),Q1162+1,1))))))</f>
        <v/>
      </c>
      <c r="R1163" s="3" t="str">
        <f t="shared" si="126"/>
        <v/>
      </c>
      <c r="S1163" s="6"/>
      <c r="T1163" s="6"/>
      <c r="U1163" s="6"/>
      <c r="V1163" s="6"/>
      <c r="W1163" s="6"/>
      <c r="X1163" s="6"/>
      <c r="Y1163" s="6"/>
      <c r="Z1163" s="6"/>
      <c r="AA1163" s="6"/>
      <c r="AB1163" s="6"/>
      <c r="AC1163" s="6"/>
      <c r="AD1163" s="6"/>
      <c r="AE1163" s="6"/>
      <c r="AF1163" s="6"/>
      <c r="AG1163" s="6"/>
      <c r="AH1163" s="6"/>
      <c r="AI1163" s="6"/>
      <c r="AJ1163" s="6"/>
      <c r="AK1163" s="6"/>
      <c r="AX1163" s="63" t="e">
        <f t="shared" si="127"/>
        <v>#VALUE!</v>
      </c>
    </row>
    <row r="1164" spans="1:50" s="1" customFormat="1" ht="14.25" x14ac:dyDescent="0.2">
      <c r="A1164" s="6"/>
      <c r="B1164" s="6"/>
      <c r="C1164" s="6"/>
      <c r="D1164" s="3"/>
      <c r="E1164" s="70" t="str">
        <f>IF(ATA!E1164="","",ATA!E1164)</f>
        <v/>
      </c>
      <c r="F1164" s="51" t="str">
        <f>IF(ATA!F1164="","",ATA!F1164)</f>
        <v/>
      </c>
      <c r="G1164" s="11" t="str">
        <f>IF(ATA!G1164="","",ATA!G1164)</f>
        <v/>
      </c>
      <c r="H1164" s="55" t="str">
        <f>IF(ATA!H1164="","",ATA!H1164)</f>
        <v/>
      </c>
      <c r="I1164" s="31" t="str">
        <f>IF(AND(F1163="",H1163="in-sample"),"",IF(AND(Temp!fhor_indata=1,H1163="out-sample",H1164="out-sample"),I1163,IF(AND(F1164="",H1163="out-sample"),"",IF(AND(Temp!optSeasCoef=0,Temp!sts_add=1),IF(H1163="in-sample",IF(Q1163=bigT,((pCell/bigT)*F1163)+((1-(pCell/bigT))*(I1163+J1163)),IF(OR(F1164="",COUNT($F$2:F1163)&lt;=pCell),F1163,((pCell/COUNT($F$2:F1163))*F1163)+((1-(pCell/COUNT($F$2:F1163)))*(I1163+J1163)))),I1163),IF(AND(Temp!optSeasCoef=0,Temp!sts_multp=1),IF(H1163="in-sample",IF(Q1163=bigT,((pCell/bigT)*F1163)+((1-(pCell/bigT))*(I1163*J1163)),IF(OR(F1164="",COUNT(F$2:$F1163)&lt;=pCell),F1163,((pCell/COUNT($F$2:F1163))*F1163)+((1-(pCell/COUNT($F$2:F1163)))*(I1163*J1163)))),I1163),IF(Temp!sts_add=1,IF(H1163="in-sample",IF(Q1163=bigT,((pCell/bigT)*AX1163)+((1-(pCell/bigT))*(I1163+J1163)),IF(OR(F1164="",COUNT($AX$2:AX1163)&lt;=pCell),AX1163,((pCell/COUNT($AX$2:AX1163))*AX1163)+((1-(pCell/COUNT($AX$2:AX1163)))*(I1163+J1163)))),I1163),IF(H1163="in-sample",IF(Q1163=bigT,((pCell/bigT)*AX1163)+((1-(pCell/bigT))*(I1163*J1163)),IF(OR(F1164="",COUNT($AX$2:AX1163)&lt;=pCell),AX1163,((pCell/COUNT($AX$2:AX1163))*AX1163)+((1-(pCell/COUNT($AX$2:AX1163)))*(I1163*J1163)))),I1163)))))))</f>
        <v/>
      </c>
      <c r="J1164" s="31" t="str">
        <f>IF(AND(F1163="",H1163="in-sample"),"",IF(AND(Temp!fhor_indata=1,H1163="out-sample",H1164="out-sample"),J1163,IF(AND(F1164="",H1163="out-sample"),"",IF(AND(Temp!optSeasCoef=0,Temp!sts_add=1),IF(H1163="in-sample",IF(Q1163=bigT,((qCell/bigT)*(I1164-I1163))+((1-(qCell/bigT))*J1163),IF(OR(F1164="",COUNT($F$2:F1163)&lt;=qCell),IF(COUNT($F$2:F1163)=1,0,F1163-F1162),((qCell/COUNT($F$2:F1163))*(I1164-I1163))+((1-(qCell/COUNT($F$2:F1163)))*J1163))),J1163),IF(AND(Temp!optSeasCoef=0,Temp!sts_multp=1),IF(H1163="in-sample",IF(Q1163=bigT,((qCell/bigT)*(I1164/I1163))+((1-(qCell/bigT))*J1163),IF(qCell=0,1,IF(OR(F1164="",COUNT($F$2:F1163)&lt;=qCell),IF(COUNT($F$2:F1163)=1,1,F1163/F1162),((qCell/COUNT($F$2:F1163))*(I1164/I1163))+((1-(qCell/COUNT($F$2:F1163)))*J1163)))),J1163),IF(Temp!sts_add=1,IF(H1163="in-sample",IF(Q1163=bigT,((qCell/bigT)*(I1164-I1163))+((1-(qCell/bigT))*J1163),IF(OR(F1164="",COUNT($AX$2:AX1163)&lt;=qCell),IF(COUNT($AX$2:AX1163)=1,0,AX1163-AX1162),((qCell/COUNT($AX$2:AX1163))*(I1164-I1163))+((1-(qCell/COUNT($AX$2:AX1163)))*J1163))),J1163),IF(H1163="in-sample",IF(Q1163=bigT,((qCell/bigT)*(I1164/I1163))+((1-(qCell/bigT))*J1163),IF(qCell=0,1,IF(OR(F1164="",COUNT($AX$2:AX1163)&lt;=qCell),IF(COUNT($AX$2:AX1163)=1,1,AX1163/AX1162),((qCell/COUNT($AX$2:AX1163))*(I1164/I1163))+((1-(qCell/COUNT($AX$2:AX1163)))*J1163)))),J1163)))))))</f>
        <v/>
      </c>
      <c r="K1164" s="31" t="str">
        <f>IF(H1164="","",IF(AND(Temp!optSeasCoef=0,Temp!sts_add=1),IF(H1164="out-sample",I1164+(Q1164*J1164),I1164+J1164),IF(AND(Temp!optSeasCoef=0,Temp!sts_multp=1),IF(H1164="out-sample",I1164*(J1164^Q1164),I1164*J1164),IF(Temp!sts_add=1,IF(H1164="out-sample",(I1164+(Q1164*J1164))*G1164,(I1164+J1164)*G1164),IF(H1164="out-sample",I1164*(J1164^Q1164)*G1164,I1164*J1164*G1164)))))</f>
        <v/>
      </c>
      <c r="L1164" s="32" t="str">
        <f t="shared" si="128"/>
        <v/>
      </c>
      <c r="M1164" s="32" t="str">
        <f t="shared" si="129"/>
        <v/>
      </c>
      <c r="N1164" s="32" t="str">
        <f t="shared" si="130"/>
        <v/>
      </c>
      <c r="O1164" s="32" t="str">
        <f t="shared" si="131"/>
        <v/>
      </c>
      <c r="P1164" s="32" t="str">
        <f t="shared" si="132"/>
        <v/>
      </c>
      <c r="Q1164" s="3" t="str">
        <f>IF(AND(Temp!fhor_indata=1,F1164="",H1163="in-sample"),1,IF(AND(Temp!fhor_indata=1,H1163="out-sample",Q1163&lt;ATA!XfHor),Q1163+1,IF(F1164="","",IF(AND(H1164="out-sample",H1163="in-sample"),1,IF(AND(H1164="out-sample",H1163="out-sample"),Q1163+1,IF(ISNUMBER(Q1163),Q1163+1,1))))))</f>
        <v/>
      </c>
      <c r="R1164" s="3" t="str">
        <f t="shared" si="126"/>
        <v/>
      </c>
      <c r="S1164" s="6"/>
      <c r="T1164" s="6"/>
      <c r="U1164" s="6"/>
      <c r="V1164" s="6"/>
      <c r="W1164" s="6"/>
      <c r="X1164" s="6"/>
      <c r="Y1164" s="6"/>
      <c r="Z1164" s="6"/>
      <c r="AA1164" s="6"/>
      <c r="AB1164" s="6"/>
      <c r="AC1164" s="6"/>
      <c r="AD1164" s="6"/>
      <c r="AE1164" s="6"/>
      <c r="AF1164" s="6"/>
      <c r="AG1164" s="6"/>
      <c r="AH1164" s="6"/>
      <c r="AI1164" s="6"/>
      <c r="AJ1164" s="6"/>
      <c r="AK1164" s="6"/>
      <c r="AX1164" s="63" t="e">
        <f t="shared" si="127"/>
        <v>#VALUE!</v>
      </c>
    </row>
    <row r="1165" spans="1:50" s="1" customFormat="1" ht="14.25" x14ac:dyDescent="0.2">
      <c r="A1165" s="6"/>
      <c r="B1165" s="6"/>
      <c r="C1165" s="6"/>
      <c r="D1165" s="3"/>
      <c r="E1165" s="70" t="str">
        <f>IF(ATA!E1165="","",ATA!E1165)</f>
        <v/>
      </c>
      <c r="F1165" s="51" t="str">
        <f>IF(ATA!F1165="","",ATA!F1165)</f>
        <v/>
      </c>
      <c r="G1165" s="11" t="str">
        <f>IF(ATA!G1165="","",ATA!G1165)</f>
        <v/>
      </c>
      <c r="H1165" s="55" t="str">
        <f>IF(ATA!H1165="","",ATA!H1165)</f>
        <v/>
      </c>
      <c r="I1165" s="31" t="str">
        <f>IF(AND(F1164="",H1164="in-sample"),"",IF(AND(Temp!fhor_indata=1,H1164="out-sample",H1165="out-sample"),I1164,IF(AND(F1165="",H1164="out-sample"),"",IF(AND(Temp!optSeasCoef=0,Temp!sts_add=1),IF(H1164="in-sample",IF(Q1164=bigT,((pCell/bigT)*F1164)+((1-(pCell/bigT))*(I1164+J1164)),IF(OR(F1165="",COUNT($F$2:F1164)&lt;=pCell),F1164,((pCell/COUNT($F$2:F1164))*F1164)+((1-(pCell/COUNT($F$2:F1164)))*(I1164+J1164)))),I1164),IF(AND(Temp!optSeasCoef=0,Temp!sts_multp=1),IF(H1164="in-sample",IF(Q1164=bigT,((pCell/bigT)*F1164)+((1-(pCell/bigT))*(I1164*J1164)),IF(OR(F1165="",COUNT(F$2:$F1164)&lt;=pCell),F1164,((pCell/COUNT($F$2:F1164))*F1164)+((1-(pCell/COUNT($F$2:F1164)))*(I1164*J1164)))),I1164),IF(Temp!sts_add=1,IF(H1164="in-sample",IF(Q1164=bigT,((pCell/bigT)*AX1164)+((1-(pCell/bigT))*(I1164+J1164)),IF(OR(F1165="",COUNT($AX$2:AX1164)&lt;=pCell),AX1164,((pCell/COUNT($AX$2:AX1164))*AX1164)+((1-(pCell/COUNT($AX$2:AX1164)))*(I1164+J1164)))),I1164),IF(H1164="in-sample",IF(Q1164=bigT,((pCell/bigT)*AX1164)+((1-(pCell/bigT))*(I1164*J1164)),IF(OR(F1165="",COUNT($AX$2:AX1164)&lt;=pCell),AX1164,((pCell/COUNT($AX$2:AX1164))*AX1164)+((1-(pCell/COUNT($AX$2:AX1164)))*(I1164*J1164)))),I1164)))))))</f>
        <v/>
      </c>
      <c r="J1165" s="31" t="str">
        <f>IF(AND(F1164="",H1164="in-sample"),"",IF(AND(Temp!fhor_indata=1,H1164="out-sample",H1165="out-sample"),J1164,IF(AND(F1165="",H1164="out-sample"),"",IF(AND(Temp!optSeasCoef=0,Temp!sts_add=1),IF(H1164="in-sample",IF(Q1164=bigT,((qCell/bigT)*(I1165-I1164))+((1-(qCell/bigT))*J1164),IF(OR(F1165="",COUNT($F$2:F1164)&lt;=qCell),IF(COUNT($F$2:F1164)=1,0,F1164-F1163),((qCell/COUNT($F$2:F1164))*(I1165-I1164))+((1-(qCell/COUNT($F$2:F1164)))*J1164))),J1164),IF(AND(Temp!optSeasCoef=0,Temp!sts_multp=1),IF(H1164="in-sample",IF(Q1164=bigT,((qCell/bigT)*(I1165/I1164))+((1-(qCell/bigT))*J1164),IF(qCell=0,1,IF(OR(F1165="",COUNT($F$2:F1164)&lt;=qCell),IF(COUNT($F$2:F1164)=1,1,F1164/F1163),((qCell/COUNT($F$2:F1164))*(I1165/I1164))+((1-(qCell/COUNT($F$2:F1164)))*J1164)))),J1164),IF(Temp!sts_add=1,IF(H1164="in-sample",IF(Q1164=bigT,((qCell/bigT)*(I1165-I1164))+((1-(qCell/bigT))*J1164),IF(OR(F1165="",COUNT($AX$2:AX1164)&lt;=qCell),IF(COUNT($AX$2:AX1164)=1,0,AX1164-AX1163),((qCell/COUNT($AX$2:AX1164))*(I1165-I1164))+((1-(qCell/COUNT($AX$2:AX1164)))*J1164))),J1164),IF(H1164="in-sample",IF(Q1164=bigT,((qCell/bigT)*(I1165/I1164))+((1-(qCell/bigT))*J1164),IF(qCell=0,1,IF(OR(F1165="",COUNT($AX$2:AX1164)&lt;=qCell),IF(COUNT($AX$2:AX1164)=1,1,AX1164/AX1163),((qCell/COUNT($AX$2:AX1164))*(I1165/I1164))+((1-(qCell/COUNT($AX$2:AX1164)))*J1164)))),J1164)))))))</f>
        <v/>
      </c>
      <c r="K1165" s="31" t="str">
        <f>IF(H1165="","",IF(AND(Temp!optSeasCoef=0,Temp!sts_add=1),IF(H1165="out-sample",I1165+(Q1165*J1165),I1165+J1165),IF(AND(Temp!optSeasCoef=0,Temp!sts_multp=1),IF(H1165="out-sample",I1165*(J1165^Q1165),I1165*J1165),IF(Temp!sts_add=1,IF(H1165="out-sample",(I1165+(Q1165*J1165))*G1165,(I1165+J1165)*G1165),IF(H1165="out-sample",I1165*(J1165^Q1165)*G1165,I1165*J1165*G1165)))))</f>
        <v/>
      </c>
      <c r="L1165" s="32" t="str">
        <f t="shared" si="128"/>
        <v/>
      </c>
      <c r="M1165" s="32" t="str">
        <f t="shared" si="129"/>
        <v/>
      </c>
      <c r="N1165" s="32" t="str">
        <f t="shared" si="130"/>
        <v/>
      </c>
      <c r="O1165" s="32" t="str">
        <f t="shared" si="131"/>
        <v/>
      </c>
      <c r="P1165" s="32" t="str">
        <f t="shared" si="132"/>
        <v/>
      </c>
      <c r="Q1165" s="3" t="str">
        <f>IF(AND(Temp!fhor_indata=1,F1165="",H1164="in-sample"),1,IF(AND(Temp!fhor_indata=1,H1164="out-sample",Q1164&lt;ATA!XfHor),Q1164+1,IF(F1165="","",IF(AND(H1165="out-sample",H1164="in-sample"),1,IF(AND(H1165="out-sample",H1164="out-sample"),Q1164+1,IF(ISNUMBER(Q1164),Q1164+1,1))))))</f>
        <v/>
      </c>
      <c r="R1165" s="3" t="str">
        <f t="shared" si="126"/>
        <v/>
      </c>
      <c r="S1165" s="6"/>
      <c r="T1165" s="6"/>
      <c r="U1165" s="6"/>
      <c r="V1165" s="6"/>
      <c r="W1165" s="6"/>
      <c r="X1165" s="6"/>
      <c r="Y1165" s="6"/>
      <c r="Z1165" s="6"/>
      <c r="AA1165" s="6"/>
      <c r="AB1165" s="6"/>
      <c r="AC1165" s="6"/>
      <c r="AD1165" s="6"/>
      <c r="AE1165" s="6"/>
      <c r="AF1165" s="6"/>
      <c r="AG1165" s="6"/>
      <c r="AH1165" s="6"/>
      <c r="AI1165" s="6"/>
      <c r="AJ1165" s="6"/>
      <c r="AK1165" s="6"/>
      <c r="AX1165" s="63" t="e">
        <f t="shared" si="127"/>
        <v>#VALUE!</v>
      </c>
    </row>
    <row r="1166" spans="1:50" s="1" customFormat="1" ht="14.25" x14ac:dyDescent="0.2">
      <c r="A1166" s="6"/>
      <c r="B1166" s="6"/>
      <c r="C1166" s="6"/>
      <c r="D1166" s="3"/>
      <c r="E1166" s="70" t="str">
        <f>IF(ATA!E1166="","",ATA!E1166)</f>
        <v/>
      </c>
      <c r="F1166" s="51" t="str">
        <f>IF(ATA!F1166="","",ATA!F1166)</f>
        <v/>
      </c>
      <c r="G1166" s="11" t="str">
        <f>IF(ATA!G1166="","",ATA!G1166)</f>
        <v/>
      </c>
      <c r="H1166" s="55" t="str">
        <f>IF(ATA!H1166="","",ATA!H1166)</f>
        <v/>
      </c>
      <c r="I1166" s="31" t="str">
        <f>IF(AND(F1165="",H1165="in-sample"),"",IF(AND(Temp!fhor_indata=1,H1165="out-sample",H1166="out-sample"),I1165,IF(AND(F1166="",H1165="out-sample"),"",IF(AND(Temp!optSeasCoef=0,Temp!sts_add=1),IF(H1165="in-sample",IF(Q1165=bigT,((pCell/bigT)*F1165)+((1-(pCell/bigT))*(I1165+J1165)),IF(OR(F1166="",COUNT($F$2:F1165)&lt;=pCell),F1165,((pCell/COUNT($F$2:F1165))*F1165)+((1-(pCell/COUNT($F$2:F1165)))*(I1165+J1165)))),I1165),IF(AND(Temp!optSeasCoef=0,Temp!sts_multp=1),IF(H1165="in-sample",IF(Q1165=bigT,((pCell/bigT)*F1165)+((1-(pCell/bigT))*(I1165*J1165)),IF(OR(F1166="",COUNT(F$2:$F1165)&lt;=pCell),F1165,((pCell/COUNT($F$2:F1165))*F1165)+((1-(pCell/COUNT($F$2:F1165)))*(I1165*J1165)))),I1165),IF(Temp!sts_add=1,IF(H1165="in-sample",IF(Q1165=bigT,((pCell/bigT)*AX1165)+((1-(pCell/bigT))*(I1165+J1165)),IF(OR(F1166="",COUNT($AX$2:AX1165)&lt;=pCell),AX1165,((pCell/COUNT($AX$2:AX1165))*AX1165)+((1-(pCell/COUNT($AX$2:AX1165)))*(I1165+J1165)))),I1165),IF(H1165="in-sample",IF(Q1165=bigT,((pCell/bigT)*AX1165)+((1-(pCell/bigT))*(I1165*J1165)),IF(OR(F1166="",COUNT($AX$2:AX1165)&lt;=pCell),AX1165,((pCell/COUNT($AX$2:AX1165))*AX1165)+((1-(pCell/COUNT($AX$2:AX1165)))*(I1165*J1165)))),I1165)))))))</f>
        <v/>
      </c>
      <c r="J1166" s="31" t="str">
        <f>IF(AND(F1165="",H1165="in-sample"),"",IF(AND(Temp!fhor_indata=1,H1165="out-sample",H1166="out-sample"),J1165,IF(AND(F1166="",H1165="out-sample"),"",IF(AND(Temp!optSeasCoef=0,Temp!sts_add=1),IF(H1165="in-sample",IF(Q1165=bigT,((qCell/bigT)*(I1166-I1165))+((1-(qCell/bigT))*J1165),IF(OR(F1166="",COUNT($F$2:F1165)&lt;=qCell),IF(COUNT($F$2:F1165)=1,0,F1165-F1164),((qCell/COUNT($F$2:F1165))*(I1166-I1165))+((1-(qCell/COUNT($F$2:F1165)))*J1165))),J1165),IF(AND(Temp!optSeasCoef=0,Temp!sts_multp=1),IF(H1165="in-sample",IF(Q1165=bigT,((qCell/bigT)*(I1166/I1165))+((1-(qCell/bigT))*J1165),IF(qCell=0,1,IF(OR(F1166="",COUNT($F$2:F1165)&lt;=qCell),IF(COUNT($F$2:F1165)=1,1,F1165/F1164),((qCell/COUNT($F$2:F1165))*(I1166/I1165))+((1-(qCell/COUNT($F$2:F1165)))*J1165)))),J1165),IF(Temp!sts_add=1,IF(H1165="in-sample",IF(Q1165=bigT,((qCell/bigT)*(I1166-I1165))+((1-(qCell/bigT))*J1165),IF(OR(F1166="",COUNT($AX$2:AX1165)&lt;=qCell),IF(COUNT($AX$2:AX1165)=1,0,AX1165-AX1164),((qCell/COUNT($AX$2:AX1165))*(I1166-I1165))+((1-(qCell/COUNT($AX$2:AX1165)))*J1165))),J1165),IF(H1165="in-sample",IF(Q1165=bigT,((qCell/bigT)*(I1166/I1165))+((1-(qCell/bigT))*J1165),IF(qCell=0,1,IF(OR(F1166="",COUNT($AX$2:AX1165)&lt;=qCell),IF(COUNT($AX$2:AX1165)=1,1,AX1165/AX1164),((qCell/COUNT($AX$2:AX1165))*(I1166/I1165))+((1-(qCell/COUNT($AX$2:AX1165)))*J1165)))),J1165)))))))</f>
        <v/>
      </c>
      <c r="K1166" s="31" t="str">
        <f>IF(H1166="","",IF(AND(Temp!optSeasCoef=0,Temp!sts_add=1),IF(H1166="out-sample",I1166+(Q1166*J1166),I1166+J1166),IF(AND(Temp!optSeasCoef=0,Temp!sts_multp=1),IF(H1166="out-sample",I1166*(J1166^Q1166),I1166*J1166),IF(Temp!sts_add=1,IF(H1166="out-sample",(I1166+(Q1166*J1166))*G1166,(I1166+J1166)*G1166),IF(H1166="out-sample",I1166*(J1166^Q1166)*G1166,I1166*J1166*G1166)))))</f>
        <v/>
      </c>
      <c r="L1166" s="32" t="str">
        <f t="shared" si="128"/>
        <v/>
      </c>
      <c r="M1166" s="32" t="str">
        <f t="shared" si="129"/>
        <v/>
      </c>
      <c r="N1166" s="32" t="str">
        <f t="shared" si="130"/>
        <v/>
      </c>
      <c r="O1166" s="32" t="str">
        <f t="shared" si="131"/>
        <v/>
      </c>
      <c r="P1166" s="32" t="str">
        <f t="shared" si="132"/>
        <v/>
      </c>
      <c r="Q1166" s="3" t="str">
        <f>IF(AND(Temp!fhor_indata=1,F1166="",H1165="in-sample"),1,IF(AND(Temp!fhor_indata=1,H1165="out-sample",Q1165&lt;ATA!XfHor),Q1165+1,IF(F1166="","",IF(AND(H1166="out-sample",H1165="in-sample"),1,IF(AND(H1166="out-sample",H1165="out-sample"),Q1165+1,IF(ISNUMBER(Q1165),Q1165+1,1))))))</f>
        <v/>
      </c>
      <c r="R1166" s="3" t="str">
        <f t="shared" si="126"/>
        <v/>
      </c>
      <c r="S1166" s="6"/>
      <c r="T1166" s="6"/>
      <c r="U1166" s="6"/>
      <c r="V1166" s="6"/>
      <c r="W1166" s="6"/>
      <c r="X1166" s="6"/>
      <c r="Y1166" s="6"/>
      <c r="Z1166" s="6"/>
      <c r="AA1166" s="6"/>
      <c r="AB1166" s="6"/>
      <c r="AC1166" s="6"/>
      <c r="AD1166" s="6"/>
      <c r="AE1166" s="6"/>
      <c r="AF1166" s="6"/>
      <c r="AG1166" s="6"/>
      <c r="AH1166" s="6"/>
      <c r="AI1166" s="6"/>
      <c r="AJ1166" s="6"/>
      <c r="AK1166" s="6"/>
      <c r="AX1166" s="63" t="e">
        <f t="shared" si="127"/>
        <v>#VALUE!</v>
      </c>
    </row>
    <row r="1167" spans="1:50" s="1" customFormat="1" ht="14.25" x14ac:dyDescent="0.2">
      <c r="A1167" s="6"/>
      <c r="B1167" s="6"/>
      <c r="C1167" s="6"/>
      <c r="D1167" s="3"/>
      <c r="E1167" s="70" t="str">
        <f>IF(ATA!E1167="","",ATA!E1167)</f>
        <v/>
      </c>
      <c r="F1167" s="51" t="str">
        <f>IF(ATA!F1167="","",ATA!F1167)</f>
        <v/>
      </c>
      <c r="G1167" s="11" t="str">
        <f>IF(ATA!G1167="","",ATA!G1167)</f>
        <v/>
      </c>
      <c r="H1167" s="55" t="str">
        <f>IF(ATA!H1167="","",ATA!H1167)</f>
        <v/>
      </c>
      <c r="I1167" s="31" t="str">
        <f>IF(AND(F1166="",H1166="in-sample"),"",IF(AND(Temp!fhor_indata=1,H1166="out-sample",H1167="out-sample"),I1166,IF(AND(F1167="",H1166="out-sample"),"",IF(AND(Temp!optSeasCoef=0,Temp!sts_add=1),IF(H1166="in-sample",IF(Q1166=bigT,((pCell/bigT)*F1166)+((1-(pCell/bigT))*(I1166+J1166)),IF(OR(F1167="",COUNT($F$2:F1166)&lt;=pCell),F1166,((pCell/COUNT($F$2:F1166))*F1166)+((1-(pCell/COUNT($F$2:F1166)))*(I1166+J1166)))),I1166),IF(AND(Temp!optSeasCoef=0,Temp!sts_multp=1),IF(H1166="in-sample",IF(Q1166=bigT,((pCell/bigT)*F1166)+((1-(pCell/bigT))*(I1166*J1166)),IF(OR(F1167="",COUNT(F$2:$F1166)&lt;=pCell),F1166,((pCell/COUNT($F$2:F1166))*F1166)+((1-(pCell/COUNT($F$2:F1166)))*(I1166*J1166)))),I1166),IF(Temp!sts_add=1,IF(H1166="in-sample",IF(Q1166=bigT,((pCell/bigT)*AX1166)+((1-(pCell/bigT))*(I1166+J1166)),IF(OR(F1167="",COUNT($AX$2:AX1166)&lt;=pCell),AX1166,((pCell/COUNT($AX$2:AX1166))*AX1166)+((1-(pCell/COUNT($AX$2:AX1166)))*(I1166+J1166)))),I1166),IF(H1166="in-sample",IF(Q1166=bigT,((pCell/bigT)*AX1166)+((1-(pCell/bigT))*(I1166*J1166)),IF(OR(F1167="",COUNT($AX$2:AX1166)&lt;=pCell),AX1166,((pCell/COUNT($AX$2:AX1166))*AX1166)+((1-(pCell/COUNT($AX$2:AX1166)))*(I1166*J1166)))),I1166)))))))</f>
        <v/>
      </c>
      <c r="J1167" s="31" t="str">
        <f>IF(AND(F1166="",H1166="in-sample"),"",IF(AND(Temp!fhor_indata=1,H1166="out-sample",H1167="out-sample"),J1166,IF(AND(F1167="",H1166="out-sample"),"",IF(AND(Temp!optSeasCoef=0,Temp!sts_add=1),IF(H1166="in-sample",IF(Q1166=bigT,((qCell/bigT)*(I1167-I1166))+((1-(qCell/bigT))*J1166),IF(OR(F1167="",COUNT($F$2:F1166)&lt;=qCell),IF(COUNT($F$2:F1166)=1,0,F1166-F1165),((qCell/COUNT($F$2:F1166))*(I1167-I1166))+((1-(qCell/COUNT($F$2:F1166)))*J1166))),J1166),IF(AND(Temp!optSeasCoef=0,Temp!sts_multp=1),IF(H1166="in-sample",IF(Q1166=bigT,((qCell/bigT)*(I1167/I1166))+((1-(qCell/bigT))*J1166),IF(qCell=0,1,IF(OR(F1167="",COUNT($F$2:F1166)&lt;=qCell),IF(COUNT($F$2:F1166)=1,1,F1166/F1165),((qCell/COUNT($F$2:F1166))*(I1167/I1166))+((1-(qCell/COUNT($F$2:F1166)))*J1166)))),J1166),IF(Temp!sts_add=1,IF(H1166="in-sample",IF(Q1166=bigT,((qCell/bigT)*(I1167-I1166))+((1-(qCell/bigT))*J1166),IF(OR(F1167="",COUNT($AX$2:AX1166)&lt;=qCell),IF(COUNT($AX$2:AX1166)=1,0,AX1166-AX1165),((qCell/COUNT($AX$2:AX1166))*(I1167-I1166))+((1-(qCell/COUNT($AX$2:AX1166)))*J1166))),J1166),IF(H1166="in-sample",IF(Q1166=bigT,((qCell/bigT)*(I1167/I1166))+((1-(qCell/bigT))*J1166),IF(qCell=0,1,IF(OR(F1167="",COUNT($AX$2:AX1166)&lt;=qCell),IF(COUNT($AX$2:AX1166)=1,1,AX1166/AX1165),((qCell/COUNT($AX$2:AX1166))*(I1167/I1166))+((1-(qCell/COUNT($AX$2:AX1166)))*J1166)))),J1166)))))))</f>
        <v/>
      </c>
      <c r="K1167" s="31" t="str">
        <f>IF(H1167="","",IF(AND(Temp!optSeasCoef=0,Temp!sts_add=1),IF(H1167="out-sample",I1167+(Q1167*J1167),I1167+J1167),IF(AND(Temp!optSeasCoef=0,Temp!sts_multp=1),IF(H1167="out-sample",I1167*(J1167^Q1167),I1167*J1167),IF(Temp!sts_add=1,IF(H1167="out-sample",(I1167+(Q1167*J1167))*G1167,(I1167+J1167)*G1167),IF(H1167="out-sample",I1167*(J1167^Q1167)*G1167,I1167*J1167*G1167)))))</f>
        <v/>
      </c>
      <c r="L1167" s="32" t="str">
        <f t="shared" si="128"/>
        <v/>
      </c>
      <c r="M1167" s="32" t="str">
        <f t="shared" si="129"/>
        <v/>
      </c>
      <c r="N1167" s="32" t="str">
        <f t="shared" si="130"/>
        <v/>
      </c>
      <c r="O1167" s="32" t="str">
        <f t="shared" si="131"/>
        <v/>
      </c>
      <c r="P1167" s="32" t="str">
        <f t="shared" si="132"/>
        <v/>
      </c>
      <c r="Q1167" s="3" t="str">
        <f>IF(AND(Temp!fhor_indata=1,F1167="",H1166="in-sample"),1,IF(AND(Temp!fhor_indata=1,H1166="out-sample",Q1166&lt;ATA!XfHor),Q1166+1,IF(F1167="","",IF(AND(H1167="out-sample",H1166="in-sample"),1,IF(AND(H1167="out-sample",H1166="out-sample"),Q1166+1,IF(ISNUMBER(Q1166),Q1166+1,1))))))</f>
        <v/>
      </c>
      <c r="R1167" s="3" t="str">
        <f t="shared" si="126"/>
        <v/>
      </c>
      <c r="S1167" s="6"/>
      <c r="T1167" s="6"/>
      <c r="U1167" s="6"/>
      <c r="V1167" s="6"/>
      <c r="W1167" s="6"/>
      <c r="X1167" s="6"/>
      <c r="Y1167" s="6"/>
      <c r="Z1167" s="6"/>
      <c r="AA1167" s="6"/>
      <c r="AB1167" s="6"/>
      <c r="AC1167" s="6"/>
      <c r="AD1167" s="6"/>
      <c r="AE1167" s="6"/>
      <c r="AF1167" s="6"/>
      <c r="AG1167" s="6"/>
      <c r="AH1167" s="6"/>
      <c r="AI1167" s="6"/>
      <c r="AJ1167" s="6"/>
      <c r="AK1167" s="6"/>
      <c r="AX1167" s="63" t="e">
        <f t="shared" si="127"/>
        <v>#VALUE!</v>
      </c>
    </row>
    <row r="1168" spans="1:50" s="1" customFormat="1" ht="14.25" x14ac:dyDescent="0.2">
      <c r="A1168" s="6"/>
      <c r="B1168" s="6"/>
      <c r="C1168" s="6"/>
      <c r="D1168" s="3"/>
      <c r="E1168" s="70" t="str">
        <f>IF(ATA!E1168="","",ATA!E1168)</f>
        <v/>
      </c>
      <c r="F1168" s="51" t="str">
        <f>IF(ATA!F1168="","",ATA!F1168)</f>
        <v/>
      </c>
      <c r="G1168" s="11" t="str">
        <f>IF(ATA!G1168="","",ATA!G1168)</f>
        <v/>
      </c>
      <c r="H1168" s="55" t="str">
        <f>IF(ATA!H1168="","",ATA!H1168)</f>
        <v/>
      </c>
      <c r="I1168" s="31" t="str">
        <f>IF(AND(F1167="",H1167="in-sample"),"",IF(AND(Temp!fhor_indata=1,H1167="out-sample",H1168="out-sample"),I1167,IF(AND(F1168="",H1167="out-sample"),"",IF(AND(Temp!optSeasCoef=0,Temp!sts_add=1),IF(H1167="in-sample",IF(Q1167=bigT,((pCell/bigT)*F1167)+((1-(pCell/bigT))*(I1167+J1167)),IF(OR(F1168="",COUNT($F$2:F1167)&lt;=pCell),F1167,((pCell/COUNT($F$2:F1167))*F1167)+((1-(pCell/COUNT($F$2:F1167)))*(I1167+J1167)))),I1167),IF(AND(Temp!optSeasCoef=0,Temp!sts_multp=1),IF(H1167="in-sample",IF(Q1167=bigT,((pCell/bigT)*F1167)+((1-(pCell/bigT))*(I1167*J1167)),IF(OR(F1168="",COUNT(F$2:$F1167)&lt;=pCell),F1167,((pCell/COUNT($F$2:F1167))*F1167)+((1-(pCell/COUNT($F$2:F1167)))*(I1167*J1167)))),I1167),IF(Temp!sts_add=1,IF(H1167="in-sample",IF(Q1167=bigT,((pCell/bigT)*AX1167)+((1-(pCell/bigT))*(I1167+J1167)),IF(OR(F1168="",COUNT($AX$2:AX1167)&lt;=pCell),AX1167,((pCell/COUNT($AX$2:AX1167))*AX1167)+((1-(pCell/COUNT($AX$2:AX1167)))*(I1167+J1167)))),I1167),IF(H1167="in-sample",IF(Q1167=bigT,((pCell/bigT)*AX1167)+((1-(pCell/bigT))*(I1167*J1167)),IF(OR(F1168="",COUNT($AX$2:AX1167)&lt;=pCell),AX1167,((pCell/COUNT($AX$2:AX1167))*AX1167)+((1-(pCell/COUNT($AX$2:AX1167)))*(I1167*J1167)))),I1167)))))))</f>
        <v/>
      </c>
      <c r="J1168" s="31" t="str">
        <f>IF(AND(F1167="",H1167="in-sample"),"",IF(AND(Temp!fhor_indata=1,H1167="out-sample",H1168="out-sample"),J1167,IF(AND(F1168="",H1167="out-sample"),"",IF(AND(Temp!optSeasCoef=0,Temp!sts_add=1),IF(H1167="in-sample",IF(Q1167=bigT,((qCell/bigT)*(I1168-I1167))+((1-(qCell/bigT))*J1167),IF(OR(F1168="",COUNT($F$2:F1167)&lt;=qCell),IF(COUNT($F$2:F1167)=1,0,F1167-F1166),((qCell/COUNT($F$2:F1167))*(I1168-I1167))+((1-(qCell/COUNT($F$2:F1167)))*J1167))),J1167),IF(AND(Temp!optSeasCoef=0,Temp!sts_multp=1),IF(H1167="in-sample",IF(Q1167=bigT,((qCell/bigT)*(I1168/I1167))+((1-(qCell/bigT))*J1167),IF(qCell=0,1,IF(OR(F1168="",COUNT($F$2:F1167)&lt;=qCell),IF(COUNT($F$2:F1167)=1,1,F1167/F1166),((qCell/COUNT($F$2:F1167))*(I1168/I1167))+((1-(qCell/COUNT($F$2:F1167)))*J1167)))),J1167),IF(Temp!sts_add=1,IF(H1167="in-sample",IF(Q1167=bigT,((qCell/bigT)*(I1168-I1167))+((1-(qCell/bigT))*J1167),IF(OR(F1168="",COUNT($AX$2:AX1167)&lt;=qCell),IF(COUNT($AX$2:AX1167)=1,0,AX1167-AX1166),((qCell/COUNT($AX$2:AX1167))*(I1168-I1167))+((1-(qCell/COUNT($AX$2:AX1167)))*J1167))),J1167),IF(H1167="in-sample",IF(Q1167=bigT,((qCell/bigT)*(I1168/I1167))+((1-(qCell/bigT))*J1167),IF(qCell=0,1,IF(OR(F1168="",COUNT($AX$2:AX1167)&lt;=qCell),IF(COUNT($AX$2:AX1167)=1,1,AX1167/AX1166),((qCell/COUNT($AX$2:AX1167))*(I1168/I1167))+((1-(qCell/COUNT($AX$2:AX1167)))*J1167)))),J1167)))))))</f>
        <v/>
      </c>
      <c r="K1168" s="31" t="str">
        <f>IF(H1168="","",IF(AND(Temp!optSeasCoef=0,Temp!sts_add=1),IF(H1168="out-sample",I1168+(Q1168*J1168),I1168+J1168),IF(AND(Temp!optSeasCoef=0,Temp!sts_multp=1),IF(H1168="out-sample",I1168*(J1168^Q1168),I1168*J1168),IF(Temp!sts_add=1,IF(H1168="out-sample",(I1168+(Q1168*J1168))*G1168,(I1168+J1168)*G1168),IF(H1168="out-sample",I1168*(J1168^Q1168)*G1168,I1168*J1168*G1168)))))</f>
        <v/>
      </c>
      <c r="L1168" s="32" t="str">
        <f t="shared" si="128"/>
        <v/>
      </c>
      <c r="M1168" s="32" t="str">
        <f t="shared" si="129"/>
        <v/>
      </c>
      <c r="N1168" s="32" t="str">
        <f t="shared" si="130"/>
        <v/>
      </c>
      <c r="O1168" s="32" t="str">
        <f t="shared" si="131"/>
        <v/>
      </c>
      <c r="P1168" s="32" t="str">
        <f t="shared" si="132"/>
        <v/>
      </c>
      <c r="Q1168" s="3" t="str">
        <f>IF(AND(Temp!fhor_indata=1,F1168="",H1167="in-sample"),1,IF(AND(Temp!fhor_indata=1,H1167="out-sample",Q1167&lt;ATA!XfHor),Q1167+1,IF(F1168="","",IF(AND(H1168="out-sample",H1167="in-sample"),1,IF(AND(H1168="out-sample",H1167="out-sample"),Q1167+1,IF(ISNUMBER(Q1167),Q1167+1,1))))))</f>
        <v/>
      </c>
      <c r="R1168" s="3" t="str">
        <f t="shared" si="126"/>
        <v/>
      </c>
      <c r="S1168" s="6"/>
      <c r="T1168" s="6"/>
      <c r="U1168" s="6"/>
      <c r="V1168" s="6"/>
      <c r="W1168" s="6"/>
      <c r="X1168" s="6"/>
      <c r="Y1168" s="6"/>
      <c r="Z1168" s="6"/>
      <c r="AA1168" s="6"/>
      <c r="AB1168" s="6"/>
      <c r="AC1168" s="6"/>
      <c r="AD1168" s="6"/>
      <c r="AE1168" s="6"/>
      <c r="AF1168" s="6"/>
      <c r="AG1168" s="6"/>
      <c r="AH1168" s="6"/>
      <c r="AI1168" s="6"/>
      <c r="AJ1168" s="6"/>
      <c r="AK1168" s="6"/>
      <c r="AX1168" s="63" t="e">
        <f t="shared" si="127"/>
        <v>#VALUE!</v>
      </c>
    </row>
    <row r="1169" spans="1:50" s="1" customFormat="1" ht="14.25" x14ac:dyDescent="0.2">
      <c r="A1169" s="6"/>
      <c r="B1169" s="6"/>
      <c r="C1169" s="6"/>
      <c r="D1169" s="3"/>
      <c r="E1169" s="70" t="str">
        <f>IF(ATA!E1169="","",ATA!E1169)</f>
        <v/>
      </c>
      <c r="F1169" s="51" t="str">
        <f>IF(ATA!F1169="","",ATA!F1169)</f>
        <v/>
      </c>
      <c r="G1169" s="11" t="str">
        <f>IF(ATA!G1169="","",ATA!G1169)</f>
        <v/>
      </c>
      <c r="H1169" s="55" t="str">
        <f>IF(ATA!H1169="","",ATA!H1169)</f>
        <v/>
      </c>
      <c r="I1169" s="31" t="str">
        <f>IF(AND(F1168="",H1168="in-sample"),"",IF(AND(Temp!fhor_indata=1,H1168="out-sample",H1169="out-sample"),I1168,IF(AND(F1169="",H1168="out-sample"),"",IF(AND(Temp!optSeasCoef=0,Temp!sts_add=1),IF(H1168="in-sample",IF(Q1168=bigT,((pCell/bigT)*F1168)+((1-(pCell/bigT))*(I1168+J1168)),IF(OR(F1169="",COUNT($F$2:F1168)&lt;=pCell),F1168,((pCell/COUNT($F$2:F1168))*F1168)+((1-(pCell/COUNT($F$2:F1168)))*(I1168+J1168)))),I1168),IF(AND(Temp!optSeasCoef=0,Temp!sts_multp=1),IF(H1168="in-sample",IF(Q1168=bigT,((pCell/bigT)*F1168)+((1-(pCell/bigT))*(I1168*J1168)),IF(OR(F1169="",COUNT(F$2:$F1168)&lt;=pCell),F1168,((pCell/COUNT($F$2:F1168))*F1168)+((1-(pCell/COUNT($F$2:F1168)))*(I1168*J1168)))),I1168),IF(Temp!sts_add=1,IF(H1168="in-sample",IF(Q1168=bigT,((pCell/bigT)*AX1168)+((1-(pCell/bigT))*(I1168+J1168)),IF(OR(F1169="",COUNT($AX$2:AX1168)&lt;=pCell),AX1168,((pCell/COUNT($AX$2:AX1168))*AX1168)+((1-(pCell/COUNT($AX$2:AX1168)))*(I1168+J1168)))),I1168),IF(H1168="in-sample",IF(Q1168=bigT,((pCell/bigT)*AX1168)+((1-(pCell/bigT))*(I1168*J1168)),IF(OR(F1169="",COUNT($AX$2:AX1168)&lt;=pCell),AX1168,((pCell/COUNT($AX$2:AX1168))*AX1168)+((1-(pCell/COUNT($AX$2:AX1168)))*(I1168*J1168)))),I1168)))))))</f>
        <v/>
      </c>
      <c r="J1169" s="31" t="str">
        <f>IF(AND(F1168="",H1168="in-sample"),"",IF(AND(Temp!fhor_indata=1,H1168="out-sample",H1169="out-sample"),J1168,IF(AND(F1169="",H1168="out-sample"),"",IF(AND(Temp!optSeasCoef=0,Temp!sts_add=1),IF(H1168="in-sample",IF(Q1168=bigT,((qCell/bigT)*(I1169-I1168))+((1-(qCell/bigT))*J1168),IF(OR(F1169="",COUNT($F$2:F1168)&lt;=qCell),IF(COUNT($F$2:F1168)=1,0,F1168-F1167),((qCell/COUNT($F$2:F1168))*(I1169-I1168))+((1-(qCell/COUNT($F$2:F1168)))*J1168))),J1168),IF(AND(Temp!optSeasCoef=0,Temp!sts_multp=1),IF(H1168="in-sample",IF(Q1168=bigT,((qCell/bigT)*(I1169/I1168))+((1-(qCell/bigT))*J1168),IF(qCell=0,1,IF(OR(F1169="",COUNT($F$2:F1168)&lt;=qCell),IF(COUNT($F$2:F1168)=1,1,F1168/F1167),((qCell/COUNT($F$2:F1168))*(I1169/I1168))+((1-(qCell/COUNT($F$2:F1168)))*J1168)))),J1168),IF(Temp!sts_add=1,IF(H1168="in-sample",IF(Q1168=bigT,((qCell/bigT)*(I1169-I1168))+((1-(qCell/bigT))*J1168),IF(OR(F1169="",COUNT($AX$2:AX1168)&lt;=qCell),IF(COUNT($AX$2:AX1168)=1,0,AX1168-AX1167),((qCell/COUNT($AX$2:AX1168))*(I1169-I1168))+((1-(qCell/COUNT($AX$2:AX1168)))*J1168))),J1168),IF(H1168="in-sample",IF(Q1168=bigT,((qCell/bigT)*(I1169/I1168))+((1-(qCell/bigT))*J1168),IF(qCell=0,1,IF(OR(F1169="",COUNT($AX$2:AX1168)&lt;=qCell),IF(COUNT($AX$2:AX1168)=1,1,AX1168/AX1167),((qCell/COUNT($AX$2:AX1168))*(I1169/I1168))+((1-(qCell/COUNT($AX$2:AX1168)))*J1168)))),J1168)))))))</f>
        <v/>
      </c>
      <c r="K1169" s="31" t="str">
        <f>IF(H1169="","",IF(AND(Temp!optSeasCoef=0,Temp!sts_add=1),IF(H1169="out-sample",I1169+(Q1169*J1169),I1169+J1169),IF(AND(Temp!optSeasCoef=0,Temp!sts_multp=1),IF(H1169="out-sample",I1169*(J1169^Q1169),I1169*J1169),IF(Temp!sts_add=1,IF(H1169="out-sample",(I1169+(Q1169*J1169))*G1169,(I1169+J1169)*G1169),IF(H1169="out-sample",I1169*(J1169^Q1169)*G1169,I1169*J1169*G1169)))))</f>
        <v/>
      </c>
      <c r="L1169" s="32" t="str">
        <f t="shared" si="128"/>
        <v/>
      </c>
      <c r="M1169" s="32" t="str">
        <f t="shared" si="129"/>
        <v/>
      </c>
      <c r="N1169" s="32" t="str">
        <f t="shared" si="130"/>
        <v/>
      </c>
      <c r="O1169" s="32" t="str">
        <f t="shared" si="131"/>
        <v/>
      </c>
      <c r="P1169" s="32" t="str">
        <f t="shared" si="132"/>
        <v/>
      </c>
      <c r="Q1169" s="3" t="str">
        <f>IF(AND(Temp!fhor_indata=1,F1169="",H1168="in-sample"),1,IF(AND(Temp!fhor_indata=1,H1168="out-sample",Q1168&lt;ATA!XfHor),Q1168+1,IF(F1169="","",IF(AND(H1169="out-sample",H1168="in-sample"),1,IF(AND(H1169="out-sample",H1168="out-sample"),Q1168+1,IF(ISNUMBER(Q1168),Q1168+1,1))))))</f>
        <v/>
      </c>
      <c r="R1169" s="3" t="str">
        <f t="shared" si="126"/>
        <v/>
      </c>
      <c r="S1169" s="6"/>
      <c r="T1169" s="6"/>
      <c r="U1169" s="6"/>
      <c r="V1169" s="6"/>
      <c r="W1169" s="6"/>
      <c r="X1169" s="6"/>
      <c r="Y1169" s="6"/>
      <c r="Z1169" s="6"/>
      <c r="AA1169" s="6"/>
      <c r="AB1169" s="6"/>
      <c r="AC1169" s="6"/>
      <c r="AD1169" s="6"/>
      <c r="AE1169" s="6"/>
      <c r="AF1169" s="6"/>
      <c r="AG1169" s="6"/>
      <c r="AH1169" s="6"/>
      <c r="AI1169" s="6"/>
      <c r="AJ1169" s="6"/>
      <c r="AK1169" s="6"/>
      <c r="AX1169" s="63" t="e">
        <f t="shared" si="127"/>
        <v>#VALUE!</v>
      </c>
    </row>
    <row r="1170" spans="1:50" s="1" customFormat="1" ht="14.25" x14ac:dyDescent="0.2">
      <c r="A1170" s="6"/>
      <c r="B1170" s="6"/>
      <c r="C1170" s="6"/>
      <c r="D1170" s="3"/>
      <c r="E1170" s="70" t="str">
        <f>IF(ATA!E1170="","",ATA!E1170)</f>
        <v/>
      </c>
      <c r="F1170" s="51" t="str">
        <f>IF(ATA!F1170="","",ATA!F1170)</f>
        <v/>
      </c>
      <c r="G1170" s="11" t="str">
        <f>IF(ATA!G1170="","",ATA!G1170)</f>
        <v/>
      </c>
      <c r="H1170" s="55" t="str">
        <f>IF(ATA!H1170="","",ATA!H1170)</f>
        <v/>
      </c>
      <c r="I1170" s="31" t="str">
        <f>IF(AND(F1169="",H1169="in-sample"),"",IF(AND(Temp!fhor_indata=1,H1169="out-sample",H1170="out-sample"),I1169,IF(AND(F1170="",H1169="out-sample"),"",IF(AND(Temp!optSeasCoef=0,Temp!sts_add=1),IF(H1169="in-sample",IF(Q1169=bigT,((pCell/bigT)*F1169)+((1-(pCell/bigT))*(I1169+J1169)),IF(OR(F1170="",COUNT($F$2:F1169)&lt;=pCell),F1169,((pCell/COUNT($F$2:F1169))*F1169)+((1-(pCell/COUNT($F$2:F1169)))*(I1169+J1169)))),I1169),IF(AND(Temp!optSeasCoef=0,Temp!sts_multp=1),IF(H1169="in-sample",IF(Q1169=bigT,((pCell/bigT)*F1169)+((1-(pCell/bigT))*(I1169*J1169)),IF(OR(F1170="",COUNT(F$2:$F1169)&lt;=pCell),F1169,((pCell/COUNT($F$2:F1169))*F1169)+((1-(pCell/COUNT($F$2:F1169)))*(I1169*J1169)))),I1169),IF(Temp!sts_add=1,IF(H1169="in-sample",IF(Q1169=bigT,((pCell/bigT)*AX1169)+((1-(pCell/bigT))*(I1169+J1169)),IF(OR(F1170="",COUNT($AX$2:AX1169)&lt;=pCell),AX1169,((pCell/COUNT($AX$2:AX1169))*AX1169)+((1-(pCell/COUNT($AX$2:AX1169)))*(I1169+J1169)))),I1169),IF(H1169="in-sample",IF(Q1169=bigT,((pCell/bigT)*AX1169)+((1-(pCell/bigT))*(I1169*J1169)),IF(OR(F1170="",COUNT($AX$2:AX1169)&lt;=pCell),AX1169,((pCell/COUNT($AX$2:AX1169))*AX1169)+((1-(pCell/COUNT($AX$2:AX1169)))*(I1169*J1169)))),I1169)))))))</f>
        <v/>
      </c>
      <c r="J1170" s="31" t="str">
        <f>IF(AND(F1169="",H1169="in-sample"),"",IF(AND(Temp!fhor_indata=1,H1169="out-sample",H1170="out-sample"),J1169,IF(AND(F1170="",H1169="out-sample"),"",IF(AND(Temp!optSeasCoef=0,Temp!sts_add=1),IF(H1169="in-sample",IF(Q1169=bigT,((qCell/bigT)*(I1170-I1169))+((1-(qCell/bigT))*J1169),IF(OR(F1170="",COUNT($F$2:F1169)&lt;=qCell),IF(COUNT($F$2:F1169)=1,0,F1169-F1168),((qCell/COUNT($F$2:F1169))*(I1170-I1169))+((1-(qCell/COUNT($F$2:F1169)))*J1169))),J1169),IF(AND(Temp!optSeasCoef=0,Temp!sts_multp=1),IF(H1169="in-sample",IF(Q1169=bigT,((qCell/bigT)*(I1170/I1169))+((1-(qCell/bigT))*J1169),IF(qCell=0,1,IF(OR(F1170="",COUNT($F$2:F1169)&lt;=qCell),IF(COUNT($F$2:F1169)=1,1,F1169/F1168),((qCell/COUNT($F$2:F1169))*(I1170/I1169))+((1-(qCell/COUNT($F$2:F1169)))*J1169)))),J1169),IF(Temp!sts_add=1,IF(H1169="in-sample",IF(Q1169=bigT,((qCell/bigT)*(I1170-I1169))+((1-(qCell/bigT))*J1169),IF(OR(F1170="",COUNT($AX$2:AX1169)&lt;=qCell),IF(COUNT($AX$2:AX1169)=1,0,AX1169-AX1168),((qCell/COUNT($AX$2:AX1169))*(I1170-I1169))+((1-(qCell/COUNT($AX$2:AX1169)))*J1169))),J1169),IF(H1169="in-sample",IF(Q1169=bigT,((qCell/bigT)*(I1170/I1169))+((1-(qCell/bigT))*J1169),IF(qCell=0,1,IF(OR(F1170="",COUNT($AX$2:AX1169)&lt;=qCell),IF(COUNT($AX$2:AX1169)=1,1,AX1169/AX1168),((qCell/COUNT($AX$2:AX1169))*(I1170/I1169))+((1-(qCell/COUNT($AX$2:AX1169)))*J1169)))),J1169)))))))</f>
        <v/>
      </c>
      <c r="K1170" s="31" t="str">
        <f>IF(H1170="","",IF(AND(Temp!optSeasCoef=0,Temp!sts_add=1),IF(H1170="out-sample",I1170+(Q1170*J1170),I1170+J1170),IF(AND(Temp!optSeasCoef=0,Temp!sts_multp=1),IF(H1170="out-sample",I1170*(J1170^Q1170),I1170*J1170),IF(Temp!sts_add=1,IF(H1170="out-sample",(I1170+(Q1170*J1170))*G1170,(I1170+J1170)*G1170),IF(H1170="out-sample",I1170*(J1170^Q1170)*G1170,I1170*J1170*G1170)))))</f>
        <v/>
      </c>
      <c r="L1170" s="32" t="str">
        <f t="shared" si="128"/>
        <v/>
      </c>
      <c r="M1170" s="32" t="str">
        <f t="shared" si="129"/>
        <v/>
      </c>
      <c r="N1170" s="32" t="str">
        <f t="shared" si="130"/>
        <v/>
      </c>
      <c r="O1170" s="32" t="str">
        <f t="shared" si="131"/>
        <v/>
      </c>
      <c r="P1170" s="32" t="str">
        <f t="shared" si="132"/>
        <v/>
      </c>
      <c r="Q1170" s="3" t="str">
        <f>IF(AND(Temp!fhor_indata=1,F1170="",H1169="in-sample"),1,IF(AND(Temp!fhor_indata=1,H1169="out-sample",Q1169&lt;ATA!XfHor),Q1169+1,IF(F1170="","",IF(AND(H1170="out-sample",H1169="in-sample"),1,IF(AND(H1170="out-sample",H1169="out-sample"),Q1169+1,IF(ISNUMBER(Q1169),Q1169+1,1))))))</f>
        <v/>
      </c>
      <c r="R1170" s="3" t="str">
        <f t="shared" si="126"/>
        <v/>
      </c>
      <c r="S1170" s="6"/>
      <c r="T1170" s="6"/>
      <c r="U1170" s="6"/>
      <c r="V1170" s="6"/>
      <c r="W1170" s="6"/>
      <c r="X1170" s="6"/>
      <c r="Y1170" s="6"/>
      <c r="Z1170" s="6"/>
      <c r="AA1170" s="6"/>
      <c r="AB1170" s="6"/>
      <c r="AC1170" s="6"/>
      <c r="AD1170" s="6"/>
      <c r="AE1170" s="6"/>
      <c r="AF1170" s="6"/>
      <c r="AG1170" s="6"/>
      <c r="AH1170" s="6"/>
      <c r="AI1170" s="6"/>
      <c r="AJ1170" s="6"/>
      <c r="AK1170" s="6"/>
      <c r="AX1170" s="63" t="e">
        <f t="shared" si="127"/>
        <v>#VALUE!</v>
      </c>
    </row>
    <row r="1171" spans="1:50" s="1" customFormat="1" ht="14.25" x14ac:dyDescent="0.2">
      <c r="A1171" s="6"/>
      <c r="B1171" s="6"/>
      <c r="C1171" s="6"/>
      <c r="D1171" s="3"/>
      <c r="E1171" s="70" t="str">
        <f>IF(ATA!E1171="","",ATA!E1171)</f>
        <v/>
      </c>
      <c r="F1171" s="51" t="str">
        <f>IF(ATA!F1171="","",ATA!F1171)</f>
        <v/>
      </c>
      <c r="G1171" s="11" t="str">
        <f>IF(ATA!G1171="","",ATA!G1171)</f>
        <v/>
      </c>
      <c r="H1171" s="55" t="str">
        <f>IF(ATA!H1171="","",ATA!H1171)</f>
        <v/>
      </c>
      <c r="I1171" s="31" t="str">
        <f>IF(AND(F1170="",H1170="in-sample"),"",IF(AND(Temp!fhor_indata=1,H1170="out-sample",H1171="out-sample"),I1170,IF(AND(F1171="",H1170="out-sample"),"",IF(AND(Temp!optSeasCoef=0,Temp!sts_add=1),IF(H1170="in-sample",IF(Q1170=bigT,((pCell/bigT)*F1170)+((1-(pCell/bigT))*(I1170+J1170)),IF(OR(F1171="",COUNT($F$2:F1170)&lt;=pCell),F1170,((pCell/COUNT($F$2:F1170))*F1170)+((1-(pCell/COUNT($F$2:F1170)))*(I1170+J1170)))),I1170),IF(AND(Temp!optSeasCoef=0,Temp!sts_multp=1),IF(H1170="in-sample",IF(Q1170=bigT,((pCell/bigT)*F1170)+((1-(pCell/bigT))*(I1170*J1170)),IF(OR(F1171="",COUNT(F$2:$F1170)&lt;=pCell),F1170,((pCell/COUNT($F$2:F1170))*F1170)+((1-(pCell/COUNT($F$2:F1170)))*(I1170*J1170)))),I1170),IF(Temp!sts_add=1,IF(H1170="in-sample",IF(Q1170=bigT,((pCell/bigT)*AX1170)+((1-(pCell/bigT))*(I1170+J1170)),IF(OR(F1171="",COUNT($AX$2:AX1170)&lt;=pCell),AX1170,((pCell/COUNT($AX$2:AX1170))*AX1170)+((1-(pCell/COUNT($AX$2:AX1170)))*(I1170+J1170)))),I1170),IF(H1170="in-sample",IF(Q1170=bigT,((pCell/bigT)*AX1170)+((1-(pCell/bigT))*(I1170*J1170)),IF(OR(F1171="",COUNT($AX$2:AX1170)&lt;=pCell),AX1170,((pCell/COUNT($AX$2:AX1170))*AX1170)+((1-(pCell/COUNT($AX$2:AX1170)))*(I1170*J1170)))),I1170)))))))</f>
        <v/>
      </c>
      <c r="J1171" s="31" t="str">
        <f>IF(AND(F1170="",H1170="in-sample"),"",IF(AND(Temp!fhor_indata=1,H1170="out-sample",H1171="out-sample"),J1170,IF(AND(F1171="",H1170="out-sample"),"",IF(AND(Temp!optSeasCoef=0,Temp!sts_add=1),IF(H1170="in-sample",IF(Q1170=bigT,((qCell/bigT)*(I1171-I1170))+((1-(qCell/bigT))*J1170),IF(OR(F1171="",COUNT($F$2:F1170)&lt;=qCell),IF(COUNT($F$2:F1170)=1,0,F1170-F1169),((qCell/COUNT($F$2:F1170))*(I1171-I1170))+((1-(qCell/COUNT($F$2:F1170)))*J1170))),J1170),IF(AND(Temp!optSeasCoef=0,Temp!sts_multp=1),IF(H1170="in-sample",IF(Q1170=bigT,((qCell/bigT)*(I1171/I1170))+((1-(qCell/bigT))*J1170),IF(qCell=0,1,IF(OR(F1171="",COUNT($F$2:F1170)&lt;=qCell),IF(COUNT($F$2:F1170)=1,1,F1170/F1169),((qCell/COUNT($F$2:F1170))*(I1171/I1170))+((1-(qCell/COUNT($F$2:F1170)))*J1170)))),J1170),IF(Temp!sts_add=1,IF(H1170="in-sample",IF(Q1170=bigT,((qCell/bigT)*(I1171-I1170))+((1-(qCell/bigT))*J1170),IF(OR(F1171="",COUNT($AX$2:AX1170)&lt;=qCell),IF(COUNT($AX$2:AX1170)=1,0,AX1170-AX1169),((qCell/COUNT($AX$2:AX1170))*(I1171-I1170))+((1-(qCell/COUNT($AX$2:AX1170)))*J1170))),J1170),IF(H1170="in-sample",IF(Q1170=bigT,((qCell/bigT)*(I1171/I1170))+((1-(qCell/bigT))*J1170),IF(qCell=0,1,IF(OR(F1171="",COUNT($AX$2:AX1170)&lt;=qCell),IF(COUNT($AX$2:AX1170)=1,1,AX1170/AX1169),((qCell/COUNT($AX$2:AX1170))*(I1171/I1170))+((1-(qCell/COUNT($AX$2:AX1170)))*J1170)))),J1170)))))))</f>
        <v/>
      </c>
      <c r="K1171" s="31" t="str">
        <f>IF(H1171="","",IF(AND(Temp!optSeasCoef=0,Temp!sts_add=1),IF(H1171="out-sample",I1171+(Q1171*J1171),I1171+J1171),IF(AND(Temp!optSeasCoef=0,Temp!sts_multp=1),IF(H1171="out-sample",I1171*(J1171^Q1171),I1171*J1171),IF(Temp!sts_add=1,IF(H1171="out-sample",(I1171+(Q1171*J1171))*G1171,(I1171+J1171)*G1171),IF(H1171="out-sample",I1171*(J1171^Q1171)*G1171,I1171*J1171*G1171)))))</f>
        <v/>
      </c>
      <c r="L1171" s="32" t="str">
        <f t="shared" si="128"/>
        <v/>
      </c>
      <c r="M1171" s="32" t="str">
        <f t="shared" si="129"/>
        <v/>
      </c>
      <c r="N1171" s="32" t="str">
        <f t="shared" si="130"/>
        <v/>
      </c>
      <c r="O1171" s="32" t="str">
        <f t="shared" si="131"/>
        <v/>
      </c>
      <c r="P1171" s="32" t="str">
        <f t="shared" si="132"/>
        <v/>
      </c>
      <c r="Q1171" s="3" t="str">
        <f>IF(AND(Temp!fhor_indata=1,F1171="",H1170="in-sample"),1,IF(AND(Temp!fhor_indata=1,H1170="out-sample",Q1170&lt;ATA!XfHor),Q1170+1,IF(F1171="","",IF(AND(H1171="out-sample",H1170="in-sample"),1,IF(AND(H1171="out-sample",H1170="out-sample"),Q1170+1,IF(ISNUMBER(Q1170),Q1170+1,1))))))</f>
        <v/>
      </c>
      <c r="R1171" s="3" t="str">
        <f t="shared" si="126"/>
        <v/>
      </c>
      <c r="S1171" s="6"/>
      <c r="T1171" s="6"/>
      <c r="U1171" s="6"/>
      <c r="V1171" s="6"/>
      <c r="W1171" s="6"/>
      <c r="X1171" s="6"/>
      <c r="Y1171" s="6"/>
      <c r="Z1171" s="6"/>
      <c r="AA1171" s="6"/>
      <c r="AB1171" s="6"/>
      <c r="AC1171" s="6"/>
      <c r="AD1171" s="6"/>
      <c r="AE1171" s="6"/>
      <c r="AF1171" s="6"/>
      <c r="AG1171" s="6"/>
      <c r="AH1171" s="6"/>
      <c r="AI1171" s="6"/>
      <c r="AJ1171" s="6"/>
      <c r="AK1171" s="6"/>
      <c r="AX1171" s="63" t="e">
        <f t="shared" si="127"/>
        <v>#VALUE!</v>
      </c>
    </row>
    <row r="1172" spans="1:50" s="1" customFormat="1" ht="14.25" x14ac:dyDescent="0.2">
      <c r="A1172" s="6"/>
      <c r="B1172" s="6"/>
      <c r="C1172" s="6"/>
      <c r="D1172" s="3"/>
      <c r="E1172" s="70" t="str">
        <f>IF(ATA!E1172="","",ATA!E1172)</f>
        <v/>
      </c>
      <c r="F1172" s="51" t="str">
        <f>IF(ATA!F1172="","",ATA!F1172)</f>
        <v/>
      </c>
      <c r="G1172" s="11" t="str">
        <f>IF(ATA!G1172="","",ATA!G1172)</f>
        <v/>
      </c>
      <c r="H1172" s="55" t="str">
        <f>IF(ATA!H1172="","",ATA!H1172)</f>
        <v/>
      </c>
      <c r="I1172" s="31" t="str">
        <f>IF(AND(F1171="",H1171="in-sample"),"",IF(AND(Temp!fhor_indata=1,H1171="out-sample",H1172="out-sample"),I1171,IF(AND(F1172="",H1171="out-sample"),"",IF(AND(Temp!optSeasCoef=0,Temp!sts_add=1),IF(H1171="in-sample",IF(Q1171=bigT,((pCell/bigT)*F1171)+((1-(pCell/bigT))*(I1171+J1171)),IF(OR(F1172="",COUNT($F$2:F1171)&lt;=pCell),F1171,((pCell/COUNT($F$2:F1171))*F1171)+((1-(pCell/COUNT($F$2:F1171)))*(I1171+J1171)))),I1171),IF(AND(Temp!optSeasCoef=0,Temp!sts_multp=1),IF(H1171="in-sample",IF(Q1171=bigT,((pCell/bigT)*F1171)+((1-(pCell/bigT))*(I1171*J1171)),IF(OR(F1172="",COUNT(F$2:$F1171)&lt;=pCell),F1171,((pCell/COUNT($F$2:F1171))*F1171)+((1-(pCell/COUNT($F$2:F1171)))*(I1171*J1171)))),I1171),IF(Temp!sts_add=1,IF(H1171="in-sample",IF(Q1171=bigT,((pCell/bigT)*AX1171)+((1-(pCell/bigT))*(I1171+J1171)),IF(OR(F1172="",COUNT($AX$2:AX1171)&lt;=pCell),AX1171,((pCell/COUNT($AX$2:AX1171))*AX1171)+((1-(pCell/COUNT($AX$2:AX1171)))*(I1171+J1171)))),I1171),IF(H1171="in-sample",IF(Q1171=bigT,((pCell/bigT)*AX1171)+((1-(pCell/bigT))*(I1171*J1171)),IF(OR(F1172="",COUNT($AX$2:AX1171)&lt;=pCell),AX1171,((pCell/COUNT($AX$2:AX1171))*AX1171)+((1-(pCell/COUNT($AX$2:AX1171)))*(I1171*J1171)))),I1171)))))))</f>
        <v/>
      </c>
      <c r="J1172" s="31" t="str">
        <f>IF(AND(F1171="",H1171="in-sample"),"",IF(AND(Temp!fhor_indata=1,H1171="out-sample",H1172="out-sample"),J1171,IF(AND(F1172="",H1171="out-sample"),"",IF(AND(Temp!optSeasCoef=0,Temp!sts_add=1),IF(H1171="in-sample",IF(Q1171=bigT,((qCell/bigT)*(I1172-I1171))+((1-(qCell/bigT))*J1171),IF(OR(F1172="",COUNT($F$2:F1171)&lt;=qCell),IF(COUNT($F$2:F1171)=1,0,F1171-F1170),((qCell/COUNT($F$2:F1171))*(I1172-I1171))+((1-(qCell/COUNT($F$2:F1171)))*J1171))),J1171),IF(AND(Temp!optSeasCoef=0,Temp!sts_multp=1),IF(H1171="in-sample",IF(Q1171=bigT,((qCell/bigT)*(I1172/I1171))+((1-(qCell/bigT))*J1171),IF(qCell=0,1,IF(OR(F1172="",COUNT($F$2:F1171)&lt;=qCell),IF(COUNT($F$2:F1171)=1,1,F1171/F1170),((qCell/COUNT($F$2:F1171))*(I1172/I1171))+((1-(qCell/COUNT($F$2:F1171)))*J1171)))),J1171),IF(Temp!sts_add=1,IF(H1171="in-sample",IF(Q1171=bigT,((qCell/bigT)*(I1172-I1171))+((1-(qCell/bigT))*J1171),IF(OR(F1172="",COUNT($AX$2:AX1171)&lt;=qCell),IF(COUNT($AX$2:AX1171)=1,0,AX1171-AX1170),((qCell/COUNT($AX$2:AX1171))*(I1172-I1171))+((1-(qCell/COUNT($AX$2:AX1171)))*J1171))),J1171),IF(H1171="in-sample",IF(Q1171=bigT,((qCell/bigT)*(I1172/I1171))+((1-(qCell/bigT))*J1171),IF(qCell=0,1,IF(OR(F1172="",COUNT($AX$2:AX1171)&lt;=qCell),IF(COUNT($AX$2:AX1171)=1,1,AX1171/AX1170),((qCell/COUNT($AX$2:AX1171))*(I1172/I1171))+((1-(qCell/COUNT($AX$2:AX1171)))*J1171)))),J1171)))))))</f>
        <v/>
      </c>
      <c r="K1172" s="31" t="str">
        <f>IF(H1172="","",IF(AND(Temp!optSeasCoef=0,Temp!sts_add=1),IF(H1172="out-sample",I1172+(Q1172*J1172),I1172+J1172),IF(AND(Temp!optSeasCoef=0,Temp!sts_multp=1),IF(H1172="out-sample",I1172*(J1172^Q1172),I1172*J1172),IF(Temp!sts_add=1,IF(H1172="out-sample",(I1172+(Q1172*J1172))*G1172,(I1172+J1172)*G1172),IF(H1172="out-sample",I1172*(J1172^Q1172)*G1172,I1172*J1172*G1172)))))</f>
        <v/>
      </c>
      <c r="L1172" s="32" t="str">
        <f t="shared" si="128"/>
        <v/>
      </c>
      <c r="M1172" s="32" t="str">
        <f t="shared" si="129"/>
        <v/>
      </c>
      <c r="N1172" s="32" t="str">
        <f t="shared" si="130"/>
        <v/>
      </c>
      <c r="O1172" s="32" t="str">
        <f t="shared" si="131"/>
        <v/>
      </c>
      <c r="P1172" s="32" t="str">
        <f t="shared" si="132"/>
        <v/>
      </c>
      <c r="Q1172" s="3" t="str">
        <f>IF(AND(Temp!fhor_indata=1,F1172="",H1171="in-sample"),1,IF(AND(Temp!fhor_indata=1,H1171="out-sample",Q1171&lt;ATA!XfHor),Q1171+1,IF(F1172="","",IF(AND(H1172="out-sample",H1171="in-sample"),1,IF(AND(H1172="out-sample",H1171="out-sample"),Q1171+1,IF(ISNUMBER(Q1171),Q1171+1,1))))))</f>
        <v/>
      </c>
      <c r="R1172" s="3" t="str">
        <f t="shared" si="126"/>
        <v/>
      </c>
      <c r="S1172" s="6"/>
      <c r="T1172" s="6"/>
      <c r="U1172" s="6"/>
      <c r="V1172" s="6"/>
      <c r="W1172" s="6"/>
      <c r="X1172" s="6"/>
      <c r="Y1172" s="6"/>
      <c r="Z1172" s="6"/>
      <c r="AA1172" s="6"/>
      <c r="AB1172" s="6"/>
      <c r="AC1172" s="6"/>
      <c r="AD1172" s="6"/>
      <c r="AE1172" s="6"/>
      <c r="AF1172" s="6"/>
      <c r="AG1172" s="6"/>
      <c r="AH1172" s="6"/>
      <c r="AI1172" s="6"/>
      <c r="AJ1172" s="6"/>
      <c r="AK1172" s="6"/>
      <c r="AX1172" s="63" t="e">
        <f t="shared" si="127"/>
        <v>#VALUE!</v>
      </c>
    </row>
    <row r="1173" spans="1:50" s="1" customFormat="1" ht="14.25" x14ac:dyDescent="0.2">
      <c r="A1173" s="6"/>
      <c r="B1173" s="6"/>
      <c r="C1173" s="6"/>
      <c r="D1173" s="3"/>
      <c r="E1173" s="70" t="str">
        <f>IF(ATA!E1173="","",ATA!E1173)</f>
        <v/>
      </c>
      <c r="F1173" s="51" t="str">
        <f>IF(ATA!F1173="","",ATA!F1173)</f>
        <v/>
      </c>
      <c r="G1173" s="11" t="str">
        <f>IF(ATA!G1173="","",ATA!G1173)</f>
        <v/>
      </c>
      <c r="H1173" s="55" t="str">
        <f>IF(ATA!H1173="","",ATA!H1173)</f>
        <v/>
      </c>
      <c r="I1173" s="31" t="str">
        <f>IF(AND(F1172="",H1172="in-sample"),"",IF(AND(Temp!fhor_indata=1,H1172="out-sample",H1173="out-sample"),I1172,IF(AND(F1173="",H1172="out-sample"),"",IF(AND(Temp!optSeasCoef=0,Temp!sts_add=1),IF(H1172="in-sample",IF(Q1172=bigT,((pCell/bigT)*F1172)+((1-(pCell/bigT))*(I1172+J1172)),IF(OR(F1173="",COUNT($F$2:F1172)&lt;=pCell),F1172,((pCell/COUNT($F$2:F1172))*F1172)+((1-(pCell/COUNT($F$2:F1172)))*(I1172+J1172)))),I1172),IF(AND(Temp!optSeasCoef=0,Temp!sts_multp=1),IF(H1172="in-sample",IF(Q1172=bigT,((pCell/bigT)*F1172)+((1-(pCell/bigT))*(I1172*J1172)),IF(OR(F1173="",COUNT(F$2:$F1172)&lt;=pCell),F1172,((pCell/COUNT($F$2:F1172))*F1172)+((1-(pCell/COUNT($F$2:F1172)))*(I1172*J1172)))),I1172),IF(Temp!sts_add=1,IF(H1172="in-sample",IF(Q1172=bigT,((pCell/bigT)*AX1172)+((1-(pCell/bigT))*(I1172+J1172)),IF(OR(F1173="",COUNT($AX$2:AX1172)&lt;=pCell),AX1172,((pCell/COUNT($AX$2:AX1172))*AX1172)+((1-(pCell/COUNT($AX$2:AX1172)))*(I1172+J1172)))),I1172),IF(H1172="in-sample",IF(Q1172=bigT,((pCell/bigT)*AX1172)+((1-(pCell/bigT))*(I1172*J1172)),IF(OR(F1173="",COUNT($AX$2:AX1172)&lt;=pCell),AX1172,((pCell/COUNT($AX$2:AX1172))*AX1172)+((1-(pCell/COUNT($AX$2:AX1172)))*(I1172*J1172)))),I1172)))))))</f>
        <v/>
      </c>
      <c r="J1173" s="31" t="str">
        <f>IF(AND(F1172="",H1172="in-sample"),"",IF(AND(Temp!fhor_indata=1,H1172="out-sample",H1173="out-sample"),J1172,IF(AND(F1173="",H1172="out-sample"),"",IF(AND(Temp!optSeasCoef=0,Temp!sts_add=1),IF(H1172="in-sample",IF(Q1172=bigT,((qCell/bigT)*(I1173-I1172))+((1-(qCell/bigT))*J1172),IF(OR(F1173="",COUNT($F$2:F1172)&lt;=qCell),IF(COUNT($F$2:F1172)=1,0,F1172-F1171),((qCell/COUNT($F$2:F1172))*(I1173-I1172))+((1-(qCell/COUNT($F$2:F1172)))*J1172))),J1172),IF(AND(Temp!optSeasCoef=0,Temp!sts_multp=1),IF(H1172="in-sample",IF(Q1172=bigT,((qCell/bigT)*(I1173/I1172))+((1-(qCell/bigT))*J1172),IF(qCell=0,1,IF(OR(F1173="",COUNT($F$2:F1172)&lt;=qCell),IF(COUNT($F$2:F1172)=1,1,F1172/F1171),((qCell/COUNT($F$2:F1172))*(I1173/I1172))+((1-(qCell/COUNT($F$2:F1172)))*J1172)))),J1172),IF(Temp!sts_add=1,IF(H1172="in-sample",IF(Q1172=bigT,((qCell/bigT)*(I1173-I1172))+((1-(qCell/bigT))*J1172),IF(OR(F1173="",COUNT($AX$2:AX1172)&lt;=qCell),IF(COUNT($AX$2:AX1172)=1,0,AX1172-AX1171),((qCell/COUNT($AX$2:AX1172))*(I1173-I1172))+((1-(qCell/COUNT($AX$2:AX1172)))*J1172))),J1172),IF(H1172="in-sample",IF(Q1172=bigT,((qCell/bigT)*(I1173/I1172))+((1-(qCell/bigT))*J1172),IF(qCell=0,1,IF(OR(F1173="",COUNT($AX$2:AX1172)&lt;=qCell),IF(COUNT($AX$2:AX1172)=1,1,AX1172/AX1171),((qCell/COUNT($AX$2:AX1172))*(I1173/I1172))+((1-(qCell/COUNT($AX$2:AX1172)))*J1172)))),J1172)))))))</f>
        <v/>
      </c>
      <c r="K1173" s="31" t="str">
        <f>IF(H1173="","",IF(AND(Temp!optSeasCoef=0,Temp!sts_add=1),IF(H1173="out-sample",I1173+(Q1173*J1173),I1173+J1173),IF(AND(Temp!optSeasCoef=0,Temp!sts_multp=1),IF(H1173="out-sample",I1173*(J1173^Q1173),I1173*J1173),IF(Temp!sts_add=1,IF(H1173="out-sample",(I1173+(Q1173*J1173))*G1173,(I1173+J1173)*G1173),IF(H1173="out-sample",I1173*(J1173^Q1173)*G1173,I1173*J1173*G1173)))))</f>
        <v/>
      </c>
      <c r="L1173" s="32" t="str">
        <f t="shared" si="128"/>
        <v/>
      </c>
      <c r="M1173" s="32" t="str">
        <f t="shared" si="129"/>
        <v/>
      </c>
      <c r="N1173" s="32" t="str">
        <f t="shared" si="130"/>
        <v/>
      </c>
      <c r="O1173" s="32" t="str">
        <f t="shared" si="131"/>
        <v/>
      </c>
      <c r="P1173" s="32" t="str">
        <f t="shared" si="132"/>
        <v/>
      </c>
      <c r="Q1173" s="3" t="str">
        <f>IF(AND(Temp!fhor_indata=1,F1173="",H1172="in-sample"),1,IF(AND(Temp!fhor_indata=1,H1172="out-sample",Q1172&lt;ATA!XfHor),Q1172+1,IF(F1173="","",IF(AND(H1173="out-sample",H1172="in-sample"),1,IF(AND(H1173="out-sample",H1172="out-sample"),Q1172+1,IF(ISNUMBER(Q1172),Q1172+1,1))))))</f>
        <v/>
      </c>
      <c r="R1173" s="3" t="str">
        <f t="shared" si="126"/>
        <v/>
      </c>
      <c r="S1173" s="6"/>
      <c r="T1173" s="6"/>
      <c r="U1173" s="6"/>
      <c r="V1173" s="6"/>
      <c r="W1173" s="6"/>
      <c r="X1173" s="6"/>
      <c r="Y1173" s="6"/>
      <c r="Z1173" s="6"/>
      <c r="AA1173" s="6"/>
      <c r="AB1173" s="6"/>
      <c r="AC1173" s="6"/>
      <c r="AD1173" s="6"/>
      <c r="AE1173" s="6"/>
      <c r="AF1173" s="6"/>
      <c r="AG1173" s="6"/>
      <c r="AH1173" s="6"/>
      <c r="AI1173" s="6"/>
      <c r="AJ1173" s="6"/>
      <c r="AK1173" s="6"/>
      <c r="AX1173" s="63" t="e">
        <f t="shared" si="127"/>
        <v>#VALUE!</v>
      </c>
    </row>
    <row r="1174" spans="1:50" s="1" customFormat="1" ht="14.25" x14ac:dyDescent="0.2">
      <c r="A1174" s="6"/>
      <c r="B1174" s="6"/>
      <c r="C1174" s="6"/>
      <c r="D1174" s="3"/>
      <c r="E1174" s="70" t="str">
        <f>IF(ATA!E1174="","",ATA!E1174)</f>
        <v/>
      </c>
      <c r="F1174" s="51" t="str">
        <f>IF(ATA!F1174="","",ATA!F1174)</f>
        <v/>
      </c>
      <c r="G1174" s="11" t="str">
        <f>IF(ATA!G1174="","",ATA!G1174)</f>
        <v/>
      </c>
      <c r="H1174" s="55" t="str">
        <f>IF(ATA!H1174="","",ATA!H1174)</f>
        <v/>
      </c>
      <c r="I1174" s="31" t="str">
        <f>IF(AND(F1173="",H1173="in-sample"),"",IF(AND(Temp!fhor_indata=1,H1173="out-sample",H1174="out-sample"),I1173,IF(AND(F1174="",H1173="out-sample"),"",IF(AND(Temp!optSeasCoef=0,Temp!sts_add=1),IF(H1173="in-sample",IF(Q1173=bigT,((pCell/bigT)*F1173)+((1-(pCell/bigT))*(I1173+J1173)),IF(OR(F1174="",COUNT($F$2:F1173)&lt;=pCell),F1173,((pCell/COUNT($F$2:F1173))*F1173)+((1-(pCell/COUNT($F$2:F1173)))*(I1173+J1173)))),I1173),IF(AND(Temp!optSeasCoef=0,Temp!sts_multp=1),IF(H1173="in-sample",IF(Q1173=bigT,((pCell/bigT)*F1173)+((1-(pCell/bigT))*(I1173*J1173)),IF(OR(F1174="",COUNT(F$2:$F1173)&lt;=pCell),F1173,((pCell/COUNT($F$2:F1173))*F1173)+((1-(pCell/COUNT($F$2:F1173)))*(I1173*J1173)))),I1173),IF(Temp!sts_add=1,IF(H1173="in-sample",IF(Q1173=bigT,((pCell/bigT)*AX1173)+((1-(pCell/bigT))*(I1173+J1173)),IF(OR(F1174="",COUNT($AX$2:AX1173)&lt;=pCell),AX1173,((pCell/COUNT($AX$2:AX1173))*AX1173)+((1-(pCell/COUNT($AX$2:AX1173)))*(I1173+J1173)))),I1173),IF(H1173="in-sample",IF(Q1173=bigT,((pCell/bigT)*AX1173)+((1-(pCell/bigT))*(I1173*J1173)),IF(OR(F1174="",COUNT($AX$2:AX1173)&lt;=pCell),AX1173,((pCell/COUNT($AX$2:AX1173))*AX1173)+((1-(pCell/COUNT($AX$2:AX1173)))*(I1173*J1173)))),I1173)))))))</f>
        <v/>
      </c>
      <c r="J1174" s="31" t="str">
        <f>IF(AND(F1173="",H1173="in-sample"),"",IF(AND(Temp!fhor_indata=1,H1173="out-sample",H1174="out-sample"),J1173,IF(AND(F1174="",H1173="out-sample"),"",IF(AND(Temp!optSeasCoef=0,Temp!sts_add=1),IF(H1173="in-sample",IF(Q1173=bigT,((qCell/bigT)*(I1174-I1173))+((1-(qCell/bigT))*J1173),IF(OR(F1174="",COUNT($F$2:F1173)&lt;=qCell),IF(COUNT($F$2:F1173)=1,0,F1173-F1172),((qCell/COUNT($F$2:F1173))*(I1174-I1173))+((1-(qCell/COUNT($F$2:F1173)))*J1173))),J1173),IF(AND(Temp!optSeasCoef=0,Temp!sts_multp=1),IF(H1173="in-sample",IF(Q1173=bigT,((qCell/bigT)*(I1174/I1173))+((1-(qCell/bigT))*J1173),IF(qCell=0,1,IF(OR(F1174="",COUNT($F$2:F1173)&lt;=qCell),IF(COUNT($F$2:F1173)=1,1,F1173/F1172),((qCell/COUNT($F$2:F1173))*(I1174/I1173))+((1-(qCell/COUNT($F$2:F1173)))*J1173)))),J1173),IF(Temp!sts_add=1,IF(H1173="in-sample",IF(Q1173=bigT,((qCell/bigT)*(I1174-I1173))+((1-(qCell/bigT))*J1173),IF(OR(F1174="",COUNT($AX$2:AX1173)&lt;=qCell),IF(COUNT($AX$2:AX1173)=1,0,AX1173-AX1172),((qCell/COUNT($AX$2:AX1173))*(I1174-I1173))+((1-(qCell/COUNT($AX$2:AX1173)))*J1173))),J1173),IF(H1173="in-sample",IF(Q1173=bigT,((qCell/bigT)*(I1174/I1173))+((1-(qCell/bigT))*J1173),IF(qCell=0,1,IF(OR(F1174="",COUNT($AX$2:AX1173)&lt;=qCell),IF(COUNT($AX$2:AX1173)=1,1,AX1173/AX1172),((qCell/COUNT($AX$2:AX1173))*(I1174/I1173))+((1-(qCell/COUNT($AX$2:AX1173)))*J1173)))),J1173)))))))</f>
        <v/>
      </c>
      <c r="K1174" s="31" t="str">
        <f>IF(H1174="","",IF(AND(Temp!optSeasCoef=0,Temp!sts_add=1),IF(H1174="out-sample",I1174+(Q1174*J1174),I1174+J1174),IF(AND(Temp!optSeasCoef=0,Temp!sts_multp=1),IF(H1174="out-sample",I1174*(J1174^Q1174),I1174*J1174),IF(Temp!sts_add=1,IF(H1174="out-sample",(I1174+(Q1174*J1174))*G1174,(I1174+J1174)*G1174),IF(H1174="out-sample",I1174*(J1174^Q1174)*G1174,I1174*J1174*G1174)))))</f>
        <v/>
      </c>
      <c r="L1174" s="32" t="str">
        <f t="shared" si="128"/>
        <v/>
      </c>
      <c r="M1174" s="32" t="str">
        <f t="shared" si="129"/>
        <v/>
      </c>
      <c r="N1174" s="32" t="str">
        <f t="shared" si="130"/>
        <v/>
      </c>
      <c r="O1174" s="32" t="str">
        <f t="shared" si="131"/>
        <v/>
      </c>
      <c r="P1174" s="32" t="str">
        <f t="shared" si="132"/>
        <v/>
      </c>
      <c r="Q1174" s="3" t="str">
        <f>IF(AND(Temp!fhor_indata=1,F1174="",H1173="in-sample"),1,IF(AND(Temp!fhor_indata=1,H1173="out-sample",Q1173&lt;ATA!XfHor),Q1173+1,IF(F1174="","",IF(AND(H1174="out-sample",H1173="in-sample"),1,IF(AND(H1174="out-sample",H1173="out-sample"),Q1173+1,IF(ISNUMBER(Q1173),Q1173+1,1))))))</f>
        <v/>
      </c>
      <c r="R1174" s="3" t="str">
        <f t="shared" si="126"/>
        <v/>
      </c>
      <c r="S1174" s="6"/>
      <c r="T1174" s="6"/>
      <c r="U1174" s="6"/>
      <c r="V1174" s="6"/>
      <c r="W1174" s="6"/>
      <c r="X1174" s="6"/>
      <c r="Y1174" s="6"/>
      <c r="Z1174" s="6"/>
      <c r="AA1174" s="6"/>
      <c r="AB1174" s="6"/>
      <c r="AC1174" s="6"/>
      <c r="AD1174" s="6"/>
      <c r="AE1174" s="6"/>
      <c r="AF1174" s="6"/>
      <c r="AG1174" s="6"/>
      <c r="AH1174" s="6"/>
      <c r="AI1174" s="6"/>
      <c r="AJ1174" s="6"/>
      <c r="AK1174" s="6"/>
      <c r="AX1174" s="63" t="e">
        <f t="shared" si="127"/>
        <v>#VALUE!</v>
      </c>
    </row>
    <row r="1175" spans="1:50" s="1" customFormat="1" ht="14.25" x14ac:dyDescent="0.2">
      <c r="A1175" s="6"/>
      <c r="B1175" s="6"/>
      <c r="C1175" s="6"/>
      <c r="D1175" s="3"/>
      <c r="E1175" s="70" t="str">
        <f>IF(ATA!E1175="","",ATA!E1175)</f>
        <v/>
      </c>
      <c r="F1175" s="51" t="str">
        <f>IF(ATA!F1175="","",ATA!F1175)</f>
        <v/>
      </c>
      <c r="G1175" s="11" t="str">
        <f>IF(ATA!G1175="","",ATA!G1175)</f>
        <v/>
      </c>
      <c r="H1175" s="55" t="str">
        <f>IF(ATA!H1175="","",ATA!H1175)</f>
        <v/>
      </c>
      <c r="I1175" s="31" t="str">
        <f>IF(AND(F1174="",H1174="in-sample"),"",IF(AND(Temp!fhor_indata=1,H1174="out-sample",H1175="out-sample"),I1174,IF(AND(F1175="",H1174="out-sample"),"",IF(AND(Temp!optSeasCoef=0,Temp!sts_add=1),IF(H1174="in-sample",IF(Q1174=bigT,((pCell/bigT)*F1174)+((1-(pCell/bigT))*(I1174+J1174)),IF(OR(F1175="",COUNT($F$2:F1174)&lt;=pCell),F1174,((pCell/COUNT($F$2:F1174))*F1174)+((1-(pCell/COUNT($F$2:F1174)))*(I1174+J1174)))),I1174),IF(AND(Temp!optSeasCoef=0,Temp!sts_multp=1),IF(H1174="in-sample",IF(Q1174=bigT,((pCell/bigT)*F1174)+((1-(pCell/bigT))*(I1174*J1174)),IF(OR(F1175="",COUNT(F$2:$F1174)&lt;=pCell),F1174,((pCell/COUNT($F$2:F1174))*F1174)+((1-(pCell/COUNT($F$2:F1174)))*(I1174*J1174)))),I1174),IF(Temp!sts_add=1,IF(H1174="in-sample",IF(Q1174=bigT,((pCell/bigT)*AX1174)+((1-(pCell/bigT))*(I1174+J1174)),IF(OR(F1175="",COUNT($AX$2:AX1174)&lt;=pCell),AX1174,((pCell/COUNT($AX$2:AX1174))*AX1174)+((1-(pCell/COUNT($AX$2:AX1174)))*(I1174+J1174)))),I1174),IF(H1174="in-sample",IF(Q1174=bigT,((pCell/bigT)*AX1174)+((1-(pCell/bigT))*(I1174*J1174)),IF(OR(F1175="",COUNT($AX$2:AX1174)&lt;=pCell),AX1174,((pCell/COUNT($AX$2:AX1174))*AX1174)+((1-(pCell/COUNT($AX$2:AX1174)))*(I1174*J1174)))),I1174)))))))</f>
        <v/>
      </c>
      <c r="J1175" s="31" t="str">
        <f>IF(AND(F1174="",H1174="in-sample"),"",IF(AND(Temp!fhor_indata=1,H1174="out-sample",H1175="out-sample"),J1174,IF(AND(F1175="",H1174="out-sample"),"",IF(AND(Temp!optSeasCoef=0,Temp!sts_add=1),IF(H1174="in-sample",IF(Q1174=bigT,((qCell/bigT)*(I1175-I1174))+((1-(qCell/bigT))*J1174),IF(OR(F1175="",COUNT($F$2:F1174)&lt;=qCell),IF(COUNT($F$2:F1174)=1,0,F1174-F1173),((qCell/COUNT($F$2:F1174))*(I1175-I1174))+((1-(qCell/COUNT($F$2:F1174)))*J1174))),J1174),IF(AND(Temp!optSeasCoef=0,Temp!sts_multp=1),IF(H1174="in-sample",IF(Q1174=bigT,((qCell/bigT)*(I1175/I1174))+((1-(qCell/bigT))*J1174),IF(qCell=0,1,IF(OR(F1175="",COUNT($F$2:F1174)&lt;=qCell),IF(COUNT($F$2:F1174)=1,1,F1174/F1173),((qCell/COUNT($F$2:F1174))*(I1175/I1174))+((1-(qCell/COUNT($F$2:F1174)))*J1174)))),J1174),IF(Temp!sts_add=1,IF(H1174="in-sample",IF(Q1174=bigT,((qCell/bigT)*(I1175-I1174))+((1-(qCell/bigT))*J1174),IF(OR(F1175="",COUNT($AX$2:AX1174)&lt;=qCell),IF(COUNT($AX$2:AX1174)=1,0,AX1174-AX1173),((qCell/COUNT($AX$2:AX1174))*(I1175-I1174))+((1-(qCell/COUNT($AX$2:AX1174)))*J1174))),J1174),IF(H1174="in-sample",IF(Q1174=bigT,((qCell/bigT)*(I1175/I1174))+((1-(qCell/bigT))*J1174),IF(qCell=0,1,IF(OR(F1175="",COUNT($AX$2:AX1174)&lt;=qCell),IF(COUNT($AX$2:AX1174)=1,1,AX1174/AX1173),((qCell/COUNT($AX$2:AX1174))*(I1175/I1174))+((1-(qCell/COUNT($AX$2:AX1174)))*J1174)))),J1174)))))))</f>
        <v/>
      </c>
      <c r="K1175" s="31" t="str">
        <f>IF(H1175="","",IF(AND(Temp!optSeasCoef=0,Temp!sts_add=1),IF(H1175="out-sample",I1175+(Q1175*J1175),I1175+J1175),IF(AND(Temp!optSeasCoef=0,Temp!sts_multp=1),IF(H1175="out-sample",I1175*(J1175^Q1175),I1175*J1175),IF(Temp!sts_add=1,IF(H1175="out-sample",(I1175+(Q1175*J1175))*G1175,(I1175+J1175)*G1175),IF(H1175="out-sample",I1175*(J1175^Q1175)*G1175,I1175*J1175*G1175)))))</f>
        <v/>
      </c>
      <c r="L1175" s="32" t="str">
        <f t="shared" si="128"/>
        <v/>
      </c>
      <c r="M1175" s="32" t="str">
        <f t="shared" si="129"/>
        <v/>
      </c>
      <c r="N1175" s="32" t="str">
        <f t="shared" si="130"/>
        <v/>
      </c>
      <c r="O1175" s="32" t="str">
        <f t="shared" si="131"/>
        <v/>
      </c>
      <c r="P1175" s="32" t="str">
        <f t="shared" si="132"/>
        <v/>
      </c>
      <c r="Q1175" s="3" t="str">
        <f>IF(AND(Temp!fhor_indata=1,F1175="",H1174="in-sample"),1,IF(AND(Temp!fhor_indata=1,H1174="out-sample",Q1174&lt;ATA!XfHor),Q1174+1,IF(F1175="","",IF(AND(H1175="out-sample",H1174="in-sample"),1,IF(AND(H1175="out-sample",H1174="out-sample"),Q1174+1,IF(ISNUMBER(Q1174),Q1174+1,1))))))</f>
        <v/>
      </c>
      <c r="R1175" s="3" t="str">
        <f t="shared" si="126"/>
        <v/>
      </c>
      <c r="S1175" s="6"/>
      <c r="T1175" s="6"/>
      <c r="U1175" s="6"/>
      <c r="V1175" s="6"/>
      <c r="W1175" s="6"/>
      <c r="X1175" s="6"/>
      <c r="Y1175" s="6"/>
      <c r="Z1175" s="6"/>
      <c r="AA1175" s="6"/>
      <c r="AB1175" s="6"/>
      <c r="AC1175" s="6"/>
      <c r="AD1175" s="6"/>
      <c r="AE1175" s="6"/>
      <c r="AF1175" s="6"/>
      <c r="AG1175" s="6"/>
      <c r="AH1175" s="6"/>
      <c r="AI1175" s="6"/>
      <c r="AJ1175" s="6"/>
      <c r="AK1175" s="6"/>
      <c r="AX1175" s="63" t="e">
        <f t="shared" si="127"/>
        <v>#VALUE!</v>
      </c>
    </row>
    <row r="1176" spans="1:50" s="1" customFormat="1" ht="14.25" x14ac:dyDescent="0.2">
      <c r="A1176" s="6"/>
      <c r="B1176" s="6"/>
      <c r="C1176" s="6"/>
      <c r="D1176" s="3"/>
      <c r="E1176" s="70" t="str">
        <f>IF(ATA!E1176="","",ATA!E1176)</f>
        <v/>
      </c>
      <c r="F1176" s="51" t="str">
        <f>IF(ATA!F1176="","",ATA!F1176)</f>
        <v/>
      </c>
      <c r="G1176" s="11" t="str">
        <f>IF(ATA!G1176="","",ATA!G1176)</f>
        <v/>
      </c>
      <c r="H1176" s="55" t="str">
        <f>IF(ATA!H1176="","",ATA!H1176)</f>
        <v/>
      </c>
      <c r="I1176" s="31" t="str">
        <f>IF(AND(F1175="",H1175="in-sample"),"",IF(AND(Temp!fhor_indata=1,H1175="out-sample",H1176="out-sample"),I1175,IF(AND(F1176="",H1175="out-sample"),"",IF(AND(Temp!optSeasCoef=0,Temp!sts_add=1),IF(H1175="in-sample",IF(Q1175=bigT,((pCell/bigT)*F1175)+((1-(pCell/bigT))*(I1175+J1175)),IF(OR(F1176="",COUNT($F$2:F1175)&lt;=pCell),F1175,((pCell/COUNT($F$2:F1175))*F1175)+((1-(pCell/COUNT($F$2:F1175)))*(I1175+J1175)))),I1175),IF(AND(Temp!optSeasCoef=0,Temp!sts_multp=1),IF(H1175="in-sample",IF(Q1175=bigT,((pCell/bigT)*F1175)+((1-(pCell/bigT))*(I1175*J1175)),IF(OR(F1176="",COUNT(F$2:$F1175)&lt;=pCell),F1175,((pCell/COUNT($F$2:F1175))*F1175)+((1-(pCell/COUNT($F$2:F1175)))*(I1175*J1175)))),I1175),IF(Temp!sts_add=1,IF(H1175="in-sample",IF(Q1175=bigT,((pCell/bigT)*AX1175)+((1-(pCell/bigT))*(I1175+J1175)),IF(OR(F1176="",COUNT($AX$2:AX1175)&lt;=pCell),AX1175,((pCell/COUNT($AX$2:AX1175))*AX1175)+((1-(pCell/COUNT($AX$2:AX1175)))*(I1175+J1175)))),I1175),IF(H1175="in-sample",IF(Q1175=bigT,((pCell/bigT)*AX1175)+((1-(pCell/bigT))*(I1175*J1175)),IF(OR(F1176="",COUNT($AX$2:AX1175)&lt;=pCell),AX1175,((pCell/COUNT($AX$2:AX1175))*AX1175)+((1-(pCell/COUNT($AX$2:AX1175)))*(I1175*J1175)))),I1175)))))))</f>
        <v/>
      </c>
      <c r="J1176" s="31" t="str">
        <f>IF(AND(F1175="",H1175="in-sample"),"",IF(AND(Temp!fhor_indata=1,H1175="out-sample",H1176="out-sample"),J1175,IF(AND(F1176="",H1175="out-sample"),"",IF(AND(Temp!optSeasCoef=0,Temp!sts_add=1),IF(H1175="in-sample",IF(Q1175=bigT,((qCell/bigT)*(I1176-I1175))+((1-(qCell/bigT))*J1175),IF(OR(F1176="",COUNT($F$2:F1175)&lt;=qCell),IF(COUNT($F$2:F1175)=1,0,F1175-F1174),((qCell/COUNT($F$2:F1175))*(I1176-I1175))+((1-(qCell/COUNT($F$2:F1175)))*J1175))),J1175),IF(AND(Temp!optSeasCoef=0,Temp!sts_multp=1),IF(H1175="in-sample",IF(Q1175=bigT,((qCell/bigT)*(I1176/I1175))+((1-(qCell/bigT))*J1175),IF(qCell=0,1,IF(OR(F1176="",COUNT($F$2:F1175)&lt;=qCell),IF(COUNT($F$2:F1175)=1,1,F1175/F1174),((qCell/COUNT($F$2:F1175))*(I1176/I1175))+((1-(qCell/COUNT($F$2:F1175)))*J1175)))),J1175),IF(Temp!sts_add=1,IF(H1175="in-sample",IF(Q1175=bigT,((qCell/bigT)*(I1176-I1175))+((1-(qCell/bigT))*J1175),IF(OR(F1176="",COUNT($AX$2:AX1175)&lt;=qCell),IF(COUNT($AX$2:AX1175)=1,0,AX1175-AX1174),((qCell/COUNT($AX$2:AX1175))*(I1176-I1175))+((1-(qCell/COUNT($AX$2:AX1175)))*J1175))),J1175),IF(H1175="in-sample",IF(Q1175=bigT,((qCell/bigT)*(I1176/I1175))+((1-(qCell/bigT))*J1175),IF(qCell=0,1,IF(OR(F1176="",COUNT($AX$2:AX1175)&lt;=qCell),IF(COUNT($AX$2:AX1175)=1,1,AX1175/AX1174),((qCell/COUNT($AX$2:AX1175))*(I1176/I1175))+((1-(qCell/COUNT($AX$2:AX1175)))*J1175)))),J1175)))))))</f>
        <v/>
      </c>
      <c r="K1176" s="31" t="str">
        <f>IF(H1176="","",IF(AND(Temp!optSeasCoef=0,Temp!sts_add=1),IF(H1176="out-sample",I1176+(Q1176*J1176),I1176+J1176),IF(AND(Temp!optSeasCoef=0,Temp!sts_multp=1),IF(H1176="out-sample",I1176*(J1176^Q1176),I1176*J1176),IF(Temp!sts_add=1,IF(H1176="out-sample",(I1176+(Q1176*J1176))*G1176,(I1176+J1176)*G1176),IF(H1176="out-sample",I1176*(J1176^Q1176)*G1176,I1176*J1176*G1176)))))</f>
        <v/>
      </c>
      <c r="L1176" s="32" t="str">
        <f t="shared" si="128"/>
        <v/>
      </c>
      <c r="M1176" s="32" t="str">
        <f t="shared" si="129"/>
        <v/>
      </c>
      <c r="N1176" s="32" t="str">
        <f t="shared" si="130"/>
        <v/>
      </c>
      <c r="O1176" s="32" t="str">
        <f t="shared" si="131"/>
        <v/>
      </c>
      <c r="P1176" s="32" t="str">
        <f t="shared" si="132"/>
        <v/>
      </c>
      <c r="Q1176" s="3" t="str">
        <f>IF(AND(Temp!fhor_indata=1,F1176="",H1175="in-sample"),1,IF(AND(Temp!fhor_indata=1,H1175="out-sample",Q1175&lt;ATA!XfHor),Q1175+1,IF(F1176="","",IF(AND(H1176="out-sample",H1175="in-sample"),1,IF(AND(H1176="out-sample",H1175="out-sample"),Q1175+1,IF(ISNUMBER(Q1175),Q1175+1,1))))))</f>
        <v/>
      </c>
      <c r="R1176" s="3" t="str">
        <f t="shared" si="126"/>
        <v/>
      </c>
      <c r="S1176" s="6"/>
      <c r="T1176" s="6"/>
      <c r="U1176" s="6"/>
      <c r="V1176" s="6"/>
      <c r="W1176" s="6"/>
      <c r="X1176" s="6"/>
      <c r="Y1176" s="6"/>
      <c r="Z1176" s="6"/>
      <c r="AA1176" s="6"/>
      <c r="AB1176" s="6"/>
      <c r="AC1176" s="6"/>
      <c r="AD1176" s="6"/>
      <c r="AE1176" s="6"/>
      <c r="AF1176" s="6"/>
      <c r="AG1176" s="6"/>
      <c r="AH1176" s="6"/>
      <c r="AI1176" s="6"/>
      <c r="AJ1176" s="6"/>
      <c r="AK1176" s="6"/>
      <c r="AX1176" s="63" t="e">
        <f t="shared" si="127"/>
        <v>#VALUE!</v>
      </c>
    </row>
    <row r="1177" spans="1:50" s="1" customFormat="1" ht="14.25" x14ac:dyDescent="0.2">
      <c r="A1177" s="6"/>
      <c r="B1177" s="6"/>
      <c r="C1177" s="6"/>
      <c r="D1177" s="3"/>
      <c r="E1177" s="70" t="str">
        <f>IF(ATA!E1177="","",ATA!E1177)</f>
        <v/>
      </c>
      <c r="F1177" s="51" t="str">
        <f>IF(ATA!F1177="","",ATA!F1177)</f>
        <v/>
      </c>
      <c r="G1177" s="11" t="str">
        <f>IF(ATA!G1177="","",ATA!G1177)</f>
        <v/>
      </c>
      <c r="H1177" s="55" t="str">
        <f>IF(ATA!H1177="","",ATA!H1177)</f>
        <v/>
      </c>
      <c r="I1177" s="31" t="str">
        <f>IF(AND(F1176="",H1176="in-sample"),"",IF(AND(Temp!fhor_indata=1,H1176="out-sample",H1177="out-sample"),I1176,IF(AND(F1177="",H1176="out-sample"),"",IF(AND(Temp!optSeasCoef=0,Temp!sts_add=1),IF(H1176="in-sample",IF(Q1176=bigT,((pCell/bigT)*F1176)+((1-(pCell/bigT))*(I1176+J1176)),IF(OR(F1177="",COUNT($F$2:F1176)&lt;=pCell),F1176,((pCell/COUNT($F$2:F1176))*F1176)+((1-(pCell/COUNT($F$2:F1176)))*(I1176+J1176)))),I1176),IF(AND(Temp!optSeasCoef=0,Temp!sts_multp=1),IF(H1176="in-sample",IF(Q1176=bigT,((pCell/bigT)*F1176)+((1-(pCell/bigT))*(I1176*J1176)),IF(OR(F1177="",COUNT(F$2:$F1176)&lt;=pCell),F1176,((pCell/COUNT($F$2:F1176))*F1176)+((1-(pCell/COUNT($F$2:F1176)))*(I1176*J1176)))),I1176),IF(Temp!sts_add=1,IF(H1176="in-sample",IF(Q1176=bigT,((pCell/bigT)*AX1176)+((1-(pCell/bigT))*(I1176+J1176)),IF(OR(F1177="",COUNT($AX$2:AX1176)&lt;=pCell),AX1176,((pCell/COUNT($AX$2:AX1176))*AX1176)+((1-(pCell/COUNT($AX$2:AX1176)))*(I1176+J1176)))),I1176),IF(H1176="in-sample",IF(Q1176=bigT,((pCell/bigT)*AX1176)+((1-(pCell/bigT))*(I1176*J1176)),IF(OR(F1177="",COUNT($AX$2:AX1176)&lt;=pCell),AX1176,((pCell/COUNT($AX$2:AX1176))*AX1176)+((1-(pCell/COUNT($AX$2:AX1176)))*(I1176*J1176)))),I1176)))))))</f>
        <v/>
      </c>
      <c r="J1177" s="31" t="str">
        <f>IF(AND(F1176="",H1176="in-sample"),"",IF(AND(Temp!fhor_indata=1,H1176="out-sample",H1177="out-sample"),J1176,IF(AND(F1177="",H1176="out-sample"),"",IF(AND(Temp!optSeasCoef=0,Temp!sts_add=1),IF(H1176="in-sample",IF(Q1176=bigT,((qCell/bigT)*(I1177-I1176))+((1-(qCell/bigT))*J1176),IF(OR(F1177="",COUNT($F$2:F1176)&lt;=qCell),IF(COUNT($F$2:F1176)=1,0,F1176-F1175),((qCell/COUNT($F$2:F1176))*(I1177-I1176))+((1-(qCell/COUNT($F$2:F1176)))*J1176))),J1176),IF(AND(Temp!optSeasCoef=0,Temp!sts_multp=1),IF(H1176="in-sample",IF(Q1176=bigT,((qCell/bigT)*(I1177/I1176))+((1-(qCell/bigT))*J1176),IF(qCell=0,1,IF(OR(F1177="",COUNT($F$2:F1176)&lt;=qCell),IF(COUNT($F$2:F1176)=1,1,F1176/F1175),((qCell/COUNT($F$2:F1176))*(I1177/I1176))+((1-(qCell/COUNT($F$2:F1176)))*J1176)))),J1176),IF(Temp!sts_add=1,IF(H1176="in-sample",IF(Q1176=bigT,((qCell/bigT)*(I1177-I1176))+((1-(qCell/bigT))*J1176),IF(OR(F1177="",COUNT($AX$2:AX1176)&lt;=qCell),IF(COUNT($AX$2:AX1176)=1,0,AX1176-AX1175),((qCell/COUNT($AX$2:AX1176))*(I1177-I1176))+((1-(qCell/COUNT($AX$2:AX1176)))*J1176))),J1176),IF(H1176="in-sample",IF(Q1176=bigT,((qCell/bigT)*(I1177/I1176))+((1-(qCell/bigT))*J1176),IF(qCell=0,1,IF(OR(F1177="",COUNT($AX$2:AX1176)&lt;=qCell),IF(COUNT($AX$2:AX1176)=1,1,AX1176/AX1175),((qCell/COUNT($AX$2:AX1176))*(I1177/I1176))+((1-(qCell/COUNT($AX$2:AX1176)))*J1176)))),J1176)))))))</f>
        <v/>
      </c>
      <c r="K1177" s="31" t="str">
        <f>IF(H1177="","",IF(AND(Temp!optSeasCoef=0,Temp!sts_add=1),IF(H1177="out-sample",I1177+(Q1177*J1177),I1177+J1177),IF(AND(Temp!optSeasCoef=0,Temp!sts_multp=1),IF(H1177="out-sample",I1177*(J1177^Q1177),I1177*J1177),IF(Temp!sts_add=1,IF(H1177="out-sample",(I1177+(Q1177*J1177))*G1177,(I1177+J1177)*G1177),IF(H1177="out-sample",I1177*(J1177^Q1177)*G1177,I1177*J1177*G1177)))))</f>
        <v/>
      </c>
      <c r="L1177" s="32" t="str">
        <f t="shared" si="128"/>
        <v/>
      </c>
      <c r="M1177" s="32" t="str">
        <f t="shared" si="129"/>
        <v/>
      </c>
      <c r="N1177" s="32" t="str">
        <f t="shared" si="130"/>
        <v/>
      </c>
      <c r="O1177" s="32" t="str">
        <f t="shared" si="131"/>
        <v/>
      </c>
      <c r="P1177" s="32" t="str">
        <f t="shared" si="132"/>
        <v/>
      </c>
      <c r="Q1177" s="3" t="str">
        <f>IF(AND(Temp!fhor_indata=1,F1177="",H1176="in-sample"),1,IF(AND(Temp!fhor_indata=1,H1176="out-sample",Q1176&lt;ATA!XfHor),Q1176+1,IF(F1177="","",IF(AND(H1177="out-sample",H1176="in-sample"),1,IF(AND(H1177="out-sample",H1176="out-sample"),Q1176+1,IF(ISNUMBER(Q1176),Q1176+1,1))))))</f>
        <v/>
      </c>
      <c r="R1177" s="3" t="str">
        <f t="shared" si="126"/>
        <v/>
      </c>
      <c r="S1177" s="6"/>
      <c r="T1177" s="6"/>
      <c r="U1177" s="6"/>
      <c r="V1177" s="6"/>
      <c r="W1177" s="6"/>
      <c r="X1177" s="6"/>
      <c r="Y1177" s="6"/>
      <c r="Z1177" s="6"/>
      <c r="AA1177" s="6"/>
      <c r="AB1177" s="6"/>
      <c r="AC1177" s="6"/>
      <c r="AD1177" s="6"/>
      <c r="AE1177" s="6"/>
      <c r="AF1177" s="6"/>
      <c r="AG1177" s="6"/>
      <c r="AH1177" s="6"/>
      <c r="AI1177" s="6"/>
      <c r="AJ1177" s="6"/>
      <c r="AK1177" s="6"/>
      <c r="AX1177" s="63" t="e">
        <f t="shared" si="127"/>
        <v>#VALUE!</v>
      </c>
    </row>
    <row r="1178" spans="1:50" s="1" customFormat="1" ht="14.25" x14ac:dyDescent="0.2">
      <c r="A1178" s="6"/>
      <c r="B1178" s="6"/>
      <c r="C1178" s="6"/>
      <c r="D1178" s="3"/>
      <c r="E1178" s="70" t="str">
        <f>IF(ATA!E1178="","",ATA!E1178)</f>
        <v/>
      </c>
      <c r="F1178" s="51" t="str">
        <f>IF(ATA!F1178="","",ATA!F1178)</f>
        <v/>
      </c>
      <c r="G1178" s="11" t="str">
        <f>IF(ATA!G1178="","",ATA!G1178)</f>
        <v/>
      </c>
      <c r="H1178" s="55" t="str">
        <f>IF(ATA!H1178="","",ATA!H1178)</f>
        <v/>
      </c>
      <c r="I1178" s="31" t="str">
        <f>IF(AND(F1177="",H1177="in-sample"),"",IF(AND(Temp!fhor_indata=1,H1177="out-sample",H1178="out-sample"),I1177,IF(AND(F1178="",H1177="out-sample"),"",IF(AND(Temp!optSeasCoef=0,Temp!sts_add=1),IF(H1177="in-sample",IF(Q1177=bigT,((pCell/bigT)*F1177)+((1-(pCell/bigT))*(I1177+J1177)),IF(OR(F1178="",COUNT($F$2:F1177)&lt;=pCell),F1177,((pCell/COUNT($F$2:F1177))*F1177)+((1-(pCell/COUNT($F$2:F1177)))*(I1177+J1177)))),I1177),IF(AND(Temp!optSeasCoef=0,Temp!sts_multp=1),IF(H1177="in-sample",IF(Q1177=bigT,((pCell/bigT)*F1177)+((1-(pCell/bigT))*(I1177*J1177)),IF(OR(F1178="",COUNT(F$2:$F1177)&lt;=pCell),F1177,((pCell/COUNT($F$2:F1177))*F1177)+((1-(pCell/COUNT($F$2:F1177)))*(I1177*J1177)))),I1177),IF(Temp!sts_add=1,IF(H1177="in-sample",IF(Q1177=bigT,((pCell/bigT)*AX1177)+((1-(pCell/bigT))*(I1177+J1177)),IF(OR(F1178="",COUNT($AX$2:AX1177)&lt;=pCell),AX1177,((pCell/COUNT($AX$2:AX1177))*AX1177)+((1-(pCell/COUNT($AX$2:AX1177)))*(I1177+J1177)))),I1177),IF(H1177="in-sample",IF(Q1177=bigT,((pCell/bigT)*AX1177)+((1-(pCell/bigT))*(I1177*J1177)),IF(OR(F1178="",COUNT($AX$2:AX1177)&lt;=pCell),AX1177,((pCell/COUNT($AX$2:AX1177))*AX1177)+((1-(pCell/COUNT($AX$2:AX1177)))*(I1177*J1177)))),I1177)))))))</f>
        <v/>
      </c>
      <c r="J1178" s="31" t="str">
        <f>IF(AND(F1177="",H1177="in-sample"),"",IF(AND(Temp!fhor_indata=1,H1177="out-sample",H1178="out-sample"),J1177,IF(AND(F1178="",H1177="out-sample"),"",IF(AND(Temp!optSeasCoef=0,Temp!sts_add=1),IF(H1177="in-sample",IF(Q1177=bigT,((qCell/bigT)*(I1178-I1177))+((1-(qCell/bigT))*J1177),IF(OR(F1178="",COUNT($F$2:F1177)&lt;=qCell),IF(COUNT($F$2:F1177)=1,0,F1177-F1176),((qCell/COUNT($F$2:F1177))*(I1178-I1177))+((1-(qCell/COUNT($F$2:F1177)))*J1177))),J1177),IF(AND(Temp!optSeasCoef=0,Temp!sts_multp=1),IF(H1177="in-sample",IF(Q1177=bigT,((qCell/bigT)*(I1178/I1177))+((1-(qCell/bigT))*J1177),IF(qCell=0,1,IF(OR(F1178="",COUNT($F$2:F1177)&lt;=qCell),IF(COUNT($F$2:F1177)=1,1,F1177/F1176),((qCell/COUNT($F$2:F1177))*(I1178/I1177))+((1-(qCell/COUNT($F$2:F1177)))*J1177)))),J1177),IF(Temp!sts_add=1,IF(H1177="in-sample",IF(Q1177=bigT,((qCell/bigT)*(I1178-I1177))+((1-(qCell/bigT))*J1177),IF(OR(F1178="",COUNT($AX$2:AX1177)&lt;=qCell),IF(COUNT($AX$2:AX1177)=1,0,AX1177-AX1176),((qCell/COUNT($AX$2:AX1177))*(I1178-I1177))+((1-(qCell/COUNT($AX$2:AX1177)))*J1177))),J1177),IF(H1177="in-sample",IF(Q1177=bigT,((qCell/bigT)*(I1178/I1177))+((1-(qCell/bigT))*J1177),IF(qCell=0,1,IF(OR(F1178="",COUNT($AX$2:AX1177)&lt;=qCell),IF(COUNT($AX$2:AX1177)=1,1,AX1177/AX1176),((qCell/COUNT($AX$2:AX1177))*(I1178/I1177))+((1-(qCell/COUNT($AX$2:AX1177)))*J1177)))),J1177)))))))</f>
        <v/>
      </c>
      <c r="K1178" s="31" t="str">
        <f>IF(H1178="","",IF(AND(Temp!optSeasCoef=0,Temp!sts_add=1),IF(H1178="out-sample",I1178+(Q1178*J1178),I1178+J1178),IF(AND(Temp!optSeasCoef=0,Temp!sts_multp=1),IF(H1178="out-sample",I1178*(J1178^Q1178),I1178*J1178),IF(Temp!sts_add=1,IF(H1178="out-sample",(I1178+(Q1178*J1178))*G1178,(I1178+J1178)*G1178),IF(H1178="out-sample",I1178*(J1178^Q1178)*G1178,I1178*J1178*G1178)))))</f>
        <v/>
      </c>
      <c r="L1178" s="32" t="str">
        <f t="shared" si="128"/>
        <v/>
      </c>
      <c r="M1178" s="32" t="str">
        <f t="shared" si="129"/>
        <v/>
      </c>
      <c r="N1178" s="32" t="str">
        <f t="shared" si="130"/>
        <v/>
      </c>
      <c r="O1178" s="32" t="str">
        <f t="shared" si="131"/>
        <v/>
      </c>
      <c r="P1178" s="32" t="str">
        <f t="shared" si="132"/>
        <v/>
      </c>
      <c r="Q1178" s="3" t="str">
        <f>IF(AND(Temp!fhor_indata=1,F1178="",H1177="in-sample"),1,IF(AND(Temp!fhor_indata=1,H1177="out-sample",Q1177&lt;ATA!XfHor),Q1177+1,IF(F1178="","",IF(AND(H1178="out-sample",H1177="in-sample"),1,IF(AND(H1178="out-sample",H1177="out-sample"),Q1177+1,IF(ISNUMBER(Q1177),Q1177+1,1))))))</f>
        <v/>
      </c>
      <c r="R1178" s="3" t="str">
        <f t="shared" si="126"/>
        <v/>
      </c>
      <c r="S1178" s="6"/>
      <c r="T1178" s="6"/>
      <c r="U1178" s="6"/>
      <c r="V1178" s="6"/>
      <c r="W1178" s="6"/>
      <c r="X1178" s="6"/>
      <c r="Y1178" s="6"/>
      <c r="Z1178" s="6"/>
      <c r="AA1178" s="6"/>
      <c r="AB1178" s="6"/>
      <c r="AC1178" s="6"/>
      <c r="AD1178" s="6"/>
      <c r="AE1178" s="6"/>
      <c r="AF1178" s="6"/>
      <c r="AG1178" s="6"/>
      <c r="AH1178" s="6"/>
      <c r="AI1178" s="6"/>
      <c r="AJ1178" s="6"/>
      <c r="AK1178" s="6"/>
      <c r="AX1178" s="63" t="e">
        <f t="shared" si="127"/>
        <v>#VALUE!</v>
      </c>
    </row>
    <row r="1179" spans="1:50" s="1" customFormat="1" ht="14.25" x14ac:dyDescent="0.2">
      <c r="A1179" s="6"/>
      <c r="B1179" s="6"/>
      <c r="C1179" s="6"/>
      <c r="D1179" s="3"/>
      <c r="E1179" s="70" t="str">
        <f>IF(ATA!E1179="","",ATA!E1179)</f>
        <v/>
      </c>
      <c r="F1179" s="51" t="str">
        <f>IF(ATA!F1179="","",ATA!F1179)</f>
        <v/>
      </c>
      <c r="G1179" s="11" t="str">
        <f>IF(ATA!G1179="","",ATA!G1179)</f>
        <v/>
      </c>
      <c r="H1179" s="55" t="str">
        <f>IF(ATA!H1179="","",ATA!H1179)</f>
        <v/>
      </c>
      <c r="I1179" s="31" t="str">
        <f>IF(AND(F1178="",H1178="in-sample"),"",IF(AND(Temp!fhor_indata=1,H1178="out-sample",H1179="out-sample"),I1178,IF(AND(F1179="",H1178="out-sample"),"",IF(AND(Temp!optSeasCoef=0,Temp!sts_add=1),IF(H1178="in-sample",IF(Q1178=bigT,((pCell/bigT)*F1178)+((1-(pCell/bigT))*(I1178+J1178)),IF(OR(F1179="",COUNT($F$2:F1178)&lt;=pCell),F1178,((pCell/COUNT($F$2:F1178))*F1178)+((1-(pCell/COUNT($F$2:F1178)))*(I1178+J1178)))),I1178),IF(AND(Temp!optSeasCoef=0,Temp!sts_multp=1),IF(H1178="in-sample",IF(Q1178=bigT,((pCell/bigT)*F1178)+((1-(pCell/bigT))*(I1178*J1178)),IF(OR(F1179="",COUNT(F$2:$F1178)&lt;=pCell),F1178,((pCell/COUNT($F$2:F1178))*F1178)+((1-(pCell/COUNT($F$2:F1178)))*(I1178*J1178)))),I1178),IF(Temp!sts_add=1,IF(H1178="in-sample",IF(Q1178=bigT,((pCell/bigT)*AX1178)+((1-(pCell/bigT))*(I1178+J1178)),IF(OR(F1179="",COUNT($AX$2:AX1178)&lt;=pCell),AX1178,((pCell/COUNT($AX$2:AX1178))*AX1178)+((1-(pCell/COUNT($AX$2:AX1178)))*(I1178+J1178)))),I1178),IF(H1178="in-sample",IF(Q1178=bigT,((pCell/bigT)*AX1178)+((1-(pCell/bigT))*(I1178*J1178)),IF(OR(F1179="",COUNT($AX$2:AX1178)&lt;=pCell),AX1178,((pCell/COUNT($AX$2:AX1178))*AX1178)+((1-(pCell/COUNT($AX$2:AX1178)))*(I1178*J1178)))),I1178)))))))</f>
        <v/>
      </c>
      <c r="J1179" s="31" t="str">
        <f>IF(AND(F1178="",H1178="in-sample"),"",IF(AND(Temp!fhor_indata=1,H1178="out-sample",H1179="out-sample"),J1178,IF(AND(F1179="",H1178="out-sample"),"",IF(AND(Temp!optSeasCoef=0,Temp!sts_add=1),IF(H1178="in-sample",IF(Q1178=bigT,((qCell/bigT)*(I1179-I1178))+((1-(qCell/bigT))*J1178),IF(OR(F1179="",COUNT($F$2:F1178)&lt;=qCell),IF(COUNT($F$2:F1178)=1,0,F1178-F1177),((qCell/COUNT($F$2:F1178))*(I1179-I1178))+((1-(qCell/COUNT($F$2:F1178)))*J1178))),J1178),IF(AND(Temp!optSeasCoef=0,Temp!sts_multp=1),IF(H1178="in-sample",IF(Q1178=bigT,((qCell/bigT)*(I1179/I1178))+((1-(qCell/bigT))*J1178),IF(qCell=0,1,IF(OR(F1179="",COUNT($F$2:F1178)&lt;=qCell),IF(COUNT($F$2:F1178)=1,1,F1178/F1177),((qCell/COUNT($F$2:F1178))*(I1179/I1178))+((1-(qCell/COUNT($F$2:F1178)))*J1178)))),J1178),IF(Temp!sts_add=1,IF(H1178="in-sample",IF(Q1178=bigT,((qCell/bigT)*(I1179-I1178))+((1-(qCell/bigT))*J1178),IF(OR(F1179="",COUNT($AX$2:AX1178)&lt;=qCell),IF(COUNT($AX$2:AX1178)=1,0,AX1178-AX1177),((qCell/COUNT($AX$2:AX1178))*(I1179-I1178))+((1-(qCell/COUNT($AX$2:AX1178)))*J1178))),J1178),IF(H1178="in-sample",IF(Q1178=bigT,((qCell/bigT)*(I1179/I1178))+((1-(qCell/bigT))*J1178),IF(qCell=0,1,IF(OR(F1179="",COUNT($AX$2:AX1178)&lt;=qCell),IF(COUNT($AX$2:AX1178)=1,1,AX1178/AX1177),((qCell/COUNT($AX$2:AX1178))*(I1179/I1178))+((1-(qCell/COUNT($AX$2:AX1178)))*J1178)))),J1178)))))))</f>
        <v/>
      </c>
      <c r="K1179" s="31" t="str">
        <f>IF(H1179="","",IF(AND(Temp!optSeasCoef=0,Temp!sts_add=1),IF(H1179="out-sample",I1179+(Q1179*J1179),I1179+J1179),IF(AND(Temp!optSeasCoef=0,Temp!sts_multp=1),IF(H1179="out-sample",I1179*(J1179^Q1179),I1179*J1179),IF(Temp!sts_add=1,IF(H1179="out-sample",(I1179+(Q1179*J1179))*G1179,(I1179+J1179)*G1179),IF(H1179="out-sample",I1179*(J1179^Q1179)*G1179,I1179*J1179*G1179)))))</f>
        <v/>
      </c>
      <c r="L1179" s="32" t="str">
        <f t="shared" si="128"/>
        <v/>
      </c>
      <c r="M1179" s="32" t="str">
        <f t="shared" si="129"/>
        <v/>
      </c>
      <c r="N1179" s="32" t="str">
        <f t="shared" si="130"/>
        <v/>
      </c>
      <c r="O1179" s="32" t="str">
        <f t="shared" si="131"/>
        <v/>
      </c>
      <c r="P1179" s="32" t="str">
        <f t="shared" si="132"/>
        <v/>
      </c>
      <c r="Q1179" s="3" t="str">
        <f>IF(AND(Temp!fhor_indata=1,F1179="",H1178="in-sample"),1,IF(AND(Temp!fhor_indata=1,H1178="out-sample",Q1178&lt;ATA!XfHor),Q1178+1,IF(F1179="","",IF(AND(H1179="out-sample",H1178="in-sample"),1,IF(AND(H1179="out-sample",H1178="out-sample"),Q1178+1,IF(ISNUMBER(Q1178),Q1178+1,1))))))</f>
        <v/>
      </c>
      <c r="R1179" s="3" t="str">
        <f t="shared" si="126"/>
        <v/>
      </c>
      <c r="S1179" s="6"/>
      <c r="T1179" s="6"/>
      <c r="U1179" s="6"/>
      <c r="V1179" s="6"/>
      <c r="W1179" s="6"/>
      <c r="X1179" s="6"/>
      <c r="Y1179" s="6"/>
      <c r="Z1179" s="6"/>
      <c r="AA1179" s="6"/>
      <c r="AB1179" s="6"/>
      <c r="AC1179" s="6"/>
      <c r="AD1179" s="6"/>
      <c r="AE1179" s="6"/>
      <c r="AF1179" s="6"/>
      <c r="AG1179" s="6"/>
      <c r="AH1179" s="6"/>
      <c r="AI1179" s="6"/>
      <c r="AJ1179" s="6"/>
      <c r="AK1179" s="6"/>
      <c r="AX1179" s="63" t="e">
        <f t="shared" si="127"/>
        <v>#VALUE!</v>
      </c>
    </row>
    <row r="1180" spans="1:50" s="1" customFormat="1" ht="14.25" x14ac:dyDescent="0.2">
      <c r="A1180" s="6"/>
      <c r="B1180" s="6"/>
      <c r="C1180" s="6"/>
      <c r="D1180" s="3"/>
      <c r="E1180" s="70" t="str">
        <f>IF(ATA!E1180="","",ATA!E1180)</f>
        <v/>
      </c>
      <c r="F1180" s="51" t="str">
        <f>IF(ATA!F1180="","",ATA!F1180)</f>
        <v/>
      </c>
      <c r="G1180" s="11" t="str">
        <f>IF(ATA!G1180="","",ATA!G1180)</f>
        <v/>
      </c>
      <c r="H1180" s="55" t="str">
        <f>IF(ATA!H1180="","",ATA!H1180)</f>
        <v/>
      </c>
      <c r="I1180" s="31" t="str">
        <f>IF(AND(F1179="",H1179="in-sample"),"",IF(AND(Temp!fhor_indata=1,H1179="out-sample",H1180="out-sample"),I1179,IF(AND(F1180="",H1179="out-sample"),"",IF(AND(Temp!optSeasCoef=0,Temp!sts_add=1),IF(H1179="in-sample",IF(Q1179=bigT,((pCell/bigT)*F1179)+((1-(pCell/bigT))*(I1179+J1179)),IF(OR(F1180="",COUNT($F$2:F1179)&lt;=pCell),F1179,((pCell/COUNT($F$2:F1179))*F1179)+((1-(pCell/COUNT($F$2:F1179)))*(I1179+J1179)))),I1179),IF(AND(Temp!optSeasCoef=0,Temp!sts_multp=1),IF(H1179="in-sample",IF(Q1179=bigT,((pCell/bigT)*F1179)+((1-(pCell/bigT))*(I1179*J1179)),IF(OR(F1180="",COUNT(F$2:$F1179)&lt;=pCell),F1179,((pCell/COUNT($F$2:F1179))*F1179)+((1-(pCell/COUNT($F$2:F1179)))*(I1179*J1179)))),I1179),IF(Temp!sts_add=1,IF(H1179="in-sample",IF(Q1179=bigT,((pCell/bigT)*AX1179)+((1-(pCell/bigT))*(I1179+J1179)),IF(OR(F1180="",COUNT($AX$2:AX1179)&lt;=pCell),AX1179,((pCell/COUNT($AX$2:AX1179))*AX1179)+((1-(pCell/COUNT($AX$2:AX1179)))*(I1179+J1179)))),I1179),IF(H1179="in-sample",IF(Q1179=bigT,((pCell/bigT)*AX1179)+((1-(pCell/bigT))*(I1179*J1179)),IF(OR(F1180="",COUNT($AX$2:AX1179)&lt;=pCell),AX1179,((pCell/COUNT($AX$2:AX1179))*AX1179)+((1-(pCell/COUNT($AX$2:AX1179)))*(I1179*J1179)))),I1179)))))))</f>
        <v/>
      </c>
      <c r="J1180" s="31" t="str">
        <f>IF(AND(F1179="",H1179="in-sample"),"",IF(AND(Temp!fhor_indata=1,H1179="out-sample",H1180="out-sample"),J1179,IF(AND(F1180="",H1179="out-sample"),"",IF(AND(Temp!optSeasCoef=0,Temp!sts_add=1),IF(H1179="in-sample",IF(Q1179=bigT,((qCell/bigT)*(I1180-I1179))+((1-(qCell/bigT))*J1179),IF(OR(F1180="",COUNT($F$2:F1179)&lt;=qCell),IF(COUNT($F$2:F1179)=1,0,F1179-F1178),((qCell/COUNT($F$2:F1179))*(I1180-I1179))+((1-(qCell/COUNT($F$2:F1179)))*J1179))),J1179),IF(AND(Temp!optSeasCoef=0,Temp!sts_multp=1),IF(H1179="in-sample",IF(Q1179=bigT,((qCell/bigT)*(I1180/I1179))+((1-(qCell/bigT))*J1179),IF(qCell=0,1,IF(OR(F1180="",COUNT($F$2:F1179)&lt;=qCell),IF(COUNT($F$2:F1179)=1,1,F1179/F1178),((qCell/COUNT($F$2:F1179))*(I1180/I1179))+((1-(qCell/COUNT($F$2:F1179)))*J1179)))),J1179),IF(Temp!sts_add=1,IF(H1179="in-sample",IF(Q1179=bigT,((qCell/bigT)*(I1180-I1179))+((1-(qCell/bigT))*J1179),IF(OR(F1180="",COUNT($AX$2:AX1179)&lt;=qCell),IF(COUNT($AX$2:AX1179)=1,0,AX1179-AX1178),((qCell/COUNT($AX$2:AX1179))*(I1180-I1179))+((1-(qCell/COUNT($AX$2:AX1179)))*J1179))),J1179),IF(H1179="in-sample",IF(Q1179=bigT,((qCell/bigT)*(I1180/I1179))+((1-(qCell/bigT))*J1179),IF(qCell=0,1,IF(OR(F1180="",COUNT($AX$2:AX1179)&lt;=qCell),IF(COUNT($AX$2:AX1179)=1,1,AX1179/AX1178),((qCell/COUNT($AX$2:AX1179))*(I1180/I1179))+((1-(qCell/COUNT($AX$2:AX1179)))*J1179)))),J1179)))))))</f>
        <v/>
      </c>
      <c r="K1180" s="31" t="str">
        <f>IF(H1180="","",IF(AND(Temp!optSeasCoef=0,Temp!sts_add=1),IF(H1180="out-sample",I1180+(Q1180*J1180),I1180+J1180),IF(AND(Temp!optSeasCoef=0,Temp!sts_multp=1),IF(H1180="out-sample",I1180*(J1180^Q1180),I1180*J1180),IF(Temp!sts_add=1,IF(H1180="out-sample",(I1180+(Q1180*J1180))*G1180,(I1180+J1180)*G1180),IF(H1180="out-sample",I1180*(J1180^Q1180)*G1180,I1180*J1180*G1180)))))</f>
        <v/>
      </c>
      <c r="L1180" s="32" t="str">
        <f t="shared" si="128"/>
        <v/>
      </c>
      <c r="M1180" s="32" t="str">
        <f t="shared" si="129"/>
        <v/>
      </c>
      <c r="N1180" s="32" t="str">
        <f t="shared" si="130"/>
        <v/>
      </c>
      <c r="O1180" s="32" t="str">
        <f t="shared" si="131"/>
        <v/>
      </c>
      <c r="P1180" s="32" t="str">
        <f t="shared" si="132"/>
        <v/>
      </c>
      <c r="Q1180" s="3" t="str">
        <f>IF(AND(Temp!fhor_indata=1,F1180="",H1179="in-sample"),1,IF(AND(Temp!fhor_indata=1,H1179="out-sample",Q1179&lt;ATA!XfHor),Q1179+1,IF(F1180="","",IF(AND(H1180="out-sample",H1179="in-sample"),1,IF(AND(H1180="out-sample",H1179="out-sample"),Q1179+1,IF(ISNUMBER(Q1179),Q1179+1,1))))))</f>
        <v/>
      </c>
      <c r="R1180" s="3" t="str">
        <f t="shared" si="126"/>
        <v/>
      </c>
      <c r="S1180" s="6"/>
      <c r="T1180" s="6"/>
      <c r="U1180" s="6"/>
      <c r="V1180" s="6"/>
      <c r="W1180" s="6"/>
      <c r="X1180" s="6"/>
      <c r="Y1180" s="6"/>
      <c r="Z1180" s="6"/>
      <c r="AA1180" s="6"/>
      <c r="AB1180" s="6"/>
      <c r="AC1180" s="6"/>
      <c r="AD1180" s="6"/>
      <c r="AE1180" s="6"/>
      <c r="AF1180" s="6"/>
      <c r="AG1180" s="6"/>
      <c r="AH1180" s="6"/>
      <c r="AI1180" s="6"/>
      <c r="AJ1180" s="6"/>
      <c r="AK1180" s="6"/>
      <c r="AX1180" s="63" t="e">
        <f t="shared" si="127"/>
        <v>#VALUE!</v>
      </c>
    </row>
    <row r="1181" spans="1:50" s="1" customFormat="1" ht="14.25" x14ac:dyDescent="0.2">
      <c r="A1181" s="6"/>
      <c r="B1181" s="6"/>
      <c r="C1181" s="6"/>
      <c r="D1181" s="3"/>
      <c r="E1181" s="70" t="str">
        <f>IF(ATA!E1181="","",ATA!E1181)</f>
        <v/>
      </c>
      <c r="F1181" s="51" t="str">
        <f>IF(ATA!F1181="","",ATA!F1181)</f>
        <v/>
      </c>
      <c r="G1181" s="11" t="str">
        <f>IF(ATA!G1181="","",ATA!G1181)</f>
        <v/>
      </c>
      <c r="H1181" s="55" t="str">
        <f>IF(ATA!H1181="","",ATA!H1181)</f>
        <v/>
      </c>
      <c r="I1181" s="31" t="str">
        <f>IF(AND(F1180="",H1180="in-sample"),"",IF(AND(Temp!fhor_indata=1,H1180="out-sample",H1181="out-sample"),I1180,IF(AND(F1181="",H1180="out-sample"),"",IF(AND(Temp!optSeasCoef=0,Temp!sts_add=1),IF(H1180="in-sample",IF(Q1180=bigT,((pCell/bigT)*F1180)+((1-(pCell/bigT))*(I1180+J1180)),IF(OR(F1181="",COUNT($F$2:F1180)&lt;=pCell),F1180,((pCell/COUNT($F$2:F1180))*F1180)+((1-(pCell/COUNT($F$2:F1180)))*(I1180+J1180)))),I1180),IF(AND(Temp!optSeasCoef=0,Temp!sts_multp=1),IF(H1180="in-sample",IF(Q1180=bigT,((pCell/bigT)*F1180)+((1-(pCell/bigT))*(I1180*J1180)),IF(OR(F1181="",COUNT(F$2:$F1180)&lt;=pCell),F1180,((pCell/COUNT($F$2:F1180))*F1180)+((1-(pCell/COUNT($F$2:F1180)))*(I1180*J1180)))),I1180),IF(Temp!sts_add=1,IF(H1180="in-sample",IF(Q1180=bigT,((pCell/bigT)*AX1180)+((1-(pCell/bigT))*(I1180+J1180)),IF(OR(F1181="",COUNT($AX$2:AX1180)&lt;=pCell),AX1180,((pCell/COUNT($AX$2:AX1180))*AX1180)+((1-(pCell/COUNT($AX$2:AX1180)))*(I1180+J1180)))),I1180),IF(H1180="in-sample",IF(Q1180=bigT,((pCell/bigT)*AX1180)+((1-(pCell/bigT))*(I1180*J1180)),IF(OR(F1181="",COUNT($AX$2:AX1180)&lt;=pCell),AX1180,((pCell/COUNT($AX$2:AX1180))*AX1180)+((1-(pCell/COUNT($AX$2:AX1180)))*(I1180*J1180)))),I1180)))))))</f>
        <v/>
      </c>
      <c r="J1181" s="31" t="str">
        <f>IF(AND(F1180="",H1180="in-sample"),"",IF(AND(Temp!fhor_indata=1,H1180="out-sample",H1181="out-sample"),J1180,IF(AND(F1181="",H1180="out-sample"),"",IF(AND(Temp!optSeasCoef=0,Temp!sts_add=1),IF(H1180="in-sample",IF(Q1180=bigT,((qCell/bigT)*(I1181-I1180))+((1-(qCell/bigT))*J1180),IF(OR(F1181="",COUNT($F$2:F1180)&lt;=qCell),IF(COUNT($F$2:F1180)=1,0,F1180-F1179),((qCell/COUNT($F$2:F1180))*(I1181-I1180))+((1-(qCell/COUNT($F$2:F1180)))*J1180))),J1180),IF(AND(Temp!optSeasCoef=0,Temp!sts_multp=1),IF(H1180="in-sample",IF(Q1180=bigT,((qCell/bigT)*(I1181/I1180))+((1-(qCell/bigT))*J1180),IF(qCell=0,1,IF(OR(F1181="",COUNT($F$2:F1180)&lt;=qCell),IF(COUNT($F$2:F1180)=1,1,F1180/F1179),((qCell/COUNT($F$2:F1180))*(I1181/I1180))+((1-(qCell/COUNT($F$2:F1180)))*J1180)))),J1180),IF(Temp!sts_add=1,IF(H1180="in-sample",IF(Q1180=bigT,((qCell/bigT)*(I1181-I1180))+((1-(qCell/bigT))*J1180),IF(OR(F1181="",COUNT($AX$2:AX1180)&lt;=qCell),IF(COUNT($AX$2:AX1180)=1,0,AX1180-AX1179),((qCell/COUNT($AX$2:AX1180))*(I1181-I1180))+((1-(qCell/COUNT($AX$2:AX1180)))*J1180))),J1180),IF(H1180="in-sample",IF(Q1180=bigT,((qCell/bigT)*(I1181/I1180))+((1-(qCell/bigT))*J1180),IF(qCell=0,1,IF(OR(F1181="",COUNT($AX$2:AX1180)&lt;=qCell),IF(COUNT($AX$2:AX1180)=1,1,AX1180/AX1179),((qCell/COUNT($AX$2:AX1180))*(I1181/I1180))+((1-(qCell/COUNT($AX$2:AX1180)))*J1180)))),J1180)))))))</f>
        <v/>
      </c>
      <c r="K1181" s="31" t="str">
        <f>IF(H1181="","",IF(AND(Temp!optSeasCoef=0,Temp!sts_add=1),IF(H1181="out-sample",I1181+(Q1181*J1181),I1181+J1181),IF(AND(Temp!optSeasCoef=0,Temp!sts_multp=1),IF(H1181="out-sample",I1181*(J1181^Q1181),I1181*J1181),IF(Temp!sts_add=1,IF(H1181="out-sample",(I1181+(Q1181*J1181))*G1181,(I1181+J1181)*G1181),IF(H1181="out-sample",I1181*(J1181^Q1181)*G1181,I1181*J1181*G1181)))))</f>
        <v/>
      </c>
      <c r="L1181" s="32" t="str">
        <f t="shared" si="128"/>
        <v/>
      </c>
      <c r="M1181" s="32" t="str">
        <f t="shared" si="129"/>
        <v/>
      </c>
      <c r="N1181" s="32" t="str">
        <f t="shared" si="130"/>
        <v/>
      </c>
      <c r="O1181" s="32" t="str">
        <f t="shared" si="131"/>
        <v/>
      </c>
      <c r="P1181" s="32" t="str">
        <f t="shared" si="132"/>
        <v/>
      </c>
      <c r="Q1181" s="3" t="str">
        <f>IF(AND(Temp!fhor_indata=1,F1181="",H1180="in-sample"),1,IF(AND(Temp!fhor_indata=1,H1180="out-sample",Q1180&lt;ATA!XfHor),Q1180+1,IF(F1181="","",IF(AND(H1181="out-sample",H1180="in-sample"),1,IF(AND(H1181="out-sample",H1180="out-sample"),Q1180+1,IF(ISNUMBER(Q1180),Q1180+1,1))))))</f>
        <v/>
      </c>
      <c r="R1181" s="3" t="str">
        <f t="shared" si="126"/>
        <v/>
      </c>
      <c r="S1181" s="6"/>
      <c r="T1181" s="6"/>
      <c r="U1181" s="6"/>
      <c r="V1181" s="6"/>
      <c r="W1181" s="6"/>
      <c r="X1181" s="6"/>
      <c r="Y1181" s="6"/>
      <c r="Z1181" s="6"/>
      <c r="AA1181" s="6"/>
      <c r="AB1181" s="6"/>
      <c r="AC1181" s="6"/>
      <c r="AD1181" s="6"/>
      <c r="AE1181" s="6"/>
      <c r="AF1181" s="6"/>
      <c r="AG1181" s="6"/>
      <c r="AH1181" s="6"/>
      <c r="AI1181" s="6"/>
      <c r="AJ1181" s="6"/>
      <c r="AK1181" s="6"/>
      <c r="AX1181" s="63" t="e">
        <f t="shared" si="127"/>
        <v>#VALUE!</v>
      </c>
    </row>
    <row r="1182" spans="1:50" s="1" customFormat="1" ht="14.25" x14ac:dyDescent="0.2">
      <c r="A1182" s="6"/>
      <c r="B1182" s="6"/>
      <c r="C1182" s="6"/>
      <c r="D1182" s="3"/>
      <c r="E1182" s="70" t="str">
        <f>IF(ATA!E1182="","",ATA!E1182)</f>
        <v/>
      </c>
      <c r="F1182" s="51" t="str">
        <f>IF(ATA!F1182="","",ATA!F1182)</f>
        <v/>
      </c>
      <c r="G1182" s="11" t="str">
        <f>IF(ATA!G1182="","",ATA!G1182)</f>
        <v/>
      </c>
      <c r="H1182" s="55" t="str">
        <f>IF(ATA!H1182="","",ATA!H1182)</f>
        <v/>
      </c>
      <c r="I1182" s="31" t="str">
        <f>IF(AND(F1181="",H1181="in-sample"),"",IF(AND(Temp!fhor_indata=1,H1181="out-sample",H1182="out-sample"),I1181,IF(AND(F1182="",H1181="out-sample"),"",IF(AND(Temp!optSeasCoef=0,Temp!sts_add=1),IF(H1181="in-sample",IF(Q1181=bigT,((pCell/bigT)*F1181)+((1-(pCell/bigT))*(I1181+J1181)),IF(OR(F1182="",COUNT($F$2:F1181)&lt;=pCell),F1181,((pCell/COUNT($F$2:F1181))*F1181)+((1-(pCell/COUNT($F$2:F1181)))*(I1181+J1181)))),I1181),IF(AND(Temp!optSeasCoef=0,Temp!sts_multp=1),IF(H1181="in-sample",IF(Q1181=bigT,((pCell/bigT)*F1181)+((1-(pCell/bigT))*(I1181*J1181)),IF(OR(F1182="",COUNT(F$2:$F1181)&lt;=pCell),F1181,((pCell/COUNT($F$2:F1181))*F1181)+((1-(pCell/COUNT($F$2:F1181)))*(I1181*J1181)))),I1181),IF(Temp!sts_add=1,IF(H1181="in-sample",IF(Q1181=bigT,((pCell/bigT)*AX1181)+((1-(pCell/bigT))*(I1181+J1181)),IF(OR(F1182="",COUNT($AX$2:AX1181)&lt;=pCell),AX1181,((pCell/COUNT($AX$2:AX1181))*AX1181)+((1-(pCell/COUNT($AX$2:AX1181)))*(I1181+J1181)))),I1181),IF(H1181="in-sample",IF(Q1181=bigT,((pCell/bigT)*AX1181)+((1-(pCell/bigT))*(I1181*J1181)),IF(OR(F1182="",COUNT($AX$2:AX1181)&lt;=pCell),AX1181,((pCell/COUNT($AX$2:AX1181))*AX1181)+((1-(pCell/COUNT($AX$2:AX1181)))*(I1181*J1181)))),I1181)))))))</f>
        <v/>
      </c>
      <c r="J1182" s="31" t="str">
        <f>IF(AND(F1181="",H1181="in-sample"),"",IF(AND(Temp!fhor_indata=1,H1181="out-sample",H1182="out-sample"),J1181,IF(AND(F1182="",H1181="out-sample"),"",IF(AND(Temp!optSeasCoef=0,Temp!sts_add=1),IF(H1181="in-sample",IF(Q1181=bigT,((qCell/bigT)*(I1182-I1181))+((1-(qCell/bigT))*J1181),IF(OR(F1182="",COUNT($F$2:F1181)&lt;=qCell),IF(COUNT($F$2:F1181)=1,0,F1181-F1180),((qCell/COUNT($F$2:F1181))*(I1182-I1181))+((1-(qCell/COUNT($F$2:F1181)))*J1181))),J1181),IF(AND(Temp!optSeasCoef=0,Temp!sts_multp=1),IF(H1181="in-sample",IF(Q1181=bigT,((qCell/bigT)*(I1182/I1181))+((1-(qCell/bigT))*J1181),IF(qCell=0,1,IF(OR(F1182="",COUNT($F$2:F1181)&lt;=qCell),IF(COUNT($F$2:F1181)=1,1,F1181/F1180),((qCell/COUNT($F$2:F1181))*(I1182/I1181))+((1-(qCell/COUNT($F$2:F1181)))*J1181)))),J1181),IF(Temp!sts_add=1,IF(H1181="in-sample",IF(Q1181=bigT,((qCell/bigT)*(I1182-I1181))+((1-(qCell/bigT))*J1181),IF(OR(F1182="",COUNT($AX$2:AX1181)&lt;=qCell),IF(COUNT($AX$2:AX1181)=1,0,AX1181-AX1180),((qCell/COUNT($AX$2:AX1181))*(I1182-I1181))+((1-(qCell/COUNT($AX$2:AX1181)))*J1181))),J1181),IF(H1181="in-sample",IF(Q1181=bigT,((qCell/bigT)*(I1182/I1181))+((1-(qCell/bigT))*J1181),IF(qCell=0,1,IF(OR(F1182="",COUNT($AX$2:AX1181)&lt;=qCell),IF(COUNT($AX$2:AX1181)=1,1,AX1181/AX1180),((qCell/COUNT($AX$2:AX1181))*(I1182/I1181))+((1-(qCell/COUNT($AX$2:AX1181)))*J1181)))),J1181)))))))</f>
        <v/>
      </c>
      <c r="K1182" s="31" t="str">
        <f>IF(H1182="","",IF(AND(Temp!optSeasCoef=0,Temp!sts_add=1),IF(H1182="out-sample",I1182+(Q1182*J1182),I1182+J1182),IF(AND(Temp!optSeasCoef=0,Temp!sts_multp=1),IF(H1182="out-sample",I1182*(J1182^Q1182),I1182*J1182),IF(Temp!sts_add=1,IF(H1182="out-sample",(I1182+(Q1182*J1182))*G1182,(I1182+J1182)*G1182),IF(H1182="out-sample",I1182*(J1182^Q1182)*G1182,I1182*J1182*G1182)))))</f>
        <v/>
      </c>
      <c r="L1182" s="32" t="str">
        <f t="shared" si="128"/>
        <v/>
      </c>
      <c r="M1182" s="32" t="str">
        <f t="shared" si="129"/>
        <v/>
      </c>
      <c r="N1182" s="32" t="str">
        <f t="shared" si="130"/>
        <v/>
      </c>
      <c r="O1182" s="32" t="str">
        <f t="shared" si="131"/>
        <v/>
      </c>
      <c r="P1182" s="32" t="str">
        <f t="shared" si="132"/>
        <v/>
      </c>
      <c r="Q1182" s="3" t="str">
        <f>IF(AND(Temp!fhor_indata=1,F1182="",H1181="in-sample"),1,IF(AND(Temp!fhor_indata=1,H1181="out-sample",Q1181&lt;ATA!XfHor),Q1181+1,IF(F1182="","",IF(AND(H1182="out-sample",H1181="in-sample"),1,IF(AND(H1182="out-sample",H1181="out-sample"),Q1181+1,IF(ISNUMBER(Q1181),Q1181+1,1))))))</f>
        <v/>
      </c>
      <c r="R1182" s="3" t="str">
        <f t="shared" si="126"/>
        <v/>
      </c>
      <c r="S1182" s="6"/>
      <c r="T1182" s="6"/>
      <c r="U1182" s="6"/>
      <c r="V1182" s="6"/>
      <c r="W1182" s="6"/>
      <c r="X1182" s="6"/>
      <c r="Y1182" s="6"/>
      <c r="Z1182" s="6"/>
      <c r="AA1182" s="6"/>
      <c r="AB1182" s="6"/>
      <c r="AC1182" s="6"/>
      <c r="AD1182" s="6"/>
      <c r="AE1182" s="6"/>
      <c r="AF1182" s="6"/>
      <c r="AG1182" s="6"/>
      <c r="AH1182" s="6"/>
      <c r="AI1182" s="6"/>
      <c r="AJ1182" s="6"/>
      <c r="AK1182" s="6"/>
      <c r="AX1182" s="63" t="e">
        <f t="shared" si="127"/>
        <v>#VALUE!</v>
      </c>
    </row>
    <row r="1183" spans="1:50" s="1" customFormat="1" ht="14.25" x14ac:dyDescent="0.2">
      <c r="A1183" s="6"/>
      <c r="B1183" s="6"/>
      <c r="C1183" s="6"/>
      <c r="D1183" s="3"/>
      <c r="E1183" s="70" t="str">
        <f>IF(ATA!E1183="","",ATA!E1183)</f>
        <v/>
      </c>
      <c r="F1183" s="51" t="str">
        <f>IF(ATA!F1183="","",ATA!F1183)</f>
        <v/>
      </c>
      <c r="G1183" s="11" t="str">
        <f>IF(ATA!G1183="","",ATA!G1183)</f>
        <v/>
      </c>
      <c r="H1183" s="55" t="str">
        <f>IF(ATA!H1183="","",ATA!H1183)</f>
        <v/>
      </c>
      <c r="I1183" s="31" t="str">
        <f>IF(AND(F1182="",H1182="in-sample"),"",IF(AND(Temp!fhor_indata=1,H1182="out-sample",H1183="out-sample"),I1182,IF(AND(F1183="",H1182="out-sample"),"",IF(AND(Temp!optSeasCoef=0,Temp!sts_add=1),IF(H1182="in-sample",IF(Q1182=bigT,((pCell/bigT)*F1182)+((1-(pCell/bigT))*(I1182+J1182)),IF(OR(F1183="",COUNT($F$2:F1182)&lt;=pCell),F1182,((pCell/COUNT($F$2:F1182))*F1182)+((1-(pCell/COUNT($F$2:F1182)))*(I1182+J1182)))),I1182),IF(AND(Temp!optSeasCoef=0,Temp!sts_multp=1),IF(H1182="in-sample",IF(Q1182=bigT,((pCell/bigT)*F1182)+((1-(pCell/bigT))*(I1182*J1182)),IF(OR(F1183="",COUNT(F$2:$F1182)&lt;=pCell),F1182,((pCell/COUNT($F$2:F1182))*F1182)+((1-(pCell/COUNT($F$2:F1182)))*(I1182*J1182)))),I1182),IF(Temp!sts_add=1,IF(H1182="in-sample",IF(Q1182=bigT,((pCell/bigT)*AX1182)+((1-(pCell/bigT))*(I1182+J1182)),IF(OR(F1183="",COUNT($AX$2:AX1182)&lt;=pCell),AX1182,((pCell/COUNT($AX$2:AX1182))*AX1182)+((1-(pCell/COUNT($AX$2:AX1182)))*(I1182+J1182)))),I1182),IF(H1182="in-sample",IF(Q1182=bigT,((pCell/bigT)*AX1182)+((1-(pCell/bigT))*(I1182*J1182)),IF(OR(F1183="",COUNT($AX$2:AX1182)&lt;=pCell),AX1182,((pCell/COUNT($AX$2:AX1182))*AX1182)+((1-(pCell/COUNT($AX$2:AX1182)))*(I1182*J1182)))),I1182)))))))</f>
        <v/>
      </c>
      <c r="J1183" s="31" t="str">
        <f>IF(AND(F1182="",H1182="in-sample"),"",IF(AND(Temp!fhor_indata=1,H1182="out-sample",H1183="out-sample"),J1182,IF(AND(F1183="",H1182="out-sample"),"",IF(AND(Temp!optSeasCoef=0,Temp!sts_add=1),IF(H1182="in-sample",IF(Q1182=bigT,((qCell/bigT)*(I1183-I1182))+((1-(qCell/bigT))*J1182),IF(OR(F1183="",COUNT($F$2:F1182)&lt;=qCell),IF(COUNT($F$2:F1182)=1,0,F1182-F1181),((qCell/COUNT($F$2:F1182))*(I1183-I1182))+((1-(qCell/COUNT($F$2:F1182)))*J1182))),J1182),IF(AND(Temp!optSeasCoef=0,Temp!sts_multp=1),IF(H1182="in-sample",IF(Q1182=bigT,((qCell/bigT)*(I1183/I1182))+((1-(qCell/bigT))*J1182),IF(qCell=0,1,IF(OR(F1183="",COUNT($F$2:F1182)&lt;=qCell),IF(COUNT($F$2:F1182)=1,1,F1182/F1181),((qCell/COUNT($F$2:F1182))*(I1183/I1182))+((1-(qCell/COUNT($F$2:F1182)))*J1182)))),J1182),IF(Temp!sts_add=1,IF(H1182="in-sample",IF(Q1182=bigT,((qCell/bigT)*(I1183-I1182))+((1-(qCell/bigT))*J1182),IF(OR(F1183="",COUNT($AX$2:AX1182)&lt;=qCell),IF(COUNT($AX$2:AX1182)=1,0,AX1182-AX1181),((qCell/COUNT($AX$2:AX1182))*(I1183-I1182))+((1-(qCell/COUNT($AX$2:AX1182)))*J1182))),J1182),IF(H1182="in-sample",IF(Q1182=bigT,((qCell/bigT)*(I1183/I1182))+((1-(qCell/bigT))*J1182),IF(qCell=0,1,IF(OR(F1183="",COUNT($AX$2:AX1182)&lt;=qCell),IF(COUNT($AX$2:AX1182)=1,1,AX1182/AX1181),((qCell/COUNT($AX$2:AX1182))*(I1183/I1182))+((1-(qCell/COUNT($AX$2:AX1182)))*J1182)))),J1182)))))))</f>
        <v/>
      </c>
      <c r="K1183" s="31" t="str">
        <f>IF(H1183="","",IF(AND(Temp!optSeasCoef=0,Temp!sts_add=1),IF(H1183="out-sample",I1183+(Q1183*J1183),I1183+J1183),IF(AND(Temp!optSeasCoef=0,Temp!sts_multp=1),IF(H1183="out-sample",I1183*(J1183^Q1183),I1183*J1183),IF(Temp!sts_add=1,IF(H1183="out-sample",(I1183+(Q1183*J1183))*G1183,(I1183+J1183)*G1183),IF(H1183="out-sample",I1183*(J1183^Q1183)*G1183,I1183*J1183*G1183)))))</f>
        <v/>
      </c>
      <c r="L1183" s="32" t="str">
        <f t="shared" si="128"/>
        <v/>
      </c>
      <c r="M1183" s="32" t="str">
        <f t="shared" si="129"/>
        <v/>
      </c>
      <c r="N1183" s="32" t="str">
        <f t="shared" si="130"/>
        <v/>
      </c>
      <c r="O1183" s="32" t="str">
        <f t="shared" si="131"/>
        <v/>
      </c>
      <c r="P1183" s="32" t="str">
        <f t="shared" si="132"/>
        <v/>
      </c>
      <c r="Q1183" s="3" t="str">
        <f>IF(AND(Temp!fhor_indata=1,F1183="",H1182="in-sample"),1,IF(AND(Temp!fhor_indata=1,H1182="out-sample",Q1182&lt;ATA!XfHor),Q1182+1,IF(F1183="","",IF(AND(H1183="out-sample",H1182="in-sample"),1,IF(AND(H1183="out-sample",H1182="out-sample"),Q1182+1,IF(ISNUMBER(Q1182),Q1182+1,1))))))</f>
        <v/>
      </c>
      <c r="R1183" s="3" t="str">
        <f t="shared" si="126"/>
        <v/>
      </c>
      <c r="S1183" s="6"/>
      <c r="T1183" s="6"/>
      <c r="U1183" s="6"/>
      <c r="V1183" s="6"/>
      <c r="W1183" s="6"/>
      <c r="X1183" s="6"/>
      <c r="Y1183" s="6"/>
      <c r="Z1183" s="6"/>
      <c r="AA1183" s="6"/>
      <c r="AB1183" s="6"/>
      <c r="AC1183" s="6"/>
      <c r="AD1183" s="6"/>
      <c r="AE1183" s="6"/>
      <c r="AF1183" s="6"/>
      <c r="AG1183" s="6"/>
      <c r="AH1183" s="6"/>
      <c r="AI1183" s="6"/>
      <c r="AJ1183" s="6"/>
      <c r="AK1183" s="6"/>
      <c r="AX1183" s="63" t="e">
        <f t="shared" si="127"/>
        <v>#VALUE!</v>
      </c>
    </row>
    <row r="1184" spans="1:50" s="1" customFormat="1" ht="14.25" x14ac:dyDescent="0.2">
      <c r="A1184" s="6"/>
      <c r="B1184" s="6"/>
      <c r="C1184" s="6"/>
      <c r="D1184" s="3"/>
      <c r="E1184" s="70" t="str">
        <f>IF(ATA!E1184="","",ATA!E1184)</f>
        <v/>
      </c>
      <c r="F1184" s="51" t="str">
        <f>IF(ATA!F1184="","",ATA!F1184)</f>
        <v/>
      </c>
      <c r="G1184" s="11" t="str">
        <f>IF(ATA!G1184="","",ATA!G1184)</f>
        <v/>
      </c>
      <c r="H1184" s="55" t="str">
        <f>IF(ATA!H1184="","",ATA!H1184)</f>
        <v/>
      </c>
      <c r="I1184" s="31" t="str">
        <f>IF(AND(F1183="",H1183="in-sample"),"",IF(AND(Temp!fhor_indata=1,H1183="out-sample",H1184="out-sample"),I1183,IF(AND(F1184="",H1183="out-sample"),"",IF(AND(Temp!optSeasCoef=0,Temp!sts_add=1),IF(H1183="in-sample",IF(Q1183=bigT,((pCell/bigT)*F1183)+((1-(pCell/bigT))*(I1183+J1183)),IF(OR(F1184="",COUNT($F$2:F1183)&lt;=pCell),F1183,((pCell/COUNT($F$2:F1183))*F1183)+((1-(pCell/COUNT($F$2:F1183)))*(I1183+J1183)))),I1183),IF(AND(Temp!optSeasCoef=0,Temp!sts_multp=1),IF(H1183="in-sample",IF(Q1183=bigT,((pCell/bigT)*F1183)+((1-(pCell/bigT))*(I1183*J1183)),IF(OR(F1184="",COUNT(F$2:$F1183)&lt;=pCell),F1183,((pCell/COUNT($F$2:F1183))*F1183)+((1-(pCell/COUNT($F$2:F1183)))*(I1183*J1183)))),I1183),IF(Temp!sts_add=1,IF(H1183="in-sample",IF(Q1183=bigT,((pCell/bigT)*AX1183)+((1-(pCell/bigT))*(I1183+J1183)),IF(OR(F1184="",COUNT($AX$2:AX1183)&lt;=pCell),AX1183,((pCell/COUNT($AX$2:AX1183))*AX1183)+((1-(pCell/COUNT($AX$2:AX1183)))*(I1183+J1183)))),I1183),IF(H1183="in-sample",IF(Q1183=bigT,((pCell/bigT)*AX1183)+((1-(pCell/bigT))*(I1183*J1183)),IF(OR(F1184="",COUNT($AX$2:AX1183)&lt;=pCell),AX1183,((pCell/COUNT($AX$2:AX1183))*AX1183)+((1-(pCell/COUNT($AX$2:AX1183)))*(I1183*J1183)))),I1183)))))))</f>
        <v/>
      </c>
      <c r="J1184" s="31" t="str">
        <f>IF(AND(F1183="",H1183="in-sample"),"",IF(AND(Temp!fhor_indata=1,H1183="out-sample",H1184="out-sample"),J1183,IF(AND(F1184="",H1183="out-sample"),"",IF(AND(Temp!optSeasCoef=0,Temp!sts_add=1),IF(H1183="in-sample",IF(Q1183=bigT,((qCell/bigT)*(I1184-I1183))+((1-(qCell/bigT))*J1183),IF(OR(F1184="",COUNT($F$2:F1183)&lt;=qCell),IF(COUNT($F$2:F1183)=1,0,F1183-F1182),((qCell/COUNT($F$2:F1183))*(I1184-I1183))+((1-(qCell/COUNT($F$2:F1183)))*J1183))),J1183),IF(AND(Temp!optSeasCoef=0,Temp!sts_multp=1),IF(H1183="in-sample",IF(Q1183=bigT,((qCell/bigT)*(I1184/I1183))+((1-(qCell/bigT))*J1183),IF(qCell=0,1,IF(OR(F1184="",COUNT($F$2:F1183)&lt;=qCell),IF(COUNT($F$2:F1183)=1,1,F1183/F1182),((qCell/COUNT($F$2:F1183))*(I1184/I1183))+((1-(qCell/COUNT($F$2:F1183)))*J1183)))),J1183),IF(Temp!sts_add=1,IF(H1183="in-sample",IF(Q1183=bigT,((qCell/bigT)*(I1184-I1183))+((1-(qCell/bigT))*J1183),IF(OR(F1184="",COUNT($AX$2:AX1183)&lt;=qCell),IF(COUNT($AX$2:AX1183)=1,0,AX1183-AX1182),((qCell/COUNT($AX$2:AX1183))*(I1184-I1183))+((1-(qCell/COUNT($AX$2:AX1183)))*J1183))),J1183),IF(H1183="in-sample",IF(Q1183=bigT,((qCell/bigT)*(I1184/I1183))+((1-(qCell/bigT))*J1183),IF(qCell=0,1,IF(OR(F1184="",COUNT($AX$2:AX1183)&lt;=qCell),IF(COUNT($AX$2:AX1183)=1,1,AX1183/AX1182),((qCell/COUNT($AX$2:AX1183))*(I1184/I1183))+((1-(qCell/COUNT($AX$2:AX1183)))*J1183)))),J1183)))))))</f>
        <v/>
      </c>
      <c r="K1184" s="31" t="str">
        <f>IF(H1184="","",IF(AND(Temp!optSeasCoef=0,Temp!sts_add=1),IF(H1184="out-sample",I1184+(Q1184*J1184),I1184+J1184),IF(AND(Temp!optSeasCoef=0,Temp!sts_multp=1),IF(H1184="out-sample",I1184*(J1184^Q1184),I1184*J1184),IF(Temp!sts_add=1,IF(H1184="out-sample",(I1184+(Q1184*J1184))*G1184,(I1184+J1184)*G1184),IF(H1184="out-sample",I1184*(J1184^Q1184)*G1184,I1184*J1184*G1184)))))</f>
        <v/>
      </c>
      <c r="L1184" s="32" t="str">
        <f t="shared" si="128"/>
        <v/>
      </c>
      <c r="M1184" s="32" t="str">
        <f t="shared" si="129"/>
        <v/>
      </c>
      <c r="N1184" s="32" t="str">
        <f t="shared" si="130"/>
        <v/>
      </c>
      <c r="O1184" s="32" t="str">
        <f t="shared" si="131"/>
        <v/>
      </c>
      <c r="P1184" s="32" t="str">
        <f t="shared" si="132"/>
        <v/>
      </c>
      <c r="Q1184" s="3" t="str">
        <f>IF(AND(Temp!fhor_indata=1,F1184="",H1183="in-sample"),1,IF(AND(Temp!fhor_indata=1,H1183="out-sample",Q1183&lt;ATA!XfHor),Q1183+1,IF(F1184="","",IF(AND(H1184="out-sample",H1183="in-sample"),1,IF(AND(H1184="out-sample",H1183="out-sample"),Q1183+1,IF(ISNUMBER(Q1183),Q1183+1,1))))))</f>
        <v/>
      </c>
      <c r="R1184" s="3" t="str">
        <f t="shared" si="126"/>
        <v/>
      </c>
      <c r="S1184" s="6"/>
      <c r="T1184" s="6"/>
      <c r="U1184" s="6"/>
      <c r="V1184" s="6"/>
      <c r="W1184" s="6"/>
      <c r="X1184" s="6"/>
      <c r="Y1184" s="6"/>
      <c r="Z1184" s="6"/>
      <c r="AA1184" s="6"/>
      <c r="AB1184" s="6"/>
      <c r="AC1184" s="6"/>
      <c r="AD1184" s="6"/>
      <c r="AE1184" s="6"/>
      <c r="AF1184" s="6"/>
      <c r="AG1184" s="6"/>
      <c r="AH1184" s="6"/>
      <c r="AI1184" s="6"/>
      <c r="AJ1184" s="6"/>
      <c r="AK1184" s="6"/>
      <c r="AX1184" s="63" t="e">
        <f t="shared" si="127"/>
        <v>#VALUE!</v>
      </c>
    </row>
    <row r="1185" spans="1:50" s="1" customFormat="1" ht="14.25" x14ac:dyDescent="0.2">
      <c r="A1185" s="6"/>
      <c r="B1185" s="6"/>
      <c r="C1185" s="6"/>
      <c r="D1185" s="3"/>
      <c r="E1185" s="70" t="str">
        <f>IF(ATA!E1185="","",ATA!E1185)</f>
        <v/>
      </c>
      <c r="F1185" s="51" t="str">
        <f>IF(ATA!F1185="","",ATA!F1185)</f>
        <v/>
      </c>
      <c r="G1185" s="11" t="str">
        <f>IF(ATA!G1185="","",ATA!G1185)</f>
        <v/>
      </c>
      <c r="H1185" s="55" t="str">
        <f>IF(ATA!H1185="","",ATA!H1185)</f>
        <v/>
      </c>
      <c r="I1185" s="31" t="str">
        <f>IF(AND(F1184="",H1184="in-sample"),"",IF(AND(Temp!fhor_indata=1,H1184="out-sample",H1185="out-sample"),I1184,IF(AND(F1185="",H1184="out-sample"),"",IF(AND(Temp!optSeasCoef=0,Temp!sts_add=1),IF(H1184="in-sample",IF(Q1184=bigT,((pCell/bigT)*F1184)+((1-(pCell/bigT))*(I1184+J1184)),IF(OR(F1185="",COUNT($F$2:F1184)&lt;=pCell),F1184,((pCell/COUNT($F$2:F1184))*F1184)+((1-(pCell/COUNT($F$2:F1184)))*(I1184+J1184)))),I1184),IF(AND(Temp!optSeasCoef=0,Temp!sts_multp=1),IF(H1184="in-sample",IF(Q1184=bigT,((pCell/bigT)*F1184)+((1-(pCell/bigT))*(I1184*J1184)),IF(OR(F1185="",COUNT(F$2:$F1184)&lt;=pCell),F1184,((pCell/COUNT($F$2:F1184))*F1184)+((1-(pCell/COUNT($F$2:F1184)))*(I1184*J1184)))),I1184),IF(Temp!sts_add=1,IF(H1184="in-sample",IF(Q1184=bigT,((pCell/bigT)*AX1184)+((1-(pCell/bigT))*(I1184+J1184)),IF(OR(F1185="",COUNT($AX$2:AX1184)&lt;=pCell),AX1184,((pCell/COUNT($AX$2:AX1184))*AX1184)+((1-(pCell/COUNT($AX$2:AX1184)))*(I1184+J1184)))),I1184),IF(H1184="in-sample",IF(Q1184=bigT,((pCell/bigT)*AX1184)+((1-(pCell/bigT))*(I1184*J1184)),IF(OR(F1185="",COUNT($AX$2:AX1184)&lt;=pCell),AX1184,((pCell/COUNT($AX$2:AX1184))*AX1184)+((1-(pCell/COUNT($AX$2:AX1184)))*(I1184*J1184)))),I1184)))))))</f>
        <v/>
      </c>
      <c r="J1185" s="31" t="str">
        <f>IF(AND(F1184="",H1184="in-sample"),"",IF(AND(Temp!fhor_indata=1,H1184="out-sample",H1185="out-sample"),J1184,IF(AND(F1185="",H1184="out-sample"),"",IF(AND(Temp!optSeasCoef=0,Temp!sts_add=1),IF(H1184="in-sample",IF(Q1184=bigT,((qCell/bigT)*(I1185-I1184))+((1-(qCell/bigT))*J1184),IF(OR(F1185="",COUNT($F$2:F1184)&lt;=qCell),IF(COUNT($F$2:F1184)=1,0,F1184-F1183),((qCell/COUNT($F$2:F1184))*(I1185-I1184))+((1-(qCell/COUNT($F$2:F1184)))*J1184))),J1184),IF(AND(Temp!optSeasCoef=0,Temp!sts_multp=1),IF(H1184="in-sample",IF(Q1184=bigT,((qCell/bigT)*(I1185/I1184))+((1-(qCell/bigT))*J1184),IF(qCell=0,1,IF(OR(F1185="",COUNT($F$2:F1184)&lt;=qCell),IF(COUNT($F$2:F1184)=1,1,F1184/F1183),((qCell/COUNT($F$2:F1184))*(I1185/I1184))+((1-(qCell/COUNT($F$2:F1184)))*J1184)))),J1184),IF(Temp!sts_add=1,IF(H1184="in-sample",IF(Q1184=bigT,((qCell/bigT)*(I1185-I1184))+((1-(qCell/bigT))*J1184),IF(OR(F1185="",COUNT($AX$2:AX1184)&lt;=qCell),IF(COUNT($AX$2:AX1184)=1,0,AX1184-AX1183),((qCell/COUNT($AX$2:AX1184))*(I1185-I1184))+((1-(qCell/COUNT($AX$2:AX1184)))*J1184))),J1184),IF(H1184="in-sample",IF(Q1184=bigT,((qCell/bigT)*(I1185/I1184))+((1-(qCell/bigT))*J1184),IF(qCell=0,1,IF(OR(F1185="",COUNT($AX$2:AX1184)&lt;=qCell),IF(COUNT($AX$2:AX1184)=1,1,AX1184/AX1183),((qCell/COUNT($AX$2:AX1184))*(I1185/I1184))+((1-(qCell/COUNT($AX$2:AX1184)))*J1184)))),J1184)))))))</f>
        <v/>
      </c>
      <c r="K1185" s="31" t="str">
        <f>IF(H1185="","",IF(AND(Temp!optSeasCoef=0,Temp!sts_add=1),IF(H1185="out-sample",I1185+(Q1185*J1185),I1185+J1185),IF(AND(Temp!optSeasCoef=0,Temp!sts_multp=1),IF(H1185="out-sample",I1185*(J1185^Q1185),I1185*J1185),IF(Temp!sts_add=1,IF(H1185="out-sample",(I1185+(Q1185*J1185))*G1185,(I1185+J1185)*G1185),IF(H1185="out-sample",I1185*(J1185^Q1185)*G1185,I1185*J1185*G1185)))))</f>
        <v/>
      </c>
      <c r="L1185" s="32" t="str">
        <f t="shared" si="128"/>
        <v/>
      </c>
      <c r="M1185" s="32" t="str">
        <f t="shared" si="129"/>
        <v/>
      </c>
      <c r="N1185" s="32" t="str">
        <f t="shared" si="130"/>
        <v/>
      </c>
      <c r="O1185" s="32" t="str">
        <f t="shared" si="131"/>
        <v/>
      </c>
      <c r="P1185" s="32" t="str">
        <f t="shared" si="132"/>
        <v/>
      </c>
      <c r="Q1185" s="3" t="str">
        <f>IF(AND(Temp!fhor_indata=1,F1185="",H1184="in-sample"),1,IF(AND(Temp!fhor_indata=1,H1184="out-sample",Q1184&lt;ATA!XfHor),Q1184+1,IF(F1185="","",IF(AND(H1185="out-sample",H1184="in-sample"),1,IF(AND(H1185="out-sample",H1184="out-sample"),Q1184+1,IF(ISNUMBER(Q1184),Q1184+1,1))))))</f>
        <v/>
      </c>
      <c r="R1185" s="3" t="str">
        <f t="shared" si="126"/>
        <v/>
      </c>
      <c r="S1185" s="6"/>
      <c r="T1185" s="6"/>
      <c r="U1185" s="6"/>
      <c r="V1185" s="6"/>
      <c r="W1185" s="6"/>
      <c r="X1185" s="6"/>
      <c r="Y1185" s="6"/>
      <c r="Z1185" s="6"/>
      <c r="AA1185" s="6"/>
      <c r="AB1185" s="6"/>
      <c r="AC1185" s="6"/>
      <c r="AD1185" s="6"/>
      <c r="AE1185" s="6"/>
      <c r="AF1185" s="6"/>
      <c r="AG1185" s="6"/>
      <c r="AH1185" s="6"/>
      <c r="AI1185" s="6"/>
      <c r="AJ1185" s="6"/>
      <c r="AK1185" s="6"/>
      <c r="AX1185" s="63" t="e">
        <f t="shared" si="127"/>
        <v>#VALUE!</v>
      </c>
    </row>
    <row r="1186" spans="1:50" s="1" customFormat="1" ht="14.25" x14ac:dyDescent="0.2">
      <c r="A1186" s="6"/>
      <c r="B1186" s="6"/>
      <c r="C1186" s="6"/>
      <c r="D1186" s="3"/>
      <c r="E1186" s="70" t="str">
        <f>IF(ATA!E1186="","",ATA!E1186)</f>
        <v/>
      </c>
      <c r="F1186" s="51" t="str">
        <f>IF(ATA!F1186="","",ATA!F1186)</f>
        <v/>
      </c>
      <c r="G1186" s="11" t="str">
        <f>IF(ATA!G1186="","",ATA!G1186)</f>
        <v/>
      </c>
      <c r="H1186" s="55" t="str">
        <f>IF(ATA!H1186="","",ATA!H1186)</f>
        <v/>
      </c>
      <c r="I1186" s="31" t="str">
        <f>IF(AND(F1185="",H1185="in-sample"),"",IF(AND(Temp!fhor_indata=1,H1185="out-sample",H1186="out-sample"),I1185,IF(AND(F1186="",H1185="out-sample"),"",IF(AND(Temp!optSeasCoef=0,Temp!sts_add=1),IF(H1185="in-sample",IF(Q1185=bigT,((pCell/bigT)*F1185)+((1-(pCell/bigT))*(I1185+J1185)),IF(OR(F1186="",COUNT($F$2:F1185)&lt;=pCell),F1185,((pCell/COUNT($F$2:F1185))*F1185)+((1-(pCell/COUNT($F$2:F1185)))*(I1185+J1185)))),I1185),IF(AND(Temp!optSeasCoef=0,Temp!sts_multp=1),IF(H1185="in-sample",IF(Q1185=bigT,((pCell/bigT)*F1185)+((1-(pCell/bigT))*(I1185*J1185)),IF(OR(F1186="",COUNT(F$2:$F1185)&lt;=pCell),F1185,((pCell/COUNT($F$2:F1185))*F1185)+((1-(pCell/COUNT($F$2:F1185)))*(I1185*J1185)))),I1185),IF(Temp!sts_add=1,IF(H1185="in-sample",IF(Q1185=bigT,((pCell/bigT)*AX1185)+((1-(pCell/bigT))*(I1185+J1185)),IF(OR(F1186="",COUNT($AX$2:AX1185)&lt;=pCell),AX1185,((pCell/COUNT($AX$2:AX1185))*AX1185)+((1-(pCell/COUNT($AX$2:AX1185)))*(I1185+J1185)))),I1185),IF(H1185="in-sample",IF(Q1185=bigT,((pCell/bigT)*AX1185)+((1-(pCell/bigT))*(I1185*J1185)),IF(OR(F1186="",COUNT($AX$2:AX1185)&lt;=pCell),AX1185,((pCell/COUNT($AX$2:AX1185))*AX1185)+((1-(pCell/COUNT($AX$2:AX1185)))*(I1185*J1185)))),I1185)))))))</f>
        <v/>
      </c>
      <c r="J1186" s="31" t="str">
        <f>IF(AND(F1185="",H1185="in-sample"),"",IF(AND(Temp!fhor_indata=1,H1185="out-sample",H1186="out-sample"),J1185,IF(AND(F1186="",H1185="out-sample"),"",IF(AND(Temp!optSeasCoef=0,Temp!sts_add=1),IF(H1185="in-sample",IF(Q1185=bigT,((qCell/bigT)*(I1186-I1185))+((1-(qCell/bigT))*J1185),IF(OR(F1186="",COUNT($F$2:F1185)&lt;=qCell),IF(COUNT($F$2:F1185)=1,0,F1185-F1184),((qCell/COUNT($F$2:F1185))*(I1186-I1185))+((1-(qCell/COUNT($F$2:F1185)))*J1185))),J1185),IF(AND(Temp!optSeasCoef=0,Temp!sts_multp=1),IF(H1185="in-sample",IF(Q1185=bigT,((qCell/bigT)*(I1186/I1185))+((1-(qCell/bigT))*J1185),IF(qCell=0,1,IF(OR(F1186="",COUNT($F$2:F1185)&lt;=qCell),IF(COUNT($F$2:F1185)=1,1,F1185/F1184),((qCell/COUNT($F$2:F1185))*(I1186/I1185))+((1-(qCell/COUNT($F$2:F1185)))*J1185)))),J1185),IF(Temp!sts_add=1,IF(H1185="in-sample",IF(Q1185=bigT,((qCell/bigT)*(I1186-I1185))+((1-(qCell/bigT))*J1185),IF(OR(F1186="",COUNT($AX$2:AX1185)&lt;=qCell),IF(COUNT($AX$2:AX1185)=1,0,AX1185-AX1184),((qCell/COUNT($AX$2:AX1185))*(I1186-I1185))+((1-(qCell/COUNT($AX$2:AX1185)))*J1185))),J1185),IF(H1185="in-sample",IF(Q1185=bigT,((qCell/bigT)*(I1186/I1185))+((1-(qCell/bigT))*J1185),IF(qCell=0,1,IF(OR(F1186="",COUNT($AX$2:AX1185)&lt;=qCell),IF(COUNT($AX$2:AX1185)=1,1,AX1185/AX1184),((qCell/COUNT($AX$2:AX1185))*(I1186/I1185))+((1-(qCell/COUNT($AX$2:AX1185)))*J1185)))),J1185)))))))</f>
        <v/>
      </c>
      <c r="K1186" s="31" t="str">
        <f>IF(H1186="","",IF(AND(Temp!optSeasCoef=0,Temp!sts_add=1),IF(H1186="out-sample",I1186+(Q1186*J1186),I1186+J1186),IF(AND(Temp!optSeasCoef=0,Temp!sts_multp=1),IF(H1186="out-sample",I1186*(J1186^Q1186),I1186*J1186),IF(Temp!sts_add=1,IF(H1186="out-sample",(I1186+(Q1186*J1186))*G1186,(I1186+J1186)*G1186),IF(H1186="out-sample",I1186*(J1186^Q1186)*G1186,I1186*J1186*G1186)))))</f>
        <v/>
      </c>
      <c r="L1186" s="32" t="str">
        <f t="shared" si="128"/>
        <v/>
      </c>
      <c r="M1186" s="32" t="str">
        <f t="shared" si="129"/>
        <v/>
      </c>
      <c r="N1186" s="32" t="str">
        <f t="shared" si="130"/>
        <v/>
      </c>
      <c r="O1186" s="32" t="str">
        <f t="shared" si="131"/>
        <v/>
      </c>
      <c r="P1186" s="32" t="str">
        <f t="shared" si="132"/>
        <v/>
      </c>
      <c r="Q1186" s="3" t="str">
        <f>IF(AND(Temp!fhor_indata=1,F1186="",H1185="in-sample"),1,IF(AND(Temp!fhor_indata=1,H1185="out-sample",Q1185&lt;ATA!XfHor),Q1185+1,IF(F1186="","",IF(AND(H1186="out-sample",H1185="in-sample"),1,IF(AND(H1186="out-sample",H1185="out-sample"),Q1185+1,IF(ISNUMBER(Q1185),Q1185+1,1))))))</f>
        <v/>
      </c>
      <c r="R1186" s="3" t="str">
        <f t="shared" si="126"/>
        <v/>
      </c>
      <c r="S1186" s="6"/>
      <c r="T1186" s="6"/>
      <c r="U1186" s="6"/>
      <c r="V1186" s="6"/>
      <c r="W1186" s="6"/>
      <c r="X1186" s="6"/>
      <c r="Y1186" s="6"/>
      <c r="Z1186" s="6"/>
      <c r="AA1186" s="6"/>
      <c r="AB1186" s="6"/>
      <c r="AC1186" s="6"/>
      <c r="AD1186" s="6"/>
      <c r="AE1186" s="6"/>
      <c r="AF1186" s="6"/>
      <c r="AG1186" s="6"/>
      <c r="AH1186" s="6"/>
      <c r="AI1186" s="6"/>
      <c r="AJ1186" s="6"/>
      <c r="AK1186" s="6"/>
      <c r="AX1186" s="63" t="e">
        <f t="shared" si="127"/>
        <v>#VALUE!</v>
      </c>
    </row>
    <row r="1187" spans="1:50" s="1" customFormat="1" ht="14.25" x14ac:dyDescent="0.2">
      <c r="A1187" s="6"/>
      <c r="B1187" s="6"/>
      <c r="C1187" s="6"/>
      <c r="D1187" s="3"/>
      <c r="E1187" s="70" t="str">
        <f>IF(ATA!E1187="","",ATA!E1187)</f>
        <v/>
      </c>
      <c r="F1187" s="51" t="str">
        <f>IF(ATA!F1187="","",ATA!F1187)</f>
        <v/>
      </c>
      <c r="G1187" s="11" t="str">
        <f>IF(ATA!G1187="","",ATA!G1187)</f>
        <v/>
      </c>
      <c r="H1187" s="55" t="str">
        <f>IF(ATA!H1187="","",ATA!H1187)</f>
        <v/>
      </c>
      <c r="I1187" s="31" t="str">
        <f>IF(AND(F1186="",H1186="in-sample"),"",IF(AND(Temp!fhor_indata=1,H1186="out-sample",H1187="out-sample"),I1186,IF(AND(F1187="",H1186="out-sample"),"",IF(AND(Temp!optSeasCoef=0,Temp!sts_add=1),IF(H1186="in-sample",IF(Q1186=bigT,((pCell/bigT)*F1186)+((1-(pCell/bigT))*(I1186+J1186)),IF(OR(F1187="",COUNT($F$2:F1186)&lt;=pCell),F1186,((pCell/COUNT($F$2:F1186))*F1186)+((1-(pCell/COUNT($F$2:F1186)))*(I1186+J1186)))),I1186),IF(AND(Temp!optSeasCoef=0,Temp!sts_multp=1),IF(H1186="in-sample",IF(Q1186=bigT,((pCell/bigT)*F1186)+((1-(pCell/bigT))*(I1186*J1186)),IF(OR(F1187="",COUNT(F$2:$F1186)&lt;=pCell),F1186,((pCell/COUNT($F$2:F1186))*F1186)+((1-(pCell/COUNT($F$2:F1186)))*(I1186*J1186)))),I1186),IF(Temp!sts_add=1,IF(H1186="in-sample",IF(Q1186=bigT,((pCell/bigT)*AX1186)+((1-(pCell/bigT))*(I1186+J1186)),IF(OR(F1187="",COUNT($AX$2:AX1186)&lt;=pCell),AX1186,((pCell/COUNT($AX$2:AX1186))*AX1186)+((1-(pCell/COUNT($AX$2:AX1186)))*(I1186+J1186)))),I1186),IF(H1186="in-sample",IF(Q1186=bigT,((pCell/bigT)*AX1186)+((1-(pCell/bigT))*(I1186*J1186)),IF(OR(F1187="",COUNT($AX$2:AX1186)&lt;=pCell),AX1186,((pCell/COUNT($AX$2:AX1186))*AX1186)+((1-(pCell/COUNT($AX$2:AX1186)))*(I1186*J1186)))),I1186)))))))</f>
        <v/>
      </c>
      <c r="J1187" s="31" t="str">
        <f>IF(AND(F1186="",H1186="in-sample"),"",IF(AND(Temp!fhor_indata=1,H1186="out-sample",H1187="out-sample"),J1186,IF(AND(F1187="",H1186="out-sample"),"",IF(AND(Temp!optSeasCoef=0,Temp!sts_add=1),IF(H1186="in-sample",IF(Q1186=bigT,((qCell/bigT)*(I1187-I1186))+((1-(qCell/bigT))*J1186),IF(OR(F1187="",COUNT($F$2:F1186)&lt;=qCell),IF(COUNT($F$2:F1186)=1,0,F1186-F1185),((qCell/COUNT($F$2:F1186))*(I1187-I1186))+((1-(qCell/COUNT($F$2:F1186)))*J1186))),J1186),IF(AND(Temp!optSeasCoef=0,Temp!sts_multp=1),IF(H1186="in-sample",IF(Q1186=bigT,((qCell/bigT)*(I1187/I1186))+((1-(qCell/bigT))*J1186),IF(qCell=0,1,IF(OR(F1187="",COUNT($F$2:F1186)&lt;=qCell),IF(COUNT($F$2:F1186)=1,1,F1186/F1185),((qCell/COUNT($F$2:F1186))*(I1187/I1186))+((1-(qCell/COUNT($F$2:F1186)))*J1186)))),J1186),IF(Temp!sts_add=1,IF(H1186="in-sample",IF(Q1186=bigT,((qCell/bigT)*(I1187-I1186))+((1-(qCell/bigT))*J1186),IF(OR(F1187="",COUNT($AX$2:AX1186)&lt;=qCell),IF(COUNT($AX$2:AX1186)=1,0,AX1186-AX1185),((qCell/COUNT($AX$2:AX1186))*(I1187-I1186))+((1-(qCell/COUNT($AX$2:AX1186)))*J1186))),J1186),IF(H1186="in-sample",IF(Q1186=bigT,((qCell/bigT)*(I1187/I1186))+((1-(qCell/bigT))*J1186),IF(qCell=0,1,IF(OR(F1187="",COUNT($AX$2:AX1186)&lt;=qCell),IF(COUNT($AX$2:AX1186)=1,1,AX1186/AX1185),((qCell/COUNT($AX$2:AX1186))*(I1187/I1186))+((1-(qCell/COUNT($AX$2:AX1186)))*J1186)))),J1186)))))))</f>
        <v/>
      </c>
      <c r="K1187" s="31" t="str">
        <f>IF(H1187="","",IF(AND(Temp!optSeasCoef=0,Temp!sts_add=1),IF(H1187="out-sample",I1187+(Q1187*J1187),I1187+J1187),IF(AND(Temp!optSeasCoef=0,Temp!sts_multp=1),IF(H1187="out-sample",I1187*(J1187^Q1187),I1187*J1187),IF(Temp!sts_add=1,IF(H1187="out-sample",(I1187+(Q1187*J1187))*G1187,(I1187+J1187)*G1187),IF(H1187="out-sample",I1187*(J1187^Q1187)*G1187,I1187*J1187*G1187)))))</f>
        <v/>
      </c>
      <c r="L1187" s="32" t="str">
        <f t="shared" si="128"/>
        <v/>
      </c>
      <c r="M1187" s="32" t="str">
        <f t="shared" si="129"/>
        <v/>
      </c>
      <c r="N1187" s="32" t="str">
        <f t="shared" si="130"/>
        <v/>
      </c>
      <c r="O1187" s="32" t="str">
        <f t="shared" si="131"/>
        <v/>
      </c>
      <c r="P1187" s="32" t="str">
        <f t="shared" si="132"/>
        <v/>
      </c>
      <c r="Q1187" s="3" t="str">
        <f>IF(AND(Temp!fhor_indata=1,F1187="",H1186="in-sample"),1,IF(AND(Temp!fhor_indata=1,H1186="out-sample",Q1186&lt;ATA!XfHor),Q1186+1,IF(F1187="","",IF(AND(H1187="out-sample",H1186="in-sample"),1,IF(AND(H1187="out-sample",H1186="out-sample"),Q1186+1,IF(ISNUMBER(Q1186),Q1186+1,1))))))</f>
        <v/>
      </c>
      <c r="R1187" s="3" t="str">
        <f t="shared" si="126"/>
        <v/>
      </c>
      <c r="S1187" s="6"/>
      <c r="T1187" s="6"/>
      <c r="U1187" s="6"/>
      <c r="V1187" s="6"/>
      <c r="W1187" s="6"/>
      <c r="X1187" s="6"/>
      <c r="Y1187" s="6"/>
      <c r="Z1187" s="6"/>
      <c r="AA1187" s="6"/>
      <c r="AB1187" s="6"/>
      <c r="AC1187" s="6"/>
      <c r="AD1187" s="6"/>
      <c r="AE1187" s="6"/>
      <c r="AF1187" s="6"/>
      <c r="AG1187" s="6"/>
      <c r="AH1187" s="6"/>
      <c r="AI1187" s="6"/>
      <c r="AJ1187" s="6"/>
      <c r="AK1187" s="6"/>
      <c r="AX1187" s="63" t="e">
        <f t="shared" si="127"/>
        <v>#VALUE!</v>
      </c>
    </row>
    <row r="1188" spans="1:50" s="1" customFormat="1" ht="14.25" x14ac:dyDescent="0.2">
      <c r="A1188" s="6"/>
      <c r="B1188" s="6"/>
      <c r="C1188" s="6"/>
      <c r="D1188" s="3"/>
      <c r="E1188" s="70" t="str">
        <f>IF(ATA!E1188="","",ATA!E1188)</f>
        <v/>
      </c>
      <c r="F1188" s="51" t="str">
        <f>IF(ATA!F1188="","",ATA!F1188)</f>
        <v/>
      </c>
      <c r="G1188" s="11" t="str">
        <f>IF(ATA!G1188="","",ATA!G1188)</f>
        <v/>
      </c>
      <c r="H1188" s="55" t="str">
        <f>IF(ATA!H1188="","",ATA!H1188)</f>
        <v/>
      </c>
      <c r="I1188" s="31" t="str">
        <f>IF(AND(F1187="",H1187="in-sample"),"",IF(AND(Temp!fhor_indata=1,H1187="out-sample",H1188="out-sample"),I1187,IF(AND(F1188="",H1187="out-sample"),"",IF(AND(Temp!optSeasCoef=0,Temp!sts_add=1),IF(H1187="in-sample",IF(Q1187=bigT,((pCell/bigT)*F1187)+((1-(pCell/bigT))*(I1187+J1187)),IF(OR(F1188="",COUNT($F$2:F1187)&lt;=pCell),F1187,((pCell/COUNT($F$2:F1187))*F1187)+((1-(pCell/COUNT($F$2:F1187)))*(I1187+J1187)))),I1187),IF(AND(Temp!optSeasCoef=0,Temp!sts_multp=1),IF(H1187="in-sample",IF(Q1187=bigT,((pCell/bigT)*F1187)+((1-(pCell/bigT))*(I1187*J1187)),IF(OR(F1188="",COUNT(F$2:$F1187)&lt;=pCell),F1187,((pCell/COUNT($F$2:F1187))*F1187)+((1-(pCell/COUNT($F$2:F1187)))*(I1187*J1187)))),I1187),IF(Temp!sts_add=1,IF(H1187="in-sample",IF(Q1187=bigT,((pCell/bigT)*AX1187)+((1-(pCell/bigT))*(I1187+J1187)),IF(OR(F1188="",COUNT($AX$2:AX1187)&lt;=pCell),AX1187,((pCell/COUNT($AX$2:AX1187))*AX1187)+((1-(pCell/COUNT($AX$2:AX1187)))*(I1187+J1187)))),I1187),IF(H1187="in-sample",IF(Q1187=bigT,((pCell/bigT)*AX1187)+((1-(pCell/bigT))*(I1187*J1187)),IF(OR(F1188="",COUNT($AX$2:AX1187)&lt;=pCell),AX1187,((pCell/COUNT($AX$2:AX1187))*AX1187)+((1-(pCell/COUNT($AX$2:AX1187)))*(I1187*J1187)))),I1187)))))))</f>
        <v/>
      </c>
      <c r="J1188" s="31" t="str">
        <f>IF(AND(F1187="",H1187="in-sample"),"",IF(AND(Temp!fhor_indata=1,H1187="out-sample",H1188="out-sample"),J1187,IF(AND(F1188="",H1187="out-sample"),"",IF(AND(Temp!optSeasCoef=0,Temp!sts_add=1),IF(H1187="in-sample",IF(Q1187=bigT,((qCell/bigT)*(I1188-I1187))+((1-(qCell/bigT))*J1187),IF(OR(F1188="",COUNT($F$2:F1187)&lt;=qCell),IF(COUNT($F$2:F1187)=1,0,F1187-F1186),((qCell/COUNT($F$2:F1187))*(I1188-I1187))+((1-(qCell/COUNT($F$2:F1187)))*J1187))),J1187),IF(AND(Temp!optSeasCoef=0,Temp!sts_multp=1),IF(H1187="in-sample",IF(Q1187=bigT,((qCell/bigT)*(I1188/I1187))+((1-(qCell/bigT))*J1187),IF(qCell=0,1,IF(OR(F1188="",COUNT($F$2:F1187)&lt;=qCell),IF(COUNT($F$2:F1187)=1,1,F1187/F1186),((qCell/COUNT($F$2:F1187))*(I1188/I1187))+((1-(qCell/COUNT($F$2:F1187)))*J1187)))),J1187),IF(Temp!sts_add=1,IF(H1187="in-sample",IF(Q1187=bigT,((qCell/bigT)*(I1188-I1187))+((1-(qCell/bigT))*J1187),IF(OR(F1188="",COUNT($AX$2:AX1187)&lt;=qCell),IF(COUNT($AX$2:AX1187)=1,0,AX1187-AX1186),((qCell/COUNT($AX$2:AX1187))*(I1188-I1187))+((1-(qCell/COUNT($AX$2:AX1187)))*J1187))),J1187),IF(H1187="in-sample",IF(Q1187=bigT,((qCell/bigT)*(I1188/I1187))+((1-(qCell/bigT))*J1187),IF(qCell=0,1,IF(OR(F1188="",COUNT($AX$2:AX1187)&lt;=qCell),IF(COUNT($AX$2:AX1187)=1,1,AX1187/AX1186),((qCell/COUNT($AX$2:AX1187))*(I1188/I1187))+((1-(qCell/COUNT($AX$2:AX1187)))*J1187)))),J1187)))))))</f>
        <v/>
      </c>
      <c r="K1188" s="31" t="str">
        <f>IF(H1188="","",IF(AND(Temp!optSeasCoef=0,Temp!sts_add=1),IF(H1188="out-sample",I1188+(Q1188*J1188),I1188+J1188),IF(AND(Temp!optSeasCoef=0,Temp!sts_multp=1),IF(H1188="out-sample",I1188*(J1188^Q1188),I1188*J1188),IF(Temp!sts_add=1,IF(H1188="out-sample",(I1188+(Q1188*J1188))*G1188,(I1188+J1188)*G1188),IF(H1188="out-sample",I1188*(J1188^Q1188)*G1188,I1188*J1188*G1188)))))</f>
        <v/>
      </c>
      <c r="L1188" s="32" t="str">
        <f t="shared" si="128"/>
        <v/>
      </c>
      <c r="M1188" s="32" t="str">
        <f t="shared" si="129"/>
        <v/>
      </c>
      <c r="N1188" s="32" t="str">
        <f t="shared" si="130"/>
        <v/>
      </c>
      <c r="O1188" s="32" t="str">
        <f t="shared" si="131"/>
        <v/>
      </c>
      <c r="P1188" s="32" t="str">
        <f t="shared" si="132"/>
        <v/>
      </c>
      <c r="Q1188" s="3" t="str">
        <f>IF(AND(Temp!fhor_indata=1,F1188="",H1187="in-sample"),1,IF(AND(Temp!fhor_indata=1,H1187="out-sample",Q1187&lt;ATA!XfHor),Q1187+1,IF(F1188="","",IF(AND(H1188="out-sample",H1187="in-sample"),1,IF(AND(H1188="out-sample",H1187="out-sample"),Q1187+1,IF(ISNUMBER(Q1187),Q1187+1,1))))))</f>
        <v/>
      </c>
      <c r="R1188" s="3" t="str">
        <f t="shared" si="126"/>
        <v/>
      </c>
      <c r="S1188" s="6"/>
      <c r="T1188" s="6"/>
      <c r="U1188" s="6"/>
      <c r="V1188" s="6"/>
      <c r="W1188" s="6"/>
      <c r="X1188" s="6"/>
      <c r="Y1188" s="6"/>
      <c r="Z1188" s="6"/>
      <c r="AA1188" s="6"/>
      <c r="AB1188" s="6"/>
      <c r="AC1188" s="6"/>
      <c r="AD1188" s="6"/>
      <c r="AE1188" s="6"/>
      <c r="AF1188" s="6"/>
      <c r="AG1188" s="6"/>
      <c r="AH1188" s="6"/>
      <c r="AI1188" s="6"/>
      <c r="AJ1188" s="6"/>
      <c r="AK1188" s="6"/>
      <c r="AX1188" s="63" t="e">
        <f t="shared" si="127"/>
        <v>#VALUE!</v>
      </c>
    </row>
    <row r="1189" spans="1:50" s="1" customFormat="1" ht="14.25" x14ac:dyDescent="0.2">
      <c r="A1189" s="6"/>
      <c r="B1189" s="6"/>
      <c r="C1189" s="6"/>
      <c r="D1189" s="3"/>
      <c r="E1189" s="70" t="str">
        <f>IF(ATA!E1189="","",ATA!E1189)</f>
        <v/>
      </c>
      <c r="F1189" s="51" t="str">
        <f>IF(ATA!F1189="","",ATA!F1189)</f>
        <v/>
      </c>
      <c r="G1189" s="11" t="str">
        <f>IF(ATA!G1189="","",ATA!G1189)</f>
        <v/>
      </c>
      <c r="H1189" s="55" t="str">
        <f>IF(ATA!H1189="","",ATA!H1189)</f>
        <v/>
      </c>
      <c r="I1189" s="31" t="str">
        <f>IF(AND(F1188="",H1188="in-sample"),"",IF(AND(Temp!fhor_indata=1,H1188="out-sample",H1189="out-sample"),I1188,IF(AND(F1189="",H1188="out-sample"),"",IF(AND(Temp!optSeasCoef=0,Temp!sts_add=1),IF(H1188="in-sample",IF(Q1188=bigT,((pCell/bigT)*F1188)+((1-(pCell/bigT))*(I1188+J1188)),IF(OR(F1189="",COUNT($F$2:F1188)&lt;=pCell),F1188,((pCell/COUNT($F$2:F1188))*F1188)+((1-(pCell/COUNT($F$2:F1188)))*(I1188+J1188)))),I1188),IF(AND(Temp!optSeasCoef=0,Temp!sts_multp=1),IF(H1188="in-sample",IF(Q1188=bigT,((pCell/bigT)*F1188)+((1-(pCell/bigT))*(I1188*J1188)),IF(OR(F1189="",COUNT(F$2:$F1188)&lt;=pCell),F1188,((pCell/COUNT($F$2:F1188))*F1188)+((1-(pCell/COUNT($F$2:F1188)))*(I1188*J1188)))),I1188),IF(Temp!sts_add=1,IF(H1188="in-sample",IF(Q1188=bigT,((pCell/bigT)*AX1188)+((1-(pCell/bigT))*(I1188+J1188)),IF(OR(F1189="",COUNT($AX$2:AX1188)&lt;=pCell),AX1188,((pCell/COUNT($AX$2:AX1188))*AX1188)+((1-(pCell/COUNT($AX$2:AX1188)))*(I1188+J1188)))),I1188),IF(H1188="in-sample",IF(Q1188=bigT,((pCell/bigT)*AX1188)+((1-(pCell/bigT))*(I1188*J1188)),IF(OR(F1189="",COUNT($AX$2:AX1188)&lt;=pCell),AX1188,((pCell/COUNT($AX$2:AX1188))*AX1188)+((1-(pCell/COUNT($AX$2:AX1188)))*(I1188*J1188)))),I1188)))))))</f>
        <v/>
      </c>
      <c r="J1189" s="31" t="str">
        <f>IF(AND(F1188="",H1188="in-sample"),"",IF(AND(Temp!fhor_indata=1,H1188="out-sample",H1189="out-sample"),J1188,IF(AND(F1189="",H1188="out-sample"),"",IF(AND(Temp!optSeasCoef=0,Temp!sts_add=1),IF(H1188="in-sample",IF(Q1188=bigT,((qCell/bigT)*(I1189-I1188))+((1-(qCell/bigT))*J1188),IF(OR(F1189="",COUNT($F$2:F1188)&lt;=qCell),IF(COUNT($F$2:F1188)=1,0,F1188-F1187),((qCell/COUNT($F$2:F1188))*(I1189-I1188))+((1-(qCell/COUNT($F$2:F1188)))*J1188))),J1188),IF(AND(Temp!optSeasCoef=0,Temp!sts_multp=1),IF(H1188="in-sample",IF(Q1188=bigT,((qCell/bigT)*(I1189/I1188))+((1-(qCell/bigT))*J1188),IF(qCell=0,1,IF(OR(F1189="",COUNT($F$2:F1188)&lt;=qCell),IF(COUNT($F$2:F1188)=1,1,F1188/F1187),((qCell/COUNT($F$2:F1188))*(I1189/I1188))+((1-(qCell/COUNT($F$2:F1188)))*J1188)))),J1188),IF(Temp!sts_add=1,IF(H1188="in-sample",IF(Q1188=bigT,((qCell/bigT)*(I1189-I1188))+((1-(qCell/bigT))*J1188),IF(OR(F1189="",COUNT($AX$2:AX1188)&lt;=qCell),IF(COUNT($AX$2:AX1188)=1,0,AX1188-AX1187),((qCell/COUNT($AX$2:AX1188))*(I1189-I1188))+((1-(qCell/COUNT($AX$2:AX1188)))*J1188))),J1188),IF(H1188="in-sample",IF(Q1188=bigT,((qCell/bigT)*(I1189/I1188))+((1-(qCell/bigT))*J1188),IF(qCell=0,1,IF(OR(F1189="",COUNT($AX$2:AX1188)&lt;=qCell),IF(COUNT($AX$2:AX1188)=1,1,AX1188/AX1187),((qCell/COUNT($AX$2:AX1188))*(I1189/I1188))+((1-(qCell/COUNT($AX$2:AX1188)))*J1188)))),J1188)))))))</f>
        <v/>
      </c>
      <c r="K1189" s="31" t="str">
        <f>IF(H1189="","",IF(AND(Temp!optSeasCoef=0,Temp!sts_add=1),IF(H1189="out-sample",I1189+(Q1189*J1189),I1189+J1189),IF(AND(Temp!optSeasCoef=0,Temp!sts_multp=1),IF(H1189="out-sample",I1189*(J1189^Q1189),I1189*J1189),IF(Temp!sts_add=1,IF(H1189="out-sample",(I1189+(Q1189*J1189))*G1189,(I1189+J1189)*G1189),IF(H1189="out-sample",I1189*(J1189^Q1189)*G1189,I1189*J1189*G1189)))))</f>
        <v/>
      </c>
      <c r="L1189" s="32" t="str">
        <f t="shared" si="128"/>
        <v/>
      </c>
      <c r="M1189" s="32" t="str">
        <f t="shared" si="129"/>
        <v/>
      </c>
      <c r="N1189" s="32" t="str">
        <f t="shared" si="130"/>
        <v/>
      </c>
      <c r="O1189" s="32" t="str">
        <f t="shared" si="131"/>
        <v/>
      </c>
      <c r="P1189" s="32" t="str">
        <f t="shared" si="132"/>
        <v/>
      </c>
      <c r="Q1189" s="3" t="str">
        <f>IF(AND(Temp!fhor_indata=1,F1189="",H1188="in-sample"),1,IF(AND(Temp!fhor_indata=1,H1188="out-sample",Q1188&lt;ATA!XfHor),Q1188+1,IF(F1189="","",IF(AND(H1189="out-sample",H1188="in-sample"),1,IF(AND(H1189="out-sample",H1188="out-sample"),Q1188+1,IF(ISNUMBER(Q1188),Q1188+1,1))))))</f>
        <v/>
      </c>
      <c r="R1189" s="3" t="str">
        <f t="shared" si="126"/>
        <v/>
      </c>
      <c r="S1189" s="6"/>
      <c r="T1189" s="6"/>
      <c r="U1189" s="6"/>
      <c r="V1189" s="6"/>
      <c r="W1189" s="6"/>
      <c r="X1189" s="6"/>
      <c r="Y1189" s="6"/>
      <c r="Z1189" s="6"/>
      <c r="AA1189" s="6"/>
      <c r="AB1189" s="6"/>
      <c r="AC1189" s="6"/>
      <c r="AD1189" s="6"/>
      <c r="AE1189" s="6"/>
      <c r="AF1189" s="6"/>
      <c r="AG1189" s="6"/>
      <c r="AH1189" s="6"/>
      <c r="AI1189" s="6"/>
      <c r="AJ1189" s="6"/>
      <c r="AK1189" s="6"/>
      <c r="AX1189" s="63" t="e">
        <f t="shared" si="127"/>
        <v>#VALUE!</v>
      </c>
    </row>
    <row r="1190" spans="1:50" s="1" customFormat="1" ht="14.25" x14ac:dyDescent="0.2">
      <c r="A1190" s="6"/>
      <c r="B1190" s="6"/>
      <c r="C1190" s="6"/>
      <c r="D1190" s="3"/>
      <c r="E1190" s="70" t="str">
        <f>IF(ATA!E1190="","",ATA!E1190)</f>
        <v/>
      </c>
      <c r="F1190" s="51" t="str">
        <f>IF(ATA!F1190="","",ATA!F1190)</f>
        <v/>
      </c>
      <c r="G1190" s="11" t="str">
        <f>IF(ATA!G1190="","",ATA!G1190)</f>
        <v/>
      </c>
      <c r="H1190" s="55" t="str">
        <f>IF(ATA!H1190="","",ATA!H1190)</f>
        <v/>
      </c>
      <c r="I1190" s="31" t="str">
        <f>IF(AND(F1189="",H1189="in-sample"),"",IF(AND(Temp!fhor_indata=1,H1189="out-sample",H1190="out-sample"),I1189,IF(AND(F1190="",H1189="out-sample"),"",IF(AND(Temp!optSeasCoef=0,Temp!sts_add=1),IF(H1189="in-sample",IF(Q1189=bigT,((pCell/bigT)*F1189)+((1-(pCell/bigT))*(I1189+J1189)),IF(OR(F1190="",COUNT($F$2:F1189)&lt;=pCell),F1189,((pCell/COUNT($F$2:F1189))*F1189)+((1-(pCell/COUNT($F$2:F1189)))*(I1189+J1189)))),I1189),IF(AND(Temp!optSeasCoef=0,Temp!sts_multp=1),IF(H1189="in-sample",IF(Q1189=bigT,((pCell/bigT)*F1189)+((1-(pCell/bigT))*(I1189*J1189)),IF(OR(F1190="",COUNT(F$2:$F1189)&lt;=pCell),F1189,((pCell/COUNT($F$2:F1189))*F1189)+((1-(pCell/COUNT($F$2:F1189)))*(I1189*J1189)))),I1189),IF(Temp!sts_add=1,IF(H1189="in-sample",IF(Q1189=bigT,((pCell/bigT)*AX1189)+((1-(pCell/bigT))*(I1189+J1189)),IF(OR(F1190="",COUNT($AX$2:AX1189)&lt;=pCell),AX1189,((pCell/COUNT($AX$2:AX1189))*AX1189)+((1-(pCell/COUNT($AX$2:AX1189)))*(I1189+J1189)))),I1189),IF(H1189="in-sample",IF(Q1189=bigT,((pCell/bigT)*AX1189)+((1-(pCell/bigT))*(I1189*J1189)),IF(OR(F1190="",COUNT($AX$2:AX1189)&lt;=pCell),AX1189,((pCell/COUNT($AX$2:AX1189))*AX1189)+((1-(pCell/COUNT($AX$2:AX1189)))*(I1189*J1189)))),I1189)))))))</f>
        <v/>
      </c>
      <c r="J1190" s="31" t="str">
        <f>IF(AND(F1189="",H1189="in-sample"),"",IF(AND(Temp!fhor_indata=1,H1189="out-sample",H1190="out-sample"),J1189,IF(AND(F1190="",H1189="out-sample"),"",IF(AND(Temp!optSeasCoef=0,Temp!sts_add=1),IF(H1189="in-sample",IF(Q1189=bigT,((qCell/bigT)*(I1190-I1189))+((1-(qCell/bigT))*J1189),IF(OR(F1190="",COUNT($F$2:F1189)&lt;=qCell),IF(COUNT($F$2:F1189)=1,0,F1189-F1188),((qCell/COUNT($F$2:F1189))*(I1190-I1189))+((1-(qCell/COUNT($F$2:F1189)))*J1189))),J1189),IF(AND(Temp!optSeasCoef=0,Temp!sts_multp=1),IF(H1189="in-sample",IF(Q1189=bigT,((qCell/bigT)*(I1190/I1189))+((1-(qCell/bigT))*J1189),IF(qCell=0,1,IF(OR(F1190="",COUNT($F$2:F1189)&lt;=qCell),IF(COUNT($F$2:F1189)=1,1,F1189/F1188),((qCell/COUNT($F$2:F1189))*(I1190/I1189))+((1-(qCell/COUNT($F$2:F1189)))*J1189)))),J1189),IF(Temp!sts_add=1,IF(H1189="in-sample",IF(Q1189=bigT,((qCell/bigT)*(I1190-I1189))+((1-(qCell/bigT))*J1189),IF(OR(F1190="",COUNT($AX$2:AX1189)&lt;=qCell),IF(COUNT($AX$2:AX1189)=1,0,AX1189-AX1188),((qCell/COUNT($AX$2:AX1189))*(I1190-I1189))+((1-(qCell/COUNT($AX$2:AX1189)))*J1189))),J1189),IF(H1189="in-sample",IF(Q1189=bigT,((qCell/bigT)*(I1190/I1189))+((1-(qCell/bigT))*J1189),IF(qCell=0,1,IF(OR(F1190="",COUNT($AX$2:AX1189)&lt;=qCell),IF(COUNT($AX$2:AX1189)=1,1,AX1189/AX1188),((qCell/COUNT($AX$2:AX1189))*(I1190/I1189))+((1-(qCell/COUNT($AX$2:AX1189)))*J1189)))),J1189)))))))</f>
        <v/>
      </c>
      <c r="K1190" s="31" t="str">
        <f>IF(H1190="","",IF(AND(Temp!optSeasCoef=0,Temp!sts_add=1),IF(H1190="out-sample",I1190+(Q1190*J1190),I1190+J1190),IF(AND(Temp!optSeasCoef=0,Temp!sts_multp=1),IF(H1190="out-sample",I1190*(J1190^Q1190),I1190*J1190),IF(Temp!sts_add=1,IF(H1190="out-sample",(I1190+(Q1190*J1190))*G1190,(I1190+J1190)*G1190),IF(H1190="out-sample",I1190*(J1190^Q1190)*G1190,I1190*J1190*G1190)))))</f>
        <v/>
      </c>
      <c r="L1190" s="32" t="str">
        <f t="shared" si="128"/>
        <v/>
      </c>
      <c r="M1190" s="32" t="str">
        <f t="shared" si="129"/>
        <v/>
      </c>
      <c r="N1190" s="32" t="str">
        <f t="shared" si="130"/>
        <v/>
      </c>
      <c r="O1190" s="32" t="str">
        <f t="shared" si="131"/>
        <v/>
      </c>
      <c r="P1190" s="32" t="str">
        <f t="shared" si="132"/>
        <v/>
      </c>
      <c r="Q1190" s="3" t="str">
        <f>IF(AND(Temp!fhor_indata=1,F1190="",H1189="in-sample"),1,IF(AND(Temp!fhor_indata=1,H1189="out-sample",Q1189&lt;ATA!XfHor),Q1189+1,IF(F1190="","",IF(AND(H1190="out-sample",H1189="in-sample"),1,IF(AND(H1190="out-sample",H1189="out-sample"),Q1189+1,IF(ISNUMBER(Q1189),Q1189+1,1))))))</f>
        <v/>
      </c>
      <c r="R1190" s="3" t="str">
        <f t="shared" si="126"/>
        <v/>
      </c>
      <c r="S1190" s="6"/>
      <c r="T1190" s="6"/>
      <c r="U1190" s="6"/>
      <c r="V1190" s="6"/>
      <c r="W1190" s="6"/>
      <c r="X1190" s="6"/>
      <c r="Y1190" s="6"/>
      <c r="Z1190" s="6"/>
      <c r="AA1190" s="6"/>
      <c r="AB1190" s="6"/>
      <c r="AC1190" s="6"/>
      <c r="AD1190" s="6"/>
      <c r="AE1190" s="6"/>
      <c r="AF1190" s="6"/>
      <c r="AG1190" s="6"/>
      <c r="AH1190" s="6"/>
      <c r="AI1190" s="6"/>
      <c r="AJ1190" s="6"/>
      <c r="AK1190" s="6"/>
      <c r="AX1190" s="63" t="e">
        <f t="shared" si="127"/>
        <v>#VALUE!</v>
      </c>
    </row>
    <row r="1191" spans="1:50" s="1" customFormat="1" ht="14.25" x14ac:dyDescent="0.2">
      <c r="A1191" s="6"/>
      <c r="B1191" s="6"/>
      <c r="C1191" s="6"/>
      <c r="D1191" s="3"/>
      <c r="E1191" s="70" t="str">
        <f>IF(ATA!E1191="","",ATA!E1191)</f>
        <v/>
      </c>
      <c r="F1191" s="51" t="str">
        <f>IF(ATA!F1191="","",ATA!F1191)</f>
        <v/>
      </c>
      <c r="G1191" s="11" t="str">
        <f>IF(ATA!G1191="","",ATA!G1191)</f>
        <v/>
      </c>
      <c r="H1191" s="55" t="str">
        <f>IF(ATA!H1191="","",ATA!H1191)</f>
        <v/>
      </c>
      <c r="I1191" s="31" t="str">
        <f>IF(AND(F1190="",H1190="in-sample"),"",IF(AND(Temp!fhor_indata=1,H1190="out-sample",H1191="out-sample"),I1190,IF(AND(F1191="",H1190="out-sample"),"",IF(AND(Temp!optSeasCoef=0,Temp!sts_add=1),IF(H1190="in-sample",IF(Q1190=bigT,((pCell/bigT)*F1190)+((1-(pCell/bigT))*(I1190+J1190)),IF(OR(F1191="",COUNT($F$2:F1190)&lt;=pCell),F1190,((pCell/COUNT($F$2:F1190))*F1190)+((1-(pCell/COUNT($F$2:F1190)))*(I1190+J1190)))),I1190),IF(AND(Temp!optSeasCoef=0,Temp!sts_multp=1),IF(H1190="in-sample",IF(Q1190=bigT,((pCell/bigT)*F1190)+((1-(pCell/bigT))*(I1190*J1190)),IF(OR(F1191="",COUNT(F$2:$F1190)&lt;=pCell),F1190,((pCell/COUNT($F$2:F1190))*F1190)+((1-(pCell/COUNT($F$2:F1190)))*(I1190*J1190)))),I1190),IF(Temp!sts_add=1,IF(H1190="in-sample",IF(Q1190=bigT,((pCell/bigT)*AX1190)+((1-(pCell/bigT))*(I1190+J1190)),IF(OR(F1191="",COUNT($AX$2:AX1190)&lt;=pCell),AX1190,((pCell/COUNT($AX$2:AX1190))*AX1190)+((1-(pCell/COUNT($AX$2:AX1190)))*(I1190+J1190)))),I1190),IF(H1190="in-sample",IF(Q1190=bigT,((pCell/bigT)*AX1190)+((1-(pCell/bigT))*(I1190*J1190)),IF(OR(F1191="",COUNT($AX$2:AX1190)&lt;=pCell),AX1190,((pCell/COUNT($AX$2:AX1190))*AX1190)+((1-(pCell/COUNT($AX$2:AX1190)))*(I1190*J1190)))),I1190)))))))</f>
        <v/>
      </c>
      <c r="J1191" s="31" t="str">
        <f>IF(AND(F1190="",H1190="in-sample"),"",IF(AND(Temp!fhor_indata=1,H1190="out-sample",H1191="out-sample"),J1190,IF(AND(F1191="",H1190="out-sample"),"",IF(AND(Temp!optSeasCoef=0,Temp!sts_add=1),IF(H1190="in-sample",IF(Q1190=bigT,((qCell/bigT)*(I1191-I1190))+((1-(qCell/bigT))*J1190),IF(OR(F1191="",COUNT($F$2:F1190)&lt;=qCell),IF(COUNT($F$2:F1190)=1,0,F1190-F1189),((qCell/COUNT($F$2:F1190))*(I1191-I1190))+((1-(qCell/COUNT($F$2:F1190)))*J1190))),J1190),IF(AND(Temp!optSeasCoef=0,Temp!sts_multp=1),IF(H1190="in-sample",IF(Q1190=bigT,((qCell/bigT)*(I1191/I1190))+((1-(qCell/bigT))*J1190),IF(qCell=0,1,IF(OR(F1191="",COUNT($F$2:F1190)&lt;=qCell),IF(COUNT($F$2:F1190)=1,1,F1190/F1189),((qCell/COUNT($F$2:F1190))*(I1191/I1190))+((1-(qCell/COUNT($F$2:F1190)))*J1190)))),J1190),IF(Temp!sts_add=1,IF(H1190="in-sample",IF(Q1190=bigT,((qCell/bigT)*(I1191-I1190))+((1-(qCell/bigT))*J1190),IF(OR(F1191="",COUNT($AX$2:AX1190)&lt;=qCell),IF(COUNT($AX$2:AX1190)=1,0,AX1190-AX1189),((qCell/COUNT($AX$2:AX1190))*(I1191-I1190))+((1-(qCell/COUNT($AX$2:AX1190)))*J1190))),J1190),IF(H1190="in-sample",IF(Q1190=bigT,((qCell/bigT)*(I1191/I1190))+((1-(qCell/bigT))*J1190),IF(qCell=0,1,IF(OR(F1191="",COUNT($AX$2:AX1190)&lt;=qCell),IF(COUNT($AX$2:AX1190)=1,1,AX1190/AX1189),((qCell/COUNT($AX$2:AX1190))*(I1191/I1190))+((1-(qCell/COUNT($AX$2:AX1190)))*J1190)))),J1190)))))))</f>
        <v/>
      </c>
      <c r="K1191" s="31" t="str">
        <f>IF(H1191="","",IF(AND(Temp!optSeasCoef=0,Temp!sts_add=1),IF(H1191="out-sample",I1191+(Q1191*J1191),I1191+J1191),IF(AND(Temp!optSeasCoef=0,Temp!sts_multp=1),IF(H1191="out-sample",I1191*(J1191^Q1191),I1191*J1191),IF(Temp!sts_add=1,IF(H1191="out-sample",(I1191+(Q1191*J1191))*G1191,(I1191+J1191)*G1191),IF(H1191="out-sample",I1191*(J1191^Q1191)*G1191,I1191*J1191*G1191)))))</f>
        <v/>
      </c>
      <c r="L1191" s="32" t="str">
        <f t="shared" si="128"/>
        <v/>
      </c>
      <c r="M1191" s="32" t="str">
        <f t="shared" si="129"/>
        <v/>
      </c>
      <c r="N1191" s="32" t="str">
        <f t="shared" si="130"/>
        <v/>
      </c>
      <c r="O1191" s="32" t="str">
        <f t="shared" si="131"/>
        <v/>
      </c>
      <c r="P1191" s="32" t="str">
        <f t="shared" si="132"/>
        <v/>
      </c>
      <c r="Q1191" s="3" t="str">
        <f>IF(AND(Temp!fhor_indata=1,F1191="",H1190="in-sample"),1,IF(AND(Temp!fhor_indata=1,H1190="out-sample",Q1190&lt;ATA!XfHor),Q1190+1,IF(F1191="","",IF(AND(H1191="out-sample",H1190="in-sample"),1,IF(AND(H1191="out-sample",H1190="out-sample"),Q1190+1,IF(ISNUMBER(Q1190),Q1190+1,1))))))</f>
        <v/>
      </c>
      <c r="R1191" s="3" t="str">
        <f t="shared" si="126"/>
        <v/>
      </c>
      <c r="S1191" s="6"/>
      <c r="T1191" s="6"/>
      <c r="U1191" s="6"/>
      <c r="V1191" s="6"/>
      <c r="W1191" s="6"/>
      <c r="X1191" s="6"/>
      <c r="Y1191" s="6"/>
      <c r="Z1191" s="6"/>
      <c r="AA1191" s="6"/>
      <c r="AB1191" s="6"/>
      <c r="AC1191" s="6"/>
      <c r="AD1191" s="6"/>
      <c r="AE1191" s="6"/>
      <c r="AF1191" s="6"/>
      <c r="AG1191" s="6"/>
      <c r="AH1191" s="6"/>
      <c r="AI1191" s="6"/>
      <c r="AJ1191" s="6"/>
      <c r="AK1191" s="6"/>
      <c r="AX1191" s="63" t="e">
        <f t="shared" si="127"/>
        <v>#VALUE!</v>
      </c>
    </row>
    <row r="1192" spans="1:50" s="1" customFormat="1" ht="14.25" x14ac:dyDescent="0.2">
      <c r="A1192" s="6"/>
      <c r="B1192" s="6"/>
      <c r="C1192" s="6"/>
      <c r="D1192" s="3"/>
      <c r="E1192" s="70" t="str">
        <f>IF(ATA!E1192="","",ATA!E1192)</f>
        <v/>
      </c>
      <c r="F1192" s="51" t="str">
        <f>IF(ATA!F1192="","",ATA!F1192)</f>
        <v/>
      </c>
      <c r="G1192" s="11" t="str">
        <f>IF(ATA!G1192="","",ATA!G1192)</f>
        <v/>
      </c>
      <c r="H1192" s="55" t="str">
        <f>IF(ATA!H1192="","",ATA!H1192)</f>
        <v/>
      </c>
      <c r="I1192" s="31" t="str">
        <f>IF(AND(F1191="",H1191="in-sample"),"",IF(AND(Temp!fhor_indata=1,H1191="out-sample",H1192="out-sample"),I1191,IF(AND(F1192="",H1191="out-sample"),"",IF(AND(Temp!optSeasCoef=0,Temp!sts_add=1),IF(H1191="in-sample",IF(Q1191=bigT,((pCell/bigT)*F1191)+((1-(pCell/bigT))*(I1191+J1191)),IF(OR(F1192="",COUNT($F$2:F1191)&lt;=pCell),F1191,((pCell/COUNT($F$2:F1191))*F1191)+((1-(pCell/COUNT($F$2:F1191)))*(I1191+J1191)))),I1191),IF(AND(Temp!optSeasCoef=0,Temp!sts_multp=1),IF(H1191="in-sample",IF(Q1191=bigT,((pCell/bigT)*F1191)+((1-(pCell/bigT))*(I1191*J1191)),IF(OR(F1192="",COUNT(F$2:$F1191)&lt;=pCell),F1191,((pCell/COUNT($F$2:F1191))*F1191)+((1-(pCell/COUNT($F$2:F1191)))*(I1191*J1191)))),I1191),IF(Temp!sts_add=1,IF(H1191="in-sample",IF(Q1191=bigT,((pCell/bigT)*AX1191)+((1-(pCell/bigT))*(I1191+J1191)),IF(OR(F1192="",COUNT($AX$2:AX1191)&lt;=pCell),AX1191,((pCell/COUNT($AX$2:AX1191))*AX1191)+((1-(pCell/COUNT($AX$2:AX1191)))*(I1191+J1191)))),I1191),IF(H1191="in-sample",IF(Q1191=bigT,((pCell/bigT)*AX1191)+((1-(pCell/bigT))*(I1191*J1191)),IF(OR(F1192="",COUNT($AX$2:AX1191)&lt;=pCell),AX1191,((pCell/COUNT($AX$2:AX1191))*AX1191)+((1-(pCell/COUNT($AX$2:AX1191)))*(I1191*J1191)))),I1191)))))))</f>
        <v/>
      </c>
      <c r="J1192" s="31" t="str">
        <f>IF(AND(F1191="",H1191="in-sample"),"",IF(AND(Temp!fhor_indata=1,H1191="out-sample",H1192="out-sample"),J1191,IF(AND(F1192="",H1191="out-sample"),"",IF(AND(Temp!optSeasCoef=0,Temp!sts_add=1),IF(H1191="in-sample",IF(Q1191=bigT,((qCell/bigT)*(I1192-I1191))+((1-(qCell/bigT))*J1191),IF(OR(F1192="",COUNT($F$2:F1191)&lt;=qCell),IF(COUNT($F$2:F1191)=1,0,F1191-F1190),((qCell/COUNT($F$2:F1191))*(I1192-I1191))+((1-(qCell/COUNT($F$2:F1191)))*J1191))),J1191),IF(AND(Temp!optSeasCoef=0,Temp!sts_multp=1),IF(H1191="in-sample",IF(Q1191=bigT,((qCell/bigT)*(I1192/I1191))+((1-(qCell/bigT))*J1191),IF(qCell=0,1,IF(OR(F1192="",COUNT($F$2:F1191)&lt;=qCell),IF(COUNT($F$2:F1191)=1,1,F1191/F1190),((qCell/COUNT($F$2:F1191))*(I1192/I1191))+((1-(qCell/COUNT($F$2:F1191)))*J1191)))),J1191),IF(Temp!sts_add=1,IF(H1191="in-sample",IF(Q1191=bigT,((qCell/bigT)*(I1192-I1191))+((1-(qCell/bigT))*J1191),IF(OR(F1192="",COUNT($AX$2:AX1191)&lt;=qCell),IF(COUNT($AX$2:AX1191)=1,0,AX1191-AX1190),((qCell/COUNT($AX$2:AX1191))*(I1192-I1191))+((1-(qCell/COUNT($AX$2:AX1191)))*J1191))),J1191),IF(H1191="in-sample",IF(Q1191=bigT,((qCell/bigT)*(I1192/I1191))+((1-(qCell/bigT))*J1191),IF(qCell=0,1,IF(OR(F1192="",COUNT($AX$2:AX1191)&lt;=qCell),IF(COUNT($AX$2:AX1191)=1,1,AX1191/AX1190),((qCell/COUNT($AX$2:AX1191))*(I1192/I1191))+((1-(qCell/COUNT($AX$2:AX1191)))*J1191)))),J1191)))))))</f>
        <v/>
      </c>
      <c r="K1192" s="31" t="str">
        <f>IF(H1192="","",IF(AND(Temp!optSeasCoef=0,Temp!sts_add=1),IF(H1192="out-sample",I1192+(Q1192*J1192),I1192+J1192),IF(AND(Temp!optSeasCoef=0,Temp!sts_multp=1),IF(H1192="out-sample",I1192*(J1192^Q1192),I1192*J1192),IF(Temp!sts_add=1,IF(H1192="out-sample",(I1192+(Q1192*J1192))*G1192,(I1192+J1192)*G1192),IF(H1192="out-sample",I1192*(J1192^Q1192)*G1192,I1192*J1192*G1192)))))</f>
        <v/>
      </c>
      <c r="L1192" s="32" t="str">
        <f t="shared" si="128"/>
        <v/>
      </c>
      <c r="M1192" s="32" t="str">
        <f t="shared" si="129"/>
        <v/>
      </c>
      <c r="N1192" s="32" t="str">
        <f t="shared" si="130"/>
        <v/>
      </c>
      <c r="O1192" s="32" t="str">
        <f t="shared" si="131"/>
        <v/>
      </c>
      <c r="P1192" s="32" t="str">
        <f t="shared" si="132"/>
        <v/>
      </c>
      <c r="Q1192" s="3" t="str">
        <f>IF(AND(Temp!fhor_indata=1,F1192="",H1191="in-sample"),1,IF(AND(Temp!fhor_indata=1,H1191="out-sample",Q1191&lt;ATA!XfHor),Q1191+1,IF(F1192="","",IF(AND(H1192="out-sample",H1191="in-sample"),1,IF(AND(H1192="out-sample",H1191="out-sample"),Q1191+1,IF(ISNUMBER(Q1191),Q1191+1,1))))))</f>
        <v/>
      </c>
      <c r="R1192" s="3" t="str">
        <f t="shared" si="126"/>
        <v/>
      </c>
      <c r="S1192" s="6"/>
      <c r="T1192" s="6"/>
      <c r="U1192" s="6"/>
      <c r="V1192" s="6"/>
      <c r="W1192" s="6"/>
      <c r="X1192" s="6"/>
      <c r="Y1192" s="6"/>
      <c r="Z1192" s="6"/>
      <c r="AA1192" s="6"/>
      <c r="AB1192" s="6"/>
      <c r="AC1192" s="6"/>
      <c r="AD1192" s="6"/>
      <c r="AE1192" s="6"/>
      <c r="AF1192" s="6"/>
      <c r="AG1192" s="6"/>
      <c r="AH1192" s="6"/>
      <c r="AI1192" s="6"/>
      <c r="AJ1192" s="6"/>
      <c r="AK1192" s="6"/>
      <c r="AX1192" s="63" t="e">
        <f t="shared" si="127"/>
        <v>#VALUE!</v>
      </c>
    </row>
    <row r="1193" spans="1:50" s="1" customFormat="1" ht="14.25" x14ac:dyDescent="0.2">
      <c r="A1193" s="6"/>
      <c r="B1193" s="6"/>
      <c r="C1193" s="6"/>
      <c r="D1193" s="3"/>
      <c r="E1193" s="70" t="str">
        <f>IF(ATA!E1193="","",ATA!E1193)</f>
        <v/>
      </c>
      <c r="F1193" s="51" t="str">
        <f>IF(ATA!F1193="","",ATA!F1193)</f>
        <v/>
      </c>
      <c r="G1193" s="11" t="str">
        <f>IF(ATA!G1193="","",ATA!G1193)</f>
        <v/>
      </c>
      <c r="H1193" s="55" t="str">
        <f>IF(ATA!H1193="","",ATA!H1193)</f>
        <v/>
      </c>
      <c r="I1193" s="31" t="str">
        <f>IF(AND(F1192="",H1192="in-sample"),"",IF(AND(Temp!fhor_indata=1,H1192="out-sample",H1193="out-sample"),I1192,IF(AND(F1193="",H1192="out-sample"),"",IF(AND(Temp!optSeasCoef=0,Temp!sts_add=1),IF(H1192="in-sample",IF(Q1192=bigT,((pCell/bigT)*F1192)+((1-(pCell/bigT))*(I1192+J1192)),IF(OR(F1193="",COUNT($F$2:F1192)&lt;=pCell),F1192,((pCell/COUNT($F$2:F1192))*F1192)+((1-(pCell/COUNT($F$2:F1192)))*(I1192+J1192)))),I1192),IF(AND(Temp!optSeasCoef=0,Temp!sts_multp=1),IF(H1192="in-sample",IF(Q1192=bigT,((pCell/bigT)*F1192)+((1-(pCell/bigT))*(I1192*J1192)),IF(OR(F1193="",COUNT(F$2:$F1192)&lt;=pCell),F1192,((pCell/COUNT($F$2:F1192))*F1192)+((1-(pCell/COUNT($F$2:F1192)))*(I1192*J1192)))),I1192),IF(Temp!sts_add=1,IF(H1192="in-sample",IF(Q1192=bigT,((pCell/bigT)*AX1192)+((1-(pCell/bigT))*(I1192+J1192)),IF(OR(F1193="",COUNT($AX$2:AX1192)&lt;=pCell),AX1192,((pCell/COUNT($AX$2:AX1192))*AX1192)+((1-(pCell/COUNT($AX$2:AX1192)))*(I1192+J1192)))),I1192),IF(H1192="in-sample",IF(Q1192=bigT,((pCell/bigT)*AX1192)+((1-(pCell/bigT))*(I1192*J1192)),IF(OR(F1193="",COUNT($AX$2:AX1192)&lt;=pCell),AX1192,((pCell/COUNT($AX$2:AX1192))*AX1192)+((1-(pCell/COUNT($AX$2:AX1192)))*(I1192*J1192)))),I1192)))))))</f>
        <v/>
      </c>
      <c r="J1193" s="31" t="str">
        <f>IF(AND(F1192="",H1192="in-sample"),"",IF(AND(Temp!fhor_indata=1,H1192="out-sample",H1193="out-sample"),J1192,IF(AND(F1193="",H1192="out-sample"),"",IF(AND(Temp!optSeasCoef=0,Temp!sts_add=1),IF(H1192="in-sample",IF(Q1192=bigT,((qCell/bigT)*(I1193-I1192))+((1-(qCell/bigT))*J1192),IF(OR(F1193="",COUNT($F$2:F1192)&lt;=qCell),IF(COUNT($F$2:F1192)=1,0,F1192-F1191),((qCell/COUNT($F$2:F1192))*(I1193-I1192))+((1-(qCell/COUNT($F$2:F1192)))*J1192))),J1192),IF(AND(Temp!optSeasCoef=0,Temp!sts_multp=1),IF(H1192="in-sample",IF(Q1192=bigT,((qCell/bigT)*(I1193/I1192))+((1-(qCell/bigT))*J1192),IF(qCell=0,1,IF(OR(F1193="",COUNT($F$2:F1192)&lt;=qCell),IF(COUNT($F$2:F1192)=1,1,F1192/F1191),((qCell/COUNT($F$2:F1192))*(I1193/I1192))+((1-(qCell/COUNT($F$2:F1192)))*J1192)))),J1192),IF(Temp!sts_add=1,IF(H1192="in-sample",IF(Q1192=bigT,((qCell/bigT)*(I1193-I1192))+((1-(qCell/bigT))*J1192),IF(OR(F1193="",COUNT($AX$2:AX1192)&lt;=qCell),IF(COUNT($AX$2:AX1192)=1,0,AX1192-AX1191),((qCell/COUNT($AX$2:AX1192))*(I1193-I1192))+((1-(qCell/COUNT($AX$2:AX1192)))*J1192))),J1192),IF(H1192="in-sample",IF(Q1192=bigT,((qCell/bigT)*(I1193/I1192))+((1-(qCell/bigT))*J1192),IF(qCell=0,1,IF(OR(F1193="",COUNT($AX$2:AX1192)&lt;=qCell),IF(COUNT($AX$2:AX1192)=1,1,AX1192/AX1191),((qCell/COUNT($AX$2:AX1192))*(I1193/I1192))+((1-(qCell/COUNT($AX$2:AX1192)))*J1192)))),J1192)))))))</f>
        <v/>
      </c>
      <c r="K1193" s="31" t="str">
        <f>IF(H1193="","",IF(AND(Temp!optSeasCoef=0,Temp!sts_add=1),IF(H1193="out-sample",I1193+(Q1193*J1193),I1193+J1193),IF(AND(Temp!optSeasCoef=0,Temp!sts_multp=1),IF(H1193="out-sample",I1193*(J1193^Q1193),I1193*J1193),IF(Temp!sts_add=1,IF(H1193="out-sample",(I1193+(Q1193*J1193))*G1193,(I1193+J1193)*G1193),IF(H1193="out-sample",I1193*(J1193^Q1193)*G1193,I1193*J1193*G1193)))))</f>
        <v/>
      </c>
      <c r="L1193" s="32" t="str">
        <f t="shared" si="128"/>
        <v/>
      </c>
      <c r="M1193" s="32" t="str">
        <f t="shared" si="129"/>
        <v/>
      </c>
      <c r="N1193" s="32" t="str">
        <f t="shared" si="130"/>
        <v/>
      </c>
      <c r="O1193" s="32" t="str">
        <f t="shared" si="131"/>
        <v/>
      </c>
      <c r="P1193" s="32" t="str">
        <f t="shared" si="132"/>
        <v/>
      </c>
      <c r="Q1193" s="3" t="str">
        <f>IF(AND(Temp!fhor_indata=1,F1193="",H1192="in-sample"),1,IF(AND(Temp!fhor_indata=1,H1192="out-sample",Q1192&lt;ATA!XfHor),Q1192+1,IF(F1193="","",IF(AND(H1193="out-sample",H1192="in-sample"),1,IF(AND(H1193="out-sample",H1192="out-sample"),Q1192+1,IF(ISNUMBER(Q1192),Q1192+1,1))))))</f>
        <v/>
      </c>
      <c r="R1193" s="3" t="str">
        <f t="shared" si="126"/>
        <v/>
      </c>
      <c r="S1193" s="6"/>
      <c r="T1193" s="6"/>
      <c r="U1193" s="6"/>
      <c r="V1193" s="6"/>
      <c r="W1193" s="6"/>
      <c r="X1193" s="6"/>
      <c r="Y1193" s="6"/>
      <c r="Z1193" s="6"/>
      <c r="AA1193" s="6"/>
      <c r="AB1193" s="6"/>
      <c r="AC1193" s="6"/>
      <c r="AD1193" s="6"/>
      <c r="AE1193" s="6"/>
      <c r="AF1193" s="6"/>
      <c r="AG1193" s="6"/>
      <c r="AH1193" s="6"/>
      <c r="AI1193" s="6"/>
      <c r="AJ1193" s="6"/>
      <c r="AK1193" s="6"/>
      <c r="AX1193" s="63" t="e">
        <f t="shared" si="127"/>
        <v>#VALUE!</v>
      </c>
    </row>
    <row r="1194" spans="1:50" s="1" customFormat="1" ht="14.25" x14ac:dyDescent="0.2">
      <c r="A1194" s="6"/>
      <c r="B1194" s="6"/>
      <c r="C1194" s="6"/>
      <c r="D1194" s="3"/>
      <c r="E1194" s="70" t="str">
        <f>IF(ATA!E1194="","",ATA!E1194)</f>
        <v/>
      </c>
      <c r="F1194" s="51" t="str">
        <f>IF(ATA!F1194="","",ATA!F1194)</f>
        <v/>
      </c>
      <c r="G1194" s="11" t="str">
        <f>IF(ATA!G1194="","",ATA!G1194)</f>
        <v/>
      </c>
      <c r="H1194" s="55" t="str">
        <f>IF(ATA!H1194="","",ATA!H1194)</f>
        <v/>
      </c>
      <c r="I1194" s="31" t="str">
        <f>IF(AND(F1193="",H1193="in-sample"),"",IF(AND(Temp!fhor_indata=1,H1193="out-sample",H1194="out-sample"),I1193,IF(AND(F1194="",H1193="out-sample"),"",IF(AND(Temp!optSeasCoef=0,Temp!sts_add=1),IF(H1193="in-sample",IF(Q1193=bigT,((pCell/bigT)*F1193)+((1-(pCell/bigT))*(I1193+J1193)),IF(OR(F1194="",COUNT($F$2:F1193)&lt;=pCell),F1193,((pCell/COUNT($F$2:F1193))*F1193)+((1-(pCell/COUNT($F$2:F1193)))*(I1193+J1193)))),I1193),IF(AND(Temp!optSeasCoef=0,Temp!sts_multp=1),IF(H1193="in-sample",IF(Q1193=bigT,((pCell/bigT)*F1193)+((1-(pCell/bigT))*(I1193*J1193)),IF(OR(F1194="",COUNT(F$2:$F1193)&lt;=pCell),F1193,((pCell/COUNT($F$2:F1193))*F1193)+((1-(pCell/COUNT($F$2:F1193)))*(I1193*J1193)))),I1193),IF(Temp!sts_add=1,IF(H1193="in-sample",IF(Q1193=bigT,((pCell/bigT)*AX1193)+((1-(pCell/bigT))*(I1193+J1193)),IF(OR(F1194="",COUNT($AX$2:AX1193)&lt;=pCell),AX1193,((pCell/COUNT($AX$2:AX1193))*AX1193)+((1-(pCell/COUNT($AX$2:AX1193)))*(I1193+J1193)))),I1193),IF(H1193="in-sample",IF(Q1193=bigT,((pCell/bigT)*AX1193)+((1-(pCell/bigT))*(I1193*J1193)),IF(OR(F1194="",COUNT($AX$2:AX1193)&lt;=pCell),AX1193,((pCell/COUNT($AX$2:AX1193))*AX1193)+((1-(pCell/COUNT($AX$2:AX1193)))*(I1193*J1193)))),I1193)))))))</f>
        <v/>
      </c>
      <c r="J1194" s="31" t="str">
        <f>IF(AND(F1193="",H1193="in-sample"),"",IF(AND(Temp!fhor_indata=1,H1193="out-sample",H1194="out-sample"),J1193,IF(AND(F1194="",H1193="out-sample"),"",IF(AND(Temp!optSeasCoef=0,Temp!sts_add=1),IF(H1193="in-sample",IF(Q1193=bigT,((qCell/bigT)*(I1194-I1193))+((1-(qCell/bigT))*J1193),IF(OR(F1194="",COUNT($F$2:F1193)&lt;=qCell),IF(COUNT($F$2:F1193)=1,0,F1193-F1192),((qCell/COUNT($F$2:F1193))*(I1194-I1193))+((1-(qCell/COUNT($F$2:F1193)))*J1193))),J1193),IF(AND(Temp!optSeasCoef=0,Temp!sts_multp=1),IF(H1193="in-sample",IF(Q1193=bigT,((qCell/bigT)*(I1194/I1193))+((1-(qCell/bigT))*J1193),IF(qCell=0,1,IF(OR(F1194="",COUNT($F$2:F1193)&lt;=qCell),IF(COUNT($F$2:F1193)=1,1,F1193/F1192),((qCell/COUNT($F$2:F1193))*(I1194/I1193))+((1-(qCell/COUNT($F$2:F1193)))*J1193)))),J1193),IF(Temp!sts_add=1,IF(H1193="in-sample",IF(Q1193=bigT,((qCell/bigT)*(I1194-I1193))+((1-(qCell/bigT))*J1193),IF(OR(F1194="",COUNT($AX$2:AX1193)&lt;=qCell),IF(COUNT($AX$2:AX1193)=1,0,AX1193-AX1192),((qCell/COUNT($AX$2:AX1193))*(I1194-I1193))+((1-(qCell/COUNT($AX$2:AX1193)))*J1193))),J1193),IF(H1193="in-sample",IF(Q1193=bigT,((qCell/bigT)*(I1194/I1193))+((1-(qCell/bigT))*J1193),IF(qCell=0,1,IF(OR(F1194="",COUNT($AX$2:AX1193)&lt;=qCell),IF(COUNT($AX$2:AX1193)=1,1,AX1193/AX1192),((qCell/COUNT($AX$2:AX1193))*(I1194/I1193))+((1-(qCell/COUNT($AX$2:AX1193)))*J1193)))),J1193)))))))</f>
        <v/>
      </c>
      <c r="K1194" s="31" t="str">
        <f>IF(H1194="","",IF(AND(Temp!optSeasCoef=0,Temp!sts_add=1),IF(H1194="out-sample",I1194+(Q1194*J1194),I1194+J1194),IF(AND(Temp!optSeasCoef=0,Temp!sts_multp=1),IF(H1194="out-sample",I1194*(J1194^Q1194),I1194*J1194),IF(Temp!sts_add=1,IF(H1194="out-sample",(I1194+(Q1194*J1194))*G1194,(I1194+J1194)*G1194),IF(H1194="out-sample",I1194*(J1194^Q1194)*G1194,I1194*J1194*G1194)))))</f>
        <v/>
      </c>
      <c r="L1194" s="32" t="str">
        <f t="shared" si="128"/>
        <v/>
      </c>
      <c r="M1194" s="32" t="str">
        <f t="shared" si="129"/>
        <v/>
      </c>
      <c r="N1194" s="32" t="str">
        <f t="shared" si="130"/>
        <v/>
      </c>
      <c r="O1194" s="32" t="str">
        <f t="shared" si="131"/>
        <v/>
      </c>
      <c r="P1194" s="32" t="str">
        <f t="shared" si="132"/>
        <v/>
      </c>
      <c r="Q1194" s="3" t="str">
        <f>IF(AND(Temp!fhor_indata=1,F1194="",H1193="in-sample"),1,IF(AND(Temp!fhor_indata=1,H1193="out-sample",Q1193&lt;ATA!XfHor),Q1193+1,IF(F1194="","",IF(AND(H1194="out-sample",H1193="in-sample"),1,IF(AND(H1194="out-sample",H1193="out-sample"),Q1193+1,IF(ISNUMBER(Q1193),Q1193+1,1))))))</f>
        <v/>
      </c>
      <c r="R1194" s="3" t="str">
        <f t="shared" si="126"/>
        <v/>
      </c>
      <c r="S1194" s="6"/>
      <c r="T1194" s="6"/>
      <c r="U1194" s="6"/>
      <c r="V1194" s="6"/>
      <c r="W1194" s="6"/>
      <c r="X1194" s="6"/>
      <c r="Y1194" s="6"/>
      <c r="Z1194" s="6"/>
      <c r="AA1194" s="6"/>
      <c r="AB1194" s="6"/>
      <c r="AC1194" s="6"/>
      <c r="AD1194" s="6"/>
      <c r="AE1194" s="6"/>
      <c r="AF1194" s="6"/>
      <c r="AG1194" s="6"/>
      <c r="AH1194" s="6"/>
      <c r="AI1194" s="6"/>
      <c r="AJ1194" s="6"/>
      <c r="AK1194" s="6"/>
      <c r="AX1194" s="63" t="e">
        <f t="shared" si="127"/>
        <v>#VALUE!</v>
      </c>
    </row>
    <row r="1195" spans="1:50" s="1" customFormat="1" ht="14.25" x14ac:dyDescent="0.2">
      <c r="A1195" s="6"/>
      <c r="B1195" s="6"/>
      <c r="C1195" s="6"/>
      <c r="D1195" s="3"/>
      <c r="E1195" s="70" t="str">
        <f>IF(ATA!E1195="","",ATA!E1195)</f>
        <v/>
      </c>
      <c r="F1195" s="51" t="str">
        <f>IF(ATA!F1195="","",ATA!F1195)</f>
        <v/>
      </c>
      <c r="G1195" s="11" t="str">
        <f>IF(ATA!G1195="","",ATA!G1195)</f>
        <v/>
      </c>
      <c r="H1195" s="55" t="str">
        <f>IF(ATA!H1195="","",ATA!H1195)</f>
        <v/>
      </c>
      <c r="I1195" s="31" t="str">
        <f>IF(AND(F1194="",H1194="in-sample"),"",IF(AND(Temp!fhor_indata=1,H1194="out-sample",H1195="out-sample"),I1194,IF(AND(F1195="",H1194="out-sample"),"",IF(AND(Temp!optSeasCoef=0,Temp!sts_add=1),IF(H1194="in-sample",IF(Q1194=bigT,((pCell/bigT)*F1194)+((1-(pCell/bigT))*(I1194+J1194)),IF(OR(F1195="",COUNT($F$2:F1194)&lt;=pCell),F1194,((pCell/COUNT($F$2:F1194))*F1194)+((1-(pCell/COUNT($F$2:F1194)))*(I1194+J1194)))),I1194),IF(AND(Temp!optSeasCoef=0,Temp!sts_multp=1),IF(H1194="in-sample",IF(Q1194=bigT,((pCell/bigT)*F1194)+((1-(pCell/bigT))*(I1194*J1194)),IF(OR(F1195="",COUNT(F$2:$F1194)&lt;=pCell),F1194,((pCell/COUNT($F$2:F1194))*F1194)+((1-(pCell/COUNT($F$2:F1194)))*(I1194*J1194)))),I1194),IF(Temp!sts_add=1,IF(H1194="in-sample",IF(Q1194=bigT,((pCell/bigT)*AX1194)+((1-(pCell/bigT))*(I1194+J1194)),IF(OR(F1195="",COUNT($AX$2:AX1194)&lt;=pCell),AX1194,((pCell/COUNT($AX$2:AX1194))*AX1194)+((1-(pCell/COUNT($AX$2:AX1194)))*(I1194+J1194)))),I1194),IF(H1194="in-sample",IF(Q1194=bigT,((pCell/bigT)*AX1194)+((1-(pCell/bigT))*(I1194*J1194)),IF(OR(F1195="",COUNT($AX$2:AX1194)&lt;=pCell),AX1194,((pCell/COUNT($AX$2:AX1194))*AX1194)+((1-(pCell/COUNT($AX$2:AX1194)))*(I1194*J1194)))),I1194)))))))</f>
        <v/>
      </c>
      <c r="J1195" s="31" t="str">
        <f>IF(AND(F1194="",H1194="in-sample"),"",IF(AND(Temp!fhor_indata=1,H1194="out-sample",H1195="out-sample"),J1194,IF(AND(F1195="",H1194="out-sample"),"",IF(AND(Temp!optSeasCoef=0,Temp!sts_add=1),IF(H1194="in-sample",IF(Q1194=bigT,((qCell/bigT)*(I1195-I1194))+((1-(qCell/bigT))*J1194),IF(OR(F1195="",COUNT($F$2:F1194)&lt;=qCell),IF(COUNT($F$2:F1194)=1,0,F1194-F1193),((qCell/COUNT($F$2:F1194))*(I1195-I1194))+((1-(qCell/COUNT($F$2:F1194)))*J1194))),J1194),IF(AND(Temp!optSeasCoef=0,Temp!sts_multp=1),IF(H1194="in-sample",IF(Q1194=bigT,((qCell/bigT)*(I1195/I1194))+((1-(qCell/bigT))*J1194),IF(qCell=0,1,IF(OR(F1195="",COUNT($F$2:F1194)&lt;=qCell),IF(COUNT($F$2:F1194)=1,1,F1194/F1193),((qCell/COUNT($F$2:F1194))*(I1195/I1194))+((1-(qCell/COUNT($F$2:F1194)))*J1194)))),J1194),IF(Temp!sts_add=1,IF(H1194="in-sample",IF(Q1194=bigT,((qCell/bigT)*(I1195-I1194))+((1-(qCell/bigT))*J1194),IF(OR(F1195="",COUNT($AX$2:AX1194)&lt;=qCell),IF(COUNT($AX$2:AX1194)=1,0,AX1194-AX1193),((qCell/COUNT($AX$2:AX1194))*(I1195-I1194))+((1-(qCell/COUNT($AX$2:AX1194)))*J1194))),J1194),IF(H1194="in-sample",IF(Q1194=bigT,((qCell/bigT)*(I1195/I1194))+((1-(qCell/bigT))*J1194),IF(qCell=0,1,IF(OR(F1195="",COUNT($AX$2:AX1194)&lt;=qCell),IF(COUNT($AX$2:AX1194)=1,1,AX1194/AX1193),((qCell/COUNT($AX$2:AX1194))*(I1195/I1194))+((1-(qCell/COUNT($AX$2:AX1194)))*J1194)))),J1194)))))))</f>
        <v/>
      </c>
      <c r="K1195" s="31" t="str">
        <f>IF(H1195="","",IF(AND(Temp!optSeasCoef=0,Temp!sts_add=1),IF(H1195="out-sample",I1195+(Q1195*J1195),I1195+J1195),IF(AND(Temp!optSeasCoef=0,Temp!sts_multp=1),IF(H1195="out-sample",I1195*(J1195^Q1195),I1195*J1195),IF(Temp!sts_add=1,IF(H1195="out-sample",(I1195+(Q1195*J1195))*G1195,(I1195+J1195)*G1195),IF(H1195="out-sample",I1195*(J1195^Q1195)*G1195,I1195*J1195*G1195)))))</f>
        <v/>
      </c>
      <c r="L1195" s="32" t="str">
        <f t="shared" si="128"/>
        <v/>
      </c>
      <c r="M1195" s="32" t="str">
        <f t="shared" si="129"/>
        <v/>
      </c>
      <c r="N1195" s="32" t="str">
        <f t="shared" si="130"/>
        <v/>
      </c>
      <c r="O1195" s="32" t="str">
        <f t="shared" si="131"/>
        <v/>
      </c>
      <c r="P1195" s="32" t="str">
        <f t="shared" si="132"/>
        <v/>
      </c>
      <c r="Q1195" s="3" t="str">
        <f>IF(AND(Temp!fhor_indata=1,F1195="",H1194="in-sample"),1,IF(AND(Temp!fhor_indata=1,H1194="out-sample",Q1194&lt;ATA!XfHor),Q1194+1,IF(F1195="","",IF(AND(H1195="out-sample",H1194="in-sample"),1,IF(AND(H1195="out-sample",H1194="out-sample"),Q1194+1,IF(ISNUMBER(Q1194),Q1194+1,1))))))</f>
        <v/>
      </c>
      <c r="R1195" s="3" t="str">
        <f t="shared" si="126"/>
        <v/>
      </c>
      <c r="S1195" s="6"/>
      <c r="T1195" s="6"/>
      <c r="U1195" s="6"/>
      <c r="V1195" s="6"/>
      <c r="W1195" s="6"/>
      <c r="X1195" s="6"/>
      <c r="Y1195" s="6"/>
      <c r="Z1195" s="6"/>
      <c r="AA1195" s="6"/>
      <c r="AB1195" s="6"/>
      <c r="AC1195" s="6"/>
      <c r="AD1195" s="6"/>
      <c r="AE1195" s="6"/>
      <c r="AF1195" s="6"/>
      <c r="AG1195" s="6"/>
      <c r="AH1195" s="6"/>
      <c r="AI1195" s="6"/>
      <c r="AJ1195" s="6"/>
      <c r="AK1195" s="6"/>
      <c r="AX1195" s="63" t="e">
        <f t="shared" si="127"/>
        <v>#VALUE!</v>
      </c>
    </row>
    <row r="1196" spans="1:50" s="1" customFormat="1" ht="14.25" x14ac:dyDescent="0.2">
      <c r="A1196" s="6"/>
      <c r="B1196" s="6"/>
      <c r="C1196" s="6"/>
      <c r="D1196" s="3"/>
      <c r="E1196" s="70" t="str">
        <f>IF(ATA!E1196="","",ATA!E1196)</f>
        <v/>
      </c>
      <c r="F1196" s="51" t="str">
        <f>IF(ATA!F1196="","",ATA!F1196)</f>
        <v/>
      </c>
      <c r="G1196" s="11" t="str">
        <f>IF(ATA!G1196="","",ATA!G1196)</f>
        <v/>
      </c>
      <c r="H1196" s="55" t="str">
        <f>IF(ATA!H1196="","",ATA!H1196)</f>
        <v/>
      </c>
      <c r="I1196" s="31" t="str">
        <f>IF(AND(F1195="",H1195="in-sample"),"",IF(AND(Temp!fhor_indata=1,H1195="out-sample",H1196="out-sample"),I1195,IF(AND(F1196="",H1195="out-sample"),"",IF(AND(Temp!optSeasCoef=0,Temp!sts_add=1),IF(H1195="in-sample",IF(Q1195=bigT,((pCell/bigT)*F1195)+((1-(pCell/bigT))*(I1195+J1195)),IF(OR(F1196="",COUNT($F$2:F1195)&lt;=pCell),F1195,((pCell/COUNT($F$2:F1195))*F1195)+((1-(pCell/COUNT($F$2:F1195)))*(I1195+J1195)))),I1195),IF(AND(Temp!optSeasCoef=0,Temp!sts_multp=1),IF(H1195="in-sample",IF(Q1195=bigT,((pCell/bigT)*F1195)+((1-(pCell/bigT))*(I1195*J1195)),IF(OR(F1196="",COUNT(F$2:$F1195)&lt;=pCell),F1195,((pCell/COUNT($F$2:F1195))*F1195)+((1-(pCell/COUNT($F$2:F1195)))*(I1195*J1195)))),I1195),IF(Temp!sts_add=1,IF(H1195="in-sample",IF(Q1195=bigT,((pCell/bigT)*AX1195)+((1-(pCell/bigT))*(I1195+J1195)),IF(OR(F1196="",COUNT($AX$2:AX1195)&lt;=pCell),AX1195,((pCell/COUNT($AX$2:AX1195))*AX1195)+((1-(pCell/COUNT($AX$2:AX1195)))*(I1195+J1195)))),I1195),IF(H1195="in-sample",IF(Q1195=bigT,((pCell/bigT)*AX1195)+((1-(pCell/bigT))*(I1195*J1195)),IF(OR(F1196="",COUNT($AX$2:AX1195)&lt;=pCell),AX1195,((pCell/COUNT($AX$2:AX1195))*AX1195)+((1-(pCell/COUNT($AX$2:AX1195)))*(I1195*J1195)))),I1195)))))))</f>
        <v/>
      </c>
      <c r="J1196" s="31" t="str">
        <f>IF(AND(F1195="",H1195="in-sample"),"",IF(AND(Temp!fhor_indata=1,H1195="out-sample",H1196="out-sample"),J1195,IF(AND(F1196="",H1195="out-sample"),"",IF(AND(Temp!optSeasCoef=0,Temp!sts_add=1),IF(H1195="in-sample",IF(Q1195=bigT,((qCell/bigT)*(I1196-I1195))+((1-(qCell/bigT))*J1195),IF(OR(F1196="",COUNT($F$2:F1195)&lt;=qCell),IF(COUNT($F$2:F1195)=1,0,F1195-F1194),((qCell/COUNT($F$2:F1195))*(I1196-I1195))+((1-(qCell/COUNT($F$2:F1195)))*J1195))),J1195),IF(AND(Temp!optSeasCoef=0,Temp!sts_multp=1),IF(H1195="in-sample",IF(Q1195=bigT,((qCell/bigT)*(I1196/I1195))+((1-(qCell/bigT))*J1195),IF(qCell=0,1,IF(OR(F1196="",COUNT($F$2:F1195)&lt;=qCell),IF(COUNT($F$2:F1195)=1,1,F1195/F1194),((qCell/COUNT($F$2:F1195))*(I1196/I1195))+((1-(qCell/COUNT($F$2:F1195)))*J1195)))),J1195),IF(Temp!sts_add=1,IF(H1195="in-sample",IF(Q1195=bigT,((qCell/bigT)*(I1196-I1195))+((1-(qCell/bigT))*J1195),IF(OR(F1196="",COUNT($AX$2:AX1195)&lt;=qCell),IF(COUNT($AX$2:AX1195)=1,0,AX1195-AX1194),((qCell/COUNT($AX$2:AX1195))*(I1196-I1195))+((1-(qCell/COUNT($AX$2:AX1195)))*J1195))),J1195),IF(H1195="in-sample",IF(Q1195=bigT,((qCell/bigT)*(I1196/I1195))+((1-(qCell/bigT))*J1195),IF(qCell=0,1,IF(OR(F1196="",COUNT($AX$2:AX1195)&lt;=qCell),IF(COUNT($AX$2:AX1195)=1,1,AX1195/AX1194),((qCell/COUNT($AX$2:AX1195))*(I1196/I1195))+((1-(qCell/COUNT($AX$2:AX1195)))*J1195)))),J1195)))))))</f>
        <v/>
      </c>
      <c r="K1196" s="31" t="str">
        <f>IF(H1196="","",IF(AND(Temp!optSeasCoef=0,Temp!sts_add=1),IF(H1196="out-sample",I1196+(Q1196*J1196),I1196+J1196),IF(AND(Temp!optSeasCoef=0,Temp!sts_multp=1),IF(H1196="out-sample",I1196*(J1196^Q1196),I1196*J1196),IF(Temp!sts_add=1,IF(H1196="out-sample",(I1196+(Q1196*J1196))*G1196,(I1196+J1196)*G1196),IF(H1196="out-sample",I1196*(J1196^Q1196)*G1196,I1196*J1196*G1196)))))</f>
        <v/>
      </c>
      <c r="L1196" s="32" t="str">
        <f t="shared" si="128"/>
        <v/>
      </c>
      <c r="M1196" s="32" t="str">
        <f t="shared" si="129"/>
        <v/>
      </c>
      <c r="N1196" s="32" t="str">
        <f t="shared" si="130"/>
        <v/>
      </c>
      <c r="O1196" s="32" t="str">
        <f t="shared" si="131"/>
        <v/>
      </c>
      <c r="P1196" s="32" t="str">
        <f t="shared" si="132"/>
        <v/>
      </c>
      <c r="Q1196" s="3" t="str">
        <f>IF(AND(Temp!fhor_indata=1,F1196="",H1195="in-sample"),1,IF(AND(Temp!fhor_indata=1,H1195="out-sample",Q1195&lt;ATA!XfHor),Q1195+1,IF(F1196="","",IF(AND(H1196="out-sample",H1195="in-sample"),1,IF(AND(H1196="out-sample",H1195="out-sample"),Q1195+1,IF(ISNUMBER(Q1195),Q1195+1,1))))))</f>
        <v/>
      </c>
      <c r="R1196" s="3" t="str">
        <f t="shared" si="126"/>
        <v/>
      </c>
      <c r="S1196" s="6"/>
      <c r="T1196" s="6"/>
      <c r="U1196" s="6"/>
      <c r="V1196" s="6"/>
      <c r="W1196" s="6"/>
      <c r="X1196" s="6"/>
      <c r="Y1196" s="6"/>
      <c r="Z1196" s="6"/>
      <c r="AA1196" s="6"/>
      <c r="AB1196" s="6"/>
      <c r="AC1196" s="6"/>
      <c r="AD1196" s="6"/>
      <c r="AE1196" s="6"/>
      <c r="AF1196" s="6"/>
      <c r="AG1196" s="6"/>
      <c r="AH1196" s="6"/>
      <c r="AI1196" s="6"/>
      <c r="AJ1196" s="6"/>
      <c r="AK1196" s="6"/>
      <c r="AX1196" s="63" t="e">
        <f t="shared" si="127"/>
        <v>#VALUE!</v>
      </c>
    </row>
    <row r="1197" spans="1:50" s="1" customFormat="1" ht="14.25" x14ac:dyDescent="0.2">
      <c r="A1197" s="6"/>
      <c r="B1197" s="6"/>
      <c r="C1197" s="6"/>
      <c r="D1197" s="3"/>
      <c r="E1197" s="70" t="str">
        <f>IF(ATA!E1197="","",ATA!E1197)</f>
        <v/>
      </c>
      <c r="F1197" s="51" t="str">
        <f>IF(ATA!F1197="","",ATA!F1197)</f>
        <v/>
      </c>
      <c r="G1197" s="11" t="str">
        <f>IF(ATA!G1197="","",ATA!G1197)</f>
        <v/>
      </c>
      <c r="H1197" s="55" t="str">
        <f>IF(ATA!H1197="","",ATA!H1197)</f>
        <v/>
      </c>
      <c r="I1197" s="31" t="str">
        <f>IF(AND(F1196="",H1196="in-sample"),"",IF(AND(Temp!fhor_indata=1,H1196="out-sample",H1197="out-sample"),I1196,IF(AND(F1197="",H1196="out-sample"),"",IF(AND(Temp!optSeasCoef=0,Temp!sts_add=1),IF(H1196="in-sample",IF(Q1196=bigT,((pCell/bigT)*F1196)+((1-(pCell/bigT))*(I1196+J1196)),IF(OR(F1197="",COUNT($F$2:F1196)&lt;=pCell),F1196,((pCell/COUNT($F$2:F1196))*F1196)+((1-(pCell/COUNT($F$2:F1196)))*(I1196+J1196)))),I1196),IF(AND(Temp!optSeasCoef=0,Temp!sts_multp=1),IF(H1196="in-sample",IF(Q1196=bigT,((pCell/bigT)*F1196)+((1-(pCell/bigT))*(I1196*J1196)),IF(OR(F1197="",COUNT(F$2:$F1196)&lt;=pCell),F1196,((pCell/COUNT($F$2:F1196))*F1196)+((1-(pCell/COUNT($F$2:F1196)))*(I1196*J1196)))),I1196),IF(Temp!sts_add=1,IF(H1196="in-sample",IF(Q1196=bigT,((pCell/bigT)*AX1196)+((1-(pCell/bigT))*(I1196+J1196)),IF(OR(F1197="",COUNT($AX$2:AX1196)&lt;=pCell),AX1196,((pCell/COUNT($AX$2:AX1196))*AX1196)+((1-(pCell/COUNT($AX$2:AX1196)))*(I1196+J1196)))),I1196),IF(H1196="in-sample",IF(Q1196=bigT,((pCell/bigT)*AX1196)+((1-(pCell/bigT))*(I1196*J1196)),IF(OR(F1197="",COUNT($AX$2:AX1196)&lt;=pCell),AX1196,((pCell/COUNT($AX$2:AX1196))*AX1196)+((1-(pCell/COUNT($AX$2:AX1196)))*(I1196*J1196)))),I1196)))))))</f>
        <v/>
      </c>
      <c r="J1197" s="31" t="str">
        <f>IF(AND(F1196="",H1196="in-sample"),"",IF(AND(Temp!fhor_indata=1,H1196="out-sample",H1197="out-sample"),J1196,IF(AND(F1197="",H1196="out-sample"),"",IF(AND(Temp!optSeasCoef=0,Temp!sts_add=1),IF(H1196="in-sample",IF(Q1196=bigT,((qCell/bigT)*(I1197-I1196))+((1-(qCell/bigT))*J1196),IF(OR(F1197="",COUNT($F$2:F1196)&lt;=qCell),IF(COUNT($F$2:F1196)=1,0,F1196-F1195),((qCell/COUNT($F$2:F1196))*(I1197-I1196))+((1-(qCell/COUNT($F$2:F1196)))*J1196))),J1196),IF(AND(Temp!optSeasCoef=0,Temp!sts_multp=1),IF(H1196="in-sample",IF(Q1196=bigT,((qCell/bigT)*(I1197/I1196))+((1-(qCell/bigT))*J1196),IF(qCell=0,1,IF(OR(F1197="",COUNT($F$2:F1196)&lt;=qCell),IF(COUNT($F$2:F1196)=1,1,F1196/F1195),((qCell/COUNT($F$2:F1196))*(I1197/I1196))+((1-(qCell/COUNT($F$2:F1196)))*J1196)))),J1196),IF(Temp!sts_add=1,IF(H1196="in-sample",IF(Q1196=bigT,((qCell/bigT)*(I1197-I1196))+((1-(qCell/bigT))*J1196),IF(OR(F1197="",COUNT($AX$2:AX1196)&lt;=qCell),IF(COUNT($AX$2:AX1196)=1,0,AX1196-AX1195),((qCell/COUNT($AX$2:AX1196))*(I1197-I1196))+((1-(qCell/COUNT($AX$2:AX1196)))*J1196))),J1196),IF(H1196="in-sample",IF(Q1196=bigT,((qCell/bigT)*(I1197/I1196))+((1-(qCell/bigT))*J1196),IF(qCell=0,1,IF(OR(F1197="",COUNT($AX$2:AX1196)&lt;=qCell),IF(COUNT($AX$2:AX1196)=1,1,AX1196/AX1195),((qCell/COUNT($AX$2:AX1196))*(I1197/I1196))+((1-(qCell/COUNT($AX$2:AX1196)))*J1196)))),J1196)))))))</f>
        <v/>
      </c>
      <c r="K1197" s="31" t="str">
        <f>IF(H1197="","",IF(AND(Temp!optSeasCoef=0,Temp!sts_add=1),IF(H1197="out-sample",I1197+(Q1197*J1197),I1197+J1197),IF(AND(Temp!optSeasCoef=0,Temp!sts_multp=1),IF(H1197="out-sample",I1197*(J1197^Q1197),I1197*J1197),IF(Temp!sts_add=1,IF(H1197="out-sample",(I1197+(Q1197*J1197))*G1197,(I1197+J1197)*G1197),IF(H1197="out-sample",I1197*(J1197^Q1197)*G1197,I1197*J1197*G1197)))))</f>
        <v/>
      </c>
      <c r="L1197" s="32" t="str">
        <f t="shared" si="128"/>
        <v/>
      </c>
      <c r="M1197" s="32" t="str">
        <f t="shared" si="129"/>
        <v/>
      </c>
      <c r="N1197" s="32" t="str">
        <f t="shared" si="130"/>
        <v/>
      </c>
      <c r="O1197" s="32" t="str">
        <f t="shared" si="131"/>
        <v/>
      </c>
      <c r="P1197" s="32" t="str">
        <f t="shared" si="132"/>
        <v/>
      </c>
      <c r="Q1197" s="3" t="str">
        <f>IF(AND(Temp!fhor_indata=1,F1197="",H1196="in-sample"),1,IF(AND(Temp!fhor_indata=1,H1196="out-sample",Q1196&lt;ATA!XfHor),Q1196+1,IF(F1197="","",IF(AND(H1197="out-sample",H1196="in-sample"),1,IF(AND(H1197="out-sample",H1196="out-sample"),Q1196+1,IF(ISNUMBER(Q1196),Q1196+1,1))))))</f>
        <v/>
      </c>
      <c r="R1197" s="3" t="str">
        <f t="shared" si="126"/>
        <v/>
      </c>
      <c r="S1197" s="6"/>
      <c r="T1197" s="6"/>
      <c r="U1197" s="6"/>
      <c r="V1197" s="6"/>
      <c r="W1197" s="6"/>
      <c r="X1197" s="6"/>
      <c r="Y1197" s="6"/>
      <c r="Z1197" s="6"/>
      <c r="AA1197" s="6"/>
      <c r="AB1197" s="6"/>
      <c r="AC1197" s="6"/>
      <c r="AD1197" s="6"/>
      <c r="AE1197" s="6"/>
      <c r="AF1197" s="6"/>
      <c r="AG1197" s="6"/>
      <c r="AH1197" s="6"/>
      <c r="AI1197" s="6"/>
      <c r="AJ1197" s="6"/>
      <c r="AK1197" s="6"/>
      <c r="AX1197" s="63" t="e">
        <f t="shared" si="127"/>
        <v>#VALUE!</v>
      </c>
    </row>
    <row r="1198" spans="1:50" s="1" customFormat="1" ht="14.25" x14ac:dyDescent="0.2">
      <c r="A1198" s="6"/>
      <c r="B1198" s="6"/>
      <c r="C1198" s="6"/>
      <c r="D1198" s="3"/>
      <c r="E1198" s="70" t="str">
        <f>IF(ATA!E1198="","",ATA!E1198)</f>
        <v/>
      </c>
      <c r="F1198" s="51" t="str">
        <f>IF(ATA!F1198="","",ATA!F1198)</f>
        <v/>
      </c>
      <c r="G1198" s="11" t="str">
        <f>IF(ATA!G1198="","",ATA!G1198)</f>
        <v/>
      </c>
      <c r="H1198" s="55" t="str">
        <f>IF(ATA!H1198="","",ATA!H1198)</f>
        <v/>
      </c>
      <c r="I1198" s="31" t="str">
        <f>IF(AND(F1197="",H1197="in-sample"),"",IF(AND(Temp!fhor_indata=1,H1197="out-sample",H1198="out-sample"),I1197,IF(AND(F1198="",H1197="out-sample"),"",IF(AND(Temp!optSeasCoef=0,Temp!sts_add=1),IF(H1197="in-sample",IF(Q1197=bigT,((pCell/bigT)*F1197)+((1-(pCell/bigT))*(I1197+J1197)),IF(OR(F1198="",COUNT($F$2:F1197)&lt;=pCell),F1197,((pCell/COUNT($F$2:F1197))*F1197)+((1-(pCell/COUNT($F$2:F1197)))*(I1197+J1197)))),I1197),IF(AND(Temp!optSeasCoef=0,Temp!sts_multp=1),IF(H1197="in-sample",IF(Q1197=bigT,((pCell/bigT)*F1197)+((1-(pCell/bigT))*(I1197*J1197)),IF(OR(F1198="",COUNT(F$2:$F1197)&lt;=pCell),F1197,((pCell/COUNT($F$2:F1197))*F1197)+((1-(pCell/COUNT($F$2:F1197)))*(I1197*J1197)))),I1197),IF(Temp!sts_add=1,IF(H1197="in-sample",IF(Q1197=bigT,((pCell/bigT)*AX1197)+((1-(pCell/bigT))*(I1197+J1197)),IF(OR(F1198="",COUNT($AX$2:AX1197)&lt;=pCell),AX1197,((pCell/COUNT($AX$2:AX1197))*AX1197)+((1-(pCell/COUNT($AX$2:AX1197)))*(I1197+J1197)))),I1197),IF(H1197="in-sample",IF(Q1197=bigT,((pCell/bigT)*AX1197)+((1-(pCell/bigT))*(I1197*J1197)),IF(OR(F1198="",COUNT($AX$2:AX1197)&lt;=pCell),AX1197,((pCell/COUNT($AX$2:AX1197))*AX1197)+((1-(pCell/COUNT($AX$2:AX1197)))*(I1197*J1197)))),I1197)))))))</f>
        <v/>
      </c>
      <c r="J1198" s="31" t="str">
        <f>IF(AND(F1197="",H1197="in-sample"),"",IF(AND(Temp!fhor_indata=1,H1197="out-sample",H1198="out-sample"),J1197,IF(AND(F1198="",H1197="out-sample"),"",IF(AND(Temp!optSeasCoef=0,Temp!sts_add=1),IF(H1197="in-sample",IF(Q1197=bigT,((qCell/bigT)*(I1198-I1197))+((1-(qCell/bigT))*J1197),IF(OR(F1198="",COUNT($F$2:F1197)&lt;=qCell),IF(COUNT($F$2:F1197)=1,0,F1197-F1196),((qCell/COUNT($F$2:F1197))*(I1198-I1197))+((1-(qCell/COUNT($F$2:F1197)))*J1197))),J1197),IF(AND(Temp!optSeasCoef=0,Temp!sts_multp=1),IF(H1197="in-sample",IF(Q1197=bigT,((qCell/bigT)*(I1198/I1197))+((1-(qCell/bigT))*J1197),IF(qCell=0,1,IF(OR(F1198="",COUNT($F$2:F1197)&lt;=qCell),IF(COUNT($F$2:F1197)=1,1,F1197/F1196),((qCell/COUNT($F$2:F1197))*(I1198/I1197))+((1-(qCell/COUNT($F$2:F1197)))*J1197)))),J1197),IF(Temp!sts_add=1,IF(H1197="in-sample",IF(Q1197=bigT,((qCell/bigT)*(I1198-I1197))+((1-(qCell/bigT))*J1197),IF(OR(F1198="",COUNT($AX$2:AX1197)&lt;=qCell),IF(COUNT($AX$2:AX1197)=1,0,AX1197-AX1196),((qCell/COUNT($AX$2:AX1197))*(I1198-I1197))+((1-(qCell/COUNT($AX$2:AX1197)))*J1197))),J1197),IF(H1197="in-sample",IF(Q1197=bigT,((qCell/bigT)*(I1198/I1197))+((1-(qCell/bigT))*J1197),IF(qCell=0,1,IF(OR(F1198="",COUNT($AX$2:AX1197)&lt;=qCell),IF(COUNT($AX$2:AX1197)=1,1,AX1197/AX1196),((qCell/COUNT($AX$2:AX1197))*(I1198/I1197))+((1-(qCell/COUNT($AX$2:AX1197)))*J1197)))),J1197)))))))</f>
        <v/>
      </c>
      <c r="K1198" s="31" t="str">
        <f>IF(H1198="","",IF(AND(Temp!optSeasCoef=0,Temp!sts_add=1),IF(H1198="out-sample",I1198+(Q1198*J1198),I1198+J1198),IF(AND(Temp!optSeasCoef=0,Temp!sts_multp=1),IF(H1198="out-sample",I1198*(J1198^Q1198),I1198*J1198),IF(Temp!sts_add=1,IF(H1198="out-sample",(I1198+(Q1198*J1198))*G1198,(I1198+J1198)*G1198),IF(H1198="out-sample",I1198*(J1198^Q1198)*G1198,I1198*J1198*G1198)))))</f>
        <v/>
      </c>
      <c r="L1198" s="32" t="str">
        <f t="shared" si="128"/>
        <v/>
      </c>
      <c r="M1198" s="32" t="str">
        <f t="shared" si="129"/>
        <v/>
      </c>
      <c r="N1198" s="32" t="str">
        <f t="shared" si="130"/>
        <v/>
      </c>
      <c r="O1198" s="32" t="str">
        <f t="shared" si="131"/>
        <v/>
      </c>
      <c r="P1198" s="32" t="str">
        <f t="shared" si="132"/>
        <v/>
      </c>
      <c r="Q1198" s="3" t="str">
        <f>IF(AND(Temp!fhor_indata=1,F1198="",H1197="in-sample"),1,IF(AND(Temp!fhor_indata=1,H1197="out-sample",Q1197&lt;ATA!XfHor),Q1197+1,IF(F1198="","",IF(AND(H1198="out-sample",H1197="in-sample"),1,IF(AND(H1198="out-sample",H1197="out-sample"),Q1197+1,IF(ISNUMBER(Q1197),Q1197+1,1))))))</f>
        <v/>
      </c>
      <c r="R1198" s="3" t="str">
        <f t="shared" si="126"/>
        <v/>
      </c>
      <c r="S1198" s="6"/>
      <c r="T1198" s="6"/>
      <c r="U1198" s="6"/>
      <c r="V1198" s="6"/>
      <c r="W1198" s="6"/>
      <c r="X1198" s="6"/>
      <c r="Y1198" s="6"/>
      <c r="Z1198" s="6"/>
      <c r="AA1198" s="6"/>
      <c r="AB1198" s="6"/>
      <c r="AC1198" s="6"/>
      <c r="AD1198" s="6"/>
      <c r="AE1198" s="6"/>
      <c r="AF1198" s="6"/>
      <c r="AG1198" s="6"/>
      <c r="AH1198" s="6"/>
      <c r="AI1198" s="6"/>
      <c r="AJ1198" s="6"/>
      <c r="AK1198" s="6"/>
      <c r="AX1198" s="63" t="e">
        <f t="shared" si="127"/>
        <v>#VALUE!</v>
      </c>
    </row>
    <row r="1199" spans="1:50" s="1" customFormat="1" ht="14.25" x14ac:dyDescent="0.2">
      <c r="A1199" s="6"/>
      <c r="B1199" s="6"/>
      <c r="C1199" s="6"/>
      <c r="D1199" s="3"/>
      <c r="E1199" s="70" t="str">
        <f>IF(ATA!E1199="","",ATA!E1199)</f>
        <v/>
      </c>
      <c r="F1199" s="51" t="str">
        <f>IF(ATA!F1199="","",ATA!F1199)</f>
        <v/>
      </c>
      <c r="G1199" s="11" t="str">
        <f>IF(ATA!G1199="","",ATA!G1199)</f>
        <v/>
      </c>
      <c r="H1199" s="55" t="str">
        <f>IF(ATA!H1199="","",ATA!H1199)</f>
        <v/>
      </c>
      <c r="I1199" s="31" t="str">
        <f>IF(AND(F1198="",H1198="in-sample"),"",IF(AND(Temp!fhor_indata=1,H1198="out-sample",H1199="out-sample"),I1198,IF(AND(F1199="",H1198="out-sample"),"",IF(AND(Temp!optSeasCoef=0,Temp!sts_add=1),IF(H1198="in-sample",IF(Q1198=bigT,((pCell/bigT)*F1198)+((1-(pCell/bigT))*(I1198+J1198)),IF(OR(F1199="",COUNT($F$2:F1198)&lt;=pCell),F1198,((pCell/COUNT($F$2:F1198))*F1198)+((1-(pCell/COUNT($F$2:F1198)))*(I1198+J1198)))),I1198),IF(AND(Temp!optSeasCoef=0,Temp!sts_multp=1),IF(H1198="in-sample",IF(Q1198=bigT,((pCell/bigT)*F1198)+((1-(pCell/bigT))*(I1198*J1198)),IF(OR(F1199="",COUNT(F$2:$F1198)&lt;=pCell),F1198,((pCell/COUNT($F$2:F1198))*F1198)+((1-(pCell/COUNT($F$2:F1198)))*(I1198*J1198)))),I1198),IF(Temp!sts_add=1,IF(H1198="in-sample",IF(Q1198=bigT,((pCell/bigT)*AX1198)+((1-(pCell/bigT))*(I1198+J1198)),IF(OR(F1199="",COUNT($AX$2:AX1198)&lt;=pCell),AX1198,((pCell/COUNT($AX$2:AX1198))*AX1198)+((1-(pCell/COUNT($AX$2:AX1198)))*(I1198+J1198)))),I1198),IF(H1198="in-sample",IF(Q1198=bigT,((pCell/bigT)*AX1198)+((1-(pCell/bigT))*(I1198*J1198)),IF(OR(F1199="",COUNT($AX$2:AX1198)&lt;=pCell),AX1198,((pCell/COUNT($AX$2:AX1198))*AX1198)+((1-(pCell/COUNT($AX$2:AX1198)))*(I1198*J1198)))),I1198)))))))</f>
        <v/>
      </c>
      <c r="J1199" s="31" t="str">
        <f>IF(AND(F1198="",H1198="in-sample"),"",IF(AND(Temp!fhor_indata=1,H1198="out-sample",H1199="out-sample"),J1198,IF(AND(F1199="",H1198="out-sample"),"",IF(AND(Temp!optSeasCoef=0,Temp!sts_add=1),IF(H1198="in-sample",IF(Q1198=bigT,((qCell/bigT)*(I1199-I1198))+((1-(qCell/bigT))*J1198),IF(OR(F1199="",COUNT($F$2:F1198)&lt;=qCell),IF(COUNT($F$2:F1198)=1,0,F1198-F1197),((qCell/COUNT($F$2:F1198))*(I1199-I1198))+((1-(qCell/COUNT($F$2:F1198)))*J1198))),J1198),IF(AND(Temp!optSeasCoef=0,Temp!sts_multp=1),IF(H1198="in-sample",IF(Q1198=bigT,((qCell/bigT)*(I1199/I1198))+((1-(qCell/bigT))*J1198),IF(qCell=0,1,IF(OR(F1199="",COUNT($F$2:F1198)&lt;=qCell),IF(COUNT($F$2:F1198)=1,1,F1198/F1197),((qCell/COUNT($F$2:F1198))*(I1199/I1198))+((1-(qCell/COUNT($F$2:F1198)))*J1198)))),J1198),IF(Temp!sts_add=1,IF(H1198="in-sample",IF(Q1198=bigT,((qCell/bigT)*(I1199-I1198))+((1-(qCell/bigT))*J1198),IF(OR(F1199="",COUNT($AX$2:AX1198)&lt;=qCell),IF(COUNT($AX$2:AX1198)=1,0,AX1198-AX1197),((qCell/COUNT($AX$2:AX1198))*(I1199-I1198))+((1-(qCell/COUNT($AX$2:AX1198)))*J1198))),J1198),IF(H1198="in-sample",IF(Q1198=bigT,((qCell/bigT)*(I1199/I1198))+((1-(qCell/bigT))*J1198),IF(qCell=0,1,IF(OR(F1199="",COUNT($AX$2:AX1198)&lt;=qCell),IF(COUNT($AX$2:AX1198)=1,1,AX1198/AX1197),((qCell/COUNT($AX$2:AX1198))*(I1199/I1198))+((1-(qCell/COUNT($AX$2:AX1198)))*J1198)))),J1198)))))))</f>
        <v/>
      </c>
      <c r="K1199" s="31" t="str">
        <f>IF(H1199="","",IF(AND(Temp!optSeasCoef=0,Temp!sts_add=1),IF(H1199="out-sample",I1199+(Q1199*J1199),I1199+J1199),IF(AND(Temp!optSeasCoef=0,Temp!sts_multp=1),IF(H1199="out-sample",I1199*(J1199^Q1199),I1199*J1199),IF(Temp!sts_add=1,IF(H1199="out-sample",(I1199+(Q1199*J1199))*G1199,(I1199+J1199)*G1199),IF(H1199="out-sample",I1199*(J1199^Q1199)*G1199,I1199*J1199*G1199)))))</f>
        <v/>
      </c>
      <c r="L1199" s="32" t="str">
        <f t="shared" si="128"/>
        <v/>
      </c>
      <c r="M1199" s="32" t="str">
        <f t="shared" si="129"/>
        <v/>
      </c>
      <c r="N1199" s="32" t="str">
        <f t="shared" si="130"/>
        <v/>
      </c>
      <c r="O1199" s="32" t="str">
        <f t="shared" si="131"/>
        <v/>
      </c>
      <c r="P1199" s="32" t="str">
        <f t="shared" si="132"/>
        <v/>
      </c>
      <c r="Q1199" s="3" t="str">
        <f>IF(AND(Temp!fhor_indata=1,F1199="",H1198="in-sample"),1,IF(AND(Temp!fhor_indata=1,H1198="out-sample",Q1198&lt;ATA!XfHor),Q1198+1,IF(F1199="","",IF(AND(H1199="out-sample",H1198="in-sample"),1,IF(AND(H1199="out-sample",H1198="out-sample"),Q1198+1,IF(ISNUMBER(Q1198),Q1198+1,1))))))</f>
        <v/>
      </c>
      <c r="R1199" s="3" t="str">
        <f t="shared" si="126"/>
        <v/>
      </c>
      <c r="S1199" s="6"/>
      <c r="T1199" s="6"/>
      <c r="U1199" s="6"/>
      <c r="V1199" s="6"/>
      <c r="W1199" s="6"/>
      <c r="X1199" s="6"/>
      <c r="Y1199" s="6"/>
      <c r="Z1199" s="6"/>
      <c r="AA1199" s="6"/>
      <c r="AB1199" s="6"/>
      <c r="AC1199" s="6"/>
      <c r="AD1199" s="6"/>
      <c r="AE1199" s="6"/>
      <c r="AF1199" s="6"/>
      <c r="AG1199" s="6"/>
      <c r="AH1199" s="6"/>
      <c r="AI1199" s="6"/>
      <c r="AJ1199" s="6"/>
      <c r="AK1199" s="6"/>
      <c r="AX1199" s="63" t="e">
        <f t="shared" si="127"/>
        <v>#VALUE!</v>
      </c>
    </row>
    <row r="1200" spans="1:50" s="1" customFormat="1" ht="14.25" x14ac:dyDescent="0.2">
      <c r="A1200" s="6"/>
      <c r="B1200" s="6"/>
      <c r="C1200" s="6"/>
      <c r="D1200" s="3"/>
      <c r="E1200" s="70" t="str">
        <f>IF(ATA!E1200="","",ATA!E1200)</f>
        <v/>
      </c>
      <c r="F1200" s="51" t="str">
        <f>IF(ATA!F1200="","",ATA!F1200)</f>
        <v/>
      </c>
      <c r="G1200" s="11" t="str">
        <f>IF(ATA!G1200="","",ATA!G1200)</f>
        <v/>
      </c>
      <c r="H1200" s="55" t="str">
        <f>IF(ATA!H1200="","",ATA!H1200)</f>
        <v/>
      </c>
      <c r="I1200" s="31" t="str">
        <f>IF(AND(F1199="",H1199="in-sample"),"",IF(AND(Temp!fhor_indata=1,H1199="out-sample",H1200="out-sample"),I1199,IF(AND(F1200="",H1199="out-sample"),"",IF(AND(Temp!optSeasCoef=0,Temp!sts_add=1),IF(H1199="in-sample",IF(Q1199=bigT,((pCell/bigT)*F1199)+((1-(pCell/bigT))*(I1199+J1199)),IF(OR(F1200="",COUNT($F$2:F1199)&lt;=pCell),F1199,((pCell/COUNT($F$2:F1199))*F1199)+((1-(pCell/COUNT($F$2:F1199)))*(I1199+J1199)))),I1199),IF(AND(Temp!optSeasCoef=0,Temp!sts_multp=1),IF(H1199="in-sample",IF(Q1199=bigT,((pCell/bigT)*F1199)+((1-(pCell/bigT))*(I1199*J1199)),IF(OR(F1200="",COUNT(F$2:$F1199)&lt;=pCell),F1199,((pCell/COUNT($F$2:F1199))*F1199)+((1-(pCell/COUNT($F$2:F1199)))*(I1199*J1199)))),I1199),IF(Temp!sts_add=1,IF(H1199="in-sample",IF(Q1199=bigT,((pCell/bigT)*AX1199)+((1-(pCell/bigT))*(I1199+J1199)),IF(OR(F1200="",COUNT($AX$2:AX1199)&lt;=pCell),AX1199,((pCell/COUNT($AX$2:AX1199))*AX1199)+((1-(pCell/COUNT($AX$2:AX1199)))*(I1199+J1199)))),I1199),IF(H1199="in-sample",IF(Q1199=bigT,((pCell/bigT)*AX1199)+((1-(pCell/bigT))*(I1199*J1199)),IF(OR(F1200="",COUNT($AX$2:AX1199)&lt;=pCell),AX1199,((pCell/COUNT($AX$2:AX1199))*AX1199)+((1-(pCell/COUNT($AX$2:AX1199)))*(I1199*J1199)))),I1199)))))))</f>
        <v/>
      </c>
      <c r="J1200" s="31" t="str">
        <f>IF(AND(F1199="",H1199="in-sample"),"",IF(AND(Temp!fhor_indata=1,H1199="out-sample",H1200="out-sample"),J1199,IF(AND(F1200="",H1199="out-sample"),"",IF(AND(Temp!optSeasCoef=0,Temp!sts_add=1),IF(H1199="in-sample",IF(Q1199=bigT,((qCell/bigT)*(I1200-I1199))+((1-(qCell/bigT))*J1199),IF(OR(F1200="",COUNT($F$2:F1199)&lt;=qCell),IF(COUNT($F$2:F1199)=1,0,F1199-F1198),((qCell/COUNT($F$2:F1199))*(I1200-I1199))+((1-(qCell/COUNT($F$2:F1199)))*J1199))),J1199),IF(AND(Temp!optSeasCoef=0,Temp!sts_multp=1),IF(H1199="in-sample",IF(Q1199=bigT,((qCell/bigT)*(I1200/I1199))+((1-(qCell/bigT))*J1199),IF(qCell=0,1,IF(OR(F1200="",COUNT($F$2:F1199)&lt;=qCell),IF(COUNT($F$2:F1199)=1,1,F1199/F1198),((qCell/COUNT($F$2:F1199))*(I1200/I1199))+((1-(qCell/COUNT($F$2:F1199)))*J1199)))),J1199),IF(Temp!sts_add=1,IF(H1199="in-sample",IF(Q1199=bigT,((qCell/bigT)*(I1200-I1199))+((1-(qCell/bigT))*J1199),IF(OR(F1200="",COUNT($AX$2:AX1199)&lt;=qCell),IF(COUNT($AX$2:AX1199)=1,0,AX1199-AX1198),((qCell/COUNT($AX$2:AX1199))*(I1200-I1199))+((1-(qCell/COUNT($AX$2:AX1199)))*J1199))),J1199),IF(H1199="in-sample",IF(Q1199=bigT,((qCell/bigT)*(I1200/I1199))+((1-(qCell/bigT))*J1199),IF(qCell=0,1,IF(OR(F1200="",COUNT($AX$2:AX1199)&lt;=qCell),IF(COUNT($AX$2:AX1199)=1,1,AX1199/AX1198),((qCell/COUNT($AX$2:AX1199))*(I1200/I1199))+((1-(qCell/COUNT($AX$2:AX1199)))*J1199)))),J1199)))))))</f>
        <v/>
      </c>
      <c r="K1200" s="31" t="str">
        <f>IF(H1200="","",IF(AND(Temp!optSeasCoef=0,Temp!sts_add=1),IF(H1200="out-sample",I1200+(Q1200*J1200),I1200+J1200),IF(AND(Temp!optSeasCoef=0,Temp!sts_multp=1),IF(H1200="out-sample",I1200*(J1200^Q1200),I1200*J1200),IF(Temp!sts_add=1,IF(H1200="out-sample",(I1200+(Q1200*J1200))*G1200,(I1200+J1200)*G1200),IF(H1200="out-sample",I1200*(J1200^Q1200)*G1200,I1200*J1200*G1200)))))</f>
        <v/>
      </c>
      <c r="L1200" s="32" t="str">
        <f t="shared" si="128"/>
        <v/>
      </c>
      <c r="M1200" s="32" t="str">
        <f t="shared" si="129"/>
        <v/>
      </c>
      <c r="N1200" s="32" t="str">
        <f t="shared" si="130"/>
        <v/>
      </c>
      <c r="O1200" s="32" t="str">
        <f t="shared" si="131"/>
        <v/>
      </c>
      <c r="P1200" s="32" t="str">
        <f t="shared" si="132"/>
        <v/>
      </c>
      <c r="Q1200" s="3" t="str">
        <f>IF(AND(Temp!fhor_indata=1,F1200="",H1199="in-sample"),1,IF(AND(Temp!fhor_indata=1,H1199="out-sample",Q1199&lt;ATA!XfHor),Q1199+1,IF(F1200="","",IF(AND(H1200="out-sample",H1199="in-sample"),1,IF(AND(H1200="out-sample",H1199="out-sample"),Q1199+1,IF(ISNUMBER(Q1199),Q1199+1,1))))))</f>
        <v/>
      </c>
      <c r="R1200" s="3" t="str">
        <f t="shared" si="126"/>
        <v/>
      </c>
      <c r="S1200" s="6"/>
      <c r="T1200" s="6"/>
      <c r="U1200" s="6"/>
      <c r="V1200" s="6"/>
      <c r="W1200" s="6"/>
      <c r="X1200" s="6"/>
      <c r="Y1200" s="6"/>
      <c r="Z1200" s="6"/>
      <c r="AA1200" s="6"/>
      <c r="AB1200" s="6"/>
      <c r="AC1200" s="6"/>
      <c r="AD1200" s="6"/>
      <c r="AE1200" s="6"/>
      <c r="AF1200" s="6"/>
      <c r="AG1200" s="6"/>
      <c r="AH1200" s="6"/>
      <c r="AI1200" s="6"/>
      <c r="AJ1200" s="6"/>
      <c r="AK1200" s="6"/>
      <c r="AX1200" s="63" t="e">
        <f t="shared" si="127"/>
        <v>#VALUE!</v>
      </c>
    </row>
    <row r="1201" spans="1:50" s="1" customFormat="1" ht="14.25" x14ac:dyDescent="0.2">
      <c r="A1201" s="6"/>
      <c r="B1201" s="6"/>
      <c r="C1201" s="6"/>
      <c r="D1201" s="3"/>
      <c r="E1201" s="70" t="str">
        <f>IF(ATA!E1201="","",ATA!E1201)</f>
        <v/>
      </c>
      <c r="F1201" s="51" t="str">
        <f>IF(ATA!F1201="","",ATA!F1201)</f>
        <v/>
      </c>
      <c r="G1201" s="11" t="str">
        <f>IF(ATA!G1201="","",ATA!G1201)</f>
        <v/>
      </c>
      <c r="H1201" s="55" t="str">
        <f>IF(ATA!H1201="","",ATA!H1201)</f>
        <v/>
      </c>
      <c r="I1201" s="31" t="str">
        <f>IF(AND(F1200="",H1200="in-sample"),"",IF(AND(Temp!fhor_indata=1,H1200="out-sample",H1201="out-sample"),I1200,IF(AND(F1201="",H1200="out-sample"),"",IF(AND(Temp!optSeasCoef=0,Temp!sts_add=1),IF(H1200="in-sample",IF(Q1200=bigT,((pCell/bigT)*F1200)+((1-(pCell/bigT))*(I1200+J1200)),IF(OR(F1201="",COUNT($F$2:F1200)&lt;=pCell),F1200,((pCell/COUNT($F$2:F1200))*F1200)+((1-(pCell/COUNT($F$2:F1200)))*(I1200+J1200)))),I1200),IF(AND(Temp!optSeasCoef=0,Temp!sts_multp=1),IF(H1200="in-sample",IF(Q1200=bigT,((pCell/bigT)*F1200)+((1-(pCell/bigT))*(I1200*J1200)),IF(OR(F1201="",COUNT(F$2:$F1200)&lt;=pCell),F1200,((pCell/COUNT($F$2:F1200))*F1200)+((1-(pCell/COUNT($F$2:F1200)))*(I1200*J1200)))),I1200),IF(Temp!sts_add=1,IF(H1200="in-sample",IF(Q1200=bigT,((pCell/bigT)*AX1200)+((1-(pCell/bigT))*(I1200+J1200)),IF(OR(F1201="",COUNT($AX$2:AX1200)&lt;=pCell),AX1200,((pCell/COUNT($AX$2:AX1200))*AX1200)+((1-(pCell/COUNT($AX$2:AX1200)))*(I1200+J1200)))),I1200),IF(H1200="in-sample",IF(Q1200=bigT,((pCell/bigT)*AX1200)+((1-(pCell/bigT))*(I1200*J1200)),IF(OR(F1201="",COUNT($AX$2:AX1200)&lt;=pCell),AX1200,((pCell/COUNT($AX$2:AX1200))*AX1200)+((1-(pCell/COUNT($AX$2:AX1200)))*(I1200*J1200)))),I1200)))))))</f>
        <v/>
      </c>
      <c r="J1201" s="31" t="str">
        <f>IF(AND(F1200="",H1200="in-sample"),"",IF(AND(Temp!fhor_indata=1,H1200="out-sample",H1201="out-sample"),J1200,IF(AND(F1201="",H1200="out-sample"),"",IF(AND(Temp!optSeasCoef=0,Temp!sts_add=1),IF(H1200="in-sample",IF(Q1200=bigT,((qCell/bigT)*(I1201-I1200))+((1-(qCell/bigT))*J1200),IF(OR(F1201="",COUNT($F$2:F1200)&lt;=qCell),IF(COUNT($F$2:F1200)=1,0,F1200-F1199),((qCell/COUNT($F$2:F1200))*(I1201-I1200))+((1-(qCell/COUNT($F$2:F1200)))*J1200))),J1200),IF(AND(Temp!optSeasCoef=0,Temp!sts_multp=1),IF(H1200="in-sample",IF(Q1200=bigT,((qCell/bigT)*(I1201/I1200))+((1-(qCell/bigT))*J1200),IF(qCell=0,1,IF(OR(F1201="",COUNT($F$2:F1200)&lt;=qCell),IF(COUNT($F$2:F1200)=1,1,F1200/F1199),((qCell/COUNT($F$2:F1200))*(I1201/I1200))+((1-(qCell/COUNT($F$2:F1200)))*J1200)))),J1200),IF(Temp!sts_add=1,IF(H1200="in-sample",IF(Q1200=bigT,((qCell/bigT)*(I1201-I1200))+((1-(qCell/bigT))*J1200),IF(OR(F1201="",COUNT($AX$2:AX1200)&lt;=qCell),IF(COUNT($AX$2:AX1200)=1,0,AX1200-AX1199),((qCell/COUNT($AX$2:AX1200))*(I1201-I1200))+((1-(qCell/COUNT($AX$2:AX1200)))*J1200))),J1200),IF(H1200="in-sample",IF(Q1200=bigT,((qCell/bigT)*(I1201/I1200))+((1-(qCell/bigT))*J1200),IF(qCell=0,1,IF(OR(F1201="",COUNT($AX$2:AX1200)&lt;=qCell),IF(COUNT($AX$2:AX1200)=1,1,AX1200/AX1199),((qCell/COUNT($AX$2:AX1200))*(I1201/I1200))+((1-(qCell/COUNT($AX$2:AX1200)))*J1200)))),J1200)))))))</f>
        <v/>
      </c>
      <c r="K1201" s="31" t="str">
        <f>IF(H1201="","",IF(AND(Temp!optSeasCoef=0,Temp!sts_add=1),IF(H1201="out-sample",I1201+(Q1201*J1201),I1201+J1201),IF(AND(Temp!optSeasCoef=0,Temp!sts_multp=1),IF(H1201="out-sample",I1201*(J1201^Q1201),I1201*J1201),IF(Temp!sts_add=1,IF(H1201="out-sample",(I1201+(Q1201*J1201))*G1201,(I1201+J1201)*G1201),IF(H1201="out-sample",I1201*(J1201^Q1201)*G1201,I1201*J1201*G1201)))))</f>
        <v/>
      </c>
      <c r="L1201" s="32" t="str">
        <f t="shared" si="128"/>
        <v/>
      </c>
      <c r="M1201" s="32" t="str">
        <f t="shared" si="129"/>
        <v/>
      </c>
      <c r="N1201" s="32" t="str">
        <f t="shared" si="130"/>
        <v/>
      </c>
      <c r="O1201" s="32" t="str">
        <f t="shared" si="131"/>
        <v/>
      </c>
      <c r="P1201" s="32" t="str">
        <f t="shared" si="132"/>
        <v/>
      </c>
      <c r="Q1201" s="3" t="str">
        <f>IF(AND(Temp!fhor_indata=1,F1201="",H1200="in-sample"),1,IF(AND(Temp!fhor_indata=1,H1200="out-sample",Q1200&lt;ATA!XfHor),Q1200+1,IF(F1201="","",IF(AND(H1201="out-sample",H1200="in-sample"),1,IF(AND(H1201="out-sample",H1200="out-sample"),Q1200+1,IF(ISNUMBER(Q1200),Q1200+1,1))))))</f>
        <v/>
      </c>
      <c r="R1201" s="3" t="str">
        <f t="shared" si="126"/>
        <v/>
      </c>
      <c r="S1201" s="6"/>
      <c r="T1201" s="6"/>
      <c r="U1201" s="6"/>
      <c r="V1201" s="6"/>
      <c r="W1201" s="6"/>
      <c r="X1201" s="6"/>
      <c r="Y1201" s="6"/>
      <c r="Z1201" s="6"/>
      <c r="AA1201" s="6"/>
      <c r="AB1201" s="6"/>
      <c r="AC1201" s="6"/>
      <c r="AD1201" s="6"/>
      <c r="AE1201" s="6"/>
      <c r="AF1201" s="6"/>
      <c r="AG1201" s="6"/>
      <c r="AH1201" s="6"/>
      <c r="AI1201" s="6"/>
      <c r="AJ1201" s="6"/>
      <c r="AK1201" s="6"/>
      <c r="AX1201" s="63" t="e">
        <f t="shared" si="127"/>
        <v>#VALUE!</v>
      </c>
    </row>
    <row r="1202" spans="1:50" s="1" customFormat="1" ht="14.25" x14ac:dyDescent="0.2">
      <c r="A1202" s="6"/>
      <c r="B1202" s="6"/>
      <c r="C1202" s="6"/>
      <c r="D1202" s="3"/>
      <c r="E1202" s="70" t="str">
        <f>IF(ATA!E1202="","",ATA!E1202)</f>
        <v/>
      </c>
      <c r="F1202" s="51" t="str">
        <f>IF(ATA!F1202="","",ATA!F1202)</f>
        <v/>
      </c>
      <c r="G1202" s="11" t="str">
        <f>IF(ATA!G1202="","",ATA!G1202)</f>
        <v/>
      </c>
      <c r="H1202" s="55" t="str">
        <f>IF(ATA!H1202="","",ATA!H1202)</f>
        <v/>
      </c>
      <c r="I1202" s="31" t="str">
        <f>IF(AND(F1201="",H1201="in-sample"),"",IF(AND(Temp!fhor_indata=1,H1201="out-sample",H1202="out-sample"),I1201,IF(AND(F1202="",H1201="out-sample"),"",IF(AND(Temp!optSeasCoef=0,Temp!sts_add=1),IF(H1201="in-sample",IF(Q1201=bigT,((pCell/bigT)*F1201)+((1-(pCell/bigT))*(I1201+J1201)),IF(OR(F1202="",COUNT($F$2:F1201)&lt;=pCell),F1201,((pCell/COUNT($F$2:F1201))*F1201)+((1-(pCell/COUNT($F$2:F1201)))*(I1201+J1201)))),I1201),IF(AND(Temp!optSeasCoef=0,Temp!sts_multp=1),IF(H1201="in-sample",IF(Q1201=bigT,((pCell/bigT)*F1201)+((1-(pCell/bigT))*(I1201*J1201)),IF(OR(F1202="",COUNT(F$2:$F1201)&lt;=pCell),F1201,((pCell/COUNT($F$2:F1201))*F1201)+((1-(pCell/COUNT($F$2:F1201)))*(I1201*J1201)))),I1201),IF(Temp!sts_add=1,IF(H1201="in-sample",IF(Q1201=bigT,((pCell/bigT)*AX1201)+((1-(pCell/bigT))*(I1201+J1201)),IF(OR(F1202="",COUNT($AX$2:AX1201)&lt;=pCell),AX1201,((pCell/COUNT($AX$2:AX1201))*AX1201)+((1-(pCell/COUNT($AX$2:AX1201)))*(I1201+J1201)))),I1201),IF(H1201="in-sample",IF(Q1201=bigT,((pCell/bigT)*AX1201)+((1-(pCell/bigT))*(I1201*J1201)),IF(OR(F1202="",COUNT($AX$2:AX1201)&lt;=pCell),AX1201,((pCell/COUNT($AX$2:AX1201))*AX1201)+((1-(pCell/COUNT($AX$2:AX1201)))*(I1201*J1201)))),I1201)))))))</f>
        <v/>
      </c>
      <c r="J1202" s="31" t="str">
        <f>IF(AND(F1201="",H1201="in-sample"),"",IF(AND(Temp!fhor_indata=1,H1201="out-sample",H1202="out-sample"),J1201,IF(AND(F1202="",H1201="out-sample"),"",IF(AND(Temp!optSeasCoef=0,Temp!sts_add=1),IF(H1201="in-sample",IF(Q1201=bigT,((qCell/bigT)*(I1202-I1201))+((1-(qCell/bigT))*J1201),IF(OR(F1202="",COUNT($F$2:F1201)&lt;=qCell),IF(COUNT($F$2:F1201)=1,0,F1201-F1200),((qCell/COUNT($F$2:F1201))*(I1202-I1201))+((1-(qCell/COUNT($F$2:F1201)))*J1201))),J1201),IF(AND(Temp!optSeasCoef=0,Temp!sts_multp=1),IF(H1201="in-sample",IF(Q1201=bigT,((qCell/bigT)*(I1202/I1201))+((1-(qCell/bigT))*J1201),IF(qCell=0,1,IF(OR(F1202="",COUNT($F$2:F1201)&lt;=qCell),IF(COUNT($F$2:F1201)=1,1,F1201/F1200),((qCell/COUNT($F$2:F1201))*(I1202/I1201))+((1-(qCell/COUNT($F$2:F1201)))*J1201)))),J1201),IF(Temp!sts_add=1,IF(H1201="in-sample",IF(Q1201=bigT,((qCell/bigT)*(I1202-I1201))+((1-(qCell/bigT))*J1201),IF(OR(F1202="",COUNT($AX$2:AX1201)&lt;=qCell),IF(COUNT($AX$2:AX1201)=1,0,AX1201-AX1200),((qCell/COUNT($AX$2:AX1201))*(I1202-I1201))+((1-(qCell/COUNT($AX$2:AX1201)))*J1201))),J1201),IF(H1201="in-sample",IF(Q1201=bigT,((qCell/bigT)*(I1202/I1201))+((1-(qCell/bigT))*J1201),IF(qCell=0,1,IF(OR(F1202="",COUNT($AX$2:AX1201)&lt;=qCell),IF(COUNT($AX$2:AX1201)=1,1,AX1201/AX1200),((qCell/COUNT($AX$2:AX1201))*(I1202/I1201))+((1-(qCell/COUNT($AX$2:AX1201)))*J1201)))),J1201)))))))</f>
        <v/>
      </c>
      <c r="K1202" s="31" t="str">
        <f>IF(H1202="","",IF(AND(Temp!optSeasCoef=0,Temp!sts_add=1),IF(H1202="out-sample",I1202+(Q1202*J1202),I1202+J1202),IF(AND(Temp!optSeasCoef=0,Temp!sts_multp=1),IF(H1202="out-sample",I1202*(J1202^Q1202),I1202*J1202),IF(Temp!sts_add=1,IF(H1202="out-sample",(I1202+(Q1202*J1202))*G1202,(I1202+J1202)*G1202),IF(H1202="out-sample",I1202*(J1202^Q1202)*G1202,I1202*J1202*G1202)))))</f>
        <v/>
      </c>
      <c r="L1202" s="32" t="str">
        <f t="shared" si="128"/>
        <v/>
      </c>
      <c r="M1202" s="32" t="str">
        <f t="shared" si="129"/>
        <v/>
      </c>
      <c r="N1202" s="32" t="str">
        <f t="shared" si="130"/>
        <v/>
      </c>
      <c r="O1202" s="32" t="str">
        <f t="shared" si="131"/>
        <v/>
      </c>
      <c r="P1202" s="32" t="str">
        <f t="shared" si="132"/>
        <v/>
      </c>
      <c r="Q1202" s="3" t="str">
        <f>IF(AND(Temp!fhor_indata=1,F1202="",H1201="in-sample"),1,IF(AND(Temp!fhor_indata=1,H1201="out-sample",Q1201&lt;ATA!XfHor),Q1201+1,IF(F1202="","",IF(AND(H1202="out-sample",H1201="in-sample"),1,IF(AND(H1202="out-sample",H1201="out-sample"),Q1201+1,IF(ISNUMBER(Q1201),Q1201+1,1))))))</f>
        <v/>
      </c>
      <c r="R1202" s="3" t="str">
        <f t="shared" si="126"/>
        <v/>
      </c>
      <c r="S1202" s="6"/>
      <c r="T1202" s="6"/>
      <c r="U1202" s="6"/>
      <c r="V1202" s="6"/>
      <c r="W1202" s="6"/>
      <c r="X1202" s="6"/>
      <c r="Y1202" s="6"/>
      <c r="Z1202" s="6"/>
      <c r="AA1202" s="6"/>
      <c r="AB1202" s="6"/>
      <c r="AC1202" s="6"/>
      <c r="AD1202" s="6"/>
      <c r="AE1202" s="6"/>
      <c r="AF1202" s="6"/>
      <c r="AG1202" s="6"/>
      <c r="AH1202" s="6"/>
      <c r="AI1202" s="6"/>
      <c r="AJ1202" s="6"/>
      <c r="AK1202" s="6"/>
      <c r="AX1202" s="63" t="e">
        <f t="shared" si="127"/>
        <v>#VALUE!</v>
      </c>
    </row>
    <row r="1203" spans="1:50" s="1" customFormat="1" ht="14.25" x14ac:dyDescent="0.2">
      <c r="A1203" s="6"/>
      <c r="B1203" s="6"/>
      <c r="C1203" s="6"/>
      <c r="D1203" s="3"/>
      <c r="E1203" s="70" t="str">
        <f>IF(ATA!E1203="","",ATA!E1203)</f>
        <v/>
      </c>
      <c r="F1203" s="51" t="str">
        <f>IF(ATA!F1203="","",ATA!F1203)</f>
        <v/>
      </c>
      <c r="G1203" s="11" t="str">
        <f>IF(ATA!G1203="","",ATA!G1203)</f>
        <v/>
      </c>
      <c r="H1203" s="55" t="str">
        <f>IF(ATA!H1203="","",ATA!H1203)</f>
        <v/>
      </c>
      <c r="I1203" s="31" t="str">
        <f>IF(AND(F1202="",H1202="in-sample"),"",IF(AND(Temp!fhor_indata=1,H1202="out-sample",H1203="out-sample"),I1202,IF(AND(F1203="",H1202="out-sample"),"",IF(AND(Temp!optSeasCoef=0,Temp!sts_add=1),IF(H1202="in-sample",IF(Q1202=bigT,((pCell/bigT)*F1202)+((1-(pCell/bigT))*(I1202+J1202)),IF(OR(F1203="",COUNT($F$2:F1202)&lt;=pCell),F1202,((pCell/COUNT($F$2:F1202))*F1202)+((1-(pCell/COUNT($F$2:F1202)))*(I1202+J1202)))),I1202),IF(AND(Temp!optSeasCoef=0,Temp!sts_multp=1),IF(H1202="in-sample",IF(Q1202=bigT,((pCell/bigT)*F1202)+((1-(pCell/bigT))*(I1202*J1202)),IF(OR(F1203="",COUNT(F$2:$F1202)&lt;=pCell),F1202,((pCell/COUNT($F$2:F1202))*F1202)+((1-(pCell/COUNT($F$2:F1202)))*(I1202*J1202)))),I1202),IF(Temp!sts_add=1,IF(H1202="in-sample",IF(Q1202=bigT,((pCell/bigT)*AX1202)+((1-(pCell/bigT))*(I1202+J1202)),IF(OR(F1203="",COUNT($AX$2:AX1202)&lt;=pCell),AX1202,((pCell/COUNT($AX$2:AX1202))*AX1202)+((1-(pCell/COUNT($AX$2:AX1202)))*(I1202+J1202)))),I1202),IF(H1202="in-sample",IF(Q1202=bigT,((pCell/bigT)*AX1202)+((1-(pCell/bigT))*(I1202*J1202)),IF(OR(F1203="",COUNT($AX$2:AX1202)&lt;=pCell),AX1202,((pCell/COUNT($AX$2:AX1202))*AX1202)+((1-(pCell/COUNT($AX$2:AX1202)))*(I1202*J1202)))),I1202)))))))</f>
        <v/>
      </c>
      <c r="J1203" s="31" t="str">
        <f>IF(AND(F1202="",H1202="in-sample"),"",IF(AND(Temp!fhor_indata=1,H1202="out-sample",H1203="out-sample"),J1202,IF(AND(F1203="",H1202="out-sample"),"",IF(AND(Temp!optSeasCoef=0,Temp!sts_add=1),IF(H1202="in-sample",IF(Q1202=bigT,((qCell/bigT)*(I1203-I1202))+((1-(qCell/bigT))*J1202),IF(OR(F1203="",COUNT($F$2:F1202)&lt;=qCell),IF(COUNT($F$2:F1202)=1,0,F1202-F1201),((qCell/COUNT($F$2:F1202))*(I1203-I1202))+((1-(qCell/COUNT($F$2:F1202)))*J1202))),J1202),IF(AND(Temp!optSeasCoef=0,Temp!sts_multp=1),IF(H1202="in-sample",IF(Q1202=bigT,((qCell/bigT)*(I1203/I1202))+((1-(qCell/bigT))*J1202),IF(qCell=0,1,IF(OR(F1203="",COUNT($F$2:F1202)&lt;=qCell),IF(COUNT($F$2:F1202)=1,1,F1202/F1201),((qCell/COUNT($F$2:F1202))*(I1203/I1202))+((1-(qCell/COUNT($F$2:F1202)))*J1202)))),J1202),IF(Temp!sts_add=1,IF(H1202="in-sample",IF(Q1202=bigT,((qCell/bigT)*(I1203-I1202))+((1-(qCell/bigT))*J1202),IF(OR(F1203="",COUNT($AX$2:AX1202)&lt;=qCell),IF(COUNT($AX$2:AX1202)=1,0,AX1202-AX1201),((qCell/COUNT($AX$2:AX1202))*(I1203-I1202))+((1-(qCell/COUNT($AX$2:AX1202)))*J1202))),J1202),IF(H1202="in-sample",IF(Q1202=bigT,((qCell/bigT)*(I1203/I1202))+((1-(qCell/bigT))*J1202),IF(qCell=0,1,IF(OR(F1203="",COUNT($AX$2:AX1202)&lt;=qCell),IF(COUNT($AX$2:AX1202)=1,1,AX1202/AX1201),((qCell/COUNT($AX$2:AX1202))*(I1203/I1202))+((1-(qCell/COUNT($AX$2:AX1202)))*J1202)))),J1202)))))))</f>
        <v/>
      </c>
      <c r="K1203" s="31" t="str">
        <f>IF(H1203="","",IF(AND(Temp!optSeasCoef=0,Temp!sts_add=1),IF(H1203="out-sample",I1203+(Q1203*J1203),I1203+J1203),IF(AND(Temp!optSeasCoef=0,Temp!sts_multp=1),IF(H1203="out-sample",I1203*(J1203^Q1203),I1203*J1203),IF(Temp!sts_add=1,IF(H1203="out-sample",(I1203+(Q1203*J1203))*G1203,(I1203+J1203)*G1203),IF(H1203="out-sample",I1203*(J1203^Q1203)*G1203,I1203*J1203*G1203)))))</f>
        <v/>
      </c>
      <c r="L1203" s="32" t="str">
        <f t="shared" si="128"/>
        <v/>
      </c>
      <c r="M1203" s="32" t="str">
        <f t="shared" si="129"/>
        <v/>
      </c>
      <c r="N1203" s="32" t="str">
        <f t="shared" si="130"/>
        <v/>
      </c>
      <c r="O1203" s="32" t="str">
        <f t="shared" si="131"/>
        <v/>
      </c>
      <c r="P1203" s="32" t="str">
        <f t="shared" si="132"/>
        <v/>
      </c>
      <c r="Q1203" s="3" t="str">
        <f>IF(AND(Temp!fhor_indata=1,F1203="",H1202="in-sample"),1,IF(AND(Temp!fhor_indata=1,H1202="out-sample",Q1202&lt;ATA!XfHor),Q1202+1,IF(F1203="","",IF(AND(H1203="out-sample",H1202="in-sample"),1,IF(AND(H1203="out-sample",H1202="out-sample"),Q1202+1,IF(ISNUMBER(Q1202),Q1202+1,1))))))</f>
        <v/>
      </c>
      <c r="R1203" s="3" t="str">
        <f t="shared" si="126"/>
        <v/>
      </c>
      <c r="S1203" s="6"/>
      <c r="T1203" s="6"/>
      <c r="U1203" s="6"/>
      <c r="V1203" s="6"/>
      <c r="W1203" s="6"/>
      <c r="X1203" s="6"/>
      <c r="Y1203" s="6"/>
      <c r="Z1203" s="6"/>
      <c r="AA1203" s="6"/>
      <c r="AB1203" s="6"/>
      <c r="AC1203" s="6"/>
      <c r="AD1203" s="6"/>
      <c r="AE1203" s="6"/>
      <c r="AF1203" s="6"/>
      <c r="AG1203" s="6"/>
      <c r="AH1203" s="6"/>
      <c r="AI1203" s="6"/>
      <c r="AJ1203" s="6"/>
      <c r="AK1203" s="6"/>
      <c r="AX1203" s="63" t="e">
        <f t="shared" si="127"/>
        <v>#VALUE!</v>
      </c>
    </row>
    <row r="1204" spans="1:50" s="1" customFormat="1" ht="14.25" x14ac:dyDescent="0.2">
      <c r="A1204" s="6"/>
      <c r="B1204" s="6"/>
      <c r="C1204" s="6"/>
      <c r="D1204" s="3"/>
      <c r="E1204" s="70" t="str">
        <f>IF(ATA!E1204="","",ATA!E1204)</f>
        <v/>
      </c>
      <c r="F1204" s="51" t="str">
        <f>IF(ATA!F1204="","",ATA!F1204)</f>
        <v/>
      </c>
      <c r="G1204" s="11" t="str">
        <f>IF(ATA!G1204="","",ATA!G1204)</f>
        <v/>
      </c>
      <c r="H1204" s="55" t="str">
        <f>IF(ATA!H1204="","",ATA!H1204)</f>
        <v/>
      </c>
      <c r="I1204" s="31" t="str">
        <f>IF(AND(F1203="",H1203="in-sample"),"",IF(AND(Temp!fhor_indata=1,H1203="out-sample",H1204="out-sample"),I1203,IF(AND(F1204="",H1203="out-sample"),"",IF(AND(Temp!optSeasCoef=0,Temp!sts_add=1),IF(H1203="in-sample",IF(Q1203=bigT,((pCell/bigT)*F1203)+((1-(pCell/bigT))*(I1203+J1203)),IF(OR(F1204="",COUNT($F$2:F1203)&lt;=pCell),F1203,((pCell/COUNT($F$2:F1203))*F1203)+((1-(pCell/COUNT($F$2:F1203)))*(I1203+J1203)))),I1203),IF(AND(Temp!optSeasCoef=0,Temp!sts_multp=1),IF(H1203="in-sample",IF(Q1203=bigT,((pCell/bigT)*F1203)+((1-(pCell/bigT))*(I1203*J1203)),IF(OR(F1204="",COUNT(F$2:$F1203)&lt;=pCell),F1203,((pCell/COUNT($F$2:F1203))*F1203)+((1-(pCell/COUNT($F$2:F1203)))*(I1203*J1203)))),I1203),IF(Temp!sts_add=1,IF(H1203="in-sample",IF(Q1203=bigT,((pCell/bigT)*AX1203)+((1-(pCell/bigT))*(I1203+J1203)),IF(OR(F1204="",COUNT($AX$2:AX1203)&lt;=pCell),AX1203,((pCell/COUNT($AX$2:AX1203))*AX1203)+((1-(pCell/COUNT($AX$2:AX1203)))*(I1203+J1203)))),I1203),IF(H1203="in-sample",IF(Q1203=bigT,((pCell/bigT)*AX1203)+((1-(pCell/bigT))*(I1203*J1203)),IF(OR(F1204="",COUNT($AX$2:AX1203)&lt;=pCell),AX1203,((pCell/COUNT($AX$2:AX1203))*AX1203)+((1-(pCell/COUNT($AX$2:AX1203)))*(I1203*J1203)))),I1203)))))))</f>
        <v/>
      </c>
      <c r="J1204" s="31" t="str">
        <f>IF(AND(F1203="",H1203="in-sample"),"",IF(AND(Temp!fhor_indata=1,H1203="out-sample",H1204="out-sample"),J1203,IF(AND(F1204="",H1203="out-sample"),"",IF(AND(Temp!optSeasCoef=0,Temp!sts_add=1),IF(H1203="in-sample",IF(Q1203=bigT,((qCell/bigT)*(I1204-I1203))+((1-(qCell/bigT))*J1203),IF(OR(F1204="",COUNT($F$2:F1203)&lt;=qCell),IF(COUNT($F$2:F1203)=1,0,F1203-F1202),((qCell/COUNT($F$2:F1203))*(I1204-I1203))+((1-(qCell/COUNT($F$2:F1203)))*J1203))),J1203),IF(AND(Temp!optSeasCoef=0,Temp!sts_multp=1),IF(H1203="in-sample",IF(Q1203=bigT,((qCell/bigT)*(I1204/I1203))+((1-(qCell/bigT))*J1203),IF(qCell=0,1,IF(OR(F1204="",COUNT($F$2:F1203)&lt;=qCell),IF(COUNT($F$2:F1203)=1,1,F1203/F1202),((qCell/COUNT($F$2:F1203))*(I1204/I1203))+((1-(qCell/COUNT($F$2:F1203)))*J1203)))),J1203),IF(Temp!sts_add=1,IF(H1203="in-sample",IF(Q1203=bigT,((qCell/bigT)*(I1204-I1203))+((1-(qCell/bigT))*J1203),IF(OR(F1204="",COUNT($AX$2:AX1203)&lt;=qCell),IF(COUNT($AX$2:AX1203)=1,0,AX1203-AX1202),((qCell/COUNT($AX$2:AX1203))*(I1204-I1203))+((1-(qCell/COUNT($AX$2:AX1203)))*J1203))),J1203),IF(H1203="in-sample",IF(Q1203=bigT,((qCell/bigT)*(I1204/I1203))+((1-(qCell/bigT))*J1203),IF(qCell=0,1,IF(OR(F1204="",COUNT($AX$2:AX1203)&lt;=qCell),IF(COUNT($AX$2:AX1203)=1,1,AX1203/AX1202),((qCell/COUNT($AX$2:AX1203))*(I1204/I1203))+((1-(qCell/COUNT($AX$2:AX1203)))*J1203)))),J1203)))))))</f>
        <v/>
      </c>
      <c r="K1204" s="31" t="str">
        <f>IF(H1204="","",IF(AND(Temp!optSeasCoef=0,Temp!sts_add=1),IF(H1204="out-sample",I1204+(Q1204*J1204),I1204+J1204),IF(AND(Temp!optSeasCoef=0,Temp!sts_multp=1),IF(H1204="out-sample",I1204*(J1204^Q1204),I1204*J1204),IF(Temp!sts_add=1,IF(H1204="out-sample",(I1204+(Q1204*J1204))*G1204,(I1204+J1204)*G1204),IF(H1204="out-sample",I1204*(J1204^Q1204)*G1204,I1204*J1204*G1204)))))</f>
        <v/>
      </c>
      <c r="L1204" s="32" t="str">
        <f t="shared" si="128"/>
        <v/>
      </c>
      <c r="M1204" s="32" t="str">
        <f t="shared" si="129"/>
        <v/>
      </c>
      <c r="N1204" s="32" t="str">
        <f t="shared" si="130"/>
        <v/>
      </c>
      <c r="O1204" s="32" t="str">
        <f t="shared" si="131"/>
        <v/>
      </c>
      <c r="P1204" s="32" t="str">
        <f t="shared" si="132"/>
        <v/>
      </c>
      <c r="Q1204" s="3" t="str">
        <f>IF(AND(Temp!fhor_indata=1,F1204="",H1203="in-sample"),1,IF(AND(Temp!fhor_indata=1,H1203="out-sample",Q1203&lt;ATA!XfHor),Q1203+1,IF(F1204="","",IF(AND(H1204="out-sample",H1203="in-sample"),1,IF(AND(H1204="out-sample",H1203="out-sample"),Q1203+1,IF(ISNUMBER(Q1203),Q1203+1,1))))))</f>
        <v/>
      </c>
      <c r="R1204" s="3" t="str">
        <f t="shared" si="126"/>
        <v/>
      </c>
      <c r="S1204" s="6"/>
      <c r="T1204" s="6"/>
      <c r="U1204" s="6"/>
      <c r="V1204" s="6"/>
      <c r="W1204" s="6"/>
      <c r="X1204" s="6"/>
      <c r="Y1204" s="6"/>
      <c r="Z1204" s="6"/>
      <c r="AA1204" s="6"/>
      <c r="AB1204" s="6"/>
      <c r="AC1204" s="6"/>
      <c r="AD1204" s="6"/>
      <c r="AE1204" s="6"/>
      <c r="AF1204" s="6"/>
      <c r="AG1204" s="6"/>
      <c r="AH1204" s="6"/>
      <c r="AI1204" s="6"/>
      <c r="AJ1204" s="6"/>
      <c r="AK1204" s="6"/>
      <c r="AX1204" s="63" t="e">
        <f t="shared" si="127"/>
        <v>#VALUE!</v>
      </c>
    </row>
    <row r="1205" spans="1:50" s="1" customFormat="1" ht="14.25" x14ac:dyDescent="0.2">
      <c r="A1205" s="6"/>
      <c r="B1205" s="6"/>
      <c r="C1205" s="6"/>
      <c r="D1205" s="3"/>
      <c r="E1205" s="70" t="str">
        <f>IF(ATA!E1205="","",ATA!E1205)</f>
        <v/>
      </c>
      <c r="F1205" s="51" t="str">
        <f>IF(ATA!F1205="","",ATA!F1205)</f>
        <v/>
      </c>
      <c r="G1205" s="11" t="str">
        <f>IF(ATA!G1205="","",ATA!G1205)</f>
        <v/>
      </c>
      <c r="H1205" s="55" t="str">
        <f>IF(ATA!H1205="","",ATA!H1205)</f>
        <v/>
      </c>
      <c r="I1205" s="31" t="str">
        <f>IF(AND(F1204="",H1204="in-sample"),"",IF(AND(Temp!fhor_indata=1,H1204="out-sample",H1205="out-sample"),I1204,IF(AND(F1205="",H1204="out-sample"),"",IF(AND(Temp!optSeasCoef=0,Temp!sts_add=1),IF(H1204="in-sample",IF(Q1204=bigT,((pCell/bigT)*F1204)+((1-(pCell/bigT))*(I1204+J1204)),IF(OR(F1205="",COUNT($F$2:F1204)&lt;=pCell),F1204,((pCell/COUNT($F$2:F1204))*F1204)+((1-(pCell/COUNT($F$2:F1204)))*(I1204+J1204)))),I1204),IF(AND(Temp!optSeasCoef=0,Temp!sts_multp=1),IF(H1204="in-sample",IF(Q1204=bigT,((pCell/bigT)*F1204)+((1-(pCell/bigT))*(I1204*J1204)),IF(OR(F1205="",COUNT(F$2:$F1204)&lt;=pCell),F1204,((pCell/COUNT($F$2:F1204))*F1204)+((1-(pCell/COUNT($F$2:F1204)))*(I1204*J1204)))),I1204),IF(Temp!sts_add=1,IF(H1204="in-sample",IF(Q1204=bigT,((pCell/bigT)*AX1204)+((1-(pCell/bigT))*(I1204+J1204)),IF(OR(F1205="",COUNT($AX$2:AX1204)&lt;=pCell),AX1204,((pCell/COUNT($AX$2:AX1204))*AX1204)+((1-(pCell/COUNT($AX$2:AX1204)))*(I1204+J1204)))),I1204),IF(H1204="in-sample",IF(Q1204=bigT,((pCell/bigT)*AX1204)+((1-(pCell/bigT))*(I1204*J1204)),IF(OR(F1205="",COUNT($AX$2:AX1204)&lt;=pCell),AX1204,((pCell/COUNT($AX$2:AX1204))*AX1204)+((1-(pCell/COUNT($AX$2:AX1204)))*(I1204*J1204)))),I1204)))))))</f>
        <v/>
      </c>
      <c r="J1205" s="31" t="str">
        <f>IF(AND(F1204="",H1204="in-sample"),"",IF(AND(Temp!fhor_indata=1,H1204="out-sample",H1205="out-sample"),J1204,IF(AND(F1205="",H1204="out-sample"),"",IF(AND(Temp!optSeasCoef=0,Temp!sts_add=1),IF(H1204="in-sample",IF(Q1204=bigT,((qCell/bigT)*(I1205-I1204))+((1-(qCell/bigT))*J1204),IF(OR(F1205="",COUNT($F$2:F1204)&lt;=qCell),IF(COUNT($F$2:F1204)=1,0,F1204-F1203),((qCell/COUNT($F$2:F1204))*(I1205-I1204))+((1-(qCell/COUNT($F$2:F1204)))*J1204))),J1204),IF(AND(Temp!optSeasCoef=0,Temp!sts_multp=1),IF(H1204="in-sample",IF(Q1204=bigT,((qCell/bigT)*(I1205/I1204))+((1-(qCell/bigT))*J1204),IF(qCell=0,1,IF(OR(F1205="",COUNT($F$2:F1204)&lt;=qCell),IF(COUNT($F$2:F1204)=1,1,F1204/F1203),((qCell/COUNT($F$2:F1204))*(I1205/I1204))+((1-(qCell/COUNT($F$2:F1204)))*J1204)))),J1204),IF(Temp!sts_add=1,IF(H1204="in-sample",IF(Q1204=bigT,((qCell/bigT)*(I1205-I1204))+((1-(qCell/bigT))*J1204),IF(OR(F1205="",COUNT($AX$2:AX1204)&lt;=qCell),IF(COUNT($AX$2:AX1204)=1,0,AX1204-AX1203),((qCell/COUNT($AX$2:AX1204))*(I1205-I1204))+((1-(qCell/COUNT($AX$2:AX1204)))*J1204))),J1204),IF(H1204="in-sample",IF(Q1204=bigT,((qCell/bigT)*(I1205/I1204))+((1-(qCell/bigT))*J1204),IF(qCell=0,1,IF(OR(F1205="",COUNT($AX$2:AX1204)&lt;=qCell),IF(COUNT($AX$2:AX1204)=1,1,AX1204/AX1203),((qCell/COUNT($AX$2:AX1204))*(I1205/I1204))+((1-(qCell/COUNT($AX$2:AX1204)))*J1204)))),J1204)))))))</f>
        <v/>
      </c>
      <c r="K1205" s="31" t="str">
        <f>IF(H1205="","",IF(AND(Temp!optSeasCoef=0,Temp!sts_add=1),IF(H1205="out-sample",I1205+(Q1205*J1205),I1205+J1205),IF(AND(Temp!optSeasCoef=0,Temp!sts_multp=1),IF(H1205="out-sample",I1205*(J1205^Q1205),I1205*J1205),IF(Temp!sts_add=1,IF(H1205="out-sample",(I1205+(Q1205*J1205))*G1205,(I1205+J1205)*G1205),IF(H1205="out-sample",I1205*(J1205^Q1205)*G1205,I1205*J1205*G1205)))))</f>
        <v/>
      </c>
      <c r="L1205" s="32" t="str">
        <f t="shared" si="128"/>
        <v/>
      </c>
      <c r="M1205" s="32" t="str">
        <f t="shared" si="129"/>
        <v/>
      </c>
      <c r="N1205" s="32" t="str">
        <f t="shared" si="130"/>
        <v/>
      </c>
      <c r="O1205" s="32" t="str">
        <f t="shared" si="131"/>
        <v/>
      </c>
      <c r="P1205" s="32" t="str">
        <f t="shared" si="132"/>
        <v/>
      </c>
      <c r="Q1205" s="3" t="str">
        <f>IF(AND(Temp!fhor_indata=1,F1205="",H1204="in-sample"),1,IF(AND(Temp!fhor_indata=1,H1204="out-sample",Q1204&lt;ATA!XfHor),Q1204+1,IF(F1205="","",IF(AND(H1205="out-sample",H1204="in-sample"),1,IF(AND(H1205="out-sample",H1204="out-sample"),Q1204+1,IF(ISNUMBER(Q1204),Q1204+1,1))))))</f>
        <v/>
      </c>
      <c r="R1205" s="3" t="str">
        <f t="shared" si="126"/>
        <v/>
      </c>
      <c r="S1205" s="6"/>
      <c r="T1205" s="6"/>
      <c r="U1205" s="6"/>
      <c r="V1205" s="6"/>
      <c r="W1205" s="6"/>
      <c r="X1205" s="6"/>
      <c r="Y1205" s="6"/>
      <c r="Z1205" s="6"/>
      <c r="AA1205" s="6"/>
      <c r="AB1205" s="6"/>
      <c r="AC1205" s="6"/>
      <c r="AD1205" s="6"/>
      <c r="AE1205" s="6"/>
      <c r="AF1205" s="6"/>
      <c r="AG1205" s="6"/>
      <c r="AH1205" s="6"/>
      <c r="AI1205" s="6"/>
      <c r="AJ1205" s="6"/>
      <c r="AK1205" s="6"/>
      <c r="AX1205" s="63" t="e">
        <f t="shared" si="127"/>
        <v>#VALUE!</v>
      </c>
    </row>
    <row r="1206" spans="1:50" s="1" customFormat="1" ht="14.25" x14ac:dyDescent="0.2">
      <c r="A1206" s="6"/>
      <c r="B1206" s="6"/>
      <c r="C1206" s="6"/>
      <c r="D1206" s="3"/>
      <c r="E1206" s="70" t="str">
        <f>IF(ATA!E1206="","",ATA!E1206)</f>
        <v/>
      </c>
      <c r="F1206" s="51" t="str">
        <f>IF(ATA!F1206="","",ATA!F1206)</f>
        <v/>
      </c>
      <c r="G1206" s="11" t="str">
        <f>IF(ATA!G1206="","",ATA!G1206)</f>
        <v/>
      </c>
      <c r="H1206" s="55" t="str">
        <f>IF(ATA!H1206="","",ATA!H1206)</f>
        <v/>
      </c>
      <c r="I1206" s="31" t="str">
        <f>IF(AND(F1205="",H1205="in-sample"),"",IF(AND(Temp!fhor_indata=1,H1205="out-sample",H1206="out-sample"),I1205,IF(AND(F1206="",H1205="out-sample"),"",IF(AND(Temp!optSeasCoef=0,Temp!sts_add=1),IF(H1205="in-sample",IF(Q1205=bigT,((pCell/bigT)*F1205)+((1-(pCell/bigT))*(I1205+J1205)),IF(OR(F1206="",COUNT($F$2:F1205)&lt;=pCell),F1205,((pCell/COUNT($F$2:F1205))*F1205)+((1-(pCell/COUNT($F$2:F1205)))*(I1205+J1205)))),I1205),IF(AND(Temp!optSeasCoef=0,Temp!sts_multp=1),IF(H1205="in-sample",IF(Q1205=bigT,((pCell/bigT)*F1205)+((1-(pCell/bigT))*(I1205*J1205)),IF(OR(F1206="",COUNT(F$2:$F1205)&lt;=pCell),F1205,((pCell/COUNT($F$2:F1205))*F1205)+((1-(pCell/COUNT($F$2:F1205)))*(I1205*J1205)))),I1205),IF(Temp!sts_add=1,IF(H1205="in-sample",IF(Q1205=bigT,((pCell/bigT)*AX1205)+((1-(pCell/bigT))*(I1205+J1205)),IF(OR(F1206="",COUNT($AX$2:AX1205)&lt;=pCell),AX1205,((pCell/COUNT($AX$2:AX1205))*AX1205)+((1-(pCell/COUNT($AX$2:AX1205)))*(I1205+J1205)))),I1205),IF(H1205="in-sample",IF(Q1205=bigT,((pCell/bigT)*AX1205)+((1-(pCell/bigT))*(I1205*J1205)),IF(OR(F1206="",COUNT($AX$2:AX1205)&lt;=pCell),AX1205,((pCell/COUNT($AX$2:AX1205))*AX1205)+((1-(pCell/COUNT($AX$2:AX1205)))*(I1205*J1205)))),I1205)))))))</f>
        <v/>
      </c>
      <c r="J1206" s="31" t="str">
        <f>IF(AND(F1205="",H1205="in-sample"),"",IF(AND(Temp!fhor_indata=1,H1205="out-sample",H1206="out-sample"),J1205,IF(AND(F1206="",H1205="out-sample"),"",IF(AND(Temp!optSeasCoef=0,Temp!sts_add=1),IF(H1205="in-sample",IF(Q1205=bigT,((qCell/bigT)*(I1206-I1205))+((1-(qCell/bigT))*J1205),IF(OR(F1206="",COUNT($F$2:F1205)&lt;=qCell),IF(COUNT($F$2:F1205)=1,0,F1205-F1204),((qCell/COUNT($F$2:F1205))*(I1206-I1205))+((1-(qCell/COUNT($F$2:F1205)))*J1205))),J1205),IF(AND(Temp!optSeasCoef=0,Temp!sts_multp=1),IF(H1205="in-sample",IF(Q1205=bigT,((qCell/bigT)*(I1206/I1205))+((1-(qCell/bigT))*J1205),IF(qCell=0,1,IF(OR(F1206="",COUNT($F$2:F1205)&lt;=qCell),IF(COUNT($F$2:F1205)=1,1,F1205/F1204),((qCell/COUNT($F$2:F1205))*(I1206/I1205))+((1-(qCell/COUNT($F$2:F1205)))*J1205)))),J1205),IF(Temp!sts_add=1,IF(H1205="in-sample",IF(Q1205=bigT,((qCell/bigT)*(I1206-I1205))+((1-(qCell/bigT))*J1205),IF(OR(F1206="",COUNT($AX$2:AX1205)&lt;=qCell),IF(COUNT($AX$2:AX1205)=1,0,AX1205-AX1204),((qCell/COUNT($AX$2:AX1205))*(I1206-I1205))+((1-(qCell/COUNT($AX$2:AX1205)))*J1205))),J1205),IF(H1205="in-sample",IF(Q1205=bigT,((qCell/bigT)*(I1206/I1205))+((1-(qCell/bigT))*J1205),IF(qCell=0,1,IF(OR(F1206="",COUNT($AX$2:AX1205)&lt;=qCell),IF(COUNT($AX$2:AX1205)=1,1,AX1205/AX1204),((qCell/COUNT($AX$2:AX1205))*(I1206/I1205))+((1-(qCell/COUNT($AX$2:AX1205)))*J1205)))),J1205)))))))</f>
        <v/>
      </c>
      <c r="K1206" s="31" t="str">
        <f>IF(H1206="","",IF(AND(Temp!optSeasCoef=0,Temp!sts_add=1),IF(H1206="out-sample",I1206+(Q1206*J1206),I1206+J1206),IF(AND(Temp!optSeasCoef=0,Temp!sts_multp=1),IF(H1206="out-sample",I1206*(J1206^Q1206),I1206*J1206),IF(Temp!sts_add=1,IF(H1206="out-sample",(I1206+(Q1206*J1206))*G1206,(I1206+J1206)*G1206),IF(H1206="out-sample",I1206*(J1206^Q1206)*G1206,I1206*J1206*G1206)))))</f>
        <v/>
      </c>
      <c r="L1206" s="32" t="str">
        <f t="shared" si="128"/>
        <v/>
      </c>
      <c r="M1206" s="32" t="str">
        <f t="shared" si="129"/>
        <v/>
      </c>
      <c r="N1206" s="32" t="str">
        <f t="shared" si="130"/>
        <v/>
      </c>
      <c r="O1206" s="32" t="str">
        <f t="shared" si="131"/>
        <v/>
      </c>
      <c r="P1206" s="32" t="str">
        <f t="shared" si="132"/>
        <v/>
      </c>
      <c r="Q1206" s="3" t="str">
        <f>IF(AND(Temp!fhor_indata=1,F1206="",H1205="in-sample"),1,IF(AND(Temp!fhor_indata=1,H1205="out-sample",Q1205&lt;ATA!XfHor),Q1205+1,IF(F1206="","",IF(AND(H1206="out-sample",H1205="in-sample"),1,IF(AND(H1206="out-sample",H1205="out-sample"),Q1205+1,IF(ISNUMBER(Q1205),Q1205+1,1))))))</f>
        <v/>
      </c>
      <c r="R1206" s="3" t="str">
        <f t="shared" si="126"/>
        <v/>
      </c>
      <c r="S1206" s="6"/>
      <c r="T1206" s="6"/>
      <c r="U1206" s="6"/>
      <c r="V1206" s="6"/>
      <c r="W1206" s="6"/>
      <c r="X1206" s="6"/>
      <c r="Y1206" s="6"/>
      <c r="Z1206" s="6"/>
      <c r="AA1206" s="6"/>
      <c r="AB1206" s="6"/>
      <c r="AC1206" s="6"/>
      <c r="AD1206" s="6"/>
      <c r="AE1206" s="6"/>
      <c r="AF1206" s="6"/>
      <c r="AG1206" s="6"/>
      <c r="AH1206" s="6"/>
      <c r="AI1206" s="6"/>
      <c r="AJ1206" s="6"/>
      <c r="AK1206" s="6"/>
      <c r="AX1206" s="63" t="e">
        <f t="shared" si="127"/>
        <v>#VALUE!</v>
      </c>
    </row>
    <row r="1207" spans="1:50" s="1" customFormat="1" ht="14.25" x14ac:dyDescent="0.2">
      <c r="A1207" s="6"/>
      <c r="B1207" s="6"/>
      <c r="C1207" s="6"/>
      <c r="D1207" s="3"/>
      <c r="E1207" s="70" t="str">
        <f>IF(ATA!E1207="","",ATA!E1207)</f>
        <v/>
      </c>
      <c r="F1207" s="51" t="str">
        <f>IF(ATA!F1207="","",ATA!F1207)</f>
        <v/>
      </c>
      <c r="G1207" s="11" t="str">
        <f>IF(ATA!G1207="","",ATA!G1207)</f>
        <v/>
      </c>
      <c r="H1207" s="55" t="str">
        <f>IF(ATA!H1207="","",ATA!H1207)</f>
        <v/>
      </c>
      <c r="I1207" s="31" t="str">
        <f>IF(AND(F1206="",H1206="in-sample"),"",IF(AND(Temp!fhor_indata=1,H1206="out-sample",H1207="out-sample"),I1206,IF(AND(F1207="",H1206="out-sample"),"",IF(AND(Temp!optSeasCoef=0,Temp!sts_add=1),IF(H1206="in-sample",IF(Q1206=bigT,((pCell/bigT)*F1206)+((1-(pCell/bigT))*(I1206+J1206)),IF(OR(F1207="",COUNT($F$2:F1206)&lt;=pCell),F1206,((pCell/COUNT($F$2:F1206))*F1206)+((1-(pCell/COUNT($F$2:F1206)))*(I1206+J1206)))),I1206),IF(AND(Temp!optSeasCoef=0,Temp!sts_multp=1),IF(H1206="in-sample",IF(Q1206=bigT,((pCell/bigT)*F1206)+((1-(pCell/bigT))*(I1206*J1206)),IF(OR(F1207="",COUNT(F$2:$F1206)&lt;=pCell),F1206,((pCell/COUNT($F$2:F1206))*F1206)+((1-(pCell/COUNT($F$2:F1206)))*(I1206*J1206)))),I1206),IF(Temp!sts_add=1,IF(H1206="in-sample",IF(Q1206=bigT,((pCell/bigT)*AX1206)+((1-(pCell/bigT))*(I1206+J1206)),IF(OR(F1207="",COUNT($AX$2:AX1206)&lt;=pCell),AX1206,((pCell/COUNT($AX$2:AX1206))*AX1206)+((1-(pCell/COUNT($AX$2:AX1206)))*(I1206+J1206)))),I1206),IF(H1206="in-sample",IF(Q1206=bigT,((pCell/bigT)*AX1206)+((1-(pCell/bigT))*(I1206*J1206)),IF(OR(F1207="",COUNT($AX$2:AX1206)&lt;=pCell),AX1206,((pCell/COUNT($AX$2:AX1206))*AX1206)+((1-(pCell/COUNT($AX$2:AX1206)))*(I1206*J1206)))),I1206)))))))</f>
        <v/>
      </c>
      <c r="J1207" s="31" t="str">
        <f>IF(AND(F1206="",H1206="in-sample"),"",IF(AND(Temp!fhor_indata=1,H1206="out-sample",H1207="out-sample"),J1206,IF(AND(F1207="",H1206="out-sample"),"",IF(AND(Temp!optSeasCoef=0,Temp!sts_add=1),IF(H1206="in-sample",IF(Q1206=bigT,((qCell/bigT)*(I1207-I1206))+((1-(qCell/bigT))*J1206),IF(OR(F1207="",COUNT($F$2:F1206)&lt;=qCell),IF(COUNT($F$2:F1206)=1,0,F1206-F1205),((qCell/COUNT($F$2:F1206))*(I1207-I1206))+((1-(qCell/COUNT($F$2:F1206)))*J1206))),J1206),IF(AND(Temp!optSeasCoef=0,Temp!sts_multp=1),IF(H1206="in-sample",IF(Q1206=bigT,((qCell/bigT)*(I1207/I1206))+((1-(qCell/bigT))*J1206),IF(qCell=0,1,IF(OR(F1207="",COUNT($F$2:F1206)&lt;=qCell),IF(COUNT($F$2:F1206)=1,1,F1206/F1205),((qCell/COUNT($F$2:F1206))*(I1207/I1206))+((1-(qCell/COUNT($F$2:F1206)))*J1206)))),J1206),IF(Temp!sts_add=1,IF(H1206="in-sample",IF(Q1206=bigT,((qCell/bigT)*(I1207-I1206))+((1-(qCell/bigT))*J1206),IF(OR(F1207="",COUNT($AX$2:AX1206)&lt;=qCell),IF(COUNT($AX$2:AX1206)=1,0,AX1206-AX1205),((qCell/COUNT($AX$2:AX1206))*(I1207-I1206))+((1-(qCell/COUNT($AX$2:AX1206)))*J1206))),J1206),IF(H1206="in-sample",IF(Q1206=bigT,((qCell/bigT)*(I1207/I1206))+((1-(qCell/bigT))*J1206),IF(qCell=0,1,IF(OR(F1207="",COUNT($AX$2:AX1206)&lt;=qCell),IF(COUNT($AX$2:AX1206)=1,1,AX1206/AX1205),((qCell/COUNT($AX$2:AX1206))*(I1207/I1206))+((1-(qCell/COUNT($AX$2:AX1206)))*J1206)))),J1206)))))))</f>
        <v/>
      </c>
      <c r="K1207" s="31" t="str">
        <f>IF(H1207="","",IF(AND(Temp!optSeasCoef=0,Temp!sts_add=1),IF(H1207="out-sample",I1207+(Q1207*J1207),I1207+J1207),IF(AND(Temp!optSeasCoef=0,Temp!sts_multp=1),IF(H1207="out-sample",I1207*(J1207^Q1207),I1207*J1207),IF(Temp!sts_add=1,IF(H1207="out-sample",(I1207+(Q1207*J1207))*G1207,(I1207+J1207)*G1207),IF(H1207="out-sample",I1207*(J1207^Q1207)*G1207,I1207*J1207*G1207)))))</f>
        <v/>
      </c>
      <c r="L1207" s="32" t="str">
        <f t="shared" si="128"/>
        <v/>
      </c>
      <c r="M1207" s="32" t="str">
        <f t="shared" si="129"/>
        <v/>
      </c>
      <c r="N1207" s="32" t="str">
        <f t="shared" si="130"/>
        <v/>
      </c>
      <c r="O1207" s="32" t="str">
        <f t="shared" si="131"/>
        <v/>
      </c>
      <c r="P1207" s="32" t="str">
        <f t="shared" si="132"/>
        <v/>
      </c>
      <c r="Q1207" s="3" t="str">
        <f>IF(AND(Temp!fhor_indata=1,F1207="",H1206="in-sample"),1,IF(AND(Temp!fhor_indata=1,H1206="out-sample",Q1206&lt;ATA!XfHor),Q1206+1,IF(F1207="","",IF(AND(H1207="out-sample",H1206="in-sample"),1,IF(AND(H1207="out-sample",H1206="out-sample"),Q1206+1,IF(ISNUMBER(Q1206),Q1206+1,1))))))</f>
        <v/>
      </c>
      <c r="R1207" s="3" t="str">
        <f t="shared" si="126"/>
        <v/>
      </c>
      <c r="S1207" s="6"/>
      <c r="T1207" s="6"/>
      <c r="U1207" s="6"/>
      <c r="V1207" s="6"/>
      <c r="W1207" s="6"/>
      <c r="X1207" s="6"/>
      <c r="Y1207" s="6"/>
      <c r="Z1207" s="6"/>
      <c r="AA1207" s="6"/>
      <c r="AB1207" s="6"/>
      <c r="AC1207" s="6"/>
      <c r="AD1207" s="6"/>
      <c r="AE1207" s="6"/>
      <c r="AF1207" s="6"/>
      <c r="AG1207" s="6"/>
      <c r="AH1207" s="6"/>
      <c r="AI1207" s="6"/>
      <c r="AJ1207" s="6"/>
      <c r="AK1207" s="6"/>
      <c r="AX1207" s="63" t="e">
        <f t="shared" si="127"/>
        <v>#VALUE!</v>
      </c>
    </row>
    <row r="1208" spans="1:50" s="1" customFormat="1" ht="14.25" x14ac:dyDescent="0.2">
      <c r="A1208" s="6"/>
      <c r="B1208" s="6"/>
      <c r="C1208" s="6"/>
      <c r="D1208" s="3"/>
      <c r="E1208" s="70" t="str">
        <f>IF(ATA!E1208="","",ATA!E1208)</f>
        <v/>
      </c>
      <c r="F1208" s="51" t="str">
        <f>IF(ATA!F1208="","",ATA!F1208)</f>
        <v/>
      </c>
      <c r="G1208" s="11" t="str">
        <f>IF(ATA!G1208="","",ATA!G1208)</f>
        <v/>
      </c>
      <c r="H1208" s="55" t="str">
        <f>IF(ATA!H1208="","",ATA!H1208)</f>
        <v/>
      </c>
      <c r="I1208" s="31" t="str">
        <f>IF(AND(F1207="",H1207="in-sample"),"",IF(AND(Temp!fhor_indata=1,H1207="out-sample",H1208="out-sample"),I1207,IF(AND(F1208="",H1207="out-sample"),"",IF(AND(Temp!optSeasCoef=0,Temp!sts_add=1),IF(H1207="in-sample",IF(Q1207=bigT,((pCell/bigT)*F1207)+((1-(pCell/bigT))*(I1207+J1207)),IF(OR(F1208="",COUNT($F$2:F1207)&lt;=pCell),F1207,((pCell/COUNT($F$2:F1207))*F1207)+((1-(pCell/COUNT($F$2:F1207)))*(I1207+J1207)))),I1207),IF(AND(Temp!optSeasCoef=0,Temp!sts_multp=1),IF(H1207="in-sample",IF(Q1207=bigT,((pCell/bigT)*F1207)+((1-(pCell/bigT))*(I1207*J1207)),IF(OR(F1208="",COUNT(F$2:$F1207)&lt;=pCell),F1207,((pCell/COUNT($F$2:F1207))*F1207)+((1-(pCell/COUNT($F$2:F1207)))*(I1207*J1207)))),I1207),IF(Temp!sts_add=1,IF(H1207="in-sample",IF(Q1207=bigT,((pCell/bigT)*AX1207)+((1-(pCell/bigT))*(I1207+J1207)),IF(OR(F1208="",COUNT($AX$2:AX1207)&lt;=pCell),AX1207,((pCell/COUNT($AX$2:AX1207))*AX1207)+((1-(pCell/COUNT($AX$2:AX1207)))*(I1207+J1207)))),I1207),IF(H1207="in-sample",IF(Q1207=bigT,((pCell/bigT)*AX1207)+((1-(pCell/bigT))*(I1207*J1207)),IF(OR(F1208="",COUNT($AX$2:AX1207)&lt;=pCell),AX1207,((pCell/COUNT($AX$2:AX1207))*AX1207)+((1-(pCell/COUNT($AX$2:AX1207)))*(I1207*J1207)))),I1207)))))))</f>
        <v/>
      </c>
      <c r="J1208" s="31" t="str">
        <f>IF(AND(F1207="",H1207="in-sample"),"",IF(AND(Temp!fhor_indata=1,H1207="out-sample",H1208="out-sample"),J1207,IF(AND(F1208="",H1207="out-sample"),"",IF(AND(Temp!optSeasCoef=0,Temp!sts_add=1),IF(H1207="in-sample",IF(Q1207=bigT,((qCell/bigT)*(I1208-I1207))+((1-(qCell/bigT))*J1207),IF(OR(F1208="",COUNT($F$2:F1207)&lt;=qCell),IF(COUNT($F$2:F1207)=1,0,F1207-F1206),((qCell/COUNT($F$2:F1207))*(I1208-I1207))+((1-(qCell/COUNT($F$2:F1207)))*J1207))),J1207),IF(AND(Temp!optSeasCoef=0,Temp!sts_multp=1),IF(H1207="in-sample",IF(Q1207=bigT,((qCell/bigT)*(I1208/I1207))+((1-(qCell/bigT))*J1207),IF(qCell=0,1,IF(OR(F1208="",COUNT($F$2:F1207)&lt;=qCell),IF(COUNT($F$2:F1207)=1,1,F1207/F1206),((qCell/COUNT($F$2:F1207))*(I1208/I1207))+((1-(qCell/COUNT($F$2:F1207)))*J1207)))),J1207),IF(Temp!sts_add=1,IF(H1207="in-sample",IF(Q1207=bigT,((qCell/bigT)*(I1208-I1207))+((1-(qCell/bigT))*J1207),IF(OR(F1208="",COUNT($AX$2:AX1207)&lt;=qCell),IF(COUNT($AX$2:AX1207)=1,0,AX1207-AX1206),((qCell/COUNT($AX$2:AX1207))*(I1208-I1207))+((1-(qCell/COUNT($AX$2:AX1207)))*J1207))),J1207),IF(H1207="in-sample",IF(Q1207=bigT,((qCell/bigT)*(I1208/I1207))+((1-(qCell/bigT))*J1207),IF(qCell=0,1,IF(OR(F1208="",COUNT($AX$2:AX1207)&lt;=qCell),IF(COUNT($AX$2:AX1207)=1,1,AX1207/AX1206),((qCell/COUNT($AX$2:AX1207))*(I1208/I1207))+((1-(qCell/COUNT($AX$2:AX1207)))*J1207)))),J1207)))))))</f>
        <v/>
      </c>
      <c r="K1208" s="31" t="str">
        <f>IF(H1208="","",IF(AND(Temp!optSeasCoef=0,Temp!sts_add=1),IF(H1208="out-sample",I1208+(Q1208*J1208),I1208+J1208),IF(AND(Temp!optSeasCoef=0,Temp!sts_multp=1),IF(H1208="out-sample",I1208*(J1208^Q1208),I1208*J1208),IF(Temp!sts_add=1,IF(H1208="out-sample",(I1208+(Q1208*J1208))*G1208,(I1208+J1208)*G1208),IF(H1208="out-sample",I1208*(J1208^Q1208)*G1208,I1208*J1208*G1208)))))</f>
        <v/>
      </c>
      <c r="L1208" s="32" t="str">
        <f t="shared" si="128"/>
        <v/>
      </c>
      <c r="M1208" s="32" t="str">
        <f t="shared" si="129"/>
        <v/>
      </c>
      <c r="N1208" s="32" t="str">
        <f t="shared" si="130"/>
        <v/>
      </c>
      <c r="O1208" s="32" t="str">
        <f t="shared" si="131"/>
        <v/>
      </c>
      <c r="P1208" s="32" t="str">
        <f t="shared" si="132"/>
        <v/>
      </c>
      <c r="Q1208" s="3" t="str">
        <f>IF(AND(Temp!fhor_indata=1,F1208="",H1207="in-sample"),1,IF(AND(Temp!fhor_indata=1,H1207="out-sample",Q1207&lt;ATA!XfHor),Q1207+1,IF(F1208="","",IF(AND(H1208="out-sample",H1207="in-sample"),1,IF(AND(H1208="out-sample",H1207="out-sample"),Q1207+1,IF(ISNUMBER(Q1207),Q1207+1,1))))))</f>
        <v/>
      </c>
      <c r="R1208" s="3" t="str">
        <f t="shared" si="126"/>
        <v/>
      </c>
      <c r="S1208" s="6"/>
      <c r="T1208" s="6"/>
      <c r="U1208" s="6"/>
      <c r="V1208" s="6"/>
      <c r="W1208" s="6"/>
      <c r="X1208" s="6"/>
      <c r="Y1208" s="6"/>
      <c r="Z1208" s="6"/>
      <c r="AA1208" s="6"/>
      <c r="AB1208" s="6"/>
      <c r="AC1208" s="6"/>
      <c r="AD1208" s="6"/>
      <c r="AE1208" s="6"/>
      <c r="AF1208" s="6"/>
      <c r="AG1208" s="6"/>
      <c r="AH1208" s="6"/>
      <c r="AI1208" s="6"/>
      <c r="AJ1208" s="6"/>
      <c r="AK1208" s="6"/>
      <c r="AX1208" s="63" t="e">
        <f t="shared" si="127"/>
        <v>#VALUE!</v>
      </c>
    </row>
    <row r="1209" spans="1:50" s="1" customFormat="1" ht="14.25" x14ac:dyDescent="0.2">
      <c r="A1209" s="6"/>
      <c r="B1209" s="6"/>
      <c r="C1209" s="6"/>
      <c r="D1209" s="3"/>
      <c r="E1209" s="70" t="str">
        <f>IF(ATA!E1209="","",ATA!E1209)</f>
        <v/>
      </c>
      <c r="F1209" s="51" t="str">
        <f>IF(ATA!F1209="","",ATA!F1209)</f>
        <v/>
      </c>
      <c r="G1209" s="11" t="str">
        <f>IF(ATA!G1209="","",ATA!G1209)</f>
        <v/>
      </c>
      <c r="H1209" s="55" t="str">
        <f>IF(ATA!H1209="","",ATA!H1209)</f>
        <v/>
      </c>
      <c r="I1209" s="31" t="str">
        <f>IF(AND(F1208="",H1208="in-sample"),"",IF(AND(Temp!fhor_indata=1,H1208="out-sample",H1209="out-sample"),I1208,IF(AND(F1209="",H1208="out-sample"),"",IF(AND(Temp!optSeasCoef=0,Temp!sts_add=1),IF(H1208="in-sample",IF(Q1208=bigT,((pCell/bigT)*F1208)+((1-(pCell/bigT))*(I1208+J1208)),IF(OR(F1209="",COUNT($F$2:F1208)&lt;=pCell),F1208,((pCell/COUNT($F$2:F1208))*F1208)+((1-(pCell/COUNT($F$2:F1208)))*(I1208+J1208)))),I1208),IF(AND(Temp!optSeasCoef=0,Temp!sts_multp=1),IF(H1208="in-sample",IF(Q1208=bigT,((pCell/bigT)*F1208)+((1-(pCell/bigT))*(I1208*J1208)),IF(OR(F1209="",COUNT(F$2:$F1208)&lt;=pCell),F1208,((pCell/COUNT($F$2:F1208))*F1208)+((1-(pCell/COUNT($F$2:F1208)))*(I1208*J1208)))),I1208),IF(Temp!sts_add=1,IF(H1208="in-sample",IF(Q1208=bigT,((pCell/bigT)*AX1208)+((1-(pCell/bigT))*(I1208+J1208)),IF(OR(F1209="",COUNT($AX$2:AX1208)&lt;=pCell),AX1208,((pCell/COUNT($AX$2:AX1208))*AX1208)+((1-(pCell/COUNT($AX$2:AX1208)))*(I1208+J1208)))),I1208),IF(H1208="in-sample",IF(Q1208=bigT,((pCell/bigT)*AX1208)+((1-(pCell/bigT))*(I1208*J1208)),IF(OR(F1209="",COUNT($AX$2:AX1208)&lt;=pCell),AX1208,((pCell/COUNT($AX$2:AX1208))*AX1208)+((1-(pCell/COUNT($AX$2:AX1208)))*(I1208*J1208)))),I1208)))))))</f>
        <v/>
      </c>
      <c r="J1209" s="31" t="str">
        <f>IF(AND(F1208="",H1208="in-sample"),"",IF(AND(Temp!fhor_indata=1,H1208="out-sample",H1209="out-sample"),J1208,IF(AND(F1209="",H1208="out-sample"),"",IF(AND(Temp!optSeasCoef=0,Temp!sts_add=1),IF(H1208="in-sample",IF(Q1208=bigT,((qCell/bigT)*(I1209-I1208))+((1-(qCell/bigT))*J1208),IF(OR(F1209="",COUNT($F$2:F1208)&lt;=qCell),IF(COUNT($F$2:F1208)=1,0,F1208-F1207),((qCell/COUNT($F$2:F1208))*(I1209-I1208))+((1-(qCell/COUNT($F$2:F1208)))*J1208))),J1208),IF(AND(Temp!optSeasCoef=0,Temp!sts_multp=1),IF(H1208="in-sample",IF(Q1208=bigT,((qCell/bigT)*(I1209/I1208))+((1-(qCell/bigT))*J1208),IF(qCell=0,1,IF(OR(F1209="",COUNT($F$2:F1208)&lt;=qCell),IF(COUNT($F$2:F1208)=1,1,F1208/F1207),((qCell/COUNT($F$2:F1208))*(I1209/I1208))+((1-(qCell/COUNT($F$2:F1208)))*J1208)))),J1208),IF(Temp!sts_add=1,IF(H1208="in-sample",IF(Q1208=bigT,((qCell/bigT)*(I1209-I1208))+((1-(qCell/bigT))*J1208),IF(OR(F1209="",COUNT($AX$2:AX1208)&lt;=qCell),IF(COUNT($AX$2:AX1208)=1,0,AX1208-AX1207),((qCell/COUNT($AX$2:AX1208))*(I1209-I1208))+((1-(qCell/COUNT($AX$2:AX1208)))*J1208))),J1208),IF(H1208="in-sample",IF(Q1208=bigT,((qCell/bigT)*(I1209/I1208))+((1-(qCell/bigT))*J1208),IF(qCell=0,1,IF(OR(F1209="",COUNT($AX$2:AX1208)&lt;=qCell),IF(COUNT($AX$2:AX1208)=1,1,AX1208/AX1207),((qCell/COUNT($AX$2:AX1208))*(I1209/I1208))+((1-(qCell/COUNT($AX$2:AX1208)))*J1208)))),J1208)))))))</f>
        <v/>
      </c>
      <c r="K1209" s="31" t="str">
        <f>IF(H1209="","",IF(AND(Temp!optSeasCoef=0,Temp!sts_add=1),IF(H1209="out-sample",I1209+(Q1209*J1209),I1209+J1209),IF(AND(Temp!optSeasCoef=0,Temp!sts_multp=1),IF(H1209="out-sample",I1209*(J1209^Q1209),I1209*J1209),IF(Temp!sts_add=1,IF(H1209="out-sample",(I1209+(Q1209*J1209))*G1209,(I1209+J1209)*G1209),IF(H1209="out-sample",I1209*(J1209^Q1209)*G1209,I1209*J1209*G1209)))))</f>
        <v/>
      </c>
      <c r="L1209" s="32" t="str">
        <f t="shared" si="128"/>
        <v/>
      </c>
      <c r="M1209" s="32" t="str">
        <f t="shared" si="129"/>
        <v/>
      </c>
      <c r="N1209" s="32" t="str">
        <f t="shared" si="130"/>
        <v/>
      </c>
      <c r="O1209" s="32" t="str">
        <f t="shared" si="131"/>
        <v/>
      </c>
      <c r="P1209" s="32" t="str">
        <f t="shared" si="132"/>
        <v/>
      </c>
      <c r="Q1209" s="3" t="str">
        <f>IF(AND(Temp!fhor_indata=1,F1209="",H1208="in-sample"),1,IF(AND(Temp!fhor_indata=1,H1208="out-sample",Q1208&lt;ATA!XfHor),Q1208+1,IF(F1209="","",IF(AND(H1209="out-sample",H1208="in-sample"),1,IF(AND(H1209="out-sample",H1208="out-sample"),Q1208+1,IF(ISNUMBER(Q1208),Q1208+1,1))))))</f>
        <v/>
      </c>
      <c r="R1209" s="3" t="str">
        <f t="shared" si="126"/>
        <v/>
      </c>
      <c r="S1209" s="6"/>
      <c r="T1209" s="6"/>
      <c r="U1209" s="6"/>
      <c r="V1209" s="6"/>
      <c r="W1209" s="6"/>
      <c r="X1209" s="6"/>
      <c r="Y1209" s="6"/>
      <c r="Z1209" s="6"/>
      <c r="AA1209" s="6"/>
      <c r="AB1209" s="6"/>
      <c r="AC1209" s="6"/>
      <c r="AD1209" s="6"/>
      <c r="AE1209" s="6"/>
      <c r="AF1209" s="6"/>
      <c r="AG1209" s="6"/>
      <c r="AH1209" s="6"/>
      <c r="AI1209" s="6"/>
      <c r="AJ1209" s="6"/>
      <c r="AK1209" s="6"/>
      <c r="AX1209" s="63" t="e">
        <f t="shared" si="127"/>
        <v>#VALUE!</v>
      </c>
    </row>
    <row r="1210" spans="1:50" s="1" customFormat="1" ht="14.25" x14ac:dyDescent="0.2">
      <c r="A1210" s="6"/>
      <c r="B1210" s="6"/>
      <c r="C1210" s="6"/>
      <c r="D1210" s="3"/>
      <c r="E1210" s="70" t="str">
        <f>IF(ATA!E1210="","",ATA!E1210)</f>
        <v/>
      </c>
      <c r="F1210" s="51" t="str">
        <f>IF(ATA!F1210="","",ATA!F1210)</f>
        <v/>
      </c>
      <c r="G1210" s="11" t="str">
        <f>IF(ATA!G1210="","",ATA!G1210)</f>
        <v/>
      </c>
      <c r="H1210" s="55" t="str">
        <f>IF(ATA!H1210="","",ATA!H1210)</f>
        <v/>
      </c>
      <c r="I1210" s="31" t="str">
        <f>IF(AND(F1209="",H1209="in-sample"),"",IF(AND(Temp!fhor_indata=1,H1209="out-sample",H1210="out-sample"),I1209,IF(AND(F1210="",H1209="out-sample"),"",IF(AND(Temp!optSeasCoef=0,Temp!sts_add=1),IF(H1209="in-sample",IF(Q1209=bigT,((pCell/bigT)*F1209)+((1-(pCell/bigT))*(I1209+J1209)),IF(OR(F1210="",COUNT($F$2:F1209)&lt;=pCell),F1209,((pCell/COUNT($F$2:F1209))*F1209)+((1-(pCell/COUNT($F$2:F1209)))*(I1209+J1209)))),I1209),IF(AND(Temp!optSeasCoef=0,Temp!sts_multp=1),IF(H1209="in-sample",IF(Q1209=bigT,((pCell/bigT)*F1209)+((1-(pCell/bigT))*(I1209*J1209)),IF(OR(F1210="",COUNT(F$2:$F1209)&lt;=pCell),F1209,((pCell/COUNT($F$2:F1209))*F1209)+((1-(pCell/COUNT($F$2:F1209)))*(I1209*J1209)))),I1209),IF(Temp!sts_add=1,IF(H1209="in-sample",IF(Q1209=bigT,((pCell/bigT)*AX1209)+((1-(pCell/bigT))*(I1209+J1209)),IF(OR(F1210="",COUNT($AX$2:AX1209)&lt;=pCell),AX1209,((pCell/COUNT($AX$2:AX1209))*AX1209)+((1-(pCell/COUNT($AX$2:AX1209)))*(I1209+J1209)))),I1209),IF(H1209="in-sample",IF(Q1209=bigT,((pCell/bigT)*AX1209)+((1-(pCell/bigT))*(I1209*J1209)),IF(OR(F1210="",COUNT($AX$2:AX1209)&lt;=pCell),AX1209,((pCell/COUNT($AX$2:AX1209))*AX1209)+((1-(pCell/COUNT($AX$2:AX1209)))*(I1209*J1209)))),I1209)))))))</f>
        <v/>
      </c>
      <c r="J1210" s="31" t="str">
        <f>IF(AND(F1209="",H1209="in-sample"),"",IF(AND(Temp!fhor_indata=1,H1209="out-sample",H1210="out-sample"),J1209,IF(AND(F1210="",H1209="out-sample"),"",IF(AND(Temp!optSeasCoef=0,Temp!sts_add=1),IF(H1209="in-sample",IF(Q1209=bigT,((qCell/bigT)*(I1210-I1209))+((1-(qCell/bigT))*J1209),IF(OR(F1210="",COUNT($F$2:F1209)&lt;=qCell),IF(COUNT($F$2:F1209)=1,0,F1209-F1208),((qCell/COUNT($F$2:F1209))*(I1210-I1209))+((1-(qCell/COUNT($F$2:F1209)))*J1209))),J1209),IF(AND(Temp!optSeasCoef=0,Temp!sts_multp=1),IF(H1209="in-sample",IF(Q1209=bigT,((qCell/bigT)*(I1210/I1209))+((1-(qCell/bigT))*J1209),IF(qCell=0,1,IF(OR(F1210="",COUNT($F$2:F1209)&lt;=qCell),IF(COUNT($F$2:F1209)=1,1,F1209/F1208),((qCell/COUNT($F$2:F1209))*(I1210/I1209))+((1-(qCell/COUNT($F$2:F1209)))*J1209)))),J1209),IF(Temp!sts_add=1,IF(H1209="in-sample",IF(Q1209=bigT,((qCell/bigT)*(I1210-I1209))+((1-(qCell/bigT))*J1209),IF(OR(F1210="",COUNT($AX$2:AX1209)&lt;=qCell),IF(COUNT($AX$2:AX1209)=1,0,AX1209-AX1208),((qCell/COUNT($AX$2:AX1209))*(I1210-I1209))+((1-(qCell/COUNT($AX$2:AX1209)))*J1209))),J1209),IF(H1209="in-sample",IF(Q1209=bigT,((qCell/bigT)*(I1210/I1209))+((1-(qCell/bigT))*J1209),IF(qCell=0,1,IF(OR(F1210="",COUNT($AX$2:AX1209)&lt;=qCell),IF(COUNT($AX$2:AX1209)=1,1,AX1209/AX1208),((qCell/COUNT($AX$2:AX1209))*(I1210/I1209))+((1-(qCell/COUNT($AX$2:AX1209)))*J1209)))),J1209)))))))</f>
        <v/>
      </c>
      <c r="K1210" s="31" t="str">
        <f>IF(H1210="","",IF(AND(Temp!optSeasCoef=0,Temp!sts_add=1),IF(H1210="out-sample",I1210+(Q1210*J1210),I1210+J1210),IF(AND(Temp!optSeasCoef=0,Temp!sts_multp=1),IF(H1210="out-sample",I1210*(J1210^Q1210),I1210*J1210),IF(Temp!sts_add=1,IF(H1210="out-sample",(I1210+(Q1210*J1210))*G1210,(I1210+J1210)*G1210),IF(H1210="out-sample",I1210*(J1210^Q1210)*G1210,I1210*J1210*G1210)))))</f>
        <v/>
      </c>
      <c r="L1210" s="32" t="str">
        <f t="shared" si="128"/>
        <v/>
      </c>
      <c r="M1210" s="32" t="str">
        <f t="shared" si="129"/>
        <v/>
      </c>
      <c r="N1210" s="32" t="str">
        <f t="shared" si="130"/>
        <v/>
      </c>
      <c r="O1210" s="32" t="str">
        <f t="shared" si="131"/>
        <v/>
      </c>
      <c r="P1210" s="32" t="str">
        <f t="shared" si="132"/>
        <v/>
      </c>
      <c r="Q1210" s="3" t="str">
        <f>IF(AND(Temp!fhor_indata=1,F1210="",H1209="in-sample"),1,IF(AND(Temp!fhor_indata=1,H1209="out-sample",Q1209&lt;ATA!XfHor),Q1209+1,IF(F1210="","",IF(AND(H1210="out-sample",H1209="in-sample"),1,IF(AND(H1210="out-sample",H1209="out-sample"),Q1209+1,IF(ISNUMBER(Q1209),Q1209+1,1))))))</f>
        <v/>
      </c>
      <c r="R1210" s="3" t="str">
        <f t="shared" si="126"/>
        <v/>
      </c>
      <c r="S1210" s="6"/>
      <c r="T1210" s="6"/>
      <c r="U1210" s="6"/>
      <c r="V1210" s="6"/>
      <c r="W1210" s="6"/>
      <c r="X1210" s="6"/>
      <c r="Y1210" s="6"/>
      <c r="Z1210" s="6"/>
      <c r="AA1210" s="6"/>
      <c r="AB1210" s="6"/>
      <c r="AC1210" s="6"/>
      <c r="AD1210" s="6"/>
      <c r="AE1210" s="6"/>
      <c r="AF1210" s="6"/>
      <c r="AG1210" s="6"/>
      <c r="AH1210" s="6"/>
      <c r="AI1210" s="6"/>
      <c r="AJ1210" s="6"/>
      <c r="AK1210" s="6"/>
      <c r="AX1210" s="63" t="e">
        <f t="shared" si="127"/>
        <v>#VALUE!</v>
      </c>
    </row>
    <row r="1211" spans="1:50" s="1" customFormat="1" ht="14.25" x14ac:dyDescent="0.2">
      <c r="A1211" s="6"/>
      <c r="B1211" s="6"/>
      <c r="C1211" s="6"/>
      <c r="D1211" s="3"/>
      <c r="E1211" s="70" t="str">
        <f>IF(ATA!E1211="","",ATA!E1211)</f>
        <v/>
      </c>
      <c r="F1211" s="51" t="str">
        <f>IF(ATA!F1211="","",ATA!F1211)</f>
        <v/>
      </c>
      <c r="G1211" s="11" t="str">
        <f>IF(ATA!G1211="","",ATA!G1211)</f>
        <v/>
      </c>
      <c r="H1211" s="55" t="str">
        <f>IF(ATA!H1211="","",ATA!H1211)</f>
        <v/>
      </c>
      <c r="I1211" s="31" t="str">
        <f>IF(AND(F1210="",H1210="in-sample"),"",IF(AND(Temp!fhor_indata=1,H1210="out-sample",H1211="out-sample"),I1210,IF(AND(F1211="",H1210="out-sample"),"",IF(AND(Temp!optSeasCoef=0,Temp!sts_add=1),IF(H1210="in-sample",IF(Q1210=bigT,((pCell/bigT)*F1210)+((1-(pCell/bigT))*(I1210+J1210)),IF(OR(F1211="",COUNT($F$2:F1210)&lt;=pCell),F1210,((pCell/COUNT($F$2:F1210))*F1210)+((1-(pCell/COUNT($F$2:F1210)))*(I1210+J1210)))),I1210),IF(AND(Temp!optSeasCoef=0,Temp!sts_multp=1),IF(H1210="in-sample",IF(Q1210=bigT,((pCell/bigT)*F1210)+((1-(pCell/bigT))*(I1210*J1210)),IF(OR(F1211="",COUNT(F$2:$F1210)&lt;=pCell),F1210,((pCell/COUNT($F$2:F1210))*F1210)+((1-(pCell/COUNT($F$2:F1210)))*(I1210*J1210)))),I1210),IF(Temp!sts_add=1,IF(H1210="in-sample",IF(Q1210=bigT,((pCell/bigT)*AX1210)+((1-(pCell/bigT))*(I1210+J1210)),IF(OR(F1211="",COUNT($AX$2:AX1210)&lt;=pCell),AX1210,((pCell/COUNT($AX$2:AX1210))*AX1210)+((1-(pCell/COUNT($AX$2:AX1210)))*(I1210+J1210)))),I1210),IF(H1210="in-sample",IF(Q1210=bigT,((pCell/bigT)*AX1210)+((1-(pCell/bigT))*(I1210*J1210)),IF(OR(F1211="",COUNT($AX$2:AX1210)&lt;=pCell),AX1210,((pCell/COUNT($AX$2:AX1210))*AX1210)+((1-(pCell/COUNT($AX$2:AX1210)))*(I1210*J1210)))),I1210)))))))</f>
        <v/>
      </c>
      <c r="J1211" s="31" t="str">
        <f>IF(AND(F1210="",H1210="in-sample"),"",IF(AND(Temp!fhor_indata=1,H1210="out-sample",H1211="out-sample"),J1210,IF(AND(F1211="",H1210="out-sample"),"",IF(AND(Temp!optSeasCoef=0,Temp!sts_add=1),IF(H1210="in-sample",IF(Q1210=bigT,((qCell/bigT)*(I1211-I1210))+((1-(qCell/bigT))*J1210),IF(OR(F1211="",COUNT($F$2:F1210)&lt;=qCell),IF(COUNT($F$2:F1210)=1,0,F1210-F1209),((qCell/COUNT($F$2:F1210))*(I1211-I1210))+((1-(qCell/COUNT($F$2:F1210)))*J1210))),J1210),IF(AND(Temp!optSeasCoef=0,Temp!sts_multp=1),IF(H1210="in-sample",IF(Q1210=bigT,((qCell/bigT)*(I1211/I1210))+((1-(qCell/bigT))*J1210),IF(qCell=0,1,IF(OR(F1211="",COUNT($F$2:F1210)&lt;=qCell),IF(COUNT($F$2:F1210)=1,1,F1210/F1209),((qCell/COUNT($F$2:F1210))*(I1211/I1210))+((1-(qCell/COUNT($F$2:F1210)))*J1210)))),J1210),IF(Temp!sts_add=1,IF(H1210="in-sample",IF(Q1210=bigT,((qCell/bigT)*(I1211-I1210))+((1-(qCell/bigT))*J1210),IF(OR(F1211="",COUNT($AX$2:AX1210)&lt;=qCell),IF(COUNT($AX$2:AX1210)=1,0,AX1210-AX1209),((qCell/COUNT($AX$2:AX1210))*(I1211-I1210))+((1-(qCell/COUNT($AX$2:AX1210)))*J1210))),J1210),IF(H1210="in-sample",IF(Q1210=bigT,((qCell/bigT)*(I1211/I1210))+((1-(qCell/bigT))*J1210),IF(qCell=0,1,IF(OR(F1211="",COUNT($AX$2:AX1210)&lt;=qCell),IF(COUNT($AX$2:AX1210)=1,1,AX1210/AX1209),((qCell/COUNT($AX$2:AX1210))*(I1211/I1210))+((1-(qCell/COUNT($AX$2:AX1210)))*J1210)))),J1210)))))))</f>
        <v/>
      </c>
      <c r="K1211" s="31" t="str">
        <f>IF(H1211="","",IF(AND(Temp!optSeasCoef=0,Temp!sts_add=1),IF(H1211="out-sample",I1211+(Q1211*J1211),I1211+J1211),IF(AND(Temp!optSeasCoef=0,Temp!sts_multp=1),IF(H1211="out-sample",I1211*(J1211^Q1211),I1211*J1211),IF(Temp!sts_add=1,IF(H1211="out-sample",(I1211+(Q1211*J1211))*G1211,(I1211+J1211)*G1211),IF(H1211="out-sample",I1211*(J1211^Q1211)*G1211,I1211*J1211*G1211)))))</f>
        <v/>
      </c>
      <c r="L1211" s="32" t="str">
        <f t="shared" si="128"/>
        <v/>
      </c>
      <c r="M1211" s="32" t="str">
        <f t="shared" si="129"/>
        <v/>
      </c>
      <c r="N1211" s="32" t="str">
        <f t="shared" si="130"/>
        <v/>
      </c>
      <c r="O1211" s="32" t="str">
        <f t="shared" si="131"/>
        <v/>
      </c>
      <c r="P1211" s="32" t="str">
        <f t="shared" si="132"/>
        <v/>
      </c>
      <c r="Q1211" s="3" t="str">
        <f>IF(AND(Temp!fhor_indata=1,F1211="",H1210="in-sample"),1,IF(AND(Temp!fhor_indata=1,H1210="out-sample",Q1210&lt;ATA!XfHor),Q1210+1,IF(F1211="","",IF(AND(H1211="out-sample",H1210="in-sample"),1,IF(AND(H1211="out-sample",H1210="out-sample"),Q1210+1,IF(ISNUMBER(Q1210),Q1210+1,1))))))</f>
        <v/>
      </c>
      <c r="R1211" s="3" t="str">
        <f t="shared" si="126"/>
        <v/>
      </c>
      <c r="S1211" s="6"/>
      <c r="T1211" s="6"/>
      <c r="U1211" s="6"/>
      <c r="V1211" s="6"/>
      <c r="W1211" s="6"/>
      <c r="X1211" s="6"/>
      <c r="Y1211" s="6"/>
      <c r="Z1211" s="6"/>
      <c r="AA1211" s="6"/>
      <c r="AB1211" s="6"/>
      <c r="AC1211" s="6"/>
      <c r="AD1211" s="6"/>
      <c r="AE1211" s="6"/>
      <c r="AF1211" s="6"/>
      <c r="AG1211" s="6"/>
      <c r="AH1211" s="6"/>
      <c r="AI1211" s="6"/>
      <c r="AJ1211" s="6"/>
      <c r="AK1211" s="6"/>
      <c r="AX1211" s="63" t="e">
        <f t="shared" si="127"/>
        <v>#VALUE!</v>
      </c>
    </row>
    <row r="1212" spans="1:50" s="1" customFormat="1" ht="14.25" x14ac:dyDescent="0.2">
      <c r="A1212" s="6"/>
      <c r="B1212" s="6"/>
      <c r="C1212" s="6"/>
      <c r="D1212" s="3"/>
      <c r="E1212" s="70" t="str">
        <f>IF(ATA!E1212="","",ATA!E1212)</f>
        <v/>
      </c>
      <c r="F1212" s="51" t="str">
        <f>IF(ATA!F1212="","",ATA!F1212)</f>
        <v/>
      </c>
      <c r="G1212" s="11" t="str">
        <f>IF(ATA!G1212="","",ATA!G1212)</f>
        <v/>
      </c>
      <c r="H1212" s="55" t="str">
        <f>IF(ATA!H1212="","",ATA!H1212)</f>
        <v/>
      </c>
      <c r="I1212" s="31" t="str">
        <f>IF(AND(F1211="",H1211="in-sample"),"",IF(AND(Temp!fhor_indata=1,H1211="out-sample",H1212="out-sample"),I1211,IF(AND(F1212="",H1211="out-sample"),"",IF(AND(Temp!optSeasCoef=0,Temp!sts_add=1),IF(H1211="in-sample",IF(Q1211=bigT,((pCell/bigT)*F1211)+((1-(pCell/bigT))*(I1211+J1211)),IF(OR(F1212="",COUNT($F$2:F1211)&lt;=pCell),F1211,((pCell/COUNT($F$2:F1211))*F1211)+((1-(pCell/COUNT($F$2:F1211)))*(I1211+J1211)))),I1211),IF(AND(Temp!optSeasCoef=0,Temp!sts_multp=1),IF(H1211="in-sample",IF(Q1211=bigT,((pCell/bigT)*F1211)+((1-(pCell/bigT))*(I1211*J1211)),IF(OR(F1212="",COUNT(F$2:$F1211)&lt;=pCell),F1211,((pCell/COUNT($F$2:F1211))*F1211)+((1-(pCell/COUNT($F$2:F1211)))*(I1211*J1211)))),I1211),IF(Temp!sts_add=1,IF(H1211="in-sample",IF(Q1211=bigT,((pCell/bigT)*AX1211)+((1-(pCell/bigT))*(I1211+J1211)),IF(OR(F1212="",COUNT($AX$2:AX1211)&lt;=pCell),AX1211,((pCell/COUNT($AX$2:AX1211))*AX1211)+((1-(pCell/COUNT($AX$2:AX1211)))*(I1211+J1211)))),I1211),IF(H1211="in-sample",IF(Q1211=bigT,((pCell/bigT)*AX1211)+((1-(pCell/bigT))*(I1211*J1211)),IF(OR(F1212="",COUNT($AX$2:AX1211)&lt;=pCell),AX1211,((pCell/COUNT($AX$2:AX1211))*AX1211)+((1-(pCell/COUNT($AX$2:AX1211)))*(I1211*J1211)))),I1211)))))))</f>
        <v/>
      </c>
      <c r="J1212" s="31" t="str">
        <f>IF(AND(F1211="",H1211="in-sample"),"",IF(AND(Temp!fhor_indata=1,H1211="out-sample",H1212="out-sample"),J1211,IF(AND(F1212="",H1211="out-sample"),"",IF(AND(Temp!optSeasCoef=0,Temp!sts_add=1),IF(H1211="in-sample",IF(Q1211=bigT,((qCell/bigT)*(I1212-I1211))+((1-(qCell/bigT))*J1211),IF(OR(F1212="",COUNT($F$2:F1211)&lt;=qCell),IF(COUNT($F$2:F1211)=1,0,F1211-F1210),((qCell/COUNT($F$2:F1211))*(I1212-I1211))+((1-(qCell/COUNT($F$2:F1211)))*J1211))),J1211),IF(AND(Temp!optSeasCoef=0,Temp!sts_multp=1),IF(H1211="in-sample",IF(Q1211=bigT,((qCell/bigT)*(I1212/I1211))+((1-(qCell/bigT))*J1211),IF(qCell=0,1,IF(OR(F1212="",COUNT($F$2:F1211)&lt;=qCell),IF(COUNT($F$2:F1211)=1,1,F1211/F1210),((qCell/COUNT($F$2:F1211))*(I1212/I1211))+((1-(qCell/COUNT($F$2:F1211)))*J1211)))),J1211),IF(Temp!sts_add=1,IF(H1211="in-sample",IF(Q1211=bigT,((qCell/bigT)*(I1212-I1211))+((1-(qCell/bigT))*J1211),IF(OR(F1212="",COUNT($AX$2:AX1211)&lt;=qCell),IF(COUNT($AX$2:AX1211)=1,0,AX1211-AX1210),((qCell/COUNT($AX$2:AX1211))*(I1212-I1211))+((1-(qCell/COUNT($AX$2:AX1211)))*J1211))),J1211),IF(H1211="in-sample",IF(Q1211=bigT,((qCell/bigT)*(I1212/I1211))+((1-(qCell/bigT))*J1211),IF(qCell=0,1,IF(OR(F1212="",COUNT($AX$2:AX1211)&lt;=qCell),IF(COUNT($AX$2:AX1211)=1,1,AX1211/AX1210),((qCell/COUNT($AX$2:AX1211))*(I1212/I1211))+((1-(qCell/COUNT($AX$2:AX1211)))*J1211)))),J1211)))))))</f>
        <v/>
      </c>
      <c r="K1212" s="31" t="str">
        <f>IF(H1212="","",IF(AND(Temp!optSeasCoef=0,Temp!sts_add=1),IF(H1212="out-sample",I1212+(Q1212*J1212),I1212+J1212),IF(AND(Temp!optSeasCoef=0,Temp!sts_multp=1),IF(H1212="out-sample",I1212*(J1212^Q1212),I1212*J1212),IF(Temp!sts_add=1,IF(H1212="out-sample",(I1212+(Q1212*J1212))*G1212,(I1212+J1212)*G1212),IF(H1212="out-sample",I1212*(J1212^Q1212)*G1212,I1212*J1212*G1212)))))</f>
        <v/>
      </c>
      <c r="L1212" s="32" t="str">
        <f t="shared" si="128"/>
        <v/>
      </c>
      <c r="M1212" s="32" t="str">
        <f t="shared" si="129"/>
        <v/>
      </c>
      <c r="N1212" s="32" t="str">
        <f t="shared" si="130"/>
        <v/>
      </c>
      <c r="O1212" s="32" t="str">
        <f t="shared" si="131"/>
        <v/>
      </c>
      <c r="P1212" s="32" t="str">
        <f t="shared" si="132"/>
        <v/>
      </c>
      <c r="Q1212" s="3" t="str">
        <f>IF(AND(Temp!fhor_indata=1,F1212="",H1211="in-sample"),1,IF(AND(Temp!fhor_indata=1,H1211="out-sample",Q1211&lt;ATA!XfHor),Q1211+1,IF(F1212="","",IF(AND(H1212="out-sample",H1211="in-sample"),1,IF(AND(H1212="out-sample",H1211="out-sample"),Q1211+1,IF(ISNUMBER(Q1211),Q1211+1,1))))))</f>
        <v/>
      </c>
      <c r="R1212" s="3" t="str">
        <f t="shared" si="126"/>
        <v/>
      </c>
      <c r="S1212" s="6"/>
      <c r="T1212" s="6"/>
      <c r="U1212" s="6"/>
      <c r="V1212" s="6"/>
      <c r="W1212" s="6"/>
      <c r="X1212" s="6"/>
      <c r="Y1212" s="6"/>
      <c r="Z1212" s="6"/>
      <c r="AA1212" s="6"/>
      <c r="AB1212" s="6"/>
      <c r="AC1212" s="6"/>
      <c r="AD1212" s="6"/>
      <c r="AE1212" s="6"/>
      <c r="AF1212" s="6"/>
      <c r="AG1212" s="6"/>
      <c r="AH1212" s="6"/>
      <c r="AI1212" s="6"/>
      <c r="AJ1212" s="6"/>
      <c r="AK1212" s="6"/>
      <c r="AX1212" s="63" t="e">
        <f t="shared" si="127"/>
        <v>#VALUE!</v>
      </c>
    </row>
    <row r="1213" spans="1:50" s="1" customFormat="1" ht="14.25" x14ac:dyDescent="0.2">
      <c r="A1213" s="6"/>
      <c r="B1213" s="6"/>
      <c r="C1213" s="6"/>
      <c r="D1213" s="3"/>
      <c r="E1213" s="70" t="str">
        <f>IF(ATA!E1213="","",ATA!E1213)</f>
        <v/>
      </c>
      <c r="F1213" s="51" t="str">
        <f>IF(ATA!F1213="","",ATA!F1213)</f>
        <v/>
      </c>
      <c r="G1213" s="11" t="str">
        <f>IF(ATA!G1213="","",ATA!G1213)</f>
        <v/>
      </c>
      <c r="H1213" s="55" t="str">
        <f>IF(ATA!H1213="","",ATA!H1213)</f>
        <v/>
      </c>
      <c r="I1213" s="31" t="str">
        <f>IF(AND(F1212="",H1212="in-sample"),"",IF(AND(Temp!fhor_indata=1,H1212="out-sample",H1213="out-sample"),I1212,IF(AND(F1213="",H1212="out-sample"),"",IF(AND(Temp!optSeasCoef=0,Temp!sts_add=1),IF(H1212="in-sample",IF(Q1212=bigT,((pCell/bigT)*F1212)+((1-(pCell/bigT))*(I1212+J1212)),IF(OR(F1213="",COUNT($F$2:F1212)&lt;=pCell),F1212,((pCell/COUNT($F$2:F1212))*F1212)+((1-(pCell/COUNT($F$2:F1212)))*(I1212+J1212)))),I1212),IF(AND(Temp!optSeasCoef=0,Temp!sts_multp=1),IF(H1212="in-sample",IF(Q1212=bigT,((pCell/bigT)*F1212)+((1-(pCell/bigT))*(I1212*J1212)),IF(OR(F1213="",COUNT(F$2:$F1212)&lt;=pCell),F1212,((pCell/COUNT($F$2:F1212))*F1212)+((1-(pCell/COUNT($F$2:F1212)))*(I1212*J1212)))),I1212),IF(Temp!sts_add=1,IF(H1212="in-sample",IF(Q1212=bigT,((pCell/bigT)*AX1212)+((1-(pCell/bigT))*(I1212+J1212)),IF(OR(F1213="",COUNT($AX$2:AX1212)&lt;=pCell),AX1212,((pCell/COUNT($AX$2:AX1212))*AX1212)+((1-(pCell/COUNT($AX$2:AX1212)))*(I1212+J1212)))),I1212),IF(H1212="in-sample",IF(Q1212=bigT,((pCell/bigT)*AX1212)+((1-(pCell/bigT))*(I1212*J1212)),IF(OR(F1213="",COUNT($AX$2:AX1212)&lt;=pCell),AX1212,((pCell/COUNT($AX$2:AX1212))*AX1212)+((1-(pCell/COUNT($AX$2:AX1212)))*(I1212*J1212)))),I1212)))))))</f>
        <v/>
      </c>
      <c r="J1213" s="31" t="str">
        <f>IF(AND(F1212="",H1212="in-sample"),"",IF(AND(Temp!fhor_indata=1,H1212="out-sample",H1213="out-sample"),J1212,IF(AND(F1213="",H1212="out-sample"),"",IF(AND(Temp!optSeasCoef=0,Temp!sts_add=1),IF(H1212="in-sample",IF(Q1212=bigT,((qCell/bigT)*(I1213-I1212))+((1-(qCell/bigT))*J1212),IF(OR(F1213="",COUNT($F$2:F1212)&lt;=qCell),IF(COUNT($F$2:F1212)=1,0,F1212-F1211),((qCell/COUNT($F$2:F1212))*(I1213-I1212))+((1-(qCell/COUNT($F$2:F1212)))*J1212))),J1212),IF(AND(Temp!optSeasCoef=0,Temp!sts_multp=1),IF(H1212="in-sample",IF(Q1212=bigT,((qCell/bigT)*(I1213/I1212))+((1-(qCell/bigT))*J1212),IF(qCell=0,1,IF(OR(F1213="",COUNT($F$2:F1212)&lt;=qCell),IF(COUNT($F$2:F1212)=1,1,F1212/F1211),((qCell/COUNT($F$2:F1212))*(I1213/I1212))+((1-(qCell/COUNT($F$2:F1212)))*J1212)))),J1212),IF(Temp!sts_add=1,IF(H1212="in-sample",IF(Q1212=bigT,((qCell/bigT)*(I1213-I1212))+((1-(qCell/bigT))*J1212),IF(OR(F1213="",COUNT($AX$2:AX1212)&lt;=qCell),IF(COUNT($AX$2:AX1212)=1,0,AX1212-AX1211),((qCell/COUNT($AX$2:AX1212))*(I1213-I1212))+((1-(qCell/COUNT($AX$2:AX1212)))*J1212))),J1212),IF(H1212="in-sample",IF(Q1212=bigT,((qCell/bigT)*(I1213/I1212))+((1-(qCell/bigT))*J1212),IF(qCell=0,1,IF(OR(F1213="",COUNT($AX$2:AX1212)&lt;=qCell),IF(COUNT($AX$2:AX1212)=1,1,AX1212/AX1211),((qCell/COUNT($AX$2:AX1212))*(I1213/I1212))+((1-(qCell/COUNT($AX$2:AX1212)))*J1212)))),J1212)))))))</f>
        <v/>
      </c>
      <c r="K1213" s="31" t="str">
        <f>IF(H1213="","",IF(AND(Temp!optSeasCoef=0,Temp!sts_add=1),IF(H1213="out-sample",I1213+(Q1213*J1213),I1213+J1213),IF(AND(Temp!optSeasCoef=0,Temp!sts_multp=1),IF(H1213="out-sample",I1213*(J1213^Q1213),I1213*J1213),IF(Temp!sts_add=1,IF(H1213="out-sample",(I1213+(Q1213*J1213))*G1213,(I1213+J1213)*G1213),IF(H1213="out-sample",I1213*(J1213^Q1213)*G1213,I1213*J1213*G1213)))))</f>
        <v/>
      </c>
      <c r="L1213" s="32" t="str">
        <f t="shared" si="128"/>
        <v/>
      </c>
      <c r="M1213" s="32" t="str">
        <f t="shared" si="129"/>
        <v/>
      </c>
      <c r="N1213" s="32" t="str">
        <f t="shared" si="130"/>
        <v/>
      </c>
      <c r="O1213" s="32" t="str">
        <f t="shared" si="131"/>
        <v/>
      </c>
      <c r="P1213" s="32" t="str">
        <f t="shared" si="132"/>
        <v/>
      </c>
      <c r="Q1213" s="3" t="str">
        <f>IF(AND(Temp!fhor_indata=1,F1213="",H1212="in-sample"),1,IF(AND(Temp!fhor_indata=1,H1212="out-sample",Q1212&lt;ATA!XfHor),Q1212+1,IF(F1213="","",IF(AND(H1213="out-sample",H1212="in-sample"),1,IF(AND(H1213="out-sample",H1212="out-sample"),Q1212+1,IF(ISNUMBER(Q1212),Q1212+1,1))))))</f>
        <v/>
      </c>
      <c r="R1213" s="3" t="str">
        <f t="shared" si="126"/>
        <v/>
      </c>
      <c r="S1213" s="6"/>
      <c r="T1213" s="6"/>
      <c r="U1213" s="6"/>
      <c r="V1213" s="6"/>
      <c r="W1213" s="6"/>
      <c r="X1213" s="6"/>
      <c r="Y1213" s="6"/>
      <c r="Z1213" s="6"/>
      <c r="AA1213" s="6"/>
      <c r="AB1213" s="6"/>
      <c r="AC1213" s="6"/>
      <c r="AD1213" s="6"/>
      <c r="AE1213" s="6"/>
      <c r="AF1213" s="6"/>
      <c r="AG1213" s="6"/>
      <c r="AH1213" s="6"/>
      <c r="AI1213" s="6"/>
      <c r="AJ1213" s="6"/>
      <c r="AK1213" s="6"/>
      <c r="AX1213" s="63" t="e">
        <f t="shared" si="127"/>
        <v>#VALUE!</v>
      </c>
    </row>
    <row r="1214" spans="1:50" s="1" customFormat="1" ht="14.25" x14ac:dyDescent="0.2">
      <c r="A1214" s="6"/>
      <c r="B1214" s="6"/>
      <c r="C1214" s="6"/>
      <c r="D1214" s="3"/>
      <c r="E1214" s="70" t="str">
        <f>IF(ATA!E1214="","",ATA!E1214)</f>
        <v/>
      </c>
      <c r="F1214" s="51" t="str">
        <f>IF(ATA!F1214="","",ATA!F1214)</f>
        <v/>
      </c>
      <c r="G1214" s="11" t="str">
        <f>IF(ATA!G1214="","",ATA!G1214)</f>
        <v/>
      </c>
      <c r="H1214" s="55" t="str">
        <f>IF(ATA!H1214="","",ATA!H1214)</f>
        <v/>
      </c>
      <c r="I1214" s="31" t="str">
        <f>IF(AND(F1213="",H1213="in-sample"),"",IF(AND(Temp!fhor_indata=1,H1213="out-sample",H1214="out-sample"),I1213,IF(AND(F1214="",H1213="out-sample"),"",IF(AND(Temp!optSeasCoef=0,Temp!sts_add=1),IF(H1213="in-sample",IF(Q1213=bigT,((pCell/bigT)*F1213)+((1-(pCell/bigT))*(I1213+J1213)),IF(OR(F1214="",COUNT($F$2:F1213)&lt;=pCell),F1213,((pCell/COUNT($F$2:F1213))*F1213)+((1-(pCell/COUNT($F$2:F1213)))*(I1213+J1213)))),I1213),IF(AND(Temp!optSeasCoef=0,Temp!sts_multp=1),IF(H1213="in-sample",IF(Q1213=bigT,((pCell/bigT)*F1213)+((1-(pCell/bigT))*(I1213*J1213)),IF(OR(F1214="",COUNT(F$2:$F1213)&lt;=pCell),F1213,((pCell/COUNT($F$2:F1213))*F1213)+((1-(pCell/COUNT($F$2:F1213)))*(I1213*J1213)))),I1213),IF(Temp!sts_add=1,IF(H1213="in-sample",IF(Q1213=bigT,((pCell/bigT)*AX1213)+((1-(pCell/bigT))*(I1213+J1213)),IF(OR(F1214="",COUNT($AX$2:AX1213)&lt;=pCell),AX1213,((pCell/COUNT($AX$2:AX1213))*AX1213)+((1-(pCell/COUNT($AX$2:AX1213)))*(I1213+J1213)))),I1213),IF(H1213="in-sample",IF(Q1213=bigT,((pCell/bigT)*AX1213)+((1-(pCell/bigT))*(I1213*J1213)),IF(OR(F1214="",COUNT($AX$2:AX1213)&lt;=pCell),AX1213,((pCell/COUNT($AX$2:AX1213))*AX1213)+((1-(pCell/COUNT($AX$2:AX1213)))*(I1213*J1213)))),I1213)))))))</f>
        <v/>
      </c>
      <c r="J1214" s="31" t="str">
        <f>IF(AND(F1213="",H1213="in-sample"),"",IF(AND(Temp!fhor_indata=1,H1213="out-sample",H1214="out-sample"),J1213,IF(AND(F1214="",H1213="out-sample"),"",IF(AND(Temp!optSeasCoef=0,Temp!sts_add=1),IF(H1213="in-sample",IF(Q1213=bigT,((qCell/bigT)*(I1214-I1213))+((1-(qCell/bigT))*J1213),IF(OR(F1214="",COUNT($F$2:F1213)&lt;=qCell),IF(COUNT($F$2:F1213)=1,0,F1213-F1212),((qCell/COUNT($F$2:F1213))*(I1214-I1213))+((1-(qCell/COUNT($F$2:F1213)))*J1213))),J1213),IF(AND(Temp!optSeasCoef=0,Temp!sts_multp=1),IF(H1213="in-sample",IF(Q1213=bigT,((qCell/bigT)*(I1214/I1213))+((1-(qCell/bigT))*J1213),IF(qCell=0,1,IF(OR(F1214="",COUNT($F$2:F1213)&lt;=qCell),IF(COUNT($F$2:F1213)=1,1,F1213/F1212),((qCell/COUNT($F$2:F1213))*(I1214/I1213))+((1-(qCell/COUNT($F$2:F1213)))*J1213)))),J1213),IF(Temp!sts_add=1,IF(H1213="in-sample",IF(Q1213=bigT,((qCell/bigT)*(I1214-I1213))+((1-(qCell/bigT))*J1213),IF(OR(F1214="",COUNT($AX$2:AX1213)&lt;=qCell),IF(COUNT($AX$2:AX1213)=1,0,AX1213-AX1212),((qCell/COUNT($AX$2:AX1213))*(I1214-I1213))+((1-(qCell/COUNT($AX$2:AX1213)))*J1213))),J1213),IF(H1213="in-sample",IF(Q1213=bigT,((qCell/bigT)*(I1214/I1213))+((1-(qCell/bigT))*J1213),IF(qCell=0,1,IF(OR(F1214="",COUNT($AX$2:AX1213)&lt;=qCell),IF(COUNT($AX$2:AX1213)=1,1,AX1213/AX1212),((qCell/COUNT($AX$2:AX1213))*(I1214/I1213))+((1-(qCell/COUNT($AX$2:AX1213)))*J1213)))),J1213)))))))</f>
        <v/>
      </c>
      <c r="K1214" s="31" t="str">
        <f>IF(H1214="","",IF(AND(Temp!optSeasCoef=0,Temp!sts_add=1),IF(H1214="out-sample",I1214+(Q1214*J1214),I1214+J1214),IF(AND(Temp!optSeasCoef=0,Temp!sts_multp=1),IF(H1214="out-sample",I1214*(J1214^Q1214),I1214*J1214),IF(Temp!sts_add=1,IF(H1214="out-sample",(I1214+(Q1214*J1214))*G1214,(I1214+J1214)*G1214),IF(H1214="out-sample",I1214*(J1214^Q1214)*G1214,I1214*J1214*G1214)))))</f>
        <v/>
      </c>
      <c r="L1214" s="32" t="str">
        <f t="shared" si="128"/>
        <v/>
      </c>
      <c r="M1214" s="32" t="str">
        <f t="shared" si="129"/>
        <v/>
      </c>
      <c r="N1214" s="32" t="str">
        <f t="shared" si="130"/>
        <v/>
      </c>
      <c r="O1214" s="32" t="str">
        <f t="shared" si="131"/>
        <v/>
      </c>
      <c r="P1214" s="32" t="str">
        <f t="shared" si="132"/>
        <v/>
      </c>
      <c r="Q1214" s="3" t="str">
        <f>IF(AND(Temp!fhor_indata=1,F1214="",H1213="in-sample"),1,IF(AND(Temp!fhor_indata=1,H1213="out-sample",Q1213&lt;ATA!XfHor),Q1213+1,IF(F1214="","",IF(AND(H1214="out-sample",H1213="in-sample"),1,IF(AND(H1214="out-sample",H1213="out-sample"),Q1213+1,IF(ISNUMBER(Q1213),Q1213+1,1))))))</f>
        <v/>
      </c>
      <c r="R1214" s="3" t="str">
        <f t="shared" si="126"/>
        <v/>
      </c>
      <c r="S1214" s="6"/>
      <c r="T1214" s="6"/>
      <c r="U1214" s="6"/>
      <c r="V1214" s="6"/>
      <c r="W1214" s="6"/>
      <c r="X1214" s="6"/>
      <c r="Y1214" s="6"/>
      <c r="Z1214" s="6"/>
      <c r="AA1214" s="6"/>
      <c r="AB1214" s="6"/>
      <c r="AC1214" s="6"/>
      <c r="AD1214" s="6"/>
      <c r="AE1214" s="6"/>
      <c r="AF1214" s="6"/>
      <c r="AG1214" s="6"/>
      <c r="AH1214" s="6"/>
      <c r="AI1214" s="6"/>
      <c r="AJ1214" s="6"/>
      <c r="AK1214" s="6"/>
      <c r="AX1214" s="63" t="e">
        <f t="shared" si="127"/>
        <v>#VALUE!</v>
      </c>
    </row>
    <row r="1215" spans="1:50" s="1" customFormat="1" ht="14.25" x14ac:dyDescent="0.2">
      <c r="A1215" s="6"/>
      <c r="B1215" s="6"/>
      <c r="C1215" s="6"/>
      <c r="D1215" s="3"/>
      <c r="E1215" s="70" t="str">
        <f>IF(ATA!E1215="","",ATA!E1215)</f>
        <v/>
      </c>
      <c r="F1215" s="51" t="str">
        <f>IF(ATA!F1215="","",ATA!F1215)</f>
        <v/>
      </c>
      <c r="G1215" s="11" t="str">
        <f>IF(ATA!G1215="","",ATA!G1215)</f>
        <v/>
      </c>
      <c r="H1215" s="55" t="str">
        <f>IF(ATA!H1215="","",ATA!H1215)</f>
        <v/>
      </c>
      <c r="I1215" s="31" t="str">
        <f>IF(AND(F1214="",H1214="in-sample"),"",IF(AND(Temp!fhor_indata=1,H1214="out-sample",H1215="out-sample"),I1214,IF(AND(F1215="",H1214="out-sample"),"",IF(AND(Temp!optSeasCoef=0,Temp!sts_add=1),IF(H1214="in-sample",IF(Q1214=bigT,((pCell/bigT)*F1214)+((1-(pCell/bigT))*(I1214+J1214)),IF(OR(F1215="",COUNT($F$2:F1214)&lt;=pCell),F1214,((pCell/COUNT($F$2:F1214))*F1214)+((1-(pCell/COUNT($F$2:F1214)))*(I1214+J1214)))),I1214),IF(AND(Temp!optSeasCoef=0,Temp!sts_multp=1),IF(H1214="in-sample",IF(Q1214=bigT,((pCell/bigT)*F1214)+((1-(pCell/bigT))*(I1214*J1214)),IF(OR(F1215="",COUNT(F$2:$F1214)&lt;=pCell),F1214,((pCell/COUNT($F$2:F1214))*F1214)+((1-(pCell/COUNT($F$2:F1214)))*(I1214*J1214)))),I1214),IF(Temp!sts_add=1,IF(H1214="in-sample",IF(Q1214=bigT,((pCell/bigT)*AX1214)+((1-(pCell/bigT))*(I1214+J1214)),IF(OR(F1215="",COUNT($AX$2:AX1214)&lt;=pCell),AX1214,((pCell/COUNT($AX$2:AX1214))*AX1214)+((1-(pCell/COUNT($AX$2:AX1214)))*(I1214+J1214)))),I1214),IF(H1214="in-sample",IF(Q1214=bigT,((pCell/bigT)*AX1214)+((1-(pCell/bigT))*(I1214*J1214)),IF(OR(F1215="",COUNT($AX$2:AX1214)&lt;=pCell),AX1214,((pCell/COUNT($AX$2:AX1214))*AX1214)+((1-(pCell/COUNT($AX$2:AX1214)))*(I1214*J1214)))),I1214)))))))</f>
        <v/>
      </c>
      <c r="J1215" s="31" t="str">
        <f>IF(AND(F1214="",H1214="in-sample"),"",IF(AND(Temp!fhor_indata=1,H1214="out-sample",H1215="out-sample"),J1214,IF(AND(F1215="",H1214="out-sample"),"",IF(AND(Temp!optSeasCoef=0,Temp!sts_add=1),IF(H1214="in-sample",IF(Q1214=bigT,((qCell/bigT)*(I1215-I1214))+((1-(qCell/bigT))*J1214),IF(OR(F1215="",COUNT($F$2:F1214)&lt;=qCell),IF(COUNT($F$2:F1214)=1,0,F1214-F1213),((qCell/COUNT($F$2:F1214))*(I1215-I1214))+((1-(qCell/COUNT($F$2:F1214)))*J1214))),J1214),IF(AND(Temp!optSeasCoef=0,Temp!sts_multp=1),IF(H1214="in-sample",IF(Q1214=bigT,((qCell/bigT)*(I1215/I1214))+((1-(qCell/bigT))*J1214),IF(qCell=0,1,IF(OR(F1215="",COUNT($F$2:F1214)&lt;=qCell),IF(COUNT($F$2:F1214)=1,1,F1214/F1213),((qCell/COUNT($F$2:F1214))*(I1215/I1214))+((1-(qCell/COUNT($F$2:F1214)))*J1214)))),J1214),IF(Temp!sts_add=1,IF(H1214="in-sample",IF(Q1214=bigT,((qCell/bigT)*(I1215-I1214))+((1-(qCell/bigT))*J1214),IF(OR(F1215="",COUNT($AX$2:AX1214)&lt;=qCell),IF(COUNT($AX$2:AX1214)=1,0,AX1214-AX1213),((qCell/COUNT($AX$2:AX1214))*(I1215-I1214))+((1-(qCell/COUNT($AX$2:AX1214)))*J1214))),J1214),IF(H1214="in-sample",IF(Q1214=bigT,((qCell/bigT)*(I1215/I1214))+((1-(qCell/bigT))*J1214),IF(qCell=0,1,IF(OR(F1215="",COUNT($AX$2:AX1214)&lt;=qCell),IF(COUNT($AX$2:AX1214)=1,1,AX1214/AX1213),((qCell/COUNT($AX$2:AX1214))*(I1215/I1214))+((1-(qCell/COUNT($AX$2:AX1214)))*J1214)))),J1214)))))))</f>
        <v/>
      </c>
      <c r="K1215" s="31" t="str">
        <f>IF(H1215="","",IF(AND(Temp!optSeasCoef=0,Temp!sts_add=1),IF(H1215="out-sample",I1215+(Q1215*J1215),I1215+J1215),IF(AND(Temp!optSeasCoef=0,Temp!sts_multp=1),IF(H1215="out-sample",I1215*(J1215^Q1215),I1215*J1215),IF(Temp!sts_add=1,IF(H1215="out-sample",(I1215+(Q1215*J1215))*G1215,(I1215+J1215)*G1215),IF(H1215="out-sample",I1215*(J1215^Q1215)*G1215,I1215*J1215*G1215)))))</f>
        <v/>
      </c>
      <c r="L1215" s="32" t="str">
        <f t="shared" si="128"/>
        <v/>
      </c>
      <c r="M1215" s="32" t="str">
        <f t="shared" si="129"/>
        <v/>
      </c>
      <c r="N1215" s="32" t="str">
        <f t="shared" si="130"/>
        <v/>
      </c>
      <c r="O1215" s="32" t="str">
        <f t="shared" si="131"/>
        <v/>
      </c>
      <c r="P1215" s="32" t="str">
        <f t="shared" si="132"/>
        <v/>
      </c>
      <c r="Q1215" s="3" t="str">
        <f>IF(AND(Temp!fhor_indata=1,F1215="",H1214="in-sample"),1,IF(AND(Temp!fhor_indata=1,H1214="out-sample",Q1214&lt;ATA!XfHor),Q1214+1,IF(F1215="","",IF(AND(H1215="out-sample",H1214="in-sample"),1,IF(AND(H1215="out-sample",H1214="out-sample"),Q1214+1,IF(ISNUMBER(Q1214),Q1214+1,1))))))</f>
        <v/>
      </c>
      <c r="R1215" s="3" t="str">
        <f t="shared" si="126"/>
        <v/>
      </c>
      <c r="S1215" s="6"/>
      <c r="T1215" s="6"/>
      <c r="U1215" s="6"/>
      <c r="V1215" s="6"/>
      <c r="W1215" s="6"/>
      <c r="X1215" s="6"/>
      <c r="Y1215" s="6"/>
      <c r="Z1215" s="6"/>
      <c r="AA1215" s="6"/>
      <c r="AB1215" s="6"/>
      <c r="AC1215" s="6"/>
      <c r="AD1215" s="6"/>
      <c r="AE1215" s="6"/>
      <c r="AF1215" s="6"/>
      <c r="AG1215" s="6"/>
      <c r="AH1215" s="6"/>
      <c r="AI1215" s="6"/>
      <c r="AJ1215" s="6"/>
      <c r="AK1215" s="6"/>
      <c r="AX1215" s="63" t="e">
        <f t="shared" si="127"/>
        <v>#VALUE!</v>
      </c>
    </row>
    <row r="1216" spans="1:50" s="1" customFormat="1" ht="14.25" x14ac:dyDescent="0.2">
      <c r="A1216" s="6"/>
      <c r="B1216" s="6"/>
      <c r="C1216" s="6"/>
      <c r="D1216" s="3"/>
      <c r="E1216" s="70" t="str">
        <f>IF(ATA!E1216="","",ATA!E1216)</f>
        <v/>
      </c>
      <c r="F1216" s="51" t="str">
        <f>IF(ATA!F1216="","",ATA!F1216)</f>
        <v/>
      </c>
      <c r="G1216" s="11" t="str">
        <f>IF(ATA!G1216="","",ATA!G1216)</f>
        <v/>
      </c>
      <c r="H1216" s="55" t="str">
        <f>IF(ATA!H1216="","",ATA!H1216)</f>
        <v/>
      </c>
      <c r="I1216" s="31" t="str">
        <f>IF(AND(F1215="",H1215="in-sample"),"",IF(AND(Temp!fhor_indata=1,H1215="out-sample",H1216="out-sample"),I1215,IF(AND(F1216="",H1215="out-sample"),"",IF(AND(Temp!optSeasCoef=0,Temp!sts_add=1),IF(H1215="in-sample",IF(Q1215=bigT,((pCell/bigT)*F1215)+((1-(pCell/bigT))*(I1215+J1215)),IF(OR(F1216="",COUNT($F$2:F1215)&lt;=pCell),F1215,((pCell/COUNT($F$2:F1215))*F1215)+((1-(pCell/COUNT($F$2:F1215)))*(I1215+J1215)))),I1215),IF(AND(Temp!optSeasCoef=0,Temp!sts_multp=1),IF(H1215="in-sample",IF(Q1215=bigT,((pCell/bigT)*F1215)+((1-(pCell/bigT))*(I1215*J1215)),IF(OR(F1216="",COUNT(F$2:$F1215)&lt;=pCell),F1215,((pCell/COUNT($F$2:F1215))*F1215)+((1-(pCell/COUNT($F$2:F1215)))*(I1215*J1215)))),I1215),IF(Temp!sts_add=1,IF(H1215="in-sample",IF(Q1215=bigT,((pCell/bigT)*AX1215)+((1-(pCell/bigT))*(I1215+J1215)),IF(OR(F1216="",COUNT($AX$2:AX1215)&lt;=pCell),AX1215,((pCell/COUNT($AX$2:AX1215))*AX1215)+((1-(pCell/COUNT($AX$2:AX1215)))*(I1215+J1215)))),I1215),IF(H1215="in-sample",IF(Q1215=bigT,((pCell/bigT)*AX1215)+((1-(pCell/bigT))*(I1215*J1215)),IF(OR(F1216="",COUNT($AX$2:AX1215)&lt;=pCell),AX1215,((pCell/COUNT($AX$2:AX1215))*AX1215)+((1-(pCell/COUNT($AX$2:AX1215)))*(I1215*J1215)))),I1215)))))))</f>
        <v/>
      </c>
      <c r="J1216" s="31" t="str">
        <f>IF(AND(F1215="",H1215="in-sample"),"",IF(AND(Temp!fhor_indata=1,H1215="out-sample",H1216="out-sample"),J1215,IF(AND(F1216="",H1215="out-sample"),"",IF(AND(Temp!optSeasCoef=0,Temp!sts_add=1),IF(H1215="in-sample",IF(Q1215=bigT,((qCell/bigT)*(I1216-I1215))+((1-(qCell/bigT))*J1215),IF(OR(F1216="",COUNT($F$2:F1215)&lt;=qCell),IF(COUNT($F$2:F1215)=1,0,F1215-F1214),((qCell/COUNT($F$2:F1215))*(I1216-I1215))+((1-(qCell/COUNT($F$2:F1215)))*J1215))),J1215),IF(AND(Temp!optSeasCoef=0,Temp!sts_multp=1),IF(H1215="in-sample",IF(Q1215=bigT,((qCell/bigT)*(I1216/I1215))+((1-(qCell/bigT))*J1215),IF(qCell=0,1,IF(OR(F1216="",COUNT($F$2:F1215)&lt;=qCell),IF(COUNT($F$2:F1215)=1,1,F1215/F1214),((qCell/COUNT($F$2:F1215))*(I1216/I1215))+((1-(qCell/COUNT($F$2:F1215)))*J1215)))),J1215),IF(Temp!sts_add=1,IF(H1215="in-sample",IF(Q1215=bigT,((qCell/bigT)*(I1216-I1215))+((1-(qCell/bigT))*J1215),IF(OR(F1216="",COUNT($AX$2:AX1215)&lt;=qCell),IF(COUNT($AX$2:AX1215)=1,0,AX1215-AX1214),((qCell/COUNT($AX$2:AX1215))*(I1216-I1215))+((1-(qCell/COUNT($AX$2:AX1215)))*J1215))),J1215),IF(H1215="in-sample",IF(Q1215=bigT,((qCell/bigT)*(I1216/I1215))+((1-(qCell/bigT))*J1215),IF(qCell=0,1,IF(OR(F1216="",COUNT($AX$2:AX1215)&lt;=qCell),IF(COUNT($AX$2:AX1215)=1,1,AX1215/AX1214),((qCell/COUNT($AX$2:AX1215))*(I1216/I1215))+((1-(qCell/COUNT($AX$2:AX1215)))*J1215)))),J1215)))))))</f>
        <v/>
      </c>
      <c r="K1216" s="31" t="str">
        <f>IF(H1216="","",IF(AND(Temp!optSeasCoef=0,Temp!sts_add=1),IF(H1216="out-sample",I1216+(Q1216*J1216),I1216+J1216),IF(AND(Temp!optSeasCoef=0,Temp!sts_multp=1),IF(H1216="out-sample",I1216*(J1216^Q1216),I1216*J1216),IF(Temp!sts_add=1,IF(H1216="out-sample",(I1216+(Q1216*J1216))*G1216,(I1216+J1216)*G1216),IF(H1216="out-sample",I1216*(J1216^Q1216)*G1216,I1216*J1216*G1216)))))</f>
        <v/>
      </c>
      <c r="L1216" s="32" t="str">
        <f t="shared" si="128"/>
        <v/>
      </c>
      <c r="M1216" s="32" t="str">
        <f t="shared" si="129"/>
        <v/>
      </c>
      <c r="N1216" s="32" t="str">
        <f t="shared" si="130"/>
        <v/>
      </c>
      <c r="O1216" s="32" t="str">
        <f t="shared" si="131"/>
        <v/>
      </c>
      <c r="P1216" s="32" t="str">
        <f t="shared" si="132"/>
        <v/>
      </c>
      <c r="Q1216" s="3" t="str">
        <f>IF(AND(Temp!fhor_indata=1,F1216="",H1215="in-sample"),1,IF(AND(Temp!fhor_indata=1,H1215="out-sample",Q1215&lt;ATA!XfHor),Q1215+1,IF(F1216="","",IF(AND(H1216="out-sample",H1215="in-sample"),1,IF(AND(H1216="out-sample",H1215="out-sample"),Q1215+1,IF(ISNUMBER(Q1215),Q1215+1,1))))))</f>
        <v/>
      </c>
      <c r="R1216" s="3" t="str">
        <f t="shared" si="126"/>
        <v/>
      </c>
      <c r="S1216" s="6"/>
      <c r="T1216" s="6"/>
      <c r="U1216" s="6"/>
      <c r="V1216" s="6"/>
      <c r="W1216" s="6"/>
      <c r="X1216" s="6"/>
      <c r="Y1216" s="6"/>
      <c r="Z1216" s="6"/>
      <c r="AA1216" s="6"/>
      <c r="AB1216" s="6"/>
      <c r="AC1216" s="6"/>
      <c r="AD1216" s="6"/>
      <c r="AE1216" s="6"/>
      <c r="AF1216" s="6"/>
      <c r="AG1216" s="6"/>
      <c r="AH1216" s="6"/>
      <c r="AI1216" s="6"/>
      <c r="AJ1216" s="6"/>
      <c r="AK1216" s="6"/>
      <c r="AX1216" s="63" t="e">
        <f t="shared" si="127"/>
        <v>#VALUE!</v>
      </c>
    </row>
    <row r="1217" spans="1:50" s="1" customFormat="1" ht="14.25" x14ac:dyDescent="0.2">
      <c r="A1217" s="6"/>
      <c r="B1217" s="6"/>
      <c r="C1217" s="6"/>
      <c r="D1217" s="3"/>
      <c r="E1217" s="70" t="str">
        <f>IF(ATA!E1217="","",ATA!E1217)</f>
        <v/>
      </c>
      <c r="F1217" s="51" t="str">
        <f>IF(ATA!F1217="","",ATA!F1217)</f>
        <v/>
      </c>
      <c r="G1217" s="11" t="str">
        <f>IF(ATA!G1217="","",ATA!G1217)</f>
        <v/>
      </c>
      <c r="H1217" s="55" t="str">
        <f>IF(ATA!H1217="","",ATA!H1217)</f>
        <v/>
      </c>
      <c r="I1217" s="31" t="str">
        <f>IF(AND(F1216="",H1216="in-sample"),"",IF(AND(Temp!fhor_indata=1,H1216="out-sample",H1217="out-sample"),I1216,IF(AND(F1217="",H1216="out-sample"),"",IF(AND(Temp!optSeasCoef=0,Temp!sts_add=1),IF(H1216="in-sample",IF(Q1216=bigT,((pCell/bigT)*F1216)+((1-(pCell/bigT))*(I1216+J1216)),IF(OR(F1217="",COUNT($F$2:F1216)&lt;=pCell),F1216,((pCell/COUNT($F$2:F1216))*F1216)+((1-(pCell/COUNT($F$2:F1216)))*(I1216+J1216)))),I1216),IF(AND(Temp!optSeasCoef=0,Temp!sts_multp=1),IF(H1216="in-sample",IF(Q1216=bigT,((pCell/bigT)*F1216)+((1-(pCell/bigT))*(I1216*J1216)),IF(OR(F1217="",COUNT(F$2:$F1216)&lt;=pCell),F1216,((pCell/COUNT($F$2:F1216))*F1216)+((1-(pCell/COUNT($F$2:F1216)))*(I1216*J1216)))),I1216),IF(Temp!sts_add=1,IF(H1216="in-sample",IF(Q1216=bigT,((pCell/bigT)*AX1216)+((1-(pCell/bigT))*(I1216+J1216)),IF(OR(F1217="",COUNT($AX$2:AX1216)&lt;=pCell),AX1216,((pCell/COUNT($AX$2:AX1216))*AX1216)+((1-(pCell/COUNT($AX$2:AX1216)))*(I1216+J1216)))),I1216),IF(H1216="in-sample",IF(Q1216=bigT,((pCell/bigT)*AX1216)+((1-(pCell/bigT))*(I1216*J1216)),IF(OR(F1217="",COUNT($AX$2:AX1216)&lt;=pCell),AX1216,((pCell/COUNT($AX$2:AX1216))*AX1216)+((1-(pCell/COUNT($AX$2:AX1216)))*(I1216*J1216)))),I1216)))))))</f>
        <v/>
      </c>
      <c r="J1217" s="31" t="str">
        <f>IF(AND(F1216="",H1216="in-sample"),"",IF(AND(Temp!fhor_indata=1,H1216="out-sample",H1217="out-sample"),J1216,IF(AND(F1217="",H1216="out-sample"),"",IF(AND(Temp!optSeasCoef=0,Temp!sts_add=1),IF(H1216="in-sample",IF(Q1216=bigT,((qCell/bigT)*(I1217-I1216))+((1-(qCell/bigT))*J1216),IF(OR(F1217="",COUNT($F$2:F1216)&lt;=qCell),IF(COUNT($F$2:F1216)=1,0,F1216-F1215),((qCell/COUNT($F$2:F1216))*(I1217-I1216))+((1-(qCell/COUNT($F$2:F1216)))*J1216))),J1216),IF(AND(Temp!optSeasCoef=0,Temp!sts_multp=1),IF(H1216="in-sample",IF(Q1216=bigT,((qCell/bigT)*(I1217/I1216))+((1-(qCell/bigT))*J1216),IF(qCell=0,1,IF(OR(F1217="",COUNT($F$2:F1216)&lt;=qCell),IF(COUNT($F$2:F1216)=1,1,F1216/F1215),((qCell/COUNT($F$2:F1216))*(I1217/I1216))+((1-(qCell/COUNT($F$2:F1216)))*J1216)))),J1216),IF(Temp!sts_add=1,IF(H1216="in-sample",IF(Q1216=bigT,((qCell/bigT)*(I1217-I1216))+((1-(qCell/bigT))*J1216),IF(OR(F1217="",COUNT($AX$2:AX1216)&lt;=qCell),IF(COUNT($AX$2:AX1216)=1,0,AX1216-AX1215),((qCell/COUNT($AX$2:AX1216))*(I1217-I1216))+((1-(qCell/COUNT($AX$2:AX1216)))*J1216))),J1216),IF(H1216="in-sample",IF(Q1216=bigT,((qCell/bigT)*(I1217/I1216))+((1-(qCell/bigT))*J1216),IF(qCell=0,1,IF(OR(F1217="",COUNT($AX$2:AX1216)&lt;=qCell),IF(COUNT($AX$2:AX1216)=1,1,AX1216/AX1215),((qCell/COUNT($AX$2:AX1216))*(I1217/I1216))+((1-(qCell/COUNT($AX$2:AX1216)))*J1216)))),J1216)))))))</f>
        <v/>
      </c>
      <c r="K1217" s="31" t="str">
        <f>IF(H1217="","",IF(AND(Temp!optSeasCoef=0,Temp!sts_add=1),IF(H1217="out-sample",I1217+(Q1217*J1217),I1217+J1217),IF(AND(Temp!optSeasCoef=0,Temp!sts_multp=1),IF(H1217="out-sample",I1217*(J1217^Q1217),I1217*J1217),IF(Temp!sts_add=1,IF(H1217="out-sample",(I1217+(Q1217*J1217))*G1217,(I1217+J1217)*G1217),IF(H1217="out-sample",I1217*(J1217^Q1217)*G1217,I1217*J1217*G1217)))))</f>
        <v/>
      </c>
      <c r="L1217" s="32" t="str">
        <f t="shared" si="128"/>
        <v/>
      </c>
      <c r="M1217" s="32" t="str">
        <f t="shared" si="129"/>
        <v/>
      </c>
      <c r="N1217" s="32" t="str">
        <f t="shared" si="130"/>
        <v/>
      </c>
      <c r="O1217" s="32" t="str">
        <f t="shared" si="131"/>
        <v/>
      </c>
      <c r="P1217" s="32" t="str">
        <f t="shared" si="132"/>
        <v/>
      </c>
      <c r="Q1217" s="3" t="str">
        <f>IF(AND(Temp!fhor_indata=1,F1217="",H1216="in-sample"),1,IF(AND(Temp!fhor_indata=1,H1216="out-sample",Q1216&lt;ATA!XfHor),Q1216+1,IF(F1217="","",IF(AND(H1217="out-sample",H1216="in-sample"),1,IF(AND(H1217="out-sample",H1216="out-sample"),Q1216+1,IF(ISNUMBER(Q1216),Q1216+1,1))))))</f>
        <v/>
      </c>
      <c r="R1217" s="3" t="str">
        <f t="shared" si="126"/>
        <v/>
      </c>
      <c r="S1217" s="6"/>
      <c r="T1217" s="6"/>
      <c r="U1217" s="6"/>
      <c r="V1217" s="6"/>
      <c r="W1217" s="6"/>
      <c r="X1217" s="6"/>
      <c r="Y1217" s="6"/>
      <c r="Z1217" s="6"/>
      <c r="AA1217" s="6"/>
      <c r="AB1217" s="6"/>
      <c r="AC1217" s="6"/>
      <c r="AD1217" s="6"/>
      <c r="AE1217" s="6"/>
      <c r="AF1217" s="6"/>
      <c r="AG1217" s="6"/>
      <c r="AH1217" s="6"/>
      <c r="AI1217" s="6"/>
      <c r="AJ1217" s="6"/>
      <c r="AK1217" s="6"/>
      <c r="AX1217" s="63" t="e">
        <f t="shared" si="127"/>
        <v>#VALUE!</v>
      </c>
    </row>
    <row r="1218" spans="1:50" s="1" customFormat="1" ht="14.25" x14ac:dyDescent="0.2">
      <c r="A1218" s="6"/>
      <c r="B1218" s="6"/>
      <c r="C1218" s="6"/>
      <c r="D1218" s="3"/>
      <c r="E1218" s="70" t="str">
        <f>IF(ATA!E1218="","",ATA!E1218)</f>
        <v/>
      </c>
      <c r="F1218" s="51" t="str">
        <f>IF(ATA!F1218="","",ATA!F1218)</f>
        <v/>
      </c>
      <c r="G1218" s="11" t="str">
        <f>IF(ATA!G1218="","",ATA!G1218)</f>
        <v/>
      </c>
      <c r="H1218" s="55" t="str">
        <f>IF(ATA!H1218="","",ATA!H1218)</f>
        <v/>
      </c>
      <c r="I1218" s="31" t="str">
        <f>IF(AND(F1217="",H1217="in-sample"),"",IF(AND(Temp!fhor_indata=1,H1217="out-sample",H1218="out-sample"),I1217,IF(AND(F1218="",H1217="out-sample"),"",IF(AND(Temp!optSeasCoef=0,Temp!sts_add=1),IF(H1217="in-sample",IF(Q1217=bigT,((pCell/bigT)*F1217)+((1-(pCell/bigT))*(I1217+J1217)),IF(OR(F1218="",COUNT($F$2:F1217)&lt;=pCell),F1217,((pCell/COUNT($F$2:F1217))*F1217)+((1-(pCell/COUNT($F$2:F1217)))*(I1217+J1217)))),I1217),IF(AND(Temp!optSeasCoef=0,Temp!sts_multp=1),IF(H1217="in-sample",IF(Q1217=bigT,((pCell/bigT)*F1217)+((1-(pCell/bigT))*(I1217*J1217)),IF(OR(F1218="",COUNT(F$2:$F1217)&lt;=pCell),F1217,((pCell/COUNT($F$2:F1217))*F1217)+((1-(pCell/COUNT($F$2:F1217)))*(I1217*J1217)))),I1217),IF(Temp!sts_add=1,IF(H1217="in-sample",IF(Q1217=bigT,((pCell/bigT)*AX1217)+((1-(pCell/bigT))*(I1217+J1217)),IF(OR(F1218="",COUNT($AX$2:AX1217)&lt;=pCell),AX1217,((pCell/COUNT($AX$2:AX1217))*AX1217)+((1-(pCell/COUNT($AX$2:AX1217)))*(I1217+J1217)))),I1217),IF(H1217="in-sample",IF(Q1217=bigT,((pCell/bigT)*AX1217)+((1-(pCell/bigT))*(I1217*J1217)),IF(OR(F1218="",COUNT($AX$2:AX1217)&lt;=pCell),AX1217,((pCell/COUNT($AX$2:AX1217))*AX1217)+((1-(pCell/COUNT($AX$2:AX1217)))*(I1217*J1217)))),I1217)))))))</f>
        <v/>
      </c>
      <c r="J1218" s="31" t="str">
        <f>IF(AND(F1217="",H1217="in-sample"),"",IF(AND(Temp!fhor_indata=1,H1217="out-sample",H1218="out-sample"),J1217,IF(AND(F1218="",H1217="out-sample"),"",IF(AND(Temp!optSeasCoef=0,Temp!sts_add=1),IF(H1217="in-sample",IF(Q1217=bigT,((qCell/bigT)*(I1218-I1217))+((1-(qCell/bigT))*J1217),IF(OR(F1218="",COUNT($F$2:F1217)&lt;=qCell),IF(COUNT($F$2:F1217)=1,0,F1217-F1216),((qCell/COUNT($F$2:F1217))*(I1218-I1217))+((1-(qCell/COUNT($F$2:F1217)))*J1217))),J1217),IF(AND(Temp!optSeasCoef=0,Temp!sts_multp=1),IF(H1217="in-sample",IF(Q1217=bigT,((qCell/bigT)*(I1218/I1217))+((1-(qCell/bigT))*J1217),IF(qCell=0,1,IF(OR(F1218="",COUNT($F$2:F1217)&lt;=qCell),IF(COUNT($F$2:F1217)=1,1,F1217/F1216),((qCell/COUNT($F$2:F1217))*(I1218/I1217))+((1-(qCell/COUNT($F$2:F1217)))*J1217)))),J1217),IF(Temp!sts_add=1,IF(H1217="in-sample",IF(Q1217=bigT,((qCell/bigT)*(I1218-I1217))+((1-(qCell/bigT))*J1217),IF(OR(F1218="",COUNT($AX$2:AX1217)&lt;=qCell),IF(COUNT($AX$2:AX1217)=1,0,AX1217-AX1216),((qCell/COUNT($AX$2:AX1217))*(I1218-I1217))+((1-(qCell/COUNT($AX$2:AX1217)))*J1217))),J1217),IF(H1217="in-sample",IF(Q1217=bigT,((qCell/bigT)*(I1218/I1217))+((1-(qCell/bigT))*J1217),IF(qCell=0,1,IF(OR(F1218="",COUNT($AX$2:AX1217)&lt;=qCell),IF(COUNT($AX$2:AX1217)=1,1,AX1217/AX1216),((qCell/COUNT($AX$2:AX1217))*(I1218/I1217))+((1-(qCell/COUNT($AX$2:AX1217)))*J1217)))),J1217)))))))</f>
        <v/>
      </c>
      <c r="K1218" s="31" t="str">
        <f>IF(H1218="","",IF(AND(Temp!optSeasCoef=0,Temp!sts_add=1),IF(H1218="out-sample",I1218+(Q1218*J1218),I1218+J1218),IF(AND(Temp!optSeasCoef=0,Temp!sts_multp=1),IF(H1218="out-sample",I1218*(J1218^Q1218),I1218*J1218),IF(Temp!sts_add=1,IF(H1218="out-sample",(I1218+(Q1218*J1218))*G1218,(I1218+J1218)*G1218),IF(H1218="out-sample",I1218*(J1218^Q1218)*G1218,I1218*J1218*G1218)))))</f>
        <v/>
      </c>
      <c r="L1218" s="32" t="str">
        <f t="shared" si="128"/>
        <v/>
      </c>
      <c r="M1218" s="32" t="str">
        <f t="shared" si="129"/>
        <v/>
      </c>
      <c r="N1218" s="32" t="str">
        <f t="shared" si="130"/>
        <v/>
      </c>
      <c r="O1218" s="32" t="str">
        <f t="shared" si="131"/>
        <v/>
      </c>
      <c r="P1218" s="32" t="str">
        <f t="shared" si="132"/>
        <v/>
      </c>
      <c r="Q1218" s="3" t="str">
        <f>IF(AND(Temp!fhor_indata=1,F1218="",H1217="in-sample"),1,IF(AND(Temp!fhor_indata=1,H1217="out-sample",Q1217&lt;ATA!XfHor),Q1217+1,IF(F1218="","",IF(AND(H1218="out-sample",H1217="in-sample"),1,IF(AND(H1218="out-sample",H1217="out-sample"),Q1217+1,IF(ISNUMBER(Q1217),Q1217+1,1))))))</f>
        <v/>
      </c>
      <c r="R1218" s="3" t="str">
        <f t="shared" ref="R1218:R1281" si="133">IF(F1218="","",bigT-Q1218)</f>
        <v/>
      </c>
      <c r="S1218" s="6"/>
      <c r="T1218" s="6"/>
      <c r="U1218" s="6"/>
      <c r="V1218" s="6"/>
      <c r="W1218" s="6"/>
      <c r="X1218" s="6"/>
      <c r="Y1218" s="6"/>
      <c r="Z1218" s="6"/>
      <c r="AA1218" s="6"/>
      <c r="AB1218" s="6"/>
      <c r="AC1218" s="6"/>
      <c r="AD1218" s="6"/>
      <c r="AE1218" s="6"/>
      <c r="AF1218" s="6"/>
      <c r="AG1218" s="6"/>
      <c r="AH1218" s="6"/>
      <c r="AI1218" s="6"/>
      <c r="AJ1218" s="6"/>
      <c r="AK1218" s="6"/>
      <c r="AX1218" s="63" t="e">
        <f t="shared" si="127"/>
        <v>#VALUE!</v>
      </c>
    </row>
    <row r="1219" spans="1:50" s="1" customFormat="1" ht="14.25" x14ac:dyDescent="0.2">
      <c r="A1219" s="6"/>
      <c r="B1219" s="6"/>
      <c r="C1219" s="6"/>
      <c r="D1219" s="3"/>
      <c r="E1219" s="70" t="str">
        <f>IF(ATA!E1219="","",ATA!E1219)</f>
        <v/>
      </c>
      <c r="F1219" s="51" t="str">
        <f>IF(ATA!F1219="","",ATA!F1219)</f>
        <v/>
      </c>
      <c r="G1219" s="11" t="str">
        <f>IF(ATA!G1219="","",ATA!G1219)</f>
        <v/>
      </c>
      <c r="H1219" s="55" t="str">
        <f>IF(ATA!H1219="","",ATA!H1219)</f>
        <v/>
      </c>
      <c r="I1219" s="31" t="str">
        <f>IF(AND(F1218="",H1218="in-sample"),"",IF(AND(Temp!fhor_indata=1,H1218="out-sample",H1219="out-sample"),I1218,IF(AND(F1219="",H1218="out-sample"),"",IF(AND(Temp!optSeasCoef=0,Temp!sts_add=1),IF(H1218="in-sample",IF(Q1218=bigT,((pCell/bigT)*F1218)+((1-(pCell/bigT))*(I1218+J1218)),IF(OR(F1219="",COUNT($F$2:F1218)&lt;=pCell),F1218,((pCell/COUNT($F$2:F1218))*F1218)+((1-(pCell/COUNT($F$2:F1218)))*(I1218+J1218)))),I1218),IF(AND(Temp!optSeasCoef=0,Temp!sts_multp=1),IF(H1218="in-sample",IF(Q1218=bigT,((pCell/bigT)*F1218)+((1-(pCell/bigT))*(I1218*J1218)),IF(OR(F1219="",COUNT(F$2:$F1218)&lt;=pCell),F1218,((pCell/COUNT($F$2:F1218))*F1218)+((1-(pCell/COUNT($F$2:F1218)))*(I1218*J1218)))),I1218),IF(Temp!sts_add=1,IF(H1218="in-sample",IF(Q1218=bigT,((pCell/bigT)*AX1218)+((1-(pCell/bigT))*(I1218+J1218)),IF(OR(F1219="",COUNT($AX$2:AX1218)&lt;=pCell),AX1218,((pCell/COUNT($AX$2:AX1218))*AX1218)+((1-(pCell/COUNT($AX$2:AX1218)))*(I1218+J1218)))),I1218),IF(H1218="in-sample",IF(Q1218=bigT,((pCell/bigT)*AX1218)+((1-(pCell/bigT))*(I1218*J1218)),IF(OR(F1219="",COUNT($AX$2:AX1218)&lt;=pCell),AX1218,((pCell/COUNT($AX$2:AX1218))*AX1218)+((1-(pCell/COUNT($AX$2:AX1218)))*(I1218*J1218)))),I1218)))))))</f>
        <v/>
      </c>
      <c r="J1219" s="31" t="str">
        <f>IF(AND(F1218="",H1218="in-sample"),"",IF(AND(Temp!fhor_indata=1,H1218="out-sample",H1219="out-sample"),J1218,IF(AND(F1219="",H1218="out-sample"),"",IF(AND(Temp!optSeasCoef=0,Temp!sts_add=1),IF(H1218="in-sample",IF(Q1218=bigT,((qCell/bigT)*(I1219-I1218))+((1-(qCell/bigT))*J1218),IF(OR(F1219="",COUNT($F$2:F1218)&lt;=qCell),IF(COUNT($F$2:F1218)=1,0,F1218-F1217),((qCell/COUNT($F$2:F1218))*(I1219-I1218))+((1-(qCell/COUNT($F$2:F1218)))*J1218))),J1218),IF(AND(Temp!optSeasCoef=0,Temp!sts_multp=1),IF(H1218="in-sample",IF(Q1218=bigT,((qCell/bigT)*(I1219/I1218))+((1-(qCell/bigT))*J1218),IF(qCell=0,1,IF(OR(F1219="",COUNT($F$2:F1218)&lt;=qCell),IF(COUNT($F$2:F1218)=1,1,F1218/F1217),((qCell/COUNT($F$2:F1218))*(I1219/I1218))+((1-(qCell/COUNT($F$2:F1218)))*J1218)))),J1218),IF(Temp!sts_add=1,IF(H1218="in-sample",IF(Q1218=bigT,((qCell/bigT)*(I1219-I1218))+((1-(qCell/bigT))*J1218),IF(OR(F1219="",COUNT($AX$2:AX1218)&lt;=qCell),IF(COUNT($AX$2:AX1218)=1,0,AX1218-AX1217),((qCell/COUNT($AX$2:AX1218))*(I1219-I1218))+((1-(qCell/COUNT($AX$2:AX1218)))*J1218))),J1218),IF(H1218="in-sample",IF(Q1218=bigT,((qCell/bigT)*(I1219/I1218))+((1-(qCell/bigT))*J1218),IF(qCell=0,1,IF(OR(F1219="",COUNT($AX$2:AX1218)&lt;=qCell),IF(COUNT($AX$2:AX1218)=1,1,AX1218/AX1217),((qCell/COUNT($AX$2:AX1218))*(I1219/I1218))+((1-(qCell/COUNT($AX$2:AX1218)))*J1218)))),J1218)))))))</f>
        <v/>
      </c>
      <c r="K1219" s="31" t="str">
        <f>IF(H1219="","",IF(AND(Temp!optSeasCoef=0,Temp!sts_add=1),IF(H1219="out-sample",I1219+(Q1219*J1219),I1219+J1219),IF(AND(Temp!optSeasCoef=0,Temp!sts_multp=1),IF(H1219="out-sample",I1219*(J1219^Q1219),I1219*J1219),IF(Temp!sts_add=1,IF(H1219="out-sample",(I1219+(Q1219*J1219))*G1219,(I1219+J1219)*G1219),IF(H1219="out-sample",I1219*(J1219^Q1219)*G1219,I1219*J1219*G1219)))))</f>
        <v/>
      </c>
      <c r="L1219" s="32" t="str">
        <f t="shared" si="128"/>
        <v/>
      </c>
      <c r="M1219" s="32" t="str">
        <f t="shared" si="129"/>
        <v/>
      </c>
      <c r="N1219" s="32" t="str">
        <f t="shared" si="130"/>
        <v/>
      </c>
      <c r="O1219" s="32" t="str">
        <f t="shared" si="131"/>
        <v/>
      </c>
      <c r="P1219" s="32" t="str">
        <f t="shared" si="132"/>
        <v/>
      </c>
      <c r="Q1219" s="3" t="str">
        <f>IF(AND(Temp!fhor_indata=1,F1219="",H1218="in-sample"),1,IF(AND(Temp!fhor_indata=1,H1218="out-sample",Q1218&lt;ATA!XfHor),Q1218+1,IF(F1219="","",IF(AND(H1219="out-sample",H1218="in-sample"),1,IF(AND(H1219="out-sample",H1218="out-sample"),Q1218+1,IF(ISNUMBER(Q1218),Q1218+1,1))))))</f>
        <v/>
      </c>
      <c r="R1219" s="3" t="str">
        <f t="shared" si="133"/>
        <v/>
      </c>
      <c r="S1219" s="6"/>
      <c r="T1219" s="6"/>
      <c r="U1219" s="6"/>
      <c r="V1219" s="6"/>
      <c r="W1219" s="6"/>
      <c r="X1219" s="6"/>
      <c r="Y1219" s="6"/>
      <c r="Z1219" s="6"/>
      <c r="AA1219" s="6"/>
      <c r="AB1219" s="6"/>
      <c r="AC1219" s="6"/>
      <c r="AD1219" s="6"/>
      <c r="AE1219" s="6"/>
      <c r="AF1219" s="6"/>
      <c r="AG1219" s="6"/>
      <c r="AH1219" s="6"/>
      <c r="AI1219" s="6"/>
      <c r="AJ1219" s="6"/>
      <c r="AK1219" s="6"/>
      <c r="AX1219" s="63" t="e">
        <f t="shared" ref="AX1219:AX1282" si="134">IF(ISBLANK(F1219),"",F1219/G1219)</f>
        <v>#VALUE!</v>
      </c>
    </row>
    <row r="1220" spans="1:50" s="1" customFormat="1" ht="14.25" x14ac:dyDescent="0.2">
      <c r="A1220" s="6"/>
      <c r="B1220" s="6"/>
      <c r="C1220" s="6"/>
      <c r="D1220" s="3"/>
      <c r="E1220" s="70" t="str">
        <f>IF(ATA!E1220="","",ATA!E1220)</f>
        <v/>
      </c>
      <c r="F1220" s="51" t="str">
        <f>IF(ATA!F1220="","",ATA!F1220)</f>
        <v/>
      </c>
      <c r="G1220" s="11" t="str">
        <f>IF(ATA!G1220="","",ATA!G1220)</f>
        <v/>
      </c>
      <c r="H1220" s="55" t="str">
        <f>IF(ATA!H1220="","",ATA!H1220)</f>
        <v/>
      </c>
      <c r="I1220" s="31" t="str">
        <f>IF(AND(F1219="",H1219="in-sample"),"",IF(AND(Temp!fhor_indata=1,H1219="out-sample",H1220="out-sample"),I1219,IF(AND(F1220="",H1219="out-sample"),"",IF(AND(Temp!optSeasCoef=0,Temp!sts_add=1),IF(H1219="in-sample",IF(Q1219=bigT,((pCell/bigT)*F1219)+((1-(pCell/bigT))*(I1219+J1219)),IF(OR(F1220="",COUNT($F$2:F1219)&lt;=pCell),F1219,((pCell/COUNT($F$2:F1219))*F1219)+((1-(pCell/COUNT($F$2:F1219)))*(I1219+J1219)))),I1219),IF(AND(Temp!optSeasCoef=0,Temp!sts_multp=1),IF(H1219="in-sample",IF(Q1219=bigT,((pCell/bigT)*F1219)+((1-(pCell/bigT))*(I1219*J1219)),IF(OR(F1220="",COUNT(F$2:$F1219)&lt;=pCell),F1219,((pCell/COUNT($F$2:F1219))*F1219)+((1-(pCell/COUNT($F$2:F1219)))*(I1219*J1219)))),I1219),IF(Temp!sts_add=1,IF(H1219="in-sample",IF(Q1219=bigT,((pCell/bigT)*AX1219)+((1-(pCell/bigT))*(I1219+J1219)),IF(OR(F1220="",COUNT($AX$2:AX1219)&lt;=pCell),AX1219,((pCell/COUNT($AX$2:AX1219))*AX1219)+((1-(pCell/COUNT($AX$2:AX1219)))*(I1219+J1219)))),I1219),IF(H1219="in-sample",IF(Q1219=bigT,((pCell/bigT)*AX1219)+((1-(pCell/bigT))*(I1219*J1219)),IF(OR(F1220="",COUNT($AX$2:AX1219)&lt;=pCell),AX1219,((pCell/COUNT($AX$2:AX1219))*AX1219)+((1-(pCell/COUNT($AX$2:AX1219)))*(I1219*J1219)))),I1219)))))))</f>
        <v/>
      </c>
      <c r="J1220" s="31" t="str">
        <f>IF(AND(F1219="",H1219="in-sample"),"",IF(AND(Temp!fhor_indata=1,H1219="out-sample",H1220="out-sample"),J1219,IF(AND(F1220="",H1219="out-sample"),"",IF(AND(Temp!optSeasCoef=0,Temp!sts_add=1),IF(H1219="in-sample",IF(Q1219=bigT,((qCell/bigT)*(I1220-I1219))+((1-(qCell/bigT))*J1219),IF(OR(F1220="",COUNT($F$2:F1219)&lt;=qCell),IF(COUNT($F$2:F1219)=1,0,F1219-F1218),((qCell/COUNT($F$2:F1219))*(I1220-I1219))+((1-(qCell/COUNT($F$2:F1219)))*J1219))),J1219),IF(AND(Temp!optSeasCoef=0,Temp!sts_multp=1),IF(H1219="in-sample",IF(Q1219=bigT,((qCell/bigT)*(I1220/I1219))+((1-(qCell/bigT))*J1219),IF(qCell=0,1,IF(OR(F1220="",COUNT($F$2:F1219)&lt;=qCell),IF(COUNT($F$2:F1219)=1,1,F1219/F1218),((qCell/COUNT($F$2:F1219))*(I1220/I1219))+((1-(qCell/COUNT($F$2:F1219)))*J1219)))),J1219),IF(Temp!sts_add=1,IF(H1219="in-sample",IF(Q1219=bigT,((qCell/bigT)*(I1220-I1219))+((1-(qCell/bigT))*J1219),IF(OR(F1220="",COUNT($AX$2:AX1219)&lt;=qCell),IF(COUNT($AX$2:AX1219)=1,0,AX1219-AX1218),((qCell/COUNT($AX$2:AX1219))*(I1220-I1219))+((1-(qCell/COUNT($AX$2:AX1219)))*J1219))),J1219),IF(H1219="in-sample",IF(Q1219=bigT,((qCell/bigT)*(I1220/I1219))+((1-(qCell/bigT))*J1219),IF(qCell=0,1,IF(OR(F1220="",COUNT($AX$2:AX1219)&lt;=qCell),IF(COUNT($AX$2:AX1219)=1,1,AX1219/AX1218),((qCell/COUNT($AX$2:AX1219))*(I1220/I1219))+((1-(qCell/COUNT($AX$2:AX1219)))*J1219)))),J1219)))))))</f>
        <v/>
      </c>
      <c r="K1220" s="31" t="str">
        <f>IF(H1220="","",IF(AND(Temp!optSeasCoef=0,Temp!sts_add=1),IF(H1220="out-sample",I1220+(Q1220*J1220),I1220+J1220),IF(AND(Temp!optSeasCoef=0,Temp!sts_multp=1),IF(H1220="out-sample",I1220*(J1220^Q1220),I1220*J1220),IF(Temp!sts_add=1,IF(H1220="out-sample",(I1220+(Q1220*J1220))*G1220,(I1220+J1220)*G1220),IF(H1220="out-sample",I1220*(J1220^Q1220)*G1220,I1220*J1220*G1220)))))</f>
        <v/>
      </c>
      <c r="L1220" s="32" t="str">
        <f t="shared" ref="L1220:L1283" si="135">IF(F1220="","",F1220-K1220)</f>
        <v/>
      </c>
      <c r="M1220" s="32" t="str">
        <f t="shared" ref="M1220:M1283" si="136">IF(F1220="","",ABS(L1220))</f>
        <v/>
      </c>
      <c r="N1220" s="32" t="str">
        <f t="shared" ref="N1220:N1283" si="137">IF(F1220="","",L1220^2)</f>
        <v/>
      </c>
      <c r="O1220" s="32" t="str">
        <f t="shared" ref="O1220:O1283" si="138">IF(F1220="","",ABS((F1220-K1220)/K1220)*100)</f>
        <v/>
      </c>
      <c r="P1220" s="32" t="str">
        <f t="shared" ref="P1220:P1283" si="139">IF(F1220="","",(M1220/(ABS(K1220)+ABS(F1220)))*200)</f>
        <v/>
      </c>
      <c r="Q1220" s="3" t="str">
        <f>IF(AND(Temp!fhor_indata=1,F1220="",H1219="in-sample"),1,IF(AND(Temp!fhor_indata=1,H1219="out-sample",Q1219&lt;ATA!XfHor),Q1219+1,IF(F1220="","",IF(AND(H1220="out-sample",H1219="in-sample"),1,IF(AND(H1220="out-sample",H1219="out-sample"),Q1219+1,IF(ISNUMBER(Q1219),Q1219+1,1))))))</f>
        <v/>
      </c>
      <c r="R1220" s="3" t="str">
        <f t="shared" si="133"/>
        <v/>
      </c>
      <c r="S1220" s="6"/>
      <c r="T1220" s="6"/>
      <c r="U1220" s="6"/>
      <c r="V1220" s="6"/>
      <c r="W1220" s="6"/>
      <c r="X1220" s="6"/>
      <c r="Y1220" s="6"/>
      <c r="Z1220" s="6"/>
      <c r="AA1220" s="6"/>
      <c r="AB1220" s="6"/>
      <c r="AC1220" s="6"/>
      <c r="AD1220" s="6"/>
      <c r="AE1220" s="6"/>
      <c r="AF1220" s="6"/>
      <c r="AG1220" s="6"/>
      <c r="AH1220" s="6"/>
      <c r="AI1220" s="6"/>
      <c r="AJ1220" s="6"/>
      <c r="AK1220" s="6"/>
      <c r="AX1220" s="63" t="e">
        <f t="shared" si="134"/>
        <v>#VALUE!</v>
      </c>
    </row>
    <row r="1221" spans="1:50" s="1" customFormat="1" ht="14.25" x14ac:dyDescent="0.2">
      <c r="A1221" s="6"/>
      <c r="B1221" s="6"/>
      <c r="C1221" s="6"/>
      <c r="D1221" s="3"/>
      <c r="E1221" s="70" t="str">
        <f>IF(ATA!E1221="","",ATA!E1221)</f>
        <v/>
      </c>
      <c r="F1221" s="51" t="str">
        <f>IF(ATA!F1221="","",ATA!F1221)</f>
        <v/>
      </c>
      <c r="G1221" s="11" t="str">
        <f>IF(ATA!G1221="","",ATA!G1221)</f>
        <v/>
      </c>
      <c r="H1221" s="55" t="str">
        <f>IF(ATA!H1221="","",ATA!H1221)</f>
        <v/>
      </c>
      <c r="I1221" s="31" t="str">
        <f>IF(AND(F1220="",H1220="in-sample"),"",IF(AND(Temp!fhor_indata=1,H1220="out-sample",H1221="out-sample"),I1220,IF(AND(F1221="",H1220="out-sample"),"",IF(AND(Temp!optSeasCoef=0,Temp!sts_add=1),IF(H1220="in-sample",IF(Q1220=bigT,((pCell/bigT)*F1220)+((1-(pCell/bigT))*(I1220+J1220)),IF(OR(F1221="",COUNT($F$2:F1220)&lt;=pCell),F1220,((pCell/COUNT($F$2:F1220))*F1220)+((1-(pCell/COUNT($F$2:F1220)))*(I1220+J1220)))),I1220),IF(AND(Temp!optSeasCoef=0,Temp!sts_multp=1),IF(H1220="in-sample",IF(Q1220=bigT,((pCell/bigT)*F1220)+((1-(pCell/bigT))*(I1220*J1220)),IF(OR(F1221="",COUNT(F$2:$F1220)&lt;=pCell),F1220,((pCell/COUNT($F$2:F1220))*F1220)+((1-(pCell/COUNT($F$2:F1220)))*(I1220*J1220)))),I1220),IF(Temp!sts_add=1,IF(H1220="in-sample",IF(Q1220=bigT,((pCell/bigT)*AX1220)+((1-(pCell/bigT))*(I1220+J1220)),IF(OR(F1221="",COUNT($AX$2:AX1220)&lt;=pCell),AX1220,((pCell/COUNT($AX$2:AX1220))*AX1220)+((1-(pCell/COUNT($AX$2:AX1220)))*(I1220+J1220)))),I1220),IF(H1220="in-sample",IF(Q1220=bigT,((pCell/bigT)*AX1220)+((1-(pCell/bigT))*(I1220*J1220)),IF(OR(F1221="",COUNT($AX$2:AX1220)&lt;=pCell),AX1220,((pCell/COUNT($AX$2:AX1220))*AX1220)+((1-(pCell/COUNT($AX$2:AX1220)))*(I1220*J1220)))),I1220)))))))</f>
        <v/>
      </c>
      <c r="J1221" s="31" t="str">
        <f>IF(AND(F1220="",H1220="in-sample"),"",IF(AND(Temp!fhor_indata=1,H1220="out-sample",H1221="out-sample"),J1220,IF(AND(F1221="",H1220="out-sample"),"",IF(AND(Temp!optSeasCoef=0,Temp!sts_add=1),IF(H1220="in-sample",IF(Q1220=bigT,((qCell/bigT)*(I1221-I1220))+((1-(qCell/bigT))*J1220),IF(OR(F1221="",COUNT($F$2:F1220)&lt;=qCell),IF(COUNT($F$2:F1220)=1,0,F1220-F1219),((qCell/COUNT($F$2:F1220))*(I1221-I1220))+((1-(qCell/COUNT($F$2:F1220)))*J1220))),J1220),IF(AND(Temp!optSeasCoef=0,Temp!sts_multp=1),IF(H1220="in-sample",IF(Q1220=bigT,((qCell/bigT)*(I1221/I1220))+((1-(qCell/bigT))*J1220),IF(qCell=0,1,IF(OR(F1221="",COUNT($F$2:F1220)&lt;=qCell),IF(COUNT($F$2:F1220)=1,1,F1220/F1219),((qCell/COUNT($F$2:F1220))*(I1221/I1220))+((1-(qCell/COUNT($F$2:F1220)))*J1220)))),J1220),IF(Temp!sts_add=1,IF(H1220="in-sample",IF(Q1220=bigT,((qCell/bigT)*(I1221-I1220))+((1-(qCell/bigT))*J1220),IF(OR(F1221="",COUNT($AX$2:AX1220)&lt;=qCell),IF(COUNT($AX$2:AX1220)=1,0,AX1220-AX1219),((qCell/COUNT($AX$2:AX1220))*(I1221-I1220))+((1-(qCell/COUNT($AX$2:AX1220)))*J1220))),J1220),IF(H1220="in-sample",IF(Q1220=bigT,((qCell/bigT)*(I1221/I1220))+((1-(qCell/bigT))*J1220),IF(qCell=0,1,IF(OR(F1221="",COUNT($AX$2:AX1220)&lt;=qCell),IF(COUNT($AX$2:AX1220)=1,1,AX1220/AX1219),((qCell/COUNT($AX$2:AX1220))*(I1221/I1220))+((1-(qCell/COUNT($AX$2:AX1220)))*J1220)))),J1220)))))))</f>
        <v/>
      </c>
      <c r="K1221" s="31" t="str">
        <f>IF(H1221="","",IF(AND(Temp!optSeasCoef=0,Temp!sts_add=1),IF(H1221="out-sample",I1221+(Q1221*J1221),I1221+J1221),IF(AND(Temp!optSeasCoef=0,Temp!sts_multp=1),IF(H1221="out-sample",I1221*(J1221^Q1221),I1221*J1221),IF(Temp!sts_add=1,IF(H1221="out-sample",(I1221+(Q1221*J1221))*G1221,(I1221+J1221)*G1221),IF(H1221="out-sample",I1221*(J1221^Q1221)*G1221,I1221*J1221*G1221)))))</f>
        <v/>
      </c>
      <c r="L1221" s="32" t="str">
        <f t="shared" si="135"/>
        <v/>
      </c>
      <c r="M1221" s="32" t="str">
        <f t="shared" si="136"/>
        <v/>
      </c>
      <c r="N1221" s="32" t="str">
        <f t="shared" si="137"/>
        <v/>
      </c>
      <c r="O1221" s="32" t="str">
        <f t="shared" si="138"/>
        <v/>
      </c>
      <c r="P1221" s="32" t="str">
        <f t="shared" si="139"/>
        <v/>
      </c>
      <c r="Q1221" s="3" t="str">
        <f>IF(AND(Temp!fhor_indata=1,F1221="",H1220="in-sample"),1,IF(AND(Temp!fhor_indata=1,H1220="out-sample",Q1220&lt;ATA!XfHor),Q1220+1,IF(F1221="","",IF(AND(H1221="out-sample",H1220="in-sample"),1,IF(AND(H1221="out-sample",H1220="out-sample"),Q1220+1,IF(ISNUMBER(Q1220),Q1220+1,1))))))</f>
        <v/>
      </c>
      <c r="R1221" s="3" t="str">
        <f t="shared" si="133"/>
        <v/>
      </c>
      <c r="S1221" s="6"/>
      <c r="T1221" s="6"/>
      <c r="U1221" s="6"/>
      <c r="V1221" s="6"/>
      <c r="W1221" s="6"/>
      <c r="X1221" s="6"/>
      <c r="Y1221" s="6"/>
      <c r="Z1221" s="6"/>
      <c r="AA1221" s="6"/>
      <c r="AB1221" s="6"/>
      <c r="AC1221" s="6"/>
      <c r="AD1221" s="6"/>
      <c r="AE1221" s="6"/>
      <c r="AF1221" s="6"/>
      <c r="AG1221" s="6"/>
      <c r="AH1221" s="6"/>
      <c r="AI1221" s="6"/>
      <c r="AJ1221" s="6"/>
      <c r="AK1221" s="6"/>
      <c r="AX1221" s="63" t="e">
        <f t="shared" si="134"/>
        <v>#VALUE!</v>
      </c>
    </row>
    <row r="1222" spans="1:50" s="1" customFormat="1" ht="14.25" x14ac:dyDescent="0.2">
      <c r="A1222" s="6"/>
      <c r="B1222" s="6"/>
      <c r="C1222" s="6"/>
      <c r="D1222" s="3"/>
      <c r="E1222" s="70" t="str">
        <f>IF(ATA!E1222="","",ATA!E1222)</f>
        <v/>
      </c>
      <c r="F1222" s="51" t="str">
        <f>IF(ATA!F1222="","",ATA!F1222)</f>
        <v/>
      </c>
      <c r="G1222" s="11" t="str">
        <f>IF(ATA!G1222="","",ATA!G1222)</f>
        <v/>
      </c>
      <c r="H1222" s="55" t="str">
        <f>IF(ATA!H1222="","",ATA!H1222)</f>
        <v/>
      </c>
      <c r="I1222" s="31" t="str">
        <f>IF(AND(F1221="",H1221="in-sample"),"",IF(AND(Temp!fhor_indata=1,H1221="out-sample",H1222="out-sample"),I1221,IF(AND(F1222="",H1221="out-sample"),"",IF(AND(Temp!optSeasCoef=0,Temp!sts_add=1),IF(H1221="in-sample",IF(Q1221=bigT,((pCell/bigT)*F1221)+((1-(pCell/bigT))*(I1221+J1221)),IF(OR(F1222="",COUNT($F$2:F1221)&lt;=pCell),F1221,((pCell/COUNT($F$2:F1221))*F1221)+((1-(pCell/COUNT($F$2:F1221)))*(I1221+J1221)))),I1221),IF(AND(Temp!optSeasCoef=0,Temp!sts_multp=1),IF(H1221="in-sample",IF(Q1221=bigT,((pCell/bigT)*F1221)+((1-(pCell/bigT))*(I1221*J1221)),IF(OR(F1222="",COUNT(F$2:$F1221)&lt;=pCell),F1221,((pCell/COUNT($F$2:F1221))*F1221)+((1-(pCell/COUNT($F$2:F1221)))*(I1221*J1221)))),I1221),IF(Temp!sts_add=1,IF(H1221="in-sample",IF(Q1221=bigT,((pCell/bigT)*AX1221)+((1-(pCell/bigT))*(I1221+J1221)),IF(OR(F1222="",COUNT($AX$2:AX1221)&lt;=pCell),AX1221,((pCell/COUNT($AX$2:AX1221))*AX1221)+((1-(pCell/COUNT($AX$2:AX1221)))*(I1221+J1221)))),I1221),IF(H1221="in-sample",IF(Q1221=bigT,((pCell/bigT)*AX1221)+((1-(pCell/bigT))*(I1221*J1221)),IF(OR(F1222="",COUNT($AX$2:AX1221)&lt;=pCell),AX1221,((pCell/COUNT($AX$2:AX1221))*AX1221)+((1-(pCell/COUNT($AX$2:AX1221)))*(I1221*J1221)))),I1221)))))))</f>
        <v/>
      </c>
      <c r="J1222" s="31" t="str">
        <f>IF(AND(F1221="",H1221="in-sample"),"",IF(AND(Temp!fhor_indata=1,H1221="out-sample",H1222="out-sample"),J1221,IF(AND(F1222="",H1221="out-sample"),"",IF(AND(Temp!optSeasCoef=0,Temp!sts_add=1),IF(H1221="in-sample",IF(Q1221=bigT,((qCell/bigT)*(I1222-I1221))+((1-(qCell/bigT))*J1221),IF(OR(F1222="",COUNT($F$2:F1221)&lt;=qCell),IF(COUNT($F$2:F1221)=1,0,F1221-F1220),((qCell/COUNT($F$2:F1221))*(I1222-I1221))+((1-(qCell/COUNT($F$2:F1221)))*J1221))),J1221),IF(AND(Temp!optSeasCoef=0,Temp!sts_multp=1),IF(H1221="in-sample",IF(Q1221=bigT,((qCell/bigT)*(I1222/I1221))+((1-(qCell/bigT))*J1221),IF(qCell=0,1,IF(OR(F1222="",COUNT($F$2:F1221)&lt;=qCell),IF(COUNT($F$2:F1221)=1,1,F1221/F1220),((qCell/COUNT($F$2:F1221))*(I1222/I1221))+((1-(qCell/COUNT($F$2:F1221)))*J1221)))),J1221),IF(Temp!sts_add=1,IF(H1221="in-sample",IF(Q1221=bigT,((qCell/bigT)*(I1222-I1221))+((1-(qCell/bigT))*J1221),IF(OR(F1222="",COUNT($AX$2:AX1221)&lt;=qCell),IF(COUNT($AX$2:AX1221)=1,0,AX1221-AX1220),((qCell/COUNT($AX$2:AX1221))*(I1222-I1221))+((1-(qCell/COUNT($AX$2:AX1221)))*J1221))),J1221),IF(H1221="in-sample",IF(Q1221=bigT,((qCell/bigT)*(I1222/I1221))+((1-(qCell/bigT))*J1221),IF(qCell=0,1,IF(OR(F1222="",COUNT($AX$2:AX1221)&lt;=qCell),IF(COUNT($AX$2:AX1221)=1,1,AX1221/AX1220),((qCell/COUNT($AX$2:AX1221))*(I1222/I1221))+((1-(qCell/COUNT($AX$2:AX1221)))*J1221)))),J1221)))))))</f>
        <v/>
      </c>
      <c r="K1222" s="31" t="str">
        <f>IF(H1222="","",IF(AND(Temp!optSeasCoef=0,Temp!sts_add=1),IF(H1222="out-sample",I1222+(Q1222*J1222),I1222+J1222),IF(AND(Temp!optSeasCoef=0,Temp!sts_multp=1),IF(H1222="out-sample",I1222*(J1222^Q1222),I1222*J1222),IF(Temp!sts_add=1,IF(H1222="out-sample",(I1222+(Q1222*J1222))*G1222,(I1222+J1222)*G1222),IF(H1222="out-sample",I1222*(J1222^Q1222)*G1222,I1222*J1222*G1222)))))</f>
        <v/>
      </c>
      <c r="L1222" s="32" t="str">
        <f t="shared" si="135"/>
        <v/>
      </c>
      <c r="M1222" s="32" t="str">
        <f t="shared" si="136"/>
        <v/>
      </c>
      <c r="N1222" s="32" t="str">
        <f t="shared" si="137"/>
        <v/>
      </c>
      <c r="O1222" s="32" t="str">
        <f t="shared" si="138"/>
        <v/>
      </c>
      <c r="P1222" s="32" t="str">
        <f t="shared" si="139"/>
        <v/>
      </c>
      <c r="Q1222" s="3" t="str">
        <f>IF(AND(Temp!fhor_indata=1,F1222="",H1221="in-sample"),1,IF(AND(Temp!fhor_indata=1,H1221="out-sample",Q1221&lt;ATA!XfHor),Q1221+1,IF(F1222="","",IF(AND(H1222="out-sample",H1221="in-sample"),1,IF(AND(H1222="out-sample",H1221="out-sample"),Q1221+1,IF(ISNUMBER(Q1221),Q1221+1,1))))))</f>
        <v/>
      </c>
      <c r="R1222" s="3" t="str">
        <f t="shared" si="133"/>
        <v/>
      </c>
      <c r="S1222" s="6"/>
      <c r="T1222" s="6"/>
      <c r="U1222" s="6"/>
      <c r="V1222" s="6"/>
      <c r="W1222" s="6"/>
      <c r="X1222" s="6"/>
      <c r="Y1222" s="6"/>
      <c r="Z1222" s="6"/>
      <c r="AA1222" s="6"/>
      <c r="AB1222" s="6"/>
      <c r="AC1222" s="6"/>
      <c r="AD1222" s="6"/>
      <c r="AE1222" s="6"/>
      <c r="AF1222" s="6"/>
      <c r="AG1222" s="6"/>
      <c r="AH1222" s="6"/>
      <c r="AI1222" s="6"/>
      <c r="AJ1222" s="6"/>
      <c r="AK1222" s="6"/>
      <c r="AX1222" s="63" t="e">
        <f t="shared" si="134"/>
        <v>#VALUE!</v>
      </c>
    </row>
    <row r="1223" spans="1:50" s="1" customFormat="1" ht="14.25" x14ac:dyDescent="0.2">
      <c r="A1223" s="6"/>
      <c r="B1223" s="6"/>
      <c r="C1223" s="6"/>
      <c r="D1223" s="3"/>
      <c r="E1223" s="70" t="str">
        <f>IF(ATA!E1223="","",ATA!E1223)</f>
        <v/>
      </c>
      <c r="F1223" s="51" t="str">
        <f>IF(ATA!F1223="","",ATA!F1223)</f>
        <v/>
      </c>
      <c r="G1223" s="11" t="str">
        <f>IF(ATA!G1223="","",ATA!G1223)</f>
        <v/>
      </c>
      <c r="H1223" s="55" t="str">
        <f>IF(ATA!H1223="","",ATA!H1223)</f>
        <v/>
      </c>
      <c r="I1223" s="31" t="str">
        <f>IF(AND(F1222="",H1222="in-sample"),"",IF(AND(Temp!fhor_indata=1,H1222="out-sample",H1223="out-sample"),I1222,IF(AND(F1223="",H1222="out-sample"),"",IF(AND(Temp!optSeasCoef=0,Temp!sts_add=1),IF(H1222="in-sample",IF(Q1222=bigT,((pCell/bigT)*F1222)+((1-(pCell/bigT))*(I1222+J1222)),IF(OR(F1223="",COUNT($F$2:F1222)&lt;=pCell),F1222,((pCell/COUNT($F$2:F1222))*F1222)+((1-(pCell/COUNT($F$2:F1222)))*(I1222+J1222)))),I1222),IF(AND(Temp!optSeasCoef=0,Temp!sts_multp=1),IF(H1222="in-sample",IF(Q1222=bigT,((pCell/bigT)*F1222)+((1-(pCell/bigT))*(I1222*J1222)),IF(OR(F1223="",COUNT(F$2:$F1222)&lt;=pCell),F1222,((pCell/COUNT($F$2:F1222))*F1222)+((1-(pCell/COUNT($F$2:F1222)))*(I1222*J1222)))),I1222),IF(Temp!sts_add=1,IF(H1222="in-sample",IF(Q1222=bigT,((pCell/bigT)*AX1222)+((1-(pCell/bigT))*(I1222+J1222)),IF(OR(F1223="",COUNT($AX$2:AX1222)&lt;=pCell),AX1222,((pCell/COUNT($AX$2:AX1222))*AX1222)+((1-(pCell/COUNT($AX$2:AX1222)))*(I1222+J1222)))),I1222),IF(H1222="in-sample",IF(Q1222=bigT,((pCell/bigT)*AX1222)+((1-(pCell/bigT))*(I1222*J1222)),IF(OR(F1223="",COUNT($AX$2:AX1222)&lt;=pCell),AX1222,((pCell/COUNT($AX$2:AX1222))*AX1222)+((1-(pCell/COUNT($AX$2:AX1222)))*(I1222*J1222)))),I1222)))))))</f>
        <v/>
      </c>
      <c r="J1223" s="31" t="str">
        <f>IF(AND(F1222="",H1222="in-sample"),"",IF(AND(Temp!fhor_indata=1,H1222="out-sample",H1223="out-sample"),J1222,IF(AND(F1223="",H1222="out-sample"),"",IF(AND(Temp!optSeasCoef=0,Temp!sts_add=1),IF(H1222="in-sample",IF(Q1222=bigT,((qCell/bigT)*(I1223-I1222))+((1-(qCell/bigT))*J1222),IF(OR(F1223="",COUNT($F$2:F1222)&lt;=qCell),IF(COUNT($F$2:F1222)=1,0,F1222-F1221),((qCell/COUNT($F$2:F1222))*(I1223-I1222))+((1-(qCell/COUNT($F$2:F1222)))*J1222))),J1222),IF(AND(Temp!optSeasCoef=0,Temp!sts_multp=1),IF(H1222="in-sample",IF(Q1222=bigT,((qCell/bigT)*(I1223/I1222))+((1-(qCell/bigT))*J1222),IF(qCell=0,1,IF(OR(F1223="",COUNT($F$2:F1222)&lt;=qCell),IF(COUNT($F$2:F1222)=1,1,F1222/F1221),((qCell/COUNT($F$2:F1222))*(I1223/I1222))+((1-(qCell/COUNT($F$2:F1222)))*J1222)))),J1222),IF(Temp!sts_add=1,IF(H1222="in-sample",IF(Q1222=bigT,((qCell/bigT)*(I1223-I1222))+((1-(qCell/bigT))*J1222),IF(OR(F1223="",COUNT($AX$2:AX1222)&lt;=qCell),IF(COUNT($AX$2:AX1222)=1,0,AX1222-AX1221),((qCell/COUNT($AX$2:AX1222))*(I1223-I1222))+((1-(qCell/COUNT($AX$2:AX1222)))*J1222))),J1222),IF(H1222="in-sample",IF(Q1222=bigT,((qCell/bigT)*(I1223/I1222))+((1-(qCell/bigT))*J1222),IF(qCell=0,1,IF(OR(F1223="",COUNT($AX$2:AX1222)&lt;=qCell),IF(COUNT($AX$2:AX1222)=1,1,AX1222/AX1221),((qCell/COUNT($AX$2:AX1222))*(I1223/I1222))+((1-(qCell/COUNT($AX$2:AX1222)))*J1222)))),J1222)))))))</f>
        <v/>
      </c>
      <c r="K1223" s="31" t="str">
        <f>IF(H1223="","",IF(AND(Temp!optSeasCoef=0,Temp!sts_add=1),IF(H1223="out-sample",I1223+(Q1223*J1223),I1223+J1223),IF(AND(Temp!optSeasCoef=0,Temp!sts_multp=1),IF(H1223="out-sample",I1223*(J1223^Q1223),I1223*J1223),IF(Temp!sts_add=1,IF(H1223="out-sample",(I1223+(Q1223*J1223))*G1223,(I1223+J1223)*G1223),IF(H1223="out-sample",I1223*(J1223^Q1223)*G1223,I1223*J1223*G1223)))))</f>
        <v/>
      </c>
      <c r="L1223" s="32" t="str">
        <f t="shared" si="135"/>
        <v/>
      </c>
      <c r="M1223" s="32" t="str">
        <f t="shared" si="136"/>
        <v/>
      </c>
      <c r="N1223" s="32" t="str">
        <f t="shared" si="137"/>
        <v/>
      </c>
      <c r="O1223" s="32" t="str">
        <f t="shared" si="138"/>
        <v/>
      </c>
      <c r="P1223" s="32" t="str">
        <f t="shared" si="139"/>
        <v/>
      </c>
      <c r="Q1223" s="3" t="str">
        <f>IF(AND(Temp!fhor_indata=1,F1223="",H1222="in-sample"),1,IF(AND(Temp!fhor_indata=1,H1222="out-sample",Q1222&lt;ATA!XfHor),Q1222+1,IF(F1223="","",IF(AND(H1223="out-sample",H1222="in-sample"),1,IF(AND(H1223="out-sample",H1222="out-sample"),Q1222+1,IF(ISNUMBER(Q1222),Q1222+1,1))))))</f>
        <v/>
      </c>
      <c r="R1223" s="3" t="str">
        <f t="shared" si="133"/>
        <v/>
      </c>
      <c r="S1223" s="6"/>
      <c r="T1223" s="6"/>
      <c r="U1223" s="6"/>
      <c r="V1223" s="6"/>
      <c r="W1223" s="6"/>
      <c r="X1223" s="6"/>
      <c r="Y1223" s="6"/>
      <c r="Z1223" s="6"/>
      <c r="AA1223" s="6"/>
      <c r="AB1223" s="6"/>
      <c r="AC1223" s="6"/>
      <c r="AD1223" s="6"/>
      <c r="AE1223" s="6"/>
      <c r="AF1223" s="6"/>
      <c r="AG1223" s="6"/>
      <c r="AH1223" s="6"/>
      <c r="AI1223" s="6"/>
      <c r="AJ1223" s="6"/>
      <c r="AK1223" s="6"/>
      <c r="AX1223" s="63" t="e">
        <f t="shared" si="134"/>
        <v>#VALUE!</v>
      </c>
    </row>
    <row r="1224" spans="1:50" s="1" customFormat="1" ht="14.25" x14ac:dyDescent="0.2">
      <c r="A1224" s="6"/>
      <c r="B1224" s="6"/>
      <c r="C1224" s="6"/>
      <c r="D1224" s="3"/>
      <c r="E1224" s="70" t="str">
        <f>IF(ATA!E1224="","",ATA!E1224)</f>
        <v/>
      </c>
      <c r="F1224" s="51" t="str">
        <f>IF(ATA!F1224="","",ATA!F1224)</f>
        <v/>
      </c>
      <c r="G1224" s="11" t="str">
        <f>IF(ATA!G1224="","",ATA!G1224)</f>
        <v/>
      </c>
      <c r="H1224" s="55" t="str">
        <f>IF(ATA!H1224="","",ATA!H1224)</f>
        <v/>
      </c>
      <c r="I1224" s="31" t="str">
        <f>IF(AND(F1223="",H1223="in-sample"),"",IF(AND(Temp!fhor_indata=1,H1223="out-sample",H1224="out-sample"),I1223,IF(AND(F1224="",H1223="out-sample"),"",IF(AND(Temp!optSeasCoef=0,Temp!sts_add=1),IF(H1223="in-sample",IF(Q1223=bigT,((pCell/bigT)*F1223)+((1-(pCell/bigT))*(I1223+J1223)),IF(OR(F1224="",COUNT($F$2:F1223)&lt;=pCell),F1223,((pCell/COUNT($F$2:F1223))*F1223)+((1-(pCell/COUNT($F$2:F1223)))*(I1223+J1223)))),I1223),IF(AND(Temp!optSeasCoef=0,Temp!sts_multp=1),IF(H1223="in-sample",IF(Q1223=bigT,((pCell/bigT)*F1223)+((1-(pCell/bigT))*(I1223*J1223)),IF(OR(F1224="",COUNT(F$2:$F1223)&lt;=pCell),F1223,((pCell/COUNT($F$2:F1223))*F1223)+((1-(pCell/COUNT($F$2:F1223)))*(I1223*J1223)))),I1223),IF(Temp!sts_add=1,IF(H1223="in-sample",IF(Q1223=bigT,((pCell/bigT)*AX1223)+((1-(pCell/bigT))*(I1223+J1223)),IF(OR(F1224="",COUNT($AX$2:AX1223)&lt;=pCell),AX1223,((pCell/COUNT($AX$2:AX1223))*AX1223)+((1-(pCell/COUNT($AX$2:AX1223)))*(I1223+J1223)))),I1223),IF(H1223="in-sample",IF(Q1223=bigT,((pCell/bigT)*AX1223)+((1-(pCell/bigT))*(I1223*J1223)),IF(OR(F1224="",COUNT($AX$2:AX1223)&lt;=pCell),AX1223,((pCell/COUNT($AX$2:AX1223))*AX1223)+((1-(pCell/COUNT($AX$2:AX1223)))*(I1223*J1223)))),I1223)))))))</f>
        <v/>
      </c>
      <c r="J1224" s="31" t="str">
        <f>IF(AND(F1223="",H1223="in-sample"),"",IF(AND(Temp!fhor_indata=1,H1223="out-sample",H1224="out-sample"),J1223,IF(AND(F1224="",H1223="out-sample"),"",IF(AND(Temp!optSeasCoef=0,Temp!sts_add=1),IF(H1223="in-sample",IF(Q1223=bigT,((qCell/bigT)*(I1224-I1223))+((1-(qCell/bigT))*J1223),IF(OR(F1224="",COUNT($F$2:F1223)&lt;=qCell),IF(COUNT($F$2:F1223)=1,0,F1223-F1222),((qCell/COUNT($F$2:F1223))*(I1224-I1223))+((1-(qCell/COUNT($F$2:F1223)))*J1223))),J1223),IF(AND(Temp!optSeasCoef=0,Temp!sts_multp=1),IF(H1223="in-sample",IF(Q1223=bigT,((qCell/bigT)*(I1224/I1223))+((1-(qCell/bigT))*J1223),IF(qCell=0,1,IF(OR(F1224="",COUNT($F$2:F1223)&lt;=qCell),IF(COUNT($F$2:F1223)=1,1,F1223/F1222),((qCell/COUNT($F$2:F1223))*(I1224/I1223))+((1-(qCell/COUNT($F$2:F1223)))*J1223)))),J1223),IF(Temp!sts_add=1,IF(H1223="in-sample",IF(Q1223=bigT,((qCell/bigT)*(I1224-I1223))+((1-(qCell/bigT))*J1223),IF(OR(F1224="",COUNT($AX$2:AX1223)&lt;=qCell),IF(COUNT($AX$2:AX1223)=1,0,AX1223-AX1222),((qCell/COUNT($AX$2:AX1223))*(I1224-I1223))+((1-(qCell/COUNT($AX$2:AX1223)))*J1223))),J1223),IF(H1223="in-sample",IF(Q1223=bigT,((qCell/bigT)*(I1224/I1223))+((1-(qCell/bigT))*J1223),IF(qCell=0,1,IF(OR(F1224="",COUNT($AX$2:AX1223)&lt;=qCell),IF(COUNT($AX$2:AX1223)=1,1,AX1223/AX1222),((qCell/COUNT($AX$2:AX1223))*(I1224/I1223))+((1-(qCell/COUNT($AX$2:AX1223)))*J1223)))),J1223)))))))</f>
        <v/>
      </c>
      <c r="K1224" s="31" t="str">
        <f>IF(H1224="","",IF(AND(Temp!optSeasCoef=0,Temp!sts_add=1),IF(H1224="out-sample",I1224+(Q1224*J1224),I1224+J1224),IF(AND(Temp!optSeasCoef=0,Temp!sts_multp=1),IF(H1224="out-sample",I1224*(J1224^Q1224),I1224*J1224),IF(Temp!sts_add=1,IF(H1224="out-sample",(I1224+(Q1224*J1224))*G1224,(I1224+J1224)*G1224),IF(H1224="out-sample",I1224*(J1224^Q1224)*G1224,I1224*J1224*G1224)))))</f>
        <v/>
      </c>
      <c r="L1224" s="32" t="str">
        <f t="shared" si="135"/>
        <v/>
      </c>
      <c r="M1224" s="32" t="str">
        <f t="shared" si="136"/>
        <v/>
      </c>
      <c r="N1224" s="32" t="str">
        <f t="shared" si="137"/>
        <v/>
      </c>
      <c r="O1224" s="32" t="str">
        <f t="shared" si="138"/>
        <v/>
      </c>
      <c r="P1224" s="32" t="str">
        <f t="shared" si="139"/>
        <v/>
      </c>
      <c r="Q1224" s="3" t="str">
        <f>IF(AND(Temp!fhor_indata=1,F1224="",H1223="in-sample"),1,IF(AND(Temp!fhor_indata=1,H1223="out-sample",Q1223&lt;ATA!XfHor),Q1223+1,IF(F1224="","",IF(AND(H1224="out-sample",H1223="in-sample"),1,IF(AND(H1224="out-sample",H1223="out-sample"),Q1223+1,IF(ISNUMBER(Q1223),Q1223+1,1))))))</f>
        <v/>
      </c>
      <c r="R1224" s="3" t="str">
        <f t="shared" si="133"/>
        <v/>
      </c>
      <c r="S1224" s="6"/>
      <c r="T1224" s="6"/>
      <c r="U1224" s="6"/>
      <c r="V1224" s="6"/>
      <c r="W1224" s="6"/>
      <c r="X1224" s="6"/>
      <c r="Y1224" s="6"/>
      <c r="Z1224" s="6"/>
      <c r="AA1224" s="6"/>
      <c r="AB1224" s="6"/>
      <c r="AC1224" s="6"/>
      <c r="AD1224" s="6"/>
      <c r="AE1224" s="6"/>
      <c r="AF1224" s="6"/>
      <c r="AG1224" s="6"/>
      <c r="AH1224" s="6"/>
      <c r="AI1224" s="6"/>
      <c r="AJ1224" s="6"/>
      <c r="AK1224" s="6"/>
      <c r="AX1224" s="63" t="e">
        <f t="shared" si="134"/>
        <v>#VALUE!</v>
      </c>
    </row>
    <row r="1225" spans="1:50" s="1" customFormat="1" ht="14.25" x14ac:dyDescent="0.2">
      <c r="A1225" s="6"/>
      <c r="B1225" s="6"/>
      <c r="C1225" s="6"/>
      <c r="D1225" s="3"/>
      <c r="E1225" s="70" t="str">
        <f>IF(ATA!E1225="","",ATA!E1225)</f>
        <v/>
      </c>
      <c r="F1225" s="51" t="str">
        <f>IF(ATA!F1225="","",ATA!F1225)</f>
        <v/>
      </c>
      <c r="G1225" s="11" t="str">
        <f>IF(ATA!G1225="","",ATA!G1225)</f>
        <v/>
      </c>
      <c r="H1225" s="55" t="str">
        <f>IF(ATA!H1225="","",ATA!H1225)</f>
        <v/>
      </c>
      <c r="I1225" s="31" t="str">
        <f>IF(AND(F1224="",H1224="in-sample"),"",IF(AND(Temp!fhor_indata=1,H1224="out-sample",H1225="out-sample"),I1224,IF(AND(F1225="",H1224="out-sample"),"",IF(AND(Temp!optSeasCoef=0,Temp!sts_add=1),IF(H1224="in-sample",IF(Q1224=bigT,((pCell/bigT)*F1224)+((1-(pCell/bigT))*(I1224+J1224)),IF(OR(F1225="",COUNT($F$2:F1224)&lt;=pCell),F1224,((pCell/COUNT($F$2:F1224))*F1224)+((1-(pCell/COUNT($F$2:F1224)))*(I1224+J1224)))),I1224),IF(AND(Temp!optSeasCoef=0,Temp!sts_multp=1),IF(H1224="in-sample",IF(Q1224=bigT,((pCell/bigT)*F1224)+((1-(pCell/bigT))*(I1224*J1224)),IF(OR(F1225="",COUNT(F$2:$F1224)&lt;=pCell),F1224,((pCell/COUNT($F$2:F1224))*F1224)+((1-(pCell/COUNT($F$2:F1224)))*(I1224*J1224)))),I1224),IF(Temp!sts_add=1,IF(H1224="in-sample",IF(Q1224=bigT,((pCell/bigT)*AX1224)+((1-(pCell/bigT))*(I1224+J1224)),IF(OR(F1225="",COUNT($AX$2:AX1224)&lt;=pCell),AX1224,((pCell/COUNT($AX$2:AX1224))*AX1224)+((1-(pCell/COUNT($AX$2:AX1224)))*(I1224+J1224)))),I1224),IF(H1224="in-sample",IF(Q1224=bigT,((pCell/bigT)*AX1224)+((1-(pCell/bigT))*(I1224*J1224)),IF(OR(F1225="",COUNT($AX$2:AX1224)&lt;=pCell),AX1224,((pCell/COUNT($AX$2:AX1224))*AX1224)+((1-(pCell/COUNT($AX$2:AX1224)))*(I1224*J1224)))),I1224)))))))</f>
        <v/>
      </c>
      <c r="J1225" s="31" t="str">
        <f>IF(AND(F1224="",H1224="in-sample"),"",IF(AND(Temp!fhor_indata=1,H1224="out-sample",H1225="out-sample"),J1224,IF(AND(F1225="",H1224="out-sample"),"",IF(AND(Temp!optSeasCoef=0,Temp!sts_add=1),IF(H1224="in-sample",IF(Q1224=bigT,((qCell/bigT)*(I1225-I1224))+((1-(qCell/bigT))*J1224),IF(OR(F1225="",COUNT($F$2:F1224)&lt;=qCell),IF(COUNT($F$2:F1224)=1,0,F1224-F1223),((qCell/COUNT($F$2:F1224))*(I1225-I1224))+((1-(qCell/COUNT($F$2:F1224)))*J1224))),J1224),IF(AND(Temp!optSeasCoef=0,Temp!sts_multp=1),IF(H1224="in-sample",IF(Q1224=bigT,((qCell/bigT)*(I1225/I1224))+((1-(qCell/bigT))*J1224),IF(qCell=0,1,IF(OR(F1225="",COUNT($F$2:F1224)&lt;=qCell),IF(COUNT($F$2:F1224)=1,1,F1224/F1223),((qCell/COUNT($F$2:F1224))*(I1225/I1224))+((1-(qCell/COUNT($F$2:F1224)))*J1224)))),J1224),IF(Temp!sts_add=1,IF(H1224="in-sample",IF(Q1224=bigT,((qCell/bigT)*(I1225-I1224))+((1-(qCell/bigT))*J1224),IF(OR(F1225="",COUNT($AX$2:AX1224)&lt;=qCell),IF(COUNT($AX$2:AX1224)=1,0,AX1224-AX1223),((qCell/COUNT($AX$2:AX1224))*(I1225-I1224))+((1-(qCell/COUNT($AX$2:AX1224)))*J1224))),J1224),IF(H1224="in-sample",IF(Q1224=bigT,((qCell/bigT)*(I1225/I1224))+((1-(qCell/bigT))*J1224),IF(qCell=0,1,IF(OR(F1225="",COUNT($AX$2:AX1224)&lt;=qCell),IF(COUNT($AX$2:AX1224)=1,1,AX1224/AX1223),((qCell/COUNT($AX$2:AX1224))*(I1225/I1224))+((1-(qCell/COUNT($AX$2:AX1224)))*J1224)))),J1224)))))))</f>
        <v/>
      </c>
      <c r="K1225" s="31" t="str">
        <f>IF(H1225="","",IF(AND(Temp!optSeasCoef=0,Temp!sts_add=1),IF(H1225="out-sample",I1225+(Q1225*J1225),I1225+J1225),IF(AND(Temp!optSeasCoef=0,Temp!sts_multp=1),IF(H1225="out-sample",I1225*(J1225^Q1225),I1225*J1225),IF(Temp!sts_add=1,IF(H1225="out-sample",(I1225+(Q1225*J1225))*G1225,(I1225+J1225)*G1225),IF(H1225="out-sample",I1225*(J1225^Q1225)*G1225,I1225*J1225*G1225)))))</f>
        <v/>
      </c>
      <c r="L1225" s="32" t="str">
        <f t="shared" si="135"/>
        <v/>
      </c>
      <c r="M1225" s="32" t="str">
        <f t="shared" si="136"/>
        <v/>
      </c>
      <c r="N1225" s="32" t="str">
        <f t="shared" si="137"/>
        <v/>
      </c>
      <c r="O1225" s="32" t="str">
        <f t="shared" si="138"/>
        <v/>
      </c>
      <c r="P1225" s="32" t="str">
        <f t="shared" si="139"/>
        <v/>
      </c>
      <c r="Q1225" s="3" t="str">
        <f>IF(AND(Temp!fhor_indata=1,F1225="",H1224="in-sample"),1,IF(AND(Temp!fhor_indata=1,H1224="out-sample",Q1224&lt;ATA!XfHor),Q1224+1,IF(F1225="","",IF(AND(H1225="out-sample",H1224="in-sample"),1,IF(AND(H1225="out-sample",H1224="out-sample"),Q1224+1,IF(ISNUMBER(Q1224),Q1224+1,1))))))</f>
        <v/>
      </c>
      <c r="R1225" s="3" t="str">
        <f t="shared" si="133"/>
        <v/>
      </c>
      <c r="S1225" s="6"/>
      <c r="T1225" s="6"/>
      <c r="U1225" s="6"/>
      <c r="V1225" s="6"/>
      <c r="W1225" s="6"/>
      <c r="X1225" s="6"/>
      <c r="Y1225" s="6"/>
      <c r="Z1225" s="6"/>
      <c r="AA1225" s="6"/>
      <c r="AB1225" s="6"/>
      <c r="AC1225" s="6"/>
      <c r="AD1225" s="6"/>
      <c r="AE1225" s="6"/>
      <c r="AF1225" s="6"/>
      <c r="AG1225" s="6"/>
      <c r="AH1225" s="6"/>
      <c r="AI1225" s="6"/>
      <c r="AJ1225" s="6"/>
      <c r="AK1225" s="6"/>
      <c r="AX1225" s="63" t="e">
        <f t="shared" si="134"/>
        <v>#VALUE!</v>
      </c>
    </row>
    <row r="1226" spans="1:50" s="1" customFormat="1" ht="14.25" x14ac:dyDescent="0.2">
      <c r="A1226" s="6"/>
      <c r="B1226" s="6"/>
      <c r="C1226" s="6"/>
      <c r="D1226" s="3"/>
      <c r="E1226" s="70" t="str">
        <f>IF(ATA!E1226="","",ATA!E1226)</f>
        <v/>
      </c>
      <c r="F1226" s="51" t="str">
        <f>IF(ATA!F1226="","",ATA!F1226)</f>
        <v/>
      </c>
      <c r="G1226" s="11" t="str">
        <f>IF(ATA!G1226="","",ATA!G1226)</f>
        <v/>
      </c>
      <c r="H1226" s="55" t="str">
        <f>IF(ATA!H1226="","",ATA!H1226)</f>
        <v/>
      </c>
      <c r="I1226" s="31" t="str">
        <f>IF(AND(F1225="",H1225="in-sample"),"",IF(AND(Temp!fhor_indata=1,H1225="out-sample",H1226="out-sample"),I1225,IF(AND(F1226="",H1225="out-sample"),"",IF(AND(Temp!optSeasCoef=0,Temp!sts_add=1),IF(H1225="in-sample",IF(Q1225=bigT,((pCell/bigT)*F1225)+((1-(pCell/bigT))*(I1225+J1225)),IF(OR(F1226="",COUNT($F$2:F1225)&lt;=pCell),F1225,((pCell/COUNT($F$2:F1225))*F1225)+((1-(pCell/COUNT($F$2:F1225)))*(I1225+J1225)))),I1225),IF(AND(Temp!optSeasCoef=0,Temp!sts_multp=1),IF(H1225="in-sample",IF(Q1225=bigT,((pCell/bigT)*F1225)+((1-(pCell/bigT))*(I1225*J1225)),IF(OR(F1226="",COUNT(F$2:$F1225)&lt;=pCell),F1225,((pCell/COUNT($F$2:F1225))*F1225)+((1-(pCell/COUNT($F$2:F1225)))*(I1225*J1225)))),I1225),IF(Temp!sts_add=1,IF(H1225="in-sample",IF(Q1225=bigT,((pCell/bigT)*AX1225)+((1-(pCell/bigT))*(I1225+J1225)),IF(OR(F1226="",COUNT($AX$2:AX1225)&lt;=pCell),AX1225,((pCell/COUNT($AX$2:AX1225))*AX1225)+((1-(pCell/COUNT($AX$2:AX1225)))*(I1225+J1225)))),I1225),IF(H1225="in-sample",IF(Q1225=bigT,((pCell/bigT)*AX1225)+((1-(pCell/bigT))*(I1225*J1225)),IF(OR(F1226="",COUNT($AX$2:AX1225)&lt;=pCell),AX1225,((pCell/COUNT($AX$2:AX1225))*AX1225)+((1-(pCell/COUNT($AX$2:AX1225)))*(I1225*J1225)))),I1225)))))))</f>
        <v/>
      </c>
      <c r="J1226" s="31" t="str">
        <f>IF(AND(F1225="",H1225="in-sample"),"",IF(AND(Temp!fhor_indata=1,H1225="out-sample",H1226="out-sample"),J1225,IF(AND(F1226="",H1225="out-sample"),"",IF(AND(Temp!optSeasCoef=0,Temp!sts_add=1),IF(H1225="in-sample",IF(Q1225=bigT,((qCell/bigT)*(I1226-I1225))+((1-(qCell/bigT))*J1225),IF(OR(F1226="",COUNT($F$2:F1225)&lt;=qCell),IF(COUNT($F$2:F1225)=1,0,F1225-F1224),((qCell/COUNT($F$2:F1225))*(I1226-I1225))+((1-(qCell/COUNT($F$2:F1225)))*J1225))),J1225),IF(AND(Temp!optSeasCoef=0,Temp!sts_multp=1),IF(H1225="in-sample",IF(Q1225=bigT,((qCell/bigT)*(I1226/I1225))+((1-(qCell/bigT))*J1225),IF(qCell=0,1,IF(OR(F1226="",COUNT($F$2:F1225)&lt;=qCell),IF(COUNT($F$2:F1225)=1,1,F1225/F1224),((qCell/COUNT($F$2:F1225))*(I1226/I1225))+((1-(qCell/COUNT($F$2:F1225)))*J1225)))),J1225),IF(Temp!sts_add=1,IF(H1225="in-sample",IF(Q1225=bigT,((qCell/bigT)*(I1226-I1225))+((1-(qCell/bigT))*J1225),IF(OR(F1226="",COUNT($AX$2:AX1225)&lt;=qCell),IF(COUNT($AX$2:AX1225)=1,0,AX1225-AX1224),((qCell/COUNT($AX$2:AX1225))*(I1226-I1225))+((1-(qCell/COUNT($AX$2:AX1225)))*J1225))),J1225),IF(H1225="in-sample",IF(Q1225=bigT,((qCell/bigT)*(I1226/I1225))+((1-(qCell/bigT))*J1225),IF(qCell=0,1,IF(OR(F1226="",COUNT($AX$2:AX1225)&lt;=qCell),IF(COUNT($AX$2:AX1225)=1,1,AX1225/AX1224),((qCell/COUNT($AX$2:AX1225))*(I1226/I1225))+((1-(qCell/COUNT($AX$2:AX1225)))*J1225)))),J1225)))))))</f>
        <v/>
      </c>
      <c r="K1226" s="31" t="str">
        <f>IF(H1226="","",IF(AND(Temp!optSeasCoef=0,Temp!sts_add=1),IF(H1226="out-sample",I1226+(Q1226*J1226),I1226+J1226),IF(AND(Temp!optSeasCoef=0,Temp!sts_multp=1),IF(H1226="out-sample",I1226*(J1226^Q1226),I1226*J1226),IF(Temp!sts_add=1,IF(H1226="out-sample",(I1226+(Q1226*J1226))*G1226,(I1226+J1226)*G1226),IF(H1226="out-sample",I1226*(J1226^Q1226)*G1226,I1226*J1226*G1226)))))</f>
        <v/>
      </c>
      <c r="L1226" s="32" t="str">
        <f t="shared" si="135"/>
        <v/>
      </c>
      <c r="M1226" s="32" t="str">
        <f t="shared" si="136"/>
        <v/>
      </c>
      <c r="N1226" s="32" t="str">
        <f t="shared" si="137"/>
        <v/>
      </c>
      <c r="O1226" s="32" t="str">
        <f t="shared" si="138"/>
        <v/>
      </c>
      <c r="P1226" s="32" t="str">
        <f t="shared" si="139"/>
        <v/>
      </c>
      <c r="Q1226" s="3" t="str">
        <f>IF(AND(Temp!fhor_indata=1,F1226="",H1225="in-sample"),1,IF(AND(Temp!fhor_indata=1,H1225="out-sample",Q1225&lt;ATA!XfHor),Q1225+1,IF(F1226="","",IF(AND(H1226="out-sample",H1225="in-sample"),1,IF(AND(H1226="out-sample",H1225="out-sample"),Q1225+1,IF(ISNUMBER(Q1225),Q1225+1,1))))))</f>
        <v/>
      </c>
      <c r="R1226" s="3" t="str">
        <f t="shared" si="133"/>
        <v/>
      </c>
      <c r="S1226" s="6"/>
      <c r="T1226" s="6"/>
      <c r="U1226" s="6"/>
      <c r="V1226" s="6"/>
      <c r="W1226" s="6"/>
      <c r="X1226" s="6"/>
      <c r="Y1226" s="6"/>
      <c r="Z1226" s="6"/>
      <c r="AA1226" s="6"/>
      <c r="AB1226" s="6"/>
      <c r="AC1226" s="6"/>
      <c r="AD1226" s="6"/>
      <c r="AE1226" s="6"/>
      <c r="AF1226" s="6"/>
      <c r="AG1226" s="6"/>
      <c r="AH1226" s="6"/>
      <c r="AI1226" s="6"/>
      <c r="AJ1226" s="6"/>
      <c r="AK1226" s="6"/>
      <c r="AX1226" s="63" t="e">
        <f t="shared" si="134"/>
        <v>#VALUE!</v>
      </c>
    </row>
    <row r="1227" spans="1:50" s="1" customFormat="1" ht="14.25" x14ac:dyDescent="0.2">
      <c r="A1227" s="6"/>
      <c r="B1227" s="6"/>
      <c r="C1227" s="6"/>
      <c r="D1227" s="3"/>
      <c r="E1227" s="70" t="str">
        <f>IF(ATA!E1227="","",ATA!E1227)</f>
        <v/>
      </c>
      <c r="F1227" s="51" t="str">
        <f>IF(ATA!F1227="","",ATA!F1227)</f>
        <v/>
      </c>
      <c r="G1227" s="11" t="str">
        <f>IF(ATA!G1227="","",ATA!G1227)</f>
        <v/>
      </c>
      <c r="H1227" s="55" t="str">
        <f>IF(ATA!H1227="","",ATA!H1227)</f>
        <v/>
      </c>
      <c r="I1227" s="31" t="str">
        <f>IF(AND(F1226="",H1226="in-sample"),"",IF(AND(Temp!fhor_indata=1,H1226="out-sample",H1227="out-sample"),I1226,IF(AND(F1227="",H1226="out-sample"),"",IF(AND(Temp!optSeasCoef=0,Temp!sts_add=1),IF(H1226="in-sample",IF(Q1226=bigT,((pCell/bigT)*F1226)+((1-(pCell/bigT))*(I1226+J1226)),IF(OR(F1227="",COUNT($F$2:F1226)&lt;=pCell),F1226,((pCell/COUNT($F$2:F1226))*F1226)+((1-(pCell/COUNT($F$2:F1226)))*(I1226+J1226)))),I1226),IF(AND(Temp!optSeasCoef=0,Temp!sts_multp=1),IF(H1226="in-sample",IF(Q1226=bigT,((pCell/bigT)*F1226)+((1-(pCell/bigT))*(I1226*J1226)),IF(OR(F1227="",COUNT(F$2:$F1226)&lt;=pCell),F1226,((pCell/COUNT($F$2:F1226))*F1226)+((1-(pCell/COUNT($F$2:F1226)))*(I1226*J1226)))),I1226),IF(Temp!sts_add=1,IF(H1226="in-sample",IF(Q1226=bigT,((pCell/bigT)*AX1226)+((1-(pCell/bigT))*(I1226+J1226)),IF(OR(F1227="",COUNT($AX$2:AX1226)&lt;=pCell),AX1226,((pCell/COUNT($AX$2:AX1226))*AX1226)+((1-(pCell/COUNT($AX$2:AX1226)))*(I1226+J1226)))),I1226),IF(H1226="in-sample",IF(Q1226=bigT,((pCell/bigT)*AX1226)+((1-(pCell/bigT))*(I1226*J1226)),IF(OR(F1227="",COUNT($AX$2:AX1226)&lt;=pCell),AX1226,((pCell/COUNT($AX$2:AX1226))*AX1226)+((1-(pCell/COUNT($AX$2:AX1226)))*(I1226*J1226)))),I1226)))))))</f>
        <v/>
      </c>
      <c r="J1227" s="31" t="str">
        <f>IF(AND(F1226="",H1226="in-sample"),"",IF(AND(Temp!fhor_indata=1,H1226="out-sample",H1227="out-sample"),J1226,IF(AND(F1227="",H1226="out-sample"),"",IF(AND(Temp!optSeasCoef=0,Temp!sts_add=1),IF(H1226="in-sample",IF(Q1226=bigT,((qCell/bigT)*(I1227-I1226))+((1-(qCell/bigT))*J1226),IF(OR(F1227="",COUNT($F$2:F1226)&lt;=qCell),IF(COUNT($F$2:F1226)=1,0,F1226-F1225),((qCell/COUNT($F$2:F1226))*(I1227-I1226))+((1-(qCell/COUNT($F$2:F1226)))*J1226))),J1226),IF(AND(Temp!optSeasCoef=0,Temp!sts_multp=1),IF(H1226="in-sample",IF(Q1226=bigT,((qCell/bigT)*(I1227/I1226))+((1-(qCell/bigT))*J1226),IF(qCell=0,1,IF(OR(F1227="",COUNT($F$2:F1226)&lt;=qCell),IF(COUNT($F$2:F1226)=1,1,F1226/F1225),((qCell/COUNT($F$2:F1226))*(I1227/I1226))+((1-(qCell/COUNT($F$2:F1226)))*J1226)))),J1226),IF(Temp!sts_add=1,IF(H1226="in-sample",IF(Q1226=bigT,((qCell/bigT)*(I1227-I1226))+((1-(qCell/bigT))*J1226),IF(OR(F1227="",COUNT($AX$2:AX1226)&lt;=qCell),IF(COUNT($AX$2:AX1226)=1,0,AX1226-AX1225),((qCell/COUNT($AX$2:AX1226))*(I1227-I1226))+((1-(qCell/COUNT($AX$2:AX1226)))*J1226))),J1226),IF(H1226="in-sample",IF(Q1226=bigT,((qCell/bigT)*(I1227/I1226))+((1-(qCell/bigT))*J1226),IF(qCell=0,1,IF(OR(F1227="",COUNT($AX$2:AX1226)&lt;=qCell),IF(COUNT($AX$2:AX1226)=1,1,AX1226/AX1225),((qCell/COUNT($AX$2:AX1226))*(I1227/I1226))+((1-(qCell/COUNT($AX$2:AX1226)))*J1226)))),J1226)))))))</f>
        <v/>
      </c>
      <c r="K1227" s="31" t="str">
        <f>IF(H1227="","",IF(AND(Temp!optSeasCoef=0,Temp!sts_add=1),IF(H1227="out-sample",I1227+(Q1227*J1227),I1227+J1227),IF(AND(Temp!optSeasCoef=0,Temp!sts_multp=1),IF(H1227="out-sample",I1227*(J1227^Q1227),I1227*J1227),IF(Temp!sts_add=1,IF(H1227="out-sample",(I1227+(Q1227*J1227))*G1227,(I1227+J1227)*G1227),IF(H1227="out-sample",I1227*(J1227^Q1227)*G1227,I1227*J1227*G1227)))))</f>
        <v/>
      </c>
      <c r="L1227" s="32" t="str">
        <f t="shared" si="135"/>
        <v/>
      </c>
      <c r="M1227" s="32" t="str">
        <f t="shared" si="136"/>
        <v/>
      </c>
      <c r="N1227" s="32" t="str">
        <f t="shared" si="137"/>
        <v/>
      </c>
      <c r="O1227" s="32" t="str">
        <f t="shared" si="138"/>
        <v/>
      </c>
      <c r="P1227" s="32" t="str">
        <f t="shared" si="139"/>
        <v/>
      </c>
      <c r="Q1227" s="3" t="str">
        <f>IF(AND(Temp!fhor_indata=1,F1227="",H1226="in-sample"),1,IF(AND(Temp!fhor_indata=1,H1226="out-sample",Q1226&lt;ATA!XfHor),Q1226+1,IF(F1227="","",IF(AND(H1227="out-sample",H1226="in-sample"),1,IF(AND(H1227="out-sample",H1226="out-sample"),Q1226+1,IF(ISNUMBER(Q1226),Q1226+1,1))))))</f>
        <v/>
      </c>
      <c r="R1227" s="3" t="str">
        <f t="shared" si="133"/>
        <v/>
      </c>
      <c r="S1227" s="6"/>
      <c r="T1227" s="6"/>
      <c r="U1227" s="6"/>
      <c r="V1227" s="6"/>
      <c r="W1227" s="6"/>
      <c r="X1227" s="6"/>
      <c r="Y1227" s="6"/>
      <c r="Z1227" s="6"/>
      <c r="AA1227" s="6"/>
      <c r="AB1227" s="6"/>
      <c r="AC1227" s="6"/>
      <c r="AD1227" s="6"/>
      <c r="AE1227" s="6"/>
      <c r="AF1227" s="6"/>
      <c r="AG1227" s="6"/>
      <c r="AH1227" s="6"/>
      <c r="AI1227" s="6"/>
      <c r="AJ1227" s="6"/>
      <c r="AK1227" s="6"/>
      <c r="AX1227" s="63" t="e">
        <f t="shared" si="134"/>
        <v>#VALUE!</v>
      </c>
    </row>
    <row r="1228" spans="1:50" s="1" customFormat="1" ht="14.25" x14ac:dyDescent="0.2">
      <c r="A1228" s="6"/>
      <c r="B1228" s="6"/>
      <c r="C1228" s="6"/>
      <c r="D1228" s="3"/>
      <c r="E1228" s="70" t="str">
        <f>IF(ATA!E1228="","",ATA!E1228)</f>
        <v/>
      </c>
      <c r="F1228" s="51" t="str">
        <f>IF(ATA!F1228="","",ATA!F1228)</f>
        <v/>
      </c>
      <c r="G1228" s="11" t="str">
        <f>IF(ATA!G1228="","",ATA!G1228)</f>
        <v/>
      </c>
      <c r="H1228" s="55" t="str">
        <f>IF(ATA!H1228="","",ATA!H1228)</f>
        <v/>
      </c>
      <c r="I1228" s="31" t="str">
        <f>IF(AND(F1227="",H1227="in-sample"),"",IF(AND(Temp!fhor_indata=1,H1227="out-sample",H1228="out-sample"),I1227,IF(AND(F1228="",H1227="out-sample"),"",IF(AND(Temp!optSeasCoef=0,Temp!sts_add=1),IF(H1227="in-sample",IF(Q1227=bigT,((pCell/bigT)*F1227)+((1-(pCell/bigT))*(I1227+J1227)),IF(OR(F1228="",COUNT($F$2:F1227)&lt;=pCell),F1227,((pCell/COUNT($F$2:F1227))*F1227)+((1-(pCell/COUNT($F$2:F1227)))*(I1227+J1227)))),I1227),IF(AND(Temp!optSeasCoef=0,Temp!sts_multp=1),IF(H1227="in-sample",IF(Q1227=bigT,((pCell/bigT)*F1227)+((1-(pCell/bigT))*(I1227*J1227)),IF(OR(F1228="",COUNT(F$2:$F1227)&lt;=pCell),F1227,((pCell/COUNT($F$2:F1227))*F1227)+((1-(pCell/COUNT($F$2:F1227)))*(I1227*J1227)))),I1227),IF(Temp!sts_add=1,IF(H1227="in-sample",IF(Q1227=bigT,((pCell/bigT)*AX1227)+((1-(pCell/bigT))*(I1227+J1227)),IF(OR(F1228="",COUNT($AX$2:AX1227)&lt;=pCell),AX1227,((pCell/COUNT($AX$2:AX1227))*AX1227)+((1-(pCell/COUNT($AX$2:AX1227)))*(I1227+J1227)))),I1227),IF(H1227="in-sample",IF(Q1227=bigT,((pCell/bigT)*AX1227)+((1-(pCell/bigT))*(I1227*J1227)),IF(OR(F1228="",COUNT($AX$2:AX1227)&lt;=pCell),AX1227,((pCell/COUNT($AX$2:AX1227))*AX1227)+((1-(pCell/COUNT($AX$2:AX1227)))*(I1227*J1227)))),I1227)))))))</f>
        <v/>
      </c>
      <c r="J1228" s="31" t="str">
        <f>IF(AND(F1227="",H1227="in-sample"),"",IF(AND(Temp!fhor_indata=1,H1227="out-sample",H1228="out-sample"),J1227,IF(AND(F1228="",H1227="out-sample"),"",IF(AND(Temp!optSeasCoef=0,Temp!sts_add=1),IF(H1227="in-sample",IF(Q1227=bigT,((qCell/bigT)*(I1228-I1227))+((1-(qCell/bigT))*J1227),IF(OR(F1228="",COUNT($F$2:F1227)&lt;=qCell),IF(COUNT($F$2:F1227)=1,0,F1227-F1226),((qCell/COUNT($F$2:F1227))*(I1228-I1227))+((1-(qCell/COUNT($F$2:F1227)))*J1227))),J1227),IF(AND(Temp!optSeasCoef=0,Temp!sts_multp=1),IF(H1227="in-sample",IF(Q1227=bigT,((qCell/bigT)*(I1228/I1227))+((1-(qCell/bigT))*J1227),IF(qCell=0,1,IF(OR(F1228="",COUNT($F$2:F1227)&lt;=qCell),IF(COUNT($F$2:F1227)=1,1,F1227/F1226),((qCell/COUNT($F$2:F1227))*(I1228/I1227))+((1-(qCell/COUNT($F$2:F1227)))*J1227)))),J1227),IF(Temp!sts_add=1,IF(H1227="in-sample",IF(Q1227=bigT,((qCell/bigT)*(I1228-I1227))+((1-(qCell/bigT))*J1227),IF(OR(F1228="",COUNT($AX$2:AX1227)&lt;=qCell),IF(COUNT($AX$2:AX1227)=1,0,AX1227-AX1226),((qCell/COUNT($AX$2:AX1227))*(I1228-I1227))+((1-(qCell/COUNT($AX$2:AX1227)))*J1227))),J1227),IF(H1227="in-sample",IF(Q1227=bigT,((qCell/bigT)*(I1228/I1227))+((1-(qCell/bigT))*J1227),IF(qCell=0,1,IF(OR(F1228="",COUNT($AX$2:AX1227)&lt;=qCell),IF(COUNT($AX$2:AX1227)=1,1,AX1227/AX1226),((qCell/COUNT($AX$2:AX1227))*(I1228/I1227))+((1-(qCell/COUNT($AX$2:AX1227)))*J1227)))),J1227)))))))</f>
        <v/>
      </c>
      <c r="K1228" s="31" t="str">
        <f>IF(H1228="","",IF(AND(Temp!optSeasCoef=0,Temp!sts_add=1),IF(H1228="out-sample",I1228+(Q1228*J1228),I1228+J1228),IF(AND(Temp!optSeasCoef=0,Temp!sts_multp=1),IF(H1228="out-sample",I1228*(J1228^Q1228),I1228*J1228),IF(Temp!sts_add=1,IF(H1228="out-sample",(I1228+(Q1228*J1228))*G1228,(I1228+J1228)*G1228),IF(H1228="out-sample",I1228*(J1228^Q1228)*G1228,I1228*J1228*G1228)))))</f>
        <v/>
      </c>
      <c r="L1228" s="32" t="str">
        <f t="shared" si="135"/>
        <v/>
      </c>
      <c r="M1228" s="32" t="str">
        <f t="shared" si="136"/>
        <v/>
      </c>
      <c r="N1228" s="32" t="str">
        <f t="shared" si="137"/>
        <v/>
      </c>
      <c r="O1228" s="32" t="str">
        <f t="shared" si="138"/>
        <v/>
      </c>
      <c r="P1228" s="32" t="str">
        <f t="shared" si="139"/>
        <v/>
      </c>
      <c r="Q1228" s="3" t="str">
        <f>IF(AND(Temp!fhor_indata=1,F1228="",H1227="in-sample"),1,IF(AND(Temp!fhor_indata=1,H1227="out-sample",Q1227&lt;ATA!XfHor),Q1227+1,IF(F1228="","",IF(AND(H1228="out-sample",H1227="in-sample"),1,IF(AND(H1228="out-sample",H1227="out-sample"),Q1227+1,IF(ISNUMBER(Q1227),Q1227+1,1))))))</f>
        <v/>
      </c>
      <c r="R1228" s="3" t="str">
        <f t="shared" si="133"/>
        <v/>
      </c>
      <c r="S1228" s="6"/>
      <c r="T1228" s="6"/>
      <c r="U1228" s="6"/>
      <c r="V1228" s="6"/>
      <c r="W1228" s="6"/>
      <c r="X1228" s="6"/>
      <c r="Y1228" s="6"/>
      <c r="Z1228" s="6"/>
      <c r="AA1228" s="6"/>
      <c r="AB1228" s="6"/>
      <c r="AC1228" s="6"/>
      <c r="AD1228" s="6"/>
      <c r="AE1228" s="6"/>
      <c r="AF1228" s="6"/>
      <c r="AG1228" s="6"/>
      <c r="AH1228" s="6"/>
      <c r="AI1228" s="6"/>
      <c r="AJ1228" s="6"/>
      <c r="AK1228" s="6"/>
      <c r="AX1228" s="63" t="e">
        <f t="shared" si="134"/>
        <v>#VALUE!</v>
      </c>
    </row>
    <row r="1229" spans="1:50" s="1" customFormat="1" ht="14.25" x14ac:dyDescent="0.2">
      <c r="A1229" s="6"/>
      <c r="B1229" s="6"/>
      <c r="C1229" s="6"/>
      <c r="D1229" s="3"/>
      <c r="E1229" s="70" t="str">
        <f>IF(ATA!E1229="","",ATA!E1229)</f>
        <v/>
      </c>
      <c r="F1229" s="51" t="str">
        <f>IF(ATA!F1229="","",ATA!F1229)</f>
        <v/>
      </c>
      <c r="G1229" s="11" t="str">
        <f>IF(ATA!G1229="","",ATA!G1229)</f>
        <v/>
      </c>
      <c r="H1229" s="55" t="str">
        <f>IF(ATA!H1229="","",ATA!H1229)</f>
        <v/>
      </c>
      <c r="I1229" s="31" t="str">
        <f>IF(AND(F1228="",H1228="in-sample"),"",IF(AND(Temp!fhor_indata=1,H1228="out-sample",H1229="out-sample"),I1228,IF(AND(F1229="",H1228="out-sample"),"",IF(AND(Temp!optSeasCoef=0,Temp!sts_add=1),IF(H1228="in-sample",IF(Q1228=bigT,((pCell/bigT)*F1228)+((1-(pCell/bigT))*(I1228+J1228)),IF(OR(F1229="",COUNT($F$2:F1228)&lt;=pCell),F1228,((pCell/COUNT($F$2:F1228))*F1228)+((1-(pCell/COUNT($F$2:F1228)))*(I1228+J1228)))),I1228),IF(AND(Temp!optSeasCoef=0,Temp!sts_multp=1),IF(H1228="in-sample",IF(Q1228=bigT,((pCell/bigT)*F1228)+((1-(pCell/bigT))*(I1228*J1228)),IF(OR(F1229="",COUNT(F$2:$F1228)&lt;=pCell),F1228,((pCell/COUNT($F$2:F1228))*F1228)+((1-(pCell/COUNT($F$2:F1228)))*(I1228*J1228)))),I1228),IF(Temp!sts_add=1,IF(H1228="in-sample",IF(Q1228=bigT,((pCell/bigT)*AX1228)+((1-(pCell/bigT))*(I1228+J1228)),IF(OR(F1229="",COUNT($AX$2:AX1228)&lt;=pCell),AX1228,((pCell/COUNT($AX$2:AX1228))*AX1228)+((1-(pCell/COUNT($AX$2:AX1228)))*(I1228+J1228)))),I1228),IF(H1228="in-sample",IF(Q1228=bigT,((pCell/bigT)*AX1228)+((1-(pCell/bigT))*(I1228*J1228)),IF(OR(F1229="",COUNT($AX$2:AX1228)&lt;=pCell),AX1228,((pCell/COUNT($AX$2:AX1228))*AX1228)+((1-(pCell/COUNT($AX$2:AX1228)))*(I1228*J1228)))),I1228)))))))</f>
        <v/>
      </c>
      <c r="J1229" s="31" t="str">
        <f>IF(AND(F1228="",H1228="in-sample"),"",IF(AND(Temp!fhor_indata=1,H1228="out-sample",H1229="out-sample"),J1228,IF(AND(F1229="",H1228="out-sample"),"",IF(AND(Temp!optSeasCoef=0,Temp!sts_add=1),IF(H1228="in-sample",IF(Q1228=bigT,((qCell/bigT)*(I1229-I1228))+((1-(qCell/bigT))*J1228),IF(OR(F1229="",COUNT($F$2:F1228)&lt;=qCell),IF(COUNT($F$2:F1228)=1,0,F1228-F1227),((qCell/COUNT($F$2:F1228))*(I1229-I1228))+((1-(qCell/COUNT($F$2:F1228)))*J1228))),J1228),IF(AND(Temp!optSeasCoef=0,Temp!sts_multp=1),IF(H1228="in-sample",IF(Q1228=bigT,((qCell/bigT)*(I1229/I1228))+((1-(qCell/bigT))*J1228),IF(qCell=0,1,IF(OR(F1229="",COUNT($F$2:F1228)&lt;=qCell),IF(COUNT($F$2:F1228)=1,1,F1228/F1227),((qCell/COUNT($F$2:F1228))*(I1229/I1228))+((1-(qCell/COUNT($F$2:F1228)))*J1228)))),J1228),IF(Temp!sts_add=1,IF(H1228="in-sample",IF(Q1228=bigT,((qCell/bigT)*(I1229-I1228))+((1-(qCell/bigT))*J1228),IF(OR(F1229="",COUNT($AX$2:AX1228)&lt;=qCell),IF(COUNT($AX$2:AX1228)=1,0,AX1228-AX1227),((qCell/COUNT($AX$2:AX1228))*(I1229-I1228))+((1-(qCell/COUNT($AX$2:AX1228)))*J1228))),J1228),IF(H1228="in-sample",IF(Q1228=bigT,((qCell/bigT)*(I1229/I1228))+((1-(qCell/bigT))*J1228),IF(qCell=0,1,IF(OR(F1229="",COUNT($AX$2:AX1228)&lt;=qCell),IF(COUNT($AX$2:AX1228)=1,1,AX1228/AX1227),((qCell/COUNT($AX$2:AX1228))*(I1229/I1228))+((1-(qCell/COUNT($AX$2:AX1228)))*J1228)))),J1228)))))))</f>
        <v/>
      </c>
      <c r="K1229" s="31" t="str">
        <f>IF(H1229="","",IF(AND(Temp!optSeasCoef=0,Temp!sts_add=1),IF(H1229="out-sample",I1229+(Q1229*J1229),I1229+J1229),IF(AND(Temp!optSeasCoef=0,Temp!sts_multp=1),IF(H1229="out-sample",I1229*(J1229^Q1229),I1229*J1229),IF(Temp!sts_add=1,IF(H1229="out-sample",(I1229+(Q1229*J1229))*G1229,(I1229+J1229)*G1229),IF(H1229="out-sample",I1229*(J1229^Q1229)*G1229,I1229*J1229*G1229)))))</f>
        <v/>
      </c>
      <c r="L1229" s="32" t="str">
        <f t="shared" si="135"/>
        <v/>
      </c>
      <c r="M1229" s="32" t="str">
        <f t="shared" si="136"/>
        <v/>
      </c>
      <c r="N1229" s="32" t="str">
        <f t="shared" si="137"/>
        <v/>
      </c>
      <c r="O1229" s="32" t="str">
        <f t="shared" si="138"/>
        <v/>
      </c>
      <c r="P1229" s="32" t="str">
        <f t="shared" si="139"/>
        <v/>
      </c>
      <c r="Q1229" s="3" t="str">
        <f>IF(AND(Temp!fhor_indata=1,F1229="",H1228="in-sample"),1,IF(AND(Temp!fhor_indata=1,H1228="out-sample",Q1228&lt;ATA!XfHor),Q1228+1,IF(F1229="","",IF(AND(H1229="out-sample",H1228="in-sample"),1,IF(AND(H1229="out-sample",H1228="out-sample"),Q1228+1,IF(ISNUMBER(Q1228),Q1228+1,1))))))</f>
        <v/>
      </c>
      <c r="R1229" s="3" t="str">
        <f t="shared" si="133"/>
        <v/>
      </c>
      <c r="S1229" s="6"/>
      <c r="T1229" s="6"/>
      <c r="U1229" s="6"/>
      <c r="V1229" s="6"/>
      <c r="W1229" s="6"/>
      <c r="X1229" s="6"/>
      <c r="Y1229" s="6"/>
      <c r="Z1229" s="6"/>
      <c r="AA1229" s="6"/>
      <c r="AB1229" s="6"/>
      <c r="AC1229" s="6"/>
      <c r="AD1229" s="6"/>
      <c r="AE1229" s="6"/>
      <c r="AF1229" s="6"/>
      <c r="AG1229" s="6"/>
      <c r="AH1229" s="6"/>
      <c r="AI1229" s="6"/>
      <c r="AJ1229" s="6"/>
      <c r="AK1229" s="6"/>
      <c r="AX1229" s="63" t="e">
        <f t="shared" si="134"/>
        <v>#VALUE!</v>
      </c>
    </row>
    <row r="1230" spans="1:50" s="1" customFormat="1" ht="14.25" x14ac:dyDescent="0.2">
      <c r="A1230" s="6"/>
      <c r="B1230" s="6"/>
      <c r="C1230" s="6"/>
      <c r="D1230" s="3"/>
      <c r="E1230" s="70" t="str">
        <f>IF(ATA!E1230="","",ATA!E1230)</f>
        <v/>
      </c>
      <c r="F1230" s="51" t="str">
        <f>IF(ATA!F1230="","",ATA!F1230)</f>
        <v/>
      </c>
      <c r="G1230" s="11" t="str">
        <f>IF(ATA!G1230="","",ATA!G1230)</f>
        <v/>
      </c>
      <c r="H1230" s="55" t="str">
        <f>IF(ATA!H1230="","",ATA!H1230)</f>
        <v/>
      </c>
      <c r="I1230" s="31" t="str">
        <f>IF(AND(F1229="",H1229="in-sample"),"",IF(AND(Temp!fhor_indata=1,H1229="out-sample",H1230="out-sample"),I1229,IF(AND(F1230="",H1229="out-sample"),"",IF(AND(Temp!optSeasCoef=0,Temp!sts_add=1),IF(H1229="in-sample",IF(Q1229=bigT,((pCell/bigT)*F1229)+((1-(pCell/bigT))*(I1229+J1229)),IF(OR(F1230="",COUNT($F$2:F1229)&lt;=pCell),F1229,((pCell/COUNT($F$2:F1229))*F1229)+((1-(pCell/COUNT($F$2:F1229)))*(I1229+J1229)))),I1229),IF(AND(Temp!optSeasCoef=0,Temp!sts_multp=1),IF(H1229="in-sample",IF(Q1229=bigT,((pCell/bigT)*F1229)+((1-(pCell/bigT))*(I1229*J1229)),IF(OR(F1230="",COUNT(F$2:$F1229)&lt;=pCell),F1229,((pCell/COUNT($F$2:F1229))*F1229)+((1-(pCell/COUNT($F$2:F1229)))*(I1229*J1229)))),I1229),IF(Temp!sts_add=1,IF(H1229="in-sample",IF(Q1229=bigT,((pCell/bigT)*AX1229)+((1-(pCell/bigT))*(I1229+J1229)),IF(OR(F1230="",COUNT($AX$2:AX1229)&lt;=pCell),AX1229,((pCell/COUNT($AX$2:AX1229))*AX1229)+((1-(pCell/COUNT($AX$2:AX1229)))*(I1229+J1229)))),I1229),IF(H1229="in-sample",IF(Q1229=bigT,((pCell/bigT)*AX1229)+((1-(pCell/bigT))*(I1229*J1229)),IF(OR(F1230="",COUNT($AX$2:AX1229)&lt;=pCell),AX1229,((pCell/COUNT($AX$2:AX1229))*AX1229)+((1-(pCell/COUNT($AX$2:AX1229)))*(I1229*J1229)))),I1229)))))))</f>
        <v/>
      </c>
      <c r="J1230" s="31" t="str">
        <f>IF(AND(F1229="",H1229="in-sample"),"",IF(AND(Temp!fhor_indata=1,H1229="out-sample",H1230="out-sample"),J1229,IF(AND(F1230="",H1229="out-sample"),"",IF(AND(Temp!optSeasCoef=0,Temp!sts_add=1),IF(H1229="in-sample",IF(Q1229=bigT,((qCell/bigT)*(I1230-I1229))+((1-(qCell/bigT))*J1229),IF(OR(F1230="",COUNT($F$2:F1229)&lt;=qCell),IF(COUNT($F$2:F1229)=1,0,F1229-F1228),((qCell/COUNT($F$2:F1229))*(I1230-I1229))+((1-(qCell/COUNT($F$2:F1229)))*J1229))),J1229),IF(AND(Temp!optSeasCoef=0,Temp!sts_multp=1),IF(H1229="in-sample",IF(Q1229=bigT,((qCell/bigT)*(I1230/I1229))+((1-(qCell/bigT))*J1229),IF(qCell=0,1,IF(OR(F1230="",COUNT($F$2:F1229)&lt;=qCell),IF(COUNT($F$2:F1229)=1,1,F1229/F1228),((qCell/COUNT($F$2:F1229))*(I1230/I1229))+((1-(qCell/COUNT($F$2:F1229)))*J1229)))),J1229),IF(Temp!sts_add=1,IF(H1229="in-sample",IF(Q1229=bigT,((qCell/bigT)*(I1230-I1229))+((1-(qCell/bigT))*J1229),IF(OR(F1230="",COUNT($AX$2:AX1229)&lt;=qCell),IF(COUNT($AX$2:AX1229)=1,0,AX1229-AX1228),((qCell/COUNT($AX$2:AX1229))*(I1230-I1229))+((1-(qCell/COUNT($AX$2:AX1229)))*J1229))),J1229),IF(H1229="in-sample",IF(Q1229=bigT,((qCell/bigT)*(I1230/I1229))+((1-(qCell/bigT))*J1229),IF(qCell=0,1,IF(OR(F1230="",COUNT($AX$2:AX1229)&lt;=qCell),IF(COUNT($AX$2:AX1229)=1,1,AX1229/AX1228),((qCell/COUNT($AX$2:AX1229))*(I1230/I1229))+((1-(qCell/COUNT($AX$2:AX1229)))*J1229)))),J1229)))))))</f>
        <v/>
      </c>
      <c r="K1230" s="31" t="str">
        <f>IF(H1230="","",IF(AND(Temp!optSeasCoef=0,Temp!sts_add=1),IF(H1230="out-sample",I1230+(Q1230*J1230),I1230+J1230),IF(AND(Temp!optSeasCoef=0,Temp!sts_multp=1),IF(H1230="out-sample",I1230*(J1230^Q1230),I1230*J1230),IF(Temp!sts_add=1,IF(H1230="out-sample",(I1230+(Q1230*J1230))*G1230,(I1230+J1230)*G1230),IF(H1230="out-sample",I1230*(J1230^Q1230)*G1230,I1230*J1230*G1230)))))</f>
        <v/>
      </c>
      <c r="L1230" s="32" t="str">
        <f t="shared" si="135"/>
        <v/>
      </c>
      <c r="M1230" s="32" t="str">
        <f t="shared" si="136"/>
        <v/>
      </c>
      <c r="N1230" s="32" t="str">
        <f t="shared" si="137"/>
        <v/>
      </c>
      <c r="O1230" s="32" t="str">
        <f t="shared" si="138"/>
        <v/>
      </c>
      <c r="P1230" s="32" t="str">
        <f t="shared" si="139"/>
        <v/>
      </c>
      <c r="Q1230" s="3" t="str">
        <f>IF(AND(Temp!fhor_indata=1,F1230="",H1229="in-sample"),1,IF(AND(Temp!fhor_indata=1,H1229="out-sample",Q1229&lt;ATA!XfHor),Q1229+1,IF(F1230="","",IF(AND(H1230="out-sample",H1229="in-sample"),1,IF(AND(H1230="out-sample",H1229="out-sample"),Q1229+1,IF(ISNUMBER(Q1229),Q1229+1,1))))))</f>
        <v/>
      </c>
      <c r="R1230" s="3" t="str">
        <f t="shared" si="133"/>
        <v/>
      </c>
      <c r="S1230" s="6"/>
      <c r="T1230" s="6"/>
      <c r="U1230" s="6"/>
      <c r="V1230" s="6"/>
      <c r="W1230" s="6"/>
      <c r="X1230" s="6"/>
      <c r="Y1230" s="6"/>
      <c r="Z1230" s="6"/>
      <c r="AA1230" s="6"/>
      <c r="AB1230" s="6"/>
      <c r="AC1230" s="6"/>
      <c r="AD1230" s="6"/>
      <c r="AE1230" s="6"/>
      <c r="AF1230" s="6"/>
      <c r="AG1230" s="6"/>
      <c r="AH1230" s="6"/>
      <c r="AI1230" s="6"/>
      <c r="AJ1230" s="6"/>
      <c r="AK1230" s="6"/>
      <c r="AX1230" s="63" t="e">
        <f t="shared" si="134"/>
        <v>#VALUE!</v>
      </c>
    </row>
    <row r="1231" spans="1:50" s="1" customFormat="1" ht="14.25" x14ac:dyDescent="0.2">
      <c r="A1231" s="6"/>
      <c r="B1231" s="6"/>
      <c r="C1231" s="6"/>
      <c r="D1231" s="3"/>
      <c r="E1231" s="70" t="str">
        <f>IF(ATA!E1231="","",ATA!E1231)</f>
        <v/>
      </c>
      <c r="F1231" s="51" t="str">
        <f>IF(ATA!F1231="","",ATA!F1231)</f>
        <v/>
      </c>
      <c r="G1231" s="11" t="str">
        <f>IF(ATA!G1231="","",ATA!G1231)</f>
        <v/>
      </c>
      <c r="H1231" s="55" t="str">
        <f>IF(ATA!H1231="","",ATA!H1231)</f>
        <v/>
      </c>
      <c r="I1231" s="31" t="str">
        <f>IF(AND(F1230="",H1230="in-sample"),"",IF(AND(Temp!fhor_indata=1,H1230="out-sample",H1231="out-sample"),I1230,IF(AND(F1231="",H1230="out-sample"),"",IF(AND(Temp!optSeasCoef=0,Temp!sts_add=1),IF(H1230="in-sample",IF(Q1230=bigT,((pCell/bigT)*F1230)+((1-(pCell/bigT))*(I1230+J1230)),IF(OR(F1231="",COUNT($F$2:F1230)&lt;=pCell),F1230,((pCell/COUNT($F$2:F1230))*F1230)+((1-(pCell/COUNT($F$2:F1230)))*(I1230+J1230)))),I1230),IF(AND(Temp!optSeasCoef=0,Temp!sts_multp=1),IF(H1230="in-sample",IF(Q1230=bigT,((pCell/bigT)*F1230)+((1-(pCell/bigT))*(I1230*J1230)),IF(OR(F1231="",COUNT(F$2:$F1230)&lt;=pCell),F1230,((pCell/COUNT($F$2:F1230))*F1230)+((1-(pCell/COUNT($F$2:F1230)))*(I1230*J1230)))),I1230),IF(Temp!sts_add=1,IF(H1230="in-sample",IF(Q1230=bigT,((pCell/bigT)*AX1230)+((1-(pCell/bigT))*(I1230+J1230)),IF(OR(F1231="",COUNT($AX$2:AX1230)&lt;=pCell),AX1230,((pCell/COUNT($AX$2:AX1230))*AX1230)+((1-(pCell/COUNT($AX$2:AX1230)))*(I1230+J1230)))),I1230),IF(H1230="in-sample",IF(Q1230=bigT,((pCell/bigT)*AX1230)+((1-(pCell/bigT))*(I1230*J1230)),IF(OR(F1231="",COUNT($AX$2:AX1230)&lt;=pCell),AX1230,((pCell/COUNT($AX$2:AX1230))*AX1230)+((1-(pCell/COUNT($AX$2:AX1230)))*(I1230*J1230)))),I1230)))))))</f>
        <v/>
      </c>
      <c r="J1231" s="31" t="str">
        <f>IF(AND(F1230="",H1230="in-sample"),"",IF(AND(Temp!fhor_indata=1,H1230="out-sample",H1231="out-sample"),J1230,IF(AND(F1231="",H1230="out-sample"),"",IF(AND(Temp!optSeasCoef=0,Temp!sts_add=1),IF(H1230="in-sample",IF(Q1230=bigT,((qCell/bigT)*(I1231-I1230))+((1-(qCell/bigT))*J1230),IF(OR(F1231="",COUNT($F$2:F1230)&lt;=qCell),IF(COUNT($F$2:F1230)=1,0,F1230-F1229),((qCell/COUNT($F$2:F1230))*(I1231-I1230))+((1-(qCell/COUNT($F$2:F1230)))*J1230))),J1230),IF(AND(Temp!optSeasCoef=0,Temp!sts_multp=1),IF(H1230="in-sample",IF(Q1230=bigT,((qCell/bigT)*(I1231/I1230))+((1-(qCell/bigT))*J1230),IF(qCell=0,1,IF(OR(F1231="",COUNT($F$2:F1230)&lt;=qCell),IF(COUNT($F$2:F1230)=1,1,F1230/F1229),((qCell/COUNT($F$2:F1230))*(I1231/I1230))+((1-(qCell/COUNT($F$2:F1230)))*J1230)))),J1230),IF(Temp!sts_add=1,IF(H1230="in-sample",IF(Q1230=bigT,((qCell/bigT)*(I1231-I1230))+((1-(qCell/bigT))*J1230),IF(OR(F1231="",COUNT($AX$2:AX1230)&lt;=qCell),IF(COUNT($AX$2:AX1230)=1,0,AX1230-AX1229),((qCell/COUNT($AX$2:AX1230))*(I1231-I1230))+((1-(qCell/COUNT($AX$2:AX1230)))*J1230))),J1230),IF(H1230="in-sample",IF(Q1230=bigT,((qCell/bigT)*(I1231/I1230))+((1-(qCell/bigT))*J1230),IF(qCell=0,1,IF(OR(F1231="",COUNT($AX$2:AX1230)&lt;=qCell),IF(COUNT($AX$2:AX1230)=1,1,AX1230/AX1229),((qCell/COUNT($AX$2:AX1230))*(I1231/I1230))+((1-(qCell/COUNT($AX$2:AX1230)))*J1230)))),J1230)))))))</f>
        <v/>
      </c>
      <c r="K1231" s="31" t="str">
        <f>IF(H1231="","",IF(AND(Temp!optSeasCoef=0,Temp!sts_add=1),IF(H1231="out-sample",I1231+(Q1231*J1231),I1231+J1231),IF(AND(Temp!optSeasCoef=0,Temp!sts_multp=1),IF(H1231="out-sample",I1231*(J1231^Q1231),I1231*J1231),IF(Temp!sts_add=1,IF(H1231="out-sample",(I1231+(Q1231*J1231))*G1231,(I1231+J1231)*G1231),IF(H1231="out-sample",I1231*(J1231^Q1231)*G1231,I1231*J1231*G1231)))))</f>
        <v/>
      </c>
      <c r="L1231" s="32" t="str">
        <f t="shared" si="135"/>
        <v/>
      </c>
      <c r="M1231" s="32" t="str">
        <f t="shared" si="136"/>
        <v/>
      </c>
      <c r="N1231" s="32" t="str">
        <f t="shared" si="137"/>
        <v/>
      </c>
      <c r="O1231" s="32" t="str">
        <f t="shared" si="138"/>
        <v/>
      </c>
      <c r="P1231" s="32" t="str">
        <f t="shared" si="139"/>
        <v/>
      </c>
      <c r="Q1231" s="3" t="str">
        <f>IF(AND(Temp!fhor_indata=1,F1231="",H1230="in-sample"),1,IF(AND(Temp!fhor_indata=1,H1230="out-sample",Q1230&lt;ATA!XfHor),Q1230+1,IF(F1231="","",IF(AND(H1231="out-sample",H1230="in-sample"),1,IF(AND(H1231="out-sample",H1230="out-sample"),Q1230+1,IF(ISNUMBER(Q1230),Q1230+1,1))))))</f>
        <v/>
      </c>
      <c r="R1231" s="3" t="str">
        <f t="shared" si="133"/>
        <v/>
      </c>
      <c r="S1231" s="6"/>
      <c r="T1231" s="6"/>
      <c r="U1231" s="6"/>
      <c r="V1231" s="6"/>
      <c r="W1231" s="6"/>
      <c r="X1231" s="6"/>
      <c r="Y1231" s="6"/>
      <c r="Z1231" s="6"/>
      <c r="AA1231" s="6"/>
      <c r="AB1231" s="6"/>
      <c r="AC1231" s="6"/>
      <c r="AD1231" s="6"/>
      <c r="AE1231" s="6"/>
      <c r="AF1231" s="6"/>
      <c r="AG1231" s="6"/>
      <c r="AH1231" s="6"/>
      <c r="AI1231" s="6"/>
      <c r="AJ1231" s="6"/>
      <c r="AK1231" s="6"/>
      <c r="AX1231" s="63" t="e">
        <f t="shared" si="134"/>
        <v>#VALUE!</v>
      </c>
    </row>
    <row r="1232" spans="1:50" s="1" customFormat="1" ht="14.25" x14ac:dyDescent="0.2">
      <c r="A1232" s="6"/>
      <c r="B1232" s="6"/>
      <c r="C1232" s="6"/>
      <c r="D1232" s="3"/>
      <c r="E1232" s="70" t="str">
        <f>IF(ATA!E1232="","",ATA!E1232)</f>
        <v/>
      </c>
      <c r="F1232" s="51" t="str">
        <f>IF(ATA!F1232="","",ATA!F1232)</f>
        <v/>
      </c>
      <c r="G1232" s="11" t="str">
        <f>IF(ATA!G1232="","",ATA!G1232)</f>
        <v/>
      </c>
      <c r="H1232" s="55" t="str">
        <f>IF(ATA!H1232="","",ATA!H1232)</f>
        <v/>
      </c>
      <c r="I1232" s="31" t="str">
        <f>IF(AND(F1231="",H1231="in-sample"),"",IF(AND(Temp!fhor_indata=1,H1231="out-sample",H1232="out-sample"),I1231,IF(AND(F1232="",H1231="out-sample"),"",IF(AND(Temp!optSeasCoef=0,Temp!sts_add=1),IF(H1231="in-sample",IF(Q1231=bigT,((pCell/bigT)*F1231)+((1-(pCell/bigT))*(I1231+J1231)),IF(OR(F1232="",COUNT($F$2:F1231)&lt;=pCell),F1231,((pCell/COUNT($F$2:F1231))*F1231)+((1-(pCell/COUNT($F$2:F1231)))*(I1231+J1231)))),I1231),IF(AND(Temp!optSeasCoef=0,Temp!sts_multp=1),IF(H1231="in-sample",IF(Q1231=bigT,((pCell/bigT)*F1231)+((1-(pCell/bigT))*(I1231*J1231)),IF(OR(F1232="",COUNT(F$2:$F1231)&lt;=pCell),F1231,((pCell/COUNT($F$2:F1231))*F1231)+((1-(pCell/COUNT($F$2:F1231)))*(I1231*J1231)))),I1231),IF(Temp!sts_add=1,IF(H1231="in-sample",IF(Q1231=bigT,((pCell/bigT)*AX1231)+((1-(pCell/bigT))*(I1231+J1231)),IF(OR(F1232="",COUNT($AX$2:AX1231)&lt;=pCell),AX1231,((pCell/COUNT($AX$2:AX1231))*AX1231)+((1-(pCell/COUNT($AX$2:AX1231)))*(I1231+J1231)))),I1231),IF(H1231="in-sample",IF(Q1231=bigT,((pCell/bigT)*AX1231)+((1-(pCell/bigT))*(I1231*J1231)),IF(OR(F1232="",COUNT($AX$2:AX1231)&lt;=pCell),AX1231,((pCell/COUNT($AX$2:AX1231))*AX1231)+((1-(pCell/COUNT($AX$2:AX1231)))*(I1231*J1231)))),I1231)))))))</f>
        <v/>
      </c>
      <c r="J1232" s="31" t="str">
        <f>IF(AND(F1231="",H1231="in-sample"),"",IF(AND(Temp!fhor_indata=1,H1231="out-sample",H1232="out-sample"),J1231,IF(AND(F1232="",H1231="out-sample"),"",IF(AND(Temp!optSeasCoef=0,Temp!sts_add=1),IF(H1231="in-sample",IF(Q1231=bigT,((qCell/bigT)*(I1232-I1231))+((1-(qCell/bigT))*J1231),IF(OR(F1232="",COUNT($F$2:F1231)&lt;=qCell),IF(COUNT($F$2:F1231)=1,0,F1231-F1230),((qCell/COUNT($F$2:F1231))*(I1232-I1231))+((1-(qCell/COUNT($F$2:F1231)))*J1231))),J1231),IF(AND(Temp!optSeasCoef=0,Temp!sts_multp=1),IF(H1231="in-sample",IF(Q1231=bigT,((qCell/bigT)*(I1232/I1231))+((1-(qCell/bigT))*J1231),IF(qCell=0,1,IF(OR(F1232="",COUNT($F$2:F1231)&lt;=qCell),IF(COUNT($F$2:F1231)=1,1,F1231/F1230),((qCell/COUNT($F$2:F1231))*(I1232/I1231))+((1-(qCell/COUNT($F$2:F1231)))*J1231)))),J1231),IF(Temp!sts_add=1,IF(H1231="in-sample",IF(Q1231=bigT,((qCell/bigT)*(I1232-I1231))+((1-(qCell/bigT))*J1231),IF(OR(F1232="",COUNT($AX$2:AX1231)&lt;=qCell),IF(COUNT($AX$2:AX1231)=1,0,AX1231-AX1230),((qCell/COUNT($AX$2:AX1231))*(I1232-I1231))+((1-(qCell/COUNT($AX$2:AX1231)))*J1231))),J1231),IF(H1231="in-sample",IF(Q1231=bigT,((qCell/bigT)*(I1232/I1231))+((1-(qCell/bigT))*J1231),IF(qCell=0,1,IF(OR(F1232="",COUNT($AX$2:AX1231)&lt;=qCell),IF(COUNT($AX$2:AX1231)=1,1,AX1231/AX1230),((qCell/COUNT($AX$2:AX1231))*(I1232/I1231))+((1-(qCell/COUNT($AX$2:AX1231)))*J1231)))),J1231)))))))</f>
        <v/>
      </c>
      <c r="K1232" s="31" t="str">
        <f>IF(H1232="","",IF(AND(Temp!optSeasCoef=0,Temp!sts_add=1),IF(H1232="out-sample",I1232+(Q1232*J1232),I1232+J1232),IF(AND(Temp!optSeasCoef=0,Temp!sts_multp=1),IF(H1232="out-sample",I1232*(J1232^Q1232),I1232*J1232),IF(Temp!sts_add=1,IF(H1232="out-sample",(I1232+(Q1232*J1232))*G1232,(I1232+J1232)*G1232),IF(H1232="out-sample",I1232*(J1232^Q1232)*G1232,I1232*J1232*G1232)))))</f>
        <v/>
      </c>
      <c r="L1232" s="32" t="str">
        <f t="shared" si="135"/>
        <v/>
      </c>
      <c r="M1232" s="32" t="str">
        <f t="shared" si="136"/>
        <v/>
      </c>
      <c r="N1232" s="32" t="str">
        <f t="shared" si="137"/>
        <v/>
      </c>
      <c r="O1232" s="32" t="str">
        <f t="shared" si="138"/>
        <v/>
      </c>
      <c r="P1232" s="32" t="str">
        <f t="shared" si="139"/>
        <v/>
      </c>
      <c r="Q1232" s="3" t="str">
        <f>IF(AND(Temp!fhor_indata=1,F1232="",H1231="in-sample"),1,IF(AND(Temp!fhor_indata=1,H1231="out-sample",Q1231&lt;ATA!XfHor),Q1231+1,IF(F1232="","",IF(AND(H1232="out-sample",H1231="in-sample"),1,IF(AND(H1232="out-sample",H1231="out-sample"),Q1231+1,IF(ISNUMBER(Q1231),Q1231+1,1))))))</f>
        <v/>
      </c>
      <c r="R1232" s="3" t="str">
        <f t="shared" si="133"/>
        <v/>
      </c>
      <c r="S1232" s="6"/>
      <c r="T1232" s="6"/>
      <c r="U1232" s="6"/>
      <c r="V1232" s="6"/>
      <c r="W1232" s="6"/>
      <c r="X1232" s="6"/>
      <c r="Y1232" s="6"/>
      <c r="Z1232" s="6"/>
      <c r="AA1232" s="6"/>
      <c r="AB1232" s="6"/>
      <c r="AC1232" s="6"/>
      <c r="AD1232" s="6"/>
      <c r="AE1232" s="6"/>
      <c r="AF1232" s="6"/>
      <c r="AG1232" s="6"/>
      <c r="AH1232" s="6"/>
      <c r="AI1232" s="6"/>
      <c r="AJ1232" s="6"/>
      <c r="AK1232" s="6"/>
      <c r="AX1232" s="63" t="e">
        <f t="shared" si="134"/>
        <v>#VALUE!</v>
      </c>
    </row>
    <row r="1233" spans="1:50" s="1" customFormat="1" ht="14.25" x14ac:dyDescent="0.2">
      <c r="A1233" s="6"/>
      <c r="B1233" s="6"/>
      <c r="C1233" s="6"/>
      <c r="D1233" s="3"/>
      <c r="E1233" s="70" t="str">
        <f>IF(ATA!E1233="","",ATA!E1233)</f>
        <v/>
      </c>
      <c r="F1233" s="51" t="str">
        <f>IF(ATA!F1233="","",ATA!F1233)</f>
        <v/>
      </c>
      <c r="G1233" s="11" t="str">
        <f>IF(ATA!G1233="","",ATA!G1233)</f>
        <v/>
      </c>
      <c r="H1233" s="55" t="str">
        <f>IF(ATA!H1233="","",ATA!H1233)</f>
        <v/>
      </c>
      <c r="I1233" s="31" t="str">
        <f>IF(AND(F1232="",H1232="in-sample"),"",IF(AND(Temp!fhor_indata=1,H1232="out-sample",H1233="out-sample"),I1232,IF(AND(F1233="",H1232="out-sample"),"",IF(AND(Temp!optSeasCoef=0,Temp!sts_add=1),IF(H1232="in-sample",IF(Q1232=bigT,((pCell/bigT)*F1232)+((1-(pCell/bigT))*(I1232+J1232)),IF(OR(F1233="",COUNT($F$2:F1232)&lt;=pCell),F1232,((pCell/COUNT($F$2:F1232))*F1232)+((1-(pCell/COUNT($F$2:F1232)))*(I1232+J1232)))),I1232),IF(AND(Temp!optSeasCoef=0,Temp!sts_multp=1),IF(H1232="in-sample",IF(Q1232=bigT,((pCell/bigT)*F1232)+((1-(pCell/bigT))*(I1232*J1232)),IF(OR(F1233="",COUNT(F$2:$F1232)&lt;=pCell),F1232,((pCell/COUNT($F$2:F1232))*F1232)+((1-(pCell/COUNT($F$2:F1232)))*(I1232*J1232)))),I1232),IF(Temp!sts_add=1,IF(H1232="in-sample",IF(Q1232=bigT,((pCell/bigT)*AX1232)+((1-(pCell/bigT))*(I1232+J1232)),IF(OR(F1233="",COUNT($AX$2:AX1232)&lt;=pCell),AX1232,((pCell/COUNT($AX$2:AX1232))*AX1232)+((1-(pCell/COUNT($AX$2:AX1232)))*(I1232+J1232)))),I1232),IF(H1232="in-sample",IF(Q1232=bigT,((pCell/bigT)*AX1232)+((1-(pCell/bigT))*(I1232*J1232)),IF(OR(F1233="",COUNT($AX$2:AX1232)&lt;=pCell),AX1232,((pCell/COUNT($AX$2:AX1232))*AX1232)+((1-(pCell/COUNT($AX$2:AX1232)))*(I1232*J1232)))),I1232)))))))</f>
        <v/>
      </c>
      <c r="J1233" s="31" t="str">
        <f>IF(AND(F1232="",H1232="in-sample"),"",IF(AND(Temp!fhor_indata=1,H1232="out-sample",H1233="out-sample"),J1232,IF(AND(F1233="",H1232="out-sample"),"",IF(AND(Temp!optSeasCoef=0,Temp!sts_add=1),IF(H1232="in-sample",IF(Q1232=bigT,((qCell/bigT)*(I1233-I1232))+((1-(qCell/bigT))*J1232),IF(OR(F1233="",COUNT($F$2:F1232)&lt;=qCell),IF(COUNT($F$2:F1232)=1,0,F1232-F1231),((qCell/COUNT($F$2:F1232))*(I1233-I1232))+((1-(qCell/COUNT($F$2:F1232)))*J1232))),J1232),IF(AND(Temp!optSeasCoef=0,Temp!sts_multp=1),IF(H1232="in-sample",IF(Q1232=bigT,((qCell/bigT)*(I1233/I1232))+((1-(qCell/bigT))*J1232),IF(qCell=0,1,IF(OR(F1233="",COUNT($F$2:F1232)&lt;=qCell),IF(COUNT($F$2:F1232)=1,1,F1232/F1231),((qCell/COUNT($F$2:F1232))*(I1233/I1232))+((1-(qCell/COUNT($F$2:F1232)))*J1232)))),J1232),IF(Temp!sts_add=1,IF(H1232="in-sample",IF(Q1232=bigT,((qCell/bigT)*(I1233-I1232))+((1-(qCell/bigT))*J1232),IF(OR(F1233="",COUNT($AX$2:AX1232)&lt;=qCell),IF(COUNT($AX$2:AX1232)=1,0,AX1232-AX1231),((qCell/COUNT($AX$2:AX1232))*(I1233-I1232))+((1-(qCell/COUNT($AX$2:AX1232)))*J1232))),J1232),IF(H1232="in-sample",IF(Q1232=bigT,((qCell/bigT)*(I1233/I1232))+((1-(qCell/bigT))*J1232),IF(qCell=0,1,IF(OR(F1233="",COUNT($AX$2:AX1232)&lt;=qCell),IF(COUNT($AX$2:AX1232)=1,1,AX1232/AX1231),((qCell/COUNT($AX$2:AX1232))*(I1233/I1232))+((1-(qCell/COUNT($AX$2:AX1232)))*J1232)))),J1232)))))))</f>
        <v/>
      </c>
      <c r="K1233" s="31" t="str">
        <f>IF(H1233="","",IF(AND(Temp!optSeasCoef=0,Temp!sts_add=1),IF(H1233="out-sample",I1233+(Q1233*J1233),I1233+J1233),IF(AND(Temp!optSeasCoef=0,Temp!sts_multp=1),IF(H1233="out-sample",I1233*(J1233^Q1233),I1233*J1233),IF(Temp!sts_add=1,IF(H1233="out-sample",(I1233+(Q1233*J1233))*G1233,(I1233+J1233)*G1233),IF(H1233="out-sample",I1233*(J1233^Q1233)*G1233,I1233*J1233*G1233)))))</f>
        <v/>
      </c>
      <c r="L1233" s="32" t="str">
        <f t="shared" si="135"/>
        <v/>
      </c>
      <c r="M1233" s="32" t="str">
        <f t="shared" si="136"/>
        <v/>
      </c>
      <c r="N1233" s="32" t="str">
        <f t="shared" si="137"/>
        <v/>
      </c>
      <c r="O1233" s="32" t="str">
        <f t="shared" si="138"/>
        <v/>
      </c>
      <c r="P1233" s="32" t="str">
        <f t="shared" si="139"/>
        <v/>
      </c>
      <c r="Q1233" s="3" t="str">
        <f>IF(AND(Temp!fhor_indata=1,F1233="",H1232="in-sample"),1,IF(AND(Temp!fhor_indata=1,H1232="out-sample",Q1232&lt;ATA!XfHor),Q1232+1,IF(F1233="","",IF(AND(H1233="out-sample",H1232="in-sample"),1,IF(AND(H1233="out-sample",H1232="out-sample"),Q1232+1,IF(ISNUMBER(Q1232),Q1232+1,1))))))</f>
        <v/>
      </c>
      <c r="R1233" s="3" t="str">
        <f t="shared" si="133"/>
        <v/>
      </c>
      <c r="S1233" s="6"/>
      <c r="T1233" s="6"/>
      <c r="U1233" s="6"/>
      <c r="V1233" s="6"/>
      <c r="W1233" s="6"/>
      <c r="X1233" s="6"/>
      <c r="Y1233" s="6"/>
      <c r="Z1233" s="6"/>
      <c r="AA1233" s="6"/>
      <c r="AB1233" s="6"/>
      <c r="AC1233" s="6"/>
      <c r="AD1233" s="6"/>
      <c r="AE1233" s="6"/>
      <c r="AF1233" s="6"/>
      <c r="AG1233" s="6"/>
      <c r="AH1233" s="6"/>
      <c r="AI1233" s="6"/>
      <c r="AJ1233" s="6"/>
      <c r="AK1233" s="6"/>
      <c r="AX1233" s="63" t="e">
        <f t="shared" si="134"/>
        <v>#VALUE!</v>
      </c>
    </row>
    <row r="1234" spans="1:50" s="1" customFormat="1" ht="14.25" x14ac:dyDescent="0.2">
      <c r="A1234" s="6"/>
      <c r="B1234" s="6"/>
      <c r="C1234" s="6"/>
      <c r="D1234" s="3"/>
      <c r="E1234" s="70" t="str">
        <f>IF(ATA!E1234="","",ATA!E1234)</f>
        <v/>
      </c>
      <c r="F1234" s="51" t="str">
        <f>IF(ATA!F1234="","",ATA!F1234)</f>
        <v/>
      </c>
      <c r="G1234" s="11" t="str">
        <f>IF(ATA!G1234="","",ATA!G1234)</f>
        <v/>
      </c>
      <c r="H1234" s="55" t="str">
        <f>IF(ATA!H1234="","",ATA!H1234)</f>
        <v/>
      </c>
      <c r="I1234" s="31" t="str">
        <f>IF(AND(F1233="",H1233="in-sample"),"",IF(AND(Temp!fhor_indata=1,H1233="out-sample",H1234="out-sample"),I1233,IF(AND(F1234="",H1233="out-sample"),"",IF(AND(Temp!optSeasCoef=0,Temp!sts_add=1),IF(H1233="in-sample",IF(Q1233=bigT,((pCell/bigT)*F1233)+((1-(pCell/bigT))*(I1233+J1233)),IF(OR(F1234="",COUNT($F$2:F1233)&lt;=pCell),F1233,((pCell/COUNT($F$2:F1233))*F1233)+((1-(pCell/COUNT($F$2:F1233)))*(I1233+J1233)))),I1233),IF(AND(Temp!optSeasCoef=0,Temp!sts_multp=1),IF(H1233="in-sample",IF(Q1233=bigT,((pCell/bigT)*F1233)+((1-(pCell/bigT))*(I1233*J1233)),IF(OR(F1234="",COUNT(F$2:$F1233)&lt;=pCell),F1233,((pCell/COUNT($F$2:F1233))*F1233)+((1-(pCell/COUNT($F$2:F1233)))*(I1233*J1233)))),I1233),IF(Temp!sts_add=1,IF(H1233="in-sample",IF(Q1233=bigT,((pCell/bigT)*AX1233)+((1-(pCell/bigT))*(I1233+J1233)),IF(OR(F1234="",COUNT($AX$2:AX1233)&lt;=pCell),AX1233,((pCell/COUNT($AX$2:AX1233))*AX1233)+((1-(pCell/COUNT($AX$2:AX1233)))*(I1233+J1233)))),I1233),IF(H1233="in-sample",IF(Q1233=bigT,((pCell/bigT)*AX1233)+((1-(pCell/bigT))*(I1233*J1233)),IF(OR(F1234="",COUNT($AX$2:AX1233)&lt;=pCell),AX1233,((pCell/COUNT($AX$2:AX1233))*AX1233)+((1-(pCell/COUNT($AX$2:AX1233)))*(I1233*J1233)))),I1233)))))))</f>
        <v/>
      </c>
      <c r="J1234" s="31" t="str">
        <f>IF(AND(F1233="",H1233="in-sample"),"",IF(AND(Temp!fhor_indata=1,H1233="out-sample",H1234="out-sample"),J1233,IF(AND(F1234="",H1233="out-sample"),"",IF(AND(Temp!optSeasCoef=0,Temp!sts_add=1),IF(H1233="in-sample",IF(Q1233=bigT,((qCell/bigT)*(I1234-I1233))+((1-(qCell/bigT))*J1233),IF(OR(F1234="",COUNT($F$2:F1233)&lt;=qCell),IF(COUNT($F$2:F1233)=1,0,F1233-F1232),((qCell/COUNT($F$2:F1233))*(I1234-I1233))+((1-(qCell/COUNT($F$2:F1233)))*J1233))),J1233),IF(AND(Temp!optSeasCoef=0,Temp!sts_multp=1),IF(H1233="in-sample",IF(Q1233=bigT,((qCell/bigT)*(I1234/I1233))+((1-(qCell/bigT))*J1233),IF(qCell=0,1,IF(OR(F1234="",COUNT($F$2:F1233)&lt;=qCell),IF(COUNT($F$2:F1233)=1,1,F1233/F1232),((qCell/COUNT($F$2:F1233))*(I1234/I1233))+((1-(qCell/COUNT($F$2:F1233)))*J1233)))),J1233),IF(Temp!sts_add=1,IF(H1233="in-sample",IF(Q1233=bigT,((qCell/bigT)*(I1234-I1233))+((1-(qCell/bigT))*J1233),IF(OR(F1234="",COUNT($AX$2:AX1233)&lt;=qCell),IF(COUNT($AX$2:AX1233)=1,0,AX1233-AX1232),((qCell/COUNT($AX$2:AX1233))*(I1234-I1233))+((1-(qCell/COUNT($AX$2:AX1233)))*J1233))),J1233),IF(H1233="in-sample",IF(Q1233=bigT,((qCell/bigT)*(I1234/I1233))+((1-(qCell/bigT))*J1233),IF(qCell=0,1,IF(OR(F1234="",COUNT($AX$2:AX1233)&lt;=qCell),IF(COUNT($AX$2:AX1233)=1,1,AX1233/AX1232),((qCell/COUNT($AX$2:AX1233))*(I1234/I1233))+((1-(qCell/COUNT($AX$2:AX1233)))*J1233)))),J1233)))))))</f>
        <v/>
      </c>
      <c r="K1234" s="31" t="str">
        <f>IF(H1234="","",IF(AND(Temp!optSeasCoef=0,Temp!sts_add=1),IF(H1234="out-sample",I1234+(Q1234*J1234),I1234+J1234),IF(AND(Temp!optSeasCoef=0,Temp!sts_multp=1),IF(H1234="out-sample",I1234*(J1234^Q1234),I1234*J1234),IF(Temp!sts_add=1,IF(H1234="out-sample",(I1234+(Q1234*J1234))*G1234,(I1234+J1234)*G1234),IF(H1234="out-sample",I1234*(J1234^Q1234)*G1234,I1234*J1234*G1234)))))</f>
        <v/>
      </c>
      <c r="L1234" s="32" t="str">
        <f t="shared" si="135"/>
        <v/>
      </c>
      <c r="M1234" s="32" t="str">
        <f t="shared" si="136"/>
        <v/>
      </c>
      <c r="N1234" s="32" t="str">
        <f t="shared" si="137"/>
        <v/>
      </c>
      <c r="O1234" s="32" t="str">
        <f t="shared" si="138"/>
        <v/>
      </c>
      <c r="P1234" s="32" t="str">
        <f t="shared" si="139"/>
        <v/>
      </c>
      <c r="Q1234" s="3" t="str">
        <f>IF(AND(Temp!fhor_indata=1,F1234="",H1233="in-sample"),1,IF(AND(Temp!fhor_indata=1,H1233="out-sample",Q1233&lt;ATA!XfHor),Q1233+1,IF(F1234="","",IF(AND(H1234="out-sample",H1233="in-sample"),1,IF(AND(H1234="out-sample",H1233="out-sample"),Q1233+1,IF(ISNUMBER(Q1233),Q1233+1,1))))))</f>
        <v/>
      </c>
      <c r="R1234" s="3" t="str">
        <f t="shared" si="133"/>
        <v/>
      </c>
      <c r="S1234" s="6"/>
      <c r="T1234" s="6"/>
      <c r="U1234" s="6"/>
      <c r="V1234" s="6"/>
      <c r="W1234" s="6"/>
      <c r="X1234" s="6"/>
      <c r="Y1234" s="6"/>
      <c r="Z1234" s="6"/>
      <c r="AA1234" s="6"/>
      <c r="AB1234" s="6"/>
      <c r="AC1234" s="6"/>
      <c r="AD1234" s="6"/>
      <c r="AE1234" s="6"/>
      <c r="AF1234" s="6"/>
      <c r="AG1234" s="6"/>
      <c r="AH1234" s="6"/>
      <c r="AI1234" s="6"/>
      <c r="AJ1234" s="6"/>
      <c r="AK1234" s="6"/>
      <c r="AX1234" s="63" t="e">
        <f t="shared" si="134"/>
        <v>#VALUE!</v>
      </c>
    </row>
    <row r="1235" spans="1:50" s="1" customFormat="1" ht="14.25" x14ac:dyDescent="0.2">
      <c r="A1235" s="6"/>
      <c r="B1235" s="6"/>
      <c r="C1235" s="6"/>
      <c r="D1235" s="3"/>
      <c r="E1235" s="70" t="str">
        <f>IF(ATA!E1235="","",ATA!E1235)</f>
        <v/>
      </c>
      <c r="F1235" s="51" t="str">
        <f>IF(ATA!F1235="","",ATA!F1235)</f>
        <v/>
      </c>
      <c r="G1235" s="11" t="str">
        <f>IF(ATA!G1235="","",ATA!G1235)</f>
        <v/>
      </c>
      <c r="H1235" s="55" t="str">
        <f>IF(ATA!H1235="","",ATA!H1235)</f>
        <v/>
      </c>
      <c r="I1235" s="31" t="str">
        <f>IF(AND(F1234="",H1234="in-sample"),"",IF(AND(Temp!fhor_indata=1,H1234="out-sample",H1235="out-sample"),I1234,IF(AND(F1235="",H1234="out-sample"),"",IF(AND(Temp!optSeasCoef=0,Temp!sts_add=1),IF(H1234="in-sample",IF(Q1234=bigT,((pCell/bigT)*F1234)+((1-(pCell/bigT))*(I1234+J1234)),IF(OR(F1235="",COUNT($F$2:F1234)&lt;=pCell),F1234,((pCell/COUNT($F$2:F1234))*F1234)+((1-(pCell/COUNT($F$2:F1234)))*(I1234+J1234)))),I1234),IF(AND(Temp!optSeasCoef=0,Temp!sts_multp=1),IF(H1234="in-sample",IF(Q1234=bigT,((pCell/bigT)*F1234)+((1-(pCell/bigT))*(I1234*J1234)),IF(OR(F1235="",COUNT(F$2:$F1234)&lt;=pCell),F1234,((pCell/COUNT($F$2:F1234))*F1234)+((1-(pCell/COUNT($F$2:F1234)))*(I1234*J1234)))),I1234),IF(Temp!sts_add=1,IF(H1234="in-sample",IF(Q1234=bigT,((pCell/bigT)*AX1234)+((1-(pCell/bigT))*(I1234+J1234)),IF(OR(F1235="",COUNT($AX$2:AX1234)&lt;=pCell),AX1234,((pCell/COUNT($AX$2:AX1234))*AX1234)+((1-(pCell/COUNT($AX$2:AX1234)))*(I1234+J1234)))),I1234),IF(H1234="in-sample",IF(Q1234=bigT,((pCell/bigT)*AX1234)+((1-(pCell/bigT))*(I1234*J1234)),IF(OR(F1235="",COUNT($AX$2:AX1234)&lt;=pCell),AX1234,((pCell/COUNT($AX$2:AX1234))*AX1234)+((1-(pCell/COUNT($AX$2:AX1234)))*(I1234*J1234)))),I1234)))))))</f>
        <v/>
      </c>
      <c r="J1235" s="31" t="str">
        <f>IF(AND(F1234="",H1234="in-sample"),"",IF(AND(Temp!fhor_indata=1,H1234="out-sample",H1235="out-sample"),J1234,IF(AND(F1235="",H1234="out-sample"),"",IF(AND(Temp!optSeasCoef=0,Temp!sts_add=1),IF(H1234="in-sample",IF(Q1234=bigT,((qCell/bigT)*(I1235-I1234))+((1-(qCell/bigT))*J1234),IF(OR(F1235="",COUNT($F$2:F1234)&lt;=qCell),IF(COUNT($F$2:F1234)=1,0,F1234-F1233),((qCell/COUNT($F$2:F1234))*(I1235-I1234))+((1-(qCell/COUNT($F$2:F1234)))*J1234))),J1234),IF(AND(Temp!optSeasCoef=0,Temp!sts_multp=1),IF(H1234="in-sample",IF(Q1234=bigT,((qCell/bigT)*(I1235/I1234))+((1-(qCell/bigT))*J1234),IF(qCell=0,1,IF(OR(F1235="",COUNT($F$2:F1234)&lt;=qCell),IF(COUNT($F$2:F1234)=1,1,F1234/F1233),((qCell/COUNT($F$2:F1234))*(I1235/I1234))+((1-(qCell/COUNT($F$2:F1234)))*J1234)))),J1234),IF(Temp!sts_add=1,IF(H1234="in-sample",IF(Q1234=bigT,((qCell/bigT)*(I1235-I1234))+((1-(qCell/bigT))*J1234),IF(OR(F1235="",COUNT($AX$2:AX1234)&lt;=qCell),IF(COUNT($AX$2:AX1234)=1,0,AX1234-AX1233),((qCell/COUNT($AX$2:AX1234))*(I1235-I1234))+((1-(qCell/COUNT($AX$2:AX1234)))*J1234))),J1234),IF(H1234="in-sample",IF(Q1234=bigT,((qCell/bigT)*(I1235/I1234))+((1-(qCell/bigT))*J1234),IF(qCell=0,1,IF(OR(F1235="",COUNT($AX$2:AX1234)&lt;=qCell),IF(COUNT($AX$2:AX1234)=1,1,AX1234/AX1233),((qCell/COUNT($AX$2:AX1234))*(I1235/I1234))+((1-(qCell/COUNT($AX$2:AX1234)))*J1234)))),J1234)))))))</f>
        <v/>
      </c>
      <c r="K1235" s="31" t="str">
        <f>IF(H1235="","",IF(AND(Temp!optSeasCoef=0,Temp!sts_add=1),IF(H1235="out-sample",I1235+(Q1235*J1235),I1235+J1235),IF(AND(Temp!optSeasCoef=0,Temp!sts_multp=1),IF(H1235="out-sample",I1235*(J1235^Q1235),I1235*J1235),IF(Temp!sts_add=1,IF(H1235="out-sample",(I1235+(Q1235*J1235))*G1235,(I1235+J1235)*G1235),IF(H1235="out-sample",I1235*(J1235^Q1235)*G1235,I1235*J1235*G1235)))))</f>
        <v/>
      </c>
      <c r="L1235" s="32" t="str">
        <f t="shared" si="135"/>
        <v/>
      </c>
      <c r="M1235" s="32" t="str">
        <f t="shared" si="136"/>
        <v/>
      </c>
      <c r="N1235" s="32" t="str">
        <f t="shared" si="137"/>
        <v/>
      </c>
      <c r="O1235" s="32" t="str">
        <f t="shared" si="138"/>
        <v/>
      </c>
      <c r="P1235" s="32" t="str">
        <f t="shared" si="139"/>
        <v/>
      </c>
      <c r="Q1235" s="3" t="str">
        <f>IF(AND(Temp!fhor_indata=1,F1235="",H1234="in-sample"),1,IF(AND(Temp!fhor_indata=1,H1234="out-sample",Q1234&lt;ATA!XfHor),Q1234+1,IF(F1235="","",IF(AND(H1235="out-sample",H1234="in-sample"),1,IF(AND(H1235="out-sample",H1234="out-sample"),Q1234+1,IF(ISNUMBER(Q1234),Q1234+1,1))))))</f>
        <v/>
      </c>
      <c r="R1235" s="3" t="str">
        <f t="shared" si="133"/>
        <v/>
      </c>
      <c r="S1235" s="6"/>
      <c r="T1235" s="6"/>
      <c r="U1235" s="6"/>
      <c r="V1235" s="6"/>
      <c r="W1235" s="6"/>
      <c r="X1235" s="6"/>
      <c r="Y1235" s="6"/>
      <c r="Z1235" s="6"/>
      <c r="AA1235" s="6"/>
      <c r="AB1235" s="6"/>
      <c r="AC1235" s="6"/>
      <c r="AD1235" s="6"/>
      <c r="AE1235" s="6"/>
      <c r="AF1235" s="6"/>
      <c r="AG1235" s="6"/>
      <c r="AH1235" s="6"/>
      <c r="AI1235" s="6"/>
      <c r="AJ1235" s="6"/>
      <c r="AK1235" s="6"/>
      <c r="AX1235" s="63" t="e">
        <f t="shared" si="134"/>
        <v>#VALUE!</v>
      </c>
    </row>
    <row r="1236" spans="1:50" s="1" customFormat="1" ht="14.25" x14ac:dyDescent="0.2">
      <c r="A1236" s="6"/>
      <c r="B1236" s="6"/>
      <c r="C1236" s="6"/>
      <c r="D1236" s="3"/>
      <c r="E1236" s="70" t="str">
        <f>IF(ATA!E1236="","",ATA!E1236)</f>
        <v/>
      </c>
      <c r="F1236" s="51" t="str">
        <f>IF(ATA!F1236="","",ATA!F1236)</f>
        <v/>
      </c>
      <c r="G1236" s="11" t="str">
        <f>IF(ATA!G1236="","",ATA!G1236)</f>
        <v/>
      </c>
      <c r="H1236" s="55" t="str">
        <f>IF(ATA!H1236="","",ATA!H1236)</f>
        <v/>
      </c>
      <c r="I1236" s="31" t="str">
        <f>IF(AND(F1235="",H1235="in-sample"),"",IF(AND(Temp!fhor_indata=1,H1235="out-sample",H1236="out-sample"),I1235,IF(AND(F1236="",H1235="out-sample"),"",IF(AND(Temp!optSeasCoef=0,Temp!sts_add=1),IF(H1235="in-sample",IF(Q1235=bigT,((pCell/bigT)*F1235)+((1-(pCell/bigT))*(I1235+J1235)),IF(OR(F1236="",COUNT($F$2:F1235)&lt;=pCell),F1235,((pCell/COUNT($F$2:F1235))*F1235)+((1-(pCell/COUNT($F$2:F1235)))*(I1235+J1235)))),I1235),IF(AND(Temp!optSeasCoef=0,Temp!sts_multp=1),IF(H1235="in-sample",IF(Q1235=bigT,((pCell/bigT)*F1235)+((1-(pCell/bigT))*(I1235*J1235)),IF(OR(F1236="",COUNT(F$2:$F1235)&lt;=pCell),F1235,((pCell/COUNT($F$2:F1235))*F1235)+((1-(pCell/COUNT($F$2:F1235)))*(I1235*J1235)))),I1235),IF(Temp!sts_add=1,IF(H1235="in-sample",IF(Q1235=bigT,((pCell/bigT)*AX1235)+((1-(pCell/bigT))*(I1235+J1235)),IF(OR(F1236="",COUNT($AX$2:AX1235)&lt;=pCell),AX1235,((pCell/COUNT($AX$2:AX1235))*AX1235)+((1-(pCell/COUNT($AX$2:AX1235)))*(I1235+J1235)))),I1235),IF(H1235="in-sample",IF(Q1235=bigT,((pCell/bigT)*AX1235)+((1-(pCell/bigT))*(I1235*J1235)),IF(OR(F1236="",COUNT($AX$2:AX1235)&lt;=pCell),AX1235,((pCell/COUNT($AX$2:AX1235))*AX1235)+((1-(pCell/COUNT($AX$2:AX1235)))*(I1235*J1235)))),I1235)))))))</f>
        <v/>
      </c>
      <c r="J1236" s="31" t="str">
        <f>IF(AND(F1235="",H1235="in-sample"),"",IF(AND(Temp!fhor_indata=1,H1235="out-sample",H1236="out-sample"),J1235,IF(AND(F1236="",H1235="out-sample"),"",IF(AND(Temp!optSeasCoef=0,Temp!sts_add=1),IF(H1235="in-sample",IF(Q1235=bigT,((qCell/bigT)*(I1236-I1235))+((1-(qCell/bigT))*J1235),IF(OR(F1236="",COUNT($F$2:F1235)&lt;=qCell),IF(COUNT($F$2:F1235)=1,0,F1235-F1234),((qCell/COUNT($F$2:F1235))*(I1236-I1235))+((1-(qCell/COUNT($F$2:F1235)))*J1235))),J1235),IF(AND(Temp!optSeasCoef=0,Temp!sts_multp=1),IF(H1235="in-sample",IF(Q1235=bigT,((qCell/bigT)*(I1236/I1235))+((1-(qCell/bigT))*J1235),IF(qCell=0,1,IF(OR(F1236="",COUNT($F$2:F1235)&lt;=qCell),IF(COUNT($F$2:F1235)=1,1,F1235/F1234),((qCell/COUNT($F$2:F1235))*(I1236/I1235))+((1-(qCell/COUNT($F$2:F1235)))*J1235)))),J1235),IF(Temp!sts_add=1,IF(H1235="in-sample",IF(Q1235=bigT,((qCell/bigT)*(I1236-I1235))+((1-(qCell/bigT))*J1235),IF(OR(F1236="",COUNT($AX$2:AX1235)&lt;=qCell),IF(COUNT($AX$2:AX1235)=1,0,AX1235-AX1234),((qCell/COUNT($AX$2:AX1235))*(I1236-I1235))+((1-(qCell/COUNT($AX$2:AX1235)))*J1235))),J1235),IF(H1235="in-sample",IF(Q1235=bigT,((qCell/bigT)*(I1236/I1235))+((1-(qCell/bigT))*J1235),IF(qCell=0,1,IF(OR(F1236="",COUNT($AX$2:AX1235)&lt;=qCell),IF(COUNT($AX$2:AX1235)=1,1,AX1235/AX1234),((qCell/COUNT($AX$2:AX1235))*(I1236/I1235))+((1-(qCell/COUNT($AX$2:AX1235)))*J1235)))),J1235)))))))</f>
        <v/>
      </c>
      <c r="K1236" s="31" t="str">
        <f>IF(H1236="","",IF(AND(Temp!optSeasCoef=0,Temp!sts_add=1),IF(H1236="out-sample",I1236+(Q1236*J1236),I1236+J1236),IF(AND(Temp!optSeasCoef=0,Temp!sts_multp=1),IF(H1236="out-sample",I1236*(J1236^Q1236),I1236*J1236),IF(Temp!sts_add=1,IF(H1236="out-sample",(I1236+(Q1236*J1236))*G1236,(I1236+J1236)*G1236),IF(H1236="out-sample",I1236*(J1236^Q1236)*G1236,I1236*J1236*G1236)))))</f>
        <v/>
      </c>
      <c r="L1236" s="32" t="str">
        <f t="shared" si="135"/>
        <v/>
      </c>
      <c r="M1236" s="32" t="str">
        <f t="shared" si="136"/>
        <v/>
      </c>
      <c r="N1236" s="32" t="str">
        <f t="shared" si="137"/>
        <v/>
      </c>
      <c r="O1236" s="32" t="str">
        <f t="shared" si="138"/>
        <v/>
      </c>
      <c r="P1236" s="32" t="str">
        <f t="shared" si="139"/>
        <v/>
      </c>
      <c r="Q1236" s="3" t="str">
        <f>IF(AND(Temp!fhor_indata=1,F1236="",H1235="in-sample"),1,IF(AND(Temp!fhor_indata=1,H1235="out-sample",Q1235&lt;ATA!XfHor),Q1235+1,IF(F1236="","",IF(AND(H1236="out-sample",H1235="in-sample"),1,IF(AND(H1236="out-sample",H1235="out-sample"),Q1235+1,IF(ISNUMBER(Q1235),Q1235+1,1))))))</f>
        <v/>
      </c>
      <c r="R1236" s="3" t="str">
        <f t="shared" si="133"/>
        <v/>
      </c>
      <c r="S1236" s="6"/>
      <c r="T1236" s="6"/>
      <c r="U1236" s="6"/>
      <c r="V1236" s="6"/>
      <c r="W1236" s="6"/>
      <c r="X1236" s="6"/>
      <c r="Y1236" s="6"/>
      <c r="Z1236" s="6"/>
      <c r="AA1236" s="6"/>
      <c r="AB1236" s="6"/>
      <c r="AC1236" s="6"/>
      <c r="AD1236" s="6"/>
      <c r="AE1236" s="6"/>
      <c r="AF1236" s="6"/>
      <c r="AG1236" s="6"/>
      <c r="AH1236" s="6"/>
      <c r="AI1236" s="6"/>
      <c r="AJ1236" s="6"/>
      <c r="AK1236" s="6"/>
      <c r="AX1236" s="63" t="e">
        <f t="shared" si="134"/>
        <v>#VALUE!</v>
      </c>
    </row>
    <row r="1237" spans="1:50" s="1" customFormat="1" ht="14.25" x14ac:dyDescent="0.2">
      <c r="A1237" s="6"/>
      <c r="B1237" s="6"/>
      <c r="C1237" s="6"/>
      <c r="D1237" s="3"/>
      <c r="E1237" s="70" t="str">
        <f>IF(ATA!E1237="","",ATA!E1237)</f>
        <v/>
      </c>
      <c r="F1237" s="51" t="str">
        <f>IF(ATA!F1237="","",ATA!F1237)</f>
        <v/>
      </c>
      <c r="G1237" s="11" t="str">
        <f>IF(ATA!G1237="","",ATA!G1237)</f>
        <v/>
      </c>
      <c r="H1237" s="55" t="str">
        <f>IF(ATA!H1237="","",ATA!H1237)</f>
        <v/>
      </c>
      <c r="I1237" s="31" t="str">
        <f>IF(AND(F1236="",H1236="in-sample"),"",IF(AND(Temp!fhor_indata=1,H1236="out-sample",H1237="out-sample"),I1236,IF(AND(F1237="",H1236="out-sample"),"",IF(AND(Temp!optSeasCoef=0,Temp!sts_add=1),IF(H1236="in-sample",IF(Q1236=bigT,((pCell/bigT)*F1236)+((1-(pCell/bigT))*(I1236+J1236)),IF(OR(F1237="",COUNT($F$2:F1236)&lt;=pCell),F1236,((pCell/COUNT($F$2:F1236))*F1236)+((1-(pCell/COUNT($F$2:F1236)))*(I1236+J1236)))),I1236),IF(AND(Temp!optSeasCoef=0,Temp!sts_multp=1),IF(H1236="in-sample",IF(Q1236=bigT,((pCell/bigT)*F1236)+((1-(pCell/bigT))*(I1236*J1236)),IF(OR(F1237="",COUNT(F$2:$F1236)&lt;=pCell),F1236,((pCell/COUNT($F$2:F1236))*F1236)+((1-(pCell/COUNT($F$2:F1236)))*(I1236*J1236)))),I1236),IF(Temp!sts_add=1,IF(H1236="in-sample",IF(Q1236=bigT,((pCell/bigT)*AX1236)+((1-(pCell/bigT))*(I1236+J1236)),IF(OR(F1237="",COUNT($AX$2:AX1236)&lt;=pCell),AX1236,((pCell/COUNT($AX$2:AX1236))*AX1236)+((1-(pCell/COUNT($AX$2:AX1236)))*(I1236+J1236)))),I1236),IF(H1236="in-sample",IF(Q1236=bigT,((pCell/bigT)*AX1236)+((1-(pCell/bigT))*(I1236*J1236)),IF(OR(F1237="",COUNT($AX$2:AX1236)&lt;=pCell),AX1236,((pCell/COUNT($AX$2:AX1236))*AX1236)+((1-(pCell/COUNT($AX$2:AX1236)))*(I1236*J1236)))),I1236)))))))</f>
        <v/>
      </c>
      <c r="J1237" s="31" t="str">
        <f>IF(AND(F1236="",H1236="in-sample"),"",IF(AND(Temp!fhor_indata=1,H1236="out-sample",H1237="out-sample"),J1236,IF(AND(F1237="",H1236="out-sample"),"",IF(AND(Temp!optSeasCoef=0,Temp!sts_add=1),IF(H1236="in-sample",IF(Q1236=bigT,((qCell/bigT)*(I1237-I1236))+((1-(qCell/bigT))*J1236),IF(OR(F1237="",COUNT($F$2:F1236)&lt;=qCell),IF(COUNT($F$2:F1236)=1,0,F1236-F1235),((qCell/COUNT($F$2:F1236))*(I1237-I1236))+((1-(qCell/COUNT($F$2:F1236)))*J1236))),J1236),IF(AND(Temp!optSeasCoef=0,Temp!sts_multp=1),IF(H1236="in-sample",IF(Q1236=bigT,((qCell/bigT)*(I1237/I1236))+((1-(qCell/bigT))*J1236),IF(qCell=0,1,IF(OR(F1237="",COUNT($F$2:F1236)&lt;=qCell),IF(COUNT($F$2:F1236)=1,1,F1236/F1235),((qCell/COUNT($F$2:F1236))*(I1237/I1236))+((1-(qCell/COUNT($F$2:F1236)))*J1236)))),J1236),IF(Temp!sts_add=1,IF(H1236="in-sample",IF(Q1236=bigT,((qCell/bigT)*(I1237-I1236))+((1-(qCell/bigT))*J1236),IF(OR(F1237="",COUNT($AX$2:AX1236)&lt;=qCell),IF(COUNT($AX$2:AX1236)=1,0,AX1236-AX1235),((qCell/COUNT($AX$2:AX1236))*(I1237-I1236))+((1-(qCell/COUNT($AX$2:AX1236)))*J1236))),J1236),IF(H1236="in-sample",IF(Q1236=bigT,((qCell/bigT)*(I1237/I1236))+((1-(qCell/bigT))*J1236),IF(qCell=0,1,IF(OR(F1237="",COUNT($AX$2:AX1236)&lt;=qCell),IF(COUNT($AX$2:AX1236)=1,1,AX1236/AX1235),((qCell/COUNT($AX$2:AX1236))*(I1237/I1236))+((1-(qCell/COUNT($AX$2:AX1236)))*J1236)))),J1236)))))))</f>
        <v/>
      </c>
      <c r="K1237" s="31" t="str">
        <f>IF(H1237="","",IF(AND(Temp!optSeasCoef=0,Temp!sts_add=1),IF(H1237="out-sample",I1237+(Q1237*J1237),I1237+J1237),IF(AND(Temp!optSeasCoef=0,Temp!sts_multp=1),IF(H1237="out-sample",I1237*(J1237^Q1237),I1237*J1237),IF(Temp!sts_add=1,IF(H1237="out-sample",(I1237+(Q1237*J1237))*G1237,(I1237+J1237)*G1237),IF(H1237="out-sample",I1237*(J1237^Q1237)*G1237,I1237*J1237*G1237)))))</f>
        <v/>
      </c>
      <c r="L1237" s="32" t="str">
        <f t="shared" si="135"/>
        <v/>
      </c>
      <c r="M1237" s="32" t="str">
        <f t="shared" si="136"/>
        <v/>
      </c>
      <c r="N1237" s="32" t="str">
        <f t="shared" si="137"/>
        <v/>
      </c>
      <c r="O1237" s="32" t="str">
        <f t="shared" si="138"/>
        <v/>
      </c>
      <c r="P1237" s="32" t="str">
        <f t="shared" si="139"/>
        <v/>
      </c>
      <c r="Q1237" s="3" t="str">
        <f>IF(AND(Temp!fhor_indata=1,F1237="",H1236="in-sample"),1,IF(AND(Temp!fhor_indata=1,H1236="out-sample",Q1236&lt;ATA!XfHor),Q1236+1,IF(F1237="","",IF(AND(H1237="out-sample",H1236="in-sample"),1,IF(AND(H1237="out-sample",H1236="out-sample"),Q1236+1,IF(ISNUMBER(Q1236),Q1236+1,1))))))</f>
        <v/>
      </c>
      <c r="R1237" s="3" t="str">
        <f t="shared" si="133"/>
        <v/>
      </c>
      <c r="S1237" s="6"/>
      <c r="T1237" s="6"/>
      <c r="U1237" s="6"/>
      <c r="V1237" s="6"/>
      <c r="W1237" s="6"/>
      <c r="X1237" s="6"/>
      <c r="Y1237" s="6"/>
      <c r="Z1237" s="6"/>
      <c r="AA1237" s="6"/>
      <c r="AB1237" s="6"/>
      <c r="AC1237" s="6"/>
      <c r="AD1237" s="6"/>
      <c r="AE1237" s="6"/>
      <c r="AF1237" s="6"/>
      <c r="AG1237" s="6"/>
      <c r="AH1237" s="6"/>
      <c r="AI1237" s="6"/>
      <c r="AJ1237" s="6"/>
      <c r="AK1237" s="6"/>
      <c r="AX1237" s="63" t="e">
        <f t="shared" si="134"/>
        <v>#VALUE!</v>
      </c>
    </row>
    <row r="1238" spans="1:50" s="1" customFormat="1" ht="14.25" x14ac:dyDescent="0.2">
      <c r="A1238" s="6"/>
      <c r="B1238" s="6"/>
      <c r="C1238" s="6"/>
      <c r="D1238" s="3"/>
      <c r="E1238" s="70" t="str">
        <f>IF(ATA!E1238="","",ATA!E1238)</f>
        <v/>
      </c>
      <c r="F1238" s="51" t="str">
        <f>IF(ATA!F1238="","",ATA!F1238)</f>
        <v/>
      </c>
      <c r="G1238" s="11" t="str">
        <f>IF(ATA!G1238="","",ATA!G1238)</f>
        <v/>
      </c>
      <c r="H1238" s="55" t="str">
        <f>IF(ATA!H1238="","",ATA!H1238)</f>
        <v/>
      </c>
      <c r="I1238" s="31" t="str">
        <f>IF(AND(F1237="",H1237="in-sample"),"",IF(AND(Temp!fhor_indata=1,H1237="out-sample",H1238="out-sample"),I1237,IF(AND(F1238="",H1237="out-sample"),"",IF(AND(Temp!optSeasCoef=0,Temp!sts_add=1),IF(H1237="in-sample",IF(Q1237=bigT,((pCell/bigT)*F1237)+((1-(pCell/bigT))*(I1237+J1237)),IF(OR(F1238="",COUNT($F$2:F1237)&lt;=pCell),F1237,((pCell/COUNT($F$2:F1237))*F1237)+((1-(pCell/COUNT($F$2:F1237)))*(I1237+J1237)))),I1237),IF(AND(Temp!optSeasCoef=0,Temp!sts_multp=1),IF(H1237="in-sample",IF(Q1237=bigT,((pCell/bigT)*F1237)+((1-(pCell/bigT))*(I1237*J1237)),IF(OR(F1238="",COUNT(F$2:$F1237)&lt;=pCell),F1237,((pCell/COUNT($F$2:F1237))*F1237)+((1-(pCell/COUNT($F$2:F1237)))*(I1237*J1237)))),I1237),IF(Temp!sts_add=1,IF(H1237="in-sample",IF(Q1237=bigT,((pCell/bigT)*AX1237)+((1-(pCell/bigT))*(I1237+J1237)),IF(OR(F1238="",COUNT($AX$2:AX1237)&lt;=pCell),AX1237,((pCell/COUNT($AX$2:AX1237))*AX1237)+((1-(pCell/COUNT($AX$2:AX1237)))*(I1237+J1237)))),I1237),IF(H1237="in-sample",IF(Q1237=bigT,((pCell/bigT)*AX1237)+((1-(pCell/bigT))*(I1237*J1237)),IF(OR(F1238="",COUNT($AX$2:AX1237)&lt;=pCell),AX1237,((pCell/COUNT($AX$2:AX1237))*AX1237)+((1-(pCell/COUNT($AX$2:AX1237)))*(I1237*J1237)))),I1237)))))))</f>
        <v/>
      </c>
      <c r="J1238" s="31" t="str">
        <f>IF(AND(F1237="",H1237="in-sample"),"",IF(AND(Temp!fhor_indata=1,H1237="out-sample",H1238="out-sample"),J1237,IF(AND(F1238="",H1237="out-sample"),"",IF(AND(Temp!optSeasCoef=0,Temp!sts_add=1),IF(H1237="in-sample",IF(Q1237=bigT,((qCell/bigT)*(I1238-I1237))+((1-(qCell/bigT))*J1237),IF(OR(F1238="",COUNT($F$2:F1237)&lt;=qCell),IF(COUNT($F$2:F1237)=1,0,F1237-F1236),((qCell/COUNT($F$2:F1237))*(I1238-I1237))+((1-(qCell/COUNT($F$2:F1237)))*J1237))),J1237),IF(AND(Temp!optSeasCoef=0,Temp!sts_multp=1),IF(H1237="in-sample",IF(Q1237=bigT,((qCell/bigT)*(I1238/I1237))+((1-(qCell/bigT))*J1237),IF(qCell=0,1,IF(OR(F1238="",COUNT($F$2:F1237)&lt;=qCell),IF(COUNT($F$2:F1237)=1,1,F1237/F1236),((qCell/COUNT($F$2:F1237))*(I1238/I1237))+((1-(qCell/COUNT($F$2:F1237)))*J1237)))),J1237),IF(Temp!sts_add=1,IF(H1237="in-sample",IF(Q1237=bigT,((qCell/bigT)*(I1238-I1237))+((1-(qCell/bigT))*J1237),IF(OR(F1238="",COUNT($AX$2:AX1237)&lt;=qCell),IF(COUNT($AX$2:AX1237)=1,0,AX1237-AX1236),((qCell/COUNT($AX$2:AX1237))*(I1238-I1237))+((1-(qCell/COUNT($AX$2:AX1237)))*J1237))),J1237),IF(H1237="in-sample",IF(Q1237=bigT,((qCell/bigT)*(I1238/I1237))+((1-(qCell/bigT))*J1237),IF(qCell=0,1,IF(OR(F1238="",COUNT($AX$2:AX1237)&lt;=qCell),IF(COUNT($AX$2:AX1237)=1,1,AX1237/AX1236),((qCell/COUNT($AX$2:AX1237))*(I1238/I1237))+((1-(qCell/COUNT($AX$2:AX1237)))*J1237)))),J1237)))))))</f>
        <v/>
      </c>
      <c r="K1238" s="31" t="str">
        <f>IF(H1238="","",IF(AND(Temp!optSeasCoef=0,Temp!sts_add=1),IF(H1238="out-sample",I1238+(Q1238*J1238),I1238+J1238),IF(AND(Temp!optSeasCoef=0,Temp!sts_multp=1),IF(H1238="out-sample",I1238*(J1238^Q1238),I1238*J1238),IF(Temp!sts_add=1,IF(H1238="out-sample",(I1238+(Q1238*J1238))*G1238,(I1238+J1238)*G1238),IF(H1238="out-sample",I1238*(J1238^Q1238)*G1238,I1238*J1238*G1238)))))</f>
        <v/>
      </c>
      <c r="L1238" s="32" t="str">
        <f t="shared" si="135"/>
        <v/>
      </c>
      <c r="M1238" s="32" t="str">
        <f t="shared" si="136"/>
        <v/>
      </c>
      <c r="N1238" s="32" t="str">
        <f t="shared" si="137"/>
        <v/>
      </c>
      <c r="O1238" s="32" t="str">
        <f t="shared" si="138"/>
        <v/>
      </c>
      <c r="P1238" s="32" t="str">
        <f t="shared" si="139"/>
        <v/>
      </c>
      <c r="Q1238" s="3" t="str">
        <f>IF(AND(Temp!fhor_indata=1,F1238="",H1237="in-sample"),1,IF(AND(Temp!fhor_indata=1,H1237="out-sample",Q1237&lt;ATA!XfHor),Q1237+1,IF(F1238="","",IF(AND(H1238="out-sample",H1237="in-sample"),1,IF(AND(H1238="out-sample",H1237="out-sample"),Q1237+1,IF(ISNUMBER(Q1237),Q1237+1,1))))))</f>
        <v/>
      </c>
      <c r="R1238" s="3" t="str">
        <f t="shared" si="133"/>
        <v/>
      </c>
      <c r="S1238" s="6"/>
      <c r="T1238" s="6"/>
      <c r="U1238" s="6"/>
      <c r="V1238" s="6"/>
      <c r="W1238" s="6"/>
      <c r="X1238" s="6"/>
      <c r="Y1238" s="6"/>
      <c r="Z1238" s="6"/>
      <c r="AA1238" s="6"/>
      <c r="AB1238" s="6"/>
      <c r="AC1238" s="6"/>
      <c r="AD1238" s="6"/>
      <c r="AE1238" s="6"/>
      <c r="AF1238" s="6"/>
      <c r="AG1238" s="6"/>
      <c r="AH1238" s="6"/>
      <c r="AI1238" s="6"/>
      <c r="AJ1238" s="6"/>
      <c r="AK1238" s="6"/>
      <c r="AX1238" s="63" t="e">
        <f t="shared" si="134"/>
        <v>#VALUE!</v>
      </c>
    </row>
    <row r="1239" spans="1:50" s="1" customFormat="1" ht="14.25" x14ac:dyDescent="0.2">
      <c r="A1239" s="6"/>
      <c r="B1239" s="6"/>
      <c r="C1239" s="6"/>
      <c r="D1239" s="3"/>
      <c r="E1239" s="70" t="str">
        <f>IF(ATA!E1239="","",ATA!E1239)</f>
        <v/>
      </c>
      <c r="F1239" s="51" t="str">
        <f>IF(ATA!F1239="","",ATA!F1239)</f>
        <v/>
      </c>
      <c r="G1239" s="11" t="str">
        <f>IF(ATA!G1239="","",ATA!G1239)</f>
        <v/>
      </c>
      <c r="H1239" s="55" t="str">
        <f>IF(ATA!H1239="","",ATA!H1239)</f>
        <v/>
      </c>
      <c r="I1239" s="31" t="str">
        <f>IF(AND(F1238="",H1238="in-sample"),"",IF(AND(Temp!fhor_indata=1,H1238="out-sample",H1239="out-sample"),I1238,IF(AND(F1239="",H1238="out-sample"),"",IF(AND(Temp!optSeasCoef=0,Temp!sts_add=1),IF(H1238="in-sample",IF(Q1238=bigT,((pCell/bigT)*F1238)+((1-(pCell/bigT))*(I1238+J1238)),IF(OR(F1239="",COUNT($F$2:F1238)&lt;=pCell),F1238,((pCell/COUNT($F$2:F1238))*F1238)+((1-(pCell/COUNT($F$2:F1238)))*(I1238+J1238)))),I1238),IF(AND(Temp!optSeasCoef=0,Temp!sts_multp=1),IF(H1238="in-sample",IF(Q1238=bigT,((pCell/bigT)*F1238)+((1-(pCell/bigT))*(I1238*J1238)),IF(OR(F1239="",COUNT(F$2:$F1238)&lt;=pCell),F1238,((pCell/COUNT($F$2:F1238))*F1238)+((1-(pCell/COUNT($F$2:F1238)))*(I1238*J1238)))),I1238),IF(Temp!sts_add=1,IF(H1238="in-sample",IF(Q1238=bigT,((pCell/bigT)*AX1238)+((1-(pCell/bigT))*(I1238+J1238)),IF(OR(F1239="",COUNT($AX$2:AX1238)&lt;=pCell),AX1238,((pCell/COUNT($AX$2:AX1238))*AX1238)+((1-(pCell/COUNT($AX$2:AX1238)))*(I1238+J1238)))),I1238),IF(H1238="in-sample",IF(Q1238=bigT,((pCell/bigT)*AX1238)+((1-(pCell/bigT))*(I1238*J1238)),IF(OR(F1239="",COUNT($AX$2:AX1238)&lt;=pCell),AX1238,((pCell/COUNT($AX$2:AX1238))*AX1238)+((1-(pCell/COUNT($AX$2:AX1238)))*(I1238*J1238)))),I1238)))))))</f>
        <v/>
      </c>
      <c r="J1239" s="31" t="str">
        <f>IF(AND(F1238="",H1238="in-sample"),"",IF(AND(Temp!fhor_indata=1,H1238="out-sample",H1239="out-sample"),J1238,IF(AND(F1239="",H1238="out-sample"),"",IF(AND(Temp!optSeasCoef=0,Temp!sts_add=1),IF(H1238="in-sample",IF(Q1238=bigT,((qCell/bigT)*(I1239-I1238))+((1-(qCell/bigT))*J1238),IF(OR(F1239="",COUNT($F$2:F1238)&lt;=qCell),IF(COUNT($F$2:F1238)=1,0,F1238-F1237),((qCell/COUNT($F$2:F1238))*(I1239-I1238))+((1-(qCell/COUNT($F$2:F1238)))*J1238))),J1238),IF(AND(Temp!optSeasCoef=0,Temp!sts_multp=1),IF(H1238="in-sample",IF(Q1238=bigT,((qCell/bigT)*(I1239/I1238))+((1-(qCell/bigT))*J1238),IF(qCell=0,1,IF(OR(F1239="",COUNT($F$2:F1238)&lt;=qCell),IF(COUNT($F$2:F1238)=1,1,F1238/F1237),((qCell/COUNT($F$2:F1238))*(I1239/I1238))+((1-(qCell/COUNT($F$2:F1238)))*J1238)))),J1238),IF(Temp!sts_add=1,IF(H1238="in-sample",IF(Q1238=bigT,((qCell/bigT)*(I1239-I1238))+((1-(qCell/bigT))*J1238),IF(OR(F1239="",COUNT($AX$2:AX1238)&lt;=qCell),IF(COUNT($AX$2:AX1238)=1,0,AX1238-AX1237),((qCell/COUNT($AX$2:AX1238))*(I1239-I1238))+((1-(qCell/COUNT($AX$2:AX1238)))*J1238))),J1238),IF(H1238="in-sample",IF(Q1238=bigT,((qCell/bigT)*(I1239/I1238))+((1-(qCell/bigT))*J1238),IF(qCell=0,1,IF(OR(F1239="",COUNT($AX$2:AX1238)&lt;=qCell),IF(COUNT($AX$2:AX1238)=1,1,AX1238/AX1237),((qCell/COUNT($AX$2:AX1238))*(I1239/I1238))+((1-(qCell/COUNT($AX$2:AX1238)))*J1238)))),J1238)))))))</f>
        <v/>
      </c>
      <c r="K1239" s="31" t="str">
        <f>IF(H1239="","",IF(AND(Temp!optSeasCoef=0,Temp!sts_add=1),IF(H1239="out-sample",I1239+(Q1239*J1239),I1239+J1239),IF(AND(Temp!optSeasCoef=0,Temp!sts_multp=1),IF(H1239="out-sample",I1239*(J1239^Q1239),I1239*J1239),IF(Temp!sts_add=1,IF(H1239="out-sample",(I1239+(Q1239*J1239))*G1239,(I1239+J1239)*G1239),IF(H1239="out-sample",I1239*(J1239^Q1239)*G1239,I1239*J1239*G1239)))))</f>
        <v/>
      </c>
      <c r="L1239" s="32" t="str">
        <f t="shared" si="135"/>
        <v/>
      </c>
      <c r="M1239" s="32" t="str">
        <f t="shared" si="136"/>
        <v/>
      </c>
      <c r="N1239" s="32" t="str">
        <f t="shared" si="137"/>
        <v/>
      </c>
      <c r="O1239" s="32" t="str">
        <f t="shared" si="138"/>
        <v/>
      </c>
      <c r="P1239" s="32" t="str">
        <f t="shared" si="139"/>
        <v/>
      </c>
      <c r="Q1239" s="3" t="str">
        <f>IF(AND(Temp!fhor_indata=1,F1239="",H1238="in-sample"),1,IF(AND(Temp!fhor_indata=1,H1238="out-sample",Q1238&lt;ATA!XfHor),Q1238+1,IF(F1239="","",IF(AND(H1239="out-sample",H1238="in-sample"),1,IF(AND(H1239="out-sample",H1238="out-sample"),Q1238+1,IF(ISNUMBER(Q1238),Q1238+1,1))))))</f>
        <v/>
      </c>
      <c r="R1239" s="3" t="str">
        <f t="shared" si="133"/>
        <v/>
      </c>
      <c r="S1239" s="6"/>
      <c r="T1239" s="6"/>
      <c r="U1239" s="6"/>
      <c r="V1239" s="6"/>
      <c r="W1239" s="6"/>
      <c r="X1239" s="6"/>
      <c r="Y1239" s="6"/>
      <c r="Z1239" s="6"/>
      <c r="AA1239" s="6"/>
      <c r="AB1239" s="6"/>
      <c r="AC1239" s="6"/>
      <c r="AD1239" s="6"/>
      <c r="AE1239" s="6"/>
      <c r="AF1239" s="6"/>
      <c r="AG1239" s="6"/>
      <c r="AH1239" s="6"/>
      <c r="AI1239" s="6"/>
      <c r="AJ1239" s="6"/>
      <c r="AK1239" s="6"/>
      <c r="AX1239" s="63" t="e">
        <f t="shared" si="134"/>
        <v>#VALUE!</v>
      </c>
    </row>
    <row r="1240" spans="1:50" s="1" customFormat="1" ht="14.25" x14ac:dyDescent="0.2">
      <c r="A1240" s="6"/>
      <c r="B1240" s="6"/>
      <c r="C1240" s="6"/>
      <c r="D1240" s="3"/>
      <c r="E1240" s="70" t="str">
        <f>IF(ATA!E1240="","",ATA!E1240)</f>
        <v/>
      </c>
      <c r="F1240" s="51" t="str">
        <f>IF(ATA!F1240="","",ATA!F1240)</f>
        <v/>
      </c>
      <c r="G1240" s="11" t="str">
        <f>IF(ATA!G1240="","",ATA!G1240)</f>
        <v/>
      </c>
      <c r="H1240" s="55" t="str">
        <f>IF(ATA!H1240="","",ATA!H1240)</f>
        <v/>
      </c>
      <c r="I1240" s="31" t="str">
        <f>IF(AND(F1239="",H1239="in-sample"),"",IF(AND(Temp!fhor_indata=1,H1239="out-sample",H1240="out-sample"),I1239,IF(AND(F1240="",H1239="out-sample"),"",IF(AND(Temp!optSeasCoef=0,Temp!sts_add=1),IF(H1239="in-sample",IF(Q1239=bigT,((pCell/bigT)*F1239)+((1-(pCell/bigT))*(I1239+J1239)),IF(OR(F1240="",COUNT($F$2:F1239)&lt;=pCell),F1239,((pCell/COUNT($F$2:F1239))*F1239)+((1-(pCell/COUNT($F$2:F1239)))*(I1239+J1239)))),I1239),IF(AND(Temp!optSeasCoef=0,Temp!sts_multp=1),IF(H1239="in-sample",IF(Q1239=bigT,((pCell/bigT)*F1239)+((1-(pCell/bigT))*(I1239*J1239)),IF(OR(F1240="",COUNT(F$2:$F1239)&lt;=pCell),F1239,((pCell/COUNT($F$2:F1239))*F1239)+((1-(pCell/COUNT($F$2:F1239)))*(I1239*J1239)))),I1239),IF(Temp!sts_add=1,IF(H1239="in-sample",IF(Q1239=bigT,((pCell/bigT)*AX1239)+((1-(pCell/bigT))*(I1239+J1239)),IF(OR(F1240="",COUNT($AX$2:AX1239)&lt;=pCell),AX1239,((pCell/COUNT($AX$2:AX1239))*AX1239)+((1-(pCell/COUNT($AX$2:AX1239)))*(I1239+J1239)))),I1239),IF(H1239="in-sample",IF(Q1239=bigT,((pCell/bigT)*AX1239)+((1-(pCell/bigT))*(I1239*J1239)),IF(OR(F1240="",COUNT($AX$2:AX1239)&lt;=pCell),AX1239,((pCell/COUNT($AX$2:AX1239))*AX1239)+((1-(pCell/COUNT($AX$2:AX1239)))*(I1239*J1239)))),I1239)))))))</f>
        <v/>
      </c>
      <c r="J1240" s="31" t="str">
        <f>IF(AND(F1239="",H1239="in-sample"),"",IF(AND(Temp!fhor_indata=1,H1239="out-sample",H1240="out-sample"),J1239,IF(AND(F1240="",H1239="out-sample"),"",IF(AND(Temp!optSeasCoef=0,Temp!sts_add=1),IF(H1239="in-sample",IF(Q1239=bigT,((qCell/bigT)*(I1240-I1239))+((1-(qCell/bigT))*J1239),IF(OR(F1240="",COUNT($F$2:F1239)&lt;=qCell),IF(COUNT($F$2:F1239)=1,0,F1239-F1238),((qCell/COUNT($F$2:F1239))*(I1240-I1239))+((1-(qCell/COUNT($F$2:F1239)))*J1239))),J1239),IF(AND(Temp!optSeasCoef=0,Temp!sts_multp=1),IF(H1239="in-sample",IF(Q1239=bigT,((qCell/bigT)*(I1240/I1239))+((1-(qCell/bigT))*J1239),IF(qCell=0,1,IF(OR(F1240="",COUNT($F$2:F1239)&lt;=qCell),IF(COUNT($F$2:F1239)=1,1,F1239/F1238),((qCell/COUNT($F$2:F1239))*(I1240/I1239))+((1-(qCell/COUNT($F$2:F1239)))*J1239)))),J1239),IF(Temp!sts_add=1,IF(H1239="in-sample",IF(Q1239=bigT,((qCell/bigT)*(I1240-I1239))+((1-(qCell/bigT))*J1239),IF(OR(F1240="",COUNT($AX$2:AX1239)&lt;=qCell),IF(COUNT($AX$2:AX1239)=1,0,AX1239-AX1238),((qCell/COUNT($AX$2:AX1239))*(I1240-I1239))+((1-(qCell/COUNT($AX$2:AX1239)))*J1239))),J1239),IF(H1239="in-sample",IF(Q1239=bigT,((qCell/bigT)*(I1240/I1239))+((1-(qCell/bigT))*J1239),IF(qCell=0,1,IF(OR(F1240="",COUNT($AX$2:AX1239)&lt;=qCell),IF(COUNT($AX$2:AX1239)=1,1,AX1239/AX1238),((qCell/COUNT($AX$2:AX1239))*(I1240/I1239))+((1-(qCell/COUNT($AX$2:AX1239)))*J1239)))),J1239)))))))</f>
        <v/>
      </c>
      <c r="K1240" s="31" t="str">
        <f>IF(H1240="","",IF(AND(Temp!optSeasCoef=0,Temp!sts_add=1),IF(H1240="out-sample",I1240+(Q1240*J1240),I1240+J1240),IF(AND(Temp!optSeasCoef=0,Temp!sts_multp=1),IF(H1240="out-sample",I1240*(J1240^Q1240),I1240*J1240),IF(Temp!sts_add=1,IF(H1240="out-sample",(I1240+(Q1240*J1240))*G1240,(I1240+J1240)*G1240),IF(H1240="out-sample",I1240*(J1240^Q1240)*G1240,I1240*J1240*G1240)))))</f>
        <v/>
      </c>
      <c r="L1240" s="32" t="str">
        <f t="shared" si="135"/>
        <v/>
      </c>
      <c r="M1240" s="32" t="str">
        <f t="shared" si="136"/>
        <v/>
      </c>
      <c r="N1240" s="32" t="str">
        <f t="shared" si="137"/>
        <v/>
      </c>
      <c r="O1240" s="32" t="str">
        <f t="shared" si="138"/>
        <v/>
      </c>
      <c r="P1240" s="32" t="str">
        <f t="shared" si="139"/>
        <v/>
      </c>
      <c r="Q1240" s="3" t="str">
        <f>IF(AND(Temp!fhor_indata=1,F1240="",H1239="in-sample"),1,IF(AND(Temp!fhor_indata=1,H1239="out-sample",Q1239&lt;ATA!XfHor),Q1239+1,IF(F1240="","",IF(AND(H1240="out-sample",H1239="in-sample"),1,IF(AND(H1240="out-sample",H1239="out-sample"),Q1239+1,IF(ISNUMBER(Q1239),Q1239+1,1))))))</f>
        <v/>
      </c>
      <c r="R1240" s="3" t="str">
        <f t="shared" si="133"/>
        <v/>
      </c>
      <c r="S1240" s="6"/>
      <c r="T1240" s="6"/>
      <c r="U1240" s="6"/>
      <c r="V1240" s="6"/>
      <c r="W1240" s="6"/>
      <c r="X1240" s="6"/>
      <c r="Y1240" s="6"/>
      <c r="Z1240" s="6"/>
      <c r="AA1240" s="6"/>
      <c r="AB1240" s="6"/>
      <c r="AC1240" s="6"/>
      <c r="AD1240" s="6"/>
      <c r="AE1240" s="6"/>
      <c r="AF1240" s="6"/>
      <c r="AG1240" s="6"/>
      <c r="AH1240" s="6"/>
      <c r="AI1240" s="6"/>
      <c r="AJ1240" s="6"/>
      <c r="AK1240" s="6"/>
      <c r="AX1240" s="63" t="e">
        <f t="shared" si="134"/>
        <v>#VALUE!</v>
      </c>
    </row>
    <row r="1241" spans="1:50" s="1" customFormat="1" ht="14.25" x14ac:dyDescent="0.2">
      <c r="A1241" s="6"/>
      <c r="B1241" s="6"/>
      <c r="C1241" s="6"/>
      <c r="D1241" s="3"/>
      <c r="E1241" s="70" t="str">
        <f>IF(ATA!E1241="","",ATA!E1241)</f>
        <v/>
      </c>
      <c r="F1241" s="51" t="str">
        <f>IF(ATA!F1241="","",ATA!F1241)</f>
        <v/>
      </c>
      <c r="G1241" s="11" t="str">
        <f>IF(ATA!G1241="","",ATA!G1241)</f>
        <v/>
      </c>
      <c r="H1241" s="55" t="str">
        <f>IF(ATA!H1241="","",ATA!H1241)</f>
        <v/>
      </c>
      <c r="I1241" s="31" t="str">
        <f>IF(AND(F1240="",H1240="in-sample"),"",IF(AND(Temp!fhor_indata=1,H1240="out-sample",H1241="out-sample"),I1240,IF(AND(F1241="",H1240="out-sample"),"",IF(AND(Temp!optSeasCoef=0,Temp!sts_add=1),IF(H1240="in-sample",IF(Q1240=bigT,((pCell/bigT)*F1240)+((1-(pCell/bigT))*(I1240+J1240)),IF(OR(F1241="",COUNT($F$2:F1240)&lt;=pCell),F1240,((pCell/COUNT($F$2:F1240))*F1240)+((1-(pCell/COUNT($F$2:F1240)))*(I1240+J1240)))),I1240),IF(AND(Temp!optSeasCoef=0,Temp!sts_multp=1),IF(H1240="in-sample",IF(Q1240=bigT,((pCell/bigT)*F1240)+((1-(pCell/bigT))*(I1240*J1240)),IF(OR(F1241="",COUNT(F$2:$F1240)&lt;=pCell),F1240,((pCell/COUNT($F$2:F1240))*F1240)+((1-(pCell/COUNT($F$2:F1240)))*(I1240*J1240)))),I1240),IF(Temp!sts_add=1,IF(H1240="in-sample",IF(Q1240=bigT,((pCell/bigT)*AX1240)+((1-(pCell/bigT))*(I1240+J1240)),IF(OR(F1241="",COUNT($AX$2:AX1240)&lt;=pCell),AX1240,((pCell/COUNT($AX$2:AX1240))*AX1240)+((1-(pCell/COUNT($AX$2:AX1240)))*(I1240+J1240)))),I1240),IF(H1240="in-sample",IF(Q1240=bigT,((pCell/bigT)*AX1240)+((1-(pCell/bigT))*(I1240*J1240)),IF(OR(F1241="",COUNT($AX$2:AX1240)&lt;=pCell),AX1240,((pCell/COUNT($AX$2:AX1240))*AX1240)+((1-(pCell/COUNT($AX$2:AX1240)))*(I1240*J1240)))),I1240)))))))</f>
        <v/>
      </c>
      <c r="J1241" s="31" t="str">
        <f>IF(AND(F1240="",H1240="in-sample"),"",IF(AND(Temp!fhor_indata=1,H1240="out-sample",H1241="out-sample"),J1240,IF(AND(F1241="",H1240="out-sample"),"",IF(AND(Temp!optSeasCoef=0,Temp!sts_add=1),IF(H1240="in-sample",IF(Q1240=bigT,((qCell/bigT)*(I1241-I1240))+((1-(qCell/bigT))*J1240),IF(OR(F1241="",COUNT($F$2:F1240)&lt;=qCell),IF(COUNT($F$2:F1240)=1,0,F1240-F1239),((qCell/COUNT($F$2:F1240))*(I1241-I1240))+((1-(qCell/COUNT($F$2:F1240)))*J1240))),J1240),IF(AND(Temp!optSeasCoef=0,Temp!sts_multp=1),IF(H1240="in-sample",IF(Q1240=bigT,((qCell/bigT)*(I1241/I1240))+((1-(qCell/bigT))*J1240),IF(qCell=0,1,IF(OR(F1241="",COUNT($F$2:F1240)&lt;=qCell),IF(COUNT($F$2:F1240)=1,1,F1240/F1239),((qCell/COUNT($F$2:F1240))*(I1241/I1240))+((1-(qCell/COUNT($F$2:F1240)))*J1240)))),J1240),IF(Temp!sts_add=1,IF(H1240="in-sample",IF(Q1240=bigT,((qCell/bigT)*(I1241-I1240))+((1-(qCell/bigT))*J1240),IF(OR(F1241="",COUNT($AX$2:AX1240)&lt;=qCell),IF(COUNT($AX$2:AX1240)=1,0,AX1240-AX1239),((qCell/COUNT($AX$2:AX1240))*(I1241-I1240))+((1-(qCell/COUNT($AX$2:AX1240)))*J1240))),J1240),IF(H1240="in-sample",IF(Q1240=bigT,((qCell/bigT)*(I1241/I1240))+((1-(qCell/bigT))*J1240),IF(qCell=0,1,IF(OR(F1241="",COUNT($AX$2:AX1240)&lt;=qCell),IF(COUNT($AX$2:AX1240)=1,1,AX1240/AX1239),((qCell/COUNT($AX$2:AX1240))*(I1241/I1240))+((1-(qCell/COUNT($AX$2:AX1240)))*J1240)))),J1240)))))))</f>
        <v/>
      </c>
      <c r="K1241" s="31" t="str">
        <f>IF(H1241="","",IF(AND(Temp!optSeasCoef=0,Temp!sts_add=1),IF(H1241="out-sample",I1241+(Q1241*J1241),I1241+J1241),IF(AND(Temp!optSeasCoef=0,Temp!sts_multp=1),IF(H1241="out-sample",I1241*(J1241^Q1241),I1241*J1241),IF(Temp!sts_add=1,IF(H1241="out-sample",(I1241+(Q1241*J1241))*G1241,(I1241+J1241)*G1241),IF(H1241="out-sample",I1241*(J1241^Q1241)*G1241,I1241*J1241*G1241)))))</f>
        <v/>
      </c>
      <c r="L1241" s="32" t="str">
        <f t="shared" si="135"/>
        <v/>
      </c>
      <c r="M1241" s="32" t="str">
        <f t="shared" si="136"/>
        <v/>
      </c>
      <c r="N1241" s="32" t="str">
        <f t="shared" si="137"/>
        <v/>
      </c>
      <c r="O1241" s="32" t="str">
        <f t="shared" si="138"/>
        <v/>
      </c>
      <c r="P1241" s="32" t="str">
        <f t="shared" si="139"/>
        <v/>
      </c>
      <c r="Q1241" s="3" t="str">
        <f>IF(AND(Temp!fhor_indata=1,F1241="",H1240="in-sample"),1,IF(AND(Temp!fhor_indata=1,H1240="out-sample",Q1240&lt;ATA!XfHor),Q1240+1,IF(F1241="","",IF(AND(H1241="out-sample",H1240="in-sample"),1,IF(AND(H1241="out-sample",H1240="out-sample"),Q1240+1,IF(ISNUMBER(Q1240),Q1240+1,1))))))</f>
        <v/>
      </c>
      <c r="R1241" s="3" t="str">
        <f t="shared" si="133"/>
        <v/>
      </c>
      <c r="S1241" s="6"/>
      <c r="T1241" s="6"/>
      <c r="U1241" s="6"/>
      <c r="V1241" s="6"/>
      <c r="W1241" s="6"/>
      <c r="X1241" s="6"/>
      <c r="Y1241" s="6"/>
      <c r="Z1241" s="6"/>
      <c r="AA1241" s="6"/>
      <c r="AB1241" s="6"/>
      <c r="AC1241" s="6"/>
      <c r="AD1241" s="6"/>
      <c r="AE1241" s="6"/>
      <c r="AF1241" s="6"/>
      <c r="AG1241" s="6"/>
      <c r="AH1241" s="6"/>
      <c r="AI1241" s="6"/>
      <c r="AJ1241" s="6"/>
      <c r="AK1241" s="6"/>
      <c r="AX1241" s="63" t="e">
        <f t="shared" si="134"/>
        <v>#VALUE!</v>
      </c>
    </row>
    <row r="1242" spans="1:50" s="1" customFormat="1" ht="14.25" x14ac:dyDescent="0.2">
      <c r="A1242" s="6"/>
      <c r="B1242" s="6"/>
      <c r="C1242" s="6"/>
      <c r="D1242" s="3"/>
      <c r="E1242" s="70" t="str">
        <f>IF(ATA!E1242="","",ATA!E1242)</f>
        <v/>
      </c>
      <c r="F1242" s="51" t="str">
        <f>IF(ATA!F1242="","",ATA!F1242)</f>
        <v/>
      </c>
      <c r="G1242" s="11" t="str">
        <f>IF(ATA!G1242="","",ATA!G1242)</f>
        <v/>
      </c>
      <c r="H1242" s="55" t="str">
        <f>IF(ATA!H1242="","",ATA!H1242)</f>
        <v/>
      </c>
      <c r="I1242" s="31" t="str">
        <f>IF(AND(F1241="",H1241="in-sample"),"",IF(AND(Temp!fhor_indata=1,H1241="out-sample",H1242="out-sample"),I1241,IF(AND(F1242="",H1241="out-sample"),"",IF(AND(Temp!optSeasCoef=0,Temp!sts_add=1),IF(H1241="in-sample",IF(Q1241=bigT,((pCell/bigT)*F1241)+((1-(pCell/bigT))*(I1241+J1241)),IF(OR(F1242="",COUNT($F$2:F1241)&lt;=pCell),F1241,((pCell/COUNT($F$2:F1241))*F1241)+((1-(pCell/COUNT($F$2:F1241)))*(I1241+J1241)))),I1241),IF(AND(Temp!optSeasCoef=0,Temp!sts_multp=1),IF(H1241="in-sample",IF(Q1241=bigT,((pCell/bigT)*F1241)+((1-(pCell/bigT))*(I1241*J1241)),IF(OR(F1242="",COUNT(F$2:$F1241)&lt;=pCell),F1241,((pCell/COUNT($F$2:F1241))*F1241)+((1-(pCell/COUNT($F$2:F1241)))*(I1241*J1241)))),I1241),IF(Temp!sts_add=1,IF(H1241="in-sample",IF(Q1241=bigT,((pCell/bigT)*AX1241)+((1-(pCell/bigT))*(I1241+J1241)),IF(OR(F1242="",COUNT($AX$2:AX1241)&lt;=pCell),AX1241,((pCell/COUNT($AX$2:AX1241))*AX1241)+((1-(pCell/COUNT($AX$2:AX1241)))*(I1241+J1241)))),I1241),IF(H1241="in-sample",IF(Q1241=bigT,((pCell/bigT)*AX1241)+((1-(pCell/bigT))*(I1241*J1241)),IF(OR(F1242="",COUNT($AX$2:AX1241)&lt;=pCell),AX1241,((pCell/COUNT($AX$2:AX1241))*AX1241)+((1-(pCell/COUNT($AX$2:AX1241)))*(I1241*J1241)))),I1241)))))))</f>
        <v/>
      </c>
      <c r="J1242" s="31" t="str">
        <f>IF(AND(F1241="",H1241="in-sample"),"",IF(AND(Temp!fhor_indata=1,H1241="out-sample",H1242="out-sample"),J1241,IF(AND(F1242="",H1241="out-sample"),"",IF(AND(Temp!optSeasCoef=0,Temp!sts_add=1),IF(H1241="in-sample",IF(Q1241=bigT,((qCell/bigT)*(I1242-I1241))+((1-(qCell/bigT))*J1241),IF(OR(F1242="",COUNT($F$2:F1241)&lt;=qCell),IF(COUNT($F$2:F1241)=1,0,F1241-F1240),((qCell/COUNT($F$2:F1241))*(I1242-I1241))+((1-(qCell/COUNT($F$2:F1241)))*J1241))),J1241),IF(AND(Temp!optSeasCoef=0,Temp!sts_multp=1),IF(H1241="in-sample",IF(Q1241=bigT,((qCell/bigT)*(I1242/I1241))+((1-(qCell/bigT))*J1241),IF(qCell=0,1,IF(OR(F1242="",COUNT($F$2:F1241)&lt;=qCell),IF(COUNT($F$2:F1241)=1,1,F1241/F1240),((qCell/COUNT($F$2:F1241))*(I1242/I1241))+((1-(qCell/COUNT($F$2:F1241)))*J1241)))),J1241),IF(Temp!sts_add=1,IF(H1241="in-sample",IF(Q1241=bigT,((qCell/bigT)*(I1242-I1241))+((1-(qCell/bigT))*J1241),IF(OR(F1242="",COUNT($AX$2:AX1241)&lt;=qCell),IF(COUNT($AX$2:AX1241)=1,0,AX1241-AX1240),((qCell/COUNT($AX$2:AX1241))*(I1242-I1241))+((1-(qCell/COUNT($AX$2:AX1241)))*J1241))),J1241),IF(H1241="in-sample",IF(Q1241=bigT,((qCell/bigT)*(I1242/I1241))+((1-(qCell/bigT))*J1241),IF(qCell=0,1,IF(OR(F1242="",COUNT($AX$2:AX1241)&lt;=qCell),IF(COUNT($AX$2:AX1241)=1,1,AX1241/AX1240),((qCell/COUNT($AX$2:AX1241))*(I1242/I1241))+((1-(qCell/COUNT($AX$2:AX1241)))*J1241)))),J1241)))))))</f>
        <v/>
      </c>
      <c r="K1242" s="31" t="str">
        <f>IF(H1242="","",IF(AND(Temp!optSeasCoef=0,Temp!sts_add=1),IF(H1242="out-sample",I1242+(Q1242*J1242),I1242+J1242),IF(AND(Temp!optSeasCoef=0,Temp!sts_multp=1),IF(H1242="out-sample",I1242*(J1242^Q1242),I1242*J1242),IF(Temp!sts_add=1,IF(H1242="out-sample",(I1242+(Q1242*J1242))*G1242,(I1242+J1242)*G1242),IF(H1242="out-sample",I1242*(J1242^Q1242)*G1242,I1242*J1242*G1242)))))</f>
        <v/>
      </c>
      <c r="L1242" s="32" t="str">
        <f t="shared" si="135"/>
        <v/>
      </c>
      <c r="M1242" s="32" t="str">
        <f t="shared" si="136"/>
        <v/>
      </c>
      <c r="N1242" s="32" t="str">
        <f t="shared" si="137"/>
        <v/>
      </c>
      <c r="O1242" s="32" t="str">
        <f t="shared" si="138"/>
        <v/>
      </c>
      <c r="P1242" s="32" t="str">
        <f t="shared" si="139"/>
        <v/>
      </c>
      <c r="Q1242" s="3" t="str">
        <f>IF(AND(Temp!fhor_indata=1,F1242="",H1241="in-sample"),1,IF(AND(Temp!fhor_indata=1,H1241="out-sample",Q1241&lt;ATA!XfHor),Q1241+1,IF(F1242="","",IF(AND(H1242="out-sample",H1241="in-sample"),1,IF(AND(H1242="out-sample",H1241="out-sample"),Q1241+1,IF(ISNUMBER(Q1241),Q1241+1,1))))))</f>
        <v/>
      </c>
      <c r="R1242" s="3" t="str">
        <f t="shared" si="133"/>
        <v/>
      </c>
      <c r="S1242" s="6"/>
      <c r="T1242" s="6"/>
      <c r="U1242" s="6"/>
      <c r="V1242" s="6"/>
      <c r="W1242" s="6"/>
      <c r="X1242" s="6"/>
      <c r="Y1242" s="6"/>
      <c r="Z1242" s="6"/>
      <c r="AA1242" s="6"/>
      <c r="AB1242" s="6"/>
      <c r="AC1242" s="6"/>
      <c r="AD1242" s="6"/>
      <c r="AE1242" s="6"/>
      <c r="AF1242" s="6"/>
      <c r="AG1242" s="6"/>
      <c r="AH1242" s="6"/>
      <c r="AI1242" s="6"/>
      <c r="AJ1242" s="6"/>
      <c r="AK1242" s="6"/>
      <c r="AX1242" s="63" t="e">
        <f t="shared" si="134"/>
        <v>#VALUE!</v>
      </c>
    </row>
    <row r="1243" spans="1:50" s="1" customFormat="1" ht="14.25" x14ac:dyDescent="0.2">
      <c r="A1243" s="6"/>
      <c r="B1243" s="6"/>
      <c r="C1243" s="6"/>
      <c r="D1243" s="3"/>
      <c r="E1243" s="70" t="str">
        <f>IF(ATA!E1243="","",ATA!E1243)</f>
        <v/>
      </c>
      <c r="F1243" s="51" t="str">
        <f>IF(ATA!F1243="","",ATA!F1243)</f>
        <v/>
      </c>
      <c r="G1243" s="11" t="str">
        <f>IF(ATA!G1243="","",ATA!G1243)</f>
        <v/>
      </c>
      <c r="H1243" s="55" t="str">
        <f>IF(ATA!H1243="","",ATA!H1243)</f>
        <v/>
      </c>
      <c r="I1243" s="31" t="str">
        <f>IF(AND(F1242="",H1242="in-sample"),"",IF(AND(Temp!fhor_indata=1,H1242="out-sample",H1243="out-sample"),I1242,IF(AND(F1243="",H1242="out-sample"),"",IF(AND(Temp!optSeasCoef=0,Temp!sts_add=1),IF(H1242="in-sample",IF(Q1242=bigT,((pCell/bigT)*F1242)+((1-(pCell/bigT))*(I1242+J1242)),IF(OR(F1243="",COUNT($F$2:F1242)&lt;=pCell),F1242,((pCell/COUNT($F$2:F1242))*F1242)+((1-(pCell/COUNT($F$2:F1242)))*(I1242+J1242)))),I1242),IF(AND(Temp!optSeasCoef=0,Temp!sts_multp=1),IF(H1242="in-sample",IF(Q1242=bigT,((pCell/bigT)*F1242)+((1-(pCell/bigT))*(I1242*J1242)),IF(OR(F1243="",COUNT(F$2:$F1242)&lt;=pCell),F1242,((pCell/COUNT($F$2:F1242))*F1242)+((1-(pCell/COUNT($F$2:F1242)))*(I1242*J1242)))),I1242),IF(Temp!sts_add=1,IF(H1242="in-sample",IF(Q1242=bigT,((pCell/bigT)*AX1242)+((1-(pCell/bigT))*(I1242+J1242)),IF(OR(F1243="",COUNT($AX$2:AX1242)&lt;=pCell),AX1242,((pCell/COUNT($AX$2:AX1242))*AX1242)+((1-(pCell/COUNT($AX$2:AX1242)))*(I1242+J1242)))),I1242),IF(H1242="in-sample",IF(Q1242=bigT,((pCell/bigT)*AX1242)+((1-(pCell/bigT))*(I1242*J1242)),IF(OR(F1243="",COUNT($AX$2:AX1242)&lt;=pCell),AX1242,((pCell/COUNT($AX$2:AX1242))*AX1242)+((1-(pCell/COUNT($AX$2:AX1242)))*(I1242*J1242)))),I1242)))))))</f>
        <v/>
      </c>
      <c r="J1243" s="31" t="str">
        <f>IF(AND(F1242="",H1242="in-sample"),"",IF(AND(Temp!fhor_indata=1,H1242="out-sample",H1243="out-sample"),J1242,IF(AND(F1243="",H1242="out-sample"),"",IF(AND(Temp!optSeasCoef=0,Temp!sts_add=1),IF(H1242="in-sample",IF(Q1242=bigT,((qCell/bigT)*(I1243-I1242))+((1-(qCell/bigT))*J1242),IF(OR(F1243="",COUNT($F$2:F1242)&lt;=qCell),IF(COUNT($F$2:F1242)=1,0,F1242-F1241),((qCell/COUNT($F$2:F1242))*(I1243-I1242))+((1-(qCell/COUNT($F$2:F1242)))*J1242))),J1242),IF(AND(Temp!optSeasCoef=0,Temp!sts_multp=1),IF(H1242="in-sample",IF(Q1242=bigT,((qCell/bigT)*(I1243/I1242))+((1-(qCell/bigT))*J1242),IF(qCell=0,1,IF(OR(F1243="",COUNT($F$2:F1242)&lt;=qCell),IF(COUNT($F$2:F1242)=1,1,F1242/F1241),((qCell/COUNT($F$2:F1242))*(I1243/I1242))+((1-(qCell/COUNT($F$2:F1242)))*J1242)))),J1242),IF(Temp!sts_add=1,IF(H1242="in-sample",IF(Q1242=bigT,((qCell/bigT)*(I1243-I1242))+((1-(qCell/bigT))*J1242),IF(OR(F1243="",COUNT($AX$2:AX1242)&lt;=qCell),IF(COUNT($AX$2:AX1242)=1,0,AX1242-AX1241),((qCell/COUNT($AX$2:AX1242))*(I1243-I1242))+((1-(qCell/COUNT($AX$2:AX1242)))*J1242))),J1242),IF(H1242="in-sample",IF(Q1242=bigT,((qCell/bigT)*(I1243/I1242))+((1-(qCell/bigT))*J1242),IF(qCell=0,1,IF(OR(F1243="",COUNT($AX$2:AX1242)&lt;=qCell),IF(COUNT($AX$2:AX1242)=1,1,AX1242/AX1241),((qCell/COUNT($AX$2:AX1242))*(I1243/I1242))+((1-(qCell/COUNT($AX$2:AX1242)))*J1242)))),J1242)))))))</f>
        <v/>
      </c>
      <c r="K1243" s="31" t="str">
        <f>IF(H1243="","",IF(AND(Temp!optSeasCoef=0,Temp!sts_add=1),IF(H1243="out-sample",I1243+(Q1243*J1243),I1243+J1243),IF(AND(Temp!optSeasCoef=0,Temp!sts_multp=1),IF(H1243="out-sample",I1243*(J1243^Q1243),I1243*J1243),IF(Temp!sts_add=1,IF(H1243="out-sample",(I1243+(Q1243*J1243))*G1243,(I1243+J1243)*G1243),IF(H1243="out-sample",I1243*(J1243^Q1243)*G1243,I1243*J1243*G1243)))))</f>
        <v/>
      </c>
      <c r="L1243" s="32" t="str">
        <f t="shared" si="135"/>
        <v/>
      </c>
      <c r="M1243" s="32" t="str">
        <f t="shared" si="136"/>
        <v/>
      </c>
      <c r="N1243" s="32" t="str">
        <f t="shared" si="137"/>
        <v/>
      </c>
      <c r="O1243" s="32" t="str">
        <f t="shared" si="138"/>
        <v/>
      </c>
      <c r="P1243" s="32" t="str">
        <f t="shared" si="139"/>
        <v/>
      </c>
      <c r="Q1243" s="3" t="str">
        <f>IF(AND(Temp!fhor_indata=1,F1243="",H1242="in-sample"),1,IF(AND(Temp!fhor_indata=1,H1242="out-sample",Q1242&lt;ATA!XfHor),Q1242+1,IF(F1243="","",IF(AND(H1243="out-sample",H1242="in-sample"),1,IF(AND(H1243="out-sample",H1242="out-sample"),Q1242+1,IF(ISNUMBER(Q1242),Q1242+1,1))))))</f>
        <v/>
      </c>
      <c r="R1243" s="3" t="str">
        <f t="shared" si="133"/>
        <v/>
      </c>
      <c r="S1243" s="6"/>
      <c r="T1243" s="6"/>
      <c r="U1243" s="6"/>
      <c r="V1243" s="6"/>
      <c r="W1243" s="6"/>
      <c r="X1243" s="6"/>
      <c r="Y1243" s="6"/>
      <c r="Z1243" s="6"/>
      <c r="AA1243" s="6"/>
      <c r="AB1243" s="6"/>
      <c r="AC1243" s="6"/>
      <c r="AD1243" s="6"/>
      <c r="AE1243" s="6"/>
      <c r="AF1243" s="6"/>
      <c r="AG1243" s="6"/>
      <c r="AH1243" s="6"/>
      <c r="AI1243" s="6"/>
      <c r="AJ1243" s="6"/>
      <c r="AK1243" s="6"/>
      <c r="AX1243" s="63" t="e">
        <f t="shared" si="134"/>
        <v>#VALUE!</v>
      </c>
    </row>
    <row r="1244" spans="1:50" s="1" customFormat="1" ht="14.25" x14ac:dyDescent="0.2">
      <c r="A1244" s="6"/>
      <c r="B1244" s="6"/>
      <c r="C1244" s="6"/>
      <c r="D1244" s="3"/>
      <c r="E1244" s="70" t="str">
        <f>IF(ATA!E1244="","",ATA!E1244)</f>
        <v/>
      </c>
      <c r="F1244" s="51" t="str">
        <f>IF(ATA!F1244="","",ATA!F1244)</f>
        <v/>
      </c>
      <c r="G1244" s="11" t="str">
        <f>IF(ATA!G1244="","",ATA!G1244)</f>
        <v/>
      </c>
      <c r="H1244" s="55" t="str">
        <f>IF(ATA!H1244="","",ATA!H1244)</f>
        <v/>
      </c>
      <c r="I1244" s="31" t="str">
        <f>IF(AND(F1243="",H1243="in-sample"),"",IF(AND(Temp!fhor_indata=1,H1243="out-sample",H1244="out-sample"),I1243,IF(AND(F1244="",H1243="out-sample"),"",IF(AND(Temp!optSeasCoef=0,Temp!sts_add=1),IF(H1243="in-sample",IF(Q1243=bigT,((pCell/bigT)*F1243)+((1-(pCell/bigT))*(I1243+J1243)),IF(OR(F1244="",COUNT($F$2:F1243)&lt;=pCell),F1243,((pCell/COUNT($F$2:F1243))*F1243)+((1-(pCell/COUNT($F$2:F1243)))*(I1243+J1243)))),I1243),IF(AND(Temp!optSeasCoef=0,Temp!sts_multp=1),IF(H1243="in-sample",IF(Q1243=bigT,((pCell/bigT)*F1243)+((1-(pCell/bigT))*(I1243*J1243)),IF(OR(F1244="",COUNT(F$2:$F1243)&lt;=pCell),F1243,((pCell/COUNT($F$2:F1243))*F1243)+((1-(pCell/COUNT($F$2:F1243)))*(I1243*J1243)))),I1243),IF(Temp!sts_add=1,IF(H1243="in-sample",IF(Q1243=bigT,((pCell/bigT)*AX1243)+((1-(pCell/bigT))*(I1243+J1243)),IF(OR(F1244="",COUNT($AX$2:AX1243)&lt;=pCell),AX1243,((pCell/COUNT($AX$2:AX1243))*AX1243)+((1-(pCell/COUNT($AX$2:AX1243)))*(I1243+J1243)))),I1243),IF(H1243="in-sample",IF(Q1243=bigT,((pCell/bigT)*AX1243)+((1-(pCell/bigT))*(I1243*J1243)),IF(OR(F1244="",COUNT($AX$2:AX1243)&lt;=pCell),AX1243,((pCell/COUNT($AX$2:AX1243))*AX1243)+((1-(pCell/COUNT($AX$2:AX1243)))*(I1243*J1243)))),I1243)))))))</f>
        <v/>
      </c>
      <c r="J1244" s="31" t="str">
        <f>IF(AND(F1243="",H1243="in-sample"),"",IF(AND(Temp!fhor_indata=1,H1243="out-sample",H1244="out-sample"),J1243,IF(AND(F1244="",H1243="out-sample"),"",IF(AND(Temp!optSeasCoef=0,Temp!sts_add=1),IF(H1243="in-sample",IF(Q1243=bigT,((qCell/bigT)*(I1244-I1243))+((1-(qCell/bigT))*J1243),IF(OR(F1244="",COUNT($F$2:F1243)&lt;=qCell),IF(COUNT($F$2:F1243)=1,0,F1243-F1242),((qCell/COUNT($F$2:F1243))*(I1244-I1243))+((1-(qCell/COUNT($F$2:F1243)))*J1243))),J1243),IF(AND(Temp!optSeasCoef=0,Temp!sts_multp=1),IF(H1243="in-sample",IF(Q1243=bigT,((qCell/bigT)*(I1244/I1243))+((1-(qCell/bigT))*J1243),IF(qCell=0,1,IF(OR(F1244="",COUNT($F$2:F1243)&lt;=qCell),IF(COUNT($F$2:F1243)=1,1,F1243/F1242),((qCell/COUNT($F$2:F1243))*(I1244/I1243))+((1-(qCell/COUNT($F$2:F1243)))*J1243)))),J1243),IF(Temp!sts_add=1,IF(H1243="in-sample",IF(Q1243=bigT,((qCell/bigT)*(I1244-I1243))+((1-(qCell/bigT))*J1243),IF(OR(F1244="",COUNT($AX$2:AX1243)&lt;=qCell),IF(COUNT($AX$2:AX1243)=1,0,AX1243-AX1242),((qCell/COUNT($AX$2:AX1243))*(I1244-I1243))+((1-(qCell/COUNT($AX$2:AX1243)))*J1243))),J1243),IF(H1243="in-sample",IF(Q1243=bigT,((qCell/bigT)*(I1244/I1243))+((1-(qCell/bigT))*J1243),IF(qCell=0,1,IF(OR(F1244="",COUNT($AX$2:AX1243)&lt;=qCell),IF(COUNT($AX$2:AX1243)=1,1,AX1243/AX1242),((qCell/COUNT($AX$2:AX1243))*(I1244/I1243))+((1-(qCell/COUNT($AX$2:AX1243)))*J1243)))),J1243)))))))</f>
        <v/>
      </c>
      <c r="K1244" s="31" t="str">
        <f>IF(H1244="","",IF(AND(Temp!optSeasCoef=0,Temp!sts_add=1),IF(H1244="out-sample",I1244+(Q1244*J1244),I1244+J1244),IF(AND(Temp!optSeasCoef=0,Temp!sts_multp=1),IF(H1244="out-sample",I1244*(J1244^Q1244),I1244*J1244),IF(Temp!sts_add=1,IF(H1244="out-sample",(I1244+(Q1244*J1244))*G1244,(I1244+J1244)*G1244),IF(H1244="out-sample",I1244*(J1244^Q1244)*G1244,I1244*J1244*G1244)))))</f>
        <v/>
      </c>
      <c r="L1244" s="32" t="str">
        <f t="shared" si="135"/>
        <v/>
      </c>
      <c r="M1244" s="32" t="str">
        <f t="shared" si="136"/>
        <v/>
      </c>
      <c r="N1244" s="32" t="str">
        <f t="shared" si="137"/>
        <v/>
      </c>
      <c r="O1244" s="32" t="str">
        <f t="shared" si="138"/>
        <v/>
      </c>
      <c r="P1244" s="32" t="str">
        <f t="shared" si="139"/>
        <v/>
      </c>
      <c r="Q1244" s="3" t="str">
        <f>IF(AND(Temp!fhor_indata=1,F1244="",H1243="in-sample"),1,IF(AND(Temp!fhor_indata=1,H1243="out-sample",Q1243&lt;ATA!XfHor),Q1243+1,IF(F1244="","",IF(AND(H1244="out-sample",H1243="in-sample"),1,IF(AND(H1244="out-sample",H1243="out-sample"),Q1243+1,IF(ISNUMBER(Q1243),Q1243+1,1))))))</f>
        <v/>
      </c>
      <c r="R1244" s="3" t="str">
        <f t="shared" si="133"/>
        <v/>
      </c>
      <c r="S1244" s="6"/>
      <c r="T1244" s="6"/>
      <c r="U1244" s="6"/>
      <c r="V1244" s="6"/>
      <c r="W1244" s="6"/>
      <c r="X1244" s="6"/>
      <c r="Y1244" s="6"/>
      <c r="Z1244" s="6"/>
      <c r="AA1244" s="6"/>
      <c r="AB1244" s="6"/>
      <c r="AC1244" s="6"/>
      <c r="AD1244" s="6"/>
      <c r="AE1244" s="6"/>
      <c r="AF1244" s="6"/>
      <c r="AG1244" s="6"/>
      <c r="AH1244" s="6"/>
      <c r="AI1244" s="6"/>
      <c r="AJ1244" s="6"/>
      <c r="AK1244" s="6"/>
      <c r="AX1244" s="63" t="e">
        <f t="shared" si="134"/>
        <v>#VALUE!</v>
      </c>
    </row>
    <row r="1245" spans="1:50" s="1" customFormat="1" ht="14.25" x14ac:dyDescent="0.2">
      <c r="A1245" s="6"/>
      <c r="B1245" s="6"/>
      <c r="C1245" s="6"/>
      <c r="D1245" s="3"/>
      <c r="E1245" s="70" t="str">
        <f>IF(ATA!E1245="","",ATA!E1245)</f>
        <v/>
      </c>
      <c r="F1245" s="51" t="str">
        <f>IF(ATA!F1245="","",ATA!F1245)</f>
        <v/>
      </c>
      <c r="G1245" s="11" t="str">
        <f>IF(ATA!G1245="","",ATA!G1245)</f>
        <v/>
      </c>
      <c r="H1245" s="55" t="str">
        <f>IF(ATA!H1245="","",ATA!H1245)</f>
        <v/>
      </c>
      <c r="I1245" s="31" t="str">
        <f>IF(AND(F1244="",H1244="in-sample"),"",IF(AND(Temp!fhor_indata=1,H1244="out-sample",H1245="out-sample"),I1244,IF(AND(F1245="",H1244="out-sample"),"",IF(AND(Temp!optSeasCoef=0,Temp!sts_add=1),IF(H1244="in-sample",IF(Q1244=bigT,((pCell/bigT)*F1244)+((1-(pCell/bigT))*(I1244+J1244)),IF(OR(F1245="",COUNT($F$2:F1244)&lt;=pCell),F1244,((pCell/COUNT($F$2:F1244))*F1244)+((1-(pCell/COUNT($F$2:F1244)))*(I1244+J1244)))),I1244),IF(AND(Temp!optSeasCoef=0,Temp!sts_multp=1),IF(H1244="in-sample",IF(Q1244=bigT,((pCell/bigT)*F1244)+((1-(pCell/bigT))*(I1244*J1244)),IF(OR(F1245="",COUNT(F$2:$F1244)&lt;=pCell),F1244,((pCell/COUNT($F$2:F1244))*F1244)+((1-(pCell/COUNT($F$2:F1244)))*(I1244*J1244)))),I1244),IF(Temp!sts_add=1,IF(H1244="in-sample",IF(Q1244=bigT,((pCell/bigT)*AX1244)+((1-(pCell/bigT))*(I1244+J1244)),IF(OR(F1245="",COUNT($AX$2:AX1244)&lt;=pCell),AX1244,((pCell/COUNT($AX$2:AX1244))*AX1244)+((1-(pCell/COUNT($AX$2:AX1244)))*(I1244+J1244)))),I1244),IF(H1244="in-sample",IF(Q1244=bigT,((pCell/bigT)*AX1244)+((1-(pCell/bigT))*(I1244*J1244)),IF(OR(F1245="",COUNT($AX$2:AX1244)&lt;=pCell),AX1244,((pCell/COUNT($AX$2:AX1244))*AX1244)+((1-(pCell/COUNT($AX$2:AX1244)))*(I1244*J1244)))),I1244)))))))</f>
        <v/>
      </c>
      <c r="J1245" s="31" t="str">
        <f>IF(AND(F1244="",H1244="in-sample"),"",IF(AND(Temp!fhor_indata=1,H1244="out-sample",H1245="out-sample"),J1244,IF(AND(F1245="",H1244="out-sample"),"",IF(AND(Temp!optSeasCoef=0,Temp!sts_add=1),IF(H1244="in-sample",IF(Q1244=bigT,((qCell/bigT)*(I1245-I1244))+((1-(qCell/bigT))*J1244),IF(OR(F1245="",COUNT($F$2:F1244)&lt;=qCell),IF(COUNT($F$2:F1244)=1,0,F1244-F1243),((qCell/COUNT($F$2:F1244))*(I1245-I1244))+((1-(qCell/COUNT($F$2:F1244)))*J1244))),J1244),IF(AND(Temp!optSeasCoef=0,Temp!sts_multp=1),IF(H1244="in-sample",IF(Q1244=bigT,((qCell/bigT)*(I1245/I1244))+((1-(qCell/bigT))*J1244),IF(qCell=0,1,IF(OR(F1245="",COUNT($F$2:F1244)&lt;=qCell),IF(COUNT($F$2:F1244)=1,1,F1244/F1243),((qCell/COUNT($F$2:F1244))*(I1245/I1244))+((1-(qCell/COUNT($F$2:F1244)))*J1244)))),J1244),IF(Temp!sts_add=1,IF(H1244="in-sample",IF(Q1244=bigT,((qCell/bigT)*(I1245-I1244))+((1-(qCell/bigT))*J1244),IF(OR(F1245="",COUNT($AX$2:AX1244)&lt;=qCell),IF(COUNT($AX$2:AX1244)=1,0,AX1244-AX1243),((qCell/COUNT($AX$2:AX1244))*(I1245-I1244))+((1-(qCell/COUNT($AX$2:AX1244)))*J1244))),J1244),IF(H1244="in-sample",IF(Q1244=bigT,((qCell/bigT)*(I1245/I1244))+((1-(qCell/bigT))*J1244),IF(qCell=0,1,IF(OR(F1245="",COUNT($AX$2:AX1244)&lt;=qCell),IF(COUNT($AX$2:AX1244)=1,1,AX1244/AX1243),((qCell/COUNT($AX$2:AX1244))*(I1245/I1244))+((1-(qCell/COUNT($AX$2:AX1244)))*J1244)))),J1244)))))))</f>
        <v/>
      </c>
      <c r="K1245" s="31" t="str">
        <f>IF(H1245="","",IF(AND(Temp!optSeasCoef=0,Temp!sts_add=1),IF(H1245="out-sample",I1245+(Q1245*J1245),I1245+J1245),IF(AND(Temp!optSeasCoef=0,Temp!sts_multp=1),IF(H1245="out-sample",I1245*(J1245^Q1245),I1245*J1245),IF(Temp!sts_add=1,IF(H1245="out-sample",(I1245+(Q1245*J1245))*G1245,(I1245+J1245)*G1245),IF(H1245="out-sample",I1245*(J1245^Q1245)*G1245,I1245*J1245*G1245)))))</f>
        <v/>
      </c>
      <c r="L1245" s="32" t="str">
        <f t="shared" si="135"/>
        <v/>
      </c>
      <c r="M1245" s="32" t="str">
        <f t="shared" si="136"/>
        <v/>
      </c>
      <c r="N1245" s="32" t="str">
        <f t="shared" si="137"/>
        <v/>
      </c>
      <c r="O1245" s="32" t="str">
        <f t="shared" si="138"/>
        <v/>
      </c>
      <c r="P1245" s="32" t="str">
        <f t="shared" si="139"/>
        <v/>
      </c>
      <c r="Q1245" s="3" t="str">
        <f>IF(AND(Temp!fhor_indata=1,F1245="",H1244="in-sample"),1,IF(AND(Temp!fhor_indata=1,H1244="out-sample",Q1244&lt;ATA!XfHor),Q1244+1,IF(F1245="","",IF(AND(H1245="out-sample",H1244="in-sample"),1,IF(AND(H1245="out-sample",H1244="out-sample"),Q1244+1,IF(ISNUMBER(Q1244),Q1244+1,1))))))</f>
        <v/>
      </c>
      <c r="R1245" s="3" t="str">
        <f t="shared" si="133"/>
        <v/>
      </c>
      <c r="S1245" s="6"/>
      <c r="T1245" s="6"/>
      <c r="U1245" s="6"/>
      <c r="V1245" s="6"/>
      <c r="W1245" s="6"/>
      <c r="X1245" s="6"/>
      <c r="Y1245" s="6"/>
      <c r="Z1245" s="6"/>
      <c r="AA1245" s="6"/>
      <c r="AB1245" s="6"/>
      <c r="AC1245" s="6"/>
      <c r="AD1245" s="6"/>
      <c r="AE1245" s="6"/>
      <c r="AF1245" s="6"/>
      <c r="AG1245" s="6"/>
      <c r="AH1245" s="6"/>
      <c r="AI1245" s="6"/>
      <c r="AJ1245" s="6"/>
      <c r="AK1245" s="6"/>
      <c r="AX1245" s="63" t="e">
        <f t="shared" si="134"/>
        <v>#VALUE!</v>
      </c>
    </row>
    <row r="1246" spans="1:50" s="1" customFormat="1" ht="14.25" x14ac:dyDescent="0.2">
      <c r="A1246" s="6"/>
      <c r="B1246" s="6"/>
      <c r="C1246" s="6"/>
      <c r="D1246" s="3"/>
      <c r="E1246" s="70" t="str">
        <f>IF(ATA!E1246="","",ATA!E1246)</f>
        <v/>
      </c>
      <c r="F1246" s="51" t="str">
        <f>IF(ATA!F1246="","",ATA!F1246)</f>
        <v/>
      </c>
      <c r="G1246" s="11" t="str">
        <f>IF(ATA!G1246="","",ATA!G1246)</f>
        <v/>
      </c>
      <c r="H1246" s="55" t="str">
        <f>IF(ATA!H1246="","",ATA!H1246)</f>
        <v/>
      </c>
      <c r="I1246" s="31" t="str">
        <f>IF(AND(F1245="",H1245="in-sample"),"",IF(AND(Temp!fhor_indata=1,H1245="out-sample",H1246="out-sample"),I1245,IF(AND(F1246="",H1245="out-sample"),"",IF(AND(Temp!optSeasCoef=0,Temp!sts_add=1),IF(H1245="in-sample",IF(Q1245=bigT,((pCell/bigT)*F1245)+((1-(pCell/bigT))*(I1245+J1245)),IF(OR(F1246="",COUNT($F$2:F1245)&lt;=pCell),F1245,((pCell/COUNT($F$2:F1245))*F1245)+((1-(pCell/COUNT($F$2:F1245)))*(I1245+J1245)))),I1245),IF(AND(Temp!optSeasCoef=0,Temp!sts_multp=1),IF(H1245="in-sample",IF(Q1245=bigT,((pCell/bigT)*F1245)+((1-(pCell/bigT))*(I1245*J1245)),IF(OR(F1246="",COUNT(F$2:$F1245)&lt;=pCell),F1245,((pCell/COUNT($F$2:F1245))*F1245)+((1-(pCell/COUNT($F$2:F1245)))*(I1245*J1245)))),I1245),IF(Temp!sts_add=1,IF(H1245="in-sample",IF(Q1245=bigT,((pCell/bigT)*AX1245)+((1-(pCell/bigT))*(I1245+J1245)),IF(OR(F1246="",COUNT($AX$2:AX1245)&lt;=pCell),AX1245,((pCell/COUNT($AX$2:AX1245))*AX1245)+((1-(pCell/COUNT($AX$2:AX1245)))*(I1245+J1245)))),I1245),IF(H1245="in-sample",IF(Q1245=bigT,((pCell/bigT)*AX1245)+((1-(pCell/bigT))*(I1245*J1245)),IF(OR(F1246="",COUNT($AX$2:AX1245)&lt;=pCell),AX1245,((pCell/COUNT($AX$2:AX1245))*AX1245)+((1-(pCell/COUNT($AX$2:AX1245)))*(I1245*J1245)))),I1245)))))))</f>
        <v/>
      </c>
      <c r="J1246" s="31" t="str">
        <f>IF(AND(F1245="",H1245="in-sample"),"",IF(AND(Temp!fhor_indata=1,H1245="out-sample",H1246="out-sample"),J1245,IF(AND(F1246="",H1245="out-sample"),"",IF(AND(Temp!optSeasCoef=0,Temp!sts_add=1),IF(H1245="in-sample",IF(Q1245=bigT,((qCell/bigT)*(I1246-I1245))+((1-(qCell/bigT))*J1245),IF(OR(F1246="",COUNT($F$2:F1245)&lt;=qCell),IF(COUNT($F$2:F1245)=1,0,F1245-F1244),((qCell/COUNT($F$2:F1245))*(I1246-I1245))+((1-(qCell/COUNT($F$2:F1245)))*J1245))),J1245),IF(AND(Temp!optSeasCoef=0,Temp!sts_multp=1),IF(H1245="in-sample",IF(Q1245=bigT,((qCell/bigT)*(I1246/I1245))+((1-(qCell/bigT))*J1245),IF(qCell=0,1,IF(OR(F1246="",COUNT($F$2:F1245)&lt;=qCell),IF(COUNT($F$2:F1245)=1,1,F1245/F1244),((qCell/COUNT($F$2:F1245))*(I1246/I1245))+((1-(qCell/COUNT($F$2:F1245)))*J1245)))),J1245),IF(Temp!sts_add=1,IF(H1245="in-sample",IF(Q1245=bigT,((qCell/bigT)*(I1246-I1245))+((1-(qCell/bigT))*J1245),IF(OR(F1246="",COUNT($AX$2:AX1245)&lt;=qCell),IF(COUNT($AX$2:AX1245)=1,0,AX1245-AX1244),((qCell/COUNT($AX$2:AX1245))*(I1246-I1245))+((1-(qCell/COUNT($AX$2:AX1245)))*J1245))),J1245),IF(H1245="in-sample",IF(Q1245=bigT,((qCell/bigT)*(I1246/I1245))+((1-(qCell/bigT))*J1245),IF(qCell=0,1,IF(OR(F1246="",COUNT($AX$2:AX1245)&lt;=qCell),IF(COUNT($AX$2:AX1245)=1,1,AX1245/AX1244),((qCell/COUNT($AX$2:AX1245))*(I1246/I1245))+((1-(qCell/COUNT($AX$2:AX1245)))*J1245)))),J1245)))))))</f>
        <v/>
      </c>
      <c r="K1246" s="31" t="str">
        <f>IF(H1246="","",IF(AND(Temp!optSeasCoef=0,Temp!sts_add=1),IF(H1246="out-sample",I1246+(Q1246*J1246),I1246+J1246),IF(AND(Temp!optSeasCoef=0,Temp!sts_multp=1),IF(H1246="out-sample",I1246*(J1246^Q1246),I1246*J1246),IF(Temp!sts_add=1,IF(H1246="out-sample",(I1246+(Q1246*J1246))*G1246,(I1246+J1246)*G1246),IF(H1246="out-sample",I1246*(J1246^Q1246)*G1246,I1246*J1246*G1246)))))</f>
        <v/>
      </c>
      <c r="L1246" s="32" t="str">
        <f t="shared" si="135"/>
        <v/>
      </c>
      <c r="M1246" s="32" t="str">
        <f t="shared" si="136"/>
        <v/>
      </c>
      <c r="N1246" s="32" t="str">
        <f t="shared" si="137"/>
        <v/>
      </c>
      <c r="O1246" s="32" t="str">
        <f t="shared" si="138"/>
        <v/>
      </c>
      <c r="P1246" s="32" t="str">
        <f t="shared" si="139"/>
        <v/>
      </c>
      <c r="Q1246" s="3" t="str">
        <f>IF(AND(Temp!fhor_indata=1,F1246="",H1245="in-sample"),1,IF(AND(Temp!fhor_indata=1,H1245="out-sample",Q1245&lt;ATA!XfHor),Q1245+1,IF(F1246="","",IF(AND(H1246="out-sample",H1245="in-sample"),1,IF(AND(H1246="out-sample",H1245="out-sample"),Q1245+1,IF(ISNUMBER(Q1245),Q1245+1,1))))))</f>
        <v/>
      </c>
      <c r="R1246" s="3" t="str">
        <f t="shared" si="133"/>
        <v/>
      </c>
      <c r="S1246" s="6"/>
      <c r="T1246" s="6"/>
      <c r="U1246" s="6"/>
      <c r="V1246" s="6"/>
      <c r="W1246" s="6"/>
      <c r="X1246" s="6"/>
      <c r="Y1246" s="6"/>
      <c r="Z1246" s="6"/>
      <c r="AA1246" s="6"/>
      <c r="AB1246" s="6"/>
      <c r="AC1246" s="6"/>
      <c r="AD1246" s="6"/>
      <c r="AE1246" s="6"/>
      <c r="AF1246" s="6"/>
      <c r="AG1246" s="6"/>
      <c r="AH1246" s="6"/>
      <c r="AI1246" s="6"/>
      <c r="AJ1246" s="6"/>
      <c r="AK1246" s="6"/>
      <c r="AX1246" s="63" t="e">
        <f t="shared" si="134"/>
        <v>#VALUE!</v>
      </c>
    </row>
    <row r="1247" spans="1:50" s="1" customFormat="1" ht="14.25" x14ac:dyDescent="0.2">
      <c r="A1247" s="6"/>
      <c r="B1247" s="6"/>
      <c r="C1247" s="6"/>
      <c r="D1247" s="3"/>
      <c r="E1247" s="70" t="str">
        <f>IF(ATA!E1247="","",ATA!E1247)</f>
        <v/>
      </c>
      <c r="F1247" s="51" t="str">
        <f>IF(ATA!F1247="","",ATA!F1247)</f>
        <v/>
      </c>
      <c r="G1247" s="11" t="str">
        <f>IF(ATA!G1247="","",ATA!G1247)</f>
        <v/>
      </c>
      <c r="H1247" s="55" t="str">
        <f>IF(ATA!H1247="","",ATA!H1247)</f>
        <v/>
      </c>
      <c r="I1247" s="31" t="str">
        <f>IF(AND(F1246="",H1246="in-sample"),"",IF(AND(Temp!fhor_indata=1,H1246="out-sample",H1247="out-sample"),I1246,IF(AND(F1247="",H1246="out-sample"),"",IF(AND(Temp!optSeasCoef=0,Temp!sts_add=1),IF(H1246="in-sample",IF(Q1246=bigT,((pCell/bigT)*F1246)+((1-(pCell/bigT))*(I1246+J1246)),IF(OR(F1247="",COUNT($F$2:F1246)&lt;=pCell),F1246,((pCell/COUNT($F$2:F1246))*F1246)+((1-(pCell/COUNT($F$2:F1246)))*(I1246+J1246)))),I1246),IF(AND(Temp!optSeasCoef=0,Temp!sts_multp=1),IF(H1246="in-sample",IF(Q1246=bigT,((pCell/bigT)*F1246)+((1-(pCell/bigT))*(I1246*J1246)),IF(OR(F1247="",COUNT(F$2:$F1246)&lt;=pCell),F1246,((pCell/COUNT($F$2:F1246))*F1246)+((1-(pCell/COUNT($F$2:F1246)))*(I1246*J1246)))),I1246),IF(Temp!sts_add=1,IF(H1246="in-sample",IF(Q1246=bigT,((pCell/bigT)*AX1246)+((1-(pCell/bigT))*(I1246+J1246)),IF(OR(F1247="",COUNT($AX$2:AX1246)&lt;=pCell),AX1246,((pCell/COUNT($AX$2:AX1246))*AX1246)+((1-(pCell/COUNT($AX$2:AX1246)))*(I1246+J1246)))),I1246),IF(H1246="in-sample",IF(Q1246=bigT,((pCell/bigT)*AX1246)+((1-(pCell/bigT))*(I1246*J1246)),IF(OR(F1247="",COUNT($AX$2:AX1246)&lt;=pCell),AX1246,((pCell/COUNT($AX$2:AX1246))*AX1246)+((1-(pCell/COUNT($AX$2:AX1246)))*(I1246*J1246)))),I1246)))))))</f>
        <v/>
      </c>
      <c r="J1247" s="31" t="str">
        <f>IF(AND(F1246="",H1246="in-sample"),"",IF(AND(Temp!fhor_indata=1,H1246="out-sample",H1247="out-sample"),J1246,IF(AND(F1247="",H1246="out-sample"),"",IF(AND(Temp!optSeasCoef=0,Temp!sts_add=1),IF(H1246="in-sample",IF(Q1246=bigT,((qCell/bigT)*(I1247-I1246))+((1-(qCell/bigT))*J1246),IF(OR(F1247="",COUNT($F$2:F1246)&lt;=qCell),IF(COUNT($F$2:F1246)=1,0,F1246-F1245),((qCell/COUNT($F$2:F1246))*(I1247-I1246))+((1-(qCell/COUNT($F$2:F1246)))*J1246))),J1246),IF(AND(Temp!optSeasCoef=0,Temp!sts_multp=1),IF(H1246="in-sample",IF(Q1246=bigT,((qCell/bigT)*(I1247/I1246))+((1-(qCell/bigT))*J1246),IF(qCell=0,1,IF(OR(F1247="",COUNT($F$2:F1246)&lt;=qCell),IF(COUNT($F$2:F1246)=1,1,F1246/F1245),((qCell/COUNT($F$2:F1246))*(I1247/I1246))+((1-(qCell/COUNT($F$2:F1246)))*J1246)))),J1246),IF(Temp!sts_add=1,IF(H1246="in-sample",IF(Q1246=bigT,((qCell/bigT)*(I1247-I1246))+((1-(qCell/bigT))*J1246),IF(OR(F1247="",COUNT($AX$2:AX1246)&lt;=qCell),IF(COUNT($AX$2:AX1246)=1,0,AX1246-AX1245),((qCell/COUNT($AX$2:AX1246))*(I1247-I1246))+((1-(qCell/COUNT($AX$2:AX1246)))*J1246))),J1246),IF(H1246="in-sample",IF(Q1246=bigT,((qCell/bigT)*(I1247/I1246))+((1-(qCell/bigT))*J1246),IF(qCell=0,1,IF(OR(F1247="",COUNT($AX$2:AX1246)&lt;=qCell),IF(COUNT($AX$2:AX1246)=1,1,AX1246/AX1245),((qCell/COUNT($AX$2:AX1246))*(I1247/I1246))+((1-(qCell/COUNT($AX$2:AX1246)))*J1246)))),J1246)))))))</f>
        <v/>
      </c>
      <c r="K1247" s="31" t="str">
        <f>IF(H1247="","",IF(AND(Temp!optSeasCoef=0,Temp!sts_add=1),IF(H1247="out-sample",I1247+(Q1247*J1247),I1247+J1247),IF(AND(Temp!optSeasCoef=0,Temp!sts_multp=1),IF(H1247="out-sample",I1247*(J1247^Q1247),I1247*J1247),IF(Temp!sts_add=1,IF(H1247="out-sample",(I1247+(Q1247*J1247))*G1247,(I1247+J1247)*G1247),IF(H1247="out-sample",I1247*(J1247^Q1247)*G1247,I1247*J1247*G1247)))))</f>
        <v/>
      </c>
      <c r="L1247" s="32" t="str">
        <f t="shared" si="135"/>
        <v/>
      </c>
      <c r="M1247" s="32" t="str">
        <f t="shared" si="136"/>
        <v/>
      </c>
      <c r="N1247" s="32" t="str">
        <f t="shared" si="137"/>
        <v/>
      </c>
      <c r="O1247" s="32" t="str">
        <f t="shared" si="138"/>
        <v/>
      </c>
      <c r="P1247" s="32" t="str">
        <f t="shared" si="139"/>
        <v/>
      </c>
      <c r="Q1247" s="3" t="str">
        <f>IF(AND(Temp!fhor_indata=1,F1247="",H1246="in-sample"),1,IF(AND(Temp!fhor_indata=1,H1246="out-sample",Q1246&lt;ATA!XfHor),Q1246+1,IF(F1247="","",IF(AND(H1247="out-sample",H1246="in-sample"),1,IF(AND(H1247="out-sample",H1246="out-sample"),Q1246+1,IF(ISNUMBER(Q1246),Q1246+1,1))))))</f>
        <v/>
      </c>
      <c r="R1247" s="3" t="str">
        <f t="shared" si="133"/>
        <v/>
      </c>
      <c r="S1247" s="6"/>
      <c r="T1247" s="6"/>
      <c r="U1247" s="6"/>
      <c r="V1247" s="6"/>
      <c r="W1247" s="6"/>
      <c r="X1247" s="6"/>
      <c r="Y1247" s="6"/>
      <c r="Z1247" s="6"/>
      <c r="AA1247" s="6"/>
      <c r="AB1247" s="6"/>
      <c r="AC1247" s="6"/>
      <c r="AD1247" s="6"/>
      <c r="AE1247" s="6"/>
      <c r="AF1247" s="6"/>
      <c r="AG1247" s="6"/>
      <c r="AH1247" s="6"/>
      <c r="AI1247" s="6"/>
      <c r="AJ1247" s="6"/>
      <c r="AK1247" s="6"/>
      <c r="AX1247" s="63" t="e">
        <f t="shared" si="134"/>
        <v>#VALUE!</v>
      </c>
    </row>
    <row r="1248" spans="1:50" s="1" customFormat="1" ht="14.25" x14ac:dyDescent="0.2">
      <c r="A1248" s="6"/>
      <c r="B1248" s="6"/>
      <c r="C1248" s="6"/>
      <c r="D1248" s="3"/>
      <c r="E1248" s="70" t="str">
        <f>IF(ATA!E1248="","",ATA!E1248)</f>
        <v/>
      </c>
      <c r="F1248" s="51" t="str">
        <f>IF(ATA!F1248="","",ATA!F1248)</f>
        <v/>
      </c>
      <c r="G1248" s="11" t="str">
        <f>IF(ATA!G1248="","",ATA!G1248)</f>
        <v/>
      </c>
      <c r="H1248" s="55" t="str">
        <f>IF(ATA!H1248="","",ATA!H1248)</f>
        <v/>
      </c>
      <c r="I1248" s="31" t="str">
        <f>IF(AND(F1247="",H1247="in-sample"),"",IF(AND(Temp!fhor_indata=1,H1247="out-sample",H1248="out-sample"),I1247,IF(AND(F1248="",H1247="out-sample"),"",IF(AND(Temp!optSeasCoef=0,Temp!sts_add=1),IF(H1247="in-sample",IF(Q1247=bigT,((pCell/bigT)*F1247)+((1-(pCell/bigT))*(I1247+J1247)),IF(OR(F1248="",COUNT($F$2:F1247)&lt;=pCell),F1247,((pCell/COUNT($F$2:F1247))*F1247)+((1-(pCell/COUNT($F$2:F1247)))*(I1247+J1247)))),I1247),IF(AND(Temp!optSeasCoef=0,Temp!sts_multp=1),IF(H1247="in-sample",IF(Q1247=bigT,((pCell/bigT)*F1247)+((1-(pCell/bigT))*(I1247*J1247)),IF(OR(F1248="",COUNT(F$2:$F1247)&lt;=pCell),F1247,((pCell/COUNT($F$2:F1247))*F1247)+((1-(pCell/COUNT($F$2:F1247)))*(I1247*J1247)))),I1247),IF(Temp!sts_add=1,IF(H1247="in-sample",IF(Q1247=bigT,((pCell/bigT)*AX1247)+((1-(pCell/bigT))*(I1247+J1247)),IF(OR(F1248="",COUNT($AX$2:AX1247)&lt;=pCell),AX1247,((pCell/COUNT($AX$2:AX1247))*AX1247)+((1-(pCell/COUNT($AX$2:AX1247)))*(I1247+J1247)))),I1247),IF(H1247="in-sample",IF(Q1247=bigT,((pCell/bigT)*AX1247)+((1-(pCell/bigT))*(I1247*J1247)),IF(OR(F1248="",COUNT($AX$2:AX1247)&lt;=pCell),AX1247,((pCell/COUNT($AX$2:AX1247))*AX1247)+((1-(pCell/COUNT($AX$2:AX1247)))*(I1247*J1247)))),I1247)))))))</f>
        <v/>
      </c>
      <c r="J1248" s="31" t="str">
        <f>IF(AND(F1247="",H1247="in-sample"),"",IF(AND(Temp!fhor_indata=1,H1247="out-sample",H1248="out-sample"),J1247,IF(AND(F1248="",H1247="out-sample"),"",IF(AND(Temp!optSeasCoef=0,Temp!sts_add=1),IF(H1247="in-sample",IF(Q1247=bigT,((qCell/bigT)*(I1248-I1247))+((1-(qCell/bigT))*J1247),IF(OR(F1248="",COUNT($F$2:F1247)&lt;=qCell),IF(COUNT($F$2:F1247)=1,0,F1247-F1246),((qCell/COUNT($F$2:F1247))*(I1248-I1247))+((1-(qCell/COUNT($F$2:F1247)))*J1247))),J1247),IF(AND(Temp!optSeasCoef=0,Temp!sts_multp=1),IF(H1247="in-sample",IF(Q1247=bigT,((qCell/bigT)*(I1248/I1247))+((1-(qCell/bigT))*J1247),IF(qCell=0,1,IF(OR(F1248="",COUNT($F$2:F1247)&lt;=qCell),IF(COUNT($F$2:F1247)=1,1,F1247/F1246),((qCell/COUNT($F$2:F1247))*(I1248/I1247))+((1-(qCell/COUNT($F$2:F1247)))*J1247)))),J1247),IF(Temp!sts_add=1,IF(H1247="in-sample",IF(Q1247=bigT,((qCell/bigT)*(I1248-I1247))+((1-(qCell/bigT))*J1247),IF(OR(F1248="",COUNT($AX$2:AX1247)&lt;=qCell),IF(COUNT($AX$2:AX1247)=1,0,AX1247-AX1246),((qCell/COUNT($AX$2:AX1247))*(I1248-I1247))+((1-(qCell/COUNT($AX$2:AX1247)))*J1247))),J1247),IF(H1247="in-sample",IF(Q1247=bigT,((qCell/bigT)*(I1248/I1247))+((1-(qCell/bigT))*J1247),IF(qCell=0,1,IF(OR(F1248="",COUNT($AX$2:AX1247)&lt;=qCell),IF(COUNT($AX$2:AX1247)=1,1,AX1247/AX1246),((qCell/COUNT($AX$2:AX1247))*(I1248/I1247))+((1-(qCell/COUNT($AX$2:AX1247)))*J1247)))),J1247)))))))</f>
        <v/>
      </c>
      <c r="K1248" s="31" t="str">
        <f>IF(H1248="","",IF(AND(Temp!optSeasCoef=0,Temp!sts_add=1),IF(H1248="out-sample",I1248+(Q1248*J1248),I1248+J1248),IF(AND(Temp!optSeasCoef=0,Temp!sts_multp=1),IF(H1248="out-sample",I1248*(J1248^Q1248),I1248*J1248),IF(Temp!sts_add=1,IF(H1248="out-sample",(I1248+(Q1248*J1248))*G1248,(I1248+J1248)*G1248),IF(H1248="out-sample",I1248*(J1248^Q1248)*G1248,I1248*J1248*G1248)))))</f>
        <v/>
      </c>
      <c r="L1248" s="32" t="str">
        <f t="shared" si="135"/>
        <v/>
      </c>
      <c r="M1248" s="32" t="str">
        <f t="shared" si="136"/>
        <v/>
      </c>
      <c r="N1248" s="32" t="str">
        <f t="shared" si="137"/>
        <v/>
      </c>
      <c r="O1248" s="32" t="str">
        <f t="shared" si="138"/>
        <v/>
      </c>
      <c r="P1248" s="32" t="str">
        <f t="shared" si="139"/>
        <v/>
      </c>
      <c r="Q1248" s="3" t="str">
        <f>IF(AND(Temp!fhor_indata=1,F1248="",H1247="in-sample"),1,IF(AND(Temp!fhor_indata=1,H1247="out-sample",Q1247&lt;ATA!XfHor),Q1247+1,IF(F1248="","",IF(AND(H1248="out-sample",H1247="in-sample"),1,IF(AND(H1248="out-sample",H1247="out-sample"),Q1247+1,IF(ISNUMBER(Q1247),Q1247+1,1))))))</f>
        <v/>
      </c>
      <c r="R1248" s="3" t="str">
        <f t="shared" si="133"/>
        <v/>
      </c>
      <c r="S1248" s="6"/>
      <c r="T1248" s="6"/>
      <c r="U1248" s="6"/>
      <c r="V1248" s="6"/>
      <c r="W1248" s="6"/>
      <c r="X1248" s="6"/>
      <c r="Y1248" s="6"/>
      <c r="Z1248" s="6"/>
      <c r="AA1248" s="6"/>
      <c r="AB1248" s="6"/>
      <c r="AC1248" s="6"/>
      <c r="AD1248" s="6"/>
      <c r="AE1248" s="6"/>
      <c r="AF1248" s="6"/>
      <c r="AG1248" s="6"/>
      <c r="AH1248" s="6"/>
      <c r="AI1248" s="6"/>
      <c r="AJ1248" s="6"/>
      <c r="AK1248" s="6"/>
      <c r="AX1248" s="63" t="e">
        <f t="shared" si="134"/>
        <v>#VALUE!</v>
      </c>
    </row>
    <row r="1249" spans="1:50" s="1" customFormat="1" ht="14.25" x14ac:dyDescent="0.2">
      <c r="A1249" s="6"/>
      <c r="B1249" s="6"/>
      <c r="C1249" s="6"/>
      <c r="D1249" s="3"/>
      <c r="E1249" s="70" t="str">
        <f>IF(ATA!E1249="","",ATA!E1249)</f>
        <v/>
      </c>
      <c r="F1249" s="51" t="str">
        <f>IF(ATA!F1249="","",ATA!F1249)</f>
        <v/>
      </c>
      <c r="G1249" s="11" t="str">
        <f>IF(ATA!G1249="","",ATA!G1249)</f>
        <v/>
      </c>
      <c r="H1249" s="55" t="str">
        <f>IF(ATA!H1249="","",ATA!H1249)</f>
        <v/>
      </c>
      <c r="I1249" s="31" t="str">
        <f>IF(AND(F1248="",H1248="in-sample"),"",IF(AND(Temp!fhor_indata=1,H1248="out-sample",H1249="out-sample"),I1248,IF(AND(F1249="",H1248="out-sample"),"",IF(AND(Temp!optSeasCoef=0,Temp!sts_add=1),IF(H1248="in-sample",IF(Q1248=bigT,((pCell/bigT)*F1248)+((1-(pCell/bigT))*(I1248+J1248)),IF(OR(F1249="",COUNT($F$2:F1248)&lt;=pCell),F1248,((pCell/COUNT($F$2:F1248))*F1248)+((1-(pCell/COUNT($F$2:F1248)))*(I1248+J1248)))),I1248),IF(AND(Temp!optSeasCoef=0,Temp!sts_multp=1),IF(H1248="in-sample",IF(Q1248=bigT,((pCell/bigT)*F1248)+((1-(pCell/bigT))*(I1248*J1248)),IF(OR(F1249="",COUNT(F$2:$F1248)&lt;=pCell),F1248,((pCell/COUNT($F$2:F1248))*F1248)+((1-(pCell/COUNT($F$2:F1248)))*(I1248*J1248)))),I1248),IF(Temp!sts_add=1,IF(H1248="in-sample",IF(Q1248=bigT,((pCell/bigT)*AX1248)+((1-(pCell/bigT))*(I1248+J1248)),IF(OR(F1249="",COUNT($AX$2:AX1248)&lt;=pCell),AX1248,((pCell/COUNT($AX$2:AX1248))*AX1248)+((1-(pCell/COUNT($AX$2:AX1248)))*(I1248+J1248)))),I1248),IF(H1248="in-sample",IF(Q1248=bigT,((pCell/bigT)*AX1248)+((1-(pCell/bigT))*(I1248*J1248)),IF(OR(F1249="",COUNT($AX$2:AX1248)&lt;=pCell),AX1248,((pCell/COUNT($AX$2:AX1248))*AX1248)+((1-(pCell/COUNT($AX$2:AX1248)))*(I1248*J1248)))),I1248)))))))</f>
        <v/>
      </c>
      <c r="J1249" s="31" t="str">
        <f>IF(AND(F1248="",H1248="in-sample"),"",IF(AND(Temp!fhor_indata=1,H1248="out-sample",H1249="out-sample"),J1248,IF(AND(F1249="",H1248="out-sample"),"",IF(AND(Temp!optSeasCoef=0,Temp!sts_add=1),IF(H1248="in-sample",IF(Q1248=bigT,((qCell/bigT)*(I1249-I1248))+((1-(qCell/bigT))*J1248),IF(OR(F1249="",COUNT($F$2:F1248)&lt;=qCell),IF(COUNT($F$2:F1248)=1,0,F1248-F1247),((qCell/COUNT($F$2:F1248))*(I1249-I1248))+((1-(qCell/COUNT($F$2:F1248)))*J1248))),J1248),IF(AND(Temp!optSeasCoef=0,Temp!sts_multp=1),IF(H1248="in-sample",IF(Q1248=bigT,((qCell/bigT)*(I1249/I1248))+((1-(qCell/bigT))*J1248),IF(qCell=0,1,IF(OR(F1249="",COUNT($F$2:F1248)&lt;=qCell),IF(COUNT($F$2:F1248)=1,1,F1248/F1247),((qCell/COUNT($F$2:F1248))*(I1249/I1248))+((1-(qCell/COUNT($F$2:F1248)))*J1248)))),J1248),IF(Temp!sts_add=1,IF(H1248="in-sample",IF(Q1248=bigT,((qCell/bigT)*(I1249-I1248))+((1-(qCell/bigT))*J1248),IF(OR(F1249="",COUNT($AX$2:AX1248)&lt;=qCell),IF(COUNT($AX$2:AX1248)=1,0,AX1248-AX1247),((qCell/COUNT($AX$2:AX1248))*(I1249-I1248))+((1-(qCell/COUNT($AX$2:AX1248)))*J1248))),J1248),IF(H1248="in-sample",IF(Q1248=bigT,((qCell/bigT)*(I1249/I1248))+((1-(qCell/bigT))*J1248),IF(qCell=0,1,IF(OR(F1249="",COUNT($AX$2:AX1248)&lt;=qCell),IF(COUNT($AX$2:AX1248)=1,1,AX1248/AX1247),((qCell/COUNT($AX$2:AX1248))*(I1249/I1248))+((1-(qCell/COUNT($AX$2:AX1248)))*J1248)))),J1248)))))))</f>
        <v/>
      </c>
      <c r="K1249" s="31" t="str">
        <f>IF(H1249="","",IF(AND(Temp!optSeasCoef=0,Temp!sts_add=1),IF(H1249="out-sample",I1249+(Q1249*J1249),I1249+J1249),IF(AND(Temp!optSeasCoef=0,Temp!sts_multp=1),IF(H1249="out-sample",I1249*(J1249^Q1249),I1249*J1249),IF(Temp!sts_add=1,IF(H1249="out-sample",(I1249+(Q1249*J1249))*G1249,(I1249+J1249)*G1249),IF(H1249="out-sample",I1249*(J1249^Q1249)*G1249,I1249*J1249*G1249)))))</f>
        <v/>
      </c>
      <c r="L1249" s="32" t="str">
        <f t="shared" si="135"/>
        <v/>
      </c>
      <c r="M1249" s="32" t="str">
        <f t="shared" si="136"/>
        <v/>
      </c>
      <c r="N1249" s="32" t="str">
        <f t="shared" si="137"/>
        <v/>
      </c>
      <c r="O1249" s="32" t="str">
        <f t="shared" si="138"/>
        <v/>
      </c>
      <c r="P1249" s="32" t="str">
        <f t="shared" si="139"/>
        <v/>
      </c>
      <c r="Q1249" s="3" t="str">
        <f>IF(AND(Temp!fhor_indata=1,F1249="",H1248="in-sample"),1,IF(AND(Temp!fhor_indata=1,H1248="out-sample",Q1248&lt;ATA!XfHor),Q1248+1,IF(F1249="","",IF(AND(H1249="out-sample",H1248="in-sample"),1,IF(AND(H1249="out-sample",H1248="out-sample"),Q1248+1,IF(ISNUMBER(Q1248),Q1248+1,1))))))</f>
        <v/>
      </c>
      <c r="R1249" s="3" t="str">
        <f t="shared" si="133"/>
        <v/>
      </c>
      <c r="S1249" s="6"/>
      <c r="T1249" s="6"/>
      <c r="U1249" s="6"/>
      <c r="V1249" s="6"/>
      <c r="W1249" s="6"/>
      <c r="X1249" s="6"/>
      <c r="Y1249" s="6"/>
      <c r="Z1249" s="6"/>
      <c r="AA1249" s="6"/>
      <c r="AB1249" s="6"/>
      <c r="AC1249" s="6"/>
      <c r="AD1249" s="6"/>
      <c r="AE1249" s="6"/>
      <c r="AF1249" s="6"/>
      <c r="AG1249" s="6"/>
      <c r="AH1249" s="6"/>
      <c r="AI1249" s="6"/>
      <c r="AJ1249" s="6"/>
      <c r="AK1249" s="6"/>
      <c r="AX1249" s="63" t="e">
        <f t="shared" si="134"/>
        <v>#VALUE!</v>
      </c>
    </row>
    <row r="1250" spans="1:50" s="1" customFormat="1" ht="14.25" x14ac:dyDescent="0.2">
      <c r="A1250" s="6"/>
      <c r="B1250" s="6"/>
      <c r="C1250" s="6"/>
      <c r="D1250" s="3"/>
      <c r="E1250" s="70" t="str">
        <f>IF(ATA!E1250="","",ATA!E1250)</f>
        <v/>
      </c>
      <c r="F1250" s="51" t="str">
        <f>IF(ATA!F1250="","",ATA!F1250)</f>
        <v/>
      </c>
      <c r="G1250" s="11" t="str">
        <f>IF(ATA!G1250="","",ATA!G1250)</f>
        <v/>
      </c>
      <c r="H1250" s="55" t="str">
        <f>IF(ATA!H1250="","",ATA!H1250)</f>
        <v/>
      </c>
      <c r="I1250" s="31" t="str">
        <f>IF(AND(F1249="",H1249="in-sample"),"",IF(AND(Temp!fhor_indata=1,H1249="out-sample",H1250="out-sample"),I1249,IF(AND(F1250="",H1249="out-sample"),"",IF(AND(Temp!optSeasCoef=0,Temp!sts_add=1),IF(H1249="in-sample",IF(Q1249=bigT,((pCell/bigT)*F1249)+((1-(pCell/bigT))*(I1249+J1249)),IF(OR(F1250="",COUNT($F$2:F1249)&lt;=pCell),F1249,((pCell/COUNT($F$2:F1249))*F1249)+((1-(pCell/COUNT($F$2:F1249)))*(I1249+J1249)))),I1249),IF(AND(Temp!optSeasCoef=0,Temp!sts_multp=1),IF(H1249="in-sample",IF(Q1249=bigT,((pCell/bigT)*F1249)+((1-(pCell/bigT))*(I1249*J1249)),IF(OR(F1250="",COUNT(F$2:$F1249)&lt;=pCell),F1249,((pCell/COUNT($F$2:F1249))*F1249)+((1-(pCell/COUNT($F$2:F1249)))*(I1249*J1249)))),I1249),IF(Temp!sts_add=1,IF(H1249="in-sample",IF(Q1249=bigT,((pCell/bigT)*AX1249)+((1-(pCell/bigT))*(I1249+J1249)),IF(OR(F1250="",COUNT($AX$2:AX1249)&lt;=pCell),AX1249,((pCell/COUNT($AX$2:AX1249))*AX1249)+((1-(pCell/COUNT($AX$2:AX1249)))*(I1249+J1249)))),I1249),IF(H1249="in-sample",IF(Q1249=bigT,((pCell/bigT)*AX1249)+((1-(pCell/bigT))*(I1249*J1249)),IF(OR(F1250="",COUNT($AX$2:AX1249)&lt;=pCell),AX1249,((pCell/COUNT($AX$2:AX1249))*AX1249)+((1-(pCell/COUNT($AX$2:AX1249)))*(I1249*J1249)))),I1249)))))))</f>
        <v/>
      </c>
      <c r="J1250" s="31" t="str">
        <f>IF(AND(F1249="",H1249="in-sample"),"",IF(AND(Temp!fhor_indata=1,H1249="out-sample",H1250="out-sample"),J1249,IF(AND(F1250="",H1249="out-sample"),"",IF(AND(Temp!optSeasCoef=0,Temp!sts_add=1),IF(H1249="in-sample",IF(Q1249=bigT,((qCell/bigT)*(I1250-I1249))+((1-(qCell/bigT))*J1249),IF(OR(F1250="",COUNT($F$2:F1249)&lt;=qCell),IF(COUNT($F$2:F1249)=1,0,F1249-F1248),((qCell/COUNT($F$2:F1249))*(I1250-I1249))+((1-(qCell/COUNT($F$2:F1249)))*J1249))),J1249),IF(AND(Temp!optSeasCoef=0,Temp!sts_multp=1),IF(H1249="in-sample",IF(Q1249=bigT,((qCell/bigT)*(I1250/I1249))+((1-(qCell/bigT))*J1249),IF(qCell=0,1,IF(OR(F1250="",COUNT($F$2:F1249)&lt;=qCell),IF(COUNT($F$2:F1249)=1,1,F1249/F1248),((qCell/COUNT($F$2:F1249))*(I1250/I1249))+((1-(qCell/COUNT($F$2:F1249)))*J1249)))),J1249),IF(Temp!sts_add=1,IF(H1249="in-sample",IF(Q1249=bigT,((qCell/bigT)*(I1250-I1249))+((1-(qCell/bigT))*J1249),IF(OR(F1250="",COUNT($AX$2:AX1249)&lt;=qCell),IF(COUNT($AX$2:AX1249)=1,0,AX1249-AX1248),((qCell/COUNT($AX$2:AX1249))*(I1250-I1249))+((1-(qCell/COUNT($AX$2:AX1249)))*J1249))),J1249),IF(H1249="in-sample",IF(Q1249=bigT,((qCell/bigT)*(I1250/I1249))+((1-(qCell/bigT))*J1249),IF(qCell=0,1,IF(OR(F1250="",COUNT($AX$2:AX1249)&lt;=qCell),IF(COUNT($AX$2:AX1249)=1,1,AX1249/AX1248),((qCell/COUNT($AX$2:AX1249))*(I1250/I1249))+((1-(qCell/COUNT($AX$2:AX1249)))*J1249)))),J1249)))))))</f>
        <v/>
      </c>
      <c r="K1250" s="31" t="str">
        <f>IF(H1250="","",IF(AND(Temp!optSeasCoef=0,Temp!sts_add=1),IF(H1250="out-sample",I1250+(Q1250*J1250),I1250+J1250),IF(AND(Temp!optSeasCoef=0,Temp!sts_multp=1),IF(H1250="out-sample",I1250*(J1250^Q1250),I1250*J1250),IF(Temp!sts_add=1,IF(H1250="out-sample",(I1250+(Q1250*J1250))*G1250,(I1250+J1250)*G1250),IF(H1250="out-sample",I1250*(J1250^Q1250)*G1250,I1250*J1250*G1250)))))</f>
        <v/>
      </c>
      <c r="L1250" s="32" t="str">
        <f t="shared" si="135"/>
        <v/>
      </c>
      <c r="M1250" s="32" t="str">
        <f t="shared" si="136"/>
        <v/>
      </c>
      <c r="N1250" s="32" t="str">
        <f t="shared" si="137"/>
        <v/>
      </c>
      <c r="O1250" s="32" t="str">
        <f t="shared" si="138"/>
        <v/>
      </c>
      <c r="P1250" s="32" t="str">
        <f t="shared" si="139"/>
        <v/>
      </c>
      <c r="Q1250" s="3" t="str">
        <f>IF(AND(Temp!fhor_indata=1,F1250="",H1249="in-sample"),1,IF(AND(Temp!fhor_indata=1,H1249="out-sample",Q1249&lt;ATA!XfHor),Q1249+1,IF(F1250="","",IF(AND(H1250="out-sample",H1249="in-sample"),1,IF(AND(H1250="out-sample",H1249="out-sample"),Q1249+1,IF(ISNUMBER(Q1249),Q1249+1,1))))))</f>
        <v/>
      </c>
      <c r="R1250" s="3" t="str">
        <f t="shared" si="133"/>
        <v/>
      </c>
      <c r="S1250" s="6"/>
      <c r="T1250" s="6"/>
      <c r="U1250" s="6"/>
      <c r="V1250" s="6"/>
      <c r="W1250" s="6"/>
      <c r="X1250" s="6"/>
      <c r="Y1250" s="6"/>
      <c r="Z1250" s="6"/>
      <c r="AA1250" s="6"/>
      <c r="AB1250" s="6"/>
      <c r="AC1250" s="6"/>
      <c r="AD1250" s="6"/>
      <c r="AE1250" s="6"/>
      <c r="AF1250" s="6"/>
      <c r="AG1250" s="6"/>
      <c r="AH1250" s="6"/>
      <c r="AI1250" s="6"/>
      <c r="AJ1250" s="6"/>
      <c r="AK1250" s="6"/>
      <c r="AX1250" s="63" t="e">
        <f t="shared" si="134"/>
        <v>#VALUE!</v>
      </c>
    </row>
    <row r="1251" spans="1:50" s="1" customFormat="1" ht="14.25" x14ac:dyDescent="0.2">
      <c r="A1251" s="6"/>
      <c r="B1251" s="6"/>
      <c r="C1251" s="6"/>
      <c r="D1251" s="3"/>
      <c r="E1251" s="70" t="str">
        <f>IF(ATA!E1251="","",ATA!E1251)</f>
        <v/>
      </c>
      <c r="F1251" s="51" t="str">
        <f>IF(ATA!F1251="","",ATA!F1251)</f>
        <v/>
      </c>
      <c r="G1251" s="11" t="str">
        <f>IF(ATA!G1251="","",ATA!G1251)</f>
        <v/>
      </c>
      <c r="H1251" s="55" t="str">
        <f>IF(ATA!H1251="","",ATA!H1251)</f>
        <v/>
      </c>
      <c r="I1251" s="31" t="str">
        <f>IF(AND(F1250="",H1250="in-sample"),"",IF(AND(Temp!fhor_indata=1,H1250="out-sample",H1251="out-sample"),I1250,IF(AND(F1251="",H1250="out-sample"),"",IF(AND(Temp!optSeasCoef=0,Temp!sts_add=1),IF(H1250="in-sample",IF(Q1250=bigT,((pCell/bigT)*F1250)+((1-(pCell/bigT))*(I1250+J1250)),IF(OR(F1251="",COUNT($F$2:F1250)&lt;=pCell),F1250,((pCell/COUNT($F$2:F1250))*F1250)+((1-(pCell/COUNT($F$2:F1250)))*(I1250+J1250)))),I1250),IF(AND(Temp!optSeasCoef=0,Temp!sts_multp=1),IF(H1250="in-sample",IF(Q1250=bigT,((pCell/bigT)*F1250)+((1-(pCell/bigT))*(I1250*J1250)),IF(OR(F1251="",COUNT(F$2:$F1250)&lt;=pCell),F1250,((pCell/COUNT($F$2:F1250))*F1250)+((1-(pCell/COUNT($F$2:F1250)))*(I1250*J1250)))),I1250),IF(Temp!sts_add=1,IF(H1250="in-sample",IF(Q1250=bigT,((pCell/bigT)*AX1250)+((1-(pCell/bigT))*(I1250+J1250)),IF(OR(F1251="",COUNT($AX$2:AX1250)&lt;=pCell),AX1250,((pCell/COUNT($AX$2:AX1250))*AX1250)+((1-(pCell/COUNT($AX$2:AX1250)))*(I1250+J1250)))),I1250),IF(H1250="in-sample",IF(Q1250=bigT,((pCell/bigT)*AX1250)+((1-(pCell/bigT))*(I1250*J1250)),IF(OR(F1251="",COUNT($AX$2:AX1250)&lt;=pCell),AX1250,((pCell/COUNT($AX$2:AX1250))*AX1250)+((1-(pCell/COUNT($AX$2:AX1250)))*(I1250*J1250)))),I1250)))))))</f>
        <v/>
      </c>
      <c r="J1251" s="31" t="str">
        <f>IF(AND(F1250="",H1250="in-sample"),"",IF(AND(Temp!fhor_indata=1,H1250="out-sample",H1251="out-sample"),J1250,IF(AND(F1251="",H1250="out-sample"),"",IF(AND(Temp!optSeasCoef=0,Temp!sts_add=1),IF(H1250="in-sample",IF(Q1250=bigT,((qCell/bigT)*(I1251-I1250))+((1-(qCell/bigT))*J1250),IF(OR(F1251="",COUNT($F$2:F1250)&lt;=qCell),IF(COUNT($F$2:F1250)=1,0,F1250-F1249),((qCell/COUNT($F$2:F1250))*(I1251-I1250))+((1-(qCell/COUNT($F$2:F1250)))*J1250))),J1250),IF(AND(Temp!optSeasCoef=0,Temp!sts_multp=1),IF(H1250="in-sample",IF(Q1250=bigT,((qCell/bigT)*(I1251/I1250))+((1-(qCell/bigT))*J1250),IF(qCell=0,1,IF(OR(F1251="",COUNT($F$2:F1250)&lt;=qCell),IF(COUNT($F$2:F1250)=1,1,F1250/F1249),((qCell/COUNT($F$2:F1250))*(I1251/I1250))+((1-(qCell/COUNT($F$2:F1250)))*J1250)))),J1250),IF(Temp!sts_add=1,IF(H1250="in-sample",IF(Q1250=bigT,((qCell/bigT)*(I1251-I1250))+((1-(qCell/bigT))*J1250),IF(OR(F1251="",COUNT($AX$2:AX1250)&lt;=qCell),IF(COUNT($AX$2:AX1250)=1,0,AX1250-AX1249),((qCell/COUNT($AX$2:AX1250))*(I1251-I1250))+((1-(qCell/COUNT($AX$2:AX1250)))*J1250))),J1250),IF(H1250="in-sample",IF(Q1250=bigT,((qCell/bigT)*(I1251/I1250))+((1-(qCell/bigT))*J1250),IF(qCell=0,1,IF(OR(F1251="",COUNT($AX$2:AX1250)&lt;=qCell),IF(COUNT($AX$2:AX1250)=1,1,AX1250/AX1249),((qCell/COUNT($AX$2:AX1250))*(I1251/I1250))+((1-(qCell/COUNT($AX$2:AX1250)))*J1250)))),J1250)))))))</f>
        <v/>
      </c>
      <c r="K1251" s="31" t="str">
        <f>IF(H1251="","",IF(AND(Temp!optSeasCoef=0,Temp!sts_add=1),IF(H1251="out-sample",I1251+(Q1251*J1251),I1251+J1251),IF(AND(Temp!optSeasCoef=0,Temp!sts_multp=1),IF(H1251="out-sample",I1251*(J1251^Q1251),I1251*J1251),IF(Temp!sts_add=1,IF(H1251="out-sample",(I1251+(Q1251*J1251))*G1251,(I1251+J1251)*G1251),IF(H1251="out-sample",I1251*(J1251^Q1251)*G1251,I1251*J1251*G1251)))))</f>
        <v/>
      </c>
      <c r="L1251" s="32" t="str">
        <f t="shared" si="135"/>
        <v/>
      </c>
      <c r="M1251" s="32" t="str">
        <f t="shared" si="136"/>
        <v/>
      </c>
      <c r="N1251" s="32" t="str">
        <f t="shared" si="137"/>
        <v/>
      </c>
      <c r="O1251" s="32" t="str">
        <f t="shared" si="138"/>
        <v/>
      </c>
      <c r="P1251" s="32" t="str">
        <f t="shared" si="139"/>
        <v/>
      </c>
      <c r="Q1251" s="3" t="str">
        <f>IF(AND(Temp!fhor_indata=1,F1251="",H1250="in-sample"),1,IF(AND(Temp!fhor_indata=1,H1250="out-sample",Q1250&lt;ATA!XfHor),Q1250+1,IF(F1251="","",IF(AND(H1251="out-sample",H1250="in-sample"),1,IF(AND(H1251="out-sample",H1250="out-sample"),Q1250+1,IF(ISNUMBER(Q1250),Q1250+1,1))))))</f>
        <v/>
      </c>
      <c r="R1251" s="3" t="str">
        <f t="shared" si="133"/>
        <v/>
      </c>
      <c r="S1251" s="6"/>
      <c r="T1251" s="6"/>
      <c r="U1251" s="6"/>
      <c r="V1251" s="6"/>
      <c r="W1251" s="6"/>
      <c r="X1251" s="6"/>
      <c r="Y1251" s="6"/>
      <c r="Z1251" s="6"/>
      <c r="AA1251" s="6"/>
      <c r="AB1251" s="6"/>
      <c r="AC1251" s="6"/>
      <c r="AD1251" s="6"/>
      <c r="AE1251" s="6"/>
      <c r="AF1251" s="6"/>
      <c r="AG1251" s="6"/>
      <c r="AH1251" s="6"/>
      <c r="AI1251" s="6"/>
      <c r="AJ1251" s="6"/>
      <c r="AK1251" s="6"/>
      <c r="AX1251" s="63" t="e">
        <f t="shared" si="134"/>
        <v>#VALUE!</v>
      </c>
    </row>
    <row r="1252" spans="1:50" s="1" customFormat="1" ht="14.25" x14ac:dyDescent="0.2">
      <c r="A1252" s="6"/>
      <c r="B1252" s="6"/>
      <c r="C1252" s="6"/>
      <c r="D1252" s="3"/>
      <c r="E1252" s="70" t="str">
        <f>IF(ATA!E1252="","",ATA!E1252)</f>
        <v/>
      </c>
      <c r="F1252" s="51" t="str">
        <f>IF(ATA!F1252="","",ATA!F1252)</f>
        <v/>
      </c>
      <c r="G1252" s="11" t="str">
        <f>IF(ATA!G1252="","",ATA!G1252)</f>
        <v/>
      </c>
      <c r="H1252" s="55" t="str">
        <f>IF(ATA!H1252="","",ATA!H1252)</f>
        <v/>
      </c>
      <c r="I1252" s="31" t="str">
        <f>IF(AND(F1251="",H1251="in-sample"),"",IF(AND(Temp!fhor_indata=1,H1251="out-sample",H1252="out-sample"),I1251,IF(AND(F1252="",H1251="out-sample"),"",IF(AND(Temp!optSeasCoef=0,Temp!sts_add=1),IF(H1251="in-sample",IF(Q1251=bigT,((pCell/bigT)*F1251)+((1-(pCell/bigT))*(I1251+J1251)),IF(OR(F1252="",COUNT($F$2:F1251)&lt;=pCell),F1251,((pCell/COUNT($F$2:F1251))*F1251)+((1-(pCell/COUNT($F$2:F1251)))*(I1251+J1251)))),I1251),IF(AND(Temp!optSeasCoef=0,Temp!sts_multp=1),IF(H1251="in-sample",IF(Q1251=bigT,((pCell/bigT)*F1251)+((1-(pCell/bigT))*(I1251*J1251)),IF(OR(F1252="",COUNT(F$2:$F1251)&lt;=pCell),F1251,((pCell/COUNT($F$2:F1251))*F1251)+((1-(pCell/COUNT($F$2:F1251)))*(I1251*J1251)))),I1251),IF(Temp!sts_add=1,IF(H1251="in-sample",IF(Q1251=bigT,((pCell/bigT)*AX1251)+((1-(pCell/bigT))*(I1251+J1251)),IF(OR(F1252="",COUNT($AX$2:AX1251)&lt;=pCell),AX1251,((pCell/COUNT($AX$2:AX1251))*AX1251)+((1-(pCell/COUNT($AX$2:AX1251)))*(I1251+J1251)))),I1251),IF(H1251="in-sample",IF(Q1251=bigT,((pCell/bigT)*AX1251)+((1-(pCell/bigT))*(I1251*J1251)),IF(OR(F1252="",COUNT($AX$2:AX1251)&lt;=pCell),AX1251,((pCell/COUNT($AX$2:AX1251))*AX1251)+((1-(pCell/COUNT($AX$2:AX1251)))*(I1251*J1251)))),I1251)))))))</f>
        <v/>
      </c>
      <c r="J1252" s="31" t="str">
        <f>IF(AND(F1251="",H1251="in-sample"),"",IF(AND(Temp!fhor_indata=1,H1251="out-sample",H1252="out-sample"),J1251,IF(AND(F1252="",H1251="out-sample"),"",IF(AND(Temp!optSeasCoef=0,Temp!sts_add=1),IF(H1251="in-sample",IF(Q1251=bigT,((qCell/bigT)*(I1252-I1251))+((1-(qCell/bigT))*J1251),IF(OR(F1252="",COUNT($F$2:F1251)&lt;=qCell),IF(COUNT($F$2:F1251)=1,0,F1251-F1250),((qCell/COUNT($F$2:F1251))*(I1252-I1251))+((1-(qCell/COUNT($F$2:F1251)))*J1251))),J1251),IF(AND(Temp!optSeasCoef=0,Temp!sts_multp=1),IF(H1251="in-sample",IF(Q1251=bigT,((qCell/bigT)*(I1252/I1251))+((1-(qCell/bigT))*J1251),IF(qCell=0,1,IF(OR(F1252="",COUNT($F$2:F1251)&lt;=qCell),IF(COUNT($F$2:F1251)=1,1,F1251/F1250),((qCell/COUNT($F$2:F1251))*(I1252/I1251))+((1-(qCell/COUNT($F$2:F1251)))*J1251)))),J1251),IF(Temp!sts_add=1,IF(H1251="in-sample",IF(Q1251=bigT,((qCell/bigT)*(I1252-I1251))+((1-(qCell/bigT))*J1251),IF(OR(F1252="",COUNT($AX$2:AX1251)&lt;=qCell),IF(COUNT($AX$2:AX1251)=1,0,AX1251-AX1250),((qCell/COUNT($AX$2:AX1251))*(I1252-I1251))+((1-(qCell/COUNT($AX$2:AX1251)))*J1251))),J1251),IF(H1251="in-sample",IF(Q1251=bigT,((qCell/bigT)*(I1252/I1251))+((1-(qCell/bigT))*J1251),IF(qCell=0,1,IF(OR(F1252="",COUNT($AX$2:AX1251)&lt;=qCell),IF(COUNT($AX$2:AX1251)=1,1,AX1251/AX1250),((qCell/COUNT($AX$2:AX1251))*(I1252/I1251))+((1-(qCell/COUNT($AX$2:AX1251)))*J1251)))),J1251)))))))</f>
        <v/>
      </c>
      <c r="K1252" s="31" t="str">
        <f>IF(H1252="","",IF(AND(Temp!optSeasCoef=0,Temp!sts_add=1),IF(H1252="out-sample",I1252+(Q1252*J1252),I1252+J1252),IF(AND(Temp!optSeasCoef=0,Temp!sts_multp=1),IF(H1252="out-sample",I1252*(J1252^Q1252),I1252*J1252),IF(Temp!sts_add=1,IF(H1252="out-sample",(I1252+(Q1252*J1252))*G1252,(I1252+J1252)*G1252),IF(H1252="out-sample",I1252*(J1252^Q1252)*G1252,I1252*J1252*G1252)))))</f>
        <v/>
      </c>
      <c r="L1252" s="32" t="str">
        <f t="shared" si="135"/>
        <v/>
      </c>
      <c r="M1252" s="32" t="str">
        <f t="shared" si="136"/>
        <v/>
      </c>
      <c r="N1252" s="32" t="str">
        <f t="shared" si="137"/>
        <v/>
      </c>
      <c r="O1252" s="32" t="str">
        <f t="shared" si="138"/>
        <v/>
      </c>
      <c r="P1252" s="32" t="str">
        <f t="shared" si="139"/>
        <v/>
      </c>
      <c r="Q1252" s="3" t="str">
        <f>IF(AND(Temp!fhor_indata=1,F1252="",H1251="in-sample"),1,IF(AND(Temp!fhor_indata=1,H1251="out-sample",Q1251&lt;ATA!XfHor),Q1251+1,IF(F1252="","",IF(AND(H1252="out-sample",H1251="in-sample"),1,IF(AND(H1252="out-sample",H1251="out-sample"),Q1251+1,IF(ISNUMBER(Q1251),Q1251+1,1))))))</f>
        <v/>
      </c>
      <c r="R1252" s="3" t="str">
        <f t="shared" si="133"/>
        <v/>
      </c>
      <c r="S1252" s="6"/>
      <c r="T1252" s="6"/>
      <c r="U1252" s="6"/>
      <c r="V1252" s="6"/>
      <c r="W1252" s="6"/>
      <c r="X1252" s="6"/>
      <c r="Y1252" s="6"/>
      <c r="Z1252" s="6"/>
      <c r="AA1252" s="6"/>
      <c r="AB1252" s="6"/>
      <c r="AC1252" s="6"/>
      <c r="AD1252" s="6"/>
      <c r="AE1252" s="6"/>
      <c r="AF1252" s="6"/>
      <c r="AG1252" s="6"/>
      <c r="AH1252" s="6"/>
      <c r="AI1252" s="6"/>
      <c r="AJ1252" s="6"/>
      <c r="AK1252" s="6"/>
      <c r="AX1252" s="63" t="e">
        <f t="shared" si="134"/>
        <v>#VALUE!</v>
      </c>
    </row>
    <row r="1253" spans="1:50" s="1" customFormat="1" ht="14.25" x14ac:dyDescent="0.2">
      <c r="A1253" s="6"/>
      <c r="B1253" s="6"/>
      <c r="C1253" s="6"/>
      <c r="D1253" s="3"/>
      <c r="E1253" s="70" t="str">
        <f>IF(ATA!E1253="","",ATA!E1253)</f>
        <v/>
      </c>
      <c r="F1253" s="51" t="str">
        <f>IF(ATA!F1253="","",ATA!F1253)</f>
        <v/>
      </c>
      <c r="G1253" s="11" t="str">
        <f>IF(ATA!G1253="","",ATA!G1253)</f>
        <v/>
      </c>
      <c r="H1253" s="55" t="str">
        <f>IF(ATA!H1253="","",ATA!H1253)</f>
        <v/>
      </c>
      <c r="I1253" s="31" t="str">
        <f>IF(AND(F1252="",H1252="in-sample"),"",IF(AND(Temp!fhor_indata=1,H1252="out-sample",H1253="out-sample"),I1252,IF(AND(F1253="",H1252="out-sample"),"",IF(AND(Temp!optSeasCoef=0,Temp!sts_add=1),IF(H1252="in-sample",IF(Q1252=bigT,((pCell/bigT)*F1252)+((1-(pCell/bigT))*(I1252+J1252)),IF(OR(F1253="",COUNT($F$2:F1252)&lt;=pCell),F1252,((pCell/COUNT($F$2:F1252))*F1252)+((1-(pCell/COUNT($F$2:F1252)))*(I1252+J1252)))),I1252),IF(AND(Temp!optSeasCoef=0,Temp!sts_multp=1),IF(H1252="in-sample",IF(Q1252=bigT,((pCell/bigT)*F1252)+((1-(pCell/bigT))*(I1252*J1252)),IF(OR(F1253="",COUNT(F$2:$F1252)&lt;=pCell),F1252,((pCell/COUNT($F$2:F1252))*F1252)+((1-(pCell/COUNT($F$2:F1252)))*(I1252*J1252)))),I1252),IF(Temp!sts_add=1,IF(H1252="in-sample",IF(Q1252=bigT,((pCell/bigT)*AX1252)+((1-(pCell/bigT))*(I1252+J1252)),IF(OR(F1253="",COUNT($AX$2:AX1252)&lt;=pCell),AX1252,((pCell/COUNT($AX$2:AX1252))*AX1252)+((1-(pCell/COUNT($AX$2:AX1252)))*(I1252+J1252)))),I1252),IF(H1252="in-sample",IF(Q1252=bigT,((pCell/bigT)*AX1252)+((1-(pCell/bigT))*(I1252*J1252)),IF(OR(F1253="",COUNT($AX$2:AX1252)&lt;=pCell),AX1252,((pCell/COUNT($AX$2:AX1252))*AX1252)+((1-(pCell/COUNT($AX$2:AX1252)))*(I1252*J1252)))),I1252)))))))</f>
        <v/>
      </c>
      <c r="J1253" s="31" t="str">
        <f>IF(AND(F1252="",H1252="in-sample"),"",IF(AND(Temp!fhor_indata=1,H1252="out-sample",H1253="out-sample"),J1252,IF(AND(F1253="",H1252="out-sample"),"",IF(AND(Temp!optSeasCoef=0,Temp!sts_add=1),IF(H1252="in-sample",IF(Q1252=bigT,((qCell/bigT)*(I1253-I1252))+((1-(qCell/bigT))*J1252),IF(OR(F1253="",COUNT($F$2:F1252)&lt;=qCell),IF(COUNT($F$2:F1252)=1,0,F1252-F1251),((qCell/COUNT($F$2:F1252))*(I1253-I1252))+((1-(qCell/COUNT($F$2:F1252)))*J1252))),J1252),IF(AND(Temp!optSeasCoef=0,Temp!sts_multp=1),IF(H1252="in-sample",IF(Q1252=bigT,((qCell/bigT)*(I1253/I1252))+((1-(qCell/bigT))*J1252),IF(qCell=0,1,IF(OR(F1253="",COUNT($F$2:F1252)&lt;=qCell),IF(COUNT($F$2:F1252)=1,1,F1252/F1251),((qCell/COUNT($F$2:F1252))*(I1253/I1252))+((1-(qCell/COUNT($F$2:F1252)))*J1252)))),J1252),IF(Temp!sts_add=1,IF(H1252="in-sample",IF(Q1252=bigT,((qCell/bigT)*(I1253-I1252))+((1-(qCell/bigT))*J1252),IF(OR(F1253="",COUNT($AX$2:AX1252)&lt;=qCell),IF(COUNT($AX$2:AX1252)=1,0,AX1252-AX1251),((qCell/COUNT($AX$2:AX1252))*(I1253-I1252))+((1-(qCell/COUNT($AX$2:AX1252)))*J1252))),J1252),IF(H1252="in-sample",IF(Q1252=bigT,((qCell/bigT)*(I1253/I1252))+((1-(qCell/bigT))*J1252),IF(qCell=0,1,IF(OR(F1253="",COUNT($AX$2:AX1252)&lt;=qCell),IF(COUNT($AX$2:AX1252)=1,1,AX1252/AX1251),((qCell/COUNT($AX$2:AX1252))*(I1253/I1252))+((1-(qCell/COUNT($AX$2:AX1252)))*J1252)))),J1252)))))))</f>
        <v/>
      </c>
      <c r="K1253" s="31" t="str">
        <f>IF(H1253="","",IF(AND(Temp!optSeasCoef=0,Temp!sts_add=1),IF(H1253="out-sample",I1253+(Q1253*J1253),I1253+J1253),IF(AND(Temp!optSeasCoef=0,Temp!sts_multp=1),IF(H1253="out-sample",I1253*(J1253^Q1253),I1253*J1253),IF(Temp!sts_add=1,IF(H1253="out-sample",(I1253+(Q1253*J1253))*G1253,(I1253+J1253)*G1253),IF(H1253="out-sample",I1253*(J1253^Q1253)*G1253,I1253*J1253*G1253)))))</f>
        <v/>
      </c>
      <c r="L1253" s="32" t="str">
        <f t="shared" si="135"/>
        <v/>
      </c>
      <c r="M1253" s="32" t="str">
        <f t="shared" si="136"/>
        <v/>
      </c>
      <c r="N1253" s="32" t="str">
        <f t="shared" si="137"/>
        <v/>
      </c>
      <c r="O1253" s="32" t="str">
        <f t="shared" si="138"/>
        <v/>
      </c>
      <c r="P1253" s="32" t="str">
        <f t="shared" si="139"/>
        <v/>
      </c>
      <c r="Q1253" s="3" t="str">
        <f>IF(AND(Temp!fhor_indata=1,F1253="",H1252="in-sample"),1,IF(AND(Temp!fhor_indata=1,H1252="out-sample",Q1252&lt;ATA!XfHor),Q1252+1,IF(F1253="","",IF(AND(H1253="out-sample",H1252="in-sample"),1,IF(AND(H1253="out-sample",H1252="out-sample"),Q1252+1,IF(ISNUMBER(Q1252),Q1252+1,1))))))</f>
        <v/>
      </c>
      <c r="R1253" s="3" t="str">
        <f t="shared" si="133"/>
        <v/>
      </c>
      <c r="S1253" s="6"/>
      <c r="T1253" s="6"/>
      <c r="U1253" s="6"/>
      <c r="V1253" s="6"/>
      <c r="W1253" s="6"/>
      <c r="X1253" s="6"/>
      <c r="Y1253" s="6"/>
      <c r="Z1253" s="6"/>
      <c r="AA1253" s="6"/>
      <c r="AB1253" s="6"/>
      <c r="AC1253" s="6"/>
      <c r="AD1253" s="6"/>
      <c r="AE1253" s="6"/>
      <c r="AF1253" s="6"/>
      <c r="AG1253" s="6"/>
      <c r="AH1253" s="6"/>
      <c r="AI1253" s="6"/>
      <c r="AJ1253" s="6"/>
      <c r="AK1253" s="6"/>
      <c r="AX1253" s="63" t="e">
        <f t="shared" si="134"/>
        <v>#VALUE!</v>
      </c>
    </row>
    <row r="1254" spans="1:50" s="1" customFormat="1" ht="14.25" x14ac:dyDescent="0.2">
      <c r="A1254" s="6"/>
      <c r="B1254" s="6"/>
      <c r="C1254" s="6"/>
      <c r="D1254" s="3"/>
      <c r="E1254" s="70" t="str">
        <f>IF(ATA!E1254="","",ATA!E1254)</f>
        <v/>
      </c>
      <c r="F1254" s="51" t="str">
        <f>IF(ATA!F1254="","",ATA!F1254)</f>
        <v/>
      </c>
      <c r="G1254" s="11" t="str">
        <f>IF(ATA!G1254="","",ATA!G1254)</f>
        <v/>
      </c>
      <c r="H1254" s="55" t="str">
        <f>IF(ATA!H1254="","",ATA!H1254)</f>
        <v/>
      </c>
      <c r="I1254" s="31" t="str">
        <f>IF(AND(F1253="",H1253="in-sample"),"",IF(AND(Temp!fhor_indata=1,H1253="out-sample",H1254="out-sample"),I1253,IF(AND(F1254="",H1253="out-sample"),"",IF(AND(Temp!optSeasCoef=0,Temp!sts_add=1),IF(H1253="in-sample",IF(Q1253=bigT,((pCell/bigT)*F1253)+((1-(pCell/bigT))*(I1253+J1253)),IF(OR(F1254="",COUNT($F$2:F1253)&lt;=pCell),F1253,((pCell/COUNT($F$2:F1253))*F1253)+((1-(pCell/COUNT($F$2:F1253)))*(I1253+J1253)))),I1253),IF(AND(Temp!optSeasCoef=0,Temp!sts_multp=1),IF(H1253="in-sample",IF(Q1253=bigT,((pCell/bigT)*F1253)+((1-(pCell/bigT))*(I1253*J1253)),IF(OR(F1254="",COUNT(F$2:$F1253)&lt;=pCell),F1253,((pCell/COUNT($F$2:F1253))*F1253)+((1-(pCell/COUNT($F$2:F1253)))*(I1253*J1253)))),I1253),IF(Temp!sts_add=1,IF(H1253="in-sample",IF(Q1253=bigT,((pCell/bigT)*AX1253)+((1-(pCell/bigT))*(I1253+J1253)),IF(OR(F1254="",COUNT($AX$2:AX1253)&lt;=pCell),AX1253,((pCell/COUNT($AX$2:AX1253))*AX1253)+((1-(pCell/COUNT($AX$2:AX1253)))*(I1253+J1253)))),I1253),IF(H1253="in-sample",IF(Q1253=bigT,((pCell/bigT)*AX1253)+((1-(pCell/bigT))*(I1253*J1253)),IF(OR(F1254="",COUNT($AX$2:AX1253)&lt;=pCell),AX1253,((pCell/COUNT($AX$2:AX1253))*AX1253)+((1-(pCell/COUNT($AX$2:AX1253)))*(I1253*J1253)))),I1253)))))))</f>
        <v/>
      </c>
      <c r="J1254" s="31" t="str">
        <f>IF(AND(F1253="",H1253="in-sample"),"",IF(AND(Temp!fhor_indata=1,H1253="out-sample",H1254="out-sample"),J1253,IF(AND(F1254="",H1253="out-sample"),"",IF(AND(Temp!optSeasCoef=0,Temp!sts_add=1),IF(H1253="in-sample",IF(Q1253=bigT,((qCell/bigT)*(I1254-I1253))+((1-(qCell/bigT))*J1253),IF(OR(F1254="",COUNT($F$2:F1253)&lt;=qCell),IF(COUNT($F$2:F1253)=1,0,F1253-F1252),((qCell/COUNT($F$2:F1253))*(I1254-I1253))+((1-(qCell/COUNT($F$2:F1253)))*J1253))),J1253),IF(AND(Temp!optSeasCoef=0,Temp!sts_multp=1),IF(H1253="in-sample",IF(Q1253=bigT,((qCell/bigT)*(I1254/I1253))+((1-(qCell/bigT))*J1253),IF(qCell=0,1,IF(OR(F1254="",COUNT($F$2:F1253)&lt;=qCell),IF(COUNT($F$2:F1253)=1,1,F1253/F1252),((qCell/COUNT($F$2:F1253))*(I1254/I1253))+((1-(qCell/COUNT($F$2:F1253)))*J1253)))),J1253),IF(Temp!sts_add=1,IF(H1253="in-sample",IF(Q1253=bigT,((qCell/bigT)*(I1254-I1253))+((1-(qCell/bigT))*J1253),IF(OR(F1254="",COUNT($AX$2:AX1253)&lt;=qCell),IF(COUNT($AX$2:AX1253)=1,0,AX1253-AX1252),((qCell/COUNT($AX$2:AX1253))*(I1254-I1253))+((1-(qCell/COUNT($AX$2:AX1253)))*J1253))),J1253),IF(H1253="in-sample",IF(Q1253=bigT,((qCell/bigT)*(I1254/I1253))+((1-(qCell/bigT))*J1253),IF(qCell=0,1,IF(OR(F1254="",COUNT($AX$2:AX1253)&lt;=qCell),IF(COUNT($AX$2:AX1253)=1,1,AX1253/AX1252),((qCell/COUNT($AX$2:AX1253))*(I1254/I1253))+((1-(qCell/COUNT($AX$2:AX1253)))*J1253)))),J1253)))))))</f>
        <v/>
      </c>
      <c r="K1254" s="31" t="str">
        <f>IF(H1254="","",IF(AND(Temp!optSeasCoef=0,Temp!sts_add=1),IF(H1254="out-sample",I1254+(Q1254*J1254),I1254+J1254),IF(AND(Temp!optSeasCoef=0,Temp!sts_multp=1),IF(H1254="out-sample",I1254*(J1254^Q1254),I1254*J1254),IF(Temp!sts_add=1,IF(H1254="out-sample",(I1254+(Q1254*J1254))*G1254,(I1254+J1254)*G1254),IF(H1254="out-sample",I1254*(J1254^Q1254)*G1254,I1254*J1254*G1254)))))</f>
        <v/>
      </c>
      <c r="L1254" s="32" t="str">
        <f t="shared" si="135"/>
        <v/>
      </c>
      <c r="M1254" s="32" t="str">
        <f t="shared" si="136"/>
        <v/>
      </c>
      <c r="N1254" s="32" t="str">
        <f t="shared" si="137"/>
        <v/>
      </c>
      <c r="O1254" s="32" t="str">
        <f t="shared" si="138"/>
        <v/>
      </c>
      <c r="P1254" s="32" t="str">
        <f t="shared" si="139"/>
        <v/>
      </c>
      <c r="Q1254" s="3" t="str">
        <f>IF(AND(Temp!fhor_indata=1,F1254="",H1253="in-sample"),1,IF(AND(Temp!fhor_indata=1,H1253="out-sample",Q1253&lt;ATA!XfHor),Q1253+1,IF(F1254="","",IF(AND(H1254="out-sample",H1253="in-sample"),1,IF(AND(H1254="out-sample",H1253="out-sample"),Q1253+1,IF(ISNUMBER(Q1253),Q1253+1,1))))))</f>
        <v/>
      </c>
      <c r="R1254" s="3" t="str">
        <f t="shared" si="133"/>
        <v/>
      </c>
      <c r="S1254" s="6"/>
      <c r="T1254" s="6"/>
      <c r="U1254" s="6"/>
      <c r="V1254" s="6"/>
      <c r="W1254" s="6"/>
      <c r="X1254" s="6"/>
      <c r="Y1254" s="6"/>
      <c r="Z1254" s="6"/>
      <c r="AA1254" s="6"/>
      <c r="AB1254" s="6"/>
      <c r="AC1254" s="6"/>
      <c r="AD1254" s="6"/>
      <c r="AE1254" s="6"/>
      <c r="AF1254" s="6"/>
      <c r="AG1254" s="6"/>
      <c r="AH1254" s="6"/>
      <c r="AI1254" s="6"/>
      <c r="AJ1254" s="6"/>
      <c r="AK1254" s="6"/>
      <c r="AX1254" s="63" t="e">
        <f t="shared" si="134"/>
        <v>#VALUE!</v>
      </c>
    </row>
    <row r="1255" spans="1:50" s="1" customFormat="1" ht="14.25" x14ac:dyDescent="0.2">
      <c r="A1255" s="6"/>
      <c r="B1255" s="6"/>
      <c r="C1255" s="6"/>
      <c r="D1255" s="3"/>
      <c r="E1255" s="70" t="str">
        <f>IF(ATA!E1255="","",ATA!E1255)</f>
        <v/>
      </c>
      <c r="F1255" s="51" t="str">
        <f>IF(ATA!F1255="","",ATA!F1255)</f>
        <v/>
      </c>
      <c r="G1255" s="11" t="str">
        <f>IF(ATA!G1255="","",ATA!G1255)</f>
        <v/>
      </c>
      <c r="H1255" s="55" t="str">
        <f>IF(ATA!H1255="","",ATA!H1255)</f>
        <v/>
      </c>
      <c r="I1255" s="31" t="str">
        <f>IF(AND(F1254="",H1254="in-sample"),"",IF(AND(Temp!fhor_indata=1,H1254="out-sample",H1255="out-sample"),I1254,IF(AND(F1255="",H1254="out-sample"),"",IF(AND(Temp!optSeasCoef=0,Temp!sts_add=1),IF(H1254="in-sample",IF(Q1254=bigT,((pCell/bigT)*F1254)+((1-(pCell/bigT))*(I1254+J1254)),IF(OR(F1255="",COUNT($F$2:F1254)&lt;=pCell),F1254,((pCell/COUNT($F$2:F1254))*F1254)+((1-(pCell/COUNT($F$2:F1254)))*(I1254+J1254)))),I1254),IF(AND(Temp!optSeasCoef=0,Temp!sts_multp=1),IF(H1254="in-sample",IF(Q1254=bigT,((pCell/bigT)*F1254)+((1-(pCell/bigT))*(I1254*J1254)),IF(OR(F1255="",COUNT(F$2:$F1254)&lt;=pCell),F1254,((pCell/COUNT($F$2:F1254))*F1254)+((1-(pCell/COUNT($F$2:F1254)))*(I1254*J1254)))),I1254),IF(Temp!sts_add=1,IF(H1254="in-sample",IF(Q1254=bigT,((pCell/bigT)*AX1254)+((1-(pCell/bigT))*(I1254+J1254)),IF(OR(F1255="",COUNT($AX$2:AX1254)&lt;=pCell),AX1254,((pCell/COUNT($AX$2:AX1254))*AX1254)+((1-(pCell/COUNT($AX$2:AX1254)))*(I1254+J1254)))),I1254),IF(H1254="in-sample",IF(Q1254=bigT,((pCell/bigT)*AX1254)+((1-(pCell/bigT))*(I1254*J1254)),IF(OR(F1255="",COUNT($AX$2:AX1254)&lt;=pCell),AX1254,((pCell/COUNT($AX$2:AX1254))*AX1254)+((1-(pCell/COUNT($AX$2:AX1254)))*(I1254*J1254)))),I1254)))))))</f>
        <v/>
      </c>
      <c r="J1255" s="31" t="str">
        <f>IF(AND(F1254="",H1254="in-sample"),"",IF(AND(Temp!fhor_indata=1,H1254="out-sample",H1255="out-sample"),J1254,IF(AND(F1255="",H1254="out-sample"),"",IF(AND(Temp!optSeasCoef=0,Temp!sts_add=1),IF(H1254="in-sample",IF(Q1254=bigT,((qCell/bigT)*(I1255-I1254))+((1-(qCell/bigT))*J1254),IF(OR(F1255="",COUNT($F$2:F1254)&lt;=qCell),IF(COUNT($F$2:F1254)=1,0,F1254-F1253),((qCell/COUNT($F$2:F1254))*(I1255-I1254))+((1-(qCell/COUNT($F$2:F1254)))*J1254))),J1254),IF(AND(Temp!optSeasCoef=0,Temp!sts_multp=1),IF(H1254="in-sample",IF(Q1254=bigT,((qCell/bigT)*(I1255/I1254))+((1-(qCell/bigT))*J1254),IF(qCell=0,1,IF(OR(F1255="",COUNT($F$2:F1254)&lt;=qCell),IF(COUNT($F$2:F1254)=1,1,F1254/F1253),((qCell/COUNT($F$2:F1254))*(I1255/I1254))+((1-(qCell/COUNT($F$2:F1254)))*J1254)))),J1254),IF(Temp!sts_add=1,IF(H1254="in-sample",IF(Q1254=bigT,((qCell/bigT)*(I1255-I1254))+((1-(qCell/bigT))*J1254),IF(OR(F1255="",COUNT($AX$2:AX1254)&lt;=qCell),IF(COUNT($AX$2:AX1254)=1,0,AX1254-AX1253),((qCell/COUNT($AX$2:AX1254))*(I1255-I1254))+((1-(qCell/COUNT($AX$2:AX1254)))*J1254))),J1254),IF(H1254="in-sample",IF(Q1254=bigT,((qCell/bigT)*(I1255/I1254))+((1-(qCell/bigT))*J1254),IF(qCell=0,1,IF(OR(F1255="",COUNT($AX$2:AX1254)&lt;=qCell),IF(COUNT($AX$2:AX1254)=1,1,AX1254/AX1253),((qCell/COUNT($AX$2:AX1254))*(I1255/I1254))+((1-(qCell/COUNT($AX$2:AX1254)))*J1254)))),J1254)))))))</f>
        <v/>
      </c>
      <c r="K1255" s="31" t="str">
        <f>IF(H1255="","",IF(AND(Temp!optSeasCoef=0,Temp!sts_add=1),IF(H1255="out-sample",I1255+(Q1255*J1255),I1255+J1255),IF(AND(Temp!optSeasCoef=0,Temp!sts_multp=1),IF(H1255="out-sample",I1255*(J1255^Q1255),I1255*J1255),IF(Temp!sts_add=1,IF(H1255="out-sample",(I1255+(Q1255*J1255))*G1255,(I1255+J1255)*G1255),IF(H1255="out-sample",I1255*(J1255^Q1255)*G1255,I1255*J1255*G1255)))))</f>
        <v/>
      </c>
      <c r="L1255" s="32" t="str">
        <f t="shared" si="135"/>
        <v/>
      </c>
      <c r="M1255" s="32" t="str">
        <f t="shared" si="136"/>
        <v/>
      </c>
      <c r="N1255" s="32" t="str">
        <f t="shared" si="137"/>
        <v/>
      </c>
      <c r="O1255" s="32" t="str">
        <f t="shared" si="138"/>
        <v/>
      </c>
      <c r="P1255" s="32" t="str">
        <f t="shared" si="139"/>
        <v/>
      </c>
      <c r="Q1255" s="3" t="str">
        <f>IF(AND(Temp!fhor_indata=1,F1255="",H1254="in-sample"),1,IF(AND(Temp!fhor_indata=1,H1254="out-sample",Q1254&lt;ATA!XfHor),Q1254+1,IF(F1255="","",IF(AND(H1255="out-sample",H1254="in-sample"),1,IF(AND(H1255="out-sample",H1254="out-sample"),Q1254+1,IF(ISNUMBER(Q1254),Q1254+1,1))))))</f>
        <v/>
      </c>
      <c r="R1255" s="3" t="str">
        <f t="shared" si="133"/>
        <v/>
      </c>
      <c r="S1255" s="6"/>
      <c r="T1255" s="6"/>
      <c r="U1255" s="6"/>
      <c r="V1255" s="6"/>
      <c r="W1255" s="6"/>
      <c r="X1255" s="6"/>
      <c r="Y1255" s="6"/>
      <c r="Z1255" s="6"/>
      <c r="AA1255" s="6"/>
      <c r="AB1255" s="6"/>
      <c r="AC1255" s="6"/>
      <c r="AD1255" s="6"/>
      <c r="AE1255" s="6"/>
      <c r="AF1255" s="6"/>
      <c r="AG1255" s="6"/>
      <c r="AH1255" s="6"/>
      <c r="AI1255" s="6"/>
      <c r="AJ1255" s="6"/>
      <c r="AK1255" s="6"/>
      <c r="AX1255" s="63" t="e">
        <f t="shared" si="134"/>
        <v>#VALUE!</v>
      </c>
    </row>
    <row r="1256" spans="1:50" s="1" customFormat="1" ht="14.25" x14ac:dyDescent="0.2">
      <c r="A1256" s="6"/>
      <c r="B1256" s="6"/>
      <c r="C1256" s="6"/>
      <c r="D1256" s="3"/>
      <c r="E1256" s="70" t="str">
        <f>IF(ATA!E1256="","",ATA!E1256)</f>
        <v/>
      </c>
      <c r="F1256" s="51" t="str">
        <f>IF(ATA!F1256="","",ATA!F1256)</f>
        <v/>
      </c>
      <c r="G1256" s="11" t="str">
        <f>IF(ATA!G1256="","",ATA!G1256)</f>
        <v/>
      </c>
      <c r="H1256" s="55" t="str">
        <f>IF(ATA!H1256="","",ATA!H1256)</f>
        <v/>
      </c>
      <c r="I1256" s="31" t="str">
        <f>IF(AND(F1255="",H1255="in-sample"),"",IF(AND(Temp!fhor_indata=1,H1255="out-sample",H1256="out-sample"),I1255,IF(AND(F1256="",H1255="out-sample"),"",IF(AND(Temp!optSeasCoef=0,Temp!sts_add=1),IF(H1255="in-sample",IF(Q1255=bigT,((pCell/bigT)*F1255)+((1-(pCell/bigT))*(I1255+J1255)),IF(OR(F1256="",COUNT($F$2:F1255)&lt;=pCell),F1255,((pCell/COUNT($F$2:F1255))*F1255)+((1-(pCell/COUNT($F$2:F1255)))*(I1255+J1255)))),I1255),IF(AND(Temp!optSeasCoef=0,Temp!sts_multp=1),IF(H1255="in-sample",IF(Q1255=bigT,((pCell/bigT)*F1255)+((1-(pCell/bigT))*(I1255*J1255)),IF(OR(F1256="",COUNT(F$2:$F1255)&lt;=pCell),F1255,((pCell/COUNT($F$2:F1255))*F1255)+((1-(pCell/COUNT($F$2:F1255)))*(I1255*J1255)))),I1255),IF(Temp!sts_add=1,IF(H1255="in-sample",IF(Q1255=bigT,((pCell/bigT)*AX1255)+((1-(pCell/bigT))*(I1255+J1255)),IF(OR(F1256="",COUNT($AX$2:AX1255)&lt;=pCell),AX1255,((pCell/COUNT($AX$2:AX1255))*AX1255)+((1-(pCell/COUNT($AX$2:AX1255)))*(I1255+J1255)))),I1255),IF(H1255="in-sample",IF(Q1255=bigT,((pCell/bigT)*AX1255)+((1-(pCell/bigT))*(I1255*J1255)),IF(OR(F1256="",COUNT($AX$2:AX1255)&lt;=pCell),AX1255,((pCell/COUNT($AX$2:AX1255))*AX1255)+((1-(pCell/COUNT($AX$2:AX1255)))*(I1255*J1255)))),I1255)))))))</f>
        <v/>
      </c>
      <c r="J1256" s="31" t="str">
        <f>IF(AND(F1255="",H1255="in-sample"),"",IF(AND(Temp!fhor_indata=1,H1255="out-sample",H1256="out-sample"),J1255,IF(AND(F1256="",H1255="out-sample"),"",IF(AND(Temp!optSeasCoef=0,Temp!sts_add=1),IF(H1255="in-sample",IF(Q1255=bigT,((qCell/bigT)*(I1256-I1255))+((1-(qCell/bigT))*J1255),IF(OR(F1256="",COUNT($F$2:F1255)&lt;=qCell),IF(COUNT($F$2:F1255)=1,0,F1255-F1254),((qCell/COUNT($F$2:F1255))*(I1256-I1255))+((1-(qCell/COUNT($F$2:F1255)))*J1255))),J1255),IF(AND(Temp!optSeasCoef=0,Temp!sts_multp=1),IF(H1255="in-sample",IF(Q1255=bigT,((qCell/bigT)*(I1256/I1255))+((1-(qCell/bigT))*J1255),IF(qCell=0,1,IF(OR(F1256="",COUNT($F$2:F1255)&lt;=qCell),IF(COUNT($F$2:F1255)=1,1,F1255/F1254),((qCell/COUNT($F$2:F1255))*(I1256/I1255))+((1-(qCell/COUNT($F$2:F1255)))*J1255)))),J1255),IF(Temp!sts_add=1,IF(H1255="in-sample",IF(Q1255=bigT,((qCell/bigT)*(I1256-I1255))+((1-(qCell/bigT))*J1255),IF(OR(F1256="",COUNT($AX$2:AX1255)&lt;=qCell),IF(COUNT($AX$2:AX1255)=1,0,AX1255-AX1254),((qCell/COUNT($AX$2:AX1255))*(I1256-I1255))+((1-(qCell/COUNT($AX$2:AX1255)))*J1255))),J1255),IF(H1255="in-sample",IF(Q1255=bigT,((qCell/bigT)*(I1256/I1255))+((1-(qCell/bigT))*J1255),IF(qCell=0,1,IF(OR(F1256="",COUNT($AX$2:AX1255)&lt;=qCell),IF(COUNT($AX$2:AX1255)=1,1,AX1255/AX1254),((qCell/COUNT($AX$2:AX1255))*(I1256/I1255))+((1-(qCell/COUNT($AX$2:AX1255)))*J1255)))),J1255)))))))</f>
        <v/>
      </c>
      <c r="K1256" s="31" t="str">
        <f>IF(H1256="","",IF(AND(Temp!optSeasCoef=0,Temp!sts_add=1),IF(H1256="out-sample",I1256+(Q1256*J1256),I1256+J1256),IF(AND(Temp!optSeasCoef=0,Temp!sts_multp=1),IF(H1256="out-sample",I1256*(J1256^Q1256),I1256*J1256),IF(Temp!sts_add=1,IF(H1256="out-sample",(I1256+(Q1256*J1256))*G1256,(I1256+J1256)*G1256),IF(H1256="out-sample",I1256*(J1256^Q1256)*G1256,I1256*J1256*G1256)))))</f>
        <v/>
      </c>
      <c r="L1256" s="32" t="str">
        <f t="shared" si="135"/>
        <v/>
      </c>
      <c r="M1256" s="32" t="str">
        <f t="shared" si="136"/>
        <v/>
      </c>
      <c r="N1256" s="32" t="str">
        <f t="shared" si="137"/>
        <v/>
      </c>
      <c r="O1256" s="32" t="str">
        <f t="shared" si="138"/>
        <v/>
      </c>
      <c r="P1256" s="32" t="str">
        <f t="shared" si="139"/>
        <v/>
      </c>
      <c r="Q1256" s="3" t="str">
        <f>IF(AND(Temp!fhor_indata=1,F1256="",H1255="in-sample"),1,IF(AND(Temp!fhor_indata=1,H1255="out-sample",Q1255&lt;ATA!XfHor),Q1255+1,IF(F1256="","",IF(AND(H1256="out-sample",H1255="in-sample"),1,IF(AND(H1256="out-sample",H1255="out-sample"),Q1255+1,IF(ISNUMBER(Q1255),Q1255+1,1))))))</f>
        <v/>
      </c>
      <c r="R1256" s="3" t="str">
        <f t="shared" si="133"/>
        <v/>
      </c>
      <c r="S1256" s="6"/>
      <c r="T1256" s="6"/>
      <c r="U1256" s="6"/>
      <c r="V1256" s="6"/>
      <c r="W1256" s="6"/>
      <c r="X1256" s="6"/>
      <c r="Y1256" s="6"/>
      <c r="Z1256" s="6"/>
      <c r="AA1256" s="6"/>
      <c r="AB1256" s="6"/>
      <c r="AC1256" s="6"/>
      <c r="AD1256" s="6"/>
      <c r="AE1256" s="6"/>
      <c r="AF1256" s="6"/>
      <c r="AG1256" s="6"/>
      <c r="AH1256" s="6"/>
      <c r="AI1256" s="6"/>
      <c r="AJ1256" s="6"/>
      <c r="AK1256" s="6"/>
      <c r="AX1256" s="63" t="e">
        <f t="shared" si="134"/>
        <v>#VALUE!</v>
      </c>
    </row>
    <row r="1257" spans="1:50" s="1" customFormat="1" ht="14.25" x14ac:dyDescent="0.2">
      <c r="A1257" s="6"/>
      <c r="B1257" s="6"/>
      <c r="C1257" s="6"/>
      <c r="D1257" s="3"/>
      <c r="E1257" s="70" t="str">
        <f>IF(ATA!E1257="","",ATA!E1257)</f>
        <v/>
      </c>
      <c r="F1257" s="51" t="str">
        <f>IF(ATA!F1257="","",ATA!F1257)</f>
        <v/>
      </c>
      <c r="G1257" s="11" t="str">
        <f>IF(ATA!G1257="","",ATA!G1257)</f>
        <v/>
      </c>
      <c r="H1257" s="55" t="str">
        <f>IF(ATA!H1257="","",ATA!H1257)</f>
        <v/>
      </c>
      <c r="I1257" s="31" t="str">
        <f>IF(AND(F1256="",H1256="in-sample"),"",IF(AND(Temp!fhor_indata=1,H1256="out-sample",H1257="out-sample"),I1256,IF(AND(F1257="",H1256="out-sample"),"",IF(AND(Temp!optSeasCoef=0,Temp!sts_add=1),IF(H1256="in-sample",IF(Q1256=bigT,((pCell/bigT)*F1256)+((1-(pCell/bigT))*(I1256+J1256)),IF(OR(F1257="",COUNT($F$2:F1256)&lt;=pCell),F1256,((pCell/COUNT($F$2:F1256))*F1256)+((1-(pCell/COUNT($F$2:F1256)))*(I1256+J1256)))),I1256),IF(AND(Temp!optSeasCoef=0,Temp!sts_multp=1),IF(H1256="in-sample",IF(Q1256=bigT,((pCell/bigT)*F1256)+((1-(pCell/bigT))*(I1256*J1256)),IF(OR(F1257="",COUNT(F$2:$F1256)&lt;=pCell),F1256,((pCell/COUNT($F$2:F1256))*F1256)+((1-(pCell/COUNT($F$2:F1256)))*(I1256*J1256)))),I1256),IF(Temp!sts_add=1,IF(H1256="in-sample",IF(Q1256=bigT,((pCell/bigT)*AX1256)+((1-(pCell/bigT))*(I1256+J1256)),IF(OR(F1257="",COUNT($AX$2:AX1256)&lt;=pCell),AX1256,((pCell/COUNT($AX$2:AX1256))*AX1256)+((1-(pCell/COUNT($AX$2:AX1256)))*(I1256+J1256)))),I1256),IF(H1256="in-sample",IF(Q1256=bigT,((pCell/bigT)*AX1256)+((1-(pCell/bigT))*(I1256*J1256)),IF(OR(F1257="",COUNT($AX$2:AX1256)&lt;=pCell),AX1256,((pCell/COUNT($AX$2:AX1256))*AX1256)+((1-(pCell/COUNT($AX$2:AX1256)))*(I1256*J1256)))),I1256)))))))</f>
        <v/>
      </c>
      <c r="J1257" s="31" t="str">
        <f>IF(AND(F1256="",H1256="in-sample"),"",IF(AND(Temp!fhor_indata=1,H1256="out-sample",H1257="out-sample"),J1256,IF(AND(F1257="",H1256="out-sample"),"",IF(AND(Temp!optSeasCoef=0,Temp!sts_add=1),IF(H1256="in-sample",IF(Q1256=bigT,((qCell/bigT)*(I1257-I1256))+((1-(qCell/bigT))*J1256),IF(OR(F1257="",COUNT($F$2:F1256)&lt;=qCell),IF(COUNT($F$2:F1256)=1,0,F1256-F1255),((qCell/COUNT($F$2:F1256))*(I1257-I1256))+((1-(qCell/COUNT($F$2:F1256)))*J1256))),J1256),IF(AND(Temp!optSeasCoef=0,Temp!sts_multp=1),IF(H1256="in-sample",IF(Q1256=bigT,((qCell/bigT)*(I1257/I1256))+((1-(qCell/bigT))*J1256),IF(qCell=0,1,IF(OR(F1257="",COUNT($F$2:F1256)&lt;=qCell),IF(COUNT($F$2:F1256)=1,1,F1256/F1255),((qCell/COUNT($F$2:F1256))*(I1257/I1256))+((1-(qCell/COUNT($F$2:F1256)))*J1256)))),J1256),IF(Temp!sts_add=1,IF(H1256="in-sample",IF(Q1256=bigT,((qCell/bigT)*(I1257-I1256))+((1-(qCell/bigT))*J1256),IF(OR(F1257="",COUNT($AX$2:AX1256)&lt;=qCell),IF(COUNT($AX$2:AX1256)=1,0,AX1256-AX1255),((qCell/COUNT($AX$2:AX1256))*(I1257-I1256))+((1-(qCell/COUNT($AX$2:AX1256)))*J1256))),J1256),IF(H1256="in-sample",IF(Q1256=bigT,((qCell/bigT)*(I1257/I1256))+((1-(qCell/bigT))*J1256),IF(qCell=0,1,IF(OR(F1257="",COUNT($AX$2:AX1256)&lt;=qCell),IF(COUNT($AX$2:AX1256)=1,1,AX1256/AX1255),((qCell/COUNT($AX$2:AX1256))*(I1257/I1256))+((1-(qCell/COUNT($AX$2:AX1256)))*J1256)))),J1256)))))))</f>
        <v/>
      </c>
      <c r="K1257" s="31" t="str">
        <f>IF(H1257="","",IF(AND(Temp!optSeasCoef=0,Temp!sts_add=1),IF(H1257="out-sample",I1257+(Q1257*J1257),I1257+J1257),IF(AND(Temp!optSeasCoef=0,Temp!sts_multp=1),IF(H1257="out-sample",I1257*(J1257^Q1257),I1257*J1257),IF(Temp!sts_add=1,IF(H1257="out-sample",(I1257+(Q1257*J1257))*G1257,(I1257+J1257)*G1257),IF(H1257="out-sample",I1257*(J1257^Q1257)*G1257,I1257*J1257*G1257)))))</f>
        <v/>
      </c>
      <c r="L1257" s="32" t="str">
        <f t="shared" si="135"/>
        <v/>
      </c>
      <c r="M1257" s="32" t="str">
        <f t="shared" si="136"/>
        <v/>
      </c>
      <c r="N1257" s="32" t="str">
        <f t="shared" si="137"/>
        <v/>
      </c>
      <c r="O1257" s="32" t="str">
        <f t="shared" si="138"/>
        <v/>
      </c>
      <c r="P1257" s="32" t="str">
        <f t="shared" si="139"/>
        <v/>
      </c>
      <c r="Q1257" s="3" t="str">
        <f>IF(AND(Temp!fhor_indata=1,F1257="",H1256="in-sample"),1,IF(AND(Temp!fhor_indata=1,H1256="out-sample",Q1256&lt;ATA!XfHor),Q1256+1,IF(F1257="","",IF(AND(H1257="out-sample",H1256="in-sample"),1,IF(AND(H1257="out-sample",H1256="out-sample"),Q1256+1,IF(ISNUMBER(Q1256),Q1256+1,1))))))</f>
        <v/>
      </c>
      <c r="R1257" s="3" t="str">
        <f t="shared" si="133"/>
        <v/>
      </c>
      <c r="S1257" s="6"/>
      <c r="T1257" s="6"/>
      <c r="U1257" s="6"/>
      <c r="V1257" s="6"/>
      <c r="W1257" s="6"/>
      <c r="X1257" s="6"/>
      <c r="Y1257" s="6"/>
      <c r="Z1257" s="6"/>
      <c r="AA1257" s="6"/>
      <c r="AB1257" s="6"/>
      <c r="AC1257" s="6"/>
      <c r="AD1257" s="6"/>
      <c r="AE1257" s="6"/>
      <c r="AF1257" s="6"/>
      <c r="AG1257" s="6"/>
      <c r="AH1257" s="6"/>
      <c r="AI1257" s="6"/>
      <c r="AJ1257" s="6"/>
      <c r="AK1257" s="6"/>
      <c r="AX1257" s="63" t="e">
        <f t="shared" si="134"/>
        <v>#VALUE!</v>
      </c>
    </row>
    <row r="1258" spans="1:50" s="1" customFormat="1" ht="14.25" x14ac:dyDescent="0.2">
      <c r="A1258" s="6"/>
      <c r="B1258" s="6"/>
      <c r="C1258" s="6"/>
      <c r="D1258" s="3"/>
      <c r="E1258" s="70" t="str">
        <f>IF(ATA!E1258="","",ATA!E1258)</f>
        <v/>
      </c>
      <c r="F1258" s="51" t="str">
        <f>IF(ATA!F1258="","",ATA!F1258)</f>
        <v/>
      </c>
      <c r="G1258" s="11" t="str">
        <f>IF(ATA!G1258="","",ATA!G1258)</f>
        <v/>
      </c>
      <c r="H1258" s="55" t="str">
        <f>IF(ATA!H1258="","",ATA!H1258)</f>
        <v/>
      </c>
      <c r="I1258" s="31" t="str">
        <f>IF(AND(F1257="",H1257="in-sample"),"",IF(AND(Temp!fhor_indata=1,H1257="out-sample",H1258="out-sample"),I1257,IF(AND(F1258="",H1257="out-sample"),"",IF(AND(Temp!optSeasCoef=0,Temp!sts_add=1),IF(H1257="in-sample",IF(Q1257=bigT,((pCell/bigT)*F1257)+((1-(pCell/bigT))*(I1257+J1257)),IF(OR(F1258="",COUNT($F$2:F1257)&lt;=pCell),F1257,((pCell/COUNT($F$2:F1257))*F1257)+((1-(pCell/COUNT($F$2:F1257)))*(I1257+J1257)))),I1257),IF(AND(Temp!optSeasCoef=0,Temp!sts_multp=1),IF(H1257="in-sample",IF(Q1257=bigT,((pCell/bigT)*F1257)+((1-(pCell/bigT))*(I1257*J1257)),IF(OR(F1258="",COUNT(F$2:$F1257)&lt;=pCell),F1257,((pCell/COUNT($F$2:F1257))*F1257)+((1-(pCell/COUNT($F$2:F1257)))*(I1257*J1257)))),I1257),IF(Temp!sts_add=1,IF(H1257="in-sample",IF(Q1257=bigT,((pCell/bigT)*AX1257)+((1-(pCell/bigT))*(I1257+J1257)),IF(OR(F1258="",COUNT($AX$2:AX1257)&lt;=pCell),AX1257,((pCell/COUNT($AX$2:AX1257))*AX1257)+((1-(pCell/COUNT($AX$2:AX1257)))*(I1257+J1257)))),I1257),IF(H1257="in-sample",IF(Q1257=bigT,((pCell/bigT)*AX1257)+((1-(pCell/bigT))*(I1257*J1257)),IF(OR(F1258="",COUNT($AX$2:AX1257)&lt;=pCell),AX1257,((pCell/COUNT($AX$2:AX1257))*AX1257)+((1-(pCell/COUNT($AX$2:AX1257)))*(I1257*J1257)))),I1257)))))))</f>
        <v/>
      </c>
      <c r="J1258" s="31" t="str">
        <f>IF(AND(F1257="",H1257="in-sample"),"",IF(AND(Temp!fhor_indata=1,H1257="out-sample",H1258="out-sample"),J1257,IF(AND(F1258="",H1257="out-sample"),"",IF(AND(Temp!optSeasCoef=0,Temp!sts_add=1),IF(H1257="in-sample",IF(Q1257=bigT,((qCell/bigT)*(I1258-I1257))+((1-(qCell/bigT))*J1257),IF(OR(F1258="",COUNT($F$2:F1257)&lt;=qCell),IF(COUNT($F$2:F1257)=1,0,F1257-F1256),((qCell/COUNT($F$2:F1257))*(I1258-I1257))+((1-(qCell/COUNT($F$2:F1257)))*J1257))),J1257),IF(AND(Temp!optSeasCoef=0,Temp!sts_multp=1),IF(H1257="in-sample",IF(Q1257=bigT,((qCell/bigT)*(I1258/I1257))+((1-(qCell/bigT))*J1257),IF(qCell=0,1,IF(OR(F1258="",COUNT($F$2:F1257)&lt;=qCell),IF(COUNT($F$2:F1257)=1,1,F1257/F1256),((qCell/COUNT($F$2:F1257))*(I1258/I1257))+((1-(qCell/COUNT($F$2:F1257)))*J1257)))),J1257),IF(Temp!sts_add=1,IF(H1257="in-sample",IF(Q1257=bigT,((qCell/bigT)*(I1258-I1257))+((1-(qCell/bigT))*J1257),IF(OR(F1258="",COUNT($AX$2:AX1257)&lt;=qCell),IF(COUNT($AX$2:AX1257)=1,0,AX1257-AX1256),((qCell/COUNT($AX$2:AX1257))*(I1258-I1257))+((1-(qCell/COUNT($AX$2:AX1257)))*J1257))),J1257),IF(H1257="in-sample",IF(Q1257=bigT,((qCell/bigT)*(I1258/I1257))+((1-(qCell/bigT))*J1257),IF(qCell=0,1,IF(OR(F1258="",COUNT($AX$2:AX1257)&lt;=qCell),IF(COUNT($AX$2:AX1257)=1,1,AX1257/AX1256),((qCell/COUNT($AX$2:AX1257))*(I1258/I1257))+((1-(qCell/COUNT($AX$2:AX1257)))*J1257)))),J1257)))))))</f>
        <v/>
      </c>
      <c r="K1258" s="31" t="str">
        <f>IF(H1258="","",IF(AND(Temp!optSeasCoef=0,Temp!sts_add=1),IF(H1258="out-sample",I1258+(Q1258*J1258),I1258+J1258),IF(AND(Temp!optSeasCoef=0,Temp!sts_multp=1),IF(H1258="out-sample",I1258*(J1258^Q1258),I1258*J1258),IF(Temp!sts_add=1,IF(H1258="out-sample",(I1258+(Q1258*J1258))*G1258,(I1258+J1258)*G1258),IF(H1258="out-sample",I1258*(J1258^Q1258)*G1258,I1258*J1258*G1258)))))</f>
        <v/>
      </c>
      <c r="L1258" s="32" t="str">
        <f t="shared" si="135"/>
        <v/>
      </c>
      <c r="M1258" s="32" t="str">
        <f t="shared" si="136"/>
        <v/>
      </c>
      <c r="N1258" s="32" t="str">
        <f t="shared" si="137"/>
        <v/>
      </c>
      <c r="O1258" s="32" t="str">
        <f t="shared" si="138"/>
        <v/>
      </c>
      <c r="P1258" s="32" t="str">
        <f t="shared" si="139"/>
        <v/>
      </c>
      <c r="Q1258" s="3" t="str">
        <f>IF(AND(Temp!fhor_indata=1,F1258="",H1257="in-sample"),1,IF(AND(Temp!fhor_indata=1,H1257="out-sample",Q1257&lt;ATA!XfHor),Q1257+1,IF(F1258="","",IF(AND(H1258="out-sample",H1257="in-sample"),1,IF(AND(H1258="out-sample",H1257="out-sample"),Q1257+1,IF(ISNUMBER(Q1257),Q1257+1,1))))))</f>
        <v/>
      </c>
      <c r="R1258" s="3" t="str">
        <f t="shared" si="133"/>
        <v/>
      </c>
      <c r="S1258" s="6"/>
      <c r="T1258" s="6"/>
      <c r="U1258" s="6"/>
      <c r="V1258" s="6"/>
      <c r="W1258" s="6"/>
      <c r="X1258" s="6"/>
      <c r="Y1258" s="6"/>
      <c r="Z1258" s="6"/>
      <c r="AA1258" s="6"/>
      <c r="AB1258" s="6"/>
      <c r="AC1258" s="6"/>
      <c r="AD1258" s="6"/>
      <c r="AE1258" s="6"/>
      <c r="AF1258" s="6"/>
      <c r="AG1258" s="6"/>
      <c r="AH1258" s="6"/>
      <c r="AI1258" s="6"/>
      <c r="AJ1258" s="6"/>
      <c r="AK1258" s="6"/>
      <c r="AX1258" s="63" t="e">
        <f t="shared" si="134"/>
        <v>#VALUE!</v>
      </c>
    </row>
    <row r="1259" spans="1:50" s="1" customFormat="1" ht="14.25" x14ac:dyDescent="0.2">
      <c r="A1259" s="6"/>
      <c r="B1259" s="6"/>
      <c r="C1259" s="6"/>
      <c r="D1259" s="3"/>
      <c r="E1259" s="70" t="str">
        <f>IF(ATA!E1259="","",ATA!E1259)</f>
        <v/>
      </c>
      <c r="F1259" s="51" t="str">
        <f>IF(ATA!F1259="","",ATA!F1259)</f>
        <v/>
      </c>
      <c r="G1259" s="11" t="str">
        <f>IF(ATA!G1259="","",ATA!G1259)</f>
        <v/>
      </c>
      <c r="H1259" s="55" t="str">
        <f>IF(ATA!H1259="","",ATA!H1259)</f>
        <v/>
      </c>
      <c r="I1259" s="31" t="str">
        <f>IF(AND(F1258="",H1258="in-sample"),"",IF(AND(Temp!fhor_indata=1,H1258="out-sample",H1259="out-sample"),I1258,IF(AND(F1259="",H1258="out-sample"),"",IF(AND(Temp!optSeasCoef=0,Temp!sts_add=1),IF(H1258="in-sample",IF(Q1258=bigT,((pCell/bigT)*F1258)+((1-(pCell/bigT))*(I1258+J1258)),IF(OR(F1259="",COUNT($F$2:F1258)&lt;=pCell),F1258,((pCell/COUNT($F$2:F1258))*F1258)+((1-(pCell/COUNT($F$2:F1258)))*(I1258+J1258)))),I1258),IF(AND(Temp!optSeasCoef=0,Temp!sts_multp=1),IF(H1258="in-sample",IF(Q1258=bigT,((pCell/bigT)*F1258)+((1-(pCell/bigT))*(I1258*J1258)),IF(OR(F1259="",COUNT(F$2:$F1258)&lt;=pCell),F1258,((pCell/COUNT($F$2:F1258))*F1258)+((1-(pCell/COUNT($F$2:F1258)))*(I1258*J1258)))),I1258),IF(Temp!sts_add=1,IF(H1258="in-sample",IF(Q1258=bigT,((pCell/bigT)*AX1258)+((1-(pCell/bigT))*(I1258+J1258)),IF(OR(F1259="",COUNT($AX$2:AX1258)&lt;=pCell),AX1258,((pCell/COUNT($AX$2:AX1258))*AX1258)+((1-(pCell/COUNT($AX$2:AX1258)))*(I1258+J1258)))),I1258),IF(H1258="in-sample",IF(Q1258=bigT,((pCell/bigT)*AX1258)+((1-(pCell/bigT))*(I1258*J1258)),IF(OR(F1259="",COUNT($AX$2:AX1258)&lt;=pCell),AX1258,((pCell/COUNT($AX$2:AX1258))*AX1258)+((1-(pCell/COUNT($AX$2:AX1258)))*(I1258*J1258)))),I1258)))))))</f>
        <v/>
      </c>
      <c r="J1259" s="31" t="str">
        <f>IF(AND(F1258="",H1258="in-sample"),"",IF(AND(Temp!fhor_indata=1,H1258="out-sample",H1259="out-sample"),J1258,IF(AND(F1259="",H1258="out-sample"),"",IF(AND(Temp!optSeasCoef=0,Temp!sts_add=1),IF(H1258="in-sample",IF(Q1258=bigT,((qCell/bigT)*(I1259-I1258))+((1-(qCell/bigT))*J1258),IF(OR(F1259="",COUNT($F$2:F1258)&lt;=qCell),IF(COUNT($F$2:F1258)=1,0,F1258-F1257),((qCell/COUNT($F$2:F1258))*(I1259-I1258))+((1-(qCell/COUNT($F$2:F1258)))*J1258))),J1258),IF(AND(Temp!optSeasCoef=0,Temp!sts_multp=1),IF(H1258="in-sample",IF(Q1258=bigT,((qCell/bigT)*(I1259/I1258))+((1-(qCell/bigT))*J1258),IF(qCell=0,1,IF(OR(F1259="",COUNT($F$2:F1258)&lt;=qCell),IF(COUNT($F$2:F1258)=1,1,F1258/F1257),((qCell/COUNT($F$2:F1258))*(I1259/I1258))+((1-(qCell/COUNT($F$2:F1258)))*J1258)))),J1258),IF(Temp!sts_add=1,IF(H1258="in-sample",IF(Q1258=bigT,((qCell/bigT)*(I1259-I1258))+((1-(qCell/bigT))*J1258),IF(OR(F1259="",COUNT($AX$2:AX1258)&lt;=qCell),IF(COUNT($AX$2:AX1258)=1,0,AX1258-AX1257),((qCell/COUNT($AX$2:AX1258))*(I1259-I1258))+((1-(qCell/COUNT($AX$2:AX1258)))*J1258))),J1258),IF(H1258="in-sample",IF(Q1258=bigT,((qCell/bigT)*(I1259/I1258))+((1-(qCell/bigT))*J1258),IF(qCell=0,1,IF(OR(F1259="",COUNT($AX$2:AX1258)&lt;=qCell),IF(COUNT($AX$2:AX1258)=1,1,AX1258/AX1257),((qCell/COUNT($AX$2:AX1258))*(I1259/I1258))+((1-(qCell/COUNT($AX$2:AX1258)))*J1258)))),J1258)))))))</f>
        <v/>
      </c>
      <c r="K1259" s="31" t="str">
        <f>IF(H1259="","",IF(AND(Temp!optSeasCoef=0,Temp!sts_add=1),IF(H1259="out-sample",I1259+(Q1259*J1259),I1259+J1259),IF(AND(Temp!optSeasCoef=0,Temp!sts_multp=1),IF(H1259="out-sample",I1259*(J1259^Q1259),I1259*J1259),IF(Temp!sts_add=1,IF(H1259="out-sample",(I1259+(Q1259*J1259))*G1259,(I1259+J1259)*G1259),IF(H1259="out-sample",I1259*(J1259^Q1259)*G1259,I1259*J1259*G1259)))))</f>
        <v/>
      </c>
      <c r="L1259" s="32" t="str">
        <f t="shared" si="135"/>
        <v/>
      </c>
      <c r="M1259" s="32" t="str">
        <f t="shared" si="136"/>
        <v/>
      </c>
      <c r="N1259" s="32" t="str">
        <f t="shared" si="137"/>
        <v/>
      </c>
      <c r="O1259" s="32" t="str">
        <f t="shared" si="138"/>
        <v/>
      </c>
      <c r="P1259" s="32" t="str">
        <f t="shared" si="139"/>
        <v/>
      </c>
      <c r="Q1259" s="3" t="str">
        <f>IF(AND(Temp!fhor_indata=1,F1259="",H1258="in-sample"),1,IF(AND(Temp!fhor_indata=1,H1258="out-sample",Q1258&lt;ATA!XfHor),Q1258+1,IF(F1259="","",IF(AND(H1259="out-sample",H1258="in-sample"),1,IF(AND(H1259="out-sample",H1258="out-sample"),Q1258+1,IF(ISNUMBER(Q1258),Q1258+1,1))))))</f>
        <v/>
      </c>
      <c r="R1259" s="3" t="str">
        <f t="shared" si="133"/>
        <v/>
      </c>
      <c r="S1259" s="6"/>
      <c r="T1259" s="6"/>
      <c r="U1259" s="6"/>
      <c r="V1259" s="6"/>
      <c r="W1259" s="6"/>
      <c r="X1259" s="6"/>
      <c r="Y1259" s="6"/>
      <c r="Z1259" s="6"/>
      <c r="AA1259" s="6"/>
      <c r="AB1259" s="6"/>
      <c r="AC1259" s="6"/>
      <c r="AD1259" s="6"/>
      <c r="AE1259" s="6"/>
      <c r="AF1259" s="6"/>
      <c r="AG1259" s="6"/>
      <c r="AH1259" s="6"/>
      <c r="AI1259" s="6"/>
      <c r="AJ1259" s="6"/>
      <c r="AK1259" s="6"/>
      <c r="AX1259" s="63" t="e">
        <f t="shared" si="134"/>
        <v>#VALUE!</v>
      </c>
    </row>
    <row r="1260" spans="1:50" s="1" customFormat="1" ht="14.25" x14ac:dyDescent="0.2">
      <c r="A1260" s="6"/>
      <c r="B1260" s="6"/>
      <c r="C1260" s="6"/>
      <c r="D1260" s="3"/>
      <c r="E1260" s="70" t="str">
        <f>IF(ATA!E1260="","",ATA!E1260)</f>
        <v/>
      </c>
      <c r="F1260" s="51" t="str">
        <f>IF(ATA!F1260="","",ATA!F1260)</f>
        <v/>
      </c>
      <c r="G1260" s="11" t="str">
        <f>IF(ATA!G1260="","",ATA!G1260)</f>
        <v/>
      </c>
      <c r="H1260" s="55" t="str">
        <f>IF(ATA!H1260="","",ATA!H1260)</f>
        <v/>
      </c>
      <c r="I1260" s="31" t="str">
        <f>IF(AND(F1259="",H1259="in-sample"),"",IF(AND(Temp!fhor_indata=1,H1259="out-sample",H1260="out-sample"),I1259,IF(AND(F1260="",H1259="out-sample"),"",IF(AND(Temp!optSeasCoef=0,Temp!sts_add=1),IF(H1259="in-sample",IF(Q1259=bigT,((pCell/bigT)*F1259)+((1-(pCell/bigT))*(I1259+J1259)),IF(OR(F1260="",COUNT($F$2:F1259)&lt;=pCell),F1259,((pCell/COUNT($F$2:F1259))*F1259)+((1-(pCell/COUNT($F$2:F1259)))*(I1259+J1259)))),I1259),IF(AND(Temp!optSeasCoef=0,Temp!sts_multp=1),IF(H1259="in-sample",IF(Q1259=bigT,((pCell/bigT)*F1259)+((1-(pCell/bigT))*(I1259*J1259)),IF(OR(F1260="",COUNT(F$2:$F1259)&lt;=pCell),F1259,((pCell/COUNT($F$2:F1259))*F1259)+((1-(pCell/COUNT($F$2:F1259)))*(I1259*J1259)))),I1259),IF(Temp!sts_add=1,IF(H1259="in-sample",IF(Q1259=bigT,((pCell/bigT)*AX1259)+((1-(pCell/bigT))*(I1259+J1259)),IF(OR(F1260="",COUNT($AX$2:AX1259)&lt;=pCell),AX1259,((pCell/COUNT($AX$2:AX1259))*AX1259)+((1-(pCell/COUNT($AX$2:AX1259)))*(I1259+J1259)))),I1259),IF(H1259="in-sample",IF(Q1259=bigT,((pCell/bigT)*AX1259)+((1-(pCell/bigT))*(I1259*J1259)),IF(OR(F1260="",COUNT($AX$2:AX1259)&lt;=pCell),AX1259,((pCell/COUNT($AX$2:AX1259))*AX1259)+((1-(pCell/COUNT($AX$2:AX1259)))*(I1259*J1259)))),I1259)))))))</f>
        <v/>
      </c>
      <c r="J1260" s="31" t="str">
        <f>IF(AND(F1259="",H1259="in-sample"),"",IF(AND(Temp!fhor_indata=1,H1259="out-sample",H1260="out-sample"),J1259,IF(AND(F1260="",H1259="out-sample"),"",IF(AND(Temp!optSeasCoef=0,Temp!sts_add=1),IF(H1259="in-sample",IF(Q1259=bigT,((qCell/bigT)*(I1260-I1259))+((1-(qCell/bigT))*J1259),IF(OR(F1260="",COUNT($F$2:F1259)&lt;=qCell),IF(COUNT($F$2:F1259)=1,0,F1259-F1258),((qCell/COUNT($F$2:F1259))*(I1260-I1259))+((1-(qCell/COUNT($F$2:F1259)))*J1259))),J1259),IF(AND(Temp!optSeasCoef=0,Temp!sts_multp=1),IF(H1259="in-sample",IF(Q1259=bigT,((qCell/bigT)*(I1260/I1259))+((1-(qCell/bigT))*J1259),IF(qCell=0,1,IF(OR(F1260="",COUNT($F$2:F1259)&lt;=qCell),IF(COUNT($F$2:F1259)=1,1,F1259/F1258),((qCell/COUNT($F$2:F1259))*(I1260/I1259))+((1-(qCell/COUNT($F$2:F1259)))*J1259)))),J1259),IF(Temp!sts_add=1,IF(H1259="in-sample",IF(Q1259=bigT,((qCell/bigT)*(I1260-I1259))+((1-(qCell/bigT))*J1259),IF(OR(F1260="",COUNT($AX$2:AX1259)&lt;=qCell),IF(COUNT($AX$2:AX1259)=1,0,AX1259-AX1258),((qCell/COUNT($AX$2:AX1259))*(I1260-I1259))+((1-(qCell/COUNT($AX$2:AX1259)))*J1259))),J1259),IF(H1259="in-sample",IF(Q1259=bigT,((qCell/bigT)*(I1260/I1259))+((1-(qCell/bigT))*J1259),IF(qCell=0,1,IF(OR(F1260="",COUNT($AX$2:AX1259)&lt;=qCell),IF(COUNT($AX$2:AX1259)=1,1,AX1259/AX1258),((qCell/COUNT($AX$2:AX1259))*(I1260/I1259))+((1-(qCell/COUNT($AX$2:AX1259)))*J1259)))),J1259)))))))</f>
        <v/>
      </c>
      <c r="K1260" s="31" t="str">
        <f>IF(H1260="","",IF(AND(Temp!optSeasCoef=0,Temp!sts_add=1),IF(H1260="out-sample",I1260+(Q1260*J1260),I1260+J1260),IF(AND(Temp!optSeasCoef=0,Temp!sts_multp=1),IF(H1260="out-sample",I1260*(J1260^Q1260),I1260*J1260),IF(Temp!sts_add=1,IF(H1260="out-sample",(I1260+(Q1260*J1260))*G1260,(I1260+J1260)*G1260),IF(H1260="out-sample",I1260*(J1260^Q1260)*G1260,I1260*J1260*G1260)))))</f>
        <v/>
      </c>
      <c r="L1260" s="32" t="str">
        <f t="shared" si="135"/>
        <v/>
      </c>
      <c r="M1260" s="32" t="str">
        <f t="shared" si="136"/>
        <v/>
      </c>
      <c r="N1260" s="32" t="str">
        <f t="shared" si="137"/>
        <v/>
      </c>
      <c r="O1260" s="32" t="str">
        <f t="shared" si="138"/>
        <v/>
      </c>
      <c r="P1260" s="32" t="str">
        <f t="shared" si="139"/>
        <v/>
      </c>
      <c r="Q1260" s="3" t="str">
        <f>IF(AND(Temp!fhor_indata=1,F1260="",H1259="in-sample"),1,IF(AND(Temp!fhor_indata=1,H1259="out-sample",Q1259&lt;ATA!XfHor),Q1259+1,IF(F1260="","",IF(AND(H1260="out-sample",H1259="in-sample"),1,IF(AND(H1260="out-sample",H1259="out-sample"),Q1259+1,IF(ISNUMBER(Q1259),Q1259+1,1))))))</f>
        <v/>
      </c>
      <c r="R1260" s="3" t="str">
        <f t="shared" si="133"/>
        <v/>
      </c>
      <c r="S1260" s="6"/>
      <c r="T1260" s="6"/>
      <c r="U1260" s="6"/>
      <c r="V1260" s="6"/>
      <c r="W1260" s="6"/>
      <c r="X1260" s="6"/>
      <c r="Y1260" s="6"/>
      <c r="Z1260" s="6"/>
      <c r="AA1260" s="6"/>
      <c r="AB1260" s="6"/>
      <c r="AC1260" s="6"/>
      <c r="AD1260" s="6"/>
      <c r="AE1260" s="6"/>
      <c r="AF1260" s="6"/>
      <c r="AG1260" s="6"/>
      <c r="AH1260" s="6"/>
      <c r="AI1260" s="6"/>
      <c r="AJ1260" s="6"/>
      <c r="AK1260" s="6"/>
      <c r="AX1260" s="63" t="e">
        <f t="shared" si="134"/>
        <v>#VALUE!</v>
      </c>
    </row>
    <row r="1261" spans="1:50" s="1" customFormat="1" ht="14.25" x14ac:dyDescent="0.2">
      <c r="A1261" s="6"/>
      <c r="B1261" s="6"/>
      <c r="C1261" s="6"/>
      <c r="D1261" s="3"/>
      <c r="E1261" s="70" t="str">
        <f>IF(ATA!E1261="","",ATA!E1261)</f>
        <v/>
      </c>
      <c r="F1261" s="51" t="str">
        <f>IF(ATA!F1261="","",ATA!F1261)</f>
        <v/>
      </c>
      <c r="G1261" s="11" t="str">
        <f>IF(ATA!G1261="","",ATA!G1261)</f>
        <v/>
      </c>
      <c r="H1261" s="55" t="str">
        <f>IF(ATA!H1261="","",ATA!H1261)</f>
        <v/>
      </c>
      <c r="I1261" s="31" t="str">
        <f>IF(AND(F1260="",H1260="in-sample"),"",IF(AND(Temp!fhor_indata=1,H1260="out-sample",H1261="out-sample"),I1260,IF(AND(F1261="",H1260="out-sample"),"",IF(AND(Temp!optSeasCoef=0,Temp!sts_add=1),IF(H1260="in-sample",IF(Q1260=bigT,((pCell/bigT)*F1260)+((1-(pCell/bigT))*(I1260+J1260)),IF(OR(F1261="",COUNT($F$2:F1260)&lt;=pCell),F1260,((pCell/COUNT($F$2:F1260))*F1260)+((1-(pCell/COUNT($F$2:F1260)))*(I1260+J1260)))),I1260),IF(AND(Temp!optSeasCoef=0,Temp!sts_multp=1),IF(H1260="in-sample",IF(Q1260=bigT,((pCell/bigT)*F1260)+((1-(pCell/bigT))*(I1260*J1260)),IF(OR(F1261="",COUNT(F$2:$F1260)&lt;=pCell),F1260,((pCell/COUNT($F$2:F1260))*F1260)+((1-(pCell/COUNT($F$2:F1260)))*(I1260*J1260)))),I1260),IF(Temp!sts_add=1,IF(H1260="in-sample",IF(Q1260=bigT,((pCell/bigT)*AX1260)+((1-(pCell/bigT))*(I1260+J1260)),IF(OR(F1261="",COUNT($AX$2:AX1260)&lt;=pCell),AX1260,((pCell/COUNT($AX$2:AX1260))*AX1260)+((1-(pCell/COUNT($AX$2:AX1260)))*(I1260+J1260)))),I1260),IF(H1260="in-sample",IF(Q1260=bigT,((pCell/bigT)*AX1260)+((1-(pCell/bigT))*(I1260*J1260)),IF(OR(F1261="",COUNT($AX$2:AX1260)&lt;=pCell),AX1260,((pCell/COUNT($AX$2:AX1260))*AX1260)+((1-(pCell/COUNT($AX$2:AX1260)))*(I1260*J1260)))),I1260)))))))</f>
        <v/>
      </c>
      <c r="J1261" s="31" t="str">
        <f>IF(AND(F1260="",H1260="in-sample"),"",IF(AND(Temp!fhor_indata=1,H1260="out-sample",H1261="out-sample"),J1260,IF(AND(F1261="",H1260="out-sample"),"",IF(AND(Temp!optSeasCoef=0,Temp!sts_add=1),IF(H1260="in-sample",IF(Q1260=bigT,((qCell/bigT)*(I1261-I1260))+((1-(qCell/bigT))*J1260),IF(OR(F1261="",COUNT($F$2:F1260)&lt;=qCell),IF(COUNT($F$2:F1260)=1,0,F1260-F1259),((qCell/COUNT($F$2:F1260))*(I1261-I1260))+((1-(qCell/COUNT($F$2:F1260)))*J1260))),J1260),IF(AND(Temp!optSeasCoef=0,Temp!sts_multp=1),IF(H1260="in-sample",IF(Q1260=bigT,((qCell/bigT)*(I1261/I1260))+((1-(qCell/bigT))*J1260),IF(qCell=0,1,IF(OR(F1261="",COUNT($F$2:F1260)&lt;=qCell),IF(COUNT($F$2:F1260)=1,1,F1260/F1259),((qCell/COUNT($F$2:F1260))*(I1261/I1260))+((1-(qCell/COUNT($F$2:F1260)))*J1260)))),J1260),IF(Temp!sts_add=1,IF(H1260="in-sample",IF(Q1260=bigT,((qCell/bigT)*(I1261-I1260))+((1-(qCell/bigT))*J1260),IF(OR(F1261="",COUNT($AX$2:AX1260)&lt;=qCell),IF(COUNT($AX$2:AX1260)=1,0,AX1260-AX1259),((qCell/COUNT($AX$2:AX1260))*(I1261-I1260))+((1-(qCell/COUNT($AX$2:AX1260)))*J1260))),J1260),IF(H1260="in-sample",IF(Q1260=bigT,((qCell/bigT)*(I1261/I1260))+((1-(qCell/bigT))*J1260),IF(qCell=0,1,IF(OR(F1261="",COUNT($AX$2:AX1260)&lt;=qCell),IF(COUNT($AX$2:AX1260)=1,1,AX1260/AX1259),((qCell/COUNT($AX$2:AX1260))*(I1261/I1260))+((1-(qCell/COUNT($AX$2:AX1260)))*J1260)))),J1260)))))))</f>
        <v/>
      </c>
      <c r="K1261" s="31" t="str">
        <f>IF(H1261="","",IF(AND(Temp!optSeasCoef=0,Temp!sts_add=1),IF(H1261="out-sample",I1261+(Q1261*J1261),I1261+J1261),IF(AND(Temp!optSeasCoef=0,Temp!sts_multp=1),IF(H1261="out-sample",I1261*(J1261^Q1261),I1261*J1261),IF(Temp!sts_add=1,IF(H1261="out-sample",(I1261+(Q1261*J1261))*G1261,(I1261+J1261)*G1261),IF(H1261="out-sample",I1261*(J1261^Q1261)*G1261,I1261*J1261*G1261)))))</f>
        <v/>
      </c>
      <c r="L1261" s="32" t="str">
        <f t="shared" si="135"/>
        <v/>
      </c>
      <c r="M1261" s="32" t="str">
        <f t="shared" si="136"/>
        <v/>
      </c>
      <c r="N1261" s="32" t="str">
        <f t="shared" si="137"/>
        <v/>
      </c>
      <c r="O1261" s="32" t="str">
        <f t="shared" si="138"/>
        <v/>
      </c>
      <c r="P1261" s="32" t="str">
        <f t="shared" si="139"/>
        <v/>
      </c>
      <c r="Q1261" s="3" t="str">
        <f>IF(AND(Temp!fhor_indata=1,F1261="",H1260="in-sample"),1,IF(AND(Temp!fhor_indata=1,H1260="out-sample",Q1260&lt;ATA!XfHor),Q1260+1,IF(F1261="","",IF(AND(H1261="out-sample",H1260="in-sample"),1,IF(AND(H1261="out-sample",H1260="out-sample"),Q1260+1,IF(ISNUMBER(Q1260),Q1260+1,1))))))</f>
        <v/>
      </c>
      <c r="R1261" s="3" t="str">
        <f t="shared" si="133"/>
        <v/>
      </c>
      <c r="S1261" s="6"/>
      <c r="T1261" s="6"/>
      <c r="U1261" s="6"/>
      <c r="V1261" s="6"/>
      <c r="W1261" s="6"/>
      <c r="X1261" s="6"/>
      <c r="Y1261" s="6"/>
      <c r="Z1261" s="6"/>
      <c r="AA1261" s="6"/>
      <c r="AB1261" s="6"/>
      <c r="AC1261" s="6"/>
      <c r="AD1261" s="6"/>
      <c r="AE1261" s="6"/>
      <c r="AF1261" s="6"/>
      <c r="AG1261" s="6"/>
      <c r="AH1261" s="6"/>
      <c r="AI1261" s="6"/>
      <c r="AJ1261" s="6"/>
      <c r="AK1261" s="6"/>
      <c r="AX1261" s="63" t="e">
        <f t="shared" si="134"/>
        <v>#VALUE!</v>
      </c>
    </row>
    <row r="1262" spans="1:50" s="1" customFormat="1" ht="14.25" x14ac:dyDescent="0.2">
      <c r="A1262" s="6"/>
      <c r="B1262" s="6"/>
      <c r="C1262" s="6"/>
      <c r="D1262" s="3"/>
      <c r="E1262" s="70" t="str">
        <f>IF(ATA!E1262="","",ATA!E1262)</f>
        <v/>
      </c>
      <c r="F1262" s="51" t="str">
        <f>IF(ATA!F1262="","",ATA!F1262)</f>
        <v/>
      </c>
      <c r="G1262" s="11" t="str">
        <f>IF(ATA!G1262="","",ATA!G1262)</f>
        <v/>
      </c>
      <c r="H1262" s="55" t="str">
        <f>IF(ATA!H1262="","",ATA!H1262)</f>
        <v/>
      </c>
      <c r="I1262" s="31" t="str">
        <f>IF(AND(F1261="",H1261="in-sample"),"",IF(AND(Temp!fhor_indata=1,H1261="out-sample",H1262="out-sample"),I1261,IF(AND(F1262="",H1261="out-sample"),"",IF(AND(Temp!optSeasCoef=0,Temp!sts_add=1),IF(H1261="in-sample",IF(Q1261=bigT,((pCell/bigT)*F1261)+((1-(pCell/bigT))*(I1261+J1261)),IF(OR(F1262="",COUNT($F$2:F1261)&lt;=pCell),F1261,((pCell/COUNT($F$2:F1261))*F1261)+((1-(pCell/COUNT($F$2:F1261)))*(I1261+J1261)))),I1261),IF(AND(Temp!optSeasCoef=0,Temp!sts_multp=1),IF(H1261="in-sample",IF(Q1261=bigT,((pCell/bigT)*F1261)+((1-(pCell/bigT))*(I1261*J1261)),IF(OR(F1262="",COUNT(F$2:$F1261)&lt;=pCell),F1261,((pCell/COUNT($F$2:F1261))*F1261)+((1-(pCell/COUNT($F$2:F1261)))*(I1261*J1261)))),I1261),IF(Temp!sts_add=1,IF(H1261="in-sample",IF(Q1261=bigT,((pCell/bigT)*AX1261)+((1-(pCell/bigT))*(I1261+J1261)),IF(OR(F1262="",COUNT($AX$2:AX1261)&lt;=pCell),AX1261,((pCell/COUNT($AX$2:AX1261))*AX1261)+((1-(pCell/COUNT($AX$2:AX1261)))*(I1261+J1261)))),I1261),IF(H1261="in-sample",IF(Q1261=bigT,((pCell/bigT)*AX1261)+((1-(pCell/bigT))*(I1261*J1261)),IF(OR(F1262="",COUNT($AX$2:AX1261)&lt;=pCell),AX1261,((pCell/COUNT($AX$2:AX1261))*AX1261)+((1-(pCell/COUNT($AX$2:AX1261)))*(I1261*J1261)))),I1261)))))))</f>
        <v/>
      </c>
      <c r="J1262" s="31" t="str">
        <f>IF(AND(F1261="",H1261="in-sample"),"",IF(AND(Temp!fhor_indata=1,H1261="out-sample",H1262="out-sample"),J1261,IF(AND(F1262="",H1261="out-sample"),"",IF(AND(Temp!optSeasCoef=0,Temp!sts_add=1),IF(H1261="in-sample",IF(Q1261=bigT,((qCell/bigT)*(I1262-I1261))+((1-(qCell/bigT))*J1261),IF(OR(F1262="",COUNT($F$2:F1261)&lt;=qCell),IF(COUNT($F$2:F1261)=1,0,F1261-F1260),((qCell/COUNT($F$2:F1261))*(I1262-I1261))+((1-(qCell/COUNT($F$2:F1261)))*J1261))),J1261),IF(AND(Temp!optSeasCoef=0,Temp!sts_multp=1),IF(H1261="in-sample",IF(Q1261=bigT,((qCell/bigT)*(I1262/I1261))+((1-(qCell/bigT))*J1261),IF(qCell=0,1,IF(OR(F1262="",COUNT($F$2:F1261)&lt;=qCell),IF(COUNT($F$2:F1261)=1,1,F1261/F1260),((qCell/COUNT($F$2:F1261))*(I1262/I1261))+((1-(qCell/COUNT($F$2:F1261)))*J1261)))),J1261),IF(Temp!sts_add=1,IF(H1261="in-sample",IF(Q1261=bigT,((qCell/bigT)*(I1262-I1261))+((1-(qCell/bigT))*J1261),IF(OR(F1262="",COUNT($AX$2:AX1261)&lt;=qCell),IF(COUNT($AX$2:AX1261)=1,0,AX1261-AX1260),((qCell/COUNT($AX$2:AX1261))*(I1262-I1261))+((1-(qCell/COUNT($AX$2:AX1261)))*J1261))),J1261),IF(H1261="in-sample",IF(Q1261=bigT,((qCell/bigT)*(I1262/I1261))+((1-(qCell/bigT))*J1261),IF(qCell=0,1,IF(OR(F1262="",COUNT($AX$2:AX1261)&lt;=qCell),IF(COUNT($AX$2:AX1261)=1,1,AX1261/AX1260),((qCell/COUNT($AX$2:AX1261))*(I1262/I1261))+((1-(qCell/COUNT($AX$2:AX1261)))*J1261)))),J1261)))))))</f>
        <v/>
      </c>
      <c r="K1262" s="31" t="str">
        <f>IF(H1262="","",IF(AND(Temp!optSeasCoef=0,Temp!sts_add=1),IF(H1262="out-sample",I1262+(Q1262*J1262),I1262+J1262),IF(AND(Temp!optSeasCoef=0,Temp!sts_multp=1),IF(H1262="out-sample",I1262*(J1262^Q1262),I1262*J1262),IF(Temp!sts_add=1,IF(H1262="out-sample",(I1262+(Q1262*J1262))*G1262,(I1262+J1262)*G1262),IF(H1262="out-sample",I1262*(J1262^Q1262)*G1262,I1262*J1262*G1262)))))</f>
        <v/>
      </c>
      <c r="L1262" s="32" t="str">
        <f t="shared" si="135"/>
        <v/>
      </c>
      <c r="M1262" s="32" t="str">
        <f t="shared" si="136"/>
        <v/>
      </c>
      <c r="N1262" s="32" t="str">
        <f t="shared" si="137"/>
        <v/>
      </c>
      <c r="O1262" s="32" t="str">
        <f t="shared" si="138"/>
        <v/>
      </c>
      <c r="P1262" s="32" t="str">
        <f t="shared" si="139"/>
        <v/>
      </c>
      <c r="Q1262" s="3" t="str">
        <f>IF(AND(Temp!fhor_indata=1,F1262="",H1261="in-sample"),1,IF(AND(Temp!fhor_indata=1,H1261="out-sample",Q1261&lt;ATA!XfHor),Q1261+1,IF(F1262="","",IF(AND(H1262="out-sample",H1261="in-sample"),1,IF(AND(H1262="out-sample",H1261="out-sample"),Q1261+1,IF(ISNUMBER(Q1261),Q1261+1,1))))))</f>
        <v/>
      </c>
      <c r="R1262" s="3" t="str">
        <f t="shared" si="133"/>
        <v/>
      </c>
      <c r="S1262" s="6"/>
      <c r="T1262" s="6"/>
      <c r="U1262" s="6"/>
      <c r="V1262" s="6"/>
      <c r="W1262" s="6"/>
      <c r="X1262" s="6"/>
      <c r="Y1262" s="6"/>
      <c r="Z1262" s="6"/>
      <c r="AA1262" s="6"/>
      <c r="AB1262" s="6"/>
      <c r="AC1262" s="6"/>
      <c r="AD1262" s="6"/>
      <c r="AE1262" s="6"/>
      <c r="AF1262" s="6"/>
      <c r="AG1262" s="6"/>
      <c r="AH1262" s="6"/>
      <c r="AI1262" s="6"/>
      <c r="AJ1262" s="6"/>
      <c r="AK1262" s="6"/>
      <c r="AX1262" s="63" t="e">
        <f t="shared" si="134"/>
        <v>#VALUE!</v>
      </c>
    </row>
    <row r="1263" spans="1:50" s="1" customFormat="1" ht="14.25" x14ac:dyDescent="0.2">
      <c r="A1263" s="6"/>
      <c r="B1263" s="6"/>
      <c r="C1263" s="6"/>
      <c r="D1263" s="3"/>
      <c r="E1263" s="70" t="str">
        <f>IF(ATA!E1263="","",ATA!E1263)</f>
        <v/>
      </c>
      <c r="F1263" s="51" t="str">
        <f>IF(ATA!F1263="","",ATA!F1263)</f>
        <v/>
      </c>
      <c r="G1263" s="11" t="str">
        <f>IF(ATA!G1263="","",ATA!G1263)</f>
        <v/>
      </c>
      <c r="H1263" s="55" t="str">
        <f>IF(ATA!H1263="","",ATA!H1263)</f>
        <v/>
      </c>
      <c r="I1263" s="31" t="str">
        <f>IF(AND(F1262="",H1262="in-sample"),"",IF(AND(Temp!fhor_indata=1,H1262="out-sample",H1263="out-sample"),I1262,IF(AND(F1263="",H1262="out-sample"),"",IF(AND(Temp!optSeasCoef=0,Temp!sts_add=1),IF(H1262="in-sample",IF(Q1262=bigT,((pCell/bigT)*F1262)+((1-(pCell/bigT))*(I1262+J1262)),IF(OR(F1263="",COUNT($F$2:F1262)&lt;=pCell),F1262,((pCell/COUNT($F$2:F1262))*F1262)+((1-(pCell/COUNT($F$2:F1262)))*(I1262+J1262)))),I1262),IF(AND(Temp!optSeasCoef=0,Temp!sts_multp=1),IF(H1262="in-sample",IF(Q1262=bigT,((pCell/bigT)*F1262)+((1-(pCell/bigT))*(I1262*J1262)),IF(OR(F1263="",COUNT(F$2:$F1262)&lt;=pCell),F1262,((pCell/COUNT($F$2:F1262))*F1262)+((1-(pCell/COUNT($F$2:F1262)))*(I1262*J1262)))),I1262),IF(Temp!sts_add=1,IF(H1262="in-sample",IF(Q1262=bigT,((pCell/bigT)*AX1262)+((1-(pCell/bigT))*(I1262+J1262)),IF(OR(F1263="",COUNT($AX$2:AX1262)&lt;=pCell),AX1262,((pCell/COUNT($AX$2:AX1262))*AX1262)+((1-(pCell/COUNT($AX$2:AX1262)))*(I1262+J1262)))),I1262),IF(H1262="in-sample",IF(Q1262=bigT,((pCell/bigT)*AX1262)+((1-(pCell/bigT))*(I1262*J1262)),IF(OR(F1263="",COUNT($AX$2:AX1262)&lt;=pCell),AX1262,((pCell/COUNT($AX$2:AX1262))*AX1262)+((1-(pCell/COUNT($AX$2:AX1262)))*(I1262*J1262)))),I1262)))))))</f>
        <v/>
      </c>
      <c r="J1263" s="31" t="str">
        <f>IF(AND(F1262="",H1262="in-sample"),"",IF(AND(Temp!fhor_indata=1,H1262="out-sample",H1263="out-sample"),J1262,IF(AND(F1263="",H1262="out-sample"),"",IF(AND(Temp!optSeasCoef=0,Temp!sts_add=1),IF(H1262="in-sample",IF(Q1262=bigT,((qCell/bigT)*(I1263-I1262))+((1-(qCell/bigT))*J1262),IF(OR(F1263="",COUNT($F$2:F1262)&lt;=qCell),IF(COUNT($F$2:F1262)=1,0,F1262-F1261),((qCell/COUNT($F$2:F1262))*(I1263-I1262))+((1-(qCell/COUNT($F$2:F1262)))*J1262))),J1262),IF(AND(Temp!optSeasCoef=0,Temp!sts_multp=1),IF(H1262="in-sample",IF(Q1262=bigT,((qCell/bigT)*(I1263/I1262))+((1-(qCell/bigT))*J1262),IF(qCell=0,1,IF(OR(F1263="",COUNT($F$2:F1262)&lt;=qCell),IF(COUNT($F$2:F1262)=1,1,F1262/F1261),((qCell/COUNT($F$2:F1262))*(I1263/I1262))+((1-(qCell/COUNT($F$2:F1262)))*J1262)))),J1262),IF(Temp!sts_add=1,IF(H1262="in-sample",IF(Q1262=bigT,((qCell/bigT)*(I1263-I1262))+((1-(qCell/bigT))*J1262),IF(OR(F1263="",COUNT($AX$2:AX1262)&lt;=qCell),IF(COUNT($AX$2:AX1262)=1,0,AX1262-AX1261),((qCell/COUNT($AX$2:AX1262))*(I1263-I1262))+((1-(qCell/COUNT($AX$2:AX1262)))*J1262))),J1262),IF(H1262="in-sample",IF(Q1262=bigT,((qCell/bigT)*(I1263/I1262))+((1-(qCell/bigT))*J1262),IF(qCell=0,1,IF(OR(F1263="",COUNT($AX$2:AX1262)&lt;=qCell),IF(COUNT($AX$2:AX1262)=1,1,AX1262/AX1261),((qCell/COUNT($AX$2:AX1262))*(I1263/I1262))+((1-(qCell/COUNT($AX$2:AX1262)))*J1262)))),J1262)))))))</f>
        <v/>
      </c>
      <c r="K1263" s="31" t="str">
        <f>IF(H1263="","",IF(AND(Temp!optSeasCoef=0,Temp!sts_add=1),IF(H1263="out-sample",I1263+(Q1263*J1263),I1263+J1263),IF(AND(Temp!optSeasCoef=0,Temp!sts_multp=1),IF(H1263="out-sample",I1263*(J1263^Q1263),I1263*J1263),IF(Temp!sts_add=1,IF(H1263="out-sample",(I1263+(Q1263*J1263))*G1263,(I1263+J1263)*G1263),IF(H1263="out-sample",I1263*(J1263^Q1263)*G1263,I1263*J1263*G1263)))))</f>
        <v/>
      </c>
      <c r="L1263" s="32" t="str">
        <f t="shared" si="135"/>
        <v/>
      </c>
      <c r="M1263" s="32" t="str">
        <f t="shared" si="136"/>
        <v/>
      </c>
      <c r="N1263" s="32" t="str">
        <f t="shared" si="137"/>
        <v/>
      </c>
      <c r="O1263" s="32" t="str">
        <f t="shared" si="138"/>
        <v/>
      </c>
      <c r="P1263" s="32" t="str">
        <f t="shared" si="139"/>
        <v/>
      </c>
      <c r="Q1263" s="3" t="str">
        <f>IF(AND(Temp!fhor_indata=1,F1263="",H1262="in-sample"),1,IF(AND(Temp!fhor_indata=1,H1262="out-sample",Q1262&lt;ATA!XfHor),Q1262+1,IF(F1263="","",IF(AND(H1263="out-sample",H1262="in-sample"),1,IF(AND(H1263="out-sample",H1262="out-sample"),Q1262+1,IF(ISNUMBER(Q1262),Q1262+1,1))))))</f>
        <v/>
      </c>
      <c r="R1263" s="3" t="str">
        <f t="shared" si="133"/>
        <v/>
      </c>
      <c r="S1263" s="6"/>
      <c r="T1263" s="6"/>
      <c r="U1263" s="6"/>
      <c r="V1263" s="6"/>
      <c r="W1263" s="6"/>
      <c r="X1263" s="6"/>
      <c r="Y1263" s="6"/>
      <c r="Z1263" s="6"/>
      <c r="AA1263" s="6"/>
      <c r="AB1263" s="6"/>
      <c r="AC1263" s="6"/>
      <c r="AD1263" s="6"/>
      <c r="AE1263" s="6"/>
      <c r="AF1263" s="6"/>
      <c r="AG1263" s="6"/>
      <c r="AH1263" s="6"/>
      <c r="AI1263" s="6"/>
      <c r="AJ1263" s="6"/>
      <c r="AK1263" s="6"/>
      <c r="AX1263" s="63" t="e">
        <f t="shared" si="134"/>
        <v>#VALUE!</v>
      </c>
    </row>
    <row r="1264" spans="1:50" s="1" customFormat="1" ht="14.25" x14ac:dyDescent="0.2">
      <c r="A1264" s="6"/>
      <c r="B1264" s="6"/>
      <c r="C1264" s="6"/>
      <c r="D1264" s="3"/>
      <c r="E1264" s="70" t="str">
        <f>IF(ATA!E1264="","",ATA!E1264)</f>
        <v/>
      </c>
      <c r="F1264" s="51" t="str">
        <f>IF(ATA!F1264="","",ATA!F1264)</f>
        <v/>
      </c>
      <c r="G1264" s="11" t="str">
        <f>IF(ATA!G1264="","",ATA!G1264)</f>
        <v/>
      </c>
      <c r="H1264" s="55" t="str">
        <f>IF(ATA!H1264="","",ATA!H1264)</f>
        <v/>
      </c>
      <c r="I1264" s="31" t="str">
        <f>IF(AND(F1263="",H1263="in-sample"),"",IF(AND(Temp!fhor_indata=1,H1263="out-sample",H1264="out-sample"),I1263,IF(AND(F1264="",H1263="out-sample"),"",IF(AND(Temp!optSeasCoef=0,Temp!sts_add=1),IF(H1263="in-sample",IF(Q1263=bigT,((pCell/bigT)*F1263)+((1-(pCell/bigT))*(I1263+J1263)),IF(OR(F1264="",COUNT($F$2:F1263)&lt;=pCell),F1263,((pCell/COUNT($F$2:F1263))*F1263)+((1-(pCell/COUNT($F$2:F1263)))*(I1263+J1263)))),I1263),IF(AND(Temp!optSeasCoef=0,Temp!sts_multp=1),IF(H1263="in-sample",IF(Q1263=bigT,((pCell/bigT)*F1263)+((1-(pCell/bigT))*(I1263*J1263)),IF(OR(F1264="",COUNT(F$2:$F1263)&lt;=pCell),F1263,((pCell/COUNT($F$2:F1263))*F1263)+((1-(pCell/COUNT($F$2:F1263)))*(I1263*J1263)))),I1263),IF(Temp!sts_add=1,IF(H1263="in-sample",IF(Q1263=bigT,((pCell/bigT)*AX1263)+((1-(pCell/bigT))*(I1263+J1263)),IF(OR(F1264="",COUNT($AX$2:AX1263)&lt;=pCell),AX1263,((pCell/COUNT($AX$2:AX1263))*AX1263)+((1-(pCell/COUNT($AX$2:AX1263)))*(I1263+J1263)))),I1263),IF(H1263="in-sample",IF(Q1263=bigT,((pCell/bigT)*AX1263)+((1-(pCell/bigT))*(I1263*J1263)),IF(OR(F1264="",COUNT($AX$2:AX1263)&lt;=pCell),AX1263,((pCell/COUNT($AX$2:AX1263))*AX1263)+((1-(pCell/COUNT($AX$2:AX1263)))*(I1263*J1263)))),I1263)))))))</f>
        <v/>
      </c>
      <c r="J1264" s="31" t="str">
        <f>IF(AND(F1263="",H1263="in-sample"),"",IF(AND(Temp!fhor_indata=1,H1263="out-sample",H1264="out-sample"),J1263,IF(AND(F1264="",H1263="out-sample"),"",IF(AND(Temp!optSeasCoef=0,Temp!sts_add=1),IF(H1263="in-sample",IF(Q1263=bigT,((qCell/bigT)*(I1264-I1263))+((1-(qCell/bigT))*J1263),IF(OR(F1264="",COUNT($F$2:F1263)&lt;=qCell),IF(COUNT($F$2:F1263)=1,0,F1263-F1262),((qCell/COUNT($F$2:F1263))*(I1264-I1263))+((1-(qCell/COUNT($F$2:F1263)))*J1263))),J1263),IF(AND(Temp!optSeasCoef=0,Temp!sts_multp=1),IF(H1263="in-sample",IF(Q1263=bigT,((qCell/bigT)*(I1264/I1263))+((1-(qCell/bigT))*J1263),IF(qCell=0,1,IF(OR(F1264="",COUNT($F$2:F1263)&lt;=qCell),IF(COUNT($F$2:F1263)=1,1,F1263/F1262),((qCell/COUNT($F$2:F1263))*(I1264/I1263))+((1-(qCell/COUNT($F$2:F1263)))*J1263)))),J1263),IF(Temp!sts_add=1,IF(H1263="in-sample",IF(Q1263=bigT,((qCell/bigT)*(I1264-I1263))+((1-(qCell/bigT))*J1263),IF(OR(F1264="",COUNT($AX$2:AX1263)&lt;=qCell),IF(COUNT($AX$2:AX1263)=1,0,AX1263-AX1262),((qCell/COUNT($AX$2:AX1263))*(I1264-I1263))+((1-(qCell/COUNT($AX$2:AX1263)))*J1263))),J1263),IF(H1263="in-sample",IF(Q1263=bigT,((qCell/bigT)*(I1264/I1263))+((1-(qCell/bigT))*J1263),IF(qCell=0,1,IF(OR(F1264="",COUNT($AX$2:AX1263)&lt;=qCell),IF(COUNT($AX$2:AX1263)=1,1,AX1263/AX1262),((qCell/COUNT($AX$2:AX1263))*(I1264/I1263))+((1-(qCell/COUNT($AX$2:AX1263)))*J1263)))),J1263)))))))</f>
        <v/>
      </c>
      <c r="K1264" s="31" t="str">
        <f>IF(H1264="","",IF(AND(Temp!optSeasCoef=0,Temp!sts_add=1),IF(H1264="out-sample",I1264+(Q1264*J1264),I1264+J1264),IF(AND(Temp!optSeasCoef=0,Temp!sts_multp=1),IF(H1264="out-sample",I1264*(J1264^Q1264),I1264*J1264),IF(Temp!sts_add=1,IF(H1264="out-sample",(I1264+(Q1264*J1264))*G1264,(I1264+J1264)*G1264),IF(H1264="out-sample",I1264*(J1264^Q1264)*G1264,I1264*J1264*G1264)))))</f>
        <v/>
      </c>
      <c r="L1264" s="32" t="str">
        <f t="shared" si="135"/>
        <v/>
      </c>
      <c r="M1264" s="32" t="str">
        <f t="shared" si="136"/>
        <v/>
      </c>
      <c r="N1264" s="32" t="str">
        <f t="shared" si="137"/>
        <v/>
      </c>
      <c r="O1264" s="32" t="str">
        <f t="shared" si="138"/>
        <v/>
      </c>
      <c r="P1264" s="32" t="str">
        <f t="shared" si="139"/>
        <v/>
      </c>
      <c r="Q1264" s="3" t="str">
        <f>IF(AND(Temp!fhor_indata=1,F1264="",H1263="in-sample"),1,IF(AND(Temp!fhor_indata=1,H1263="out-sample",Q1263&lt;ATA!XfHor),Q1263+1,IF(F1264="","",IF(AND(H1264="out-sample",H1263="in-sample"),1,IF(AND(H1264="out-sample",H1263="out-sample"),Q1263+1,IF(ISNUMBER(Q1263),Q1263+1,1))))))</f>
        <v/>
      </c>
      <c r="R1264" s="3" t="str">
        <f t="shared" si="133"/>
        <v/>
      </c>
      <c r="S1264" s="6"/>
      <c r="T1264" s="6"/>
      <c r="U1264" s="6"/>
      <c r="V1264" s="6"/>
      <c r="W1264" s="6"/>
      <c r="X1264" s="6"/>
      <c r="Y1264" s="6"/>
      <c r="Z1264" s="6"/>
      <c r="AA1264" s="6"/>
      <c r="AB1264" s="6"/>
      <c r="AC1264" s="6"/>
      <c r="AD1264" s="6"/>
      <c r="AE1264" s="6"/>
      <c r="AF1264" s="6"/>
      <c r="AG1264" s="6"/>
      <c r="AH1264" s="6"/>
      <c r="AI1264" s="6"/>
      <c r="AJ1264" s="6"/>
      <c r="AK1264" s="6"/>
      <c r="AX1264" s="63" t="e">
        <f t="shared" si="134"/>
        <v>#VALUE!</v>
      </c>
    </row>
    <row r="1265" spans="1:50" s="1" customFormat="1" ht="14.25" x14ac:dyDescent="0.2">
      <c r="A1265" s="6"/>
      <c r="B1265" s="6"/>
      <c r="C1265" s="6"/>
      <c r="D1265" s="3"/>
      <c r="E1265" s="70" t="str">
        <f>IF(ATA!E1265="","",ATA!E1265)</f>
        <v/>
      </c>
      <c r="F1265" s="51" t="str">
        <f>IF(ATA!F1265="","",ATA!F1265)</f>
        <v/>
      </c>
      <c r="G1265" s="11" t="str">
        <f>IF(ATA!G1265="","",ATA!G1265)</f>
        <v/>
      </c>
      <c r="H1265" s="55" t="str">
        <f>IF(ATA!H1265="","",ATA!H1265)</f>
        <v/>
      </c>
      <c r="I1265" s="31" t="str">
        <f>IF(AND(F1264="",H1264="in-sample"),"",IF(AND(Temp!fhor_indata=1,H1264="out-sample",H1265="out-sample"),I1264,IF(AND(F1265="",H1264="out-sample"),"",IF(AND(Temp!optSeasCoef=0,Temp!sts_add=1),IF(H1264="in-sample",IF(Q1264=bigT,((pCell/bigT)*F1264)+((1-(pCell/bigT))*(I1264+J1264)),IF(OR(F1265="",COUNT($F$2:F1264)&lt;=pCell),F1264,((pCell/COUNT($F$2:F1264))*F1264)+((1-(pCell/COUNT($F$2:F1264)))*(I1264+J1264)))),I1264),IF(AND(Temp!optSeasCoef=0,Temp!sts_multp=1),IF(H1264="in-sample",IF(Q1264=bigT,((pCell/bigT)*F1264)+((1-(pCell/bigT))*(I1264*J1264)),IF(OR(F1265="",COUNT(F$2:$F1264)&lt;=pCell),F1264,((pCell/COUNT($F$2:F1264))*F1264)+((1-(pCell/COUNT($F$2:F1264)))*(I1264*J1264)))),I1264),IF(Temp!sts_add=1,IF(H1264="in-sample",IF(Q1264=bigT,((pCell/bigT)*AX1264)+((1-(pCell/bigT))*(I1264+J1264)),IF(OR(F1265="",COUNT($AX$2:AX1264)&lt;=pCell),AX1264,((pCell/COUNT($AX$2:AX1264))*AX1264)+((1-(pCell/COUNT($AX$2:AX1264)))*(I1264+J1264)))),I1264),IF(H1264="in-sample",IF(Q1264=bigT,((pCell/bigT)*AX1264)+((1-(pCell/bigT))*(I1264*J1264)),IF(OR(F1265="",COUNT($AX$2:AX1264)&lt;=pCell),AX1264,((pCell/COUNT($AX$2:AX1264))*AX1264)+((1-(pCell/COUNT($AX$2:AX1264)))*(I1264*J1264)))),I1264)))))))</f>
        <v/>
      </c>
      <c r="J1265" s="31" t="str">
        <f>IF(AND(F1264="",H1264="in-sample"),"",IF(AND(Temp!fhor_indata=1,H1264="out-sample",H1265="out-sample"),J1264,IF(AND(F1265="",H1264="out-sample"),"",IF(AND(Temp!optSeasCoef=0,Temp!sts_add=1),IF(H1264="in-sample",IF(Q1264=bigT,((qCell/bigT)*(I1265-I1264))+((1-(qCell/bigT))*J1264),IF(OR(F1265="",COUNT($F$2:F1264)&lt;=qCell),IF(COUNT($F$2:F1264)=1,0,F1264-F1263),((qCell/COUNT($F$2:F1264))*(I1265-I1264))+((1-(qCell/COUNT($F$2:F1264)))*J1264))),J1264),IF(AND(Temp!optSeasCoef=0,Temp!sts_multp=1),IF(H1264="in-sample",IF(Q1264=bigT,((qCell/bigT)*(I1265/I1264))+((1-(qCell/bigT))*J1264),IF(qCell=0,1,IF(OR(F1265="",COUNT($F$2:F1264)&lt;=qCell),IF(COUNT($F$2:F1264)=1,1,F1264/F1263),((qCell/COUNT($F$2:F1264))*(I1265/I1264))+((1-(qCell/COUNT($F$2:F1264)))*J1264)))),J1264),IF(Temp!sts_add=1,IF(H1264="in-sample",IF(Q1264=bigT,((qCell/bigT)*(I1265-I1264))+((1-(qCell/bigT))*J1264),IF(OR(F1265="",COUNT($AX$2:AX1264)&lt;=qCell),IF(COUNT($AX$2:AX1264)=1,0,AX1264-AX1263),((qCell/COUNT($AX$2:AX1264))*(I1265-I1264))+((1-(qCell/COUNT($AX$2:AX1264)))*J1264))),J1264),IF(H1264="in-sample",IF(Q1264=bigT,((qCell/bigT)*(I1265/I1264))+((1-(qCell/bigT))*J1264),IF(qCell=0,1,IF(OR(F1265="",COUNT($AX$2:AX1264)&lt;=qCell),IF(COUNT($AX$2:AX1264)=1,1,AX1264/AX1263),((qCell/COUNT($AX$2:AX1264))*(I1265/I1264))+((1-(qCell/COUNT($AX$2:AX1264)))*J1264)))),J1264)))))))</f>
        <v/>
      </c>
      <c r="K1265" s="31" t="str">
        <f>IF(H1265="","",IF(AND(Temp!optSeasCoef=0,Temp!sts_add=1),IF(H1265="out-sample",I1265+(Q1265*J1265),I1265+J1265),IF(AND(Temp!optSeasCoef=0,Temp!sts_multp=1),IF(H1265="out-sample",I1265*(J1265^Q1265),I1265*J1265),IF(Temp!sts_add=1,IF(H1265="out-sample",(I1265+(Q1265*J1265))*G1265,(I1265+J1265)*G1265),IF(H1265="out-sample",I1265*(J1265^Q1265)*G1265,I1265*J1265*G1265)))))</f>
        <v/>
      </c>
      <c r="L1265" s="32" t="str">
        <f t="shared" si="135"/>
        <v/>
      </c>
      <c r="M1265" s="32" t="str">
        <f t="shared" si="136"/>
        <v/>
      </c>
      <c r="N1265" s="32" t="str">
        <f t="shared" si="137"/>
        <v/>
      </c>
      <c r="O1265" s="32" t="str">
        <f t="shared" si="138"/>
        <v/>
      </c>
      <c r="P1265" s="32" t="str">
        <f t="shared" si="139"/>
        <v/>
      </c>
      <c r="Q1265" s="3" t="str">
        <f>IF(AND(Temp!fhor_indata=1,F1265="",H1264="in-sample"),1,IF(AND(Temp!fhor_indata=1,H1264="out-sample",Q1264&lt;ATA!XfHor),Q1264+1,IF(F1265="","",IF(AND(H1265="out-sample",H1264="in-sample"),1,IF(AND(H1265="out-sample",H1264="out-sample"),Q1264+1,IF(ISNUMBER(Q1264),Q1264+1,1))))))</f>
        <v/>
      </c>
      <c r="R1265" s="3" t="str">
        <f t="shared" si="133"/>
        <v/>
      </c>
      <c r="S1265" s="6"/>
      <c r="T1265" s="6"/>
      <c r="U1265" s="6"/>
      <c r="V1265" s="6"/>
      <c r="W1265" s="6"/>
      <c r="X1265" s="6"/>
      <c r="Y1265" s="6"/>
      <c r="Z1265" s="6"/>
      <c r="AA1265" s="6"/>
      <c r="AB1265" s="6"/>
      <c r="AC1265" s="6"/>
      <c r="AD1265" s="6"/>
      <c r="AE1265" s="6"/>
      <c r="AF1265" s="6"/>
      <c r="AG1265" s="6"/>
      <c r="AH1265" s="6"/>
      <c r="AI1265" s="6"/>
      <c r="AJ1265" s="6"/>
      <c r="AK1265" s="6"/>
      <c r="AX1265" s="63" t="e">
        <f t="shared" si="134"/>
        <v>#VALUE!</v>
      </c>
    </row>
    <row r="1266" spans="1:50" s="1" customFormat="1" ht="14.25" x14ac:dyDescent="0.2">
      <c r="A1266" s="6"/>
      <c r="B1266" s="6"/>
      <c r="C1266" s="6"/>
      <c r="D1266" s="3"/>
      <c r="E1266" s="70" t="str">
        <f>IF(ATA!E1266="","",ATA!E1266)</f>
        <v/>
      </c>
      <c r="F1266" s="51" t="str">
        <f>IF(ATA!F1266="","",ATA!F1266)</f>
        <v/>
      </c>
      <c r="G1266" s="11" t="str">
        <f>IF(ATA!G1266="","",ATA!G1266)</f>
        <v/>
      </c>
      <c r="H1266" s="55" t="str">
        <f>IF(ATA!H1266="","",ATA!H1266)</f>
        <v/>
      </c>
      <c r="I1266" s="31" t="str">
        <f>IF(AND(F1265="",H1265="in-sample"),"",IF(AND(Temp!fhor_indata=1,H1265="out-sample",H1266="out-sample"),I1265,IF(AND(F1266="",H1265="out-sample"),"",IF(AND(Temp!optSeasCoef=0,Temp!sts_add=1),IF(H1265="in-sample",IF(Q1265=bigT,((pCell/bigT)*F1265)+((1-(pCell/bigT))*(I1265+J1265)),IF(OR(F1266="",COUNT($F$2:F1265)&lt;=pCell),F1265,((pCell/COUNT($F$2:F1265))*F1265)+((1-(pCell/COUNT($F$2:F1265)))*(I1265+J1265)))),I1265),IF(AND(Temp!optSeasCoef=0,Temp!sts_multp=1),IF(H1265="in-sample",IF(Q1265=bigT,((pCell/bigT)*F1265)+((1-(pCell/bigT))*(I1265*J1265)),IF(OR(F1266="",COUNT(F$2:$F1265)&lt;=pCell),F1265,((pCell/COUNT($F$2:F1265))*F1265)+((1-(pCell/COUNT($F$2:F1265)))*(I1265*J1265)))),I1265),IF(Temp!sts_add=1,IF(H1265="in-sample",IF(Q1265=bigT,((pCell/bigT)*AX1265)+((1-(pCell/bigT))*(I1265+J1265)),IF(OR(F1266="",COUNT($AX$2:AX1265)&lt;=pCell),AX1265,((pCell/COUNT($AX$2:AX1265))*AX1265)+((1-(pCell/COUNT($AX$2:AX1265)))*(I1265+J1265)))),I1265),IF(H1265="in-sample",IF(Q1265=bigT,((pCell/bigT)*AX1265)+((1-(pCell/bigT))*(I1265*J1265)),IF(OR(F1266="",COUNT($AX$2:AX1265)&lt;=pCell),AX1265,((pCell/COUNT($AX$2:AX1265))*AX1265)+((1-(pCell/COUNT($AX$2:AX1265)))*(I1265*J1265)))),I1265)))))))</f>
        <v/>
      </c>
      <c r="J1266" s="31" t="str">
        <f>IF(AND(F1265="",H1265="in-sample"),"",IF(AND(Temp!fhor_indata=1,H1265="out-sample",H1266="out-sample"),J1265,IF(AND(F1266="",H1265="out-sample"),"",IF(AND(Temp!optSeasCoef=0,Temp!sts_add=1),IF(H1265="in-sample",IF(Q1265=bigT,((qCell/bigT)*(I1266-I1265))+((1-(qCell/bigT))*J1265),IF(OR(F1266="",COUNT($F$2:F1265)&lt;=qCell),IF(COUNT($F$2:F1265)=1,0,F1265-F1264),((qCell/COUNT($F$2:F1265))*(I1266-I1265))+((1-(qCell/COUNT($F$2:F1265)))*J1265))),J1265),IF(AND(Temp!optSeasCoef=0,Temp!sts_multp=1),IF(H1265="in-sample",IF(Q1265=bigT,((qCell/bigT)*(I1266/I1265))+((1-(qCell/bigT))*J1265),IF(qCell=0,1,IF(OR(F1266="",COUNT($F$2:F1265)&lt;=qCell),IF(COUNT($F$2:F1265)=1,1,F1265/F1264),((qCell/COUNT($F$2:F1265))*(I1266/I1265))+((1-(qCell/COUNT($F$2:F1265)))*J1265)))),J1265),IF(Temp!sts_add=1,IF(H1265="in-sample",IF(Q1265=bigT,((qCell/bigT)*(I1266-I1265))+((1-(qCell/bigT))*J1265),IF(OR(F1266="",COUNT($AX$2:AX1265)&lt;=qCell),IF(COUNT($AX$2:AX1265)=1,0,AX1265-AX1264),((qCell/COUNT($AX$2:AX1265))*(I1266-I1265))+((1-(qCell/COUNT($AX$2:AX1265)))*J1265))),J1265),IF(H1265="in-sample",IF(Q1265=bigT,((qCell/bigT)*(I1266/I1265))+((1-(qCell/bigT))*J1265),IF(qCell=0,1,IF(OR(F1266="",COUNT($AX$2:AX1265)&lt;=qCell),IF(COUNT($AX$2:AX1265)=1,1,AX1265/AX1264),((qCell/COUNT($AX$2:AX1265))*(I1266/I1265))+((1-(qCell/COUNT($AX$2:AX1265)))*J1265)))),J1265)))))))</f>
        <v/>
      </c>
      <c r="K1266" s="31" t="str">
        <f>IF(H1266="","",IF(AND(Temp!optSeasCoef=0,Temp!sts_add=1),IF(H1266="out-sample",I1266+(Q1266*J1266),I1266+J1266),IF(AND(Temp!optSeasCoef=0,Temp!sts_multp=1),IF(H1266="out-sample",I1266*(J1266^Q1266),I1266*J1266),IF(Temp!sts_add=1,IF(H1266="out-sample",(I1266+(Q1266*J1266))*G1266,(I1266+J1266)*G1266),IF(H1266="out-sample",I1266*(J1266^Q1266)*G1266,I1266*J1266*G1266)))))</f>
        <v/>
      </c>
      <c r="L1266" s="32" t="str">
        <f t="shared" si="135"/>
        <v/>
      </c>
      <c r="M1266" s="32" t="str">
        <f t="shared" si="136"/>
        <v/>
      </c>
      <c r="N1266" s="32" t="str">
        <f t="shared" si="137"/>
        <v/>
      </c>
      <c r="O1266" s="32" t="str">
        <f t="shared" si="138"/>
        <v/>
      </c>
      <c r="P1266" s="32" t="str">
        <f t="shared" si="139"/>
        <v/>
      </c>
      <c r="Q1266" s="3" t="str">
        <f>IF(AND(Temp!fhor_indata=1,F1266="",H1265="in-sample"),1,IF(AND(Temp!fhor_indata=1,H1265="out-sample",Q1265&lt;ATA!XfHor),Q1265+1,IF(F1266="","",IF(AND(H1266="out-sample",H1265="in-sample"),1,IF(AND(H1266="out-sample",H1265="out-sample"),Q1265+1,IF(ISNUMBER(Q1265),Q1265+1,1))))))</f>
        <v/>
      </c>
      <c r="R1266" s="3" t="str">
        <f t="shared" si="133"/>
        <v/>
      </c>
      <c r="S1266" s="6"/>
      <c r="T1266" s="6"/>
      <c r="U1266" s="6"/>
      <c r="V1266" s="6"/>
      <c r="W1266" s="6"/>
      <c r="X1266" s="6"/>
      <c r="Y1266" s="6"/>
      <c r="Z1266" s="6"/>
      <c r="AA1266" s="6"/>
      <c r="AB1266" s="6"/>
      <c r="AC1266" s="6"/>
      <c r="AD1266" s="6"/>
      <c r="AE1266" s="6"/>
      <c r="AF1266" s="6"/>
      <c r="AG1266" s="6"/>
      <c r="AH1266" s="6"/>
      <c r="AI1266" s="6"/>
      <c r="AJ1266" s="6"/>
      <c r="AK1266" s="6"/>
      <c r="AX1266" s="63" t="e">
        <f t="shared" si="134"/>
        <v>#VALUE!</v>
      </c>
    </row>
    <row r="1267" spans="1:50" s="1" customFormat="1" ht="14.25" x14ac:dyDescent="0.2">
      <c r="A1267" s="6"/>
      <c r="B1267" s="6"/>
      <c r="C1267" s="6"/>
      <c r="D1267" s="3"/>
      <c r="E1267" s="70" t="str">
        <f>IF(ATA!E1267="","",ATA!E1267)</f>
        <v/>
      </c>
      <c r="F1267" s="51" t="str">
        <f>IF(ATA!F1267="","",ATA!F1267)</f>
        <v/>
      </c>
      <c r="G1267" s="11" t="str">
        <f>IF(ATA!G1267="","",ATA!G1267)</f>
        <v/>
      </c>
      <c r="H1267" s="55" t="str">
        <f>IF(ATA!H1267="","",ATA!H1267)</f>
        <v/>
      </c>
      <c r="I1267" s="31" t="str">
        <f>IF(AND(F1266="",H1266="in-sample"),"",IF(AND(Temp!fhor_indata=1,H1266="out-sample",H1267="out-sample"),I1266,IF(AND(F1267="",H1266="out-sample"),"",IF(AND(Temp!optSeasCoef=0,Temp!sts_add=1),IF(H1266="in-sample",IF(Q1266=bigT,((pCell/bigT)*F1266)+((1-(pCell/bigT))*(I1266+J1266)),IF(OR(F1267="",COUNT($F$2:F1266)&lt;=pCell),F1266,((pCell/COUNT($F$2:F1266))*F1266)+((1-(pCell/COUNT($F$2:F1266)))*(I1266+J1266)))),I1266),IF(AND(Temp!optSeasCoef=0,Temp!sts_multp=1),IF(H1266="in-sample",IF(Q1266=bigT,((pCell/bigT)*F1266)+((1-(pCell/bigT))*(I1266*J1266)),IF(OR(F1267="",COUNT(F$2:$F1266)&lt;=pCell),F1266,((pCell/COUNT($F$2:F1266))*F1266)+((1-(pCell/COUNT($F$2:F1266)))*(I1266*J1266)))),I1266),IF(Temp!sts_add=1,IF(H1266="in-sample",IF(Q1266=bigT,((pCell/bigT)*AX1266)+((1-(pCell/bigT))*(I1266+J1266)),IF(OR(F1267="",COUNT($AX$2:AX1266)&lt;=pCell),AX1266,((pCell/COUNT($AX$2:AX1266))*AX1266)+((1-(pCell/COUNT($AX$2:AX1266)))*(I1266+J1266)))),I1266),IF(H1266="in-sample",IF(Q1266=bigT,((pCell/bigT)*AX1266)+((1-(pCell/bigT))*(I1266*J1266)),IF(OR(F1267="",COUNT($AX$2:AX1266)&lt;=pCell),AX1266,((pCell/COUNT($AX$2:AX1266))*AX1266)+((1-(pCell/COUNT($AX$2:AX1266)))*(I1266*J1266)))),I1266)))))))</f>
        <v/>
      </c>
      <c r="J1267" s="31" t="str">
        <f>IF(AND(F1266="",H1266="in-sample"),"",IF(AND(Temp!fhor_indata=1,H1266="out-sample",H1267="out-sample"),J1266,IF(AND(F1267="",H1266="out-sample"),"",IF(AND(Temp!optSeasCoef=0,Temp!sts_add=1),IF(H1266="in-sample",IF(Q1266=bigT,((qCell/bigT)*(I1267-I1266))+((1-(qCell/bigT))*J1266),IF(OR(F1267="",COUNT($F$2:F1266)&lt;=qCell),IF(COUNT($F$2:F1266)=1,0,F1266-F1265),((qCell/COUNT($F$2:F1266))*(I1267-I1266))+((1-(qCell/COUNT($F$2:F1266)))*J1266))),J1266),IF(AND(Temp!optSeasCoef=0,Temp!sts_multp=1),IF(H1266="in-sample",IF(Q1266=bigT,((qCell/bigT)*(I1267/I1266))+((1-(qCell/bigT))*J1266),IF(qCell=0,1,IF(OR(F1267="",COUNT($F$2:F1266)&lt;=qCell),IF(COUNT($F$2:F1266)=1,1,F1266/F1265),((qCell/COUNT($F$2:F1266))*(I1267/I1266))+((1-(qCell/COUNT($F$2:F1266)))*J1266)))),J1266),IF(Temp!sts_add=1,IF(H1266="in-sample",IF(Q1266=bigT,((qCell/bigT)*(I1267-I1266))+((1-(qCell/bigT))*J1266),IF(OR(F1267="",COUNT($AX$2:AX1266)&lt;=qCell),IF(COUNT($AX$2:AX1266)=1,0,AX1266-AX1265),((qCell/COUNT($AX$2:AX1266))*(I1267-I1266))+((1-(qCell/COUNT($AX$2:AX1266)))*J1266))),J1266),IF(H1266="in-sample",IF(Q1266=bigT,((qCell/bigT)*(I1267/I1266))+((1-(qCell/bigT))*J1266),IF(qCell=0,1,IF(OR(F1267="",COUNT($AX$2:AX1266)&lt;=qCell),IF(COUNT($AX$2:AX1266)=1,1,AX1266/AX1265),((qCell/COUNT($AX$2:AX1266))*(I1267/I1266))+((1-(qCell/COUNT($AX$2:AX1266)))*J1266)))),J1266)))))))</f>
        <v/>
      </c>
      <c r="K1267" s="31" t="str">
        <f>IF(H1267="","",IF(AND(Temp!optSeasCoef=0,Temp!sts_add=1),IF(H1267="out-sample",I1267+(Q1267*J1267),I1267+J1267),IF(AND(Temp!optSeasCoef=0,Temp!sts_multp=1),IF(H1267="out-sample",I1267*(J1267^Q1267),I1267*J1267),IF(Temp!sts_add=1,IF(H1267="out-sample",(I1267+(Q1267*J1267))*G1267,(I1267+J1267)*G1267),IF(H1267="out-sample",I1267*(J1267^Q1267)*G1267,I1267*J1267*G1267)))))</f>
        <v/>
      </c>
      <c r="L1267" s="32" t="str">
        <f t="shared" si="135"/>
        <v/>
      </c>
      <c r="M1267" s="32" t="str">
        <f t="shared" si="136"/>
        <v/>
      </c>
      <c r="N1267" s="32" t="str">
        <f t="shared" si="137"/>
        <v/>
      </c>
      <c r="O1267" s="32" t="str">
        <f t="shared" si="138"/>
        <v/>
      </c>
      <c r="P1267" s="32" t="str">
        <f t="shared" si="139"/>
        <v/>
      </c>
      <c r="Q1267" s="3" t="str">
        <f>IF(AND(Temp!fhor_indata=1,F1267="",H1266="in-sample"),1,IF(AND(Temp!fhor_indata=1,H1266="out-sample",Q1266&lt;ATA!XfHor),Q1266+1,IF(F1267="","",IF(AND(H1267="out-sample",H1266="in-sample"),1,IF(AND(H1267="out-sample",H1266="out-sample"),Q1266+1,IF(ISNUMBER(Q1266),Q1266+1,1))))))</f>
        <v/>
      </c>
      <c r="R1267" s="3" t="str">
        <f t="shared" si="133"/>
        <v/>
      </c>
      <c r="S1267" s="6"/>
      <c r="T1267" s="6"/>
      <c r="U1267" s="6"/>
      <c r="V1267" s="6"/>
      <c r="W1267" s="6"/>
      <c r="X1267" s="6"/>
      <c r="Y1267" s="6"/>
      <c r="Z1267" s="6"/>
      <c r="AA1267" s="6"/>
      <c r="AB1267" s="6"/>
      <c r="AC1267" s="6"/>
      <c r="AD1267" s="6"/>
      <c r="AE1267" s="6"/>
      <c r="AF1267" s="6"/>
      <c r="AG1267" s="6"/>
      <c r="AH1267" s="6"/>
      <c r="AI1267" s="6"/>
      <c r="AJ1267" s="6"/>
      <c r="AK1267" s="6"/>
      <c r="AX1267" s="63" t="e">
        <f t="shared" si="134"/>
        <v>#VALUE!</v>
      </c>
    </row>
    <row r="1268" spans="1:50" s="1" customFormat="1" ht="14.25" x14ac:dyDescent="0.2">
      <c r="A1268" s="6"/>
      <c r="B1268" s="6"/>
      <c r="C1268" s="6"/>
      <c r="D1268" s="3"/>
      <c r="E1268" s="70" t="str">
        <f>IF(ATA!E1268="","",ATA!E1268)</f>
        <v/>
      </c>
      <c r="F1268" s="51" t="str">
        <f>IF(ATA!F1268="","",ATA!F1268)</f>
        <v/>
      </c>
      <c r="G1268" s="11" t="str">
        <f>IF(ATA!G1268="","",ATA!G1268)</f>
        <v/>
      </c>
      <c r="H1268" s="55" t="str">
        <f>IF(ATA!H1268="","",ATA!H1268)</f>
        <v/>
      </c>
      <c r="I1268" s="31" t="str">
        <f>IF(AND(F1267="",H1267="in-sample"),"",IF(AND(Temp!fhor_indata=1,H1267="out-sample",H1268="out-sample"),I1267,IF(AND(F1268="",H1267="out-sample"),"",IF(AND(Temp!optSeasCoef=0,Temp!sts_add=1),IF(H1267="in-sample",IF(Q1267=bigT,((pCell/bigT)*F1267)+((1-(pCell/bigT))*(I1267+J1267)),IF(OR(F1268="",COUNT($F$2:F1267)&lt;=pCell),F1267,((pCell/COUNT($F$2:F1267))*F1267)+((1-(pCell/COUNT($F$2:F1267)))*(I1267+J1267)))),I1267),IF(AND(Temp!optSeasCoef=0,Temp!sts_multp=1),IF(H1267="in-sample",IF(Q1267=bigT,((pCell/bigT)*F1267)+((1-(pCell/bigT))*(I1267*J1267)),IF(OR(F1268="",COUNT(F$2:$F1267)&lt;=pCell),F1267,((pCell/COUNT($F$2:F1267))*F1267)+((1-(pCell/COUNT($F$2:F1267)))*(I1267*J1267)))),I1267),IF(Temp!sts_add=1,IF(H1267="in-sample",IF(Q1267=bigT,((pCell/bigT)*AX1267)+((1-(pCell/bigT))*(I1267+J1267)),IF(OR(F1268="",COUNT($AX$2:AX1267)&lt;=pCell),AX1267,((pCell/COUNT($AX$2:AX1267))*AX1267)+((1-(pCell/COUNT($AX$2:AX1267)))*(I1267+J1267)))),I1267),IF(H1267="in-sample",IF(Q1267=bigT,((pCell/bigT)*AX1267)+((1-(pCell/bigT))*(I1267*J1267)),IF(OR(F1268="",COUNT($AX$2:AX1267)&lt;=pCell),AX1267,((pCell/COUNT($AX$2:AX1267))*AX1267)+((1-(pCell/COUNT($AX$2:AX1267)))*(I1267*J1267)))),I1267)))))))</f>
        <v/>
      </c>
      <c r="J1268" s="31" t="str">
        <f>IF(AND(F1267="",H1267="in-sample"),"",IF(AND(Temp!fhor_indata=1,H1267="out-sample",H1268="out-sample"),J1267,IF(AND(F1268="",H1267="out-sample"),"",IF(AND(Temp!optSeasCoef=0,Temp!sts_add=1),IF(H1267="in-sample",IF(Q1267=bigT,((qCell/bigT)*(I1268-I1267))+((1-(qCell/bigT))*J1267),IF(OR(F1268="",COUNT($F$2:F1267)&lt;=qCell),IF(COUNT($F$2:F1267)=1,0,F1267-F1266),((qCell/COUNT($F$2:F1267))*(I1268-I1267))+((1-(qCell/COUNT($F$2:F1267)))*J1267))),J1267),IF(AND(Temp!optSeasCoef=0,Temp!sts_multp=1),IF(H1267="in-sample",IF(Q1267=bigT,((qCell/bigT)*(I1268/I1267))+((1-(qCell/bigT))*J1267),IF(qCell=0,1,IF(OR(F1268="",COUNT($F$2:F1267)&lt;=qCell),IF(COUNT($F$2:F1267)=1,1,F1267/F1266),((qCell/COUNT($F$2:F1267))*(I1268/I1267))+((1-(qCell/COUNT($F$2:F1267)))*J1267)))),J1267),IF(Temp!sts_add=1,IF(H1267="in-sample",IF(Q1267=bigT,((qCell/bigT)*(I1268-I1267))+((1-(qCell/bigT))*J1267),IF(OR(F1268="",COUNT($AX$2:AX1267)&lt;=qCell),IF(COUNT($AX$2:AX1267)=1,0,AX1267-AX1266),((qCell/COUNT($AX$2:AX1267))*(I1268-I1267))+((1-(qCell/COUNT($AX$2:AX1267)))*J1267))),J1267),IF(H1267="in-sample",IF(Q1267=bigT,((qCell/bigT)*(I1268/I1267))+((1-(qCell/bigT))*J1267),IF(qCell=0,1,IF(OR(F1268="",COUNT($AX$2:AX1267)&lt;=qCell),IF(COUNT($AX$2:AX1267)=1,1,AX1267/AX1266),((qCell/COUNT($AX$2:AX1267))*(I1268/I1267))+((1-(qCell/COUNT($AX$2:AX1267)))*J1267)))),J1267)))))))</f>
        <v/>
      </c>
      <c r="K1268" s="31" t="str">
        <f>IF(H1268="","",IF(AND(Temp!optSeasCoef=0,Temp!sts_add=1),IF(H1268="out-sample",I1268+(Q1268*J1268),I1268+J1268),IF(AND(Temp!optSeasCoef=0,Temp!sts_multp=1),IF(H1268="out-sample",I1268*(J1268^Q1268),I1268*J1268),IF(Temp!sts_add=1,IF(H1268="out-sample",(I1268+(Q1268*J1268))*G1268,(I1268+J1268)*G1268),IF(H1268="out-sample",I1268*(J1268^Q1268)*G1268,I1268*J1268*G1268)))))</f>
        <v/>
      </c>
      <c r="L1268" s="32" t="str">
        <f t="shared" si="135"/>
        <v/>
      </c>
      <c r="M1268" s="32" t="str">
        <f t="shared" si="136"/>
        <v/>
      </c>
      <c r="N1268" s="32" t="str">
        <f t="shared" si="137"/>
        <v/>
      </c>
      <c r="O1268" s="32" t="str">
        <f t="shared" si="138"/>
        <v/>
      </c>
      <c r="P1268" s="32" t="str">
        <f t="shared" si="139"/>
        <v/>
      </c>
      <c r="Q1268" s="3" t="str">
        <f>IF(AND(Temp!fhor_indata=1,F1268="",H1267="in-sample"),1,IF(AND(Temp!fhor_indata=1,H1267="out-sample",Q1267&lt;ATA!XfHor),Q1267+1,IF(F1268="","",IF(AND(H1268="out-sample",H1267="in-sample"),1,IF(AND(H1268="out-sample",H1267="out-sample"),Q1267+1,IF(ISNUMBER(Q1267),Q1267+1,1))))))</f>
        <v/>
      </c>
      <c r="R1268" s="3" t="str">
        <f t="shared" si="133"/>
        <v/>
      </c>
      <c r="S1268" s="6"/>
      <c r="T1268" s="6"/>
      <c r="U1268" s="6"/>
      <c r="V1268" s="6"/>
      <c r="W1268" s="6"/>
      <c r="X1268" s="6"/>
      <c r="Y1268" s="6"/>
      <c r="Z1268" s="6"/>
      <c r="AA1268" s="6"/>
      <c r="AB1268" s="6"/>
      <c r="AC1268" s="6"/>
      <c r="AD1268" s="6"/>
      <c r="AE1268" s="6"/>
      <c r="AF1268" s="6"/>
      <c r="AG1268" s="6"/>
      <c r="AH1268" s="6"/>
      <c r="AI1268" s="6"/>
      <c r="AJ1268" s="6"/>
      <c r="AK1268" s="6"/>
      <c r="AX1268" s="63" t="e">
        <f t="shared" si="134"/>
        <v>#VALUE!</v>
      </c>
    </row>
    <row r="1269" spans="1:50" s="1" customFormat="1" ht="14.25" x14ac:dyDescent="0.2">
      <c r="A1269" s="6"/>
      <c r="B1269" s="6"/>
      <c r="C1269" s="6"/>
      <c r="D1269" s="3"/>
      <c r="E1269" s="70" t="str">
        <f>IF(ATA!E1269="","",ATA!E1269)</f>
        <v/>
      </c>
      <c r="F1269" s="51" t="str">
        <f>IF(ATA!F1269="","",ATA!F1269)</f>
        <v/>
      </c>
      <c r="G1269" s="11" t="str">
        <f>IF(ATA!G1269="","",ATA!G1269)</f>
        <v/>
      </c>
      <c r="H1269" s="55" t="str">
        <f>IF(ATA!H1269="","",ATA!H1269)</f>
        <v/>
      </c>
      <c r="I1269" s="31" t="str">
        <f>IF(AND(F1268="",H1268="in-sample"),"",IF(AND(Temp!fhor_indata=1,H1268="out-sample",H1269="out-sample"),I1268,IF(AND(F1269="",H1268="out-sample"),"",IF(AND(Temp!optSeasCoef=0,Temp!sts_add=1),IF(H1268="in-sample",IF(Q1268=bigT,((pCell/bigT)*F1268)+((1-(pCell/bigT))*(I1268+J1268)),IF(OR(F1269="",COUNT($F$2:F1268)&lt;=pCell),F1268,((pCell/COUNT($F$2:F1268))*F1268)+((1-(pCell/COUNT($F$2:F1268)))*(I1268+J1268)))),I1268),IF(AND(Temp!optSeasCoef=0,Temp!sts_multp=1),IF(H1268="in-sample",IF(Q1268=bigT,((pCell/bigT)*F1268)+((1-(pCell/bigT))*(I1268*J1268)),IF(OR(F1269="",COUNT(F$2:$F1268)&lt;=pCell),F1268,((pCell/COUNT($F$2:F1268))*F1268)+((1-(pCell/COUNT($F$2:F1268)))*(I1268*J1268)))),I1268),IF(Temp!sts_add=1,IF(H1268="in-sample",IF(Q1268=bigT,((pCell/bigT)*AX1268)+((1-(pCell/bigT))*(I1268+J1268)),IF(OR(F1269="",COUNT($AX$2:AX1268)&lt;=pCell),AX1268,((pCell/COUNT($AX$2:AX1268))*AX1268)+((1-(pCell/COUNT($AX$2:AX1268)))*(I1268+J1268)))),I1268),IF(H1268="in-sample",IF(Q1268=bigT,((pCell/bigT)*AX1268)+((1-(pCell/bigT))*(I1268*J1268)),IF(OR(F1269="",COUNT($AX$2:AX1268)&lt;=pCell),AX1268,((pCell/COUNT($AX$2:AX1268))*AX1268)+((1-(pCell/COUNT($AX$2:AX1268)))*(I1268*J1268)))),I1268)))))))</f>
        <v/>
      </c>
      <c r="J1269" s="31" t="str">
        <f>IF(AND(F1268="",H1268="in-sample"),"",IF(AND(Temp!fhor_indata=1,H1268="out-sample",H1269="out-sample"),J1268,IF(AND(F1269="",H1268="out-sample"),"",IF(AND(Temp!optSeasCoef=0,Temp!sts_add=1),IF(H1268="in-sample",IF(Q1268=bigT,((qCell/bigT)*(I1269-I1268))+((1-(qCell/bigT))*J1268),IF(OR(F1269="",COUNT($F$2:F1268)&lt;=qCell),IF(COUNT($F$2:F1268)=1,0,F1268-F1267),((qCell/COUNT($F$2:F1268))*(I1269-I1268))+((1-(qCell/COUNT($F$2:F1268)))*J1268))),J1268),IF(AND(Temp!optSeasCoef=0,Temp!sts_multp=1),IF(H1268="in-sample",IF(Q1268=bigT,((qCell/bigT)*(I1269/I1268))+((1-(qCell/bigT))*J1268),IF(qCell=0,1,IF(OR(F1269="",COUNT($F$2:F1268)&lt;=qCell),IF(COUNT($F$2:F1268)=1,1,F1268/F1267),((qCell/COUNT($F$2:F1268))*(I1269/I1268))+((1-(qCell/COUNT($F$2:F1268)))*J1268)))),J1268),IF(Temp!sts_add=1,IF(H1268="in-sample",IF(Q1268=bigT,((qCell/bigT)*(I1269-I1268))+((1-(qCell/bigT))*J1268),IF(OR(F1269="",COUNT($AX$2:AX1268)&lt;=qCell),IF(COUNT($AX$2:AX1268)=1,0,AX1268-AX1267),((qCell/COUNT($AX$2:AX1268))*(I1269-I1268))+((1-(qCell/COUNT($AX$2:AX1268)))*J1268))),J1268),IF(H1268="in-sample",IF(Q1268=bigT,((qCell/bigT)*(I1269/I1268))+((1-(qCell/bigT))*J1268),IF(qCell=0,1,IF(OR(F1269="",COUNT($AX$2:AX1268)&lt;=qCell),IF(COUNT($AX$2:AX1268)=1,1,AX1268/AX1267),((qCell/COUNT($AX$2:AX1268))*(I1269/I1268))+((1-(qCell/COUNT($AX$2:AX1268)))*J1268)))),J1268)))))))</f>
        <v/>
      </c>
      <c r="K1269" s="31" t="str">
        <f>IF(H1269="","",IF(AND(Temp!optSeasCoef=0,Temp!sts_add=1),IF(H1269="out-sample",I1269+(Q1269*J1269),I1269+J1269),IF(AND(Temp!optSeasCoef=0,Temp!sts_multp=1),IF(H1269="out-sample",I1269*(J1269^Q1269),I1269*J1269),IF(Temp!sts_add=1,IF(H1269="out-sample",(I1269+(Q1269*J1269))*G1269,(I1269+J1269)*G1269),IF(H1269="out-sample",I1269*(J1269^Q1269)*G1269,I1269*J1269*G1269)))))</f>
        <v/>
      </c>
      <c r="L1269" s="32" t="str">
        <f t="shared" si="135"/>
        <v/>
      </c>
      <c r="M1269" s="32" t="str">
        <f t="shared" si="136"/>
        <v/>
      </c>
      <c r="N1269" s="32" t="str">
        <f t="shared" si="137"/>
        <v/>
      </c>
      <c r="O1269" s="32" t="str">
        <f t="shared" si="138"/>
        <v/>
      </c>
      <c r="P1269" s="32" t="str">
        <f t="shared" si="139"/>
        <v/>
      </c>
      <c r="Q1269" s="3" t="str">
        <f>IF(AND(Temp!fhor_indata=1,F1269="",H1268="in-sample"),1,IF(AND(Temp!fhor_indata=1,H1268="out-sample",Q1268&lt;ATA!XfHor),Q1268+1,IF(F1269="","",IF(AND(H1269="out-sample",H1268="in-sample"),1,IF(AND(H1269="out-sample",H1268="out-sample"),Q1268+1,IF(ISNUMBER(Q1268),Q1268+1,1))))))</f>
        <v/>
      </c>
      <c r="R1269" s="3" t="str">
        <f t="shared" si="133"/>
        <v/>
      </c>
      <c r="S1269" s="6"/>
      <c r="T1269" s="6"/>
      <c r="U1269" s="6"/>
      <c r="V1269" s="6"/>
      <c r="W1269" s="6"/>
      <c r="X1269" s="6"/>
      <c r="Y1269" s="6"/>
      <c r="Z1269" s="6"/>
      <c r="AA1269" s="6"/>
      <c r="AB1269" s="6"/>
      <c r="AC1269" s="6"/>
      <c r="AD1269" s="6"/>
      <c r="AE1269" s="6"/>
      <c r="AF1269" s="6"/>
      <c r="AG1269" s="6"/>
      <c r="AH1269" s="6"/>
      <c r="AI1269" s="6"/>
      <c r="AJ1269" s="6"/>
      <c r="AK1269" s="6"/>
      <c r="AX1269" s="63" t="e">
        <f t="shared" si="134"/>
        <v>#VALUE!</v>
      </c>
    </row>
    <row r="1270" spans="1:50" s="1" customFormat="1" ht="14.25" x14ac:dyDescent="0.2">
      <c r="A1270" s="6"/>
      <c r="B1270" s="6"/>
      <c r="C1270" s="6"/>
      <c r="D1270" s="3"/>
      <c r="E1270" s="70" t="str">
        <f>IF(ATA!E1270="","",ATA!E1270)</f>
        <v/>
      </c>
      <c r="F1270" s="51" t="str">
        <f>IF(ATA!F1270="","",ATA!F1270)</f>
        <v/>
      </c>
      <c r="G1270" s="11" t="str">
        <f>IF(ATA!G1270="","",ATA!G1270)</f>
        <v/>
      </c>
      <c r="H1270" s="55" t="str">
        <f>IF(ATA!H1270="","",ATA!H1270)</f>
        <v/>
      </c>
      <c r="I1270" s="31" t="str">
        <f>IF(AND(F1269="",H1269="in-sample"),"",IF(AND(Temp!fhor_indata=1,H1269="out-sample",H1270="out-sample"),I1269,IF(AND(F1270="",H1269="out-sample"),"",IF(AND(Temp!optSeasCoef=0,Temp!sts_add=1),IF(H1269="in-sample",IF(Q1269=bigT,((pCell/bigT)*F1269)+((1-(pCell/bigT))*(I1269+J1269)),IF(OR(F1270="",COUNT($F$2:F1269)&lt;=pCell),F1269,((pCell/COUNT($F$2:F1269))*F1269)+((1-(pCell/COUNT($F$2:F1269)))*(I1269+J1269)))),I1269),IF(AND(Temp!optSeasCoef=0,Temp!sts_multp=1),IF(H1269="in-sample",IF(Q1269=bigT,((pCell/bigT)*F1269)+((1-(pCell/bigT))*(I1269*J1269)),IF(OR(F1270="",COUNT(F$2:$F1269)&lt;=pCell),F1269,((pCell/COUNT($F$2:F1269))*F1269)+((1-(pCell/COUNT($F$2:F1269)))*(I1269*J1269)))),I1269),IF(Temp!sts_add=1,IF(H1269="in-sample",IF(Q1269=bigT,((pCell/bigT)*AX1269)+((1-(pCell/bigT))*(I1269+J1269)),IF(OR(F1270="",COUNT($AX$2:AX1269)&lt;=pCell),AX1269,((pCell/COUNT($AX$2:AX1269))*AX1269)+((1-(pCell/COUNT($AX$2:AX1269)))*(I1269+J1269)))),I1269),IF(H1269="in-sample",IF(Q1269=bigT,((pCell/bigT)*AX1269)+((1-(pCell/bigT))*(I1269*J1269)),IF(OR(F1270="",COUNT($AX$2:AX1269)&lt;=pCell),AX1269,((pCell/COUNT($AX$2:AX1269))*AX1269)+((1-(pCell/COUNT($AX$2:AX1269)))*(I1269*J1269)))),I1269)))))))</f>
        <v/>
      </c>
      <c r="J1270" s="31" t="str">
        <f>IF(AND(F1269="",H1269="in-sample"),"",IF(AND(Temp!fhor_indata=1,H1269="out-sample",H1270="out-sample"),J1269,IF(AND(F1270="",H1269="out-sample"),"",IF(AND(Temp!optSeasCoef=0,Temp!sts_add=1),IF(H1269="in-sample",IF(Q1269=bigT,((qCell/bigT)*(I1270-I1269))+((1-(qCell/bigT))*J1269),IF(OR(F1270="",COUNT($F$2:F1269)&lt;=qCell),IF(COUNT($F$2:F1269)=1,0,F1269-F1268),((qCell/COUNT($F$2:F1269))*(I1270-I1269))+((1-(qCell/COUNT($F$2:F1269)))*J1269))),J1269),IF(AND(Temp!optSeasCoef=0,Temp!sts_multp=1),IF(H1269="in-sample",IF(Q1269=bigT,((qCell/bigT)*(I1270/I1269))+((1-(qCell/bigT))*J1269),IF(qCell=0,1,IF(OR(F1270="",COUNT($F$2:F1269)&lt;=qCell),IF(COUNT($F$2:F1269)=1,1,F1269/F1268),((qCell/COUNT($F$2:F1269))*(I1270/I1269))+((1-(qCell/COUNT($F$2:F1269)))*J1269)))),J1269),IF(Temp!sts_add=1,IF(H1269="in-sample",IF(Q1269=bigT,((qCell/bigT)*(I1270-I1269))+((1-(qCell/bigT))*J1269),IF(OR(F1270="",COUNT($AX$2:AX1269)&lt;=qCell),IF(COUNT($AX$2:AX1269)=1,0,AX1269-AX1268),((qCell/COUNT($AX$2:AX1269))*(I1270-I1269))+((1-(qCell/COUNT($AX$2:AX1269)))*J1269))),J1269),IF(H1269="in-sample",IF(Q1269=bigT,((qCell/bigT)*(I1270/I1269))+((1-(qCell/bigT))*J1269),IF(qCell=0,1,IF(OR(F1270="",COUNT($AX$2:AX1269)&lt;=qCell),IF(COUNT($AX$2:AX1269)=1,1,AX1269/AX1268),((qCell/COUNT($AX$2:AX1269))*(I1270/I1269))+((1-(qCell/COUNT($AX$2:AX1269)))*J1269)))),J1269)))))))</f>
        <v/>
      </c>
      <c r="K1270" s="31" t="str">
        <f>IF(H1270="","",IF(AND(Temp!optSeasCoef=0,Temp!sts_add=1),IF(H1270="out-sample",I1270+(Q1270*J1270),I1270+J1270),IF(AND(Temp!optSeasCoef=0,Temp!sts_multp=1),IF(H1270="out-sample",I1270*(J1270^Q1270),I1270*J1270),IF(Temp!sts_add=1,IF(H1270="out-sample",(I1270+(Q1270*J1270))*G1270,(I1270+J1270)*G1270),IF(H1270="out-sample",I1270*(J1270^Q1270)*G1270,I1270*J1270*G1270)))))</f>
        <v/>
      </c>
      <c r="L1270" s="32" t="str">
        <f t="shared" si="135"/>
        <v/>
      </c>
      <c r="M1270" s="32" t="str">
        <f t="shared" si="136"/>
        <v/>
      </c>
      <c r="N1270" s="32" t="str">
        <f t="shared" si="137"/>
        <v/>
      </c>
      <c r="O1270" s="32" t="str">
        <f t="shared" si="138"/>
        <v/>
      </c>
      <c r="P1270" s="32" t="str">
        <f t="shared" si="139"/>
        <v/>
      </c>
      <c r="Q1270" s="3" t="str">
        <f>IF(AND(Temp!fhor_indata=1,F1270="",H1269="in-sample"),1,IF(AND(Temp!fhor_indata=1,H1269="out-sample",Q1269&lt;ATA!XfHor),Q1269+1,IF(F1270="","",IF(AND(H1270="out-sample",H1269="in-sample"),1,IF(AND(H1270="out-sample",H1269="out-sample"),Q1269+1,IF(ISNUMBER(Q1269),Q1269+1,1))))))</f>
        <v/>
      </c>
      <c r="R1270" s="3" t="str">
        <f t="shared" si="133"/>
        <v/>
      </c>
      <c r="S1270" s="6"/>
      <c r="T1270" s="6"/>
      <c r="U1270" s="6"/>
      <c r="V1270" s="6"/>
      <c r="W1270" s="6"/>
      <c r="X1270" s="6"/>
      <c r="Y1270" s="6"/>
      <c r="Z1270" s="6"/>
      <c r="AA1270" s="6"/>
      <c r="AB1270" s="6"/>
      <c r="AC1270" s="6"/>
      <c r="AD1270" s="6"/>
      <c r="AE1270" s="6"/>
      <c r="AF1270" s="6"/>
      <c r="AG1270" s="6"/>
      <c r="AH1270" s="6"/>
      <c r="AI1270" s="6"/>
      <c r="AJ1270" s="6"/>
      <c r="AK1270" s="6"/>
      <c r="AX1270" s="63" t="e">
        <f t="shared" si="134"/>
        <v>#VALUE!</v>
      </c>
    </row>
    <row r="1271" spans="1:50" s="1" customFormat="1" ht="14.25" x14ac:dyDescent="0.2">
      <c r="A1271" s="6"/>
      <c r="B1271" s="6"/>
      <c r="C1271" s="6"/>
      <c r="D1271" s="3"/>
      <c r="E1271" s="70" t="str">
        <f>IF(ATA!E1271="","",ATA!E1271)</f>
        <v/>
      </c>
      <c r="F1271" s="51" t="str">
        <f>IF(ATA!F1271="","",ATA!F1271)</f>
        <v/>
      </c>
      <c r="G1271" s="11" t="str">
        <f>IF(ATA!G1271="","",ATA!G1271)</f>
        <v/>
      </c>
      <c r="H1271" s="55" t="str">
        <f>IF(ATA!H1271="","",ATA!H1271)</f>
        <v/>
      </c>
      <c r="I1271" s="31" t="str">
        <f>IF(AND(F1270="",H1270="in-sample"),"",IF(AND(Temp!fhor_indata=1,H1270="out-sample",H1271="out-sample"),I1270,IF(AND(F1271="",H1270="out-sample"),"",IF(AND(Temp!optSeasCoef=0,Temp!sts_add=1),IF(H1270="in-sample",IF(Q1270=bigT,((pCell/bigT)*F1270)+((1-(pCell/bigT))*(I1270+J1270)),IF(OR(F1271="",COUNT($F$2:F1270)&lt;=pCell),F1270,((pCell/COUNT($F$2:F1270))*F1270)+((1-(pCell/COUNT($F$2:F1270)))*(I1270+J1270)))),I1270),IF(AND(Temp!optSeasCoef=0,Temp!sts_multp=1),IF(H1270="in-sample",IF(Q1270=bigT,((pCell/bigT)*F1270)+((1-(pCell/bigT))*(I1270*J1270)),IF(OR(F1271="",COUNT(F$2:$F1270)&lt;=pCell),F1270,((pCell/COUNT($F$2:F1270))*F1270)+((1-(pCell/COUNT($F$2:F1270)))*(I1270*J1270)))),I1270),IF(Temp!sts_add=1,IF(H1270="in-sample",IF(Q1270=bigT,((pCell/bigT)*AX1270)+((1-(pCell/bigT))*(I1270+J1270)),IF(OR(F1271="",COUNT($AX$2:AX1270)&lt;=pCell),AX1270,((pCell/COUNT($AX$2:AX1270))*AX1270)+((1-(pCell/COUNT($AX$2:AX1270)))*(I1270+J1270)))),I1270),IF(H1270="in-sample",IF(Q1270=bigT,((pCell/bigT)*AX1270)+((1-(pCell/bigT))*(I1270*J1270)),IF(OR(F1271="",COUNT($AX$2:AX1270)&lt;=pCell),AX1270,((pCell/COUNT($AX$2:AX1270))*AX1270)+((1-(pCell/COUNT($AX$2:AX1270)))*(I1270*J1270)))),I1270)))))))</f>
        <v/>
      </c>
      <c r="J1271" s="31" t="str">
        <f>IF(AND(F1270="",H1270="in-sample"),"",IF(AND(Temp!fhor_indata=1,H1270="out-sample",H1271="out-sample"),J1270,IF(AND(F1271="",H1270="out-sample"),"",IF(AND(Temp!optSeasCoef=0,Temp!sts_add=1),IF(H1270="in-sample",IF(Q1270=bigT,((qCell/bigT)*(I1271-I1270))+((1-(qCell/bigT))*J1270),IF(OR(F1271="",COUNT($F$2:F1270)&lt;=qCell),IF(COUNT($F$2:F1270)=1,0,F1270-F1269),((qCell/COUNT($F$2:F1270))*(I1271-I1270))+((1-(qCell/COUNT($F$2:F1270)))*J1270))),J1270),IF(AND(Temp!optSeasCoef=0,Temp!sts_multp=1),IF(H1270="in-sample",IF(Q1270=bigT,((qCell/bigT)*(I1271/I1270))+((1-(qCell/bigT))*J1270),IF(qCell=0,1,IF(OR(F1271="",COUNT($F$2:F1270)&lt;=qCell),IF(COUNT($F$2:F1270)=1,1,F1270/F1269),((qCell/COUNT($F$2:F1270))*(I1271/I1270))+((1-(qCell/COUNT($F$2:F1270)))*J1270)))),J1270),IF(Temp!sts_add=1,IF(H1270="in-sample",IF(Q1270=bigT,((qCell/bigT)*(I1271-I1270))+((1-(qCell/bigT))*J1270),IF(OR(F1271="",COUNT($AX$2:AX1270)&lt;=qCell),IF(COUNT($AX$2:AX1270)=1,0,AX1270-AX1269),((qCell/COUNT($AX$2:AX1270))*(I1271-I1270))+((1-(qCell/COUNT($AX$2:AX1270)))*J1270))),J1270),IF(H1270="in-sample",IF(Q1270=bigT,((qCell/bigT)*(I1271/I1270))+((1-(qCell/bigT))*J1270),IF(qCell=0,1,IF(OR(F1271="",COUNT($AX$2:AX1270)&lt;=qCell),IF(COUNT($AX$2:AX1270)=1,1,AX1270/AX1269),((qCell/COUNT($AX$2:AX1270))*(I1271/I1270))+((1-(qCell/COUNT($AX$2:AX1270)))*J1270)))),J1270)))))))</f>
        <v/>
      </c>
      <c r="K1271" s="31" t="str">
        <f>IF(H1271="","",IF(AND(Temp!optSeasCoef=0,Temp!sts_add=1),IF(H1271="out-sample",I1271+(Q1271*J1271),I1271+J1271),IF(AND(Temp!optSeasCoef=0,Temp!sts_multp=1),IF(H1271="out-sample",I1271*(J1271^Q1271),I1271*J1271),IF(Temp!sts_add=1,IF(H1271="out-sample",(I1271+(Q1271*J1271))*G1271,(I1271+J1271)*G1271),IF(H1271="out-sample",I1271*(J1271^Q1271)*G1271,I1271*J1271*G1271)))))</f>
        <v/>
      </c>
      <c r="L1271" s="32" t="str">
        <f t="shared" si="135"/>
        <v/>
      </c>
      <c r="M1271" s="32" t="str">
        <f t="shared" si="136"/>
        <v/>
      </c>
      <c r="N1271" s="32" t="str">
        <f t="shared" si="137"/>
        <v/>
      </c>
      <c r="O1271" s="32" t="str">
        <f t="shared" si="138"/>
        <v/>
      </c>
      <c r="P1271" s="32" t="str">
        <f t="shared" si="139"/>
        <v/>
      </c>
      <c r="Q1271" s="3" t="str">
        <f>IF(AND(Temp!fhor_indata=1,F1271="",H1270="in-sample"),1,IF(AND(Temp!fhor_indata=1,H1270="out-sample",Q1270&lt;ATA!XfHor),Q1270+1,IF(F1271="","",IF(AND(H1271="out-sample",H1270="in-sample"),1,IF(AND(H1271="out-sample",H1270="out-sample"),Q1270+1,IF(ISNUMBER(Q1270),Q1270+1,1))))))</f>
        <v/>
      </c>
      <c r="R1271" s="3" t="str">
        <f t="shared" si="133"/>
        <v/>
      </c>
      <c r="S1271" s="6"/>
      <c r="T1271" s="6"/>
      <c r="U1271" s="6"/>
      <c r="V1271" s="6"/>
      <c r="W1271" s="6"/>
      <c r="X1271" s="6"/>
      <c r="Y1271" s="6"/>
      <c r="Z1271" s="6"/>
      <c r="AA1271" s="6"/>
      <c r="AB1271" s="6"/>
      <c r="AC1271" s="6"/>
      <c r="AD1271" s="6"/>
      <c r="AE1271" s="6"/>
      <c r="AF1271" s="6"/>
      <c r="AG1271" s="6"/>
      <c r="AH1271" s="6"/>
      <c r="AI1271" s="6"/>
      <c r="AJ1271" s="6"/>
      <c r="AK1271" s="6"/>
      <c r="AX1271" s="63" t="e">
        <f t="shared" si="134"/>
        <v>#VALUE!</v>
      </c>
    </row>
    <row r="1272" spans="1:50" s="1" customFormat="1" ht="14.25" x14ac:dyDescent="0.2">
      <c r="A1272" s="6"/>
      <c r="B1272" s="6"/>
      <c r="C1272" s="6"/>
      <c r="D1272" s="3"/>
      <c r="E1272" s="70" t="str">
        <f>IF(ATA!E1272="","",ATA!E1272)</f>
        <v/>
      </c>
      <c r="F1272" s="51" t="str">
        <f>IF(ATA!F1272="","",ATA!F1272)</f>
        <v/>
      </c>
      <c r="G1272" s="11" t="str">
        <f>IF(ATA!G1272="","",ATA!G1272)</f>
        <v/>
      </c>
      <c r="H1272" s="55" t="str">
        <f>IF(ATA!H1272="","",ATA!H1272)</f>
        <v/>
      </c>
      <c r="I1272" s="31" t="str">
        <f>IF(AND(F1271="",H1271="in-sample"),"",IF(AND(Temp!fhor_indata=1,H1271="out-sample",H1272="out-sample"),I1271,IF(AND(F1272="",H1271="out-sample"),"",IF(AND(Temp!optSeasCoef=0,Temp!sts_add=1),IF(H1271="in-sample",IF(Q1271=bigT,((pCell/bigT)*F1271)+((1-(pCell/bigT))*(I1271+J1271)),IF(OR(F1272="",COUNT($F$2:F1271)&lt;=pCell),F1271,((pCell/COUNT($F$2:F1271))*F1271)+((1-(pCell/COUNT($F$2:F1271)))*(I1271+J1271)))),I1271),IF(AND(Temp!optSeasCoef=0,Temp!sts_multp=1),IF(H1271="in-sample",IF(Q1271=bigT,((pCell/bigT)*F1271)+((1-(pCell/bigT))*(I1271*J1271)),IF(OR(F1272="",COUNT(F$2:$F1271)&lt;=pCell),F1271,((pCell/COUNT($F$2:F1271))*F1271)+((1-(pCell/COUNT($F$2:F1271)))*(I1271*J1271)))),I1271),IF(Temp!sts_add=1,IF(H1271="in-sample",IF(Q1271=bigT,((pCell/bigT)*AX1271)+((1-(pCell/bigT))*(I1271+J1271)),IF(OR(F1272="",COUNT($AX$2:AX1271)&lt;=pCell),AX1271,((pCell/COUNT($AX$2:AX1271))*AX1271)+((1-(pCell/COUNT($AX$2:AX1271)))*(I1271+J1271)))),I1271),IF(H1271="in-sample",IF(Q1271=bigT,((pCell/bigT)*AX1271)+((1-(pCell/bigT))*(I1271*J1271)),IF(OR(F1272="",COUNT($AX$2:AX1271)&lt;=pCell),AX1271,((pCell/COUNT($AX$2:AX1271))*AX1271)+((1-(pCell/COUNT($AX$2:AX1271)))*(I1271*J1271)))),I1271)))))))</f>
        <v/>
      </c>
      <c r="J1272" s="31" t="str">
        <f>IF(AND(F1271="",H1271="in-sample"),"",IF(AND(Temp!fhor_indata=1,H1271="out-sample",H1272="out-sample"),J1271,IF(AND(F1272="",H1271="out-sample"),"",IF(AND(Temp!optSeasCoef=0,Temp!sts_add=1),IF(H1271="in-sample",IF(Q1271=bigT,((qCell/bigT)*(I1272-I1271))+((1-(qCell/bigT))*J1271),IF(OR(F1272="",COUNT($F$2:F1271)&lt;=qCell),IF(COUNT($F$2:F1271)=1,0,F1271-F1270),((qCell/COUNT($F$2:F1271))*(I1272-I1271))+((1-(qCell/COUNT($F$2:F1271)))*J1271))),J1271),IF(AND(Temp!optSeasCoef=0,Temp!sts_multp=1),IF(H1271="in-sample",IF(Q1271=bigT,((qCell/bigT)*(I1272/I1271))+((1-(qCell/bigT))*J1271),IF(qCell=0,1,IF(OR(F1272="",COUNT($F$2:F1271)&lt;=qCell),IF(COUNT($F$2:F1271)=1,1,F1271/F1270),((qCell/COUNT($F$2:F1271))*(I1272/I1271))+((1-(qCell/COUNT($F$2:F1271)))*J1271)))),J1271),IF(Temp!sts_add=1,IF(H1271="in-sample",IF(Q1271=bigT,((qCell/bigT)*(I1272-I1271))+((1-(qCell/bigT))*J1271),IF(OR(F1272="",COUNT($AX$2:AX1271)&lt;=qCell),IF(COUNT($AX$2:AX1271)=1,0,AX1271-AX1270),((qCell/COUNT($AX$2:AX1271))*(I1272-I1271))+((1-(qCell/COUNT($AX$2:AX1271)))*J1271))),J1271),IF(H1271="in-sample",IF(Q1271=bigT,((qCell/bigT)*(I1272/I1271))+((1-(qCell/bigT))*J1271),IF(qCell=0,1,IF(OR(F1272="",COUNT($AX$2:AX1271)&lt;=qCell),IF(COUNT($AX$2:AX1271)=1,1,AX1271/AX1270),((qCell/COUNT($AX$2:AX1271))*(I1272/I1271))+((1-(qCell/COUNT($AX$2:AX1271)))*J1271)))),J1271)))))))</f>
        <v/>
      </c>
      <c r="K1272" s="31" t="str">
        <f>IF(H1272="","",IF(AND(Temp!optSeasCoef=0,Temp!sts_add=1),IF(H1272="out-sample",I1272+(Q1272*J1272),I1272+J1272),IF(AND(Temp!optSeasCoef=0,Temp!sts_multp=1),IF(H1272="out-sample",I1272*(J1272^Q1272),I1272*J1272),IF(Temp!sts_add=1,IF(H1272="out-sample",(I1272+(Q1272*J1272))*G1272,(I1272+J1272)*G1272),IF(H1272="out-sample",I1272*(J1272^Q1272)*G1272,I1272*J1272*G1272)))))</f>
        <v/>
      </c>
      <c r="L1272" s="32" t="str">
        <f t="shared" si="135"/>
        <v/>
      </c>
      <c r="M1272" s="32" t="str">
        <f t="shared" si="136"/>
        <v/>
      </c>
      <c r="N1272" s="32" t="str">
        <f t="shared" si="137"/>
        <v/>
      </c>
      <c r="O1272" s="32" t="str">
        <f t="shared" si="138"/>
        <v/>
      </c>
      <c r="P1272" s="32" t="str">
        <f t="shared" si="139"/>
        <v/>
      </c>
      <c r="Q1272" s="3" t="str">
        <f>IF(AND(Temp!fhor_indata=1,F1272="",H1271="in-sample"),1,IF(AND(Temp!fhor_indata=1,H1271="out-sample",Q1271&lt;ATA!XfHor),Q1271+1,IF(F1272="","",IF(AND(H1272="out-sample",H1271="in-sample"),1,IF(AND(H1272="out-sample",H1271="out-sample"),Q1271+1,IF(ISNUMBER(Q1271),Q1271+1,1))))))</f>
        <v/>
      </c>
      <c r="R1272" s="3" t="str">
        <f t="shared" si="133"/>
        <v/>
      </c>
      <c r="S1272" s="6"/>
      <c r="T1272" s="6"/>
      <c r="U1272" s="6"/>
      <c r="V1272" s="6"/>
      <c r="W1272" s="6"/>
      <c r="X1272" s="6"/>
      <c r="Y1272" s="6"/>
      <c r="Z1272" s="6"/>
      <c r="AA1272" s="6"/>
      <c r="AB1272" s="6"/>
      <c r="AC1272" s="6"/>
      <c r="AD1272" s="6"/>
      <c r="AE1272" s="6"/>
      <c r="AF1272" s="6"/>
      <c r="AG1272" s="6"/>
      <c r="AH1272" s="6"/>
      <c r="AI1272" s="6"/>
      <c r="AJ1272" s="6"/>
      <c r="AK1272" s="6"/>
      <c r="AX1272" s="63" t="e">
        <f t="shared" si="134"/>
        <v>#VALUE!</v>
      </c>
    </row>
    <row r="1273" spans="1:50" s="1" customFormat="1" ht="14.25" x14ac:dyDescent="0.2">
      <c r="A1273" s="6"/>
      <c r="B1273" s="6"/>
      <c r="C1273" s="6"/>
      <c r="D1273" s="3"/>
      <c r="E1273" s="70" t="str">
        <f>IF(ATA!E1273="","",ATA!E1273)</f>
        <v/>
      </c>
      <c r="F1273" s="51" t="str">
        <f>IF(ATA!F1273="","",ATA!F1273)</f>
        <v/>
      </c>
      <c r="G1273" s="11" t="str">
        <f>IF(ATA!G1273="","",ATA!G1273)</f>
        <v/>
      </c>
      <c r="H1273" s="55" t="str">
        <f>IF(ATA!H1273="","",ATA!H1273)</f>
        <v/>
      </c>
      <c r="I1273" s="31" t="str">
        <f>IF(AND(F1272="",H1272="in-sample"),"",IF(AND(Temp!fhor_indata=1,H1272="out-sample",H1273="out-sample"),I1272,IF(AND(F1273="",H1272="out-sample"),"",IF(AND(Temp!optSeasCoef=0,Temp!sts_add=1),IF(H1272="in-sample",IF(Q1272=bigT,((pCell/bigT)*F1272)+((1-(pCell/bigT))*(I1272+J1272)),IF(OR(F1273="",COUNT($F$2:F1272)&lt;=pCell),F1272,((pCell/COUNT($F$2:F1272))*F1272)+((1-(pCell/COUNT($F$2:F1272)))*(I1272+J1272)))),I1272),IF(AND(Temp!optSeasCoef=0,Temp!sts_multp=1),IF(H1272="in-sample",IF(Q1272=bigT,((pCell/bigT)*F1272)+((1-(pCell/bigT))*(I1272*J1272)),IF(OR(F1273="",COUNT(F$2:$F1272)&lt;=pCell),F1272,((pCell/COUNT($F$2:F1272))*F1272)+((1-(pCell/COUNT($F$2:F1272)))*(I1272*J1272)))),I1272),IF(Temp!sts_add=1,IF(H1272="in-sample",IF(Q1272=bigT,((pCell/bigT)*AX1272)+((1-(pCell/bigT))*(I1272+J1272)),IF(OR(F1273="",COUNT($AX$2:AX1272)&lt;=pCell),AX1272,((pCell/COUNT($AX$2:AX1272))*AX1272)+((1-(pCell/COUNT($AX$2:AX1272)))*(I1272+J1272)))),I1272),IF(H1272="in-sample",IF(Q1272=bigT,((pCell/bigT)*AX1272)+((1-(pCell/bigT))*(I1272*J1272)),IF(OR(F1273="",COUNT($AX$2:AX1272)&lt;=pCell),AX1272,((pCell/COUNT($AX$2:AX1272))*AX1272)+((1-(pCell/COUNT($AX$2:AX1272)))*(I1272*J1272)))),I1272)))))))</f>
        <v/>
      </c>
      <c r="J1273" s="31" t="str">
        <f>IF(AND(F1272="",H1272="in-sample"),"",IF(AND(Temp!fhor_indata=1,H1272="out-sample",H1273="out-sample"),J1272,IF(AND(F1273="",H1272="out-sample"),"",IF(AND(Temp!optSeasCoef=0,Temp!sts_add=1),IF(H1272="in-sample",IF(Q1272=bigT,((qCell/bigT)*(I1273-I1272))+((1-(qCell/bigT))*J1272),IF(OR(F1273="",COUNT($F$2:F1272)&lt;=qCell),IF(COUNT($F$2:F1272)=1,0,F1272-F1271),((qCell/COUNT($F$2:F1272))*(I1273-I1272))+((1-(qCell/COUNT($F$2:F1272)))*J1272))),J1272),IF(AND(Temp!optSeasCoef=0,Temp!sts_multp=1),IF(H1272="in-sample",IF(Q1272=bigT,((qCell/bigT)*(I1273/I1272))+((1-(qCell/bigT))*J1272),IF(qCell=0,1,IF(OR(F1273="",COUNT($F$2:F1272)&lt;=qCell),IF(COUNT($F$2:F1272)=1,1,F1272/F1271),((qCell/COUNT($F$2:F1272))*(I1273/I1272))+((1-(qCell/COUNT($F$2:F1272)))*J1272)))),J1272),IF(Temp!sts_add=1,IF(H1272="in-sample",IF(Q1272=bigT,((qCell/bigT)*(I1273-I1272))+((1-(qCell/bigT))*J1272),IF(OR(F1273="",COUNT($AX$2:AX1272)&lt;=qCell),IF(COUNT($AX$2:AX1272)=1,0,AX1272-AX1271),((qCell/COUNT($AX$2:AX1272))*(I1273-I1272))+((1-(qCell/COUNT($AX$2:AX1272)))*J1272))),J1272),IF(H1272="in-sample",IF(Q1272=bigT,((qCell/bigT)*(I1273/I1272))+((1-(qCell/bigT))*J1272),IF(qCell=0,1,IF(OR(F1273="",COUNT($AX$2:AX1272)&lt;=qCell),IF(COUNT($AX$2:AX1272)=1,1,AX1272/AX1271),((qCell/COUNT($AX$2:AX1272))*(I1273/I1272))+((1-(qCell/COUNT($AX$2:AX1272)))*J1272)))),J1272)))))))</f>
        <v/>
      </c>
      <c r="K1273" s="31" t="str">
        <f>IF(H1273="","",IF(AND(Temp!optSeasCoef=0,Temp!sts_add=1),IF(H1273="out-sample",I1273+(Q1273*J1273),I1273+J1273),IF(AND(Temp!optSeasCoef=0,Temp!sts_multp=1),IF(H1273="out-sample",I1273*(J1273^Q1273),I1273*J1273),IF(Temp!sts_add=1,IF(H1273="out-sample",(I1273+(Q1273*J1273))*G1273,(I1273+J1273)*G1273),IF(H1273="out-sample",I1273*(J1273^Q1273)*G1273,I1273*J1273*G1273)))))</f>
        <v/>
      </c>
      <c r="L1273" s="32" t="str">
        <f t="shared" si="135"/>
        <v/>
      </c>
      <c r="M1273" s="32" t="str">
        <f t="shared" si="136"/>
        <v/>
      </c>
      <c r="N1273" s="32" t="str">
        <f t="shared" si="137"/>
        <v/>
      </c>
      <c r="O1273" s="32" t="str">
        <f t="shared" si="138"/>
        <v/>
      </c>
      <c r="P1273" s="32" t="str">
        <f t="shared" si="139"/>
        <v/>
      </c>
      <c r="Q1273" s="3" t="str">
        <f>IF(AND(Temp!fhor_indata=1,F1273="",H1272="in-sample"),1,IF(AND(Temp!fhor_indata=1,H1272="out-sample",Q1272&lt;ATA!XfHor),Q1272+1,IF(F1273="","",IF(AND(H1273="out-sample",H1272="in-sample"),1,IF(AND(H1273="out-sample",H1272="out-sample"),Q1272+1,IF(ISNUMBER(Q1272),Q1272+1,1))))))</f>
        <v/>
      </c>
      <c r="R1273" s="3" t="str">
        <f t="shared" si="133"/>
        <v/>
      </c>
      <c r="S1273" s="6"/>
      <c r="T1273" s="6"/>
      <c r="U1273" s="6"/>
      <c r="V1273" s="6"/>
      <c r="W1273" s="6"/>
      <c r="X1273" s="6"/>
      <c r="Y1273" s="6"/>
      <c r="Z1273" s="6"/>
      <c r="AA1273" s="6"/>
      <c r="AB1273" s="6"/>
      <c r="AC1273" s="6"/>
      <c r="AD1273" s="6"/>
      <c r="AE1273" s="6"/>
      <c r="AF1273" s="6"/>
      <c r="AG1273" s="6"/>
      <c r="AH1273" s="6"/>
      <c r="AI1273" s="6"/>
      <c r="AJ1273" s="6"/>
      <c r="AK1273" s="6"/>
      <c r="AX1273" s="63" t="e">
        <f t="shared" si="134"/>
        <v>#VALUE!</v>
      </c>
    </row>
    <row r="1274" spans="1:50" s="1" customFormat="1" ht="14.25" x14ac:dyDescent="0.2">
      <c r="A1274" s="6"/>
      <c r="B1274" s="6"/>
      <c r="C1274" s="6"/>
      <c r="D1274" s="3"/>
      <c r="E1274" s="70" t="str">
        <f>IF(ATA!E1274="","",ATA!E1274)</f>
        <v/>
      </c>
      <c r="F1274" s="51" t="str">
        <f>IF(ATA!F1274="","",ATA!F1274)</f>
        <v/>
      </c>
      <c r="G1274" s="11" t="str">
        <f>IF(ATA!G1274="","",ATA!G1274)</f>
        <v/>
      </c>
      <c r="H1274" s="55" t="str">
        <f>IF(ATA!H1274="","",ATA!H1274)</f>
        <v/>
      </c>
      <c r="I1274" s="31" t="str">
        <f>IF(AND(F1273="",H1273="in-sample"),"",IF(AND(Temp!fhor_indata=1,H1273="out-sample",H1274="out-sample"),I1273,IF(AND(F1274="",H1273="out-sample"),"",IF(AND(Temp!optSeasCoef=0,Temp!sts_add=1),IF(H1273="in-sample",IF(Q1273=bigT,((pCell/bigT)*F1273)+((1-(pCell/bigT))*(I1273+J1273)),IF(OR(F1274="",COUNT($F$2:F1273)&lt;=pCell),F1273,((pCell/COUNT($F$2:F1273))*F1273)+((1-(pCell/COUNT($F$2:F1273)))*(I1273+J1273)))),I1273),IF(AND(Temp!optSeasCoef=0,Temp!sts_multp=1),IF(H1273="in-sample",IF(Q1273=bigT,((pCell/bigT)*F1273)+((1-(pCell/bigT))*(I1273*J1273)),IF(OR(F1274="",COUNT(F$2:$F1273)&lt;=pCell),F1273,((pCell/COUNT($F$2:F1273))*F1273)+((1-(pCell/COUNT($F$2:F1273)))*(I1273*J1273)))),I1273),IF(Temp!sts_add=1,IF(H1273="in-sample",IF(Q1273=bigT,((pCell/bigT)*AX1273)+((1-(pCell/bigT))*(I1273+J1273)),IF(OR(F1274="",COUNT($AX$2:AX1273)&lt;=pCell),AX1273,((pCell/COUNT($AX$2:AX1273))*AX1273)+((1-(pCell/COUNT($AX$2:AX1273)))*(I1273+J1273)))),I1273),IF(H1273="in-sample",IF(Q1273=bigT,((pCell/bigT)*AX1273)+((1-(pCell/bigT))*(I1273*J1273)),IF(OR(F1274="",COUNT($AX$2:AX1273)&lt;=pCell),AX1273,((pCell/COUNT($AX$2:AX1273))*AX1273)+((1-(pCell/COUNT($AX$2:AX1273)))*(I1273*J1273)))),I1273)))))))</f>
        <v/>
      </c>
      <c r="J1274" s="31" t="str">
        <f>IF(AND(F1273="",H1273="in-sample"),"",IF(AND(Temp!fhor_indata=1,H1273="out-sample",H1274="out-sample"),J1273,IF(AND(F1274="",H1273="out-sample"),"",IF(AND(Temp!optSeasCoef=0,Temp!sts_add=1),IF(H1273="in-sample",IF(Q1273=bigT,((qCell/bigT)*(I1274-I1273))+((1-(qCell/bigT))*J1273),IF(OR(F1274="",COUNT($F$2:F1273)&lt;=qCell),IF(COUNT($F$2:F1273)=1,0,F1273-F1272),((qCell/COUNT($F$2:F1273))*(I1274-I1273))+((1-(qCell/COUNT($F$2:F1273)))*J1273))),J1273),IF(AND(Temp!optSeasCoef=0,Temp!sts_multp=1),IF(H1273="in-sample",IF(Q1273=bigT,((qCell/bigT)*(I1274/I1273))+((1-(qCell/bigT))*J1273),IF(qCell=0,1,IF(OR(F1274="",COUNT($F$2:F1273)&lt;=qCell),IF(COUNT($F$2:F1273)=1,1,F1273/F1272),((qCell/COUNT($F$2:F1273))*(I1274/I1273))+((1-(qCell/COUNT($F$2:F1273)))*J1273)))),J1273),IF(Temp!sts_add=1,IF(H1273="in-sample",IF(Q1273=bigT,((qCell/bigT)*(I1274-I1273))+((1-(qCell/bigT))*J1273),IF(OR(F1274="",COUNT($AX$2:AX1273)&lt;=qCell),IF(COUNT($AX$2:AX1273)=1,0,AX1273-AX1272),((qCell/COUNT($AX$2:AX1273))*(I1274-I1273))+((1-(qCell/COUNT($AX$2:AX1273)))*J1273))),J1273),IF(H1273="in-sample",IF(Q1273=bigT,((qCell/bigT)*(I1274/I1273))+((1-(qCell/bigT))*J1273),IF(qCell=0,1,IF(OR(F1274="",COUNT($AX$2:AX1273)&lt;=qCell),IF(COUNT($AX$2:AX1273)=1,1,AX1273/AX1272),((qCell/COUNT($AX$2:AX1273))*(I1274/I1273))+((1-(qCell/COUNT($AX$2:AX1273)))*J1273)))),J1273)))))))</f>
        <v/>
      </c>
      <c r="K1274" s="31" t="str">
        <f>IF(H1274="","",IF(AND(Temp!optSeasCoef=0,Temp!sts_add=1),IF(H1274="out-sample",I1274+(Q1274*J1274),I1274+J1274),IF(AND(Temp!optSeasCoef=0,Temp!sts_multp=1),IF(H1274="out-sample",I1274*(J1274^Q1274),I1274*J1274),IF(Temp!sts_add=1,IF(H1274="out-sample",(I1274+(Q1274*J1274))*G1274,(I1274+J1274)*G1274),IF(H1274="out-sample",I1274*(J1274^Q1274)*G1274,I1274*J1274*G1274)))))</f>
        <v/>
      </c>
      <c r="L1274" s="32" t="str">
        <f t="shared" si="135"/>
        <v/>
      </c>
      <c r="M1274" s="32" t="str">
        <f t="shared" si="136"/>
        <v/>
      </c>
      <c r="N1274" s="32" t="str">
        <f t="shared" si="137"/>
        <v/>
      </c>
      <c r="O1274" s="32" t="str">
        <f t="shared" si="138"/>
        <v/>
      </c>
      <c r="P1274" s="32" t="str">
        <f t="shared" si="139"/>
        <v/>
      </c>
      <c r="Q1274" s="3" t="str">
        <f>IF(AND(Temp!fhor_indata=1,F1274="",H1273="in-sample"),1,IF(AND(Temp!fhor_indata=1,H1273="out-sample",Q1273&lt;ATA!XfHor),Q1273+1,IF(F1274="","",IF(AND(H1274="out-sample",H1273="in-sample"),1,IF(AND(H1274="out-sample",H1273="out-sample"),Q1273+1,IF(ISNUMBER(Q1273),Q1273+1,1))))))</f>
        <v/>
      </c>
      <c r="R1274" s="3" t="str">
        <f t="shared" si="133"/>
        <v/>
      </c>
      <c r="S1274" s="6"/>
      <c r="T1274" s="6"/>
      <c r="U1274" s="6"/>
      <c r="V1274" s="6"/>
      <c r="W1274" s="6"/>
      <c r="X1274" s="6"/>
      <c r="Y1274" s="6"/>
      <c r="Z1274" s="6"/>
      <c r="AA1274" s="6"/>
      <c r="AB1274" s="6"/>
      <c r="AC1274" s="6"/>
      <c r="AD1274" s="6"/>
      <c r="AE1274" s="6"/>
      <c r="AF1274" s="6"/>
      <c r="AG1274" s="6"/>
      <c r="AH1274" s="6"/>
      <c r="AI1274" s="6"/>
      <c r="AJ1274" s="6"/>
      <c r="AK1274" s="6"/>
      <c r="AX1274" s="63" t="e">
        <f t="shared" si="134"/>
        <v>#VALUE!</v>
      </c>
    </row>
    <row r="1275" spans="1:50" s="1" customFormat="1" ht="14.25" x14ac:dyDescent="0.2">
      <c r="A1275" s="6"/>
      <c r="B1275" s="6"/>
      <c r="C1275" s="6"/>
      <c r="D1275" s="3"/>
      <c r="E1275" s="70" t="str">
        <f>IF(ATA!E1275="","",ATA!E1275)</f>
        <v/>
      </c>
      <c r="F1275" s="51" t="str">
        <f>IF(ATA!F1275="","",ATA!F1275)</f>
        <v/>
      </c>
      <c r="G1275" s="11" t="str">
        <f>IF(ATA!G1275="","",ATA!G1275)</f>
        <v/>
      </c>
      <c r="H1275" s="55" t="str">
        <f>IF(ATA!H1275="","",ATA!H1275)</f>
        <v/>
      </c>
      <c r="I1275" s="31" t="str">
        <f>IF(AND(F1274="",H1274="in-sample"),"",IF(AND(Temp!fhor_indata=1,H1274="out-sample",H1275="out-sample"),I1274,IF(AND(F1275="",H1274="out-sample"),"",IF(AND(Temp!optSeasCoef=0,Temp!sts_add=1),IF(H1274="in-sample",IF(Q1274=bigT,((pCell/bigT)*F1274)+((1-(pCell/bigT))*(I1274+J1274)),IF(OR(F1275="",COUNT($F$2:F1274)&lt;=pCell),F1274,((pCell/COUNT($F$2:F1274))*F1274)+((1-(pCell/COUNT($F$2:F1274)))*(I1274+J1274)))),I1274),IF(AND(Temp!optSeasCoef=0,Temp!sts_multp=1),IF(H1274="in-sample",IF(Q1274=bigT,((pCell/bigT)*F1274)+((1-(pCell/bigT))*(I1274*J1274)),IF(OR(F1275="",COUNT(F$2:$F1274)&lt;=pCell),F1274,((pCell/COUNT($F$2:F1274))*F1274)+((1-(pCell/COUNT($F$2:F1274)))*(I1274*J1274)))),I1274),IF(Temp!sts_add=1,IF(H1274="in-sample",IF(Q1274=bigT,((pCell/bigT)*AX1274)+((1-(pCell/bigT))*(I1274+J1274)),IF(OR(F1275="",COUNT($AX$2:AX1274)&lt;=pCell),AX1274,((pCell/COUNT($AX$2:AX1274))*AX1274)+((1-(pCell/COUNT($AX$2:AX1274)))*(I1274+J1274)))),I1274),IF(H1274="in-sample",IF(Q1274=bigT,((pCell/bigT)*AX1274)+((1-(pCell/bigT))*(I1274*J1274)),IF(OR(F1275="",COUNT($AX$2:AX1274)&lt;=pCell),AX1274,((pCell/COUNT($AX$2:AX1274))*AX1274)+((1-(pCell/COUNT($AX$2:AX1274)))*(I1274*J1274)))),I1274)))))))</f>
        <v/>
      </c>
      <c r="J1275" s="31" t="str">
        <f>IF(AND(F1274="",H1274="in-sample"),"",IF(AND(Temp!fhor_indata=1,H1274="out-sample",H1275="out-sample"),J1274,IF(AND(F1275="",H1274="out-sample"),"",IF(AND(Temp!optSeasCoef=0,Temp!sts_add=1),IF(H1274="in-sample",IF(Q1274=bigT,((qCell/bigT)*(I1275-I1274))+((1-(qCell/bigT))*J1274),IF(OR(F1275="",COUNT($F$2:F1274)&lt;=qCell),IF(COUNT($F$2:F1274)=1,0,F1274-F1273),((qCell/COUNT($F$2:F1274))*(I1275-I1274))+((1-(qCell/COUNT($F$2:F1274)))*J1274))),J1274),IF(AND(Temp!optSeasCoef=0,Temp!sts_multp=1),IF(H1274="in-sample",IF(Q1274=bigT,((qCell/bigT)*(I1275/I1274))+((1-(qCell/bigT))*J1274),IF(qCell=0,1,IF(OR(F1275="",COUNT($F$2:F1274)&lt;=qCell),IF(COUNT($F$2:F1274)=1,1,F1274/F1273),((qCell/COUNT($F$2:F1274))*(I1275/I1274))+((1-(qCell/COUNT($F$2:F1274)))*J1274)))),J1274),IF(Temp!sts_add=1,IF(H1274="in-sample",IF(Q1274=bigT,((qCell/bigT)*(I1275-I1274))+((1-(qCell/bigT))*J1274),IF(OR(F1275="",COUNT($AX$2:AX1274)&lt;=qCell),IF(COUNT($AX$2:AX1274)=1,0,AX1274-AX1273),((qCell/COUNT($AX$2:AX1274))*(I1275-I1274))+((1-(qCell/COUNT($AX$2:AX1274)))*J1274))),J1274),IF(H1274="in-sample",IF(Q1274=bigT,((qCell/bigT)*(I1275/I1274))+((1-(qCell/bigT))*J1274),IF(qCell=0,1,IF(OR(F1275="",COUNT($AX$2:AX1274)&lt;=qCell),IF(COUNT($AX$2:AX1274)=1,1,AX1274/AX1273),((qCell/COUNT($AX$2:AX1274))*(I1275/I1274))+((1-(qCell/COUNT($AX$2:AX1274)))*J1274)))),J1274)))))))</f>
        <v/>
      </c>
      <c r="K1275" s="31" t="str">
        <f>IF(H1275="","",IF(AND(Temp!optSeasCoef=0,Temp!sts_add=1),IF(H1275="out-sample",I1275+(Q1275*J1275),I1275+J1275),IF(AND(Temp!optSeasCoef=0,Temp!sts_multp=1),IF(H1275="out-sample",I1275*(J1275^Q1275),I1275*J1275),IF(Temp!sts_add=1,IF(H1275="out-sample",(I1275+(Q1275*J1275))*G1275,(I1275+J1275)*G1275),IF(H1275="out-sample",I1275*(J1275^Q1275)*G1275,I1275*J1275*G1275)))))</f>
        <v/>
      </c>
      <c r="L1275" s="32" t="str">
        <f t="shared" si="135"/>
        <v/>
      </c>
      <c r="M1275" s="32" t="str">
        <f t="shared" si="136"/>
        <v/>
      </c>
      <c r="N1275" s="32" t="str">
        <f t="shared" si="137"/>
        <v/>
      </c>
      <c r="O1275" s="32" t="str">
        <f t="shared" si="138"/>
        <v/>
      </c>
      <c r="P1275" s="32" t="str">
        <f t="shared" si="139"/>
        <v/>
      </c>
      <c r="Q1275" s="3" t="str">
        <f>IF(AND(Temp!fhor_indata=1,F1275="",H1274="in-sample"),1,IF(AND(Temp!fhor_indata=1,H1274="out-sample",Q1274&lt;ATA!XfHor),Q1274+1,IF(F1275="","",IF(AND(H1275="out-sample",H1274="in-sample"),1,IF(AND(H1275="out-sample",H1274="out-sample"),Q1274+1,IF(ISNUMBER(Q1274),Q1274+1,1))))))</f>
        <v/>
      </c>
      <c r="R1275" s="3" t="str">
        <f t="shared" si="133"/>
        <v/>
      </c>
      <c r="S1275" s="6"/>
      <c r="T1275" s="6"/>
      <c r="U1275" s="6"/>
      <c r="V1275" s="6"/>
      <c r="W1275" s="6"/>
      <c r="X1275" s="6"/>
      <c r="Y1275" s="6"/>
      <c r="Z1275" s="6"/>
      <c r="AA1275" s="6"/>
      <c r="AB1275" s="6"/>
      <c r="AC1275" s="6"/>
      <c r="AD1275" s="6"/>
      <c r="AE1275" s="6"/>
      <c r="AF1275" s="6"/>
      <c r="AG1275" s="6"/>
      <c r="AH1275" s="6"/>
      <c r="AI1275" s="6"/>
      <c r="AJ1275" s="6"/>
      <c r="AK1275" s="6"/>
      <c r="AX1275" s="63" t="e">
        <f t="shared" si="134"/>
        <v>#VALUE!</v>
      </c>
    </row>
    <row r="1276" spans="1:50" s="1" customFormat="1" ht="14.25" x14ac:dyDescent="0.2">
      <c r="A1276" s="6"/>
      <c r="B1276" s="6"/>
      <c r="C1276" s="6"/>
      <c r="D1276" s="3"/>
      <c r="E1276" s="70" t="str">
        <f>IF(ATA!E1276="","",ATA!E1276)</f>
        <v/>
      </c>
      <c r="F1276" s="51" t="str">
        <f>IF(ATA!F1276="","",ATA!F1276)</f>
        <v/>
      </c>
      <c r="G1276" s="11" t="str">
        <f>IF(ATA!G1276="","",ATA!G1276)</f>
        <v/>
      </c>
      <c r="H1276" s="55" t="str">
        <f>IF(ATA!H1276="","",ATA!H1276)</f>
        <v/>
      </c>
      <c r="I1276" s="31" t="str">
        <f>IF(AND(F1275="",H1275="in-sample"),"",IF(AND(Temp!fhor_indata=1,H1275="out-sample",H1276="out-sample"),I1275,IF(AND(F1276="",H1275="out-sample"),"",IF(AND(Temp!optSeasCoef=0,Temp!sts_add=1),IF(H1275="in-sample",IF(Q1275=bigT,((pCell/bigT)*F1275)+((1-(pCell/bigT))*(I1275+J1275)),IF(OR(F1276="",COUNT($F$2:F1275)&lt;=pCell),F1275,((pCell/COUNT($F$2:F1275))*F1275)+((1-(pCell/COUNT($F$2:F1275)))*(I1275+J1275)))),I1275),IF(AND(Temp!optSeasCoef=0,Temp!sts_multp=1),IF(H1275="in-sample",IF(Q1275=bigT,((pCell/bigT)*F1275)+((1-(pCell/bigT))*(I1275*J1275)),IF(OR(F1276="",COUNT(F$2:$F1275)&lt;=pCell),F1275,((pCell/COUNT($F$2:F1275))*F1275)+((1-(pCell/COUNT($F$2:F1275)))*(I1275*J1275)))),I1275),IF(Temp!sts_add=1,IF(H1275="in-sample",IF(Q1275=bigT,((pCell/bigT)*AX1275)+((1-(pCell/bigT))*(I1275+J1275)),IF(OR(F1276="",COUNT($AX$2:AX1275)&lt;=pCell),AX1275,((pCell/COUNT($AX$2:AX1275))*AX1275)+((1-(pCell/COUNT($AX$2:AX1275)))*(I1275+J1275)))),I1275),IF(H1275="in-sample",IF(Q1275=bigT,((pCell/bigT)*AX1275)+((1-(pCell/bigT))*(I1275*J1275)),IF(OR(F1276="",COUNT($AX$2:AX1275)&lt;=pCell),AX1275,((pCell/COUNT($AX$2:AX1275))*AX1275)+((1-(pCell/COUNT($AX$2:AX1275)))*(I1275*J1275)))),I1275)))))))</f>
        <v/>
      </c>
      <c r="J1276" s="31" t="str">
        <f>IF(AND(F1275="",H1275="in-sample"),"",IF(AND(Temp!fhor_indata=1,H1275="out-sample",H1276="out-sample"),J1275,IF(AND(F1276="",H1275="out-sample"),"",IF(AND(Temp!optSeasCoef=0,Temp!sts_add=1),IF(H1275="in-sample",IF(Q1275=bigT,((qCell/bigT)*(I1276-I1275))+((1-(qCell/bigT))*J1275),IF(OR(F1276="",COUNT($F$2:F1275)&lt;=qCell),IF(COUNT($F$2:F1275)=1,0,F1275-F1274),((qCell/COUNT($F$2:F1275))*(I1276-I1275))+((1-(qCell/COUNT($F$2:F1275)))*J1275))),J1275),IF(AND(Temp!optSeasCoef=0,Temp!sts_multp=1),IF(H1275="in-sample",IF(Q1275=bigT,((qCell/bigT)*(I1276/I1275))+((1-(qCell/bigT))*J1275),IF(qCell=0,1,IF(OR(F1276="",COUNT($F$2:F1275)&lt;=qCell),IF(COUNT($F$2:F1275)=1,1,F1275/F1274),((qCell/COUNT($F$2:F1275))*(I1276/I1275))+((1-(qCell/COUNT($F$2:F1275)))*J1275)))),J1275),IF(Temp!sts_add=1,IF(H1275="in-sample",IF(Q1275=bigT,((qCell/bigT)*(I1276-I1275))+((1-(qCell/bigT))*J1275),IF(OR(F1276="",COUNT($AX$2:AX1275)&lt;=qCell),IF(COUNT($AX$2:AX1275)=1,0,AX1275-AX1274),((qCell/COUNT($AX$2:AX1275))*(I1276-I1275))+((1-(qCell/COUNT($AX$2:AX1275)))*J1275))),J1275),IF(H1275="in-sample",IF(Q1275=bigT,((qCell/bigT)*(I1276/I1275))+((1-(qCell/bigT))*J1275),IF(qCell=0,1,IF(OR(F1276="",COUNT($AX$2:AX1275)&lt;=qCell),IF(COUNT($AX$2:AX1275)=1,1,AX1275/AX1274),((qCell/COUNT($AX$2:AX1275))*(I1276/I1275))+((1-(qCell/COUNT($AX$2:AX1275)))*J1275)))),J1275)))))))</f>
        <v/>
      </c>
      <c r="K1276" s="31" t="str">
        <f>IF(H1276="","",IF(AND(Temp!optSeasCoef=0,Temp!sts_add=1),IF(H1276="out-sample",I1276+(Q1276*J1276),I1276+J1276),IF(AND(Temp!optSeasCoef=0,Temp!sts_multp=1),IF(H1276="out-sample",I1276*(J1276^Q1276),I1276*J1276),IF(Temp!sts_add=1,IF(H1276="out-sample",(I1276+(Q1276*J1276))*G1276,(I1276+J1276)*G1276),IF(H1276="out-sample",I1276*(J1276^Q1276)*G1276,I1276*J1276*G1276)))))</f>
        <v/>
      </c>
      <c r="L1276" s="32" t="str">
        <f t="shared" si="135"/>
        <v/>
      </c>
      <c r="M1276" s="32" t="str">
        <f t="shared" si="136"/>
        <v/>
      </c>
      <c r="N1276" s="32" t="str">
        <f t="shared" si="137"/>
        <v/>
      </c>
      <c r="O1276" s="32" t="str">
        <f t="shared" si="138"/>
        <v/>
      </c>
      <c r="P1276" s="32" t="str">
        <f t="shared" si="139"/>
        <v/>
      </c>
      <c r="Q1276" s="3" t="str">
        <f>IF(AND(Temp!fhor_indata=1,F1276="",H1275="in-sample"),1,IF(AND(Temp!fhor_indata=1,H1275="out-sample",Q1275&lt;ATA!XfHor),Q1275+1,IF(F1276="","",IF(AND(H1276="out-sample",H1275="in-sample"),1,IF(AND(H1276="out-sample",H1275="out-sample"),Q1275+1,IF(ISNUMBER(Q1275),Q1275+1,1))))))</f>
        <v/>
      </c>
      <c r="R1276" s="3" t="str">
        <f t="shared" si="133"/>
        <v/>
      </c>
      <c r="S1276" s="6"/>
      <c r="T1276" s="6"/>
      <c r="U1276" s="6"/>
      <c r="V1276" s="6"/>
      <c r="W1276" s="6"/>
      <c r="X1276" s="6"/>
      <c r="Y1276" s="6"/>
      <c r="Z1276" s="6"/>
      <c r="AA1276" s="6"/>
      <c r="AB1276" s="6"/>
      <c r="AC1276" s="6"/>
      <c r="AD1276" s="6"/>
      <c r="AE1276" s="6"/>
      <c r="AF1276" s="6"/>
      <c r="AG1276" s="6"/>
      <c r="AH1276" s="6"/>
      <c r="AI1276" s="6"/>
      <c r="AJ1276" s="6"/>
      <c r="AK1276" s="6"/>
      <c r="AX1276" s="63" t="e">
        <f t="shared" si="134"/>
        <v>#VALUE!</v>
      </c>
    </row>
    <row r="1277" spans="1:50" s="1" customFormat="1" ht="14.25" x14ac:dyDescent="0.2">
      <c r="A1277" s="6"/>
      <c r="B1277" s="6"/>
      <c r="C1277" s="6"/>
      <c r="D1277" s="3"/>
      <c r="E1277" s="70" t="str">
        <f>IF(ATA!E1277="","",ATA!E1277)</f>
        <v/>
      </c>
      <c r="F1277" s="51" t="str">
        <f>IF(ATA!F1277="","",ATA!F1277)</f>
        <v/>
      </c>
      <c r="G1277" s="11" t="str">
        <f>IF(ATA!G1277="","",ATA!G1277)</f>
        <v/>
      </c>
      <c r="H1277" s="55" t="str">
        <f>IF(ATA!H1277="","",ATA!H1277)</f>
        <v/>
      </c>
      <c r="I1277" s="31" t="str">
        <f>IF(AND(F1276="",H1276="in-sample"),"",IF(AND(Temp!fhor_indata=1,H1276="out-sample",H1277="out-sample"),I1276,IF(AND(F1277="",H1276="out-sample"),"",IF(AND(Temp!optSeasCoef=0,Temp!sts_add=1),IF(H1276="in-sample",IF(Q1276=bigT,((pCell/bigT)*F1276)+((1-(pCell/bigT))*(I1276+J1276)),IF(OR(F1277="",COUNT($F$2:F1276)&lt;=pCell),F1276,((pCell/COUNT($F$2:F1276))*F1276)+((1-(pCell/COUNT($F$2:F1276)))*(I1276+J1276)))),I1276),IF(AND(Temp!optSeasCoef=0,Temp!sts_multp=1),IF(H1276="in-sample",IF(Q1276=bigT,((pCell/bigT)*F1276)+((1-(pCell/bigT))*(I1276*J1276)),IF(OR(F1277="",COUNT(F$2:$F1276)&lt;=pCell),F1276,((pCell/COUNT($F$2:F1276))*F1276)+((1-(pCell/COUNT($F$2:F1276)))*(I1276*J1276)))),I1276),IF(Temp!sts_add=1,IF(H1276="in-sample",IF(Q1276=bigT,((pCell/bigT)*AX1276)+((1-(pCell/bigT))*(I1276+J1276)),IF(OR(F1277="",COUNT($AX$2:AX1276)&lt;=pCell),AX1276,((pCell/COUNT($AX$2:AX1276))*AX1276)+((1-(pCell/COUNT($AX$2:AX1276)))*(I1276+J1276)))),I1276),IF(H1276="in-sample",IF(Q1276=bigT,((pCell/bigT)*AX1276)+((1-(pCell/bigT))*(I1276*J1276)),IF(OR(F1277="",COUNT($AX$2:AX1276)&lt;=pCell),AX1276,((pCell/COUNT($AX$2:AX1276))*AX1276)+((1-(pCell/COUNT($AX$2:AX1276)))*(I1276*J1276)))),I1276)))))))</f>
        <v/>
      </c>
      <c r="J1277" s="31" t="str">
        <f>IF(AND(F1276="",H1276="in-sample"),"",IF(AND(Temp!fhor_indata=1,H1276="out-sample",H1277="out-sample"),J1276,IF(AND(F1277="",H1276="out-sample"),"",IF(AND(Temp!optSeasCoef=0,Temp!sts_add=1),IF(H1276="in-sample",IF(Q1276=bigT,((qCell/bigT)*(I1277-I1276))+((1-(qCell/bigT))*J1276),IF(OR(F1277="",COUNT($F$2:F1276)&lt;=qCell),IF(COUNT($F$2:F1276)=1,0,F1276-F1275),((qCell/COUNT($F$2:F1276))*(I1277-I1276))+((1-(qCell/COUNT($F$2:F1276)))*J1276))),J1276),IF(AND(Temp!optSeasCoef=0,Temp!sts_multp=1),IF(H1276="in-sample",IF(Q1276=bigT,((qCell/bigT)*(I1277/I1276))+((1-(qCell/bigT))*J1276),IF(qCell=0,1,IF(OR(F1277="",COUNT($F$2:F1276)&lt;=qCell),IF(COUNT($F$2:F1276)=1,1,F1276/F1275),((qCell/COUNT($F$2:F1276))*(I1277/I1276))+((1-(qCell/COUNT($F$2:F1276)))*J1276)))),J1276),IF(Temp!sts_add=1,IF(H1276="in-sample",IF(Q1276=bigT,((qCell/bigT)*(I1277-I1276))+((1-(qCell/bigT))*J1276),IF(OR(F1277="",COUNT($AX$2:AX1276)&lt;=qCell),IF(COUNT($AX$2:AX1276)=1,0,AX1276-AX1275),((qCell/COUNT($AX$2:AX1276))*(I1277-I1276))+((1-(qCell/COUNT($AX$2:AX1276)))*J1276))),J1276),IF(H1276="in-sample",IF(Q1276=bigT,((qCell/bigT)*(I1277/I1276))+((1-(qCell/bigT))*J1276),IF(qCell=0,1,IF(OR(F1277="",COUNT($AX$2:AX1276)&lt;=qCell),IF(COUNT($AX$2:AX1276)=1,1,AX1276/AX1275),((qCell/COUNT($AX$2:AX1276))*(I1277/I1276))+((1-(qCell/COUNT($AX$2:AX1276)))*J1276)))),J1276)))))))</f>
        <v/>
      </c>
      <c r="K1277" s="31" t="str">
        <f>IF(H1277="","",IF(AND(Temp!optSeasCoef=0,Temp!sts_add=1),IF(H1277="out-sample",I1277+(Q1277*J1277),I1277+J1277),IF(AND(Temp!optSeasCoef=0,Temp!sts_multp=1),IF(H1277="out-sample",I1277*(J1277^Q1277),I1277*J1277),IF(Temp!sts_add=1,IF(H1277="out-sample",(I1277+(Q1277*J1277))*G1277,(I1277+J1277)*G1277),IF(H1277="out-sample",I1277*(J1277^Q1277)*G1277,I1277*J1277*G1277)))))</f>
        <v/>
      </c>
      <c r="L1277" s="32" t="str">
        <f t="shared" si="135"/>
        <v/>
      </c>
      <c r="M1277" s="32" t="str">
        <f t="shared" si="136"/>
        <v/>
      </c>
      <c r="N1277" s="32" t="str">
        <f t="shared" si="137"/>
        <v/>
      </c>
      <c r="O1277" s="32" t="str">
        <f t="shared" si="138"/>
        <v/>
      </c>
      <c r="P1277" s="32" t="str">
        <f t="shared" si="139"/>
        <v/>
      </c>
      <c r="Q1277" s="3" t="str">
        <f>IF(AND(Temp!fhor_indata=1,F1277="",H1276="in-sample"),1,IF(AND(Temp!fhor_indata=1,H1276="out-sample",Q1276&lt;ATA!XfHor),Q1276+1,IF(F1277="","",IF(AND(H1277="out-sample",H1276="in-sample"),1,IF(AND(H1277="out-sample",H1276="out-sample"),Q1276+1,IF(ISNUMBER(Q1276),Q1276+1,1))))))</f>
        <v/>
      </c>
      <c r="R1277" s="3" t="str">
        <f t="shared" si="133"/>
        <v/>
      </c>
      <c r="S1277" s="6"/>
      <c r="T1277" s="6"/>
      <c r="U1277" s="6"/>
      <c r="V1277" s="6"/>
      <c r="W1277" s="6"/>
      <c r="X1277" s="6"/>
      <c r="Y1277" s="6"/>
      <c r="Z1277" s="6"/>
      <c r="AA1277" s="6"/>
      <c r="AB1277" s="6"/>
      <c r="AC1277" s="6"/>
      <c r="AD1277" s="6"/>
      <c r="AE1277" s="6"/>
      <c r="AF1277" s="6"/>
      <c r="AG1277" s="6"/>
      <c r="AH1277" s="6"/>
      <c r="AI1277" s="6"/>
      <c r="AJ1277" s="6"/>
      <c r="AK1277" s="6"/>
      <c r="AX1277" s="63" t="e">
        <f t="shared" si="134"/>
        <v>#VALUE!</v>
      </c>
    </row>
    <row r="1278" spans="1:50" s="1" customFormat="1" ht="14.25" x14ac:dyDescent="0.2">
      <c r="A1278" s="6"/>
      <c r="B1278" s="6"/>
      <c r="C1278" s="6"/>
      <c r="D1278" s="3"/>
      <c r="E1278" s="70" t="str">
        <f>IF(ATA!E1278="","",ATA!E1278)</f>
        <v/>
      </c>
      <c r="F1278" s="51" t="str">
        <f>IF(ATA!F1278="","",ATA!F1278)</f>
        <v/>
      </c>
      <c r="G1278" s="11" t="str">
        <f>IF(ATA!G1278="","",ATA!G1278)</f>
        <v/>
      </c>
      <c r="H1278" s="55" t="str">
        <f>IF(ATA!H1278="","",ATA!H1278)</f>
        <v/>
      </c>
      <c r="I1278" s="31" t="str">
        <f>IF(AND(F1277="",H1277="in-sample"),"",IF(AND(Temp!fhor_indata=1,H1277="out-sample",H1278="out-sample"),I1277,IF(AND(F1278="",H1277="out-sample"),"",IF(AND(Temp!optSeasCoef=0,Temp!sts_add=1),IF(H1277="in-sample",IF(Q1277=bigT,((pCell/bigT)*F1277)+((1-(pCell/bigT))*(I1277+J1277)),IF(OR(F1278="",COUNT($F$2:F1277)&lt;=pCell),F1277,((pCell/COUNT($F$2:F1277))*F1277)+((1-(pCell/COUNT($F$2:F1277)))*(I1277+J1277)))),I1277),IF(AND(Temp!optSeasCoef=0,Temp!sts_multp=1),IF(H1277="in-sample",IF(Q1277=bigT,((pCell/bigT)*F1277)+((1-(pCell/bigT))*(I1277*J1277)),IF(OR(F1278="",COUNT(F$2:$F1277)&lt;=pCell),F1277,((pCell/COUNT($F$2:F1277))*F1277)+((1-(pCell/COUNT($F$2:F1277)))*(I1277*J1277)))),I1277),IF(Temp!sts_add=1,IF(H1277="in-sample",IF(Q1277=bigT,((pCell/bigT)*AX1277)+((1-(pCell/bigT))*(I1277+J1277)),IF(OR(F1278="",COUNT($AX$2:AX1277)&lt;=pCell),AX1277,((pCell/COUNT($AX$2:AX1277))*AX1277)+((1-(pCell/COUNT($AX$2:AX1277)))*(I1277+J1277)))),I1277),IF(H1277="in-sample",IF(Q1277=bigT,((pCell/bigT)*AX1277)+((1-(pCell/bigT))*(I1277*J1277)),IF(OR(F1278="",COUNT($AX$2:AX1277)&lt;=pCell),AX1277,((pCell/COUNT($AX$2:AX1277))*AX1277)+((1-(pCell/COUNT($AX$2:AX1277)))*(I1277*J1277)))),I1277)))))))</f>
        <v/>
      </c>
      <c r="J1278" s="31" t="str">
        <f>IF(AND(F1277="",H1277="in-sample"),"",IF(AND(Temp!fhor_indata=1,H1277="out-sample",H1278="out-sample"),J1277,IF(AND(F1278="",H1277="out-sample"),"",IF(AND(Temp!optSeasCoef=0,Temp!sts_add=1),IF(H1277="in-sample",IF(Q1277=bigT,((qCell/bigT)*(I1278-I1277))+((1-(qCell/bigT))*J1277),IF(OR(F1278="",COUNT($F$2:F1277)&lt;=qCell),IF(COUNT($F$2:F1277)=1,0,F1277-F1276),((qCell/COUNT($F$2:F1277))*(I1278-I1277))+((1-(qCell/COUNT($F$2:F1277)))*J1277))),J1277),IF(AND(Temp!optSeasCoef=0,Temp!sts_multp=1),IF(H1277="in-sample",IF(Q1277=bigT,((qCell/bigT)*(I1278/I1277))+((1-(qCell/bigT))*J1277),IF(qCell=0,1,IF(OR(F1278="",COUNT($F$2:F1277)&lt;=qCell),IF(COUNT($F$2:F1277)=1,1,F1277/F1276),((qCell/COUNT($F$2:F1277))*(I1278/I1277))+((1-(qCell/COUNT($F$2:F1277)))*J1277)))),J1277),IF(Temp!sts_add=1,IF(H1277="in-sample",IF(Q1277=bigT,((qCell/bigT)*(I1278-I1277))+((1-(qCell/bigT))*J1277),IF(OR(F1278="",COUNT($AX$2:AX1277)&lt;=qCell),IF(COUNT($AX$2:AX1277)=1,0,AX1277-AX1276),((qCell/COUNT($AX$2:AX1277))*(I1278-I1277))+((1-(qCell/COUNT($AX$2:AX1277)))*J1277))),J1277),IF(H1277="in-sample",IF(Q1277=bigT,((qCell/bigT)*(I1278/I1277))+((1-(qCell/bigT))*J1277),IF(qCell=0,1,IF(OR(F1278="",COUNT($AX$2:AX1277)&lt;=qCell),IF(COUNT($AX$2:AX1277)=1,1,AX1277/AX1276),((qCell/COUNT($AX$2:AX1277))*(I1278/I1277))+((1-(qCell/COUNT($AX$2:AX1277)))*J1277)))),J1277)))))))</f>
        <v/>
      </c>
      <c r="K1278" s="31" t="str">
        <f>IF(H1278="","",IF(AND(Temp!optSeasCoef=0,Temp!sts_add=1),IF(H1278="out-sample",I1278+(Q1278*J1278),I1278+J1278),IF(AND(Temp!optSeasCoef=0,Temp!sts_multp=1),IF(H1278="out-sample",I1278*(J1278^Q1278),I1278*J1278),IF(Temp!sts_add=1,IF(H1278="out-sample",(I1278+(Q1278*J1278))*G1278,(I1278+J1278)*G1278),IF(H1278="out-sample",I1278*(J1278^Q1278)*G1278,I1278*J1278*G1278)))))</f>
        <v/>
      </c>
      <c r="L1278" s="32" t="str">
        <f t="shared" si="135"/>
        <v/>
      </c>
      <c r="M1278" s="32" t="str">
        <f t="shared" si="136"/>
        <v/>
      </c>
      <c r="N1278" s="32" t="str">
        <f t="shared" si="137"/>
        <v/>
      </c>
      <c r="O1278" s="32" t="str">
        <f t="shared" si="138"/>
        <v/>
      </c>
      <c r="P1278" s="32" t="str">
        <f t="shared" si="139"/>
        <v/>
      </c>
      <c r="Q1278" s="3" t="str">
        <f>IF(AND(Temp!fhor_indata=1,F1278="",H1277="in-sample"),1,IF(AND(Temp!fhor_indata=1,H1277="out-sample",Q1277&lt;ATA!XfHor),Q1277+1,IF(F1278="","",IF(AND(H1278="out-sample",H1277="in-sample"),1,IF(AND(H1278="out-sample",H1277="out-sample"),Q1277+1,IF(ISNUMBER(Q1277),Q1277+1,1))))))</f>
        <v/>
      </c>
      <c r="R1278" s="3" t="str">
        <f t="shared" si="133"/>
        <v/>
      </c>
      <c r="S1278" s="6"/>
      <c r="T1278" s="6"/>
      <c r="U1278" s="6"/>
      <c r="V1278" s="6"/>
      <c r="W1278" s="6"/>
      <c r="X1278" s="6"/>
      <c r="Y1278" s="6"/>
      <c r="Z1278" s="6"/>
      <c r="AA1278" s="6"/>
      <c r="AB1278" s="6"/>
      <c r="AC1278" s="6"/>
      <c r="AD1278" s="6"/>
      <c r="AE1278" s="6"/>
      <c r="AF1278" s="6"/>
      <c r="AG1278" s="6"/>
      <c r="AH1278" s="6"/>
      <c r="AI1278" s="6"/>
      <c r="AJ1278" s="6"/>
      <c r="AK1278" s="6"/>
      <c r="AX1278" s="63" t="e">
        <f t="shared" si="134"/>
        <v>#VALUE!</v>
      </c>
    </row>
    <row r="1279" spans="1:50" s="1" customFormat="1" ht="14.25" x14ac:dyDescent="0.2">
      <c r="A1279" s="6"/>
      <c r="B1279" s="6"/>
      <c r="C1279" s="6"/>
      <c r="D1279" s="3"/>
      <c r="E1279" s="70" t="str">
        <f>IF(ATA!E1279="","",ATA!E1279)</f>
        <v/>
      </c>
      <c r="F1279" s="51" t="str">
        <f>IF(ATA!F1279="","",ATA!F1279)</f>
        <v/>
      </c>
      <c r="G1279" s="11" t="str">
        <f>IF(ATA!G1279="","",ATA!G1279)</f>
        <v/>
      </c>
      <c r="H1279" s="55" t="str">
        <f>IF(ATA!H1279="","",ATA!H1279)</f>
        <v/>
      </c>
      <c r="I1279" s="31" t="str">
        <f>IF(AND(F1278="",H1278="in-sample"),"",IF(AND(Temp!fhor_indata=1,H1278="out-sample",H1279="out-sample"),I1278,IF(AND(F1279="",H1278="out-sample"),"",IF(AND(Temp!optSeasCoef=0,Temp!sts_add=1),IF(H1278="in-sample",IF(Q1278=bigT,((pCell/bigT)*F1278)+((1-(pCell/bigT))*(I1278+J1278)),IF(OR(F1279="",COUNT($F$2:F1278)&lt;=pCell),F1278,((pCell/COUNT($F$2:F1278))*F1278)+((1-(pCell/COUNT($F$2:F1278)))*(I1278+J1278)))),I1278),IF(AND(Temp!optSeasCoef=0,Temp!sts_multp=1),IF(H1278="in-sample",IF(Q1278=bigT,((pCell/bigT)*F1278)+((1-(pCell/bigT))*(I1278*J1278)),IF(OR(F1279="",COUNT(F$2:$F1278)&lt;=pCell),F1278,((pCell/COUNT($F$2:F1278))*F1278)+((1-(pCell/COUNT($F$2:F1278)))*(I1278*J1278)))),I1278),IF(Temp!sts_add=1,IF(H1278="in-sample",IF(Q1278=bigT,((pCell/bigT)*AX1278)+((1-(pCell/bigT))*(I1278+J1278)),IF(OR(F1279="",COUNT($AX$2:AX1278)&lt;=pCell),AX1278,((pCell/COUNT($AX$2:AX1278))*AX1278)+((1-(pCell/COUNT($AX$2:AX1278)))*(I1278+J1278)))),I1278),IF(H1278="in-sample",IF(Q1278=bigT,((pCell/bigT)*AX1278)+((1-(pCell/bigT))*(I1278*J1278)),IF(OR(F1279="",COUNT($AX$2:AX1278)&lt;=pCell),AX1278,((pCell/COUNT($AX$2:AX1278))*AX1278)+((1-(pCell/COUNT($AX$2:AX1278)))*(I1278*J1278)))),I1278)))))))</f>
        <v/>
      </c>
      <c r="J1279" s="31" t="str">
        <f>IF(AND(F1278="",H1278="in-sample"),"",IF(AND(Temp!fhor_indata=1,H1278="out-sample",H1279="out-sample"),J1278,IF(AND(F1279="",H1278="out-sample"),"",IF(AND(Temp!optSeasCoef=0,Temp!sts_add=1),IF(H1278="in-sample",IF(Q1278=bigT,((qCell/bigT)*(I1279-I1278))+((1-(qCell/bigT))*J1278),IF(OR(F1279="",COUNT($F$2:F1278)&lt;=qCell),IF(COUNT($F$2:F1278)=1,0,F1278-F1277),((qCell/COUNT($F$2:F1278))*(I1279-I1278))+((1-(qCell/COUNT($F$2:F1278)))*J1278))),J1278),IF(AND(Temp!optSeasCoef=0,Temp!sts_multp=1),IF(H1278="in-sample",IF(Q1278=bigT,((qCell/bigT)*(I1279/I1278))+((1-(qCell/bigT))*J1278),IF(qCell=0,1,IF(OR(F1279="",COUNT($F$2:F1278)&lt;=qCell),IF(COUNT($F$2:F1278)=1,1,F1278/F1277),((qCell/COUNT($F$2:F1278))*(I1279/I1278))+((1-(qCell/COUNT($F$2:F1278)))*J1278)))),J1278),IF(Temp!sts_add=1,IF(H1278="in-sample",IF(Q1278=bigT,((qCell/bigT)*(I1279-I1278))+((1-(qCell/bigT))*J1278),IF(OR(F1279="",COUNT($AX$2:AX1278)&lt;=qCell),IF(COUNT($AX$2:AX1278)=1,0,AX1278-AX1277),((qCell/COUNT($AX$2:AX1278))*(I1279-I1278))+((1-(qCell/COUNT($AX$2:AX1278)))*J1278))),J1278),IF(H1278="in-sample",IF(Q1278=bigT,((qCell/bigT)*(I1279/I1278))+((1-(qCell/bigT))*J1278),IF(qCell=0,1,IF(OR(F1279="",COUNT($AX$2:AX1278)&lt;=qCell),IF(COUNT($AX$2:AX1278)=1,1,AX1278/AX1277),((qCell/COUNT($AX$2:AX1278))*(I1279/I1278))+((1-(qCell/COUNT($AX$2:AX1278)))*J1278)))),J1278)))))))</f>
        <v/>
      </c>
      <c r="K1279" s="31" t="str">
        <f>IF(H1279="","",IF(AND(Temp!optSeasCoef=0,Temp!sts_add=1),IF(H1279="out-sample",I1279+(Q1279*J1279),I1279+J1279),IF(AND(Temp!optSeasCoef=0,Temp!sts_multp=1),IF(H1279="out-sample",I1279*(J1279^Q1279),I1279*J1279),IF(Temp!sts_add=1,IF(H1279="out-sample",(I1279+(Q1279*J1279))*G1279,(I1279+J1279)*G1279),IF(H1279="out-sample",I1279*(J1279^Q1279)*G1279,I1279*J1279*G1279)))))</f>
        <v/>
      </c>
      <c r="L1279" s="32" t="str">
        <f t="shared" si="135"/>
        <v/>
      </c>
      <c r="M1279" s="32" t="str">
        <f t="shared" si="136"/>
        <v/>
      </c>
      <c r="N1279" s="32" t="str">
        <f t="shared" si="137"/>
        <v/>
      </c>
      <c r="O1279" s="32" t="str">
        <f t="shared" si="138"/>
        <v/>
      </c>
      <c r="P1279" s="32" t="str">
        <f t="shared" si="139"/>
        <v/>
      </c>
      <c r="Q1279" s="3" t="str">
        <f>IF(AND(Temp!fhor_indata=1,F1279="",H1278="in-sample"),1,IF(AND(Temp!fhor_indata=1,H1278="out-sample",Q1278&lt;ATA!XfHor),Q1278+1,IF(F1279="","",IF(AND(H1279="out-sample",H1278="in-sample"),1,IF(AND(H1279="out-sample",H1278="out-sample"),Q1278+1,IF(ISNUMBER(Q1278),Q1278+1,1))))))</f>
        <v/>
      </c>
      <c r="R1279" s="3" t="str">
        <f t="shared" si="133"/>
        <v/>
      </c>
      <c r="S1279" s="6"/>
      <c r="T1279" s="6"/>
      <c r="U1279" s="6"/>
      <c r="V1279" s="6"/>
      <c r="W1279" s="6"/>
      <c r="X1279" s="6"/>
      <c r="Y1279" s="6"/>
      <c r="Z1279" s="6"/>
      <c r="AA1279" s="6"/>
      <c r="AB1279" s="6"/>
      <c r="AC1279" s="6"/>
      <c r="AD1279" s="6"/>
      <c r="AE1279" s="6"/>
      <c r="AF1279" s="6"/>
      <c r="AG1279" s="6"/>
      <c r="AH1279" s="6"/>
      <c r="AI1279" s="6"/>
      <c r="AJ1279" s="6"/>
      <c r="AK1279" s="6"/>
      <c r="AX1279" s="63" t="e">
        <f t="shared" si="134"/>
        <v>#VALUE!</v>
      </c>
    </row>
    <row r="1280" spans="1:50" s="1" customFormat="1" ht="14.25" x14ac:dyDescent="0.2">
      <c r="A1280" s="6"/>
      <c r="B1280" s="6"/>
      <c r="C1280" s="6"/>
      <c r="D1280" s="3"/>
      <c r="E1280" s="70" t="str">
        <f>IF(ATA!E1280="","",ATA!E1280)</f>
        <v/>
      </c>
      <c r="F1280" s="51" t="str">
        <f>IF(ATA!F1280="","",ATA!F1280)</f>
        <v/>
      </c>
      <c r="G1280" s="11" t="str">
        <f>IF(ATA!G1280="","",ATA!G1280)</f>
        <v/>
      </c>
      <c r="H1280" s="55" t="str">
        <f>IF(ATA!H1280="","",ATA!H1280)</f>
        <v/>
      </c>
      <c r="I1280" s="31" t="str">
        <f>IF(AND(F1279="",H1279="in-sample"),"",IF(AND(Temp!fhor_indata=1,H1279="out-sample",H1280="out-sample"),I1279,IF(AND(F1280="",H1279="out-sample"),"",IF(AND(Temp!optSeasCoef=0,Temp!sts_add=1),IF(H1279="in-sample",IF(Q1279=bigT,((pCell/bigT)*F1279)+((1-(pCell/bigT))*(I1279+J1279)),IF(OR(F1280="",COUNT($F$2:F1279)&lt;=pCell),F1279,((pCell/COUNT($F$2:F1279))*F1279)+((1-(pCell/COUNT($F$2:F1279)))*(I1279+J1279)))),I1279),IF(AND(Temp!optSeasCoef=0,Temp!sts_multp=1),IF(H1279="in-sample",IF(Q1279=bigT,((pCell/bigT)*F1279)+((1-(pCell/bigT))*(I1279*J1279)),IF(OR(F1280="",COUNT(F$2:$F1279)&lt;=pCell),F1279,((pCell/COUNT($F$2:F1279))*F1279)+((1-(pCell/COUNT($F$2:F1279)))*(I1279*J1279)))),I1279),IF(Temp!sts_add=1,IF(H1279="in-sample",IF(Q1279=bigT,((pCell/bigT)*AX1279)+((1-(pCell/bigT))*(I1279+J1279)),IF(OR(F1280="",COUNT($AX$2:AX1279)&lt;=pCell),AX1279,((pCell/COUNT($AX$2:AX1279))*AX1279)+((1-(pCell/COUNT($AX$2:AX1279)))*(I1279+J1279)))),I1279),IF(H1279="in-sample",IF(Q1279=bigT,((pCell/bigT)*AX1279)+((1-(pCell/bigT))*(I1279*J1279)),IF(OR(F1280="",COUNT($AX$2:AX1279)&lt;=pCell),AX1279,((pCell/COUNT($AX$2:AX1279))*AX1279)+((1-(pCell/COUNT($AX$2:AX1279)))*(I1279*J1279)))),I1279)))))))</f>
        <v/>
      </c>
      <c r="J1280" s="31" t="str">
        <f>IF(AND(F1279="",H1279="in-sample"),"",IF(AND(Temp!fhor_indata=1,H1279="out-sample",H1280="out-sample"),J1279,IF(AND(F1280="",H1279="out-sample"),"",IF(AND(Temp!optSeasCoef=0,Temp!sts_add=1),IF(H1279="in-sample",IF(Q1279=bigT,((qCell/bigT)*(I1280-I1279))+((1-(qCell/bigT))*J1279),IF(OR(F1280="",COUNT($F$2:F1279)&lt;=qCell),IF(COUNT($F$2:F1279)=1,0,F1279-F1278),((qCell/COUNT($F$2:F1279))*(I1280-I1279))+((1-(qCell/COUNT($F$2:F1279)))*J1279))),J1279),IF(AND(Temp!optSeasCoef=0,Temp!sts_multp=1),IF(H1279="in-sample",IF(Q1279=bigT,((qCell/bigT)*(I1280/I1279))+((1-(qCell/bigT))*J1279),IF(qCell=0,1,IF(OR(F1280="",COUNT($F$2:F1279)&lt;=qCell),IF(COUNT($F$2:F1279)=1,1,F1279/F1278),((qCell/COUNT($F$2:F1279))*(I1280/I1279))+((1-(qCell/COUNT($F$2:F1279)))*J1279)))),J1279),IF(Temp!sts_add=1,IF(H1279="in-sample",IF(Q1279=bigT,((qCell/bigT)*(I1280-I1279))+((1-(qCell/bigT))*J1279),IF(OR(F1280="",COUNT($AX$2:AX1279)&lt;=qCell),IF(COUNT($AX$2:AX1279)=1,0,AX1279-AX1278),((qCell/COUNT($AX$2:AX1279))*(I1280-I1279))+((1-(qCell/COUNT($AX$2:AX1279)))*J1279))),J1279),IF(H1279="in-sample",IF(Q1279=bigT,((qCell/bigT)*(I1280/I1279))+((1-(qCell/bigT))*J1279),IF(qCell=0,1,IF(OR(F1280="",COUNT($AX$2:AX1279)&lt;=qCell),IF(COUNT($AX$2:AX1279)=1,1,AX1279/AX1278),((qCell/COUNT($AX$2:AX1279))*(I1280/I1279))+((1-(qCell/COUNT($AX$2:AX1279)))*J1279)))),J1279)))))))</f>
        <v/>
      </c>
      <c r="K1280" s="31" t="str">
        <f>IF(H1280="","",IF(AND(Temp!optSeasCoef=0,Temp!sts_add=1),IF(H1280="out-sample",I1280+(Q1280*J1280),I1280+J1280),IF(AND(Temp!optSeasCoef=0,Temp!sts_multp=1),IF(H1280="out-sample",I1280*(J1280^Q1280),I1280*J1280),IF(Temp!sts_add=1,IF(H1280="out-sample",(I1280+(Q1280*J1280))*G1280,(I1280+J1280)*G1280),IF(H1280="out-sample",I1280*(J1280^Q1280)*G1280,I1280*J1280*G1280)))))</f>
        <v/>
      </c>
      <c r="L1280" s="32" t="str">
        <f t="shared" si="135"/>
        <v/>
      </c>
      <c r="M1280" s="32" t="str">
        <f t="shared" si="136"/>
        <v/>
      </c>
      <c r="N1280" s="32" t="str">
        <f t="shared" si="137"/>
        <v/>
      </c>
      <c r="O1280" s="32" t="str">
        <f t="shared" si="138"/>
        <v/>
      </c>
      <c r="P1280" s="32" t="str">
        <f t="shared" si="139"/>
        <v/>
      </c>
      <c r="Q1280" s="3" t="str">
        <f>IF(AND(Temp!fhor_indata=1,F1280="",H1279="in-sample"),1,IF(AND(Temp!fhor_indata=1,H1279="out-sample",Q1279&lt;ATA!XfHor),Q1279+1,IF(F1280="","",IF(AND(H1280="out-sample",H1279="in-sample"),1,IF(AND(H1280="out-sample",H1279="out-sample"),Q1279+1,IF(ISNUMBER(Q1279),Q1279+1,1))))))</f>
        <v/>
      </c>
      <c r="R1280" s="3" t="str">
        <f t="shared" si="133"/>
        <v/>
      </c>
      <c r="S1280" s="6"/>
      <c r="T1280" s="6"/>
      <c r="U1280" s="6"/>
      <c r="V1280" s="6"/>
      <c r="W1280" s="6"/>
      <c r="X1280" s="6"/>
      <c r="Y1280" s="6"/>
      <c r="Z1280" s="6"/>
      <c r="AA1280" s="6"/>
      <c r="AB1280" s="6"/>
      <c r="AC1280" s="6"/>
      <c r="AD1280" s="6"/>
      <c r="AE1280" s="6"/>
      <c r="AF1280" s="6"/>
      <c r="AG1280" s="6"/>
      <c r="AH1280" s="6"/>
      <c r="AI1280" s="6"/>
      <c r="AJ1280" s="6"/>
      <c r="AK1280" s="6"/>
      <c r="AX1280" s="63" t="e">
        <f t="shared" si="134"/>
        <v>#VALUE!</v>
      </c>
    </row>
    <row r="1281" spans="1:50" s="1" customFormat="1" ht="14.25" x14ac:dyDescent="0.2">
      <c r="A1281" s="6"/>
      <c r="B1281" s="6"/>
      <c r="C1281" s="6"/>
      <c r="D1281" s="3"/>
      <c r="E1281" s="70" t="str">
        <f>IF(ATA!E1281="","",ATA!E1281)</f>
        <v/>
      </c>
      <c r="F1281" s="51" t="str">
        <f>IF(ATA!F1281="","",ATA!F1281)</f>
        <v/>
      </c>
      <c r="G1281" s="11" t="str">
        <f>IF(ATA!G1281="","",ATA!G1281)</f>
        <v/>
      </c>
      <c r="H1281" s="55" t="str">
        <f>IF(ATA!H1281="","",ATA!H1281)</f>
        <v/>
      </c>
      <c r="I1281" s="31" t="str">
        <f>IF(AND(F1280="",H1280="in-sample"),"",IF(AND(Temp!fhor_indata=1,H1280="out-sample",H1281="out-sample"),I1280,IF(AND(F1281="",H1280="out-sample"),"",IF(AND(Temp!optSeasCoef=0,Temp!sts_add=1),IF(H1280="in-sample",IF(Q1280=bigT,((pCell/bigT)*F1280)+((1-(pCell/bigT))*(I1280+J1280)),IF(OR(F1281="",COUNT($F$2:F1280)&lt;=pCell),F1280,((pCell/COUNT($F$2:F1280))*F1280)+((1-(pCell/COUNT($F$2:F1280)))*(I1280+J1280)))),I1280),IF(AND(Temp!optSeasCoef=0,Temp!sts_multp=1),IF(H1280="in-sample",IF(Q1280=bigT,((pCell/bigT)*F1280)+((1-(pCell/bigT))*(I1280*J1280)),IF(OR(F1281="",COUNT(F$2:$F1280)&lt;=pCell),F1280,((pCell/COUNT($F$2:F1280))*F1280)+((1-(pCell/COUNT($F$2:F1280)))*(I1280*J1280)))),I1280),IF(Temp!sts_add=1,IF(H1280="in-sample",IF(Q1280=bigT,((pCell/bigT)*AX1280)+((1-(pCell/bigT))*(I1280+J1280)),IF(OR(F1281="",COUNT($AX$2:AX1280)&lt;=pCell),AX1280,((pCell/COUNT($AX$2:AX1280))*AX1280)+((1-(pCell/COUNT($AX$2:AX1280)))*(I1280+J1280)))),I1280),IF(H1280="in-sample",IF(Q1280=bigT,((pCell/bigT)*AX1280)+((1-(pCell/bigT))*(I1280*J1280)),IF(OR(F1281="",COUNT($AX$2:AX1280)&lt;=pCell),AX1280,((pCell/COUNT($AX$2:AX1280))*AX1280)+((1-(pCell/COUNT($AX$2:AX1280)))*(I1280*J1280)))),I1280)))))))</f>
        <v/>
      </c>
      <c r="J1281" s="31" t="str">
        <f>IF(AND(F1280="",H1280="in-sample"),"",IF(AND(Temp!fhor_indata=1,H1280="out-sample",H1281="out-sample"),J1280,IF(AND(F1281="",H1280="out-sample"),"",IF(AND(Temp!optSeasCoef=0,Temp!sts_add=1),IF(H1280="in-sample",IF(Q1280=bigT,((qCell/bigT)*(I1281-I1280))+((1-(qCell/bigT))*J1280),IF(OR(F1281="",COUNT($F$2:F1280)&lt;=qCell),IF(COUNT($F$2:F1280)=1,0,F1280-F1279),((qCell/COUNT($F$2:F1280))*(I1281-I1280))+((1-(qCell/COUNT($F$2:F1280)))*J1280))),J1280),IF(AND(Temp!optSeasCoef=0,Temp!sts_multp=1),IF(H1280="in-sample",IF(Q1280=bigT,((qCell/bigT)*(I1281/I1280))+((1-(qCell/bigT))*J1280),IF(qCell=0,1,IF(OR(F1281="",COUNT($F$2:F1280)&lt;=qCell),IF(COUNT($F$2:F1280)=1,1,F1280/F1279),((qCell/COUNT($F$2:F1280))*(I1281/I1280))+((1-(qCell/COUNT($F$2:F1280)))*J1280)))),J1280),IF(Temp!sts_add=1,IF(H1280="in-sample",IF(Q1280=bigT,((qCell/bigT)*(I1281-I1280))+((1-(qCell/bigT))*J1280),IF(OR(F1281="",COUNT($AX$2:AX1280)&lt;=qCell),IF(COUNT($AX$2:AX1280)=1,0,AX1280-AX1279),((qCell/COUNT($AX$2:AX1280))*(I1281-I1280))+((1-(qCell/COUNT($AX$2:AX1280)))*J1280))),J1280),IF(H1280="in-sample",IF(Q1280=bigT,((qCell/bigT)*(I1281/I1280))+((1-(qCell/bigT))*J1280),IF(qCell=0,1,IF(OR(F1281="",COUNT($AX$2:AX1280)&lt;=qCell),IF(COUNT($AX$2:AX1280)=1,1,AX1280/AX1279),((qCell/COUNT($AX$2:AX1280))*(I1281/I1280))+((1-(qCell/COUNT($AX$2:AX1280)))*J1280)))),J1280)))))))</f>
        <v/>
      </c>
      <c r="K1281" s="31" t="str">
        <f>IF(H1281="","",IF(AND(Temp!optSeasCoef=0,Temp!sts_add=1),IF(H1281="out-sample",I1281+(Q1281*J1281),I1281+J1281),IF(AND(Temp!optSeasCoef=0,Temp!sts_multp=1),IF(H1281="out-sample",I1281*(J1281^Q1281),I1281*J1281),IF(Temp!sts_add=1,IF(H1281="out-sample",(I1281+(Q1281*J1281))*G1281,(I1281+J1281)*G1281),IF(H1281="out-sample",I1281*(J1281^Q1281)*G1281,I1281*J1281*G1281)))))</f>
        <v/>
      </c>
      <c r="L1281" s="32" t="str">
        <f t="shared" si="135"/>
        <v/>
      </c>
      <c r="M1281" s="32" t="str">
        <f t="shared" si="136"/>
        <v/>
      </c>
      <c r="N1281" s="32" t="str">
        <f t="shared" si="137"/>
        <v/>
      </c>
      <c r="O1281" s="32" t="str">
        <f t="shared" si="138"/>
        <v/>
      </c>
      <c r="P1281" s="32" t="str">
        <f t="shared" si="139"/>
        <v/>
      </c>
      <c r="Q1281" s="3" t="str">
        <f>IF(AND(Temp!fhor_indata=1,F1281="",H1280="in-sample"),1,IF(AND(Temp!fhor_indata=1,H1280="out-sample",Q1280&lt;ATA!XfHor),Q1280+1,IF(F1281="","",IF(AND(H1281="out-sample",H1280="in-sample"),1,IF(AND(H1281="out-sample",H1280="out-sample"),Q1280+1,IF(ISNUMBER(Q1280),Q1280+1,1))))))</f>
        <v/>
      </c>
      <c r="R1281" s="3" t="str">
        <f t="shared" si="133"/>
        <v/>
      </c>
      <c r="S1281" s="6"/>
      <c r="T1281" s="6"/>
      <c r="U1281" s="6"/>
      <c r="V1281" s="6"/>
      <c r="W1281" s="6"/>
      <c r="X1281" s="6"/>
      <c r="Y1281" s="6"/>
      <c r="Z1281" s="6"/>
      <c r="AA1281" s="6"/>
      <c r="AB1281" s="6"/>
      <c r="AC1281" s="6"/>
      <c r="AD1281" s="6"/>
      <c r="AE1281" s="6"/>
      <c r="AF1281" s="6"/>
      <c r="AG1281" s="6"/>
      <c r="AH1281" s="6"/>
      <c r="AI1281" s="6"/>
      <c r="AJ1281" s="6"/>
      <c r="AK1281" s="6"/>
      <c r="AX1281" s="63" t="e">
        <f t="shared" si="134"/>
        <v>#VALUE!</v>
      </c>
    </row>
    <row r="1282" spans="1:50" s="1" customFormat="1" ht="14.25" x14ac:dyDescent="0.2">
      <c r="A1282" s="6"/>
      <c r="B1282" s="6"/>
      <c r="C1282" s="6"/>
      <c r="D1282" s="3"/>
      <c r="E1282" s="70" t="str">
        <f>IF(ATA!E1282="","",ATA!E1282)</f>
        <v/>
      </c>
      <c r="F1282" s="51" t="str">
        <f>IF(ATA!F1282="","",ATA!F1282)</f>
        <v/>
      </c>
      <c r="G1282" s="11" t="str">
        <f>IF(ATA!G1282="","",ATA!G1282)</f>
        <v/>
      </c>
      <c r="H1282" s="55" t="str">
        <f>IF(ATA!H1282="","",ATA!H1282)</f>
        <v/>
      </c>
      <c r="I1282" s="31" t="str">
        <f>IF(AND(F1281="",H1281="in-sample"),"",IF(AND(Temp!fhor_indata=1,H1281="out-sample",H1282="out-sample"),I1281,IF(AND(F1282="",H1281="out-sample"),"",IF(AND(Temp!optSeasCoef=0,Temp!sts_add=1),IF(H1281="in-sample",IF(Q1281=bigT,((pCell/bigT)*F1281)+((1-(pCell/bigT))*(I1281+J1281)),IF(OR(F1282="",COUNT($F$2:F1281)&lt;=pCell),F1281,((pCell/COUNT($F$2:F1281))*F1281)+((1-(pCell/COUNT($F$2:F1281)))*(I1281+J1281)))),I1281),IF(AND(Temp!optSeasCoef=0,Temp!sts_multp=1),IF(H1281="in-sample",IF(Q1281=bigT,((pCell/bigT)*F1281)+((1-(pCell/bigT))*(I1281*J1281)),IF(OR(F1282="",COUNT(F$2:$F1281)&lt;=pCell),F1281,((pCell/COUNT($F$2:F1281))*F1281)+((1-(pCell/COUNT($F$2:F1281)))*(I1281*J1281)))),I1281),IF(Temp!sts_add=1,IF(H1281="in-sample",IF(Q1281=bigT,((pCell/bigT)*AX1281)+((1-(pCell/bigT))*(I1281+J1281)),IF(OR(F1282="",COUNT($AX$2:AX1281)&lt;=pCell),AX1281,((pCell/COUNT($AX$2:AX1281))*AX1281)+((1-(pCell/COUNT($AX$2:AX1281)))*(I1281+J1281)))),I1281),IF(H1281="in-sample",IF(Q1281=bigT,((pCell/bigT)*AX1281)+((1-(pCell/bigT))*(I1281*J1281)),IF(OR(F1282="",COUNT($AX$2:AX1281)&lt;=pCell),AX1281,((pCell/COUNT($AX$2:AX1281))*AX1281)+((1-(pCell/COUNT($AX$2:AX1281)))*(I1281*J1281)))),I1281)))))))</f>
        <v/>
      </c>
      <c r="J1282" s="31" t="str">
        <f>IF(AND(F1281="",H1281="in-sample"),"",IF(AND(Temp!fhor_indata=1,H1281="out-sample",H1282="out-sample"),J1281,IF(AND(F1282="",H1281="out-sample"),"",IF(AND(Temp!optSeasCoef=0,Temp!sts_add=1),IF(H1281="in-sample",IF(Q1281=bigT,((qCell/bigT)*(I1282-I1281))+((1-(qCell/bigT))*J1281),IF(OR(F1282="",COUNT($F$2:F1281)&lt;=qCell),IF(COUNT($F$2:F1281)=1,0,F1281-F1280),((qCell/COUNT($F$2:F1281))*(I1282-I1281))+((1-(qCell/COUNT($F$2:F1281)))*J1281))),J1281),IF(AND(Temp!optSeasCoef=0,Temp!sts_multp=1),IF(H1281="in-sample",IF(Q1281=bigT,((qCell/bigT)*(I1282/I1281))+((1-(qCell/bigT))*J1281),IF(qCell=0,1,IF(OR(F1282="",COUNT($F$2:F1281)&lt;=qCell),IF(COUNT($F$2:F1281)=1,1,F1281/F1280),((qCell/COUNT($F$2:F1281))*(I1282/I1281))+((1-(qCell/COUNT($F$2:F1281)))*J1281)))),J1281),IF(Temp!sts_add=1,IF(H1281="in-sample",IF(Q1281=bigT,((qCell/bigT)*(I1282-I1281))+((1-(qCell/bigT))*J1281),IF(OR(F1282="",COUNT($AX$2:AX1281)&lt;=qCell),IF(COUNT($AX$2:AX1281)=1,0,AX1281-AX1280),((qCell/COUNT($AX$2:AX1281))*(I1282-I1281))+((1-(qCell/COUNT($AX$2:AX1281)))*J1281))),J1281),IF(H1281="in-sample",IF(Q1281=bigT,((qCell/bigT)*(I1282/I1281))+((1-(qCell/bigT))*J1281),IF(qCell=0,1,IF(OR(F1282="",COUNT($AX$2:AX1281)&lt;=qCell),IF(COUNT($AX$2:AX1281)=1,1,AX1281/AX1280),((qCell/COUNT($AX$2:AX1281))*(I1282/I1281))+((1-(qCell/COUNT($AX$2:AX1281)))*J1281)))),J1281)))))))</f>
        <v/>
      </c>
      <c r="K1282" s="31" t="str">
        <f>IF(H1282="","",IF(AND(Temp!optSeasCoef=0,Temp!sts_add=1),IF(H1282="out-sample",I1282+(Q1282*J1282),I1282+J1282),IF(AND(Temp!optSeasCoef=0,Temp!sts_multp=1),IF(H1282="out-sample",I1282*(J1282^Q1282),I1282*J1282),IF(Temp!sts_add=1,IF(H1282="out-sample",(I1282+(Q1282*J1282))*G1282,(I1282+J1282)*G1282),IF(H1282="out-sample",I1282*(J1282^Q1282)*G1282,I1282*J1282*G1282)))))</f>
        <v/>
      </c>
      <c r="L1282" s="32" t="str">
        <f t="shared" si="135"/>
        <v/>
      </c>
      <c r="M1282" s="32" t="str">
        <f t="shared" si="136"/>
        <v/>
      </c>
      <c r="N1282" s="32" t="str">
        <f t="shared" si="137"/>
        <v/>
      </c>
      <c r="O1282" s="32" t="str">
        <f t="shared" si="138"/>
        <v/>
      </c>
      <c r="P1282" s="32" t="str">
        <f t="shared" si="139"/>
        <v/>
      </c>
      <c r="Q1282" s="3" t="str">
        <f>IF(AND(Temp!fhor_indata=1,F1282="",H1281="in-sample"),1,IF(AND(Temp!fhor_indata=1,H1281="out-sample",Q1281&lt;ATA!XfHor),Q1281+1,IF(F1282="","",IF(AND(H1282="out-sample",H1281="in-sample"),1,IF(AND(H1282="out-sample",H1281="out-sample"),Q1281+1,IF(ISNUMBER(Q1281),Q1281+1,1))))))</f>
        <v/>
      </c>
      <c r="R1282" s="3" t="str">
        <f t="shared" ref="R1282:R1345" si="140">IF(F1282="","",bigT-Q1282)</f>
        <v/>
      </c>
      <c r="S1282" s="6"/>
      <c r="T1282" s="6"/>
      <c r="U1282" s="6"/>
      <c r="V1282" s="6"/>
      <c r="W1282" s="6"/>
      <c r="X1282" s="6"/>
      <c r="Y1282" s="6"/>
      <c r="Z1282" s="6"/>
      <c r="AA1282" s="6"/>
      <c r="AB1282" s="6"/>
      <c r="AC1282" s="6"/>
      <c r="AD1282" s="6"/>
      <c r="AE1282" s="6"/>
      <c r="AF1282" s="6"/>
      <c r="AG1282" s="6"/>
      <c r="AH1282" s="6"/>
      <c r="AI1282" s="6"/>
      <c r="AJ1282" s="6"/>
      <c r="AK1282" s="6"/>
      <c r="AX1282" s="63" t="e">
        <f t="shared" si="134"/>
        <v>#VALUE!</v>
      </c>
    </row>
    <row r="1283" spans="1:50" s="1" customFormat="1" ht="14.25" x14ac:dyDescent="0.2">
      <c r="A1283" s="6"/>
      <c r="B1283" s="6"/>
      <c r="C1283" s="6"/>
      <c r="D1283" s="3"/>
      <c r="E1283" s="70" t="str">
        <f>IF(ATA!E1283="","",ATA!E1283)</f>
        <v/>
      </c>
      <c r="F1283" s="51" t="str">
        <f>IF(ATA!F1283="","",ATA!F1283)</f>
        <v/>
      </c>
      <c r="G1283" s="11" t="str">
        <f>IF(ATA!G1283="","",ATA!G1283)</f>
        <v/>
      </c>
      <c r="H1283" s="55" t="str">
        <f>IF(ATA!H1283="","",ATA!H1283)</f>
        <v/>
      </c>
      <c r="I1283" s="31" t="str">
        <f>IF(AND(F1282="",H1282="in-sample"),"",IF(AND(Temp!fhor_indata=1,H1282="out-sample",H1283="out-sample"),I1282,IF(AND(F1283="",H1282="out-sample"),"",IF(AND(Temp!optSeasCoef=0,Temp!sts_add=1),IF(H1282="in-sample",IF(Q1282=bigT,((pCell/bigT)*F1282)+((1-(pCell/bigT))*(I1282+J1282)),IF(OR(F1283="",COUNT($F$2:F1282)&lt;=pCell),F1282,((pCell/COUNT($F$2:F1282))*F1282)+((1-(pCell/COUNT($F$2:F1282)))*(I1282+J1282)))),I1282),IF(AND(Temp!optSeasCoef=0,Temp!sts_multp=1),IF(H1282="in-sample",IF(Q1282=bigT,((pCell/bigT)*F1282)+((1-(pCell/bigT))*(I1282*J1282)),IF(OR(F1283="",COUNT(F$2:$F1282)&lt;=pCell),F1282,((pCell/COUNT($F$2:F1282))*F1282)+((1-(pCell/COUNT($F$2:F1282)))*(I1282*J1282)))),I1282),IF(Temp!sts_add=1,IF(H1282="in-sample",IF(Q1282=bigT,((pCell/bigT)*AX1282)+((1-(pCell/bigT))*(I1282+J1282)),IF(OR(F1283="",COUNT($AX$2:AX1282)&lt;=pCell),AX1282,((pCell/COUNT($AX$2:AX1282))*AX1282)+((1-(pCell/COUNT($AX$2:AX1282)))*(I1282+J1282)))),I1282),IF(H1282="in-sample",IF(Q1282=bigT,((pCell/bigT)*AX1282)+((1-(pCell/bigT))*(I1282*J1282)),IF(OR(F1283="",COUNT($AX$2:AX1282)&lt;=pCell),AX1282,((pCell/COUNT($AX$2:AX1282))*AX1282)+((1-(pCell/COUNT($AX$2:AX1282)))*(I1282*J1282)))),I1282)))))))</f>
        <v/>
      </c>
      <c r="J1283" s="31" t="str">
        <f>IF(AND(F1282="",H1282="in-sample"),"",IF(AND(Temp!fhor_indata=1,H1282="out-sample",H1283="out-sample"),J1282,IF(AND(F1283="",H1282="out-sample"),"",IF(AND(Temp!optSeasCoef=0,Temp!sts_add=1),IF(H1282="in-sample",IF(Q1282=bigT,((qCell/bigT)*(I1283-I1282))+((1-(qCell/bigT))*J1282),IF(OR(F1283="",COUNT($F$2:F1282)&lt;=qCell),IF(COUNT($F$2:F1282)=1,0,F1282-F1281),((qCell/COUNT($F$2:F1282))*(I1283-I1282))+((1-(qCell/COUNT($F$2:F1282)))*J1282))),J1282),IF(AND(Temp!optSeasCoef=0,Temp!sts_multp=1),IF(H1282="in-sample",IF(Q1282=bigT,((qCell/bigT)*(I1283/I1282))+((1-(qCell/bigT))*J1282),IF(qCell=0,1,IF(OR(F1283="",COUNT($F$2:F1282)&lt;=qCell),IF(COUNT($F$2:F1282)=1,1,F1282/F1281),((qCell/COUNT($F$2:F1282))*(I1283/I1282))+((1-(qCell/COUNT($F$2:F1282)))*J1282)))),J1282),IF(Temp!sts_add=1,IF(H1282="in-sample",IF(Q1282=bigT,((qCell/bigT)*(I1283-I1282))+((1-(qCell/bigT))*J1282),IF(OR(F1283="",COUNT($AX$2:AX1282)&lt;=qCell),IF(COUNT($AX$2:AX1282)=1,0,AX1282-AX1281),((qCell/COUNT($AX$2:AX1282))*(I1283-I1282))+((1-(qCell/COUNT($AX$2:AX1282)))*J1282))),J1282),IF(H1282="in-sample",IF(Q1282=bigT,((qCell/bigT)*(I1283/I1282))+((1-(qCell/bigT))*J1282),IF(qCell=0,1,IF(OR(F1283="",COUNT($AX$2:AX1282)&lt;=qCell),IF(COUNT($AX$2:AX1282)=1,1,AX1282/AX1281),((qCell/COUNT($AX$2:AX1282))*(I1283/I1282))+((1-(qCell/COUNT($AX$2:AX1282)))*J1282)))),J1282)))))))</f>
        <v/>
      </c>
      <c r="K1283" s="31" t="str">
        <f>IF(H1283="","",IF(AND(Temp!optSeasCoef=0,Temp!sts_add=1),IF(H1283="out-sample",I1283+(Q1283*J1283),I1283+J1283),IF(AND(Temp!optSeasCoef=0,Temp!sts_multp=1),IF(H1283="out-sample",I1283*(J1283^Q1283),I1283*J1283),IF(Temp!sts_add=1,IF(H1283="out-sample",(I1283+(Q1283*J1283))*G1283,(I1283+J1283)*G1283),IF(H1283="out-sample",I1283*(J1283^Q1283)*G1283,I1283*J1283*G1283)))))</f>
        <v/>
      </c>
      <c r="L1283" s="32" t="str">
        <f t="shared" si="135"/>
        <v/>
      </c>
      <c r="M1283" s="32" t="str">
        <f t="shared" si="136"/>
        <v/>
      </c>
      <c r="N1283" s="32" t="str">
        <f t="shared" si="137"/>
        <v/>
      </c>
      <c r="O1283" s="32" t="str">
        <f t="shared" si="138"/>
        <v/>
      </c>
      <c r="P1283" s="32" t="str">
        <f t="shared" si="139"/>
        <v/>
      </c>
      <c r="Q1283" s="3" t="str">
        <f>IF(AND(Temp!fhor_indata=1,F1283="",H1282="in-sample"),1,IF(AND(Temp!fhor_indata=1,H1282="out-sample",Q1282&lt;ATA!XfHor),Q1282+1,IF(F1283="","",IF(AND(H1283="out-sample",H1282="in-sample"),1,IF(AND(H1283="out-sample",H1282="out-sample"),Q1282+1,IF(ISNUMBER(Q1282),Q1282+1,1))))))</f>
        <v/>
      </c>
      <c r="R1283" s="3" t="str">
        <f t="shared" si="140"/>
        <v/>
      </c>
      <c r="S1283" s="6"/>
      <c r="T1283" s="6"/>
      <c r="U1283" s="6"/>
      <c r="V1283" s="6"/>
      <c r="W1283" s="6"/>
      <c r="X1283" s="6"/>
      <c r="Y1283" s="6"/>
      <c r="Z1283" s="6"/>
      <c r="AA1283" s="6"/>
      <c r="AB1283" s="6"/>
      <c r="AC1283" s="6"/>
      <c r="AD1283" s="6"/>
      <c r="AE1283" s="6"/>
      <c r="AF1283" s="6"/>
      <c r="AG1283" s="6"/>
      <c r="AH1283" s="6"/>
      <c r="AI1283" s="6"/>
      <c r="AJ1283" s="6"/>
      <c r="AK1283" s="6"/>
      <c r="AX1283" s="63" t="e">
        <f t="shared" ref="AX1283:AX1346" si="141">IF(ISBLANK(F1283),"",F1283/G1283)</f>
        <v>#VALUE!</v>
      </c>
    </row>
    <row r="1284" spans="1:50" s="1" customFormat="1" ht="14.25" x14ac:dyDescent="0.2">
      <c r="A1284" s="6"/>
      <c r="B1284" s="6"/>
      <c r="C1284" s="6"/>
      <c r="D1284" s="3"/>
      <c r="E1284" s="70" t="str">
        <f>IF(ATA!E1284="","",ATA!E1284)</f>
        <v/>
      </c>
      <c r="F1284" s="51" t="str">
        <f>IF(ATA!F1284="","",ATA!F1284)</f>
        <v/>
      </c>
      <c r="G1284" s="11" t="str">
        <f>IF(ATA!G1284="","",ATA!G1284)</f>
        <v/>
      </c>
      <c r="H1284" s="55" t="str">
        <f>IF(ATA!H1284="","",ATA!H1284)</f>
        <v/>
      </c>
      <c r="I1284" s="31" t="str">
        <f>IF(AND(F1283="",H1283="in-sample"),"",IF(AND(Temp!fhor_indata=1,H1283="out-sample",H1284="out-sample"),I1283,IF(AND(F1284="",H1283="out-sample"),"",IF(AND(Temp!optSeasCoef=0,Temp!sts_add=1),IF(H1283="in-sample",IF(Q1283=bigT,((pCell/bigT)*F1283)+((1-(pCell/bigT))*(I1283+J1283)),IF(OR(F1284="",COUNT($F$2:F1283)&lt;=pCell),F1283,((pCell/COUNT($F$2:F1283))*F1283)+((1-(pCell/COUNT($F$2:F1283)))*(I1283+J1283)))),I1283),IF(AND(Temp!optSeasCoef=0,Temp!sts_multp=1),IF(H1283="in-sample",IF(Q1283=bigT,((pCell/bigT)*F1283)+((1-(pCell/bigT))*(I1283*J1283)),IF(OR(F1284="",COUNT(F$2:$F1283)&lt;=pCell),F1283,((pCell/COUNT($F$2:F1283))*F1283)+((1-(pCell/COUNT($F$2:F1283)))*(I1283*J1283)))),I1283),IF(Temp!sts_add=1,IF(H1283="in-sample",IF(Q1283=bigT,((pCell/bigT)*AX1283)+((1-(pCell/bigT))*(I1283+J1283)),IF(OR(F1284="",COUNT($AX$2:AX1283)&lt;=pCell),AX1283,((pCell/COUNT($AX$2:AX1283))*AX1283)+((1-(pCell/COUNT($AX$2:AX1283)))*(I1283+J1283)))),I1283),IF(H1283="in-sample",IF(Q1283=bigT,((pCell/bigT)*AX1283)+((1-(pCell/bigT))*(I1283*J1283)),IF(OR(F1284="",COUNT($AX$2:AX1283)&lt;=pCell),AX1283,((pCell/COUNT($AX$2:AX1283))*AX1283)+((1-(pCell/COUNT($AX$2:AX1283)))*(I1283*J1283)))),I1283)))))))</f>
        <v/>
      </c>
      <c r="J1284" s="31" t="str">
        <f>IF(AND(F1283="",H1283="in-sample"),"",IF(AND(Temp!fhor_indata=1,H1283="out-sample",H1284="out-sample"),J1283,IF(AND(F1284="",H1283="out-sample"),"",IF(AND(Temp!optSeasCoef=0,Temp!sts_add=1),IF(H1283="in-sample",IF(Q1283=bigT,((qCell/bigT)*(I1284-I1283))+((1-(qCell/bigT))*J1283),IF(OR(F1284="",COUNT($F$2:F1283)&lt;=qCell),IF(COUNT($F$2:F1283)=1,0,F1283-F1282),((qCell/COUNT($F$2:F1283))*(I1284-I1283))+((1-(qCell/COUNT($F$2:F1283)))*J1283))),J1283),IF(AND(Temp!optSeasCoef=0,Temp!sts_multp=1),IF(H1283="in-sample",IF(Q1283=bigT,((qCell/bigT)*(I1284/I1283))+((1-(qCell/bigT))*J1283),IF(qCell=0,1,IF(OR(F1284="",COUNT($F$2:F1283)&lt;=qCell),IF(COUNT($F$2:F1283)=1,1,F1283/F1282),((qCell/COUNT($F$2:F1283))*(I1284/I1283))+((1-(qCell/COUNT($F$2:F1283)))*J1283)))),J1283),IF(Temp!sts_add=1,IF(H1283="in-sample",IF(Q1283=bigT,((qCell/bigT)*(I1284-I1283))+((1-(qCell/bigT))*J1283),IF(OR(F1284="",COUNT($AX$2:AX1283)&lt;=qCell),IF(COUNT($AX$2:AX1283)=1,0,AX1283-AX1282),((qCell/COUNT($AX$2:AX1283))*(I1284-I1283))+((1-(qCell/COUNT($AX$2:AX1283)))*J1283))),J1283),IF(H1283="in-sample",IF(Q1283=bigT,((qCell/bigT)*(I1284/I1283))+((1-(qCell/bigT))*J1283),IF(qCell=0,1,IF(OR(F1284="",COUNT($AX$2:AX1283)&lt;=qCell),IF(COUNT($AX$2:AX1283)=1,1,AX1283/AX1282),((qCell/COUNT($AX$2:AX1283))*(I1284/I1283))+((1-(qCell/COUNT($AX$2:AX1283)))*J1283)))),J1283)))))))</f>
        <v/>
      </c>
      <c r="K1284" s="31" t="str">
        <f>IF(H1284="","",IF(AND(Temp!optSeasCoef=0,Temp!sts_add=1),IF(H1284="out-sample",I1284+(Q1284*J1284),I1284+J1284),IF(AND(Temp!optSeasCoef=0,Temp!sts_multp=1),IF(H1284="out-sample",I1284*(J1284^Q1284),I1284*J1284),IF(Temp!sts_add=1,IF(H1284="out-sample",(I1284+(Q1284*J1284))*G1284,(I1284+J1284)*G1284),IF(H1284="out-sample",I1284*(J1284^Q1284)*G1284,I1284*J1284*G1284)))))</f>
        <v/>
      </c>
      <c r="L1284" s="32" t="str">
        <f t="shared" ref="L1284:L1347" si="142">IF(F1284="","",F1284-K1284)</f>
        <v/>
      </c>
      <c r="M1284" s="32" t="str">
        <f t="shared" ref="M1284:M1347" si="143">IF(F1284="","",ABS(L1284))</f>
        <v/>
      </c>
      <c r="N1284" s="32" t="str">
        <f t="shared" ref="N1284:N1347" si="144">IF(F1284="","",L1284^2)</f>
        <v/>
      </c>
      <c r="O1284" s="32" t="str">
        <f t="shared" ref="O1284:O1347" si="145">IF(F1284="","",ABS((F1284-K1284)/K1284)*100)</f>
        <v/>
      </c>
      <c r="P1284" s="32" t="str">
        <f t="shared" ref="P1284:P1347" si="146">IF(F1284="","",(M1284/(ABS(K1284)+ABS(F1284)))*200)</f>
        <v/>
      </c>
      <c r="Q1284" s="3" t="str">
        <f>IF(AND(Temp!fhor_indata=1,F1284="",H1283="in-sample"),1,IF(AND(Temp!fhor_indata=1,H1283="out-sample",Q1283&lt;ATA!XfHor),Q1283+1,IF(F1284="","",IF(AND(H1284="out-sample",H1283="in-sample"),1,IF(AND(H1284="out-sample",H1283="out-sample"),Q1283+1,IF(ISNUMBER(Q1283),Q1283+1,1))))))</f>
        <v/>
      </c>
      <c r="R1284" s="3" t="str">
        <f t="shared" si="140"/>
        <v/>
      </c>
      <c r="S1284" s="6"/>
      <c r="T1284" s="6"/>
      <c r="U1284" s="6"/>
      <c r="V1284" s="6"/>
      <c r="W1284" s="6"/>
      <c r="X1284" s="6"/>
      <c r="Y1284" s="6"/>
      <c r="Z1284" s="6"/>
      <c r="AA1284" s="6"/>
      <c r="AB1284" s="6"/>
      <c r="AC1284" s="6"/>
      <c r="AD1284" s="6"/>
      <c r="AE1284" s="6"/>
      <c r="AF1284" s="6"/>
      <c r="AG1284" s="6"/>
      <c r="AH1284" s="6"/>
      <c r="AI1284" s="6"/>
      <c r="AJ1284" s="6"/>
      <c r="AK1284" s="6"/>
      <c r="AX1284" s="63" t="e">
        <f t="shared" si="141"/>
        <v>#VALUE!</v>
      </c>
    </row>
    <row r="1285" spans="1:50" s="1" customFormat="1" ht="14.25" x14ac:dyDescent="0.2">
      <c r="A1285" s="6"/>
      <c r="B1285" s="6"/>
      <c r="C1285" s="6"/>
      <c r="D1285" s="3"/>
      <c r="E1285" s="70" t="str">
        <f>IF(ATA!E1285="","",ATA!E1285)</f>
        <v/>
      </c>
      <c r="F1285" s="51" t="str">
        <f>IF(ATA!F1285="","",ATA!F1285)</f>
        <v/>
      </c>
      <c r="G1285" s="11" t="str">
        <f>IF(ATA!G1285="","",ATA!G1285)</f>
        <v/>
      </c>
      <c r="H1285" s="55" t="str">
        <f>IF(ATA!H1285="","",ATA!H1285)</f>
        <v/>
      </c>
      <c r="I1285" s="31" t="str">
        <f>IF(AND(F1284="",H1284="in-sample"),"",IF(AND(Temp!fhor_indata=1,H1284="out-sample",H1285="out-sample"),I1284,IF(AND(F1285="",H1284="out-sample"),"",IF(AND(Temp!optSeasCoef=0,Temp!sts_add=1),IF(H1284="in-sample",IF(Q1284=bigT,((pCell/bigT)*F1284)+((1-(pCell/bigT))*(I1284+J1284)),IF(OR(F1285="",COUNT($F$2:F1284)&lt;=pCell),F1284,((pCell/COUNT($F$2:F1284))*F1284)+((1-(pCell/COUNT($F$2:F1284)))*(I1284+J1284)))),I1284),IF(AND(Temp!optSeasCoef=0,Temp!sts_multp=1),IF(H1284="in-sample",IF(Q1284=bigT,((pCell/bigT)*F1284)+((1-(pCell/bigT))*(I1284*J1284)),IF(OR(F1285="",COUNT(F$2:$F1284)&lt;=pCell),F1284,((pCell/COUNT($F$2:F1284))*F1284)+((1-(pCell/COUNT($F$2:F1284)))*(I1284*J1284)))),I1284),IF(Temp!sts_add=1,IF(H1284="in-sample",IF(Q1284=bigT,((pCell/bigT)*AX1284)+((1-(pCell/bigT))*(I1284+J1284)),IF(OR(F1285="",COUNT($AX$2:AX1284)&lt;=pCell),AX1284,((pCell/COUNT($AX$2:AX1284))*AX1284)+((1-(pCell/COUNT($AX$2:AX1284)))*(I1284+J1284)))),I1284),IF(H1284="in-sample",IF(Q1284=bigT,((pCell/bigT)*AX1284)+((1-(pCell/bigT))*(I1284*J1284)),IF(OR(F1285="",COUNT($AX$2:AX1284)&lt;=pCell),AX1284,((pCell/COUNT($AX$2:AX1284))*AX1284)+((1-(pCell/COUNT($AX$2:AX1284)))*(I1284*J1284)))),I1284)))))))</f>
        <v/>
      </c>
      <c r="J1285" s="31" t="str">
        <f>IF(AND(F1284="",H1284="in-sample"),"",IF(AND(Temp!fhor_indata=1,H1284="out-sample",H1285="out-sample"),J1284,IF(AND(F1285="",H1284="out-sample"),"",IF(AND(Temp!optSeasCoef=0,Temp!sts_add=1),IF(H1284="in-sample",IF(Q1284=bigT,((qCell/bigT)*(I1285-I1284))+((1-(qCell/bigT))*J1284),IF(OR(F1285="",COUNT($F$2:F1284)&lt;=qCell),IF(COUNT($F$2:F1284)=1,0,F1284-F1283),((qCell/COUNT($F$2:F1284))*(I1285-I1284))+((1-(qCell/COUNT($F$2:F1284)))*J1284))),J1284),IF(AND(Temp!optSeasCoef=0,Temp!sts_multp=1),IF(H1284="in-sample",IF(Q1284=bigT,((qCell/bigT)*(I1285/I1284))+((1-(qCell/bigT))*J1284),IF(qCell=0,1,IF(OR(F1285="",COUNT($F$2:F1284)&lt;=qCell),IF(COUNT($F$2:F1284)=1,1,F1284/F1283),((qCell/COUNT($F$2:F1284))*(I1285/I1284))+((1-(qCell/COUNT($F$2:F1284)))*J1284)))),J1284),IF(Temp!sts_add=1,IF(H1284="in-sample",IF(Q1284=bigT,((qCell/bigT)*(I1285-I1284))+((1-(qCell/bigT))*J1284),IF(OR(F1285="",COUNT($AX$2:AX1284)&lt;=qCell),IF(COUNT($AX$2:AX1284)=1,0,AX1284-AX1283),((qCell/COUNT($AX$2:AX1284))*(I1285-I1284))+((1-(qCell/COUNT($AX$2:AX1284)))*J1284))),J1284),IF(H1284="in-sample",IF(Q1284=bigT,((qCell/bigT)*(I1285/I1284))+((1-(qCell/bigT))*J1284),IF(qCell=0,1,IF(OR(F1285="",COUNT($AX$2:AX1284)&lt;=qCell),IF(COUNT($AX$2:AX1284)=1,1,AX1284/AX1283),((qCell/COUNT($AX$2:AX1284))*(I1285/I1284))+((1-(qCell/COUNT($AX$2:AX1284)))*J1284)))),J1284)))))))</f>
        <v/>
      </c>
      <c r="K1285" s="31" t="str">
        <f>IF(H1285="","",IF(AND(Temp!optSeasCoef=0,Temp!sts_add=1),IF(H1285="out-sample",I1285+(Q1285*J1285),I1285+J1285),IF(AND(Temp!optSeasCoef=0,Temp!sts_multp=1),IF(H1285="out-sample",I1285*(J1285^Q1285),I1285*J1285),IF(Temp!sts_add=1,IF(H1285="out-sample",(I1285+(Q1285*J1285))*G1285,(I1285+J1285)*G1285),IF(H1285="out-sample",I1285*(J1285^Q1285)*G1285,I1285*J1285*G1285)))))</f>
        <v/>
      </c>
      <c r="L1285" s="32" t="str">
        <f t="shared" si="142"/>
        <v/>
      </c>
      <c r="M1285" s="32" t="str">
        <f t="shared" si="143"/>
        <v/>
      </c>
      <c r="N1285" s="32" t="str">
        <f t="shared" si="144"/>
        <v/>
      </c>
      <c r="O1285" s="32" t="str">
        <f t="shared" si="145"/>
        <v/>
      </c>
      <c r="P1285" s="32" t="str">
        <f t="shared" si="146"/>
        <v/>
      </c>
      <c r="Q1285" s="3" t="str">
        <f>IF(AND(Temp!fhor_indata=1,F1285="",H1284="in-sample"),1,IF(AND(Temp!fhor_indata=1,H1284="out-sample",Q1284&lt;ATA!XfHor),Q1284+1,IF(F1285="","",IF(AND(H1285="out-sample",H1284="in-sample"),1,IF(AND(H1285="out-sample",H1284="out-sample"),Q1284+1,IF(ISNUMBER(Q1284),Q1284+1,1))))))</f>
        <v/>
      </c>
      <c r="R1285" s="3" t="str">
        <f t="shared" si="140"/>
        <v/>
      </c>
      <c r="S1285" s="6"/>
      <c r="T1285" s="6"/>
      <c r="U1285" s="6"/>
      <c r="V1285" s="6"/>
      <c r="W1285" s="6"/>
      <c r="X1285" s="6"/>
      <c r="Y1285" s="6"/>
      <c r="Z1285" s="6"/>
      <c r="AA1285" s="6"/>
      <c r="AB1285" s="6"/>
      <c r="AC1285" s="6"/>
      <c r="AD1285" s="6"/>
      <c r="AE1285" s="6"/>
      <c r="AF1285" s="6"/>
      <c r="AG1285" s="6"/>
      <c r="AH1285" s="6"/>
      <c r="AI1285" s="6"/>
      <c r="AJ1285" s="6"/>
      <c r="AK1285" s="6"/>
      <c r="AX1285" s="63" t="e">
        <f t="shared" si="141"/>
        <v>#VALUE!</v>
      </c>
    </row>
    <row r="1286" spans="1:50" s="1" customFormat="1" ht="14.25" x14ac:dyDescent="0.2">
      <c r="A1286" s="6"/>
      <c r="B1286" s="6"/>
      <c r="C1286" s="6"/>
      <c r="D1286" s="3"/>
      <c r="E1286" s="70" t="str">
        <f>IF(ATA!E1286="","",ATA!E1286)</f>
        <v/>
      </c>
      <c r="F1286" s="51" t="str">
        <f>IF(ATA!F1286="","",ATA!F1286)</f>
        <v/>
      </c>
      <c r="G1286" s="11" t="str">
        <f>IF(ATA!G1286="","",ATA!G1286)</f>
        <v/>
      </c>
      <c r="H1286" s="55" t="str">
        <f>IF(ATA!H1286="","",ATA!H1286)</f>
        <v/>
      </c>
      <c r="I1286" s="31" t="str">
        <f>IF(AND(F1285="",H1285="in-sample"),"",IF(AND(Temp!fhor_indata=1,H1285="out-sample",H1286="out-sample"),I1285,IF(AND(F1286="",H1285="out-sample"),"",IF(AND(Temp!optSeasCoef=0,Temp!sts_add=1),IF(H1285="in-sample",IF(Q1285=bigT,((pCell/bigT)*F1285)+((1-(pCell/bigT))*(I1285+J1285)),IF(OR(F1286="",COUNT($F$2:F1285)&lt;=pCell),F1285,((pCell/COUNT($F$2:F1285))*F1285)+((1-(pCell/COUNT($F$2:F1285)))*(I1285+J1285)))),I1285),IF(AND(Temp!optSeasCoef=0,Temp!sts_multp=1),IF(H1285="in-sample",IF(Q1285=bigT,((pCell/bigT)*F1285)+((1-(pCell/bigT))*(I1285*J1285)),IF(OR(F1286="",COUNT(F$2:$F1285)&lt;=pCell),F1285,((pCell/COUNT($F$2:F1285))*F1285)+((1-(pCell/COUNT($F$2:F1285)))*(I1285*J1285)))),I1285),IF(Temp!sts_add=1,IF(H1285="in-sample",IF(Q1285=bigT,((pCell/bigT)*AX1285)+((1-(pCell/bigT))*(I1285+J1285)),IF(OR(F1286="",COUNT($AX$2:AX1285)&lt;=pCell),AX1285,((pCell/COUNT($AX$2:AX1285))*AX1285)+((1-(pCell/COUNT($AX$2:AX1285)))*(I1285+J1285)))),I1285),IF(H1285="in-sample",IF(Q1285=bigT,((pCell/bigT)*AX1285)+((1-(pCell/bigT))*(I1285*J1285)),IF(OR(F1286="",COUNT($AX$2:AX1285)&lt;=pCell),AX1285,((pCell/COUNT($AX$2:AX1285))*AX1285)+((1-(pCell/COUNT($AX$2:AX1285)))*(I1285*J1285)))),I1285)))))))</f>
        <v/>
      </c>
      <c r="J1286" s="31" t="str">
        <f>IF(AND(F1285="",H1285="in-sample"),"",IF(AND(Temp!fhor_indata=1,H1285="out-sample",H1286="out-sample"),J1285,IF(AND(F1286="",H1285="out-sample"),"",IF(AND(Temp!optSeasCoef=0,Temp!sts_add=1),IF(H1285="in-sample",IF(Q1285=bigT,((qCell/bigT)*(I1286-I1285))+((1-(qCell/bigT))*J1285),IF(OR(F1286="",COUNT($F$2:F1285)&lt;=qCell),IF(COUNT($F$2:F1285)=1,0,F1285-F1284),((qCell/COUNT($F$2:F1285))*(I1286-I1285))+((1-(qCell/COUNT($F$2:F1285)))*J1285))),J1285),IF(AND(Temp!optSeasCoef=0,Temp!sts_multp=1),IF(H1285="in-sample",IF(Q1285=bigT,((qCell/bigT)*(I1286/I1285))+((1-(qCell/bigT))*J1285),IF(qCell=0,1,IF(OR(F1286="",COUNT($F$2:F1285)&lt;=qCell),IF(COUNT($F$2:F1285)=1,1,F1285/F1284),((qCell/COUNT($F$2:F1285))*(I1286/I1285))+((1-(qCell/COUNT($F$2:F1285)))*J1285)))),J1285),IF(Temp!sts_add=1,IF(H1285="in-sample",IF(Q1285=bigT,((qCell/bigT)*(I1286-I1285))+((1-(qCell/bigT))*J1285),IF(OR(F1286="",COUNT($AX$2:AX1285)&lt;=qCell),IF(COUNT($AX$2:AX1285)=1,0,AX1285-AX1284),((qCell/COUNT($AX$2:AX1285))*(I1286-I1285))+((1-(qCell/COUNT($AX$2:AX1285)))*J1285))),J1285),IF(H1285="in-sample",IF(Q1285=bigT,((qCell/bigT)*(I1286/I1285))+((1-(qCell/bigT))*J1285),IF(qCell=0,1,IF(OR(F1286="",COUNT($AX$2:AX1285)&lt;=qCell),IF(COUNT($AX$2:AX1285)=1,1,AX1285/AX1284),((qCell/COUNT($AX$2:AX1285))*(I1286/I1285))+((1-(qCell/COUNT($AX$2:AX1285)))*J1285)))),J1285)))))))</f>
        <v/>
      </c>
      <c r="K1286" s="31" t="str">
        <f>IF(H1286="","",IF(AND(Temp!optSeasCoef=0,Temp!sts_add=1),IF(H1286="out-sample",I1286+(Q1286*J1286),I1286+J1286),IF(AND(Temp!optSeasCoef=0,Temp!sts_multp=1),IF(H1286="out-sample",I1286*(J1286^Q1286),I1286*J1286),IF(Temp!sts_add=1,IF(H1286="out-sample",(I1286+(Q1286*J1286))*G1286,(I1286+J1286)*G1286),IF(H1286="out-sample",I1286*(J1286^Q1286)*G1286,I1286*J1286*G1286)))))</f>
        <v/>
      </c>
      <c r="L1286" s="32" t="str">
        <f t="shared" si="142"/>
        <v/>
      </c>
      <c r="M1286" s="32" t="str">
        <f t="shared" si="143"/>
        <v/>
      </c>
      <c r="N1286" s="32" t="str">
        <f t="shared" si="144"/>
        <v/>
      </c>
      <c r="O1286" s="32" t="str">
        <f t="shared" si="145"/>
        <v/>
      </c>
      <c r="P1286" s="32" t="str">
        <f t="shared" si="146"/>
        <v/>
      </c>
      <c r="Q1286" s="3" t="str">
        <f>IF(AND(Temp!fhor_indata=1,F1286="",H1285="in-sample"),1,IF(AND(Temp!fhor_indata=1,H1285="out-sample",Q1285&lt;ATA!XfHor),Q1285+1,IF(F1286="","",IF(AND(H1286="out-sample",H1285="in-sample"),1,IF(AND(H1286="out-sample",H1285="out-sample"),Q1285+1,IF(ISNUMBER(Q1285),Q1285+1,1))))))</f>
        <v/>
      </c>
      <c r="R1286" s="3" t="str">
        <f t="shared" si="140"/>
        <v/>
      </c>
      <c r="S1286" s="6"/>
      <c r="T1286" s="6"/>
      <c r="U1286" s="6"/>
      <c r="V1286" s="6"/>
      <c r="W1286" s="6"/>
      <c r="X1286" s="6"/>
      <c r="Y1286" s="6"/>
      <c r="Z1286" s="6"/>
      <c r="AA1286" s="6"/>
      <c r="AB1286" s="6"/>
      <c r="AC1286" s="6"/>
      <c r="AD1286" s="6"/>
      <c r="AE1286" s="6"/>
      <c r="AF1286" s="6"/>
      <c r="AG1286" s="6"/>
      <c r="AH1286" s="6"/>
      <c r="AI1286" s="6"/>
      <c r="AJ1286" s="6"/>
      <c r="AK1286" s="6"/>
      <c r="AX1286" s="63" t="e">
        <f t="shared" si="141"/>
        <v>#VALUE!</v>
      </c>
    </row>
    <row r="1287" spans="1:50" s="1" customFormat="1" ht="14.25" x14ac:dyDescent="0.2">
      <c r="A1287" s="6"/>
      <c r="B1287" s="6"/>
      <c r="C1287" s="6"/>
      <c r="D1287" s="3"/>
      <c r="E1287" s="70" t="str">
        <f>IF(ATA!E1287="","",ATA!E1287)</f>
        <v/>
      </c>
      <c r="F1287" s="51" t="str">
        <f>IF(ATA!F1287="","",ATA!F1287)</f>
        <v/>
      </c>
      <c r="G1287" s="11" t="str">
        <f>IF(ATA!G1287="","",ATA!G1287)</f>
        <v/>
      </c>
      <c r="H1287" s="55" t="str">
        <f>IF(ATA!H1287="","",ATA!H1287)</f>
        <v/>
      </c>
      <c r="I1287" s="31" t="str">
        <f>IF(AND(F1286="",H1286="in-sample"),"",IF(AND(Temp!fhor_indata=1,H1286="out-sample",H1287="out-sample"),I1286,IF(AND(F1287="",H1286="out-sample"),"",IF(AND(Temp!optSeasCoef=0,Temp!sts_add=1),IF(H1286="in-sample",IF(Q1286=bigT,((pCell/bigT)*F1286)+((1-(pCell/bigT))*(I1286+J1286)),IF(OR(F1287="",COUNT($F$2:F1286)&lt;=pCell),F1286,((pCell/COUNT($F$2:F1286))*F1286)+((1-(pCell/COUNT($F$2:F1286)))*(I1286+J1286)))),I1286),IF(AND(Temp!optSeasCoef=0,Temp!sts_multp=1),IF(H1286="in-sample",IF(Q1286=bigT,((pCell/bigT)*F1286)+((1-(pCell/bigT))*(I1286*J1286)),IF(OR(F1287="",COUNT(F$2:$F1286)&lt;=pCell),F1286,((pCell/COUNT($F$2:F1286))*F1286)+((1-(pCell/COUNT($F$2:F1286)))*(I1286*J1286)))),I1286),IF(Temp!sts_add=1,IF(H1286="in-sample",IF(Q1286=bigT,((pCell/bigT)*AX1286)+((1-(pCell/bigT))*(I1286+J1286)),IF(OR(F1287="",COUNT($AX$2:AX1286)&lt;=pCell),AX1286,((pCell/COUNT($AX$2:AX1286))*AX1286)+((1-(pCell/COUNT($AX$2:AX1286)))*(I1286+J1286)))),I1286),IF(H1286="in-sample",IF(Q1286=bigT,((pCell/bigT)*AX1286)+((1-(pCell/bigT))*(I1286*J1286)),IF(OR(F1287="",COUNT($AX$2:AX1286)&lt;=pCell),AX1286,((pCell/COUNT($AX$2:AX1286))*AX1286)+((1-(pCell/COUNT($AX$2:AX1286)))*(I1286*J1286)))),I1286)))))))</f>
        <v/>
      </c>
      <c r="J1287" s="31" t="str">
        <f>IF(AND(F1286="",H1286="in-sample"),"",IF(AND(Temp!fhor_indata=1,H1286="out-sample",H1287="out-sample"),J1286,IF(AND(F1287="",H1286="out-sample"),"",IF(AND(Temp!optSeasCoef=0,Temp!sts_add=1),IF(H1286="in-sample",IF(Q1286=bigT,((qCell/bigT)*(I1287-I1286))+((1-(qCell/bigT))*J1286),IF(OR(F1287="",COUNT($F$2:F1286)&lt;=qCell),IF(COUNT($F$2:F1286)=1,0,F1286-F1285),((qCell/COUNT($F$2:F1286))*(I1287-I1286))+((1-(qCell/COUNT($F$2:F1286)))*J1286))),J1286),IF(AND(Temp!optSeasCoef=0,Temp!sts_multp=1),IF(H1286="in-sample",IF(Q1286=bigT,((qCell/bigT)*(I1287/I1286))+((1-(qCell/bigT))*J1286),IF(qCell=0,1,IF(OR(F1287="",COUNT($F$2:F1286)&lt;=qCell),IF(COUNT($F$2:F1286)=1,1,F1286/F1285),((qCell/COUNT($F$2:F1286))*(I1287/I1286))+((1-(qCell/COUNT($F$2:F1286)))*J1286)))),J1286),IF(Temp!sts_add=1,IF(H1286="in-sample",IF(Q1286=bigT,((qCell/bigT)*(I1287-I1286))+((1-(qCell/bigT))*J1286),IF(OR(F1287="",COUNT($AX$2:AX1286)&lt;=qCell),IF(COUNT($AX$2:AX1286)=1,0,AX1286-AX1285),((qCell/COUNT($AX$2:AX1286))*(I1287-I1286))+((1-(qCell/COUNT($AX$2:AX1286)))*J1286))),J1286),IF(H1286="in-sample",IF(Q1286=bigT,((qCell/bigT)*(I1287/I1286))+((1-(qCell/bigT))*J1286),IF(qCell=0,1,IF(OR(F1287="",COUNT($AX$2:AX1286)&lt;=qCell),IF(COUNT($AX$2:AX1286)=1,1,AX1286/AX1285),((qCell/COUNT($AX$2:AX1286))*(I1287/I1286))+((1-(qCell/COUNT($AX$2:AX1286)))*J1286)))),J1286)))))))</f>
        <v/>
      </c>
      <c r="K1287" s="31" t="str">
        <f>IF(H1287="","",IF(AND(Temp!optSeasCoef=0,Temp!sts_add=1),IF(H1287="out-sample",I1287+(Q1287*J1287),I1287+J1287),IF(AND(Temp!optSeasCoef=0,Temp!sts_multp=1),IF(H1287="out-sample",I1287*(J1287^Q1287),I1287*J1287),IF(Temp!sts_add=1,IF(H1287="out-sample",(I1287+(Q1287*J1287))*G1287,(I1287+J1287)*G1287),IF(H1287="out-sample",I1287*(J1287^Q1287)*G1287,I1287*J1287*G1287)))))</f>
        <v/>
      </c>
      <c r="L1287" s="32" t="str">
        <f t="shared" si="142"/>
        <v/>
      </c>
      <c r="M1287" s="32" t="str">
        <f t="shared" si="143"/>
        <v/>
      </c>
      <c r="N1287" s="32" t="str">
        <f t="shared" si="144"/>
        <v/>
      </c>
      <c r="O1287" s="32" t="str">
        <f t="shared" si="145"/>
        <v/>
      </c>
      <c r="P1287" s="32" t="str">
        <f t="shared" si="146"/>
        <v/>
      </c>
      <c r="Q1287" s="3" t="str">
        <f>IF(AND(Temp!fhor_indata=1,F1287="",H1286="in-sample"),1,IF(AND(Temp!fhor_indata=1,H1286="out-sample",Q1286&lt;ATA!XfHor),Q1286+1,IF(F1287="","",IF(AND(H1287="out-sample",H1286="in-sample"),1,IF(AND(H1287="out-sample",H1286="out-sample"),Q1286+1,IF(ISNUMBER(Q1286),Q1286+1,1))))))</f>
        <v/>
      </c>
      <c r="R1287" s="3" t="str">
        <f t="shared" si="140"/>
        <v/>
      </c>
      <c r="S1287" s="6"/>
      <c r="T1287" s="6"/>
      <c r="U1287" s="6"/>
      <c r="V1287" s="6"/>
      <c r="W1287" s="6"/>
      <c r="X1287" s="6"/>
      <c r="Y1287" s="6"/>
      <c r="Z1287" s="6"/>
      <c r="AA1287" s="6"/>
      <c r="AB1287" s="6"/>
      <c r="AC1287" s="6"/>
      <c r="AD1287" s="6"/>
      <c r="AE1287" s="6"/>
      <c r="AF1287" s="6"/>
      <c r="AG1287" s="6"/>
      <c r="AH1287" s="6"/>
      <c r="AI1287" s="6"/>
      <c r="AJ1287" s="6"/>
      <c r="AK1287" s="6"/>
      <c r="AX1287" s="63" t="e">
        <f t="shared" si="141"/>
        <v>#VALUE!</v>
      </c>
    </row>
    <row r="1288" spans="1:50" s="1" customFormat="1" ht="14.25" x14ac:dyDescent="0.2">
      <c r="A1288" s="6"/>
      <c r="B1288" s="6"/>
      <c r="C1288" s="6"/>
      <c r="D1288" s="3"/>
      <c r="E1288" s="70" t="str">
        <f>IF(ATA!E1288="","",ATA!E1288)</f>
        <v/>
      </c>
      <c r="F1288" s="51" t="str">
        <f>IF(ATA!F1288="","",ATA!F1288)</f>
        <v/>
      </c>
      <c r="G1288" s="11" t="str">
        <f>IF(ATA!G1288="","",ATA!G1288)</f>
        <v/>
      </c>
      <c r="H1288" s="55" t="str">
        <f>IF(ATA!H1288="","",ATA!H1288)</f>
        <v/>
      </c>
      <c r="I1288" s="31" t="str">
        <f>IF(AND(F1287="",H1287="in-sample"),"",IF(AND(Temp!fhor_indata=1,H1287="out-sample",H1288="out-sample"),I1287,IF(AND(F1288="",H1287="out-sample"),"",IF(AND(Temp!optSeasCoef=0,Temp!sts_add=1),IF(H1287="in-sample",IF(Q1287=bigT,((pCell/bigT)*F1287)+((1-(pCell/bigT))*(I1287+J1287)),IF(OR(F1288="",COUNT($F$2:F1287)&lt;=pCell),F1287,((pCell/COUNT($F$2:F1287))*F1287)+((1-(pCell/COUNT($F$2:F1287)))*(I1287+J1287)))),I1287),IF(AND(Temp!optSeasCoef=0,Temp!sts_multp=1),IF(H1287="in-sample",IF(Q1287=bigT,((pCell/bigT)*F1287)+((1-(pCell/bigT))*(I1287*J1287)),IF(OR(F1288="",COUNT(F$2:$F1287)&lt;=pCell),F1287,((pCell/COUNT($F$2:F1287))*F1287)+((1-(pCell/COUNT($F$2:F1287)))*(I1287*J1287)))),I1287),IF(Temp!sts_add=1,IF(H1287="in-sample",IF(Q1287=bigT,((pCell/bigT)*AX1287)+((1-(pCell/bigT))*(I1287+J1287)),IF(OR(F1288="",COUNT($AX$2:AX1287)&lt;=pCell),AX1287,((pCell/COUNT($AX$2:AX1287))*AX1287)+((1-(pCell/COUNT($AX$2:AX1287)))*(I1287+J1287)))),I1287),IF(H1287="in-sample",IF(Q1287=bigT,((pCell/bigT)*AX1287)+((1-(pCell/bigT))*(I1287*J1287)),IF(OR(F1288="",COUNT($AX$2:AX1287)&lt;=pCell),AX1287,((pCell/COUNT($AX$2:AX1287))*AX1287)+((1-(pCell/COUNT($AX$2:AX1287)))*(I1287*J1287)))),I1287)))))))</f>
        <v/>
      </c>
      <c r="J1288" s="31" t="str">
        <f>IF(AND(F1287="",H1287="in-sample"),"",IF(AND(Temp!fhor_indata=1,H1287="out-sample",H1288="out-sample"),J1287,IF(AND(F1288="",H1287="out-sample"),"",IF(AND(Temp!optSeasCoef=0,Temp!sts_add=1),IF(H1287="in-sample",IF(Q1287=bigT,((qCell/bigT)*(I1288-I1287))+((1-(qCell/bigT))*J1287),IF(OR(F1288="",COUNT($F$2:F1287)&lt;=qCell),IF(COUNT($F$2:F1287)=1,0,F1287-F1286),((qCell/COUNT($F$2:F1287))*(I1288-I1287))+((1-(qCell/COUNT($F$2:F1287)))*J1287))),J1287),IF(AND(Temp!optSeasCoef=0,Temp!sts_multp=1),IF(H1287="in-sample",IF(Q1287=bigT,((qCell/bigT)*(I1288/I1287))+((1-(qCell/bigT))*J1287),IF(qCell=0,1,IF(OR(F1288="",COUNT($F$2:F1287)&lt;=qCell),IF(COUNT($F$2:F1287)=1,1,F1287/F1286),((qCell/COUNT($F$2:F1287))*(I1288/I1287))+((1-(qCell/COUNT($F$2:F1287)))*J1287)))),J1287),IF(Temp!sts_add=1,IF(H1287="in-sample",IF(Q1287=bigT,((qCell/bigT)*(I1288-I1287))+((1-(qCell/bigT))*J1287),IF(OR(F1288="",COUNT($AX$2:AX1287)&lt;=qCell),IF(COUNT($AX$2:AX1287)=1,0,AX1287-AX1286),((qCell/COUNT($AX$2:AX1287))*(I1288-I1287))+((1-(qCell/COUNT($AX$2:AX1287)))*J1287))),J1287),IF(H1287="in-sample",IF(Q1287=bigT,((qCell/bigT)*(I1288/I1287))+((1-(qCell/bigT))*J1287),IF(qCell=0,1,IF(OR(F1288="",COUNT($AX$2:AX1287)&lt;=qCell),IF(COUNT($AX$2:AX1287)=1,1,AX1287/AX1286),((qCell/COUNT($AX$2:AX1287))*(I1288/I1287))+((1-(qCell/COUNT($AX$2:AX1287)))*J1287)))),J1287)))))))</f>
        <v/>
      </c>
      <c r="K1288" s="31" t="str">
        <f>IF(H1288="","",IF(AND(Temp!optSeasCoef=0,Temp!sts_add=1),IF(H1288="out-sample",I1288+(Q1288*J1288),I1288+J1288),IF(AND(Temp!optSeasCoef=0,Temp!sts_multp=1),IF(H1288="out-sample",I1288*(J1288^Q1288),I1288*J1288),IF(Temp!sts_add=1,IF(H1288="out-sample",(I1288+(Q1288*J1288))*G1288,(I1288+J1288)*G1288),IF(H1288="out-sample",I1288*(J1288^Q1288)*G1288,I1288*J1288*G1288)))))</f>
        <v/>
      </c>
      <c r="L1288" s="32" t="str">
        <f t="shared" si="142"/>
        <v/>
      </c>
      <c r="M1288" s="32" t="str">
        <f t="shared" si="143"/>
        <v/>
      </c>
      <c r="N1288" s="32" t="str">
        <f t="shared" si="144"/>
        <v/>
      </c>
      <c r="O1288" s="32" t="str">
        <f t="shared" si="145"/>
        <v/>
      </c>
      <c r="P1288" s="32" t="str">
        <f t="shared" si="146"/>
        <v/>
      </c>
      <c r="Q1288" s="3" t="str">
        <f>IF(AND(Temp!fhor_indata=1,F1288="",H1287="in-sample"),1,IF(AND(Temp!fhor_indata=1,H1287="out-sample",Q1287&lt;ATA!XfHor),Q1287+1,IF(F1288="","",IF(AND(H1288="out-sample",H1287="in-sample"),1,IF(AND(H1288="out-sample",H1287="out-sample"),Q1287+1,IF(ISNUMBER(Q1287),Q1287+1,1))))))</f>
        <v/>
      </c>
      <c r="R1288" s="3" t="str">
        <f t="shared" si="140"/>
        <v/>
      </c>
      <c r="S1288" s="6"/>
      <c r="T1288" s="6"/>
      <c r="U1288" s="6"/>
      <c r="V1288" s="6"/>
      <c r="W1288" s="6"/>
      <c r="X1288" s="6"/>
      <c r="Y1288" s="6"/>
      <c r="Z1288" s="6"/>
      <c r="AA1288" s="6"/>
      <c r="AB1288" s="6"/>
      <c r="AC1288" s="6"/>
      <c r="AD1288" s="6"/>
      <c r="AE1288" s="6"/>
      <c r="AF1288" s="6"/>
      <c r="AG1288" s="6"/>
      <c r="AH1288" s="6"/>
      <c r="AI1288" s="6"/>
      <c r="AJ1288" s="6"/>
      <c r="AK1288" s="6"/>
      <c r="AX1288" s="63" t="e">
        <f t="shared" si="141"/>
        <v>#VALUE!</v>
      </c>
    </row>
    <row r="1289" spans="1:50" s="1" customFormat="1" ht="14.25" x14ac:dyDescent="0.2">
      <c r="A1289" s="6"/>
      <c r="B1289" s="6"/>
      <c r="C1289" s="6"/>
      <c r="D1289" s="3"/>
      <c r="E1289" s="70" t="str">
        <f>IF(ATA!E1289="","",ATA!E1289)</f>
        <v/>
      </c>
      <c r="F1289" s="51" t="str">
        <f>IF(ATA!F1289="","",ATA!F1289)</f>
        <v/>
      </c>
      <c r="G1289" s="11" t="str">
        <f>IF(ATA!G1289="","",ATA!G1289)</f>
        <v/>
      </c>
      <c r="H1289" s="55" t="str">
        <f>IF(ATA!H1289="","",ATA!H1289)</f>
        <v/>
      </c>
      <c r="I1289" s="31" t="str">
        <f>IF(AND(F1288="",H1288="in-sample"),"",IF(AND(Temp!fhor_indata=1,H1288="out-sample",H1289="out-sample"),I1288,IF(AND(F1289="",H1288="out-sample"),"",IF(AND(Temp!optSeasCoef=0,Temp!sts_add=1),IF(H1288="in-sample",IF(Q1288=bigT,((pCell/bigT)*F1288)+((1-(pCell/bigT))*(I1288+J1288)),IF(OR(F1289="",COUNT($F$2:F1288)&lt;=pCell),F1288,((pCell/COUNT($F$2:F1288))*F1288)+((1-(pCell/COUNT($F$2:F1288)))*(I1288+J1288)))),I1288),IF(AND(Temp!optSeasCoef=0,Temp!sts_multp=1),IF(H1288="in-sample",IF(Q1288=bigT,((pCell/bigT)*F1288)+((1-(pCell/bigT))*(I1288*J1288)),IF(OR(F1289="",COUNT(F$2:$F1288)&lt;=pCell),F1288,((pCell/COUNT($F$2:F1288))*F1288)+((1-(pCell/COUNT($F$2:F1288)))*(I1288*J1288)))),I1288),IF(Temp!sts_add=1,IF(H1288="in-sample",IF(Q1288=bigT,((pCell/bigT)*AX1288)+((1-(pCell/bigT))*(I1288+J1288)),IF(OR(F1289="",COUNT($AX$2:AX1288)&lt;=pCell),AX1288,((pCell/COUNT($AX$2:AX1288))*AX1288)+((1-(pCell/COUNT($AX$2:AX1288)))*(I1288+J1288)))),I1288),IF(H1288="in-sample",IF(Q1288=bigT,((pCell/bigT)*AX1288)+((1-(pCell/bigT))*(I1288*J1288)),IF(OR(F1289="",COUNT($AX$2:AX1288)&lt;=pCell),AX1288,((pCell/COUNT($AX$2:AX1288))*AX1288)+((1-(pCell/COUNT($AX$2:AX1288)))*(I1288*J1288)))),I1288)))))))</f>
        <v/>
      </c>
      <c r="J1289" s="31" t="str">
        <f>IF(AND(F1288="",H1288="in-sample"),"",IF(AND(Temp!fhor_indata=1,H1288="out-sample",H1289="out-sample"),J1288,IF(AND(F1289="",H1288="out-sample"),"",IF(AND(Temp!optSeasCoef=0,Temp!sts_add=1),IF(H1288="in-sample",IF(Q1288=bigT,((qCell/bigT)*(I1289-I1288))+((1-(qCell/bigT))*J1288),IF(OR(F1289="",COUNT($F$2:F1288)&lt;=qCell),IF(COUNT($F$2:F1288)=1,0,F1288-F1287),((qCell/COUNT($F$2:F1288))*(I1289-I1288))+((1-(qCell/COUNT($F$2:F1288)))*J1288))),J1288),IF(AND(Temp!optSeasCoef=0,Temp!sts_multp=1),IF(H1288="in-sample",IF(Q1288=bigT,((qCell/bigT)*(I1289/I1288))+((1-(qCell/bigT))*J1288),IF(qCell=0,1,IF(OR(F1289="",COUNT($F$2:F1288)&lt;=qCell),IF(COUNT($F$2:F1288)=1,1,F1288/F1287),((qCell/COUNT($F$2:F1288))*(I1289/I1288))+((1-(qCell/COUNT($F$2:F1288)))*J1288)))),J1288),IF(Temp!sts_add=1,IF(H1288="in-sample",IF(Q1288=bigT,((qCell/bigT)*(I1289-I1288))+((1-(qCell/bigT))*J1288),IF(OR(F1289="",COUNT($AX$2:AX1288)&lt;=qCell),IF(COUNT($AX$2:AX1288)=1,0,AX1288-AX1287),((qCell/COUNT($AX$2:AX1288))*(I1289-I1288))+((1-(qCell/COUNT($AX$2:AX1288)))*J1288))),J1288),IF(H1288="in-sample",IF(Q1288=bigT,((qCell/bigT)*(I1289/I1288))+((1-(qCell/bigT))*J1288),IF(qCell=0,1,IF(OR(F1289="",COUNT($AX$2:AX1288)&lt;=qCell),IF(COUNT($AX$2:AX1288)=1,1,AX1288/AX1287),((qCell/COUNT($AX$2:AX1288))*(I1289/I1288))+((1-(qCell/COUNT($AX$2:AX1288)))*J1288)))),J1288)))))))</f>
        <v/>
      </c>
      <c r="K1289" s="31" t="str">
        <f>IF(H1289="","",IF(AND(Temp!optSeasCoef=0,Temp!sts_add=1),IF(H1289="out-sample",I1289+(Q1289*J1289),I1289+J1289),IF(AND(Temp!optSeasCoef=0,Temp!sts_multp=1),IF(H1289="out-sample",I1289*(J1289^Q1289),I1289*J1289),IF(Temp!sts_add=1,IF(H1289="out-sample",(I1289+(Q1289*J1289))*G1289,(I1289+J1289)*G1289),IF(H1289="out-sample",I1289*(J1289^Q1289)*G1289,I1289*J1289*G1289)))))</f>
        <v/>
      </c>
      <c r="L1289" s="32" t="str">
        <f t="shared" si="142"/>
        <v/>
      </c>
      <c r="M1289" s="32" t="str">
        <f t="shared" si="143"/>
        <v/>
      </c>
      <c r="N1289" s="32" t="str">
        <f t="shared" si="144"/>
        <v/>
      </c>
      <c r="O1289" s="32" t="str">
        <f t="shared" si="145"/>
        <v/>
      </c>
      <c r="P1289" s="32" t="str">
        <f t="shared" si="146"/>
        <v/>
      </c>
      <c r="Q1289" s="3" t="str">
        <f>IF(AND(Temp!fhor_indata=1,F1289="",H1288="in-sample"),1,IF(AND(Temp!fhor_indata=1,H1288="out-sample",Q1288&lt;ATA!XfHor),Q1288+1,IF(F1289="","",IF(AND(H1289="out-sample",H1288="in-sample"),1,IF(AND(H1289="out-sample",H1288="out-sample"),Q1288+1,IF(ISNUMBER(Q1288),Q1288+1,1))))))</f>
        <v/>
      </c>
      <c r="R1289" s="3" t="str">
        <f t="shared" si="140"/>
        <v/>
      </c>
      <c r="S1289" s="6"/>
      <c r="T1289" s="6"/>
      <c r="U1289" s="6"/>
      <c r="V1289" s="6"/>
      <c r="W1289" s="6"/>
      <c r="X1289" s="6"/>
      <c r="Y1289" s="6"/>
      <c r="Z1289" s="6"/>
      <c r="AA1289" s="6"/>
      <c r="AB1289" s="6"/>
      <c r="AC1289" s="6"/>
      <c r="AD1289" s="6"/>
      <c r="AE1289" s="6"/>
      <c r="AF1289" s="6"/>
      <c r="AG1289" s="6"/>
      <c r="AH1289" s="6"/>
      <c r="AI1289" s="6"/>
      <c r="AJ1289" s="6"/>
      <c r="AK1289" s="6"/>
      <c r="AX1289" s="63" t="e">
        <f t="shared" si="141"/>
        <v>#VALUE!</v>
      </c>
    </row>
    <row r="1290" spans="1:50" s="1" customFormat="1" ht="14.25" x14ac:dyDescent="0.2">
      <c r="A1290" s="6"/>
      <c r="B1290" s="6"/>
      <c r="C1290" s="6"/>
      <c r="D1290" s="3"/>
      <c r="E1290" s="70" t="str">
        <f>IF(ATA!E1290="","",ATA!E1290)</f>
        <v/>
      </c>
      <c r="F1290" s="51" t="str">
        <f>IF(ATA!F1290="","",ATA!F1290)</f>
        <v/>
      </c>
      <c r="G1290" s="11" t="str">
        <f>IF(ATA!G1290="","",ATA!G1290)</f>
        <v/>
      </c>
      <c r="H1290" s="55" t="str">
        <f>IF(ATA!H1290="","",ATA!H1290)</f>
        <v/>
      </c>
      <c r="I1290" s="31" t="str">
        <f>IF(AND(F1289="",H1289="in-sample"),"",IF(AND(Temp!fhor_indata=1,H1289="out-sample",H1290="out-sample"),I1289,IF(AND(F1290="",H1289="out-sample"),"",IF(AND(Temp!optSeasCoef=0,Temp!sts_add=1),IF(H1289="in-sample",IF(Q1289=bigT,((pCell/bigT)*F1289)+((1-(pCell/bigT))*(I1289+J1289)),IF(OR(F1290="",COUNT($F$2:F1289)&lt;=pCell),F1289,((pCell/COUNT($F$2:F1289))*F1289)+((1-(pCell/COUNT($F$2:F1289)))*(I1289+J1289)))),I1289),IF(AND(Temp!optSeasCoef=0,Temp!sts_multp=1),IF(H1289="in-sample",IF(Q1289=bigT,((pCell/bigT)*F1289)+((1-(pCell/bigT))*(I1289*J1289)),IF(OR(F1290="",COUNT(F$2:$F1289)&lt;=pCell),F1289,((pCell/COUNT($F$2:F1289))*F1289)+((1-(pCell/COUNT($F$2:F1289)))*(I1289*J1289)))),I1289),IF(Temp!sts_add=1,IF(H1289="in-sample",IF(Q1289=bigT,((pCell/bigT)*AX1289)+((1-(pCell/bigT))*(I1289+J1289)),IF(OR(F1290="",COUNT($AX$2:AX1289)&lt;=pCell),AX1289,((pCell/COUNT($AX$2:AX1289))*AX1289)+((1-(pCell/COUNT($AX$2:AX1289)))*(I1289+J1289)))),I1289),IF(H1289="in-sample",IF(Q1289=bigT,((pCell/bigT)*AX1289)+((1-(pCell/bigT))*(I1289*J1289)),IF(OR(F1290="",COUNT($AX$2:AX1289)&lt;=pCell),AX1289,((pCell/COUNT($AX$2:AX1289))*AX1289)+((1-(pCell/COUNT($AX$2:AX1289)))*(I1289*J1289)))),I1289)))))))</f>
        <v/>
      </c>
      <c r="J1290" s="31" t="str">
        <f>IF(AND(F1289="",H1289="in-sample"),"",IF(AND(Temp!fhor_indata=1,H1289="out-sample",H1290="out-sample"),J1289,IF(AND(F1290="",H1289="out-sample"),"",IF(AND(Temp!optSeasCoef=0,Temp!sts_add=1),IF(H1289="in-sample",IF(Q1289=bigT,((qCell/bigT)*(I1290-I1289))+((1-(qCell/bigT))*J1289),IF(OR(F1290="",COUNT($F$2:F1289)&lt;=qCell),IF(COUNT($F$2:F1289)=1,0,F1289-F1288),((qCell/COUNT($F$2:F1289))*(I1290-I1289))+((1-(qCell/COUNT($F$2:F1289)))*J1289))),J1289),IF(AND(Temp!optSeasCoef=0,Temp!sts_multp=1),IF(H1289="in-sample",IF(Q1289=bigT,((qCell/bigT)*(I1290/I1289))+((1-(qCell/bigT))*J1289),IF(qCell=0,1,IF(OR(F1290="",COUNT($F$2:F1289)&lt;=qCell),IF(COUNT($F$2:F1289)=1,1,F1289/F1288),((qCell/COUNT($F$2:F1289))*(I1290/I1289))+((1-(qCell/COUNT($F$2:F1289)))*J1289)))),J1289),IF(Temp!sts_add=1,IF(H1289="in-sample",IF(Q1289=bigT,((qCell/bigT)*(I1290-I1289))+((1-(qCell/bigT))*J1289),IF(OR(F1290="",COUNT($AX$2:AX1289)&lt;=qCell),IF(COUNT($AX$2:AX1289)=1,0,AX1289-AX1288),((qCell/COUNT($AX$2:AX1289))*(I1290-I1289))+((1-(qCell/COUNT($AX$2:AX1289)))*J1289))),J1289),IF(H1289="in-sample",IF(Q1289=bigT,((qCell/bigT)*(I1290/I1289))+((1-(qCell/bigT))*J1289),IF(qCell=0,1,IF(OR(F1290="",COUNT($AX$2:AX1289)&lt;=qCell),IF(COUNT($AX$2:AX1289)=1,1,AX1289/AX1288),((qCell/COUNT($AX$2:AX1289))*(I1290/I1289))+((1-(qCell/COUNT($AX$2:AX1289)))*J1289)))),J1289)))))))</f>
        <v/>
      </c>
      <c r="K1290" s="31" t="str">
        <f>IF(H1290="","",IF(AND(Temp!optSeasCoef=0,Temp!sts_add=1),IF(H1290="out-sample",I1290+(Q1290*J1290),I1290+J1290),IF(AND(Temp!optSeasCoef=0,Temp!sts_multp=1),IF(H1290="out-sample",I1290*(J1290^Q1290),I1290*J1290),IF(Temp!sts_add=1,IF(H1290="out-sample",(I1290+(Q1290*J1290))*G1290,(I1290+J1290)*G1290),IF(H1290="out-sample",I1290*(J1290^Q1290)*G1290,I1290*J1290*G1290)))))</f>
        <v/>
      </c>
      <c r="L1290" s="32" t="str">
        <f t="shared" si="142"/>
        <v/>
      </c>
      <c r="M1290" s="32" t="str">
        <f t="shared" si="143"/>
        <v/>
      </c>
      <c r="N1290" s="32" t="str">
        <f t="shared" si="144"/>
        <v/>
      </c>
      <c r="O1290" s="32" t="str">
        <f t="shared" si="145"/>
        <v/>
      </c>
      <c r="P1290" s="32" t="str">
        <f t="shared" si="146"/>
        <v/>
      </c>
      <c r="Q1290" s="3" t="str">
        <f>IF(AND(Temp!fhor_indata=1,F1290="",H1289="in-sample"),1,IF(AND(Temp!fhor_indata=1,H1289="out-sample",Q1289&lt;ATA!XfHor),Q1289+1,IF(F1290="","",IF(AND(H1290="out-sample",H1289="in-sample"),1,IF(AND(H1290="out-sample",H1289="out-sample"),Q1289+1,IF(ISNUMBER(Q1289),Q1289+1,1))))))</f>
        <v/>
      </c>
      <c r="R1290" s="3" t="str">
        <f t="shared" si="140"/>
        <v/>
      </c>
      <c r="S1290" s="6"/>
      <c r="T1290" s="6"/>
      <c r="U1290" s="6"/>
      <c r="V1290" s="6"/>
      <c r="W1290" s="6"/>
      <c r="X1290" s="6"/>
      <c r="Y1290" s="6"/>
      <c r="Z1290" s="6"/>
      <c r="AA1290" s="6"/>
      <c r="AB1290" s="6"/>
      <c r="AC1290" s="6"/>
      <c r="AD1290" s="6"/>
      <c r="AE1290" s="6"/>
      <c r="AF1290" s="6"/>
      <c r="AG1290" s="6"/>
      <c r="AH1290" s="6"/>
      <c r="AI1290" s="6"/>
      <c r="AJ1290" s="6"/>
      <c r="AK1290" s="6"/>
      <c r="AX1290" s="63" t="e">
        <f t="shared" si="141"/>
        <v>#VALUE!</v>
      </c>
    </row>
    <row r="1291" spans="1:50" s="1" customFormat="1" ht="14.25" x14ac:dyDescent="0.2">
      <c r="A1291" s="6"/>
      <c r="B1291" s="6"/>
      <c r="C1291" s="6"/>
      <c r="D1291" s="3"/>
      <c r="E1291" s="70" t="str">
        <f>IF(ATA!E1291="","",ATA!E1291)</f>
        <v/>
      </c>
      <c r="F1291" s="51" t="str">
        <f>IF(ATA!F1291="","",ATA!F1291)</f>
        <v/>
      </c>
      <c r="G1291" s="11" t="str">
        <f>IF(ATA!G1291="","",ATA!G1291)</f>
        <v/>
      </c>
      <c r="H1291" s="55" t="str">
        <f>IF(ATA!H1291="","",ATA!H1291)</f>
        <v/>
      </c>
      <c r="I1291" s="31" t="str">
        <f>IF(AND(F1290="",H1290="in-sample"),"",IF(AND(Temp!fhor_indata=1,H1290="out-sample",H1291="out-sample"),I1290,IF(AND(F1291="",H1290="out-sample"),"",IF(AND(Temp!optSeasCoef=0,Temp!sts_add=1),IF(H1290="in-sample",IF(Q1290=bigT,((pCell/bigT)*F1290)+((1-(pCell/bigT))*(I1290+J1290)),IF(OR(F1291="",COUNT($F$2:F1290)&lt;=pCell),F1290,((pCell/COUNT($F$2:F1290))*F1290)+((1-(pCell/COUNT($F$2:F1290)))*(I1290+J1290)))),I1290),IF(AND(Temp!optSeasCoef=0,Temp!sts_multp=1),IF(H1290="in-sample",IF(Q1290=bigT,((pCell/bigT)*F1290)+((1-(pCell/bigT))*(I1290*J1290)),IF(OR(F1291="",COUNT(F$2:$F1290)&lt;=pCell),F1290,((pCell/COUNT($F$2:F1290))*F1290)+((1-(pCell/COUNT($F$2:F1290)))*(I1290*J1290)))),I1290),IF(Temp!sts_add=1,IF(H1290="in-sample",IF(Q1290=bigT,((pCell/bigT)*AX1290)+((1-(pCell/bigT))*(I1290+J1290)),IF(OR(F1291="",COUNT($AX$2:AX1290)&lt;=pCell),AX1290,((pCell/COUNT($AX$2:AX1290))*AX1290)+((1-(pCell/COUNT($AX$2:AX1290)))*(I1290+J1290)))),I1290),IF(H1290="in-sample",IF(Q1290=bigT,((pCell/bigT)*AX1290)+((1-(pCell/bigT))*(I1290*J1290)),IF(OR(F1291="",COUNT($AX$2:AX1290)&lt;=pCell),AX1290,((pCell/COUNT($AX$2:AX1290))*AX1290)+((1-(pCell/COUNT($AX$2:AX1290)))*(I1290*J1290)))),I1290)))))))</f>
        <v/>
      </c>
      <c r="J1291" s="31" t="str">
        <f>IF(AND(F1290="",H1290="in-sample"),"",IF(AND(Temp!fhor_indata=1,H1290="out-sample",H1291="out-sample"),J1290,IF(AND(F1291="",H1290="out-sample"),"",IF(AND(Temp!optSeasCoef=0,Temp!sts_add=1),IF(H1290="in-sample",IF(Q1290=bigT,((qCell/bigT)*(I1291-I1290))+((1-(qCell/bigT))*J1290),IF(OR(F1291="",COUNT($F$2:F1290)&lt;=qCell),IF(COUNT($F$2:F1290)=1,0,F1290-F1289),((qCell/COUNT($F$2:F1290))*(I1291-I1290))+((1-(qCell/COUNT($F$2:F1290)))*J1290))),J1290),IF(AND(Temp!optSeasCoef=0,Temp!sts_multp=1),IF(H1290="in-sample",IF(Q1290=bigT,((qCell/bigT)*(I1291/I1290))+((1-(qCell/bigT))*J1290),IF(qCell=0,1,IF(OR(F1291="",COUNT($F$2:F1290)&lt;=qCell),IF(COUNT($F$2:F1290)=1,1,F1290/F1289),((qCell/COUNT($F$2:F1290))*(I1291/I1290))+((1-(qCell/COUNT($F$2:F1290)))*J1290)))),J1290),IF(Temp!sts_add=1,IF(H1290="in-sample",IF(Q1290=bigT,((qCell/bigT)*(I1291-I1290))+((1-(qCell/bigT))*J1290),IF(OR(F1291="",COUNT($AX$2:AX1290)&lt;=qCell),IF(COUNT($AX$2:AX1290)=1,0,AX1290-AX1289),((qCell/COUNT($AX$2:AX1290))*(I1291-I1290))+((1-(qCell/COUNT($AX$2:AX1290)))*J1290))),J1290),IF(H1290="in-sample",IF(Q1290=bigT,((qCell/bigT)*(I1291/I1290))+((1-(qCell/bigT))*J1290),IF(qCell=0,1,IF(OR(F1291="",COUNT($AX$2:AX1290)&lt;=qCell),IF(COUNT($AX$2:AX1290)=1,1,AX1290/AX1289),((qCell/COUNT($AX$2:AX1290))*(I1291/I1290))+((1-(qCell/COUNT($AX$2:AX1290)))*J1290)))),J1290)))))))</f>
        <v/>
      </c>
      <c r="K1291" s="31" t="str">
        <f>IF(H1291="","",IF(AND(Temp!optSeasCoef=0,Temp!sts_add=1),IF(H1291="out-sample",I1291+(Q1291*J1291),I1291+J1291),IF(AND(Temp!optSeasCoef=0,Temp!sts_multp=1),IF(H1291="out-sample",I1291*(J1291^Q1291),I1291*J1291),IF(Temp!sts_add=1,IF(H1291="out-sample",(I1291+(Q1291*J1291))*G1291,(I1291+J1291)*G1291),IF(H1291="out-sample",I1291*(J1291^Q1291)*G1291,I1291*J1291*G1291)))))</f>
        <v/>
      </c>
      <c r="L1291" s="32" t="str">
        <f t="shared" si="142"/>
        <v/>
      </c>
      <c r="M1291" s="32" t="str">
        <f t="shared" si="143"/>
        <v/>
      </c>
      <c r="N1291" s="32" t="str">
        <f t="shared" si="144"/>
        <v/>
      </c>
      <c r="O1291" s="32" t="str">
        <f t="shared" si="145"/>
        <v/>
      </c>
      <c r="P1291" s="32" t="str">
        <f t="shared" si="146"/>
        <v/>
      </c>
      <c r="Q1291" s="3" t="str">
        <f>IF(AND(Temp!fhor_indata=1,F1291="",H1290="in-sample"),1,IF(AND(Temp!fhor_indata=1,H1290="out-sample",Q1290&lt;ATA!XfHor),Q1290+1,IF(F1291="","",IF(AND(H1291="out-sample",H1290="in-sample"),1,IF(AND(H1291="out-sample",H1290="out-sample"),Q1290+1,IF(ISNUMBER(Q1290),Q1290+1,1))))))</f>
        <v/>
      </c>
      <c r="R1291" s="3" t="str">
        <f t="shared" si="140"/>
        <v/>
      </c>
      <c r="S1291" s="6"/>
      <c r="T1291" s="6"/>
      <c r="U1291" s="6"/>
      <c r="V1291" s="6"/>
      <c r="W1291" s="6"/>
      <c r="X1291" s="6"/>
      <c r="Y1291" s="6"/>
      <c r="Z1291" s="6"/>
      <c r="AA1291" s="6"/>
      <c r="AB1291" s="6"/>
      <c r="AC1291" s="6"/>
      <c r="AD1291" s="6"/>
      <c r="AE1291" s="6"/>
      <c r="AF1291" s="6"/>
      <c r="AG1291" s="6"/>
      <c r="AH1291" s="6"/>
      <c r="AI1291" s="6"/>
      <c r="AJ1291" s="6"/>
      <c r="AK1291" s="6"/>
      <c r="AX1291" s="63" t="e">
        <f t="shared" si="141"/>
        <v>#VALUE!</v>
      </c>
    </row>
    <row r="1292" spans="1:50" s="1" customFormat="1" ht="14.25" x14ac:dyDescent="0.2">
      <c r="A1292" s="6"/>
      <c r="B1292" s="6"/>
      <c r="C1292" s="6"/>
      <c r="D1292" s="3"/>
      <c r="E1292" s="70" t="str">
        <f>IF(ATA!E1292="","",ATA!E1292)</f>
        <v/>
      </c>
      <c r="F1292" s="51" t="str">
        <f>IF(ATA!F1292="","",ATA!F1292)</f>
        <v/>
      </c>
      <c r="G1292" s="11" t="str">
        <f>IF(ATA!G1292="","",ATA!G1292)</f>
        <v/>
      </c>
      <c r="H1292" s="55" t="str">
        <f>IF(ATA!H1292="","",ATA!H1292)</f>
        <v/>
      </c>
      <c r="I1292" s="31" t="str">
        <f>IF(AND(F1291="",H1291="in-sample"),"",IF(AND(Temp!fhor_indata=1,H1291="out-sample",H1292="out-sample"),I1291,IF(AND(F1292="",H1291="out-sample"),"",IF(AND(Temp!optSeasCoef=0,Temp!sts_add=1),IF(H1291="in-sample",IF(Q1291=bigT,((pCell/bigT)*F1291)+((1-(pCell/bigT))*(I1291+J1291)),IF(OR(F1292="",COUNT($F$2:F1291)&lt;=pCell),F1291,((pCell/COUNT($F$2:F1291))*F1291)+((1-(pCell/COUNT($F$2:F1291)))*(I1291+J1291)))),I1291),IF(AND(Temp!optSeasCoef=0,Temp!sts_multp=1),IF(H1291="in-sample",IF(Q1291=bigT,((pCell/bigT)*F1291)+((1-(pCell/bigT))*(I1291*J1291)),IF(OR(F1292="",COUNT(F$2:$F1291)&lt;=pCell),F1291,((pCell/COUNT($F$2:F1291))*F1291)+((1-(pCell/COUNT($F$2:F1291)))*(I1291*J1291)))),I1291),IF(Temp!sts_add=1,IF(H1291="in-sample",IF(Q1291=bigT,((pCell/bigT)*AX1291)+((1-(pCell/bigT))*(I1291+J1291)),IF(OR(F1292="",COUNT($AX$2:AX1291)&lt;=pCell),AX1291,((pCell/COUNT($AX$2:AX1291))*AX1291)+((1-(pCell/COUNT($AX$2:AX1291)))*(I1291+J1291)))),I1291),IF(H1291="in-sample",IF(Q1291=bigT,((pCell/bigT)*AX1291)+((1-(pCell/bigT))*(I1291*J1291)),IF(OR(F1292="",COUNT($AX$2:AX1291)&lt;=pCell),AX1291,((pCell/COUNT($AX$2:AX1291))*AX1291)+((1-(pCell/COUNT($AX$2:AX1291)))*(I1291*J1291)))),I1291)))))))</f>
        <v/>
      </c>
      <c r="J1292" s="31" t="str">
        <f>IF(AND(F1291="",H1291="in-sample"),"",IF(AND(Temp!fhor_indata=1,H1291="out-sample",H1292="out-sample"),J1291,IF(AND(F1292="",H1291="out-sample"),"",IF(AND(Temp!optSeasCoef=0,Temp!sts_add=1),IF(H1291="in-sample",IF(Q1291=bigT,((qCell/bigT)*(I1292-I1291))+((1-(qCell/bigT))*J1291),IF(OR(F1292="",COUNT($F$2:F1291)&lt;=qCell),IF(COUNT($F$2:F1291)=1,0,F1291-F1290),((qCell/COUNT($F$2:F1291))*(I1292-I1291))+((1-(qCell/COUNT($F$2:F1291)))*J1291))),J1291),IF(AND(Temp!optSeasCoef=0,Temp!sts_multp=1),IF(H1291="in-sample",IF(Q1291=bigT,((qCell/bigT)*(I1292/I1291))+((1-(qCell/bigT))*J1291),IF(qCell=0,1,IF(OR(F1292="",COUNT($F$2:F1291)&lt;=qCell),IF(COUNT($F$2:F1291)=1,1,F1291/F1290),((qCell/COUNT($F$2:F1291))*(I1292/I1291))+((1-(qCell/COUNT($F$2:F1291)))*J1291)))),J1291),IF(Temp!sts_add=1,IF(H1291="in-sample",IF(Q1291=bigT,((qCell/bigT)*(I1292-I1291))+((1-(qCell/bigT))*J1291),IF(OR(F1292="",COUNT($AX$2:AX1291)&lt;=qCell),IF(COUNT($AX$2:AX1291)=1,0,AX1291-AX1290),((qCell/COUNT($AX$2:AX1291))*(I1292-I1291))+((1-(qCell/COUNT($AX$2:AX1291)))*J1291))),J1291),IF(H1291="in-sample",IF(Q1291=bigT,((qCell/bigT)*(I1292/I1291))+((1-(qCell/bigT))*J1291),IF(qCell=0,1,IF(OR(F1292="",COUNT($AX$2:AX1291)&lt;=qCell),IF(COUNT($AX$2:AX1291)=1,1,AX1291/AX1290),((qCell/COUNT($AX$2:AX1291))*(I1292/I1291))+((1-(qCell/COUNT($AX$2:AX1291)))*J1291)))),J1291)))))))</f>
        <v/>
      </c>
      <c r="K1292" s="31" t="str">
        <f>IF(H1292="","",IF(AND(Temp!optSeasCoef=0,Temp!sts_add=1),IF(H1292="out-sample",I1292+(Q1292*J1292),I1292+J1292),IF(AND(Temp!optSeasCoef=0,Temp!sts_multp=1),IF(H1292="out-sample",I1292*(J1292^Q1292),I1292*J1292),IF(Temp!sts_add=1,IF(H1292="out-sample",(I1292+(Q1292*J1292))*G1292,(I1292+J1292)*G1292),IF(H1292="out-sample",I1292*(J1292^Q1292)*G1292,I1292*J1292*G1292)))))</f>
        <v/>
      </c>
      <c r="L1292" s="32" t="str">
        <f t="shared" si="142"/>
        <v/>
      </c>
      <c r="M1292" s="32" t="str">
        <f t="shared" si="143"/>
        <v/>
      </c>
      <c r="N1292" s="32" t="str">
        <f t="shared" si="144"/>
        <v/>
      </c>
      <c r="O1292" s="32" t="str">
        <f t="shared" si="145"/>
        <v/>
      </c>
      <c r="P1292" s="32" t="str">
        <f t="shared" si="146"/>
        <v/>
      </c>
      <c r="Q1292" s="3" t="str">
        <f>IF(AND(Temp!fhor_indata=1,F1292="",H1291="in-sample"),1,IF(AND(Temp!fhor_indata=1,H1291="out-sample",Q1291&lt;ATA!XfHor),Q1291+1,IF(F1292="","",IF(AND(H1292="out-sample",H1291="in-sample"),1,IF(AND(H1292="out-sample",H1291="out-sample"),Q1291+1,IF(ISNUMBER(Q1291),Q1291+1,1))))))</f>
        <v/>
      </c>
      <c r="R1292" s="3" t="str">
        <f t="shared" si="140"/>
        <v/>
      </c>
      <c r="S1292" s="6"/>
      <c r="T1292" s="6"/>
      <c r="U1292" s="6"/>
      <c r="V1292" s="6"/>
      <c r="W1292" s="6"/>
      <c r="X1292" s="6"/>
      <c r="Y1292" s="6"/>
      <c r="Z1292" s="6"/>
      <c r="AA1292" s="6"/>
      <c r="AB1292" s="6"/>
      <c r="AC1292" s="6"/>
      <c r="AD1292" s="6"/>
      <c r="AE1292" s="6"/>
      <c r="AF1292" s="6"/>
      <c r="AG1292" s="6"/>
      <c r="AH1292" s="6"/>
      <c r="AI1292" s="6"/>
      <c r="AJ1292" s="6"/>
      <c r="AK1292" s="6"/>
      <c r="AX1292" s="63" t="e">
        <f t="shared" si="141"/>
        <v>#VALUE!</v>
      </c>
    </row>
    <row r="1293" spans="1:50" s="1" customFormat="1" ht="14.25" x14ac:dyDescent="0.2">
      <c r="A1293" s="6"/>
      <c r="B1293" s="6"/>
      <c r="C1293" s="6"/>
      <c r="D1293" s="3"/>
      <c r="E1293" s="70" t="str">
        <f>IF(ATA!E1293="","",ATA!E1293)</f>
        <v/>
      </c>
      <c r="F1293" s="51" t="str">
        <f>IF(ATA!F1293="","",ATA!F1293)</f>
        <v/>
      </c>
      <c r="G1293" s="11" t="str">
        <f>IF(ATA!G1293="","",ATA!G1293)</f>
        <v/>
      </c>
      <c r="H1293" s="55" t="str">
        <f>IF(ATA!H1293="","",ATA!H1293)</f>
        <v/>
      </c>
      <c r="I1293" s="31" t="str">
        <f>IF(AND(F1292="",H1292="in-sample"),"",IF(AND(Temp!fhor_indata=1,H1292="out-sample",H1293="out-sample"),I1292,IF(AND(F1293="",H1292="out-sample"),"",IF(AND(Temp!optSeasCoef=0,Temp!sts_add=1),IF(H1292="in-sample",IF(Q1292=bigT,((pCell/bigT)*F1292)+((1-(pCell/bigT))*(I1292+J1292)),IF(OR(F1293="",COUNT($F$2:F1292)&lt;=pCell),F1292,((pCell/COUNT($F$2:F1292))*F1292)+((1-(pCell/COUNT($F$2:F1292)))*(I1292+J1292)))),I1292),IF(AND(Temp!optSeasCoef=0,Temp!sts_multp=1),IF(H1292="in-sample",IF(Q1292=bigT,((pCell/bigT)*F1292)+((1-(pCell/bigT))*(I1292*J1292)),IF(OR(F1293="",COUNT(F$2:$F1292)&lt;=pCell),F1292,((pCell/COUNT($F$2:F1292))*F1292)+((1-(pCell/COUNT($F$2:F1292)))*(I1292*J1292)))),I1292),IF(Temp!sts_add=1,IF(H1292="in-sample",IF(Q1292=bigT,((pCell/bigT)*AX1292)+((1-(pCell/bigT))*(I1292+J1292)),IF(OR(F1293="",COUNT($AX$2:AX1292)&lt;=pCell),AX1292,((pCell/COUNT($AX$2:AX1292))*AX1292)+((1-(pCell/COUNT($AX$2:AX1292)))*(I1292+J1292)))),I1292),IF(H1292="in-sample",IF(Q1292=bigT,((pCell/bigT)*AX1292)+((1-(pCell/bigT))*(I1292*J1292)),IF(OR(F1293="",COUNT($AX$2:AX1292)&lt;=pCell),AX1292,((pCell/COUNT($AX$2:AX1292))*AX1292)+((1-(pCell/COUNT($AX$2:AX1292)))*(I1292*J1292)))),I1292)))))))</f>
        <v/>
      </c>
      <c r="J1293" s="31" t="str">
        <f>IF(AND(F1292="",H1292="in-sample"),"",IF(AND(Temp!fhor_indata=1,H1292="out-sample",H1293="out-sample"),J1292,IF(AND(F1293="",H1292="out-sample"),"",IF(AND(Temp!optSeasCoef=0,Temp!sts_add=1),IF(H1292="in-sample",IF(Q1292=bigT,((qCell/bigT)*(I1293-I1292))+((1-(qCell/bigT))*J1292),IF(OR(F1293="",COUNT($F$2:F1292)&lt;=qCell),IF(COUNT($F$2:F1292)=1,0,F1292-F1291),((qCell/COUNT($F$2:F1292))*(I1293-I1292))+((1-(qCell/COUNT($F$2:F1292)))*J1292))),J1292),IF(AND(Temp!optSeasCoef=0,Temp!sts_multp=1),IF(H1292="in-sample",IF(Q1292=bigT,((qCell/bigT)*(I1293/I1292))+((1-(qCell/bigT))*J1292),IF(qCell=0,1,IF(OR(F1293="",COUNT($F$2:F1292)&lt;=qCell),IF(COUNT($F$2:F1292)=1,1,F1292/F1291),((qCell/COUNT($F$2:F1292))*(I1293/I1292))+((1-(qCell/COUNT($F$2:F1292)))*J1292)))),J1292),IF(Temp!sts_add=1,IF(H1292="in-sample",IF(Q1292=bigT,((qCell/bigT)*(I1293-I1292))+((1-(qCell/bigT))*J1292),IF(OR(F1293="",COUNT($AX$2:AX1292)&lt;=qCell),IF(COUNT($AX$2:AX1292)=1,0,AX1292-AX1291),((qCell/COUNT($AX$2:AX1292))*(I1293-I1292))+((1-(qCell/COUNT($AX$2:AX1292)))*J1292))),J1292),IF(H1292="in-sample",IF(Q1292=bigT,((qCell/bigT)*(I1293/I1292))+((1-(qCell/bigT))*J1292),IF(qCell=0,1,IF(OR(F1293="",COUNT($AX$2:AX1292)&lt;=qCell),IF(COUNT($AX$2:AX1292)=1,1,AX1292/AX1291),((qCell/COUNT($AX$2:AX1292))*(I1293/I1292))+((1-(qCell/COUNT($AX$2:AX1292)))*J1292)))),J1292)))))))</f>
        <v/>
      </c>
      <c r="K1293" s="31" t="str">
        <f>IF(H1293="","",IF(AND(Temp!optSeasCoef=0,Temp!sts_add=1),IF(H1293="out-sample",I1293+(Q1293*J1293),I1293+J1293),IF(AND(Temp!optSeasCoef=0,Temp!sts_multp=1),IF(H1293="out-sample",I1293*(J1293^Q1293),I1293*J1293),IF(Temp!sts_add=1,IF(H1293="out-sample",(I1293+(Q1293*J1293))*G1293,(I1293+J1293)*G1293),IF(H1293="out-sample",I1293*(J1293^Q1293)*G1293,I1293*J1293*G1293)))))</f>
        <v/>
      </c>
      <c r="L1293" s="32" t="str">
        <f t="shared" si="142"/>
        <v/>
      </c>
      <c r="M1293" s="32" t="str">
        <f t="shared" si="143"/>
        <v/>
      </c>
      <c r="N1293" s="32" t="str">
        <f t="shared" si="144"/>
        <v/>
      </c>
      <c r="O1293" s="32" t="str">
        <f t="shared" si="145"/>
        <v/>
      </c>
      <c r="P1293" s="32" t="str">
        <f t="shared" si="146"/>
        <v/>
      </c>
      <c r="Q1293" s="3" t="str">
        <f>IF(AND(Temp!fhor_indata=1,F1293="",H1292="in-sample"),1,IF(AND(Temp!fhor_indata=1,H1292="out-sample",Q1292&lt;ATA!XfHor),Q1292+1,IF(F1293="","",IF(AND(H1293="out-sample",H1292="in-sample"),1,IF(AND(H1293="out-sample",H1292="out-sample"),Q1292+1,IF(ISNUMBER(Q1292),Q1292+1,1))))))</f>
        <v/>
      </c>
      <c r="R1293" s="3" t="str">
        <f t="shared" si="140"/>
        <v/>
      </c>
      <c r="S1293" s="6"/>
      <c r="T1293" s="6"/>
      <c r="U1293" s="6"/>
      <c r="V1293" s="6"/>
      <c r="W1293" s="6"/>
      <c r="X1293" s="6"/>
      <c r="Y1293" s="6"/>
      <c r="Z1293" s="6"/>
      <c r="AA1293" s="6"/>
      <c r="AB1293" s="6"/>
      <c r="AC1293" s="6"/>
      <c r="AD1293" s="6"/>
      <c r="AE1293" s="6"/>
      <c r="AF1293" s="6"/>
      <c r="AG1293" s="6"/>
      <c r="AH1293" s="6"/>
      <c r="AI1293" s="6"/>
      <c r="AJ1293" s="6"/>
      <c r="AK1293" s="6"/>
      <c r="AX1293" s="63" t="e">
        <f t="shared" si="141"/>
        <v>#VALUE!</v>
      </c>
    </row>
    <row r="1294" spans="1:50" s="1" customFormat="1" ht="14.25" x14ac:dyDescent="0.2">
      <c r="A1294" s="6"/>
      <c r="B1294" s="6"/>
      <c r="C1294" s="6"/>
      <c r="D1294" s="3"/>
      <c r="E1294" s="70" t="str">
        <f>IF(ATA!E1294="","",ATA!E1294)</f>
        <v/>
      </c>
      <c r="F1294" s="51" t="str">
        <f>IF(ATA!F1294="","",ATA!F1294)</f>
        <v/>
      </c>
      <c r="G1294" s="11" t="str">
        <f>IF(ATA!G1294="","",ATA!G1294)</f>
        <v/>
      </c>
      <c r="H1294" s="55" t="str">
        <f>IF(ATA!H1294="","",ATA!H1294)</f>
        <v/>
      </c>
      <c r="I1294" s="31" t="str">
        <f>IF(AND(F1293="",H1293="in-sample"),"",IF(AND(Temp!fhor_indata=1,H1293="out-sample",H1294="out-sample"),I1293,IF(AND(F1294="",H1293="out-sample"),"",IF(AND(Temp!optSeasCoef=0,Temp!sts_add=1),IF(H1293="in-sample",IF(Q1293=bigT,((pCell/bigT)*F1293)+((1-(pCell/bigT))*(I1293+J1293)),IF(OR(F1294="",COUNT($F$2:F1293)&lt;=pCell),F1293,((pCell/COUNT($F$2:F1293))*F1293)+((1-(pCell/COUNT($F$2:F1293)))*(I1293+J1293)))),I1293),IF(AND(Temp!optSeasCoef=0,Temp!sts_multp=1),IF(H1293="in-sample",IF(Q1293=bigT,((pCell/bigT)*F1293)+((1-(pCell/bigT))*(I1293*J1293)),IF(OR(F1294="",COUNT(F$2:$F1293)&lt;=pCell),F1293,((pCell/COUNT($F$2:F1293))*F1293)+((1-(pCell/COUNT($F$2:F1293)))*(I1293*J1293)))),I1293),IF(Temp!sts_add=1,IF(H1293="in-sample",IF(Q1293=bigT,((pCell/bigT)*AX1293)+((1-(pCell/bigT))*(I1293+J1293)),IF(OR(F1294="",COUNT($AX$2:AX1293)&lt;=pCell),AX1293,((pCell/COUNT($AX$2:AX1293))*AX1293)+((1-(pCell/COUNT($AX$2:AX1293)))*(I1293+J1293)))),I1293),IF(H1293="in-sample",IF(Q1293=bigT,((pCell/bigT)*AX1293)+((1-(pCell/bigT))*(I1293*J1293)),IF(OR(F1294="",COUNT($AX$2:AX1293)&lt;=pCell),AX1293,((pCell/COUNT($AX$2:AX1293))*AX1293)+((1-(pCell/COUNT($AX$2:AX1293)))*(I1293*J1293)))),I1293)))))))</f>
        <v/>
      </c>
      <c r="J1294" s="31" t="str">
        <f>IF(AND(F1293="",H1293="in-sample"),"",IF(AND(Temp!fhor_indata=1,H1293="out-sample",H1294="out-sample"),J1293,IF(AND(F1294="",H1293="out-sample"),"",IF(AND(Temp!optSeasCoef=0,Temp!sts_add=1),IF(H1293="in-sample",IF(Q1293=bigT,((qCell/bigT)*(I1294-I1293))+((1-(qCell/bigT))*J1293),IF(OR(F1294="",COUNT($F$2:F1293)&lt;=qCell),IF(COUNT($F$2:F1293)=1,0,F1293-F1292),((qCell/COUNT($F$2:F1293))*(I1294-I1293))+((1-(qCell/COUNT($F$2:F1293)))*J1293))),J1293),IF(AND(Temp!optSeasCoef=0,Temp!sts_multp=1),IF(H1293="in-sample",IF(Q1293=bigT,((qCell/bigT)*(I1294/I1293))+((1-(qCell/bigT))*J1293),IF(qCell=0,1,IF(OR(F1294="",COUNT($F$2:F1293)&lt;=qCell),IF(COUNT($F$2:F1293)=1,1,F1293/F1292),((qCell/COUNT($F$2:F1293))*(I1294/I1293))+((1-(qCell/COUNT($F$2:F1293)))*J1293)))),J1293),IF(Temp!sts_add=1,IF(H1293="in-sample",IF(Q1293=bigT,((qCell/bigT)*(I1294-I1293))+((1-(qCell/bigT))*J1293),IF(OR(F1294="",COUNT($AX$2:AX1293)&lt;=qCell),IF(COUNT($AX$2:AX1293)=1,0,AX1293-AX1292),((qCell/COUNT($AX$2:AX1293))*(I1294-I1293))+((1-(qCell/COUNT($AX$2:AX1293)))*J1293))),J1293),IF(H1293="in-sample",IF(Q1293=bigT,((qCell/bigT)*(I1294/I1293))+((1-(qCell/bigT))*J1293),IF(qCell=0,1,IF(OR(F1294="",COUNT($AX$2:AX1293)&lt;=qCell),IF(COUNT($AX$2:AX1293)=1,1,AX1293/AX1292),((qCell/COUNT($AX$2:AX1293))*(I1294/I1293))+((1-(qCell/COUNT($AX$2:AX1293)))*J1293)))),J1293)))))))</f>
        <v/>
      </c>
      <c r="K1294" s="31" t="str">
        <f>IF(H1294="","",IF(AND(Temp!optSeasCoef=0,Temp!sts_add=1),IF(H1294="out-sample",I1294+(Q1294*J1294),I1294+J1294),IF(AND(Temp!optSeasCoef=0,Temp!sts_multp=1),IF(H1294="out-sample",I1294*(J1294^Q1294),I1294*J1294),IF(Temp!sts_add=1,IF(H1294="out-sample",(I1294+(Q1294*J1294))*G1294,(I1294+J1294)*G1294),IF(H1294="out-sample",I1294*(J1294^Q1294)*G1294,I1294*J1294*G1294)))))</f>
        <v/>
      </c>
      <c r="L1294" s="32" t="str">
        <f t="shared" si="142"/>
        <v/>
      </c>
      <c r="M1294" s="32" t="str">
        <f t="shared" si="143"/>
        <v/>
      </c>
      <c r="N1294" s="32" t="str">
        <f t="shared" si="144"/>
        <v/>
      </c>
      <c r="O1294" s="32" t="str">
        <f t="shared" si="145"/>
        <v/>
      </c>
      <c r="P1294" s="32" t="str">
        <f t="shared" si="146"/>
        <v/>
      </c>
      <c r="Q1294" s="3" t="str">
        <f>IF(AND(Temp!fhor_indata=1,F1294="",H1293="in-sample"),1,IF(AND(Temp!fhor_indata=1,H1293="out-sample",Q1293&lt;ATA!XfHor),Q1293+1,IF(F1294="","",IF(AND(H1294="out-sample",H1293="in-sample"),1,IF(AND(H1294="out-sample",H1293="out-sample"),Q1293+1,IF(ISNUMBER(Q1293),Q1293+1,1))))))</f>
        <v/>
      </c>
      <c r="R1294" s="3" t="str">
        <f t="shared" si="140"/>
        <v/>
      </c>
      <c r="S1294" s="6"/>
      <c r="T1294" s="6"/>
      <c r="U1294" s="6"/>
      <c r="V1294" s="6"/>
      <c r="W1294" s="6"/>
      <c r="X1294" s="6"/>
      <c r="Y1294" s="6"/>
      <c r="Z1294" s="6"/>
      <c r="AA1294" s="6"/>
      <c r="AB1294" s="6"/>
      <c r="AC1294" s="6"/>
      <c r="AD1294" s="6"/>
      <c r="AE1294" s="6"/>
      <c r="AF1294" s="6"/>
      <c r="AG1294" s="6"/>
      <c r="AH1294" s="6"/>
      <c r="AI1294" s="6"/>
      <c r="AJ1294" s="6"/>
      <c r="AK1294" s="6"/>
      <c r="AX1294" s="63" t="e">
        <f t="shared" si="141"/>
        <v>#VALUE!</v>
      </c>
    </row>
    <row r="1295" spans="1:50" s="1" customFormat="1" ht="14.25" x14ac:dyDescent="0.2">
      <c r="A1295" s="6"/>
      <c r="B1295" s="6"/>
      <c r="C1295" s="6"/>
      <c r="D1295" s="3"/>
      <c r="E1295" s="70" t="str">
        <f>IF(ATA!E1295="","",ATA!E1295)</f>
        <v/>
      </c>
      <c r="F1295" s="51" t="str">
        <f>IF(ATA!F1295="","",ATA!F1295)</f>
        <v/>
      </c>
      <c r="G1295" s="11" t="str">
        <f>IF(ATA!G1295="","",ATA!G1295)</f>
        <v/>
      </c>
      <c r="H1295" s="55" t="str">
        <f>IF(ATA!H1295="","",ATA!H1295)</f>
        <v/>
      </c>
      <c r="I1295" s="31" t="str">
        <f>IF(AND(F1294="",H1294="in-sample"),"",IF(AND(Temp!fhor_indata=1,H1294="out-sample",H1295="out-sample"),I1294,IF(AND(F1295="",H1294="out-sample"),"",IF(AND(Temp!optSeasCoef=0,Temp!sts_add=1),IF(H1294="in-sample",IF(Q1294=bigT,((pCell/bigT)*F1294)+((1-(pCell/bigT))*(I1294+J1294)),IF(OR(F1295="",COUNT($F$2:F1294)&lt;=pCell),F1294,((pCell/COUNT($F$2:F1294))*F1294)+((1-(pCell/COUNT($F$2:F1294)))*(I1294+J1294)))),I1294),IF(AND(Temp!optSeasCoef=0,Temp!sts_multp=1),IF(H1294="in-sample",IF(Q1294=bigT,((pCell/bigT)*F1294)+((1-(pCell/bigT))*(I1294*J1294)),IF(OR(F1295="",COUNT(F$2:$F1294)&lt;=pCell),F1294,((pCell/COUNT($F$2:F1294))*F1294)+((1-(pCell/COUNT($F$2:F1294)))*(I1294*J1294)))),I1294),IF(Temp!sts_add=1,IF(H1294="in-sample",IF(Q1294=bigT,((pCell/bigT)*AX1294)+((1-(pCell/bigT))*(I1294+J1294)),IF(OR(F1295="",COUNT($AX$2:AX1294)&lt;=pCell),AX1294,((pCell/COUNT($AX$2:AX1294))*AX1294)+((1-(pCell/COUNT($AX$2:AX1294)))*(I1294+J1294)))),I1294),IF(H1294="in-sample",IF(Q1294=bigT,((pCell/bigT)*AX1294)+((1-(pCell/bigT))*(I1294*J1294)),IF(OR(F1295="",COUNT($AX$2:AX1294)&lt;=pCell),AX1294,((pCell/COUNT($AX$2:AX1294))*AX1294)+((1-(pCell/COUNT($AX$2:AX1294)))*(I1294*J1294)))),I1294)))))))</f>
        <v/>
      </c>
      <c r="J1295" s="31" t="str">
        <f>IF(AND(F1294="",H1294="in-sample"),"",IF(AND(Temp!fhor_indata=1,H1294="out-sample",H1295="out-sample"),J1294,IF(AND(F1295="",H1294="out-sample"),"",IF(AND(Temp!optSeasCoef=0,Temp!sts_add=1),IF(H1294="in-sample",IF(Q1294=bigT,((qCell/bigT)*(I1295-I1294))+((1-(qCell/bigT))*J1294),IF(OR(F1295="",COUNT($F$2:F1294)&lt;=qCell),IF(COUNT($F$2:F1294)=1,0,F1294-F1293),((qCell/COUNT($F$2:F1294))*(I1295-I1294))+((1-(qCell/COUNT($F$2:F1294)))*J1294))),J1294),IF(AND(Temp!optSeasCoef=0,Temp!sts_multp=1),IF(H1294="in-sample",IF(Q1294=bigT,((qCell/bigT)*(I1295/I1294))+((1-(qCell/bigT))*J1294),IF(qCell=0,1,IF(OR(F1295="",COUNT($F$2:F1294)&lt;=qCell),IF(COUNT($F$2:F1294)=1,1,F1294/F1293),((qCell/COUNT($F$2:F1294))*(I1295/I1294))+((1-(qCell/COUNT($F$2:F1294)))*J1294)))),J1294),IF(Temp!sts_add=1,IF(H1294="in-sample",IF(Q1294=bigT,((qCell/bigT)*(I1295-I1294))+((1-(qCell/bigT))*J1294),IF(OR(F1295="",COUNT($AX$2:AX1294)&lt;=qCell),IF(COUNT($AX$2:AX1294)=1,0,AX1294-AX1293),((qCell/COUNT($AX$2:AX1294))*(I1295-I1294))+((1-(qCell/COUNT($AX$2:AX1294)))*J1294))),J1294),IF(H1294="in-sample",IF(Q1294=bigT,((qCell/bigT)*(I1295/I1294))+((1-(qCell/bigT))*J1294),IF(qCell=0,1,IF(OR(F1295="",COUNT($AX$2:AX1294)&lt;=qCell),IF(COUNT($AX$2:AX1294)=1,1,AX1294/AX1293),((qCell/COUNT($AX$2:AX1294))*(I1295/I1294))+((1-(qCell/COUNT($AX$2:AX1294)))*J1294)))),J1294)))))))</f>
        <v/>
      </c>
      <c r="K1295" s="31" t="str">
        <f>IF(H1295="","",IF(AND(Temp!optSeasCoef=0,Temp!sts_add=1),IF(H1295="out-sample",I1295+(Q1295*J1295),I1295+J1295),IF(AND(Temp!optSeasCoef=0,Temp!sts_multp=1),IF(H1295="out-sample",I1295*(J1295^Q1295),I1295*J1295),IF(Temp!sts_add=1,IF(H1295="out-sample",(I1295+(Q1295*J1295))*G1295,(I1295+J1295)*G1295),IF(H1295="out-sample",I1295*(J1295^Q1295)*G1295,I1295*J1295*G1295)))))</f>
        <v/>
      </c>
      <c r="L1295" s="32" t="str">
        <f t="shared" si="142"/>
        <v/>
      </c>
      <c r="M1295" s="32" t="str">
        <f t="shared" si="143"/>
        <v/>
      </c>
      <c r="N1295" s="32" t="str">
        <f t="shared" si="144"/>
        <v/>
      </c>
      <c r="O1295" s="32" t="str">
        <f t="shared" si="145"/>
        <v/>
      </c>
      <c r="P1295" s="32" t="str">
        <f t="shared" si="146"/>
        <v/>
      </c>
      <c r="Q1295" s="3" t="str">
        <f>IF(AND(Temp!fhor_indata=1,F1295="",H1294="in-sample"),1,IF(AND(Temp!fhor_indata=1,H1294="out-sample",Q1294&lt;ATA!XfHor),Q1294+1,IF(F1295="","",IF(AND(H1295="out-sample",H1294="in-sample"),1,IF(AND(H1295="out-sample",H1294="out-sample"),Q1294+1,IF(ISNUMBER(Q1294),Q1294+1,1))))))</f>
        <v/>
      </c>
      <c r="R1295" s="3" t="str">
        <f t="shared" si="140"/>
        <v/>
      </c>
      <c r="S1295" s="6"/>
      <c r="T1295" s="6"/>
      <c r="U1295" s="6"/>
      <c r="V1295" s="6"/>
      <c r="W1295" s="6"/>
      <c r="X1295" s="6"/>
      <c r="Y1295" s="6"/>
      <c r="Z1295" s="6"/>
      <c r="AA1295" s="6"/>
      <c r="AB1295" s="6"/>
      <c r="AC1295" s="6"/>
      <c r="AD1295" s="6"/>
      <c r="AE1295" s="6"/>
      <c r="AF1295" s="6"/>
      <c r="AG1295" s="6"/>
      <c r="AH1295" s="6"/>
      <c r="AI1295" s="6"/>
      <c r="AJ1295" s="6"/>
      <c r="AK1295" s="6"/>
      <c r="AX1295" s="63" t="e">
        <f t="shared" si="141"/>
        <v>#VALUE!</v>
      </c>
    </row>
    <row r="1296" spans="1:50" s="1" customFormat="1" ht="14.25" x14ac:dyDescent="0.2">
      <c r="A1296" s="6"/>
      <c r="B1296" s="6"/>
      <c r="C1296" s="6"/>
      <c r="D1296" s="3"/>
      <c r="E1296" s="70" t="str">
        <f>IF(ATA!E1296="","",ATA!E1296)</f>
        <v/>
      </c>
      <c r="F1296" s="51" t="str">
        <f>IF(ATA!F1296="","",ATA!F1296)</f>
        <v/>
      </c>
      <c r="G1296" s="11" t="str">
        <f>IF(ATA!G1296="","",ATA!G1296)</f>
        <v/>
      </c>
      <c r="H1296" s="55" t="str">
        <f>IF(ATA!H1296="","",ATA!H1296)</f>
        <v/>
      </c>
      <c r="I1296" s="31" t="str">
        <f>IF(AND(F1295="",H1295="in-sample"),"",IF(AND(Temp!fhor_indata=1,H1295="out-sample",H1296="out-sample"),I1295,IF(AND(F1296="",H1295="out-sample"),"",IF(AND(Temp!optSeasCoef=0,Temp!sts_add=1),IF(H1295="in-sample",IF(Q1295=bigT,((pCell/bigT)*F1295)+((1-(pCell/bigT))*(I1295+J1295)),IF(OR(F1296="",COUNT($F$2:F1295)&lt;=pCell),F1295,((pCell/COUNT($F$2:F1295))*F1295)+((1-(pCell/COUNT($F$2:F1295)))*(I1295+J1295)))),I1295),IF(AND(Temp!optSeasCoef=0,Temp!sts_multp=1),IF(H1295="in-sample",IF(Q1295=bigT,((pCell/bigT)*F1295)+((1-(pCell/bigT))*(I1295*J1295)),IF(OR(F1296="",COUNT(F$2:$F1295)&lt;=pCell),F1295,((pCell/COUNT($F$2:F1295))*F1295)+((1-(pCell/COUNT($F$2:F1295)))*(I1295*J1295)))),I1295),IF(Temp!sts_add=1,IF(H1295="in-sample",IF(Q1295=bigT,((pCell/bigT)*AX1295)+((1-(pCell/bigT))*(I1295+J1295)),IF(OR(F1296="",COUNT($AX$2:AX1295)&lt;=pCell),AX1295,((pCell/COUNT($AX$2:AX1295))*AX1295)+((1-(pCell/COUNT($AX$2:AX1295)))*(I1295+J1295)))),I1295),IF(H1295="in-sample",IF(Q1295=bigT,((pCell/bigT)*AX1295)+((1-(pCell/bigT))*(I1295*J1295)),IF(OR(F1296="",COUNT($AX$2:AX1295)&lt;=pCell),AX1295,((pCell/COUNT($AX$2:AX1295))*AX1295)+((1-(pCell/COUNT($AX$2:AX1295)))*(I1295*J1295)))),I1295)))))))</f>
        <v/>
      </c>
      <c r="J1296" s="31" t="str">
        <f>IF(AND(F1295="",H1295="in-sample"),"",IF(AND(Temp!fhor_indata=1,H1295="out-sample",H1296="out-sample"),J1295,IF(AND(F1296="",H1295="out-sample"),"",IF(AND(Temp!optSeasCoef=0,Temp!sts_add=1),IF(H1295="in-sample",IF(Q1295=bigT,((qCell/bigT)*(I1296-I1295))+((1-(qCell/bigT))*J1295),IF(OR(F1296="",COUNT($F$2:F1295)&lt;=qCell),IF(COUNT($F$2:F1295)=1,0,F1295-F1294),((qCell/COUNT($F$2:F1295))*(I1296-I1295))+((1-(qCell/COUNT($F$2:F1295)))*J1295))),J1295),IF(AND(Temp!optSeasCoef=0,Temp!sts_multp=1),IF(H1295="in-sample",IF(Q1295=bigT,((qCell/bigT)*(I1296/I1295))+((1-(qCell/bigT))*J1295),IF(qCell=0,1,IF(OR(F1296="",COUNT($F$2:F1295)&lt;=qCell),IF(COUNT($F$2:F1295)=1,1,F1295/F1294),((qCell/COUNT($F$2:F1295))*(I1296/I1295))+((1-(qCell/COUNT($F$2:F1295)))*J1295)))),J1295),IF(Temp!sts_add=1,IF(H1295="in-sample",IF(Q1295=bigT,((qCell/bigT)*(I1296-I1295))+((1-(qCell/bigT))*J1295),IF(OR(F1296="",COUNT($AX$2:AX1295)&lt;=qCell),IF(COUNT($AX$2:AX1295)=1,0,AX1295-AX1294),((qCell/COUNT($AX$2:AX1295))*(I1296-I1295))+((1-(qCell/COUNT($AX$2:AX1295)))*J1295))),J1295),IF(H1295="in-sample",IF(Q1295=bigT,((qCell/bigT)*(I1296/I1295))+((1-(qCell/bigT))*J1295),IF(qCell=0,1,IF(OR(F1296="",COUNT($AX$2:AX1295)&lt;=qCell),IF(COUNT($AX$2:AX1295)=1,1,AX1295/AX1294),((qCell/COUNT($AX$2:AX1295))*(I1296/I1295))+((1-(qCell/COUNT($AX$2:AX1295)))*J1295)))),J1295)))))))</f>
        <v/>
      </c>
      <c r="K1296" s="31" t="str">
        <f>IF(H1296="","",IF(AND(Temp!optSeasCoef=0,Temp!sts_add=1),IF(H1296="out-sample",I1296+(Q1296*J1296),I1296+J1296),IF(AND(Temp!optSeasCoef=0,Temp!sts_multp=1),IF(H1296="out-sample",I1296*(J1296^Q1296),I1296*J1296),IF(Temp!sts_add=1,IF(H1296="out-sample",(I1296+(Q1296*J1296))*G1296,(I1296+J1296)*G1296),IF(H1296="out-sample",I1296*(J1296^Q1296)*G1296,I1296*J1296*G1296)))))</f>
        <v/>
      </c>
      <c r="L1296" s="32" t="str">
        <f t="shared" si="142"/>
        <v/>
      </c>
      <c r="M1296" s="32" t="str">
        <f t="shared" si="143"/>
        <v/>
      </c>
      <c r="N1296" s="32" t="str">
        <f t="shared" si="144"/>
        <v/>
      </c>
      <c r="O1296" s="32" t="str">
        <f t="shared" si="145"/>
        <v/>
      </c>
      <c r="P1296" s="32" t="str">
        <f t="shared" si="146"/>
        <v/>
      </c>
      <c r="Q1296" s="3" t="str">
        <f>IF(AND(Temp!fhor_indata=1,F1296="",H1295="in-sample"),1,IF(AND(Temp!fhor_indata=1,H1295="out-sample",Q1295&lt;ATA!XfHor),Q1295+1,IF(F1296="","",IF(AND(H1296="out-sample",H1295="in-sample"),1,IF(AND(H1296="out-sample",H1295="out-sample"),Q1295+1,IF(ISNUMBER(Q1295),Q1295+1,1))))))</f>
        <v/>
      </c>
      <c r="R1296" s="3" t="str">
        <f t="shared" si="140"/>
        <v/>
      </c>
      <c r="S1296" s="6"/>
      <c r="T1296" s="6"/>
      <c r="U1296" s="6"/>
      <c r="V1296" s="6"/>
      <c r="W1296" s="6"/>
      <c r="X1296" s="6"/>
      <c r="Y1296" s="6"/>
      <c r="Z1296" s="6"/>
      <c r="AA1296" s="6"/>
      <c r="AB1296" s="6"/>
      <c r="AC1296" s="6"/>
      <c r="AD1296" s="6"/>
      <c r="AE1296" s="6"/>
      <c r="AF1296" s="6"/>
      <c r="AG1296" s="6"/>
      <c r="AH1296" s="6"/>
      <c r="AI1296" s="6"/>
      <c r="AJ1296" s="6"/>
      <c r="AK1296" s="6"/>
      <c r="AX1296" s="63" t="e">
        <f t="shared" si="141"/>
        <v>#VALUE!</v>
      </c>
    </row>
    <row r="1297" spans="1:50" s="1" customFormat="1" ht="14.25" x14ac:dyDescent="0.2">
      <c r="A1297" s="6"/>
      <c r="B1297" s="6"/>
      <c r="C1297" s="6"/>
      <c r="D1297" s="3"/>
      <c r="E1297" s="70" t="str">
        <f>IF(ATA!E1297="","",ATA!E1297)</f>
        <v/>
      </c>
      <c r="F1297" s="51" t="str">
        <f>IF(ATA!F1297="","",ATA!F1297)</f>
        <v/>
      </c>
      <c r="G1297" s="11" t="str">
        <f>IF(ATA!G1297="","",ATA!G1297)</f>
        <v/>
      </c>
      <c r="H1297" s="55" t="str">
        <f>IF(ATA!H1297="","",ATA!H1297)</f>
        <v/>
      </c>
      <c r="I1297" s="31" t="str">
        <f>IF(AND(F1296="",H1296="in-sample"),"",IF(AND(Temp!fhor_indata=1,H1296="out-sample",H1297="out-sample"),I1296,IF(AND(F1297="",H1296="out-sample"),"",IF(AND(Temp!optSeasCoef=0,Temp!sts_add=1),IF(H1296="in-sample",IF(Q1296=bigT,((pCell/bigT)*F1296)+((1-(pCell/bigT))*(I1296+J1296)),IF(OR(F1297="",COUNT($F$2:F1296)&lt;=pCell),F1296,((pCell/COUNT($F$2:F1296))*F1296)+((1-(pCell/COUNT($F$2:F1296)))*(I1296+J1296)))),I1296),IF(AND(Temp!optSeasCoef=0,Temp!sts_multp=1),IF(H1296="in-sample",IF(Q1296=bigT,((pCell/bigT)*F1296)+((1-(pCell/bigT))*(I1296*J1296)),IF(OR(F1297="",COUNT(F$2:$F1296)&lt;=pCell),F1296,((pCell/COUNT($F$2:F1296))*F1296)+((1-(pCell/COUNT($F$2:F1296)))*(I1296*J1296)))),I1296),IF(Temp!sts_add=1,IF(H1296="in-sample",IF(Q1296=bigT,((pCell/bigT)*AX1296)+((1-(pCell/bigT))*(I1296+J1296)),IF(OR(F1297="",COUNT($AX$2:AX1296)&lt;=pCell),AX1296,((pCell/COUNT($AX$2:AX1296))*AX1296)+((1-(pCell/COUNT($AX$2:AX1296)))*(I1296+J1296)))),I1296),IF(H1296="in-sample",IF(Q1296=bigT,((pCell/bigT)*AX1296)+((1-(pCell/bigT))*(I1296*J1296)),IF(OR(F1297="",COUNT($AX$2:AX1296)&lt;=pCell),AX1296,((pCell/COUNT($AX$2:AX1296))*AX1296)+((1-(pCell/COUNT($AX$2:AX1296)))*(I1296*J1296)))),I1296)))))))</f>
        <v/>
      </c>
      <c r="J1297" s="31" t="str">
        <f>IF(AND(F1296="",H1296="in-sample"),"",IF(AND(Temp!fhor_indata=1,H1296="out-sample",H1297="out-sample"),J1296,IF(AND(F1297="",H1296="out-sample"),"",IF(AND(Temp!optSeasCoef=0,Temp!sts_add=1),IF(H1296="in-sample",IF(Q1296=bigT,((qCell/bigT)*(I1297-I1296))+((1-(qCell/bigT))*J1296),IF(OR(F1297="",COUNT($F$2:F1296)&lt;=qCell),IF(COUNT($F$2:F1296)=1,0,F1296-F1295),((qCell/COUNT($F$2:F1296))*(I1297-I1296))+((1-(qCell/COUNT($F$2:F1296)))*J1296))),J1296),IF(AND(Temp!optSeasCoef=0,Temp!sts_multp=1),IF(H1296="in-sample",IF(Q1296=bigT,((qCell/bigT)*(I1297/I1296))+((1-(qCell/bigT))*J1296),IF(qCell=0,1,IF(OR(F1297="",COUNT($F$2:F1296)&lt;=qCell),IF(COUNT($F$2:F1296)=1,1,F1296/F1295),((qCell/COUNT($F$2:F1296))*(I1297/I1296))+((1-(qCell/COUNT($F$2:F1296)))*J1296)))),J1296),IF(Temp!sts_add=1,IF(H1296="in-sample",IF(Q1296=bigT,((qCell/bigT)*(I1297-I1296))+((1-(qCell/bigT))*J1296),IF(OR(F1297="",COUNT($AX$2:AX1296)&lt;=qCell),IF(COUNT($AX$2:AX1296)=1,0,AX1296-AX1295),((qCell/COUNT($AX$2:AX1296))*(I1297-I1296))+((1-(qCell/COUNT($AX$2:AX1296)))*J1296))),J1296),IF(H1296="in-sample",IF(Q1296=bigT,((qCell/bigT)*(I1297/I1296))+((1-(qCell/bigT))*J1296),IF(qCell=0,1,IF(OR(F1297="",COUNT($AX$2:AX1296)&lt;=qCell),IF(COUNT($AX$2:AX1296)=1,1,AX1296/AX1295),((qCell/COUNT($AX$2:AX1296))*(I1297/I1296))+((1-(qCell/COUNT($AX$2:AX1296)))*J1296)))),J1296)))))))</f>
        <v/>
      </c>
      <c r="K1297" s="31" t="str">
        <f>IF(H1297="","",IF(AND(Temp!optSeasCoef=0,Temp!sts_add=1),IF(H1297="out-sample",I1297+(Q1297*J1297),I1297+J1297),IF(AND(Temp!optSeasCoef=0,Temp!sts_multp=1),IF(H1297="out-sample",I1297*(J1297^Q1297),I1297*J1297),IF(Temp!sts_add=1,IF(H1297="out-sample",(I1297+(Q1297*J1297))*G1297,(I1297+J1297)*G1297),IF(H1297="out-sample",I1297*(J1297^Q1297)*G1297,I1297*J1297*G1297)))))</f>
        <v/>
      </c>
      <c r="L1297" s="32" t="str">
        <f t="shared" si="142"/>
        <v/>
      </c>
      <c r="M1297" s="32" t="str">
        <f t="shared" si="143"/>
        <v/>
      </c>
      <c r="N1297" s="32" t="str">
        <f t="shared" si="144"/>
        <v/>
      </c>
      <c r="O1297" s="32" t="str">
        <f t="shared" si="145"/>
        <v/>
      </c>
      <c r="P1297" s="32" t="str">
        <f t="shared" si="146"/>
        <v/>
      </c>
      <c r="Q1297" s="3" t="str">
        <f>IF(AND(Temp!fhor_indata=1,F1297="",H1296="in-sample"),1,IF(AND(Temp!fhor_indata=1,H1296="out-sample",Q1296&lt;ATA!XfHor),Q1296+1,IF(F1297="","",IF(AND(H1297="out-sample",H1296="in-sample"),1,IF(AND(H1297="out-sample",H1296="out-sample"),Q1296+1,IF(ISNUMBER(Q1296),Q1296+1,1))))))</f>
        <v/>
      </c>
      <c r="R1297" s="3" t="str">
        <f t="shared" si="140"/>
        <v/>
      </c>
      <c r="S1297" s="6"/>
      <c r="T1297" s="6"/>
      <c r="U1297" s="6"/>
      <c r="V1297" s="6"/>
      <c r="W1297" s="6"/>
      <c r="X1297" s="6"/>
      <c r="Y1297" s="6"/>
      <c r="Z1297" s="6"/>
      <c r="AA1297" s="6"/>
      <c r="AB1297" s="6"/>
      <c r="AC1297" s="6"/>
      <c r="AD1297" s="6"/>
      <c r="AE1297" s="6"/>
      <c r="AF1297" s="6"/>
      <c r="AG1297" s="6"/>
      <c r="AH1297" s="6"/>
      <c r="AI1297" s="6"/>
      <c r="AJ1297" s="6"/>
      <c r="AK1297" s="6"/>
      <c r="AX1297" s="63" t="e">
        <f t="shared" si="141"/>
        <v>#VALUE!</v>
      </c>
    </row>
    <row r="1298" spans="1:50" s="1" customFormat="1" ht="14.25" x14ac:dyDescent="0.2">
      <c r="A1298" s="6"/>
      <c r="B1298" s="6"/>
      <c r="C1298" s="6"/>
      <c r="D1298" s="3"/>
      <c r="E1298" s="70" t="str">
        <f>IF(ATA!E1298="","",ATA!E1298)</f>
        <v/>
      </c>
      <c r="F1298" s="51" t="str">
        <f>IF(ATA!F1298="","",ATA!F1298)</f>
        <v/>
      </c>
      <c r="G1298" s="11" t="str">
        <f>IF(ATA!G1298="","",ATA!G1298)</f>
        <v/>
      </c>
      <c r="H1298" s="55" t="str">
        <f>IF(ATA!H1298="","",ATA!H1298)</f>
        <v/>
      </c>
      <c r="I1298" s="31" t="str">
        <f>IF(AND(F1297="",H1297="in-sample"),"",IF(AND(Temp!fhor_indata=1,H1297="out-sample",H1298="out-sample"),I1297,IF(AND(F1298="",H1297="out-sample"),"",IF(AND(Temp!optSeasCoef=0,Temp!sts_add=1),IF(H1297="in-sample",IF(Q1297=bigT,((pCell/bigT)*F1297)+((1-(pCell/bigT))*(I1297+J1297)),IF(OR(F1298="",COUNT($F$2:F1297)&lt;=pCell),F1297,((pCell/COUNT($F$2:F1297))*F1297)+((1-(pCell/COUNT($F$2:F1297)))*(I1297+J1297)))),I1297),IF(AND(Temp!optSeasCoef=0,Temp!sts_multp=1),IF(H1297="in-sample",IF(Q1297=bigT,((pCell/bigT)*F1297)+((1-(pCell/bigT))*(I1297*J1297)),IF(OR(F1298="",COUNT(F$2:$F1297)&lt;=pCell),F1297,((pCell/COUNT($F$2:F1297))*F1297)+((1-(pCell/COUNT($F$2:F1297)))*(I1297*J1297)))),I1297),IF(Temp!sts_add=1,IF(H1297="in-sample",IF(Q1297=bigT,((pCell/bigT)*AX1297)+((1-(pCell/bigT))*(I1297+J1297)),IF(OR(F1298="",COUNT($AX$2:AX1297)&lt;=pCell),AX1297,((pCell/COUNT($AX$2:AX1297))*AX1297)+((1-(pCell/COUNT($AX$2:AX1297)))*(I1297+J1297)))),I1297),IF(H1297="in-sample",IF(Q1297=bigT,((pCell/bigT)*AX1297)+((1-(pCell/bigT))*(I1297*J1297)),IF(OR(F1298="",COUNT($AX$2:AX1297)&lt;=pCell),AX1297,((pCell/COUNT($AX$2:AX1297))*AX1297)+((1-(pCell/COUNT($AX$2:AX1297)))*(I1297*J1297)))),I1297)))))))</f>
        <v/>
      </c>
      <c r="J1298" s="31" t="str">
        <f>IF(AND(F1297="",H1297="in-sample"),"",IF(AND(Temp!fhor_indata=1,H1297="out-sample",H1298="out-sample"),J1297,IF(AND(F1298="",H1297="out-sample"),"",IF(AND(Temp!optSeasCoef=0,Temp!sts_add=1),IF(H1297="in-sample",IF(Q1297=bigT,((qCell/bigT)*(I1298-I1297))+((1-(qCell/bigT))*J1297),IF(OR(F1298="",COUNT($F$2:F1297)&lt;=qCell),IF(COUNT($F$2:F1297)=1,0,F1297-F1296),((qCell/COUNT($F$2:F1297))*(I1298-I1297))+((1-(qCell/COUNT($F$2:F1297)))*J1297))),J1297),IF(AND(Temp!optSeasCoef=0,Temp!sts_multp=1),IF(H1297="in-sample",IF(Q1297=bigT,((qCell/bigT)*(I1298/I1297))+((1-(qCell/bigT))*J1297),IF(qCell=0,1,IF(OR(F1298="",COUNT($F$2:F1297)&lt;=qCell),IF(COUNT($F$2:F1297)=1,1,F1297/F1296),((qCell/COUNT($F$2:F1297))*(I1298/I1297))+((1-(qCell/COUNT($F$2:F1297)))*J1297)))),J1297),IF(Temp!sts_add=1,IF(H1297="in-sample",IF(Q1297=bigT,((qCell/bigT)*(I1298-I1297))+((1-(qCell/bigT))*J1297),IF(OR(F1298="",COUNT($AX$2:AX1297)&lt;=qCell),IF(COUNT($AX$2:AX1297)=1,0,AX1297-AX1296),((qCell/COUNT($AX$2:AX1297))*(I1298-I1297))+((1-(qCell/COUNT($AX$2:AX1297)))*J1297))),J1297),IF(H1297="in-sample",IF(Q1297=bigT,((qCell/bigT)*(I1298/I1297))+((1-(qCell/bigT))*J1297),IF(qCell=0,1,IF(OR(F1298="",COUNT($AX$2:AX1297)&lt;=qCell),IF(COUNT($AX$2:AX1297)=1,1,AX1297/AX1296),((qCell/COUNT($AX$2:AX1297))*(I1298/I1297))+((1-(qCell/COUNT($AX$2:AX1297)))*J1297)))),J1297)))))))</f>
        <v/>
      </c>
      <c r="K1298" s="31" t="str">
        <f>IF(H1298="","",IF(AND(Temp!optSeasCoef=0,Temp!sts_add=1),IF(H1298="out-sample",I1298+(Q1298*J1298),I1298+J1298),IF(AND(Temp!optSeasCoef=0,Temp!sts_multp=1),IF(H1298="out-sample",I1298*(J1298^Q1298),I1298*J1298),IF(Temp!sts_add=1,IF(H1298="out-sample",(I1298+(Q1298*J1298))*G1298,(I1298+J1298)*G1298),IF(H1298="out-sample",I1298*(J1298^Q1298)*G1298,I1298*J1298*G1298)))))</f>
        <v/>
      </c>
      <c r="L1298" s="32" t="str">
        <f t="shared" si="142"/>
        <v/>
      </c>
      <c r="M1298" s="32" t="str">
        <f t="shared" si="143"/>
        <v/>
      </c>
      <c r="N1298" s="32" t="str">
        <f t="shared" si="144"/>
        <v/>
      </c>
      <c r="O1298" s="32" t="str">
        <f t="shared" si="145"/>
        <v/>
      </c>
      <c r="P1298" s="32" t="str">
        <f t="shared" si="146"/>
        <v/>
      </c>
      <c r="Q1298" s="3" t="str">
        <f>IF(AND(Temp!fhor_indata=1,F1298="",H1297="in-sample"),1,IF(AND(Temp!fhor_indata=1,H1297="out-sample",Q1297&lt;ATA!XfHor),Q1297+1,IF(F1298="","",IF(AND(H1298="out-sample",H1297="in-sample"),1,IF(AND(H1298="out-sample",H1297="out-sample"),Q1297+1,IF(ISNUMBER(Q1297),Q1297+1,1))))))</f>
        <v/>
      </c>
      <c r="R1298" s="3" t="str">
        <f t="shared" si="140"/>
        <v/>
      </c>
      <c r="S1298" s="6"/>
      <c r="T1298" s="6"/>
      <c r="U1298" s="6"/>
      <c r="V1298" s="6"/>
      <c r="W1298" s="6"/>
      <c r="X1298" s="6"/>
      <c r="Y1298" s="6"/>
      <c r="Z1298" s="6"/>
      <c r="AA1298" s="6"/>
      <c r="AB1298" s="6"/>
      <c r="AC1298" s="6"/>
      <c r="AD1298" s="6"/>
      <c r="AE1298" s="6"/>
      <c r="AF1298" s="6"/>
      <c r="AG1298" s="6"/>
      <c r="AH1298" s="6"/>
      <c r="AI1298" s="6"/>
      <c r="AJ1298" s="6"/>
      <c r="AK1298" s="6"/>
      <c r="AX1298" s="63" t="e">
        <f t="shared" si="141"/>
        <v>#VALUE!</v>
      </c>
    </row>
    <row r="1299" spans="1:50" s="1" customFormat="1" ht="14.25" x14ac:dyDescent="0.2">
      <c r="A1299" s="6"/>
      <c r="B1299" s="6"/>
      <c r="C1299" s="6"/>
      <c r="D1299" s="3"/>
      <c r="E1299" s="70" t="str">
        <f>IF(ATA!E1299="","",ATA!E1299)</f>
        <v/>
      </c>
      <c r="F1299" s="51" t="str">
        <f>IF(ATA!F1299="","",ATA!F1299)</f>
        <v/>
      </c>
      <c r="G1299" s="11" t="str">
        <f>IF(ATA!G1299="","",ATA!G1299)</f>
        <v/>
      </c>
      <c r="H1299" s="55" t="str">
        <f>IF(ATA!H1299="","",ATA!H1299)</f>
        <v/>
      </c>
      <c r="I1299" s="31" t="str">
        <f>IF(AND(F1298="",H1298="in-sample"),"",IF(AND(Temp!fhor_indata=1,H1298="out-sample",H1299="out-sample"),I1298,IF(AND(F1299="",H1298="out-sample"),"",IF(AND(Temp!optSeasCoef=0,Temp!sts_add=1),IF(H1298="in-sample",IF(Q1298=bigT,((pCell/bigT)*F1298)+((1-(pCell/bigT))*(I1298+J1298)),IF(OR(F1299="",COUNT($F$2:F1298)&lt;=pCell),F1298,((pCell/COUNT($F$2:F1298))*F1298)+((1-(pCell/COUNT($F$2:F1298)))*(I1298+J1298)))),I1298),IF(AND(Temp!optSeasCoef=0,Temp!sts_multp=1),IF(H1298="in-sample",IF(Q1298=bigT,((pCell/bigT)*F1298)+((1-(pCell/bigT))*(I1298*J1298)),IF(OR(F1299="",COUNT(F$2:$F1298)&lt;=pCell),F1298,((pCell/COUNT($F$2:F1298))*F1298)+((1-(pCell/COUNT($F$2:F1298)))*(I1298*J1298)))),I1298),IF(Temp!sts_add=1,IF(H1298="in-sample",IF(Q1298=bigT,((pCell/bigT)*AX1298)+((1-(pCell/bigT))*(I1298+J1298)),IF(OR(F1299="",COUNT($AX$2:AX1298)&lt;=pCell),AX1298,((pCell/COUNT($AX$2:AX1298))*AX1298)+((1-(pCell/COUNT($AX$2:AX1298)))*(I1298+J1298)))),I1298),IF(H1298="in-sample",IF(Q1298=bigT,((pCell/bigT)*AX1298)+((1-(pCell/bigT))*(I1298*J1298)),IF(OR(F1299="",COUNT($AX$2:AX1298)&lt;=pCell),AX1298,((pCell/COUNT($AX$2:AX1298))*AX1298)+((1-(pCell/COUNT($AX$2:AX1298)))*(I1298*J1298)))),I1298)))))))</f>
        <v/>
      </c>
      <c r="J1299" s="31" t="str">
        <f>IF(AND(F1298="",H1298="in-sample"),"",IF(AND(Temp!fhor_indata=1,H1298="out-sample",H1299="out-sample"),J1298,IF(AND(F1299="",H1298="out-sample"),"",IF(AND(Temp!optSeasCoef=0,Temp!sts_add=1),IF(H1298="in-sample",IF(Q1298=bigT,((qCell/bigT)*(I1299-I1298))+((1-(qCell/bigT))*J1298),IF(OR(F1299="",COUNT($F$2:F1298)&lt;=qCell),IF(COUNT($F$2:F1298)=1,0,F1298-F1297),((qCell/COUNT($F$2:F1298))*(I1299-I1298))+((1-(qCell/COUNT($F$2:F1298)))*J1298))),J1298),IF(AND(Temp!optSeasCoef=0,Temp!sts_multp=1),IF(H1298="in-sample",IF(Q1298=bigT,((qCell/bigT)*(I1299/I1298))+((1-(qCell/bigT))*J1298),IF(qCell=0,1,IF(OR(F1299="",COUNT($F$2:F1298)&lt;=qCell),IF(COUNT($F$2:F1298)=1,1,F1298/F1297),((qCell/COUNT($F$2:F1298))*(I1299/I1298))+((1-(qCell/COUNT($F$2:F1298)))*J1298)))),J1298),IF(Temp!sts_add=1,IF(H1298="in-sample",IF(Q1298=bigT,((qCell/bigT)*(I1299-I1298))+((1-(qCell/bigT))*J1298),IF(OR(F1299="",COUNT($AX$2:AX1298)&lt;=qCell),IF(COUNT($AX$2:AX1298)=1,0,AX1298-AX1297),((qCell/COUNT($AX$2:AX1298))*(I1299-I1298))+((1-(qCell/COUNT($AX$2:AX1298)))*J1298))),J1298),IF(H1298="in-sample",IF(Q1298=bigT,((qCell/bigT)*(I1299/I1298))+((1-(qCell/bigT))*J1298),IF(qCell=0,1,IF(OR(F1299="",COUNT($AX$2:AX1298)&lt;=qCell),IF(COUNT($AX$2:AX1298)=1,1,AX1298/AX1297),((qCell/COUNT($AX$2:AX1298))*(I1299/I1298))+((1-(qCell/COUNT($AX$2:AX1298)))*J1298)))),J1298)))))))</f>
        <v/>
      </c>
      <c r="K1299" s="31" t="str">
        <f>IF(H1299="","",IF(AND(Temp!optSeasCoef=0,Temp!sts_add=1),IF(H1299="out-sample",I1299+(Q1299*J1299),I1299+J1299),IF(AND(Temp!optSeasCoef=0,Temp!sts_multp=1),IF(H1299="out-sample",I1299*(J1299^Q1299),I1299*J1299),IF(Temp!sts_add=1,IF(H1299="out-sample",(I1299+(Q1299*J1299))*G1299,(I1299+J1299)*G1299),IF(H1299="out-sample",I1299*(J1299^Q1299)*G1299,I1299*J1299*G1299)))))</f>
        <v/>
      </c>
      <c r="L1299" s="32" t="str">
        <f t="shared" si="142"/>
        <v/>
      </c>
      <c r="M1299" s="32" t="str">
        <f t="shared" si="143"/>
        <v/>
      </c>
      <c r="N1299" s="32" t="str">
        <f t="shared" si="144"/>
        <v/>
      </c>
      <c r="O1299" s="32" t="str">
        <f t="shared" si="145"/>
        <v/>
      </c>
      <c r="P1299" s="32" t="str">
        <f t="shared" si="146"/>
        <v/>
      </c>
      <c r="Q1299" s="3" t="str">
        <f>IF(AND(Temp!fhor_indata=1,F1299="",H1298="in-sample"),1,IF(AND(Temp!fhor_indata=1,H1298="out-sample",Q1298&lt;ATA!XfHor),Q1298+1,IF(F1299="","",IF(AND(H1299="out-sample",H1298="in-sample"),1,IF(AND(H1299="out-sample",H1298="out-sample"),Q1298+1,IF(ISNUMBER(Q1298),Q1298+1,1))))))</f>
        <v/>
      </c>
      <c r="R1299" s="3" t="str">
        <f t="shared" si="140"/>
        <v/>
      </c>
      <c r="S1299" s="6"/>
      <c r="T1299" s="6"/>
      <c r="U1299" s="6"/>
      <c r="V1299" s="6"/>
      <c r="W1299" s="6"/>
      <c r="X1299" s="6"/>
      <c r="Y1299" s="6"/>
      <c r="Z1299" s="6"/>
      <c r="AA1299" s="6"/>
      <c r="AB1299" s="6"/>
      <c r="AC1299" s="6"/>
      <c r="AD1299" s="6"/>
      <c r="AE1299" s="6"/>
      <c r="AF1299" s="6"/>
      <c r="AG1299" s="6"/>
      <c r="AH1299" s="6"/>
      <c r="AI1299" s="6"/>
      <c r="AJ1299" s="6"/>
      <c r="AK1299" s="6"/>
      <c r="AX1299" s="63" t="e">
        <f t="shared" si="141"/>
        <v>#VALUE!</v>
      </c>
    </row>
    <row r="1300" spans="1:50" s="1" customFormat="1" ht="14.25" x14ac:dyDescent="0.2">
      <c r="A1300" s="6"/>
      <c r="B1300" s="6"/>
      <c r="C1300" s="6"/>
      <c r="D1300" s="3"/>
      <c r="E1300" s="70" t="str">
        <f>IF(ATA!E1300="","",ATA!E1300)</f>
        <v/>
      </c>
      <c r="F1300" s="51" t="str">
        <f>IF(ATA!F1300="","",ATA!F1300)</f>
        <v/>
      </c>
      <c r="G1300" s="11" t="str">
        <f>IF(ATA!G1300="","",ATA!G1300)</f>
        <v/>
      </c>
      <c r="H1300" s="55" t="str">
        <f>IF(ATA!H1300="","",ATA!H1300)</f>
        <v/>
      </c>
      <c r="I1300" s="31" t="str">
        <f>IF(AND(F1299="",H1299="in-sample"),"",IF(AND(Temp!fhor_indata=1,H1299="out-sample",H1300="out-sample"),I1299,IF(AND(F1300="",H1299="out-sample"),"",IF(AND(Temp!optSeasCoef=0,Temp!sts_add=1),IF(H1299="in-sample",IF(Q1299=bigT,((pCell/bigT)*F1299)+((1-(pCell/bigT))*(I1299+J1299)),IF(OR(F1300="",COUNT($F$2:F1299)&lt;=pCell),F1299,((pCell/COUNT($F$2:F1299))*F1299)+((1-(pCell/COUNT($F$2:F1299)))*(I1299+J1299)))),I1299),IF(AND(Temp!optSeasCoef=0,Temp!sts_multp=1),IF(H1299="in-sample",IF(Q1299=bigT,((pCell/bigT)*F1299)+((1-(pCell/bigT))*(I1299*J1299)),IF(OR(F1300="",COUNT(F$2:$F1299)&lt;=pCell),F1299,((pCell/COUNT($F$2:F1299))*F1299)+((1-(pCell/COUNT($F$2:F1299)))*(I1299*J1299)))),I1299),IF(Temp!sts_add=1,IF(H1299="in-sample",IF(Q1299=bigT,((pCell/bigT)*AX1299)+((1-(pCell/bigT))*(I1299+J1299)),IF(OR(F1300="",COUNT($AX$2:AX1299)&lt;=pCell),AX1299,((pCell/COUNT($AX$2:AX1299))*AX1299)+((1-(pCell/COUNT($AX$2:AX1299)))*(I1299+J1299)))),I1299),IF(H1299="in-sample",IF(Q1299=bigT,((pCell/bigT)*AX1299)+((1-(pCell/bigT))*(I1299*J1299)),IF(OR(F1300="",COUNT($AX$2:AX1299)&lt;=pCell),AX1299,((pCell/COUNT($AX$2:AX1299))*AX1299)+((1-(pCell/COUNT($AX$2:AX1299)))*(I1299*J1299)))),I1299)))))))</f>
        <v/>
      </c>
      <c r="J1300" s="31" t="str">
        <f>IF(AND(F1299="",H1299="in-sample"),"",IF(AND(Temp!fhor_indata=1,H1299="out-sample",H1300="out-sample"),J1299,IF(AND(F1300="",H1299="out-sample"),"",IF(AND(Temp!optSeasCoef=0,Temp!sts_add=1),IF(H1299="in-sample",IF(Q1299=bigT,((qCell/bigT)*(I1300-I1299))+((1-(qCell/bigT))*J1299),IF(OR(F1300="",COUNT($F$2:F1299)&lt;=qCell),IF(COUNT($F$2:F1299)=1,0,F1299-F1298),((qCell/COUNT($F$2:F1299))*(I1300-I1299))+((1-(qCell/COUNT($F$2:F1299)))*J1299))),J1299),IF(AND(Temp!optSeasCoef=0,Temp!sts_multp=1),IF(H1299="in-sample",IF(Q1299=bigT,((qCell/bigT)*(I1300/I1299))+((1-(qCell/bigT))*J1299),IF(qCell=0,1,IF(OR(F1300="",COUNT($F$2:F1299)&lt;=qCell),IF(COUNT($F$2:F1299)=1,1,F1299/F1298),((qCell/COUNT($F$2:F1299))*(I1300/I1299))+((1-(qCell/COUNT($F$2:F1299)))*J1299)))),J1299),IF(Temp!sts_add=1,IF(H1299="in-sample",IF(Q1299=bigT,((qCell/bigT)*(I1300-I1299))+((1-(qCell/bigT))*J1299),IF(OR(F1300="",COUNT($AX$2:AX1299)&lt;=qCell),IF(COUNT($AX$2:AX1299)=1,0,AX1299-AX1298),((qCell/COUNT($AX$2:AX1299))*(I1300-I1299))+((1-(qCell/COUNT($AX$2:AX1299)))*J1299))),J1299),IF(H1299="in-sample",IF(Q1299=bigT,((qCell/bigT)*(I1300/I1299))+((1-(qCell/bigT))*J1299),IF(qCell=0,1,IF(OR(F1300="",COUNT($AX$2:AX1299)&lt;=qCell),IF(COUNT($AX$2:AX1299)=1,1,AX1299/AX1298),((qCell/COUNT($AX$2:AX1299))*(I1300/I1299))+((1-(qCell/COUNT($AX$2:AX1299)))*J1299)))),J1299)))))))</f>
        <v/>
      </c>
      <c r="K1300" s="31" t="str">
        <f>IF(H1300="","",IF(AND(Temp!optSeasCoef=0,Temp!sts_add=1),IF(H1300="out-sample",I1300+(Q1300*J1300),I1300+J1300),IF(AND(Temp!optSeasCoef=0,Temp!sts_multp=1),IF(H1300="out-sample",I1300*(J1300^Q1300),I1300*J1300),IF(Temp!sts_add=1,IF(H1300="out-sample",(I1300+(Q1300*J1300))*G1300,(I1300+J1300)*G1300),IF(H1300="out-sample",I1300*(J1300^Q1300)*G1300,I1300*J1300*G1300)))))</f>
        <v/>
      </c>
      <c r="L1300" s="32" t="str">
        <f t="shared" si="142"/>
        <v/>
      </c>
      <c r="M1300" s="32" t="str">
        <f t="shared" si="143"/>
        <v/>
      </c>
      <c r="N1300" s="32" t="str">
        <f t="shared" si="144"/>
        <v/>
      </c>
      <c r="O1300" s="32" t="str">
        <f t="shared" si="145"/>
        <v/>
      </c>
      <c r="P1300" s="32" t="str">
        <f t="shared" si="146"/>
        <v/>
      </c>
      <c r="Q1300" s="3" t="str">
        <f>IF(AND(Temp!fhor_indata=1,F1300="",H1299="in-sample"),1,IF(AND(Temp!fhor_indata=1,H1299="out-sample",Q1299&lt;ATA!XfHor),Q1299+1,IF(F1300="","",IF(AND(H1300="out-sample",H1299="in-sample"),1,IF(AND(H1300="out-sample",H1299="out-sample"),Q1299+1,IF(ISNUMBER(Q1299),Q1299+1,1))))))</f>
        <v/>
      </c>
      <c r="R1300" s="3" t="str">
        <f t="shared" si="140"/>
        <v/>
      </c>
      <c r="S1300" s="6"/>
      <c r="T1300" s="6"/>
      <c r="U1300" s="6"/>
      <c r="V1300" s="6"/>
      <c r="W1300" s="6"/>
      <c r="X1300" s="6"/>
      <c r="Y1300" s="6"/>
      <c r="Z1300" s="6"/>
      <c r="AA1300" s="6"/>
      <c r="AB1300" s="6"/>
      <c r="AC1300" s="6"/>
      <c r="AD1300" s="6"/>
      <c r="AE1300" s="6"/>
      <c r="AF1300" s="6"/>
      <c r="AG1300" s="6"/>
      <c r="AH1300" s="6"/>
      <c r="AI1300" s="6"/>
      <c r="AJ1300" s="6"/>
      <c r="AK1300" s="6"/>
      <c r="AX1300" s="63" t="e">
        <f t="shared" si="141"/>
        <v>#VALUE!</v>
      </c>
    </row>
    <row r="1301" spans="1:50" s="1" customFormat="1" ht="14.25" x14ac:dyDescent="0.2">
      <c r="A1301" s="6"/>
      <c r="B1301" s="6"/>
      <c r="C1301" s="6"/>
      <c r="D1301" s="3"/>
      <c r="E1301" s="70" t="str">
        <f>IF(ATA!E1301="","",ATA!E1301)</f>
        <v/>
      </c>
      <c r="F1301" s="51" t="str">
        <f>IF(ATA!F1301="","",ATA!F1301)</f>
        <v/>
      </c>
      <c r="G1301" s="11" t="str">
        <f>IF(ATA!G1301="","",ATA!G1301)</f>
        <v/>
      </c>
      <c r="H1301" s="55" t="str">
        <f>IF(ATA!H1301="","",ATA!H1301)</f>
        <v/>
      </c>
      <c r="I1301" s="31" t="str">
        <f>IF(AND(F1300="",H1300="in-sample"),"",IF(AND(Temp!fhor_indata=1,H1300="out-sample",H1301="out-sample"),I1300,IF(AND(F1301="",H1300="out-sample"),"",IF(AND(Temp!optSeasCoef=0,Temp!sts_add=1),IF(H1300="in-sample",IF(Q1300=bigT,((pCell/bigT)*F1300)+((1-(pCell/bigT))*(I1300+J1300)),IF(OR(F1301="",COUNT($F$2:F1300)&lt;=pCell),F1300,((pCell/COUNT($F$2:F1300))*F1300)+((1-(pCell/COUNT($F$2:F1300)))*(I1300+J1300)))),I1300),IF(AND(Temp!optSeasCoef=0,Temp!sts_multp=1),IF(H1300="in-sample",IF(Q1300=bigT,((pCell/bigT)*F1300)+((1-(pCell/bigT))*(I1300*J1300)),IF(OR(F1301="",COUNT(F$2:$F1300)&lt;=pCell),F1300,((pCell/COUNT($F$2:F1300))*F1300)+((1-(pCell/COUNT($F$2:F1300)))*(I1300*J1300)))),I1300),IF(Temp!sts_add=1,IF(H1300="in-sample",IF(Q1300=bigT,((pCell/bigT)*AX1300)+((1-(pCell/bigT))*(I1300+J1300)),IF(OR(F1301="",COUNT($AX$2:AX1300)&lt;=pCell),AX1300,((pCell/COUNT($AX$2:AX1300))*AX1300)+((1-(pCell/COUNT($AX$2:AX1300)))*(I1300+J1300)))),I1300),IF(H1300="in-sample",IF(Q1300=bigT,((pCell/bigT)*AX1300)+((1-(pCell/bigT))*(I1300*J1300)),IF(OR(F1301="",COUNT($AX$2:AX1300)&lt;=pCell),AX1300,((pCell/COUNT($AX$2:AX1300))*AX1300)+((1-(pCell/COUNT($AX$2:AX1300)))*(I1300*J1300)))),I1300)))))))</f>
        <v/>
      </c>
      <c r="J1301" s="31" t="str">
        <f>IF(AND(F1300="",H1300="in-sample"),"",IF(AND(Temp!fhor_indata=1,H1300="out-sample",H1301="out-sample"),J1300,IF(AND(F1301="",H1300="out-sample"),"",IF(AND(Temp!optSeasCoef=0,Temp!sts_add=1),IF(H1300="in-sample",IF(Q1300=bigT,((qCell/bigT)*(I1301-I1300))+((1-(qCell/bigT))*J1300),IF(OR(F1301="",COUNT($F$2:F1300)&lt;=qCell),IF(COUNT($F$2:F1300)=1,0,F1300-F1299),((qCell/COUNT($F$2:F1300))*(I1301-I1300))+((1-(qCell/COUNT($F$2:F1300)))*J1300))),J1300),IF(AND(Temp!optSeasCoef=0,Temp!sts_multp=1),IF(H1300="in-sample",IF(Q1300=bigT,((qCell/bigT)*(I1301/I1300))+((1-(qCell/bigT))*J1300),IF(qCell=0,1,IF(OR(F1301="",COUNT($F$2:F1300)&lt;=qCell),IF(COUNT($F$2:F1300)=1,1,F1300/F1299),((qCell/COUNT($F$2:F1300))*(I1301/I1300))+((1-(qCell/COUNT($F$2:F1300)))*J1300)))),J1300),IF(Temp!sts_add=1,IF(H1300="in-sample",IF(Q1300=bigT,((qCell/bigT)*(I1301-I1300))+((1-(qCell/bigT))*J1300),IF(OR(F1301="",COUNT($AX$2:AX1300)&lt;=qCell),IF(COUNT($AX$2:AX1300)=1,0,AX1300-AX1299),((qCell/COUNT($AX$2:AX1300))*(I1301-I1300))+((1-(qCell/COUNT($AX$2:AX1300)))*J1300))),J1300),IF(H1300="in-sample",IF(Q1300=bigT,((qCell/bigT)*(I1301/I1300))+((1-(qCell/bigT))*J1300),IF(qCell=0,1,IF(OR(F1301="",COUNT($AX$2:AX1300)&lt;=qCell),IF(COUNT($AX$2:AX1300)=1,1,AX1300/AX1299),((qCell/COUNT($AX$2:AX1300))*(I1301/I1300))+((1-(qCell/COUNT($AX$2:AX1300)))*J1300)))),J1300)))))))</f>
        <v/>
      </c>
      <c r="K1301" s="31" t="str">
        <f>IF(H1301="","",IF(AND(Temp!optSeasCoef=0,Temp!sts_add=1),IF(H1301="out-sample",I1301+(Q1301*J1301),I1301+J1301),IF(AND(Temp!optSeasCoef=0,Temp!sts_multp=1),IF(H1301="out-sample",I1301*(J1301^Q1301),I1301*J1301),IF(Temp!sts_add=1,IF(H1301="out-sample",(I1301+(Q1301*J1301))*G1301,(I1301+J1301)*G1301),IF(H1301="out-sample",I1301*(J1301^Q1301)*G1301,I1301*J1301*G1301)))))</f>
        <v/>
      </c>
      <c r="L1301" s="32" t="str">
        <f t="shared" si="142"/>
        <v/>
      </c>
      <c r="M1301" s="32" t="str">
        <f t="shared" si="143"/>
        <v/>
      </c>
      <c r="N1301" s="32" t="str">
        <f t="shared" si="144"/>
        <v/>
      </c>
      <c r="O1301" s="32" t="str">
        <f t="shared" si="145"/>
        <v/>
      </c>
      <c r="P1301" s="32" t="str">
        <f t="shared" si="146"/>
        <v/>
      </c>
      <c r="Q1301" s="3" t="str">
        <f>IF(AND(Temp!fhor_indata=1,F1301="",H1300="in-sample"),1,IF(AND(Temp!fhor_indata=1,H1300="out-sample",Q1300&lt;ATA!XfHor),Q1300+1,IF(F1301="","",IF(AND(H1301="out-sample",H1300="in-sample"),1,IF(AND(H1301="out-sample",H1300="out-sample"),Q1300+1,IF(ISNUMBER(Q1300),Q1300+1,1))))))</f>
        <v/>
      </c>
      <c r="R1301" s="3" t="str">
        <f t="shared" si="140"/>
        <v/>
      </c>
      <c r="S1301" s="6"/>
      <c r="T1301" s="6"/>
      <c r="U1301" s="6"/>
      <c r="V1301" s="6"/>
      <c r="W1301" s="6"/>
      <c r="X1301" s="6"/>
      <c r="Y1301" s="6"/>
      <c r="Z1301" s="6"/>
      <c r="AA1301" s="6"/>
      <c r="AB1301" s="6"/>
      <c r="AC1301" s="6"/>
      <c r="AD1301" s="6"/>
      <c r="AE1301" s="6"/>
      <c r="AF1301" s="6"/>
      <c r="AG1301" s="6"/>
      <c r="AH1301" s="6"/>
      <c r="AI1301" s="6"/>
      <c r="AJ1301" s="6"/>
      <c r="AK1301" s="6"/>
      <c r="AX1301" s="63" t="e">
        <f t="shared" si="141"/>
        <v>#VALUE!</v>
      </c>
    </row>
    <row r="1302" spans="1:50" s="1" customFormat="1" ht="14.25" x14ac:dyDescent="0.2">
      <c r="A1302" s="6"/>
      <c r="B1302" s="6"/>
      <c r="C1302" s="6"/>
      <c r="D1302" s="3"/>
      <c r="E1302" s="70" t="str">
        <f>IF(ATA!E1302="","",ATA!E1302)</f>
        <v/>
      </c>
      <c r="F1302" s="51" t="str">
        <f>IF(ATA!F1302="","",ATA!F1302)</f>
        <v/>
      </c>
      <c r="G1302" s="11" t="str">
        <f>IF(ATA!G1302="","",ATA!G1302)</f>
        <v/>
      </c>
      <c r="H1302" s="55" t="str">
        <f>IF(ATA!H1302="","",ATA!H1302)</f>
        <v/>
      </c>
      <c r="I1302" s="31" t="str">
        <f>IF(AND(F1301="",H1301="in-sample"),"",IF(AND(Temp!fhor_indata=1,H1301="out-sample",H1302="out-sample"),I1301,IF(AND(F1302="",H1301="out-sample"),"",IF(AND(Temp!optSeasCoef=0,Temp!sts_add=1),IF(H1301="in-sample",IF(Q1301=bigT,((pCell/bigT)*F1301)+((1-(pCell/bigT))*(I1301+J1301)),IF(OR(F1302="",COUNT($F$2:F1301)&lt;=pCell),F1301,((pCell/COUNT($F$2:F1301))*F1301)+((1-(pCell/COUNT($F$2:F1301)))*(I1301+J1301)))),I1301),IF(AND(Temp!optSeasCoef=0,Temp!sts_multp=1),IF(H1301="in-sample",IF(Q1301=bigT,((pCell/bigT)*F1301)+((1-(pCell/bigT))*(I1301*J1301)),IF(OR(F1302="",COUNT(F$2:$F1301)&lt;=pCell),F1301,((pCell/COUNT($F$2:F1301))*F1301)+((1-(pCell/COUNT($F$2:F1301)))*(I1301*J1301)))),I1301),IF(Temp!sts_add=1,IF(H1301="in-sample",IF(Q1301=bigT,((pCell/bigT)*AX1301)+((1-(pCell/bigT))*(I1301+J1301)),IF(OR(F1302="",COUNT($AX$2:AX1301)&lt;=pCell),AX1301,((pCell/COUNT($AX$2:AX1301))*AX1301)+((1-(pCell/COUNT($AX$2:AX1301)))*(I1301+J1301)))),I1301),IF(H1301="in-sample",IF(Q1301=bigT,((pCell/bigT)*AX1301)+((1-(pCell/bigT))*(I1301*J1301)),IF(OR(F1302="",COUNT($AX$2:AX1301)&lt;=pCell),AX1301,((pCell/COUNT($AX$2:AX1301))*AX1301)+((1-(pCell/COUNT($AX$2:AX1301)))*(I1301*J1301)))),I1301)))))))</f>
        <v/>
      </c>
      <c r="J1302" s="31" t="str">
        <f>IF(AND(F1301="",H1301="in-sample"),"",IF(AND(Temp!fhor_indata=1,H1301="out-sample",H1302="out-sample"),J1301,IF(AND(F1302="",H1301="out-sample"),"",IF(AND(Temp!optSeasCoef=0,Temp!sts_add=1),IF(H1301="in-sample",IF(Q1301=bigT,((qCell/bigT)*(I1302-I1301))+((1-(qCell/bigT))*J1301),IF(OR(F1302="",COUNT($F$2:F1301)&lt;=qCell),IF(COUNT($F$2:F1301)=1,0,F1301-F1300),((qCell/COUNT($F$2:F1301))*(I1302-I1301))+((1-(qCell/COUNT($F$2:F1301)))*J1301))),J1301),IF(AND(Temp!optSeasCoef=0,Temp!sts_multp=1),IF(H1301="in-sample",IF(Q1301=bigT,((qCell/bigT)*(I1302/I1301))+((1-(qCell/bigT))*J1301),IF(qCell=0,1,IF(OR(F1302="",COUNT($F$2:F1301)&lt;=qCell),IF(COUNT($F$2:F1301)=1,1,F1301/F1300),((qCell/COUNT($F$2:F1301))*(I1302/I1301))+((1-(qCell/COUNT($F$2:F1301)))*J1301)))),J1301),IF(Temp!sts_add=1,IF(H1301="in-sample",IF(Q1301=bigT,((qCell/bigT)*(I1302-I1301))+((1-(qCell/bigT))*J1301),IF(OR(F1302="",COUNT($AX$2:AX1301)&lt;=qCell),IF(COUNT($AX$2:AX1301)=1,0,AX1301-AX1300),((qCell/COUNT($AX$2:AX1301))*(I1302-I1301))+((1-(qCell/COUNT($AX$2:AX1301)))*J1301))),J1301),IF(H1301="in-sample",IF(Q1301=bigT,((qCell/bigT)*(I1302/I1301))+((1-(qCell/bigT))*J1301),IF(qCell=0,1,IF(OR(F1302="",COUNT($AX$2:AX1301)&lt;=qCell),IF(COUNT($AX$2:AX1301)=1,1,AX1301/AX1300),((qCell/COUNT($AX$2:AX1301))*(I1302/I1301))+((1-(qCell/COUNT($AX$2:AX1301)))*J1301)))),J1301)))))))</f>
        <v/>
      </c>
      <c r="K1302" s="31" t="str">
        <f>IF(H1302="","",IF(AND(Temp!optSeasCoef=0,Temp!sts_add=1),IF(H1302="out-sample",I1302+(Q1302*J1302),I1302+J1302),IF(AND(Temp!optSeasCoef=0,Temp!sts_multp=1),IF(H1302="out-sample",I1302*(J1302^Q1302),I1302*J1302),IF(Temp!sts_add=1,IF(H1302="out-sample",(I1302+(Q1302*J1302))*G1302,(I1302+J1302)*G1302),IF(H1302="out-sample",I1302*(J1302^Q1302)*G1302,I1302*J1302*G1302)))))</f>
        <v/>
      </c>
      <c r="L1302" s="32" t="str">
        <f t="shared" si="142"/>
        <v/>
      </c>
      <c r="M1302" s="32" t="str">
        <f t="shared" si="143"/>
        <v/>
      </c>
      <c r="N1302" s="32" t="str">
        <f t="shared" si="144"/>
        <v/>
      </c>
      <c r="O1302" s="32" t="str">
        <f t="shared" si="145"/>
        <v/>
      </c>
      <c r="P1302" s="32" t="str">
        <f t="shared" si="146"/>
        <v/>
      </c>
      <c r="Q1302" s="3" t="str">
        <f>IF(AND(Temp!fhor_indata=1,F1302="",H1301="in-sample"),1,IF(AND(Temp!fhor_indata=1,H1301="out-sample",Q1301&lt;ATA!XfHor),Q1301+1,IF(F1302="","",IF(AND(H1302="out-sample",H1301="in-sample"),1,IF(AND(H1302="out-sample",H1301="out-sample"),Q1301+1,IF(ISNUMBER(Q1301),Q1301+1,1))))))</f>
        <v/>
      </c>
      <c r="R1302" s="3" t="str">
        <f t="shared" si="140"/>
        <v/>
      </c>
      <c r="S1302" s="6"/>
      <c r="T1302" s="6"/>
      <c r="U1302" s="6"/>
      <c r="V1302" s="6"/>
      <c r="W1302" s="6"/>
      <c r="X1302" s="6"/>
      <c r="Y1302" s="6"/>
      <c r="Z1302" s="6"/>
      <c r="AA1302" s="6"/>
      <c r="AB1302" s="6"/>
      <c r="AC1302" s="6"/>
      <c r="AD1302" s="6"/>
      <c r="AE1302" s="6"/>
      <c r="AF1302" s="6"/>
      <c r="AG1302" s="6"/>
      <c r="AH1302" s="6"/>
      <c r="AI1302" s="6"/>
      <c r="AJ1302" s="6"/>
      <c r="AK1302" s="6"/>
      <c r="AX1302" s="63" t="e">
        <f t="shared" si="141"/>
        <v>#VALUE!</v>
      </c>
    </row>
    <row r="1303" spans="1:50" s="1" customFormat="1" ht="14.25" x14ac:dyDescent="0.2">
      <c r="A1303" s="6"/>
      <c r="B1303" s="6"/>
      <c r="C1303" s="6"/>
      <c r="D1303" s="3"/>
      <c r="E1303" s="70" t="str">
        <f>IF(ATA!E1303="","",ATA!E1303)</f>
        <v/>
      </c>
      <c r="F1303" s="51" t="str">
        <f>IF(ATA!F1303="","",ATA!F1303)</f>
        <v/>
      </c>
      <c r="G1303" s="11" t="str">
        <f>IF(ATA!G1303="","",ATA!G1303)</f>
        <v/>
      </c>
      <c r="H1303" s="55" t="str">
        <f>IF(ATA!H1303="","",ATA!H1303)</f>
        <v/>
      </c>
      <c r="I1303" s="31" t="str">
        <f>IF(AND(F1302="",H1302="in-sample"),"",IF(AND(Temp!fhor_indata=1,H1302="out-sample",H1303="out-sample"),I1302,IF(AND(F1303="",H1302="out-sample"),"",IF(AND(Temp!optSeasCoef=0,Temp!sts_add=1),IF(H1302="in-sample",IF(Q1302=bigT,((pCell/bigT)*F1302)+((1-(pCell/bigT))*(I1302+J1302)),IF(OR(F1303="",COUNT($F$2:F1302)&lt;=pCell),F1302,((pCell/COUNT($F$2:F1302))*F1302)+((1-(pCell/COUNT($F$2:F1302)))*(I1302+J1302)))),I1302),IF(AND(Temp!optSeasCoef=0,Temp!sts_multp=1),IF(H1302="in-sample",IF(Q1302=bigT,((pCell/bigT)*F1302)+((1-(pCell/bigT))*(I1302*J1302)),IF(OR(F1303="",COUNT(F$2:$F1302)&lt;=pCell),F1302,((pCell/COUNT($F$2:F1302))*F1302)+((1-(pCell/COUNT($F$2:F1302)))*(I1302*J1302)))),I1302),IF(Temp!sts_add=1,IF(H1302="in-sample",IF(Q1302=bigT,((pCell/bigT)*AX1302)+((1-(pCell/bigT))*(I1302+J1302)),IF(OR(F1303="",COUNT($AX$2:AX1302)&lt;=pCell),AX1302,((pCell/COUNT($AX$2:AX1302))*AX1302)+((1-(pCell/COUNT($AX$2:AX1302)))*(I1302+J1302)))),I1302),IF(H1302="in-sample",IF(Q1302=bigT,((pCell/bigT)*AX1302)+((1-(pCell/bigT))*(I1302*J1302)),IF(OR(F1303="",COUNT($AX$2:AX1302)&lt;=pCell),AX1302,((pCell/COUNT($AX$2:AX1302))*AX1302)+((1-(pCell/COUNT($AX$2:AX1302)))*(I1302*J1302)))),I1302)))))))</f>
        <v/>
      </c>
      <c r="J1303" s="31" t="str">
        <f>IF(AND(F1302="",H1302="in-sample"),"",IF(AND(Temp!fhor_indata=1,H1302="out-sample",H1303="out-sample"),J1302,IF(AND(F1303="",H1302="out-sample"),"",IF(AND(Temp!optSeasCoef=0,Temp!sts_add=1),IF(H1302="in-sample",IF(Q1302=bigT,((qCell/bigT)*(I1303-I1302))+((1-(qCell/bigT))*J1302),IF(OR(F1303="",COUNT($F$2:F1302)&lt;=qCell),IF(COUNT($F$2:F1302)=1,0,F1302-F1301),((qCell/COUNT($F$2:F1302))*(I1303-I1302))+((1-(qCell/COUNT($F$2:F1302)))*J1302))),J1302),IF(AND(Temp!optSeasCoef=0,Temp!sts_multp=1),IF(H1302="in-sample",IF(Q1302=bigT,((qCell/bigT)*(I1303/I1302))+((1-(qCell/bigT))*J1302),IF(qCell=0,1,IF(OR(F1303="",COUNT($F$2:F1302)&lt;=qCell),IF(COUNT($F$2:F1302)=1,1,F1302/F1301),((qCell/COUNT($F$2:F1302))*(I1303/I1302))+((1-(qCell/COUNT($F$2:F1302)))*J1302)))),J1302),IF(Temp!sts_add=1,IF(H1302="in-sample",IF(Q1302=bigT,((qCell/bigT)*(I1303-I1302))+((1-(qCell/bigT))*J1302),IF(OR(F1303="",COUNT($AX$2:AX1302)&lt;=qCell),IF(COUNT($AX$2:AX1302)=1,0,AX1302-AX1301),((qCell/COUNT($AX$2:AX1302))*(I1303-I1302))+((1-(qCell/COUNT($AX$2:AX1302)))*J1302))),J1302),IF(H1302="in-sample",IF(Q1302=bigT,((qCell/bigT)*(I1303/I1302))+((1-(qCell/bigT))*J1302),IF(qCell=0,1,IF(OR(F1303="",COUNT($AX$2:AX1302)&lt;=qCell),IF(COUNT($AX$2:AX1302)=1,1,AX1302/AX1301),((qCell/COUNT($AX$2:AX1302))*(I1303/I1302))+((1-(qCell/COUNT($AX$2:AX1302)))*J1302)))),J1302)))))))</f>
        <v/>
      </c>
      <c r="K1303" s="31" t="str">
        <f>IF(H1303="","",IF(AND(Temp!optSeasCoef=0,Temp!sts_add=1),IF(H1303="out-sample",I1303+(Q1303*J1303),I1303+J1303),IF(AND(Temp!optSeasCoef=0,Temp!sts_multp=1),IF(H1303="out-sample",I1303*(J1303^Q1303),I1303*J1303),IF(Temp!sts_add=1,IF(H1303="out-sample",(I1303+(Q1303*J1303))*G1303,(I1303+J1303)*G1303),IF(H1303="out-sample",I1303*(J1303^Q1303)*G1303,I1303*J1303*G1303)))))</f>
        <v/>
      </c>
      <c r="L1303" s="32" t="str">
        <f t="shared" si="142"/>
        <v/>
      </c>
      <c r="M1303" s="32" t="str">
        <f t="shared" si="143"/>
        <v/>
      </c>
      <c r="N1303" s="32" t="str">
        <f t="shared" si="144"/>
        <v/>
      </c>
      <c r="O1303" s="32" t="str">
        <f t="shared" si="145"/>
        <v/>
      </c>
      <c r="P1303" s="32" t="str">
        <f t="shared" si="146"/>
        <v/>
      </c>
      <c r="Q1303" s="3" t="str">
        <f>IF(AND(Temp!fhor_indata=1,F1303="",H1302="in-sample"),1,IF(AND(Temp!fhor_indata=1,H1302="out-sample",Q1302&lt;ATA!XfHor),Q1302+1,IF(F1303="","",IF(AND(H1303="out-sample",H1302="in-sample"),1,IF(AND(H1303="out-sample",H1302="out-sample"),Q1302+1,IF(ISNUMBER(Q1302),Q1302+1,1))))))</f>
        <v/>
      </c>
      <c r="R1303" s="3" t="str">
        <f t="shared" si="140"/>
        <v/>
      </c>
      <c r="S1303" s="6"/>
      <c r="T1303" s="6"/>
      <c r="U1303" s="6"/>
      <c r="V1303" s="6"/>
      <c r="W1303" s="6"/>
      <c r="X1303" s="6"/>
      <c r="Y1303" s="6"/>
      <c r="Z1303" s="6"/>
      <c r="AA1303" s="6"/>
      <c r="AB1303" s="6"/>
      <c r="AC1303" s="6"/>
      <c r="AD1303" s="6"/>
      <c r="AE1303" s="6"/>
      <c r="AF1303" s="6"/>
      <c r="AG1303" s="6"/>
      <c r="AH1303" s="6"/>
      <c r="AI1303" s="6"/>
      <c r="AJ1303" s="6"/>
      <c r="AK1303" s="6"/>
      <c r="AX1303" s="63" t="e">
        <f t="shared" si="141"/>
        <v>#VALUE!</v>
      </c>
    </row>
    <row r="1304" spans="1:50" s="1" customFormat="1" ht="14.25" x14ac:dyDescent="0.2">
      <c r="A1304" s="6"/>
      <c r="B1304" s="6"/>
      <c r="C1304" s="6"/>
      <c r="D1304" s="3"/>
      <c r="E1304" s="70" t="str">
        <f>IF(ATA!E1304="","",ATA!E1304)</f>
        <v/>
      </c>
      <c r="F1304" s="51" t="str">
        <f>IF(ATA!F1304="","",ATA!F1304)</f>
        <v/>
      </c>
      <c r="G1304" s="11" t="str">
        <f>IF(ATA!G1304="","",ATA!G1304)</f>
        <v/>
      </c>
      <c r="H1304" s="55" t="str">
        <f>IF(ATA!H1304="","",ATA!H1304)</f>
        <v/>
      </c>
      <c r="I1304" s="31" t="str">
        <f>IF(AND(F1303="",H1303="in-sample"),"",IF(AND(Temp!fhor_indata=1,H1303="out-sample",H1304="out-sample"),I1303,IF(AND(F1304="",H1303="out-sample"),"",IF(AND(Temp!optSeasCoef=0,Temp!sts_add=1),IF(H1303="in-sample",IF(Q1303=bigT,((pCell/bigT)*F1303)+((1-(pCell/bigT))*(I1303+J1303)),IF(OR(F1304="",COUNT($F$2:F1303)&lt;=pCell),F1303,((pCell/COUNT($F$2:F1303))*F1303)+((1-(pCell/COUNT($F$2:F1303)))*(I1303+J1303)))),I1303),IF(AND(Temp!optSeasCoef=0,Temp!sts_multp=1),IF(H1303="in-sample",IF(Q1303=bigT,((pCell/bigT)*F1303)+((1-(pCell/bigT))*(I1303*J1303)),IF(OR(F1304="",COUNT(F$2:$F1303)&lt;=pCell),F1303,((pCell/COUNT($F$2:F1303))*F1303)+((1-(pCell/COUNT($F$2:F1303)))*(I1303*J1303)))),I1303),IF(Temp!sts_add=1,IF(H1303="in-sample",IF(Q1303=bigT,((pCell/bigT)*AX1303)+((1-(pCell/bigT))*(I1303+J1303)),IF(OR(F1304="",COUNT($AX$2:AX1303)&lt;=pCell),AX1303,((pCell/COUNT($AX$2:AX1303))*AX1303)+((1-(pCell/COUNT($AX$2:AX1303)))*(I1303+J1303)))),I1303),IF(H1303="in-sample",IF(Q1303=bigT,((pCell/bigT)*AX1303)+((1-(pCell/bigT))*(I1303*J1303)),IF(OR(F1304="",COUNT($AX$2:AX1303)&lt;=pCell),AX1303,((pCell/COUNT($AX$2:AX1303))*AX1303)+((1-(pCell/COUNT($AX$2:AX1303)))*(I1303*J1303)))),I1303)))))))</f>
        <v/>
      </c>
      <c r="J1304" s="31" t="str">
        <f>IF(AND(F1303="",H1303="in-sample"),"",IF(AND(Temp!fhor_indata=1,H1303="out-sample",H1304="out-sample"),J1303,IF(AND(F1304="",H1303="out-sample"),"",IF(AND(Temp!optSeasCoef=0,Temp!sts_add=1),IF(H1303="in-sample",IF(Q1303=bigT,((qCell/bigT)*(I1304-I1303))+((1-(qCell/bigT))*J1303),IF(OR(F1304="",COUNT($F$2:F1303)&lt;=qCell),IF(COUNT($F$2:F1303)=1,0,F1303-F1302),((qCell/COUNT($F$2:F1303))*(I1304-I1303))+((1-(qCell/COUNT($F$2:F1303)))*J1303))),J1303),IF(AND(Temp!optSeasCoef=0,Temp!sts_multp=1),IF(H1303="in-sample",IF(Q1303=bigT,((qCell/bigT)*(I1304/I1303))+((1-(qCell/bigT))*J1303),IF(qCell=0,1,IF(OR(F1304="",COUNT($F$2:F1303)&lt;=qCell),IF(COUNT($F$2:F1303)=1,1,F1303/F1302),((qCell/COUNT($F$2:F1303))*(I1304/I1303))+((1-(qCell/COUNT($F$2:F1303)))*J1303)))),J1303),IF(Temp!sts_add=1,IF(H1303="in-sample",IF(Q1303=bigT,((qCell/bigT)*(I1304-I1303))+((1-(qCell/bigT))*J1303),IF(OR(F1304="",COUNT($AX$2:AX1303)&lt;=qCell),IF(COUNT($AX$2:AX1303)=1,0,AX1303-AX1302),((qCell/COUNT($AX$2:AX1303))*(I1304-I1303))+((1-(qCell/COUNT($AX$2:AX1303)))*J1303))),J1303),IF(H1303="in-sample",IF(Q1303=bigT,((qCell/bigT)*(I1304/I1303))+((1-(qCell/bigT))*J1303),IF(qCell=0,1,IF(OR(F1304="",COUNT($AX$2:AX1303)&lt;=qCell),IF(COUNT($AX$2:AX1303)=1,1,AX1303/AX1302),((qCell/COUNT($AX$2:AX1303))*(I1304/I1303))+((1-(qCell/COUNT($AX$2:AX1303)))*J1303)))),J1303)))))))</f>
        <v/>
      </c>
      <c r="K1304" s="31" t="str">
        <f>IF(H1304="","",IF(AND(Temp!optSeasCoef=0,Temp!sts_add=1),IF(H1304="out-sample",I1304+(Q1304*J1304),I1304+J1304),IF(AND(Temp!optSeasCoef=0,Temp!sts_multp=1),IF(H1304="out-sample",I1304*(J1304^Q1304),I1304*J1304),IF(Temp!sts_add=1,IF(H1304="out-sample",(I1304+(Q1304*J1304))*G1304,(I1304+J1304)*G1304),IF(H1304="out-sample",I1304*(J1304^Q1304)*G1304,I1304*J1304*G1304)))))</f>
        <v/>
      </c>
      <c r="L1304" s="32" t="str">
        <f t="shared" si="142"/>
        <v/>
      </c>
      <c r="M1304" s="32" t="str">
        <f t="shared" si="143"/>
        <v/>
      </c>
      <c r="N1304" s="32" t="str">
        <f t="shared" si="144"/>
        <v/>
      </c>
      <c r="O1304" s="32" t="str">
        <f t="shared" si="145"/>
        <v/>
      </c>
      <c r="P1304" s="32" t="str">
        <f t="shared" si="146"/>
        <v/>
      </c>
      <c r="Q1304" s="3" t="str">
        <f>IF(AND(Temp!fhor_indata=1,F1304="",H1303="in-sample"),1,IF(AND(Temp!fhor_indata=1,H1303="out-sample",Q1303&lt;ATA!XfHor),Q1303+1,IF(F1304="","",IF(AND(H1304="out-sample",H1303="in-sample"),1,IF(AND(H1304="out-sample",H1303="out-sample"),Q1303+1,IF(ISNUMBER(Q1303),Q1303+1,1))))))</f>
        <v/>
      </c>
      <c r="R1304" s="3" t="str">
        <f t="shared" si="140"/>
        <v/>
      </c>
      <c r="S1304" s="6"/>
      <c r="T1304" s="6"/>
      <c r="U1304" s="6"/>
      <c r="V1304" s="6"/>
      <c r="W1304" s="6"/>
      <c r="X1304" s="6"/>
      <c r="Y1304" s="6"/>
      <c r="Z1304" s="6"/>
      <c r="AA1304" s="6"/>
      <c r="AB1304" s="6"/>
      <c r="AC1304" s="6"/>
      <c r="AD1304" s="6"/>
      <c r="AE1304" s="6"/>
      <c r="AF1304" s="6"/>
      <c r="AG1304" s="6"/>
      <c r="AH1304" s="6"/>
      <c r="AI1304" s="6"/>
      <c r="AJ1304" s="6"/>
      <c r="AK1304" s="6"/>
      <c r="AX1304" s="63" t="e">
        <f t="shared" si="141"/>
        <v>#VALUE!</v>
      </c>
    </row>
    <row r="1305" spans="1:50" s="1" customFormat="1" ht="14.25" x14ac:dyDescent="0.2">
      <c r="A1305" s="6"/>
      <c r="B1305" s="6"/>
      <c r="C1305" s="6"/>
      <c r="D1305" s="3"/>
      <c r="E1305" s="70" t="str">
        <f>IF(ATA!E1305="","",ATA!E1305)</f>
        <v/>
      </c>
      <c r="F1305" s="51" t="str">
        <f>IF(ATA!F1305="","",ATA!F1305)</f>
        <v/>
      </c>
      <c r="G1305" s="11" t="str">
        <f>IF(ATA!G1305="","",ATA!G1305)</f>
        <v/>
      </c>
      <c r="H1305" s="55" t="str">
        <f>IF(ATA!H1305="","",ATA!H1305)</f>
        <v/>
      </c>
      <c r="I1305" s="31" t="str">
        <f>IF(AND(F1304="",H1304="in-sample"),"",IF(AND(Temp!fhor_indata=1,H1304="out-sample",H1305="out-sample"),I1304,IF(AND(F1305="",H1304="out-sample"),"",IF(AND(Temp!optSeasCoef=0,Temp!sts_add=1),IF(H1304="in-sample",IF(Q1304=bigT,((pCell/bigT)*F1304)+((1-(pCell/bigT))*(I1304+J1304)),IF(OR(F1305="",COUNT($F$2:F1304)&lt;=pCell),F1304,((pCell/COUNT($F$2:F1304))*F1304)+((1-(pCell/COUNT($F$2:F1304)))*(I1304+J1304)))),I1304),IF(AND(Temp!optSeasCoef=0,Temp!sts_multp=1),IF(H1304="in-sample",IF(Q1304=bigT,((pCell/bigT)*F1304)+((1-(pCell/bigT))*(I1304*J1304)),IF(OR(F1305="",COUNT(F$2:$F1304)&lt;=pCell),F1304,((pCell/COUNT($F$2:F1304))*F1304)+((1-(pCell/COUNT($F$2:F1304)))*(I1304*J1304)))),I1304),IF(Temp!sts_add=1,IF(H1304="in-sample",IF(Q1304=bigT,((pCell/bigT)*AX1304)+((1-(pCell/bigT))*(I1304+J1304)),IF(OR(F1305="",COUNT($AX$2:AX1304)&lt;=pCell),AX1304,((pCell/COUNT($AX$2:AX1304))*AX1304)+((1-(pCell/COUNT($AX$2:AX1304)))*(I1304+J1304)))),I1304),IF(H1304="in-sample",IF(Q1304=bigT,((pCell/bigT)*AX1304)+((1-(pCell/bigT))*(I1304*J1304)),IF(OR(F1305="",COUNT($AX$2:AX1304)&lt;=pCell),AX1304,((pCell/COUNT($AX$2:AX1304))*AX1304)+((1-(pCell/COUNT($AX$2:AX1304)))*(I1304*J1304)))),I1304)))))))</f>
        <v/>
      </c>
      <c r="J1305" s="31" t="str">
        <f>IF(AND(F1304="",H1304="in-sample"),"",IF(AND(Temp!fhor_indata=1,H1304="out-sample",H1305="out-sample"),J1304,IF(AND(F1305="",H1304="out-sample"),"",IF(AND(Temp!optSeasCoef=0,Temp!sts_add=1),IF(H1304="in-sample",IF(Q1304=bigT,((qCell/bigT)*(I1305-I1304))+((1-(qCell/bigT))*J1304),IF(OR(F1305="",COUNT($F$2:F1304)&lt;=qCell),IF(COUNT($F$2:F1304)=1,0,F1304-F1303),((qCell/COUNT($F$2:F1304))*(I1305-I1304))+((1-(qCell/COUNT($F$2:F1304)))*J1304))),J1304),IF(AND(Temp!optSeasCoef=0,Temp!sts_multp=1),IF(H1304="in-sample",IF(Q1304=bigT,((qCell/bigT)*(I1305/I1304))+((1-(qCell/bigT))*J1304),IF(qCell=0,1,IF(OR(F1305="",COUNT($F$2:F1304)&lt;=qCell),IF(COUNT($F$2:F1304)=1,1,F1304/F1303),((qCell/COUNT($F$2:F1304))*(I1305/I1304))+((1-(qCell/COUNT($F$2:F1304)))*J1304)))),J1304),IF(Temp!sts_add=1,IF(H1304="in-sample",IF(Q1304=bigT,((qCell/bigT)*(I1305-I1304))+((1-(qCell/bigT))*J1304),IF(OR(F1305="",COUNT($AX$2:AX1304)&lt;=qCell),IF(COUNT($AX$2:AX1304)=1,0,AX1304-AX1303),((qCell/COUNT($AX$2:AX1304))*(I1305-I1304))+((1-(qCell/COUNT($AX$2:AX1304)))*J1304))),J1304),IF(H1304="in-sample",IF(Q1304=bigT,((qCell/bigT)*(I1305/I1304))+((1-(qCell/bigT))*J1304),IF(qCell=0,1,IF(OR(F1305="",COUNT($AX$2:AX1304)&lt;=qCell),IF(COUNT($AX$2:AX1304)=1,1,AX1304/AX1303),((qCell/COUNT($AX$2:AX1304))*(I1305/I1304))+((1-(qCell/COUNT($AX$2:AX1304)))*J1304)))),J1304)))))))</f>
        <v/>
      </c>
      <c r="K1305" s="31" t="str">
        <f>IF(H1305="","",IF(AND(Temp!optSeasCoef=0,Temp!sts_add=1),IF(H1305="out-sample",I1305+(Q1305*J1305),I1305+J1305),IF(AND(Temp!optSeasCoef=0,Temp!sts_multp=1),IF(H1305="out-sample",I1305*(J1305^Q1305),I1305*J1305),IF(Temp!sts_add=1,IF(H1305="out-sample",(I1305+(Q1305*J1305))*G1305,(I1305+J1305)*G1305),IF(H1305="out-sample",I1305*(J1305^Q1305)*G1305,I1305*J1305*G1305)))))</f>
        <v/>
      </c>
      <c r="L1305" s="32" t="str">
        <f t="shared" si="142"/>
        <v/>
      </c>
      <c r="M1305" s="32" t="str">
        <f t="shared" si="143"/>
        <v/>
      </c>
      <c r="N1305" s="32" t="str">
        <f t="shared" si="144"/>
        <v/>
      </c>
      <c r="O1305" s="32" t="str">
        <f t="shared" si="145"/>
        <v/>
      </c>
      <c r="P1305" s="32" t="str">
        <f t="shared" si="146"/>
        <v/>
      </c>
      <c r="Q1305" s="3" t="str">
        <f>IF(AND(Temp!fhor_indata=1,F1305="",H1304="in-sample"),1,IF(AND(Temp!fhor_indata=1,H1304="out-sample",Q1304&lt;ATA!XfHor),Q1304+1,IF(F1305="","",IF(AND(H1305="out-sample",H1304="in-sample"),1,IF(AND(H1305="out-sample",H1304="out-sample"),Q1304+1,IF(ISNUMBER(Q1304),Q1304+1,1))))))</f>
        <v/>
      </c>
      <c r="R1305" s="3" t="str">
        <f t="shared" si="140"/>
        <v/>
      </c>
      <c r="S1305" s="6"/>
      <c r="T1305" s="6"/>
      <c r="U1305" s="6"/>
      <c r="V1305" s="6"/>
      <c r="W1305" s="6"/>
      <c r="X1305" s="6"/>
      <c r="Y1305" s="6"/>
      <c r="Z1305" s="6"/>
      <c r="AA1305" s="6"/>
      <c r="AB1305" s="6"/>
      <c r="AC1305" s="6"/>
      <c r="AD1305" s="6"/>
      <c r="AE1305" s="6"/>
      <c r="AF1305" s="6"/>
      <c r="AG1305" s="6"/>
      <c r="AH1305" s="6"/>
      <c r="AI1305" s="6"/>
      <c r="AJ1305" s="6"/>
      <c r="AK1305" s="6"/>
      <c r="AX1305" s="63" t="e">
        <f t="shared" si="141"/>
        <v>#VALUE!</v>
      </c>
    </row>
    <row r="1306" spans="1:50" s="1" customFormat="1" ht="14.25" x14ac:dyDescent="0.2">
      <c r="A1306" s="6"/>
      <c r="B1306" s="6"/>
      <c r="C1306" s="6"/>
      <c r="D1306" s="3"/>
      <c r="E1306" s="70" t="str">
        <f>IF(ATA!E1306="","",ATA!E1306)</f>
        <v/>
      </c>
      <c r="F1306" s="51" t="str">
        <f>IF(ATA!F1306="","",ATA!F1306)</f>
        <v/>
      </c>
      <c r="G1306" s="11" t="str">
        <f>IF(ATA!G1306="","",ATA!G1306)</f>
        <v/>
      </c>
      <c r="H1306" s="55" t="str">
        <f>IF(ATA!H1306="","",ATA!H1306)</f>
        <v/>
      </c>
      <c r="I1306" s="31" t="str">
        <f>IF(AND(F1305="",H1305="in-sample"),"",IF(AND(Temp!fhor_indata=1,H1305="out-sample",H1306="out-sample"),I1305,IF(AND(F1306="",H1305="out-sample"),"",IF(AND(Temp!optSeasCoef=0,Temp!sts_add=1),IF(H1305="in-sample",IF(Q1305=bigT,((pCell/bigT)*F1305)+((1-(pCell/bigT))*(I1305+J1305)),IF(OR(F1306="",COUNT($F$2:F1305)&lt;=pCell),F1305,((pCell/COUNT($F$2:F1305))*F1305)+((1-(pCell/COUNT($F$2:F1305)))*(I1305+J1305)))),I1305),IF(AND(Temp!optSeasCoef=0,Temp!sts_multp=1),IF(H1305="in-sample",IF(Q1305=bigT,((pCell/bigT)*F1305)+((1-(pCell/bigT))*(I1305*J1305)),IF(OR(F1306="",COUNT(F$2:$F1305)&lt;=pCell),F1305,((pCell/COUNT($F$2:F1305))*F1305)+((1-(pCell/COUNT($F$2:F1305)))*(I1305*J1305)))),I1305),IF(Temp!sts_add=1,IF(H1305="in-sample",IF(Q1305=bigT,((pCell/bigT)*AX1305)+((1-(pCell/bigT))*(I1305+J1305)),IF(OR(F1306="",COUNT($AX$2:AX1305)&lt;=pCell),AX1305,((pCell/COUNT($AX$2:AX1305))*AX1305)+((1-(pCell/COUNT($AX$2:AX1305)))*(I1305+J1305)))),I1305),IF(H1305="in-sample",IF(Q1305=bigT,((pCell/bigT)*AX1305)+((1-(pCell/bigT))*(I1305*J1305)),IF(OR(F1306="",COUNT($AX$2:AX1305)&lt;=pCell),AX1305,((pCell/COUNT($AX$2:AX1305))*AX1305)+((1-(pCell/COUNT($AX$2:AX1305)))*(I1305*J1305)))),I1305)))))))</f>
        <v/>
      </c>
      <c r="J1306" s="31" t="str">
        <f>IF(AND(F1305="",H1305="in-sample"),"",IF(AND(Temp!fhor_indata=1,H1305="out-sample",H1306="out-sample"),J1305,IF(AND(F1306="",H1305="out-sample"),"",IF(AND(Temp!optSeasCoef=0,Temp!sts_add=1),IF(H1305="in-sample",IF(Q1305=bigT,((qCell/bigT)*(I1306-I1305))+((1-(qCell/bigT))*J1305),IF(OR(F1306="",COUNT($F$2:F1305)&lt;=qCell),IF(COUNT($F$2:F1305)=1,0,F1305-F1304),((qCell/COUNT($F$2:F1305))*(I1306-I1305))+((1-(qCell/COUNT($F$2:F1305)))*J1305))),J1305),IF(AND(Temp!optSeasCoef=0,Temp!sts_multp=1),IF(H1305="in-sample",IF(Q1305=bigT,((qCell/bigT)*(I1306/I1305))+((1-(qCell/bigT))*J1305),IF(qCell=0,1,IF(OR(F1306="",COUNT($F$2:F1305)&lt;=qCell),IF(COUNT($F$2:F1305)=1,1,F1305/F1304),((qCell/COUNT($F$2:F1305))*(I1306/I1305))+((1-(qCell/COUNT($F$2:F1305)))*J1305)))),J1305),IF(Temp!sts_add=1,IF(H1305="in-sample",IF(Q1305=bigT,((qCell/bigT)*(I1306-I1305))+((1-(qCell/bigT))*J1305),IF(OR(F1306="",COUNT($AX$2:AX1305)&lt;=qCell),IF(COUNT($AX$2:AX1305)=1,0,AX1305-AX1304),((qCell/COUNT($AX$2:AX1305))*(I1306-I1305))+((1-(qCell/COUNT($AX$2:AX1305)))*J1305))),J1305),IF(H1305="in-sample",IF(Q1305=bigT,((qCell/bigT)*(I1306/I1305))+((1-(qCell/bigT))*J1305),IF(qCell=0,1,IF(OR(F1306="",COUNT($AX$2:AX1305)&lt;=qCell),IF(COUNT($AX$2:AX1305)=1,1,AX1305/AX1304),((qCell/COUNT($AX$2:AX1305))*(I1306/I1305))+((1-(qCell/COUNT($AX$2:AX1305)))*J1305)))),J1305)))))))</f>
        <v/>
      </c>
      <c r="K1306" s="31" t="str">
        <f>IF(H1306="","",IF(AND(Temp!optSeasCoef=0,Temp!sts_add=1),IF(H1306="out-sample",I1306+(Q1306*J1306),I1306+J1306),IF(AND(Temp!optSeasCoef=0,Temp!sts_multp=1),IF(H1306="out-sample",I1306*(J1306^Q1306),I1306*J1306),IF(Temp!sts_add=1,IF(H1306="out-sample",(I1306+(Q1306*J1306))*G1306,(I1306+J1306)*G1306),IF(H1306="out-sample",I1306*(J1306^Q1306)*G1306,I1306*J1306*G1306)))))</f>
        <v/>
      </c>
      <c r="L1306" s="32" t="str">
        <f t="shared" si="142"/>
        <v/>
      </c>
      <c r="M1306" s="32" t="str">
        <f t="shared" si="143"/>
        <v/>
      </c>
      <c r="N1306" s="32" t="str">
        <f t="shared" si="144"/>
        <v/>
      </c>
      <c r="O1306" s="32" t="str">
        <f t="shared" si="145"/>
        <v/>
      </c>
      <c r="P1306" s="32" t="str">
        <f t="shared" si="146"/>
        <v/>
      </c>
      <c r="Q1306" s="3" t="str">
        <f>IF(AND(Temp!fhor_indata=1,F1306="",H1305="in-sample"),1,IF(AND(Temp!fhor_indata=1,H1305="out-sample",Q1305&lt;ATA!XfHor),Q1305+1,IF(F1306="","",IF(AND(H1306="out-sample",H1305="in-sample"),1,IF(AND(H1306="out-sample",H1305="out-sample"),Q1305+1,IF(ISNUMBER(Q1305),Q1305+1,1))))))</f>
        <v/>
      </c>
      <c r="R1306" s="3" t="str">
        <f t="shared" si="140"/>
        <v/>
      </c>
      <c r="S1306" s="6"/>
      <c r="T1306" s="6"/>
      <c r="U1306" s="6"/>
      <c r="V1306" s="6"/>
      <c r="W1306" s="6"/>
      <c r="X1306" s="6"/>
      <c r="Y1306" s="6"/>
      <c r="Z1306" s="6"/>
      <c r="AA1306" s="6"/>
      <c r="AB1306" s="6"/>
      <c r="AC1306" s="6"/>
      <c r="AD1306" s="6"/>
      <c r="AE1306" s="6"/>
      <c r="AF1306" s="6"/>
      <c r="AG1306" s="6"/>
      <c r="AH1306" s="6"/>
      <c r="AI1306" s="6"/>
      <c r="AJ1306" s="6"/>
      <c r="AK1306" s="6"/>
      <c r="AX1306" s="63" t="e">
        <f t="shared" si="141"/>
        <v>#VALUE!</v>
      </c>
    </row>
    <row r="1307" spans="1:50" s="1" customFormat="1" ht="14.25" x14ac:dyDescent="0.2">
      <c r="A1307" s="6"/>
      <c r="B1307" s="6"/>
      <c r="C1307" s="6"/>
      <c r="D1307" s="3"/>
      <c r="E1307" s="70" t="str">
        <f>IF(ATA!E1307="","",ATA!E1307)</f>
        <v/>
      </c>
      <c r="F1307" s="51" t="str">
        <f>IF(ATA!F1307="","",ATA!F1307)</f>
        <v/>
      </c>
      <c r="G1307" s="11" t="str">
        <f>IF(ATA!G1307="","",ATA!G1307)</f>
        <v/>
      </c>
      <c r="H1307" s="55" t="str">
        <f>IF(ATA!H1307="","",ATA!H1307)</f>
        <v/>
      </c>
      <c r="I1307" s="31" t="str">
        <f>IF(AND(F1306="",H1306="in-sample"),"",IF(AND(Temp!fhor_indata=1,H1306="out-sample",H1307="out-sample"),I1306,IF(AND(F1307="",H1306="out-sample"),"",IF(AND(Temp!optSeasCoef=0,Temp!sts_add=1),IF(H1306="in-sample",IF(Q1306=bigT,((pCell/bigT)*F1306)+((1-(pCell/bigT))*(I1306+J1306)),IF(OR(F1307="",COUNT($F$2:F1306)&lt;=pCell),F1306,((pCell/COUNT($F$2:F1306))*F1306)+((1-(pCell/COUNT($F$2:F1306)))*(I1306+J1306)))),I1306),IF(AND(Temp!optSeasCoef=0,Temp!sts_multp=1),IF(H1306="in-sample",IF(Q1306=bigT,((pCell/bigT)*F1306)+((1-(pCell/bigT))*(I1306*J1306)),IF(OR(F1307="",COUNT(F$2:$F1306)&lt;=pCell),F1306,((pCell/COUNT($F$2:F1306))*F1306)+((1-(pCell/COUNT($F$2:F1306)))*(I1306*J1306)))),I1306),IF(Temp!sts_add=1,IF(H1306="in-sample",IF(Q1306=bigT,((pCell/bigT)*AX1306)+((1-(pCell/bigT))*(I1306+J1306)),IF(OR(F1307="",COUNT($AX$2:AX1306)&lt;=pCell),AX1306,((pCell/COUNT($AX$2:AX1306))*AX1306)+((1-(pCell/COUNT($AX$2:AX1306)))*(I1306+J1306)))),I1306),IF(H1306="in-sample",IF(Q1306=bigT,((pCell/bigT)*AX1306)+((1-(pCell/bigT))*(I1306*J1306)),IF(OR(F1307="",COUNT($AX$2:AX1306)&lt;=pCell),AX1306,((pCell/COUNT($AX$2:AX1306))*AX1306)+((1-(pCell/COUNT($AX$2:AX1306)))*(I1306*J1306)))),I1306)))))))</f>
        <v/>
      </c>
      <c r="J1307" s="31" t="str">
        <f>IF(AND(F1306="",H1306="in-sample"),"",IF(AND(Temp!fhor_indata=1,H1306="out-sample",H1307="out-sample"),J1306,IF(AND(F1307="",H1306="out-sample"),"",IF(AND(Temp!optSeasCoef=0,Temp!sts_add=1),IF(H1306="in-sample",IF(Q1306=bigT,((qCell/bigT)*(I1307-I1306))+((1-(qCell/bigT))*J1306),IF(OR(F1307="",COUNT($F$2:F1306)&lt;=qCell),IF(COUNT($F$2:F1306)=1,0,F1306-F1305),((qCell/COUNT($F$2:F1306))*(I1307-I1306))+((1-(qCell/COUNT($F$2:F1306)))*J1306))),J1306),IF(AND(Temp!optSeasCoef=0,Temp!sts_multp=1),IF(H1306="in-sample",IF(Q1306=bigT,((qCell/bigT)*(I1307/I1306))+((1-(qCell/bigT))*J1306),IF(qCell=0,1,IF(OR(F1307="",COUNT($F$2:F1306)&lt;=qCell),IF(COUNT($F$2:F1306)=1,1,F1306/F1305),((qCell/COUNT($F$2:F1306))*(I1307/I1306))+((1-(qCell/COUNT($F$2:F1306)))*J1306)))),J1306),IF(Temp!sts_add=1,IF(H1306="in-sample",IF(Q1306=bigT,((qCell/bigT)*(I1307-I1306))+((1-(qCell/bigT))*J1306),IF(OR(F1307="",COUNT($AX$2:AX1306)&lt;=qCell),IF(COUNT($AX$2:AX1306)=1,0,AX1306-AX1305),((qCell/COUNT($AX$2:AX1306))*(I1307-I1306))+((1-(qCell/COUNT($AX$2:AX1306)))*J1306))),J1306),IF(H1306="in-sample",IF(Q1306=bigT,((qCell/bigT)*(I1307/I1306))+((1-(qCell/bigT))*J1306),IF(qCell=0,1,IF(OR(F1307="",COUNT($AX$2:AX1306)&lt;=qCell),IF(COUNT($AX$2:AX1306)=1,1,AX1306/AX1305),((qCell/COUNT($AX$2:AX1306))*(I1307/I1306))+((1-(qCell/COUNT($AX$2:AX1306)))*J1306)))),J1306)))))))</f>
        <v/>
      </c>
      <c r="K1307" s="31" t="str">
        <f>IF(H1307="","",IF(AND(Temp!optSeasCoef=0,Temp!sts_add=1),IF(H1307="out-sample",I1307+(Q1307*J1307),I1307+J1307),IF(AND(Temp!optSeasCoef=0,Temp!sts_multp=1),IF(H1307="out-sample",I1307*(J1307^Q1307),I1307*J1307),IF(Temp!sts_add=1,IF(H1307="out-sample",(I1307+(Q1307*J1307))*G1307,(I1307+J1307)*G1307),IF(H1307="out-sample",I1307*(J1307^Q1307)*G1307,I1307*J1307*G1307)))))</f>
        <v/>
      </c>
      <c r="L1307" s="32" t="str">
        <f t="shared" si="142"/>
        <v/>
      </c>
      <c r="M1307" s="32" t="str">
        <f t="shared" si="143"/>
        <v/>
      </c>
      <c r="N1307" s="32" t="str">
        <f t="shared" si="144"/>
        <v/>
      </c>
      <c r="O1307" s="32" t="str">
        <f t="shared" si="145"/>
        <v/>
      </c>
      <c r="P1307" s="32" t="str">
        <f t="shared" si="146"/>
        <v/>
      </c>
      <c r="Q1307" s="3" t="str">
        <f>IF(AND(Temp!fhor_indata=1,F1307="",H1306="in-sample"),1,IF(AND(Temp!fhor_indata=1,H1306="out-sample",Q1306&lt;ATA!XfHor),Q1306+1,IF(F1307="","",IF(AND(H1307="out-sample",H1306="in-sample"),1,IF(AND(H1307="out-sample",H1306="out-sample"),Q1306+1,IF(ISNUMBER(Q1306),Q1306+1,1))))))</f>
        <v/>
      </c>
      <c r="R1307" s="3" t="str">
        <f t="shared" si="140"/>
        <v/>
      </c>
      <c r="S1307" s="6"/>
      <c r="T1307" s="6"/>
      <c r="U1307" s="6"/>
      <c r="V1307" s="6"/>
      <c r="W1307" s="6"/>
      <c r="X1307" s="6"/>
      <c r="Y1307" s="6"/>
      <c r="Z1307" s="6"/>
      <c r="AA1307" s="6"/>
      <c r="AB1307" s="6"/>
      <c r="AC1307" s="6"/>
      <c r="AD1307" s="6"/>
      <c r="AE1307" s="6"/>
      <c r="AF1307" s="6"/>
      <c r="AG1307" s="6"/>
      <c r="AH1307" s="6"/>
      <c r="AI1307" s="6"/>
      <c r="AJ1307" s="6"/>
      <c r="AK1307" s="6"/>
      <c r="AX1307" s="63" t="e">
        <f t="shared" si="141"/>
        <v>#VALUE!</v>
      </c>
    </row>
    <row r="1308" spans="1:50" s="1" customFormat="1" ht="14.25" x14ac:dyDescent="0.2">
      <c r="A1308" s="6"/>
      <c r="B1308" s="6"/>
      <c r="C1308" s="6"/>
      <c r="D1308" s="3"/>
      <c r="E1308" s="70" t="str">
        <f>IF(ATA!E1308="","",ATA!E1308)</f>
        <v/>
      </c>
      <c r="F1308" s="51" t="str">
        <f>IF(ATA!F1308="","",ATA!F1308)</f>
        <v/>
      </c>
      <c r="G1308" s="11" t="str">
        <f>IF(ATA!G1308="","",ATA!G1308)</f>
        <v/>
      </c>
      <c r="H1308" s="55" t="str">
        <f>IF(ATA!H1308="","",ATA!H1308)</f>
        <v/>
      </c>
      <c r="I1308" s="31" t="str">
        <f>IF(AND(F1307="",H1307="in-sample"),"",IF(AND(Temp!fhor_indata=1,H1307="out-sample",H1308="out-sample"),I1307,IF(AND(F1308="",H1307="out-sample"),"",IF(AND(Temp!optSeasCoef=0,Temp!sts_add=1),IF(H1307="in-sample",IF(Q1307=bigT,((pCell/bigT)*F1307)+((1-(pCell/bigT))*(I1307+J1307)),IF(OR(F1308="",COUNT($F$2:F1307)&lt;=pCell),F1307,((pCell/COUNT($F$2:F1307))*F1307)+((1-(pCell/COUNT($F$2:F1307)))*(I1307+J1307)))),I1307),IF(AND(Temp!optSeasCoef=0,Temp!sts_multp=1),IF(H1307="in-sample",IF(Q1307=bigT,((pCell/bigT)*F1307)+((1-(pCell/bigT))*(I1307*J1307)),IF(OR(F1308="",COUNT(F$2:$F1307)&lt;=pCell),F1307,((pCell/COUNT($F$2:F1307))*F1307)+((1-(pCell/COUNT($F$2:F1307)))*(I1307*J1307)))),I1307),IF(Temp!sts_add=1,IF(H1307="in-sample",IF(Q1307=bigT,((pCell/bigT)*AX1307)+((1-(pCell/bigT))*(I1307+J1307)),IF(OR(F1308="",COUNT($AX$2:AX1307)&lt;=pCell),AX1307,((pCell/COUNT($AX$2:AX1307))*AX1307)+((1-(pCell/COUNT($AX$2:AX1307)))*(I1307+J1307)))),I1307),IF(H1307="in-sample",IF(Q1307=bigT,((pCell/bigT)*AX1307)+((1-(pCell/bigT))*(I1307*J1307)),IF(OR(F1308="",COUNT($AX$2:AX1307)&lt;=pCell),AX1307,((pCell/COUNT($AX$2:AX1307))*AX1307)+((1-(pCell/COUNT($AX$2:AX1307)))*(I1307*J1307)))),I1307)))))))</f>
        <v/>
      </c>
      <c r="J1308" s="31" t="str">
        <f>IF(AND(F1307="",H1307="in-sample"),"",IF(AND(Temp!fhor_indata=1,H1307="out-sample",H1308="out-sample"),J1307,IF(AND(F1308="",H1307="out-sample"),"",IF(AND(Temp!optSeasCoef=0,Temp!sts_add=1),IF(H1307="in-sample",IF(Q1307=bigT,((qCell/bigT)*(I1308-I1307))+((1-(qCell/bigT))*J1307),IF(OR(F1308="",COUNT($F$2:F1307)&lt;=qCell),IF(COUNT($F$2:F1307)=1,0,F1307-F1306),((qCell/COUNT($F$2:F1307))*(I1308-I1307))+((1-(qCell/COUNT($F$2:F1307)))*J1307))),J1307),IF(AND(Temp!optSeasCoef=0,Temp!sts_multp=1),IF(H1307="in-sample",IF(Q1307=bigT,((qCell/bigT)*(I1308/I1307))+((1-(qCell/bigT))*J1307),IF(qCell=0,1,IF(OR(F1308="",COUNT($F$2:F1307)&lt;=qCell),IF(COUNT($F$2:F1307)=1,1,F1307/F1306),((qCell/COUNT($F$2:F1307))*(I1308/I1307))+((1-(qCell/COUNT($F$2:F1307)))*J1307)))),J1307),IF(Temp!sts_add=1,IF(H1307="in-sample",IF(Q1307=bigT,((qCell/bigT)*(I1308-I1307))+((1-(qCell/bigT))*J1307),IF(OR(F1308="",COUNT($AX$2:AX1307)&lt;=qCell),IF(COUNT($AX$2:AX1307)=1,0,AX1307-AX1306),((qCell/COUNT($AX$2:AX1307))*(I1308-I1307))+((1-(qCell/COUNT($AX$2:AX1307)))*J1307))),J1307),IF(H1307="in-sample",IF(Q1307=bigT,((qCell/bigT)*(I1308/I1307))+((1-(qCell/bigT))*J1307),IF(qCell=0,1,IF(OR(F1308="",COUNT($AX$2:AX1307)&lt;=qCell),IF(COUNT($AX$2:AX1307)=1,1,AX1307/AX1306),((qCell/COUNT($AX$2:AX1307))*(I1308/I1307))+((1-(qCell/COUNT($AX$2:AX1307)))*J1307)))),J1307)))))))</f>
        <v/>
      </c>
      <c r="K1308" s="31" t="str">
        <f>IF(H1308="","",IF(AND(Temp!optSeasCoef=0,Temp!sts_add=1),IF(H1308="out-sample",I1308+(Q1308*J1308),I1308+J1308),IF(AND(Temp!optSeasCoef=0,Temp!sts_multp=1),IF(H1308="out-sample",I1308*(J1308^Q1308),I1308*J1308),IF(Temp!sts_add=1,IF(H1308="out-sample",(I1308+(Q1308*J1308))*G1308,(I1308+J1308)*G1308),IF(H1308="out-sample",I1308*(J1308^Q1308)*G1308,I1308*J1308*G1308)))))</f>
        <v/>
      </c>
      <c r="L1308" s="32" t="str">
        <f t="shared" si="142"/>
        <v/>
      </c>
      <c r="M1308" s="32" t="str">
        <f t="shared" si="143"/>
        <v/>
      </c>
      <c r="N1308" s="32" t="str">
        <f t="shared" si="144"/>
        <v/>
      </c>
      <c r="O1308" s="32" t="str">
        <f t="shared" si="145"/>
        <v/>
      </c>
      <c r="P1308" s="32" t="str">
        <f t="shared" si="146"/>
        <v/>
      </c>
      <c r="Q1308" s="3" t="str">
        <f>IF(AND(Temp!fhor_indata=1,F1308="",H1307="in-sample"),1,IF(AND(Temp!fhor_indata=1,H1307="out-sample",Q1307&lt;ATA!XfHor),Q1307+1,IF(F1308="","",IF(AND(H1308="out-sample",H1307="in-sample"),1,IF(AND(H1308="out-sample",H1307="out-sample"),Q1307+1,IF(ISNUMBER(Q1307),Q1307+1,1))))))</f>
        <v/>
      </c>
      <c r="R1308" s="3" t="str">
        <f t="shared" si="140"/>
        <v/>
      </c>
      <c r="S1308" s="6"/>
      <c r="T1308" s="6"/>
      <c r="U1308" s="6"/>
      <c r="V1308" s="6"/>
      <c r="W1308" s="6"/>
      <c r="X1308" s="6"/>
      <c r="Y1308" s="6"/>
      <c r="Z1308" s="6"/>
      <c r="AA1308" s="6"/>
      <c r="AB1308" s="6"/>
      <c r="AC1308" s="6"/>
      <c r="AD1308" s="6"/>
      <c r="AE1308" s="6"/>
      <c r="AF1308" s="6"/>
      <c r="AG1308" s="6"/>
      <c r="AH1308" s="6"/>
      <c r="AI1308" s="6"/>
      <c r="AJ1308" s="6"/>
      <c r="AK1308" s="6"/>
      <c r="AX1308" s="63" t="e">
        <f t="shared" si="141"/>
        <v>#VALUE!</v>
      </c>
    </row>
    <row r="1309" spans="1:50" s="1" customFormat="1" ht="14.25" x14ac:dyDescent="0.2">
      <c r="A1309" s="6"/>
      <c r="B1309" s="6"/>
      <c r="C1309" s="6"/>
      <c r="D1309" s="3"/>
      <c r="E1309" s="70" t="str">
        <f>IF(ATA!E1309="","",ATA!E1309)</f>
        <v/>
      </c>
      <c r="F1309" s="51" t="str">
        <f>IF(ATA!F1309="","",ATA!F1309)</f>
        <v/>
      </c>
      <c r="G1309" s="11" t="str">
        <f>IF(ATA!G1309="","",ATA!G1309)</f>
        <v/>
      </c>
      <c r="H1309" s="55" t="str">
        <f>IF(ATA!H1309="","",ATA!H1309)</f>
        <v/>
      </c>
      <c r="I1309" s="31" t="str">
        <f>IF(AND(F1308="",H1308="in-sample"),"",IF(AND(Temp!fhor_indata=1,H1308="out-sample",H1309="out-sample"),I1308,IF(AND(F1309="",H1308="out-sample"),"",IF(AND(Temp!optSeasCoef=0,Temp!sts_add=1),IF(H1308="in-sample",IF(Q1308=bigT,((pCell/bigT)*F1308)+((1-(pCell/bigT))*(I1308+J1308)),IF(OR(F1309="",COUNT($F$2:F1308)&lt;=pCell),F1308,((pCell/COUNT($F$2:F1308))*F1308)+((1-(pCell/COUNT($F$2:F1308)))*(I1308+J1308)))),I1308),IF(AND(Temp!optSeasCoef=0,Temp!sts_multp=1),IF(H1308="in-sample",IF(Q1308=bigT,((pCell/bigT)*F1308)+((1-(pCell/bigT))*(I1308*J1308)),IF(OR(F1309="",COUNT(F$2:$F1308)&lt;=pCell),F1308,((pCell/COUNT($F$2:F1308))*F1308)+((1-(pCell/COUNT($F$2:F1308)))*(I1308*J1308)))),I1308),IF(Temp!sts_add=1,IF(H1308="in-sample",IF(Q1308=bigT,((pCell/bigT)*AX1308)+((1-(pCell/bigT))*(I1308+J1308)),IF(OR(F1309="",COUNT($AX$2:AX1308)&lt;=pCell),AX1308,((pCell/COUNT($AX$2:AX1308))*AX1308)+((1-(pCell/COUNT($AX$2:AX1308)))*(I1308+J1308)))),I1308),IF(H1308="in-sample",IF(Q1308=bigT,((pCell/bigT)*AX1308)+((1-(pCell/bigT))*(I1308*J1308)),IF(OR(F1309="",COUNT($AX$2:AX1308)&lt;=pCell),AX1308,((pCell/COUNT($AX$2:AX1308))*AX1308)+((1-(pCell/COUNT($AX$2:AX1308)))*(I1308*J1308)))),I1308)))))))</f>
        <v/>
      </c>
      <c r="J1309" s="31" t="str">
        <f>IF(AND(F1308="",H1308="in-sample"),"",IF(AND(Temp!fhor_indata=1,H1308="out-sample",H1309="out-sample"),J1308,IF(AND(F1309="",H1308="out-sample"),"",IF(AND(Temp!optSeasCoef=0,Temp!sts_add=1),IF(H1308="in-sample",IF(Q1308=bigT,((qCell/bigT)*(I1309-I1308))+((1-(qCell/bigT))*J1308),IF(OR(F1309="",COUNT($F$2:F1308)&lt;=qCell),IF(COUNT($F$2:F1308)=1,0,F1308-F1307),((qCell/COUNT($F$2:F1308))*(I1309-I1308))+((1-(qCell/COUNT($F$2:F1308)))*J1308))),J1308),IF(AND(Temp!optSeasCoef=0,Temp!sts_multp=1),IF(H1308="in-sample",IF(Q1308=bigT,((qCell/bigT)*(I1309/I1308))+((1-(qCell/bigT))*J1308),IF(qCell=0,1,IF(OR(F1309="",COUNT($F$2:F1308)&lt;=qCell),IF(COUNT($F$2:F1308)=1,1,F1308/F1307),((qCell/COUNT($F$2:F1308))*(I1309/I1308))+((1-(qCell/COUNT($F$2:F1308)))*J1308)))),J1308),IF(Temp!sts_add=1,IF(H1308="in-sample",IF(Q1308=bigT,((qCell/bigT)*(I1309-I1308))+((1-(qCell/bigT))*J1308),IF(OR(F1309="",COUNT($AX$2:AX1308)&lt;=qCell),IF(COUNT($AX$2:AX1308)=1,0,AX1308-AX1307),((qCell/COUNT($AX$2:AX1308))*(I1309-I1308))+((1-(qCell/COUNT($AX$2:AX1308)))*J1308))),J1308),IF(H1308="in-sample",IF(Q1308=bigT,((qCell/bigT)*(I1309/I1308))+((1-(qCell/bigT))*J1308),IF(qCell=0,1,IF(OR(F1309="",COUNT($AX$2:AX1308)&lt;=qCell),IF(COUNT($AX$2:AX1308)=1,1,AX1308/AX1307),((qCell/COUNT($AX$2:AX1308))*(I1309/I1308))+((1-(qCell/COUNT($AX$2:AX1308)))*J1308)))),J1308)))))))</f>
        <v/>
      </c>
      <c r="K1309" s="31" t="str">
        <f>IF(H1309="","",IF(AND(Temp!optSeasCoef=0,Temp!sts_add=1),IF(H1309="out-sample",I1309+(Q1309*J1309),I1309+J1309),IF(AND(Temp!optSeasCoef=0,Temp!sts_multp=1),IF(H1309="out-sample",I1309*(J1309^Q1309),I1309*J1309),IF(Temp!sts_add=1,IF(H1309="out-sample",(I1309+(Q1309*J1309))*G1309,(I1309+J1309)*G1309),IF(H1309="out-sample",I1309*(J1309^Q1309)*G1309,I1309*J1309*G1309)))))</f>
        <v/>
      </c>
      <c r="L1309" s="32" t="str">
        <f t="shared" si="142"/>
        <v/>
      </c>
      <c r="M1309" s="32" t="str">
        <f t="shared" si="143"/>
        <v/>
      </c>
      <c r="N1309" s="32" t="str">
        <f t="shared" si="144"/>
        <v/>
      </c>
      <c r="O1309" s="32" t="str">
        <f t="shared" si="145"/>
        <v/>
      </c>
      <c r="P1309" s="32" t="str">
        <f t="shared" si="146"/>
        <v/>
      </c>
      <c r="Q1309" s="3" t="str">
        <f>IF(AND(Temp!fhor_indata=1,F1309="",H1308="in-sample"),1,IF(AND(Temp!fhor_indata=1,H1308="out-sample",Q1308&lt;ATA!XfHor),Q1308+1,IF(F1309="","",IF(AND(H1309="out-sample",H1308="in-sample"),1,IF(AND(H1309="out-sample",H1308="out-sample"),Q1308+1,IF(ISNUMBER(Q1308),Q1308+1,1))))))</f>
        <v/>
      </c>
      <c r="R1309" s="3" t="str">
        <f t="shared" si="140"/>
        <v/>
      </c>
      <c r="S1309" s="6"/>
      <c r="T1309" s="6"/>
      <c r="U1309" s="6"/>
      <c r="V1309" s="6"/>
      <c r="W1309" s="6"/>
      <c r="X1309" s="6"/>
      <c r="Y1309" s="6"/>
      <c r="Z1309" s="6"/>
      <c r="AA1309" s="6"/>
      <c r="AB1309" s="6"/>
      <c r="AC1309" s="6"/>
      <c r="AD1309" s="6"/>
      <c r="AE1309" s="6"/>
      <c r="AF1309" s="6"/>
      <c r="AG1309" s="6"/>
      <c r="AH1309" s="6"/>
      <c r="AI1309" s="6"/>
      <c r="AJ1309" s="6"/>
      <c r="AK1309" s="6"/>
      <c r="AX1309" s="63" t="e">
        <f t="shared" si="141"/>
        <v>#VALUE!</v>
      </c>
    </row>
    <row r="1310" spans="1:50" s="1" customFormat="1" ht="14.25" x14ac:dyDescent="0.2">
      <c r="A1310" s="6"/>
      <c r="B1310" s="6"/>
      <c r="C1310" s="6"/>
      <c r="D1310" s="3"/>
      <c r="E1310" s="70" t="str">
        <f>IF(ATA!E1310="","",ATA!E1310)</f>
        <v/>
      </c>
      <c r="F1310" s="51" t="str">
        <f>IF(ATA!F1310="","",ATA!F1310)</f>
        <v/>
      </c>
      <c r="G1310" s="11" t="str">
        <f>IF(ATA!G1310="","",ATA!G1310)</f>
        <v/>
      </c>
      <c r="H1310" s="55" t="str">
        <f>IF(ATA!H1310="","",ATA!H1310)</f>
        <v/>
      </c>
      <c r="I1310" s="31" t="str">
        <f>IF(AND(F1309="",H1309="in-sample"),"",IF(AND(Temp!fhor_indata=1,H1309="out-sample",H1310="out-sample"),I1309,IF(AND(F1310="",H1309="out-sample"),"",IF(AND(Temp!optSeasCoef=0,Temp!sts_add=1),IF(H1309="in-sample",IF(Q1309=bigT,((pCell/bigT)*F1309)+((1-(pCell/bigT))*(I1309+J1309)),IF(OR(F1310="",COUNT($F$2:F1309)&lt;=pCell),F1309,((pCell/COUNT($F$2:F1309))*F1309)+((1-(pCell/COUNT($F$2:F1309)))*(I1309+J1309)))),I1309),IF(AND(Temp!optSeasCoef=0,Temp!sts_multp=1),IF(H1309="in-sample",IF(Q1309=bigT,((pCell/bigT)*F1309)+((1-(pCell/bigT))*(I1309*J1309)),IF(OR(F1310="",COUNT(F$2:$F1309)&lt;=pCell),F1309,((pCell/COUNT($F$2:F1309))*F1309)+((1-(pCell/COUNT($F$2:F1309)))*(I1309*J1309)))),I1309),IF(Temp!sts_add=1,IF(H1309="in-sample",IF(Q1309=bigT,((pCell/bigT)*AX1309)+((1-(pCell/bigT))*(I1309+J1309)),IF(OR(F1310="",COUNT($AX$2:AX1309)&lt;=pCell),AX1309,((pCell/COUNT($AX$2:AX1309))*AX1309)+((1-(pCell/COUNT($AX$2:AX1309)))*(I1309+J1309)))),I1309),IF(H1309="in-sample",IF(Q1309=bigT,((pCell/bigT)*AX1309)+((1-(pCell/bigT))*(I1309*J1309)),IF(OR(F1310="",COUNT($AX$2:AX1309)&lt;=pCell),AX1309,((pCell/COUNT($AX$2:AX1309))*AX1309)+((1-(pCell/COUNT($AX$2:AX1309)))*(I1309*J1309)))),I1309)))))))</f>
        <v/>
      </c>
      <c r="J1310" s="31" t="str">
        <f>IF(AND(F1309="",H1309="in-sample"),"",IF(AND(Temp!fhor_indata=1,H1309="out-sample",H1310="out-sample"),J1309,IF(AND(F1310="",H1309="out-sample"),"",IF(AND(Temp!optSeasCoef=0,Temp!sts_add=1),IF(H1309="in-sample",IF(Q1309=bigT,((qCell/bigT)*(I1310-I1309))+((1-(qCell/bigT))*J1309),IF(OR(F1310="",COUNT($F$2:F1309)&lt;=qCell),IF(COUNT($F$2:F1309)=1,0,F1309-F1308),((qCell/COUNT($F$2:F1309))*(I1310-I1309))+((1-(qCell/COUNT($F$2:F1309)))*J1309))),J1309),IF(AND(Temp!optSeasCoef=0,Temp!sts_multp=1),IF(H1309="in-sample",IF(Q1309=bigT,((qCell/bigT)*(I1310/I1309))+((1-(qCell/bigT))*J1309),IF(qCell=0,1,IF(OR(F1310="",COUNT($F$2:F1309)&lt;=qCell),IF(COUNT($F$2:F1309)=1,1,F1309/F1308),((qCell/COUNT($F$2:F1309))*(I1310/I1309))+((1-(qCell/COUNT($F$2:F1309)))*J1309)))),J1309),IF(Temp!sts_add=1,IF(H1309="in-sample",IF(Q1309=bigT,((qCell/bigT)*(I1310-I1309))+((1-(qCell/bigT))*J1309),IF(OR(F1310="",COUNT($AX$2:AX1309)&lt;=qCell),IF(COUNT($AX$2:AX1309)=1,0,AX1309-AX1308),((qCell/COUNT($AX$2:AX1309))*(I1310-I1309))+((1-(qCell/COUNT($AX$2:AX1309)))*J1309))),J1309),IF(H1309="in-sample",IF(Q1309=bigT,((qCell/bigT)*(I1310/I1309))+((1-(qCell/bigT))*J1309),IF(qCell=0,1,IF(OR(F1310="",COUNT($AX$2:AX1309)&lt;=qCell),IF(COUNT($AX$2:AX1309)=1,1,AX1309/AX1308),((qCell/COUNT($AX$2:AX1309))*(I1310/I1309))+((1-(qCell/COUNT($AX$2:AX1309)))*J1309)))),J1309)))))))</f>
        <v/>
      </c>
      <c r="K1310" s="31" t="str">
        <f>IF(H1310="","",IF(AND(Temp!optSeasCoef=0,Temp!sts_add=1),IF(H1310="out-sample",I1310+(Q1310*J1310),I1310+J1310),IF(AND(Temp!optSeasCoef=0,Temp!sts_multp=1),IF(H1310="out-sample",I1310*(J1310^Q1310),I1310*J1310),IF(Temp!sts_add=1,IF(H1310="out-sample",(I1310+(Q1310*J1310))*G1310,(I1310+J1310)*G1310),IF(H1310="out-sample",I1310*(J1310^Q1310)*G1310,I1310*J1310*G1310)))))</f>
        <v/>
      </c>
      <c r="L1310" s="32" t="str">
        <f t="shared" si="142"/>
        <v/>
      </c>
      <c r="M1310" s="32" t="str">
        <f t="shared" si="143"/>
        <v/>
      </c>
      <c r="N1310" s="32" t="str">
        <f t="shared" si="144"/>
        <v/>
      </c>
      <c r="O1310" s="32" t="str">
        <f t="shared" si="145"/>
        <v/>
      </c>
      <c r="P1310" s="32" t="str">
        <f t="shared" si="146"/>
        <v/>
      </c>
      <c r="Q1310" s="3" t="str">
        <f>IF(AND(Temp!fhor_indata=1,F1310="",H1309="in-sample"),1,IF(AND(Temp!fhor_indata=1,H1309="out-sample",Q1309&lt;ATA!XfHor),Q1309+1,IF(F1310="","",IF(AND(H1310="out-sample",H1309="in-sample"),1,IF(AND(H1310="out-sample",H1309="out-sample"),Q1309+1,IF(ISNUMBER(Q1309),Q1309+1,1))))))</f>
        <v/>
      </c>
      <c r="R1310" s="3" t="str">
        <f t="shared" si="140"/>
        <v/>
      </c>
      <c r="S1310" s="6"/>
      <c r="T1310" s="6"/>
      <c r="U1310" s="6"/>
      <c r="V1310" s="6"/>
      <c r="W1310" s="6"/>
      <c r="X1310" s="6"/>
      <c r="Y1310" s="6"/>
      <c r="Z1310" s="6"/>
      <c r="AA1310" s="6"/>
      <c r="AB1310" s="6"/>
      <c r="AC1310" s="6"/>
      <c r="AD1310" s="6"/>
      <c r="AE1310" s="6"/>
      <c r="AF1310" s="6"/>
      <c r="AG1310" s="6"/>
      <c r="AH1310" s="6"/>
      <c r="AI1310" s="6"/>
      <c r="AJ1310" s="6"/>
      <c r="AK1310" s="6"/>
      <c r="AX1310" s="63" t="e">
        <f t="shared" si="141"/>
        <v>#VALUE!</v>
      </c>
    </row>
    <row r="1311" spans="1:50" s="1" customFormat="1" ht="14.25" x14ac:dyDescent="0.2">
      <c r="A1311" s="6"/>
      <c r="B1311" s="6"/>
      <c r="C1311" s="6"/>
      <c r="D1311" s="3"/>
      <c r="E1311" s="70" t="str">
        <f>IF(ATA!E1311="","",ATA!E1311)</f>
        <v/>
      </c>
      <c r="F1311" s="51" t="str">
        <f>IF(ATA!F1311="","",ATA!F1311)</f>
        <v/>
      </c>
      <c r="G1311" s="11" t="str">
        <f>IF(ATA!G1311="","",ATA!G1311)</f>
        <v/>
      </c>
      <c r="H1311" s="55" t="str">
        <f>IF(ATA!H1311="","",ATA!H1311)</f>
        <v/>
      </c>
      <c r="I1311" s="31" t="str">
        <f>IF(AND(F1310="",H1310="in-sample"),"",IF(AND(Temp!fhor_indata=1,H1310="out-sample",H1311="out-sample"),I1310,IF(AND(F1311="",H1310="out-sample"),"",IF(AND(Temp!optSeasCoef=0,Temp!sts_add=1),IF(H1310="in-sample",IF(Q1310=bigT,((pCell/bigT)*F1310)+((1-(pCell/bigT))*(I1310+J1310)),IF(OR(F1311="",COUNT($F$2:F1310)&lt;=pCell),F1310,((pCell/COUNT($F$2:F1310))*F1310)+((1-(pCell/COUNT($F$2:F1310)))*(I1310+J1310)))),I1310),IF(AND(Temp!optSeasCoef=0,Temp!sts_multp=1),IF(H1310="in-sample",IF(Q1310=bigT,((pCell/bigT)*F1310)+((1-(pCell/bigT))*(I1310*J1310)),IF(OR(F1311="",COUNT(F$2:$F1310)&lt;=pCell),F1310,((pCell/COUNT($F$2:F1310))*F1310)+((1-(pCell/COUNT($F$2:F1310)))*(I1310*J1310)))),I1310),IF(Temp!sts_add=1,IF(H1310="in-sample",IF(Q1310=bigT,((pCell/bigT)*AX1310)+((1-(pCell/bigT))*(I1310+J1310)),IF(OR(F1311="",COUNT($AX$2:AX1310)&lt;=pCell),AX1310,((pCell/COUNT($AX$2:AX1310))*AX1310)+((1-(pCell/COUNT($AX$2:AX1310)))*(I1310+J1310)))),I1310),IF(H1310="in-sample",IF(Q1310=bigT,((pCell/bigT)*AX1310)+((1-(pCell/bigT))*(I1310*J1310)),IF(OR(F1311="",COUNT($AX$2:AX1310)&lt;=pCell),AX1310,((pCell/COUNT($AX$2:AX1310))*AX1310)+((1-(pCell/COUNT($AX$2:AX1310)))*(I1310*J1310)))),I1310)))))))</f>
        <v/>
      </c>
      <c r="J1311" s="31" t="str">
        <f>IF(AND(F1310="",H1310="in-sample"),"",IF(AND(Temp!fhor_indata=1,H1310="out-sample",H1311="out-sample"),J1310,IF(AND(F1311="",H1310="out-sample"),"",IF(AND(Temp!optSeasCoef=0,Temp!sts_add=1),IF(H1310="in-sample",IF(Q1310=bigT,((qCell/bigT)*(I1311-I1310))+((1-(qCell/bigT))*J1310),IF(OR(F1311="",COUNT($F$2:F1310)&lt;=qCell),IF(COUNT($F$2:F1310)=1,0,F1310-F1309),((qCell/COUNT($F$2:F1310))*(I1311-I1310))+((1-(qCell/COUNT($F$2:F1310)))*J1310))),J1310),IF(AND(Temp!optSeasCoef=0,Temp!sts_multp=1),IF(H1310="in-sample",IF(Q1310=bigT,((qCell/bigT)*(I1311/I1310))+((1-(qCell/bigT))*J1310),IF(qCell=0,1,IF(OR(F1311="",COUNT($F$2:F1310)&lt;=qCell),IF(COUNT($F$2:F1310)=1,1,F1310/F1309),((qCell/COUNT($F$2:F1310))*(I1311/I1310))+((1-(qCell/COUNT($F$2:F1310)))*J1310)))),J1310),IF(Temp!sts_add=1,IF(H1310="in-sample",IF(Q1310=bigT,((qCell/bigT)*(I1311-I1310))+((1-(qCell/bigT))*J1310),IF(OR(F1311="",COUNT($AX$2:AX1310)&lt;=qCell),IF(COUNT($AX$2:AX1310)=1,0,AX1310-AX1309),((qCell/COUNT($AX$2:AX1310))*(I1311-I1310))+((1-(qCell/COUNT($AX$2:AX1310)))*J1310))),J1310),IF(H1310="in-sample",IF(Q1310=bigT,((qCell/bigT)*(I1311/I1310))+((1-(qCell/bigT))*J1310),IF(qCell=0,1,IF(OR(F1311="",COUNT($AX$2:AX1310)&lt;=qCell),IF(COUNT($AX$2:AX1310)=1,1,AX1310/AX1309),((qCell/COUNT($AX$2:AX1310))*(I1311/I1310))+((1-(qCell/COUNT($AX$2:AX1310)))*J1310)))),J1310)))))))</f>
        <v/>
      </c>
      <c r="K1311" s="31" t="str">
        <f>IF(H1311="","",IF(AND(Temp!optSeasCoef=0,Temp!sts_add=1),IF(H1311="out-sample",I1311+(Q1311*J1311),I1311+J1311),IF(AND(Temp!optSeasCoef=0,Temp!sts_multp=1),IF(H1311="out-sample",I1311*(J1311^Q1311),I1311*J1311),IF(Temp!sts_add=1,IF(H1311="out-sample",(I1311+(Q1311*J1311))*G1311,(I1311+J1311)*G1311),IF(H1311="out-sample",I1311*(J1311^Q1311)*G1311,I1311*J1311*G1311)))))</f>
        <v/>
      </c>
      <c r="L1311" s="32" t="str">
        <f t="shared" si="142"/>
        <v/>
      </c>
      <c r="M1311" s="32" t="str">
        <f t="shared" si="143"/>
        <v/>
      </c>
      <c r="N1311" s="32" t="str">
        <f t="shared" si="144"/>
        <v/>
      </c>
      <c r="O1311" s="32" t="str">
        <f t="shared" si="145"/>
        <v/>
      </c>
      <c r="P1311" s="32" t="str">
        <f t="shared" si="146"/>
        <v/>
      </c>
      <c r="Q1311" s="3" t="str">
        <f>IF(AND(Temp!fhor_indata=1,F1311="",H1310="in-sample"),1,IF(AND(Temp!fhor_indata=1,H1310="out-sample",Q1310&lt;ATA!XfHor),Q1310+1,IF(F1311="","",IF(AND(H1311="out-sample",H1310="in-sample"),1,IF(AND(H1311="out-sample",H1310="out-sample"),Q1310+1,IF(ISNUMBER(Q1310),Q1310+1,1))))))</f>
        <v/>
      </c>
      <c r="R1311" s="3" t="str">
        <f t="shared" si="140"/>
        <v/>
      </c>
      <c r="S1311" s="6"/>
      <c r="T1311" s="6"/>
      <c r="U1311" s="6"/>
      <c r="V1311" s="6"/>
      <c r="W1311" s="6"/>
      <c r="X1311" s="6"/>
      <c r="Y1311" s="6"/>
      <c r="Z1311" s="6"/>
      <c r="AA1311" s="6"/>
      <c r="AB1311" s="6"/>
      <c r="AC1311" s="6"/>
      <c r="AD1311" s="6"/>
      <c r="AE1311" s="6"/>
      <c r="AF1311" s="6"/>
      <c r="AG1311" s="6"/>
      <c r="AH1311" s="6"/>
      <c r="AI1311" s="6"/>
      <c r="AJ1311" s="6"/>
      <c r="AK1311" s="6"/>
      <c r="AX1311" s="63" t="e">
        <f t="shared" si="141"/>
        <v>#VALUE!</v>
      </c>
    </row>
    <row r="1312" spans="1:50" s="1" customFormat="1" ht="14.25" x14ac:dyDescent="0.2">
      <c r="A1312" s="6"/>
      <c r="B1312" s="6"/>
      <c r="C1312" s="6"/>
      <c r="D1312" s="3"/>
      <c r="E1312" s="70" t="str">
        <f>IF(ATA!E1312="","",ATA!E1312)</f>
        <v/>
      </c>
      <c r="F1312" s="51" t="str">
        <f>IF(ATA!F1312="","",ATA!F1312)</f>
        <v/>
      </c>
      <c r="G1312" s="11" t="str">
        <f>IF(ATA!G1312="","",ATA!G1312)</f>
        <v/>
      </c>
      <c r="H1312" s="55" t="str">
        <f>IF(ATA!H1312="","",ATA!H1312)</f>
        <v/>
      </c>
      <c r="I1312" s="31" t="str">
        <f>IF(AND(F1311="",H1311="in-sample"),"",IF(AND(Temp!fhor_indata=1,H1311="out-sample",H1312="out-sample"),I1311,IF(AND(F1312="",H1311="out-sample"),"",IF(AND(Temp!optSeasCoef=0,Temp!sts_add=1),IF(H1311="in-sample",IF(Q1311=bigT,((pCell/bigT)*F1311)+((1-(pCell/bigT))*(I1311+J1311)),IF(OR(F1312="",COUNT($F$2:F1311)&lt;=pCell),F1311,((pCell/COUNT($F$2:F1311))*F1311)+((1-(pCell/COUNT($F$2:F1311)))*(I1311+J1311)))),I1311),IF(AND(Temp!optSeasCoef=0,Temp!sts_multp=1),IF(H1311="in-sample",IF(Q1311=bigT,((pCell/bigT)*F1311)+((1-(pCell/bigT))*(I1311*J1311)),IF(OR(F1312="",COUNT(F$2:$F1311)&lt;=pCell),F1311,((pCell/COUNT($F$2:F1311))*F1311)+((1-(pCell/COUNT($F$2:F1311)))*(I1311*J1311)))),I1311),IF(Temp!sts_add=1,IF(H1311="in-sample",IF(Q1311=bigT,((pCell/bigT)*AX1311)+((1-(pCell/bigT))*(I1311+J1311)),IF(OR(F1312="",COUNT($AX$2:AX1311)&lt;=pCell),AX1311,((pCell/COUNT($AX$2:AX1311))*AX1311)+((1-(pCell/COUNT($AX$2:AX1311)))*(I1311+J1311)))),I1311),IF(H1311="in-sample",IF(Q1311=bigT,((pCell/bigT)*AX1311)+((1-(pCell/bigT))*(I1311*J1311)),IF(OR(F1312="",COUNT($AX$2:AX1311)&lt;=pCell),AX1311,((pCell/COUNT($AX$2:AX1311))*AX1311)+((1-(pCell/COUNT($AX$2:AX1311)))*(I1311*J1311)))),I1311)))))))</f>
        <v/>
      </c>
      <c r="J1312" s="31" t="str">
        <f>IF(AND(F1311="",H1311="in-sample"),"",IF(AND(Temp!fhor_indata=1,H1311="out-sample",H1312="out-sample"),J1311,IF(AND(F1312="",H1311="out-sample"),"",IF(AND(Temp!optSeasCoef=0,Temp!sts_add=1),IF(H1311="in-sample",IF(Q1311=bigT,((qCell/bigT)*(I1312-I1311))+((1-(qCell/bigT))*J1311),IF(OR(F1312="",COUNT($F$2:F1311)&lt;=qCell),IF(COUNT($F$2:F1311)=1,0,F1311-F1310),((qCell/COUNT($F$2:F1311))*(I1312-I1311))+((1-(qCell/COUNT($F$2:F1311)))*J1311))),J1311),IF(AND(Temp!optSeasCoef=0,Temp!sts_multp=1),IF(H1311="in-sample",IF(Q1311=bigT,((qCell/bigT)*(I1312/I1311))+((1-(qCell/bigT))*J1311),IF(qCell=0,1,IF(OR(F1312="",COUNT($F$2:F1311)&lt;=qCell),IF(COUNT($F$2:F1311)=1,1,F1311/F1310),((qCell/COUNT($F$2:F1311))*(I1312/I1311))+((1-(qCell/COUNT($F$2:F1311)))*J1311)))),J1311),IF(Temp!sts_add=1,IF(H1311="in-sample",IF(Q1311=bigT,((qCell/bigT)*(I1312-I1311))+((1-(qCell/bigT))*J1311),IF(OR(F1312="",COUNT($AX$2:AX1311)&lt;=qCell),IF(COUNT($AX$2:AX1311)=1,0,AX1311-AX1310),((qCell/COUNT($AX$2:AX1311))*(I1312-I1311))+((1-(qCell/COUNT($AX$2:AX1311)))*J1311))),J1311),IF(H1311="in-sample",IF(Q1311=bigT,((qCell/bigT)*(I1312/I1311))+((1-(qCell/bigT))*J1311),IF(qCell=0,1,IF(OR(F1312="",COUNT($AX$2:AX1311)&lt;=qCell),IF(COUNT($AX$2:AX1311)=1,1,AX1311/AX1310),((qCell/COUNT($AX$2:AX1311))*(I1312/I1311))+((1-(qCell/COUNT($AX$2:AX1311)))*J1311)))),J1311)))))))</f>
        <v/>
      </c>
      <c r="K1312" s="31" t="str">
        <f>IF(H1312="","",IF(AND(Temp!optSeasCoef=0,Temp!sts_add=1),IF(H1312="out-sample",I1312+(Q1312*J1312),I1312+J1312),IF(AND(Temp!optSeasCoef=0,Temp!sts_multp=1),IF(H1312="out-sample",I1312*(J1312^Q1312),I1312*J1312),IF(Temp!sts_add=1,IF(H1312="out-sample",(I1312+(Q1312*J1312))*G1312,(I1312+J1312)*G1312),IF(H1312="out-sample",I1312*(J1312^Q1312)*G1312,I1312*J1312*G1312)))))</f>
        <v/>
      </c>
      <c r="L1312" s="32" t="str">
        <f t="shared" si="142"/>
        <v/>
      </c>
      <c r="M1312" s="32" t="str">
        <f t="shared" si="143"/>
        <v/>
      </c>
      <c r="N1312" s="32" t="str">
        <f t="shared" si="144"/>
        <v/>
      </c>
      <c r="O1312" s="32" t="str">
        <f t="shared" si="145"/>
        <v/>
      </c>
      <c r="P1312" s="32" t="str">
        <f t="shared" si="146"/>
        <v/>
      </c>
      <c r="Q1312" s="3" t="str">
        <f>IF(AND(Temp!fhor_indata=1,F1312="",H1311="in-sample"),1,IF(AND(Temp!fhor_indata=1,H1311="out-sample",Q1311&lt;ATA!XfHor),Q1311+1,IF(F1312="","",IF(AND(H1312="out-sample",H1311="in-sample"),1,IF(AND(H1312="out-sample",H1311="out-sample"),Q1311+1,IF(ISNUMBER(Q1311),Q1311+1,1))))))</f>
        <v/>
      </c>
      <c r="R1312" s="3" t="str">
        <f t="shared" si="140"/>
        <v/>
      </c>
      <c r="S1312" s="6"/>
      <c r="T1312" s="6"/>
      <c r="U1312" s="6"/>
      <c r="V1312" s="6"/>
      <c r="W1312" s="6"/>
      <c r="X1312" s="6"/>
      <c r="Y1312" s="6"/>
      <c r="Z1312" s="6"/>
      <c r="AA1312" s="6"/>
      <c r="AB1312" s="6"/>
      <c r="AC1312" s="6"/>
      <c r="AD1312" s="6"/>
      <c r="AE1312" s="6"/>
      <c r="AF1312" s="6"/>
      <c r="AG1312" s="6"/>
      <c r="AH1312" s="6"/>
      <c r="AI1312" s="6"/>
      <c r="AJ1312" s="6"/>
      <c r="AK1312" s="6"/>
      <c r="AX1312" s="63" t="e">
        <f t="shared" si="141"/>
        <v>#VALUE!</v>
      </c>
    </row>
    <row r="1313" spans="1:50" s="1" customFormat="1" ht="14.25" x14ac:dyDescent="0.2">
      <c r="A1313" s="6"/>
      <c r="B1313" s="6"/>
      <c r="C1313" s="6"/>
      <c r="D1313" s="3"/>
      <c r="E1313" s="70" t="str">
        <f>IF(ATA!E1313="","",ATA!E1313)</f>
        <v/>
      </c>
      <c r="F1313" s="51" t="str">
        <f>IF(ATA!F1313="","",ATA!F1313)</f>
        <v/>
      </c>
      <c r="G1313" s="11" t="str">
        <f>IF(ATA!G1313="","",ATA!G1313)</f>
        <v/>
      </c>
      <c r="H1313" s="55" t="str">
        <f>IF(ATA!H1313="","",ATA!H1313)</f>
        <v/>
      </c>
      <c r="I1313" s="31" t="str">
        <f>IF(AND(F1312="",H1312="in-sample"),"",IF(AND(Temp!fhor_indata=1,H1312="out-sample",H1313="out-sample"),I1312,IF(AND(F1313="",H1312="out-sample"),"",IF(AND(Temp!optSeasCoef=0,Temp!sts_add=1),IF(H1312="in-sample",IF(Q1312=bigT,((pCell/bigT)*F1312)+((1-(pCell/bigT))*(I1312+J1312)),IF(OR(F1313="",COUNT($F$2:F1312)&lt;=pCell),F1312,((pCell/COUNT($F$2:F1312))*F1312)+((1-(pCell/COUNT($F$2:F1312)))*(I1312+J1312)))),I1312),IF(AND(Temp!optSeasCoef=0,Temp!sts_multp=1),IF(H1312="in-sample",IF(Q1312=bigT,((pCell/bigT)*F1312)+((1-(pCell/bigT))*(I1312*J1312)),IF(OR(F1313="",COUNT(F$2:$F1312)&lt;=pCell),F1312,((pCell/COUNT($F$2:F1312))*F1312)+((1-(pCell/COUNT($F$2:F1312)))*(I1312*J1312)))),I1312),IF(Temp!sts_add=1,IF(H1312="in-sample",IF(Q1312=bigT,((pCell/bigT)*AX1312)+((1-(pCell/bigT))*(I1312+J1312)),IF(OR(F1313="",COUNT($AX$2:AX1312)&lt;=pCell),AX1312,((pCell/COUNT($AX$2:AX1312))*AX1312)+((1-(pCell/COUNT($AX$2:AX1312)))*(I1312+J1312)))),I1312),IF(H1312="in-sample",IF(Q1312=bigT,((pCell/bigT)*AX1312)+((1-(pCell/bigT))*(I1312*J1312)),IF(OR(F1313="",COUNT($AX$2:AX1312)&lt;=pCell),AX1312,((pCell/COUNT($AX$2:AX1312))*AX1312)+((1-(pCell/COUNT($AX$2:AX1312)))*(I1312*J1312)))),I1312)))))))</f>
        <v/>
      </c>
      <c r="J1313" s="31" t="str">
        <f>IF(AND(F1312="",H1312="in-sample"),"",IF(AND(Temp!fhor_indata=1,H1312="out-sample",H1313="out-sample"),J1312,IF(AND(F1313="",H1312="out-sample"),"",IF(AND(Temp!optSeasCoef=0,Temp!sts_add=1),IF(H1312="in-sample",IF(Q1312=bigT,((qCell/bigT)*(I1313-I1312))+((1-(qCell/bigT))*J1312),IF(OR(F1313="",COUNT($F$2:F1312)&lt;=qCell),IF(COUNT($F$2:F1312)=1,0,F1312-F1311),((qCell/COUNT($F$2:F1312))*(I1313-I1312))+((1-(qCell/COUNT($F$2:F1312)))*J1312))),J1312),IF(AND(Temp!optSeasCoef=0,Temp!sts_multp=1),IF(H1312="in-sample",IF(Q1312=bigT,((qCell/bigT)*(I1313/I1312))+((1-(qCell/bigT))*J1312),IF(qCell=0,1,IF(OR(F1313="",COUNT($F$2:F1312)&lt;=qCell),IF(COUNT($F$2:F1312)=1,1,F1312/F1311),((qCell/COUNT($F$2:F1312))*(I1313/I1312))+((1-(qCell/COUNT($F$2:F1312)))*J1312)))),J1312),IF(Temp!sts_add=1,IF(H1312="in-sample",IF(Q1312=bigT,((qCell/bigT)*(I1313-I1312))+((1-(qCell/bigT))*J1312),IF(OR(F1313="",COUNT($AX$2:AX1312)&lt;=qCell),IF(COUNT($AX$2:AX1312)=1,0,AX1312-AX1311),((qCell/COUNT($AX$2:AX1312))*(I1313-I1312))+((1-(qCell/COUNT($AX$2:AX1312)))*J1312))),J1312),IF(H1312="in-sample",IF(Q1312=bigT,((qCell/bigT)*(I1313/I1312))+((1-(qCell/bigT))*J1312),IF(qCell=0,1,IF(OR(F1313="",COUNT($AX$2:AX1312)&lt;=qCell),IF(COUNT($AX$2:AX1312)=1,1,AX1312/AX1311),((qCell/COUNT($AX$2:AX1312))*(I1313/I1312))+((1-(qCell/COUNT($AX$2:AX1312)))*J1312)))),J1312)))))))</f>
        <v/>
      </c>
      <c r="K1313" s="31" t="str">
        <f>IF(H1313="","",IF(AND(Temp!optSeasCoef=0,Temp!sts_add=1),IF(H1313="out-sample",I1313+(Q1313*J1313),I1313+J1313),IF(AND(Temp!optSeasCoef=0,Temp!sts_multp=1),IF(H1313="out-sample",I1313*(J1313^Q1313),I1313*J1313),IF(Temp!sts_add=1,IF(H1313="out-sample",(I1313+(Q1313*J1313))*G1313,(I1313+J1313)*G1313),IF(H1313="out-sample",I1313*(J1313^Q1313)*G1313,I1313*J1313*G1313)))))</f>
        <v/>
      </c>
      <c r="L1313" s="32" t="str">
        <f t="shared" si="142"/>
        <v/>
      </c>
      <c r="M1313" s="32" t="str">
        <f t="shared" si="143"/>
        <v/>
      </c>
      <c r="N1313" s="32" t="str">
        <f t="shared" si="144"/>
        <v/>
      </c>
      <c r="O1313" s="32" t="str">
        <f t="shared" si="145"/>
        <v/>
      </c>
      <c r="P1313" s="32" t="str">
        <f t="shared" si="146"/>
        <v/>
      </c>
      <c r="Q1313" s="3" t="str">
        <f>IF(AND(Temp!fhor_indata=1,F1313="",H1312="in-sample"),1,IF(AND(Temp!fhor_indata=1,H1312="out-sample",Q1312&lt;ATA!XfHor),Q1312+1,IF(F1313="","",IF(AND(H1313="out-sample",H1312="in-sample"),1,IF(AND(H1313="out-sample",H1312="out-sample"),Q1312+1,IF(ISNUMBER(Q1312),Q1312+1,1))))))</f>
        <v/>
      </c>
      <c r="R1313" s="3" t="str">
        <f t="shared" si="140"/>
        <v/>
      </c>
      <c r="S1313" s="6"/>
      <c r="T1313" s="6"/>
      <c r="U1313" s="6"/>
      <c r="V1313" s="6"/>
      <c r="W1313" s="6"/>
      <c r="X1313" s="6"/>
      <c r="Y1313" s="6"/>
      <c r="Z1313" s="6"/>
      <c r="AA1313" s="6"/>
      <c r="AB1313" s="6"/>
      <c r="AC1313" s="6"/>
      <c r="AD1313" s="6"/>
      <c r="AE1313" s="6"/>
      <c r="AF1313" s="6"/>
      <c r="AG1313" s="6"/>
      <c r="AH1313" s="6"/>
      <c r="AI1313" s="6"/>
      <c r="AJ1313" s="6"/>
      <c r="AK1313" s="6"/>
      <c r="AX1313" s="63" t="e">
        <f t="shared" si="141"/>
        <v>#VALUE!</v>
      </c>
    </row>
    <row r="1314" spans="1:50" s="1" customFormat="1" ht="14.25" x14ac:dyDescent="0.2">
      <c r="A1314" s="6"/>
      <c r="B1314" s="6"/>
      <c r="C1314" s="6"/>
      <c r="D1314" s="3"/>
      <c r="E1314" s="70" t="str">
        <f>IF(ATA!E1314="","",ATA!E1314)</f>
        <v/>
      </c>
      <c r="F1314" s="51" t="str">
        <f>IF(ATA!F1314="","",ATA!F1314)</f>
        <v/>
      </c>
      <c r="G1314" s="11" t="str">
        <f>IF(ATA!G1314="","",ATA!G1314)</f>
        <v/>
      </c>
      <c r="H1314" s="55" t="str">
        <f>IF(ATA!H1314="","",ATA!H1314)</f>
        <v/>
      </c>
      <c r="I1314" s="31" t="str">
        <f>IF(AND(F1313="",H1313="in-sample"),"",IF(AND(Temp!fhor_indata=1,H1313="out-sample",H1314="out-sample"),I1313,IF(AND(F1314="",H1313="out-sample"),"",IF(AND(Temp!optSeasCoef=0,Temp!sts_add=1),IF(H1313="in-sample",IF(Q1313=bigT,((pCell/bigT)*F1313)+((1-(pCell/bigT))*(I1313+J1313)),IF(OR(F1314="",COUNT($F$2:F1313)&lt;=pCell),F1313,((pCell/COUNT($F$2:F1313))*F1313)+((1-(pCell/COUNT($F$2:F1313)))*(I1313+J1313)))),I1313),IF(AND(Temp!optSeasCoef=0,Temp!sts_multp=1),IF(H1313="in-sample",IF(Q1313=bigT,((pCell/bigT)*F1313)+((1-(pCell/bigT))*(I1313*J1313)),IF(OR(F1314="",COUNT(F$2:$F1313)&lt;=pCell),F1313,((pCell/COUNT($F$2:F1313))*F1313)+((1-(pCell/COUNT($F$2:F1313)))*(I1313*J1313)))),I1313),IF(Temp!sts_add=1,IF(H1313="in-sample",IF(Q1313=bigT,((pCell/bigT)*AX1313)+((1-(pCell/bigT))*(I1313+J1313)),IF(OR(F1314="",COUNT($AX$2:AX1313)&lt;=pCell),AX1313,((pCell/COUNT($AX$2:AX1313))*AX1313)+((1-(pCell/COUNT($AX$2:AX1313)))*(I1313+J1313)))),I1313),IF(H1313="in-sample",IF(Q1313=bigT,((pCell/bigT)*AX1313)+((1-(pCell/bigT))*(I1313*J1313)),IF(OR(F1314="",COUNT($AX$2:AX1313)&lt;=pCell),AX1313,((pCell/COUNT($AX$2:AX1313))*AX1313)+((1-(pCell/COUNT($AX$2:AX1313)))*(I1313*J1313)))),I1313)))))))</f>
        <v/>
      </c>
      <c r="J1314" s="31" t="str">
        <f>IF(AND(F1313="",H1313="in-sample"),"",IF(AND(Temp!fhor_indata=1,H1313="out-sample",H1314="out-sample"),J1313,IF(AND(F1314="",H1313="out-sample"),"",IF(AND(Temp!optSeasCoef=0,Temp!sts_add=1),IF(H1313="in-sample",IF(Q1313=bigT,((qCell/bigT)*(I1314-I1313))+((1-(qCell/bigT))*J1313),IF(OR(F1314="",COUNT($F$2:F1313)&lt;=qCell),IF(COUNT($F$2:F1313)=1,0,F1313-F1312),((qCell/COUNT($F$2:F1313))*(I1314-I1313))+((1-(qCell/COUNT($F$2:F1313)))*J1313))),J1313),IF(AND(Temp!optSeasCoef=0,Temp!sts_multp=1),IF(H1313="in-sample",IF(Q1313=bigT,((qCell/bigT)*(I1314/I1313))+((1-(qCell/bigT))*J1313),IF(qCell=0,1,IF(OR(F1314="",COUNT($F$2:F1313)&lt;=qCell),IF(COUNT($F$2:F1313)=1,1,F1313/F1312),((qCell/COUNT($F$2:F1313))*(I1314/I1313))+((1-(qCell/COUNT($F$2:F1313)))*J1313)))),J1313),IF(Temp!sts_add=1,IF(H1313="in-sample",IF(Q1313=bigT,((qCell/bigT)*(I1314-I1313))+((1-(qCell/bigT))*J1313),IF(OR(F1314="",COUNT($AX$2:AX1313)&lt;=qCell),IF(COUNT($AX$2:AX1313)=1,0,AX1313-AX1312),((qCell/COUNT($AX$2:AX1313))*(I1314-I1313))+((1-(qCell/COUNT($AX$2:AX1313)))*J1313))),J1313),IF(H1313="in-sample",IF(Q1313=bigT,((qCell/bigT)*(I1314/I1313))+((1-(qCell/bigT))*J1313),IF(qCell=0,1,IF(OR(F1314="",COUNT($AX$2:AX1313)&lt;=qCell),IF(COUNT($AX$2:AX1313)=1,1,AX1313/AX1312),((qCell/COUNT($AX$2:AX1313))*(I1314/I1313))+((1-(qCell/COUNT($AX$2:AX1313)))*J1313)))),J1313)))))))</f>
        <v/>
      </c>
      <c r="K1314" s="31" t="str">
        <f>IF(H1314="","",IF(AND(Temp!optSeasCoef=0,Temp!sts_add=1),IF(H1314="out-sample",I1314+(Q1314*J1314),I1314+J1314),IF(AND(Temp!optSeasCoef=0,Temp!sts_multp=1),IF(H1314="out-sample",I1314*(J1314^Q1314),I1314*J1314),IF(Temp!sts_add=1,IF(H1314="out-sample",(I1314+(Q1314*J1314))*G1314,(I1314+J1314)*G1314),IF(H1314="out-sample",I1314*(J1314^Q1314)*G1314,I1314*J1314*G1314)))))</f>
        <v/>
      </c>
      <c r="L1314" s="32" t="str">
        <f t="shared" si="142"/>
        <v/>
      </c>
      <c r="M1314" s="32" t="str">
        <f t="shared" si="143"/>
        <v/>
      </c>
      <c r="N1314" s="32" t="str">
        <f t="shared" si="144"/>
        <v/>
      </c>
      <c r="O1314" s="32" t="str">
        <f t="shared" si="145"/>
        <v/>
      </c>
      <c r="P1314" s="32" t="str">
        <f t="shared" si="146"/>
        <v/>
      </c>
      <c r="Q1314" s="3" t="str">
        <f>IF(AND(Temp!fhor_indata=1,F1314="",H1313="in-sample"),1,IF(AND(Temp!fhor_indata=1,H1313="out-sample",Q1313&lt;ATA!XfHor),Q1313+1,IF(F1314="","",IF(AND(H1314="out-sample",H1313="in-sample"),1,IF(AND(H1314="out-sample",H1313="out-sample"),Q1313+1,IF(ISNUMBER(Q1313),Q1313+1,1))))))</f>
        <v/>
      </c>
      <c r="R1314" s="3" t="str">
        <f t="shared" si="140"/>
        <v/>
      </c>
      <c r="S1314" s="6"/>
      <c r="T1314" s="6"/>
      <c r="U1314" s="6"/>
      <c r="V1314" s="6"/>
      <c r="W1314" s="6"/>
      <c r="X1314" s="6"/>
      <c r="Y1314" s="6"/>
      <c r="Z1314" s="6"/>
      <c r="AA1314" s="6"/>
      <c r="AB1314" s="6"/>
      <c r="AC1314" s="6"/>
      <c r="AD1314" s="6"/>
      <c r="AE1314" s="6"/>
      <c r="AF1314" s="6"/>
      <c r="AG1314" s="6"/>
      <c r="AH1314" s="6"/>
      <c r="AI1314" s="6"/>
      <c r="AJ1314" s="6"/>
      <c r="AK1314" s="6"/>
      <c r="AX1314" s="63" t="e">
        <f t="shared" si="141"/>
        <v>#VALUE!</v>
      </c>
    </row>
    <row r="1315" spans="1:50" s="1" customFormat="1" ht="14.25" x14ac:dyDescent="0.2">
      <c r="A1315" s="6"/>
      <c r="B1315" s="6"/>
      <c r="C1315" s="6"/>
      <c r="D1315" s="3"/>
      <c r="E1315" s="70" t="str">
        <f>IF(ATA!E1315="","",ATA!E1315)</f>
        <v/>
      </c>
      <c r="F1315" s="51" t="str">
        <f>IF(ATA!F1315="","",ATA!F1315)</f>
        <v/>
      </c>
      <c r="G1315" s="11" t="str">
        <f>IF(ATA!G1315="","",ATA!G1315)</f>
        <v/>
      </c>
      <c r="H1315" s="55" t="str">
        <f>IF(ATA!H1315="","",ATA!H1315)</f>
        <v/>
      </c>
      <c r="I1315" s="31" t="str">
        <f>IF(AND(F1314="",H1314="in-sample"),"",IF(AND(Temp!fhor_indata=1,H1314="out-sample",H1315="out-sample"),I1314,IF(AND(F1315="",H1314="out-sample"),"",IF(AND(Temp!optSeasCoef=0,Temp!sts_add=1),IF(H1314="in-sample",IF(Q1314=bigT,((pCell/bigT)*F1314)+((1-(pCell/bigT))*(I1314+J1314)),IF(OR(F1315="",COUNT($F$2:F1314)&lt;=pCell),F1314,((pCell/COUNT($F$2:F1314))*F1314)+((1-(pCell/COUNT($F$2:F1314)))*(I1314+J1314)))),I1314),IF(AND(Temp!optSeasCoef=0,Temp!sts_multp=1),IF(H1314="in-sample",IF(Q1314=bigT,((pCell/bigT)*F1314)+((1-(pCell/bigT))*(I1314*J1314)),IF(OR(F1315="",COUNT(F$2:$F1314)&lt;=pCell),F1314,((pCell/COUNT($F$2:F1314))*F1314)+((1-(pCell/COUNT($F$2:F1314)))*(I1314*J1314)))),I1314),IF(Temp!sts_add=1,IF(H1314="in-sample",IF(Q1314=bigT,((pCell/bigT)*AX1314)+((1-(pCell/bigT))*(I1314+J1314)),IF(OR(F1315="",COUNT($AX$2:AX1314)&lt;=pCell),AX1314,((pCell/COUNT($AX$2:AX1314))*AX1314)+((1-(pCell/COUNT($AX$2:AX1314)))*(I1314+J1314)))),I1314),IF(H1314="in-sample",IF(Q1314=bigT,((pCell/bigT)*AX1314)+((1-(pCell/bigT))*(I1314*J1314)),IF(OR(F1315="",COUNT($AX$2:AX1314)&lt;=pCell),AX1314,((pCell/COUNT($AX$2:AX1314))*AX1314)+((1-(pCell/COUNT($AX$2:AX1314)))*(I1314*J1314)))),I1314)))))))</f>
        <v/>
      </c>
      <c r="J1315" s="31" t="str">
        <f>IF(AND(F1314="",H1314="in-sample"),"",IF(AND(Temp!fhor_indata=1,H1314="out-sample",H1315="out-sample"),J1314,IF(AND(F1315="",H1314="out-sample"),"",IF(AND(Temp!optSeasCoef=0,Temp!sts_add=1),IF(H1314="in-sample",IF(Q1314=bigT,((qCell/bigT)*(I1315-I1314))+((1-(qCell/bigT))*J1314),IF(OR(F1315="",COUNT($F$2:F1314)&lt;=qCell),IF(COUNT($F$2:F1314)=1,0,F1314-F1313),((qCell/COUNT($F$2:F1314))*(I1315-I1314))+((1-(qCell/COUNT($F$2:F1314)))*J1314))),J1314),IF(AND(Temp!optSeasCoef=0,Temp!sts_multp=1),IF(H1314="in-sample",IF(Q1314=bigT,((qCell/bigT)*(I1315/I1314))+((1-(qCell/bigT))*J1314),IF(qCell=0,1,IF(OR(F1315="",COUNT($F$2:F1314)&lt;=qCell),IF(COUNT($F$2:F1314)=1,1,F1314/F1313),((qCell/COUNT($F$2:F1314))*(I1315/I1314))+((1-(qCell/COUNT($F$2:F1314)))*J1314)))),J1314),IF(Temp!sts_add=1,IF(H1314="in-sample",IF(Q1314=bigT,((qCell/bigT)*(I1315-I1314))+((1-(qCell/bigT))*J1314),IF(OR(F1315="",COUNT($AX$2:AX1314)&lt;=qCell),IF(COUNT($AX$2:AX1314)=1,0,AX1314-AX1313),((qCell/COUNT($AX$2:AX1314))*(I1315-I1314))+((1-(qCell/COUNT($AX$2:AX1314)))*J1314))),J1314),IF(H1314="in-sample",IF(Q1314=bigT,((qCell/bigT)*(I1315/I1314))+((1-(qCell/bigT))*J1314),IF(qCell=0,1,IF(OR(F1315="",COUNT($AX$2:AX1314)&lt;=qCell),IF(COUNT($AX$2:AX1314)=1,1,AX1314/AX1313),((qCell/COUNT($AX$2:AX1314))*(I1315/I1314))+((1-(qCell/COUNT($AX$2:AX1314)))*J1314)))),J1314)))))))</f>
        <v/>
      </c>
      <c r="K1315" s="31" t="str">
        <f>IF(H1315="","",IF(AND(Temp!optSeasCoef=0,Temp!sts_add=1),IF(H1315="out-sample",I1315+(Q1315*J1315),I1315+J1315),IF(AND(Temp!optSeasCoef=0,Temp!sts_multp=1),IF(H1315="out-sample",I1315*(J1315^Q1315),I1315*J1315),IF(Temp!sts_add=1,IF(H1315="out-sample",(I1315+(Q1315*J1315))*G1315,(I1315+J1315)*G1315),IF(H1315="out-sample",I1315*(J1315^Q1315)*G1315,I1315*J1315*G1315)))))</f>
        <v/>
      </c>
      <c r="L1315" s="32" t="str">
        <f t="shared" si="142"/>
        <v/>
      </c>
      <c r="M1315" s="32" t="str">
        <f t="shared" si="143"/>
        <v/>
      </c>
      <c r="N1315" s="32" t="str">
        <f t="shared" si="144"/>
        <v/>
      </c>
      <c r="O1315" s="32" t="str">
        <f t="shared" si="145"/>
        <v/>
      </c>
      <c r="P1315" s="32" t="str">
        <f t="shared" si="146"/>
        <v/>
      </c>
      <c r="Q1315" s="3" t="str">
        <f>IF(AND(Temp!fhor_indata=1,F1315="",H1314="in-sample"),1,IF(AND(Temp!fhor_indata=1,H1314="out-sample",Q1314&lt;ATA!XfHor),Q1314+1,IF(F1315="","",IF(AND(H1315="out-sample",H1314="in-sample"),1,IF(AND(H1315="out-sample",H1314="out-sample"),Q1314+1,IF(ISNUMBER(Q1314),Q1314+1,1))))))</f>
        <v/>
      </c>
      <c r="R1315" s="3" t="str">
        <f t="shared" si="140"/>
        <v/>
      </c>
      <c r="S1315" s="6"/>
      <c r="T1315" s="6"/>
      <c r="U1315" s="6"/>
      <c r="V1315" s="6"/>
      <c r="W1315" s="6"/>
      <c r="X1315" s="6"/>
      <c r="Y1315" s="6"/>
      <c r="Z1315" s="6"/>
      <c r="AA1315" s="6"/>
      <c r="AB1315" s="6"/>
      <c r="AC1315" s="6"/>
      <c r="AD1315" s="6"/>
      <c r="AE1315" s="6"/>
      <c r="AF1315" s="6"/>
      <c r="AG1315" s="6"/>
      <c r="AH1315" s="6"/>
      <c r="AI1315" s="6"/>
      <c r="AJ1315" s="6"/>
      <c r="AK1315" s="6"/>
      <c r="AX1315" s="63" t="e">
        <f t="shared" si="141"/>
        <v>#VALUE!</v>
      </c>
    </row>
    <row r="1316" spans="1:50" s="1" customFormat="1" ht="14.25" x14ac:dyDescent="0.2">
      <c r="A1316" s="6"/>
      <c r="B1316" s="6"/>
      <c r="C1316" s="6"/>
      <c r="D1316" s="3"/>
      <c r="E1316" s="70" t="str">
        <f>IF(ATA!E1316="","",ATA!E1316)</f>
        <v/>
      </c>
      <c r="F1316" s="51" t="str">
        <f>IF(ATA!F1316="","",ATA!F1316)</f>
        <v/>
      </c>
      <c r="G1316" s="11" t="str">
        <f>IF(ATA!G1316="","",ATA!G1316)</f>
        <v/>
      </c>
      <c r="H1316" s="55" t="str">
        <f>IF(ATA!H1316="","",ATA!H1316)</f>
        <v/>
      </c>
      <c r="I1316" s="31" t="str">
        <f>IF(AND(F1315="",H1315="in-sample"),"",IF(AND(Temp!fhor_indata=1,H1315="out-sample",H1316="out-sample"),I1315,IF(AND(F1316="",H1315="out-sample"),"",IF(AND(Temp!optSeasCoef=0,Temp!sts_add=1),IF(H1315="in-sample",IF(Q1315=bigT,((pCell/bigT)*F1315)+((1-(pCell/bigT))*(I1315+J1315)),IF(OR(F1316="",COUNT($F$2:F1315)&lt;=pCell),F1315,((pCell/COUNT($F$2:F1315))*F1315)+((1-(pCell/COUNT($F$2:F1315)))*(I1315+J1315)))),I1315),IF(AND(Temp!optSeasCoef=0,Temp!sts_multp=1),IF(H1315="in-sample",IF(Q1315=bigT,((pCell/bigT)*F1315)+((1-(pCell/bigT))*(I1315*J1315)),IF(OR(F1316="",COUNT(F$2:$F1315)&lt;=pCell),F1315,((pCell/COUNT($F$2:F1315))*F1315)+((1-(pCell/COUNT($F$2:F1315)))*(I1315*J1315)))),I1315),IF(Temp!sts_add=1,IF(H1315="in-sample",IF(Q1315=bigT,((pCell/bigT)*AX1315)+((1-(pCell/bigT))*(I1315+J1315)),IF(OR(F1316="",COUNT($AX$2:AX1315)&lt;=pCell),AX1315,((pCell/COUNT($AX$2:AX1315))*AX1315)+((1-(pCell/COUNT($AX$2:AX1315)))*(I1315+J1315)))),I1315),IF(H1315="in-sample",IF(Q1315=bigT,((pCell/bigT)*AX1315)+((1-(pCell/bigT))*(I1315*J1315)),IF(OR(F1316="",COUNT($AX$2:AX1315)&lt;=pCell),AX1315,((pCell/COUNT($AX$2:AX1315))*AX1315)+((1-(pCell/COUNT($AX$2:AX1315)))*(I1315*J1315)))),I1315)))))))</f>
        <v/>
      </c>
      <c r="J1316" s="31" t="str">
        <f>IF(AND(F1315="",H1315="in-sample"),"",IF(AND(Temp!fhor_indata=1,H1315="out-sample",H1316="out-sample"),J1315,IF(AND(F1316="",H1315="out-sample"),"",IF(AND(Temp!optSeasCoef=0,Temp!sts_add=1),IF(H1315="in-sample",IF(Q1315=bigT,((qCell/bigT)*(I1316-I1315))+((1-(qCell/bigT))*J1315),IF(OR(F1316="",COUNT($F$2:F1315)&lt;=qCell),IF(COUNT($F$2:F1315)=1,0,F1315-F1314),((qCell/COUNT($F$2:F1315))*(I1316-I1315))+((1-(qCell/COUNT($F$2:F1315)))*J1315))),J1315),IF(AND(Temp!optSeasCoef=0,Temp!sts_multp=1),IF(H1315="in-sample",IF(Q1315=bigT,((qCell/bigT)*(I1316/I1315))+((1-(qCell/bigT))*J1315),IF(qCell=0,1,IF(OR(F1316="",COUNT($F$2:F1315)&lt;=qCell),IF(COUNT($F$2:F1315)=1,1,F1315/F1314),((qCell/COUNT($F$2:F1315))*(I1316/I1315))+((1-(qCell/COUNT($F$2:F1315)))*J1315)))),J1315),IF(Temp!sts_add=1,IF(H1315="in-sample",IF(Q1315=bigT,((qCell/bigT)*(I1316-I1315))+((1-(qCell/bigT))*J1315),IF(OR(F1316="",COUNT($AX$2:AX1315)&lt;=qCell),IF(COUNT($AX$2:AX1315)=1,0,AX1315-AX1314),((qCell/COUNT($AX$2:AX1315))*(I1316-I1315))+((1-(qCell/COUNT($AX$2:AX1315)))*J1315))),J1315),IF(H1315="in-sample",IF(Q1315=bigT,((qCell/bigT)*(I1316/I1315))+((1-(qCell/bigT))*J1315),IF(qCell=0,1,IF(OR(F1316="",COUNT($AX$2:AX1315)&lt;=qCell),IF(COUNT($AX$2:AX1315)=1,1,AX1315/AX1314),((qCell/COUNT($AX$2:AX1315))*(I1316/I1315))+((1-(qCell/COUNT($AX$2:AX1315)))*J1315)))),J1315)))))))</f>
        <v/>
      </c>
      <c r="K1316" s="31" t="str">
        <f>IF(H1316="","",IF(AND(Temp!optSeasCoef=0,Temp!sts_add=1),IF(H1316="out-sample",I1316+(Q1316*J1316),I1316+J1316),IF(AND(Temp!optSeasCoef=0,Temp!sts_multp=1),IF(H1316="out-sample",I1316*(J1316^Q1316),I1316*J1316),IF(Temp!sts_add=1,IF(H1316="out-sample",(I1316+(Q1316*J1316))*G1316,(I1316+J1316)*G1316),IF(H1316="out-sample",I1316*(J1316^Q1316)*G1316,I1316*J1316*G1316)))))</f>
        <v/>
      </c>
      <c r="L1316" s="32" t="str">
        <f t="shared" si="142"/>
        <v/>
      </c>
      <c r="M1316" s="32" t="str">
        <f t="shared" si="143"/>
        <v/>
      </c>
      <c r="N1316" s="32" t="str">
        <f t="shared" si="144"/>
        <v/>
      </c>
      <c r="O1316" s="32" t="str">
        <f t="shared" si="145"/>
        <v/>
      </c>
      <c r="P1316" s="32" t="str">
        <f t="shared" si="146"/>
        <v/>
      </c>
      <c r="Q1316" s="3" t="str">
        <f>IF(AND(Temp!fhor_indata=1,F1316="",H1315="in-sample"),1,IF(AND(Temp!fhor_indata=1,H1315="out-sample",Q1315&lt;ATA!XfHor),Q1315+1,IF(F1316="","",IF(AND(H1316="out-sample",H1315="in-sample"),1,IF(AND(H1316="out-sample",H1315="out-sample"),Q1315+1,IF(ISNUMBER(Q1315),Q1315+1,1))))))</f>
        <v/>
      </c>
      <c r="R1316" s="3" t="str">
        <f t="shared" si="140"/>
        <v/>
      </c>
      <c r="S1316" s="6"/>
      <c r="T1316" s="6"/>
      <c r="U1316" s="6"/>
      <c r="V1316" s="6"/>
      <c r="W1316" s="6"/>
      <c r="X1316" s="6"/>
      <c r="Y1316" s="6"/>
      <c r="Z1316" s="6"/>
      <c r="AA1316" s="6"/>
      <c r="AB1316" s="6"/>
      <c r="AC1316" s="6"/>
      <c r="AD1316" s="6"/>
      <c r="AE1316" s="6"/>
      <c r="AF1316" s="6"/>
      <c r="AG1316" s="6"/>
      <c r="AH1316" s="6"/>
      <c r="AI1316" s="6"/>
      <c r="AJ1316" s="6"/>
      <c r="AK1316" s="6"/>
      <c r="AX1316" s="63" t="e">
        <f t="shared" si="141"/>
        <v>#VALUE!</v>
      </c>
    </row>
    <row r="1317" spans="1:50" s="1" customFormat="1" ht="14.25" x14ac:dyDescent="0.2">
      <c r="A1317" s="6"/>
      <c r="B1317" s="6"/>
      <c r="C1317" s="6"/>
      <c r="D1317" s="3"/>
      <c r="E1317" s="70" t="str">
        <f>IF(ATA!E1317="","",ATA!E1317)</f>
        <v/>
      </c>
      <c r="F1317" s="51" t="str">
        <f>IF(ATA!F1317="","",ATA!F1317)</f>
        <v/>
      </c>
      <c r="G1317" s="11" t="str">
        <f>IF(ATA!G1317="","",ATA!G1317)</f>
        <v/>
      </c>
      <c r="H1317" s="55" t="str">
        <f>IF(ATA!H1317="","",ATA!H1317)</f>
        <v/>
      </c>
      <c r="I1317" s="31" t="str">
        <f>IF(AND(F1316="",H1316="in-sample"),"",IF(AND(Temp!fhor_indata=1,H1316="out-sample",H1317="out-sample"),I1316,IF(AND(F1317="",H1316="out-sample"),"",IF(AND(Temp!optSeasCoef=0,Temp!sts_add=1),IF(H1316="in-sample",IF(Q1316=bigT,((pCell/bigT)*F1316)+((1-(pCell/bigT))*(I1316+J1316)),IF(OR(F1317="",COUNT($F$2:F1316)&lt;=pCell),F1316,((pCell/COUNT($F$2:F1316))*F1316)+((1-(pCell/COUNT($F$2:F1316)))*(I1316+J1316)))),I1316),IF(AND(Temp!optSeasCoef=0,Temp!sts_multp=1),IF(H1316="in-sample",IF(Q1316=bigT,((pCell/bigT)*F1316)+((1-(pCell/bigT))*(I1316*J1316)),IF(OR(F1317="",COUNT(F$2:$F1316)&lt;=pCell),F1316,((pCell/COUNT($F$2:F1316))*F1316)+((1-(pCell/COUNT($F$2:F1316)))*(I1316*J1316)))),I1316),IF(Temp!sts_add=1,IF(H1316="in-sample",IF(Q1316=bigT,((pCell/bigT)*AX1316)+((1-(pCell/bigT))*(I1316+J1316)),IF(OR(F1317="",COUNT($AX$2:AX1316)&lt;=pCell),AX1316,((pCell/COUNT($AX$2:AX1316))*AX1316)+((1-(pCell/COUNT($AX$2:AX1316)))*(I1316+J1316)))),I1316),IF(H1316="in-sample",IF(Q1316=bigT,((pCell/bigT)*AX1316)+((1-(pCell/bigT))*(I1316*J1316)),IF(OR(F1317="",COUNT($AX$2:AX1316)&lt;=pCell),AX1316,((pCell/COUNT($AX$2:AX1316))*AX1316)+((1-(pCell/COUNT($AX$2:AX1316)))*(I1316*J1316)))),I1316)))))))</f>
        <v/>
      </c>
      <c r="J1317" s="31" t="str">
        <f>IF(AND(F1316="",H1316="in-sample"),"",IF(AND(Temp!fhor_indata=1,H1316="out-sample",H1317="out-sample"),J1316,IF(AND(F1317="",H1316="out-sample"),"",IF(AND(Temp!optSeasCoef=0,Temp!sts_add=1),IF(H1316="in-sample",IF(Q1316=bigT,((qCell/bigT)*(I1317-I1316))+((1-(qCell/bigT))*J1316),IF(OR(F1317="",COUNT($F$2:F1316)&lt;=qCell),IF(COUNT($F$2:F1316)=1,0,F1316-F1315),((qCell/COUNT($F$2:F1316))*(I1317-I1316))+((1-(qCell/COUNT($F$2:F1316)))*J1316))),J1316),IF(AND(Temp!optSeasCoef=0,Temp!sts_multp=1),IF(H1316="in-sample",IF(Q1316=bigT,((qCell/bigT)*(I1317/I1316))+((1-(qCell/bigT))*J1316),IF(qCell=0,1,IF(OR(F1317="",COUNT($F$2:F1316)&lt;=qCell),IF(COUNT($F$2:F1316)=1,1,F1316/F1315),((qCell/COUNT($F$2:F1316))*(I1317/I1316))+((1-(qCell/COUNT($F$2:F1316)))*J1316)))),J1316),IF(Temp!sts_add=1,IF(H1316="in-sample",IF(Q1316=bigT,((qCell/bigT)*(I1317-I1316))+((1-(qCell/bigT))*J1316),IF(OR(F1317="",COUNT($AX$2:AX1316)&lt;=qCell),IF(COUNT($AX$2:AX1316)=1,0,AX1316-AX1315),((qCell/COUNT($AX$2:AX1316))*(I1317-I1316))+((1-(qCell/COUNT($AX$2:AX1316)))*J1316))),J1316),IF(H1316="in-sample",IF(Q1316=bigT,((qCell/bigT)*(I1317/I1316))+((1-(qCell/bigT))*J1316),IF(qCell=0,1,IF(OR(F1317="",COUNT($AX$2:AX1316)&lt;=qCell),IF(COUNT($AX$2:AX1316)=1,1,AX1316/AX1315),((qCell/COUNT($AX$2:AX1316))*(I1317/I1316))+((1-(qCell/COUNT($AX$2:AX1316)))*J1316)))),J1316)))))))</f>
        <v/>
      </c>
      <c r="K1317" s="31" t="str">
        <f>IF(H1317="","",IF(AND(Temp!optSeasCoef=0,Temp!sts_add=1),IF(H1317="out-sample",I1317+(Q1317*J1317),I1317+J1317),IF(AND(Temp!optSeasCoef=0,Temp!sts_multp=1),IF(H1317="out-sample",I1317*(J1317^Q1317),I1317*J1317),IF(Temp!sts_add=1,IF(H1317="out-sample",(I1317+(Q1317*J1317))*G1317,(I1317+J1317)*G1317),IF(H1317="out-sample",I1317*(J1317^Q1317)*G1317,I1317*J1317*G1317)))))</f>
        <v/>
      </c>
      <c r="L1317" s="32" t="str">
        <f t="shared" si="142"/>
        <v/>
      </c>
      <c r="M1317" s="32" t="str">
        <f t="shared" si="143"/>
        <v/>
      </c>
      <c r="N1317" s="32" t="str">
        <f t="shared" si="144"/>
        <v/>
      </c>
      <c r="O1317" s="32" t="str">
        <f t="shared" si="145"/>
        <v/>
      </c>
      <c r="P1317" s="32" t="str">
        <f t="shared" si="146"/>
        <v/>
      </c>
      <c r="Q1317" s="3" t="str">
        <f>IF(AND(Temp!fhor_indata=1,F1317="",H1316="in-sample"),1,IF(AND(Temp!fhor_indata=1,H1316="out-sample",Q1316&lt;ATA!XfHor),Q1316+1,IF(F1317="","",IF(AND(H1317="out-sample",H1316="in-sample"),1,IF(AND(H1317="out-sample",H1316="out-sample"),Q1316+1,IF(ISNUMBER(Q1316),Q1316+1,1))))))</f>
        <v/>
      </c>
      <c r="R1317" s="3" t="str">
        <f t="shared" si="140"/>
        <v/>
      </c>
      <c r="S1317" s="6"/>
      <c r="T1317" s="6"/>
      <c r="U1317" s="6"/>
      <c r="V1317" s="6"/>
      <c r="W1317" s="6"/>
      <c r="X1317" s="6"/>
      <c r="Y1317" s="6"/>
      <c r="Z1317" s="6"/>
      <c r="AA1317" s="6"/>
      <c r="AB1317" s="6"/>
      <c r="AC1317" s="6"/>
      <c r="AD1317" s="6"/>
      <c r="AE1317" s="6"/>
      <c r="AF1317" s="6"/>
      <c r="AG1317" s="6"/>
      <c r="AH1317" s="6"/>
      <c r="AI1317" s="6"/>
      <c r="AJ1317" s="6"/>
      <c r="AK1317" s="6"/>
      <c r="AX1317" s="63" t="e">
        <f t="shared" si="141"/>
        <v>#VALUE!</v>
      </c>
    </row>
    <row r="1318" spans="1:50" s="1" customFormat="1" ht="14.25" x14ac:dyDescent="0.2">
      <c r="A1318" s="6"/>
      <c r="B1318" s="6"/>
      <c r="C1318" s="6"/>
      <c r="D1318" s="3"/>
      <c r="E1318" s="70" t="str">
        <f>IF(ATA!E1318="","",ATA!E1318)</f>
        <v/>
      </c>
      <c r="F1318" s="51" t="str">
        <f>IF(ATA!F1318="","",ATA!F1318)</f>
        <v/>
      </c>
      <c r="G1318" s="11" t="str">
        <f>IF(ATA!G1318="","",ATA!G1318)</f>
        <v/>
      </c>
      <c r="H1318" s="55" t="str">
        <f>IF(ATA!H1318="","",ATA!H1318)</f>
        <v/>
      </c>
      <c r="I1318" s="31" t="str">
        <f>IF(AND(F1317="",H1317="in-sample"),"",IF(AND(Temp!fhor_indata=1,H1317="out-sample",H1318="out-sample"),I1317,IF(AND(F1318="",H1317="out-sample"),"",IF(AND(Temp!optSeasCoef=0,Temp!sts_add=1),IF(H1317="in-sample",IF(Q1317=bigT,((pCell/bigT)*F1317)+((1-(pCell/bigT))*(I1317+J1317)),IF(OR(F1318="",COUNT($F$2:F1317)&lt;=pCell),F1317,((pCell/COUNT($F$2:F1317))*F1317)+((1-(pCell/COUNT($F$2:F1317)))*(I1317+J1317)))),I1317),IF(AND(Temp!optSeasCoef=0,Temp!sts_multp=1),IF(H1317="in-sample",IF(Q1317=bigT,((pCell/bigT)*F1317)+((1-(pCell/bigT))*(I1317*J1317)),IF(OR(F1318="",COUNT(F$2:$F1317)&lt;=pCell),F1317,((pCell/COUNT($F$2:F1317))*F1317)+((1-(pCell/COUNT($F$2:F1317)))*(I1317*J1317)))),I1317),IF(Temp!sts_add=1,IF(H1317="in-sample",IF(Q1317=bigT,((pCell/bigT)*AX1317)+((1-(pCell/bigT))*(I1317+J1317)),IF(OR(F1318="",COUNT($AX$2:AX1317)&lt;=pCell),AX1317,((pCell/COUNT($AX$2:AX1317))*AX1317)+((1-(pCell/COUNT($AX$2:AX1317)))*(I1317+J1317)))),I1317),IF(H1317="in-sample",IF(Q1317=bigT,((pCell/bigT)*AX1317)+((1-(pCell/bigT))*(I1317*J1317)),IF(OR(F1318="",COUNT($AX$2:AX1317)&lt;=pCell),AX1317,((pCell/COUNT($AX$2:AX1317))*AX1317)+((1-(pCell/COUNT($AX$2:AX1317)))*(I1317*J1317)))),I1317)))))))</f>
        <v/>
      </c>
      <c r="J1318" s="31" t="str">
        <f>IF(AND(F1317="",H1317="in-sample"),"",IF(AND(Temp!fhor_indata=1,H1317="out-sample",H1318="out-sample"),J1317,IF(AND(F1318="",H1317="out-sample"),"",IF(AND(Temp!optSeasCoef=0,Temp!sts_add=1),IF(H1317="in-sample",IF(Q1317=bigT,((qCell/bigT)*(I1318-I1317))+((1-(qCell/bigT))*J1317),IF(OR(F1318="",COUNT($F$2:F1317)&lt;=qCell),IF(COUNT($F$2:F1317)=1,0,F1317-F1316),((qCell/COUNT($F$2:F1317))*(I1318-I1317))+((1-(qCell/COUNT($F$2:F1317)))*J1317))),J1317),IF(AND(Temp!optSeasCoef=0,Temp!sts_multp=1),IF(H1317="in-sample",IF(Q1317=bigT,((qCell/bigT)*(I1318/I1317))+((1-(qCell/bigT))*J1317),IF(qCell=0,1,IF(OR(F1318="",COUNT($F$2:F1317)&lt;=qCell),IF(COUNT($F$2:F1317)=1,1,F1317/F1316),((qCell/COUNT($F$2:F1317))*(I1318/I1317))+((1-(qCell/COUNT($F$2:F1317)))*J1317)))),J1317),IF(Temp!sts_add=1,IF(H1317="in-sample",IF(Q1317=bigT,((qCell/bigT)*(I1318-I1317))+((1-(qCell/bigT))*J1317),IF(OR(F1318="",COUNT($AX$2:AX1317)&lt;=qCell),IF(COUNT($AX$2:AX1317)=1,0,AX1317-AX1316),((qCell/COUNT($AX$2:AX1317))*(I1318-I1317))+((1-(qCell/COUNT($AX$2:AX1317)))*J1317))),J1317),IF(H1317="in-sample",IF(Q1317=bigT,((qCell/bigT)*(I1318/I1317))+((1-(qCell/bigT))*J1317),IF(qCell=0,1,IF(OR(F1318="",COUNT($AX$2:AX1317)&lt;=qCell),IF(COUNT($AX$2:AX1317)=1,1,AX1317/AX1316),((qCell/COUNT($AX$2:AX1317))*(I1318/I1317))+((1-(qCell/COUNT($AX$2:AX1317)))*J1317)))),J1317)))))))</f>
        <v/>
      </c>
      <c r="K1318" s="31" t="str">
        <f>IF(H1318="","",IF(AND(Temp!optSeasCoef=0,Temp!sts_add=1),IF(H1318="out-sample",I1318+(Q1318*J1318),I1318+J1318),IF(AND(Temp!optSeasCoef=0,Temp!sts_multp=1),IF(H1318="out-sample",I1318*(J1318^Q1318),I1318*J1318),IF(Temp!sts_add=1,IF(H1318="out-sample",(I1318+(Q1318*J1318))*G1318,(I1318+J1318)*G1318),IF(H1318="out-sample",I1318*(J1318^Q1318)*G1318,I1318*J1318*G1318)))))</f>
        <v/>
      </c>
      <c r="L1318" s="32" t="str">
        <f t="shared" si="142"/>
        <v/>
      </c>
      <c r="M1318" s="32" t="str">
        <f t="shared" si="143"/>
        <v/>
      </c>
      <c r="N1318" s="32" t="str">
        <f t="shared" si="144"/>
        <v/>
      </c>
      <c r="O1318" s="32" t="str">
        <f t="shared" si="145"/>
        <v/>
      </c>
      <c r="P1318" s="32" t="str">
        <f t="shared" si="146"/>
        <v/>
      </c>
      <c r="Q1318" s="3" t="str">
        <f>IF(AND(Temp!fhor_indata=1,F1318="",H1317="in-sample"),1,IF(AND(Temp!fhor_indata=1,H1317="out-sample",Q1317&lt;ATA!XfHor),Q1317+1,IF(F1318="","",IF(AND(H1318="out-sample",H1317="in-sample"),1,IF(AND(H1318="out-sample",H1317="out-sample"),Q1317+1,IF(ISNUMBER(Q1317),Q1317+1,1))))))</f>
        <v/>
      </c>
      <c r="R1318" s="3" t="str">
        <f t="shared" si="140"/>
        <v/>
      </c>
      <c r="S1318" s="6"/>
      <c r="T1318" s="6"/>
      <c r="U1318" s="6"/>
      <c r="V1318" s="6"/>
      <c r="W1318" s="6"/>
      <c r="X1318" s="6"/>
      <c r="Y1318" s="6"/>
      <c r="Z1318" s="6"/>
      <c r="AA1318" s="6"/>
      <c r="AB1318" s="6"/>
      <c r="AC1318" s="6"/>
      <c r="AD1318" s="6"/>
      <c r="AE1318" s="6"/>
      <c r="AF1318" s="6"/>
      <c r="AG1318" s="6"/>
      <c r="AH1318" s="6"/>
      <c r="AI1318" s="6"/>
      <c r="AJ1318" s="6"/>
      <c r="AK1318" s="6"/>
      <c r="AX1318" s="63" t="e">
        <f t="shared" si="141"/>
        <v>#VALUE!</v>
      </c>
    </row>
    <row r="1319" spans="1:50" s="1" customFormat="1" ht="14.25" x14ac:dyDescent="0.2">
      <c r="A1319" s="6"/>
      <c r="B1319" s="6"/>
      <c r="C1319" s="6"/>
      <c r="D1319" s="3"/>
      <c r="E1319" s="70" t="str">
        <f>IF(ATA!E1319="","",ATA!E1319)</f>
        <v/>
      </c>
      <c r="F1319" s="51" t="str">
        <f>IF(ATA!F1319="","",ATA!F1319)</f>
        <v/>
      </c>
      <c r="G1319" s="11" t="str">
        <f>IF(ATA!G1319="","",ATA!G1319)</f>
        <v/>
      </c>
      <c r="H1319" s="55" t="str">
        <f>IF(ATA!H1319="","",ATA!H1319)</f>
        <v/>
      </c>
      <c r="I1319" s="31" t="str">
        <f>IF(AND(F1318="",H1318="in-sample"),"",IF(AND(Temp!fhor_indata=1,H1318="out-sample",H1319="out-sample"),I1318,IF(AND(F1319="",H1318="out-sample"),"",IF(AND(Temp!optSeasCoef=0,Temp!sts_add=1),IF(H1318="in-sample",IF(Q1318=bigT,((pCell/bigT)*F1318)+((1-(pCell/bigT))*(I1318+J1318)),IF(OR(F1319="",COUNT($F$2:F1318)&lt;=pCell),F1318,((pCell/COUNT($F$2:F1318))*F1318)+((1-(pCell/COUNT($F$2:F1318)))*(I1318+J1318)))),I1318),IF(AND(Temp!optSeasCoef=0,Temp!sts_multp=1),IF(H1318="in-sample",IF(Q1318=bigT,((pCell/bigT)*F1318)+((1-(pCell/bigT))*(I1318*J1318)),IF(OR(F1319="",COUNT(F$2:$F1318)&lt;=pCell),F1318,((pCell/COUNT($F$2:F1318))*F1318)+((1-(pCell/COUNT($F$2:F1318)))*(I1318*J1318)))),I1318),IF(Temp!sts_add=1,IF(H1318="in-sample",IF(Q1318=bigT,((pCell/bigT)*AX1318)+((1-(pCell/bigT))*(I1318+J1318)),IF(OR(F1319="",COUNT($AX$2:AX1318)&lt;=pCell),AX1318,((pCell/COUNT($AX$2:AX1318))*AX1318)+((1-(pCell/COUNT($AX$2:AX1318)))*(I1318+J1318)))),I1318),IF(H1318="in-sample",IF(Q1318=bigT,((pCell/bigT)*AX1318)+((1-(pCell/bigT))*(I1318*J1318)),IF(OR(F1319="",COUNT($AX$2:AX1318)&lt;=pCell),AX1318,((pCell/COUNT($AX$2:AX1318))*AX1318)+((1-(pCell/COUNT($AX$2:AX1318)))*(I1318*J1318)))),I1318)))))))</f>
        <v/>
      </c>
      <c r="J1319" s="31" t="str">
        <f>IF(AND(F1318="",H1318="in-sample"),"",IF(AND(Temp!fhor_indata=1,H1318="out-sample",H1319="out-sample"),J1318,IF(AND(F1319="",H1318="out-sample"),"",IF(AND(Temp!optSeasCoef=0,Temp!sts_add=1),IF(H1318="in-sample",IF(Q1318=bigT,((qCell/bigT)*(I1319-I1318))+((1-(qCell/bigT))*J1318),IF(OR(F1319="",COUNT($F$2:F1318)&lt;=qCell),IF(COUNT($F$2:F1318)=1,0,F1318-F1317),((qCell/COUNT($F$2:F1318))*(I1319-I1318))+((1-(qCell/COUNT($F$2:F1318)))*J1318))),J1318),IF(AND(Temp!optSeasCoef=0,Temp!sts_multp=1),IF(H1318="in-sample",IF(Q1318=bigT,((qCell/bigT)*(I1319/I1318))+((1-(qCell/bigT))*J1318),IF(qCell=0,1,IF(OR(F1319="",COUNT($F$2:F1318)&lt;=qCell),IF(COUNT($F$2:F1318)=1,1,F1318/F1317),((qCell/COUNT($F$2:F1318))*(I1319/I1318))+((1-(qCell/COUNT($F$2:F1318)))*J1318)))),J1318),IF(Temp!sts_add=1,IF(H1318="in-sample",IF(Q1318=bigT,((qCell/bigT)*(I1319-I1318))+((1-(qCell/bigT))*J1318),IF(OR(F1319="",COUNT($AX$2:AX1318)&lt;=qCell),IF(COUNT($AX$2:AX1318)=1,0,AX1318-AX1317),((qCell/COUNT($AX$2:AX1318))*(I1319-I1318))+((1-(qCell/COUNT($AX$2:AX1318)))*J1318))),J1318),IF(H1318="in-sample",IF(Q1318=bigT,((qCell/bigT)*(I1319/I1318))+((1-(qCell/bigT))*J1318),IF(qCell=0,1,IF(OR(F1319="",COUNT($AX$2:AX1318)&lt;=qCell),IF(COUNT($AX$2:AX1318)=1,1,AX1318/AX1317),((qCell/COUNT($AX$2:AX1318))*(I1319/I1318))+((1-(qCell/COUNT($AX$2:AX1318)))*J1318)))),J1318)))))))</f>
        <v/>
      </c>
      <c r="K1319" s="31" t="str">
        <f>IF(H1319="","",IF(AND(Temp!optSeasCoef=0,Temp!sts_add=1),IF(H1319="out-sample",I1319+(Q1319*J1319),I1319+J1319),IF(AND(Temp!optSeasCoef=0,Temp!sts_multp=1),IF(H1319="out-sample",I1319*(J1319^Q1319),I1319*J1319),IF(Temp!sts_add=1,IF(H1319="out-sample",(I1319+(Q1319*J1319))*G1319,(I1319+J1319)*G1319),IF(H1319="out-sample",I1319*(J1319^Q1319)*G1319,I1319*J1319*G1319)))))</f>
        <v/>
      </c>
      <c r="L1319" s="32" t="str">
        <f t="shared" si="142"/>
        <v/>
      </c>
      <c r="M1319" s="32" t="str">
        <f t="shared" si="143"/>
        <v/>
      </c>
      <c r="N1319" s="32" t="str">
        <f t="shared" si="144"/>
        <v/>
      </c>
      <c r="O1319" s="32" t="str">
        <f t="shared" si="145"/>
        <v/>
      </c>
      <c r="P1319" s="32" t="str">
        <f t="shared" si="146"/>
        <v/>
      </c>
      <c r="Q1319" s="3" t="str">
        <f>IF(AND(Temp!fhor_indata=1,F1319="",H1318="in-sample"),1,IF(AND(Temp!fhor_indata=1,H1318="out-sample",Q1318&lt;ATA!XfHor),Q1318+1,IF(F1319="","",IF(AND(H1319="out-sample",H1318="in-sample"),1,IF(AND(H1319="out-sample",H1318="out-sample"),Q1318+1,IF(ISNUMBER(Q1318),Q1318+1,1))))))</f>
        <v/>
      </c>
      <c r="R1319" s="3" t="str">
        <f t="shared" si="140"/>
        <v/>
      </c>
      <c r="S1319" s="6"/>
      <c r="T1319" s="6"/>
      <c r="U1319" s="6"/>
      <c r="V1319" s="6"/>
      <c r="W1319" s="6"/>
      <c r="X1319" s="6"/>
      <c r="Y1319" s="6"/>
      <c r="Z1319" s="6"/>
      <c r="AA1319" s="6"/>
      <c r="AB1319" s="6"/>
      <c r="AC1319" s="6"/>
      <c r="AD1319" s="6"/>
      <c r="AE1319" s="6"/>
      <c r="AF1319" s="6"/>
      <c r="AG1319" s="6"/>
      <c r="AH1319" s="6"/>
      <c r="AI1319" s="6"/>
      <c r="AJ1319" s="6"/>
      <c r="AK1319" s="6"/>
      <c r="AX1319" s="63" t="e">
        <f t="shared" si="141"/>
        <v>#VALUE!</v>
      </c>
    </row>
    <row r="1320" spans="1:50" s="1" customFormat="1" ht="14.25" x14ac:dyDescent="0.2">
      <c r="A1320" s="6"/>
      <c r="B1320" s="6"/>
      <c r="C1320" s="6"/>
      <c r="D1320" s="3"/>
      <c r="E1320" s="70" t="str">
        <f>IF(ATA!E1320="","",ATA!E1320)</f>
        <v/>
      </c>
      <c r="F1320" s="51" t="str">
        <f>IF(ATA!F1320="","",ATA!F1320)</f>
        <v/>
      </c>
      <c r="G1320" s="11" t="str">
        <f>IF(ATA!G1320="","",ATA!G1320)</f>
        <v/>
      </c>
      <c r="H1320" s="55" t="str">
        <f>IF(ATA!H1320="","",ATA!H1320)</f>
        <v/>
      </c>
      <c r="I1320" s="31" t="str">
        <f>IF(AND(F1319="",H1319="in-sample"),"",IF(AND(Temp!fhor_indata=1,H1319="out-sample",H1320="out-sample"),I1319,IF(AND(F1320="",H1319="out-sample"),"",IF(AND(Temp!optSeasCoef=0,Temp!sts_add=1),IF(H1319="in-sample",IF(Q1319=bigT,((pCell/bigT)*F1319)+((1-(pCell/bigT))*(I1319+J1319)),IF(OR(F1320="",COUNT($F$2:F1319)&lt;=pCell),F1319,((pCell/COUNT($F$2:F1319))*F1319)+((1-(pCell/COUNT($F$2:F1319)))*(I1319+J1319)))),I1319),IF(AND(Temp!optSeasCoef=0,Temp!sts_multp=1),IF(H1319="in-sample",IF(Q1319=bigT,((pCell/bigT)*F1319)+((1-(pCell/bigT))*(I1319*J1319)),IF(OR(F1320="",COUNT(F$2:$F1319)&lt;=pCell),F1319,((pCell/COUNT($F$2:F1319))*F1319)+((1-(pCell/COUNT($F$2:F1319)))*(I1319*J1319)))),I1319),IF(Temp!sts_add=1,IF(H1319="in-sample",IF(Q1319=bigT,((pCell/bigT)*AX1319)+((1-(pCell/bigT))*(I1319+J1319)),IF(OR(F1320="",COUNT($AX$2:AX1319)&lt;=pCell),AX1319,((pCell/COUNT($AX$2:AX1319))*AX1319)+((1-(pCell/COUNT($AX$2:AX1319)))*(I1319+J1319)))),I1319),IF(H1319="in-sample",IF(Q1319=bigT,((pCell/bigT)*AX1319)+((1-(pCell/bigT))*(I1319*J1319)),IF(OR(F1320="",COUNT($AX$2:AX1319)&lt;=pCell),AX1319,((pCell/COUNT($AX$2:AX1319))*AX1319)+((1-(pCell/COUNT($AX$2:AX1319)))*(I1319*J1319)))),I1319)))))))</f>
        <v/>
      </c>
      <c r="J1320" s="31" t="str">
        <f>IF(AND(F1319="",H1319="in-sample"),"",IF(AND(Temp!fhor_indata=1,H1319="out-sample",H1320="out-sample"),J1319,IF(AND(F1320="",H1319="out-sample"),"",IF(AND(Temp!optSeasCoef=0,Temp!sts_add=1),IF(H1319="in-sample",IF(Q1319=bigT,((qCell/bigT)*(I1320-I1319))+((1-(qCell/bigT))*J1319),IF(OR(F1320="",COUNT($F$2:F1319)&lt;=qCell),IF(COUNT($F$2:F1319)=1,0,F1319-F1318),((qCell/COUNT($F$2:F1319))*(I1320-I1319))+((1-(qCell/COUNT($F$2:F1319)))*J1319))),J1319),IF(AND(Temp!optSeasCoef=0,Temp!sts_multp=1),IF(H1319="in-sample",IF(Q1319=bigT,((qCell/bigT)*(I1320/I1319))+((1-(qCell/bigT))*J1319),IF(qCell=0,1,IF(OR(F1320="",COUNT($F$2:F1319)&lt;=qCell),IF(COUNT($F$2:F1319)=1,1,F1319/F1318),((qCell/COUNT($F$2:F1319))*(I1320/I1319))+((1-(qCell/COUNT($F$2:F1319)))*J1319)))),J1319),IF(Temp!sts_add=1,IF(H1319="in-sample",IF(Q1319=bigT,((qCell/bigT)*(I1320-I1319))+((1-(qCell/bigT))*J1319),IF(OR(F1320="",COUNT($AX$2:AX1319)&lt;=qCell),IF(COUNT($AX$2:AX1319)=1,0,AX1319-AX1318),((qCell/COUNT($AX$2:AX1319))*(I1320-I1319))+((1-(qCell/COUNT($AX$2:AX1319)))*J1319))),J1319),IF(H1319="in-sample",IF(Q1319=bigT,((qCell/bigT)*(I1320/I1319))+((1-(qCell/bigT))*J1319),IF(qCell=0,1,IF(OR(F1320="",COUNT($AX$2:AX1319)&lt;=qCell),IF(COUNT($AX$2:AX1319)=1,1,AX1319/AX1318),((qCell/COUNT($AX$2:AX1319))*(I1320/I1319))+((1-(qCell/COUNT($AX$2:AX1319)))*J1319)))),J1319)))))))</f>
        <v/>
      </c>
      <c r="K1320" s="31" t="str">
        <f>IF(H1320="","",IF(AND(Temp!optSeasCoef=0,Temp!sts_add=1),IF(H1320="out-sample",I1320+(Q1320*J1320),I1320+J1320),IF(AND(Temp!optSeasCoef=0,Temp!sts_multp=1),IF(H1320="out-sample",I1320*(J1320^Q1320),I1320*J1320),IF(Temp!sts_add=1,IF(H1320="out-sample",(I1320+(Q1320*J1320))*G1320,(I1320+J1320)*G1320),IF(H1320="out-sample",I1320*(J1320^Q1320)*G1320,I1320*J1320*G1320)))))</f>
        <v/>
      </c>
      <c r="L1320" s="32" t="str">
        <f t="shared" si="142"/>
        <v/>
      </c>
      <c r="M1320" s="32" t="str">
        <f t="shared" si="143"/>
        <v/>
      </c>
      <c r="N1320" s="32" t="str">
        <f t="shared" si="144"/>
        <v/>
      </c>
      <c r="O1320" s="32" t="str">
        <f t="shared" si="145"/>
        <v/>
      </c>
      <c r="P1320" s="32" t="str">
        <f t="shared" si="146"/>
        <v/>
      </c>
      <c r="Q1320" s="3" t="str">
        <f>IF(AND(Temp!fhor_indata=1,F1320="",H1319="in-sample"),1,IF(AND(Temp!fhor_indata=1,H1319="out-sample",Q1319&lt;ATA!XfHor),Q1319+1,IF(F1320="","",IF(AND(H1320="out-sample",H1319="in-sample"),1,IF(AND(H1320="out-sample",H1319="out-sample"),Q1319+1,IF(ISNUMBER(Q1319),Q1319+1,1))))))</f>
        <v/>
      </c>
      <c r="R1320" s="3" t="str">
        <f t="shared" si="140"/>
        <v/>
      </c>
      <c r="S1320" s="6"/>
      <c r="T1320" s="6"/>
      <c r="U1320" s="6"/>
      <c r="V1320" s="6"/>
      <c r="W1320" s="6"/>
      <c r="X1320" s="6"/>
      <c r="Y1320" s="6"/>
      <c r="Z1320" s="6"/>
      <c r="AA1320" s="6"/>
      <c r="AB1320" s="6"/>
      <c r="AC1320" s="6"/>
      <c r="AD1320" s="6"/>
      <c r="AE1320" s="6"/>
      <c r="AF1320" s="6"/>
      <c r="AG1320" s="6"/>
      <c r="AH1320" s="6"/>
      <c r="AI1320" s="6"/>
      <c r="AJ1320" s="6"/>
      <c r="AK1320" s="6"/>
      <c r="AX1320" s="63" t="e">
        <f t="shared" si="141"/>
        <v>#VALUE!</v>
      </c>
    </row>
    <row r="1321" spans="1:50" s="1" customFormat="1" ht="14.25" x14ac:dyDescent="0.2">
      <c r="A1321" s="6"/>
      <c r="B1321" s="6"/>
      <c r="C1321" s="6"/>
      <c r="D1321" s="3"/>
      <c r="E1321" s="70" t="str">
        <f>IF(ATA!E1321="","",ATA!E1321)</f>
        <v/>
      </c>
      <c r="F1321" s="51" t="str">
        <f>IF(ATA!F1321="","",ATA!F1321)</f>
        <v/>
      </c>
      <c r="G1321" s="11" t="str">
        <f>IF(ATA!G1321="","",ATA!G1321)</f>
        <v/>
      </c>
      <c r="H1321" s="55" t="str">
        <f>IF(ATA!H1321="","",ATA!H1321)</f>
        <v/>
      </c>
      <c r="I1321" s="31" t="str">
        <f>IF(AND(F1320="",H1320="in-sample"),"",IF(AND(Temp!fhor_indata=1,H1320="out-sample",H1321="out-sample"),I1320,IF(AND(F1321="",H1320="out-sample"),"",IF(AND(Temp!optSeasCoef=0,Temp!sts_add=1),IF(H1320="in-sample",IF(Q1320=bigT,((pCell/bigT)*F1320)+((1-(pCell/bigT))*(I1320+J1320)),IF(OR(F1321="",COUNT($F$2:F1320)&lt;=pCell),F1320,((pCell/COUNT($F$2:F1320))*F1320)+((1-(pCell/COUNT($F$2:F1320)))*(I1320+J1320)))),I1320),IF(AND(Temp!optSeasCoef=0,Temp!sts_multp=1),IF(H1320="in-sample",IF(Q1320=bigT,((pCell/bigT)*F1320)+((1-(pCell/bigT))*(I1320*J1320)),IF(OR(F1321="",COUNT(F$2:$F1320)&lt;=pCell),F1320,((pCell/COUNT($F$2:F1320))*F1320)+((1-(pCell/COUNT($F$2:F1320)))*(I1320*J1320)))),I1320),IF(Temp!sts_add=1,IF(H1320="in-sample",IF(Q1320=bigT,((pCell/bigT)*AX1320)+((1-(pCell/bigT))*(I1320+J1320)),IF(OR(F1321="",COUNT($AX$2:AX1320)&lt;=pCell),AX1320,((pCell/COUNT($AX$2:AX1320))*AX1320)+((1-(pCell/COUNT($AX$2:AX1320)))*(I1320+J1320)))),I1320),IF(H1320="in-sample",IF(Q1320=bigT,((pCell/bigT)*AX1320)+((1-(pCell/bigT))*(I1320*J1320)),IF(OR(F1321="",COUNT($AX$2:AX1320)&lt;=pCell),AX1320,((pCell/COUNT($AX$2:AX1320))*AX1320)+((1-(pCell/COUNT($AX$2:AX1320)))*(I1320*J1320)))),I1320)))))))</f>
        <v/>
      </c>
      <c r="J1321" s="31" t="str">
        <f>IF(AND(F1320="",H1320="in-sample"),"",IF(AND(Temp!fhor_indata=1,H1320="out-sample",H1321="out-sample"),J1320,IF(AND(F1321="",H1320="out-sample"),"",IF(AND(Temp!optSeasCoef=0,Temp!sts_add=1),IF(H1320="in-sample",IF(Q1320=bigT,((qCell/bigT)*(I1321-I1320))+((1-(qCell/bigT))*J1320),IF(OR(F1321="",COUNT($F$2:F1320)&lt;=qCell),IF(COUNT($F$2:F1320)=1,0,F1320-F1319),((qCell/COUNT($F$2:F1320))*(I1321-I1320))+((1-(qCell/COUNT($F$2:F1320)))*J1320))),J1320),IF(AND(Temp!optSeasCoef=0,Temp!sts_multp=1),IF(H1320="in-sample",IF(Q1320=bigT,((qCell/bigT)*(I1321/I1320))+((1-(qCell/bigT))*J1320),IF(qCell=0,1,IF(OR(F1321="",COUNT($F$2:F1320)&lt;=qCell),IF(COUNT($F$2:F1320)=1,1,F1320/F1319),((qCell/COUNT($F$2:F1320))*(I1321/I1320))+((1-(qCell/COUNT($F$2:F1320)))*J1320)))),J1320),IF(Temp!sts_add=1,IF(H1320="in-sample",IF(Q1320=bigT,((qCell/bigT)*(I1321-I1320))+((1-(qCell/bigT))*J1320),IF(OR(F1321="",COUNT($AX$2:AX1320)&lt;=qCell),IF(COUNT($AX$2:AX1320)=1,0,AX1320-AX1319),((qCell/COUNT($AX$2:AX1320))*(I1321-I1320))+((1-(qCell/COUNT($AX$2:AX1320)))*J1320))),J1320),IF(H1320="in-sample",IF(Q1320=bigT,((qCell/bigT)*(I1321/I1320))+((1-(qCell/bigT))*J1320),IF(qCell=0,1,IF(OR(F1321="",COUNT($AX$2:AX1320)&lt;=qCell),IF(COUNT($AX$2:AX1320)=1,1,AX1320/AX1319),((qCell/COUNT($AX$2:AX1320))*(I1321/I1320))+((1-(qCell/COUNT($AX$2:AX1320)))*J1320)))),J1320)))))))</f>
        <v/>
      </c>
      <c r="K1321" s="31" t="str">
        <f>IF(H1321="","",IF(AND(Temp!optSeasCoef=0,Temp!sts_add=1),IF(H1321="out-sample",I1321+(Q1321*J1321),I1321+J1321),IF(AND(Temp!optSeasCoef=0,Temp!sts_multp=1),IF(H1321="out-sample",I1321*(J1321^Q1321),I1321*J1321),IF(Temp!sts_add=1,IF(H1321="out-sample",(I1321+(Q1321*J1321))*G1321,(I1321+J1321)*G1321),IF(H1321="out-sample",I1321*(J1321^Q1321)*G1321,I1321*J1321*G1321)))))</f>
        <v/>
      </c>
      <c r="L1321" s="32" t="str">
        <f t="shared" si="142"/>
        <v/>
      </c>
      <c r="M1321" s="32" t="str">
        <f t="shared" si="143"/>
        <v/>
      </c>
      <c r="N1321" s="32" t="str">
        <f t="shared" si="144"/>
        <v/>
      </c>
      <c r="O1321" s="32" t="str">
        <f t="shared" si="145"/>
        <v/>
      </c>
      <c r="P1321" s="32" t="str">
        <f t="shared" si="146"/>
        <v/>
      </c>
      <c r="Q1321" s="3" t="str">
        <f>IF(AND(Temp!fhor_indata=1,F1321="",H1320="in-sample"),1,IF(AND(Temp!fhor_indata=1,H1320="out-sample",Q1320&lt;ATA!XfHor),Q1320+1,IF(F1321="","",IF(AND(H1321="out-sample",H1320="in-sample"),1,IF(AND(H1321="out-sample",H1320="out-sample"),Q1320+1,IF(ISNUMBER(Q1320),Q1320+1,1))))))</f>
        <v/>
      </c>
      <c r="R1321" s="3" t="str">
        <f t="shared" si="140"/>
        <v/>
      </c>
      <c r="S1321" s="6"/>
      <c r="T1321" s="6"/>
      <c r="U1321" s="6"/>
      <c r="V1321" s="6"/>
      <c r="W1321" s="6"/>
      <c r="X1321" s="6"/>
      <c r="Y1321" s="6"/>
      <c r="Z1321" s="6"/>
      <c r="AA1321" s="6"/>
      <c r="AB1321" s="6"/>
      <c r="AC1321" s="6"/>
      <c r="AD1321" s="6"/>
      <c r="AE1321" s="6"/>
      <c r="AF1321" s="6"/>
      <c r="AG1321" s="6"/>
      <c r="AH1321" s="6"/>
      <c r="AI1321" s="6"/>
      <c r="AJ1321" s="6"/>
      <c r="AK1321" s="6"/>
      <c r="AX1321" s="63" t="e">
        <f t="shared" si="141"/>
        <v>#VALUE!</v>
      </c>
    </row>
    <row r="1322" spans="1:50" s="1" customFormat="1" ht="14.25" x14ac:dyDescent="0.2">
      <c r="A1322" s="6"/>
      <c r="B1322" s="6"/>
      <c r="C1322" s="6"/>
      <c r="D1322" s="3"/>
      <c r="E1322" s="70" t="str">
        <f>IF(ATA!E1322="","",ATA!E1322)</f>
        <v/>
      </c>
      <c r="F1322" s="51" t="str">
        <f>IF(ATA!F1322="","",ATA!F1322)</f>
        <v/>
      </c>
      <c r="G1322" s="11" t="str">
        <f>IF(ATA!G1322="","",ATA!G1322)</f>
        <v/>
      </c>
      <c r="H1322" s="55" t="str">
        <f>IF(ATA!H1322="","",ATA!H1322)</f>
        <v/>
      </c>
      <c r="I1322" s="31" t="str">
        <f>IF(AND(F1321="",H1321="in-sample"),"",IF(AND(Temp!fhor_indata=1,H1321="out-sample",H1322="out-sample"),I1321,IF(AND(F1322="",H1321="out-sample"),"",IF(AND(Temp!optSeasCoef=0,Temp!sts_add=1),IF(H1321="in-sample",IF(Q1321=bigT,((pCell/bigT)*F1321)+((1-(pCell/bigT))*(I1321+J1321)),IF(OR(F1322="",COUNT($F$2:F1321)&lt;=pCell),F1321,((pCell/COUNT($F$2:F1321))*F1321)+((1-(pCell/COUNT($F$2:F1321)))*(I1321+J1321)))),I1321),IF(AND(Temp!optSeasCoef=0,Temp!sts_multp=1),IF(H1321="in-sample",IF(Q1321=bigT,((pCell/bigT)*F1321)+((1-(pCell/bigT))*(I1321*J1321)),IF(OR(F1322="",COUNT(F$2:$F1321)&lt;=pCell),F1321,((pCell/COUNT($F$2:F1321))*F1321)+((1-(pCell/COUNT($F$2:F1321)))*(I1321*J1321)))),I1321),IF(Temp!sts_add=1,IF(H1321="in-sample",IF(Q1321=bigT,((pCell/bigT)*AX1321)+((1-(pCell/bigT))*(I1321+J1321)),IF(OR(F1322="",COUNT($AX$2:AX1321)&lt;=pCell),AX1321,((pCell/COUNT($AX$2:AX1321))*AX1321)+((1-(pCell/COUNT($AX$2:AX1321)))*(I1321+J1321)))),I1321),IF(H1321="in-sample",IF(Q1321=bigT,((pCell/bigT)*AX1321)+((1-(pCell/bigT))*(I1321*J1321)),IF(OR(F1322="",COUNT($AX$2:AX1321)&lt;=pCell),AX1321,((pCell/COUNT($AX$2:AX1321))*AX1321)+((1-(pCell/COUNT($AX$2:AX1321)))*(I1321*J1321)))),I1321)))))))</f>
        <v/>
      </c>
      <c r="J1322" s="31" t="str">
        <f>IF(AND(F1321="",H1321="in-sample"),"",IF(AND(Temp!fhor_indata=1,H1321="out-sample",H1322="out-sample"),J1321,IF(AND(F1322="",H1321="out-sample"),"",IF(AND(Temp!optSeasCoef=0,Temp!sts_add=1),IF(H1321="in-sample",IF(Q1321=bigT,((qCell/bigT)*(I1322-I1321))+((1-(qCell/bigT))*J1321),IF(OR(F1322="",COUNT($F$2:F1321)&lt;=qCell),IF(COUNT($F$2:F1321)=1,0,F1321-F1320),((qCell/COUNT($F$2:F1321))*(I1322-I1321))+((1-(qCell/COUNT($F$2:F1321)))*J1321))),J1321),IF(AND(Temp!optSeasCoef=0,Temp!sts_multp=1),IF(H1321="in-sample",IF(Q1321=bigT,((qCell/bigT)*(I1322/I1321))+((1-(qCell/bigT))*J1321),IF(qCell=0,1,IF(OR(F1322="",COUNT($F$2:F1321)&lt;=qCell),IF(COUNT($F$2:F1321)=1,1,F1321/F1320),((qCell/COUNT($F$2:F1321))*(I1322/I1321))+((1-(qCell/COUNT($F$2:F1321)))*J1321)))),J1321),IF(Temp!sts_add=1,IF(H1321="in-sample",IF(Q1321=bigT,((qCell/bigT)*(I1322-I1321))+((1-(qCell/bigT))*J1321),IF(OR(F1322="",COUNT($AX$2:AX1321)&lt;=qCell),IF(COUNT($AX$2:AX1321)=1,0,AX1321-AX1320),((qCell/COUNT($AX$2:AX1321))*(I1322-I1321))+((1-(qCell/COUNT($AX$2:AX1321)))*J1321))),J1321),IF(H1321="in-sample",IF(Q1321=bigT,((qCell/bigT)*(I1322/I1321))+((1-(qCell/bigT))*J1321),IF(qCell=0,1,IF(OR(F1322="",COUNT($AX$2:AX1321)&lt;=qCell),IF(COUNT($AX$2:AX1321)=1,1,AX1321/AX1320),((qCell/COUNT($AX$2:AX1321))*(I1322/I1321))+((1-(qCell/COUNT($AX$2:AX1321)))*J1321)))),J1321)))))))</f>
        <v/>
      </c>
      <c r="K1322" s="31" t="str">
        <f>IF(H1322="","",IF(AND(Temp!optSeasCoef=0,Temp!sts_add=1),IF(H1322="out-sample",I1322+(Q1322*J1322),I1322+J1322),IF(AND(Temp!optSeasCoef=0,Temp!sts_multp=1),IF(H1322="out-sample",I1322*(J1322^Q1322),I1322*J1322),IF(Temp!sts_add=1,IF(H1322="out-sample",(I1322+(Q1322*J1322))*G1322,(I1322+J1322)*G1322),IF(H1322="out-sample",I1322*(J1322^Q1322)*G1322,I1322*J1322*G1322)))))</f>
        <v/>
      </c>
      <c r="L1322" s="32" t="str">
        <f t="shared" si="142"/>
        <v/>
      </c>
      <c r="M1322" s="32" t="str">
        <f t="shared" si="143"/>
        <v/>
      </c>
      <c r="N1322" s="32" t="str">
        <f t="shared" si="144"/>
        <v/>
      </c>
      <c r="O1322" s="32" t="str">
        <f t="shared" si="145"/>
        <v/>
      </c>
      <c r="P1322" s="32" t="str">
        <f t="shared" si="146"/>
        <v/>
      </c>
      <c r="Q1322" s="3" t="str">
        <f>IF(AND(Temp!fhor_indata=1,F1322="",H1321="in-sample"),1,IF(AND(Temp!fhor_indata=1,H1321="out-sample",Q1321&lt;ATA!XfHor),Q1321+1,IF(F1322="","",IF(AND(H1322="out-sample",H1321="in-sample"),1,IF(AND(H1322="out-sample",H1321="out-sample"),Q1321+1,IF(ISNUMBER(Q1321),Q1321+1,1))))))</f>
        <v/>
      </c>
      <c r="R1322" s="3" t="str">
        <f t="shared" si="140"/>
        <v/>
      </c>
      <c r="S1322" s="6"/>
      <c r="T1322" s="6"/>
      <c r="U1322" s="6"/>
      <c r="V1322" s="6"/>
      <c r="W1322" s="6"/>
      <c r="X1322" s="6"/>
      <c r="Y1322" s="6"/>
      <c r="Z1322" s="6"/>
      <c r="AA1322" s="6"/>
      <c r="AB1322" s="6"/>
      <c r="AC1322" s="6"/>
      <c r="AD1322" s="6"/>
      <c r="AE1322" s="6"/>
      <c r="AF1322" s="6"/>
      <c r="AG1322" s="6"/>
      <c r="AH1322" s="6"/>
      <c r="AI1322" s="6"/>
      <c r="AJ1322" s="6"/>
      <c r="AK1322" s="6"/>
      <c r="AX1322" s="63" t="e">
        <f t="shared" si="141"/>
        <v>#VALUE!</v>
      </c>
    </row>
    <row r="1323" spans="1:50" s="1" customFormat="1" ht="14.25" x14ac:dyDescent="0.2">
      <c r="A1323" s="6"/>
      <c r="B1323" s="6"/>
      <c r="C1323" s="6"/>
      <c r="D1323" s="3"/>
      <c r="E1323" s="70" t="str">
        <f>IF(ATA!E1323="","",ATA!E1323)</f>
        <v/>
      </c>
      <c r="F1323" s="51" t="str">
        <f>IF(ATA!F1323="","",ATA!F1323)</f>
        <v/>
      </c>
      <c r="G1323" s="11" t="str">
        <f>IF(ATA!G1323="","",ATA!G1323)</f>
        <v/>
      </c>
      <c r="H1323" s="55" t="str">
        <f>IF(ATA!H1323="","",ATA!H1323)</f>
        <v/>
      </c>
      <c r="I1323" s="31" t="str">
        <f>IF(AND(F1322="",H1322="in-sample"),"",IF(AND(Temp!fhor_indata=1,H1322="out-sample",H1323="out-sample"),I1322,IF(AND(F1323="",H1322="out-sample"),"",IF(AND(Temp!optSeasCoef=0,Temp!sts_add=1),IF(H1322="in-sample",IF(Q1322=bigT,((pCell/bigT)*F1322)+((1-(pCell/bigT))*(I1322+J1322)),IF(OR(F1323="",COUNT($F$2:F1322)&lt;=pCell),F1322,((pCell/COUNT($F$2:F1322))*F1322)+((1-(pCell/COUNT($F$2:F1322)))*(I1322+J1322)))),I1322),IF(AND(Temp!optSeasCoef=0,Temp!sts_multp=1),IF(H1322="in-sample",IF(Q1322=bigT,((pCell/bigT)*F1322)+((1-(pCell/bigT))*(I1322*J1322)),IF(OR(F1323="",COUNT(F$2:$F1322)&lt;=pCell),F1322,((pCell/COUNT($F$2:F1322))*F1322)+((1-(pCell/COUNT($F$2:F1322)))*(I1322*J1322)))),I1322),IF(Temp!sts_add=1,IF(H1322="in-sample",IF(Q1322=bigT,((pCell/bigT)*AX1322)+((1-(pCell/bigT))*(I1322+J1322)),IF(OR(F1323="",COUNT($AX$2:AX1322)&lt;=pCell),AX1322,((pCell/COUNT($AX$2:AX1322))*AX1322)+((1-(pCell/COUNT($AX$2:AX1322)))*(I1322+J1322)))),I1322),IF(H1322="in-sample",IF(Q1322=bigT,((pCell/bigT)*AX1322)+((1-(pCell/bigT))*(I1322*J1322)),IF(OR(F1323="",COUNT($AX$2:AX1322)&lt;=pCell),AX1322,((pCell/COUNT($AX$2:AX1322))*AX1322)+((1-(pCell/COUNT($AX$2:AX1322)))*(I1322*J1322)))),I1322)))))))</f>
        <v/>
      </c>
      <c r="J1323" s="31" t="str">
        <f>IF(AND(F1322="",H1322="in-sample"),"",IF(AND(Temp!fhor_indata=1,H1322="out-sample",H1323="out-sample"),J1322,IF(AND(F1323="",H1322="out-sample"),"",IF(AND(Temp!optSeasCoef=0,Temp!sts_add=1),IF(H1322="in-sample",IF(Q1322=bigT,((qCell/bigT)*(I1323-I1322))+((1-(qCell/bigT))*J1322),IF(OR(F1323="",COUNT($F$2:F1322)&lt;=qCell),IF(COUNT($F$2:F1322)=1,0,F1322-F1321),((qCell/COUNT($F$2:F1322))*(I1323-I1322))+((1-(qCell/COUNT($F$2:F1322)))*J1322))),J1322),IF(AND(Temp!optSeasCoef=0,Temp!sts_multp=1),IF(H1322="in-sample",IF(Q1322=bigT,((qCell/bigT)*(I1323/I1322))+((1-(qCell/bigT))*J1322),IF(qCell=0,1,IF(OR(F1323="",COUNT($F$2:F1322)&lt;=qCell),IF(COUNT($F$2:F1322)=1,1,F1322/F1321),((qCell/COUNT($F$2:F1322))*(I1323/I1322))+((1-(qCell/COUNT($F$2:F1322)))*J1322)))),J1322),IF(Temp!sts_add=1,IF(H1322="in-sample",IF(Q1322=bigT,((qCell/bigT)*(I1323-I1322))+((1-(qCell/bigT))*J1322),IF(OR(F1323="",COUNT($AX$2:AX1322)&lt;=qCell),IF(COUNT($AX$2:AX1322)=1,0,AX1322-AX1321),((qCell/COUNT($AX$2:AX1322))*(I1323-I1322))+((1-(qCell/COUNT($AX$2:AX1322)))*J1322))),J1322),IF(H1322="in-sample",IF(Q1322=bigT,((qCell/bigT)*(I1323/I1322))+((1-(qCell/bigT))*J1322),IF(qCell=0,1,IF(OR(F1323="",COUNT($AX$2:AX1322)&lt;=qCell),IF(COUNT($AX$2:AX1322)=1,1,AX1322/AX1321),((qCell/COUNT($AX$2:AX1322))*(I1323/I1322))+((1-(qCell/COUNT($AX$2:AX1322)))*J1322)))),J1322)))))))</f>
        <v/>
      </c>
      <c r="K1323" s="31" t="str">
        <f>IF(H1323="","",IF(AND(Temp!optSeasCoef=0,Temp!sts_add=1),IF(H1323="out-sample",I1323+(Q1323*J1323),I1323+J1323),IF(AND(Temp!optSeasCoef=0,Temp!sts_multp=1),IF(H1323="out-sample",I1323*(J1323^Q1323),I1323*J1323),IF(Temp!sts_add=1,IF(H1323="out-sample",(I1323+(Q1323*J1323))*G1323,(I1323+J1323)*G1323),IF(H1323="out-sample",I1323*(J1323^Q1323)*G1323,I1323*J1323*G1323)))))</f>
        <v/>
      </c>
      <c r="L1323" s="32" t="str">
        <f t="shared" si="142"/>
        <v/>
      </c>
      <c r="M1323" s="32" t="str">
        <f t="shared" si="143"/>
        <v/>
      </c>
      <c r="N1323" s="32" t="str">
        <f t="shared" si="144"/>
        <v/>
      </c>
      <c r="O1323" s="32" t="str">
        <f t="shared" si="145"/>
        <v/>
      </c>
      <c r="P1323" s="32" t="str">
        <f t="shared" si="146"/>
        <v/>
      </c>
      <c r="Q1323" s="3" t="str">
        <f>IF(AND(Temp!fhor_indata=1,F1323="",H1322="in-sample"),1,IF(AND(Temp!fhor_indata=1,H1322="out-sample",Q1322&lt;ATA!XfHor),Q1322+1,IF(F1323="","",IF(AND(H1323="out-sample",H1322="in-sample"),1,IF(AND(H1323="out-sample",H1322="out-sample"),Q1322+1,IF(ISNUMBER(Q1322),Q1322+1,1))))))</f>
        <v/>
      </c>
      <c r="R1323" s="3" t="str">
        <f t="shared" si="140"/>
        <v/>
      </c>
      <c r="S1323" s="6"/>
      <c r="T1323" s="6"/>
      <c r="U1323" s="6"/>
      <c r="V1323" s="6"/>
      <c r="W1323" s="6"/>
      <c r="X1323" s="6"/>
      <c r="Y1323" s="6"/>
      <c r="Z1323" s="6"/>
      <c r="AA1323" s="6"/>
      <c r="AB1323" s="6"/>
      <c r="AC1323" s="6"/>
      <c r="AD1323" s="6"/>
      <c r="AE1323" s="6"/>
      <c r="AF1323" s="6"/>
      <c r="AG1323" s="6"/>
      <c r="AH1323" s="6"/>
      <c r="AI1323" s="6"/>
      <c r="AJ1323" s="6"/>
      <c r="AK1323" s="6"/>
      <c r="AX1323" s="63" t="e">
        <f t="shared" si="141"/>
        <v>#VALUE!</v>
      </c>
    </row>
    <row r="1324" spans="1:50" s="1" customFormat="1" ht="14.25" x14ac:dyDescent="0.2">
      <c r="A1324" s="6"/>
      <c r="B1324" s="6"/>
      <c r="C1324" s="6"/>
      <c r="D1324" s="3"/>
      <c r="E1324" s="70" t="str">
        <f>IF(ATA!E1324="","",ATA!E1324)</f>
        <v/>
      </c>
      <c r="F1324" s="51" t="str">
        <f>IF(ATA!F1324="","",ATA!F1324)</f>
        <v/>
      </c>
      <c r="G1324" s="11" t="str">
        <f>IF(ATA!G1324="","",ATA!G1324)</f>
        <v/>
      </c>
      <c r="H1324" s="55" t="str">
        <f>IF(ATA!H1324="","",ATA!H1324)</f>
        <v/>
      </c>
      <c r="I1324" s="31" t="str">
        <f>IF(AND(F1323="",H1323="in-sample"),"",IF(AND(Temp!fhor_indata=1,H1323="out-sample",H1324="out-sample"),I1323,IF(AND(F1324="",H1323="out-sample"),"",IF(AND(Temp!optSeasCoef=0,Temp!sts_add=1),IF(H1323="in-sample",IF(Q1323=bigT,((pCell/bigT)*F1323)+((1-(pCell/bigT))*(I1323+J1323)),IF(OR(F1324="",COUNT($F$2:F1323)&lt;=pCell),F1323,((pCell/COUNT($F$2:F1323))*F1323)+((1-(pCell/COUNT($F$2:F1323)))*(I1323+J1323)))),I1323),IF(AND(Temp!optSeasCoef=0,Temp!sts_multp=1),IF(H1323="in-sample",IF(Q1323=bigT,((pCell/bigT)*F1323)+((1-(pCell/bigT))*(I1323*J1323)),IF(OR(F1324="",COUNT(F$2:$F1323)&lt;=pCell),F1323,((pCell/COUNT($F$2:F1323))*F1323)+((1-(pCell/COUNT($F$2:F1323)))*(I1323*J1323)))),I1323),IF(Temp!sts_add=1,IF(H1323="in-sample",IF(Q1323=bigT,((pCell/bigT)*AX1323)+((1-(pCell/bigT))*(I1323+J1323)),IF(OR(F1324="",COUNT($AX$2:AX1323)&lt;=pCell),AX1323,((pCell/COUNT($AX$2:AX1323))*AX1323)+((1-(pCell/COUNT($AX$2:AX1323)))*(I1323+J1323)))),I1323),IF(H1323="in-sample",IF(Q1323=bigT,((pCell/bigT)*AX1323)+((1-(pCell/bigT))*(I1323*J1323)),IF(OR(F1324="",COUNT($AX$2:AX1323)&lt;=pCell),AX1323,((pCell/COUNT($AX$2:AX1323))*AX1323)+((1-(pCell/COUNT($AX$2:AX1323)))*(I1323*J1323)))),I1323)))))))</f>
        <v/>
      </c>
      <c r="J1324" s="31" t="str">
        <f>IF(AND(F1323="",H1323="in-sample"),"",IF(AND(Temp!fhor_indata=1,H1323="out-sample",H1324="out-sample"),J1323,IF(AND(F1324="",H1323="out-sample"),"",IF(AND(Temp!optSeasCoef=0,Temp!sts_add=1),IF(H1323="in-sample",IF(Q1323=bigT,((qCell/bigT)*(I1324-I1323))+((1-(qCell/bigT))*J1323),IF(OR(F1324="",COUNT($F$2:F1323)&lt;=qCell),IF(COUNT($F$2:F1323)=1,0,F1323-F1322),((qCell/COUNT($F$2:F1323))*(I1324-I1323))+((1-(qCell/COUNT($F$2:F1323)))*J1323))),J1323),IF(AND(Temp!optSeasCoef=0,Temp!sts_multp=1),IF(H1323="in-sample",IF(Q1323=bigT,((qCell/bigT)*(I1324/I1323))+((1-(qCell/bigT))*J1323),IF(qCell=0,1,IF(OR(F1324="",COUNT($F$2:F1323)&lt;=qCell),IF(COUNT($F$2:F1323)=1,1,F1323/F1322),((qCell/COUNT($F$2:F1323))*(I1324/I1323))+((1-(qCell/COUNT($F$2:F1323)))*J1323)))),J1323),IF(Temp!sts_add=1,IF(H1323="in-sample",IF(Q1323=bigT,((qCell/bigT)*(I1324-I1323))+((1-(qCell/bigT))*J1323),IF(OR(F1324="",COUNT($AX$2:AX1323)&lt;=qCell),IF(COUNT($AX$2:AX1323)=1,0,AX1323-AX1322),((qCell/COUNT($AX$2:AX1323))*(I1324-I1323))+((1-(qCell/COUNT($AX$2:AX1323)))*J1323))),J1323),IF(H1323="in-sample",IF(Q1323=bigT,((qCell/bigT)*(I1324/I1323))+((1-(qCell/bigT))*J1323),IF(qCell=0,1,IF(OR(F1324="",COUNT($AX$2:AX1323)&lt;=qCell),IF(COUNT($AX$2:AX1323)=1,1,AX1323/AX1322),((qCell/COUNT($AX$2:AX1323))*(I1324/I1323))+((1-(qCell/COUNT($AX$2:AX1323)))*J1323)))),J1323)))))))</f>
        <v/>
      </c>
      <c r="K1324" s="31" t="str">
        <f>IF(H1324="","",IF(AND(Temp!optSeasCoef=0,Temp!sts_add=1),IF(H1324="out-sample",I1324+(Q1324*J1324),I1324+J1324),IF(AND(Temp!optSeasCoef=0,Temp!sts_multp=1),IF(H1324="out-sample",I1324*(J1324^Q1324),I1324*J1324),IF(Temp!sts_add=1,IF(H1324="out-sample",(I1324+(Q1324*J1324))*G1324,(I1324+J1324)*G1324),IF(H1324="out-sample",I1324*(J1324^Q1324)*G1324,I1324*J1324*G1324)))))</f>
        <v/>
      </c>
      <c r="L1324" s="32" t="str">
        <f t="shared" si="142"/>
        <v/>
      </c>
      <c r="M1324" s="32" t="str">
        <f t="shared" si="143"/>
        <v/>
      </c>
      <c r="N1324" s="32" t="str">
        <f t="shared" si="144"/>
        <v/>
      </c>
      <c r="O1324" s="32" t="str">
        <f t="shared" si="145"/>
        <v/>
      </c>
      <c r="P1324" s="32" t="str">
        <f t="shared" si="146"/>
        <v/>
      </c>
      <c r="Q1324" s="3" t="str">
        <f>IF(AND(Temp!fhor_indata=1,F1324="",H1323="in-sample"),1,IF(AND(Temp!fhor_indata=1,H1323="out-sample",Q1323&lt;ATA!XfHor),Q1323+1,IF(F1324="","",IF(AND(H1324="out-sample",H1323="in-sample"),1,IF(AND(H1324="out-sample",H1323="out-sample"),Q1323+1,IF(ISNUMBER(Q1323),Q1323+1,1))))))</f>
        <v/>
      </c>
      <c r="R1324" s="3" t="str">
        <f t="shared" si="140"/>
        <v/>
      </c>
      <c r="S1324" s="6"/>
      <c r="T1324" s="6"/>
      <c r="U1324" s="6"/>
      <c r="V1324" s="6"/>
      <c r="W1324" s="6"/>
      <c r="X1324" s="6"/>
      <c r="Y1324" s="6"/>
      <c r="Z1324" s="6"/>
      <c r="AA1324" s="6"/>
      <c r="AB1324" s="6"/>
      <c r="AC1324" s="6"/>
      <c r="AD1324" s="6"/>
      <c r="AE1324" s="6"/>
      <c r="AF1324" s="6"/>
      <c r="AG1324" s="6"/>
      <c r="AH1324" s="6"/>
      <c r="AI1324" s="6"/>
      <c r="AJ1324" s="6"/>
      <c r="AK1324" s="6"/>
      <c r="AX1324" s="63" t="e">
        <f t="shared" si="141"/>
        <v>#VALUE!</v>
      </c>
    </row>
    <row r="1325" spans="1:50" s="1" customFormat="1" ht="14.25" x14ac:dyDescent="0.2">
      <c r="A1325" s="6"/>
      <c r="B1325" s="6"/>
      <c r="C1325" s="6"/>
      <c r="D1325" s="3"/>
      <c r="E1325" s="70" t="str">
        <f>IF(ATA!E1325="","",ATA!E1325)</f>
        <v/>
      </c>
      <c r="F1325" s="51" t="str">
        <f>IF(ATA!F1325="","",ATA!F1325)</f>
        <v/>
      </c>
      <c r="G1325" s="11" t="str">
        <f>IF(ATA!G1325="","",ATA!G1325)</f>
        <v/>
      </c>
      <c r="H1325" s="55" t="str">
        <f>IF(ATA!H1325="","",ATA!H1325)</f>
        <v/>
      </c>
      <c r="I1325" s="31" t="str">
        <f>IF(AND(F1324="",H1324="in-sample"),"",IF(AND(Temp!fhor_indata=1,H1324="out-sample",H1325="out-sample"),I1324,IF(AND(F1325="",H1324="out-sample"),"",IF(AND(Temp!optSeasCoef=0,Temp!sts_add=1),IF(H1324="in-sample",IF(Q1324=bigT,((pCell/bigT)*F1324)+((1-(pCell/bigT))*(I1324+J1324)),IF(OR(F1325="",COUNT($F$2:F1324)&lt;=pCell),F1324,((pCell/COUNT($F$2:F1324))*F1324)+((1-(pCell/COUNT($F$2:F1324)))*(I1324+J1324)))),I1324),IF(AND(Temp!optSeasCoef=0,Temp!sts_multp=1),IF(H1324="in-sample",IF(Q1324=bigT,((pCell/bigT)*F1324)+((1-(pCell/bigT))*(I1324*J1324)),IF(OR(F1325="",COUNT(F$2:$F1324)&lt;=pCell),F1324,((pCell/COUNT($F$2:F1324))*F1324)+((1-(pCell/COUNT($F$2:F1324)))*(I1324*J1324)))),I1324),IF(Temp!sts_add=1,IF(H1324="in-sample",IF(Q1324=bigT,((pCell/bigT)*AX1324)+((1-(pCell/bigT))*(I1324+J1324)),IF(OR(F1325="",COUNT($AX$2:AX1324)&lt;=pCell),AX1324,((pCell/COUNT($AX$2:AX1324))*AX1324)+((1-(pCell/COUNT($AX$2:AX1324)))*(I1324+J1324)))),I1324),IF(H1324="in-sample",IF(Q1324=bigT,((pCell/bigT)*AX1324)+((1-(pCell/bigT))*(I1324*J1324)),IF(OR(F1325="",COUNT($AX$2:AX1324)&lt;=pCell),AX1324,((pCell/COUNT($AX$2:AX1324))*AX1324)+((1-(pCell/COUNT($AX$2:AX1324)))*(I1324*J1324)))),I1324)))))))</f>
        <v/>
      </c>
      <c r="J1325" s="31" t="str">
        <f>IF(AND(F1324="",H1324="in-sample"),"",IF(AND(Temp!fhor_indata=1,H1324="out-sample",H1325="out-sample"),J1324,IF(AND(F1325="",H1324="out-sample"),"",IF(AND(Temp!optSeasCoef=0,Temp!sts_add=1),IF(H1324="in-sample",IF(Q1324=bigT,((qCell/bigT)*(I1325-I1324))+((1-(qCell/bigT))*J1324),IF(OR(F1325="",COUNT($F$2:F1324)&lt;=qCell),IF(COUNT($F$2:F1324)=1,0,F1324-F1323),((qCell/COUNT($F$2:F1324))*(I1325-I1324))+((1-(qCell/COUNT($F$2:F1324)))*J1324))),J1324),IF(AND(Temp!optSeasCoef=0,Temp!sts_multp=1),IF(H1324="in-sample",IF(Q1324=bigT,((qCell/bigT)*(I1325/I1324))+((1-(qCell/bigT))*J1324),IF(qCell=0,1,IF(OR(F1325="",COUNT($F$2:F1324)&lt;=qCell),IF(COUNT($F$2:F1324)=1,1,F1324/F1323),((qCell/COUNT($F$2:F1324))*(I1325/I1324))+((1-(qCell/COUNT($F$2:F1324)))*J1324)))),J1324),IF(Temp!sts_add=1,IF(H1324="in-sample",IF(Q1324=bigT,((qCell/bigT)*(I1325-I1324))+((1-(qCell/bigT))*J1324),IF(OR(F1325="",COUNT($AX$2:AX1324)&lt;=qCell),IF(COUNT($AX$2:AX1324)=1,0,AX1324-AX1323),((qCell/COUNT($AX$2:AX1324))*(I1325-I1324))+((1-(qCell/COUNT($AX$2:AX1324)))*J1324))),J1324),IF(H1324="in-sample",IF(Q1324=bigT,((qCell/bigT)*(I1325/I1324))+((1-(qCell/bigT))*J1324),IF(qCell=0,1,IF(OR(F1325="",COUNT($AX$2:AX1324)&lt;=qCell),IF(COUNT($AX$2:AX1324)=1,1,AX1324/AX1323),((qCell/COUNT($AX$2:AX1324))*(I1325/I1324))+((1-(qCell/COUNT($AX$2:AX1324)))*J1324)))),J1324)))))))</f>
        <v/>
      </c>
      <c r="K1325" s="31" t="str">
        <f>IF(H1325="","",IF(AND(Temp!optSeasCoef=0,Temp!sts_add=1),IF(H1325="out-sample",I1325+(Q1325*J1325),I1325+J1325),IF(AND(Temp!optSeasCoef=0,Temp!sts_multp=1),IF(H1325="out-sample",I1325*(J1325^Q1325),I1325*J1325),IF(Temp!sts_add=1,IF(H1325="out-sample",(I1325+(Q1325*J1325))*G1325,(I1325+J1325)*G1325),IF(H1325="out-sample",I1325*(J1325^Q1325)*G1325,I1325*J1325*G1325)))))</f>
        <v/>
      </c>
      <c r="L1325" s="32" t="str">
        <f t="shared" si="142"/>
        <v/>
      </c>
      <c r="M1325" s="32" t="str">
        <f t="shared" si="143"/>
        <v/>
      </c>
      <c r="N1325" s="32" t="str">
        <f t="shared" si="144"/>
        <v/>
      </c>
      <c r="O1325" s="32" t="str">
        <f t="shared" si="145"/>
        <v/>
      </c>
      <c r="P1325" s="32" t="str">
        <f t="shared" si="146"/>
        <v/>
      </c>
      <c r="Q1325" s="3" t="str">
        <f>IF(AND(Temp!fhor_indata=1,F1325="",H1324="in-sample"),1,IF(AND(Temp!fhor_indata=1,H1324="out-sample",Q1324&lt;ATA!XfHor),Q1324+1,IF(F1325="","",IF(AND(H1325="out-sample",H1324="in-sample"),1,IF(AND(H1325="out-sample",H1324="out-sample"),Q1324+1,IF(ISNUMBER(Q1324),Q1324+1,1))))))</f>
        <v/>
      </c>
      <c r="R1325" s="3" t="str">
        <f t="shared" si="140"/>
        <v/>
      </c>
      <c r="S1325" s="6"/>
      <c r="T1325" s="6"/>
      <c r="U1325" s="6"/>
      <c r="V1325" s="6"/>
      <c r="W1325" s="6"/>
      <c r="X1325" s="6"/>
      <c r="Y1325" s="6"/>
      <c r="Z1325" s="6"/>
      <c r="AA1325" s="6"/>
      <c r="AB1325" s="6"/>
      <c r="AC1325" s="6"/>
      <c r="AD1325" s="6"/>
      <c r="AE1325" s="6"/>
      <c r="AF1325" s="6"/>
      <c r="AG1325" s="6"/>
      <c r="AH1325" s="6"/>
      <c r="AI1325" s="6"/>
      <c r="AJ1325" s="6"/>
      <c r="AK1325" s="6"/>
      <c r="AX1325" s="63" t="e">
        <f t="shared" si="141"/>
        <v>#VALUE!</v>
      </c>
    </row>
    <row r="1326" spans="1:50" s="1" customFormat="1" ht="14.25" x14ac:dyDescent="0.2">
      <c r="A1326" s="6"/>
      <c r="B1326" s="6"/>
      <c r="C1326" s="6"/>
      <c r="D1326" s="3"/>
      <c r="E1326" s="70" t="str">
        <f>IF(ATA!E1326="","",ATA!E1326)</f>
        <v/>
      </c>
      <c r="F1326" s="51" t="str">
        <f>IF(ATA!F1326="","",ATA!F1326)</f>
        <v/>
      </c>
      <c r="G1326" s="11" t="str">
        <f>IF(ATA!G1326="","",ATA!G1326)</f>
        <v/>
      </c>
      <c r="H1326" s="55" t="str">
        <f>IF(ATA!H1326="","",ATA!H1326)</f>
        <v/>
      </c>
      <c r="I1326" s="31" t="str">
        <f>IF(AND(F1325="",H1325="in-sample"),"",IF(AND(Temp!fhor_indata=1,H1325="out-sample",H1326="out-sample"),I1325,IF(AND(F1326="",H1325="out-sample"),"",IF(AND(Temp!optSeasCoef=0,Temp!sts_add=1),IF(H1325="in-sample",IF(Q1325=bigT,((pCell/bigT)*F1325)+((1-(pCell/bigT))*(I1325+J1325)),IF(OR(F1326="",COUNT($F$2:F1325)&lt;=pCell),F1325,((pCell/COUNT($F$2:F1325))*F1325)+((1-(pCell/COUNT($F$2:F1325)))*(I1325+J1325)))),I1325),IF(AND(Temp!optSeasCoef=0,Temp!sts_multp=1),IF(H1325="in-sample",IF(Q1325=bigT,((pCell/bigT)*F1325)+((1-(pCell/bigT))*(I1325*J1325)),IF(OR(F1326="",COUNT(F$2:$F1325)&lt;=pCell),F1325,((pCell/COUNT($F$2:F1325))*F1325)+((1-(pCell/COUNT($F$2:F1325)))*(I1325*J1325)))),I1325),IF(Temp!sts_add=1,IF(H1325="in-sample",IF(Q1325=bigT,((pCell/bigT)*AX1325)+((1-(pCell/bigT))*(I1325+J1325)),IF(OR(F1326="",COUNT($AX$2:AX1325)&lt;=pCell),AX1325,((pCell/COUNT($AX$2:AX1325))*AX1325)+((1-(pCell/COUNT($AX$2:AX1325)))*(I1325+J1325)))),I1325),IF(H1325="in-sample",IF(Q1325=bigT,((pCell/bigT)*AX1325)+((1-(pCell/bigT))*(I1325*J1325)),IF(OR(F1326="",COUNT($AX$2:AX1325)&lt;=pCell),AX1325,((pCell/COUNT($AX$2:AX1325))*AX1325)+((1-(pCell/COUNT($AX$2:AX1325)))*(I1325*J1325)))),I1325)))))))</f>
        <v/>
      </c>
      <c r="J1326" s="31" t="str">
        <f>IF(AND(F1325="",H1325="in-sample"),"",IF(AND(Temp!fhor_indata=1,H1325="out-sample",H1326="out-sample"),J1325,IF(AND(F1326="",H1325="out-sample"),"",IF(AND(Temp!optSeasCoef=0,Temp!sts_add=1),IF(H1325="in-sample",IF(Q1325=bigT,((qCell/bigT)*(I1326-I1325))+((1-(qCell/bigT))*J1325),IF(OR(F1326="",COUNT($F$2:F1325)&lt;=qCell),IF(COUNT($F$2:F1325)=1,0,F1325-F1324),((qCell/COUNT($F$2:F1325))*(I1326-I1325))+((1-(qCell/COUNT($F$2:F1325)))*J1325))),J1325),IF(AND(Temp!optSeasCoef=0,Temp!sts_multp=1),IF(H1325="in-sample",IF(Q1325=bigT,((qCell/bigT)*(I1326/I1325))+((1-(qCell/bigT))*J1325),IF(qCell=0,1,IF(OR(F1326="",COUNT($F$2:F1325)&lt;=qCell),IF(COUNT($F$2:F1325)=1,1,F1325/F1324),((qCell/COUNT($F$2:F1325))*(I1326/I1325))+((1-(qCell/COUNT($F$2:F1325)))*J1325)))),J1325),IF(Temp!sts_add=1,IF(H1325="in-sample",IF(Q1325=bigT,((qCell/bigT)*(I1326-I1325))+((1-(qCell/bigT))*J1325),IF(OR(F1326="",COUNT($AX$2:AX1325)&lt;=qCell),IF(COUNT($AX$2:AX1325)=1,0,AX1325-AX1324),((qCell/COUNT($AX$2:AX1325))*(I1326-I1325))+((1-(qCell/COUNT($AX$2:AX1325)))*J1325))),J1325),IF(H1325="in-sample",IF(Q1325=bigT,((qCell/bigT)*(I1326/I1325))+((1-(qCell/bigT))*J1325),IF(qCell=0,1,IF(OR(F1326="",COUNT($AX$2:AX1325)&lt;=qCell),IF(COUNT($AX$2:AX1325)=1,1,AX1325/AX1324),((qCell/COUNT($AX$2:AX1325))*(I1326/I1325))+((1-(qCell/COUNT($AX$2:AX1325)))*J1325)))),J1325)))))))</f>
        <v/>
      </c>
      <c r="K1326" s="31" t="str">
        <f>IF(H1326="","",IF(AND(Temp!optSeasCoef=0,Temp!sts_add=1),IF(H1326="out-sample",I1326+(Q1326*J1326),I1326+J1326),IF(AND(Temp!optSeasCoef=0,Temp!sts_multp=1),IF(H1326="out-sample",I1326*(J1326^Q1326),I1326*J1326),IF(Temp!sts_add=1,IF(H1326="out-sample",(I1326+(Q1326*J1326))*G1326,(I1326+J1326)*G1326),IF(H1326="out-sample",I1326*(J1326^Q1326)*G1326,I1326*J1326*G1326)))))</f>
        <v/>
      </c>
      <c r="L1326" s="32" t="str">
        <f t="shared" si="142"/>
        <v/>
      </c>
      <c r="M1326" s="32" t="str">
        <f t="shared" si="143"/>
        <v/>
      </c>
      <c r="N1326" s="32" t="str">
        <f t="shared" si="144"/>
        <v/>
      </c>
      <c r="O1326" s="32" t="str">
        <f t="shared" si="145"/>
        <v/>
      </c>
      <c r="P1326" s="32" t="str">
        <f t="shared" si="146"/>
        <v/>
      </c>
      <c r="Q1326" s="3" t="str">
        <f>IF(AND(Temp!fhor_indata=1,F1326="",H1325="in-sample"),1,IF(AND(Temp!fhor_indata=1,H1325="out-sample",Q1325&lt;ATA!XfHor),Q1325+1,IF(F1326="","",IF(AND(H1326="out-sample",H1325="in-sample"),1,IF(AND(H1326="out-sample",H1325="out-sample"),Q1325+1,IF(ISNUMBER(Q1325),Q1325+1,1))))))</f>
        <v/>
      </c>
      <c r="R1326" s="3" t="str">
        <f t="shared" si="140"/>
        <v/>
      </c>
      <c r="S1326" s="6"/>
      <c r="T1326" s="6"/>
      <c r="U1326" s="6"/>
      <c r="V1326" s="6"/>
      <c r="W1326" s="6"/>
      <c r="X1326" s="6"/>
      <c r="Y1326" s="6"/>
      <c r="Z1326" s="6"/>
      <c r="AA1326" s="6"/>
      <c r="AB1326" s="6"/>
      <c r="AC1326" s="6"/>
      <c r="AD1326" s="6"/>
      <c r="AE1326" s="6"/>
      <c r="AF1326" s="6"/>
      <c r="AG1326" s="6"/>
      <c r="AH1326" s="6"/>
      <c r="AI1326" s="6"/>
      <c r="AJ1326" s="6"/>
      <c r="AK1326" s="6"/>
      <c r="AX1326" s="63" t="e">
        <f t="shared" si="141"/>
        <v>#VALUE!</v>
      </c>
    </row>
    <row r="1327" spans="1:50" s="1" customFormat="1" ht="14.25" x14ac:dyDescent="0.2">
      <c r="A1327" s="6"/>
      <c r="B1327" s="6"/>
      <c r="C1327" s="6"/>
      <c r="D1327" s="3"/>
      <c r="E1327" s="70" t="str">
        <f>IF(ATA!E1327="","",ATA!E1327)</f>
        <v/>
      </c>
      <c r="F1327" s="51" t="str">
        <f>IF(ATA!F1327="","",ATA!F1327)</f>
        <v/>
      </c>
      <c r="G1327" s="11" t="str">
        <f>IF(ATA!G1327="","",ATA!G1327)</f>
        <v/>
      </c>
      <c r="H1327" s="55" t="str">
        <f>IF(ATA!H1327="","",ATA!H1327)</f>
        <v/>
      </c>
      <c r="I1327" s="31" t="str">
        <f>IF(AND(F1326="",H1326="in-sample"),"",IF(AND(Temp!fhor_indata=1,H1326="out-sample",H1327="out-sample"),I1326,IF(AND(F1327="",H1326="out-sample"),"",IF(AND(Temp!optSeasCoef=0,Temp!sts_add=1),IF(H1326="in-sample",IF(Q1326=bigT,((pCell/bigT)*F1326)+((1-(pCell/bigT))*(I1326+J1326)),IF(OR(F1327="",COUNT($F$2:F1326)&lt;=pCell),F1326,((pCell/COUNT($F$2:F1326))*F1326)+((1-(pCell/COUNT($F$2:F1326)))*(I1326+J1326)))),I1326),IF(AND(Temp!optSeasCoef=0,Temp!sts_multp=1),IF(H1326="in-sample",IF(Q1326=bigT,((pCell/bigT)*F1326)+((1-(pCell/bigT))*(I1326*J1326)),IF(OR(F1327="",COUNT(F$2:$F1326)&lt;=pCell),F1326,((pCell/COUNT($F$2:F1326))*F1326)+((1-(pCell/COUNT($F$2:F1326)))*(I1326*J1326)))),I1326),IF(Temp!sts_add=1,IF(H1326="in-sample",IF(Q1326=bigT,((pCell/bigT)*AX1326)+((1-(pCell/bigT))*(I1326+J1326)),IF(OR(F1327="",COUNT($AX$2:AX1326)&lt;=pCell),AX1326,((pCell/COUNT($AX$2:AX1326))*AX1326)+((1-(pCell/COUNT($AX$2:AX1326)))*(I1326+J1326)))),I1326),IF(H1326="in-sample",IF(Q1326=bigT,((pCell/bigT)*AX1326)+((1-(pCell/bigT))*(I1326*J1326)),IF(OR(F1327="",COUNT($AX$2:AX1326)&lt;=pCell),AX1326,((pCell/COUNT($AX$2:AX1326))*AX1326)+((1-(pCell/COUNT($AX$2:AX1326)))*(I1326*J1326)))),I1326)))))))</f>
        <v/>
      </c>
      <c r="J1327" s="31" t="str">
        <f>IF(AND(F1326="",H1326="in-sample"),"",IF(AND(Temp!fhor_indata=1,H1326="out-sample",H1327="out-sample"),J1326,IF(AND(F1327="",H1326="out-sample"),"",IF(AND(Temp!optSeasCoef=0,Temp!sts_add=1),IF(H1326="in-sample",IF(Q1326=bigT,((qCell/bigT)*(I1327-I1326))+((1-(qCell/bigT))*J1326),IF(OR(F1327="",COUNT($F$2:F1326)&lt;=qCell),IF(COUNT($F$2:F1326)=1,0,F1326-F1325),((qCell/COUNT($F$2:F1326))*(I1327-I1326))+((1-(qCell/COUNT($F$2:F1326)))*J1326))),J1326),IF(AND(Temp!optSeasCoef=0,Temp!sts_multp=1),IF(H1326="in-sample",IF(Q1326=bigT,((qCell/bigT)*(I1327/I1326))+((1-(qCell/bigT))*J1326),IF(qCell=0,1,IF(OR(F1327="",COUNT($F$2:F1326)&lt;=qCell),IF(COUNT($F$2:F1326)=1,1,F1326/F1325),((qCell/COUNT($F$2:F1326))*(I1327/I1326))+((1-(qCell/COUNT($F$2:F1326)))*J1326)))),J1326),IF(Temp!sts_add=1,IF(H1326="in-sample",IF(Q1326=bigT,((qCell/bigT)*(I1327-I1326))+((1-(qCell/bigT))*J1326),IF(OR(F1327="",COUNT($AX$2:AX1326)&lt;=qCell),IF(COUNT($AX$2:AX1326)=1,0,AX1326-AX1325),((qCell/COUNT($AX$2:AX1326))*(I1327-I1326))+((1-(qCell/COUNT($AX$2:AX1326)))*J1326))),J1326),IF(H1326="in-sample",IF(Q1326=bigT,((qCell/bigT)*(I1327/I1326))+((1-(qCell/bigT))*J1326),IF(qCell=0,1,IF(OR(F1327="",COUNT($AX$2:AX1326)&lt;=qCell),IF(COUNT($AX$2:AX1326)=1,1,AX1326/AX1325),((qCell/COUNT($AX$2:AX1326))*(I1327/I1326))+((1-(qCell/COUNT($AX$2:AX1326)))*J1326)))),J1326)))))))</f>
        <v/>
      </c>
      <c r="K1327" s="31" t="str">
        <f>IF(H1327="","",IF(AND(Temp!optSeasCoef=0,Temp!sts_add=1),IF(H1327="out-sample",I1327+(Q1327*J1327),I1327+J1327),IF(AND(Temp!optSeasCoef=0,Temp!sts_multp=1),IF(H1327="out-sample",I1327*(J1327^Q1327),I1327*J1327),IF(Temp!sts_add=1,IF(H1327="out-sample",(I1327+(Q1327*J1327))*G1327,(I1327+J1327)*G1327),IF(H1327="out-sample",I1327*(J1327^Q1327)*G1327,I1327*J1327*G1327)))))</f>
        <v/>
      </c>
      <c r="L1327" s="32" t="str">
        <f t="shared" si="142"/>
        <v/>
      </c>
      <c r="M1327" s="32" t="str">
        <f t="shared" si="143"/>
        <v/>
      </c>
      <c r="N1327" s="32" t="str">
        <f t="shared" si="144"/>
        <v/>
      </c>
      <c r="O1327" s="32" t="str">
        <f t="shared" si="145"/>
        <v/>
      </c>
      <c r="P1327" s="32" t="str">
        <f t="shared" si="146"/>
        <v/>
      </c>
      <c r="Q1327" s="3" t="str">
        <f>IF(AND(Temp!fhor_indata=1,F1327="",H1326="in-sample"),1,IF(AND(Temp!fhor_indata=1,H1326="out-sample",Q1326&lt;ATA!XfHor),Q1326+1,IF(F1327="","",IF(AND(H1327="out-sample",H1326="in-sample"),1,IF(AND(H1327="out-sample",H1326="out-sample"),Q1326+1,IF(ISNUMBER(Q1326),Q1326+1,1))))))</f>
        <v/>
      </c>
      <c r="R1327" s="3" t="str">
        <f t="shared" si="140"/>
        <v/>
      </c>
      <c r="S1327" s="6"/>
      <c r="T1327" s="6"/>
      <c r="U1327" s="6"/>
      <c r="V1327" s="6"/>
      <c r="W1327" s="6"/>
      <c r="X1327" s="6"/>
      <c r="Y1327" s="6"/>
      <c r="Z1327" s="6"/>
      <c r="AA1327" s="6"/>
      <c r="AB1327" s="6"/>
      <c r="AC1327" s="6"/>
      <c r="AD1327" s="6"/>
      <c r="AE1327" s="6"/>
      <c r="AF1327" s="6"/>
      <c r="AG1327" s="6"/>
      <c r="AH1327" s="6"/>
      <c r="AI1327" s="6"/>
      <c r="AJ1327" s="6"/>
      <c r="AK1327" s="6"/>
      <c r="AX1327" s="63" t="e">
        <f t="shared" si="141"/>
        <v>#VALUE!</v>
      </c>
    </row>
    <row r="1328" spans="1:50" s="1" customFormat="1" ht="14.25" x14ac:dyDescent="0.2">
      <c r="A1328" s="6"/>
      <c r="B1328" s="6"/>
      <c r="C1328" s="6"/>
      <c r="D1328" s="3"/>
      <c r="E1328" s="70" t="str">
        <f>IF(ATA!E1328="","",ATA!E1328)</f>
        <v/>
      </c>
      <c r="F1328" s="51" t="str">
        <f>IF(ATA!F1328="","",ATA!F1328)</f>
        <v/>
      </c>
      <c r="G1328" s="11" t="str">
        <f>IF(ATA!G1328="","",ATA!G1328)</f>
        <v/>
      </c>
      <c r="H1328" s="55" t="str">
        <f>IF(ATA!H1328="","",ATA!H1328)</f>
        <v/>
      </c>
      <c r="I1328" s="31" t="str">
        <f>IF(AND(F1327="",H1327="in-sample"),"",IF(AND(Temp!fhor_indata=1,H1327="out-sample",H1328="out-sample"),I1327,IF(AND(F1328="",H1327="out-sample"),"",IF(AND(Temp!optSeasCoef=0,Temp!sts_add=1),IF(H1327="in-sample",IF(Q1327=bigT,((pCell/bigT)*F1327)+((1-(pCell/bigT))*(I1327+J1327)),IF(OR(F1328="",COUNT($F$2:F1327)&lt;=pCell),F1327,((pCell/COUNT($F$2:F1327))*F1327)+((1-(pCell/COUNT($F$2:F1327)))*(I1327+J1327)))),I1327),IF(AND(Temp!optSeasCoef=0,Temp!sts_multp=1),IF(H1327="in-sample",IF(Q1327=bigT,((pCell/bigT)*F1327)+((1-(pCell/bigT))*(I1327*J1327)),IF(OR(F1328="",COUNT(F$2:$F1327)&lt;=pCell),F1327,((pCell/COUNT($F$2:F1327))*F1327)+((1-(pCell/COUNT($F$2:F1327)))*(I1327*J1327)))),I1327),IF(Temp!sts_add=1,IF(H1327="in-sample",IF(Q1327=bigT,((pCell/bigT)*AX1327)+((1-(pCell/bigT))*(I1327+J1327)),IF(OR(F1328="",COUNT($AX$2:AX1327)&lt;=pCell),AX1327,((pCell/COUNT($AX$2:AX1327))*AX1327)+((1-(pCell/COUNT($AX$2:AX1327)))*(I1327+J1327)))),I1327),IF(H1327="in-sample",IF(Q1327=bigT,((pCell/bigT)*AX1327)+((1-(pCell/bigT))*(I1327*J1327)),IF(OR(F1328="",COUNT($AX$2:AX1327)&lt;=pCell),AX1327,((pCell/COUNT($AX$2:AX1327))*AX1327)+((1-(pCell/COUNT($AX$2:AX1327)))*(I1327*J1327)))),I1327)))))))</f>
        <v/>
      </c>
      <c r="J1328" s="31" t="str">
        <f>IF(AND(F1327="",H1327="in-sample"),"",IF(AND(Temp!fhor_indata=1,H1327="out-sample",H1328="out-sample"),J1327,IF(AND(F1328="",H1327="out-sample"),"",IF(AND(Temp!optSeasCoef=0,Temp!sts_add=1),IF(H1327="in-sample",IF(Q1327=bigT,((qCell/bigT)*(I1328-I1327))+((1-(qCell/bigT))*J1327),IF(OR(F1328="",COUNT($F$2:F1327)&lt;=qCell),IF(COUNT($F$2:F1327)=1,0,F1327-F1326),((qCell/COUNT($F$2:F1327))*(I1328-I1327))+((1-(qCell/COUNT($F$2:F1327)))*J1327))),J1327),IF(AND(Temp!optSeasCoef=0,Temp!sts_multp=1),IF(H1327="in-sample",IF(Q1327=bigT,((qCell/bigT)*(I1328/I1327))+((1-(qCell/bigT))*J1327),IF(qCell=0,1,IF(OR(F1328="",COUNT($F$2:F1327)&lt;=qCell),IF(COUNT($F$2:F1327)=1,1,F1327/F1326),((qCell/COUNT($F$2:F1327))*(I1328/I1327))+((1-(qCell/COUNT($F$2:F1327)))*J1327)))),J1327),IF(Temp!sts_add=1,IF(H1327="in-sample",IF(Q1327=bigT,((qCell/bigT)*(I1328-I1327))+((1-(qCell/bigT))*J1327),IF(OR(F1328="",COUNT($AX$2:AX1327)&lt;=qCell),IF(COUNT($AX$2:AX1327)=1,0,AX1327-AX1326),((qCell/COUNT($AX$2:AX1327))*(I1328-I1327))+((1-(qCell/COUNT($AX$2:AX1327)))*J1327))),J1327),IF(H1327="in-sample",IF(Q1327=bigT,((qCell/bigT)*(I1328/I1327))+((1-(qCell/bigT))*J1327),IF(qCell=0,1,IF(OR(F1328="",COUNT($AX$2:AX1327)&lt;=qCell),IF(COUNT($AX$2:AX1327)=1,1,AX1327/AX1326),((qCell/COUNT($AX$2:AX1327))*(I1328/I1327))+((1-(qCell/COUNT($AX$2:AX1327)))*J1327)))),J1327)))))))</f>
        <v/>
      </c>
      <c r="K1328" s="31" t="str">
        <f>IF(H1328="","",IF(AND(Temp!optSeasCoef=0,Temp!sts_add=1),IF(H1328="out-sample",I1328+(Q1328*J1328),I1328+J1328),IF(AND(Temp!optSeasCoef=0,Temp!sts_multp=1),IF(H1328="out-sample",I1328*(J1328^Q1328),I1328*J1328),IF(Temp!sts_add=1,IF(H1328="out-sample",(I1328+(Q1328*J1328))*G1328,(I1328+J1328)*G1328),IF(H1328="out-sample",I1328*(J1328^Q1328)*G1328,I1328*J1328*G1328)))))</f>
        <v/>
      </c>
      <c r="L1328" s="32" t="str">
        <f t="shared" si="142"/>
        <v/>
      </c>
      <c r="M1328" s="32" t="str">
        <f t="shared" si="143"/>
        <v/>
      </c>
      <c r="N1328" s="32" t="str">
        <f t="shared" si="144"/>
        <v/>
      </c>
      <c r="O1328" s="32" t="str">
        <f t="shared" si="145"/>
        <v/>
      </c>
      <c r="P1328" s="32" t="str">
        <f t="shared" si="146"/>
        <v/>
      </c>
      <c r="Q1328" s="3" t="str">
        <f>IF(AND(Temp!fhor_indata=1,F1328="",H1327="in-sample"),1,IF(AND(Temp!fhor_indata=1,H1327="out-sample",Q1327&lt;ATA!XfHor),Q1327+1,IF(F1328="","",IF(AND(H1328="out-sample",H1327="in-sample"),1,IF(AND(H1328="out-sample",H1327="out-sample"),Q1327+1,IF(ISNUMBER(Q1327),Q1327+1,1))))))</f>
        <v/>
      </c>
      <c r="R1328" s="3" t="str">
        <f t="shared" si="140"/>
        <v/>
      </c>
      <c r="S1328" s="6"/>
      <c r="T1328" s="6"/>
      <c r="U1328" s="6"/>
      <c r="V1328" s="6"/>
      <c r="W1328" s="6"/>
      <c r="X1328" s="6"/>
      <c r="Y1328" s="6"/>
      <c r="Z1328" s="6"/>
      <c r="AA1328" s="6"/>
      <c r="AB1328" s="6"/>
      <c r="AC1328" s="6"/>
      <c r="AD1328" s="6"/>
      <c r="AE1328" s="6"/>
      <c r="AF1328" s="6"/>
      <c r="AG1328" s="6"/>
      <c r="AH1328" s="6"/>
      <c r="AI1328" s="6"/>
      <c r="AJ1328" s="6"/>
      <c r="AK1328" s="6"/>
      <c r="AX1328" s="63" t="e">
        <f t="shared" si="141"/>
        <v>#VALUE!</v>
      </c>
    </row>
    <row r="1329" spans="1:50" s="1" customFormat="1" ht="14.25" x14ac:dyDescent="0.2">
      <c r="A1329" s="6"/>
      <c r="B1329" s="6"/>
      <c r="C1329" s="6"/>
      <c r="D1329" s="3"/>
      <c r="E1329" s="70" t="str">
        <f>IF(ATA!E1329="","",ATA!E1329)</f>
        <v/>
      </c>
      <c r="F1329" s="51" t="str">
        <f>IF(ATA!F1329="","",ATA!F1329)</f>
        <v/>
      </c>
      <c r="G1329" s="11" t="str">
        <f>IF(ATA!G1329="","",ATA!G1329)</f>
        <v/>
      </c>
      <c r="H1329" s="55" t="str">
        <f>IF(ATA!H1329="","",ATA!H1329)</f>
        <v/>
      </c>
      <c r="I1329" s="31" t="str">
        <f>IF(AND(F1328="",H1328="in-sample"),"",IF(AND(Temp!fhor_indata=1,H1328="out-sample",H1329="out-sample"),I1328,IF(AND(F1329="",H1328="out-sample"),"",IF(AND(Temp!optSeasCoef=0,Temp!sts_add=1),IF(H1328="in-sample",IF(Q1328=bigT,((pCell/bigT)*F1328)+((1-(pCell/bigT))*(I1328+J1328)),IF(OR(F1329="",COUNT($F$2:F1328)&lt;=pCell),F1328,((pCell/COUNT($F$2:F1328))*F1328)+((1-(pCell/COUNT($F$2:F1328)))*(I1328+J1328)))),I1328),IF(AND(Temp!optSeasCoef=0,Temp!sts_multp=1),IF(H1328="in-sample",IF(Q1328=bigT,((pCell/bigT)*F1328)+((1-(pCell/bigT))*(I1328*J1328)),IF(OR(F1329="",COUNT(F$2:$F1328)&lt;=pCell),F1328,((pCell/COUNT($F$2:F1328))*F1328)+((1-(pCell/COUNT($F$2:F1328)))*(I1328*J1328)))),I1328),IF(Temp!sts_add=1,IF(H1328="in-sample",IF(Q1328=bigT,((pCell/bigT)*AX1328)+((1-(pCell/bigT))*(I1328+J1328)),IF(OR(F1329="",COUNT($AX$2:AX1328)&lt;=pCell),AX1328,((pCell/COUNT($AX$2:AX1328))*AX1328)+((1-(pCell/COUNT($AX$2:AX1328)))*(I1328+J1328)))),I1328),IF(H1328="in-sample",IF(Q1328=bigT,((pCell/bigT)*AX1328)+((1-(pCell/bigT))*(I1328*J1328)),IF(OR(F1329="",COUNT($AX$2:AX1328)&lt;=pCell),AX1328,((pCell/COUNT($AX$2:AX1328))*AX1328)+((1-(pCell/COUNT($AX$2:AX1328)))*(I1328*J1328)))),I1328)))))))</f>
        <v/>
      </c>
      <c r="J1329" s="31" t="str">
        <f>IF(AND(F1328="",H1328="in-sample"),"",IF(AND(Temp!fhor_indata=1,H1328="out-sample",H1329="out-sample"),J1328,IF(AND(F1329="",H1328="out-sample"),"",IF(AND(Temp!optSeasCoef=0,Temp!sts_add=1),IF(H1328="in-sample",IF(Q1328=bigT,((qCell/bigT)*(I1329-I1328))+((1-(qCell/bigT))*J1328),IF(OR(F1329="",COUNT($F$2:F1328)&lt;=qCell),IF(COUNT($F$2:F1328)=1,0,F1328-F1327),((qCell/COUNT($F$2:F1328))*(I1329-I1328))+((1-(qCell/COUNT($F$2:F1328)))*J1328))),J1328),IF(AND(Temp!optSeasCoef=0,Temp!sts_multp=1),IF(H1328="in-sample",IF(Q1328=bigT,((qCell/bigT)*(I1329/I1328))+((1-(qCell/bigT))*J1328),IF(qCell=0,1,IF(OR(F1329="",COUNT($F$2:F1328)&lt;=qCell),IF(COUNT($F$2:F1328)=1,1,F1328/F1327),((qCell/COUNT($F$2:F1328))*(I1329/I1328))+((1-(qCell/COUNT($F$2:F1328)))*J1328)))),J1328),IF(Temp!sts_add=1,IF(H1328="in-sample",IF(Q1328=bigT,((qCell/bigT)*(I1329-I1328))+((1-(qCell/bigT))*J1328),IF(OR(F1329="",COUNT($AX$2:AX1328)&lt;=qCell),IF(COUNT($AX$2:AX1328)=1,0,AX1328-AX1327),((qCell/COUNT($AX$2:AX1328))*(I1329-I1328))+((1-(qCell/COUNT($AX$2:AX1328)))*J1328))),J1328),IF(H1328="in-sample",IF(Q1328=bigT,((qCell/bigT)*(I1329/I1328))+((1-(qCell/bigT))*J1328),IF(qCell=0,1,IF(OR(F1329="",COUNT($AX$2:AX1328)&lt;=qCell),IF(COUNT($AX$2:AX1328)=1,1,AX1328/AX1327),((qCell/COUNT($AX$2:AX1328))*(I1329/I1328))+((1-(qCell/COUNT($AX$2:AX1328)))*J1328)))),J1328)))))))</f>
        <v/>
      </c>
      <c r="K1329" s="31" t="str">
        <f>IF(H1329="","",IF(AND(Temp!optSeasCoef=0,Temp!sts_add=1),IF(H1329="out-sample",I1329+(Q1329*J1329),I1329+J1329),IF(AND(Temp!optSeasCoef=0,Temp!sts_multp=1),IF(H1329="out-sample",I1329*(J1329^Q1329),I1329*J1329),IF(Temp!sts_add=1,IF(H1329="out-sample",(I1329+(Q1329*J1329))*G1329,(I1329+J1329)*G1329),IF(H1329="out-sample",I1329*(J1329^Q1329)*G1329,I1329*J1329*G1329)))))</f>
        <v/>
      </c>
      <c r="L1329" s="32" t="str">
        <f t="shared" si="142"/>
        <v/>
      </c>
      <c r="M1329" s="32" t="str">
        <f t="shared" si="143"/>
        <v/>
      </c>
      <c r="N1329" s="32" t="str">
        <f t="shared" si="144"/>
        <v/>
      </c>
      <c r="O1329" s="32" t="str">
        <f t="shared" si="145"/>
        <v/>
      </c>
      <c r="P1329" s="32" t="str">
        <f t="shared" si="146"/>
        <v/>
      </c>
      <c r="Q1329" s="3" t="str">
        <f>IF(AND(Temp!fhor_indata=1,F1329="",H1328="in-sample"),1,IF(AND(Temp!fhor_indata=1,H1328="out-sample",Q1328&lt;ATA!XfHor),Q1328+1,IF(F1329="","",IF(AND(H1329="out-sample",H1328="in-sample"),1,IF(AND(H1329="out-sample",H1328="out-sample"),Q1328+1,IF(ISNUMBER(Q1328),Q1328+1,1))))))</f>
        <v/>
      </c>
      <c r="R1329" s="3" t="str">
        <f t="shared" si="140"/>
        <v/>
      </c>
      <c r="S1329" s="6"/>
      <c r="T1329" s="6"/>
      <c r="U1329" s="6"/>
      <c r="V1329" s="6"/>
      <c r="W1329" s="6"/>
      <c r="X1329" s="6"/>
      <c r="Y1329" s="6"/>
      <c r="Z1329" s="6"/>
      <c r="AA1329" s="6"/>
      <c r="AB1329" s="6"/>
      <c r="AC1329" s="6"/>
      <c r="AD1329" s="6"/>
      <c r="AE1329" s="6"/>
      <c r="AF1329" s="6"/>
      <c r="AG1329" s="6"/>
      <c r="AH1329" s="6"/>
      <c r="AI1329" s="6"/>
      <c r="AJ1329" s="6"/>
      <c r="AK1329" s="6"/>
      <c r="AX1329" s="63" t="e">
        <f t="shared" si="141"/>
        <v>#VALUE!</v>
      </c>
    </row>
    <row r="1330" spans="1:50" s="1" customFormat="1" ht="14.25" x14ac:dyDescent="0.2">
      <c r="A1330" s="6"/>
      <c r="B1330" s="6"/>
      <c r="C1330" s="6"/>
      <c r="D1330" s="3"/>
      <c r="E1330" s="70" t="str">
        <f>IF(ATA!E1330="","",ATA!E1330)</f>
        <v/>
      </c>
      <c r="F1330" s="51" t="str">
        <f>IF(ATA!F1330="","",ATA!F1330)</f>
        <v/>
      </c>
      <c r="G1330" s="11" t="str">
        <f>IF(ATA!G1330="","",ATA!G1330)</f>
        <v/>
      </c>
      <c r="H1330" s="55" t="str">
        <f>IF(ATA!H1330="","",ATA!H1330)</f>
        <v/>
      </c>
      <c r="I1330" s="31" t="str">
        <f>IF(AND(F1329="",H1329="in-sample"),"",IF(AND(Temp!fhor_indata=1,H1329="out-sample",H1330="out-sample"),I1329,IF(AND(F1330="",H1329="out-sample"),"",IF(AND(Temp!optSeasCoef=0,Temp!sts_add=1),IF(H1329="in-sample",IF(Q1329=bigT,((pCell/bigT)*F1329)+((1-(pCell/bigT))*(I1329+J1329)),IF(OR(F1330="",COUNT($F$2:F1329)&lt;=pCell),F1329,((pCell/COUNT($F$2:F1329))*F1329)+((1-(pCell/COUNT($F$2:F1329)))*(I1329+J1329)))),I1329),IF(AND(Temp!optSeasCoef=0,Temp!sts_multp=1),IF(H1329="in-sample",IF(Q1329=bigT,((pCell/bigT)*F1329)+((1-(pCell/bigT))*(I1329*J1329)),IF(OR(F1330="",COUNT(F$2:$F1329)&lt;=pCell),F1329,((pCell/COUNT($F$2:F1329))*F1329)+((1-(pCell/COUNT($F$2:F1329)))*(I1329*J1329)))),I1329),IF(Temp!sts_add=1,IF(H1329="in-sample",IF(Q1329=bigT,((pCell/bigT)*AX1329)+((1-(pCell/bigT))*(I1329+J1329)),IF(OR(F1330="",COUNT($AX$2:AX1329)&lt;=pCell),AX1329,((pCell/COUNT($AX$2:AX1329))*AX1329)+((1-(pCell/COUNT($AX$2:AX1329)))*(I1329+J1329)))),I1329),IF(H1329="in-sample",IF(Q1329=bigT,((pCell/bigT)*AX1329)+((1-(pCell/bigT))*(I1329*J1329)),IF(OR(F1330="",COUNT($AX$2:AX1329)&lt;=pCell),AX1329,((pCell/COUNT($AX$2:AX1329))*AX1329)+((1-(pCell/COUNT($AX$2:AX1329)))*(I1329*J1329)))),I1329)))))))</f>
        <v/>
      </c>
      <c r="J1330" s="31" t="str">
        <f>IF(AND(F1329="",H1329="in-sample"),"",IF(AND(Temp!fhor_indata=1,H1329="out-sample",H1330="out-sample"),J1329,IF(AND(F1330="",H1329="out-sample"),"",IF(AND(Temp!optSeasCoef=0,Temp!sts_add=1),IF(H1329="in-sample",IF(Q1329=bigT,((qCell/bigT)*(I1330-I1329))+((1-(qCell/bigT))*J1329),IF(OR(F1330="",COUNT($F$2:F1329)&lt;=qCell),IF(COUNT($F$2:F1329)=1,0,F1329-F1328),((qCell/COUNT($F$2:F1329))*(I1330-I1329))+((1-(qCell/COUNT($F$2:F1329)))*J1329))),J1329),IF(AND(Temp!optSeasCoef=0,Temp!sts_multp=1),IF(H1329="in-sample",IF(Q1329=bigT,((qCell/bigT)*(I1330/I1329))+((1-(qCell/bigT))*J1329),IF(qCell=0,1,IF(OR(F1330="",COUNT($F$2:F1329)&lt;=qCell),IF(COUNT($F$2:F1329)=1,1,F1329/F1328),((qCell/COUNT($F$2:F1329))*(I1330/I1329))+((1-(qCell/COUNT($F$2:F1329)))*J1329)))),J1329),IF(Temp!sts_add=1,IF(H1329="in-sample",IF(Q1329=bigT,((qCell/bigT)*(I1330-I1329))+((1-(qCell/bigT))*J1329),IF(OR(F1330="",COUNT($AX$2:AX1329)&lt;=qCell),IF(COUNT($AX$2:AX1329)=1,0,AX1329-AX1328),((qCell/COUNT($AX$2:AX1329))*(I1330-I1329))+((1-(qCell/COUNT($AX$2:AX1329)))*J1329))),J1329),IF(H1329="in-sample",IF(Q1329=bigT,((qCell/bigT)*(I1330/I1329))+((1-(qCell/bigT))*J1329),IF(qCell=0,1,IF(OR(F1330="",COUNT($AX$2:AX1329)&lt;=qCell),IF(COUNT($AX$2:AX1329)=1,1,AX1329/AX1328),((qCell/COUNT($AX$2:AX1329))*(I1330/I1329))+((1-(qCell/COUNT($AX$2:AX1329)))*J1329)))),J1329)))))))</f>
        <v/>
      </c>
      <c r="K1330" s="31" t="str">
        <f>IF(H1330="","",IF(AND(Temp!optSeasCoef=0,Temp!sts_add=1),IF(H1330="out-sample",I1330+(Q1330*J1330),I1330+J1330),IF(AND(Temp!optSeasCoef=0,Temp!sts_multp=1),IF(H1330="out-sample",I1330*(J1330^Q1330),I1330*J1330),IF(Temp!sts_add=1,IF(H1330="out-sample",(I1330+(Q1330*J1330))*G1330,(I1330+J1330)*G1330),IF(H1330="out-sample",I1330*(J1330^Q1330)*G1330,I1330*J1330*G1330)))))</f>
        <v/>
      </c>
      <c r="L1330" s="32" t="str">
        <f t="shared" si="142"/>
        <v/>
      </c>
      <c r="M1330" s="32" t="str">
        <f t="shared" si="143"/>
        <v/>
      </c>
      <c r="N1330" s="32" t="str">
        <f t="shared" si="144"/>
        <v/>
      </c>
      <c r="O1330" s="32" t="str">
        <f t="shared" si="145"/>
        <v/>
      </c>
      <c r="P1330" s="32" t="str">
        <f t="shared" si="146"/>
        <v/>
      </c>
      <c r="Q1330" s="3" t="str">
        <f>IF(AND(Temp!fhor_indata=1,F1330="",H1329="in-sample"),1,IF(AND(Temp!fhor_indata=1,H1329="out-sample",Q1329&lt;ATA!XfHor),Q1329+1,IF(F1330="","",IF(AND(H1330="out-sample",H1329="in-sample"),1,IF(AND(H1330="out-sample",H1329="out-sample"),Q1329+1,IF(ISNUMBER(Q1329),Q1329+1,1))))))</f>
        <v/>
      </c>
      <c r="R1330" s="3" t="str">
        <f t="shared" si="140"/>
        <v/>
      </c>
      <c r="S1330" s="6"/>
      <c r="T1330" s="6"/>
      <c r="U1330" s="6"/>
      <c r="V1330" s="6"/>
      <c r="W1330" s="6"/>
      <c r="X1330" s="6"/>
      <c r="Y1330" s="6"/>
      <c r="Z1330" s="6"/>
      <c r="AA1330" s="6"/>
      <c r="AB1330" s="6"/>
      <c r="AC1330" s="6"/>
      <c r="AD1330" s="6"/>
      <c r="AE1330" s="6"/>
      <c r="AF1330" s="6"/>
      <c r="AG1330" s="6"/>
      <c r="AH1330" s="6"/>
      <c r="AI1330" s="6"/>
      <c r="AJ1330" s="6"/>
      <c r="AK1330" s="6"/>
      <c r="AX1330" s="63" t="e">
        <f t="shared" si="141"/>
        <v>#VALUE!</v>
      </c>
    </row>
    <row r="1331" spans="1:50" s="1" customFormat="1" ht="14.25" x14ac:dyDescent="0.2">
      <c r="A1331" s="6"/>
      <c r="B1331" s="6"/>
      <c r="C1331" s="6"/>
      <c r="D1331" s="3"/>
      <c r="E1331" s="70" t="str">
        <f>IF(ATA!E1331="","",ATA!E1331)</f>
        <v/>
      </c>
      <c r="F1331" s="51" t="str">
        <f>IF(ATA!F1331="","",ATA!F1331)</f>
        <v/>
      </c>
      <c r="G1331" s="11" t="str">
        <f>IF(ATA!G1331="","",ATA!G1331)</f>
        <v/>
      </c>
      <c r="H1331" s="55" t="str">
        <f>IF(ATA!H1331="","",ATA!H1331)</f>
        <v/>
      </c>
      <c r="I1331" s="31" t="str">
        <f>IF(AND(F1330="",H1330="in-sample"),"",IF(AND(Temp!fhor_indata=1,H1330="out-sample",H1331="out-sample"),I1330,IF(AND(F1331="",H1330="out-sample"),"",IF(AND(Temp!optSeasCoef=0,Temp!sts_add=1),IF(H1330="in-sample",IF(Q1330=bigT,((pCell/bigT)*F1330)+((1-(pCell/bigT))*(I1330+J1330)),IF(OR(F1331="",COUNT($F$2:F1330)&lt;=pCell),F1330,((pCell/COUNT($F$2:F1330))*F1330)+((1-(pCell/COUNT($F$2:F1330)))*(I1330+J1330)))),I1330),IF(AND(Temp!optSeasCoef=0,Temp!sts_multp=1),IF(H1330="in-sample",IF(Q1330=bigT,((pCell/bigT)*F1330)+((1-(pCell/bigT))*(I1330*J1330)),IF(OR(F1331="",COUNT(F$2:$F1330)&lt;=pCell),F1330,((pCell/COUNT($F$2:F1330))*F1330)+((1-(pCell/COUNT($F$2:F1330)))*(I1330*J1330)))),I1330),IF(Temp!sts_add=1,IF(H1330="in-sample",IF(Q1330=bigT,((pCell/bigT)*AX1330)+((1-(pCell/bigT))*(I1330+J1330)),IF(OR(F1331="",COUNT($AX$2:AX1330)&lt;=pCell),AX1330,((pCell/COUNT($AX$2:AX1330))*AX1330)+((1-(pCell/COUNT($AX$2:AX1330)))*(I1330+J1330)))),I1330),IF(H1330="in-sample",IF(Q1330=bigT,((pCell/bigT)*AX1330)+((1-(pCell/bigT))*(I1330*J1330)),IF(OR(F1331="",COUNT($AX$2:AX1330)&lt;=pCell),AX1330,((pCell/COUNT($AX$2:AX1330))*AX1330)+((1-(pCell/COUNT($AX$2:AX1330)))*(I1330*J1330)))),I1330)))))))</f>
        <v/>
      </c>
      <c r="J1331" s="31" t="str">
        <f>IF(AND(F1330="",H1330="in-sample"),"",IF(AND(Temp!fhor_indata=1,H1330="out-sample",H1331="out-sample"),J1330,IF(AND(F1331="",H1330="out-sample"),"",IF(AND(Temp!optSeasCoef=0,Temp!sts_add=1),IF(H1330="in-sample",IF(Q1330=bigT,((qCell/bigT)*(I1331-I1330))+((1-(qCell/bigT))*J1330),IF(OR(F1331="",COUNT($F$2:F1330)&lt;=qCell),IF(COUNT($F$2:F1330)=1,0,F1330-F1329),((qCell/COUNT($F$2:F1330))*(I1331-I1330))+((1-(qCell/COUNT($F$2:F1330)))*J1330))),J1330),IF(AND(Temp!optSeasCoef=0,Temp!sts_multp=1),IF(H1330="in-sample",IF(Q1330=bigT,((qCell/bigT)*(I1331/I1330))+((1-(qCell/bigT))*J1330),IF(qCell=0,1,IF(OR(F1331="",COUNT($F$2:F1330)&lt;=qCell),IF(COUNT($F$2:F1330)=1,1,F1330/F1329),((qCell/COUNT($F$2:F1330))*(I1331/I1330))+((1-(qCell/COUNT($F$2:F1330)))*J1330)))),J1330),IF(Temp!sts_add=1,IF(H1330="in-sample",IF(Q1330=bigT,((qCell/bigT)*(I1331-I1330))+((1-(qCell/bigT))*J1330),IF(OR(F1331="",COUNT($AX$2:AX1330)&lt;=qCell),IF(COUNT($AX$2:AX1330)=1,0,AX1330-AX1329),((qCell/COUNT($AX$2:AX1330))*(I1331-I1330))+((1-(qCell/COUNT($AX$2:AX1330)))*J1330))),J1330),IF(H1330="in-sample",IF(Q1330=bigT,((qCell/bigT)*(I1331/I1330))+((1-(qCell/bigT))*J1330),IF(qCell=0,1,IF(OR(F1331="",COUNT($AX$2:AX1330)&lt;=qCell),IF(COUNT($AX$2:AX1330)=1,1,AX1330/AX1329),((qCell/COUNT($AX$2:AX1330))*(I1331/I1330))+((1-(qCell/COUNT($AX$2:AX1330)))*J1330)))),J1330)))))))</f>
        <v/>
      </c>
      <c r="K1331" s="31" t="str">
        <f>IF(H1331="","",IF(AND(Temp!optSeasCoef=0,Temp!sts_add=1),IF(H1331="out-sample",I1331+(Q1331*J1331),I1331+J1331),IF(AND(Temp!optSeasCoef=0,Temp!sts_multp=1),IF(H1331="out-sample",I1331*(J1331^Q1331),I1331*J1331),IF(Temp!sts_add=1,IF(H1331="out-sample",(I1331+(Q1331*J1331))*G1331,(I1331+J1331)*G1331),IF(H1331="out-sample",I1331*(J1331^Q1331)*G1331,I1331*J1331*G1331)))))</f>
        <v/>
      </c>
      <c r="L1331" s="32" t="str">
        <f t="shared" si="142"/>
        <v/>
      </c>
      <c r="M1331" s="32" t="str">
        <f t="shared" si="143"/>
        <v/>
      </c>
      <c r="N1331" s="32" t="str">
        <f t="shared" si="144"/>
        <v/>
      </c>
      <c r="O1331" s="32" t="str">
        <f t="shared" si="145"/>
        <v/>
      </c>
      <c r="P1331" s="32" t="str">
        <f t="shared" si="146"/>
        <v/>
      </c>
      <c r="Q1331" s="3" t="str">
        <f>IF(AND(Temp!fhor_indata=1,F1331="",H1330="in-sample"),1,IF(AND(Temp!fhor_indata=1,H1330="out-sample",Q1330&lt;ATA!XfHor),Q1330+1,IF(F1331="","",IF(AND(H1331="out-sample",H1330="in-sample"),1,IF(AND(H1331="out-sample",H1330="out-sample"),Q1330+1,IF(ISNUMBER(Q1330),Q1330+1,1))))))</f>
        <v/>
      </c>
      <c r="R1331" s="3" t="str">
        <f t="shared" si="140"/>
        <v/>
      </c>
      <c r="S1331" s="6"/>
      <c r="T1331" s="6"/>
      <c r="U1331" s="6"/>
      <c r="V1331" s="6"/>
      <c r="W1331" s="6"/>
      <c r="X1331" s="6"/>
      <c r="Y1331" s="6"/>
      <c r="Z1331" s="6"/>
      <c r="AA1331" s="6"/>
      <c r="AB1331" s="6"/>
      <c r="AC1331" s="6"/>
      <c r="AD1331" s="6"/>
      <c r="AE1331" s="6"/>
      <c r="AF1331" s="6"/>
      <c r="AG1331" s="6"/>
      <c r="AH1331" s="6"/>
      <c r="AI1331" s="6"/>
      <c r="AJ1331" s="6"/>
      <c r="AK1331" s="6"/>
      <c r="AX1331" s="63" t="e">
        <f t="shared" si="141"/>
        <v>#VALUE!</v>
      </c>
    </row>
    <row r="1332" spans="1:50" s="1" customFormat="1" ht="14.25" x14ac:dyDescent="0.2">
      <c r="A1332" s="6"/>
      <c r="B1332" s="6"/>
      <c r="C1332" s="6"/>
      <c r="D1332" s="3"/>
      <c r="E1332" s="70" t="str">
        <f>IF(ATA!E1332="","",ATA!E1332)</f>
        <v/>
      </c>
      <c r="F1332" s="51" t="str">
        <f>IF(ATA!F1332="","",ATA!F1332)</f>
        <v/>
      </c>
      <c r="G1332" s="11" t="str">
        <f>IF(ATA!G1332="","",ATA!G1332)</f>
        <v/>
      </c>
      <c r="H1332" s="55" t="str">
        <f>IF(ATA!H1332="","",ATA!H1332)</f>
        <v/>
      </c>
      <c r="I1332" s="31" t="str">
        <f>IF(AND(F1331="",H1331="in-sample"),"",IF(AND(Temp!fhor_indata=1,H1331="out-sample",H1332="out-sample"),I1331,IF(AND(F1332="",H1331="out-sample"),"",IF(AND(Temp!optSeasCoef=0,Temp!sts_add=1),IF(H1331="in-sample",IF(Q1331=bigT,((pCell/bigT)*F1331)+((1-(pCell/bigT))*(I1331+J1331)),IF(OR(F1332="",COUNT($F$2:F1331)&lt;=pCell),F1331,((pCell/COUNT($F$2:F1331))*F1331)+((1-(pCell/COUNT($F$2:F1331)))*(I1331+J1331)))),I1331),IF(AND(Temp!optSeasCoef=0,Temp!sts_multp=1),IF(H1331="in-sample",IF(Q1331=bigT,((pCell/bigT)*F1331)+((1-(pCell/bigT))*(I1331*J1331)),IF(OR(F1332="",COUNT(F$2:$F1331)&lt;=pCell),F1331,((pCell/COUNT($F$2:F1331))*F1331)+((1-(pCell/COUNT($F$2:F1331)))*(I1331*J1331)))),I1331),IF(Temp!sts_add=1,IF(H1331="in-sample",IF(Q1331=bigT,((pCell/bigT)*AX1331)+((1-(pCell/bigT))*(I1331+J1331)),IF(OR(F1332="",COUNT($AX$2:AX1331)&lt;=pCell),AX1331,((pCell/COUNT($AX$2:AX1331))*AX1331)+((1-(pCell/COUNT($AX$2:AX1331)))*(I1331+J1331)))),I1331),IF(H1331="in-sample",IF(Q1331=bigT,((pCell/bigT)*AX1331)+((1-(pCell/bigT))*(I1331*J1331)),IF(OR(F1332="",COUNT($AX$2:AX1331)&lt;=pCell),AX1331,((pCell/COUNT($AX$2:AX1331))*AX1331)+((1-(pCell/COUNT($AX$2:AX1331)))*(I1331*J1331)))),I1331)))))))</f>
        <v/>
      </c>
      <c r="J1332" s="31" t="str">
        <f>IF(AND(F1331="",H1331="in-sample"),"",IF(AND(Temp!fhor_indata=1,H1331="out-sample",H1332="out-sample"),J1331,IF(AND(F1332="",H1331="out-sample"),"",IF(AND(Temp!optSeasCoef=0,Temp!sts_add=1),IF(H1331="in-sample",IF(Q1331=bigT,((qCell/bigT)*(I1332-I1331))+((1-(qCell/bigT))*J1331),IF(OR(F1332="",COUNT($F$2:F1331)&lt;=qCell),IF(COUNT($F$2:F1331)=1,0,F1331-F1330),((qCell/COUNT($F$2:F1331))*(I1332-I1331))+((1-(qCell/COUNT($F$2:F1331)))*J1331))),J1331),IF(AND(Temp!optSeasCoef=0,Temp!sts_multp=1),IF(H1331="in-sample",IF(Q1331=bigT,((qCell/bigT)*(I1332/I1331))+((1-(qCell/bigT))*J1331),IF(qCell=0,1,IF(OR(F1332="",COUNT($F$2:F1331)&lt;=qCell),IF(COUNT($F$2:F1331)=1,1,F1331/F1330),((qCell/COUNT($F$2:F1331))*(I1332/I1331))+((1-(qCell/COUNT($F$2:F1331)))*J1331)))),J1331),IF(Temp!sts_add=1,IF(H1331="in-sample",IF(Q1331=bigT,((qCell/bigT)*(I1332-I1331))+((1-(qCell/bigT))*J1331),IF(OR(F1332="",COUNT($AX$2:AX1331)&lt;=qCell),IF(COUNT($AX$2:AX1331)=1,0,AX1331-AX1330),((qCell/COUNT($AX$2:AX1331))*(I1332-I1331))+((1-(qCell/COUNT($AX$2:AX1331)))*J1331))),J1331),IF(H1331="in-sample",IF(Q1331=bigT,((qCell/bigT)*(I1332/I1331))+((1-(qCell/bigT))*J1331),IF(qCell=0,1,IF(OR(F1332="",COUNT($AX$2:AX1331)&lt;=qCell),IF(COUNT($AX$2:AX1331)=1,1,AX1331/AX1330),((qCell/COUNT($AX$2:AX1331))*(I1332/I1331))+((1-(qCell/COUNT($AX$2:AX1331)))*J1331)))),J1331)))))))</f>
        <v/>
      </c>
      <c r="K1332" s="31" t="str">
        <f>IF(H1332="","",IF(AND(Temp!optSeasCoef=0,Temp!sts_add=1),IF(H1332="out-sample",I1332+(Q1332*J1332),I1332+J1332),IF(AND(Temp!optSeasCoef=0,Temp!sts_multp=1),IF(H1332="out-sample",I1332*(J1332^Q1332),I1332*J1332),IF(Temp!sts_add=1,IF(H1332="out-sample",(I1332+(Q1332*J1332))*G1332,(I1332+J1332)*G1332),IF(H1332="out-sample",I1332*(J1332^Q1332)*G1332,I1332*J1332*G1332)))))</f>
        <v/>
      </c>
      <c r="L1332" s="32" t="str">
        <f t="shared" si="142"/>
        <v/>
      </c>
      <c r="M1332" s="32" t="str">
        <f t="shared" si="143"/>
        <v/>
      </c>
      <c r="N1332" s="32" t="str">
        <f t="shared" si="144"/>
        <v/>
      </c>
      <c r="O1332" s="32" t="str">
        <f t="shared" si="145"/>
        <v/>
      </c>
      <c r="P1332" s="32" t="str">
        <f t="shared" si="146"/>
        <v/>
      </c>
      <c r="Q1332" s="3" t="str">
        <f>IF(AND(Temp!fhor_indata=1,F1332="",H1331="in-sample"),1,IF(AND(Temp!fhor_indata=1,H1331="out-sample",Q1331&lt;ATA!XfHor),Q1331+1,IF(F1332="","",IF(AND(H1332="out-sample",H1331="in-sample"),1,IF(AND(H1332="out-sample",H1331="out-sample"),Q1331+1,IF(ISNUMBER(Q1331),Q1331+1,1))))))</f>
        <v/>
      </c>
      <c r="R1332" s="3" t="str">
        <f t="shared" si="140"/>
        <v/>
      </c>
      <c r="S1332" s="6"/>
      <c r="T1332" s="6"/>
      <c r="U1332" s="6"/>
      <c r="V1332" s="6"/>
      <c r="W1332" s="6"/>
      <c r="X1332" s="6"/>
      <c r="Y1332" s="6"/>
      <c r="Z1332" s="6"/>
      <c r="AA1332" s="6"/>
      <c r="AB1332" s="6"/>
      <c r="AC1332" s="6"/>
      <c r="AD1332" s="6"/>
      <c r="AE1332" s="6"/>
      <c r="AF1332" s="6"/>
      <c r="AG1332" s="6"/>
      <c r="AH1332" s="6"/>
      <c r="AI1332" s="6"/>
      <c r="AJ1332" s="6"/>
      <c r="AK1332" s="6"/>
      <c r="AX1332" s="63" t="e">
        <f t="shared" si="141"/>
        <v>#VALUE!</v>
      </c>
    </row>
    <row r="1333" spans="1:50" s="1" customFormat="1" ht="14.25" x14ac:dyDescent="0.2">
      <c r="A1333" s="6"/>
      <c r="B1333" s="6"/>
      <c r="C1333" s="6"/>
      <c r="D1333" s="3"/>
      <c r="E1333" s="70" t="str">
        <f>IF(ATA!E1333="","",ATA!E1333)</f>
        <v/>
      </c>
      <c r="F1333" s="51" t="str">
        <f>IF(ATA!F1333="","",ATA!F1333)</f>
        <v/>
      </c>
      <c r="G1333" s="11" t="str">
        <f>IF(ATA!G1333="","",ATA!G1333)</f>
        <v/>
      </c>
      <c r="H1333" s="55" t="str">
        <f>IF(ATA!H1333="","",ATA!H1333)</f>
        <v/>
      </c>
      <c r="I1333" s="31" t="str">
        <f>IF(AND(F1332="",H1332="in-sample"),"",IF(AND(Temp!fhor_indata=1,H1332="out-sample",H1333="out-sample"),I1332,IF(AND(F1333="",H1332="out-sample"),"",IF(AND(Temp!optSeasCoef=0,Temp!sts_add=1),IF(H1332="in-sample",IF(Q1332=bigT,((pCell/bigT)*F1332)+((1-(pCell/bigT))*(I1332+J1332)),IF(OR(F1333="",COUNT($F$2:F1332)&lt;=pCell),F1332,((pCell/COUNT($F$2:F1332))*F1332)+((1-(pCell/COUNT($F$2:F1332)))*(I1332+J1332)))),I1332),IF(AND(Temp!optSeasCoef=0,Temp!sts_multp=1),IF(H1332="in-sample",IF(Q1332=bigT,((pCell/bigT)*F1332)+((1-(pCell/bigT))*(I1332*J1332)),IF(OR(F1333="",COUNT(F$2:$F1332)&lt;=pCell),F1332,((pCell/COUNT($F$2:F1332))*F1332)+((1-(pCell/COUNT($F$2:F1332)))*(I1332*J1332)))),I1332),IF(Temp!sts_add=1,IF(H1332="in-sample",IF(Q1332=bigT,((pCell/bigT)*AX1332)+((1-(pCell/bigT))*(I1332+J1332)),IF(OR(F1333="",COUNT($AX$2:AX1332)&lt;=pCell),AX1332,((pCell/COUNT($AX$2:AX1332))*AX1332)+((1-(pCell/COUNT($AX$2:AX1332)))*(I1332+J1332)))),I1332),IF(H1332="in-sample",IF(Q1332=bigT,((pCell/bigT)*AX1332)+((1-(pCell/bigT))*(I1332*J1332)),IF(OR(F1333="",COUNT($AX$2:AX1332)&lt;=pCell),AX1332,((pCell/COUNT($AX$2:AX1332))*AX1332)+((1-(pCell/COUNT($AX$2:AX1332)))*(I1332*J1332)))),I1332)))))))</f>
        <v/>
      </c>
      <c r="J1333" s="31" t="str">
        <f>IF(AND(F1332="",H1332="in-sample"),"",IF(AND(Temp!fhor_indata=1,H1332="out-sample",H1333="out-sample"),J1332,IF(AND(F1333="",H1332="out-sample"),"",IF(AND(Temp!optSeasCoef=0,Temp!sts_add=1),IF(H1332="in-sample",IF(Q1332=bigT,((qCell/bigT)*(I1333-I1332))+((1-(qCell/bigT))*J1332),IF(OR(F1333="",COUNT($F$2:F1332)&lt;=qCell),IF(COUNT($F$2:F1332)=1,0,F1332-F1331),((qCell/COUNT($F$2:F1332))*(I1333-I1332))+((1-(qCell/COUNT($F$2:F1332)))*J1332))),J1332),IF(AND(Temp!optSeasCoef=0,Temp!sts_multp=1),IF(H1332="in-sample",IF(Q1332=bigT,((qCell/bigT)*(I1333/I1332))+((1-(qCell/bigT))*J1332),IF(qCell=0,1,IF(OR(F1333="",COUNT($F$2:F1332)&lt;=qCell),IF(COUNT($F$2:F1332)=1,1,F1332/F1331),((qCell/COUNT($F$2:F1332))*(I1333/I1332))+((1-(qCell/COUNT($F$2:F1332)))*J1332)))),J1332),IF(Temp!sts_add=1,IF(H1332="in-sample",IF(Q1332=bigT,((qCell/bigT)*(I1333-I1332))+((1-(qCell/bigT))*J1332),IF(OR(F1333="",COUNT($AX$2:AX1332)&lt;=qCell),IF(COUNT($AX$2:AX1332)=1,0,AX1332-AX1331),((qCell/COUNT($AX$2:AX1332))*(I1333-I1332))+((1-(qCell/COUNT($AX$2:AX1332)))*J1332))),J1332),IF(H1332="in-sample",IF(Q1332=bigT,((qCell/bigT)*(I1333/I1332))+((1-(qCell/bigT))*J1332),IF(qCell=0,1,IF(OR(F1333="",COUNT($AX$2:AX1332)&lt;=qCell),IF(COUNT($AX$2:AX1332)=1,1,AX1332/AX1331),((qCell/COUNT($AX$2:AX1332))*(I1333/I1332))+((1-(qCell/COUNT($AX$2:AX1332)))*J1332)))),J1332)))))))</f>
        <v/>
      </c>
      <c r="K1333" s="31" t="str">
        <f>IF(H1333="","",IF(AND(Temp!optSeasCoef=0,Temp!sts_add=1),IF(H1333="out-sample",I1333+(Q1333*J1333),I1333+J1333),IF(AND(Temp!optSeasCoef=0,Temp!sts_multp=1),IF(H1333="out-sample",I1333*(J1333^Q1333),I1333*J1333),IF(Temp!sts_add=1,IF(H1333="out-sample",(I1333+(Q1333*J1333))*G1333,(I1333+J1333)*G1333),IF(H1333="out-sample",I1333*(J1333^Q1333)*G1333,I1333*J1333*G1333)))))</f>
        <v/>
      </c>
      <c r="L1333" s="32" t="str">
        <f t="shared" si="142"/>
        <v/>
      </c>
      <c r="M1333" s="32" t="str">
        <f t="shared" si="143"/>
        <v/>
      </c>
      <c r="N1333" s="32" t="str">
        <f t="shared" si="144"/>
        <v/>
      </c>
      <c r="O1333" s="32" t="str">
        <f t="shared" si="145"/>
        <v/>
      </c>
      <c r="P1333" s="32" t="str">
        <f t="shared" si="146"/>
        <v/>
      </c>
      <c r="Q1333" s="3" t="str">
        <f>IF(AND(Temp!fhor_indata=1,F1333="",H1332="in-sample"),1,IF(AND(Temp!fhor_indata=1,H1332="out-sample",Q1332&lt;ATA!XfHor),Q1332+1,IF(F1333="","",IF(AND(H1333="out-sample",H1332="in-sample"),1,IF(AND(H1333="out-sample",H1332="out-sample"),Q1332+1,IF(ISNUMBER(Q1332),Q1332+1,1))))))</f>
        <v/>
      </c>
      <c r="R1333" s="3" t="str">
        <f t="shared" si="140"/>
        <v/>
      </c>
      <c r="S1333" s="6"/>
      <c r="T1333" s="6"/>
      <c r="U1333" s="6"/>
      <c r="V1333" s="6"/>
      <c r="W1333" s="6"/>
      <c r="X1333" s="6"/>
      <c r="Y1333" s="6"/>
      <c r="Z1333" s="6"/>
      <c r="AA1333" s="6"/>
      <c r="AB1333" s="6"/>
      <c r="AC1333" s="6"/>
      <c r="AD1333" s="6"/>
      <c r="AE1333" s="6"/>
      <c r="AF1333" s="6"/>
      <c r="AG1333" s="6"/>
      <c r="AH1333" s="6"/>
      <c r="AI1333" s="6"/>
      <c r="AJ1333" s="6"/>
      <c r="AK1333" s="6"/>
      <c r="AX1333" s="63" t="e">
        <f t="shared" si="141"/>
        <v>#VALUE!</v>
      </c>
    </row>
    <row r="1334" spans="1:50" s="1" customFormat="1" ht="14.25" x14ac:dyDescent="0.2">
      <c r="A1334" s="6"/>
      <c r="B1334" s="6"/>
      <c r="C1334" s="6"/>
      <c r="D1334" s="3"/>
      <c r="E1334" s="70" t="str">
        <f>IF(ATA!E1334="","",ATA!E1334)</f>
        <v/>
      </c>
      <c r="F1334" s="51" t="str">
        <f>IF(ATA!F1334="","",ATA!F1334)</f>
        <v/>
      </c>
      <c r="G1334" s="11" t="str">
        <f>IF(ATA!G1334="","",ATA!G1334)</f>
        <v/>
      </c>
      <c r="H1334" s="55" t="str">
        <f>IF(ATA!H1334="","",ATA!H1334)</f>
        <v/>
      </c>
      <c r="I1334" s="31" t="str">
        <f>IF(AND(F1333="",H1333="in-sample"),"",IF(AND(Temp!fhor_indata=1,H1333="out-sample",H1334="out-sample"),I1333,IF(AND(F1334="",H1333="out-sample"),"",IF(AND(Temp!optSeasCoef=0,Temp!sts_add=1),IF(H1333="in-sample",IF(Q1333=bigT,((pCell/bigT)*F1333)+((1-(pCell/bigT))*(I1333+J1333)),IF(OR(F1334="",COUNT($F$2:F1333)&lt;=pCell),F1333,((pCell/COUNT($F$2:F1333))*F1333)+((1-(pCell/COUNT($F$2:F1333)))*(I1333+J1333)))),I1333),IF(AND(Temp!optSeasCoef=0,Temp!sts_multp=1),IF(H1333="in-sample",IF(Q1333=bigT,((pCell/bigT)*F1333)+((1-(pCell/bigT))*(I1333*J1333)),IF(OR(F1334="",COUNT(F$2:$F1333)&lt;=pCell),F1333,((pCell/COUNT($F$2:F1333))*F1333)+((1-(pCell/COUNT($F$2:F1333)))*(I1333*J1333)))),I1333),IF(Temp!sts_add=1,IF(H1333="in-sample",IF(Q1333=bigT,((pCell/bigT)*AX1333)+((1-(pCell/bigT))*(I1333+J1333)),IF(OR(F1334="",COUNT($AX$2:AX1333)&lt;=pCell),AX1333,((pCell/COUNT($AX$2:AX1333))*AX1333)+((1-(pCell/COUNT($AX$2:AX1333)))*(I1333+J1333)))),I1333),IF(H1333="in-sample",IF(Q1333=bigT,((pCell/bigT)*AX1333)+((1-(pCell/bigT))*(I1333*J1333)),IF(OR(F1334="",COUNT($AX$2:AX1333)&lt;=pCell),AX1333,((pCell/COUNT($AX$2:AX1333))*AX1333)+((1-(pCell/COUNT($AX$2:AX1333)))*(I1333*J1333)))),I1333)))))))</f>
        <v/>
      </c>
      <c r="J1334" s="31" t="str">
        <f>IF(AND(F1333="",H1333="in-sample"),"",IF(AND(Temp!fhor_indata=1,H1333="out-sample",H1334="out-sample"),J1333,IF(AND(F1334="",H1333="out-sample"),"",IF(AND(Temp!optSeasCoef=0,Temp!sts_add=1),IF(H1333="in-sample",IF(Q1333=bigT,((qCell/bigT)*(I1334-I1333))+((1-(qCell/bigT))*J1333),IF(OR(F1334="",COUNT($F$2:F1333)&lt;=qCell),IF(COUNT($F$2:F1333)=1,0,F1333-F1332),((qCell/COUNT($F$2:F1333))*(I1334-I1333))+((1-(qCell/COUNT($F$2:F1333)))*J1333))),J1333),IF(AND(Temp!optSeasCoef=0,Temp!sts_multp=1),IF(H1333="in-sample",IF(Q1333=bigT,((qCell/bigT)*(I1334/I1333))+((1-(qCell/bigT))*J1333),IF(qCell=0,1,IF(OR(F1334="",COUNT($F$2:F1333)&lt;=qCell),IF(COUNT($F$2:F1333)=1,1,F1333/F1332),((qCell/COUNT($F$2:F1333))*(I1334/I1333))+((1-(qCell/COUNT($F$2:F1333)))*J1333)))),J1333),IF(Temp!sts_add=1,IF(H1333="in-sample",IF(Q1333=bigT,((qCell/bigT)*(I1334-I1333))+((1-(qCell/bigT))*J1333),IF(OR(F1334="",COUNT($AX$2:AX1333)&lt;=qCell),IF(COUNT($AX$2:AX1333)=1,0,AX1333-AX1332),((qCell/COUNT($AX$2:AX1333))*(I1334-I1333))+((1-(qCell/COUNT($AX$2:AX1333)))*J1333))),J1333),IF(H1333="in-sample",IF(Q1333=bigT,((qCell/bigT)*(I1334/I1333))+((1-(qCell/bigT))*J1333),IF(qCell=0,1,IF(OR(F1334="",COUNT($AX$2:AX1333)&lt;=qCell),IF(COUNT($AX$2:AX1333)=1,1,AX1333/AX1332),((qCell/COUNT($AX$2:AX1333))*(I1334/I1333))+((1-(qCell/COUNT($AX$2:AX1333)))*J1333)))),J1333)))))))</f>
        <v/>
      </c>
      <c r="K1334" s="31" t="str">
        <f>IF(H1334="","",IF(AND(Temp!optSeasCoef=0,Temp!sts_add=1),IF(H1334="out-sample",I1334+(Q1334*J1334),I1334+J1334),IF(AND(Temp!optSeasCoef=0,Temp!sts_multp=1),IF(H1334="out-sample",I1334*(J1334^Q1334),I1334*J1334),IF(Temp!sts_add=1,IF(H1334="out-sample",(I1334+(Q1334*J1334))*G1334,(I1334+J1334)*G1334),IF(H1334="out-sample",I1334*(J1334^Q1334)*G1334,I1334*J1334*G1334)))))</f>
        <v/>
      </c>
      <c r="L1334" s="32" t="str">
        <f t="shared" si="142"/>
        <v/>
      </c>
      <c r="M1334" s="32" t="str">
        <f t="shared" si="143"/>
        <v/>
      </c>
      <c r="N1334" s="32" t="str">
        <f t="shared" si="144"/>
        <v/>
      </c>
      <c r="O1334" s="32" t="str">
        <f t="shared" si="145"/>
        <v/>
      </c>
      <c r="P1334" s="32" t="str">
        <f t="shared" si="146"/>
        <v/>
      </c>
      <c r="Q1334" s="3" t="str">
        <f>IF(AND(Temp!fhor_indata=1,F1334="",H1333="in-sample"),1,IF(AND(Temp!fhor_indata=1,H1333="out-sample",Q1333&lt;ATA!XfHor),Q1333+1,IF(F1334="","",IF(AND(H1334="out-sample",H1333="in-sample"),1,IF(AND(H1334="out-sample",H1333="out-sample"),Q1333+1,IF(ISNUMBER(Q1333),Q1333+1,1))))))</f>
        <v/>
      </c>
      <c r="R1334" s="3" t="str">
        <f t="shared" si="140"/>
        <v/>
      </c>
      <c r="S1334" s="6"/>
      <c r="T1334" s="6"/>
      <c r="U1334" s="6"/>
      <c r="V1334" s="6"/>
      <c r="W1334" s="6"/>
      <c r="X1334" s="6"/>
      <c r="Y1334" s="6"/>
      <c r="Z1334" s="6"/>
      <c r="AA1334" s="6"/>
      <c r="AB1334" s="6"/>
      <c r="AC1334" s="6"/>
      <c r="AD1334" s="6"/>
      <c r="AE1334" s="6"/>
      <c r="AF1334" s="6"/>
      <c r="AG1334" s="6"/>
      <c r="AH1334" s="6"/>
      <c r="AI1334" s="6"/>
      <c r="AJ1334" s="6"/>
      <c r="AK1334" s="6"/>
      <c r="AX1334" s="63" t="e">
        <f t="shared" si="141"/>
        <v>#VALUE!</v>
      </c>
    </row>
    <row r="1335" spans="1:50" s="1" customFormat="1" ht="14.25" x14ac:dyDescent="0.2">
      <c r="A1335" s="6"/>
      <c r="B1335" s="6"/>
      <c r="C1335" s="6"/>
      <c r="D1335" s="3"/>
      <c r="E1335" s="70" t="str">
        <f>IF(ATA!E1335="","",ATA!E1335)</f>
        <v/>
      </c>
      <c r="F1335" s="51" t="str">
        <f>IF(ATA!F1335="","",ATA!F1335)</f>
        <v/>
      </c>
      <c r="G1335" s="11" t="str">
        <f>IF(ATA!G1335="","",ATA!G1335)</f>
        <v/>
      </c>
      <c r="H1335" s="55" t="str">
        <f>IF(ATA!H1335="","",ATA!H1335)</f>
        <v/>
      </c>
      <c r="I1335" s="31" t="str">
        <f>IF(AND(F1334="",H1334="in-sample"),"",IF(AND(Temp!fhor_indata=1,H1334="out-sample",H1335="out-sample"),I1334,IF(AND(F1335="",H1334="out-sample"),"",IF(AND(Temp!optSeasCoef=0,Temp!sts_add=1),IF(H1334="in-sample",IF(Q1334=bigT,((pCell/bigT)*F1334)+((1-(pCell/bigT))*(I1334+J1334)),IF(OR(F1335="",COUNT($F$2:F1334)&lt;=pCell),F1334,((pCell/COUNT($F$2:F1334))*F1334)+((1-(pCell/COUNT($F$2:F1334)))*(I1334+J1334)))),I1334),IF(AND(Temp!optSeasCoef=0,Temp!sts_multp=1),IF(H1334="in-sample",IF(Q1334=bigT,((pCell/bigT)*F1334)+((1-(pCell/bigT))*(I1334*J1334)),IF(OR(F1335="",COUNT(F$2:$F1334)&lt;=pCell),F1334,((pCell/COUNT($F$2:F1334))*F1334)+((1-(pCell/COUNT($F$2:F1334)))*(I1334*J1334)))),I1334),IF(Temp!sts_add=1,IF(H1334="in-sample",IF(Q1334=bigT,((pCell/bigT)*AX1334)+((1-(pCell/bigT))*(I1334+J1334)),IF(OR(F1335="",COUNT($AX$2:AX1334)&lt;=pCell),AX1334,((pCell/COUNT($AX$2:AX1334))*AX1334)+((1-(pCell/COUNT($AX$2:AX1334)))*(I1334+J1334)))),I1334),IF(H1334="in-sample",IF(Q1334=bigT,((pCell/bigT)*AX1334)+((1-(pCell/bigT))*(I1334*J1334)),IF(OR(F1335="",COUNT($AX$2:AX1334)&lt;=pCell),AX1334,((pCell/COUNT($AX$2:AX1334))*AX1334)+((1-(pCell/COUNT($AX$2:AX1334)))*(I1334*J1334)))),I1334)))))))</f>
        <v/>
      </c>
      <c r="J1335" s="31" t="str">
        <f>IF(AND(F1334="",H1334="in-sample"),"",IF(AND(Temp!fhor_indata=1,H1334="out-sample",H1335="out-sample"),J1334,IF(AND(F1335="",H1334="out-sample"),"",IF(AND(Temp!optSeasCoef=0,Temp!sts_add=1),IF(H1334="in-sample",IF(Q1334=bigT,((qCell/bigT)*(I1335-I1334))+((1-(qCell/bigT))*J1334),IF(OR(F1335="",COUNT($F$2:F1334)&lt;=qCell),IF(COUNT($F$2:F1334)=1,0,F1334-F1333),((qCell/COUNT($F$2:F1334))*(I1335-I1334))+((1-(qCell/COUNT($F$2:F1334)))*J1334))),J1334),IF(AND(Temp!optSeasCoef=0,Temp!sts_multp=1),IF(H1334="in-sample",IF(Q1334=bigT,((qCell/bigT)*(I1335/I1334))+((1-(qCell/bigT))*J1334),IF(qCell=0,1,IF(OR(F1335="",COUNT($F$2:F1334)&lt;=qCell),IF(COUNT($F$2:F1334)=1,1,F1334/F1333),((qCell/COUNT($F$2:F1334))*(I1335/I1334))+((1-(qCell/COUNT($F$2:F1334)))*J1334)))),J1334),IF(Temp!sts_add=1,IF(H1334="in-sample",IF(Q1334=bigT,((qCell/bigT)*(I1335-I1334))+((1-(qCell/bigT))*J1334),IF(OR(F1335="",COUNT($AX$2:AX1334)&lt;=qCell),IF(COUNT($AX$2:AX1334)=1,0,AX1334-AX1333),((qCell/COUNT($AX$2:AX1334))*(I1335-I1334))+((1-(qCell/COUNT($AX$2:AX1334)))*J1334))),J1334),IF(H1334="in-sample",IF(Q1334=bigT,((qCell/bigT)*(I1335/I1334))+((1-(qCell/bigT))*J1334),IF(qCell=0,1,IF(OR(F1335="",COUNT($AX$2:AX1334)&lt;=qCell),IF(COUNT($AX$2:AX1334)=1,1,AX1334/AX1333),((qCell/COUNT($AX$2:AX1334))*(I1335/I1334))+((1-(qCell/COUNT($AX$2:AX1334)))*J1334)))),J1334)))))))</f>
        <v/>
      </c>
      <c r="K1335" s="31" t="str">
        <f>IF(H1335="","",IF(AND(Temp!optSeasCoef=0,Temp!sts_add=1),IF(H1335="out-sample",I1335+(Q1335*J1335),I1335+J1335),IF(AND(Temp!optSeasCoef=0,Temp!sts_multp=1),IF(H1335="out-sample",I1335*(J1335^Q1335),I1335*J1335),IF(Temp!sts_add=1,IF(H1335="out-sample",(I1335+(Q1335*J1335))*G1335,(I1335+J1335)*G1335),IF(H1335="out-sample",I1335*(J1335^Q1335)*G1335,I1335*J1335*G1335)))))</f>
        <v/>
      </c>
      <c r="L1335" s="32" t="str">
        <f t="shared" si="142"/>
        <v/>
      </c>
      <c r="M1335" s="32" t="str">
        <f t="shared" si="143"/>
        <v/>
      </c>
      <c r="N1335" s="32" t="str">
        <f t="shared" si="144"/>
        <v/>
      </c>
      <c r="O1335" s="32" t="str">
        <f t="shared" si="145"/>
        <v/>
      </c>
      <c r="P1335" s="32" t="str">
        <f t="shared" si="146"/>
        <v/>
      </c>
      <c r="Q1335" s="3" t="str">
        <f>IF(AND(Temp!fhor_indata=1,F1335="",H1334="in-sample"),1,IF(AND(Temp!fhor_indata=1,H1334="out-sample",Q1334&lt;ATA!XfHor),Q1334+1,IF(F1335="","",IF(AND(H1335="out-sample",H1334="in-sample"),1,IF(AND(H1335="out-sample",H1334="out-sample"),Q1334+1,IF(ISNUMBER(Q1334),Q1334+1,1))))))</f>
        <v/>
      </c>
      <c r="R1335" s="3" t="str">
        <f t="shared" si="140"/>
        <v/>
      </c>
      <c r="S1335" s="6"/>
      <c r="T1335" s="6"/>
      <c r="U1335" s="6"/>
      <c r="V1335" s="6"/>
      <c r="W1335" s="6"/>
      <c r="X1335" s="6"/>
      <c r="Y1335" s="6"/>
      <c r="Z1335" s="6"/>
      <c r="AA1335" s="6"/>
      <c r="AB1335" s="6"/>
      <c r="AC1335" s="6"/>
      <c r="AD1335" s="6"/>
      <c r="AE1335" s="6"/>
      <c r="AF1335" s="6"/>
      <c r="AG1335" s="6"/>
      <c r="AH1335" s="6"/>
      <c r="AI1335" s="6"/>
      <c r="AJ1335" s="6"/>
      <c r="AK1335" s="6"/>
      <c r="AX1335" s="63" t="e">
        <f t="shared" si="141"/>
        <v>#VALUE!</v>
      </c>
    </row>
    <row r="1336" spans="1:50" s="1" customFormat="1" ht="14.25" x14ac:dyDescent="0.2">
      <c r="A1336" s="6"/>
      <c r="B1336" s="6"/>
      <c r="C1336" s="6"/>
      <c r="D1336" s="3"/>
      <c r="E1336" s="70" t="str">
        <f>IF(ATA!E1336="","",ATA!E1336)</f>
        <v/>
      </c>
      <c r="F1336" s="51" t="str">
        <f>IF(ATA!F1336="","",ATA!F1336)</f>
        <v/>
      </c>
      <c r="G1336" s="11" t="str">
        <f>IF(ATA!G1336="","",ATA!G1336)</f>
        <v/>
      </c>
      <c r="H1336" s="55" t="str">
        <f>IF(ATA!H1336="","",ATA!H1336)</f>
        <v/>
      </c>
      <c r="I1336" s="31" t="str">
        <f>IF(AND(F1335="",H1335="in-sample"),"",IF(AND(Temp!fhor_indata=1,H1335="out-sample",H1336="out-sample"),I1335,IF(AND(F1336="",H1335="out-sample"),"",IF(AND(Temp!optSeasCoef=0,Temp!sts_add=1),IF(H1335="in-sample",IF(Q1335=bigT,((pCell/bigT)*F1335)+((1-(pCell/bigT))*(I1335+J1335)),IF(OR(F1336="",COUNT($F$2:F1335)&lt;=pCell),F1335,((pCell/COUNT($F$2:F1335))*F1335)+((1-(pCell/COUNT($F$2:F1335)))*(I1335+J1335)))),I1335),IF(AND(Temp!optSeasCoef=0,Temp!sts_multp=1),IF(H1335="in-sample",IF(Q1335=bigT,((pCell/bigT)*F1335)+((1-(pCell/bigT))*(I1335*J1335)),IF(OR(F1336="",COUNT(F$2:$F1335)&lt;=pCell),F1335,((pCell/COUNT($F$2:F1335))*F1335)+((1-(pCell/COUNT($F$2:F1335)))*(I1335*J1335)))),I1335),IF(Temp!sts_add=1,IF(H1335="in-sample",IF(Q1335=bigT,((pCell/bigT)*AX1335)+((1-(pCell/bigT))*(I1335+J1335)),IF(OR(F1336="",COUNT($AX$2:AX1335)&lt;=pCell),AX1335,((pCell/COUNT($AX$2:AX1335))*AX1335)+((1-(pCell/COUNT($AX$2:AX1335)))*(I1335+J1335)))),I1335),IF(H1335="in-sample",IF(Q1335=bigT,((pCell/bigT)*AX1335)+((1-(pCell/bigT))*(I1335*J1335)),IF(OR(F1336="",COUNT($AX$2:AX1335)&lt;=pCell),AX1335,((pCell/COUNT($AX$2:AX1335))*AX1335)+((1-(pCell/COUNT($AX$2:AX1335)))*(I1335*J1335)))),I1335)))))))</f>
        <v/>
      </c>
      <c r="J1336" s="31" t="str">
        <f>IF(AND(F1335="",H1335="in-sample"),"",IF(AND(Temp!fhor_indata=1,H1335="out-sample",H1336="out-sample"),J1335,IF(AND(F1336="",H1335="out-sample"),"",IF(AND(Temp!optSeasCoef=0,Temp!sts_add=1),IF(H1335="in-sample",IF(Q1335=bigT,((qCell/bigT)*(I1336-I1335))+((1-(qCell/bigT))*J1335),IF(OR(F1336="",COUNT($F$2:F1335)&lt;=qCell),IF(COUNT($F$2:F1335)=1,0,F1335-F1334),((qCell/COUNT($F$2:F1335))*(I1336-I1335))+((1-(qCell/COUNT($F$2:F1335)))*J1335))),J1335),IF(AND(Temp!optSeasCoef=0,Temp!sts_multp=1),IF(H1335="in-sample",IF(Q1335=bigT,((qCell/bigT)*(I1336/I1335))+((1-(qCell/bigT))*J1335),IF(qCell=0,1,IF(OR(F1336="",COUNT($F$2:F1335)&lt;=qCell),IF(COUNT($F$2:F1335)=1,1,F1335/F1334),((qCell/COUNT($F$2:F1335))*(I1336/I1335))+((1-(qCell/COUNT($F$2:F1335)))*J1335)))),J1335),IF(Temp!sts_add=1,IF(H1335="in-sample",IF(Q1335=bigT,((qCell/bigT)*(I1336-I1335))+((1-(qCell/bigT))*J1335),IF(OR(F1336="",COUNT($AX$2:AX1335)&lt;=qCell),IF(COUNT($AX$2:AX1335)=1,0,AX1335-AX1334),((qCell/COUNT($AX$2:AX1335))*(I1336-I1335))+((1-(qCell/COUNT($AX$2:AX1335)))*J1335))),J1335),IF(H1335="in-sample",IF(Q1335=bigT,((qCell/bigT)*(I1336/I1335))+((1-(qCell/bigT))*J1335),IF(qCell=0,1,IF(OR(F1336="",COUNT($AX$2:AX1335)&lt;=qCell),IF(COUNT($AX$2:AX1335)=1,1,AX1335/AX1334),((qCell/COUNT($AX$2:AX1335))*(I1336/I1335))+((1-(qCell/COUNT($AX$2:AX1335)))*J1335)))),J1335)))))))</f>
        <v/>
      </c>
      <c r="K1336" s="31" t="str">
        <f>IF(H1336="","",IF(AND(Temp!optSeasCoef=0,Temp!sts_add=1),IF(H1336="out-sample",I1336+(Q1336*J1336),I1336+J1336),IF(AND(Temp!optSeasCoef=0,Temp!sts_multp=1),IF(H1336="out-sample",I1336*(J1336^Q1336),I1336*J1336),IF(Temp!sts_add=1,IF(H1336="out-sample",(I1336+(Q1336*J1336))*G1336,(I1336+J1336)*G1336),IF(H1336="out-sample",I1336*(J1336^Q1336)*G1336,I1336*J1336*G1336)))))</f>
        <v/>
      </c>
      <c r="L1336" s="32" t="str">
        <f t="shared" si="142"/>
        <v/>
      </c>
      <c r="M1336" s="32" t="str">
        <f t="shared" si="143"/>
        <v/>
      </c>
      <c r="N1336" s="32" t="str">
        <f t="shared" si="144"/>
        <v/>
      </c>
      <c r="O1336" s="32" t="str">
        <f t="shared" si="145"/>
        <v/>
      </c>
      <c r="P1336" s="32" t="str">
        <f t="shared" si="146"/>
        <v/>
      </c>
      <c r="Q1336" s="3" t="str">
        <f>IF(AND(Temp!fhor_indata=1,F1336="",H1335="in-sample"),1,IF(AND(Temp!fhor_indata=1,H1335="out-sample",Q1335&lt;ATA!XfHor),Q1335+1,IF(F1336="","",IF(AND(H1336="out-sample",H1335="in-sample"),1,IF(AND(H1336="out-sample",H1335="out-sample"),Q1335+1,IF(ISNUMBER(Q1335),Q1335+1,1))))))</f>
        <v/>
      </c>
      <c r="R1336" s="3" t="str">
        <f t="shared" si="140"/>
        <v/>
      </c>
      <c r="S1336" s="6"/>
      <c r="T1336" s="6"/>
      <c r="U1336" s="6"/>
      <c r="V1336" s="6"/>
      <c r="W1336" s="6"/>
      <c r="X1336" s="6"/>
      <c r="Y1336" s="6"/>
      <c r="Z1336" s="6"/>
      <c r="AA1336" s="6"/>
      <c r="AB1336" s="6"/>
      <c r="AC1336" s="6"/>
      <c r="AD1336" s="6"/>
      <c r="AE1336" s="6"/>
      <c r="AF1336" s="6"/>
      <c r="AG1336" s="6"/>
      <c r="AH1336" s="6"/>
      <c r="AI1336" s="6"/>
      <c r="AJ1336" s="6"/>
      <c r="AK1336" s="6"/>
      <c r="AX1336" s="63" t="e">
        <f t="shared" si="141"/>
        <v>#VALUE!</v>
      </c>
    </row>
    <row r="1337" spans="1:50" s="1" customFormat="1" ht="14.25" x14ac:dyDescent="0.2">
      <c r="A1337" s="6"/>
      <c r="B1337" s="6"/>
      <c r="C1337" s="6"/>
      <c r="D1337" s="3"/>
      <c r="E1337" s="70" t="str">
        <f>IF(ATA!E1337="","",ATA!E1337)</f>
        <v/>
      </c>
      <c r="F1337" s="51" t="str">
        <f>IF(ATA!F1337="","",ATA!F1337)</f>
        <v/>
      </c>
      <c r="G1337" s="11" t="str">
        <f>IF(ATA!G1337="","",ATA!G1337)</f>
        <v/>
      </c>
      <c r="H1337" s="55" t="str">
        <f>IF(ATA!H1337="","",ATA!H1337)</f>
        <v/>
      </c>
      <c r="I1337" s="31" t="str">
        <f>IF(AND(F1336="",H1336="in-sample"),"",IF(AND(Temp!fhor_indata=1,H1336="out-sample",H1337="out-sample"),I1336,IF(AND(F1337="",H1336="out-sample"),"",IF(AND(Temp!optSeasCoef=0,Temp!sts_add=1),IF(H1336="in-sample",IF(Q1336=bigT,((pCell/bigT)*F1336)+((1-(pCell/bigT))*(I1336+J1336)),IF(OR(F1337="",COUNT($F$2:F1336)&lt;=pCell),F1336,((pCell/COUNT($F$2:F1336))*F1336)+((1-(pCell/COUNT($F$2:F1336)))*(I1336+J1336)))),I1336),IF(AND(Temp!optSeasCoef=0,Temp!sts_multp=1),IF(H1336="in-sample",IF(Q1336=bigT,((pCell/bigT)*F1336)+((1-(pCell/bigT))*(I1336*J1336)),IF(OR(F1337="",COUNT(F$2:$F1336)&lt;=pCell),F1336,((pCell/COUNT($F$2:F1336))*F1336)+((1-(pCell/COUNT($F$2:F1336)))*(I1336*J1336)))),I1336),IF(Temp!sts_add=1,IF(H1336="in-sample",IF(Q1336=bigT,((pCell/bigT)*AX1336)+((1-(pCell/bigT))*(I1336+J1336)),IF(OR(F1337="",COUNT($AX$2:AX1336)&lt;=pCell),AX1336,((pCell/COUNT($AX$2:AX1336))*AX1336)+((1-(pCell/COUNT($AX$2:AX1336)))*(I1336+J1336)))),I1336),IF(H1336="in-sample",IF(Q1336=bigT,((pCell/bigT)*AX1336)+((1-(pCell/bigT))*(I1336*J1336)),IF(OR(F1337="",COUNT($AX$2:AX1336)&lt;=pCell),AX1336,((pCell/COUNT($AX$2:AX1336))*AX1336)+((1-(pCell/COUNT($AX$2:AX1336)))*(I1336*J1336)))),I1336)))))))</f>
        <v/>
      </c>
      <c r="J1337" s="31" t="str">
        <f>IF(AND(F1336="",H1336="in-sample"),"",IF(AND(Temp!fhor_indata=1,H1336="out-sample",H1337="out-sample"),J1336,IF(AND(F1337="",H1336="out-sample"),"",IF(AND(Temp!optSeasCoef=0,Temp!sts_add=1),IF(H1336="in-sample",IF(Q1336=bigT,((qCell/bigT)*(I1337-I1336))+((1-(qCell/bigT))*J1336),IF(OR(F1337="",COUNT($F$2:F1336)&lt;=qCell),IF(COUNT($F$2:F1336)=1,0,F1336-F1335),((qCell/COUNT($F$2:F1336))*(I1337-I1336))+((1-(qCell/COUNT($F$2:F1336)))*J1336))),J1336),IF(AND(Temp!optSeasCoef=0,Temp!sts_multp=1),IF(H1336="in-sample",IF(Q1336=bigT,((qCell/bigT)*(I1337/I1336))+((1-(qCell/bigT))*J1336),IF(qCell=0,1,IF(OR(F1337="",COUNT($F$2:F1336)&lt;=qCell),IF(COUNT($F$2:F1336)=1,1,F1336/F1335),((qCell/COUNT($F$2:F1336))*(I1337/I1336))+((1-(qCell/COUNT($F$2:F1336)))*J1336)))),J1336),IF(Temp!sts_add=1,IF(H1336="in-sample",IF(Q1336=bigT,((qCell/bigT)*(I1337-I1336))+((1-(qCell/bigT))*J1336),IF(OR(F1337="",COUNT($AX$2:AX1336)&lt;=qCell),IF(COUNT($AX$2:AX1336)=1,0,AX1336-AX1335),((qCell/COUNT($AX$2:AX1336))*(I1337-I1336))+((1-(qCell/COUNT($AX$2:AX1336)))*J1336))),J1336),IF(H1336="in-sample",IF(Q1336=bigT,((qCell/bigT)*(I1337/I1336))+((1-(qCell/bigT))*J1336),IF(qCell=0,1,IF(OR(F1337="",COUNT($AX$2:AX1336)&lt;=qCell),IF(COUNT($AX$2:AX1336)=1,1,AX1336/AX1335),((qCell/COUNT($AX$2:AX1336))*(I1337/I1336))+((1-(qCell/COUNT($AX$2:AX1336)))*J1336)))),J1336)))))))</f>
        <v/>
      </c>
      <c r="K1337" s="31" t="str">
        <f>IF(H1337="","",IF(AND(Temp!optSeasCoef=0,Temp!sts_add=1),IF(H1337="out-sample",I1337+(Q1337*J1337),I1337+J1337),IF(AND(Temp!optSeasCoef=0,Temp!sts_multp=1),IF(H1337="out-sample",I1337*(J1337^Q1337),I1337*J1337),IF(Temp!sts_add=1,IF(H1337="out-sample",(I1337+(Q1337*J1337))*G1337,(I1337+J1337)*G1337),IF(H1337="out-sample",I1337*(J1337^Q1337)*G1337,I1337*J1337*G1337)))))</f>
        <v/>
      </c>
      <c r="L1337" s="32" t="str">
        <f t="shared" si="142"/>
        <v/>
      </c>
      <c r="M1337" s="32" t="str">
        <f t="shared" si="143"/>
        <v/>
      </c>
      <c r="N1337" s="32" t="str">
        <f t="shared" si="144"/>
        <v/>
      </c>
      <c r="O1337" s="32" t="str">
        <f t="shared" si="145"/>
        <v/>
      </c>
      <c r="P1337" s="32" t="str">
        <f t="shared" si="146"/>
        <v/>
      </c>
      <c r="Q1337" s="3" t="str">
        <f>IF(AND(Temp!fhor_indata=1,F1337="",H1336="in-sample"),1,IF(AND(Temp!fhor_indata=1,H1336="out-sample",Q1336&lt;ATA!XfHor),Q1336+1,IF(F1337="","",IF(AND(H1337="out-sample",H1336="in-sample"),1,IF(AND(H1337="out-sample",H1336="out-sample"),Q1336+1,IF(ISNUMBER(Q1336),Q1336+1,1))))))</f>
        <v/>
      </c>
      <c r="R1337" s="3" t="str">
        <f t="shared" si="140"/>
        <v/>
      </c>
      <c r="S1337" s="6"/>
      <c r="T1337" s="6"/>
      <c r="U1337" s="6"/>
      <c r="V1337" s="6"/>
      <c r="W1337" s="6"/>
      <c r="X1337" s="6"/>
      <c r="Y1337" s="6"/>
      <c r="Z1337" s="6"/>
      <c r="AA1337" s="6"/>
      <c r="AB1337" s="6"/>
      <c r="AC1337" s="6"/>
      <c r="AD1337" s="6"/>
      <c r="AE1337" s="6"/>
      <c r="AF1337" s="6"/>
      <c r="AG1337" s="6"/>
      <c r="AH1337" s="6"/>
      <c r="AI1337" s="6"/>
      <c r="AJ1337" s="6"/>
      <c r="AK1337" s="6"/>
      <c r="AX1337" s="63" t="e">
        <f t="shared" si="141"/>
        <v>#VALUE!</v>
      </c>
    </row>
    <row r="1338" spans="1:50" s="1" customFormat="1" ht="14.25" x14ac:dyDescent="0.2">
      <c r="A1338" s="6"/>
      <c r="B1338" s="6"/>
      <c r="C1338" s="6"/>
      <c r="D1338" s="3"/>
      <c r="E1338" s="70" t="str">
        <f>IF(ATA!E1338="","",ATA!E1338)</f>
        <v/>
      </c>
      <c r="F1338" s="51" t="str">
        <f>IF(ATA!F1338="","",ATA!F1338)</f>
        <v/>
      </c>
      <c r="G1338" s="11" t="str">
        <f>IF(ATA!G1338="","",ATA!G1338)</f>
        <v/>
      </c>
      <c r="H1338" s="55" t="str">
        <f>IF(ATA!H1338="","",ATA!H1338)</f>
        <v/>
      </c>
      <c r="I1338" s="31" t="str">
        <f>IF(AND(F1337="",H1337="in-sample"),"",IF(AND(Temp!fhor_indata=1,H1337="out-sample",H1338="out-sample"),I1337,IF(AND(F1338="",H1337="out-sample"),"",IF(AND(Temp!optSeasCoef=0,Temp!sts_add=1),IF(H1337="in-sample",IF(Q1337=bigT,((pCell/bigT)*F1337)+((1-(pCell/bigT))*(I1337+J1337)),IF(OR(F1338="",COUNT($F$2:F1337)&lt;=pCell),F1337,((pCell/COUNT($F$2:F1337))*F1337)+((1-(pCell/COUNT($F$2:F1337)))*(I1337+J1337)))),I1337),IF(AND(Temp!optSeasCoef=0,Temp!sts_multp=1),IF(H1337="in-sample",IF(Q1337=bigT,((pCell/bigT)*F1337)+((1-(pCell/bigT))*(I1337*J1337)),IF(OR(F1338="",COUNT(F$2:$F1337)&lt;=pCell),F1337,((pCell/COUNT($F$2:F1337))*F1337)+((1-(pCell/COUNT($F$2:F1337)))*(I1337*J1337)))),I1337),IF(Temp!sts_add=1,IF(H1337="in-sample",IF(Q1337=bigT,((pCell/bigT)*AX1337)+((1-(pCell/bigT))*(I1337+J1337)),IF(OR(F1338="",COUNT($AX$2:AX1337)&lt;=pCell),AX1337,((pCell/COUNT($AX$2:AX1337))*AX1337)+((1-(pCell/COUNT($AX$2:AX1337)))*(I1337+J1337)))),I1337),IF(H1337="in-sample",IF(Q1337=bigT,((pCell/bigT)*AX1337)+((1-(pCell/bigT))*(I1337*J1337)),IF(OR(F1338="",COUNT($AX$2:AX1337)&lt;=pCell),AX1337,((pCell/COUNT($AX$2:AX1337))*AX1337)+((1-(pCell/COUNT($AX$2:AX1337)))*(I1337*J1337)))),I1337)))))))</f>
        <v/>
      </c>
      <c r="J1338" s="31" t="str">
        <f>IF(AND(F1337="",H1337="in-sample"),"",IF(AND(Temp!fhor_indata=1,H1337="out-sample",H1338="out-sample"),J1337,IF(AND(F1338="",H1337="out-sample"),"",IF(AND(Temp!optSeasCoef=0,Temp!sts_add=1),IF(H1337="in-sample",IF(Q1337=bigT,((qCell/bigT)*(I1338-I1337))+((1-(qCell/bigT))*J1337),IF(OR(F1338="",COUNT($F$2:F1337)&lt;=qCell),IF(COUNT($F$2:F1337)=1,0,F1337-F1336),((qCell/COUNT($F$2:F1337))*(I1338-I1337))+((1-(qCell/COUNT($F$2:F1337)))*J1337))),J1337),IF(AND(Temp!optSeasCoef=0,Temp!sts_multp=1),IF(H1337="in-sample",IF(Q1337=bigT,((qCell/bigT)*(I1338/I1337))+((1-(qCell/bigT))*J1337),IF(qCell=0,1,IF(OR(F1338="",COUNT($F$2:F1337)&lt;=qCell),IF(COUNT($F$2:F1337)=1,1,F1337/F1336),((qCell/COUNT($F$2:F1337))*(I1338/I1337))+((1-(qCell/COUNT($F$2:F1337)))*J1337)))),J1337),IF(Temp!sts_add=1,IF(H1337="in-sample",IF(Q1337=bigT,((qCell/bigT)*(I1338-I1337))+((1-(qCell/bigT))*J1337),IF(OR(F1338="",COUNT($AX$2:AX1337)&lt;=qCell),IF(COUNT($AX$2:AX1337)=1,0,AX1337-AX1336),((qCell/COUNT($AX$2:AX1337))*(I1338-I1337))+((1-(qCell/COUNT($AX$2:AX1337)))*J1337))),J1337),IF(H1337="in-sample",IF(Q1337=bigT,((qCell/bigT)*(I1338/I1337))+((1-(qCell/bigT))*J1337),IF(qCell=0,1,IF(OR(F1338="",COUNT($AX$2:AX1337)&lt;=qCell),IF(COUNT($AX$2:AX1337)=1,1,AX1337/AX1336),((qCell/COUNT($AX$2:AX1337))*(I1338/I1337))+((1-(qCell/COUNT($AX$2:AX1337)))*J1337)))),J1337)))))))</f>
        <v/>
      </c>
      <c r="K1338" s="31" t="str">
        <f>IF(H1338="","",IF(AND(Temp!optSeasCoef=0,Temp!sts_add=1),IF(H1338="out-sample",I1338+(Q1338*J1338),I1338+J1338),IF(AND(Temp!optSeasCoef=0,Temp!sts_multp=1),IF(H1338="out-sample",I1338*(J1338^Q1338),I1338*J1338),IF(Temp!sts_add=1,IF(H1338="out-sample",(I1338+(Q1338*J1338))*G1338,(I1338+J1338)*G1338),IF(H1338="out-sample",I1338*(J1338^Q1338)*G1338,I1338*J1338*G1338)))))</f>
        <v/>
      </c>
      <c r="L1338" s="32" t="str">
        <f t="shared" si="142"/>
        <v/>
      </c>
      <c r="M1338" s="32" t="str">
        <f t="shared" si="143"/>
        <v/>
      </c>
      <c r="N1338" s="32" t="str">
        <f t="shared" si="144"/>
        <v/>
      </c>
      <c r="O1338" s="32" t="str">
        <f t="shared" si="145"/>
        <v/>
      </c>
      <c r="P1338" s="32" t="str">
        <f t="shared" si="146"/>
        <v/>
      </c>
      <c r="Q1338" s="3" t="str">
        <f>IF(AND(Temp!fhor_indata=1,F1338="",H1337="in-sample"),1,IF(AND(Temp!fhor_indata=1,H1337="out-sample",Q1337&lt;ATA!XfHor),Q1337+1,IF(F1338="","",IF(AND(H1338="out-sample",H1337="in-sample"),1,IF(AND(H1338="out-sample",H1337="out-sample"),Q1337+1,IF(ISNUMBER(Q1337),Q1337+1,1))))))</f>
        <v/>
      </c>
      <c r="R1338" s="3" t="str">
        <f t="shared" si="140"/>
        <v/>
      </c>
      <c r="S1338" s="6"/>
      <c r="T1338" s="6"/>
      <c r="U1338" s="6"/>
      <c r="V1338" s="6"/>
      <c r="W1338" s="6"/>
      <c r="X1338" s="6"/>
      <c r="Y1338" s="6"/>
      <c r="Z1338" s="6"/>
      <c r="AA1338" s="6"/>
      <c r="AB1338" s="6"/>
      <c r="AC1338" s="6"/>
      <c r="AD1338" s="6"/>
      <c r="AE1338" s="6"/>
      <c r="AF1338" s="6"/>
      <c r="AG1338" s="6"/>
      <c r="AH1338" s="6"/>
      <c r="AI1338" s="6"/>
      <c r="AJ1338" s="6"/>
      <c r="AK1338" s="6"/>
      <c r="AX1338" s="63" t="e">
        <f t="shared" si="141"/>
        <v>#VALUE!</v>
      </c>
    </row>
    <row r="1339" spans="1:50" s="1" customFormat="1" ht="14.25" x14ac:dyDescent="0.2">
      <c r="A1339" s="6"/>
      <c r="B1339" s="6"/>
      <c r="C1339" s="6"/>
      <c r="D1339" s="3"/>
      <c r="E1339" s="70" t="str">
        <f>IF(ATA!E1339="","",ATA!E1339)</f>
        <v/>
      </c>
      <c r="F1339" s="51" t="str">
        <f>IF(ATA!F1339="","",ATA!F1339)</f>
        <v/>
      </c>
      <c r="G1339" s="11" t="str">
        <f>IF(ATA!G1339="","",ATA!G1339)</f>
        <v/>
      </c>
      <c r="H1339" s="55" t="str">
        <f>IF(ATA!H1339="","",ATA!H1339)</f>
        <v/>
      </c>
      <c r="I1339" s="31" t="str">
        <f>IF(AND(F1338="",H1338="in-sample"),"",IF(AND(Temp!fhor_indata=1,H1338="out-sample",H1339="out-sample"),I1338,IF(AND(F1339="",H1338="out-sample"),"",IF(AND(Temp!optSeasCoef=0,Temp!sts_add=1),IF(H1338="in-sample",IF(Q1338=bigT,((pCell/bigT)*F1338)+((1-(pCell/bigT))*(I1338+J1338)),IF(OR(F1339="",COUNT($F$2:F1338)&lt;=pCell),F1338,((pCell/COUNT($F$2:F1338))*F1338)+((1-(pCell/COUNT($F$2:F1338)))*(I1338+J1338)))),I1338),IF(AND(Temp!optSeasCoef=0,Temp!sts_multp=1),IF(H1338="in-sample",IF(Q1338=bigT,((pCell/bigT)*F1338)+((1-(pCell/bigT))*(I1338*J1338)),IF(OR(F1339="",COUNT(F$2:$F1338)&lt;=pCell),F1338,((pCell/COUNT($F$2:F1338))*F1338)+((1-(pCell/COUNT($F$2:F1338)))*(I1338*J1338)))),I1338),IF(Temp!sts_add=1,IF(H1338="in-sample",IF(Q1338=bigT,((pCell/bigT)*AX1338)+((1-(pCell/bigT))*(I1338+J1338)),IF(OR(F1339="",COUNT($AX$2:AX1338)&lt;=pCell),AX1338,((pCell/COUNT($AX$2:AX1338))*AX1338)+((1-(pCell/COUNT($AX$2:AX1338)))*(I1338+J1338)))),I1338),IF(H1338="in-sample",IF(Q1338=bigT,((pCell/bigT)*AX1338)+((1-(pCell/bigT))*(I1338*J1338)),IF(OR(F1339="",COUNT($AX$2:AX1338)&lt;=pCell),AX1338,((pCell/COUNT($AX$2:AX1338))*AX1338)+((1-(pCell/COUNT($AX$2:AX1338)))*(I1338*J1338)))),I1338)))))))</f>
        <v/>
      </c>
      <c r="J1339" s="31" t="str">
        <f>IF(AND(F1338="",H1338="in-sample"),"",IF(AND(Temp!fhor_indata=1,H1338="out-sample",H1339="out-sample"),J1338,IF(AND(F1339="",H1338="out-sample"),"",IF(AND(Temp!optSeasCoef=0,Temp!sts_add=1),IF(H1338="in-sample",IF(Q1338=bigT,((qCell/bigT)*(I1339-I1338))+((1-(qCell/bigT))*J1338),IF(OR(F1339="",COUNT($F$2:F1338)&lt;=qCell),IF(COUNT($F$2:F1338)=1,0,F1338-F1337),((qCell/COUNT($F$2:F1338))*(I1339-I1338))+((1-(qCell/COUNT($F$2:F1338)))*J1338))),J1338),IF(AND(Temp!optSeasCoef=0,Temp!sts_multp=1),IF(H1338="in-sample",IF(Q1338=bigT,((qCell/bigT)*(I1339/I1338))+((1-(qCell/bigT))*J1338),IF(qCell=0,1,IF(OR(F1339="",COUNT($F$2:F1338)&lt;=qCell),IF(COUNT($F$2:F1338)=1,1,F1338/F1337),((qCell/COUNT($F$2:F1338))*(I1339/I1338))+((1-(qCell/COUNT($F$2:F1338)))*J1338)))),J1338),IF(Temp!sts_add=1,IF(H1338="in-sample",IF(Q1338=bigT,((qCell/bigT)*(I1339-I1338))+((1-(qCell/bigT))*J1338),IF(OR(F1339="",COUNT($AX$2:AX1338)&lt;=qCell),IF(COUNT($AX$2:AX1338)=1,0,AX1338-AX1337),((qCell/COUNT($AX$2:AX1338))*(I1339-I1338))+((1-(qCell/COUNT($AX$2:AX1338)))*J1338))),J1338),IF(H1338="in-sample",IF(Q1338=bigT,((qCell/bigT)*(I1339/I1338))+((1-(qCell/bigT))*J1338),IF(qCell=0,1,IF(OR(F1339="",COUNT($AX$2:AX1338)&lt;=qCell),IF(COUNT($AX$2:AX1338)=1,1,AX1338/AX1337),((qCell/COUNT($AX$2:AX1338))*(I1339/I1338))+((1-(qCell/COUNT($AX$2:AX1338)))*J1338)))),J1338)))))))</f>
        <v/>
      </c>
      <c r="K1339" s="31" t="str">
        <f>IF(H1339="","",IF(AND(Temp!optSeasCoef=0,Temp!sts_add=1),IF(H1339="out-sample",I1339+(Q1339*J1339),I1339+J1339),IF(AND(Temp!optSeasCoef=0,Temp!sts_multp=1),IF(H1339="out-sample",I1339*(J1339^Q1339),I1339*J1339),IF(Temp!sts_add=1,IF(H1339="out-sample",(I1339+(Q1339*J1339))*G1339,(I1339+J1339)*G1339),IF(H1339="out-sample",I1339*(J1339^Q1339)*G1339,I1339*J1339*G1339)))))</f>
        <v/>
      </c>
      <c r="L1339" s="32" t="str">
        <f t="shared" si="142"/>
        <v/>
      </c>
      <c r="M1339" s="32" t="str">
        <f t="shared" si="143"/>
        <v/>
      </c>
      <c r="N1339" s="32" t="str">
        <f t="shared" si="144"/>
        <v/>
      </c>
      <c r="O1339" s="32" t="str">
        <f t="shared" si="145"/>
        <v/>
      </c>
      <c r="P1339" s="32" t="str">
        <f t="shared" si="146"/>
        <v/>
      </c>
      <c r="Q1339" s="3" t="str">
        <f>IF(AND(Temp!fhor_indata=1,F1339="",H1338="in-sample"),1,IF(AND(Temp!fhor_indata=1,H1338="out-sample",Q1338&lt;ATA!XfHor),Q1338+1,IF(F1339="","",IF(AND(H1339="out-sample",H1338="in-sample"),1,IF(AND(H1339="out-sample",H1338="out-sample"),Q1338+1,IF(ISNUMBER(Q1338),Q1338+1,1))))))</f>
        <v/>
      </c>
      <c r="R1339" s="3" t="str">
        <f t="shared" si="140"/>
        <v/>
      </c>
      <c r="S1339" s="6"/>
      <c r="T1339" s="6"/>
      <c r="U1339" s="6"/>
      <c r="V1339" s="6"/>
      <c r="W1339" s="6"/>
      <c r="X1339" s="6"/>
      <c r="Y1339" s="6"/>
      <c r="Z1339" s="6"/>
      <c r="AA1339" s="6"/>
      <c r="AB1339" s="6"/>
      <c r="AC1339" s="6"/>
      <c r="AD1339" s="6"/>
      <c r="AE1339" s="6"/>
      <c r="AF1339" s="6"/>
      <c r="AG1339" s="6"/>
      <c r="AH1339" s="6"/>
      <c r="AI1339" s="6"/>
      <c r="AJ1339" s="6"/>
      <c r="AK1339" s="6"/>
      <c r="AX1339" s="63" t="e">
        <f t="shared" si="141"/>
        <v>#VALUE!</v>
      </c>
    </row>
    <row r="1340" spans="1:50" s="1" customFormat="1" ht="14.25" x14ac:dyDescent="0.2">
      <c r="A1340" s="6"/>
      <c r="B1340" s="6"/>
      <c r="C1340" s="6"/>
      <c r="D1340" s="3"/>
      <c r="E1340" s="70" t="str">
        <f>IF(ATA!E1340="","",ATA!E1340)</f>
        <v/>
      </c>
      <c r="F1340" s="51" t="str">
        <f>IF(ATA!F1340="","",ATA!F1340)</f>
        <v/>
      </c>
      <c r="G1340" s="11" t="str">
        <f>IF(ATA!G1340="","",ATA!G1340)</f>
        <v/>
      </c>
      <c r="H1340" s="55" t="str">
        <f>IF(ATA!H1340="","",ATA!H1340)</f>
        <v/>
      </c>
      <c r="I1340" s="31" t="str">
        <f>IF(AND(F1339="",H1339="in-sample"),"",IF(AND(Temp!fhor_indata=1,H1339="out-sample",H1340="out-sample"),I1339,IF(AND(F1340="",H1339="out-sample"),"",IF(AND(Temp!optSeasCoef=0,Temp!sts_add=1),IF(H1339="in-sample",IF(Q1339=bigT,((pCell/bigT)*F1339)+((1-(pCell/bigT))*(I1339+J1339)),IF(OR(F1340="",COUNT($F$2:F1339)&lt;=pCell),F1339,((pCell/COUNT($F$2:F1339))*F1339)+((1-(pCell/COUNT($F$2:F1339)))*(I1339+J1339)))),I1339),IF(AND(Temp!optSeasCoef=0,Temp!sts_multp=1),IF(H1339="in-sample",IF(Q1339=bigT,((pCell/bigT)*F1339)+((1-(pCell/bigT))*(I1339*J1339)),IF(OR(F1340="",COUNT(F$2:$F1339)&lt;=pCell),F1339,((pCell/COUNT($F$2:F1339))*F1339)+((1-(pCell/COUNT($F$2:F1339)))*(I1339*J1339)))),I1339),IF(Temp!sts_add=1,IF(H1339="in-sample",IF(Q1339=bigT,((pCell/bigT)*AX1339)+((1-(pCell/bigT))*(I1339+J1339)),IF(OR(F1340="",COUNT($AX$2:AX1339)&lt;=pCell),AX1339,((pCell/COUNT($AX$2:AX1339))*AX1339)+((1-(pCell/COUNT($AX$2:AX1339)))*(I1339+J1339)))),I1339),IF(H1339="in-sample",IF(Q1339=bigT,((pCell/bigT)*AX1339)+((1-(pCell/bigT))*(I1339*J1339)),IF(OR(F1340="",COUNT($AX$2:AX1339)&lt;=pCell),AX1339,((pCell/COUNT($AX$2:AX1339))*AX1339)+((1-(pCell/COUNT($AX$2:AX1339)))*(I1339*J1339)))),I1339)))))))</f>
        <v/>
      </c>
      <c r="J1340" s="31" t="str">
        <f>IF(AND(F1339="",H1339="in-sample"),"",IF(AND(Temp!fhor_indata=1,H1339="out-sample",H1340="out-sample"),J1339,IF(AND(F1340="",H1339="out-sample"),"",IF(AND(Temp!optSeasCoef=0,Temp!sts_add=1),IF(H1339="in-sample",IF(Q1339=bigT,((qCell/bigT)*(I1340-I1339))+((1-(qCell/bigT))*J1339),IF(OR(F1340="",COUNT($F$2:F1339)&lt;=qCell),IF(COUNT($F$2:F1339)=1,0,F1339-F1338),((qCell/COUNT($F$2:F1339))*(I1340-I1339))+((1-(qCell/COUNT($F$2:F1339)))*J1339))),J1339),IF(AND(Temp!optSeasCoef=0,Temp!sts_multp=1),IF(H1339="in-sample",IF(Q1339=bigT,((qCell/bigT)*(I1340/I1339))+((1-(qCell/bigT))*J1339),IF(qCell=0,1,IF(OR(F1340="",COUNT($F$2:F1339)&lt;=qCell),IF(COUNT($F$2:F1339)=1,1,F1339/F1338),((qCell/COUNT($F$2:F1339))*(I1340/I1339))+((1-(qCell/COUNT($F$2:F1339)))*J1339)))),J1339),IF(Temp!sts_add=1,IF(H1339="in-sample",IF(Q1339=bigT,((qCell/bigT)*(I1340-I1339))+((1-(qCell/bigT))*J1339),IF(OR(F1340="",COUNT($AX$2:AX1339)&lt;=qCell),IF(COUNT($AX$2:AX1339)=1,0,AX1339-AX1338),((qCell/COUNT($AX$2:AX1339))*(I1340-I1339))+((1-(qCell/COUNT($AX$2:AX1339)))*J1339))),J1339),IF(H1339="in-sample",IF(Q1339=bigT,((qCell/bigT)*(I1340/I1339))+((1-(qCell/bigT))*J1339),IF(qCell=0,1,IF(OR(F1340="",COUNT($AX$2:AX1339)&lt;=qCell),IF(COUNT($AX$2:AX1339)=1,1,AX1339/AX1338),((qCell/COUNT($AX$2:AX1339))*(I1340/I1339))+((1-(qCell/COUNT($AX$2:AX1339)))*J1339)))),J1339)))))))</f>
        <v/>
      </c>
      <c r="K1340" s="31" t="str">
        <f>IF(H1340="","",IF(AND(Temp!optSeasCoef=0,Temp!sts_add=1),IF(H1340="out-sample",I1340+(Q1340*J1340),I1340+J1340),IF(AND(Temp!optSeasCoef=0,Temp!sts_multp=1),IF(H1340="out-sample",I1340*(J1340^Q1340),I1340*J1340),IF(Temp!sts_add=1,IF(H1340="out-sample",(I1340+(Q1340*J1340))*G1340,(I1340+J1340)*G1340),IF(H1340="out-sample",I1340*(J1340^Q1340)*G1340,I1340*J1340*G1340)))))</f>
        <v/>
      </c>
      <c r="L1340" s="32" t="str">
        <f t="shared" si="142"/>
        <v/>
      </c>
      <c r="M1340" s="32" t="str">
        <f t="shared" si="143"/>
        <v/>
      </c>
      <c r="N1340" s="32" t="str">
        <f t="shared" si="144"/>
        <v/>
      </c>
      <c r="O1340" s="32" t="str">
        <f t="shared" si="145"/>
        <v/>
      </c>
      <c r="P1340" s="32" t="str">
        <f t="shared" si="146"/>
        <v/>
      </c>
      <c r="Q1340" s="3" t="str">
        <f>IF(AND(Temp!fhor_indata=1,F1340="",H1339="in-sample"),1,IF(AND(Temp!fhor_indata=1,H1339="out-sample",Q1339&lt;ATA!XfHor),Q1339+1,IF(F1340="","",IF(AND(H1340="out-sample",H1339="in-sample"),1,IF(AND(H1340="out-sample",H1339="out-sample"),Q1339+1,IF(ISNUMBER(Q1339),Q1339+1,1))))))</f>
        <v/>
      </c>
      <c r="R1340" s="3" t="str">
        <f t="shared" si="140"/>
        <v/>
      </c>
      <c r="S1340" s="6"/>
      <c r="T1340" s="6"/>
      <c r="U1340" s="6"/>
      <c r="V1340" s="6"/>
      <c r="W1340" s="6"/>
      <c r="X1340" s="6"/>
      <c r="Y1340" s="6"/>
      <c r="Z1340" s="6"/>
      <c r="AA1340" s="6"/>
      <c r="AB1340" s="6"/>
      <c r="AC1340" s="6"/>
      <c r="AD1340" s="6"/>
      <c r="AE1340" s="6"/>
      <c r="AF1340" s="6"/>
      <c r="AG1340" s="6"/>
      <c r="AH1340" s="6"/>
      <c r="AI1340" s="6"/>
      <c r="AJ1340" s="6"/>
      <c r="AK1340" s="6"/>
      <c r="AX1340" s="63" t="e">
        <f t="shared" si="141"/>
        <v>#VALUE!</v>
      </c>
    </row>
    <row r="1341" spans="1:50" s="1" customFormat="1" ht="14.25" x14ac:dyDescent="0.2">
      <c r="A1341" s="6"/>
      <c r="B1341" s="6"/>
      <c r="C1341" s="6"/>
      <c r="D1341" s="3"/>
      <c r="E1341" s="70" t="str">
        <f>IF(ATA!E1341="","",ATA!E1341)</f>
        <v/>
      </c>
      <c r="F1341" s="51" t="str">
        <f>IF(ATA!F1341="","",ATA!F1341)</f>
        <v/>
      </c>
      <c r="G1341" s="11" t="str">
        <f>IF(ATA!G1341="","",ATA!G1341)</f>
        <v/>
      </c>
      <c r="H1341" s="55" t="str">
        <f>IF(ATA!H1341="","",ATA!H1341)</f>
        <v/>
      </c>
      <c r="I1341" s="31" t="str">
        <f>IF(AND(F1340="",H1340="in-sample"),"",IF(AND(Temp!fhor_indata=1,H1340="out-sample",H1341="out-sample"),I1340,IF(AND(F1341="",H1340="out-sample"),"",IF(AND(Temp!optSeasCoef=0,Temp!sts_add=1),IF(H1340="in-sample",IF(Q1340=bigT,((pCell/bigT)*F1340)+((1-(pCell/bigT))*(I1340+J1340)),IF(OR(F1341="",COUNT($F$2:F1340)&lt;=pCell),F1340,((pCell/COUNT($F$2:F1340))*F1340)+((1-(pCell/COUNT($F$2:F1340)))*(I1340+J1340)))),I1340),IF(AND(Temp!optSeasCoef=0,Temp!sts_multp=1),IF(H1340="in-sample",IF(Q1340=bigT,((pCell/bigT)*F1340)+((1-(pCell/bigT))*(I1340*J1340)),IF(OR(F1341="",COUNT(F$2:$F1340)&lt;=pCell),F1340,((pCell/COUNT($F$2:F1340))*F1340)+((1-(pCell/COUNT($F$2:F1340)))*(I1340*J1340)))),I1340),IF(Temp!sts_add=1,IF(H1340="in-sample",IF(Q1340=bigT,((pCell/bigT)*AX1340)+((1-(pCell/bigT))*(I1340+J1340)),IF(OR(F1341="",COUNT($AX$2:AX1340)&lt;=pCell),AX1340,((pCell/COUNT($AX$2:AX1340))*AX1340)+((1-(pCell/COUNT($AX$2:AX1340)))*(I1340+J1340)))),I1340),IF(H1340="in-sample",IF(Q1340=bigT,((pCell/bigT)*AX1340)+((1-(pCell/bigT))*(I1340*J1340)),IF(OR(F1341="",COUNT($AX$2:AX1340)&lt;=pCell),AX1340,((pCell/COUNT($AX$2:AX1340))*AX1340)+((1-(pCell/COUNT($AX$2:AX1340)))*(I1340*J1340)))),I1340)))))))</f>
        <v/>
      </c>
      <c r="J1341" s="31" t="str">
        <f>IF(AND(F1340="",H1340="in-sample"),"",IF(AND(Temp!fhor_indata=1,H1340="out-sample",H1341="out-sample"),J1340,IF(AND(F1341="",H1340="out-sample"),"",IF(AND(Temp!optSeasCoef=0,Temp!sts_add=1),IF(H1340="in-sample",IF(Q1340=bigT,((qCell/bigT)*(I1341-I1340))+((1-(qCell/bigT))*J1340),IF(OR(F1341="",COUNT($F$2:F1340)&lt;=qCell),IF(COUNT($F$2:F1340)=1,0,F1340-F1339),((qCell/COUNT($F$2:F1340))*(I1341-I1340))+((1-(qCell/COUNT($F$2:F1340)))*J1340))),J1340),IF(AND(Temp!optSeasCoef=0,Temp!sts_multp=1),IF(H1340="in-sample",IF(Q1340=bigT,((qCell/bigT)*(I1341/I1340))+((1-(qCell/bigT))*J1340),IF(qCell=0,1,IF(OR(F1341="",COUNT($F$2:F1340)&lt;=qCell),IF(COUNT($F$2:F1340)=1,1,F1340/F1339),((qCell/COUNT($F$2:F1340))*(I1341/I1340))+((1-(qCell/COUNT($F$2:F1340)))*J1340)))),J1340),IF(Temp!sts_add=1,IF(H1340="in-sample",IF(Q1340=bigT,((qCell/bigT)*(I1341-I1340))+((1-(qCell/bigT))*J1340),IF(OR(F1341="",COUNT($AX$2:AX1340)&lt;=qCell),IF(COUNT($AX$2:AX1340)=1,0,AX1340-AX1339),((qCell/COUNT($AX$2:AX1340))*(I1341-I1340))+((1-(qCell/COUNT($AX$2:AX1340)))*J1340))),J1340),IF(H1340="in-sample",IF(Q1340=bigT,((qCell/bigT)*(I1341/I1340))+((1-(qCell/bigT))*J1340),IF(qCell=0,1,IF(OR(F1341="",COUNT($AX$2:AX1340)&lt;=qCell),IF(COUNT($AX$2:AX1340)=1,1,AX1340/AX1339),((qCell/COUNT($AX$2:AX1340))*(I1341/I1340))+((1-(qCell/COUNT($AX$2:AX1340)))*J1340)))),J1340)))))))</f>
        <v/>
      </c>
      <c r="K1341" s="31" t="str">
        <f>IF(H1341="","",IF(AND(Temp!optSeasCoef=0,Temp!sts_add=1),IF(H1341="out-sample",I1341+(Q1341*J1341),I1341+J1341),IF(AND(Temp!optSeasCoef=0,Temp!sts_multp=1),IF(H1341="out-sample",I1341*(J1341^Q1341),I1341*J1341),IF(Temp!sts_add=1,IF(H1341="out-sample",(I1341+(Q1341*J1341))*G1341,(I1341+J1341)*G1341),IF(H1341="out-sample",I1341*(J1341^Q1341)*G1341,I1341*J1341*G1341)))))</f>
        <v/>
      </c>
      <c r="L1341" s="32" t="str">
        <f t="shared" si="142"/>
        <v/>
      </c>
      <c r="M1341" s="32" t="str">
        <f t="shared" si="143"/>
        <v/>
      </c>
      <c r="N1341" s="32" t="str">
        <f t="shared" si="144"/>
        <v/>
      </c>
      <c r="O1341" s="32" t="str">
        <f t="shared" si="145"/>
        <v/>
      </c>
      <c r="P1341" s="32" t="str">
        <f t="shared" si="146"/>
        <v/>
      </c>
      <c r="Q1341" s="3" t="str">
        <f>IF(AND(Temp!fhor_indata=1,F1341="",H1340="in-sample"),1,IF(AND(Temp!fhor_indata=1,H1340="out-sample",Q1340&lt;ATA!XfHor),Q1340+1,IF(F1341="","",IF(AND(H1341="out-sample",H1340="in-sample"),1,IF(AND(H1341="out-sample",H1340="out-sample"),Q1340+1,IF(ISNUMBER(Q1340),Q1340+1,1))))))</f>
        <v/>
      </c>
      <c r="R1341" s="3" t="str">
        <f t="shared" si="140"/>
        <v/>
      </c>
      <c r="S1341" s="6"/>
      <c r="T1341" s="6"/>
      <c r="U1341" s="6"/>
      <c r="V1341" s="6"/>
      <c r="W1341" s="6"/>
      <c r="X1341" s="6"/>
      <c r="Y1341" s="6"/>
      <c r="Z1341" s="6"/>
      <c r="AA1341" s="6"/>
      <c r="AB1341" s="6"/>
      <c r="AC1341" s="6"/>
      <c r="AD1341" s="6"/>
      <c r="AE1341" s="6"/>
      <c r="AF1341" s="6"/>
      <c r="AG1341" s="6"/>
      <c r="AH1341" s="6"/>
      <c r="AI1341" s="6"/>
      <c r="AJ1341" s="6"/>
      <c r="AK1341" s="6"/>
      <c r="AX1341" s="63" t="e">
        <f t="shared" si="141"/>
        <v>#VALUE!</v>
      </c>
    </row>
    <row r="1342" spans="1:50" s="1" customFormat="1" ht="14.25" x14ac:dyDescent="0.2">
      <c r="A1342" s="6"/>
      <c r="B1342" s="6"/>
      <c r="C1342" s="6"/>
      <c r="D1342" s="3"/>
      <c r="E1342" s="70" t="str">
        <f>IF(ATA!E1342="","",ATA!E1342)</f>
        <v/>
      </c>
      <c r="F1342" s="51" t="str">
        <f>IF(ATA!F1342="","",ATA!F1342)</f>
        <v/>
      </c>
      <c r="G1342" s="11" t="str">
        <f>IF(ATA!G1342="","",ATA!G1342)</f>
        <v/>
      </c>
      <c r="H1342" s="55" t="str">
        <f>IF(ATA!H1342="","",ATA!H1342)</f>
        <v/>
      </c>
      <c r="I1342" s="31" t="str">
        <f>IF(AND(F1341="",H1341="in-sample"),"",IF(AND(Temp!fhor_indata=1,H1341="out-sample",H1342="out-sample"),I1341,IF(AND(F1342="",H1341="out-sample"),"",IF(AND(Temp!optSeasCoef=0,Temp!sts_add=1),IF(H1341="in-sample",IF(Q1341=bigT,((pCell/bigT)*F1341)+((1-(pCell/bigT))*(I1341+J1341)),IF(OR(F1342="",COUNT($F$2:F1341)&lt;=pCell),F1341,((pCell/COUNT($F$2:F1341))*F1341)+((1-(pCell/COUNT($F$2:F1341)))*(I1341+J1341)))),I1341),IF(AND(Temp!optSeasCoef=0,Temp!sts_multp=1),IF(H1341="in-sample",IF(Q1341=bigT,((pCell/bigT)*F1341)+((1-(pCell/bigT))*(I1341*J1341)),IF(OR(F1342="",COUNT(F$2:$F1341)&lt;=pCell),F1341,((pCell/COUNT($F$2:F1341))*F1341)+((1-(pCell/COUNT($F$2:F1341)))*(I1341*J1341)))),I1341),IF(Temp!sts_add=1,IF(H1341="in-sample",IF(Q1341=bigT,((pCell/bigT)*AX1341)+((1-(pCell/bigT))*(I1341+J1341)),IF(OR(F1342="",COUNT($AX$2:AX1341)&lt;=pCell),AX1341,((pCell/COUNT($AX$2:AX1341))*AX1341)+((1-(pCell/COUNT($AX$2:AX1341)))*(I1341+J1341)))),I1341),IF(H1341="in-sample",IF(Q1341=bigT,((pCell/bigT)*AX1341)+((1-(pCell/bigT))*(I1341*J1341)),IF(OR(F1342="",COUNT($AX$2:AX1341)&lt;=pCell),AX1341,((pCell/COUNT($AX$2:AX1341))*AX1341)+((1-(pCell/COUNT($AX$2:AX1341)))*(I1341*J1341)))),I1341)))))))</f>
        <v/>
      </c>
      <c r="J1342" s="31" t="str">
        <f>IF(AND(F1341="",H1341="in-sample"),"",IF(AND(Temp!fhor_indata=1,H1341="out-sample",H1342="out-sample"),J1341,IF(AND(F1342="",H1341="out-sample"),"",IF(AND(Temp!optSeasCoef=0,Temp!sts_add=1),IF(H1341="in-sample",IF(Q1341=bigT,((qCell/bigT)*(I1342-I1341))+((1-(qCell/bigT))*J1341),IF(OR(F1342="",COUNT($F$2:F1341)&lt;=qCell),IF(COUNT($F$2:F1341)=1,0,F1341-F1340),((qCell/COUNT($F$2:F1341))*(I1342-I1341))+((1-(qCell/COUNT($F$2:F1341)))*J1341))),J1341),IF(AND(Temp!optSeasCoef=0,Temp!sts_multp=1),IF(H1341="in-sample",IF(Q1341=bigT,((qCell/bigT)*(I1342/I1341))+((1-(qCell/bigT))*J1341),IF(qCell=0,1,IF(OR(F1342="",COUNT($F$2:F1341)&lt;=qCell),IF(COUNT($F$2:F1341)=1,1,F1341/F1340),((qCell/COUNT($F$2:F1341))*(I1342/I1341))+((1-(qCell/COUNT($F$2:F1341)))*J1341)))),J1341),IF(Temp!sts_add=1,IF(H1341="in-sample",IF(Q1341=bigT,((qCell/bigT)*(I1342-I1341))+((1-(qCell/bigT))*J1341),IF(OR(F1342="",COUNT($AX$2:AX1341)&lt;=qCell),IF(COUNT($AX$2:AX1341)=1,0,AX1341-AX1340),((qCell/COUNT($AX$2:AX1341))*(I1342-I1341))+((1-(qCell/COUNT($AX$2:AX1341)))*J1341))),J1341),IF(H1341="in-sample",IF(Q1341=bigT,((qCell/bigT)*(I1342/I1341))+((1-(qCell/bigT))*J1341),IF(qCell=0,1,IF(OR(F1342="",COUNT($AX$2:AX1341)&lt;=qCell),IF(COUNT($AX$2:AX1341)=1,1,AX1341/AX1340),((qCell/COUNT($AX$2:AX1341))*(I1342/I1341))+((1-(qCell/COUNT($AX$2:AX1341)))*J1341)))),J1341)))))))</f>
        <v/>
      </c>
      <c r="K1342" s="31" t="str">
        <f>IF(H1342="","",IF(AND(Temp!optSeasCoef=0,Temp!sts_add=1),IF(H1342="out-sample",I1342+(Q1342*J1342),I1342+J1342),IF(AND(Temp!optSeasCoef=0,Temp!sts_multp=1),IF(H1342="out-sample",I1342*(J1342^Q1342),I1342*J1342),IF(Temp!sts_add=1,IF(H1342="out-sample",(I1342+(Q1342*J1342))*G1342,(I1342+J1342)*G1342),IF(H1342="out-sample",I1342*(J1342^Q1342)*G1342,I1342*J1342*G1342)))))</f>
        <v/>
      </c>
      <c r="L1342" s="32" t="str">
        <f t="shared" si="142"/>
        <v/>
      </c>
      <c r="M1342" s="32" t="str">
        <f t="shared" si="143"/>
        <v/>
      </c>
      <c r="N1342" s="32" t="str">
        <f t="shared" si="144"/>
        <v/>
      </c>
      <c r="O1342" s="32" t="str">
        <f t="shared" si="145"/>
        <v/>
      </c>
      <c r="P1342" s="32" t="str">
        <f t="shared" si="146"/>
        <v/>
      </c>
      <c r="Q1342" s="3" t="str">
        <f>IF(AND(Temp!fhor_indata=1,F1342="",H1341="in-sample"),1,IF(AND(Temp!fhor_indata=1,H1341="out-sample",Q1341&lt;ATA!XfHor),Q1341+1,IF(F1342="","",IF(AND(H1342="out-sample",H1341="in-sample"),1,IF(AND(H1342="out-sample",H1341="out-sample"),Q1341+1,IF(ISNUMBER(Q1341),Q1341+1,1))))))</f>
        <v/>
      </c>
      <c r="R1342" s="3" t="str">
        <f t="shared" si="140"/>
        <v/>
      </c>
      <c r="S1342" s="6"/>
      <c r="T1342" s="6"/>
      <c r="U1342" s="6"/>
      <c r="V1342" s="6"/>
      <c r="W1342" s="6"/>
      <c r="X1342" s="6"/>
      <c r="Y1342" s="6"/>
      <c r="Z1342" s="6"/>
      <c r="AA1342" s="6"/>
      <c r="AB1342" s="6"/>
      <c r="AC1342" s="6"/>
      <c r="AD1342" s="6"/>
      <c r="AE1342" s="6"/>
      <c r="AF1342" s="6"/>
      <c r="AG1342" s="6"/>
      <c r="AH1342" s="6"/>
      <c r="AI1342" s="6"/>
      <c r="AJ1342" s="6"/>
      <c r="AK1342" s="6"/>
      <c r="AX1342" s="63" t="e">
        <f t="shared" si="141"/>
        <v>#VALUE!</v>
      </c>
    </row>
    <row r="1343" spans="1:50" s="1" customFormat="1" ht="14.25" x14ac:dyDescent="0.2">
      <c r="A1343" s="6"/>
      <c r="B1343" s="6"/>
      <c r="C1343" s="6"/>
      <c r="D1343" s="3"/>
      <c r="E1343" s="70" t="str">
        <f>IF(ATA!E1343="","",ATA!E1343)</f>
        <v/>
      </c>
      <c r="F1343" s="51" t="str">
        <f>IF(ATA!F1343="","",ATA!F1343)</f>
        <v/>
      </c>
      <c r="G1343" s="11" t="str">
        <f>IF(ATA!G1343="","",ATA!G1343)</f>
        <v/>
      </c>
      <c r="H1343" s="55" t="str">
        <f>IF(ATA!H1343="","",ATA!H1343)</f>
        <v/>
      </c>
      <c r="I1343" s="31" t="str">
        <f>IF(AND(F1342="",H1342="in-sample"),"",IF(AND(Temp!fhor_indata=1,H1342="out-sample",H1343="out-sample"),I1342,IF(AND(F1343="",H1342="out-sample"),"",IF(AND(Temp!optSeasCoef=0,Temp!sts_add=1),IF(H1342="in-sample",IF(Q1342=bigT,((pCell/bigT)*F1342)+((1-(pCell/bigT))*(I1342+J1342)),IF(OR(F1343="",COUNT($F$2:F1342)&lt;=pCell),F1342,((pCell/COUNT($F$2:F1342))*F1342)+((1-(pCell/COUNT($F$2:F1342)))*(I1342+J1342)))),I1342),IF(AND(Temp!optSeasCoef=0,Temp!sts_multp=1),IF(H1342="in-sample",IF(Q1342=bigT,((pCell/bigT)*F1342)+((1-(pCell/bigT))*(I1342*J1342)),IF(OR(F1343="",COUNT(F$2:$F1342)&lt;=pCell),F1342,((pCell/COUNT($F$2:F1342))*F1342)+((1-(pCell/COUNT($F$2:F1342)))*(I1342*J1342)))),I1342),IF(Temp!sts_add=1,IF(H1342="in-sample",IF(Q1342=bigT,((pCell/bigT)*AX1342)+((1-(pCell/bigT))*(I1342+J1342)),IF(OR(F1343="",COUNT($AX$2:AX1342)&lt;=pCell),AX1342,((pCell/COUNT($AX$2:AX1342))*AX1342)+((1-(pCell/COUNT($AX$2:AX1342)))*(I1342+J1342)))),I1342),IF(H1342="in-sample",IF(Q1342=bigT,((pCell/bigT)*AX1342)+((1-(pCell/bigT))*(I1342*J1342)),IF(OR(F1343="",COUNT($AX$2:AX1342)&lt;=pCell),AX1342,((pCell/COUNT($AX$2:AX1342))*AX1342)+((1-(pCell/COUNT($AX$2:AX1342)))*(I1342*J1342)))),I1342)))))))</f>
        <v/>
      </c>
      <c r="J1343" s="31" t="str">
        <f>IF(AND(F1342="",H1342="in-sample"),"",IF(AND(Temp!fhor_indata=1,H1342="out-sample",H1343="out-sample"),J1342,IF(AND(F1343="",H1342="out-sample"),"",IF(AND(Temp!optSeasCoef=0,Temp!sts_add=1),IF(H1342="in-sample",IF(Q1342=bigT,((qCell/bigT)*(I1343-I1342))+((1-(qCell/bigT))*J1342),IF(OR(F1343="",COUNT($F$2:F1342)&lt;=qCell),IF(COUNT($F$2:F1342)=1,0,F1342-F1341),((qCell/COUNT($F$2:F1342))*(I1343-I1342))+((1-(qCell/COUNT($F$2:F1342)))*J1342))),J1342),IF(AND(Temp!optSeasCoef=0,Temp!sts_multp=1),IF(H1342="in-sample",IF(Q1342=bigT,((qCell/bigT)*(I1343/I1342))+((1-(qCell/bigT))*J1342),IF(qCell=0,1,IF(OR(F1343="",COUNT($F$2:F1342)&lt;=qCell),IF(COUNT($F$2:F1342)=1,1,F1342/F1341),((qCell/COUNT($F$2:F1342))*(I1343/I1342))+((1-(qCell/COUNT($F$2:F1342)))*J1342)))),J1342),IF(Temp!sts_add=1,IF(H1342="in-sample",IF(Q1342=bigT,((qCell/bigT)*(I1343-I1342))+((1-(qCell/bigT))*J1342),IF(OR(F1343="",COUNT($AX$2:AX1342)&lt;=qCell),IF(COUNT($AX$2:AX1342)=1,0,AX1342-AX1341),((qCell/COUNT($AX$2:AX1342))*(I1343-I1342))+((1-(qCell/COUNT($AX$2:AX1342)))*J1342))),J1342),IF(H1342="in-sample",IF(Q1342=bigT,((qCell/bigT)*(I1343/I1342))+((1-(qCell/bigT))*J1342),IF(qCell=0,1,IF(OR(F1343="",COUNT($AX$2:AX1342)&lt;=qCell),IF(COUNT($AX$2:AX1342)=1,1,AX1342/AX1341),((qCell/COUNT($AX$2:AX1342))*(I1343/I1342))+((1-(qCell/COUNT($AX$2:AX1342)))*J1342)))),J1342)))))))</f>
        <v/>
      </c>
      <c r="K1343" s="31" t="str">
        <f>IF(H1343="","",IF(AND(Temp!optSeasCoef=0,Temp!sts_add=1),IF(H1343="out-sample",I1343+(Q1343*J1343),I1343+J1343),IF(AND(Temp!optSeasCoef=0,Temp!sts_multp=1),IF(H1343="out-sample",I1343*(J1343^Q1343),I1343*J1343),IF(Temp!sts_add=1,IF(H1343="out-sample",(I1343+(Q1343*J1343))*G1343,(I1343+J1343)*G1343),IF(H1343="out-sample",I1343*(J1343^Q1343)*G1343,I1343*J1343*G1343)))))</f>
        <v/>
      </c>
      <c r="L1343" s="32" t="str">
        <f t="shared" si="142"/>
        <v/>
      </c>
      <c r="M1343" s="32" t="str">
        <f t="shared" si="143"/>
        <v/>
      </c>
      <c r="N1343" s="32" t="str">
        <f t="shared" si="144"/>
        <v/>
      </c>
      <c r="O1343" s="32" t="str">
        <f t="shared" si="145"/>
        <v/>
      </c>
      <c r="P1343" s="32" t="str">
        <f t="shared" si="146"/>
        <v/>
      </c>
      <c r="Q1343" s="3" t="str">
        <f>IF(AND(Temp!fhor_indata=1,F1343="",H1342="in-sample"),1,IF(AND(Temp!fhor_indata=1,H1342="out-sample",Q1342&lt;ATA!XfHor),Q1342+1,IF(F1343="","",IF(AND(H1343="out-sample",H1342="in-sample"),1,IF(AND(H1343="out-sample",H1342="out-sample"),Q1342+1,IF(ISNUMBER(Q1342),Q1342+1,1))))))</f>
        <v/>
      </c>
      <c r="R1343" s="3" t="str">
        <f t="shared" si="140"/>
        <v/>
      </c>
      <c r="S1343" s="6"/>
      <c r="T1343" s="6"/>
      <c r="U1343" s="6"/>
      <c r="V1343" s="6"/>
      <c r="W1343" s="6"/>
      <c r="X1343" s="6"/>
      <c r="Y1343" s="6"/>
      <c r="Z1343" s="6"/>
      <c r="AA1343" s="6"/>
      <c r="AB1343" s="6"/>
      <c r="AC1343" s="6"/>
      <c r="AD1343" s="6"/>
      <c r="AE1343" s="6"/>
      <c r="AF1343" s="6"/>
      <c r="AG1343" s="6"/>
      <c r="AH1343" s="6"/>
      <c r="AI1343" s="6"/>
      <c r="AJ1343" s="6"/>
      <c r="AK1343" s="6"/>
      <c r="AX1343" s="63" t="e">
        <f t="shared" si="141"/>
        <v>#VALUE!</v>
      </c>
    </row>
    <row r="1344" spans="1:50" s="1" customFormat="1" ht="14.25" x14ac:dyDescent="0.2">
      <c r="A1344" s="6"/>
      <c r="B1344" s="6"/>
      <c r="C1344" s="6"/>
      <c r="D1344" s="3"/>
      <c r="E1344" s="70" t="str">
        <f>IF(ATA!E1344="","",ATA!E1344)</f>
        <v/>
      </c>
      <c r="F1344" s="51" t="str">
        <f>IF(ATA!F1344="","",ATA!F1344)</f>
        <v/>
      </c>
      <c r="G1344" s="11" t="str">
        <f>IF(ATA!G1344="","",ATA!G1344)</f>
        <v/>
      </c>
      <c r="H1344" s="55" t="str">
        <f>IF(ATA!H1344="","",ATA!H1344)</f>
        <v/>
      </c>
      <c r="I1344" s="31" t="str">
        <f>IF(AND(F1343="",H1343="in-sample"),"",IF(AND(Temp!fhor_indata=1,H1343="out-sample",H1344="out-sample"),I1343,IF(AND(F1344="",H1343="out-sample"),"",IF(AND(Temp!optSeasCoef=0,Temp!sts_add=1),IF(H1343="in-sample",IF(Q1343=bigT,((pCell/bigT)*F1343)+((1-(pCell/bigT))*(I1343+J1343)),IF(OR(F1344="",COUNT($F$2:F1343)&lt;=pCell),F1343,((pCell/COUNT($F$2:F1343))*F1343)+((1-(pCell/COUNT($F$2:F1343)))*(I1343+J1343)))),I1343),IF(AND(Temp!optSeasCoef=0,Temp!sts_multp=1),IF(H1343="in-sample",IF(Q1343=bigT,((pCell/bigT)*F1343)+((1-(pCell/bigT))*(I1343*J1343)),IF(OR(F1344="",COUNT(F$2:$F1343)&lt;=pCell),F1343,((pCell/COUNT($F$2:F1343))*F1343)+((1-(pCell/COUNT($F$2:F1343)))*(I1343*J1343)))),I1343),IF(Temp!sts_add=1,IF(H1343="in-sample",IF(Q1343=bigT,((pCell/bigT)*AX1343)+((1-(pCell/bigT))*(I1343+J1343)),IF(OR(F1344="",COUNT($AX$2:AX1343)&lt;=pCell),AX1343,((pCell/COUNT($AX$2:AX1343))*AX1343)+((1-(pCell/COUNT($AX$2:AX1343)))*(I1343+J1343)))),I1343),IF(H1343="in-sample",IF(Q1343=bigT,((pCell/bigT)*AX1343)+((1-(pCell/bigT))*(I1343*J1343)),IF(OR(F1344="",COUNT($AX$2:AX1343)&lt;=pCell),AX1343,((pCell/COUNT($AX$2:AX1343))*AX1343)+((1-(pCell/COUNT($AX$2:AX1343)))*(I1343*J1343)))),I1343)))))))</f>
        <v/>
      </c>
      <c r="J1344" s="31" t="str">
        <f>IF(AND(F1343="",H1343="in-sample"),"",IF(AND(Temp!fhor_indata=1,H1343="out-sample",H1344="out-sample"),J1343,IF(AND(F1344="",H1343="out-sample"),"",IF(AND(Temp!optSeasCoef=0,Temp!sts_add=1),IF(H1343="in-sample",IF(Q1343=bigT,((qCell/bigT)*(I1344-I1343))+((1-(qCell/bigT))*J1343),IF(OR(F1344="",COUNT($F$2:F1343)&lt;=qCell),IF(COUNT($F$2:F1343)=1,0,F1343-F1342),((qCell/COUNT($F$2:F1343))*(I1344-I1343))+((1-(qCell/COUNT($F$2:F1343)))*J1343))),J1343),IF(AND(Temp!optSeasCoef=0,Temp!sts_multp=1),IF(H1343="in-sample",IF(Q1343=bigT,((qCell/bigT)*(I1344/I1343))+((1-(qCell/bigT))*J1343),IF(qCell=0,1,IF(OR(F1344="",COUNT($F$2:F1343)&lt;=qCell),IF(COUNT($F$2:F1343)=1,1,F1343/F1342),((qCell/COUNT($F$2:F1343))*(I1344/I1343))+((1-(qCell/COUNT($F$2:F1343)))*J1343)))),J1343),IF(Temp!sts_add=1,IF(H1343="in-sample",IF(Q1343=bigT,((qCell/bigT)*(I1344-I1343))+((1-(qCell/bigT))*J1343),IF(OR(F1344="",COUNT($AX$2:AX1343)&lt;=qCell),IF(COUNT($AX$2:AX1343)=1,0,AX1343-AX1342),((qCell/COUNT($AX$2:AX1343))*(I1344-I1343))+((1-(qCell/COUNT($AX$2:AX1343)))*J1343))),J1343),IF(H1343="in-sample",IF(Q1343=bigT,((qCell/bigT)*(I1344/I1343))+((1-(qCell/bigT))*J1343),IF(qCell=0,1,IF(OR(F1344="",COUNT($AX$2:AX1343)&lt;=qCell),IF(COUNT($AX$2:AX1343)=1,1,AX1343/AX1342),((qCell/COUNT($AX$2:AX1343))*(I1344/I1343))+((1-(qCell/COUNT($AX$2:AX1343)))*J1343)))),J1343)))))))</f>
        <v/>
      </c>
      <c r="K1344" s="31" t="str">
        <f>IF(H1344="","",IF(AND(Temp!optSeasCoef=0,Temp!sts_add=1),IF(H1344="out-sample",I1344+(Q1344*J1344),I1344+J1344),IF(AND(Temp!optSeasCoef=0,Temp!sts_multp=1),IF(H1344="out-sample",I1344*(J1344^Q1344),I1344*J1344),IF(Temp!sts_add=1,IF(H1344="out-sample",(I1344+(Q1344*J1344))*G1344,(I1344+J1344)*G1344),IF(H1344="out-sample",I1344*(J1344^Q1344)*G1344,I1344*J1344*G1344)))))</f>
        <v/>
      </c>
      <c r="L1344" s="32" t="str">
        <f t="shared" si="142"/>
        <v/>
      </c>
      <c r="M1344" s="32" t="str">
        <f t="shared" si="143"/>
        <v/>
      </c>
      <c r="N1344" s="32" t="str">
        <f t="shared" si="144"/>
        <v/>
      </c>
      <c r="O1344" s="32" t="str">
        <f t="shared" si="145"/>
        <v/>
      </c>
      <c r="P1344" s="32" t="str">
        <f t="shared" si="146"/>
        <v/>
      </c>
      <c r="Q1344" s="3" t="str">
        <f>IF(AND(Temp!fhor_indata=1,F1344="",H1343="in-sample"),1,IF(AND(Temp!fhor_indata=1,H1343="out-sample",Q1343&lt;ATA!XfHor),Q1343+1,IF(F1344="","",IF(AND(H1344="out-sample",H1343="in-sample"),1,IF(AND(H1344="out-sample",H1343="out-sample"),Q1343+1,IF(ISNUMBER(Q1343),Q1343+1,1))))))</f>
        <v/>
      </c>
      <c r="R1344" s="3" t="str">
        <f t="shared" si="140"/>
        <v/>
      </c>
      <c r="S1344" s="6"/>
      <c r="T1344" s="6"/>
      <c r="U1344" s="6"/>
      <c r="V1344" s="6"/>
      <c r="W1344" s="6"/>
      <c r="X1344" s="6"/>
      <c r="Y1344" s="6"/>
      <c r="Z1344" s="6"/>
      <c r="AA1344" s="6"/>
      <c r="AB1344" s="6"/>
      <c r="AC1344" s="6"/>
      <c r="AD1344" s="6"/>
      <c r="AE1344" s="6"/>
      <c r="AF1344" s="6"/>
      <c r="AG1344" s="6"/>
      <c r="AH1344" s="6"/>
      <c r="AI1344" s="6"/>
      <c r="AJ1344" s="6"/>
      <c r="AK1344" s="6"/>
      <c r="AX1344" s="63" t="e">
        <f t="shared" si="141"/>
        <v>#VALUE!</v>
      </c>
    </row>
    <row r="1345" spans="1:50" s="1" customFormat="1" ht="14.25" x14ac:dyDescent="0.2">
      <c r="A1345" s="6"/>
      <c r="B1345" s="6"/>
      <c r="C1345" s="6"/>
      <c r="D1345" s="3"/>
      <c r="E1345" s="70" t="str">
        <f>IF(ATA!E1345="","",ATA!E1345)</f>
        <v/>
      </c>
      <c r="F1345" s="51" t="str">
        <f>IF(ATA!F1345="","",ATA!F1345)</f>
        <v/>
      </c>
      <c r="G1345" s="11" t="str">
        <f>IF(ATA!G1345="","",ATA!G1345)</f>
        <v/>
      </c>
      <c r="H1345" s="55" t="str">
        <f>IF(ATA!H1345="","",ATA!H1345)</f>
        <v/>
      </c>
      <c r="I1345" s="31" t="str">
        <f>IF(AND(F1344="",H1344="in-sample"),"",IF(AND(Temp!fhor_indata=1,H1344="out-sample",H1345="out-sample"),I1344,IF(AND(F1345="",H1344="out-sample"),"",IF(AND(Temp!optSeasCoef=0,Temp!sts_add=1),IF(H1344="in-sample",IF(Q1344=bigT,((pCell/bigT)*F1344)+((1-(pCell/bigT))*(I1344+J1344)),IF(OR(F1345="",COUNT($F$2:F1344)&lt;=pCell),F1344,((pCell/COUNT($F$2:F1344))*F1344)+((1-(pCell/COUNT($F$2:F1344)))*(I1344+J1344)))),I1344),IF(AND(Temp!optSeasCoef=0,Temp!sts_multp=1),IF(H1344="in-sample",IF(Q1344=bigT,((pCell/bigT)*F1344)+((1-(pCell/bigT))*(I1344*J1344)),IF(OR(F1345="",COUNT(F$2:$F1344)&lt;=pCell),F1344,((pCell/COUNT($F$2:F1344))*F1344)+((1-(pCell/COUNT($F$2:F1344)))*(I1344*J1344)))),I1344),IF(Temp!sts_add=1,IF(H1344="in-sample",IF(Q1344=bigT,((pCell/bigT)*AX1344)+((1-(pCell/bigT))*(I1344+J1344)),IF(OR(F1345="",COUNT($AX$2:AX1344)&lt;=pCell),AX1344,((pCell/COUNT($AX$2:AX1344))*AX1344)+((1-(pCell/COUNT($AX$2:AX1344)))*(I1344+J1344)))),I1344),IF(H1344="in-sample",IF(Q1344=bigT,((pCell/bigT)*AX1344)+((1-(pCell/bigT))*(I1344*J1344)),IF(OR(F1345="",COUNT($AX$2:AX1344)&lt;=pCell),AX1344,((pCell/COUNT($AX$2:AX1344))*AX1344)+((1-(pCell/COUNT($AX$2:AX1344)))*(I1344*J1344)))),I1344)))))))</f>
        <v/>
      </c>
      <c r="J1345" s="31" t="str">
        <f>IF(AND(F1344="",H1344="in-sample"),"",IF(AND(Temp!fhor_indata=1,H1344="out-sample",H1345="out-sample"),J1344,IF(AND(F1345="",H1344="out-sample"),"",IF(AND(Temp!optSeasCoef=0,Temp!sts_add=1),IF(H1344="in-sample",IF(Q1344=bigT,((qCell/bigT)*(I1345-I1344))+((1-(qCell/bigT))*J1344),IF(OR(F1345="",COUNT($F$2:F1344)&lt;=qCell),IF(COUNT($F$2:F1344)=1,0,F1344-F1343),((qCell/COUNT($F$2:F1344))*(I1345-I1344))+((1-(qCell/COUNT($F$2:F1344)))*J1344))),J1344),IF(AND(Temp!optSeasCoef=0,Temp!sts_multp=1),IF(H1344="in-sample",IF(Q1344=bigT,((qCell/bigT)*(I1345/I1344))+((1-(qCell/bigT))*J1344),IF(qCell=0,1,IF(OR(F1345="",COUNT($F$2:F1344)&lt;=qCell),IF(COUNT($F$2:F1344)=1,1,F1344/F1343),((qCell/COUNT($F$2:F1344))*(I1345/I1344))+((1-(qCell/COUNT($F$2:F1344)))*J1344)))),J1344),IF(Temp!sts_add=1,IF(H1344="in-sample",IF(Q1344=bigT,((qCell/bigT)*(I1345-I1344))+((1-(qCell/bigT))*J1344),IF(OR(F1345="",COUNT($AX$2:AX1344)&lt;=qCell),IF(COUNT($AX$2:AX1344)=1,0,AX1344-AX1343),((qCell/COUNT($AX$2:AX1344))*(I1345-I1344))+((1-(qCell/COUNT($AX$2:AX1344)))*J1344))),J1344),IF(H1344="in-sample",IF(Q1344=bigT,((qCell/bigT)*(I1345/I1344))+((1-(qCell/bigT))*J1344),IF(qCell=0,1,IF(OR(F1345="",COUNT($AX$2:AX1344)&lt;=qCell),IF(COUNT($AX$2:AX1344)=1,1,AX1344/AX1343),((qCell/COUNT($AX$2:AX1344))*(I1345/I1344))+((1-(qCell/COUNT($AX$2:AX1344)))*J1344)))),J1344)))))))</f>
        <v/>
      </c>
      <c r="K1345" s="31" t="str">
        <f>IF(H1345="","",IF(AND(Temp!optSeasCoef=0,Temp!sts_add=1),IF(H1345="out-sample",I1345+(Q1345*J1345),I1345+J1345),IF(AND(Temp!optSeasCoef=0,Temp!sts_multp=1),IF(H1345="out-sample",I1345*(J1345^Q1345),I1345*J1345),IF(Temp!sts_add=1,IF(H1345="out-sample",(I1345+(Q1345*J1345))*G1345,(I1345+J1345)*G1345),IF(H1345="out-sample",I1345*(J1345^Q1345)*G1345,I1345*J1345*G1345)))))</f>
        <v/>
      </c>
      <c r="L1345" s="32" t="str">
        <f t="shared" si="142"/>
        <v/>
      </c>
      <c r="M1345" s="32" t="str">
        <f t="shared" si="143"/>
        <v/>
      </c>
      <c r="N1345" s="32" t="str">
        <f t="shared" si="144"/>
        <v/>
      </c>
      <c r="O1345" s="32" t="str">
        <f t="shared" si="145"/>
        <v/>
      </c>
      <c r="P1345" s="32" t="str">
        <f t="shared" si="146"/>
        <v/>
      </c>
      <c r="Q1345" s="3" t="str">
        <f>IF(AND(Temp!fhor_indata=1,F1345="",H1344="in-sample"),1,IF(AND(Temp!fhor_indata=1,H1344="out-sample",Q1344&lt;ATA!XfHor),Q1344+1,IF(F1345="","",IF(AND(H1345="out-sample",H1344="in-sample"),1,IF(AND(H1345="out-sample",H1344="out-sample"),Q1344+1,IF(ISNUMBER(Q1344),Q1344+1,1))))))</f>
        <v/>
      </c>
      <c r="R1345" s="3" t="str">
        <f t="shared" si="140"/>
        <v/>
      </c>
      <c r="S1345" s="6"/>
      <c r="T1345" s="6"/>
      <c r="U1345" s="6"/>
      <c r="V1345" s="6"/>
      <c r="W1345" s="6"/>
      <c r="X1345" s="6"/>
      <c r="Y1345" s="6"/>
      <c r="Z1345" s="6"/>
      <c r="AA1345" s="6"/>
      <c r="AB1345" s="6"/>
      <c r="AC1345" s="6"/>
      <c r="AD1345" s="6"/>
      <c r="AE1345" s="6"/>
      <c r="AF1345" s="6"/>
      <c r="AG1345" s="6"/>
      <c r="AH1345" s="6"/>
      <c r="AI1345" s="6"/>
      <c r="AJ1345" s="6"/>
      <c r="AK1345" s="6"/>
      <c r="AX1345" s="63" t="e">
        <f t="shared" si="141"/>
        <v>#VALUE!</v>
      </c>
    </row>
    <row r="1346" spans="1:50" s="1" customFormat="1" ht="14.25" x14ac:dyDescent="0.2">
      <c r="A1346" s="6"/>
      <c r="B1346" s="6"/>
      <c r="C1346" s="6"/>
      <c r="D1346" s="3"/>
      <c r="E1346" s="70" t="str">
        <f>IF(ATA!E1346="","",ATA!E1346)</f>
        <v/>
      </c>
      <c r="F1346" s="51" t="str">
        <f>IF(ATA!F1346="","",ATA!F1346)</f>
        <v/>
      </c>
      <c r="G1346" s="11" t="str">
        <f>IF(ATA!G1346="","",ATA!G1346)</f>
        <v/>
      </c>
      <c r="H1346" s="55" t="str">
        <f>IF(ATA!H1346="","",ATA!H1346)</f>
        <v/>
      </c>
      <c r="I1346" s="31" t="str">
        <f>IF(AND(F1345="",H1345="in-sample"),"",IF(AND(Temp!fhor_indata=1,H1345="out-sample",H1346="out-sample"),I1345,IF(AND(F1346="",H1345="out-sample"),"",IF(AND(Temp!optSeasCoef=0,Temp!sts_add=1),IF(H1345="in-sample",IF(Q1345=bigT,((pCell/bigT)*F1345)+((1-(pCell/bigT))*(I1345+J1345)),IF(OR(F1346="",COUNT($F$2:F1345)&lt;=pCell),F1345,((pCell/COUNT($F$2:F1345))*F1345)+((1-(pCell/COUNT($F$2:F1345)))*(I1345+J1345)))),I1345),IF(AND(Temp!optSeasCoef=0,Temp!sts_multp=1),IF(H1345="in-sample",IF(Q1345=bigT,((pCell/bigT)*F1345)+((1-(pCell/bigT))*(I1345*J1345)),IF(OR(F1346="",COUNT(F$2:$F1345)&lt;=pCell),F1345,((pCell/COUNT($F$2:F1345))*F1345)+((1-(pCell/COUNT($F$2:F1345)))*(I1345*J1345)))),I1345),IF(Temp!sts_add=1,IF(H1345="in-sample",IF(Q1345=bigT,((pCell/bigT)*AX1345)+((1-(pCell/bigT))*(I1345+J1345)),IF(OR(F1346="",COUNT($AX$2:AX1345)&lt;=pCell),AX1345,((pCell/COUNT($AX$2:AX1345))*AX1345)+((1-(pCell/COUNT($AX$2:AX1345)))*(I1345+J1345)))),I1345),IF(H1345="in-sample",IF(Q1345=bigT,((pCell/bigT)*AX1345)+((1-(pCell/bigT))*(I1345*J1345)),IF(OR(F1346="",COUNT($AX$2:AX1345)&lt;=pCell),AX1345,((pCell/COUNT($AX$2:AX1345))*AX1345)+((1-(pCell/COUNT($AX$2:AX1345)))*(I1345*J1345)))),I1345)))))))</f>
        <v/>
      </c>
      <c r="J1346" s="31" t="str">
        <f>IF(AND(F1345="",H1345="in-sample"),"",IF(AND(Temp!fhor_indata=1,H1345="out-sample",H1346="out-sample"),J1345,IF(AND(F1346="",H1345="out-sample"),"",IF(AND(Temp!optSeasCoef=0,Temp!sts_add=1),IF(H1345="in-sample",IF(Q1345=bigT,((qCell/bigT)*(I1346-I1345))+((1-(qCell/bigT))*J1345),IF(OR(F1346="",COUNT($F$2:F1345)&lt;=qCell),IF(COUNT($F$2:F1345)=1,0,F1345-F1344),((qCell/COUNT($F$2:F1345))*(I1346-I1345))+((1-(qCell/COUNT($F$2:F1345)))*J1345))),J1345),IF(AND(Temp!optSeasCoef=0,Temp!sts_multp=1),IF(H1345="in-sample",IF(Q1345=bigT,((qCell/bigT)*(I1346/I1345))+((1-(qCell/bigT))*J1345),IF(qCell=0,1,IF(OR(F1346="",COUNT($F$2:F1345)&lt;=qCell),IF(COUNT($F$2:F1345)=1,1,F1345/F1344),((qCell/COUNT($F$2:F1345))*(I1346/I1345))+((1-(qCell/COUNT($F$2:F1345)))*J1345)))),J1345),IF(Temp!sts_add=1,IF(H1345="in-sample",IF(Q1345=bigT,((qCell/bigT)*(I1346-I1345))+((1-(qCell/bigT))*J1345),IF(OR(F1346="",COUNT($AX$2:AX1345)&lt;=qCell),IF(COUNT($AX$2:AX1345)=1,0,AX1345-AX1344),((qCell/COUNT($AX$2:AX1345))*(I1346-I1345))+((1-(qCell/COUNT($AX$2:AX1345)))*J1345))),J1345),IF(H1345="in-sample",IF(Q1345=bigT,((qCell/bigT)*(I1346/I1345))+((1-(qCell/bigT))*J1345),IF(qCell=0,1,IF(OR(F1346="",COUNT($AX$2:AX1345)&lt;=qCell),IF(COUNT($AX$2:AX1345)=1,1,AX1345/AX1344),((qCell/COUNT($AX$2:AX1345))*(I1346/I1345))+((1-(qCell/COUNT($AX$2:AX1345)))*J1345)))),J1345)))))))</f>
        <v/>
      </c>
      <c r="K1346" s="31" t="str">
        <f>IF(H1346="","",IF(AND(Temp!optSeasCoef=0,Temp!sts_add=1),IF(H1346="out-sample",I1346+(Q1346*J1346),I1346+J1346),IF(AND(Temp!optSeasCoef=0,Temp!sts_multp=1),IF(H1346="out-sample",I1346*(J1346^Q1346),I1346*J1346),IF(Temp!sts_add=1,IF(H1346="out-sample",(I1346+(Q1346*J1346))*G1346,(I1346+J1346)*G1346),IF(H1346="out-sample",I1346*(J1346^Q1346)*G1346,I1346*J1346*G1346)))))</f>
        <v/>
      </c>
      <c r="L1346" s="32" t="str">
        <f t="shared" si="142"/>
        <v/>
      </c>
      <c r="M1346" s="32" t="str">
        <f t="shared" si="143"/>
        <v/>
      </c>
      <c r="N1346" s="32" t="str">
        <f t="shared" si="144"/>
        <v/>
      </c>
      <c r="O1346" s="32" t="str">
        <f t="shared" si="145"/>
        <v/>
      </c>
      <c r="P1346" s="32" t="str">
        <f t="shared" si="146"/>
        <v/>
      </c>
      <c r="Q1346" s="3" t="str">
        <f>IF(AND(Temp!fhor_indata=1,F1346="",H1345="in-sample"),1,IF(AND(Temp!fhor_indata=1,H1345="out-sample",Q1345&lt;ATA!XfHor),Q1345+1,IF(F1346="","",IF(AND(H1346="out-sample",H1345="in-sample"),1,IF(AND(H1346="out-sample",H1345="out-sample"),Q1345+1,IF(ISNUMBER(Q1345),Q1345+1,1))))))</f>
        <v/>
      </c>
      <c r="R1346" s="3" t="str">
        <f t="shared" ref="R1346:R1409" si="147">IF(F1346="","",bigT-Q1346)</f>
        <v/>
      </c>
      <c r="S1346" s="6"/>
      <c r="T1346" s="6"/>
      <c r="U1346" s="6"/>
      <c r="V1346" s="6"/>
      <c r="W1346" s="6"/>
      <c r="X1346" s="6"/>
      <c r="Y1346" s="6"/>
      <c r="Z1346" s="6"/>
      <c r="AA1346" s="6"/>
      <c r="AB1346" s="6"/>
      <c r="AC1346" s="6"/>
      <c r="AD1346" s="6"/>
      <c r="AE1346" s="6"/>
      <c r="AF1346" s="6"/>
      <c r="AG1346" s="6"/>
      <c r="AH1346" s="6"/>
      <c r="AI1346" s="6"/>
      <c r="AJ1346" s="6"/>
      <c r="AK1346" s="6"/>
      <c r="AX1346" s="63" t="e">
        <f t="shared" si="141"/>
        <v>#VALUE!</v>
      </c>
    </row>
    <row r="1347" spans="1:50" s="1" customFormat="1" ht="14.25" x14ac:dyDescent="0.2">
      <c r="A1347" s="6"/>
      <c r="B1347" s="6"/>
      <c r="C1347" s="6"/>
      <c r="D1347" s="3"/>
      <c r="E1347" s="70" t="str">
        <f>IF(ATA!E1347="","",ATA!E1347)</f>
        <v/>
      </c>
      <c r="F1347" s="51" t="str">
        <f>IF(ATA!F1347="","",ATA!F1347)</f>
        <v/>
      </c>
      <c r="G1347" s="11" t="str">
        <f>IF(ATA!G1347="","",ATA!G1347)</f>
        <v/>
      </c>
      <c r="H1347" s="55" t="str">
        <f>IF(ATA!H1347="","",ATA!H1347)</f>
        <v/>
      </c>
      <c r="I1347" s="31" t="str">
        <f>IF(AND(F1346="",H1346="in-sample"),"",IF(AND(Temp!fhor_indata=1,H1346="out-sample",H1347="out-sample"),I1346,IF(AND(F1347="",H1346="out-sample"),"",IF(AND(Temp!optSeasCoef=0,Temp!sts_add=1),IF(H1346="in-sample",IF(Q1346=bigT,((pCell/bigT)*F1346)+((1-(pCell/bigT))*(I1346+J1346)),IF(OR(F1347="",COUNT($F$2:F1346)&lt;=pCell),F1346,((pCell/COUNT($F$2:F1346))*F1346)+((1-(pCell/COUNT($F$2:F1346)))*(I1346+J1346)))),I1346),IF(AND(Temp!optSeasCoef=0,Temp!sts_multp=1),IF(H1346="in-sample",IF(Q1346=bigT,((pCell/bigT)*F1346)+((1-(pCell/bigT))*(I1346*J1346)),IF(OR(F1347="",COUNT(F$2:$F1346)&lt;=pCell),F1346,((pCell/COUNT($F$2:F1346))*F1346)+((1-(pCell/COUNT($F$2:F1346)))*(I1346*J1346)))),I1346),IF(Temp!sts_add=1,IF(H1346="in-sample",IF(Q1346=bigT,((pCell/bigT)*AX1346)+((1-(pCell/bigT))*(I1346+J1346)),IF(OR(F1347="",COUNT($AX$2:AX1346)&lt;=pCell),AX1346,((pCell/COUNT($AX$2:AX1346))*AX1346)+((1-(pCell/COUNT($AX$2:AX1346)))*(I1346+J1346)))),I1346),IF(H1346="in-sample",IF(Q1346=bigT,((pCell/bigT)*AX1346)+((1-(pCell/bigT))*(I1346*J1346)),IF(OR(F1347="",COUNT($AX$2:AX1346)&lt;=pCell),AX1346,((pCell/COUNT($AX$2:AX1346))*AX1346)+((1-(pCell/COUNT($AX$2:AX1346)))*(I1346*J1346)))),I1346)))))))</f>
        <v/>
      </c>
      <c r="J1347" s="31" t="str">
        <f>IF(AND(F1346="",H1346="in-sample"),"",IF(AND(Temp!fhor_indata=1,H1346="out-sample",H1347="out-sample"),J1346,IF(AND(F1347="",H1346="out-sample"),"",IF(AND(Temp!optSeasCoef=0,Temp!sts_add=1),IF(H1346="in-sample",IF(Q1346=bigT,((qCell/bigT)*(I1347-I1346))+((1-(qCell/bigT))*J1346),IF(OR(F1347="",COUNT($F$2:F1346)&lt;=qCell),IF(COUNT($F$2:F1346)=1,0,F1346-F1345),((qCell/COUNT($F$2:F1346))*(I1347-I1346))+((1-(qCell/COUNT($F$2:F1346)))*J1346))),J1346),IF(AND(Temp!optSeasCoef=0,Temp!sts_multp=1),IF(H1346="in-sample",IF(Q1346=bigT,((qCell/bigT)*(I1347/I1346))+((1-(qCell/bigT))*J1346),IF(qCell=0,1,IF(OR(F1347="",COUNT($F$2:F1346)&lt;=qCell),IF(COUNT($F$2:F1346)=1,1,F1346/F1345),((qCell/COUNT($F$2:F1346))*(I1347/I1346))+((1-(qCell/COUNT($F$2:F1346)))*J1346)))),J1346),IF(Temp!sts_add=1,IF(H1346="in-sample",IF(Q1346=bigT,((qCell/bigT)*(I1347-I1346))+((1-(qCell/bigT))*J1346),IF(OR(F1347="",COUNT($AX$2:AX1346)&lt;=qCell),IF(COUNT($AX$2:AX1346)=1,0,AX1346-AX1345),((qCell/COUNT($AX$2:AX1346))*(I1347-I1346))+((1-(qCell/COUNT($AX$2:AX1346)))*J1346))),J1346),IF(H1346="in-sample",IF(Q1346=bigT,((qCell/bigT)*(I1347/I1346))+((1-(qCell/bigT))*J1346),IF(qCell=0,1,IF(OR(F1347="",COUNT($AX$2:AX1346)&lt;=qCell),IF(COUNT($AX$2:AX1346)=1,1,AX1346/AX1345),((qCell/COUNT($AX$2:AX1346))*(I1347/I1346))+((1-(qCell/COUNT($AX$2:AX1346)))*J1346)))),J1346)))))))</f>
        <v/>
      </c>
      <c r="K1347" s="31" t="str">
        <f>IF(H1347="","",IF(AND(Temp!optSeasCoef=0,Temp!sts_add=1),IF(H1347="out-sample",I1347+(Q1347*J1347),I1347+J1347),IF(AND(Temp!optSeasCoef=0,Temp!sts_multp=1),IF(H1347="out-sample",I1347*(J1347^Q1347),I1347*J1347),IF(Temp!sts_add=1,IF(H1347="out-sample",(I1347+(Q1347*J1347))*G1347,(I1347+J1347)*G1347),IF(H1347="out-sample",I1347*(J1347^Q1347)*G1347,I1347*J1347*G1347)))))</f>
        <v/>
      </c>
      <c r="L1347" s="32" t="str">
        <f t="shared" si="142"/>
        <v/>
      </c>
      <c r="M1347" s="32" t="str">
        <f t="shared" si="143"/>
        <v/>
      </c>
      <c r="N1347" s="32" t="str">
        <f t="shared" si="144"/>
        <v/>
      </c>
      <c r="O1347" s="32" t="str">
        <f t="shared" si="145"/>
        <v/>
      </c>
      <c r="P1347" s="32" t="str">
        <f t="shared" si="146"/>
        <v/>
      </c>
      <c r="Q1347" s="3" t="str">
        <f>IF(AND(Temp!fhor_indata=1,F1347="",H1346="in-sample"),1,IF(AND(Temp!fhor_indata=1,H1346="out-sample",Q1346&lt;ATA!XfHor),Q1346+1,IF(F1347="","",IF(AND(H1347="out-sample",H1346="in-sample"),1,IF(AND(H1347="out-sample",H1346="out-sample"),Q1346+1,IF(ISNUMBER(Q1346),Q1346+1,1))))))</f>
        <v/>
      </c>
      <c r="R1347" s="3" t="str">
        <f t="shared" si="147"/>
        <v/>
      </c>
      <c r="S1347" s="6"/>
      <c r="T1347" s="6"/>
      <c r="U1347" s="6"/>
      <c r="V1347" s="6"/>
      <c r="W1347" s="6"/>
      <c r="X1347" s="6"/>
      <c r="Y1347" s="6"/>
      <c r="Z1347" s="6"/>
      <c r="AA1347" s="6"/>
      <c r="AB1347" s="6"/>
      <c r="AC1347" s="6"/>
      <c r="AD1347" s="6"/>
      <c r="AE1347" s="6"/>
      <c r="AF1347" s="6"/>
      <c r="AG1347" s="6"/>
      <c r="AH1347" s="6"/>
      <c r="AI1347" s="6"/>
      <c r="AJ1347" s="6"/>
      <c r="AK1347" s="6"/>
      <c r="AX1347" s="63" t="e">
        <f t="shared" ref="AX1347:AX1410" si="148">IF(ISBLANK(F1347),"",F1347/G1347)</f>
        <v>#VALUE!</v>
      </c>
    </row>
    <row r="1348" spans="1:50" s="1" customFormat="1" ht="14.25" x14ac:dyDescent="0.2">
      <c r="A1348" s="6"/>
      <c r="B1348" s="6"/>
      <c r="C1348" s="6"/>
      <c r="D1348" s="3"/>
      <c r="E1348" s="70" t="str">
        <f>IF(ATA!E1348="","",ATA!E1348)</f>
        <v/>
      </c>
      <c r="F1348" s="51" t="str">
        <f>IF(ATA!F1348="","",ATA!F1348)</f>
        <v/>
      </c>
      <c r="G1348" s="11" t="str">
        <f>IF(ATA!G1348="","",ATA!G1348)</f>
        <v/>
      </c>
      <c r="H1348" s="55" t="str">
        <f>IF(ATA!H1348="","",ATA!H1348)</f>
        <v/>
      </c>
      <c r="I1348" s="31" t="str">
        <f>IF(AND(F1347="",H1347="in-sample"),"",IF(AND(Temp!fhor_indata=1,H1347="out-sample",H1348="out-sample"),I1347,IF(AND(F1348="",H1347="out-sample"),"",IF(AND(Temp!optSeasCoef=0,Temp!sts_add=1),IF(H1347="in-sample",IF(Q1347=bigT,((pCell/bigT)*F1347)+((1-(pCell/bigT))*(I1347+J1347)),IF(OR(F1348="",COUNT($F$2:F1347)&lt;=pCell),F1347,((pCell/COUNT($F$2:F1347))*F1347)+((1-(pCell/COUNT($F$2:F1347)))*(I1347+J1347)))),I1347),IF(AND(Temp!optSeasCoef=0,Temp!sts_multp=1),IF(H1347="in-sample",IF(Q1347=bigT,((pCell/bigT)*F1347)+((1-(pCell/bigT))*(I1347*J1347)),IF(OR(F1348="",COUNT(F$2:$F1347)&lt;=pCell),F1347,((pCell/COUNT($F$2:F1347))*F1347)+((1-(pCell/COUNT($F$2:F1347)))*(I1347*J1347)))),I1347),IF(Temp!sts_add=1,IF(H1347="in-sample",IF(Q1347=bigT,((pCell/bigT)*AX1347)+((1-(pCell/bigT))*(I1347+J1347)),IF(OR(F1348="",COUNT($AX$2:AX1347)&lt;=pCell),AX1347,((pCell/COUNT($AX$2:AX1347))*AX1347)+((1-(pCell/COUNT($AX$2:AX1347)))*(I1347+J1347)))),I1347),IF(H1347="in-sample",IF(Q1347=bigT,((pCell/bigT)*AX1347)+((1-(pCell/bigT))*(I1347*J1347)),IF(OR(F1348="",COUNT($AX$2:AX1347)&lt;=pCell),AX1347,((pCell/COUNT($AX$2:AX1347))*AX1347)+((1-(pCell/COUNT($AX$2:AX1347)))*(I1347*J1347)))),I1347)))))))</f>
        <v/>
      </c>
      <c r="J1348" s="31" t="str">
        <f>IF(AND(F1347="",H1347="in-sample"),"",IF(AND(Temp!fhor_indata=1,H1347="out-sample",H1348="out-sample"),J1347,IF(AND(F1348="",H1347="out-sample"),"",IF(AND(Temp!optSeasCoef=0,Temp!sts_add=1),IF(H1347="in-sample",IF(Q1347=bigT,((qCell/bigT)*(I1348-I1347))+((1-(qCell/bigT))*J1347),IF(OR(F1348="",COUNT($F$2:F1347)&lt;=qCell),IF(COUNT($F$2:F1347)=1,0,F1347-F1346),((qCell/COUNT($F$2:F1347))*(I1348-I1347))+((1-(qCell/COUNT($F$2:F1347)))*J1347))),J1347),IF(AND(Temp!optSeasCoef=0,Temp!sts_multp=1),IF(H1347="in-sample",IF(Q1347=bigT,((qCell/bigT)*(I1348/I1347))+((1-(qCell/bigT))*J1347),IF(qCell=0,1,IF(OR(F1348="",COUNT($F$2:F1347)&lt;=qCell),IF(COUNT($F$2:F1347)=1,1,F1347/F1346),((qCell/COUNT($F$2:F1347))*(I1348/I1347))+((1-(qCell/COUNT($F$2:F1347)))*J1347)))),J1347),IF(Temp!sts_add=1,IF(H1347="in-sample",IF(Q1347=bigT,((qCell/bigT)*(I1348-I1347))+((1-(qCell/bigT))*J1347),IF(OR(F1348="",COUNT($AX$2:AX1347)&lt;=qCell),IF(COUNT($AX$2:AX1347)=1,0,AX1347-AX1346),((qCell/COUNT($AX$2:AX1347))*(I1348-I1347))+((1-(qCell/COUNT($AX$2:AX1347)))*J1347))),J1347),IF(H1347="in-sample",IF(Q1347=bigT,((qCell/bigT)*(I1348/I1347))+((1-(qCell/bigT))*J1347),IF(qCell=0,1,IF(OR(F1348="",COUNT($AX$2:AX1347)&lt;=qCell),IF(COUNT($AX$2:AX1347)=1,1,AX1347/AX1346),((qCell/COUNT($AX$2:AX1347))*(I1348/I1347))+((1-(qCell/COUNT($AX$2:AX1347)))*J1347)))),J1347)))))))</f>
        <v/>
      </c>
      <c r="K1348" s="31" t="str">
        <f>IF(H1348="","",IF(AND(Temp!optSeasCoef=0,Temp!sts_add=1),IF(H1348="out-sample",I1348+(Q1348*J1348),I1348+J1348),IF(AND(Temp!optSeasCoef=0,Temp!sts_multp=1),IF(H1348="out-sample",I1348*(J1348^Q1348),I1348*J1348),IF(Temp!sts_add=1,IF(H1348="out-sample",(I1348+(Q1348*J1348))*G1348,(I1348+J1348)*G1348),IF(H1348="out-sample",I1348*(J1348^Q1348)*G1348,I1348*J1348*G1348)))))</f>
        <v/>
      </c>
      <c r="L1348" s="32" t="str">
        <f t="shared" ref="L1348:L1411" si="149">IF(F1348="","",F1348-K1348)</f>
        <v/>
      </c>
      <c r="M1348" s="32" t="str">
        <f t="shared" ref="M1348:M1411" si="150">IF(F1348="","",ABS(L1348))</f>
        <v/>
      </c>
      <c r="N1348" s="32" t="str">
        <f t="shared" ref="N1348:N1411" si="151">IF(F1348="","",L1348^2)</f>
        <v/>
      </c>
      <c r="O1348" s="32" t="str">
        <f t="shared" ref="O1348:O1411" si="152">IF(F1348="","",ABS((F1348-K1348)/K1348)*100)</f>
        <v/>
      </c>
      <c r="P1348" s="32" t="str">
        <f t="shared" ref="P1348:P1411" si="153">IF(F1348="","",(M1348/(ABS(K1348)+ABS(F1348)))*200)</f>
        <v/>
      </c>
      <c r="Q1348" s="3" t="str">
        <f>IF(AND(Temp!fhor_indata=1,F1348="",H1347="in-sample"),1,IF(AND(Temp!fhor_indata=1,H1347="out-sample",Q1347&lt;ATA!XfHor),Q1347+1,IF(F1348="","",IF(AND(H1348="out-sample",H1347="in-sample"),1,IF(AND(H1348="out-sample",H1347="out-sample"),Q1347+1,IF(ISNUMBER(Q1347),Q1347+1,1))))))</f>
        <v/>
      </c>
      <c r="R1348" s="3" t="str">
        <f t="shared" si="147"/>
        <v/>
      </c>
      <c r="S1348" s="6"/>
      <c r="T1348" s="6"/>
      <c r="U1348" s="6"/>
      <c r="V1348" s="6"/>
      <c r="W1348" s="6"/>
      <c r="X1348" s="6"/>
      <c r="Y1348" s="6"/>
      <c r="Z1348" s="6"/>
      <c r="AA1348" s="6"/>
      <c r="AB1348" s="6"/>
      <c r="AC1348" s="6"/>
      <c r="AD1348" s="6"/>
      <c r="AE1348" s="6"/>
      <c r="AF1348" s="6"/>
      <c r="AG1348" s="6"/>
      <c r="AH1348" s="6"/>
      <c r="AI1348" s="6"/>
      <c r="AJ1348" s="6"/>
      <c r="AK1348" s="6"/>
      <c r="AX1348" s="63" t="e">
        <f t="shared" si="148"/>
        <v>#VALUE!</v>
      </c>
    </row>
    <row r="1349" spans="1:50" s="1" customFormat="1" ht="14.25" x14ac:dyDescent="0.2">
      <c r="A1349" s="6"/>
      <c r="B1349" s="6"/>
      <c r="C1349" s="6"/>
      <c r="D1349" s="3"/>
      <c r="E1349" s="70" t="str">
        <f>IF(ATA!E1349="","",ATA!E1349)</f>
        <v/>
      </c>
      <c r="F1349" s="51" t="str">
        <f>IF(ATA!F1349="","",ATA!F1349)</f>
        <v/>
      </c>
      <c r="G1349" s="11" t="str">
        <f>IF(ATA!G1349="","",ATA!G1349)</f>
        <v/>
      </c>
      <c r="H1349" s="55" t="str">
        <f>IF(ATA!H1349="","",ATA!H1349)</f>
        <v/>
      </c>
      <c r="I1349" s="31" t="str">
        <f>IF(AND(F1348="",H1348="in-sample"),"",IF(AND(Temp!fhor_indata=1,H1348="out-sample",H1349="out-sample"),I1348,IF(AND(F1349="",H1348="out-sample"),"",IF(AND(Temp!optSeasCoef=0,Temp!sts_add=1),IF(H1348="in-sample",IF(Q1348=bigT,((pCell/bigT)*F1348)+((1-(pCell/bigT))*(I1348+J1348)),IF(OR(F1349="",COUNT($F$2:F1348)&lt;=pCell),F1348,((pCell/COUNT($F$2:F1348))*F1348)+((1-(pCell/COUNT($F$2:F1348)))*(I1348+J1348)))),I1348),IF(AND(Temp!optSeasCoef=0,Temp!sts_multp=1),IF(H1348="in-sample",IF(Q1348=bigT,((pCell/bigT)*F1348)+((1-(pCell/bigT))*(I1348*J1348)),IF(OR(F1349="",COUNT(F$2:$F1348)&lt;=pCell),F1348,((pCell/COUNT($F$2:F1348))*F1348)+((1-(pCell/COUNT($F$2:F1348)))*(I1348*J1348)))),I1348),IF(Temp!sts_add=1,IF(H1348="in-sample",IF(Q1348=bigT,((pCell/bigT)*AX1348)+((1-(pCell/bigT))*(I1348+J1348)),IF(OR(F1349="",COUNT($AX$2:AX1348)&lt;=pCell),AX1348,((pCell/COUNT($AX$2:AX1348))*AX1348)+((1-(pCell/COUNT($AX$2:AX1348)))*(I1348+J1348)))),I1348),IF(H1348="in-sample",IF(Q1348=bigT,((pCell/bigT)*AX1348)+((1-(pCell/bigT))*(I1348*J1348)),IF(OR(F1349="",COUNT($AX$2:AX1348)&lt;=pCell),AX1348,((pCell/COUNT($AX$2:AX1348))*AX1348)+((1-(pCell/COUNT($AX$2:AX1348)))*(I1348*J1348)))),I1348)))))))</f>
        <v/>
      </c>
      <c r="J1349" s="31" t="str">
        <f>IF(AND(F1348="",H1348="in-sample"),"",IF(AND(Temp!fhor_indata=1,H1348="out-sample",H1349="out-sample"),J1348,IF(AND(F1349="",H1348="out-sample"),"",IF(AND(Temp!optSeasCoef=0,Temp!sts_add=1),IF(H1348="in-sample",IF(Q1348=bigT,((qCell/bigT)*(I1349-I1348))+((1-(qCell/bigT))*J1348),IF(OR(F1349="",COUNT($F$2:F1348)&lt;=qCell),IF(COUNT($F$2:F1348)=1,0,F1348-F1347),((qCell/COUNT($F$2:F1348))*(I1349-I1348))+((1-(qCell/COUNT($F$2:F1348)))*J1348))),J1348),IF(AND(Temp!optSeasCoef=0,Temp!sts_multp=1),IF(H1348="in-sample",IF(Q1348=bigT,((qCell/bigT)*(I1349/I1348))+((1-(qCell/bigT))*J1348),IF(qCell=0,1,IF(OR(F1349="",COUNT($F$2:F1348)&lt;=qCell),IF(COUNT($F$2:F1348)=1,1,F1348/F1347),((qCell/COUNT($F$2:F1348))*(I1349/I1348))+((1-(qCell/COUNT($F$2:F1348)))*J1348)))),J1348),IF(Temp!sts_add=1,IF(H1348="in-sample",IF(Q1348=bigT,((qCell/bigT)*(I1349-I1348))+((1-(qCell/bigT))*J1348),IF(OR(F1349="",COUNT($AX$2:AX1348)&lt;=qCell),IF(COUNT($AX$2:AX1348)=1,0,AX1348-AX1347),((qCell/COUNT($AX$2:AX1348))*(I1349-I1348))+((1-(qCell/COUNT($AX$2:AX1348)))*J1348))),J1348),IF(H1348="in-sample",IF(Q1348=bigT,((qCell/bigT)*(I1349/I1348))+((1-(qCell/bigT))*J1348),IF(qCell=0,1,IF(OR(F1349="",COUNT($AX$2:AX1348)&lt;=qCell),IF(COUNT($AX$2:AX1348)=1,1,AX1348/AX1347),((qCell/COUNT($AX$2:AX1348))*(I1349/I1348))+((1-(qCell/COUNT($AX$2:AX1348)))*J1348)))),J1348)))))))</f>
        <v/>
      </c>
      <c r="K1349" s="31" t="str">
        <f>IF(H1349="","",IF(AND(Temp!optSeasCoef=0,Temp!sts_add=1),IF(H1349="out-sample",I1349+(Q1349*J1349),I1349+J1349),IF(AND(Temp!optSeasCoef=0,Temp!sts_multp=1),IF(H1349="out-sample",I1349*(J1349^Q1349),I1349*J1349),IF(Temp!sts_add=1,IF(H1349="out-sample",(I1349+(Q1349*J1349))*G1349,(I1349+J1349)*G1349),IF(H1349="out-sample",I1349*(J1349^Q1349)*G1349,I1349*J1349*G1349)))))</f>
        <v/>
      </c>
      <c r="L1349" s="32" t="str">
        <f t="shared" si="149"/>
        <v/>
      </c>
      <c r="M1349" s="32" t="str">
        <f t="shared" si="150"/>
        <v/>
      </c>
      <c r="N1349" s="32" t="str">
        <f t="shared" si="151"/>
        <v/>
      </c>
      <c r="O1349" s="32" t="str">
        <f t="shared" si="152"/>
        <v/>
      </c>
      <c r="P1349" s="32" t="str">
        <f t="shared" si="153"/>
        <v/>
      </c>
      <c r="Q1349" s="3" t="str">
        <f>IF(AND(Temp!fhor_indata=1,F1349="",H1348="in-sample"),1,IF(AND(Temp!fhor_indata=1,H1348="out-sample",Q1348&lt;ATA!XfHor),Q1348+1,IF(F1349="","",IF(AND(H1349="out-sample",H1348="in-sample"),1,IF(AND(H1349="out-sample",H1348="out-sample"),Q1348+1,IF(ISNUMBER(Q1348),Q1348+1,1))))))</f>
        <v/>
      </c>
      <c r="R1349" s="3" t="str">
        <f t="shared" si="147"/>
        <v/>
      </c>
      <c r="S1349" s="6"/>
      <c r="T1349" s="6"/>
      <c r="U1349" s="6"/>
      <c r="V1349" s="6"/>
      <c r="W1349" s="6"/>
      <c r="X1349" s="6"/>
      <c r="Y1349" s="6"/>
      <c r="Z1349" s="6"/>
      <c r="AA1349" s="6"/>
      <c r="AB1349" s="6"/>
      <c r="AC1349" s="6"/>
      <c r="AD1349" s="6"/>
      <c r="AE1349" s="6"/>
      <c r="AF1349" s="6"/>
      <c r="AG1349" s="6"/>
      <c r="AH1349" s="6"/>
      <c r="AI1349" s="6"/>
      <c r="AJ1349" s="6"/>
      <c r="AK1349" s="6"/>
      <c r="AX1349" s="63" t="e">
        <f t="shared" si="148"/>
        <v>#VALUE!</v>
      </c>
    </row>
    <row r="1350" spans="1:50" s="1" customFormat="1" ht="14.25" x14ac:dyDescent="0.2">
      <c r="A1350" s="6"/>
      <c r="B1350" s="6"/>
      <c r="C1350" s="6"/>
      <c r="D1350" s="3"/>
      <c r="E1350" s="70" t="str">
        <f>IF(ATA!E1350="","",ATA!E1350)</f>
        <v/>
      </c>
      <c r="F1350" s="51" t="str">
        <f>IF(ATA!F1350="","",ATA!F1350)</f>
        <v/>
      </c>
      <c r="G1350" s="11" t="str">
        <f>IF(ATA!G1350="","",ATA!G1350)</f>
        <v/>
      </c>
      <c r="H1350" s="55" t="str">
        <f>IF(ATA!H1350="","",ATA!H1350)</f>
        <v/>
      </c>
      <c r="I1350" s="31" t="str">
        <f>IF(AND(F1349="",H1349="in-sample"),"",IF(AND(Temp!fhor_indata=1,H1349="out-sample",H1350="out-sample"),I1349,IF(AND(F1350="",H1349="out-sample"),"",IF(AND(Temp!optSeasCoef=0,Temp!sts_add=1),IF(H1349="in-sample",IF(Q1349=bigT,((pCell/bigT)*F1349)+((1-(pCell/bigT))*(I1349+J1349)),IF(OR(F1350="",COUNT($F$2:F1349)&lt;=pCell),F1349,((pCell/COUNT($F$2:F1349))*F1349)+((1-(pCell/COUNT($F$2:F1349)))*(I1349+J1349)))),I1349),IF(AND(Temp!optSeasCoef=0,Temp!sts_multp=1),IF(H1349="in-sample",IF(Q1349=bigT,((pCell/bigT)*F1349)+((1-(pCell/bigT))*(I1349*J1349)),IF(OR(F1350="",COUNT(F$2:$F1349)&lt;=pCell),F1349,((pCell/COUNT($F$2:F1349))*F1349)+((1-(pCell/COUNT($F$2:F1349)))*(I1349*J1349)))),I1349),IF(Temp!sts_add=1,IF(H1349="in-sample",IF(Q1349=bigT,((pCell/bigT)*AX1349)+((1-(pCell/bigT))*(I1349+J1349)),IF(OR(F1350="",COUNT($AX$2:AX1349)&lt;=pCell),AX1349,((pCell/COUNT($AX$2:AX1349))*AX1349)+((1-(pCell/COUNT($AX$2:AX1349)))*(I1349+J1349)))),I1349),IF(H1349="in-sample",IF(Q1349=bigT,((pCell/bigT)*AX1349)+((1-(pCell/bigT))*(I1349*J1349)),IF(OR(F1350="",COUNT($AX$2:AX1349)&lt;=pCell),AX1349,((pCell/COUNT($AX$2:AX1349))*AX1349)+((1-(pCell/COUNT($AX$2:AX1349)))*(I1349*J1349)))),I1349)))))))</f>
        <v/>
      </c>
      <c r="J1350" s="31" t="str">
        <f>IF(AND(F1349="",H1349="in-sample"),"",IF(AND(Temp!fhor_indata=1,H1349="out-sample",H1350="out-sample"),J1349,IF(AND(F1350="",H1349="out-sample"),"",IF(AND(Temp!optSeasCoef=0,Temp!sts_add=1),IF(H1349="in-sample",IF(Q1349=bigT,((qCell/bigT)*(I1350-I1349))+((1-(qCell/bigT))*J1349),IF(OR(F1350="",COUNT($F$2:F1349)&lt;=qCell),IF(COUNT($F$2:F1349)=1,0,F1349-F1348),((qCell/COUNT($F$2:F1349))*(I1350-I1349))+((1-(qCell/COUNT($F$2:F1349)))*J1349))),J1349),IF(AND(Temp!optSeasCoef=0,Temp!sts_multp=1),IF(H1349="in-sample",IF(Q1349=bigT,((qCell/bigT)*(I1350/I1349))+((1-(qCell/bigT))*J1349),IF(qCell=0,1,IF(OR(F1350="",COUNT($F$2:F1349)&lt;=qCell),IF(COUNT($F$2:F1349)=1,1,F1349/F1348),((qCell/COUNT($F$2:F1349))*(I1350/I1349))+((1-(qCell/COUNT($F$2:F1349)))*J1349)))),J1349),IF(Temp!sts_add=1,IF(H1349="in-sample",IF(Q1349=bigT,((qCell/bigT)*(I1350-I1349))+((1-(qCell/bigT))*J1349),IF(OR(F1350="",COUNT($AX$2:AX1349)&lt;=qCell),IF(COUNT($AX$2:AX1349)=1,0,AX1349-AX1348),((qCell/COUNT($AX$2:AX1349))*(I1350-I1349))+((1-(qCell/COUNT($AX$2:AX1349)))*J1349))),J1349),IF(H1349="in-sample",IF(Q1349=bigT,((qCell/bigT)*(I1350/I1349))+((1-(qCell/bigT))*J1349),IF(qCell=0,1,IF(OR(F1350="",COUNT($AX$2:AX1349)&lt;=qCell),IF(COUNT($AX$2:AX1349)=1,1,AX1349/AX1348),((qCell/COUNT($AX$2:AX1349))*(I1350/I1349))+((1-(qCell/COUNT($AX$2:AX1349)))*J1349)))),J1349)))))))</f>
        <v/>
      </c>
      <c r="K1350" s="31" t="str">
        <f>IF(H1350="","",IF(AND(Temp!optSeasCoef=0,Temp!sts_add=1),IF(H1350="out-sample",I1350+(Q1350*J1350),I1350+J1350),IF(AND(Temp!optSeasCoef=0,Temp!sts_multp=1),IF(H1350="out-sample",I1350*(J1350^Q1350),I1350*J1350),IF(Temp!sts_add=1,IF(H1350="out-sample",(I1350+(Q1350*J1350))*G1350,(I1350+J1350)*G1350),IF(H1350="out-sample",I1350*(J1350^Q1350)*G1350,I1350*J1350*G1350)))))</f>
        <v/>
      </c>
      <c r="L1350" s="32" t="str">
        <f t="shared" si="149"/>
        <v/>
      </c>
      <c r="M1350" s="32" t="str">
        <f t="shared" si="150"/>
        <v/>
      </c>
      <c r="N1350" s="32" t="str">
        <f t="shared" si="151"/>
        <v/>
      </c>
      <c r="O1350" s="32" t="str">
        <f t="shared" si="152"/>
        <v/>
      </c>
      <c r="P1350" s="32" t="str">
        <f t="shared" si="153"/>
        <v/>
      </c>
      <c r="Q1350" s="3" t="str">
        <f>IF(AND(Temp!fhor_indata=1,F1350="",H1349="in-sample"),1,IF(AND(Temp!fhor_indata=1,H1349="out-sample",Q1349&lt;ATA!XfHor),Q1349+1,IF(F1350="","",IF(AND(H1350="out-sample",H1349="in-sample"),1,IF(AND(H1350="out-sample",H1349="out-sample"),Q1349+1,IF(ISNUMBER(Q1349),Q1349+1,1))))))</f>
        <v/>
      </c>
      <c r="R1350" s="3" t="str">
        <f t="shared" si="147"/>
        <v/>
      </c>
      <c r="S1350" s="6"/>
      <c r="T1350" s="6"/>
      <c r="U1350" s="6"/>
      <c r="V1350" s="6"/>
      <c r="W1350" s="6"/>
      <c r="X1350" s="6"/>
      <c r="Y1350" s="6"/>
      <c r="Z1350" s="6"/>
      <c r="AA1350" s="6"/>
      <c r="AB1350" s="6"/>
      <c r="AC1350" s="6"/>
      <c r="AD1350" s="6"/>
      <c r="AE1350" s="6"/>
      <c r="AF1350" s="6"/>
      <c r="AG1350" s="6"/>
      <c r="AH1350" s="6"/>
      <c r="AI1350" s="6"/>
      <c r="AJ1350" s="6"/>
      <c r="AK1350" s="6"/>
      <c r="AX1350" s="63" t="e">
        <f t="shared" si="148"/>
        <v>#VALUE!</v>
      </c>
    </row>
    <row r="1351" spans="1:50" s="1" customFormat="1" ht="14.25" x14ac:dyDescent="0.2">
      <c r="A1351" s="6"/>
      <c r="B1351" s="6"/>
      <c r="C1351" s="6"/>
      <c r="D1351" s="3"/>
      <c r="E1351" s="70" t="str">
        <f>IF(ATA!E1351="","",ATA!E1351)</f>
        <v/>
      </c>
      <c r="F1351" s="51" t="str">
        <f>IF(ATA!F1351="","",ATA!F1351)</f>
        <v/>
      </c>
      <c r="G1351" s="11" t="str">
        <f>IF(ATA!G1351="","",ATA!G1351)</f>
        <v/>
      </c>
      <c r="H1351" s="55" t="str">
        <f>IF(ATA!H1351="","",ATA!H1351)</f>
        <v/>
      </c>
      <c r="I1351" s="31" t="str">
        <f>IF(AND(F1350="",H1350="in-sample"),"",IF(AND(Temp!fhor_indata=1,H1350="out-sample",H1351="out-sample"),I1350,IF(AND(F1351="",H1350="out-sample"),"",IF(AND(Temp!optSeasCoef=0,Temp!sts_add=1),IF(H1350="in-sample",IF(Q1350=bigT,((pCell/bigT)*F1350)+((1-(pCell/bigT))*(I1350+J1350)),IF(OR(F1351="",COUNT($F$2:F1350)&lt;=pCell),F1350,((pCell/COUNT($F$2:F1350))*F1350)+((1-(pCell/COUNT($F$2:F1350)))*(I1350+J1350)))),I1350),IF(AND(Temp!optSeasCoef=0,Temp!sts_multp=1),IF(H1350="in-sample",IF(Q1350=bigT,((pCell/bigT)*F1350)+((1-(pCell/bigT))*(I1350*J1350)),IF(OR(F1351="",COUNT(F$2:$F1350)&lt;=pCell),F1350,((pCell/COUNT($F$2:F1350))*F1350)+((1-(pCell/COUNT($F$2:F1350)))*(I1350*J1350)))),I1350),IF(Temp!sts_add=1,IF(H1350="in-sample",IF(Q1350=bigT,((pCell/bigT)*AX1350)+((1-(pCell/bigT))*(I1350+J1350)),IF(OR(F1351="",COUNT($AX$2:AX1350)&lt;=pCell),AX1350,((pCell/COUNT($AX$2:AX1350))*AX1350)+((1-(pCell/COUNT($AX$2:AX1350)))*(I1350+J1350)))),I1350),IF(H1350="in-sample",IF(Q1350=bigT,((pCell/bigT)*AX1350)+((1-(pCell/bigT))*(I1350*J1350)),IF(OR(F1351="",COUNT($AX$2:AX1350)&lt;=pCell),AX1350,((pCell/COUNT($AX$2:AX1350))*AX1350)+((1-(pCell/COUNT($AX$2:AX1350)))*(I1350*J1350)))),I1350)))))))</f>
        <v/>
      </c>
      <c r="J1351" s="31" t="str">
        <f>IF(AND(F1350="",H1350="in-sample"),"",IF(AND(Temp!fhor_indata=1,H1350="out-sample",H1351="out-sample"),J1350,IF(AND(F1351="",H1350="out-sample"),"",IF(AND(Temp!optSeasCoef=0,Temp!sts_add=1),IF(H1350="in-sample",IF(Q1350=bigT,((qCell/bigT)*(I1351-I1350))+((1-(qCell/bigT))*J1350),IF(OR(F1351="",COUNT($F$2:F1350)&lt;=qCell),IF(COUNT($F$2:F1350)=1,0,F1350-F1349),((qCell/COUNT($F$2:F1350))*(I1351-I1350))+((1-(qCell/COUNT($F$2:F1350)))*J1350))),J1350),IF(AND(Temp!optSeasCoef=0,Temp!sts_multp=1),IF(H1350="in-sample",IF(Q1350=bigT,((qCell/bigT)*(I1351/I1350))+((1-(qCell/bigT))*J1350),IF(qCell=0,1,IF(OR(F1351="",COUNT($F$2:F1350)&lt;=qCell),IF(COUNT($F$2:F1350)=1,1,F1350/F1349),((qCell/COUNT($F$2:F1350))*(I1351/I1350))+((1-(qCell/COUNT($F$2:F1350)))*J1350)))),J1350),IF(Temp!sts_add=1,IF(H1350="in-sample",IF(Q1350=bigT,((qCell/bigT)*(I1351-I1350))+((1-(qCell/bigT))*J1350),IF(OR(F1351="",COUNT($AX$2:AX1350)&lt;=qCell),IF(COUNT($AX$2:AX1350)=1,0,AX1350-AX1349),((qCell/COUNT($AX$2:AX1350))*(I1351-I1350))+((1-(qCell/COUNT($AX$2:AX1350)))*J1350))),J1350),IF(H1350="in-sample",IF(Q1350=bigT,((qCell/bigT)*(I1351/I1350))+((1-(qCell/bigT))*J1350),IF(qCell=0,1,IF(OR(F1351="",COUNT($AX$2:AX1350)&lt;=qCell),IF(COUNT($AX$2:AX1350)=1,1,AX1350/AX1349),((qCell/COUNT($AX$2:AX1350))*(I1351/I1350))+((1-(qCell/COUNT($AX$2:AX1350)))*J1350)))),J1350)))))))</f>
        <v/>
      </c>
      <c r="K1351" s="31" t="str">
        <f>IF(H1351="","",IF(AND(Temp!optSeasCoef=0,Temp!sts_add=1),IF(H1351="out-sample",I1351+(Q1351*J1351),I1351+J1351),IF(AND(Temp!optSeasCoef=0,Temp!sts_multp=1),IF(H1351="out-sample",I1351*(J1351^Q1351),I1351*J1351),IF(Temp!sts_add=1,IF(H1351="out-sample",(I1351+(Q1351*J1351))*G1351,(I1351+J1351)*G1351),IF(H1351="out-sample",I1351*(J1351^Q1351)*G1351,I1351*J1351*G1351)))))</f>
        <v/>
      </c>
      <c r="L1351" s="32" t="str">
        <f t="shared" si="149"/>
        <v/>
      </c>
      <c r="M1351" s="32" t="str">
        <f t="shared" si="150"/>
        <v/>
      </c>
      <c r="N1351" s="32" t="str">
        <f t="shared" si="151"/>
        <v/>
      </c>
      <c r="O1351" s="32" t="str">
        <f t="shared" si="152"/>
        <v/>
      </c>
      <c r="P1351" s="32" t="str">
        <f t="shared" si="153"/>
        <v/>
      </c>
      <c r="Q1351" s="3" t="str">
        <f>IF(AND(Temp!fhor_indata=1,F1351="",H1350="in-sample"),1,IF(AND(Temp!fhor_indata=1,H1350="out-sample",Q1350&lt;ATA!XfHor),Q1350+1,IF(F1351="","",IF(AND(H1351="out-sample",H1350="in-sample"),1,IF(AND(H1351="out-sample",H1350="out-sample"),Q1350+1,IF(ISNUMBER(Q1350),Q1350+1,1))))))</f>
        <v/>
      </c>
      <c r="R1351" s="3" t="str">
        <f t="shared" si="147"/>
        <v/>
      </c>
      <c r="S1351" s="6"/>
      <c r="T1351" s="6"/>
      <c r="U1351" s="6"/>
      <c r="V1351" s="6"/>
      <c r="W1351" s="6"/>
      <c r="X1351" s="6"/>
      <c r="Y1351" s="6"/>
      <c r="Z1351" s="6"/>
      <c r="AA1351" s="6"/>
      <c r="AB1351" s="6"/>
      <c r="AC1351" s="6"/>
      <c r="AD1351" s="6"/>
      <c r="AE1351" s="6"/>
      <c r="AF1351" s="6"/>
      <c r="AG1351" s="6"/>
      <c r="AH1351" s="6"/>
      <c r="AI1351" s="6"/>
      <c r="AJ1351" s="6"/>
      <c r="AK1351" s="6"/>
      <c r="AX1351" s="63" t="e">
        <f t="shared" si="148"/>
        <v>#VALUE!</v>
      </c>
    </row>
    <row r="1352" spans="1:50" s="1" customFormat="1" ht="14.25" x14ac:dyDescent="0.2">
      <c r="A1352" s="6"/>
      <c r="B1352" s="6"/>
      <c r="C1352" s="6"/>
      <c r="D1352" s="3"/>
      <c r="E1352" s="70" t="str">
        <f>IF(ATA!E1352="","",ATA!E1352)</f>
        <v/>
      </c>
      <c r="F1352" s="51" t="str">
        <f>IF(ATA!F1352="","",ATA!F1352)</f>
        <v/>
      </c>
      <c r="G1352" s="11" t="str">
        <f>IF(ATA!G1352="","",ATA!G1352)</f>
        <v/>
      </c>
      <c r="H1352" s="55" t="str">
        <f>IF(ATA!H1352="","",ATA!H1352)</f>
        <v/>
      </c>
      <c r="I1352" s="31" t="str">
        <f>IF(AND(F1351="",H1351="in-sample"),"",IF(AND(Temp!fhor_indata=1,H1351="out-sample",H1352="out-sample"),I1351,IF(AND(F1352="",H1351="out-sample"),"",IF(AND(Temp!optSeasCoef=0,Temp!sts_add=1),IF(H1351="in-sample",IF(Q1351=bigT,((pCell/bigT)*F1351)+((1-(pCell/bigT))*(I1351+J1351)),IF(OR(F1352="",COUNT($F$2:F1351)&lt;=pCell),F1351,((pCell/COUNT($F$2:F1351))*F1351)+((1-(pCell/COUNT($F$2:F1351)))*(I1351+J1351)))),I1351),IF(AND(Temp!optSeasCoef=0,Temp!sts_multp=1),IF(H1351="in-sample",IF(Q1351=bigT,((pCell/bigT)*F1351)+((1-(pCell/bigT))*(I1351*J1351)),IF(OR(F1352="",COUNT(F$2:$F1351)&lt;=pCell),F1351,((pCell/COUNT($F$2:F1351))*F1351)+((1-(pCell/COUNT($F$2:F1351)))*(I1351*J1351)))),I1351),IF(Temp!sts_add=1,IF(H1351="in-sample",IF(Q1351=bigT,((pCell/bigT)*AX1351)+((1-(pCell/bigT))*(I1351+J1351)),IF(OR(F1352="",COUNT($AX$2:AX1351)&lt;=pCell),AX1351,((pCell/COUNT($AX$2:AX1351))*AX1351)+((1-(pCell/COUNT($AX$2:AX1351)))*(I1351+J1351)))),I1351),IF(H1351="in-sample",IF(Q1351=bigT,((pCell/bigT)*AX1351)+((1-(pCell/bigT))*(I1351*J1351)),IF(OR(F1352="",COUNT($AX$2:AX1351)&lt;=pCell),AX1351,((pCell/COUNT($AX$2:AX1351))*AX1351)+((1-(pCell/COUNT($AX$2:AX1351)))*(I1351*J1351)))),I1351)))))))</f>
        <v/>
      </c>
      <c r="J1352" s="31" t="str">
        <f>IF(AND(F1351="",H1351="in-sample"),"",IF(AND(Temp!fhor_indata=1,H1351="out-sample",H1352="out-sample"),J1351,IF(AND(F1352="",H1351="out-sample"),"",IF(AND(Temp!optSeasCoef=0,Temp!sts_add=1),IF(H1351="in-sample",IF(Q1351=bigT,((qCell/bigT)*(I1352-I1351))+((1-(qCell/bigT))*J1351),IF(OR(F1352="",COUNT($F$2:F1351)&lt;=qCell),IF(COUNT($F$2:F1351)=1,0,F1351-F1350),((qCell/COUNT($F$2:F1351))*(I1352-I1351))+((1-(qCell/COUNT($F$2:F1351)))*J1351))),J1351),IF(AND(Temp!optSeasCoef=0,Temp!sts_multp=1),IF(H1351="in-sample",IF(Q1351=bigT,((qCell/bigT)*(I1352/I1351))+((1-(qCell/bigT))*J1351),IF(qCell=0,1,IF(OR(F1352="",COUNT($F$2:F1351)&lt;=qCell),IF(COUNT($F$2:F1351)=1,1,F1351/F1350),((qCell/COUNT($F$2:F1351))*(I1352/I1351))+((1-(qCell/COUNT($F$2:F1351)))*J1351)))),J1351),IF(Temp!sts_add=1,IF(H1351="in-sample",IF(Q1351=bigT,((qCell/bigT)*(I1352-I1351))+((1-(qCell/bigT))*J1351),IF(OR(F1352="",COUNT($AX$2:AX1351)&lt;=qCell),IF(COUNT($AX$2:AX1351)=1,0,AX1351-AX1350),((qCell/COUNT($AX$2:AX1351))*(I1352-I1351))+((1-(qCell/COUNT($AX$2:AX1351)))*J1351))),J1351),IF(H1351="in-sample",IF(Q1351=bigT,((qCell/bigT)*(I1352/I1351))+((1-(qCell/bigT))*J1351),IF(qCell=0,1,IF(OR(F1352="",COUNT($AX$2:AX1351)&lt;=qCell),IF(COUNT($AX$2:AX1351)=1,1,AX1351/AX1350),((qCell/COUNT($AX$2:AX1351))*(I1352/I1351))+((1-(qCell/COUNT($AX$2:AX1351)))*J1351)))),J1351)))))))</f>
        <v/>
      </c>
      <c r="K1352" s="31" t="str">
        <f>IF(H1352="","",IF(AND(Temp!optSeasCoef=0,Temp!sts_add=1),IF(H1352="out-sample",I1352+(Q1352*J1352),I1352+J1352),IF(AND(Temp!optSeasCoef=0,Temp!sts_multp=1),IF(H1352="out-sample",I1352*(J1352^Q1352),I1352*J1352),IF(Temp!sts_add=1,IF(H1352="out-sample",(I1352+(Q1352*J1352))*G1352,(I1352+J1352)*G1352),IF(H1352="out-sample",I1352*(J1352^Q1352)*G1352,I1352*J1352*G1352)))))</f>
        <v/>
      </c>
      <c r="L1352" s="32" t="str">
        <f t="shared" si="149"/>
        <v/>
      </c>
      <c r="M1352" s="32" t="str">
        <f t="shared" si="150"/>
        <v/>
      </c>
      <c r="N1352" s="32" t="str">
        <f t="shared" si="151"/>
        <v/>
      </c>
      <c r="O1352" s="32" t="str">
        <f t="shared" si="152"/>
        <v/>
      </c>
      <c r="P1352" s="32" t="str">
        <f t="shared" si="153"/>
        <v/>
      </c>
      <c r="Q1352" s="3" t="str">
        <f>IF(AND(Temp!fhor_indata=1,F1352="",H1351="in-sample"),1,IF(AND(Temp!fhor_indata=1,H1351="out-sample",Q1351&lt;ATA!XfHor),Q1351+1,IF(F1352="","",IF(AND(H1352="out-sample",H1351="in-sample"),1,IF(AND(H1352="out-sample",H1351="out-sample"),Q1351+1,IF(ISNUMBER(Q1351),Q1351+1,1))))))</f>
        <v/>
      </c>
      <c r="R1352" s="3" t="str">
        <f t="shared" si="147"/>
        <v/>
      </c>
      <c r="S1352" s="6"/>
      <c r="T1352" s="6"/>
      <c r="U1352" s="6"/>
      <c r="V1352" s="6"/>
      <c r="W1352" s="6"/>
      <c r="X1352" s="6"/>
      <c r="Y1352" s="6"/>
      <c r="Z1352" s="6"/>
      <c r="AA1352" s="6"/>
      <c r="AB1352" s="6"/>
      <c r="AC1352" s="6"/>
      <c r="AD1352" s="6"/>
      <c r="AE1352" s="6"/>
      <c r="AF1352" s="6"/>
      <c r="AG1352" s="6"/>
      <c r="AH1352" s="6"/>
      <c r="AI1352" s="6"/>
      <c r="AJ1352" s="6"/>
      <c r="AK1352" s="6"/>
      <c r="AX1352" s="63" t="e">
        <f t="shared" si="148"/>
        <v>#VALUE!</v>
      </c>
    </row>
    <row r="1353" spans="1:50" s="1" customFormat="1" ht="14.25" x14ac:dyDescent="0.2">
      <c r="A1353" s="6"/>
      <c r="B1353" s="6"/>
      <c r="C1353" s="6"/>
      <c r="D1353" s="3"/>
      <c r="E1353" s="70" t="str">
        <f>IF(ATA!E1353="","",ATA!E1353)</f>
        <v/>
      </c>
      <c r="F1353" s="51" t="str">
        <f>IF(ATA!F1353="","",ATA!F1353)</f>
        <v/>
      </c>
      <c r="G1353" s="11" t="str">
        <f>IF(ATA!G1353="","",ATA!G1353)</f>
        <v/>
      </c>
      <c r="H1353" s="55" t="str">
        <f>IF(ATA!H1353="","",ATA!H1353)</f>
        <v/>
      </c>
      <c r="I1353" s="31" t="str">
        <f>IF(AND(F1352="",H1352="in-sample"),"",IF(AND(Temp!fhor_indata=1,H1352="out-sample",H1353="out-sample"),I1352,IF(AND(F1353="",H1352="out-sample"),"",IF(AND(Temp!optSeasCoef=0,Temp!sts_add=1),IF(H1352="in-sample",IF(Q1352=bigT,((pCell/bigT)*F1352)+((1-(pCell/bigT))*(I1352+J1352)),IF(OR(F1353="",COUNT($F$2:F1352)&lt;=pCell),F1352,((pCell/COUNT($F$2:F1352))*F1352)+((1-(pCell/COUNT($F$2:F1352)))*(I1352+J1352)))),I1352),IF(AND(Temp!optSeasCoef=0,Temp!sts_multp=1),IF(H1352="in-sample",IF(Q1352=bigT,((pCell/bigT)*F1352)+((1-(pCell/bigT))*(I1352*J1352)),IF(OR(F1353="",COUNT(F$2:$F1352)&lt;=pCell),F1352,((pCell/COUNT($F$2:F1352))*F1352)+((1-(pCell/COUNT($F$2:F1352)))*(I1352*J1352)))),I1352),IF(Temp!sts_add=1,IF(H1352="in-sample",IF(Q1352=bigT,((pCell/bigT)*AX1352)+((1-(pCell/bigT))*(I1352+J1352)),IF(OR(F1353="",COUNT($AX$2:AX1352)&lt;=pCell),AX1352,((pCell/COUNT($AX$2:AX1352))*AX1352)+((1-(pCell/COUNT($AX$2:AX1352)))*(I1352+J1352)))),I1352),IF(H1352="in-sample",IF(Q1352=bigT,((pCell/bigT)*AX1352)+((1-(pCell/bigT))*(I1352*J1352)),IF(OR(F1353="",COUNT($AX$2:AX1352)&lt;=pCell),AX1352,((pCell/COUNT($AX$2:AX1352))*AX1352)+((1-(pCell/COUNT($AX$2:AX1352)))*(I1352*J1352)))),I1352)))))))</f>
        <v/>
      </c>
      <c r="J1353" s="31" t="str">
        <f>IF(AND(F1352="",H1352="in-sample"),"",IF(AND(Temp!fhor_indata=1,H1352="out-sample",H1353="out-sample"),J1352,IF(AND(F1353="",H1352="out-sample"),"",IF(AND(Temp!optSeasCoef=0,Temp!sts_add=1),IF(H1352="in-sample",IF(Q1352=bigT,((qCell/bigT)*(I1353-I1352))+((1-(qCell/bigT))*J1352),IF(OR(F1353="",COUNT($F$2:F1352)&lt;=qCell),IF(COUNT($F$2:F1352)=1,0,F1352-F1351),((qCell/COUNT($F$2:F1352))*(I1353-I1352))+((1-(qCell/COUNT($F$2:F1352)))*J1352))),J1352),IF(AND(Temp!optSeasCoef=0,Temp!sts_multp=1),IF(H1352="in-sample",IF(Q1352=bigT,((qCell/bigT)*(I1353/I1352))+((1-(qCell/bigT))*J1352),IF(qCell=0,1,IF(OR(F1353="",COUNT($F$2:F1352)&lt;=qCell),IF(COUNT($F$2:F1352)=1,1,F1352/F1351),((qCell/COUNT($F$2:F1352))*(I1353/I1352))+((1-(qCell/COUNT($F$2:F1352)))*J1352)))),J1352),IF(Temp!sts_add=1,IF(H1352="in-sample",IF(Q1352=bigT,((qCell/bigT)*(I1353-I1352))+((1-(qCell/bigT))*J1352),IF(OR(F1353="",COUNT($AX$2:AX1352)&lt;=qCell),IF(COUNT($AX$2:AX1352)=1,0,AX1352-AX1351),((qCell/COUNT($AX$2:AX1352))*(I1353-I1352))+((1-(qCell/COUNT($AX$2:AX1352)))*J1352))),J1352),IF(H1352="in-sample",IF(Q1352=bigT,((qCell/bigT)*(I1353/I1352))+((1-(qCell/bigT))*J1352),IF(qCell=0,1,IF(OR(F1353="",COUNT($AX$2:AX1352)&lt;=qCell),IF(COUNT($AX$2:AX1352)=1,1,AX1352/AX1351),((qCell/COUNT($AX$2:AX1352))*(I1353/I1352))+((1-(qCell/COUNT($AX$2:AX1352)))*J1352)))),J1352)))))))</f>
        <v/>
      </c>
      <c r="K1353" s="31" t="str">
        <f>IF(H1353="","",IF(AND(Temp!optSeasCoef=0,Temp!sts_add=1),IF(H1353="out-sample",I1353+(Q1353*J1353),I1353+J1353),IF(AND(Temp!optSeasCoef=0,Temp!sts_multp=1),IF(H1353="out-sample",I1353*(J1353^Q1353),I1353*J1353),IF(Temp!sts_add=1,IF(H1353="out-sample",(I1353+(Q1353*J1353))*G1353,(I1353+J1353)*G1353),IF(H1353="out-sample",I1353*(J1353^Q1353)*G1353,I1353*J1353*G1353)))))</f>
        <v/>
      </c>
      <c r="L1353" s="32" t="str">
        <f t="shared" si="149"/>
        <v/>
      </c>
      <c r="M1353" s="32" t="str">
        <f t="shared" si="150"/>
        <v/>
      </c>
      <c r="N1353" s="32" t="str">
        <f t="shared" si="151"/>
        <v/>
      </c>
      <c r="O1353" s="32" t="str">
        <f t="shared" si="152"/>
        <v/>
      </c>
      <c r="P1353" s="32" t="str">
        <f t="shared" si="153"/>
        <v/>
      </c>
      <c r="Q1353" s="3" t="str">
        <f>IF(AND(Temp!fhor_indata=1,F1353="",H1352="in-sample"),1,IF(AND(Temp!fhor_indata=1,H1352="out-sample",Q1352&lt;ATA!XfHor),Q1352+1,IF(F1353="","",IF(AND(H1353="out-sample",H1352="in-sample"),1,IF(AND(H1353="out-sample",H1352="out-sample"),Q1352+1,IF(ISNUMBER(Q1352),Q1352+1,1))))))</f>
        <v/>
      </c>
      <c r="R1353" s="3" t="str">
        <f t="shared" si="147"/>
        <v/>
      </c>
      <c r="S1353" s="6"/>
      <c r="T1353" s="6"/>
      <c r="U1353" s="6"/>
      <c r="V1353" s="6"/>
      <c r="W1353" s="6"/>
      <c r="X1353" s="6"/>
      <c r="Y1353" s="6"/>
      <c r="Z1353" s="6"/>
      <c r="AA1353" s="6"/>
      <c r="AB1353" s="6"/>
      <c r="AC1353" s="6"/>
      <c r="AD1353" s="6"/>
      <c r="AE1353" s="6"/>
      <c r="AF1353" s="6"/>
      <c r="AG1353" s="6"/>
      <c r="AH1353" s="6"/>
      <c r="AI1353" s="6"/>
      <c r="AJ1353" s="6"/>
      <c r="AK1353" s="6"/>
      <c r="AX1353" s="63" t="e">
        <f t="shared" si="148"/>
        <v>#VALUE!</v>
      </c>
    </row>
    <row r="1354" spans="1:50" s="1" customFormat="1" ht="14.25" x14ac:dyDescent="0.2">
      <c r="A1354" s="6"/>
      <c r="B1354" s="6"/>
      <c r="C1354" s="6"/>
      <c r="D1354" s="3"/>
      <c r="E1354" s="70" t="str">
        <f>IF(ATA!E1354="","",ATA!E1354)</f>
        <v/>
      </c>
      <c r="F1354" s="51" t="str">
        <f>IF(ATA!F1354="","",ATA!F1354)</f>
        <v/>
      </c>
      <c r="G1354" s="11" t="str">
        <f>IF(ATA!G1354="","",ATA!G1354)</f>
        <v/>
      </c>
      <c r="H1354" s="55" t="str">
        <f>IF(ATA!H1354="","",ATA!H1354)</f>
        <v/>
      </c>
      <c r="I1354" s="31" t="str">
        <f>IF(AND(F1353="",H1353="in-sample"),"",IF(AND(Temp!fhor_indata=1,H1353="out-sample",H1354="out-sample"),I1353,IF(AND(F1354="",H1353="out-sample"),"",IF(AND(Temp!optSeasCoef=0,Temp!sts_add=1),IF(H1353="in-sample",IF(Q1353=bigT,((pCell/bigT)*F1353)+((1-(pCell/bigT))*(I1353+J1353)),IF(OR(F1354="",COUNT($F$2:F1353)&lt;=pCell),F1353,((pCell/COUNT($F$2:F1353))*F1353)+((1-(pCell/COUNT($F$2:F1353)))*(I1353+J1353)))),I1353),IF(AND(Temp!optSeasCoef=0,Temp!sts_multp=1),IF(H1353="in-sample",IF(Q1353=bigT,((pCell/bigT)*F1353)+((1-(pCell/bigT))*(I1353*J1353)),IF(OR(F1354="",COUNT(F$2:$F1353)&lt;=pCell),F1353,((pCell/COUNT($F$2:F1353))*F1353)+((1-(pCell/COUNT($F$2:F1353)))*(I1353*J1353)))),I1353),IF(Temp!sts_add=1,IF(H1353="in-sample",IF(Q1353=bigT,((pCell/bigT)*AX1353)+((1-(pCell/bigT))*(I1353+J1353)),IF(OR(F1354="",COUNT($AX$2:AX1353)&lt;=pCell),AX1353,((pCell/COUNT($AX$2:AX1353))*AX1353)+((1-(pCell/COUNT($AX$2:AX1353)))*(I1353+J1353)))),I1353),IF(H1353="in-sample",IF(Q1353=bigT,((pCell/bigT)*AX1353)+((1-(pCell/bigT))*(I1353*J1353)),IF(OR(F1354="",COUNT($AX$2:AX1353)&lt;=pCell),AX1353,((pCell/COUNT($AX$2:AX1353))*AX1353)+((1-(pCell/COUNT($AX$2:AX1353)))*(I1353*J1353)))),I1353)))))))</f>
        <v/>
      </c>
      <c r="J1354" s="31" t="str">
        <f>IF(AND(F1353="",H1353="in-sample"),"",IF(AND(Temp!fhor_indata=1,H1353="out-sample",H1354="out-sample"),J1353,IF(AND(F1354="",H1353="out-sample"),"",IF(AND(Temp!optSeasCoef=0,Temp!sts_add=1),IF(H1353="in-sample",IF(Q1353=bigT,((qCell/bigT)*(I1354-I1353))+((1-(qCell/bigT))*J1353),IF(OR(F1354="",COUNT($F$2:F1353)&lt;=qCell),IF(COUNT($F$2:F1353)=1,0,F1353-F1352),((qCell/COUNT($F$2:F1353))*(I1354-I1353))+((1-(qCell/COUNT($F$2:F1353)))*J1353))),J1353),IF(AND(Temp!optSeasCoef=0,Temp!sts_multp=1),IF(H1353="in-sample",IF(Q1353=bigT,((qCell/bigT)*(I1354/I1353))+((1-(qCell/bigT))*J1353),IF(qCell=0,1,IF(OR(F1354="",COUNT($F$2:F1353)&lt;=qCell),IF(COUNT($F$2:F1353)=1,1,F1353/F1352),((qCell/COUNT($F$2:F1353))*(I1354/I1353))+((1-(qCell/COUNT($F$2:F1353)))*J1353)))),J1353),IF(Temp!sts_add=1,IF(H1353="in-sample",IF(Q1353=bigT,((qCell/bigT)*(I1354-I1353))+((1-(qCell/bigT))*J1353),IF(OR(F1354="",COUNT($AX$2:AX1353)&lt;=qCell),IF(COUNT($AX$2:AX1353)=1,0,AX1353-AX1352),((qCell/COUNT($AX$2:AX1353))*(I1354-I1353))+((1-(qCell/COUNT($AX$2:AX1353)))*J1353))),J1353),IF(H1353="in-sample",IF(Q1353=bigT,((qCell/bigT)*(I1354/I1353))+((1-(qCell/bigT))*J1353),IF(qCell=0,1,IF(OR(F1354="",COUNT($AX$2:AX1353)&lt;=qCell),IF(COUNT($AX$2:AX1353)=1,1,AX1353/AX1352),((qCell/COUNT($AX$2:AX1353))*(I1354/I1353))+((1-(qCell/COUNT($AX$2:AX1353)))*J1353)))),J1353)))))))</f>
        <v/>
      </c>
      <c r="K1354" s="31" t="str">
        <f>IF(H1354="","",IF(AND(Temp!optSeasCoef=0,Temp!sts_add=1),IF(H1354="out-sample",I1354+(Q1354*J1354),I1354+J1354),IF(AND(Temp!optSeasCoef=0,Temp!sts_multp=1),IF(H1354="out-sample",I1354*(J1354^Q1354),I1354*J1354),IF(Temp!sts_add=1,IF(H1354="out-sample",(I1354+(Q1354*J1354))*G1354,(I1354+J1354)*G1354),IF(H1354="out-sample",I1354*(J1354^Q1354)*G1354,I1354*J1354*G1354)))))</f>
        <v/>
      </c>
      <c r="L1354" s="32" t="str">
        <f t="shared" si="149"/>
        <v/>
      </c>
      <c r="M1354" s="32" t="str">
        <f t="shared" si="150"/>
        <v/>
      </c>
      <c r="N1354" s="32" t="str">
        <f t="shared" si="151"/>
        <v/>
      </c>
      <c r="O1354" s="32" t="str">
        <f t="shared" si="152"/>
        <v/>
      </c>
      <c r="P1354" s="32" t="str">
        <f t="shared" si="153"/>
        <v/>
      </c>
      <c r="Q1354" s="3" t="str">
        <f>IF(AND(Temp!fhor_indata=1,F1354="",H1353="in-sample"),1,IF(AND(Temp!fhor_indata=1,H1353="out-sample",Q1353&lt;ATA!XfHor),Q1353+1,IF(F1354="","",IF(AND(H1354="out-sample",H1353="in-sample"),1,IF(AND(H1354="out-sample",H1353="out-sample"),Q1353+1,IF(ISNUMBER(Q1353),Q1353+1,1))))))</f>
        <v/>
      </c>
      <c r="R1354" s="3" t="str">
        <f t="shared" si="147"/>
        <v/>
      </c>
      <c r="S1354" s="6"/>
      <c r="T1354" s="6"/>
      <c r="U1354" s="6"/>
      <c r="V1354" s="6"/>
      <c r="W1354" s="6"/>
      <c r="X1354" s="6"/>
      <c r="Y1354" s="6"/>
      <c r="Z1354" s="6"/>
      <c r="AA1354" s="6"/>
      <c r="AB1354" s="6"/>
      <c r="AC1354" s="6"/>
      <c r="AD1354" s="6"/>
      <c r="AE1354" s="6"/>
      <c r="AF1354" s="6"/>
      <c r="AG1354" s="6"/>
      <c r="AH1354" s="6"/>
      <c r="AI1354" s="6"/>
      <c r="AJ1354" s="6"/>
      <c r="AK1354" s="6"/>
      <c r="AX1354" s="63" t="e">
        <f t="shared" si="148"/>
        <v>#VALUE!</v>
      </c>
    </row>
    <row r="1355" spans="1:50" s="1" customFormat="1" ht="14.25" x14ac:dyDescent="0.2">
      <c r="A1355" s="6"/>
      <c r="B1355" s="6"/>
      <c r="C1355" s="6"/>
      <c r="D1355" s="3"/>
      <c r="E1355" s="70" t="str">
        <f>IF(ATA!E1355="","",ATA!E1355)</f>
        <v/>
      </c>
      <c r="F1355" s="51" t="str">
        <f>IF(ATA!F1355="","",ATA!F1355)</f>
        <v/>
      </c>
      <c r="G1355" s="11" t="str">
        <f>IF(ATA!G1355="","",ATA!G1355)</f>
        <v/>
      </c>
      <c r="H1355" s="55" t="str">
        <f>IF(ATA!H1355="","",ATA!H1355)</f>
        <v/>
      </c>
      <c r="I1355" s="31" t="str">
        <f>IF(AND(F1354="",H1354="in-sample"),"",IF(AND(Temp!fhor_indata=1,H1354="out-sample",H1355="out-sample"),I1354,IF(AND(F1355="",H1354="out-sample"),"",IF(AND(Temp!optSeasCoef=0,Temp!sts_add=1),IF(H1354="in-sample",IF(Q1354=bigT,((pCell/bigT)*F1354)+((1-(pCell/bigT))*(I1354+J1354)),IF(OR(F1355="",COUNT($F$2:F1354)&lt;=pCell),F1354,((pCell/COUNT($F$2:F1354))*F1354)+((1-(pCell/COUNT($F$2:F1354)))*(I1354+J1354)))),I1354),IF(AND(Temp!optSeasCoef=0,Temp!sts_multp=1),IF(H1354="in-sample",IF(Q1354=bigT,((pCell/bigT)*F1354)+((1-(pCell/bigT))*(I1354*J1354)),IF(OR(F1355="",COUNT(F$2:$F1354)&lt;=pCell),F1354,((pCell/COUNT($F$2:F1354))*F1354)+((1-(pCell/COUNT($F$2:F1354)))*(I1354*J1354)))),I1354),IF(Temp!sts_add=1,IF(H1354="in-sample",IF(Q1354=bigT,((pCell/bigT)*AX1354)+((1-(pCell/bigT))*(I1354+J1354)),IF(OR(F1355="",COUNT($AX$2:AX1354)&lt;=pCell),AX1354,((pCell/COUNT($AX$2:AX1354))*AX1354)+((1-(pCell/COUNT($AX$2:AX1354)))*(I1354+J1354)))),I1354),IF(H1354="in-sample",IF(Q1354=bigT,((pCell/bigT)*AX1354)+((1-(pCell/bigT))*(I1354*J1354)),IF(OR(F1355="",COUNT($AX$2:AX1354)&lt;=pCell),AX1354,((pCell/COUNT($AX$2:AX1354))*AX1354)+((1-(pCell/COUNT($AX$2:AX1354)))*(I1354*J1354)))),I1354)))))))</f>
        <v/>
      </c>
      <c r="J1355" s="31" t="str">
        <f>IF(AND(F1354="",H1354="in-sample"),"",IF(AND(Temp!fhor_indata=1,H1354="out-sample",H1355="out-sample"),J1354,IF(AND(F1355="",H1354="out-sample"),"",IF(AND(Temp!optSeasCoef=0,Temp!sts_add=1),IF(H1354="in-sample",IF(Q1354=bigT,((qCell/bigT)*(I1355-I1354))+((1-(qCell/bigT))*J1354),IF(OR(F1355="",COUNT($F$2:F1354)&lt;=qCell),IF(COUNT($F$2:F1354)=1,0,F1354-F1353),((qCell/COUNT($F$2:F1354))*(I1355-I1354))+((1-(qCell/COUNT($F$2:F1354)))*J1354))),J1354),IF(AND(Temp!optSeasCoef=0,Temp!sts_multp=1),IF(H1354="in-sample",IF(Q1354=bigT,((qCell/bigT)*(I1355/I1354))+((1-(qCell/bigT))*J1354),IF(qCell=0,1,IF(OR(F1355="",COUNT($F$2:F1354)&lt;=qCell),IF(COUNT($F$2:F1354)=1,1,F1354/F1353),((qCell/COUNT($F$2:F1354))*(I1355/I1354))+((1-(qCell/COUNT($F$2:F1354)))*J1354)))),J1354),IF(Temp!sts_add=1,IF(H1354="in-sample",IF(Q1354=bigT,((qCell/bigT)*(I1355-I1354))+((1-(qCell/bigT))*J1354),IF(OR(F1355="",COUNT($AX$2:AX1354)&lt;=qCell),IF(COUNT($AX$2:AX1354)=1,0,AX1354-AX1353),((qCell/COUNT($AX$2:AX1354))*(I1355-I1354))+((1-(qCell/COUNT($AX$2:AX1354)))*J1354))),J1354),IF(H1354="in-sample",IF(Q1354=bigT,((qCell/bigT)*(I1355/I1354))+((1-(qCell/bigT))*J1354),IF(qCell=0,1,IF(OR(F1355="",COUNT($AX$2:AX1354)&lt;=qCell),IF(COUNT($AX$2:AX1354)=1,1,AX1354/AX1353),((qCell/COUNT($AX$2:AX1354))*(I1355/I1354))+((1-(qCell/COUNT($AX$2:AX1354)))*J1354)))),J1354)))))))</f>
        <v/>
      </c>
      <c r="K1355" s="31" t="str">
        <f>IF(H1355="","",IF(AND(Temp!optSeasCoef=0,Temp!sts_add=1),IF(H1355="out-sample",I1355+(Q1355*J1355),I1355+J1355),IF(AND(Temp!optSeasCoef=0,Temp!sts_multp=1),IF(H1355="out-sample",I1355*(J1355^Q1355),I1355*J1355),IF(Temp!sts_add=1,IF(H1355="out-sample",(I1355+(Q1355*J1355))*G1355,(I1355+J1355)*G1355),IF(H1355="out-sample",I1355*(J1355^Q1355)*G1355,I1355*J1355*G1355)))))</f>
        <v/>
      </c>
      <c r="L1355" s="32" t="str">
        <f t="shared" si="149"/>
        <v/>
      </c>
      <c r="M1355" s="32" t="str">
        <f t="shared" si="150"/>
        <v/>
      </c>
      <c r="N1355" s="32" t="str">
        <f t="shared" si="151"/>
        <v/>
      </c>
      <c r="O1355" s="32" t="str">
        <f t="shared" si="152"/>
        <v/>
      </c>
      <c r="P1355" s="32" t="str">
        <f t="shared" si="153"/>
        <v/>
      </c>
      <c r="Q1355" s="3" t="str">
        <f>IF(AND(Temp!fhor_indata=1,F1355="",H1354="in-sample"),1,IF(AND(Temp!fhor_indata=1,H1354="out-sample",Q1354&lt;ATA!XfHor),Q1354+1,IF(F1355="","",IF(AND(H1355="out-sample",H1354="in-sample"),1,IF(AND(H1355="out-sample",H1354="out-sample"),Q1354+1,IF(ISNUMBER(Q1354),Q1354+1,1))))))</f>
        <v/>
      </c>
      <c r="R1355" s="3" t="str">
        <f t="shared" si="147"/>
        <v/>
      </c>
      <c r="S1355" s="6"/>
      <c r="T1355" s="6"/>
      <c r="U1355" s="6"/>
      <c r="V1355" s="6"/>
      <c r="W1355" s="6"/>
      <c r="X1355" s="6"/>
      <c r="Y1355" s="6"/>
      <c r="Z1355" s="6"/>
      <c r="AA1355" s="6"/>
      <c r="AB1355" s="6"/>
      <c r="AC1355" s="6"/>
      <c r="AD1355" s="6"/>
      <c r="AE1355" s="6"/>
      <c r="AF1355" s="6"/>
      <c r="AG1355" s="6"/>
      <c r="AH1355" s="6"/>
      <c r="AI1355" s="6"/>
      <c r="AJ1355" s="6"/>
      <c r="AK1355" s="6"/>
      <c r="AX1355" s="63" t="e">
        <f t="shared" si="148"/>
        <v>#VALUE!</v>
      </c>
    </row>
    <row r="1356" spans="1:50" s="1" customFormat="1" ht="14.25" x14ac:dyDescent="0.2">
      <c r="A1356" s="6"/>
      <c r="B1356" s="6"/>
      <c r="C1356" s="6"/>
      <c r="D1356" s="3"/>
      <c r="E1356" s="70" t="str">
        <f>IF(ATA!E1356="","",ATA!E1356)</f>
        <v/>
      </c>
      <c r="F1356" s="51" t="str">
        <f>IF(ATA!F1356="","",ATA!F1356)</f>
        <v/>
      </c>
      <c r="G1356" s="11" t="str">
        <f>IF(ATA!G1356="","",ATA!G1356)</f>
        <v/>
      </c>
      <c r="H1356" s="55" t="str">
        <f>IF(ATA!H1356="","",ATA!H1356)</f>
        <v/>
      </c>
      <c r="I1356" s="31" t="str">
        <f>IF(AND(F1355="",H1355="in-sample"),"",IF(AND(Temp!fhor_indata=1,H1355="out-sample",H1356="out-sample"),I1355,IF(AND(F1356="",H1355="out-sample"),"",IF(AND(Temp!optSeasCoef=0,Temp!sts_add=1),IF(H1355="in-sample",IF(Q1355=bigT,((pCell/bigT)*F1355)+((1-(pCell/bigT))*(I1355+J1355)),IF(OR(F1356="",COUNT($F$2:F1355)&lt;=pCell),F1355,((pCell/COUNT($F$2:F1355))*F1355)+((1-(pCell/COUNT($F$2:F1355)))*(I1355+J1355)))),I1355),IF(AND(Temp!optSeasCoef=0,Temp!sts_multp=1),IF(H1355="in-sample",IF(Q1355=bigT,((pCell/bigT)*F1355)+((1-(pCell/bigT))*(I1355*J1355)),IF(OR(F1356="",COUNT(F$2:$F1355)&lt;=pCell),F1355,((pCell/COUNT($F$2:F1355))*F1355)+((1-(pCell/COUNT($F$2:F1355)))*(I1355*J1355)))),I1355),IF(Temp!sts_add=1,IF(H1355="in-sample",IF(Q1355=bigT,((pCell/bigT)*AX1355)+((1-(pCell/bigT))*(I1355+J1355)),IF(OR(F1356="",COUNT($AX$2:AX1355)&lt;=pCell),AX1355,((pCell/COUNT($AX$2:AX1355))*AX1355)+((1-(pCell/COUNT($AX$2:AX1355)))*(I1355+J1355)))),I1355),IF(H1355="in-sample",IF(Q1355=bigT,((pCell/bigT)*AX1355)+((1-(pCell/bigT))*(I1355*J1355)),IF(OR(F1356="",COUNT($AX$2:AX1355)&lt;=pCell),AX1355,((pCell/COUNT($AX$2:AX1355))*AX1355)+((1-(pCell/COUNT($AX$2:AX1355)))*(I1355*J1355)))),I1355)))))))</f>
        <v/>
      </c>
      <c r="J1356" s="31" t="str">
        <f>IF(AND(F1355="",H1355="in-sample"),"",IF(AND(Temp!fhor_indata=1,H1355="out-sample",H1356="out-sample"),J1355,IF(AND(F1356="",H1355="out-sample"),"",IF(AND(Temp!optSeasCoef=0,Temp!sts_add=1),IF(H1355="in-sample",IF(Q1355=bigT,((qCell/bigT)*(I1356-I1355))+((1-(qCell/bigT))*J1355),IF(OR(F1356="",COUNT($F$2:F1355)&lt;=qCell),IF(COUNT($F$2:F1355)=1,0,F1355-F1354),((qCell/COUNT($F$2:F1355))*(I1356-I1355))+((1-(qCell/COUNT($F$2:F1355)))*J1355))),J1355),IF(AND(Temp!optSeasCoef=0,Temp!sts_multp=1),IF(H1355="in-sample",IF(Q1355=bigT,((qCell/bigT)*(I1356/I1355))+((1-(qCell/bigT))*J1355),IF(qCell=0,1,IF(OR(F1356="",COUNT($F$2:F1355)&lt;=qCell),IF(COUNT($F$2:F1355)=1,1,F1355/F1354),((qCell/COUNT($F$2:F1355))*(I1356/I1355))+((1-(qCell/COUNT($F$2:F1355)))*J1355)))),J1355),IF(Temp!sts_add=1,IF(H1355="in-sample",IF(Q1355=bigT,((qCell/bigT)*(I1356-I1355))+((1-(qCell/bigT))*J1355),IF(OR(F1356="",COUNT($AX$2:AX1355)&lt;=qCell),IF(COUNT($AX$2:AX1355)=1,0,AX1355-AX1354),((qCell/COUNT($AX$2:AX1355))*(I1356-I1355))+((1-(qCell/COUNT($AX$2:AX1355)))*J1355))),J1355),IF(H1355="in-sample",IF(Q1355=bigT,((qCell/bigT)*(I1356/I1355))+((1-(qCell/bigT))*J1355),IF(qCell=0,1,IF(OR(F1356="",COUNT($AX$2:AX1355)&lt;=qCell),IF(COUNT($AX$2:AX1355)=1,1,AX1355/AX1354),((qCell/COUNT($AX$2:AX1355))*(I1356/I1355))+((1-(qCell/COUNT($AX$2:AX1355)))*J1355)))),J1355)))))))</f>
        <v/>
      </c>
      <c r="K1356" s="31" t="str">
        <f>IF(H1356="","",IF(AND(Temp!optSeasCoef=0,Temp!sts_add=1),IF(H1356="out-sample",I1356+(Q1356*J1356),I1356+J1356),IF(AND(Temp!optSeasCoef=0,Temp!sts_multp=1),IF(H1356="out-sample",I1356*(J1356^Q1356),I1356*J1356),IF(Temp!sts_add=1,IF(H1356="out-sample",(I1356+(Q1356*J1356))*G1356,(I1356+J1356)*G1356),IF(H1356="out-sample",I1356*(J1356^Q1356)*G1356,I1356*J1356*G1356)))))</f>
        <v/>
      </c>
      <c r="L1356" s="32" t="str">
        <f t="shared" si="149"/>
        <v/>
      </c>
      <c r="M1356" s="32" t="str">
        <f t="shared" si="150"/>
        <v/>
      </c>
      <c r="N1356" s="32" t="str">
        <f t="shared" si="151"/>
        <v/>
      </c>
      <c r="O1356" s="32" t="str">
        <f t="shared" si="152"/>
        <v/>
      </c>
      <c r="P1356" s="32" t="str">
        <f t="shared" si="153"/>
        <v/>
      </c>
      <c r="Q1356" s="3" t="str">
        <f>IF(AND(Temp!fhor_indata=1,F1356="",H1355="in-sample"),1,IF(AND(Temp!fhor_indata=1,H1355="out-sample",Q1355&lt;ATA!XfHor),Q1355+1,IF(F1356="","",IF(AND(H1356="out-sample",H1355="in-sample"),1,IF(AND(H1356="out-sample",H1355="out-sample"),Q1355+1,IF(ISNUMBER(Q1355),Q1355+1,1))))))</f>
        <v/>
      </c>
      <c r="R1356" s="3" t="str">
        <f t="shared" si="147"/>
        <v/>
      </c>
      <c r="S1356" s="6"/>
      <c r="T1356" s="6"/>
      <c r="U1356" s="6"/>
      <c r="V1356" s="6"/>
      <c r="W1356" s="6"/>
      <c r="X1356" s="6"/>
      <c r="Y1356" s="6"/>
      <c r="Z1356" s="6"/>
      <c r="AA1356" s="6"/>
      <c r="AB1356" s="6"/>
      <c r="AC1356" s="6"/>
      <c r="AD1356" s="6"/>
      <c r="AE1356" s="6"/>
      <c r="AF1356" s="6"/>
      <c r="AG1356" s="6"/>
      <c r="AH1356" s="6"/>
      <c r="AI1356" s="6"/>
      <c r="AJ1356" s="6"/>
      <c r="AK1356" s="6"/>
      <c r="AX1356" s="63" t="e">
        <f t="shared" si="148"/>
        <v>#VALUE!</v>
      </c>
    </row>
    <row r="1357" spans="1:50" s="1" customFormat="1" ht="14.25" x14ac:dyDescent="0.2">
      <c r="A1357" s="6"/>
      <c r="B1357" s="6"/>
      <c r="C1357" s="6"/>
      <c r="D1357" s="3"/>
      <c r="E1357" s="70" t="str">
        <f>IF(ATA!E1357="","",ATA!E1357)</f>
        <v/>
      </c>
      <c r="F1357" s="51" t="str">
        <f>IF(ATA!F1357="","",ATA!F1357)</f>
        <v/>
      </c>
      <c r="G1357" s="11" t="str">
        <f>IF(ATA!G1357="","",ATA!G1357)</f>
        <v/>
      </c>
      <c r="H1357" s="55" t="str">
        <f>IF(ATA!H1357="","",ATA!H1357)</f>
        <v/>
      </c>
      <c r="I1357" s="31" t="str">
        <f>IF(AND(F1356="",H1356="in-sample"),"",IF(AND(Temp!fhor_indata=1,H1356="out-sample",H1357="out-sample"),I1356,IF(AND(F1357="",H1356="out-sample"),"",IF(AND(Temp!optSeasCoef=0,Temp!sts_add=1),IF(H1356="in-sample",IF(Q1356=bigT,((pCell/bigT)*F1356)+((1-(pCell/bigT))*(I1356+J1356)),IF(OR(F1357="",COUNT($F$2:F1356)&lt;=pCell),F1356,((pCell/COUNT($F$2:F1356))*F1356)+((1-(pCell/COUNT($F$2:F1356)))*(I1356+J1356)))),I1356),IF(AND(Temp!optSeasCoef=0,Temp!sts_multp=1),IF(H1356="in-sample",IF(Q1356=bigT,((pCell/bigT)*F1356)+((1-(pCell/bigT))*(I1356*J1356)),IF(OR(F1357="",COUNT(F$2:$F1356)&lt;=pCell),F1356,((pCell/COUNT($F$2:F1356))*F1356)+((1-(pCell/COUNT($F$2:F1356)))*(I1356*J1356)))),I1356),IF(Temp!sts_add=1,IF(H1356="in-sample",IF(Q1356=bigT,((pCell/bigT)*AX1356)+((1-(pCell/bigT))*(I1356+J1356)),IF(OR(F1357="",COUNT($AX$2:AX1356)&lt;=pCell),AX1356,((pCell/COUNT($AX$2:AX1356))*AX1356)+((1-(pCell/COUNT($AX$2:AX1356)))*(I1356+J1356)))),I1356),IF(H1356="in-sample",IF(Q1356=bigT,((pCell/bigT)*AX1356)+((1-(pCell/bigT))*(I1356*J1356)),IF(OR(F1357="",COUNT($AX$2:AX1356)&lt;=pCell),AX1356,((pCell/COUNT($AX$2:AX1356))*AX1356)+((1-(pCell/COUNT($AX$2:AX1356)))*(I1356*J1356)))),I1356)))))))</f>
        <v/>
      </c>
      <c r="J1357" s="31" t="str">
        <f>IF(AND(F1356="",H1356="in-sample"),"",IF(AND(Temp!fhor_indata=1,H1356="out-sample",H1357="out-sample"),J1356,IF(AND(F1357="",H1356="out-sample"),"",IF(AND(Temp!optSeasCoef=0,Temp!sts_add=1),IF(H1356="in-sample",IF(Q1356=bigT,((qCell/bigT)*(I1357-I1356))+((1-(qCell/bigT))*J1356),IF(OR(F1357="",COUNT($F$2:F1356)&lt;=qCell),IF(COUNT($F$2:F1356)=1,0,F1356-F1355),((qCell/COUNT($F$2:F1356))*(I1357-I1356))+((1-(qCell/COUNT($F$2:F1356)))*J1356))),J1356),IF(AND(Temp!optSeasCoef=0,Temp!sts_multp=1),IF(H1356="in-sample",IF(Q1356=bigT,((qCell/bigT)*(I1357/I1356))+((1-(qCell/bigT))*J1356),IF(qCell=0,1,IF(OR(F1357="",COUNT($F$2:F1356)&lt;=qCell),IF(COUNT($F$2:F1356)=1,1,F1356/F1355),((qCell/COUNT($F$2:F1356))*(I1357/I1356))+((1-(qCell/COUNT($F$2:F1356)))*J1356)))),J1356),IF(Temp!sts_add=1,IF(H1356="in-sample",IF(Q1356=bigT,((qCell/bigT)*(I1357-I1356))+((1-(qCell/bigT))*J1356),IF(OR(F1357="",COUNT($AX$2:AX1356)&lt;=qCell),IF(COUNT($AX$2:AX1356)=1,0,AX1356-AX1355),((qCell/COUNT($AX$2:AX1356))*(I1357-I1356))+((1-(qCell/COUNT($AX$2:AX1356)))*J1356))),J1356),IF(H1356="in-sample",IF(Q1356=bigT,((qCell/bigT)*(I1357/I1356))+((1-(qCell/bigT))*J1356),IF(qCell=0,1,IF(OR(F1357="",COUNT($AX$2:AX1356)&lt;=qCell),IF(COUNT($AX$2:AX1356)=1,1,AX1356/AX1355),((qCell/COUNT($AX$2:AX1356))*(I1357/I1356))+((1-(qCell/COUNT($AX$2:AX1356)))*J1356)))),J1356)))))))</f>
        <v/>
      </c>
      <c r="K1357" s="31" t="str">
        <f>IF(H1357="","",IF(AND(Temp!optSeasCoef=0,Temp!sts_add=1),IF(H1357="out-sample",I1357+(Q1357*J1357),I1357+J1357),IF(AND(Temp!optSeasCoef=0,Temp!sts_multp=1),IF(H1357="out-sample",I1357*(J1357^Q1357),I1357*J1357),IF(Temp!sts_add=1,IF(H1357="out-sample",(I1357+(Q1357*J1357))*G1357,(I1357+J1357)*G1357),IF(H1357="out-sample",I1357*(J1357^Q1357)*G1357,I1357*J1357*G1357)))))</f>
        <v/>
      </c>
      <c r="L1357" s="32" t="str">
        <f t="shared" si="149"/>
        <v/>
      </c>
      <c r="M1357" s="32" t="str">
        <f t="shared" si="150"/>
        <v/>
      </c>
      <c r="N1357" s="32" t="str">
        <f t="shared" si="151"/>
        <v/>
      </c>
      <c r="O1357" s="32" t="str">
        <f t="shared" si="152"/>
        <v/>
      </c>
      <c r="P1357" s="32" t="str">
        <f t="shared" si="153"/>
        <v/>
      </c>
      <c r="Q1357" s="3" t="str">
        <f>IF(AND(Temp!fhor_indata=1,F1357="",H1356="in-sample"),1,IF(AND(Temp!fhor_indata=1,H1356="out-sample",Q1356&lt;ATA!XfHor),Q1356+1,IF(F1357="","",IF(AND(H1357="out-sample",H1356="in-sample"),1,IF(AND(H1357="out-sample",H1356="out-sample"),Q1356+1,IF(ISNUMBER(Q1356),Q1356+1,1))))))</f>
        <v/>
      </c>
      <c r="R1357" s="3" t="str">
        <f t="shared" si="147"/>
        <v/>
      </c>
      <c r="S1357" s="6"/>
      <c r="T1357" s="6"/>
      <c r="U1357" s="6"/>
      <c r="V1357" s="6"/>
      <c r="W1357" s="6"/>
      <c r="X1357" s="6"/>
      <c r="Y1357" s="6"/>
      <c r="Z1357" s="6"/>
      <c r="AA1357" s="6"/>
      <c r="AB1357" s="6"/>
      <c r="AC1357" s="6"/>
      <c r="AD1357" s="6"/>
      <c r="AE1357" s="6"/>
      <c r="AF1357" s="6"/>
      <c r="AG1357" s="6"/>
      <c r="AH1357" s="6"/>
      <c r="AI1357" s="6"/>
      <c r="AJ1357" s="6"/>
      <c r="AK1357" s="6"/>
      <c r="AX1357" s="63" t="e">
        <f t="shared" si="148"/>
        <v>#VALUE!</v>
      </c>
    </row>
    <row r="1358" spans="1:50" s="1" customFormat="1" ht="14.25" x14ac:dyDescent="0.2">
      <c r="A1358" s="6"/>
      <c r="B1358" s="6"/>
      <c r="C1358" s="6"/>
      <c r="D1358" s="3"/>
      <c r="E1358" s="70" t="str">
        <f>IF(ATA!E1358="","",ATA!E1358)</f>
        <v/>
      </c>
      <c r="F1358" s="51" t="str">
        <f>IF(ATA!F1358="","",ATA!F1358)</f>
        <v/>
      </c>
      <c r="G1358" s="11" t="str">
        <f>IF(ATA!G1358="","",ATA!G1358)</f>
        <v/>
      </c>
      <c r="H1358" s="55" t="str">
        <f>IF(ATA!H1358="","",ATA!H1358)</f>
        <v/>
      </c>
      <c r="I1358" s="31" t="str">
        <f>IF(AND(F1357="",H1357="in-sample"),"",IF(AND(Temp!fhor_indata=1,H1357="out-sample",H1358="out-sample"),I1357,IF(AND(F1358="",H1357="out-sample"),"",IF(AND(Temp!optSeasCoef=0,Temp!sts_add=1),IF(H1357="in-sample",IF(Q1357=bigT,((pCell/bigT)*F1357)+((1-(pCell/bigT))*(I1357+J1357)),IF(OR(F1358="",COUNT($F$2:F1357)&lt;=pCell),F1357,((pCell/COUNT($F$2:F1357))*F1357)+((1-(pCell/COUNT($F$2:F1357)))*(I1357+J1357)))),I1357),IF(AND(Temp!optSeasCoef=0,Temp!sts_multp=1),IF(H1357="in-sample",IF(Q1357=bigT,((pCell/bigT)*F1357)+((1-(pCell/bigT))*(I1357*J1357)),IF(OR(F1358="",COUNT(F$2:$F1357)&lt;=pCell),F1357,((pCell/COUNT($F$2:F1357))*F1357)+((1-(pCell/COUNT($F$2:F1357)))*(I1357*J1357)))),I1357),IF(Temp!sts_add=1,IF(H1357="in-sample",IF(Q1357=bigT,((pCell/bigT)*AX1357)+((1-(pCell/bigT))*(I1357+J1357)),IF(OR(F1358="",COUNT($AX$2:AX1357)&lt;=pCell),AX1357,((pCell/COUNT($AX$2:AX1357))*AX1357)+((1-(pCell/COUNT($AX$2:AX1357)))*(I1357+J1357)))),I1357),IF(H1357="in-sample",IF(Q1357=bigT,((pCell/bigT)*AX1357)+((1-(pCell/bigT))*(I1357*J1357)),IF(OR(F1358="",COUNT($AX$2:AX1357)&lt;=pCell),AX1357,((pCell/COUNT($AX$2:AX1357))*AX1357)+((1-(pCell/COUNT($AX$2:AX1357)))*(I1357*J1357)))),I1357)))))))</f>
        <v/>
      </c>
      <c r="J1358" s="31" t="str">
        <f>IF(AND(F1357="",H1357="in-sample"),"",IF(AND(Temp!fhor_indata=1,H1357="out-sample",H1358="out-sample"),J1357,IF(AND(F1358="",H1357="out-sample"),"",IF(AND(Temp!optSeasCoef=0,Temp!sts_add=1),IF(H1357="in-sample",IF(Q1357=bigT,((qCell/bigT)*(I1358-I1357))+((1-(qCell/bigT))*J1357),IF(OR(F1358="",COUNT($F$2:F1357)&lt;=qCell),IF(COUNT($F$2:F1357)=1,0,F1357-F1356),((qCell/COUNT($F$2:F1357))*(I1358-I1357))+((1-(qCell/COUNT($F$2:F1357)))*J1357))),J1357),IF(AND(Temp!optSeasCoef=0,Temp!sts_multp=1),IF(H1357="in-sample",IF(Q1357=bigT,((qCell/bigT)*(I1358/I1357))+((1-(qCell/bigT))*J1357),IF(qCell=0,1,IF(OR(F1358="",COUNT($F$2:F1357)&lt;=qCell),IF(COUNT($F$2:F1357)=1,1,F1357/F1356),((qCell/COUNT($F$2:F1357))*(I1358/I1357))+((1-(qCell/COUNT($F$2:F1357)))*J1357)))),J1357),IF(Temp!sts_add=1,IF(H1357="in-sample",IF(Q1357=bigT,((qCell/bigT)*(I1358-I1357))+((1-(qCell/bigT))*J1357),IF(OR(F1358="",COUNT($AX$2:AX1357)&lt;=qCell),IF(COUNT($AX$2:AX1357)=1,0,AX1357-AX1356),((qCell/COUNT($AX$2:AX1357))*(I1358-I1357))+((1-(qCell/COUNT($AX$2:AX1357)))*J1357))),J1357),IF(H1357="in-sample",IF(Q1357=bigT,((qCell/bigT)*(I1358/I1357))+((1-(qCell/bigT))*J1357),IF(qCell=0,1,IF(OR(F1358="",COUNT($AX$2:AX1357)&lt;=qCell),IF(COUNT($AX$2:AX1357)=1,1,AX1357/AX1356),((qCell/COUNT($AX$2:AX1357))*(I1358/I1357))+((1-(qCell/COUNT($AX$2:AX1357)))*J1357)))),J1357)))))))</f>
        <v/>
      </c>
      <c r="K1358" s="31" t="str">
        <f>IF(H1358="","",IF(AND(Temp!optSeasCoef=0,Temp!sts_add=1),IF(H1358="out-sample",I1358+(Q1358*J1358),I1358+J1358),IF(AND(Temp!optSeasCoef=0,Temp!sts_multp=1),IF(H1358="out-sample",I1358*(J1358^Q1358),I1358*J1358),IF(Temp!sts_add=1,IF(H1358="out-sample",(I1358+(Q1358*J1358))*G1358,(I1358+J1358)*G1358),IF(H1358="out-sample",I1358*(J1358^Q1358)*G1358,I1358*J1358*G1358)))))</f>
        <v/>
      </c>
      <c r="L1358" s="32" t="str">
        <f t="shared" si="149"/>
        <v/>
      </c>
      <c r="M1358" s="32" t="str">
        <f t="shared" si="150"/>
        <v/>
      </c>
      <c r="N1358" s="32" t="str">
        <f t="shared" si="151"/>
        <v/>
      </c>
      <c r="O1358" s="32" t="str">
        <f t="shared" si="152"/>
        <v/>
      </c>
      <c r="P1358" s="32" t="str">
        <f t="shared" si="153"/>
        <v/>
      </c>
      <c r="Q1358" s="3" t="str">
        <f>IF(AND(Temp!fhor_indata=1,F1358="",H1357="in-sample"),1,IF(AND(Temp!fhor_indata=1,H1357="out-sample",Q1357&lt;ATA!XfHor),Q1357+1,IF(F1358="","",IF(AND(H1358="out-sample",H1357="in-sample"),1,IF(AND(H1358="out-sample",H1357="out-sample"),Q1357+1,IF(ISNUMBER(Q1357),Q1357+1,1))))))</f>
        <v/>
      </c>
      <c r="R1358" s="3" t="str">
        <f t="shared" si="147"/>
        <v/>
      </c>
      <c r="S1358" s="6"/>
      <c r="T1358" s="6"/>
      <c r="U1358" s="6"/>
      <c r="V1358" s="6"/>
      <c r="W1358" s="6"/>
      <c r="X1358" s="6"/>
      <c r="Y1358" s="6"/>
      <c r="Z1358" s="6"/>
      <c r="AA1358" s="6"/>
      <c r="AB1358" s="6"/>
      <c r="AC1358" s="6"/>
      <c r="AD1358" s="6"/>
      <c r="AE1358" s="6"/>
      <c r="AF1358" s="6"/>
      <c r="AG1358" s="6"/>
      <c r="AH1358" s="6"/>
      <c r="AI1358" s="6"/>
      <c r="AJ1358" s="6"/>
      <c r="AK1358" s="6"/>
      <c r="AX1358" s="63" t="e">
        <f t="shared" si="148"/>
        <v>#VALUE!</v>
      </c>
    </row>
    <row r="1359" spans="1:50" s="1" customFormat="1" ht="14.25" x14ac:dyDescent="0.2">
      <c r="A1359" s="6"/>
      <c r="B1359" s="6"/>
      <c r="C1359" s="6"/>
      <c r="D1359" s="3"/>
      <c r="E1359" s="70" t="str">
        <f>IF(ATA!E1359="","",ATA!E1359)</f>
        <v/>
      </c>
      <c r="F1359" s="51" t="str">
        <f>IF(ATA!F1359="","",ATA!F1359)</f>
        <v/>
      </c>
      <c r="G1359" s="11" t="str">
        <f>IF(ATA!G1359="","",ATA!G1359)</f>
        <v/>
      </c>
      <c r="H1359" s="55" t="str">
        <f>IF(ATA!H1359="","",ATA!H1359)</f>
        <v/>
      </c>
      <c r="I1359" s="31" t="str">
        <f>IF(AND(F1358="",H1358="in-sample"),"",IF(AND(Temp!fhor_indata=1,H1358="out-sample",H1359="out-sample"),I1358,IF(AND(F1359="",H1358="out-sample"),"",IF(AND(Temp!optSeasCoef=0,Temp!sts_add=1),IF(H1358="in-sample",IF(Q1358=bigT,((pCell/bigT)*F1358)+((1-(pCell/bigT))*(I1358+J1358)),IF(OR(F1359="",COUNT($F$2:F1358)&lt;=pCell),F1358,((pCell/COUNT($F$2:F1358))*F1358)+((1-(pCell/COUNT($F$2:F1358)))*(I1358+J1358)))),I1358),IF(AND(Temp!optSeasCoef=0,Temp!sts_multp=1),IF(H1358="in-sample",IF(Q1358=bigT,((pCell/bigT)*F1358)+((1-(pCell/bigT))*(I1358*J1358)),IF(OR(F1359="",COUNT(F$2:$F1358)&lt;=pCell),F1358,((pCell/COUNT($F$2:F1358))*F1358)+((1-(pCell/COUNT($F$2:F1358)))*(I1358*J1358)))),I1358),IF(Temp!sts_add=1,IF(H1358="in-sample",IF(Q1358=bigT,((pCell/bigT)*AX1358)+((1-(pCell/bigT))*(I1358+J1358)),IF(OR(F1359="",COUNT($AX$2:AX1358)&lt;=pCell),AX1358,((pCell/COUNT($AX$2:AX1358))*AX1358)+((1-(pCell/COUNT($AX$2:AX1358)))*(I1358+J1358)))),I1358),IF(H1358="in-sample",IF(Q1358=bigT,((pCell/bigT)*AX1358)+((1-(pCell/bigT))*(I1358*J1358)),IF(OR(F1359="",COUNT($AX$2:AX1358)&lt;=pCell),AX1358,((pCell/COUNT($AX$2:AX1358))*AX1358)+((1-(pCell/COUNT($AX$2:AX1358)))*(I1358*J1358)))),I1358)))))))</f>
        <v/>
      </c>
      <c r="J1359" s="31" t="str">
        <f>IF(AND(F1358="",H1358="in-sample"),"",IF(AND(Temp!fhor_indata=1,H1358="out-sample",H1359="out-sample"),J1358,IF(AND(F1359="",H1358="out-sample"),"",IF(AND(Temp!optSeasCoef=0,Temp!sts_add=1),IF(H1358="in-sample",IF(Q1358=bigT,((qCell/bigT)*(I1359-I1358))+((1-(qCell/bigT))*J1358),IF(OR(F1359="",COUNT($F$2:F1358)&lt;=qCell),IF(COUNT($F$2:F1358)=1,0,F1358-F1357),((qCell/COUNT($F$2:F1358))*(I1359-I1358))+((1-(qCell/COUNT($F$2:F1358)))*J1358))),J1358),IF(AND(Temp!optSeasCoef=0,Temp!sts_multp=1),IF(H1358="in-sample",IF(Q1358=bigT,((qCell/bigT)*(I1359/I1358))+((1-(qCell/bigT))*J1358),IF(qCell=0,1,IF(OR(F1359="",COUNT($F$2:F1358)&lt;=qCell),IF(COUNT($F$2:F1358)=1,1,F1358/F1357),((qCell/COUNT($F$2:F1358))*(I1359/I1358))+((1-(qCell/COUNT($F$2:F1358)))*J1358)))),J1358),IF(Temp!sts_add=1,IF(H1358="in-sample",IF(Q1358=bigT,((qCell/bigT)*(I1359-I1358))+((1-(qCell/bigT))*J1358),IF(OR(F1359="",COUNT($AX$2:AX1358)&lt;=qCell),IF(COUNT($AX$2:AX1358)=1,0,AX1358-AX1357),((qCell/COUNT($AX$2:AX1358))*(I1359-I1358))+((1-(qCell/COUNT($AX$2:AX1358)))*J1358))),J1358),IF(H1358="in-sample",IF(Q1358=bigT,((qCell/bigT)*(I1359/I1358))+((1-(qCell/bigT))*J1358),IF(qCell=0,1,IF(OR(F1359="",COUNT($AX$2:AX1358)&lt;=qCell),IF(COUNT($AX$2:AX1358)=1,1,AX1358/AX1357),((qCell/COUNT($AX$2:AX1358))*(I1359/I1358))+((1-(qCell/COUNT($AX$2:AX1358)))*J1358)))),J1358)))))))</f>
        <v/>
      </c>
      <c r="K1359" s="31" t="str">
        <f>IF(H1359="","",IF(AND(Temp!optSeasCoef=0,Temp!sts_add=1),IF(H1359="out-sample",I1359+(Q1359*J1359),I1359+J1359),IF(AND(Temp!optSeasCoef=0,Temp!sts_multp=1),IF(H1359="out-sample",I1359*(J1359^Q1359),I1359*J1359),IF(Temp!sts_add=1,IF(H1359="out-sample",(I1359+(Q1359*J1359))*G1359,(I1359+J1359)*G1359),IF(H1359="out-sample",I1359*(J1359^Q1359)*G1359,I1359*J1359*G1359)))))</f>
        <v/>
      </c>
      <c r="L1359" s="32" t="str">
        <f t="shared" si="149"/>
        <v/>
      </c>
      <c r="M1359" s="32" t="str">
        <f t="shared" si="150"/>
        <v/>
      </c>
      <c r="N1359" s="32" t="str">
        <f t="shared" si="151"/>
        <v/>
      </c>
      <c r="O1359" s="32" t="str">
        <f t="shared" si="152"/>
        <v/>
      </c>
      <c r="P1359" s="32" t="str">
        <f t="shared" si="153"/>
        <v/>
      </c>
      <c r="Q1359" s="3" t="str">
        <f>IF(AND(Temp!fhor_indata=1,F1359="",H1358="in-sample"),1,IF(AND(Temp!fhor_indata=1,H1358="out-sample",Q1358&lt;ATA!XfHor),Q1358+1,IF(F1359="","",IF(AND(H1359="out-sample",H1358="in-sample"),1,IF(AND(H1359="out-sample",H1358="out-sample"),Q1358+1,IF(ISNUMBER(Q1358),Q1358+1,1))))))</f>
        <v/>
      </c>
      <c r="R1359" s="3" t="str">
        <f t="shared" si="147"/>
        <v/>
      </c>
      <c r="S1359" s="6"/>
      <c r="T1359" s="6"/>
      <c r="U1359" s="6"/>
      <c r="V1359" s="6"/>
      <c r="W1359" s="6"/>
      <c r="X1359" s="6"/>
      <c r="Y1359" s="6"/>
      <c r="Z1359" s="6"/>
      <c r="AA1359" s="6"/>
      <c r="AB1359" s="6"/>
      <c r="AC1359" s="6"/>
      <c r="AD1359" s="6"/>
      <c r="AE1359" s="6"/>
      <c r="AF1359" s="6"/>
      <c r="AG1359" s="6"/>
      <c r="AH1359" s="6"/>
      <c r="AI1359" s="6"/>
      <c r="AJ1359" s="6"/>
      <c r="AK1359" s="6"/>
      <c r="AX1359" s="63" t="e">
        <f t="shared" si="148"/>
        <v>#VALUE!</v>
      </c>
    </row>
    <row r="1360" spans="1:50" s="1" customFormat="1" ht="14.25" x14ac:dyDescent="0.2">
      <c r="A1360" s="6"/>
      <c r="B1360" s="6"/>
      <c r="C1360" s="6"/>
      <c r="D1360" s="3"/>
      <c r="E1360" s="70" t="str">
        <f>IF(ATA!E1360="","",ATA!E1360)</f>
        <v/>
      </c>
      <c r="F1360" s="51" t="str">
        <f>IF(ATA!F1360="","",ATA!F1360)</f>
        <v/>
      </c>
      <c r="G1360" s="11" t="str">
        <f>IF(ATA!G1360="","",ATA!G1360)</f>
        <v/>
      </c>
      <c r="H1360" s="55" t="str">
        <f>IF(ATA!H1360="","",ATA!H1360)</f>
        <v/>
      </c>
      <c r="I1360" s="31" t="str">
        <f>IF(AND(F1359="",H1359="in-sample"),"",IF(AND(Temp!fhor_indata=1,H1359="out-sample",H1360="out-sample"),I1359,IF(AND(F1360="",H1359="out-sample"),"",IF(AND(Temp!optSeasCoef=0,Temp!sts_add=1),IF(H1359="in-sample",IF(Q1359=bigT,((pCell/bigT)*F1359)+((1-(pCell/bigT))*(I1359+J1359)),IF(OR(F1360="",COUNT($F$2:F1359)&lt;=pCell),F1359,((pCell/COUNT($F$2:F1359))*F1359)+((1-(pCell/COUNT($F$2:F1359)))*(I1359+J1359)))),I1359),IF(AND(Temp!optSeasCoef=0,Temp!sts_multp=1),IF(H1359="in-sample",IF(Q1359=bigT,((pCell/bigT)*F1359)+((1-(pCell/bigT))*(I1359*J1359)),IF(OR(F1360="",COUNT(F$2:$F1359)&lt;=pCell),F1359,((pCell/COUNT($F$2:F1359))*F1359)+((1-(pCell/COUNT($F$2:F1359)))*(I1359*J1359)))),I1359),IF(Temp!sts_add=1,IF(H1359="in-sample",IF(Q1359=bigT,((pCell/bigT)*AX1359)+((1-(pCell/bigT))*(I1359+J1359)),IF(OR(F1360="",COUNT($AX$2:AX1359)&lt;=pCell),AX1359,((pCell/COUNT($AX$2:AX1359))*AX1359)+((1-(pCell/COUNT($AX$2:AX1359)))*(I1359+J1359)))),I1359),IF(H1359="in-sample",IF(Q1359=bigT,((pCell/bigT)*AX1359)+((1-(pCell/bigT))*(I1359*J1359)),IF(OR(F1360="",COUNT($AX$2:AX1359)&lt;=pCell),AX1359,((pCell/COUNT($AX$2:AX1359))*AX1359)+((1-(pCell/COUNT($AX$2:AX1359)))*(I1359*J1359)))),I1359)))))))</f>
        <v/>
      </c>
      <c r="J1360" s="31" t="str">
        <f>IF(AND(F1359="",H1359="in-sample"),"",IF(AND(Temp!fhor_indata=1,H1359="out-sample",H1360="out-sample"),J1359,IF(AND(F1360="",H1359="out-sample"),"",IF(AND(Temp!optSeasCoef=0,Temp!sts_add=1),IF(H1359="in-sample",IF(Q1359=bigT,((qCell/bigT)*(I1360-I1359))+((1-(qCell/bigT))*J1359),IF(OR(F1360="",COUNT($F$2:F1359)&lt;=qCell),IF(COUNT($F$2:F1359)=1,0,F1359-F1358),((qCell/COUNT($F$2:F1359))*(I1360-I1359))+((1-(qCell/COUNT($F$2:F1359)))*J1359))),J1359),IF(AND(Temp!optSeasCoef=0,Temp!sts_multp=1),IF(H1359="in-sample",IF(Q1359=bigT,((qCell/bigT)*(I1360/I1359))+((1-(qCell/bigT))*J1359),IF(qCell=0,1,IF(OR(F1360="",COUNT($F$2:F1359)&lt;=qCell),IF(COUNT($F$2:F1359)=1,1,F1359/F1358),((qCell/COUNT($F$2:F1359))*(I1360/I1359))+((1-(qCell/COUNT($F$2:F1359)))*J1359)))),J1359),IF(Temp!sts_add=1,IF(H1359="in-sample",IF(Q1359=bigT,((qCell/bigT)*(I1360-I1359))+((1-(qCell/bigT))*J1359),IF(OR(F1360="",COUNT($AX$2:AX1359)&lt;=qCell),IF(COUNT($AX$2:AX1359)=1,0,AX1359-AX1358),((qCell/COUNT($AX$2:AX1359))*(I1360-I1359))+((1-(qCell/COUNT($AX$2:AX1359)))*J1359))),J1359),IF(H1359="in-sample",IF(Q1359=bigT,((qCell/bigT)*(I1360/I1359))+((1-(qCell/bigT))*J1359),IF(qCell=0,1,IF(OR(F1360="",COUNT($AX$2:AX1359)&lt;=qCell),IF(COUNT($AX$2:AX1359)=1,1,AX1359/AX1358),((qCell/COUNT($AX$2:AX1359))*(I1360/I1359))+((1-(qCell/COUNT($AX$2:AX1359)))*J1359)))),J1359)))))))</f>
        <v/>
      </c>
      <c r="K1360" s="31" t="str">
        <f>IF(H1360="","",IF(AND(Temp!optSeasCoef=0,Temp!sts_add=1),IF(H1360="out-sample",I1360+(Q1360*J1360),I1360+J1360),IF(AND(Temp!optSeasCoef=0,Temp!sts_multp=1),IF(H1360="out-sample",I1360*(J1360^Q1360),I1360*J1360),IF(Temp!sts_add=1,IF(H1360="out-sample",(I1360+(Q1360*J1360))*G1360,(I1360+J1360)*G1360),IF(H1360="out-sample",I1360*(J1360^Q1360)*G1360,I1360*J1360*G1360)))))</f>
        <v/>
      </c>
      <c r="L1360" s="32" t="str">
        <f t="shared" si="149"/>
        <v/>
      </c>
      <c r="M1360" s="32" t="str">
        <f t="shared" si="150"/>
        <v/>
      </c>
      <c r="N1360" s="32" t="str">
        <f t="shared" si="151"/>
        <v/>
      </c>
      <c r="O1360" s="32" t="str">
        <f t="shared" si="152"/>
        <v/>
      </c>
      <c r="P1360" s="32" t="str">
        <f t="shared" si="153"/>
        <v/>
      </c>
      <c r="Q1360" s="3" t="str">
        <f>IF(AND(Temp!fhor_indata=1,F1360="",H1359="in-sample"),1,IF(AND(Temp!fhor_indata=1,H1359="out-sample",Q1359&lt;ATA!XfHor),Q1359+1,IF(F1360="","",IF(AND(H1360="out-sample",H1359="in-sample"),1,IF(AND(H1360="out-sample",H1359="out-sample"),Q1359+1,IF(ISNUMBER(Q1359),Q1359+1,1))))))</f>
        <v/>
      </c>
      <c r="R1360" s="3" t="str">
        <f t="shared" si="147"/>
        <v/>
      </c>
      <c r="S1360" s="6"/>
      <c r="T1360" s="6"/>
      <c r="U1360" s="6"/>
      <c r="V1360" s="6"/>
      <c r="W1360" s="6"/>
      <c r="X1360" s="6"/>
      <c r="Y1360" s="6"/>
      <c r="Z1360" s="6"/>
      <c r="AA1360" s="6"/>
      <c r="AB1360" s="6"/>
      <c r="AC1360" s="6"/>
      <c r="AD1360" s="6"/>
      <c r="AE1360" s="6"/>
      <c r="AF1360" s="6"/>
      <c r="AG1360" s="6"/>
      <c r="AH1360" s="6"/>
      <c r="AI1360" s="6"/>
      <c r="AJ1360" s="6"/>
      <c r="AK1360" s="6"/>
      <c r="AX1360" s="63" t="e">
        <f t="shared" si="148"/>
        <v>#VALUE!</v>
      </c>
    </row>
    <row r="1361" spans="1:50" s="1" customFormat="1" ht="14.25" x14ac:dyDescent="0.2">
      <c r="A1361" s="6"/>
      <c r="B1361" s="6"/>
      <c r="C1361" s="6"/>
      <c r="D1361" s="3"/>
      <c r="E1361" s="70" t="str">
        <f>IF(ATA!E1361="","",ATA!E1361)</f>
        <v/>
      </c>
      <c r="F1361" s="51" t="str">
        <f>IF(ATA!F1361="","",ATA!F1361)</f>
        <v/>
      </c>
      <c r="G1361" s="11" t="str">
        <f>IF(ATA!G1361="","",ATA!G1361)</f>
        <v/>
      </c>
      <c r="H1361" s="55" t="str">
        <f>IF(ATA!H1361="","",ATA!H1361)</f>
        <v/>
      </c>
      <c r="I1361" s="31" t="str">
        <f>IF(AND(F1360="",H1360="in-sample"),"",IF(AND(Temp!fhor_indata=1,H1360="out-sample",H1361="out-sample"),I1360,IF(AND(F1361="",H1360="out-sample"),"",IF(AND(Temp!optSeasCoef=0,Temp!sts_add=1),IF(H1360="in-sample",IF(Q1360=bigT,((pCell/bigT)*F1360)+((1-(pCell/bigT))*(I1360+J1360)),IF(OR(F1361="",COUNT($F$2:F1360)&lt;=pCell),F1360,((pCell/COUNT($F$2:F1360))*F1360)+((1-(pCell/COUNT($F$2:F1360)))*(I1360+J1360)))),I1360),IF(AND(Temp!optSeasCoef=0,Temp!sts_multp=1),IF(H1360="in-sample",IF(Q1360=bigT,((pCell/bigT)*F1360)+((1-(pCell/bigT))*(I1360*J1360)),IF(OR(F1361="",COUNT(F$2:$F1360)&lt;=pCell),F1360,((pCell/COUNT($F$2:F1360))*F1360)+((1-(pCell/COUNT($F$2:F1360)))*(I1360*J1360)))),I1360),IF(Temp!sts_add=1,IF(H1360="in-sample",IF(Q1360=bigT,((pCell/bigT)*AX1360)+((1-(pCell/bigT))*(I1360+J1360)),IF(OR(F1361="",COUNT($AX$2:AX1360)&lt;=pCell),AX1360,((pCell/COUNT($AX$2:AX1360))*AX1360)+((1-(pCell/COUNT($AX$2:AX1360)))*(I1360+J1360)))),I1360),IF(H1360="in-sample",IF(Q1360=bigT,((pCell/bigT)*AX1360)+((1-(pCell/bigT))*(I1360*J1360)),IF(OR(F1361="",COUNT($AX$2:AX1360)&lt;=pCell),AX1360,((pCell/COUNT($AX$2:AX1360))*AX1360)+((1-(pCell/COUNT($AX$2:AX1360)))*(I1360*J1360)))),I1360)))))))</f>
        <v/>
      </c>
      <c r="J1361" s="31" t="str">
        <f>IF(AND(F1360="",H1360="in-sample"),"",IF(AND(Temp!fhor_indata=1,H1360="out-sample",H1361="out-sample"),J1360,IF(AND(F1361="",H1360="out-sample"),"",IF(AND(Temp!optSeasCoef=0,Temp!sts_add=1),IF(H1360="in-sample",IF(Q1360=bigT,((qCell/bigT)*(I1361-I1360))+((1-(qCell/bigT))*J1360),IF(OR(F1361="",COUNT($F$2:F1360)&lt;=qCell),IF(COUNT($F$2:F1360)=1,0,F1360-F1359),((qCell/COUNT($F$2:F1360))*(I1361-I1360))+((1-(qCell/COUNT($F$2:F1360)))*J1360))),J1360),IF(AND(Temp!optSeasCoef=0,Temp!sts_multp=1),IF(H1360="in-sample",IF(Q1360=bigT,((qCell/bigT)*(I1361/I1360))+((1-(qCell/bigT))*J1360),IF(qCell=0,1,IF(OR(F1361="",COUNT($F$2:F1360)&lt;=qCell),IF(COUNT($F$2:F1360)=1,1,F1360/F1359),((qCell/COUNT($F$2:F1360))*(I1361/I1360))+((1-(qCell/COUNT($F$2:F1360)))*J1360)))),J1360),IF(Temp!sts_add=1,IF(H1360="in-sample",IF(Q1360=bigT,((qCell/bigT)*(I1361-I1360))+((1-(qCell/bigT))*J1360),IF(OR(F1361="",COUNT($AX$2:AX1360)&lt;=qCell),IF(COUNT($AX$2:AX1360)=1,0,AX1360-AX1359),((qCell/COUNT($AX$2:AX1360))*(I1361-I1360))+((1-(qCell/COUNT($AX$2:AX1360)))*J1360))),J1360),IF(H1360="in-sample",IF(Q1360=bigT,((qCell/bigT)*(I1361/I1360))+((1-(qCell/bigT))*J1360),IF(qCell=0,1,IF(OR(F1361="",COUNT($AX$2:AX1360)&lt;=qCell),IF(COUNT($AX$2:AX1360)=1,1,AX1360/AX1359),((qCell/COUNT($AX$2:AX1360))*(I1361/I1360))+((1-(qCell/COUNT($AX$2:AX1360)))*J1360)))),J1360)))))))</f>
        <v/>
      </c>
      <c r="K1361" s="31" t="str">
        <f>IF(H1361="","",IF(AND(Temp!optSeasCoef=0,Temp!sts_add=1),IF(H1361="out-sample",I1361+(Q1361*J1361),I1361+J1361),IF(AND(Temp!optSeasCoef=0,Temp!sts_multp=1),IF(H1361="out-sample",I1361*(J1361^Q1361),I1361*J1361),IF(Temp!sts_add=1,IF(H1361="out-sample",(I1361+(Q1361*J1361))*G1361,(I1361+J1361)*G1361),IF(H1361="out-sample",I1361*(J1361^Q1361)*G1361,I1361*J1361*G1361)))))</f>
        <v/>
      </c>
      <c r="L1361" s="32" t="str">
        <f t="shared" si="149"/>
        <v/>
      </c>
      <c r="M1361" s="32" t="str">
        <f t="shared" si="150"/>
        <v/>
      </c>
      <c r="N1361" s="32" t="str">
        <f t="shared" si="151"/>
        <v/>
      </c>
      <c r="O1361" s="32" t="str">
        <f t="shared" si="152"/>
        <v/>
      </c>
      <c r="P1361" s="32" t="str">
        <f t="shared" si="153"/>
        <v/>
      </c>
      <c r="Q1361" s="3" t="str">
        <f>IF(AND(Temp!fhor_indata=1,F1361="",H1360="in-sample"),1,IF(AND(Temp!fhor_indata=1,H1360="out-sample",Q1360&lt;ATA!XfHor),Q1360+1,IF(F1361="","",IF(AND(H1361="out-sample",H1360="in-sample"),1,IF(AND(H1361="out-sample",H1360="out-sample"),Q1360+1,IF(ISNUMBER(Q1360),Q1360+1,1))))))</f>
        <v/>
      </c>
      <c r="R1361" s="3" t="str">
        <f t="shared" si="147"/>
        <v/>
      </c>
      <c r="S1361" s="6"/>
      <c r="T1361" s="6"/>
      <c r="U1361" s="6"/>
      <c r="V1361" s="6"/>
      <c r="W1361" s="6"/>
      <c r="X1361" s="6"/>
      <c r="Y1361" s="6"/>
      <c r="Z1361" s="6"/>
      <c r="AA1361" s="6"/>
      <c r="AB1361" s="6"/>
      <c r="AC1361" s="6"/>
      <c r="AD1361" s="6"/>
      <c r="AE1361" s="6"/>
      <c r="AF1361" s="6"/>
      <c r="AG1361" s="6"/>
      <c r="AH1361" s="6"/>
      <c r="AI1361" s="6"/>
      <c r="AJ1361" s="6"/>
      <c r="AK1361" s="6"/>
      <c r="AX1361" s="63" t="e">
        <f t="shared" si="148"/>
        <v>#VALUE!</v>
      </c>
    </row>
    <row r="1362" spans="1:50" s="1" customFormat="1" ht="14.25" x14ac:dyDescent="0.2">
      <c r="A1362" s="6"/>
      <c r="B1362" s="6"/>
      <c r="C1362" s="6"/>
      <c r="D1362" s="3"/>
      <c r="E1362" s="70" t="str">
        <f>IF(ATA!E1362="","",ATA!E1362)</f>
        <v/>
      </c>
      <c r="F1362" s="51" t="str">
        <f>IF(ATA!F1362="","",ATA!F1362)</f>
        <v/>
      </c>
      <c r="G1362" s="11" t="str">
        <f>IF(ATA!G1362="","",ATA!G1362)</f>
        <v/>
      </c>
      <c r="H1362" s="55" t="str">
        <f>IF(ATA!H1362="","",ATA!H1362)</f>
        <v/>
      </c>
      <c r="I1362" s="31" t="str">
        <f>IF(AND(F1361="",H1361="in-sample"),"",IF(AND(Temp!fhor_indata=1,H1361="out-sample",H1362="out-sample"),I1361,IF(AND(F1362="",H1361="out-sample"),"",IF(AND(Temp!optSeasCoef=0,Temp!sts_add=1),IF(H1361="in-sample",IF(Q1361=bigT,((pCell/bigT)*F1361)+((1-(pCell/bigT))*(I1361+J1361)),IF(OR(F1362="",COUNT($F$2:F1361)&lt;=pCell),F1361,((pCell/COUNT($F$2:F1361))*F1361)+((1-(pCell/COUNT($F$2:F1361)))*(I1361+J1361)))),I1361),IF(AND(Temp!optSeasCoef=0,Temp!sts_multp=1),IF(H1361="in-sample",IF(Q1361=bigT,((pCell/bigT)*F1361)+((1-(pCell/bigT))*(I1361*J1361)),IF(OR(F1362="",COUNT(F$2:$F1361)&lt;=pCell),F1361,((pCell/COUNT($F$2:F1361))*F1361)+((1-(pCell/COUNT($F$2:F1361)))*(I1361*J1361)))),I1361),IF(Temp!sts_add=1,IF(H1361="in-sample",IF(Q1361=bigT,((pCell/bigT)*AX1361)+((1-(pCell/bigT))*(I1361+J1361)),IF(OR(F1362="",COUNT($AX$2:AX1361)&lt;=pCell),AX1361,((pCell/COUNT($AX$2:AX1361))*AX1361)+((1-(pCell/COUNT($AX$2:AX1361)))*(I1361+J1361)))),I1361),IF(H1361="in-sample",IF(Q1361=bigT,((pCell/bigT)*AX1361)+((1-(pCell/bigT))*(I1361*J1361)),IF(OR(F1362="",COUNT($AX$2:AX1361)&lt;=pCell),AX1361,((pCell/COUNT($AX$2:AX1361))*AX1361)+((1-(pCell/COUNT($AX$2:AX1361)))*(I1361*J1361)))),I1361)))))))</f>
        <v/>
      </c>
      <c r="J1362" s="31" t="str">
        <f>IF(AND(F1361="",H1361="in-sample"),"",IF(AND(Temp!fhor_indata=1,H1361="out-sample",H1362="out-sample"),J1361,IF(AND(F1362="",H1361="out-sample"),"",IF(AND(Temp!optSeasCoef=0,Temp!sts_add=1),IF(H1361="in-sample",IF(Q1361=bigT,((qCell/bigT)*(I1362-I1361))+((1-(qCell/bigT))*J1361),IF(OR(F1362="",COUNT($F$2:F1361)&lt;=qCell),IF(COUNT($F$2:F1361)=1,0,F1361-F1360),((qCell/COUNT($F$2:F1361))*(I1362-I1361))+((1-(qCell/COUNT($F$2:F1361)))*J1361))),J1361),IF(AND(Temp!optSeasCoef=0,Temp!sts_multp=1),IF(H1361="in-sample",IF(Q1361=bigT,((qCell/bigT)*(I1362/I1361))+((1-(qCell/bigT))*J1361),IF(qCell=0,1,IF(OR(F1362="",COUNT($F$2:F1361)&lt;=qCell),IF(COUNT($F$2:F1361)=1,1,F1361/F1360),((qCell/COUNT($F$2:F1361))*(I1362/I1361))+((1-(qCell/COUNT($F$2:F1361)))*J1361)))),J1361),IF(Temp!sts_add=1,IF(H1361="in-sample",IF(Q1361=bigT,((qCell/bigT)*(I1362-I1361))+((1-(qCell/bigT))*J1361),IF(OR(F1362="",COUNT($AX$2:AX1361)&lt;=qCell),IF(COUNT($AX$2:AX1361)=1,0,AX1361-AX1360),((qCell/COUNT($AX$2:AX1361))*(I1362-I1361))+((1-(qCell/COUNT($AX$2:AX1361)))*J1361))),J1361),IF(H1361="in-sample",IF(Q1361=bigT,((qCell/bigT)*(I1362/I1361))+((1-(qCell/bigT))*J1361),IF(qCell=0,1,IF(OR(F1362="",COUNT($AX$2:AX1361)&lt;=qCell),IF(COUNT($AX$2:AX1361)=1,1,AX1361/AX1360),((qCell/COUNT($AX$2:AX1361))*(I1362/I1361))+((1-(qCell/COUNT($AX$2:AX1361)))*J1361)))),J1361)))))))</f>
        <v/>
      </c>
      <c r="K1362" s="31" t="str">
        <f>IF(H1362="","",IF(AND(Temp!optSeasCoef=0,Temp!sts_add=1),IF(H1362="out-sample",I1362+(Q1362*J1362),I1362+J1362),IF(AND(Temp!optSeasCoef=0,Temp!sts_multp=1),IF(H1362="out-sample",I1362*(J1362^Q1362),I1362*J1362),IF(Temp!sts_add=1,IF(H1362="out-sample",(I1362+(Q1362*J1362))*G1362,(I1362+J1362)*G1362),IF(H1362="out-sample",I1362*(J1362^Q1362)*G1362,I1362*J1362*G1362)))))</f>
        <v/>
      </c>
      <c r="L1362" s="32" t="str">
        <f t="shared" si="149"/>
        <v/>
      </c>
      <c r="M1362" s="32" t="str">
        <f t="shared" si="150"/>
        <v/>
      </c>
      <c r="N1362" s="32" t="str">
        <f t="shared" si="151"/>
        <v/>
      </c>
      <c r="O1362" s="32" t="str">
        <f t="shared" si="152"/>
        <v/>
      </c>
      <c r="P1362" s="32" t="str">
        <f t="shared" si="153"/>
        <v/>
      </c>
      <c r="Q1362" s="3" t="str">
        <f>IF(AND(Temp!fhor_indata=1,F1362="",H1361="in-sample"),1,IF(AND(Temp!fhor_indata=1,H1361="out-sample",Q1361&lt;ATA!XfHor),Q1361+1,IF(F1362="","",IF(AND(H1362="out-sample",H1361="in-sample"),1,IF(AND(H1362="out-sample",H1361="out-sample"),Q1361+1,IF(ISNUMBER(Q1361),Q1361+1,1))))))</f>
        <v/>
      </c>
      <c r="R1362" s="3" t="str">
        <f t="shared" si="147"/>
        <v/>
      </c>
      <c r="S1362" s="6"/>
      <c r="T1362" s="6"/>
      <c r="U1362" s="6"/>
      <c r="V1362" s="6"/>
      <c r="W1362" s="6"/>
      <c r="X1362" s="6"/>
      <c r="Y1362" s="6"/>
      <c r="Z1362" s="6"/>
      <c r="AA1362" s="6"/>
      <c r="AB1362" s="6"/>
      <c r="AC1362" s="6"/>
      <c r="AD1362" s="6"/>
      <c r="AE1362" s="6"/>
      <c r="AF1362" s="6"/>
      <c r="AG1362" s="6"/>
      <c r="AH1362" s="6"/>
      <c r="AI1362" s="6"/>
      <c r="AJ1362" s="6"/>
      <c r="AK1362" s="6"/>
      <c r="AX1362" s="63" t="e">
        <f t="shared" si="148"/>
        <v>#VALUE!</v>
      </c>
    </row>
    <row r="1363" spans="1:50" s="1" customFormat="1" ht="14.25" x14ac:dyDescent="0.2">
      <c r="A1363" s="6"/>
      <c r="B1363" s="6"/>
      <c r="C1363" s="6"/>
      <c r="D1363" s="3"/>
      <c r="E1363" s="70" t="str">
        <f>IF(ATA!E1363="","",ATA!E1363)</f>
        <v/>
      </c>
      <c r="F1363" s="51" t="str">
        <f>IF(ATA!F1363="","",ATA!F1363)</f>
        <v/>
      </c>
      <c r="G1363" s="11" t="str">
        <f>IF(ATA!G1363="","",ATA!G1363)</f>
        <v/>
      </c>
      <c r="H1363" s="55" t="str">
        <f>IF(ATA!H1363="","",ATA!H1363)</f>
        <v/>
      </c>
      <c r="I1363" s="31" t="str">
        <f>IF(AND(F1362="",H1362="in-sample"),"",IF(AND(Temp!fhor_indata=1,H1362="out-sample",H1363="out-sample"),I1362,IF(AND(F1363="",H1362="out-sample"),"",IF(AND(Temp!optSeasCoef=0,Temp!sts_add=1),IF(H1362="in-sample",IF(Q1362=bigT,((pCell/bigT)*F1362)+((1-(pCell/bigT))*(I1362+J1362)),IF(OR(F1363="",COUNT($F$2:F1362)&lt;=pCell),F1362,((pCell/COUNT($F$2:F1362))*F1362)+((1-(pCell/COUNT($F$2:F1362)))*(I1362+J1362)))),I1362),IF(AND(Temp!optSeasCoef=0,Temp!sts_multp=1),IF(H1362="in-sample",IF(Q1362=bigT,((pCell/bigT)*F1362)+((1-(pCell/bigT))*(I1362*J1362)),IF(OR(F1363="",COUNT(F$2:$F1362)&lt;=pCell),F1362,((pCell/COUNT($F$2:F1362))*F1362)+((1-(pCell/COUNT($F$2:F1362)))*(I1362*J1362)))),I1362),IF(Temp!sts_add=1,IF(H1362="in-sample",IF(Q1362=bigT,((pCell/bigT)*AX1362)+((1-(pCell/bigT))*(I1362+J1362)),IF(OR(F1363="",COUNT($AX$2:AX1362)&lt;=pCell),AX1362,((pCell/COUNT($AX$2:AX1362))*AX1362)+((1-(pCell/COUNT($AX$2:AX1362)))*(I1362+J1362)))),I1362),IF(H1362="in-sample",IF(Q1362=bigT,((pCell/bigT)*AX1362)+((1-(pCell/bigT))*(I1362*J1362)),IF(OR(F1363="",COUNT($AX$2:AX1362)&lt;=pCell),AX1362,((pCell/COUNT($AX$2:AX1362))*AX1362)+((1-(pCell/COUNT($AX$2:AX1362)))*(I1362*J1362)))),I1362)))))))</f>
        <v/>
      </c>
      <c r="J1363" s="31" t="str">
        <f>IF(AND(F1362="",H1362="in-sample"),"",IF(AND(Temp!fhor_indata=1,H1362="out-sample",H1363="out-sample"),J1362,IF(AND(F1363="",H1362="out-sample"),"",IF(AND(Temp!optSeasCoef=0,Temp!sts_add=1),IF(H1362="in-sample",IF(Q1362=bigT,((qCell/bigT)*(I1363-I1362))+((1-(qCell/bigT))*J1362),IF(OR(F1363="",COUNT($F$2:F1362)&lt;=qCell),IF(COUNT($F$2:F1362)=1,0,F1362-F1361),((qCell/COUNT($F$2:F1362))*(I1363-I1362))+((1-(qCell/COUNT($F$2:F1362)))*J1362))),J1362),IF(AND(Temp!optSeasCoef=0,Temp!sts_multp=1),IF(H1362="in-sample",IF(Q1362=bigT,((qCell/bigT)*(I1363/I1362))+((1-(qCell/bigT))*J1362),IF(qCell=0,1,IF(OR(F1363="",COUNT($F$2:F1362)&lt;=qCell),IF(COUNT($F$2:F1362)=1,1,F1362/F1361),((qCell/COUNT($F$2:F1362))*(I1363/I1362))+((1-(qCell/COUNT($F$2:F1362)))*J1362)))),J1362),IF(Temp!sts_add=1,IF(H1362="in-sample",IF(Q1362=bigT,((qCell/bigT)*(I1363-I1362))+((1-(qCell/bigT))*J1362),IF(OR(F1363="",COUNT($AX$2:AX1362)&lt;=qCell),IF(COUNT($AX$2:AX1362)=1,0,AX1362-AX1361),((qCell/COUNT($AX$2:AX1362))*(I1363-I1362))+((1-(qCell/COUNT($AX$2:AX1362)))*J1362))),J1362),IF(H1362="in-sample",IF(Q1362=bigT,((qCell/bigT)*(I1363/I1362))+((1-(qCell/bigT))*J1362),IF(qCell=0,1,IF(OR(F1363="",COUNT($AX$2:AX1362)&lt;=qCell),IF(COUNT($AX$2:AX1362)=1,1,AX1362/AX1361),((qCell/COUNT($AX$2:AX1362))*(I1363/I1362))+((1-(qCell/COUNT($AX$2:AX1362)))*J1362)))),J1362)))))))</f>
        <v/>
      </c>
      <c r="K1363" s="31" t="str">
        <f>IF(H1363="","",IF(AND(Temp!optSeasCoef=0,Temp!sts_add=1),IF(H1363="out-sample",I1363+(Q1363*J1363),I1363+J1363),IF(AND(Temp!optSeasCoef=0,Temp!sts_multp=1),IF(H1363="out-sample",I1363*(J1363^Q1363),I1363*J1363),IF(Temp!sts_add=1,IF(H1363="out-sample",(I1363+(Q1363*J1363))*G1363,(I1363+J1363)*G1363),IF(H1363="out-sample",I1363*(J1363^Q1363)*G1363,I1363*J1363*G1363)))))</f>
        <v/>
      </c>
      <c r="L1363" s="32" t="str">
        <f t="shared" si="149"/>
        <v/>
      </c>
      <c r="M1363" s="32" t="str">
        <f t="shared" si="150"/>
        <v/>
      </c>
      <c r="N1363" s="32" t="str">
        <f t="shared" si="151"/>
        <v/>
      </c>
      <c r="O1363" s="32" t="str">
        <f t="shared" si="152"/>
        <v/>
      </c>
      <c r="P1363" s="32" t="str">
        <f t="shared" si="153"/>
        <v/>
      </c>
      <c r="Q1363" s="3" t="str">
        <f>IF(AND(Temp!fhor_indata=1,F1363="",H1362="in-sample"),1,IF(AND(Temp!fhor_indata=1,H1362="out-sample",Q1362&lt;ATA!XfHor),Q1362+1,IF(F1363="","",IF(AND(H1363="out-sample",H1362="in-sample"),1,IF(AND(H1363="out-sample",H1362="out-sample"),Q1362+1,IF(ISNUMBER(Q1362),Q1362+1,1))))))</f>
        <v/>
      </c>
      <c r="R1363" s="3" t="str">
        <f t="shared" si="147"/>
        <v/>
      </c>
      <c r="S1363" s="6"/>
      <c r="T1363" s="6"/>
      <c r="U1363" s="6"/>
      <c r="V1363" s="6"/>
      <c r="W1363" s="6"/>
      <c r="X1363" s="6"/>
      <c r="Y1363" s="6"/>
      <c r="Z1363" s="6"/>
      <c r="AA1363" s="6"/>
      <c r="AB1363" s="6"/>
      <c r="AC1363" s="6"/>
      <c r="AD1363" s="6"/>
      <c r="AE1363" s="6"/>
      <c r="AF1363" s="6"/>
      <c r="AG1363" s="6"/>
      <c r="AH1363" s="6"/>
      <c r="AI1363" s="6"/>
      <c r="AJ1363" s="6"/>
      <c r="AK1363" s="6"/>
      <c r="AX1363" s="63" t="e">
        <f t="shared" si="148"/>
        <v>#VALUE!</v>
      </c>
    </row>
    <row r="1364" spans="1:50" s="1" customFormat="1" ht="14.25" x14ac:dyDescent="0.2">
      <c r="A1364" s="6"/>
      <c r="B1364" s="6"/>
      <c r="C1364" s="6"/>
      <c r="D1364" s="3"/>
      <c r="E1364" s="70" t="str">
        <f>IF(ATA!E1364="","",ATA!E1364)</f>
        <v/>
      </c>
      <c r="F1364" s="51" t="str">
        <f>IF(ATA!F1364="","",ATA!F1364)</f>
        <v/>
      </c>
      <c r="G1364" s="11" t="str">
        <f>IF(ATA!G1364="","",ATA!G1364)</f>
        <v/>
      </c>
      <c r="H1364" s="55" t="str">
        <f>IF(ATA!H1364="","",ATA!H1364)</f>
        <v/>
      </c>
      <c r="I1364" s="31" t="str">
        <f>IF(AND(F1363="",H1363="in-sample"),"",IF(AND(Temp!fhor_indata=1,H1363="out-sample",H1364="out-sample"),I1363,IF(AND(F1364="",H1363="out-sample"),"",IF(AND(Temp!optSeasCoef=0,Temp!sts_add=1),IF(H1363="in-sample",IF(Q1363=bigT,((pCell/bigT)*F1363)+((1-(pCell/bigT))*(I1363+J1363)),IF(OR(F1364="",COUNT($F$2:F1363)&lt;=pCell),F1363,((pCell/COUNT($F$2:F1363))*F1363)+((1-(pCell/COUNT($F$2:F1363)))*(I1363+J1363)))),I1363),IF(AND(Temp!optSeasCoef=0,Temp!sts_multp=1),IF(H1363="in-sample",IF(Q1363=bigT,((pCell/bigT)*F1363)+((1-(pCell/bigT))*(I1363*J1363)),IF(OR(F1364="",COUNT(F$2:$F1363)&lt;=pCell),F1363,((pCell/COUNT($F$2:F1363))*F1363)+((1-(pCell/COUNT($F$2:F1363)))*(I1363*J1363)))),I1363),IF(Temp!sts_add=1,IF(H1363="in-sample",IF(Q1363=bigT,((pCell/bigT)*AX1363)+((1-(pCell/bigT))*(I1363+J1363)),IF(OR(F1364="",COUNT($AX$2:AX1363)&lt;=pCell),AX1363,((pCell/COUNT($AX$2:AX1363))*AX1363)+((1-(pCell/COUNT($AX$2:AX1363)))*(I1363+J1363)))),I1363),IF(H1363="in-sample",IF(Q1363=bigT,((pCell/bigT)*AX1363)+((1-(pCell/bigT))*(I1363*J1363)),IF(OR(F1364="",COUNT($AX$2:AX1363)&lt;=pCell),AX1363,((pCell/COUNT($AX$2:AX1363))*AX1363)+((1-(pCell/COUNT($AX$2:AX1363)))*(I1363*J1363)))),I1363)))))))</f>
        <v/>
      </c>
      <c r="J1364" s="31" t="str">
        <f>IF(AND(F1363="",H1363="in-sample"),"",IF(AND(Temp!fhor_indata=1,H1363="out-sample",H1364="out-sample"),J1363,IF(AND(F1364="",H1363="out-sample"),"",IF(AND(Temp!optSeasCoef=0,Temp!sts_add=1),IF(H1363="in-sample",IF(Q1363=bigT,((qCell/bigT)*(I1364-I1363))+((1-(qCell/bigT))*J1363),IF(OR(F1364="",COUNT($F$2:F1363)&lt;=qCell),IF(COUNT($F$2:F1363)=1,0,F1363-F1362),((qCell/COUNT($F$2:F1363))*(I1364-I1363))+((1-(qCell/COUNT($F$2:F1363)))*J1363))),J1363),IF(AND(Temp!optSeasCoef=0,Temp!sts_multp=1),IF(H1363="in-sample",IF(Q1363=bigT,((qCell/bigT)*(I1364/I1363))+((1-(qCell/bigT))*J1363),IF(qCell=0,1,IF(OR(F1364="",COUNT($F$2:F1363)&lt;=qCell),IF(COUNT($F$2:F1363)=1,1,F1363/F1362),((qCell/COUNT($F$2:F1363))*(I1364/I1363))+((1-(qCell/COUNT($F$2:F1363)))*J1363)))),J1363),IF(Temp!sts_add=1,IF(H1363="in-sample",IF(Q1363=bigT,((qCell/bigT)*(I1364-I1363))+((1-(qCell/bigT))*J1363),IF(OR(F1364="",COUNT($AX$2:AX1363)&lt;=qCell),IF(COUNT($AX$2:AX1363)=1,0,AX1363-AX1362),((qCell/COUNT($AX$2:AX1363))*(I1364-I1363))+((1-(qCell/COUNT($AX$2:AX1363)))*J1363))),J1363),IF(H1363="in-sample",IF(Q1363=bigT,((qCell/bigT)*(I1364/I1363))+((1-(qCell/bigT))*J1363),IF(qCell=0,1,IF(OR(F1364="",COUNT($AX$2:AX1363)&lt;=qCell),IF(COUNT($AX$2:AX1363)=1,1,AX1363/AX1362),((qCell/COUNT($AX$2:AX1363))*(I1364/I1363))+((1-(qCell/COUNT($AX$2:AX1363)))*J1363)))),J1363)))))))</f>
        <v/>
      </c>
      <c r="K1364" s="31" t="str">
        <f>IF(H1364="","",IF(AND(Temp!optSeasCoef=0,Temp!sts_add=1),IF(H1364="out-sample",I1364+(Q1364*J1364),I1364+J1364),IF(AND(Temp!optSeasCoef=0,Temp!sts_multp=1),IF(H1364="out-sample",I1364*(J1364^Q1364),I1364*J1364),IF(Temp!sts_add=1,IF(H1364="out-sample",(I1364+(Q1364*J1364))*G1364,(I1364+J1364)*G1364),IF(H1364="out-sample",I1364*(J1364^Q1364)*G1364,I1364*J1364*G1364)))))</f>
        <v/>
      </c>
      <c r="L1364" s="32" t="str">
        <f t="shared" si="149"/>
        <v/>
      </c>
      <c r="M1364" s="32" t="str">
        <f t="shared" si="150"/>
        <v/>
      </c>
      <c r="N1364" s="32" t="str">
        <f t="shared" si="151"/>
        <v/>
      </c>
      <c r="O1364" s="32" t="str">
        <f t="shared" si="152"/>
        <v/>
      </c>
      <c r="P1364" s="32" t="str">
        <f t="shared" si="153"/>
        <v/>
      </c>
      <c r="Q1364" s="3" t="str">
        <f>IF(AND(Temp!fhor_indata=1,F1364="",H1363="in-sample"),1,IF(AND(Temp!fhor_indata=1,H1363="out-sample",Q1363&lt;ATA!XfHor),Q1363+1,IF(F1364="","",IF(AND(H1364="out-sample",H1363="in-sample"),1,IF(AND(H1364="out-sample",H1363="out-sample"),Q1363+1,IF(ISNUMBER(Q1363),Q1363+1,1))))))</f>
        <v/>
      </c>
      <c r="R1364" s="3" t="str">
        <f t="shared" si="147"/>
        <v/>
      </c>
      <c r="S1364" s="6"/>
      <c r="T1364" s="6"/>
      <c r="U1364" s="6"/>
      <c r="V1364" s="6"/>
      <c r="W1364" s="6"/>
      <c r="X1364" s="6"/>
      <c r="Y1364" s="6"/>
      <c r="Z1364" s="6"/>
      <c r="AA1364" s="6"/>
      <c r="AB1364" s="6"/>
      <c r="AC1364" s="6"/>
      <c r="AD1364" s="6"/>
      <c r="AE1364" s="6"/>
      <c r="AF1364" s="6"/>
      <c r="AG1364" s="6"/>
      <c r="AH1364" s="6"/>
      <c r="AI1364" s="6"/>
      <c r="AJ1364" s="6"/>
      <c r="AK1364" s="6"/>
      <c r="AX1364" s="63" t="e">
        <f t="shared" si="148"/>
        <v>#VALUE!</v>
      </c>
    </row>
    <row r="1365" spans="1:50" s="1" customFormat="1" ht="14.25" x14ac:dyDescent="0.2">
      <c r="A1365" s="6"/>
      <c r="B1365" s="6"/>
      <c r="C1365" s="6"/>
      <c r="D1365" s="3"/>
      <c r="E1365" s="70" t="str">
        <f>IF(ATA!E1365="","",ATA!E1365)</f>
        <v/>
      </c>
      <c r="F1365" s="51" t="str">
        <f>IF(ATA!F1365="","",ATA!F1365)</f>
        <v/>
      </c>
      <c r="G1365" s="11" t="str">
        <f>IF(ATA!G1365="","",ATA!G1365)</f>
        <v/>
      </c>
      <c r="H1365" s="55" t="str">
        <f>IF(ATA!H1365="","",ATA!H1365)</f>
        <v/>
      </c>
      <c r="I1365" s="31" t="str">
        <f>IF(AND(F1364="",H1364="in-sample"),"",IF(AND(Temp!fhor_indata=1,H1364="out-sample",H1365="out-sample"),I1364,IF(AND(F1365="",H1364="out-sample"),"",IF(AND(Temp!optSeasCoef=0,Temp!sts_add=1),IF(H1364="in-sample",IF(Q1364=bigT,((pCell/bigT)*F1364)+((1-(pCell/bigT))*(I1364+J1364)),IF(OR(F1365="",COUNT($F$2:F1364)&lt;=pCell),F1364,((pCell/COUNT($F$2:F1364))*F1364)+((1-(pCell/COUNT($F$2:F1364)))*(I1364+J1364)))),I1364),IF(AND(Temp!optSeasCoef=0,Temp!sts_multp=1),IF(H1364="in-sample",IF(Q1364=bigT,((pCell/bigT)*F1364)+((1-(pCell/bigT))*(I1364*J1364)),IF(OR(F1365="",COUNT(F$2:$F1364)&lt;=pCell),F1364,((pCell/COUNT($F$2:F1364))*F1364)+((1-(pCell/COUNT($F$2:F1364)))*(I1364*J1364)))),I1364),IF(Temp!sts_add=1,IF(H1364="in-sample",IF(Q1364=bigT,((pCell/bigT)*AX1364)+((1-(pCell/bigT))*(I1364+J1364)),IF(OR(F1365="",COUNT($AX$2:AX1364)&lt;=pCell),AX1364,((pCell/COUNT($AX$2:AX1364))*AX1364)+((1-(pCell/COUNT($AX$2:AX1364)))*(I1364+J1364)))),I1364),IF(H1364="in-sample",IF(Q1364=bigT,((pCell/bigT)*AX1364)+((1-(pCell/bigT))*(I1364*J1364)),IF(OR(F1365="",COUNT($AX$2:AX1364)&lt;=pCell),AX1364,((pCell/COUNT($AX$2:AX1364))*AX1364)+((1-(pCell/COUNT($AX$2:AX1364)))*(I1364*J1364)))),I1364)))))))</f>
        <v/>
      </c>
      <c r="J1365" s="31" t="str">
        <f>IF(AND(F1364="",H1364="in-sample"),"",IF(AND(Temp!fhor_indata=1,H1364="out-sample",H1365="out-sample"),J1364,IF(AND(F1365="",H1364="out-sample"),"",IF(AND(Temp!optSeasCoef=0,Temp!sts_add=1),IF(H1364="in-sample",IF(Q1364=bigT,((qCell/bigT)*(I1365-I1364))+((1-(qCell/bigT))*J1364),IF(OR(F1365="",COUNT($F$2:F1364)&lt;=qCell),IF(COUNT($F$2:F1364)=1,0,F1364-F1363),((qCell/COUNT($F$2:F1364))*(I1365-I1364))+((1-(qCell/COUNT($F$2:F1364)))*J1364))),J1364),IF(AND(Temp!optSeasCoef=0,Temp!sts_multp=1),IF(H1364="in-sample",IF(Q1364=bigT,((qCell/bigT)*(I1365/I1364))+((1-(qCell/bigT))*J1364),IF(qCell=0,1,IF(OR(F1365="",COUNT($F$2:F1364)&lt;=qCell),IF(COUNT($F$2:F1364)=1,1,F1364/F1363),((qCell/COUNT($F$2:F1364))*(I1365/I1364))+((1-(qCell/COUNT($F$2:F1364)))*J1364)))),J1364),IF(Temp!sts_add=1,IF(H1364="in-sample",IF(Q1364=bigT,((qCell/bigT)*(I1365-I1364))+((1-(qCell/bigT))*J1364),IF(OR(F1365="",COUNT($AX$2:AX1364)&lt;=qCell),IF(COUNT($AX$2:AX1364)=1,0,AX1364-AX1363),((qCell/COUNT($AX$2:AX1364))*(I1365-I1364))+((1-(qCell/COUNT($AX$2:AX1364)))*J1364))),J1364),IF(H1364="in-sample",IF(Q1364=bigT,((qCell/bigT)*(I1365/I1364))+((1-(qCell/bigT))*J1364),IF(qCell=0,1,IF(OR(F1365="",COUNT($AX$2:AX1364)&lt;=qCell),IF(COUNT($AX$2:AX1364)=1,1,AX1364/AX1363),((qCell/COUNT($AX$2:AX1364))*(I1365/I1364))+((1-(qCell/COUNT($AX$2:AX1364)))*J1364)))),J1364)))))))</f>
        <v/>
      </c>
      <c r="K1365" s="31" t="str">
        <f>IF(H1365="","",IF(AND(Temp!optSeasCoef=0,Temp!sts_add=1),IF(H1365="out-sample",I1365+(Q1365*J1365),I1365+J1365),IF(AND(Temp!optSeasCoef=0,Temp!sts_multp=1),IF(H1365="out-sample",I1365*(J1365^Q1365),I1365*J1365),IF(Temp!sts_add=1,IF(H1365="out-sample",(I1365+(Q1365*J1365))*G1365,(I1365+J1365)*G1365),IF(H1365="out-sample",I1365*(J1365^Q1365)*G1365,I1365*J1365*G1365)))))</f>
        <v/>
      </c>
      <c r="L1365" s="32" t="str">
        <f t="shared" si="149"/>
        <v/>
      </c>
      <c r="M1365" s="32" t="str">
        <f t="shared" si="150"/>
        <v/>
      </c>
      <c r="N1365" s="32" t="str">
        <f t="shared" si="151"/>
        <v/>
      </c>
      <c r="O1365" s="32" t="str">
        <f t="shared" si="152"/>
        <v/>
      </c>
      <c r="P1365" s="32" t="str">
        <f t="shared" si="153"/>
        <v/>
      </c>
      <c r="Q1365" s="3" t="str">
        <f>IF(AND(Temp!fhor_indata=1,F1365="",H1364="in-sample"),1,IF(AND(Temp!fhor_indata=1,H1364="out-sample",Q1364&lt;ATA!XfHor),Q1364+1,IF(F1365="","",IF(AND(H1365="out-sample",H1364="in-sample"),1,IF(AND(H1365="out-sample",H1364="out-sample"),Q1364+1,IF(ISNUMBER(Q1364),Q1364+1,1))))))</f>
        <v/>
      </c>
      <c r="R1365" s="3" t="str">
        <f t="shared" si="147"/>
        <v/>
      </c>
      <c r="S1365" s="6"/>
      <c r="T1365" s="6"/>
      <c r="U1365" s="6"/>
      <c r="V1365" s="6"/>
      <c r="W1365" s="6"/>
      <c r="X1365" s="6"/>
      <c r="Y1365" s="6"/>
      <c r="Z1365" s="6"/>
      <c r="AA1365" s="6"/>
      <c r="AB1365" s="6"/>
      <c r="AC1365" s="6"/>
      <c r="AD1365" s="6"/>
      <c r="AE1365" s="6"/>
      <c r="AF1365" s="6"/>
      <c r="AG1365" s="6"/>
      <c r="AH1365" s="6"/>
      <c r="AI1365" s="6"/>
      <c r="AJ1365" s="6"/>
      <c r="AK1365" s="6"/>
      <c r="AX1365" s="63" t="e">
        <f t="shared" si="148"/>
        <v>#VALUE!</v>
      </c>
    </row>
    <row r="1366" spans="1:50" s="1" customFormat="1" ht="14.25" x14ac:dyDescent="0.2">
      <c r="A1366" s="6"/>
      <c r="B1366" s="6"/>
      <c r="C1366" s="6"/>
      <c r="D1366" s="3"/>
      <c r="E1366" s="70" t="str">
        <f>IF(ATA!E1366="","",ATA!E1366)</f>
        <v/>
      </c>
      <c r="F1366" s="51" t="str">
        <f>IF(ATA!F1366="","",ATA!F1366)</f>
        <v/>
      </c>
      <c r="G1366" s="11" t="str">
        <f>IF(ATA!G1366="","",ATA!G1366)</f>
        <v/>
      </c>
      <c r="H1366" s="55" t="str">
        <f>IF(ATA!H1366="","",ATA!H1366)</f>
        <v/>
      </c>
      <c r="I1366" s="31" t="str">
        <f>IF(AND(F1365="",H1365="in-sample"),"",IF(AND(Temp!fhor_indata=1,H1365="out-sample",H1366="out-sample"),I1365,IF(AND(F1366="",H1365="out-sample"),"",IF(AND(Temp!optSeasCoef=0,Temp!sts_add=1),IF(H1365="in-sample",IF(Q1365=bigT,((pCell/bigT)*F1365)+((1-(pCell/bigT))*(I1365+J1365)),IF(OR(F1366="",COUNT($F$2:F1365)&lt;=pCell),F1365,((pCell/COUNT($F$2:F1365))*F1365)+((1-(pCell/COUNT($F$2:F1365)))*(I1365+J1365)))),I1365),IF(AND(Temp!optSeasCoef=0,Temp!sts_multp=1),IF(H1365="in-sample",IF(Q1365=bigT,((pCell/bigT)*F1365)+((1-(pCell/bigT))*(I1365*J1365)),IF(OR(F1366="",COUNT(F$2:$F1365)&lt;=pCell),F1365,((pCell/COUNT($F$2:F1365))*F1365)+((1-(pCell/COUNT($F$2:F1365)))*(I1365*J1365)))),I1365),IF(Temp!sts_add=1,IF(H1365="in-sample",IF(Q1365=bigT,((pCell/bigT)*AX1365)+((1-(pCell/bigT))*(I1365+J1365)),IF(OR(F1366="",COUNT($AX$2:AX1365)&lt;=pCell),AX1365,((pCell/COUNT($AX$2:AX1365))*AX1365)+((1-(pCell/COUNT($AX$2:AX1365)))*(I1365+J1365)))),I1365),IF(H1365="in-sample",IF(Q1365=bigT,((pCell/bigT)*AX1365)+((1-(pCell/bigT))*(I1365*J1365)),IF(OR(F1366="",COUNT($AX$2:AX1365)&lt;=pCell),AX1365,((pCell/COUNT($AX$2:AX1365))*AX1365)+((1-(pCell/COUNT($AX$2:AX1365)))*(I1365*J1365)))),I1365)))))))</f>
        <v/>
      </c>
      <c r="J1366" s="31" t="str">
        <f>IF(AND(F1365="",H1365="in-sample"),"",IF(AND(Temp!fhor_indata=1,H1365="out-sample",H1366="out-sample"),J1365,IF(AND(F1366="",H1365="out-sample"),"",IF(AND(Temp!optSeasCoef=0,Temp!sts_add=1),IF(H1365="in-sample",IF(Q1365=bigT,((qCell/bigT)*(I1366-I1365))+((1-(qCell/bigT))*J1365),IF(OR(F1366="",COUNT($F$2:F1365)&lt;=qCell),IF(COUNT($F$2:F1365)=1,0,F1365-F1364),((qCell/COUNT($F$2:F1365))*(I1366-I1365))+((1-(qCell/COUNT($F$2:F1365)))*J1365))),J1365),IF(AND(Temp!optSeasCoef=0,Temp!sts_multp=1),IF(H1365="in-sample",IF(Q1365=bigT,((qCell/bigT)*(I1366/I1365))+((1-(qCell/bigT))*J1365),IF(qCell=0,1,IF(OR(F1366="",COUNT($F$2:F1365)&lt;=qCell),IF(COUNT($F$2:F1365)=1,1,F1365/F1364),((qCell/COUNT($F$2:F1365))*(I1366/I1365))+((1-(qCell/COUNT($F$2:F1365)))*J1365)))),J1365),IF(Temp!sts_add=1,IF(H1365="in-sample",IF(Q1365=bigT,((qCell/bigT)*(I1366-I1365))+((1-(qCell/bigT))*J1365),IF(OR(F1366="",COUNT($AX$2:AX1365)&lt;=qCell),IF(COUNT($AX$2:AX1365)=1,0,AX1365-AX1364),((qCell/COUNT($AX$2:AX1365))*(I1366-I1365))+((1-(qCell/COUNT($AX$2:AX1365)))*J1365))),J1365),IF(H1365="in-sample",IF(Q1365=bigT,((qCell/bigT)*(I1366/I1365))+((1-(qCell/bigT))*J1365),IF(qCell=0,1,IF(OR(F1366="",COUNT($AX$2:AX1365)&lt;=qCell),IF(COUNT($AX$2:AX1365)=1,1,AX1365/AX1364),((qCell/COUNT($AX$2:AX1365))*(I1366/I1365))+((1-(qCell/COUNT($AX$2:AX1365)))*J1365)))),J1365)))))))</f>
        <v/>
      </c>
      <c r="K1366" s="31" t="str">
        <f>IF(H1366="","",IF(AND(Temp!optSeasCoef=0,Temp!sts_add=1),IF(H1366="out-sample",I1366+(Q1366*J1366),I1366+J1366),IF(AND(Temp!optSeasCoef=0,Temp!sts_multp=1),IF(H1366="out-sample",I1366*(J1366^Q1366),I1366*J1366),IF(Temp!sts_add=1,IF(H1366="out-sample",(I1366+(Q1366*J1366))*G1366,(I1366+J1366)*G1366),IF(H1366="out-sample",I1366*(J1366^Q1366)*G1366,I1366*J1366*G1366)))))</f>
        <v/>
      </c>
      <c r="L1366" s="32" t="str">
        <f t="shared" si="149"/>
        <v/>
      </c>
      <c r="M1366" s="32" t="str">
        <f t="shared" si="150"/>
        <v/>
      </c>
      <c r="N1366" s="32" t="str">
        <f t="shared" si="151"/>
        <v/>
      </c>
      <c r="O1366" s="32" t="str">
        <f t="shared" si="152"/>
        <v/>
      </c>
      <c r="P1366" s="32" t="str">
        <f t="shared" si="153"/>
        <v/>
      </c>
      <c r="Q1366" s="3" t="str">
        <f>IF(AND(Temp!fhor_indata=1,F1366="",H1365="in-sample"),1,IF(AND(Temp!fhor_indata=1,H1365="out-sample",Q1365&lt;ATA!XfHor),Q1365+1,IF(F1366="","",IF(AND(H1366="out-sample",H1365="in-sample"),1,IF(AND(H1366="out-sample",H1365="out-sample"),Q1365+1,IF(ISNUMBER(Q1365),Q1365+1,1))))))</f>
        <v/>
      </c>
      <c r="R1366" s="3" t="str">
        <f t="shared" si="147"/>
        <v/>
      </c>
      <c r="S1366" s="6"/>
      <c r="T1366" s="6"/>
      <c r="U1366" s="6"/>
      <c r="V1366" s="6"/>
      <c r="W1366" s="6"/>
      <c r="X1366" s="6"/>
      <c r="Y1366" s="6"/>
      <c r="Z1366" s="6"/>
      <c r="AA1366" s="6"/>
      <c r="AB1366" s="6"/>
      <c r="AC1366" s="6"/>
      <c r="AD1366" s="6"/>
      <c r="AE1366" s="6"/>
      <c r="AF1366" s="6"/>
      <c r="AG1366" s="6"/>
      <c r="AH1366" s="6"/>
      <c r="AI1366" s="6"/>
      <c r="AJ1366" s="6"/>
      <c r="AK1366" s="6"/>
      <c r="AX1366" s="63" t="e">
        <f t="shared" si="148"/>
        <v>#VALUE!</v>
      </c>
    </row>
    <row r="1367" spans="1:50" s="1" customFormat="1" ht="14.25" x14ac:dyDescent="0.2">
      <c r="A1367" s="6"/>
      <c r="B1367" s="6"/>
      <c r="C1367" s="6"/>
      <c r="D1367" s="3"/>
      <c r="E1367" s="70" t="str">
        <f>IF(ATA!E1367="","",ATA!E1367)</f>
        <v/>
      </c>
      <c r="F1367" s="51" t="str">
        <f>IF(ATA!F1367="","",ATA!F1367)</f>
        <v/>
      </c>
      <c r="G1367" s="11" t="str">
        <f>IF(ATA!G1367="","",ATA!G1367)</f>
        <v/>
      </c>
      <c r="H1367" s="55" t="str">
        <f>IF(ATA!H1367="","",ATA!H1367)</f>
        <v/>
      </c>
      <c r="I1367" s="31" t="str">
        <f>IF(AND(F1366="",H1366="in-sample"),"",IF(AND(Temp!fhor_indata=1,H1366="out-sample",H1367="out-sample"),I1366,IF(AND(F1367="",H1366="out-sample"),"",IF(AND(Temp!optSeasCoef=0,Temp!sts_add=1),IF(H1366="in-sample",IF(Q1366=bigT,((pCell/bigT)*F1366)+((1-(pCell/bigT))*(I1366+J1366)),IF(OR(F1367="",COUNT($F$2:F1366)&lt;=pCell),F1366,((pCell/COUNT($F$2:F1366))*F1366)+((1-(pCell/COUNT($F$2:F1366)))*(I1366+J1366)))),I1366),IF(AND(Temp!optSeasCoef=0,Temp!sts_multp=1),IF(H1366="in-sample",IF(Q1366=bigT,((pCell/bigT)*F1366)+((1-(pCell/bigT))*(I1366*J1366)),IF(OR(F1367="",COUNT(F$2:$F1366)&lt;=pCell),F1366,((pCell/COUNT($F$2:F1366))*F1366)+((1-(pCell/COUNT($F$2:F1366)))*(I1366*J1366)))),I1366),IF(Temp!sts_add=1,IF(H1366="in-sample",IF(Q1366=bigT,((pCell/bigT)*AX1366)+((1-(pCell/bigT))*(I1366+J1366)),IF(OR(F1367="",COUNT($AX$2:AX1366)&lt;=pCell),AX1366,((pCell/COUNT($AX$2:AX1366))*AX1366)+((1-(pCell/COUNT($AX$2:AX1366)))*(I1366+J1366)))),I1366),IF(H1366="in-sample",IF(Q1366=bigT,((pCell/bigT)*AX1366)+((1-(pCell/bigT))*(I1366*J1366)),IF(OR(F1367="",COUNT($AX$2:AX1366)&lt;=pCell),AX1366,((pCell/COUNT($AX$2:AX1366))*AX1366)+((1-(pCell/COUNT($AX$2:AX1366)))*(I1366*J1366)))),I1366)))))))</f>
        <v/>
      </c>
      <c r="J1367" s="31" t="str">
        <f>IF(AND(F1366="",H1366="in-sample"),"",IF(AND(Temp!fhor_indata=1,H1366="out-sample",H1367="out-sample"),J1366,IF(AND(F1367="",H1366="out-sample"),"",IF(AND(Temp!optSeasCoef=0,Temp!sts_add=1),IF(H1366="in-sample",IF(Q1366=bigT,((qCell/bigT)*(I1367-I1366))+((1-(qCell/bigT))*J1366),IF(OR(F1367="",COUNT($F$2:F1366)&lt;=qCell),IF(COUNT($F$2:F1366)=1,0,F1366-F1365),((qCell/COUNT($F$2:F1366))*(I1367-I1366))+((1-(qCell/COUNT($F$2:F1366)))*J1366))),J1366),IF(AND(Temp!optSeasCoef=0,Temp!sts_multp=1),IF(H1366="in-sample",IF(Q1366=bigT,((qCell/bigT)*(I1367/I1366))+((1-(qCell/bigT))*J1366),IF(qCell=0,1,IF(OR(F1367="",COUNT($F$2:F1366)&lt;=qCell),IF(COUNT($F$2:F1366)=1,1,F1366/F1365),((qCell/COUNT($F$2:F1366))*(I1367/I1366))+((1-(qCell/COUNT($F$2:F1366)))*J1366)))),J1366),IF(Temp!sts_add=1,IF(H1366="in-sample",IF(Q1366=bigT,((qCell/bigT)*(I1367-I1366))+((1-(qCell/bigT))*J1366),IF(OR(F1367="",COUNT($AX$2:AX1366)&lt;=qCell),IF(COUNT($AX$2:AX1366)=1,0,AX1366-AX1365),((qCell/COUNT($AX$2:AX1366))*(I1367-I1366))+((1-(qCell/COUNT($AX$2:AX1366)))*J1366))),J1366),IF(H1366="in-sample",IF(Q1366=bigT,((qCell/bigT)*(I1367/I1366))+((1-(qCell/bigT))*J1366),IF(qCell=0,1,IF(OR(F1367="",COUNT($AX$2:AX1366)&lt;=qCell),IF(COUNT($AX$2:AX1366)=1,1,AX1366/AX1365),((qCell/COUNT($AX$2:AX1366))*(I1367/I1366))+((1-(qCell/COUNT($AX$2:AX1366)))*J1366)))),J1366)))))))</f>
        <v/>
      </c>
      <c r="K1367" s="31" t="str">
        <f>IF(H1367="","",IF(AND(Temp!optSeasCoef=0,Temp!sts_add=1),IF(H1367="out-sample",I1367+(Q1367*J1367),I1367+J1367),IF(AND(Temp!optSeasCoef=0,Temp!sts_multp=1),IF(H1367="out-sample",I1367*(J1367^Q1367),I1367*J1367),IF(Temp!sts_add=1,IF(H1367="out-sample",(I1367+(Q1367*J1367))*G1367,(I1367+J1367)*G1367),IF(H1367="out-sample",I1367*(J1367^Q1367)*G1367,I1367*J1367*G1367)))))</f>
        <v/>
      </c>
      <c r="L1367" s="32" t="str">
        <f t="shared" si="149"/>
        <v/>
      </c>
      <c r="M1367" s="32" t="str">
        <f t="shared" si="150"/>
        <v/>
      </c>
      <c r="N1367" s="32" t="str">
        <f t="shared" si="151"/>
        <v/>
      </c>
      <c r="O1367" s="32" t="str">
        <f t="shared" si="152"/>
        <v/>
      </c>
      <c r="P1367" s="32" t="str">
        <f t="shared" si="153"/>
        <v/>
      </c>
      <c r="Q1367" s="3" t="str">
        <f>IF(AND(Temp!fhor_indata=1,F1367="",H1366="in-sample"),1,IF(AND(Temp!fhor_indata=1,H1366="out-sample",Q1366&lt;ATA!XfHor),Q1366+1,IF(F1367="","",IF(AND(H1367="out-sample",H1366="in-sample"),1,IF(AND(H1367="out-sample",H1366="out-sample"),Q1366+1,IF(ISNUMBER(Q1366),Q1366+1,1))))))</f>
        <v/>
      </c>
      <c r="R1367" s="3" t="str">
        <f t="shared" si="147"/>
        <v/>
      </c>
      <c r="S1367" s="6"/>
      <c r="T1367" s="6"/>
      <c r="U1367" s="6"/>
      <c r="V1367" s="6"/>
      <c r="W1367" s="6"/>
      <c r="X1367" s="6"/>
      <c r="Y1367" s="6"/>
      <c r="Z1367" s="6"/>
      <c r="AA1367" s="6"/>
      <c r="AB1367" s="6"/>
      <c r="AC1367" s="6"/>
      <c r="AD1367" s="6"/>
      <c r="AE1367" s="6"/>
      <c r="AF1367" s="6"/>
      <c r="AG1367" s="6"/>
      <c r="AH1367" s="6"/>
      <c r="AI1367" s="6"/>
      <c r="AJ1367" s="6"/>
      <c r="AK1367" s="6"/>
      <c r="AX1367" s="63" t="e">
        <f t="shared" si="148"/>
        <v>#VALUE!</v>
      </c>
    </row>
    <row r="1368" spans="1:50" s="1" customFormat="1" ht="14.25" x14ac:dyDescent="0.2">
      <c r="A1368" s="6"/>
      <c r="B1368" s="6"/>
      <c r="C1368" s="6"/>
      <c r="D1368" s="3"/>
      <c r="E1368" s="70" t="str">
        <f>IF(ATA!E1368="","",ATA!E1368)</f>
        <v/>
      </c>
      <c r="F1368" s="51" t="str">
        <f>IF(ATA!F1368="","",ATA!F1368)</f>
        <v/>
      </c>
      <c r="G1368" s="11" t="str">
        <f>IF(ATA!G1368="","",ATA!G1368)</f>
        <v/>
      </c>
      <c r="H1368" s="55" t="str">
        <f>IF(ATA!H1368="","",ATA!H1368)</f>
        <v/>
      </c>
      <c r="I1368" s="31" t="str">
        <f>IF(AND(F1367="",H1367="in-sample"),"",IF(AND(Temp!fhor_indata=1,H1367="out-sample",H1368="out-sample"),I1367,IF(AND(F1368="",H1367="out-sample"),"",IF(AND(Temp!optSeasCoef=0,Temp!sts_add=1),IF(H1367="in-sample",IF(Q1367=bigT,((pCell/bigT)*F1367)+((1-(pCell/bigT))*(I1367+J1367)),IF(OR(F1368="",COUNT($F$2:F1367)&lt;=pCell),F1367,((pCell/COUNT($F$2:F1367))*F1367)+((1-(pCell/COUNT($F$2:F1367)))*(I1367+J1367)))),I1367),IF(AND(Temp!optSeasCoef=0,Temp!sts_multp=1),IF(H1367="in-sample",IF(Q1367=bigT,((pCell/bigT)*F1367)+((1-(pCell/bigT))*(I1367*J1367)),IF(OR(F1368="",COUNT(F$2:$F1367)&lt;=pCell),F1367,((pCell/COUNT($F$2:F1367))*F1367)+((1-(pCell/COUNT($F$2:F1367)))*(I1367*J1367)))),I1367),IF(Temp!sts_add=1,IF(H1367="in-sample",IF(Q1367=bigT,((pCell/bigT)*AX1367)+((1-(pCell/bigT))*(I1367+J1367)),IF(OR(F1368="",COUNT($AX$2:AX1367)&lt;=pCell),AX1367,((pCell/COUNT($AX$2:AX1367))*AX1367)+((1-(pCell/COUNT($AX$2:AX1367)))*(I1367+J1367)))),I1367),IF(H1367="in-sample",IF(Q1367=bigT,((pCell/bigT)*AX1367)+((1-(pCell/bigT))*(I1367*J1367)),IF(OR(F1368="",COUNT($AX$2:AX1367)&lt;=pCell),AX1367,((pCell/COUNT($AX$2:AX1367))*AX1367)+((1-(pCell/COUNT($AX$2:AX1367)))*(I1367*J1367)))),I1367)))))))</f>
        <v/>
      </c>
      <c r="J1368" s="31" t="str">
        <f>IF(AND(F1367="",H1367="in-sample"),"",IF(AND(Temp!fhor_indata=1,H1367="out-sample",H1368="out-sample"),J1367,IF(AND(F1368="",H1367="out-sample"),"",IF(AND(Temp!optSeasCoef=0,Temp!sts_add=1),IF(H1367="in-sample",IF(Q1367=bigT,((qCell/bigT)*(I1368-I1367))+((1-(qCell/bigT))*J1367),IF(OR(F1368="",COUNT($F$2:F1367)&lt;=qCell),IF(COUNT($F$2:F1367)=1,0,F1367-F1366),((qCell/COUNT($F$2:F1367))*(I1368-I1367))+((1-(qCell/COUNT($F$2:F1367)))*J1367))),J1367),IF(AND(Temp!optSeasCoef=0,Temp!sts_multp=1),IF(H1367="in-sample",IF(Q1367=bigT,((qCell/bigT)*(I1368/I1367))+((1-(qCell/bigT))*J1367),IF(qCell=0,1,IF(OR(F1368="",COUNT($F$2:F1367)&lt;=qCell),IF(COUNT($F$2:F1367)=1,1,F1367/F1366),((qCell/COUNT($F$2:F1367))*(I1368/I1367))+((1-(qCell/COUNT($F$2:F1367)))*J1367)))),J1367),IF(Temp!sts_add=1,IF(H1367="in-sample",IF(Q1367=bigT,((qCell/bigT)*(I1368-I1367))+((1-(qCell/bigT))*J1367),IF(OR(F1368="",COUNT($AX$2:AX1367)&lt;=qCell),IF(COUNT($AX$2:AX1367)=1,0,AX1367-AX1366),((qCell/COUNT($AX$2:AX1367))*(I1368-I1367))+((1-(qCell/COUNT($AX$2:AX1367)))*J1367))),J1367),IF(H1367="in-sample",IF(Q1367=bigT,((qCell/bigT)*(I1368/I1367))+((1-(qCell/bigT))*J1367),IF(qCell=0,1,IF(OR(F1368="",COUNT($AX$2:AX1367)&lt;=qCell),IF(COUNT($AX$2:AX1367)=1,1,AX1367/AX1366),((qCell/COUNT($AX$2:AX1367))*(I1368/I1367))+((1-(qCell/COUNT($AX$2:AX1367)))*J1367)))),J1367)))))))</f>
        <v/>
      </c>
      <c r="K1368" s="31" t="str">
        <f>IF(H1368="","",IF(AND(Temp!optSeasCoef=0,Temp!sts_add=1),IF(H1368="out-sample",I1368+(Q1368*J1368),I1368+J1368),IF(AND(Temp!optSeasCoef=0,Temp!sts_multp=1),IF(H1368="out-sample",I1368*(J1368^Q1368),I1368*J1368),IF(Temp!sts_add=1,IF(H1368="out-sample",(I1368+(Q1368*J1368))*G1368,(I1368+J1368)*G1368),IF(H1368="out-sample",I1368*(J1368^Q1368)*G1368,I1368*J1368*G1368)))))</f>
        <v/>
      </c>
      <c r="L1368" s="32" t="str">
        <f t="shared" si="149"/>
        <v/>
      </c>
      <c r="M1368" s="32" t="str">
        <f t="shared" si="150"/>
        <v/>
      </c>
      <c r="N1368" s="32" t="str">
        <f t="shared" si="151"/>
        <v/>
      </c>
      <c r="O1368" s="32" t="str">
        <f t="shared" si="152"/>
        <v/>
      </c>
      <c r="P1368" s="32" t="str">
        <f t="shared" si="153"/>
        <v/>
      </c>
      <c r="Q1368" s="3" t="str">
        <f>IF(AND(Temp!fhor_indata=1,F1368="",H1367="in-sample"),1,IF(AND(Temp!fhor_indata=1,H1367="out-sample",Q1367&lt;ATA!XfHor),Q1367+1,IF(F1368="","",IF(AND(H1368="out-sample",H1367="in-sample"),1,IF(AND(H1368="out-sample",H1367="out-sample"),Q1367+1,IF(ISNUMBER(Q1367),Q1367+1,1))))))</f>
        <v/>
      </c>
      <c r="R1368" s="3" t="str">
        <f t="shared" si="147"/>
        <v/>
      </c>
      <c r="S1368" s="6"/>
      <c r="T1368" s="6"/>
      <c r="U1368" s="6"/>
      <c r="V1368" s="6"/>
      <c r="W1368" s="6"/>
      <c r="X1368" s="6"/>
      <c r="Y1368" s="6"/>
      <c r="Z1368" s="6"/>
      <c r="AA1368" s="6"/>
      <c r="AB1368" s="6"/>
      <c r="AC1368" s="6"/>
      <c r="AD1368" s="6"/>
      <c r="AE1368" s="6"/>
      <c r="AF1368" s="6"/>
      <c r="AG1368" s="6"/>
      <c r="AH1368" s="6"/>
      <c r="AI1368" s="6"/>
      <c r="AJ1368" s="6"/>
      <c r="AK1368" s="6"/>
      <c r="AX1368" s="63" t="e">
        <f t="shared" si="148"/>
        <v>#VALUE!</v>
      </c>
    </row>
    <row r="1369" spans="1:50" s="1" customFormat="1" ht="14.25" x14ac:dyDescent="0.2">
      <c r="A1369" s="6"/>
      <c r="B1369" s="6"/>
      <c r="C1369" s="6"/>
      <c r="D1369" s="3"/>
      <c r="E1369" s="70" t="str">
        <f>IF(ATA!E1369="","",ATA!E1369)</f>
        <v/>
      </c>
      <c r="F1369" s="51" t="str">
        <f>IF(ATA!F1369="","",ATA!F1369)</f>
        <v/>
      </c>
      <c r="G1369" s="11" t="str">
        <f>IF(ATA!G1369="","",ATA!G1369)</f>
        <v/>
      </c>
      <c r="H1369" s="55" t="str">
        <f>IF(ATA!H1369="","",ATA!H1369)</f>
        <v/>
      </c>
      <c r="I1369" s="31" t="str">
        <f>IF(AND(F1368="",H1368="in-sample"),"",IF(AND(Temp!fhor_indata=1,H1368="out-sample",H1369="out-sample"),I1368,IF(AND(F1369="",H1368="out-sample"),"",IF(AND(Temp!optSeasCoef=0,Temp!sts_add=1),IF(H1368="in-sample",IF(Q1368=bigT,((pCell/bigT)*F1368)+((1-(pCell/bigT))*(I1368+J1368)),IF(OR(F1369="",COUNT($F$2:F1368)&lt;=pCell),F1368,((pCell/COUNT($F$2:F1368))*F1368)+((1-(pCell/COUNT($F$2:F1368)))*(I1368+J1368)))),I1368),IF(AND(Temp!optSeasCoef=0,Temp!sts_multp=1),IF(H1368="in-sample",IF(Q1368=bigT,((pCell/bigT)*F1368)+((1-(pCell/bigT))*(I1368*J1368)),IF(OR(F1369="",COUNT(F$2:$F1368)&lt;=pCell),F1368,((pCell/COUNT($F$2:F1368))*F1368)+((1-(pCell/COUNT($F$2:F1368)))*(I1368*J1368)))),I1368),IF(Temp!sts_add=1,IF(H1368="in-sample",IF(Q1368=bigT,((pCell/bigT)*AX1368)+((1-(pCell/bigT))*(I1368+J1368)),IF(OR(F1369="",COUNT($AX$2:AX1368)&lt;=pCell),AX1368,((pCell/COUNT($AX$2:AX1368))*AX1368)+((1-(pCell/COUNT($AX$2:AX1368)))*(I1368+J1368)))),I1368),IF(H1368="in-sample",IF(Q1368=bigT,((pCell/bigT)*AX1368)+((1-(pCell/bigT))*(I1368*J1368)),IF(OR(F1369="",COUNT($AX$2:AX1368)&lt;=pCell),AX1368,((pCell/COUNT($AX$2:AX1368))*AX1368)+((1-(pCell/COUNT($AX$2:AX1368)))*(I1368*J1368)))),I1368)))))))</f>
        <v/>
      </c>
      <c r="J1369" s="31" t="str">
        <f>IF(AND(F1368="",H1368="in-sample"),"",IF(AND(Temp!fhor_indata=1,H1368="out-sample",H1369="out-sample"),J1368,IF(AND(F1369="",H1368="out-sample"),"",IF(AND(Temp!optSeasCoef=0,Temp!sts_add=1),IF(H1368="in-sample",IF(Q1368=bigT,((qCell/bigT)*(I1369-I1368))+((1-(qCell/bigT))*J1368),IF(OR(F1369="",COUNT($F$2:F1368)&lt;=qCell),IF(COUNT($F$2:F1368)=1,0,F1368-F1367),((qCell/COUNT($F$2:F1368))*(I1369-I1368))+((1-(qCell/COUNT($F$2:F1368)))*J1368))),J1368),IF(AND(Temp!optSeasCoef=0,Temp!sts_multp=1),IF(H1368="in-sample",IF(Q1368=bigT,((qCell/bigT)*(I1369/I1368))+((1-(qCell/bigT))*J1368),IF(qCell=0,1,IF(OR(F1369="",COUNT($F$2:F1368)&lt;=qCell),IF(COUNT($F$2:F1368)=1,1,F1368/F1367),((qCell/COUNT($F$2:F1368))*(I1369/I1368))+((1-(qCell/COUNT($F$2:F1368)))*J1368)))),J1368),IF(Temp!sts_add=1,IF(H1368="in-sample",IF(Q1368=bigT,((qCell/bigT)*(I1369-I1368))+((1-(qCell/bigT))*J1368),IF(OR(F1369="",COUNT($AX$2:AX1368)&lt;=qCell),IF(COUNT($AX$2:AX1368)=1,0,AX1368-AX1367),((qCell/COUNT($AX$2:AX1368))*(I1369-I1368))+((1-(qCell/COUNT($AX$2:AX1368)))*J1368))),J1368),IF(H1368="in-sample",IF(Q1368=bigT,((qCell/bigT)*(I1369/I1368))+((1-(qCell/bigT))*J1368),IF(qCell=0,1,IF(OR(F1369="",COUNT($AX$2:AX1368)&lt;=qCell),IF(COUNT($AX$2:AX1368)=1,1,AX1368/AX1367),((qCell/COUNT($AX$2:AX1368))*(I1369/I1368))+((1-(qCell/COUNT($AX$2:AX1368)))*J1368)))),J1368)))))))</f>
        <v/>
      </c>
      <c r="K1369" s="31" t="str">
        <f>IF(H1369="","",IF(AND(Temp!optSeasCoef=0,Temp!sts_add=1),IF(H1369="out-sample",I1369+(Q1369*J1369),I1369+J1369),IF(AND(Temp!optSeasCoef=0,Temp!sts_multp=1),IF(H1369="out-sample",I1369*(J1369^Q1369),I1369*J1369),IF(Temp!sts_add=1,IF(H1369="out-sample",(I1369+(Q1369*J1369))*G1369,(I1369+J1369)*G1369),IF(H1369="out-sample",I1369*(J1369^Q1369)*G1369,I1369*J1369*G1369)))))</f>
        <v/>
      </c>
      <c r="L1369" s="32" t="str">
        <f t="shared" si="149"/>
        <v/>
      </c>
      <c r="M1369" s="32" t="str">
        <f t="shared" si="150"/>
        <v/>
      </c>
      <c r="N1369" s="32" t="str">
        <f t="shared" si="151"/>
        <v/>
      </c>
      <c r="O1369" s="32" t="str">
        <f t="shared" si="152"/>
        <v/>
      </c>
      <c r="P1369" s="32" t="str">
        <f t="shared" si="153"/>
        <v/>
      </c>
      <c r="Q1369" s="3" t="str">
        <f>IF(AND(Temp!fhor_indata=1,F1369="",H1368="in-sample"),1,IF(AND(Temp!fhor_indata=1,H1368="out-sample",Q1368&lt;ATA!XfHor),Q1368+1,IF(F1369="","",IF(AND(H1369="out-sample",H1368="in-sample"),1,IF(AND(H1369="out-sample",H1368="out-sample"),Q1368+1,IF(ISNUMBER(Q1368),Q1368+1,1))))))</f>
        <v/>
      </c>
      <c r="R1369" s="3" t="str">
        <f t="shared" si="147"/>
        <v/>
      </c>
      <c r="S1369" s="6"/>
      <c r="T1369" s="6"/>
      <c r="U1369" s="6"/>
      <c r="V1369" s="6"/>
      <c r="W1369" s="6"/>
      <c r="X1369" s="6"/>
      <c r="Y1369" s="6"/>
      <c r="Z1369" s="6"/>
      <c r="AA1369" s="6"/>
      <c r="AB1369" s="6"/>
      <c r="AC1369" s="6"/>
      <c r="AD1369" s="6"/>
      <c r="AE1369" s="6"/>
      <c r="AF1369" s="6"/>
      <c r="AG1369" s="6"/>
      <c r="AH1369" s="6"/>
      <c r="AI1369" s="6"/>
      <c r="AJ1369" s="6"/>
      <c r="AK1369" s="6"/>
      <c r="AX1369" s="63" t="e">
        <f t="shared" si="148"/>
        <v>#VALUE!</v>
      </c>
    </row>
    <row r="1370" spans="1:50" s="1" customFormat="1" ht="14.25" x14ac:dyDescent="0.2">
      <c r="A1370" s="6"/>
      <c r="B1370" s="6"/>
      <c r="C1370" s="6"/>
      <c r="D1370" s="3"/>
      <c r="E1370" s="70" t="str">
        <f>IF(ATA!E1370="","",ATA!E1370)</f>
        <v/>
      </c>
      <c r="F1370" s="51" t="str">
        <f>IF(ATA!F1370="","",ATA!F1370)</f>
        <v/>
      </c>
      <c r="G1370" s="11" t="str">
        <f>IF(ATA!G1370="","",ATA!G1370)</f>
        <v/>
      </c>
      <c r="H1370" s="55" t="str">
        <f>IF(ATA!H1370="","",ATA!H1370)</f>
        <v/>
      </c>
      <c r="I1370" s="31" t="str">
        <f>IF(AND(F1369="",H1369="in-sample"),"",IF(AND(Temp!fhor_indata=1,H1369="out-sample",H1370="out-sample"),I1369,IF(AND(F1370="",H1369="out-sample"),"",IF(AND(Temp!optSeasCoef=0,Temp!sts_add=1),IF(H1369="in-sample",IF(Q1369=bigT,((pCell/bigT)*F1369)+((1-(pCell/bigT))*(I1369+J1369)),IF(OR(F1370="",COUNT($F$2:F1369)&lt;=pCell),F1369,((pCell/COUNT($F$2:F1369))*F1369)+((1-(pCell/COUNT($F$2:F1369)))*(I1369+J1369)))),I1369),IF(AND(Temp!optSeasCoef=0,Temp!sts_multp=1),IF(H1369="in-sample",IF(Q1369=bigT,((pCell/bigT)*F1369)+((1-(pCell/bigT))*(I1369*J1369)),IF(OR(F1370="",COUNT(F$2:$F1369)&lt;=pCell),F1369,((pCell/COUNT($F$2:F1369))*F1369)+((1-(pCell/COUNT($F$2:F1369)))*(I1369*J1369)))),I1369),IF(Temp!sts_add=1,IF(H1369="in-sample",IF(Q1369=bigT,((pCell/bigT)*AX1369)+((1-(pCell/bigT))*(I1369+J1369)),IF(OR(F1370="",COUNT($AX$2:AX1369)&lt;=pCell),AX1369,((pCell/COUNT($AX$2:AX1369))*AX1369)+((1-(pCell/COUNT($AX$2:AX1369)))*(I1369+J1369)))),I1369),IF(H1369="in-sample",IF(Q1369=bigT,((pCell/bigT)*AX1369)+((1-(pCell/bigT))*(I1369*J1369)),IF(OR(F1370="",COUNT($AX$2:AX1369)&lt;=pCell),AX1369,((pCell/COUNT($AX$2:AX1369))*AX1369)+((1-(pCell/COUNT($AX$2:AX1369)))*(I1369*J1369)))),I1369)))))))</f>
        <v/>
      </c>
      <c r="J1370" s="31" t="str">
        <f>IF(AND(F1369="",H1369="in-sample"),"",IF(AND(Temp!fhor_indata=1,H1369="out-sample",H1370="out-sample"),J1369,IF(AND(F1370="",H1369="out-sample"),"",IF(AND(Temp!optSeasCoef=0,Temp!sts_add=1),IF(H1369="in-sample",IF(Q1369=bigT,((qCell/bigT)*(I1370-I1369))+((1-(qCell/bigT))*J1369),IF(OR(F1370="",COUNT($F$2:F1369)&lt;=qCell),IF(COUNT($F$2:F1369)=1,0,F1369-F1368),((qCell/COUNT($F$2:F1369))*(I1370-I1369))+((1-(qCell/COUNT($F$2:F1369)))*J1369))),J1369),IF(AND(Temp!optSeasCoef=0,Temp!sts_multp=1),IF(H1369="in-sample",IF(Q1369=bigT,((qCell/bigT)*(I1370/I1369))+((1-(qCell/bigT))*J1369),IF(qCell=0,1,IF(OR(F1370="",COUNT($F$2:F1369)&lt;=qCell),IF(COUNT($F$2:F1369)=1,1,F1369/F1368),((qCell/COUNT($F$2:F1369))*(I1370/I1369))+((1-(qCell/COUNT($F$2:F1369)))*J1369)))),J1369),IF(Temp!sts_add=1,IF(H1369="in-sample",IF(Q1369=bigT,((qCell/bigT)*(I1370-I1369))+((1-(qCell/bigT))*J1369),IF(OR(F1370="",COUNT($AX$2:AX1369)&lt;=qCell),IF(COUNT($AX$2:AX1369)=1,0,AX1369-AX1368),((qCell/COUNT($AX$2:AX1369))*(I1370-I1369))+((1-(qCell/COUNT($AX$2:AX1369)))*J1369))),J1369),IF(H1369="in-sample",IF(Q1369=bigT,((qCell/bigT)*(I1370/I1369))+((1-(qCell/bigT))*J1369),IF(qCell=0,1,IF(OR(F1370="",COUNT($AX$2:AX1369)&lt;=qCell),IF(COUNT($AX$2:AX1369)=1,1,AX1369/AX1368),((qCell/COUNT($AX$2:AX1369))*(I1370/I1369))+((1-(qCell/COUNT($AX$2:AX1369)))*J1369)))),J1369)))))))</f>
        <v/>
      </c>
      <c r="K1370" s="31" t="str">
        <f>IF(H1370="","",IF(AND(Temp!optSeasCoef=0,Temp!sts_add=1),IF(H1370="out-sample",I1370+(Q1370*J1370),I1370+J1370),IF(AND(Temp!optSeasCoef=0,Temp!sts_multp=1),IF(H1370="out-sample",I1370*(J1370^Q1370),I1370*J1370),IF(Temp!sts_add=1,IF(H1370="out-sample",(I1370+(Q1370*J1370))*G1370,(I1370+J1370)*G1370),IF(H1370="out-sample",I1370*(J1370^Q1370)*G1370,I1370*J1370*G1370)))))</f>
        <v/>
      </c>
      <c r="L1370" s="32" t="str">
        <f t="shared" si="149"/>
        <v/>
      </c>
      <c r="M1370" s="32" t="str">
        <f t="shared" si="150"/>
        <v/>
      </c>
      <c r="N1370" s="32" t="str">
        <f t="shared" si="151"/>
        <v/>
      </c>
      <c r="O1370" s="32" t="str">
        <f t="shared" si="152"/>
        <v/>
      </c>
      <c r="P1370" s="32" t="str">
        <f t="shared" si="153"/>
        <v/>
      </c>
      <c r="Q1370" s="3" t="str">
        <f>IF(AND(Temp!fhor_indata=1,F1370="",H1369="in-sample"),1,IF(AND(Temp!fhor_indata=1,H1369="out-sample",Q1369&lt;ATA!XfHor),Q1369+1,IF(F1370="","",IF(AND(H1370="out-sample",H1369="in-sample"),1,IF(AND(H1370="out-sample",H1369="out-sample"),Q1369+1,IF(ISNUMBER(Q1369),Q1369+1,1))))))</f>
        <v/>
      </c>
      <c r="R1370" s="3" t="str">
        <f t="shared" si="147"/>
        <v/>
      </c>
      <c r="S1370" s="6"/>
      <c r="T1370" s="6"/>
      <c r="U1370" s="6"/>
      <c r="V1370" s="6"/>
      <c r="W1370" s="6"/>
      <c r="X1370" s="6"/>
      <c r="Y1370" s="6"/>
      <c r="Z1370" s="6"/>
      <c r="AA1370" s="6"/>
      <c r="AB1370" s="6"/>
      <c r="AC1370" s="6"/>
      <c r="AD1370" s="6"/>
      <c r="AE1370" s="6"/>
      <c r="AF1370" s="6"/>
      <c r="AG1370" s="6"/>
      <c r="AH1370" s="6"/>
      <c r="AI1370" s="6"/>
      <c r="AJ1370" s="6"/>
      <c r="AK1370" s="6"/>
      <c r="AX1370" s="63" t="e">
        <f t="shared" si="148"/>
        <v>#VALUE!</v>
      </c>
    </row>
    <row r="1371" spans="1:50" s="1" customFormat="1" ht="14.25" x14ac:dyDescent="0.2">
      <c r="A1371" s="6"/>
      <c r="B1371" s="6"/>
      <c r="C1371" s="6"/>
      <c r="D1371" s="3"/>
      <c r="E1371" s="70" t="str">
        <f>IF(ATA!E1371="","",ATA!E1371)</f>
        <v/>
      </c>
      <c r="F1371" s="51" t="str">
        <f>IF(ATA!F1371="","",ATA!F1371)</f>
        <v/>
      </c>
      <c r="G1371" s="11" t="str">
        <f>IF(ATA!G1371="","",ATA!G1371)</f>
        <v/>
      </c>
      <c r="H1371" s="55" t="str">
        <f>IF(ATA!H1371="","",ATA!H1371)</f>
        <v/>
      </c>
      <c r="I1371" s="31" t="str">
        <f>IF(AND(F1370="",H1370="in-sample"),"",IF(AND(Temp!fhor_indata=1,H1370="out-sample",H1371="out-sample"),I1370,IF(AND(F1371="",H1370="out-sample"),"",IF(AND(Temp!optSeasCoef=0,Temp!sts_add=1),IF(H1370="in-sample",IF(Q1370=bigT,((pCell/bigT)*F1370)+((1-(pCell/bigT))*(I1370+J1370)),IF(OR(F1371="",COUNT($F$2:F1370)&lt;=pCell),F1370,((pCell/COUNT($F$2:F1370))*F1370)+((1-(pCell/COUNT($F$2:F1370)))*(I1370+J1370)))),I1370),IF(AND(Temp!optSeasCoef=0,Temp!sts_multp=1),IF(H1370="in-sample",IF(Q1370=bigT,((pCell/bigT)*F1370)+((1-(pCell/bigT))*(I1370*J1370)),IF(OR(F1371="",COUNT(F$2:$F1370)&lt;=pCell),F1370,((pCell/COUNT($F$2:F1370))*F1370)+((1-(pCell/COUNT($F$2:F1370)))*(I1370*J1370)))),I1370),IF(Temp!sts_add=1,IF(H1370="in-sample",IF(Q1370=bigT,((pCell/bigT)*AX1370)+((1-(pCell/bigT))*(I1370+J1370)),IF(OR(F1371="",COUNT($AX$2:AX1370)&lt;=pCell),AX1370,((pCell/COUNT($AX$2:AX1370))*AX1370)+((1-(pCell/COUNT($AX$2:AX1370)))*(I1370+J1370)))),I1370),IF(H1370="in-sample",IF(Q1370=bigT,((pCell/bigT)*AX1370)+((1-(pCell/bigT))*(I1370*J1370)),IF(OR(F1371="",COUNT($AX$2:AX1370)&lt;=pCell),AX1370,((pCell/COUNT($AX$2:AX1370))*AX1370)+((1-(pCell/COUNT($AX$2:AX1370)))*(I1370*J1370)))),I1370)))))))</f>
        <v/>
      </c>
      <c r="J1371" s="31" t="str">
        <f>IF(AND(F1370="",H1370="in-sample"),"",IF(AND(Temp!fhor_indata=1,H1370="out-sample",H1371="out-sample"),J1370,IF(AND(F1371="",H1370="out-sample"),"",IF(AND(Temp!optSeasCoef=0,Temp!sts_add=1),IF(H1370="in-sample",IF(Q1370=bigT,((qCell/bigT)*(I1371-I1370))+((1-(qCell/bigT))*J1370),IF(OR(F1371="",COUNT($F$2:F1370)&lt;=qCell),IF(COUNT($F$2:F1370)=1,0,F1370-F1369),((qCell/COUNT($F$2:F1370))*(I1371-I1370))+((1-(qCell/COUNT($F$2:F1370)))*J1370))),J1370),IF(AND(Temp!optSeasCoef=0,Temp!sts_multp=1),IF(H1370="in-sample",IF(Q1370=bigT,((qCell/bigT)*(I1371/I1370))+((1-(qCell/bigT))*J1370),IF(qCell=0,1,IF(OR(F1371="",COUNT($F$2:F1370)&lt;=qCell),IF(COUNT($F$2:F1370)=1,1,F1370/F1369),((qCell/COUNT($F$2:F1370))*(I1371/I1370))+((1-(qCell/COUNT($F$2:F1370)))*J1370)))),J1370),IF(Temp!sts_add=1,IF(H1370="in-sample",IF(Q1370=bigT,((qCell/bigT)*(I1371-I1370))+((1-(qCell/bigT))*J1370),IF(OR(F1371="",COUNT($AX$2:AX1370)&lt;=qCell),IF(COUNT($AX$2:AX1370)=1,0,AX1370-AX1369),((qCell/COUNT($AX$2:AX1370))*(I1371-I1370))+((1-(qCell/COUNT($AX$2:AX1370)))*J1370))),J1370),IF(H1370="in-sample",IF(Q1370=bigT,((qCell/bigT)*(I1371/I1370))+((1-(qCell/bigT))*J1370),IF(qCell=0,1,IF(OR(F1371="",COUNT($AX$2:AX1370)&lt;=qCell),IF(COUNT($AX$2:AX1370)=1,1,AX1370/AX1369),((qCell/COUNT($AX$2:AX1370))*(I1371/I1370))+((1-(qCell/COUNT($AX$2:AX1370)))*J1370)))),J1370)))))))</f>
        <v/>
      </c>
      <c r="K1371" s="31" t="str">
        <f>IF(H1371="","",IF(AND(Temp!optSeasCoef=0,Temp!sts_add=1),IF(H1371="out-sample",I1371+(Q1371*J1371),I1371+J1371),IF(AND(Temp!optSeasCoef=0,Temp!sts_multp=1),IF(H1371="out-sample",I1371*(J1371^Q1371),I1371*J1371),IF(Temp!sts_add=1,IF(H1371="out-sample",(I1371+(Q1371*J1371))*G1371,(I1371+J1371)*G1371),IF(H1371="out-sample",I1371*(J1371^Q1371)*G1371,I1371*J1371*G1371)))))</f>
        <v/>
      </c>
      <c r="L1371" s="32" t="str">
        <f t="shared" si="149"/>
        <v/>
      </c>
      <c r="M1371" s="32" t="str">
        <f t="shared" si="150"/>
        <v/>
      </c>
      <c r="N1371" s="32" t="str">
        <f t="shared" si="151"/>
        <v/>
      </c>
      <c r="O1371" s="32" t="str">
        <f t="shared" si="152"/>
        <v/>
      </c>
      <c r="P1371" s="32" t="str">
        <f t="shared" si="153"/>
        <v/>
      </c>
      <c r="Q1371" s="3" t="str">
        <f>IF(AND(Temp!fhor_indata=1,F1371="",H1370="in-sample"),1,IF(AND(Temp!fhor_indata=1,H1370="out-sample",Q1370&lt;ATA!XfHor),Q1370+1,IF(F1371="","",IF(AND(H1371="out-sample",H1370="in-sample"),1,IF(AND(H1371="out-sample",H1370="out-sample"),Q1370+1,IF(ISNUMBER(Q1370),Q1370+1,1))))))</f>
        <v/>
      </c>
      <c r="R1371" s="3" t="str">
        <f t="shared" si="147"/>
        <v/>
      </c>
      <c r="S1371" s="6"/>
      <c r="T1371" s="6"/>
      <c r="U1371" s="6"/>
      <c r="V1371" s="6"/>
      <c r="W1371" s="6"/>
      <c r="X1371" s="6"/>
      <c r="Y1371" s="6"/>
      <c r="Z1371" s="6"/>
      <c r="AA1371" s="6"/>
      <c r="AB1371" s="6"/>
      <c r="AC1371" s="6"/>
      <c r="AD1371" s="6"/>
      <c r="AE1371" s="6"/>
      <c r="AF1371" s="6"/>
      <c r="AG1371" s="6"/>
      <c r="AH1371" s="6"/>
      <c r="AI1371" s="6"/>
      <c r="AJ1371" s="6"/>
      <c r="AK1371" s="6"/>
      <c r="AX1371" s="63" t="e">
        <f t="shared" si="148"/>
        <v>#VALUE!</v>
      </c>
    </row>
    <row r="1372" spans="1:50" s="1" customFormat="1" ht="14.25" x14ac:dyDescent="0.2">
      <c r="A1372" s="6"/>
      <c r="B1372" s="6"/>
      <c r="C1372" s="6"/>
      <c r="D1372" s="3"/>
      <c r="E1372" s="70" t="str">
        <f>IF(ATA!E1372="","",ATA!E1372)</f>
        <v/>
      </c>
      <c r="F1372" s="51" t="str">
        <f>IF(ATA!F1372="","",ATA!F1372)</f>
        <v/>
      </c>
      <c r="G1372" s="11" t="str">
        <f>IF(ATA!G1372="","",ATA!G1372)</f>
        <v/>
      </c>
      <c r="H1372" s="55" t="str">
        <f>IF(ATA!H1372="","",ATA!H1372)</f>
        <v/>
      </c>
      <c r="I1372" s="31" t="str">
        <f>IF(AND(F1371="",H1371="in-sample"),"",IF(AND(Temp!fhor_indata=1,H1371="out-sample",H1372="out-sample"),I1371,IF(AND(F1372="",H1371="out-sample"),"",IF(AND(Temp!optSeasCoef=0,Temp!sts_add=1),IF(H1371="in-sample",IF(Q1371=bigT,((pCell/bigT)*F1371)+((1-(pCell/bigT))*(I1371+J1371)),IF(OR(F1372="",COUNT($F$2:F1371)&lt;=pCell),F1371,((pCell/COUNT($F$2:F1371))*F1371)+((1-(pCell/COUNT($F$2:F1371)))*(I1371+J1371)))),I1371),IF(AND(Temp!optSeasCoef=0,Temp!sts_multp=1),IF(H1371="in-sample",IF(Q1371=bigT,((pCell/bigT)*F1371)+((1-(pCell/bigT))*(I1371*J1371)),IF(OR(F1372="",COUNT(F$2:$F1371)&lt;=pCell),F1371,((pCell/COUNT($F$2:F1371))*F1371)+((1-(pCell/COUNT($F$2:F1371)))*(I1371*J1371)))),I1371),IF(Temp!sts_add=1,IF(H1371="in-sample",IF(Q1371=bigT,((pCell/bigT)*AX1371)+((1-(pCell/bigT))*(I1371+J1371)),IF(OR(F1372="",COUNT($AX$2:AX1371)&lt;=pCell),AX1371,((pCell/COUNT($AX$2:AX1371))*AX1371)+((1-(pCell/COUNT($AX$2:AX1371)))*(I1371+J1371)))),I1371),IF(H1371="in-sample",IF(Q1371=bigT,((pCell/bigT)*AX1371)+((1-(pCell/bigT))*(I1371*J1371)),IF(OR(F1372="",COUNT($AX$2:AX1371)&lt;=pCell),AX1371,((pCell/COUNT($AX$2:AX1371))*AX1371)+((1-(pCell/COUNT($AX$2:AX1371)))*(I1371*J1371)))),I1371)))))))</f>
        <v/>
      </c>
      <c r="J1372" s="31" t="str">
        <f>IF(AND(F1371="",H1371="in-sample"),"",IF(AND(Temp!fhor_indata=1,H1371="out-sample",H1372="out-sample"),J1371,IF(AND(F1372="",H1371="out-sample"),"",IF(AND(Temp!optSeasCoef=0,Temp!sts_add=1),IF(H1371="in-sample",IF(Q1371=bigT,((qCell/bigT)*(I1372-I1371))+((1-(qCell/bigT))*J1371),IF(OR(F1372="",COUNT($F$2:F1371)&lt;=qCell),IF(COUNT($F$2:F1371)=1,0,F1371-F1370),((qCell/COUNT($F$2:F1371))*(I1372-I1371))+((1-(qCell/COUNT($F$2:F1371)))*J1371))),J1371),IF(AND(Temp!optSeasCoef=0,Temp!sts_multp=1),IF(H1371="in-sample",IF(Q1371=bigT,((qCell/bigT)*(I1372/I1371))+((1-(qCell/bigT))*J1371),IF(qCell=0,1,IF(OR(F1372="",COUNT($F$2:F1371)&lt;=qCell),IF(COUNT($F$2:F1371)=1,1,F1371/F1370),((qCell/COUNT($F$2:F1371))*(I1372/I1371))+((1-(qCell/COUNT($F$2:F1371)))*J1371)))),J1371),IF(Temp!sts_add=1,IF(H1371="in-sample",IF(Q1371=bigT,((qCell/bigT)*(I1372-I1371))+((1-(qCell/bigT))*J1371),IF(OR(F1372="",COUNT($AX$2:AX1371)&lt;=qCell),IF(COUNT($AX$2:AX1371)=1,0,AX1371-AX1370),((qCell/COUNT($AX$2:AX1371))*(I1372-I1371))+((1-(qCell/COUNT($AX$2:AX1371)))*J1371))),J1371),IF(H1371="in-sample",IF(Q1371=bigT,((qCell/bigT)*(I1372/I1371))+((1-(qCell/bigT))*J1371),IF(qCell=0,1,IF(OR(F1372="",COUNT($AX$2:AX1371)&lt;=qCell),IF(COUNT($AX$2:AX1371)=1,1,AX1371/AX1370),((qCell/COUNT($AX$2:AX1371))*(I1372/I1371))+((1-(qCell/COUNT($AX$2:AX1371)))*J1371)))),J1371)))))))</f>
        <v/>
      </c>
      <c r="K1372" s="31" t="str">
        <f>IF(H1372="","",IF(AND(Temp!optSeasCoef=0,Temp!sts_add=1),IF(H1372="out-sample",I1372+(Q1372*J1372),I1372+J1372),IF(AND(Temp!optSeasCoef=0,Temp!sts_multp=1),IF(H1372="out-sample",I1372*(J1372^Q1372),I1372*J1372),IF(Temp!sts_add=1,IF(H1372="out-sample",(I1372+(Q1372*J1372))*G1372,(I1372+J1372)*G1372),IF(H1372="out-sample",I1372*(J1372^Q1372)*G1372,I1372*J1372*G1372)))))</f>
        <v/>
      </c>
      <c r="L1372" s="32" t="str">
        <f t="shared" si="149"/>
        <v/>
      </c>
      <c r="M1372" s="32" t="str">
        <f t="shared" si="150"/>
        <v/>
      </c>
      <c r="N1372" s="32" t="str">
        <f t="shared" si="151"/>
        <v/>
      </c>
      <c r="O1372" s="32" t="str">
        <f t="shared" si="152"/>
        <v/>
      </c>
      <c r="P1372" s="32" t="str">
        <f t="shared" si="153"/>
        <v/>
      </c>
      <c r="Q1372" s="3" t="str">
        <f>IF(AND(Temp!fhor_indata=1,F1372="",H1371="in-sample"),1,IF(AND(Temp!fhor_indata=1,H1371="out-sample",Q1371&lt;ATA!XfHor),Q1371+1,IF(F1372="","",IF(AND(H1372="out-sample",H1371="in-sample"),1,IF(AND(H1372="out-sample",H1371="out-sample"),Q1371+1,IF(ISNUMBER(Q1371),Q1371+1,1))))))</f>
        <v/>
      </c>
      <c r="R1372" s="3" t="str">
        <f t="shared" si="147"/>
        <v/>
      </c>
      <c r="S1372" s="6"/>
      <c r="T1372" s="6"/>
      <c r="U1372" s="6"/>
      <c r="V1372" s="6"/>
      <c r="W1372" s="6"/>
      <c r="X1372" s="6"/>
      <c r="Y1372" s="6"/>
      <c r="Z1372" s="6"/>
      <c r="AA1372" s="6"/>
      <c r="AB1372" s="6"/>
      <c r="AC1372" s="6"/>
      <c r="AD1372" s="6"/>
      <c r="AE1372" s="6"/>
      <c r="AF1372" s="6"/>
      <c r="AG1372" s="6"/>
      <c r="AH1372" s="6"/>
      <c r="AI1372" s="6"/>
      <c r="AJ1372" s="6"/>
      <c r="AK1372" s="6"/>
      <c r="AX1372" s="63" t="e">
        <f t="shared" si="148"/>
        <v>#VALUE!</v>
      </c>
    </row>
    <row r="1373" spans="1:50" s="1" customFormat="1" ht="14.25" x14ac:dyDescent="0.2">
      <c r="A1373" s="6"/>
      <c r="B1373" s="6"/>
      <c r="C1373" s="6"/>
      <c r="D1373" s="3"/>
      <c r="E1373" s="70" t="str">
        <f>IF(ATA!E1373="","",ATA!E1373)</f>
        <v/>
      </c>
      <c r="F1373" s="51" t="str">
        <f>IF(ATA!F1373="","",ATA!F1373)</f>
        <v/>
      </c>
      <c r="G1373" s="11" t="str">
        <f>IF(ATA!G1373="","",ATA!G1373)</f>
        <v/>
      </c>
      <c r="H1373" s="55" t="str">
        <f>IF(ATA!H1373="","",ATA!H1373)</f>
        <v/>
      </c>
      <c r="I1373" s="31" t="str">
        <f>IF(AND(F1372="",H1372="in-sample"),"",IF(AND(Temp!fhor_indata=1,H1372="out-sample",H1373="out-sample"),I1372,IF(AND(F1373="",H1372="out-sample"),"",IF(AND(Temp!optSeasCoef=0,Temp!sts_add=1),IF(H1372="in-sample",IF(Q1372=bigT,((pCell/bigT)*F1372)+((1-(pCell/bigT))*(I1372+J1372)),IF(OR(F1373="",COUNT($F$2:F1372)&lt;=pCell),F1372,((pCell/COUNT($F$2:F1372))*F1372)+((1-(pCell/COUNT($F$2:F1372)))*(I1372+J1372)))),I1372),IF(AND(Temp!optSeasCoef=0,Temp!sts_multp=1),IF(H1372="in-sample",IF(Q1372=bigT,((pCell/bigT)*F1372)+((1-(pCell/bigT))*(I1372*J1372)),IF(OR(F1373="",COUNT(F$2:$F1372)&lt;=pCell),F1372,((pCell/COUNT($F$2:F1372))*F1372)+((1-(pCell/COUNT($F$2:F1372)))*(I1372*J1372)))),I1372),IF(Temp!sts_add=1,IF(H1372="in-sample",IF(Q1372=bigT,((pCell/bigT)*AX1372)+((1-(pCell/bigT))*(I1372+J1372)),IF(OR(F1373="",COUNT($AX$2:AX1372)&lt;=pCell),AX1372,((pCell/COUNT($AX$2:AX1372))*AX1372)+((1-(pCell/COUNT($AX$2:AX1372)))*(I1372+J1372)))),I1372),IF(H1372="in-sample",IF(Q1372=bigT,((pCell/bigT)*AX1372)+((1-(pCell/bigT))*(I1372*J1372)),IF(OR(F1373="",COUNT($AX$2:AX1372)&lt;=pCell),AX1372,((pCell/COUNT($AX$2:AX1372))*AX1372)+((1-(pCell/COUNT($AX$2:AX1372)))*(I1372*J1372)))),I1372)))))))</f>
        <v/>
      </c>
      <c r="J1373" s="31" t="str">
        <f>IF(AND(F1372="",H1372="in-sample"),"",IF(AND(Temp!fhor_indata=1,H1372="out-sample",H1373="out-sample"),J1372,IF(AND(F1373="",H1372="out-sample"),"",IF(AND(Temp!optSeasCoef=0,Temp!sts_add=1),IF(H1372="in-sample",IF(Q1372=bigT,((qCell/bigT)*(I1373-I1372))+((1-(qCell/bigT))*J1372),IF(OR(F1373="",COUNT($F$2:F1372)&lt;=qCell),IF(COUNT($F$2:F1372)=1,0,F1372-F1371),((qCell/COUNT($F$2:F1372))*(I1373-I1372))+((1-(qCell/COUNT($F$2:F1372)))*J1372))),J1372),IF(AND(Temp!optSeasCoef=0,Temp!sts_multp=1),IF(H1372="in-sample",IF(Q1372=bigT,((qCell/bigT)*(I1373/I1372))+((1-(qCell/bigT))*J1372),IF(qCell=0,1,IF(OR(F1373="",COUNT($F$2:F1372)&lt;=qCell),IF(COUNT($F$2:F1372)=1,1,F1372/F1371),((qCell/COUNT($F$2:F1372))*(I1373/I1372))+((1-(qCell/COUNT($F$2:F1372)))*J1372)))),J1372),IF(Temp!sts_add=1,IF(H1372="in-sample",IF(Q1372=bigT,((qCell/bigT)*(I1373-I1372))+((1-(qCell/bigT))*J1372),IF(OR(F1373="",COUNT($AX$2:AX1372)&lt;=qCell),IF(COUNT($AX$2:AX1372)=1,0,AX1372-AX1371),((qCell/COUNT($AX$2:AX1372))*(I1373-I1372))+((1-(qCell/COUNT($AX$2:AX1372)))*J1372))),J1372),IF(H1372="in-sample",IF(Q1372=bigT,((qCell/bigT)*(I1373/I1372))+((1-(qCell/bigT))*J1372),IF(qCell=0,1,IF(OR(F1373="",COUNT($AX$2:AX1372)&lt;=qCell),IF(COUNT($AX$2:AX1372)=1,1,AX1372/AX1371),((qCell/COUNT($AX$2:AX1372))*(I1373/I1372))+((1-(qCell/COUNT($AX$2:AX1372)))*J1372)))),J1372)))))))</f>
        <v/>
      </c>
      <c r="K1373" s="31" t="str">
        <f>IF(H1373="","",IF(AND(Temp!optSeasCoef=0,Temp!sts_add=1),IF(H1373="out-sample",I1373+(Q1373*J1373),I1373+J1373),IF(AND(Temp!optSeasCoef=0,Temp!sts_multp=1),IF(H1373="out-sample",I1373*(J1373^Q1373),I1373*J1373),IF(Temp!sts_add=1,IF(H1373="out-sample",(I1373+(Q1373*J1373))*G1373,(I1373+J1373)*G1373),IF(H1373="out-sample",I1373*(J1373^Q1373)*G1373,I1373*J1373*G1373)))))</f>
        <v/>
      </c>
      <c r="L1373" s="32" t="str">
        <f t="shared" si="149"/>
        <v/>
      </c>
      <c r="M1373" s="32" t="str">
        <f t="shared" si="150"/>
        <v/>
      </c>
      <c r="N1373" s="32" t="str">
        <f t="shared" si="151"/>
        <v/>
      </c>
      <c r="O1373" s="32" t="str">
        <f t="shared" si="152"/>
        <v/>
      </c>
      <c r="P1373" s="32" t="str">
        <f t="shared" si="153"/>
        <v/>
      </c>
      <c r="Q1373" s="3" t="str">
        <f>IF(AND(Temp!fhor_indata=1,F1373="",H1372="in-sample"),1,IF(AND(Temp!fhor_indata=1,H1372="out-sample",Q1372&lt;ATA!XfHor),Q1372+1,IF(F1373="","",IF(AND(H1373="out-sample",H1372="in-sample"),1,IF(AND(H1373="out-sample",H1372="out-sample"),Q1372+1,IF(ISNUMBER(Q1372),Q1372+1,1))))))</f>
        <v/>
      </c>
      <c r="R1373" s="3" t="str">
        <f t="shared" si="147"/>
        <v/>
      </c>
      <c r="S1373" s="6"/>
      <c r="T1373" s="6"/>
      <c r="U1373" s="6"/>
      <c r="V1373" s="6"/>
      <c r="W1373" s="6"/>
      <c r="X1373" s="6"/>
      <c r="Y1373" s="6"/>
      <c r="Z1373" s="6"/>
      <c r="AA1373" s="6"/>
      <c r="AB1373" s="6"/>
      <c r="AC1373" s="6"/>
      <c r="AD1373" s="6"/>
      <c r="AE1373" s="6"/>
      <c r="AF1373" s="6"/>
      <c r="AG1373" s="6"/>
      <c r="AH1373" s="6"/>
      <c r="AI1373" s="6"/>
      <c r="AJ1373" s="6"/>
      <c r="AK1373" s="6"/>
      <c r="AX1373" s="63" t="e">
        <f t="shared" si="148"/>
        <v>#VALUE!</v>
      </c>
    </row>
    <row r="1374" spans="1:50" s="1" customFormat="1" ht="14.25" x14ac:dyDescent="0.2">
      <c r="A1374" s="6"/>
      <c r="B1374" s="6"/>
      <c r="C1374" s="6"/>
      <c r="D1374" s="3"/>
      <c r="E1374" s="70" t="str">
        <f>IF(ATA!E1374="","",ATA!E1374)</f>
        <v/>
      </c>
      <c r="F1374" s="51" t="str">
        <f>IF(ATA!F1374="","",ATA!F1374)</f>
        <v/>
      </c>
      <c r="G1374" s="11" t="str">
        <f>IF(ATA!G1374="","",ATA!G1374)</f>
        <v/>
      </c>
      <c r="H1374" s="55" t="str">
        <f>IF(ATA!H1374="","",ATA!H1374)</f>
        <v/>
      </c>
      <c r="I1374" s="31" t="str">
        <f>IF(AND(F1373="",H1373="in-sample"),"",IF(AND(Temp!fhor_indata=1,H1373="out-sample",H1374="out-sample"),I1373,IF(AND(F1374="",H1373="out-sample"),"",IF(AND(Temp!optSeasCoef=0,Temp!sts_add=1),IF(H1373="in-sample",IF(Q1373=bigT,((pCell/bigT)*F1373)+((1-(pCell/bigT))*(I1373+J1373)),IF(OR(F1374="",COUNT($F$2:F1373)&lt;=pCell),F1373,((pCell/COUNT($F$2:F1373))*F1373)+((1-(pCell/COUNT($F$2:F1373)))*(I1373+J1373)))),I1373),IF(AND(Temp!optSeasCoef=0,Temp!sts_multp=1),IF(H1373="in-sample",IF(Q1373=bigT,((pCell/bigT)*F1373)+((1-(pCell/bigT))*(I1373*J1373)),IF(OR(F1374="",COUNT(F$2:$F1373)&lt;=pCell),F1373,((pCell/COUNT($F$2:F1373))*F1373)+((1-(pCell/COUNT($F$2:F1373)))*(I1373*J1373)))),I1373),IF(Temp!sts_add=1,IF(H1373="in-sample",IF(Q1373=bigT,((pCell/bigT)*AX1373)+((1-(pCell/bigT))*(I1373+J1373)),IF(OR(F1374="",COUNT($AX$2:AX1373)&lt;=pCell),AX1373,((pCell/COUNT($AX$2:AX1373))*AX1373)+((1-(pCell/COUNT($AX$2:AX1373)))*(I1373+J1373)))),I1373),IF(H1373="in-sample",IF(Q1373=bigT,((pCell/bigT)*AX1373)+((1-(pCell/bigT))*(I1373*J1373)),IF(OR(F1374="",COUNT($AX$2:AX1373)&lt;=pCell),AX1373,((pCell/COUNT($AX$2:AX1373))*AX1373)+((1-(pCell/COUNT($AX$2:AX1373)))*(I1373*J1373)))),I1373)))))))</f>
        <v/>
      </c>
      <c r="J1374" s="31" t="str">
        <f>IF(AND(F1373="",H1373="in-sample"),"",IF(AND(Temp!fhor_indata=1,H1373="out-sample",H1374="out-sample"),J1373,IF(AND(F1374="",H1373="out-sample"),"",IF(AND(Temp!optSeasCoef=0,Temp!sts_add=1),IF(H1373="in-sample",IF(Q1373=bigT,((qCell/bigT)*(I1374-I1373))+((1-(qCell/bigT))*J1373),IF(OR(F1374="",COUNT($F$2:F1373)&lt;=qCell),IF(COUNT($F$2:F1373)=1,0,F1373-F1372),((qCell/COUNT($F$2:F1373))*(I1374-I1373))+((1-(qCell/COUNT($F$2:F1373)))*J1373))),J1373),IF(AND(Temp!optSeasCoef=0,Temp!sts_multp=1),IF(H1373="in-sample",IF(Q1373=bigT,((qCell/bigT)*(I1374/I1373))+((1-(qCell/bigT))*J1373),IF(qCell=0,1,IF(OR(F1374="",COUNT($F$2:F1373)&lt;=qCell),IF(COUNT($F$2:F1373)=1,1,F1373/F1372),((qCell/COUNT($F$2:F1373))*(I1374/I1373))+((1-(qCell/COUNT($F$2:F1373)))*J1373)))),J1373),IF(Temp!sts_add=1,IF(H1373="in-sample",IF(Q1373=bigT,((qCell/bigT)*(I1374-I1373))+((1-(qCell/bigT))*J1373),IF(OR(F1374="",COUNT($AX$2:AX1373)&lt;=qCell),IF(COUNT($AX$2:AX1373)=1,0,AX1373-AX1372),((qCell/COUNT($AX$2:AX1373))*(I1374-I1373))+((1-(qCell/COUNT($AX$2:AX1373)))*J1373))),J1373),IF(H1373="in-sample",IF(Q1373=bigT,((qCell/bigT)*(I1374/I1373))+((1-(qCell/bigT))*J1373),IF(qCell=0,1,IF(OR(F1374="",COUNT($AX$2:AX1373)&lt;=qCell),IF(COUNT($AX$2:AX1373)=1,1,AX1373/AX1372),((qCell/COUNT($AX$2:AX1373))*(I1374/I1373))+((1-(qCell/COUNT($AX$2:AX1373)))*J1373)))),J1373)))))))</f>
        <v/>
      </c>
      <c r="K1374" s="31" t="str">
        <f>IF(H1374="","",IF(AND(Temp!optSeasCoef=0,Temp!sts_add=1),IF(H1374="out-sample",I1374+(Q1374*J1374),I1374+J1374),IF(AND(Temp!optSeasCoef=0,Temp!sts_multp=1),IF(H1374="out-sample",I1374*(J1374^Q1374),I1374*J1374),IF(Temp!sts_add=1,IF(H1374="out-sample",(I1374+(Q1374*J1374))*G1374,(I1374+J1374)*G1374),IF(H1374="out-sample",I1374*(J1374^Q1374)*G1374,I1374*J1374*G1374)))))</f>
        <v/>
      </c>
      <c r="L1374" s="32" t="str">
        <f t="shared" si="149"/>
        <v/>
      </c>
      <c r="M1374" s="32" t="str">
        <f t="shared" si="150"/>
        <v/>
      </c>
      <c r="N1374" s="32" t="str">
        <f t="shared" si="151"/>
        <v/>
      </c>
      <c r="O1374" s="32" t="str">
        <f t="shared" si="152"/>
        <v/>
      </c>
      <c r="P1374" s="32" t="str">
        <f t="shared" si="153"/>
        <v/>
      </c>
      <c r="Q1374" s="3" t="str">
        <f>IF(AND(Temp!fhor_indata=1,F1374="",H1373="in-sample"),1,IF(AND(Temp!fhor_indata=1,H1373="out-sample",Q1373&lt;ATA!XfHor),Q1373+1,IF(F1374="","",IF(AND(H1374="out-sample",H1373="in-sample"),1,IF(AND(H1374="out-sample",H1373="out-sample"),Q1373+1,IF(ISNUMBER(Q1373),Q1373+1,1))))))</f>
        <v/>
      </c>
      <c r="R1374" s="3" t="str">
        <f t="shared" si="147"/>
        <v/>
      </c>
      <c r="S1374" s="6"/>
      <c r="T1374" s="6"/>
      <c r="U1374" s="6"/>
      <c r="V1374" s="6"/>
      <c r="W1374" s="6"/>
      <c r="X1374" s="6"/>
      <c r="Y1374" s="6"/>
      <c r="Z1374" s="6"/>
      <c r="AA1374" s="6"/>
      <c r="AB1374" s="6"/>
      <c r="AC1374" s="6"/>
      <c r="AD1374" s="6"/>
      <c r="AE1374" s="6"/>
      <c r="AF1374" s="6"/>
      <c r="AG1374" s="6"/>
      <c r="AH1374" s="6"/>
      <c r="AI1374" s="6"/>
      <c r="AJ1374" s="6"/>
      <c r="AK1374" s="6"/>
      <c r="AX1374" s="63" t="e">
        <f t="shared" si="148"/>
        <v>#VALUE!</v>
      </c>
    </row>
    <row r="1375" spans="1:50" s="1" customFormat="1" ht="14.25" x14ac:dyDescent="0.2">
      <c r="A1375" s="6"/>
      <c r="B1375" s="6"/>
      <c r="C1375" s="6"/>
      <c r="D1375" s="3"/>
      <c r="E1375" s="70" t="str">
        <f>IF(ATA!E1375="","",ATA!E1375)</f>
        <v/>
      </c>
      <c r="F1375" s="51" t="str">
        <f>IF(ATA!F1375="","",ATA!F1375)</f>
        <v/>
      </c>
      <c r="G1375" s="11" t="str">
        <f>IF(ATA!G1375="","",ATA!G1375)</f>
        <v/>
      </c>
      <c r="H1375" s="55" t="str">
        <f>IF(ATA!H1375="","",ATA!H1375)</f>
        <v/>
      </c>
      <c r="I1375" s="31" t="str">
        <f>IF(AND(F1374="",H1374="in-sample"),"",IF(AND(Temp!fhor_indata=1,H1374="out-sample",H1375="out-sample"),I1374,IF(AND(F1375="",H1374="out-sample"),"",IF(AND(Temp!optSeasCoef=0,Temp!sts_add=1),IF(H1374="in-sample",IF(Q1374=bigT,((pCell/bigT)*F1374)+((1-(pCell/bigT))*(I1374+J1374)),IF(OR(F1375="",COUNT($F$2:F1374)&lt;=pCell),F1374,((pCell/COUNT($F$2:F1374))*F1374)+((1-(pCell/COUNT($F$2:F1374)))*(I1374+J1374)))),I1374),IF(AND(Temp!optSeasCoef=0,Temp!sts_multp=1),IF(H1374="in-sample",IF(Q1374=bigT,((pCell/bigT)*F1374)+((1-(pCell/bigT))*(I1374*J1374)),IF(OR(F1375="",COUNT(F$2:$F1374)&lt;=pCell),F1374,((pCell/COUNT($F$2:F1374))*F1374)+((1-(pCell/COUNT($F$2:F1374)))*(I1374*J1374)))),I1374),IF(Temp!sts_add=1,IF(H1374="in-sample",IF(Q1374=bigT,((pCell/bigT)*AX1374)+((1-(pCell/bigT))*(I1374+J1374)),IF(OR(F1375="",COUNT($AX$2:AX1374)&lt;=pCell),AX1374,((pCell/COUNT($AX$2:AX1374))*AX1374)+((1-(pCell/COUNT($AX$2:AX1374)))*(I1374+J1374)))),I1374),IF(H1374="in-sample",IF(Q1374=bigT,((pCell/bigT)*AX1374)+((1-(pCell/bigT))*(I1374*J1374)),IF(OR(F1375="",COUNT($AX$2:AX1374)&lt;=pCell),AX1374,((pCell/COUNT($AX$2:AX1374))*AX1374)+((1-(pCell/COUNT($AX$2:AX1374)))*(I1374*J1374)))),I1374)))))))</f>
        <v/>
      </c>
      <c r="J1375" s="31" t="str">
        <f>IF(AND(F1374="",H1374="in-sample"),"",IF(AND(Temp!fhor_indata=1,H1374="out-sample",H1375="out-sample"),J1374,IF(AND(F1375="",H1374="out-sample"),"",IF(AND(Temp!optSeasCoef=0,Temp!sts_add=1),IF(H1374="in-sample",IF(Q1374=bigT,((qCell/bigT)*(I1375-I1374))+((1-(qCell/bigT))*J1374),IF(OR(F1375="",COUNT($F$2:F1374)&lt;=qCell),IF(COUNT($F$2:F1374)=1,0,F1374-F1373),((qCell/COUNT($F$2:F1374))*(I1375-I1374))+((1-(qCell/COUNT($F$2:F1374)))*J1374))),J1374),IF(AND(Temp!optSeasCoef=0,Temp!sts_multp=1),IF(H1374="in-sample",IF(Q1374=bigT,((qCell/bigT)*(I1375/I1374))+((1-(qCell/bigT))*J1374),IF(qCell=0,1,IF(OR(F1375="",COUNT($F$2:F1374)&lt;=qCell),IF(COUNT($F$2:F1374)=1,1,F1374/F1373),((qCell/COUNT($F$2:F1374))*(I1375/I1374))+((1-(qCell/COUNT($F$2:F1374)))*J1374)))),J1374),IF(Temp!sts_add=1,IF(H1374="in-sample",IF(Q1374=bigT,((qCell/bigT)*(I1375-I1374))+((1-(qCell/bigT))*J1374),IF(OR(F1375="",COUNT($AX$2:AX1374)&lt;=qCell),IF(COUNT($AX$2:AX1374)=1,0,AX1374-AX1373),((qCell/COUNT($AX$2:AX1374))*(I1375-I1374))+((1-(qCell/COUNT($AX$2:AX1374)))*J1374))),J1374),IF(H1374="in-sample",IF(Q1374=bigT,((qCell/bigT)*(I1375/I1374))+((1-(qCell/bigT))*J1374),IF(qCell=0,1,IF(OR(F1375="",COUNT($AX$2:AX1374)&lt;=qCell),IF(COUNT($AX$2:AX1374)=1,1,AX1374/AX1373),((qCell/COUNT($AX$2:AX1374))*(I1375/I1374))+((1-(qCell/COUNT($AX$2:AX1374)))*J1374)))),J1374)))))))</f>
        <v/>
      </c>
      <c r="K1375" s="31" t="str">
        <f>IF(H1375="","",IF(AND(Temp!optSeasCoef=0,Temp!sts_add=1),IF(H1375="out-sample",I1375+(Q1375*J1375),I1375+J1375),IF(AND(Temp!optSeasCoef=0,Temp!sts_multp=1),IF(H1375="out-sample",I1375*(J1375^Q1375),I1375*J1375),IF(Temp!sts_add=1,IF(H1375="out-sample",(I1375+(Q1375*J1375))*G1375,(I1375+J1375)*G1375),IF(H1375="out-sample",I1375*(J1375^Q1375)*G1375,I1375*J1375*G1375)))))</f>
        <v/>
      </c>
      <c r="L1375" s="32" t="str">
        <f t="shared" si="149"/>
        <v/>
      </c>
      <c r="M1375" s="32" t="str">
        <f t="shared" si="150"/>
        <v/>
      </c>
      <c r="N1375" s="32" t="str">
        <f t="shared" si="151"/>
        <v/>
      </c>
      <c r="O1375" s="32" t="str">
        <f t="shared" si="152"/>
        <v/>
      </c>
      <c r="P1375" s="32" t="str">
        <f t="shared" si="153"/>
        <v/>
      </c>
      <c r="Q1375" s="3" t="str">
        <f>IF(AND(Temp!fhor_indata=1,F1375="",H1374="in-sample"),1,IF(AND(Temp!fhor_indata=1,H1374="out-sample",Q1374&lt;ATA!XfHor),Q1374+1,IF(F1375="","",IF(AND(H1375="out-sample",H1374="in-sample"),1,IF(AND(H1375="out-sample",H1374="out-sample"),Q1374+1,IF(ISNUMBER(Q1374),Q1374+1,1))))))</f>
        <v/>
      </c>
      <c r="R1375" s="3" t="str">
        <f t="shared" si="147"/>
        <v/>
      </c>
      <c r="S1375" s="6"/>
      <c r="T1375" s="6"/>
      <c r="U1375" s="6"/>
      <c r="V1375" s="6"/>
      <c r="W1375" s="6"/>
      <c r="X1375" s="6"/>
      <c r="Y1375" s="6"/>
      <c r="Z1375" s="6"/>
      <c r="AA1375" s="6"/>
      <c r="AB1375" s="6"/>
      <c r="AC1375" s="6"/>
      <c r="AD1375" s="6"/>
      <c r="AE1375" s="6"/>
      <c r="AF1375" s="6"/>
      <c r="AG1375" s="6"/>
      <c r="AH1375" s="6"/>
      <c r="AI1375" s="6"/>
      <c r="AJ1375" s="6"/>
      <c r="AK1375" s="6"/>
      <c r="AX1375" s="63" t="e">
        <f t="shared" si="148"/>
        <v>#VALUE!</v>
      </c>
    </row>
    <row r="1376" spans="1:50" s="1" customFormat="1" ht="14.25" x14ac:dyDescent="0.2">
      <c r="A1376" s="6"/>
      <c r="B1376" s="6"/>
      <c r="C1376" s="6"/>
      <c r="D1376" s="3"/>
      <c r="E1376" s="70" t="str">
        <f>IF(ATA!E1376="","",ATA!E1376)</f>
        <v/>
      </c>
      <c r="F1376" s="51" t="str">
        <f>IF(ATA!F1376="","",ATA!F1376)</f>
        <v/>
      </c>
      <c r="G1376" s="11" t="str">
        <f>IF(ATA!G1376="","",ATA!G1376)</f>
        <v/>
      </c>
      <c r="H1376" s="55" t="str">
        <f>IF(ATA!H1376="","",ATA!H1376)</f>
        <v/>
      </c>
      <c r="I1376" s="31" t="str">
        <f>IF(AND(F1375="",H1375="in-sample"),"",IF(AND(Temp!fhor_indata=1,H1375="out-sample",H1376="out-sample"),I1375,IF(AND(F1376="",H1375="out-sample"),"",IF(AND(Temp!optSeasCoef=0,Temp!sts_add=1),IF(H1375="in-sample",IF(Q1375=bigT,((pCell/bigT)*F1375)+((1-(pCell/bigT))*(I1375+J1375)),IF(OR(F1376="",COUNT($F$2:F1375)&lt;=pCell),F1375,((pCell/COUNT($F$2:F1375))*F1375)+((1-(pCell/COUNT($F$2:F1375)))*(I1375+J1375)))),I1375),IF(AND(Temp!optSeasCoef=0,Temp!sts_multp=1),IF(H1375="in-sample",IF(Q1375=bigT,((pCell/bigT)*F1375)+((1-(pCell/bigT))*(I1375*J1375)),IF(OR(F1376="",COUNT(F$2:$F1375)&lt;=pCell),F1375,((pCell/COUNT($F$2:F1375))*F1375)+((1-(pCell/COUNT($F$2:F1375)))*(I1375*J1375)))),I1375),IF(Temp!sts_add=1,IF(H1375="in-sample",IF(Q1375=bigT,((pCell/bigT)*AX1375)+((1-(pCell/bigT))*(I1375+J1375)),IF(OR(F1376="",COUNT($AX$2:AX1375)&lt;=pCell),AX1375,((pCell/COUNT($AX$2:AX1375))*AX1375)+((1-(pCell/COUNT($AX$2:AX1375)))*(I1375+J1375)))),I1375),IF(H1375="in-sample",IF(Q1375=bigT,((pCell/bigT)*AX1375)+((1-(pCell/bigT))*(I1375*J1375)),IF(OR(F1376="",COUNT($AX$2:AX1375)&lt;=pCell),AX1375,((pCell/COUNT($AX$2:AX1375))*AX1375)+((1-(pCell/COUNT($AX$2:AX1375)))*(I1375*J1375)))),I1375)))))))</f>
        <v/>
      </c>
      <c r="J1376" s="31" t="str">
        <f>IF(AND(F1375="",H1375="in-sample"),"",IF(AND(Temp!fhor_indata=1,H1375="out-sample",H1376="out-sample"),J1375,IF(AND(F1376="",H1375="out-sample"),"",IF(AND(Temp!optSeasCoef=0,Temp!sts_add=1),IF(H1375="in-sample",IF(Q1375=bigT,((qCell/bigT)*(I1376-I1375))+((1-(qCell/bigT))*J1375),IF(OR(F1376="",COUNT($F$2:F1375)&lt;=qCell),IF(COUNT($F$2:F1375)=1,0,F1375-F1374),((qCell/COUNT($F$2:F1375))*(I1376-I1375))+((1-(qCell/COUNT($F$2:F1375)))*J1375))),J1375),IF(AND(Temp!optSeasCoef=0,Temp!sts_multp=1),IF(H1375="in-sample",IF(Q1375=bigT,((qCell/bigT)*(I1376/I1375))+((1-(qCell/bigT))*J1375),IF(qCell=0,1,IF(OR(F1376="",COUNT($F$2:F1375)&lt;=qCell),IF(COUNT($F$2:F1375)=1,1,F1375/F1374),((qCell/COUNT($F$2:F1375))*(I1376/I1375))+((1-(qCell/COUNT($F$2:F1375)))*J1375)))),J1375),IF(Temp!sts_add=1,IF(H1375="in-sample",IF(Q1375=bigT,((qCell/bigT)*(I1376-I1375))+((1-(qCell/bigT))*J1375),IF(OR(F1376="",COUNT($AX$2:AX1375)&lt;=qCell),IF(COUNT($AX$2:AX1375)=1,0,AX1375-AX1374),((qCell/COUNT($AX$2:AX1375))*(I1376-I1375))+((1-(qCell/COUNT($AX$2:AX1375)))*J1375))),J1375),IF(H1375="in-sample",IF(Q1375=bigT,((qCell/bigT)*(I1376/I1375))+((1-(qCell/bigT))*J1375),IF(qCell=0,1,IF(OR(F1376="",COUNT($AX$2:AX1375)&lt;=qCell),IF(COUNT($AX$2:AX1375)=1,1,AX1375/AX1374),((qCell/COUNT($AX$2:AX1375))*(I1376/I1375))+((1-(qCell/COUNT($AX$2:AX1375)))*J1375)))),J1375)))))))</f>
        <v/>
      </c>
      <c r="K1376" s="31" t="str">
        <f>IF(H1376="","",IF(AND(Temp!optSeasCoef=0,Temp!sts_add=1),IF(H1376="out-sample",I1376+(Q1376*J1376),I1376+J1376),IF(AND(Temp!optSeasCoef=0,Temp!sts_multp=1),IF(H1376="out-sample",I1376*(J1376^Q1376),I1376*J1376),IF(Temp!sts_add=1,IF(H1376="out-sample",(I1376+(Q1376*J1376))*G1376,(I1376+J1376)*G1376),IF(H1376="out-sample",I1376*(J1376^Q1376)*G1376,I1376*J1376*G1376)))))</f>
        <v/>
      </c>
      <c r="L1376" s="32" t="str">
        <f t="shared" si="149"/>
        <v/>
      </c>
      <c r="M1376" s="32" t="str">
        <f t="shared" si="150"/>
        <v/>
      </c>
      <c r="N1376" s="32" t="str">
        <f t="shared" si="151"/>
        <v/>
      </c>
      <c r="O1376" s="32" t="str">
        <f t="shared" si="152"/>
        <v/>
      </c>
      <c r="P1376" s="32" t="str">
        <f t="shared" si="153"/>
        <v/>
      </c>
      <c r="Q1376" s="3" t="str">
        <f>IF(AND(Temp!fhor_indata=1,F1376="",H1375="in-sample"),1,IF(AND(Temp!fhor_indata=1,H1375="out-sample",Q1375&lt;ATA!XfHor),Q1375+1,IF(F1376="","",IF(AND(H1376="out-sample",H1375="in-sample"),1,IF(AND(H1376="out-sample",H1375="out-sample"),Q1375+1,IF(ISNUMBER(Q1375),Q1375+1,1))))))</f>
        <v/>
      </c>
      <c r="R1376" s="3" t="str">
        <f t="shared" si="147"/>
        <v/>
      </c>
      <c r="S1376" s="6"/>
      <c r="T1376" s="6"/>
      <c r="U1376" s="6"/>
      <c r="V1376" s="6"/>
      <c r="W1376" s="6"/>
      <c r="X1376" s="6"/>
      <c r="Y1376" s="6"/>
      <c r="Z1376" s="6"/>
      <c r="AA1376" s="6"/>
      <c r="AB1376" s="6"/>
      <c r="AC1376" s="6"/>
      <c r="AD1376" s="6"/>
      <c r="AE1376" s="6"/>
      <c r="AF1376" s="6"/>
      <c r="AG1376" s="6"/>
      <c r="AH1376" s="6"/>
      <c r="AI1376" s="6"/>
      <c r="AJ1376" s="6"/>
      <c r="AK1376" s="6"/>
      <c r="AX1376" s="63" t="e">
        <f t="shared" si="148"/>
        <v>#VALUE!</v>
      </c>
    </row>
    <row r="1377" spans="1:50" s="1" customFormat="1" ht="14.25" x14ac:dyDescent="0.2">
      <c r="A1377" s="6"/>
      <c r="B1377" s="6"/>
      <c r="C1377" s="6"/>
      <c r="D1377" s="3"/>
      <c r="E1377" s="70" t="str">
        <f>IF(ATA!E1377="","",ATA!E1377)</f>
        <v/>
      </c>
      <c r="F1377" s="51" t="str">
        <f>IF(ATA!F1377="","",ATA!F1377)</f>
        <v/>
      </c>
      <c r="G1377" s="11" t="str">
        <f>IF(ATA!G1377="","",ATA!G1377)</f>
        <v/>
      </c>
      <c r="H1377" s="55" t="str">
        <f>IF(ATA!H1377="","",ATA!H1377)</f>
        <v/>
      </c>
      <c r="I1377" s="31" t="str">
        <f>IF(AND(F1376="",H1376="in-sample"),"",IF(AND(Temp!fhor_indata=1,H1376="out-sample",H1377="out-sample"),I1376,IF(AND(F1377="",H1376="out-sample"),"",IF(AND(Temp!optSeasCoef=0,Temp!sts_add=1),IF(H1376="in-sample",IF(Q1376=bigT,((pCell/bigT)*F1376)+((1-(pCell/bigT))*(I1376+J1376)),IF(OR(F1377="",COUNT($F$2:F1376)&lt;=pCell),F1376,((pCell/COUNT($F$2:F1376))*F1376)+((1-(pCell/COUNT($F$2:F1376)))*(I1376+J1376)))),I1376),IF(AND(Temp!optSeasCoef=0,Temp!sts_multp=1),IF(H1376="in-sample",IF(Q1376=bigT,((pCell/bigT)*F1376)+((1-(pCell/bigT))*(I1376*J1376)),IF(OR(F1377="",COUNT(F$2:$F1376)&lt;=pCell),F1376,((pCell/COUNT($F$2:F1376))*F1376)+((1-(pCell/COUNT($F$2:F1376)))*(I1376*J1376)))),I1376),IF(Temp!sts_add=1,IF(H1376="in-sample",IF(Q1376=bigT,((pCell/bigT)*AX1376)+((1-(pCell/bigT))*(I1376+J1376)),IF(OR(F1377="",COUNT($AX$2:AX1376)&lt;=pCell),AX1376,((pCell/COUNT($AX$2:AX1376))*AX1376)+((1-(pCell/COUNT($AX$2:AX1376)))*(I1376+J1376)))),I1376),IF(H1376="in-sample",IF(Q1376=bigT,((pCell/bigT)*AX1376)+((1-(pCell/bigT))*(I1376*J1376)),IF(OR(F1377="",COUNT($AX$2:AX1376)&lt;=pCell),AX1376,((pCell/COUNT($AX$2:AX1376))*AX1376)+((1-(pCell/COUNT($AX$2:AX1376)))*(I1376*J1376)))),I1376)))))))</f>
        <v/>
      </c>
      <c r="J1377" s="31" t="str">
        <f>IF(AND(F1376="",H1376="in-sample"),"",IF(AND(Temp!fhor_indata=1,H1376="out-sample",H1377="out-sample"),J1376,IF(AND(F1377="",H1376="out-sample"),"",IF(AND(Temp!optSeasCoef=0,Temp!sts_add=1),IF(H1376="in-sample",IF(Q1376=bigT,((qCell/bigT)*(I1377-I1376))+((1-(qCell/bigT))*J1376),IF(OR(F1377="",COUNT($F$2:F1376)&lt;=qCell),IF(COUNT($F$2:F1376)=1,0,F1376-F1375),((qCell/COUNT($F$2:F1376))*(I1377-I1376))+((1-(qCell/COUNT($F$2:F1376)))*J1376))),J1376),IF(AND(Temp!optSeasCoef=0,Temp!sts_multp=1),IF(H1376="in-sample",IF(Q1376=bigT,((qCell/bigT)*(I1377/I1376))+((1-(qCell/bigT))*J1376),IF(qCell=0,1,IF(OR(F1377="",COUNT($F$2:F1376)&lt;=qCell),IF(COUNT($F$2:F1376)=1,1,F1376/F1375),((qCell/COUNT($F$2:F1376))*(I1377/I1376))+((1-(qCell/COUNT($F$2:F1376)))*J1376)))),J1376),IF(Temp!sts_add=1,IF(H1376="in-sample",IF(Q1376=bigT,((qCell/bigT)*(I1377-I1376))+((1-(qCell/bigT))*J1376),IF(OR(F1377="",COUNT($AX$2:AX1376)&lt;=qCell),IF(COUNT($AX$2:AX1376)=1,0,AX1376-AX1375),((qCell/COUNT($AX$2:AX1376))*(I1377-I1376))+((1-(qCell/COUNT($AX$2:AX1376)))*J1376))),J1376),IF(H1376="in-sample",IF(Q1376=bigT,((qCell/bigT)*(I1377/I1376))+((1-(qCell/bigT))*J1376),IF(qCell=0,1,IF(OR(F1377="",COUNT($AX$2:AX1376)&lt;=qCell),IF(COUNT($AX$2:AX1376)=1,1,AX1376/AX1375),((qCell/COUNT($AX$2:AX1376))*(I1377/I1376))+((1-(qCell/COUNT($AX$2:AX1376)))*J1376)))),J1376)))))))</f>
        <v/>
      </c>
      <c r="K1377" s="31" t="str">
        <f>IF(H1377="","",IF(AND(Temp!optSeasCoef=0,Temp!sts_add=1),IF(H1377="out-sample",I1377+(Q1377*J1377),I1377+J1377),IF(AND(Temp!optSeasCoef=0,Temp!sts_multp=1),IF(H1377="out-sample",I1377*(J1377^Q1377),I1377*J1377),IF(Temp!sts_add=1,IF(H1377="out-sample",(I1377+(Q1377*J1377))*G1377,(I1377+J1377)*G1377),IF(H1377="out-sample",I1377*(J1377^Q1377)*G1377,I1377*J1377*G1377)))))</f>
        <v/>
      </c>
      <c r="L1377" s="32" t="str">
        <f t="shared" si="149"/>
        <v/>
      </c>
      <c r="M1377" s="32" t="str">
        <f t="shared" si="150"/>
        <v/>
      </c>
      <c r="N1377" s="32" t="str">
        <f t="shared" si="151"/>
        <v/>
      </c>
      <c r="O1377" s="32" t="str">
        <f t="shared" si="152"/>
        <v/>
      </c>
      <c r="P1377" s="32" t="str">
        <f t="shared" si="153"/>
        <v/>
      </c>
      <c r="Q1377" s="3" t="str">
        <f>IF(AND(Temp!fhor_indata=1,F1377="",H1376="in-sample"),1,IF(AND(Temp!fhor_indata=1,H1376="out-sample",Q1376&lt;ATA!XfHor),Q1376+1,IF(F1377="","",IF(AND(H1377="out-sample",H1376="in-sample"),1,IF(AND(H1377="out-sample",H1376="out-sample"),Q1376+1,IF(ISNUMBER(Q1376),Q1376+1,1))))))</f>
        <v/>
      </c>
      <c r="R1377" s="3" t="str">
        <f t="shared" si="147"/>
        <v/>
      </c>
      <c r="S1377" s="6"/>
      <c r="T1377" s="6"/>
      <c r="U1377" s="6"/>
      <c r="V1377" s="6"/>
      <c r="W1377" s="6"/>
      <c r="X1377" s="6"/>
      <c r="Y1377" s="6"/>
      <c r="Z1377" s="6"/>
      <c r="AA1377" s="6"/>
      <c r="AB1377" s="6"/>
      <c r="AC1377" s="6"/>
      <c r="AD1377" s="6"/>
      <c r="AE1377" s="6"/>
      <c r="AF1377" s="6"/>
      <c r="AG1377" s="6"/>
      <c r="AH1377" s="6"/>
      <c r="AI1377" s="6"/>
      <c r="AJ1377" s="6"/>
      <c r="AK1377" s="6"/>
      <c r="AX1377" s="63" t="e">
        <f t="shared" si="148"/>
        <v>#VALUE!</v>
      </c>
    </row>
    <row r="1378" spans="1:50" s="1" customFormat="1" ht="14.25" x14ac:dyDescent="0.2">
      <c r="A1378" s="6"/>
      <c r="B1378" s="6"/>
      <c r="C1378" s="6"/>
      <c r="D1378" s="3"/>
      <c r="E1378" s="70" t="str">
        <f>IF(ATA!E1378="","",ATA!E1378)</f>
        <v/>
      </c>
      <c r="F1378" s="51" t="str">
        <f>IF(ATA!F1378="","",ATA!F1378)</f>
        <v/>
      </c>
      <c r="G1378" s="11" t="str">
        <f>IF(ATA!G1378="","",ATA!G1378)</f>
        <v/>
      </c>
      <c r="H1378" s="55" t="str">
        <f>IF(ATA!H1378="","",ATA!H1378)</f>
        <v/>
      </c>
      <c r="I1378" s="31" t="str">
        <f>IF(AND(F1377="",H1377="in-sample"),"",IF(AND(Temp!fhor_indata=1,H1377="out-sample",H1378="out-sample"),I1377,IF(AND(F1378="",H1377="out-sample"),"",IF(AND(Temp!optSeasCoef=0,Temp!sts_add=1),IF(H1377="in-sample",IF(Q1377=bigT,((pCell/bigT)*F1377)+((1-(pCell/bigT))*(I1377+J1377)),IF(OR(F1378="",COUNT($F$2:F1377)&lt;=pCell),F1377,((pCell/COUNT($F$2:F1377))*F1377)+((1-(pCell/COUNT($F$2:F1377)))*(I1377+J1377)))),I1377),IF(AND(Temp!optSeasCoef=0,Temp!sts_multp=1),IF(H1377="in-sample",IF(Q1377=bigT,((pCell/bigT)*F1377)+((1-(pCell/bigT))*(I1377*J1377)),IF(OR(F1378="",COUNT(F$2:$F1377)&lt;=pCell),F1377,((pCell/COUNT($F$2:F1377))*F1377)+((1-(pCell/COUNT($F$2:F1377)))*(I1377*J1377)))),I1377),IF(Temp!sts_add=1,IF(H1377="in-sample",IF(Q1377=bigT,((pCell/bigT)*AX1377)+((1-(pCell/bigT))*(I1377+J1377)),IF(OR(F1378="",COUNT($AX$2:AX1377)&lt;=pCell),AX1377,((pCell/COUNT($AX$2:AX1377))*AX1377)+((1-(pCell/COUNT($AX$2:AX1377)))*(I1377+J1377)))),I1377),IF(H1377="in-sample",IF(Q1377=bigT,((pCell/bigT)*AX1377)+((1-(pCell/bigT))*(I1377*J1377)),IF(OR(F1378="",COUNT($AX$2:AX1377)&lt;=pCell),AX1377,((pCell/COUNT($AX$2:AX1377))*AX1377)+((1-(pCell/COUNT($AX$2:AX1377)))*(I1377*J1377)))),I1377)))))))</f>
        <v/>
      </c>
      <c r="J1378" s="31" t="str">
        <f>IF(AND(F1377="",H1377="in-sample"),"",IF(AND(Temp!fhor_indata=1,H1377="out-sample",H1378="out-sample"),J1377,IF(AND(F1378="",H1377="out-sample"),"",IF(AND(Temp!optSeasCoef=0,Temp!sts_add=1),IF(H1377="in-sample",IF(Q1377=bigT,((qCell/bigT)*(I1378-I1377))+((1-(qCell/bigT))*J1377),IF(OR(F1378="",COUNT($F$2:F1377)&lt;=qCell),IF(COUNT($F$2:F1377)=1,0,F1377-F1376),((qCell/COUNT($F$2:F1377))*(I1378-I1377))+((1-(qCell/COUNT($F$2:F1377)))*J1377))),J1377),IF(AND(Temp!optSeasCoef=0,Temp!sts_multp=1),IF(H1377="in-sample",IF(Q1377=bigT,((qCell/bigT)*(I1378/I1377))+((1-(qCell/bigT))*J1377),IF(qCell=0,1,IF(OR(F1378="",COUNT($F$2:F1377)&lt;=qCell),IF(COUNT($F$2:F1377)=1,1,F1377/F1376),((qCell/COUNT($F$2:F1377))*(I1378/I1377))+((1-(qCell/COUNT($F$2:F1377)))*J1377)))),J1377),IF(Temp!sts_add=1,IF(H1377="in-sample",IF(Q1377=bigT,((qCell/bigT)*(I1378-I1377))+((1-(qCell/bigT))*J1377),IF(OR(F1378="",COUNT($AX$2:AX1377)&lt;=qCell),IF(COUNT($AX$2:AX1377)=1,0,AX1377-AX1376),((qCell/COUNT($AX$2:AX1377))*(I1378-I1377))+((1-(qCell/COUNT($AX$2:AX1377)))*J1377))),J1377),IF(H1377="in-sample",IF(Q1377=bigT,((qCell/bigT)*(I1378/I1377))+((1-(qCell/bigT))*J1377),IF(qCell=0,1,IF(OR(F1378="",COUNT($AX$2:AX1377)&lt;=qCell),IF(COUNT($AX$2:AX1377)=1,1,AX1377/AX1376),((qCell/COUNT($AX$2:AX1377))*(I1378/I1377))+((1-(qCell/COUNT($AX$2:AX1377)))*J1377)))),J1377)))))))</f>
        <v/>
      </c>
      <c r="K1378" s="31" t="str">
        <f>IF(H1378="","",IF(AND(Temp!optSeasCoef=0,Temp!sts_add=1),IF(H1378="out-sample",I1378+(Q1378*J1378),I1378+J1378),IF(AND(Temp!optSeasCoef=0,Temp!sts_multp=1),IF(H1378="out-sample",I1378*(J1378^Q1378),I1378*J1378),IF(Temp!sts_add=1,IF(H1378="out-sample",(I1378+(Q1378*J1378))*G1378,(I1378+J1378)*G1378),IF(H1378="out-sample",I1378*(J1378^Q1378)*G1378,I1378*J1378*G1378)))))</f>
        <v/>
      </c>
      <c r="L1378" s="32" t="str">
        <f t="shared" si="149"/>
        <v/>
      </c>
      <c r="M1378" s="32" t="str">
        <f t="shared" si="150"/>
        <v/>
      </c>
      <c r="N1378" s="32" t="str">
        <f t="shared" si="151"/>
        <v/>
      </c>
      <c r="O1378" s="32" t="str">
        <f t="shared" si="152"/>
        <v/>
      </c>
      <c r="P1378" s="32" t="str">
        <f t="shared" si="153"/>
        <v/>
      </c>
      <c r="Q1378" s="3" t="str">
        <f>IF(AND(Temp!fhor_indata=1,F1378="",H1377="in-sample"),1,IF(AND(Temp!fhor_indata=1,H1377="out-sample",Q1377&lt;ATA!XfHor),Q1377+1,IF(F1378="","",IF(AND(H1378="out-sample",H1377="in-sample"),1,IF(AND(H1378="out-sample",H1377="out-sample"),Q1377+1,IF(ISNUMBER(Q1377),Q1377+1,1))))))</f>
        <v/>
      </c>
      <c r="R1378" s="3" t="str">
        <f t="shared" si="147"/>
        <v/>
      </c>
      <c r="S1378" s="6"/>
      <c r="T1378" s="6"/>
      <c r="U1378" s="6"/>
      <c r="V1378" s="6"/>
      <c r="W1378" s="6"/>
      <c r="X1378" s="6"/>
      <c r="Y1378" s="6"/>
      <c r="Z1378" s="6"/>
      <c r="AA1378" s="6"/>
      <c r="AB1378" s="6"/>
      <c r="AC1378" s="6"/>
      <c r="AD1378" s="6"/>
      <c r="AE1378" s="6"/>
      <c r="AF1378" s="6"/>
      <c r="AG1378" s="6"/>
      <c r="AH1378" s="6"/>
      <c r="AI1378" s="6"/>
      <c r="AJ1378" s="6"/>
      <c r="AK1378" s="6"/>
      <c r="AX1378" s="63" t="e">
        <f t="shared" si="148"/>
        <v>#VALUE!</v>
      </c>
    </row>
    <row r="1379" spans="1:50" s="1" customFormat="1" ht="14.25" x14ac:dyDescent="0.2">
      <c r="A1379" s="6"/>
      <c r="B1379" s="6"/>
      <c r="C1379" s="6"/>
      <c r="D1379" s="3"/>
      <c r="E1379" s="70" t="str">
        <f>IF(ATA!E1379="","",ATA!E1379)</f>
        <v/>
      </c>
      <c r="F1379" s="51" t="str">
        <f>IF(ATA!F1379="","",ATA!F1379)</f>
        <v/>
      </c>
      <c r="G1379" s="11" t="str">
        <f>IF(ATA!G1379="","",ATA!G1379)</f>
        <v/>
      </c>
      <c r="H1379" s="55" t="str">
        <f>IF(ATA!H1379="","",ATA!H1379)</f>
        <v/>
      </c>
      <c r="I1379" s="31" t="str">
        <f>IF(AND(F1378="",H1378="in-sample"),"",IF(AND(Temp!fhor_indata=1,H1378="out-sample",H1379="out-sample"),I1378,IF(AND(F1379="",H1378="out-sample"),"",IF(AND(Temp!optSeasCoef=0,Temp!sts_add=1),IF(H1378="in-sample",IF(Q1378=bigT,((pCell/bigT)*F1378)+((1-(pCell/bigT))*(I1378+J1378)),IF(OR(F1379="",COUNT($F$2:F1378)&lt;=pCell),F1378,((pCell/COUNT($F$2:F1378))*F1378)+((1-(pCell/COUNT($F$2:F1378)))*(I1378+J1378)))),I1378),IF(AND(Temp!optSeasCoef=0,Temp!sts_multp=1),IF(H1378="in-sample",IF(Q1378=bigT,((pCell/bigT)*F1378)+((1-(pCell/bigT))*(I1378*J1378)),IF(OR(F1379="",COUNT(F$2:$F1378)&lt;=pCell),F1378,((pCell/COUNT($F$2:F1378))*F1378)+((1-(pCell/COUNT($F$2:F1378)))*(I1378*J1378)))),I1378),IF(Temp!sts_add=1,IF(H1378="in-sample",IF(Q1378=bigT,((pCell/bigT)*AX1378)+((1-(pCell/bigT))*(I1378+J1378)),IF(OR(F1379="",COUNT($AX$2:AX1378)&lt;=pCell),AX1378,((pCell/COUNT($AX$2:AX1378))*AX1378)+((1-(pCell/COUNT($AX$2:AX1378)))*(I1378+J1378)))),I1378),IF(H1378="in-sample",IF(Q1378=bigT,((pCell/bigT)*AX1378)+((1-(pCell/bigT))*(I1378*J1378)),IF(OR(F1379="",COUNT($AX$2:AX1378)&lt;=pCell),AX1378,((pCell/COUNT($AX$2:AX1378))*AX1378)+((1-(pCell/COUNT($AX$2:AX1378)))*(I1378*J1378)))),I1378)))))))</f>
        <v/>
      </c>
      <c r="J1379" s="31" t="str">
        <f>IF(AND(F1378="",H1378="in-sample"),"",IF(AND(Temp!fhor_indata=1,H1378="out-sample",H1379="out-sample"),J1378,IF(AND(F1379="",H1378="out-sample"),"",IF(AND(Temp!optSeasCoef=0,Temp!sts_add=1),IF(H1378="in-sample",IF(Q1378=bigT,((qCell/bigT)*(I1379-I1378))+((1-(qCell/bigT))*J1378),IF(OR(F1379="",COUNT($F$2:F1378)&lt;=qCell),IF(COUNT($F$2:F1378)=1,0,F1378-F1377),((qCell/COUNT($F$2:F1378))*(I1379-I1378))+((1-(qCell/COUNT($F$2:F1378)))*J1378))),J1378),IF(AND(Temp!optSeasCoef=0,Temp!sts_multp=1),IF(H1378="in-sample",IF(Q1378=bigT,((qCell/bigT)*(I1379/I1378))+((1-(qCell/bigT))*J1378),IF(qCell=0,1,IF(OR(F1379="",COUNT($F$2:F1378)&lt;=qCell),IF(COUNT($F$2:F1378)=1,1,F1378/F1377),((qCell/COUNT($F$2:F1378))*(I1379/I1378))+((1-(qCell/COUNT($F$2:F1378)))*J1378)))),J1378),IF(Temp!sts_add=1,IF(H1378="in-sample",IF(Q1378=bigT,((qCell/bigT)*(I1379-I1378))+((1-(qCell/bigT))*J1378),IF(OR(F1379="",COUNT($AX$2:AX1378)&lt;=qCell),IF(COUNT($AX$2:AX1378)=1,0,AX1378-AX1377),((qCell/COUNT($AX$2:AX1378))*(I1379-I1378))+((1-(qCell/COUNT($AX$2:AX1378)))*J1378))),J1378),IF(H1378="in-sample",IF(Q1378=bigT,((qCell/bigT)*(I1379/I1378))+((1-(qCell/bigT))*J1378),IF(qCell=0,1,IF(OR(F1379="",COUNT($AX$2:AX1378)&lt;=qCell),IF(COUNT($AX$2:AX1378)=1,1,AX1378/AX1377),((qCell/COUNT($AX$2:AX1378))*(I1379/I1378))+((1-(qCell/COUNT($AX$2:AX1378)))*J1378)))),J1378)))))))</f>
        <v/>
      </c>
      <c r="K1379" s="31" t="str">
        <f>IF(H1379="","",IF(AND(Temp!optSeasCoef=0,Temp!sts_add=1),IF(H1379="out-sample",I1379+(Q1379*J1379),I1379+J1379),IF(AND(Temp!optSeasCoef=0,Temp!sts_multp=1),IF(H1379="out-sample",I1379*(J1379^Q1379),I1379*J1379),IF(Temp!sts_add=1,IF(H1379="out-sample",(I1379+(Q1379*J1379))*G1379,(I1379+J1379)*G1379),IF(H1379="out-sample",I1379*(J1379^Q1379)*G1379,I1379*J1379*G1379)))))</f>
        <v/>
      </c>
      <c r="L1379" s="32" t="str">
        <f t="shared" si="149"/>
        <v/>
      </c>
      <c r="M1379" s="32" t="str">
        <f t="shared" si="150"/>
        <v/>
      </c>
      <c r="N1379" s="32" t="str">
        <f t="shared" si="151"/>
        <v/>
      </c>
      <c r="O1379" s="32" t="str">
        <f t="shared" si="152"/>
        <v/>
      </c>
      <c r="P1379" s="32" t="str">
        <f t="shared" si="153"/>
        <v/>
      </c>
      <c r="Q1379" s="3" t="str">
        <f>IF(AND(Temp!fhor_indata=1,F1379="",H1378="in-sample"),1,IF(AND(Temp!fhor_indata=1,H1378="out-sample",Q1378&lt;ATA!XfHor),Q1378+1,IF(F1379="","",IF(AND(H1379="out-sample",H1378="in-sample"),1,IF(AND(H1379="out-sample",H1378="out-sample"),Q1378+1,IF(ISNUMBER(Q1378),Q1378+1,1))))))</f>
        <v/>
      </c>
      <c r="R1379" s="3" t="str">
        <f t="shared" si="147"/>
        <v/>
      </c>
      <c r="S1379" s="6"/>
      <c r="T1379" s="6"/>
      <c r="U1379" s="6"/>
      <c r="V1379" s="6"/>
      <c r="W1379" s="6"/>
      <c r="X1379" s="6"/>
      <c r="Y1379" s="6"/>
      <c r="Z1379" s="6"/>
      <c r="AA1379" s="6"/>
      <c r="AB1379" s="6"/>
      <c r="AC1379" s="6"/>
      <c r="AD1379" s="6"/>
      <c r="AE1379" s="6"/>
      <c r="AF1379" s="6"/>
      <c r="AG1379" s="6"/>
      <c r="AH1379" s="6"/>
      <c r="AI1379" s="6"/>
      <c r="AJ1379" s="6"/>
      <c r="AK1379" s="6"/>
      <c r="AX1379" s="63" t="e">
        <f t="shared" si="148"/>
        <v>#VALUE!</v>
      </c>
    </row>
    <row r="1380" spans="1:50" s="1" customFormat="1" ht="14.25" x14ac:dyDescent="0.2">
      <c r="A1380" s="6"/>
      <c r="B1380" s="6"/>
      <c r="C1380" s="6"/>
      <c r="D1380" s="3"/>
      <c r="E1380" s="70" t="str">
        <f>IF(ATA!E1380="","",ATA!E1380)</f>
        <v/>
      </c>
      <c r="F1380" s="51" t="str">
        <f>IF(ATA!F1380="","",ATA!F1380)</f>
        <v/>
      </c>
      <c r="G1380" s="11" t="str">
        <f>IF(ATA!G1380="","",ATA!G1380)</f>
        <v/>
      </c>
      <c r="H1380" s="55" t="str">
        <f>IF(ATA!H1380="","",ATA!H1380)</f>
        <v/>
      </c>
      <c r="I1380" s="31" t="str">
        <f>IF(AND(F1379="",H1379="in-sample"),"",IF(AND(Temp!fhor_indata=1,H1379="out-sample",H1380="out-sample"),I1379,IF(AND(F1380="",H1379="out-sample"),"",IF(AND(Temp!optSeasCoef=0,Temp!sts_add=1),IF(H1379="in-sample",IF(Q1379=bigT,((pCell/bigT)*F1379)+((1-(pCell/bigT))*(I1379+J1379)),IF(OR(F1380="",COUNT($F$2:F1379)&lt;=pCell),F1379,((pCell/COUNT($F$2:F1379))*F1379)+((1-(pCell/COUNT($F$2:F1379)))*(I1379+J1379)))),I1379),IF(AND(Temp!optSeasCoef=0,Temp!sts_multp=1),IF(H1379="in-sample",IF(Q1379=bigT,((pCell/bigT)*F1379)+((1-(pCell/bigT))*(I1379*J1379)),IF(OR(F1380="",COUNT(F$2:$F1379)&lt;=pCell),F1379,((pCell/COUNT($F$2:F1379))*F1379)+((1-(pCell/COUNT($F$2:F1379)))*(I1379*J1379)))),I1379),IF(Temp!sts_add=1,IF(H1379="in-sample",IF(Q1379=bigT,((pCell/bigT)*AX1379)+((1-(pCell/bigT))*(I1379+J1379)),IF(OR(F1380="",COUNT($AX$2:AX1379)&lt;=pCell),AX1379,((pCell/COUNT($AX$2:AX1379))*AX1379)+((1-(pCell/COUNT($AX$2:AX1379)))*(I1379+J1379)))),I1379),IF(H1379="in-sample",IF(Q1379=bigT,((pCell/bigT)*AX1379)+((1-(pCell/bigT))*(I1379*J1379)),IF(OR(F1380="",COUNT($AX$2:AX1379)&lt;=pCell),AX1379,((pCell/COUNT($AX$2:AX1379))*AX1379)+((1-(pCell/COUNT($AX$2:AX1379)))*(I1379*J1379)))),I1379)))))))</f>
        <v/>
      </c>
      <c r="J1380" s="31" t="str">
        <f>IF(AND(F1379="",H1379="in-sample"),"",IF(AND(Temp!fhor_indata=1,H1379="out-sample",H1380="out-sample"),J1379,IF(AND(F1380="",H1379="out-sample"),"",IF(AND(Temp!optSeasCoef=0,Temp!sts_add=1),IF(H1379="in-sample",IF(Q1379=bigT,((qCell/bigT)*(I1380-I1379))+((1-(qCell/bigT))*J1379),IF(OR(F1380="",COUNT($F$2:F1379)&lt;=qCell),IF(COUNT($F$2:F1379)=1,0,F1379-F1378),((qCell/COUNT($F$2:F1379))*(I1380-I1379))+((1-(qCell/COUNT($F$2:F1379)))*J1379))),J1379),IF(AND(Temp!optSeasCoef=0,Temp!sts_multp=1),IF(H1379="in-sample",IF(Q1379=bigT,((qCell/bigT)*(I1380/I1379))+((1-(qCell/bigT))*J1379),IF(qCell=0,1,IF(OR(F1380="",COUNT($F$2:F1379)&lt;=qCell),IF(COUNT($F$2:F1379)=1,1,F1379/F1378),((qCell/COUNT($F$2:F1379))*(I1380/I1379))+((1-(qCell/COUNT($F$2:F1379)))*J1379)))),J1379),IF(Temp!sts_add=1,IF(H1379="in-sample",IF(Q1379=bigT,((qCell/bigT)*(I1380-I1379))+((1-(qCell/bigT))*J1379),IF(OR(F1380="",COUNT($AX$2:AX1379)&lt;=qCell),IF(COUNT($AX$2:AX1379)=1,0,AX1379-AX1378),((qCell/COUNT($AX$2:AX1379))*(I1380-I1379))+((1-(qCell/COUNT($AX$2:AX1379)))*J1379))),J1379),IF(H1379="in-sample",IF(Q1379=bigT,((qCell/bigT)*(I1380/I1379))+((1-(qCell/bigT))*J1379),IF(qCell=0,1,IF(OR(F1380="",COUNT($AX$2:AX1379)&lt;=qCell),IF(COUNT($AX$2:AX1379)=1,1,AX1379/AX1378),((qCell/COUNT($AX$2:AX1379))*(I1380/I1379))+((1-(qCell/COUNT($AX$2:AX1379)))*J1379)))),J1379)))))))</f>
        <v/>
      </c>
      <c r="K1380" s="31" t="str">
        <f>IF(H1380="","",IF(AND(Temp!optSeasCoef=0,Temp!sts_add=1),IF(H1380="out-sample",I1380+(Q1380*J1380),I1380+J1380),IF(AND(Temp!optSeasCoef=0,Temp!sts_multp=1),IF(H1380="out-sample",I1380*(J1380^Q1380),I1380*J1380),IF(Temp!sts_add=1,IF(H1380="out-sample",(I1380+(Q1380*J1380))*G1380,(I1380+J1380)*G1380),IF(H1380="out-sample",I1380*(J1380^Q1380)*G1380,I1380*J1380*G1380)))))</f>
        <v/>
      </c>
      <c r="L1380" s="32" t="str">
        <f t="shared" si="149"/>
        <v/>
      </c>
      <c r="M1380" s="32" t="str">
        <f t="shared" si="150"/>
        <v/>
      </c>
      <c r="N1380" s="32" t="str">
        <f t="shared" si="151"/>
        <v/>
      </c>
      <c r="O1380" s="32" t="str">
        <f t="shared" si="152"/>
        <v/>
      </c>
      <c r="P1380" s="32" t="str">
        <f t="shared" si="153"/>
        <v/>
      </c>
      <c r="Q1380" s="3" t="str">
        <f>IF(AND(Temp!fhor_indata=1,F1380="",H1379="in-sample"),1,IF(AND(Temp!fhor_indata=1,H1379="out-sample",Q1379&lt;ATA!XfHor),Q1379+1,IF(F1380="","",IF(AND(H1380="out-sample",H1379="in-sample"),1,IF(AND(H1380="out-sample",H1379="out-sample"),Q1379+1,IF(ISNUMBER(Q1379),Q1379+1,1))))))</f>
        <v/>
      </c>
      <c r="R1380" s="3" t="str">
        <f t="shared" si="147"/>
        <v/>
      </c>
      <c r="S1380" s="6"/>
      <c r="T1380" s="6"/>
      <c r="U1380" s="6"/>
      <c r="V1380" s="6"/>
      <c r="W1380" s="6"/>
      <c r="X1380" s="6"/>
      <c r="Y1380" s="6"/>
      <c r="Z1380" s="6"/>
      <c r="AA1380" s="6"/>
      <c r="AB1380" s="6"/>
      <c r="AC1380" s="6"/>
      <c r="AD1380" s="6"/>
      <c r="AE1380" s="6"/>
      <c r="AF1380" s="6"/>
      <c r="AG1380" s="6"/>
      <c r="AH1380" s="6"/>
      <c r="AI1380" s="6"/>
      <c r="AJ1380" s="6"/>
      <c r="AK1380" s="6"/>
      <c r="AX1380" s="63" t="e">
        <f t="shared" si="148"/>
        <v>#VALUE!</v>
      </c>
    </row>
    <row r="1381" spans="1:50" s="1" customFormat="1" ht="14.25" x14ac:dyDescent="0.2">
      <c r="A1381" s="6"/>
      <c r="B1381" s="6"/>
      <c r="C1381" s="6"/>
      <c r="D1381" s="3"/>
      <c r="E1381" s="70" t="str">
        <f>IF(ATA!E1381="","",ATA!E1381)</f>
        <v/>
      </c>
      <c r="F1381" s="51" t="str">
        <f>IF(ATA!F1381="","",ATA!F1381)</f>
        <v/>
      </c>
      <c r="G1381" s="11" t="str">
        <f>IF(ATA!G1381="","",ATA!G1381)</f>
        <v/>
      </c>
      <c r="H1381" s="55" t="str">
        <f>IF(ATA!H1381="","",ATA!H1381)</f>
        <v/>
      </c>
      <c r="I1381" s="31" t="str">
        <f>IF(AND(F1380="",H1380="in-sample"),"",IF(AND(Temp!fhor_indata=1,H1380="out-sample",H1381="out-sample"),I1380,IF(AND(F1381="",H1380="out-sample"),"",IF(AND(Temp!optSeasCoef=0,Temp!sts_add=1),IF(H1380="in-sample",IF(Q1380=bigT,((pCell/bigT)*F1380)+((1-(pCell/bigT))*(I1380+J1380)),IF(OR(F1381="",COUNT($F$2:F1380)&lt;=pCell),F1380,((pCell/COUNT($F$2:F1380))*F1380)+((1-(pCell/COUNT($F$2:F1380)))*(I1380+J1380)))),I1380),IF(AND(Temp!optSeasCoef=0,Temp!sts_multp=1),IF(H1380="in-sample",IF(Q1380=bigT,((pCell/bigT)*F1380)+((1-(pCell/bigT))*(I1380*J1380)),IF(OR(F1381="",COUNT(F$2:$F1380)&lt;=pCell),F1380,((pCell/COUNT($F$2:F1380))*F1380)+((1-(pCell/COUNT($F$2:F1380)))*(I1380*J1380)))),I1380),IF(Temp!sts_add=1,IF(H1380="in-sample",IF(Q1380=bigT,((pCell/bigT)*AX1380)+((1-(pCell/bigT))*(I1380+J1380)),IF(OR(F1381="",COUNT($AX$2:AX1380)&lt;=pCell),AX1380,((pCell/COUNT($AX$2:AX1380))*AX1380)+((1-(pCell/COUNT($AX$2:AX1380)))*(I1380+J1380)))),I1380),IF(H1380="in-sample",IF(Q1380=bigT,((pCell/bigT)*AX1380)+((1-(pCell/bigT))*(I1380*J1380)),IF(OR(F1381="",COUNT($AX$2:AX1380)&lt;=pCell),AX1380,((pCell/COUNT($AX$2:AX1380))*AX1380)+((1-(pCell/COUNT($AX$2:AX1380)))*(I1380*J1380)))),I1380)))))))</f>
        <v/>
      </c>
      <c r="J1381" s="31" t="str">
        <f>IF(AND(F1380="",H1380="in-sample"),"",IF(AND(Temp!fhor_indata=1,H1380="out-sample",H1381="out-sample"),J1380,IF(AND(F1381="",H1380="out-sample"),"",IF(AND(Temp!optSeasCoef=0,Temp!sts_add=1),IF(H1380="in-sample",IF(Q1380=bigT,((qCell/bigT)*(I1381-I1380))+((1-(qCell/bigT))*J1380),IF(OR(F1381="",COUNT($F$2:F1380)&lt;=qCell),IF(COUNT($F$2:F1380)=1,0,F1380-F1379),((qCell/COUNT($F$2:F1380))*(I1381-I1380))+((1-(qCell/COUNT($F$2:F1380)))*J1380))),J1380),IF(AND(Temp!optSeasCoef=0,Temp!sts_multp=1),IF(H1380="in-sample",IF(Q1380=bigT,((qCell/bigT)*(I1381/I1380))+((1-(qCell/bigT))*J1380),IF(qCell=0,1,IF(OR(F1381="",COUNT($F$2:F1380)&lt;=qCell),IF(COUNT($F$2:F1380)=1,1,F1380/F1379),((qCell/COUNT($F$2:F1380))*(I1381/I1380))+((1-(qCell/COUNT($F$2:F1380)))*J1380)))),J1380),IF(Temp!sts_add=1,IF(H1380="in-sample",IF(Q1380=bigT,((qCell/bigT)*(I1381-I1380))+((1-(qCell/bigT))*J1380),IF(OR(F1381="",COUNT($AX$2:AX1380)&lt;=qCell),IF(COUNT($AX$2:AX1380)=1,0,AX1380-AX1379),((qCell/COUNT($AX$2:AX1380))*(I1381-I1380))+((1-(qCell/COUNT($AX$2:AX1380)))*J1380))),J1380),IF(H1380="in-sample",IF(Q1380=bigT,((qCell/bigT)*(I1381/I1380))+((1-(qCell/bigT))*J1380),IF(qCell=0,1,IF(OR(F1381="",COUNT($AX$2:AX1380)&lt;=qCell),IF(COUNT($AX$2:AX1380)=1,1,AX1380/AX1379),((qCell/COUNT($AX$2:AX1380))*(I1381/I1380))+((1-(qCell/COUNT($AX$2:AX1380)))*J1380)))),J1380)))))))</f>
        <v/>
      </c>
      <c r="K1381" s="31" t="str">
        <f>IF(H1381="","",IF(AND(Temp!optSeasCoef=0,Temp!sts_add=1),IF(H1381="out-sample",I1381+(Q1381*J1381),I1381+J1381),IF(AND(Temp!optSeasCoef=0,Temp!sts_multp=1),IF(H1381="out-sample",I1381*(J1381^Q1381),I1381*J1381),IF(Temp!sts_add=1,IF(H1381="out-sample",(I1381+(Q1381*J1381))*G1381,(I1381+J1381)*G1381),IF(H1381="out-sample",I1381*(J1381^Q1381)*G1381,I1381*J1381*G1381)))))</f>
        <v/>
      </c>
      <c r="L1381" s="32" t="str">
        <f t="shared" si="149"/>
        <v/>
      </c>
      <c r="M1381" s="32" t="str">
        <f t="shared" si="150"/>
        <v/>
      </c>
      <c r="N1381" s="32" t="str">
        <f t="shared" si="151"/>
        <v/>
      </c>
      <c r="O1381" s="32" t="str">
        <f t="shared" si="152"/>
        <v/>
      </c>
      <c r="P1381" s="32" t="str">
        <f t="shared" si="153"/>
        <v/>
      </c>
      <c r="Q1381" s="3" t="str">
        <f>IF(AND(Temp!fhor_indata=1,F1381="",H1380="in-sample"),1,IF(AND(Temp!fhor_indata=1,H1380="out-sample",Q1380&lt;ATA!XfHor),Q1380+1,IF(F1381="","",IF(AND(H1381="out-sample",H1380="in-sample"),1,IF(AND(H1381="out-sample",H1380="out-sample"),Q1380+1,IF(ISNUMBER(Q1380),Q1380+1,1))))))</f>
        <v/>
      </c>
      <c r="R1381" s="3" t="str">
        <f t="shared" si="147"/>
        <v/>
      </c>
      <c r="S1381" s="6"/>
      <c r="T1381" s="6"/>
      <c r="U1381" s="6"/>
      <c r="V1381" s="6"/>
      <c r="W1381" s="6"/>
      <c r="X1381" s="6"/>
      <c r="Y1381" s="6"/>
      <c r="Z1381" s="6"/>
      <c r="AA1381" s="6"/>
      <c r="AB1381" s="6"/>
      <c r="AC1381" s="6"/>
      <c r="AD1381" s="6"/>
      <c r="AE1381" s="6"/>
      <c r="AF1381" s="6"/>
      <c r="AG1381" s="6"/>
      <c r="AH1381" s="6"/>
      <c r="AI1381" s="6"/>
      <c r="AJ1381" s="6"/>
      <c r="AK1381" s="6"/>
      <c r="AX1381" s="63" t="e">
        <f t="shared" si="148"/>
        <v>#VALUE!</v>
      </c>
    </row>
    <row r="1382" spans="1:50" s="1" customFormat="1" ht="14.25" x14ac:dyDescent="0.2">
      <c r="A1382" s="6"/>
      <c r="B1382" s="6"/>
      <c r="C1382" s="6"/>
      <c r="D1382" s="3"/>
      <c r="E1382" s="70" t="str">
        <f>IF(ATA!E1382="","",ATA!E1382)</f>
        <v/>
      </c>
      <c r="F1382" s="51" t="str">
        <f>IF(ATA!F1382="","",ATA!F1382)</f>
        <v/>
      </c>
      <c r="G1382" s="11" t="str">
        <f>IF(ATA!G1382="","",ATA!G1382)</f>
        <v/>
      </c>
      <c r="H1382" s="55" t="str">
        <f>IF(ATA!H1382="","",ATA!H1382)</f>
        <v/>
      </c>
      <c r="I1382" s="31" t="str">
        <f>IF(AND(F1381="",H1381="in-sample"),"",IF(AND(Temp!fhor_indata=1,H1381="out-sample",H1382="out-sample"),I1381,IF(AND(F1382="",H1381="out-sample"),"",IF(AND(Temp!optSeasCoef=0,Temp!sts_add=1),IF(H1381="in-sample",IF(Q1381=bigT,((pCell/bigT)*F1381)+((1-(pCell/bigT))*(I1381+J1381)),IF(OR(F1382="",COUNT($F$2:F1381)&lt;=pCell),F1381,((pCell/COUNT($F$2:F1381))*F1381)+((1-(pCell/COUNT($F$2:F1381)))*(I1381+J1381)))),I1381),IF(AND(Temp!optSeasCoef=0,Temp!sts_multp=1),IF(H1381="in-sample",IF(Q1381=bigT,((pCell/bigT)*F1381)+((1-(pCell/bigT))*(I1381*J1381)),IF(OR(F1382="",COUNT(F$2:$F1381)&lt;=pCell),F1381,((pCell/COUNT($F$2:F1381))*F1381)+((1-(pCell/COUNT($F$2:F1381)))*(I1381*J1381)))),I1381),IF(Temp!sts_add=1,IF(H1381="in-sample",IF(Q1381=bigT,((pCell/bigT)*AX1381)+((1-(pCell/bigT))*(I1381+J1381)),IF(OR(F1382="",COUNT($AX$2:AX1381)&lt;=pCell),AX1381,((pCell/COUNT($AX$2:AX1381))*AX1381)+((1-(pCell/COUNT($AX$2:AX1381)))*(I1381+J1381)))),I1381),IF(H1381="in-sample",IF(Q1381=bigT,((pCell/bigT)*AX1381)+((1-(pCell/bigT))*(I1381*J1381)),IF(OR(F1382="",COUNT($AX$2:AX1381)&lt;=pCell),AX1381,((pCell/COUNT($AX$2:AX1381))*AX1381)+((1-(pCell/COUNT($AX$2:AX1381)))*(I1381*J1381)))),I1381)))))))</f>
        <v/>
      </c>
      <c r="J1382" s="31" t="str">
        <f>IF(AND(F1381="",H1381="in-sample"),"",IF(AND(Temp!fhor_indata=1,H1381="out-sample",H1382="out-sample"),J1381,IF(AND(F1382="",H1381="out-sample"),"",IF(AND(Temp!optSeasCoef=0,Temp!sts_add=1),IF(H1381="in-sample",IF(Q1381=bigT,((qCell/bigT)*(I1382-I1381))+((1-(qCell/bigT))*J1381),IF(OR(F1382="",COUNT($F$2:F1381)&lt;=qCell),IF(COUNT($F$2:F1381)=1,0,F1381-F1380),((qCell/COUNT($F$2:F1381))*(I1382-I1381))+((1-(qCell/COUNT($F$2:F1381)))*J1381))),J1381),IF(AND(Temp!optSeasCoef=0,Temp!sts_multp=1),IF(H1381="in-sample",IF(Q1381=bigT,((qCell/bigT)*(I1382/I1381))+((1-(qCell/bigT))*J1381),IF(qCell=0,1,IF(OR(F1382="",COUNT($F$2:F1381)&lt;=qCell),IF(COUNT($F$2:F1381)=1,1,F1381/F1380),((qCell/COUNT($F$2:F1381))*(I1382/I1381))+((1-(qCell/COUNT($F$2:F1381)))*J1381)))),J1381),IF(Temp!sts_add=1,IF(H1381="in-sample",IF(Q1381=bigT,((qCell/bigT)*(I1382-I1381))+((1-(qCell/bigT))*J1381),IF(OR(F1382="",COUNT($AX$2:AX1381)&lt;=qCell),IF(COUNT($AX$2:AX1381)=1,0,AX1381-AX1380),((qCell/COUNT($AX$2:AX1381))*(I1382-I1381))+((1-(qCell/COUNT($AX$2:AX1381)))*J1381))),J1381),IF(H1381="in-sample",IF(Q1381=bigT,((qCell/bigT)*(I1382/I1381))+((1-(qCell/bigT))*J1381),IF(qCell=0,1,IF(OR(F1382="",COUNT($AX$2:AX1381)&lt;=qCell),IF(COUNT($AX$2:AX1381)=1,1,AX1381/AX1380),((qCell/COUNT($AX$2:AX1381))*(I1382/I1381))+((1-(qCell/COUNT($AX$2:AX1381)))*J1381)))),J1381)))))))</f>
        <v/>
      </c>
      <c r="K1382" s="31" t="str">
        <f>IF(H1382="","",IF(AND(Temp!optSeasCoef=0,Temp!sts_add=1),IF(H1382="out-sample",I1382+(Q1382*J1382),I1382+J1382),IF(AND(Temp!optSeasCoef=0,Temp!sts_multp=1),IF(H1382="out-sample",I1382*(J1382^Q1382),I1382*J1382),IF(Temp!sts_add=1,IF(H1382="out-sample",(I1382+(Q1382*J1382))*G1382,(I1382+J1382)*G1382),IF(H1382="out-sample",I1382*(J1382^Q1382)*G1382,I1382*J1382*G1382)))))</f>
        <v/>
      </c>
      <c r="L1382" s="32" t="str">
        <f t="shared" si="149"/>
        <v/>
      </c>
      <c r="M1382" s="32" t="str">
        <f t="shared" si="150"/>
        <v/>
      </c>
      <c r="N1382" s="32" t="str">
        <f t="shared" si="151"/>
        <v/>
      </c>
      <c r="O1382" s="32" t="str">
        <f t="shared" si="152"/>
        <v/>
      </c>
      <c r="P1382" s="32" t="str">
        <f t="shared" si="153"/>
        <v/>
      </c>
      <c r="Q1382" s="3" t="str">
        <f>IF(AND(Temp!fhor_indata=1,F1382="",H1381="in-sample"),1,IF(AND(Temp!fhor_indata=1,H1381="out-sample",Q1381&lt;ATA!XfHor),Q1381+1,IF(F1382="","",IF(AND(H1382="out-sample",H1381="in-sample"),1,IF(AND(H1382="out-sample",H1381="out-sample"),Q1381+1,IF(ISNUMBER(Q1381),Q1381+1,1))))))</f>
        <v/>
      </c>
      <c r="R1382" s="3" t="str">
        <f t="shared" si="147"/>
        <v/>
      </c>
      <c r="S1382" s="6"/>
      <c r="T1382" s="6"/>
      <c r="U1382" s="6"/>
      <c r="V1382" s="6"/>
      <c r="W1382" s="6"/>
      <c r="X1382" s="6"/>
      <c r="Y1382" s="6"/>
      <c r="Z1382" s="6"/>
      <c r="AA1382" s="6"/>
      <c r="AB1382" s="6"/>
      <c r="AC1382" s="6"/>
      <c r="AD1382" s="6"/>
      <c r="AE1382" s="6"/>
      <c r="AF1382" s="6"/>
      <c r="AG1382" s="6"/>
      <c r="AH1382" s="6"/>
      <c r="AI1382" s="6"/>
      <c r="AJ1382" s="6"/>
      <c r="AK1382" s="6"/>
      <c r="AX1382" s="63" t="e">
        <f t="shared" si="148"/>
        <v>#VALUE!</v>
      </c>
    </row>
    <row r="1383" spans="1:50" s="1" customFormat="1" ht="14.25" x14ac:dyDescent="0.2">
      <c r="A1383" s="6"/>
      <c r="B1383" s="6"/>
      <c r="C1383" s="6"/>
      <c r="D1383" s="3"/>
      <c r="E1383" s="70" t="str">
        <f>IF(ATA!E1383="","",ATA!E1383)</f>
        <v/>
      </c>
      <c r="F1383" s="51" t="str">
        <f>IF(ATA!F1383="","",ATA!F1383)</f>
        <v/>
      </c>
      <c r="G1383" s="11" t="str">
        <f>IF(ATA!G1383="","",ATA!G1383)</f>
        <v/>
      </c>
      <c r="H1383" s="55" t="str">
        <f>IF(ATA!H1383="","",ATA!H1383)</f>
        <v/>
      </c>
      <c r="I1383" s="31" t="str">
        <f>IF(AND(F1382="",H1382="in-sample"),"",IF(AND(Temp!fhor_indata=1,H1382="out-sample",H1383="out-sample"),I1382,IF(AND(F1383="",H1382="out-sample"),"",IF(AND(Temp!optSeasCoef=0,Temp!sts_add=1),IF(H1382="in-sample",IF(Q1382=bigT,((pCell/bigT)*F1382)+((1-(pCell/bigT))*(I1382+J1382)),IF(OR(F1383="",COUNT($F$2:F1382)&lt;=pCell),F1382,((pCell/COUNT($F$2:F1382))*F1382)+((1-(pCell/COUNT($F$2:F1382)))*(I1382+J1382)))),I1382),IF(AND(Temp!optSeasCoef=0,Temp!sts_multp=1),IF(H1382="in-sample",IF(Q1382=bigT,((pCell/bigT)*F1382)+((1-(pCell/bigT))*(I1382*J1382)),IF(OR(F1383="",COUNT(F$2:$F1382)&lt;=pCell),F1382,((pCell/COUNT($F$2:F1382))*F1382)+((1-(pCell/COUNT($F$2:F1382)))*(I1382*J1382)))),I1382),IF(Temp!sts_add=1,IF(H1382="in-sample",IF(Q1382=bigT,((pCell/bigT)*AX1382)+((1-(pCell/bigT))*(I1382+J1382)),IF(OR(F1383="",COUNT($AX$2:AX1382)&lt;=pCell),AX1382,((pCell/COUNT($AX$2:AX1382))*AX1382)+((1-(pCell/COUNT($AX$2:AX1382)))*(I1382+J1382)))),I1382),IF(H1382="in-sample",IF(Q1382=bigT,((pCell/bigT)*AX1382)+((1-(pCell/bigT))*(I1382*J1382)),IF(OR(F1383="",COUNT($AX$2:AX1382)&lt;=pCell),AX1382,((pCell/COUNT($AX$2:AX1382))*AX1382)+((1-(pCell/COUNT($AX$2:AX1382)))*(I1382*J1382)))),I1382)))))))</f>
        <v/>
      </c>
      <c r="J1383" s="31" t="str">
        <f>IF(AND(F1382="",H1382="in-sample"),"",IF(AND(Temp!fhor_indata=1,H1382="out-sample",H1383="out-sample"),J1382,IF(AND(F1383="",H1382="out-sample"),"",IF(AND(Temp!optSeasCoef=0,Temp!sts_add=1),IF(H1382="in-sample",IF(Q1382=bigT,((qCell/bigT)*(I1383-I1382))+((1-(qCell/bigT))*J1382),IF(OR(F1383="",COUNT($F$2:F1382)&lt;=qCell),IF(COUNT($F$2:F1382)=1,0,F1382-F1381),((qCell/COUNT($F$2:F1382))*(I1383-I1382))+((1-(qCell/COUNT($F$2:F1382)))*J1382))),J1382),IF(AND(Temp!optSeasCoef=0,Temp!sts_multp=1),IF(H1382="in-sample",IF(Q1382=bigT,((qCell/bigT)*(I1383/I1382))+((1-(qCell/bigT))*J1382),IF(qCell=0,1,IF(OR(F1383="",COUNT($F$2:F1382)&lt;=qCell),IF(COUNT($F$2:F1382)=1,1,F1382/F1381),((qCell/COUNT($F$2:F1382))*(I1383/I1382))+((1-(qCell/COUNT($F$2:F1382)))*J1382)))),J1382),IF(Temp!sts_add=1,IF(H1382="in-sample",IF(Q1382=bigT,((qCell/bigT)*(I1383-I1382))+((1-(qCell/bigT))*J1382),IF(OR(F1383="",COUNT($AX$2:AX1382)&lt;=qCell),IF(COUNT($AX$2:AX1382)=1,0,AX1382-AX1381),((qCell/COUNT($AX$2:AX1382))*(I1383-I1382))+((1-(qCell/COUNT($AX$2:AX1382)))*J1382))),J1382),IF(H1382="in-sample",IF(Q1382=bigT,((qCell/bigT)*(I1383/I1382))+((1-(qCell/bigT))*J1382),IF(qCell=0,1,IF(OR(F1383="",COUNT($AX$2:AX1382)&lt;=qCell),IF(COUNT($AX$2:AX1382)=1,1,AX1382/AX1381),((qCell/COUNT($AX$2:AX1382))*(I1383/I1382))+((1-(qCell/COUNT($AX$2:AX1382)))*J1382)))),J1382)))))))</f>
        <v/>
      </c>
      <c r="K1383" s="31" t="str">
        <f>IF(H1383="","",IF(AND(Temp!optSeasCoef=0,Temp!sts_add=1),IF(H1383="out-sample",I1383+(Q1383*J1383),I1383+J1383),IF(AND(Temp!optSeasCoef=0,Temp!sts_multp=1),IF(H1383="out-sample",I1383*(J1383^Q1383),I1383*J1383),IF(Temp!sts_add=1,IF(H1383="out-sample",(I1383+(Q1383*J1383))*G1383,(I1383+J1383)*G1383),IF(H1383="out-sample",I1383*(J1383^Q1383)*G1383,I1383*J1383*G1383)))))</f>
        <v/>
      </c>
      <c r="L1383" s="32" t="str">
        <f t="shared" si="149"/>
        <v/>
      </c>
      <c r="M1383" s="32" t="str">
        <f t="shared" si="150"/>
        <v/>
      </c>
      <c r="N1383" s="32" t="str">
        <f t="shared" si="151"/>
        <v/>
      </c>
      <c r="O1383" s="32" t="str">
        <f t="shared" si="152"/>
        <v/>
      </c>
      <c r="P1383" s="32" t="str">
        <f t="shared" si="153"/>
        <v/>
      </c>
      <c r="Q1383" s="3" t="str">
        <f>IF(AND(Temp!fhor_indata=1,F1383="",H1382="in-sample"),1,IF(AND(Temp!fhor_indata=1,H1382="out-sample",Q1382&lt;ATA!XfHor),Q1382+1,IF(F1383="","",IF(AND(H1383="out-sample",H1382="in-sample"),1,IF(AND(H1383="out-sample",H1382="out-sample"),Q1382+1,IF(ISNUMBER(Q1382),Q1382+1,1))))))</f>
        <v/>
      </c>
      <c r="R1383" s="3" t="str">
        <f t="shared" si="147"/>
        <v/>
      </c>
      <c r="S1383" s="6"/>
      <c r="T1383" s="6"/>
      <c r="U1383" s="6"/>
      <c r="V1383" s="6"/>
      <c r="W1383" s="6"/>
      <c r="X1383" s="6"/>
      <c r="Y1383" s="6"/>
      <c r="Z1383" s="6"/>
      <c r="AA1383" s="6"/>
      <c r="AB1383" s="6"/>
      <c r="AC1383" s="6"/>
      <c r="AD1383" s="6"/>
      <c r="AE1383" s="6"/>
      <c r="AF1383" s="6"/>
      <c r="AG1383" s="6"/>
      <c r="AH1383" s="6"/>
      <c r="AI1383" s="6"/>
      <c r="AJ1383" s="6"/>
      <c r="AK1383" s="6"/>
      <c r="AX1383" s="63" t="e">
        <f t="shared" si="148"/>
        <v>#VALUE!</v>
      </c>
    </row>
    <row r="1384" spans="1:50" s="1" customFormat="1" ht="14.25" x14ac:dyDescent="0.2">
      <c r="A1384" s="6"/>
      <c r="B1384" s="6"/>
      <c r="C1384" s="6"/>
      <c r="D1384" s="3"/>
      <c r="E1384" s="70" t="str">
        <f>IF(ATA!E1384="","",ATA!E1384)</f>
        <v/>
      </c>
      <c r="F1384" s="51" t="str">
        <f>IF(ATA!F1384="","",ATA!F1384)</f>
        <v/>
      </c>
      <c r="G1384" s="11" t="str">
        <f>IF(ATA!G1384="","",ATA!G1384)</f>
        <v/>
      </c>
      <c r="H1384" s="55" t="str">
        <f>IF(ATA!H1384="","",ATA!H1384)</f>
        <v/>
      </c>
      <c r="I1384" s="31" t="str">
        <f>IF(AND(F1383="",H1383="in-sample"),"",IF(AND(Temp!fhor_indata=1,H1383="out-sample",H1384="out-sample"),I1383,IF(AND(F1384="",H1383="out-sample"),"",IF(AND(Temp!optSeasCoef=0,Temp!sts_add=1),IF(H1383="in-sample",IF(Q1383=bigT,((pCell/bigT)*F1383)+((1-(pCell/bigT))*(I1383+J1383)),IF(OR(F1384="",COUNT($F$2:F1383)&lt;=pCell),F1383,((pCell/COUNT($F$2:F1383))*F1383)+((1-(pCell/COUNT($F$2:F1383)))*(I1383+J1383)))),I1383),IF(AND(Temp!optSeasCoef=0,Temp!sts_multp=1),IF(H1383="in-sample",IF(Q1383=bigT,((pCell/bigT)*F1383)+((1-(pCell/bigT))*(I1383*J1383)),IF(OR(F1384="",COUNT(F$2:$F1383)&lt;=pCell),F1383,((pCell/COUNT($F$2:F1383))*F1383)+((1-(pCell/COUNT($F$2:F1383)))*(I1383*J1383)))),I1383),IF(Temp!sts_add=1,IF(H1383="in-sample",IF(Q1383=bigT,((pCell/bigT)*AX1383)+((1-(pCell/bigT))*(I1383+J1383)),IF(OR(F1384="",COUNT($AX$2:AX1383)&lt;=pCell),AX1383,((pCell/COUNT($AX$2:AX1383))*AX1383)+((1-(pCell/COUNT($AX$2:AX1383)))*(I1383+J1383)))),I1383),IF(H1383="in-sample",IF(Q1383=bigT,((pCell/bigT)*AX1383)+((1-(pCell/bigT))*(I1383*J1383)),IF(OR(F1384="",COUNT($AX$2:AX1383)&lt;=pCell),AX1383,((pCell/COUNT($AX$2:AX1383))*AX1383)+((1-(pCell/COUNT($AX$2:AX1383)))*(I1383*J1383)))),I1383)))))))</f>
        <v/>
      </c>
      <c r="J1384" s="31" t="str">
        <f>IF(AND(F1383="",H1383="in-sample"),"",IF(AND(Temp!fhor_indata=1,H1383="out-sample",H1384="out-sample"),J1383,IF(AND(F1384="",H1383="out-sample"),"",IF(AND(Temp!optSeasCoef=0,Temp!sts_add=1),IF(H1383="in-sample",IF(Q1383=bigT,((qCell/bigT)*(I1384-I1383))+((1-(qCell/bigT))*J1383),IF(OR(F1384="",COUNT($F$2:F1383)&lt;=qCell),IF(COUNT($F$2:F1383)=1,0,F1383-F1382),((qCell/COUNT($F$2:F1383))*(I1384-I1383))+((1-(qCell/COUNT($F$2:F1383)))*J1383))),J1383),IF(AND(Temp!optSeasCoef=0,Temp!sts_multp=1),IF(H1383="in-sample",IF(Q1383=bigT,((qCell/bigT)*(I1384/I1383))+((1-(qCell/bigT))*J1383),IF(qCell=0,1,IF(OR(F1384="",COUNT($F$2:F1383)&lt;=qCell),IF(COUNT($F$2:F1383)=1,1,F1383/F1382),((qCell/COUNT($F$2:F1383))*(I1384/I1383))+((1-(qCell/COUNT($F$2:F1383)))*J1383)))),J1383),IF(Temp!sts_add=1,IF(H1383="in-sample",IF(Q1383=bigT,((qCell/bigT)*(I1384-I1383))+((1-(qCell/bigT))*J1383),IF(OR(F1384="",COUNT($AX$2:AX1383)&lt;=qCell),IF(COUNT($AX$2:AX1383)=1,0,AX1383-AX1382),((qCell/COUNT($AX$2:AX1383))*(I1384-I1383))+((1-(qCell/COUNT($AX$2:AX1383)))*J1383))),J1383),IF(H1383="in-sample",IF(Q1383=bigT,((qCell/bigT)*(I1384/I1383))+((1-(qCell/bigT))*J1383),IF(qCell=0,1,IF(OR(F1384="",COUNT($AX$2:AX1383)&lt;=qCell),IF(COUNT($AX$2:AX1383)=1,1,AX1383/AX1382),((qCell/COUNT($AX$2:AX1383))*(I1384/I1383))+((1-(qCell/COUNT($AX$2:AX1383)))*J1383)))),J1383)))))))</f>
        <v/>
      </c>
      <c r="K1384" s="31" t="str">
        <f>IF(H1384="","",IF(AND(Temp!optSeasCoef=0,Temp!sts_add=1),IF(H1384="out-sample",I1384+(Q1384*J1384),I1384+J1384),IF(AND(Temp!optSeasCoef=0,Temp!sts_multp=1),IF(H1384="out-sample",I1384*(J1384^Q1384),I1384*J1384),IF(Temp!sts_add=1,IF(H1384="out-sample",(I1384+(Q1384*J1384))*G1384,(I1384+J1384)*G1384),IF(H1384="out-sample",I1384*(J1384^Q1384)*G1384,I1384*J1384*G1384)))))</f>
        <v/>
      </c>
      <c r="L1384" s="32" t="str">
        <f t="shared" si="149"/>
        <v/>
      </c>
      <c r="M1384" s="32" t="str">
        <f t="shared" si="150"/>
        <v/>
      </c>
      <c r="N1384" s="32" t="str">
        <f t="shared" si="151"/>
        <v/>
      </c>
      <c r="O1384" s="32" t="str">
        <f t="shared" si="152"/>
        <v/>
      </c>
      <c r="P1384" s="32" t="str">
        <f t="shared" si="153"/>
        <v/>
      </c>
      <c r="Q1384" s="3" t="str">
        <f>IF(AND(Temp!fhor_indata=1,F1384="",H1383="in-sample"),1,IF(AND(Temp!fhor_indata=1,H1383="out-sample",Q1383&lt;ATA!XfHor),Q1383+1,IF(F1384="","",IF(AND(H1384="out-sample",H1383="in-sample"),1,IF(AND(H1384="out-sample",H1383="out-sample"),Q1383+1,IF(ISNUMBER(Q1383),Q1383+1,1))))))</f>
        <v/>
      </c>
      <c r="R1384" s="3" t="str">
        <f t="shared" si="147"/>
        <v/>
      </c>
      <c r="S1384" s="6"/>
      <c r="T1384" s="6"/>
      <c r="U1384" s="6"/>
      <c r="V1384" s="6"/>
      <c r="W1384" s="6"/>
      <c r="X1384" s="6"/>
      <c r="Y1384" s="6"/>
      <c r="Z1384" s="6"/>
      <c r="AA1384" s="6"/>
      <c r="AB1384" s="6"/>
      <c r="AC1384" s="6"/>
      <c r="AD1384" s="6"/>
      <c r="AE1384" s="6"/>
      <c r="AF1384" s="6"/>
      <c r="AG1384" s="6"/>
      <c r="AH1384" s="6"/>
      <c r="AI1384" s="6"/>
      <c r="AJ1384" s="6"/>
      <c r="AK1384" s="6"/>
      <c r="AX1384" s="63" t="e">
        <f t="shared" si="148"/>
        <v>#VALUE!</v>
      </c>
    </row>
    <row r="1385" spans="1:50" s="1" customFormat="1" ht="14.25" x14ac:dyDescent="0.2">
      <c r="A1385" s="6"/>
      <c r="B1385" s="6"/>
      <c r="C1385" s="6"/>
      <c r="D1385" s="3"/>
      <c r="E1385" s="70" t="str">
        <f>IF(ATA!E1385="","",ATA!E1385)</f>
        <v/>
      </c>
      <c r="F1385" s="51" t="str">
        <f>IF(ATA!F1385="","",ATA!F1385)</f>
        <v/>
      </c>
      <c r="G1385" s="11" t="str">
        <f>IF(ATA!G1385="","",ATA!G1385)</f>
        <v/>
      </c>
      <c r="H1385" s="55" t="str">
        <f>IF(ATA!H1385="","",ATA!H1385)</f>
        <v/>
      </c>
      <c r="I1385" s="31" t="str">
        <f>IF(AND(F1384="",H1384="in-sample"),"",IF(AND(Temp!fhor_indata=1,H1384="out-sample",H1385="out-sample"),I1384,IF(AND(F1385="",H1384="out-sample"),"",IF(AND(Temp!optSeasCoef=0,Temp!sts_add=1),IF(H1384="in-sample",IF(Q1384=bigT,((pCell/bigT)*F1384)+((1-(pCell/bigT))*(I1384+J1384)),IF(OR(F1385="",COUNT($F$2:F1384)&lt;=pCell),F1384,((pCell/COUNT($F$2:F1384))*F1384)+((1-(pCell/COUNT($F$2:F1384)))*(I1384+J1384)))),I1384),IF(AND(Temp!optSeasCoef=0,Temp!sts_multp=1),IF(H1384="in-sample",IF(Q1384=bigT,((pCell/bigT)*F1384)+((1-(pCell/bigT))*(I1384*J1384)),IF(OR(F1385="",COUNT(F$2:$F1384)&lt;=pCell),F1384,((pCell/COUNT($F$2:F1384))*F1384)+((1-(pCell/COUNT($F$2:F1384)))*(I1384*J1384)))),I1384),IF(Temp!sts_add=1,IF(H1384="in-sample",IF(Q1384=bigT,((pCell/bigT)*AX1384)+((1-(pCell/bigT))*(I1384+J1384)),IF(OR(F1385="",COUNT($AX$2:AX1384)&lt;=pCell),AX1384,((pCell/COUNT($AX$2:AX1384))*AX1384)+((1-(pCell/COUNT($AX$2:AX1384)))*(I1384+J1384)))),I1384),IF(H1384="in-sample",IF(Q1384=bigT,((pCell/bigT)*AX1384)+((1-(pCell/bigT))*(I1384*J1384)),IF(OR(F1385="",COUNT($AX$2:AX1384)&lt;=pCell),AX1384,((pCell/COUNT($AX$2:AX1384))*AX1384)+((1-(pCell/COUNT($AX$2:AX1384)))*(I1384*J1384)))),I1384)))))))</f>
        <v/>
      </c>
      <c r="J1385" s="31" t="str">
        <f>IF(AND(F1384="",H1384="in-sample"),"",IF(AND(Temp!fhor_indata=1,H1384="out-sample",H1385="out-sample"),J1384,IF(AND(F1385="",H1384="out-sample"),"",IF(AND(Temp!optSeasCoef=0,Temp!sts_add=1),IF(H1384="in-sample",IF(Q1384=bigT,((qCell/bigT)*(I1385-I1384))+((1-(qCell/bigT))*J1384),IF(OR(F1385="",COUNT($F$2:F1384)&lt;=qCell),IF(COUNT($F$2:F1384)=1,0,F1384-F1383),((qCell/COUNT($F$2:F1384))*(I1385-I1384))+((1-(qCell/COUNT($F$2:F1384)))*J1384))),J1384),IF(AND(Temp!optSeasCoef=0,Temp!sts_multp=1),IF(H1384="in-sample",IF(Q1384=bigT,((qCell/bigT)*(I1385/I1384))+((1-(qCell/bigT))*J1384),IF(qCell=0,1,IF(OR(F1385="",COUNT($F$2:F1384)&lt;=qCell),IF(COUNT($F$2:F1384)=1,1,F1384/F1383),((qCell/COUNT($F$2:F1384))*(I1385/I1384))+((1-(qCell/COUNT($F$2:F1384)))*J1384)))),J1384),IF(Temp!sts_add=1,IF(H1384="in-sample",IF(Q1384=bigT,((qCell/bigT)*(I1385-I1384))+((1-(qCell/bigT))*J1384),IF(OR(F1385="",COUNT($AX$2:AX1384)&lt;=qCell),IF(COUNT($AX$2:AX1384)=1,0,AX1384-AX1383),((qCell/COUNT($AX$2:AX1384))*(I1385-I1384))+((1-(qCell/COUNT($AX$2:AX1384)))*J1384))),J1384),IF(H1384="in-sample",IF(Q1384=bigT,((qCell/bigT)*(I1385/I1384))+((1-(qCell/bigT))*J1384),IF(qCell=0,1,IF(OR(F1385="",COUNT($AX$2:AX1384)&lt;=qCell),IF(COUNT($AX$2:AX1384)=1,1,AX1384/AX1383),((qCell/COUNT($AX$2:AX1384))*(I1385/I1384))+((1-(qCell/COUNT($AX$2:AX1384)))*J1384)))),J1384)))))))</f>
        <v/>
      </c>
      <c r="K1385" s="31" t="str">
        <f>IF(H1385="","",IF(AND(Temp!optSeasCoef=0,Temp!sts_add=1),IF(H1385="out-sample",I1385+(Q1385*J1385),I1385+J1385),IF(AND(Temp!optSeasCoef=0,Temp!sts_multp=1),IF(H1385="out-sample",I1385*(J1385^Q1385),I1385*J1385),IF(Temp!sts_add=1,IF(H1385="out-sample",(I1385+(Q1385*J1385))*G1385,(I1385+J1385)*G1385),IF(H1385="out-sample",I1385*(J1385^Q1385)*G1385,I1385*J1385*G1385)))))</f>
        <v/>
      </c>
      <c r="L1385" s="32" t="str">
        <f t="shared" si="149"/>
        <v/>
      </c>
      <c r="M1385" s="32" t="str">
        <f t="shared" si="150"/>
        <v/>
      </c>
      <c r="N1385" s="32" t="str">
        <f t="shared" si="151"/>
        <v/>
      </c>
      <c r="O1385" s="32" t="str">
        <f t="shared" si="152"/>
        <v/>
      </c>
      <c r="P1385" s="32" t="str">
        <f t="shared" si="153"/>
        <v/>
      </c>
      <c r="Q1385" s="3" t="str">
        <f>IF(AND(Temp!fhor_indata=1,F1385="",H1384="in-sample"),1,IF(AND(Temp!fhor_indata=1,H1384="out-sample",Q1384&lt;ATA!XfHor),Q1384+1,IF(F1385="","",IF(AND(H1385="out-sample",H1384="in-sample"),1,IF(AND(H1385="out-sample",H1384="out-sample"),Q1384+1,IF(ISNUMBER(Q1384),Q1384+1,1))))))</f>
        <v/>
      </c>
      <c r="R1385" s="3" t="str">
        <f t="shared" si="147"/>
        <v/>
      </c>
      <c r="S1385" s="6"/>
      <c r="T1385" s="6"/>
      <c r="U1385" s="6"/>
      <c r="V1385" s="6"/>
      <c r="W1385" s="6"/>
      <c r="X1385" s="6"/>
      <c r="Y1385" s="6"/>
      <c r="Z1385" s="6"/>
      <c r="AA1385" s="6"/>
      <c r="AB1385" s="6"/>
      <c r="AC1385" s="6"/>
      <c r="AD1385" s="6"/>
      <c r="AE1385" s="6"/>
      <c r="AF1385" s="6"/>
      <c r="AG1385" s="6"/>
      <c r="AH1385" s="6"/>
      <c r="AI1385" s="6"/>
      <c r="AJ1385" s="6"/>
      <c r="AK1385" s="6"/>
      <c r="AX1385" s="63" t="e">
        <f t="shared" si="148"/>
        <v>#VALUE!</v>
      </c>
    </row>
    <row r="1386" spans="1:50" s="1" customFormat="1" ht="14.25" x14ac:dyDescent="0.2">
      <c r="A1386" s="6"/>
      <c r="B1386" s="6"/>
      <c r="C1386" s="6"/>
      <c r="D1386" s="3"/>
      <c r="E1386" s="70" t="str">
        <f>IF(ATA!E1386="","",ATA!E1386)</f>
        <v/>
      </c>
      <c r="F1386" s="51" t="str">
        <f>IF(ATA!F1386="","",ATA!F1386)</f>
        <v/>
      </c>
      <c r="G1386" s="11" t="str">
        <f>IF(ATA!G1386="","",ATA!G1386)</f>
        <v/>
      </c>
      <c r="H1386" s="55" t="str">
        <f>IF(ATA!H1386="","",ATA!H1386)</f>
        <v/>
      </c>
      <c r="I1386" s="31" t="str">
        <f>IF(AND(F1385="",H1385="in-sample"),"",IF(AND(Temp!fhor_indata=1,H1385="out-sample",H1386="out-sample"),I1385,IF(AND(F1386="",H1385="out-sample"),"",IF(AND(Temp!optSeasCoef=0,Temp!sts_add=1),IF(H1385="in-sample",IF(Q1385=bigT,((pCell/bigT)*F1385)+((1-(pCell/bigT))*(I1385+J1385)),IF(OR(F1386="",COUNT($F$2:F1385)&lt;=pCell),F1385,((pCell/COUNT($F$2:F1385))*F1385)+((1-(pCell/COUNT($F$2:F1385)))*(I1385+J1385)))),I1385),IF(AND(Temp!optSeasCoef=0,Temp!sts_multp=1),IF(H1385="in-sample",IF(Q1385=bigT,((pCell/bigT)*F1385)+((1-(pCell/bigT))*(I1385*J1385)),IF(OR(F1386="",COUNT(F$2:$F1385)&lt;=pCell),F1385,((pCell/COUNT($F$2:F1385))*F1385)+((1-(pCell/COUNT($F$2:F1385)))*(I1385*J1385)))),I1385),IF(Temp!sts_add=1,IF(H1385="in-sample",IF(Q1385=bigT,((pCell/bigT)*AX1385)+((1-(pCell/bigT))*(I1385+J1385)),IF(OR(F1386="",COUNT($AX$2:AX1385)&lt;=pCell),AX1385,((pCell/COUNT($AX$2:AX1385))*AX1385)+((1-(pCell/COUNT($AX$2:AX1385)))*(I1385+J1385)))),I1385),IF(H1385="in-sample",IF(Q1385=bigT,((pCell/bigT)*AX1385)+((1-(pCell/bigT))*(I1385*J1385)),IF(OR(F1386="",COUNT($AX$2:AX1385)&lt;=pCell),AX1385,((pCell/COUNT($AX$2:AX1385))*AX1385)+((1-(pCell/COUNT($AX$2:AX1385)))*(I1385*J1385)))),I1385)))))))</f>
        <v/>
      </c>
      <c r="J1386" s="31" t="str">
        <f>IF(AND(F1385="",H1385="in-sample"),"",IF(AND(Temp!fhor_indata=1,H1385="out-sample",H1386="out-sample"),J1385,IF(AND(F1386="",H1385="out-sample"),"",IF(AND(Temp!optSeasCoef=0,Temp!sts_add=1),IF(H1385="in-sample",IF(Q1385=bigT,((qCell/bigT)*(I1386-I1385))+((1-(qCell/bigT))*J1385),IF(OR(F1386="",COUNT($F$2:F1385)&lt;=qCell),IF(COUNT($F$2:F1385)=1,0,F1385-F1384),((qCell/COUNT($F$2:F1385))*(I1386-I1385))+((1-(qCell/COUNT($F$2:F1385)))*J1385))),J1385),IF(AND(Temp!optSeasCoef=0,Temp!sts_multp=1),IF(H1385="in-sample",IF(Q1385=bigT,((qCell/bigT)*(I1386/I1385))+((1-(qCell/bigT))*J1385),IF(qCell=0,1,IF(OR(F1386="",COUNT($F$2:F1385)&lt;=qCell),IF(COUNT($F$2:F1385)=1,1,F1385/F1384),((qCell/COUNT($F$2:F1385))*(I1386/I1385))+((1-(qCell/COUNT($F$2:F1385)))*J1385)))),J1385),IF(Temp!sts_add=1,IF(H1385="in-sample",IF(Q1385=bigT,((qCell/bigT)*(I1386-I1385))+((1-(qCell/bigT))*J1385),IF(OR(F1386="",COUNT($AX$2:AX1385)&lt;=qCell),IF(COUNT($AX$2:AX1385)=1,0,AX1385-AX1384),((qCell/COUNT($AX$2:AX1385))*(I1386-I1385))+((1-(qCell/COUNT($AX$2:AX1385)))*J1385))),J1385),IF(H1385="in-sample",IF(Q1385=bigT,((qCell/bigT)*(I1386/I1385))+((1-(qCell/bigT))*J1385),IF(qCell=0,1,IF(OR(F1386="",COUNT($AX$2:AX1385)&lt;=qCell),IF(COUNT($AX$2:AX1385)=1,1,AX1385/AX1384),((qCell/COUNT($AX$2:AX1385))*(I1386/I1385))+((1-(qCell/COUNT($AX$2:AX1385)))*J1385)))),J1385)))))))</f>
        <v/>
      </c>
      <c r="K1386" s="31" t="str">
        <f>IF(H1386="","",IF(AND(Temp!optSeasCoef=0,Temp!sts_add=1),IF(H1386="out-sample",I1386+(Q1386*J1386),I1386+J1386),IF(AND(Temp!optSeasCoef=0,Temp!sts_multp=1),IF(H1386="out-sample",I1386*(J1386^Q1386),I1386*J1386),IF(Temp!sts_add=1,IF(H1386="out-sample",(I1386+(Q1386*J1386))*G1386,(I1386+J1386)*G1386),IF(H1386="out-sample",I1386*(J1386^Q1386)*G1386,I1386*J1386*G1386)))))</f>
        <v/>
      </c>
      <c r="L1386" s="32" t="str">
        <f t="shared" si="149"/>
        <v/>
      </c>
      <c r="M1386" s="32" t="str">
        <f t="shared" si="150"/>
        <v/>
      </c>
      <c r="N1386" s="32" t="str">
        <f t="shared" si="151"/>
        <v/>
      </c>
      <c r="O1386" s="32" t="str">
        <f t="shared" si="152"/>
        <v/>
      </c>
      <c r="P1386" s="32" t="str">
        <f t="shared" si="153"/>
        <v/>
      </c>
      <c r="Q1386" s="3" t="str">
        <f>IF(AND(Temp!fhor_indata=1,F1386="",H1385="in-sample"),1,IF(AND(Temp!fhor_indata=1,H1385="out-sample",Q1385&lt;ATA!XfHor),Q1385+1,IF(F1386="","",IF(AND(H1386="out-sample",H1385="in-sample"),1,IF(AND(H1386="out-sample",H1385="out-sample"),Q1385+1,IF(ISNUMBER(Q1385),Q1385+1,1))))))</f>
        <v/>
      </c>
      <c r="R1386" s="3" t="str">
        <f t="shared" si="147"/>
        <v/>
      </c>
      <c r="S1386" s="6"/>
      <c r="T1386" s="6"/>
      <c r="U1386" s="6"/>
      <c r="V1386" s="6"/>
      <c r="W1386" s="6"/>
      <c r="X1386" s="6"/>
      <c r="Y1386" s="6"/>
      <c r="Z1386" s="6"/>
      <c r="AA1386" s="6"/>
      <c r="AB1386" s="6"/>
      <c r="AC1386" s="6"/>
      <c r="AD1386" s="6"/>
      <c r="AE1386" s="6"/>
      <c r="AF1386" s="6"/>
      <c r="AG1386" s="6"/>
      <c r="AH1386" s="6"/>
      <c r="AI1386" s="6"/>
      <c r="AJ1386" s="6"/>
      <c r="AK1386" s="6"/>
      <c r="AX1386" s="63" t="e">
        <f t="shared" si="148"/>
        <v>#VALUE!</v>
      </c>
    </row>
    <row r="1387" spans="1:50" s="1" customFormat="1" ht="14.25" x14ac:dyDescent="0.2">
      <c r="A1387" s="6"/>
      <c r="B1387" s="6"/>
      <c r="C1387" s="6"/>
      <c r="D1387" s="3"/>
      <c r="E1387" s="70" t="str">
        <f>IF(ATA!E1387="","",ATA!E1387)</f>
        <v/>
      </c>
      <c r="F1387" s="51" t="str">
        <f>IF(ATA!F1387="","",ATA!F1387)</f>
        <v/>
      </c>
      <c r="G1387" s="11" t="str">
        <f>IF(ATA!G1387="","",ATA!G1387)</f>
        <v/>
      </c>
      <c r="H1387" s="55" t="str">
        <f>IF(ATA!H1387="","",ATA!H1387)</f>
        <v/>
      </c>
      <c r="I1387" s="31" t="str">
        <f>IF(AND(F1386="",H1386="in-sample"),"",IF(AND(Temp!fhor_indata=1,H1386="out-sample",H1387="out-sample"),I1386,IF(AND(F1387="",H1386="out-sample"),"",IF(AND(Temp!optSeasCoef=0,Temp!sts_add=1),IF(H1386="in-sample",IF(Q1386=bigT,((pCell/bigT)*F1386)+((1-(pCell/bigT))*(I1386+J1386)),IF(OR(F1387="",COUNT($F$2:F1386)&lt;=pCell),F1386,((pCell/COUNT($F$2:F1386))*F1386)+((1-(pCell/COUNT($F$2:F1386)))*(I1386+J1386)))),I1386),IF(AND(Temp!optSeasCoef=0,Temp!sts_multp=1),IF(H1386="in-sample",IF(Q1386=bigT,((pCell/bigT)*F1386)+((1-(pCell/bigT))*(I1386*J1386)),IF(OR(F1387="",COUNT(F$2:$F1386)&lt;=pCell),F1386,((pCell/COUNT($F$2:F1386))*F1386)+((1-(pCell/COUNT($F$2:F1386)))*(I1386*J1386)))),I1386),IF(Temp!sts_add=1,IF(H1386="in-sample",IF(Q1386=bigT,((pCell/bigT)*AX1386)+((1-(pCell/bigT))*(I1386+J1386)),IF(OR(F1387="",COUNT($AX$2:AX1386)&lt;=pCell),AX1386,((pCell/COUNT($AX$2:AX1386))*AX1386)+((1-(pCell/COUNT($AX$2:AX1386)))*(I1386+J1386)))),I1386),IF(H1386="in-sample",IF(Q1386=bigT,((pCell/bigT)*AX1386)+((1-(pCell/bigT))*(I1386*J1386)),IF(OR(F1387="",COUNT($AX$2:AX1386)&lt;=pCell),AX1386,((pCell/COUNT($AX$2:AX1386))*AX1386)+((1-(pCell/COUNT($AX$2:AX1386)))*(I1386*J1386)))),I1386)))))))</f>
        <v/>
      </c>
      <c r="J1387" s="31" t="str">
        <f>IF(AND(F1386="",H1386="in-sample"),"",IF(AND(Temp!fhor_indata=1,H1386="out-sample",H1387="out-sample"),J1386,IF(AND(F1387="",H1386="out-sample"),"",IF(AND(Temp!optSeasCoef=0,Temp!sts_add=1),IF(H1386="in-sample",IF(Q1386=bigT,((qCell/bigT)*(I1387-I1386))+((1-(qCell/bigT))*J1386),IF(OR(F1387="",COUNT($F$2:F1386)&lt;=qCell),IF(COUNT($F$2:F1386)=1,0,F1386-F1385),((qCell/COUNT($F$2:F1386))*(I1387-I1386))+((1-(qCell/COUNT($F$2:F1386)))*J1386))),J1386),IF(AND(Temp!optSeasCoef=0,Temp!sts_multp=1),IF(H1386="in-sample",IF(Q1386=bigT,((qCell/bigT)*(I1387/I1386))+((1-(qCell/bigT))*J1386),IF(qCell=0,1,IF(OR(F1387="",COUNT($F$2:F1386)&lt;=qCell),IF(COUNT($F$2:F1386)=1,1,F1386/F1385),((qCell/COUNT($F$2:F1386))*(I1387/I1386))+((1-(qCell/COUNT($F$2:F1386)))*J1386)))),J1386),IF(Temp!sts_add=1,IF(H1386="in-sample",IF(Q1386=bigT,((qCell/bigT)*(I1387-I1386))+((1-(qCell/bigT))*J1386),IF(OR(F1387="",COUNT($AX$2:AX1386)&lt;=qCell),IF(COUNT($AX$2:AX1386)=1,0,AX1386-AX1385),((qCell/COUNT($AX$2:AX1386))*(I1387-I1386))+((1-(qCell/COUNT($AX$2:AX1386)))*J1386))),J1386),IF(H1386="in-sample",IF(Q1386=bigT,((qCell/bigT)*(I1387/I1386))+((1-(qCell/bigT))*J1386),IF(qCell=0,1,IF(OR(F1387="",COUNT($AX$2:AX1386)&lt;=qCell),IF(COUNT($AX$2:AX1386)=1,1,AX1386/AX1385),((qCell/COUNT($AX$2:AX1386))*(I1387/I1386))+((1-(qCell/COUNT($AX$2:AX1386)))*J1386)))),J1386)))))))</f>
        <v/>
      </c>
      <c r="K1387" s="31" t="str">
        <f>IF(H1387="","",IF(AND(Temp!optSeasCoef=0,Temp!sts_add=1),IF(H1387="out-sample",I1387+(Q1387*J1387),I1387+J1387),IF(AND(Temp!optSeasCoef=0,Temp!sts_multp=1),IF(H1387="out-sample",I1387*(J1387^Q1387),I1387*J1387),IF(Temp!sts_add=1,IF(H1387="out-sample",(I1387+(Q1387*J1387))*G1387,(I1387+J1387)*G1387),IF(H1387="out-sample",I1387*(J1387^Q1387)*G1387,I1387*J1387*G1387)))))</f>
        <v/>
      </c>
      <c r="L1387" s="32" t="str">
        <f t="shared" si="149"/>
        <v/>
      </c>
      <c r="M1387" s="32" t="str">
        <f t="shared" si="150"/>
        <v/>
      </c>
      <c r="N1387" s="32" t="str">
        <f t="shared" si="151"/>
        <v/>
      </c>
      <c r="O1387" s="32" t="str">
        <f t="shared" si="152"/>
        <v/>
      </c>
      <c r="P1387" s="32" t="str">
        <f t="shared" si="153"/>
        <v/>
      </c>
      <c r="Q1387" s="3" t="str">
        <f>IF(AND(Temp!fhor_indata=1,F1387="",H1386="in-sample"),1,IF(AND(Temp!fhor_indata=1,H1386="out-sample",Q1386&lt;ATA!XfHor),Q1386+1,IF(F1387="","",IF(AND(H1387="out-sample",H1386="in-sample"),1,IF(AND(H1387="out-sample",H1386="out-sample"),Q1386+1,IF(ISNUMBER(Q1386),Q1386+1,1))))))</f>
        <v/>
      </c>
      <c r="R1387" s="3" t="str">
        <f t="shared" si="147"/>
        <v/>
      </c>
      <c r="S1387" s="6"/>
      <c r="T1387" s="6"/>
      <c r="U1387" s="6"/>
      <c r="V1387" s="6"/>
      <c r="W1387" s="6"/>
      <c r="X1387" s="6"/>
      <c r="Y1387" s="6"/>
      <c r="Z1387" s="6"/>
      <c r="AA1387" s="6"/>
      <c r="AB1387" s="6"/>
      <c r="AC1387" s="6"/>
      <c r="AD1387" s="6"/>
      <c r="AE1387" s="6"/>
      <c r="AF1387" s="6"/>
      <c r="AG1387" s="6"/>
      <c r="AH1387" s="6"/>
      <c r="AI1387" s="6"/>
      <c r="AJ1387" s="6"/>
      <c r="AK1387" s="6"/>
      <c r="AX1387" s="63" t="e">
        <f t="shared" si="148"/>
        <v>#VALUE!</v>
      </c>
    </row>
    <row r="1388" spans="1:50" s="1" customFormat="1" ht="14.25" x14ac:dyDescent="0.2">
      <c r="A1388" s="6"/>
      <c r="B1388" s="6"/>
      <c r="C1388" s="6"/>
      <c r="D1388" s="3"/>
      <c r="E1388" s="70" t="str">
        <f>IF(ATA!E1388="","",ATA!E1388)</f>
        <v/>
      </c>
      <c r="F1388" s="51" t="str">
        <f>IF(ATA!F1388="","",ATA!F1388)</f>
        <v/>
      </c>
      <c r="G1388" s="11" t="str">
        <f>IF(ATA!G1388="","",ATA!G1388)</f>
        <v/>
      </c>
      <c r="H1388" s="55" t="str">
        <f>IF(ATA!H1388="","",ATA!H1388)</f>
        <v/>
      </c>
      <c r="I1388" s="31" t="str">
        <f>IF(AND(F1387="",H1387="in-sample"),"",IF(AND(Temp!fhor_indata=1,H1387="out-sample",H1388="out-sample"),I1387,IF(AND(F1388="",H1387="out-sample"),"",IF(AND(Temp!optSeasCoef=0,Temp!sts_add=1),IF(H1387="in-sample",IF(Q1387=bigT,((pCell/bigT)*F1387)+((1-(pCell/bigT))*(I1387+J1387)),IF(OR(F1388="",COUNT($F$2:F1387)&lt;=pCell),F1387,((pCell/COUNT($F$2:F1387))*F1387)+((1-(pCell/COUNT($F$2:F1387)))*(I1387+J1387)))),I1387),IF(AND(Temp!optSeasCoef=0,Temp!sts_multp=1),IF(H1387="in-sample",IF(Q1387=bigT,((pCell/bigT)*F1387)+((1-(pCell/bigT))*(I1387*J1387)),IF(OR(F1388="",COUNT(F$2:$F1387)&lt;=pCell),F1387,((pCell/COUNT($F$2:F1387))*F1387)+((1-(pCell/COUNT($F$2:F1387)))*(I1387*J1387)))),I1387),IF(Temp!sts_add=1,IF(H1387="in-sample",IF(Q1387=bigT,((pCell/bigT)*AX1387)+((1-(pCell/bigT))*(I1387+J1387)),IF(OR(F1388="",COUNT($AX$2:AX1387)&lt;=pCell),AX1387,((pCell/COUNT($AX$2:AX1387))*AX1387)+((1-(pCell/COUNT($AX$2:AX1387)))*(I1387+J1387)))),I1387),IF(H1387="in-sample",IF(Q1387=bigT,((pCell/bigT)*AX1387)+((1-(pCell/bigT))*(I1387*J1387)),IF(OR(F1388="",COUNT($AX$2:AX1387)&lt;=pCell),AX1387,((pCell/COUNT($AX$2:AX1387))*AX1387)+((1-(pCell/COUNT($AX$2:AX1387)))*(I1387*J1387)))),I1387)))))))</f>
        <v/>
      </c>
      <c r="J1388" s="31" t="str">
        <f>IF(AND(F1387="",H1387="in-sample"),"",IF(AND(Temp!fhor_indata=1,H1387="out-sample",H1388="out-sample"),J1387,IF(AND(F1388="",H1387="out-sample"),"",IF(AND(Temp!optSeasCoef=0,Temp!sts_add=1),IF(H1387="in-sample",IF(Q1387=bigT,((qCell/bigT)*(I1388-I1387))+((1-(qCell/bigT))*J1387),IF(OR(F1388="",COUNT($F$2:F1387)&lt;=qCell),IF(COUNT($F$2:F1387)=1,0,F1387-F1386),((qCell/COUNT($F$2:F1387))*(I1388-I1387))+((1-(qCell/COUNT($F$2:F1387)))*J1387))),J1387),IF(AND(Temp!optSeasCoef=0,Temp!sts_multp=1),IF(H1387="in-sample",IF(Q1387=bigT,((qCell/bigT)*(I1388/I1387))+((1-(qCell/bigT))*J1387),IF(qCell=0,1,IF(OR(F1388="",COUNT($F$2:F1387)&lt;=qCell),IF(COUNT($F$2:F1387)=1,1,F1387/F1386),((qCell/COUNT($F$2:F1387))*(I1388/I1387))+((1-(qCell/COUNT($F$2:F1387)))*J1387)))),J1387),IF(Temp!sts_add=1,IF(H1387="in-sample",IF(Q1387=bigT,((qCell/bigT)*(I1388-I1387))+((1-(qCell/bigT))*J1387),IF(OR(F1388="",COUNT($AX$2:AX1387)&lt;=qCell),IF(COUNT($AX$2:AX1387)=1,0,AX1387-AX1386),((qCell/COUNT($AX$2:AX1387))*(I1388-I1387))+((1-(qCell/COUNT($AX$2:AX1387)))*J1387))),J1387),IF(H1387="in-sample",IF(Q1387=bigT,((qCell/bigT)*(I1388/I1387))+((1-(qCell/bigT))*J1387),IF(qCell=0,1,IF(OR(F1388="",COUNT($AX$2:AX1387)&lt;=qCell),IF(COUNT($AX$2:AX1387)=1,1,AX1387/AX1386),((qCell/COUNT($AX$2:AX1387))*(I1388/I1387))+((1-(qCell/COUNT($AX$2:AX1387)))*J1387)))),J1387)))))))</f>
        <v/>
      </c>
      <c r="K1388" s="31" t="str">
        <f>IF(H1388="","",IF(AND(Temp!optSeasCoef=0,Temp!sts_add=1),IF(H1388="out-sample",I1388+(Q1388*J1388),I1388+J1388),IF(AND(Temp!optSeasCoef=0,Temp!sts_multp=1),IF(H1388="out-sample",I1388*(J1388^Q1388),I1388*J1388),IF(Temp!sts_add=1,IF(H1388="out-sample",(I1388+(Q1388*J1388))*G1388,(I1388+J1388)*G1388),IF(H1388="out-sample",I1388*(J1388^Q1388)*G1388,I1388*J1388*G1388)))))</f>
        <v/>
      </c>
      <c r="L1388" s="32" t="str">
        <f t="shared" si="149"/>
        <v/>
      </c>
      <c r="M1388" s="32" t="str">
        <f t="shared" si="150"/>
        <v/>
      </c>
      <c r="N1388" s="32" t="str">
        <f t="shared" si="151"/>
        <v/>
      </c>
      <c r="O1388" s="32" t="str">
        <f t="shared" si="152"/>
        <v/>
      </c>
      <c r="P1388" s="32" t="str">
        <f t="shared" si="153"/>
        <v/>
      </c>
      <c r="Q1388" s="3" t="str">
        <f>IF(AND(Temp!fhor_indata=1,F1388="",H1387="in-sample"),1,IF(AND(Temp!fhor_indata=1,H1387="out-sample",Q1387&lt;ATA!XfHor),Q1387+1,IF(F1388="","",IF(AND(H1388="out-sample",H1387="in-sample"),1,IF(AND(H1388="out-sample",H1387="out-sample"),Q1387+1,IF(ISNUMBER(Q1387),Q1387+1,1))))))</f>
        <v/>
      </c>
      <c r="R1388" s="3" t="str">
        <f t="shared" si="147"/>
        <v/>
      </c>
      <c r="S1388" s="6"/>
      <c r="T1388" s="6"/>
      <c r="U1388" s="6"/>
      <c r="V1388" s="6"/>
      <c r="W1388" s="6"/>
      <c r="X1388" s="6"/>
      <c r="Y1388" s="6"/>
      <c r="Z1388" s="6"/>
      <c r="AA1388" s="6"/>
      <c r="AB1388" s="6"/>
      <c r="AC1388" s="6"/>
      <c r="AD1388" s="6"/>
      <c r="AE1388" s="6"/>
      <c r="AF1388" s="6"/>
      <c r="AG1388" s="6"/>
      <c r="AH1388" s="6"/>
      <c r="AI1388" s="6"/>
      <c r="AJ1388" s="6"/>
      <c r="AK1388" s="6"/>
      <c r="AX1388" s="63" t="e">
        <f t="shared" si="148"/>
        <v>#VALUE!</v>
      </c>
    </row>
    <row r="1389" spans="1:50" s="1" customFormat="1" ht="14.25" x14ac:dyDescent="0.2">
      <c r="A1389" s="6"/>
      <c r="B1389" s="6"/>
      <c r="C1389" s="6"/>
      <c r="D1389" s="3"/>
      <c r="E1389" s="70" t="str">
        <f>IF(ATA!E1389="","",ATA!E1389)</f>
        <v/>
      </c>
      <c r="F1389" s="51" t="str">
        <f>IF(ATA!F1389="","",ATA!F1389)</f>
        <v/>
      </c>
      <c r="G1389" s="11" t="str">
        <f>IF(ATA!G1389="","",ATA!G1389)</f>
        <v/>
      </c>
      <c r="H1389" s="55" t="str">
        <f>IF(ATA!H1389="","",ATA!H1389)</f>
        <v/>
      </c>
      <c r="I1389" s="31" t="str">
        <f>IF(AND(F1388="",H1388="in-sample"),"",IF(AND(Temp!fhor_indata=1,H1388="out-sample",H1389="out-sample"),I1388,IF(AND(F1389="",H1388="out-sample"),"",IF(AND(Temp!optSeasCoef=0,Temp!sts_add=1),IF(H1388="in-sample",IF(Q1388=bigT,((pCell/bigT)*F1388)+((1-(pCell/bigT))*(I1388+J1388)),IF(OR(F1389="",COUNT($F$2:F1388)&lt;=pCell),F1388,((pCell/COUNT($F$2:F1388))*F1388)+((1-(pCell/COUNT($F$2:F1388)))*(I1388+J1388)))),I1388),IF(AND(Temp!optSeasCoef=0,Temp!sts_multp=1),IF(H1388="in-sample",IF(Q1388=bigT,((pCell/bigT)*F1388)+((1-(pCell/bigT))*(I1388*J1388)),IF(OR(F1389="",COUNT(F$2:$F1388)&lt;=pCell),F1388,((pCell/COUNT($F$2:F1388))*F1388)+((1-(pCell/COUNT($F$2:F1388)))*(I1388*J1388)))),I1388),IF(Temp!sts_add=1,IF(H1388="in-sample",IF(Q1388=bigT,((pCell/bigT)*AX1388)+((1-(pCell/bigT))*(I1388+J1388)),IF(OR(F1389="",COUNT($AX$2:AX1388)&lt;=pCell),AX1388,((pCell/COUNT($AX$2:AX1388))*AX1388)+((1-(pCell/COUNT($AX$2:AX1388)))*(I1388+J1388)))),I1388),IF(H1388="in-sample",IF(Q1388=bigT,((pCell/bigT)*AX1388)+((1-(pCell/bigT))*(I1388*J1388)),IF(OR(F1389="",COUNT($AX$2:AX1388)&lt;=pCell),AX1388,((pCell/COUNT($AX$2:AX1388))*AX1388)+((1-(pCell/COUNT($AX$2:AX1388)))*(I1388*J1388)))),I1388)))))))</f>
        <v/>
      </c>
      <c r="J1389" s="31" t="str">
        <f>IF(AND(F1388="",H1388="in-sample"),"",IF(AND(Temp!fhor_indata=1,H1388="out-sample",H1389="out-sample"),J1388,IF(AND(F1389="",H1388="out-sample"),"",IF(AND(Temp!optSeasCoef=0,Temp!sts_add=1),IF(H1388="in-sample",IF(Q1388=bigT,((qCell/bigT)*(I1389-I1388))+((1-(qCell/bigT))*J1388),IF(OR(F1389="",COUNT($F$2:F1388)&lt;=qCell),IF(COUNT($F$2:F1388)=1,0,F1388-F1387),((qCell/COUNT($F$2:F1388))*(I1389-I1388))+((1-(qCell/COUNT($F$2:F1388)))*J1388))),J1388),IF(AND(Temp!optSeasCoef=0,Temp!sts_multp=1),IF(H1388="in-sample",IF(Q1388=bigT,((qCell/bigT)*(I1389/I1388))+((1-(qCell/bigT))*J1388),IF(qCell=0,1,IF(OR(F1389="",COUNT($F$2:F1388)&lt;=qCell),IF(COUNT($F$2:F1388)=1,1,F1388/F1387),((qCell/COUNT($F$2:F1388))*(I1389/I1388))+((1-(qCell/COUNT($F$2:F1388)))*J1388)))),J1388),IF(Temp!sts_add=1,IF(H1388="in-sample",IF(Q1388=bigT,((qCell/bigT)*(I1389-I1388))+((1-(qCell/bigT))*J1388),IF(OR(F1389="",COUNT($AX$2:AX1388)&lt;=qCell),IF(COUNT($AX$2:AX1388)=1,0,AX1388-AX1387),((qCell/COUNT($AX$2:AX1388))*(I1389-I1388))+((1-(qCell/COUNT($AX$2:AX1388)))*J1388))),J1388),IF(H1388="in-sample",IF(Q1388=bigT,((qCell/bigT)*(I1389/I1388))+((1-(qCell/bigT))*J1388),IF(qCell=0,1,IF(OR(F1389="",COUNT($AX$2:AX1388)&lt;=qCell),IF(COUNT($AX$2:AX1388)=1,1,AX1388/AX1387),((qCell/COUNT($AX$2:AX1388))*(I1389/I1388))+((1-(qCell/COUNT($AX$2:AX1388)))*J1388)))),J1388)))))))</f>
        <v/>
      </c>
      <c r="K1389" s="31" t="str">
        <f>IF(H1389="","",IF(AND(Temp!optSeasCoef=0,Temp!sts_add=1),IF(H1389="out-sample",I1389+(Q1389*J1389),I1389+J1389),IF(AND(Temp!optSeasCoef=0,Temp!sts_multp=1),IF(H1389="out-sample",I1389*(J1389^Q1389),I1389*J1389),IF(Temp!sts_add=1,IF(H1389="out-sample",(I1389+(Q1389*J1389))*G1389,(I1389+J1389)*G1389),IF(H1389="out-sample",I1389*(J1389^Q1389)*G1389,I1389*J1389*G1389)))))</f>
        <v/>
      </c>
      <c r="L1389" s="32" t="str">
        <f t="shared" si="149"/>
        <v/>
      </c>
      <c r="M1389" s="32" t="str">
        <f t="shared" si="150"/>
        <v/>
      </c>
      <c r="N1389" s="32" t="str">
        <f t="shared" si="151"/>
        <v/>
      </c>
      <c r="O1389" s="32" t="str">
        <f t="shared" si="152"/>
        <v/>
      </c>
      <c r="P1389" s="32" t="str">
        <f t="shared" si="153"/>
        <v/>
      </c>
      <c r="Q1389" s="3" t="str">
        <f>IF(AND(Temp!fhor_indata=1,F1389="",H1388="in-sample"),1,IF(AND(Temp!fhor_indata=1,H1388="out-sample",Q1388&lt;ATA!XfHor),Q1388+1,IF(F1389="","",IF(AND(H1389="out-sample",H1388="in-sample"),1,IF(AND(H1389="out-sample",H1388="out-sample"),Q1388+1,IF(ISNUMBER(Q1388),Q1388+1,1))))))</f>
        <v/>
      </c>
      <c r="R1389" s="3" t="str">
        <f t="shared" si="147"/>
        <v/>
      </c>
      <c r="S1389" s="6"/>
      <c r="T1389" s="6"/>
      <c r="U1389" s="6"/>
      <c r="V1389" s="6"/>
      <c r="W1389" s="6"/>
      <c r="X1389" s="6"/>
      <c r="Y1389" s="6"/>
      <c r="Z1389" s="6"/>
      <c r="AA1389" s="6"/>
      <c r="AB1389" s="6"/>
      <c r="AC1389" s="6"/>
      <c r="AD1389" s="6"/>
      <c r="AE1389" s="6"/>
      <c r="AF1389" s="6"/>
      <c r="AG1389" s="6"/>
      <c r="AH1389" s="6"/>
      <c r="AI1389" s="6"/>
      <c r="AJ1389" s="6"/>
      <c r="AK1389" s="6"/>
      <c r="AX1389" s="63" t="e">
        <f t="shared" si="148"/>
        <v>#VALUE!</v>
      </c>
    </row>
    <row r="1390" spans="1:50" s="1" customFormat="1" ht="14.25" x14ac:dyDescent="0.2">
      <c r="A1390" s="6"/>
      <c r="B1390" s="6"/>
      <c r="C1390" s="6"/>
      <c r="D1390" s="3"/>
      <c r="E1390" s="70" t="str">
        <f>IF(ATA!E1390="","",ATA!E1390)</f>
        <v/>
      </c>
      <c r="F1390" s="51" t="str">
        <f>IF(ATA!F1390="","",ATA!F1390)</f>
        <v/>
      </c>
      <c r="G1390" s="11" t="str">
        <f>IF(ATA!G1390="","",ATA!G1390)</f>
        <v/>
      </c>
      <c r="H1390" s="55" t="str">
        <f>IF(ATA!H1390="","",ATA!H1390)</f>
        <v/>
      </c>
      <c r="I1390" s="31" t="str">
        <f>IF(AND(F1389="",H1389="in-sample"),"",IF(AND(Temp!fhor_indata=1,H1389="out-sample",H1390="out-sample"),I1389,IF(AND(F1390="",H1389="out-sample"),"",IF(AND(Temp!optSeasCoef=0,Temp!sts_add=1),IF(H1389="in-sample",IF(Q1389=bigT,((pCell/bigT)*F1389)+((1-(pCell/bigT))*(I1389+J1389)),IF(OR(F1390="",COUNT($F$2:F1389)&lt;=pCell),F1389,((pCell/COUNT($F$2:F1389))*F1389)+((1-(pCell/COUNT($F$2:F1389)))*(I1389+J1389)))),I1389),IF(AND(Temp!optSeasCoef=0,Temp!sts_multp=1),IF(H1389="in-sample",IF(Q1389=bigT,((pCell/bigT)*F1389)+((1-(pCell/bigT))*(I1389*J1389)),IF(OR(F1390="",COUNT(F$2:$F1389)&lt;=pCell),F1389,((pCell/COUNT($F$2:F1389))*F1389)+((1-(pCell/COUNT($F$2:F1389)))*(I1389*J1389)))),I1389),IF(Temp!sts_add=1,IF(H1389="in-sample",IF(Q1389=bigT,((pCell/bigT)*AX1389)+((1-(pCell/bigT))*(I1389+J1389)),IF(OR(F1390="",COUNT($AX$2:AX1389)&lt;=pCell),AX1389,((pCell/COUNT($AX$2:AX1389))*AX1389)+((1-(pCell/COUNT($AX$2:AX1389)))*(I1389+J1389)))),I1389),IF(H1389="in-sample",IF(Q1389=bigT,((pCell/bigT)*AX1389)+((1-(pCell/bigT))*(I1389*J1389)),IF(OR(F1390="",COUNT($AX$2:AX1389)&lt;=pCell),AX1389,((pCell/COUNT($AX$2:AX1389))*AX1389)+((1-(pCell/COUNT($AX$2:AX1389)))*(I1389*J1389)))),I1389)))))))</f>
        <v/>
      </c>
      <c r="J1390" s="31" t="str">
        <f>IF(AND(F1389="",H1389="in-sample"),"",IF(AND(Temp!fhor_indata=1,H1389="out-sample",H1390="out-sample"),J1389,IF(AND(F1390="",H1389="out-sample"),"",IF(AND(Temp!optSeasCoef=0,Temp!sts_add=1),IF(H1389="in-sample",IF(Q1389=bigT,((qCell/bigT)*(I1390-I1389))+((1-(qCell/bigT))*J1389),IF(OR(F1390="",COUNT($F$2:F1389)&lt;=qCell),IF(COUNT($F$2:F1389)=1,0,F1389-F1388),((qCell/COUNT($F$2:F1389))*(I1390-I1389))+((1-(qCell/COUNT($F$2:F1389)))*J1389))),J1389),IF(AND(Temp!optSeasCoef=0,Temp!sts_multp=1),IF(H1389="in-sample",IF(Q1389=bigT,((qCell/bigT)*(I1390/I1389))+((1-(qCell/bigT))*J1389),IF(qCell=0,1,IF(OR(F1390="",COUNT($F$2:F1389)&lt;=qCell),IF(COUNT($F$2:F1389)=1,1,F1389/F1388),((qCell/COUNT($F$2:F1389))*(I1390/I1389))+((1-(qCell/COUNT($F$2:F1389)))*J1389)))),J1389),IF(Temp!sts_add=1,IF(H1389="in-sample",IF(Q1389=bigT,((qCell/bigT)*(I1390-I1389))+((1-(qCell/bigT))*J1389),IF(OR(F1390="",COUNT($AX$2:AX1389)&lt;=qCell),IF(COUNT($AX$2:AX1389)=1,0,AX1389-AX1388),((qCell/COUNT($AX$2:AX1389))*(I1390-I1389))+((1-(qCell/COUNT($AX$2:AX1389)))*J1389))),J1389),IF(H1389="in-sample",IF(Q1389=bigT,((qCell/bigT)*(I1390/I1389))+((1-(qCell/bigT))*J1389),IF(qCell=0,1,IF(OR(F1390="",COUNT($AX$2:AX1389)&lt;=qCell),IF(COUNT($AX$2:AX1389)=1,1,AX1389/AX1388),((qCell/COUNT($AX$2:AX1389))*(I1390/I1389))+((1-(qCell/COUNT($AX$2:AX1389)))*J1389)))),J1389)))))))</f>
        <v/>
      </c>
      <c r="K1390" s="31" t="str">
        <f>IF(H1390="","",IF(AND(Temp!optSeasCoef=0,Temp!sts_add=1),IF(H1390="out-sample",I1390+(Q1390*J1390),I1390+J1390),IF(AND(Temp!optSeasCoef=0,Temp!sts_multp=1),IF(H1390="out-sample",I1390*(J1390^Q1390),I1390*J1390),IF(Temp!sts_add=1,IF(H1390="out-sample",(I1390+(Q1390*J1390))*G1390,(I1390+J1390)*G1390),IF(H1390="out-sample",I1390*(J1390^Q1390)*G1390,I1390*J1390*G1390)))))</f>
        <v/>
      </c>
      <c r="L1390" s="32" t="str">
        <f t="shared" si="149"/>
        <v/>
      </c>
      <c r="M1390" s="32" t="str">
        <f t="shared" si="150"/>
        <v/>
      </c>
      <c r="N1390" s="32" t="str">
        <f t="shared" si="151"/>
        <v/>
      </c>
      <c r="O1390" s="32" t="str">
        <f t="shared" si="152"/>
        <v/>
      </c>
      <c r="P1390" s="32" t="str">
        <f t="shared" si="153"/>
        <v/>
      </c>
      <c r="Q1390" s="3" t="str">
        <f>IF(AND(Temp!fhor_indata=1,F1390="",H1389="in-sample"),1,IF(AND(Temp!fhor_indata=1,H1389="out-sample",Q1389&lt;ATA!XfHor),Q1389+1,IF(F1390="","",IF(AND(H1390="out-sample",H1389="in-sample"),1,IF(AND(H1390="out-sample",H1389="out-sample"),Q1389+1,IF(ISNUMBER(Q1389),Q1389+1,1))))))</f>
        <v/>
      </c>
      <c r="R1390" s="3" t="str">
        <f t="shared" si="147"/>
        <v/>
      </c>
      <c r="S1390" s="6"/>
      <c r="T1390" s="6"/>
      <c r="U1390" s="6"/>
      <c r="V1390" s="6"/>
      <c r="W1390" s="6"/>
      <c r="X1390" s="6"/>
      <c r="Y1390" s="6"/>
      <c r="Z1390" s="6"/>
      <c r="AA1390" s="6"/>
      <c r="AB1390" s="6"/>
      <c r="AC1390" s="6"/>
      <c r="AD1390" s="6"/>
      <c r="AE1390" s="6"/>
      <c r="AF1390" s="6"/>
      <c r="AG1390" s="6"/>
      <c r="AH1390" s="6"/>
      <c r="AI1390" s="6"/>
      <c r="AJ1390" s="6"/>
      <c r="AK1390" s="6"/>
      <c r="AX1390" s="63" t="e">
        <f t="shared" si="148"/>
        <v>#VALUE!</v>
      </c>
    </row>
    <row r="1391" spans="1:50" s="1" customFormat="1" ht="14.25" x14ac:dyDescent="0.2">
      <c r="A1391" s="6"/>
      <c r="B1391" s="6"/>
      <c r="C1391" s="6"/>
      <c r="D1391" s="3"/>
      <c r="E1391" s="70" t="str">
        <f>IF(ATA!E1391="","",ATA!E1391)</f>
        <v/>
      </c>
      <c r="F1391" s="51" t="str">
        <f>IF(ATA!F1391="","",ATA!F1391)</f>
        <v/>
      </c>
      <c r="G1391" s="11" t="str">
        <f>IF(ATA!G1391="","",ATA!G1391)</f>
        <v/>
      </c>
      <c r="H1391" s="55" t="str">
        <f>IF(ATA!H1391="","",ATA!H1391)</f>
        <v/>
      </c>
      <c r="I1391" s="31" t="str">
        <f>IF(AND(F1390="",H1390="in-sample"),"",IF(AND(Temp!fhor_indata=1,H1390="out-sample",H1391="out-sample"),I1390,IF(AND(F1391="",H1390="out-sample"),"",IF(AND(Temp!optSeasCoef=0,Temp!sts_add=1),IF(H1390="in-sample",IF(Q1390=bigT,((pCell/bigT)*F1390)+((1-(pCell/bigT))*(I1390+J1390)),IF(OR(F1391="",COUNT($F$2:F1390)&lt;=pCell),F1390,((pCell/COUNT($F$2:F1390))*F1390)+((1-(pCell/COUNT($F$2:F1390)))*(I1390+J1390)))),I1390),IF(AND(Temp!optSeasCoef=0,Temp!sts_multp=1),IF(H1390="in-sample",IF(Q1390=bigT,((pCell/bigT)*F1390)+((1-(pCell/bigT))*(I1390*J1390)),IF(OR(F1391="",COUNT(F$2:$F1390)&lt;=pCell),F1390,((pCell/COUNT($F$2:F1390))*F1390)+((1-(pCell/COUNT($F$2:F1390)))*(I1390*J1390)))),I1390),IF(Temp!sts_add=1,IF(H1390="in-sample",IF(Q1390=bigT,((pCell/bigT)*AX1390)+((1-(pCell/bigT))*(I1390+J1390)),IF(OR(F1391="",COUNT($AX$2:AX1390)&lt;=pCell),AX1390,((pCell/COUNT($AX$2:AX1390))*AX1390)+((1-(pCell/COUNT($AX$2:AX1390)))*(I1390+J1390)))),I1390),IF(H1390="in-sample",IF(Q1390=bigT,((pCell/bigT)*AX1390)+((1-(pCell/bigT))*(I1390*J1390)),IF(OR(F1391="",COUNT($AX$2:AX1390)&lt;=pCell),AX1390,((pCell/COUNT($AX$2:AX1390))*AX1390)+((1-(pCell/COUNT($AX$2:AX1390)))*(I1390*J1390)))),I1390)))))))</f>
        <v/>
      </c>
      <c r="J1391" s="31" t="str">
        <f>IF(AND(F1390="",H1390="in-sample"),"",IF(AND(Temp!fhor_indata=1,H1390="out-sample",H1391="out-sample"),J1390,IF(AND(F1391="",H1390="out-sample"),"",IF(AND(Temp!optSeasCoef=0,Temp!sts_add=1),IF(H1390="in-sample",IF(Q1390=bigT,((qCell/bigT)*(I1391-I1390))+((1-(qCell/bigT))*J1390),IF(OR(F1391="",COUNT($F$2:F1390)&lt;=qCell),IF(COUNT($F$2:F1390)=1,0,F1390-F1389),((qCell/COUNT($F$2:F1390))*(I1391-I1390))+((1-(qCell/COUNT($F$2:F1390)))*J1390))),J1390),IF(AND(Temp!optSeasCoef=0,Temp!sts_multp=1),IF(H1390="in-sample",IF(Q1390=bigT,((qCell/bigT)*(I1391/I1390))+((1-(qCell/bigT))*J1390),IF(qCell=0,1,IF(OR(F1391="",COUNT($F$2:F1390)&lt;=qCell),IF(COUNT($F$2:F1390)=1,1,F1390/F1389),((qCell/COUNT($F$2:F1390))*(I1391/I1390))+((1-(qCell/COUNT($F$2:F1390)))*J1390)))),J1390),IF(Temp!sts_add=1,IF(H1390="in-sample",IF(Q1390=bigT,((qCell/bigT)*(I1391-I1390))+((1-(qCell/bigT))*J1390),IF(OR(F1391="",COUNT($AX$2:AX1390)&lt;=qCell),IF(COUNT($AX$2:AX1390)=1,0,AX1390-AX1389),((qCell/COUNT($AX$2:AX1390))*(I1391-I1390))+((1-(qCell/COUNT($AX$2:AX1390)))*J1390))),J1390),IF(H1390="in-sample",IF(Q1390=bigT,((qCell/bigT)*(I1391/I1390))+((1-(qCell/bigT))*J1390),IF(qCell=0,1,IF(OR(F1391="",COUNT($AX$2:AX1390)&lt;=qCell),IF(COUNT($AX$2:AX1390)=1,1,AX1390/AX1389),((qCell/COUNT($AX$2:AX1390))*(I1391/I1390))+((1-(qCell/COUNT($AX$2:AX1390)))*J1390)))),J1390)))))))</f>
        <v/>
      </c>
      <c r="K1391" s="31" t="str">
        <f>IF(H1391="","",IF(AND(Temp!optSeasCoef=0,Temp!sts_add=1),IF(H1391="out-sample",I1391+(Q1391*J1391),I1391+J1391),IF(AND(Temp!optSeasCoef=0,Temp!sts_multp=1),IF(H1391="out-sample",I1391*(J1391^Q1391),I1391*J1391),IF(Temp!sts_add=1,IF(H1391="out-sample",(I1391+(Q1391*J1391))*G1391,(I1391+J1391)*G1391),IF(H1391="out-sample",I1391*(J1391^Q1391)*G1391,I1391*J1391*G1391)))))</f>
        <v/>
      </c>
      <c r="L1391" s="32" t="str">
        <f t="shared" si="149"/>
        <v/>
      </c>
      <c r="M1391" s="32" t="str">
        <f t="shared" si="150"/>
        <v/>
      </c>
      <c r="N1391" s="32" t="str">
        <f t="shared" si="151"/>
        <v/>
      </c>
      <c r="O1391" s="32" t="str">
        <f t="shared" si="152"/>
        <v/>
      </c>
      <c r="P1391" s="32" t="str">
        <f t="shared" si="153"/>
        <v/>
      </c>
      <c r="Q1391" s="3" t="str">
        <f>IF(AND(Temp!fhor_indata=1,F1391="",H1390="in-sample"),1,IF(AND(Temp!fhor_indata=1,H1390="out-sample",Q1390&lt;ATA!XfHor),Q1390+1,IF(F1391="","",IF(AND(H1391="out-sample",H1390="in-sample"),1,IF(AND(H1391="out-sample",H1390="out-sample"),Q1390+1,IF(ISNUMBER(Q1390),Q1390+1,1))))))</f>
        <v/>
      </c>
      <c r="R1391" s="3" t="str">
        <f t="shared" si="147"/>
        <v/>
      </c>
      <c r="S1391" s="6"/>
      <c r="T1391" s="6"/>
      <c r="U1391" s="6"/>
      <c r="V1391" s="6"/>
      <c r="W1391" s="6"/>
      <c r="X1391" s="6"/>
      <c r="Y1391" s="6"/>
      <c r="Z1391" s="6"/>
      <c r="AA1391" s="6"/>
      <c r="AB1391" s="6"/>
      <c r="AC1391" s="6"/>
      <c r="AD1391" s="6"/>
      <c r="AE1391" s="6"/>
      <c r="AF1391" s="6"/>
      <c r="AG1391" s="6"/>
      <c r="AH1391" s="6"/>
      <c r="AI1391" s="6"/>
      <c r="AJ1391" s="6"/>
      <c r="AK1391" s="6"/>
      <c r="AX1391" s="63" t="e">
        <f t="shared" si="148"/>
        <v>#VALUE!</v>
      </c>
    </row>
    <row r="1392" spans="1:50" s="1" customFormat="1" ht="14.25" x14ac:dyDescent="0.2">
      <c r="A1392" s="6"/>
      <c r="B1392" s="6"/>
      <c r="C1392" s="6"/>
      <c r="D1392" s="3"/>
      <c r="E1392" s="70" t="str">
        <f>IF(ATA!E1392="","",ATA!E1392)</f>
        <v/>
      </c>
      <c r="F1392" s="51" t="str">
        <f>IF(ATA!F1392="","",ATA!F1392)</f>
        <v/>
      </c>
      <c r="G1392" s="11" t="str">
        <f>IF(ATA!G1392="","",ATA!G1392)</f>
        <v/>
      </c>
      <c r="H1392" s="55" t="str">
        <f>IF(ATA!H1392="","",ATA!H1392)</f>
        <v/>
      </c>
      <c r="I1392" s="31" t="str">
        <f>IF(AND(F1391="",H1391="in-sample"),"",IF(AND(Temp!fhor_indata=1,H1391="out-sample",H1392="out-sample"),I1391,IF(AND(F1392="",H1391="out-sample"),"",IF(AND(Temp!optSeasCoef=0,Temp!sts_add=1),IF(H1391="in-sample",IF(Q1391=bigT,((pCell/bigT)*F1391)+((1-(pCell/bigT))*(I1391+J1391)),IF(OR(F1392="",COUNT($F$2:F1391)&lt;=pCell),F1391,((pCell/COUNT($F$2:F1391))*F1391)+((1-(pCell/COUNT($F$2:F1391)))*(I1391+J1391)))),I1391),IF(AND(Temp!optSeasCoef=0,Temp!sts_multp=1),IF(H1391="in-sample",IF(Q1391=bigT,((pCell/bigT)*F1391)+((1-(pCell/bigT))*(I1391*J1391)),IF(OR(F1392="",COUNT(F$2:$F1391)&lt;=pCell),F1391,((pCell/COUNT($F$2:F1391))*F1391)+((1-(pCell/COUNT($F$2:F1391)))*(I1391*J1391)))),I1391),IF(Temp!sts_add=1,IF(H1391="in-sample",IF(Q1391=bigT,((pCell/bigT)*AX1391)+((1-(pCell/bigT))*(I1391+J1391)),IF(OR(F1392="",COUNT($AX$2:AX1391)&lt;=pCell),AX1391,((pCell/COUNT($AX$2:AX1391))*AX1391)+((1-(pCell/COUNT($AX$2:AX1391)))*(I1391+J1391)))),I1391),IF(H1391="in-sample",IF(Q1391=bigT,((pCell/bigT)*AX1391)+((1-(pCell/bigT))*(I1391*J1391)),IF(OR(F1392="",COUNT($AX$2:AX1391)&lt;=pCell),AX1391,((pCell/COUNT($AX$2:AX1391))*AX1391)+((1-(pCell/COUNT($AX$2:AX1391)))*(I1391*J1391)))),I1391)))))))</f>
        <v/>
      </c>
      <c r="J1392" s="31" t="str">
        <f>IF(AND(F1391="",H1391="in-sample"),"",IF(AND(Temp!fhor_indata=1,H1391="out-sample",H1392="out-sample"),J1391,IF(AND(F1392="",H1391="out-sample"),"",IF(AND(Temp!optSeasCoef=0,Temp!sts_add=1),IF(H1391="in-sample",IF(Q1391=bigT,((qCell/bigT)*(I1392-I1391))+((1-(qCell/bigT))*J1391),IF(OR(F1392="",COUNT($F$2:F1391)&lt;=qCell),IF(COUNT($F$2:F1391)=1,0,F1391-F1390),((qCell/COUNT($F$2:F1391))*(I1392-I1391))+((1-(qCell/COUNT($F$2:F1391)))*J1391))),J1391),IF(AND(Temp!optSeasCoef=0,Temp!sts_multp=1),IF(H1391="in-sample",IF(Q1391=bigT,((qCell/bigT)*(I1392/I1391))+((1-(qCell/bigT))*J1391),IF(qCell=0,1,IF(OR(F1392="",COUNT($F$2:F1391)&lt;=qCell),IF(COUNT($F$2:F1391)=1,1,F1391/F1390),((qCell/COUNT($F$2:F1391))*(I1392/I1391))+((1-(qCell/COUNT($F$2:F1391)))*J1391)))),J1391),IF(Temp!sts_add=1,IF(H1391="in-sample",IF(Q1391=bigT,((qCell/bigT)*(I1392-I1391))+((1-(qCell/bigT))*J1391),IF(OR(F1392="",COUNT($AX$2:AX1391)&lt;=qCell),IF(COUNT($AX$2:AX1391)=1,0,AX1391-AX1390),((qCell/COUNT($AX$2:AX1391))*(I1392-I1391))+((1-(qCell/COUNT($AX$2:AX1391)))*J1391))),J1391),IF(H1391="in-sample",IF(Q1391=bigT,((qCell/bigT)*(I1392/I1391))+((1-(qCell/bigT))*J1391),IF(qCell=0,1,IF(OR(F1392="",COUNT($AX$2:AX1391)&lt;=qCell),IF(COUNT($AX$2:AX1391)=1,1,AX1391/AX1390),((qCell/COUNT($AX$2:AX1391))*(I1392/I1391))+((1-(qCell/COUNT($AX$2:AX1391)))*J1391)))),J1391)))))))</f>
        <v/>
      </c>
      <c r="K1392" s="31" t="str">
        <f>IF(H1392="","",IF(AND(Temp!optSeasCoef=0,Temp!sts_add=1),IF(H1392="out-sample",I1392+(Q1392*J1392),I1392+J1392),IF(AND(Temp!optSeasCoef=0,Temp!sts_multp=1),IF(H1392="out-sample",I1392*(J1392^Q1392),I1392*J1392),IF(Temp!sts_add=1,IF(H1392="out-sample",(I1392+(Q1392*J1392))*G1392,(I1392+J1392)*G1392),IF(H1392="out-sample",I1392*(J1392^Q1392)*G1392,I1392*J1392*G1392)))))</f>
        <v/>
      </c>
      <c r="L1392" s="32" t="str">
        <f t="shared" si="149"/>
        <v/>
      </c>
      <c r="M1392" s="32" t="str">
        <f t="shared" si="150"/>
        <v/>
      </c>
      <c r="N1392" s="32" t="str">
        <f t="shared" si="151"/>
        <v/>
      </c>
      <c r="O1392" s="32" t="str">
        <f t="shared" si="152"/>
        <v/>
      </c>
      <c r="P1392" s="32" t="str">
        <f t="shared" si="153"/>
        <v/>
      </c>
      <c r="Q1392" s="3" t="str">
        <f>IF(AND(Temp!fhor_indata=1,F1392="",H1391="in-sample"),1,IF(AND(Temp!fhor_indata=1,H1391="out-sample",Q1391&lt;ATA!XfHor),Q1391+1,IF(F1392="","",IF(AND(H1392="out-sample",H1391="in-sample"),1,IF(AND(H1392="out-sample",H1391="out-sample"),Q1391+1,IF(ISNUMBER(Q1391),Q1391+1,1))))))</f>
        <v/>
      </c>
      <c r="R1392" s="3" t="str">
        <f t="shared" si="147"/>
        <v/>
      </c>
      <c r="S1392" s="6"/>
      <c r="T1392" s="6"/>
      <c r="U1392" s="6"/>
      <c r="V1392" s="6"/>
      <c r="W1392" s="6"/>
      <c r="X1392" s="6"/>
      <c r="Y1392" s="6"/>
      <c r="Z1392" s="6"/>
      <c r="AA1392" s="6"/>
      <c r="AB1392" s="6"/>
      <c r="AC1392" s="6"/>
      <c r="AD1392" s="6"/>
      <c r="AE1392" s="6"/>
      <c r="AF1392" s="6"/>
      <c r="AG1392" s="6"/>
      <c r="AH1392" s="6"/>
      <c r="AI1392" s="6"/>
      <c r="AJ1392" s="6"/>
      <c r="AK1392" s="6"/>
      <c r="AX1392" s="63" t="e">
        <f t="shared" si="148"/>
        <v>#VALUE!</v>
      </c>
    </row>
    <row r="1393" spans="1:50" s="1" customFormat="1" ht="14.25" x14ac:dyDescent="0.2">
      <c r="A1393" s="6"/>
      <c r="B1393" s="6"/>
      <c r="C1393" s="6"/>
      <c r="D1393" s="3"/>
      <c r="E1393" s="70" t="str">
        <f>IF(ATA!E1393="","",ATA!E1393)</f>
        <v/>
      </c>
      <c r="F1393" s="51" t="str">
        <f>IF(ATA!F1393="","",ATA!F1393)</f>
        <v/>
      </c>
      <c r="G1393" s="11" t="str">
        <f>IF(ATA!G1393="","",ATA!G1393)</f>
        <v/>
      </c>
      <c r="H1393" s="55" t="str">
        <f>IF(ATA!H1393="","",ATA!H1393)</f>
        <v/>
      </c>
      <c r="I1393" s="31" t="str">
        <f>IF(AND(F1392="",H1392="in-sample"),"",IF(AND(Temp!fhor_indata=1,H1392="out-sample",H1393="out-sample"),I1392,IF(AND(F1393="",H1392="out-sample"),"",IF(AND(Temp!optSeasCoef=0,Temp!sts_add=1),IF(H1392="in-sample",IF(Q1392=bigT,((pCell/bigT)*F1392)+((1-(pCell/bigT))*(I1392+J1392)),IF(OR(F1393="",COUNT($F$2:F1392)&lt;=pCell),F1392,((pCell/COUNT($F$2:F1392))*F1392)+((1-(pCell/COUNT($F$2:F1392)))*(I1392+J1392)))),I1392),IF(AND(Temp!optSeasCoef=0,Temp!sts_multp=1),IF(H1392="in-sample",IF(Q1392=bigT,((pCell/bigT)*F1392)+((1-(pCell/bigT))*(I1392*J1392)),IF(OR(F1393="",COUNT(F$2:$F1392)&lt;=pCell),F1392,((pCell/COUNT($F$2:F1392))*F1392)+((1-(pCell/COUNT($F$2:F1392)))*(I1392*J1392)))),I1392),IF(Temp!sts_add=1,IF(H1392="in-sample",IF(Q1392=bigT,((pCell/bigT)*AX1392)+((1-(pCell/bigT))*(I1392+J1392)),IF(OR(F1393="",COUNT($AX$2:AX1392)&lt;=pCell),AX1392,((pCell/COUNT($AX$2:AX1392))*AX1392)+((1-(pCell/COUNT($AX$2:AX1392)))*(I1392+J1392)))),I1392),IF(H1392="in-sample",IF(Q1392=bigT,((pCell/bigT)*AX1392)+((1-(pCell/bigT))*(I1392*J1392)),IF(OR(F1393="",COUNT($AX$2:AX1392)&lt;=pCell),AX1392,((pCell/COUNT($AX$2:AX1392))*AX1392)+((1-(pCell/COUNT($AX$2:AX1392)))*(I1392*J1392)))),I1392)))))))</f>
        <v/>
      </c>
      <c r="J1393" s="31" t="str">
        <f>IF(AND(F1392="",H1392="in-sample"),"",IF(AND(Temp!fhor_indata=1,H1392="out-sample",H1393="out-sample"),J1392,IF(AND(F1393="",H1392="out-sample"),"",IF(AND(Temp!optSeasCoef=0,Temp!sts_add=1),IF(H1392="in-sample",IF(Q1392=bigT,((qCell/bigT)*(I1393-I1392))+((1-(qCell/bigT))*J1392),IF(OR(F1393="",COUNT($F$2:F1392)&lt;=qCell),IF(COUNT($F$2:F1392)=1,0,F1392-F1391),((qCell/COUNT($F$2:F1392))*(I1393-I1392))+((1-(qCell/COUNT($F$2:F1392)))*J1392))),J1392),IF(AND(Temp!optSeasCoef=0,Temp!sts_multp=1),IF(H1392="in-sample",IF(Q1392=bigT,((qCell/bigT)*(I1393/I1392))+((1-(qCell/bigT))*J1392),IF(qCell=0,1,IF(OR(F1393="",COUNT($F$2:F1392)&lt;=qCell),IF(COUNT($F$2:F1392)=1,1,F1392/F1391),((qCell/COUNT($F$2:F1392))*(I1393/I1392))+((1-(qCell/COUNT($F$2:F1392)))*J1392)))),J1392),IF(Temp!sts_add=1,IF(H1392="in-sample",IF(Q1392=bigT,((qCell/bigT)*(I1393-I1392))+((1-(qCell/bigT))*J1392),IF(OR(F1393="",COUNT($AX$2:AX1392)&lt;=qCell),IF(COUNT($AX$2:AX1392)=1,0,AX1392-AX1391),((qCell/COUNT($AX$2:AX1392))*(I1393-I1392))+((1-(qCell/COUNT($AX$2:AX1392)))*J1392))),J1392),IF(H1392="in-sample",IF(Q1392=bigT,((qCell/bigT)*(I1393/I1392))+((1-(qCell/bigT))*J1392),IF(qCell=0,1,IF(OR(F1393="",COUNT($AX$2:AX1392)&lt;=qCell),IF(COUNT($AX$2:AX1392)=1,1,AX1392/AX1391),((qCell/COUNT($AX$2:AX1392))*(I1393/I1392))+((1-(qCell/COUNT($AX$2:AX1392)))*J1392)))),J1392)))))))</f>
        <v/>
      </c>
      <c r="K1393" s="31" t="str">
        <f>IF(H1393="","",IF(AND(Temp!optSeasCoef=0,Temp!sts_add=1),IF(H1393="out-sample",I1393+(Q1393*J1393),I1393+J1393),IF(AND(Temp!optSeasCoef=0,Temp!sts_multp=1),IF(H1393="out-sample",I1393*(J1393^Q1393),I1393*J1393),IF(Temp!sts_add=1,IF(H1393="out-sample",(I1393+(Q1393*J1393))*G1393,(I1393+J1393)*G1393),IF(H1393="out-sample",I1393*(J1393^Q1393)*G1393,I1393*J1393*G1393)))))</f>
        <v/>
      </c>
      <c r="L1393" s="32" t="str">
        <f t="shared" si="149"/>
        <v/>
      </c>
      <c r="M1393" s="32" t="str">
        <f t="shared" si="150"/>
        <v/>
      </c>
      <c r="N1393" s="32" t="str">
        <f t="shared" si="151"/>
        <v/>
      </c>
      <c r="O1393" s="32" t="str">
        <f t="shared" si="152"/>
        <v/>
      </c>
      <c r="P1393" s="32" t="str">
        <f t="shared" si="153"/>
        <v/>
      </c>
      <c r="Q1393" s="3" t="str">
        <f>IF(AND(Temp!fhor_indata=1,F1393="",H1392="in-sample"),1,IF(AND(Temp!fhor_indata=1,H1392="out-sample",Q1392&lt;ATA!XfHor),Q1392+1,IF(F1393="","",IF(AND(H1393="out-sample",H1392="in-sample"),1,IF(AND(H1393="out-sample",H1392="out-sample"),Q1392+1,IF(ISNUMBER(Q1392),Q1392+1,1))))))</f>
        <v/>
      </c>
      <c r="R1393" s="3" t="str">
        <f t="shared" si="147"/>
        <v/>
      </c>
      <c r="S1393" s="6"/>
      <c r="T1393" s="6"/>
      <c r="U1393" s="6"/>
      <c r="V1393" s="6"/>
      <c r="W1393" s="6"/>
      <c r="X1393" s="6"/>
      <c r="Y1393" s="6"/>
      <c r="Z1393" s="6"/>
      <c r="AA1393" s="6"/>
      <c r="AB1393" s="6"/>
      <c r="AC1393" s="6"/>
      <c r="AD1393" s="6"/>
      <c r="AE1393" s="6"/>
      <c r="AF1393" s="6"/>
      <c r="AG1393" s="6"/>
      <c r="AH1393" s="6"/>
      <c r="AI1393" s="6"/>
      <c r="AJ1393" s="6"/>
      <c r="AK1393" s="6"/>
      <c r="AX1393" s="63" t="e">
        <f t="shared" si="148"/>
        <v>#VALUE!</v>
      </c>
    </row>
    <row r="1394" spans="1:50" s="1" customFormat="1" ht="14.25" x14ac:dyDescent="0.2">
      <c r="A1394" s="6"/>
      <c r="B1394" s="6"/>
      <c r="C1394" s="6"/>
      <c r="D1394" s="3"/>
      <c r="E1394" s="70" t="str">
        <f>IF(ATA!E1394="","",ATA!E1394)</f>
        <v/>
      </c>
      <c r="F1394" s="51" t="str">
        <f>IF(ATA!F1394="","",ATA!F1394)</f>
        <v/>
      </c>
      <c r="G1394" s="11" t="str">
        <f>IF(ATA!G1394="","",ATA!G1394)</f>
        <v/>
      </c>
      <c r="H1394" s="55" t="str">
        <f>IF(ATA!H1394="","",ATA!H1394)</f>
        <v/>
      </c>
      <c r="I1394" s="31" t="str">
        <f>IF(AND(F1393="",H1393="in-sample"),"",IF(AND(Temp!fhor_indata=1,H1393="out-sample",H1394="out-sample"),I1393,IF(AND(F1394="",H1393="out-sample"),"",IF(AND(Temp!optSeasCoef=0,Temp!sts_add=1),IF(H1393="in-sample",IF(Q1393=bigT,((pCell/bigT)*F1393)+((1-(pCell/bigT))*(I1393+J1393)),IF(OR(F1394="",COUNT($F$2:F1393)&lt;=pCell),F1393,((pCell/COUNT($F$2:F1393))*F1393)+((1-(pCell/COUNT($F$2:F1393)))*(I1393+J1393)))),I1393),IF(AND(Temp!optSeasCoef=0,Temp!sts_multp=1),IF(H1393="in-sample",IF(Q1393=bigT,((pCell/bigT)*F1393)+((1-(pCell/bigT))*(I1393*J1393)),IF(OR(F1394="",COUNT(F$2:$F1393)&lt;=pCell),F1393,((pCell/COUNT($F$2:F1393))*F1393)+((1-(pCell/COUNT($F$2:F1393)))*(I1393*J1393)))),I1393),IF(Temp!sts_add=1,IF(H1393="in-sample",IF(Q1393=bigT,((pCell/bigT)*AX1393)+((1-(pCell/bigT))*(I1393+J1393)),IF(OR(F1394="",COUNT($AX$2:AX1393)&lt;=pCell),AX1393,((pCell/COUNT($AX$2:AX1393))*AX1393)+((1-(pCell/COUNT($AX$2:AX1393)))*(I1393+J1393)))),I1393),IF(H1393="in-sample",IF(Q1393=bigT,((pCell/bigT)*AX1393)+((1-(pCell/bigT))*(I1393*J1393)),IF(OR(F1394="",COUNT($AX$2:AX1393)&lt;=pCell),AX1393,((pCell/COUNT($AX$2:AX1393))*AX1393)+((1-(pCell/COUNT($AX$2:AX1393)))*(I1393*J1393)))),I1393)))))))</f>
        <v/>
      </c>
      <c r="J1394" s="31" t="str">
        <f>IF(AND(F1393="",H1393="in-sample"),"",IF(AND(Temp!fhor_indata=1,H1393="out-sample",H1394="out-sample"),J1393,IF(AND(F1394="",H1393="out-sample"),"",IF(AND(Temp!optSeasCoef=0,Temp!sts_add=1),IF(H1393="in-sample",IF(Q1393=bigT,((qCell/bigT)*(I1394-I1393))+((1-(qCell/bigT))*J1393),IF(OR(F1394="",COUNT($F$2:F1393)&lt;=qCell),IF(COUNT($F$2:F1393)=1,0,F1393-F1392),((qCell/COUNT($F$2:F1393))*(I1394-I1393))+((1-(qCell/COUNT($F$2:F1393)))*J1393))),J1393),IF(AND(Temp!optSeasCoef=0,Temp!sts_multp=1),IF(H1393="in-sample",IF(Q1393=bigT,((qCell/bigT)*(I1394/I1393))+((1-(qCell/bigT))*J1393),IF(qCell=0,1,IF(OR(F1394="",COUNT($F$2:F1393)&lt;=qCell),IF(COUNT($F$2:F1393)=1,1,F1393/F1392),((qCell/COUNT($F$2:F1393))*(I1394/I1393))+((1-(qCell/COUNT($F$2:F1393)))*J1393)))),J1393),IF(Temp!sts_add=1,IF(H1393="in-sample",IF(Q1393=bigT,((qCell/bigT)*(I1394-I1393))+((1-(qCell/bigT))*J1393),IF(OR(F1394="",COUNT($AX$2:AX1393)&lt;=qCell),IF(COUNT($AX$2:AX1393)=1,0,AX1393-AX1392),((qCell/COUNT($AX$2:AX1393))*(I1394-I1393))+((1-(qCell/COUNT($AX$2:AX1393)))*J1393))),J1393),IF(H1393="in-sample",IF(Q1393=bigT,((qCell/bigT)*(I1394/I1393))+((1-(qCell/bigT))*J1393),IF(qCell=0,1,IF(OR(F1394="",COUNT($AX$2:AX1393)&lt;=qCell),IF(COUNT($AX$2:AX1393)=1,1,AX1393/AX1392),((qCell/COUNT($AX$2:AX1393))*(I1394/I1393))+((1-(qCell/COUNT($AX$2:AX1393)))*J1393)))),J1393)))))))</f>
        <v/>
      </c>
      <c r="K1394" s="31" t="str">
        <f>IF(H1394="","",IF(AND(Temp!optSeasCoef=0,Temp!sts_add=1),IF(H1394="out-sample",I1394+(Q1394*J1394),I1394+J1394),IF(AND(Temp!optSeasCoef=0,Temp!sts_multp=1),IF(H1394="out-sample",I1394*(J1394^Q1394),I1394*J1394),IF(Temp!sts_add=1,IF(H1394="out-sample",(I1394+(Q1394*J1394))*G1394,(I1394+J1394)*G1394),IF(H1394="out-sample",I1394*(J1394^Q1394)*G1394,I1394*J1394*G1394)))))</f>
        <v/>
      </c>
      <c r="L1394" s="32" t="str">
        <f t="shared" si="149"/>
        <v/>
      </c>
      <c r="M1394" s="32" t="str">
        <f t="shared" si="150"/>
        <v/>
      </c>
      <c r="N1394" s="32" t="str">
        <f t="shared" si="151"/>
        <v/>
      </c>
      <c r="O1394" s="32" t="str">
        <f t="shared" si="152"/>
        <v/>
      </c>
      <c r="P1394" s="32" t="str">
        <f t="shared" si="153"/>
        <v/>
      </c>
      <c r="Q1394" s="3" t="str">
        <f>IF(AND(Temp!fhor_indata=1,F1394="",H1393="in-sample"),1,IF(AND(Temp!fhor_indata=1,H1393="out-sample",Q1393&lt;ATA!XfHor),Q1393+1,IF(F1394="","",IF(AND(H1394="out-sample",H1393="in-sample"),1,IF(AND(H1394="out-sample",H1393="out-sample"),Q1393+1,IF(ISNUMBER(Q1393),Q1393+1,1))))))</f>
        <v/>
      </c>
      <c r="R1394" s="3" t="str">
        <f t="shared" si="147"/>
        <v/>
      </c>
      <c r="S1394" s="6"/>
      <c r="T1394" s="6"/>
      <c r="U1394" s="6"/>
      <c r="V1394" s="6"/>
      <c r="W1394" s="6"/>
      <c r="X1394" s="6"/>
      <c r="Y1394" s="6"/>
      <c r="Z1394" s="6"/>
      <c r="AA1394" s="6"/>
      <c r="AB1394" s="6"/>
      <c r="AC1394" s="6"/>
      <c r="AD1394" s="6"/>
      <c r="AE1394" s="6"/>
      <c r="AF1394" s="6"/>
      <c r="AG1394" s="6"/>
      <c r="AH1394" s="6"/>
      <c r="AI1394" s="6"/>
      <c r="AJ1394" s="6"/>
      <c r="AK1394" s="6"/>
      <c r="AX1394" s="63" t="e">
        <f t="shared" si="148"/>
        <v>#VALUE!</v>
      </c>
    </row>
    <row r="1395" spans="1:50" s="1" customFormat="1" ht="14.25" x14ac:dyDescent="0.2">
      <c r="A1395" s="6"/>
      <c r="B1395" s="6"/>
      <c r="C1395" s="6"/>
      <c r="D1395" s="3"/>
      <c r="E1395" s="70" t="str">
        <f>IF(ATA!E1395="","",ATA!E1395)</f>
        <v/>
      </c>
      <c r="F1395" s="51" t="str">
        <f>IF(ATA!F1395="","",ATA!F1395)</f>
        <v/>
      </c>
      <c r="G1395" s="11" t="str">
        <f>IF(ATA!G1395="","",ATA!G1395)</f>
        <v/>
      </c>
      <c r="H1395" s="55" t="str">
        <f>IF(ATA!H1395="","",ATA!H1395)</f>
        <v/>
      </c>
      <c r="I1395" s="31" t="str">
        <f>IF(AND(F1394="",H1394="in-sample"),"",IF(AND(Temp!fhor_indata=1,H1394="out-sample",H1395="out-sample"),I1394,IF(AND(F1395="",H1394="out-sample"),"",IF(AND(Temp!optSeasCoef=0,Temp!sts_add=1),IF(H1394="in-sample",IF(Q1394=bigT,((pCell/bigT)*F1394)+((1-(pCell/bigT))*(I1394+J1394)),IF(OR(F1395="",COUNT($F$2:F1394)&lt;=pCell),F1394,((pCell/COUNT($F$2:F1394))*F1394)+((1-(pCell/COUNT($F$2:F1394)))*(I1394+J1394)))),I1394),IF(AND(Temp!optSeasCoef=0,Temp!sts_multp=1),IF(H1394="in-sample",IF(Q1394=bigT,((pCell/bigT)*F1394)+((1-(pCell/bigT))*(I1394*J1394)),IF(OR(F1395="",COUNT(F$2:$F1394)&lt;=pCell),F1394,((pCell/COUNT($F$2:F1394))*F1394)+((1-(pCell/COUNT($F$2:F1394)))*(I1394*J1394)))),I1394),IF(Temp!sts_add=1,IF(H1394="in-sample",IF(Q1394=bigT,((pCell/bigT)*AX1394)+((1-(pCell/bigT))*(I1394+J1394)),IF(OR(F1395="",COUNT($AX$2:AX1394)&lt;=pCell),AX1394,((pCell/COUNT($AX$2:AX1394))*AX1394)+((1-(pCell/COUNT($AX$2:AX1394)))*(I1394+J1394)))),I1394),IF(H1394="in-sample",IF(Q1394=bigT,((pCell/bigT)*AX1394)+((1-(pCell/bigT))*(I1394*J1394)),IF(OR(F1395="",COUNT($AX$2:AX1394)&lt;=pCell),AX1394,((pCell/COUNT($AX$2:AX1394))*AX1394)+((1-(pCell/COUNT($AX$2:AX1394)))*(I1394*J1394)))),I1394)))))))</f>
        <v/>
      </c>
      <c r="J1395" s="31" t="str">
        <f>IF(AND(F1394="",H1394="in-sample"),"",IF(AND(Temp!fhor_indata=1,H1394="out-sample",H1395="out-sample"),J1394,IF(AND(F1395="",H1394="out-sample"),"",IF(AND(Temp!optSeasCoef=0,Temp!sts_add=1),IF(H1394="in-sample",IF(Q1394=bigT,((qCell/bigT)*(I1395-I1394))+((1-(qCell/bigT))*J1394),IF(OR(F1395="",COUNT($F$2:F1394)&lt;=qCell),IF(COUNT($F$2:F1394)=1,0,F1394-F1393),((qCell/COUNT($F$2:F1394))*(I1395-I1394))+((1-(qCell/COUNT($F$2:F1394)))*J1394))),J1394),IF(AND(Temp!optSeasCoef=0,Temp!sts_multp=1),IF(H1394="in-sample",IF(Q1394=bigT,((qCell/bigT)*(I1395/I1394))+((1-(qCell/bigT))*J1394),IF(qCell=0,1,IF(OR(F1395="",COUNT($F$2:F1394)&lt;=qCell),IF(COUNT($F$2:F1394)=1,1,F1394/F1393),((qCell/COUNT($F$2:F1394))*(I1395/I1394))+((1-(qCell/COUNT($F$2:F1394)))*J1394)))),J1394),IF(Temp!sts_add=1,IF(H1394="in-sample",IF(Q1394=bigT,((qCell/bigT)*(I1395-I1394))+((1-(qCell/bigT))*J1394),IF(OR(F1395="",COUNT($AX$2:AX1394)&lt;=qCell),IF(COUNT($AX$2:AX1394)=1,0,AX1394-AX1393),((qCell/COUNT($AX$2:AX1394))*(I1395-I1394))+((1-(qCell/COUNT($AX$2:AX1394)))*J1394))),J1394),IF(H1394="in-sample",IF(Q1394=bigT,((qCell/bigT)*(I1395/I1394))+((1-(qCell/bigT))*J1394),IF(qCell=0,1,IF(OR(F1395="",COUNT($AX$2:AX1394)&lt;=qCell),IF(COUNT($AX$2:AX1394)=1,1,AX1394/AX1393),((qCell/COUNT($AX$2:AX1394))*(I1395/I1394))+((1-(qCell/COUNT($AX$2:AX1394)))*J1394)))),J1394)))))))</f>
        <v/>
      </c>
      <c r="K1395" s="31" t="str">
        <f>IF(H1395="","",IF(AND(Temp!optSeasCoef=0,Temp!sts_add=1),IF(H1395="out-sample",I1395+(Q1395*J1395),I1395+J1395),IF(AND(Temp!optSeasCoef=0,Temp!sts_multp=1),IF(H1395="out-sample",I1395*(J1395^Q1395),I1395*J1395),IF(Temp!sts_add=1,IF(H1395="out-sample",(I1395+(Q1395*J1395))*G1395,(I1395+J1395)*G1395),IF(H1395="out-sample",I1395*(J1395^Q1395)*G1395,I1395*J1395*G1395)))))</f>
        <v/>
      </c>
      <c r="L1395" s="32" t="str">
        <f t="shared" si="149"/>
        <v/>
      </c>
      <c r="M1395" s="32" t="str">
        <f t="shared" si="150"/>
        <v/>
      </c>
      <c r="N1395" s="32" t="str">
        <f t="shared" si="151"/>
        <v/>
      </c>
      <c r="O1395" s="32" t="str">
        <f t="shared" si="152"/>
        <v/>
      </c>
      <c r="P1395" s="32" t="str">
        <f t="shared" si="153"/>
        <v/>
      </c>
      <c r="Q1395" s="3" t="str">
        <f>IF(AND(Temp!fhor_indata=1,F1395="",H1394="in-sample"),1,IF(AND(Temp!fhor_indata=1,H1394="out-sample",Q1394&lt;ATA!XfHor),Q1394+1,IF(F1395="","",IF(AND(H1395="out-sample",H1394="in-sample"),1,IF(AND(H1395="out-sample",H1394="out-sample"),Q1394+1,IF(ISNUMBER(Q1394),Q1394+1,1))))))</f>
        <v/>
      </c>
      <c r="R1395" s="3" t="str">
        <f t="shared" si="147"/>
        <v/>
      </c>
      <c r="S1395" s="6"/>
      <c r="T1395" s="6"/>
      <c r="U1395" s="6"/>
      <c r="V1395" s="6"/>
      <c r="W1395" s="6"/>
      <c r="X1395" s="6"/>
      <c r="Y1395" s="6"/>
      <c r="Z1395" s="6"/>
      <c r="AA1395" s="6"/>
      <c r="AB1395" s="6"/>
      <c r="AC1395" s="6"/>
      <c r="AD1395" s="6"/>
      <c r="AE1395" s="6"/>
      <c r="AF1395" s="6"/>
      <c r="AG1395" s="6"/>
      <c r="AH1395" s="6"/>
      <c r="AI1395" s="6"/>
      <c r="AJ1395" s="6"/>
      <c r="AK1395" s="6"/>
      <c r="AX1395" s="63" t="e">
        <f t="shared" si="148"/>
        <v>#VALUE!</v>
      </c>
    </row>
    <row r="1396" spans="1:50" s="1" customFormat="1" ht="14.25" x14ac:dyDescent="0.2">
      <c r="A1396" s="6"/>
      <c r="B1396" s="6"/>
      <c r="C1396" s="6"/>
      <c r="D1396" s="3"/>
      <c r="E1396" s="70" t="str">
        <f>IF(ATA!E1396="","",ATA!E1396)</f>
        <v/>
      </c>
      <c r="F1396" s="51" t="str">
        <f>IF(ATA!F1396="","",ATA!F1396)</f>
        <v/>
      </c>
      <c r="G1396" s="11" t="str">
        <f>IF(ATA!G1396="","",ATA!G1396)</f>
        <v/>
      </c>
      <c r="H1396" s="55" t="str">
        <f>IF(ATA!H1396="","",ATA!H1396)</f>
        <v/>
      </c>
      <c r="I1396" s="31" t="str">
        <f>IF(AND(F1395="",H1395="in-sample"),"",IF(AND(Temp!fhor_indata=1,H1395="out-sample",H1396="out-sample"),I1395,IF(AND(F1396="",H1395="out-sample"),"",IF(AND(Temp!optSeasCoef=0,Temp!sts_add=1),IF(H1395="in-sample",IF(Q1395=bigT,((pCell/bigT)*F1395)+((1-(pCell/bigT))*(I1395+J1395)),IF(OR(F1396="",COUNT($F$2:F1395)&lt;=pCell),F1395,((pCell/COUNT($F$2:F1395))*F1395)+((1-(pCell/COUNT($F$2:F1395)))*(I1395+J1395)))),I1395),IF(AND(Temp!optSeasCoef=0,Temp!sts_multp=1),IF(H1395="in-sample",IF(Q1395=bigT,((pCell/bigT)*F1395)+((1-(pCell/bigT))*(I1395*J1395)),IF(OR(F1396="",COUNT(F$2:$F1395)&lt;=pCell),F1395,((pCell/COUNT($F$2:F1395))*F1395)+((1-(pCell/COUNT($F$2:F1395)))*(I1395*J1395)))),I1395),IF(Temp!sts_add=1,IF(H1395="in-sample",IF(Q1395=bigT,((pCell/bigT)*AX1395)+((1-(pCell/bigT))*(I1395+J1395)),IF(OR(F1396="",COUNT($AX$2:AX1395)&lt;=pCell),AX1395,((pCell/COUNT($AX$2:AX1395))*AX1395)+((1-(pCell/COUNT($AX$2:AX1395)))*(I1395+J1395)))),I1395),IF(H1395="in-sample",IF(Q1395=bigT,((pCell/bigT)*AX1395)+((1-(pCell/bigT))*(I1395*J1395)),IF(OR(F1396="",COUNT($AX$2:AX1395)&lt;=pCell),AX1395,((pCell/COUNT($AX$2:AX1395))*AX1395)+((1-(pCell/COUNT($AX$2:AX1395)))*(I1395*J1395)))),I1395)))))))</f>
        <v/>
      </c>
      <c r="J1396" s="31" t="str">
        <f>IF(AND(F1395="",H1395="in-sample"),"",IF(AND(Temp!fhor_indata=1,H1395="out-sample",H1396="out-sample"),J1395,IF(AND(F1396="",H1395="out-sample"),"",IF(AND(Temp!optSeasCoef=0,Temp!sts_add=1),IF(H1395="in-sample",IF(Q1395=bigT,((qCell/bigT)*(I1396-I1395))+((1-(qCell/bigT))*J1395),IF(OR(F1396="",COUNT($F$2:F1395)&lt;=qCell),IF(COUNT($F$2:F1395)=1,0,F1395-F1394),((qCell/COUNT($F$2:F1395))*(I1396-I1395))+((1-(qCell/COUNT($F$2:F1395)))*J1395))),J1395),IF(AND(Temp!optSeasCoef=0,Temp!sts_multp=1),IF(H1395="in-sample",IF(Q1395=bigT,((qCell/bigT)*(I1396/I1395))+((1-(qCell/bigT))*J1395),IF(qCell=0,1,IF(OR(F1396="",COUNT($F$2:F1395)&lt;=qCell),IF(COUNT($F$2:F1395)=1,1,F1395/F1394),((qCell/COUNT($F$2:F1395))*(I1396/I1395))+((1-(qCell/COUNT($F$2:F1395)))*J1395)))),J1395),IF(Temp!sts_add=1,IF(H1395="in-sample",IF(Q1395=bigT,((qCell/bigT)*(I1396-I1395))+((1-(qCell/bigT))*J1395),IF(OR(F1396="",COUNT($AX$2:AX1395)&lt;=qCell),IF(COUNT($AX$2:AX1395)=1,0,AX1395-AX1394),((qCell/COUNT($AX$2:AX1395))*(I1396-I1395))+((1-(qCell/COUNT($AX$2:AX1395)))*J1395))),J1395),IF(H1395="in-sample",IF(Q1395=bigT,((qCell/bigT)*(I1396/I1395))+((1-(qCell/bigT))*J1395),IF(qCell=0,1,IF(OR(F1396="",COUNT($AX$2:AX1395)&lt;=qCell),IF(COUNT($AX$2:AX1395)=1,1,AX1395/AX1394),((qCell/COUNT($AX$2:AX1395))*(I1396/I1395))+((1-(qCell/COUNT($AX$2:AX1395)))*J1395)))),J1395)))))))</f>
        <v/>
      </c>
      <c r="K1396" s="31" t="str">
        <f>IF(H1396="","",IF(AND(Temp!optSeasCoef=0,Temp!sts_add=1),IF(H1396="out-sample",I1396+(Q1396*J1396),I1396+J1396),IF(AND(Temp!optSeasCoef=0,Temp!sts_multp=1),IF(H1396="out-sample",I1396*(J1396^Q1396),I1396*J1396),IF(Temp!sts_add=1,IF(H1396="out-sample",(I1396+(Q1396*J1396))*G1396,(I1396+J1396)*G1396),IF(H1396="out-sample",I1396*(J1396^Q1396)*G1396,I1396*J1396*G1396)))))</f>
        <v/>
      </c>
      <c r="L1396" s="32" t="str">
        <f t="shared" si="149"/>
        <v/>
      </c>
      <c r="M1396" s="32" t="str">
        <f t="shared" si="150"/>
        <v/>
      </c>
      <c r="N1396" s="32" t="str">
        <f t="shared" si="151"/>
        <v/>
      </c>
      <c r="O1396" s="32" t="str">
        <f t="shared" si="152"/>
        <v/>
      </c>
      <c r="P1396" s="32" t="str">
        <f t="shared" si="153"/>
        <v/>
      </c>
      <c r="Q1396" s="3" t="str">
        <f>IF(AND(Temp!fhor_indata=1,F1396="",H1395="in-sample"),1,IF(AND(Temp!fhor_indata=1,H1395="out-sample",Q1395&lt;ATA!XfHor),Q1395+1,IF(F1396="","",IF(AND(H1396="out-sample",H1395="in-sample"),1,IF(AND(H1396="out-sample",H1395="out-sample"),Q1395+1,IF(ISNUMBER(Q1395),Q1395+1,1))))))</f>
        <v/>
      </c>
      <c r="R1396" s="3" t="str">
        <f t="shared" si="147"/>
        <v/>
      </c>
      <c r="S1396" s="6"/>
      <c r="T1396" s="6"/>
      <c r="U1396" s="6"/>
      <c r="V1396" s="6"/>
      <c r="W1396" s="6"/>
      <c r="X1396" s="6"/>
      <c r="Y1396" s="6"/>
      <c r="Z1396" s="6"/>
      <c r="AA1396" s="6"/>
      <c r="AB1396" s="6"/>
      <c r="AC1396" s="6"/>
      <c r="AD1396" s="6"/>
      <c r="AE1396" s="6"/>
      <c r="AF1396" s="6"/>
      <c r="AG1396" s="6"/>
      <c r="AH1396" s="6"/>
      <c r="AI1396" s="6"/>
      <c r="AJ1396" s="6"/>
      <c r="AK1396" s="6"/>
      <c r="AX1396" s="63" t="e">
        <f t="shared" si="148"/>
        <v>#VALUE!</v>
      </c>
    </row>
    <row r="1397" spans="1:50" s="1" customFormat="1" ht="14.25" x14ac:dyDescent="0.2">
      <c r="A1397" s="6"/>
      <c r="B1397" s="6"/>
      <c r="C1397" s="6"/>
      <c r="D1397" s="3"/>
      <c r="E1397" s="70" t="str">
        <f>IF(ATA!E1397="","",ATA!E1397)</f>
        <v/>
      </c>
      <c r="F1397" s="51" t="str">
        <f>IF(ATA!F1397="","",ATA!F1397)</f>
        <v/>
      </c>
      <c r="G1397" s="11" t="str">
        <f>IF(ATA!G1397="","",ATA!G1397)</f>
        <v/>
      </c>
      <c r="H1397" s="55" t="str">
        <f>IF(ATA!H1397="","",ATA!H1397)</f>
        <v/>
      </c>
      <c r="I1397" s="31" t="str">
        <f>IF(AND(F1396="",H1396="in-sample"),"",IF(AND(Temp!fhor_indata=1,H1396="out-sample",H1397="out-sample"),I1396,IF(AND(F1397="",H1396="out-sample"),"",IF(AND(Temp!optSeasCoef=0,Temp!sts_add=1),IF(H1396="in-sample",IF(Q1396=bigT,((pCell/bigT)*F1396)+((1-(pCell/bigT))*(I1396+J1396)),IF(OR(F1397="",COUNT($F$2:F1396)&lt;=pCell),F1396,((pCell/COUNT($F$2:F1396))*F1396)+((1-(pCell/COUNT($F$2:F1396)))*(I1396+J1396)))),I1396),IF(AND(Temp!optSeasCoef=0,Temp!sts_multp=1),IF(H1396="in-sample",IF(Q1396=bigT,((pCell/bigT)*F1396)+((1-(pCell/bigT))*(I1396*J1396)),IF(OR(F1397="",COUNT(F$2:$F1396)&lt;=pCell),F1396,((pCell/COUNT($F$2:F1396))*F1396)+((1-(pCell/COUNT($F$2:F1396)))*(I1396*J1396)))),I1396),IF(Temp!sts_add=1,IF(H1396="in-sample",IF(Q1396=bigT,((pCell/bigT)*AX1396)+((1-(pCell/bigT))*(I1396+J1396)),IF(OR(F1397="",COUNT($AX$2:AX1396)&lt;=pCell),AX1396,((pCell/COUNT($AX$2:AX1396))*AX1396)+((1-(pCell/COUNT($AX$2:AX1396)))*(I1396+J1396)))),I1396),IF(H1396="in-sample",IF(Q1396=bigT,((pCell/bigT)*AX1396)+((1-(pCell/bigT))*(I1396*J1396)),IF(OR(F1397="",COUNT($AX$2:AX1396)&lt;=pCell),AX1396,((pCell/COUNT($AX$2:AX1396))*AX1396)+((1-(pCell/COUNT($AX$2:AX1396)))*(I1396*J1396)))),I1396)))))))</f>
        <v/>
      </c>
      <c r="J1397" s="31" t="str">
        <f>IF(AND(F1396="",H1396="in-sample"),"",IF(AND(Temp!fhor_indata=1,H1396="out-sample",H1397="out-sample"),J1396,IF(AND(F1397="",H1396="out-sample"),"",IF(AND(Temp!optSeasCoef=0,Temp!sts_add=1),IF(H1396="in-sample",IF(Q1396=bigT,((qCell/bigT)*(I1397-I1396))+((1-(qCell/bigT))*J1396),IF(OR(F1397="",COUNT($F$2:F1396)&lt;=qCell),IF(COUNT($F$2:F1396)=1,0,F1396-F1395),((qCell/COUNT($F$2:F1396))*(I1397-I1396))+((1-(qCell/COUNT($F$2:F1396)))*J1396))),J1396),IF(AND(Temp!optSeasCoef=0,Temp!sts_multp=1),IF(H1396="in-sample",IF(Q1396=bigT,((qCell/bigT)*(I1397/I1396))+((1-(qCell/bigT))*J1396),IF(qCell=0,1,IF(OR(F1397="",COUNT($F$2:F1396)&lt;=qCell),IF(COUNT($F$2:F1396)=1,1,F1396/F1395),((qCell/COUNT($F$2:F1396))*(I1397/I1396))+((1-(qCell/COUNT($F$2:F1396)))*J1396)))),J1396),IF(Temp!sts_add=1,IF(H1396="in-sample",IF(Q1396=bigT,((qCell/bigT)*(I1397-I1396))+((1-(qCell/bigT))*J1396),IF(OR(F1397="",COUNT($AX$2:AX1396)&lt;=qCell),IF(COUNT($AX$2:AX1396)=1,0,AX1396-AX1395),((qCell/COUNT($AX$2:AX1396))*(I1397-I1396))+((1-(qCell/COUNT($AX$2:AX1396)))*J1396))),J1396),IF(H1396="in-sample",IF(Q1396=bigT,((qCell/bigT)*(I1397/I1396))+((1-(qCell/bigT))*J1396),IF(qCell=0,1,IF(OR(F1397="",COUNT($AX$2:AX1396)&lt;=qCell),IF(COUNT($AX$2:AX1396)=1,1,AX1396/AX1395),((qCell/COUNT($AX$2:AX1396))*(I1397/I1396))+((1-(qCell/COUNT($AX$2:AX1396)))*J1396)))),J1396)))))))</f>
        <v/>
      </c>
      <c r="K1397" s="31" t="str">
        <f>IF(H1397="","",IF(AND(Temp!optSeasCoef=0,Temp!sts_add=1),IF(H1397="out-sample",I1397+(Q1397*J1397),I1397+J1397),IF(AND(Temp!optSeasCoef=0,Temp!sts_multp=1),IF(H1397="out-sample",I1397*(J1397^Q1397),I1397*J1397),IF(Temp!sts_add=1,IF(H1397="out-sample",(I1397+(Q1397*J1397))*G1397,(I1397+J1397)*G1397),IF(H1397="out-sample",I1397*(J1397^Q1397)*G1397,I1397*J1397*G1397)))))</f>
        <v/>
      </c>
      <c r="L1397" s="32" t="str">
        <f t="shared" si="149"/>
        <v/>
      </c>
      <c r="M1397" s="32" t="str">
        <f t="shared" si="150"/>
        <v/>
      </c>
      <c r="N1397" s="32" t="str">
        <f t="shared" si="151"/>
        <v/>
      </c>
      <c r="O1397" s="32" t="str">
        <f t="shared" si="152"/>
        <v/>
      </c>
      <c r="P1397" s="32" t="str">
        <f t="shared" si="153"/>
        <v/>
      </c>
      <c r="Q1397" s="3" t="str">
        <f>IF(AND(Temp!fhor_indata=1,F1397="",H1396="in-sample"),1,IF(AND(Temp!fhor_indata=1,H1396="out-sample",Q1396&lt;ATA!XfHor),Q1396+1,IF(F1397="","",IF(AND(H1397="out-sample",H1396="in-sample"),1,IF(AND(H1397="out-sample",H1396="out-sample"),Q1396+1,IF(ISNUMBER(Q1396),Q1396+1,1))))))</f>
        <v/>
      </c>
      <c r="R1397" s="3" t="str">
        <f t="shared" si="147"/>
        <v/>
      </c>
      <c r="S1397" s="6"/>
      <c r="T1397" s="6"/>
      <c r="U1397" s="6"/>
      <c r="V1397" s="6"/>
      <c r="W1397" s="6"/>
      <c r="X1397" s="6"/>
      <c r="Y1397" s="6"/>
      <c r="Z1397" s="6"/>
      <c r="AA1397" s="6"/>
      <c r="AB1397" s="6"/>
      <c r="AC1397" s="6"/>
      <c r="AD1397" s="6"/>
      <c r="AE1397" s="6"/>
      <c r="AF1397" s="6"/>
      <c r="AG1397" s="6"/>
      <c r="AH1397" s="6"/>
      <c r="AI1397" s="6"/>
      <c r="AJ1397" s="6"/>
      <c r="AK1397" s="6"/>
      <c r="AX1397" s="63" t="e">
        <f t="shared" si="148"/>
        <v>#VALUE!</v>
      </c>
    </row>
    <row r="1398" spans="1:50" s="1" customFormat="1" ht="14.25" x14ac:dyDescent="0.2">
      <c r="A1398" s="6"/>
      <c r="B1398" s="6"/>
      <c r="C1398" s="6"/>
      <c r="D1398" s="3"/>
      <c r="E1398" s="70" t="str">
        <f>IF(ATA!E1398="","",ATA!E1398)</f>
        <v/>
      </c>
      <c r="F1398" s="51" t="str">
        <f>IF(ATA!F1398="","",ATA!F1398)</f>
        <v/>
      </c>
      <c r="G1398" s="11" t="str">
        <f>IF(ATA!G1398="","",ATA!G1398)</f>
        <v/>
      </c>
      <c r="H1398" s="55" t="str">
        <f>IF(ATA!H1398="","",ATA!H1398)</f>
        <v/>
      </c>
      <c r="I1398" s="31" t="str">
        <f>IF(AND(F1397="",H1397="in-sample"),"",IF(AND(Temp!fhor_indata=1,H1397="out-sample",H1398="out-sample"),I1397,IF(AND(F1398="",H1397="out-sample"),"",IF(AND(Temp!optSeasCoef=0,Temp!sts_add=1),IF(H1397="in-sample",IF(Q1397=bigT,((pCell/bigT)*F1397)+((1-(pCell/bigT))*(I1397+J1397)),IF(OR(F1398="",COUNT($F$2:F1397)&lt;=pCell),F1397,((pCell/COUNT($F$2:F1397))*F1397)+((1-(pCell/COUNT($F$2:F1397)))*(I1397+J1397)))),I1397),IF(AND(Temp!optSeasCoef=0,Temp!sts_multp=1),IF(H1397="in-sample",IF(Q1397=bigT,((pCell/bigT)*F1397)+((1-(pCell/bigT))*(I1397*J1397)),IF(OR(F1398="",COUNT(F$2:$F1397)&lt;=pCell),F1397,((pCell/COUNT($F$2:F1397))*F1397)+((1-(pCell/COUNT($F$2:F1397)))*(I1397*J1397)))),I1397),IF(Temp!sts_add=1,IF(H1397="in-sample",IF(Q1397=bigT,((pCell/bigT)*AX1397)+((1-(pCell/bigT))*(I1397+J1397)),IF(OR(F1398="",COUNT($AX$2:AX1397)&lt;=pCell),AX1397,((pCell/COUNT($AX$2:AX1397))*AX1397)+((1-(pCell/COUNT($AX$2:AX1397)))*(I1397+J1397)))),I1397),IF(H1397="in-sample",IF(Q1397=bigT,((pCell/bigT)*AX1397)+((1-(pCell/bigT))*(I1397*J1397)),IF(OR(F1398="",COUNT($AX$2:AX1397)&lt;=pCell),AX1397,((pCell/COUNT($AX$2:AX1397))*AX1397)+((1-(pCell/COUNT($AX$2:AX1397)))*(I1397*J1397)))),I1397)))))))</f>
        <v/>
      </c>
      <c r="J1398" s="31" t="str">
        <f>IF(AND(F1397="",H1397="in-sample"),"",IF(AND(Temp!fhor_indata=1,H1397="out-sample",H1398="out-sample"),J1397,IF(AND(F1398="",H1397="out-sample"),"",IF(AND(Temp!optSeasCoef=0,Temp!sts_add=1),IF(H1397="in-sample",IF(Q1397=bigT,((qCell/bigT)*(I1398-I1397))+((1-(qCell/bigT))*J1397),IF(OR(F1398="",COUNT($F$2:F1397)&lt;=qCell),IF(COUNT($F$2:F1397)=1,0,F1397-F1396),((qCell/COUNT($F$2:F1397))*(I1398-I1397))+((1-(qCell/COUNT($F$2:F1397)))*J1397))),J1397),IF(AND(Temp!optSeasCoef=0,Temp!sts_multp=1),IF(H1397="in-sample",IF(Q1397=bigT,((qCell/bigT)*(I1398/I1397))+((1-(qCell/bigT))*J1397),IF(qCell=0,1,IF(OR(F1398="",COUNT($F$2:F1397)&lt;=qCell),IF(COUNT($F$2:F1397)=1,1,F1397/F1396),((qCell/COUNT($F$2:F1397))*(I1398/I1397))+((1-(qCell/COUNT($F$2:F1397)))*J1397)))),J1397),IF(Temp!sts_add=1,IF(H1397="in-sample",IF(Q1397=bigT,((qCell/bigT)*(I1398-I1397))+((1-(qCell/bigT))*J1397),IF(OR(F1398="",COUNT($AX$2:AX1397)&lt;=qCell),IF(COUNT($AX$2:AX1397)=1,0,AX1397-AX1396),((qCell/COUNT($AX$2:AX1397))*(I1398-I1397))+((1-(qCell/COUNT($AX$2:AX1397)))*J1397))),J1397),IF(H1397="in-sample",IF(Q1397=bigT,((qCell/bigT)*(I1398/I1397))+((1-(qCell/bigT))*J1397),IF(qCell=0,1,IF(OR(F1398="",COUNT($AX$2:AX1397)&lt;=qCell),IF(COUNT($AX$2:AX1397)=1,1,AX1397/AX1396),((qCell/COUNT($AX$2:AX1397))*(I1398/I1397))+((1-(qCell/COUNT($AX$2:AX1397)))*J1397)))),J1397)))))))</f>
        <v/>
      </c>
      <c r="K1398" s="31" t="str">
        <f>IF(H1398="","",IF(AND(Temp!optSeasCoef=0,Temp!sts_add=1),IF(H1398="out-sample",I1398+(Q1398*J1398),I1398+J1398),IF(AND(Temp!optSeasCoef=0,Temp!sts_multp=1),IF(H1398="out-sample",I1398*(J1398^Q1398),I1398*J1398),IF(Temp!sts_add=1,IF(H1398="out-sample",(I1398+(Q1398*J1398))*G1398,(I1398+J1398)*G1398),IF(H1398="out-sample",I1398*(J1398^Q1398)*G1398,I1398*J1398*G1398)))))</f>
        <v/>
      </c>
      <c r="L1398" s="32" t="str">
        <f t="shared" si="149"/>
        <v/>
      </c>
      <c r="M1398" s="32" t="str">
        <f t="shared" si="150"/>
        <v/>
      </c>
      <c r="N1398" s="32" t="str">
        <f t="shared" si="151"/>
        <v/>
      </c>
      <c r="O1398" s="32" t="str">
        <f t="shared" si="152"/>
        <v/>
      </c>
      <c r="P1398" s="32" t="str">
        <f t="shared" si="153"/>
        <v/>
      </c>
      <c r="Q1398" s="3" t="str">
        <f>IF(AND(Temp!fhor_indata=1,F1398="",H1397="in-sample"),1,IF(AND(Temp!fhor_indata=1,H1397="out-sample",Q1397&lt;ATA!XfHor),Q1397+1,IF(F1398="","",IF(AND(H1398="out-sample",H1397="in-sample"),1,IF(AND(H1398="out-sample",H1397="out-sample"),Q1397+1,IF(ISNUMBER(Q1397),Q1397+1,1))))))</f>
        <v/>
      </c>
      <c r="R1398" s="3" t="str">
        <f t="shared" si="147"/>
        <v/>
      </c>
      <c r="S1398" s="6"/>
      <c r="T1398" s="6"/>
      <c r="U1398" s="6"/>
      <c r="V1398" s="6"/>
      <c r="W1398" s="6"/>
      <c r="X1398" s="6"/>
      <c r="Y1398" s="6"/>
      <c r="Z1398" s="6"/>
      <c r="AA1398" s="6"/>
      <c r="AB1398" s="6"/>
      <c r="AC1398" s="6"/>
      <c r="AD1398" s="6"/>
      <c r="AE1398" s="6"/>
      <c r="AF1398" s="6"/>
      <c r="AG1398" s="6"/>
      <c r="AH1398" s="6"/>
      <c r="AI1398" s="6"/>
      <c r="AJ1398" s="6"/>
      <c r="AK1398" s="6"/>
      <c r="AX1398" s="63" t="e">
        <f t="shared" si="148"/>
        <v>#VALUE!</v>
      </c>
    </row>
    <row r="1399" spans="1:50" s="1" customFormat="1" ht="14.25" x14ac:dyDescent="0.2">
      <c r="A1399" s="6"/>
      <c r="B1399" s="6"/>
      <c r="C1399" s="6"/>
      <c r="D1399" s="3"/>
      <c r="E1399" s="70" t="str">
        <f>IF(ATA!E1399="","",ATA!E1399)</f>
        <v/>
      </c>
      <c r="F1399" s="51" t="str">
        <f>IF(ATA!F1399="","",ATA!F1399)</f>
        <v/>
      </c>
      <c r="G1399" s="11" t="str">
        <f>IF(ATA!G1399="","",ATA!G1399)</f>
        <v/>
      </c>
      <c r="H1399" s="55" t="str">
        <f>IF(ATA!H1399="","",ATA!H1399)</f>
        <v/>
      </c>
      <c r="I1399" s="31" t="str">
        <f>IF(AND(F1398="",H1398="in-sample"),"",IF(AND(Temp!fhor_indata=1,H1398="out-sample",H1399="out-sample"),I1398,IF(AND(F1399="",H1398="out-sample"),"",IF(AND(Temp!optSeasCoef=0,Temp!sts_add=1),IF(H1398="in-sample",IF(Q1398=bigT,((pCell/bigT)*F1398)+((1-(pCell/bigT))*(I1398+J1398)),IF(OR(F1399="",COUNT($F$2:F1398)&lt;=pCell),F1398,((pCell/COUNT($F$2:F1398))*F1398)+((1-(pCell/COUNT($F$2:F1398)))*(I1398+J1398)))),I1398),IF(AND(Temp!optSeasCoef=0,Temp!sts_multp=1),IF(H1398="in-sample",IF(Q1398=bigT,((pCell/bigT)*F1398)+((1-(pCell/bigT))*(I1398*J1398)),IF(OR(F1399="",COUNT(F$2:$F1398)&lt;=pCell),F1398,((pCell/COUNT($F$2:F1398))*F1398)+((1-(pCell/COUNT($F$2:F1398)))*(I1398*J1398)))),I1398),IF(Temp!sts_add=1,IF(H1398="in-sample",IF(Q1398=bigT,((pCell/bigT)*AX1398)+((1-(pCell/bigT))*(I1398+J1398)),IF(OR(F1399="",COUNT($AX$2:AX1398)&lt;=pCell),AX1398,((pCell/COUNT($AX$2:AX1398))*AX1398)+((1-(pCell/COUNT($AX$2:AX1398)))*(I1398+J1398)))),I1398),IF(H1398="in-sample",IF(Q1398=bigT,((pCell/bigT)*AX1398)+((1-(pCell/bigT))*(I1398*J1398)),IF(OR(F1399="",COUNT($AX$2:AX1398)&lt;=pCell),AX1398,((pCell/COUNT($AX$2:AX1398))*AX1398)+((1-(pCell/COUNT($AX$2:AX1398)))*(I1398*J1398)))),I1398)))))))</f>
        <v/>
      </c>
      <c r="J1399" s="31" t="str">
        <f>IF(AND(F1398="",H1398="in-sample"),"",IF(AND(Temp!fhor_indata=1,H1398="out-sample",H1399="out-sample"),J1398,IF(AND(F1399="",H1398="out-sample"),"",IF(AND(Temp!optSeasCoef=0,Temp!sts_add=1),IF(H1398="in-sample",IF(Q1398=bigT,((qCell/bigT)*(I1399-I1398))+((1-(qCell/bigT))*J1398),IF(OR(F1399="",COUNT($F$2:F1398)&lt;=qCell),IF(COUNT($F$2:F1398)=1,0,F1398-F1397),((qCell/COUNT($F$2:F1398))*(I1399-I1398))+((1-(qCell/COUNT($F$2:F1398)))*J1398))),J1398),IF(AND(Temp!optSeasCoef=0,Temp!sts_multp=1),IF(H1398="in-sample",IF(Q1398=bigT,((qCell/bigT)*(I1399/I1398))+((1-(qCell/bigT))*J1398),IF(qCell=0,1,IF(OR(F1399="",COUNT($F$2:F1398)&lt;=qCell),IF(COUNT($F$2:F1398)=1,1,F1398/F1397),((qCell/COUNT($F$2:F1398))*(I1399/I1398))+((1-(qCell/COUNT($F$2:F1398)))*J1398)))),J1398),IF(Temp!sts_add=1,IF(H1398="in-sample",IF(Q1398=bigT,((qCell/bigT)*(I1399-I1398))+((1-(qCell/bigT))*J1398),IF(OR(F1399="",COUNT($AX$2:AX1398)&lt;=qCell),IF(COUNT($AX$2:AX1398)=1,0,AX1398-AX1397),((qCell/COUNT($AX$2:AX1398))*(I1399-I1398))+((1-(qCell/COUNT($AX$2:AX1398)))*J1398))),J1398),IF(H1398="in-sample",IF(Q1398=bigT,((qCell/bigT)*(I1399/I1398))+((1-(qCell/bigT))*J1398),IF(qCell=0,1,IF(OR(F1399="",COUNT($AX$2:AX1398)&lt;=qCell),IF(COUNT($AX$2:AX1398)=1,1,AX1398/AX1397),((qCell/COUNT($AX$2:AX1398))*(I1399/I1398))+((1-(qCell/COUNT($AX$2:AX1398)))*J1398)))),J1398)))))))</f>
        <v/>
      </c>
      <c r="K1399" s="31" t="str">
        <f>IF(H1399="","",IF(AND(Temp!optSeasCoef=0,Temp!sts_add=1),IF(H1399="out-sample",I1399+(Q1399*J1399),I1399+J1399),IF(AND(Temp!optSeasCoef=0,Temp!sts_multp=1),IF(H1399="out-sample",I1399*(J1399^Q1399),I1399*J1399),IF(Temp!sts_add=1,IF(H1399="out-sample",(I1399+(Q1399*J1399))*G1399,(I1399+J1399)*G1399),IF(H1399="out-sample",I1399*(J1399^Q1399)*G1399,I1399*J1399*G1399)))))</f>
        <v/>
      </c>
      <c r="L1399" s="32" t="str">
        <f t="shared" si="149"/>
        <v/>
      </c>
      <c r="M1399" s="32" t="str">
        <f t="shared" si="150"/>
        <v/>
      </c>
      <c r="N1399" s="32" t="str">
        <f t="shared" si="151"/>
        <v/>
      </c>
      <c r="O1399" s="32" t="str">
        <f t="shared" si="152"/>
        <v/>
      </c>
      <c r="P1399" s="32" t="str">
        <f t="shared" si="153"/>
        <v/>
      </c>
      <c r="Q1399" s="3" t="str">
        <f>IF(AND(Temp!fhor_indata=1,F1399="",H1398="in-sample"),1,IF(AND(Temp!fhor_indata=1,H1398="out-sample",Q1398&lt;ATA!XfHor),Q1398+1,IF(F1399="","",IF(AND(H1399="out-sample",H1398="in-sample"),1,IF(AND(H1399="out-sample",H1398="out-sample"),Q1398+1,IF(ISNUMBER(Q1398),Q1398+1,1))))))</f>
        <v/>
      </c>
      <c r="R1399" s="3" t="str">
        <f t="shared" si="147"/>
        <v/>
      </c>
      <c r="S1399" s="6"/>
      <c r="T1399" s="6"/>
      <c r="U1399" s="6"/>
      <c r="V1399" s="6"/>
      <c r="W1399" s="6"/>
      <c r="X1399" s="6"/>
      <c r="Y1399" s="6"/>
      <c r="Z1399" s="6"/>
      <c r="AA1399" s="6"/>
      <c r="AB1399" s="6"/>
      <c r="AC1399" s="6"/>
      <c r="AD1399" s="6"/>
      <c r="AE1399" s="6"/>
      <c r="AF1399" s="6"/>
      <c r="AG1399" s="6"/>
      <c r="AH1399" s="6"/>
      <c r="AI1399" s="6"/>
      <c r="AJ1399" s="6"/>
      <c r="AK1399" s="6"/>
      <c r="AX1399" s="63" t="e">
        <f t="shared" si="148"/>
        <v>#VALUE!</v>
      </c>
    </row>
    <row r="1400" spans="1:50" s="1" customFormat="1" ht="14.25" x14ac:dyDescent="0.2">
      <c r="A1400" s="6"/>
      <c r="B1400" s="6"/>
      <c r="C1400" s="6"/>
      <c r="D1400" s="3"/>
      <c r="E1400" s="70" t="str">
        <f>IF(ATA!E1400="","",ATA!E1400)</f>
        <v/>
      </c>
      <c r="F1400" s="51" t="str">
        <f>IF(ATA!F1400="","",ATA!F1400)</f>
        <v/>
      </c>
      <c r="G1400" s="11" t="str">
        <f>IF(ATA!G1400="","",ATA!G1400)</f>
        <v/>
      </c>
      <c r="H1400" s="55" t="str">
        <f>IF(ATA!H1400="","",ATA!H1400)</f>
        <v/>
      </c>
      <c r="I1400" s="31" t="str">
        <f>IF(AND(F1399="",H1399="in-sample"),"",IF(AND(Temp!fhor_indata=1,H1399="out-sample",H1400="out-sample"),I1399,IF(AND(F1400="",H1399="out-sample"),"",IF(AND(Temp!optSeasCoef=0,Temp!sts_add=1),IF(H1399="in-sample",IF(Q1399=bigT,((pCell/bigT)*F1399)+((1-(pCell/bigT))*(I1399+J1399)),IF(OR(F1400="",COUNT($F$2:F1399)&lt;=pCell),F1399,((pCell/COUNT($F$2:F1399))*F1399)+((1-(pCell/COUNT($F$2:F1399)))*(I1399+J1399)))),I1399),IF(AND(Temp!optSeasCoef=0,Temp!sts_multp=1),IF(H1399="in-sample",IF(Q1399=bigT,((pCell/bigT)*F1399)+((1-(pCell/bigT))*(I1399*J1399)),IF(OR(F1400="",COUNT(F$2:$F1399)&lt;=pCell),F1399,((pCell/COUNT($F$2:F1399))*F1399)+((1-(pCell/COUNT($F$2:F1399)))*(I1399*J1399)))),I1399),IF(Temp!sts_add=1,IF(H1399="in-sample",IF(Q1399=bigT,((pCell/bigT)*AX1399)+((1-(pCell/bigT))*(I1399+J1399)),IF(OR(F1400="",COUNT($AX$2:AX1399)&lt;=pCell),AX1399,((pCell/COUNT($AX$2:AX1399))*AX1399)+((1-(pCell/COUNT($AX$2:AX1399)))*(I1399+J1399)))),I1399),IF(H1399="in-sample",IF(Q1399=bigT,((pCell/bigT)*AX1399)+((1-(pCell/bigT))*(I1399*J1399)),IF(OR(F1400="",COUNT($AX$2:AX1399)&lt;=pCell),AX1399,((pCell/COUNT($AX$2:AX1399))*AX1399)+((1-(pCell/COUNT($AX$2:AX1399)))*(I1399*J1399)))),I1399)))))))</f>
        <v/>
      </c>
      <c r="J1400" s="31" t="str">
        <f>IF(AND(F1399="",H1399="in-sample"),"",IF(AND(Temp!fhor_indata=1,H1399="out-sample",H1400="out-sample"),J1399,IF(AND(F1400="",H1399="out-sample"),"",IF(AND(Temp!optSeasCoef=0,Temp!sts_add=1),IF(H1399="in-sample",IF(Q1399=bigT,((qCell/bigT)*(I1400-I1399))+((1-(qCell/bigT))*J1399),IF(OR(F1400="",COUNT($F$2:F1399)&lt;=qCell),IF(COUNT($F$2:F1399)=1,0,F1399-F1398),((qCell/COUNT($F$2:F1399))*(I1400-I1399))+((1-(qCell/COUNT($F$2:F1399)))*J1399))),J1399),IF(AND(Temp!optSeasCoef=0,Temp!sts_multp=1),IF(H1399="in-sample",IF(Q1399=bigT,((qCell/bigT)*(I1400/I1399))+((1-(qCell/bigT))*J1399),IF(qCell=0,1,IF(OR(F1400="",COUNT($F$2:F1399)&lt;=qCell),IF(COUNT($F$2:F1399)=1,1,F1399/F1398),((qCell/COUNT($F$2:F1399))*(I1400/I1399))+((1-(qCell/COUNT($F$2:F1399)))*J1399)))),J1399),IF(Temp!sts_add=1,IF(H1399="in-sample",IF(Q1399=bigT,((qCell/bigT)*(I1400-I1399))+((1-(qCell/bigT))*J1399),IF(OR(F1400="",COUNT($AX$2:AX1399)&lt;=qCell),IF(COUNT($AX$2:AX1399)=1,0,AX1399-AX1398),((qCell/COUNT($AX$2:AX1399))*(I1400-I1399))+((1-(qCell/COUNT($AX$2:AX1399)))*J1399))),J1399),IF(H1399="in-sample",IF(Q1399=bigT,((qCell/bigT)*(I1400/I1399))+((1-(qCell/bigT))*J1399),IF(qCell=0,1,IF(OR(F1400="",COUNT($AX$2:AX1399)&lt;=qCell),IF(COUNT($AX$2:AX1399)=1,1,AX1399/AX1398),((qCell/COUNT($AX$2:AX1399))*(I1400/I1399))+((1-(qCell/COUNT($AX$2:AX1399)))*J1399)))),J1399)))))))</f>
        <v/>
      </c>
      <c r="K1400" s="31" t="str">
        <f>IF(H1400="","",IF(AND(Temp!optSeasCoef=0,Temp!sts_add=1),IF(H1400="out-sample",I1400+(Q1400*J1400),I1400+J1400),IF(AND(Temp!optSeasCoef=0,Temp!sts_multp=1),IF(H1400="out-sample",I1400*(J1400^Q1400),I1400*J1400),IF(Temp!sts_add=1,IF(H1400="out-sample",(I1400+(Q1400*J1400))*G1400,(I1400+J1400)*G1400),IF(H1400="out-sample",I1400*(J1400^Q1400)*G1400,I1400*J1400*G1400)))))</f>
        <v/>
      </c>
      <c r="L1400" s="32" t="str">
        <f t="shared" si="149"/>
        <v/>
      </c>
      <c r="M1400" s="32" t="str">
        <f t="shared" si="150"/>
        <v/>
      </c>
      <c r="N1400" s="32" t="str">
        <f t="shared" si="151"/>
        <v/>
      </c>
      <c r="O1400" s="32" t="str">
        <f t="shared" si="152"/>
        <v/>
      </c>
      <c r="P1400" s="32" t="str">
        <f t="shared" si="153"/>
        <v/>
      </c>
      <c r="Q1400" s="3" t="str">
        <f>IF(AND(Temp!fhor_indata=1,F1400="",H1399="in-sample"),1,IF(AND(Temp!fhor_indata=1,H1399="out-sample",Q1399&lt;ATA!XfHor),Q1399+1,IF(F1400="","",IF(AND(H1400="out-sample",H1399="in-sample"),1,IF(AND(H1400="out-sample",H1399="out-sample"),Q1399+1,IF(ISNUMBER(Q1399),Q1399+1,1))))))</f>
        <v/>
      </c>
      <c r="R1400" s="3" t="str">
        <f t="shared" si="147"/>
        <v/>
      </c>
      <c r="S1400" s="6"/>
      <c r="T1400" s="6"/>
      <c r="U1400" s="6"/>
      <c r="V1400" s="6"/>
      <c r="W1400" s="6"/>
      <c r="X1400" s="6"/>
      <c r="Y1400" s="6"/>
      <c r="Z1400" s="6"/>
      <c r="AA1400" s="6"/>
      <c r="AB1400" s="6"/>
      <c r="AC1400" s="6"/>
      <c r="AD1400" s="6"/>
      <c r="AE1400" s="6"/>
      <c r="AF1400" s="6"/>
      <c r="AG1400" s="6"/>
      <c r="AH1400" s="6"/>
      <c r="AI1400" s="6"/>
      <c r="AJ1400" s="6"/>
      <c r="AK1400" s="6"/>
      <c r="AX1400" s="63" t="e">
        <f t="shared" si="148"/>
        <v>#VALUE!</v>
      </c>
    </row>
    <row r="1401" spans="1:50" s="1" customFormat="1" ht="14.25" x14ac:dyDescent="0.2">
      <c r="A1401" s="6"/>
      <c r="B1401" s="6"/>
      <c r="C1401" s="6"/>
      <c r="D1401" s="3"/>
      <c r="E1401" s="70" t="str">
        <f>IF(ATA!E1401="","",ATA!E1401)</f>
        <v/>
      </c>
      <c r="F1401" s="51" t="str">
        <f>IF(ATA!F1401="","",ATA!F1401)</f>
        <v/>
      </c>
      <c r="G1401" s="11" t="str">
        <f>IF(ATA!G1401="","",ATA!G1401)</f>
        <v/>
      </c>
      <c r="H1401" s="55" t="str">
        <f>IF(ATA!H1401="","",ATA!H1401)</f>
        <v/>
      </c>
      <c r="I1401" s="31" t="str">
        <f>IF(AND(F1400="",H1400="in-sample"),"",IF(AND(Temp!fhor_indata=1,H1400="out-sample",H1401="out-sample"),I1400,IF(AND(F1401="",H1400="out-sample"),"",IF(AND(Temp!optSeasCoef=0,Temp!sts_add=1),IF(H1400="in-sample",IF(Q1400=bigT,((pCell/bigT)*F1400)+((1-(pCell/bigT))*(I1400+J1400)),IF(OR(F1401="",COUNT($F$2:F1400)&lt;=pCell),F1400,((pCell/COUNT($F$2:F1400))*F1400)+((1-(pCell/COUNT($F$2:F1400)))*(I1400+J1400)))),I1400),IF(AND(Temp!optSeasCoef=0,Temp!sts_multp=1),IF(H1400="in-sample",IF(Q1400=bigT,((pCell/bigT)*F1400)+((1-(pCell/bigT))*(I1400*J1400)),IF(OR(F1401="",COUNT(F$2:$F1400)&lt;=pCell),F1400,((pCell/COUNT($F$2:F1400))*F1400)+((1-(pCell/COUNT($F$2:F1400)))*(I1400*J1400)))),I1400),IF(Temp!sts_add=1,IF(H1400="in-sample",IF(Q1400=bigT,((pCell/bigT)*AX1400)+((1-(pCell/bigT))*(I1400+J1400)),IF(OR(F1401="",COUNT($AX$2:AX1400)&lt;=pCell),AX1400,((pCell/COUNT($AX$2:AX1400))*AX1400)+((1-(pCell/COUNT($AX$2:AX1400)))*(I1400+J1400)))),I1400),IF(H1400="in-sample",IF(Q1400=bigT,((pCell/bigT)*AX1400)+((1-(pCell/bigT))*(I1400*J1400)),IF(OR(F1401="",COUNT($AX$2:AX1400)&lt;=pCell),AX1400,((pCell/COUNT($AX$2:AX1400))*AX1400)+((1-(pCell/COUNT($AX$2:AX1400)))*(I1400*J1400)))),I1400)))))))</f>
        <v/>
      </c>
      <c r="J1401" s="31" t="str">
        <f>IF(AND(F1400="",H1400="in-sample"),"",IF(AND(Temp!fhor_indata=1,H1400="out-sample",H1401="out-sample"),J1400,IF(AND(F1401="",H1400="out-sample"),"",IF(AND(Temp!optSeasCoef=0,Temp!sts_add=1),IF(H1400="in-sample",IF(Q1400=bigT,((qCell/bigT)*(I1401-I1400))+((1-(qCell/bigT))*J1400),IF(OR(F1401="",COUNT($F$2:F1400)&lt;=qCell),IF(COUNT($F$2:F1400)=1,0,F1400-F1399),((qCell/COUNT($F$2:F1400))*(I1401-I1400))+((1-(qCell/COUNT($F$2:F1400)))*J1400))),J1400),IF(AND(Temp!optSeasCoef=0,Temp!sts_multp=1),IF(H1400="in-sample",IF(Q1400=bigT,((qCell/bigT)*(I1401/I1400))+((1-(qCell/bigT))*J1400),IF(qCell=0,1,IF(OR(F1401="",COUNT($F$2:F1400)&lt;=qCell),IF(COUNT($F$2:F1400)=1,1,F1400/F1399),((qCell/COUNT($F$2:F1400))*(I1401/I1400))+((1-(qCell/COUNT($F$2:F1400)))*J1400)))),J1400),IF(Temp!sts_add=1,IF(H1400="in-sample",IF(Q1400=bigT,((qCell/bigT)*(I1401-I1400))+((1-(qCell/bigT))*J1400),IF(OR(F1401="",COUNT($AX$2:AX1400)&lt;=qCell),IF(COUNT($AX$2:AX1400)=1,0,AX1400-AX1399),((qCell/COUNT($AX$2:AX1400))*(I1401-I1400))+((1-(qCell/COUNT($AX$2:AX1400)))*J1400))),J1400),IF(H1400="in-sample",IF(Q1400=bigT,((qCell/bigT)*(I1401/I1400))+((1-(qCell/bigT))*J1400),IF(qCell=0,1,IF(OR(F1401="",COUNT($AX$2:AX1400)&lt;=qCell),IF(COUNT($AX$2:AX1400)=1,1,AX1400/AX1399),((qCell/COUNT($AX$2:AX1400))*(I1401/I1400))+((1-(qCell/COUNT($AX$2:AX1400)))*J1400)))),J1400)))))))</f>
        <v/>
      </c>
      <c r="K1401" s="31" t="str">
        <f>IF(H1401="","",IF(AND(Temp!optSeasCoef=0,Temp!sts_add=1),IF(H1401="out-sample",I1401+(Q1401*J1401),I1401+J1401),IF(AND(Temp!optSeasCoef=0,Temp!sts_multp=1),IF(H1401="out-sample",I1401*(J1401^Q1401),I1401*J1401),IF(Temp!sts_add=1,IF(H1401="out-sample",(I1401+(Q1401*J1401))*G1401,(I1401+J1401)*G1401),IF(H1401="out-sample",I1401*(J1401^Q1401)*G1401,I1401*J1401*G1401)))))</f>
        <v/>
      </c>
      <c r="L1401" s="32" t="str">
        <f t="shared" si="149"/>
        <v/>
      </c>
      <c r="M1401" s="32" t="str">
        <f t="shared" si="150"/>
        <v/>
      </c>
      <c r="N1401" s="32" t="str">
        <f t="shared" si="151"/>
        <v/>
      </c>
      <c r="O1401" s="32" t="str">
        <f t="shared" si="152"/>
        <v/>
      </c>
      <c r="P1401" s="32" t="str">
        <f t="shared" si="153"/>
        <v/>
      </c>
      <c r="Q1401" s="3" t="str">
        <f>IF(AND(Temp!fhor_indata=1,F1401="",H1400="in-sample"),1,IF(AND(Temp!fhor_indata=1,H1400="out-sample",Q1400&lt;ATA!XfHor),Q1400+1,IF(F1401="","",IF(AND(H1401="out-sample",H1400="in-sample"),1,IF(AND(H1401="out-sample",H1400="out-sample"),Q1400+1,IF(ISNUMBER(Q1400),Q1400+1,1))))))</f>
        <v/>
      </c>
      <c r="R1401" s="3" t="str">
        <f t="shared" si="147"/>
        <v/>
      </c>
      <c r="S1401" s="6"/>
      <c r="T1401" s="6"/>
      <c r="U1401" s="6"/>
      <c r="V1401" s="6"/>
      <c r="W1401" s="6"/>
      <c r="X1401" s="6"/>
      <c r="Y1401" s="6"/>
      <c r="Z1401" s="6"/>
      <c r="AA1401" s="6"/>
      <c r="AB1401" s="6"/>
      <c r="AC1401" s="6"/>
      <c r="AD1401" s="6"/>
      <c r="AE1401" s="6"/>
      <c r="AF1401" s="6"/>
      <c r="AG1401" s="6"/>
      <c r="AH1401" s="6"/>
      <c r="AI1401" s="6"/>
      <c r="AJ1401" s="6"/>
      <c r="AK1401" s="6"/>
      <c r="AX1401" s="63" t="e">
        <f t="shared" si="148"/>
        <v>#VALUE!</v>
      </c>
    </row>
    <row r="1402" spans="1:50" s="1" customFormat="1" ht="14.25" x14ac:dyDescent="0.2">
      <c r="A1402" s="6"/>
      <c r="B1402" s="6"/>
      <c r="C1402" s="6"/>
      <c r="D1402" s="3"/>
      <c r="E1402" s="70" t="str">
        <f>IF(ATA!E1402="","",ATA!E1402)</f>
        <v/>
      </c>
      <c r="F1402" s="51" t="str">
        <f>IF(ATA!F1402="","",ATA!F1402)</f>
        <v/>
      </c>
      <c r="G1402" s="11" t="str">
        <f>IF(ATA!G1402="","",ATA!G1402)</f>
        <v/>
      </c>
      <c r="H1402" s="55" t="str">
        <f>IF(ATA!H1402="","",ATA!H1402)</f>
        <v/>
      </c>
      <c r="I1402" s="31" t="str">
        <f>IF(AND(F1401="",H1401="in-sample"),"",IF(AND(Temp!fhor_indata=1,H1401="out-sample",H1402="out-sample"),I1401,IF(AND(F1402="",H1401="out-sample"),"",IF(AND(Temp!optSeasCoef=0,Temp!sts_add=1),IF(H1401="in-sample",IF(Q1401=bigT,((pCell/bigT)*F1401)+((1-(pCell/bigT))*(I1401+J1401)),IF(OR(F1402="",COUNT($F$2:F1401)&lt;=pCell),F1401,((pCell/COUNT($F$2:F1401))*F1401)+((1-(pCell/COUNT($F$2:F1401)))*(I1401+J1401)))),I1401),IF(AND(Temp!optSeasCoef=0,Temp!sts_multp=1),IF(H1401="in-sample",IF(Q1401=bigT,((pCell/bigT)*F1401)+((1-(pCell/bigT))*(I1401*J1401)),IF(OR(F1402="",COUNT(F$2:$F1401)&lt;=pCell),F1401,((pCell/COUNT($F$2:F1401))*F1401)+((1-(pCell/COUNT($F$2:F1401)))*(I1401*J1401)))),I1401),IF(Temp!sts_add=1,IF(H1401="in-sample",IF(Q1401=bigT,((pCell/bigT)*AX1401)+((1-(pCell/bigT))*(I1401+J1401)),IF(OR(F1402="",COUNT($AX$2:AX1401)&lt;=pCell),AX1401,((pCell/COUNT($AX$2:AX1401))*AX1401)+((1-(pCell/COUNT($AX$2:AX1401)))*(I1401+J1401)))),I1401),IF(H1401="in-sample",IF(Q1401=bigT,((pCell/bigT)*AX1401)+((1-(pCell/bigT))*(I1401*J1401)),IF(OR(F1402="",COUNT($AX$2:AX1401)&lt;=pCell),AX1401,((pCell/COUNT($AX$2:AX1401))*AX1401)+((1-(pCell/COUNT($AX$2:AX1401)))*(I1401*J1401)))),I1401)))))))</f>
        <v/>
      </c>
      <c r="J1402" s="31" t="str">
        <f>IF(AND(F1401="",H1401="in-sample"),"",IF(AND(Temp!fhor_indata=1,H1401="out-sample",H1402="out-sample"),J1401,IF(AND(F1402="",H1401="out-sample"),"",IF(AND(Temp!optSeasCoef=0,Temp!sts_add=1),IF(H1401="in-sample",IF(Q1401=bigT,((qCell/bigT)*(I1402-I1401))+((1-(qCell/bigT))*J1401),IF(OR(F1402="",COUNT($F$2:F1401)&lt;=qCell),IF(COUNT($F$2:F1401)=1,0,F1401-F1400),((qCell/COUNT($F$2:F1401))*(I1402-I1401))+((1-(qCell/COUNT($F$2:F1401)))*J1401))),J1401),IF(AND(Temp!optSeasCoef=0,Temp!sts_multp=1),IF(H1401="in-sample",IF(Q1401=bigT,((qCell/bigT)*(I1402/I1401))+((1-(qCell/bigT))*J1401),IF(qCell=0,1,IF(OR(F1402="",COUNT($F$2:F1401)&lt;=qCell),IF(COUNT($F$2:F1401)=1,1,F1401/F1400),((qCell/COUNT($F$2:F1401))*(I1402/I1401))+((1-(qCell/COUNT($F$2:F1401)))*J1401)))),J1401),IF(Temp!sts_add=1,IF(H1401="in-sample",IF(Q1401=bigT,((qCell/bigT)*(I1402-I1401))+((1-(qCell/bigT))*J1401),IF(OR(F1402="",COUNT($AX$2:AX1401)&lt;=qCell),IF(COUNT($AX$2:AX1401)=1,0,AX1401-AX1400),((qCell/COUNT($AX$2:AX1401))*(I1402-I1401))+((1-(qCell/COUNT($AX$2:AX1401)))*J1401))),J1401),IF(H1401="in-sample",IF(Q1401=bigT,((qCell/bigT)*(I1402/I1401))+((1-(qCell/bigT))*J1401),IF(qCell=0,1,IF(OR(F1402="",COUNT($AX$2:AX1401)&lt;=qCell),IF(COUNT($AX$2:AX1401)=1,1,AX1401/AX1400),((qCell/COUNT($AX$2:AX1401))*(I1402/I1401))+((1-(qCell/COUNT($AX$2:AX1401)))*J1401)))),J1401)))))))</f>
        <v/>
      </c>
      <c r="K1402" s="31" t="str">
        <f>IF(H1402="","",IF(AND(Temp!optSeasCoef=0,Temp!sts_add=1),IF(H1402="out-sample",I1402+(Q1402*J1402),I1402+J1402),IF(AND(Temp!optSeasCoef=0,Temp!sts_multp=1),IF(H1402="out-sample",I1402*(J1402^Q1402),I1402*J1402),IF(Temp!sts_add=1,IF(H1402="out-sample",(I1402+(Q1402*J1402))*G1402,(I1402+J1402)*G1402),IF(H1402="out-sample",I1402*(J1402^Q1402)*G1402,I1402*J1402*G1402)))))</f>
        <v/>
      </c>
      <c r="L1402" s="32" t="str">
        <f t="shared" si="149"/>
        <v/>
      </c>
      <c r="M1402" s="32" t="str">
        <f t="shared" si="150"/>
        <v/>
      </c>
      <c r="N1402" s="32" t="str">
        <f t="shared" si="151"/>
        <v/>
      </c>
      <c r="O1402" s="32" t="str">
        <f t="shared" si="152"/>
        <v/>
      </c>
      <c r="P1402" s="32" t="str">
        <f t="shared" si="153"/>
        <v/>
      </c>
      <c r="Q1402" s="3" t="str">
        <f>IF(AND(Temp!fhor_indata=1,F1402="",H1401="in-sample"),1,IF(AND(Temp!fhor_indata=1,H1401="out-sample",Q1401&lt;ATA!XfHor),Q1401+1,IF(F1402="","",IF(AND(H1402="out-sample",H1401="in-sample"),1,IF(AND(H1402="out-sample",H1401="out-sample"),Q1401+1,IF(ISNUMBER(Q1401),Q1401+1,1))))))</f>
        <v/>
      </c>
      <c r="R1402" s="3" t="str">
        <f t="shared" si="147"/>
        <v/>
      </c>
      <c r="S1402" s="6"/>
      <c r="T1402" s="6"/>
      <c r="U1402" s="6"/>
      <c r="V1402" s="6"/>
      <c r="W1402" s="6"/>
      <c r="X1402" s="6"/>
      <c r="Y1402" s="6"/>
      <c r="Z1402" s="6"/>
      <c r="AA1402" s="6"/>
      <c r="AB1402" s="6"/>
      <c r="AC1402" s="6"/>
      <c r="AD1402" s="6"/>
      <c r="AE1402" s="6"/>
      <c r="AF1402" s="6"/>
      <c r="AG1402" s="6"/>
      <c r="AH1402" s="6"/>
      <c r="AI1402" s="6"/>
      <c r="AJ1402" s="6"/>
      <c r="AK1402" s="6"/>
      <c r="AX1402" s="63" t="e">
        <f t="shared" si="148"/>
        <v>#VALUE!</v>
      </c>
    </row>
    <row r="1403" spans="1:50" s="1" customFormat="1" ht="14.25" x14ac:dyDescent="0.2">
      <c r="A1403" s="6"/>
      <c r="B1403" s="6"/>
      <c r="C1403" s="6"/>
      <c r="D1403" s="3"/>
      <c r="E1403" s="70" t="str">
        <f>IF(ATA!E1403="","",ATA!E1403)</f>
        <v/>
      </c>
      <c r="F1403" s="51" t="str">
        <f>IF(ATA!F1403="","",ATA!F1403)</f>
        <v/>
      </c>
      <c r="G1403" s="11" t="str">
        <f>IF(ATA!G1403="","",ATA!G1403)</f>
        <v/>
      </c>
      <c r="H1403" s="55" t="str">
        <f>IF(ATA!H1403="","",ATA!H1403)</f>
        <v/>
      </c>
      <c r="I1403" s="31" t="str">
        <f>IF(AND(F1402="",H1402="in-sample"),"",IF(AND(Temp!fhor_indata=1,H1402="out-sample",H1403="out-sample"),I1402,IF(AND(F1403="",H1402="out-sample"),"",IF(AND(Temp!optSeasCoef=0,Temp!sts_add=1),IF(H1402="in-sample",IF(Q1402=bigT,((pCell/bigT)*F1402)+((1-(pCell/bigT))*(I1402+J1402)),IF(OR(F1403="",COUNT($F$2:F1402)&lt;=pCell),F1402,((pCell/COUNT($F$2:F1402))*F1402)+((1-(pCell/COUNT($F$2:F1402)))*(I1402+J1402)))),I1402),IF(AND(Temp!optSeasCoef=0,Temp!sts_multp=1),IF(H1402="in-sample",IF(Q1402=bigT,((pCell/bigT)*F1402)+((1-(pCell/bigT))*(I1402*J1402)),IF(OR(F1403="",COUNT(F$2:$F1402)&lt;=pCell),F1402,((pCell/COUNT($F$2:F1402))*F1402)+((1-(pCell/COUNT($F$2:F1402)))*(I1402*J1402)))),I1402),IF(Temp!sts_add=1,IF(H1402="in-sample",IF(Q1402=bigT,((pCell/bigT)*AX1402)+((1-(pCell/bigT))*(I1402+J1402)),IF(OR(F1403="",COUNT($AX$2:AX1402)&lt;=pCell),AX1402,((pCell/COUNT($AX$2:AX1402))*AX1402)+((1-(pCell/COUNT($AX$2:AX1402)))*(I1402+J1402)))),I1402),IF(H1402="in-sample",IF(Q1402=bigT,((pCell/bigT)*AX1402)+((1-(pCell/bigT))*(I1402*J1402)),IF(OR(F1403="",COUNT($AX$2:AX1402)&lt;=pCell),AX1402,((pCell/COUNT($AX$2:AX1402))*AX1402)+((1-(pCell/COUNT($AX$2:AX1402)))*(I1402*J1402)))),I1402)))))))</f>
        <v/>
      </c>
      <c r="J1403" s="31" t="str">
        <f>IF(AND(F1402="",H1402="in-sample"),"",IF(AND(Temp!fhor_indata=1,H1402="out-sample",H1403="out-sample"),J1402,IF(AND(F1403="",H1402="out-sample"),"",IF(AND(Temp!optSeasCoef=0,Temp!sts_add=1),IF(H1402="in-sample",IF(Q1402=bigT,((qCell/bigT)*(I1403-I1402))+((1-(qCell/bigT))*J1402),IF(OR(F1403="",COUNT($F$2:F1402)&lt;=qCell),IF(COUNT($F$2:F1402)=1,0,F1402-F1401),((qCell/COUNT($F$2:F1402))*(I1403-I1402))+((1-(qCell/COUNT($F$2:F1402)))*J1402))),J1402),IF(AND(Temp!optSeasCoef=0,Temp!sts_multp=1),IF(H1402="in-sample",IF(Q1402=bigT,((qCell/bigT)*(I1403/I1402))+((1-(qCell/bigT))*J1402),IF(qCell=0,1,IF(OR(F1403="",COUNT($F$2:F1402)&lt;=qCell),IF(COUNT($F$2:F1402)=1,1,F1402/F1401),((qCell/COUNT($F$2:F1402))*(I1403/I1402))+((1-(qCell/COUNT($F$2:F1402)))*J1402)))),J1402),IF(Temp!sts_add=1,IF(H1402="in-sample",IF(Q1402=bigT,((qCell/bigT)*(I1403-I1402))+((1-(qCell/bigT))*J1402),IF(OR(F1403="",COUNT($AX$2:AX1402)&lt;=qCell),IF(COUNT($AX$2:AX1402)=1,0,AX1402-AX1401),((qCell/COUNT($AX$2:AX1402))*(I1403-I1402))+((1-(qCell/COUNT($AX$2:AX1402)))*J1402))),J1402),IF(H1402="in-sample",IF(Q1402=bigT,((qCell/bigT)*(I1403/I1402))+((1-(qCell/bigT))*J1402),IF(qCell=0,1,IF(OR(F1403="",COUNT($AX$2:AX1402)&lt;=qCell),IF(COUNT($AX$2:AX1402)=1,1,AX1402/AX1401),((qCell/COUNT($AX$2:AX1402))*(I1403/I1402))+((1-(qCell/COUNT($AX$2:AX1402)))*J1402)))),J1402)))))))</f>
        <v/>
      </c>
      <c r="K1403" s="31" t="str">
        <f>IF(H1403="","",IF(AND(Temp!optSeasCoef=0,Temp!sts_add=1),IF(H1403="out-sample",I1403+(Q1403*J1403),I1403+J1403),IF(AND(Temp!optSeasCoef=0,Temp!sts_multp=1),IF(H1403="out-sample",I1403*(J1403^Q1403),I1403*J1403),IF(Temp!sts_add=1,IF(H1403="out-sample",(I1403+(Q1403*J1403))*G1403,(I1403+J1403)*G1403),IF(H1403="out-sample",I1403*(J1403^Q1403)*G1403,I1403*J1403*G1403)))))</f>
        <v/>
      </c>
      <c r="L1403" s="32" t="str">
        <f t="shared" si="149"/>
        <v/>
      </c>
      <c r="M1403" s="32" t="str">
        <f t="shared" si="150"/>
        <v/>
      </c>
      <c r="N1403" s="32" t="str">
        <f t="shared" si="151"/>
        <v/>
      </c>
      <c r="O1403" s="32" t="str">
        <f t="shared" si="152"/>
        <v/>
      </c>
      <c r="P1403" s="32" t="str">
        <f t="shared" si="153"/>
        <v/>
      </c>
      <c r="Q1403" s="3" t="str">
        <f>IF(AND(Temp!fhor_indata=1,F1403="",H1402="in-sample"),1,IF(AND(Temp!fhor_indata=1,H1402="out-sample",Q1402&lt;ATA!XfHor),Q1402+1,IF(F1403="","",IF(AND(H1403="out-sample",H1402="in-sample"),1,IF(AND(H1403="out-sample",H1402="out-sample"),Q1402+1,IF(ISNUMBER(Q1402),Q1402+1,1))))))</f>
        <v/>
      </c>
      <c r="R1403" s="3" t="str">
        <f t="shared" si="147"/>
        <v/>
      </c>
      <c r="S1403" s="6"/>
      <c r="T1403" s="6"/>
      <c r="U1403" s="6"/>
      <c r="V1403" s="6"/>
      <c r="W1403" s="6"/>
      <c r="X1403" s="6"/>
      <c r="Y1403" s="6"/>
      <c r="Z1403" s="6"/>
      <c r="AA1403" s="6"/>
      <c r="AB1403" s="6"/>
      <c r="AC1403" s="6"/>
      <c r="AD1403" s="6"/>
      <c r="AE1403" s="6"/>
      <c r="AF1403" s="6"/>
      <c r="AG1403" s="6"/>
      <c r="AH1403" s="6"/>
      <c r="AI1403" s="6"/>
      <c r="AJ1403" s="6"/>
      <c r="AK1403" s="6"/>
      <c r="AX1403" s="63" t="e">
        <f t="shared" si="148"/>
        <v>#VALUE!</v>
      </c>
    </row>
    <row r="1404" spans="1:50" s="1" customFormat="1" ht="14.25" x14ac:dyDescent="0.2">
      <c r="A1404" s="6"/>
      <c r="B1404" s="6"/>
      <c r="C1404" s="6"/>
      <c r="D1404" s="3"/>
      <c r="E1404" s="70" t="str">
        <f>IF(ATA!E1404="","",ATA!E1404)</f>
        <v/>
      </c>
      <c r="F1404" s="51" t="str">
        <f>IF(ATA!F1404="","",ATA!F1404)</f>
        <v/>
      </c>
      <c r="G1404" s="11" t="str">
        <f>IF(ATA!G1404="","",ATA!G1404)</f>
        <v/>
      </c>
      <c r="H1404" s="55" t="str">
        <f>IF(ATA!H1404="","",ATA!H1404)</f>
        <v/>
      </c>
      <c r="I1404" s="31" t="str">
        <f>IF(AND(F1403="",H1403="in-sample"),"",IF(AND(Temp!fhor_indata=1,H1403="out-sample",H1404="out-sample"),I1403,IF(AND(F1404="",H1403="out-sample"),"",IF(AND(Temp!optSeasCoef=0,Temp!sts_add=1),IF(H1403="in-sample",IF(Q1403=bigT,((pCell/bigT)*F1403)+((1-(pCell/bigT))*(I1403+J1403)),IF(OR(F1404="",COUNT($F$2:F1403)&lt;=pCell),F1403,((pCell/COUNT($F$2:F1403))*F1403)+((1-(pCell/COUNT($F$2:F1403)))*(I1403+J1403)))),I1403),IF(AND(Temp!optSeasCoef=0,Temp!sts_multp=1),IF(H1403="in-sample",IF(Q1403=bigT,((pCell/bigT)*F1403)+((1-(pCell/bigT))*(I1403*J1403)),IF(OR(F1404="",COUNT(F$2:$F1403)&lt;=pCell),F1403,((pCell/COUNT($F$2:F1403))*F1403)+((1-(pCell/COUNT($F$2:F1403)))*(I1403*J1403)))),I1403),IF(Temp!sts_add=1,IF(H1403="in-sample",IF(Q1403=bigT,((pCell/bigT)*AX1403)+((1-(pCell/bigT))*(I1403+J1403)),IF(OR(F1404="",COUNT($AX$2:AX1403)&lt;=pCell),AX1403,((pCell/COUNT($AX$2:AX1403))*AX1403)+((1-(pCell/COUNT($AX$2:AX1403)))*(I1403+J1403)))),I1403),IF(H1403="in-sample",IF(Q1403=bigT,((pCell/bigT)*AX1403)+((1-(pCell/bigT))*(I1403*J1403)),IF(OR(F1404="",COUNT($AX$2:AX1403)&lt;=pCell),AX1403,((pCell/COUNT($AX$2:AX1403))*AX1403)+((1-(pCell/COUNT($AX$2:AX1403)))*(I1403*J1403)))),I1403)))))))</f>
        <v/>
      </c>
      <c r="J1404" s="31" t="str">
        <f>IF(AND(F1403="",H1403="in-sample"),"",IF(AND(Temp!fhor_indata=1,H1403="out-sample",H1404="out-sample"),J1403,IF(AND(F1404="",H1403="out-sample"),"",IF(AND(Temp!optSeasCoef=0,Temp!sts_add=1),IF(H1403="in-sample",IF(Q1403=bigT,((qCell/bigT)*(I1404-I1403))+((1-(qCell/bigT))*J1403),IF(OR(F1404="",COUNT($F$2:F1403)&lt;=qCell),IF(COUNT($F$2:F1403)=1,0,F1403-F1402),((qCell/COUNT($F$2:F1403))*(I1404-I1403))+((1-(qCell/COUNT($F$2:F1403)))*J1403))),J1403),IF(AND(Temp!optSeasCoef=0,Temp!sts_multp=1),IF(H1403="in-sample",IF(Q1403=bigT,((qCell/bigT)*(I1404/I1403))+((1-(qCell/bigT))*J1403),IF(qCell=0,1,IF(OR(F1404="",COUNT($F$2:F1403)&lt;=qCell),IF(COUNT($F$2:F1403)=1,1,F1403/F1402),((qCell/COUNT($F$2:F1403))*(I1404/I1403))+((1-(qCell/COUNT($F$2:F1403)))*J1403)))),J1403),IF(Temp!sts_add=1,IF(H1403="in-sample",IF(Q1403=bigT,((qCell/bigT)*(I1404-I1403))+((1-(qCell/bigT))*J1403),IF(OR(F1404="",COUNT($AX$2:AX1403)&lt;=qCell),IF(COUNT($AX$2:AX1403)=1,0,AX1403-AX1402),((qCell/COUNT($AX$2:AX1403))*(I1404-I1403))+((1-(qCell/COUNT($AX$2:AX1403)))*J1403))),J1403),IF(H1403="in-sample",IF(Q1403=bigT,((qCell/bigT)*(I1404/I1403))+((1-(qCell/bigT))*J1403),IF(qCell=0,1,IF(OR(F1404="",COUNT($AX$2:AX1403)&lt;=qCell),IF(COUNT($AX$2:AX1403)=1,1,AX1403/AX1402),((qCell/COUNT($AX$2:AX1403))*(I1404/I1403))+((1-(qCell/COUNT($AX$2:AX1403)))*J1403)))),J1403)))))))</f>
        <v/>
      </c>
      <c r="K1404" s="31" t="str">
        <f>IF(H1404="","",IF(AND(Temp!optSeasCoef=0,Temp!sts_add=1),IF(H1404="out-sample",I1404+(Q1404*J1404),I1404+J1404),IF(AND(Temp!optSeasCoef=0,Temp!sts_multp=1),IF(H1404="out-sample",I1404*(J1404^Q1404),I1404*J1404),IF(Temp!sts_add=1,IF(H1404="out-sample",(I1404+(Q1404*J1404))*G1404,(I1404+J1404)*G1404),IF(H1404="out-sample",I1404*(J1404^Q1404)*G1404,I1404*J1404*G1404)))))</f>
        <v/>
      </c>
      <c r="L1404" s="32" t="str">
        <f t="shared" si="149"/>
        <v/>
      </c>
      <c r="M1404" s="32" t="str">
        <f t="shared" si="150"/>
        <v/>
      </c>
      <c r="N1404" s="32" t="str">
        <f t="shared" si="151"/>
        <v/>
      </c>
      <c r="O1404" s="32" t="str">
        <f t="shared" si="152"/>
        <v/>
      </c>
      <c r="P1404" s="32" t="str">
        <f t="shared" si="153"/>
        <v/>
      </c>
      <c r="Q1404" s="3" t="str">
        <f>IF(AND(Temp!fhor_indata=1,F1404="",H1403="in-sample"),1,IF(AND(Temp!fhor_indata=1,H1403="out-sample",Q1403&lt;ATA!XfHor),Q1403+1,IF(F1404="","",IF(AND(H1404="out-sample",H1403="in-sample"),1,IF(AND(H1404="out-sample",H1403="out-sample"),Q1403+1,IF(ISNUMBER(Q1403),Q1403+1,1))))))</f>
        <v/>
      </c>
      <c r="R1404" s="3" t="str">
        <f t="shared" si="147"/>
        <v/>
      </c>
      <c r="S1404" s="6"/>
      <c r="T1404" s="6"/>
      <c r="U1404" s="6"/>
      <c r="V1404" s="6"/>
      <c r="W1404" s="6"/>
      <c r="X1404" s="6"/>
      <c r="Y1404" s="6"/>
      <c r="Z1404" s="6"/>
      <c r="AA1404" s="6"/>
      <c r="AB1404" s="6"/>
      <c r="AC1404" s="6"/>
      <c r="AD1404" s="6"/>
      <c r="AE1404" s="6"/>
      <c r="AF1404" s="6"/>
      <c r="AG1404" s="6"/>
      <c r="AH1404" s="6"/>
      <c r="AI1404" s="6"/>
      <c r="AJ1404" s="6"/>
      <c r="AK1404" s="6"/>
      <c r="AX1404" s="63" t="e">
        <f t="shared" si="148"/>
        <v>#VALUE!</v>
      </c>
    </row>
    <row r="1405" spans="1:50" s="1" customFormat="1" ht="14.25" x14ac:dyDescent="0.2">
      <c r="A1405" s="6"/>
      <c r="B1405" s="6"/>
      <c r="C1405" s="6"/>
      <c r="D1405" s="3"/>
      <c r="E1405" s="70" t="str">
        <f>IF(ATA!E1405="","",ATA!E1405)</f>
        <v/>
      </c>
      <c r="F1405" s="51" t="str">
        <f>IF(ATA!F1405="","",ATA!F1405)</f>
        <v/>
      </c>
      <c r="G1405" s="11" t="str">
        <f>IF(ATA!G1405="","",ATA!G1405)</f>
        <v/>
      </c>
      <c r="H1405" s="55" t="str">
        <f>IF(ATA!H1405="","",ATA!H1405)</f>
        <v/>
      </c>
      <c r="I1405" s="31" t="str">
        <f>IF(AND(F1404="",H1404="in-sample"),"",IF(AND(Temp!fhor_indata=1,H1404="out-sample",H1405="out-sample"),I1404,IF(AND(F1405="",H1404="out-sample"),"",IF(AND(Temp!optSeasCoef=0,Temp!sts_add=1),IF(H1404="in-sample",IF(Q1404=bigT,((pCell/bigT)*F1404)+((1-(pCell/bigT))*(I1404+J1404)),IF(OR(F1405="",COUNT($F$2:F1404)&lt;=pCell),F1404,((pCell/COUNT($F$2:F1404))*F1404)+((1-(pCell/COUNT($F$2:F1404)))*(I1404+J1404)))),I1404),IF(AND(Temp!optSeasCoef=0,Temp!sts_multp=1),IF(H1404="in-sample",IF(Q1404=bigT,((pCell/bigT)*F1404)+((1-(pCell/bigT))*(I1404*J1404)),IF(OR(F1405="",COUNT(F$2:$F1404)&lt;=pCell),F1404,((pCell/COUNT($F$2:F1404))*F1404)+((1-(pCell/COUNT($F$2:F1404)))*(I1404*J1404)))),I1404),IF(Temp!sts_add=1,IF(H1404="in-sample",IF(Q1404=bigT,((pCell/bigT)*AX1404)+((1-(pCell/bigT))*(I1404+J1404)),IF(OR(F1405="",COUNT($AX$2:AX1404)&lt;=pCell),AX1404,((pCell/COUNT($AX$2:AX1404))*AX1404)+((1-(pCell/COUNT($AX$2:AX1404)))*(I1404+J1404)))),I1404),IF(H1404="in-sample",IF(Q1404=bigT,((pCell/bigT)*AX1404)+((1-(pCell/bigT))*(I1404*J1404)),IF(OR(F1405="",COUNT($AX$2:AX1404)&lt;=pCell),AX1404,((pCell/COUNT($AX$2:AX1404))*AX1404)+((1-(pCell/COUNT($AX$2:AX1404)))*(I1404*J1404)))),I1404)))))))</f>
        <v/>
      </c>
      <c r="J1405" s="31" t="str">
        <f>IF(AND(F1404="",H1404="in-sample"),"",IF(AND(Temp!fhor_indata=1,H1404="out-sample",H1405="out-sample"),J1404,IF(AND(F1405="",H1404="out-sample"),"",IF(AND(Temp!optSeasCoef=0,Temp!sts_add=1),IF(H1404="in-sample",IF(Q1404=bigT,((qCell/bigT)*(I1405-I1404))+((1-(qCell/bigT))*J1404),IF(OR(F1405="",COUNT($F$2:F1404)&lt;=qCell),IF(COUNT($F$2:F1404)=1,0,F1404-F1403),((qCell/COUNT($F$2:F1404))*(I1405-I1404))+((1-(qCell/COUNT($F$2:F1404)))*J1404))),J1404),IF(AND(Temp!optSeasCoef=0,Temp!sts_multp=1),IF(H1404="in-sample",IF(Q1404=bigT,((qCell/bigT)*(I1405/I1404))+((1-(qCell/bigT))*J1404),IF(qCell=0,1,IF(OR(F1405="",COUNT($F$2:F1404)&lt;=qCell),IF(COUNT($F$2:F1404)=1,1,F1404/F1403),((qCell/COUNT($F$2:F1404))*(I1405/I1404))+((1-(qCell/COUNT($F$2:F1404)))*J1404)))),J1404),IF(Temp!sts_add=1,IF(H1404="in-sample",IF(Q1404=bigT,((qCell/bigT)*(I1405-I1404))+((1-(qCell/bigT))*J1404),IF(OR(F1405="",COUNT($AX$2:AX1404)&lt;=qCell),IF(COUNT($AX$2:AX1404)=1,0,AX1404-AX1403),((qCell/COUNT($AX$2:AX1404))*(I1405-I1404))+((1-(qCell/COUNT($AX$2:AX1404)))*J1404))),J1404),IF(H1404="in-sample",IF(Q1404=bigT,((qCell/bigT)*(I1405/I1404))+((1-(qCell/bigT))*J1404),IF(qCell=0,1,IF(OR(F1405="",COUNT($AX$2:AX1404)&lt;=qCell),IF(COUNT($AX$2:AX1404)=1,1,AX1404/AX1403),((qCell/COUNT($AX$2:AX1404))*(I1405/I1404))+((1-(qCell/COUNT($AX$2:AX1404)))*J1404)))),J1404)))))))</f>
        <v/>
      </c>
      <c r="K1405" s="31" t="str">
        <f>IF(H1405="","",IF(AND(Temp!optSeasCoef=0,Temp!sts_add=1),IF(H1405="out-sample",I1405+(Q1405*J1405),I1405+J1405),IF(AND(Temp!optSeasCoef=0,Temp!sts_multp=1),IF(H1405="out-sample",I1405*(J1405^Q1405),I1405*J1405),IF(Temp!sts_add=1,IF(H1405="out-sample",(I1405+(Q1405*J1405))*G1405,(I1405+J1405)*G1405),IF(H1405="out-sample",I1405*(J1405^Q1405)*G1405,I1405*J1405*G1405)))))</f>
        <v/>
      </c>
      <c r="L1405" s="32" t="str">
        <f t="shared" si="149"/>
        <v/>
      </c>
      <c r="M1405" s="32" t="str">
        <f t="shared" si="150"/>
        <v/>
      </c>
      <c r="N1405" s="32" t="str">
        <f t="shared" si="151"/>
        <v/>
      </c>
      <c r="O1405" s="32" t="str">
        <f t="shared" si="152"/>
        <v/>
      </c>
      <c r="P1405" s="32" t="str">
        <f t="shared" si="153"/>
        <v/>
      </c>
      <c r="Q1405" s="3" t="str">
        <f>IF(AND(Temp!fhor_indata=1,F1405="",H1404="in-sample"),1,IF(AND(Temp!fhor_indata=1,H1404="out-sample",Q1404&lt;ATA!XfHor),Q1404+1,IF(F1405="","",IF(AND(H1405="out-sample",H1404="in-sample"),1,IF(AND(H1405="out-sample",H1404="out-sample"),Q1404+1,IF(ISNUMBER(Q1404),Q1404+1,1))))))</f>
        <v/>
      </c>
      <c r="R1405" s="3" t="str">
        <f t="shared" si="147"/>
        <v/>
      </c>
      <c r="S1405" s="6"/>
      <c r="T1405" s="6"/>
      <c r="U1405" s="6"/>
      <c r="V1405" s="6"/>
      <c r="W1405" s="6"/>
      <c r="X1405" s="6"/>
      <c r="Y1405" s="6"/>
      <c r="Z1405" s="6"/>
      <c r="AA1405" s="6"/>
      <c r="AB1405" s="6"/>
      <c r="AC1405" s="6"/>
      <c r="AD1405" s="6"/>
      <c r="AE1405" s="6"/>
      <c r="AF1405" s="6"/>
      <c r="AG1405" s="6"/>
      <c r="AH1405" s="6"/>
      <c r="AI1405" s="6"/>
      <c r="AJ1405" s="6"/>
      <c r="AK1405" s="6"/>
      <c r="AX1405" s="63" t="e">
        <f t="shared" si="148"/>
        <v>#VALUE!</v>
      </c>
    </row>
    <row r="1406" spans="1:50" s="1" customFormat="1" ht="14.25" x14ac:dyDescent="0.2">
      <c r="A1406" s="6"/>
      <c r="B1406" s="6"/>
      <c r="C1406" s="6"/>
      <c r="D1406" s="3"/>
      <c r="E1406" s="70" t="str">
        <f>IF(ATA!E1406="","",ATA!E1406)</f>
        <v/>
      </c>
      <c r="F1406" s="51" t="str">
        <f>IF(ATA!F1406="","",ATA!F1406)</f>
        <v/>
      </c>
      <c r="G1406" s="11" t="str">
        <f>IF(ATA!G1406="","",ATA!G1406)</f>
        <v/>
      </c>
      <c r="H1406" s="55" t="str">
        <f>IF(ATA!H1406="","",ATA!H1406)</f>
        <v/>
      </c>
      <c r="I1406" s="31" t="str">
        <f>IF(AND(F1405="",H1405="in-sample"),"",IF(AND(Temp!fhor_indata=1,H1405="out-sample",H1406="out-sample"),I1405,IF(AND(F1406="",H1405="out-sample"),"",IF(AND(Temp!optSeasCoef=0,Temp!sts_add=1),IF(H1405="in-sample",IF(Q1405=bigT,((pCell/bigT)*F1405)+((1-(pCell/bigT))*(I1405+J1405)),IF(OR(F1406="",COUNT($F$2:F1405)&lt;=pCell),F1405,((pCell/COUNT($F$2:F1405))*F1405)+((1-(pCell/COUNT($F$2:F1405)))*(I1405+J1405)))),I1405),IF(AND(Temp!optSeasCoef=0,Temp!sts_multp=1),IF(H1405="in-sample",IF(Q1405=bigT,((pCell/bigT)*F1405)+((1-(pCell/bigT))*(I1405*J1405)),IF(OR(F1406="",COUNT(F$2:$F1405)&lt;=pCell),F1405,((pCell/COUNT($F$2:F1405))*F1405)+((1-(pCell/COUNT($F$2:F1405)))*(I1405*J1405)))),I1405),IF(Temp!sts_add=1,IF(H1405="in-sample",IF(Q1405=bigT,((pCell/bigT)*AX1405)+((1-(pCell/bigT))*(I1405+J1405)),IF(OR(F1406="",COUNT($AX$2:AX1405)&lt;=pCell),AX1405,((pCell/COUNT($AX$2:AX1405))*AX1405)+((1-(pCell/COUNT($AX$2:AX1405)))*(I1405+J1405)))),I1405),IF(H1405="in-sample",IF(Q1405=bigT,((pCell/bigT)*AX1405)+((1-(pCell/bigT))*(I1405*J1405)),IF(OR(F1406="",COUNT($AX$2:AX1405)&lt;=pCell),AX1405,((pCell/COUNT($AX$2:AX1405))*AX1405)+((1-(pCell/COUNT($AX$2:AX1405)))*(I1405*J1405)))),I1405)))))))</f>
        <v/>
      </c>
      <c r="J1406" s="31" t="str">
        <f>IF(AND(F1405="",H1405="in-sample"),"",IF(AND(Temp!fhor_indata=1,H1405="out-sample",H1406="out-sample"),J1405,IF(AND(F1406="",H1405="out-sample"),"",IF(AND(Temp!optSeasCoef=0,Temp!sts_add=1),IF(H1405="in-sample",IF(Q1405=bigT,((qCell/bigT)*(I1406-I1405))+((1-(qCell/bigT))*J1405),IF(OR(F1406="",COUNT($F$2:F1405)&lt;=qCell),IF(COUNT($F$2:F1405)=1,0,F1405-F1404),((qCell/COUNT($F$2:F1405))*(I1406-I1405))+((1-(qCell/COUNT($F$2:F1405)))*J1405))),J1405),IF(AND(Temp!optSeasCoef=0,Temp!sts_multp=1),IF(H1405="in-sample",IF(Q1405=bigT,((qCell/bigT)*(I1406/I1405))+((1-(qCell/bigT))*J1405),IF(qCell=0,1,IF(OR(F1406="",COUNT($F$2:F1405)&lt;=qCell),IF(COUNT($F$2:F1405)=1,1,F1405/F1404),((qCell/COUNT($F$2:F1405))*(I1406/I1405))+((1-(qCell/COUNT($F$2:F1405)))*J1405)))),J1405),IF(Temp!sts_add=1,IF(H1405="in-sample",IF(Q1405=bigT,((qCell/bigT)*(I1406-I1405))+((1-(qCell/bigT))*J1405),IF(OR(F1406="",COUNT($AX$2:AX1405)&lt;=qCell),IF(COUNT($AX$2:AX1405)=1,0,AX1405-AX1404),((qCell/COUNT($AX$2:AX1405))*(I1406-I1405))+((1-(qCell/COUNT($AX$2:AX1405)))*J1405))),J1405),IF(H1405="in-sample",IF(Q1405=bigT,((qCell/bigT)*(I1406/I1405))+((1-(qCell/bigT))*J1405),IF(qCell=0,1,IF(OR(F1406="",COUNT($AX$2:AX1405)&lt;=qCell),IF(COUNT($AX$2:AX1405)=1,1,AX1405/AX1404),((qCell/COUNT($AX$2:AX1405))*(I1406/I1405))+((1-(qCell/COUNT($AX$2:AX1405)))*J1405)))),J1405)))))))</f>
        <v/>
      </c>
      <c r="K1406" s="31" t="str">
        <f>IF(H1406="","",IF(AND(Temp!optSeasCoef=0,Temp!sts_add=1),IF(H1406="out-sample",I1406+(Q1406*J1406),I1406+J1406),IF(AND(Temp!optSeasCoef=0,Temp!sts_multp=1),IF(H1406="out-sample",I1406*(J1406^Q1406),I1406*J1406),IF(Temp!sts_add=1,IF(H1406="out-sample",(I1406+(Q1406*J1406))*G1406,(I1406+J1406)*G1406),IF(H1406="out-sample",I1406*(J1406^Q1406)*G1406,I1406*J1406*G1406)))))</f>
        <v/>
      </c>
      <c r="L1406" s="32" t="str">
        <f t="shared" si="149"/>
        <v/>
      </c>
      <c r="M1406" s="32" t="str">
        <f t="shared" si="150"/>
        <v/>
      </c>
      <c r="N1406" s="32" t="str">
        <f t="shared" si="151"/>
        <v/>
      </c>
      <c r="O1406" s="32" t="str">
        <f t="shared" si="152"/>
        <v/>
      </c>
      <c r="P1406" s="32" t="str">
        <f t="shared" si="153"/>
        <v/>
      </c>
      <c r="Q1406" s="3" t="str">
        <f>IF(AND(Temp!fhor_indata=1,F1406="",H1405="in-sample"),1,IF(AND(Temp!fhor_indata=1,H1405="out-sample",Q1405&lt;ATA!XfHor),Q1405+1,IF(F1406="","",IF(AND(H1406="out-sample",H1405="in-sample"),1,IF(AND(H1406="out-sample",H1405="out-sample"),Q1405+1,IF(ISNUMBER(Q1405),Q1405+1,1))))))</f>
        <v/>
      </c>
      <c r="R1406" s="3" t="str">
        <f t="shared" si="147"/>
        <v/>
      </c>
      <c r="S1406" s="6"/>
      <c r="T1406" s="6"/>
      <c r="U1406" s="6"/>
      <c r="V1406" s="6"/>
      <c r="W1406" s="6"/>
      <c r="X1406" s="6"/>
      <c r="Y1406" s="6"/>
      <c r="Z1406" s="6"/>
      <c r="AA1406" s="6"/>
      <c r="AB1406" s="6"/>
      <c r="AC1406" s="6"/>
      <c r="AD1406" s="6"/>
      <c r="AE1406" s="6"/>
      <c r="AF1406" s="6"/>
      <c r="AG1406" s="6"/>
      <c r="AH1406" s="6"/>
      <c r="AI1406" s="6"/>
      <c r="AJ1406" s="6"/>
      <c r="AK1406" s="6"/>
      <c r="AX1406" s="63" t="e">
        <f t="shared" si="148"/>
        <v>#VALUE!</v>
      </c>
    </row>
    <row r="1407" spans="1:50" s="1" customFormat="1" ht="14.25" x14ac:dyDescent="0.2">
      <c r="A1407" s="6"/>
      <c r="B1407" s="6"/>
      <c r="C1407" s="6"/>
      <c r="D1407" s="3"/>
      <c r="E1407" s="70" t="str">
        <f>IF(ATA!E1407="","",ATA!E1407)</f>
        <v/>
      </c>
      <c r="F1407" s="51" t="str">
        <f>IF(ATA!F1407="","",ATA!F1407)</f>
        <v/>
      </c>
      <c r="G1407" s="11" t="str">
        <f>IF(ATA!G1407="","",ATA!G1407)</f>
        <v/>
      </c>
      <c r="H1407" s="55" t="str">
        <f>IF(ATA!H1407="","",ATA!H1407)</f>
        <v/>
      </c>
      <c r="I1407" s="31" t="str">
        <f>IF(AND(F1406="",H1406="in-sample"),"",IF(AND(Temp!fhor_indata=1,H1406="out-sample",H1407="out-sample"),I1406,IF(AND(F1407="",H1406="out-sample"),"",IF(AND(Temp!optSeasCoef=0,Temp!sts_add=1),IF(H1406="in-sample",IF(Q1406=bigT,((pCell/bigT)*F1406)+((1-(pCell/bigT))*(I1406+J1406)),IF(OR(F1407="",COUNT($F$2:F1406)&lt;=pCell),F1406,((pCell/COUNT($F$2:F1406))*F1406)+((1-(pCell/COUNT($F$2:F1406)))*(I1406+J1406)))),I1406),IF(AND(Temp!optSeasCoef=0,Temp!sts_multp=1),IF(H1406="in-sample",IF(Q1406=bigT,((pCell/bigT)*F1406)+((1-(pCell/bigT))*(I1406*J1406)),IF(OR(F1407="",COUNT(F$2:$F1406)&lt;=pCell),F1406,((pCell/COUNT($F$2:F1406))*F1406)+((1-(pCell/COUNT($F$2:F1406)))*(I1406*J1406)))),I1406),IF(Temp!sts_add=1,IF(H1406="in-sample",IF(Q1406=bigT,((pCell/bigT)*AX1406)+((1-(pCell/bigT))*(I1406+J1406)),IF(OR(F1407="",COUNT($AX$2:AX1406)&lt;=pCell),AX1406,((pCell/COUNT($AX$2:AX1406))*AX1406)+((1-(pCell/COUNT($AX$2:AX1406)))*(I1406+J1406)))),I1406),IF(H1406="in-sample",IF(Q1406=bigT,((pCell/bigT)*AX1406)+((1-(pCell/bigT))*(I1406*J1406)),IF(OR(F1407="",COUNT($AX$2:AX1406)&lt;=pCell),AX1406,((pCell/COUNT($AX$2:AX1406))*AX1406)+((1-(pCell/COUNT($AX$2:AX1406)))*(I1406*J1406)))),I1406)))))))</f>
        <v/>
      </c>
      <c r="J1407" s="31" t="str">
        <f>IF(AND(F1406="",H1406="in-sample"),"",IF(AND(Temp!fhor_indata=1,H1406="out-sample",H1407="out-sample"),J1406,IF(AND(F1407="",H1406="out-sample"),"",IF(AND(Temp!optSeasCoef=0,Temp!sts_add=1),IF(H1406="in-sample",IF(Q1406=bigT,((qCell/bigT)*(I1407-I1406))+((1-(qCell/bigT))*J1406),IF(OR(F1407="",COUNT($F$2:F1406)&lt;=qCell),IF(COUNT($F$2:F1406)=1,0,F1406-F1405),((qCell/COUNT($F$2:F1406))*(I1407-I1406))+((1-(qCell/COUNT($F$2:F1406)))*J1406))),J1406),IF(AND(Temp!optSeasCoef=0,Temp!sts_multp=1),IF(H1406="in-sample",IF(Q1406=bigT,((qCell/bigT)*(I1407/I1406))+((1-(qCell/bigT))*J1406),IF(qCell=0,1,IF(OR(F1407="",COUNT($F$2:F1406)&lt;=qCell),IF(COUNT($F$2:F1406)=1,1,F1406/F1405),((qCell/COUNT($F$2:F1406))*(I1407/I1406))+((1-(qCell/COUNT($F$2:F1406)))*J1406)))),J1406),IF(Temp!sts_add=1,IF(H1406="in-sample",IF(Q1406=bigT,((qCell/bigT)*(I1407-I1406))+((1-(qCell/bigT))*J1406),IF(OR(F1407="",COUNT($AX$2:AX1406)&lt;=qCell),IF(COUNT($AX$2:AX1406)=1,0,AX1406-AX1405),((qCell/COUNT($AX$2:AX1406))*(I1407-I1406))+((1-(qCell/COUNT($AX$2:AX1406)))*J1406))),J1406),IF(H1406="in-sample",IF(Q1406=bigT,((qCell/bigT)*(I1407/I1406))+((1-(qCell/bigT))*J1406),IF(qCell=0,1,IF(OR(F1407="",COUNT($AX$2:AX1406)&lt;=qCell),IF(COUNT($AX$2:AX1406)=1,1,AX1406/AX1405),((qCell/COUNT($AX$2:AX1406))*(I1407/I1406))+((1-(qCell/COUNT($AX$2:AX1406)))*J1406)))),J1406)))))))</f>
        <v/>
      </c>
      <c r="K1407" s="31" t="str">
        <f>IF(H1407="","",IF(AND(Temp!optSeasCoef=0,Temp!sts_add=1),IF(H1407="out-sample",I1407+(Q1407*J1407),I1407+J1407),IF(AND(Temp!optSeasCoef=0,Temp!sts_multp=1),IF(H1407="out-sample",I1407*(J1407^Q1407),I1407*J1407),IF(Temp!sts_add=1,IF(H1407="out-sample",(I1407+(Q1407*J1407))*G1407,(I1407+J1407)*G1407),IF(H1407="out-sample",I1407*(J1407^Q1407)*G1407,I1407*J1407*G1407)))))</f>
        <v/>
      </c>
      <c r="L1407" s="32" t="str">
        <f t="shared" si="149"/>
        <v/>
      </c>
      <c r="M1407" s="32" t="str">
        <f t="shared" si="150"/>
        <v/>
      </c>
      <c r="N1407" s="32" t="str">
        <f t="shared" si="151"/>
        <v/>
      </c>
      <c r="O1407" s="32" t="str">
        <f t="shared" si="152"/>
        <v/>
      </c>
      <c r="P1407" s="32" t="str">
        <f t="shared" si="153"/>
        <v/>
      </c>
      <c r="Q1407" s="3" t="str">
        <f>IF(AND(Temp!fhor_indata=1,F1407="",H1406="in-sample"),1,IF(AND(Temp!fhor_indata=1,H1406="out-sample",Q1406&lt;ATA!XfHor),Q1406+1,IF(F1407="","",IF(AND(H1407="out-sample",H1406="in-sample"),1,IF(AND(H1407="out-sample",H1406="out-sample"),Q1406+1,IF(ISNUMBER(Q1406),Q1406+1,1))))))</f>
        <v/>
      </c>
      <c r="R1407" s="3" t="str">
        <f t="shared" si="147"/>
        <v/>
      </c>
      <c r="S1407" s="6"/>
      <c r="T1407" s="6"/>
      <c r="U1407" s="6"/>
      <c r="V1407" s="6"/>
      <c r="W1407" s="6"/>
      <c r="X1407" s="6"/>
      <c r="Y1407" s="6"/>
      <c r="Z1407" s="6"/>
      <c r="AA1407" s="6"/>
      <c r="AB1407" s="6"/>
      <c r="AC1407" s="6"/>
      <c r="AD1407" s="6"/>
      <c r="AE1407" s="6"/>
      <c r="AF1407" s="6"/>
      <c r="AG1407" s="6"/>
      <c r="AH1407" s="6"/>
      <c r="AI1407" s="6"/>
      <c r="AJ1407" s="6"/>
      <c r="AK1407" s="6"/>
      <c r="AX1407" s="63" t="e">
        <f t="shared" si="148"/>
        <v>#VALUE!</v>
      </c>
    </row>
    <row r="1408" spans="1:50" s="1" customFormat="1" ht="14.25" x14ac:dyDescent="0.2">
      <c r="A1408" s="6"/>
      <c r="B1408" s="6"/>
      <c r="C1408" s="6"/>
      <c r="D1408" s="3"/>
      <c r="E1408" s="70" t="str">
        <f>IF(ATA!E1408="","",ATA!E1408)</f>
        <v/>
      </c>
      <c r="F1408" s="51" t="str">
        <f>IF(ATA!F1408="","",ATA!F1408)</f>
        <v/>
      </c>
      <c r="G1408" s="11" t="str">
        <f>IF(ATA!G1408="","",ATA!G1408)</f>
        <v/>
      </c>
      <c r="H1408" s="55" t="str">
        <f>IF(ATA!H1408="","",ATA!H1408)</f>
        <v/>
      </c>
      <c r="I1408" s="31" t="str">
        <f>IF(AND(F1407="",H1407="in-sample"),"",IF(AND(Temp!fhor_indata=1,H1407="out-sample",H1408="out-sample"),I1407,IF(AND(F1408="",H1407="out-sample"),"",IF(AND(Temp!optSeasCoef=0,Temp!sts_add=1),IF(H1407="in-sample",IF(Q1407=bigT,((pCell/bigT)*F1407)+((1-(pCell/bigT))*(I1407+J1407)),IF(OR(F1408="",COUNT($F$2:F1407)&lt;=pCell),F1407,((pCell/COUNT($F$2:F1407))*F1407)+((1-(pCell/COUNT($F$2:F1407)))*(I1407+J1407)))),I1407),IF(AND(Temp!optSeasCoef=0,Temp!sts_multp=1),IF(H1407="in-sample",IF(Q1407=bigT,((pCell/bigT)*F1407)+((1-(pCell/bigT))*(I1407*J1407)),IF(OR(F1408="",COUNT(F$2:$F1407)&lt;=pCell),F1407,((pCell/COUNT($F$2:F1407))*F1407)+((1-(pCell/COUNT($F$2:F1407)))*(I1407*J1407)))),I1407),IF(Temp!sts_add=1,IF(H1407="in-sample",IF(Q1407=bigT,((pCell/bigT)*AX1407)+((1-(pCell/bigT))*(I1407+J1407)),IF(OR(F1408="",COUNT($AX$2:AX1407)&lt;=pCell),AX1407,((pCell/COUNT($AX$2:AX1407))*AX1407)+((1-(pCell/COUNT($AX$2:AX1407)))*(I1407+J1407)))),I1407),IF(H1407="in-sample",IF(Q1407=bigT,((pCell/bigT)*AX1407)+((1-(pCell/bigT))*(I1407*J1407)),IF(OR(F1408="",COUNT($AX$2:AX1407)&lt;=pCell),AX1407,((pCell/COUNT($AX$2:AX1407))*AX1407)+((1-(pCell/COUNT($AX$2:AX1407)))*(I1407*J1407)))),I1407)))))))</f>
        <v/>
      </c>
      <c r="J1408" s="31" t="str">
        <f>IF(AND(F1407="",H1407="in-sample"),"",IF(AND(Temp!fhor_indata=1,H1407="out-sample",H1408="out-sample"),J1407,IF(AND(F1408="",H1407="out-sample"),"",IF(AND(Temp!optSeasCoef=0,Temp!sts_add=1),IF(H1407="in-sample",IF(Q1407=bigT,((qCell/bigT)*(I1408-I1407))+((1-(qCell/bigT))*J1407),IF(OR(F1408="",COUNT($F$2:F1407)&lt;=qCell),IF(COUNT($F$2:F1407)=1,0,F1407-F1406),((qCell/COUNT($F$2:F1407))*(I1408-I1407))+((1-(qCell/COUNT($F$2:F1407)))*J1407))),J1407),IF(AND(Temp!optSeasCoef=0,Temp!sts_multp=1),IF(H1407="in-sample",IF(Q1407=bigT,((qCell/bigT)*(I1408/I1407))+((1-(qCell/bigT))*J1407),IF(qCell=0,1,IF(OR(F1408="",COUNT($F$2:F1407)&lt;=qCell),IF(COUNT($F$2:F1407)=1,1,F1407/F1406),((qCell/COUNT($F$2:F1407))*(I1408/I1407))+((1-(qCell/COUNT($F$2:F1407)))*J1407)))),J1407),IF(Temp!sts_add=1,IF(H1407="in-sample",IF(Q1407=bigT,((qCell/bigT)*(I1408-I1407))+((1-(qCell/bigT))*J1407),IF(OR(F1408="",COUNT($AX$2:AX1407)&lt;=qCell),IF(COUNT($AX$2:AX1407)=1,0,AX1407-AX1406),((qCell/COUNT($AX$2:AX1407))*(I1408-I1407))+((1-(qCell/COUNT($AX$2:AX1407)))*J1407))),J1407),IF(H1407="in-sample",IF(Q1407=bigT,((qCell/bigT)*(I1408/I1407))+((1-(qCell/bigT))*J1407),IF(qCell=0,1,IF(OR(F1408="",COUNT($AX$2:AX1407)&lt;=qCell),IF(COUNT($AX$2:AX1407)=1,1,AX1407/AX1406),((qCell/COUNT($AX$2:AX1407))*(I1408/I1407))+((1-(qCell/COUNT($AX$2:AX1407)))*J1407)))),J1407)))))))</f>
        <v/>
      </c>
      <c r="K1408" s="31" t="str">
        <f>IF(H1408="","",IF(AND(Temp!optSeasCoef=0,Temp!sts_add=1),IF(H1408="out-sample",I1408+(Q1408*J1408),I1408+J1408),IF(AND(Temp!optSeasCoef=0,Temp!sts_multp=1),IF(H1408="out-sample",I1408*(J1408^Q1408),I1408*J1408),IF(Temp!sts_add=1,IF(H1408="out-sample",(I1408+(Q1408*J1408))*G1408,(I1408+J1408)*G1408),IF(H1408="out-sample",I1408*(J1408^Q1408)*G1408,I1408*J1408*G1408)))))</f>
        <v/>
      </c>
      <c r="L1408" s="32" t="str">
        <f t="shared" si="149"/>
        <v/>
      </c>
      <c r="M1408" s="32" t="str">
        <f t="shared" si="150"/>
        <v/>
      </c>
      <c r="N1408" s="32" t="str">
        <f t="shared" si="151"/>
        <v/>
      </c>
      <c r="O1408" s="32" t="str">
        <f t="shared" si="152"/>
        <v/>
      </c>
      <c r="P1408" s="32" t="str">
        <f t="shared" si="153"/>
        <v/>
      </c>
      <c r="Q1408" s="3" t="str">
        <f>IF(AND(Temp!fhor_indata=1,F1408="",H1407="in-sample"),1,IF(AND(Temp!fhor_indata=1,H1407="out-sample",Q1407&lt;ATA!XfHor),Q1407+1,IF(F1408="","",IF(AND(H1408="out-sample",H1407="in-sample"),1,IF(AND(H1408="out-sample",H1407="out-sample"),Q1407+1,IF(ISNUMBER(Q1407),Q1407+1,1))))))</f>
        <v/>
      </c>
      <c r="R1408" s="3" t="str">
        <f t="shared" si="147"/>
        <v/>
      </c>
      <c r="S1408" s="6"/>
      <c r="T1408" s="6"/>
      <c r="U1408" s="6"/>
      <c r="V1408" s="6"/>
      <c r="W1408" s="6"/>
      <c r="X1408" s="6"/>
      <c r="Y1408" s="6"/>
      <c r="Z1408" s="6"/>
      <c r="AA1408" s="6"/>
      <c r="AB1408" s="6"/>
      <c r="AC1408" s="6"/>
      <c r="AD1408" s="6"/>
      <c r="AE1408" s="6"/>
      <c r="AF1408" s="6"/>
      <c r="AG1408" s="6"/>
      <c r="AH1408" s="6"/>
      <c r="AI1408" s="6"/>
      <c r="AJ1408" s="6"/>
      <c r="AK1408" s="6"/>
      <c r="AX1408" s="63" t="e">
        <f t="shared" si="148"/>
        <v>#VALUE!</v>
      </c>
    </row>
    <row r="1409" spans="1:50" s="1" customFormat="1" ht="14.25" x14ac:dyDescent="0.2">
      <c r="A1409" s="6"/>
      <c r="B1409" s="6"/>
      <c r="C1409" s="6"/>
      <c r="D1409" s="3"/>
      <c r="E1409" s="70" t="str">
        <f>IF(ATA!E1409="","",ATA!E1409)</f>
        <v/>
      </c>
      <c r="F1409" s="51" t="str">
        <f>IF(ATA!F1409="","",ATA!F1409)</f>
        <v/>
      </c>
      <c r="G1409" s="11" t="str">
        <f>IF(ATA!G1409="","",ATA!G1409)</f>
        <v/>
      </c>
      <c r="H1409" s="55" t="str">
        <f>IF(ATA!H1409="","",ATA!H1409)</f>
        <v/>
      </c>
      <c r="I1409" s="31" t="str">
        <f>IF(AND(F1408="",H1408="in-sample"),"",IF(AND(Temp!fhor_indata=1,H1408="out-sample",H1409="out-sample"),I1408,IF(AND(F1409="",H1408="out-sample"),"",IF(AND(Temp!optSeasCoef=0,Temp!sts_add=1),IF(H1408="in-sample",IF(Q1408=bigT,((pCell/bigT)*F1408)+((1-(pCell/bigT))*(I1408+J1408)),IF(OR(F1409="",COUNT($F$2:F1408)&lt;=pCell),F1408,((pCell/COUNT($F$2:F1408))*F1408)+((1-(pCell/COUNT($F$2:F1408)))*(I1408+J1408)))),I1408),IF(AND(Temp!optSeasCoef=0,Temp!sts_multp=1),IF(H1408="in-sample",IF(Q1408=bigT,((pCell/bigT)*F1408)+((1-(pCell/bigT))*(I1408*J1408)),IF(OR(F1409="",COUNT(F$2:$F1408)&lt;=pCell),F1408,((pCell/COUNT($F$2:F1408))*F1408)+((1-(pCell/COUNT($F$2:F1408)))*(I1408*J1408)))),I1408),IF(Temp!sts_add=1,IF(H1408="in-sample",IF(Q1408=bigT,((pCell/bigT)*AX1408)+((1-(pCell/bigT))*(I1408+J1408)),IF(OR(F1409="",COUNT($AX$2:AX1408)&lt;=pCell),AX1408,((pCell/COUNT($AX$2:AX1408))*AX1408)+((1-(pCell/COUNT($AX$2:AX1408)))*(I1408+J1408)))),I1408),IF(H1408="in-sample",IF(Q1408=bigT,((pCell/bigT)*AX1408)+((1-(pCell/bigT))*(I1408*J1408)),IF(OR(F1409="",COUNT($AX$2:AX1408)&lt;=pCell),AX1408,((pCell/COUNT($AX$2:AX1408))*AX1408)+((1-(pCell/COUNT($AX$2:AX1408)))*(I1408*J1408)))),I1408)))))))</f>
        <v/>
      </c>
      <c r="J1409" s="31" t="str">
        <f>IF(AND(F1408="",H1408="in-sample"),"",IF(AND(Temp!fhor_indata=1,H1408="out-sample",H1409="out-sample"),J1408,IF(AND(F1409="",H1408="out-sample"),"",IF(AND(Temp!optSeasCoef=0,Temp!sts_add=1),IF(H1408="in-sample",IF(Q1408=bigT,((qCell/bigT)*(I1409-I1408))+((1-(qCell/bigT))*J1408),IF(OR(F1409="",COUNT($F$2:F1408)&lt;=qCell),IF(COUNT($F$2:F1408)=1,0,F1408-F1407),((qCell/COUNT($F$2:F1408))*(I1409-I1408))+((1-(qCell/COUNT($F$2:F1408)))*J1408))),J1408),IF(AND(Temp!optSeasCoef=0,Temp!sts_multp=1),IF(H1408="in-sample",IF(Q1408=bigT,((qCell/bigT)*(I1409/I1408))+((1-(qCell/bigT))*J1408),IF(qCell=0,1,IF(OR(F1409="",COUNT($F$2:F1408)&lt;=qCell),IF(COUNT($F$2:F1408)=1,1,F1408/F1407),((qCell/COUNT($F$2:F1408))*(I1409/I1408))+((1-(qCell/COUNT($F$2:F1408)))*J1408)))),J1408),IF(Temp!sts_add=1,IF(H1408="in-sample",IF(Q1408=bigT,((qCell/bigT)*(I1409-I1408))+((1-(qCell/bigT))*J1408),IF(OR(F1409="",COUNT($AX$2:AX1408)&lt;=qCell),IF(COUNT($AX$2:AX1408)=1,0,AX1408-AX1407),((qCell/COUNT($AX$2:AX1408))*(I1409-I1408))+((1-(qCell/COUNT($AX$2:AX1408)))*J1408))),J1408),IF(H1408="in-sample",IF(Q1408=bigT,((qCell/bigT)*(I1409/I1408))+((1-(qCell/bigT))*J1408),IF(qCell=0,1,IF(OR(F1409="",COUNT($AX$2:AX1408)&lt;=qCell),IF(COUNT($AX$2:AX1408)=1,1,AX1408/AX1407),((qCell/COUNT($AX$2:AX1408))*(I1409/I1408))+((1-(qCell/COUNT($AX$2:AX1408)))*J1408)))),J1408)))))))</f>
        <v/>
      </c>
      <c r="K1409" s="31" t="str">
        <f>IF(H1409="","",IF(AND(Temp!optSeasCoef=0,Temp!sts_add=1),IF(H1409="out-sample",I1409+(Q1409*J1409),I1409+J1409),IF(AND(Temp!optSeasCoef=0,Temp!sts_multp=1),IF(H1409="out-sample",I1409*(J1409^Q1409),I1409*J1409),IF(Temp!sts_add=1,IF(H1409="out-sample",(I1409+(Q1409*J1409))*G1409,(I1409+J1409)*G1409),IF(H1409="out-sample",I1409*(J1409^Q1409)*G1409,I1409*J1409*G1409)))))</f>
        <v/>
      </c>
      <c r="L1409" s="32" t="str">
        <f t="shared" si="149"/>
        <v/>
      </c>
      <c r="M1409" s="32" t="str">
        <f t="shared" si="150"/>
        <v/>
      </c>
      <c r="N1409" s="32" t="str">
        <f t="shared" si="151"/>
        <v/>
      </c>
      <c r="O1409" s="32" t="str">
        <f t="shared" si="152"/>
        <v/>
      </c>
      <c r="P1409" s="32" t="str">
        <f t="shared" si="153"/>
        <v/>
      </c>
      <c r="Q1409" s="3" t="str">
        <f>IF(AND(Temp!fhor_indata=1,F1409="",H1408="in-sample"),1,IF(AND(Temp!fhor_indata=1,H1408="out-sample",Q1408&lt;ATA!XfHor),Q1408+1,IF(F1409="","",IF(AND(H1409="out-sample",H1408="in-sample"),1,IF(AND(H1409="out-sample",H1408="out-sample"),Q1408+1,IF(ISNUMBER(Q1408),Q1408+1,1))))))</f>
        <v/>
      </c>
      <c r="R1409" s="3" t="str">
        <f t="shared" si="147"/>
        <v/>
      </c>
      <c r="S1409" s="6"/>
      <c r="T1409" s="6"/>
      <c r="U1409" s="6"/>
      <c r="V1409" s="6"/>
      <c r="W1409" s="6"/>
      <c r="X1409" s="6"/>
      <c r="Y1409" s="6"/>
      <c r="Z1409" s="6"/>
      <c r="AA1409" s="6"/>
      <c r="AB1409" s="6"/>
      <c r="AC1409" s="6"/>
      <c r="AD1409" s="6"/>
      <c r="AE1409" s="6"/>
      <c r="AF1409" s="6"/>
      <c r="AG1409" s="6"/>
      <c r="AH1409" s="6"/>
      <c r="AI1409" s="6"/>
      <c r="AJ1409" s="6"/>
      <c r="AK1409" s="6"/>
      <c r="AX1409" s="63" t="e">
        <f t="shared" si="148"/>
        <v>#VALUE!</v>
      </c>
    </row>
    <row r="1410" spans="1:50" s="1" customFormat="1" ht="14.25" x14ac:dyDescent="0.2">
      <c r="A1410" s="6"/>
      <c r="B1410" s="6"/>
      <c r="C1410" s="6"/>
      <c r="D1410" s="3"/>
      <c r="E1410" s="70" t="str">
        <f>IF(ATA!E1410="","",ATA!E1410)</f>
        <v/>
      </c>
      <c r="F1410" s="51" t="str">
        <f>IF(ATA!F1410="","",ATA!F1410)</f>
        <v/>
      </c>
      <c r="G1410" s="11" t="str">
        <f>IF(ATA!G1410="","",ATA!G1410)</f>
        <v/>
      </c>
      <c r="H1410" s="55" t="str">
        <f>IF(ATA!H1410="","",ATA!H1410)</f>
        <v/>
      </c>
      <c r="I1410" s="31" t="str">
        <f>IF(AND(F1409="",H1409="in-sample"),"",IF(AND(Temp!fhor_indata=1,H1409="out-sample",H1410="out-sample"),I1409,IF(AND(F1410="",H1409="out-sample"),"",IF(AND(Temp!optSeasCoef=0,Temp!sts_add=1),IF(H1409="in-sample",IF(Q1409=bigT,((pCell/bigT)*F1409)+((1-(pCell/bigT))*(I1409+J1409)),IF(OR(F1410="",COUNT($F$2:F1409)&lt;=pCell),F1409,((pCell/COUNT($F$2:F1409))*F1409)+((1-(pCell/COUNT($F$2:F1409)))*(I1409+J1409)))),I1409),IF(AND(Temp!optSeasCoef=0,Temp!sts_multp=1),IF(H1409="in-sample",IF(Q1409=bigT,((pCell/bigT)*F1409)+((1-(pCell/bigT))*(I1409*J1409)),IF(OR(F1410="",COUNT(F$2:$F1409)&lt;=pCell),F1409,((pCell/COUNT($F$2:F1409))*F1409)+((1-(pCell/COUNT($F$2:F1409)))*(I1409*J1409)))),I1409),IF(Temp!sts_add=1,IF(H1409="in-sample",IF(Q1409=bigT,((pCell/bigT)*AX1409)+((1-(pCell/bigT))*(I1409+J1409)),IF(OR(F1410="",COUNT($AX$2:AX1409)&lt;=pCell),AX1409,((pCell/COUNT($AX$2:AX1409))*AX1409)+((1-(pCell/COUNT($AX$2:AX1409)))*(I1409+J1409)))),I1409),IF(H1409="in-sample",IF(Q1409=bigT,((pCell/bigT)*AX1409)+((1-(pCell/bigT))*(I1409*J1409)),IF(OR(F1410="",COUNT($AX$2:AX1409)&lt;=pCell),AX1409,((pCell/COUNT($AX$2:AX1409))*AX1409)+((1-(pCell/COUNT($AX$2:AX1409)))*(I1409*J1409)))),I1409)))))))</f>
        <v/>
      </c>
      <c r="J1410" s="31" t="str">
        <f>IF(AND(F1409="",H1409="in-sample"),"",IF(AND(Temp!fhor_indata=1,H1409="out-sample",H1410="out-sample"),J1409,IF(AND(F1410="",H1409="out-sample"),"",IF(AND(Temp!optSeasCoef=0,Temp!sts_add=1),IF(H1409="in-sample",IF(Q1409=bigT,((qCell/bigT)*(I1410-I1409))+((1-(qCell/bigT))*J1409),IF(OR(F1410="",COUNT($F$2:F1409)&lt;=qCell),IF(COUNT($F$2:F1409)=1,0,F1409-F1408),((qCell/COUNT($F$2:F1409))*(I1410-I1409))+((1-(qCell/COUNT($F$2:F1409)))*J1409))),J1409),IF(AND(Temp!optSeasCoef=0,Temp!sts_multp=1),IF(H1409="in-sample",IF(Q1409=bigT,((qCell/bigT)*(I1410/I1409))+((1-(qCell/bigT))*J1409),IF(qCell=0,1,IF(OR(F1410="",COUNT($F$2:F1409)&lt;=qCell),IF(COUNT($F$2:F1409)=1,1,F1409/F1408),((qCell/COUNT($F$2:F1409))*(I1410/I1409))+((1-(qCell/COUNT($F$2:F1409)))*J1409)))),J1409),IF(Temp!sts_add=1,IF(H1409="in-sample",IF(Q1409=bigT,((qCell/bigT)*(I1410-I1409))+((1-(qCell/bigT))*J1409),IF(OR(F1410="",COUNT($AX$2:AX1409)&lt;=qCell),IF(COUNT($AX$2:AX1409)=1,0,AX1409-AX1408),((qCell/COUNT($AX$2:AX1409))*(I1410-I1409))+((1-(qCell/COUNT($AX$2:AX1409)))*J1409))),J1409),IF(H1409="in-sample",IF(Q1409=bigT,((qCell/bigT)*(I1410/I1409))+((1-(qCell/bigT))*J1409),IF(qCell=0,1,IF(OR(F1410="",COUNT($AX$2:AX1409)&lt;=qCell),IF(COUNT($AX$2:AX1409)=1,1,AX1409/AX1408),((qCell/COUNT($AX$2:AX1409))*(I1410/I1409))+((1-(qCell/COUNT($AX$2:AX1409)))*J1409)))),J1409)))))))</f>
        <v/>
      </c>
      <c r="K1410" s="31" t="str">
        <f>IF(H1410="","",IF(AND(Temp!optSeasCoef=0,Temp!sts_add=1),IF(H1410="out-sample",I1410+(Q1410*J1410),I1410+J1410),IF(AND(Temp!optSeasCoef=0,Temp!sts_multp=1),IF(H1410="out-sample",I1410*(J1410^Q1410),I1410*J1410),IF(Temp!sts_add=1,IF(H1410="out-sample",(I1410+(Q1410*J1410))*G1410,(I1410+J1410)*G1410),IF(H1410="out-sample",I1410*(J1410^Q1410)*G1410,I1410*J1410*G1410)))))</f>
        <v/>
      </c>
      <c r="L1410" s="32" t="str">
        <f t="shared" si="149"/>
        <v/>
      </c>
      <c r="M1410" s="32" t="str">
        <f t="shared" si="150"/>
        <v/>
      </c>
      <c r="N1410" s="32" t="str">
        <f t="shared" si="151"/>
        <v/>
      </c>
      <c r="O1410" s="32" t="str">
        <f t="shared" si="152"/>
        <v/>
      </c>
      <c r="P1410" s="32" t="str">
        <f t="shared" si="153"/>
        <v/>
      </c>
      <c r="Q1410" s="3" t="str">
        <f>IF(AND(Temp!fhor_indata=1,F1410="",H1409="in-sample"),1,IF(AND(Temp!fhor_indata=1,H1409="out-sample",Q1409&lt;ATA!XfHor),Q1409+1,IF(F1410="","",IF(AND(H1410="out-sample",H1409="in-sample"),1,IF(AND(H1410="out-sample",H1409="out-sample"),Q1409+1,IF(ISNUMBER(Q1409),Q1409+1,1))))))</f>
        <v/>
      </c>
      <c r="R1410" s="3" t="str">
        <f t="shared" ref="R1410:R1473" si="154">IF(F1410="","",bigT-Q1410)</f>
        <v/>
      </c>
      <c r="S1410" s="6"/>
      <c r="T1410" s="6"/>
      <c r="U1410" s="6"/>
      <c r="V1410" s="6"/>
      <c r="W1410" s="6"/>
      <c r="X1410" s="6"/>
      <c r="Y1410" s="6"/>
      <c r="Z1410" s="6"/>
      <c r="AA1410" s="6"/>
      <c r="AB1410" s="6"/>
      <c r="AC1410" s="6"/>
      <c r="AD1410" s="6"/>
      <c r="AE1410" s="6"/>
      <c r="AF1410" s="6"/>
      <c r="AG1410" s="6"/>
      <c r="AH1410" s="6"/>
      <c r="AI1410" s="6"/>
      <c r="AJ1410" s="6"/>
      <c r="AK1410" s="6"/>
      <c r="AX1410" s="63" t="e">
        <f t="shared" si="148"/>
        <v>#VALUE!</v>
      </c>
    </row>
    <row r="1411" spans="1:50" s="1" customFormat="1" ht="14.25" x14ac:dyDescent="0.2">
      <c r="A1411" s="6"/>
      <c r="B1411" s="6"/>
      <c r="C1411" s="6"/>
      <c r="D1411" s="3"/>
      <c r="E1411" s="70" t="str">
        <f>IF(ATA!E1411="","",ATA!E1411)</f>
        <v/>
      </c>
      <c r="F1411" s="51" t="str">
        <f>IF(ATA!F1411="","",ATA!F1411)</f>
        <v/>
      </c>
      <c r="G1411" s="11" t="str">
        <f>IF(ATA!G1411="","",ATA!G1411)</f>
        <v/>
      </c>
      <c r="H1411" s="55" t="str">
        <f>IF(ATA!H1411="","",ATA!H1411)</f>
        <v/>
      </c>
      <c r="I1411" s="31" t="str">
        <f>IF(AND(F1410="",H1410="in-sample"),"",IF(AND(Temp!fhor_indata=1,H1410="out-sample",H1411="out-sample"),I1410,IF(AND(F1411="",H1410="out-sample"),"",IF(AND(Temp!optSeasCoef=0,Temp!sts_add=1),IF(H1410="in-sample",IF(Q1410=bigT,((pCell/bigT)*F1410)+((1-(pCell/bigT))*(I1410+J1410)),IF(OR(F1411="",COUNT($F$2:F1410)&lt;=pCell),F1410,((pCell/COUNT($F$2:F1410))*F1410)+((1-(pCell/COUNT($F$2:F1410)))*(I1410+J1410)))),I1410),IF(AND(Temp!optSeasCoef=0,Temp!sts_multp=1),IF(H1410="in-sample",IF(Q1410=bigT,((pCell/bigT)*F1410)+((1-(pCell/bigT))*(I1410*J1410)),IF(OR(F1411="",COUNT(F$2:$F1410)&lt;=pCell),F1410,((pCell/COUNT($F$2:F1410))*F1410)+((1-(pCell/COUNT($F$2:F1410)))*(I1410*J1410)))),I1410),IF(Temp!sts_add=1,IF(H1410="in-sample",IF(Q1410=bigT,((pCell/bigT)*AX1410)+((1-(pCell/bigT))*(I1410+J1410)),IF(OR(F1411="",COUNT($AX$2:AX1410)&lt;=pCell),AX1410,((pCell/COUNT($AX$2:AX1410))*AX1410)+((1-(pCell/COUNT($AX$2:AX1410)))*(I1410+J1410)))),I1410),IF(H1410="in-sample",IF(Q1410=bigT,((pCell/bigT)*AX1410)+((1-(pCell/bigT))*(I1410*J1410)),IF(OR(F1411="",COUNT($AX$2:AX1410)&lt;=pCell),AX1410,((pCell/COUNT($AX$2:AX1410))*AX1410)+((1-(pCell/COUNT($AX$2:AX1410)))*(I1410*J1410)))),I1410)))))))</f>
        <v/>
      </c>
      <c r="J1411" s="31" t="str">
        <f>IF(AND(F1410="",H1410="in-sample"),"",IF(AND(Temp!fhor_indata=1,H1410="out-sample",H1411="out-sample"),J1410,IF(AND(F1411="",H1410="out-sample"),"",IF(AND(Temp!optSeasCoef=0,Temp!sts_add=1),IF(H1410="in-sample",IF(Q1410=bigT,((qCell/bigT)*(I1411-I1410))+((1-(qCell/bigT))*J1410),IF(OR(F1411="",COUNT($F$2:F1410)&lt;=qCell),IF(COUNT($F$2:F1410)=1,0,F1410-F1409),((qCell/COUNT($F$2:F1410))*(I1411-I1410))+((1-(qCell/COUNT($F$2:F1410)))*J1410))),J1410),IF(AND(Temp!optSeasCoef=0,Temp!sts_multp=1),IF(H1410="in-sample",IF(Q1410=bigT,((qCell/bigT)*(I1411/I1410))+((1-(qCell/bigT))*J1410),IF(qCell=0,1,IF(OR(F1411="",COUNT($F$2:F1410)&lt;=qCell),IF(COUNT($F$2:F1410)=1,1,F1410/F1409),((qCell/COUNT($F$2:F1410))*(I1411/I1410))+((1-(qCell/COUNT($F$2:F1410)))*J1410)))),J1410),IF(Temp!sts_add=1,IF(H1410="in-sample",IF(Q1410=bigT,((qCell/bigT)*(I1411-I1410))+((1-(qCell/bigT))*J1410),IF(OR(F1411="",COUNT($AX$2:AX1410)&lt;=qCell),IF(COUNT($AX$2:AX1410)=1,0,AX1410-AX1409),((qCell/COUNT($AX$2:AX1410))*(I1411-I1410))+((1-(qCell/COUNT($AX$2:AX1410)))*J1410))),J1410),IF(H1410="in-sample",IF(Q1410=bigT,((qCell/bigT)*(I1411/I1410))+((1-(qCell/bigT))*J1410),IF(qCell=0,1,IF(OR(F1411="",COUNT($AX$2:AX1410)&lt;=qCell),IF(COUNT($AX$2:AX1410)=1,1,AX1410/AX1409),((qCell/COUNT($AX$2:AX1410))*(I1411/I1410))+((1-(qCell/COUNT($AX$2:AX1410)))*J1410)))),J1410)))))))</f>
        <v/>
      </c>
      <c r="K1411" s="31" t="str">
        <f>IF(H1411="","",IF(AND(Temp!optSeasCoef=0,Temp!sts_add=1),IF(H1411="out-sample",I1411+(Q1411*J1411),I1411+J1411),IF(AND(Temp!optSeasCoef=0,Temp!sts_multp=1),IF(H1411="out-sample",I1411*(J1411^Q1411),I1411*J1411),IF(Temp!sts_add=1,IF(H1411="out-sample",(I1411+(Q1411*J1411))*G1411,(I1411+J1411)*G1411),IF(H1411="out-sample",I1411*(J1411^Q1411)*G1411,I1411*J1411*G1411)))))</f>
        <v/>
      </c>
      <c r="L1411" s="32" t="str">
        <f t="shared" si="149"/>
        <v/>
      </c>
      <c r="M1411" s="32" t="str">
        <f t="shared" si="150"/>
        <v/>
      </c>
      <c r="N1411" s="32" t="str">
        <f t="shared" si="151"/>
        <v/>
      </c>
      <c r="O1411" s="32" t="str">
        <f t="shared" si="152"/>
        <v/>
      </c>
      <c r="P1411" s="32" t="str">
        <f t="shared" si="153"/>
        <v/>
      </c>
      <c r="Q1411" s="3" t="str">
        <f>IF(AND(Temp!fhor_indata=1,F1411="",H1410="in-sample"),1,IF(AND(Temp!fhor_indata=1,H1410="out-sample",Q1410&lt;ATA!XfHor),Q1410+1,IF(F1411="","",IF(AND(H1411="out-sample",H1410="in-sample"),1,IF(AND(H1411="out-sample",H1410="out-sample"),Q1410+1,IF(ISNUMBER(Q1410),Q1410+1,1))))))</f>
        <v/>
      </c>
      <c r="R1411" s="3" t="str">
        <f t="shared" si="154"/>
        <v/>
      </c>
      <c r="S1411" s="6"/>
      <c r="T1411" s="6"/>
      <c r="U1411" s="6"/>
      <c r="V1411" s="6"/>
      <c r="W1411" s="6"/>
      <c r="X1411" s="6"/>
      <c r="Y1411" s="6"/>
      <c r="Z1411" s="6"/>
      <c r="AA1411" s="6"/>
      <c r="AB1411" s="6"/>
      <c r="AC1411" s="6"/>
      <c r="AD1411" s="6"/>
      <c r="AE1411" s="6"/>
      <c r="AF1411" s="6"/>
      <c r="AG1411" s="6"/>
      <c r="AH1411" s="6"/>
      <c r="AI1411" s="6"/>
      <c r="AJ1411" s="6"/>
      <c r="AK1411" s="6"/>
      <c r="AX1411" s="63" t="e">
        <f t="shared" ref="AX1411:AX1474" si="155">IF(ISBLANK(F1411),"",F1411/G1411)</f>
        <v>#VALUE!</v>
      </c>
    </row>
    <row r="1412" spans="1:50" s="1" customFormat="1" ht="14.25" x14ac:dyDescent="0.2">
      <c r="A1412" s="6"/>
      <c r="B1412" s="6"/>
      <c r="C1412" s="6"/>
      <c r="D1412" s="3"/>
      <c r="E1412" s="70" t="str">
        <f>IF(ATA!E1412="","",ATA!E1412)</f>
        <v/>
      </c>
      <c r="F1412" s="51" t="str">
        <f>IF(ATA!F1412="","",ATA!F1412)</f>
        <v/>
      </c>
      <c r="G1412" s="11" t="str">
        <f>IF(ATA!G1412="","",ATA!G1412)</f>
        <v/>
      </c>
      <c r="H1412" s="55" t="str">
        <f>IF(ATA!H1412="","",ATA!H1412)</f>
        <v/>
      </c>
      <c r="I1412" s="31" t="str">
        <f>IF(AND(F1411="",H1411="in-sample"),"",IF(AND(Temp!fhor_indata=1,H1411="out-sample",H1412="out-sample"),I1411,IF(AND(F1412="",H1411="out-sample"),"",IF(AND(Temp!optSeasCoef=0,Temp!sts_add=1),IF(H1411="in-sample",IF(Q1411=bigT,((pCell/bigT)*F1411)+((1-(pCell/bigT))*(I1411+J1411)),IF(OR(F1412="",COUNT($F$2:F1411)&lt;=pCell),F1411,((pCell/COUNT($F$2:F1411))*F1411)+((1-(pCell/COUNT($F$2:F1411)))*(I1411+J1411)))),I1411),IF(AND(Temp!optSeasCoef=0,Temp!sts_multp=1),IF(H1411="in-sample",IF(Q1411=bigT,((pCell/bigT)*F1411)+((1-(pCell/bigT))*(I1411*J1411)),IF(OR(F1412="",COUNT(F$2:$F1411)&lt;=pCell),F1411,((pCell/COUNT($F$2:F1411))*F1411)+((1-(pCell/COUNT($F$2:F1411)))*(I1411*J1411)))),I1411),IF(Temp!sts_add=1,IF(H1411="in-sample",IF(Q1411=bigT,((pCell/bigT)*AX1411)+((1-(pCell/bigT))*(I1411+J1411)),IF(OR(F1412="",COUNT($AX$2:AX1411)&lt;=pCell),AX1411,((pCell/COUNT($AX$2:AX1411))*AX1411)+((1-(pCell/COUNT($AX$2:AX1411)))*(I1411+J1411)))),I1411),IF(H1411="in-sample",IF(Q1411=bigT,((pCell/bigT)*AX1411)+((1-(pCell/bigT))*(I1411*J1411)),IF(OR(F1412="",COUNT($AX$2:AX1411)&lt;=pCell),AX1411,((pCell/COUNT($AX$2:AX1411))*AX1411)+((1-(pCell/COUNT($AX$2:AX1411)))*(I1411*J1411)))),I1411)))))))</f>
        <v/>
      </c>
      <c r="J1412" s="31" t="str">
        <f>IF(AND(F1411="",H1411="in-sample"),"",IF(AND(Temp!fhor_indata=1,H1411="out-sample",H1412="out-sample"),J1411,IF(AND(F1412="",H1411="out-sample"),"",IF(AND(Temp!optSeasCoef=0,Temp!sts_add=1),IF(H1411="in-sample",IF(Q1411=bigT,((qCell/bigT)*(I1412-I1411))+((1-(qCell/bigT))*J1411),IF(OR(F1412="",COUNT($F$2:F1411)&lt;=qCell),IF(COUNT($F$2:F1411)=1,0,F1411-F1410),((qCell/COUNT($F$2:F1411))*(I1412-I1411))+((1-(qCell/COUNT($F$2:F1411)))*J1411))),J1411),IF(AND(Temp!optSeasCoef=0,Temp!sts_multp=1),IF(H1411="in-sample",IF(Q1411=bigT,((qCell/bigT)*(I1412/I1411))+((1-(qCell/bigT))*J1411),IF(qCell=0,1,IF(OR(F1412="",COUNT($F$2:F1411)&lt;=qCell),IF(COUNT($F$2:F1411)=1,1,F1411/F1410),((qCell/COUNT($F$2:F1411))*(I1412/I1411))+((1-(qCell/COUNT($F$2:F1411)))*J1411)))),J1411),IF(Temp!sts_add=1,IF(H1411="in-sample",IF(Q1411=bigT,((qCell/bigT)*(I1412-I1411))+((1-(qCell/bigT))*J1411),IF(OR(F1412="",COUNT($AX$2:AX1411)&lt;=qCell),IF(COUNT($AX$2:AX1411)=1,0,AX1411-AX1410),((qCell/COUNT($AX$2:AX1411))*(I1412-I1411))+((1-(qCell/COUNT($AX$2:AX1411)))*J1411))),J1411),IF(H1411="in-sample",IF(Q1411=bigT,((qCell/bigT)*(I1412/I1411))+((1-(qCell/bigT))*J1411),IF(qCell=0,1,IF(OR(F1412="",COUNT($AX$2:AX1411)&lt;=qCell),IF(COUNT($AX$2:AX1411)=1,1,AX1411/AX1410),((qCell/COUNT($AX$2:AX1411))*(I1412/I1411))+((1-(qCell/COUNT($AX$2:AX1411)))*J1411)))),J1411)))))))</f>
        <v/>
      </c>
      <c r="K1412" s="31" t="str">
        <f>IF(H1412="","",IF(AND(Temp!optSeasCoef=0,Temp!sts_add=1),IF(H1412="out-sample",I1412+(Q1412*J1412),I1412+J1412),IF(AND(Temp!optSeasCoef=0,Temp!sts_multp=1),IF(H1412="out-sample",I1412*(J1412^Q1412),I1412*J1412),IF(Temp!sts_add=1,IF(H1412="out-sample",(I1412+(Q1412*J1412))*G1412,(I1412+J1412)*G1412),IF(H1412="out-sample",I1412*(J1412^Q1412)*G1412,I1412*J1412*G1412)))))</f>
        <v/>
      </c>
      <c r="L1412" s="32" t="str">
        <f t="shared" ref="L1412:L1475" si="156">IF(F1412="","",F1412-K1412)</f>
        <v/>
      </c>
      <c r="M1412" s="32" t="str">
        <f t="shared" ref="M1412:M1475" si="157">IF(F1412="","",ABS(L1412))</f>
        <v/>
      </c>
      <c r="N1412" s="32" t="str">
        <f t="shared" ref="N1412:N1475" si="158">IF(F1412="","",L1412^2)</f>
        <v/>
      </c>
      <c r="O1412" s="32" t="str">
        <f t="shared" ref="O1412:O1475" si="159">IF(F1412="","",ABS((F1412-K1412)/K1412)*100)</f>
        <v/>
      </c>
      <c r="P1412" s="32" t="str">
        <f t="shared" ref="P1412:P1475" si="160">IF(F1412="","",(M1412/(ABS(K1412)+ABS(F1412)))*200)</f>
        <v/>
      </c>
      <c r="Q1412" s="3" t="str">
        <f>IF(AND(Temp!fhor_indata=1,F1412="",H1411="in-sample"),1,IF(AND(Temp!fhor_indata=1,H1411="out-sample",Q1411&lt;ATA!XfHor),Q1411+1,IF(F1412="","",IF(AND(H1412="out-sample",H1411="in-sample"),1,IF(AND(H1412="out-sample",H1411="out-sample"),Q1411+1,IF(ISNUMBER(Q1411),Q1411+1,1))))))</f>
        <v/>
      </c>
      <c r="R1412" s="3" t="str">
        <f t="shared" si="154"/>
        <v/>
      </c>
      <c r="S1412" s="6"/>
      <c r="T1412" s="6"/>
      <c r="U1412" s="6"/>
      <c r="V1412" s="6"/>
      <c r="W1412" s="6"/>
      <c r="X1412" s="6"/>
      <c r="Y1412" s="6"/>
      <c r="Z1412" s="6"/>
      <c r="AA1412" s="6"/>
      <c r="AB1412" s="6"/>
      <c r="AC1412" s="6"/>
      <c r="AD1412" s="6"/>
      <c r="AE1412" s="6"/>
      <c r="AF1412" s="6"/>
      <c r="AG1412" s="6"/>
      <c r="AH1412" s="6"/>
      <c r="AI1412" s="6"/>
      <c r="AJ1412" s="6"/>
      <c r="AK1412" s="6"/>
      <c r="AX1412" s="63" t="e">
        <f t="shared" si="155"/>
        <v>#VALUE!</v>
      </c>
    </row>
    <row r="1413" spans="1:50" s="1" customFormat="1" ht="14.25" x14ac:dyDescent="0.2">
      <c r="A1413" s="6"/>
      <c r="B1413" s="6"/>
      <c r="C1413" s="6"/>
      <c r="D1413" s="3"/>
      <c r="E1413" s="70" t="str">
        <f>IF(ATA!E1413="","",ATA!E1413)</f>
        <v/>
      </c>
      <c r="F1413" s="51" t="str">
        <f>IF(ATA!F1413="","",ATA!F1413)</f>
        <v/>
      </c>
      <c r="G1413" s="11" t="str">
        <f>IF(ATA!G1413="","",ATA!G1413)</f>
        <v/>
      </c>
      <c r="H1413" s="55" t="str">
        <f>IF(ATA!H1413="","",ATA!H1413)</f>
        <v/>
      </c>
      <c r="I1413" s="31" t="str">
        <f>IF(AND(F1412="",H1412="in-sample"),"",IF(AND(Temp!fhor_indata=1,H1412="out-sample",H1413="out-sample"),I1412,IF(AND(F1413="",H1412="out-sample"),"",IF(AND(Temp!optSeasCoef=0,Temp!sts_add=1),IF(H1412="in-sample",IF(Q1412=bigT,((pCell/bigT)*F1412)+((1-(pCell/bigT))*(I1412+J1412)),IF(OR(F1413="",COUNT($F$2:F1412)&lt;=pCell),F1412,((pCell/COUNT($F$2:F1412))*F1412)+((1-(pCell/COUNT($F$2:F1412)))*(I1412+J1412)))),I1412),IF(AND(Temp!optSeasCoef=0,Temp!sts_multp=1),IF(H1412="in-sample",IF(Q1412=bigT,((pCell/bigT)*F1412)+((1-(pCell/bigT))*(I1412*J1412)),IF(OR(F1413="",COUNT(F$2:$F1412)&lt;=pCell),F1412,((pCell/COUNT($F$2:F1412))*F1412)+((1-(pCell/COUNT($F$2:F1412)))*(I1412*J1412)))),I1412),IF(Temp!sts_add=1,IF(H1412="in-sample",IF(Q1412=bigT,((pCell/bigT)*AX1412)+((1-(pCell/bigT))*(I1412+J1412)),IF(OR(F1413="",COUNT($AX$2:AX1412)&lt;=pCell),AX1412,((pCell/COUNT($AX$2:AX1412))*AX1412)+((1-(pCell/COUNT($AX$2:AX1412)))*(I1412+J1412)))),I1412),IF(H1412="in-sample",IF(Q1412=bigT,((pCell/bigT)*AX1412)+((1-(pCell/bigT))*(I1412*J1412)),IF(OR(F1413="",COUNT($AX$2:AX1412)&lt;=pCell),AX1412,((pCell/COUNT($AX$2:AX1412))*AX1412)+((1-(pCell/COUNT($AX$2:AX1412)))*(I1412*J1412)))),I1412)))))))</f>
        <v/>
      </c>
      <c r="J1413" s="31" t="str">
        <f>IF(AND(F1412="",H1412="in-sample"),"",IF(AND(Temp!fhor_indata=1,H1412="out-sample",H1413="out-sample"),J1412,IF(AND(F1413="",H1412="out-sample"),"",IF(AND(Temp!optSeasCoef=0,Temp!sts_add=1),IF(H1412="in-sample",IF(Q1412=bigT,((qCell/bigT)*(I1413-I1412))+((1-(qCell/bigT))*J1412),IF(OR(F1413="",COUNT($F$2:F1412)&lt;=qCell),IF(COUNT($F$2:F1412)=1,0,F1412-F1411),((qCell/COUNT($F$2:F1412))*(I1413-I1412))+((1-(qCell/COUNT($F$2:F1412)))*J1412))),J1412),IF(AND(Temp!optSeasCoef=0,Temp!sts_multp=1),IF(H1412="in-sample",IF(Q1412=bigT,((qCell/bigT)*(I1413/I1412))+((1-(qCell/bigT))*J1412),IF(qCell=0,1,IF(OR(F1413="",COUNT($F$2:F1412)&lt;=qCell),IF(COUNT($F$2:F1412)=1,1,F1412/F1411),((qCell/COUNT($F$2:F1412))*(I1413/I1412))+((1-(qCell/COUNT($F$2:F1412)))*J1412)))),J1412),IF(Temp!sts_add=1,IF(H1412="in-sample",IF(Q1412=bigT,((qCell/bigT)*(I1413-I1412))+((1-(qCell/bigT))*J1412),IF(OR(F1413="",COUNT($AX$2:AX1412)&lt;=qCell),IF(COUNT($AX$2:AX1412)=1,0,AX1412-AX1411),((qCell/COUNT($AX$2:AX1412))*(I1413-I1412))+((1-(qCell/COUNT($AX$2:AX1412)))*J1412))),J1412),IF(H1412="in-sample",IF(Q1412=bigT,((qCell/bigT)*(I1413/I1412))+((1-(qCell/bigT))*J1412),IF(qCell=0,1,IF(OR(F1413="",COUNT($AX$2:AX1412)&lt;=qCell),IF(COUNT($AX$2:AX1412)=1,1,AX1412/AX1411),((qCell/COUNT($AX$2:AX1412))*(I1413/I1412))+((1-(qCell/COUNT($AX$2:AX1412)))*J1412)))),J1412)))))))</f>
        <v/>
      </c>
      <c r="K1413" s="31" t="str">
        <f>IF(H1413="","",IF(AND(Temp!optSeasCoef=0,Temp!sts_add=1),IF(H1413="out-sample",I1413+(Q1413*J1413),I1413+J1413),IF(AND(Temp!optSeasCoef=0,Temp!sts_multp=1),IF(H1413="out-sample",I1413*(J1413^Q1413),I1413*J1413),IF(Temp!sts_add=1,IF(H1413="out-sample",(I1413+(Q1413*J1413))*G1413,(I1413+J1413)*G1413),IF(H1413="out-sample",I1413*(J1413^Q1413)*G1413,I1413*J1413*G1413)))))</f>
        <v/>
      </c>
      <c r="L1413" s="32" t="str">
        <f t="shared" si="156"/>
        <v/>
      </c>
      <c r="M1413" s="32" t="str">
        <f t="shared" si="157"/>
        <v/>
      </c>
      <c r="N1413" s="32" t="str">
        <f t="shared" si="158"/>
        <v/>
      </c>
      <c r="O1413" s="32" t="str">
        <f t="shared" si="159"/>
        <v/>
      </c>
      <c r="P1413" s="32" t="str">
        <f t="shared" si="160"/>
        <v/>
      </c>
      <c r="Q1413" s="3" t="str">
        <f>IF(AND(Temp!fhor_indata=1,F1413="",H1412="in-sample"),1,IF(AND(Temp!fhor_indata=1,H1412="out-sample",Q1412&lt;ATA!XfHor),Q1412+1,IF(F1413="","",IF(AND(H1413="out-sample",H1412="in-sample"),1,IF(AND(H1413="out-sample",H1412="out-sample"),Q1412+1,IF(ISNUMBER(Q1412),Q1412+1,1))))))</f>
        <v/>
      </c>
      <c r="R1413" s="3" t="str">
        <f t="shared" si="154"/>
        <v/>
      </c>
      <c r="S1413" s="6"/>
      <c r="T1413" s="6"/>
      <c r="U1413" s="6"/>
      <c r="V1413" s="6"/>
      <c r="W1413" s="6"/>
      <c r="X1413" s="6"/>
      <c r="Y1413" s="6"/>
      <c r="Z1413" s="6"/>
      <c r="AA1413" s="6"/>
      <c r="AB1413" s="6"/>
      <c r="AC1413" s="6"/>
      <c r="AD1413" s="6"/>
      <c r="AE1413" s="6"/>
      <c r="AF1413" s="6"/>
      <c r="AG1413" s="6"/>
      <c r="AH1413" s="6"/>
      <c r="AI1413" s="6"/>
      <c r="AJ1413" s="6"/>
      <c r="AK1413" s="6"/>
      <c r="AX1413" s="63" t="e">
        <f t="shared" si="155"/>
        <v>#VALUE!</v>
      </c>
    </row>
    <row r="1414" spans="1:50" s="1" customFormat="1" ht="14.25" x14ac:dyDescent="0.2">
      <c r="A1414" s="6"/>
      <c r="B1414" s="6"/>
      <c r="C1414" s="6"/>
      <c r="D1414" s="3"/>
      <c r="E1414" s="70" t="str">
        <f>IF(ATA!E1414="","",ATA!E1414)</f>
        <v/>
      </c>
      <c r="F1414" s="51" t="str">
        <f>IF(ATA!F1414="","",ATA!F1414)</f>
        <v/>
      </c>
      <c r="G1414" s="11" t="str">
        <f>IF(ATA!G1414="","",ATA!G1414)</f>
        <v/>
      </c>
      <c r="H1414" s="55" t="str">
        <f>IF(ATA!H1414="","",ATA!H1414)</f>
        <v/>
      </c>
      <c r="I1414" s="31" t="str">
        <f>IF(AND(F1413="",H1413="in-sample"),"",IF(AND(Temp!fhor_indata=1,H1413="out-sample",H1414="out-sample"),I1413,IF(AND(F1414="",H1413="out-sample"),"",IF(AND(Temp!optSeasCoef=0,Temp!sts_add=1),IF(H1413="in-sample",IF(Q1413=bigT,((pCell/bigT)*F1413)+((1-(pCell/bigT))*(I1413+J1413)),IF(OR(F1414="",COUNT($F$2:F1413)&lt;=pCell),F1413,((pCell/COUNT($F$2:F1413))*F1413)+((1-(pCell/COUNT($F$2:F1413)))*(I1413+J1413)))),I1413),IF(AND(Temp!optSeasCoef=0,Temp!sts_multp=1),IF(H1413="in-sample",IF(Q1413=bigT,((pCell/bigT)*F1413)+((1-(pCell/bigT))*(I1413*J1413)),IF(OR(F1414="",COUNT(F$2:$F1413)&lt;=pCell),F1413,((pCell/COUNT($F$2:F1413))*F1413)+((1-(pCell/COUNT($F$2:F1413)))*(I1413*J1413)))),I1413),IF(Temp!sts_add=1,IF(H1413="in-sample",IF(Q1413=bigT,((pCell/bigT)*AX1413)+((1-(pCell/bigT))*(I1413+J1413)),IF(OR(F1414="",COUNT($AX$2:AX1413)&lt;=pCell),AX1413,((pCell/COUNT($AX$2:AX1413))*AX1413)+((1-(pCell/COUNT($AX$2:AX1413)))*(I1413+J1413)))),I1413),IF(H1413="in-sample",IF(Q1413=bigT,((pCell/bigT)*AX1413)+((1-(pCell/bigT))*(I1413*J1413)),IF(OR(F1414="",COUNT($AX$2:AX1413)&lt;=pCell),AX1413,((pCell/COUNT($AX$2:AX1413))*AX1413)+((1-(pCell/COUNT($AX$2:AX1413)))*(I1413*J1413)))),I1413)))))))</f>
        <v/>
      </c>
      <c r="J1414" s="31" t="str">
        <f>IF(AND(F1413="",H1413="in-sample"),"",IF(AND(Temp!fhor_indata=1,H1413="out-sample",H1414="out-sample"),J1413,IF(AND(F1414="",H1413="out-sample"),"",IF(AND(Temp!optSeasCoef=0,Temp!sts_add=1),IF(H1413="in-sample",IF(Q1413=bigT,((qCell/bigT)*(I1414-I1413))+((1-(qCell/bigT))*J1413),IF(OR(F1414="",COUNT($F$2:F1413)&lt;=qCell),IF(COUNT($F$2:F1413)=1,0,F1413-F1412),((qCell/COUNT($F$2:F1413))*(I1414-I1413))+((1-(qCell/COUNT($F$2:F1413)))*J1413))),J1413),IF(AND(Temp!optSeasCoef=0,Temp!sts_multp=1),IF(H1413="in-sample",IF(Q1413=bigT,((qCell/bigT)*(I1414/I1413))+((1-(qCell/bigT))*J1413),IF(qCell=0,1,IF(OR(F1414="",COUNT($F$2:F1413)&lt;=qCell),IF(COUNT($F$2:F1413)=1,1,F1413/F1412),((qCell/COUNT($F$2:F1413))*(I1414/I1413))+((1-(qCell/COUNT($F$2:F1413)))*J1413)))),J1413),IF(Temp!sts_add=1,IF(H1413="in-sample",IF(Q1413=bigT,((qCell/bigT)*(I1414-I1413))+((1-(qCell/bigT))*J1413),IF(OR(F1414="",COUNT($AX$2:AX1413)&lt;=qCell),IF(COUNT($AX$2:AX1413)=1,0,AX1413-AX1412),((qCell/COUNT($AX$2:AX1413))*(I1414-I1413))+((1-(qCell/COUNT($AX$2:AX1413)))*J1413))),J1413),IF(H1413="in-sample",IF(Q1413=bigT,((qCell/bigT)*(I1414/I1413))+((1-(qCell/bigT))*J1413),IF(qCell=0,1,IF(OR(F1414="",COUNT($AX$2:AX1413)&lt;=qCell),IF(COUNT($AX$2:AX1413)=1,1,AX1413/AX1412),((qCell/COUNT($AX$2:AX1413))*(I1414/I1413))+((1-(qCell/COUNT($AX$2:AX1413)))*J1413)))),J1413)))))))</f>
        <v/>
      </c>
      <c r="K1414" s="31" t="str">
        <f>IF(H1414="","",IF(AND(Temp!optSeasCoef=0,Temp!sts_add=1),IF(H1414="out-sample",I1414+(Q1414*J1414),I1414+J1414),IF(AND(Temp!optSeasCoef=0,Temp!sts_multp=1),IF(H1414="out-sample",I1414*(J1414^Q1414),I1414*J1414),IF(Temp!sts_add=1,IF(H1414="out-sample",(I1414+(Q1414*J1414))*G1414,(I1414+J1414)*G1414),IF(H1414="out-sample",I1414*(J1414^Q1414)*G1414,I1414*J1414*G1414)))))</f>
        <v/>
      </c>
      <c r="L1414" s="32" t="str">
        <f t="shared" si="156"/>
        <v/>
      </c>
      <c r="M1414" s="32" t="str">
        <f t="shared" si="157"/>
        <v/>
      </c>
      <c r="N1414" s="32" t="str">
        <f t="shared" si="158"/>
        <v/>
      </c>
      <c r="O1414" s="32" t="str">
        <f t="shared" si="159"/>
        <v/>
      </c>
      <c r="P1414" s="32" t="str">
        <f t="shared" si="160"/>
        <v/>
      </c>
      <c r="Q1414" s="3" t="str">
        <f>IF(AND(Temp!fhor_indata=1,F1414="",H1413="in-sample"),1,IF(AND(Temp!fhor_indata=1,H1413="out-sample",Q1413&lt;ATA!XfHor),Q1413+1,IF(F1414="","",IF(AND(H1414="out-sample",H1413="in-sample"),1,IF(AND(H1414="out-sample",H1413="out-sample"),Q1413+1,IF(ISNUMBER(Q1413),Q1413+1,1))))))</f>
        <v/>
      </c>
      <c r="R1414" s="3" t="str">
        <f t="shared" si="154"/>
        <v/>
      </c>
      <c r="S1414" s="6"/>
      <c r="T1414" s="6"/>
      <c r="U1414" s="6"/>
      <c r="V1414" s="6"/>
      <c r="W1414" s="6"/>
      <c r="X1414" s="6"/>
      <c r="Y1414" s="6"/>
      <c r="Z1414" s="6"/>
      <c r="AA1414" s="6"/>
      <c r="AB1414" s="6"/>
      <c r="AC1414" s="6"/>
      <c r="AD1414" s="6"/>
      <c r="AE1414" s="6"/>
      <c r="AF1414" s="6"/>
      <c r="AG1414" s="6"/>
      <c r="AH1414" s="6"/>
      <c r="AI1414" s="6"/>
      <c r="AJ1414" s="6"/>
      <c r="AK1414" s="6"/>
      <c r="AX1414" s="63" t="e">
        <f t="shared" si="155"/>
        <v>#VALUE!</v>
      </c>
    </row>
    <row r="1415" spans="1:50" s="1" customFormat="1" ht="14.25" x14ac:dyDescent="0.2">
      <c r="A1415" s="6"/>
      <c r="B1415" s="6"/>
      <c r="C1415" s="6"/>
      <c r="D1415" s="3"/>
      <c r="E1415" s="70" t="str">
        <f>IF(ATA!E1415="","",ATA!E1415)</f>
        <v/>
      </c>
      <c r="F1415" s="51" t="str">
        <f>IF(ATA!F1415="","",ATA!F1415)</f>
        <v/>
      </c>
      <c r="G1415" s="11" t="str">
        <f>IF(ATA!G1415="","",ATA!G1415)</f>
        <v/>
      </c>
      <c r="H1415" s="55" t="str">
        <f>IF(ATA!H1415="","",ATA!H1415)</f>
        <v/>
      </c>
      <c r="I1415" s="31" t="str">
        <f>IF(AND(F1414="",H1414="in-sample"),"",IF(AND(Temp!fhor_indata=1,H1414="out-sample",H1415="out-sample"),I1414,IF(AND(F1415="",H1414="out-sample"),"",IF(AND(Temp!optSeasCoef=0,Temp!sts_add=1),IF(H1414="in-sample",IF(Q1414=bigT,((pCell/bigT)*F1414)+((1-(pCell/bigT))*(I1414+J1414)),IF(OR(F1415="",COUNT($F$2:F1414)&lt;=pCell),F1414,((pCell/COUNT($F$2:F1414))*F1414)+((1-(pCell/COUNT($F$2:F1414)))*(I1414+J1414)))),I1414),IF(AND(Temp!optSeasCoef=0,Temp!sts_multp=1),IF(H1414="in-sample",IF(Q1414=bigT,((pCell/bigT)*F1414)+((1-(pCell/bigT))*(I1414*J1414)),IF(OR(F1415="",COUNT(F$2:$F1414)&lt;=pCell),F1414,((pCell/COUNT($F$2:F1414))*F1414)+((1-(pCell/COUNT($F$2:F1414)))*(I1414*J1414)))),I1414),IF(Temp!sts_add=1,IF(H1414="in-sample",IF(Q1414=bigT,((pCell/bigT)*AX1414)+((1-(pCell/bigT))*(I1414+J1414)),IF(OR(F1415="",COUNT($AX$2:AX1414)&lt;=pCell),AX1414,((pCell/COUNT($AX$2:AX1414))*AX1414)+((1-(pCell/COUNT($AX$2:AX1414)))*(I1414+J1414)))),I1414),IF(H1414="in-sample",IF(Q1414=bigT,((pCell/bigT)*AX1414)+((1-(pCell/bigT))*(I1414*J1414)),IF(OR(F1415="",COUNT($AX$2:AX1414)&lt;=pCell),AX1414,((pCell/COUNT($AX$2:AX1414))*AX1414)+((1-(pCell/COUNT($AX$2:AX1414)))*(I1414*J1414)))),I1414)))))))</f>
        <v/>
      </c>
      <c r="J1415" s="31" t="str">
        <f>IF(AND(F1414="",H1414="in-sample"),"",IF(AND(Temp!fhor_indata=1,H1414="out-sample",H1415="out-sample"),J1414,IF(AND(F1415="",H1414="out-sample"),"",IF(AND(Temp!optSeasCoef=0,Temp!sts_add=1),IF(H1414="in-sample",IF(Q1414=bigT,((qCell/bigT)*(I1415-I1414))+((1-(qCell/bigT))*J1414),IF(OR(F1415="",COUNT($F$2:F1414)&lt;=qCell),IF(COUNT($F$2:F1414)=1,0,F1414-F1413),((qCell/COUNT($F$2:F1414))*(I1415-I1414))+((1-(qCell/COUNT($F$2:F1414)))*J1414))),J1414),IF(AND(Temp!optSeasCoef=0,Temp!sts_multp=1),IF(H1414="in-sample",IF(Q1414=bigT,((qCell/bigT)*(I1415/I1414))+((1-(qCell/bigT))*J1414),IF(qCell=0,1,IF(OR(F1415="",COUNT($F$2:F1414)&lt;=qCell),IF(COUNT($F$2:F1414)=1,1,F1414/F1413),((qCell/COUNT($F$2:F1414))*(I1415/I1414))+((1-(qCell/COUNT($F$2:F1414)))*J1414)))),J1414),IF(Temp!sts_add=1,IF(H1414="in-sample",IF(Q1414=bigT,((qCell/bigT)*(I1415-I1414))+((1-(qCell/bigT))*J1414),IF(OR(F1415="",COUNT($AX$2:AX1414)&lt;=qCell),IF(COUNT($AX$2:AX1414)=1,0,AX1414-AX1413),((qCell/COUNT($AX$2:AX1414))*(I1415-I1414))+((1-(qCell/COUNT($AX$2:AX1414)))*J1414))),J1414),IF(H1414="in-sample",IF(Q1414=bigT,((qCell/bigT)*(I1415/I1414))+((1-(qCell/bigT))*J1414),IF(qCell=0,1,IF(OR(F1415="",COUNT($AX$2:AX1414)&lt;=qCell),IF(COUNT($AX$2:AX1414)=1,1,AX1414/AX1413),((qCell/COUNT($AX$2:AX1414))*(I1415/I1414))+((1-(qCell/COUNT($AX$2:AX1414)))*J1414)))),J1414)))))))</f>
        <v/>
      </c>
      <c r="K1415" s="31" t="str">
        <f>IF(H1415="","",IF(AND(Temp!optSeasCoef=0,Temp!sts_add=1),IF(H1415="out-sample",I1415+(Q1415*J1415),I1415+J1415),IF(AND(Temp!optSeasCoef=0,Temp!sts_multp=1),IF(H1415="out-sample",I1415*(J1415^Q1415),I1415*J1415),IF(Temp!sts_add=1,IF(H1415="out-sample",(I1415+(Q1415*J1415))*G1415,(I1415+J1415)*G1415),IF(H1415="out-sample",I1415*(J1415^Q1415)*G1415,I1415*J1415*G1415)))))</f>
        <v/>
      </c>
      <c r="L1415" s="32" t="str">
        <f t="shared" si="156"/>
        <v/>
      </c>
      <c r="M1415" s="32" t="str">
        <f t="shared" si="157"/>
        <v/>
      </c>
      <c r="N1415" s="32" t="str">
        <f t="shared" si="158"/>
        <v/>
      </c>
      <c r="O1415" s="32" t="str">
        <f t="shared" si="159"/>
        <v/>
      </c>
      <c r="P1415" s="32" t="str">
        <f t="shared" si="160"/>
        <v/>
      </c>
      <c r="Q1415" s="3" t="str">
        <f>IF(AND(Temp!fhor_indata=1,F1415="",H1414="in-sample"),1,IF(AND(Temp!fhor_indata=1,H1414="out-sample",Q1414&lt;ATA!XfHor),Q1414+1,IF(F1415="","",IF(AND(H1415="out-sample",H1414="in-sample"),1,IF(AND(H1415="out-sample",H1414="out-sample"),Q1414+1,IF(ISNUMBER(Q1414),Q1414+1,1))))))</f>
        <v/>
      </c>
      <c r="R1415" s="3" t="str">
        <f t="shared" si="154"/>
        <v/>
      </c>
      <c r="S1415" s="6"/>
      <c r="T1415" s="6"/>
      <c r="U1415" s="6"/>
      <c r="V1415" s="6"/>
      <c r="W1415" s="6"/>
      <c r="X1415" s="6"/>
      <c r="Y1415" s="6"/>
      <c r="Z1415" s="6"/>
      <c r="AA1415" s="6"/>
      <c r="AB1415" s="6"/>
      <c r="AC1415" s="6"/>
      <c r="AD1415" s="6"/>
      <c r="AE1415" s="6"/>
      <c r="AF1415" s="6"/>
      <c r="AG1415" s="6"/>
      <c r="AH1415" s="6"/>
      <c r="AI1415" s="6"/>
      <c r="AJ1415" s="6"/>
      <c r="AK1415" s="6"/>
      <c r="AX1415" s="63" t="e">
        <f t="shared" si="155"/>
        <v>#VALUE!</v>
      </c>
    </row>
    <row r="1416" spans="1:50" s="1" customFormat="1" ht="14.25" x14ac:dyDescent="0.2">
      <c r="A1416" s="6"/>
      <c r="B1416" s="6"/>
      <c r="C1416" s="6"/>
      <c r="D1416" s="3"/>
      <c r="E1416" s="70" t="str">
        <f>IF(ATA!E1416="","",ATA!E1416)</f>
        <v/>
      </c>
      <c r="F1416" s="51" t="str">
        <f>IF(ATA!F1416="","",ATA!F1416)</f>
        <v/>
      </c>
      <c r="G1416" s="11" t="str">
        <f>IF(ATA!G1416="","",ATA!G1416)</f>
        <v/>
      </c>
      <c r="H1416" s="55" t="str">
        <f>IF(ATA!H1416="","",ATA!H1416)</f>
        <v/>
      </c>
      <c r="I1416" s="31" t="str">
        <f>IF(AND(F1415="",H1415="in-sample"),"",IF(AND(Temp!fhor_indata=1,H1415="out-sample",H1416="out-sample"),I1415,IF(AND(F1416="",H1415="out-sample"),"",IF(AND(Temp!optSeasCoef=0,Temp!sts_add=1),IF(H1415="in-sample",IF(Q1415=bigT,((pCell/bigT)*F1415)+((1-(pCell/bigT))*(I1415+J1415)),IF(OR(F1416="",COUNT($F$2:F1415)&lt;=pCell),F1415,((pCell/COUNT($F$2:F1415))*F1415)+((1-(pCell/COUNT($F$2:F1415)))*(I1415+J1415)))),I1415),IF(AND(Temp!optSeasCoef=0,Temp!sts_multp=1),IF(H1415="in-sample",IF(Q1415=bigT,((pCell/bigT)*F1415)+((1-(pCell/bigT))*(I1415*J1415)),IF(OR(F1416="",COUNT(F$2:$F1415)&lt;=pCell),F1415,((pCell/COUNT($F$2:F1415))*F1415)+((1-(pCell/COUNT($F$2:F1415)))*(I1415*J1415)))),I1415),IF(Temp!sts_add=1,IF(H1415="in-sample",IF(Q1415=bigT,((pCell/bigT)*AX1415)+((1-(pCell/bigT))*(I1415+J1415)),IF(OR(F1416="",COUNT($AX$2:AX1415)&lt;=pCell),AX1415,((pCell/COUNT($AX$2:AX1415))*AX1415)+((1-(pCell/COUNT($AX$2:AX1415)))*(I1415+J1415)))),I1415),IF(H1415="in-sample",IF(Q1415=bigT,((pCell/bigT)*AX1415)+((1-(pCell/bigT))*(I1415*J1415)),IF(OR(F1416="",COUNT($AX$2:AX1415)&lt;=pCell),AX1415,((pCell/COUNT($AX$2:AX1415))*AX1415)+((1-(pCell/COUNT($AX$2:AX1415)))*(I1415*J1415)))),I1415)))))))</f>
        <v/>
      </c>
      <c r="J1416" s="31" t="str">
        <f>IF(AND(F1415="",H1415="in-sample"),"",IF(AND(Temp!fhor_indata=1,H1415="out-sample",H1416="out-sample"),J1415,IF(AND(F1416="",H1415="out-sample"),"",IF(AND(Temp!optSeasCoef=0,Temp!sts_add=1),IF(H1415="in-sample",IF(Q1415=bigT,((qCell/bigT)*(I1416-I1415))+((1-(qCell/bigT))*J1415),IF(OR(F1416="",COUNT($F$2:F1415)&lt;=qCell),IF(COUNT($F$2:F1415)=1,0,F1415-F1414),((qCell/COUNT($F$2:F1415))*(I1416-I1415))+((1-(qCell/COUNT($F$2:F1415)))*J1415))),J1415),IF(AND(Temp!optSeasCoef=0,Temp!sts_multp=1),IF(H1415="in-sample",IF(Q1415=bigT,((qCell/bigT)*(I1416/I1415))+((1-(qCell/bigT))*J1415),IF(qCell=0,1,IF(OR(F1416="",COUNT($F$2:F1415)&lt;=qCell),IF(COUNT($F$2:F1415)=1,1,F1415/F1414),((qCell/COUNT($F$2:F1415))*(I1416/I1415))+((1-(qCell/COUNT($F$2:F1415)))*J1415)))),J1415),IF(Temp!sts_add=1,IF(H1415="in-sample",IF(Q1415=bigT,((qCell/bigT)*(I1416-I1415))+((1-(qCell/bigT))*J1415),IF(OR(F1416="",COUNT($AX$2:AX1415)&lt;=qCell),IF(COUNT($AX$2:AX1415)=1,0,AX1415-AX1414),((qCell/COUNT($AX$2:AX1415))*(I1416-I1415))+((1-(qCell/COUNT($AX$2:AX1415)))*J1415))),J1415),IF(H1415="in-sample",IF(Q1415=bigT,((qCell/bigT)*(I1416/I1415))+((1-(qCell/bigT))*J1415),IF(qCell=0,1,IF(OR(F1416="",COUNT($AX$2:AX1415)&lt;=qCell),IF(COUNT($AX$2:AX1415)=1,1,AX1415/AX1414),((qCell/COUNT($AX$2:AX1415))*(I1416/I1415))+((1-(qCell/COUNT($AX$2:AX1415)))*J1415)))),J1415)))))))</f>
        <v/>
      </c>
      <c r="K1416" s="31" t="str">
        <f>IF(H1416="","",IF(AND(Temp!optSeasCoef=0,Temp!sts_add=1),IF(H1416="out-sample",I1416+(Q1416*J1416),I1416+J1416),IF(AND(Temp!optSeasCoef=0,Temp!sts_multp=1),IF(H1416="out-sample",I1416*(J1416^Q1416),I1416*J1416),IF(Temp!sts_add=1,IF(H1416="out-sample",(I1416+(Q1416*J1416))*G1416,(I1416+J1416)*G1416),IF(H1416="out-sample",I1416*(J1416^Q1416)*G1416,I1416*J1416*G1416)))))</f>
        <v/>
      </c>
      <c r="L1416" s="32" t="str">
        <f t="shared" si="156"/>
        <v/>
      </c>
      <c r="M1416" s="32" t="str">
        <f t="shared" si="157"/>
        <v/>
      </c>
      <c r="N1416" s="32" t="str">
        <f t="shared" si="158"/>
        <v/>
      </c>
      <c r="O1416" s="32" t="str">
        <f t="shared" si="159"/>
        <v/>
      </c>
      <c r="P1416" s="32" t="str">
        <f t="shared" si="160"/>
        <v/>
      </c>
      <c r="Q1416" s="3" t="str">
        <f>IF(AND(Temp!fhor_indata=1,F1416="",H1415="in-sample"),1,IF(AND(Temp!fhor_indata=1,H1415="out-sample",Q1415&lt;ATA!XfHor),Q1415+1,IF(F1416="","",IF(AND(H1416="out-sample",H1415="in-sample"),1,IF(AND(H1416="out-sample",H1415="out-sample"),Q1415+1,IF(ISNUMBER(Q1415),Q1415+1,1))))))</f>
        <v/>
      </c>
      <c r="R1416" s="3" t="str">
        <f t="shared" si="154"/>
        <v/>
      </c>
      <c r="S1416" s="6"/>
      <c r="T1416" s="6"/>
      <c r="U1416" s="6"/>
      <c r="V1416" s="6"/>
      <c r="W1416" s="6"/>
      <c r="X1416" s="6"/>
      <c r="Y1416" s="6"/>
      <c r="Z1416" s="6"/>
      <c r="AA1416" s="6"/>
      <c r="AB1416" s="6"/>
      <c r="AC1416" s="6"/>
      <c r="AD1416" s="6"/>
      <c r="AE1416" s="6"/>
      <c r="AF1416" s="6"/>
      <c r="AG1416" s="6"/>
      <c r="AH1416" s="6"/>
      <c r="AI1416" s="6"/>
      <c r="AJ1416" s="6"/>
      <c r="AK1416" s="6"/>
      <c r="AX1416" s="63" t="e">
        <f t="shared" si="155"/>
        <v>#VALUE!</v>
      </c>
    </row>
    <row r="1417" spans="1:50" s="1" customFormat="1" ht="14.25" x14ac:dyDescent="0.2">
      <c r="A1417" s="6"/>
      <c r="B1417" s="6"/>
      <c r="C1417" s="6"/>
      <c r="D1417" s="3"/>
      <c r="E1417" s="70" t="str">
        <f>IF(ATA!E1417="","",ATA!E1417)</f>
        <v/>
      </c>
      <c r="F1417" s="51" t="str">
        <f>IF(ATA!F1417="","",ATA!F1417)</f>
        <v/>
      </c>
      <c r="G1417" s="11" t="str">
        <f>IF(ATA!G1417="","",ATA!G1417)</f>
        <v/>
      </c>
      <c r="H1417" s="55" t="str">
        <f>IF(ATA!H1417="","",ATA!H1417)</f>
        <v/>
      </c>
      <c r="I1417" s="31" t="str">
        <f>IF(AND(F1416="",H1416="in-sample"),"",IF(AND(Temp!fhor_indata=1,H1416="out-sample",H1417="out-sample"),I1416,IF(AND(F1417="",H1416="out-sample"),"",IF(AND(Temp!optSeasCoef=0,Temp!sts_add=1),IF(H1416="in-sample",IF(Q1416=bigT,((pCell/bigT)*F1416)+((1-(pCell/bigT))*(I1416+J1416)),IF(OR(F1417="",COUNT($F$2:F1416)&lt;=pCell),F1416,((pCell/COUNT($F$2:F1416))*F1416)+((1-(pCell/COUNT($F$2:F1416)))*(I1416+J1416)))),I1416),IF(AND(Temp!optSeasCoef=0,Temp!sts_multp=1),IF(H1416="in-sample",IF(Q1416=bigT,((pCell/bigT)*F1416)+((1-(pCell/bigT))*(I1416*J1416)),IF(OR(F1417="",COUNT(F$2:$F1416)&lt;=pCell),F1416,((pCell/COUNT($F$2:F1416))*F1416)+((1-(pCell/COUNT($F$2:F1416)))*(I1416*J1416)))),I1416),IF(Temp!sts_add=1,IF(H1416="in-sample",IF(Q1416=bigT,((pCell/bigT)*AX1416)+((1-(pCell/bigT))*(I1416+J1416)),IF(OR(F1417="",COUNT($AX$2:AX1416)&lt;=pCell),AX1416,((pCell/COUNT($AX$2:AX1416))*AX1416)+((1-(pCell/COUNT($AX$2:AX1416)))*(I1416+J1416)))),I1416),IF(H1416="in-sample",IF(Q1416=bigT,((pCell/bigT)*AX1416)+((1-(pCell/bigT))*(I1416*J1416)),IF(OR(F1417="",COUNT($AX$2:AX1416)&lt;=pCell),AX1416,((pCell/COUNT($AX$2:AX1416))*AX1416)+((1-(pCell/COUNT($AX$2:AX1416)))*(I1416*J1416)))),I1416)))))))</f>
        <v/>
      </c>
      <c r="J1417" s="31" t="str">
        <f>IF(AND(F1416="",H1416="in-sample"),"",IF(AND(Temp!fhor_indata=1,H1416="out-sample",H1417="out-sample"),J1416,IF(AND(F1417="",H1416="out-sample"),"",IF(AND(Temp!optSeasCoef=0,Temp!sts_add=1),IF(H1416="in-sample",IF(Q1416=bigT,((qCell/bigT)*(I1417-I1416))+((1-(qCell/bigT))*J1416),IF(OR(F1417="",COUNT($F$2:F1416)&lt;=qCell),IF(COUNT($F$2:F1416)=1,0,F1416-F1415),((qCell/COUNT($F$2:F1416))*(I1417-I1416))+((1-(qCell/COUNT($F$2:F1416)))*J1416))),J1416),IF(AND(Temp!optSeasCoef=0,Temp!sts_multp=1),IF(H1416="in-sample",IF(Q1416=bigT,((qCell/bigT)*(I1417/I1416))+((1-(qCell/bigT))*J1416),IF(qCell=0,1,IF(OR(F1417="",COUNT($F$2:F1416)&lt;=qCell),IF(COUNT($F$2:F1416)=1,1,F1416/F1415),((qCell/COUNT($F$2:F1416))*(I1417/I1416))+((1-(qCell/COUNT($F$2:F1416)))*J1416)))),J1416),IF(Temp!sts_add=1,IF(H1416="in-sample",IF(Q1416=bigT,((qCell/bigT)*(I1417-I1416))+((1-(qCell/bigT))*J1416),IF(OR(F1417="",COUNT($AX$2:AX1416)&lt;=qCell),IF(COUNT($AX$2:AX1416)=1,0,AX1416-AX1415),((qCell/COUNT($AX$2:AX1416))*(I1417-I1416))+((1-(qCell/COUNT($AX$2:AX1416)))*J1416))),J1416),IF(H1416="in-sample",IF(Q1416=bigT,((qCell/bigT)*(I1417/I1416))+((1-(qCell/bigT))*J1416),IF(qCell=0,1,IF(OR(F1417="",COUNT($AX$2:AX1416)&lt;=qCell),IF(COUNT($AX$2:AX1416)=1,1,AX1416/AX1415),((qCell/COUNT($AX$2:AX1416))*(I1417/I1416))+((1-(qCell/COUNT($AX$2:AX1416)))*J1416)))),J1416)))))))</f>
        <v/>
      </c>
      <c r="K1417" s="31" t="str">
        <f>IF(H1417="","",IF(AND(Temp!optSeasCoef=0,Temp!sts_add=1),IF(H1417="out-sample",I1417+(Q1417*J1417),I1417+J1417),IF(AND(Temp!optSeasCoef=0,Temp!sts_multp=1),IF(H1417="out-sample",I1417*(J1417^Q1417),I1417*J1417),IF(Temp!sts_add=1,IF(H1417="out-sample",(I1417+(Q1417*J1417))*G1417,(I1417+J1417)*G1417),IF(H1417="out-sample",I1417*(J1417^Q1417)*G1417,I1417*J1417*G1417)))))</f>
        <v/>
      </c>
      <c r="L1417" s="32" t="str">
        <f t="shared" si="156"/>
        <v/>
      </c>
      <c r="M1417" s="32" t="str">
        <f t="shared" si="157"/>
        <v/>
      </c>
      <c r="N1417" s="32" t="str">
        <f t="shared" si="158"/>
        <v/>
      </c>
      <c r="O1417" s="32" t="str">
        <f t="shared" si="159"/>
        <v/>
      </c>
      <c r="P1417" s="32" t="str">
        <f t="shared" si="160"/>
        <v/>
      </c>
      <c r="Q1417" s="3" t="str">
        <f>IF(AND(Temp!fhor_indata=1,F1417="",H1416="in-sample"),1,IF(AND(Temp!fhor_indata=1,H1416="out-sample",Q1416&lt;ATA!XfHor),Q1416+1,IF(F1417="","",IF(AND(H1417="out-sample",H1416="in-sample"),1,IF(AND(H1417="out-sample",H1416="out-sample"),Q1416+1,IF(ISNUMBER(Q1416),Q1416+1,1))))))</f>
        <v/>
      </c>
      <c r="R1417" s="3" t="str">
        <f t="shared" si="154"/>
        <v/>
      </c>
      <c r="S1417" s="6"/>
      <c r="T1417" s="6"/>
      <c r="U1417" s="6"/>
      <c r="V1417" s="6"/>
      <c r="W1417" s="6"/>
      <c r="X1417" s="6"/>
      <c r="Y1417" s="6"/>
      <c r="Z1417" s="6"/>
      <c r="AA1417" s="6"/>
      <c r="AB1417" s="6"/>
      <c r="AC1417" s="6"/>
      <c r="AD1417" s="6"/>
      <c r="AE1417" s="6"/>
      <c r="AF1417" s="6"/>
      <c r="AG1417" s="6"/>
      <c r="AH1417" s="6"/>
      <c r="AI1417" s="6"/>
      <c r="AJ1417" s="6"/>
      <c r="AK1417" s="6"/>
      <c r="AX1417" s="63" t="e">
        <f t="shared" si="155"/>
        <v>#VALUE!</v>
      </c>
    </row>
    <row r="1418" spans="1:50" s="1" customFormat="1" ht="14.25" x14ac:dyDescent="0.2">
      <c r="A1418" s="6"/>
      <c r="B1418" s="6"/>
      <c r="C1418" s="6"/>
      <c r="D1418" s="3"/>
      <c r="E1418" s="70" t="str">
        <f>IF(ATA!E1418="","",ATA!E1418)</f>
        <v/>
      </c>
      <c r="F1418" s="51" t="str">
        <f>IF(ATA!F1418="","",ATA!F1418)</f>
        <v/>
      </c>
      <c r="G1418" s="11" t="str">
        <f>IF(ATA!G1418="","",ATA!G1418)</f>
        <v/>
      </c>
      <c r="H1418" s="55" t="str">
        <f>IF(ATA!H1418="","",ATA!H1418)</f>
        <v/>
      </c>
      <c r="I1418" s="31" t="str">
        <f>IF(AND(F1417="",H1417="in-sample"),"",IF(AND(Temp!fhor_indata=1,H1417="out-sample",H1418="out-sample"),I1417,IF(AND(F1418="",H1417="out-sample"),"",IF(AND(Temp!optSeasCoef=0,Temp!sts_add=1),IF(H1417="in-sample",IF(Q1417=bigT,((pCell/bigT)*F1417)+((1-(pCell/bigT))*(I1417+J1417)),IF(OR(F1418="",COUNT($F$2:F1417)&lt;=pCell),F1417,((pCell/COUNT($F$2:F1417))*F1417)+((1-(pCell/COUNT($F$2:F1417)))*(I1417+J1417)))),I1417),IF(AND(Temp!optSeasCoef=0,Temp!sts_multp=1),IF(H1417="in-sample",IF(Q1417=bigT,((pCell/bigT)*F1417)+((1-(pCell/bigT))*(I1417*J1417)),IF(OR(F1418="",COUNT(F$2:$F1417)&lt;=pCell),F1417,((pCell/COUNT($F$2:F1417))*F1417)+((1-(pCell/COUNT($F$2:F1417)))*(I1417*J1417)))),I1417),IF(Temp!sts_add=1,IF(H1417="in-sample",IF(Q1417=bigT,((pCell/bigT)*AX1417)+((1-(pCell/bigT))*(I1417+J1417)),IF(OR(F1418="",COUNT($AX$2:AX1417)&lt;=pCell),AX1417,((pCell/COUNT($AX$2:AX1417))*AX1417)+((1-(pCell/COUNT($AX$2:AX1417)))*(I1417+J1417)))),I1417),IF(H1417="in-sample",IF(Q1417=bigT,((pCell/bigT)*AX1417)+((1-(pCell/bigT))*(I1417*J1417)),IF(OR(F1418="",COUNT($AX$2:AX1417)&lt;=pCell),AX1417,((pCell/COUNT($AX$2:AX1417))*AX1417)+((1-(pCell/COUNT($AX$2:AX1417)))*(I1417*J1417)))),I1417)))))))</f>
        <v/>
      </c>
      <c r="J1418" s="31" t="str">
        <f>IF(AND(F1417="",H1417="in-sample"),"",IF(AND(Temp!fhor_indata=1,H1417="out-sample",H1418="out-sample"),J1417,IF(AND(F1418="",H1417="out-sample"),"",IF(AND(Temp!optSeasCoef=0,Temp!sts_add=1),IF(H1417="in-sample",IF(Q1417=bigT,((qCell/bigT)*(I1418-I1417))+((1-(qCell/bigT))*J1417),IF(OR(F1418="",COUNT($F$2:F1417)&lt;=qCell),IF(COUNT($F$2:F1417)=1,0,F1417-F1416),((qCell/COUNT($F$2:F1417))*(I1418-I1417))+((1-(qCell/COUNT($F$2:F1417)))*J1417))),J1417),IF(AND(Temp!optSeasCoef=0,Temp!sts_multp=1),IF(H1417="in-sample",IF(Q1417=bigT,((qCell/bigT)*(I1418/I1417))+((1-(qCell/bigT))*J1417),IF(qCell=0,1,IF(OR(F1418="",COUNT($F$2:F1417)&lt;=qCell),IF(COUNT($F$2:F1417)=1,1,F1417/F1416),((qCell/COUNT($F$2:F1417))*(I1418/I1417))+((1-(qCell/COUNT($F$2:F1417)))*J1417)))),J1417),IF(Temp!sts_add=1,IF(H1417="in-sample",IF(Q1417=bigT,((qCell/bigT)*(I1418-I1417))+((1-(qCell/bigT))*J1417),IF(OR(F1418="",COUNT($AX$2:AX1417)&lt;=qCell),IF(COUNT($AX$2:AX1417)=1,0,AX1417-AX1416),((qCell/COUNT($AX$2:AX1417))*(I1418-I1417))+((1-(qCell/COUNT($AX$2:AX1417)))*J1417))),J1417),IF(H1417="in-sample",IF(Q1417=bigT,((qCell/bigT)*(I1418/I1417))+((1-(qCell/bigT))*J1417),IF(qCell=0,1,IF(OR(F1418="",COUNT($AX$2:AX1417)&lt;=qCell),IF(COUNT($AX$2:AX1417)=1,1,AX1417/AX1416),((qCell/COUNT($AX$2:AX1417))*(I1418/I1417))+((1-(qCell/COUNT($AX$2:AX1417)))*J1417)))),J1417)))))))</f>
        <v/>
      </c>
      <c r="K1418" s="31" t="str">
        <f>IF(H1418="","",IF(AND(Temp!optSeasCoef=0,Temp!sts_add=1),IF(H1418="out-sample",I1418+(Q1418*J1418),I1418+J1418),IF(AND(Temp!optSeasCoef=0,Temp!sts_multp=1),IF(H1418="out-sample",I1418*(J1418^Q1418),I1418*J1418),IF(Temp!sts_add=1,IF(H1418="out-sample",(I1418+(Q1418*J1418))*G1418,(I1418+J1418)*G1418),IF(H1418="out-sample",I1418*(J1418^Q1418)*G1418,I1418*J1418*G1418)))))</f>
        <v/>
      </c>
      <c r="L1418" s="32" t="str">
        <f t="shared" si="156"/>
        <v/>
      </c>
      <c r="M1418" s="32" t="str">
        <f t="shared" si="157"/>
        <v/>
      </c>
      <c r="N1418" s="32" t="str">
        <f t="shared" si="158"/>
        <v/>
      </c>
      <c r="O1418" s="32" t="str">
        <f t="shared" si="159"/>
        <v/>
      </c>
      <c r="P1418" s="32" t="str">
        <f t="shared" si="160"/>
        <v/>
      </c>
      <c r="Q1418" s="3" t="str">
        <f>IF(AND(Temp!fhor_indata=1,F1418="",H1417="in-sample"),1,IF(AND(Temp!fhor_indata=1,H1417="out-sample",Q1417&lt;ATA!XfHor),Q1417+1,IF(F1418="","",IF(AND(H1418="out-sample",H1417="in-sample"),1,IF(AND(H1418="out-sample",H1417="out-sample"),Q1417+1,IF(ISNUMBER(Q1417),Q1417+1,1))))))</f>
        <v/>
      </c>
      <c r="R1418" s="3" t="str">
        <f t="shared" si="154"/>
        <v/>
      </c>
      <c r="S1418" s="6"/>
      <c r="T1418" s="6"/>
      <c r="U1418" s="6"/>
      <c r="V1418" s="6"/>
      <c r="W1418" s="6"/>
      <c r="X1418" s="6"/>
      <c r="Y1418" s="6"/>
      <c r="Z1418" s="6"/>
      <c r="AA1418" s="6"/>
      <c r="AB1418" s="6"/>
      <c r="AC1418" s="6"/>
      <c r="AD1418" s="6"/>
      <c r="AE1418" s="6"/>
      <c r="AF1418" s="6"/>
      <c r="AG1418" s="6"/>
      <c r="AH1418" s="6"/>
      <c r="AI1418" s="6"/>
      <c r="AJ1418" s="6"/>
      <c r="AK1418" s="6"/>
      <c r="AX1418" s="63" t="e">
        <f t="shared" si="155"/>
        <v>#VALUE!</v>
      </c>
    </row>
    <row r="1419" spans="1:50" s="1" customFormat="1" ht="14.25" x14ac:dyDescent="0.2">
      <c r="A1419" s="6"/>
      <c r="B1419" s="6"/>
      <c r="C1419" s="6"/>
      <c r="D1419" s="3"/>
      <c r="E1419" s="70" t="str">
        <f>IF(ATA!E1419="","",ATA!E1419)</f>
        <v/>
      </c>
      <c r="F1419" s="51" t="str">
        <f>IF(ATA!F1419="","",ATA!F1419)</f>
        <v/>
      </c>
      <c r="G1419" s="11" t="str">
        <f>IF(ATA!G1419="","",ATA!G1419)</f>
        <v/>
      </c>
      <c r="H1419" s="55" t="str">
        <f>IF(ATA!H1419="","",ATA!H1419)</f>
        <v/>
      </c>
      <c r="I1419" s="31" t="str">
        <f>IF(AND(F1418="",H1418="in-sample"),"",IF(AND(Temp!fhor_indata=1,H1418="out-sample",H1419="out-sample"),I1418,IF(AND(F1419="",H1418="out-sample"),"",IF(AND(Temp!optSeasCoef=0,Temp!sts_add=1),IF(H1418="in-sample",IF(Q1418=bigT,((pCell/bigT)*F1418)+((1-(pCell/bigT))*(I1418+J1418)),IF(OR(F1419="",COUNT($F$2:F1418)&lt;=pCell),F1418,((pCell/COUNT($F$2:F1418))*F1418)+((1-(pCell/COUNT($F$2:F1418)))*(I1418+J1418)))),I1418),IF(AND(Temp!optSeasCoef=0,Temp!sts_multp=1),IF(H1418="in-sample",IF(Q1418=bigT,((pCell/bigT)*F1418)+((1-(pCell/bigT))*(I1418*J1418)),IF(OR(F1419="",COUNT(F$2:$F1418)&lt;=pCell),F1418,((pCell/COUNT($F$2:F1418))*F1418)+((1-(pCell/COUNT($F$2:F1418)))*(I1418*J1418)))),I1418),IF(Temp!sts_add=1,IF(H1418="in-sample",IF(Q1418=bigT,((pCell/bigT)*AX1418)+((1-(pCell/bigT))*(I1418+J1418)),IF(OR(F1419="",COUNT($AX$2:AX1418)&lt;=pCell),AX1418,((pCell/COUNT($AX$2:AX1418))*AX1418)+((1-(pCell/COUNT($AX$2:AX1418)))*(I1418+J1418)))),I1418),IF(H1418="in-sample",IF(Q1418=bigT,((pCell/bigT)*AX1418)+((1-(pCell/bigT))*(I1418*J1418)),IF(OR(F1419="",COUNT($AX$2:AX1418)&lt;=pCell),AX1418,((pCell/COUNT($AX$2:AX1418))*AX1418)+((1-(pCell/COUNT($AX$2:AX1418)))*(I1418*J1418)))),I1418)))))))</f>
        <v/>
      </c>
      <c r="J1419" s="31" t="str">
        <f>IF(AND(F1418="",H1418="in-sample"),"",IF(AND(Temp!fhor_indata=1,H1418="out-sample",H1419="out-sample"),J1418,IF(AND(F1419="",H1418="out-sample"),"",IF(AND(Temp!optSeasCoef=0,Temp!sts_add=1),IF(H1418="in-sample",IF(Q1418=bigT,((qCell/bigT)*(I1419-I1418))+((1-(qCell/bigT))*J1418),IF(OR(F1419="",COUNT($F$2:F1418)&lt;=qCell),IF(COUNT($F$2:F1418)=1,0,F1418-F1417),((qCell/COUNT($F$2:F1418))*(I1419-I1418))+((1-(qCell/COUNT($F$2:F1418)))*J1418))),J1418),IF(AND(Temp!optSeasCoef=0,Temp!sts_multp=1),IF(H1418="in-sample",IF(Q1418=bigT,((qCell/bigT)*(I1419/I1418))+((1-(qCell/bigT))*J1418),IF(qCell=0,1,IF(OR(F1419="",COUNT($F$2:F1418)&lt;=qCell),IF(COUNT($F$2:F1418)=1,1,F1418/F1417),((qCell/COUNT($F$2:F1418))*(I1419/I1418))+((1-(qCell/COUNT($F$2:F1418)))*J1418)))),J1418),IF(Temp!sts_add=1,IF(H1418="in-sample",IF(Q1418=bigT,((qCell/bigT)*(I1419-I1418))+((1-(qCell/bigT))*J1418),IF(OR(F1419="",COUNT($AX$2:AX1418)&lt;=qCell),IF(COUNT($AX$2:AX1418)=1,0,AX1418-AX1417),((qCell/COUNT($AX$2:AX1418))*(I1419-I1418))+((1-(qCell/COUNT($AX$2:AX1418)))*J1418))),J1418),IF(H1418="in-sample",IF(Q1418=bigT,((qCell/bigT)*(I1419/I1418))+((1-(qCell/bigT))*J1418),IF(qCell=0,1,IF(OR(F1419="",COUNT($AX$2:AX1418)&lt;=qCell),IF(COUNT($AX$2:AX1418)=1,1,AX1418/AX1417),((qCell/COUNT($AX$2:AX1418))*(I1419/I1418))+((1-(qCell/COUNT($AX$2:AX1418)))*J1418)))),J1418)))))))</f>
        <v/>
      </c>
      <c r="K1419" s="31" t="str">
        <f>IF(H1419="","",IF(AND(Temp!optSeasCoef=0,Temp!sts_add=1),IF(H1419="out-sample",I1419+(Q1419*J1419),I1419+J1419),IF(AND(Temp!optSeasCoef=0,Temp!sts_multp=1),IF(H1419="out-sample",I1419*(J1419^Q1419),I1419*J1419),IF(Temp!sts_add=1,IF(H1419="out-sample",(I1419+(Q1419*J1419))*G1419,(I1419+J1419)*G1419),IF(H1419="out-sample",I1419*(J1419^Q1419)*G1419,I1419*J1419*G1419)))))</f>
        <v/>
      </c>
      <c r="L1419" s="32" t="str">
        <f t="shared" si="156"/>
        <v/>
      </c>
      <c r="M1419" s="32" t="str">
        <f t="shared" si="157"/>
        <v/>
      </c>
      <c r="N1419" s="32" t="str">
        <f t="shared" si="158"/>
        <v/>
      </c>
      <c r="O1419" s="32" t="str">
        <f t="shared" si="159"/>
        <v/>
      </c>
      <c r="P1419" s="32" t="str">
        <f t="shared" si="160"/>
        <v/>
      </c>
      <c r="Q1419" s="3" t="str">
        <f>IF(AND(Temp!fhor_indata=1,F1419="",H1418="in-sample"),1,IF(AND(Temp!fhor_indata=1,H1418="out-sample",Q1418&lt;ATA!XfHor),Q1418+1,IF(F1419="","",IF(AND(H1419="out-sample",H1418="in-sample"),1,IF(AND(H1419="out-sample",H1418="out-sample"),Q1418+1,IF(ISNUMBER(Q1418),Q1418+1,1))))))</f>
        <v/>
      </c>
      <c r="R1419" s="3" t="str">
        <f t="shared" si="154"/>
        <v/>
      </c>
      <c r="S1419" s="6"/>
      <c r="T1419" s="6"/>
      <c r="U1419" s="6"/>
      <c r="V1419" s="6"/>
      <c r="W1419" s="6"/>
      <c r="X1419" s="6"/>
      <c r="Y1419" s="6"/>
      <c r="Z1419" s="6"/>
      <c r="AA1419" s="6"/>
      <c r="AB1419" s="6"/>
      <c r="AC1419" s="6"/>
      <c r="AD1419" s="6"/>
      <c r="AE1419" s="6"/>
      <c r="AF1419" s="6"/>
      <c r="AG1419" s="6"/>
      <c r="AH1419" s="6"/>
      <c r="AI1419" s="6"/>
      <c r="AJ1419" s="6"/>
      <c r="AK1419" s="6"/>
      <c r="AX1419" s="63" t="e">
        <f t="shared" si="155"/>
        <v>#VALUE!</v>
      </c>
    </row>
    <row r="1420" spans="1:50" s="1" customFormat="1" ht="14.25" x14ac:dyDescent="0.2">
      <c r="A1420" s="6"/>
      <c r="B1420" s="6"/>
      <c r="C1420" s="6"/>
      <c r="D1420" s="3"/>
      <c r="E1420" s="70" t="str">
        <f>IF(ATA!E1420="","",ATA!E1420)</f>
        <v/>
      </c>
      <c r="F1420" s="51" t="str">
        <f>IF(ATA!F1420="","",ATA!F1420)</f>
        <v/>
      </c>
      <c r="G1420" s="11" t="str">
        <f>IF(ATA!G1420="","",ATA!G1420)</f>
        <v/>
      </c>
      <c r="H1420" s="55" t="str">
        <f>IF(ATA!H1420="","",ATA!H1420)</f>
        <v/>
      </c>
      <c r="I1420" s="31" t="str">
        <f>IF(AND(F1419="",H1419="in-sample"),"",IF(AND(Temp!fhor_indata=1,H1419="out-sample",H1420="out-sample"),I1419,IF(AND(F1420="",H1419="out-sample"),"",IF(AND(Temp!optSeasCoef=0,Temp!sts_add=1),IF(H1419="in-sample",IF(Q1419=bigT,((pCell/bigT)*F1419)+((1-(pCell/bigT))*(I1419+J1419)),IF(OR(F1420="",COUNT($F$2:F1419)&lt;=pCell),F1419,((pCell/COUNT($F$2:F1419))*F1419)+((1-(pCell/COUNT($F$2:F1419)))*(I1419+J1419)))),I1419),IF(AND(Temp!optSeasCoef=0,Temp!sts_multp=1),IF(H1419="in-sample",IF(Q1419=bigT,((pCell/bigT)*F1419)+((1-(pCell/bigT))*(I1419*J1419)),IF(OR(F1420="",COUNT(F$2:$F1419)&lt;=pCell),F1419,((pCell/COUNT($F$2:F1419))*F1419)+((1-(pCell/COUNT($F$2:F1419)))*(I1419*J1419)))),I1419),IF(Temp!sts_add=1,IF(H1419="in-sample",IF(Q1419=bigT,((pCell/bigT)*AX1419)+((1-(pCell/bigT))*(I1419+J1419)),IF(OR(F1420="",COUNT($AX$2:AX1419)&lt;=pCell),AX1419,((pCell/COUNT($AX$2:AX1419))*AX1419)+((1-(pCell/COUNT($AX$2:AX1419)))*(I1419+J1419)))),I1419),IF(H1419="in-sample",IF(Q1419=bigT,((pCell/bigT)*AX1419)+((1-(pCell/bigT))*(I1419*J1419)),IF(OR(F1420="",COUNT($AX$2:AX1419)&lt;=pCell),AX1419,((pCell/COUNT($AX$2:AX1419))*AX1419)+((1-(pCell/COUNT($AX$2:AX1419)))*(I1419*J1419)))),I1419)))))))</f>
        <v/>
      </c>
      <c r="J1420" s="31" t="str">
        <f>IF(AND(F1419="",H1419="in-sample"),"",IF(AND(Temp!fhor_indata=1,H1419="out-sample",H1420="out-sample"),J1419,IF(AND(F1420="",H1419="out-sample"),"",IF(AND(Temp!optSeasCoef=0,Temp!sts_add=1),IF(H1419="in-sample",IF(Q1419=bigT,((qCell/bigT)*(I1420-I1419))+((1-(qCell/bigT))*J1419),IF(OR(F1420="",COUNT($F$2:F1419)&lt;=qCell),IF(COUNT($F$2:F1419)=1,0,F1419-F1418),((qCell/COUNT($F$2:F1419))*(I1420-I1419))+((1-(qCell/COUNT($F$2:F1419)))*J1419))),J1419),IF(AND(Temp!optSeasCoef=0,Temp!sts_multp=1),IF(H1419="in-sample",IF(Q1419=bigT,((qCell/bigT)*(I1420/I1419))+((1-(qCell/bigT))*J1419),IF(qCell=0,1,IF(OR(F1420="",COUNT($F$2:F1419)&lt;=qCell),IF(COUNT($F$2:F1419)=1,1,F1419/F1418),((qCell/COUNT($F$2:F1419))*(I1420/I1419))+((1-(qCell/COUNT($F$2:F1419)))*J1419)))),J1419),IF(Temp!sts_add=1,IF(H1419="in-sample",IF(Q1419=bigT,((qCell/bigT)*(I1420-I1419))+((1-(qCell/bigT))*J1419),IF(OR(F1420="",COUNT($AX$2:AX1419)&lt;=qCell),IF(COUNT($AX$2:AX1419)=1,0,AX1419-AX1418),((qCell/COUNT($AX$2:AX1419))*(I1420-I1419))+((1-(qCell/COUNT($AX$2:AX1419)))*J1419))),J1419),IF(H1419="in-sample",IF(Q1419=bigT,((qCell/bigT)*(I1420/I1419))+((1-(qCell/bigT))*J1419),IF(qCell=0,1,IF(OR(F1420="",COUNT($AX$2:AX1419)&lt;=qCell),IF(COUNT($AX$2:AX1419)=1,1,AX1419/AX1418),((qCell/COUNT($AX$2:AX1419))*(I1420/I1419))+((1-(qCell/COUNT($AX$2:AX1419)))*J1419)))),J1419)))))))</f>
        <v/>
      </c>
      <c r="K1420" s="31" t="str">
        <f>IF(H1420="","",IF(AND(Temp!optSeasCoef=0,Temp!sts_add=1),IF(H1420="out-sample",I1420+(Q1420*J1420),I1420+J1420),IF(AND(Temp!optSeasCoef=0,Temp!sts_multp=1),IF(H1420="out-sample",I1420*(J1420^Q1420),I1420*J1420),IF(Temp!sts_add=1,IF(H1420="out-sample",(I1420+(Q1420*J1420))*G1420,(I1420+J1420)*G1420),IF(H1420="out-sample",I1420*(J1420^Q1420)*G1420,I1420*J1420*G1420)))))</f>
        <v/>
      </c>
      <c r="L1420" s="32" t="str">
        <f t="shared" si="156"/>
        <v/>
      </c>
      <c r="M1420" s="32" t="str">
        <f t="shared" si="157"/>
        <v/>
      </c>
      <c r="N1420" s="32" t="str">
        <f t="shared" si="158"/>
        <v/>
      </c>
      <c r="O1420" s="32" t="str">
        <f t="shared" si="159"/>
        <v/>
      </c>
      <c r="P1420" s="32" t="str">
        <f t="shared" si="160"/>
        <v/>
      </c>
      <c r="Q1420" s="3" t="str">
        <f>IF(AND(Temp!fhor_indata=1,F1420="",H1419="in-sample"),1,IF(AND(Temp!fhor_indata=1,H1419="out-sample",Q1419&lt;ATA!XfHor),Q1419+1,IF(F1420="","",IF(AND(H1420="out-sample",H1419="in-sample"),1,IF(AND(H1420="out-sample",H1419="out-sample"),Q1419+1,IF(ISNUMBER(Q1419),Q1419+1,1))))))</f>
        <v/>
      </c>
      <c r="R1420" s="3" t="str">
        <f t="shared" si="154"/>
        <v/>
      </c>
      <c r="S1420" s="6"/>
      <c r="T1420" s="6"/>
      <c r="U1420" s="6"/>
      <c r="V1420" s="6"/>
      <c r="W1420" s="6"/>
      <c r="X1420" s="6"/>
      <c r="Y1420" s="6"/>
      <c r="Z1420" s="6"/>
      <c r="AA1420" s="6"/>
      <c r="AB1420" s="6"/>
      <c r="AC1420" s="6"/>
      <c r="AD1420" s="6"/>
      <c r="AE1420" s="6"/>
      <c r="AF1420" s="6"/>
      <c r="AG1420" s="6"/>
      <c r="AH1420" s="6"/>
      <c r="AI1420" s="6"/>
      <c r="AJ1420" s="6"/>
      <c r="AK1420" s="6"/>
      <c r="AX1420" s="63" t="e">
        <f t="shared" si="155"/>
        <v>#VALUE!</v>
      </c>
    </row>
    <row r="1421" spans="1:50" s="1" customFormat="1" ht="14.25" x14ac:dyDescent="0.2">
      <c r="A1421" s="6"/>
      <c r="B1421" s="6"/>
      <c r="C1421" s="6"/>
      <c r="D1421" s="3"/>
      <c r="E1421" s="70" t="str">
        <f>IF(ATA!E1421="","",ATA!E1421)</f>
        <v/>
      </c>
      <c r="F1421" s="51" t="str">
        <f>IF(ATA!F1421="","",ATA!F1421)</f>
        <v/>
      </c>
      <c r="G1421" s="11" t="str">
        <f>IF(ATA!G1421="","",ATA!G1421)</f>
        <v/>
      </c>
      <c r="H1421" s="55" t="str">
        <f>IF(ATA!H1421="","",ATA!H1421)</f>
        <v/>
      </c>
      <c r="I1421" s="31" t="str">
        <f>IF(AND(F1420="",H1420="in-sample"),"",IF(AND(Temp!fhor_indata=1,H1420="out-sample",H1421="out-sample"),I1420,IF(AND(F1421="",H1420="out-sample"),"",IF(AND(Temp!optSeasCoef=0,Temp!sts_add=1),IF(H1420="in-sample",IF(Q1420=bigT,((pCell/bigT)*F1420)+((1-(pCell/bigT))*(I1420+J1420)),IF(OR(F1421="",COUNT($F$2:F1420)&lt;=pCell),F1420,((pCell/COUNT($F$2:F1420))*F1420)+((1-(pCell/COUNT($F$2:F1420)))*(I1420+J1420)))),I1420),IF(AND(Temp!optSeasCoef=0,Temp!sts_multp=1),IF(H1420="in-sample",IF(Q1420=bigT,((pCell/bigT)*F1420)+((1-(pCell/bigT))*(I1420*J1420)),IF(OR(F1421="",COUNT(F$2:$F1420)&lt;=pCell),F1420,((pCell/COUNT($F$2:F1420))*F1420)+((1-(pCell/COUNT($F$2:F1420)))*(I1420*J1420)))),I1420),IF(Temp!sts_add=1,IF(H1420="in-sample",IF(Q1420=bigT,((pCell/bigT)*AX1420)+((1-(pCell/bigT))*(I1420+J1420)),IF(OR(F1421="",COUNT($AX$2:AX1420)&lt;=pCell),AX1420,((pCell/COUNT($AX$2:AX1420))*AX1420)+((1-(pCell/COUNT($AX$2:AX1420)))*(I1420+J1420)))),I1420),IF(H1420="in-sample",IF(Q1420=bigT,((pCell/bigT)*AX1420)+((1-(pCell/bigT))*(I1420*J1420)),IF(OR(F1421="",COUNT($AX$2:AX1420)&lt;=pCell),AX1420,((pCell/COUNT($AX$2:AX1420))*AX1420)+((1-(pCell/COUNT($AX$2:AX1420)))*(I1420*J1420)))),I1420)))))))</f>
        <v/>
      </c>
      <c r="J1421" s="31" t="str">
        <f>IF(AND(F1420="",H1420="in-sample"),"",IF(AND(Temp!fhor_indata=1,H1420="out-sample",H1421="out-sample"),J1420,IF(AND(F1421="",H1420="out-sample"),"",IF(AND(Temp!optSeasCoef=0,Temp!sts_add=1),IF(H1420="in-sample",IF(Q1420=bigT,((qCell/bigT)*(I1421-I1420))+((1-(qCell/bigT))*J1420),IF(OR(F1421="",COUNT($F$2:F1420)&lt;=qCell),IF(COUNT($F$2:F1420)=1,0,F1420-F1419),((qCell/COUNT($F$2:F1420))*(I1421-I1420))+((1-(qCell/COUNT($F$2:F1420)))*J1420))),J1420),IF(AND(Temp!optSeasCoef=0,Temp!sts_multp=1),IF(H1420="in-sample",IF(Q1420=bigT,((qCell/bigT)*(I1421/I1420))+((1-(qCell/bigT))*J1420),IF(qCell=0,1,IF(OR(F1421="",COUNT($F$2:F1420)&lt;=qCell),IF(COUNT($F$2:F1420)=1,1,F1420/F1419),((qCell/COUNT($F$2:F1420))*(I1421/I1420))+((1-(qCell/COUNT($F$2:F1420)))*J1420)))),J1420),IF(Temp!sts_add=1,IF(H1420="in-sample",IF(Q1420=bigT,((qCell/bigT)*(I1421-I1420))+((1-(qCell/bigT))*J1420),IF(OR(F1421="",COUNT($AX$2:AX1420)&lt;=qCell),IF(COUNT($AX$2:AX1420)=1,0,AX1420-AX1419),((qCell/COUNT($AX$2:AX1420))*(I1421-I1420))+((1-(qCell/COUNT($AX$2:AX1420)))*J1420))),J1420),IF(H1420="in-sample",IF(Q1420=bigT,((qCell/bigT)*(I1421/I1420))+((1-(qCell/bigT))*J1420),IF(qCell=0,1,IF(OR(F1421="",COUNT($AX$2:AX1420)&lt;=qCell),IF(COUNT($AX$2:AX1420)=1,1,AX1420/AX1419),((qCell/COUNT($AX$2:AX1420))*(I1421/I1420))+((1-(qCell/COUNT($AX$2:AX1420)))*J1420)))),J1420)))))))</f>
        <v/>
      </c>
      <c r="K1421" s="31" t="str">
        <f>IF(H1421="","",IF(AND(Temp!optSeasCoef=0,Temp!sts_add=1),IF(H1421="out-sample",I1421+(Q1421*J1421),I1421+J1421),IF(AND(Temp!optSeasCoef=0,Temp!sts_multp=1),IF(H1421="out-sample",I1421*(J1421^Q1421),I1421*J1421),IF(Temp!sts_add=1,IF(H1421="out-sample",(I1421+(Q1421*J1421))*G1421,(I1421+J1421)*G1421),IF(H1421="out-sample",I1421*(J1421^Q1421)*G1421,I1421*J1421*G1421)))))</f>
        <v/>
      </c>
      <c r="L1421" s="32" t="str">
        <f t="shared" si="156"/>
        <v/>
      </c>
      <c r="M1421" s="32" t="str">
        <f t="shared" si="157"/>
        <v/>
      </c>
      <c r="N1421" s="32" t="str">
        <f t="shared" si="158"/>
        <v/>
      </c>
      <c r="O1421" s="32" t="str">
        <f t="shared" si="159"/>
        <v/>
      </c>
      <c r="P1421" s="32" t="str">
        <f t="shared" si="160"/>
        <v/>
      </c>
      <c r="Q1421" s="3" t="str">
        <f>IF(AND(Temp!fhor_indata=1,F1421="",H1420="in-sample"),1,IF(AND(Temp!fhor_indata=1,H1420="out-sample",Q1420&lt;ATA!XfHor),Q1420+1,IF(F1421="","",IF(AND(H1421="out-sample",H1420="in-sample"),1,IF(AND(H1421="out-sample",H1420="out-sample"),Q1420+1,IF(ISNUMBER(Q1420),Q1420+1,1))))))</f>
        <v/>
      </c>
      <c r="R1421" s="3" t="str">
        <f t="shared" si="154"/>
        <v/>
      </c>
      <c r="S1421" s="6"/>
      <c r="T1421" s="6"/>
      <c r="U1421" s="6"/>
      <c r="V1421" s="6"/>
      <c r="W1421" s="6"/>
      <c r="X1421" s="6"/>
      <c r="Y1421" s="6"/>
      <c r="Z1421" s="6"/>
      <c r="AA1421" s="6"/>
      <c r="AB1421" s="6"/>
      <c r="AC1421" s="6"/>
      <c r="AD1421" s="6"/>
      <c r="AE1421" s="6"/>
      <c r="AF1421" s="6"/>
      <c r="AG1421" s="6"/>
      <c r="AH1421" s="6"/>
      <c r="AI1421" s="6"/>
      <c r="AJ1421" s="6"/>
      <c r="AK1421" s="6"/>
      <c r="AX1421" s="63" t="e">
        <f t="shared" si="155"/>
        <v>#VALUE!</v>
      </c>
    </row>
    <row r="1422" spans="1:50" s="1" customFormat="1" ht="14.25" x14ac:dyDescent="0.2">
      <c r="A1422" s="6"/>
      <c r="B1422" s="6"/>
      <c r="C1422" s="6"/>
      <c r="D1422" s="3"/>
      <c r="E1422" s="70" t="str">
        <f>IF(ATA!E1422="","",ATA!E1422)</f>
        <v/>
      </c>
      <c r="F1422" s="51" t="str">
        <f>IF(ATA!F1422="","",ATA!F1422)</f>
        <v/>
      </c>
      <c r="G1422" s="11" t="str">
        <f>IF(ATA!G1422="","",ATA!G1422)</f>
        <v/>
      </c>
      <c r="H1422" s="55" t="str">
        <f>IF(ATA!H1422="","",ATA!H1422)</f>
        <v/>
      </c>
      <c r="I1422" s="31" t="str">
        <f>IF(AND(F1421="",H1421="in-sample"),"",IF(AND(Temp!fhor_indata=1,H1421="out-sample",H1422="out-sample"),I1421,IF(AND(F1422="",H1421="out-sample"),"",IF(AND(Temp!optSeasCoef=0,Temp!sts_add=1),IF(H1421="in-sample",IF(Q1421=bigT,((pCell/bigT)*F1421)+((1-(pCell/bigT))*(I1421+J1421)),IF(OR(F1422="",COUNT($F$2:F1421)&lt;=pCell),F1421,((pCell/COUNT($F$2:F1421))*F1421)+((1-(pCell/COUNT($F$2:F1421)))*(I1421+J1421)))),I1421),IF(AND(Temp!optSeasCoef=0,Temp!sts_multp=1),IF(H1421="in-sample",IF(Q1421=bigT,((pCell/bigT)*F1421)+((1-(pCell/bigT))*(I1421*J1421)),IF(OR(F1422="",COUNT(F$2:$F1421)&lt;=pCell),F1421,((pCell/COUNT($F$2:F1421))*F1421)+((1-(pCell/COUNT($F$2:F1421)))*(I1421*J1421)))),I1421),IF(Temp!sts_add=1,IF(H1421="in-sample",IF(Q1421=bigT,((pCell/bigT)*AX1421)+((1-(pCell/bigT))*(I1421+J1421)),IF(OR(F1422="",COUNT($AX$2:AX1421)&lt;=pCell),AX1421,((pCell/COUNT($AX$2:AX1421))*AX1421)+((1-(pCell/COUNT($AX$2:AX1421)))*(I1421+J1421)))),I1421),IF(H1421="in-sample",IF(Q1421=bigT,((pCell/bigT)*AX1421)+((1-(pCell/bigT))*(I1421*J1421)),IF(OR(F1422="",COUNT($AX$2:AX1421)&lt;=pCell),AX1421,((pCell/COUNT($AX$2:AX1421))*AX1421)+((1-(pCell/COUNT($AX$2:AX1421)))*(I1421*J1421)))),I1421)))))))</f>
        <v/>
      </c>
      <c r="J1422" s="31" t="str">
        <f>IF(AND(F1421="",H1421="in-sample"),"",IF(AND(Temp!fhor_indata=1,H1421="out-sample",H1422="out-sample"),J1421,IF(AND(F1422="",H1421="out-sample"),"",IF(AND(Temp!optSeasCoef=0,Temp!sts_add=1),IF(H1421="in-sample",IF(Q1421=bigT,((qCell/bigT)*(I1422-I1421))+((1-(qCell/bigT))*J1421),IF(OR(F1422="",COUNT($F$2:F1421)&lt;=qCell),IF(COUNT($F$2:F1421)=1,0,F1421-F1420),((qCell/COUNT($F$2:F1421))*(I1422-I1421))+((1-(qCell/COUNT($F$2:F1421)))*J1421))),J1421),IF(AND(Temp!optSeasCoef=0,Temp!sts_multp=1),IF(H1421="in-sample",IF(Q1421=bigT,((qCell/bigT)*(I1422/I1421))+((1-(qCell/bigT))*J1421),IF(qCell=0,1,IF(OR(F1422="",COUNT($F$2:F1421)&lt;=qCell),IF(COUNT($F$2:F1421)=1,1,F1421/F1420),((qCell/COUNT($F$2:F1421))*(I1422/I1421))+((1-(qCell/COUNT($F$2:F1421)))*J1421)))),J1421),IF(Temp!sts_add=1,IF(H1421="in-sample",IF(Q1421=bigT,((qCell/bigT)*(I1422-I1421))+((1-(qCell/bigT))*J1421),IF(OR(F1422="",COUNT($AX$2:AX1421)&lt;=qCell),IF(COUNT($AX$2:AX1421)=1,0,AX1421-AX1420),((qCell/COUNT($AX$2:AX1421))*(I1422-I1421))+((1-(qCell/COUNT($AX$2:AX1421)))*J1421))),J1421),IF(H1421="in-sample",IF(Q1421=bigT,((qCell/bigT)*(I1422/I1421))+((1-(qCell/bigT))*J1421),IF(qCell=0,1,IF(OR(F1422="",COUNT($AX$2:AX1421)&lt;=qCell),IF(COUNT($AX$2:AX1421)=1,1,AX1421/AX1420),((qCell/COUNT($AX$2:AX1421))*(I1422/I1421))+((1-(qCell/COUNT($AX$2:AX1421)))*J1421)))),J1421)))))))</f>
        <v/>
      </c>
      <c r="K1422" s="31" t="str">
        <f>IF(H1422="","",IF(AND(Temp!optSeasCoef=0,Temp!sts_add=1),IF(H1422="out-sample",I1422+(Q1422*J1422),I1422+J1422),IF(AND(Temp!optSeasCoef=0,Temp!sts_multp=1),IF(H1422="out-sample",I1422*(J1422^Q1422),I1422*J1422),IF(Temp!sts_add=1,IF(H1422="out-sample",(I1422+(Q1422*J1422))*G1422,(I1422+J1422)*G1422),IF(H1422="out-sample",I1422*(J1422^Q1422)*G1422,I1422*J1422*G1422)))))</f>
        <v/>
      </c>
      <c r="L1422" s="32" t="str">
        <f t="shared" si="156"/>
        <v/>
      </c>
      <c r="M1422" s="32" t="str">
        <f t="shared" si="157"/>
        <v/>
      </c>
      <c r="N1422" s="32" t="str">
        <f t="shared" si="158"/>
        <v/>
      </c>
      <c r="O1422" s="32" t="str">
        <f t="shared" si="159"/>
        <v/>
      </c>
      <c r="P1422" s="32" t="str">
        <f t="shared" si="160"/>
        <v/>
      </c>
      <c r="Q1422" s="3" t="str">
        <f>IF(AND(Temp!fhor_indata=1,F1422="",H1421="in-sample"),1,IF(AND(Temp!fhor_indata=1,H1421="out-sample",Q1421&lt;ATA!XfHor),Q1421+1,IF(F1422="","",IF(AND(H1422="out-sample",H1421="in-sample"),1,IF(AND(H1422="out-sample",H1421="out-sample"),Q1421+1,IF(ISNUMBER(Q1421),Q1421+1,1))))))</f>
        <v/>
      </c>
      <c r="R1422" s="3" t="str">
        <f t="shared" si="154"/>
        <v/>
      </c>
      <c r="S1422" s="6"/>
      <c r="T1422" s="6"/>
      <c r="U1422" s="6"/>
      <c r="V1422" s="6"/>
      <c r="W1422" s="6"/>
      <c r="X1422" s="6"/>
      <c r="Y1422" s="6"/>
      <c r="Z1422" s="6"/>
      <c r="AA1422" s="6"/>
      <c r="AB1422" s="6"/>
      <c r="AC1422" s="6"/>
      <c r="AD1422" s="6"/>
      <c r="AE1422" s="6"/>
      <c r="AF1422" s="6"/>
      <c r="AG1422" s="6"/>
      <c r="AH1422" s="6"/>
      <c r="AI1422" s="6"/>
      <c r="AJ1422" s="6"/>
      <c r="AK1422" s="6"/>
      <c r="AX1422" s="63" t="e">
        <f t="shared" si="155"/>
        <v>#VALUE!</v>
      </c>
    </row>
    <row r="1423" spans="1:50" s="1" customFormat="1" ht="14.25" x14ac:dyDescent="0.2">
      <c r="A1423" s="6"/>
      <c r="B1423" s="6"/>
      <c r="C1423" s="6"/>
      <c r="D1423" s="3"/>
      <c r="E1423" s="70" t="str">
        <f>IF(ATA!E1423="","",ATA!E1423)</f>
        <v/>
      </c>
      <c r="F1423" s="51" t="str">
        <f>IF(ATA!F1423="","",ATA!F1423)</f>
        <v/>
      </c>
      <c r="G1423" s="11" t="str">
        <f>IF(ATA!G1423="","",ATA!G1423)</f>
        <v/>
      </c>
      <c r="H1423" s="55" t="str">
        <f>IF(ATA!H1423="","",ATA!H1423)</f>
        <v/>
      </c>
      <c r="I1423" s="31" t="str">
        <f>IF(AND(F1422="",H1422="in-sample"),"",IF(AND(Temp!fhor_indata=1,H1422="out-sample",H1423="out-sample"),I1422,IF(AND(F1423="",H1422="out-sample"),"",IF(AND(Temp!optSeasCoef=0,Temp!sts_add=1),IF(H1422="in-sample",IF(Q1422=bigT,((pCell/bigT)*F1422)+((1-(pCell/bigT))*(I1422+J1422)),IF(OR(F1423="",COUNT($F$2:F1422)&lt;=pCell),F1422,((pCell/COUNT($F$2:F1422))*F1422)+((1-(pCell/COUNT($F$2:F1422)))*(I1422+J1422)))),I1422),IF(AND(Temp!optSeasCoef=0,Temp!sts_multp=1),IF(H1422="in-sample",IF(Q1422=bigT,((pCell/bigT)*F1422)+((1-(pCell/bigT))*(I1422*J1422)),IF(OR(F1423="",COUNT(F$2:$F1422)&lt;=pCell),F1422,((pCell/COUNT($F$2:F1422))*F1422)+((1-(pCell/COUNT($F$2:F1422)))*(I1422*J1422)))),I1422),IF(Temp!sts_add=1,IF(H1422="in-sample",IF(Q1422=bigT,((pCell/bigT)*AX1422)+((1-(pCell/bigT))*(I1422+J1422)),IF(OR(F1423="",COUNT($AX$2:AX1422)&lt;=pCell),AX1422,((pCell/COUNT($AX$2:AX1422))*AX1422)+((1-(pCell/COUNT($AX$2:AX1422)))*(I1422+J1422)))),I1422),IF(H1422="in-sample",IF(Q1422=bigT,((pCell/bigT)*AX1422)+((1-(pCell/bigT))*(I1422*J1422)),IF(OR(F1423="",COUNT($AX$2:AX1422)&lt;=pCell),AX1422,((pCell/COUNT($AX$2:AX1422))*AX1422)+((1-(pCell/COUNT($AX$2:AX1422)))*(I1422*J1422)))),I1422)))))))</f>
        <v/>
      </c>
      <c r="J1423" s="31" t="str">
        <f>IF(AND(F1422="",H1422="in-sample"),"",IF(AND(Temp!fhor_indata=1,H1422="out-sample",H1423="out-sample"),J1422,IF(AND(F1423="",H1422="out-sample"),"",IF(AND(Temp!optSeasCoef=0,Temp!sts_add=1),IF(H1422="in-sample",IF(Q1422=bigT,((qCell/bigT)*(I1423-I1422))+((1-(qCell/bigT))*J1422),IF(OR(F1423="",COUNT($F$2:F1422)&lt;=qCell),IF(COUNT($F$2:F1422)=1,0,F1422-F1421),((qCell/COUNT($F$2:F1422))*(I1423-I1422))+((1-(qCell/COUNT($F$2:F1422)))*J1422))),J1422),IF(AND(Temp!optSeasCoef=0,Temp!sts_multp=1),IF(H1422="in-sample",IF(Q1422=bigT,((qCell/bigT)*(I1423/I1422))+((1-(qCell/bigT))*J1422),IF(qCell=0,1,IF(OR(F1423="",COUNT($F$2:F1422)&lt;=qCell),IF(COUNT($F$2:F1422)=1,1,F1422/F1421),((qCell/COUNT($F$2:F1422))*(I1423/I1422))+((1-(qCell/COUNT($F$2:F1422)))*J1422)))),J1422),IF(Temp!sts_add=1,IF(H1422="in-sample",IF(Q1422=bigT,((qCell/bigT)*(I1423-I1422))+((1-(qCell/bigT))*J1422),IF(OR(F1423="",COUNT($AX$2:AX1422)&lt;=qCell),IF(COUNT($AX$2:AX1422)=1,0,AX1422-AX1421),((qCell/COUNT($AX$2:AX1422))*(I1423-I1422))+((1-(qCell/COUNT($AX$2:AX1422)))*J1422))),J1422),IF(H1422="in-sample",IF(Q1422=bigT,((qCell/bigT)*(I1423/I1422))+((1-(qCell/bigT))*J1422),IF(qCell=0,1,IF(OR(F1423="",COUNT($AX$2:AX1422)&lt;=qCell),IF(COUNT($AX$2:AX1422)=1,1,AX1422/AX1421),((qCell/COUNT($AX$2:AX1422))*(I1423/I1422))+((1-(qCell/COUNT($AX$2:AX1422)))*J1422)))),J1422)))))))</f>
        <v/>
      </c>
      <c r="K1423" s="31" t="str">
        <f>IF(H1423="","",IF(AND(Temp!optSeasCoef=0,Temp!sts_add=1),IF(H1423="out-sample",I1423+(Q1423*J1423),I1423+J1423),IF(AND(Temp!optSeasCoef=0,Temp!sts_multp=1),IF(H1423="out-sample",I1423*(J1423^Q1423),I1423*J1423),IF(Temp!sts_add=1,IF(H1423="out-sample",(I1423+(Q1423*J1423))*G1423,(I1423+J1423)*G1423),IF(H1423="out-sample",I1423*(J1423^Q1423)*G1423,I1423*J1423*G1423)))))</f>
        <v/>
      </c>
      <c r="L1423" s="32" t="str">
        <f t="shared" si="156"/>
        <v/>
      </c>
      <c r="M1423" s="32" t="str">
        <f t="shared" si="157"/>
        <v/>
      </c>
      <c r="N1423" s="32" t="str">
        <f t="shared" si="158"/>
        <v/>
      </c>
      <c r="O1423" s="32" t="str">
        <f t="shared" si="159"/>
        <v/>
      </c>
      <c r="P1423" s="32" t="str">
        <f t="shared" si="160"/>
        <v/>
      </c>
      <c r="Q1423" s="3" t="str">
        <f>IF(AND(Temp!fhor_indata=1,F1423="",H1422="in-sample"),1,IF(AND(Temp!fhor_indata=1,H1422="out-sample",Q1422&lt;ATA!XfHor),Q1422+1,IF(F1423="","",IF(AND(H1423="out-sample",H1422="in-sample"),1,IF(AND(H1423="out-sample",H1422="out-sample"),Q1422+1,IF(ISNUMBER(Q1422),Q1422+1,1))))))</f>
        <v/>
      </c>
      <c r="R1423" s="3" t="str">
        <f t="shared" si="154"/>
        <v/>
      </c>
      <c r="S1423" s="6"/>
      <c r="T1423" s="6"/>
      <c r="U1423" s="6"/>
      <c r="V1423" s="6"/>
      <c r="W1423" s="6"/>
      <c r="X1423" s="6"/>
      <c r="Y1423" s="6"/>
      <c r="Z1423" s="6"/>
      <c r="AA1423" s="6"/>
      <c r="AB1423" s="6"/>
      <c r="AC1423" s="6"/>
      <c r="AD1423" s="6"/>
      <c r="AE1423" s="6"/>
      <c r="AF1423" s="6"/>
      <c r="AG1423" s="6"/>
      <c r="AH1423" s="6"/>
      <c r="AI1423" s="6"/>
      <c r="AJ1423" s="6"/>
      <c r="AK1423" s="6"/>
      <c r="AX1423" s="63" t="e">
        <f t="shared" si="155"/>
        <v>#VALUE!</v>
      </c>
    </row>
    <row r="1424" spans="1:50" s="1" customFormat="1" ht="14.25" x14ac:dyDescent="0.2">
      <c r="A1424" s="6"/>
      <c r="B1424" s="6"/>
      <c r="C1424" s="6"/>
      <c r="D1424" s="3"/>
      <c r="E1424" s="70" t="str">
        <f>IF(ATA!E1424="","",ATA!E1424)</f>
        <v/>
      </c>
      <c r="F1424" s="51" t="str">
        <f>IF(ATA!F1424="","",ATA!F1424)</f>
        <v/>
      </c>
      <c r="G1424" s="11" t="str">
        <f>IF(ATA!G1424="","",ATA!G1424)</f>
        <v/>
      </c>
      <c r="H1424" s="55" t="str">
        <f>IF(ATA!H1424="","",ATA!H1424)</f>
        <v/>
      </c>
      <c r="I1424" s="31" t="str">
        <f>IF(AND(F1423="",H1423="in-sample"),"",IF(AND(Temp!fhor_indata=1,H1423="out-sample",H1424="out-sample"),I1423,IF(AND(F1424="",H1423="out-sample"),"",IF(AND(Temp!optSeasCoef=0,Temp!sts_add=1),IF(H1423="in-sample",IF(Q1423=bigT,((pCell/bigT)*F1423)+((1-(pCell/bigT))*(I1423+J1423)),IF(OR(F1424="",COUNT($F$2:F1423)&lt;=pCell),F1423,((pCell/COUNT($F$2:F1423))*F1423)+((1-(pCell/COUNT($F$2:F1423)))*(I1423+J1423)))),I1423),IF(AND(Temp!optSeasCoef=0,Temp!sts_multp=1),IF(H1423="in-sample",IF(Q1423=bigT,((pCell/bigT)*F1423)+((1-(pCell/bigT))*(I1423*J1423)),IF(OR(F1424="",COUNT(F$2:$F1423)&lt;=pCell),F1423,((pCell/COUNT($F$2:F1423))*F1423)+((1-(pCell/COUNT($F$2:F1423)))*(I1423*J1423)))),I1423),IF(Temp!sts_add=1,IF(H1423="in-sample",IF(Q1423=bigT,((pCell/bigT)*AX1423)+((1-(pCell/bigT))*(I1423+J1423)),IF(OR(F1424="",COUNT($AX$2:AX1423)&lt;=pCell),AX1423,((pCell/COUNT($AX$2:AX1423))*AX1423)+((1-(pCell/COUNT($AX$2:AX1423)))*(I1423+J1423)))),I1423),IF(H1423="in-sample",IF(Q1423=bigT,((pCell/bigT)*AX1423)+((1-(pCell/bigT))*(I1423*J1423)),IF(OR(F1424="",COUNT($AX$2:AX1423)&lt;=pCell),AX1423,((pCell/COUNT($AX$2:AX1423))*AX1423)+((1-(pCell/COUNT($AX$2:AX1423)))*(I1423*J1423)))),I1423)))))))</f>
        <v/>
      </c>
      <c r="J1424" s="31" t="str">
        <f>IF(AND(F1423="",H1423="in-sample"),"",IF(AND(Temp!fhor_indata=1,H1423="out-sample",H1424="out-sample"),J1423,IF(AND(F1424="",H1423="out-sample"),"",IF(AND(Temp!optSeasCoef=0,Temp!sts_add=1),IF(H1423="in-sample",IF(Q1423=bigT,((qCell/bigT)*(I1424-I1423))+((1-(qCell/bigT))*J1423),IF(OR(F1424="",COUNT($F$2:F1423)&lt;=qCell),IF(COUNT($F$2:F1423)=1,0,F1423-F1422),((qCell/COUNT($F$2:F1423))*(I1424-I1423))+((1-(qCell/COUNT($F$2:F1423)))*J1423))),J1423),IF(AND(Temp!optSeasCoef=0,Temp!sts_multp=1),IF(H1423="in-sample",IF(Q1423=bigT,((qCell/bigT)*(I1424/I1423))+((1-(qCell/bigT))*J1423),IF(qCell=0,1,IF(OR(F1424="",COUNT($F$2:F1423)&lt;=qCell),IF(COUNT($F$2:F1423)=1,1,F1423/F1422),((qCell/COUNT($F$2:F1423))*(I1424/I1423))+((1-(qCell/COUNT($F$2:F1423)))*J1423)))),J1423),IF(Temp!sts_add=1,IF(H1423="in-sample",IF(Q1423=bigT,((qCell/bigT)*(I1424-I1423))+((1-(qCell/bigT))*J1423),IF(OR(F1424="",COUNT($AX$2:AX1423)&lt;=qCell),IF(COUNT($AX$2:AX1423)=1,0,AX1423-AX1422),((qCell/COUNT($AX$2:AX1423))*(I1424-I1423))+((1-(qCell/COUNT($AX$2:AX1423)))*J1423))),J1423),IF(H1423="in-sample",IF(Q1423=bigT,((qCell/bigT)*(I1424/I1423))+((1-(qCell/bigT))*J1423),IF(qCell=0,1,IF(OR(F1424="",COUNT($AX$2:AX1423)&lt;=qCell),IF(COUNT($AX$2:AX1423)=1,1,AX1423/AX1422),((qCell/COUNT($AX$2:AX1423))*(I1424/I1423))+((1-(qCell/COUNT($AX$2:AX1423)))*J1423)))),J1423)))))))</f>
        <v/>
      </c>
      <c r="K1424" s="31" t="str">
        <f>IF(H1424="","",IF(AND(Temp!optSeasCoef=0,Temp!sts_add=1),IF(H1424="out-sample",I1424+(Q1424*J1424),I1424+J1424),IF(AND(Temp!optSeasCoef=0,Temp!sts_multp=1),IF(H1424="out-sample",I1424*(J1424^Q1424),I1424*J1424),IF(Temp!sts_add=1,IF(H1424="out-sample",(I1424+(Q1424*J1424))*G1424,(I1424+J1424)*G1424),IF(H1424="out-sample",I1424*(J1424^Q1424)*G1424,I1424*J1424*G1424)))))</f>
        <v/>
      </c>
      <c r="L1424" s="32" t="str">
        <f t="shared" si="156"/>
        <v/>
      </c>
      <c r="M1424" s="32" t="str">
        <f t="shared" si="157"/>
        <v/>
      </c>
      <c r="N1424" s="32" t="str">
        <f t="shared" si="158"/>
        <v/>
      </c>
      <c r="O1424" s="32" t="str">
        <f t="shared" si="159"/>
        <v/>
      </c>
      <c r="P1424" s="32" t="str">
        <f t="shared" si="160"/>
        <v/>
      </c>
      <c r="Q1424" s="3" t="str">
        <f>IF(AND(Temp!fhor_indata=1,F1424="",H1423="in-sample"),1,IF(AND(Temp!fhor_indata=1,H1423="out-sample",Q1423&lt;ATA!XfHor),Q1423+1,IF(F1424="","",IF(AND(H1424="out-sample",H1423="in-sample"),1,IF(AND(H1424="out-sample",H1423="out-sample"),Q1423+1,IF(ISNUMBER(Q1423),Q1423+1,1))))))</f>
        <v/>
      </c>
      <c r="R1424" s="3" t="str">
        <f t="shared" si="154"/>
        <v/>
      </c>
      <c r="S1424" s="6"/>
      <c r="T1424" s="6"/>
      <c r="U1424" s="6"/>
      <c r="V1424" s="6"/>
      <c r="W1424" s="6"/>
      <c r="X1424" s="6"/>
      <c r="Y1424" s="6"/>
      <c r="Z1424" s="6"/>
      <c r="AA1424" s="6"/>
      <c r="AB1424" s="6"/>
      <c r="AC1424" s="6"/>
      <c r="AD1424" s="6"/>
      <c r="AE1424" s="6"/>
      <c r="AF1424" s="6"/>
      <c r="AG1424" s="6"/>
      <c r="AH1424" s="6"/>
      <c r="AI1424" s="6"/>
      <c r="AJ1424" s="6"/>
      <c r="AK1424" s="6"/>
      <c r="AX1424" s="63" t="e">
        <f t="shared" si="155"/>
        <v>#VALUE!</v>
      </c>
    </row>
    <row r="1425" spans="1:50" s="1" customFormat="1" ht="14.25" x14ac:dyDescent="0.2">
      <c r="A1425" s="6"/>
      <c r="B1425" s="6"/>
      <c r="C1425" s="6"/>
      <c r="D1425" s="3"/>
      <c r="E1425" s="70" t="str">
        <f>IF(ATA!E1425="","",ATA!E1425)</f>
        <v/>
      </c>
      <c r="F1425" s="51" t="str">
        <f>IF(ATA!F1425="","",ATA!F1425)</f>
        <v/>
      </c>
      <c r="G1425" s="11" t="str">
        <f>IF(ATA!G1425="","",ATA!G1425)</f>
        <v/>
      </c>
      <c r="H1425" s="55" t="str">
        <f>IF(ATA!H1425="","",ATA!H1425)</f>
        <v/>
      </c>
      <c r="I1425" s="31" t="str">
        <f>IF(AND(F1424="",H1424="in-sample"),"",IF(AND(Temp!fhor_indata=1,H1424="out-sample",H1425="out-sample"),I1424,IF(AND(F1425="",H1424="out-sample"),"",IF(AND(Temp!optSeasCoef=0,Temp!sts_add=1),IF(H1424="in-sample",IF(Q1424=bigT,((pCell/bigT)*F1424)+((1-(pCell/bigT))*(I1424+J1424)),IF(OR(F1425="",COUNT($F$2:F1424)&lt;=pCell),F1424,((pCell/COUNT($F$2:F1424))*F1424)+((1-(pCell/COUNT($F$2:F1424)))*(I1424+J1424)))),I1424),IF(AND(Temp!optSeasCoef=0,Temp!sts_multp=1),IF(H1424="in-sample",IF(Q1424=bigT,((pCell/bigT)*F1424)+((1-(pCell/bigT))*(I1424*J1424)),IF(OR(F1425="",COUNT(F$2:$F1424)&lt;=pCell),F1424,((pCell/COUNT($F$2:F1424))*F1424)+((1-(pCell/COUNT($F$2:F1424)))*(I1424*J1424)))),I1424),IF(Temp!sts_add=1,IF(H1424="in-sample",IF(Q1424=bigT,((pCell/bigT)*AX1424)+((1-(pCell/bigT))*(I1424+J1424)),IF(OR(F1425="",COUNT($AX$2:AX1424)&lt;=pCell),AX1424,((pCell/COUNT($AX$2:AX1424))*AX1424)+((1-(pCell/COUNT($AX$2:AX1424)))*(I1424+J1424)))),I1424),IF(H1424="in-sample",IF(Q1424=bigT,((pCell/bigT)*AX1424)+((1-(pCell/bigT))*(I1424*J1424)),IF(OR(F1425="",COUNT($AX$2:AX1424)&lt;=pCell),AX1424,((pCell/COUNT($AX$2:AX1424))*AX1424)+((1-(pCell/COUNT($AX$2:AX1424)))*(I1424*J1424)))),I1424)))))))</f>
        <v/>
      </c>
      <c r="J1425" s="31" t="str">
        <f>IF(AND(F1424="",H1424="in-sample"),"",IF(AND(Temp!fhor_indata=1,H1424="out-sample",H1425="out-sample"),J1424,IF(AND(F1425="",H1424="out-sample"),"",IF(AND(Temp!optSeasCoef=0,Temp!sts_add=1),IF(H1424="in-sample",IF(Q1424=bigT,((qCell/bigT)*(I1425-I1424))+((1-(qCell/bigT))*J1424),IF(OR(F1425="",COUNT($F$2:F1424)&lt;=qCell),IF(COUNT($F$2:F1424)=1,0,F1424-F1423),((qCell/COUNT($F$2:F1424))*(I1425-I1424))+((1-(qCell/COUNT($F$2:F1424)))*J1424))),J1424),IF(AND(Temp!optSeasCoef=0,Temp!sts_multp=1),IF(H1424="in-sample",IF(Q1424=bigT,((qCell/bigT)*(I1425/I1424))+((1-(qCell/bigT))*J1424),IF(qCell=0,1,IF(OR(F1425="",COUNT($F$2:F1424)&lt;=qCell),IF(COUNT($F$2:F1424)=1,1,F1424/F1423),((qCell/COUNT($F$2:F1424))*(I1425/I1424))+((1-(qCell/COUNT($F$2:F1424)))*J1424)))),J1424),IF(Temp!sts_add=1,IF(H1424="in-sample",IF(Q1424=bigT,((qCell/bigT)*(I1425-I1424))+((1-(qCell/bigT))*J1424),IF(OR(F1425="",COUNT($AX$2:AX1424)&lt;=qCell),IF(COUNT($AX$2:AX1424)=1,0,AX1424-AX1423),((qCell/COUNT($AX$2:AX1424))*(I1425-I1424))+((1-(qCell/COUNT($AX$2:AX1424)))*J1424))),J1424),IF(H1424="in-sample",IF(Q1424=bigT,((qCell/bigT)*(I1425/I1424))+((1-(qCell/bigT))*J1424),IF(qCell=0,1,IF(OR(F1425="",COUNT($AX$2:AX1424)&lt;=qCell),IF(COUNT($AX$2:AX1424)=1,1,AX1424/AX1423),((qCell/COUNT($AX$2:AX1424))*(I1425/I1424))+((1-(qCell/COUNT($AX$2:AX1424)))*J1424)))),J1424)))))))</f>
        <v/>
      </c>
      <c r="K1425" s="31" t="str">
        <f>IF(H1425="","",IF(AND(Temp!optSeasCoef=0,Temp!sts_add=1),IF(H1425="out-sample",I1425+(Q1425*J1425),I1425+J1425),IF(AND(Temp!optSeasCoef=0,Temp!sts_multp=1),IF(H1425="out-sample",I1425*(J1425^Q1425),I1425*J1425),IF(Temp!sts_add=1,IF(H1425="out-sample",(I1425+(Q1425*J1425))*G1425,(I1425+J1425)*G1425),IF(H1425="out-sample",I1425*(J1425^Q1425)*G1425,I1425*J1425*G1425)))))</f>
        <v/>
      </c>
      <c r="L1425" s="32" t="str">
        <f t="shared" si="156"/>
        <v/>
      </c>
      <c r="M1425" s="32" t="str">
        <f t="shared" si="157"/>
        <v/>
      </c>
      <c r="N1425" s="32" t="str">
        <f t="shared" si="158"/>
        <v/>
      </c>
      <c r="O1425" s="32" t="str">
        <f t="shared" si="159"/>
        <v/>
      </c>
      <c r="P1425" s="32" t="str">
        <f t="shared" si="160"/>
        <v/>
      </c>
      <c r="Q1425" s="3" t="str">
        <f>IF(AND(Temp!fhor_indata=1,F1425="",H1424="in-sample"),1,IF(AND(Temp!fhor_indata=1,H1424="out-sample",Q1424&lt;ATA!XfHor),Q1424+1,IF(F1425="","",IF(AND(H1425="out-sample",H1424="in-sample"),1,IF(AND(H1425="out-sample",H1424="out-sample"),Q1424+1,IF(ISNUMBER(Q1424),Q1424+1,1))))))</f>
        <v/>
      </c>
      <c r="R1425" s="3" t="str">
        <f t="shared" si="154"/>
        <v/>
      </c>
      <c r="S1425" s="6"/>
      <c r="T1425" s="6"/>
      <c r="U1425" s="6"/>
      <c r="V1425" s="6"/>
      <c r="W1425" s="6"/>
      <c r="X1425" s="6"/>
      <c r="Y1425" s="6"/>
      <c r="Z1425" s="6"/>
      <c r="AA1425" s="6"/>
      <c r="AB1425" s="6"/>
      <c r="AC1425" s="6"/>
      <c r="AD1425" s="6"/>
      <c r="AE1425" s="6"/>
      <c r="AF1425" s="6"/>
      <c r="AG1425" s="6"/>
      <c r="AH1425" s="6"/>
      <c r="AI1425" s="6"/>
      <c r="AJ1425" s="6"/>
      <c r="AK1425" s="6"/>
      <c r="AX1425" s="63" t="e">
        <f t="shared" si="155"/>
        <v>#VALUE!</v>
      </c>
    </row>
    <row r="1426" spans="1:50" s="1" customFormat="1" ht="14.25" x14ac:dyDescent="0.2">
      <c r="A1426" s="6"/>
      <c r="B1426" s="6"/>
      <c r="C1426" s="6"/>
      <c r="D1426" s="3"/>
      <c r="E1426" s="70" t="str">
        <f>IF(ATA!E1426="","",ATA!E1426)</f>
        <v/>
      </c>
      <c r="F1426" s="51" t="str">
        <f>IF(ATA!F1426="","",ATA!F1426)</f>
        <v/>
      </c>
      <c r="G1426" s="11" t="str">
        <f>IF(ATA!G1426="","",ATA!G1426)</f>
        <v/>
      </c>
      <c r="H1426" s="55" t="str">
        <f>IF(ATA!H1426="","",ATA!H1426)</f>
        <v/>
      </c>
      <c r="I1426" s="31" t="str">
        <f>IF(AND(F1425="",H1425="in-sample"),"",IF(AND(Temp!fhor_indata=1,H1425="out-sample",H1426="out-sample"),I1425,IF(AND(F1426="",H1425="out-sample"),"",IF(AND(Temp!optSeasCoef=0,Temp!sts_add=1),IF(H1425="in-sample",IF(Q1425=bigT,((pCell/bigT)*F1425)+((1-(pCell/bigT))*(I1425+J1425)),IF(OR(F1426="",COUNT($F$2:F1425)&lt;=pCell),F1425,((pCell/COUNT($F$2:F1425))*F1425)+((1-(pCell/COUNT($F$2:F1425)))*(I1425+J1425)))),I1425),IF(AND(Temp!optSeasCoef=0,Temp!sts_multp=1),IF(H1425="in-sample",IF(Q1425=bigT,((pCell/bigT)*F1425)+((1-(pCell/bigT))*(I1425*J1425)),IF(OR(F1426="",COUNT(F$2:$F1425)&lt;=pCell),F1425,((pCell/COUNT($F$2:F1425))*F1425)+((1-(pCell/COUNT($F$2:F1425)))*(I1425*J1425)))),I1425),IF(Temp!sts_add=1,IF(H1425="in-sample",IF(Q1425=bigT,((pCell/bigT)*AX1425)+((1-(pCell/bigT))*(I1425+J1425)),IF(OR(F1426="",COUNT($AX$2:AX1425)&lt;=pCell),AX1425,((pCell/COUNT($AX$2:AX1425))*AX1425)+((1-(pCell/COUNT($AX$2:AX1425)))*(I1425+J1425)))),I1425),IF(H1425="in-sample",IF(Q1425=bigT,((pCell/bigT)*AX1425)+((1-(pCell/bigT))*(I1425*J1425)),IF(OR(F1426="",COUNT($AX$2:AX1425)&lt;=pCell),AX1425,((pCell/COUNT($AX$2:AX1425))*AX1425)+((1-(pCell/COUNT($AX$2:AX1425)))*(I1425*J1425)))),I1425)))))))</f>
        <v/>
      </c>
      <c r="J1426" s="31" t="str">
        <f>IF(AND(F1425="",H1425="in-sample"),"",IF(AND(Temp!fhor_indata=1,H1425="out-sample",H1426="out-sample"),J1425,IF(AND(F1426="",H1425="out-sample"),"",IF(AND(Temp!optSeasCoef=0,Temp!sts_add=1),IF(H1425="in-sample",IF(Q1425=bigT,((qCell/bigT)*(I1426-I1425))+((1-(qCell/bigT))*J1425),IF(OR(F1426="",COUNT($F$2:F1425)&lt;=qCell),IF(COUNT($F$2:F1425)=1,0,F1425-F1424),((qCell/COUNT($F$2:F1425))*(I1426-I1425))+((1-(qCell/COUNT($F$2:F1425)))*J1425))),J1425),IF(AND(Temp!optSeasCoef=0,Temp!sts_multp=1),IF(H1425="in-sample",IF(Q1425=bigT,((qCell/bigT)*(I1426/I1425))+((1-(qCell/bigT))*J1425),IF(qCell=0,1,IF(OR(F1426="",COUNT($F$2:F1425)&lt;=qCell),IF(COUNT($F$2:F1425)=1,1,F1425/F1424),((qCell/COUNT($F$2:F1425))*(I1426/I1425))+((1-(qCell/COUNT($F$2:F1425)))*J1425)))),J1425),IF(Temp!sts_add=1,IF(H1425="in-sample",IF(Q1425=bigT,((qCell/bigT)*(I1426-I1425))+((1-(qCell/bigT))*J1425),IF(OR(F1426="",COUNT($AX$2:AX1425)&lt;=qCell),IF(COUNT($AX$2:AX1425)=1,0,AX1425-AX1424),((qCell/COUNT($AX$2:AX1425))*(I1426-I1425))+((1-(qCell/COUNT($AX$2:AX1425)))*J1425))),J1425),IF(H1425="in-sample",IF(Q1425=bigT,((qCell/bigT)*(I1426/I1425))+((1-(qCell/bigT))*J1425),IF(qCell=0,1,IF(OR(F1426="",COUNT($AX$2:AX1425)&lt;=qCell),IF(COUNT($AX$2:AX1425)=1,1,AX1425/AX1424),((qCell/COUNT($AX$2:AX1425))*(I1426/I1425))+((1-(qCell/COUNT($AX$2:AX1425)))*J1425)))),J1425)))))))</f>
        <v/>
      </c>
      <c r="K1426" s="31" t="str">
        <f>IF(H1426="","",IF(AND(Temp!optSeasCoef=0,Temp!sts_add=1),IF(H1426="out-sample",I1426+(Q1426*J1426),I1426+J1426),IF(AND(Temp!optSeasCoef=0,Temp!sts_multp=1),IF(H1426="out-sample",I1426*(J1426^Q1426),I1426*J1426),IF(Temp!sts_add=1,IF(H1426="out-sample",(I1426+(Q1426*J1426))*G1426,(I1426+J1426)*G1426),IF(H1426="out-sample",I1426*(J1426^Q1426)*G1426,I1426*J1426*G1426)))))</f>
        <v/>
      </c>
      <c r="L1426" s="32" t="str">
        <f t="shared" si="156"/>
        <v/>
      </c>
      <c r="M1426" s="32" t="str">
        <f t="shared" si="157"/>
        <v/>
      </c>
      <c r="N1426" s="32" t="str">
        <f t="shared" si="158"/>
        <v/>
      </c>
      <c r="O1426" s="32" t="str">
        <f t="shared" si="159"/>
        <v/>
      </c>
      <c r="P1426" s="32" t="str">
        <f t="shared" si="160"/>
        <v/>
      </c>
      <c r="Q1426" s="3" t="str">
        <f>IF(AND(Temp!fhor_indata=1,F1426="",H1425="in-sample"),1,IF(AND(Temp!fhor_indata=1,H1425="out-sample",Q1425&lt;ATA!XfHor),Q1425+1,IF(F1426="","",IF(AND(H1426="out-sample",H1425="in-sample"),1,IF(AND(H1426="out-sample",H1425="out-sample"),Q1425+1,IF(ISNUMBER(Q1425),Q1425+1,1))))))</f>
        <v/>
      </c>
      <c r="R1426" s="3" t="str">
        <f t="shared" si="154"/>
        <v/>
      </c>
      <c r="S1426" s="6"/>
      <c r="T1426" s="6"/>
      <c r="U1426" s="6"/>
      <c r="V1426" s="6"/>
      <c r="W1426" s="6"/>
      <c r="X1426" s="6"/>
      <c r="Y1426" s="6"/>
      <c r="Z1426" s="6"/>
      <c r="AA1426" s="6"/>
      <c r="AB1426" s="6"/>
      <c r="AC1426" s="6"/>
      <c r="AD1426" s="6"/>
      <c r="AE1426" s="6"/>
      <c r="AF1426" s="6"/>
      <c r="AG1426" s="6"/>
      <c r="AH1426" s="6"/>
      <c r="AI1426" s="6"/>
      <c r="AJ1426" s="6"/>
      <c r="AK1426" s="6"/>
      <c r="AX1426" s="63" t="e">
        <f t="shared" si="155"/>
        <v>#VALUE!</v>
      </c>
    </row>
    <row r="1427" spans="1:50" s="1" customFormat="1" ht="14.25" x14ac:dyDescent="0.2">
      <c r="A1427" s="6"/>
      <c r="B1427" s="6"/>
      <c r="C1427" s="6"/>
      <c r="D1427" s="3"/>
      <c r="E1427" s="70" t="str">
        <f>IF(ATA!E1427="","",ATA!E1427)</f>
        <v/>
      </c>
      <c r="F1427" s="51" t="str">
        <f>IF(ATA!F1427="","",ATA!F1427)</f>
        <v/>
      </c>
      <c r="G1427" s="11" t="str">
        <f>IF(ATA!G1427="","",ATA!G1427)</f>
        <v/>
      </c>
      <c r="H1427" s="55" t="str">
        <f>IF(ATA!H1427="","",ATA!H1427)</f>
        <v/>
      </c>
      <c r="I1427" s="31" t="str">
        <f>IF(AND(F1426="",H1426="in-sample"),"",IF(AND(Temp!fhor_indata=1,H1426="out-sample",H1427="out-sample"),I1426,IF(AND(F1427="",H1426="out-sample"),"",IF(AND(Temp!optSeasCoef=0,Temp!sts_add=1),IF(H1426="in-sample",IF(Q1426=bigT,((pCell/bigT)*F1426)+((1-(pCell/bigT))*(I1426+J1426)),IF(OR(F1427="",COUNT($F$2:F1426)&lt;=pCell),F1426,((pCell/COUNT($F$2:F1426))*F1426)+((1-(pCell/COUNT($F$2:F1426)))*(I1426+J1426)))),I1426),IF(AND(Temp!optSeasCoef=0,Temp!sts_multp=1),IF(H1426="in-sample",IF(Q1426=bigT,((pCell/bigT)*F1426)+((1-(pCell/bigT))*(I1426*J1426)),IF(OR(F1427="",COUNT(F$2:$F1426)&lt;=pCell),F1426,((pCell/COUNT($F$2:F1426))*F1426)+((1-(pCell/COUNT($F$2:F1426)))*(I1426*J1426)))),I1426),IF(Temp!sts_add=1,IF(H1426="in-sample",IF(Q1426=bigT,((pCell/bigT)*AX1426)+((1-(pCell/bigT))*(I1426+J1426)),IF(OR(F1427="",COUNT($AX$2:AX1426)&lt;=pCell),AX1426,((pCell/COUNT($AX$2:AX1426))*AX1426)+((1-(pCell/COUNT($AX$2:AX1426)))*(I1426+J1426)))),I1426),IF(H1426="in-sample",IF(Q1426=bigT,((pCell/bigT)*AX1426)+((1-(pCell/bigT))*(I1426*J1426)),IF(OR(F1427="",COUNT($AX$2:AX1426)&lt;=pCell),AX1426,((pCell/COUNT($AX$2:AX1426))*AX1426)+((1-(pCell/COUNT($AX$2:AX1426)))*(I1426*J1426)))),I1426)))))))</f>
        <v/>
      </c>
      <c r="J1427" s="31" t="str">
        <f>IF(AND(F1426="",H1426="in-sample"),"",IF(AND(Temp!fhor_indata=1,H1426="out-sample",H1427="out-sample"),J1426,IF(AND(F1427="",H1426="out-sample"),"",IF(AND(Temp!optSeasCoef=0,Temp!sts_add=1),IF(H1426="in-sample",IF(Q1426=bigT,((qCell/bigT)*(I1427-I1426))+((1-(qCell/bigT))*J1426),IF(OR(F1427="",COUNT($F$2:F1426)&lt;=qCell),IF(COUNT($F$2:F1426)=1,0,F1426-F1425),((qCell/COUNT($F$2:F1426))*(I1427-I1426))+((1-(qCell/COUNT($F$2:F1426)))*J1426))),J1426),IF(AND(Temp!optSeasCoef=0,Temp!sts_multp=1),IF(H1426="in-sample",IF(Q1426=bigT,((qCell/bigT)*(I1427/I1426))+((1-(qCell/bigT))*J1426),IF(qCell=0,1,IF(OR(F1427="",COUNT($F$2:F1426)&lt;=qCell),IF(COUNT($F$2:F1426)=1,1,F1426/F1425),((qCell/COUNT($F$2:F1426))*(I1427/I1426))+((1-(qCell/COUNT($F$2:F1426)))*J1426)))),J1426),IF(Temp!sts_add=1,IF(H1426="in-sample",IF(Q1426=bigT,((qCell/bigT)*(I1427-I1426))+((1-(qCell/bigT))*J1426),IF(OR(F1427="",COUNT($AX$2:AX1426)&lt;=qCell),IF(COUNT($AX$2:AX1426)=1,0,AX1426-AX1425),((qCell/COUNT($AX$2:AX1426))*(I1427-I1426))+((1-(qCell/COUNT($AX$2:AX1426)))*J1426))),J1426),IF(H1426="in-sample",IF(Q1426=bigT,((qCell/bigT)*(I1427/I1426))+((1-(qCell/bigT))*J1426),IF(qCell=0,1,IF(OR(F1427="",COUNT($AX$2:AX1426)&lt;=qCell),IF(COUNT($AX$2:AX1426)=1,1,AX1426/AX1425),((qCell/COUNT($AX$2:AX1426))*(I1427/I1426))+((1-(qCell/COUNT($AX$2:AX1426)))*J1426)))),J1426)))))))</f>
        <v/>
      </c>
      <c r="K1427" s="31" t="str">
        <f>IF(H1427="","",IF(AND(Temp!optSeasCoef=0,Temp!sts_add=1),IF(H1427="out-sample",I1427+(Q1427*J1427),I1427+J1427),IF(AND(Temp!optSeasCoef=0,Temp!sts_multp=1),IF(H1427="out-sample",I1427*(J1427^Q1427),I1427*J1427),IF(Temp!sts_add=1,IF(H1427="out-sample",(I1427+(Q1427*J1427))*G1427,(I1427+J1427)*G1427),IF(H1427="out-sample",I1427*(J1427^Q1427)*G1427,I1427*J1427*G1427)))))</f>
        <v/>
      </c>
      <c r="L1427" s="32" t="str">
        <f t="shared" si="156"/>
        <v/>
      </c>
      <c r="M1427" s="32" t="str">
        <f t="shared" si="157"/>
        <v/>
      </c>
      <c r="N1427" s="32" t="str">
        <f t="shared" si="158"/>
        <v/>
      </c>
      <c r="O1427" s="32" t="str">
        <f t="shared" si="159"/>
        <v/>
      </c>
      <c r="P1427" s="32" t="str">
        <f t="shared" si="160"/>
        <v/>
      </c>
      <c r="Q1427" s="3" t="str">
        <f>IF(AND(Temp!fhor_indata=1,F1427="",H1426="in-sample"),1,IF(AND(Temp!fhor_indata=1,H1426="out-sample",Q1426&lt;ATA!XfHor),Q1426+1,IF(F1427="","",IF(AND(H1427="out-sample",H1426="in-sample"),1,IF(AND(H1427="out-sample",H1426="out-sample"),Q1426+1,IF(ISNUMBER(Q1426),Q1426+1,1))))))</f>
        <v/>
      </c>
      <c r="R1427" s="3" t="str">
        <f t="shared" si="154"/>
        <v/>
      </c>
      <c r="S1427" s="6"/>
      <c r="T1427" s="6"/>
      <c r="U1427" s="6"/>
      <c r="V1427" s="6"/>
      <c r="W1427" s="6"/>
      <c r="X1427" s="6"/>
      <c r="Y1427" s="6"/>
      <c r="Z1427" s="6"/>
      <c r="AA1427" s="6"/>
      <c r="AB1427" s="6"/>
      <c r="AC1427" s="6"/>
      <c r="AD1427" s="6"/>
      <c r="AE1427" s="6"/>
      <c r="AF1427" s="6"/>
      <c r="AG1427" s="6"/>
      <c r="AH1427" s="6"/>
      <c r="AI1427" s="6"/>
      <c r="AJ1427" s="6"/>
      <c r="AK1427" s="6"/>
      <c r="AX1427" s="63" t="e">
        <f t="shared" si="155"/>
        <v>#VALUE!</v>
      </c>
    </row>
    <row r="1428" spans="1:50" s="1" customFormat="1" ht="14.25" x14ac:dyDescent="0.2">
      <c r="A1428" s="6"/>
      <c r="B1428" s="6"/>
      <c r="C1428" s="6"/>
      <c r="D1428" s="3"/>
      <c r="E1428" s="70" t="str">
        <f>IF(ATA!E1428="","",ATA!E1428)</f>
        <v/>
      </c>
      <c r="F1428" s="51" t="str">
        <f>IF(ATA!F1428="","",ATA!F1428)</f>
        <v/>
      </c>
      <c r="G1428" s="11" t="str">
        <f>IF(ATA!G1428="","",ATA!G1428)</f>
        <v/>
      </c>
      <c r="H1428" s="55" t="str">
        <f>IF(ATA!H1428="","",ATA!H1428)</f>
        <v/>
      </c>
      <c r="I1428" s="31" t="str">
        <f>IF(AND(F1427="",H1427="in-sample"),"",IF(AND(Temp!fhor_indata=1,H1427="out-sample",H1428="out-sample"),I1427,IF(AND(F1428="",H1427="out-sample"),"",IF(AND(Temp!optSeasCoef=0,Temp!sts_add=1),IF(H1427="in-sample",IF(Q1427=bigT,((pCell/bigT)*F1427)+((1-(pCell/bigT))*(I1427+J1427)),IF(OR(F1428="",COUNT($F$2:F1427)&lt;=pCell),F1427,((pCell/COUNT($F$2:F1427))*F1427)+((1-(pCell/COUNT($F$2:F1427)))*(I1427+J1427)))),I1427),IF(AND(Temp!optSeasCoef=0,Temp!sts_multp=1),IF(H1427="in-sample",IF(Q1427=bigT,((pCell/bigT)*F1427)+((1-(pCell/bigT))*(I1427*J1427)),IF(OR(F1428="",COUNT(F$2:$F1427)&lt;=pCell),F1427,((pCell/COUNT($F$2:F1427))*F1427)+((1-(pCell/COUNT($F$2:F1427)))*(I1427*J1427)))),I1427),IF(Temp!sts_add=1,IF(H1427="in-sample",IF(Q1427=bigT,((pCell/bigT)*AX1427)+((1-(pCell/bigT))*(I1427+J1427)),IF(OR(F1428="",COUNT($AX$2:AX1427)&lt;=pCell),AX1427,((pCell/COUNT($AX$2:AX1427))*AX1427)+((1-(pCell/COUNT($AX$2:AX1427)))*(I1427+J1427)))),I1427),IF(H1427="in-sample",IF(Q1427=bigT,((pCell/bigT)*AX1427)+((1-(pCell/bigT))*(I1427*J1427)),IF(OR(F1428="",COUNT($AX$2:AX1427)&lt;=pCell),AX1427,((pCell/COUNT($AX$2:AX1427))*AX1427)+((1-(pCell/COUNT($AX$2:AX1427)))*(I1427*J1427)))),I1427)))))))</f>
        <v/>
      </c>
      <c r="J1428" s="31" t="str">
        <f>IF(AND(F1427="",H1427="in-sample"),"",IF(AND(Temp!fhor_indata=1,H1427="out-sample",H1428="out-sample"),J1427,IF(AND(F1428="",H1427="out-sample"),"",IF(AND(Temp!optSeasCoef=0,Temp!sts_add=1),IF(H1427="in-sample",IF(Q1427=bigT,((qCell/bigT)*(I1428-I1427))+((1-(qCell/bigT))*J1427),IF(OR(F1428="",COUNT($F$2:F1427)&lt;=qCell),IF(COUNT($F$2:F1427)=1,0,F1427-F1426),((qCell/COUNT($F$2:F1427))*(I1428-I1427))+((1-(qCell/COUNT($F$2:F1427)))*J1427))),J1427),IF(AND(Temp!optSeasCoef=0,Temp!sts_multp=1),IF(H1427="in-sample",IF(Q1427=bigT,((qCell/bigT)*(I1428/I1427))+((1-(qCell/bigT))*J1427),IF(qCell=0,1,IF(OR(F1428="",COUNT($F$2:F1427)&lt;=qCell),IF(COUNT($F$2:F1427)=1,1,F1427/F1426),((qCell/COUNT($F$2:F1427))*(I1428/I1427))+((1-(qCell/COUNT($F$2:F1427)))*J1427)))),J1427),IF(Temp!sts_add=1,IF(H1427="in-sample",IF(Q1427=bigT,((qCell/bigT)*(I1428-I1427))+((1-(qCell/bigT))*J1427),IF(OR(F1428="",COUNT($AX$2:AX1427)&lt;=qCell),IF(COUNT($AX$2:AX1427)=1,0,AX1427-AX1426),((qCell/COUNT($AX$2:AX1427))*(I1428-I1427))+((1-(qCell/COUNT($AX$2:AX1427)))*J1427))),J1427),IF(H1427="in-sample",IF(Q1427=bigT,((qCell/bigT)*(I1428/I1427))+((1-(qCell/bigT))*J1427),IF(qCell=0,1,IF(OR(F1428="",COUNT($AX$2:AX1427)&lt;=qCell),IF(COUNT($AX$2:AX1427)=1,1,AX1427/AX1426),((qCell/COUNT($AX$2:AX1427))*(I1428/I1427))+((1-(qCell/COUNT($AX$2:AX1427)))*J1427)))),J1427)))))))</f>
        <v/>
      </c>
      <c r="K1428" s="31" t="str">
        <f>IF(H1428="","",IF(AND(Temp!optSeasCoef=0,Temp!sts_add=1),IF(H1428="out-sample",I1428+(Q1428*J1428),I1428+J1428),IF(AND(Temp!optSeasCoef=0,Temp!sts_multp=1),IF(H1428="out-sample",I1428*(J1428^Q1428),I1428*J1428),IF(Temp!sts_add=1,IF(H1428="out-sample",(I1428+(Q1428*J1428))*G1428,(I1428+J1428)*G1428),IF(H1428="out-sample",I1428*(J1428^Q1428)*G1428,I1428*J1428*G1428)))))</f>
        <v/>
      </c>
      <c r="L1428" s="32" t="str">
        <f t="shared" si="156"/>
        <v/>
      </c>
      <c r="M1428" s="32" t="str">
        <f t="shared" si="157"/>
        <v/>
      </c>
      <c r="N1428" s="32" t="str">
        <f t="shared" si="158"/>
        <v/>
      </c>
      <c r="O1428" s="32" t="str">
        <f t="shared" si="159"/>
        <v/>
      </c>
      <c r="P1428" s="32" t="str">
        <f t="shared" si="160"/>
        <v/>
      </c>
      <c r="Q1428" s="3" t="str">
        <f>IF(AND(Temp!fhor_indata=1,F1428="",H1427="in-sample"),1,IF(AND(Temp!fhor_indata=1,H1427="out-sample",Q1427&lt;ATA!XfHor),Q1427+1,IF(F1428="","",IF(AND(H1428="out-sample",H1427="in-sample"),1,IF(AND(H1428="out-sample",H1427="out-sample"),Q1427+1,IF(ISNUMBER(Q1427),Q1427+1,1))))))</f>
        <v/>
      </c>
      <c r="R1428" s="3" t="str">
        <f t="shared" si="154"/>
        <v/>
      </c>
      <c r="S1428" s="6"/>
      <c r="T1428" s="6"/>
      <c r="U1428" s="6"/>
      <c r="V1428" s="6"/>
      <c r="W1428" s="6"/>
      <c r="X1428" s="6"/>
      <c r="Y1428" s="6"/>
      <c r="Z1428" s="6"/>
      <c r="AA1428" s="6"/>
      <c r="AB1428" s="6"/>
      <c r="AC1428" s="6"/>
      <c r="AD1428" s="6"/>
      <c r="AE1428" s="6"/>
      <c r="AF1428" s="6"/>
      <c r="AG1428" s="6"/>
      <c r="AH1428" s="6"/>
      <c r="AI1428" s="6"/>
      <c r="AJ1428" s="6"/>
      <c r="AK1428" s="6"/>
      <c r="AX1428" s="63" t="e">
        <f t="shared" si="155"/>
        <v>#VALUE!</v>
      </c>
    </row>
    <row r="1429" spans="1:50" s="1" customFormat="1" ht="14.25" x14ac:dyDescent="0.2">
      <c r="A1429" s="6"/>
      <c r="B1429" s="6"/>
      <c r="C1429" s="6"/>
      <c r="D1429" s="3"/>
      <c r="E1429" s="70" t="str">
        <f>IF(ATA!E1429="","",ATA!E1429)</f>
        <v/>
      </c>
      <c r="F1429" s="51" t="str">
        <f>IF(ATA!F1429="","",ATA!F1429)</f>
        <v/>
      </c>
      <c r="G1429" s="11" t="str">
        <f>IF(ATA!G1429="","",ATA!G1429)</f>
        <v/>
      </c>
      <c r="H1429" s="55" t="str">
        <f>IF(ATA!H1429="","",ATA!H1429)</f>
        <v/>
      </c>
      <c r="I1429" s="31" t="str">
        <f>IF(AND(F1428="",H1428="in-sample"),"",IF(AND(Temp!fhor_indata=1,H1428="out-sample",H1429="out-sample"),I1428,IF(AND(F1429="",H1428="out-sample"),"",IF(AND(Temp!optSeasCoef=0,Temp!sts_add=1),IF(H1428="in-sample",IF(Q1428=bigT,((pCell/bigT)*F1428)+((1-(pCell/bigT))*(I1428+J1428)),IF(OR(F1429="",COUNT($F$2:F1428)&lt;=pCell),F1428,((pCell/COUNT($F$2:F1428))*F1428)+((1-(pCell/COUNT($F$2:F1428)))*(I1428+J1428)))),I1428),IF(AND(Temp!optSeasCoef=0,Temp!sts_multp=1),IF(H1428="in-sample",IF(Q1428=bigT,((pCell/bigT)*F1428)+((1-(pCell/bigT))*(I1428*J1428)),IF(OR(F1429="",COUNT(F$2:$F1428)&lt;=pCell),F1428,((pCell/COUNT($F$2:F1428))*F1428)+((1-(pCell/COUNT($F$2:F1428)))*(I1428*J1428)))),I1428),IF(Temp!sts_add=1,IF(H1428="in-sample",IF(Q1428=bigT,((pCell/bigT)*AX1428)+((1-(pCell/bigT))*(I1428+J1428)),IF(OR(F1429="",COUNT($AX$2:AX1428)&lt;=pCell),AX1428,((pCell/COUNT($AX$2:AX1428))*AX1428)+((1-(pCell/COUNT($AX$2:AX1428)))*(I1428+J1428)))),I1428),IF(H1428="in-sample",IF(Q1428=bigT,((pCell/bigT)*AX1428)+((1-(pCell/bigT))*(I1428*J1428)),IF(OR(F1429="",COUNT($AX$2:AX1428)&lt;=pCell),AX1428,((pCell/COUNT($AX$2:AX1428))*AX1428)+((1-(pCell/COUNT($AX$2:AX1428)))*(I1428*J1428)))),I1428)))))))</f>
        <v/>
      </c>
      <c r="J1429" s="31" t="str">
        <f>IF(AND(F1428="",H1428="in-sample"),"",IF(AND(Temp!fhor_indata=1,H1428="out-sample",H1429="out-sample"),J1428,IF(AND(F1429="",H1428="out-sample"),"",IF(AND(Temp!optSeasCoef=0,Temp!sts_add=1),IF(H1428="in-sample",IF(Q1428=bigT,((qCell/bigT)*(I1429-I1428))+((1-(qCell/bigT))*J1428),IF(OR(F1429="",COUNT($F$2:F1428)&lt;=qCell),IF(COUNT($F$2:F1428)=1,0,F1428-F1427),((qCell/COUNT($F$2:F1428))*(I1429-I1428))+((1-(qCell/COUNT($F$2:F1428)))*J1428))),J1428),IF(AND(Temp!optSeasCoef=0,Temp!sts_multp=1),IF(H1428="in-sample",IF(Q1428=bigT,((qCell/bigT)*(I1429/I1428))+((1-(qCell/bigT))*J1428),IF(qCell=0,1,IF(OR(F1429="",COUNT($F$2:F1428)&lt;=qCell),IF(COUNT($F$2:F1428)=1,1,F1428/F1427),((qCell/COUNT($F$2:F1428))*(I1429/I1428))+((1-(qCell/COUNT($F$2:F1428)))*J1428)))),J1428),IF(Temp!sts_add=1,IF(H1428="in-sample",IF(Q1428=bigT,((qCell/bigT)*(I1429-I1428))+((1-(qCell/bigT))*J1428),IF(OR(F1429="",COUNT($AX$2:AX1428)&lt;=qCell),IF(COUNT($AX$2:AX1428)=1,0,AX1428-AX1427),((qCell/COUNT($AX$2:AX1428))*(I1429-I1428))+((1-(qCell/COUNT($AX$2:AX1428)))*J1428))),J1428),IF(H1428="in-sample",IF(Q1428=bigT,((qCell/bigT)*(I1429/I1428))+((1-(qCell/bigT))*J1428),IF(qCell=0,1,IF(OR(F1429="",COUNT($AX$2:AX1428)&lt;=qCell),IF(COUNT($AX$2:AX1428)=1,1,AX1428/AX1427),((qCell/COUNT($AX$2:AX1428))*(I1429/I1428))+((1-(qCell/COUNT($AX$2:AX1428)))*J1428)))),J1428)))))))</f>
        <v/>
      </c>
      <c r="K1429" s="31" t="str">
        <f>IF(H1429="","",IF(AND(Temp!optSeasCoef=0,Temp!sts_add=1),IF(H1429="out-sample",I1429+(Q1429*J1429),I1429+J1429),IF(AND(Temp!optSeasCoef=0,Temp!sts_multp=1),IF(H1429="out-sample",I1429*(J1429^Q1429),I1429*J1429),IF(Temp!sts_add=1,IF(H1429="out-sample",(I1429+(Q1429*J1429))*G1429,(I1429+J1429)*G1429),IF(H1429="out-sample",I1429*(J1429^Q1429)*G1429,I1429*J1429*G1429)))))</f>
        <v/>
      </c>
      <c r="L1429" s="32" t="str">
        <f t="shared" si="156"/>
        <v/>
      </c>
      <c r="M1429" s="32" t="str">
        <f t="shared" si="157"/>
        <v/>
      </c>
      <c r="N1429" s="32" t="str">
        <f t="shared" si="158"/>
        <v/>
      </c>
      <c r="O1429" s="32" t="str">
        <f t="shared" si="159"/>
        <v/>
      </c>
      <c r="P1429" s="32" t="str">
        <f t="shared" si="160"/>
        <v/>
      </c>
      <c r="Q1429" s="3" t="str">
        <f>IF(AND(Temp!fhor_indata=1,F1429="",H1428="in-sample"),1,IF(AND(Temp!fhor_indata=1,H1428="out-sample",Q1428&lt;ATA!XfHor),Q1428+1,IF(F1429="","",IF(AND(H1429="out-sample",H1428="in-sample"),1,IF(AND(H1429="out-sample",H1428="out-sample"),Q1428+1,IF(ISNUMBER(Q1428),Q1428+1,1))))))</f>
        <v/>
      </c>
      <c r="R1429" s="3" t="str">
        <f t="shared" si="154"/>
        <v/>
      </c>
      <c r="S1429" s="6"/>
      <c r="T1429" s="6"/>
      <c r="U1429" s="6"/>
      <c r="V1429" s="6"/>
      <c r="W1429" s="6"/>
      <c r="X1429" s="6"/>
      <c r="Y1429" s="6"/>
      <c r="Z1429" s="6"/>
      <c r="AA1429" s="6"/>
      <c r="AB1429" s="6"/>
      <c r="AC1429" s="6"/>
      <c r="AD1429" s="6"/>
      <c r="AE1429" s="6"/>
      <c r="AF1429" s="6"/>
      <c r="AG1429" s="6"/>
      <c r="AH1429" s="6"/>
      <c r="AI1429" s="6"/>
      <c r="AJ1429" s="6"/>
      <c r="AK1429" s="6"/>
      <c r="AX1429" s="63" t="e">
        <f t="shared" si="155"/>
        <v>#VALUE!</v>
      </c>
    </row>
    <row r="1430" spans="1:50" s="1" customFormat="1" ht="14.25" x14ac:dyDescent="0.2">
      <c r="A1430" s="6"/>
      <c r="B1430" s="6"/>
      <c r="C1430" s="6"/>
      <c r="D1430" s="3"/>
      <c r="E1430" s="70" t="str">
        <f>IF(ATA!E1430="","",ATA!E1430)</f>
        <v/>
      </c>
      <c r="F1430" s="51" t="str">
        <f>IF(ATA!F1430="","",ATA!F1430)</f>
        <v/>
      </c>
      <c r="G1430" s="11" t="str">
        <f>IF(ATA!G1430="","",ATA!G1430)</f>
        <v/>
      </c>
      <c r="H1430" s="55" t="str">
        <f>IF(ATA!H1430="","",ATA!H1430)</f>
        <v/>
      </c>
      <c r="I1430" s="31" t="str">
        <f>IF(AND(F1429="",H1429="in-sample"),"",IF(AND(Temp!fhor_indata=1,H1429="out-sample",H1430="out-sample"),I1429,IF(AND(F1430="",H1429="out-sample"),"",IF(AND(Temp!optSeasCoef=0,Temp!sts_add=1),IF(H1429="in-sample",IF(Q1429=bigT,((pCell/bigT)*F1429)+((1-(pCell/bigT))*(I1429+J1429)),IF(OR(F1430="",COUNT($F$2:F1429)&lt;=pCell),F1429,((pCell/COUNT($F$2:F1429))*F1429)+((1-(pCell/COUNT($F$2:F1429)))*(I1429+J1429)))),I1429),IF(AND(Temp!optSeasCoef=0,Temp!sts_multp=1),IF(H1429="in-sample",IF(Q1429=bigT,((pCell/bigT)*F1429)+((1-(pCell/bigT))*(I1429*J1429)),IF(OR(F1430="",COUNT(F$2:$F1429)&lt;=pCell),F1429,((pCell/COUNT($F$2:F1429))*F1429)+((1-(pCell/COUNT($F$2:F1429)))*(I1429*J1429)))),I1429),IF(Temp!sts_add=1,IF(H1429="in-sample",IF(Q1429=bigT,((pCell/bigT)*AX1429)+((1-(pCell/bigT))*(I1429+J1429)),IF(OR(F1430="",COUNT($AX$2:AX1429)&lt;=pCell),AX1429,((pCell/COUNT($AX$2:AX1429))*AX1429)+((1-(pCell/COUNT($AX$2:AX1429)))*(I1429+J1429)))),I1429),IF(H1429="in-sample",IF(Q1429=bigT,((pCell/bigT)*AX1429)+((1-(pCell/bigT))*(I1429*J1429)),IF(OR(F1430="",COUNT($AX$2:AX1429)&lt;=pCell),AX1429,((pCell/COUNT($AX$2:AX1429))*AX1429)+((1-(pCell/COUNT($AX$2:AX1429)))*(I1429*J1429)))),I1429)))))))</f>
        <v/>
      </c>
      <c r="J1430" s="31" t="str">
        <f>IF(AND(F1429="",H1429="in-sample"),"",IF(AND(Temp!fhor_indata=1,H1429="out-sample",H1430="out-sample"),J1429,IF(AND(F1430="",H1429="out-sample"),"",IF(AND(Temp!optSeasCoef=0,Temp!sts_add=1),IF(H1429="in-sample",IF(Q1429=bigT,((qCell/bigT)*(I1430-I1429))+((1-(qCell/bigT))*J1429),IF(OR(F1430="",COUNT($F$2:F1429)&lt;=qCell),IF(COUNT($F$2:F1429)=1,0,F1429-F1428),((qCell/COUNT($F$2:F1429))*(I1430-I1429))+((1-(qCell/COUNT($F$2:F1429)))*J1429))),J1429),IF(AND(Temp!optSeasCoef=0,Temp!sts_multp=1),IF(H1429="in-sample",IF(Q1429=bigT,((qCell/bigT)*(I1430/I1429))+((1-(qCell/bigT))*J1429),IF(qCell=0,1,IF(OR(F1430="",COUNT($F$2:F1429)&lt;=qCell),IF(COUNT($F$2:F1429)=1,1,F1429/F1428),((qCell/COUNT($F$2:F1429))*(I1430/I1429))+((1-(qCell/COUNT($F$2:F1429)))*J1429)))),J1429),IF(Temp!sts_add=1,IF(H1429="in-sample",IF(Q1429=bigT,((qCell/bigT)*(I1430-I1429))+((1-(qCell/bigT))*J1429),IF(OR(F1430="",COUNT($AX$2:AX1429)&lt;=qCell),IF(COUNT($AX$2:AX1429)=1,0,AX1429-AX1428),((qCell/COUNT($AX$2:AX1429))*(I1430-I1429))+((1-(qCell/COUNT($AX$2:AX1429)))*J1429))),J1429),IF(H1429="in-sample",IF(Q1429=bigT,((qCell/bigT)*(I1430/I1429))+((1-(qCell/bigT))*J1429),IF(qCell=0,1,IF(OR(F1430="",COUNT($AX$2:AX1429)&lt;=qCell),IF(COUNT($AX$2:AX1429)=1,1,AX1429/AX1428),((qCell/COUNT($AX$2:AX1429))*(I1430/I1429))+((1-(qCell/COUNT($AX$2:AX1429)))*J1429)))),J1429)))))))</f>
        <v/>
      </c>
      <c r="K1430" s="31" t="str">
        <f>IF(H1430="","",IF(AND(Temp!optSeasCoef=0,Temp!sts_add=1),IF(H1430="out-sample",I1430+(Q1430*J1430),I1430+J1430),IF(AND(Temp!optSeasCoef=0,Temp!sts_multp=1),IF(H1430="out-sample",I1430*(J1430^Q1430),I1430*J1430),IF(Temp!sts_add=1,IF(H1430="out-sample",(I1430+(Q1430*J1430))*G1430,(I1430+J1430)*G1430),IF(H1430="out-sample",I1430*(J1430^Q1430)*G1430,I1430*J1430*G1430)))))</f>
        <v/>
      </c>
      <c r="L1430" s="32" t="str">
        <f t="shared" si="156"/>
        <v/>
      </c>
      <c r="M1430" s="32" t="str">
        <f t="shared" si="157"/>
        <v/>
      </c>
      <c r="N1430" s="32" t="str">
        <f t="shared" si="158"/>
        <v/>
      </c>
      <c r="O1430" s="32" t="str">
        <f t="shared" si="159"/>
        <v/>
      </c>
      <c r="P1430" s="32" t="str">
        <f t="shared" si="160"/>
        <v/>
      </c>
      <c r="Q1430" s="3" t="str">
        <f>IF(AND(Temp!fhor_indata=1,F1430="",H1429="in-sample"),1,IF(AND(Temp!fhor_indata=1,H1429="out-sample",Q1429&lt;ATA!XfHor),Q1429+1,IF(F1430="","",IF(AND(H1430="out-sample",H1429="in-sample"),1,IF(AND(H1430="out-sample",H1429="out-sample"),Q1429+1,IF(ISNUMBER(Q1429),Q1429+1,1))))))</f>
        <v/>
      </c>
      <c r="R1430" s="3" t="str">
        <f t="shared" si="154"/>
        <v/>
      </c>
      <c r="S1430" s="6"/>
      <c r="T1430" s="6"/>
      <c r="U1430" s="6"/>
      <c r="V1430" s="6"/>
      <c r="W1430" s="6"/>
      <c r="X1430" s="6"/>
      <c r="Y1430" s="6"/>
      <c r="Z1430" s="6"/>
      <c r="AA1430" s="6"/>
      <c r="AB1430" s="6"/>
      <c r="AC1430" s="6"/>
      <c r="AD1430" s="6"/>
      <c r="AE1430" s="6"/>
      <c r="AF1430" s="6"/>
      <c r="AG1430" s="6"/>
      <c r="AH1430" s="6"/>
      <c r="AI1430" s="6"/>
      <c r="AJ1430" s="6"/>
      <c r="AK1430" s="6"/>
      <c r="AX1430" s="63" t="e">
        <f t="shared" si="155"/>
        <v>#VALUE!</v>
      </c>
    </row>
    <row r="1431" spans="1:50" s="1" customFormat="1" ht="14.25" x14ac:dyDescent="0.2">
      <c r="A1431" s="6"/>
      <c r="B1431" s="6"/>
      <c r="C1431" s="6"/>
      <c r="D1431" s="3"/>
      <c r="E1431" s="70" t="str">
        <f>IF(ATA!E1431="","",ATA!E1431)</f>
        <v/>
      </c>
      <c r="F1431" s="51" t="str">
        <f>IF(ATA!F1431="","",ATA!F1431)</f>
        <v/>
      </c>
      <c r="G1431" s="11" t="str">
        <f>IF(ATA!G1431="","",ATA!G1431)</f>
        <v/>
      </c>
      <c r="H1431" s="55" t="str">
        <f>IF(ATA!H1431="","",ATA!H1431)</f>
        <v/>
      </c>
      <c r="I1431" s="31" t="str">
        <f>IF(AND(F1430="",H1430="in-sample"),"",IF(AND(Temp!fhor_indata=1,H1430="out-sample",H1431="out-sample"),I1430,IF(AND(F1431="",H1430="out-sample"),"",IF(AND(Temp!optSeasCoef=0,Temp!sts_add=1),IF(H1430="in-sample",IF(Q1430=bigT,((pCell/bigT)*F1430)+((1-(pCell/bigT))*(I1430+J1430)),IF(OR(F1431="",COUNT($F$2:F1430)&lt;=pCell),F1430,((pCell/COUNT($F$2:F1430))*F1430)+((1-(pCell/COUNT($F$2:F1430)))*(I1430+J1430)))),I1430),IF(AND(Temp!optSeasCoef=0,Temp!sts_multp=1),IF(H1430="in-sample",IF(Q1430=bigT,((pCell/bigT)*F1430)+((1-(pCell/bigT))*(I1430*J1430)),IF(OR(F1431="",COUNT(F$2:$F1430)&lt;=pCell),F1430,((pCell/COUNT($F$2:F1430))*F1430)+((1-(pCell/COUNT($F$2:F1430)))*(I1430*J1430)))),I1430),IF(Temp!sts_add=1,IF(H1430="in-sample",IF(Q1430=bigT,((pCell/bigT)*AX1430)+((1-(pCell/bigT))*(I1430+J1430)),IF(OR(F1431="",COUNT($AX$2:AX1430)&lt;=pCell),AX1430,((pCell/COUNT($AX$2:AX1430))*AX1430)+((1-(pCell/COUNT($AX$2:AX1430)))*(I1430+J1430)))),I1430),IF(H1430="in-sample",IF(Q1430=bigT,((pCell/bigT)*AX1430)+((1-(pCell/bigT))*(I1430*J1430)),IF(OR(F1431="",COUNT($AX$2:AX1430)&lt;=pCell),AX1430,((pCell/COUNT($AX$2:AX1430))*AX1430)+((1-(pCell/COUNT($AX$2:AX1430)))*(I1430*J1430)))),I1430)))))))</f>
        <v/>
      </c>
      <c r="J1431" s="31" t="str">
        <f>IF(AND(F1430="",H1430="in-sample"),"",IF(AND(Temp!fhor_indata=1,H1430="out-sample",H1431="out-sample"),J1430,IF(AND(F1431="",H1430="out-sample"),"",IF(AND(Temp!optSeasCoef=0,Temp!sts_add=1),IF(H1430="in-sample",IF(Q1430=bigT,((qCell/bigT)*(I1431-I1430))+((1-(qCell/bigT))*J1430),IF(OR(F1431="",COUNT($F$2:F1430)&lt;=qCell),IF(COUNT($F$2:F1430)=1,0,F1430-F1429),((qCell/COUNT($F$2:F1430))*(I1431-I1430))+((1-(qCell/COUNT($F$2:F1430)))*J1430))),J1430),IF(AND(Temp!optSeasCoef=0,Temp!sts_multp=1),IF(H1430="in-sample",IF(Q1430=bigT,((qCell/bigT)*(I1431/I1430))+((1-(qCell/bigT))*J1430),IF(qCell=0,1,IF(OR(F1431="",COUNT($F$2:F1430)&lt;=qCell),IF(COUNT($F$2:F1430)=1,1,F1430/F1429),((qCell/COUNT($F$2:F1430))*(I1431/I1430))+((1-(qCell/COUNT($F$2:F1430)))*J1430)))),J1430),IF(Temp!sts_add=1,IF(H1430="in-sample",IF(Q1430=bigT,((qCell/bigT)*(I1431-I1430))+((1-(qCell/bigT))*J1430),IF(OR(F1431="",COUNT($AX$2:AX1430)&lt;=qCell),IF(COUNT($AX$2:AX1430)=1,0,AX1430-AX1429),((qCell/COUNT($AX$2:AX1430))*(I1431-I1430))+((1-(qCell/COUNT($AX$2:AX1430)))*J1430))),J1430),IF(H1430="in-sample",IF(Q1430=bigT,((qCell/bigT)*(I1431/I1430))+((1-(qCell/bigT))*J1430),IF(qCell=0,1,IF(OR(F1431="",COUNT($AX$2:AX1430)&lt;=qCell),IF(COUNT($AX$2:AX1430)=1,1,AX1430/AX1429),((qCell/COUNT($AX$2:AX1430))*(I1431/I1430))+((1-(qCell/COUNT($AX$2:AX1430)))*J1430)))),J1430)))))))</f>
        <v/>
      </c>
      <c r="K1431" s="31" t="str">
        <f>IF(H1431="","",IF(AND(Temp!optSeasCoef=0,Temp!sts_add=1),IF(H1431="out-sample",I1431+(Q1431*J1431),I1431+J1431),IF(AND(Temp!optSeasCoef=0,Temp!sts_multp=1),IF(H1431="out-sample",I1431*(J1431^Q1431),I1431*J1431),IF(Temp!sts_add=1,IF(H1431="out-sample",(I1431+(Q1431*J1431))*G1431,(I1431+J1431)*G1431),IF(H1431="out-sample",I1431*(J1431^Q1431)*G1431,I1431*J1431*G1431)))))</f>
        <v/>
      </c>
      <c r="L1431" s="32" t="str">
        <f t="shared" si="156"/>
        <v/>
      </c>
      <c r="M1431" s="32" t="str">
        <f t="shared" si="157"/>
        <v/>
      </c>
      <c r="N1431" s="32" t="str">
        <f t="shared" si="158"/>
        <v/>
      </c>
      <c r="O1431" s="32" t="str">
        <f t="shared" si="159"/>
        <v/>
      </c>
      <c r="P1431" s="32" t="str">
        <f t="shared" si="160"/>
        <v/>
      </c>
      <c r="Q1431" s="3" t="str">
        <f>IF(AND(Temp!fhor_indata=1,F1431="",H1430="in-sample"),1,IF(AND(Temp!fhor_indata=1,H1430="out-sample",Q1430&lt;ATA!XfHor),Q1430+1,IF(F1431="","",IF(AND(H1431="out-sample",H1430="in-sample"),1,IF(AND(H1431="out-sample",H1430="out-sample"),Q1430+1,IF(ISNUMBER(Q1430),Q1430+1,1))))))</f>
        <v/>
      </c>
      <c r="R1431" s="3" t="str">
        <f t="shared" si="154"/>
        <v/>
      </c>
      <c r="S1431" s="6"/>
      <c r="T1431" s="6"/>
      <c r="U1431" s="6"/>
      <c r="V1431" s="6"/>
      <c r="W1431" s="6"/>
      <c r="X1431" s="6"/>
      <c r="Y1431" s="6"/>
      <c r="Z1431" s="6"/>
      <c r="AA1431" s="6"/>
      <c r="AB1431" s="6"/>
      <c r="AC1431" s="6"/>
      <c r="AD1431" s="6"/>
      <c r="AE1431" s="6"/>
      <c r="AF1431" s="6"/>
      <c r="AG1431" s="6"/>
      <c r="AH1431" s="6"/>
      <c r="AI1431" s="6"/>
      <c r="AJ1431" s="6"/>
      <c r="AK1431" s="6"/>
      <c r="AX1431" s="63" t="e">
        <f t="shared" si="155"/>
        <v>#VALUE!</v>
      </c>
    </row>
    <row r="1432" spans="1:50" s="1" customFormat="1" ht="14.25" x14ac:dyDescent="0.2">
      <c r="A1432" s="6"/>
      <c r="B1432" s="6"/>
      <c r="C1432" s="6"/>
      <c r="D1432" s="3"/>
      <c r="E1432" s="70" t="str">
        <f>IF(ATA!E1432="","",ATA!E1432)</f>
        <v/>
      </c>
      <c r="F1432" s="51" t="str">
        <f>IF(ATA!F1432="","",ATA!F1432)</f>
        <v/>
      </c>
      <c r="G1432" s="11" t="str">
        <f>IF(ATA!G1432="","",ATA!G1432)</f>
        <v/>
      </c>
      <c r="H1432" s="55" t="str">
        <f>IF(ATA!H1432="","",ATA!H1432)</f>
        <v/>
      </c>
      <c r="I1432" s="31" t="str">
        <f>IF(AND(F1431="",H1431="in-sample"),"",IF(AND(Temp!fhor_indata=1,H1431="out-sample",H1432="out-sample"),I1431,IF(AND(F1432="",H1431="out-sample"),"",IF(AND(Temp!optSeasCoef=0,Temp!sts_add=1),IF(H1431="in-sample",IF(Q1431=bigT,((pCell/bigT)*F1431)+((1-(pCell/bigT))*(I1431+J1431)),IF(OR(F1432="",COUNT($F$2:F1431)&lt;=pCell),F1431,((pCell/COUNT($F$2:F1431))*F1431)+((1-(pCell/COUNT($F$2:F1431)))*(I1431+J1431)))),I1431),IF(AND(Temp!optSeasCoef=0,Temp!sts_multp=1),IF(H1431="in-sample",IF(Q1431=bigT,((pCell/bigT)*F1431)+((1-(pCell/bigT))*(I1431*J1431)),IF(OR(F1432="",COUNT(F$2:$F1431)&lt;=pCell),F1431,((pCell/COUNT($F$2:F1431))*F1431)+((1-(pCell/COUNT($F$2:F1431)))*(I1431*J1431)))),I1431),IF(Temp!sts_add=1,IF(H1431="in-sample",IF(Q1431=bigT,((pCell/bigT)*AX1431)+((1-(pCell/bigT))*(I1431+J1431)),IF(OR(F1432="",COUNT($AX$2:AX1431)&lt;=pCell),AX1431,((pCell/COUNT($AX$2:AX1431))*AX1431)+((1-(pCell/COUNT($AX$2:AX1431)))*(I1431+J1431)))),I1431),IF(H1431="in-sample",IF(Q1431=bigT,((pCell/bigT)*AX1431)+((1-(pCell/bigT))*(I1431*J1431)),IF(OR(F1432="",COUNT($AX$2:AX1431)&lt;=pCell),AX1431,((pCell/COUNT($AX$2:AX1431))*AX1431)+((1-(pCell/COUNT($AX$2:AX1431)))*(I1431*J1431)))),I1431)))))))</f>
        <v/>
      </c>
      <c r="J1432" s="31" t="str">
        <f>IF(AND(F1431="",H1431="in-sample"),"",IF(AND(Temp!fhor_indata=1,H1431="out-sample",H1432="out-sample"),J1431,IF(AND(F1432="",H1431="out-sample"),"",IF(AND(Temp!optSeasCoef=0,Temp!sts_add=1),IF(H1431="in-sample",IF(Q1431=bigT,((qCell/bigT)*(I1432-I1431))+((1-(qCell/bigT))*J1431),IF(OR(F1432="",COUNT($F$2:F1431)&lt;=qCell),IF(COUNT($F$2:F1431)=1,0,F1431-F1430),((qCell/COUNT($F$2:F1431))*(I1432-I1431))+((1-(qCell/COUNT($F$2:F1431)))*J1431))),J1431),IF(AND(Temp!optSeasCoef=0,Temp!sts_multp=1),IF(H1431="in-sample",IF(Q1431=bigT,((qCell/bigT)*(I1432/I1431))+((1-(qCell/bigT))*J1431),IF(qCell=0,1,IF(OR(F1432="",COUNT($F$2:F1431)&lt;=qCell),IF(COUNT($F$2:F1431)=1,1,F1431/F1430),((qCell/COUNT($F$2:F1431))*(I1432/I1431))+((1-(qCell/COUNT($F$2:F1431)))*J1431)))),J1431),IF(Temp!sts_add=1,IF(H1431="in-sample",IF(Q1431=bigT,((qCell/bigT)*(I1432-I1431))+((1-(qCell/bigT))*J1431),IF(OR(F1432="",COUNT($AX$2:AX1431)&lt;=qCell),IF(COUNT($AX$2:AX1431)=1,0,AX1431-AX1430),((qCell/COUNT($AX$2:AX1431))*(I1432-I1431))+((1-(qCell/COUNT($AX$2:AX1431)))*J1431))),J1431),IF(H1431="in-sample",IF(Q1431=bigT,((qCell/bigT)*(I1432/I1431))+((1-(qCell/bigT))*J1431),IF(qCell=0,1,IF(OR(F1432="",COUNT($AX$2:AX1431)&lt;=qCell),IF(COUNT($AX$2:AX1431)=1,1,AX1431/AX1430),((qCell/COUNT($AX$2:AX1431))*(I1432/I1431))+((1-(qCell/COUNT($AX$2:AX1431)))*J1431)))),J1431)))))))</f>
        <v/>
      </c>
      <c r="K1432" s="31" t="str">
        <f>IF(H1432="","",IF(AND(Temp!optSeasCoef=0,Temp!sts_add=1),IF(H1432="out-sample",I1432+(Q1432*J1432),I1432+J1432),IF(AND(Temp!optSeasCoef=0,Temp!sts_multp=1),IF(H1432="out-sample",I1432*(J1432^Q1432),I1432*J1432),IF(Temp!sts_add=1,IF(H1432="out-sample",(I1432+(Q1432*J1432))*G1432,(I1432+J1432)*G1432),IF(H1432="out-sample",I1432*(J1432^Q1432)*G1432,I1432*J1432*G1432)))))</f>
        <v/>
      </c>
      <c r="L1432" s="32" t="str">
        <f t="shared" si="156"/>
        <v/>
      </c>
      <c r="M1432" s="32" t="str">
        <f t="shared" si="157"/>
        <v/>
      </c>
      <c r="N1432" s="32" t="str">
        <f t="shared" si="158"/>
        <v/>
      </c>
      <c r="O1432" s="32" t="str">
        <f t="shared" si="159"/>
        <v/>
      </c>
      <c r="P1432" s="32" t="str">
        <f t="shared" si="160"/>
        <v/>
      </c>
      <c r="Q1432" s="3" t="str">
        <f>IF(AND(Temp!fhor_indata=1,F1432="",H1431="in-sample"),1,IF(AND(Temp!fhor_indata=1,H1431="out-sample",Q1431&lt;ATA!XfHor),Q1431+1,IF(F1432="","",IF(AND(H1432="out-sample",H1431="in-sample"),1,IF(AND(H1432="out-sample",H1431="out-sample"),Q1431+1,IF(ISNUMBER(Q1431),Q1431+1,1))))))</f>
        <v/>
      </c>
      <c r="R1432" s="3" t="str">
        <f t="shared" si="154"/>
        <v/>
      </c>
      <c r="S1432" s="6"/>
      <c r="T1432" s="6"/>
      <c r="U1432" s="6"/>
      <c r="V1432" s="6"/>
      <c r="W1432" s="6"/>
      <c r="X1432" s="6"/>
      <c r="Y1432" s="6"/>
      <c r="Z1432" s="6"/>
      <c r="AA1432" s="6"/>
      <c r="AB1432" s="6"/>
      <c r="AC1432" s="6"/>
      <c r="AD1432" s="6"/>
      <c r="AE1432" s="6"/>
      <c r="AF1432" s="6"/>
      <c r="AG1432" s="6"/>
      <c r="AH1432" s="6"/>
      <c r="AI1432" s="6"/>
      <c r="AJ1432" s="6"/>
      <c r="AK1432" s="6"/>
      <c r="AX1432" s="63" t="e">
        <f t="shared" si="155"/>
        <v>#VALUE!</v>
      </c>
    </row>
    <row r="1433" spans="1:50" s="1" customFormat="1" ht="14.25" x14ac:dyDescent="0.2">
      <c r="A1433" s="6"/>
      <c r="B1433" s="6"/>
      <c r="C1433" s="6"/>
      <c r="D1433" s="3"/>
      <c r="E1433" s="70" t="str">
        <f>IF(ATA!E1433="","",ATA!E1433)</f>
        <v/>
      </c>
      <c r="F1433" s="51" t="str">
        <f>IF(ATA!F1433="","",ATA!F1433)</f>
        <v/>
      </c>
      <c r="G1433" s="11" t="str">
        <f>IF(ATA!G1433="","",ATA!G1433)</f>
        <v/>
      </c>
      <c r="H1433" s="55" t="str">
        <f>IF(ATA!H1433="","",ATA!H1433)</f>
        <v/>
      </c>
      <c r="I1433" s="31" t="str">
        <f>IF(AND(F1432="",H1432="in-sample"),"",IF(AND(Temp!fhor_indata=1,H1432="out-sample",H1433="out-sample"),I1432,IF(AND(F1433="",H1432="out-sample"),"",IF(AND(Temp!optSeasCoef=0,Temp!sts_add=1),IF(H1432="in-sample",IF(Q1432=bigT,((pCell/bigT)*F1432)+((1-(pCell/bigT))*(I1432+J1432)),IF(OR(F1433="",COUNT($F$2:F1432)&lt;=pCell),F1432,((pCell/COUNT($F$2:F1432))*F1432)+((1-(pCell/COUNT($F$2:F1432)))*(I1432+J1432)))),I1432),IF(AND(Temp!optSeasCoef=0,Temp!sts_multp=1),IF(H1432="in-sample",IF(Q1432=bigT,((pCell/bigT)*F1432)+((1-(pCell/bigT))*(I1432*J1432)),IF(OR(F1433="",COUNT(F$2:$F1432)&lt;=pCell),F1432,((pCell/COUNT($F$2:F1432))*F1432)+((1-(pCell/COUNT($F$2:F1432)))*(I1432*J1432)))),I1432),IF(Temp!sts_add=1,IF(H1432="in-sample",IF(Q1432=bigT,((pCell/bigT)*AX1432)+((1-(pCell/bigT))*(I1432+J1432)),IF(OR(F1433="",COUNT($AX$2:AX1432)&lt;=pCell),AX1432,((pCell/COUNT($AX$2:AX1432))*AX1432)+((1-(pCell/COUNT($AX$2:AX1432)))*(I1432+J1432)))),I1432),IF(H1432="in-sample",IF(Q1432=bigT,((pCell/bigT)*AX1432)+((1-(pCell/bigT))*(I1432*J1432)),IF(OR(F1433="",COUNT($AX$2:AX1432)&lt;=pCell),AX1432,((pCell/COUNT($AX$2:AX1432))*AX1432)+((1-(pCell/COUNT($AX$2:AX1432)))*(I1432*J1432)))),I1432)))))))</f>
        <v/>
      </c>
      <c r="J1433" s="31" t="str">
        <f>IF(AND(F1432="",H1432="in-sample"),"",IF(AND(Temp!fhor_indata=1,H1432="out-sample",H1433="out-sample"),J1432,IF(AND(F1433="",H1432="out-sample"),"",IF(AND(Temp!optSeasCoef=0,Temp!sts_add=1),IF(H1432="in-sample",IF(Q1432=bigT,((qCell/bigT)*(I1433-I1432))+((1-(qCell/bigT))*J1432),IF(OR(F1433="",COUNT($F$2:F1432)&lt;=qCell),IF(COUNT($F$2:F1432)=1,0,F1432-F1431),((qCell/COUNT($F$2:F1432))*(I1433-I1432))+((1-(qCell/COUNT($F$2:F1432)))*J1432))),J1432),IF(AND(Temp!optSeasCoef=0,Temp!sts_multp=1),IF(H1432="in-sample",IF(Q1432=bigT,((qCell/bigT)*(I1433/I1432))+((1-(qCell/bigT))*J1432),IF(qCell=0,1,IF(OR(F1433="",COUNT($F$2:F1432)&lt;=qCell),IF(COUNT($F$2:F1432)=1,1,F1432/F1431),((qCell/COUNT($F$2:F1432))*(I1433/I1432))+((1-(qCell/COUNT($F$2:F1432)))*J1432)))),J1432),IF(Temp!sts_add=1,IF(H1432="in-sample",IF(Q1432=bigT,((qCell/bigT)*(I1433-I1432))+((1-(qCell/bigT))*J1432),IF(OR(F1433="",COUNT($AX$2:AX1432)&lt;=qCell),IF(COUNT($AX$2:AX1432)=1,0,AX1432-AX1431),((qCell/COUNT($AX$2:AX1432))*(I1433-I1432))+((1-(qCell/COUNT($AX$2:AX1432)))*J1432))),J1432),IF(H1432="in-sample",IF(Q1432=bigT,((qCell/bigT)*(I1433/I1432))+((1-(qCell/bigT))*J1432),IF(qCell=0,1,IF(OR(F1433="",COUNT($AX$2:AX1432)&lt;=qCell),IF(COUNT($AX$2:AX1432)=1,1,AX1432/AX1431),((qCell/COUNT($AX$2:AX1432))*(I1433/I1432))+((1-(qCell/COUNT($AX$2:AX1432)))*J1432)))),J1432)))))))</f>
        <v/>
      </c>
      <c r="K1433" s="31" t="str">
        <f>IF(H1433="","",IF(AND(Temp!optSeasCoef=0,Temp!sts_add=1),IF(H1433="out-sample",I1433+(Q1433*J1433),I1433+J1433),IF(AND(Temp!optSeasCoef=0,Temp!sts_multp=1),IF(H1433="out-sample",I1433*(J1433^Q1433),I1433*J1433),IF(Temp!sts_add=1,IF(H1433="out-sample",(I1433+(Q1433*J1433))*G1433,(I1433+J1433)*G1433),IF(H1433="out-sample",I1433*(J1433^Q1433)*G1433,I1433*J1433*G1433)))))</f>
        <v/>
      </c>
      <c r="L1433" s="32" t="str">
        <f t="shared" si="156"/>
        <v/>
      </c>
      <c r="M1433" s="32" t="str">
        <f t="shared" si="157"/>
        <v/>
      </c>
      <c r="N1433" s="32" t="str">
        <f t="shared" si="158"/>
        <v/>
      </c>
      <c r="O1433" s="32" t="str">
        <f t="shared" si="159"/>
        <v/>
      </c>
      <c r="P1433" s="32" t="str">
        <f t="shared" si="160"/>
        <v/>
      </c>
      <c r="Q1433" s="3" t="str">
        <f>IF(AND(Temp!fhor_indata=1,F1433="",H1432="in-sample"),1,IF(AND(Temp!fhor_indata=1,H1432="out-sample",Q1432&lt;ATA!XfHor),Q1432+1,IF(F1433="","",IF(AND(H1433="out-sample",H1432="in-sample"),1,IF(AND(H1433="out-sample",H1432="out-sample"),Q1432+1,IF(ISNUMBER(Q1432),Q1432+1,1))))))</f>
        <v/>
      </c>
      <c r="R1433" s="3" t="str">
        <f t="shared" si="154"/>
        <v/>
      </c>
      <c r="S1433" s="6"/>
      <c r="T1433" s="6"/>
      <c r="U1433" s="6"/>
      <c r="V1433" s="6"/>
      <c r="W1433" s="6"/>
      <c r="X1433" s="6"/>
      <c r="Y1433" s="6"/>
      <c r="Z1433" s="6"/>
      <c r="AA1433" s="6"/>
      <c r="AB1433" s="6"/>
      <c r="AC1433" s="6"/>
      <c r="AD1433" s="6"/>
      <c r="AE1433" s="6"/>
      <c r="AF1433" s="6"/>
      <c r="AG1433" s="6"/>
      <c r="AH1433" s="6"/>
      <c r="AI1433" s="6"/>
      <c r="AJ1433" s="6"/>
      <c r="AK1433" s="6"/>
      <c r="AX1433" s="63" t="e">
        <f t="shared" si="155"/>
        <v>#VALUE!</v>
      </c>
    </row>
    <row r="1434" spans="1:50" s="1" customFormat="1" ht="14.25" x14ac:dyDescent="0.2">
      <c r="A1434" s="6"/>
      <c r="B1434" s="6"/>
      <c r="C1434" s="6"/>
      <c r="D1434" s="3"/>
      <c r="E1434" s="70" t="str">
        <f>IF(ATA!E1434="","",ATA!E1434)</f>
        <v/>
      </c>
      <c r="F1434" s="51" t="str">
        <f>IF(ATA!F1434="","",ATA!F1434)</f>
        <v/>
      </c>
      <c r="G1434" s="11" t="str">
        <f>IF(ATA!G1434="","",ATA!G1434)</f>
        <v/>
      </c>
      <c r="H1434" s="55" t="str">
        <f>IF(ATA!H1434="","",ATA!H1434)</f>
        <v/>
      </c>
      <c r="I1434" s="31" t="str">
        <f>IF(AND(F1433="",H1433="in-sample"),"",IF(AND(Temp!fhor_indata=1,H1433="out-sample",H1434="out-sample"),I1433,IF(AND(F1434="",H1433="out-sample"),"",IF(AND(Temp!optSeasCoef=0,Temp!sts_add=1),IF(H1433="in-sample",IF(Q1433=bigT,((pCell/bigT)*F1433)+((1-(pCell/bigT))*(I1433+J1433)),IF(OR(F1434="",COUNT($F$2:F1433)&lt;=pCell),F1433,((pCell/COUNT($F$2:F1433))*F1433)+((1-(pCell/COUNT($F$2:F1433)))*(I1433+J1433)))),I1433),IF(AND(Temp!optSeasCoef=0,Temp!sts_multp=1),IF(H1433="in-sample",IF(Q1433=bigT,((pCell/bigT)*F1433)+((1-(pCell/bigT))*(I1433*J1433)),IF(OR(F1434="",COUNT(F$2:$F1433)&lt;=pCell),F1433,((pCell/COUNT($F$2:F1433))*F1433)+((1-(pCell/COUNT($F$2:F1433)))*(I1433*J1433)))),I1433),IF(Temp!sts_add=1,IF(H1433="in-sample",IF(Q1433=bigT,((pCell/bigT)*AX1433)+((1-(pCell/bigT))*(I1433+J1433)),IF(OR(F1434="",COUNT($AX$2:AX1433)&lt;=pCell),AX1433,((pCell/COUNT($AX$2:AX1433))*AX1433)+((1-(pCell/COUNT($AX$2:AX1433)))*(I1433+J1433)))),I1433),IF(H1433="in-sample",IF(Q1433=bigT,((pCell/bigT)*AX1433)+((1-(pCell/bigT))*(I1433*J1433)),IF(OR(F1434="",COUNT($AX$2:AX1433)&lt;=pCell),AX1433,((pCell/COUNT($AX$2:AX1433))*AX1433)+((1-(pCell/COUNT($AX$2:AX1433)))*(I1433*J1433)))),I1433)))))))</f>
        <v/>
      </c>
      <c r="J1434" s="31" t="str">
        <f>IF(AND(F1433="",H1433="in-sample"),"",IF(AND(Temp!fhor_indata=1,H1433="out-sample",H1434="out-sample"),J1433,IF(AND(F1434="",H1433="out-sample"),"",IF(AND(Temp!optSeasCoef=0,Temp!sts_add=1),IF(H1433="in-sample",IF(Q1433=bigT,((qCell/bigT)*(I1434-I1433))+((1-(qCell/bigT))*J1433),IF(OR(F1434="",COUNT($F$2:F1433)&lt;=qCell),IF(COUNT($F$2:F1433)=1,0,F1433-F1432),((qCell/COUNT($F$2:F1433))*(I1434-I1433))+((1-(qCell/COUNT($F$2:F1433)))*J1433))),J1433),IF(AND(Temp!optSeasCoef=0,Temp!sts_multp=1),IF(H1433="in-sample",IF(Q1433=bigT,((qCell/bigT)*(I1434/I1433))+((1-(qCell/bigT))*J1433),IF(qCell=0,1,IF(OR(F1434="",COUNT($F$2:F1433)&lt;=qCell),IF(COUNT($F$2:F1433)=1,1,F1433/F1432),((qCell/COUNT($F$2:F1433))*(I1434/I1433))+((1-(qCell/COUNT($F$2:F1433)))*J1433)))),J1433),IF(Temp!sts_add=1,IF(H1433="in-sample",IF(Q1433=bigT,((qCell/bigT)*(I1434-I1433))+((1-(qCell/bigT))*J1433),IF(OR(F1434="",COUNT($AX$2:AX1433)&lt;=qCell),IF(COUNT($AX$2:AX1433)=1,0,AX1433-AX1432),((qCell/COUNT($AX$2:AX1433))*(I1434-I1433))+((1-(qCell/COUNT($AX$2:AX1433)))*J1433))),J1433),IF(H1433="in-sample",IF(Q1433=bigT,((qCell/bigT)*(I1434/I1433))+((1-(qCell/bigT))*J1433),IF(qCell=0,1,IF(OR(F1434="",COUNT($AX$2:AX1433)&lt;=qCell),IF(COUNT($AX$2:AX1433)=1,1,AX1433/AX1432),((qCell/COUNT($AX$2:AX1433))*(I1434/I1433))+((1-(qCell/COUNT($AX$2:AX1433)))*J1433)))),J1433)))))))</f>
        <v/>
      </c>
      <c r="K1434" s="31" t="str">
        <f>IF(H1434="","",IF(AND(Temp!optSeasCoef=0,Temp!sts_add=1),IF(H1434="out-sample",I1434+(Q1434*J1434),I1434+J1434),IF(AND(Temp!optSeasCoef=0,Temp!sts_multp=1),IF(H1434="out-sample",I1434*(J1434^Q1434),I1434*J1434),IF(Temp!sts_add=1,IF(H1434="out-sample",(I1434+(Q1434*J1434))*G1434,(I1434+J1434)*G1434),IF(H1434="out-sample",I1434*(J1434^Q1434)*G1434,I1434*J1434*G1434)))))</f>
        <v/>
      </c>
      <c r="L1434" s="32" t="str">
        <f t="shared" si="156"/>
        <v/>
      </c>
      <c r="M1434" s="32" t="str">
        <f t="shared" si="157"/>
        <v/>
      </c>
      <c r="N1434" s="32" t="str">
        <f t="shared" si="158"/>
        <v/>
      </c>
      <c r="O1434" s="32" t="str">
        <f t="shared" si="159"/>
        <v/>
      </c>
      <c r="P1434" s="32" t="str">
        <f t="shared" si="160"/>
        <v/>
      </c>
      <c r="Q1434" s="3" t="str">
        <f>IF(AND(Temp!fhor_indata=1,F1434="",H1433="in-sample"),1,IF(AND(Temp!fhor_indata=1,H1433="out-sample",Q1433&lt;ATA!XfHor),Q1433+1,IF(F1434="","",IF(AND(H1434="out-sample",H1433="in-sample"),1,IF(AND(H1434="out-sample",H1433="out-sample"),Q1433+1,IF(ISNUMBER(Q1433),Q1433+1,1))))))</f>
        <v/>
      </c>
      <c r="R1434" s="3" t="str">
        <f t="shared" si="154"/>
        <v/>
      </c>
      <c r="S1434" s="6"/>
      <c r="T1434" s="6"/>
      <c r="U1434" s="6"/>
      <c r="V1434" s="6"/>
      <c r="W1434" s="6"/>
      <c r="X1434" s="6"/>
      <c r="Y1434" s="6"/>
      <c r="Z1434" s="6"/>
      <c r="AA1434" s="6"/>
      <c r="AB1434" s="6"/>
      <c r="AC1434" s="6"/>
      <c r="AD1434" s="6"/>
      <c r="AE1434" s="6"/>
      <c r="AF1434" s="6"/>
      <c r="AG1434" s="6"/>
      <c r="AH1434" s="6"/>
      <c r="AI1434" s="6"/>
      <c r="AJ1434" s="6"/>
      <c r="AK1434" s="6"/>
      <c r="AX1434" s="63" t="e">
        <f t="shared" si="155"/>
        <v>#VALUE!</v>
      </c>
    </row>
    <row r="1435" spans="1:50" s="1" customFormat="1" ht="14.25" x14ac:dyDescent="0.2">
      <c r="A1435" s="6"/>
      <c r="B1435" s="6"/>
      <c r="C1435" s="6"/>
      <c r="D1435" s="3"/>
      <c r="E1435" s="70" t="str">
        <f>IF(ATA!E1435="","",ATA!E1435)</f>
        <v/>
      </c>
      <c r="F1435" s="51" t="str">
        <f>IF(ATA!F1435="","",ATA!F1435)</f>
        <v/>
      </c>
      <c r="G1435" s="11" t="str">
        <f>IF(ATA!G1435="","",ATA!G1435)</f>
        <v/>
      </c>
      <c r="H1435" s="55" t="str">
        <f>IF(ATA!H1435="","",ATA!H1435)</f>
        <v/>
      </c>
      <c r="I1435" s="31" t="str">
        <f>IF(AND(F1434="",H1434="in-sample"),"",IF(AND(Temp!fhor_indata=1,H1434="out-sample",H1435="out-sample"),I1434,IF(AND(F1435="",H1434="out-sample"),"",IF(AND(Temp!optSeasCoef=0,Temp!sts_add=1),IF(H1434="in-sample",IF(Q1434=bigT,((pCell/bigT)*F1434)+((1-(pCell/bigT))*(I1434+J1434)),IF(OR(F1435="",COUNT($F$2:F1434)&lt;=pCell),F1434,((pCell/COUNT($F$2:F1434))*F1434)+((1-(pCell/COUNT($F$2:F1434)))*(I1434+J1434)))),I1434),IF(AND(Temp!optSeasCoef=0,Temp!sts_multp=1),IF(H1434="in-sample",IF(Q1434=bigT,((pCell/bigT)*F1434)+((1-(pCell/bigT))*(I1434*J1434)),IF(OR(F1435="",COUNT(F$2:$F1434)&lt;=pCell),F1434,((pCell/COUNT($F$2:F1434))*F1434)+((1-(pCell/COUNT($F$2:F1434)))*(I1434*J1434)))),I1434),IF(Temp!sts_add=1,IF(H1434="in-sample",IF(Q1434=bigT,((pCell/bigT)*AX1434)+((1-(pCell/bigT))*(I1434+J1434)),IF(OR(F1435="",COUNT($AX$2:AX1434)&lt;=pCell),AX1434,((pCell/COUNT($AX$2:AX1434))*AX1434)+((1-(pCell/COUNT($AX$2:AX1434)))*(I1434+J1434)))),I1434),IF(H1434="in-sample",IF(Q1434=bigT,((pCell/bigT)*AX1434)+((1-(pCell/bigT))*(I1434*J1434)),IF(OR(F1435="",COUNT($AX$2:AX1434)&lt;=pCell),AX1434,((pCell/COUNT($AX$2:AX1434))*AX1434)+((1-(pCell/COUNT($AX$2:AX1434)))*(I1434*J1434)))),I1434)))))))</f>
        <v/>
      </c>
      <c r="J1435" s="31" t="str">
        <f>IF(AND(F1434="",H1434="in-sample"),"",IF(AND(Temp!fhor_indata=1,H1434="out-sample",H1435="out-sample"),J1434,IF(AND(F1435="",H1434="out-sample"),"",IF(AND(Temp!optSeasCoef=0,Temp!sts_add=1),IF(H1434="in-sample",IF(Q1434=bigT,((qCell/bigT)*(I1435-I1434))+((1-(qCell/bigT))*J1434),IF(OR(F1435="",COUNT($F$2:F1434)&lt;=qCell),IF(COUNT($F$2:F1434)=1,0,F1434-F1433),((qCell/COUNT($F$2:F1434))*(I1435-I1434))+((1-(qCell/COUNT($F$2:F1434)))*J1434))),J1434),IF(AND(Temp!optSeasCoef=0,Temp!sts_multp=1),IF(H1434="in-sample",IF(Q1434=bigT,((qCell/bigT)*(I1435/I1434))+((1-(qCell/bigT))*J1434),IF(qCell=0,1,IF(OR(F1435="",COUNT($F$2:F1434)&lt;=qCell),IF(COUNT($F$2:F1434)=1,1,F1434/F1433),((qCell/COUNT($F$2:F1434))*(I1435/I1434))+((1-(qCell/COUNT($F$2:F1434)))*J1434)))),J1434),IF(Temp!sts_add=1,IF(H1434="in-sample",IF(Q1434=bigT,((qCell/bigT)*(I1435-I1434))+((1-(qCell/bigT))*J1434),IF(OR(F1435="",COUNT($AX$2:AX1434)&lt;=qCell),IF(COUNT($AX$2:AX1434)=1,0,AX1434-AX1433),((qCell/COUNT($AX$2:AX1434))*(I1435-I1434))+((1-(qCell/COUNT($AX$2:AX1434)))*J1434))),J1434),IF(H1434="in-sample",IF(Q1434=bigT,((qCell/bigT)*(I1435/I1434))+((1-(qCell/bigT))*J1434),IF(qCell=0,1,IF(OR(F1435="",COUNT($AX$2:AX1434)&lt;=qCell),IF(COUNT($AX$2:AX1434)=1,1,AX1434/AX1433),((qCell/COUNT($AX$2:AX1434))*(I1435/I1434))+((1-(qCell/COUNT($AX$2:AX1434)))*J1434)))),J1434)))))))</f>
        <v/>
      </c>
      <c r="K1435" s="31" t="str">
        <f>IF(H1435="","",IF(AND(Temp!optSeasCoef=0,Temp!sts_add=1),IF(H1435="out-sample",I1435+(Q1435*J1435),I1435+J1435),IF(AND(Temp!optSeasCoef=0,Temp!sts_multp=1),IF(H1435="out-sample",I1435*(J1435^Q1435),I1435*J1435),IF(Temp!sts_add=1,IF(H1435="out-sample",(I1435+(Q1435*J1435))*G1435,(I1435+J1435)*G1435),IF(H1435="out-sample",I1435*(J1435^Q1435)*G1435,I1435*J1435*G1435)))))</f>
        <v/>
      </c>
      <c r="L1435" s="32" t="str">
        <f t="shared" si="156"/>
        <v/>
      </c>
      <c r="M1435" s="32" t="str">
        <f t="shared" si="157"/>
        <v/>
      </c>
      <c r="N1435" s="32" t="str">
        <f t="shared" si="158"/>
        <v/>
      </c>
      <c r="O1435" s="32" t="str">
        <f t="shared" si="159"/>
        <v/>
      </c>
      <c r="P1435" s="32" t="str">
        <f t="shared" si="160"/>
        <v/>
      </c>
      <c r="Q1435" s="3" t="str">
        <f>IF(AND(Temp!fhor_indata=1,F1435="",H1434="in-sample"),1,IF(AND(Temp!fhor_indata=1,H1434="out-sample",Q1434&lt;ATA!XfHor),Q1434+1,IF(F1435="","",IF(AND(H1435="out-sample",H1434="in-sample"),1,IF(AND(H1435="out-sample",H1434="out-sample"),Q1434+1,IF(ISNUMBER(Q1434),Q1434+1,1))))))</f>
        <v/>
      </c>
      <c r="R1435" s="3" t="str">
        <f t="shared" si="154"/>
        <v/>
      </c>
      <c r="S1435" s="6"/>
      <c r="T1435" s="6"/>
      <c r="U1435" s="6"/>
      <c r="V1435" s="6"/>
      <c r="W1435" s="6"/>
      <c r="X1435" s="6"/>
      <c r="Y1435" s="6"/>
      <c r="Z1435" s="6"/>
      <c r="AA1435" s="6"/>
      <c r="AB1435" s="6"/>
      <c r="AC1435" s="6"/>
      <c r="AD1435" s="6"/>
      <c r="AE1435" s="6"/>
      <c r="AF1435" s="6"/>
      <c r="AG1435" s="6"/>
      <c r="AH1435" s="6"/>
      <c r="AI1435" s="6"/>
      <c r="AJ1435" s="6"/>
      <c r="AK1435" s="6"/>
      <c r="AX1435" s="63" t="e">
        <f t="shared" si="155"/>
        <v>#VALUE!</v>
      </c>
    </row>
    <row r="1436" spans="1:50" s="1" customFormat="1" ht="14.25" x14ac:dyDescent="0.2">
      <c r="A1436" s="6"/>
      <c r="B1436" s="6"/>
      <c r="C1436" s="6"/>
      <c r="D1436" s="3"/>
      <c r="E1436" s="70" t="str">
        <f>IF(ATA!E1436="","",ATA!E1436)</f>
        <v/>
      </c>
      <c r="F1436" s="51" t="str">
        <f>IF(ATA!F1436="","",ATA!F1436)</f>
        <v/>
      </c>
      <c r="G1436" s="11" t="str">
        <f>IF(ATA!G1436="","",ATA!G1436)</f>
        <v/>
      </c>
      <c r="H1436" s="55" t="str">
        <f>IF(ATA!H1436="","",ATA!H1436)</f>
        <v/>
      </c>
      <c r="I1436" s="31" t="str">
        <f>IF(AND(F1435="",H1435="in-sample"),"",IF(AND(Temp!fhor_indata=1,H1435="out-sample",H1436="out-sample"),I1435,IF(AND(F1436="",H1435="out-sample"),"",IF(AND(Temp!optSeasCoef=0,Temp!sts_add=1),IF(H1435="in-sample",IF(Q1435=bigT,((pCell/bigT)*F1435)+((1-(pCell/bigT))*(I1435+J1435)),IF(OR(F1436="",COUNT($F$2:F1435)&lt;=pCell),F1435,((pCell/COUNT($F$2:F1435))*F1435)+((1-(pCell/COUNT($F$2:F1435)))*(I1435+J1435)))),I1435),IF(AND(Temp!optSeasCoef=0,Temp!sts_multp=1),IF(H1435="in-sample",IF(Q1435=bigT,((pCell/bigT)*F1435)+((1-(pCell/bigT))*(I1435*J1435)),IF(OR(F1436="",COUNT(F$2:$F1435)&lt;=pCell),F1435,((pCell/COUNT($F$2:F1435))*F1435)+((1-(pCell/COUNT($F$2:F1435)))*(I1435*J1435)))),I1435),IF(Temp!sts_add=1,IF(H1435="in-sample",IF(Q1435=bigT,((pCell/bigT)*AX1435)+((1-(pCell/bigT))*(I1435+J1435)),IF(OR(F1436="",COUNT($AX$2:AX1435)&lt;=pCell),AX1435,((pCell/COUNT($AX$2:AX1435))*AX1435)+((1-(pCell/COUNT($AX$2:AX1435)))*(I1435+J1435)))),I1435),IF(H1435="in-sample",IF(Q1435=bigT,((pCell/bigT)*AX1435)+((1-(pCell/bigT))*(I1435*J1435)),IF(OR(F1436="",COUNT($AX$2:AX1435)&lt;=pCell),AX1435,((pCell/COUNT($AX$2:AX1435))*AX1435)+((1-(pCell/COUNT($AX$2:AX1435)))*(I1435*J1435)))),I1435)))))))</f>
        <v/>
      </c>
      <c r="J1436" s="31" t="str">
        <f>IF(AND(F1435="",H1435="in-sample"),"",IF(AND(Temp!fhor_indata=1,H1435="out-sample",H1436="out-sample"),J1435,IF(AND(F1436="",H1435="out-sample"),"",IF(AND(Temp!optSeasCoef=0,Temp!sts_add=1),IF(H1435="in-sample",IF(Q1435=bigT,((qCell/bigT)*(I1436-I1435))+((1-(qCell/bigT))*J1435),IF(OR(F1436="",COUNT($F$2:F1435)&lt;=qCell),IF(COUNT($F$2:F1435)=1,0,F1435-F1434),((qCell/COUNT($F$2:F1435))*(I1436-I1435))+((1-(qCell/COUNT($F$2:F1435)))*J1435))),J1435),IF(AND(Temp!optSeasCoef=0,Temp!sts_multp=1),IF(H1435="in-sample",IF(Q1435=bigT,((qCell/bigT)*(I1436/I1435))+((1-(qCell/bigT))*J1435),IF(qCell=0,1,IF(OR(F1436="",COUNT($F$2:F1435)&lt;=qCell),IF(COUNT($F$2:F1435)=1,1,F1435/F1434),((qCell/COUNT($F$2:F1435))*(I1436/I1435))+((1-(qCell/COUNT($F$2:F1435)))*J1435)))),J1435),IF(Temp!sts_add=1,IF(H1435="in-sample",IF(Q1435=bigT,((qCell/bigT)*(I1436-I1435))+((1-(qCell/bigT))*J1435),IF(OR(F1436="",COUNT($AX$2:AX1435)&lt;=qCell),IF(COUNT($AX$2:AX1435)=1,0,AX1435-AX1434),((qCell/COUNT($AX$2:AX1435))*(I1436-I1435))+((1-(qCell/COUNT($AX$2:AX1435)))*J1435))),J1435),IF(H1435="in-sample",IF(Q1435=bigT,((qCell/bigT)*(I1436/I1435))+((1-(qCell/bigT))*J1435),IF(qCell=0,1,IF(OR(F1436="",COUNT($AX$2:AX1435)&lt;=qCell),IF(COUNT($AX$2:AX1435)=1,1,AX1435/AX1434),((qCell/COUNT($AX$2:AX1435))*(I1436/I1435))+((1-(qCell/COUNT($AX$2:AX1435)))*J1435)))),J1435)))))))</f>
        <v/>
      </c>
      <c r="K1436" s="31" t="str">
        <f>IF(H1436="","",IF(AND(Temp!optSeasCoef=0,Temp!sts_add=1),IF(H1436="out-sample",I1436+(Q1436*J1436),I1436+J1436),IF(AND(Temp!optSeasCoef=0,Temp!sts_multp=1),IF(H1436="out-sample",I1436*(J1436^Q1436),I1436*J1436),IF(Temp!sts_add=1,IF(H1436="out-sample",(I1436+(Q1436*J1436))*G1436,(I1436+J1436)*G1436),IF(H1436="out-sample",I1436*(J1436^Q1436)*G1436,I1436*J1436*G1436)))))</f>
        <v/>
      </c>
      <c r="L1436" s="32" t="str">
        <f t="shared" si="156"/>
        <v/>
      </c>
      <c r="M1436" s="32" t="str">
        <f t="shared" si="157"/>
        <v/>
      </c>
      <c r="N1436" s="32" t="str">
        <f t="shared" si="158"/>
        <v/>
      </c>
      <c r="O1436" s="32" t="str">
        <f t="shared" si="159"/>
        <v/>
      </c>
      <c r="P1436" s="32" t="str">
        <f t="shared" si="160"/>
        <v/>
      </c>
      <c r="Q1436" s="3" t="str">
        <f>IF(AND(Temp!fhor_indata=1,F1436="",H1435="in-sample"),1,IF(AND(Temp!fhor_indata=1,H1435="out-sample",Q1435&lt;ATA!XfHor),Q1435+1,IF(F1436="","",IF(AND(H1436="out-sample",H1435="in-sample"),1,IF(AND(H1436="out-sample",H1435="out-sample"),Q1435+1,IF(ISNUMBER(Q1435),Q1435+1,1))))))</f>
        <v/>
      </c>
      <c r="R1436" s="3" t="str">
        <f t="shared" si="154"/>
        <v/>
      </c>
      <c r="S1436" s="6"/>
      <c r="T1436" s="6"/>
      <c r="U1436" s="6"/>
      <c r="V1436" s="6"/>
      <c r="W1436" s="6"/>
      <c r="X1436" s="6"/>
      <c r="Y1436" s="6"/>
      <c r="Z1436" s="6"/>
      <c r="AA1436" s="6"/>
      <c r="AB1436" s="6"/>
      <c r="AC1436" s="6"/>
      <c r="AD1436" s="6"/>
      <c r="AE1436" s="6"/>
      <c r="AF1436" s="6"/>
      <c r="AG1436" s="6"/>
      <c r="AH1436" s="6"/>
      <c r="AI1436" s="6"/>
      <c r="AJ1436" s="6"/>
      <c r="AK1436" s="6"/>
      <c r="AX1436" s="63" t="e">
        <f t="shared" si="155"/>
        <v>#VALUE!</v>
      </c>
    </row>
    <row r="1437" spans="1:50" s="1" customFormat="1" ht="14.25" x14ac:dyDescent="0.2">
      <c r="A1437" s="6"/>
      <c r="B1437" s="6"/>
      <c r="C1437" s="6"/>
      <c r="D1437" s="3"/>
      <c r="E1437" s="70" t="str">
        <f>IF(ATA!E1437="","",ATA!E1437)</f>
        <v/>
      </c>
      <c r="F1437" s="51" t="str">
        <f>IF(ATA!F1437="","",ATA!F1437)</f>
        <v/>
      </c>
      <c r="G1437" s="11" t="str">
        <f>IF(ATA!G1437="","",ATA!G1437)</f>
        <v/>
      </c>
      <c r="H1437" s="55" t="str">
        <f>IF(ATA!H1437="","",ATA!H1437)</f>
        <v/>
      </c>
      <c r="I1437" s="31" t="str">
        <f>IF(AND(F1436="",H1436="in-sample"),"",IF(AND(Temp!fhor_indata=1,H1436="out-sample",H1437="out-sample"),I1436,IF(AND(F1437="",H1436="out-sample"),"",IF(AND(Temp!optSeasCoef=0,Temp!sts_add=1),IF(H1436="in-sample",IF(Q1436=bigT,((pCell/bigT)*F1436)+((1-(pCell/bigT))*(I1436+J1436)),IF(OR(F1437="",COUNT($F$2:F1436)&lt;=pCell),F1436,((pCell/COUNT($F$2:F1436))*F1436)+((1-(pCell/COUNT($F$2:F1436)))*(I1436+J1436)))),I1436),IF(AND(Temp!optSeasCoef=0,Temp!sts_multp=1),IF(H1436="in-sample",IF(Q1436=bigT,((pCell/bigT)*F1436)+((1-(pCell/bigT))*(I1436*J1436)),IF(OR(F1437="",COUNT(F$2:$F1436)&lt;=pCell),F1436,((pCell/COUNT($F$2:F1436))*F1436)+((1-(pCell/COUNT($F$2:F1436)))*(I1436*J1436)))),I1436),IF(Temp!sts_add=1,IF(H1436="in-sample",IF(Q1436=bigT,((pCell/bigT)*AX1436)+((1-(pCell/bigT))*(I1436+J1436)),IF(OR(F1437="",COUNT($AX$2:AX1436)&lt;=pCell),AX1436,((pCell/COUNT($AX$2:AX1436))*AX1436)+((1-(pCell/COUNT($AX$2:AX1436)))*(I1436+J1436)))),I1436),IF(H1436="in-sample",IF(Q1436=bigT,((pCell/bigT)*AX1436)+((1-(pCell/bigT))*(I1436*J1436)),IF(OR(F1437="",COUNT($AX$2:AX1436)&lt;=pCell),AX1436,((pCell/COUNT($AX$2:AX1436))*AX1436)+((1-(pCell/COUNT($AX$2:AX1436)))*(I1436*J1436)))),I1436)))))))</f>
        <v/>
      </c>
      <c r="J1437" s="31" t="str">
        <f>IF(AND(F1436="",H1436="in-sample"),"",IF(AND(Temp!fhor_indata=1,H1436="out-sample",H1437="out-sample"),J1436,IF(AND(F1437="",H1436="out-sample"),"",IF(AND(Temp!optSeasCoef=0,Temp!sts_add=1),IF(H1436="in-sample",IF(Q1436=bigT,((qCell/bigT)*(I1437-I1436))+((1-(qCell/bigT))*J1436),IF(OR(F1437="",COUNT($F$2:F1436)&lt;=qCell),IF(COUNT($F$2:F1436)=1,0,F1436-F1435),((qCell/COUNT($F$2:F1436))*(I1437-I1436))+((1-(qCell/COUNT($F$2:F1436)))*J1436))),J1436),IF(AND(Temp!optSeasCoef=0,Temp!sts_multp=1),IF(H1436="in-sample",IF(Q1436=bigT,((qCell/bigT)*(I1437/I1436))+((1-(qCell/bigT))*J1436),IF(qCell=0,1,IF(OR(F1437="",COUNT($F$2:F1436)&lt;=qCell),IF(COUNT($F$2:F1436)=1,1,F1436/F1435),((qCell/COUNT($F$2:F1436))*(I1437/I1436))+((1-(qCell/COUNT($F$2:F1436)))*J1436)))),J1436),IF(Temp!sts_add=1,IF(H1436="in-sample",IF(Q1436=bigT,((qCell/bigT)*(I1437-I1436))+((1-(qCell/bigT))*J1436),IF(OR(F1437="",COUNT($AX$2:AX1436)&lt;=qCell),IF(COUNT($AX$2:AX1436)=1,0,AX1436-AX1435),((qCell/COUNT($AX$2:AX1436))*(I1437-I1436))+((1-(qCell/COUNT($AX$2:AX1436)))*J1436))),J1436),IF(H1436="in-sample",IF(Q1436=bigT,((qCell/bigT)*(I1437/I1436))+((1-(qCell/bigT))*J1436),IF(qCell=0,1,IF(OR(F1437="",COUNT($AX$2:AX1436)&lt;=qCell),IF(COUNT($AX$2:AX1436)=1,1,AX1436/AX1435),((qCell/COUNT($AX$2:AX1436))*(I1437/I1436))+((1-(qCell/COUNT($AX$2:AX1436)))*J1436)))),J1436)))))))</f>
        <v/>
      </c>
      <c r="K1437" s="31" t="str">
        <f>IF(H1437="","",IF(AND(Temp!optSeasCoef=0,Temp!sts_add=1),IF(H1437="out-sample",I1437+(Q1437*J1437),I1437+J1437),IF(AND(Temp!optSeasCoef=0,Temp!sts_multp=1),IF(H1437="out-sample",I1437*(J1437^Q1437),I1437*J1437),IF(Temp!sts_add=1,IF(H1437="out-sample",(I1437+(Q1437*J1437))*G1437,(I1437+J1437)*G1437),IF(H1437="out-sample",I1437*(J1437^Q1437)*G1437,I1437*J1437*G1437)))))</f>
        <v/>
      </c>
      <c r="L1437" s="32" t="str">
        <f t="shared" si="156"/>
        <v/>
      </c>
      <c r="M1437" s="32" t="str">
        <f t="shared" si="157"/>
        <v/>
      </c>
      <c r="N1437" s="32" t="str">
        <f t="shared" si="158"/>
        <v/>
      </c>
      <c r="O1437" s="32" t="str">
        <f t="shared" si="159"/>
        <v/>
      </c>
      <c r="P1437" s="32" t="str">
        <f t="shared" si="160"/>
        <v/>
      </c>
      <c r="Q1437" s="3" t="str">
        <f>IF(AND(Temp!fhor_indata=1,F1437="",H1436="in-sample"),1,IF(AND(Temp!fhor_indata=1,H1436="out-sample",Q1436&lt;ATA!XfHor),Q1436+1,IF(F1437="","",IF(AND(H1437="out-sample",H1436="in-sample"),1,IF(AND(H1437="out-sample",H1436="out-sample"),Q1436+1,IF(ISNUMBER(Q1436),Q1436+1,1))))))</f>
        <v/>
      </c>
      <c r="R1437" s="3" t="str">
        <f t="shared" si="154"/>
        <v/>
      </c>
      <c r="S1437" s="6"/>
      <c r="T1437" s="6"/>
      <c r="U1437" s="6"/>
      <c r="V1437" s="6"/>
      <c r="W1437" s="6"/>
      <c r="X1437" s="6"/>
      <c r="Y1437" s="6"/>
      <c r="Z1437" s="6"/>
      <c r="AA1437" s="6"/>
      <c r="AB1437" s="6"/>
      <c r="AC1437" s="6"/>
      <c r="AD1437" s="6"/>
      <c r="AE1437" s="6"/>
      <c r="AF1437" s="6"/>
      <c r="AG1437" s="6"/>
      <c r="AH1437" s="6"/>
      <c r="AI1437" s="6"/>
      <c r="AJ1437" s="6"/>
      <c r="AK1437" s="6"/>
      <c r="AX1437" s="63" t="e">
        <f t="shared" si="155"/>
        <v>#VALUE!</v>
      </c>
    </row>
    <row r="1438" spans="1:50" s="1" customFormat="1" ht="14.25" x14ac:dyDescent="0.2">
      <c r="A1438" s="6"/>
      <c r="B1438" s="6"/>
      <c r="C1438" s="6"/>
      <c r="D1438" s="3"/>
      <c r="E1438" s="70" t="str">
        <f>IF(ATA!E1438="","",ATA!E1438)</f>
        <v/>
      </c>
      <c r="F1438" s="51" t="str">
        <f>IF(ATA!F1438="","",ATA!F1438)</f>
        <v/>
      </c>
      <c r="G1438" s="11" t="str">
        <f>IF(ATA!G1438="","",ATA!G1438)</f>
        <v/>
      </c>
      <c r="H1438" s="55" t="str">
        <f>IF(ATA!H1438="","",ATA!H1438)</f>
        <v/>
      </c>
      <c r="I1438" s="31" t="str">
        <f>IF(AND(F1437="",H1437="in-sample"),"",IF(AND(Temp!fhor_indata=1,H1437="out-sample",H1438="out-sample"),I1437,IF(AND(F1438="",H1437="out-sample"),"",IF(AND(Temp!optSeasCoef=0,Temp!sts_add=1),IF(H1437="in-sample",IF(Q1437=bigT,((pCell/bigT)*F1437)+((1-(pCell/bigT))*(I1437+J1437)),IF(OR(F1438="",COUNT($F$2:F1437)&lt;=pCell),F1437,((pCell/COUNT($F$2:F1437))*F1437)+((1-(pCell/COUNT($F$2:F1437)))*(I1437+J1437)))),I1437),IF(AND(Temp!optSeasCoef=0,Temp!sts_multp=1),IF(H1437="in-sample",IF(Q1437=bigT,((pCell/bigT)*F1437)+((1-(pCell/bigT))*(I1437*J1437)),IF(OR(F1438="",COUNT(F$2:$F1437)&lt;=pCell),F1437,((pCell/COUNT($F$2:F1437))*F1437)+((1-(pCell/COUNT($F$2:F1437)))*(I1437*J1437)))),I1437),IF(Temp!sts_add=1,IF(H1437="in-sample",IF(Q1437=bigT,((pCell/bigT)*AX1437)+((1-(pCell/bigT))*(I1437+J1437)),IF(OR(F1438="",COUNT($AX$2:AX1437)&lt;=pCell),AX1437,((pCell/COUNT($AX$2:AX1437))*AX1437)+((1-(pCell/COUNT($AX$2:AX1437)))*(I1437+J1437)))),I1437),IF(H1437="in-sample",IF(Q1437=bigT,((pCell/bigT)*AX1437)+((1-(pCell/bigT))*(I1437*J1437)),IF(OR(F1438="",COUNT($AX$2:AX1437)&lt;=pCell),AX1437,((pCell/COUNT($AX$2:AX1437))*AX1437)+((1-(pCell/COUNT($AX$2:AX1437)))*(I1437*J1437)))),I1437)))))))</f>
        <v/>
      </c>
      <c r="J1438" s="31" t="str">
        <f>IF(AND(F1437="",H1437="in-sample"),"",IF(AND(Temp!fhor_indata=1,H1437="out-sample",H1438="out-sample"),J1437,IF(AND(F1438="",H1437="out-sample"),"",IF(AND(Temp!optSeasCoef=0,Temp!sts_add=1),IF(H1437="in-sample",IF(Q1437=bigT,((qCell/bigT)*(I1438-I1437))+((1-(qCell/bigT))*J1437),IF(OR(F1438="",COUNT($F$2:F1437)&lt;=qCell),IF(COUNT($F$2:F1437)=1,0,F1437-F1436),((qCell/COUNT($F$2:F1437))*(I1438-I1437))+((1-(qCell/COUNT($F$2:F1437)))*J1437))),J1437),IF(AND(Temp!optSeasCoef=0,Temp!sts_multp=1),IF(H1437="in-sample",IF(Q1437=bigT,((qCell/bigT)*(I1438/I1437))+((1-(qCell/bigT))*J1437),IF(qCell=0,1,IF(OR(F1438="",COUNT($F$2:F1437)&lt;=qCell),IF(COUNT($F$2:F1437)=1,1,F1437/F1436),((qCell/COUNT($F$2:F1437))*(I1438/I1437))+((1-(qCell/COUNT($F$2:F1437)))*J1437)))),J1437),IF(Temp!sts_add=1,IF(H1437="in-sample",IF(Q1437=bigT,((qCell/bigT)*(I1438-I1437))+((1-(qCell/bigT))*J1437),IF(OR(F1438="",COUNT($AX$2:AX1437)&lt;=qCell),IF(COUNT($AX$2:AX1437)=1,0,AX1437-AX1436),((qCell/COUNT($AX$2:AX1437))*(I1438-I1437))+((1-(qCell/COUNT($AX$2:AX1437)))*J1437))),J1437),IF(H1437="in-sample",IF(Q1437=bigT,((qCell/bigT)*(I1438/I1437))+((1-(qCell/bigT))*J1437),IF(qCell=0,1,IF(OR(F1438="",COUNT($AX$2:AX1437)&lt;=qCell),IF(COUNT($AX$2:AX1437)=1,1,AX1437/AX1436),((qCell/COUNT($AX$2:AX1437))*(I1438/I1437))+((1-(qCell/COUNT($AX$2:AX1437)))*J1437)))),J1437)))))))</f>
        <v/>
      </c>
      <c r="K1438" s="31" t="str">
        <f>IF(H1438="","",IF(AND(Temp!optSeasCoef=0,Temp!sts_add=1),IF(H1438="out-sample",I1438+(Q1438*J1438),I1438+J1438),IF(AND(Temp!optSeasCoef=0,Temp!sts_multp=1),IF(H1438="out-sample",I1438*(J1438^Q1438),I1438*J1438),IF(Temp!sts_add=1,IF(H1438="out-sample",(I1438+(Q1438*J1438))*G1438,(I1438+J1438)*G1438),IF(H1438="out-sample",I1438*(J1438^Q1438)*G1438,I1438*J1438*G1438)))))</f>
        <v/>
      </c>
      <c r="L1438" s="32" t="str">
        <f t="shared" si="156"/>
        <v/>
      </c>
      <c r="M1438" s="32" t="str">
        <f t="shared" si="157"/>
        <v/>
      </c>
      <c r="N1438" s="32" t="str">
        <f t="shared" si="158"/>
        <v/>
      </c>
      <c r="O1438" s="32" t="str">
        <f t="shared" si="159"/>
        <v/>
      </c>
      <c r="P1438" s="32" t="str">
        <f t="shared" si="160"/>
        <v/>
      </c>
      <c r="Q1438" s="3" t="str">
        <f>IF(AND(Temp!fhor_indata=1,F1438="",H1437="in-sample"),1,IF(AND(Temp!fhor_indata=1,H1437="out-sample",Q1437&lt;ATA!XfHor),Q1437+1,IF(F1438="","",IF(AND(H1438="out-sample",H1437="in-sample"),1,IF(AND(H1438="out-sample",H1437="out-sample"),Q1437+1,IF(ISNUMBER(Q1437),Q1437+1,1))))))</f>
        <v/>
      </c>
      <c r="R1438" s="3" t="str">
        <f t="shared" si="154"/>
        <v/>
      </c>
      <c r="S1438" s="6"/>
      <c r="T1438" s="6"/>
      <c r="U1438" s="6"/>
      <c r="V1438" s="6"/>
      <c r="W1438" s="6"/>
      <c r="X1438" s="6"/>
      <c r="Y1438" s="6"/>
      <c r="Z1438" s="6"/>
      <c r="AA1438" s="6"/>
      <c r="AB1438" s="6"/>
      <c r="AC1438" s="6"/>
      <c r="AD1438" s="6"/>
      <c r="AE1438" s="6"/>
      <c r="AF1438" s="6"/>
      <c r="AG1438" s="6"/>
      <c r="AH1438" s="6"/>
      <c r="AI1438" s="6"/>
      <c r="AJ1438" s="6"/>
      <c r="AK1438" s="6"/>
      <c r="AX1438" s="63" t="e">
        <f t="shared" si="155"/>
        <v>#VALUE!</v>
      </c>
    </row>
    <row r="1439" spans="1:50" s="1" customFormat="1" ht="14.25" x14ac:dyDescent="0.2">
      <c r="A1439" s="6"/>
      <c r="B1439" s="6"/>
      <c r="C1439" s="6"/>
      <c r="D1439" s="3"/>
      <c r="E1439" s="70" t="str">
        <f>IF(ATA!E1439="","",ATA!E1439)</f>
        <v/>
      </c>
      <c r="F1439" s="51" t="str">
        <f>IF(ATA!F1439="","",ATA!F1439)</f>
        <v/>
      </c>
      <c r="G1439" s="11" t="str">
        <f>IF(ATA!G1439="","",ATA!G1439)</f>
        <v/>
      </c>
      <c r="H1439" s="55" t="str">
        <f>IF(ATA!H1439="","",ATA!H1439)</f>
        <v/>
      </c>
      <c r="I1439" s="31" t="str">
        <f>IF(AND(F1438="",H1438="in-sample"),"",IF(AND(Temp!fhor_indata=1,H1438="out-sample",H1439="out-sample"),I1438,IF(AND(F1439="",H1438="out-sample"),"",IF(AND(Temp!optSeasCoef=0,Temp!sts_add=1),IF(H1438="in-sample",IF(Q1438=bigT,((pCell/bigT)*F1438)+((1-(pCell/bigT))*(I1438+J1438)),IF(OR(F1439="",COUNT($F$2:F1438)&lt;=pCell),F1438,((pCell/COUNT($F$2:F1438))*F1438)+((1-(pCell/COUNT($F$2:F1438)))*(I1438+J1438)))),I1438),IF(AND(Temp!optSeasCoef=0,Temp!sts_multp=1),IF(H1438="in-sample",IF(Q1438=bigT,((pCell/bigT)*F1438)+((1-(pCell/bigT))*(I1438*J1438)),IF(OR(F1439="",COUNT(F$2:$F1438)&lt;=pCell),F1438,((pCell/COUNT($F$2:F1438))*F1438)+((1-(pCell/COUNT($F$2:F1438)))*(I1438*J1438)))),I1438),IF(Temp!sts_add=1,IF(H1438="in-sample",IF(Q1438=bigT,((pCell/bigT)*AX1438)+((1-(pCell/bigT))*(I1438+J1438)),IF(OR(F1439="",COUNT($AX$2:AX1438)&lt;=pCell),AX1438,((pCell/COUNT($AX$2:AX1438))*AX1438)+((1-(pCell/COUNT($AX$2:AX1438)))*(I1438+J1438)))),I1438),IF(H1438="in-sample",IF(Q1438=bigT,((pCell/bigT)*AX1438)+((1-(pCell/bigT))*(I1438*J1438)),IF(OR(F1439="",COUNT($AX$2:AX1438)&lt;=pCell),AX1438,((pCell/COUNT($AX$2:AX1438))*AX1438)+((1-(pCell/COUNT($AX$2:AX1438)))*(I1438*J1438)))),I1438)))))))</f>
        <v/>
      </c>
      <c r="J1439" s="31" t="str">
        <f>IF(AND(F1438="",H1438="in-sample"),"",IF(AND(Temp!fhor_indata=1,H1438="out-sample",H1439="out-sample"),J1438,IF(AND(F1439="",H1438="out-sample"),"",IF(AND(Temp!optSeasCoef=0,Temp!sts_add=1),IF(H1438="in-sample",IF(Q1438=bigT,((qCell/bigT)*(I1439-I1438))+((1-(qCell/bigT))*J1438),IF(OR(F1439="",COUNT($F$2:F1438)&lt;=qCell),IF(COUNT($F$2:F1438)=1,0,F1438-F1437),((qCell/COUNT($F$2:F1438))*(I1439-I1438))+((1-(qCell/COUNT($F$2:F1438)))*J1438))),J1438),IF(AND(Temp!optSeasCoef=0,Temp!sts_multp=1),IF(H1438="in-sample",IF(Q1438=bigT,((qCell/bigT)*(I1439/I1438))+((1-(qCell/bigT))*J1438),IF(qCell=0,1,IF(OR(F1439="",COUNT($F$2:F1438)&lt;=qCell),IF(COUNT($F$2:F1438)=1,1,F1438/F1437),((qCell/COUNT($F$2:F1438))*(I1439/I1438))+((1-(qCell/COUNT($F$2:F1438)))*J1438)))),J1438),IF(Temp!sts_add=1,IF(H1438="in-sample",IF(Q1438=bigT,((qCell/bigT)*(I1439-I1438))+((1-(qCell/bigT))*J1438),IF(OR(F1439="",COUNT($AX$2:AX1438)&lt;=qCell),IF(COUNT($AX$2:AX1438)=1,0,AX1438-AX1437),((qCell/COUNT($AX$2:AX1438))*(I1439-I1438))+((1-(qCell/COUNT($AX$2:AX1438)))*J1438))),J1438),IF(H1438="in-sample",IF(Q1438=bigT,((qCell/bigT)*(I1439/I1438))+((1-(qCell/bigT))*J1438),IF(qCell=0,1,IF(OR(F1439="",COUNT($AX$2:AX1438)&lt;=qCell),IF(COUNT($AX$2:AX1438)=1,1,AX1438/AX1437),((qCell/COUNT($AX$2:AX1438))*(I1439/I1438))+((1-(qCell/COUNT($AX$2:AX1438)))*J1438)))),J1438)))))))</f>
        <v/>
      </c>
      <c r="K1439" s="31" t="str">
        <f>IF(H1439="","",IF(AND(Temp!optSeasCoef=0,Temp!sts_add=1),IF(H1439="out-sample",I1439+(Q1439*J1439),I1439+J1439),IF(AND(Temp!optSeasCoef=0,Temp!sts_multp=1),IF(H1439="out-sample",I1439*(J1439^Q1439),I1439*J1439),IF(Temp!sts_add=1,IF(H1439="out-sample",(I1439+(Q1439*J1439))*G1439,(I1439+J1439)*G1439),IF(H1439="out-sample",I1439*(J1439^Q1439)*G1439,I1439*J1439*G1439)))))</f>
        <v/>
      </c>
      <c r="L1439" s="32" t="str">
        <f t="shared" si="156"/>
        <v/>
      </c>
      <c r="M1439" s="32" t="str">
        <f t="shared" si="157"/>
        <v/>
      </c>
      <c r="N1439" s="32" t="str">
        <f t="shared" si="158"/>
        <v/>
      </c>
      <c r="O1439" s="32" t="str">
        <f t="shared" si="159"/>
        <v/>
      </c>
      <c r="P1439" s="32" t="str">
        <f t="shared" si="160"/>
        <v/>
      </c>
      <c r="Q1439" s="3" t="str">
        <f>IF(AND(Temp!fhor_indata=1,F1439="",H1438="in-sample"),1,IF(AND(Temp!fhor_indata=1,H1438="out-sample",Q1438&lt;ATA!XfHor),Q1438+1,IF(F1439="","",IF(AND(H1439="out-sample",H1438="in-sample"),1,IF(AND(H1439="out-sample",H1438="out-sample"),Q1438+1,IF(ISNUMBER(Q1438),Q1438+1,1))))))</f>
        <v/>
      </c>
      <c r="R1439" s="3" t="str">
        <f t="shared" si="154"/>
        <v/>
      </c>
      <c r="S1439" s="6"/>
      <c r="T1439" s="6"/>
      <c r="U1439" s="6"/>
      <c r="V1439" s="6"/>
      <c r="W1439" s="6"/>
      <c r="X1439" s="6"/>
      <c r="Y1439" s="6"/>
      <c r="Z1439" s="6"/>
      <c r="AA1439" s="6"/>
      <c r="AB1439" s="6"/>
      <c r="AC1439" s="6"/>
      <c r="AD1439" s="6"/>
      <c r="AE1439" s="6"/>
      <c r="AF1439" s="6"/>
      <c r="AG1439" s="6"/>
      <c r="AH1439" s="6"/>
      <c r="AI1439" s="6"/>
      <c r="AJ1439" s="6"/>
      <c r="AK1439" s="6"/>
      <c r="AX1439" s="63" t="e">
        <f t="shared" si="155"/>
        <v>#VALUE!</v>
      </c>
    </row>
    <row r="1440" spans="1:50" s="1" customFormat="1" ht="14.25" x14ac:dyDescent="0.2">
      <c r="A1440" s="6"/>
      <c r="B1440" s="6"/>
      <c r="C1440" s="6"/>
      <c r="D1440" s="3"/>
      <c r="E1440" s="70" t="str">
        <f>IF(ATA!E1440="","",ATA!E1440)</f>
        <v/>
      </c>
      <c r="F1440" s="51" t="str">
        <f>IF(ATA!F1440="","",ATA!F1440)</f>
        <v/>
      </c>
      <c r="G1440" s="11" t="str">
        <f>IF(ATA!G1440="","",ATA!G1440)</f>
        <v/>
      </c>
      <c r="H1440" s="55" t="str">
        <f>IF(ATA!H1440="","",ATA!H1440)</f>
        <v/>
      </c>
      <c r="I1440" s="31" t="str">
        <f>IF(AND(F1439="",H1439="in-sample"),"",IF(AND(Temp!fhor_indata=1,H1439="out-sample",H1440="out-sample"),I1439,IF(AND(F1440="",H1439="out-sample"),"",IF(AND(Temp!optSeasCoef=0,Temp!sts_add=1),IF(H1439="in-sample",IF(Q1439=bigT,((pCell/bigT)*F1439)+((1-(pCell/bigT))*(I1439+J1439)),IF(OR(F1440="",COUNT($F$2:F1439)&lt;=pCell),F1439,((pCell/COUNT($F$2:F1439))*F1439)+((1-(pCell/COUNT($F$2:F1439)))*(I1439+J1439)))),I1439),IF(AND(Temp!optSeasCoef=0,Temp!sts_multp=1),IF(H1439="in-sample",IF(Q1439=bigT,((pCell/bigT)*F1439)+((1-(pCell/bigT))*(I1439*J1439)),IF(OR(F1440="",COUNT(F$2:$F1439)&lt;=pCell),F1439,((pCell/COUNT($F$2:F1439))*F1439)+((1-(pCell/COUNT($F$2:F1439)))*(I1439*J1439)))),I1439),IF(Temp!sts_add=1,IF(H1439="in-sample",IF(Q1439=bigT,((pCell/bigT)*AX1439)+((1-(pCell/bigT))*(I1439+J1439)),IF(OR(F1440="",COUNT($AX$2:AX1439)&lt;=pCell),AX1439,((pCell/COUNT($AX$2:AX1439))*AX1439)+((1-(pCell/COUNT($AX$2:AX1439)))*(I1439+J1439)))),I1439),IF(H1439="in-sample",IF(Q1439=bigT,((pCell/bigT)*AX1439)+((1-(pCell/bigT))*(I1439*J1439)),IF(OR(F1440="",COUNT($AX$2:AX1439)&lt;=pCell),AX1439,((pCell/COUNT($AX$2:AX1439))*AX1439)+((1-(pCell/COUNT($AX$2:AX1439)))*(I1439*J1439)))),I1439)))))))</f>
        <v/>
      </c>
      <c r="J1440" s="31" t="str">
        <f>IF(AND(F1439="",H1439="in-sample"),"",IF(AND(Temp!fhor_indata=1,H1439="out-sample",H1440="out-sample"),J1439,IF(AND(F1440="",H1439="out-sample"),"",IF(AND(Temp!optSeasCoef=0,Temp!sts_add=1),IF(H1439="in-sample",IF(Q1439=bigT,((qCell/bigT)*(I1440-I1439))+((1-(qCell/bigT))*J1439),IF(OR(F1440="",COUNT($F$2:F1439)&lt;=qCell),IF(COUNT($F$2:F1439)=1,0,F1439-F1438),((qCell/COUNT($F$2:F1439))*(I1440-I1439))+((1-(qCell/COUNT($F$2:F1439)))*J1439))),J1439),IF(AND(Temp!optSeasCoef=0,Temp!sts_multp=1),IF(H1439="in-sample",IF(Q1439=bigT,((qCell/bigT)*(I1440/I1439))+((1-(qCell/bigT))*J1439),IF(qCell=0,1,IF(OR(F1440="",COUNT($F$2:F1439)&lt;=qCell),IF(COUNT($F$2:F1439)=1,1,F1439/F1438),((qCell/COUNT($F$2:F1439))*(I1440/I1439))+((1-(qCell/COUNT($F$2:F1439)))*J1439)))),J1439),IF(Temp!sts_add=1,IF(H1439="in-sample",IF(Q1439=bigT,((qCell/bigT)*(I1440-I1439))+((1-(qCell/bigT))*J1439),IF(OR(F1440="",COUNT($AX$2:AX1439)&lt;=qCell),IF(COUNT($AX$2:AX1439)=1,0,AX1439-AX1438),((qCell/COUNT($AX$2:AX1439))*(I1440-I1439))+((1-(qCell/COUNT($AX$2:AX1439)))*J1439))),J1439),IF(H1439="in-sample",IF(Q1439=bigT,((qCell/bigT)*(I1440/I1439))+((1-(qCell/bigT))*J1439),IF(qCell=0,1,IF(OR(F1440="",COUNT($AX$2:AX1439)&lt;=qCell),IF(COUNT($AX$2:AX1439)=1,1,AX1439/AX1438),((qCell/COUNT($AX$2:AX1439))*(I1440/I1439))+((1-(qCell/COUNT($AX$2:AX1439)))*J1439)))),J1439)))))))</f>
        <v/>
      </c>
      <c r="K1440" s="31" t="str">
        <f>IF(H1440="","",IF(AND(Temp!optSeasCoef=0,Temp!sts_add=1),IF(H1440="out-sample",I1440+(Q1440*J1440),I1440+J1440),IF(AND(Temp!optSeasCoef=0,Temp!sts_multp=1),IF(H1440="out-sample",I1440*(J1440^Q1440),I1440*J1440),IF(Temp!sts_add=1,IF(H1440="out-sample",(I1440+(Q1440*J1440))*G1440,(I1440+J1440)*G1440),IF(H1440="out-sample",I1440*(J1440^Q1440)*G1440,I1440*J1440*G1440)))))</f>
        <v/>
      </c>
      <c r="L1440" s="32" t="str">
        <f t="shared" si="156"/>
        <v/>
      </c>
      <c r="M1440" s="32" t="str">
        <f t="shared" si="157"/>
        <v/>
      </c>
      <c r="N1440" s="32" t="str">
        <f t="shared" si="158"/>
        <v/>
      </c>
      <c r="O1440" s="32" t="str">
        <f t="shared" si="159"/>
        <v/>
      </c>
      <c r="P1440" s="32" t="str">
        <f t="shared" si="160"/>
        <v/>
      </c>
      <c r="Q1440" s="3" t="str">
        <f>IF(AND(Temp!fhor_indata=1,F1440="",H1439="in-sample"),1,IF(AND(Temp!fhor_indata=1,H1439="out-sample",Q1439&lt;ATA!XfHor),Q1439+1,IF(F1440="","",IF(AND(H1440="out-sample",H1439="in-sample"),1,IF(AND(H1440="out-sample",H1439="out-sample"),Q1439+1,IF(ISNUMBER(Q1439),Q1439+1,1))))))</f>
        <v/>
      </c>
      <c r="R1440" s="3" t="str">
        <f t="shared" si="154"/>
        <v/>
      </c>
      <c r="S1440" s="6"/>
      <c r="T1440" s="6"/>
      <c r="U1440" s="6"/>
      <c r="V1440" s="6"/>
      <c r="W1440" s="6"/>
      <c r="X1440" s="6"/>
      <c r="Y1440" s="6"/>
      <c r="Z1440" s="6"/>
      <c r="AA1440" s="6"/>
      <c r="AB1440" s="6"/>
      <c r="AC1440" s="6"/>
      <c r="AD1440" s="6"/>
      <c r="AE1440" s="6"/>
      <c r="AF1440" s="6"/>
      <c r="AG1440" s="6"/>
      <c r="AH1440" s="6"/>
      <c r="AI1440" s="6"/>
      <c r="AJ1440" s="6"/>
      <c r="AK1440" s="6"/>
      <c r="AX1440" s="63" t="e">
        <f t="shared" si="155"/>
        <v>#VALUE!</v>
      </c>
    </row>
    <row r="1441" spans="1:50" s="1" customFormat="1" ht="14.25" x14ac:dyDescent="0.2">
      <c r="A1441" s="6"/>
      <c r="B1441" s="6"/>
      <c r="C1441" s="6"/>
      <c r="D1441" s="3"/>
      <c r="E1441" s="70" t="str">
        <f>IF(ATA!E1441="","",ATA!E1441)</f>
        <v/>
      </c>
      <c r="F1441" s="51" t="str">
        <f>IF(ATA!F1441="","",ATA!F1441)</f>
        <v/>
      </c>
      <c r="G1441" s="11" t="str">
        <f>IF(ATA!G1441="","",ATA!G1441)</f>
        <v/>
      </c>
      <c r="H1441" s="55" t="str">
        <f>IF(ATA!H1441="","",ATA!H1441)</f>
        <v/>
      </c>
      <c r="I1441" s="31" t="str">
        <f>IF(AND(F1440="",H1440="in-sample"),"",IF(AND(Temp!fhor_indata=1,H1440="out-sample",H1441="out-sample"),I1440,IF(AND(F1441="",H1440="out-sample"),"",IF(AND(Temp!optSeasCoef=0,Temp!sts_add=1),IF(H1440="in-sample",IF(Q1440=bigT,((pCell/bigT)*F1440)+((1-(pCell/bigT))*(I1440+J1440)),IF(OR(F1441="",COUNT($F$2:F1440)&lt;=pCell),F1440,((pCell/COUNT($F$2:F1440))*F1440)+((1-(pCell/COUNT($F$2:F1440)))*(I1440+J1440)))),I1440),IF(AND(Temp!optSeasCoef=0,Temp!sts_multp=1),IF(H1440="in-sample",IF(Q1440=bigT,((pCell/bigT)*F1440)+((1-(pCell/bigT))*(I1440*J1440)),IF(OR(F1441="",COUNT(F$2:$F1440)&lt;=pCell),F1440,((pCell/COUNT($F$2:F1440))*F1440)+((1-(pCell/COUNT($F$2:F1440)))*(I1440*J1440)))),I1440),IF(Temp!sts_add=1,IF(H1440="in-sample",IF(Q1440=bigT,((pCell/bigT)*AX1440)+((1-(pCell/bigT))*(I1440+J1440)),IF(OR(F1441="",COUNT($AX$2:AX1440)&lt;=pCell),AX1440,((pCell/COUNT($AX$2:AX1440))*AX1440)+((1-(pCell/COUNT($AX$2:AX1440)))*(I1440+J1440)))),I1440),IF(H1440="in-sample",IF(Q1440=bigT,((pCell/bigT)*AX1440)+((1-(pCell/bigT))*(I1440*J1440)),IF(OR(F1441="",COUNT($AX$2:AX1440)&lt;=pCell),AX1440,((pCell/COUNT($AX$2:AX1440))*AX1440)+((1-(pCell/COUNT($AX$2:AX1440)))*(I1440*J1440)))),I1440)))))))</f>
        <v/>
      </c>
      <c r="J1441" s="31" t="str">
        <f>IF(AND(F1440="",H1440="in-sample"),"",IF(AND(Temp!fhor_indata=1,H1440="out-sample",H1441="out-sample"),J1440,IF(AND(F1441="",H1440="out-sample"),"",IF(AND(Temp!optSeasCoef=0,Temp!sts_add=1),IF(H1440="in-sample",IF(Q1440=bigT,((qCell/bigT)*(I1441-I1440))+((1-(qCell/bigT))*J1440),IF(OR(F1441="",COUNT($F$2:F1440)&lt;=qCell),IF(COUNT($F$2:F1440)=1,0,F1440-F1439),((qCell/COUNT($F$2:F1440))*(I1441-I1440))+((1-(qCell/COUNT($F$2:F1440)))*J1440))),J1440),IF(AND(Temp!optSeasCoef=0,Temp!sts_multp=1),IF(H1440="in-sample",IF(Q1440=bigT,((qCell/bigT)*(I1441/I1440))+((1-(qCell/bigT))*J1440),IF(qCell=0,1,IF(OR(F1441="",COUNT($F$2:F1440)&lt;=qCell),IF(COUNT($F$2:F1440)=1,1,F1440/F1439),((qCell/COUNT($F$2:F1440))*(I1441/I1440))+((1-(qCell/COUNT($F$2:F1440)))*J1440)))),J1440),IF(Temp!sts_add=1,IF(H1440="in-sample",IF(Q1440=bigT,((qCell/bigT)*(I1441-I1440))+((1-(qCell/bigT))*J1440),IF(OR(F1441="",COUNT($AX$2:AX1440)&lt;=qCell),IF(COUNT($AX$2:AX1440)=1,0,AX1440-AX1439),((qCell/COUNT($AX$2:AX1440))*(I1441-I1440))+((1-(qCell/COUNT($AX$2:AX1440)))*J1440))),J1440),IF(H1440="in-sample",IF(Q1440=bigT,((qCell/bigT)*(I1441/I1440))+((1-(qCell/bigT))*J1440),IF(qCell=0,1,IF(OR(F1441="",COUNT($AX$2:AX1440)&lt;=qCell),IF(COUNT($AX$2:AX1440)=1,1,AX1440/AX1439),((qCell/COUNT($AX$2:AX1440))*(I1441/I1440))+((1-(qCell/COUNT($AX$2:AX1440)))*J1440)))),J1440)))))))</f>
        <v/>
      </c>
      <c r="K1441" s="31" t="str">
        <f>IF(H1441="","",IF(AND(Temp!optSeasCoef=0,Temp!sts_add=1),IF(H1441="out-sample",I1441+(Q1441*J1441),I1441+J1441),IF(AND(Temp!optSeasCoef=0,Temp!sts_multp=1),IF(H1441="out-sample",I1441*(J1441^Q1441),I1441*J1441),IF(Temp!sts_add=1,IF(H1441="out-sample",(I1441+(Q1441*J1441))*G1441,(I1441+J1441)*G1441),IF(H1441="out-sample",I1441*(J1441^Q1441)*G1441,I1441*J1441*G1441)))))</f>
        <v/>
      </c>
      <c r="L1441" s="32" t="str">
        <f t="shared" si="156"/>
        <v/>
      </c>
      <c r="M1441" s="32" t="str">
        <f t="shared" si="157"/>
        <v/>
      </c>
      <c r="N1441" s="32" t="str">
        <f t="shared" si="158"/>
        <v/>
      </c>
      <c r="O1441" s="32" t="str">
        <f t="shared" si="159"/>
        <v/>
      </c>
      <c r="P1441" s="32" t="str">
        <f t="shared" si="160"/>
        <v/>
      </c>
      <c r="Q1441" s="3" t="str">
        <f>IF(AND(Temp!fhor_indata=1,F1441="",H1440="in-sample"),1,IF(AND(Temp!fhor_indata=1,H1440="out-sample",Q1440&lt;ATA!XfHor),Q1440+1,IF(F1441="","",IF(AND(H1441="out-sample",H1440="in-sample"),1,IF(AND(H1441="out-sample",H1440="out-sample"),Q1440+1,IF(ISNUMBER(Q1440),Q1440+1,1))))))</f>
        <v/>
      </c>
      <c r="R1441" s="3" t="str">
        <f t="shared" si="154"/>
        <v/>
      </c>
      <c r="S1441" s="6"/>
      <c r="T1441" s="6"/>
      <c r="U1441" s="6"/>
      <c r="V1441" s="6"/>
      <c r="W1441" s="6"/>
      <c r="X1441" s="6"/>
      <c r="Y1441" s="6"/>
      <c r="Z1441" s="6"/>
      <c r="AA1441" s="6"/>
      <c r="AB1441" s="6"/>
      <c r="AC1441" s="6"/>
      <c r="AD1441" s="6"/>
      <c r="AE1441" s="6"/>
      <c r="AF1441" s="6"/>
      <c r="AG1441" s="6"/>
      <c r="AH1441" s="6"/>
      <c r="AI1441" s="6"/>
      <c r="AJ1441" s="6"/>
      <c r="AK1441" s="6"/>
      <c r="AX1441" s="63" t="e">
        <f t="shared" si="155"/>
        <v>#VALUE!</v>
      </c>
    </row>
    <row r="1442" spans="1:50" s="1" customFormat="1" ht="14.25" x14ac:dyDescent="0.2">
      <c r="A1442" s="6"/>
      <c r="B1442" s="6"/>
      <c r="C1442" s="6"/>
      <c r="D1442" s="3"/>
      <c r="E1442" s="70" t="str">
        <f>IF(ATA!E1442="","",ATA!E1442)</f>
        <v/>
      </c>
      <c r="F1442" s="51" t="str">
        <f>IF(ATA!F1442="","",ATA!F1442)</f>
        <v/>
      </c>
      <c r="G1442" s="11" t="str">
        <f>IF(ATA!G1442="","",ATA!G1442)</f>
        <v/>
      </c>
      <c r="H1442" s="55" t="str">
        <f>IF(ATA!H1442="","",ATA!H1442)</f>
        <v/>
      </c>
      <c r="I1442" s="31" t="str">
        <f>IF(AND(F1441="",H1441="in-sample"),"",IF(AND(Temp!fhor_indata=1,H1441="out-sample",H1442="out-sample"),I1441,IF(AND(F1442="",H1441="out-sample"),"",IF(AND(Temp!optSeasCoef=0,Temp!sts_add=1),IF(H1441="in-sample",IF(Q1441=bigT,((pCell/bigT)*F1441)+((1-(pCell/bigT))*(I1441+J1441)),IF(OR(F1442="",COUNT($F$2:F1441)&lt;=pCell),F1441,((pCell/COUNT($F$2:F1441))*F1441)+((1-(pCell/COUNT($F$2:F1441)))*(I1441+J1441)))),I1441),IF(AND(Temp!optSeasCoef=0,Temp!sts_multp=1),IF(H1441="in-sample",IF(Q1441=bigT,((pCell/bigT)*F1441)+((1-(pCell/bigT))*(I1441*J1441)),IF(OR(F1442="",COUNT(F$2:$F1441)&lt;=pCell),F1441,((pCell/COUNT($F$2:F1441))*F1441)+((1-(pCell/COUNT($F$2:F1441)))*(I1441*J1441)))),I1441),IF(Temp!sts_add=1,IF(H1441="in-sample",IF(Q1441=bigT,((pCell/bigT)*AX1441)+((1-(pCell/bigT))*(I1441+J1441)),IF(OR(F1442="",COUNT($AX$2:AX1441)&lt;=pCell),AX1441,((pCell/COUNT($AX$2:AX1441))*AX1441)+((1-(pCell/COUNT($AX$2:AX1441)))*(I1441+J1441)))),I1441),IF(H1441="in-sample",IF(Q1441=bigT,((pCell/bigT)*AX1441)+((1-(pCell/bigT))*(I1441*J1441)),IF(OR(F1442="",COUNT($AX$2:AX1441)&lt;=pCell),AX1441,((pCell/COUNT($AX$2:AX1441))*AX1441)+((1-(pCell/COUNT($AX$2:AX1441)))*(I1441*J1441)))),I1441)))))))</f>
        <v/>
      </c>
      <c r="J1442" s="31" t="str">
        <f>IF(AND(F1441="",H1441="in-sample"),"",IF(AND(Temp!fhor_indata=1,H1441="out-sample",H1442="out-sample"),J1441,IF(AND(F1442="",H1441="out-sample"),"",IF(AND(Temp!optSeasCoef=0,Temp!sts_add=1),IF(H1441="in-sample",IF(Q1441=bigT,((qCell/bigT)*(I1442-I1441))+((1-(qCell/bigT))*J1441),IF(OR(F1442="",COUNT($F$2:F1441)&lt;=qCell),IF(COUNT($F$2:F1441)=1,0,F1441-F1440),((qCell/COUNT($F$2:F1441))*(I1442-I1441))+((1-(qCell/COUNT($F$2:F1441)))*J1441))),J1441),IF(AND(Temp!optSeasCoef=0,Temp!sts_multp=1),IF(H1441="in-sample",IF(Q1441=bigT,((qCell/bigT)*(I1442/I1441))+((1-(qCell/bigT))*J1441),IF(qCell=0,1,IF(OR(F1442="",COUNT($F$2:F1441)&lt;=qCell),IF(COUNT($F$2:F1441)=1,1,F1441/F1440),((qCell/COUNT($F$2:F1441))*(I1442/I1441))+((1-(qCell/COUNT($F$2:F1441)))*J1441)))),J1441),IF(Temp!sts_add=1,IF(H1441="in-sample",IF(Q1441=bigT,((qCell/bigT)*(I1442-I1441))+((1-(qCell/bigT))*J1441),IF(OR(F1442="",COUNT($AX$2:AX1441)&lt;=qCell),IF(COUNT($AX$2:AX1441)=1,0,AX1441-AX1440),((qCell/COUNT($AX$2:AX1441))*(I1442-I1441))+((1-(qCell/COUNT($AX$2:AX1441)))*J1441))),J1441),IF(H1441="in-sample",IF(Q1441=bigT,((qCell/bigT)*(I1442/I1441))+((1-(qCell/bigT))*J1441),IF(qCell=0,1,IF(OR(F1442="",COUNT($AX$2:AX1441)&lt;=qCell),IF(COUNT($AX$2:AX1441)=1,1,AX1441/AX1440),((qCell/COUNT($AX$2:AX1441))*(I1442/I1441))+((1-(qCell/COUNT($AX$2:AX1441)))*J1441)))),J1441)))))))</f>
        <v/>
      </c>
      <c r="K1442" s="31" t="str">
        <f>IF(H1442="","",IF(AND(Temp!optSeasCoef=0,Temp!sts_add=1),IF(H1442="out-sample",I1442+(Q1442*J1442),I1442+J1442),IF(AND(Temp!optSeasCoef=0,Temp!sts_multp=1),IF(H1442="out-sample",I1442*(J1442^Q1442),I1442*J1442),IF(Temp!sts_add=1,IF(H1442="out-sample",(I1442+(Q1442*J1442))*G1442,(I1442+J1442)*G1442),IF(H1442="out-sample",I1442*(J1442^Q1442)*G1442,I1442*J1442*G1442)))))</f>
        <v/>
      </c>
      <c r="L1442" s="32" t="str">
        <f t="shared" si="156"/>
        <v/>
      </c>
      <c r="M1442" s="32" t="str">
        <f t="shared" si="157"/>
        <v/>
      </c>
      <c r="N1442" s="32" t="str">
        <f t="shared" si="158"/>
        <v/>
      </c>
      <c r="O1442" s="32" t="str">
        <f t="shared" si="159"/>
        <v/>
      </c>
      <c r="P1442" s="32" t="str">
        <f t="shared" si="160"/>
        <v/>
      </c>
      <c r="Q1442" s="3" t="str">
        <f>IF(AND(Temp!fhor_indata=1,F1442="",H1441="in-sample"),1,IF(AND(Temp!fhor_indata=1,H1441="out-sample",Q1441&lt;ATA!XfHor),Q1441+1,IF(F1442="","",IF(AND(H1442="out-sample",H1441="in-sample"),1,IF(AND(H1442="out-sample",H1441="out-sample"),Q1441+1,IF(ISNUMBER(Q1441),Q1441+1,1))))))</f>
        <v/>
      </c>
      <c r="R1442" s="3" t="str">
        <f t="shared" si="154"/>
        <v/>
      </c>
      <c r="S1442" s="6"/>
      <c r="T1442" s="6"/>
      <c r="U1442" s="6"/>
      <c r="V1442" s="6"/>
      <c r="W1442" s="6"/>
      <c r="X1442" s="6"/>
      <c r="Y1442" s="6"/>
      <c r="Z1442" s="6"/>
      <c r="AA1442" s="6"/>
      <c r="AB1442" s="6"/>
      <c r="AC1442" s="6"/>
      <c r="AD1442" s="6"/>
      <c r="AE1442" s="6"/>
      <c r="AF1442" s="6"/>
      <c r="AG1442" s="6"/>
      <c r="AH1442" s="6"/>
      <c r="AI1442" s="6"/>
      <c r="AJ1442" s="6"/>
      <c r="AK1442" s="6"/>
      <c r="AX1442" s="63" t="e">
        <f t="shared" si="155"/>
        <v>#VALUE!</v>
      </c>
    </row>
    <row r="1443" spans="1:50" s="1" customFormat="1" ht="14.25" x14ac:dyDescent="0.2">
      <c r="A1443" s="6"/>
      <c r="B1443" s="6"/>
      <c r="C1443" s="6"/>
      <c r="D1443" s="3"/>
      <c r="E1443" s="70" t="str">
        <f>IF(ATA!E1443="","",ATA!E1443)</f>
        <v/>
      </c>
      <c r="F1443" s="51" t="str">
        <f>IF(ATA!F1443="","",ATA!F1443)</f>
        <v/>
      </c>
      <c r="G1443" s="11" t="str">
        <f>IF(ATA!G1443="","",ATA!G1443)</f>
        <v/>
      </c>
      <c r="H1443" s="55" t="str">
        <f>IF(ATA!H1443="","",ATA!H1443)</f>
        <v/>
      </c>
      <c r="I1443" s="31" t="str">
        <f>IF(AND(F1442="",H1442="in-sample"),"",IF(AND(Temp!fhor_indata=1,H1442="out-sample",H1443="out-sample"),I1442,IF(AND(F1443="",H1442="out-sample"),"",IF(AND(Temp!optSeasCoef=0,Temp!sts_add=1),IF(H1442="in-sample",IF(Q1442=bigT,((pCell/bigT)*F1442)+((1-(pCell/bigT))*(I1442+J1442)),IF(OR(F1443="",COUNT($F$2:F1442)&lt;=pCell),F1442,((pCell/COUNT($F$2:F1442))*F1442)+((1-(pCell/COUNT($F$2:F1442)))*(I1442+J1442)))),I1442),IF(AND(Temp!optSeasCoef=0,Temp!sts_multp=1),IF(H1442="in-sample",IF(Q1442=bigT,((pCell/bigT)*F1442)+((1-(pCell/bigT))*(I1442*J1442)),IF(OR(F1443="",COUNT(F$2:$F1442)&lt;=pCell),F1442,((pCell/COUNT($F$2:F1442))*F1442)+((1-(pCell/COUNT($F$2:F1442)))*(I1442*J1442)))),I1442),IF(Temp!sts_add=1,IF(H1442="in-sample",IF(Q1442=bigT,((pCell/bigT)*AX1442)+((1-(pCell/bigT))*(I1442+J1442)),IF(OR(F1443="",COUNT($AX$2:AX1442)&lt;=pCell),AX1442,((pCell/COUNT($AX$2:AX1442))*AX1442)+((1-(pCell/COUNT($AX$2:AX1442)))*(I1442+J1442)))),I1442),IF(H1442="in-sample",IF(Q1442=bigT,((pCell/bigT)*AX1442)+((1-(pCell/bigT))*(I1442*J1442)),IF(OR(F1443="",COUNT($AX$2:AX1442)&lt;=pCell),AX1442,((pCell/COUNT($AX$2:AX1442))*AX1442)+((1-(pCell/COUNT($AX$2:AX1442)))*(I1442*J1442)))),I1442)))))))</f>
        <v/>
      </c>
      <c r="J1443" s="31" t="str">
        <f>IF(AND(F1442="",H1442="in-sample"),"",IF(AND(Temp!fhor_indata=1,H1442="out-sample",H1443="out-sample"),J1442,IF(AND(F1443="",H1442="out-sample"),"",IF(AND(Temp!optSeasCoef=0,Temp!sts_add=1),IF(H1442="in-sample",IF(Q1442=bigT,((qCell/bigT)*(I1443-I1442))+((1-(qCell/bigT))*J1442),IF(OR(F1443="",COUNT($F$2:F1442)&lt;=qCell),IF(COUNT($F$2:F1442)=1,0,F1442-F1441),((qCell/COUNT($F$2:F1442))*(I1443-I1442))+((1-(qCell/COUNT($F$2:F1442)))*J1442))),J1442),IF(AND(Temp!optSeasCoef=0,Temp!sts_multp=1),IF(H1442="in-sample",IF(Q1442=bigT,((qCell/bigT)*(I1443/I1442))+((1-(qCell/bigT))*J1442),IF(qCell=0,1,IF(OR(F1443="",COUNT($F$2:F1442)&lt;=qCell),IF(COUNT($F$2:F1442)=1,1,F1442/F1441),((qCell/COUNT($F$2:F1442))*(I1443/I1442))+((1-(qCell/COUNT($F$2:F1442)))*J1442)))),J1442),IF(Temp!sts_add=1,IF(H1442="in-sample",IF(Q1442=bigT,((qCell/bigT)*(I1443-I1442))+((1-(qCell/bigT))*J1442),IF(OR(F1443="",COUNT($AX$2:AX1442)&lt;=qCell),IF(COUNT($AX$2:AX1442)=1,0,AX1442-AX1441),((qCell/COUNT($AX$2:AX1442))*(I1443-I1442))+((1-(qCell/COUNT($AX$2:AX1442)))*J1442))),J1442),IF(H1442="in-sample",IF(Q1442=bigT,((qCell/bigT)*(I1443/I1442))+((1-(qCell/bigT))*J1442),IF(qCell=0,1,IF(OR(F1443="",COUNT($AX$2:AX1442)&lt;=qCell),IF(COUNT($AX$2:AX1442)=1,1,AX1442/AX1441),((qCell/COUNT($AX$2:AX1442))*(I1443/I1442))+((1-(qCell/COUNT($AX$2:AX1442)))*J1442)))),J1442)))))))</f>
        <v/>
      </c>
      <c r="K1443" s="31" t="str">
        <f>IF(H1443="","",IF(AND(Temp!optSeasCoef=0,Temp!sts_add=1),IF(H1443="out-sample",I1443+(Q1443*J1443),I1443+J1443),IF(AND(Temp!optSeasCoef=0,Temp!sts_multp=1),IF(H1443="out-sample",I1443*(J1443^Q1443),I1443*J1443),IF(Temp!sts_add=1,IF(H1443="out-sample",(I1443+(Q1443*J1443))*G1443,(I1443+J1443)*G1443),IF(H1443="out-sample",I1443*(J1443^Q1443)*G1443,I1443*J1443*G1443)))))</f>
        <v/>
      </c>
      <c r="L1443" s="32" t="str">
        <f t="shared" si="156"/>
        <v/>
      </c>
      <c r="M1443" s="32" t="str">
        <f t="shared" si="157"/>
        <v/>
      </c>
      <c r="N1443" s="32" t="str">
        <f t="shared" si="158"/>
        <v/>
      </c>
      <c r="O1443" s="32" t="str">
        <f t="shared" si="159"/>
        <v/>
      </c>
      <c r="P1443" s="32" t="str">
        <f t="shared" si="160"/>
        <v/>
      </c>
      <c r="Q1443" s="3" t="str">
        <f>IF(AND(Temp!fhor_indata=1,F1443="",H1442="in-sample"),1,IF(AND(Temp!fhor_indata=1,H1442="out-sample",Q1442&lt;ATA!XfHor),Q1442+1,IF(F1443="","",IF(AND(H1443="out-sample",H1442="in-sample"),1,IF(AND(H1443="out-sample",H1442="out-sample"),Q1442+1,IF(ISNUMBER(Q1442),Q1442+1,1))))))</f>
        <v/>
      </c>
      <c r="R1443" s="3" t="str">
        <f t="shared" si="154"/>
        <v/>
      </c>
      <c r="S1443" s="6"/>
      <c r="T1443" s="6"/>
      <c r="U1443" s="6"/>
      <c r="V1443" s="6"/>
      <c r="W1443" s="6"/>
      <c r="X1443" s="6"/>
      <c r="Y1443" s="6"/>
      <c r="Z1443" s="6"/>
      <c r="AA1443" s="6"/>
      <c r="AB1443" s="6"/>
      <c r="AC1443" s="6"/>
      <c r="AD1443" s="6"/>
      <c r="AE1443" s="6"/>
      <c r="AF1443" s="6"/>
      <c r="AG1443" s="6"/>
      <c r="AH1443" s="6"/>
      <c r="AI1443" s="6"/>
      <c r="AJ1443" s="6"/>
      <c r="AK1443" s="6"/>
      <c r="AX1443" s="63" t="e">
        <f t="shared" si="155"/>
        <v>#VALUE!</v>
      </c>
    </row>
    <row r="1444" spans="1:50" s="1" customFormat="1" ht="14.25" x14ac:dyDescent="0.2">
      <c r="A1444" s="6"/>
      <c r="B1444" s="6"/>
      <c r="C1444" s="6"/>
      <c r="D1444" s="3"/>
      <c r="E1444" s="70" t="str">
        <f>IF(ATA!E1444="","",ATA!E1444)</f>
        <v/>
      </c>
      <c r="F1444" s="51" t="str">
        <f>IF(ATA!F1444="","",ATA!F1444)</f>
        <v/>
      </c>
      <c r="G1444" s="11" t="str">
        <f>IF(ATA!G1444="","",ATA!G1444)</f>
        <v/>
      </c>
      <c r="H1444" s="55" t="str">
        <f>IF(ATA!H1444="","",ATA!H1444)</f>
        <v/>
      </c>
      <c r="I1444" s="31" t="str">
        <f>IF(AND(F1443="",H1443="in-sample"),"",IF(AND(Temp!fhor_indata=1,H1443="out-sample",H1444="out-sample"),I1443,IF(AND(F1444="",H1443="out-sample"),"",IF(AND(Temp!optSeasCoef=0,Temp!sts_add=1),IF(H1443="in-sample",IF(Q1443=bigT,((pCell/bigT)*F1443)+((1-(pCell/bigT))*(I1443+J1443)),IF(OR(F1444="",COUNT($F$2:F1443)&lt;=pCell),F1443,((pCell/COUNT($F$2:F1443))*F1443)+((1-(pCell/COUNT($F$2:F1443)))*(I1443+J1443)))),I1443),IF(AND(Temp!optSeasCoef=0,Temp!sts_multp=1),IF(H1443="in-sample",IF(Q1443=bigT,((pCell/bigT)*F1443)+((1-(pCell/bigT))*(I1443*J1443)),IF(OR(F1444="",COUNT(F$2:$F1443)&lt;=pCell),F1443,((pCell/COUNT($F$2:F1443))*F1443)+((1-(pCell/COUNT($F$2:F1443)))*(I1443*J1443)))),I1443),IF(Temp!sts_add=1,IF(H1443="in-sample",IF(Q1443=bigT,((pCell/bigT)*AX1443)+((1-(pCell/bigT))*(I1443+J1443)),IF(OR(F1444="",COUNT($AX$2:AX1443)&lt;=pCell),AX1443,((pCell/COUNT($AX$2:AX1443))*AX1443)+((1-(pCell/COUNT($AX$2:AX1443)))*(I1443+J1443)))),I1443),IF(H1443="in-sample",IF(Q1443=bigT,((pCell/bigT)*AX1443)+((1-(pCell/bigT))*(I1443*J1443)),IF(OR(F1444="",COUNT($AX$2:AX1443)&lt;=pCell),AX1443,((pCell/COUNT($AX$2:AX1443))*AX1443)+((1-(pCell/COUNT($AX$2:AX1443)))*(I1443*J1443)))),I1443)))))))</f>
        <v/>
      </c>
      <c r="J1444" s="31" t="str">
        <f>IF(AND(F1443="",H1443="in-sample"),"",IF(AND(Temp!fhor_indata=1,H1443="out-sample",H1444="out-sample"),J1443,IF(AND(F1444="",H1443="out-sample"),"",IF(AND(Temp!optSeasCoef=0,Temp!sts_add=1),IF(H1443="in-sample",IF(Q1443=bigT,((qCell/bigT)*(I1444-I1443))+((1-(qCell/bigT))*J1443),IF(OR(F1444="",COUNT($F$2:F1443)&lt;=qCell),IF(COUNT($F$2:F1443)=1,0,F1443-F1442),((qCell/COUNT($F$2:F1443))*(I1444-I1443))+((1-(qCell/COUNT($F$2:F1443)))*J1443))),J1443),IF(AND(Temp!optSeasCoef=0,Temp!sts_multp=1),IF(H1443="in-sample",IF(Q1443=bigT,((qCell/bigT)*(I1444/I1443))+((1-(qCell/bigT))*J1443),IF(qCell=0,1,IF(OR(F1444="",COUNT($F$2:F1443)&lt;=qCell),IF(COUNT($F$2:F1443)=1,1,F1443/F1442),((qCell/COUNT($F$2:F1443))*(I1444/I1443))+((1-(qCell/COUNT($F$2:F1443)))*J1443)))),J1443),IF(Temp!sts_add=1,IF(H1443="in-sample",IF(Q1443=bigT,((qCell/bigT)*(I1444-I1443))+((1-(qCell/bigT))*J1443),IF(OR(F1444="",COUNT($AX$2:AX1443)&lt;=qCell),IF(COUNT($AX$2:AX1443)=1,0,AX1443-AX1442),((qCell/COUNT($AX$2:AX1443))*(I1444-I1443))+((1-(qCell/COUNT($AX$2:AX1443)))*J1443))),J1443),IF(H1443="in-sample",IF(Q1443=bigT,((qCell/bigT)*(I1444/I1443))+((1-(qCell/bigT))*J1443),IF(qCell=0,1,IF(OR(F1444="",COUNT($AX$2:AX1443)&lt;=qCell),IF(COUNT($AX$2:AX1443)=1,1,AX1443/AX1442),((qCell/COUNT($AX$2:AX1443))*(I1444/I1443))+((1-(qCell/COUNT($AX$2:AX1443)))*J1443)))),J1443)))))))</f>
        <v/>
      </c>
      <c r="K1444" s="31" t="str">
        <f>IF(H1444="","",IF(AND(Temp!optSeasCoef=0,Temp!sts_add=1),IF(H1444="out-sample",I1444+(Q1444*J1444),I1444+J1444),IF(AND(Temp!optSeasCoef=0,Temp!sts_multp=1),IF(H1444="out-sample",I1444*(J1444^Q1444),I1444*J1444),IF(Temp!sts_add=1,IF(H1444="out-sample",(I1444+(Q1444*J1444))*G1444,(I1444+J1444)*G1444),IF(H1444="out-sample",I1444*(J1444^Q1444)*G1444,I1444*J1444*G1444)))))</f>
        <v/>
      </c>
      <c r="L1444" s="32" t="str">
        <f t="shared" si="156"/>
        <v/>
      </c>
      <c r="M1444" s="32" t="str">
        <f t="shared" si="157"/>
        <v/>
      </c>
      <c r="N1444" s="32" t="str">
        <f t="shared" si="158"/>
        <v/>
      </c>
      <c r="O1444" s="32" t="str">
        <f t="shared" si="159"/>
        <v/>
      </c>
      <c r="P1444" s="32" t="str">
        <f t="shared" si="160"/>
        <v/>
      </c>
      <c r="Q1444" s="3" t="str">
        <f>IF(AND(Temp!fhor_indata=1,F1444="",H1443="in-sample"),1,IF(AND(Temp!fhor_indata=1,H1443="out-sample",Q1443&lt;ATA!XfHor),Q1443+1,IF(F1444="","",IF(AND(H1444="out-sample",H1443="in-sample"),1,IF(AND(H1444="out-sample",H1443="out-sample"),Q1443+1,IF(ISNUMBER(Q1443),Q1443+1,1))))))</f>
        <v/>
      </c>
      <c r="R1444" s="3" t="str">
        <f t="shared" si="154"/>
        <v/>
      </c>
      <c r="S1444" s="6"/>
      <c r="T1444" s="6"/>
      <c r="U1444" s="6"/>
      <c r="V1444" s="6"/>
      <c r="W1444" s="6"/>
      <c r="X1444" s="6"/>
      <c r="Y1444" s="6"/>
      <c r="Z1444" s="6"/>
      <c r="AA1444" s="6"/>
      <c r="AB1444" s="6"/>
      <c r="AC1444" s="6"/>
      <c r="AD1444" s="6"/>
      <c r="AE1444" s="6"/>
      <c r="AF1444" s="6"/>
      <c r="AG1444" s="6"/>
      <c r="AH1444" s="6"/>
      <c r="AI1444" s="6"/>
      <c r="AJ1444" s="6"/>
      <c r="AK1444" s="6"/>
      <c r="AX1444" s="63" t="e">
        <f t="shared" si="155"/>
        <v>#VALUE!</v>
      </c>
    </row>
    <row r="1445" spans="1:50" s="1" customFormat="1" ht="14.25" x14ac:dyDescent="0.2">
      <c r="A1445" s="6"/>
      <c r="B1445" s="6"/>
      <c r="C1445" s="6"/>
      <c r="D1445" s="3"/>
      <c r="E1445" s="70" t="str">
        <f>IF(ATA!E1445="","",ATA!E1445)</f>
        <v/>
      </c>
      <c r="F1445" s="51" t="str">
        <f>IF(ATA!F1445="","",ATA!F1445)</f>
        <v/>
      </c>
      <c r="G1445" s="11" t="str">
        <f>IF(ATA!G1445="","",ATA!G1445)</f>
        <v/>
      </c>
      <c r="H1445" s="55" t="str">
        <f>IF(ATA!H1445="","",ATA!H1445)</f>
        <v/>
      </c>
      <c r="I1445" s="31" t="str">
        <f>IF(AND(F1444="",H1444="in-sample"),"",IF(AND(Temp!fhor_indata=1,H1444="out-sample",H1445="out-sample"),I1444,IF(AND(F1445="",H1444="out-sample"),"",IF(AND(Temp!optSeasCoef=0,Temp!sts_add=1),IF(H1444="in-sample",IF(Q1444=bigT,((pCell/bigT)*F1444)+((1-(pCell/bigT))*(I1444+J1444)),IF(OR(F1445="",COUNT($F$2:F1444)&lt;=pCell),F1444,((pCell/COUNT($F$2:F1444))*F1444)+((1-(pCell/COUNT($F$2:F1444)))*(I1444+J1444)))),I1444),IF(AND(Temp!optSeasCoef=0,Temp!sts_multp=1),IF(H1444="in-sample",IF(Q1444=bigT,((pCell/bigT)*F1444)+((1-(pCell/bigT))*(I1444*J1444)),IF(OR(F1445="",COUNT(F$2:$F1444)&lt;=pCell),F1444,((pCell/COUNT($F$2:F1444))*F1444)+((1-(pCell/COUNT($F$2:F1444)))*(I1444*J1444)))),I1444),IF(Temp!sts_add=1,IF(H1444="in-sample",IF(Q1444=bigT,((pCell/bigT)*AX1444)+((1-(pCell/bigT))*(I1444+J1444)),IF(OR(F1445="",COUNT($AX$2:AX1444)&lt;=pCell),AX1444,((pCell/COUNT($AX$2:AX1444))*AX1444)+((1-(pCell/COUNT($AX$2:AX1444)))*(I1444+J1444)))),I1444),IF(H1444="in-sample",IF(Q1444=bigT,((pCell/bigT)*AX1444)+((1-(pCell/bigT))*(I1444*J1444)),IF(OR(F1445="",COUNT($AX$2:AX1444)&lt;=pCell),AX1444,((pCell/COUNT($AX$2:AX1444))*AX1444)+((1-(pCell/COUNT($AX$2:AX1444)))*(I1444*J1444)))),I1444)))))))</f>
        <v/>
      </c>
      <c r="J1445" s="31" t="str">
        <f>IF(AND(F1444="",H1444="in-sample"),"",IF(AND(Temp!fhor_indata=1,H1444="out-sample",H1445="out-sample"),J1444,IF(AND(F1445="",H1444="out-sample"),"",IF(AND(Temp!optSeasCoef=0,Temp!sts_add=1),IF(H1444="in-sample",IF(Q1444=bigT,((qCell/bigT)*(I1445-I1444))+((1-(qCell/bigT))*J1444),IF(OR(F1445="",COUNT($F$2:F1444)&lt;=qCell),IF(COUNT($F$2:F1444)=1,0,F1444-F1443),((qCell/COUNT($F$2:F1444))*(I1445-I1444))+((1-(qCell/COUNT($F$2:F1444)))*J1444))),J1444),IF(AND(Temp!optSeasCoef=0,Temp!sts_multp=1),IF(H1444="in-sample",IF(Q1444=bigT,((qCell/bigT)*(I1445/I1444))+((1-(qCell/bigT))*J1444),IF(qCell=0,1,IF(OR(F1445="",COUNT($F$2:F1444)&lt;=qCell),IF(COUNT($F$2:F1444)=1,1,F1444/F1443),((qCell/COUNT($F$2:F1444))*(I1445/I1444))+((1-(qCell/COUNT($F$2:F1444)))*J1444)))),J1444),IF(Temp!sts_add=1,IF(H1444="in-sample",IF(Q1444=bigT,((qCell/bigT)*(I1445-I1444))+((1-(qCell/bigT))*J1444),IF(OR(F1445="",COUNT($AX$2:AX1444)&lt;=qCell),IF(COUNT($AX$2:AX1444)=1,0,AX1444-AX1443),((qCell/COUNT($AX$2:AX1444))*(I1445-I1444))+((1-(qCell/COUNT($AX$2:AX1444)))*J1444))),J1444),IF(H1444="in-sample",IF(Q1444=bigT,((qCell/bigT)*(I1445/I1444))+((1-(qCell/bigT))*J1444),IF(qCell=0,1,IF(OR(F1445="",COUNT($AX$2:AX1444)&lt;=qCell),IF(COUNT($AX$2:AX1444)=1,1,AX1444/AX1443),((qCell/COUNT($AX$2:AX1444))*(I1445/I1444))+((1-(qCell/COUNT($AX$2:AX1444)))*J1444)))),J1444)))))))</f>
        <v/>
      </c>
      <c r="K1445" s="31" t="str">
        <f>IF(H1445="","",IF(AND(Temp!optSeasCoef=0,Temp!sts_add=1),IF(H1445="out-sample",I1445+(Q1445*J1445),I1445+J1445),IF(AND(Temp!optSeasCoef=0,Temp!sts_multp=1),IF(H1445="out-sample",I1445*(J1445^Q1445),I1445*J1445),IF(Temp!sts_add=1,IF(H1445="out-sample",(I1445+(Q1445*J1445))*G1445,(I1445+J1445)*G1445),IF(H1445="out-sample",I1445*(J1445^Q1445)*G1445,I1445*J1445*G1445)))))</f>
        <v/>
      </c>
      <c r="L1445" s="32" t="str">
        <f t="shared" si="156"/>
        <v/>
      </c>
      <c r="M1445" s="32" t="str">
        <f t="shared" si="157"/>
        <v/>
      </c>
      <c r="N1445" s="32" t="str">
        <f t="shared" si="158"/>
        <v/>
      </c>
      <c r="O1445" s="32" t="str">
        <f t="shared" si="159"/>
        <v/>
      </c>
      <c r="P1445" s="32" t="str">
        <f t="shared" si="160"/>
        <v/>
      </c>
      <c r="Q1445" s="3" t="str">
        <f>IF(AND(Temp!fhor_indata=1,F1445="",H1444="in-sample"),1,IF(AND(Temp!fhor_indata=1,H1444="out-sample",Q1444&lt;ATA!XfHor),Q1444+1,IF(F1445="","",IF(AND(H1445="out-sample",H1444="in-sample"),1,IF(AND(H1445="out-sample",H1444="out-sample"),Q1444+1,IF(ISNUMBER(Q1444),Q1444+1,1))))))</f>
        <v/>
      </c>
      <c r="R1445" s="3" t="str">
        <f t="shared" si="154"/>
        <v/>
      </c>
      <c r="S1445" s="6"/>
      <c r="T1445" s="6"/>
      <c r="U1445" s="6"/>
      <c r="V1445" s="6"/>
      <c r="W1445" s="6"/>
      <c r="X1445" s="6"/>
      <c r="Y1445" s="6"/>
      <c r="Z1445" s="6"/>
      <c r="AA1445" s="6"/>
      <c r="AB1445" s="6"/>
      <c r="AC1445" s="6"/>
      <c r="AD1445" s="6"/>
      <c r="AE1445" s="6"/>
      <c r="AF1445" s="6"/>
      <c r="AG1445" s="6"/>
      <c r="AH1445" s="6"/>
      <c r="AI1445" s="6"/>
      <c r="AJ1445" s="6"/>
      <c r="AK1445" s="6"/>
      <c r="AX1445" s="63" t="e">
        <f t="shared" si="155"/>
        <v>#VALUE!</v>
      </c>
    </row>
    <row r="1446" spans="1:50" s="1" customFormat="1" ht="14.25" x14ac:dyDescent="0.2">
      <c r="A1446" s="6"/>
      <c r="B1446" s="6"/>
      <c r="C1446" s="6"/>
      <c r="D1446" s="3"/>
      <c r="E1446" s="70" t="str">
        <f>IF(ATA!E1446="","",ATA!E1446)</f>
        <v/>
      </c>
      <c r="F1446" s="51" t="str">
        <f>IF(ATA!F1446="","",ATA!F1446)</f>
        <v/>
      </c>
      <c r="G1446" s="11" t="str">
        <f>IF(ATA!G1446="","",ATA!G1446)</f>
        <v/>
      </c>
      <c r="H1446" s="55" t="str">
        <f>IF(ATA!H1446="","",ATA!H1446)</f>
        <v/>
      </c>
      <c r="I1446" s="31" t="str">
        <f>IF(AND(F1445="",H1445="in-sample"),"",IF(AND(Temp!fhor_indata=1,H1445="out-sample",H1446="out-sample"),I1445,IF(AND(F1446="",H1445="out-sample"),"",IF(AND(Temp!optSeasCoef=0,Temp!sts_add=1),IF(H1445="in-sample",IF(Q1445=bigT,((pCell/bigT)*F1445)+((1-(pCell/bigT))*(I1445+J1445)),IF(OR(F1446="",COUNT($F$2:F1445)&lt;=pCell),F1445,((pCell/COUNT($F$2:F1445))*F1445)+((1-(pCell/COUNT($F$2:F1445)))*(I1445+J1445)))),I1445),IF(AND(Temp!optSeasCoef=0,Temp!sts_multp=1),IF(H1445="in-sample",IF(Q1445=bigT,((pCell/bigT)*F1445)+((1-(pCell/bigT))*(I1445*J1445)),IF(OR(F1446="",COUNT(F$2:$F1445)&lt;=pCell),F1445,((pCell/COUNT($F$2:F1445))*F1445)+((1-(pCell/COUNT($F$2:F1445)))*(I1445*J1445)))),I1445),IF(Temp!sts_add=1,IF(H1445="in-sample",IF(Q1445=bigT,((pCell/bigT)*AX1445)+((1-(pCell/bigT))*(I1445+J1445)),IF(OR(F1446="",COUNT($AX$2:AX1445)&lt;=pCell),AX1445,((pCell/COUNT($AX$2:AX1445))*AX1445)+((1-(pCell/COUNT($AX$2:AX1445)))*(I1445+J1445)))),I1445),IF(H1445="in-sample",IF(Q1445=bigT,((pCell/bigT)*AX1445)+((1-(pCell/bigT))*(I1445*J1445)),IF(OR(F1446="",COUNT($AX$2:AX1445)&lt;=pCell),AX1445,((pCell/COUNT($AX$2:AX1445))*AX1445)+((1-(pCell/COUNT($AX$2:AX1445)))*(I1445*J1445)))),I1445)))))))</f>
        <v/>
      </c>
      <c r="J1446" s="31" t="str">
        <f>IF(AND(F1445="",H1445="in-sample"),"",IF(AND(Temp!fhor_indata=1,H1445="out-sample",H1446="out-sample"),J1445,IF(AND(F1446="",H1445="out-sample"),"",IF(AND(Temp!optSeasCoef=0,Temp!sts_add=1),IF(H1445="in-sample",IF(Q1445=bigT,((qCell/bigT)*(I1446-I1445))+((1-(qCell/bigT))*J1445),IF(OR(F1446="",COUNT($F$2:F1445)&lt;=qCell),IF(COUNT($F$2:F1445)=1,0,F1445-F1444),((qCell/COUNT($F$2:F1445))*(I1446-I1445))+((1-(qCell/COUNT($F$2:F1445)))*J1445))),J1445),IF(AND(Temp!optSeasCoef=0,Temp!sts_multp=1),IF(H1445="in-sample",IF(Q1445=bigT,((qCell/bigT)*(I1446/I1445))+((1-(qCell/bigT))*J1445),IF(qCell=0,1,IF(OR(F1446="",COUNT($F$2:F1445)&lt;=qCell),IF(COUNT($F$2:F1445)=1,1,F1445/F1444),((qCell/COUNT($F$2:F1445))*(I1446/I1445))+((1-(qCell/COUNT($F$2:F1445)))*J1445)))),J1445),IF(Temp!sts_add=1,IF(H1445="in-sample",IF(Q1445=bigT,((qCell/bigT)*(I1446-I1445))+((1-(qCell/bigT))*J1445),IF(OR(F1446="",COUNT($AX$2:AX1445)&lt;=qCell),IF(COUNT($AX$2:AX1445)=1,0,AX1445-AX1444),((qCell/COUNT($AX$2:AX1445))*(I1446-I1445))+((1-(qCell/COUNT($AX$2:AX1445)))*J1445))),J1445),IF(H1445="in-sample",IF(Q1445=bigT,((qCell/bigT)*(I1446/I1445))+((1-(qCell/bigT))*J1445),IF(qCell=0,1,IF(OR(F1446="",COUNT($AX$2:AX1445)&lt;=qCell),IF(COUNT($AX$2:AX1445)=1,1,AX1445/AX1444),((qCell/COUNT($AX$2:AX1445))*(I1446/I1445))+((1-(qCell/COUNT($AX$2:AX1445)))*J1445)))),J1445)))))))</f>
        <v/>
      </c>
      <c r="K1446" s="31" t="str">
        <f>IF(H1446="","",IF(AND(Temp!optSeasCoef=0,Temp!sts_add=1),IF(H1446="out-sample",I1446+(Q1446*J1446),I1446+J1446),IF(AND(Temp!optSeasCoef=0,Temp!sts_multp=1),IF(H1446="out-sample",I1446*(J1446^Q1446),I1446*J1446),IF(Temp!sts_add=1,IF(H1446="out-sample",(I1446+(Q1446*J1446))*G1446,(I1446+J1446)*G1446),IF(H1446="out-sample",I1446*(J1446^Q1446)*G1446,I1446*J1446*G1446)))))</f>
        <v/>
      </c>
      <c r="L1446" s="32" t="str">
        <f t="shared" si="156"/>
        <v/>
      </c>
      <c r="M1446" s="32" t="str">
        <f t="shared" si="157"/>
        <v/>
      </c>
      <c r="N1446" s="32" t="str">
        <f t="shared" si="158"/>
        <v/>
      </c>
      <c r="O1446" s="32" t="str">
        <f t="shared" si="159"/>
        <v/>
      </c>
      <c r="P1446" s="32" t="str">
        <f t="shared" si="160"/>
        <v/>
      </c>
      <c r="Q1446" s="3" t="str">
        <f>IF(AND(Temp!fhor_indata=1,F1446="",H1445="in-sample"),1,IF(AND(Temp!fhor_indata=1,H1445="out-sample",Q1445&lt;ATA!XfHor),Q1445+1,IF(F1446="","",IF(AND(H1446="out-sample",H1445="in-sample"),1,IF(AND(H1446="out-sample",H1445="out-sample"),Q1445+1,IF(ISNUMBER(Q1445),Q1445+1,1))))))</f>
        <v/>
      </c>
      <c r="R1446" s="3" t="str">
        <f t="shared" si="154"/>
        <v/>
      </c>
      <c r="S1446" s="6"/>
      <c r="T1446" s="6"/>
      <c r="U1446" s="6"/>
      <c r="V1446" s="6"/>
      <c r="W1446" s="6"/>
      <c r="X1446" s="6"/>
      <c r="Y1446" s="6"/>
      <c r="Z1446" s="6"/>
      <c r="AA1446" s="6"/>
      <c r="AB1446" s="6"/>
      <c r="AC1446" s="6"/>
      <c r="AD1446" s="6"/>
      <c r="AE1446" s="6"/>
      <c r="AF1446" s="6"/>
      <c r="AG1446" s="6"/>
      <c r="AH1446" s="6"/>
      <c r="AI1446" s="6"/>
      <c r="AJ1446" s="6"/>
      <c r="AK1446" s="6"/>
      <c r="AX1446" s="63" t="e">
        <f t="shared" si="155"/>
        <v>#VALUE!</v>
      </c>
    </row>
    <row r="1447" spans="1:50" s="1" customFormat="1" ht="14.25" x14ac:dyDescent="0.2">
      <c r="A1447" s="6"/>
      <c r="B1447" s="6"/>
      <c r="C1447" s="6"/>
      <c r="D1447" s="3"/>
      <c r="E1447" s="70" t="str">
        <f>IF(ATA!E1447="","",ATA!E1447)</f>
        <v/>
      </c>
      <c r="F1447" s="51" t="str">
        <f>IF(ATA!F1447="","",ATA!F1447)</f>
        <v/>
      </c>
      <c r="G1447" s="11" t="str">
        <f>IF(ATA!G1447="","",ATA!G1447)</f>
        <v/>
      </c>
      <c r="H1447" s="55" t="str">
        <f>IF(ATA!H1447="","",ATA!H1447)</f>
        <v/>
      </c>
      <c r="I1447" s="31" t="str">
        <f>IF(AND(F1446="",H1446="in-sample"),"",IF(AND(Temp!fhor_indata=1,H1446="out-sample",H1447="out-sample"),I1446,IF(AND(F1447="",H1446="out-sample"),"",IF(AND(Temp!optSeasCoef=0,Temp!sts_add=1),IF(H1446="in-sample",IF(Q1446=bigT,((pCell/bigT)*F1446)+((1-(pCell/bigT))*(I1446+J1446)),IF(OR(F1447="",COUNT($F$2:F1446)&lt;=pCell),F1446,((pCell/COUNT($F$2:F1446))*F1446)+((1-(pCell/COUNT($F$2:F1446)))*(I1446+J1446)))),I1446),IF(AND(Temp!optSeasCoef=0,Temp!sts_multp=1),IF(H1446="in-sample",IF(Q1446=bigT,((pCell/bigT)*F1446)+((1-(pCell/bigT))*(I1446*J1446)),IF(OR(F1447="",COUNT(F$2:$F1446)&lt;=pCell),F1446,((pCell/COUNT($F$2:F1446))*F1446)+((1-(pCell/COUNT($F$2:F1446)))*(I1446*J1446)))),I1446),IF(Temp!sts_add=1,IF(H1446="in-sample",IF(Q1446=bigT,((pCell/bigT)*AX1446)+((1-(pCell/bigT))*(I1446+J1446)),IF(OR(F1447="",COUNT($AX$2:AX1446)&lt;=pCell),AX1446,((pCell/COUNT($AX$2:AX1446))*AX1446)+((1-(pCell/COUNT($AX$2:AX1446)))*(I1446+J1446)))),I1446),IF(H1446="in-sample",IF(Q1446=bigT,((pCell/bigT)*AX1446)+((1-(pCell/bigT))*(I1446*J1446)),IF(OR(F1447="",COUNT($AX$2:AX1446)&lt;=pCell),AX1446,((pCell/COUNT($AX$2:AX1446))*AX1446)+((1-(pCell/COUNT($AX$2:AX1446)))*(I1446*J1446)))),I1446)))))))</f>
        <v/>
      </c>
      <c r="J1447" s="31" t="str">
        <f>IF(AND(F1446="",H1446="in-sample"),"",IF(AND(Temp!fhor_indata=1,H1446="out-sample",H1447="out-sample"),J1446,IF(AND(F1447="",H1446="out-sample"),"",IF(AND(Temp!optSeasCoef=0,Temp!sts_add=1),IF(H1446="in-sample",IF(Q1446=bigT,((qCell/bigT)*(I1447-I1446))+((1-(qCell/bigT))*J1446),IF(OR(F1447="",COUNT($F$2:F1446)&lt;=qCell),IF(COUNT($F$2:F1446)=1,0,F1446-F1445),((qCell/COUNT($F$2:F1446))*(I1447-I1446))+((1-(qCell/COUNT($F$2:F1446)))*J1446))),J1446),IF(AND(Temp!optSeasCoef=0,Temp!sts_multp=1),IF(H1446="in-sample",IF(Q1446=bigT,((qCell/bigT)*(I1447/I1446))+((1-(qCell/bigT))*J1446),IF(qCell=0,1,IF(OR(F1447="",COUNT($F$2:F1446)&lt;=qCell),IF(COUNT($F$2:F1446)=1,1,F1446/F1445),((qCell/COUNT($F$2:F1446))*(I1447/I1446))+((1-(qCell/COUNT($F$2:F1446)))*J1446)))),J1446),IF(Temp!sts_add=1,IF(H1446="in-sample",IF(Q1446=bigT,((qCell/bigT)*(I1447-I1446))+((1-(qCell/bigT))*J1446),IF(OR(F1447="",COUNT($AX$2:AX1446)&lt;=qCell),IF(COUNT($AX$2:AX1446)=1,0,AX1446-AX1445),((qCell/COUNT($AX$2:AX1446))*(I1447-I1446))+((1-(qCell/COUNT($AX$2:AX1446)))*J1446))),J1446),IF(H1446="in-sample",IF(Q1446=bigT,((qCell/bigT)*(I1447/I1446))+((1-(qCell/bigT))*J1446),IF(qCell=0,1,IF(OR(F1447="",COUNT($AX$2:AX1446)&lt;=qCell),IF(COUNT($AX$2:AX1446)=1,1,AX1446/AX1445),((qCell/COUNT($AX$2:AX1446))*(I1447/I1446))+((1-(qCell/COUNT($AX$2:AX1446)))*J1446)))),J1446)))))))</f>
        <v/>
      </c>
      <c r="K1447" s="31" t="str">
        <f>IF(H1447="","",IF(AND(Temp!optSeasCoef=0,Temp!sts_add=1),IF(H1447="out-sample",I1447+(Q1447*J1447),I1447+J1447),IF(AND(Temp!optSeasCoef=0,Temp!sts_multp=1),IF(H1447="out-sample",I1447*(J1447^Q1447),I1447*J1447),IF(Temp!sts_add=1,IF(H1447="out-sample",(I1447+(Q1447*J1447))*G1447,(I1447+J1447)*G1447),IF(H1447="out-sample",I1447*(J1447^Q1447)*G1447,I1447*J1447*G1447)))))</f>
        <v/>
      </c>
      <c r="L1447" s="32" t="str">
        <f t="shared" si="156"/>
        <v/>
      </c>
      <c r="M1447" s="32" t="str">
        <f t="shared" si="157"/>
        <v/>
      </c>
      <c r="N1447" s="32" t="str">
        <f t="shared" si="158"/>
        <v/>
      </c>
      <c r="O1447" s="32" t="str">
        <f t="shared" si="159"/>
        <v/>
      </c>
      <c r="P1447" s="32" t="str">
        <f t="shared" si="160"/>
        <v/>
      </c>
      <c r="Q1447" s="3" t="str">
        <f>IF(AND(Temp!fhor_indata=1,F1447="",H1446="in-sample"),1,IF(AND(Temp!fhor_indata=1,H1446="out-sample",Q1446&lt;ATA!XfHor),Q1446+1,IF(F1447="","",IF(AND(H1447="out-sample",H1446="in-sample"),1,IF(AND(H1447="out-sample",H1446="out-sample"),Q1446+1,IF(ISNUMBER(Q1446),Q1446+1,1))))))</f>
        <v/>
      </c>
      <c r="R1447" s="3" t="str">
        <f t="shared" si="154"/>
        <v/>
      </c>
      <c r="S1447" s="6"/>
      <c r="T1447" s="6"/>
      <c r="U1447" s="6"/>
      <c r="V1447" s="6"/>
      <c r="W1447" s="6"/>
      <c r="X1447" s="6"/>
      <c r="Y1447" s="6"/>
      <c r="Z1447" s="6"/>
      <c r="AA1447" s="6"/>
      <c r="AB1447" s="6"/>
      <c r="AC1447" s="6"/>
      <c r="AD1447" s="6"/>
      <c r="AE1447" s="6"/>
      <c r="AF1447" s="6"/>
      <c r="AG1447" s="6"/>
      <c r="AH1447" s="6"/>
      <c r="AI1447" s="6"/>
      <c r="AJ1447" s="6"/>
      <c r="AK1447" s="6"/>
      <c r="AX1447" s="63" t="e">
        <f t="shared" si="155"/>
        <v>#VALUE!</v>
      </c>
    </row>
    <row r="1448" spans="1:50" s="1" customFormat="1" ht="14.25" x14ac:dyDescent="0.2">
      <c r="A1448" s="6"/>
      <c r="B1448" s="6"/>
      <c r="C1448" s="6"/>
      <c r="D1448" s="3"/>
      <c r="E1448" s="70" t="str">
        <f>IF(ATA!E1448="","",ATA!E1448)</f>
        <v/>
      </c>
      <c r="F1448" s="51" t="str">
        <f>IF(ATA!F1448="","",ATA!F1448)</f>
        <v/>
      </c>
      <c r="G1448" s="11" t="str">
        <f>IF(ATA!G1448="","",ATA!G1448)</f>
        <v/>
      </c>
      <c r="H1448" s="55" t="str">
        <f>IF(ATA!H1448="","",ATA!H1448)</f>
        <v/>
      </c>
      <c r="I1448" s="31" t="str">
        <f>IF(AND(F1447="",H1447="in-sample"),"",IF(AND(Temp!fhor_indata=1,H1447="out-sample",H1448="out-sample"),I1447,IF(AND(F1448="",H1447="out-sample"),"",IF(AND(Temp!optSeasCoef=0,Temp!sts_add=1),IF(H1447="in-sample",IF(Q1447=bigT,((pCell/bigT)*F1447)+((1-(pCell/bigT))*(I1447+J1447)),IF(OR(F1448="",COUNT($F$2:F1447)&lt;=pCell),F1447,((pCell/COUNT($F$2:F1447))*F1447)+((1-(pCell/COUNT($F$2:F1447)))*(I1447+J1447)))),I1447),IF(AND(Temp!optSeasCoef=0,Temp!sts_multp=1),IF(H1447="in-sample",IF(Q1447=bigT,((pCell/bigT)*F1447)+((1-(pCell/bigT))*(I1447*J1447)),IF(OR(F1448="",COUNT(F$2:$F1447)&lt;=pCell),F1447,((pCell/COUNT($F$2:F1447))*F1447)+((1-(pCell/COUNT($F$2:F1447)))*(I1447*J1447)))),I1447),IF(Temp!sts_add=1,IF(H1447="in-sample",IF(Q1447=bigT,((pCell/bigT)*AX1447)+((1-(pCell/bigT))*(I1447+J1447)),IF(OR(F1448="",COUNT($AX$2:AX1447)&lt;=pCell),AX1447,((pCell/COUNT($AX$2:AX1447))*AX1447)+((1-(pCell/COUNT($AX$2:AX1447)))*(I1447+J1447)))),I1447),IF(H1447="in-sample",IF(Q1447=bigT,((pCell/bigT)*AX1447)+((1-(pCell/bigT))*(I1447*J1447)),IF(OR(F1448="",COUNT($AX$2:AX1447)&lt;=pCell),AX1447,((pCell/COUNT($AX$2:AX1447))*AX1447)+((1-(pCell/COUNT($AX$2:AX1447)))*(I1447*J1447)))),I1447)))))))</f>
        <v/>
      </c>
      <c r="J1448" s="31" t="str">
        <f>IF(AND(F1447="",H1447="in-sample"),"",IF(AND(Temp!fhor_indata=1,H1447="out-sample",H1448="out-sample"),J1447,IF(AND(F1448="",H1447="out-sample"),"",IF(AND(Temp!optSeasCoef=0,Temp!sts_add=1),IF(H1447="in-sample",IF(Q1447=bigT,((qCell/bigT)*(I1448-I1447))+((1-(qCell/bigT))*J1447),IF(OR(F1448="",COUNT($F$2:F1447)&lt;=qCell),IF(COUNT($F$2:F1447)=1,0,F1447-F1446),((qCell/COUNT($F$2:F1447))*(I1448-I1447))+((1-(qCell/COUNT($F$2:F1447)))*J1447))),J1447),IF(AND(Temp!optSeasCoef=0,Temp!sts_multp=1),IF(H1447="in-sample",IF(Q1447=bigT,((qCell/bigT)*(I1448/I1447))+((1-(qCell/bigT))*J1447),IF(qCell=0,1,IF(OR(F1448="",COUNT($F$2:F1447)&lt;=qCell),IF(COUNT($F$2:F1447)=1,1,F1447/F1446),((qCell/COUNT($F$2:F1447))*(I1448/I1447))+((1-(qCell/COUNT($F$2:F1447)))*J1447)))),J1447),IF(Temp!sts_add=1,IF(H1447="in-sample",IF(Q1447=bigT,((qCell/bigT)*(I1448-I1447))+((1-(qCell/bigT))*J1447),IF(OR(F1448="",COUNT($AX$2:AX1447)&lt;=qCell),IF(COUNT($AX$2:AX1447)=1,0,AX1447-AX1446),((qCell/COUNT($AX$2:AX1447))*(I1448-I1447))+((1-(qCell/COUNT($AX$2:AX1447)))*J1447))),J1447),IF(H1447="in-sample",IF(Q1447=bigT,((qCell/bigT)*(I1448/I1447))+((1-(qCell/bigT))*J1447),IF(qCell=0,1,IF(OR(F1448="",COUNT($AX$2:AX1447)&lt;=qCell),IF(COUNT($AX$2:AX1447)=1,1,AX1447/AX1446),((qCell/COUNT($AX$2:AX1447))*(I1448/I1447))+((1-(qCell/COUNT($AX$2:AX1447)))*J1447)))),J1447)))))))</f>
        <v/>
      </c>
      <c r="K1448" s="31" t="str">
        <f>IF(H1448="","",IF(AND(Temp!optSeasCoef=0,Temp!sts_add=1),IF(H1448="out-sample",I1448+(Q1448*J1448),I1448+J1448),IF(AND(Temp!optSeasCoef=0,Temp!sts_multp=1),IF(H1448="out-sample",I1448*(J1448^Q1448),I1448*J1448),IF(Temp!sts_add=1,IF(H1448="out-sample",(I1448+(Q1448*J1448))*G1448,(I1448+J1448)*G1448),IF(H1448="out-sample",I1448*(J1448^Q1448)*G1448,I1448*J1448*G1448)))))</f>
        <v/>
      </c>
      <c r="L1448" s="32" t="str">
        <f t="shared" si="156"/>
        <v/>
      </c>
      <c r="M1448" s="32" t="str">
        <f t="shared" si="157"/>
        <v/>
      </c>
      <c r="N1448" s="32" t="str">
        <f t="shared" si="158"/>
        <v/>
      </c>
      <c r="O1448" s="32" t="str">
        <f t="shared" si="159"/>
        <v/>
      </c>
      <c r="P1448" s="32" t="str">
        <f t="shared" si="160"/>
        <v/>
      </c>
      <c r="Q1448" s="3" t="str">
        <f>IF(AND(Temp!fhor_indata=1,F1448="",H1447="in-sample"),1,IF(AND(Temp!fhor_indata=1,H1447="out-sample",Q1447&lt;ATA!XfHor),Q1447+1,IF(F1448="","",IF(AND(H1448="out-sample",H1447="in-sample"),1,IF(AND(H1448="out-sample",H1447="out-sample"),Q1447+1,IF(ISNUMBER(Q1447),Q1447+1,1))))))</f>
        <v/>
      </c>
      <c r="R1448" s="3" t="str">
        <f t="shared" si="154"/>
        <v/>
      </c>
      <c r="S1448" s="6"/>
      <c r="T1448" s="6"/>
      <c r="U1448" s="6"/>
      <c r="V1448" s="6"/>
      <c r="W1448" s="6"/>
      <c r="X1448" s="6"/>
      <c r="Y1448" s="6"/>
      <c r="Z1448" s="6"/>
      <c r="AA1448" s="6"/>
      <c r="AB1448" s="6"/>
      <c r="AC1448" s="6"/>
      <c r="AD1448" s="6"/>
      <c r="AE1448" s="6"/>
      <c r="AF1448" s="6"/>
      <c r="AG1448" s="6"/>
      <c r="AH1448" s="6"/>
      <c r="AI1448" s="6"/>
      <c r="AJ1448" s="6"/>
      <c r="AK1448" s="6"/>
      <c r="AX1448" s="63" t="e">
        <f t="shared" si="155"/>
        <v>#VALUE!</v>
      </c>
    </row>
    <row r="1449" spans="1:50" s="1" customFormat="1" ht="14.25" x14ac:dyDescent="0.2">
      <c r="A1449" s="6"/>
      <c r="B1449" s="6"/>
      <c r="C1449" s="6"/>
      <c r="D1449" s="3"/>
      <c r="E1449" s="70" t="str">
        <f>IF(ATA!E1449="","",ATA!E1449)</f>
        <v/>
      </c>
      <c r="F1449" s="51" t="str">
        <f>IF(ATA!F1449="","",ATA!F1449)</f>
        <v/>
      </c>
      <c r="G1449" s="11" t="str">
        <f>IF(ATA!G1449="","",ATA!G1449)</f>
        <v/>
      </c>
      <c r="H1449" s="55" t="str">
        <f>IF(ATA!H1449="","",ATA!H1449)</f>
        <v/>
      </c>
      <c r="I1449" s="31" t="str">
        <f>IF(AND(F1448="",H1448="in-sample"),"",IF(AND(Temp!fhor_indata=1,H1448="out-sample",H1449="out-sample"),I1448,IF(AND(F1449="",H1448="out-sample"),"",IF(AND(Temp!optSeasCoef=0,Temp!sts_add=1),IF(H1448="in-sample",IF(Q1448=bigT,((pCell/bigT)*F1448)+((1-(pCell/bigT))*(I1448+J1448)),IF(OR(F1449="",COUNT($F$2:F1448)&lt;=pCell),F1448,((pCell/COUNT($F$2:F1448))*F1448)+((1-(pCell/COUNT($F$2:F1448)))*(I1448+J1448)))),I1448),IF(AND(Temp!optSeasCoef=0,Temp!sts_multp=1),IF(H1448="in-sample",IF(Q1448=bigT,((pCell/bigT)*F1448)+((1-(pCell/bigT))*(I1448*J1448)),IF(OR(F1449="",COUNT(F$2:$F1448)&lt;=pCell),F1448,((pCell/COUNT($F$2:F1448))*F1448)+((1-(pCell/COUNT($F$2:F1448)))*(I1448*J1448)))),I1448),IF(Temp!sts_add=1,IF(H1448="in-sample",IF(Q1448=bigT,((pCell/bigT)*AX1448)+((1-(pCell/bigT))*(I1448+J1448)),IF(OR(F1449="",COUNT($AX$2:AX1448)&lt;=pCell),AX1448,((pCell/COUNT($AX$2:AX1448))*AX1448)+((1-(pCell/COUNT($AX$2:AX1448)))*(I1448+J1448)))),I1448),IF(H1448="in-sample",IF(Q1448=bigT,((pCell/bigT)*AX1448)+((1-(pCell/bigT))*(I1448*J1448)),IF(OR(F1449="",COUNT($AX$2:AX1448)&lt;=pCell),AX1448,((pCell/COUNT($AX$2:AX1448))*AX1448)+((1-(pCell/COUNT($AX$2:AX1448)))*(I1448*J1448)))),I1448)))))))</f>
        <v/>
      </c>
      <c r="J1449" s="31" t="str">
        <f>IF(AND(F1448="",H1448="in-sample"),"",IF(AND(Temp!fhor_indata=1,H1448="out-sample",H1449="out-sample"),J1448,IF(AND(F1449="",H1448="out-sample"),"",IF(AND(Temp!optSeasCoef=0,Temp!sts_add=1),IF(H1448="in-sample",IF(Q1448=bigT,((qCell/bigT)*(I1449-I1448))+((1-(qCell/bigT))*J1448),IF(OR(F1449="",COUNT($F$2:F1448)&lt;=qCell),IF(COUNT($F$2:F1448)=1,0,F1448-F1447),((qCell/COUNT($F$2:F1448))*(I1449-I1448))+((1-(qCell/COUNT($F$2:F1448)))*J1448))),J1448),IF(AND(Temp!optSeasCoef=0,Temp!sts_multp=1),IF(H1448="in-sample",IF(Q1448=bigT,((qCell/bigT)*(I1449/I1448))+((1-(qCell/bigT))*J1448),IF(qCell=0,1,IF(OR(F1449="",COUNT($F$2:F1448)&lt;=qCell),IF(COUNT($F$2:F1448)=1,1,F1448/F1447),((qCell/COUNT($F$2:F1448))*(I1449/I1448))+((1-(qCell/COUNT($F$2:F1448)))*J1448)))),J1448),IF(Temp!sts_add=1,IF(H1448="in-sample",IF(Q1448=bigT,((qCell/bigT)*(I1449-I1448))+((1-(qCell/bigT))*J1448),IF(OR(F1449="",COUNT($AX$2:AX1448)&lt;=qCell),IF(COUNT($AX$2:AX1448)=1,0,AX1448-AX1447),((qCell/COUNT($AX$2:AX1448))*(I1449-I1448))+((1-(qCell/COUNT($AX$2:AX1448)))*J1448))),J1448),IF(H1448="in-sample",IF(Q1448=bigT,((qCell/bigT)*(I1449/I1448))+((1-(qCell/bigT))*J1448),IF(qCell=0,1,IF(OR(F1449="",COUNT($AX$2:AX1448)&lt;=qCell),IF(COUNT($AX$2:AX1448)=1,1,AX1448/AX1447),((qCell/COUNT($AX$2:AX1448))*(I1449/I1448))+((1-(qCell/COUNT($AX$2:AX1448)))*J1448)))),J1448)))))))</f>
        <v/>
      </c>
      <c r="K1449" s="31" t="str">
        <f>IF(H1449="","",IF(AND(Temp!optSeasCoef=0,Temp!sts_add=1),IF(H1449="out-sample",I1449+(Q1449*J1449),I1449+J1449),IF(AND(Temp!optSeasCoef=0,Temp!sts_multp=1),IF(H1449="out-sample",I1449*(J1449^Q1449),I1449*J1449),IF(Temp!sts_add=1,IF(H1449="out-sample",(I1449+(Q1449*J1449))*G1449,(I1449+J1449)*G1449),IF(H1449="out-sample",I1449*(J1449^Q1449)*G1449,I1449*J1449*G1449)))))</f>
        <v/>
      </c>
      <c r="L1449" s="32" t="str">
        <f t="shared" si="156"/>
        <v/>
      </c>
      <c r="M1449" s="32" t="str">
        <f t="shared" si="157"/>
        <v/>
      </c>
      <c r="N1449" s="32" t="str">
        <f t="shared" si="158"/>
        <v/>
      </c>
      <c r="O1449" s="32" t="str">
        <f t="shared" si="159"/>
        <v/>
      </c>
      <c r="P1449" s="32" t="str">
        <f t="shared" si="160"/>
        <v/>
      </c>
      <c r="Q1449" s="3" t="str">
        <f>IF(AND(Temp!fhor_indata=1,F1449="",H1448="in-sample"),1,IF(AND(Temp!fhor_indata=1,H1448="out-sample",Q1448&lt;ATA!XfHor),Q1448+1,IF(F1449="","",IF(AND(H1449="out-sample",H1448="in-sample"),1,IF(AND(H1449="out-sample",H1448="out-sample"),Q1448+1,IF(ISNUMBER(Q1448),Q1448+1,1))))))</f>
        <v/>
      </c>
      <c r="R1449" s="3" t="str">
        <f t="shared" si="154"/>
        <v/>
      </c>
      <c r="S1449" s="6"/>
      <c r="T1449" s="6"/>
      <c r="U1449" s="6"/>
      <c r="V1449" s="6"/>
      <c r="W1449" s="6"/>
      <c r="X1449" s="6"/>
      <c r="Y1449" s="6"/>
      <c r="Z1449" s="6"/>
      <c r="AA1449" s="6"/>
      <c r="AB1449" s="6"/>
      <c r="AC1449" s="6"/>
      <c r="AD1449" s="6"/>
      <c r="AE1449" s="6"/>
      <c r="AF1449" s="6"/>
      <c r="AG1449" s="6"/>
      <c r="AH1449" s="6"/>
      <c r="AI1449" s="6"/>
      <c r="AJ1449" s="6"/>
      <c r="AK1449" s="6"/>
      <c r="AX1449" s="63" t="e">
        <f t="shared" si="155"/>
        <v>#VALUE!</v>
      </c>
    </row>
    <row r="1450" spans="1:50" s="1" customFormat="1" ht="14.25" x14ac:dyDescent="0.2">
      <c r="A1450" s="6"/>
      <c r="B1450" s="6"/>
      <c r="C1450" s="6"/>
      <c r="D1450" s="3"/>
      <c r="E1450" s="70" t="str">
        <f>IF(ATA!E1450="","",ATA!E1450)</f>
        <v/>
      </c>
      <c r="F1450" s="51" t="str">
        <f>IF(ATA!F1450="","",ATA!F1450)</f>
        <v/>
      </c>
      <c r="G1450" s="11" t="str">
        <f>IF(ATA!G1450="","",ATA!G1450)</f>
        <v/>
      </c>
      <c r="H1450" s="55" t="str">
        <f>IF(ATA!H1450="","",ATA!H1450)</f>
        <v/>
      </c>
      <c r="I1450" s="31" t="str">
        <f>IF(AND(F1449="",H1449="in-sample"),"",IF(AND(Temp!fhor_indata=1,H1449="out-sample",H1450="out-sample"),I1449,IF(AND(F1450="",H1449="out-sample"),"",IF(AND(Temp!optSeasCoef=0,Temp!sts_add=1),IF(H1449="in-sample",IF(Q1449=bigT,((pCell/bigT)*F1449)+((1-(pCell/bigT))*(I1449+J1449)),IF(OR(F1450="",COUNT($F$2:F1449)&lt;=pCell),F1449,((pCell/COUNT($F$2:F1449))*F1449)+((1-(pCell/COUNT($F$2:F1449)))*(I1449+J1449)))),I1449),IF(AND(Temp!optSeasCoef=0,Temp!sts_multp=1),IF(H1449="in-sample",IF(Q1449=bigT,((pCell/bigT)*F1449)+((1-(pCell/bigT))*(I1449*J1449)),IF(OR(F1450="",COUNT(F$2:$F1449)&lt;=pCell),F1449,((pCell/COUNT($F$2:F1449))*F1449)+((1-(pCell/COUNT($F$2:F1449)))*(I1449*J1449)))),I1449),IF(Temp!sts_add=1,IF(H1449="in-sample",IF(Q1449=bigT,((pCell/bigT)*AX1449)+((1-(pCell/bigT))*(I1449+J1449)),IF(OR(F1450="",COUNT($AX$2:AX1449)&lt;=pCell),AX1449,((pCell/COUNT($AX$2:AX1449))*AX1449)+((1-(pCell/COUNT($AX$2:AX1449)))*(I1449+J1449)))),I1449),IF(H1449="in-sample",IF(Q1449=bigT,((pCell/bigT)*AX1449)+((1-(pCell/bigT))*(I1449*J1449)),IF(OR(F1450="",COUNT($AX$2:AX1449)&lt;=pCell),AX1449,((pCell/COUNT($AX$2:AX1449))*AX1449)+((1-(pCell/COUNT($AX$2:AX1449)))*(I1449*J1449)))),I1449)))))))</f>
        <v/>
      </c>
      <c r="J1450" s="31" t="str">
        <f>IF(AND(F1449="",H1449="in-sample"),"",IF(AND(Temp!fhor_indata=1,H1449="out-sample",H1450="out-sample"),J1449,IF(AND(F1450="",H1449="out-sample"),"",IF(AND(Temp!optSeasCoef=0,Temp!sts_add=1),IF(H1449="in-sample",IF(Q1449=bigT,((qCell/bigT)*(I1450-I1449))+((1-(qCell/bigT))*J1449),IF(OR(F1450="",COUNT($F$2:F1449)&lt;=qCell),IF(COUNT($F$2:F1449)=1,0,F1449-F1448),((qCell/COUNT($F$2:F1449))*(I1450-I1449))+((1-(qCell/COUNT($F$2:F1449)))*J1449))),J1449),IF(AND(Temp!optSeasCoef=0,Temp!sts_multp=1),IF(H1449="in-sample",IF(Q1449=bigT,((qCell/bigT)*(I1450/I1449))+((1-(qCell/bigT))*J1449),IF(qCell=0,1,IF(OR(F1450="",COUNT($F$2:F1449)&lt;=qCell),IF(COUNT($F$2:F1449)=1,1,F1449/F1448),((qCell/COUNT($F$2:F1449))*(I1450/I1449))+((1-(qCell/COUNT($F$2:F1449)))*J1449)))),J1449),IF(Temp!sts_add=1,IF(H1449="in-sample",IF(Q1449=bigT,((qCell/bigT)*(I1450-I1449))+((1-(qCell/bigT))*J1449),IF(OR(F1450="",COUNT($AX$2:AX1449)&lt;=qCell),IF(COUNT($AX$2:AX1449)=1,0,AX1449-AX1448),((qCell/COUNT($AX$2:AX1449))*(I1450-I1449))+((1-(qCell/COUNT($AX$2:AX1449)))*J1449))),J1449),IF(H1449="in-sample",IF(Q1449=bigT,((qCell/bigT)*(I1450/I1449))+((1-(qCell/bigT))*J1449),IF(qCell=0,1,IF(OR(F1450="",COUNT($AX$2:AX1449)&lt;=qCell),IF(COUNT($AX$2:AX1449)=1,1,AX1449/AX1448),((qCell/COUNT($AX$2:AX1449))*(I1450/I1449))+((1-(qCell/COUNT($AX$2:AX1449)))*J1449)))),J1449)))))))</f>
        <v/>
      </c>
      <c r="K1450" s="31" t="str">
        <f>IF(H1450="","",IF(AND(Temp!optSeasCoef=0,Temp!sts_add=1),IF(H1450="out-sample",I1450+(Q1450*J1450),I1450+J1450),IF(AND(Temp!optSeasCoef=0,Temp!sts_multp=1),IF(H1450="out-sample",I1450*(J1450^Q1450),I1450*J1450),IF(Temp!sts_add=1,IF(H1450="out-sample",(I1450+(Q1450*J1450))*G1450,(I1450+J1450)*G1450),IF(H1450="out-sample",I1450*(J1450^Q1450)*G1450,I1450*J1450*G1450)))))</f>
        <v/>
      </c>
      <c r="L1450" s="32" t="str">
        <f t="shared" si="156"/>
        <v/>
      </c>
      <c r="M1450" s="32" t="str">
        <f t="shared" si="157"/>
        <v/>
      </c>
      <c r="N1450" s="32" t="str">
        <f t="shared" si="158"/>
        <v/>
      </c>
      <c r="O1450" s="32" t="str">
        <f t="shared" si="159"/>
        <v/>
      </c>
      <c r="P1450" s="32" t="str">
        <f t="shared" si="160"/>
        <v/>
      </c>
      <c r="Q1450" s="3" t="str">
        <f>IF(AND(Temp!fhor_indata=1,F1450="",H1449="in-sample"),1,IF(AND(Temp!fhor_indata=1,H1449="out-sample",Q1449&lt;ATA!XfHor),Q1449+1,IF(F1450="","",IF(AND(H1450="out-sample",H1449="in-sample"),1,IF(AND(H1450="out-sample",H1449="out-sample"),Q1449+1,IF(ISNUMBER(Q1449),Q1449+1,1))))))</f>
        <v/>
      </c>
      <c r="R1450" s="3" t="str">
        <f t="shared" si="154"/>
        <v/>
      </c>
      <c r="S1450" s="6"/>
      <c r="T1450" s="6"/>
      <c r="U1450" s="6"/>
      <c r="V1450" s="6"/>
      <c r="W1450" s="6"/>
      <c r="X1450" s="6"/>
      <c r="Y1450" s="6"/>
      <c r="Z1450" s="6"/>
      <c r="AA1450" s="6"/>
      <c r="AB1450" s="6"/>
      <c r="AC1450" s="6"/>
      <c r="AD1450" s="6"/>
      <c r="AE1450" s="6"/>
      <c r="AF1450" s="6"/>
      <c r="AG1450" s="6"/>
      <c r="AH1450" s="6"/>
      <c r="AI1450" s="6"/>
      <c r="AJ1450" s="6"/>
      <c r="AK1450" s="6"/>
      <c r="AX1450" s="63" t="e">
        <f t="shared" si="155"/>
        <v>#VALUE!</v>
      </c>
    </row>
    <row r="1451" spans="1:50" s="1" customFormat="1" ht="14.25" x14ac:dyDescent="0.2">
      <c r="A1451" s="6"/>
      <c r="B1451" s="6"/>
      <c r="C1451" s="6"/>
      <c r="D1451" s="3"/>
      <c r="E1451" s="70" t="str">
        <f>IF(ATA!E1451="","",ATA!E1451)</f>
        <v/>
      </c>
      <c r="F1451" s="51" t="str">
        <f>IF(ATA!F1451="","",ATA!F1451)</f>
        <v/>
      </c>
      <c r="G1451" s="11" t="str">
        <f>IF(ATA!G1451="","",ATA!G1451)</f>
        <v/>
      </c>
      <c r="H1451" s="55" t="str">
        <f>IF(ATA!H1451="","",ATA!H1451)</f>
        <v/>
      </c>
      <c r="I1451" s="31" t="str">
        <f>IF(AND(F1450="",H1450="in-sample"),"",IF(AND(Temp!fhor_indata=1,H1450="out-sample",H1451="out-sample"),I1450,IF(AND(F1451="",H1450="out-sample"),"",IF(AND(Temp!optSeasCoef=0,Temp!sts_add=1),IF(H1450="in-sample",IF(Q1450=bigT,((pCell/bigT)*F1450)+((1-(pCell/bigT))*(I1450+J1450)),IF(OR(F1451="",COUNT($F$2:F1450)&lt;=pCell),F1450,((pCell/COUNT($F$2:F1450))*F1450)+((1-(pCell/COUNT($F$2:F1450)))*(I1450+J1450)))),I1450),IF(AND(Temp!optSeasCoef=0,Temp!sts_multp=1),IF(H1450="in-sample",IF(Q1450=bigT,((pCell/bigT)*F1450)+((1-(pCell/bigT))*(I1450*J1450)),IF(OR(F1451="",COUNT(F$2:$F1450)&lt;=pCell),F1450,((pCell/COUNT($F$2:F1450))*F1450)+((1-(pCell/COUNT($F$2:F1450)))*(I1450*J1450)))),I1450),IF(Temp!sts_add=1,IF(H1450="in-sample",IF(Q1450=bigT,((pCell/bigT)*AX1450)+((1-(pCell/bigT))*(I1450+J1450)),IF(OR(F1451="",COUNT($AX$2:AX1450)&lt;=pCell),AX1450,((pCell/COUNT($AX$2:AX1450))*AX1450)+((1-(pCell/COUNT($AX$2:AX1450)))*(I1450+J1450)))),I1450),IF(H1450="in-sample",IF(Q1450=bigT,((pCell/bigT)*AX1450)+((1-(pCell/bigT))*(I1450*J1450)),IF(OR(F1451="",COUNT($AX$2:AX1450)&lt;=pCell),AX1450,((pCell/COUNT($AX$2:AX1450))*AX1450)+((1-(pCell/COUNT($AX$2:AX1450)))*(I1450*J1450)))),I1450)))))))</f>
        <v/>
      </c>
      <c r="J1451" s="31" t="str">
        <f>IF(AND(F1450="",H1450="in-sample"),"",IF(AND(Temp!fhor_indata=1,H1450="out-sample",H1451="out-sample"),J1450,IF(AND(F1451="",H1450="out-sample"),"",IF(AND(Temp!optSeasCoef=0,Temp!sts_add=1),IF(H1450="in-sample",IF(Q1450=bigT,((qCell/bigT)*(I1451-I1450))+((1-(qCell/bigT))*J1450),IF(OR(F1451="",COUNT($F$2:F1450)&lt;=qCell),IF(COUNT($F$2:F1450)=1,0,F1450-F1449),((qCell/COUNT($F$2:F1450))*(I1451-I1450))+((1-(qCell/COUNT($F$2:F1450)))*J1450))),J1450),IF(AND(Temp!optSeasCoef=0,Temp!sts_multp=1),IF(H1450="in-sample",IF(Q1450=bigT,((qCell/bigT)*(I1451/I1450))+((1-(qCell/bigT))*J1450),IF(qCell=0,1,IF(OR(F1451="",COUNT($F$2:F1450)&lt;=qCell),IF(COUNT($F$2:F1450)=1,1,F1450/F1449),((qCell/COUNT($F$2:F1450))*(I1451/I1450))+((1-(qCell/COUNT($F$2:F1450)))*J1450)))),J1450),IF(Temp!sts_add=1,IF(H1450="in-sample",IF(Q1450=bigT,((qCell/bigT)*(I1451-I1450))+((1-(qCell/bigT))*J1450),IF(OR(F1451="",COUNT($AX$2:AX1450)&lt;=qCell),IF(COUNT($AX$2:AX1450)=1,0,AX1450-AX1449),((qCell/COUNT($AX$2:AX1450))*(I1451-I1450))+((1-(qCell/COUNT($AX$2:AX1450)))*J1450))),J1450),IF(H1450="in-sample",IF(Q1450=bigT,((qCell/bigT)*(I1451/I1450))+((1-(qCell/bigT))*J1450),IF(qCell=0,1,IF(OR(F1451="",COUNT($AX$2:AX1450)&lt;=qCell),IF(COUNT($AX$2:AX1450)=1,1,AX1450/AX1449),((qCell/COUNT($AX$2:AX1450))*(I1451/I1450))+((1-(qCell/COUNT($AX$2:AX1450)))*J1450)))),J1450)))))))</f>
        <v/>
      </c>
      <c r="K1451" s="31" t="str">
        <f>IF(H1451="","",IF(AND(Temp!optSeasCoef=0,Temp!sts_add=1),IF(H1451="out-sample",I1451+(Q1451*J1451),I1451+J1451),IF(AND(Temp!optSeasCoef=0,Temp!sts_multp=1),IF(H1451="out-sample",I1451*(J1451^Q1451),I1451*J1451),IF(Temp!sts_add=1,IF(H1451="out-sample",(I1451+(Q1451*J1451))*G1451,(I1451+J1451)*G1451),IF(H1451="out-sample",I1451*(J1451^Q1451)*G1451,I1451*J1451*G1451)))))</f>
        <v/>
      </c>
      <c r="L1451" s="32" t="str">
        <f t="shared" si="156"/>
        <v/>
      </c>
      <c r="M1451" s="32" t="str">
        <f t="shared" si="157"/>
        <v/>
      </c>
      <c r="N1451" s="32" t="str">
        <f t="shared" si="158"/>
        <v/>
      </c>
      <c r="O1451" s="32" t="str">
        <f t="shared" si="159"/>
        <v/>
      </c>
      <c r="P1451" s="32" t="str">
        <f t="shared" si="160"/>
        <v/>
      </c>
      <c r="Q1451" s="3" t="str">
        <f>IF(AND(Temp!fhor_indata=1,F1451="",H1450="in-sample"),1,IF(AND(Temp!fhor_indata=1,H1450="out-sample",Q1450&lt;ATA!XfHor),Q1450+1,IF(F1451="","",IF(AND(H1451="out-sample",H1450="in-sample"),1,IF(AND(H1451="out-sample",H1450="out-sample"),Q1450+1,IF(ISNUMBER(Q1450),Q1450+1,1))))))</f>
        <v/>
      </c>
      <c r="R1451" s="3" t="str">
        <f t="shared" si="154"/>
        <v/>
      </c>
      <c r="S1451" s="6"/>
      <c r="T1451" s="6"/>
      <c r="U1451" s="6"/>
      <c r="V1451" s="6"/>
      <c r="W1451" s="6"/>
      <c r="X1451" s="6"/>
      <c r="Y1451" s="6"/>
      <c r="Z1451" s="6"/>
      <c r="AA1451" s="6"/>
      <c r="AB1451" s="6"/>
      <c r="AC1451" s="6"/>
      <c r="AD1451" s="6"/>
      <c r="AE1451" s="6"/>
      <c r="AF1451" s="6"/>
      <c r="AG1451" s="6"/>
      <c r="AH1451" s="6"/>
      <c r="AI1451" s="6"/>
      <c r="AJ1451" s="6"/>
      <c r="AK1451" s="6"/>
      <c r="AX1451" s="63" t="e">
        <f t="shared" si="155"/>
        <v>#VALUE!</v>
      </c>
    </row>
    <row r="1452" spans="1:50" s="1" customFormat="1" ht="14.25" x14ac:dyDescent="0.2">
      <c r="A1452" s="6"/>
      <c r="B1452" s="6"/>
      <c r="C1452" s="6"/>
      <c r="D1452" s="3"/>
      <c r="E1452" s="70" t="str">
        <f>IF(ATA!E1452="","",ATA!E1452)</f>
        <v/>
      </c>
      <c r="F1452" s="51" t="str">
        <f>IF(ATA!F1452="","",ATA!F1452)</f>
        <v/>
      </c>
      <c r="G1452" s="11" t="str">
        <f>IF(ATA!G1452="","",ATA!G1452)</f>
        <v/>
      </c>
      <c r="H1452" s="55" t="str">
        <f>IF(ATA!H1452="","",ATA!H1452)</f>
        <v/>
      </c>
      <c r="I1452" s="31" t="str">
        <f>IF(AND(F1451="",H1451="in-sample"),"",IF(AND(Temp!fhor_indata=1,H1451="out-sample",H1452="out-sample"),I1451,IF(AND(F1452="",H1451="out-sample"),"",IF(AND(Temp!optSeasCoef=0,Temp!sts_add=1),IF(H1451="in-sample",IF(Q1451=bigT,((pCell/bigT)*F1451)+((1-(pCell/bigT))*(I1451+J1451)),IF(OR(F1452="",COUNT($F$2:F1451)&lt;=pCell),F1451,((pCell/COUNT($F$2:F1451))*F1451)+((1-(pCell/COUNT($F$2:F1451)))*(I1451+J1451)))),I1451),IF(AND(Temp!optSeasCoef=0,Temp!sts_multp=1),IF(H1451="in-sample",IF(Q1451=bigT,((pCell/bigT)*F1451)+((1-(pCell/bigT))*(I1451*J1451)),IF(OR(F1452="",COUNT(F$2:$F1451)&lt;=pCell),F1451,((pCell/COUNT($F$2:F1451))*F1451)+((1-(pCell/COUNT($F$2:F1451)))*(I1451*J1451)))),I1451),IF(Temp!sts_add=1,IF(H1451="in-sample",IF(Q1451=bigT,((pCell/bigT)*AX1451)+((1-(pCell/bigT))*(I1451+J1451)),IF(OR(F1452="",COUNT($AX$2:AX1451)&lt;=pCell),AX1451,((pCell/COUNT($AX$2:AX1451))*AX1451)+((1-(pCell/COUNT($AX$2:AX1451)))*(I1451+J1451)))),I1451),IF(H1451="in-sample",IF(Q1451=bigT,((pCell/bigT)*AX1451)+((1-(pCell/bigT))*(I1451*J1451)),IF(OR(F1452="",COUNT($AX$2:AX1451)&lt;=pCell),AX1451,((pCell/COUNT($AX$2:AX1451))*AX1451)+((1-(pCell/COUNT($AX$2:AX1451)))*(I1451*J1451)))),I1451)))))))</f>
        <v/>
      </c>
      <c r="J1452" s="31" t="str">
        <f>IF(AND(F1451="",H1451="in-sample"),"",IF(AND(Temp!fhor_indata=1,H1451="out-sample",H1452="out-sample"),J1451,IF(AND(F1452="",H1451="out-sample"),"",IF(AND(Temp!optSeasCoef=0,Temp!sts_add=1),IF(H1451="in-sample",IF(Q1451=bigT,((qCell/bigT)*(I1452-I1451))+((1-(qCell/bigT))*J1451),IF(OR(F1452="",COUNT($F$2:F1451)&lt;=qCell),IF(COUNT($F$2:F1451)=1,0,F1451-F1450),((qCell/COUNT($F$2:F1451))*(I1452-I1451))+((1-(qCell/COUNT($F$2:F1451)))*J1451))),J1451),IF(AND(Temp!optSeasCoef=0,Temp!sts_multp=1),IF(H1451="in-sample",IF(Q1451=bigT,((qCell/bigT)*(I1452/I1451))+((1-(qCell/bigT))*J1451),IF(qCell=0,1,IF(OR(F1452="",COUNT($F$2:F1451)&lt;=qCell),IF(COUNT($F$2:F1451)=1,1,F1451/F1450),((qCell/COUNT($F$2:F1451))*(I1452/I1451))+((1-(qCell/COUNT($F$2:F1451)))*J1451)))),J1451),IF(Temp!sts_add=1,IF(H1451="in-sample",IF(Q1451=bigT,((qCell/bigT)*(I1452-I1451))+((1-(qCell/bigT))*J1451),IF(OR(F1452="",COUNT($AX$2:AX1451)&lt;=qCell),IF(COUNT($AX$2:AX1451)=1,0,AX1451-AX1450),((qCell/COUNT($AX$2:AX1451))*(I1452-I1451))+((1-(qCell/COUNT($AX$2:AX1451)))*J1451))),J1451),IF(H1451="in-sample",IF(Q1451=bigT,((qCell/bigT)*(I1452/I1451))+((1-(qCell/bigT))*J1451),IF(qCell=0,1,IF(OR(F1452="",COUNT($AX$2:AX1451)&lt;=qCell),IF(COUNT($AX$2:AX1451)=1,1,AX1451/AX1450),((qCell/COUNT($AX$2:AX1451))*(I1452/I1451))+((1-(qCell/COUNT($AX$2:AX1451)))*J1451)))),J1451)))))))</f>
        <v/>
      </c>
      <c r="K1452" s="31" t="str">
        <f>IF(H1452="","",IF(AND(Temp!optSeasCoef=0,Temp!sts_add=1),IF(H1452="out-sample",I1452+(Q1452*J1452),I1452+J1452),IF(AND(Temp!optSeasCoef=0,Temp!sts_multp=1),IF(H1452="out-sample",I1452*(J1452^Q1452),I1452*J1452),IF(Temp!sts_add=1,IF(H1452="out-sample",(I1452+(Q1452*J1452))*G1452,(I1452+J1452)*G1452),IF(H1452="out-sample",I1452*(J1452^Q1452)*G1452,I1452*J1452*G1452)))))</f>
        <v/>
      </c>
      <c r="L1452" s="32" t="str">
        <f t="shared" si="156"/>
        <v/>
      </c>
      <c r="M1452" s="32" t="str">
        <f t="shared" si="157"/>
        <v/>
      </c>
      <c r="N1452" s="32" t="str">
        <f t="shared" si="158"/>
        <v/>
      </c>
      <c r="O1452" s="32" t="str">
        <f t="shared" si="159"/>
        <v/>
      </c>
      <c r="P1452" s="32" t="str">
        <f t="shared" si="160"/>
        <v/>
      </c>
      <c r="Q1452" s="3" t="str">
        <f>IF(AND(Temp!fhor_indata=1,F1452="",H1451="in-sample"),1,IF(AND(Temp!fhor_indata=1,H1451="out-sample",Q1451&lt;ATA!XfHor),Q1451+1,IF(F1452="","",IF(AND(H1452="out-sample",H1451="in-sample"),1,IF(AND(H1452="out-sample",H1451="out-sample"),Q1451+1,IF(ISNUMBER(Q1451),Q1451+1,1))))))</f>
        <v/>
      </c>
      <c r="R1452" s="3" t="str">
        <f t="shared" si="154"/>
        <v/>
      </c>
      <c r="S1452" s="6"/>
      <c r="T1452" s="6"/>
      <c r="U1452" s="6"/>
      <c r="V1452" s="6"/>
      <c r="W1452" s="6"/>
      <c r="X1452" s="6"/>
      <c r="Y1452" s="6"/>
      <c r="Z1452" s="6"/>
      <c r="AA1452" s="6"/>
      <c r="AB1452" s="6"/>
      <c r="AC1452" s="6"/>
      <c r="AD1452" s="6"/>
      <c r="AE1452" s="6"/>
      <c r="AF1452" s="6"/>
      <c r="AG1452" s="6"/>
      <c r="AH1452" s="6"/>
      <c r="AI1452" s="6"/>
      <c r="AJ1452" s="6"/>
      <c r="AK1452" s="6"/>
      <c r="AX1452" s="63" t="e">
        <f t="shared" si="155"/>
        <v>#VALUE!</v>
      </c>
    </row>
    <row r="1453" spans="1:50" s="1" customFormat="1" ht="14.25" x14ac:dyDescent="0.2">
      <c r="A1453" s="6"/>
      <c r="B1453" s="6"/>
      <c r="C1453" s="6"/>
      <c r="D1453" s="3"/>
      <c r="E1453" s="70" t="str">
        <f>IF(ATA!E1453="","",ATA!E1453)</f>
        <v/>
      </c>
      <c r="F1453" s="51" t="str">
        <f>IF(ATA!F1453="","",ATA!F1453)</f>
        <v/>
      </c>
      <c r="G1453" s="11" t="str">
        <f>IF(ATA!G1453="","",ATA!G1453)</f>
        <v/>
      </c>
      <c r="H1453" s="55" t="str">
        <f>IF(ATA!H1453="","",ATA!H1453)</f>
        <v/>
      </c>
      <c r="I1453" s="31" t="str">
        <f>IF(AND(F1452="",H1452="in-sample"),"",IF(AND(Temp!fhor_indata=1,H1452="out-sample",H1453="out-sample"),I1452,IF(AND(F1453="",H1452="out-sample"),"",IF(AND(Temp!optSeasCoef=0,Temp!sts_add=1),IF(H1452="in-sample",IF(Q1452=bigT,((pCell/bigT)*F1452)+((1-(pCell/bigT))*(I1452+J1452)),IF(OR(F1453="",COUNT($F$2:F1452)&lt;=pCell),F1452,((pCell/COUNT($F$2:F1452))*F1452)+((1-(pCell/COUNT($F$2:F1452)))*(I1452+J1452)))),I1452),IF(AND(Temp!optSeasCoef=0,Temp!sts_multp=1),IF(H1452="in-sample",IF(Q1452=bigT,((pCell/bigT)*F1452)+((1-(pCell/bigT))*(I1452*J1452)),IF(OR(F1453="",COUNT(F$2:$F1452)&lt;=pCell),F1452,((pCell/COUNT($F$2:F1452))*F1452)+((1-(pCell/COUNT($F$2:F1452)))*(I1452*J1452)))),I1452),IF(Temp!sts_add=1,IF(H1452="in-sample",IF(Q1452=bigT,((pCell/bigT)*AX1452)+((1-(pCell/bigT))*(I1452+J1452)),IF(OR(F1453="",COUNT($AX$2:AX1452)&lt;=pCell),AX1452,((pCell/COUNT($AX$2:AX1452))*AX1452)+((1-(pCell/COUNT($AX$2:AX1452)))*(I1452+J1452)))),I1452),IF(H1452="in-sample",IF(Q1452=bigT,((pCell/bigT)*AX1452)+((1-(pCell/bigT))*(I1452*J1452)),IF(OR(F1453="",COUNT($AX$2:AX1452)&lt;=pCell),AX1452,((pCell/COUNT($AX$2:AX1452))*AX1452)+((1-(pCell/COUNT($AX$2:AX1452)))*(I1452*J1452)))),I1452)))))))</f>
        <v/>
      </c>
      <c r="J1453" s="31" t="str">
        <f>IF(AND(F1452="",H1452="in-sample"),"",IF(AND(Temp!fhor_indata=1,H1452="out-sample",H1453="out-sample"),J1452,IF(AND(F1453="",H1452="out-sample"),"",IF(AND(Temp!optSeasCoef=0,Temp!sts_add=1),IF(H1452="in-sample",IF(Q1452=bigT,((qCell/bigT)*(I1453-I1452))+((1-(qCell/bigT))*J1452),IF(OR(F1453="",COUNT($F$2:F1452)&lt;=qCell),IF(COUNT($F$2:F1452)=1,0,F1452-F1451),((qCell/COUNT($F$2:F1452))*(I1453-I1452))+((1-(qCell/COUNT($F$2:F1452)))*J1452))),J1452),IF(AND(Temp!optSeasCoef=0,Temp!sts_multp=1),IF(H1452="in-sample",IF(Q1452=bigT,((qCell/bigT)*(I1453/I1452))+((1-(qCell/bigT))*J1452),IF(qCell=0,1,IF(OR(F1453="",COUNT($F$2:F1452)&lt;=qCell),IF(COUNT($F$2:F1452)=1,1,F1452/F1451),((qCell/COUNT($F$2:F1452))*(I1453/I1452))+((1-(qCell/COUNT($F$2:F1452)))*J1452)))),J1452),IF(Temp!sts_add=1,IF(H1452="in-sample",IF(Q1452=bigT,((qCell/bigT)*(I1453-I1452))+((1-(qCell/bigT))*J1452),IF(OR(F1453="",COUNT($AX$2:AX1452)&lt;=qCell),IF(COUNT($AX$2:AX1452)=1,0,AX1452-AX1451),((qCell/COUNT($AX$2:AX1452))*(I1453-I1452))+((1-(qCell/COUNT($AX$2:AX1452)))*J1452))),J1452),IF(H1452="in-sample",IF(Q1452=bigT,((qCell/bigT)*(I1453/I1452))+((1-(qCell/bigT))*J1452),IF(qCell=0,1,IF(OR(F1453="",COUNT($AX$2:AX1452)&lt;=qCell),IF(COUNT($AX$2:AX1452)=1,1,AX1452/AX1451),((qCell/COUNT($AX$2:AX1452))*(I1453/I1452))+((1-(qCell/COUNT($AX$2:AX1452)))*J1452)))),J1452)))))))</f>
        <v/>
      </c>
      <c r="K1453" s="31" t="str">
        <f>IF(H1453="","",IF(AND(Temp!optSeasCoef=0,Temp!sts_add=1),IF(H1453="out-sample",I1453+(Q1453*J1453),I1453+J1453),IF(AND(Temp!optSeasCoef=0,Temp!sts_multp=1),IF(H1453="out-sample",I1453*(J1453^Q1453),I1453*J1453),IF(Temp!sts_add=1,IF(H1453="out-sample",(I1453+(Q1453*J1453))*G1453,(I1453+J1453)*G1453),IF(H1453="out-sample",I1453*(J1453^Q1453)*G1453,I1453*J1453*G1453)))))</f>
        <v/>
      </c>
      <c r="L1453" s="32" t="str">
        <f t="shared" si="156"/>
        <v/>
      </c>
      <c r="M1453" s="32" t="str">
        <f t="shared" si="157"/>
        <v/>
      </c>
      <c r="N1453" s="32" t="str">
        <f t="shared" si="158"/>
        <v/>
      </c>
      <c r="O1453" s="32" t="str">
        <f t="shared" si="159"/>
        <v/>
      </c>
      <c r="P1453" s="32" t="str">
        <f t="shared" si="160"/>
        <v/>
      </c>
      <c r="Q1453" s="3" t="str">
        <f>IF(AND(Temp!fhor_indata=1,F1453="",H1452="in-sample"),1,IF(AND(Temp!fhor_indata=1,H1452="out-sample",Q1452&lt;ATA!XfHor),Q1452+1,IF(F1453="","",IF(AND(H1453="out-sample",H1452="in-sample"),1,IF(AND(H1453="out-sample",H1452="out-sample"),Q1452+1,IF(ISNUMBER(Q1452),Q1452+1,1))))))</f>
        <v/>
      </c>
      <c r="R1453" s="3" t="str">
        <f t="shared" si="154"/>
        <v/>
      </c>
      <c r="S1453" s="6"/>
      <c r="T1453" s="6"/>
      <c r="U1453" s="6"/>
      <c r="V1453" s="6"/>
      <c r="W1453" s="6"/>
      <c r="X1453" s="6"/>
      <c r="Y1453" s="6"/>
      <c r="Z1453" s="6"/>
      <c r="AA1453" s="6"/>
      <c r="AB1453" s="6"/>
      <c r="AC1453" s="6"/>
      <c r="AD1453" s="6"/>
      <c r="AE1453" s="6"/>
      <c r="AF1453" s="6"/>
      <c r="AG1453" s="6"/>
      <c r="AH1453" s="6"/>
      <c r="AI1453" s="6"/>
      <c r="AJ1453" s="6"/>
      <c r="AK1453" s="6"/>
      <c r="AX1453" s="63" t="e">
        <f t="shared" si="155"/>
        <v>#VALUE!</v>
      </c>
    </row>
    <row r="1454" spans="1:50" s="1" customFormat="1" ht="14.25" x14ac:dyDescent="0.2">
      <c r="A1454" s="6"/>
      <c r="B1454" s="6"/>
      <c r="C1454" s="6"/>
      <c r="D1454" s="3"/>
      <c r="E1454" s="70" t="str">
        <f>IF(ATA!E1454="","",ATA!E1454)</f>
        <v/>
      </c>
      <c r="F1454" s="51" t="str">
        <f>IF(ATA!F1454="","",ATA!F1454)</f>
        <v/>
      </c>
      <c r="G1454" s="11" t="str">
        <f>IF(ATA!G1454="","",ATA!G1454)</f>
        <v/>
      </c>
      <c r="H1454" s="55" t="str">
        <f>IF(ATA!H1454="","",ATA!H1454)</f>
        <v/>
      </c>
      <c r="I1454" s="31" t="str">
        <f>IF(AND(F1453="",H1453="in-sample"),"",IF(AND(Temp!fhor_indata=1,H1453="out-sample",H1454="out-sample"),I1453,IF(AND(F1454="",H1453="out-sample"),"",IF(AND(Temp!optSeasCoef=0,Temp!sts_add=1),IF(H1453="in-sample",IF(Q1453=bigT,((pCell/bigT)*F1453)+((1-(pCell/bigT))*(I1453+J1453)),IF(OR(F1454="",COUNT($F$2:F1453)&lt;=pCell),F1453,((pCell/COUNT($F$2:F1453))*F1453)+((1-(pCell/COUNT($F$2:F1453)))*(I1453+J1453)))),I1453),IF(AND(Temp!optSeasCoef=0,Temp!sts_multp=1),IF(H1453="in-sample",IF(Q1453=bigT,((pCell/bigT)*F1453)+((1-(pCell/bigT))*(I1453*J1453)),IF(OR(F1454="",COUNT(F$2:$F1453)&lt;=pCell),F1453,((pCell/COUNT($F$2:F1453))*F1453)+((1-(pCell/COUNT($F$2:F1453)))*(I1453*J1453)))),I1453),IF(Temp!sts_add=1,IF(H1453="in-sample",IF(Q1453=bigT,((pCell/bigT)*AX1453)+((1-(pCell/bigT))*(I1453+J1453)),IF(OR(F1454="",COUNT($AX$2:AX1453)&lt;=pCell),AX1453,((pCell/COUNT($AX$2:AX1453))*AX1453)+((1-(pCell/COUNT($AX$2:AX1453)))*(I1453+J1453)))),I1453),IF(H1453="in-sample",IF(Q1453=bigT,((pCell/bigT)*AX1453)+((1-(pCell/bigT))*(I1453*J1453)),IF(OR(F1454="",COUNT($AX$2:AX1453)&lt;=pCell),AX1453,((pCell/COUNT($AX$2:AX1453))*AX1453)+((1-(pCell/COUNT($AX$2:AX1453)))*(I1453*J1453)))),I1453)))))))</f>
        <v/>
      </c>
      <c r="J1454" s="31" t="str">
        <f>IF(AND(F1453="",H1453="in-sample"),"",IF(AND(Temp!fhor_indata=1,H1453="out-sample",H1454="out-sample"),J1453,IF(AND(F1454="",H1453="out-sample"),"",IF(AND(Temp!optSeasCoef=0,Temp!sts_add=1),IF(H1453="in-sample",IF(Q1453=bigT,((qCell/bigT)*(I1454-I1453))+((1-(qCell/bigT))*J1453),IF(OR(F1454="",COUNT($F$2:F1453)&lt;=qCell),IF(COUNT($F$2:F1453)=1,0,F1453-F1452),((qCell/COUNT($F$2:F1453))*(I1454-I1453))+((1-(qCell/COUNT($F$2:F1453)))*J1453))),J1453),IF(AND(Temp!optSeasCoef=0,Temp!sts_multp=1),IF(H1453="in-sample",IF(Q1453=bigT,((qCell/bigT)*(I1454/I1453))+((1-(qCell/bigT))*J1453),IF(qCell=0,1,IF(OR(F1454="",COUNT($F$2:F1453)&lt;=qCell),IF(COUNT($F$2:F1453)=1,1,F1453/F1452),((qCell/COUNT($F$2:F1453))*(I1454/I1453))+((1-(qCell/COUNT($F$2:F1453)))*J1453)))),J1453),IF(Temp!sts_add=1,IF(H1453="in-sample",IF(Q1453=bigT,((qCell/bigT)*(I1454-I1453))+((1-(qCell/bigT))*J1453),IF(OR(F1454="",COUNT($AX$2:AX1453)&lt;=qCell),IF(COUNT($AX$2:AX1453)=1,0,AX1453-AX1452),((qCell/COUNT($AX$2:AX1453))*(I1454-I1453))+((1-(qCell/COUNT($AX$2:AX1453)))*J1453))),J1453),IF(H1453="in-sample",IF(Q1453=bigT,((qCell/bigT)*(I1454/I1453))+((1-(qCell/bigT))*J1453),IF(qCell=0,1,IF(OR(F1454="",COUNT($AX$2:AX1453)&lt;=qCell),IF(COUNT($AX$2:AX1453)=1,1,AX1453/AX1452),((qCell/COUNT($AX$2:AX1453))*(I1454/I1453))+((1-(qCell/COUNT($AX$2:AX1453)))*J1453)))),J1453)))))))</f>
        <v/>
      </c>
      <c r="K1454" s="31" t="str">
        <f>IF(H1454="","",IF(AND(Temp!optSeasCoef=0,Temp!sts_add=1),IF(H1454="out-sample",I1454+(Q1454*J1454),I1454+J1454),IF(AND(Temp!optSeasCoef=0,Temp!sts_multp=1),IF(H1454="out-sample",I1454*(J1454^Q1454),I1454*J1454),IF(Temp!sts_add=1,IF(H1454="out-sample",(I1454+(Q1454*J1454))*G1454,(I1454+J1454)*G1454),IF(H1454="out-sample",I1454*(J1454^Q1454)*G1454,I1454*J1454*G1454)))))</f>
        <v/>
      </c>
      <c r="L1454" s="32" t="str">
        <f t="shared" si="156"/>
        <v/>
      </c>
      <c r="M1454" s="32" t="str">
        <f t="shared" si="157"/>
        <v/>
      </c>
      <c r="N1454" s="32" t="str">
        <f t="shared" si="158"/>
        <v/>
      </c>
      <c r="O1454" s="32" t="str">
        <f t="shared" si="159"/>
        <v/>
      </c>
      <c r="P1454" s="32" t="str">
        <f t="shared" si="160"/>
        <v/>
      </c>
      <c r="Q1454" s="3" t="str">
        <f>IF(AND(Temp!fhor_indata=1,F1454="",H1453="in-sample"),1,IF(AND(Temp!fhor_indata=1,H1453="out-sample",Q1453&lt;ATA!XfHor),Q1453+1,IF(F1454="","",IF(AND(H1454="out-sample",H1453="in-sample"),1,IF(AND(H1454="out-sample",H1453="out-sample"),Q1453+1,IF(ISNUMBER(Q1453),Q1453+1,1))))))</f>
        <v/>
      </c>
      <c r="R1454" s="3" t="str">
        <f t="shared" si="154"/>
        <v/>
      </c>
      <c r="S1454" s="6"/>
      <c r="T1454" s="6"/>
      <c r="U1454" s="6"/>
      <c r="V1454" s="6"/>
      <c r="W1454" s="6"/>
      <c r="X1454" s="6"/>
      <c r="Y1454" s="6"/>
      <c r="Z1454" s="6"/>
      <c r="AA1454" s="6"/>
      <c r="AB1454" s="6"/>
      <c r="AC1454" s="6"/>
      <c r="AD1454" s="6"/>
      <c r="AE1454" s="6"/>
      <c r="AF1454" s="6"/>
      <c r="AG1454" s="6"/>
      <c r="AH1454" s="6"/>
      <c r="AI1454" s="6"/>
      <c r="AJ1454" s="6"/>
      <c r="AK1454" s="6"/>
      <c r="AX1454" s="63" t="e">
        <f t="shared" si="155"/>
        <v>#VALUE!</v>
      </c>
    </row>
    <row r="1455" spans="1:50" s="1" customFormat="1" ht="14.25" x14ac:dyDescent="0.2">
      <c r="A1455" s="6"/>
      <c r="B1455" s="6"/>
      <c r="C1455" s="6"/>
      <c r="D1455" s="3"/>
      <c r="E1455" s="70" t="str">
        <f>IF(ATA!E1455="","",ATA!E1455)</f>
        <v/>
      </c>
      <c r="F1455" s="51" t="str">
        <f>IF(ATA!F1455="","",ATA!F1455)</f>
        <v/>
      </c>
      <c r="G1455" s="11" t="str">
        <f>IF(ATA!G1455="","",ATA!G1455)</f>
        <v/>
      </c>
      <c r="H1455" s="55" t="str">
        <f>IF(ATA!H1455="","",ATA!H1455)</f>
        <v/>
      </c>
      <c r="I1455" s="31" t="str">
        <f>IF(AND(F1454="",H1454="in-sample"),"",IF(AND(Temp!fhor_indata=1,H1454="out-sample",H1455="out-sample"),I1454,IF(AND(F1455="",H1454="out-sample"),"",IF(AND(Temp!optSeasCoef=0,Temp!sts_add=1),IF(H1454="in-sample",IF(Q1454=bigT,((pCell/bigT)*F1454)+((1-(pCell/bigT))*(I1454+J1454)),IF(OR(F1455="",COUNT($F$2:F1454)&lt;=pCell),F1454,((pCell/COUNT($F$2:F1454))*F1454)+((1-(pCell/COUNT($F$2:F1454)))*(I1454+J1454)))),I1454),IF(AND(Temp!optSeasCoef=0,Temp!sts_multp=1),IF(H1454="in-sample",IF(Q1454=bigT,((pCell/bigT)*F1454)+((1-(pCell/bigT))*(I1454*J1454)),IF(OR(F1455="",COUNT(F$2:$F1454)&lt;=pCell),F1454,((pCell/COUNT($F$2:F1454))*F1454)+((1-(pCell/COUNT($F$2:F1454)))*(I1454*J1454)))),I1454),IF(Temp!sts_add=1,IF(H1454="in-sample",IF(Q1454=bigT,((pCell/bigT)*AX1454)+((1-(pCell/bigT))*(I1454+J1454)),IF(OR(F1455="",COUNT($AX$2:AX1454)&lt;=pCell),AX1454,((pCell/COUNT($AX$2:AX1454))*AX1454)+((1-(pCell/COUNT($AX$2:AX1454)))*(I1454+J1454)))),I1454),IF(H1454="in-sample",IF(Q1454=bigT,((pCell/bigT)*AX1454)+((1-(pCell/bigT))*(I1454*J1454)),IF(OR(F1455="",COUNT($AX$2:AX1454)&lt;=pCell),AX1454,((pCell/COUNT($AX$2:AX1454))*AX1454)+((1-(pCell/COUNT($AX$2:AX1454)))*(I1454*J1454)))),I1454)))))))</f>
        <v/>
      </c>
      <c r="J1455" s="31" t="str">
        <f>IF(AND(F1454="",H1454="in-sample"),"",IF(AND(Temp!fhor_indata=1,H1454="out-sample",H1455="out-sample"),J1454,IF(AND(F1455="",H1454="out-sample"),"",IF(AND(Temp!optSeasCoef=0,Temp!sts_add=1),IF(H1454="in-sample",IF(Q1454=bigT,((qCell/bigT)*(I1455-I1454))+((1-(qCell/bigT))*J1454),IF(OR(F1455="",COUNT($F$2:F1454)&lt;=qCell),IF(COUNT($F$2:F1454)=1,0,F1454-F1453),((qCell/COUNT($F$2:F1454))*(I1455-I1454))+((1-(qCell/COUNT($F$2:F1454)))*J1454))),J1454),IF(AND(Temp!optSeasCoef=0,Temp!sts_multp=1),IF(H1454="in-sample",IF(Q1454=bigT,((qCell/bigT)*(I1455/I1454))+((1-(qCell/bigT))*J1454),IF(qCell=0,1,IF(OR(F1455="",COUNT($F$2:F1454)&lt;=qCell),IF(COUNT($F$2:F1454)=1,1,F1454/F1453),((qCell/COUNT($F$2:F1454))*(I1455/I1454))+((1-(qCell/COUNT($F$2:F1454)))*J1454)))),J1454),IF(Temp!sts_add=1,IF(H1454="in-sample",IF(Q1454=bigT,((qCell/bigT)*(I1455-I1454))+((1-(qCell/bigT))*J1454),IF(OR(F1455="",COUNT($AX$2:AX1454)&lt;=qCell),IF(COUNT($AX$2:AX1454)=1,0,AX1454-AX1453),((qCell/COUNT($AX$2:AX1454))*(I1455-I1454))+((1-(qCell/COUNT($AX$2:AX1454)))*J1454))),J1454),IF(H1454="in-sample",IF(Q1454=bigT,((qCell/bigT)*(I1455/I1454))+((1-(qCell/bigT))*J1454),IF(qCell=0,1,IF(OR(F1455="",COUNT($AX$2:AX1454)&lt;=qCell),IF(COUNT($AX$2:AX1454)=1,1,AX1454/AX1453),((qCell/COUNT($AX$2:AX1454))*(I1455/I1454))+((1-(qCell/COUNT($AX$2:AX1454)))*J1454)))),J1454)))))))</f>
        <v/>
      </c>
      <c r="K1455" s="31" t="str">
        <f>IF(H1455="","",IF(AND(Temp!optSeasCoef=0,Temp!sts_add=1),IF(H1455="out-sample",I1455+(Q1455*J1455),I1455+J1455),IF(AND(Temp!optSeasCoef=0,Temp!sts_multp=1),IF(H1455="out-sample",I1455*(J1455^Q1455),I1455*J1455),IF(Temp!sts_add=1,IF(H1455="out-sample",(I1455+(Q1455*J1455))*G1455,(I1455+J1455)*G1455),IF(H1455="out-sample",I1455*(J1455^Q1455)*G1455,I1455*J1455*G1455)))))</f>
        <v/>
      </c>
      <c r="L1455" s="32" t="str">
        <f t="shared" si="156"/>
        <v/>
      </c>
      <c r="M1455" s="32" t="str">
        <f t="shared" si="157"/>
        <v/>
      </c>
      <c r="N1455" s="32" t="str">
        <f t="shared" si="158"/>
        <v/>
      </c>
      <c r="O1455" s="32" t="str">
        <f t="shared" si="159"/>
        <v/>
      </c>
      <c r="P1455" s="32" t="str">
        <f t="shared" si="160"/>
        <v/>
      </c>
      <c r="Q1455" s="3" t="str">
        <f>IF(AND(Temp!fhor_indata=1,F1455="",H1454="in-sample"),1,IF(AND(Temp!fhor_indata=1,H1454="out-sample",Q1454&lt;ATA!XfHor),Q1454+1,IF(F1455="","",IF(AND(H1455="out-sample",H1454="in-sample"),1,IF(AND(H1455="out-sample",H1454="out-sample"),Q1454+1,IF(ISNUMBER(Q1454),Q1454+1,1))))))</f>
        <v/>
      </c>
      <c r="R1455" s="3" t="str">
        <f t="shared" si="154"/>
        <v/>
      </c>
      <c r="S1455" s="6"/>
      <c r="T1455" s="6"/>
      <c r="U1455" s="6"/>
      <c r="V1455" s="6"/>
      <c r="W1455" s="6"/>
      <c r="X1455" s="6"/>
      <c r="Y1455" s="6"/>
      <c r="Z1455" s="6"/>
      <c r="AA1455" s="6"/>
      <c r="AB1455" s="6"/>
      <c r="AC1455" s="6"/>
      <c r="AD1455" s="6"/>
      <c r="AE1455" s="6"/>
      <c r="AF1455" s="6"/>
      <c r="AG1455" s="6"/>
      <c r="AH1455" s="6"/>
      <c r="AI1455" s="6"/>
      <c r="AJ1455" s="6"/>
      <c r="AK1455" s="6"/>
      <c r="AX1455" s="63" t="e">
        <f t="shared" si="155"/>
        <v>#VALUE!</v>
      </c>
    </row>
    <row r="1456" spans="1:50" s="1" customFormat="1" ht="14.25" x14ac:dyDescent="0.2">
      <c r="A1456" s="6"/>
      <c r="B1456" s="6"/>
      <c r="C1456" s="6"/>
      <c r="D1456" s="3"/>
      <c r="E1456" s="70" t="str">
        <f>IF(ATA!E1456="","",ATA!E1456)</f>
        <v/>
      </c>
      <c r="F1456" s="51" t="str">
        <f>IF(ATA!F1456="","",ATA!F1456)</f>
        <v/>
      </c>
      <c r="G1456" s="11" t="str">
        <f>IF(ATA!G1456="","",ATA!G1456)</f>
        <v/>
      </c>
      <c r="H1456" s="55" t="str">
        <f>IF(ATA!H1456="","",ATA!H1456)</f>
        <v/>
      </c>
      <c r="I1456" s="31" t="str">
        <f>IF(AND(F1455="",H1455="in-sample"),"",IF(AND(Temp!fhor_indata=1,H1455="out-sample",H1456="out-sample"),I1455,IF(AND(F1456="",H1455="out-sample"),"",IF(AND(Temp!optSeasCoef=0,Temp!sts_add=1),IF(H1455="in-sample",IF(Q1455=bigT,((pCell/bigT)*F1455)+((1-(pCell/bigT))*(I1455+J1455)),IF(OR(F1456="",COUNT($F$2:F1455)&lt;=pCell),F1455,((pCell/COUNT($F$2:F1455))*F1455)+((1-(pCell/COUNT($F$2:F1455)))*(I1455+J1455)))),I1455),IF(AND(Temp!optSeasCoef=0,Temp!sts_multp=1),IF(H1455="in-sample",IF(Q1455=bigT,((pCell/bigT)*F1455)+((1-(pCell/bigT))*(I1455*J1455)),IF(OR(F1456="",COUNT(F$2:$F1455)&lt;=pCell),F1455,((pCell/COUNT($F$2:F1455))*F1455)+((1-(pCell/COUNT($F$2:F1455)))*(I1455*J1455)))),I1455),IF(Temp!sts_add=1,IF(H1455="in-sample",IF(Q1455=bigT,((pCell/bigT)*AX1455)+((1-(pCell/bigT))*(I1455+J1455)),IF(OR(F1456="",COUNT($AX$2:AX1455)&lt;=pCell),AX1455,((pCell/COUNT($AX$2:AX1455))*AX1455)+((1-(pCell/COUNT($AX$2:AX1455)))*(I1455+J1455)))),I1455),IF(H1455="in-sample",IF(Q1455=bigT,((pCell/bigT)*AX1455)+((1-(pCell/bigT))*(I1455*J1455)),IF(OR(F1456="",COUNT($AX$2:AX1455)&lt;=pCell),AX1455,((pCell/COUNT($AX$2:AX1455))*AX1455)+((1-(pCell/COUNT($AX$2:AX1455)))*(I1455*J1455)))),I1455)))))))</f>
        <v/>
      </c>
      <c r="J1456" s="31" t="str">
        <f>IF(AND(F1455="",H1455="in-sample"),"",IF(AND(Temp!fhor_indata=1,H1455="out-sample",H1456="out-sample"),J1455,IF(AND(F1456="",H1455="out-sample"),"",IF(AND(Temp!optSeasCoef=0,Temp!sts_add=1),IF(H1455="in-sample",IF(Q1455=bigT,((qCell/bigT)*(I1456-I1455))+((1-(qCell/bigT))*J1455),IF(OR(F1456="",COUNT($F$2:F1455)&lt;=qCell),IF(COUNT($F$2:F1455)=1,0,F1455-F1454),((qCell/COUNT($F$2:F1455))*(I1456-I1455))+((1-(qCell/COUNT($F$2:F1455)))*J1455))),J1455),IF(AND(Temp!optSeasCoef=0,Temp!sts_multp=1),IF(H1455="in-sample",IF(Q1455=bigT,((qCell/bigT)*(I1456/I1455))+((1-(qCell/bigT))*J1455),IF(qCell=0,1,IF(OR(F1456="",COUNT($F$2:F1455)&lt;=qCell),IF(COUNT($F$2:F1455)=1,1,F1455/F1454),((qCell/COUNT($F$2:F1455))*(I1456/I1455))+((1-(qCell/COUNT($F$2:F1455)))*J1455)))),J1455),IF(Temp!sts_add=1,IF(H1455="in-sample",IF(Q1455=bigT,((qCell/bigT)*(I1456-I1455))+((1-(qCell/bigT))*J1455),IF(OR(F1456="",COUNT($AX$2:AX1455)&lt;=qCell),IF(COUNT($AX$2:AX1455)=1,0,AX1455-AX1454),((qCell/COUNT($AX$2:AX1455))*(I1456-I1455))+((1-(qCell/COUNT($AX$2:AX1455)))*J1455))),J1455),IF(H1455="in-sample",IF(Q1455=bigT,((qCell/bigT)*(I1456/I1455))+((1-(qCell/bigT))*J1455),IF(qCell=0,1,IF(OR(F1456="",COUNT($AX$2:AX1455)&lt;=qCell),IF(COUNT($AX$2:AX1455)=1,1,AX1455/AX1454),((qCell/COUNT($AX$2:AX1455))*(I1456/I1455))+((1-(qCell/COUNT($AX$2:AX1455)))*J1455)))),J1455)))))))</f>
        <v/>
      </c>
      <c r="K1456" s="31" t="str">
        <f>IF(H1456="","",IF(AND(Temp!optSeasCoef=0,Temp!sts_add=1),IF(H1456="out-sample",I1456+(Q1456*J1456),I1456+J1456),IF(AND(Temp!optSeasCoef=0,Temp!sts_multp=1),IF(H1456="out-sample",I1456*(J1456^Q1456),I1456*J1456),IF(Temp!sts_add=1,IF(H1456="out-sample",(I1456+(Q1456*J1456))*G1456,(I1456+J1456)*G1456),IF(H1456="out-sample",I1456*(J1456^Q1456)*G1456,I1456*J1456*G1456)))))</f>
        <v/>
      </c>
      <c r="L1456" s="32" t="str">
        <f t="shared" si="156"/>
        <v/>
      </c>
      <c r="M1456" s="32" t="str">
        <f t="shared" si="157"/>
        <v/>
      </c>
      <c r="N1456" s="32" t="str">
        <f t="shared" si="158"/>
        <v/>
      </c>
      <c r="O1456" s="32" t="str">
        <f t="shared" si="159"/>
        <v/>
      </c>
      <c r="P1456" s="32" t="str">
        <f t="shared" si="160"/>
        <v/>
      </c>
      <c r="Q1456" s="3" t="str">
        <f>IF(AND(Temp!fhor_indata=1,F1456="",H1455="in-sample"),1,IF(AND(Temp!fhor_indata=1,H1455="out-sample",Q1455&lt;ATA!XfHor),Q1455+1,IF(F1456="","",IF(AND(H1456="out-sample",H1455="in-sample"),1,IF(AND(H1456="out-sample",H1455="out-sample"),Q1455+1,IF(ISNUMBER(Q1455),Q1455+1,1))))))</f>
        <v/>
      </c>
      <c r="R1456" s="3" t="str">
        <f t="shared" si="154"/>
        <v/>
      </c>
      <c r="S1456" s="6"/>
      <c r="T1456" s="6"/>
      <c r="U1456" s="6"/>
      <c r="V1456" s="6"/>
      <c r="W1456" s="6"/>
      <c r="X1456" s="6"/>
      <c r="Y1456" s="6"/>
      <c r="Z1456" s="6"/>
      <c r="AA1456" s="6"/>
      <c r="AB1456" s="6"/>
      <c r="AC1456" s="6"/>
      <c r="AD1456" s="6"/>
      <c r="AE1456" s="6"/>
      <c r="AF1456" s="6"/>
      <c r="AG1456" s="6"/>
      <c r="AH1456" s="6"/>
      <c r="AI1456" s="6"/>
      <c r="AJ1456" s="6"/>
      <c r="AK1456" s="6"/>
      <c r="AX1456" s="63" t="e">
        <f t="shared" si="155"/>
        <v>#VALUE!</v>
      </c>
    </row>
    <row r="1457" spans="1:50" s="1" customFormat="1" ht="14.25" x14ac:dyDescent="0.2">
      <c r="A1457" s="6"/>
      <c r="B1457" s="6"/>
      <c r="C1457" s="6"/>
      <c r="D1457" s="3"/>
      <c r="E1457" s="70" t="str">
        <f>IF(ATA!E1457="","",ATA!E1457)</f>
        <v/>
      </c>
      <c r="F1457" s="51" t="str">
        <f>IF(ATA!F1457="","",ATA!F1457)</f>
        <v/>
      </c>
      <c r="G1457" s="11" t="str">
        <f>IF(ATA!G1457="","",ATA!G1457)</f>
        <v/>
      </c>
      <c r="H1457" s="55" t="str">
        <f>IF(ATA!H1457="","",ATA!H1457)</f>
        <v/>
      </c>
      <c r="I1457" s="31" t="str">
        <f>IF(AND(F1456="",H1456="in-sample"),"",IF(AND(Temp!fhor_indata=1,H1456="out-sample",H1457="out-sample"),I1456,IF(AND(F1457="",H1456="out-sample"),"",IF(AND(Temp!optSeasCoef=0,Temp!sts_add=1),IF(H1456="in-sample",IF(Q1456=bigT,((pCell/bigT)*F1456)+((1-(pCell/bigT))*(I1456+J1456)),IF(OR(F1457="",COUNT($F$2:F1456)&lt;=pCell),F1456,((pCell/COUNT($F$2:F1456))*F1456)+((1-(pCell/COUNT($F$2:F1456)))*(I1456+J1456)))),I1456),IF(AND(Temp!optSeasCoef=0,Temp!sts_multp=1),IF(H1456="in-sample",IF(Q1456=bigT,((pCell/bigT)*F1456)+((1-(pCell/bigT))*(I1456*J1456)),IF(OR(F1457="",COUNT(F$2:$F1456)&lt;=pCell),F1456,((pCell/COUNT($F$2:F1456))*F1456)+((1-(pCell/COUNT($F$2:F1456)))*(I1456*J1456)))),I1456),IF(Temp!sts_add=1,IF(H1456="in-sample",IF(Q1456=bigT,((pCell/bigT)*AX1456)+((1-(pCell/bigT))*(I1456+J1456)),IF(OR(F1457="",COUNT($AX$2:AX1456)&lt;=pCell),AX1456,((pCell/COUNT($AX$2:AX1456))*AX1456)+((1-(pCell/COUNT($AX$2:AX1456)))*(I1456+J1456)))),I1456),IF(H1456="in-sample",IF(Q1456=bigT,((pCell/bigT)*AX1456)+((1-(pCell/bigT))*(I1456*J1456)),IF(OR(F1457="",COUNT($AX$2:AX1456)&lt;=pCell),AX1456,((pCell/COUNT($AX$2:AX1456))*AX1456)+((1-(pCell/COUNT($AX$2:AX1456)))*(I1456*J1456)))),I1456)))))))</f>
        <v/>
      </c>
      <c r="J1457" s="31" t="str">
        <f>IF(AND(F1456="",H1456="in-sample"),"",IF(AND(Temp!fhor_indata=1,H1456="out-sample",H1457="out-sample"),J1456,IF(AND(F1457="",H1456="out-sample"),"",IF(AND(Temp!optSeasCoef=0,Temp!sts_add=1),IF(H1456="in-sample",IF(Q1456=bigT,((qCell/bigT)*(I1457-I1456))+((1-(qCell/bigT))*J1456),IF(OR(F1457="",COUNT($F$2:F1456)&lt;=qCell),IF(COUNT($F$2:F1456)=1,0,F1456-F1455),((qCell/COUNT($F$2:F1456))*(I1457-I1456))+((1-(qCell/COUNT($F$2:F1456)))*J1456))),J1456),IF(AND(Temp!optSeasCoef=0,Temp!sts_multp=1),IF(H1456="in-sample",IF(Q1456=bigT,((qCell/bigT)*(I1457/I1456))+((1-(qCell/bigT))*J1456),IF(qCell=0,1,IF(OR(F1457="",COUNT($F$2:F1456)&lt;=qCell),IF(COUNT($F$2:F1456)=1,1,F1456/F1455),((qCell/COUNT($F$2:F1456))*(I1457/I1456))+((1-(qCell/COUNT($F$2:F1456)))*J1456)))),J1456),IF(Temp!sts_add=1,IF(H1456="in-sample",IF(Q1456=bigT,((qCell/bigT)*(I1457-I1456))+((1-(qCell/bigT))*J1456),IF(OR(F1457="",COUNT($AX$2:AX1456)&lt;=qCell),IF(COUNT($AX$2:AX1456)=1,0,AX1456-AX1455),((qCell/COUNT($AX$2:AX1456))*(I1457-I1456))+((1-(qCell/COUNT($AX$2:AX1456)))*J1456))),J1456),IF(H1456="in-sample",IF(Q1456=bigT,((qCell/bigT)*(I1457/I1456))+((1-(qCell/bigT))*J1456),IF(qCell=0,1,IF(OR(F1457="",COUNT($AX$2:AX1456)&lt;=qCell),IF(COUNT($AX$2:AX1456)=1,1,AX1456/AX1455),((qCell/COUNT($AX$2:AX1456))*(I1457/I1456))+((1-(qCell/COUNT($AX$2:AX1456)))*J1456)))),J1456)))))))</f>
        <v/>
      </c>
      <c r="K1457" s="31" t="str">
        <f>IF(H1457="","",IF(AND(Temp!optSeasCoef=0,Temp!sts_add=1),IF(H1457="out-sample",I1457+(Q1457*J1457),I1457+J1457),IF(AND(Temp!optSeasCoef=0,Temp!sts_multp=1),IF(H1457="out-sample",I1457*(J1457^Q1457),I1457*J1457),IF(Temp!sts_add=1,IF(H1457="out-sample",(I1457+(Q1457*J1457))*G1457,(I1457+J1457)*G1457),IF(H1457="out-sample",I1457*(J1457^Q1457)*G1457,I1457*J1457*G1457)))))</f>
        <v/>
      </c>
      <c r="L1457" s="32" t="str">
        <f t="shared" si="156"/>
        <v/>
      </c>
      <c r="M1457" s="32" t="str">
        <f t="shared" si="157"/>
        <v/>
      </c>
      <c r="N1457" s="32" t="str">
        <f t="shared" si="158"/>
        <v/>
      </c>
      <c r="O1457" s="32" t="str">
        <f t="shared" si="159"/>
        <v/>
      </c>
      <c r="P1457" s="32" t="str">
        <f t="shared" si="160"/>
        <v/>
      </c>
      <c r="Q1457" s="3" t="str">
        <f>IF(AND(Temp!fhor_indata=1,F1457="",H1456="in-sample"),1,IF(AND(Temp!fhor_indata=1,H1456="out-sample",Q1456&lt;ATA!XfHor),Q1456+1,IF(F1457="","",IF(AND(H1457="out-sample",H1456="in-sample"),1,IF(AND(H1457="out-sample",H1456="out-sample"),Q1456+1,IF(ISNUMBER(Q1456),Q1456+1,1))))))</f>
        <v/>
      </c>
      <c r="R1457" s="3" t="str">
        <f t="shared" si="154"/>
        <v/>
      </c>
      <c r="S1457" s="6"/>
      <c r="T1457" s="6"/>
      <c r="U1457" s="6"/>
      <c r="V1457" s="6"/>
      <c r="W1457" s="6"/>
      <c r="X1457" s="6"/>
      <c r="Y1457" s="6"/>
      <c r="Z1457" s="6"/>
      <c r="AA1457" s="6"/>
      <c r="AB1457" s="6"/>
      <c r="AC1457" s="6"/>
      <c r="AD1457" s="6"/>
      <c r="AE1457" s="6"/>
      <c r="AF1457" s="6"/>
      <c r="AG1457" s="6"/>
      <c r="AH1457" s="6"/>
      <c r="AI1457" s="6"/>
      <c r="AJ1457" s="6"/>
      <c r="AK1457" s="6"/>
      <c r="AX1457" s="63" t="e">
        <f t="shared" si="155"/>
        <v>#VALUE!</v>
      </c>
    </row>
    <row r="1458" spans="1:50" s="1" customFormat="1" ht="14.25" x14ac:dyDescent="0.2">
      <c r="A1458" s="6"/>
      <c r="B1458" s="6"/>
      <c r="C1458" s="6"/>
      <c r="D1458" s="3"/>
      <c r="E1458" s="70" t="str">
        <f>IF(ATA!E1458="","",ATA!E1458)</f>
        <v/>
      </c>
      <c r="F1458" s="51" t="str">
        <f>IF(ATA!F1458="","",ATA!F1458)</f>
        <v/>
      </c>
      <c r="G1458" s="11" t="str">
        <f>IF(ATA!G1458="","",ATA!G1458)</f>
        <v/>
      </c>
      <c r="H1458" s="55" t="str">
        <f>IF(ATA!H1458="","",ATA!H1458)</f>
        <v/>
      </c>
      <c r="I1458" s="31" t="str">
        <f>IF(AND(F1457="",H1457="in-sample"),"",IF(AND(Temp!fhor_indata=1,H1457="out-sample",H1458="out-sample"),I1457,IF(AND(F1458="",H1457="out-sample"),"",IF(AND(Temp!optSeasCoef=0,Temp!sts_add=1),IF(H1457="in-sample",IF(Q1457=bigT,((pCell/bigT)*F1457)+((1-(pCell/bigT))*(I1457+J1457)),IF(OR(F1458="",COUNT($F$2:F1457)&lt;=pCell),F1457,((pCell/COUNT($F$2:F1457))*F1457)+((1-(pCell/COUNT($F$2:F1457)))*(I1457+J1457)))),I1457),IF(AND(Temp!optSeasCoef=0,Temp!sts_multp=1),IF(H1457="in-sample",IF(Q1457=bigT,((pCell/bigT)*F1457)+((1-(pCell/bigT))*(I1457*J1457)),IF(OR(F1458="",COUNT(F$2:$F1457)&lt;=pCell),F1457,((pCell/COUNT($F$2:F1457))*F1457)+((1-(pCell/COUNT($F$2:F1457)))*(I1457*J1457)))),I1457),IF(Temp!sts_add=1,IF(H1457="in-sample",IF(Q1457=bigT,((pCell/bigT)*AX1457)+((1-(pCell/bigT))*(I1457+J1457)),IF(OR(F1458="",COUNT($AX$2:AX1457)&lt;=pCell),AX1457,((pCell/COUNT($AX$2:AX1457))*AX1457)+((1-(pCell/COUNT($AX$2:AX1457)))*(I1457+J1457)))),I1457),IF(H1457="in-sample",IF(Q1457=bigT,((pCell/bigT)*AX1457)+((1-(pCell/bigT))*(I1457*J1457)),IF(OR(F1458="",COUNT($AX$2:AX1457)&lt;=pCell),AX1457,((pCell/COUNT($AX$2:AX1457))*AX1457)+((1-(pCell/COUNT($AX$2:AX1457)))*(I1457*J1457)))),I1457)))))))</f>
        <v/>
      </c>
      <c r="J1458" s="31" t="str">
        <f>IF(AND(F1457="",H1457="in-sample"),"",IF(AND(Temp!fhor_indata=1,H1457="out-sample",H1458="out-sample"),J1457,IF(AND(F1458="",H1457="out-sample"),"",IF(AND(Temp!optSeasCoef=0,Temp!sts_add=1),IF(H1457="in-sample",IF(Q1457=bigT,((qCell/bigT)*(I1458-I1457))+((1-(qCell/bigT))*J1457),IF(OR(F1458="",COUNT($F$2:F1457)&lt;=qCell),IF(COUNT($F$2:F1457)=1,0,F1457-F1456),((qCell/COUNT($F$2:F1457))*(I1458-I1457))+((1-(qCell/COUNT($F$2:F1457)))*J1457))),J1457),IF(AND(Temp!optSeasCoef=0,Temp!sts_multp=1),IF(H1457="in-sample",IF(Q1457=bigT,((qCell/bigT)*(I1458/I1457))+((1-(qCell/bigT))*J1457),IF(qCell=0,1,IF(OR(F1458="",COUNT($F$2:F1457)&lt;=qCell),IF(COUNT($F$2:F1457)=1,1,F1457/F1456),((qCell/COUNT($F$2:F1457))*(I1458/I1457))+((1-(qCell/COUNT($F$2:F1457)))*J1457)))),J1457),IF(Temp!sts_add=1,IF(H1457="in-sample",IF(Q1457=bigT,((qCell/bigT)*(I1458-I1457))+((1-(qCell/bigT))*J1457),IF(OR(F1458="",COUNT($AX$2:AX1457)&lt;=qCell),IF(COUNT($AX$2:AX1457)=1,0,AX1457-AX1456),((qCell/COUNT($AX$2:AX1457))*(I1458-I1457))+((1-(qCell/COUNT($AX$2:AX1457)))*J1457))),J1457),IF(H1457="in-sample",IF(Q1457=bigT,((qCell/bigT)*(I1458/I1457))+((1-(qCell/bigT))*J1457),IF(qCell=0,1,IF(OR(F1458="",COUNT($AX$2:AX1457)&lt;=qCell),IF(COUNT($AX$2:AX1457)=1,1,AX1457/AX1456),((qCell/COUNT($AX$2:AX1457))*(I1458/I1457))+((1-(qCell/COUNT($AX$2:AX1457)))*J1457)))),J1457)))))))</f>
        <v/>
      </c>
      <c r="K1458" s="31" t="str">
        <f>IF(H1458="","",IF(AND(Temp!optSeasCoef=0,Temp!sts_add=1),IF(H1458="out-sample",I1458+(Q1458*J1458),I1458+J1458),IF(AND(Temp!optSeasCoef=0,Temp!sts_multp=1),IF(H1458="out-sample",I1458*(J1458^Q1458),I1458*J1458),IF(Temp!sts_add=1,IF(H1458="out-sample",(I1458+(Q1458*J1458))*G1458,(I1458+J1458)*G1458),IF(H1458="out-sample",I1458*(J1458^Q1458)*G1458,I1458*J1458*G1458)))))</f>
        <v/>
      </c>
      <c r="L1458" s="32" t="str">
        <f t="shared" si="156"/>
        <v/>
      </c>
      <c r="M1458" s="32" t="str">
        <f t="shared" si="157"/>
        <v/>
      </c>
      <c r="N1458" s="32" t="str">
        <f t="shared" si="158"/>
        <v/>
      </c>
      <c r="O1458" s="32" t="str">
        <f t="shared" si="159"/>
        <v/>
      </c>
      <c r="P1458" s="32" t="str">
        <f t="shared" si="160"/>
        <v/>
      </c>
      <c r="Q1458" s="3" t="str">
        <f>IF(AND(Temp!fhor_indata=1,F1458="",H1457="in-sample"),1,IF(AND(Temp!fhor_indata=1,H1457="out-sample",Q1457&lt;ATA!XfHor),Q1457+1,IF(F1458="","",IF(AND(H1458="out-sample",H1457="in-sample"),1,IF(AND(H1458="out-sample",H1457="out-sample"),Q1457+1,IF(ISNUMBER(Q1457),Q1457+1,1))))))</f>
        <v/>
      </c>
      <c r="R1458" s="3" t="str">
        <f t="shared" si="154"/>
        <v/>
      </c>
      <c r="S1458" s="6"/>
      <c r="T1458" s="6"/>
      <c r="U1458" s="6"/>
      <c r="V1458" s="6"/>
      <c r="W1458" s="6"/>
      <c r="X1458" s="6"/>
      <c r="Y1458" s="6"/>
      <c r="Z1458" s="6"/>
      <c r="AA1458" s="6"/>
      <c r="AB1458" s="6"/>
      <c r="AC1458" s="6"/>
      <c r="AD1458" s="6"/>
      <c r="AE1458" s="6"/>
      <c r="AF1458" s="6"/>
      <c r="AG1458" s="6"/>
      <c r="AH1458" s="6"/>
      <c r="AI1458" s="6"/>
      <c r="AJ1458" s="6"/>
      <c r="AK1458" s="6"/>
      <c r="AX1458" s="63" t="e">
        <f t="shared" si="155"/>
        <v>#VALUE!</v>
      </c>
    </row>
    <row r="1459" spans="1:50" s="1" customFormat="1" ht="14.25" x14ac:dyDescent="0.2">
      <c r="A1459" s="6"/>
      <c r="B1459" s="6"/>
      <c r="C1459" s="6"/>
      <c r="D1459" s="3"/>
      <c r="E1459" s="70" t="str">
        <f>IF(ATA!E1459="","",ATA!E1459)</f>
        <v/>
      </c>
      <c r="F1459" s="51" t="str">
        <f>IF(ATA!F1459="","",ATA!F1459)</f>
        <v/>
      </c>
      <c r="G1459" s="11" t="str">
        <f>IF(ATA!G1459="","",ATA!G1459)</f>
        <v/>
      </c>
      <c r="H1459" s="55" t="str">
        <f>IF(ATA!H1459="","",ATA!H1459)</f>
        <v/>
      </c>
      <c r="I1459" s="31" t="str">
        <f>IF(AND(F1458="",H1458="in-sample"),"",IF(AND(Temp!fhor_indata=1,H1458="out-sample",H1459="out-sample"),I1458,IF(AND(F1459="",H1458="out-sample"),"",IF(AND(Temp!optSeasCoef=0,Temp!sts_add=1),IF(H1458="in-sample",IF(Q1458=bigT,((pCell/bigT)*F1458)+((1-(pCell/bigT))*(I1458+J1458)),IF(OR(F1459="",COUNT($F$2:F1458)&lt;=pCell),F1458,((pCell/COUNT($F$2:F1458))*F1458)+((1-(pCell/COUNT($F$2:F1458)))*(I1458+J1458)))),I1458),IF(AND(Temp!optSeasCoef=0,Temp!sts_multp=1),IF(H1458="in-sample",IF(Q1458=bigT,((pCell/bigT)*F1458)+((1-(pCell/bigT))*(I1458*J1458)),IF(OR(F1459="",COUNT(F$2:$F1458)&lt;=pCell),F1458,((pCell/COUNT($F$2:F1458))*F1458)+((1-(pCell/COUNT($F$2:F1458)))*(I1458*J1458)))),I1458),IF(Temp!sts_add=1,IF(H1458="in-sample",IF(Q1458=bigT,((pCell/bigT)*AX1458)+((1-(pCell/bigT))*(I1458+J1458)),IF(OR(F1459="",COUNT($AX$2:AX1458)&lt;=pCell),AX1458,((pCell/COUNT($AX$2:AX1458))*AX1458)+((1-(pCell/COUNT($AX$2:AX1458)))*(I1458+J1458)))),I1458),IF(H1458="in-sample",IF(Q1458=bigT,((pCell/bigT)*AX1458)+((1-(pCell/bigT))*(I1458*J1458)),IF(OR(F1459="",COUNT($AX$2:AX1458)&lt;=pCell),AX1458,((pCell/COUNT($AX$2:AX1458))*AX1458)+((1-(pCell/COUNT($AX$2:AX1458)))*(I1458*J1458)))),I1458)))))))</f>
        <v/>
      </c>
      <c r="J1459" s="31" t="str">
        <f>IF(AND(F1458="",H1458="in-sample"),"",IF(AND(Temp!fhor_indata=1,H1458="out-sample",H1459="out-sample"),J1458,IF(AND(F1459="",H1458="out-sample"),"",IF(AND(Temp!optSeasCoef=0,Temp!sts_add=1),IF(H1458="in-sample",IF(Q1458=bigT,((qCell/bigT)*(I1459-I1458))+((1-(qCell/bigT))*J1458),IF(OR(F1459="",COUNT($F$2:F1458)&lt;=qCell),IF(COUNT($F$2:F1458)=1,0,F1458-F1457),((qCell/COUNT($F$2:F1458))*(I1459-I1458))+((1-(qCell/COUNT($F$2:F1458)))*J1458))),J1458),IF(AND(Temp!optSeasCoef=0,Temp!sts_multp=1),IF(H1458="in-sample",IF(Q1458=bigT,((qCell/bigT)*(I1459/I1458))+((1-(qCell/bigT))*J1458),IF(qCell=0,1,IF(OR(F1459="",COUNT($F$2:F1458)&lt;=qCell),IF(COUNT($F$2:F1458)=1,1,F1458/F1457),((qCell/COUNT($F$2:F1458))*(I1459/I1458))+((1-(qCell/COUNT($F$2:F1458)))*J1458)))),J1458),IF(Temp!sts_add=1,IF(H1458="in-sample",IF(Q1458=bigT,((qCell/bigT)*(I1459-I1458))+((1-(qCell/bigT))*J1458),IF(OR(F1459="",COUNT($AX$2:AX1458)&lt;=qCell),IF(COUNT($AX$2:AX1458)=1,0,AX1458-AX1457),((qCell/COUNT($AX$2:AX1458))*(I1459-I1458))+((1-(qCell/COUNT($AX$2:AX1458)))*J1458))),J1458),IF(H1458="in-sample",IF(Q1458=bigT,((qCell/bigT)*(I1459/I1458))+((1-(qCell/bigT))*J1458),IF(qCell=0,1,IF(OR(F1459="",COUNT($AX$2:AX1458)&lt;=qCell),IF(COUNT($AX$2:AX1458)=1,1,AX1458/AX1457),((qCell/COUNT($AX$2:AX1458))*(I1459/I1458))+((1-(qCell/COUNT($AX$2:AX1458)))*J1458)))),J1458)))))))</f>
        <v/>
      </c>
      <c r="K1459" s="31" t="str">
        <f>IF(H1459="","",IF(AND(Temp!optSeasCoef=0,Temp!sts_add=1),IF(H1459="out-sample",I1459+(Q1459*J1459),I1459+J1459),IF(AND(Temp!optSeasCoef=0,Temp!sts_multp=1),IF(H1459="out-sample",I1459*(J1459^Q1459),I1459*J1459),IF(Temp!sts_add=1,IF(H1459="out-sample",(I1459+(Q1459*J1459))*G1459,(I1459+J1459)*G1459),IF(H1459="out-sample",I1459*(J1459^Q1459)*G1459,I1459*J1459*G1459)))))</f>
        <v/>
      </c>
      <c r="L1459" s="32" t="str">
        <f t="shared" si="156"/>
        <v/>
      </c>
      <c r="M1459" s="32" t="str">
        <f t="shared" si="157"/>
        <v/>
      </c>
      <c r="N1459" s="32" t="str">
        <f t="shared" si="158"/>
        <v/>
      </c>
      <c r="O1459" s="32" t="str">
        <f t="shared" si="159"/>
        <v/>
      </c>
      <c r="P1459" s="32" t="str">
        <f t="shared" si="160"/>
        <v/>
      </c>
      <c r="Q1459" s="3" t="str">
        <f>IF(AND(Temp!fhor_indata=1,F1459="",H1458="in-sample"),1,IF(AND(Temp!fhor_indata=1,H1458="out-sample",Q1458&lt;ATA!XfHor),Q1458+1,IF(F1459="","",IF(AND(H1459="out-sample",H1458="in-sample"),1,IF(AND(H1459="out-sample",H1458="out-sample"),Q1458+1,IF(ISNUMBER(Q1458),Q1458+1,1))))))</f>
        <v/>
      </c>
      <c r="R1459" s="3" t="str">
        <f t="shared" si="154"/>
        <v/>
      </c>
      <c r="S1459" s="6"/>
      <c r="T1459" s="6"/>
      <c r="U1459" s="6"/>
      <c r="V1459" s="6"/>
      <c r="W1459" s="6"/>
      <c r="X1459" s="6"/>
      <c r="Y1459" s="6"/>
      <c r="Z1459" s="6"/>
      <c r="AA1459" s="6"/>
      <c r="AB1459" s="6"/>
      <c r="AC1459" s="6"/>
      <c r="AD1459" s="6"/>
      <c r="AE1459" s="6"/>
      <c r="AF1459" s="6"/>
      <c r="AG1459" s="6"/>
      <c r="AH1459" s="6"/>
      <c r="AI1459" s="6"/>
      <c r="AJ1459" s="6"/>
      <c r="AK1459" s="6"/>
      <c r="AX1459" s="63" t="e">
        <f t="shared" si="155"/>
        <v>#VALUE!</v>
      </c>
    </row>
    <row r="1460" spans="1:50" s="1" customFormat="1" ht="14.25" x14ac:dyDescent="0.2">
      <c r="A1460" s="6"/>
      <c r="B1460" s="6"/>
      <c r="C1460" s="6"/>
      <c r="D1460" s="3"/>
      <c r="E1460" s="70" t="str">
        <f>IF(ATA!E1460="","",ATA!E1460)</f>
        <v/>
      </c>
      <c r="F1460" s="51" t="str">
        <f>IF(ATA!F1460="","",ATA!F1460)</f>
        <v/>
      </c>
      <c r="G1460" s="11" t="str">
        <f>IF(ATA!G1460="","",ATA!G1460)</f>
        <v/>
      </c>
      <c r="H1460" s="55" t="str">
        <f>IF(ATA!H1460="","",ATA!H1460)</f>
        <v/>
      </c>
      <c r="I1460" s="31" t="str">
        <f>IF(AND(F1459="",H1459="in-sample"),"",IF(AND(Temp!fhor_indata=1,H1459="out-sample",H1460="out-sample"),I1459,IF(AND(F1460="",H1459="out-sample"),"",IF(AND(Temp!optSeasCoef=0,Temp!sts_add=1),IF(H1459="in-sample",IF(Q1459=bigT,((pCell/bigT)*F1459)+((1-(pCell/bigT))*(I1459+J1459)),IF(OR(F1460="",COUNT($F$2:F1459)&lt;=pCell),F1459,((pCell/COUNT($F$2:F1459))*F1459)+((1-(pCell/COUNT($F$2:F1459)))*(I1459+J1459)))),I1459),IF(AND(Temp!optSeasCoef=0,Temp!sts_multp=1),IF(H1459="in-sample",IF(Q1459=bigT,((pCell/bigT)*F1459)+((1-(pCell/bigT))*(I1459*J1459)),IF(OR(F1460="",COUNT(F$2:$F1459)&lt;=pCell),F1459,((pCell/COUNT($F$2:F1459))*F1459)+((1-(pCell/COUNT($F$2:F1459)))*(I1459*J1459)))),I1459),IF(Temp!sts_add=1,IF(H1459="in-sample",IF(Q1459=bigT,((pCell/bigT)*AX1459)+((1-(pCell/bigT))*(I1459+J1459)),IF(OR(F1460="",COUNT($AX$2:AX1459)&lt;=pCell),AX1459,((pCell/COUNT($AX$2:AX1459))*AX1459)+((1-(pCell/COUNT($AX$2:AX1459)))*(I1459+J1459)))),I1459),IF(H1459="in-sample",IF(Q1459=bigT,((pCell/bigT)*AX1459)+((1-(pCell/bigT))*(I1459*J1459)),IF(OR(F1460="",COUNT($AX$2:AX1459)&lt;=pCell),AX1459,((pCell/COUNT($AX$2:AX1459))*AX1459)+((1-(pCell/COUNT($AX$2:AX1459)))*(I1459*J1459)))),I1459)))))))</f>
        <v/>
      </c>
      <c r="J1460" s="31" t="str">
        <f>IF(AND(F1459="",H1459="in-sample"),"",IF(AND(Temp!fhor_indata=1,H1459="out-sample",H1460="out-sample"),J1459,IF(AND(F1460="",H1459="out-sample"),"",IF(AND(Temp!optSeasCoef=0,Temp!sts_add=1),IF(H1459="in-sample",IF(Q1459=bigT,((qCell/bigT)*(I1460-I1459))+((1-(qCell/bigT))*J1459),IF(OR(F1460="",COUNT($F$2:F1459)&lt;=qCell),IF(COUNT($F$2:F1459)=1,0,F1459-F1458),((qCell/COUNT($F$2:F1459))*(I1460-I1459))+((1-(qCell/COUNT($F$2:F1459)))*J1459))),J1459),IF(AND(Temp!optSeasCoef=0,Temp!sts_multp=1),IF(H1459="in-sample",IF(Q1459=bigT,((qCell/bigT)*(I1460/I1459))+((1-(qCell/bigT))*J1459),IF(qCell=0,1,IF(OR(F1460="",COUNT($F$2:F1459)&lt;=qCell),IF(COUNT($F$2:F1459)=1,1,F1459/F1458),((qCell/COUNT($F$2:F1459))*(I1460/I1459))+((1-(qCell/COUNT($F$2:F1459)))*J1459)))),J1459),IF(Temp!sts_add=1,IF(H1459="in-sample",IF(Q1459=bigT,((qCell/bigT)*(I1460-I1459))+((1-(qCell/bigT))*J1459),IF(OR(F1460="",COUNT($AX$2:AX1459)&lt;=qCell),IF(COUNT($AX$2:AX1459)=1,0,AX1459-AX1458),((qCell/COUNT($AX$2:AX1459))*(I1460-I1459))+((1-(qCell/COUNT($AX$2:AX1459)))*J1459))),J1459),IF(H1459="in-sample",IF(Q1459=bigT,((qCell/bigT)*(I1460/I1459))+((1-(qCell/bigT))*J1459),IF(qCell=0,1,IF(OR(F1460="",COUNT($AX$2:AX1459)&lt;=qCell),IF(COUNT($AX$2:AX1459)=1,1,AX1459/AX1458),((qCell/COUNT($AX$2:AX1459))*(I1460/I1459))+((1-(qCell/COUNT($AX$2:AX1459)))*J1459)))),J1459)))))))</f>
        <v/>
      </c>
      <c r="K1460" s="31" t="str">
        <f>IF(H1460="","",IF(AND(Temp!optSeasCoef=0,Temp!sts_add=1),IF(H1460="out-sample",I1460+(Q1460*J1460),I1460+J1460),IF(AND(Temp!optSeasCoef=0,Temp!sts_multp=1),IF(H1460="out-sample",I1460*(J1460^Q1460),I1460*J1460),IF(Temp!sts_add=1,IF(H1460="out-sample",(I1460+(Q1460*J1460))*G1460,(I1460+J1460)*G1460),IF(H1460="out-sample",I1460*(J1460^Q1460)*G1460,I1460*J1460*G1460)))))</f>
        <v/>
      </c>
      <c r="L1460" s="32" t="str">
        <f t="shared" si="156"/>
        <v/>
      </c>
      <c r="M1460" s="32" t="str">
        <f t="shared" si="157"/>
        <v/>
      </c>
      <c r="N1460" s="32" t="str">
        <f t="shared" si="158"/>
        <v/>
      </c>
      <c r="O1460" s="32" t="str">
        <f t="shared" si="159"/>
        <v/>
      </c>
      <c r="P1460" s="32" t="str">
        <f t="shared" si="160"/>
        <v/>
      </c>
      <c r="Q1460" s="3" t="str">
        <f>IF(AND(Temp!fhor_indata=1,F1460="",H1459="in-sample"),1,IF(AND(Temp!fhor_indata=1,H1459="out-sample",Q1459&lt;ATA!XfHor),Q1459+1,IF(F1460="","",IF(AND(H1460="out-sample",H1459="in-sample"),1,IF(AND(H1460="out-sample",H1459="out-sample"),Q1459+1,IF(ISNUMBER(Q1459),Q1459+1,1))))))</f>
        <v/>
      </c>
      <c r="R1460" s="3" t="str">
        <f t="shared" si="154"/>
        <v/>
      </c>
      <c r="S1460" s="6"/>
      <c r="T1460" s="6"/>
      <c r="U1460" s="6"/>
      <c r="V1460" s="6"/>
      <c r="W1460" s="6"/>
      <c r="X1460" s="6"/>
      <c r="Y1460" s="6"/>
      <c r="Z1460" s="6"/>
      <c r="AA1460" s="6"/>
      <c r="AB1460" s="6"/>
      <c r="AC1460" s="6"/>
      <c r="AD1460" s="6"/>
      <c r="AE1460" s="6"/>
      <c r="AF1460" s="6"/>
      <c r="AG1460" s="6"/>
      <c r="AH1460" s="6"/>
      <c r="AI1460" s="6"/>
      <c r="AJ1460" s="6"/>
      <c r="AK1460" s="6"/>
      <c r="AX1460" s="63" t="e">
        <f t="shared" si="155"/>
        <v>#VALUE!</v>
      </c>
    </row>
    <row r="1461" spans="1:50" s="1" customFormat="1" ht="14.25" x14ac:dyDescent="0.2">
      <c r="A1461" s="6"/>
      <c r="B1461" s="6"/>
      <c r="C1461" s="6"/>
      <c r="D1461" s="3"/>
      <c r="E1461" s="70" t="str">
        <f>IF(ATA!E1461="","",ATA!E1461)</f>
        <v/>
      </c>
      <c r="F1461" s="51" t="str">
        <f>IF(ATA!F1461="","",ATA!F1461)</f>
        <v/>
      </c>
      <c r="G1461" s="11" t="str">
        <f>IF(ATA!G1461="","",ATA!G1461)</f>
        <v/>
      </c>
      <c r="H1461" s="55" t="str">
        <f>IF(ATA!H1461="","",ATA!H1461)</f>
        <v/>
      </c>
      <c r="I1461" s="31" t="str">
        <f>IF(AND(F1460="",H1460="in-sample"),"",IF(AND(Temp!fhor_indata=1,H1460="out-sample",H1461="out-sample"),I1460,IF(AND(F1461="",H1460="out-sample"),"",IF(AND(Temp!optSeasCoef=0,Temp!sts_add=1),IF(H1460="in-sample",IF(Q1460=bigT,((pCell/bigT)*F1460)+((1-(pCell/bigT))*(I1460+J1460)),IF(OR(F1461="",COUNT($F$2:F1460)&lt;=pCell),F1460,((pCell/COUNT($F$2:F1460))*F1460)+((1-(pCell/COUNT($F$2:F1460)))*(I1460+J1460)))),I1460),IF(AND(Temp!optSeasCoef=0,Temp!sts_multp=1),IF(H1460="in-sample",IF(Q1460=bigT,((pCell/bigT)*F1460)+((1-(pCell/bigT))*(I1460*J1460)),IF(OR(F1461="",COUNT(F$2:$F1460)&lt;=pCell),F1460,((pCell/COUNT($F$2:F1460))*F1460)+((1-(pCell/COUNT($F$2:F1460)))*(I1460*J1460)))),I1460),IF(Temp!sts_add=1,IF(H1460="in-sample",IF(Q1460=bigT,((pCell/bigT)*AX1460)+((1-(pCell/bigT))*(I1460+J1460)),IF(OR(F1461="",COUNT($AX$2:AX1460)&lt;=pCell),AX1460,((pCell/COUNT($AX$2:AX1460))*AX1460)+((1-(pCell/COUNT($AX$2:AX1460)))*(I1460+J1460)))),I1460),IF(H1460="in-sample",IF(Q1460=bigT,((pCell/bigT)*AX1460)+((1-(pCell/bigT))*(I1460*J1460)),IF(OR(F1461="",COUNT($AX$2:AX1460)&lt;=pCell),AX1460,((pCell/COUNT($AX$2:AX1460))*AX1460)+((1-(pCell/COUNT($AX$2:AX1460)))*(I1460*J1460)))),I1460)))))))</f>
        <v/>
      </c>
      <c r="J1461" s="31" t="str">
        <f>IF(AND(F1460="",H1460="in-sample"),"",IF(AND(Temp!fhor_indata=1,H1460="out-sample",H1461="out-sample"),J1460,IF(AND(F1461="",H1460="out-sample"),"",IF(AND(Temp!optSeasCoef=0,Temp!sts_add=1),IF(H1460="in-sample",IF(Q1460=bigT,((qCell/bigT)*(I1461-I1460))+((1-(qCell/bigT))*J1460),IF(OR(F1461="",COUNT($F$2:F1460)&lt;=qCell),IF(COUNT($F$2:F1460)=1,0,F1460-F1459),((qCell/COUNT($F$2:F1460))*(I1461-I1460))+((1-(qCell/COUNT($F$2:F1460)))*J1460))),J1460),IF(AND(Temp!optSeasCoef=0,Temp!sts_multp=1),IF(H1460="in-sample",IF(Q1460=bigT,((qCell/bigT)*(I1461/I1460))+((1-(qCell/bigT))*J1460),IF(qCell=0,1,IF(OR(F1461="",COUNT($F$2:F1460)&lt;=qCell),IF(COUNT($F$2:F1460)=1,1,F1460/F1459),((qCell/COUNT($F$2:F1460))*(I1461/I1460))+((1-(qCell/COUNT($F$2:F1460)))*J1460)))),J1460),IF(Temp!sts_add=1,IF(H1460="in-sample",IF(Q1460=bigT,((qCell/bigT)*(I1461-I1460))+((1-(qCell/bigT))*J1460),IF(OR(F1461="",COUNT($AX$2:AX1460)&lt;=qCell),IF(COUNT($AX$2:AX1460)=1,0,AX1460-AX1459),((qCell/COUNT($AX$2:AX1460))*(I1461-I1460))+((1-(qCell/COUNT($AX$2:AX1460)))*J1460))),J1460),IF(H1460="in-sample",IF(Q1460=bigT,((qCell/bigT)*(I1461/I1460))+((1-(qCell/bigT))*J1460),IF(qCell=0,1,IF(OR(F1461="",COUNT($AX$2:AX1460)&lt;=qCell),IF(COUNT($AX$2:AX1460)=1,1,AX1460/AX1459),((qCell/COUNT($AX$2:AX1460))*(I1461/I1460))+((1-(qCell/COUNT($AX$2:AX1460)))*J1460)))),J1460)))))))</f>
        <v/>
      </c>
      <c r="K1461" s="31" t="str">
        <f>IF(H1461="","",IF(AND(Temp!optSeasCoef=0,Temp!sts_add=1),IF(H1461="out-sample",I1461+(Q1461*J1461),I1461+J1461),IF(AND(Temp!optSeasCoef=0,Temp!sts_multp=1),IF(H1461="out-sample",I1461*(J1461^Q1461),I1461*J1461),IF(Temp!sts_add=1,IF(H1461="out-sample",(I1461+(Q1461*J1461))*G1461,(I1461+J1461)*G1461),IF(H1461="out-sample",I1461*(J1461^Q1461)*G1461,I1461*J1461*G1461)))))</f>
        <v/>
      </c>
      <c r="L1461" s="32" t="str">
        <f t="shared" si="156"/>
        <v/>
      </c>
      <c r="M1461" s="32" t="str">
        <f t="shared" si="157"/>
        <v/>
      </c>
      <c r="N1461" s="32" t="str">
        <f t="shared" si="158"/>
        <v/>
      </c>
      <c r="O1461" s="32" t="str">
        <f t="shared" si="159"/>
        <v/>
      </c>
      <c r="P1461" s="32" t="str">
        <f t="shared" si="160"/>
        <v/>
      </c>
      <c r="Q1461" s="3" t="str">
        <f>IF(AND(Temp!fhor_indata=1,F1461="",H1460="in-sample"),1,IF(AND(Temp!fhor_indata=1,H1460="out-sample",Q1460&lt;ATA!XfHor),Q1460+1,IF(F1461="","",IF(AND(H1461="out-sample",H1460="in-sample"),1,IF(AND(H1461="out-sample",H1460="out-sample"),Q1460+1,IF(ISNUMBER(Q1460),Q1460+1,1))))))</f>
        <v/>
      </c>
      <c r="R1461" s="3" t="str">
        <f t="shared" si="154"/>
        <v/>
      </c>
      <c r="S1461" s="6"/>
      <c r="T1461" s="6"/>
      <c r="U1461" s="6"/>
      <c r="V1461" s="6"/>
      <c r="W1461" s="6"/>
      <c r="X1461" s="6"/>
      <c r="Y1461" s="6"/>
      <c r="Z1461" s="6"/>
      <c r="AA1461" s="6"/>
      <c r="AB1461" s="6"/>
      <c r="AC1461" s="6"/>
      <c r="AD1461" s="6"/>
      <c r="AE1461" s="6"/>
      <c r="AF1461" s="6"/>
      <c r="AG1461" s="6"/>
      <c r="AH1461" s="6"/>
      <c r="AI1461" s="6"/>
      <c r="AJ1461" s="6"/>
      <c r="AK1461" s="6"/>
      <c r="AX1461" s="63" t="e">
        <f t="shared" si="155"/>
        <v>#VALUE!</v>
      </c>
    </row>
    <row r="1462" spans="1:50" s="1" customFormat="1" ht="14.25" x14ac:dyDescent="0.2">
      <c r="A1462" s="6"/>
      <c r="B1462" s="6"/>
      <c r="C1462" s="6"/>
      <c r="D1462" s="3"/>
      <c r="E1462" s="70" t="str">
        <f>IF(ATA!E1462="","",ATA!E1462)</f>
        <v/>
      </c>
      <c r="F1462" s="51" t="str">
        <f>IF(ATA!F1462="","",ATA!F1462)</f>
        <v/>
      </c>
      <c r="G1462" s="11" t="str">
        <f>IF(ATA!G1462="","",ATA!G1462)</f>
        <v/>
      </c>
      <c r="H1462" s="55" t="str">
        <f>IF(ATA!H1462="","",ATA!H1462)</f>
        <v/>
      </c>
      <c r="I1462" s="31" t="str">
        <f>IF(AND(F1461="",H1461="in-sample"),"",IF(AND(Temp!fhor_indata=1,H1461="out-sample",H1462="out-sample"),I1461,IF(AND(F1462="",H1461="out-sample"),"",IF(AND(Temp!optSeasCoef=0,Temp!sts_add=1),IF(H1461="in-sample",IF(Q1461=bigT,((pCell/bigT)*F1461)+((1-(pCell/bigT))*(I1461+J1461)),IF(OR(F1462="",COUNT($F$2:F1461)&lt;=pCell),F1461,((pCell/COUNT($F$2:F1461))*F1461)+((1-(pCell/COUNT($F$2:F1461)))*(I1461+J1461)))),I1461),IF(AND(Temp!optSeasCoef=0,Temp!sts_multp=1),IF(H1461="in-sample",IF(Q1461=bigT,((pCell/bigT)*F1461)+((1-(pCell/bigT))*(I1461*J1461)),IF(OR(F1462="",COUNT(F$2:$F1461)&lt;=pCell),F1461,((pCell/COUNT($F$2:F1461))*F1461)+((1-(pCell/COUNT($F$2:F1461)))*(I1461*J1461)))),I1461),IF(Temp!sts_add=1,IF(H1461="in-sample",IF(Q1461=bigT,((pCell/bigT)*AX1461)+((1-(pCell/bigT))*(I1461+J1461)),IF(OR(F1462="",COUNT($AX$2:AX1461)&lt;=pCell),AX1461,((pCell/COUNT($AX$2:AX1461))*AX1461)+((1-(pCell/COUNT($AX$2:AX1461)))*(I1461+J1461)))),I1461),IF(H1461="in-sample",IF(Q1461=bigT,((pCell/bigT)*AX1461)+((1-(pCell/bigT))*(I1461*J1461)),IF(OR(F1462="",COUNT($AX$2:AX1461)&lt;=pCell),AX1461,((pCell/COUNT($AX$2:AX1461))*AX1461)+((1-(pCell/COUNT($AX$2:AX1461)))*(I1461*J1461)))),I1461)))))))</f>
        <v/>
      </c>
      <c r="J1462" s="31" t="str">
        <f>IF(AND(F1461="",H1461="in-sample"),"",IF(AND(Temp!fhor_indata=1,H1461="out-sample",H1462="out-sample"),J1461,IF(AND(F1462="",H1461="out-sample"),"",IF(AND(Temp!optSeasCoef=0,Temp!sts_add=1),IF(H1461="in-sample",IF(Q1461=bigT,((qCell/bigT)*(I1462-I1461))+((1-(qCell/bigT))*J1461),IF(OR(F1462="",COUNT($F$2:F1461)&lt;=qCell),IF(COUNT($F$2:F1461)=1,0,F1461-F1460),((qCell/COUNT($F$2:F1461))*(I1462-I1461))+((1-(qCell/COUNT($F$2:F1461)))*J1461))),J1461),IF(AND(Temp!optSeasCoef=0,Temp!sts_multp=1),IF(H1461="in-sample",IF(Q1461=bigT,((qCell/bigT)*(I1462/I1461))+((1-(qCell/bigT))*J1461),IF(qCell=0,1,IF(OR(F1462="",COUNT($F$2:F1461)&lt;=qCell),IF(COUNT($F$2:F1461)=1,1,F1461/F1460),((qCell/COUNT($F$2:F1461))*(I1462/I1461))+((1-(qCell/COUNT($F$2:F1461)))*J1461)))),J1461),IF(Temp!sts_add=1,IF(H1461="in-sample",IF(Q1461=bigT,((qCell/bigT)*(I1462-I1461))+((1-(qCell/bigT))*J1461),IF(OR(F1462="",COUNT($AX$2:AX1461)&lt;=qCell),IF(COUNT($AX$2:AX1461)=1,0,AX1461-AX1460),((qCell/COUNT($AX$2:AX1461))*(I1462-I1461))+((1-(qCell/COUNT($AX$2:AX1461)))*J1461))),J1461),IF(H1461="in-sample",IF(Q1461=bigT,((qCell/bigT)*(I1462/I1461))+((1-(qCell/bigT))*J1461),IF(qCell=0,1,IF(OR(F1462="",COUNT($AX$2:AX1461)&lt;=qCell),IF(COUNT($AX$2:AX1461)=1,1,AX1461/AX1460),((qCell/COUNT($AX$2:AX1461))*(I1462/I1461))+((1-(qCell/COUNT($AX$2:AX1461)))*J1461)))),J1461)))))))</f>
        <v/>
      </c>
      <c r="K1462" s="31" t="str">
        <f>IF(H1462="","",IF(AND(Temp!optSeasCoef=0,Temp!sts_add=1),IF(H1462="out-sample",I1462+(Q1462*J1462),I1462+J1462),IF(AND(Temp!optSeasCoef=0,Temp!sts_multp=1),IF(H1462="out-sample",I1462*(J1462^Q1462),I1462*J1462),IF(Temp!sts_add=1,IF(H1462="out-sample",(I1462+(Q1462*J1462))*G1462,(I1462+J1462)*G1462),IF(H1462="out-sample",I1462*(J1462^Q1462)*G1462,I1462*J1462*G1462)))))</f>
        <v/>
      </c>
      <c r="L1462" s="32" t="str">
        <f t="shared" si="156"/>
        <v/>
      </c>
      <c r="M1462" s="32" t="str">
        <f t="shared" si="157"/>
        <v/>
      </c>
      <c r="N1462" s="32" t="str">
        <f t="shared" si="158"/>
        <v/>
      </c>
      <c r="O1462" s="32" t="str">
        <f t="shared" si="159"/>
        <v/>
      </c>
      <c r="P1462" s="32" t="str">
        <f t="shared" si="160"/>
        <v/>
      </c>
      <c r="Q1462" s="3" t="str">
        <f>IF(AND(Temp!fhor_indata=1,F1462="",H1461="in-sample"),1,IF(AND(Temp!fhor_indata=1,H1461="out-sample",Q1461&lt;ATA!XfHor),Q1461+1,IF(F1462="","",IF(AND(H1462="out-sample",H1461="in-sample"),1,IF(AND(H1462="out-sample",H1461="out-sample"),Q1461+1,IF(ISNUMBER(Q1461),Q1461+1,1))))))</f>
        <v/>
      </c>
      <c r="R1462" s="3" t="str">
        <f t="shared" si="154"/>
        <v/>
      </c>
      <c r="S1462" s="6"/>
      <c r="T1462" s="6"/>
      <c r="U1462" s="6"/>
      <c r="V1462" s="6"/>
      <c r="W1462" s="6"/>
      <c r="X1462" s="6"/>
      <c r="Y1462" s="6"/>
      <c r="Z1462" s="6"/>
      <c r="AA1462" s="6"/>
      <c r="AB1462" s="6"/>
      <c r="AC1462" s="6"/>
      <c r="AD1462" s="6"/>
      <c r="AE1462" s="6"/>
      <c r="AF1462" s="6"/>
      <c r="AG1462" s="6"/>
      <c r="AH1462" s="6"/>
      <c r="AI1462" s="6"/>
      <c r="AJ1462" s="6"/>
      <c r="AK1462" s="6"/>
      <c r="AX1462" s="63" t="e">
        <f t="shared" si="155"/>
        <v>#VALUE!</v>
      </c>
    </row>
    <row r="1463" spans="1:50" s="1" customFormat="1" ht="14.25" x14ac:dyDescent="0.2">
      <c r="A1463" s="6"/>
      <c r="B1463" s="6"/>
      <c r="C1463" s="6"/>
      <c r="D1463" s="3"/>
      <c r="E1463" s="70" t="str">
        <f>IF(ATA!E1463="","",ATA!E1463)</f>
        <v/>
      </c>
      <c r="F1463" s="51" t="str">
        <f>IF(ATA!F1463="","",ATA!F1463)</f>
        <v/>
      </c>
      <c r="G1463" s="11" t="str">
        <f>IF(ATA!G1463="","",ATA!G1463)</f>
        <v/>
      </c>
      <c r="H1463" s="55" t="str">
        <f>IF(ATA!H1463="","",ATA!H1463)</f>
        <v/>
      </c>
      <c r="I1463" s="31" t="str">
        <f>IF(AND(F1462="",H1462="in-sample"),"",IF(AND(Temp!fhor_indata=1,H1462="out-sample",H1463="out-sample"),I1462,IF(AND(F1463="",H1462="out-sample"),"",IF(AND(Temp!optSeasCoef=0,Temp!sts_add=1),IF(H1462="in-sample",IF(Q1462=bigT,((pCell/bigT)*F1462)+((1-(pCell/bigT))*(I1462+J1462)),IF(OR(F1463="",COUNT($F$2:F1462)&lt;=pCell),F1462,((pCell/COUNT($F$2:F1462))*F1462)+((1-(pCell/COUNT($F$2:F1462)))*(I1462+J1462)))),I1462),IF(AND(Temp!optSeasCoef=0,Temp!sts_multp=1),IF(H1462="in-sample",IF(Q1462=bigT,((pCell/bigT)*F1462)+((1-(pCell/bigT))*(I1462*J1462)),IF(OR(F1463="",COUNT(F$2:$F1462)&lt;=pCell),F1462,((pCell/COUNT($F$2:F1462))*F1462)+((1-(pCell/COUNT($F$2:F1462)))*(I1462*J1462)))),I1462),IF(Temp!sts_add=1,IF(H1462="in-sample",IF(Q1462=bigT,((pCell/bigT)*AX1462)+((1-(pCell/bigT))*(I1462+J1462)),IF(OR(F1463="",COUNT($AX$2:AX1462)&lt;=pCell),AX1462,((pCell/COUNT($AX$2:AX1462))*AX1462)+((1-(pCell/COUNT($AX$2:AX1462)))*(I1462+J1462)))),I1462),IF(H1462="in-sample",IF(Q1462=bigT,((pCell/bigT)*AX1462)+((1-(pCell/bigT))*(I1462*J1462)),IF(OR(F1463="",COUNT($AX$2:AX1462)&lt;=pCell),AX1462,((pCell/COUNT($AX$2:AX1462))*AX1462)+((1-(pCell/COUNT($AX$2:AX1462)))*(I1462*J1462)))),I1462)))))))</f>
        <v/>
      </c>
      <c r="J1463" s="31" t="str">
        <f>IF(AND(F1462="",H1462="in-sample"),"",IF(AND(Temp!fhor_indata=1,H1462="out-sample",H1463="out-sample"),J1462,IF(AND(F1463="",H1462="out-sample"),"",IF(AND(Temp!optSeasCoef=0,Temp!sts_add=1),IF(H1462="in-sample",IF(Q1462=bigT,((qCell/bigT)*(I1463-I1462))+((1-(qCell/bigT))*J1462),IF(OR(F1463="",COUNT($F$2:F1462)&lt;=qCell),IF(COUNT($F$2:F1462)=1,0,F1462-F1461),((qCell/COUNT($F$2:F1462))*(I1463-I1462))+((1-(qCell/COUNT($F$2:F1462)))*J1462))),J1462),IF(AND(Temp!optSeasCoef=0,Temp!sts_multp=1),IF(H1462="in-sample",IF(Q1462=bigT,((qCell/bigT)*(I1463/I1462))+((1-(qCell/bigT))*J1462),IF(qCell=0,1,IF(OR(F1463="",COUNT($F$2:F1462)&lt;=qCell),IF(COUNT($F$2:F1462)=1,1,F1462/F1461),((qCell/COUNT($F$2:F1462))*(I1463/I1462))+((1-(qCell/COUNT($F$2:F1462)))*J1462)))),J1462),IF(Temp!sts_add=1,IF(H1462="in-sample",IF(Q1462=bigT,((qCell/bigT)*(I1463-I1462))+((1-(qCell/bigT))*J1462),IF(OR(F1463="",COUNT($AX$2:AX1462)&lt;=qCell),IF(COUNT($AX$2:AX1462)=1,0,AX1462-AX1461),((qCell/COUNT($AX$2:AX1462))*(I1463-I1462))+((1-(qCell/COUNT($AX$2:AX1462)))*J1462))),J1462),IF(H1462="in-sample",IF(Q1462=bigT,((qCell/bigT)*(I1463/I1462))+((1-(qCell/bigT))*J1462),IF(qCell=0,1,IF(OR(F1463="",COUNT($AX$2:AX1462)&lt;=qCell),IF(COUNT($AX$2:AX1462)=1,1,AX1462/AX1461),((qCell/COUNT($AX$2:AX1462))*(I1463/I1462))+((1-(qCell/COUNT($AX$2:AX1462)))*J1462)))),J1462)))))))</f>
        <v/>
      </c>
      <c r="K1463" s="31" t="str">
        <f>IF(H1463="","",IF(AND(Temp!optSeasCoef=0,Temp!sts_add=1),IF(H1463="out-sample",I1463+(Q1463*J1463),I1463+J1463),IF(AND(Temp!optSeasCoef=0,Temp!sts_multp=1),IF(H1463="out-sample",I1463*(J1463^Q1463),I1463*J1463),IF(Temp!sts_add=1,IF(H1463="out-sample",(I1463+(Q1463*J1463))*G1463,(I1463+J1463)*G1463),IF(H1463="out-sample",I1463*(J1463^Q1463)*G1463,I1463*J1463*G1463)))))</f>
        <v/>
      </c>
      <c r="L1463" s="32" t="str">
        <f t="shared" si="156"/>
        <v/>
      </c>
      <c r="M1463" s="32" t="str">
        <f t="shared" si="157"/>
        <v/>
      </c>
      <c r="N1463" s="32" t="str">
        <f t="shared" si="158"/>
        <v/>
      </c>
      <c r="O1463" s="32" t="str">
        <f t="shared" si="159"/>
        <v/>
      </c>
      <c r="P1463" s="32" t="str">
        <f t="shared" si="160"/>
        <v/>
      </c>
      <c r="Q1463" s="3" t="str">
        <f>IF(AND(Temp!fhor_indata=1,F1463="",H1462="in-sample"),1,IF(AND(Temp!fhor_indata=1,H1462="out-sample",Q1462&lt;ATA!XfHor),Q1462+1,IF(F1463="","",IF(AND(H1463="out-sample",H1462="in-sample"),1,IF(AND(H1463="out-sample",H1462="out-sample"),Q1462+1,IF(ISNUMBER(Q1462),Q1462+1,1))))))</f>
        <v/>
      </c>
      <c r="R1463" s="3" t="str">
        <f t="shared" si="154"/>
        <v/>
      </c>
      <c r="S1463" s="6"/>
      <c r="T1463" s="6"/>
      <c r="U1463" s="6"/>
      <c r="V1463" s="6"/>
      <c r="W1463" s="6"/>
      <c r="X1463" s="6"/>
      <c r="Y1463" s="6"/>
      <c r="Z1463" s="6"/>
      <c r="AA1463" s="6"/>
      <c r="AB1463" s="6"/>
      <c r="AC1463" s="6"/>
      <c r="AD1463" s="6"/>
      <c r="AE1463" s="6"/>
      <c r="AF1463" s="6"/>
      <c r="AG1463" s="6"/>
      <c r="AH1463" s="6"/>
      <c r="AI1463" s="6"/>
      <c r="AJ1463" s="6"/>
      <c r="AK1463" s="6"/>
      <c r="AX1463" s="63" t="e">
        <f t="shared" si="155"/>
        <v>#VALUE!</v>
      </c>
    </row>
    <row r="1464" spans="1:50" s="1" customFormat="1" ht="14.25" x14ac:dyDescent="0.2">
      <c r="A1464" s="6"/>
      <c r="B1464" s="6"/>
      <c r="C1464" s="6"/>
      <c r="D1464" s="3"/>
      <c r="E1464" s="70" t="str">
        <f>IF(ATA!E1464="","",ATA!E1464)</f>
        <v/>
      </c>
      <c r="F1464" s="51" t="str">
        <f>IF(ATA!F1464="","",ATA!F1464)</f>
        <v/>
      </c>
      <c r="G1464" s="11" t="str">
        <f>IF(ATA!G1464="","",ATA!G1464)</f>
        <v/>
      </c>
      <c r="H1464" s="55" t="str">
        <f>IF(ATA!H1464="","",ATA!H1464)</f>
        <v/>
      </c>
      <c r="I1464" s="31" t="str">
        <f>IF(AND(F1463="",H1463="in-sample"),"",IF(AND(Temp!fhor_indata=1,H1463="out-sample",H1464="out-sample"),I1463,IF(AND(F1464="",H1463="out-sample"),"",IF(AND(Temp!optSeasCoef=0,Temp!sts_add=1),IF(H1463="in-sample",IF(Q1463=bigT,((pCell/bigT)*F1463)+((1-(pCell/bigT))*(I1463+J1463)),IF(OR(F1464="",COUNT($F$2:F1463)&lt;=pCell),F1463,((pCell/COUNT($F$2:F1463))*F1463)+((1-(pCell/COUNT($F$2:F1463)))*(I1463+J1463)))),I1463),IF(AND(Temp!optSeasCoef=0,Temp!sts_multp=1),IF(H1463="in-sample",IF(Q1463=bigT,((pCell/bigT)*F1463)+((1-(pCell/bigT))*(I1463*J1463)),IF(OR(F1464="",COUNT(F$2:$F1463)&lt;=pCell),F1463,((pCell/COUNT($F$2:F1463))*F1463)+((1-(pCell/COUNT($F$2:F1463)))*(I1463*J1463)))),I1463),IF(Temp!sts_add=1,IF(H1463="in-sample",IF(Q1463=bigT,((pCell/bigT)*AX1463)+((1-(pCell/bigT))*(I1463+J1463)),IF(OR(F1464="",COUNT($AX$2:AX1463)&lt;=pCell),AX1463,((pCell/COUNT($AX$2:AX1463))*AX1463)+((1-(pCell/COUNT($AX$2:AX1463)))*(I1463+J1463)))),I1463),IF(H1463="in-sample",IF(Q1463=bigT,((pCell/bigT)*AX1463)+((1-(pCell/bigT))*(I1463*J1463)),IF(OR(F1464="",COUNT($AX$2:AX1463)&lt;=pCell),AX1463,((pCell/COUNT($AX$2:AX1463))*AX1463)+((1-(pCell/COUNT($AX$2:AX1463)))*(I1463*J1463)))),I1463)))))))</f>
        <v/>
      </c>
      <c r="J1464" s="31" t="str">
        <f>IF(AND(F1463="",H1463="in-sample"),"",IF(AND(Temp!fhor_indata=1,H1463="out-sample",H1464="out-sample"),J1463,IF(AND(F1464="",H1463="out-sample"),"",IF(AND(Temp!optSeasCoef=0,Temp!sts_add=1),IF(H1463="in-sample",IF(Q1463=bigT,((qCell/bigT)*(I1464-I1463))+((1-(qCell/bigT))*J1463),IF(OR(F1464="",COUNT($F$2:F1463)&lt;=qCell),IF(COUNT($F$2:F1463)=1,0,F1463-F1462),((qCell/COUNT($F$2:F1463))*(I1464-I1463))+((1-(qCell/COUNT($F$2:F1463)))*J1463))),J1463),IF(AND(Temp!optSeasCoef=0,Temp!sts_multp=1),IF(H1463="in-sample",IF(Q1463=bigT,((qCell/bigT)*(I1464/I1463))+((1-(qCell/bigT))*J1463),IF(qCell=0,1,IF(OR(F1464="",COUNT($F$2:F1463)&lt;=qCell),IF(COUNT($F$2:F1463)=1,1,F1463/F1462),((qCell/COUNT($F$2:F1463))*(I1464/I1463))+((1-(qCell/COUNT($F$2:F1463)))*J1463)))),J1463),IF(Temp!sts_add=1,IF(H1463="in-sample",IF(Q1463=bigT,((qCell/bigT)*(I1464-I1463))+((1-(qCell/bigT))*J1463),IF(OR(F1464="",COUNT($AX$2:AX1463)&lt;=qCell),IF(COUNT($AX$2:AX1463)=1,0,AX1463-AX1462),((qCell/COUNT($AX$2:AX1463))*(I1464-I1463))+((1-(qCell/COUNT($AX$2:AX1463)))*J1463))),J1463),IF(H1463="in-sample",IF(Q1463=bigT,((qCell/bigT)*(I1464/I1463))+((1-(qCell/bigT))*J1463),IF(qCell=0,1,IF(OR(F1464="",COUNT($AX$2:AX1463)&lt;=qCell),IF(COUNT($AX$2:AX1463)=1,1,AX1463/AX1462),((qCell/COUNT($AX$2:AX1463))*(I1464/I1463))+((1-(qCell/COUNT($AX$2:AX1463)))*J1463)))),J1463)))))))</f>
        <v/>
      </c>
      <c r="K1464" s="31" t="str">
        <f>IF(H1464="","",IF(AND(Temp!optSeasCoef=0,Temp!sts_add=1),IF(H1464="out-sample",I1464+(Q1464*J1464),I1464+J1464),IF(AND(Temp!optSeasCoef=0,Temp!sts_multp=1),IF(H1464="out-sample",I1464*(J1464^Q1464),I1464*J1464),IF(Temp!sts_add=1,IF(H1464="out-sample",(I1464+(Q1464*J1464))*G1464,(I1464+J1464)*G1464),IF(H1464="out-sample",I1464*(J1464^Q1464)*G1464,I1464*J1464*G1464)))))</f>
        <v/>
      </c>
      <c r="L1464" s="32" t="str">
        <f t="shared" si="156"/>
        <v/>
      </c>
      <c r="M1464" s="32" t="str">
        <f t="shared" si="157"/>
        <v/>
      </c>
      <c r="N1464" s="32" t="str">
        <f t="shared" si="158"/>
        <v/>
      </c>
      <c r="O1464" s="32" t="str">
        <f t="shared" si="159"/>
        <v/>
      </c>
      <c r="P1464" s="32" t="str">
        <f t="shared" si="160"/>
        <v/>
      </c>
      <c r="Q1464" s="3" t="str">
        <f>IF(AND(Temp!fhor_indata=1,F1464="",H1463="in-sample"),1,IF(AND(Temp!fhor_indata=1,H1463="out-sample",Q1463&lt;ATA!XfHor),Q1463+1,IF(F1464="","",IF(AND(H1464="out-sample",H1463="in-sample"),1,IF(AND(H1464="out-sample",H1463="out-sample"),Q1463+1,IF(ISNUMBER(Q1463),Q1463+1,1))))))</f>
        <v/>
      </c>
      <c r="R1464" s="3" t="str">
        <f t="shared" si="154"/>
        <v/>
      </c>
      <c r="S1464" s="6"/>
      <c r="T1464" s="6"/>
      <c r="U1464" s="6"/>
      <c r="V1464" s="6"/>
      <c r="W1464" s="6"/>
      <c r="X1464" s="6"/>
      <c r="Y1464" s="6"/>
      <c r="Z1464" s="6"/>
      <c r="AA1464" s="6"/>
      <c r="AB1464" s="6"/>
      <c r="AC1464" s="6"/>
      <c r="AD1464" s="6"/>
      <c r="AE1464" s="6"/>
      <c r="AF1464" s="6"/>
      <c r="AG1464" s="6"/>
      <c r="AH1464" s="6"/>
      <c r="AI1464" s="6"/>
      <c r="AJ1464" s="6"/>
      <c r="AK1464" s="6"/>
      <c r="AX1464" s="63" t="e">
        <f t="shared" si="155"/>
        <v>#VALUE!</v>
      </c>
    </row>
    <row r="1465" spans="1:50" s="1" customFormat="1" ht="14.25" x14ac:dyDescent="0.2">
      <c r="A1465" s="6"/>
      <c r="B1465" s="6"/>
      <c r="C1465" s="6"/>
      <c r="D1465" s="3"/>
      <c r="E1465" s="70" t="str">
        <f>IF(ATA!E1465="","",ATA!E1465)</f>
        <v/>
      </c>
      <c r="F1465" s="51" t="str">
        <f>IF(ATA!F1465="","",ATA!F1465)</f>
        <v/>
      </c>
      <c r="G1465" s="11" t="str">
        <f>IF(ATA!G1465="","",ATA!G1465)</f>
        <v/>
      </c>
      <c r="H1465" s="55" t="str">
        <f>IF(ATA!H1465="","",ATA!H1465)</f>
        <v/>
      </c>
      <c r="I1465" s="31" t="str">
        <f>IF(AND(F1464="",H1464="in-sample"),"",IF(AND(Temp!fhor_indata=1,H1464="out-sample",H1465="out-sample"),I1464,IF(AND(F1465="",H1464="out-sample"),"",IF(AND(Temp!optSeasCoef=0,Temp!sts_add=1),IF(H1464="in-sample",IF(Q1464=bigT,((pCell/bigT)*F1464)+((1-(pCell/bigT))*(I1464+J1464)),IF(OR(F1465="",COUNT($F$2:F1464)&lt;=pCell),F1464,((pCell/COUNT($F$2:F1464))*F1464)+((1-(pCell/COUNT($F$2:F1464)))*(I1464+J1464)))),I1464),IF(AND(Temp!optSeasCoef=0,Temp!sts_multp=1),IF(H1464="in-sample",IF(Q1464=bigT,((pCell/bigT)*F1464)+((1-(pCell/bigT))*(I1464*J1464)),IF(OR(F1465="",COUNT(F$2:$F1464)&lt;=pCell),F1464,((pCell/COUNT($F$2:F1464))*F1464)+((1-(pCell/COUNT($F$2:F1464)))*(I1464*J1464)))),I1464),IF(Temp!sts_add=1,IF(H1464="in-sample",IF(Q1464=bigT,((pCell/bigT)*AX1464)+((1-(pCell/bigT))*(I1464+J1464)),IF(OR(F1465="",COUNT($AX$2:AX1464)&lt;=pCell),AX1464,((pCell/COUNT($AX$2:AX1464))*AX1464)+((1-(pCell/COUNT($AX$2:AX1464)))*(I1464+J1464)))),I1464),IF(H1464="in-sample",IF(Q1464=bigT,((pCell/bigT)*AX1464)+((1-(pCell/bigT))*(I1464*J1464)),IF(OR(F1465="",COUNT($AX$2:AX1464)&lt;=pCell),AX1464,((pCell/COUNT($AX$2:AX1464))*AX1464)+((1-(pCell/COUNT($AX$2:AX1464)))*(I1464*J1464)))),I1464)))))))</f>
        <v/>
      </c>
      <c r="J1465" s="31" t="str">
        <f>IF(AND(F1464="",H1464="in-sample"),"",IF(AND(Temp!fhor_indata=1,H1464="out-sample",H1465="out-sample"),J1464,IF(AND(F1465="",H1464="out-sample"),"",IF(AND(Temp!optSeasCoef=0,Temp!sts_add=1),IF(H1464="in-sample",IF(Q1464=bigT,((qCell/bigT)*(I1465-I1464))+((1-(qCell/bigT))*J1464),IF(OR(F1465="",COUNT($F$2:F1464)&lt;=qCell),IF(COUNT($F$2:F1464)=1,0,F1464-F1463),((qCell/COUNT($F$2:F1464))*(I1465-I1464))+((1-(qCell/COUNT($F$2:F1464)))*J1464))),J1464),IF(AND(Temp!optSeasCoef=0,Temp!sts_multp=1),IF(H1464="in-sample",IF(Q1464=bigT,((qCell/bigT)*(I1465/I1464))+((1-(qCell/bigT))*J1464),IF(qCell=0,1,IF(OR(F1465="",COUNT($F$2:F1464)&lt;=qCell),IF(COUNT($F$2:F1464)=1,1,F1464/F1463),((qCell/COUNT($F$2:F1464))*(I1465/I1464))+((1-(qCell/COUNT($F$2:F1464)))*J1464)))),J1464),IF(Temp!sts_add=1,IF(H1464="in-sample",IF(Q1464=bigT,((qCell/bigT)*(I1465-I1464))+((1-(qCell/bigT))*J1464),IF(OR(F1465="",COUNT($AX$2:AX1464)&lt;=qCell),IF(COUNT($AX$2:AX1464)=1,0,AX1464-AX1463),((qCell/COUNT($AX$2:AX1464))*(I1465-I1464))+((1-(qCell/COUNT($AX$2:AX1464)))*J1464))),J1464),IF(H1464="in-sample",IF(Q1464=bigT,((qCell/bigT)*(I1465/I1464))+((1-(qCell/bigT))*J1464),IF(qCell=0,1,IF(OR(F1465="",COUNT($AX$2:AX1464)&lt;=qCell),IF(COUNT($AX$2:AX1464)=1,1,AX1464/AX1463),((qCell/COUNT($AX$2:AX1464))*(I1465/I1464))+((1-(qCell/COUNT($AX$2:AX1464)))*J1464)))),J1464)))))))</f>
        <v/>
      </c>
      <c r="K1465" s="31" t="str">
        <f>IF(H1465="","",IF(AND(Temp!optSeasCoef=0,Temp!sts_add=1),IF(H1465="out-sample",I1465+(Q1465*J1465),I1465+J1465),IF(AND(Temp!optSeasCoef=0,Temp!sts_multp=1),IF(H1465="out-sample",I1465*(J1465^Q1465),I1465*J1465),IF(Temp!sts_add=1,IF(H1465="out-sample",(I1465+(Q1465*J1465))*G1465,(I1465+J1465)*G1465),IF(H1465="out-sample",I1465*(J1465^Q1465)*G1465,I1465*J1465*G1465)))))</f>
        <v/>
      </c>
      <c r="L1465" s="32" t="str">
        <f t="shared" si="156"/>
        <v/>
      </c>
      <c r="M1465" s="32" t="str">
        <f t="shared" si="157"/>
        <v/>
      </c>
      <c r="N1465" s="32" t="str">
        <f t="shared" si="158"/>
        <v/>
      </c>
      <c r="O1465" s="32" t="str">
        <f t="shared" si="159"/>
        <v/>
      </c>
      <c r="P1465" s="32" t="str">
        <f t="shared" si="160"/>
        <v/>
      </c>
      <c r="Q1465" s="3" t="str">
        <f>IF(AND(Temp!fhor_indata=1,F1465="",H1464="in-sample"),1,IF(AND(Temp!fhor_indata=1,H1464="out-sample",Q1464&lt;ATA!XfHor),Q1464+1,IF(F1465="","",IF(AND(H1465="out-sample",H1464="in-sample"),1,IF(AND(H1465="out-sample",H1464="out-sample"),Q1464+1,IF(ISNUMBER(Q1464),Q1464+1,1))))))</f>
        <v/>
      </c>
      <c r="R1465" s="3" t="str">
        <f t="shared" si="154"/>
        <v/>
      </c>
      <c r="S1465" s="6"/>
      <c r="T1465" s="6"/>
      <c r="U1465" s="6"/>
      <c r="V1465" s="6"/>
      <c r="W1465" s="6"/>
      <c r="X1465" s="6"/>
      <c r="Y1465" s="6"/>
      <c r="Z1465" s="6"/>
      <c r="AA1465" s="6"/>
      <c r="AB1465" s="6"/>
      <c r="AC1465" s="6"/>
      <c r="AD1465" s="6"/>
      <c r="AE1465" s="6"/>
      <c r="AF1465" s="6"/>
      <c r="AG1465" s="6"/>
      <c r="AH1465" s="6"/>
      <c r="AI1465" s="6"/>
      <c r="AJ1465" s="6"/>
      <c r="AK1465" s="6"/>
      <c r="AX1465" s="63" t="e">
        <f t="shared" si="155"/>
        <v>#VALUE!</v>
      </c>
    </row>
    <row r="1466" spans="1:50" s="1" customFormat="1" ht="14.25" x14ac:dyDescent="0.2">
      <c r="A1466" s="6"/>
      <c r="B1466" s="6"/>
      <c r="C1466" s="6"/>
      <c r="D1466" s="3"/>
      <c r="E1466" s="70" t="str">
        <f>IF(ATA!E1466="","",ATA!E1466)</f>
        <v/>
      </c>
      <c r="F1466" s="51" t="str">
        <f>IF(ATA!F1466="","",ATA!F1466)</f>
        <v/>
      </c>
      <c r="G1466" s="11" t="str">
        <f>IF(ATA!G1466="","",ATA!G1466)</f>
        <v/>
      </c>
      <c r="H1466" s="55" t="str">
        <f>IF(ATA!H1466="","",ATA!H1466)</f>
        <v/>
      </c>
      <c r="I1466" s="31" t="str">
        <f>IF(AND(F1465="",H1465="in-sample"),"",IF(AND(Temp!fhor_indata=1,H1465="out-sample",H1466="out-sample"),I1465,IF(AND(F1466="",H1465="out-sample"),"",IF(AND(Temp!optSeasCoef=0,Temp!sts_add=1),IF(H1465="in-sample",IF(Q1465=bigT,((pCell/bigT)*F1465)+((1-(pCell/bigT))*(I1465+J1465)),IF(OR(F1466="",COUNT($F$2:F1465)&lt;=pCell),F1465,((pCell/COUNT($F$2:F1465))*F1465)+((1-(pCell/COUNT($F$2:F1465)))*(I1465+J1465)))),I1465),IF(AND(Temp!optSeasCoef=0,Temp!sts_multp=1),IF(H1465="in-sample",IF(Q1465=bigT,((pCell/bigT)*F1465)+((1-(pCell/bigT))*(I1465*J1465)),IF(OR(F1466="",COUNT(F$2:$F1465)&lt;=pCell),F1465,((pCell/COUNT($F$2:F1465))*F1465)+((1-(pCell/COUNT($F$2:F1465)))*(I1465*J1465)))),I1465),IF(Temp!sts_add=1,IF(H1465="in-sample",IF(Q1465=bigT,((pCell/bigT)*AX1465)+((1-(pCell/bigT))*(I1465+J1465)),IF(OR(F1466="",COUNT($AX$2:AX1465)&lt;=pCell),AX1465,((pCell/COUNT($AX$2:AX1465))*AX1465)+((1-(pCell/COUNT($AX$2:AX1465)))*(I1465+J1465)))),I1465),IF(H1465="in-sample",IF(Q1465=bigT,((pCell/bigT)*AX1465)+((1-(pCell/bigT))*(I1465*J1465)),IF(OR(F1466="",COUNT($AX$2:AX1465)&lt;=pCell),AX1465,((pCell/COUNT($AX$2:AX1465))*AX1465)+((1-(pCell/COUNT($AX$2:AX1465)))*(I1465*J1465)))),I1465)))))))</f>
        <v/>
      </c>
      <c r="J1466" s="31" t="str">
        <f>IF(AND(F1465="",H1465="in-sample"),"",IF(AND(Temp!fhor_indata=1,H1465="out-sample",H1466="out-sample"),J1465,IF(AND(F1466="",H1465="out-sample"),"",IF(AND(Temp!optSeasCoef=0,Temp!sts_add=1),IF(H1465="in-sample",IF(Q1465=bigT,((qCell/bigT)*(I1466-I1465))+((1-(qCell/bigT))*J1465),IF(OR(F1466="",COUNT($F$2:F1465)&lt;=qCell),IF(COUNT($F$2:F1465)=1,0,F1465-F1464),((qCell/COUNT($F$2:F1465))*(I1466-I1465))+((1-(qCell/COUNT($F$2:F1465)))*J1465))),J1465),IF(AND(Temp!optSeasCoef=0,Temp!sts_multp=1),IF(H1465="in-sample",IF(Q1465=bigT,((qCell/bigT)*(I1466/I1465))+((1-(qCell/bigT))*J1465),IF(qCell=0,1,IF(OR(F1466="",COUNT($F$2:F1465)&lt;=qCell),IF(COUNT($F$2:F1465)=1,1,F1465/F1464),((qCell/COUNT($F$2:F1465))*(I1466/I1465))+((1-(qCell/COUNT($F$2:F1465)))*J1465)))),J1465),IF(Temp!sts_add=1,IF(H1465="in-sample",IF(Q1465=bigT,((qCell/bigT)*(I1466-I1465))+((1-(qCell/bigT))*J1465),IF(OR(F1466="",COUNT($AX$2:AX1465)&lt;=qCell),IF(COUNT($AX$2:AX1465)=1,0,AX1465-AX1464),((qCell/COUNT($AX$2:AX1465))*(I1466-I1465))+((1-(qCell/COUNT($AX$2:AX1465)))*J1465))),J1465),IF(H1465="in-sample",IF(Q1465=bigT,((qCell/bigT)*(I1466/I1465))+((1-(qCell/bigT))*J1465),IF(qCell=0,1,IF(OR(F1466="",COUNT($AX$2:AX1465)&lt;=qCell),IF(COUNT($AX$2:AX1465)=1,1,AX1465/AX1464),((qCell/COUNT($AX$2:AX1465))*(I1466/I1465))+((1-(qCell/COUNT($AX$2:AX1465)))*J1465)))),J1465)))))))</f>
        <v/>
      </c>
      <c r="K1466" s="31" t="str">
        <f>IF(H1466="","",IF(AND(Temp!optSeasCoef=0,Temp!sts_add=1),IF(H1466="out-sample",I1466+(Q1466*J1466),I1466+J1466),IF(AND(Temp!optSeasCoef=0,Temp!sts_multp=1),IF(H1466="out-sample",I1466*(J1466^Q1466),I1466*J1466),IF(Temp!sts_add=1,IF(H1466="out-sample",(I1466+(Q1466*J1466))*G1466,(I1466+J1466)*G1466),IF(H1466="out-sample",I1466*(J1466^Q1466)*G1466,I1466*J1466*G1466)))))</f>
        <v/>
      </c>
      <c r="L1466" s="32" t="str">
        <f t="shared" si="156"/>
        <v/>
      </c>
      <c r="M1466" s="32" t="str">
        <f t="shared" si="157"/>
        <v/>
      </c>
      <c r="N1466" s="32" t="str">
        <f t="shared" si="158"/>
        <v/>
      </c>
      <c r="O1466" s="32" t="str">
        <f t="shared" si="159"/>
        <v/>
      </c>
      <c r="P1466" s="32" t="str">
        <f t="shared" si="160"/>
        <v/>
      </c>
      <c r="Q1466" s="3" t="str">
        <f>IF(AND(Temp!fhor_indata=1,F1466="",H1465="in-sample"),1,IF(AND(Temp!fhor_indata=1,H1465="out-sample",Q1465&lt;ATA!XfHor),Q1465+1,IF(F1466="","",IF(AND(H1466="out-sample",H1465="in-sample"),1,IF(AND(H1466="out-sample",H1465="out-sample"),Q1465+1,IF(ISNUMBER(Q1465),Q1465+1,1))))))</f>
        <v/>
      </c>
      <c r="R1466" s="3" t="str">
        <f t="shared" si="154"/>
        <v/>
      </c>
      <c r="S1466" s="6"/>
      <c r="T1466" s="6"/>
      <c r="U1466" s="6"/>
      <c r="V1466" s="6"/>
      <c r="W1466" s="6"/>
      <c r="X1466" s="6"/>
      <c r="Y1466" s="6"/>
      <c r="Z1466" s="6"/>
      <c r="AA1466" s="6"/>
      <c r="AB1466" s="6"/>
      <c r="AC1466" s="6"/>
      <c r="AD1466" s="6"/>
      <c r="AE1466" s="6"/>
      <c r="AF1466" s="6"/>
      <c r="AG1466" s="6"/>
      <c r="AH1466" s="6"/>
      <c r="AI1466" s="6"/>
      <c r="AJ1466" s="6"/>
      <c r="AK1466" s="6"/>
      <c r="AX1466" s="63" t="e">
        <f t="shared" si="155"/>
        <v>#VALUE!</v>
      </c>
    </row>
    <row r="1467" spans="1:50" s="1" customFormat="1" ht="14.25" x14ac:dyDescent="0.2">
      <c r="A1467" s="6"/>
      <c r="B1467" s="6"/>
      <c r="C1467" s="6"/>
      <c r="D1467" s="3"/>
      <c r="E1467" s="70" t="str">
        <f>IF(ATA!E1467="","",ATA!E1467)</f>
        <v/>
      </c>
      <c r="F1467" s="51" t="str">
        <f>IF(ATA!F1467="","",ATA!F1467)</f>
        <v/>
      </c>
      <c r="G1467" s="11" t="str">
        <f>IF(ATA!G1467="","",ATA!G1467)</f>
        <v/>
      </c>
      <c r="H1467" s="55" t="str">
        <f>IF(ATA!H1467="","",ATA!H1467)</f>
        <v/>
      </c>
      <c r="I1467" s="31" t="str">
        <f>IF(AND(F1466="",H1466="in-sample"),"",IF(AND(Temp!fhor_indata=1,H1466="out-sample",H1467="out-sample"),I1466,IF(AND(F1467="",H1466="out-sample"),"",IF(AND(Temp!optSeasCoef=0,Temp!sts_add=1),IF(H1466="in-sample",IF(Q1466=bigT,((pCell/bigT)*F1466)+((1-(pCell/bigT))*(I1466+J1466)),IF(OR(F1467="",COUNT($F$2:F1466)&lt;=pCell),F1466,((pCell/COUNT($F$2:F1466))*F1466)+((1-(pCell/COUNT($F$2:F1466)))*(I1466+J1466)))),I1466),IF(AND(Temp!optSeasCoef=0,Temp!sts_multp=1),IF(H1466="in-sample",IF(Q1466=bigT,((pCell/bigT)*F1466)+((1-(pCell/bigT))*(I1466*J1466)),IF(OR(F1467="",COUNT(F$2:$F1466)&lt;=pCell),F1466,((pCell/COUNT($F$2:F1466))*F1466)+((1-(pCell/COUNT($F$2:F1466)))*(I1466*J1466)))),I1466),IF(Temp!sts_add=1,IF(H1466="in-sample",IF(Q1466=bigT,((pCell/bigT)*AX1466)+((1-(pCell/bigT))*(I1466+J1466)),IF(OR(F1467="",COUNT($AX$2:AX1466)&lt;=pCell),AX1466,((pCell/COUNT($AX$2:AX1466))*AX1466)+((1-(pCell/COUNT($AX$2:AX1466)))*(I1466+J1466)))),I1466),IF(H1466="in-sample",IF(Q1466=bigT,((pCell/bigT)*AX1466)+((1-(pCell/bigT))*(I1466*J1466)),IF(OR(F1467="",COUNT($AX$2:AX1466)&lt;=pCell),AX1466,((pCell/COUNT($AX$2:AX1466))*AX1466)+((1-(pCell/COUNT($AX$2:AX1466)))*(I1466*J1466)))),I1466)))))))</f>
        <v/>
      </c>
      <c r="J1467" s="31" t="str">
        <f>IF(AND(F1466="",H1466="in-sample"),"",IF(AND(Temp!fhor_indata=1,H1466="out-sample",H1467="out-sample"),J1466,IF(AND(F1467="",H1466="out-sample"),"",IF(AND(Temp!optSeasCoef=0,Temp!sts_add=1),IF(H1466="in-sample",IF(Q1466=bigT,((qCell/bigT)*(I1467-I1466))+((1-(qCell/bigT))*J1466),IF(OR(F1467="",COUNT($F$2:F1466)&lt;=qCell),IF(COUNT($F$2:F1466)=1,0,F1466-F1465),((qCell/COUNT($F$2:F1466))*(I1467-I1466))+((1-(qCell/COUNT($F$2:F1466)))*J1466))),J1466),IF(AND(Temp!optSeasCoef=0,Temp!sts_multp=1),IF(H1466="in-sample",IF(Q1466=bigT,((qCell/bigT)*(I1467/I1466))+((1-(qCell/bigT))*J1466),IF(qCell=0,1,IF(OR(F1467="",COUNT($F$2:F1466)&lt;=qCell),IF(COUNT($F$2:F1466)=1,1,F1466/F1465),((qCell/COUNT($F$2:F1466))*(I1467/I1466))+((1-(qCell/COUNT($F$2:F1466)))*J1466)))),J1466),IF(Temp!sts_add=1,IF(H1466="in-sample",IF(Q1466=bigT,((qCell/bigT)*(I1467-I1466))+((1-(qCell/bigT))*J1466),IF(OR(F1467="",COUNT($AX$2:AX1466)&lt;=qCell),IF(COUNT($AX$2:AX1466)=1,0,AX1466-AX1465),((qCell/COUNT($AX$2:AX1466))*(I1467-I1466))+((1-(qCell/COUNT($AX$2:AX1466)))*J1466))),J1466),IF(H1466="in-sample",IF(Q1466=bigT,((qCell/bigT)*(I1467/I1466))+((1-(qCell/bigT))*J1466),IF(qCell=0,1,IF(OR(F1467="",COUNT($AX$2:AX1466)&lt;=qCell),IF(COUNT($AX$2:AX1466)=1,1,AX1466/AX1465),((qCell/COUNT($AX$2:AX1466))*(I1467/I1466))+((1-(qCell/COUNT($AX$2:AX1466)))*J1466)))),J1466)))))))</f>
        <v/>
      </c>
      <c r="K1467" s="31" t="str">
        <f>IF(H1467="","",IF(AND(Temp!optSeasCoef=0,Temp!sts_add=1),IF(H1467="out-sample",I1467+(Q1467*J1467),I1467+J1467),IF(AND(Temp!optSeasCoef=0,Temp!sts_multp=1),IF(H1467="out-sample",I1467*(J1467^Q1467),I1467*J1467),IF(Temp!sts_add=1,IF(H1467="out-sample",(I1467+(Q1467*J1467))*G1467,(I1467+J1467)*G1467),IF(H1467="out-sample",I1467*(J1467^Q1467)*G1467,I1467*J1467*G1467)))))</f>
        <v/>
      </c>
      <c r="L1467" s="32" t="str">
        <f t="shared" si="156"/>
        <v/>
      </c>
      <c r="M1467" s="32" t="str">
        <f t="shared" si="157"/>
        <v/>
      </c>
      <c r="N1467" s="32" t="str">
        <f t="shared" si="158"/>
        <v/>
      </c>
      <c r="O1467" s="32" t="str">
        <f t="shared" si="159"/>
        <v/>
      </c>
      <c r="P1467" s="32" t="str">
        <f t="shared" si="160"/>
        <v/>
      </c>
      <c r="Q1467" s="3" t="str">
        <f>IF(AND(Temp!fhor_indata=1,F1467="",H1466="in-sample"),1,IF(AND(Temp!fhor_indata=1,H1466="out-sample",Q1466&lt;ATA!XfHor),Q1466+1,IF(F1467="","",IF(AND(H1467="out-sample",H1466="in-sample"),1,IF(AND(H1467="out-sample",H1466="out-sample"),Q1466+1,IF(ISNUMBER(Q1466),Q1466+1,1))))))</f>
        <v/>
      </c>
      <c r="R1467" s="3" t="str">
        <f t="shared" si="154"/>
        <v/>
      </c>
      <c r="S1467" s="6"/>
      <c r="T1467" s="6"/>
      <c r="U1467" s="6"/>
      <c r="V1467" s="6"/>
      <c r="W1467" s="6"/>
      <c r="X1467" s="6"/>
      <c r="Y1467" s="6"/>
      <c r="Z1467" s="6"/>
      <c r="AA1467" s="6"/>
      <c r="AB1467" s="6"/>
      <c r="AC1467" s="6"/>
      <c r="AD1467" s="6"/>
      <c r="AE1467" s="6"/>
      <c r="AF1467" s="6"/>
      <c r="AG1467" s="6"/>
      <c r="AH1467" s="6"/>
      <c r="AI1467" s="6"/>
      <c r="AJ1467" s="6"/>
      <c r="AK1467" s="6"/>
      <c r="AX1467" s="63" t="e">
        <f t="shared" si="155"/>
        <v>#VALUE!</v>
      </c>
    </row>
    <row r="1468" spans="1:50" s="1" customFormat="1" ht="14.25" x14ac:dyDescent="0.2">
      <c r="A1468" s="6"/>
      <c r="B1468" s="6"/>
      <c r="C1468" s="6"/>
      <c r="D1468" s="3"/>
      <c r="E1468" s="70" t="str">
        <f>IF(ATA!E1468="","",ATA!E1468)</f>
        <v/>
      </c>
      <c r="F1468" s="51" t="str">
        <f>IF(ATA!F1468="","",ATA!F1468)</f>
        <v/>
      </c>
      <c r="G1468" s="11" t="str">
        <f>IF(ATA!G1468="","",ATA!G1468)</f>
        <v/>
      </c>
      <c r="H1468" s="55" t="str">
        <f>IF(ATA!H1468="","",ATA!H1468)</f>
        <v/>
      </c>
      <c r="I1468" s="31" t="str">
        <f>IF(AND(F1467="",H1467="in-sample"),"",IF(AND(Temp!fhor_indata=1,H1467="out-sample",H1468="out-sample"),I1467,IF(AND(F1468="",H1467="out-sample"),"",IF(AND(Temp!optSeasCoef=0,Temp!sts_add=1),IF(H1467="in-sample",IF(Q1467=bigT,((pCell/bigT)*F1467)+((1-(pCell/bigT))*(I1467+J1467)),IF(OR(F1468="",COUNT($F$2:F1467)&lt;=pCell),F1467,((pCell/COUNT($F$2:F1467))*F1467)+((1-(pCell/COUNT($F$2:F1467)))*(I1467+J1467)))),I1467),IF(AND(Temp!optSeasCoef=0,Temp!sts_multp=1),IF(H1467="in-sample",IF(Q1467=bigT,((pCell/bigT)*F1467)+((1-(pCell/bigT))*(I1467*J1467)),IF(OR(F1468="",COUNT(F$2:$F1467)&lt;=pCell),F1467,((pCell/COUNT($F$2:F1467))*F1467)+((1-(pCell/COUNT($F$2:F1467)))*(I1467*J1467)))),I1467),IF(Temp!sts_add=1,IF(H1467="in-sample",IF(Q1467=bigT,((pCell/bigT)*AX1467)+((1-(pCell/bigT))*(I1467+J1467)),IF(OR(F1468="",COUNT($AX$2:AX1467)&lt;=pCell),AX1467,((pCell/COUNT($AX$2:AX1467))*AX1467)+((1-(pCell/COUNT($AX$2:AX1467)))*(I1467+J1467)))),I1467),IF(H1467="in-sample",IF(Q1467=bigT,((pCell/bigT)*AX1467)+((1-(pCell/bigT))*(I1467*J1467)),IF(OR(F1468="",COUNT($AX$2:AX1467)&lt;=pCell),AX1467,((pCell/COUNT($AX$2:AX1467))*AX1467)+((1-(pCell/COUNT($AX$2:AX1467)))*(I1467*J1467)))),I1467)))))))</f>
        <v/>
      </c>
      <c r="J1468" s="31" t="str">
        <f>IF(AND(F1467="",H1467="in-sample"),"",IF(AND(Temp!fhor_indata=1,H1467="out-sample",H1468="out-sample"),J1467,IF(AND(F1468="",H1467="out-sample"),"",IF(AND(Temp!optSeasCoef=0,Temp!sts_add=1),IF(H1467="in-sample",IF(Q1467=bigT,((qCell/bigT)*(I1468-I1467))+((1-(qCell/bigT))*J1467),IF(OR(F1468="",COUNT($F$2:F1467)&lt;=qCell),IF(COUNT($F$2:F1467)=1,0,F1467-F1466),((qCell/COUNT($F$2:F1467))*(I1468-I1467))+((1-(qCell/COUNT($F$2:F1467)))*J1467))),J1467),IF(AND(Temp!optSeasCoef=0,Temp!sts_multp=1),IF(H1467="in-sample",IF(Q1467=bigT,((qCell/bigT)*(I1468/I1467))+((1-(qCell/bigT))*J1467),IF(qCell=0,1,IF(OR(F1468="",COUNT($F$2:F1467)&lt;=qCell),IF(COUNT($F$2:F1467)=1,1,F1467/F1466),((qCell/COUNT($F$2:F1467))*(I1468/I1467))+((1-(qCell/COUNT($F$2:F1467)))*J1467)))),J1467),IF(Temp!sts_add=1,IF(H1467="in-sample",IF(Q1467=bigT,((qCell/bigT)*(I1468-I1467))+((1-(qCell/bigT))*J1467),IF(OR(F1468="",COUNT($AX$2:AX1467)&lt;=qCell),IF(COUNT($AX$2:AX1467)=1,0,AX1467-AX1466),((qCell/COUNT($AX$2:AX1467))*(I1468-I1467))+((1-(qCell/COUNT($AX$2:AX1467)))*J1467))),J1467),IF(H1467="in-sample",IF(Q1467=bigT,((qCell/bigT)*(I1468/I1467))+((1-(qCell/bigT))*J1467),IF(qCell=0,1,IF(OR(F1468="",COUNT($AX$2:AX1467)&lt;=qCell),IF(COUNT($AX$2:AX1467)=1,1,AX1467/AX1466),((qCell/COUNT($AX$2:AX1467))*(I1468/I1467))+((1-(qCell/COUNT($AX$2:AX1467)))*J1467)))),J1467)))))))</f>
        <v/>
      </c>
      <c r="K1468" s="31" t="str">
        <f>IF(H1468="","",IF(AND(Temp!optSeasCoef=0,Temp!sts_add=1),IF(H1468="out-sample",I1468+(Q1468*J1468),I1468+J1468),IF(AND(Temp!optSeasCoef=0,Temp!sts_multp=1),IF(H1468="out-sample",I1468*(J1468^Q1468),I1468*J1468),IF(Temp!sts_add=1,IF(H1468="out-sample",(I1468+(Q1468*J1468))*G1468,(I1468+J1468)*G1468),IF(H1468="out-sample",I1468*(J1468^Q1468)*G1468,I1468*J1468*G1468)))))</f>
        <v/>
      </c>
      <c r="L1468" s="32" t="str">
        <f t="shared" si="156"/>
        <v/>
      </c>
      <c r="M1468" s="32" t="str">
        <f t="shared" si="157"/>
        <v/>
      </c>
      <c r="N1468" s="32" t="str">
        <f t="shared" si="158"/>
        <v/>
      </c>
      <c r="O1468" s="32" t="str">
        <f t="shared" si="159"/>
        <v/>
      </c>
      <c r="P1468" s="32" t="str">
        <f t="shared" si="160"/>
        <v/>
      </c>
      <c r="Q1468" s="3" t="str">
        <f>IF(AND(Temp!fhor_indata=1,F1468="",H1467="in-sample"),1,IF(AND(Temp!fhor_indata=1,H1467="out-sample",Q1467&lt;ATA!XfHor),Q1467+1,IF(F1468="","",IF(AND(H1468="out-sample",H1467="in-sample"),1,IF(AND(H1468="out-sample",H1467="out-sample"),Q1467+1,IF(ISNUMBER(Q1467),Q1467+1,1))))))</f>
        <v/>
      </c>
      <c r="R1468" s="3" t="str">
        <f t="shared" si="154"/>
        <v/>
      </c>
      <c r="S1468" s="6"/>
      <c r="T1468" s="6"/>
      <c r="U1468" s="6"/>
      <c r="V1468" s="6"/>
      <c r="W1468" s="6"/>
      <c r="X1468" s="6"/>
      <c r="Y1468" s="6"/>
      <c r="Z1468" s="6"/>
      <c r="AA1468" s="6"/>
      <c r="AB1468" s="6"/>
      <c r="AC1468" s="6"/>
      <c r="AD1468" s="6"/>
      <c r="AE1468" s="6"/>
      <c r="AF1468" s="6"/>
      <c r="AG1468" s="6"/>
      <c r="AH1468" s="6"/>
      <c r="AI1468" s="6"/>
      <c r="AJ1468" s="6"/>
      <c r="AK1468" s="6"/>
      <c r="AX1468" s="63" t="e">
        <f t="shared" si="155"/>
        <v>#VALUE!</v>
      </c>
    </row>
    <row r="1469" spans="1:50" s="1" customFormat="1" ht="14.25" x14ac:dyDescent="0.2">
      <c r="A1469" s="6"/>
      <c r="B1469" s="6"/>
      <c r="C1469" s="6"/>
      <c r="D1469" s="3"/>
      <c r="E1469" s="70" t="str">
        <f>IF(ATA!E1469="","",ATA!E1469)</f>
        <v/>
      </c>
      <c r="F1469" s="51" t="str">
        <f>IF(ATA!F1469="","",ATA!F1469)</f>
        <v/>
      </c>
      <c r="G1469" s="11" t="str">
        <f>IF(ATA!G1469="","",ATA!G1469)</f>
        <v/>
      </c>
      <c r="H1469" s="55" t="str">
        <f>IF(ATA!H1469="","",ATA!H1469)</f>
        <v/>
      </c>
      <c r="I1469" s="31" t="str">
        <f>IF(AND(F1468="",H1468="in-sample"),"",IF(AND(Temp!fhor_indata=1,H1468="out-sample",H1469="out-sample"),I1468,IF(AND(F1469="",H1468="out-sample"),"",IF(AND(Temp!optSeasCoef=0,Temp!sts_add=1),IF(H1468="in-sample",IF(Q1468=bigT,((pCell/bigT)*F1468)+((1-(pCell/bigT))*(I1468+J1468)),IF(OR(F1469="",COUNT($F$2:F1468)&lt;=pCell),F1468,((pCell/COUNT($F$2:F1468))*F1468)+((1-(pCell/COUNT($F$2:F1468)))*(I1468+J1468)))),I1468),IF(AND(Temp!optSeasCoef=0,Temp!sts_multp=1),IF(H1468="in-sample",IF(Q1468=bigT,((pCell/bigT)*F1468)+((1-(pCell/bigT))*(I1468*J1468)),IF(OR(F1469="",COUNT(F$2:$F1468)&lt;=pCell),F1468,((pCell/COUNT($F$2:F1468))*F1468)+((1-(pCell/COUNT($F$2:F1468)))*(I1468*J1468)))),I1468),IF(Temp!sts_add=1,IF(H1468="in-sample",IF(Q1468=bigT,((pCell/bigT)*AX1468)+((1-(pCell/bigT))*(I1468+J1468)),IF(OR(F1469="",COUNT($AX$2:AX1468)&lt;=pCell),AX1468,((pCell/COUNT($AX$2:AX1468))*AX1468)+((1-(pCell/COUNT($AX$2:AX1468)))*(I1468+J1468)))),I1468),IF(H1468="in-sample",IF(Q1468=bigT,((pCell/bigT)*AX1468)+((1-(pCell/bigT))*(I1468*J1468)),IF(OR(F1469="",COUNT($AX$2:AX1468)&lt;=pCell),AX1468,((pCell/COUNT($AX$2:AX1468))*AX1468)+((1-(pCell/COUNT($AX$2:AX1468)))*(I1468*J1468)))),I1468)))))))</f>
        <v/>
      </c>
      <c r="J1469" s="31" t="str">
        <f>IF(AND(F1468="",H1468="in-sample"),"",IF(AND(Temp!fhor_indata=1,H1468="out-sample",H1469="out-sample"),J1468,IF(AND(F1469="",H1468="out-sample"),"",IF(AND(Temp!optSeasCoef=0,Temp!sts_add=1),IF(H1468="in-sample",IF(Q1468=bigT,((qCell/bigT)*(I1469-I1468))+((1-(qCell/bigT))*J1468),IF(OR(F1469="",COUNT($F$2:F1468)&lt;=qCell),IF(COUNT($F$2:F1468)=1,0,F1468-F1467),((qCell/COUNT($F$2:F1468))*(I1469-I1468))+((1-(qCell/COUNT($F$2:F1468)))*J1468))),J1468),IF(AND(Temp!optSeasCoef=0,Temp!sts_multp=1),IF(H1468="in-sample",IF(Q1468=bigT,((qCell/bigT)*(I1469/I1468))+((1-(qCell/bigT))*J1468),IF(qCell=0,1,IF(OR(F1469="",COUNT($F$2:F1468)&lt;=qCell),IF(COUNT($F$2:F1468)=1,1,F1468/F1467),((qCell/COUNT($F$2:F1468))*(I1469/I1468))+((1-(qCell/COUNT($F$2:F1468)))*J1468)))),J1468),IF(Temp!sts_add=1,IF(H1468="in-sample",IF(Q1468=bigT,((qCell/bigT)*(I1469-I1468))+((1-(qCell/bigT))*J1468),IF(OR(F1469="",COUNT($AX$2:AX1468)&lt;=qCell),IF(COUNT($AX$2:AX1468)=1,0,AX1468-AX1467),((qCell/COUNT($AX$2:AX1468))*(I1469-I1468))+((1-(qCell/COUNT($AX$2:AX1468)))*J1468))),J1468),IF(H1468="in-sample",IF(Q1468=bigT,((qCell/bigT)*(I1469/I1468))+((1-(qCell/bigT))*J1468),IF(qCell=0,1,IF(OR(F1469="",COUNT($AX$2:AX1468)&lt;=qCell),IF(COUNT($AX$2:AX1468)=1,1,AX1468/AX1467),((qCell/COUNT($AX$2:AX1468))*(I1469/I1468))+((1-(qCell/COUNT($AX$2:AX1468)))*J1468)))),J1468)))))))</f>
        <v/>
      </c>
      <c r="K1469" s="31" t="str">
        <f>IF(H1469="","",IF(AND(Temp!optSeasCoef=0,Temp!sts_add=1),IF(H1469="out-sample",I1469+(Q1469*J1469),I1469+J1469),IF(AND(Temp!optSeasCoef=0,Temp!sts_multp=1),IF(H1469="out-sample",I1469*(J1469^Q1469),I1469*J1469),IF(Temp!sts_add=1,IF(H1469="out-sample",(I1469+(Q1469*J1469))*G1469,(I1469+J1469)*G1469),IF(H1469="out-sample",I1469*(J1469^Q1469)*G1469,I1469*J1469*G1469)))))</f>
        <v/>
      </c>
      <c r="L1469" s="32" t="str">
        <f t="shared" si="156"/>
        <v/>
      </c>
      <c r="M1469" s="32" t="str">
        <f t="shared" si="157"/>
        <v/>
      </c>
      <c r="N1469" s="32" t="str">
        <f t="shared" si="158"/>
        <v/>
      </c>
      <c r="O1469" s="32" t="str">
        <f t="shared" si="159"/>
        <v/>
      </c>
      <c r="P1469" s="32" t="str">
        <f t="shared" si="160"/>
        <v/>
      </c>
      <c r="Q1469" s="3" t="str">
        <f>IF(AND(Temp!fhor_indata=1,F1469="",H1468="in-sample"),1,IF(AND(Temp!fhor_indata=1,H1468="out-sample",Q1468&lt;ATA!XfHor),Q1468+1,IF(F1469="","",IF(AND(H1469="out-sample",H1468="in-sample"),1,IF(AND(H1469="out-sample",H1468="out-sample"),Q1468+1,IF(ISNUMBER(Q1468),Q1468+1,1))))))</f>
        <v/>
      </c>
      <c r="R1469" s="3" t="str">
        <f t="shared" si="154"/>
        <v/>
      </c>
      <c r="S1469" s="6"/>
      <c r="T1469" s="6"/>
      <c r="U1469" s="6"/>
      <c r="V1469" s="6"/>
      <c r="W1469" s="6"/>
      <c r="X1469" s="6"/>
      <c r="Y1469" s="6"/>
      <c r="Z1469" s="6"/>
      <c r="AA1469" s="6"/>
      <c r="AB1469" s="6"/>
      <c r="AC1469" s="6"/>
      <c r="AD1469" s="6"/>
      <c r="AE1469" s="6"/>
      <c r="AF1469" s="6"/>
      <c r="AG1469" s="6"/>
      <c r="AH1469" s="6"/>
      <c r="AI1469" s="6"/>
      <c r="AJ1469" s="6"/>
      <c r="AK1469" s="6"/>
      <c r="AX1469" s="63" t="e">
        <f t="shared" si="155"/>
        <v>#VALUE!</v>
      </c>
    </row>
    <row r="1470" spans="1:50" s="1" customFormat="1" ht="14.25" x14ac:dyDescent="0.2">
      <c r="A1470" s="6"/>
      <c r="B1470" s="6"/>
      <c r="C1470" s="6"/>
      <c r="D1470" s="3"/>
      <c r="E1470" s="70" t="str">
        <f>IF(ATA!E1470="","",ATA!E1470)</f>
        <v/>
      </c>
      <c r="F1470" s="51" t="str">
        <f>IF(ATA!F1470="","",ATA!F1470)</f>
        <v/>
      </c>
      <c r="G1470" s="11" t="str">
        <f>IF(ATA!G1470="","",ATA!G1470)</f>
        <v/>
      </c>
      <c r="H1470" s="55" t="str">
        <f>IF(ATA!H1470="","",ATA!H1470)</f>
        <v/>
      </c>
      <c r="I1470" s="31" t="str">
        <f>IF(AND(F1469="",H1469="in-sample"),"",IF(AND(Temp!fhor_indata=1,H1469="out-sample",H1470="out-sample"),I1469,IF(AND(F1470="",H1469="out-sample"),"",IF(AND(Temp!optSeasCoef=0,Temp!sts_add=1),IF(H1469="in-sample",IF(Q1469=bigT,((pCell/bigT)*F1469)+((1-(pCell/bigT))*(I1469+J1469)),IF(OR(F1470="",COUNT($F$2:F1469)&lt;=pCell),F1469,((pCell/COUNT($F$2:F1469))*F1469)+((1-(pCell/COUNT($F$2:F1469)))*(I1469+J1469)))),I1469),IF(AND(Temp!optSeasCoef=0,Temp!sts_multp=1),IF(H1469="in-sample",IF(Q1469=bigT,((pCell/bigT)*F1469)+((1-(pCell/bigT))*(I1469*J1469)),IF(OR(F1470="",COUNT(F$2:$F1469)&lt;=pCell),F1469,((pCell/COUNT($F$2:F1469))*F1469)+((1-(pCell/COUNT($F$2:F1469)))*(I1469*J1469)))),I1469),IF(Temp!sts_add=1,IF(H1469="in-sample",IF(Q1469=bigT,((pCell/bigT)*AX1469)+((1-(pCell/bigT))*(I1469+J1469)),IF(OR(F1470="",COUNT($AX$2:AX1469)&lt;=pCell),AX1469,((pCell/COUNT($AX$2:AX1469))*AX1469)+((1-(pCell/COUNT($AX$2:AX1469)))*(I1469+J1469)))),I1469),IF(H1469="in-sample",IF(Q1469=bigT,((pCell/bigT)*AX1469)+((1-(pCell/bigT))*(I1469*J1469)),IF(OR(F1470="",COUNT($AX$2:AX1469)&lt;=pCell),AX1469,((pCell/COUNT($AX$2:AX1469))*AX1469)+((1-(pCell/COUNT($AX$2:AX1469)))*(I1469*J1469)))),I1469)))))))</f>
        <v/>
      </c>
      <c r="J1470" s="31" t="str">
        <f>IF(AND(F1469="",H1469="in-sample"),"",IF(AND(Temp!fhor_indata=1,H1469="out-sample",H1470="out-sample"),J1469,IF(AND(F1470="",H1469="out-sample"),"",IF(AND(Temp!optSeasCoef=0,Temp!sts_add=1),IF(H1469="in-sample",IF(Q1469=bigT,((qCell/bigT)*(I1470-I1469))+((1-(qCell/bigT))*J1469),IF(OR(F1470="",COUNT($F$2:F1469)&lt;=qCell),IF(COUNT($F$2:F1469)=1,0,F1469-F1468),((qCell/COUNT($F$2:F1469))*(I1470-I1469))+((1-(qCell/COUNT($F$2:F1469)))*J1469))),J1469),IF(AND(Temp!optSeasCoef=0,Temp!sts_multp=1),IF(H1469="in-sample",IF(Q1469=bigT,((qCell/bigT)*(I1470/I1469))+((1-(qCell/bigT))*J1469),IF(qCell=0,1,IF(OR(F1470="",COUNT($F$2:F1469)&lt;=qCell),IF(COUNT($F$2:F1469)=1,1,F1469/F1468),((qCell/COUNT($F$2:F1469))*(I1470/I1469))+((1-(qCell/COUNT($F$2:F1469)))*J1469)))),J1469),IF(Temp!sts_add=1,IF(H1469="in-sample",IF(Q1469=bigT,((qCell/bigT)*(I1470-I1469))+((1-(qCell/bigT))*J1469),IF(OR(F1470="",COUNT($AX$2:AX1469)&lt;=qCell),IF(COUNT($AX$2:AX1469)=1,0,AX1469-AX1468),((qCell/COUNT($AX$2:AX1469))*(I1470-I1469))+((1-(qCell/COUNT($AX$2:AX1469)))*J1469))),J1469),IF(H1469="in-sample",IF(Q1469=bigT,((qCell/bigT)*(I1470/I1469))+((1-(qCell/bigT))*J1469),IF(qCell=0,1,IF(OR(F1470="",COUNT($AX$2:AX1469)&lt;=qCell),IF(COUNT($AX$2:AX1469)=1,1,AX1469/AX1468),((qCell/COUNT($AX$2:AX1469))*(I1470/I1469))+((1-(qCell/COUNT($AX$2:AX1469)))*J1469)))),J1469)))))))</f>
        <v/>
      </c>
      <c r="K1470" s="31" t="str">
        <f>IF(H1470="","",IF(AND(Temp!optSeasCoef=0,Temp!sts_add=1),IF(H1470="out-sample",I1470+(Q1470*J1470),I1470+J1470),IF(AND(Temp!optSeasCoef=0,Temp!sts_multp=1),IF(H1470="out-sample",I1470*(J1470^Q1470),I1470*J1470),IF(Temp!sts_add=1,IF(H1470="out-sample",(I1470+(Q1470*J1470))*G1470,(I1470+J1470)*G1470),IF(H1470="out-sample",I1470*(J1470^Q1470)*G1470,I1470*J1470*G1470)))))</f>
        <v/>
      </c>
      <c r="L1470" s="32" t="str">
        <f t="shared" si="156"/>
        <v/>
      </c>
      <c r="M1470" s="32" t="str">
        <f t="shared" si="157"/>
        <v/>
      </c>
      <c r="N1470" s="32" t="str">
        <f t="shared" si="158"/>
        <v/>
      </c>
      <c r="O1470" s="32" t="str">
        <f t="shared" si="159"/>
        <v/>
      </c>
      <c r="P1470" s="32" t="str">
        <f t="shared" si="160"/>
        <v/>
      </c>
      <c r="Q1470" s="3" t="str">
        <f>IF(AND(Temp!fhor_indata=1,F1470="",H1469="in-sample"),1,IF(AND(Temp!fhor_indata=1,H1469="out-sample",Q1469&lt;ATA!XfHor),Q1469+1,IF(F1470="","",IF(AND(H1470="out-sample",H1469="in-sample"),1,IF(AND(H1470="out-sample",H1469="out-sample"),Q1469+1,IF(ISNUMBER(Q1469),Q1469+1,1))))))</f>
        <v/>
      </c>
      <c r="R1470" s="3" t="str">
        <f t="shared" si="154"/>
        <v/>
      </c>
      <c r="S1470" s="6"/>
      <c r="T1470" s="6"/>
      <c r="U1470" s="6"/>
      <c r="V1470" s="6"/>
      <c r="W1470" s="6"/>
      <c r="X1470" s="6"/>
      <c r="Y1470" s="6"/>
      <c r="Z1470" s="6"/>
      <c r="AA1470" s="6"/>
      <c r="AB1470" s="6"/>
      <c r="AC1470" s="6"/>
      <c r="AD1470" s="6"/>
      <c r="AE1470" s="6"/>
      <c r="AF1470" s="6"/>
      <c r="AG1470" s="6"/>
      <c r="AH1470" s="6"/>
      <c r="AI1470" s="6"/>
      <c r="AJ1470" s="6"/>
      <c r="AK1470" s="6"/>
      <c r="AX1470" s="63" t="e">
        <f t="shared" si="155"/>
        <v>#VALUE!</v>
      </c>
    </row>
    <row r="1471" spans="1:50" s="1" customFormat="1" ht="14.25" x14ac:dyDescent="0.2">
      <c r="A1471" s="6"/>
      <c r="B1471" s="6"/>
      <c r="C1471" s="6"/>
      <c r="D1471" s="3"/>
      <c r="E1471" s="70" t="str">
        <f>IF(ATA!E1471="","",ATA!E1471)</f>
        <v/>
      </c>
      <c r="F1471" s="51" t="str">
        <f>IF(ATA!F1471="","",ATA!F1471)</f>
        <v/>
      </c>
      <c r="G1471" s="11" t="str">
        <f>IF(ATA!G1471="","",ATA!G1471)</f>
        <v/>
      </c>
      <c r="H1471" s="55" t="str">
        <f>IF(ATA!H1471="","",ATA!H1471)</f>
        <v/>
      </c>
      <c r="I1471" s="31" t="str">
        <f>IF(AND(F1470="",H1470="in-sample"),"",IF(AND(Temp!fhor_indata=1,H1470="out-sample",H1471="out-sample"),I1470,IF(AND(F1471="",H1470="out-sample"),"",IF(AND(Temp!optSeasCoef=0,Temp!sts_add=1),IF(H1470="in-sample",IF(Q1470=bigT,((pCell/bigT)*F1470)+((1-(pCell/bigT))*(I1470+J1470)),IF(OR(F1471="",COUNT($F$2:F1470)&lt;=pCell),F1470,((pCell/COUNT($F$2:F1470))*F1470)+((1-(pCell/COUNT($F$2:F1470)))*(I1470+J1470)))),I1470),IF(AND(Temp!optSeasCoef=0,Temp!sts_multp=1),IF(H1470="in-sample",IF(Q1470=bigT,((pCell/bigT)*F1470)+((1-(pCell/bigT))*(I1470*J1470)),IF(OR(F1471="",COUNT(F$2:$F1470)&lt;=pCell),F1470,((pCell/COUNT($F$2:F1470))*F1470)+((1-(pCell/COUNT($F$2:F1470)))*(I1470*J1470)))),I1470),IF(Temp!sts_add=1,IF(H1470="in-sample",IF(Q1470=bigT,((pCell/bigT)*AX1470)+((1-(pCell/bigT))*(I1470+J1470)),IF(OR(F1471="",COUNT($AX$2:AX1470)&lt;=pCell),AX1470,((pCell/COUNT($AX$2:AX1470))*AX1470)+((1-(pCell/COUNT($AX$2:AX1470)))*(I1470+J1470)))),I1470),IF(H1470="in-sample",IF(Q1470=bigT,((pCell/bigT)*AX1470)+((1-(pCell/bigT))*(I1470*J1470)),IF(OR(F1471="",COUNT($AX$2:AX1470)&lt;=pCell),AX1470,((pCell/COUNT($AX$2:AX1470))*AX1470)+((1-(pCell/COUNT($AX$2:AX1470)))*(I1470*J1470)))),I1470)))))))</f>
        <v/>
      </c>
      <c r="J1471" s="31" t="str">
        <f>IF(AND(F1470="",H1470="in-sample"),"",IF(AND(Temp!fhor_indata=1,H1470="out-sample",H1471="out-sample"),J1470,IF(AND(F1471="",H1470="out-sample"),"",IF(AND(Temp!optSeasCoef=0,Temp!sts_add=1),IF(H1470="in-sample",IF(Q1470=bigT,((qCell/bigT)*(I1471-I1470))+((1-(qCell/bigT))*J1470),IF(OR(F1471="",COUNT($F$2:F1470)&lt;=qCell),IF(COUNT($F$2:F1470)=1,0,F1470-F1469),((qCell/COUNT($F$2:F1470))*(I1471-I1470))+((1-(qCell/COUNT($F$2:F1470)))*J1470))),J1470),IF(AND(Temp!optSeasCoef=0,Temp!sts_multp=1),IF(H1470="in-sample",IF(Q1470=bigT,((qCell/bigT)*(I1471/I1470))+((1-(qCell/bigT))*J1470),IF(qCell=0,1,IF(OR(F1471="",COUNT($F$2:F1470)&lt;=qCell),IF(COUNT($F$2:F1470)=1,1,F1470/F1469),((qCell/COUNT($F$2:F1470))*(I1471/I1470))+((1-(qCell/COUNT($F$2:F1470)))*J1470)))),J1470),IF(Temp!sts_add=1,IF(H1470="in-sample",IF(Q1470=bigT,((qCell/bigT)*(I1471-I1470))+((1-(qCell/bigT))*J1470),IF(OR(F1471="",COUNT($AX$2:AX1470)&lt;=qCell),IF(COUNT($AX$2:AX1470)=1,0,AX1470-AX1469),((qCell/COUNT($AX$2:AX1470))*(I1471-I1470))+((1-(qCell/COUNT($AX$2:AX1470)))*J1470))),J1470),IF(H1470="in-sample",IF(Q1470=bigT,((qCell/bigT)*(I1471/I1470))+((1-(qCell/bigT))*J1470),IF(qCell=0,1,IF(OR(F1471="",COUNT($AX$2:AX1470)&lt;=qCell),IF(COUNT($AX$2:AX1470)=1,1,AX1470/AX1469),((qCell/COUNT($AX$2:AX1470))*(I1471/I1470))+((1-(qCell/COUNT($AX$2:AX1470)))*J1470)))),J1470)))))))</f>
        <v/>
      </c>
      <c r="K1471" s="31" t="str">
        <f>IF(H1471="","",IF(AND(Temp!optSeasCoef=0,Temp!sts_add=1),IF(H1471="out-sample",I1471+(Q1471*J1471),I1471+J1471),IF(AND(Temp!optSeasCoef=0,Temp!sts_multp=1),IF(H1471="out-sample",I1471*(J1471^Q1471),I1471*J1471),IF(Temp!sts_add=1,IF(H1471="out-sample",(I1471+(Q1471*J1471))*G1471,(I1471+J1471)*G1471),IF(H1471="out-sample",I1471*(J1471^Q1471)*G1471,I1471*J1471*G1471)))))</f>
        <v/>
      </c>
      <c r="L1471" s="32" t="str">
        <f t="shared" si="156"/>
        <v/>
      </c>
      <c r="M1471" s="32" t="str">
        <f t="shared" si="157"/>
        <v/>
      </c>
      <c r="N1471" s="32" t="str">
        <f t="shared" si="158"/>
        <v/>
      </c>
      <c r="O1471" s="32" t="str">
        <f t="shared" si="159"/>
        <v/>
      </c>
      <c r="P1471" s="32" t="str">
        <f t="shared" si="160"/>
        <v/>
      </c>
      <c r="Q1471" s="3" t="str">
        <f>IF(AND(Temp!fhor_indata=1,F1471="",H1470="in-sample"),1,IF(AND(Temp!fhor_indata=1,H1470="out-sample",Q1470&lt;ATA!XfHor),Q1470+1,IF(F1471="","",IF(AND(H1471="out-sample",H1470="in-sample"),1,IF(AND(H1471="out-sample",H1470="out-sample"),Q1470+1,IF(ISNUMBER(Q1470),Q1470+1,1))))))</f>
        <v/>
      </c>
      <c r="R1471" s="3" t="str">
        <f t="shared" si="154"/>
        <v/>
      </c>
      <c r="S1471" s="6"/>
      <c r="T1471" s="6"/>
      <c r="U1471" s="6"/>
      <c r="V1471" s="6"/>
      <c r="W1471" s="6"/>
      <c r="X1471" s="6"/>
      <c r="Y1471" s="6"/>
      <c r="Z1471" s="6"/>
      <c r="AA1471" s="6"/>
      <c r="AB1471" s="6"/>
      <c r="AC1471" s="6"/>
      <c r="AD1471" s="6"/>
      <c r="AE1471" s="6"/>
      <c r="AF1471" s="6"/>
      <c r="AG1471" s="6"/>
      <c r="AH1471" s="6"/>
      <c r="AI1471" s="6"/>
      <c r="AJ1471" s="6"/>
      <c r="AK1471" s="6"/>
      <c r="AX1471" s="63" t="e">
        <f t="shared" si="155"/>
        <v>#VALUE!</v>
      </c>
    </row>
    <row r="1472" spans="1:50" s="1" customFormat="1" ht="14.25" x14ac:dyDescent="0.2">
      <c r="A1472" s="6"/>
      <c r="B1472" s="6"/>
      <c r="C1472" s="6"/>
      <c r="D1472" s="3"/>
      <c r="E1472" s="70" t="str">
        <f>IF(ATA!E1472="","",ATA!E1472)</f>
        <v/>
      </c>
      <c r="F1472" s="51" t="str">
        <f>IF(ATA!F1472="","",ATA!F1472)</f>
        <v/>
      </c>
      <c r="G1472" s="11" t="str">
        <f>IF(ATA!G1472="","",ATA!G1472)</f>
        <v/>
      </c>
      <c r="H1472" s="55" t="str">
        <f>IF(ATA!H1472="","",ATA!H1472)</f>
        <v/>
      </c>
      <c r="I1472" s="31" t="str">
        <f>IF(AND(F1471="",H1471="in-sample"),"",IF(AND(Temp!fhor_indata=1,H1471="out-sample",H1472="out-sample"),I1471,IF(AND(F1472="",H1471="out-sample"),"",IF(AND(Temp!optSeasCoef=0,Temp!sts_add=1),IF(H1471="in-sample",IF(Q1471=bigT,((pCell/bigT)*F1471)+((1-(pCell/bigT))*(I1471+J1471)),IF(OR(F1472="",COUNT($F$2:F1471)&lt;=pCell),F1471,((pCell/COUNT($F$2:F1471))*F1471)+((1-(pCell/COUNT($F$2:F1471)))*(I1471+J1471)))),I1471),IF(AND(Temp!optSeasCoef=0,Temp!sts_multp=1),IF(H1471="in-sample",IF(Q1471=bigT,((pCell/bigT)*F1471)+((1-(pCell/bigT))*(I1471*J1471)),IF(OR(F1472="",COUNT(F$2:$F1471)&lt;=pCell),F1471,((pCell/COUNT($F$2:F1471))*F1471)+((1-(pCell/COUNT($F$2:F1471)))*(I1471*J1471)))),I1471),IF(Temp!sts_add=1,IF(H1471="in-sample",IF(Q1471=bigT,((pCell/bigT)*AX1471)+((1-(pCell/bigT))*(I1471+J1471)),IF(OR(F1472="",COUNT($AX$2:AX1471)&lt;=pCell),AX1471,((pCell/COUNT($AX$2:AX1471))*AX1471)+((1-(pCell/COUNT($AX$2:AX1471)))*(I1471+J1471)))),I1471),IF(H1471="in-sample",IF(Q1471=bigT,((pCell/bigT)*AX1471)+((1-(pCell/bigT))*(I1471*J1471)),IF(OR(F1472="",COUNT($AX$2:AX1471)&lt;=pCell),AX1471,((pCell/COUNT($AX$2:AX1471))*AX1471)+((1-(pCell/COUNT($AX$2:AX1471)))*(I1471*J1471)))),I1471)))))))</f>
        <v/>
      </c>
      <c r="J1472" s="31" t="str">
        <f>IF(AND(F1471="",H1471="in-sample"),"",IF(AND(Temp!fhor_indata=1,H1471="out-sample",H1472="out-sample"),J1471,IF(AND(F1472="",H1471="out-sample"),"",IF(AND(Temp!optSeasCoef=0,Temp!sts_add=1),IF(H1471="in-sample",IF(Q1471=bigT,((qCell/bigT)*(I1472-I1471))+((1-(qCell/bigT))*J1471),IF(OR(F1472="",COUNT($F$2:F1471)&lt;=qCell),IF(COUNT($F$2:F1471)=1,0,F1471-F1470),((qCell/COUNT($F$2:F1471))*(I1472-I1471))+((1-(qCell/COUNT($F$2:F1471)))*J1471))),J1471),IF(AND(Temp!optSeasCoef=0,Temp!sts_multp=1),IF(H1471="in-sample",IF(Q1471=bigT,((qCell/bigT)*(I1472/I1471))+((1-(qCell/bigT))*J1471),IF(qCell=0,1,IF(OR(F1472="",COUNT($F$2:F1471)&lt;=qCell),IF(COUNT($F$2:F1471)=1,1,F1471/F1470),((qCell/COUNT($F$2:F1471))*(I1472/I1471))+((1-(qCell/COUNT($F$2:F1471)))*J1471)))),J1471),IF(Temp!sts_add=1,IF(H1471="in-sample",IF(Q1471=bigT,((qCell/bigT)*(I1472-I1471))+((1-(qCell/bigT))*J1471),IF(OR(F1472="",COUNT($AX$2:AX1471)&lt;=qCell),IF(COUNT($AX$2:AX1471)=1,0,AX1471-AX1470),((qCell/COUNT($AX$2:AX1471))*(I1472-I1471))+((1-(qCell/COUNT($AX$2:AX1471)))*J1471))),J1471),IF(H1471="in-sample",IF(Q1471=bigT,((qCell/bigT)*(I1472/I1471))+((1-(qCell/bigT))*J1471),IF(qCell=0,1,IF(OR(F1472="",COUNT($AX$2:AX1471)&lt;=qCell),IF(COUNT($AX$2:AX1471)=1,1,AX1471/AX1470),((qCell/COUNT($AX$2:AX1471))*(I1472/I1471))+((1-(qCell/COUNT($AX$2:AX1471)))*J1471)))),J1471)))))))</f>
        <v/>
      </c>
      <c r="K1472" s="31" t="str">
        <f>IF(H1472="","",IF(AND(Temp!optSeasCoef=0,Temp!sts_add=1),IF(H1472="out-sample",I1472+(Q1472*J1472),I1472+J1472),IF(AND(Temp!optSeasCoef=0,Temp!sts_multp=1),IF(H1472="out-sample",I1472*(J1472^Q1472),I1472*J1472),IF(Temp!sts_add=1,IF(H1472="out-sample",(I1472+(Q1472*J1472))*G1472,(I1472+J1472)*G1472),IF(H1472="out-sample",I1472*(J1472^Q1472)*G1472,I1472*J1472*G1472)))))</f>
        <v/>
      </c>
      <c r="L1472" s="32" t="str">
        <f t="shared" si="156"/>
        <v/>
      </c>
      <c r="M1472" s="32" t="str">
        <f t="shared" si="157"/>
        <v/>
      </c>
      <c r="N1472" s="32" t="str">
        <f t="shared" si="158"/>
        <v/>
      </c>
      <c r="O1472" s="32" t="str">
        <f t="shared" si="159"/>
        <v/>
      </c>
      <c r="P1472" s="32" t="str">
        <f t="shared" si="160"/>
        <v/>
      </c>
      <c r="Q1472" s="3" t="str">
        <f>IF(AND(Temp!fhor_indata=1,F1472="",H1471="in-sample"),1,IF(AND(Temp!fhor_indata=1,H1471="out-sample",Q1471&lt;ATA!XfHor),Q1471+1,IF(F1472="","",IF(AND(H1472="out-sample",H1471="in-sample"),1,IF(AND(H1472="out-sample",H1471="out-sample"),Q1471+1,IF(ISNUMBER(Q1471),Q1471+1,1))))))</f>
        <v/>
      </c>
      <c r="R1472" s="3" t="str">
        <f t="shared" si="154"/>
        <v/>
      </c>
      <c r="S1472" s="6"/>
      <c r="T1472" s="6"/>
      <c r="U1472" s="6"/>
      <c r="V1472" s="6"/>
      <c r="W1472" s="6"/>
      <c r="X1472" s="6"/>
      <c r="Y1472" s="6"/>
      <c r="Z1472" s="6"/>
      <c r="AA1472" s="6"/>
      <c r="AB1472" s="6"/>
      <c r="AC1472" s="6"/>
      <c r="AD1472" s="6"/>
      <c r="AE1472" s="6"/>
      <c r="AF1472" s="6"/>
      <c r="AG1472" s="6"/>
      <c r="AH1472" s="6"/>
      <c r="AI1472" s="6"/>
      <c r="AJ1472" s="6"/>
      <c r="AK1472" s="6"/>
      <c r="AX1472" s="63" t="e">
        <f t="shared" si="155"/>
        <v>#VALUE!</v>
      </c>
    </row>
    <row r="1473" spans="1:50" s="1" customFormat="1" ht="14.25" x14ac:dyDescent="0.2">
      <c r="A1473" s="6"/>
      <c r="B1473" s="6"/>
      <c r="C1473" s="6"/>
      <c r="D1473" s="3"/>
      <c r="E1473" s="70" t="str">
        <f>IF(ATA!E1473="","",ATA!E1473)</f>
        <v/>
      </c>
      <c r="F1473" s="51" t="str">
        <f>IF(ATA!F1473="","",ATA!F1473)</f>
        <v/>
      </c>
      <c r="G1473" s="11" t="str">
        <f>IF(ATA!G1473="","",ATA!G1473)</f>
        <v/>
      </c>
      <c r="H1473" s="55" t="str">
        <f>IF(ATA!H1473="","",ATA!H1473)</f>
        <v/>
      </c>
      <c r="I1473" s="31" t="str">
        <f>IF(AND(F1472="",H1472="in-sample"),"",IF(AND(Temp!fhor_indata=1,H1472="out-sample",H1473="out-sample"),I1472,IF(AND(F1473="",H1472="out-sample"),"",IF(AND(Temp!optSeasCoef=0,Temp!sts_add=1),IF(H1472="in-sample",IF(Q1472=bigT,((pCell/bigT)*F1472)+((1-(pCell/bigT))*(I1472+J1472)),IF(OR(F1473="",COUNT($F$2:F1472)&lt;=pCell),F1472,((pCell/COUNT($F$2:F1472))*F1472)+((1-(pCell/COUNT($F$2:F1472)))*(I1472+J1472)))),I1472),IF(AND(Temp!optSeasCoef=0,Temp!sts_multp=1),IF(H1472="in-sample",IF(Q1472=bigT,((pCell/bigT)*F1472)+((1-(pCell/bigT))*(I1472*J1472)),IF(OR(F1473="",COUNT(F$2:$F1472)&lt;=pCell),F1472,((pCell/COUNT($F$2:F1472))*F1472)+((1-(pCell/COUNT($F$2:F1472)))*(I1472*J1472)))),I1472),IF(Temp!sts_add=1,IF(H1472="in-sample",IF(Q1472=bigT,((pCell/bigT)*AX1472)+((1-(pCell/bigT))*(I1472+J1472)),IF(OR(F1473="",COUNT($AX$2:AX1472)&lt;=pCell),AX1472,((pCell/COUNT($AX$2:AX1472))*AX1472)+((1-(pCell/COUNT($AX$2:AX1472)))*(I1472+J1472)))),I1472),IF(H1472="in-sample",IF(Q1472=bigT,((pCell/bigT)*AX1472)+((1-(pCell/bigT))*(I1472*J1472)),IF(OR(F1473="",COUNT($AX$2:AX1472)&lt;=pCell),AX1472,((pCell/COUNT($AX$2:AX1472))*AX1472)+((1-(pCell/COUNT($AX$2:AX1472)))*(I1472*J1472)))),I1472)))))))</f>
        <v/>
      </c>
      <c r="J1473" s="31" t="str">
        <f>IF(AND(F1472="",H1472="in-sample"),"",IF(AND(Temp!fhor_indata=1,H1472="out-sample",H1473="out-sample"),J1472,IF(AND(F1473="",H1472="out-sample"),"",IF(AND(Temp!optSeasCoef=0,Temp!sts_add=1),IF(H1472="in-sample",IF(Q1472=bigT,((qCell/bigT)*(I1473-I1472))+((1-(qCell/bigT))*J1472),IF(OR(F1473="",COUNT($F$2:F1472)&lt;=qCell),IF(COUNT($F$2:F1472)=1,0,F1472-F1471),((qCell/COUNT($F$2:F1472))*(I1473-I1472))+((1-(qCell/COUNT($F$2:F1472)))*J1472))),J1472),IF(AND(Temp!optSeasCoef=0,Temp!sts_multp=1),IF(H1472="in-sample",IF(Q1472=bigT,((qCell/bigT)*(I1473/I1472))+((1-(qCell/bigT))*J1472),IF(qCell=0,1,IF(OR(F1473="",COUNT($F$2:F1472)&lt;=qCell),IF(COUNT($F$2:F1472)=1,1,F1472/F1471),((qCell/COUNT($F$2:F1472))*(I1473/I1472))+((1-(qCell/COUNT($F$2:F1472)))*J1472)))),J1472),IF(Temp!sts_add=1,IF(H1472="in-sample",IF(Q1472=bigT,((qCell/bigT)*(I1473-I1472))+((1-(qCell/bigT))*J1472),IF(OR(F1473="",COUNT($AX$2:AX1472)&lt;=qCell),IF(COUNT($AX$2:AX1472)=1,0,AX1472-AX1471),((qCell/COUNT($AX$2:AX1472))*(I1473-I1472))+((1-(qCell/COUNT($AX$2:AX1472)))*J1472))),J1472),IF(H1472="in-sample",IF(Q1472=bigT,((qCell/bigT)*(I1473/I1472))+((1-(qCell/bigT))*J1472),IF(qCell=0,1,IF(OR(F1473="",COUNT($AX$2:AX1472)&lt;=qCell),IF(COUNT($AX$2:AX1472)=1,1,AX1472/AX1471),((qCell/COUNT($AX$2:AX1472))*(I1473/I1472))+((1-(qCell/COUNT($AX$2:AX1472)))*J1472)))),J1472)))))))</f>
        <v/>
      </c>
      <c r="K1473" s="31" t="str">
        <f>IF(H1473="","",IF(AND(Temp!optSeasCoef=0,Temp!sts_add=1),IF(H1473="out-sample",I1473+(Q1473*J1473),I1473+J1473),IF(AND(Temp!optSeasCoef=0,Temp!sts_multp=1),IF(H1473="out-sample",I1473*(J1473^Q1473),I1473*J1473),IF(Temp!sts_add=1,IF(H1473="out-sample",(I1473+(Q1473*J1473))*G1473,(I1473+J1473)*G1473),IF(H1473="out-sample",I1473*(J1473^Q1473)*G1473,I1473*J1473*G1473)))))</f>
        <v/>
      </c>
      <c r="L1473" s="32" t="str">
        <f t="shared" si="156"/>
        <v/>
      </c>
      <c r="M1473" s="32" t="str">
        <f t="shared" si="157"/>
        <v/>
      </c>
      <c r="N1473" s="32" t="str">
        <f t="shared" si="158"/>
        <v/>
      </c>
      <c r="O1473" s="32" t="str">
        <f t="shared" si="159"/>
        <v/>
      </c>
      <c r="P1473" s="32" t="str">
        <f t="shared" si="160"/>
        <v/>
      </c>
      <c r="Q1473" s="3" t="str">
        <f>IF(AND(Temp!fhor_indata=1,F1473="",H1472="in-sample"),1,IF(AND(Temp!fhor_indata=1,H1472="out-sample",Q1472&lt;ATA!XfHor),Q1472+1,IF(F1473="","",IF(AND(H1473="out-sample",H1472="in-sample"),1,IF(AND(H1473="out-sample",H1472="out-sample"),Q1472+1,IF(ISNUMBER(Q1472),Q1472+1,1))))))</f>
        <v/>
      </c>
      <c r="R1473" s="3" t="str">
        <f t="shared" si="154"/>
        <v/>
      </c>
      <c r="S1473" s="6"/>
      <c r="T1473" s="6"/>
      <c r="U1473" s="6"/>
      <c r="V1473" s="6"/>
      <c r="W1473" s="6"/>
      <c r="X1473" s="6"/>
      <c r="Y1473" s="6"/>
      <c r="Z1473" s="6"/>
      <c r="AA1473" s="6"/>
      <c r="AB1473" s="6"/>
      <c r="AC1473" s="6"/>
      <c r="AD1473" s="6"/>
      <c r="AE1473" s="6"/>
      <c r="AF1473" s="6"/>
      <c r="AG1473" s="6"/>
      <c r="AH1473" s="6"/>
      <c r="AI1473" s="6"/>
      <c r="AJ1473" s="6"/>
      <c r="AK1473" s="6"/>
      <c r="AX1473" s="63" t="e">
        <f t="shared" si="155"/>
        <v>#VALUE!</v>
      </c>
    </row>
    <row r="1474" spans="1:50" s="1" customFormat="1" ht="14.25" x14ac:dyDescent="0.2">
      <c r="A1474" s="6"/>
      <c r="B1474" s="6"/>
      <c r="C1474" s="6"/>
      <c r="D1474" s="3"/>
      <c r="E1474" s="70" t="str">
        <f>IF(ATA!E1474="","",ATA!E1474)</f>
        <v/>
      </c>
      <c r="F1474" s="51" t="str">
        <f>IF(ATA!F1474="","",ATA!F1474)</f>
        <v/>
      </c>
      <c r="G1474" s="11" t="str">
        <f>IF(ATA!G1474="","",ATA!G1474)</f>
        <v/>
      </c>
      <c r="H1474" s="55" t="str">
        <f>IF(ATA!H1474="","",ATA!H1474)</f>
        <v/>
      </c>
      <c r="I1474" s="31" t="str">
        <f>IF(AND(F1473="",H1473="in-sample"),"",IF(AND(Temp!fhor_indata=1,H1473="out-sample",H1474="out-sample"),I1473,IF(AND(F1474="",H1473="out-sample"),"",IF(AND(Temp!optSeasCoef=0,Temp!sts_add=1),IF(H1473="in-sample",IF(Q1473=bigT,((pCell/bigT)*F1473)+((1-(pCell/bigT))*(I1473+J1473)),IF(OR(F1474="",COUNT($F$2:F1473)&lt;=pCell),F1473,((pCell/COUNT($F$2:F1473))*F1473)+((1-(pCell/COUNT($F$2:F1473)))*(I1473+J1473)))),I1473),IF(AND(Temp!optSeasCoef=0,Temp!sts_multp=1),IF(H1473="in-sample",IF(Q1473=bigT,((pCell/bigT)*F1473)+((1-(pCell/bigT))*(I1473*J1473)),IF(OR(F1474="",COUNT(F$2:$F1473)&lt;=pCell),F1473,((pCell/COUNT($F$2:F1473))*F1473)+((1-(pCell/COUNT($F$2:F1473)))*(I1473*J1473)))),I1473),IF(Temp!sts_add=1,IF(H1473="in-sample",IF(Q1473=bigT,((pCell/bigT)*AX1473)+((1-(pCell/bigT))*(I1473+J1473)),IF(OR(F1474="",COUNT($AX$2:AX1473)&lt;=pCell),AX1473,((pCell/COUNT($AX$2:AX1473))*AX1473)+((1-(pCell/COUNT($AX$2:AX1473)))*(I1473+J1473)))),I1473),IF(H1473="in-sample",IF(Q1473=bigT,((pCell/bigT)*AX1473)+((1-(pCell/bigT))*(I1473*J1473)),IF(OR(F1474="",COUNT($AX$2:AX1473)&lt;=pCell),AX1473,((pCell/COUNT($AX$2:AX1473))*AX1473)+((1-(pCell/COUNT($AX$2:AX1473)))*(I1473*J1473)))),I1473)))))))</f>
        <v/>
      </c>
      <c r="J1474" s="31" t="str">
        <f>IF(AND(F1473="",H1473="in-sample"),"",IF(AND(Temp!fhor_indata=1,H1473="out-sample",H1474="out-sample"),J1473,IF(AND(F1474="",H1473="out-sample"),"",IF(AND(Temp!optSeasCoef=0,Temp!sts_add=1),IF(H1473="in-sample",IF(Q1473=bigT,((qCell/bigT)*(I1474-I1473))+((1-(qCell/bigT))*J1473),IF(OR(F1474="",COUNT($F$2:F1473)&lt;=qCell),IF(COUNT($F$2:F1473)=1,0,F1473-F1472),((qCell/COUNT($F$2:F1473))*(I1474-I1473))+((1-(qCell/COUNT($F$2:F1473)))*J1473))),J1473),IF(AND(Temp!optSeasCoef=0,Temp!sts_multp=1),IF(H1473="in-sample",IF(Q1473=bigT,((qCell/bigT)*(I1474/I1473))+((1-(qCell/bigT))*J1473),IF(qCell=0,1,IF(OR(F1474="",COUNT($F$2:F1473)&lt;=qCell),IF(COUNT($F$2:F1473)=1,1,F1473/F1472),((qCell/COUNT($F$2:F1473))*(I1474/I1473))+((1-(qCell/COUNT($F$2:F1473)))*J1473)))),J1473),IF(Temp!sts_add=1,IF(H1473="in-sample",IF(Q1473=bigT,((qCell/bigT)*(I1474-I1473))+((1-(qCell/bigT))*J1473),IF(OR(F1474="",COUNT($AX$2:AX1473)&lt;=qCell),IF(COUNT($AX$2:AX1473)=1,0,AX1473-AX1472),((qCell/COUNT($AX$2:AX1473))*(I1474-I1473))+((1-(qCell/COUNT($AX$2:AX1473)))*J1473))),J1473),IF(H1473="in-sample",IF(Q1473=bigT,((qCell/bigT)*(I1474/I1473))+((1-(qCell/bigT))*J1473),IF(qCell=0,1,IF(OR(F1474="",COUNT($AX$2:AX1473)&lt;=qCell),IF(COUNT($AX$2:AX1473)=1,1,AX1473/AX1472),((qCell/COUNT($AX$2:AX1473))*(I1474/I1473))+((1-(qCell/COUNT($AX$2:AX1473)))*J1473)))),J1473)))))))</f>
        <v/>
      </c>
      <c r="K1474" s="31" t="str">
        <f>IF(H1474="","",IF(AND(Temp!optSeasCoef=0,Temp!sts_add=1),IF(H1474="out-sample",I1474+(Q1474*J1474),I1474+J1474),IF(AND(Temp!optSeasCoef=0,Temp!sts_multp=1),IF(H1474="out-sample",I1474*(J1474^Q1474),I1474*J1474),IF(Temp!sts_add=1,IF(H1474="out-sample",(I1474+(Q1474*J1474))*G1474,(I1474+J1474)*G1474),IF(H1474="out-sample",I1474*(J1474^Q1474)*G1474,I1474*J1474*G1474)))))</f>
        <v/>
      </c>
      <c r="L1474" s="32" t="str">
        <f t="shared" si="156"/>
        <v/>
      </c>
      <c r="M1474" s="32" t="str">
        <f t="shared" si="157"/>
        <v/>
      </c>
      <c r="N1474" s="32" t="str">
        <f t="shared" si="158"/>
        <v/>
      </c>
      <c r="O1474" s="32" t="str">
        <f t="shared" si="159"/>
        <v/>
      </c>
      <c r="P1474" s="32" t="str">
        <f t="shared" si="160"/>
        <v/>
      </c>
      <c r="Q1474" s="3" t="str">
        <f>IF(AND(Temp!fhor_indata=1,F1474="",H1473="in-sample"),1,IF(AND(Temp!fhor_indata=1,H1473="out-sample",Q1473&lt;ATA!XfHor),Q1473+1,IF(F1474="","",IF(AND(H1474="out-sample",H1473="in-sample"),1,IF(AND(H1474="out-sample",H1473="out-sample"),Q1473+1,IF(ISNUMBER(Q1473),Q1473+1,1))))))</f>
        <v/>
      </c>
      <c r="R1474" s="3" t="str">
        <f t="shared" ref="R1474:R1537" si="161">IF(F1474="","",bigT-Q1474)</f>
        <v/>
      </c>
      <c r="S1474" s="6"/>
      <c r="T1474" s="6"/>
      <c r="U1474" s="6"/>
      <c r="V1474" s="6"/>
      <c r="W1474" s="6"/>
      <c r="X1474" s="6"/>
      <c r="Y1474" s="6"/>
      <c r="Z1474" s="6"/>
      <c r="AA1474" s="6"/>
      <c r="AB1474" s="6"/>
      <c r="AC1474" s="6"/>
      <c r="AD1474" s="6"/>
      <c r="AE1474" s="6"/>
      <c r="AF1474" s="6"/>
      <c r="AG1474" s="6"/>
      <c r="AH1474" s="6"/>
      <c r="AI1474" s="6"/>
      <c r="AJ1474" s="6"/>
      <c r="AK1474" s="6"/>
      <c r="AX1474" s="63" t="e">
        <f t="shared" si="155"/>
        <v>#VALUE!</v>
      </c>
    </row>
    <row r="1475" spans="1:50" s="1" customFormat="1" ht="14.25" x14ac:dyDescent="0.2">
      <c r="A1475" s="6"/>
      <c r="B1475" s="6"/>
      <c r="C1475" s="6"/>
      <c r="D1475" s="3"/>
      <c r="E1475" s="70" t="str">
        <f>IF(ATA!E1475="","",ATA!E1475)</f>
        <v/>
      </c>
      <c r="F1475" s="51" t="str">
        <f>IF(ATA!F1475="","",ATA!F1475)</f>
        <v/>
      </c>
      <c r="G1475" s="11" t="str">
        <f>IF(ATA!G1475="","",ATA!G1475)</f>
        <v/>
      </c>
      <c r="H1475" s="55" t="str">
        <f>IF(ATA!H1475="","",ATA!H1475)</f>
        <v/>
      </c>
      <c r="I1475" s="31" t="str">
        <f>IF(AND(F1474="",H1474="in-sample"),"",IF(AND(Temp!fhor_indata=1,H1474="out-sample",H1475="out-sample"),I1474,IF(AND(F1475="",H1474="out-sample"),"",IF(AND(Temp!optSeasCoef=0,Temp!sts_add=1),IF(H1474="in-sample",IF(Q1474=bigT,((pCell/bigT)*F1474)+((1-(pCell/bigT))*(I1474+J1474)),IF(OR(F1475="",COUNT($F$2:F1474)&lt;=pCell),F1474,((pCell/COUNT($F$2:F1474))*F1474)+((1-(pCell/COUNT($F$2:F1474)))*(I1474+J1474)))),I1474),IF(AND(Temp!optSeasCoef=0,Temp!sts_multp=1),IF(H1474="in-sample",IF(Q1474=bigT,((pCell/bigT)*F1474)+((1-(pCell/bigT))*(I1474*J1474)),IF(OR(F1475="",COUNT(F$2:$F1474)&lt;=pCell),F1474,((pCell/COUNT($F$2:F1474))*F1474)+((1-(pCell/COUNT($F$2:F1474)))*(I1474*J1474)))),I1474),IF(Temp!sts_add=1,IF(H1474="in-sample",IF(Q1474=bigT,((pCell/bigT)*AX1474)+((1-(pCell/bigT))*(I1474+J1474)),IF(OR(F1475="",COUNT($AX$2:AX1474)&lt;=pCell),AX1474,((pCell/COUNT($AX$2:AX1474))*AX1474)+((1-(pCell/COUNT($AX$2:AX1474)))*(I1474+J1474)))),I1474),IF(H1474="in-sample",IF(Q1474=bigT,((pCell/bigT)*AX1474)+((1-(pCell/bigT))*(I1474*J1474)),IF(OR(F1475="",COUNT($AX$2:AX1474)&lt;=pCell),AX1474,((pCell/COUNT($AX$2:AX1474))*AX1474)+((1-(pCell/COUNT($AX$2:AX1474)))*(I1474*J1474)))),I1474)))))))</f>
        <v/>
      </c>
      <c r="J1475" s="31" t="str">
        <f>IF(AND(F1474="",H1474="in-sample"),"",IF(AND(Temp!fhor_indata=1,H1474="out-sample",H1475="out-sample"),J1474,IF(AND(F1475="",H1474="out-sample"),"",IF(AND(Temp!optSeasCoef=0,Temp!sts_add=1),IF(H1474="in-sample",IF(Q1474=bigT,((qCell/bigT)*(I1475-I1474))+((1-(qCell/bigT))*J1474),IF(OR(F1475="",COUNT($F$2:F1474)&lt;=qCell),IF(COUNT($F$2:F1474)=1,0,F1474-F1473),((qCell/COUNT($F$2:F1474))*(I1475-I1474))+((1-(qCell/COUNT($F$2:F1474)))*J1474))),J1474),IF(AND(Temp!optSeasCoef=0,Temp!sts_multp=1),IF(H1474="in-sample",IF(Q1474=bigT,((qCell/bigT)*(I1475/I1474))+((1-(qCell/bigT))*J1474),IF(qCell=0,1,IF(OR(F1475="",COUNT($F$2:F1474)&lt;=qCell),IF(COUNT($F$2:F1474)=1,1,F1474/F1473),((qCell/COUNT($F$2:F1474))*(I1475/I1474))+((1-(qCell/COUNT($F$2:F1474)))*J1474)))),J1474),IF(Temp!sts_add=1,IF(H1474="in-sample",IF(Q1474=bigT,((qCell/bigT)*(I1475-I1474))+((1-(qCell/bigT))*J1474),IF(OR(F1475="",COUNT($AX$2:AX1474)&lt;=qCell),IF(COUNT($AX$2:AX1474)=1,0,AX1474-AX1473),((qCell/COUNT($AX$2:AX1474))*(I1475-I1474))+((1-(qCell/COUNT($AX$2:AX1474)))*J1474))),J1474),IF(H1474="in-sample",IF(Q1474=bigT,((qCell/bigT)*(I1475/I1474))+((1-(qCell/bigT))*J1474),IF(qCell=0,1,IF(OR(F1475="",COUNT($AX$2:AX1474)&lt;=qCell),IF(COUNT($AX$2:AX1474)=1,1,AX1474/AX1473),((qCell/COUNT($AX$2:AX1474))*(I1475/I1474))+((1-(qCell/COUNT($AX$2:AX1474)))*J1474)))),J1474)))))))</f>
        <v/>
      </c>
      <c r="K1475" s="31" t="str">
        <f>IF(H1475="","",IF(AND(Temp!optSeasCoef=0,Temp!sts_add=1),IF(H1475="out-sample",I1475+(Q1475*J1475),I1475+J1475),IF(AND(Temp!optSeasCoef=0,Temp!sts_multp=1),IF(H1475="out-sample",I1475*(J1475^Q1475),I1475*J1475),IF(Temp!sts_add=1,IF(H1475="out-sample",(I1475+(Q1475*J1475))*G1475,(I1475+J1475)*G1475),IF(H1475="out-sample",I1475*(J1475^Q1475)*G1475,I1475*J1475*G1475)))))</f>
        <v/>
      </c>
      <c r="L1475" s="32" t="str">
        <f t="shared" si="156"/>
        <v/>
      </c>
      <c r="M1475" s="32" t="str">
        <f t="shared" si="157"/>
        <v/>
      </c>
      <c r="N1475" s="32" t="str">
        <f t="shared" si="158"/>
        <v/>
      </c>
      <c r="O1475" s="32" t="str">
        <f t="shared" si="159"/>
        <v/>
      </c>
      <c r="P1475" s="32" t="str">
        <f t="shared" si="160"/>
        <v/>
      </c>
      <c r="Q1475" s="3" t="str">
        <f>IF(AND(Temp!fhor_indata=1,F1475="",H1474="in-sample"),1,IF(AND(Temp!fhor_indata=1,H1474="out-sample",Q1474&lt;ATA!XfHor),Q1474+1,IF(F1475="","",IF(AND(H1475="out-sample",H1474="in-sample"),1,IF(AND(H1475="out-sample",H1474="out-sample"),Q1474+1,IF(ISNUMBER(Q1474),Q1474+1,1))))))</f>
        <v/>
      </c>
      <c r="R1475" s="3" t="str">
        <f t="shared" si="161"/>
        <v/>
      </c>
      <c r="S1475" s="6"/>
      <c r="T1475" s="6"/>
      <c r="U1475" s="6"/>
      <c r="V1475" s="6"/>
      <c r="W1475" s="6"/>
      <c r="X1475" s="6"/>
      <c r="Y1475" s="6"/>
      <c r="Z1475" s="6"/>
      <c r="AA1475" s="6"/>
      <c r="AB1475" s="6"/>
      <c r="AC1475" s="6"/>
      <c r="AD1475" s="6"/>
      <c r="AE1475" s="6"/>
      <c r="AF1475" s="6"/>
      <c r="AG1475" s="6"/>
      <c r="AH1475" s="6"/>
      <c r="AI1475" s="6"/>
      <c r="AJ1475" s="6"/>
      <c r="AK1475" s="6"/>
      <c r="AX1475" s="63" t="e">
        <f t="shared" ref="AX1475:AX1538" si="162">IF(ISBLANK(F1475),"",F1475/G1475)</f>
        <v>#VALUE!</v>
      </c>
    </row>
    <row r="1476" spans="1:50" s="1" customFormat="1" ht="14.25" x14ac:dyDescent="0.2">
      <c r="A1476" s="6"/>
      <c r="B1476" s="6"/>
      <c r="C1476" s="6"/>
      <c r="D1476" s="3"/>
      <c r="E1476" s="70" t="str">
        <f>IF(ATA!E1476="","",ATA!E1476)</f>
        <v/>
      </c>
      <c r="F1476" s="51" t="str">
        <f>IF(ATA!F1476="","",ATA!F1476)</f>
        <v/>
      </c>
      <c r="G1476" s="11" t="str">
        <f>IF(ATA!G1476="","",ATA!G1476)</f>
        <v/>
      </c>
      <c r="H1476" s="55" t="str">
        <f>IF(ATA!H1476="","",ATA!H1476)</f>
        <v/>
      </c>
      <c r="I1476" s="31" t="str">
        <f>IF(AND(F1475="",H1475="in-sample"),"",IF(AND(Temp!fhor_indata=1,H1475="out-sample",H1476="out-sample"),I1475,IF(AND(F1476="",H1475="out-sample"),"",IF(AND(Temp!optSeasCoef=0,Temp!sts_add=1),IF(H1475="in-sample",IF(Q1475=bigT,((pCell/bigT)*F1475)+((1-(pCell/bigT))*(I1475+J1475)),IF(OR(F1476="",COUNT($F$2:F1475)&lt;=pCell),F1475,((pCell/COUNT($F$2:F1475))*F1475)+((1-(pCell/COUNT($F$2:F1475)))*(I1475+J1475)))),I1475),IF(AND(Temp!optSeasCoef=0,Temp!sts_multp=1),IF(H1475="in-sample",IF(Q1475=bigT,((pCell/bigT)*F1475)+((1-(pCell/bigT))*(I1475*J1475)),IF(OR(F1476="",COUNT(F$2:$F1475)&lt;=pCell),F1475,((pCell/COUNT($F$2:F1475))*F1475)+((1-(pCell/COUNT($F$2:F1475)))*(I1475*J1475)))),I1475),IF(Temp!sts_add=1,IF(H1475="in-sample",IF(Q1475=bigT,((pCell/bigT)*AX1475)+((1-(pCell/bigT))*(I1475+J1475)),IF(OR(F1476="",COUNT($AX$2:AX1475)&lt;=pCell),AX1475,((pCell/COUNT($AX$2:AX1475))*AX1475)+((1-(pCell/COUNT($AX$2:AX1475)))*(I1475+J1475)))),I1475),IF(H1475="in-sample",IF(Q1475=bigT,((pCell/bigT)*AX1475)+((1-(pCell/bigT))*(I1475*J1475)),IF(OR(F1476="",COUNT($AX$2:AX1475)&lt;=pCell),AX1475,((pCell/COUNT($AX$2:AX1475))*AX1475)+((1-(pCell/COUNT($AX$2:AX1475)))*(I1475*J1475)))),I1475)))))))</f>
        <v/>
      </c>
      <c r="J1476" s="31" t="str">
        <f>IF(AND(F1475="",H1475="in-sample"),"",IF(AND(Temp!fhor_indata=1,H1475="out-sample",H1476="out-sample"),J1475,IF(AND(F1476="",H1475="out-sample"),"",IF(AND(Temp!optSeasCoef=0,Temp!sts_add=1),IF(H1475="in-sample",IF(Q1475=bigT,((qCell/bigT)*(I1476-I1475))+((1-(qCell/bigT))*J1475),IF(OR(F1476="",COUNT($F$2:F1475)&lt;=qCell),IF(COUNT($F$2:F1475)=1,0,F1475-F1474),((qCell/COUNT($F$2:F1475))*(I1476-I1475))+((1-(qCell/COUNT($F$2:F1475)))*J1475))),J1475),IF(AND(Temp!optSeasCoef=0,Temp!sts_multp=1),IF(H1475="in-sample",IF(Q1475=bigT,((qCell/bigT)*(I1476/I1475))+((1-(qCell/bigT))*J1475),IF(qCell=0,1,IF(OR(F1476="",COUNT($F$2:F1475)&lt;=qCell),IF(COUNT($F$2:F1475)=1,1,F1475/F1474),((qCell/COUNT($F$2:F1475))*(I1476/I1475))+((1-(qCell/COUNT($F$2:F1475)))*J1475)))),J1475),IF(Temp!sts_add=1,IF(H1475="in-sample",IF(Q1475=bigT,((qCell/bigT)*(I1476-I1475))+((1-(qCell/bigT))*J1475),IF(OR(F1476="",COUNT($AX$2:AX1475)&lt;=qCell),IF(COUNT($AX$2:AX1475)=1,0,AX1475-AX1474),((qCell/COUNT($AX$2:AX1475))*(I1476-I1475))+((1-(qCell/COUNT($AX$2:AX1475)))*J1475))),J1475),IF(H1475="in-sample",IF(Q1475=bigT,((qCell/bigT)*(I1476/I1475))+((1-(qCell/bigT))*J1475),IF(qCell=0,1,IF(OR(F1476="",COUNT($AX$2:AX1475)&lt;=qCell),IF(COUNT($AX$2:AX1475)=1,1,AX1475/AX1474),((qCell/COUNT($AX$2:AX1475))*(I1476/I1475))+((1-(qCell/COUNT($AX$2:AX1475)))*J1475)))),J1475)))))))</f>
        <v/>
      </c>
      <c r="K1476" s="31" t="str">
        <f>IF(H1476="","",IF(AND(Temp!optSeasCoef=0,Temp!sts_add=1),IF(H1476="out-sample",I1476+(Q1476*J1476),I1476+J1476),IF(AND(Temp!optSeasCoef=0,Temp!sts_multp=1),IF(H1476="out-sample",I1476*(J1476^Q1476),I1476*J1476),IF(Temp!sts_add=1,IF(H1476="out-sample",(I1476+(Q1476*J1476))*G1476,(I1476+J1476)*G1476),IF(H1476="out-sample",I1476*(J1476^Q1476)*G1476,I1476*J1476*G1476)))))</f>
        <v/>
      </c>
      <c r="L1476" s="32" t="str">
        <f t="shared" ref="L1476:L1539" si="163">IF(F1476="","",F1476-K1476)</f>
        <v/>
      </c>
      <c r="M1476" s="32" t="str">
        <f t="shared" ref="M1476:M1539" si="164">IF(F1476="","",ABS(L1476))</f>
        <v/>
      </c>
      <c r="N1476" s="32" t="str">
        <f t="shared" ref="N1476:N1539" si="165">IF(F1476="","",L1476^2)</f>
        <v/>
      </c>
      <c r="O1476" s="32" t="str">
        <f t="shared" ref="O1476:O1539" si="166">IF(F1476="","",ABS((F1476-K1476)/K1476)*100)</f>
        <v/>
      </c>
      <c r="P1476" s="32" t="str">
        <f t="shared" ref="P1476:P1539" si="167">IF(F1476="","",(M1476/(ABS(K1476)+ABS(F1476)))*200)</f>
        <v/>
      </c>
      <c r="Q1476" s="3" t="str">
        <f>IF(AND(Temp!fhor_indata=1,F1476="",H1475="in-sample"),1,IF(AND(Temp!fhor_indata=1,H1475="out-sample",Q1475&lt;ATA!XfHor),Q1475+1,IF(F1476="","",IF(AND(H1476="out-sample",H1475="in-sample"),1,IF(AND(H1476="out-sample",H1475="out-sample"),Q1475+1,IF(ISNUMBER(Q1475),Q1475+1,1))))))</f>
        <v/>
      </c>
      <c r="R1476" s="3" t="str">
        <f t="shared" si="161"/>
        <v/>
      </c>
      <c r="S1476" s="6"/>
      <c r="T1476" s="6"/>
      <c r="U1476" s="6"/>
      <c r="V1476" s="6"/>
      <c r="W1476" s="6"/>
      <c r="X1476" s="6"/>
      <c r="Y1476" s="6"/>
      <c r="Z1476" s="6"/>
      <c r="AA1476" s="6"/>
      <c r="AB1476" s="6"/>
      <c r="AC1476" s="6"/>
      <c r="AD1476" s="6"/>
      <c r="AE1476" s="6"/>
      <c r="AF1476" s="6"/>
      <c r="AG1476" s="6"/>
      <c r="AH1476" s="6"/>
      <c r="AI1476" s="6"/>
      <c r="AJ1476" s="6"/>
      <c r="AK1476" s="6"/>
      <c r="AX1476" s="63" t="e">
        <f t="shared" si="162"/>
        <v>#VALUE!</v>
      </c>
    </row>
    <row r="1477" spans="1:50" s="1" customFormat="1" ht="14.25" x14ac:dyDescent="0.2">
      <c r="A1477" s="6"/>
      <c r="B1477" s="6"/>
      <c r="C1477" s="6"/>
      <c r="D1477" s="3"/>
      <c r="E1477" s="70" t="str">
        <f>IF(ATA!E1477="","",ATA!E1477)</f>
        <v/>
      </c>
      <c r="F1477" s="51" t="str">
        <f>IF(ATA!F1477="","",ATA!F1477)</f>
        <v/>
      </c>
      <c r="G1477" s="11" t="str">
        <f>IF(ATA!G1477="","",ATA!G1477)</f>
        <v/>
      </c>
      <c r="H1477" s="55" t="str">
        <f>IF(ATA!H1477="","",ATA!H1477)</f>
        <v/>
      </c>
      <c r="I1477" s="31" t="str">
        <f>IF(AND(F1476="",H1476="in-sample"),"",IF(AND(Temp!fhor_indata=1,H1476="out-sample",H1477="out-sample"),I1476,IF(AND(F1477="",H1476="out-sample"),"",IF(AND(Temp!optSeasCoef=0,Temp!sts_add=1),IF(H1476="in-sample",IF(Q1476=bigT,((pCell/bigT)*F1476)+((1-(pCell/bigT))*(I1476+J1476)),IF(OR(F1477="",COUNT($F$2:F1476)&lt;=pCell),F1476,((pCell/COUNT($F$2:F1476))*F1476)+((1-(pCell/COUNT($F$2:F1476)))*(I1476+J1476)))),I1476),IF(AND(Temp!optSeasCoef=0,Temp!sts_multp=1),IF(H1476="in-sample",IF(Q1476=bigT,((pCell/bigT)*F1476)+((1-(pCell/bigT))*(I1476*J1476)),IF(OR(F1477="",COUNT(F$2:$F1476)&lt;=pCell),F1476,((pCell/COUNT($F$2:F1476))*F1476)+((1-(pCell/COUNT($F$2:F1476)))*(I1476*J1476)))),I1476),IF(Temp!sts_add=1,IF(H1476="in-sample",IF(Q1476=bigT,((pCell/bigT)*AX1476)+((1-(pCell/bigT))*(I1476+J1476)),IF(OR(F1477="",COUNT($AX$2:AX1476)&lt;=pCell),AX1476,((pCell/COUNT($AX$2:AX1476))*AX1476)+((1-(pCell/COUNT($AX$2:AX1476)))*(I1476+J1476)))),I1476),IF(H1476="in-sample",IF(Q1476=bigT,((pCell/bigT)*AX1476)+((1-(pCell/bigT))*(I1476*J1476)),IF(OR(F1477="",COUNT($AX$2:AX1476)&lt;=pCell),AX1476,((pCell/COUNT($AX$2:AX1476))*AX1476)+((1-(pCell/COUNT($AX$2:AX1476)))*(I1476*J1476)))),I1476)))))))</f>
        <v/>
      </c>
      <c r="J1477" s="31" t="str">
        <f>IF(AND(F1476="",H1476="in-sample"),"",IF(AND(Temp!fhor_indata=1,H1476="out-sample",H1477="out-sample"),J1476,IF(AND(F1477="",H1476="out-sample"),"",IF(AND(Temp!optSeasCoef=0,Temp!sts_add=1),IF(H1476="in-sample",IF(Q1476=bigT,((qCell/bigT)*(I1477-I1476))+((1-(qCell/bigT))*J1476),IF(OR(F1477="",COUNT($F$2:F1476)&lt;=qCell),IF(COUNT($F$2:F1476)=1,0,F1476-F1475),((qCell/COUNT($F$2:F1476))*(I1477-I1476))+((1-(qCell/COUNT($F$2:F1476)))*J1476))),J1476),IF(AND(Temp!optSeasCoef=0,Temp!sts_multp=1),IF(H1476="in-sample",IF(Q1476=bigT,((qCell/bigT)*(I1477/I1476))+((1-(qCell/bigT))*J1476),IF(qCell=0,1,IF(OR(F1477="",COUNT($F$2:F1476)&lt;=qCell),IF(COUNT($F$2:F1476)=1,1,F1476/F1475),((qCell/COUNT($F$2:F1476))*(I1477/I1476))+((1-(qCell/COUNT($F$2:F1476)))*J1476)))),J1476),IF(Temp!sts_add=1,IF(H1476="in-sample",IF(Q1476=bigT,((qCell/bigT)*(I1477-I1476))+((1-(qCell/bigT))*J1476),IF(OR(F1477="",COUNT($AX$2:AX1476)&lt;=qCell),IF(COUNT($AX$2:AX1476)=1,0,AX1476-AX1475),((qCell/COUNT($AX$2:AX1476))*(I1477-I1476))+((1-(qCell/COUNT($AX$2:AX1476)))*J1476))),J1476),IF(H1476="in-sample",IF(Q1476=bigT,((qCell/bigT)*(I1477/I1476))+((1-(qCell/bigT))*J1476),IF(qCell=0,1,IF(OR(F1477="",COUNT($AX$2:AX1476)&lt;=qCell),IF(COUNT($AX$2:AX1476)=1,1,AX1476/AX1475),((qCell/COUNT($AX$2:AX1476))*(I1477/I1476))+((1-(qCell/COUNT($AX$2:AX1476)))*J1476)))),J1476)))))))</f>
        <v/>
      </c>
      <c r="K1477" s="31" t="str">
        <f>IF(H1477="","",IF(AND(Temp!optSeasCoef=0,Temp!sts_add=1),IF(H1477="out-sample",I1477+(Q1477*J1477),I1477+J1477),IF(AND(Temp!optSeasCoef=0,Temp!sts_multp=1),IF(H1477="out-sample",I1477*(J1477^Q1477),I1477*J1477),IF(Temp!sts_add=1,IF(H1477="out-sample",(I1477+(Q1477*J1477))*G1477,(I1477+J1477)*G1477),IF(H1477="out-sample",I1477*(J1477^Q1477)*G1477,I1477*J1477*G1477)))))</f>
        <v/>
      </c>
      <c r="L1477" s="32" t="str">
        <f t="shared" si="163"/>
        <v/>
      </c>
      <c r="M1477" s="32" t="str">
        <f t="shared" si="164"/>
        <v/>
      </c>
      <c r="N1477" s="32" t="str">
        <f t="shared" si="165"/>
        <v/>
      </c>
      <c r="O1477" s="32" t="str">
        <f t="shared" si="166"/>
        <v/>
      </c>
      <c r="P1477" s="32" t="str">
        <f t="shared" si="167"/>
        <v/>
      </c>
      <c r="Q1477" s="3" t="str">
        <f>IF(AND(Temp!fhor_indata=1,F1477="",H1476="in-sample"),1,IF(AND(Temp!fhor_indata=1,H1476="out-sample",Q1476&lt;ATA!XfHor),Q1476+1,IF(F1477="","",IF(AND(H1477="out-sample",H1476="in-sample"),1,IF(AND(H1477="out-sample",H1476="out-sample"),Q1476+1,IF(ISNUMBER(Q1476),Q1476+1,1))))))</f>
        <v/>
      </c>
      <c r="R1477" s="3" t="str">
        <f t="shared" si="161"/>
        <v/>
      </c>
      <c r="S1477" s="6"/>
      <c r="T1477" s="6"/>
      <c r="U1477" s="6"/>
      <c r="V1477" s="6"/>
      <c r="W1477" s="6"/>
      <c r="X1477" s="6"/>
      <c r="Y1477" s="6"/>
      <c r="Z1477" s="6"/>
      <c r="AA1477" s="6"/>
      <c r="AB1477" s="6"/>
      <c r="AC1477" s="6"/>
      <c r="AD1477" s="6"/>
      <c r="AE1477" s="6"/>
      <c r="AF1477" s="6"/>
      <c r="AG1477" s="6"/>
      <c r="AH1477" s="6"/>
      <c r="AI1477" s="6"/>
      <c r="AJ1477" s="6"/>
      <c r="AK1477" s="6"/>
      <c r="AX1477" s="63" t="e">
        <f t="shared" si="162"/>
        <v>#VALUE!</v>
      </c>
    </row>
    <row r="1478" spans="1:50" s="1" customFormat="1" ht="14.25" x14ac:dyDescent="0.2">
      <c r="A1478" s="6"/>
      <c r="B1478" s="6"/>
      <c r="C1478" s="6"/>
      <c r="D1478" s="3"/>
      <c r="E1478" s="70" t="str">
        <f>IF(ATA!E1478="","",ATA!E1478)</f>
        <v/>
      </c>
      <c r="F1478" s="51" t="str">
        <f>IF(ATA!F1478="","",ATA!F1478)</f>
        <v/>
      </c>
      <c r="G1478" s="11" t="str">
        <f>IF(ATA!G1478="","",ATA!G1478)</f>
        <v/>
      </c>
      <c r="H1478" s="55" t="str">
        <f>IF(ATA!H1478="","",ATA!H1478)</f>
        <v/>
      </c>
      <c r="I1478" s="31" t="str">
        <f>IF(AND(F1477="",H1477="in-sample"),"",IF(AND(Temp!fhor_indata=1,H1477="out-sample",H1478="out-sample"),I1477,IF(AND(F1478="",H1477="out-sample"),"",IF(AND(Temp!optSeasCoef=0,Temp!sts_add=1),IF(H1477="in-sample",IF(Q1477=bigT,((pCell/bigT)*F1477)+((1-(pCell/bigT))*(I1477+J1477)),IF(OR(F1478="",COUNT($F$2:F1477)&lt;=pCell),F1477,((pCell/COUNT($F$2:F1477))*F1477)+((1-(pCell/COUNT($F$2:F1477)))*(I1477+J1477)))),I1477),IF(AND(Temp!optSeasCoef=0,Temp!sts_multp=1),IF(H1477="in-sample",IF(Q1477=bigT,((pCell/bigT)*F1477)+((1-(pCell/bigT))*(I1477*J1477)),IF(OR(F1478="",COUNT(F$2:$F1477)&lt;=pCell),F1477,((pCell/COUNT($F$2:F1477))*F1477)+((1-(pCell/COUNT($F$2:F1477)))*(I1477*J1477)))),I1477),IF(Temp!sts_add=1,IF(H1477="in-sample",IF(Q1477=bigT,((pCell/bigT)*AX1477)+((1-(pCell/bigT))*(I1477+J1477)),IF(OR(F1478="",COUNT($AX$2:AX1477)&lt;=pCell),AX1477,((pCell/COUNT($AX$2:AX1477))*AX1477)+((1-(pCell/COUNT($AX$2:AX1477)))*(I1477+J1477)))),I1477),IF(H1477="in-sample",IF(Q1477=bigT,((pCell/bigT)*AX1477)+((1-(pCell/bigT))*(I1477*J1477)),IF(OR(F1478="",COUNT($AX$2:AX1477)&lt;=pCell),AX1477,((pCell/COUNT($AX$2:AX1477))*AX1477)+((1-(pCell/COUNT($AX$2:AX1477)))*(I1477*J1477)))),I1477)))))))</f>
        <v/>
      </c>
      <c r="J1478" s="31" t="str">
        <f>IF(AND(F1477="",H1477="in-sample"),"",IF(AND(Temp!fhor_indata=1,H1477="out-sample",H1478="out-sample"),J1477,IF(AND(F1478="",H1477="out-sample"),"",IF(AND(Temp!optSeasCoef=0,Temp!sts_add=1),IF(H1477="in-sample",IF(Q1477=bigT,((qCell/bigT)*(I1478-I1477))+((1-(qCell/bigT))*J1477),IF(OR(F1478="",COUNT($F$2:F1477)&lt;=qCell),IF(COUNT($F$2:F1477)=1,0,F1477-F1476),((qCell/COUNT($F$2:F1477))*(I1478-I1477))+((1-(qCell/COUNT($F$2:F1477)))*J1477))),J1477),IF(AND(Temp!optSeasCoef=0,Temp!sts_multp=1),IF(H1477="in-sample",IF(Q1477=bigT,((qCell/bigT)*(I1478/I1477))+((1-(qCell/bigT))*J1477),IF(qCell=0,1,IF(OR(F1478="",COUNT($F$2:F1477)&lt;=qCell),IF(COUNT($F$2:F1477)=1,1,F1477/F1476),((qCell/COUNT($F$2:F1477))*(I1478/I1477))+((1-(qCell/COUNT($F$2:F1477)))*J1477)))),J1477),IF(Temp!sts_add=1,IF(H1477="in-sample",IF(Q1477=bigT,((qCell/bigT)*(I1478-I1477))+((1-(qCell/bigT))*J1477),IF(OR(F1478="",COUNT($AX$2:AX1477)&lt;=qCell),IF(COUNT($AX$2:AX1477)=1,0,AX1477-AX1476),((qCell/COUNT($AX$2:AX1477))*(I1478-I1477))+((1-(qCell/COUNT($AX$2:AX1477)))*J1477))),J1477),IF(H1477="in-sample",IF(Q1477=bigT,((qCell/bigT)*(I1478/I1477))+((1-(qCell/bigT))*J1477),IF(qCell=0,1,IF(OR(F1478="",COUNT($AX$2:AX1477)&lt;=qCell),IF(COUNT($AX$2:AX1477)=1,1,AX1477/AX1476),((qCell/COUNT($AX$2:AX1477))*(I1478/I1477))+((1-(qCell/COUNT($AX$2:AX1477)))*J1477)))),J1477)))))))</f>
        <v/>
      </c>
      <c r="K1478" s="31" t="str">
        <f>IF(H1478="","",IF(AND(Temp!optSeasCoef=0,Temp!sts_add=1),IF(H1478="out-sample",I1478+(Q1478*J1478),I1478+J1478),IF(AND(Temp!optSeasCoef=0,Temp!sts_multp=1),IF(H1478="out-sample",I1478*(J1478^Q1478),I1478*J1478),IF(Temp!sts_add=1,IF(H1478="out-sample",(I1478+(Q1478*J1478))*G1478,(I1478+J1478)*G1478),IF(H1478="out-sample",I1478*(J1478^Q1478)*G1478,I1478*J1478*G1478)))))</f>
        <v/>
      </c>
      <c r="L1478" s="32" t="str">
        <f t="shared" si="163"/>
        <v/>
      </c>
      <c r="M1478" s="32" t="str">
        <f t="shared" si="164"/>
        <v/>
      </c>
      <c r="N1478" s="32" t="str">
        <f t="shared" si="165"/>
        <v/>
      </c>
      <c r="O1478" s="32" t="str">
        <f t="shared" si="166"/>
        <v/>
      </c>
      <c r="P1478" s="32" t="str">
        <f t="shared" si="167"/>
        <v/>
      </c>
      <c r="Q1478" s="3" t="str">
        <f>IF(AND(Temp!fhor_indata=1,F1478="",H1477="in-sample"),1,IF(AND(Temp!fhor_indata=1,H1477="out-sample",Q1477&lt;ATA!XfHor),Q1477+1,IF(F1478="","",IF(AND(H1478="out-sample",H1477="in-sample"),1,IF(AND(H1478="out-sample",H1477="out-sample"),Q1477+1,IF(ISNUMBER(Q1477),Q1477+1,1))))))</f>
        <v/>
      </c>
      <c r="R1478" s="3" t="str">
        <f t="shared" si="161"/>
        <v/>
      </c>
      <c r="S1478" s="6"/>
      <c r="T1478" s="6"/>
      <c r="U1478" s="6"/>
      <c r="V1478" s="6"/>
      <c r="W1478" s="6"/>
      <c r="X1478" s="6"/>
      <c r="Y1478" s="6"/>
      <c r="Z1478" s="6"/>
      <c r="AA1478" s="6"/>
      <c r="AB1478" s="6"/>
      <c r="AC1478" s="6"/>
      <c r="AD1478" s="6"/>
      <c r="AE1478" s="6"/>
      <c r="AF1478" s="6"/>
      <c r="AG1478" s="6"/>
      <c r="AH1478" s="6"/>
      <c r="AI1478" s="6"/>
      <c r="AJ1478" s="6"/>
      <c r="AK1478" s="6"/>
      <c r="AX1478" s="63" t="e">
        <f t="shared" si="162"/>
        <v>#VALUE!</v>
      </c>
    </row>
    <row r="1479" spans="1:50" s="1" customFormat="1" ht="14.25" x14ac:dyDescent="0.2">
      <c r="A1479" s="6"/>
      <c r="B1479" s="6"/>
      <c r="C1479" s="6"/>
      <c r="D1479" s="3"/>
      <c r="E1479" s="70" t="str">
        <f>IF(ATA!E1479="","",ATA!E1479)</f>
        <v/>
      </c>
      <c r="F1479" s="51" t="str">
        <f>IF(ATA!F1479="","",ATA!F1479)</f>
        <v/>
      </c>
      <c r="G1479" s="11" t="str">
        <f>IF(ATA!G1479="","",ATA!G1479)</f>
        <v/>
      </c>
      <c r="H1479" s="55" t="str">
        <f>IF(ATA!H1479="","",ATA!H1479)</f>
        <v/>
      </c>
      <c r="I1479" s="31" t="str">
        <f>IF(AND(F1478="",H1478="in-sample"),"",IF(AND(Temp!fhor_indata=1,H1478="out-sample",H1479="out-sample"),I1478,IF(AND(F1479="",H1478="out-sample"),"",IF(AND(Temp!optSeasCoef=0,Temp!sts_add=1),IF(H1478="in-sample",IF(Q1478=bigT,((pCell/bigT)*F1478)+((1-(pCell/bigT))*(I1478+J1478)),IF(OR(F1479="",COUNT($F$2:F1478)&lt;=pCell),F1478,((pCell/COUNT($F$2:F1478))*F1478)+((1-(pCell/COUNT($F$2:F1478)))*(I1478+J1478)))),I1478),IF(AND(Temp!optSeasCoef=0,Temp!sts_multp=1),IF(H1478="in-sample",IF(Q1478=bigT,((pCell/bigT)*F1478)+((1-(pCell/bigT))*(I1478*J1478)),IF(OR(F1479="",COUNT(F$2:$F1478)&lt;=pCell),F1478,((pCell/COUNT($F$2:F1478))*F1478)+((1-(pCell/COUNT($F$2:F1478)))*(I1478*J1478)))),I1478),IF(Temp!sts_add=1,IF(H1478="in-sample",IF(Q1478=bigT,((pCell/bigT)*AX1478)+((1-(pCell/bigT))*(I1478+J1478)),IF(OR(F1479="",COUNT($AX$2:AX1478)&lt;=pCell),AX1478,((pCell/COUNT($AX$2:AX1478))*AX1478)+((1-(pCell/COUNT($AX$2:AX1478)))*(I1478+J1478)))),I1478),IF(H1478="in-sample",IF(Q1478=bigT,((pCell/bigT)*AX1478)+((1-(pCell/bigT))*(I1478*J1478)),IF(OR(F1479="",COUNT($AX$2:AX1478)&lt;=pCell),AX1478,((pCell/COUNT($AX$2:AX1478))*AX1478)+((1-(pCell/COUNT($AX$2:AX1478)))*(I1478*J1478)))),I1478)))))))</f>
        <v/>
      </c>
      <c r="J1479" s="31" t="str">
        <f>IF(AND(F1478="",H1478="in-sample"),"",IF(AND(Temp!fhor_indata=1,H1478="out-sample",H1479="out-sample"),J1478,IF(AND(F1479="",H1478="out-sample"),"",IF(AND(Temp!optSeasCoef=0,Temp!sts_add=1),IF(H1478="in-sample",IF(Q1478=bigT,((qCell/bigT)*(I1479-I1478))+((1-(qCell/bigT))*J1478),IF(OR(F1479="",COUNT($F$2:F1478)&lt;=qCell),IF(COUNT($F$2:F1478)=1,0,F1478-F1477),((qCell/COUNT($F$2:F1478))*(I1479-I1478))+((1-(qCell/COUNT($F$2:F1478)))*J1478))),J1478),IF(AND(Temp!optSeasCoef=0,Temp!sts_multp=1),IF(H1478="in-sample",IF(Q1478=bigT,((qCell/bigT)*(I1479/I1478))+((1-(qCell/bigT))*J1478),IF(qCell=0,1,IF(OR(F1479="",COUNT($F$2:F1478)&lt;=qCell),IF(COUNT($F$2:F1478)=1,1,F1478/F1477),((qCell/COUNT($F$2:F1478))*(I1479/I1478))+((1-(qCell/COUNT($F$2:F1478)))*J1478)))),J1478),IF(Temp!sts_add=1,IF(H1478="in-sample",IF(Q1478=bigT,((qCell/bigT)*(I1479-I1478))+((1-(qCell/bigT))*J1478),IF(OR(F1479="",COUNT($AX$2:AX1478)&lt;=qCell),IF(COUNT($AX$2:AX1478)=1,0,AX1478-AX1477),((qCell/COUNT($AX$2:AX1478))*(I1479-I1478))+((1-(qCell/COUNT($AX$2:AX1478)))*J1478))),J1478),IF(H1478="in-sample",IF(Q1478=bigT,((qCell/bigT)*(I1479/I1478))+((1-(qCell/bigT))*J1478),IF(qCell=0,1,IF(OR(F1479="",COUNT($AX$2:AX1478)&lt;=qCell),IF(COUNT($AX$2:AX1478)=1,1,AX1478/AX1477),((qCell/COUNT($AX$2:AX1478))*(I1479/I1478))+((1-(qCell/COUNT($AX$2:AX1478)))*J1478)))),J1478)))))))</f>
        <v/>
      </c>
      <c r="K1479" s="31" t="str">
        <f>IF(H1479="","",IF(AND(Temp!optSeasCoef=0,Temp!sts_add=1),IF(H1479="out-sample",I1479+(Q1479*J1479),I1479+J1479),IF(AND(Temp!optSeasCoef=0,Temp!sts_multp=1),IF(H1479="out-sample",I1479*(J1479^Q1479),I1479*J1479),IF(Temp!sts_add=1,IF(H1479="out-sample",(I1479+(Q1479*J1479))*G1479,(I1479+J1479)*G1479),IF(H1479="out-sample",I1479*(J1479^Q1479)*G1479,I1479*J1479*G1479)))))</f>
        <v/>
      </c>
      <c r="L1479" s="32" t="str">
        <f t="shared" si="163"/>
        <v/>
      </c>
      <c r="M1479" s="32" t="str">
        <f t="shared" si="164"/>
        <v/>
      </c>
      <c r="N1479" s="32" t="str">
        <f t="shared" si="165"/>
        <v/>
      </c>
      <c r="O1479" s="32" t="str">
        <f t="shared" si="166"/>
        <v/>
      </c>
      <c r="P1479" s="32" t="str">
        <f t="shared" si="167"/>
        <v/>
      </c>
      <c r="Q1479" s="3" t="str">
        <f>IF(AND(Temp!fhor_indata=1,F1479="",H1478="in-sample"),1,IF(AND(Temp!fhor_indata=1,H1478="out-sample",Q1478&lt;ATA!XfHor),Q1478+1,IF(F1479="","",IF(AND(H1479="out-sample",H1478="in-sample"),1,IF(AND(H1479="out-sample",H1478="out-sample"),Q1478+1,IF(ISNUMBER(Q1478),Q1478+1,1))))))</f>
        <v/>
      </c>
      <c r="R1479" s="3" t="str">
        <f t="shared" si="161"/>
        <v/>
      </c>
      <c r="S1479" s="6"/>
      <c r="T1479" s="6"/>
      <c r="U1479" s="6"/>
      <c r="V1479" s="6"/>
      <c r="W1479" s="6"/>
      <c r="X1479" s="6"/>
      <c r="Y1479" s="6"/>
      <c r="Z1479" s="6"/>
      <c r="AA1479" s="6"/>
      <c r="AB1479" s="6"/>
      <c r="AC1479" s="6"/>
      <c r="AD1479" s="6"/>
      <c r="AE1479" s="6"/>
      <c r="AF1479" s="6"/>
      <c r="AG1479" s="6"/>
      <c r="AH1479" s="6"/>
      <c r="AI1479" s="6"/>
      <c r="AJ1479" s="6"/>
      <c r="AK1479" s="6"/>
      <c r="AX1479" s="63" t="e">
        <f t="shared" si="162"/>
        <v>#VALUE!</v>
      </c>
    </row>
    <row r="1480" spans="1:50" s="1" customFormat="1" ht="14.25" x14ac:dyDescent="0.2">
      <c r="A1480" s="6"/>
      <c r="B1480" s="6"/>
      <c r="C1480" s="6"/>
      <c r="D1480" s="3"/>
      <c r="E1480" s="70" t="str">
        <f>IF(ATA!E1480="","",ATA!E1480)</f>
        <v/>
      </c>
      <c r="F1480" s="51" t="str">
        <f>IF(ATA!F1480="","",ATA!F1480)</f>
        <v/>
      </c>
      <c r="G1480" s="11" t="str">
        <f>IF(ATA!G1480="","",ATA!G1480)</f>
        <v/>
      </c>
      <c r="H1480" s="55" t="str">
        <f>IF(ATA!H1480="","",ATA!H1480)</f>
        <v/>
      </c>
      <c r="I1480" s="31" t="str">
        <f>IF(AND(F1479="",H1479="in-sample"),"",IF(AND(Temp!fhor_indata=1,H1479="out-sample",H1480="out-sample"),I1479,IF(AND(F1480="",H1479="out-sample"),"",IF(AND(Temp!optSeasCoef=0,Temp!sts_add=1),IF(H1479="in-sample",IF(Q1479=bigT,((pCell/bigT)*F1479)+((1-(pCell/bigT))*(I1479+J1479)),IF(OR(F1480="",COUNT($F$2:F1479)&lt;=pCell),F1479,((pCell/COUNT($F$2:F1479))*F1479)+((1-(pCell/COUNT($F$2:F1479)))*(I1479+J1479)))),I1479),IF(AND(Temp!optSeasCoef=0,Temp!sts_multp=1),IF(H1479="in-sample",IF(Q1479=bigT,((pCell/bigT)*F1479)+((1-(pCell/bigT))*(I1479*J1479)),IF(OR(F1480="",COUNT(F$2:$F1479)&lt;=pCell),F1479,((pCell/COUNT($F$2:F1479))*F1479)+((1-(pCell/COUNT($F$2:F1479)))*(I1479*J1479)))),I1479),IF(Temp!sts_add=1,IF(H1479="in-sample",IF(Q1479=bigT,((pCell/bigT)*AX1479)+((1-(pCell/bigT))*(I1479+J1479)),IF(OR(F1480="",COUNT($AX$2:AX1479)&lt;=pCell),AX1479,((pCell/COUNT($AX$2:AX1479))*AX1479)+((1-(pCell/COUNT($AX$2:AX1479)))*(I1479+J1479)))),I1479),IF(H1479="in-sample",IF(Q1479=bigT,((pCell/bigT)*AX1479)+((1-(pCell/bigT))*(I1479*J1479)),IF(OR(F1480="",COUNT($AX$2:AX1479)&lt;=pCell),AX1479,((pCell/COUNT($AX$2:AX1479))*AX1479)+((1-(pCell/COUNT($AX$2:AX1479)))*(I1479*J1479)))),I1479)))))))</f>
        <v/>
      </c>
      <c r="J1480" s="31" t="str">
        <f>IF(AND(F1479="",H1479="in-sample"),"",IF(AND(Temp!fhor_indata=1,H1479="out-sample",H1480="out-sample"),J1479,IF(AND(F1480="",H1479="out-sample"),"",IF(AND(Temp!optSeasCoef=0,Temp!sts_add=1),IF(H1479="in-sample",IF(Q1479=bigT,((qCell/bigT)*(I1480-I1479))+((1-(qCell/bigT))*J1479),IF(OR(F1480="",COUNT($F$2:F1479)&lt;=qCell),IF(COUNT($F$2:F1479)=1,0,F1479-F1478),((qCell/COUNT($F$2:F1479))*(I1480-I1479))+((1-(qCell/COUNT($F$2:F1479)))*J1479))),J1479),IF(AND(Temp!optSeasCoef=0,Temp!sts_multp=1),IF(H1479="in-sample",IF(Q1479=bigT,((qCell/bigT)*(I1480/I1479))+((1-(qCell/bigT))*J1479),IF(qCell=0,1,IF(OR(F1480="",COUNT($F$2:F1479)&lt;=qCell),IF(COUNT($F$2:F1479)=1,1,F1479/F1478),((qCell/COUNT($F$2:F1479))*(I1480/I1479))+((1-(qCell/COUNT($F$2:F1479)))*J1479)))),J1479),IF(Temp!sts_add=1,IF(H1479="in-sample",IF(Q1479=bigT,((qCell/bigT)*(I1480-I1479))+((1-(qCell/bigT))*J1479),IF(OR(F1480="",COUNT($AX$2:AX1479)&lt;=qCell),IF(COUNT($AX$2:AX1479)=1,0,AX1479-AX1478),((qCell/COUNT($AX$2:AX1479))*(I1480-I1479))+((1-(qCell/COUNT($AX$2:AX1479)))*J1479))),J1479),IF(H1479="in-sample",IF(Q1479=bigT,((qCell/bigT)*(I1480/I1479))+((1-(qCell/bigT))*J1479),IF(qCell=0,1,IF(OR(F1480="",COUNT($AX$2:AX1479)&lt;=qCell),IF(COUNT($AX$2:AX1479)=1,1,AX1479/AX1478),((qCell/COUNT($AX$2:AX1479))*(I1480/I1479))+((1-(qCell/COUNT($AX$2:AX1479)))*J1479)))),J1479)))))))</f>
        <v/>
      </c>
      <c r="K1480" s="31" t="str">
        <f>IF(H1480="","",IF(AND(Temp!optSeasCoef=0,Temp!sts_add=1),IF(H1480="out-sample",I1480+(Q1480*J1480),I1480+J1480),IF(AND(Temp!optSeasCoef=0,Temp!sts_multp=1),IF(H1480="out-sample",I1480*(J1480^Q1480),I1480*J1480),IF(Temp!sts_add=1,IF(H1480="out-sample",(I1480+(Q1480*J1480))*G1480,(I1480+J1480)*G1480),IF(H1480="out-sample",I1480*(J1480^Q1480)*G1480,I1480*J1480*G1480)))))</f>
        <v/>
      </c>
      <c r="L1480" s="32" t="str">
        <f t="shared" si="163"/>
        <v/>
      </c>
      <c r="M1480" s="32" t="str">
        <f t="shared" si="164"/>
        <v/>
      </c>
      <c r="N1480" s="32" t="str">
        <f t="shared" si="165"/>
        <v/>
      </c>
      <c r="O1480" s="32" t="str">
        <f t="shared" si="166"/>
        <v/>
      </c>
      <c r="P1480" s="32" t="str">
        <f t="shared" si="167"/>
        <v/>
      </c>
      <c r="Q1480" s="3" t="str">
        <f>IF(AND(Temp!fhor_indata=1,F1480="",H1479="in-sample"),1,IF(AND(Temp!fhor_indata=1,H1479="out-sample",Q1479&lt;ATA!XfHor),Q1479+1,IF(F1480="","",IF(AND(H1480="out-sample",H1479="in-sample"),1,IF(AND(H1480="out-sample",H1479="out-sample"),Q1479+1,IF(ISNUMBER(Q1479),Q1479+1,1))))))</f>
        <v/>
      </c>
      <c r="R1480" s="3" t="str">
        <f t="shared" si="161"/>
        <v/>
      </c>
      <c r="S1480" s="6"/>
      <c r="T1480" s="6"/>
      <c r="U1480" s="6"/>
      <c r="V1480" s="6"/>
      <c r="W1480" s="6"/>
      <c r="X1480" s="6"/>
      <c r="Y1480" s="6"/>
      <c r="Z1480" s="6"/>
      <c r="AA1480" s="6"/>
      <c r="AB1480" s="6"/>
      <c r="AC1480" s="6"/>
      <c r="AD1480" s="6"/>
      <c r="AE1480" s="6"/>
      <c r="AF1480" s="6"/>
      <c r="AG1480" s="6"/>
      <c r="AH1480" s="6"/>
      <c r="AI1480" s="6"/>
      <c r="AJ1480" s="6"/>
      <c r="AK1480" s="6"/>
      <c r="AX1480" s="63" t="e">
        <f t="shared" si="162"/>
        <v>#VALUE!</v>
      </c>
    </row>
    <row r="1481" spans="1:50" s="1" customFormat="1" ht="14.25" x14ac:dyDescent="0.2">
      <c r="A1481" s="6"/>
      <c r="B1481" s="6"/>
      <c r="C1481" s="6"/>
      <c r="D1481" s="3"/>
      <c r="E1481" s="70" t="str">
        <f>IF(ATA!E1481="","",ATA!E1481)</f>
        <v/>
      </c>
      <c r="F1481" s="51" t="str">
        <f>IF(ATA!F1481="","",ATA!F1481)</f>
        <v/>
      </c>
      <c r="G1481" s="11" t="str">
        <f>IF(ATA!G1481="","",ATA!G1481)</f>
        <v/>
      </c>
      <c r="H1481" s="55" t="str">
        <f>IF(ATA!H1481="","",ATA!H1481)</f>
        <v/>
      </c>
      <c r="I1481" s="31" t="str">
        <f>IF(AND(F1480="",H1480="in-sample"),"",IF(AND(Temp!fhor_indata=1,H1480="out-sample",H1481="out-sample"),I1480,IF(AND(F1481="",H1480="out-sample"),"",IF(AND(Temp!optSeasCoef=0,Temp!sts_add=1),IF(H1480="in-sample",IF(Q1480=bigT,((pCell/bigT)*F1480)+((1-(pCell/bigT))*(I1480+J1480)),IF(OR(F1481="",COUNT($F$2:F1480)&lt;=pCell),F1480,((pCell/COUNT($F$2:F1480))*F1480)+((1-(pCell/COUNT($F$2:F1480)))*(I1480+J1480)))),I1480),IF(AND(Temp!optSeasCoef=0,Temp!sts_multp=1),IF(H1480="in-sample",IF(Q1480=bigT,((pCell/bigT)*F1480)+((1-(pCell/bigT))*(I1480*J1480)),IF(OR(F1481="",COUNT(F$2:$F1480)&lt;=pCell),F1480,((pCell/COUNT($F$2:F1480))*F1480)+((1-(pCell/COUNT($F$2:F1480)))*(I1480*J1480)))),I1480),IF(Temp!sts_add=1,IF(H1480="in-sample",IF(Q1480=bigT,((pCell/bigT)*AX1480)+((1-(pCell/bigT))*(I1480+J1480)),IF(OR(F1481="",COUNT($AX$2:AX1480)&lt;=pCell),AX1480,((pCell/COUNT($AX$2:AX1480))*AX1480)+((1-(pCell/COUNT($AX$2:AX1480)))*(I1480+J1480)))),I1480),IF(H1480="in-sample",IF(Q1480=bigT,((pCell/bigT)*AX1480)+((1-(pCell/bigT))*(I1480*J1480)),IF(OR(F1481="",COUNT($AX$2:AX1480)&lt;=pCell),AX1480,((pCell/COUNT($AX$2:AX1480))*AX1480)+((1-(pCell/COUNT($AX$2:AX1480)))*(I1480*J1480)))),I1480)))))))</f>
        <v/>
      </c>
      <c r="J1481" s="31" t="str">
        <f>IF(AND(F1480="",H1480="in-sample"),"",IF(AND(Temp!fhor_indata=1,H1480="out-sample",H1481="out-sample"),J1480,IF(AND(F1481="",H1480="out-sample"),"",IF(AND(Temp!optSeasCoef=0,Temp!sts_add=1),IF(H1480="in-sample",IF(Q1480=bigT,((qCell/bigT)*(I1481-I1480))+((1-(qCell/bigT))*J1480),IF(OR(F1481="",COUNT($F$2:F1480)&lt;=qCell),IF(COUNT($F$2:F1480)=1,0,F1480-F1479),((qCell/COUNT($F$2:F1480))*(I1481-I1480))+((1-(qCell/COUNT($F$2:F1480)))*J1480))),J1480),IF(AND(Temp!optSeasCoef=0,Temp!sts_multp=1),IF(H1480="in-sample",IF(Q1480=bigT,((qCell/bigT)*(I1481/I1480))+((1-(qCell/bigT))*J1480),IF(qCell=0,1,IF(OR(F1481="",COUNT($F$2:F1480)&lt;=qCell),IF(COUNT($F$2:F1480)=1,1,F1480/F1479),((qCell/COUNT($F$2:F1480))*(I1481/I1480))+((1-(qCell/COUNT($F$2:F1480)))*J1480)))),J1480),IF(Temp!sts_add=1,IF(H1480="in-sample",IF(Q1480=bigT,((qCell/bigT)*(I1481-I1480))+((1-(qCell/bigT))*J1480),IF(OR(F1481="",COUNT($AX$2:AX1480)&lt;=qCell),IF(COUNT($AX$2:AX1480)=1,0,AX1480-AX1479),((qCell/COUNT($AX$2:AX1480))*(I1481-I1480))+((1-(qCell/COUNT($AX$2:AX1480)))*J1480))),J1480),IF(H1480="in-sample",IF(Q1480=bigT,((qCell/bigT)*(I1481/I1480))+((1-(qCell/bigT))*J1480),IF(qCell=0,1,IF(OR(F1481="",COUNT($AX$2:AX1480)&lt;=qCell),IF(COUNT($AX$2:AX1480)=1,1,AX1480/AX1479),((qCell/COUNT($AX$2:AX1480))*(I1481/I1480))+((1-(qCell/COUNT($AX$2:AX1480)))*J1480)))),J1480)))))))</f>
        <v/>
      </c>
      <c r="K1481" s="31" t="str">
        <f>IF(H1481="","",IF(AND(Temp!optSeasCoef=0,Temp!sts_add=1),IF(H1481="out-sample",I1481+(Q1481*J1481),I1481+J1481),IF(AND(Temp!optSeasCoef=0,Temp!sts_multp=1),IF(H1481="out-sample",I1481*(J1481^Q1481),I1481*J1481),IF(Temp!sts_add=1,IF(H1481="out-sample",(I1481+(Q1481*J1481))*G1481,(I1481+J1481)*G1481),IF(H1481="out-sample",I1481*(J1481^Q1481)*G1481,I1481*J1481*G1481)))))</f>
        <v/>
      </c>
      <c r="L1481" s="32" t="str">
        <f t="shared" si="163"/>
        <v/>
      </c>
      <c r="M1481" s="32" t="str">
        <f t="shared" si="164"/>
        <v/>
      </c>
      <c r="N1481" s="32" t="str">
        <f t="shared" si="165"/>
        <v/>
      </c>
      <c r="O1481" s="32" t="str">
        <f t="shared" si="166"/>
        <v/>
      </c>
      <c r="P1481" s="32" t="str">
        <f t="shared" si="167"/>
        <v/>
      </c>
      <c r="Q1481" s="3" t="str">
        <f>IF(AND(Temp!fhor_indata=1,F1481="",H1480="in-sample"),1,IF(AND(Temp!fhor_indata=1,H1480="out-sample",Q1480&lt;ATA!XfHor),Q1480+1,IF(F1481="","",IF(AND(H1481="out-sample",H1480="in-sample"),1,IF(AND(H1481="out-sample",H1480="out-sample"),Q1480+1,IF(ISNUMBER(Q1480),Q1480+1,1))))))</f>
        <v/>
      </c>
      <c r="R1481" s="3" t="str">
        <f t="shared" si="161"/>
        <v/>
      </c>
      <c r="S1481" s="6"/>
      <c r="T1481" s="6"/>
      <c r="U1481" s="6"/>
      <c r="V1481" s="6"/>
      <c r="W1481" s="6"/>
      <c r="X1481" s="6"/>
      <c r="Y1481" s="6"/>
      <c r="Z1481" s="6"/>
      <c r="AA1481" s="6"/>
      <c r="AB1481" s="6"/>
      <c r="AC1481" s="6"/>
      <c r="AD1481" s="6"/>
      <c r="AE1481" s="6"/>
      <c r="AF1481" s="6"/>
      <c r="AG1481" s="6"/>
      <c r="AH1481" s="6"/>
      <c r="AI1481" s="6"/>
      <c r="AJ1481" s="6"/>
      <c r="AK1481" s="6"/>
      <c r="AX1481" s="63" t="e">
        <f t="shared" si="162"/>
        <v>#VALUE!</v>
      </c>
    </row>
    <row r="1482" spans="1:50" s="1" customFormat="1" ht="14.25" x14ac:dyDescent="0.2">
      <c r="A1482" s="6"/>
      <c r="B1482" s="6"/>
      <c r="C1482" s="6"/>
      <c r="D1482" s="3"/>
      <c r="E1482" s="70" t="str">
        <f>IF(ATA!E1482="","",ATA!E1482)</f>
        <v/>
      </c>
      <c r="F1482" s="51" t="str">
        <f>IF(ATA!F1482="","",ATA!F1482)</f>
        <v/>
      </c>
      <c r="G1482" s="11" t="str">
        <f>IF(ATA!G1482="","",ATA!G1482)</f>
        <v/>
      </c>
      <c r="H1482" s="55" t="str">
        <f>IF(ATA!H1482="","",ATA!H1482)</f>
        <v/>
      </c>
      <c r="I1482" s="31" t="str">
        <f>IF(AND(F1481="",H1481="in-sample"),"",IF(AND(Temp!fhor_indata=1,H1481="out-sample",H1482="out-sample"),I1481,IF(AND(F1482="",H1481="out-sample"),"",IF(AND(Temp!optSeasCoef=0,Temp!sts_add=1),IF(H1481="in-sample",IF(Q1481=bigT,((pCell/bigT)*F1481)+((1-(pCell/bigT))*(I1481+J1481)),IF(OR(F1482="",COUNT($F$2:F1481)&lt;=pCell),F1481,((pCell/COUNT($F$2:F1481))*F1481)+((1-(pCell/COUNT($F$2:F1481)))*(I1481+J1481)))),I1481),IF(AND(Temp!optSeasCoef=0,Temp!sts_multp=1),IF(H1481="in-sample",IF(Q1481=bigT,((pCell/bigT)*F1481)+((1-(pCell/bigT))*(I1481*J1481)),IF(OR(F1482="",COUNT(F$2:$F1481)&lt;=pCell),F1481,((pCell/COUNT($F$2:F1481))*F1481)+((1-(pCell/COUNT($F$2:F1481)))*(I1481*J1481)))),I1481),IF(Temp!sts_add=1,IF(H1481="in-sample",IF(Q1481=bigT,((pCell/bigT)*AX1481)+((1-(pCell/bigT))*(I1481+J1481)),IF(OR(F1482="",COUNT($AX$2:AX1481)&lt;=pCell),AX1481,((pCell/COUNT($AX$2:AX1481))*AX1481)+((1-(pCell/COUNT($AX$2:AX1481)))*(I1481+J1481)))),I1481),IF(H1481="in-sample",IF(Q1481=bigT,((pCell/bigT)*AX1481)+((1-(pCell/bigT))*(I1481*J1481)),IF(OR(F1482="",COUNT($AX$2:AX1481)&lt;=pCell),AX1481,((pCell/COUNT($AX$2:AX1481))*AX1481)+((1-(pCell/COUNT($AX$2:AX1481)))*(I1481*J1481)))),I1481)))))))</f>
        <v/>
      </c>
      <c r="J1482" s="31" t="str">
        <f>IF(AND(F1481="",H1481="in-sample"),"",IF(AND(Temp!fhor_indata=1,H1481="out-sample",H1482="out-sample"),J1481,IF(AND(F1482="",H1481="out-sample"),"",IF(AND(Temp!optSeasCoef=0,Temp!sts_add=1),IF(H1481="in-sample",IF(Q1481=bigT,((qCell/bigT)*(I1482-I1481))+((1-(qCell/bigT))*J1481),IF(OR(F1482="",COUNT($F$2:F1481)&lt;=qCell),IF(COUNT($F$2:F1481)=1,0,F1481-F1480),((qCell/COUNT($F$2:F1481))*(I1482-I1481))+((1-(qCell/COUNT($F$2:F1481)))*J1481))),J1481),IF(AND(Temp!optSeasCoef=0,Temp!sts_multp=1),IF(H1481="in-sample",IF(Q1481=bigT,((qCell/bigT)*(I1482/I1481))+((1-(qCell/bigT))*J1481),IF(qCell=0,1,IF(OR(F1482="",COUNT($F$2:F1481)&lt;=qCell),IF(COUNT($F$2:F1481)=1,1,F1481/F1480),((qCell/COUNT($F$2:F1481))*(I1482/I1481))+((1-(qCell/COUNT($F$2:F1481)))*J1481)))),J1481),IF(Temp!sts_add=1,IF(H1481="in-sample",IF(Q1481=bigT,((qCell/bigT)*(I1482-I1481))+((1-(qCell/bigT))*J1481),IF(OR(F1482="",COUNT($AX$2:AX1481)&lt;=qCell),IF(COUNT($AX$2:AX1481)=1,0,AX1481-AX1480),((qCell/COUNT($AX$2:AX1481))*(I1482-I1481))+((1-(qCell/COUNT($AX$2:AX1481)))*J1481))),J1481),IF(H1481="in-sample",IF(Q1481=bigT,((qCell/bigT)*(I1482/I1481))+((1-(qCell/bigT))*J1481),IF(qCell=0,1,IF(OR(F1482="",COUNT($AX$2:AX1481)&lt;=qCell),IF(COUNT($AX$2:AX1481)=1,1,AX1481/AX1480),((qCell/COUNT($AX$2:AX1481))*(I1482/I1481))+((1-(qCell/COUNT($AX$2:AX1481)))*J1481)))),J1481)))))))</f>
        <v/>
      </c>
      <c r="K1482" s="31" t="str">
        <f>IF(H1482="","",IF(AND(Temp!optSeasCoef=0,Temp!sts_add=1),IF(H1482="out-sample",I1482+(Q1482*J1482),I1482+J1482),IF(AND(Temp!optSeasCoef=0,Temp!sts_multp=1),IF(H1482="out-sample",I1482*(J1482^Q1482),I1482*J1482),IF(Temp!sts_add=1,IF(H1482="out-sample",(I1482+(Q1482*J1482))*G1482,(I1482+J1482)*G1482),IF(H1482="out-sample",I1482*(J1482^Q1482)*G1482,I1482*J1482*G1482)))))</f>
        <v/>
      </c>
      <c r="L1482" s="32" t="str">
        <f t="shared" si="163"/>
        <v/>
      </c>
      <c r="M1482" s="32" t="str">
        <f t="shared" si="164"/>
        <v/>
      </c>
      <c r="N1482" s="32" t="str">
        <f t="shared" si="165"/>
        <v/>
      </c>
      <c r="O1482" s="32" t="str">
        <f t="shared" si="166"/>
        <v/>
      </c>
      <c r="P1482" s="32" t="str">
        <f t="shared" si="167"/>
        <v/>
      </c>
      <c r="Q1482" s="3" t="str">
        <f>IF(AND(Temp!fhor_indata=1,F1482="",H1481="in-sample"),1,IF(AND(Temp!fhor_indata=1,H1481="out-sample",Q1481&lt;ATA!XfHor),Q1481+1,IF(F1482="","",IF(AND(H1482="out-sample",H1481="in-sample"),1,IF(AND(H1482="out-sample",H1481="out-sample"),Q1481+1,IF(ISNUMBER(Q1481),Q1481+1,1))))))</f>
        <v/>
      </c>
      <c r="R1482" s="3" t="str">
        <f t="shared" si="161"/>
        <v/>
      </c>
      <c r="S1482" s="6"/>
      <c r="T1482" s="6"/>
      <c r="U1482" s="6"/>
      <c r="V1482" s="6"/>
      <c r="W1482" s="6"/>
      <c r="X1482" s="6"/>
      <c r="Y1482" s="6"/>
      <c r="Z1482" s="6"/>
      <c r="AA1482" s="6"/>
      <c r="AB1482" s="6"/>
      <c r="AC1482" s="6"/>
      <c r="AD1482" s="6"/>
      <c r="AE1482" s="6"/>
      <c r="AF1482" s="6"/>
      <c r="AG1482" s="6"/>
      <c r="AH1482" s="6"/>
      <c r="AI1482" s="6"/>
      <c r="AJ1482" s="6"/>
      <c r="AK1482" s="6"/>
      <c r="AX1482" s="63" t="e">
        <f t="shared" si="162"/>
        <v>#VALUE!</v>
      </c>
    </row>
    <row r="1483" spans="1:50" s="1" customFormat="1" ht="14.25" x14ac:dyDescent="0.2">
      <c r="A1483" s="6"/>
      <c r="B1483" s="6"/>
      <c r="C1483" s="6"/>
      <c r="D1483" s="3"/>
      <c r="E1483" s="70" t="str">
        <f>IF(ATA!E1483="","",ATA!E1483)</f>
        <v/>
      </c>
      <c r="F1483" s="51" t="str">
        <f>IF(ATA!F1483="","",ATA!F1483)</f>
        <v/>
      </c>
      <c r="G1483" s="11" t="str">
        <f>IF(ATA!G1483="","",ATA!G1483)</f>
        <v/>
      </c>
      <c r="H1483" s="55" t="str">
        <f>IF(ATA!H1483="","",ATA!H1483)</f>
        <v/>
      </c>
      <c r="I1483" s="31" t="str">
        <f>IF(AND(F1482="",H1482="in-sample"),"",IF(AND(Temp!fhor_indata=1,H1482="out-sample",H1483="out-sample"),I1482,IF(AND(F1483="",H1482="out-sample"),"",IF(AND(Temp!optSeasCoef=0,Temp!sts_add=1),IF(H1482="in-sample",IF(Q1482=bigT,((pCell/bigT)*F1482)+((1-(pCell/bigT))*(I1482+J1482)),IF(OR(F1483="",COUNT($F$2:F1482)&lt;=pCell),F1482,((pCell/COUNT($F$2:F1482))*F1482)+((1-(pCell/COUNT($F$2:F1482)))*(I1482+J1482)))),I1482),IF(AND(Temp!optSeasCoef=0,Temp!sts_multp=1),IF(H1482="in-sample",IF(Q1482=bigT,((pCell/bigT)*F1482)+((1-(pCell/bigT))*(I1482*J1482)),IF(OR(F1483="",COUNT(F$2:$F1482)&lt;=pCell),F1482,((pCell/COUNT($F$2:F1482))*F1482)+((1-(pCell/COUNT($F$2:F1482)))*(I1482*J1482)))),I1482),IF(Temp!sts_add=1,IF(H1482="in-sample",IF(Q1482=bigT,((pCell/bigT)*AX1482)+((1-(pCell/bigT))*(I1482+J1482)),IF(OR(F1483="",COUNT($AX$2:AX1482)&lt;=pCell),AX1482,((pCell/COUNT($AX$2:AX1482))*AX1482)+((1-(pCell/COUNT($AX$2:AX1482)))*(I1482+J1482)))),I1482),IF(H1482="in-sample",IF(Q1482=bigT,((pCell/bigT)*AX1482)+((1-(pCell/bigT))*(I1482*J1482)),IF(OR(F1483="",COUNT($AX$2:AX1482)&lt;=pCell),AX1482,((pCell/COUNT($AX$2:AX1482))*AX1482)+((1-(pCell/COUNT($AX$2:AX1482)))*(I1482*J1482)))),I1482)))))))</f>
        <v/>
      </c>
      <c r="J1483" s="31" t="str">
        <f>IF(AND(F1482="",H1482="in-sample"),"",IF(AND(Temp!fhor_indata=1,H1482="out-sample",H1483="out-sample"),J1482,IF(AND(F1483="",H1482="out-sample"),"",IF(AND(Temp!optSeasCoef=0,Temp!sts_add=1),IF(H1482="in-sample",IF(Q1482=bigT,((qCell/bigT)*(I1483-I1482))+((1-(qCell/bigT))*J1482),IF(OR(F1483="",COUNT($F$2:F1482)&lt;=qCell),IF(COUNT($F$2:F1482)=1,0,F1482-F1481),((qCell/COUNT($F$2:F1482))*(I1483-I1482))+((1-(qCell/COUNT($F$2:F1482)))*J1482))),J1482),IF(AND(Temp!optSeasCoef=0,Temp!sts_multp=1),IF(H1482="in-sample",IF(Q1482=bigT,((qCell/bigT)*(I1483/I1482))+((1-(qCell/bigT))*J1482),IF(qCell=0,1,IF(OR(F1483="",COUNT($F$2:F1482)&lt;=qCell),IF(COUNT($F$2:F1482)=1,1,F1482/F1481),((qCell/COUNT($F$2:F1482))*(I1483/I1482))+((1-(qCell/COUNT($F$2:F1482)))*J1482)))),J1482),IF(Temp!sts_add=1,IF(H1482="in-sample",IF(Q1482=bigT,((qCell/bigT)*(I1483-I1482))+((1-(qCell/bigT))*J1482),IF(OR(F1483="",COUNT($AX$2:AX1482)&lt;=qCell),IF(COUNT($AX$2:AX1482)=1,0,AX1482-AX1481),((qCell/COUNT($AX$2:AX1482))*(I1483-I1482))+((1-(qCell/COUNT($AX$2:AX1482)))*J1482))),J1482),IF(H1482="in-sample",IF(Q1482=bigT,((qCell/bigT)*(I1483/I1482))+((1-(qCell/bigT))*J1482),IF(qCell=0,1,IF(OR(F1483="",COUNT($AX$2:AX1482)&lt;=qCell),IF(COUNT($AX$2:AX1482)=1,1,AX1482/AX1481),((qCell/COUNT($AX$2:AX1482))*(I1483/I1482))+((1-(qCell/COUNT($AX$2:AX1482)))*J1482)))),J1482)))))))</f>
        <v/>
      </c>
      <c r="K1483" s="31" t="str">
        <f>IF(H1483="","",IF(AND(Temp!optSeasCoef=0,Temp!sts_add=1),IF(H1483="out-sample",I1483+(Q1483*J1483),I1483+J1483),IF(AND(Temp!optSeasCoef=0,Temp!sts_multp=1),IF(H1483="out-sample",I1483*(J1483^Q1483),I1483*J1483),IF(Temp!sts_add=1,IF(H1483="out-sample",(I1483+(Q1483*J1483))*G1483,(I1483+J1483)*G1483),IF(H1483="out-sample",I1483*(J1483^Q1483)*G1483,I1483*J1483*G1483)))))</f>
        <v/>
      </c>
      <c r="L1483" s="32" t="str">
        <f t="shared" si="163"/>
        <v/>
      </c>
      <c r="M1483" s="32" t="str">
        <f t="shared" si="164"/>
        <v/>
      </c>
      <c r="N1483" s="32" t="str">
        <f t="shared" si="165"/>
        <v/>
      </c>
      <c r="O1483" s="32" t="str">
        <f t="shared" si="166"/>
        <v/>
      </c>
      <c r="P1483" s="32" t="str">
        <f t="shared" si="167"/>
        <v/>
      </c>
      <c r="Q1483" s="3" t="str">
        <f>IF(AND(Temp!fhor_indata=1,F1483="",H1482="in-sample"),1,IF(AND(Temp!fhor_indata=1,H1482="out-sample",Q1482&lt;ATA!XfHor),Q1482+1,IF(F1483="","",IF(AND(H1483="out-sample",H1482="in-sample"),1,IF(AND(H1483="out-sample",H1482="out-sample"),Q1482+1,IF(ISNUMBER(Q1482),Q1482+1,1))))))</f>
        <v/>
      </c>
      <c r="R1483" s="3" t="str">
        <f t="shared" si="161"/>
        <v/>
      </c>
      <c r="S1483" s="6"/>
      <c r="T1483" s="6"/>
      <c r="U1483" s="6"/>
      <c r="V1483" s="6"/>
      <c r="W1483" s="6"/>
      <c r="X1483" s="6"/>
      <c r="Y1483" s="6"/>
      <c r="Z1483" s="6"/>
      <c r="AA1483" s="6"/>
      <c r="AB1483" s="6"/>
      <c r="AC1483" s="6"/>
      <c r="AD1483" s="6"/>
      <c r="AE1483" s="6"/>
      <c r="AF1483" s="6"/>
      <c r="AG1483" s="6"/>
      <c r="AH1483" s="6"/>
      <c r="AI1483" s="6"/>
      <c r="AJ1483" s="6"/>
      <c r="AK1483" s="6"/>
      <c r="AX1483" s="63" t="e">
        <f t="shared" si="162"/>
        <v>#VALUE!</v>
      </c>
    </row>
    <row r="1484" spans="1:50" s="1" customFormat="1" ht="14.25" x14ac:dyDescent="0.2">
      <c r="A1484" s="6"/>
      <c r="B1484" s="6"/>
      <c r="C1484" s="6"/>
      <c r="D1484" s="3"/>
      <c r="E1484" s="70" t="str">
        <f>IF(ATA!E1484="","",ATA!E1484)</f>
        <v/>
      </c>
      <c r="F1484" s="51" t="str">
        <f>IF(ATA!F1484="","",ATA!F1484)</f>
        <v/>
      </c>
      <c r="G1484" s="11" t="str">
        <f>IF(ATA!G1484="","",ATA!G1484)</f>
        <v/>
      </c>
      <c r="H1484" s="55" t="str">
        <f>IF(ATA!H1484="","",ATA!H1484)</f>
        <v/>
      </c>
      <c r="I1484" s="31" t="str">
        <f>IF(AND(F1483="",H1483="in-sample"),"",IF(AND(Temp!fhor_indata=1,H1483="out-sample",H1484="out-sample"),I1483,IF(AND(F1484="",H1483="out-sample"),"",IF(AND(Temp!optSeasCoef=0,Temp!sts_add=1),IF(H1483="in-sample",IF(Q1483=bigT,((pCell/bigT)*F1483)+((1-(pCell/bigT))*(I1483+J1483)),IF(OR(F1484="",COUNT($F$2:F1483)&lt;=pCell),F1483,((pCell/COUNT($F$2:F1483))*F1483)+((1-(pCell/COUNT($F$2:F1483)))*(I1483+J1483)))),I1483),IF(AND(Temp!optSeasCoef=0,Temp!sts_multp=1),IF(H1483="in-sample",IF(Q1483=bigT,((pCell/bigT)*F1483)+((1-(pCell/bigT))*(I1483*J1483)),IF(OR(F1484="",COUNT(F$2:$F1483)&lt;=pCell),F1483,((pCell/COUNT($F$2:F1483))*F1483)+((1-(pCell/COUNT($F$2:F1483)))*(I1483*J1483)))),I1483),IF(Temp!sts_add=1,IF(H1483="in-sample",IF(Q1483=bigT,((pCell/bigT)*AX1483)+((1-(pCell/bigT))*(I1483+J1483)),IF(OR(F1484="",COUNT($AX$2:AX1483)&lt;=pCell),AX1483,((pCell/COUNT($AX$2:AX1483))*AX1483)+((1-(pCell/COUNT($AX$2:AX1483)))*(I1483+J1483)))),I1483),IF(H1483="in-sample",IF(Q1483=bigT,((pCell/bigT)*AX1483)+((1-(pCell/bigT))*(I1483*J1483)),IF(OR(F1484="",COUNT($AX$2:AX1483)&lt;=pCell),AX1483,((pCell/COUNT($AX$2:AX1483))*AX1483)+((1-(pCell/COUNT($AX$2:AX1483)))*(I1483*J1483)))),I1483)))))))</f>
        <v/>
      </c>
      <c r="J1484" s="31" t="str">
        <f>IF(AND(F1483="",H1483="in-sample"),"",IF(AND(Temp!fhor_indata=1,H1483="out-sample",H1484="out-sample"),J1483,IF(AND(F1484="",H1483="out-sample"),"",IF(AND(Temp!optSeasCoef=0,Temp!sts_add=1),IF(H1483="in-sample",IF(Q1483=bigT,((qCell/bigT)*(I1484-I1483))+((1-(qCell/bigT))*J1483),IF(OR(F1484="",COUNT($F$2:F1483)&lt;=qCell),IF(COUNT($F$2:F1483)=1,0,F1483-F1482),((qCell/COUNT($F$2:F1483))*(I1484-I1483))+((1-(qCell/COUNT($F$2:F1483)))*J1483))),J1483),IF(AND(Temp!optSeasCoef=0,Temp!sts_multp=1),IF(H1483="in-sample",IF(Q1483=bigT,((qCell/bigT)*(I1484/I1483))+((1-(qCell/bigT))*J1483),IF(qCell=0,1,IF(OR(F1484="",COUNT($F$2:F1483)&lt;=qCell),IF(COUNT($F$2:F1483)=1,1,F1483/F1482),((qCell/COUNT($F$2:F1483))*(I1484/I1483))+((1-(qCell/COUNT($F$2:F1483)))*J1483)))),J1483),IF(Temp!sts_add=1,IF(H1483="in-sample",IF(Q1483=bigT,((qCell/bigT)*(I1484-I1483))+((1-(qCell/bigT))*J1483),IF(OR(F1484="",COUNT($AX$2:AX1483)&lt;=qCell),IF(COUNT($AX$2:AX1483)=1,0,AX1483-AX1482),((qCell/COUNT($AX$2:AX1483))*(I1484-I1483))+((1-(qCell/COUNT($AX$2:AX1483)))*J1483))),J1483),IF(H1483="in-sample",IF(Q1483=bigT,((qCell/bigT)*(I1484/I1483))+((1-(qCell/bigT))*J1483),IF(qCell=0,1,IF(OR(F1484="",COUNT($AX$2:AX1483)&lt;=qCell),IF(COUNT($AX$2:AX1483)=1,1,AX1483/AX1482),((qCell/COUNT($AX$2:AX1483))*(I1484/I1483))+((1-(qCell/COUNT($AX$2:AX1483)))*J1483)))),J1483)))))))</f>
        <v/>
      </c>
      <c r="K1484" s="31" t="str">
        <f>IF(H1484="","",IF(AND(Temp!optSeasCoef=0,Temp!sts_add=1),IF(H1484="out-sample",I1484+(Q1484*J1484),I1484+J1484),IF(AND(Temp!optSeasCoef=0,Temp!sts_multp=1),IF(H1484="out-sample",I1484*(J1484^Q1484),I1484*J1484),IF(Temp!sts_add=1,IF(H1484="out-sample",(I1484+(Q1484*J1484))*G1484,(I1484+J1484)*G1484),IF(H1484="out-sample",I1484*(J1484^Q1484)*G1484,I1484*J1484*G1484)))))</f>
        <v/>
      </c>
      <c r="L1484" s="32" t="str">
        <f t="shared" si="163"/>
        <v/>
      </c>
      <c r="M1484" s="32" t="str">
        <f t="shared" si="164"/>
        <v/>
      </c>
      <c r="N1484" s="32" t="str">
        <f t="shared" si="165"/>
        <v/>
      </c>
      <c r="O1484" s="32" t="str">
        <f t="shared" si="166"/>
        <v/>
      </c>
      <c r="P1484" s="32" t="str">
        <f t="shared" si="167"/>
        <v/>
      </c>
      <c r="Q1484" s="3" t="str">
        <f>IF(AND(Temp!fhor_indata=1,F1484="",H1483="in-sample"),1,IF(AND(Temp!fhor_indata=1,H1483="out-sample",Q1483&lt;ATA!XfHor),Q1483+1,IF(F1484="","",IF(AND(H1484="out-sample",H1483="in-sample"),1,IF(AND(H1484="out-sample",H1483="out-sample"),Q1483+1,IF(ISNUMBER(Q1483),Q1483+1,1))))))</f>
        <v/>
      </c>
      <c r="R1484" s="3" t="str">
        <f t="shared" si="161"/>
        <v/>
      </c>
      <c r="S1484" s="6"/>
      <c r="T1484" s="6"/>
      <c r="U1484" s="6"/>
      <c r="V1484" s="6"/>
      <c r="W1484" s="6"/>
      <c r="X1484" s="6"/>
      <c r="Y1484" s="6"/>
      <c r="Z1484" s="6"/>
      <c r="AA1484" s="6"/>
      <c r="AB1484" s="6"/>
      <c r="AC1484" s="6"/>
      <c r="AD1484" s="6"/>
      <c r="AE1484" s="6"/>
      <c r="AF1484" s="6"/>
      <c r="AG1484" s="6"/>
      <c r="AH1484" s="6"/>
      <c r="AI1484" s="6"/>
      <c r="AJ1484" s="6"/>
      <c r="AK1484" s="6"/>
      <c r="AX1484" s="63" t="e">
        <f t="shared" si="162"/>
        <v>#VALUE!</v>
      </c>
    </row>
    <row r="1485" spans="1:50" s="1" customFormat="1" ht="14.25" x14ac:dyDescent="0.2">
      <c r="A1485" s="6"/>
      <c r="B1485" s="6"/>
      <c r="C1485" s="6"/>
      <c r="D1485" s="3"/>
      <c r="E1485" s="70" t="str">
        <f>IF(ATA!E1485="","",ATA!E1485)</f>
        <v/>
      </c>
      <c r="F1485" s="51" t="str">
        <f>IF(ATA!F1485="","",ATA!F1485)</f>
        <v/>
      </c>
      <c r="G1485" s="11" t="str">
        <f>IF(ATA!G1485="","",ATA!G1485)</f>
        <v/>
      </c>
      <c r="H1485" s="55" t="str">
        <f>IF(ATA!H1485="","",ATA!H1485)</f>
        <v/>
      </c>
      <c r="I1485" s="31" t="str">
        <f>IF(AND(F1484="",H1484="in-sample"),"",IF(AND(Temp!fhor_indata=1,H1484="out-sample",H1485="out-sample"),I1484,IF(AND(F1485="",H1484="out-sample"),"",IF(AND(Temp!optSeasCoef=0,Temp!sts_add=1),IF(H1484="in-sample",IF(Q1484=bigT,((pCell/bigT)*F1484)+((1-(pCell/bigT))*(I1484+J1484)),IF(OR(F1485="",COUNT($F$2:F1484)&lt;=pCell),F1484,((pCell/COUNT($F$2:F1484))*F1484)+((1-(pCell/COUNT($F$2:F1484)))*(I1484+J1484)))),I1484),IF(AND(Temp!optSeasCoef=0,Temp!sts_multp=1),IF(H1484="in-sample",IF(Q1484=bigT,((pCell/bigT)*F1484)+((1-(pCell/bigT))*(I1484*J1484)),IF(OR(F1485="",COUNT(F$2:$F1484)&lt;=pCell),F1484,((pCell/COUNT($F$2:F1484))*F1484)+((1-(pCell/COUNT($F$2:F1484)))*(I1484*J1484)))),I1484),IF(Temp!sts_add=1,IF(H1484="in-sample",IF(Q1484=bigT,((pCell/bigT)*AX1484)+((1-(pCell/bigT))*(I1484+J1484)),IF(OR(F1485="",COUNT($AX$2:AX1484)&lt;=pCell),AX1484,((pCell/COUNT($AX$2:AX1484))*AX1484)+((1-(pCell/COUNT($AX$2:AX1484)))*(I1484+J1484)))),I1484),IF(H1484="in-sample",IF(Q1484=bigT,((pCell/bigT)*AX1484)+((1-(pCell/bigT))*(I1484*J1484)),IF(OR(F1485="",COUNT($AX$2:AX1484)&lt;=pCell),AX1484,((pCell/COUNT($AX$2:AX1484))*AX1484)+((1-(pCell/COUNT($AX$2:AX1484)))*(I1484*J1484)))),I1484)))))))</f>
        <v/>
      </c>
      <c r="J1485" s="31" t="str">
        <f>IF(AND(F1484="",H1484="in-sample"),"",IF(AND(Temp!fhor_indata=1,H1484="out-sample",H1485="out-sample"),J1484,IF(AND(F1485="",H1484="out-sample"),"",IF(AND(Temp!optSeasCoef=0,Temp!sts_add=1),IF(H1484="in-sample",IF(Q1484=bigT,((qCell/bigT)*(I1485-I1484))+((1-(qCell/bigT))*J1484),IF(OR(F1485="",COUNT($F$2:F1484)&lt;=qCell),IF(COUNT($F$2:F1484)=1,0,F1484-F1483),((qCell/COUNT($F$2:F1484))*(I1485-I1484))+((1-(qCell/COUNT($F$2:F1484)))*J1484))),J1484),IF(AND(Temp!optSeasCoef=0,Temp!sts_multp=1),IF(H1484="in-sample",IF(Q1484=bigT,((qCell/bigT)*(I1485/I1484))+((1-(qCell/bigT))*J1484),IF(qCell=0,1,IF(OR(F1485="",COUNT($F$2:F1484)&lt;=qCell),IF(COUNT($F$2:F1484)=1,1,F1484/F1483),((qCell/COUNT($F$2:F1484))*(I1485/I1484))+((1-(qCell/COUNT($F$2:F1484)))*J1484)))),J1484),IF(Temp!sts_add=1,IF(H1484="in-sample",IF(Q1484=bigT,((qCell/bigT)*(I1485-I1484))+((1-(qCell/bigT))*J1484),IF(OR(F1485="",COUNT($AX$2:AX1484)&lt;=qCell),IF(COUNT($AX$2:AX1484)=1,0,AX1484-AX1483),((qCell/COUNT($AX$2:AX1484))*(I1485-I1484))+((1-(qCell/COUNT($AX$2:AX1484)))*J1484))),J1484),IF(H1484="in-sample",IF(Q1484=bigT,((qCell/bigT)*(I1485/I1484))+((1-(qCell/bigT))*J1484),IF(qCell=0,1,IF(OR(F1485="",COUNT($AX$2:AX1484)&lt;=qCell),IF(COUNT($AX$2:AX1484)=1,1,AX1484/AX1483),((qCell/COUNT($AX$2:AX1484))*(I1485/I1484))+((1-(qCell/COUNT($AX$2:AX1484)))*J1484)))),J1484)))))))</f>
        <v/>
      </c>
      <c r="K1485" s="31" t="str">
        <f>IF(H1485="","",IF(AND(Temp!optSeasCoef=0,Temp!sts_add=1),IF(H1485="out-sample",I1485+(Q1485*J1485),I1485+J1485),IF(AND(Temp!optSeasCoef=0,Temp!sts_multp=1),IF(H1485="out-sample",I1485*(J1485^Q1485),I1485*J1485),IF(Temp!sts_add=1,IF(H1485="out-sample",(I1485+(Q1485*J1485))*G1485,(I1485+J1485)*G1485),IF(H1485="out-sample",I1485*(J1485^Q1485)*G1485,I1485*J1485*G1485)))))</f>
        <v/>
      </c>
      <c r="L1485" s="32" t="str">
        <f t="shared" si="163"/>
        <v/>
      </c>
      <c r="M1485" s="32" t="str">
        <f t="shared" si="164"/>
        <v/>
      </c>
      <c r="N1485" s="32" t="str">
        <f t="shared" si="165"/>
        <v/>
      </c>
      <c r="O1485" s="32" t="str">
        <f t="shared" si="166"/>
        <v/>
      </c>
      <c r="P1485" s="32" t="str">
        <f t="shared" si="167"/>
        <v/>
      </c>
      <c r="Q1485" s="3" t="str">
        <f>IF(AND(Temp!fhor_indata=1,F1485="",H1484="in-sample"),1,IF(AND(Temp!fhor_indata=1,H1484="out-sample",Q1484&lt;ATA!XfHor),Q1484+1,IF(F1485="","",IF(AND(H1485="out-sample",H1484="in-sample"),1,IF(AND(H1485="out-sample",H1484="out-sample"),Q1484+1,IF(ISNUMBER(Q1484),Q1484+1,1))))))</f>
        <v/>
      </c>
      <c r="R1485" s="3" t="str">
        <f t="shared" si="161"/>
        <v/>
      </c>
      <c r="S1485" s="6"/>
      <c r="T1485" s="6"/>
      <c r="U1485" s="6"/>
      <c r="V1485" s="6"/>
      <c r="W1485" s="6"/>
      <c r="X1485" s="6"/>
      <c r="Y1485" s="6"/>
      <c r="Z1485" s="6"/>
      <c r="AA1485" s="6"/>
      <c r="AB1485" s="6"/>
      <c r="AC1485" s="6"/>
      <c r="AD1485" s="6"/>
      <c r="AE1485" s="6"/>
      <c r="AF1485" s="6"/>
      <c r="AG1485" s="6"/>
      <c r="AH1485" s="6"/>
      <c r="AI1485" s="6"/>
      <c r="AJ1485" s="6"/>
      <c r="AK1485" s="6"/>
      <c r="AX1485" s="63" t="e">
        <f t="shared" si="162"/>
        <v>#VALUE!</v>
      </c>
    </row>
    <row r="1486" spans="1:50" s="1" customFormat="1" ht="14.25" x14ac:dyDescent="0.2">
      <c r="A1486" s="6"/>
      <c r="B1486" s="6"/>
      <c r="C1486" s="6"/>
      <c r="D1486" s="3"/>
      <c r="E1486" s="70" t="str">
        <f>IF(ATA!E1486="","",ATA!E1486)</f>
        <v/>
      </c>
      <c r="F1486" s="51" t="str">
        <f>IF(ATA!F1486="","",ATA!F1486)</f>
        <v/>
      </c>
      <c r="G1486" s="11" t="str">
        <f>IF(ATA!G1486="","",ATA!G1486)</f>
        <v/>
      </c>
      <c r="H1486" s="55" t="str">
        <f>IF(ATA!H1486="","",ATA!H1486)</f>
        <v/>
      </c>
      <c r="I1486" s="31" t="str">
        <f>IF(AND(F1485="",H1485="in-sample"),"",IF(AND(Temp!fhor_indata=1,H1485="out-sample",H1486="out-sample"),I1485,IF(AND(F1486="",H1485="out-sample"),"",IF(AND(Temp!optSeasCoef=0,Temp!sts_add=1),IF(H1485="in-sample",IF(Q1485=bigT,((pCell/bigT)*F1485)+((1-(pCell/bigT))*(I1485+J1485)),IF(OR(F1486="",COUNT($F$2:F1485)&lt;=pCell),F1485,((pCell/COUNT($F$2:F1485))*F1485)+((1-(pCell/COUNT($F$2:F1485)))*(I1485+J1485)))),I1485),IF(AND(Temp!optSeasCoef=0,Temp!sts_multp=1),IF(H1485="in-sample",IF(Q1485=bigT,((pCell/bigT)*F1485)+((1-(pCell/bigT))*(I1485*J1485)),IF(OR(F1486="",COUNT(F$2:$F1485)&lt;=pCell),F1485,((pCell/COUNT($F$2:F1485))*F1485)+((1-(pCell/COUNT($F$2:F1485)))*(I1485*J1485)))),I1485),IF(Temp!sts_add=1,IF(H1485="in-sample",IF(Q1485=bigT,((pCell/bigT)*AX1485)+((1-(pCell/bigT))*(I1485+J1485)),IF(OR(F1486="",COUNT($AX$2:AX1485)&lt;=pCell),AX1485,((pCell/COUNT($AX$2:AX1485))*AX1485)+((1-(pCell/COUNT($AX$2:AX1485)))*(I1485+J1485)))),I1485),IF(H1485="in-sample",IF(Q1485=bigT,((pCell/bigT)*AX1485)+((1-(pCell/bigT))*(I1485*J1485)),IF(OR(F1486="",COUNT($AX$2:AX1485)&lt;=pCell),AX1485,((pCell/COUNT($AX$2:AX1485))*AX1485)+((1-(pCell/COUNT($AX$2:AX1485)))*(I1485*J1485)))),I1485)))))))</f>
        <v/>
      </c>
      <c r="J1486" s="31" t="str">
        <f>IF(AND(F1485="",H1485="in-sample"),"",IF(AND(Temp!fhor_indata=1,H1485="out-sample",H1486="out-sample"),J1485,IF(AND(F1486="",H1485="out-sample"),"",IF(AND(Temp!optSeasCoef=0,Temp!sts_add=1),IF(H1485="in-sample",IF(Q1485=bigT,((qCell/bigT)*(I1486-I1485))+((1-(qCell/bigT))*J1485),IF(OR(F1486="",COUNT($F$2:F1485)&lt;=qCell),IF(COUNT($F$2:F1485)=1,0,F1485-F1484),((qCell/COUNT($F$2:F1485))*(I1486-I1485))+((1-(qCell/COUNT($F$2:F1485)))*J1485))),J1485),IF(AND(Temp!optSeasCoef=0,Temp!sts_multp=1),IF(H1485="in-sample",IF(Q1485=bigT,((qCell/bigT)*(I1486/I1485))+((1-(qCell/bigT))*J1485),IF(qCell=0,1,IF(OR(F1486="",COUNT($F$2:F1485)&lt;=qCell),IF(COUNT($F$2:F1485)=1,1,F1485/F1484),((qCell/COUNT($F$2:F1485))*(I1486/I1485))+((1-(qCell/COUNT($F$2:F1485)))*J1485)))),J1485),IF(Temp!sts_add=1,IF(H1485="in-sample",IF(Q1485=bigT,((qCell/bigT)*(I1486-I1485))+((1-(qCell/bigT))*J1485),IF(OR(F1486="",COUNT($AX$2:AX1485)&lt;=qCell),IF(COUNT($AX$2:AX1485)=1,0,AX1485-AX1484),((qCell/COUNT($AX$2:AX1485))*(I1486-I1485))+((1-(qCell/COUNT($AX$2:AX1485)))*J1485))),J1485),IF(H1485="in-sample",IF(Q1485=bigT,((qCell/bigT)*(I1486/I1485))+((1-(qCell/bigT))*J1485),IF(qCell=0,1,IF(OR(F1486="",COUNT($AX$2:AX1485)&lt;=qCell),IF(COUNT($AX$2:AX1485)=1,1,AX1485/AX1484),((qCell/COUNT($AX$2:AX1485))*(I1486/I1485))+((1-(qCell/COUNT($AX$2:AX1485)))*J1485)))),J1485)))))))</f>
        <v/>
      </c>
      <c r="K1486" s="31" t="str">
        <f>IF(H1486="","",IF(AND(Temp!optSeasCoef=0,Temp!sts_add=1),IF(H1486="out-sample",I1486+(Q1486*J1486),I1486+J1486),IF(AND(Temp!optSeasCoef=0,Temp!sts_multp=1),IF(H1486="out-sample",I1486*(J1486^Q1486),I1486*J1486),IF(Temp!sts_add=1,IF(H1486="out-sample",(I1486+(Q1486*J1486))*G1486,(I1486+J1486)*G1486),IF(H1486="out-sample",I1486*(J1486^Q1486)*G1486,I1486*J1486*G1486)))))</f>
        <v/>
      </c>
      <c r="L1486" s="32" t="str">
        <f t="shared" si="163"/>
        <v/>
      </c>
      <c r="M1486" s="32" t="str">
        <f t="shared" si="164"/>
        <v/>
      </c>
      <c r="N1486" s="32" t="str">
        <f t="shared" si="165"/>
        <v/>
      </c>
      <c r="O1486" s="32" t="str">
        <f t="shared" si="166"/>
        <v/>
      </c>
      <c r="P1486" s="32" t="str">
        <f t="shared" si="167"/>
        <v/>
      </c>
      <c r="Q1486" s="3" t="str">
        <f>IF(AND(Temp!fhor_indata=1,F1486="",H1485="in-sample"),1,IF(AND(Temp!fhor_indata=1,H1485="out-sample",Q1485&lt;ATA!XfHor),Q1485+1,IF(F1486="","",IF(AND(H1486="out-sample",H1485="in-sample"),1,IF(AND(H1486="out-sample",H1485="out-sample"),Q1485+1,IF(ISNUMBER(Q1485),Q1485+1,1))))))</f>
        <v/>
      </c>
      <c r="R1486" s="3" t="str">
        <f t="shared" si="161"/>
        <v/>
      </c>
      <c r="S1486" s="6"/>
      <c r="T1486" s="6"/>
      <c r="U1486" s="6"/>
      <c r="V1486" s="6"/>
      <c r="W1486" s="6"/>
      <c r="X1486" s="6"/>
      <c r="Y1486" s="6"/>
      <c r="Z1486" s="6"/>
      <c r="AA1486" s="6"/>
      <c r="AB1486" s="6"/>
      <c r="AC1486" s="6"/>
      <c r="AD1486" s="6"/>
      <c r="AE1486" s="6"/>
      <c r="AF1486" s="6"/>
      <c r="AG1486" s="6"/>
      <c r="AH1486" s="6"/>
      <c r="AI1486" s="6"/>
      <c r="AJ1486" s="6"/>
      <c r="AK1486" s="6"/>
      <c r="AX1486" s="63" t="e">
        <f t="shared" si="162"/>
        <v>#VALUE!</v>
      </c>
    </row>
    <row r="1487" spans="1:50" s="1" customFormat="1" ht="14.25" x14ac:dyDescent="0.2">
      <c r="A1487" s="6"/>
      <c r="B1487" s="6"/>
      <c r="C1487" s="6"/>
      <c r="D1487" s="3"/>
      <c r="E1487" s="70" t="str">
        <f>IF(ATA!E1487="","",ATA!E1487)</f>
        <v/>
      </c>
      <c r="F1487" s="51" t="str">
        <f>IF(ATA!F1487="","",ATA!F1487)</f>
        <v/>
      </c>
      <c r="G1487" s="11" t="str">
        <f>IF(ATA!G1487="","",ATA!G1487)</f>
        <v/>
      </c>
      <c r="H1487" s="55" t="str">
        <f>IF(ATA!H1487="","",ATA!H1487)</f>
        <v/>
      </c>
      <c r="I1487" s="31" t="str">
        <f>IF(AND(F1486="",H1486="in-sample"),"",IF(AND(Temp!fhor_indata=1,H1486="out-sample",H1487="out-sample"),I1486,IF(AND(F1487="",H1486="out-sample"),"",IF(AND(Temp!optSeasCoef=0,Temp!sts_add=1),IF(H1486="in-sample",IF(Q1486=bigT,((pCell/bigT)*F1486)+((1-(pCell/bigT))*(I1486+J1486)),IF(OR(F1487="",COUNT($F$2:F1486)&lt;=pCell),F1486,((pCell/COUNT($F$2:F1486))*F1486)+((1-(pCell/COUNT($F$2:F1486)))*(I1486+J1486)))),I1486),IF(AND(Temp!optSeasCoef=0,Temp!sts_multp=1),IF(H1486="in-sample",IF(Q1486=bigT,((pCell/bigT)*F1486)+((1-(pCell/bigT))*(I1486*J1486)),IF(OR(F1487="",COUNT(F$2:$F1486)&lt;=pCell),F1486,((pCell/COUNT($F$2:F1486))*F1486)+((1-(pCell/COUNT($F$2:F1486)))*(I1486*J1486)))),I1486),IF(Temp!sts_add=1,IF(H1486="in-sample",IF(Q1486=bigT,((pCell/bigT)*AX1486)+((1-(pCell/bigT))*(I1486+J1486)),IF(OR(F1487="",COUNT($AX$2:AX1486)&lt;=pCell),AX1486,((pCell/COUNT($AX$2:AX1486))*AX1486)+((1-(pCell/COUNT($AX$2:AX1486)))*(I1486+J1486)))),I1486),IF(H1486="in-sample",IF(Q1486=bigT,((pCell/bigT)*AX1486)+((1-(pCell/bigT))*(I1486*J1486)),IF(OR(F1487="",COUNT($AX$2:AX1486)&lt;=pCell),AX1486,((pCell/COUNT($AX$2:AX1486))*AX1486)+((1-(pCell/COUNT($AX$2:AX1486)))*(I1486*J1486)))),I1486)))))))</f>
        <v/>
      </c>
      <c r="J1487" s="31" t="str">
        <f>IF(AND(F1486="",H1486="in-sample"),"",IF(AND(Temp!fhor_indata=1,H1486="out-sample",H1487="out-sample"),J1486,IF(AND(F1487="",H1486="out-sample"),"",IF(AND(Temp!optSeasCoef=0,Temp!sts_add=1),IF(H1486="in-sample",IF(Q1486=bigT,((qCell/bigT)*(I1487-I1486))+((1-(qCell/bigT))*J1486),IF(OR(F1487="",COUNT($F$2:F1486)&lt;=qCell),IF(COUNT($F$2:F1486)=1,0,F1486-F1485),((qCell/COUNT($F$2:F1486))*(I1487-I1486))+((1-(qCell/COUNT($F$2:F1486)))*J1486))),J1486),IF(AND(Temp!optSeasCoef=0,Temp!sts_multp=1),IF(H1486="in-sample",IF(Q1486=bigT,((qCell/bigT)*(I1487/I1486))+((1-(qCell/bigT))*J1486),IF(qCell=0,1,IF(OR(F1487="",COUNT($F$2:F1486)&lt;=qCell),IF(COUNT($F$2:F1486)=1,1,F1486/F1485),((qCell/COUNT($F$2:F1486))*(I1487/I1486))+((1-(qCell/COUNT($F$2:F1486)))*J1486)))),J1486),IF(Temp!sts_add=1,IF(H1486="in-sample",IF(Q1486=bigT,((qCell/bigT)*(I1487-I1486))+((1-(qCell/bigT))*J1486),IF(OR(F1487="",COUNT($AX$2:AX1486)&lt;=qCell),IF(COUNT($AX$2:AX1486)=1,0,AX1486-AX1485),((qCell/COUNT($AX$2:AX1486))*(I1487-I1486))+((1-(qCell/COUNT($AX$2:AX1486)))*J1486))),J1486),IF(H1486="in-sample",IF(Q1486=bigT,((qCell/bigT)*(I1487/I1486))+((1-(qCell/bigT))*J1486),IF(qCell=0,1,IF(OR(F1487="",COUNT($AX$2:AX1486)&lt;=qCell),IF(COUNT($AX$2:AX1486)=1,1,AX1486/AX1485),((qCell/COUNT($AX$2:AX1486))*(I1487/I1486))+((1-(qCell/COUNT($AX$2:AX1486)))*J1486)))),J1486)))))))</f>
        <v/>
      </c>
      <c r="K1487" s="31" t="str">
        <f>IF(H1487="","",IF(AND(Temp!optSeasCoef=0,Temp!sts_add=1),IF(H1487="out-sample",I1487+(Q1487*J1487),I1487+J1487),IF(AND(Temp!optSeasCoef=0,Temp!sts_multp=1),IF(H1487="out-sample",I1487*(J1487^Q1487),I1487*J1487),IF(Temp!sts_add=1,IF(H1487="out-sample",(I1487+(Q1487*J1487))*G1487,(I1487+J1487)*G1487),IF(H1487="out-sample",I1487*(J1487^Q1487)*G1487,I1487*J1487*G1487)))))</f>
        <v/>
      </c>
      <c r="L1487" s="32" t="str">
        <f t="shared" si="163"/>
        <v/>
      </c>
      <c r="M1487" s="32" t="str">
        <f t="shared" si="164"/>
        <v/>
      </c>
      <c r="N1487" s="32" t="str">
        <f t="shared" si="165"/>
        <v/>
      </c>
      <c r="O1487" s="32" t="str">
        <f t="shared" si="166"/>
        <v/>
      </c>
      <c r="P1487" s="32" t="str">
        <f t="shared" si="167"/>
        <v/>
      </c>
      <c r="Q1487" s="3" t="str">
        <f>IF(AND(Temp!fhor_indata=1,F1487="",H1486="in-sample"),1,IF(AND(Temp!fhor_indata=1,H1486="out-sample",Q1486&lt;ATA!XfHor),Q1486+1,IF(F1487="","",IF(AND(H1487="out-sample",H1486="in-sample"),1,IF(AND(H1487="out-sample",H1486="out-sample"),Q1486+1,IF(ISNUMBER(Q1486),Q1486+1,1))))))</f>
        <v/>
      </c>
      <c r="R1487" s="3" t="str">
        <f t="shared" si="161"/>
        <v/>
      </c>
      <c r="S1487" s="6"/>
      <c r="T1487" s="6"/>
      <c r="U1487" s="6"/>
      <c r="V1487" s="6"/>
      <c r="W1487" s="6"/>
      <c r="X1487" s="6"/>
      <c r="Y1487" s="6"/>
      <c r="Z1487" s="6"/>
      <c r="AA1487" s="6"/>
      <c r="AB1487" s="6"/>
      <c r="AC1487" s="6"/>
      <c r="AD1487" s="6"/>
      <c r="AE1487" s="6"/>
      <c r="AF1487" s="6"/>
      <c r="AG1487" s="6"/>
      <c r="AH1487" s="6"/>
      <c r="AI1487" s="6"/>
      <c r="AJ1487" s="6"/>
      <c r="AK1487" s="6"/>
      <c r="AX1487" s="63" t="e">
        <f t="shared" si="162"/>
        <v>#VALUE!</v>
      </c>
    </row>
    <row r="1488" spans="1:50" s="1" customFormat="1" ht="14.25" x14ac:dyDescent="0.2">
      <c r="A1488" s="6"/>
      <c r="B1488" s="6"/>
      <c r="C1488" s="6"/>
      <c r="D1488" s="3"/>
      <c r="E1488" s="70" t="str">
        <f>IF(ATA!E1488="","",ATA!E1488)</f>
        <v/>
      </c>
      <c r="F1488" s="51" t="str">
        <f>IF(ATA!F1488="","",ATA!F1488)</f>
        <v/>
      </c>
      <c r="G1488" s="11" t="str">
        <f>IF(ATA!G1488="","",ATA!G1488)</f>
        <v/>
      </c>
      <c r="H1488" s="55" t="str">
        <f>IF(ATA!H1488="","",ATA!H1488)</f>
        <v/>
      </c>
      <c r="I1488" s="31" t="str">
        <f>IF(AND(F1487="",H1487="in-sample"),"",IF(AND(Temp!fhor_indata=1,H1487="out-sample",H1488="out-sample"),I1487,IF(AND(F1488="",H1487="out-sample"),"",IF(AND(Temp!optSeasCoef=0,Temp!sts_add=1),IF(H1487="in-sample",IF(Q1487=bigT,((pCell/bigT)*F1487)+((1-(pCell/bigT))*(I1487+J1487)),IF(OR(F1488="",COUNT($F$2:F1487)&lt;=pCell),F1487,((pCell/COUNT($F$2:F1487))*F1487)+((1-(pCell/COUNT($F$2:F1487)))*(I1487+J1487)))),I1487),IF(AND(Temp!optSeasCoef=0,Temp!sts_multp=1),IF(H1487="in-sample",IF(Q1487=bigT,((pCell/bigT)*F1487)+((1-(pCell/bigT))*(I1487*J1487)),IF(OR(F1488="",COUNT(F$2:$F1487)&lt;=pCell),F1487,((pCell/COUNT($F$2:F1487))*F1487)+((1-(pCell/COUNT($F$2:F1487)))*(I1487*J1487)))),I1487),IF(Temp!sts_add=1,IF(H1487="in-sample",IF(Q1487=bigT,((pCell/bigT)*AX1487)+((1-(pCell/bigT))*(I1487+J1487)),IF(OR(F1488="",COUNT($AX$2:AX1487)&lt;=pCell),AX1487,((pCell/COUNT($AX$2:AX1487))*AX1487)+((1-(pCell/COUNT($AX$2:AX1487)))*(I1487+J1487)))),I1487),IF(H1487="in-sample",IF(Q1487=bigT,((pCell/bigT)*AX1487)+((1-(pCell/bigT))*(I1487*J1487)),IF(OR(F1488="",COUNT($AX$2:AX1487)&lt;=pCell),AX1487,((pCell/COUNT($AX$2:AX1487))*AX1487)+((1-(pCell/COUNT($AX$2:AX1487)))*(I1487*J1487)))),I1487)))))))</f>
        <v/>
      </c>
      <c r="J1488" s="31" t="str">
        <f>IF(AND(F1487="",H1487="in-sample"),"",IF(AND(Temp!fhor_indata=1,H1487="out-sample",H1488="out-sample"),J1487,IF(AND(F1488="",H1487="out-sample"),"",IF(AND(Temp!optSeasCoef=0,Temp!sts_add=1),IF(H1487="in-sample",IF(Q1487=bigT,((qCell/bigT)*(I1488-I1487))+((1-(qCell/bigT))*J1487),IF(OR(F1488="",COUNT($F$2:F1487)&lt;=qCell),IF(COUNT($F$2:F1487)=1,0,F1487-F1486),((qCell/COUNT($F$2:F1487))*(I1488-I1487))+((1-(qCell/COUNT($F$2:F1487)))*J1487))),J1487),IF(AND(Temp!optSeasCoef=0,Temp!sts_multp=1),IF(H1487="in-sample",IF(Q1487=bigT,((qCell/bigT)*(I1488/I1487))+((1-(qCell/bigT))*J1487),IF(qCell=0,1,IF(OR(F1488="",COUNT($F$2:F1487)&lt;=qCell),IF(COUNT($F$2:F1487)=1,1,F1487/F1486),((qCell/COUNT($F$2:F1487))*(I1488/I1487))+((1-(qCell/COUNT($F$2:F1487)))*J1487)))),J1487),IF(Temp!sts_add=1,IF(H1487="in-sample",IF(Q1487=bigT,((qCell/bigT)*(I1488-I1487))+((1-(qCell/bigT))*J1487),IF(OR(F1488="",COUNT($AX$2:AX1487)&lt;=qCell),IF(COUNT($AX$2:AX1487)=1,0,AX1487-AX1486),((qCell/COUNT($AX$2:AX1487))*(I1488-I1487))+((1-(qCell/COUNT($AX$2:AX1487)))*J1487))),J1487),IF(H1487="in-sample",IF(Q1487=bigT,((qCell/bigT)*(I1488/I1487))+((1-(qCell/bigT))*J1487),IF(qCell=0,1,IF(OR(F1488="",COUNT($AX$2:AX1487)&lt;=qCell),IF(COUNT($AX$2:AX1487)=1,1,AX1487/AX1486),((qCell/COUNT($AX$2:AX1487))*(I1488/I1487))+((1-(qCell/COUNT($AX$2:AX1487)))*J1487)))),J1487)))))))</f>
        <v/>
      </c>
      <c r="K1488" s="31" t="str">
        <f>IF(H1488="","",IF(AND(Temp!optSeasCoef=0,Temp!sts_add=1),IF(H1488="out-sample",I1488+(Q1488*J1488),I1488+J1488),IF(AND(Temp!optSeasCoef=0,Temp!sts_multp=1),IF(H1488="out-sample",I1488*(J1488^Q1488),I1488*J1488),IF(Temp!sts_add=1,IF(H1488="out-sample",(I1488+(Q1488*J1488))*G1488,(I1488+J1488)*G1488),IF(H1488="out-sample",I1488*(J1488^Q1488)*G1488,I1488*J1488*G1488)))))</f>
        <v/>
      </c>
      <c r="L1488" s="32" t="str">
        <f t="shared" si="163"/>
        <v/>
      </c>
      <c r="M1488" s="32" t="str">
        <f t="shared" si="164"/>
        <v/>
      </c>
      <c r="N1488" s="32" t="str">
        <f t="shared" si="165"/>
        <v/>
      </c>
      <c r="O1488" s="32" t="str">
        <f t="shared" si="166"/>
        <v/>
      </c>
      <c r="P1488" s="32" t="str">
        <f t="shared" si="167"/>
        <v/>
      </c>
      <c r="Q1488" s="3" t="str">
        <f>IF(AND(Temp!fhor_indata=1,F1488="",H1487="in-sample"),1,IF(AND(Temp!fhor_indata=1,H1487="out-sample",Q1487&lt;ATA!XfHor),Q1487+1,IF(F1488="","",IF(AND(H1488="out-sample",H1487="in-sample"),1,IF(AND(H1488="out-sample",H1487="out-sample"),Q1487+1,IF(ISNUMBER(Q1487),Q1487+1,1))))))</f>
        <v/>
      </c>
      <c r="R1488" s="3" t="str">
        <f t="shared" si="161"/>
        <v/>
      </c>
      <c r="S1488" s="6"/>
      <c r="T1488" s="6"/>
      <c r="U1488" s="6"/>
      <c r="V1488" s="6"/>
      <c r="W1488" s="6"/>
      <c r="X1488" s="6"/>
      <c r="Y1488" s="6"/>
      <c r="Z1488" s="6"/>
      <c r="AA1488" s="6"/>
      <c r="AB1488" s="6"/>
      <c r="AC1488" s="6"/>
      <c r="AD1488" s="6"/>
      <c r="AE1488" s="6"/>
      <c r="AF1488" s="6"/>
      <c r="AG1488" s="6"/>
      <c r="AH1488" s="6"/>
      <c r="AI1488" s="6"/>
      <c r="AJ1488" s="6"/>
      <c r="AK1488" s="6"/>
      <c r="AX1488" s="63" t="e">
        <f t="shared" si="162"/>
        <v>#VALUE!</v>
      </c>
    </row>
    <row r="1489" spans="1:50" s="1" customFormat="1" ht="14.25" x14ac:dyDescent="0.2">
      <c r="A1489" s="6"/>
      <c r="B1489" s="6"/>
      <c r="C1489" s="6"/>
      <c r="D1489" s="3"/>
      <c r="E1489" s="70" t="str">
        <f>IF(ATA!E1489="","",ATA!E1489)</f>
        <v/>
      </c>
      <c r="F1489" s="51" t="str">
        <f>IF(ATA!F1489="","",ATA!F1489)</f>
        <v/>
      </c>
      <c r="G1489" s="11" t="str">
        <f>IF(ATA!G1489="","",ATA!G1489)</f>
        <v/>
      </c>
      <c r="H1489" s="55" t="str">
        <f>IF(ATA!H1489="","",ATA!H1489)</f>
        <v/>
      </c>
      <c r="I1489" s="31" t="str">
        <f>IF(AND(F1488="",H1488="in-sample"),"",IF(AND(Temp!fhor_indata=1,H1488="out-sample",H1489="out-sample"),I1488,IF(AND(F1489="",H1488="out-sample"),"",IF(AND(Temp!optSeasCoef=0,Temp!sts_add=1),IF(H1488="in-sample",IF(Q1488=bigT,((pCell/bigT)*F1488)+((1-(pCell/bigT))*(I1488+J1488)),IF(OR(F1489="",COUNT($F$2:F1488)&lt;=pCell),F1488,((pCell/COUNT($F$2:F1488))*F1488)+((1-(pCell/COUNT($F$2:F1488)))*(I1488+J1488)))),I1488),IF(AND(Temp!optSeasCoef=0,Temp!sts_multp=1),IF(H1488="in-sample",IF(Q1488=bigT,((pCell/bigT)*F1488)+((1-(pCell/bigT))*(I1488*J1488)),IF(OR(F1489="",COUNT(F$2:$F1488)&lt;=pCell),F1488,((pCell/COUNT($F$2:F1488))*F1488)+((1-(pCell/COUNT($F$2:F1488)))*(I1488*J1488)))),I1488),IF(Temp!sts_add=1,IF(H1488="in-sample",IF(Q1488=bigT,((pCell/bigT)*AX1488)+((1-(pCell/bigT))*(I1488+J1488)),IF(OR(F1489="",COUNT($AX$2:AX1488)&lt;=pCell),AX1488,((pCell/COUNT($AX$2:AX1488))*AX1488)+((1-(pCell/COUNT($AX$2:AX1488)))*(I1488+J1488)))),I1488),IF(H1488="in-sample",IF(Q1488=bigT,((pCell/bigT)*AX1488)+((1-(pCell/bigT))*(I1488*J1488)),IF(OR(F1489="",COUNT($AX$2:AX1488)&lt;=pCell),AX1488,((pCell/COUNT($AX$2:AX1488))*AX1488)+((1-(pCell/COUNT($AX$2:AX1488)))*(I1488*J1488)))),I1488)))))))</f>
        <v/>
      </c>
      <c r="J1489" s="31" t="str">
        <f>IF(AND(F1488="",H1488="in-sample"),"",IF(AND(Temp!fhor_indata=1,H1488="out-sample",H1489="out-sample"),J1488,IF(AND(F1489="",H1488="out-sample"),"",IF(AND(Temp!optSeasCoef=0,Temp!sts_add=1),IF(H1488="in-sample",IF(Q1488=bigT,((qCell/bigT)*(I1489-I1488))+((1-(qCell/bigT))*J1488),IF(OR(F1489="",COUNT($F$2:F1488)&lt;=qCell),IF(COUNT($F$2:F1488)=1,0,F1488-F1487),((qCell/COUNT($F$2:F1488))*(I1489-I1488))+((1-(qCell/COUNT($F$2:F1488)))*J1488))),J1488),IF(AND(Temp!optSeasCoef=0,Temp!sts_multp=1),IF(H1488="in-sample",IF(Q1488=bigT,((qCell/bigT)*(I1489/I1488))+((1-(qCell/bigT))*J1488),IF(qCell=0,1,IF(OR(F1489="",COUNT($F$2:F1488)&lt;=qCell),IF(COUNT($F$2:F1488)=1,1,F1488/F1487),((qCell/COUNT($F$2:F1488))*(I1489/I1488))+((1-(qCell/COUNT($F$2:F1488)))*J1488)))),J1488),IF(Temp!sts_add=1,IF(H1488="in-sample",IF(Q1488=bigT,((qCell/bigT)*(I1489-I1488))+((1-(qCell/bigT))*J1488),IF(OR(F1489="",COUNT($AX$2:AX1488)&lt;=qCell),IF(COUNT($AX$2:AX1488)=1,0,AX1488-AX1487),((qCell/COUNT($AX$2:AX1488))*(I1489-I1488))+((1-(qCell/COUNT($AX$2:AX1488)))*J1488))),J1488),IF(H1488="in-sample",IF(Q1488=bigT,((qCell/bigT)*(I1489/I1488))+((1-(qCell/bigT))*J1488),IF(qCell=0,1,IF(OR(F1489="",COUNT($AX$2:AX1488)&lt;=qCell),IF(COUNT($AX$2:AX1488)=1,1,AX1488/AX1487),((qCell/COUNT($AX$2:AX1488))*(I1489/I1488))+((1-(qCell/COUNT($AX$2:AX1488)))*J1488)))),J1488)))))))</f>
        <v/>
      </c>
      <c r="K1489" s="31" t="str">
        <f>IF(H1489="","",IF(AND(Temp!optSeasCoef=0,Temp!sts_add=1),IF(H1489="out-sample",I1489+(Q1489*J1489),I1489+J1489),IF(AND(Temp!optSeasCoef=0,Temp!sts_multp=1),IF(H1489="out-sample",I1489*(J1489^Q1489),I1489*J1489),IF(Temp!sts_add=1,IF(H1489="out-sample",(I1489+(Q1489*J1489))*G1489,(I1489+J1489)*G1489),IF(H1489="out-sample",I1489*(J1489^Q1489)*G1489,I1489*J1489*G1489)))))</f>
        <v/>
      </c>
      <c r="L1489" s="32" t="str">
        <f t="shared" si="163"/>
        <v/>
      </c>
      <c r="M1489" s="32" t="str">
        <f t="shared" si="164"/>
        <v/>
      </c>
      <c r="N1489" s="32" t="str">
        <f t="shared" si="165"/>
        <v/>
      </c>
      <c r="O1489" s="32" t="str">
        <f t="shared" si="166"/>
        <v/>
      </c>
      <c r="P1489" s="32" t="str">
        <f t="shared" si="167"/>
        <v/>
      </c>
      <c r="Q1489" s="3" t="str">
        <f>IF(AND(Temp!fhor_indata=1,F1489="",H1488="in-sample"),1,IF(AND(Temp!fhor_indata=1,H1488="out-sample",Q1488&lt;ATA!XfHor),Q1488+1,IF(F1489="","",IF(AND(H1489="out-sample",H1488="in-sample"),1,IF(AND(H1489="out-sample",H1488="out-sample"),Q1488+1,IF(ISNUMBER(Q1488),Q1488+1,1))))))</f>
        <v/>
      </c>
      <c r="R1489" s="3" t="str">
        <f t="shared" si="161"/>
        <v/>
      </c>
      <c r="S1489" s="6"/>
      <c r="T1489" s="6"/>
      <c r="U1489" s="6"/>
      <c r="V1489" s="6"/>
      <c r="W1489" s="6"/>
      <c r="X1489" s="6"/>
      <c r="Y1489" s="6"/>
      <c r="Z1489" s="6"/>
      <c r="AA1489" s="6"/>
      <c r="AB1489" s="6"/>
      <c r="AC1489" s="6"/>
      <c r="AD1489" s="6"/>
      <c r="AE1489" s="6"/>
      <c r="AF1489" s="6"/>
      <c r="AG1489" s="6"/>
      <c r="AH1489" s="6"/>
      <c r="AI1489" s="6"/>
      <c r="AJ1489" s="6"/>
      <c r="AK1489" s="6"/>
      <c r="AX1489" s="63" t="e">
        <f t="shared" si="162"/>
        <v>#VALUE!</v>
      </c>
    </row>
    <row r="1490" spans="1:50" s="1" customFormat="1" ht="14.25" x14ac:dyDescent="0.2">
      <c r="A1490" s="6"/>
      <c r="B1490" s="6"/>
      <c r="C1490" s="6"/>
      <c r="D1490" s="3"/>
      <c r="E1490" s="70" t="str">
        <f>IF(ATA!E1490="","",ATA!E1490)</f>
        <v/>
      </c>
      <c r="F1490" s="51" t="str">
        <f>IF(ATA!F1490="","",ATA!F1490)</f>
        <v/>
      </c>
      <c r="G1490" s="11" t="str">
        <f>IF(ATA!G1490="","",ATA!G1490)</f>
        <v/>
      </c>
      <c r="H1490" s="55" t="str">
        <f>IF(ATA!H1490="","",ATA!H1490)</f>
        <v/>
      </c>
      <c r="I1490" s="31" t="str">
        <f>IF(AND(F1489="",H1489="in-sample"),"",IF(AND(Temp!fhor_indata=1,H1489="out-sample",H1490="out-sample"),I1489,IF(AND(F1490="",H1489="out-sample"),"",IF(AND(Temp!optSeasCoef=0,Temp!sts_add=1),IF(H1489="in-sample",IF(Q1489=bigT,((pCell/bigT)*F1489)+((1-(pCell/bigT))*(I1489+J1489)),IF(OR(F1490="",COUNT($F$2:F1489)&lt;=pCell),F1489,((pCell/COUNT($F$2:F1489))*F1489)+((1-(pCell/COUNT($F$2:F1489)))*(I1489+J1489)))),I1489),IF(AND(Temp!optSeasCoef=0,Temp!sts_multp=1),IF(H1489="in-sample",IF(Q1489=bigT,((pCell/bigT)*F1489)+((1-(pCell/bigT))*(I1489*J1489)),IF(OR(F1490="",COUNT(F$2:$F1489)&lt;=pCell),F1489,((pCell/COUNT($F$2:F1489))*F1489)+((1-(pCell/COUNT($F$2:F1489)))*(I1489*J1489)))),I1489),IF(Temp!sts_add=1,IF(H1489="in-sample",IF(Q1489=bigT,((pCell/bigT)*AX1489)+((1-(pCell/bigT))*(I1489+J1489)),IF(OR(F1490="",COUNT($AX$2:AX1489)&lt;=pCell),AX1489,((pCell/COUNT($AX$2:AX1489))*AX1489)+((1-(pCell/COUNT($AX$2:AX1489)))*(I1489+J1489)))),I1489),IF(H1489="in-sample",IF(Q1489=bigT,((pCell/bigT)*AX1489)+((1-(pCell/bigT))*(I1489*J1489)),IF(OR(F1490="",COUNT($AX$2:AX1489)&lt;=pCell),AX1489,((pCell/COUNT($AX$2:AX1489))*AX1489)+((1-(pCell/COUNT($AX$2:AX1489)))*(I1489*J1489)))),I1489)))))))</f>
        <v/>
      </c>
      <c r="J1490" s="31" t="str">
        <f>IF(AND(F1489="",H1489="in-sample"),"",IF(AND(Temp!fhor_indata=1,H1489="out-sample",H1490="out-sample"),J1489,IF(AND(F1490="",H1489="out-sample"),"",IF(AND(Temp!optSeasCoef=0,Temp!sts_add=1),IF(H1489="in-sample",IF(Q1489=bigT,((qCell/bigT)*(I1490-I1489))+((1-(qCell/bigT))*J1489),IF(OR(F1490="",COUNT($F$2:F1489)&lt;=qCell),IF(COUNT($F$2:F1489)=1,0,F1489-F1488),((qCell/COUNT($F$2:F1489))*(I1490-I1489))+((1-(qCell/COUNT($F$2:F1489)))*J1489))),J1489),IF(AND(Temp!optSeasCoef=0,Temp!sts_multp=1),IF(H1489="in-sample",IF(Q1489=bigT,((qCell/bigT)*(I1490/I1489))+((1-(qCell/bigT))*J1489),IF(qCell=0,1,IF(OR(F1490="",COUNT($F$2:F1489)&lt;=qCell),IF(COUNT($F$2:F1489)=1,1,F1489/F1488),((qCell/COUNT($F$2:F1489))*(I1490/I1489))+((1-(qCell/COUNT($F$2:F1489)))*J1489)))),J1489),IF(Temp!sts_add=1,IF(H1489="in-sample",IF(Q1489=bigT,((qCell/bigT)*(I1490-I1489))+((1-(qCell/bigT))*J1489),IF(OR(F1490="",COUNT($AX$2:AX1489)&lt;=qCell),IF(COUNT($AX$2:AX1489)=1,0,AX1489-AX1488),((qCell/COUNT($AX$2:AX1489))*(I1490-I1489))+((1-(qCell/COUNT($AX$2:AX1489)))*J1489))),J1489),IF(H1489="in-sample",IF(Q1489=bigT,((qCell/bigT)*(I1490/I1489))+((1-(qCell/bigT))*J1489),IF(qCell=0,1,IF(OR(F1490="",COUNT($AX$2:AX1489)&lt;=qCell),IF(COUNT($AX$2:AX1489)=1,1,AX1489/AX1488),((qCell/COUNT($AX$2:AX1489))*(I1490/I1489))+((1-(qCell/COUNT($AX$2:AX1489)))*J1489)))),J1489)))))))</f>
        <v/>
      </c>
      <c r="K1490" s="31" t="str">
        <f>IF(H1490="","",IF(AND(Temp!optSeasCoef=0,Temp!sts_add=1),IF(H1490="out-sample",I1490+(Q1490*J1490),I1490+J1490),IF(AND(Temp!optSeasCoef=0,Temp!sts_multp=1),IF(H1490="out-sample",I1490*(J1490^Q1490),I1490*J1490),IF(Temp!sts_add=1,IF(H1490="out-sample",(I1490+(Q1490*J1490))*G1490,(I1490+J1490)*G1490),IF(H1490="out-sample",I1490*(J1490^Q1490)*G1490,I1490*J1490*G1490)))))</f>
        <v/>
      </c>
      <c r="L1490" s="32" t="str">
        <f t="shared" si="163"/>
        <v/>
      </c>
      <c r="M1490" s="32" t="str">
        <f t="shared" si="164"/>
        <v/>
      </c>
      <c r="N1490" s="32" t="str">
        <f t="shared" si="165"/>
        <v/>
      </c>
      <c r="O1490" s="32" t="str">
        <f t="shared" si="166"/>
        <v/>
      </c>
      <c r="P1490" s="32" t="str">
        <f t="shared" si="167"/>
        <v/>
      </c>
      <c r="Q1490" s="3" t="str">
        <f>IF(AND(Temp!fhor_indata=1,F1490="",H1489="in-sample"),1,IF(AND(Temp!fhor_indata=1,H1489="out-sample",Q1489&lt;ATA!XfHor),Q1489+1,IF(F1490="","",IF(AND(H1490="out-sample",H1489="in-sample"),1,IF(AND(H1490="out-sample",H1489="out-sample"),Q1489+1,IF(ISNUMBER(Q1489),Q1489+1,1))))))</f>
        <v/>
      </c>
      <c r="R1490" s="3" t="str">
        <f t="shared" si="161"/>
        <v/>
      </c>
      <c r="S1490" s="6"/>
      <c r="T1490" s="6"/>
      <c r="U1490" s="6"/>
      <c r="V1490" s="6"/>
      <c r="W1490" s="6"/>
      <c r="X1490" s="6"/>
      <c r="Y1490" s="6"/>
      <c r="Z1490" s="6"/>
      <c r="AA1490" s="6"/>
      <c r="AB1490" s="6"/>
      <c r="AC1490" s="6"/>
      <c r="AD1490" s="6"/>
      <c r="AE1490" s="6"/>
      <c r="AF1490" s="6"/>
      <c r="AG1490" s="6"/>
      <c r="AH1490" s="6"/>
      <c r="AI1490" s="6"/>
      <c r="AJ1490" s="6"/>
      <c r="AK1490" s="6"/>
      <c r="AX1490" s="63" t="e">
        <f t="shared" si="162"/>
        <v>#VALUE!</v>
      </c>
    </row>
    <row r="1491" spans="1:50" s="1" customFormat="1" ht="14.25" x14ac:dyDescent="0.2">
      <c r="A1491" s="6"/>
      <c r="B1491" s="6"/>
      <c r="C1491" s="6"/>
      <c r="D1491" s="3"/>
      <c r="E1491" s="70" t="str">
        <f>IF(ATA!E1491="","",ATA!E1491)</f>
        <v/>
      </c>
      <c r="F1491" s="51" t="str">
        <f>IF(ATA!F1491="","",ATA!F1491)</f>
        <v/>
      </c>
      <c r="G1491" s="11" t="str">
        <f>IF(ATA!G1491="","",ATA!G1491)</f>
        <v/>
      </c>
      <c r="H1491" s="55" t="str">
        <f>IF(ATA!H1491="","",ATA!H1491)</f>
        <v/>
      </c>
      <c r="I1491" s="31" t="str">
        <f>IF(AND(F1490="",H1490="in-sample"),"",IF(AND(Temp!fhor_indata=1,H1490="out-sample",H1491="out-sample"),I1490,IF(AND(F1491="",H1490="out-sample"),"",IF(AND(Temp!optSeasCoef=0,Temp!sts_add=1),IF(H1490="in-sample",IF(Q1490=bigT,((pCell/bigT)*F1490)+((1-(pCell/bigT))*(I1490+J1490)),IF(OR(F1491="",COUNT($F$2:F1490)&lt;=pCell),F1490,((pCell/COUNT($F$2:F1490))*F1490)+((1-(pCell/COUNT($F$2:F1490)))*(I1490+J1490)))),I1490),IF(AND(Temp!optSeasCoef=0,Temp!sts_multp=1),IF(H1490="in-sample",IF(Q1490=bigT,((pCell/bigT)*F1490)+((1-(pCell/bigT))*(I1490*J1490)),IF(OR(F1491="",COUNT(F$2:$F1490)&lt;=pCell),F1490,((pCell/COUNT($F$2:F1490))*F1490)+((1-(pCell/COUNT($F$2:F1490)))*(I1490*J1490)))),I1490),IF(Temp!sts_add=1,IF(H1490="in-sample",IF(Q1490=bigT,((pCell/bigT)*AX1490)+((1-(pCell/bigT))*(I1490+J1490)),IF(OR(F1491="",COUNT($AX$2:AX1490)&lt;=pCell),AX1490,((pCell/COUNT($AX$2:AX1490))*AX1490)+((1-(pCell/COUNT($AX$2:AX1490)))*(I1490+J1490)))),I1490),IF(H1490="in-sample",IF(Q1490=bigT,((pCell/bigT)*AX1490)+((1-(pCell/bigT))*(I1490*J1490)),IF(OR(F1491="",COUNT($AX$2:AX1490)&lt;=pCell),AX1490,((pCell/COUNT($AX$2:AX1490))*AX1490)+((1-(pCell/COUNT($AX$2:AX1490)))*(I1490*J1490)))),I1490)))))))</f>
        <v/>
      </c>
      <c r="J1491" s="31" t="str">
        <f>IF(AND(F1490="",H1490="in-sample"),"",IF(AND(Temp!fhor_indata=1,H1490="out-sample",H1491="out-sample"),J1490,IF(AND(F1491="",H1490="out-sample"),"",IF(AND(Temp!optSeasCoef=0,Temp!sts_add=1),IF(H1490="in-sample",IF(Q1490=bigT,((qCell/bigT)*(I1491-I1490))+((1-(qCell/bigT))*J1490),IF(OR(F1491="",COUNT($F$2:F1490)&lt;=qCell),IF(COUNT($F$2:F1490)=1,0,F1490-F1489),((qCell/COUNT($F$2:F1490))*(I1491-I1490))+((1-(qCell/COUNT($F$2:F1490)))*J1490))),J1490),IF(AND(Temp!optSeasCoef=0,Temp!sts_multp=1),IF(H1490="in-sample",IF(Q1490=bigT,((qCell/bigT)*(I1491/I1490))+((1-(qCell/bigT))*J1490),IF(qCell=0,1,IF(OR(F1491="",COUNT($F$2:F1490)&lt;=qCell),IF(COUNT($F$2:F1490)=1,1,F1490/F1489),((qCell/COUNT($F$2:F1490))*(I1491/I1490))+((1-(qCell/COUNT($F$2:F1490)))*J1490)))),J1490),IF(Temp!sts_add=1,IF(H1490="in-sample",IF(Q1490=bigT,((qCell/bigT)*(I1491-I1490))+((1-(qCell/bigT))*J1490),IF(OR(F1491="",COUNT($AX$2:AX1490)&lt;=qCell),IF(COUNT($AX$2:AX1490)=1,0,AX1490-AX1489),((qCell/COUNT($AX$2:AX1490))*(I1491-I1490))+((1-(qCell/COUNT($AX$2:AX1490)))*J1490))),J1490),IF(H1490="in-sample",IF(Q1490=bigT,((qCell/bigT)*(I1491/I1490))+((1-(qCell/bigT))*J1490),IF(qCell=0,1,IF(OR(F1491="",COUNT($AX$2:AX1490)&lt;=qCell),IF(COUNT($AX$2:AX1490)=1,1,AX1490/AX1489),((qCell/COUNT($AX$2:AX1490))*(I1491/I1490))+((1-(qCell/COUNT($AX$2:AX1490)))*J1490)))),J1490)))))))</f>
        <v/>
      </c>
      <c r="K1491" s="31" t="str">
        <f>IF(H1491="","",IF(AND(Temp!optSeasCoef=0,Temp!sts_add=1),IF(H1491="out-sample",I1491+(Q1491*J1491),I1491+J1491),IF(AND(Temp!optSeasCoef=0,Temp!sts_multp=1),IF(H1491="out-sample",I1491*(J1491^Q1491),I1491*J1491),IF(Temp!sts_add=1,IF(H1491="out-sample",(I1491+(Q1491*J1491))*G1491,(I1491+J1491)*G1491),IF(H1491="out-sample",I1491*(J1491^Q1491)*G1491,I1491*J1491*G1491)))))</f>
        <v/>
      </c>
      <c r="L1491" s="32" t="str">
        <f t="shared" si="163"/>
        <v/>
      </c>
      <c r="M1491" s="32" t="str">
        <f t="shared" si="164"/>
        <v/>
      </c>
      <c r="N1491" s="32" t="str">
        <f t="shared" si="165"/>
        <v/>
      </c>
      <c r="O1491" s="32" t="str">
        <f t="shared" si="166"/>
        <v/>
      </c>
      <c r="P1491" s="32" t="str">
        <f t="shared" si="167"/>
        <v/>
      </c>
      <c r="Q1491" s="3" t="str">
        <f>IF(AND(Temp!fhor_indata=1,F1491="",H1490="in-sample"),1,IF(AND(Temp!fhor_indata=1,H1490="out-sample",Q1490&lt;ATA!XfHor),Q1490+1,IF(F1491="","",IF(AND(H1491="out-sample",H1490="in-sample"),1,IF(AND(H1491="out-sample",H1490="out-sample"),Q1490+1,IF(ISNUMBER(Q1490),Q1490+1,1))))))</f>
        <v/>
      </c>
      <c r="R1491" s="3" t="str">
        <f t="shared" si="161"/>
        <v/>
      </c>
      <c r="S1491" s="6"/>
      <c r="T1491" s="6"/>
      <c r="U1491" s="6"/>
      <c r="V1491" s="6"/>
      <c r="W1491" s="6"/>
      <c r="X1491" s="6"/>
      <c r="Y1491" s="6"/>
      <c r="Z1491" s="6"/>
      <c r="AA1491" s="6"/>
      <c r="AB1491" s="6"/>
      <c r="AC1491" s="6"/>
      <c r="AD1491" s="6"/>
      <c r="AE1491" s="6"/>
      <c r="AF1491" s="6"/>
      <c r="AG1491" s="6"/>
      <c r="AH1491" s="6"/>
      <c r="AI1491" s="6"/>
      <c r="AJ1491" s="6"/>
      <c r="AK1491" s="6"/>
      <c r="AX1491" s="63" t="e">
        <f t="shared" si="162"/>
        <v>#VALUE!</v>
      </c>
    </row>
    <row r="1492" spans="1:50" s="1" customFormat="1" ht="14.25" x14ac:dyDescent="0.2">
      <c r="A1492" s="6"/>
      <c r="B1492" s="6"/>
      <c r="C1492" s="6"/>
      <c r="D1492" s="3"/>
      <c r="E1492" s="70" t="str">
        <f>IF(ATA!E1492="","",ATA!E1492)</f>
        <v/>
      </c>
      <c r="F1492" s="51" t="str">
        <f>IF(ATA!F1492="","",ATA!F1492)</f>
        <v/>
      </c>
      <c r="G1492" s="11" t="str">
        <f>IF(ATA!G1492="","",ATA!G1492)</f>
        <v/>
      </c>
      <c r="H1492" s="55" t="str">
        <f>IF(ATA!H1492="","",ATA!H1492)</f>
        <v/>
      </c>
      <c r="I1492" s="31" t="str">
        <f>IF(AND(F1491="",H1491="in-sample"),"",IF(AND(Temp!fhor_indata=1,H1491="out-sample",H1492="out-sample"),I1491,IF(AND(F1492="",H1491="out-sample"),"",IF(AND(Temp!optSeasCoef=0,Temp!sts_add=1),IF(H1491="in-sample",IF(Q1491=bigT,((pCell/bigT)*F1491)+((1-(pCell/bigT))*(I1491+J1491)),IF(OR(F1492="",COUNT($F$2:F1491)&lt;=pCell),F1491,((pCell/COUNT($F$2:F1491))*F1491)+((1-(pCell/COUNT($F$2:F1491)))*(I1491+J1491)))),I1491),IF(AND(Temp!optSeasCoef=0,Temp!sts_multp=1),IF(H1491="in-sample",IF(Q1491=bigT,((pCell/bigT)*F1491)+((1-(pCell/bigT))*(I1491*J1491)),IF(OR(F1492="",COUNT(F$2:$F1491)&lt;=pCell),F1491,((pCell/COUNT($F$2:F1491))*F1491)+((1-(pCell/COUNT($F$2:F1491)))*(I1491*J1491)))),I1491),IF(Temp!sts_add=1,IF(H1491="in-sample",IF(Q1491=bigT,((pCell/bigT)*AX1491)+((1-(pCell/bigT))*(I1491+J1491)),IF(OR(F1492="",COUNT($AX$2:AX1491)&lt;=pCell),AX1491,((pCell/COUNT($AX$2:AX1491))*AX1491)+((1-(pCell/COUNT($AX$2:AX1491)))*(I1491+J1491)))),I1491),IF(H1491="in-sample",IF(Q1491=bigT,((pCell/bigT)*AX1491)+((1-(pCell/bigT))*(I1491*J1491)),IF(OR(F1492="",COUNT($AX$2:AX1491)&lt;=pCell),AX1491,((pCell/COUNT($AX$2:AX1491))*AX1491)+((1-(pCell/COUNT($AX$2:AX1491)))*(I1491*J1491)))),I1491)))))))</f>
        <v/>
      </c>
      <c r="J1492" s="31" t="str">
        <f>IF(AND(F1491="",H1491="in-sample"),"",IF(AND(Temp!fhor_indata=1,H1491="out-sample",H1492="out-sample"),J1491,IF(AND(F1492="",H1491="out-sample"),"",IF(AND(Temp!optSeasCoef=0,Temp!sts_add=1),IF(H1491="in-sample",IF(Q1491=bigT,((qCell/bigT)*(I1492-I1491))+((1-(qCell/bigT))*J1491),IF(OR(F1492="",COUNT($F$2:F1491)&lt;=qCell),IF(COUNT($F$2:F1491)=1,0,F1491-F1490),((qCell/COUNT($F$2:F1491))*(I1492-I1491))+((1-(qCell/COUNT($F$2:F1491)))*J1491))),J1491),IF(AND(Temp!optSeasCoef=0,Temp!sts_multp=1),IF(H1491="in-sample",IF(Q1491=bigT,((qCell/bigT)*(I1492/I1491))+((1-(qCell/bigT))*J1491),IF(qCell=0,1,IF(OR(F1492="",COUNT($F$2:F1491)&lt;=qCell),IF(COUNT($F$2:F1491)=1,1,F1491/F1490),((qCell/COUNT($F$2:F1491))*(I1492/I1491))+((1-(qCell/COUNT($F$2:F1491)))*J1491)))),J1491),IF(Temp!sts_add=1,IF(H1491="in-sample",IF(Q1491=bigT,((qCell/bigT)*(I1492-I1491))+((1-(qCell/bigT))*J1491),IF(OR(F1492="",COUNT($AX$2:AX1491)&lt;=qCell),IF(COUNT($AX$2:AX1491)=1,0,AX1491-AX1490),((qCell/COUNT($AX$2:AX1491))*(I1492-I1491))+((1-(qCell/COUNT($AX$2:AX1491)))*J1491))),J1491),IF(H1491="in-sample",IF(Q1491=bigT,((qCell/bigT)*(I1492/I1491))+((1-(qCell/bigT))*J1491),IF(qCell=0,1,IF(OR(F1492="",COUNT($AX$2:AX1491)&lt;=qCell),IF(COUNT($AX$2:AX1491)=1,1,AX1491/AX1490),((qCell/COUNT($AX$2:AX1491))*(I1492/I1491))+((1-(qCell/COUNT($AX$2:AX1491)))*J1491)))),J1491)))))))</f>
        <v/>
      </c>
      <c r="K1492" s="31" t="str">
        <f>IF(H1492="","",IF(AND(Temp!optSeasCoef=0,Temp!sts_add=1),IF(H1492="out-sample",I1492+(Q1492*J1492),I1492+J1492),IF(AND(Temp!optSeasCoef=0,Temp!sts_multp=1),IF(H1492="out-sample",I1492*(J1492^Q1492),I1492*J1492),IF(Temp!sts_add=1,IF(H1492="out-sample",(I1492+(Q1492*J1492))*G1492,(I1492+J1492)*G1492),IF(H1492="out-sample",I1492*(J1492^Q1492)*G1492,I1492*J1492*G1492)))))</f>
        <v/>
      </c>
      <c r="L1492" s="32" t="str">
        <f t="shared" si="163"/>
        <v/>
      </c>
      <c r="M1492" s="32" t="str">
        <f t="shared" si="164"/>
        <v/>
      </c>
      <c r="N1492" s="32" t="str">
        <f t="shared" si="165"/>
        <v/>
      </c>
      <c r="O1492" s="32" t="str">
        <f t="shared" si="166"/>
        <v/>
      </c>
      <c r="P1492" s="32" t="str">
        <f t="shared" si="167"/>
        <v/>
      </c>
      <c r="Q1492" s="3" t="str">
        <f>IF(AND(Temp!fhor_indata=1,F1492="",H1491="in-sample"),1,IF(AND(Temp!fhor_indata=1,H1491="out-sample",Q1491&lt;ATA!XfHor),Q1491+1,IF(F1492="","",IF(AND(H1492="out-sample",H1491="in-sample"),1,IF(AND(H1492="out-sample",H1491="out-sample"),Q1491+1,IF(ISNUMBER(Q1491),Q1491+1,1))))))</f>
        <v/>
      </c>
      <c r="R1492" s="3" t="str">
        <f t="shared" si="161"/>
        <v/>
      </c>
      <c r="S1492" s="6"/>
      <c r="T1492" s="6"/>
      <c r="U1492" s="6"/>
      <c r="V1492" s="6"/>
      <c r="W1492" s="6"/>
      <c r="X1492" s="6"/>
      <c r="Y1492" s="6"/>
      <c r="Z1492" s="6"/>
      <c r="AA1492" s="6"/>
      <c r="AB1492" s="6"/>
      <c r="AC1492" s="6"/>
      <c r="AD1492" s="6"/>
      <c r="AE1492" s="6"/>
      <c r="AF1492" s="6"/>
      <c r="AG1492" s="6"/>
      <c r="AH1492" s="6"/>
      <c r="AI1492" s="6"/>
      <c r="AJ1492" s="6"/>
      <c r="AK1492" s="6"/>
      <c r="AX1492" s="63" t="e">
        <f t="shared" si="162"/>
        <v>#VALUE!</v>
      </c>
    </row>
    <row r="1493" spans="1:50" s="1" customFormat="1" ht="14.25" x14ac:dyDescent="0.2">
      <c r="A1493" s="6"/>
      <c r="B1493" s="6"/>
      <c r="C1493" s="6"/>
      <c r="D1493" s="3"/>
      <c r="E1493" s="70" t="str">
        <f>IF(ATA!E1493="","",ATA!E1493)</f>
        <v/>
      </c>
      <c r="F1493" s="51" t="str">
        <f>IF(ATA!F1493="","",ATA!F1493)</f>
        <v/>
      </c>
      <c r="G1493" s="11" t="str">
        <f>IF(ATA!G1493="","",ATA!G1493)</f>
        <v/>
      </c>
      <c r="H1493" s="55" t="str">
        <f>IF(ATA!H1493="","",ATA!H1493)</f>
        <v/>
      </c>
      <c r="I1493" s="31" t="str">
        <f>IF(AND(F1492="",H1492="in-sample"),"",IF(AND(Temp!fhor_indata=1,H1492="out-sample",H1493="out-sample"),I1492,IF(AND(F1493="",H1492="out-sample"),"",IF(AND(Temp!optSeasCoef=0,Temp!sts_add=1),IF(H1492="in-sample",IF(Q1492=bigT,((pCell/bigT)*F1492)+((1-(pCell/bigT))*(I1492+J1492)),IF(OR(F1493="",COUNT($F$2:F1492)&lt;=pCell),F1492,((pCell/COUNT($F$2:F1492))*F1492)+((1-(pCell/COUNT($F$2:F1492)))*(I1492+J1492)))),I1492),IF(AND(Temp!optSeasCoef=0,Temp!sts_multp=1),IF(H1492="in-sample",IF(Q1492=bigT,((pCell/bigT)*F1492)+((1-(pCell/bigT))*(I1492*J1492)),IF(OR(F1493="",COUNT(F$2:$F1492)&lt;=pCell),F1492,((pCell/COUNT($F$2:F1492))*F1492)+((1-(pCell/COUNT($F$2:F1492)))*(I1492*J1492)))),I1492),IF(Temp!sts_add=1,IF(H1492="in-sample",IF(Q1492=bigT,((pCell/bigT)*AX1492)+((1-(pCell/bigT))*(I1492+J1492)),IF(OR(F1493="",COUNT($AX$2:AX1492)&lt;=pCell),AX1492,((pCell/COUNT($AX$2:AX1492))*AX1492)+((1-(pCell/COUNT($AX$2:AX1492)))*(I1492+J1492)))),I1492),IF(H1492="in-sample",IF(Q1492=bigT,((pCell/bigT)*AX1492)+((1-(pCell/bigT))*(I1492*J1492)),IF(OR(F1493="",COUNT($AX$2:AX1492)&lt;=pCell),AX1492,((pCell/COUNT($AX$2:AX1492))*AX1492)+((1-(pCell/COUNT($AX$2:AX1492)))*(I1492*J1492)))),I1492)))))))</f>
        <v/>
      </c>
      <c r="J1493" s="31" t="str">
        <f>IF(AND(F1492="",H1492="in-sample"),"",IF(AND(Temp!fhor_indata=1,H1492="out-sample",H1493="out-sample"),J1492,IF(AND(F1493="",H1492="out-sample"),"",IF(AND(Temp!optSeasCoef=0,Temp!sts_add=1),IF(H1492="in-sample",IF(Q1492=bigT,((qCell/bigT)*(I1493-I1492))+((1-(qCell/bigT))*J1492),IF(OR(F1493="",COUNT($F$2:F1492)&lt;=qCell),IF(COUNT($F$2:F1492)=1,0,F1492-F1491),((qCell/COUNT($F$2:F1492))*(I1493-I1492))+((1-(qCell/COUNT($F$2:F1492)))*J1492))),J1492),IF(AND(Temp!optSeasCoef=0,Temp!sts_multp=1),IF(H1492="in-sample",IF(Q1492=bigT,((qCell/bigT)*(I1493/I1492))+((1-(qCell/bigT))*J1492),IF(qCell=0,1,IF(OR(F1493="",COUNT($F$2:F1492)&lt;=qCell),IF(COUNT($F$2:F1492)=1,1,F1492/F1491),((qCell/COUNT($F$2:F1492))*(I1493/I1492))+((1-(qCell/COUNT($F$2:F1492)))*J1492)))),J1492),IF(Temp!sts_add=1,IF(H1492="in-sample",IF(Q1492=bigT,((qCell/bigT)*(I1493-I1492))+((1-(qCell/bigT))*J1492),IF(OR(F1493="",COUNT($AX$2:AX1492)&lt;=qCell),IF(COUNT($AX$2:AX1492)=1,0,AX1492-AX1491),((qCell/COUNT($AX$2:AX1492))*(I1493-I1492))+((1-(qCell/COUNT($AX$2:AX1492)))*J1492))),J1492),IF(H1492="in-sample",IF(Q1492=bigT,((qCell/bigT)*(I1493/I1492))+((1-(qCell/bigT))*J1492),IF(qCell=0,1,IF(OR(F1493="",COUNT($AX$2:AX1492)&lt;=qCell),IF(COUNT($AX$2:AX1492)=1,1,AX1492/AX1491),((qCell/COUNT($AX$2:AX1492))*(I1493/I1492))+((1-(qCell/COUNT($AX$2:AX1492)))*J1492)))),J1492)))))))</f>
        <v/>
      </c>
      <c r="K1493" s="31" t="str">
        <f>IF(H1493="","",IF(AND(Temp!optSeasCoef=0,Temp!sts_add=1),IF(H1493="out-sample",I1493+(Q1493*J1493),I1493+J1493),IF(AND(Temp!optSeasCoef=0,Temp!sts_multp=1),IF(H1493="out-sample",I1493*(J1493^Q1493),I1493*J1493),IF(Temp!sts_add=1,IF(H1493="out-sample",(I1493+(Q1493*J1493))*G1493,(I1493+J1493)*G1493),IF(H1493="out-sample",I1493*(J1493^Q1493)*G1493,I1493*J1493*G1493)))))</f>
        <v/>
      </c>
      <c r="L1493" s="32" t="str">
        <f t="shared" si="163"/>
        <v/>
      </c>
      <c r="M1493" s="32" t="str">
        <f t="shared" si="164"/>
        <v/>
      </c>
      <c r="N1493" s="32" t="str">
        <f t="shared" si="165"/>
        <v/>
      </c>
      <c r="O1493" s="32" t="str">
        <f t="shared" si="166"/>
        <v/>
      </c>
      <c r="P1493" s="32" t="str">
        <f t="shared" si="167"/>
        <v/>
      </c>
      <c r="Q1493" s="3" t="str">
        <f>IF(AND(Temp!fhor_indata=1,F1493="",H1492="in-sample"),1,IF(AND(Temp!fhor_indata=1,H1492="out-sample",Q1492&lt;ATA!XfHor),Q1492+1,IF(F1493="","",IF(AND(H1493="out-sample",H1492="in-sample"),1,IF(AND(H1493="out-sample",H1492="out-sample"),Q1492+1,IF(ISNUMBER(Q1492),Q1492+1,1))))))</f>
        <v/>
      </c>
      <c r="R1493" s="3" t="str">
        <f t="shared" si="161"/>
        <v/>
      </c>
      <c r="S1493" s="6"/>
      <c r="T1493" s="6"/>
      <c r="U1493" s="6"/>
      <c r="V1493" s="6"/>
      <c r="W1493" s="6"/>
      <c r="X1493" s="6"/>
      <c r="Y1493" s="6"/>
      <c r="Z1493" s="6"/>
      <c r="AA1493" s="6"/>
      <c r="AB1493" s="6"/>
      <c r="AC1493" s="6"/>
      <c r="AD1493" s="6"/>
      <c r="AE1493" s="6"/>
      <c r="AF1493" s="6"/>
      <c r="AG1493" s="6"/>
      <c r="AH1493" s="6"/>
      <c r="AI1493" s="6"/>
      <c r="AJ1493" s="6"/>
      <c r="AK1493" s="6"/>
      <c r="AX1493" s="63" t="e">
        <f t="shared" si="162"/>
        <v>#VALUE!</v>
      </c>
    </row>
    <row r="1494" spans="1:50" s="1" customFormat="1" ht="14.25" x14ac:dyDescent="0.2">
      <c r="A1494" s="6"/>
      <c r="B1494" s="6"/>
      <c r="C1494" s="6"/>
      <c r="D1494" s="3"/>
      <c r="E1494" s="70" t="str">
        <f>IF(ATA!E1494="","",ATA!E1494)</f>
        <v/>
      </c>
      <c r="F1494" s="51" t="str">
        <f>IF(ATA!F1494="","",ATA!F1494)</f>
        <v/>
      </c>
      <c r="G1494" s="11" t="str">
        <f>IF(ATA!G1494="","",ATA!G1494)</f>
        <v/>
      </c>
      <c r="H1494" s="55" t="str">
        <f>IF(ATA!H1494="","",ATA!H1494)</f>
        <v/>
      </c>
      <c r="I1494" s="31" t="str">
        <f>IF(AND(F1493="",H1493="in-sample"),"",IF(AND(Temp!fhor_indata=1,H1493="out-sample",H1494="out-sample"),I1493,IF(AND(F1494="",H1493="out-sample"),"",IF(AND(Temp!optSeasCoef=0,Temp!sts_add=1),IF(H1493="in-sample",IF(Q1493=bigT,((pCell/bigT)*F1493)+((1-(pCell/bigT))*(I1493+J1493)),IF(OR(F1494="",COUNT($F$2:F1493)&lt;=pCell),F1493,((pCell/COUNT($F$2:F1493))*F1493)+((1-(pCell/COUNT($F$2:F1493)))*(I1493+J1493)))),I1493),IF(AND(Temp!optSeasCoef=0,Temp!sts_multp=1),IF(H1493="in-sample",IF(Q1493=bigT,((pCell/bigT)*F1493)+((1-(pCell/bigT))*(I1493*J1493)),IF(OR(F1494="",COUNT(F$2:$F1493)&lt;=pCell),F1493,((pCell/COUNT($F$2:F1493))*F1493)+((1-(pCell/COUNT($F$2:F1493)))*(I1493*J1493)))),I1493),IF(Temp!sts_add=1,IF(H1493="in-sample",IF(Q1493=bigT,((pCell/bigT)*AX1493)+((1-(pCell/bigT))*(I1493+J1493)),IF(OR(F1494="",COUNT($AX$2:AX1493)&lt;=pCell),AX1493,((pCell/COUNT($AX$2:AX1493))*AX1493)+((1-(pCell/COUNT($AX$2:AX1493)))*(I1493+J1493)))),I1493),IF(H1493="in-sample",IF(Q1493=bigT,((pCell/bigT)*AX1493)+((1-(pCell/bigT))*(I1493*J1493)),IF(OR(F1494="",COUNT($AX$2:AX1493)&lt;=pCell),AX1493,((pCell/COUNT($AX$2:AX1493))*AX1493)+((1-(pCell/COUNT($AX$2:AX1493)))*(I1493*J1493)))),I1493)))))))</f>
        <v/>
      </c>
      <c r="J1494" s="31" t="str">
        <f>IF(AND(F1493="",H1493="in-sample"),"",IF(AND(Temp!fhor_indata=1,H1493="out-sample",H1494="out-sample"),J1493,IF(AND(F1494="",H1493="out-sample"),"",IF(AND(Temp!optSeasCoef=0,Temp!sts_add=1),IF(H1493="in-sample",IF(Q1493=bigT,((qCell/bigT)*(I1494-I1493))+((1-(qCell/bigT))*J1493),IF(OR(F1494="",COUNT($F$2:F1493)&lt;=qCell),IF(COUNT($F$2:F1493)=1,0,F1493-F1492),((qCell/COUNT($F$2:F1493))*(I1494-I1493))+((1-(qCell/COUNT($F$2:F1493)))*J1493))),J1493),IF(AND(Temp!optSeasCoef=0,Temp!sts_multp=1),IF(H1493="in-sample",IF(Q1493=bigT,((qCell/bigT)*(I1494/I1493))+((1-(qCell/bigT))*J1493),IF(qCell=0,1,IF(OR(F1494="",COUNT($F$2:F1493)&lt;=qCell),IF(COUNT($F$2:F1493)=1,1,F1493/F1492),((qCell/COUNT($F$2:F1493))*(I1494/I1493))+((1-(qCell/COUNT($F$2:F1493)))*J1493)))),J1493),IF(Temp!sts_add=1,IF(H1493="in-sample",IF(Q1493=bigT,((qCell/bigT)*(I1494-I1493))+((1-(qCell/bigT))*J1493),IF(OR(F1494="",COUNT($AX$2:AX1493)&lt;=qCell),IF(COUNT($AX$2:AX1493)=1,0,AX1493-AX1492),((qCell/COUNT($AX$2:AX1493))*(I1494-I1493))+((1-(qCell/COUNT($AX$2:AX1493)))*J1493))),J1493),IF(H1493="in-sample",IF(Q1493=bigT,((qCell/bigT)*(I1494/I1493))+((1-(qCell/bigT))*J1493),IF(qCell=0,1,IF(OR(F1494="",COUNT($AX$2:AX1493)&lt;=qCell),IF(COUNT($AX$2:AX1493)=1,1,AX1493/AX1492),((qCell/COUNT($AX$2:AX1493))*(I1494/I1493))+((1-(qCell/COUNT($AX$2:AX1493)))*J1493)))),J1493)))))))</f>
        <v/>
      </c>
      <c r="K1494" s="31" t="str">
        <f>IF(H1494="","",IF(AND(Temp!optSeasCoef=0,Temp!sts_add=1),IF(H1494="out-sample",I1494+(Q1494*J1494),I1494+J1494),IF(AND(Temp!optSeasCoef=0,Temp!sts_multp=1),IF(H1494="out-sample",I1494*(J1494^Q1494),I1494*J1494),IF(Temp!sts_add=1,IF(H1494="out-sample",(I1494+(Q1494*J1494))*G1494,(I1494+J1494)*G1494),IF(H1494="out-sample",I1494*(J1494^Q1494)*G1494,I1494*J1494*G1494)))))</f>
        <v/>
      </c>
      <c r="L1494" s="32" t="str">
        <f t="shared" si="163"/>
        <v/>
      </c>
      <c r="M1494" s="32" t="str">
        <f t="shared" si="164"/>
        <v/>
      </c>
      <c r="N1494" s="32" t="str">
        <f t="shared" si="165"/>
        <v/>
      </c>
      <c r="O1494" s="32" t="str">
        <f t="shared" si="166"/>
        <v/>
      </c>
      <c r="P1494" s="32" t="str">
        <f t="shared" si="167"/>
        <v/>
      </c>
      <c r="Q1494" s="3" t="str">
        <f>IF(AND(Temp!fhor_indata=1,F1494="",H1493="in-sample"),1,IF(AND(Temp!fhor_indata=1,H1493="out-sample",Q1493&lt;ATA!XfHor),Q1493+1,IF(F1494="","",IF(AND(H1494="out-sample",H1493="in-sample"),1,IF(AND(H1494="out-sample",H1493="out-sample"),Q1493+1,IF(ISNUMBER(Q1493),Q1493+1,1))))))</f>
        <v/>
      </c>
      <c r="R1494" s="3" t="str">
        <f t="shared" si="161"/>
        <v/>
      </c>
      <c r="S1494" s="6"/>
      <c r="T1494" s="6"/>
      <c r="U1494" s="6"/>
      <c r="V1494" s="6"/>
      <c r="W1494" s="6"/>
      <c r="X1494" s="6"/>
      <c r="Y1494" s="6"/>
      <c r="Z1494" s="6"/>
      <c r="AA1494" s="6"/>
      <c r="AB1494" s="6"/>
      <c r="AC1494" s="6"/>
      <c r="AD1494" s="6"/>
      <c r="AE1494" s="6"/>
      <c r="AF1494" s="6"/>
      <c r="AG1494" s="6"/>
      <c r="AH1494" s="6"/>
      <c r="AI1494" s="6"/>
      <c r="AJ1494" s="6"/>
      <c r="AK1494" s="6"/>
      <c r="AX1494" s="63" t="e">
        <f t="shared" si="162"/>
        <v>#VALUE!</v>
      </c>
    </row>
    <row r="1495" spans="1:50" s="1" customFormat="1" ht="14.25" x14ac:dyDescent="0.2">
      <c r="A1495" s="6"/>
      <c r="B1495" s="6"/>
      <c r="C1495" s="6"/>
      <c r="D1495" s="3"/>
      <c r="E1495" s="70" t="str">
        <f>IF(ATA!E1495="","",ATA!E1495)</f>
        <v/>
      </c>
      <c r="F1495" s="51" t="str">
        <f>IF(ATA!F1495="","",ATA!F1495)</f>
        <v/>
      </c>
      <c r="G1495" s="11" t="str">
        <f>IF(ATA!G1495="","",ATA!G1495)</f>
        <v/>
      </c>
      <c r="H1495" s="55" t="str">
        <f>IF(ATA!H1495="","",ATA!H1495)</f>
        <v/>
      </c>
      <c r="I1495" s="31" t="str">
        <f>IF(AND(F1494="",H1494="in-sample"),"",IF(AND(Temp!fhor_indata=1,H1494="out-sample",H1495="out-sample"),I1494,IF(AND(F1495="",H1494="out-sample"),"",IF(AND(Temp!optSeasCoef=0,Temp!sts_add=1),IF(H1494="in-sample",IF(Q1494=bigT,((pCell/bigT)*F1494)+((1-(pCell/bigT))*(I1494+J1494)),IF(OR(F1495="",COUNT($F$2:F1494)&lt;=pCell),F1494,((pCell/COUNT($F$2:F1494))*F1494)+((1-(pCell/COUNT($F$2:F1494)))*(I1494+J1494)))),I1494),IF(AND(Temp!optSeasCoef=0,Temp!sts_multp=1),IF(H1494="in-sample",IF(Q1494=bigT,((pCell/bigT)*F1494)+((1-(pCell/bigT))*(I1494*J1494)),IF(OR(F1495="",COUNT(F$2:$F1494)&lt;=pCell),F1494,((pCell/COUNT($F$2:F1494))*F1494)+((1-(pCell/COUNT($F$2:F1494)))*(I1494*J1494)))),I1494),IF(Temp!sts_add=1,IF(H1494="in-sample",IF(Q1494=bigT,((pCell/bigT)*AX1494)+((1-(pCell/bigT))*(I1494+J1494)),IF(OR(F1495="",COUNT($AX$2:AX1494)&lt;=pCell),AX1494,((pCell/COUNT($AX$2:AX1494))*AX1494)+((1-(pCell/COUNT($AX$2:AX1494)))*(I1494+J1494)))),I1494),IF(H1494="in-sample",IF(Q1494=bigT,((pCell/bigT)*AX1494)+((1-(pCell/bigT))*(I1494*J1494)),IF(OR(F1495="",COUNT($AX$2:AX1494)&lt;=pCell),AX1494,((pCell/COUNT($AX$2:AX1494))*AX1494)+((1-(pCell/COUNT($AX$2:AX1494)))*(I1494*J1494)))),I1494)))))))</f>
        <v/>
      </c>
      <c r="J1495" s="31" t="str">
        <f>IF(AND(F1494="",H1494="in-sample"),"",IF(AND(Temp!fhor_indata=1,H1494="out-sample",H1495="out-sample"),J1494,IF(AND(F1495="",H1494="out-sample"),"",IF(AND(Temp!optSeasCoef=0,Temp!sts_add=1),IF(H1494="in-sample",IF(Q1494=bigT,((qCell/bigT)*(I1495-I1494))+((1-(qCell/bigT))*J1494),IF(OR(F1495="",COUNT($F$2:F1494)&lt;=qCell),IF(COUNT($F$2:F1494)=1,0,F1494-F1493),((qCell/COUNT($F$2:F1494))*(I1495-I1494))+((1-(qCell/COUNT($F$2:F1494)))*J1494))),J1494),IF(AND(Temp!optSeasCoef=0,Temp!sts_multp=1),IF(H1494="in-sample",IF(Q1494=bigT,((qCell/bigT)*(I1495/I1494))+((1-(qCell/bigT))*J1494),IF(qCell=0,1,IF(OR(F1495="",COUNT($F$2:F1494)&lt;=qCell),IF(COUNT($F$2:F1494)=1,1,F1494/F1493),((qCell/COUNT($F$2:F1494))*(I1495/I1494))+((1-(qCell/COUNT($F$2:F1494)))*J1494)))),J1494),IF(Temp!sts_add=1,IF(H1494="in-sample",IF(Q1494=bigT,((qCell/bigT)*(I1495-I1494))+((1-(qCell/bigT))*J1494),IF(OR(F1495="",COUNT($AX$2:AX1494)&lt;=qCell),IF(COUNT($AX$2:AX1494)=1,0,AX1494-AX1493),((qCell/COUNT($AX$2:AX1494))*(I1495-I1494))+((1-(qCell/COUNT($AX$2:AX1494)))*J1494))),J1494),IF(H1494="in-sample",IF(Q1494=bigT,((qCell/bigT)*(I1495/I1494))+((1-(qCell/bigT))*J1494),IF(qCell=0,1,IF(OR(F1495="",COUNT($AX$2:AX1494)&lt;=qCell),IF(COUNT($AX$2:AX1494)=1,1,AX1494/AX1493),((qCell/COUNT($AX$2:AX1494))*(I1495/I1494))+((1-(qCell/COUNT($AX$2:AX1494)))*J1494)))),J1494)))))))</f>
        <v/>
      </c>
      <c r="K1495" s="31" t="str">
        <f>IF(H1495="","",IF(AND(Temp!optSeasCoef=0,Temp!sts_add=1),IF(H1495="out-sample",I1495+(Q1495*J1495),I1495+J1495),IF(AND(Temp!optSeasCoef=0,Temp!sts_multp=1),IF(H1495="out-sample",I1495*(J1495^Q1495),I1495*J1495),IF(Temp!sts_add=1,IF(H1495="out-sample",(I1495+(Q1495*J1495))*G1495,(I1495+J1495)*G1495),IF(H1495="out-sample",I1495*(J1495^Q1495)*G1495,I1495*J1495*G1495)))))</f>
        <v/>
      </c>
      <c r="L1495" s="32" t="str">
        <f t="shared" si="163"/>
        <v/>
      </c>
      <c r="M1495" s="32" t="str">
        <f t="shared" si="164"/>
        <v/>
      </c>
      <c r="N1495" s="32" t="str">
        <f t="shared" si="165"/>
        <v/>
      </c>
      <c r="O1495" s="32" t="str">
        <f t="shared" si="166"/>
        <v/>
      </c>
      <c r="P1495" s="32" t="str">
        <f t="shared" si="167"/>
        <v/>
      </c>
      <c r="Q1495" s="3" t="str">
        <f>IF(AND(Temp!fhor_indata=1,F1495="",H1494="in-sample"),1,IF(AND(Temp!fhor_indata=1,H1494="out-sample",Q1494&lt;ATA!XfHor),Q1494+1,IF(F1495="","",IF(AND(H1495="out-sample",H1494="in-sample"),1,IF(AND(H1495="out-sample",H1494="out-sample"),Q1494+1,IF(ISNUMBER(Q1494),Q1494+1,1))))))</f>
        <v/>
      </c>
      <c r="R1495" s="3" t="str">
        <f t="shared" si="161"/>
        <v/>
      </c>
      <c r="S1495" s="6"/>
      <c r="T1495" s="6"/>
      <c r="U1495" s="6"/>
      <c r="V1495" s="6"/>
      <c r="W1495" s="6"/>
      <c r="X1495" s="6"/>
      <c r="Y1495" s="6"/>
      <c r="Z1495" s="6"/>
      <c r="AA1495" s="6"/>
      <c r="AB1495" s="6"/>
      <c r="AC1495" s="6"/>
      <c r="AD1495" s="6"/>
      <c r="AE1495" s="6"/>
      <c r="AF1495" s="6"/>
      <c r="AG1495" s="6"/>
      <c r="AH1495" s="6"/>
      <c r="AI1495" s="6"/>
      <c r="AJ1495" s="6"/>
      <c r="AK1495" s="6"/>
      <c r="AX1495" s="63" t="e">
        <f t="shared" si="162"/>
        <v>#VALUE!</v>
      </c>
    </row>
    <row r="1496" spans="1:50" s="1" customFormat="1" ht="14.25" x14ac:dyDescent="0.2">
      <c r="A1496" s="6"/>
      <c r="B1496" s="6"/>
      <c r="C1496" s="6"/>
      <c r="D1496" s="3"/>
      <c r="E1496" s="70" t="str">
        <f>IF(ATA!E1496="","",ATA!E1496)</f>
        <v/>
      </c>
      <c r="F1496" s="51" t="str">
        <f>IF(ATA!F1496="","",ATA!F1496)</f>
        <v/>
      </c>
      <c r="G1496" s="11" t="str">
        <f>IF(ATA!G1496="","",ATA!G1496)</f>
        <v/>
      </c>
      <c r="H1496" s="55" t="str">
        <f>IF(ATA!H1496="","",ATA!H1496)</f>
        <v/>
      </c>
      <c r="I1496" s="31" t="str">
        <f>IF(AND(F1495="",H1495="in-sample"),"",IF(AND(Temp!fhor_indata=1,H1495="out-sample",H1496="out-sample"),I1495,IF(AND(F1496="",H1495="out-sample"),"",IF(AND(Temp!optSeasCoef=0,Temp!sts_add=1),IF(H1495="in-sample",IF(Q1495=bigT,((pCell/bigT)*F1495)+((1-(pCell/bigT))*(I1495+J1495)),IF(OR(F1496="",COUNT($F$2:F1495)&lt;=pCell),F1495,((pCell/COUNT($F$2:F1495))*F1495)+((1-(pCell/COUNT($F$2:F1495)))*(I1495+J1495)))),I1495),IF(AND(Temp!optSeasCoef=0,Temp!sts_multp=1),IF(H1495="in-sample",IF(Q1495=bigT,((pCell/bigT)*F1495)+((1-(pCell/bigT))*(I1495*J1495)),IF(OR(F1496="",COUNT(F$2:$F1495)&lt;=pCell),F1495,((pCell/COUNT($F$2:F1495))*F1495)+((1-(pCell/COUNT($F$2:F1495)))*(I1495*J1495)))),I1495),IF(Temp!sts_add=1,IF(H1495="in-sample",IF(Q1495=bigT,((pCell/bigT)*AX1495)+((1-(pCell/bigT))*(I1495+J1495)),IF(OR(F1496="",COUNT($AX$2:AX1495)&lt;=pCell),AX1495,((pCell/COUNT($AX$2:AX1495))*AX1495)+((1-(pCell/COUNT($AX$2:AX1495)))*(I1495+J1495)))),I1495),IF(H1495="in-sample",IF(Q1495=bigT,((pCell/bigT)*AX1495)+((1-(pCell/bigT))*(I1495*J1495)),IF(OR(F1496="",COUNT($AX$2:AX1495)&lt;=pCell),AX1495,((pCell/COUNT($AX$2:AX1495))*AX1495)+((1-(pCell/COUNT($AX$2:AX1495)))*(I1495*J1495)))),I1495)))))))</f>
        <v/>
      </c>
      <c r="J1496" s="31" t="str">
        <f>IF(AND(F1495="",H1495="in-sample"),"",IF(AND(Temp!fhor_indata=1,H1495="out-sample",H1496="out-sample"),J1495,IF(AND(F1496="",H1495="out-sample"),"",IF(AND(Temp!optSeasCoef=0,Temp!sts_add=1),IF(H1495="in-sample",IF(Q1495=bigT,((qCell/bigT)*(I1496-I1495))+((1-(qCell/bigT))*J1495),IF(OR(F1496="",COUNT($F$2:F1495)&lt;=qCell),IF(COUNT($F$2:F1495)=1,0,F1495-F1494),((qCell/COUNT($F$2:F1495))*(I1496-I1495))+((1-(qCell/COUNT($F$2:F1495)))*J1495))),J1495),IF(AND(Temp!optSeasCoef=0,Temp!sts_multp=1),IF(H1495="in-sample",IF(Q1495=bigT,((qCell/bigT)*(I1496/I1495))+((1-(qCell/bigT))*J1495),IF(qCell=0,1,IF(OR(F1496="",COUNT($F$2:F1495)&lt;=qCell),IF(COUNT($F$2:F1495)=1,1,F1495/F1494),((qCell/COUNT($F$2:F1495))*(I1496/I1495))+((1-(qCell/COUNT($F$2:F1495)))*J1495)))),J1495),IF(Temp!sts_add=1,IF(H1495="in-sample",IF(Q1495=bigT,((qCell/bigT)*(I1496-I1495))+((1-(qCell/bigT))*J1495),IF(OR(F1496="",COUNT($AX$2:AX1495)&lt;=qCell),IF(COUNT($AX$2:AX1495)=1,0,AX1495-AX1494),((qCell/COUNT($AX$2:AX1495))*(I1496-I1495))+((1-(qCell/COUNT($AX$2:AX1495)))*J1495))),J1495),IF(H1495="in-sample",IF(Q1495=bigT,((qCell/bigT)*(I1496/I1495))+((1-(qCell/bigT))*J1495),IF(qCell=0,1,IF(OR(F1496="",COUNT($AX$2:AX1495)&lt;=qCell),IF(COUNT($AX$2:AX1495)=1,1,AX1495/AX1494),((qCell/COUNT($AX$2:AX1495))*(I1496/I1495))+((1-(qCell/COUNT($AX$2:AX1495)))*J1495)))),J1495)))))))</f>
        <v/>
      </c>
      <c r="K1496" s="31" t="str">
        <f>IF(H1496="","",IF(AND(Temp!optSeasCoef=0,Temp!sts_add=1),IF(H1496="out-sample",I1496+(Q1496*J1496),I1496+J1496),IF(AND(Temp!optSeasCoef=0,Temp!sts_multp=1),IF(H1496="out-sample",I1496*(J1496^Q1496),I1496*J1496),IF(Temp!sts_add=1,IF(H1496="out-sample",(I1496+(Q1496*J1496))*G1496,(I1496+J1496)*G1496),IF(H1496="out-sample",I1496*(J1496^Q1496)*G1496,I1496*J1496*G1496)))))</f>
        <v/>
      </c>
      <c r="L1496" s="32" t="str">
        <f t="shared" si="163"/>
        <v/>
      </c>
      <c r="M1496" s="32" t="str">
        <f t="shared" si="164"/>
        <v/>
      </c>
      <c r="N1496" s="32" t="str">
        <f t="shared" si="165"/>
        <v/>
      </c>
      <c r="O1496" s="32" t="str">
        <f t="shared" si="166"/>
        <v/>
      </c>
      <c r="P1496" s="32" t="str">
        <f t="shared" si="167"/>
        <v/>
      </c>
      <c r="Q1496" s="3" t="str">
        <f>IF(AND(Temp!fhor_indata=1,F1496="",H1495="in-sample"),1,IF(AND(Temp!fhor_indata=1,H1495="out-sample",Q1495&lt;ATA!XfHor),Q1495+1,IF(F1496="","",IF(AND(H1496="out-sample",H1495="in-sample"),1,IF(AND(H1496="out-sample",H1495="out-sample"),Q1495+1,IF(ISNUMBER(Q1495),Q1495+1,1))))))</f>
        <v/>
      </c>
      <c r="R1496" s="3" t="str">
        <f t="shared" si="161"/>
        <v/>
      </c>
      <c r="S1496" s="6"/>
      <c r="T1496" s="6"/>
      <c r="U1496" s="6"/>
      <c r="V1496" s="6"/>
      <c r="W1496" s="6"/>
      <c r="X1496" s="6"/>
      <c r="Y1496" s="6"/>
      <c r="Z1496" s="6"/>
      <c r="AA1496" s="6"/>
      <c r="AB1496" s="6"/>
      <c r="AC1496" s="6"/>
      <c r="AD1496" s="6"/>
      <c r="AE1496" s="6"/>
      <c r="AF1496" s="6"/>
      <c r="AG1496" s="6"/>
      <c r="AH1496" s="6"/>
      <c r="AI1496" s="6"/>
      <c r="AJ1496" s="6"/>
      <c r="AK1496" s="6"/>
      <c r="AX1496" s="63" t="e">
        <f t="shared" si="162"/>
        <v>#VALUE!</v>
      </c>
    </row>
    <row r="1497" spans="1:50" s="1" customFormat="1" ht="14.25" x14ac:dyDescent="0.2">
      <c r="A1497" s="6"/>
      <c r="B1497" s="6"/>
      <c r="C1497" s="6"/>
      <c r="D1497" s="3"/>
      <c r="E1497" s="70" t="str">
        <f>IF(ATA!E1497="","",ATA!E1497)</f>
        <v/>
      </c>
      <c r="F1497" s="51" t="str">
        <f>IF(ATA!F1497="","",ATA!F1497)</f>
        <v/>
      </c>
      <c r="G1497" s="11" t="str">
        <f>IF(ATA!G1497="","",ATA!G1497)</f>
        <v/>
      </c>
      <c r="H1497" s="55" t="str">
        <f>IF(ATA!H1497="","",ATA!H1497)</f>
        <v/>
      </c>
      <c r="I1497" s="31" t="str">
        <f>IF(AND(F1496="",H1496="in-sample"),"",IF(AND(Temp!fhor_indata=1,H1496="out-sample",H1497="out-sample"),I1496,IF(AND(F1497="",H1496="out-sample"),"",IF(AND(Temp!optSeasCoef=0,Temp!sts_add=1),IF(H1496="in-sample",IF(Q1496=bigT,((pCell/bigT)*F1496)+((1-(pCell/bigT))*(I1496+J1496)),IF(OR(F1497="",COUNT($F$2:F1496)&lt;=pCell),F1496,((pCell/COUNT($F$2:F1496))*F1496)+((1-(pCell/COUNT($F$2:F1496)))*(I1496+J1496)))),I1496),IF(AND(Temp!optSeasCoef=0,Temp!sts_multp=1),IF(H1496="in-sample",IF(Q1496=bigT,((pCell/bigT)*F1496)+((1-(pCell/bigT))*(I1496*J1496)),IF(OR(F1497="",COUNT(F$2:$F1496)&lt;=pCell),F1496,((pCell/COUNT($F$2:F1496))*F1496)+((1-(pCell/COUNT($F$2:F1496)))*(I1496*J1496)))),I1496),IF(Temp!sts_add=1,IF(H1496="in-sample",IF(Q1496=bigT,((pCell/bigT)*AX1496)+((1-(pCell/bigT))*(I1496+J1496)),IF(OR(F1497="",COUNT($AX$2:AX1496)&lt;=pCell),AX1496,((pCell/COUNT($AX$2:AX1496))*AX1496)+((1-(pCell/COUNT($AX$2:AX1496)))*(I1496+J1496)))),I1496),IF(H1496="in-sample",IF(Q1496=bigT,((pCell/bigT)*AX1496)+((1-(pCell/bigT))*(I1496*J1496)),IF(OR(F1497="",COUNT($AX$2:AX1496)&lt;=pCell),AX1496,((pCell/COUNT($AX$2:AX1496))*AX1496)+((1-(pCell/COUNT($AX$2:AX1496)))*(I1496*J1496)))),I1496)))))))</f>
        <v/>
      </c>
      <c r="J1497" s="31" t="str">
        <f>IF(AND(F1496="",H1496="in-sample"),"",IF(AND(Temp!fhor_indata=1,H1496="out-sample",H1497="out-sample"),J1496,IF(AND(F1497="",H1496="out-sample"),"",IF(AND(Temp!optSeasCoef=0,Temp!sts_add=1),IF(H1496="in-sample",IF(Q1496=bigT,((qCell/bigT)*(I1497-I1496))+((1-(qCell/bigT))*J1496),IF(OR(F1497="",COUNT($F$2:F1496)&lt;=qCell),IF(COUNT($F$2:F1496)=1,0,F1496-F1495),((qCell/COUNT($F$2:F1496))*(I1497-I1496))+((1-(qCell/COUNT($F$2:F1496)))*J1496))),J1496),IF(AND(Temp!optSeasCoef=0,Temp!sts_multp=1),IF(H1496="in-sample",IF(Q1496=bigT,((qCell/bigT)*(I1497/I1496))+((1-(qCell/bigT))*J1496),IF(qCell=0,1,IF(OR(F1497="",COUNT($F$2:F1496)&lt;=qCell),IF(COUNT($F$2:F1496)=1,1,F1496/F1495),((qCell/COUNT($F$2:F1496))*(I1497/I1496))+((1-(qCell/COUNT($F$2:F1496)))*J1496)))),J1496),IF(Temp!sts_add=1,IF(H1496="in-sample",IF(Q1496=bigT,((qCell/bigT)*(I1497-I1496))+((1-(qCell/bigT))*J1496),IF(OR(F1497="",COUNT($AX$2:AX1496)&lt;=qCell),IF(COUNT($AX$2:AX1496)=1,0,AX1496-AX1495),((qCell/COUNT($AX$2:AX1496))*(I1497-I1496))+((1-(qCell/COUNT($AX$2:AX1496)))*J1496))),J1496),IF(H1496="in-sample",IF(Q1496=bigT,((qCell/bigT)*(I1497/I1496))+((1-(qCell/bigT))*J1496),IF(qCell=0,1,IF(OR(F1497="",COUNT($AX$2:AX1496)&lt;=qCell),IF(COUNT($AX$2:AX1496)=1,1,AX1496/AX1495),((qCell/COUNT($AX$2:AX1496))*(I1497/I1496))+((1-(qCell/COUNT($AX$2:AX1496)))*J1496)))),J1496)))))))</f>
        <v/>
      </c>
      <c r="K1497" s="31" t="str">
        <f>IF(H1497="","",IF(AND(Temp!optSeasCoef=0,Temp!sts_add=1),IF(H1497="out-sample",I1497+(Q1497*J1497),I1497+J1497),IF(AND(Temp!optSeasCoef=0,Temp!sts_multp=1),IF(H1497="out-sample",I1497*(J1497^Q1497),I1497*J1497),IF(Temp!sts_add=1,IF(H1497="out-sample",(I1497+(Q1497*J1497))*G1497,(I1497+J1497)*G1497),IF(H1497="out-sample",I1497*(J1497^Q1497)*G1497,I1497*J1497*G1497)))))</f>
        <v/>
      </c>
      <c r="L1497" s="32" t="str">
        <f t="shared" si="163"/>
        <v/>
      </c>
      <c r="M1497" s="32" t="str">
        <f t="shared" si="164"/>
        <v/>
      </c>
      <c r="N1497" s="32" t="str">
        <f t="shared" si="165"/>
        <v/>
      </c>
      <c r="O1497" s="32" t="str">
        <f t="shared" si="166"/>
        <v/>
      </c>
      <c r="P1497" s="32" t="str">
        <f t="shared" si="167"/>
        <v/>
      </c>
      <c r="Q1497" s="3" t="str">
        <f>IF(AND(Temp!fhor_indata=1,F1497="",H1496="in-sample"),1,IF(AND(Temp!fhor_indata=1,H1496="out-sample",Q1496&lt;ATA!XfHor),Q1496+1,IF(F1497="","",IF(AND(H1497="out-sample",H1496="in-sample"),1,IF(AND(H1497="out-sample",H1496="out-sample"),Q1496+1,IF(ISNUMBER(Q1496),Q1496+1,1))))))</f>
        <v/>
      </c>
      <c r="R1497" s="3" t="str">
        <f t="shared" si="161"/>
        <v/>
      </c>
      <c r="S1497" s="6"/>
      <c r="T1497" s="6"/>
      <c r="U1497" s="6"/>
      <c r="V1497" s="6"/>
      <c r="W1497" s="6"/>
      <c r="X1497" s="6"/>
      <c r="Y1497" s="6"/>
      <c r="Z1497" s="6"/>
      <c r="AA1497" s="6"/>
      <c r="AB1497" s="6"/>
      <c r="AC1497" s="6"/>
      <c r="AD1497" s="6"/>
      <c r="AE1497" s="6"/>
      <c r="AF1497" s="6"/>
      <c r="AG1497" s="6"/>
      <c r="AH1497" s="6"/>
      <c r="AI1497" s="6"/>
      <c r="AJ1497" s="6"/>
      <c r="AK1497" s="6"/>
      <c r="AX1497" s="63" t="e">
        <f t="shared" si="162"/>
        <v>#VALUE!</v>
      </c>
    </row>
    <row r="1498" spans="1:50" s="1" customFormat="1" ht="14.25" x14ac:dyDescent="0.2">
      <c r="A1498" s="6"/>
      <c r="B1498" s="6"/>
      <c r="C1498" s="6"/>
      <c r="D1498" s="3"/>
      <c r="E1498" s="70" t="str">
        <f>IF(ATA!E1498="","",ATA!E1498)</f>
        <v/>
      </c>
      <c r="F1498" s="51" t="str">
        <f>IF(ATA!F1498="","",ATA!F1498)</f>
        <v/>
      </c>
      <c r="G1498" s="11" t="str">
        <f>IF(ATA!G1498="","",ATA!G1498)</f>
        <v/>
      </c>
      <c r="H1498" s="55" t="str">
        <f>IF(ATA!H1498="","",ATA!H1498)</f>
        <v/>
      </c>
      <c r="I1498" s="31" t="str">
        <f>IF(AND(F1497="",H1497="in-sample"),"",IF(AND(Temp!fhor_indata=1,H1497="out-sample",H1498="out-sample"),I1497,IF(AND(F1498="",H1497="out-sample"),"",IF(AND(Temp!optSeasCoef=0,Temp!sts_add=1),IF(H1497="in-sample",IF(Q1497=bigT,((pCell/bigT)*F1497)+((1-(pCell/bigT))*(I1497+J1497)),IF(OR(F1498="",COUNT($F$2:F1497)&lt;=pCell),F1497,((pCell/COUNT($F$2:F1497))*F1497)+((1-(pCell/COUNT($F$2:F1497)))*(I1497+J1497)))),I1497),IF(AND(Temp!optSeasCoef=0,Temp!sts_multp=1),IF(H1497="in-sample",IF(Q1497=bigT,((pCell/bigT)*F1497)+((1-(pCell/bigT))*(I1497*J1497)),IF(OR(F1498="",COUNT(F$2:$F1497)&lt;=pCell),F1497,((pCell/COUNT($F$2:F1497))*F1497)+((1-(pCell/COUNT($F$2:F1497)))*(I1497*J1497)))),I1497),IF(Temp!sts_add=1,IF(H1497="in-sample",IF(Q1497=bigT,((pCell/bigT)*AX1497)+((1-(pCell/bigT))*(I1497+J1497)),IF(OR(F1498="",COUNT($AX$2:AX1497)&lt;=pCell),AX1497,((pCell/COUNT($AX$2:AX1497))*AX1497)+((1-(pCell/COUNT($AX$2:AX1497)))*(I1497+J1497)))),I1497),IF(H1497="in-sample",IF(Q1497=bigT,((pCell/bigT)*AX1497)+((1-(pCell/bigT))*(I1497*J1497)),IF(OR(F1498="",COUNT($AX$2:AX1497)&lt;=pCell),AX1497,((pCell/COUNT($AX$2:AX1497))*AX1497)+((1-(pCell/COUNT($AX$2:AX1497)))*(I1497*J1497)))),I1497)))))))</f>
        <v/>
      </c>
      <c r="J1498" s="31" t="str">
        <f>IF(AND(F1497="",H1497="in-sample"),"",IF(AND(Temp!fhor_indata=1,H1497="out-sample",H1498="out-sample"),J1497,IF(AND(F1498="",H1497="out-sample"),"",IF(AND(Temp!optSeasCoef=0,Temp!sts_add=1),IF(H1497="in-sample",IF(Q1497=bigT,((qCell/bigT)*(I1498-I1497))+((1-(qCell/bigT))*J1497),IF(OR(F1498="",COUNT($F$2:F1497)&lt;=qCell),IF(COUNT($F$2:F1497)=1,0,F1497-F1496),((qCell/COUNT($F$2:F1497))*(I1498-I1497))+((1-(qCell/COUNT($F$2:F1497)))*J1497))),J1497),IF(AND(Temp!optSeasCoef=0,Temp!sts_multp=1),IF(H1497="in-sample",IF(Q1497=bigT,((qCell/bigT)*(I1498/I1497))+((1-(qCell/bigT))*J1497),IF(qCell=0,1,IF(OR(F1498="",COUNT($F$2:F1497)&lt;=qCell),IF(COUNT($F$2:F1497)=1,1,F1497/F1496),((qCell/COUNT($F$2:F1497))*(I1498/I1497))+((1-(qCell/COUNT($F$2:F1497)))*J1497)))),J1497),IF(Temp!sts_add=1,IF(H1497="in-sample",IF(Q1497=bigT,((qCell/bigT)*(I1498-I1497))+((1-(qCell/bigT))*J1497),IF(OR(F1498="",COUNT($AX$2:AX1497)&lt;=qCell),IF(COUNT($AX$2:AX1497)=1,0,AX1497-AX1496),((qCell/COUNT($AX$2:AX1497))*(I1498-I1497))+((1-(qCell/COUNT($AX$2:AX1497)))*J1497))),J1497),IF(H1497="in-sample",IF(Q1497=bigT,((qCell/bigT)*(I1498/I1497))+((1-(qCell/bigT))*J1497),IF(qCell=0,1,IF(OR(F1498="",COUNT($AX$2:AX1497)&lt;=qCell),IF(COUNT($AX$2:AX1497)=1,1,AX1497/AX1496),((qCell/COUNT($AX$2:AX1497))*(I1498/I1497))+((1-(qCell/COUNT($AX$2:AX1497)))*J1497)))),J1497)))))))</f>
        <v/>
      </c>
      <c r="K1498" s="31" t="str">
        <f>IF(H1498="","",IF(AND(Temp!optSeasCoef=0,Temp!sts_add=1),IF(H1498="out-sample",I1498+(Q1498*J1498),I1498+J1498),IF(AND(Temp!optSeasCoef=0,Temp!sts_multp=1),IF(H1498="out-sample",I1498*(J1498^Q1498),I1498*J1498),IF(Temp!sts_add=1,IF(H1498="out-sample",(I1498+(Q1498*J1498))*G1498,(I1498+J1498)*G1498),IF(H1498="out-sample",I1498*(J1498^Q1498)*G1498,I1498*J1498*G1498)))))</f>
        <v/>
      </c>
      <c r="L1498" s="32" t="str">
        <f t="shared" si="163"/>
        <v/>
      </c>
      <c r="M1498" s="32" t="str">
        <f t="shared" si="164"/>
        <v/>
      </c>
      <c r="N1498" s="32" t="str">
        <f t="shared" si="165"/>
        <v/>
      </c>
      <c r="O1498" s="32" t="str">
        <f t="shared" si="166"/>
        <v/>
      </c>
      <c r="P1498" s="32" t="str">
        <f t="shared" si="167"/>
        <v/>
      </c>
      <c r="Q1498" s="3" t="str">
        <f>IF(AND(Temp!fhor_indata=1,F1498="",H1497="in-sample"),1,IF(AND(Temp!fhor_indata=1,H1497="out-sample",Q1497&lt;ATA!XfHor),Q1497+1,IF(F1498="","",IF(AND(H1498="out-sample",H1497="in-sample"),1,IF(AND(H1498="out-sample",H1497="out-sample"),Q1497+1,IF(ISNUMBER(Q1497),Q1497+1,1))))))</f>
        <v/>
      </c>
      <c r="R1498" s="3" t="str">
        <f t="shared" si="161"/>
        <v/>
      </c>
      <c r="S1498" s="6"/>
      <c r="T1498" s="6"/>
      <c r="U1498" s="6"/>
      <c r="V1498" s="6"/>
      <c r="W1498" s="6"/>
      <c r="X1498" s="6"/>
      <c r="Y1498" s="6"/>
      <c r="Z1498" s="6"/>
      <c r="AA1498" s="6"/>
      <c r="AB1498" s="6"/>
      <c r="AC1498" s="6"/>
      <c r="AD1498" s="6"/>
      <c r="AE1498" s="6"/>
      <c r="AF1498" s="6"/>
      <c r="AG1498" s="6"/>
      <c r="AH1498" s="6"/>
      <c r="AI1498" s="6"/>
      <c r="AJ1498" s="6"/>
      <c r="AK1498" s="6"/>
      <c r="AX1498" s="63" t="e">
        <f t="shared" si="162"/>
        <v>#VALUE!</v>
      </c>
    </row>
    <row r="1499" spans="1:50" s="1" customFormat="1" ht="14.25" x14ac:dyDescent="0.2">
      <c r="A1499" s="6"/>
      <c r="B1499" s="6"/>
      <c r="C1499" s="6"/>
      <c r="D1499" s="3"/>
      <c r="E1499" s="70" t="str">
        <f>IF(ATA!E1499="","",ATA!E1499)</f>
        <v/>
      </c>
      <c r="F1499" s="51" t="str">
        <f>IF(ATA!F1499="","",ATA!F1499)</f>
        <v/>
      </c>
      <c r="G1499" s="11" t="str">
        <f>IF(ATA!G1499="","",ATA!G1499)</f>
        <v/>
      </c>
      <c r="H1499" s="55" t="str">
        <f>IF(ATA!H1499="","",ATA!H1499)</f>
        <v/>
      </c>
      <c r="I1499" s="31" t="str">
        <f>IF(AND(F1498="",H1498="in-sample"),"",IF(AND(Temp!fhor_indata=1,H1498="out-sample",H1499="out-sample"),I1498,IF(AND(F1499="",H1498="out-sample"),"",IF(AND(Temp!optSeasCoef=0,Temp!sts_add=1),IF(H1498="in-sample",IF(Q1498=bigT,((pCell/bigT)*F1498)+((1-(pCell/bigT))*(I1498+J1498)),IF(OR(F1499="",COUNT($F$2:F1498)&lt;=pCell),F1498,((pCell/COUNT($F$2:F1498))*F1498)+((1-(pCell/COUNT($F$2:F1498)))*(I1498+J1498)))),I1498),IF(AND(Temp!optSeasCoef=0,Temp!sts_multp=1),IF(H1498="in-sample",IF(Q1498=bigT,((pCell/bigT)*F1498)+((1-(pCell/bigT))*(I1498*J1498)),IF(OR(F1499="",COUNT(F$2:$F1498)&lt;=pCell),F1498,((pCell/COUNT($F$2:F1498))*F1498)+((1-(pCell/COUNT($F$2:F1498)))*(I1498*J1498)))),I1498),IF(Temp!sts_add=1,IF(H1498="in-sample",IF(Q1498=bigT,((pCell/bigT)*AX1498)+((1-(pCell/bigT))*(I1498+J1498)),IF(OR(F1499="",COUNT($AX$2:AX1498)&lt;=pCell),AX1498,((pCell/COUNT($AX$2:AX1498))*AX1498)+((1-(pCell/COUNT($AX$2:AX1498)))*(I1498+J1498)))),I1498),IF(H1498="in-sample",IF(Q1498=bigT,((pCell/bigT)*AX1498)+((1-(pCell/bigT))*(I1498*J1498)),IF(OR(F1499="",COUNT($AX$2:AX1498)&lt;=pCell),AX1498,((pCell/COUNT($AX$2:AX1498))*AX1498)+((1-(pCell/COUNT($AX$2:AX1498)))*(I1498*J1498)))),I1498)))))))</f>
        <v/>
      </c>
      <c r="J1499" s="31" t="str">
        <f>IF(AND(F1498="",H1498="in-sample"),"",IF(AND(Temp!fhor_indata=1,H1498="out-sample",H1499="out-sample"),J1498,IF(AND(F1499="",H1498="out-sample"),"",IF(AND(Temp!optSeasCoef=0,Temp!sts_add=1),IF(H1498="in-sample",IF(Q1498=bigT,((qCell/bigT)*(I1499-I1498))+((1-(qCell/bigT))*J1498),IF(OR(F1499="",COUNT($F$2:F1498)&lt;=qCell),IF(COUNT($F$2:F1498)=1,0,F1498-F1497),((qCell/COUNT($F$2:F1498))*(I1499-I1498))+((1-(qCell/COUNT($F$2:F1498)))*J1498))),J1498),IF(AND(Temp!optSeasCoef=0,Temp!sts_multp=1),IF(H1498="in-sample",IF(Q1498=bigT,((qCell/bigT)*(I1499/I1498))+((1-(qCell/bigT))*J1498),IF(qCell=0,1,IF(OR(F1499="",COUNT($F$2:F1498)&lt;=qCell),IF(COUNT($F$2:F1498)=1,1,F1498/F1497),((qCell/COUNT($F$2:F1498))*(I1499/I1498))+((1-(qCell/COUNT($F$2:F1498)))*J1498)))),J1498),IF(Temp!sts_add=1,IF(H1498="in-sample",IF(Q1498=bigT,((qCell/bigT)*(I1499-I1498))+((1-(qCell/bigT))*J1498),IF(OR(F1499="",COUNT($AX$2:AX1498)&lt;=qCell),IF(COUNT($AX$2:AX1498)=1,0,AX1498-AX1497),((qCell/COUNT($AX$2:AX1498))*(I1499-I1498))+((1-(qCell/COUNT($AX$2:AX1498)))*J1498))),J1498),IF(H1498="in-sample",IF(Q1498=bigT,((qCell/bigT)*(I1499/I1498))+((1-(qCell/bigT))*J1498),IF(qCell=0,1,IF(OR(F1499="",COUNT($AX$2:AX1498)&lt;=qCell),IF(COUNT($AX$2:AX1498)=1,1,AX1498/AX1497),((qCell/COUNT($AX$2:AX1498))*(I1499/I1498))+((1-(qCell/COUNT($AX$2:AX1498)))*J1498)))),J1498)))))))</f>
        <v/>
      </c>
      <c r="K1499" s="31" t="str">
        <f>IF(H1499="","",IF(AND(Temp!optSeasCoef=0,Temp!sts_add=1),IF(H1499="out-sample",I1499+(Q1499*J1499),I1499+J1499),IF(AND(Temp!optSeasCoef=0,Temp!sts_multp=1),IF(H1499="out-sample",I1499*(J1499^Q1499),I1499*J1499),IF(Temp!sts_add=1,IF(H1499="out-sample",(I1499+(Q1499*J1499))*G1499,(I1499+J1499)*G1499),IF(H1499="out-sample",I1499*(J1499^Q1499)*G1499,I1499*J1499*G1499)))))</f>
        <v/>
      </c>
      <c r="L1499" s="32" t="str">
        <f t="shared" si="163"/>
        <v/>
      </c>
      <c r="M1499" s="32" t="str">
        <f t="shared" si="164"/>
        <v/>
      </c>
      <c r="N1499" s="32" t="str">
        <f t="shared" si="165"/>
        <v/>
      </c>
      <c r="O1499" s="32" t="str">
        <f t="shared" si="166"/>
        <v/>
      </c>
      <c r="P1499" s="32" t="str">
        <f t="shared" si="167"/>
        <v/>
      </c>
      <c r="Q1499" s="3" t="str">
        <f>IF(AND(Temp!fhor_indata=1,F1499="",H1498="in-sample"),1,IF(AND(Temp!fhor_indata=1,H1498="out-sample",Q1498&lt;ATA!XfHor),Q1498+1,IF(F1499="","",IF(AND(H1499="out-sample",H1498="in-sample"),1,IF(AND(H1499="out-sample",H1498="out-sample"),Q1498+1,IF(ISNUMBER(Q1498),Q1498+1,1))))))</f>
        <v/>
      </c>
      <c r="R1499" s="3" t="str">
        <f t="shared" si="161"/>
        <v/>
      </c>
      <c r="S1499" s="6"/>
      <c r="T1499" s="6"/>
      <c r="U1499" s="6"/>
      <c r="V1499" s="6"/>
      <c r="W1499" s="6"/>
      <c r="X1499" s="6"/>
      <c r="Y1499" s="6"/>
      <c r="Z1499" s="6"/>
      <c r="AA1499" s="6"/>
      <c r="AB1499" s="6"/>
      <c r="AC1499" s="6"/>
      <c r="AD1499" s="6"/>
      <c r="AE1499" s="6"/>
      <c r="AF1499" s="6"/>
      <c r="AG1499" s="6"/>
      <c r="AH1499" s="6"/>
      <c r="AI1499" s="6"/>
      <c r="AJ1499" s="6"/>
      <c r="AK1499" s="6"/>
      <c r="AX1499" s="63" t="e">
        <f t="shared" si="162"/>
        <v>#VALUE!</v>
      </c>
    </row>
    <row r="1500" spans="1:50" s="1" customFormat="1" ht="14.25" x14ac:dyDescent="0.2">
      <c r="A1500" s="6"/>
      <c r="B1500" s="6"/>
      <c r="C1500" s="6"/>
      <c r="D1500" s="3"/>
      <c r="E1500" s="70" t="str">
        <f>IF(ATA!E1500="","",ATA!E1500)</f>
        <v/>
      </c>
      <c r="F1500" s="51" t="str">
        <f>IF(ATA!F1500="","",ATA!F1500)</f>
        <v/>
      </c>
      <c r="G1500" s="11" t="str">
        <f>IF(ATA!G1500="","",ATA!G1500)</f>
        <v/>
      </c>
      <c r="H1500" s="55" t="str">
        <f>IF(ATA!H1500="","",ATA!H1500)</f>
        <v/>
      </c>
      <c r="I1500" s="31" t="str">
        <f>IF(AND(F1499="",H1499="in-sample"),"",IF(AND(Temp!fhor_indata=1,H1499="out-sample",H1500="out-sample"),I1499,IF(AND(F1500="",H1499="out-sample"),"",IF(AND(Temp!optSeasCoef=0,Temp!sts_add=1),IF(H1499="in-sample",IF(Q1499=bigT,((pCell/bigT)*F1499)+((1-(pCell/bigT))*(I1499+J1499)),IF(OR(F1500="",COUNT($F$2:F1499)&lt;=pCell),F1499,((pCell/COUNT($F$2:F1499))*F1499)+((1-(pCell/COUNT($F$2:F1499)))*(I1499+J1499)))),I1499),IF(AND(Temp!optSeasCoef=0,Temp!sts_multp=1),IF(H1499="in-sample",IF(Q1499=bigT,((pCell/bigT)*F1499)+((1-(pCell/bigT))*(I1499*J1499)),IF(OR(F1500="",COUNT(F$2:$F1499)&lt;=pCell),F1499,((pCell/COUNT($F$2:F1499))*F1499)+((1-(pCell/COUNT($F$2:F1499)))*(I1499*J1499)))),I1499),IF(Temp!sts_add=1,IF(H1499="in-sample",IF(Q1499=bigT,((pCell/bigT)*AX1499)+((1-(pCell/bigT))*(I1499+J1499)),IF(OR(F1500="",COUNT($AX$2:AX1499)&lt;=pCell),AX1499,((pCell/COUNT($AX$2:AX1499))*AX1499)+((1-(pCell/COUNT($AX$2:AX1499)))*(I1499+J1499)))),I1499),IF(H1499="in-sample",IF(Q1499=bigT,((pCell/bigT)*AX1499)+((1-(pCell/bigT))*(I1499*J1499)),IF(OR(F1500="",COUNT($AX$2:AX1499)&lt;=pCell),AX1499,((pCell/COUNT($AX$2:AX1499))*AX1499)+((1-(pCell/COUNT($AX$2:AX1499)))*(I1499*J1499)))),I1499)))))))</f>
        <v/>
      </c>
      <c r="J1500" s="31" t="str">
        <f>IF(AND(F1499="",H1499="in-sample"),"",IF(AND(Temp!fhor_indata=1,H1499="out-sample",H1500="out-sample"),J1499,IF(AND(F1500="",H1499="out-sample"),"",IF(AND(Temp!optSeasCoef=0,Temp!sts_add=1),IF(H1499="in-sample",IF(Q1499=bigT,((qCell/bigT)*(I1500-I1499))+((1-(qCell/bigT))*J1499),IF(OR(F1500="",COUNT($F$2:F1499)&lt;=qCell),IF(COUNT($F$2:F1499)=1,0,F1499-F1498),((qCell/COUNT($F$2:F1499))*(I1500-I1499))+((1-(qCell/COUNT($F$2:F1499)))*J1499))),J1499),IF(AND(Temp!optSeasCoef=0,Temp!sts_multp=1),IF(H1499="in-sample",IF(Q1499=bigT,((qCell/bigT)*(I1500/I1499))+((1-(qCell/bigT))*J1499),IF(qCell=0,1,IF(OR(F1500="",COUNT($F$2:F1499)&lt;=qCell),IF(COUNT($F$2:F1499)=1,1,F1499/F1498),((qCell/COUNT($F$2:F1499))*(I1500/I1499))+((1-(qCell/COUNT($F$2:F1499)))*J1499)))),J1499),IF(Temp!sts_add=1,IF(H1499="in-sample",IF(Q1499=bigT,((qCell/bigT)*(I1500-I1499))+((1-(qCell/bigT))*J1499),IF(OR(F1500="",COUNT($AX$2:AX1499)&lt;=qCell),IF(COUNT($AX$2:AX1499)=1,0,AX1499-AX1498),((qCell/COUNT($AX$2:AX1499))*(I1500-I1499))+((1-(qCell/COUNT($AX$2:AX1499)))*J1499))),J1499),IF(H1499="in-sample",IF(Q1499=bigT,((qCell/bigT)*(I1500/I1499))+((1-(qCell/bigT))*J1499),IF(qCell=0,1,IF(OR(F1500="",COUNT($AX$2:AX1499)&lt;=qCell),IF(COUNT($AX$2:AX1499)=1,1,AX1499/AX1498),((qCell/COUNT($AX$2:AX1499))*(I1500/I1499))+((1-(qCell/COUNT($AX$2:AX1499)))*J1499)))),J1499)))))))</f>
        <v/>
      </c>
      <c r="K1500" s="31" t="str">
        <f>IF(H1500="","",IF(AND(Temp!optSeasCoef=0,Temp!sts_add=1),IF(H1500="out-sample",I1500+(Q1500*J1500),I1500+J1500),IF(AND(Temp!optSeasCoef=0,Temp!sts_multp=1),IF(H1500="out-sample",I1500*(J1500^Q1500),I1500*J1500),IF(Temp!sts_add=1,IF(H1500="out-sample",(I1500+(Q1500*J1500))*G1500,(I1500+J1500)*G1500),IF(H1500="out-sample",I1500*(J1500^Q1500)*G1500,I1500*J1500*G1500)))))</f>
        <v/>
      </c>
      <c r="L1500" s="32" t="str">
        <f t="shared" si="163"/>
        <v/>
      </c>
      <c r="M1500" s="32" t="str">
        <f t="shared" si="164"/>
        <v/>
      </c>
      <c r="N1500" s="32" t="str">
        <f t="shared" si="165"/>
        <v/>
      </c>
      <c r="O1500" s="32" t="str">
        <f t="shared" si="166"/>
        <v/>
      </c>
      <c r="P1500" s="32" t="str">
        <f t="shared" si="167"/>
        <v/>
      </c>
      <c r="Q1500" s="3" t="str">
        <f>IF(AND(Temp!fhor_indata=1,F1500="",H1499="in-sample"),1,IF(AND(Temp!fhor_indata=1,H1499="out-sample",Q1499&lt;ATA!XfHor),Q1499+1,IF(F1500="","",IF(AND(H1500="out-sample",H1499="in-sample"),1,IF(AND(H1500="out-sample",H1499="out-sample"),Q1499+1,IF(ISNUMBER(Q1499),Q1499+1,1))))))</f>
        <v/>
      </c>
      <c r="R1500" s="3" t="str">
        <f t="shared" si="161"/>
        <v/>
      </c>
      <c r="S1500" s="6"/>
      <c r="T1500" s="6"/>
      <c r="U1500" s="6"/>
      <c r="V1500" s="6"/>
      <c r="W1500" s="6"/>
      <c r="X1500" s="6"/>
      <c r="Y1500" s="6"/>
      <c r="Z1500" s="6"/>
      <c r="AA1500" s="6"/>
      <c r="AB1500" s="6"/>
      <c r="AC1500" s="6"/>
      <c r="AD1500" s="6"/>
      <c r="AE1500" s="6"/>
      <c r="AF1500" s="6"/>
      <c r="AG1500" s="6"/>
      <c r="AH1500" s="6"/>
      <c r="AI1500" s="6"/>
      <c r="AJ1500" s="6"/>
      <c r="AK1500" s="6"/>
      <c r="AX1500" s="63" t="e">
        <f t="shared" si="162"/>
        <v>#VALUE!</v>
      </c>
    </row>
    <row r="1501" spans="1:50" s="1" customFormat="1" ht="14.25" x14ac:dyDescent="0.2">
      <c r="A1501" s="6"/>
      <c r="B1501" s="6"/>
      <c r="C1501" s="6"/>
      <c r="D1501" s="3"/>
      <c r="E1501" s="70" t="str">
        <f>IF(ATA!E1501="","",ATA!E1501)</f>
        <v/>
      </c>
      <c r="F1501" s="51" t="str">
        <f>IF(ATA!F1501="","",ATA!F1501)</f>
        <v/>
      </c>
      <c r="G1501" s="11" t="str">
        <f>IF(ATA!G1501="","",ATA!G1501)</f>
        <v/>
      </c>
      <c r="H1501" s="55" t="str">
        <f>IF(ATA!H1501="","",ATA!H1501)</f>
        <v/>
      </c>
      <c r="I1501" s="31" t="str">
        <f>IF(AND(F1500="",H1500="in-sample"),"",IF(AND(Temp!fhor_indata=1,H1500="out-sample",H1501="out-sample"),I1500,IF(AND(F1501="",H1500="out-sample"),"",IF(AND(Temp!optSeasCoef=0,Temp!sts_add=1),IF(H1500="in-sample",IF(Q1500=bigT,((pCell/bigT)*F1500)+((1-(pCell/bigT))*(I1500+J1500)),IF(OR(F1501="",COUNT($F$2:F1500)&lt;=pCell),F1500,((pCell/COUNT($F$2:F1500))*F1500)+((1-(pCell/COUNT($F$2:F1500)))*(I1500+J1500)))),I1500),IF(AND(Temp!optSeasCoef=0,Temp!sts_multp=1),IF(H1500="in-sample",IF(Q1500=bigT,((pCell/bigT)*F1500)+((1-(pCell/bigT))*(I1500*J1500)),IF(OR(F1501="",COUNT(F$2:$F1500)&lt;=pCell),F1500,((pCell/COUNT($F$2:F1500))*F1500)+((1-(pCell/COUNT($F$2:F1500)))*(I1500*J1500)))),I1500),IF(Temp!sts_add=1,IF(H1500="in-sample",IF(Q1500=bigT,((pCell/bigT)*AX1500)+((1-(pCell/bigT))*(I1500+J1500)),IF(OR(F1501="",COUNT($AX$2:AX1500)&lt;=pCell),AX1500,((pCell/COUNT($AX$2:AX1500))*AX1500)+((1-(pCell/COUNT($AX$2:AX1500)))*(I1500+J1500)))),I1500),IF(H1500="in-sample",IF(Q1500=bigT,((pCell/bigT)*AX1500)+((1-(pCell/bigT))*(I1500*J1500)),IF(OR(F1501="",COUNT($AX$2:AX1500)&lt;=pCell),AX1500,((pCell/COUNT($AX$2:AX1500))*AX1500)+((1-(pCell/COUNT($AX$2:AX1500)))*(I1500*J1500)))),I1500)))))))</f>
        <v/>
      </c>
      <c r="J1501" s="31" t="str">
        <f>IF(AND(F1500="",H1500="in-sample"),"",IF(AND(Temp!fhor_indata=1,H1500="out-sample",H1501="out-sample"),J1500,IF(AND(F1501="",H1500="out-sample"),"",IF(AND(Temp!optSeasCoef=0,Temp!sts_add=1),IF(H1500="in-sample",IF(Q1500=bigT,((qCell/bigT)*(I1501-I1500))+((1-(qCell/bigT))*J1500),IF(OR(F1501="",COUNT($F$2:F1500)&lt;=qCell),IF(COUNT($F$2:F1500)=1,0,F1500-F1499),((qCell/COUNT($F$2:F1500))*(I1501-I1500))+((1-(qCell/COUNT($F$2:F1500)))*J1500))),J1500),IF(AND(Temp!optSeasCoef=0,Temp!sts_multp=1),IF(H1500="in-sample",IF(Q1500=bigT,((qCell/bigT)*(I1501/I1500))+((1-(qCell/bigT))*J1500),IF(qCell=0,1,IF(OR(F1501="",COUNT($F$2:F1500)&lt;=qCell),IF(COUNT($F$2:F1500)=1,1,F1500/F1499),((qCell/COUNT($F$2:F1500))*(I1501/I1500))+((1-(qCell/COUNT($F$2:F1500)))*J1500)))),J1500),IF(Temp!sts_add=1,IF(H1500="in-sample",IF(Q1500=bigT,((qCell/bigT)*(I1501-I1500))+((1-(qCell/bigT))*J1500),IF(OR(F1501="",COUNT($AX$2:AX1500)&lt;=qCell),IF(COUNT($AX$2:AX1500)=1,0,AX1500-AX1499),((qCell/COUNT($AX$2:AX1500))*(I1501-I1500))+((1-(qCell/COUNT($AX$2:AX1500)))*J1500))),J1500),IF(H1500="in-sample",IF(Q1500=bigT,((qCell/bigT)*(I1501/I1500))+((1-(qCell/bigT))*J1500),IF(qCell=0,1,IF(OR(F1501="",COUNT($AX$2:AX1500)&lt;=qCell),IF(COUNT($AX$2:AX1500)=1,1,AX1500/AX1499),((qCell/COUNT($AX$2:AX1500))*(I1501/I1500))+((1-(qCell/COUNT($AX$2:AX1500)))*J1500)))),J1500)))))))</f>
        <v/>
      </c>
      <c r="K1501" s="31" t="str">
        <f>IF(H1501="","",IF(AND(Temp!optSeasCoef=0,Temp!sts_add=1),IF(H1501="out-sample",I1501+(Q1501*J1501),I1501+J1501),IF(AND(Temp!optSeasCoef=0,Temp!sts_multp=1),IF(H1501="out-sample",I1501*(J1501^Q1501),I1501*J1501),IF(Temp!sts_add=1,IF(H1501="out-sample",(I1501+(Q1501*J1501))*G1501,(I1501+J1501)*G1501),IF(H1501="out-sample",I1501*(J1501^Q1501)*G1501,I1501*J1501*G1501)))))</f>
        <v/>
      </c>
      <c r="L1501" s="32" t="str">
        <f t="shared" si="163"/>
        <v/>
      </c>
      <c r="M1501" s="32" t="str">
        <f t="shared" si="164"/>
        <v/>
      </c>
      <c r="N1501" s="32" t="str">
        <f t="shared" si="165"/>
        <v/>
      </c>
      <c r="O1501" s="32" t="str">
        <f t="shared" si="166"/>
        <v/>
      </c>
      <c r="P1501" s="32" t="str">
        <f t="shared" si="167"/>
        <v/>
      </c>
      <c r="Q1501" s="3" t="str">
        <f>IF(AND(Temp!fhor_indata=1,F1501="",H1500="in-sample"),1,IF(AND(Temp!fhor_indata=1,H1500="out-sample",Q1500&lt;ATA!XfHor),Q1500+1,IF(F1501="","",IF(AND(H1501="out-sample",H1500="in-sample"),1,IF(AND(H1501="out-sample",H1500="out-sample"),Q1500+1,IF(ISNUMBER(Q1500),Q1500+1,1))))))</f>
        <v/>
      </c>
      <c r="R1501" s="3" t="str">
        <f t="shared" si="161"/>
        <v/>
      </c>
      <c r="S1501" s="6"/>
      <c r="T1501" s="6"/>
      <c r="U1501" s="6"/>
      <c r="V1501" s="6"/>
      <c r="W1501" s="6"/>
      <c r="X1501" s="6"/>
      <c r="Y1501" s="6"/>
      <c r="Z1501" s="6"/>
      <c r="AA1501" s="6"/>
      <c r="AB1501" s="6"/>
      <c r="AC1501" s="6"/>
      <c r="AD1501" s="6"/>
      <c r="AE1501" s="6"/>
      <c r="AF1501" s="6"/>
      <c r="AG1501" s="6"/>
      <c r="AH1501" s="6"/>
      <c r="AI1501" s="6"/>
      <c r="AJ1501" s="6"/>
      <c r="AK1501" s="6"/>
      <c r="AX1501" s="63" t="e">
        <f t="shared" si="162"/>
        <v>#VALUE!</v>
      </c>
    </row>
    <row r="1502" spans="1:50" s="1" customFormat="1" ht="14.25" x14ac:dyDescent="0.2">
      <c r="A1502" s="6"/>
      <c r="B1502" s="6"/>
      <c r="C1502" s="6"/>
      <c r="D1502" s="3"/>
      <c r="E1502" s="70" t="str">
        <f>IF(ATA!E1502="","",ATA!E1502)</f>
        <v/>
      </c>
      <c r="F1502" s="51" t="str">
        <f>IF(ATA!F1502="","",ATA!F1502)</f>
        <v/>
      </c>
      <c r="G1502" s="11" t="str">
        <f>IF(ATA!G1502="","",ATA!G1502)</f>
        <v/>
      </c>
      <c r="H1502" s="55" t="str">
        <f>IF(ATA!H1502="","",ATA!H1502)</f>
        <v/>
      </c>
      <c r="I1502" s="31" t="str">
        <f>IF(AND(F1501="",H1501="in-sample"),"",IF(AND(Temp!fhor_indata=1,H1501="out-sample",H1502="out-sample"),I1501,IF(AND(F1502="",H1501="out-sample"),"",IF(AND(Temp!optSeasCoef=0,Temp!sts_add=1),IF(H1501="in-sample",IF(Q1501=bigT,((pCell/bigT)*F1501)+((1-(pCell/bigT))*(I1501+J1501)),IF(OR(F1502="",COUNT($F$2:F1501)&lt;=pCell),F1501,((pCell/COUNT($F$2:F1501))*F1501)+((1-(pCell/COUNT($F$2:F1501)))*(I1501+J1501)))),I1501),IF(AND(Temp!optSeasCoef=0,Temp!sts_multp=1),IF(H1501="in-sample",IF(Q1501=bigT,((pCell/bigT)*F1501)+((1-(pCell/bigT))*(I1501*J1501)),IF(OR(F1502="",COUNT(F$2:$F1501)&lt;=pCell),F1501,((pCell/COUNT($F$2:F1501))*F1501)+((1-(pCell/COUNT($F$2:F1501)))*(I1501*J1501)))),I1501),IF(Temp!sts_add=1,IF(H1501="in-sample",IF(Q1501=bigT,((pCell/bigT)*AX1501)+((1-(pCell/bigT))*(I1501+J1501)),IF(OR(F1502="",COUNT($AX$2:AX1501)&lt;=pCell),AX1501,((pCell/COUNT($AX$2:AX1501))*AX1501)+((1-(pCell/COUNT($AX$2:AX1501)))*(I1501+J1501)))),I1501),IF(H1501="in-sample",IF(Q1501=bigT,((pCell/bigT)*AX1501)+((1-(pCell/bigT))*(I1501*J1501)),IF(OR(F1502="",COUNT($AX$2:AX1501)&lt;=pCell),AX1501,((pCell/COUNT($AX$2:AX1501))*AX1501)+((1-(pCell/COUNT($AX$2:AX1501)))*(I1501*J1501)))),I1501)))))))</f>
        <v/>
      </c>
      <c r="J1502" s="31" t="str">
        <f>IF(AND(F1501="",H1501="in-sample"),"",IF(AND(Temp!fhor_indata=1,H1501="out-sample",H1502="out-sample"),J1501,IF(AND(F1502="",H1501="out-sample"),"",IF(AND(Temp!optSeasCoef=0,Temp!sts_add=1),IF(H1501="in-sample",IF(Q1501=bigT,((qCell/bigT)*(I1502-I1501))+((1-(qCell/bigT))*J1501),IF(OR(F1502="",COUNT($F$2:F1501)&lt;=qCell),IF(COUNT($F$2:F1501)=1,0,F1501-F1500),((qCell/COUNT($F$2:F1501))*(I1502-I1501))+((1-(qCell/COUNT($F$2:F1501)))*J1501))),J1501),IF(AND(Temp!optSeasCoef=0,Temp!sts_multp=1),IF(H1501="in-sample",IF(Q1501=bigT,((qCell/bigT)*(I1502/I1501))+((1-(qCell/bigT))*J1501),IF(qCell=0,1,IF(OR(F1502="",COUNT($F$2:F1501)&lt;=qCell),IF(COUNT($F$2:F1501)=1,1,F1501/F1500),((qCell/COUNT($F$2:F1501))*(I1502/I1501))+((1-(qCell/COUNT($F$2:F1501)))*J1501)))),J1501),IF(Temp!sts_add=1,IF(H1501="in-sample",IF(Q1501=bigT,((qCell/bigT)*(I1502-I1501))+((1-(qCell/bigT))*J1501),IF(OR(F1502="",COUNT($AX$2:AX1501)&lt;=qCell),IF(COUNT($AX$2:AX1501)=1,0,AX1501-AX1500),((qCell/COUNT($AX$2:AX1501))*(I1502-I1501))+((1-(qCell/COUNT($AX$2:AX1501)))*J1501))),J1501),IF(H1501="in-sample",IF(Q1501=bigT,((qCell/bigT)*(I1502/I1501))+((1-(qCell/bigT))*J1501),IF(qCell=0,1,IF(OR(F1502="",COUNT($AX$2:AX1501)&lt;=qCell),IF(COUNT($AX$2:AX1501)=1,1,AX1501/AX1500),((qCell/COUNT($AX$2:AX1501))*(I1502/I1501))+((1-(qCell/COUNT($AX$2:AX1501)))*J1501)))),J1501)))))))</f>
        <v/>
      </c>
      <c r="K1502" s="31" t="str">
        <f>IF(H1502="","",IF(AND(Temp!optSeasCoef=0,Temp!sts_add=1),IF(H1502="out-sample",I1502+(Q1502*J1502),I1502+J1502),IF(AND(Temp!optSeasCoef=0,Temp!sts_multp=1),IF(H1502="out-sample",I1502*(J1502^Q1502),I1502*J1502),IF(Temp!sts_add=1,IF(H1502="out-sample",(I1502+(Q1502*J1502))*G1502,(I1502+J1502)*G1502),IF(H1502="out-sample",I1502*(J1502^Q1502)*G1502,I1502*J1502*G1502)))))</f>
        <v/>
      </c>
      <c r="L1502" s="32" t="str">
        <f t="shared" si="163"/>
        <v/>
      </c>
      <c r="M1502" s="32" t="str">
        <f t="shared" si="164"/>
        <v/>
      </c>
      <c r="N1502" s="32" t="str">
        <f t="shared" si="165"/>
        <v/>
      </c>
      <c r="O1502" s="32" t="str">
        <f t="shared" si="166"/>
        <v/>
      </c>
      <c r="P1502" s="32" t="str">
        <f t="shared" si="167"/>
        <v/>
      </c>
      <c r="Q1502" s="3" t="str">
        <f>IF(AND(Temp!fhor_indata=1,F1502="",H1501="in-sample"),1,IF(AND(Temp!fhor_indata=1,H1501="out-sample",Q1501&lt;ATA!XfHor),Q1501+1,IF(F1502="","",IF(AND(H1502="out-sample",H1501="in-sample"),1,IF(AND(H1502="out-sample",H1501="out-sample"),Q1501+1,IF(ISNUMBER(Q1501),Q1501+1,1))))))</f>
        <v/>
      </c>
      <c r="R1502" s="3" t="str">
        <f t="shared" si="161"/>
        <v/>
      </c>
      <c r="S1502" s="6"/>
      <c r="T1502" s="6"/>
      <c r="U1502" s="6"/>
      <c r="V1502" s="6"/>
      <c r="W1502" s="6"/>
      <c r="X1502" s="6"/>
      <c r="Y1502" s="6"/>
      <c r="Z1502" s="6"/>
      <c r="AA1502" s="6"/>
      <c r="AB1502" s="6"/>
      <c r="AC1502" s="6"/>
      <c r="AD1502" s="6"/>
      <c r="AE1502" s="6"/>
      <c r="AF1502" s="6"/>
      <c r="AG1502" s="6"/>
      <c r="AH1502" s="6"/>
      <c r="AI1502" s="6"/>
      <c r="AJ1502" s="6"/>
      <c r="AK1502" s="6"/>
      <c r="AX1502" s="63" t="e">
        <f t="shared" si="162"/>
        <v>#VALUE!</v>
      </c>
    </row>
    <row r="1503" spans="1:50" s="1" customFormat="1" ht="14.25" x14ac:dyDescent="0.2">
      <c r="A1503" s="6"/>
      <c r="B1503" s="6"/>
      <c r="C1503" s="6"/>
      <c r="D1503" s="3"/>
      <c r="E1503" s="70" t="str">
        <f>IF(ATA!E1503="","",ATA!E1503)</f>
        <v/>
      </c>
      <c r="F1503" s="51" t="str">
        <f>IF(ATA!F1503="","",ATA!F1503)</f>
        <v/>
      </c>
      <c r="G1503" s="11" t="str">
        <f>IF(ATA!G1503="","",ATA!G1503)</f>
        <v/>
      </c>
      <c r="H1503" s="55" t="str">
        <f>IF(ATA!H1503="","",ATA!H1503)</f>
        <v/>
      </c>
      <c r="I1503" s="31" t="str">
        <f>IF(AND(F1502="",H1502="in-sample"),"",IF(AND(Temp!fhor_indata=1,H1502="out-sample",H1503="out-sample"),I1502,IF(AND(F1503="",H1502="out-sample"),"",IF(AND(Temp!optSeasCoef=0,Temp!sts_add=1),IF(H1502="in-sample",IF(Q1502=bigT,((pCell/bigT)*F1502)+((1-(pCell/bigT))*(I1502+J1502)),IF(OR(F1503="",COUNT($F$2:F1502)&lt;=pCell),F1502,((pCell/COUNT($F$2:F1502))*F1502)+((1-(pCell/COUNT($F$2:F1502)))*(I1502+J1502)))),I1502),IF(AND(Temp!optSeasCoef=0,Temp!sts_multp=1),IF(H1502="in-sample",IF(Q1502=bigT,((pCell/bigT)*F1502)+((1-(pCell/bigT))*(I1502*J1502)),IF(OR(F1503="",COUNT(F$2:$F1502)&lt;=pCell),F1502,((pCell/COUNT($F$2:F1502))*F1502)+((1-(pCell/COUNT($F$2:F1502)))*(I1502*J1502)))),I1502),IF(Temp!sts_add=1,IF(H1502="in-sample",IF(Q1502=bigT,((pCell/bigT)*AX1502)+((1-(pCell/bigT))*(I1502+J1502)),IF(OR(F1503="",COUNT($AX$2:AX1502)&lt;=pCell),AX1502,((pCell/COUNT($AX$2:AX1502))*AX1502)+((1-(pCell/COUNT($AX$2:AX1502)))*(I1502+J1502)))),I1502),IF(H1502="in-sample",IF(Q1502=bigT,((pCell/bigT)*AX1502)+((1-(pCell/bigT))*(I1502*J1502)),IF(OR(F1503="",COUNT($AX$2:AX1502)&lt;=pCell),AX1502,((pCell/COUNT($AX$2:AX1502))*AX1502)+((1-(pCell/COUNT($AX$2:AX1502)))*(I1502*J1502)))),I1502)))))))</f>
        <v/>
      </c>
      <c r="J1503" s="31" t="str">
        <f>IF(AND(F1502="",H1502="in-sample"),"",IF(AND(Temp!fhor_indata=1,H1502="out-sample",H1503="out-sample"),J1502,IF(AND(F1503="",H1502="out-sample"),"",IF(AND(Temp!optSeasCoef=0,Temp!sts_add=1),IF(H1502="in-sample",IF(Q1502=bigT,((qCell/bigT)*(I1503-I1502))+((1-(qCell/bigT))*J1502),IF(OR(F1503="",COUNT($F$2:F1502)&lt;=qCell),IF(COUNT($F$2:F1502)=1,0,F1502-F1501),((qCell/COUNT($F$2:F1502))*(I1503-I1502))+((1-(qCell/COUNT($F$2:F1502)))*J1502))),J1502),IF(AND(Temp!optSeasCoef=0,Temp!sts_multp=1),IF(H1502="in-sample",IF(Q1502=bigT,((qCell/bigT)*(I1503/I1502))+((1-(qCell/bigT))*J1502),IF(qCell=0,1,IF(OR(F1503="",COUNT($F$2:F1502)&lt;=qCell),IF(COUNT($F$2:F1502)=1,1,F1502/F1501),((qCell/COUNT($F$2:F1502))*(I1503/I1502))+((1-(qCell/COUNT($F$2:F1502)))*J1502)))),J1502),IF(Temp!sts_add=1,IF(H1502="in-sample",IF(Q1502=bigT,((qCell/bigT)*(I1503-I1502))+((1-(qCell/bigT))*J1502),IF(OR(F1503="",COUNT($AX$2:AX1502)&lt;=qCell),IF(COUNT($AX$2:AX1502)=1,0,AX1502-AX1501),((qCell/COUNT($AX$2:AX1502))*(I1503-I1502))+((1-(qCell/COUNT($AX$2:AX1502)))*J1502))),J1502),IF(H1502="in-sample",IF(Q1502=bigT,((qCell/bigT)*(I1503/I1502))+((1-(qCell/bigT))*J1502),IF(qCell=0,1,IF(OR(F1503="",COUNT($AX$2:AX1502)&lt;=qCell),IF(COUNT($AX$2:AX1502)=1,1,AX1502/AX1501),((qCell/COUNT($AX$2:AX1502))*(I1503/I1502))+((1-(qCell/COUNT($AX$2:AX1502)))*J1502)))),J1502)))))))</f>
        <v/>
      </c>
      <c r="K1503" s="31" t="str">
        <f>IF(H1503="","",IF(AND(Temp!optSeasCoef=0,Temp!sts_add=1),IF(H1503="out-sample",I1503+(Q1503*J1503),I1503+J1503),IF(AND(Temp!optSeasCoef=0,Temp!sts_multp=1),IF(H1503="out-sample",I1503*(J1503^Q1503),I1503*J1503),IF(Temp!sts_add=1,IF(H1503="out-sample",(I1503+(Q1503*J1503))*G1503,(I1503+J1503)*G1503),IF(H1503="out-sample",I1503*(J1503^Q1503)*G1503,I1503*J1503*G1503)))))</f>
        <v/>
      </c>
      <c r="L1503" s="32" t="str">
        <f t="shared" si="163"/>
        <v/>
      </c>
      <c r="M1503" s="32" t="str">
        <f t="shared" si="164"/>
        <v/>
      </c>
      <c r="N1503" s="32" t="str">
        <f t="shared" si="165"/>
        <v/>
      </c>
      <c r="O1503" s="32" t="str">
        <f t="shared" si="166"/>
        <v/>
      </c>
      <c r="P1503" s="32" t="str">
        <f t="shared" si="167"/>
        <v/>
      </c>
      <c r="Q1503" s="3" t="str">
        <f>IF(AND(Temp!fhor_indata=1,F1503="",H1502="in-sample"),1,IF(AND(Temp!fhor_indata=1,H1502="out-sample",Q1502&lt;ATA!XfHor),Q1502+1,IF(F1503="","",IF(AND(H1503="out-sample",H1502="in-sample"),1,IF(AND(H1503="out-sample",H1502="out-sample"),Q1502+1,IF(ISNUMBER(Q1502),Q1502+1,1))))))</f>
        <v/>
      </c>
      <c r="R1503" s="3" t="str">
        <f t="shared" si="161"/>
        <v/>
      </c>
      <c r="S1503" s="6"/>
      <c r="T1503" s="6"/>
      <c r="U1503" s="6"/>
      <c r="V1503" s="6"/>
      <c r="W1503" s="6"/>
      <c r="X1503" s="6"/>
      <c r="Y1503" s="6"/>
      <c r="Z1503" s="6"/>
      <c r="AA1503" s="6"/>
      <c r="AB1503" s="6"/>
      <c r="AC1503" s="6"/>
      <c r="AD1503" s="6"/>
      <c r="AE1503" s="6"/>
      <c r="AF1503" s="6"/>
      <c r="AG1503" s="6"/>
      <c r="AH1503" s="6"/>
      <c r="AI1503" s="6"/>
      <c r="AJ1503" s="6"/>
      <c r="AK1503" s="6"/>
      <c r="AX1503" s="63" t="e">
        <f t="shared" si="162"/>
        <v>#VALUE!</v>
      </c>
    </row>
    <row r="1504" spans="1:50" s="1" customFormat="1" ht="14.25" x14ac:dyDescent="0.2">
      <c r="A1504" s="6"/>
      <c r="B1504" s="6"/>
      <c r="C1504" s="6"/>
      <c r="D1504" s="3"/>
      <c r="E1504" s="70" t="str">
        <f>IF(ATA!E1504="","",ATA!E1504)</f>
        <v/>
      </c>
      <c r="F1504" s="51" t="str">
        <f>IF(ATA!F1504="","",ATA!F1504)</f>
        <v/>
      </c>
      <c r="G1504" s="11" t="str">
        <f>IF(ATA!G1504="","",ATA!G1504)</f>
        <v/>
      </c>
      <c r="H1504" s="55" t="str">
        <f>IF(ATA!H1504="","",ATA!H1504)</f>
        <v/>
      </c>
      <c r="I1504" s="31" t="str">
        <f>IF(AND(F1503="",H1503="in-sample"),"",IF(AND(Temp!fhor_indata=1,H1503="out-sample",H1504="out-sample"),I1503,IF(AND(F1504="",H1503="out-sample"),"",IF(AND(Temp!optSeasCoef=0,Temp!sts_add=1),IF(H1503="in-sample",IF(Q1503=bigT,((pCell/bigT)*F1503)+((1-(pCell/bigT))*(I1503+J1503)),IF(OR(F1504="",COUNT($F$2:F1503)&lt;=pCell),F1503,((pCell/COUNT($F$2:F1503))*F1503)+((1-(pCell/COUNT($F$2:F1503)))*(I1503+J1503)))),I1503),IF(AND(Temp!optSeasCoef=0,Temp!sts_multp=1),IF(H1503="in-sample",IF(Q1503=bigT,((pCell/bigT)*F1503)+((1-(pCell/bigT))*(I1503*J1503)),IF(OR(F1504="",COUNT(F$2:$F1503)&lt;=pCell),F1503,((pCell/COUNT($F$2:F1503))*F1503)+((1-(pCell/COUNT($F$2:F1503)))*(I1503*J1503)))),I1503),IF(Temp!sts_add=1,IF(H1503="in-sample",IF(Q1503=bigT,((pCell/bigT)*AX1503)+((1-(pCell/bigT))*(I1503+J1503)),IF(OR(F1504="",COUNT($AX$2:AX1503)&lt;=pCell),AX1503,((pCell/COUNT($AX$2:AX1503))*AX1503)+((1-(pCell/COUNT($AX$2:AX1503)))*(I1503+J1503)))),I1503),IF(H1503="in-sample",IF(Q1503=bigT,((pCell/bigT)*AX1503)+((1-(pCell/bigT))*(I1503*J1503)),IF(OR(F1504="",COUNT($AX$2:AX1503)&lt;=pCell),AX1503,((pCell/COUNT($AX$2:AX1503))*AX1503)+((1-(pCell/COUNT($AX$2:AX1503)))*(I1503*J1503)))),I1503)))))))</f>
        <v/>
      </c>
      <c r="J1504" s="31" t="str">
        <f>IF(AND(F1503="",H1503="in-sample"),"",IF(AND(Temp!fhor_indata=1,H1503="out-sample",H1504="out-sample"),J1503,IF(AND(F1504="",H1503="out-sample"),"",IF(AND(Temp!optSeasCoef=0,Temp!sts_add=1),IF(H1503="in-sample",IF(Q1503=bigT,((qCell/bigT)*(I1504-I1503))+((1-(qCell/bigT))*J1503),IF(OR(F1504="",COUNT($F$2:F1503)&lt;=qCell),IF(COUNT($F$2:F1503)=1,0,F1503-F1502),((qCell/COUNT($F$2:F1503))*(I1504-I1503))+((1-(qCell/COUNT($F$2:F1503)))*J1503))),J1503),IF(AND(Temp!optSeasCoef=0,Temp!sts_multp=1),IF(H1503="in-sample",IF(Q1503=bigT,((qCell/bigT)*(I1504/I1503))+((1-(qCell/bigT))*J1503),IF(qCell=0,1,IF(OR(F1504="",COUNT($F$2:F1503)&lt;=qCell),IF(COUNT($F$2:F1503)=1,1,F1503/F1502),((qCell/COUNT($F$2:F1503))*(I1504/I1503))+((1-(qCell/COUNT($F$2:F1503)))*J1503)))),J1503),IF(Temp!sts_add=1,IF(H1503="in-sample",IF(Q1503=bigT,((qCell/bigT)*(I1504-I1503))+((1-(qCell/bigT))*J1503),IF(OR(F1504="",COUNT($AX$2:AX1503)&lt;=qCell),IF(COUNT($AX$2:AX1503)=1,0,AX1503-AX1502),((qCell/COUNT($AX$2:AX1503))*(I1504-I1503))+((1-(qCell/COUNT($AX$2:AX1503)))*J1503))),J1503),IF(H1503="in-sample",IF(Q1503=bigT,((qCell/bigT)*(I1504/I1503))+((1-(qCell/bigT))*J1503),IF(qCell=0,1,IF(OR(F1504="",COUNT($AX$2:AX1503)&lt;=qCell),IF(COUNT($AX$2:AX1503)=1,1,AX1503/AX1502),((qCell/COUNT($AX$2:AX1503))*(I1504/I1503))+((1-(qCell/COUNT($AX$2:AX1503)))*J1503)))),J1503)))))))</f>
        <v/>
      </c>
      <c r="K1504" s="31" t="str">
        <f>IF(H1504="","",IF(AND(Temp!optSeasCoef=0,Temp!sts_add=1),IF(H1504="out-sample",I1504+(Q1504*J1504),I1504+J1504),IF(AND(Temp!optSeasCoef=0,Temp!sts_multp=1),IF(H1504="out-sample",I1504*(J1504^Q1504),I1504*J1504),IF(Temp!sts_add=1,IF(H1504="out-sample",(I1504+(Q1504*J1504))*G1504,(I1504+J1504)*G1504),IF(H1504="out-sample",I1504*(J1504^Q1504)*G1504,I1504*J1504*G1504)))))</f>
        <v/>
      </c>
      <c r="L1504" s="32" t="str">
        <f t="shared" si="163"/>
        <v/>
      </c>
      <c r="M1504" s="32" t="str">
        <f t="shared" si="164"/>
        <v/>
      </c>
      <c r="N1504" s="32" t="str">
        <f t="shared" si="165"/>
        <v/>
      </c>
      <c r="O1504" s="32" t="str">
        <f t="shared" si="166"/>
        <v/>
      </c>
      <c r="P1504" s="32" t="str">
        <f t="shared" si="167"/>
        <v/>
      </c>
      <c r="Q1504" s="3" t="str">
        <f>IF(AND(Temp!fhor_indata=1,F1504="",H1503="in-sample"),1,IF(AND(Temp!fhor_indata=1,H1503="out-sample",Q1503&lt;ATA!XfHor),Q1503+1,IF(F1504="","",IF(AND(H1504="out-sample",H1503="in-sample"),1,IF(AND(H1504="out-sample",H1503="out-sample"),Q1503+1,IF(ISNUMBER(Q1503),Q1503+1,1))))))</f>
        <v/>
      </c>
      <c r="R1504" s="3" t="str">
        <f t="shared" si="161"/>
        <v/>
      </c>
      <c r="S1504" s="6"/>
      <c r="T1504" s="6"/>
      <c r="U1504" s="6"/>
      <c r="V1504" s="6"/>
      <c r="W1504" s="6"/>
      <c r="X1504" s="6"/>
      <c r="Y1504" s="6"/>
      <c r="Z1504" s="6"/>
      <c r="AA1504" s="6"/>
      <c r="AB1504" s="6"/>
      <c r="AC1504" s="6"/>
      <c r="AD1504" s="6"/>
      <c r="AE1504" s="6"/>
      <c r="AF1504" s="6"/>
      <c r="AG1504" s="6"/>
      <c r="AH1504" s="6"/>
      <c r="AI1504" s="6"/>
      <c r="AJ1504" s="6"/>
      <c r="AK1504" s="6"/>
      <c r="AX1504" s="63" t="e">
        <f t="shared" si="162"/>
        <v>#VALUE!</v>
      </c>
    </row>
    <row r="1505" spans="1:50" s="1" customFormat="1" ht="14.25" x14ac:dyDescent="0.2">
      <c r="A1505" s="6"/>
      <c r="B1505" s="6"/>
      <c r="C1505" s="6"/>
      <c r="D1505" s="3"/>
      <c r="E1505" s="70" t="str">
        <f>IF(ATA!E1505="","",ATA!E1505)</f>
        <v/>
      </c>
      <c r="F1505" s="51" t="str">
        <f>IF(ATA!F1505="","",ATA!F1505)</f>
        <v/>
      </c>
      <c r="G1505" s="11" t="str">
        <f>IF(ATA!G1505="","",ATA!G1505)</f>
        <v/>
      </c>
      <c r="H1505" s="55" t="str">
        <f>IF(ATA!H1505="","",ATA!H1505)</f>
        <v/>
      </c>
      <c r="I1505" s="31" t="str">
        <f>IF(AND(F1504="",H1504="in-sample"),"",IF(AND(Temp!fhor_indata=1,H1504="out-sample",H1505="out-sample"),I1504,IF(AND(F1505="",H1504="out-sample"),"",IF(AND(Temp!optSeasCoef=0,Temp!sts_add=1),IF(H1504="in-sample",IF(Q1504=bigT,((pCell/bigT)*F1504)+((1-(pCell/bigT))*(I1504+J1504)),IF(OR(F1505="",COUNT($F$2:F1504)&lt;=pCell),F1504,((pCell/COUNT($F$2:F1504))*F1504)+((1-(pCell/COUNT($F$2:F1504)))*(I1504+J1504)))),I1504),IF(AND(Temp!optSeasCoef=0,Temp!sts_multp=1),IF(H1504="in-sample",IF(Q1504=bigT,((pCell/bigT)*F1504)+((1-(pCell/bigT))*(I1504*J1504)),IF(OR(F1505="",COUNT(F$2:$F1504)&lt;=pCell),F1504,((pCell/COUNT($F$2:F1504))*F1504)+((1-(pCell/COUNT($F$2:F1504)))*(I1504*J1504)))),I1504),IF(Temp!sts_add=1,IF(H1504="in-sample",IF(Q1504=bigT,((pCell/bigT)*AX1504)+((1-(pCell/bigT))*(I1504+J1504)),IF(OR(F1505="",COUNT($AX$2:AX1504)&lt;=pCell),AX1504,((pCell/COUNT($AX$2:AX1504))*AX1504)+((1-(pCell/COUNT($AX$2:AX1504)))*(I1504+J1504)))),I1504),IF(H1504="in-sample",IF(Q1504=bigT,((pCell/bigT)*AX1504)+((1-(pCell/bigT))*(I1504*J1504)),IF(OR(F1505="",COUNT($AX$2:AX1504)&lt;=pCell),AX1504,((pCell/COUNT($AX$2:AX1504))*AX1504)+((1-(pCell/COUNT($AX$2:AX1504)))*(I1504*J1504)))),I1504)))))))</f>
        <v/>
      </c>
      <c r="J1505" s="31" t="str">
        <f>IF(AND(F1504="",H1504="in-sample"),"",IF(AND(Temp!fhor_indata=1,H1504="out-sample",H1505="out-sample"),J1504,IF(AND(F1505="",H1504="out-sample"),"",IF(AND(Temp!optSeasCoef=0,Temp!sts_add=1),IF(H1504="in-sample",IF(Q1504=bigT,((qCell/bigT)*(I1505-I1504))+((1-(qCell/bigT))*J1504),IF(OR(F1505="",COUNT($F$2:F1504)&lt;=qCell),IF(COUNT($F$2:F1504)=1,0,F1504-F1503),((qCell/COUNT($F$2:F1504))*(I1505-I1504))+((1-(qCell/COUNT($F$2:F1504)))*J1504))),J1504),IF(AND(Temp!optSeasCoef=0,Temp!sts_multp=1),IF(H1504="in-sample",IF(Q1504=bigT,((qCell/bigT)*(I1505/I1504))+((1-(qCell/bigT))*J1504),IF(qCell=0,1,IF(OR(F1505="",COUNT($F$2:F1504)&lt;=qCell),IF(COUNT($F$2:F1504)=1,1,F1504/F1503),((qCell/COUNT($F$2:F1504))*(I1505/I1504))+((1-(qCell/COUNT($F$2:F1504)))*J1504)))),J1504),IF(Temp!sts_add=1,IF(H1504="in-sample",IF(Q1504=bigT,((qCell/bigT)*(I1505-I1504))+((1-(qCell/bigT))*J1504),IF(OR(F1505="",COUNT($AX$2:AX1504)&lt;=qCell),IF(COUNT($AX$2:AX1504)=1,0,AX1504-AX1503),((qCell/COUNT($AX$2:AX1504))*(I1505-I1504))+((1-(qCell/COUNT($AX$2:AX1504)))*J1504))),J1504),IF(H1504="in-sample",IF(Q1504=bigT,((qCell/bigT)*(I1505/I1504))+((1-(qCell/bigT))*J1504),IF(qCell=0,1,IF(OR(F1505="",COUNT($AX$2:AX1504)&lt;=qCell),IF(COUNT($AX$2:AX1504)=1,1,AX1504/AX1503),((qCell/COUNT($AX$2:AX1504))*(I1505/I1504))+((1-(qCell/COUNT($AX$2:AX1504)))*J1504)))),J1504)))))))</f>
        <v/>
      </c>
      <c r="K1505" s="31" t="str">
        <f>IF(H1505="","",IF(AND(Temp!optSeasCoef=0,Temp!sts_add=1),IF(H1505="out-sample",I1505+(Q1505*J1505),I1505+J1505),IF(AND(Temp!optSeasCoef=0,Temp!sts_multp=1),IF(H1505="out-sample",I1505*(J1505^Q1505),I1505*J1505),IF(Temp!sts_add=1,IF(H1505="out-sample",(I1505+(Q1505*J1505))*G1505,(I1505+J1505)*G1505),IF(H1505="out-sample",I1505*(J1505^Q1505)*G1505,I1505*J1505*G1505)))))</f>
        <v/>
      </c>
      <c r="L1505" s="32" t="str">
        <f t="shared" si="163"/>
        <v/>
      </c>
      <c r="M1505" s="32" t="str">
        <f t="shared" si="164"/>
        <v/>
      </c>
      <c r="N1505" s="32" t="str">
        <f t="shared" si="165"/>
        <v/>
      </c>
      <c r="O1505" s="32" t="str">
        <f t="shared" si="166"/>
        <v/>
      </c>
      <c r="P1505" s="32" t="str">
        <f t="shared" si="167"/>
        <v/>
      </c>
      <c r="Q1505" s="3" t="str">
        <f>IF(AND(Temp!fhor_indata=1,F1505="",H1504="in-sample"),1,IF(AND(Temp!fhor_indata=1,H1504="out-sample",Q1504&lt;ATA!XfHor),Q1504+1,IF(F1505="","",IF(AND(H1505="out-sample",H1504="in-sample"),1,IF(AND(H1505="out-sample",H1504="out-sample"),Q1504+1,IF(ISNUMBER(Q1504),Q1504+1,1))))))</f>
        <v/>
      </c>
      <c r="R1505" s="3" t="str">
        <f t="shared" si="161"/>
        <v/>
      </c>
      <c r="S1505" s="6"/>
      <c r="T1505" s="6"/>
      <c r="U1505" s="6"/>
      <c r="V1505" s="6"/>
      <c r="W1505" s="6"/>
      <c r="X1505" s="6"/>
      <c r="Y1505" s="6"/>
      <c r="Z1505" s="6"/>
      <c r="AA1505" s="6"/>
      <c r="AB1505" s="6"/>
      <c r="AC1505" s="6"/>
      <c r="AD1505" s="6"/>
      <c r="AE1505" s="6"/>
      <c r="AF1505" s="6"/>
      <c r="AG1505" s="6"/>
      <c r="AH1505" s="6"/>
      <c r="AI1505" s="6"/>
      <c r="AJ1505" s="6"/>
      <c r="AK1505" s="6"/>
      <c r="AX1505" s="63" t="e">
        <f t="shared" si="162"/>
        <v>#VALUE!</v>
      </c>
    </row>
    <row r="1506" spans="1:50" s="1" customFormat="1" ht="14.25" x14ac:dyDescent="0.2">
      <c r="A1506" s="6"/>
      <c r="B1506" s="6"/>
      <c r="C1506" s="6"/>
      <c r="D1506" s="3"/>
      <c r="E1506" s="70" t="str">
        <f>IF(ATA!E1506="","",ATA!E1506)</f>
        <v/>
      </c>
      <c r="F1506" s="51" t="str">
        <f>IF(ATA!F1506="","",ATA!F1506)</f>
        <v/>
      </c>
      <c r="G1506" s="11" t="str">
        <f>IF(ATA!G1506="","",ATA!G1506)</f>
        <v/>
      </c>
      <c r="H1506" s="55" t="str">
        <f>IF(ATA!H1506="","",ATA!H1506)</f>
        <v/>
      </c>
      <c r="I1506" s="31" t="str">
        <f>IF(AND(F1505="",H1505="in-sample"),"",IF(AND(Temp!fhor_indata=1,H1505="out-sample",H1506="out-sample"),I1505,IF(AND(F1506="",H1505="out-sample"),"",IF(AND(Temp!optSeasCoef=0,Temp!sts_add=1),IF(H1505="in-sample",IF(Q1505=bigT,((pCell/bigT)*F1505)+((1-(pCell/bigT))*(I1505+J1505)),IF(OR(F1506="",COUNT($F$2:F1505)&lt;=pCell),F1505,((pCell/COUNT($F$2:F1505))*F1505)+((1-(pCell/COUNT($F$2:F1505)))*(I1505+J1505)))),I1505),IF(AND(Temp!optSeasCoef=0,Temp!sts_multp=1),IF(H1505="in-sample",IF(Q1505=bigT,((pCell/bigT)*F1505)+((1-(pCell/bigT))*(I1505*J1505)),IF(OR(F1506="",COUNT(F$2:$F1505)&lt;=pCell),F1505,((pCell/COUNT($F$2:F1505))*F1505)+((1-(pCell/COUNT($F$2:F1505)))*(I1505*J1505)))),I1505),IF(Temp!sts_add=1,IF(H1505="in-sample",IF(Q1505=bigT,((pCell/bigT)*AX1505)+((1-(pCell/bigT))*(I1505+J1505)),IF(OR(F1506="",COUNT($AX$2:AX1505)&lt;=pCell),AX1505,((pCell/COUNT($AX$2:AX1505))*AX1505)+((1-(pCell/COUNT($AX$2:AX1505)))*(I1505+J1505)))),I1505),IF(H1505="in-sample",IF(Q1505=bigT,((pCell/bigT)*AX1505)+((1-(pCell/bigT))*(I1505*J1505)),IF(OR(F1506="",COUNT($AX$2:AX1505)&lt;=pCell),AX1505,((pCell/COUNT($AX$2:AX1505))*AX1505)+((1-(pCell/COUNT($AX$2:AX1505)))*(I1505*J1505)))),I1505)))))))</f>
        <v/>
      </c>
      <c r="J1506" s="31" t="str">
        <f>IF(AND(F1505="",H1505="in-sample"),"",IF(AND(Temp!fhor_indata=1,H1505="out-sample",H1506="out-sample"),J1505,IF(AND(F1506="",H1505="out-sample"),"",IF(AND(Temp!optSeasCoef=0,Temp!sts_add=1),IF(H1505="in-sample",IF(Q1505=bigT,((qCell/bigT)*(I1506-I1505))+((1-(qCell/bigT))*J1505),IF(OR(F1506="",COUNT($F$2:F1505)&lt;=qCell),IF(COUNT($F$2:F1505)=1,0,F1505-F1504),((qCell/COUNT($F$2:F1505))*(I1506-I1505))+((1-(qCell/COUNT($F$2:F1505)))*J1505))),J1505),IF(AND(Temp!optSeasCoef=0,Temp!sts_multp=1),IF(H1505="in-sample",IF(Q1505=bigT,((qCell/bigT)*(I1506/I1505))+((1-(qCell/bigT))*J1505),IF(qCell=0,1,IF(OR(F1506="",COUNT($F$2:F1505)&lt;=qCell),IF(COUNT($F$2:F1505)=1,1,F1505/F1504),((qCell/COUNT($F$2:F1505))*(I1506/I1505))+((1-(qCell/COUNT($F$2:F1505)))*J1505)))),J1505),IF(Temp!sts_add=1,IF(H1505="in-sample",IF(Q1505=bigT,((qCell/bigT)*(I1506-I1505))+((1-(qCell/bigT))*J1505),IF(OR(F1506="",COUNT($AX$2:AX1505)&lt;=qCell),IF(COUNT($AX$2:AX1505)=1,0,AX1505-AX1504),((qCell/COUNT($AX$2:AX1505))*(I1506-I1505))+((1-(qCell/COUNT($AX$2:AX1505)))*J1505))),J1505),IF(H1505="in-sample",IF(Q1505=bigT,((qCell/bigT)*(I1506/I1505))+((1-(qCell/bigT))*J1505),IF(qCell=0,1,IF(OR(F1506="",COUNT($AX$2:AX1505)&lt;=qCell),IF(COUNT($AX$2:AX1505)=1,1,AX1505/AX1504),((qCell/COUNT($AX$2:AX1505))*(I1506/I1505))+((1-(qCell/COUNT($AX$2:AX1505)))*J1505)))),J1505)))))))</f>
        <v/>
      </c>
      <c r="K1506" s="31" t="str">
        <f>IF(H1506="","",IF(AND(Temp!optSeasCoef=0,Temp!sts_add=1),IF(H1506="out-sample",I1506+(Q1506*J1506),I1506+J1506),IF(AND(Temp!optSeasCoef=0,Temp!sts_multp=1),IF(H1506="out-sample",I1506*(J1506^Q1506),I1506*J1506),IF(Temp!sts_add=1,IF(H1506="out-sample",(I1506+(Q1506*J1506))*G1506,(I1506+J1506)*G1506),IF(H1506="out-sample",I1506*(J1506^Q1506)*G1506,I1506*J1506*G1506)))))</f>
        <v/>
      </c>
      <c r="L1506" s="32" t="str">
        <f t="shared" si="163"/>
        <v/>
      </c>
      <c r="M1506" s="32" t="str">
        <f t="shared" si="164"/>
        <v/>
      </c>
      <c r="N1506" s="32" t="str">
        <f t="shared" si="165"/>
        <v/>
      </c>
      <c r="O1506" s="32" t="str">
        <f t="shared" si="166"/>
        <v/>
      </c>
      <c r="P1506" s="32" t="str">
        <f t="shared" si="167"/>
        <v/>
      </c>
      <c r="Q1506" s="3" t="str">
        <f>IF(AND(Temp!fhor_indata=1,F1506="",H1505="in-sample"),1,IF(AND(Temp!fhor_indata=1,H1505="out-sample",Q1505&lt;ATA!XfHor),Q1505+1,IF(F1506="","",IF(AND(H1506="out-sample",H1505="in-sample"),1,IF(AND(H1506="out-sample",H1505="out-sample"),Q1505+1,IF(ISNUMBER(Q1505),Q1505+1,1))))))</f>
        <v/>
      </c>
      <c r="R1506" s="3" t="str">
        <f t="shared" si="161"/>
        <v/>
      </c>
      <c r="S1506" s="6"/>
      <c r="T1506" s="6"/>
      <c r="U1506" s="6"/>
      <c r="V1506" s="6"/>
      <c r="W1506" s="6"/>
      <c r="X1506" s="6"/>
      <c r="Y1506" s="6"/>
      <c r="Z1506" s="6"/>
      <c r="AA1506" s="6"/>
      <c r="AB1506" s="6"/>
      <c r="AC1506" s="6"/>
      <c r="AD1506" s="6"/>
      <c r="AE1506" s="6"/>
      <c r="AF1506" s="6"/>
      <c r="AG1506" s="6"/>
      <c r="AH1506" s="6"/>
      <c r="AI1506" s="6"/>
      <c r="AJ1506" s="6"/>
      <c r="AK1506" s="6"/>
      <c r="AX1506" s="63" t="e">
        <f t="shared" si="162"/>
        <v>#VALUE!</v>
      </c>
    </row>
    <row r="1507" spans="1:50" s="1" customFormat="1" ht="14.25" x14ac:dyDescent="0.2">
      <c r="A1507" s="6"/>
      <c r="B1507" s="6"/>
      <c r="C1507" s="6"/>
      <c r="D1507" s="3"/>
      <c r="E1507" s="70" t="str">
        <f>IF(ATA!E1507="","",ATA!E1507)</f>
        <v/>
      </c>
      <c r="F1507" s="51" t="str">
        <f>IF(ATA!F1507="","",ATA!F1507)</f>
        <v/>
      </c>
      <c r="G1507" s="11" t="str">
        <f>IF(ATA!G1507="","",ATA!G1507)</f>
        <v/>
      </c>
      <c r="H1507" s="55" t="str">
        <f>IF(ATA!H1507="","",ATA!H1507)</f>
        <v/>
      </c>
      <c r="I1507" s="31" t="str">
        <f>IF(AND(F1506="",H1506="in-sample"),"",IF(AND(Temp!fhor_indata=1,H1506="out-sample",H1507="out-sample"),I1506,IF(AND(F1507="",H1506="out-sample"),"",IF(AND(Temp!optSeasCoef=0,Temp!sts_add=1),IF(H1506="in-sample",IF(Q1506=bigT,((pCell/bigT)*F1506)+((1-(pCell/bigT))*(I1506+J1506)),IF(OR(F1507="",COUNT($F$2:F1506)&lt;=pCell),F1506,((pCell/COUNT($F$2:F1506))*F1506)+((1-(pCell/COUNT($F$2:F1506)))*(I1506+J1506)))),I1506),IF(AND(Temp!optSeasCoef=0,Temp!sts_multp=1),IF(H1506="in-sample",IF(Q1506=bigT,((pCell/bigT)*F1506)+((1-(pCell/bigT))*(I1506*J1506)),IF(OR(F1507="",COUNT(F$2:$F1506)&lt;=pCell),F1506,((pCell/COUNT($F$2:F1506))*F1506)+((1-(pCell/COUNT($F$2:F1506)))*(I1506*J1506)))),I1506),IF(Temp!sts_add=1,IF(H1506="in-sample",IF(Q1506=bigT,((pCell/bigT)*AX1506)+((1-(pCell/bigT))*(I1506+J1506)),IF(OR(F1507="",COUNT($AX$2:AX1506)&lt;=pCell),AX1506,((pCell/COUNT($AX$2:AX1506))*AX1506)+((1-(pCell/COUNT($AX$2:AX1506)))*(I1506+J1506)))),I1506),IF(H1506="in-sample",IF(Q1506=bigT,((pCell/bigT)*AX1506)+((1-(pCell/bigT))*(I1506*J1506)),IF(OR(F1507="",COUNT($AX$2:AX1506)&lt;=pCell),AX1506,((pCell/COUNT($AX$2:AX1506))*AX1506)+((1-(pCell/COUNT($AX$2:AX1506)))*(I1506*J1506)))),I1506)))))))</f>
        <v/>
      </c>
      <c r="J1507" s="31" t="str">
        <f>IF(AND(F1506="",H1506="in-sample"),"",IF(AND(Temp!fhor_indata=1,H1506="out-sample",H1507="out-sample"),J1506,IF(AND(F1507="",H1506="out-sample"),"",IF(AND(Temp!optSeasCoef=0,Temp!sts_add=1),IF(H1506="in-sample",IF(Q1506=bigT,((qCell/bigT)*(I1507-I1506))+((1-(qCell/bigT))*J1506),IF(OR(F1507="",COUNT($F$2:F1506)&lt;=qCell),IF(COUNT($F$2:F1506)=1,0,F1506-F1505),((qCell/COUNT($F$2:F1506))*(I1507-I1506))+((1-(qCell/COUNT($F$2:F1506)))*J1506))),J1506),IF(AND(Temp!optSeasCoef=0,Temp!sts_multp=1),IF(H1506="in-sample",IF(Q1506=bigT,((qCell/bigT)*(I1507/I1506))+((1-(qCell/bigT))*J1506),IF(qCell=0,1,IF(OR(F1507="",COUNT($F$2:F1506)&lt;=qCell),IF(COUNT($F$2:F1506)=1,1,F1506/F1505),((qCell/COUNT($F$2:F1506))*(I1507/I1506))+((1-(qCell/COUNT($F$2:F1506)))*J1506)))),J1506),IF(Temp!sts_add=1,IF(H1506="in-sample",IF(Q1506=bigT,((qCell/bigT)*(I1507-I1506))+((1-(qCell/bigT))*J1506),IF(OR(F1507="",COUNT($AX$2:AX1506)&lt;=qCell),IF(COUNT($AX$2:AX1506)=1,0,AX1506-AX1505),((qCell/COUNT($AX$2:AX1506))*(I1507-I1506))+((1-(qCell/COUNT($AX$2:AX1506)))*J1506))),J1506),IF(H1506="in-sample",IF(Q1506=bigT,((qCell/bigT)*(I1507/I1506))+((1-(qCell/bigT))*J1506),IF(qCell=0,1,IF(OR(F1507="",COUNT($AX$2:AX1506)&lt;=qCell),IF(COUNT($AX$2:AX1506)=1,1,AX1506/AX1505),((qCell/COUNT($AX$2:AX1506))*(I1507/I1506))+((1-(qCell/COUNT($AX$2:AX1506)))*J1506)))),J1506)))))))</f>
        <v/>
      </c>
      <c r="K1507" s="31" t="str">
        <f>IF(H1507="","",IF(AND(Temp!optSeasCoef=0,Temp!sts_add=1),IF(H1507="out-sample",I1507+(Q1507*J1507),I1507+J1507),IF(AND(Temp!optSeasCoef=0,Temp!sts_multp=1),IF(H1507="out-sample",I1507*(J1507^Q1507),I1507*J1507),IF(Temp!sts_add=1,IF(H1507="out-sample",(I1507+(Q1507*J1507))*G1507,(I1507+J1507)*G1507),IF(H1507="out-sample",I1507*(J1507^Q1507)*G1507,I1507*J1507*G1507)))))</f>
        <v/>
      </c>
      <c r="L1507" s="32" t="str">
        <f t="shared" si="163"/>
        <v/>
      </c>
      <c r="M1507" s="32" t="str">
        <f t="shared" si="164"/>
        <v/>
      </c>
      <c r="N1507" s="32" t="str">
        <f t="shared" si="165"/>
        <v/>
      </c>
      <c r="O1507" s="32" t="str">
        <f t="shared" si="166"/>
        <v/>
      </c>
      <c r="P1507" s="32" t="str">
        <f t="shared" si="167"/>
        <v/>
      </c>
      <c r="Q1507" s="3" t="str">
        <f>IF(AND(Temp!fhor_indata=1,F1507="",H1506="in-sample"),1,IF(AND(Temp!fhor_indata=1,H1506="out-sample",Q1506&lt;ATA!XfHor),Q1506+1,IF(F1507="","",IF(AND(H1507="out-sample",H1506="in-sample"),1,IF(AND(H1507="out-sample",H1506="out-sample"),Q1506+1,IF(ISNUMBER(Q1506),Q1506+1,1))))))</f>
        <v/>
      </c>
      <c r="R1507" s="3" t="str">
        <f t="shared" si="161"/>
        <v/>
      </c>
      <c r="S1507" s="6"/>
      <c r="T1507" s="6"/>
      <c r="U1507" s="6"/>
      <c r="V1507" s="6"/>
      <c r="W1507" s="6"/>
      <c r="X1507" s="6"/>
      <c r="Y1507" s="6"/>
      <c r="Z1507" s="6"/>
      <c r="AA1507" s="6"/>
      <c r="AB1507" s="6"/>
      <c r="AC1507" s="6"/>
      <c r="AD1507" s="6"/>
      <c r="AE1507" s="6"/>
      <c r="AF1507" s="6"/>
      <c r="AG1507" s="6"/>
      <c r="AH1507" s="6"/>
      <c r="AI1507" s="6"/>
      <c r="AJ1507" s="6"/>
      <c r="AK1507" s="6"/>
      <c r="AX1507" s="63" t="e">
        <f t="shared" si="162"/>
        <v>#VALUE!</v>
      </c>
    </row>
    <row r="1508" spans="1:50" s="1" customFormat="1" ht="14.25" x14ac:dyDescent="0.2">
      <c r="A1508" s="6"/>
      <c r="B1508" s="6"/>
      <c r="C1508" s="6"/>
      <c r="D1508" s="3"/>
      <c r="E1508" s="70" t="str">
        <f>IF(ATA!E1508="","",ATA!E1508)</f>
        <v/>
      </c>
      <c r="F1508" s="51" t="str">
        <f>IF(ATA!F1508="","",ATA!F1508)</f>
        <v/>
      </c>
      <c r="G1508" s="11" t="str">
        <f>IF(ATA!G1508="","",ATA!G1508)</f>
        <v/>
      </c>
      <c r="H1508" s="55" t="str">
        <f>IF(ATA!H1508="","",ATA!H1508)</f>
        <v/>
      </c>
      <c r="I1508" s="31" t="str">
        <f>IF(AND(F1507="",H1507="in-sample"),"",IF(AND(Temp!fhor_indata=1,H1507="out-sample",H1508="out-sample"),I1507,IF(AND(F1508="",H1507="out-sample"),"",IF(AND(Temp!optSeasCoef=0,Temp!sts_add=1),IF(H1507="in-sample",IF(Q1507=bigT,((pCell/bigT)*F1507)+((1-(pCell/bigT))*(I1507+J1507)),IF(OR(F1508="",COUNT($F$2:F1507)&lt;=pCell),F1507,((pCell/COUNT($F$2:F1507))*F1507)+((1-(pCell/COUNT($F$2:F1507)))*(I1507+J1507)))),I1507),IF(AND(Temp!optSeasCoef=0,Temp!sts_multp=1),IF(H1507="in-sample",IF(Q1507=bigT,((pCell/bigT)*F1507)+((1-(pCell/bigT))*(I1507*J1507)),IF(OR(F1508="",COUNT(F$2:$F1507)&lt;=pCell),F1507,((pCell/COUNT($F$2:F1507))*F1507)+((1-(pCell/COUNT($F$2:F1507)))*(I1507*J1507)))),I1507),IF(Temp!sts_add=1,IF(H1507="in-sample",IF(Q1507=bigT,((pCell/bigT)*AX1507)+((1-(pCell/bigT))*(I1507+J1507)),IF(OR(F1508="",COUNT($AX$2:AX1507)&lt;=pCell),AX1507,((pCell/COUNT($AX$2:AX1507))*AX1507)+((1-(pCell/COUNT($AX$2:AX1507)))*(I1507+J1507)))),I1507),IF(H1507="in-sample",IF(Q1507=bigT,((pCell/bigT)*AX1507)+((1-(pCell/bigT))*(I1507*J1507)),IF(OR(F1508="",COUNT($AX$2:AX1507)&lt;=pCell),AX1507,((pCell/COUNT($AX$2:AX1507))*AX1507)+((1-(pCell/COUNT($AX$2:AX1507)))*(I1507*J1507)))),I1507)))))))</f>
        <v/>
      </c>
      <c r="J1508" s="31" t="str">
        <f>IF(AND(F1507="",H1507="in-sample"),"",IF(AND(Temp!fhor_indata=1,H1507="out-sample",H1508="out-sample"),J1507,IF(AND(F1508="",H1507="out-sample"),"",IF(AND(Temp!optSeasCoef=0,Temp!sts_add=1),IF(H1507="in-sample",IF(Q1507=bigT,((qCell/bigT)*(I1508-I1507))+((1-(qCell/bigT))*J1507),IF(OR(F1508="",COUNT($F$2:F1507)&lt;=qCell),IF(COUNT($F$2:F1507)=1,0,F1507-F1506),((qCell/COUNT($F$2:F1507))*(I1508-I1507))+((1-(qCell/COUNT($F$2:F1507)))*J1507))),J1507),IF(AND(Temp!optSeasCoef=0,Temp!sts_multp=1),IF(H1507="in-sample",IF(Q1507=bigT,((qCell/bigT)*(I1508/I1507))+((1-(qCell/bigT))*J1507),IF(qCell=0,1,IF(OR(F1508="",COUNT($F$2:F1507)&lt;=qCell),IF(COUNT($F$2:F1507)=1,1,F1507/F1506),((qCell/COUNT($F$2:F1507))*(I1508/I1507))+((1-(qCell/COUNT($F$2:F1507)))*J1507)))),J1507),IF(Temp!sts_add=1,IF(H1507="in-sample",IF(Q1507=bigT,((qCell/bigT)*(I1508-I1507))+((1-(qCell/bigT))*J1507),IF(OR(F1508="",COUNT($AX$2:AX1507)&lt;=qCell),IF(COUNT($AX$2:AX1507)=1,0,AX1507-AX1506),((qCell/COUNT($AX$2:AX1507))*(I1508-I1507))+((1-(qCell/COUNT($AX$2:AX1507)))*J1507))),J1507),IF(H1507="in-sample",IF(Q1507=bigT,((qCell/bigT)*(I1508/I1507))+((1-(qCell/bigT))*J1507),IF(qCell=0,1,IF(OR(F1508="",COUNT($AX$2:AX1507)&lt;=qCell),IF(COUNT($AX$2:AX1507)=1,1,AX1507/AX1506),((qCell/COUNT($AX$2:AX1507))*(I1508/I1507))+((1-(qCell/COUNT($AX$2:AX1507)))*J1507)))),J1507)))))))</f>
        <v/>
      </c>
      <c r="K1508" s="31" t="str">
        <f>IF(H1508="","",IF(AND(Temp!optSeasCoef=0,Temp!sts_add=1),IF(H1508="out-sample",I1508+(Q1508*J1508),I1508+J1508),IF(AND(Temp!optSeasCoef=0,Temp!sts_multp=1),IF(H1508="out-sample",I1508*(J1508^Q1508),I1508*J1508),IF(Temp!sts_add=1,IF(H1508="out-sample",(I1508+(Q1508*J1508))*G1508,(I1508+J1508)*G1508),IF(H1508="out-sample",I1508*(J1508^Q1508)*G1508,I1508*J1508*G1508)))))</f>
        <v/>
      </c>
      <c r="L1508" s="32" t="str">
        <f t="shared" si="163"/>
        <v/>
      </c>
      <c r="M1508" s="32" t="str">
        <f t="shared" si="164"/>
        <v/>
      </c>
      <c r="N1508" s="32" t="str">
        <f t="shared" si="165"/>
        <v/>
      </c>
      <c r="O1508" s="32" t="str">
        <f t="shared" si="166"/>
        <v/>
      </c>
      <c r="P1508" s="32" t="str">
        <f t="shared" si="167"/>
        <v/>
      </c>
      <c r="Q1508" s="3" t="str">
        <f>IF(AND(Temp!fhor_indata=1,F1508="",H1507="in-sample"),1,IF(AND(Temp!fhor_indata=1,H1507="out-sample",Q1507&lt;ATA!XfHor),Q1507+1,IF(F1508="","",IF(AND(H1508="out-sample",H1507="in-sample"),1,IF(AND(H1508="out-sample",H1507="out-sample"),Q1507+1,IF(ISNUMBER(Q1507),Q1507+1,1))))))</f>
        <v/>
      </c>
      <c r="R1508" s="3" t="str">
        <f t="shared" si="161"/>
        <v/>
      </c>
      <c r="S1508" s="6"/>
      <c r="T1508" s="6"/>
      <c r="U1508" s="6"/>
      <c r="V1508" s="6"/>
      <c r="W1508" s="6"/>
      <c r="X1508" s="6"/>
      <c r="Y1508" s="6"/>
      <c r="Z1508" s="6"/>
      <c r="AA1508" s="6"/>
      <c r="AB1508" s="6"/>
      <c r="AC1508" s="6"/>
      <c r="AD1508" s="6"/>
      <c r="AE1508" s="6"/>
      <c r="AF1508" s="6"/>
      <c r="AG1508" s="6"/>
      <c r="AH1508" s="6"/>
      <c r="AI1508" s="6"/>
      <c r="AJ1508" s="6"/>
      <c r="AK1508" s="6"/>
      <c r="AX1508" s="63" t="e">
        <f t="shared" si="162"/>
        <v>#VALUE!</v>
      </c>
    </row>
    <row r="1509" spans="1:50" s="1" customFormat="1" ht="14.25" x14ac:dyDescent="0.2">
      <c r="A1509" s="6"/>
      <c r="B1509" s="6"/>
      <c r="C1509" s="6"/>
      <c r="D1509" s="3"/>
      <c r="E1509" s="70" t="str">
        <f>IF(ATA!E1509="","",ATA!E1509)</f>
        <v/>
      </c>
      <c r="F1509" s="51" t="str">
        <f>IF(ATA!F1509="","",ATA!F1509)</f>
        <v/>
      </c>
      <c r="G1509" s="11" t="str">
        <f>IF(ATA!G1509="","",ATA!G1509)</f>
        <v/>
      </c>
      <c r="H1509" s="55" t="str">
        <f>IF(ATA!H1509="","",ATA!H1509)</f>
        <v/>
      </c>
      <c r="I1509" s="31" t="str">
        <f>IF(AND(F1508="",H1508="in-sample"),"",IF(AND(Temp!fhor_indata=1,H1508="out-sample",H1509="out-sample"),I1508,IF(AND(F1509="",H1508="out-sample"),"",IF(AND(Temp!optSeasCoef=0,Temp!sts_add=1),IF(H1508="in-sample",IF(Q1508=bigT,((pCell/bigT)*F1508)+((1-(pCell/bigT))*(I1508+J1508)),IF(OR(F1509="",COUNT($F$2:F1508)&lt;=pCell),F1508,((pCell/COUNT($F$2:F1508))*F1508)+((1-(pCell/COUNT($F$2:F1508)))*(I1508+J1508)))),I1508),IF(AND(Temp!optSeasCoef=0,Temp!sts_multp=1),IF(H1508="in-sample",IF(Q1508=bigT,((pCell/bigT)*F1508)+((1-(pCell/bigT))*(I1508*J1508)),IF(OR(F1509="",COUNT(F$2:$F1508)&lt;=pCell),F1508,((pCell/COUNT($F$2:F1508))*F1508)+((1-(pCell/COUNT($F$2:F1508)))*(I1508*J1508)))),I1508),IF(Temp!sts_add=1,IF(H1508="in-sample",IF(Q1508=bigT,((pCell/bigT)*AX1508)+((1-(pCell/bigT))*(I1508+J1508)),IF(OR(F1509="",COUNT($AX$2:AX1508)&lt;=pCell),AX1508,((pCell/COUNT($AX$2:AX1508))*AX1508)+((1-(pCell/COUNT($AX$2:AX1508)))*(I1508+J1508)))),I1508),IF(H1508="in-sample",IF(Q1508=bigT,((pCell/bigT)*AX1508)+((1-(pCell/bigT))*(I1508*J1508)),IF(OR(F1509="",COUNT($AX$2:AX1508)&lt;=pCell),AX1508,((pCell/COUNT($AX$2:AX1508))*AX1508)+((1-(pCell/COUNT($AX$2:AX1508)))*(I1508*J1508)))),I1508)))))))</f>
        <v/>
      </c>
      <c r="J1509" s="31" t="str">
        <f>IF(AND(F1508="",H1508="in-sample"),"",IF(AND(Temp!fhor_indata=1,H1508="out-sample",H1509="out-sample"),J1508,IF(AND(F1509="",H1508="out-sample"),"",IF(AND(Temp!optSeasCoef=0,Temp!sts_add=1),IF(H1508="in-sample",IF(Q1508=bigT,((qCell/bigT)*(I1509-I1508))+((1-(qCell/bigT))*J1508),IF(OR(F1509="",COUNT($F$2:F1508)&lt;=qCell),IF(COUNT($F$2:F1508)=1,0,F1508-F1507),((qCell/COUNT($F$2:F1508))*(I1509-I1508))+((1-(qCell/COUNT($F$2:F1508)))*J1508))),J1508),IF(AND(Temp!optSeasCoef=0,Temp!sts_multp=1),IF(H1508="in-sample",IF(Q1508=bigT,((qCell/bigT)*(I1509/I1508))+((1-(qCell/bigT))*J1508),IF(qCell=0,1,IF(OR(F1509="",COUNT($F$2:F1508)&lt;=qCell),IF(COUNT($F$2:F1508)=1,1,F1508/F1507),((qCell/COUNT($F$2:F1508))*(I1509/I1508))+((1-(qCell/COUNT($F$2:F1508)))*J1508)))),J1508),IF(Temp!sts_add=1,IF(H1508="in-sample",IF(Q1508=bigT,((qCell/bigT)*(I1509-I1508))+((1-(qCell/bigT))*J1508),IF(OR(F1509="",COUNT($AX$2:AX1508)&lt;=qCell),IF(COUNT($AX$2:AX1508)=1,0,AX1508-AX1507),((qCell/COUNT($AX$2:AX1508))*(I1509-I1508))+((1-(qCell/COUNT($AX$2:AX1508)))*J1508))),J1508),IF(H1508="in-sample",IF(Q1508=bigT,((qCell/bigT)*(I1509/I1508))+((1-(qCell/bigT))*J1508),IF(qCell=0,1,IF(OR(F1509="",COUNT($AX$2:AX1508)&lt;=qCell),IF(COUNT($AX$2:AX1508)=1,1,AX1508/AX1507),((qCell/COUNT($AX$2:AX1508))*(I1509/I1508))+((1-(qCell/COUNT($AX$2:AX1508)))*J1508)))),J1508)))))))</f>
        <v/>
      </c>
      <c r="K1509" s="31" t="str">
        <f>IF(H1509="","",IF(AND(Temp!optSeasCoef=0,Temp!sts_add=1),IF(H1509="out-sample",I1509+(Q1509*J1509),I1509+J1509),IF(AND(Temp!optSeasCoef=0,Temp!sts_multp=1),IF(H1509="out-sample",I1509*(J1509^Q1509),I1509*J1509),IF(Temp!sts_add=1,IF(H1509="out-sample",(I1509+(Q1509*J1509))*G1509,(I1509+J1509)*G1509),IF(H1509="out-sample",I1509*(J1509^Q1509)*G1509,I1509*J1509*G1509)))))</f>
        <v/>
      </c>
      <c r="L1509" s="32" t="str">
        <f t="shared" si="163"/>
        <v/>
      </c>
      <c r="M1509" s="32" t="str">
        <f t="shared" si="164"/>
        <v/>
      </c>
      <c r="N1509" s="32" t="str">
        <f t="shared" si="165"/>
        <v/>
      </c>
      <c r="O1509" s="32" t="str">
        <f t="shared" si="166"/>
        <v/>
      </c>
      <c r="P1509" s="32" t="str">
        <f t="shared" si="167"/>
        <v/>
      </c>
      <c r="Q1509" s="3" t="str">
        <f>IF(AND(Temp!fhor_indata=1,F1509="",H1508="in-sample"),1,IF(AND(Temp!fhor_indata=1,H1508="out-sample",Q1508&lt;ATA!XfHor),Q1508+1,IF(F1509="","",IF(AND(H1509="out-sample",H1508="in-sample"),1,IF(AND(H1509="out-sample",H1508="out-sample"),Q1508+1,IF(ISNUMBER(Q1508),Q1508+1,1))))))</f>
        <v/>
      </c>
      <c r="R1509" s="3" t="str">
        <f t="shared" si="161"/>
        <v/>
      </c>
      <c r="S1509" s="6"/>
      <c r="T1509" s="6"/>
      <c r="U1509" s="6"/>
      <c r="V1509" s="6"/>
      <c r="W1509" s="6"/>
      <c r="X1509" s="6"/>
      <c r="Y1509" s="6"/>
      <c r="Z1509" s="6"/>
      <c r="AA1509" s="6"/>
      <c r="AB1509" s="6"/>
      <c r="AC1509" s="6"/>
      <c r="AD1509" s="6"/>
      <c r="AE1509" s="6"/>
      <c r="AF1509" s="6"/>
      <c r="AG1509" s="6"/>
      <c r="AH1509" s="6"/>
      <c r="AI1509" s="6"/>
      <c r="AJ1509" s="6"/>
      <c r="AK1509" s="6"/>
      <c r="AX1509" s="63" t="e">
        <f t="shared" si="162"/>
        <v>#VALUE!</v>
      </c>
    </row>
    <row r="1510" spans="1:50" s="1" customFormat="1" ht="14.25" x14ac:dyDescent="0.2">
      <c r="A1510" s="6"/>
      <c r="B1510" s="6"/>
      <c r="C1510" s="6"/>
      <c r="D1510" s="3"/>
      <c r="E1510" s="70" t="str">
        <f>IF(ATA!E1510="","",ATA!E1510)</f>
        <v/>
      </c>
      <c r="F1510" s="51" t="str">
        <f>IF(ATA!F1510="","",ATA!F1510)</f>
        <v/>
      </c>
      <c r="G1510" s="11" t="str">
        <f>IF(ATA!G1510="","",ATA!G1510)</f>
        <v/>
      </c>
      <c r="H1510" s="55" t="str">
        <f>IF(ATA!H1510="","",ATA!H1510)</f>
        <v/>
      </c>
      <c r="I1510" s="31" t="str">
        <f>IF(AND(F1509="",H1509="in-sample"),"",IF(AND(Temp!fhor_indata=1,H1509="out-sample",H1510="out-sample"),I1509,IF(AND(F1510="",H1509="out-sample"),"",IF(AND(Temp!optSeasCoef=0,Temp!sts_add=1),IF(H1509="in-sample",IF(Q1509=bigT,((pCell/bigT)*F1509)+((1-(pCell/bigT))*(I1509+J1509)),IF(OR(F1510="",COUNT($F$2:F1509)&lt;=pCell),F1509,((pCell/COUNT($F$2:F1509))*F1509)+((1-(pCell/COUNT($F$2:F1509)))*(I1509+J1509)))),I1509),IF(AND(Temp!optSeasCoef=0,Temp!sts_multp=1),IF(H1509="in-sample",IF(Q1509=bigT,((pCell/bigT)*F1509)+((1-(pCell/bigT))*(I1509*J1509)),IF(OR(F1510="",COUNT(F$2:$F1509)&lt;=pCell),F1509,((pCell/COUNT($F$2:F1509))*F1509)+((1-(pCell/COUNT($F$2:F1509)))*(I1509*J1509)))),I1509),IF(Temp!sts_add=1,IF(H1509="in-sample",IF(Q1509=bigT,((pCell/bigT)*AX1509)+((1-(pCell/bigT))*(I1509+J1509)),IF(OR(F1510="",COUNT($AX$2:AX1509)&lt;=pCell),AX1509,((pCell/COUNT($AX$2:AX1509))*AX1509)+((1-(pCell/COUNT($AX$2:AX1509)))*(I1509+J1509)))),I1509),IF(H1509="in-sample",IF(Q1509=bigT,((pCell/bigT)*AX1509)+((1-(pCell/bigT))*(I1509*J1509)),IF(OR(F1510="",COUNT($AX$2:AX1509)&lt;=pCell),AX1509,((pCell/COUNT($AX$2:AX1509))*AX1509)+((1-(pCell/COUNT($AX$2:AX1509)))*(I1509*J1509)))),I1509)))))))</f>
        <v/>
      </c>
      <c r="J1510" s="31" t="str">
        <f>IF(AND(F1509="",H1509="in-sample"),"",IF(AND(Temp!fhor_indata=1,H1509="out-sample",H1510="out-sample"),J1509,IF(AND(F1510="",H1509="out-sample"),"",IF(AND(Temp!optSeasCoef=0,Temp!sts_add=1),IF(H1509="in-sample",IF(Q1509=bigT,((qCell/bigT)*(I1510-I1509))+((1-(qCell/bigT))*J1509),IF(OR(F1510="",COUNT($F$2:F1509)&lt;=qCell),IF(COUNT($F$2:F1509)=1,0,F1509-F1508),((qCell/COUNT($F$2:F1509))*(I1510-I1509))+((1-(qCell/COUNT($F$2:F1509)))*J1509))),J1509),IF(AND(Temp!optSeasCoef=0,Temp!sts_multp=1),IF(H1509="in-sample",IF(Q1509=bigT,((qCell/bigT)*(I1510/I1509))+((1-(qCell/bigT))*J1509),IF(qCell=0,1,IF(OR(F1510="",COUNT($F$2:F1509)&lt;=qCell),IF(COUNT($F$2:F1509)=1,1,F1509/F1508),((qCell/COUNT($F$2:F1509))*(I1510/I1509))+((1-(qCell/COUNT($F$2:F1509)))*J1509)))),J1509),IF(Temp!sts_add=1,IF(H1509="in-sample",IF(Q1509=bigT,((qCell/bigT)*(I1510-I1509))+((1-(qCell/bigT))*J1509),IF(OR(F1510="",COUNT($AX$2:AX1509)&lt;=qCell),IF(COUNT($AX$2:AX1509)=1,0,AX1509-AX1508),((qCell/COUNT($AX$2:AX1509))*(I1510-I1509))+((1-(qCell/COUNT($AX$2:AX1509)))*J1509))),J1509),IF(H1509="in-sample",IF(Q1509=bigT,((qCell/bigT)*(I1510/I1509))+((1-(qCell/bigT))*J1509),IF(qCell=0,1,IF(OR(F1510="",COUNT($AX$2:AX1509)&lt;=qCell),IF(COUNT($AX$2:AX1509)=1,1,AX1509/AX1508),((qCell/COUNT($AX$2:AX1509))*(I1510/I1509))+((1-(qCell/COUNT($AX$2:AX1509)))*J1509)))),J1509)))))))</f>
        <v/>
      </c>
      <c r="K1510" s="31" t="str">
        <f>IF(H1510="","",IF(AND(Temp!optSeasCoef=0,Temp!sts_add=1),IF(H1510="out-sample",I1510+(Q1510*J1510),I1510+J1510),IF(AND(Temp!optSeasCoef=0,Temp!sts_multp=1),IF(H1510="out-sample",I1510*(J1510^Q1510),I1510*J1510),IF(Temp!sts_add=1,IF(H1510="out-sample",(I1510+(Q1510*J1510))*G1510,(I1510+J1510)*G1510),IF(H1510="out-sample",I1510*(J1510^Q1510)*G1510,I1510*J1510*G1510)))))</f>
        <v/>
      </c>
      <c r="L1510" s="32" t="str">
        <f t="shared" si="163"/>
        <v/>
      </c>
      <c r="M1510" s="32" t="str">
        <f t="shared" si="164"/>
        <v/>
      </c>
      <c r="N1510" s="32" t="str">
        <f t="shared" si="165"/>
        <v/>
      </c>
      <c r="O1510" s="32" t="str">
        <f t="shared" si="166"/>
        <v/>
      </c>
      <c r="P1510" s="32" t="str">
        <f t="shared" si="167"/>
        <v/>
      </c>
      <c r="Q1510" s="3" t="str">
        <f>IF(AND(Temp!fhor_indata=1,F1510="",H1509="in-sample"),1,IF(AND(Temp!fhor_indata=1,H1509="out-sample",Q1509&lt;ATA!XfHor),Q1509+1,IF(F1510="","",IF(AND(H1510="out-sample",H1509="in-sample"),1,IF(AND(H1510="out-sample",H1509="out-sample"),Q1509+1,IF(ISNUMBER(Q1509),Q1509+1,1))))))</f>
        <v/>
      </c>
      <c r="R1510" s="3" t="str">
        <f t="shared" si="161"/>
        <v/>
      </c>
      <c r="S1510" s="6"/>
      <c r="T1510" s="6"/>
      <c r="U1510" s="6"/>
      <c r="V1510" s="6"/>
      <c r="W1510" s="6"/>
      <c r="X1510" s="6"/>
      <c r="Y1510" s="6"/>
      <c r="Z1510" s="6"/>
      <c r="AA1510" s="6"/>
      <c r="AB1510" s="6"/>
      <c r="AC1510" s="6"/>
      <c r="AD1510" s="6"/>
      <c r="AE1510" s="6"/>
      <c r="AF1510" s="6"/>
      <c r="AG1510" s="6"/>
      <c r="AH1510" s="6"/>
      <c r="AI1510" s="6"/>
      <c r="AJ1510" s="6"/>
      <c r="AK1510" s="6"/>
      <c r="AX1510" s="63" t="e">
        <f t="shared" si="162"/>
        <v>#VALUE!</v>
      </c>
    </row>
    <row r="1511" spans="1:50" s="1" customFormat="1" ht="14.25" x14ac:dyDescent="0.2">
      <c r="A1511" s="6"/>
      <c r="B1511" s="6"/>
      <c r="C1511" s="6"/>
      <c r="D1511" s="3"/>
      <c r="E1511" s="70" t="str">
        <f>IF(ATA!E1511="","",ATA!E1511)</f>
        <v/>
      </c>
      <c r="F1511" s="51" t="str">
        <f>IF(ATA!F1511="","",ATA!F1511)</f>
        <v/>
      </c>
      <c r="G1511" s="11" t="str">
        <f>IF(ATA!G1511="","",ATA!G1511)</f>
        <v/>
      </c>
      <c r="H1511" s="55" t="str">
        <f>IF(ATA!H1511="","",ATA!H1511)</f>
        <v/>
      </c>
      <c r="I1511" s="31" t="str">
        <f>IF(AND(F1510="",H1510="in-sample"),"",IF(AND(Temp!fhor_indata=1,H1510="out-sample",H1511="out-sample"),I1510,IF(AND(F1511="",H1510="out-sample"),"",IF(AND(Temp!optSeasCoef=0,Temp!sts_add=1),IF(H1510="in-sample",IF(Q1510=bigT,((pCell/bigT)*F1510)+((1-(pCell/bigT))*(I1510+J1510)),IF(OR(F1511="",COUNT($F$2:F1510)&lt;=pCell),F1510,((pCell/COUNT($F$2:F1510))*F1510)+((1-(pCell/COUNT($F$2:F1510)))*(I1510+J1510)))),I1510),IF(AND(Temp!optSeasCoef=0,Temp!sts_multp=1),IF(H1510="in-sample",IF(Q1510=bigT,((pCell/bigT)*F1510)+((1-(pCell/bigT))*(I1510*J1510)),IF(OR(F1511="",COUNT(F$2:$F1510)&lt;=pCell),F1510,((pCell/COUNT($F$2:F1510))*F1510)+((1-(pCell/COUNT($F$2:F1510)))*(I1510*J1510)))),I1510),IF(Temp!sts_add=1,IF(H1510="in-sample",IF(Q1510=bigT,((pCell/bigT)*AX1510)+((1-(pCell/bigT))*(I1510+J1510)),IF(OR(F1511="",COUNT($AX$2:AX1510)&lt;=pCell),AX1510,((pCell/COUNT($AX$2:AX1510))*AX1510)+((1-(pCell/COUNT($AX$2:AX1510)))*(I1510+J1510)))),I1510),IF(H1510="in-sample",IF(Q1510=bigT,((pCell/bigT)*AX1510)+((1-(pCell/bigT))*(I1510*J1510)),IF(OR(F1511="",COUNT($AX$2:AX1510)&lt;=pCell),AX1510,((pCell/COUNT($AX$2:AX1510))*AX1510)+((1-(pCell/COUNT($AX$2:AX1510)))*(I1510*J1510)))),I1510)))))))</f>
        <v/>
      </c>
      <c r="J1511" s="31" t="str">
        <f>IF(AND(F1510="",H1510="in-sample"),"",IF(AND(Temp!fhor_indata=1,H1510="out-sample",H1511="out-sample"),J1510,IF(AND(F1511="",H1510="out-sample"),"",IF(AND(Temp!optSeasCoef=0,Temp!sts_add=1),IF(H1510="in-sample",IF(Q1510=bigT,((qCell/bigT)*(I1511-I1510))+((1-(qCell/bigT))*J1510),IF(OR(F1511="",COUNT($F$2:F1510)&lt;=qCell),IF(COUNT($F$2:F1510)=1,0,F1510-F1509),((qCell/COUNT($F$2:F1510))*(I1511-I1510))+((1-(qCell/COUNT($F$2:F1510)))*J1510))),J1510),IF(AND(Temp!optSeasCoef=0,Temp!sts_multp=1),IF(H1510="in-sample",IF(Q1510=bigT,((qCell/bigT)*(I1511/I1510))+((1-(qCell/bigT))*J1510),IF(qCell=0,1,IF(OR(F1511="",COUNT($F$2:F1510)&lt;=qCell),IF(COUNT($F$2:F1510)=1,1,F1510/F1509),((qCell/COUNT($F$2:F1510))*(I1511/I1510))+((1-(qCell/COUNT($F$2:F1510)))*J1510)))),J1510),IF(Temp!sts_add=1,IF(H1510="in-sample",IF(Q1510=bigT,((qCell/bigT)*(I1511-I1510))+((1-(qCell/bigT))*J1510),IF(OR(F1511="",COUNT($AX$2:AX1510)&lt;=qCell),IF(COUNT($AX$2:AX1510)=1,0,AX1510-AX1509),((qCell/COUNT($AX$2:AX1510))*(I1511-I1510))+((1-(qCell/COUNT($AX$2:AX1510)))*J1510))),J1510),IF(H1510="in-sample",IF(Q1510=bigT,((qCell/bigT)*(I1511/I1510))+((1-(qCell/bigT))*J1510),IF(qCell=0,1,IF(OR(F1511="",COUNT($AX$2:AX1510)&lt;=qCell),IF(COUNT($AX$2:AX1510)=1,1,AX1510/AX1509),((qCell/COUNT($AX$2:AX1510))*(I1511/I1510))+((1-(qCell/COUNT($AX$2:AX1510)))*J1510)))),J1510)))))))</f>
        <v/>
      </c>
      <c r="K1511" s="31" t="str">
        <f>IF(H1511="","",IF(AND(Temp!optSeasCoef=0,Temp!sts_add=1),IF(H1511="out-sample",I1511+(Q1511*J1511),I1511+J1511),IF(AND(Temp!optSeasCoef=0,Temp!sts_multp=1),IF(H1511="out-sample",I1511*(J1511^Q1511),I1511*J1511),IF(Temp!sts_add=1,IF(H1511="out-sample",(I1511+(Q1511*J1511))*G1511,(I1511+J1511)*G1511),IF(H1511="out-sample",I1511*(J1511^Q1511)*G1511,I1511*J1511*G1511)))))</f>
        <v/>
      </c>
      <c r="L1511" s="32" t="str">
        <f t="shared" si="163"/>
        <v/>
      </c>
      <c r="M1511" s="32" t="str">
        <f t="shared" si="164"/>
        <v/>
      </c>
      <c r="N1511" s="32" t="str">
        <f t="shared" si="165"/>
        <v/>
      </c>
      <c r="O1511" s="32" t="str">
        <f t="shared" si="166"/>
        <v/>
      </c>
      <c r="P1511" s="32" t="str">
        <f t="shared" si="167"/>
        <v/>
      </c>
      <c r="Q1511" s="3" t="str">
        <f>IF(AND(Temp!fhor_indata=1,F1511="",H1510="in-sample"),1,IF(AND(Temp!fhor_indata=1,H1510="out-sample",Q1510&lt;ATA!XfHor),Q1510+1,IF(F1511="","",IF(AND(H1511="out-sample",H1510="in-sample"),1,IF(AND(H1511="out-sample",H1510="out-sample"),Q1510+1,IF(ISNUMBER(Q1510),Q1510+1,1))))))</f>
        <v/>
      </c>
      <c r="R1511" s="3" t="str">
        <f t="shared" si="161"/>
        <v/>
      </c>
      <c r="S1511" s="6"/>
      <c r="T1511" s="6"/>
      <c r="U1511" s="6"/>
      <c r="V1511" s="6"/>
      <c r="W1511" s="6"/>
      <c r="X1511" s="6"/>
      <c r="Y1511" s="6"/>
      <c r="Z1511" s="6"/>
      <c r="AA1511" s="6"/>
      <c r="AB1511" s="6"/>
      <c r="AC1511" s="6"/>
      <c r="AD1511" s="6"/>
      <c r="AE1511" s="6"/>
      <c r="AF1511" s="6"/>
      <c r="AG1511" s="6"/>
      <c r="AH1511" s="6"/>
      <c r="AI1511" s="6"/>
      <c r="AJ1511" s="6"/>
      <c r="AK1511" s="6"/>
      <c r="AX1511" s="63" t="e">
        <f t="shared" si="162"/>
        <v>#VALUE!</v>
      </c>
    </row>
    <row r="1512" spans="1:50" s="1" customFormat="1" ht="14.25" x14ac:dyDescent="0.2">
      <c r="A1512" s="6"/>
      <c r="B1512" s="6"/>
      <c r="C1512" s="6"/>
      <c r="D1512" s="3"/>
      <c r="E1512" s="70" t="str">
        <f>IF(ATA!E1512="","",ATA!E1512)</f>
        <v/>
      </c>
      <c r="F1512" s="51" t="str">
        <f>IF(ATA!F1512="","",ATA!F1512)</f>
        <v/>
      </c>
      <c r="G1512" s="11" t="str">
        <f>IF(ATA!G1512="","",ATA!G1512)</f>
        <v/>
      </c>
      <c r="H1512" s="55" t="str">
        <f>IF(ATA!H1512="","",ATA!H1512)</f>
        <v/>
      </c>
      <c r="I1512" s="31" t="str">
        <f>IF(AND(F1511="",H1511="in-sample"),"",IF(AND(Temp!fhor_indata=1,H1511="out-sample",H1512="out-sample"),I1511,IF(AND(F1512="",H1511="out-sample"),"",IF(AND(Temp!optSeasCoef=0,Temp!sts_add=1),IF(H1511="in-sample",IF(Q1511=bigT,((pCell/bigT)*F1511)+((1-(pCell/bigT))*(I1511+J1511)),IF(OR(F1512="",COUNT($F$2:F1511)&lt;=pCell),F1511,((pCell/COUNT($F$2:F1511))*F1511)+((1-(pCell/COUNT($F$2:F1511)))*(I1511+J1511)))),I1511),IF(AND(Temp!optSeasCoef=0,Temp!sts_multp=1),IF(H1511="in-sample",IF(Q1511=bigT,((pCell/bigT)*F1511)+((1-(pCell/bigT))*(I1511*J1511)),IF(OR(F1512="",COUNT(F$2:$F1511)&lt;=pCell),F1511,((pCell/COUNT($F$2:F1511))*F1511)+((1-(pCell/COUNT($F$2:F1511)))*(I1511*J1511)))),I1511),IF(Temp!sts_add=1,IF(H1511="in-sample",IF(Q1511=bigT,((pCell/bigT)*AX1511)+((1-(pCell/bigT))*(I1511+J1511)),IF(OR(F1512="",COUNT($AX$2:AX1511)&lt;=pCell),AX1511,((pCell/COUNT($AX$2:AX1511))*AX1511)+((1-(pCell/COUNT($AX$2:AX1511)))*(I1511+J1511)))),I1511),IF(H1511="in-sample",IF(Q1511=bigT,((pCell/bigT)*AX1511)+((1-(pCell/bigT))*(I1511*J1511)),IF(OR(F1512="",COUNT($AX$2:AX1511)&lt;=pCell),AX1511,((pCell/COUNT($AX$2:AX1511))*AX1511)+((1-(pCell/COUNT($AX$2:AX1511)))*(I1511*J1511)))),I1511)))))))</f>
        <v/>
      </c>
      <c r="J1512" s="31" t="str">
        <f>IF(AND(F1511="",H1511="in-sample"),"",IF(AND(Temp!fhor_indata=1,H1511="out-sample",H1512="out-sample"),J1511,IF(AND(F1512="",H1511="out-sample"),"",IF(AND(Temp!optSeasCoef=0,Temp!sts_add=1),IF(H1511="in-sample",IF(Q1511=bigT,((qCell/bigT)*(I1512-I1511))+((1-(qCell/bigT))*J1511),IF(OR(F1512="",COUNT($F$2:F1511)&lt;=qCell),IF(COUNT($F$2:F1511)=1,0,F1511-F1510),((qCell/COUNT($F$2:F1511))*(I1512-I1511))+((1-(qCell/COUNT($F$2:F1511)))*J1511))),J1511),IF(AND(Temp!optSeasCoef=0,Temp!sts_multp=1),IF(H1511="in-sample",IF(Q1511=bigT,((qCell/bigT)*(I1512/I1511))+((1-(qCell/bigT))*J1511),IF(qCell=0,1,IF(OR(F1512="",COUNT($F$2:F1511)&lt;=qCell),IF(COUNT($F$2:F1511)=1,1,F1511/F1510),((qCell/COUNT($F$2:F1511))*(I1512/I1511))+((1-(qCell/COUNT($F$2:F1511)))*J1511)))),J1511),IF(Temp!sts_add=1,IF(H1511="in-sample",IF(Q1511=bigT,((qCell/bigT)*(I1512-I1511))+((1-(qCell/bigT))*J1511),IF(OR(F1512="",COUNT($AX$2:AX1511)&lt;=qCell),IF(COUNT($AX$2:AX1511)=1,0,AX1511-AX1510),((qCell/COUNT($AX$2:AX1511))*(I1512-I1511))+((1-(qCell/COUNT($AX$2:AX1511)))*J1511))),J1511),IF(H1511="in-sample",IF(Q1511=bigT,((qCell/bigT)*(I1512/I1511))+((1-(qCell/bigT))*J1511),IF(qCell=0,1,IF(OR(F1512="",COUNT($AX$2:AX1511)&lt;=qCell),IF(COUNT($AX$2:AX1511)=1,1,AX1511/AX1510),((qCell/COUNT($AX$2:AX1511))*(I1512/I1511))+((1-(qCell/COUNT($AX$2:AX1511)))*J1511)))),J1511)))))))</f>
        <v/>
      </c>
      <c r="K1512" s="31" t="str">
        <f>IF(H1512="","",IF(AND(Temp!optSeasCoef=0,Temp!sts_add=1),IF(H1512="out-sample",I1512+(Q1512*J1512),I1512+J1512),IF(AND(Temp!optSeasCoef=0,Temp!sts_multp=1),IF(H1512="out-sample",I1512*(J1512^Q1512),I1512*J1512),IF(Temp!sts_add=1,IF(H1512="out-sample",(I1512+(Q1512*J1512))*G1512,(I1512+J1512)*G1512),IF(H1512="out-sample",I1512*(J1512^Q1512)*G1512,I1512*J1512*G1512)))))</f>
        <v/>
      </c>
      <c r="L1512" s="32" t="str">
        <f t="shared" si="163"/>
        <v/>
      </c>
      <c r="M1512" s="32" t="str">
        <f t="shared" si="164"/>
        <v/>
      </c>
      <c r="N1512" s="32" t="str">
        <f t="shared" si="165"/>
        <v/>
      </c>
      <c r="O1512" s="32" t="str">
        <f t="shared" si="166"/>
        <v/>
      </c>
      <c r="P1512" s="32" t="str">
        <f t="shared" si="167"/>
        <v/>
      </c>
      <c r="Q1512" s="3" t="str">
        <f>IF(AND(Temp!fhor_indata=1,F1512="",H1511="in-sample"),1,IF(AND(Temp!fhor_indata=1,H1511="out-sample",Q1511&lt;ATA!XfHor),Q1511+1,IF(F1512="","",IF(AND(H1512="out-sample",H1511="in-sample"),1,IF(AND(H1512="out-sample",H1511="out-sample"),Q1511+1,IF(ISNUMBER(Q1511),Q1511+1,1))))))</f>
        <v/>
      </c>
      <c r="R1512" s="3" t="str">
        <f t="shared" si="161"/>
        <v/>
      </c>
      <c r="S1512" s="6"/>
      <c r="T1512" s="6"/>
      <c r="U1512" s="6"/>
      <c r="V1512" s="6"/>
      <c r="W1512" s="6"/>
      <c r="X1512" s="6"/>
      <c r="Y1512" s="6"/>
      <c r="Z1512" s="6"/>
      <c r="AA1512" s="6"/>
      <c r="AB1512" s="6"/>
      <c r="AC1512" s="6"/>
      <c r="AD1512" s="6"/>
      <c r="AE1512" s="6"/>
      <c r="AF1512" s="6"/>
      <c r="AG1512" s="6"/>
      <c r="AH1512" s="6"/>
      <c r="AI1512" s="6"/>
      <c r="AJ1512" s="6"/>
      <c r="AK1512" s="6"/>
      <c r="AX1512" s="63" t="e">
        <f t="shared" si="162"/>
        <v>#VALUE!</v>
      </c>
    </row>
    <row r="1513" spans="1:50" s="1" customFormat="1" ht="14.25" x14ac:dyDescent="0.2">
      <c r="A1513" s="6"/>
      <c r="B1513" s="6"/>
      <c r="C1513" s="6"/>
      <c r="D1513" s="3"/>
      <c r="E1513" s="70" t="str">
        <f>IF(ATA!E1513="","",ATA!E1513)</f>
        <v/>
      </c>
      <c r="F1513" s="51" t="str">
        <f>IF(ATA!F1513="","",ATA!F1513)</f>
        <v/>
      </c>
      <c r="G1513" s="11" t="str">
        <f>IF(ATA!G1513="","",ATA!G1513)</f>
        <v/>
      </c>
      <c r="H1513" s="55" t="str">
        <f>IF(ATA!H1513="","",ATA!H1513)</f>
        <v/>
      </c>
      <c r="I1513" s="31" t="str">
        <f>IF(AND(F1512="",H1512="in-sample"),"",IF(AND(Temp!fhor_indata=1,H1512="out-sample",H1513="out-sample"),I1512,IF(AND(F1513="",H1512="out-sample"),"",IF(AND(Temp!optSeasCoef=0,Temp!sts_add=1),IF(H1512="in-sample",IF(Q1512=bigT,((pCell/bigT)*F1512)+((1-(pCell/bigT))*(I1512+J1512)),IF(OR(F1513="",COUNT($F$2:F1512)&lt;=pCell),F1512,((pCell/COUNT($F$2:F1512))*F1512)+((1-(pCell/COUNT($F$2:F1512)))*(I1512+J1512)))),I1512),IF(AND(Temp!optSeasCoef=0,Temp!sts_multp=1),IF(H1512="in-sample",IF(Q1512=bigT,((pCell/bigT)*F1512)+((1-(pCell/bigT))*(I1512*J1512)),IF(OR(F1513="",COUNT(F$2:$F1512)&lt;=pCell),F1512,((pCell/COUNT($F$2:F1512))*F1512)+((1-(pCell/COUNT($F$2:F1512)))*(I1512*J1512)))),I1512),IF(Temp!sts_add=1,IF(H1512="in-sample",IF(Q1512=bigT,((pCell/bigT)*AX1512)+((1-(pCell/bigT))*(I1512+J1512)),IF(OR(F1513="",COUNT($AX$2:AX1512)&lt;=pCell),AX1512,((pCell/COUNT($AX$2:AX1512))*AX1512)+((1-(pCell/COUNT($AX$2:AX1512)))*(I1512+J1512)))),I1512),IF(H1512="in-sample",IF(Q1512=bigT,((pCell/bigT)*AX1512)+((1-(pCell/bigT))*(I1512*J1512)),IF(OR(F1513="",COUNT($AX$2:AX1512)&lt;=pCell),AX1512,((pCell/COUNT($AX$2:AX1512))*AX1512)+((1-(pCell/COUNT($AX$2:AX1512)))*(I1512*J1512)))),I1512)))))))</f>
        <v/>
      </c>
      <c r="J1513" s="31" t="str">
        <f>IF(AND(F1512="",H1512="in-sample"),"",IF(AND(Temp!fhor_indata=1,H1512="out-sample",H1513="out-sample"),J1512,IF(AND(F1513="",H1512="out-sample"),"",IF(AND(Temp!optSeasCoef=0,Temp!sts_add=1),IF(H1512="in-sample",IF(Q1512=bigT,((qCell/bigT)*(I1513-I1512))+((1-(qCell/bigT))*J1512),IF(OR(F1513="",COUNT($F$2:F1512)&lt;=qCell),IF(COUNT($F$2:F1512)=1,0,F1512-F1511),((qCell/COUNT($F$2:F1512))*(I1513-I1512))+((1-(qCell/COUNT($F$2:F1512)))*J1512))),J1512),IF(AND(Temp!optSeasCoef=0,Temp!sts_multp=1),IF(H1512="in-sample",IF(Q1512=bigT,((qCell/bigT)*(I1513/I1512))+((1-(qCell/bigT))*J1512),IF(qCell=0,1,IF(OR(F1513="",COUNT($F$2:F1512)&lt;=qCell),IF(COUNT($F$2:F1512)=1,1,F1512/F1511),((qCell/COUNT($F$2:F1512))*(I1513/I1512))+((1-(qCell/COUNT($F$2:F1512)))*J1512)))),J1512),IF(Temp!sts_add=1,IF(H1512="in-sample",IF(Q1512=bigT,((qCell/bigT)*(I1513-I1512))+((1-(qCell/bigT))*J1512),IF(OR(F1513="",COUNT($AX$2:AX1512)&lt;=qCell),IF(COUNT($AX$2:AX1512)=1,0,AX1512-AX1511),((qCell/COUNT($AX$2:AX1512))*(I1513-I1512))+((1-(qCell/COUNT($AX$2:AX1512)))*J1512))),J1512),IF(H1512="in-sample",IF(Q1512=bigT,((qCell/bigT)*(I1513/I1512))+((1-(qCell/bigT))*J1512),IF(qCell=0,1,IF(OR(F1513="",COUNT($AX$2:AX1512)&lt;=qCell),IF(COUNT($AX$2:AX1512)=1,1,AX1512/AX1511),((qCell/COUNT($AX$2:AX1512))*(I1513/I1512))+((1-(qCell/COUNT($AX$2:AX1512)))*J1512)))),J1512)))))))</f>
        <v/>
      </c>
      <c r="K1513" s="31" t="str">
        <f>IF(H1513="","",IF(AND(Temp!optSeasCoef=0,Temp!sts_add=1),IF(H1513="out-sample",I1513+(Q1513*J1513),I1513+J1513),IF(AND(Temp!optSeasCoef=0,Temp!sts_multp=1),IF(H1513="out-sample",I1513*(J1513^Q1513),I1513*J1513),IF(Temp!sts_add=1,IF(H1513="out-sample",(I1513+(Q1513*J1513))*G1513,(I1513+J1513)*G1513),IF(H1513="out-sample",I1513*(J1513^Q1513)*G1513,I1513*J1513*G1513)))))</f>
        <v/>
      </c>
      <c r="L1513" s="32" t="str">
        <f t="shared" si="163"/>
        <v/>
      </c>
      <c r="M1513" s="32" t="str">
        <f t="shared" si="164"/>
        <v/>
      </c>
      <c r="N1513" s="32" t="str">
        <f t="shared" si="165"/>
        <v/>
      </c>
      <c r="O1513" s="32" t="str">
        <f t="shared" si="166"/>
        <v/>
      </c>
      <c r="P1513" s="32" t="str">
        <f t="shared" si="167"/>
        <v/>
      </c>
      <c r="Q1513" s="3" t="str">
        <f>IF(AND(Temp!fhor_indata=1,F1513="",H1512="in-sample"),1,IF(AND(Temp!fhor_indata=1,H1512="out-sample",Q1512&lt;ATA!XfHor),Q1512+1,IF(F1513="","",IF(AND(H1513="out-sample",H1512="in-sample"),1,IF(AND(H1513="out-sample",H1512="out-sample"),Q1512+1,IF(ISNUMBER(Q1512),Q1512+1,1))))))</f>
        <v/>
      </c>
      <c r="R1513" s="3" t="str">
        <f t="shared" si="161"/>
        <v/>
      </c>
      <c r="S1513" s="6"/>
      <c r="T1513" s="6"/>
      <c r="U1513" s="6"/>
      <c r="V1513" s="6"/>
      <c r="W1513" s="6"/>
      <c r="X1513" s="6"/>
      <c r="Y1513" s="6"/>
      <c r="Z1513" s="6"/>
      <c r="AA1513" s="6"/>
      <c r="AB1513" s="6"/>
      <c r="AC1513" s="6"/>
      <c r="AD1513" s="6"/>
      <c r="AE1513" s="6"/>
      <c r="AF1513" s="6"/>
      <c r="AG1513" s="6"/>
      <c r="AH1513" s="6"/>
      <c r="AI1513" s="6"/>
      <c r="AJ1513" s="6"/>
      <c r="AK1513" s="6"/>
      <c r="AX1513" s="63" t="e">
        <f t="shared" si="162"/>
        <v>#VALUE!</v>
      </c>
    </row>
    <row r="1514" spans="1:50" s="1" customFormat="1" ht="14.25" x14ac:dyDescent="0.2">
      <c r="A1514" s="6"/>
      <c r="B1514" s="6"/>
      <c r="C1514" s="6"/>
      <c r="D1514" s="3"/>
      <c r="E1514" s="70" t="str">
        <f>IF(ATA!E1514="","",ATA!E1514)</f>
        <v/>
      </c>
      <c r="F1514" s="51" t="str">
        <f>IF(ATA!F1514="","",ATA!F1514)</f>
        <v/>
      </c>
      <c r="G1514" s="11" t="str">
        <f>IF(ATA!G1514="","",ATA!G1514)</f>
        <v/>
      </c>
      <c r="H1514" s="55" t="str">
        <f>IF(ATA!H1514="","",ATA!H1514)</f>
        <v/>
      </c>
      <c r="I1514" s="31" t="str">
        <f>IF(AND(F1513="",H1513="in-sample"),"",IF(AND(Temp!fhor_indata=1,H1513="out-sample",H1514="out-sample"),I1513,IF(AND(F1514="",H1513="out-sample"),"",IF(AND(Temp!optSeasCoef=0,Temp!sts_add=1),IF(H1513="in-sample",IF(Q1513=bigT,((pCell/bigT)*F1513)+((1-(pCell/bigT))*(I1513+J1513)),IF(OR(F1514="",COUNT($F$2:F1513)&lt;=pCell),F1513,((pCell/COUNT($F$2:F1513))*F1513)+((1-(pCell/COUNT($F$2:F1513)))*(I1513+J1513)))),I1513),IF(AND(Temp!optSeasCoef=0,Temp!sts_multp=1),IF(H1513="in-sample",IF(Q1513=bigT,((pCell/bigT)*F1513)+((1-(pCell/bigT))*(I1513*J1513)),IF(OR(F1514="",COUNT(F$2:$F1513)&lt;=pCell),F1513,((pCell/COUNT($F$2:F1513))*F1513)+((1-(pCell/COUNT($F$2:F1513)))*(I1513*J1513)))),I1513),IF(Temp!sts_add=1,IF(H1513="in-sample",IF(Q1513=bigT,((pCell/bigT)*AX1513)+((1-(pCell/bigT))*(I1513+J1513)),IF(OR(F1514="",COUNT($AX$2:AX1513)&lt;=pCell),AX1513,((pCell/COUNT($AX$2:AX1513))*AX1513)+((1-(pCell/COUNT($AX$2:AX1513)))*(I1513+J1513)))),I1513),IF(H1513="in-sample",IF(Q1513=bigT,((pCell/bigT)*AX1513)+((1-(pCell/bigT))*(I1513*J1513)),IF(OR(F1514="",COUNT($AX$2:AX1513)&lt;=pCell),AX1513,((pCell/COUNT($AX$2:AX1513))*AX1513)+((1-(pCell/COUNT($AX$2:AX1513)))*(I1513*J1513)))),I1513)))))))</f>
        <v/>
      </c>
      <c r="J1514" s="31" t="str">
        <f>IF(AND(F1513="",H1513="in-sample"),"",IF(AND(Temp!fhor_indata=1,H1513="out-sample",H1514="out-sample"),J1513,IF(AND(F1514="",H1513="out-sample"),"",IF(AND(Temp!optSeasCoef=0,Temp!sts_add=1),IF(H1513="in-sample",IF(Q1513=bigT,((qCell/bigT)*(I1514-I1513))+((1-(qCell/bigT))*J1513),IF(OR(F1514="",COUNT($F$2:F1513)&lt;=qCell),IF(COUNT($F$2:F1513)=1,0,F1513-F1512),((qCell/COUNT($F$2:F1513))*(I1514-I1513))+((1-(qCell/COUNT($F$2:F1513)))*J1513))),J1513),IF(AND(Temp!optSeasCoef=0,Temp!sts_multp=1),IF(H1513="in-sample",IF(Q1513=bigT,((qCell/bigT)*(I1514/I1513))+((1-(qCell/bigT))*J1513),IF(qCell=0,1,IF(OR(F1514="",COUNT($F$2:F1513)&lt;=qCell),IF(COUNT($F$2:F1513)=1,1,F1513/F1512),((qCell/COUNT($F$2:F1513))*(I1514/I1513))+((1-(qCell/COUNT($F$2:F1513)))*J1513)))),J1513),IF(Temp!sts_add=1,IF(H1513="in-sample",IF(Q1513=bigT,((qCell/bigT)*(I1514-I1513))+((1-(qCell/bigT))*J1513),IF(OR(F1514="",COUNT($AX$2:AX1513)&lt;=qCell),IF(COUNT($AX$2:AX1513)=1,0,AX1513-AX1512),((qCell/COUNT($AX$2:AX1513))*(I1514-I1513))+((1-(qCell/COUNT($AX$2:AX1513)))*J1513))),J1513),IF(H1513="in-sample",IF(Q1513=bigT,((qCell/bigT)*(I1514/I1513))+((1-(qCell/bigT))*J1513),IF(qCell=0,1,IF(OR(F1514="",COUNT($AX$2:AX1513)&lt;=qCell),IF(COUNT($AX$2:AX1513)=1,1,AX1513/AX1512),((qCell/COUNT($AX$2:AX1513))*(I1514/I1513))+((1-(qCell/COUNT($AX$2:AX1513)))*J1513)))),J1513)))))))</f>
        <v/>
      </c>
      <c r="K1514" s="31" t="str">
        <f>IF(H1514="","",IF(AND(Temp!optSeasCoef=0,Temp!sts_add=1),IF(H1514="out-sample",I1514+(Q1514*J1514),I1514+J1514),IF(AND(Temp!optSeasCoef=0,Temp!sts_multp=1),IF(H1514="out-sample",I1514*(J1514^Q1514),I1514*J1514),IF(Temp!sts_add=1,IF(H1514="out-sample",(I1514+(Q1514*J1514))*G1514,(I1514+J1514)*G1514),IF(H1514="out-sample",I1514*(J1514^Q1514)*G1514,I1514*J1514*G1514)))))</f>
        <v/>
      </c>
      <c r="L1514" s="32" t="str">
        <f t="shared" si="163"/>
        <v/>
      </c>
      <c r="M1514" s="32" t="str">
        <f t="shared" si="164"/>
        <v/>
      </c>
      <c r="N1514" s="32" t="str">
        <f t="shared" si="165"/>
        <v/>
      </c>
      <c r="O1514" s="32" t="str">
        <f t="shared" si="166"/>
        <v/>
      </c>
      <c r="P1514" s="32" t="str">
        <f t="shared" si="167"/>
        <v/>
      </c>
      <c r="Q1514" s="3" t="str">
        <f>IF(AND(Temp!fhor_indata=1,F1514="",H1513="in-sample"),1,IF(AND(Temp!fhor_indata=1,H1513="out-sample",Q1513&lt;ATA!XfHor),Q1513+1,IF(F1514="","",IF(AND(H1514="out-sample",H1513="in-sample"),1,IF(AND(H1514="out-sample",H1513="out-sample"),Q1513+1,IF(ISNUMBER(Q1513),Q1513+1,1))))))</f>
        <v/>
      </c>
      <c r="R1514" s="3" t="str">
        <f t="shared" si="161"/>
        <v/>
      </c>
      <c r="S1514" s="6"/>
      <c r="T1514" s="6"/>
      <c r="U1514" s="6"/>
      <c r="V1514" s="6"/>
      <c r="W1514" s="6"/>
      <c r="X1514" s="6"/>
      <c r="Y1514" s="6"/>
      <c r="Z1514" s="6"/>
      <c r="AA1514" s="6"/>
      <c r="AB1514" s="6"/>
      <c r="AC1514" s="6"/>
      <c r="AD1514" s="6"/>
      <c r="AE1514" s="6"/>
      <c r="AF1514" s="6"/>
      <c r="AG1514" s="6"/>
      <c r="AH1514" s="6"/>
      <c r="AI1514" s="6"/>
      <c r="AJ1514" s="6"/>
      <c r="AK1514" s="6"/>
      <c r="AX1514" s="63" t="e">
        <f t="shared" si="162"/>
        <v>#VALUE!</v>
      </c>
    </row>
    <row r="1515" spans="1:50" s="1" customFormat="1" ht="14.25" x14ac:dyDescent="0.2">
      <c r="A1515" s="6"/>
      <c r="B1515" s="6"/>
      <c r="C1515" s="6"/>
      <c r="D1515" s="3"/>
      <c r="E1515" s="70" t="str">
        <f>IF(ATA!E1515="","",ATA!E1515)</f>
        <v/>
      </c>
      <c r="F1515" s="51" t="str">
        <f>IF(ATA!F1515="","",ATA!F1515)</f>
        <v/>
      </c>
      <c r="G1515" s="11" t="str">
        <f>IF(ATA!G1515="","",ATA!G1515)</f>
        <v/>
      </c>
      <c r="H1515" s="55" t="str">
        <f>IF(ATA!H1515="","",ATA!H1515)</f>
        <v/>
      </c>
      <c r="I1515" s="31" t="str">
        <f>IF(AND(F1514="",H1514="in-sample"),"",IF(AND(Temp!fhor_indata=1,H1514="out-sample",H1515="out-sample"),I1514,IF(AND(F1515="",H1514="out-sample"),"",IF(AND(Temp!optSeasCoef=0,Temp!sts_add=1),IF(H1514="in-sample",IF(Q1514=bigT,((pCell/bigT)*F1514)+((1-(pCell/bigT))*(I1514+J1514)),IF(OR(F1515="",COUNT($F$2:F1514)&lt;=pCell),F1514,((pCell/COUNT($F$2:F1514))*F1514)+((1-(pCell/COUNT($F$2:F1514)))*(I1514+J1514)))),I1514),IF(AND(Temp!optSeasCoef=0,Temp!sts_multp=1),IF(H1514="in-sample",IF(Q1514=bigT,((pCell/bigT)*F1514)+((1-(pCell/bigT))*(I1514*J1514)),IF(OR(F1515="",COUNT(F$2:$F1514)&lt;=pCell),F1514,((pCell/COUNT($F$2:F1514))*F1514)+((1-(pCell/COUNT($F$2:F1514)))*(I1514*J1514)))),I1514),IF(Temp!sts_add=1,IF(H1514="in-sample",IF(Q1514=bigT,((pCell/bigT)*AX1514)+((1-(pCell/bigT))*(I1514+J1514)),IF(OR(F1515="",COUNT($AX$2:AX1514)&lt;=pCell),AX1514,((pCell/COUNT($AX$2:AX1514))*AX1514)+((1-(pCell/COUNT($AX$2:AX1514)))*(I1514+J1514)))),I1514),IF(H1514="in-sample",IF(Q1514=bigT,((pCell/bigT)*AX1514)+((1-(pCell/bigT))*(I1514*J1514)),IF(OR(F1515="",COUNT($AX$2:AX1514)&lt;=pCell),AX1514,((pCell/COUNT($AX$2:AX1514))*AX1514)+((1-(pCell/COUNT($AX$2:AX1514)))*(I1514*J1514)))),I1514)))))))</f>
        <v/>
      </c>
      <c r="J1515" s="31" t="str">
        <f>IF(AND(F1514="",H1514="in-sample"),"",IF(AND(Temp!fhor_indata=1,H1514="out-sample",H1515="out-sample"),J1514,IF(AND(F1515="",H1514="out-sample"),"",IF(AND(Temp!optSeasCoef=0,Temp!sts_add=1),IF(H1514="in-sample",IF(Q1514=bigT,((qCell/bigT)*(I1515-I1514))+((1-(qCell/bigT))*J1514),IF(OR(F1515="",COUNT($F$2:F1514)&lt;=qCell),IF(COUNT($F$2:F1514)=1,0,F1514-F1513),((qCell/COUNT($F$2:F1514))*(I1515-I1514))+((1-(qCell/COUNT($F$2:F1514)))*J1514))),J1514),IF(AND(Temp!optSeasCoef=0,Temp!sts_multp=1),IF(H1514="in-sample",IF(Q1514=bigT,((qCell/bigT)*(I1515/I1514))+((1-(qCell/bigT))*J1514),IF(qCell=0,1,IF(OR(F1515="",COUNT($F$2:F1514)&lt;=qCell),IF(COUNT($F$2:F1514)=1,1,F1514/F1513),((qCell/COUNT($F$2:F1514))*(I1515/I1514))+((1-(qCell/COUNT($F$2:F1514)))*J1514)))),J1514),IF(Temp!sts_add=1,IF(H1514="in-sample",IF(Q1514=bigT,((qCell/bigT)*(I1515-I1514))+((1-(qCell/bigT))*J1514),IF(OR(F1515="",COUNT($AX$2:AX1514)&lt;=qCell),IF(COUNT($AX$2:AX1514)=1,0,AX1514-AX1513),((qCell/COUNT($AX$2:AX1514))*(I1515-I1514))+((1-(qCell/COUNT($AX$2:AX1514)))*J1514))),J1514),IF(H1514="in-sample",IF(Q1514=bigT,((qCell/bigT)*(I1515/I1514))+((1-(qCell/bigT))*J1514),IF(qCell=0,1,IF(OR(F1515="",COUNT($AX$2:AX1514)&lt;=qCell),IF(COUNT($AX$2:AX1514)=1,1,AX1514/AX1513),((qCell/COUNT($AX$2:AX1514))*(I1515/I1514))+((1-(qCell/COUNT($AX$2:AX1514)))*J1514)))),J1514)))))))</f>
        <v/>
      </c>
      <c r="K1515" s="31" t="str">
        <f>IF(H1515="","",IF(AND(Temp!optSeasCoef=0,Temp!sts_add=1),IF(H1515="out-sample",I1515+(Q1515*J1515),I1515+J1515),IF(AND(Temp!optSeasCoef=0,Temp!sts_multp=1),IF(H1515="out-sample",I1515*(J1515^Q1515),I1515*J1515),IF(Temp!sts_add=1,IF(H1515="out-sample",(I1515+(Q1515*J1515))*G1515,(I1515+J1515)*G1515),IF(H1515="out-sample",I1515*(J1515^Q1515)*G1515,I1515*J1515*G1515)))))</f>
        <v/>
      </c>
      <c r="L1515" s="32" t="str">
        <f t="shared" si="163"/>
        <v/>
      </c>
      <c r="M1515" s="32" t="str">
        <f t="shared" si="164"/>
        <v/>
      </c>
      <c r="N1515" s="32" t="str">
        <f t="shared" si="165"/>
        <v/>
      </c>
      <c r="O1515" s="32" t="str">
        <f t="shared" si="166"/>
        <v/>
      </c>
      <c r="P1515" s="32" t="str">
        <f t="shared" si="167"/>
        <v/>
      </c>
      <c r="Q1515" s="3" t="str">
        <f>IF(AND(Temp!fhor_indata=1,F1515="",H1514="in-sample"),1,IF(AND(Temp!fhor_indata=1,H1514="out-sample",Q1514&lt;ATA!XfHor),Q1514+1,IF(F1515="","",IF(AND(H1515="out-sample",H1514="in-sample"),1,IF(AND(H1515="out-sample",H1514="out-sample"),Q1514+1,IF(ISNUMBER(Q1514),Q1514+1,1))))))</f>
        <v/>
      </c>
      <c r="R1515" s="3" t="str">
        <f t="shared" si="161"/>
        <v/>
      </c>
      <c r="S1515" s="6"/>
      <c r="T1515" s="6"/>
      <c r="U1515" s="6"/>
      <c r="V1515" s="6"/>
      <c r="W1515" s="6"/>
      <c r="X1515" s="6"/>
      <c r="Y1515" s="6"/>
      <c r="Z1515" s="6"/>
      <c r="AA1515" s="6"/>
      <c r="AB1515" s="6"/>
      <c r="AC1515" s="6"/>
      <c r="AD1515" s="6"/>
      <c r="AE1515" s="6"/>
      <c r="AF1515" s="6"/>
      <c r="AG1515" s="6"/>
      <c r="AH1515" s="6"/>
      <c r="AI1515" s="6"/>
      <c r="AJ1515" s="6"/>
      <c r="AK1515" s="6"/>
      <c r="AX1515" s="63" t="e">
        <f t="shared" si="162"/>
        <v>#VALUE!</v>
      </c>
    </row>
    <row r="1516" spans="1:50" s="1" customFormat="1" ht="14.25" x14ac:dyDescent="0.2">
      <c r="A1516" s="6"/>
      <c r="B1516" s="6"/>
      <c r="C1516" s="6"/>
      <c r="D1516" s="3"/>
      <c r="E1516" s="70" t="str">
        <f>IF(ATA!E1516="","",ATA!E1516)</f>
        <v/>
      </c>
      <c r="F1516" s="51" t="str">
        <f>IF(ATA!F1516="","",ATA!F1516)</f>
        <v/>
      </c>
      <c r="G1516" s="11" t="str">
        <f>IF(ATA!G1516="","",ATA!G1516)</f>
        <v/>
      </c>
      <c r="H1516" s="55" t="str">
        <f>IF(ATA!H1516="","",ATA!H1516)</f>
        <v/>
      </c>
      <c r="I1516" s="31" t="str">
        <f>IF(AND(F1515="",H1515="in-sample"),"",IF(AND(Temp!fhor_indata=1,H1515="out-sample",H1516="out-sample"),I1515,IF(AND(F1516="",H1515="out-sample"),"",IF(AND(Temp!optSeasCoef=0,Temp!sts_add=1),IF(H1515="in-sample",IF(Q1515=bigT,((pCell/bigT)*F1515)+((1-(pCell/bigT))*(I1515+J1515)),IF(OR(F1516="",COUNT($F$2:F1515)&lt;=pCell),F1515,((pCell/COUNT($F$2:F1515))*F1515)+((1-(pCell/COUNT($F$2:F1515)))*(I1515+J1515)))),I1515),IF(AND(Temp!optSeasCoef=0,Temp!sts_multp=1),IF(H1515="in-sample",IF(Q1515=bigT,((pCell/bigT)*F1515)+((1-(pCell/bigT))*(I1515*J1515)),IF(OR(F1516="",COUNT(F$2:$F1515)&lt;=pCell),F1515,((pCell/COUNT($F$2:F1515))*F1515)+((1-(pCell/COUNT($F$2:F1515)))*(I1515*J1515)))),I1515),IF(Temp!sts_add=1,IF(H1515="in-sample",IF(Q1515=bigT,((pCell/bigT)*AX1515)+((1-(pCell/bigT))*(I1515+J1515)),IF(OR(F1516="",COUNT($AX$2:AX1515)&lt;=pCell),AX1515,((pCell/COUNT($AX$2:AX1515))*AX1515)+((1-(pCell/COUNT($AX$2:AX1515)))*(I1515+J1515)))),I1515),IF(H1515="in-sample",IF(Q1515=bigT,((pCell/bigT)*AX1515)+((1-(pCell/bigT))*(I1515*J1515)),IF(OR(F1516="",COUNT($AX$2:AX1515)&lt;=pCell),AX1515,((pCell/COUNT($AX$2:AX1515))*AX1515)+((1-(pCell/COUNT($AX$2:AX1515)))*(I1515*J1515)))),I1515)))))))</f>
        <v/>
      </c>
      <c r="J1516" s="31" t="str">
        <f>IF(AND(F1515="",H1515="in-sample"),"",IF(AND(Temp!fhor_indata=1,H1515="out-sample",H1516="out-sample"),J1515,IF(AND(F1516="",H1515="out-sample"),"",IF(AND(Temp!optSeasCoef=0,Temp!sts_add=1),IF(H1515="in-sample",IF(Q1515=bigT,((qCell/bigT)*(I1516-I1515))+((1-(qCell/bigT))*J1515),IF(OR(F1516="",COUNT($F$2:F1515)&lt;=qCell),IF(COUNT($F$2:F1515)=1,0,F1515-F1514),((qCell/COUNT($F$2:F1515))*(I1516-I1515))+((1-(qCell/COUNT($F$2:F1515)))*J1515))),J1515),IF(AND(Temp!optSeasCoef=0,Temp!sts_multp=1),IF(H1515="in-sample",IF(Q1515=bigT,((qCell/bigT)*(I1516/I1515))+((1-(qCell/bigT))*J1515),IF(qCell=0,1,IF(OR(F1516="",COUNT($F$2:F1515)&lt;=qCell),IF(COUNT($F$2:F1515)=1,1,F1515/F1514),((qCell/COUNT($F$2:F1515))*(I1516/I1515))+((1-(qCell/COUNT($F$2:F1515)))*J1515)))),J1515),IF(Temp!sts_add=1,IF(H1515="in-sample",IF(Q1515=bigT,((qCell/bigT)*(I1516-I1515))+((1-(qCell/bigT))*J1515),IF(OR(F1516="",COUNT($AX$2:AX1515)&lt;=qCell),IF(COUNT($AX$2:AX1515)=1,0,AX1515-AX1514),((qCell/COUNT($AX$2:AX1515))*(I1516-I1515))+((1-(qCell/COUNT($AX$2:AX1515)))*J1515))),J1515),IF(H1515="in-sample",IF(Q1515=bigT,((qCell/bigT)*(I1516/I1515))+((1-(qCell/bigT))*J1515),IF(qCell=0,1,IF(OR(F1516="",COUNT($AX$2:AX1515)&lt;=qCell),IF(COUNT($AX$2:AX1515)=1,1,AX1515/AX1514),((qCell/COUNT($AX$2:AX1515))*(I1516/I1515))+((1-(qCell/COUNT($AX$2:AX1515)))*J1515)))),J1515)))))))</f>
        <v/>
      </c>
      <c r="K1516" s="31" t="str">
        <f>IF(H1516="","",IF(AND(Temp!optSeasCoef=0,Temp!sts_add=1),IF(H1516="out-sample",I1516+(Q1516*J1516),I1516+J1516),IF(AND(Temp!optSeasCoef=0,Temp!sts_multp=1),IF(H1516="out-sample",I1516*(J1516^Q1516),I1516*J1516),IF(Temp!sts_add=1,IF(H1516="out-sample",(I1516+(Q1516*J1516))*G1516,(I1516+J1516)*G1516),IF(H1516="out-sample",I1516*(J1516^Q1516)*G1516,I1516*J1516*G1516)))))</f>
        <v/>
      </c>
      <c r="L1516" s="32" t="str">
        <f t="shared" si="163"/>
        <v/>
      </c>
      <c r="M1516" s="32" t="str">
        <f t="shared" si="164"/>
        <v/>
      </c>
      <c r="N1516" s="32" t="str">
        <f t="shared" si="165"/>
        <v/>
      </c>
      <c r="O1516" s="32" t="str">
        <f t="shared" si="166"/>
        <v/>
      </c>
      <c r="P1516" s="32" t="str">
        <f t="shared" si="167"/>
        <v/>
      </c>
      <c r="Q1516" s="3" t="str">
        <f>IF(AND(Temp!fhor_indata=1,F1516="",H1515="in-sample"),1,IF(AND(Temp!fhor_indata=1,H1515="out-sample",Q1515&lt;ATA!XfHor),Q1515+1,IF(F1516="","",IF(AND(H1516="out-sample",H1515="in-sample"),1,IF(AND(H1516="out-sample",H1515="out-sample"),Q1515+1,IF(ISNUMBER(Q1515),Q1515+1,1))))))</f>
        <v/>
      </c>
      <c r="R1516" s="3" t="str">
        <f t="shared" si="161"/>
        <v/>
      </c>
      <c r="S1516" s="6"/>
      <c r="T1516" s="6"/>
      <c r="U1516" s="6"/>
      <c r="V1516" s="6"/>
      <c r="W1516" s="6"/>
      <c r="X1516" s="6"/>
      <c r="Y1516" s="6"/>
      <c r="Z1516" s="6"/>
      <c r="AA1516" s="6"/>
      <c r="AB1516" s="6"/>
      <c r="AC1516" s="6"/>
      <c r="AD1516" s="6"/>
      <c r="AE1516" s="6"/>
      <c r="AF1516" s="6"/>
      <c r="AG1516" s="6"/>
      <c r="AH1516" s="6"/>
      <c r="AI1516" s="6"/>
      <c r="AJ1516" s="6"/>
      <c r="AK1516" s="6"/>
      <c r="AX1516" s="63" t="e">
        <f t="shared" si="162"/>
        <v>#VALUE!</v>
      </c>
    </row>
    <row r="1517" spans="1:50" s="1" customFormat="1" ht="14.25" x14ac:dyDescent="0.2">
      <c r="A1517" s="6"/>
      <c r="B1517" s="6"/>
      <c r="C1517" s="6"/>
      <c r="D1517" s="3"/>
      <c r="E1517" s="70" t="str">
        <f>IF(ATA!E1517="","",ATA!E1517)</f>
        <v/>
      </c>
      <c r="F1517" s="51" t="str">
        <f>IF(ATA!F1517="","",ATA!F1517)</f>
        <v/>
      </c>
      <c r="G1517" s="11" t="str">
        <f>IF(ATA!G1517="","",ATA!G1517)</f>
        <v/>
      </c>
      <c r="H1517" s="55" t="str">
        <f>IF(ATA!H1517="","",ATA!H1517)</f>
        <v/>
      </c>
      <c r="I1517" s="31" t="str">
        <f>IF(AND(F1516="",H1516="in-sample"),"",IF(AND(Temp!fhor_indata=1,H1516="out-sample",H1517="out-sample"),I1516,IF(AND(F1517="",H1516="out-sample"),"",IF(AND(Temp!optSeasCoef=0,Temp!sts_add=1),IF(H1516="in-sample",IF(Q1516=bigT,((pCell/bigT)*F1516)+((1-(pCell/bigT))*(I1516+J1516)),IF(OR(F1517="",COUNT($F$2:F1516)&lt;=pCell),F1516,((pCell/COUNT($F$2:F1516))*F1516)+((1-(pCell/COUNT($F$2:F1516)))*(I1516+J1516)))),I1516),IF(AND(Temp!optSeasCoef=0,Temp!sts_multp=1),IF(H1516="in-sample",IF(Q1516=bigT,((pCell/bigT)*F1516)+((1-(pCell/bigT))*(I1516*J1516)),IF(OR(F1517="",COUNT(F$2:$F1516)&lt;=pCell),F1516,((pCell/COUNT($F$2:F1516))*F1516)+((1-(pCell/COUNT($F$2:F1516)))*(I1516*J1516)))),I1516),IF(Temp!sts_add=1,IF(H1516="in-sample",IF(Q1516=bigT,((pCell/bigT)*AX1516)+((1-(pCell/bigT))*(I1516+J1516)),IF(OR(F1517="",COUNT($AX$2:AX1516)&lt;=pCell),AX1516,((pCell/COUNT($AX$2:AX1516))*AX1516)+((1-(pCell/COUNT($AX$2:AX1516)))*(I1516+J1516)))),I1516),IF(H1516="in-sample",IF(Q1516=bigT,((pCell/bigT)*AX1516)+((1-(pCell/bigT))*(I1516*J1516)),IF(OR(F1517="",COUNT($AX$2:AX1516)&lt;=pCell),AX1516,((pCell/COUNT($AX$2:AX1516))*AX1516)+((1-(pCell/COUNT($AX$2:AX1516)))*(I1516*J1516)))),I1516)))))))</f>
        <v/>
      </c>
      <c r="J1517" s="31" t="str">
        <f>IF(AND(F1516="",H1516="in-sample"),"",IF(AND(Temp!fhor_indata=1,H1516="out-sample",H1517="out-sample"),J1516,IF(AND(F1517="",H1516="out-sample"),"",IF(AND(Temp!optSeasCoef=0,Temp!sts_add=1),IF(H1516="in-sample",IF(Q1516=bigT,((qCell/bigT)*(I1517-I1516))+((1-(qCell/bigT))*J1516),IF(OR(F1517="",COUNT($F$2:F1516)&lt;=qCell),IF(COUNT($F$2:F1516)=1,0,F1516-F1515),((qCell/COUNT($F$2:F1516))*(I1517-I1516))+((1-(qCell/COUNT($F$2:F1516)))*J1516))),J1516),IF(AND(Temp!optSeasCoef=0,Temp!sts_multp=1),IF(H1516="in-sample",IF(Q1516=bigT,((qCell/bigT)*(I1517/I1516))+((1-(qCell/bigT))*J1516),IF(qCell=0,1,IF(OR(F1517="",COUNT($F$2:F1516)&lt;=qCell),IF(COUNT($F$2:F1516)=1,1,F1516/F1515),((qCell/COUNT($F$2:F1516))*(I1517/I1516))+((1-(qCell/COUNT($F$2:F1516)))*J1516)))),J1516),IF(Temp!sts_add=1,IF(H1516="in-sample",IF(Q1516=bigT,((qCell/bigT)*(I1517-I1516))+((1-(qCell/bigT))*J1516),IF(OR(F1517="",COUNT($AX$2:AX1516)&lt;=qCell),IF(COUNT($AX$2:AX1516)=1,0,AX1516-AX1515),((qCell/COUNT($AX$2:AX1516))*(I1517-I1516))+((1-(qCell/COUNT($AX$2:AX1516)))*J1516))),J1516),IF(H1516="in-sample",IF(Q1516=bigT,((qCell/bigT)*(I1517/I1516))+((1-(qCell/bigT))*J1516),IF(qCell=0,1,IF(OR(F1517="",COUNT($AX$2:AX1516)&lt;=qCell),IF(COUNT($AX$2:AX1516)=1,1,AX1516/AX1515),((qCell/COUNT($AX$2:AX1516))*(I1517/I1516))+((1-(qCell/COUNT($AX$2:AX1516)))*J1516)))),J1516)))))))</f>
        <v/>
      </c>
      <c r="K1517" s="31" t="str">
        <f>IF(H1517="","",IF(AND(Temp!optSeasCoef=0,Temp!sts_add=1),IF(H1517="out-sample",I1517+(Q1517*J1517),I1517+J1517),IF(AND(Temp!optSeasCoef=0,Temp!sts_multp=1),IF(H1517="out-sample",I1517*(J1517^Q1517),I1517*J1517),IF(Temp!sts_add=1,IF(H1517="out-sample",(I1517+(Q1517*J1517))*G1517,(I1517+J1517)*G1517),IF(H1517="out-sample",I1517*(J1517^Q1517)*G1517,I1517*J1517*G1517)))))</f>
        <v/>
      </c>
      <c r="L1517" s="32" t="str">
        <f t="shared" si="163"/>
        <v/>
      </c>
      <c r="M1517" s="32" t="str">
        <f t="shared" si="164"/>
        <v/>
      </c>
      <c r="N1517" s="32" t="str">
        <f t="shared" si="165"/>
        <v/>
      </c>
      <c r="O1517" s="32" t="str">
        <f t="shared" si="166"/>
        <v/>
      </c>
      <c r="P1517" s="32" t="str">
        <f t="shared" si="167"/>
        <v/>
      </c>
      <c r="Q1517" s="3" t="str">
        <f>IF(AND(Temp!fhor_indata=1,F1517="",H1516="in-sample"),1,IF(AND(Temp!fhor_indata=1,H1516="out-sample",Q1516&lt;ATA!XfHor),Q1516+1,IF(F1517="","",IF(AND(H1517="out-sample",H1516="in-sample"),1,IF(AND(H1517="out-sample",H1516="out-sample"),Q1516+1,IF(ISNUMBER(Q1516),Q1516+1,1))))))</f>
        <v/>
      </c>
      <c r="R1517" s="3" t="str">
        <f t="shared" si="161"/>
        <v/>
      </c>
      <c r="S1517" s="6"/>
      <c r="T1517" s="6"/>
      <c r="U1517" s="6"/>
      <c r="V1517" s="6"/>
      <c r="W1517" s="6"/>
      <c r="X1517" s="6"/>
      <c r="Y1517" s="6"/>
      <c r="Z1517" s="6"/>
      <c r="AA1517" s="6"/>
      <c r="AB1517" s="6"/>
      <c r="AC1517" s="6"/>
      <c r="AD1517" s="6"/>
      <c r="AE1517" s="6"/>
      <c r="AF1517" s="6"/>
      <c r="AG1517" s="6"/>
      <c r="AH1517" s="6"/>
      <c r="AI1517" s="6"/>
      <c r="AJ1517" s="6"/>
      <c r="AK1517" s="6"/>
      <c r="AX1517" s="63" t="e">
        <f t="shared" si="162"/>
        <v>#VALUE!</v>
      </c>
    </row>
    <row r="1518" spans="1:50" s="1" customFormat="1" ht="14.25" x14ac:dyDescent="0.2">
      <c r="A1518" s="6"/>
      <c r="B1518" s="6"/>
      <c r="C1518" s="6"/>
      <c r="D1518" s="3"/>
      <c r="E1518" s="70" t="str">
        <f>IF(ATA!E1518="","",ATA!E1518)</f>
        <v/>
      </c>
      <c r="F1518" s="51" t="str">
        <f>IF(ATA!F1518="","",ATA!F1518)</f>
        <v/>
      </c>
      <c r="G1518" s="11" t="str">
        <f>IF(ATA!G1518="","",ATA!G1518)</f>
        <v/>
      </c>
      <c r="H1518" s="55" t="str">
        <f>IF(ATA!H1518="","",ATA!H1518)</f>
        <v/>
      </c>
      <c r="I1518" s="31" t="str">
        <f>IF(AND(F1517="",H1517="in-sample"),"",IF(AND(Temp!fhor_indata=1,H1517="out-sample",H1518="out-sample"),I1517,IF(AND(F1518="",H1517="out-sample"),"",IF(AND(Temp!optSeasCoef=0,Temp!sts_add=1),IF(H1517="in-sample",IF(Q1517=bigT,((pCell/bigT)*F1517)+((1-(pCell/bigT))*(I1517+J1517)),IF(OR(F1518="",COUNT($F$2:F1517)&lt;=pCell),F1517,((pCell/COUNT($F$2:F1517))*F1517)+((1-(pCell/COUNT($F$2:F1517)))*(I1517+J1517)))),I1517),IF(AND(Temp!optSeasCoef=0,Temp!sts_multp=1),IF(H1517="in-sample",IF(Q1517=bigT,((pCell/bigT)*F1517)+((1-(pCell/bigT))*(I1517*J1517)),IF(OR(F1518="",COUNT(F$2:$F1517)&lt;=pCell),F1517,((pCell/COUNT($F$2:F1517))*F1517)+((1-(pCell/COUNT($F$2:F1517)))*(I1517*J1517)))),I1517),IF(Temp!sts_add=1,IF(H1517="in-sample",IF(Q1517=bigT,((pCell/bigT)*AX1517)+((1-(pCell/bigT))*(I1517+J1517)),IF(OR(F1518="",COUNT($AX$2:AX1517)&lt;=pCell),AX1517,((pCell/COUNT($AX$2:AX1517))*AX1517)+((1-(pCell/COUNT($AX$2:AX1517)))*(I1517+J1517)))),I1517),IF(H1517="in-sample",IF(Q1517=bigT,((pCell/bigT)*AX1517)+((1-(pCell/bigT))*(I1517*J1517)),IF(OR(F1518="",COUNT($AX$2:AX1517)&lt;=pCell),AX1517,((pCell/COUNT($AX$2:AX1517))*AX1517)+((1-(pCell/COUNT($AX$2:AX1517)))*(I1517*J1517)))),I1517)))))))</f>
        <v/>
      </c>
      <c r="J1518" s="31" t="str">
        <f>IF(AND(F1517="",H1517="in-sample"),"",IF(AND(Temp!fhor_indata=1,H1517="out-sample",H1518="out-sample"),J1517,IF(AND(F1518="",H1517="out-sample"),"",IF(AND(Temp!optSeasCoef=0,Temp!sts_add=1),IF(H1517="in-sample",IF(Q1517=bigT,((qCell/bigT)*(I1518-I1517))+((1-(qCell/bigT))*J1517),IF(OR(F1518="",COUNT($F$2:F1517)&lt;=qCell),IF(COUNT($F$2:F1517)=1,0,F1517-F1516),((qCell/COUNT($F$2:F1517))*(I1518-I1517))+((1-(qCell/COUNT($F$2:F1517)))*J1517))),J1517),IF(AND(Temp!optSeasCoef=0,Temp!sts_multp=1),IF(H1517="in-sample",IF(Q1517=bigT,((qCell/bigT)*(I1518/I1517))+((1-(qCell/bigT))*J1517),IF(qCell=0,1,IF(OR(F1518="",COUNT($F$2:F1517)&lt;=qCell),IF(COUNT($F$2:F1517)=1,1,F1517/F1516),((qCell/COUNT($F$2:F1517))*(I1518/I1517))+((1-(qCell/COUNT($F$2:F1517)))*J1517)))),J1517),IF(Temp!sts_add=1,IF(H1517="in-sample",IF(Q1517=bigT,((qCell/bigT)*(I1518-I1517))+((1-(qCell/bigT))*J1517),IF(OR(F1518="",COUNT($AX$2:AX1517)&lt;=qCell),IF(COUNT($AX$2:AX1517)=1,0,AX1517-AX1516),((qCell/COUNT($AX$2:AX1517))*(I1518-I1517))+((1-(qCell/COUNT($AX$2:AX1517)))*J1517))),J1517),IF(H1517="in-sample",IF(Q1517=bigT,((qCell/bigT)*(I1518/I1517))+((1-(qCell/bigT))*J1517),IF(qCell=0,1,IF(OR(F1518="",COUNT($AX$2:AX1517)&lt;=qCell),IF(COUNT($AX$2:AX1517)=1,1,AX1517/AX1516),((qCell/COUNT($AX$2:AX1517))*(I1518/I1517))+((1-(qCell/COUNT($AX$2:AX1517)))*J1517)))),J1517)))))))</f>
        <v/>
      </c>
      <c r="K1518" s="31" t="str">
        <f>IF(H1518="","",IF(AND(Temp!optSeasCoef=0,Temp!sts_add=1),IF(H1518="out-sample",I1518+(Q1518*J1518),I1518+J1518),IF(AND(Temp!optSeasCoef=0,Temp!sts_multp=1),IF(H1518="out-sample",I1518*(J1518^Q1518),I1518*J1518),IF(Temp!sts_add=1,IF(H1518="out-sample",(I1518+(Q1518*J1518))*G1518,(I1518+J1518)*G1518),IF(H1518="out-sample",I1518*(J1518^Q1518)*G1518,I1518*J1518*G1518)))))</f>
        <v/>
      </c>
      <c r="L1518" s="32" t="str">
        <f t="shared" si="163"/>
        <v/>
      </c>
      <c r="M1518" s="32" t="str">
        <f t="shared" si="164"/>
        <v/>
      </c>
      <c r="N1518" s="32" t="str">
        <f t="shared" si="165"/>
        <v/>
      </c>
      <c r="O1518" s="32" t="str">
        <f t="shared" si="166"/>
        <v/>
      </c>
      <c r="P1518" s="32" t="str">
        <f t="shared" si="167"/>
        <v/>
      </c>
      <c r="Q1518" s="3" t="str">
        <f>IF(AND(Temp!fhor_indata=1,F1518="",H1517="in-sample"),1,IF(AND(Temp!fhor_indata=1,H1517="out-sample",Q1517&lt;ATA!XfHor),Q1517+1,IF(F1518="","",IF(AND(H1518="out-sample",H1517="in-sample"),1,IF(AND(H1518="out-sample",H1517="out-sample"),Q1517+1,IF(ISNUMBER(Q1517),Q1517+1,1))))))</f>
        <v/>
      </c>
      <c r="R1518" s="3" t="str">
        <f t="shared" si="161"/>
        <v/>
      </c>
      <c r="S1518" s="6"/>
      <c r="T1518" s="6"/>
      <c r="U1518" s="6"/>
      <c r="V1518" s="6"/>
      <c r="W1518" s="6"/>
      <c r="X1518" s="6"/>
      <c r="Y1518" s="6"/>
      <c r="Z1518" s="6"/>
      <c r="AA1518" s="6"/>
      <c r="AB1518" s="6"/>
      <c r="AC1518" s="6"/>
      <c r="AD1518" s="6"/>
      <c r="AE1518" s="6"/>
      <c r="AF1518" s="6"/>
      <c r="AG1518" s="6"/>
      <c r="AH1518" s="6"/>
      <c r="AI1518" s="6"/>
      <c r="AJ1518" s="6"/>
      <c r="AK1518" s="6"/>
      <c r="AX1518" s="63" t="e">
        <f t="shared" si="162"/>
        <v>#VALUE!</v>
      </c>
    </row>
    <row r="1519" spans="1:50" s="1" customFormat="1" ht="14.25" x14ac:dyDescent="0.2">
      <c r="A1519" s="6"/>
      <c r="B1519" s="6"/>
      <c r="C1519" s="6"/>
      <c r="D1519" s="3"/>
      <c r="E1519" s="70" t="str">
        <f>IF(ATA!E1519="","",ATA!E1519)</f>
        <v/>
      </c>
      <c r="F1519" s="51" t="str">
        <f>IF(ATA!F1519="","",ATA!F1519)</f>
        <v/>
      </c>
      <c r="G1519" s="11" t="str">
        <f>IF(ATA!G1519="","",ATA!G1519)</f>
        <v/>
      </c>
      <c r="H1519" s="55" t="str">
        <f>IF(ATA!H1519="","",ATA!H1519)</f>
        <v/>
      </c>
      <c r="I1519" s="31" t="str">
        <f>IF(AND(F1518="",H1518="in-sample"),"",IF(AND(Temp!fhor_indata=1,H1518="out-sample",H1519="out-sample"),I1518,IF(AND(F1519="",H1518="out-sample"),"",IF(AND(Temp!optSeasCoef=0,Temp!sts_add=1),IF(H1518="in-sample",IF(Q1518=bigT,((pCell/bigT)*F1518)+((1-(pCell/bigT))*(I1518+J1518)),IF(OR(F1519="",COUNT($F$2:F1518)&lt;=pCell),F1518,((pCell/COUNT($F$2:F1518))*F1518)+((1-(pCell/COUNT($F$2:F1518)))*(I1518+J1518)))),I1518),IF(AND(Temp!optSeasCoef=0,Temp!sts_multp=1),IF(H1518="in-sample",IF(Q1518=bigT,((pCell/bigT)*F1518)+((1-(pCell/bigT))*(I1518*J1518)),IF(OR(F1519="",COUNT(F$2:$F1518)&lt;=pCell),F1518,((pCell/COUNT($F$2:F1518))*F1518)+((1-(pCell/COUNT($F$2:F1518)))*(I1518*J1518)))),I1518),IF(Temp!sts_add=1,IF(H1518="in-sample",IF(Q1518=bigT,((pCell/bigT)*AX1518)+((1-(pCell/bigT))*(I1518+J1518)),IF(OR(F1519="",COUNT($AX$2:AX1518)&lt;=pCell),AX1518,((pCell/COUNT($AX$2:AX1518))*AX1518)+((1-(pCell/COUNT($AX$2:AX1518)))*(I1518+J1518)))),I1518),IF(H1518="in-sample",IF(Q1518=bigT,((pCell/bigT)*AX1518)+((1-(pCell/bigT))*(I1518*J1518)),IF(OR(F1519="",COUNT($AX$2:AX1518)&lt;=pCell),AX1518,((pCell/COUNT($AX$2:AX1518))*AX1518)+((1-(pCell/COUNT($AX$2:AX1518)))*(I1518*J1518)))),I1518)))))))</f>
        <v/>
      </c>
      <c r="J1519" s="31" t="str">
        <f>IF(AND(F1518="",H1518="in-sample"),"",IF(AND(Temp!fhor_indata=1,H1518="out-sample",H1519="out-sample"),J1518,IF(AND(F1519="",H1518="out-sample"),"",IF(AND(Temp!optSeasCoef=0,Temp!sts_add=1),IF(H1518="in-sample",IF(Q1518=bigT,((qCell/bigT)*(I1519-I1518))+((1-(qCell/bigT))*J1518),IF(OR(F1519="",COUNT($F$2:F1518)&lt;=qCell),IF(COUNT($F$2:F1518)=1,0,F1518-F1517),((qCell/COUNT($F$2:F1518))*(I1519-I1518))+((1-(qCell/COUNT($F$2:F1518)))*J1518))),J1518),IF(AND(Temp!optSeasCoef=0,Temp!sts_multp=1),IF(H1518="in-sample",IF(Q1518=bigT,((qCell/bigT)*(I1519/I1518))+((1-(qCell/bigT))*J1518),IF(qCell=0,1,IF(OR(F1519="",COUNT($F$2:F1518)&lt;=qCell),IF(COUNT($F$2:F1518)=1,1,F1518/F1517),((qCell/COUNT($F$2:F1518))*(I1519/I1518))+((1-(qCell/COUNT($F$2:F1518)))*J1518)))),J1518),IF(Temp!sts_add=1,IF(H1518="in-sample",IF(Q1518=bigT,((qCell/bigT)*(I1519-I1518))+((1-(qCell/bigT))*J1518),IF(OR(F1519="",COUNT($AX$2:AX1518)&lt;=qCell),IF(COUNT($AX$2:AX1518)=1,0,AX1518-AX1517),((qCell/COUNT($AX$2:AX1518))*(I1519-I1518))+((1-(qCell/COUNT($AX$2:AX1518)))*J1518))),J1518),IF(H1518="in-sample",IF(Q1518=bigT,((qCell/bigT)*(I1519/I1518))+((1-(qCell/bigT))*J1518),IF(qCell=0,1,IF(OR(F1519="",COUNT($AX$2:AX1518)&lt;=qCell),IF(COUNT($AX$2:AX1518)=1,1,AX1518/AX1517),((qCell/COUNT($AX$2:AX1518))*(I1519/I1518))+((1-(qCell/COUNT($AX$2:AX1518)))*J1518)))),J1518)))))))</f>
        <v/>
      </c>
      <c r="K1519" s="31" t="str">
        <f>IF(H1519="","",IF(AND(Temp!optSeasCoef=0,Temp!sts_add=1),IF(H1519="out-sample",I1519+(Q1519*J1519),I1519+J1519),IF(AND(Temp!optSeasCoef=0,Temp!sts_multp=1),IF(H1519="out-sample",I1519*(J1519^Q1519),I1519*J1519),IF(Temp!sts_add=1,IF(H1519="out-sample",(I1519+(Q1519*J1519))*G1519,(I1519+J1519)*G1519),IF(H1519="out-sample",I1519*(J1519^Q1519)*G1519,I1519*J1519*G1519)))))</f>
        <v/>
      </c>
      <c r="L1519" s="32" t="str">
        <f t="shared" si="163"/>
        <v/>
      </c>
      <c r="M1519" s="32" t="str">
        <f t="shared" si="164"/>
        <v/>
      </c>
      <c r="N1519" s="32" t="str">
        <f t="shared" si="165"/>
        <v/>
      </c>
      <c r="O1519" s="32" t="str">
        <f t="shared" si="166"/>
        <v/>
      </c>
      <c r="P1519" s="32" t="str">
        <f t="shared" si="167"/>
        <v/>
      </c>
      <c r="Q1519" s="3" t="str">
        <f>IF(AND(Temp!fhor_indata=1,F1519="",H1518="in-sample"),1,IF(AND(Temp!fhor_indata=1,H1518="out-sample",Q1518&lt;ATA!XfHor),Q1518+1,IF(F1519="","",IF(AND(H1519="out-sample",H1518="in-sample"),1,IF(AND(H1519="out-sample",H1518="out-sample"),Q1518+1,IF(ISNUMBER(Q1518),Q1518+1,1))))))</f>
        <v/>
      </c>
      <c r="R1519" s="3" t="str">
        <f t="shared" si="161"/>
        <v/>
      </c>
      <c r="S1519" s="6"/>
      <c r="T1519" s="6"/>
      <c r="U1519" s="6"/>
      <c r="V1519" s="6"/>
      <c r="W1519" s="6"/>
      <c r="X1519" s="6"/>
      <c r="Y1519" s="6"/>
      <c r="Z1519" s="6"/>
      <c r="AA1519" s="6"/>
      <c r="AB1519" s="6"/>
      <c r="AC1519" s="6"/>
      <c r="AD1519" s="6"/>
      <c r="AE1519" s="6"/>
      <c r="AF1519" s="6"/>
      <c r="AG1519" s="6"/>
      <c r="AH1519" s="6"/>
      <c r="AI1519" s="6"/>
      <c r="AJ1519" s="6"/>
      <c r="AK1519" s="6"/>
      <c r="AX1519" s="63" t="e">
        <f t="shared" si="162"/>
        <v>#VALUE!</v>
      </c>
    </row>
    <row r="1520" spans="1:50" s="1" customFormat="1" ht="14.25" x14ac:dyDescent="0.2">
      <c r="A1520" s="6"/>
      <c r="B1520" s="6"/>
      <c r="C1520" s="6"/>
      <c r="D1520" s="3"/>
      <c r="E1520" s="70" t="str">
        <f>IF(ATA!E1520="","",ATA!E1520)</f>
        <v/>
      </c>
      <c r="F1520" s="51" t="str">
        <f>IF(ATA!F1520="","",ATA!F1520)</f>
        <v/>
      </c>
      <c r="G1520" s="11" t="str">
        <f>IF(ATA!G1520="","",ATA!G1520)</f>
        <v/>
      </c>
      <c r="H1520" s="55" t="str">
        <f>IF(ATA!H1520="","",ATA!H1520)</f>
        <v/>
      </c>
      <c r="I1520" s="31" t="str">
        <f>IF(AND(F1519="",H1519="in-sample"),"",IF(AND(Temp!fhor_indata=1,H1519="out-sample",H1520="out-sample"),I1519,IF(AND(F1520="",H1519="out-sample"),"",IF(AND(Temp!optSeasCoef=0,Temp!sts_add=1),IF(H1519="in-sample",IF(Q1519=bigT,((pCell/bigT)*F1519)+((1-(pCell/bigT))*(I1519+J1519)),IF(OR(F1520="",COUNT($F$2:F1519)&lt;=pCell),F1519,((pCell/COUNT($F$2:F1519))*F1519)+((1-(pCell/COUNT($F$2:F1519)))*(I1519+J1519)))),I1519),IF(AND(Temp!optSeasCoef=0,Temp!sts_multp=1),IF(H1519="in-sample",IF(Q1519=bigT,((pCell/bigT)*F1519)+((1-(pCell/bigT))*(I1519*J1519)),IF(OR(F1520="",COUNT(F$2:$F1519)&lt;=pCell),F1519,((pCell/COUNT($F$2:F1519))*F1519)+((1-(pCell/COUNT($F$2:F1519)))*(I1519*J1519)))),I1519),IF(Temp!sts_add=1,IF(H1519="in-sample",IF(Q1519=bigT,((pCell/bigT)*AX1519)+((1-(pCell/bigT))*(I1519+J1519)),IF(OR(F1520="",COUNT($AX$2:AX1519)&lt;=pCell),AX1519,((pCell/COUNT($AX$2:AX1519))*AX1519)+((1-(pCell/COUNT($AX$2:AX1519)))*(I1519+J1519)))),I1519),IF(H1519="in-sample",IF(Q1519=bigT,((pCell/bigT)*AX1519)+((1-(pCell/bigT))*(I1519*J1519)),IF(OR(F1520="",COUNT($AX$2:AX1519)&lt;=pCell),AX1519,((pCell/COUNT($AX$2:AX1519))*AX1519)+((1-(pCell/COUNT($AX$2:AX1519)))*(I1519*J1519)))),I1519)))))))</f>
        <v/>
      </c>
      <c r="J1520" s="31" t="str">
        <f>IF(AND(F1519="",H1519="in-sample"),"",IF(AND(Temp!fhor_indata=1,H1519="out-sample",H1520="out-sample"),J1519,IF(AND(F1520="",H1519="out-sample"),"",IF(AND(Temp!optSeasCoef=0,Temp!sts_add=1),IF(H1519="in-sample",IF(Q1519=bigT,((qCell/bigT)*(I1520-I1519))+((1-(qCell/bigT))*J1519),IF(OR(F1520="",COUNT($F$2:F1519)&lt;=qCell),IF(COUNT($F$2:F1519)=1,0,F1519-F1518),((qCell/COUNT($F$2:F1519))*(I1520-I1519))+((1-(qCell/COUNT($F$2:F1519)))*J1519))),J1519),IF(AND(Temp!optSeasCoef=0,Temp!sts_multp=1),IF(H1519="in-sample",IF(Q1519=bigT,((qCell/bigT)*(I1520/I1519))+((1-(qCell/bigT))*J1519),IF(qCell=0,1,IF(OR(F1520="",COUNT($F$2:F1519)&lt;=qCell),IF(COUNT($F$2:F1519)=1,1,F1519/F1518),((qCell/COUNT($F$2:F1519))*(I1520/I1519))+((1-(qCell/COUNT($F$2:F1519)))*J1519)))),J1519),IF(Temp!sts_add=1,IF(H1519="in-sample",IF(Q1519=bigT,((qCell/bigT)*(I1520-I1519))+((1-(qCell/bigT))*J1519),IF(OR(F1520="",COUNT($AX$2:AX1519)&lt;=qCell),IF(COUNT($AX$2:AX1519)=1,0,AX1519-AX1518),((qCell/COUNT($AX$2:AX1519))*(I1520-I1519))+((1-(qCell/COUNT($AX$2:AX1519)))*J1519))),J1519),IF(H1519="in-sample",IF(Q1519=bigT,((qCell/bigT)*(I1520/I1519))+((1-(qCell/bigT))*J1519),IF(qCell=0,1,IF(OR(F1520="",COUNT($AX$2:AX1519)&lt;=qCell),IF(COUNT($AX$2:AX1519)=1,1,AX1519/AX1518),((qCell/COUNT($AX$2:AX1519))*(I1520/I1519))+((1-(qCell/COUNT($AX$2:AX1519)))*J1519)))),J1519)))))))</f>
        <v/>
      </c>
      <c r="K1520" s="31" t="str">
        <f>IF(H1520="","",IF(AND(Temp!optSeasCoef=0,Temp!sts_add=1),IF(H1520="out-sample",I1520+(Q1520*J1520),I1520+J1520),IF(AND(Temp!optSeasCoef=0,Temp!sts_multp=1),IF(H1520="out-sample",I1520*(J1520^Q1520),I1520*J1520),IF(Temp!sts_add=1,IF(H1520="out-sample",(I1520+(Q1520*J1520))*G1520,(I1520+J1520)*G1520),IF(H1520="out-sample",I1520*(J1520^Q1520)*G1520,I1520*J1520*G1520)))))</f>
        <v/>
      </c>
      <c r="L1520" s="32" t="str">
        <f t="shared" si="163"/>
        <v/>
      </c>
      <c r="M1520" s="32" t="str">
        <f t="shared" si="164"/>
        <v/>
      </c>
      <c r="N1520" s="32" t="str">
        <f t="shared" si="165"/>
        <v/>
      </c>
      <c r="O1520" s="32" t="str">
        <f t="shared" si="166"/>
        <v/>
      </c>
      <c r="P1520" s="32" t="str">
        <f t="shared" si="167"/>
        <v/>
      </c>
      <c r="Q1520" s="3" t="str">
        <f>IF(AND(Temp!fhor_indata=1,F1520="",H1519="in-sample"),1,IF(AND(Temp!fhor_indata=1,H1519="out-sample",Q1519&lt;ATA!XfHor),Q1519+1,IF(F1520="","",IF(AND(H1520="out-sample",H1519="in-sample"),1,IF(AND(H1520="out-sample",H1519="out-sample"),Q1519+1,IF(ISNUMBER(Q1519),Q1519+1,1))))))</f>
        <v/>
      </c>
      <c r="R1520" s="3" t="str">
        <f t="shared" si="161"/>
        <v/>
      </c>
      <c r="S1520" s="6"/>
      <c r="T1520" s="6"/>
      <c r="U1520" s="6"/>
      <c r="V1520" s="6"/>
      <c r="W1520" s="6"/>
      <c r="X1520" s="6"/>
      <c r="Y1520" s="6"/>
      <c r="Z1520" s="6"/>
      <c r="AA1520" s="6"/>
      <c r="AB1520" s="6"/>
      <c r="AC1520" s="6"/>
      <c r="AD1520" s="6"/>
      <c r="AE1520" s="6"/>
      <c r="AF1520" s="6"/>
      <c r="AG1520" s="6"/>
      <c r="AH1520" s="6"/>
      <c r="AI1520" s="6"/>
      <c r="AJ1520" s="6"/>
      <c r="AK1520" s="6"/>
      <c r="AX1520" s="63" t="e">
        <f t="shared" si="162"/>
        <v>#VALUE!</v>
      </c>
    </row>
    <row r="1521" spans="1:50" s="1" customFormat="1" ht="14.25" x14ac:dyDescent="0.2">
      <c r="A1521" s="6"/>
      <c r="B1521" s="6"/>
      <c r="C1521" s="6"/>
      <c r="D1521" s="3"/>
      <c r="E1521" s="70" t="str">
        <f>IF(ATA!E1521="","",ATA!E1521)</f>
        <v/>
      </c>
      <c r="F1521" s="51" t="str">
        <f>IF(ATA!F1521="","",ATA!F1521)</f>
        <v/>
      </c>
      <c r="G1521" s="11" t="str">
        <f>IF(ATA!G1521="","",ATA!G1521)</f>
        <v/>
      </c>
      <c r="H1521" s="55" t="str">
        <f>IF(ATA!H1521="","",ATA!H1521)</f>
        <v/>
      </c>
      <c r="I1521" s="31" t="str">
        <f>IF(AND(F1520="",H1520="in-sample"),"",IF(AND(Temp!fhor_indata=1,H1520="out-sample",H1521="out-sample"),I1520,IF(AND(F1521="",H1520="out-sample"),"",IF(AND(Temp!optSeasCoef=0,Temp!sts_add=1),IF(H1520="in-sample",IF(Q1520=bigT,((pCell/bigT)*F1520)+((1-(pCell/bigT))*(I1520+J1520)),IF(OR(F1521="",COUNT($F$2:F1520)&lt;=pCell),F1520,((pCell/COUNT($F$2:F1520))*F1520)+((1-(pCell/COUNT($F$2:F1520)))*(I1520+J1520)))),I1520),IF(AND(Temp!optSeasCoef=0,Temp!sts_multp=1),IF(H1520="in-sample",IF(Q1520=bigT,((pCell/bigT)*F1520)+((1-(pCell/bigT))*(I1520*J1520)),IF(OR(F1521="",COUNT(F$2:$F1520)&lt;=pCell),F1520,((pCell/COUNT($F$2:F1520))*F1520)+((1-(pCell/COUNT($F$2:F1520)))*(I1520*J1520)))),I1520),IF(Temp!sts_add=1,IF(H1520="in-sample",IF(Q1520=bigT,((pCell/bigT)*AX1520)+((1-(pCell/bigT))*(I1520+J1520)),IF(OR(F1521="",COUNT($AX$2:AX1520)&lt;=pCell),AX1520,((pCell/COUNT($AX$2:AX1520))*AX1520)+((1-(pCell/COUNT($AX$2:AX1520)))*(I1520+J1520)))),I1520),IF(H1520="in-sample",IF(Q1520=bigT,((pCell/bigT)*AX1520)+((1-(pCell/bigT))*(I1520*J1520)),IF(OR(F1521="",COUNT($AX$2:AX1520)&lt;=pCell),AX1520,((pCell/COUNT($AX$2:AX1520))*AX1520)+((1-(pCell/COUNT($AX$2:AX1520)))*(I1520*J1520)))),I1520)))))))</f>
        <v/>
      </c>
      <c r="J1521" s="31" t="str">
        <f>IF(AND(F1520="",H1520="in-sample"),"",IF(AND(Temp!fhor_indata=1,H1520="out-sample",H1521="out-sample"),J1520,IF(AND(F1521="",H1520="out-sample"),"",IF(AND(Temp!optSeasCoef=0,Temp!sts_add=1),IF(H1520="in-sample",IF(Q1520=bigT,((qCell/bigT)*(I1521-I1520))+((1-(qCell/bigT))*J1520),IF(OR(F1521="",COUNT($F$2:F1520)&lt;=qCell),IF(COUNT($F$2:F1520)=1,0,F1520-F1519),((qCell/COUNT($F$2:F1520))*(I1521-I1520))+((1-(qCell/COUNT($F$2:F1520)))*J1520))),J1520),IF(AND(Temp!optSeasCoef=0,Temp!sts_multp=1),IF(H1520="in-sample",IF(Q1520=bigT,((qCell/bigT)*(I1521/I1520))+((1-(qCell/bigT))*J1520),IF(qCell=0,1,IF(OR(F1521="",COUNT($F$2:F1520)&lt;=qCell),IF(COUNT($F$2:F1520)=1,1,F1520/F1519),((qCell/COUNT($F$2:F1520))*(I1521/I1520))+((1-(qCell/COUNT($F$2:F1520)))*J1520)))),J1520),IF(Temp!sts_add=1,IF(H1520="in-sample",IF(Q1520=bigT,((qCell/bigT)*(I1521-I1520))+((1-(qCell/bigT))*J1520),IF(OR(F1521="",COUNT($AX$2:AX1520)&lt;=qCell),IF(COUNT($AX$2:AX1520)=1,0,AX1520-AX1519),((qCell/COUNT($AX$2:AX1520))*(I1521-I1520))+((1-(qCell/COUNT($AX$2:AX1520)))*J1520))),J1520),IF(H1520="in-sample",IF(Q1520=bigT,((qCell/bigT)*(I1521/I1520))+((1-(qCell/bigT))*J1520),IF(qCell=0,1,IF(OR(F1521="",COUNT($AX$2:AX1520)&lt;=qCell),IF(COUNT($AX$2:AX1520)=1,1,AX1520/AX1519),((qCell/COUNT($AX$2:AX1520))*(I1521/I1520))+((1-(qCell/COUNT($AX$2:AX1520)))*J1520)))),J1520)))))))</f>
        <v/>
      </c>
      <c r="K1521" s="31" t="str">
        <f>IF(H1521="","",IF(AND(Temp!optSeasCoef=0,Temp!sts_add=1),IF(H1521="out-sample",I1521+(Q1521*J1521),I1521+J1521),IF(AND(Temp!optSeasCoef=0,Temp!sts_multp=1),IF(H1521="out-sample",I1521*(J1521^Q1521),I1521*J1521),IF(Temp!sts_add=1,IF(H1521="out-sample",(I1521+(Q1521*J1521))*G1521,(I1521+J1521)*G1521),IF(H1521="out-sample",I1521*(J1521^Q1521)*G1521,I1521*J1521*G1521)))))</f>
        <v/>
      </c>
      <c r="L1521" s="32" t="str">
        <f t="shared" si="163"/>
        <v/>
      </c>
      <c r="M1521" s="32" t="str">
        <f t="shared" si="164"/>
        <v/>
      </c>
      <c r="N1521" s="32" t="str">
        <f t="shared" si="165"/>
        <v/>
      </c>
      <c r="O1521" s="32" t="str">
        <f t="shared" si="166"/>
        <v/>
      </c>
      <c r="P1521" s="32" t="str">
        <f t="shared" si="167"/>
        <v/>
      </c>
      <c r="Q1521" s="3" t="str">
        <f>IF(AND(Temp!fhor_indata=1,F1521="",H1520="in-sample"),1,IF(AND(Temp!fhor_indata=1,H1520="out-sample",Q1520&lt;ATA!XfHor),Q1520+1,IF(F1521="","",IF(AND(H1521="out-sample",H1520="in-sample"),1,IF(AND(H1521="out-sample",H1520="out-sample"),Q1520+1,IF(ISNUMBER(Q1520),Q1520+1,1))))))</f>
        <v/>
      </c>
      <c r="R1521" s="3" t="str">
        <f t="shared" si="161"/>
        <v/>
      </c>
      <c r="S1521" s="6"/>
      <c r="T1521" s="6"/>
      <c r="U1521" s="6"/>
      <c r="V1521" s="6"/>
      <c r="W1521" s="6"/>
      <c r="X1521" s="6"/>
      <c r="Y1521" s="6"/>
      <c r="Z1521" s="6"/>
      <c r="AA1521" s="6"/>
      <c r="AB1521" s="6"/>
      <c r="AC1521" s="6"/>
      <c r="AD1521" s="6"/>
      <c r="AE1521" s="6"/>
      <c r="AF1521" s="6"/>
      <c r="AG1521" s="6"/>
      <c r="AH1521" s="6"/>
      <c r="AI1521" s="6"/>
      <c r="AJ1521" s="6"/>
      <c r="AK1521" s="6"/>
      <c r="AX1521" s="63" t="e">
        <f t="shared" si="162"/>
        <v>#VALUE!</v>
      </c>
    </row>
    <row r="1522" spans="1:50" s="1" customFormat="1" ht="14.25" x14ac:dyDescent="0.2">
      <c r="A1522" s="6"/>
      <c r="B1522" s="6"/>
      <c r="C1522" s="6"/>
      <c r="D1522" s="3"/>
      <c r="E1522" s="70" t="str">
        <f>IF(ATA!E1522="","",ATA!E1522)</f>
        <v/>
      </c>
      <c r="F1522" s="51" t="str">
        <f>IF(ATA!F1522="","",ATA!F1522)</f>
        <v/>
      </c>
      <c r="G1522" s="11" t="str">
        <f>IF(ATA!G1522="","",ATA!G1522)</f>
        <v/>
      </c>
      <c r="H1522" s="55" t="str">
        <f>IF(ATA!H1522="","",ATA!H1522)</f>
        <v/>
      </c>
      <c r="I1522" s="31" t="str">
        <f>IF(AND(F1521="",H1521="in-sample"),"",IF(AND(Temp!fhor_indata=1,H1521="out-sample",H1522="out-sample"),I1521,IF(AND(F1522="",H1521="out-sample"),"",IF(AND(Temp!optSeasCoef=0,Temp!sts_add=1),IF(H1521="in-sample",IF(Q1521=bigT,((pCell/bigT)*F1521)+((1-(pCell/bigT))*(I1521+J1521)),IF(OR(F1522="",COUNT($F$2:F1521)&lt;=pCell),F1521,((pCell/COUNT($F$2:F1521))*F1521)+((1-(pCell/COUNT($F$2:F1521)))*(I1521+J1521)))),I1521),IF(AND(Temp!optSeasCoef=0,Temp!sts_multp=1),IF(H1521="in-sample",IF(Q1521=bigT,((pCell/bigT)*F1521)+((1-(pCell/bigT))*(I1521*J1521)),IF(OR(F1522="",COUNT(F$2:$F1521)&lt;=pCell),F1521,((pCell/COUNT($F$2:F1521))*F1521)+((1-(pCell/COUNT($F$2:F1521)))*(I1521*J1521)))),I1521),IF(Temp!sts_add=1,IF(H1521="in-sample",IF(Q1521=bigT,((pCell/bigT)*AX1521)+((1-(pCell/bigT))*(I1521+J1521)),IF(OR(F1522="",COUNT($AX$2:AX1521)&lt;=pCell),AX1521,((pCell/COUNT($AX$2:AX1521))*AX1521)+((1-(pCell/COUNT($AX$2:AX1521)))*(I1521+J1521)))),I1521),IF(H1521="in-sample",IF(Q1521=bigT,((pCell/bigT)*AX1521)+((1-(pCell/bigT))*(I1521*J1521)),IF(OR(F1522="",COUNT($AX$2:AX1521)&lt;=pCell),AX1521,((pCell/COUNT($AX$2:AX1521))*AX1521)+((1-(pCell/COUNT($AX$2:AX1521)))*(I1521*J1521)))),I1521)))))))</f>
        <v/>
      </c>
      <c r="J1522" s="31" t="str">
        <f>IF(AND(F1521="",H1521="in-sample"),"",IF(AND(Temp!fhor_indata=1,H1521="out-sample",H1522="out-sample"),J1521,IF(AND(F1522="",H1521="out-sample"),"",IF(AND(Temp!optSeasCoef=0,Temp!sts_add=1),IF(H1521="in-sample",IF(Q1521=bigT,((qCell/bigT)*(I1522-I1521))+((1-(qCell/bigT))*J1521),IF(OR(F1522="",COUNT($F$2:F1521)&lt;=qCell),IF(COUNT($F$2:F1521)=1,0,F1521-F1520),((qCell/COUNT($F$2:F1521))*(I1522-I1521))+((1-(qCell/COUNT($F$2:F1521)))*J1521))),J1521),IF(AND(Temp!optSeasCoef=0,Temp!sts_multp=1),IF(H1521="in-sample",IF(Q1521=bigT,((qCell/bigT)*(I1522/I1521))+((1-(qCell/bigT))*J1521),IF(qCell=0,1,IF(OR(F1522="",COUNT($F$2:F1521)&lt;=qCell),IF(COUNT($F$2:F1521)=1,1,F1521/F1520),((qCell/COUNT($F$2:F1521))*(I1522/I1521))+((1-(qCell/COUNT($F$2:F1521)))*J1521)))),J1521),IF(Temp!sts_add=1,IF(H1521="in-sample",IF(Q1521=bigT,((qCell/bigT)*(I1522-I1521))+((1-(qCell/bigT))*J1521),IF(OR(F1522="",COUNT($AX$2:AX1521)&lt;=qCell),IF(COUNT($AX$2:AX1521)=1,0,AX1521-AX1520),((qCell/COUNT($AX$2:AX1521))*(I1522-I1521))+((1-(qCell/COUNT($AX$2:AX1521)))*J1521))),J1521),IF(H1521="in-sample",IF(Q1521=bigT,((qCell/bigT)*(I1522/I1521))+((1-(qCell/bigT))*J1521),IF(qCell=0,1,IF(OR(F1522="",COUNT($AX$2:AX1521)&lt;=qCell),IF(COUNT($AX$2:AX1521)=1,1,AX1521/AX1520),((qCell/COUNT($AX$2:AX1521))*(I1522/I1521))+((1-(qCell/COUNT($AX$2:AX1521)))*J1521)))),J1521)))))))</f>
        <v/>
      </c>
      <c r="K1522" s="31" t="str">
        <f>IF(H1522="","",IF(AND(Temp!optSeasCoef=0,Temp!sts_add=1),IF(H1522="out-sample",I1522+(Q1522*J1522),I1522+J1522),IF(AND(Temp!optSeasCoef=0,Temp!sts_multp=1),IF(H1522="out-sample",I1522*(J1522^Q1522),I1522*J1522),IF(Temp!sts_add=1,IF(H1522="out-sample",(I1522+(Q1522*J1522))*G1522,(I1522+J1522)*G1522),IF(H1522="out-sample",I1522*(J1522^Q1522)*G1522,I1522*J1522*G1522)))))</f>
        <v/>
      </c>
      <c r="L1522" s="32" t="str">
        <f t="shared" si="163"/>
        <v/>
      </c>
      <c r="M1522" s="32" t="str">
        <f t="shared" si="164"/>
        <v/>
      </c>
      <c r="N1522" s="32" t="str">
        <f t="shared" si="165"/>
        <v/>
      </c>
      <c r="O1522" s="32" t="str">
        <f t="shared" si="166"/>
        <v/>
      </c>
      <c r="P1522" s="32" t="str">
        <f t="shared" si="167"/>
        <v/>
      </c>
      <c r="Q1522" s="3" t="str">
        <f>IF(AND(Temp!fhor_indata=1,F1522="",H1521="in-sample"),1,IF(AND(Temp!fhor_indata=1,H1521="out-sample",Q1521&lt;ATA!XfHor),Q1521+1,IF(F1522="","",IF(AND(H1522="out-sample",H1521="in-sample"),1,IF(AND(H1522="out-sample",H1521="out-sample"),Q1521+1,IF(ISNUMBER(Q1521),Q1521+1,1))))))</f>
        <v/>
      </c>
      <c r="R1522" s="3" t="str">
        <f t="shared" si="161"/>
        <v/>
      </c>
      <c r="S1522" s="6"/>
      <c r="T1522" s="6"/>
      <c r="U1522" s="6"/>
      <c r="V1522" s="6"/>
      <c r="W1522" s="6"/>
      <c r="X1522" s="6"/>
      <c r="Y1522" s="6"/>
      <c r="Z1522" s="6"/>
      <c r="AA1522" s="6"/>
      <c r="AB1522" s="6"/>
      <c r="AC1522" s="6"/>
      <c r="AD1522" s="6"/>
      <c r="AE1522" s="6"/>
      <c r="AF1522" s="6"/>
      <c r="AG1522" s="6"/>
      <c r="AH1522" s="6"/>
      <c r="AI1522" s="6"/>
      <c r="AJ1522" s="6"/>
      <c r="AK1522" s="6"/>
      <c r="AX1522" s="63" t="e">
        <f t="shared" si="162"/>
        <v>#VALUE!</v>
      </c>
    </row>
    <row r="1523" spans="1:50" s="1" customFormat="1" ht="14.25" x14ac:dyDescent="0.2">
      <c r="A1523" s="6"/>
      <c r="B1523" s="6"/>
      <c r="C1523" s="6"/>
      <c r="D1523" s="3"/>
      <c r="E1523" s="70" t="str">
        <f>IF(ATA!E1523="","",ATA!E1523)</f>
        <v/>
      </c>
      <c r="F1523" s="51" t="str">
        <f>IF(ATA!F1523="","",ATA!F1523)</f>
        <v/>
      </c>
      <c r="G1523" s="11" t="str">
        <f>IF(ATA!G1523="","",ATA!G1523)</f>
        <v/>
      </c>
      <c r="H1523" s="55" t="str">
        <f>IF(ATA!H1523="","",ATA!H1523)</f>
        <v/>
      </c>
      <c r="I1523" s="31" t="str">
        <f>IF(AND(F1522="",H1522="in-sample"),"",IF(AND(Temp!fhor_indata=1,H1522="out-sample",H1523="out-sample"),I1522,IF(AND(F1523="",H1522="out-sample"),"",IF(AND(Temp!optSeasCoef=0,Temp!sts_add=1),IF(H1522="in-sample",IF(Q1522=bigT,((pCell/bigT)*F1522)+((1-(pCell/bigT))*(I1522+J1522)),IF(OR(F1523="",COUNT($F$2:F1522)&lt;=pCell),F1522,((pCell/COUNT($F$2:F1522))*F1522)+((1-(pCell/COUNT($F$2:F1522)))*(I1522+J1522)))),I1522),IF(AND(Temp!optSeasCoef=0,Temp!sts_multp=1),IF(H1522="in-sample",IF(Q1522=bigT,((pCell/bigT)*F1522)+((1-(pCell/bigT))*(I1522*J1522)),IF(OR(F1523="",COUNT(F$2:$F1522)&lt;=pCell),F1522,((pCell/COUNT($F$2:F1522))*F1522)+((1-(pCell/COUNT($F$2:F1522)))*(I1522*J1522)))),I1522),IF(Temp!sts_add=1,IF(H1522="in-sample",IF(Q1522=bigT,((pCell/bigT)*AX1522)+((1-(pCell/bigT))*(I1522+J1522)),IF(OR(F1523="",COUNT($AX$2:AX1522)&lt;=pCell),AX1522,((pCell/COUNT($AX$2:AX1522))*AX1522)+((1-(pCell/COUNT($AX$2:AX1522)))*(I1522+J1522)))),I1522),IF(H1522="in-sample",IF(Q1522=bigT,((pCell/bigT)*AX1522)+((1-(pCell/bigT))*(I1522*J1522)),IF(OR(F1523="",COUNT($AX$2:AX1522)&lt;=pCell),AX1522,((pCell/COUNT($AX$2:AX1522))*AX1522)+((1-(pCell/COUNT($AX$2:AX1522)))*(I1522*J1522)))),I1522)))))))</f>
        <v/>
      </c>
      <c r="J1523" s="31" t="str">
        <f>IF(AND(F1522="",H1522="in-sample"),"",IF(AND(Temp!fhor_indata=1,H1522="out-sample",H1523="out-sample"),J1522,IF(AND(F1523="",H1522="out-sample"),"",IF(AND(Temp!optSeasCoef=0,Temp!sts_add=1),IF(H1522="in-sample",IF(Q1522=bigT,((qCell/bigT)*(I1523-I1522))+((1-(qCell/bigT))*J1522),IF(OR(F1523="",COUNT($F$2:F1522)&lt;=qCell),IF(COUNT($F$2:F1522)=1,0,F1522-F1521),((qCell/COUNT($F$2:F1522))*(I1523-I1522))+((1-(qCell/COUNT($F$2:F1522)))*J1522))),J1522),IF(AND(Temp!optSeasCoef=0,Temp!sts_multp=1),IF(H1522="in-sample",IF(Q1522=bigT,((qCell/bigT)*(I1523/I1522))+((1-(qCell/bigT))*J1522),IF(qCell=0,1,IF(OR(F1523="",COUNT($F$2:F1522)&lt;=qCell),IF(COUNT($F$2:F1522)=1,1,F1522/F1521),((qCell/COUNT($F$2:F1522))*(I1523/I1522))+((1-(qCell/COUNT($F$2:F1522)))*J1522)))),J1522),IF(Temp!sts_add=1,IF(H1522="in-sample",IF(Q1522=bigT,((qCell/bigT)*(I1523-I1522))+((1-(qCell/bigT))*J1522),IF(OR(F1523="",COUNT($AX$2:AX1522)&lt;=qCell),IF(COUNT($AX$2:AX1522)=1,0,AX1522-AX1521),((qCell/COUNT($AX$2:AX1522))*(I1523-I1522))+((1-(qCell/COUNT($AX$2:AX1522)))*J1522))),J1522),IF(H1522="in-sample",IF(Q1522=bigT,((qCell/bigT)*(I1523/I1522))+((1-(qCell/bigT))*J1522),IF(qCell=0,1,IF(OR(F1523="",COUNT($AX$2:AX1522)&lt;=qCell),IF(COUNT($AX$2:AX1522)=1,1,AX1522/AX1521),((qCell/COUNT($AX$2:AX1522))*(I1523/I1522))+((1-(qCell/COUNT($AX$2:AX1522)))*J1522)))),J1522)))))))</f>
        <v/>
      </c>
      <c r="K1523" s="31" t="str">
        <f>IF(H1523="","",IF(AND(Temp!optSeasCoef=0,Temp!sts_add=1),IF(H1523="out-sample",I1523+(Q1523*J1523),I1523+J1523),IF(AND(Temp!optSeasCoef=0,Temp!sts_multp=1),IF(H1523="out-sample",I1523*(J1523^Q1523),I1523*J1523),IF(Temp!sts_add=1,IF(H1523="out-sample",(I1523+(Q1523*J1523))*G1523,(I1523+J1523)*G1523),IF(H1523="out-sample",I1523*(J1523^Q1523)*G1523,I1523*J1523*G1523)))))</f>
        <v/>
      </c>
      <c r="L1523" s="32" t="str">
        <f t="shared" si="163"/>
        <v/>
      </c>
      <c r="M1523" s="32" t="str">
        <f t="shared" si="164"/>
        <v/>
      </c>
      <c r="N1523" s="32" t="str">
        <f t="shared" si="165"/>
        <v/>
      </c>
      <c r="O1523" s="32" t="str">
        <f t="shared" si="166"/>
        <v/>
      </c>
      <c r="P1523" s="32" t="str">
        <f t="shared" si="167"/>
        <v/>
      </c>
      <c r="Q1523" s="3" t="str">
        <f>IF(AND(Temp!fhor_indata=1,F1523="",H1522="in-sample"),1,IF(AND(Temp!fhor_indata=1,H1522="out-sample",Q1522&lt;ATA!XfHor),Q1522+1,IF(F1523="","",IF(AND(H1523="out-sample",H1522="in-sample"),1,IF(AND(H1523="out-sample",H1522="out-sample"),Q1522+1,IF(ISNUMBER(Q1522),Q1522+1,1))))))</f>
        <v/>
      </c>
      <c r="R1523" s="3" t="str">
        <f t="shared" si="161"/>
        <v/>
      </c>
      <c r="S1523" s="6"/>
      <c r="T1523" s="6"/>
      <c r="U1523" s="6"/>
      <c r="V1523" s="6"/>
      <c r="W1523" s="6"/>
      <c r="X1523" s="6"/>
      <c r="Y1523" s="6"/>
      <c r="Z1523" s="6"/>
      <c r="AA1523" s="6"/>
      <c r="AB1523" s="6"/>
      <c r="AC1523" s="6"/>
      <c r="AD1523" s="6"/>
      <c r="AE1523" s="6"/>
      <c r="AF1523" s="6"/>
      <c r="AG1523" s="6"/>
      <c r="AH1523" s="6"/>
      <c r="AI1523" s="6"/>
      <c r="AJ1523" s="6"/>
      <c r="AK1523" s="6"/>
      <c r="AX1523" s="63" t="e">
        <f t="shared" si="162"/>
        <v>#VALUE!</v>
      </c>
    </row>
    <row r="1524" spans="1:50" s="1" customFormat="1" ht="14.25" x14ac:dyDescent="0.2">
      <c r="A1524" s="6"/>
      <c r="B1524" s="6"/>
      <c r="C1524" s="6"/>
      <c r="D1524" s="3"/>
      <c r="E1524" s="70" t="str">
        <f>IF(ATA!E1524="","",ATA!E1524)</f>
        <v/>
      </c>
      <c r="F1524" s="51" t="str">
        <f>IF(ATA!F1524="","",ATA!F1524)</f>
        <v/>
      </c>
      <c r="G1524" s="11" t="str">
        <f>IF(ATA!G1524="","",ATA!G1524)</f>
        <v/>
      </c>
      <c r="H1524" s="55" t="str">
        <f>IF(ATA!H1524="","",ATA!H1524)</f>
        <v/>
      </c>
      <c r="I1524" s="31" t="str">
        <f>IF(AND(F1523="",H1523="in-sample"),"",IF(AND(Temp!fhor_indata=1,H1523="out-sample",H1524="out-sample"),I1523,IF(AND(F1524="",H1523="out-sample"),"",IF(AND(Temp!optSeasCoef=0,Temp!sts_add=1),IF(H1523="in-sample",IF(Q1523=bigT,((pCell/bigT)*F1523)+((1-(pCell/bigT))*(I1523+J1523)),IF(OR(F1524="",COUNT($F$2:F1523)&lt;=pCell),F1523,((pCell/COUNT($F$2:F1523))*F1523)+((1-(pCell/COUNT($F$2:F1523)))*(I1523+J1523)))),I1523),IF(AND(Temp!optSeasCoef=0,Temp!sts_multp=1),IF(H1523="in-sample",IF(Q1523=bigT,((pCell/bigT)*F1523)+((1-(pCell/bigT))*(I1523*J1523)),IF(OR(F1524="",COUNT(F$2:$F1523)&lt;=pCell),F1523,((pCell/COUNT($F$2:F1523))*F1523)+((1-(pCell/COUNT($F$2:F1523)))*(I1523*J1523)))),I1523),IF(Temp!sts_add=1,IF(H1523="in-sample",IF(Q1523=bigT,((pCell/bigT)*AX1523)+((1-(pCell/bigT))*(I1523+J1523)),IF(OR(F1524="",COUNT($AX$2:AX1523)&lt;=pCell),AX1523,((pCell/COUNT($AX$2:AX1523))*AX1523)+((1-(pCell/COUNT($AX$2:AX1523)))*(I1523+J1523)))),I1523),IF(H1523="in-sample",IF(Q1523=bigT,((pCell/bigT)*AX1523)+((1-(pCell/bigT))*(I1523*J1523)),IF(OR(F1524="",COUNT($AX$2:AX1523)&lt;=pCell),AX1523,((pCell/COUNT($AX$2:AX1523))*AX1523)+((1-(pCell/COUNT($AX$2:AX1523)))*(I1523*J1523)))),I1523)))))))</f>
        <v/>
      </c>
      <c r="J1524" s="31" t="str">
        <f>IF(AND(F1523="",H1523="in-sample"),"",IF(AND(Temp!fhor_indata=1,H1523="out-sample",H1524="out-sample"),J1523,IF(AND(F1524="",H1523="out-sample"),"",IF(AND(Temp!optSeasCoef=0,Temp!sts_add=1),IF(H1523="in-sample",IF(Q1523=bigT,((qCell/bigT)*(I1524-I1523))+((1-(qCell/bigT))*J1523),IF(OR(F1524="",COUNT($F$2:F1523)&lt;=qCell),IF(COUNT($F$2:F1523)=1,0,F1523-F1522),((qCell/COUNT($F$2:F1523))*(I1524-I1523))+((1-(qCell/COUNT($F$2:F1523)))*J1523))),J1523),IF(AND(Temp!optSeasCoef=0,Temp!sts_multp=1),IF(H1523="in-sample",IF(Q1523=bigT,((qCell/bigT)*(I1524/I1523))+((1-(qCell/bigT))*J1523),IF(qCell=0,1,IF(OR(F1524="",COUNT($F$2:F1523)&lt;=qCell),IF(COUNT($F$2:F1523)=1,1,F1523/F1522),((qCell/COUNT($F$2:F1523))*(I1524/I1523))+((1-(qCell/COUNT($F$2:F1523)))*J1523)))),J1523),IF(Temp!sts_add=1,IF(H1523="in-sample",IF(Q1523=bigT,((qCell/bigT)*(I1524-I1523))+((1-(qCell/bigT))*J1523),IF(OR(F1524="",COUNT($AX$2:AX1523)&lt;=qCell),IF(COUNT($AX$2:AX1523)=1,0,AX1523-AX1522),((qCell/COUNT($AX$2:AX1523))*(I1524-I1523))+((1-(qCell/COUNT($AX$2:AX1523)))*J1523))),J1523),IF(H1523="in-sample",IF(Q1523=bigT,((qCell/bigT)*(I1524/I1523))+((1-(qCell/bigT))*J1523),IF(qCell=0,1,IF(OR(F1524="",COUNT($AX$2:AX1523)&lt;=qCell),IF(COUNT($AX$2:AX1523)=1,1,AX1523/AX1522),((qCell/COUNT($AX$2:AX1523))*(I1524/I1523))+((1-(qCell/COUNT($AX$2:AX1523)))*J1523)))),J1523)))))))</f>
        <v/>
      </c>
      <c r="K1524" s="31" t="str">
        <f>IF(H1524="","",IF(AND(Temp!optSeasCoef=0,Temp!sts_add=1),IF(H1524="out-sample",I1524+(Q1524*J1524),I1524+J1524),IF(AND(Temp!optSeasCoef=0,Temp!sts_multp=1),IF(H1524="out-sample",I1524*(J1524^Q1524),I1524*J1524),IF(Temp!sts_add=1,IF(H1524="out-sample",(I1524+(Q1524*J1524))*G1524,(I1524+J1524)*G1524),IF(H1524="out-sample",I1524*(J1524^Q1524)*G1524,I1524*J1524*G1524)))))</f>
        <v/>
      </c>
      <c r="L1524" s="32" t="str">
        <f t="shared" si="163"/>
        <v/>
      </c>
      <c r="M1524" s="32" t="str">
        <f t="shared" si="164"/>
        <v/>
      </c>
      <c r="N1524" s="32" t="str">
        <f t="shared" si="165"/>
        <v/>
      </c>
      <c r="O1524" s="32" t="str">
        <f t="shared" si="166"/>
        <v/>
      </c>
      <c r="P1524" s="32" t="str">
        <f t="shared" si="167"/>
        <v/>
      </c>
      <c r="Q1524" s="3" t="str">
        <f>IF(AND(Temp!fhor_indata=1,F1524="",H1523="in-sample"),1,IF(AND(Temp!fhor_indata=1,H1523="out-sample",Q1523&lt;ATA!XfHor),Q1523+1,IF(F1524="","",IF(AND(H1524="out-sample",H1523="in-sample"),1,IF(AND(H1524="out-sample",H1523="out-sample"),Q1523+1,IF(ISNUMBER(Q1523),Q1523+1,1))))))</f>
        <v/>
      </c>
      <c r="R1524" s="3" t="str">
        <f t="shared" si="161"/>
        <v/>
      </c>
      <c r="S1524" s="6"/>
      <c r="T1524" s="6"/>
      <c r="U1524" s="6"/>
      <c r="V1524" s="6"/>
      <c r="W1524" s="6"/>
      <c r="X1524" s="6"/>
      <c r="Y1524" s="6"/>
      <c r="Z1524" s="6"/>
      <c r="AA1524" s="6"/>
      <c r="AB1524" s="6"/>
      <c r="AC1524" s="6"/>
      <c r="AD1524" s="6"/>
      <c r="AE1524" s="6"/>
      <c r="AF1524" s="6"/>
      <c r="AG1524" s="6"/>
      <c r="AH1524" s="6"/>
      <c r="AI1524" s="6"/>
      <c r="AJ1524" s="6"/>
      <c r="AK1524" s="6"/>
      <c r="AX1524" s="63" t="e">
        <f t="shared" si="162"/>
        <v>#VALUE!</v>
      </c>
    </row>
    <row r="1525" spans="1:50" s="1" customFormat="1" ht="14.25" x14ac:dyDescent="0.2">
      <c r="A1525" s="6"/>
      <c r="B1525" s="6"/>
      <c r="C1525" s="6"/>
      <c r="D1525" s="3"/>
      <c r="E1525" s="70" t="str">
        <f>IF(ATA!E1525="","",ATA!E1525)</f>
        <v/>
      </c>
      <c r="F1525" s="51" t="str">
        <f>IF(ATA!F1525="","",ATA!F1525)</f>
        <v/>
      </c>
      <c r="G1525" s="11" t="str">
        <f>IF(ATA!G1525="","",ATA!G1525)</f>
        <v/>
      </c>
      <c r="H1525" s="55" t="str">
        <f>IF(ATA!H1525="","",ATA!H1525)</f>
        <v/>
      </c>
      <c r="I1525" s="31" t="str">
        <f>IF(AND(F1524="",H1524="in-sample"),"",IF(AND(Temp!fhor_indata=1,H1524="out-sample",H1525="out-sample"),I1524,IF(AND(F1525="",H1524="out-sample"),"",IF(AND(Temp!optSeasCoef=0,Temp!sts_add=1),IF(H1524="in-sample",IF(Q1524=bigT,((pCell/bigT)*F1524)+((1-(pCell/bigT))*(I1524+J1524)),IF(OR(F1525="",COUNT($F$2:F1524)&lt;=pCell),F1524,((pCell/COUNT($F$2:F1524))*F1524)+((1-(pCell/COUNT($F$2:F1524)))*(I1524+J1524)))),I1524),IF(AND(Temp!optSeasCoef=0,Temp!sts_multp=1),IF(H1524="in-sample",IF(Q1524=bigT,((pCell/bigT)*F1524)+((1-(pCell/bigT))*(I1524*J1524)),IF(OR(F1525="",COUNT(F$2:$F1524)&lt;=pCell),F1524,((pCell/COUNT($F$2:F1524))*F1524)+((1-(pCell/COUNT($F$2:F1524)))*(I1524*J1524)))),I1524),IF(Temp!sts_add=1,IF(H1524="in-sample",IF(Q1524=bigT,((pCell/bigT)*AX1524)+((1-(pCell/bigT))*(I1524+J1524)),IF(OR(F1525="",COUNT($AX$2:AX1524)&lt;=pCell),AX1524,((pCell/COUNT($AX$2:AX1524))*AX1524)+((1-(pCell/COUNT($AX$2:AX1524)))*(I1524+J1524)))),I1524),IF(H1524="in-sample",IF(Q1524=bigT,((pCell/bigT)*AX1524)+((1-(pCell/bigT))*(I1524*J1524)),IF(OR(F1525="",COUNT($AX$2:AX1524)&lt;=pCell),AX1524,((pCell/COUNT($AX$2:AX1524))*AX1524)+((1-(pCell/COUNT($AX$2:AX1524)))*(I1524*J1524)))),I1524)))))))</f>
        <v/>
      </c>
      <c r="J1525" s="31" t="str">
        <f>IF(AND(F1524="",H1524="in-sample"),"",IF(AND(Temp!fhor_indata=1,H1524="out-sample",H1525="out-sample"),J1524,IF(AND(F1525="",H1524="out-sample"),"",IF(AND(Temp!optSeasCoef=0,Temp!sts_add=1),IF(H1524="in-sample",IF(Q1524=bigT,((qCell/bigT)*(I1525-I1524))+((1-(qCell/bigT))*J1524),IF(OR(F1525="",COUNT($F$2:F1524)&lt;=qCell),IF(COUNT($F$2:F1524)=1,0,F1524-F1523),((qCell/COUNT($F$2:F1524))*(I1525-I1524))+((1-(qCell/COUNT($F$2:F1524)))*J1524))),J1524),IF(AND(Temp!optSeasCoef=0,Temp!sts_multp=1),IF(H1524="in-sample",IF(Q1524=bigT,((qCell/bigT)*(I1525/I1524))+((1-(qCell/bigT))*J1524),IF(qCell=0,1,IF(OR(F1525="",COUNT($F$2:F1524)&lt;=qCell),IF(COUNT($F$2:F1524)=1,1,F1524/F1523),((qCell/COUNT($F$2:F1524))*(I1525/I1524))+((1-(qCell/COUNT($F$2:F1524)))*J1524)))),J1524),IF(Temp!sts_add=1,IF(H1524="in-sample",IF(Q1524=bigT,((qCell/bigT)*(I1525-I1524))+((1-(qCell/bigT))*J1524),IF(OR(F1525="",COUNT($AX$2:AX1524)&lt;=qCell),IF(COUNT($AX$2:AX1524)=1,0,AX1524-AX1523),((qCell/COUNT($AX$2:AX1524))*(I1525-I1524))+((1-(qCell/COUNT($AX$2:AX1524)))*J1524))),J1524),IF(H1524="in-sample",IF(Q1524=bigT,((qCell/bigT)*(I1525/I1524))+((1-(qCell/bigT))*J1524),IF(qCell=0,1,IF(OR(F1525="",COUNT($AX$2:AX1524)&lt;=qCell),IF(COUNT($AX$2:AX1524)=1,1,AX1524/AX1523),((qCell/COUNT($AX$2:AX1524))*(I1525/I1524))+((1-(qCell/COUNT($AX$2:AX1524)))*J1524)))),J1524)))))))</f>
        <v/>
      </c>
      <c r="K1525" s="31" t="str">
        <f>IF(H1525="","",IF(AND(Temp!optSeasCoef=0,Temp!sts_add=1),IF(H1525="out-sample",I1525+(Q1525*J1525),I1525+J1525),IF(AND(Temp!optSeasCoef=0,Temp!sts_multp=1),IF(H1525="out-sample",I1525*(J1525^Q1525),I1525*J1525),IF(Temp!sts_add=1,IF(H1525="out-sample",(I1525+(Q1525*J1525))*G1525,(I1525+J1525)*G1525),IF(H1525="out-sample",I1525*(J1525^Q1525)*G1525,I1525*J1525*G1525)))))</f>
        <v/>
      </c>
      <c r="L1525" s="32" t="str">
        <f t="shared" si="163"/>
        <v/>
      </c>
      <c r="M1525" s="32" t="str">
        <f t="shared" si="164"/>
        <v/>
      </c>
      <c r="N1525" s="32" t="str">
        <f t="shared" si="165"/>
        <v/>
      </c>
      <c r="O1525" s="32" t="str">
        <f t="shared" si="166"/>
        <v/>
      </c>
      <c r="P1525" s="32" t="str">
        <f t="shared" si="167"/>
        <v/>
      </c>
      <c r="Q1525" s="3" t="str">
        <f>IF(AND(Temp!fhor_indata=1,F1525="",H1524="in-sample"),1,IF(AND(Temp!fhor_indata=1,H1524="out-sample",Q1524&lt;ATA!XfHor),Q1524+1,IF(F1525="","",IF(AND(H1525="out-sample",H1524="in-sample"),1,IF(AND(H1525="out-sample",H1524="out-sample"),Q1524+1,IF(ISNUMBER(Q1524),Q1524+1,1))))))</f>
        <v/>
      </c>
      <c r="R1525" s="3" t="str">
        <f t="shared" si="161"/>
        <v/>
      </c>
      <c r="S1525" s="6"/>
      <c r="T1525" s="6"/>
      <c r="U1525" s="6"/>
      <c r="V1525" s="6"/>
      <c r="W1525" s="6"/>
      <c r="X1525" s="6"/>
      <c r="Y1525" s="6"/>
      <c r="Z1525" s="6"/>
      <c r="AA1525" s="6"/>
      <c r="AB1525" s="6"/>
      <c r="AC1525" s="6"/>
      <c r="AD1525" s="6"/>
      <c r="AE1525" s="6"/>
      <c r="AF1525" s="6"/>
      <c r="AG1525" s="6"/>
      <c r="AH1525" s="6"/>
      <c r="AI1525" s="6"/>
      <c r="AJ1525" s="6"/>
      <c r="AK1525" s="6"/>
      <c r="AX1525" s="63" t="e">
        <f t="shared" si="162"/>
        <v>#VALUE!</v>
      </c>
    </row>
    <row r="1526" spans="1:50" s="1" customFormat="1" ht="14.25" x14ac:dyDescent="0.2">
      <c r="A1526" s="6"/>
      <c r="B1526" s="6"/>
      <c r="C1526" s="6"/>
      <c r="D1526" s="3"/>
      <c r="E1526" s="70" t="str">
        <f>IF(ATA!E1526="","",ATA!E1526)</f>
        <v/>
      </c>
      <c r="F1526" s="51" t="str">
        <f>IF(ATA!F1526="","",ATA!F1526)</f>
        <v/>
      </c>
      <c r="G1526" s="11" t="str">
        <f>IF(ATA!G1526="","",ATA!G1526)</f>
        <v/>
      </c>
      <c r="H1526" s="55" t="str">
        <f>IF(ATA!H1526="","",ATA!H1526)</f>
        <v/>
      </c>
      <c r="I1526" s="31" t="str">
        <f>IF(AND(F1525="",H1525="in-sample"),"",IF(AND(Temp!fhor_indata=1,H1525="out-sample",H1526="out-sample"),I1525,IF(AND(F1526="",H1525="out-sample"),"",IF(AND(Temp!optSeasCoef=0,Temp!sts_add=1),IF(H1525="in-sample",IF(Q1525=bigT,((pCell/bigT)*F1525)+((1-(pCell/bigT))*(I1525+J1525)),IF(OR(F1526="",COUNT($F$2:F1525)&lt;=pCell),F1525,((pCell/COUNT($F$2:F1525))*F1525)+((1-(pCell/COUNT($F$2:F1525)))*(I1525+J1525)))),I1525),IF(AND(Temp!optSeasCoef=0,Temp!sts_multp=1),IF(H1525="in-sample",IF(Q1525=bigT,((pCell/bigT)*F1525)+((1-(pCell/bigT))*(I1525*J1525)),IF(OR(F1526="",COUNT(F$2:$F1525)&lt;=pCell),F1525,((pCell/COUNT($F$2:F1525))*F1525)+((1-(pCell/COUNT($F$2:F1525)))*(I1525*J1525)))),I1525),IF(Temp!sts_add=1,IF(H1525="in-sample",IF(Q1525=bigT,((pCell/bigT)*AX1525)+((1-(pCell/bigT))*(I1525+J1525)),IF(OR(F1526="",COUNT($AX$2:AX1525)&lt;=pCell),AX1525,((pCell/COUNT($AX$2:AX1525))*AX1525)+((1-(pCell/COUNT($AX$2:AX1525)))*(I1525+J1525)))),I1525),IF(H1525="in-sample",IF(Q1525=bigT,((pCell/bigT)*AX1525)+((1-(pCell/bigT))*(I1525*J1525)),IF(OR(F1526="",COUNT($AX$2:AX1525)&lt;=pCell),AX1525,((pCell/COUNT($AX$2:AX1525))*AX1525)+((1-(pCell/COUNT($AX$2:AX1525)))*(I1525*J1525)))),I1525)))))))</f>
        <v/>
      </c>
      <c r="J1526" s="31" t="str">
        <f>IF(AND(F1525="",H1525="in-sample"),"",IF(AND(Temp!fhor_indata=1,H1525="out-sample",H1526="out-sample"),J1525,IF(AND(F1526="",H1525="out-sample"),"",IF(AND(Temp!optSeasCoef=0,Temp!sts_add=1),IF(H1525="in-sample",IF(Q1525=bigT,((qCell/bigT)*(I1526-I1525))+((1-(qCell/bigT))*J1525),IF(OR(F1526="",COUNT($F$2:F1525)&lt;=qCell),IF(COUNT($F$2:F1525)=1,0,F1525-F1524),((qCell/COUNT($F$2:F1525))*(I1526-I1525))+((1-(qCell/COUNT($F$2:F1525)))*J1525))),J1525),IF(AND(Temp!optSeasCoef=0,Temp!sts_multp=1),IF(H1525="in-sample",IF(Q1525=bigT,((qCell/bigT)*(I1526/I1525))+((1-(qCell/bigT))*J1525),IF(qCell=0,1,IF(OR(F1526="",COUNT($F$2:F1525)&lt;=qCell),IF(COUNT($F$2:F1525)=1,1,F1525/F1524),((qCell/COUNT($F$2:F1525))*(I1526/I1525))+((1-(qCell/COUNT($F$2:F1525)))*J1525)))),J1525),IF(Temp!sts_add=1,IF(H1525="in-sample",IF(Q1525=bigT,((qCell/bigT)*(I1526-I1525))+((1-(qCell/bigT))*J1525),IF(OR(F1526="",COUNT($AX$2:AX1525)&lt;=qCell),IF(COUNT($AX$2:AX1525)=1,0,AX1525-AX1524),((qCell/COUNT($AX$2:AX1525))*(I1526-I1525))+((1-(qCell/COUNT($AX$2:AX1525)))*J1525))),J1525),IF(H1525="in-sample",IF(Q1525=bigT,((qCell/bigT)*(I1526/I1525))+((1-(qCell/bigT))*J1525),IF(qCell=0,1,IF(OR(F1526="",COUNT($AX$2:AX1525)&lt;=qCell),IF(COUNT($AX$2:AX1525)=1,1,AX1525/AX1524),((qCell/COUNT($AX$2:AX1525))*(I1526/I1525))+((1-(qCell/COUNT($AX$2:AX1525)))*J1525)))),J1525)))))))</f>
        <v/>
      </c>
      <c r="K1526" s="31" t="str">
        <f>IF(H1526="","",IF(AND(Temp!optSeasCoef=0,Temp!sts_add=1),IF(H1526="out-sample",I1526+(Q1526*J1526),I1526+J1526),IF(AND(Temp!optSeasCoef=0,Temp!sts_multp=1),IF(H1526="out-sample",I1526*(J1526^Q1526),I1526*J1526),IF(Temp!sts_add=1,IF(H1526="out-sample",(I1526+(Q1526*J1526))*G1526,(I1526+J1526)*G1526),IF(H1526="out-sample",I1526*(J1526^Q1526)*G1526,I1526*J1526*G1526)))))</f>
        <v/>
      </c>
      <c r="L1526" s="32" t="str">
        <f t="shared" si="163"/>
        <v/>
      </c>
      <c r="M1526" s="32" t="str">
        <f t="shared" si="164"/>
        <v/>
      </c>
      <c r="N1526" s="32" t="str">
        <f t="shared" si="165"/>
        <v/>
      </c>
      <c r="O1526" s="32" t="str">
        <f t="shared" si="166"/>
        <v/>
      </c>
      <c r="P1526" s="32" t="str">
        <f t="shared" si="167"/>
        <v/>
      </c>
      <c r="Q1526" s="3" t="str">
        <f>IF(AND(Temp!fhor_indata=1,F1526="",H1525="in-sample"),1,IF(AND(Temp!fhor_indata=1,H1525="out-sample",Q1525&lt;ATA!XfHor),Q1525+1,IF(F1526="","",IF(AND(H1526="out-sample",H1525="in-sample"),1,IF(AND(H1526="out-sample",H1525="out-sample"),Q1525+1,IF(ISNUMBER(Q1525),Q1525+1,1))))))</f>
        <v/>
      </c>
      <c r="R1526" s="3" t="str">
        <f t="shared" si="161"/>
        <v/>
      </c>
      <c r="S1526" s="6"/>
      <c r="T1526" s="6"/>
      <c r="U1526" s="6"/>
      <c r="V1526" s="6"/>
      <c r="W1526" s="6"/>
      <c r="X1526" s="6"/>
      <c r="Y1526" s="6"/>
      <c r="Z1526" s="6"/>
      <c r="AA1526" s="6"/>
      <c r="AB1526" s="6"/>
      <c r="AC1526" s="6"/>
      <c r="AD1526" s="6"/>
      <c r="AE1526" s="6"/>
      <c r="AF1526" s="6"/>
      <c r="AG1526" s="6"/>
      <c r="AH1526" s="6"/>
      <c r="AI1526" s="6"/>
      <c r="AJ1526" s="6"/>
      <c r="AK1526" s="6"/>
      <c r="AX1526" s="63" t="e">
        <f t="shared" si="162"/>
        <v>#VALUE!</v>
      </c>
    </row>
    <row r="1527" spans="1:50" s="1" customFormat="1" ht="14.25" x14ac:dyDescent="0.2">
      <c r="A1527" s="6"/>
      <c r="B1527" s="6"/>
      <c r="C1527" s="6"/>
      <c r="D1527" s="3"/>
      <c r="E1527" s="70" t="str">
        <f>IF(ATA!E1527="","",ATA!E1527)</f>
        <v/>
      </c>
      <c r="F1527" s="51" t="str">
        <f>IF(ATA!F1527="","",ATA!F1527)</f>
        <v/>
      </c>
      <c r="G1527" s="11" t="str">
        <f>IF(ATA!G1527="","",ATA!G1527)</f>
        <v/>
      </c>
      <c r="H1527" s="55" t="str">
        <f>IF(ATA!H1527="","",ATA!H1527)</f>
        <v/>
      </c>
      <c r="I1527" s="31" t="str">
        <f>IF(AND(F1526="",H1526="in-sample"),"",IF(AND(Temp!fhor_indata=1,H1526="out-sample",H1527="out-sample"),I1526,IF(AND(F1527="",H1526="out-sample"),"",IF(AND(Temp!optSeasCoef=0,Temp!sts_add=1),IF(H1526="in-sample",IF(Q1526=bigT,((pCell/bigT)*F1526)+((1-(pCell/bigT))*(I1526+J1526)),IF(OR(F1527="",COUNT($F$2:F1526)&lt;=pCell),F1526,((pCell/COUNT($F$2:F1526))*F1526)+((1-(pCell/COUNT($F$2:F1526)))*(I1526+J1526)))),I1526),IF(AND(Temp!optSeasCoef=0,Temp!sts_multp=1),IF(H1526="in-sample",IF(Q1526=bigT,((pCell/bigT)*F1526)+((1-(pCell/bigT))*(I1526*J1526)),IF(OR(F1527="",COUNT(F$2:$F1526)&lt;=pCell),F1526,((pCell/COUNT($F$2:F1526))*F1526)+((1-(pCell/COUNT($F$2:F1526)))*(I1526*J1526)))),I1526),IF(Temp!sts_add=1,IF(H1526="in-sample",IF(Q1526=bigT,((pCell/bigT)*AX1526)+((1-(pCell/bigT))*(I1526+J1526)),IF(OR(F1527="",COUNT($AX$2:AX1526)&lt;=pCell),AX1526,((pCell/COUNT($AX$2:AX1526))*AX1526)+((1-(pCell/COUNT($AX$2:AX1526)))*(I1526+J1526)))),I1526),IF(H1526="in-sample",IF(Q1526=bigT,((pCell/bigT)*AX1526)+((1-(pCell/bigT))*(I1526*J1526)),IF(OR(F1527="",COUNT($AX$2:AX1526)&lt;=pCell),AX1526,((pCell/COUNT($AX$2:AX1526))*AX1526)+((1-(pCell/COUNT($AX$2:AX1526)))*(I1526*J1526)))),I1526)))))))</f>
        <v/>
      </c>
      <c r="J1527" s="31" t="str">
        <f>IF(AND(F1526="",H1526="in-sample"),"",IF(AND(Temp!fhor_indata=1,H1526="out-sample",H1527="out-sample"),J1526,IF(AND(F1527="",H1526="out-sample"),"",IF(AND(Temp!optSeasCoef=0,Temp!sts_add=1),IF(H1526="in-sample",IF(Q1526=bigT,((qCell/bigT)*(I1527-I1526))+((1-(qCell/bigT))*J1526),IF(OR(F1527="",COUNT($F$2:F1526)&lt;=qCell),IF(COUNT($F$2:F1526)=1,0,F1526-F1525),((qCell/COUNT($F$2:F1526))*(I1527-I1526))+((1-(qCell/COUNT($F$2:F1526)))*J1526))),J1526),IF(AND(Temp!optSeasCoef=0,Temp!sts_multp=1),IF(H1526="in-sample",IF(Q1526=bigT,((qCell/bigT)*(I1527/I1526))+((1-(qCell/bigT))*J1526),IF(qCell=0,1,IF(OR(F1527="",COUNT($F$2:F1526)&lt;=qCell),IF(COUNT($F$2:F1526)=1,1,F1526/F1525),((qCell/COUNT($F$2:F1526))*(I1527/I1526))+((1-(qCell/COUNT($F$2:F1526)))*J1526)))),J1526),IF(Temp!sts_add=1,IF(H1526="in-sample",IF(Q1526=bigT,((qCell/bigT)*(I1527-I1526))+((1-(qCell/bigT))*J1526),IF(OR(F1527="",COUNT($AX$2:AX1526)&lt;=qCell),IF(COUNT($AX$2:AX1526)=1,0,AX1526-AX1525),((qCell/COUNT($AX$2:AX1526))*(I1527-I1526))+((1-(qCell/COUNT($AX$2:AX1526)))*J1526))),J1526),IF(H1526="in-sample",IF(Q1526=bigT,((qCell/bigT)*(I1527/I1526))+((1-(qCell/bigT))*J1526),IF(qCell=0,1,IF(OR(F1527="",COUNT($AX$2:AX1526)&lt;=qCell),IF(COUNT($AX$2:AX1526)=1,1,AX1526/AX1525),((qCell/COUNT($AX$2:AX1526))*(I1527/I1526))+((1-(qCell/COUNT($AX$2:AX1526)))*J1526)))),J1526)))))))</f>
        <v/>
      </c>
      <c r="K1527" s="31" t="str">
        <f>IF(H1527="","",IF(AND(Temp!optSeasCoef=0,Temp!sts_add=1),IF(H1527="out-sample",I1527+(Q1527*J1527),I1527+J1527),IF(AND(Temp!optSeasCoef=0,Temp!sts_multp=1),IF(H1527="out-sample",I1527*(J1527^Q1527),I1527*J1527),IF(Temp!sts_add=1,IF(H1527="out-sample",(I1527+(Q1527*J1527))*G1527,(I1527+J1527)*G1527),IF(H1527="out-sample",I1527*(J1527^Q1527)*G1527,I1527*J1527*G1527)))))</f>
        <v/>
      </c>
      <c r="L1527" s="32" t="str">
        <f t="shared" si="163"/>
        <v/>
      </c>
      <c r="M1527" s="32" t="str">
        <f t="shared" si="164"/>
        <v/>
      </c>
      <c r="N1527" s="32" t="str">
        <f t="shared" si="165"/>
        <v/>
      </c>
      <c r="O1527" s="32" t="str">
        <f t="shared" si="166"/>
        <v/>
      </c>
      <c r="P1527" s="32" t="str">
        <f t="shared" si="167"/>
        <v/>
      </c>
      <c r="Q1527" s="3" t="str">
        <f>IF(AND(Temp!fhor_indata=1,F1527="",H1526="in-sample"),1,IF(AND(Temp!fhor_indata=1,H1526="out-sample",Q1526&lt;ATA!XfHor),Q1526+1,IF(F1527="","",IF(AND(H1527="out-sample",H1526="in-sample"),1,IF(AND(H1527="out-sample",H1526="out-sample"),Q1526+1,IF(ISNUMBER(Q1526),Q1526+1,1))))))</f>
        <v/>
      </c>
      <c r="R1527" s="3" t="str">
        <f t="shared" si="161"/>
        <v/>
      </c>
      <c r="S1527" s="6"/>
      <c r="T1527" s="6"/>
      <c r="U1527" s="6"/>
      <c r="V1527" s="6"/>
      <c r="W1527" s="6"/>
      <c r="X1527" s="6"/>
      <c r="Y1527" s="6"/>
      <c r="Z1527" s="6"/>
      <c r="AA1527" s="6"/>
      <c r="AB1527" s="6"/>
      <c r="AC1527" s="6"/>
      <c r="AD1527" s="6"/>
      <c r="AE1527" s="6"/>
      <c r="AF1527" s="6"/>
      <c r="AG1527" s="6"/>
      <c r="AH1527" s="6"/>
      <c r="AI1527" s="6"/>
      <c r="AJ1527" s="6"/>
      <c r="AK1527" s="6"/>
      <c r="AX1527" s="63" t="e">
        <f t="shared" si="162"/>
        <v>#VALUE!</v>
      </c>
    </row>
    <row r="1528" spans="1:50" s="1" customFormat="1" ht="14.25" x14ac:dyDescent="0.2">
      <c r="A1528" s="6"/>
      <c r="B1528" s="6"/>
      <c r="C1528" s="6"/>
      <c r="D1528" s="3"/>
      <c r="E1528" s="70" t="str">
        <f>IF(ATA!E1528="","",ATA!E1528)</f>
        <v/>
      </c>
      <c r="F1528" s="51" t="str">
        <f>IF(ATA!F1528="","",ATA!F1528)</f>
        <v/>
      </c>
      <c r="G1528" s="11" t="str">
        <f>IF(ATA!G1528="","",ATA!G1528)</f>
        <v/>
      </c>
      <c r="H1528" s="55" t="str">
        <f>IF(ATA!H1528="","",ATA!H1528)</f>
        <v/>
      </c>
      <c r="I1528" s="31" t="str">
        <f>IF(AND(F1527="",H1527="in-sample"),"",IF(AND(Temp!fhor_indata=1,H1527="out-sample",H1528="out-sample"),I1527,IF(AND(F1528="",H1527="out-sample"),"",IF(AND(Temp!optSeasCoef=0,Temp!sts_add=1),IF(H1527="in-sample",IF(Q1527=bigT,((pCell/bigT)*F1527)+((1-(pCell/bigT))*(I1527+J1527)),IF(OR(F1528="",COUNT($F$2:F1527)&lt;=pCell),F1527,((pCell/COUNT($F$2:F1527))*F1527)+((1-(pCell/COUNT($F$2:F1527)))*(I1527+J1527)))),I1527),IF(AND(Temp!optSeasCoef=0,Temp!sts_multp=1),IF(H1527="in-sample",IF(Q1527=bigT,((pCell/bigT)*F1527)+((1-(pCell/bigT))*(I1527*J1527)),IF(OR(F1528="",COUNT(F$2:$F1527)&lt;=pCell),F1527,((pCell/COUNT($F$2:F1527))*F1527)+((1-(pCell/COUNT($F$2:F1527)))*(I1527*J1527)))),I1527),IF(Temp!sts_add=1,IF(H1527="in-sample",IF(Q1527=bigT,((pCell/bigT)*AX1527)+((1-(pCell/bigT))*(I1527+J1527)),IF(OR(F1528="",COUNT($AX$2:AX1527)&lt;=pCell),AX1527,((pCell/COUNT($AX$2:AX1527))*AX1527)+((1-(pCell/COUNT($AX$2:AX1527)))*(I1527+J1527)))),I1527),IF(H1527="in-sample",IF(Q1527=bigT,((pCell/bigT)*AX1527)+((1-(pCell/bigT))*(I1527*J1527)),IF(OR(F1528="",COUNT($AX$2:AX1527)&lt;=pCell),AX1527,((pCell/COUNT($AX$2:AX1527))*AX1527)+((1-(pCell/COUNT($AX$2:AX1527)))*(I1527*J1527)))),I1527)))))))</f>
        <v/>
      </c>
      <c r="J1528" s="31" t="str">
        <f>IF(AND(F1527="",H1527="in-sample"),"",IF(AND(Temp!fhor_indata=1,H1527="out-sample",H1528="out-sample"),J1527,IF(AND(F1528="",H1527="out-sample"),"",IF(AND(Temp!optSeasCoef=0,Temp!sts_add=1),IF(H1527="in-sample",IF(Q1527=bigT,((qCell/bigT)*(I1528-I1527))+((1-(qCell/bigT))*J1527),IF(OR(F1528="",COUNT($F$2:F1527)&lt;=qCell),IF(COUNT($F$2:F1527)=1,0,F1527-F1526),((qCell/COUNT($F$2:F1527))*(I1528-I1527))+((1-(qCell/COUNT($F$2:F1527)))*J1527))),J1527),IF(AND(Temp!optSeasCoef=0,Temp!sts_multp=1),IF(H1527="in-sample",IF(Q1527=bigT,((qCell/bigT)*(I1528/I1527))+((1-(qCell/bigT))*J1527),IF(qCell=0,1,IF(OR(F1528="",COUNT($F$2:F1527)&lt;=qCell),IF(COUNT($F$2:F1527)=1,1,F1527/F1526),((qCell/COUNT($F$2:F1527))*(I1528/I1527))+((1-(qCell/COUNT($F$2:F1527)))*J1527)))),J1527),IF(Temp!sts_add=1,IF(H1527="in-sample",IF(Q1527=bigT,((qCell/bigT)*(I1528-I1527))+((1-(qCell/bigT))*J1527),IF(OR(F1528="",COUNT($AX$2:AX1527)&lt;=qCell),IF(COUNT($AX$2:AX1527)=1,0,AX1527-AX1526),((qCell/COUNT($AX$2:AX1527))*(I1528-I1527))+((1-(qCell/COUNT($AX$2:AX1527)))*J1527))),J1527),IF(H1527="in-sample",IF(Q1527=bigT,((qCell/bigT)*(I1528/I1527))+((1-(qCell/bigT))*J1527),IF(qCell=0,1,IF(OR(F1528="",COUNT($AX$2:AX1527)&lt;=qCell),IF(COUNT($AX$2:AX1527)=1,1,AX1527/AX1526),((qCell/COUNT($AX$2:AX1527))*(I1528/I1527))+((1-(qCell/COUNT($AX$2:AX1527)))*J1527)))),J1527)))))))</f>
        <v/>
      </c>
      <c r="K1528" s="31" t="str">
        <f>IF(H1528="","",IF(AND(Temp!optSeasCoef=0,Temp!sts_add=1),IF(H1528="out-sample",I1528+(Q1528*J1528),I1528+J1528),IF(AND(Temp!optSeasCoef=0,Temp!sts_multp=1),IF(H1528="out-sample",I1528*(J1528^Q1528),I1528*J1528),IF(Temp!sts_add=1,IF(H1528="out-sample",(I1528+(Q1528*J1528))*G1528,(I1528+J1528)*G1528),IF(H1528="out-sample",I1528*(J1528^Q1528)*G1528,I1528*J1528*G1528)))))</f>
        <v/>
      </c>
      <c r="L1528" s="32" t="str">
        <f t="shared" si="163"/>
        <v/>
      </c>
      <c r="M1528" s="32" t="str">
        <f t="shared" si="164"/>
        <v/>
      </c>
      <c r="N1528" s="32" t="str">
        <f t="shared" si="165"/>
        <v/>
      </c>
      <c r="O1528" s="32" t="str">
        <f t="shared" si="166"/>
        <v/>
      </c>
      <c r="P1528" s="32" t="str">
        <f t="shared" si="167"/>
        <v/>
      </c>
      <c r="Q1528" s="3" t="str">
        <f>IF(AND(Temp!fhor_indata=1,F1528="",H1527="in-sample"),1,IF(AND(Temp!fhor_indata=1,H1527="out-sample",Q1527&lt;ATA!XfHor),Q1527+1,IF(F1528="","",IF(AND(H1528="out-sample",H1527="in-sample"),1,IF(AND(H1528="out-sample",H1527="out-sample"),Q1527+1,IF(ISNUMBER(Q1527),Q1527+1,1))))))</f>
        <v/>
      </c>
      <c r="R1528" s="3" t="str">
        <f t="shared" si="161"/>
        <v/>
      </c>
      <c r="S1528" s="6"/>
      <c r="T1528" s="6"/>
      <c r="U1528" s="6"/>
      <c r="V1528" s="6"/>
      <c r="W1528" s="6"/>
      <c r="X1528" s="6"/>
      <c r="Y1528" s="6"/>
      <c r="Z1528" s="6"/>
      <c r="AA1528" s="6"/>
      <c r="AB1528" s="6"/>
      <c r="AC1528" s="6"/>
      <c r="AD1528" s="6"/>
      <c r="AE1528" s="6"/>
      <c r="AF1528" s="6"/>
      <c r="AG1528" s="6"/>
      <c r="AH1528" s="6"/>
      <c r="AI1528" s="6"/>
      <c r="AJ1528" s="6"/>
      <c r="AK1528" s="6"/>
      <c r="AX1528" s="63" t="e">
        <f t="shared" si="162"/>
        <v>#VALUE!</v>
      </c>
    </row>
    <row r="1529" spans="1:50" s="1" customFormat="1" ht="14.25" x14ac:dyDescent="0.2">
      <c r="A1529" s="6"/>
      <c r="B1529" s="6"/>
      <c r="C1529" s="6"/>
      <c r="D1529" s="3"/>
      <c r="E1529" s="70" t="str">
        <f>IF(ATA!E1529="","",ATA!E1529)</f>
        <v/>
      </c>
      <c r="F1529" s="51" t="str">
        <f>IF(ATA!F1529="","",ATA!F1529)</f>
        <v/>
      </c>
      <c r="G1529" s="11" t="str">
        <f>IF(ATA!G1529="","",ATA!G1529)</f>
        <v/>
      </c>
      <c r="H1529" s="55" t="str">
        <f>IF(ATA!H1529="","",ATA!H1529)</f>
        <v/>
      </c>
      <c r="I1529" s="31" t="str">
        <f>IF(AND(F1528="",H1528="in-sample"),"",IF(AND(Temp!fhor_indata=1,H1528="out-sample",H1529="out-sample"),I1528,IF(AND(F1529="",H1528="out-sample"),"",IF(AND(Temp!optSeasCoef=0,Temp!sts_add=1),IF(H1528="in-sample",IF(Q1528=bigT,((pCell/bigT)*F1528)+((1-(pCell/bigT))*(I1528+J1528)),IF(OR(F1529="",COUNT($F$2:F1528)&lt;=pCell),F1528,((pCell/COUNT($F$2:F1528))*F1528)+((1-(pCell/COUNT($F$2:F1528)))*(I1528+J1528)))),I1528),IF(AND(Temp!optSeasCoef=0,Temp!sts_multp=1),IF(H1528="in-sample",IF(Q1528=bigT,((pCell/bigT)*F1528)+((1-(pCell/bigT))*(I1528*J1528)),IF(OR(F1529="",COUNT(F$2:$F1528)&lt;=pCell),F1528,((pCell/COUNT($F$2:F1528))*F1528)+((1-(pCell/COUNT($F$2:F1528)))*(I1528*J1528)))),I1528),IF(Temp!sts_add=1,IF(H1528="in-sample",IF(Q1528=bigT,((pCell/bigT)*AX1528)+((1-(pCell/bigT))*(I1528+J1528)),IF(OR(F1529="",COUNT($AX$2:AX1528)&lt;=pCell),AX1528,((pCell/COUNT($AX$2:AX1528))*AX1528)+((1-(pCell/COUNT($AX$2:AX1528)))*(I1528+J1528)))),I1528),IF(H1528="in-sample",IF(Q1528=bigT,((pCell/bigT)*AX1528)+((1-(pCell/bigT))*(I1528*J1528)),IF(OR(F1529="",COUNT($AX$2:AX1528)&lt;=pCell),AX1528,((pCell/COUNT($AX$2:AX1528))*AX1528)+((1-(pCell/COUNT($AX$2:AX1528)))*(I1528*J1528)))),I1528)))))))</f>
        <v/>
      </c>
      <c r="J1529" s="31" t="str">
        <f>IF(AND(F1528="",H1528="in-sample"),"",IF(AND(Temp!fhor_indata=1,H1528="out-sample",H1529="out-sample"),J1528,IF(AND(F1529="",H1528="out-sample"),"",IF(AND(Temp!optSeasCoef=0,Temp!sts_add=1),IF(H1528="in-sample",IF(Q1528=bigT,((qCell/bigT)*(I1529-I1528))+((1-(qCell/bigT))*J1528),IF(OR(F1529="",COUNT($F$2:F1528)&lt;=qCell),IF(COUNT($F$2:F1528)=1,0,F1528-F1527),((qCell/COUNT($F$2:F1528))*(I1529-I1528))+((1-(qCell/COUNT($F$2:F1528)))*J1528))),J1528),IF(AND(Temp!optSeasCoef=0,Temp!sts_multp=1),IF(H1528="in-sample",IF(Q1528=bigT,((qCell/bigT)*(I1529/I1528))+((1-(qCell/bigT))*J1528),IF(qCell=0,1,IF(OR(F1529="",COUNT($F$2:F1528)&lt;=qCell),IF(COUNT($F$2:F1528)=1,1,F1528/F1527),((qCell/COUNT($F$2:F1528))*(I1529/I1528))+((1-(qCell/COUNT($F$2:F1528)))*J1528)))),J1528),IF(Temp!sts_add=1,IF(H1528="in-sample",IF(Q1528=bigT,((qCell/bigT)*(I1529-I1528))+((1-(qCell/bigT))*J1528),IF(OR(F1529="",COUNT($AX$2:AX1528)&lt;=qCell),IF(COUNT($AX$2:AX1528)=1,0,AX1528-AX1527),((qCell/COUNT($AX$2:AX1528))*(I1529-I1528))+((1-(qCell/COUNT($AX$2:AX1528)))*J1528))),J1528),IF(H1528="in-sample",IF(Q1528=bigT,((qCell/bigT)*(I1529/I1528))+((1-(qCell/bigT))*J1528),IF(qCell=0,1,IF(OR(F1529="",COUNT($AX$2:AX1528)&lt;=qCell),IF(COUNT($AX$2:AX1528)=1,1,AX1528/AX1527),((qCell/COUNT($AX$2:AX1528))*(I1529/I1528))+((1-(qCell/COUNT($AX$2:AX1528)))*J1528)))),J1528)))))))</f>
        <v/>
      </c>
      <c r="K1529" s="31" t="str">
        <f>IF(H1529="","",IF(AND(Temp!optSeasCoef=0,Temp!sts_add=1),IF(H1529="out-sample",I1529+(Q1529*J1529),I1529+J1529),IF(AND(Temp!optSeasCoef=0,Temp!sts_multp=1),IF(H1529="out-sample",I1529*(J1529^Q1529),I1529*J1529),IF(Temp!sts_add=1,IF(H1529="out-sample",(I1529+(Q1529*J1529))*G1529,(I1529+J1529)*G1529),IF(H1529="out-sample",I1529*(J1529^Q1529)*G1529,I1529*J1529*G1529)))))</f>
        <v/>
      </c>
      <c r="L1529" s="32" t="str">
        <f t="shared" si="163"/>
        <v/>
      </c>
      <c r="M1529" s="32" t="str">
        <f t="shared" si="164"/>
        <v/>
      </c>
      <c r="N1529" s="32" t="str">
        <f t="shared" si="165"/>
        <v/>
      </c>
      <c r="O1529" s="32" t="str">
        <f t="shared" si="166"/>
        <v/>
      </c>
      <c r="P1529" s="32" t="str">
        <f t="shared" si="167"/>
        <v/>
      </c>
      <c r="Q1529" s="3" t="str">
        <f>IF(AND(Temp!fhor_indata=1,F1529="",H1528="in-sample"),1,IF(AND(Temp!fhor_indata=1,H1528="out-sample",Q1528&lt;ATA!XfHor),Q1528+1,IF(F1529="","",IF(AND(H1529="out-sample",H1528="in-sample"),1,IF(AND(H1529="out-sample",H1528="out-sample"),Q1528+1,IF(ISNUMBER(Q1528),Q1528+1,1))))))</f>
        <v/>
      </c>
      <c r="R1529" s="3" t="str">
        <f t="shared" si="161"/>
        <v/>
      </c>
      <c r="S1529" s="6"/>
      <c r="T1529" s="6"/>
      <c r="U1529" s="6"/>
      <c r="V1529" s="6"/>
      <c r="W1529" s="6"/>
      <c r="X1529" s="6"/>
      <c r="Y1529" s="6"/>
      <c r="Z1529" s="6"/>
      <c r="AA1529" s="6"/>
      <c r="AB1529" s="6"/>
      <c r="AC1529" s="6"/>
      <c r="AD1529" s="6"/>
      <c r="AE1529" s="6"/>
      <c r="AF1529" s="6"/>
      <c r="AG1529" s="6"/>
      <c r="AH1529" s="6"/>
      <c r="AI1529" s="6"/>
      <c r="AJ1529" s="6"/>
      <c r="AK1529" s="6"/>
      <c r="AX1529" s="63" t="e">
        <f t="shared" si="162"/>
        <v>#VALUE!</v>
      </c>
    </row>
    <row r="1530" spans="1:50" s="1" customFormat="1" ht="14.25" x14ac:dyDescent="0.2">
      <c r="A1530" s="6"/>
      <c r="B1530" s="6"/>
      <c r="C1530" s="6"/>
      <c r="D1530" s="3"/>
      <c r="E1530" s="70" t="str">
        <f>IF(ATA!E1530="","",ATA!E1530)</f>
        <v/>
      </c>
      <c r="F1530" s="51" t="str">
        <f>IF(ATA!F1530="","",ATA!F1530)</f>
        <v/>
      </c>
      <c r="G1530" s="11" t="str">
        <f>IF(ATA!G1530="","",ATA!G1530)</f>
        <v/>
      </c>
      <c r="H1530" s="55" t="str">
        <f>IF(ATA!H1530="","",ATA!H1530)</f>
        <v/>
      </c>
      <c r="I1530" s="31" t="str">
        <f>IF(AND(F1529="",H1529="in-sample"),"",IF(AND(Temp!fhor_indata=1,H1529="out-sample",H1530="out-sample"),I1529,IF(AND(F1530="",H1529="out-sample"),"",IF(AND(Temp!optSeasCoef=0,Temp!sts_add=1),IF(H1529="in-sample",IF(Q1529=bigT,((pCell/bigT)*F1529)+((1-(pCell/bigT))*(I1529+J1529)),IF(OR(F1530="",COUNT($F$2:F1529)&lt;=pCell),F1529,((pCell/COUNT($F$2:F1529))*F1529)+((1-(pCell/COUNT($F$2:F1529)))*(I1529+J1529)))),I1529),IF(AND(Temp!optSeasCoef=0,Temp!sts_multp=1),IF(H1529="in-sample",IF(Q1529=bigT,((pCell/bigT)*F1529)+((1-(pCell/bigT))*(I1529*J1529)),IF(OR(F1530="",COUNT(F$2:$F1529)&lt;=pCell),F1529,((pCell/COUNT($F$2:F1529))*F1529)+((1-(pCell/COUNT($F$2:F1529)))*(I1529*J1529)))),I1529),IF(Temp!sts_add=1,IF(H1529="in-sample",IF(Q1529=bigT,((pCell/bigT)*AX1529)+((1-(pCell/bigT))*(I1529+J1529)),IF(OR(F1530="",COUNT($AX$2:AX1529)&lt;=pCell),AX1529,((pCell/COUNT($AX$2:AX1529))*AX1529)+((1-(pCell/COUNT($AX$2:AX1529)))*(I1529+J1529)))),I1529),IF(H1529="in-sample",IF(Q1529=bigT,((pCell/bigT)*AX1529)+((1-(pCell/bigT))*(I1529*J1529)),IF(OR(F1530="",COUNT($AX$2:AX1529)&lt;=pCell),AX1529,((pCell/COUNT($AX$2:AX1529))*AX1529)+((1-(pCell/COUNT($AX$2:AX1529)))*(I1529*J1529)))),I1529)))))))</f>
        <v/>
      </c>
      <c r="J1530" s="31" t="str">
        <f>IF(AND(F1529="",H1529="in-sample"),"",IF(AND(Temp!fhor_indata=1,H1529="out-sample",H1530="out-sample"),J1529,IF(AND(F1530="",H1529="out-sample"),"",IF(AND(Temp!optSeasCoef=0,Temp!sts_add=1),IF(H1529="in-sample",IF(Q1529=bigT,((qCell/bigT)*(I1530-I1529))+((1-(qCell/bigT))*J1529),IF(OR(F1530="",COUNT($F$2:F1529)&lt;=qCell),IF(COUNT($F$2:F1529)=1,0,F1529-F1528),((qCell/COUNT($F$2:F1529))*(I1530-I1529))+((1-(qCell/COUNT($F$2:F1529)))*J1529))),J1529),IF(AND(Temp!optSeasCoef=0,Temp!sts_multp=1),IF(H1529="in-sample",IF(Q1529=bigT,((qCell/bigT)*(I1530/I1529))+((1-(qCell/bigT))*J1529),IF(qCell=0,1,IF(OR(F1530="",COUNT($F$2:F1529)&lt;=qCell),IF(COUNT($F$2:F1529)=1,1,F1529/F1528),((qCell/COUNT($F$2:F1529))*(I1530/I1529))+((1-(qCell/COUNT($F$2:F1529)))*J1529)))),J1529),IF(Temp!sts_add=1,IF(H1529="in-sample",IF(Q1529=bigT,((qCell/bigT)*(I1530-I1529))+((1-(qCell/bigT))*J1529),IF(OR(F1530="",COUNT($AX$2:AX1529)&lt;=qCell),IF(COUNT($AX$2:AX1529)=1,0,AX1529-AX1528),((qCell/COUNT($AX$2:AX1529))*(I1530-I1529))+((1-(qCell/COUNT($AX$2:AX1529)))*J1529))),J1529),IF(H1529="in-sample",IF(Q1529=bigT,((qCell/bigT)*(I1530/I1529))+((1-(qCell/bigT))*J1529),IF(qCell=0,1,IF(OR(F1530="",COUNT($AX$2:AX1529)&lt;=qCell),IF(COUNT($AX$2:AX1529)=1,1,AX1529/AX1528),((qCell/COUNT($AX$2:AX1529))*(I1530/I1529))+((1-(qCell/COUNT($AX$2:AX1529)))*J1529)))),J1529)))))))</f>
        <v/>
      </c>
      <c r="K1530" s="31" t="str">
        <f>IF(H1530="","",IF(AND(Temp!optSeasCoef=0,Temp!sts_add=1),IF(H1530="out-sample",I1530+(Q1530*J1530),I1530+J1530),IF(AND(Temp!optSeasCoef=0,Temp!sts_multp=1),IF(H1530="out-sample",I1530*(J1530^Q1530),I1530*J1530),IF(Temp!sts_add=1,IF(H1530="out-sample",(I1530+(Q1530*J1530))*G1530,(I1530+J1530)*G1530),IF(H1530="out-sample",I1530*(J1530^Q1530)*G1530,I1530*J1530*G1530)))))</f>
        <v/>
      </c>
      <c r="L1530" s="32" t="str">
        <f t="shared" si="163"/>
        <v/>
      </c>
      <c r="M1530" s="32" t="str">
        <f t="shared" si="164"/>
        <v/>
      </c>
      <c r="N1530" s="32" t="str">
        <f t="shared" si="165"/>
        <v/>
      </c>
      <c r="O1530" s="32" t="str">
        <f t="shared" si="166"/>
        <v/>
      </c>
      <c r="P1530" s="32" t="str">
        <f t="shared" si="167"/>
        <v/>
      </c>
      <c r="Q1530" s="3" t="str">
        <f>IF(AND(Temp!fhor_indata=1,F1530="",H1529="in-sample"),1,IF(AND(Temp!fhor_indata=1,H1529="out-sample",Q1529&lt;ATA!XfHor),Q1529+1,IF(F1530="","",IF(AND(H1530="out-sample",H1529="in-sample"),1,IF(AND(H1530="out-sample",H1529="out-sample"),Q1529+1,IF(ISNUMBER(Q1529),Q1529+1,1))))))</f>
        <v/>
      </c>
      <c r="R1530" s="3" t="str">
        <f t="shared" si="161"/>
        <v/>
      </c>
      <c r="S1530" s="6"/>
      <c r="T1530" s="6"/>
      <c r="U1530" s="6"/>
      <c r="V1530" s="6"/>
      <c r="W1530" s="6"/>
      <c r="X1530" s="6"/>
      <c r="Y1530" s="6"/>
      <c r="Z1530" s="6"/>
      <c r="AA1530" s="6"/>
      <c r="AB1530" s="6"/>
      <c r="AC1530" s="6"/>
      <c r="AD1530" s="6"/>
      <c r="AE1530" s="6"/>
      <c r="AF1530" s="6"/>
      <c r="AG1530" s="6"/>
      <c r="AH1530" s="6"/>
      <c r="AI1530" s="6"/>
      <c r="AJ1530" s="6"/>
      <c r="AK1530" s="6"/>
      <c r="AX1530" s="63" t="e">
        <f t="shared" si="162"/>
        <v>#VALUE!</v>
      </c>
    </row>
    <row r="1531" spans="1:50" s="1" customFormat="1" ht="14.25" x14ac:dyDescent="0.2">
      <c r="A1531" s="6"/>
      <c r="B1531" s="6"/>
      <c r="C1531" s="6"/>
      <c r="D1531" s="3"/>
      <c r="E1531" s="70" t="str">
        <f>IF(ATA!E1531="","",ATA!E1531)</f>
        <v/>
      </c>
      <c r="F1531" s="51" t="str">
        <f>IF(ATA!F1531="","",ATA!F1531)</f>
        <v/>
      </c>
      <c r="G1531" s="11" t="str">
        <f>IF(ATA!G1531="","",ATA!G1531)</f>
        <v/>
      </c>
      <c r="H1531" s="55" t="str">
        <f>IF(ATA!H1531="","",ATA!H1531)</f>
        <v/>
      </c>
      <c r="I1531" s="31" t="str">
        <f>IF(AND(F1530="",H1530="in-sample"),"",IF(AND(Temp!fhor_indata=1,H1530="out-sample",H1531="out-sample"),I1530,IF(AND(F1531="",H1530="out-sample"),"",IF(AND(Temp!optSeasCoef=0,Temp!sts_add=1),IF(H1530="in-sample",IF(Q1530=bigT,((pCell/bigT)*F1530)+((1-(pCell/bigT))*(I1530+J1530)),IF(OR(F1531="",COUNT($F$2:F1530)&lt;=pCell),F1530,((pCell/COUNT($F$2:F1530))*F1530)+((1-(pCell/COUNT($F$2:F1530)))*(I1530+J1530)))),I1530),IF(AND(Temp!optSeasCoef=0,Temp!sts_multp=1),IF(H1530="in-sample",IF(Q1530=bigT,((pCell/bigT)*F1530)+((1-(pCell/bigT))*(I1530*J1530)),IF(OR(F1531="",COUNT(F$2:$F1530)&lt;=pCell),F1530,((pCell/COUNT($F$2:F1530))*F1530)+((1-(pCell/COUNT($F$2:F1530)))*(I1530*J1530)))),I1530),IF(Temp!sts_add=1,IF(H1530="in-sample",IF(Q1530=bigT,((pCell/bigT)*AX1530)+((1-(pCell/bigT))*(I1530+J1530)),IF(OR(F1531="",COUNT($AX$2:AX1530)&lt;=pCell),AX1530,((pCell/COUNT($AX$2:AX1530))*AX1530)+((1-(pCell/COUNT($AX$2:AX1530)))*(I1530+J1530)))),I1530),IF(H1530="in-sample",IF(Q1530=bigT,((pCell/bigT)*AX1530)+((1-(pCell/bigT))*(I1530*J1530)),IF(OR(F1531="",COUNT($AX$2:AX1530)&lt;=pCell),AX1530,((pCell/COUNT($AX$2:AX1530))*AX1530)+((1-(pCell/COUNT($AX$2:AX1530)))*(I1530*J1530)))),I1530)))))))</f>
        <v/>
      </c>
      <c r="J1531" s="31" t="str">
        <f>IF(AND(F1530="",H1530="in-sample"),"",IF(AND(Temp!fhor_indata=1,H1530="out-sample",H1531="out-sample"),J1530,IF(AND(F1531="",H1530="out-sample"),"",IF(AND(Temp!optSeasCoef=0,Temp!sts_add=1),IF(H1530="in-sample",IF(Q1530=bigT,((qCell/bigT)*(I1531-I1530))+((1-(qCell/bigT))*J1530),IF(OR(F1531="",COUNT($F$2:F1530)&lt;=qCell),IF(COUNT($F$2:F1530)=1,0,F1530-F1529),((qCell/COUNT($F$2:F1530))*(I1531-I1530))+((1-(qCell/COUNT($F$2:F1530)))*J1530))),J1530),IF(AND(Temp!optSeasCoef=0,Temp!sts_multp=1),IF(H1530="in-sample",IF(Q1530=bigT,((qCell/bigT)*(I1531/I1530))+((1-(qCell/bigT))*J1530),IF(qCell=0,1,IF(OR(F1531="",COUNT($F$2:F1530)&lt;=qCell),IF(COUNT($F$2:F1530)=1,1,F1530/F1529),((qCell/COUNT($F$2:F1530))*(I1531/I1530))+((1-(qCell/COUNT($F$2:F1530)))*J1530)))),J1530),IF(Temp!sts_add=1,IF(H1530="in-sample",IF(Q1530=bigT,((qCell/bigT)*(I1531-I1530))+((1-(qCell/bigT))*J1530),IF(OR(F1531="",COUNT($AX$2:AX1530)&lt;=qCell),IF(COUNT($AX$2:AX1530)=1,0,AX1530-AX1529),((qCell/COUNT($AX$2:AX1530))*(I1531-I1530))+((1-(qCell/COUNT($AX$2:AX1530)))*J1530))),J1530),IF(H1530="in-sample",IF(Q1530=bigT,((qCell/bigT)*(I1531/I1530))+((1-(qCell/bigT))*J1530),IF(qCell=0,1,IF(OR(F1531="",COUNT($AX$2:AX1530)&lt;=qCell),IF(COUNT($AX$2:AX1530)=1,1,AX1530/AX1529),((qCell/COUNT($AX$2:AX1530))*(I1531/I1530))+((1-(qCell/COUNT($AX$2:AX1530)))*J1530)))),J1530)))))))</f>
        <v/>
      </c>
      <c r="K1531" s="31" t="str">
        <f>IF(H1531="","",IF(AND(Temp!optSeasCoef=0,Temp!sts_add=1),IF(H1531="out-sample",I1531+(Q1531*J1531),I1531+J1531),IF(AND(Temp!optSeasCoef=0,Temp!sts_multp=1),IF(H1531="out-sample",I1531*(J1531^Q1531),I1531*J1531),IF(Temp!sts_add=1,IF(H1531="out-sample",(I1531+(Q1531*J1531))*G1531,(I1531+J1531)*G1531),IF(H1531="out-sample",I1531*(J1531^Q1531)*G1531,I1531*J1531*G1531)))))</f>
        <v/>
      </c>
      <c r="L1531" s="32" t="str">
        <f t="shared" si="163"/>
        <v/>
      </c>
      <c r="M1531" s="32" t="str">
        <f t="shared" si="164"/>
        <v/>
      </c>
      <c r="N1531" s="32" t="str">
        <f t="shared" si="165"/>
        <v/>
      </c>
      <c r="O1531" s="32" t="str">
        <f t="shared" si="166"/>
        <v/>
      </c>
      <c r="P1531" s="32" t="str">
        <f t="shared" si="167"/>
        <v/>
      </c>
      <c r="Q1531" s="3" t="str">
        <f>IF(AND(Temp!fhor_indata=1,F1531="",H1530="in-sample"),1,IF(AND(Temp!fhor_indata=1,H1530="out-sample",Q1530&lt;ATA!XfHor),Q1530+1,IF(F1531="","",IF(AND(H1531="out-sample",H1530="in-sample"),1,IF(AND(H1531="out-sample",H1530="out-sample"),Q1530+1,IF(ISNUMBER(Q1530),Q1530+1,1))))))</f>
        <v/>
      </c>
      <c r="R1531" s="3" t="str">
        <f t="shared" si="161"/>
        <v/>
      </c>
      <c r="S1531" s="6"/>
      <c r="T1531" s="6"/>
      <c r="U1531" s="6"/>
      <c r="V1531" s="6"/>
      <c r="W1531" s="6"/>
      <c r="X1531" s="6"/>
      <c r="Y1531" s="6"/>
      <c r="Z1531" s="6"/>
      <c r="AA1531" s="6"/>
      <c r="AB1531" s="6"/>
      <c r="AC1531" s="6"/>
      <c r="AD1531" s="6"/>
      <c r="AE1531" s="6"/>
      <c r="AF1531" s="6"/>
      <c r="AG1531" s="6"/>
      <c r="AH1531" s="6"/>
      <c r="AI1531" s="6"/>
      <c r="AJ1531" s="6"/>
      <c r="AK1531" s="6"/>
      <c r="AX1531" s="63" t="e">
        <f t="shared" si="162"/>
        <v>#VALUE!</v>
      </c>
    </row>
    <row r="1532" spans="1:50" s="1" customFormat="1" ht="14.25" x14ac:dyDescent="0.2">
      <c r="A1532" s="6"/>
      <c r="B1532" s="6"/>
      <c r="C1532" s="6"/>
      <c r="D1532" s="3"/>
      <c r="E1532" s="70" t="str">
        <f>IF(ATA!E1532="","",ATA!E1532)</f>
        <v/>
      </c>
      <c r="F1532" s="51" t="str">
        <f>IF(ATA!F1532="","",ATA!F1532)</f>
        <v/>
      </c>
      <c r="G1532" s="11" t="str">
        <f>IF(ATA!G1532="","",ATA!G1532)</f>
        <v/>
      </c>
      <c r="H1532" s="55" t="str">
        <f>IF(ATA!H1532="","",ATA!H1532)</f>
        <v/>
      </c>
      <c r="I1532" s="31" t="str">
        <f>IF(AND(F1531="",H1531="in-sample"),"",IF(AND(Temp!fhor_indata=1,H1531="out-sample",H1532="out-sample"),I1531,IF(AND(F1532="",H1531="out-sample"),"",IF(AND(Temp!optSeasCoef=0,Temp!sts_add=1),IF(H1531="in-sample",IF(Q1531=bigT,((pCell/bigT)*F1531)+((1-(pCell/bigT))*(I1531+J1531)),IF(OR(F1532="",COUNT($F$2:F1531)&lt;=pCell),F1531,((pCell/COUNT($F$2:F1531))*F1531)+((1-(pCell/COUNT($F$2:F1531)))*(I1531+J1531)))),I1531),IF(AND(Temp!optSeasCoef=0,Temp!sts_multp=1),IF(H1531="in-sample",IF(Q1531=bigT,((pCell/bigT)*F1531)+((1-(pCell/bigT))*(I1531*J1531)),IF(OR(F1532="",COUNT(F$2:$F1531)&lt;=pCell),F1531,((pCell/COUNT($F$2:F1531))*F1531)+((1-(pCell/COUNT($F$2:F1531)))*(I1531*J1531)))),I1531),IF(Temp!sts_add=1,IF(H1531="in-sample",IF(Q1531=bigT,((pCell/bigT)*AX1531)+((1-(pCell/bigT))*(I1531+J1531)),IF(OR(F1532="",COUNT($AX$2:AX1531)&lt;=pCell),AX1531,((pCell/COUNT($AX$2:AX1531))*AX1531)+((1-(pCell/COUNT($AX$2:AX1531)))*(I1531+J1531)))),I1531),IF(H1531="in-sample",IF(Q1531=bigT,((pCell/bigT)*AX1531)+((1-(pCell/bigT))*(I1531*J1531)),IF(OR(F1532="",COUNT($AX$2:AX1531)&lt;=pCell),AX1531,((pCell/COUNT($AX$2:AX1531))*AX1531)+((1-(pCell/COUNT($AX$2:AX1531)))*(I1531*J1531)))),I1531)))))))</f>
        <v/>
      </c>
      <c r="J1532" s="31" t="str">
        <f>IF(AND(F1531="",H1531="in-sample"),"",IF(AND(Temp!fhor_indata=1,H1531="out-sample",H1532="out-sample"),J1531,IF(AND(F1532="",H1531="out-sample"),"",IF(AND(Temp!optSeasCoef=0,Temp!sts_add=1),IF(H1531="in-sample",IF(Q1531=bigT,((qCell/bigT)*(I1532-I1531))+((1-(qCell/bigT))*J1531),IF(OR(F1532="",COUNT($F$2:F1531)&lt;=qCell),IF(COUNT($F$2:F1531)=1,0,F1531-F1530),((qCell/COUNT($F$2:F1531))*(I1532-I1531))+((1-(qCell/COUNT($F$2:F1531)))*J1531))),J1531),IF(AND(Temp!optSeasCoef=0,Temp!sts_multp=1),IF(H1531="in-sample",IF(Q1531=bigT,((qCell/bigT)*(I1532/I1531))+((1-(qCell/bigT))*J1531),IF(qCell=0,1,IF(OR(F1532="",COUNT($F$2:F1531)&lt;=qCell),IF(COUNT($F$2:F1531)=1,1,F1531/F1530),((qCell/COUNT($F$2:F1531))*(I1532/I1531))+((1-(qCell/COUNT($F$2:F1531)))*J1531)))),J1531),IF(Temp!sts_add=1,IF(H1531="in-sample",IF(Q1531=bigT,((qCell/bigT)*(I1532-I1531))+((1-(qCell/bigT))*J1531),IF(OR(F1532="",COUNT($AX$2:AX1531)&lt;=qCell),IF(COUNT($AX$2:AX1531)=1,0,AX1531-AX1530),((qCell/COUNT($AX$2:AX1531))*(I1532-I1531))+((1-(qCell/COUNT($AX$2:AX1531)))*J1531))),J1531),IF(H1531="in-sample",IF(Q1531=bigT,((qCell/bigT)*(I1532/I1531))+((1-(qCell/bigT))*J1531),IF(qCell=0,1,IF(OR(F1532="",COUNT($AX$2:AX1531)&lt;=qCell),IF(COUNT($AX$2:AX1531)=1,1,AX1531/AX1530),((qCell/COUNT($AX$2:AX1531))*(I1532/I1531))+((1-(qCell/COUNT($AX$2:AX1531)))*J1531)))),J1531)))))))</f>
        <v/>
      </c>
      <c r="K1532" s="31" t="str">
        <f>IF(H1532="","",IF(AND(Temp!optSeasCoef=0,Temp!sts_add=1),IF(H1532="out-sample",I1532+(Q1532*J1532),I1532+J1532),IF(AND(Temp!optSeasCoef=0,Temp!sts_multp=1),IF(H1532="out-sample",I1532*(J1532^Q1532),I1532*J1532),IF(Temp!sts_add=1,IF(H1532="out-sample",(I1532+(Q1532*J1532))*G1532,(I1532+J1532)*G1532),IF(H1532="out-sample",I1532*(J1532^Q1532)*G1532,I1532*J1532*G1532)))))</f>
        <v/>
      </c>
      <c r="L1532" s="32" t="str">
        <f t="shared" si="163"/>
        <v/>
      </c>
      <c r="M1532" s="32" t="str">
        <f t="shared" si="164"/>
        <v/>
      </c>
      <c r="N1532" s="32" t="str">
        <f t="shared" si="165"/>
        <v/>
      </c>
      <c r="O1532" s="32" t="str">
        <f t="shared" si="166"/>
        <v/>
      </c>
      <c r="P1532" s="32" t="str">
        <f t="shared" si="167"/>
        <v/>
      </c>
      <c r="Q1532" s="3" t="str">
        <f>IF(AND(Temp!fhor_indata=1,F1532="",H1531="in-sample"),1,IF(AND(Temp!fhor_indata=1,H1531="out-sample",Q1531&lt;ATA!XfHor),Q1531+1,IF(F1532="","",IF(AND(H1532="out-sample",H1531="in-sample"),1,IF(AND(H1532="out-sample",H1531="out-sample"),Q1531+1,IF(ISNUMBER(Q1531),Q1531+1,1))))))</f>
        <v/>
      </c>
      <c r="R1532" s="3" t="str">
        <f t="shared" si="161"/>
        <v/>
      </c>
      <c r="S1532" s="6"/>
      <c r="T1532" s="6"/>
      <c r="U1532" s="6"/>
      <c r="V1532" s="6"/>
      <c r="W1532" s="6"/>
      <c r="X1532" s="6"/>
      <c r="Y1532" s="6"/>
      <c r="Z1532" s="6"/>
      <c r="AA1532" s="6"/>
      <c r="AB1532" s="6"/>
      <c r="AC1532" s="6"/>
      <c r="AD1532" s="6"/>
      <c r="AE1532" s="6"/>
      <c r="AF1532" s="6"/>
      <c r="AG1532" s="6"/>
      <c r="AH1532" s="6"/>
      <c r="AI1532" s="6"/>
      <c r="AJ1532" s="6"/>
      <c r="AK1532" s="6"/>
      <c r="AX1532" s="63" t="e">
        <f t="shared" si="162"/>
        <v>#VALUE!</v>
      </c>
    </row>
    <row r="1533" spans="1:50" s="1" customFormat="1" ht="14.25" x14ac:dyDescent="0.2">
      <c r="A1533" s="6"/>
      <c r="B1533" s="6"/>
      <c r="C1533" s="6"/>
      <c r="D1533" s="3"/>
      <c r="E1533" s="70" t="str">
        <f>IF(ATA!E1533="","",ATA!E1533)</f>
        <v/>
      </c>
      <c r="F1533" s="51" t="str">
        <f>IF(ATA!F1533="","",ATA!F1533)</f>
        <v/>
      </c>
      <c r="G1533" s="11" t="str">
        <f>IF(ATA!G1533="","",ATA!G1533)</f>
        <v/>
      </c>
      <c r="H1533" s="55" t="str">
        <f>IF(ATA!H1533="","",ATA!H1533)</f>
        <v/>
      </c>
      <c r="I1533" s="31" t="str">
        <f>IF(AND(F1532="",H1532="in-sample"),"",IF(AND(Temp!fhor_indata=1,H1532="out-sample",H1533="out-sample"),I1532,IF(AND(F1533="",H1532="out-sample"),"",IF(AND(Temp!optSeasCoef=0,Temp!sts_add=1),IF(H1532="in-sample",IF(Q1532=bigT,((pCell/bigT)*F1532)+((1-(pCell/bigT))*(I1532+J1532)),IF(OR(F1533="",COUNT($F$2:F1532)&lt;=pCell),F1532,((pCell/COUNT($F$2:F1532))*F1532)+((1-(pCell/COUNT($F$2:F1532)))*(I1532+J1532)))),I1532),IF(AND(Temp!optSeasCoef=0,Temp!sts_multp=1),IF(H1532="in-sample",IF(Q1532=bigT,((pCell/bigT)*F1532)+((1-(pCell/bigT))*(I1532*J1532)),IF(OR(F1533="",COUNT(F$2:$F1532)&lt;=pCell),F1532,((pCell/COUNT($F$2:F1532))*F1532)+((1-(pCell/COUNT($F$2:F1532)))*(I1532*J1532)))),I1532),IF(Temp!sts_add=1,IF(H1532="in-sample",IF(Q1532=bigT,((pCell/bigT)*AX1532)+((1-(pCell/bigT))*(I1532+J1532)),IF(OR(F1533="",COUNT($AX$2:AX1532)&lt;=pCell),AX1532,((pCell/COUNT($AX$2:AX1532))*AX1532)+((1-(pCell/COUNT($AX$2:AX1532)))*(I1532+J1532)))),I1532),IF(H1532="in-sample",IF(Q1532=bigT,((pCell/bigT)*AX1532)+((1-(pCell/bigT))*(I1532*J1532)),IF(OR(F1533="",COUNT($AX$2:AX1532)&lt;=pCell),AX1532,((pCell/COUNT($AX$2:AX1532))*AX1532)+((1-(pCell/COUNT($AX$2:AX1532)))*(I1532*J1532)))),I1532)))))))</f>
        <v/>
      </c>
      <c r="J1533" s="31" t="str">
        <f>IF(AND(F1532="",H1532="in-sample"),"",IF(AND(Temp!fhor_indata=1,H1532="out-sample",H1533="out-sample"),J1532,IF(AND(F1533="",H1532="out-sample"),"",IF(AND(Temp!optSeasCoef=0,Temp!sts_add=1),IF(H1532="in-sample",IF(Q1532=bigT,((qCell/bigT)*(I1533-I1532))+((1-(qCell/bigT))*J1532),IF(OR(F1533="",COUNT($F$2:F1532)&lt;=qCell),IF(COUNT($F$2:F1532)=1,0,F1532-F1531),((qCell/COUNT($F$2:F1532))*(I1533-I1532))+((1-(qCell/COUNT($F$2:F1532)))*J1532))),J1532),IF(AND(Temp!optSeasCoef=0,Temp!sts_multp=1),IF(H1532="in-sample",IF(Q1532=bigT,((qCell/bigT)*(I1533/I1532))+((1-(qCell/bigT))*J1532),IF(qCell=0,1,IF(OR(F1533="",COUNT($F$2:F1532)&lt;=qCell),IF(COUNT($F$2:F1532)=1,1,F1532/F1531),((qCell/COUNT($F$2:F1532))*(I1533/I1532))+((1-(qCell/COUNT($F$2:F1532)))*J1532)))),J1532),IF(Temp!sts_add=1,IF(H1532="in-sample",IF(Q1532=bigT,((qCell/bigT)*(I1533-I1532))+((1-(qCell/bigT))*J1532),IF(OR(F1533="",COUNT($AX$2:AX1532)&lt;=qCell),IF(COUNT($AX$2:AX1532)=1,0,AX1532-AX1531),((qCell/COUNT($AX$2:AX1532))*(I1533-I1532))+((1-(qCell/COUNT($AX$2:AX1532)))*J1532))),J1532),IF(H1532="in-sample",IF(Q1532=bigT,((qCell/bigT)*(I1533/I1532))+((1-(qCell/bigT))*J1532),IF(qCell=0,1,IF(OR(F1533="",COUNT($AX$2:AX1532)&lt;=qCell),IF(COUNT($AX$2:AX1532)=1,1,AX1532/AX1531),((qCell/COUNT($AX$2:AX1532))*(I1533/I1532))+((1-(qCell/COUNT($AX$2:AX1532)))*J1532)))),J1532)))))))</f>
        <v/>
      </c>
      <c r="K1533" s="31" t="str">
        <f>IF(H1533="","",IF(AND(Temp!optSeasCoef=0,Temp!sts_add=1),IF(H1533="out-sample",I1533+(Q1533*J1533),I1533+J1533),IF(AND(Temp!optSeasCoef=0,Temp!sts_multp=1),IF(H1533="out-sample",I1533*(J1533^Q1533),I1533*J1533),IF(Temp!sts_add=1,IF(H1533="out-sample",(I1533+(Q1533*J1533))*G1533,(I1533+J1533)*G1533),IF(H1533="out-sample",I1533*(J1533^Q1533)*G1533,I1533*J1533*G1533)))))</f>
        <v/>
      </c>
      <c r="L1533" s="32" t="str">
        <f t="shared" si="163"/>
        <v/>
      </c>
      <c r="M1533" s="32" t="str">
        <f t="shared" si="164"/>
        <v/>
      </c>
      <c r="N1533" s="32" t="str">
        <f t="shared" si="165"/>
        <v/>
      </c>
      <c r="O1533" s="32" t="str">
        <f t="shared" si="166"/>
        <v/>
      </c>
      <c r="P1533" s="32" t="str">
        <f t="shared" si="167"/>
        <v/>
      </c>
      <c r="Q1533" s="3" t="str">
        <f>IF(AND(Temp!fhor_indata=1,F1533="",H1532="in-sample"),1,IF(AND(Temp!fhor_indata=1,H1532="out-sample",Q1532&lt;ATA!XfHor),Q1532+1,IF(F1533="","",IF(AND(H1533="out-sample",H1532="in-sample"),1,IF(AND(H1533="out-sample",H1532="out-sample"),Q1532+1,IF(ISNUMBER(Q1532),Q1532+1,1))))))</f>
        <v/>
      </c>
      <c r="R1533" s="3" t="str">
        <f t="shared" si="161"/>
        <v/>
      </c>
      <c r="S1533" s="6"/>
      <c r="T1533" s="6"/>
      <c r="U1533" s="6"/>
      <c r="V1533" s="6"/>
      <c r="W1533" s="6"/>
      <c r="X1533" s="6"/>
      <c r="Y1533" s="6"/>
      <c r="Z1533" s="6"/>
      <c r="AA1533" s="6"/>
      <c r="AB1533" s="6"/>
      <c r="AC1533" s="6"/>
      <c r="AD1533" s="6"/>
      <c r="AE1533" s="6"/>
      <c r="AF1533" s="6"/>
      <c r="AG1533" s="6"/>
      <c r="AH1533" s="6"/>
      <c r="AI1533" s="6"/>
      <c r="AJ1533" s="6"/>
      <c r="AK1533" s="6"/>
      <c r="AX1533" s="63" t="e">
        <f t="shared" si="162"/>
        <v>#VALUE!</v>
      </c>
    </row>
    <row r="1534" spans="1:50" s="1" customFormat="1" ht="14.25" x14ac:dyDescent="0.2">
      <c r="A1534" s="6"/>
      <c r="B1534" s="6"/>
      <c r="C1534" s="6"/>
      <c r="D1534" s="3"/>
      <c r="E1534" s="70" t="str">
        <f>IF(ATA!E1534="","",ATA!E1534)</f>
        <v/>
      </c>
      <c r="F1534" s="51" t="str">
        <f>IF(ATA!F1534="","",ATA!F1534)</f>
        <v/>
      </c>
      <c r="G1534" s="11" t="str">
        <f>IF(ATA!G1534="","",ATA!G1534)</f>
        <v/>
      </c>
      <c r="H1534" s="55" t="str">
        <f>IF(ATA!H1534="","",ATA!H1534)</f>
        <v/>
      </c>
      <c r="I1534" s="31" t="str">
        <f>IF(AND(F1533="",H1533="in-sample"),"",IF(AND(Temp!fhor_indata=1,H1533="out-sample",H1534="out-sample"),I1533,IF(AND(F1534="",H1533="out-sample"),"",IF(AND(Temp!optSeasCoef=0,Temp!sts_add=1),IF(H1533="in-sample",IF(Q1533=bigT,((pCell/bigT)*F1533)+((1-(pCell/bigT))*(I1533+J1533)),IF(OR(F1534="",COUNT($F$2:F1533)&lt;=pCell),F1533,((pCell/COUNT($F$2:F1533))*F1533)+((1-(pCell/COUNT($F$2:F1533)))*(I1533+J1533)))),I1533),IF(AND(Temp!optSeasCoef=0,Temp!sts_multp=1),IF(H1533="in-sample",IF(Q1533=bigT,((pCell/bigT)*F1533)+((1-(pCell/bigT))*(I1533*J1533)),IF(OR(F1534="",COUNT(F$2:$F1533)&lt;=pCell),F1533,((pCell/COUNT($F$2:F1533))*F1533)+((1-(pCell/COUNT($F$2:F1533)))*(I1533*J1533)))),I1533),IF(Temp!sts_add=1,IF(H1533="in-sample",IF(Q1533=bigT,((pCell/bigT)*AX1533)+((1-(pCell/bigT))*(I1533+J1533)),IF(OR(F1534="",COUNT($AX$2:AX1533)&lt;=pCell),AX1533,((pCell/COUNT($AX$2:AX1533))*AX1533)+((1-(pCell/COUNT($AX$2:AX1533)))*(I1533+J1533)))),I1533),IF(H1533="in-sample",IF(Q1533=bigT,((pCell/bigT)*AX1533)+((1-(pCell/bigT))*(I1533*J1533)),IF(OR(F1534="",COUNT($AX$2:AX1533)&lt;=pCell),AX1533,((pCell/COUNT($AX$2:AX1533))*AX1533)+((1-(pCell/COUNT($AX$2:AX1533)))*(I1533*J1533)))),I1533)))))))</f>
        <v/>
      </c>
      <c r="J1534" s="31" t="str">
        <f>IF(AND(F1533="",H1533="in-sample"),"",IF(AND(Temp!fhor_indata=1,H1533="out-sample",H1534="out-sample"),J1533,IF(AND(F1534="",H1533="out-sample"),"",IF(AND(Temp!optSeasCoef=0,Temp!sts_add=1),IF(H1533="in-sample",IF(Q1533=bigT,((qCell/bigT)*(I1534-I1533))+((1-(qCell/bigT))*J1533),IF(OR(F1534="",COUNT($F$2:F1533)&lt;=qCell),IF(COUNT($F$2:F1533)=1,0,F1533-F1532),((qCell/COUNT($F$2:F1533))*(I1534-I1533))+((1-(qCell/COUNT($F$2:F1533)))*J1533))),J1533),IF(AND(Temp!optSeasCoef=0,Temp!sts_multp=1),IF(H1533="in-sample",IF(Q1533=bigT,((qCell/bigT)*(I1534/I1533))+((1-(qCell/bigT))*J1533),IF(qCell=0,1,IF(OR(F1534="",COUNT($F$2:F1533)&lt;=qCell),IF(COUNT($F$2:F1533)=1,1,F1533/F1532),((qCell/COUNT($F$2:F1533))*(I1534/I1533))+((1-(qCell/COUNT($F$2:F1533)))*J1533)))),J1533),IF(Temp!sts_add=1,IF(H1533="in-sample",IF(Q1533=bigT,((qCell/bigT)*(I1534-I1533))+((1-(qCell/bigT))*J1533),IF(OR(F1534="",COUNT($AX$2:AX1533)&lt;=qCell),IF(COUNT($AX$2:AX1533)=1,0,AX1533-AX1532),((qCell/COUNT($AX$2:AX1533))*(I1534-I1533))+((1-(qCell/COUNT($AX$2:AX1533)))*J1533))),J1533),IF(H1533="in-sample",IF(Q1533=bigT,((qCell/bigT)*(I1534/I1533))+((1-(qCell/bigT))*J1533),IF(qCell=0,1,IF(OR(F1534="",COUNT($AX$2:AX1533)&lt;=qCell),IF(COUNT($AX$2:AX1533)=1,1,AX1533/AX1532),((qCell/COUNT($AX$2:AX1533))*(I1534/I1533))+((1-(qCell/COUNT($AX$2:AX1533)))*J1533)))),J1533)))))))</f>
        <v/>
      </c>
      <c r="K1534" s="31" t="str">
        <f>IF(H1534="","",IF(AND(Temp!optSeasCoef=0,Temp!sts_add=1),IF(H1534="out-sample",I1534+(Q1534*J1534),I1534+J1534),IF(AND(Temp!optSeasCoef=0,Temp!sts_multp=1),IF(H1534="out-sample",I1534*(J1534^Q1534),I1534*J1534),IF(Temp!sts_add=1,IF(H1534="out-sample",(I1534+(Q1534*J1534))*G1534,(I1534+J1534)*G1534),IF(H1534="out-sample",I1534*(J1534^Q1534)*G1534,I1534*J1534*G1534)))))</f>
        <v/>
      </c>
      <c r="L1534" s="32" t="str">
        <f t="shared" si="163"/>
        <v/>
      </c>
      <c r="M1534" s="32" t="str">
        <f t="shared" si="164"/>
        <v/>
      </c>
      <c r="N1534" s="32" t="str">
        <f t="shared" si="165"/>
        <v/>
      </c>
      <c r="O1534" s="32" t="str">
        <f t="shared" si="166"/>
        <v/>
      </c>
      <c r="P1534" s="32" t="str">
        <f t="shared" si="167"/>
        <v/>
      </c>
      <c r="Q1534" s="3" t="str">
        <f>IF(AND(Temp!fhor_indata=1,F1534="",H1533="in-sample"),1,IF(AND(Temp!fhor_indata=1,H1533="out-sample",Q1533&lt;ATA!XfHor),Q1533+1,IF(F1534="","",IF(AND(H1534="out-sample",H1533="in-sample"),1,IF(AND(H1534="out-sample",H1533="out-sample"),Q1533+1,IF(ISNUMBER(Q1533),Q1533+1,1))))))</f>
        <v/>
      </c>
      <c r="R1534" s="3" t="str">
        <f t="shared" si="161"/>
        <v/>
      </c>
      <c r="S1534" s="6"/>
      <c r="T1534" s="6"/>
      <c r="U1534" s="6"/>
      <c r="V1534" s="6"/>
      <c r="W1534" s="6"/>
      <c r="X1534" s="6"/>
      <c r="Y1534" s="6"/>
      <c r="Z1534" s="6"/>
      <c r="AA1534" s="6"/>
      <c r="AB1534" s="6"/>
      <c r="AC1534" s="6"/>
      <c r="AD1534" s="6"/>
      <c r="AE1534" s="6"/>
      <c r="AF1534" s="6"/>
      <c r="AG1534" s="6"/>
      <c r="AH1534" s="6"/>
      <c r="AI1534" s="6"/>
      <c r="AJ1534" s="6"/>
      <c r="AK1534" s="6"/>
      <c r="AX1534" s="63" t="e">
        <f t="shared" si="162"/>
        <v>#VALUE!</v>
      </c>
    </row>
    <row r="1535" spans="1:50" s="1" customFormat="1" ht="14.25" x14ac:dyDescent="0.2">
      <c r="A1535" s="6"/>
      <c r="B1535" s="6"/>
      <c r="C1535" s="6"/>
      <c r="D1535" s="3"/>
      <c r="E1535" s="70" t="str">
        <f>IF(ATA!E1535="","",ATA!E1535)</f>
        <v/>
      </c>
      <c r="F1535" s="51" t="str">
        <f>IF(ATA!F1535="","",ATA!F1535)</f>
        <v/>
      </c>
      <c r="G1535" s="11" t="str">
        <f>IF(ATA!G1535="","",ATA!G1535)</f>
        <v/>
      </c>
      <c r="H1535" s="55" t="str">
        <f>IF(ATA!H1535="","",ATA!H1535)</f>
        <v/>
      </c>
      <c r="I1535" s="31" t="str">
        <f>IF(AND(F1534="",H1534="in-sample"),"",IF(AND(Temp!fhor_indata=1,H1534="out-sample",H1535="out-sample"),I1534,IF(AND(F1535="",H1534="out-sample"),"",IF(AND(Temp!optSeasCoef=0,Temp!sts_add=1),IF(H1534="in-sample",IF(Q1534=bigT,((pCell/bigT)*F1534)+((1-(pCell/bigT))*(I1534+J1534)),IF(OR(F1535="",COUNT($F$2:F1534)&lt;=pCell),F1534,((pCell/COUNT($F$2:F1534))*F1534)+((1-(pCell/COUNT($F$2:F1534)))*(I1534+J1534)))),I1534),IF(AND(Temp!optSeasCoef=0,Temp!sts_multp=1),IF(H1534="in-sample",IF(Q1534=bigT,((pCell/bigT)*F1534)+((1-(pCell/bigT))*(I1534*J1534)),IF(OR(F1535="",COUNT(F$2:$F1534)&lt;=pCell),F1534,((pCell/COUNT($F$2:F1534))*F1534)+((1-(pCell/COUNT($F$2:F1534)))*(I1534*J1534)))),I1534),IF(Temp!sts_add=1,IF(H1534="in-sample",IF(Q1534=bigT,((pCell/bigT)*AX1534)+((1-(pCell/bigT))*(I1534+J1534)),IF(OR(F1535="",COUNT($AX$2:AX1534)&lt;=pCell),AX1534,((pCell/COUNT($AX$2:AX1534))*AX1534)+((1-(pCell/COUNT($AX$2:AX1534)))*(I1534+J1534)))),I1534),IF(H1534="in-sample",IF(Q1534=bigT,((pCell/bigT)*AX1534)+((1-(pCell/bigT))*(I1534*J1534)),IF(OR(F1535="",COUNT($AX$2:AX1534)&lt;=pCell),AX1534,((pCell/COUNT($AX$2:AX1534))*AX1534)+((1-(pCell/COUNT($AX$2:AX1534)))*(I1534*J1534)))),I1534)))))))</f>
        <v/>
      </c>
      <c r="J1535" s="31" t="str">
        <f>IF(AND(F1534="",H1534="in-sample"),"",IF(AND(Temp!fhor_indata=1,H1534="out-sample",H1535="out-sample"),J1534,IF(AND(F1535="",H1534="out-sample"),"",IF(AND(Temp!optSeasCoef=0,Temp!sts_add=1),IF(H1534="in-sample",IF(Q1534=bigT,((qCell/bigT)*(I1535-I1534))+((1-(qCell/bigT))*J1534),IF(OR(F1535="",COUNT($F$2:F1534)&lt;=qCell),IF(COUNT($F$2:F1534)=1,0,F1534-F1533),((qCell/COUNT($F$2:F1534))*(I1535-I1534))+((1-(qCell/COUNT($F$2:F1534)))*J1534))),J1534),IF(AND(Temp!optSeasCoef=0,Temp!sts_multp=1),IF(H1534="in-sample",IF(Q1534=bigT,((qCell/bigT)*(I1535/I1534))+((1-(qCell/bigT))*J1534),IF(qCell=0,1,IF(OR(F1535="",COUNT($F$2:F1534)&lt;=qCell),IF(COUNT($F$2:F1534)=1,1,F1534/F1533),((qCell/COUNT($F$2:F1534))*(I1535/I1534))+((1-(qCell/COUNT($F$2:F1534)))*J1534)))),J1534),IF(Temp!sts_add=1,IF(H1534="in-sample",IF(Q1534=bigT,((qCell/bigT)*(I1535-I1534))+((1-(qCell/bigT))*J1534),IF(OR(F1535="",COUNT($AX$2:AX1534)&lt;=qCell),IF(COUNT($AX$2:AX1534)=1,0,AX1534-AX1533),((qCell/COUNT($AX$2:AX1534))*(I1535-I1534))+((1-(qCell/COUNT($AX$2:AX1534)))*J1534))),J1534),IF(H1534="in-sample",IF(Q1534=bigT,((qCell/bigT)*(I1535/I1534))+((1-(qCell/bigT))*J1534),IF(qCell=0,1,IF(OR(F1535="",COUNT($AX$2:AX1534)&lt;=qCell),IF(COUNT($AX$2:AX1534)=1,1,AX1534/AX1533),((qCell/COUNT($AX$2:AX1534))*(I1535/I1534))+((1-(qCell/COUNT($AX$2:AX1534)))*J1534)))),J1534)))))))</f>
        <v/>
      </c>
      <c r="K1535" s="31" t="str">
        <f>IF(H1535="","",IF(AND(Temp!optSeasCoef=0,Temp!sts_add=1),IF(H1535="out-sample",I1535+(Q1535*J1535),I1535+J1535),IF(AND(Temp!optSeasCoef=0,Temp!sts_multp=1),IF(H1535="out-sample",I1535*(J1535^Q1535),I1535*J1535),IF(Temp!sts_add=1,IF(H1535="out-sample",(I1535+(Q1535*J1535))*G1535,(I1535+J1535)*G1535),IF(H1535="out-sample",I1535*(J1535^Q1535)*G1535,I1535*J1535*G1535)))))</f>
        <v/>
      </c>
      <c r="L1535" s="32" t="str">
        <f t="shared" si="163"/>
        <v/>
      </c>
      <c r="M1535" s="32" t="str">
        <f t="shared" si="164"/>
        <v/>
      </c>
      <c r="N1535" s="32" t="str">
        <f t="shared" si="165"/>
        <v/>
      </c>
      <c r="O1535" s="32" t="str">
        <f t="shared" si="166"/>
        <v/>
      </c>
      <c r="P1535" s="32" t="str">
        <f t="shared" si="167"/>
        <v/>
      </c>
      <c r="Q1535" s="3" t="str">
        <f>IF(AND(Temp!fhor_indata=1,F1535="",H1534="in-sample"),1,IF(AND(Temp!fhor_indata=1,H1534="out-sample",Q1534&lt;ATA!XfHor),Q1534+1,IF(F1535="","",IF(AND(H1535="out-sample",H1534="in-sample"),1,IF(AND(H1535="out-sample",H1534="out-sample"),Q1534+1,IF(ISNUMBER(Q1534),Q1534+1,1))))))</f>
        <v/>
      </c>
      <c r="R1535" s="3" t="str">
        <f t="shared" si="161"/>
        <v/>
      </c>
      <c r="S1535" s="6"/>
      <c r="T1535" s="6"/>
      <c r="U1535" s="6"/>
      <c r="V1535" s="6"/>
      <c r="W1535" s="6"/>
      <c r="X1535" s="6"/>
      <c r="Y1535" s="6"/>
      <c r="Z1535" s="6"/>
      <c r="AA1535" s="6"/>
      <c r="AB1535" s="6"/>
      <c r="AC1535" s="6"/>
      <c r="AD1535" s="6"/>
      <c r="AE1535" s="6"/>
      <c r="AF1535" s="6"/>
      <c r="AG1535" s="6"/>
      <c r="AH1535" s="6"/>
      <c r="AI1535" s="6"/>
      <c r="AJ1535" s="6"/>
      <c r="AK1535" s="6"/>
      <c r="AX1535" s="63" t="e">
        <f t="shared" si="162"/>
        <v>#VALUE!</v>
      </c>
    </row>
    <row r="1536" spans="1:50" s="1" customFormat="1" ht="14.25" x14ac:dyDescent="0.2">
      <c r="A1536" s="6"/>
      <c r="B1536" s="6"/>
      <c r="C1536" s="6"/>
      <c r="D1536" s="3"/>
      <c r="E1536" s="70" t="str">
        <f>IF(ATA!E1536="","",ATA!E1536)</f>
        <v/>
      </c>
      <c r="F1536" s="51" t="str">
        <f>IF(ATA!F1536="","",ATA!F1536)</f>
        <v/>
      </c>
      <c r="G1536" s="11" t="str">
        <f>IF(ATA!G1536="","",ATA!G1536)</f>
        <v/>
      </c>
      <c r="H1536" s="55" t="str">
        <f>IF(ATA!H1536="","",ATA!H1536)</f>
        <v/>
      </c>
      <c r="I1536" s="31" t="str">
        <f>IF(AND(F1535="",H1535="in-sample"),"",IF(AND(Temp!fhor_indata=1,H1535="out-sample",H1536="out-sample"),I1535,IF(AND(F1536="",H1535="out-sample"),"",IF(AND(Temp!optSeasCoef=0,Temp!sts_add=1),IF(H1535="in-sample",IF(Q1535=bigT,((pCell/bigT)*F1535)+((1-(pCell/bigT))*(I1535+J1535)),IF(OR(F1536="",COUNT($F$2:F1535)&lt;=pCell),F1535,((pCell/COUNT($F$2:F1535))*F1535)+((1-(pCell/COUNT($F$2:F1535)))*(I1535+J1535)))),I1535),IF(AND(Temp!optSeasCoef=0,Temp!sts_multp=1),IF(H1535="in-sample",IF(Q1535=bigT,((pCell/bigT)*F1535)+((1-(pCell/bigT))*(I1535*J1535)),IF(OR(F1536="",COUNT(F$2:$F1535)&lt;=pCell),F1535,((pCell/COUNT($F$2:F1535))*F1535)+((1-(pCell/COUNT($F$2:F1535)))*(I1535*J1535)))),I1535),IF(Temp!sts_add=1,IF(H1535="in-sample",IF(Q1535=bigT,((pCell/bigT)*AX1535)+((1-(pCell/bigT))*(I1535+J1535)),IF(OR(F1536="",COUNT($AX$2:AX1535)&lt;=pCell),AX1535,((pCell/COUNT($AX$2:AX1535))*AX1535)+((1-(pCell/COUNT($AX$2:AX1535)))*(I1535+J1535)))),I1535),IF(H1535="in-sample",IF(Q1535=bigT,((pCell/bigT)*AX1535)+((1-(pCell/bigT))*(I1535*J1535)),IF(OR(F1536="",COUNT($AX$2:AX1535)&lt;=pCell),AX1535,((pCell/COUNT($AX$2:AX1535))*AX1535)+((1-(pCell/COUNT($AX$2:AX1535)))*(I1535*J1535)))),I1535)))))))</f>
        <v/>
      </c>
      <c r="J1536" s="31" t="str">
        <f>IF(AND(F1535="",H1535="in-sample"),"",IF(AND(Temp!fhor_indata=1,H1535="out-sample",H1536="out-sample"),J1535,IF(AND(F1536="",H1535="out-sample"),"",IF(AND(Temp!optSeasCoef=0,Temp!sts_add=1),IF(H1535="in-sample",IF(Q1535=bigT,((qCell/bigT)*(I1536-I1535))+((1-(qCell/bigT))*J1535),IF(OR(F1536="",COUNT($F$2:F1535)&lt;=qCell),IF(COUNT($F$2:F1535)=1,0,F1535-F1534),((qCell/COUNT($F$2:F1535))*(I1536-I1535))+((1-(qCell/COUNT($F$2:F1535)))*J1535))),J1535),IF(AND(Temp!optSeasCoef=0,Temp!sts_multp=1),IF(H1535="in-sample",IF(Q1535=bigT,((qCell/bigT)*(I1536/I1535))+((1-(qCell/bigT))*J1535),IF(qCell=0,1,IF(OR(F1536="",COUNT($F$2:F1535)&lt;=qCell),IF(COUNT($F$2:F1535)=1,1,F1535/F1534),((qCell/COUNT($F$2:F1535))*(I1536/I1535))+((1-(qCell/COUNT($F$2:F1535)))*J1535)))),J1535),IF(Temp!sts_add=1,IF(H1535="in-sample",IF(Q1535=bigT,((qCell/bigT)*(I1536-I1535))+((1-(qCell/bigT))*J1535),IF(OR(F1536="",COUNT($AX$2:AX1535)&lt;=qCell),IF(COUNT($AX$2:AX1535)=1,0,AX1535-AX1534),((qCell/COUNT($AX$2:AX1535))*(I1536-I1535))+((1-(qCell/COUNT($AX$2:AX1535)))*J1535))),J1535),IF(H1535="in-sample",IF(Q1535=bigT,((qCell/bigT)*(I1536/I1535))+((1-(qCell/bigT))*J1535),IF(qCell=0,1,IF(OR(F1536="",COUNT($AX$2:AX1535)&lt;=qCell),IF(COUNT($AX$2:AX1535)=1,1,AX1535/AX1534),((qCell/COUNT($AX$2:AX1535))*(I1536/I1535))+((1-(qCell/COUNT($AX$2:AX1535)))*J1535)))),J1535)))))))</f>
        <v/>
      </c>
      <c r="K1536" s="31" t="str">
        <f>IF(H1536="","",IF(AND(Temp!optSeasCoef=0,Temp!sts_add=1),IF(H1536="out-sample",I1536+(Q1536*J1536),I1536+J1536),IF(AND(Temp!optSeasCoef=0,Temp!sts_multp=1),IF(H1536="out-sample",I1536*(J1536^Q1536),I1536*J1536),IF(Temp!sts_add=1,IF(H1536="out-sample",(I1536+(Q1536*J1536))*G1536,(I1536+J1536)*G1536),IF(H1536="out-sample",I1536*(J1536^Q1536)*G1536,I1536*J1536*G1536)))))</f>
        <v/>
      </c>
      <c r="L1536" s="32" t="str">
        <f t="shared" si="163"/>
        <v/>
      </c>
      <c r="M1536" s="32" t="str">
        <f t="shared" si="164"/>
        <v/>
      </c>
      <c r="N1536" s="32" t="str">
        <f t="shared" si="165"/>
        <v/>
      </c>
      <c r="O1536" s="32" t="str">
        <f t="shared" si="166"/>
        <v/>
      </c>
      <c r="P1536" s="32" t="str">
        <f t="shared" si="167"/>
        <v/>
      </c>
      <c r="Q1536" s="3" t="str">
        <f>IF(AND(Temp!fhor_indata=1,F1536="",H1535="in-sample"),1,IF(AND(Temp!fhor_indata=1,H1535="out-sample",Q1535&lt;ATA!XfHor),Q1535+1,IF(F1536="","",IF(AND(H1536="out-sample",H1535="in-sample"),1,IF(AND(H1536="out-sample",H1535="out-sample"),Q1535+1,IF(ISNUMBER(Q1535),Q1535+1,1))))))</f>
        <v/>
      </c>
      <c r="R1536" s="3" t="str">
        <f t="shared" si="161"/>
        <v/>
      </c>
      <c r="S1536" s="6"/>
      <c r="T1536" s="6"/>
      <c r="U1536" s="6"/>
      <c r="V1536" s="6"/>
      <c r="W1536" s="6"/>
      <c r="X1536" s="6"/>
      <c r="Y1536" s="6"/>
      <c r="Z1536" s="6"/>
      <c r="AA1536" s="6"/>
      <c r="AB1536" s="6"/>
      <c r="AC1536" s="6"/>
      <c r="AD1536" s="6"/>
      <c r="AE1536" s="6"/>
      <c r="AF1536" s="6"/>
      <c r="AG1536" s="6"/>
      <c r="AH1536" s="6"/>
      <c r="AI1536" s="6"/>
      <c r="AJ1536" s="6"/>
      <c r="AK1536" s="6"/>
      <c r="AX1536" s="63" t="e">
        <f t="shared" si="162"/>
        <v>#VALUE!</v>
      </c>
    </row>
    <row r="1537" spans="1:50" s="1" customFormat="1" ht="14.25" x14ac:dyDescent="0.2">
      <c r="A1537" s="6"/>
      <c r="B1537" s="6"/>
      <c r="C1537" s="6"/>
      <c r="D1537" s="3"/>
      <c r="E1537" s="70" t="str">
        <f>IF(ATA!E1537="","",ATA!E1537)</f>
        <v/>
      </c>
      <c r="F1537" s="51" t="str">
        <f>IF(ATA!F1537="","",ATA!F1537)</f>
        <v/>
      </c>
      <c r="G1537" s="11" t="str">
        <f>IF(ATA!G1537="","",ATA!G1537)</f>
        <v/>
      </c>
      <c r="H1537" s="55" t="str">
        <f>IF(ATA!H1537="","",ATA!H1537)</f>
        <v/>
      </c>
      <c r="I1537" s="31" t="str">
        <f>IF(AND(F1536="",H1536="in-sample"),"",IF(AND(Temp!fhor_indata=1,H1536="out-sample",H1537="out-sample"),I1536,IF(AND(F1537="",H1536="out-sample"),"",IF(AND(Temp!optSeasCoef=0,Temp!sts_add=1),IF(H1536="in-sample",IF(Q1536=bigT,((pCell/bigT)*F1536)+((1-(pCell/bigT))*(I1536+J1536)),IF(OR(F1537="",COUNT($F$2:F1536)&lt;=pCell),F1536,((pCell/COUNT($F$2:F1536))*F1536)+((1-(pCell/COUNT($F$2:F1536)))*(I1536+J1536)))),I1536),IF(AND(Temp!optSeasCoef=0,Temp!sts_multp=1),IF(H1536="in-sample",IF(Q1536=bigT,((pCell/bigT)*F1536)+((1-(pCell/bigT))*(I1536*J1536)),IF(OR(F1537="",COUNT(F$2:$F1536)&lt;=pCell),F1536,((pCell/COUNT($F$2:F1536))*F1536)+((1-(pCell/COUNT($F$2:F1536)))*(I1536*J1536)))),I1536),IF(Temp!sts_add=1,IF(H1536="in-sample",IF(Q1536=bigT,((pCell/bigT)*AX1536)+((1-(pCell/bigT))*(I1536+J1536)),IF(OR(F1537="",COUNT($AX$2:AX1536)&lt;=pCell),AX1536,((pCell/COUNT($AX$2:AX1536))*AX1536)+((1-(pCell/COUNT($AX$2:AX1536)))*(I1536+J1536)))),I1536),IF(H1536="in-sample",IF(Q1536=bigT,((pCell/bigT)*AX1536)+((1-(pCell/bigT))*(I1536*J1536)),IF(OR(F1537="",COUNT($AX$2:AX1536)&lt;=pCell),AX1536,((pCell/COUNT($AX$2:AX1536))*AX1536)+((1-(pCell/COUNT($AX$2:AX1536)))*(I1536*J1536)))),I1536)))))))</f>
        <v/>
      </c>
      <c r="J1537" s="31" t="str">
        <f>IF(AND(F1536="",H1536="in-sample"),"",IF(AND(Temp!fhor_indata=1,H1536="out-sample",H1537="out-sample"),J1536,IF(AND(F1537="",H1536="out-sample"),"",IF(AND(Temp!optSeasCoef=0,Temp!sts_add=1),IF(H1536="in-sample",IF(Q1536=bigT,((qCell/bigT)*(I1537-I1536))+((1-(qCell/bigT))*J1536),IF(OR(F1537="",COUNT($F$2:F1536)&lt;=qCell),IF(COUNT($F$2:F1536)=1,0,F1536-F1535),((qCell/COUNT($F$2:F1536))*(I1537-I1536))+((1-(qCell/COUNT($F$2:F1536)))*J1536))),J1536),IF(AND(Temp!optSeasCoef=0,Temp!sts_multp=1),IF(H1536="in-sample",IF(Q1536=bigT,((qCell/bigT)*(I1537/I1536))+((1-(qCell/bigT))*J1536),IF(qCell=0,1,IF(OR(F1537="",COUNT($F$2:F1536)&lt;=qCell),IF(COUNT($F$2:F1536)=1,1,F1536/F1535),((qCell/COUNT($F$2:F1536))*(I1537/I1536))+((1-(qCell/COUNT($F$2:F1536)))*J1536)))),J1536),IF(Temp!sts_add=1,IF(H1536="in-sample",IF(Q1536=bigT,((qCell/bigT)*(I1537-I1536))+((1-(qCell/bigT))*J1536),IF(OR(F1537="",COUNT($AX$2:AX1536)&lt;=qCell),IF(COUNT($AX$2:AX1536)=1,0,AX1536-AX1535),((qCell/COUNT($AX$2:AX1536))*(I1537-I1536))+((1-(qCell/COUNT($AX$2:AX1536)))*J1536))),J1536),IF(H1536="in-sample",IF(Q1536=bigT,((qCell/bigT)*(I1537/I1536))+((1-(qCell/bigT))*J1536),IF(qCell=0,1,IF(OR(F1537="",COUNT($AX$2:AX1536)&lt;=qCell),IF(COUNT($AX$2:AX1536)=1,1,AX1536/AX1535),((qCell/COUNT($AX$2:AX1536))*(I1537/I1536))+((1-(qCell/COUNT($AX$2:AX1536)))*J1536)))),J1536)))))))</f>
        <v/>
      </c>
      <c r="K1537" s="31" t="str">
        <f>IF(H1537="","",IF(AND(Temp!optSeasCoef=0,Temp!sts_add=1),IF(H1537="out-sample",I1537+(Q1537*J1537),I1537+J1537),IF(AND(Temp!optSeasCoef=0,Temp!sts_multp=1),IF(H1537="out-sample",I1537*(J1537^Q1537),I1537*J1537),IF(Temp!sts_add=1,IF(H1537="out-sample",(I1537+(Q1537*J1537))*G1537,(I1537+J1537)*G1537),IF(H1537="out-sample",I1537*(J1537^Q1537)*G1537,I1537*J1537*G1537)))))</f>
        <v/>
      </c>
      <c r="L1537" s="32" t="str">
        <f t="shared" si="163"/>
        <v/>
      </c>
      <c r="M1537" s="32" t="str">
        <f t="shared" si="164"/>
        <v/>
      </c>
      <c r="N1537" s="32" t="str">
        <f t="shared" si="165"/>
        <v/>
      </c>
      <c r="O1537" s="32" t="str">
        <f t="shared" si="166"/>
        <v/>
      </c>
      <c r="P1537" s="32" t="str">
        <f t="shared" si="167"/>
        <v/>
      </c>
      <c r="Q1537" s="3" t="str">
        <f>IF(AND(Temp!fhor_indata=1,F1537="",H1536="in-sample"),1,IF(AND(Temp!fhor_indata=1,H1536="out-sample",Q1536&lt;ATA!XfHor),Q1536+1,IF(F1537="","",IF(AND(H1537="out-sample",H1536="in-sample"),1,IF(AND(H1537="out-sample",H1536="out-sample"),Q1536+1,IF(ISNUMBER(Q1536),Q1536+1,1))))))</f>
        <v/>
      </c>
      <c r="R1537" s="3" t="str">
        <f t="shared" si="161"/>
        <v/>
      </c>
      <c r="S1537" s="6"/>
      <c r="T1537" s="6"/>
      <c r="U1537" s="6"/>
      <c r="V1537" s="6"/>
      <c r="W1537" s="6"/>
      <c r="X1537" s="6"/>
      <c r="Y1537" s="6"/>
      <c r="Z1537" s="6"/>
      <c r="AA1537" s="6"/>
      <c r="AB1537" s="6"/>
      <c r="AC1537" s="6"/>
      <c r="AD1537" s="6"/>
      <c r="AE1537" s="6"/>
      <c r="AF1537" s="6"/>
      <c r="AG1537" s="6"/>
      <c r="AH1537" s="6"/>
      <c r="AI1537" s="6"/>
      <c r="AJ1537" s="6"/>
      <c r="AK1537" s="6"/>
      <c r="AX1537" s="63" t="e">
        <f t="shared" si="162"/>
        <v>#VALUE!</v>
      </c>
    </row>
    <row r="1538" spans="1:50" s="1" customFormat="1" ht="14.25" x14ac:dyDescent="0.2">
      <c r="A1538" s="6"/>
      <c r="B1538" s="6"/>
      <c r="C1538" s="6"/>
      <c r="D1538" s="3"/>
      <c r="E1538" s="70" t="str">
        <f>IF(ATA!E1538="","",ATA!E1538)</f>
        <v/>
      </c>
      <c r="F1538" s="51" t="str">
        <f>IF(ATA!F1538="","",ATA!F1538)</f>
        <v/>
      </c>
      <c r="G1538" s="11" t="str">
        <f>IF(ATA!G1538="","",ATA!G1538)</f>
        <v/>
      </c>
      <c r="H1538" s="55" t="str">
        <f>IF(ATA!H1538="","",ATA!H1538)</f>
        <v/>
      </c>
      <c r="I1538" s="31" t="str">
        <f>IF(AND(F1537="",H1537="in-sample"),"",IF(AND(Temp!fhor_indata=1,H1537="out-sample",H1538="out-sample"),I1537,IF(AND(F1538="",H1537="out-sample"),"",IF(AND(Temp!optSeasCoef=0,Temp!sts_add=1),IF(H1537="in-sample",IF(Q1537=bigT,((pCell/bigT)*F1537)+((1-(pCell/bigT))*(I1537+J1537)),IF(OR(F1538="",COUNT($F$2:F1537)&lt;=pCell),F1537,((pCell/COUNT($F$2:F1537))*F1537)+((1-(pCell/COUNT($F$2:F1537)))*(I1537+J1537)))),I1537),IF(AND(Temp!optSeasCoef=0,Temp!sts_multp=1),IF(H1537="in-sample",IF(Q1537=bigT,((pCell/bigT)*F1537)+((1-(pCell/bigT))*(I1537*J1537)),IF(OR(F1538="",COUNT(F$2:$F1537)&lt;=pCell),F1537,((pCell/COUNT($F$2:F1537))*F1537)+((1-(pCell/COUNT($F$2:F1537)))*(I1537*J1537)))),I1537),IF(Temp!sts_add=1,IF(H1537="in-sample",IF(Q1537=bigT,((pCell/bigT)*AX1537)+((1-(pCell/bigT))*(I1537+J1537)),IF(OR(F1538="",COUNT($AX$2:AX1537)&lt;=pCell),AX1537,((pCell/COUNT($AX$2:AX1537))*AX1537)+((1-(pCell/COUNT($AX$2:AX1537)))*(I1537+J1537)))),I1537),IF(H1537="in-sample",IF(Q1537=bigT,((pCell/bigT)*AX1537)+((1-(pCell/bigT))*(I1537*J1537)),IF(OR(F1538="",COUNT($AX$2:AX1537)&lt;=pCell),AX1537,((pCell/COUNT($AX$2:AX1537))*AX1537)+((1-(pCell/COUNT($AX$2:AX1537)))*(I1537*J1537)))),I1537)))))))</f>
        <v/>
      </c>
      <c r="J1538" s="31" t="str">
        <f>IF(AND(F1537="",H1537="in-sample"),"",IF(AND(Temp!fhor_indata=1,H1537="out-sample",H1538="out-sample"),J1537,IF(AND(F1538="",H1537="out-sample"),"",IF(AND(Temp!optSeasCoef=0,Temp!sts_add=1),IF(H1537="in-sample",IF(Q1537=bigT,((qCell/bigT)*(I1538-I1537))+((1-(qCell/bigT))*J1537),IF(OR(F1538="",COUNT($F$2:F1537)&lt;=qCell),IF(COUNT($F$2:F1537)=1,0,F1537-F1536),((qCell/COUNT($F$2:F1537))*(I1538-I1537))+((1-(qCell/COUNT($F$2:F1537)))*J1537))),J1537),IF(AND(Temp!optSeasCoef=0,Temp!sts_multp=1),IF(H1537="in-sample",IF(Q1537=bigT,((qCell/bigT)*(I1538/I1537))+((1-(qCell/bigT))*J1537),IF(qCell=0,1,IF(OR(F1538="",COUNT($F$2:F1537)&lt;=qCell),IF(COUNT($F$2:F1537)=1,1,F1537/F1536),((qCell/COUNT($F$2:F1537))*(I1538/I1537))+((1-(qCell/COUNT($F$2:F1537)))*J1537)))),J1537),IF(Temp!sts_add=1,IF(H1537="in-sample",IF(Q1537=bigT,((qCell/bigT)*(I1538-I1537))+((1-(qCell/bigT))*J1537),IF(OR(F1538="",COUNT($AX$2:AX1537)&lt;=qCell),IF(COUNT($AX$2:AX1537)=1,0,AX1537-AX1536),((qCell/COUNT($AX$2:AX1537))*(I1538-I1537))+((1-(qCell/COUNT($AX$2:AX1537)))*J1537))),J1537),IF(H1537="in-sample",IF(Q1537=bigT,((qCell/bigT)*(I1538/I1537))+((1-(qCell/bigT))*J1537),IF(qCell=0,1,IF(OR(F1538="",COUNT($AX$2:AX1537)&lt;=qCell),IF(COUNT($AX$2:AX1537)=1,1,AX1537/AX1536),((qCell/COUNT($AX$2:AX1537))*(I1538/I1537))+((1-(qCell/COUNT($AX$2:AX1537)))*J1537)))),J1537)))))))</f>
        <v/>
      </c>
      <c r="K1538" s="31" t="str">
        <f>IF(H1538="","",IF(AND(Temp!optSeasCoef=0,Temp!sts_add=1),IF(H1538="out-sample",I1538+(Q1538*J1538),I1538+J1538),IF(AND(Temp!optSeasCoef=0,Temp!sts_multp=1),IF(H1538="out-sample",I1538*(J1538^Q1538),I1538*J1538),IF(Temp!sts_add=1,IF(H1538="out-sample",(I1538+(Q1538*J1538))*G1538,(I1538+J1538)*G1538),IF(H1538="out-sample",I1538*(J1538^Q1538)*G1538,I1538*J1538*G1538)))))</f>
        <v/>
      </c>
      <c r="L1538" s="32" t="str">
        <f t="shared" si="163"/>
        <v/>
      </c>
      <c r="M1538" s="32" t="str">
        <f t="shared" si="164"/>
        <v/>
      </c>
      <c r="N1538" s="32" t="str">
        <f t="shared" si="165"/>
        <v/>
      </c>
      <c r="O1538" s="32" t="str">
        <f t="shared" si="166"/>
        <v/>
      </c>
      <c r="P1538" s="32" t="str">
        <f t="shared" si="167"/>
        <v/>
      </c>
      <c r="Q1538" s="3" t="str">
        <f>IF(AND(Temp!fhor_indata=1,F1538="",H1537="in-sample"),1,IF(AND(Temp!fhor_indata=1,H1537="out-sample",Q1537&lt;ATA!XfHor),Q1537+1,IF(F1538="","",IF(AND(H1538="out-sample",H1537="in-sample"),1,IF(AND(H1538="out-sample",H1537="out-sample"),Q1537+1,IF(ISNUMBER(Q1537),Q1537+1,1))))))</f>
        <v/>
      </c>
      <c r="R1538" s="3" t="str">
        <f t="shared" ref="R1538:R1601" si="168">IF(F1538="","",bigT-Q1538)</f>
        <v/>
      </c>
      <c r="S1538" s="6"/>
      <c r="T1538" s="6"/>
      <c r="U1538" s="6"/>
      <c r="V1538" s="6"/>
      <c r="W1538" s="6"/>
      <c r="X1538" s="6"/>
      <c r="Y1538" s="6"/>
      <c r="Z1538" s="6"/>
      <c r="AA1538" s="6"/>
      <c r="AB1538" s="6"/>
      <c r="AC1538" s="6"/>
      <c r="AD1538" s="6"/>
      <c r="AE1538" s="6"/>
      <c r="AF1538" s="6"/>
      <c r="AG1538" s="6"/>
      <c r="AH1538" s="6"/>
      <c r="AI1538" s="6"/>
      <c r="AJ1538" s="6"/>
      <c r="AK1538" s="6"/>
      <c r="AX1538" s="63" t="e">
        <f t="shared" si="162"/>
        <v>#VALUE!</v>
      </c>
    </row>
    <row r="1539" spans="1:50" s="1" customFormat="1" ht="14.25" x14ac:dyDescent="0.2">
      <c r="A1539" s="6"/>
      <c r="B1539" s="6"/>
      <c r="C1539" s="6"/>
      <c r="D1539" s="3"/>
      <c r="E1539" s="70" t="str">
        <f>IF(ATA!E1539="","",ATA!E1539)</f>
        <v/>
      </c>
      <c r="F1539" s="51" t="str">
        <f>IF(ATA!F1539="","",ATA!F1539)</f>
        <v/>
      </c>
      <c r="G1539" s="11" t="str">
        <f>IF(ATA!G1539="","",ATA!G1539)</f>
        <v/>
      </c>
      <c r="H1539" s="55" t="str">
        <f>IF(ATA!H1539="","",ATA!H1539)</f>
        <v/>
      </c>
      <c r="I1539" s="31" t="str">
        <f>IF(AND(F1538="",H1538="in-sample"),"",IF(AND(Temp!fhor_indata=1,H1538="out-sample",H1539="out-sample"),I1538,IF(AND(F1539="",H1538="out-sample"),"",IF(AND(Temp!optSeasCoef=0,Temp!sts_add=1),IF(H1538="in-sample",IF(Q1538=bigT,((pCell/bigT)*F1538)+((1-(pCell/bigT))*(I1538+J1538)),IF(OR(F1539="",COUNT($F$2:F1538)&lt;=pCell),F1538,((pCell/COUNT($F$2:F1538))*F1538)+((1-(pCell/COUNT($F$2:F1538)))*(I1538+J1538)))),I1538),IF(AND(Temp!optSeasCoef=0,Temp!sts_multp=1),IF(H1538="in-sample",IF(Q1538=bigT,((pCell/bigT)*F1538)+((1-(pCell/bigT))*(I1538*J1538)),IF(OR(F1539="",COUNT(F$2:$F1538)&lt;=pCell),F1538,((pCell/COUNT($F$2:F1538))*F1538)+((1-(pCell/COUNT($F$2:F1538)))*(I1538*J1538)))),I1538),IF(Temp!sts_add=1,IF(H1538="in-sample",IF(Q1538=bigT,((pCell/bigT)*AX1538)+((1-(pCell/bigT))*(I1538+J1538)),IF(OR(F1539="",COUNT($AX$2:AX1538)&lt;=pCell),AX1538,((pCell/COUNT($AX$2:AX1538))*AX1538)+((1-(pCell/COUNT($AX$2:AX1538)))*(I1538+J1538)))),I1538),IF(H1538="in-sample",IF(Q1538=bigT,((pCell/bigT)*AX1538)+((1-(pCell/bigT))*(I1538*J1538)),IF(OR(F1539="",COUNT($AX$2:AX1538)&lt;=pCell),AX1538,((pCell/COUNT($AX$2:AX1538))*AX1538)+((1-(pCell/COUNT($AX$2:AX1538)))*(I1538*J1538)))),I1538)))))))</f>
        <v/>
      </c>
      <c r="J1539" s="31" t="str">
        <f>IF(AND(F1538="",H1538="in-sample"),"",IF(AND(Temp!fhor_indata=1,H1538="out-sample",H1539="out-sample"),J1538,IF(AND(F1539="",H1538="out-sample"),"",IF(AND(Temp!optSeasCoef=0,Temp!sts_add=1),IF(H1538="in-sample",IF(Q1538=bigT,((qCell/bigT)*(I1539-I1538))+((1-(qCell/bigT))*J1538),IF(OR(F1539="",COUNT($F$2:F1538)&lt;=qCell),IF(COUNT($F$2:F1538)=1,0,F1538-F1537),((qCell/COUNT($F$2:F1538))*(I1539-I1538))+((1-(qCell/COUNT($F$2:F1538)))*J1538))),J1538),IF(AND(Temp!optSeasCoef=0,Temp!sts_multp=1),IF(H1538="in-sample",IF(Q1538=bigT,((qCell/bigT)*(I1539/I1538))+((1-(qCell/bigT))*J1538),IF(qCell=0,1,IF(OR(F1539="",COUNT($F$2:F1538)&lt;=qCell),IF(COUNT($F$2:F1538)=1,1,F1538/F1537),((qCell/COUNT($F$2:F1538))*(I1539/I1538))+((1-(qCell/COUNT($F$2:F1538)))*J1538)))),J1538),IF(Temp!sts_add=1,IF(H1538="in-sample",IF(Q1538=bigT,((qCell/bigT)*(I1539-I1538))+((1-(qCell/bigT))*J1538),IF(OR(F1539="",COUNT($AX$2:AX1538)&lt;=qCell),IF(COUNT($AX$2:AX1538)=1,0,AX1538-AX1537),((qCell/COUNT($AX$2:AX1538))*(I1539-I1538))+((1-(qCell/COUNT($AX$2:AX1538)))*J1538))),J1538),IF(H1538="in-sample",IF(Q1538=bigT,((qCell/bigT)*(I1539/I1538))+((1-(qCell/bigT))*J1538),IF(qCell=0,1,IF(OR(F1539="",COUNT($AX$2:AX1538)&lt;=qCell),IF(COUNT($AX$2:AX1538)=1,1,AX1538/AX1537),((qCell/COUNT($AX$2:AX1538))*(I1539/I1538))+((1-(qCell/COUNT($AX$2:AX1538)))*J1538)))),J1538)))))))</f>
        <v/>
      </c>
      <c r="K1539" s="31" t="str">
        <f>IF(H1539="","",IF(AND(Temp!optSeasCoef=0,Temp!sts_add=1),IF(H1539="out-sample",I1539+(Q1539*J1539),I1539+J1539),IF(AND(Temp!optSeasCoef=0,Temp!sts_multp=1),IF(H1539="out-sample",I1539*(J1539^Q1539),I1539*J1539),IF(Temp!sts_add=1,IF(H1539="out-sample",(I1539+(Q1539*J1539))*G1539,(I1539+J1539)*G1539),IF(H1539="out-sample",I1539*(J1539^Q1539)*G1539,I1539*J1539*G1539)))))</f>
        <v/>
      </c>
      <c r="L1539" s="32" t="str">
        <f t="shared" si="163"/>
        <v/>
      </c>
      <c r="M1539" s="32" t="str">
        <f t="shared" si="164"/>
        <v/>
      </c>
      <c r="N1539" s="32" t="str">
        <f t="shared" si="165"/>
        <v/>
      </c>
      <c r="O1539" s="32" t="str">
        <f t="shared" si="166"/>
        <v/>
      </c>
      <c r="P1539" s="32" t="str">
        <f t="shared" si="167"/>
        <v/>
      </c>
      <c r="Q1539" s="3" t="str">
        <f>IF(AND(Temp!fhor_indata=1,F1539="",H1538="in-sample"),1,IF(AND(Temp!fhor_indata=1,H1538="out-sample",Q1538&lt;ATA!XfHor),Q1538+1,IF(F1539="","",IF(AND(H1539="out-sample",H1538="in-sample"),1,IF(AND(H1539="out-sample",H1538="out-sample"),Q1538+1,IF(ISNUMBER(Q1538),Q1538+1,1))))))</f>
        <v/>
      </c>
      <c r="R1539" s="3" t="str">
        <f t="shared" si="168"/>
        <v/>
      </c>
      <c r="S1539" s="6"/>
      <c r="T1539" s="6"/>
      <c r="U1539" s="6"/>
      <c r="V1539" s="6"/>
      <c r="W1539" s="6"/>
      <c r="X1539" s="6"/>
      <c r="Y1539" s="6"/>
      <c r="Z1539" s="6"/>
      <c r="AA1539" s="6"/>
      <c r="AB1539" s="6"/>
      <c r="AC1539" s="6"/>
      <c r="AD1539" s="6"/>
      <c r="AE1539" s="6"/>
      <c r="AF1539" s="6"/>
      <c r="AG1539" s="6"/>
      <c r="AH1539" s="6"/>
      <c r="AI1539" s="6"/>
      <c r="AJ1539" s="6"/>
      <c r="AK1539" s="6"/>
      <c r="AX1539" s="63" t="e">
        <f t="shared" ref="AX1539:AX1602" si="169">IF(ISBLANK(F1539),"",F1539/G1539)</f>
        <v>#VALUE!</v>
      </c>
    </row>
    <row r="1540" spans="1:50" s="1" customFormat="1" ht="14.25" x14ac:dyDescent="0.2">
      <c r="A1540" s="6"/>
      <c r="B1540" s="6"/>
      <c r="C1540" s="6"/>
      <c r="D1540" s="3"/>
      <c r="E1540" s="70" t="str">
        <f>IF(ATA!E1540="","",ATA!E1540)</f>
        <v/>
      </c>
      <c r="F1540" s="51" t="str">
        <f>IF(ATA!F1540="","",ATA!F1540)</f>
        <v/>
      </c>
      <c r="G1540" s="11" t="str">
        <f>IF(ATA!G1540="","",ATA!G1540)</f>
        <v/>
      </c>
      <c r="H1540" s="55" t="str">
        <f>IF(ATA!H1540="","",ATA!H1540)</f>
        <v/>
      </c>
      <c r="I1540" s="31" t="str">
        <f>IF(AND(F1539="",H1539="in-sample"),"",IF(AND(Temp!fhor_indata=1,H1539="out-sample",H1540="out-sample"),I1539,IF(AND(F1540="",H1539="out-sample"),"",IF(AND(Temp!optSeasCoef=0,Temp!sts_add=1),IF(H1539="in-sample",IF(Q1539=bigT,((pCell/bigT)*F1539)+((1-(pCell/bigT))*(I1539+J1539)),IF(OR(F1540="",COUNT($F$2:F1539)&lt;=pCell),F1539,((pCell/COUNT($F$2:F1539))*F1539)+((1-(pCell/COUNT($F$2:F1539)))*(I1539+J1539)))),I1539),IF(AND(Temp!optSeasCoef=0,Temp!sts_multp=1),IF(H1539="in-sample",IF(Q1539=bigT,((pCell/bigT)*F1539)+((1-(pCell/bigT))*(I1539*J1539)),IF(OR(F1540="",COUNT(F$2:$F1539)&lt;=pCell),F1539,((pCell/COUNT($F$2:F1539))*F1539)+((1-(pCell/COUNT($F$2:F1539)))*(I1539*J1539)))),I1539),IF(Temp!sts_add=1,IF(H1539="in-sample",IF(Q1539=bigT,((pCell/bigT)*AX1539)+((1-(pCell/bigT))*(I1539+J1539)),IF(OR(F1540="",COUNT($AX$2:AX1539)&lt;=pCell),AX1539,((pCell/COUNT($AX$2:AX1539))*AX1539)+((1-(pCell/COUNT($AX$2:AX1539)))*(I1539+J1539)))),I1539),IF(H1539="in-sample",IF(Q1539=bigT,((pCell/bigT)*AX1539)+((1-(pCell/bigT))*(I1539*J1539)),IF(OR(F1540="",COUNT($AX$2:AX1539)&lt;=pCell),AX1539,((pCell/COUNT($AX$2:AX1539))*AX1539)+((1-(pCell/COUNT($AX$2:AX1539)))*(I1539*J1539)))),I1539)))))))</f>
        <v/>
      </c>
      <c r="J1540" s="31" t="str">
        <f>IF(AND(F1539="",H1539="in-sample"),"",IF(AND(Temp!fhor_indata=1,H1539="out-sample",H1540="out-sample"),J1539,IF(AND(F1540="",H1539="out-sample"),"",IF(AND(Temp!optSeasCoef=0,Temp!sts_add=1),IF(H1539="in-sample",IF(Q1539=bigT,((qCell/bigT)*(I1540-I1539))+((1-(qCell/bigT))*J1539),IF(OR(F1540="",COUNT($F$2:F1539)&lt;=qCell),IF(COUNT($F$2:F1539)=1,0,F1539-F1538),((qCell/COUNT($F$2:F1539))*(I1540-I1539))+((1-(qCell/COUNT($F$2:F1539)))*J1539))),J1539),IF(AND(Temp!optSeasCoef=0,Temp!sts_multp=1),IF(H1539="in-sample",IF(Q1539=bigT,((qCell/bigT)*(I1540/I1539))+((1-(qCell/bigT))*J1539),IF(qCell=0,1,IF(OR(F1540="",COUNT($F$2:F1539)&lt;=qCell),IF(COUNT($F$2:F1539)=1,1,F1539/F1538),((qCell/COUNT($F$2:F1539))*(I1540/I1539))+((1-(qCell/COUNT($F$2:F1539)))*J1539)))),J1539),IF(Temp!sts_add=1,IF(H1539="in-sample",IF(Q1539=bigT,((qCell/bigT)*(I1540-I1539))+((1-(qCell/bigT))*J1539),IF(OR(F1540="",COUNT($AX$2:AX1539)&lt;=qCell),IF(COUNT($AX$2:AX1539)=1,0,AX1539-AX1538),((qCell/COUNT($AX$2:AX1539))*(I1540-I1539))+((1-(qCell/COUNT($AX$2:AX1539)))*J1539))),J1539),IF(H1539="in-sample",IF(Q1539=bigT,((qCell/bigT)*(I1540/I1539))+((1-(qCell/bigT))*J1539),IF(qCell=0,1,IF(OR(F1540="",COUNT($AX$2:AX1539)&lt;=qCell),IF(COUNT($AX$2:AX1539)=1,1,AX1539/AX1538),((qCell/COUNT($AX$2:AX1539))*(I1540/I1539))+((1-(qCell/COUNT($AX$2:AX1539)))*J1539)))),J1539)))))))</f>
        <v/>
      </c>
      <c r="K1540" s="31" t="str">
        <f>IF(H1540="","",IF(AND(Temp!optSeasCoef=0,Temp!sts_add=1),IF(H1540="out-sample",I1540+(Q1540*J1540),I1540+J1540),IF(AND(Temp!optSeasCoef=0,Temp!sts_multp=1),IF(H1540="out-sample",I1540*(J1540^Q1540),I1540*J1540),IF(Temp!sts_add=1,IF(H1540="out-sample",(I1540+(Q1540*J1540))*G1540,(I1540+J1540)*G1540),IF(H1540="out-sample",I1540*(J1540^Q1540)*G1540,I1540*J1540*G1540)))))</f>
        <v/>
      </c>
      <c r="L1540" s="32" t="str">
        <f t="shared" ref="L1540:L1603" si="170">IF(F1540="","",F1540-K1540)</f>
        <v/>
      </c>
      <c r="M1540" s="32" t="str">
        <f t="shared" ref="M1540:M1603" si="171">IF(F1540="","",ABS(L1540))</f>
        <v/>
      </c>
      <c r="N1540" s="32" t="str">
        <f t="shared" ref="N1540:N1603" si="172">IF(F1540="","",L1540^2)</f>
        <v/>
      </c>
      <c r="O1540" s="32" t="str">
        <f t="shared" ref="O1540:O1603" si="173">IF(F1540="","",ABS((F1540-K1540)/K1540)*100)</f>
        <v/>
      </c>
      <c r="P1540" s="32" t="str">
        <f t="shared" ref="P1540:P1603" si="174">IF(F1540="","",(M1540/(ABS(K1540)+ABS(F1540)))*200)</f>
        <v/>
      </c>
      <c r="Q1540" s="3" t="str">
        <f>IF(AND(Temp!fhor_indata=1,F1540="",H1539="in-sample"),1,IF(AND(Temp!fhor_indata=1,H1539="out-sample",Q1539&lt;ATA!XfHor),Q1539+1,IF(F1540="","",IF(AND(H1540="out-sample",H1539="in-sample"),1,IF(AND(H1540="out-sample",H1539="out-sample"),Q1539+1,IF(ISNUMBER(Q1539),Q1539+1,1))))))</f>
        <v/>
      </c>
      <c r="R1540" s="3" t="str">
        <f t="shared" si="168"/>
        <v/>
      </c>
      <c r="S1540" s="6"/>
      <c r="T1540" s="6"/>
      <c r="U1540" s="6"/>
      <c r="V1540" s="6"/>
      <c r="W1540" s="6"/>
      <c r="X1540" s="6"/>
      <c r="Y1540" s="6"/>
      <c r="Z1540" s="6"/>
      <c r="AA1540" s="6"/>
      <c r="AB1540" s="6"/>
      <c r="AC1540" s="6"/>
      <c r="AD1540" s="6"/>
      <c r="AE1540" s="6"/>
      <c r="AF1540" s="6"/>
      <c r="AG1540" s="6"/>
      <c r="AH1540" s="6"/>
      <c r="AI1540" s="6"/>
      <c r="AJ1540" s="6"/>
      <c r="AK1540" s="6"/>
      <c r="AX1540" s="63" t="e">
        <f t="shared" si="169"/>
        <v>#VALUE!</v>
      </c>
    </row>
    <row r="1541" spans="1:50" s="1" customFormat="1" ht="14.25" x14ac:dyDescent="0.2">
      <c r="A1541" s="6"/>
      <c r="B1541" s="6"/>
      <c r="C1541" s="6"/>
      <c r="D1541" s="3"/>
      <c r="E1541" s="70" t="str">
        <f>IF(ATA!E1541="","",ATA!E1541)</f>
        <v/>
      </c>
      <c r="F1541" s="51" t="str">
        <f>IF(ATA!F1541="","",ATA!F1541)</f>
        <v/>
      </c>
      <c r="G1541" s="11" t="str">
        <f>IF(ATA!G1541="","",ATA!G1541)</f>
        <v/>
      </c>
      <c r="H1541" s="55" t="str">
        <f>IF(ATA!H1541="","",ATA!H1541)</f>
        <v/>
      </c>
      <c r="I1541" s="31" t="str">
        <f>IF(AND(F1540="",H1540="in-sample"),"",IF(AND(Temp!fhor_indata=1,H1540="out-sample",H1541="out-sample"),I1540,IF(AND(F1541="",H1540="out-sample"),"",IF(AND(Temp!optSeasCoef=0,Temp!sts_add=1),IF(H1540="in-sample",IF(Q1540=bigT,((pCell/bigT)*F1540)+((1-(pCell/bigT))*(I1540+J1540)),IF(OR(F1541="",COUNT($F$2:F1540)&lt;=pCell),F1540,((pCell/COUNT($F$2:F1540))*F1540)+((1-(pCell/COUNT($F$2:F1540)))*(I1540+J1540)))),I1540),IF(AND(Temp!optSeasCoef=0,Temp!sts_multp=1),IF(H1540="in-sample",IF(Q1540=bigT,((pCell/bigT)*F1540)+((1-(pCell/bigT))*(I1540*J1540)),IF(OR(F1541="",COUNT(F$2:$F1540)&lt;=pCell),F1540,((pCell/COUNT($F$2:F1540))*F1540)+((1-(pCell/COUNT($F$2:F1540)))*(I1540*J1540)))),I1540),IF(Temp!sts_add=1,IF(H1540="in-sample",IF(Q1540=bigT,((pCell/bigT)*AX1540)+((1-(pCell/bigT))*(I1540+J1540)),IF(OR(F1541="",COUNT($AX$2:AX1540)&lt;=pCell),AX1540,((pCell/COUNT($AX$2:AX1540))*AX1540)+((1-(pCell/COUNT($AX$2:AX1540)))*(I1540+J1540)))),I1540),IF(H1540="in-sample",IF(Q1540=bigT,((pCell/bigT)*AX1540)+((1-(pCell/bigT))*(I1540*J1540)),IF(OR(F1541="",COUNT($AX$2:AX1540)&lt;=pCell),AX1540,((pCell/COUNT($AX$2:AX1540))*AX1540)+((1-(pCell/COUNT($AX$2:AX1540)))*(I1540*J1540)))),I1540)))))))</f>
        <v/>
      </c>
      <c r="J1541" s="31" t="str">
        <f>IF(AND(F1540="",H1540="in-sample"),"",IF(AND(Temp!fhor_indata=1,H1540="out-sample",H1541="out-sample"),J1540,IF(AND(F1541="",H1540="out-sample"),"",IF(AND(Temp!optSeasCoef=0,Temp!sts_add=1),IF(H1540="in-sample",IF(Q1540=bigT,((qCell/bigT)*(I1541-I1540))+((1-(qCell/bigT))*J1540),IF(OR(F1541="",COUNT($F$2:F1540)&lt;=qCell),IF(COUNT($F$2:F1540)=1,0,F1540-F1539),((qCell/COUNT($F$2:F1540))*(I1541-I1540))+((1-(qCell/COUNT($F$2:F1540)))*J1540))),J1540),IF(AND(Temp!optSeasCoef=0,Temp!sts_multp=1),IF(H1540="in-sample",IF(Q1540=bigT,((qCell/bigT)*(I1541/I1540))+((1-(qCell/bigT))*J1540),IF(qCell=0,1,IF(OR(F1541="",COUNT($F$2:F1540)&lt;=qCell),IF(COUNT($F$2:F1540)=1,1,F1540/F1539),((qCell/COUNT($F$2:F1540))*(I1541/I1540))+((1-(qCell/COUNT($F$2:F1540)))*J1540)))),J1540),IF(Temp!sts_add=1,IF(H1540="in-sample",IF(Q1540=bigT,((qCell/bigT)*(I1541-I1540))+((1-(qCell/bigT))*J1540),IF(OR(F1541="",COUNT($AX$2:AX1540)&lt;=qCell),IF(COUNT($AX$2:AX1540)=1,0,AX1540-AX1539),((qCell/COUNT($AX$2:AX1540))*(I1541-I1540))+((1-(qCell/COUNT($AX$2:AX1540)))*J1540))),J1540),IF(H1540="in-sample",IF(Q1540=bigT,((qCell/bigT)*(I1541/I1540))+((1-(qCell/bigT))*J1540),IF(qCell=0,1,IF(OR(F1541="",COUNT($AX$2:AX1540)&lt;=qCell),IF(COUNT($AX$2:AX1540)=1,1,AX1540/AX1539),((qCell/COUNT($AX$2:AX1540))*(I1541/I1540))+((1-(qCell/COUNT($AX$2:AX1540)))*J1540)))),J1540)))))))</f>
        <v/>
      </c>
      <c r="K1541" s="31" t="str">
        <f>IF(H1541="","",IF(AND(Temp!optSeasCoef=0,Temp!sts_add=1),IF(H1541="out-sample",I1541+(Q1541*J1541),I1541+J1541),IF(AND(Temp!optSeasCoef=0,Temp!sts_multp=1),IF(H1541="out-sample",I1541*(J1541^Q1541),I1541*J1541),IF(Temp!sts_add=1,IF(H1541="out-sample",(I1541+(Q1541*J1541))*G1541,(I1541+J1541)*G1541),IF(H1541="out-sample",I1541*(J1541^Q1541)*G1541,I1541*J1541*G1541)))))</f>
        <v/>
      </c>
      <c r="L1541" s="32" t="str">
        <f t="shared" si="170"/>
        <v/>
      </c>
      <c r="M1541" s="32" t="str">
        <f t="shared" si="171"/>
        <v/>
      </c>
      <c r="N1541" s="32" t="str">
        <f t="shared" si="172"/>
        <v/>
      </c>
      <c r="O1541" s="32" t="str">
        <f t="shared" si="173"/>
        <v/>
      </c>
      <c r="P1541" s="32" t="str">
        <f t="shared" si="174"/>
        <v/>
      </c>
      <c r="Q1541" s="3" t="str">
        <f>IF(AND(Temp!fhor_indata=1,F1541="",H1540="in-sample"),1,IF(AND(Temp!fhor_indata=1,H1540="out-sample",Q1540&lt;ATA!XfHor),Q1540+1,IF(F1541="","",IF(AND(H1541="out-sample",H1540="in-sample"),1,IF(AND(H1541="out-sample",H1540="out-sample"),Q1540+1,IF(ISNUMBER(Q1540),Q1540+1,1))))))</f>
        <v/>
      </c>
      <c r="R1541" s="3" t="str">
        <f t="shared" si="168"/>
        <v/>
      </c>
      <c r="S1541" s="6"/>
      <c r="T1541" s="6"/>
      <c r="U1541" s="6"/>
      <c r="V1541" s="6"/>
      <c r="W1541" s="6"/>
      <c r="X1541" s="6"/>
      <c r="Y1541" s="6"/>
      <c r="Z1541" s="6"/>
      <c r="AA1541" s="6"/>
      <c r="AB1541" s="6"/>
      <c r="AC1541" s="6"/>
      <c r="AD1541" s="6"/>
      <c r="AE1541" s="6"/>
      <c r="AF1541" s="6"/>
      <c r="AG1541" s="6"/>
      <c r="AH1541" s="6"/>
      <c r="AI1541" s="6"/>
      <c r="AJ1541" s="6"/>
      <c r="AK1541" s="6"/>
      <c r="AX1541" s="63" t="e">
        <f t="shared" si="169"/>
        <v>#VALUE!</v>
      </c>
    </row>
    <row r="1542" spans="1:50" s="1" customFormat="1" ht="14.25" x14ac:dyDescent="0.2">
      <c r="A1542" s="6"/>
      <c r="B1542" s="6"/>
      <c r="C1542" s="6"/>
      <c r="D1542" s="3"/>
      <c r="E1542" s="70" t="str">
        <f>IF(ATA!E1542="","",ATA!E1542)</f>
        <v/>
      </c>
      <c r="F1542" s="51" t="str">
        <f>IF(ATA!F1542="","",ATA!F1542)</f>
        <v/>
      </c>
      <c r="G1542" s="11" t="str">
        <f>IF(ATA!G1542="","",ATA!G1542)</f>
        <v/>
      </c>
      <c r="H1542" s="55" t="str">
        <f>IF(ATA!H1542="","",ATA!H1542)</f>
        <v/>
      </c>
      <c r="I1542" s="31" t="str">
        <f>IF(AND(F1541="",H1541="in-sample"),"",IF(AND(Temp!fhor_indata=1,H1541="out-sample",H1542="out-sample"),I1541,IF(AND(F1542="",H1541="out-sample"),"",IF(AND(Temp!optSeasCoef=0,Temp!sts_add=1),IF(H1541="in-sample",IF(Q1541=bigT,((pCell/bigT)*F1541)+((1-(pCell/bigT))*(I1541+J1541)),IF(OR(F1542="",COUNT($F$2:F1541)&lt;=pCell),F1541,((pCell/COUNT($F$2:F1541))*F1541)+((1-(pCell/COUNT($F$2:F1541)))*(I1541+J1541)))),I1541),IF(AND(Temp!optSeasCoef=0,Temp!sts_multp=1),IF(H1541="in-sample",IF(Q1541=bigT,((pCell/bigT)*F1541)+((1-(pCell/bigT))*(I1541*J1541)),IF(OR(F1542="",COUNT(F$2:$F1541)&lt;=pCell),F1541,((pCell/COUNT($F$2:F1541))*F1541)+((1-(pCell/COUNT($F$2:F1541)))*(I1541*J1541)))),I1541),IF(Temp!sts_add=1,IF(H1541="in-sample",IF(Q1541=bigT,((pCell/bigT)*AX1541)+((1-(pCell/bigT))*(I1541+J1541)),IF(OR(F1542="",COUNT($AX$2:AX1541)&lt;=pCell),AX1541,((pCell/COUNT($AX$2:AX1541))*AX1541)+((1-(pCell/COUNT($AX$2:AX1541)))*(I1541+J1541)))),I1541),IF(H1541="in-sample",IF(Q1541=bigT,((pCell/bigT)*AX1541)+((1-(pCell/bigT))*(I1541*J1541)),IF(OR(F1542="",COUNT($AX$2:AX1541)&lt;=pCell),AX1541,((pCell/COUNT($AX$2:AX1541))*AX1541)+((1-(pCell/COUNT($AX$2:AX1541)))*(I1541*J1541)))),I1541)))))))</f>
        <v/>
      </c>
      <c r="J1542" s="31" t="str">
        <f>IF(AND(F1541="",H1541="in-sample"),"",IF(AND(Temp!fhor_indata=1,H1541="out-sample",H1542="out-sample"),J1541,IF(AND(F1542="",H1541="out-sample"),"",IF(AND(Temp!optSeasCoef=0,Temp!sts_add=1),IF(H1541="in-sample",IF(Q1541=bigT,((qCell/bigT)*(I1542-I1541))+((1-(qCell/bigT))*J1541),IF(OR(F1542="",COUNT($F$2:F1541)&lt;=qCell),IF(COUNT($F$2:F1541)=1,0,F1541-F1540),((qCell/COUNT($F$2:F1541))*(I1542-I1541))+((1-(qCell/COUNT($F$2:F1541)))*J1541))),J1541),IF(AND(Temp!optSeasCoef=0,Temp!sts_multp=1),IF(H1541="in-sample",IF(Q1541=bigT,((qCell/bigT)*(I1542/I1541))+((1-(qCell/bigT))*J1541),IF(qCell=0,1,IF(OR(F1542="",COUNT($F$2:F1541)&lt;=qCell),IF(COUNT($F$2:F1541)=1,1,F1541/F1540),((qCell/COUNT($F$2:F1541))*(I1542/I1541))+((1-(qCell/COUNT($F$2:F1541)))*J1541)))),J1541),IF(Temp!sts_add=1,IF(H1541="in-sample",IF(Q1541=bigT,((qCell/bigT)*(I1542-I1541))+((1-(qCell/bigT))*J1541),IF(OR(F1542="",COUNT($AX$2:AX1541)&lt;=qCell),IF(COUNT($AX$2:AX1541)=1,0,AX1541-AX1540),((qCell/COUNT($AX$2:AX1541))*(I1542-I1541))+((1-(qCell/COUNT($AX$2:AX1541)))*J1541))),J1541),IF(H1541="in-sample",IF(Q1541=bigT,((qCell/bigT)*(I1542/I1541))+((1-(qCell/bigT))*J1541),IF(qCell=0,1,IF(OR(F1542="",COUNT($AX$2:AX1541)&lt;=qCell),IF(COUNT($AX$2:AX1541)=1,1,AX1541/AX1540),((qCell/COUNT($AX$2:AX1541))*(I1542/I1541))+((1-(qCell/COUNT($AX$2:AX1541)))*J1541)))),J1541)))))))</f>
        <v/>
      </c>
      <c r="K1542" s="31" t="str">
        <f>IF(H1542="","",IF(AND(Temp!optSeasCoef=0,Temp!sts_add=1),IF(H1542="out-sample",I1542+(Q1542*J1542),I1542+J1542),IF(AND(Temp!optSeasCoef=0,Temp!sts_multp=1),IF(H1542="out-sample",I1542*(J1542^Q1542),I1542*J1542),IF(Temp!sts_add=1,IF(H1542="out-sample",(I1542+(Q1542*J1542))*G1542,(I1542+J1542)*G1542),IF(H1542="out-sample",I1542*(J1542^Q1542)*G1542,I1542*J1542*G1542)))))</f>
        <v/>
      </c>
      <c r="L1542" s="32" t="str">
        <f t="shared" si="170"/>
        <v/>
      </c>
      <c r="M1542" s="32" t="str">
        <f t="shared" si="171"/>
        <v/>
      </c>
      <c r="N1542" s="32" t="str">
        <f t="shared" si="172"/>
        <v/>
      </c>
      <c r="O1542" s="32" t="str">
        <f t="shared" si="173"/>
        <v/>
      </c>
      <c r="P1542" s="32" t="str">
        <f t="shared" si="174"/>
        <v/>
      </c>
      <c r="Q1542" s="3" t="str">
        <f>IF(AND(Temp!fhor_indata=1,F1542="",H1541="in-sample"),1,IF(AND(Temp!fhor_indata=1,H1541="out-sample",Q1541&lt;ATA!XfHor),Q1541+1,IF(F1542="","",IF(AND(H1542="out-sample",H1541="in-sample"),1,IF(AND(H1542="out-sample",H1541="out-sample"),Q1541+1,IF(ISNUMBER(Q1541),Q1541+1,1))))))</f>
        <v/>
      </c>
      <c r="R1542" s="3" t="str">
        <f t="shared" si="168"/>
        <v/>
      </c>
      <c r="S1542" s="6"/>
      <c r="T1542" s="6"/>
      <c r="U1542" s="6"/>
      <c r="V1542" s="6"/>
      <c r="W1542" s="6"/>
      <c r="X1542" s="6"/>
      <c r="Y1542" s="6"/>
      <c r="Z1542" s="6"/>
      <c r="AA1542" s="6"/>
      <c r="AB1542" s="6"/>
      <c r="AC1542" s="6"/>
      <c r="AD1542" s="6"/>
      <c r="AE1542" s="6"/>
      <c r="AF1542" s="6"/>
      <c r="AG1542" s="6"/>
      <c r="AH1542" s="6"/>
      <c r="AI1542" s="6"/>
      <c r="AJ1542" s="6"/>
      <c r="AK1542" s="6"/>
      <c r="AX1542" s="63" t="e">
        <f t="shared" si="169"/>
        <v>#VALUE!</v>
      </c>
    </row>
    <row r="1543" spans="1:50" s="1" customFormat="1" ht="14.25" x14ac:dyDescent="0.2">
      <c r="A1543" s="6"/>
      <c r="B1543" s="6"/>
      <c r="C1543" s="6"/>
      <c r="D1543" s="3"/>
      <c r="E1543" s="70" t="str">
        <f>IF(ATA!E1543="","",ATA!E1543)</f>
        <v/>
      </c>
      <c r="F1543" s="51" t="str">
        <f>IF(ATA!F1543="","",ATA!F1543)</f>
        <v/>
      </c>
      <c r="G1543" s="11" t="str">
        <f>IF(ATA!G1543="","",ATA!G1543)</f>
        <v/>
      </c>
      <c r="H1543" s="55" t="str">
        <f>IF(ATA!H1543="","",ATA!H1543)</f>
        <v/>
      </c>
      <c r="I1543" s="31" t="str">
        <f>IF(AND(F1542="",H1542="in-sample"),"",IF(AND(Temp!fhor_indata=1,H1542="out-sample",H1543="out-sample"),I1542,IF(AND(F1543="",H1542="out-sample"),"",IF(AND(Temp!optSeasCoef=0,Temp!sts_add=1),IF(H1542="in-sample",IF(Q1542=bigT,((pCell/bigT)*F1542)+((1-(pCell/bigT))*(I1542+J1542)),IF(OR(F1543="",COUNT($F$2:F1542)&lt;=pCell),F1542,((pCell/COUNT($F$2:F1542))*F1542)+((1-(pCell/COUNT($F$2:F1542)))*(I1542+J1542)))),I1542),IF(AND(Temp!optSeasCoef=0,Temp!sts_multp=1),IF(H1542="in-sample",IF(Q1542=bigT,((pCell/bigT)*F1542)+((1-(pCell/bigT))*(I1542*J1542)),IF(OR(F1543="",COUNT(F$2:$F1542)&lt;=pCell),F1542,((pCell/COUNT($F$2:F1542))*F1542)+((1-(pCell/COUNT($F$2:F1542)))*(I1542*J1542)))),I1542),IF(Temp!sts_add=1,IF(H1542="in-sample",IF(Q1542=bigT,((pCell/bigT)*AX1542)+((1-(pCell/bigT))*(I1542+J1542)),IF(OR(F1543="",COUNT($AX$2:AX1542)&lt;=pCell),AX1542,((pCell/COUNT($AX$2:AX1542))*AX1542)+((1-(pCell/COUNT($AX$2:AX1542)))*(I1542+J1542)))),I1542),IF(H1542="in-sample",IF(Q1542=bigT,((pCell/bigT)*AX1542)+((1-(pCell/bigT))*(I1542*J1542)),IF(OR(F1543="",COUNT($AX$2:AX1542)&lt;=pCell),AX1542,((pCell/COUNT($AX$2:AX1542))*AX1542)+((1-(pCell/COUNT($AX$2:AX1542)))*(I1542*J1542)))),I1542)))))))</f>
        <v/>
      </c>
      <c r="J1543" s="31" t="str">
        <f>IF(AND(F1542="",H1542="in-sample"),"",IF(AND(Temp!fhor_indata=1,H1542="out-sample",H1543="out-sample"),J1542,IF(AND(F1543="",H1542="out-sample"),"",IF(AND(Temp!optSeasCoef=0,Temp!sts_add=1),IF(H1542="in-sample",IF(Q1542=bigT,((qCell/bigT)*(I1543-I1542))+((1-(qCell/bigT))*J1542),IF(OR(F1543="",COUNT($F$2:F1542)&lt;=qCell),IF(COUNT($F$2:F1542)=1,0,F1542-F1541),((qCell/COUNT($F$2:F1542))*(I1543-I1542))+((1-(qCell/COUNT($F$2:F1542)))*J1542))),J1542),IF(AND(Temp!optSeasCoef=0,Temp!sts_multp=1),IF(H1542="in-sample",IF(Q1542=bigT,((qCell/bigT)*(I1543/I1542))+((1-(qCell/bigT))*J1542),IF(qCell=0,1,IF(OR(F1543="",COUNT($F$2:F1542)&lt;=qCell),IF(COUNT($F$2:F1542)=1,1,F1542/F1541),((qCell/COUNT($F$2:F1542))*(I1543/I1542))+((1-(qCell/COUNT($F$2:F1542)))*J1542)))),J1542),IF(Temp!sts_add=1,IF(H1542="in-sample",IF(Q1542=bigT,((qCell/bigT)*(I1543-I1542))+((1-(qCell/bigT))*J1542),IF(OR(F1543="",COUNT($AX$2:AX1542)&lt;=qCell),IF(COUNT($AX$2:AX1542)=1,0,AX1542-AX1541),((qCell/COUNT($AX$2:AX1542))*(I1543-I1542))+((1-(qCell/COUNT($AX$2:AX1542)))*J1542))),J1542),IF(H1542="in-sample",IF(Q1542=bigT,((qCell/bigT)*(I1543/I1542))+((1-(qCell/bigT))*J1542),IF(qCell=0,1,IF(OR(F1543="",COUNT($AX$2:AX1542)&lt;=qCell),IF(COUNT($AX$2:AX1542)=1,1,AX1542/AX1541),((qCell/COUNT($AX$2:AX1542))*(I1543/I1542))+((1-(qCell/COUNT($AX$2:AX1542)))*J1542)))),J1542)))))))</f>
        <v/>
      </c>
      <c r="K1543" s="31" t="str">
        <f>IF(H1543="","",IF(AND(Temp!optSeasCoef=0,Temp!sts_add=1),IF(H1543="out-sample",I1543+(Q1543*J1543),I1543+J1543),IF(AND(Temp!optSeasCoef=0,Temp!sts_multp=1),IF(H1543="out-sample",I1543*(J1543^Q1543),I1543*J1543),IF(Temp!sts_add=1,IF(H1543="out-sample",(I1543+(Q1543*J1543))*G1543,(I1543+J1543)*G1543),IF(H1543="out-sample",I1543*(J1543^Q1543)*G1543,I1543*J1543*G1543)))))</f>
        <v/>
      </c>
      <c r="L1543" s="32" t="str">
        <f t="shared" si="170"/>
        <v/>
      </c>
      <c r="M1543" s="32" t="str">
        <f t="shared" si="171"/>
        <v/>
      </c>
      <c r="N1543" s="32" t="str">
        <f t="shared" si="172"/>
        <v/>
      </c>
      <c r="O1543" s="32" t="str">
        <f t="shared" si="173"/>
        <v/>
      </c>
      <c r="P1543" s="32" t="str">
        <f t="shared" si="174"/>
        <v/>
      </c>
      <c r="Q1543" s="3" t="str">
        <f>IF(AND(Temp!fhor_indata=1,F1543="",H1542="in-sample"),1,IF(AND(Temp!fhor_indata=1,H1542="out-sample",Q1542&lt;ATA!XfHor),Q1542+1,IF(F1543="","",IF(AND(H1543="out-sample",H1542="in-sample"),1,IF(AND(H1543="out-sample",H1542="out-sample"),Q1542+1,IF(ISNUMBER(Q1542),Q1542+1,1))))))</f>
        <v/>
      </c>
      <c r="R1543" s="3" t="str">
        <f t="shared" si="168"/>
        <v/>
      </c>
      <c r="S1543" s="6"/>
      <c r="T1543" s="6"/>
      <c r="U1543" s="6"/>
      <c r="V1543" s="6"/>
      <c r="W1543" s="6"/>
      <c r="X1543" s="6"/>
      <c r="Y1543" s="6"/>
      <c r="Z1543" s="6"/>
      <c r="AA1543" s="6"/>
      <c r="AB1543" s="6"/>
      <c r="AC1543" s="6"/>
      <c r="AD1543" s="6"/>
      <c r="AE1543" s="6"/>
      <c r="AF1543" s="6"/>
      <c r="AG1543" s="6"/>
      <c r="AH1543" s="6"/>
      <c r="AI1543" s="6"/>
      <c r="AJ1543" s="6"/>
      <c r="AK1543" s="6"/>
      <c r="AX1543" s="63" t="e">
        <f t="shared" si="169"/>
        <v>#VALUE!</v>
      </c>
    </row>
    <row r="1544" spans="1:50" s="1" customFormat="1" ht="14.25" x14ac:dyDescent="0.2">
      <c r="A1544" s="6"/>
      <c r="B1544" s="6"/>
      <c r="C1544" s="6"/>
      <c r="D1544" s="3"/>
      <c r="E1544" s="70" t="str">
        <f>IF(ATA!E1544="","",ATA!E1544)</f>
        <v/>
      </c>
      <c r="F1544" s="51" t="str">
        <f>IF(ATA!F1544="","",ATA!F1544)</f>
        <v/>
      </c>
      <c r="G1544" s="11" t="str">
        <f>IF(ATA!G1544="","",ATA!G1544)</f>
        <v/>
      </c>
      <c r="H1544" s="55" t="str">
        <f>IF(ATA!H1544="","",ATA!H1544)</f>
        <v/>
      </c>
      <c r="I1544" s="31" t="str">
        <f>IF(AND(F1543="",H1543="in-sample"),"",IF(AND(Temp!fhor_indata=1,H1543="out-sample",H1544="out-sample"),I1543,IF(AND(F1544="",H1543="out-sample"),"",IF(AND(Temp!optSeasCoef=0,Temp!sts_add=1),IF(H1543="in-sample",IF(Q1543=bigT,((pCell/bigT)*F1543)+((1-(pCell/bigT))*(I1543+J1543)),IF(OR(F1544="",COUNT($F$2:F1543)&lt;=pCell),F1543,((pCell/COUNT($F$2:F1543))*F1543)+((1-(pCell/COUNT($F$2:F1543)))*(I1543+J1543)))),I1543),IF(AND(Temp!optSeasCoef=0,Temp!sts_multp=1),IF(H1543="in-sample",IF(Q1543=bigT,((pCell/bigT)*F1543)+((1-(pCell/bigT))*(I1543*J1543)),IF(OR(F1544="",COUNT(F$2:$F1543)&lt;=pCell),F1543,((pCell/COUNT($F$2:F1543))*F1543)+((1-(pCell/COUNT($F$2:F1543)))*(I1543*J1543)))),I1543),IF(Temp!sts_add=1,IF(H1543="in-sample",IF(Q1543=bigT,((pCell/bigT)*AX1543)+((1-(pCell/bigT))*(I1543+J1543)),IF(OR(F1544="",COUNT($AX$2:AX1543)&lt;=pCell),AX1543,((pCell/COUNT($AX$2:AX1543))*AX1543)+((1-(pCell/COUNT($AX$2:AX1543)))*(I1543+J1543)))),I1543),IF(H1543="in-sample",IF(Q1543=bigT,((pCell/bigT)*AX1543)+((1-(pCell/bigT))*(I1543*J1543)),IF(OR(F1544="",COUNT($AX$2:AX1543)&lt;=pCell),AX1543,((pCell/COUNT($AX$2:AX1543))*AX1543)+((1-(pCell/COUNT($AX$2:AX1543)))*(I1543*J1543)))),I1543)))))))</f>
        <v/>
      </c>
      <c r="J1544" s="31" t="str">
        <f>IF(AND(F1543="",H1543="in-sample"),"",IF(AND(Temp!fhor_indata=1,H1543="out-sample",H1544="out-sample"),J1543,IF(AND(F1544="",H1543="out-sample"),"",IF(AND(Temp!optSeasCoef=0,Temp!sts_add=1),IF(H1543="in-sample",IF(Q1543=bigT,((qCell/bigT)*(I1544-I1543))+((1-(qCell/bigT))*J1543),IF(OR(F1544="",COUNT($F$2:F1543)&lt;=qCell),IF(COUNT($F$2:F1543)=1,0,F1543-F1542),((qCell/COUNT($F$2:F1543))*(I1544-I1543))+((1-(qCell/COUNT($F$2:F1543)))*J1543))),J1543),IF(AND(Temp!optSeasCoef=0,Temp!sts_multp=1),IF(H1543="in-sample",IF(Q1543=bigT,((qCell/bigT)*(I1544/I1543))+((1-(qCell/bigT))*J1543),IF(qCell=0,1,IF(OR(F1544="",COUNT($F$2:F1543)&lt;=qCell),IF(COUNT($F$2:F1543)=1,1,F1543/F1542),((qCell/COUNT($F$2:F1543))*(I1544/I1543))+((1-(qCell/COUNT($F$2:F1543)))*J1543)))),J1543),IF(Temp!sts_add=1,IF(H1543="in-sample",IF(Q1543=bigT,((qCell/bigT)*(I1544-I1543))+((1-(qCell/bigT))*J1543),IF(OR(F1544="",COUNT($AX$2:AX1543)&lt;=qCell),IF(COUNT($AX$2:AX1543)=1,0,AX1543-AX1542),((qCell/COUNT($AX$2:AX1543))*(I1544-I1543))+((1-(qCell/COUNT($AX$2:AX1543)))*J1543))),J1543),IF(H1543="in-sample",IF(Q1543=bigT,((qCell/bigT)*(I1544/I1543))+((1-(qCell/bigT))*J1543),IF(qCell=0,1,IF(OR(F1544="",COUNT($AX$2:AX1543)&lt;=qCell),IF(COUNT($AX$2:AX1543)=1,1,AX1543/AX1542),((qCell/COUNT($AX$2:AX1543))*(I1544/I1543))+((1-(qCell/COUNT($AX$2:AX1543)))*J1543)))),J1543)))))))</f>
        <v/>
      </c>
      <c r="K1544" s="31" t="str">
        <f>IF(H1544="","",IF(AND(Temp!optSeasCoef=0,Temp!sts_add=1),IF(H1544="out-sample",I1544+(Q1544*J1544),I1544+J1544),IF(AND(Temp!optSeasCoef=0,Temp!sts_multp=1),IF(H1544="out-sample",I1544*(J1544^Q1544),I1544*J1544),IF(Temp!sts_add=1,IF(H1544="out-sample",(I1544+(Q1544*J1544))*G1544,(I1544+J1544)*G1544),IF(H1544="out-sample",I1544*(J1544^Q1544)*G1544,I1544*J1544*G1544)))))</f>
        <v/>
      </c>
      <c r="L1544" s="32" t="str">
        <f t="shared" si="170"/>
        <v/>
      </c>
      <c r="M1544" s="32" t="str">
        <f t="shared" si="171"/>
        <v/>
      </c>
      <c r="N1544" s="32" t="str">
        <f t="shared" si="172"/>
        <v/>
      </c>
      <c r="O1544" s="32" t="str">
        <f t="shared" si="173"/>
        <v/>
      </c>
      <c r="P1544" s="32" t="str">
        <f t="shared" si="174"/>
        <v/>
      </c>
      <c r="Q1544" s="3" t="str">
        <f>IF(AND(Temp!fhor_indata=1,F1544="",H1543="in-sample"),1,IF(AND(Temp!fhor_indata=1,H1543="out-sample",Q1543&lt;ATA!XfHor),Q1543+1,IF(F1544="","",IF(AND(H1544="out-sample",H1543="in-sample"),1,IF(AND(H1544="out-sample",H1543="out-sample"),Q1543+1,IF(ISNUMBER(Q1543),Q1543+1,1))))))</f>
        <v/>
      </c>
      <c r="R1544" s="3" t="str">
        <f t="shared" si="168"/>
        <v/>
      </c>
      <c r="S1544" s="6"/>
      <c r="T1544" s="6"/>
      <c r="U1544" s="6"/>
      <c r="V1544" s="6"/>
      <c r="W1544" s="6"/>
      <c r="X1544" s="6"/>
      <c r="Y1544" s="6"/>
      <c r="Z1544" s="6"/>
      <c r="AA1544" s="6"/>
      <c r="AB1544" s="6"/>
      <c r="AC1544" s="6"/>
      <c r="AD1544" s="6"/>
      <c r="AE1544" s="6"/>
      <c r="AF1544" s="6"/>
      <c r="AG1544" s="6"/>
      <c r="AH1544" s="6"/>
      <c r="AI1544" s="6"/>
      <c r="AJ1544" s="6"/>
      <c r="AK1544" s="6"/>
      <c r="AX1544" s="63" t="e">
        <f t="shared" si="169"/>
        <v>#VALUE!</v>
      </c>
    </row>
    <row r="1545" spans="1:50" s="1" customFormat="1" ht="14.25" x14ac:dyDescent="0.2">
      <c r="A1545" s="6"/>
      <c r="B1545" s="6"/>
      <c r="C1545" s="6"/>
      <c r="D1545" s="3"/>
      <c r="E1545" s="70" t="str">
        <f>IF(ATA!E1545="","",ATA!E1545)</f>
        <v/>
      </c>
      <c r="F1545" s="51" t="str">
        <f>IF(ATA!F1545="","",ATA!F1545)</f>
        <v/>
      </c>
      <c r="G1545" s="11" t="str">
        <f>IF(ATA!G1545="","",ATA!G1545)</f>
        <v/>
      </c>
      <c r="H1545" s="55" t="str">
        <f>IF(ATA!H1545="","",ATA!H1545)</f>
        <v/>
      </c>
      <c r="I1545" s="31" t="str">
        <f>IF(AND(F1544="",H1544="in-sample"),"",IF(AND(Temp!fhor_indata=1,H1544="out-sample",H1545="out-sample"),I1544,IF(AND(F1545="",H1544="out-sample"),"",IF(AND(Temp!optSeasCoef=0,Temp!sts_add=1),IF(H1544="in-sample",IF(Q1544=bigT,((pCell/bigT)*F1544)+((1-(pCell/bigT))*(I1544+J1544)),IF(OR(F1545="",COUNT($F$2:F1544)&lt;=pCell),F1544,((pCell/COUNT($F$2:F1544))*F1544)+((1-(pCell/COUNT($F$2:F1544)))*(I1544+J1544)))),I1544),IF(AND(Temp!optSeasCoef=0,Temp!sts_multp=1),IF(H1544="in-sample",IF(Q1544=bigT,((pCell/bigT)*F1544)+((1-(pCell/bigT))*(I1544*J1544)),IF(OR(F1545="",COUNT(F$2:$F1544)&lt;=pCell),F1544,((pCell/COUNT($F$2:F1544))*F1544)+((1-(pCell/COUNT($F$2:F1544)))*(I1544*J1544)))),I1544),IF(Temp!sts_add=1,IF(H1544="in-sample",IF(Q1544=bigT,((pCell/bigT)*AX1544)+((1-(pCell/bigT))*(I1544+J1544)),IF(OR(F1545="",COUNT($AX$2:AX1544)&lt;=pCell),AX1544,((pCell/COUNT($AX$2:AX1544))*AX1544)+((1-(pCell/COUNT($AX$2:AX1544)))*(I1544+J1544)))),I1544),IF(H1544="in-sample",IF(Q1544=bigT,((pCell/bigT)*AX1544)+((1-(pCell/bigT))*(I1544*J1544)),IF(OR(F1545="",COUNT($AX$2:AX1544)&lt;=pCell),AX1544,((pCell/COUNT($AX$2:AX1544))*AX1544)+((1-(pCell/COUNT($AX$2:AX1544)))*(I1544*J1544)))),I1544)))))))</f>
        <v/>
      </c>
      <c r="J1545" s="31" t="str">
        <f>IF(AND(F1544="",H1544="in-sample"),"",IF(AND(Temp!fhor_indata=1,H1544="out-sample",H1545="out-sample"),J1544,IF(AND(F1545="",H1544="out-sample"),"",IF(AND(Temp!optSeasCoef=0,Temp!sts_add=1),IF(H1544="in-sample",IF(Q1544=bigT,((qCell/bigT)*(I1545-I1544))+((1-(qCell/bigT))*J1544),IF(OR(F1545="",COUNT($F$2:F1544)&lt;=qCell),IF(COUNT($F$2:F1544)=1,0,F1544-F1543),((qCell/COUNT($F$2:F1544))*(I1545-I1544))+((1-(qCell/COUNT($F$2:F1544)))*J1544))),J1544),IF(AND(Temp!optSeasCoef=0,Temp!sts_multp=1),IF(H1544="in-sample",IF(Q1544=bigT,((qCell/bigT)*(I1545/I1544))+((1-(qCell/bigT))*J1544),IF(qCell=0,1,IF(OR(F1545="",COUNT($F$2:F1544)&lt;=qCell),IF(COUNT($F$2:F1544)=1,1,F1544/F1543),((qCell/COUNT($F$2:F1544))*(I1545/I1544))+((1-(qCell/COUNT($F$2:F1544)))*J1544)))),J1544),IF(Temp!sts_add=1,IF(H1544="in-sample",IF(Q1544=bigT,((qCell/bigT)*(I1545-I1544))+((1-(qCell/bigT))*J1544),IF(OR(F1545="",COUNT($AX$2:AX1544)&lt;=qCell),IF(COUNT($AX$2:AX1544)=1,0,AX1544-AX1543),((qCell/COUNT($AX$2:AX1544))*(I1545-I1544))+((1-(qCell/COUNT($AX$2:AX1544)))*J1544))),J1544),IF(H1544="in-sample",IF(Q1544=bigT,((qCell/bigT)*(I1545/I1544))+((1-(qCell/bigT))*J1544),IF(qCell=0,1,IF(OR(F1545="",COUNT($AX$2:AX1544)&lt;=qCell),IF(COUNT($AX$2:AX1544)=1,1,AX1544/AX1543),((qCell/COUNT($AX$2:AX1544))*(I1545/I1544))+((1-(qCell/COUNT($AX$2:AX1544)))*J1544)))),J1544)))))))</f>
        <v/>
      </c>
      <c r="K1545" s="31" t="str">
        <f>IF(H1545="","",IF(AND(Temp!optSeasCoef=0,Temp!sts_add=1),IF(H1545="out-sample",I1545+(Q1545*J1545),I1545+J1545),IF(AND(Temp!optSeasCoef=0,Temp!sts_multp=1),IF(H1545="out-sample",I1545*(J1545^Q1545),I1545*J1545),IF(Temp!sts_add=1,IF(H1545="out-sample",(I1545+(Q1545*J1545))*G1545,(I1545+J1545)*G1545),IF(H1545="out-sample",I1545*(J1545^Q1545)*G1545,I1545*J1545*G1545)))))</f>
        <v/>
      </c>
      <c r="L1545" s="32" t="str">
        <f t="shared" si="170"/>
        <v/>
      </c>
      <c r="M1545" s="32" t="str">
        <f t="shared" si="171"/>
        <v/>
      </c>
      <c r="N1545" s="32" t="str">
        <f t="shared" si="172"/>
        <v/>
      </c>
      <c r="O1545" s="32" t="str">
        <f t="shared" si="173"/>
        <v/>
      </c>
      <c r="P1545" s="32" t="str">
        <f t="shared" si="174"/>
        <v/>
      </c>
      <c r="Q1545" s="3" t="str">
        <f>IF(AND(Temp!fhor_indata=1,F1545="",H1544="in-sample"),1,IF(AND(Temp!fhor_indata=1,H1544="out-sample",Q1544&lt;ATA!XfHor),Q1544+1,IF(F1545="","",IF(AND(H1545="out-sample",H1544="in-sample"),1,IF(AND(H1545="out-sample",H1544="out-sample"),Q1544+1,IF(ISNUMBER(Q1544),Q1544+1,1))))))</f>
        <v/>
      </c>
      <c r="R1545" s="3" t="str">
        <f t="shared" si="168"/>
        <v/>
      </c>
      <c r="S1545" s="6"/>
      <c r="T1545" s="6"/>
      <c r="U1545" s="6"/>
      <c r="V1545" s="6"/>
      <c r="W1545" s="6"/>
      <c r="X1545" s="6"/>
      <c r="Y1545" s="6"/>
      <c r="Z1545" s="6"/>
      <c r="AA1545" s="6"/>
      <c r="AB1545" s="6"/>
      <c r="AC1545" s="6"/>
      <c r="AD1545" s="6"/>
      <c r="AE1545" s="6"/>
      <c r="AF1545" s="6"/>
      <c r="AG1545" s="6"/>
      <c r="AH1545" s="6"/>
      <c r="AI1545" s="6"/>
      <c r="AJ1545" s="6"/>
      <c r="AK1545" s="6"/>
      <c r="AX1545" s="63" t="e">
        <f t="shared" si="169"/>
        <v>#VALUE!</v>
      </c>
    </row>
    <row r="1546" spans="1:50" s="1" customFormat="1" ht="14.25" x14ac:dyDescent="0.2">
      <c r="A1546" s="6"/>
      <c r="B1546" s="6"/>
      <c r="C1546" s="6"/>
      <c r="D1546" s="3"/>
      <c r="E1546" s="70" t="str">
        <f>IF(ATA!E1546="","",ATA!E1546)</f>
        <v/>
      </c>
      <c r="F1546" s="51" t="str">
        <f>IF(ATA!F1546="","",ATA!F1546)</f>
        <v/>
      </c>
      <c r="G1546" s="11" t="str">
        <f>IF(ATA!G1546="","",ATA!G1546)</f>
        <v/>
      </c>
      <c r="H1546" s="55" t="str">
        <f>IF(ATA!H1546="","",ATA!H1546)</f>
        <v/>
      </c>
      <c r="I1546" s="31" t="str">
        <f>IF(AND(F1545="",H1545="in-sample"),"",IF(AND(Temp!fhor_indata=1,H1545="out-sample",H1546="out-sample"),I1545,IF(AND(F1546="",H1545="out-sample"),"",IF(AND(Temp!optSeasCoef=0,Temp!sts_add=1),IF(H1545="in-sample",IF(Q1545=bigT,((pCell/bigT)*F1545)+((1-(pCell/bigT))*(I1545+J1545)),IF(OR(F1546="",COUNT($F$2:F1545)&lt;=pCell),F1545,((pCell/COUNT($F$2:F1545))*F1545)+((1-(pCell/COUNT($F$2:F1545)))*(I1545+J1545)))),I1545),IF(AND(Temp!optSeasCoef=0,Temp!sts_multp=1),IF(H1545="in-sample",IF(Q1545=bigT,((pCell/bigT)*F1545)+((1-(pCell/bigT))*(I1545*J1545)),IF(OR(F1546="",COUNT(F$2:$F1545)&lt;=pCell),F1545,((pCell/COUNT($F$2:F1545))*F1545)+((1-(pCell/COUNT($F$2:F1545)))*(I1545*J1545)))),I1545),IF(Temp!sts_add=1,IF(H1545="in-sample",IF(Q1545=bigT,((pCell/bigT)*AX1545)+((1-(pCell/bigT))*(I1545+J1545)),IF(OR(F1546="",COUNT($AX$2:AX1545)&lt;=pCell),AX1545,((pCell/COUNT($AX$2:AX1545))*AX1545)+((1-(pCell/COUNT($AX$2:AX1545)))*(I1545+J1545)))),I1545),IF(H1545="in-sample",IF(Q1545=bigT,((pCell/bigT)*AX1545)+((1-(pCell/bigT))*(I1545*J1545)),IF(OR(F1546="",COUNT($AX$2:AX1545)&lt;=pCell),AX1545,((pCell/COUNT($AX$2:AX1545))*AX1545)+((1-(pCell/COUNT($AX$2:AX1545)))*(I1545*J1545)))),I1545)))))))</f>
        <v/>
      </c>
      <c r="J1546" s="31" t="str">
        <f>IF(AND(F1545="",H1545="in-sample"),"",IF(AND(Temp!fhor_indata=1,H1545="out-sample",H1546="out-sample"),J1545,IF(AND(F1546="",H1545="out-sample"),"",IF(AND(Temp!optSeasCoef=0,Temp!sts_add=1),IF(H1545="in-sample",IF(Q1545=bigT,((qCell/bigT)*(I1546-I1545))+((1-(qCell/bigT))*J1545),IF(OR(F1546="",COUNT($F$2:F1545)&lt;=qCell),IF(COUNT($F$2:F1545)=1,0,F1545-F1544),((qCell/COUNT($F$2:F1545))*(I1546-I1545))+((1-(qCell/COUNT($F$2:F1545)))*J1545))),J1545),IF(AND(Temp!optSeasCoef=0,Temp!sts_multp=1),IF(H1545="in-sample",IF(Q1545=bigT,((qCell/bigT)*(I1546/I1545))+((1-(qCell/bigT))*J1545),IF(qCell=0,1,IF(OR(F1546="",COUNT($F$2:F1545)&lt;=qCell),IF(COUNT($F$2:F1545)=1,1,F1545/F1544),((qCell/COUNT($F$2:F1545))*(I1546/I1545))+((1-(qCell/COUNT($F$2:F1545)))*J1545)))),J1545),IF(Temp!sts_add=1,IF(H1545="in-sample",IF(Q1545=bigT,((qCell/bigT)*(I1546-I1545))+((1-(qCell/bigT))*J1545),IF(OR(F1546="",COUNT($AX$2:AX1545)&lt;=qCell),IF(COUNT($AX$2:AX1545)=1,0,AX1545-AX1544),((qCell/COUNT($AX$2:AX1545))*(I1546-I1545))+((1-(qCell/COUNT($AX$2:AX1545)))*J1545))),J1545),IF(H1545="in-sample",IF(Q1545=bigT,((qCell/bigT)*(I1546/I1545))+((1-(qCell/bigT))*J1545),IF(qCell=0,1,IF(OR(F1546="",COUNT($AX$2:AX1545)&lt;=qCell),IF(COUNT($AX$2:AX1545)=1,1,AX1545/AX1544),((qCell/COUNT($AX$2:AX1545))*(I1546/I1545))+((1-(qCell/COUNT($AX$2:AX1545)))*J1545)))),J1545)))))))</f>
        <v/>
      </c>
      <c r="K1546" s="31" t="str">
        <f>IF(H1546="","",IF(AND(Temp!optSeasCoef=0,Temp!sts_add=1),IF(H1546="out-sample",I1546+(Q1546*J1546),I1546+J1546),IF(AND(Temp!optSeasCoef=0,Temp!sts_multp=1),IF(H1546="out-sample",I1546*(J1546^Q1546),I1546*J1546),IF(Temp!sts_add=1,IF(H1546="out-sample",(I1546+(Q1546*J1546))*G1546,(I1546+J1546)*G1546),IF(H1546="out-sample",I1546*(J1546^Q1546)*G1546,I1546*J1546*G1546)))))</f>
        <v/>
      </c>
      <c r="L1546" s="32" t="str">
        <f t="shared" si="170"/>
        <v/>
      </c>
      <c r="M1546" s="32" t="str">
        <f t="shared" si="171"/>
        <v/>
      </c>
      <c r="N1546" s="32" t="str">
        <f t="shared" si="172"/>
        <v/>
      </c>
      <c r="O1546" s="32" t="str">
        <f t="shared" si="173"/>
        <v/>
      </c>
      <c r="P1546" s="32" t="str">
        <f t="shared" si="174"/>
        <v/>
      </c>
      <c r="Q1546" s="3" t="str">
        <f>IF(AND(Temp!fhor_indata=1,F1546="",H1545="in-sample"),1,IF(AND(Temp!fhor_indata=1,H1545="out-sample",Q1545&lt;ATA!XfHor),Q1545+1,IF(F1546="","",IF(AND(H1546="out-sample",H1545="in-sample"),1,IF(AND(H1546="out-sample",H1545="out-sample"),Q1545+1,IF(ISNUMBER(Q1545),Q1545+1,1))))))</f>
        <v/>
      </c>
      <c r="R1546" s="3" t="str">
        <f t="shared" si="168"/>
        <v/>
      </c>
      <c r="S1546" s="6"/>
      <c r="T1546" s="6"/>
      <c r="U1546" s="6"/>
      <c r="V1546" s="6"/>
      <c r="W1546" s="6"/>
      <c r="X1546" s="6"/>
      <c r="Y1546" s="6"/>
      <c r="Z1546" s="6"/>
      <c r="AA1546" s="6"/>
      <c r="AB1546" s="6"/>
      <c r="AC1546" s="6"/>
      <c r="AD1546" s="6"/>
      <c r="AE1546" s="6"/>
      <c r="AF1546" s="6"/>
      <c r="AG1546" s="6"/>
      <c r="AH1546" s="6"/>
      <c r="AI1546" s="6"/>
      <c r="AJ1546" s="6"/>
      <c r="AK1546" s="6"/>
      <c r="AX1546" s="63" t="e">
        <f t="shared" si="169"/>
        <v>#VALUE!</v>
      </c>
    </row>
    <row r="1547" spans="1:50" s="1" customFormat="1" ht="14.25" x14ac:dyDescent="0.2">
      <c r="A1547" s="6"/>
      <c r="B1547" s="6"/>
      <c r="C1547" s="6"/>
      <c r="D1547" s="3"/>
      <c r="E1547" s="70" t="str">
        <f>IF(ATA!E1547="","",ATA!E1547)</f>
        <v/>
      </c>
      <c r="F1547" s="51" t="str">
        <f>IF(ATA!F1547="","",ATA!F1547)</f>
        <v/>
      </c>
      <c r="G1547" s="11" t="str">
        <f>IF(ATA!G1547="","",ATA!G1547)</f>
        <v/>
      </c>
      <c r="H1547" s="55" t="str">
        <f>IF(ATA!H1547="","",ATA!H1547)</f>
        <v/>
      </c>
      <c r="I1547" s="31" t="str">
        <f>IF(AND(F1546="",H1546="in-sample"),"",IF(AND(Temp!fhor_indata=1,H1546="out-sample",H1547="out-sample"),I1546,IF(AND(F1547="",H1546="out-sample"),"",IF(AND(Temp!optSeasCoef=0,Temp!sts_add=1),IF(H1546="in-sample",IF(Q1546=bigT,((pCell/bigT)*F1546)+((1-(pCell/bigT))*(I1546+J1546)),IF(OR(F1547="",COUNT($F$2:F1546)&lt;=pCell),F1546,((pCell/COUNT($F$2:F1546))*F1546)+((1-(pCell/COUNT($F$2:F1546)))*(I1546+J1546)))),I1546),IF(AND(Temp!optSeasCoef=0,Temp!sts_multp=1),IF(H1546="in-sample",IF(Q1546=bigT,((pCell/bigT)*F1546)+((1-(pCell/bigT))*(I1546*J1546)),IF(OR(F1547="",COUNT(F$2:$F1546)&lt;=pCell),F1546,((pCell/COUNT($F$2:F1546))*F1546)+((1-(pCell/COUNT($F$2:F1546)))*(I1546*J1546)))),I1546),IF(Temp!sts_add=1,IF(H1546="in-sample",IF(Q1546=bigT,((pCell/bigT)*AX1546)+((1-(pCell/bigT))*(I1546+J1546)),IF(OR(F1547="",COUNT($AX$2:AX1546)&lt;=pCell),AX1546,((pCell/COUNT($AX$2:AX1546))*AX1546)+((1-(pCell/COUNT($AX$2:AX1546)))*(I1546+J1546)))),I1546),IF(H1546="in-sample",IF(Q1546=bigT,((pCell/bigT)*AX1546)+((1-(pCell/bigT))*(I1546*J1546)),IF(OR(F1547="",COUNT($AX$2:AX1546)&lt;=pCell),AX1546,((pCell/COUNT($AX$2:AX1546))*AX1546)+((1-(pCell/COUNT($AX$2:AX1546)))*(I1546*J1546)))),I1546)))))))</f>
        <v/>
      </c>
      <c r="J1547" s="31" t="str">
        <f>IF(AND(F1546="",H1546="in-sample"),"",IF(AND(Temp!fhor_indata=1,H1546="out-sample",H1547="out-sample"),J1546,IF(AND(F1547="",H1546="out-sample"),"",IF(AND(Temp!optSeasCoef=0,Temp!sts_add=1),IF(H1546="in-sample",IF(Q1546=bigT,((qCell/bigT)*(I1547-I1546))+((1-(qCell/bigT))*J1546),IF(OR(F1547="",COUNT($F$2:F1546)&lt;=qCell),IF(COUNT($F$2:F1546)=1,0,F1546-F1545),((qCell/COUNT($F$2:F1546))*(I1547-I1546))+((1-(qCell/COUNT($F$2:F1546)))*J1546))),J1546),IF(AND(Temp!optSeasCoef=0,Temp!sts_multp=1),IF(H1546="in-sample",IF(Q1546=bigT,((qCell/bigT)*(I1547/I1546))+((1-(qCell/bigT))*J1546),IF(qCell=0,1,IF(OR(F1547="",COUNT($F$2:F1546)&lt;=qCell),IF(COUNT($F$2:F1546)=1,1,F1546/F1545),((qCell/COUNT($F$2:F1546))*(I1547/I1546))+((1-(qCell/COUNT($F$2:F1546)))*J1546)))),J1546),IF(Temp!sts_add=1,IF(H1546="in-sample",IF(Q1546=bigT,((qCell/bigT)*(I1547-I1546))+((1-(qCell/bigT))*J1546),IF(OR(F1547="",COUNT($AX$2:AX1546)&lt;=qCell),IF(COUNT($AX$2:AX1546)=1,0,AX1546-AX1545),((qCell/COUNT($AX$2:AX1546))*(I1547-I1546))+((1-(qCell/COUNT($AX$2:AX1546)))*J1546))),J1546),IF(H1546="in-sample",IF(Q1546=bigT,((qCell/bigT)*(I1547/I1546))+((1-(qCell/bigT))*J1546),IF(qCell=0,1,IF(OR(F1547="",COUNT($AX$2:AX1546)&lt;=qCell),IF(COUNT($AX$2:AX1546)=1,1,AX1546/AX1545),((qCell/COUNT($AX$2:AX1546))*(I1547/I1546))+((1-(qCell/COUNT($AX$2:AX1546)))*J1546)))),J1546)))))))</f>
        <v/>
      </c>
      <c r="K1547" s="31" t="str">
        <f>IF(H1547="","",IF(AND(Temp!optSeasCoef=0,Temp!sts_add=1),IF(H1547="out-sample",I1547+(Q1547*J1547),I1547+J1547),IF(AND(Temp!optSeasCoef=0,Temp!sts_multp=1),IF(H1547="out-sample",I1547*(J1547^Q1547),I1547*J1547),IF(Temp!sts_add=1,IF(H1547="out-sample",(I1547+(Q1547*J1547))*G1547,(I1547+J1547)*G1547),IF(H1547="out-sample",I1547*(J1547^Q1547)*G1547,I1547*J1547*G1547)))))</f>
        <v/>
      </c>
      <c r="L1547" s="32" t="str">
        <f t="shared" si="170"/>
        <v/>
      </c>
      <c r="M1547" s="32" t="str">
        <f t="shared" si="171"/>
        <v/>
      </c>
      <c r="N1547" s="32" t="str">
        <f t="shared" si="172"/>
        <v/>
      </c>
      <c r="O1547" s="32" t="str">
        <f t="shared" si="173"/>
        <v/>
      </c>
      <c r="P1547" s="32" t="str">
        <f t="shared" si="174"/>
        <v/>
      </c>
      <c r="Q1547" s="3" t="str">
        <f>IF(AND(Temp!fhor_indata=1,F1547="",H1546="in-sample"),1,IF(AND(Temp!fhor_indata=1,H1546="out-sample",Q1546&lt;ATA!XfHor),Q1546+1,IF(F1547="","",IF(AND(H1547="out-sample",H1546="in-sample"),1,IF(AND(H1547="out-sample",H1546="out-sample"),Q1546+1,IF(ISNUMBER(Q1546),Q1546+1,1))))))</f>
        <v/>
      </c>
      <c r="R1547" s="3" t="str">
        <f t="shared" si="168"/>
        <v/>
      </c>
      <c r="S1547" s="6"/>
      <c r="T1547" s="6"/>
      <c r="U1547" s="6"/>
      <c r="V1547" s="6"/>
      <c r="W1547" s="6"/>
      <c r="X1547" s="6"/>
      <c r="Y1547" s="6"/>
      <c r="Z1547" s="6"/>
      <c r="AA1547" s="6"/>
      <c r="AB1547" s="6"/>
      <c r="AC1547" s="6"/>
      <c r="AD1547" s="6"/>
      <c r="AE1547" s="6"/>
      <c r="AF1547" s="6"/>
      <c r="AG1547" s="6"/>
      <c r="AH1547" s="6"/>
      <c r="AI1547" s="6"/>
      <c r="AJ1547" s="6"/>
      <c r="AK1547" s="6"/>
      <c r="AX1547" s="63" t="e">
        <f t="shared" si="169"/>
        <v>#VALUE!</v>
      </c>
    </row>
    <row r="1548" spans="1:50" s="1" customFormat="1" ht="14.25" x14ac:dyDescent="0.2">
      <c r="A1548" s="6"/>
      <c r="B1548" s="6"/>
      <c r="C1548" s="6"/>
      <c r="D1548" s="3"/>
      <c r="E1548" s="70" t="str">
        <f>IF(ATA!E1548="","",ATA!E1548)</f>
        <v/>
      </c>
      <c r="F1548" s="51" t="str">
        <f>IF(ATA!F1548="","",ATA!F1548)</f>
        <v/>
      </c>
      <c r="G1548" s="11" t="str">
        <f>IF(ATA!G1548="","",ATA!G1548)</f>
        <v/>
      </c>
      <c r="H1548" s="55" t="str">
        <f>IF(ATA!H1548="","",ATA!H1548)</f>
        <v/>
      </c>
      <c r="I1548" s="31" t="str">
        <f>IF(AND(F1547="",H1547="in-sample"),"",IF(AND(Temp!fhor_indata=1,H1547="out-sample",H1548="out-sample"),I1547,IF(AND(F1548="",H1547="out-sample"),"",IF(AND(Temp!optSeasCoef=0,Temp!sts_add=1),IF(H1547="in-sample",IF(Q1547=bigT,((pCell/bigT)*F1547)+((1-(pCell/bigT))*(I1547+J1547)),IF(OR(F1548="",COUNT($F$2:F1547)&lt;=pCell),F1547,((pCell/COUNT($F$2:F1547))*F1547)+((1-(pCell/COUNT($F$2:F1547)))*(I1547+J1547)))),I1547),IF(AND(Temp!optSeasCoef=0,Temp!sts_multp=1),IF(H1547="in-sample",IF(Q1547=bigT,((pCell/bigT)*F1547)+((1-(pCell/bigT))*(I1547*J1547)),IF(OR(F1548="",COUNT(F$2:$F1547)&lt;=pCell),F1547,((pCell/COUNT($F$2:F1547))*F1547)+((1-(pCell/COUNT($F$2:F1547)))*(I1547*J1547)))),I1547),IF(Temp!sts_add=1,IF(H1547="in-sample",IF(Q1547=bigT,((pCell/bigT)*AX1547)+((1-(pCell/bigT))*(I1547+J1547)),IF(OR(F1548="",COUNT($AX$2:AX1547)&lt;=pCell),AX1547,((pCell/COUNT($AX$2:AX1547))*AX1547)+((1-(pCell/COUNT($AX$2:AX1547)))*(I1547+J1547)))),I1547),IF(H1547="in-sample",IF(Q1547=bigT,((pCell/bigT)*AX1547)+((1-(pCell/bigT))*(I1547*J1547)),IF(OR(F1548="",COUNT($AX$2:AX1547)&lt;=pCell),AX1547,((pCell/COUNT($AX$2:AX1547))*AX1547)+((1-(pCell/COUNT($AX$2:AX1547)))*(I1547*J1547)))),I1547)))))))</f>
        <v/>
      </c>
      <c r="J1548" s="31" t="str">
        <f>IF(AND(F1547="",H1547="in-sample"),"",IF(AND(Temp!fhor_indata=1,H1547="out-sample",H1548="out-sample"),J1547,IF(AND(F1548="",H1547="out-sample"),"",IF(AND(Temp!optSeasCoef=0,Temp!sts_add=1),IF(H1547="in-sample",IF(Q1547=bigT,((qCell/bigT)*(I1548-I1547))+((1-(qCell/bigT))*J1547),IF(OR(F1548="",COUNT($F$2:F1547)&lt;=qCell),IF(COUNT($F$2:F1547)=1,0,F1547-F1546),((qCell/COUNT($F$2:F1547))*(I1548-I1547))+((1-(qCell/COUNT($F$2:F1547)))*J1547))),J1547),IF(AND(Temp!optSeasCoef=0,Temp!sts_multp=1),IF(H1547="in-sample",IF(Q1547=bigT,((qCell/bigT)*(I1548/I1547))+((1-(qCell/bigT))*J1547),IF(qCell=0,1,IF(OR(F1548="",COUNT($F$2:F1547)&lt;=qCell),IF(COUNT($F$2:F1547)=1,1,F1547/F1546),((qCell/COUNT($F$2:F1547))*(I1548/I1547))+((1-(qCell/COUNT($F$2:F1547)))*J1547)))),J1547),IF(Temp!sts_add=1,IF(H1547="in-sample",IF(Q1547=bigT,((qCell/bigT)*(I1548-I1547))+((1-(qCell/bigT))*J1547),IF(OR(F1548="",COUNT($AX$2:AX1547)&lt;=qCell),IF(COUNT($AX$2:AX1547)=1,0,AX1547-AX1546),((qCell/COUNT($AX$2:AX1547))*(I1548-I1547))+((1-(qCell/COUNT($AX$2:AX1547)))*J1547))),J1547),IF(H1547="in-sample",IF(Q1547=bigT,((qCell/bigT)*(I1548/I1547))+((1-(qCell/bigT))*J1547),IF(qCell=0,1,IF(OR(F1548="",COUNT($AX$2:AX1547)&lt;=qCell),IF(COUNT($AX$2:AX1547)=1,1,AX1547/AX1546),((qCell/COUNT($AX$2:AX1547))*(I1548/I1547))+((1-(qCell/COUNT($AX$2:AX1547)))*J1547)))),J1547)))))))</f>
        <v/>
      </c>
      <c r="K1548" s="31" t="str">
        <f>IF(H1548="","",IF(AND(Temp!optSeasCoef=0,Temp!sts_add=1),IF(H1548="out-sample",I1548+(Q1548*J1548),I1548+J1548),IF(AND(Temp!optSeasCoef=0,Temp!sts_multp=1),IF(H1548="out-sample",I1548*(J1548^Q1548),I1548*J1548),IF(Temp!sts_add=1,IF(H1548="out-sample",(I1548+(Q1548*J1548))*G1548,(I1548+J1548)*G1548),IF(H1548="out-sample",I1548*(J1548^Q1548)*G1548,I1548*J1548*G1548)))))</f>
        <v/>
      </c>
      <c r="L1548" s="32" t="str">
        <f t="shared" si="170"/>
        <v/>
      </c>
      <c r="M1548" s="32" t="str">
        <f t="shared" si="171"/>
        <v/>
      </c>
      <c r="N1548" s="32" t="str">
        <f t="shared" si="172"/>
        <v/>
      </c>
      <c r="O1548" s="32" t="str">
        <f t="shared" si="173"/>
        <v/>
      </c>
      <c r="P1548" s="32" t="str">
        <f t="shared" si="174"/>
        <v/>
      </c>
      <c r="Q1548" s="3" t="str">
        <f>IF(AND(Temp!fhor_indata=1,F1548="",H1547="in-sample"),1,IF(AND(Temp!fhor_indata=1,H1547="out-sample",Q1547&lt;ATA!XfHor),Q1547+1,IF(F1548="","",IF(AND(H1548="out-sample",H1547="in-sample"),1,IF(AND(H1548="out-sample",H1547="out-sample"),Q1547+1,IF(ISNUMBER(Q1547),Q1547+1,1))))))</f>
        <v/>
      </c>
      <c r="R1548" s="3" t="str">
        <f t="shared" si="168"/>
        <v/>
      </c>
      <c r="S1548" s="6"/>
      <c r="T1548" s="6"/>
      <c r="U1548" s="6"/>
      <c r="V1548" s="6"/>
      <c r="W1548" s="6"/>
      <c r="X1548" s="6"/>
      <c r="Y1548" s="6"/>
      <c r="Z1548" s="6"/>
      <c r="AA1548" s="6"/>
      <c r="AB1548" s="6"/>
      <c r="AC1548" s="6"/>
      <c r="AD1548" s="6"/>
      <c r="AE1548" s="6"/>
      <c r="AF1548" s="6"/>
      <c r="AG1548" s="6"/>
      <c r="AH1548" s="6"/>
      <c r="AI1548" s="6"/>
      <c r="AJ1548" s="6"/>
      <c r="AK1548" s="6"/>
      <c r="AX1548" s="63" t="e">
        <f t="shared" si="169"/>
        <v>#VALUE!</v>
      </c>
    </row>
    <row r="1549" spans="1:50" s="1" customFormat="1" ht="14.25" x14ac:dyDescent="0.2">
      <c r="A1549" s="6"/>
      <c r="B1549" s="6"/>
      <c r="C1549" s="6"/>
      <c r="D1549" s="3"/>
      <c r="E1549" s="70" t="str">
        <f>IF(ATA!E1549="","",ATA!E1549)</f>
        <v/>
      </c>
      <c r="F1549" s="51" t="str">
        <f>IF(ATA!F1549="","",ATA!F1549)</f>
        <v/>
      </c>
      <c r="G1549" s="11" t="str">
        <f>IF(ATA!G1549="","",ATA!G1549)</f>
        <v/>
      </c>
      <c r="H1549" s="55" t="str">
        <f>IF(ATA!H1549="","",ATA!H1549)</f>
        <v/>
      </c>
      <c r="I1549" s="31" t="str">
        <f>IF(AND(F1548="",H1548="in-sample"),"",IF(AND(Temp!fhor_indata=1,H1548="out-sample",H1549="out-sample"),I1548,IF(AND(F1549="",H1548="out-sample"),"",IF(AND(Temp!optSeasCoef=0,Temp!sts_add=1),IF(H1548="in-sample",IF(Q1548=bigT,((pCell/bigT)*F1548)+((1-(pCell/bigT))*(I1548+J1548)),IF(OR(F1549="",COUNT($F$2:F1548)&lt;=pCell),F1548,((pCell/COUNT($F$2:F1548))*F1548)+((1-(pCell/COUNT($F$2:F1548)))*(I1548+J1548)))),I1548),IF(AND(Temp!optSeasCoef=0,Temp!sts_multp=1),IF(H1548="in-sample",IF(Q1548=bigT,((pCell/bigT)*F1548)+((1-(pCell/bigT))*(I1548*J1548)),IF(OR(F1549="",COUNT(F$2:$F1548)&lt;=pCell),F1548,((pCell/COUNT($F$2:F1548))*F1548)+((1-(pCell/COUNT($F$2:F1548)))*(I1548*J1548)))),I1548),IF(Temp!sts_add=1,IF(H1548="in-sample",IF(Q1548=bigT,((pCell/bigT)*AX1548)+((1-(pCell/bigT))*(I1548+J1548)),IF(OR(F1549="",COUNT($AX$2:AX1548)&lt;=pCell),AX1548,((pCell/COUNT($AX$2:AX1548))*AX1548)+((1-(pCell/COUNT($AX$2:AX1548)))*(I1548+J1548)))),I1548),IF(H1548="in-sample",IF(Q1548=bigT,((pCell/bigT)*AX1548)+((1-(pCell/bigT))*(I1548*J1548)),IF(OR(F1549="",COUNT($AX$2:AX1548)&lt;=pCell),AX1548,((pCell/COUNT($AX$2:AX1548))*AX1548)+((1-(pCell/COUNT($AX$2:AX1548)))*(I1548*J1548)))),I1548)))))))</f>
        <v/>
      </c>
      <c r="J1549" s="31" t="str">
        <f>IF(AND(F1548="",H1548="in-sample"),"",IF(AND(Temp!fhor_indata=1,H1548="out-sample",H1549="out-sample"),J1548,IF(AND(F1549="",H1548="out-sample"),"",IF(AND(Temp!optSeasCoef=0,Temp!sts_add=1),IF(H1548="in-sample",IF(Q1548=bigT,((qCell/bigT)*(I1549-I1548))+((1-(qCell/bigT))*J1548),IF(OR(F1549="",COUNT($F$2:F1548)&lt;=qCell),IF(COUNT($F$2:F1548)=1,0,F1548-F1547),((qCell/COUNT($F$2:F1548))*(I1549-I1548))+((1-(qCell/COUNT($F$2:F1548)))*J1548))),J1548),IF(AND(Temp!optSeasCoef=0,Temp!sts_multp=1),IF(H1548="in-sample",IF(Q1548=bigT,((qCell/bigT)*(I1549/I1548))+((1-(qCell/bigT))*J1548),IF(qCell=0,1,IF(OR(F1549="",COUNT($F$2:F1548)&lt;=qCell),IF(COUNT($F$2:F1548)=1,1,F1548/F1547),((qCell/COUNT($F$2:F1548))*(I1549/I1548))+((1-(qCell/COUNT($F$2:F1548)))*J1548)))),J1548),IF(Temp!sts_add=1,IF(H1548="in-sample",IF(Q1548=bigT,((qCell/bigT)*(I1549-I1548))+((1-(qCell/bigT))*J1548),IF(OR(F1549="",COUNT($AX$2:AX1548)&lt;=qCell),IF(COUNT($AX$2:AX1548)=1,0,AX1548-AX1547),((qCell/COUNT($AX$2:AX1548))*(I1549-I1548))+((1-(qCell/COUNT($AX$2:AX1548)))*J1548))),J1548),IF(H1548="in-sample",IF(Q1548=bigT,((qCell/bigT)*(I1549/I1548))+((1-(qCell/bigT))*J1548),IF(qCell=0,1,IF(OR(F1549="",COUNT($AX$2:AX1548)&lt;=qCell),IF(COUNT($AX$2:AX1548)=1,1,AX1548/AX1547),((qCell/COUNT($AX$2:AX1548))*(I1549/I1548))+((1-(qCell/COUNT($AX$2:AX1548)))*J1548)))),J1548)))))))</f>
        <v/>
      </c>
      <c r="K1549" s="31" t="str">
        <f>IF(H1549="","",IF(AND(Temp!optSeasCoef=0,Temp!sts_add=1),IF(H1549="out-sample",I1549+(Q1549*J1549),I1549+J1549),IF(AND(Temp!optSeasCoef=0,Temp!sts_multp=1),IF(H1549="out-sample",I1549*(J1549^Q1549),I1549*J1549),IF(Temp!sts_add=1,IF(H1549="out-sample",(I1549+(Q1549*J1549))*G1549,(I1549+J1549)*G1549),IF(H1549="out-sample",I1549*(J1549^Q1549)*G1549,I1549*J1549*G1549)))))</f>
        <v/>
      </c>
      <c r="L1549" s="32" t="str">
        <f t="shared" si="170"/>
        <v/>
      </c>
      <c r="M1549" s="32" t="str">
        <f t="shared" si="171"/>
        <v/>
      </c>
      <c r="N1549" s="32" t="str">
        <f t="shared" si="172"/>
        <v/>
      </c>
      <c r="O1549" s="32" t="str">
        <f t="shared" si="173"/>
        <v/>
      </c>
      <c r="P1549" s="32" t="str">
        <f t="shared" si="174"/>
        <v/>
      </c>
      <c r="Q1549" s="3" t="str">
        <f>IF(AND(Temp!fhor_indata=1,F1549="",H1548="in-sample"),1,IF(AND(Temp!fhor_indata=1,H1548="out-sample",Q1548&lt;ATA!XfHor),Q1548+1,IF(F1549="","",IF(AND(H1549="out-sample",H1548="in-sample"),1,IF(AND(H1549="out-sample",H1548="out-sample"),Q1548+1,IF(ISNUMBER(Q1548),Q1548+1,1))))))</f>
        <v/>
      </c>
      <c r="R1549" s="3" t="str">
        <f t="shared" si="168"/>
        <v/>
      </c>
      <c r="S1549" s="6"/>
      <c r="T1549" s="6"/>
      <c r="U1549" s="6"/>
      <c r="V1549" s="6"/>
      <c r="W1549" s="6"/>
      <c r="X1549" s="6"/>
      <c r="Y1549" s="6"/>
      <c r="Z1549" s="6"/>
      <c r="AA1549" s="6"/>
      <c r="AB1549" s="6"/>
      <c r="AC1549" s="6"/>
      <c r="AD1549" s="6"/>
      <c r="AE1549" s="6"/>
      <c r="AF1549" s="6"/>
      <c r="AG1549" s="6"/>
      <c r="AH1549" s="6"/>
      <c r="AI1549" s="6"/>
      <c r="AJ1549" s="6"/>
      <c r="AK1549" s="6"/>
      <c r="AX1549" s="63" t="e">
        <f t="shared" si="169"/>
        <v>#VALUE!</v>
      </c>
    </row>
    <row r="1550" spans="1:50" s="1" customFormat="1" ht="14.25" x14ac:dyDescent="0.2">
      <c r="A1550" s="6"/>
      <c r="B1550" s="6"/>
      <c r="C1550" s="6"/>
      <c r="D1550" s="3"/>
      <c r="E1550" s="70" t="str">
        <f>IF(ATA!E1550="","",ATA!E1550)</f>
        <v/>
      </c>
      <c r="F1550" s="51" t="str">
        <f>IF(ATA!F1550="","",ATA!F1550)</f>
        <v/>
      </c>
      <c r="G1550" s="11" t="str">
        <f>IF(ATA!G1550="","",ATA!G1550)</f>
        <v/>
      </c>
      <c r="H1550" s="55" t="str">
        <f>IF(ATA!H1550="","",ATA!H1550)</f>
        <v/>
      </c>
      <c r="I1550" s="31" t="str">
        <f>IF(AND(F1549="",H1549="in-sample"),"",IF(AND(Temp!fhor_indata=1,H1549="out-sample",H1550="out-sample"),I1549,IF(AND(F1550="",H1549="out-sample"),"",IF(AND(Temp!optSeasCoef=0,Temp!sts_add=1),IF(H1549="in-sample",IF(Q1549=bigT,((pCell/bigT)*F1549)+((1-(pCell/bigT))*(I1549+J1549)),IF(OR(F1550="",COUNT($F$2:F1549)&lt;=pCell),F1549,((pCell/COUNT($F$2:F1549))*F1549)+((1-(pCell/COUNT($F$2:F1549)))*(I1549+J1549)))),I1549),IF(AND(Temp!optSeasCoef=0,Temp!sts_multp=1),IF(H1549="in-sample",IF(Q1549=bigT,((pCell/bigT)*F1549)+((1-(pCell/bigT))*(I1549*J1549)),IF(OR(F1550="",COUNT(F$2:$F1549)&lt;=pCell),F1549,((pCell/COUNT($F$2:F1549))*F1549)+((1-(pCell/COUNT($F$2:F1549)))*(I1549*J1549)))),I1549),IF(Temp!sts_add=1,IF(H1549="in-sample",IF(Q1549=bigT,((pCell/bigT)*AX1549)+((1-(pCell/bigT))*(I1549+J1549)),IF(OR(F1550="",COUNT($AX$2:AX1549)&lt;=pCell),AX1549,((pCell/COUNT($AX$2:AX1549))*AX1549)+((1-(pCell/COUNT($AX$2:AX1549)))*(I1549+J1549)))),I1549),IF(H1549="in-sample",IF(Q1549=bigT,((pCell/bigT)*AX1549)+((1-(pCell/bigT))*(I1549*J1549)),IF(OR(F1550="",COUNT($AX$2:AX1549)&lt;=pCell),AX1549,((pCell/COUNT($AX$2:AX1549))*AX1549)+((1-(pCell/COUNT($AX$2:AX1549)))*(I1549*J1549)))),I1549)))))))</f>
        <v/>
      </c>
      <c r="J1550" s="31" t="str">
        <f>IF(AND(F1549="",H1549="in-sample"),"",IF(AND(Temp!fhor_indata=1,H1549="out-sample",H1550="out-sample"),J1549,IF(AND(F1550="",H1549="out-sample"),"",IF(AND(Temp!optSeasCoef=0,Temp!sts_add=1),IF(H1549="in-sample",IF(Q1549=bigT,((qCell/bigT)*(I1550-I1549))+((1-(qCell/bigT))*J1549),IF(OR(F1550="",COUNT($F$2:F1549)&lt;=qCell),IF(COUNT($F$2:F1549)=1,0,F1549-F1548),((qCell/COUNT($F$2:F1549))*(I1550-I1549))+((1-(qCell/COUNT($F$2:F1549)))*J1549))),J1549),IF(AND(Temp!optSeasCoef=0,Temp!sts_multp=1),IF(H1549="in-sample",IF(Q1549=bigT,((qCell/bigT)*(I1550/I1549))+((1-(qCell/bigT))*J1549),IF(qCell=0,1,IF(OR(F1550="",COUNT($F$2:F1549)&lt;=qCell),IF(COUNT($F$2:F1549)=1,1,F1549/F1548),((qCell/COUNT($F$2:F1549))*(I1550/I1549))+((1-(qCell/COUNT($F$2:F1549)))*J1549)))),J1549),IF(Temp!sts_add=1,IF(H1549="in-sample",IF(Q1549=bigT,((qCell/bigT)*(I1550-I1549))+((1-(qCell/bigT))*J1549),IF(OR(F1550="",COUNT($AX$2:AX1549)&lt;=qCell),IF(COUNT($AX$2:AX1549)=1,0,AX1549-AX1548),((qCell/COUNT($AX$2:AX1549))*(I1550-I1549))+((1-(qCell/COUNT($AX$2:AX1549)))*J1549))),J1549),IF(H1549="in-sample",IF(Q1549=bigT,((qCell/bigT)*(I1550/I1549))+((1-(qCell/bigT))*J1549),IF(qCell=0,1,IF(OR(F1550="",COUNT($AX$2:AX1549)&lt;=qCell),IF(COUNT($AX$2:AX1549)=1,1,AX1549/AX1548),((qCell/COUNT($AX$2:AX1549))*(I1550/I1549))+((1-(qCell/COUNT($AX$2:AX1549)))*J1549)))),J1549)))))))</f>
        <v/>
      </c>
      <c r="K1550" s="31" t="str">
        <f>IF(H1550="","",IF(AND(Temp!optSeasCoef=0,Temp!sts_add=1),IF(H1550="out-sample",I1550+(Q1550*J1550),I1550+J1550),IF(AND(Temp!optSeasCoef=0,Temp!sts_multp=1),IF(H1550="out-sample",I1550*(J1550^Q1550),I1550*J1550),IF(Temp!sts_add=1,IF(H1550="out-sample",(I1550+(Q1550*J1550))*G1550,(I1550+J1550)*G1550),IF(H1550="out-sample",I1550*(J1550^Q1550)*G1550,I1550*J1550*G1550)))))</f>
        <v/>
      </c>
      <c r="L1550" s="32" t="str">
        <f t="shared" si="170"/>
        <v/>
      </c>
      <c r="M1550" s="32" t="str">
        <f t="shared" si="171"/>
        <v/>
      </c>
      <c r="N1550" s="32" t="str">
        <f t="shared" si="172"/>
        <v/>
      </c>
      <c r="O1550" s="32" t="str">
        <f t="shared" si="173"/>
        <v/>
      </c>
      <c r="P1550" s="32" t="str">
        <f t="shared" si="174"/>
        <v/>
      </c>
      <c r="Q1550" s="3" t="str">
        <f>IF(AND(Temp!fhor_indata=1,F1550="",H1549="in-sample"),1,IF(AND(Temp!fhor_indata=1,H1549="out-sample",Q1549&lt;ATA!XfHor),Q1549+1,IF(F1550="","",IF(AND(H1550="out-sample",H1549="in-sample"),1,IF(AND(H1550="out-sample",H1549="out-sample"),Q1549+1,IF(ISNUMBER(Q1549),Q1549+1,1))))))</f>
        <v/>
      </c>
      <c r="R1550" s="3" t="str">
        <f t="shared" si="168"/>
        <v/>
      </c>
      <c r="S1550" s="6"/>
      <c r="T1550" s="6"/>
      <c r="U1550" s="6"/>
      <c r="V1550" s="6"/>
      <c r="W1550" s="6"/>
      <c r="X1550" s="6"/>
      <c r="Y1550" s="6"/>
      <c r="Z1550" s="6"/>
      <c r="AA1550" s="6"/>
      <c r="AB1550" s="6"/>
      <c r="AC1550" s="6"/>
      <c r="AD1550" s="6"/>
      <c r="AE1550" s="6"/>
      <c r="AF1550" s="6"/>
      <c r="AG1550" s="6"/>
      <c r="AH1550" s="6"/>
      <c r="AI1550" s="6"/>
      <c r="AJ1550" s="6"/>
      <c r="AK1550" s="6"/>
      <c r="AX1550" s="63" t="e">
        <f t="shared" si="169"/>
        <v>#VALUE!</v>
      </c>
    </row>
    <row r="1551" spans="1:50" s="1" customFormat="1" ht="14.25" x14ac:dyDescent="0.2">
      <c r="A1551" s="6"/>
      <c r="B1551" s="6"/>
      <c r="C1551" s="6"/>
      <c r="D1551" s="3"/>
      <c r="E1551" s="70" t="str">
        <f>IF(ATA!E1551="","",ATA!E1551)</f>
        <v/>
      </c>
      <c r="F1551" s="51" t="str">
        <f>IF(ATA!F1551="","",ATA!F1551)</f>
        <v/>
      </c>
      <c r="G1551" s="11" t="str">
        <f>IF(ATA!G1551="","",ATA!G1551)</f>
        <v/>
      </c>
      <c r="H1551" s="55" t="str">
        <f>IF(ATA!H1551="","",ATA!H1551)</f>
        <v/>
      </c>
      <c r="I1551" s="31" t="str">
        <f>IF(AND(F1550="",H1550="in-sample"),"",IF(AND(Temp!fhor_indata=1,H1550="out-sample",H1551="out-sample"),I1550,IF(AND(F1551="",H1550="out-sample"),"",IF(AND(Temp!optSeasCoef=0,Temp!sts_add=1),IF(H1550="in-sample",IF(Q1550=bigT,((pCell/bigT)*F1550)+((1-(pCell/bigT))*(I1550+J1550)),IF(OR(F1551="",COUNT($F$2:F1550)&lt;=pCell),F1550,((pCell/COUNT($F$2:F1550))*F1550)+((1-(pCell/COUNT($F$2:F1550)))*(I1550+J1550)))),I1550),IF(AND(Temp!optSeasCoef=0,Temp!sts_multp=1),IF(H1550="in-sample",IF(Q1550=bigT,((pCell/bigT)*F1550)+((1-(pCell/bigT))*(I1550*J1550)),IF(OR(F1551="",COUNT(F$2:$F1550)&lt;=pCell),F1550,((pCell/COUNT($F$2:F1550))*F1550)+((1-(pCell/COUNT($F$2:F1550)))*(I1550*J1550)))),I1550),IF(Temp!sts_add=1,IF(H1550="in-sample",IF(Q1550=bigT,((pCell/bigT)*AX1550)+((1-(pCell/bigT))*(I1550+J1550)),IF(OR(F1551="",COUNT($AX$2:AX1550)&lt;=pCell),AX1550,((pCell/COUNT($AX$2:AX1550))*AX1550)+((1-(pCell/COUNT($AX$2:AX1550)))*(I1550+J1550)))),I1550),IF(H1550="in-sample",IF(Q1550=bigT,((pCell/bigT)*AX1550)+((1-(pCell/bigT))*(I1550*J1550)),IF(OR(F1551="",COUNT($AX$2:AX1550)&lt;=pCell),AX1550,((pCell/COUNT($AX$2:AX1550))*AX1550)+((1-(pCell/COUNT($AX$2:AX1550)))*(I1550*J1550)))),I1550)))))))</f>
        <v/>
      </c>
      <c r="J1551" s="31" t="str">
        <f>IF(AND(F1550="",H1550="in-sample"),"",IF(AND(Temp!fhor_indata=1,H1550="out-sample",H1551="out-sample"),J1550,IF(AND(F1551="",H1550="out-sample"),"",IF(AND(Temp!optSeasCoef=0,Temp!sts_add=1),IF(H1550="in-sample",IF(Q1550=bigT,((qCell/bigT)*(I1551-I1550))+((1-(qCell/bigT))*J1550),IF(OR(F1551="",COUNT($F$2:F1550)&lt;=qCell),IF(COUNT($F$2:F1550)=1,0,F1550-F1549),((qCell/COUNT($F$2:F1550))*(I1551-I1550))+((1-(qCell/COUNT($F$2:F1550)))*J1550))),J1550),IF(AND(Temp!optSeasCoef=0,Temp!sts_multp=1),IF(H1550="in-sample",IF(Q1550=bigT,((qCell/bigT)*(I1551/I1550))+((1-(qCell/bigT))*J1550),IF(qCell=0,1,IF(OR(F1551="",COUNT($F$2:F1550)&lt;=qCell),IF(COUNT($F$2:F1550)=1,1,F1550/F1549),((qCell/COUNT($F$2:F1550))*(I1551/I1550))+((1-(qCell/COUNT($F$2:F1550)))*J1550)))),J1550),IF(Temp!sts_add=1,IF(H1550="in-sample",IF(Q1550=bigT,((qCell/bigT)*(I1551-I1550))+((1-(qCell/bigT))*J1550),IF(OR(F1551="",COUNT($AX$2:AX1550)&lt;=qCell),IF(COUNT($AX$2:AX1550)=1,0,AX1550-AX1549),((qCell/COUNT($AX$2:AX1550))*(I1551-I1550))+((1-(qCell/COUNT($AX$2:AX1550)))*J1550))),J1550),IF(H1550="in-sample",IF(Q1550=bigT,((qCell/bigT)*(I1551/I1550))+((1-(qCell/bigT))*J1550),IF(qCell=0,1,IF(OR(F1551="",COUNT($AX$2:AX1550)&lt;=qCell),IF(COUNT($AX$2:AX1550)=1,1,AX1550/AX1549),((qCell/COUNT($AX$2:AX1550))*(I1551/I1550))+((1-(qCell/COUNT($AX$2:AX1550)))*J1550)))),J1550)))))))</f>
        <v/>
      </c>
      <c r="K1551" s="31" t="str">
        <f>IF(H1551="","",IF(AND(Temp!optSeasCoef=0,Temp!sts_add=1),IF(H1551="out-sample",I1551+(Q1551*J1551),I1551+J1551),IF(AND(Temp!optSeasCoef=0,Temp!sts_multp=1),IF(H1551="out-sample",I1551*(J1551^Q1551),I1551*J1551),IF(Temp!sts_add=1,IF(H1551="out-sample",(I1551+(Q1551*J1551))*G1551,(I1551+J1551)*G1551),IF(H1551="out-sample",I1551*(J1551^Q1551)*G1551,I1551*J1551*G1551)))))</f>
        <v/>
      </c>
      <c r="L1551" s="32" t="str">
        <f t="shared" si="170"/>
        <v/>
      </c>
      <c r="M1551" s="32" t="str">
        <f t="shared" si="171"/>
        <v/>
      </c>
      <c r="N1551" s="32" t="str">
        <f t="shared" si="172"/>
        <v/>
      </c>
      <c r="O1551" s="32" t="str">
        <f t="shared" si="173"/>
        <v/>
      </c>
      <c r="P1551" s="32" t="str">
        <f t="shared" si="174"/>
        <v/>
      </c>
      <c r="Q1551" s="3" t="str">
        <f>IF(AND(Temp!fhor_indata=1,F1551="",H1550="in-sample"),1,IF(AND(Temp!fhor_indata=1,H1550="out-sample",Q1550&lt;ATA!XfHor),Q1550+1,IF(F1551="","",IF(AND(H1551="out-sample",H1550="in-sample"),1,IF(AND(H1551="out-sample",H1550="out-sample"),Q1550+1,IF(ISNUMBER(Q1550),Q1550+1,1))))))</f>
        <v/>
      </c>
      <c r="R1551" s="3" t="str">
        <f t="shared" si="168"/>
        <v/>
      </c>
      <c r="S1551" s="6"/>
      <c r="T1551" s="6"/>
      <c r="U1551" s="6"/>
      <c r="V1551" s="6"/>
      <c r="W1551" s="6"/>
      <c r="X1551" s="6"/>
      <c r="Y1551" s="6"/>
      <c r="Z1551" s="6"/>
      <c r="AA1551" s="6"/>
      <c r="AB1551" s="6"/>
      <c r="AC1551" s="6"/>
      <c r="AD1551" s="6"/>
      <c r="AE1551" s="6"/>
      <c r="AF1551" s="6"/>
      <c r="AG1551" s="6"/>
      <c r="AH1551" s="6"/>
      <c r="AI1551" s="6"/>
      <c r="AJ1551" s="6"/>
      <c r="AK1551" s="6"/>
      <c r="AX1551" s="63" t="e">
        <f t="shared" si="169"/>
        <v>#VALUE!</v>
      </c>
    </row>
    <row r="1552" spans="1:50" s="1" customFormat="1" ht="14.25" x14ac:dyDescent="0.2">
      <c r="A1552" s="6"/>
      <c r="B1552" s="6"/>
      <c r="C1552" s="6"/>
      <c r="D1552" s="3"/>
      <c r="E1552" s="70" t="str">
        <f>IF(ATA!E1552="","",ATA!E1552)</f>
        <v/>
      </c>
      <c r="F1552" s="51" t="str">
        <f>IF(ATA!F1552="","",ATA!F1552)</f>
        <v/>
      </c>
      <c r="G1552" s="11" t="str">
        <f>IF(ATA!G1552="","",ATA!G1552)</f>
        <v/>
      </c>
      <c r="H1552" s="55" t="str">
        <f>IF(ATA!H1552="","",ATA!H1552)</f>
        <v/>
      </c>
      <c r="I1552" s="31" t="str">
        <f>IF(AND(F1551="",H1551="in-sample"),"",IF(AND(Temp!fhor_indata=1,H1551="out-sample",H1552="out-sample"),I1551,IF(AND(F1552="",H1551="out-sample"),"",IF(AND(Temp!optSeasCoef=0,Temp!sts_add=1),IF(H1551="in-sample",IF(Q1551=bigT,((pCell/bigT)*F1551)+((1-(pCell/bigT))*(I1551+J1551)),IF(OR(F1552="",COUNT($F$2:F1551)&lt;=pCell),F1551,((pCell/COUNT($F$2:F1551))*F1551)+((1-(pCell/COUNT($F$2:F1551)))*(I1551+J1551)))),I1551),IF(AND(Temp!optSeasCoef=0,Temp!sts_multp=1),IF(H1551="in-sample",IF(Q1551=bigT,((pCell/bigT)*F1551)+((1-(pCell/bigT))*(I1551*J1551)),IF(OR(F1552="",COUNT(F$2:$F1551)&lt;=pCell),F1551,((pCell/COUNT($F$2:F1551))*F1551)+((1-(pCell/COUNT($F$2:F1551)))*(I1551*J1551)))),I1551),IF(Temp!sts_add=1,IF(H1551="in-sample",IF(Q1551=bigT,((pCell/bigT)*AX1551)+((1-(pCell/bigT))*(I1551+J1551)),IF(OR(F1552="",COUNT($AX$2:AX1551)&lt;=pCell),AX1551,((pCell/COUNT($AX$2:AX1551))*AX1551)+((1-(pCell/COUNT($AX$2:AX1551)))*(I1551+J1551)))),I1551),IF(H1551="in-sample",IF(Q1551=bigT,((pCell/bigT)*AX1551)+((1-(pCell/bigT))*(I1551*J1551)),IF(OR(F1552="",COUNT($AX$2:AX1551)&lt;=pCell),AX1551,((pCell/COUNT($AX$2:AX1551))*AX1551)+((1-(pCell/COUNT($AX$2:AX1551)))*(I1551*J1551)))),I1551)))))))</f>
        <v/>
      </c>
      <c r="J1552" s="31" t="str">
        <f>IF(AND(F1551="",H1551="in-sample"),"",IF(AND(Temp!fhor_indata=1,H1551="out-sample",H1552="out-sample"),J1551,IF(AND(F1552="",H1551="out-sample"),"",IF(AND(Temp!optSeasCoef=0,Temp!sts_add=1),IF(H1551="in-sample",IF(Q1551=bigT,((qCell/bigT)*(I1552-I1551))+((1-(qCell/bigT))*J1551),IF(OR(F1552="",COUNT($F$2:F1551)&lt;=qCell),IF(COUNT($F$2:F1551)=1,0,F1551-F1550),((qCell/COUNT($F$2:F1551))*(I1552-I1551))+((1-(qCell/COUNT($F$2:F1551)))*J1551))),J1551),IF(AND(Temp!optSeasCoef=0,Temp!sts_multp=1),IF(H1551="in-sample",IF(Q1551=bigT,((qCell/bigT)*(I1552/I1551))+((1-(qCell/bigT))*J1551),IF(qCell=0,1,IF(OR(F1552="",COUNT($F$2:F1551)&lt;=qCell),IF(COUNT($F$2:F1551)=1,1,F1551/F1550),((qCell/COUNT($F$2:F1551))*(I1552/I1551))+((1-(qCell/COUNT($F$2:F1551)))*J1551)))),J1551),IF(Temp!sts_add=1,IF(H1551="in-sample",IF(Q1551=bigT,((qCell/bigT)*(I1552-I1551))+((1-(qCell/bigT))*J1551),IF(OR(F1552="",COUNT($AX$2:AX1551)&lt;=qCell),IF(COUNT($AX$2:AX1551)=1,0,AX1551-AX1550),((qCell/COUNT($AX$2:AX1551))*(I1552-I1551))+((1-(qCell/COUNT($AX$2:AX1551)))*J1551))),J1551),IF(H1551="in-sample",IF(Q1551=bigT,((qCell/bigT)*(I1552/I1551))+((1-(qCell/bigT))*J1551),IF(qCell=0,1,IF(OR(F1552="",COUNT($AX$2:AX1551)&lt;=qCell),IF(COUNT($AX$2:AX1551)=1,1,AX1551/AX1550),((qCell/COUNT($AX$2:AX1551))*(I1552/I1551))+((1-(qCell/COUNT($AX$2:AX1551)))*J1551)))),J1551)))))))</f>
        <v/>
      </c>
      <c r="K1552" s="31" t="str">
        <f>IF(H1552="","",IF(AND(Temp!optSeasCoef=0,Temp!sts_add=1),IF(H1552="out-sample",I1552+(Q1552*J1552),I1552+J1552),IF(AND(Temp!optSeasCoef=0,Temp!sts_multp=1),IF(H1552="out-sample",I1552*(J1552^Q1552),I1552*J1552),IF(Temp!sts_add=1,IF(H1552="out-sample",(I1552+(Q1552*J1552))*G1552,(I1552+J1552)*G1552),IF(H1552="out-sample",I1552*(J1552^Q1552)*G1552,I1552*J1552*G1552)))))</f>
        <v/>
      </c>
      <c r="L1552" s="32" t="str">
        <f t="shared" si="170"/>
        <v/>
      </c>
      <c r="M1552" s="32" t="str">
        <f t="shared" si="171"/>
        <v/>
      </c>
      <c r="N1552" s="32" t="str">
        <f t="shared" si="172"/>
        <v/>
      </c>
      <c r="O1552" s="32" t="str">
        <f t="shared" si="173"/>
        <v/>
      </c>
      <c r="P1552" s="32" t="str">
        <f t="shared" si="174"/>
        <v/>
      </c>
      <c r="Q1552" s="3" t="str">
        <f>IF(AND(Temp!fhor_indata=1,F1552="",H1551="in-sample"),1,IF(AND(Temp!fhor_indata=1,H1551="out-sample",Q1551&lt;ATA!XfHor),Q1551+1,IF(F1552="","",IF(AND(H1552="out-sample",H1551="in-sample"),1,IF(AND(H1552="out-sample",H1551="out-sample"),Q1551+1,IF(ISNUMBER(Q1551),Q1551+1,1))))))</f>
        <v/>
      </c>
      <c r="R1552" s="3" t="str">
        <f t="shared" si="168"/>
        <v/>
      </c>
      <c r="S1552" s="6"/>
      <c r="T1552" s="6"/>
      <c r="U1552" s="6"/>
      <c r="V1552" s="6"/>
      <c r="W1552" s="6"/>
      <c r="X1552" s="6"/>
      <c r="Y1552" s="6"/>
      <c r="Z1552" s="6"/>
      <c r="AA1552" s="6"/>
      <c r="AB1552" s="6"/>
      <c r="AC1552" s="6"/>
      <c r="AD1552" s="6"/>
      <c r="AE1552" s="6"/>
      <c r="AF1552" s="6"/>
      <c r="AG1552" s="6"/>
      <c r="AH1552" s="6"/>
      <c r="AI1552" s="6"/>
      <c r="AJ1552" s="6"/>
      <c r="AK1552" s="6"/>
      <c r="AX1552" s="63" t="e">
        <f t="shared" si="169"/>
        <v>#VALUE!</v>
      </c>
    </row>
    <row r="1553" spans="1:50" s="1" customFormat="1" ht="14.25" x14ac:dyDescent="0.2">
      <c r="A1553" s="6"/>
      <c r="B1553" s="6"/>
      <c r="C1553" s="6"/>
      <c r="D1553" s="3"/>
      <c r="E1553" s="70" t="str">
        <f>IF(ATA!E1553="","",ATA!E1553)</f>
        <v/>
      </c>
      <c r="F1553" s="51" t="str">
        <f>IF(ATA!F1553="","",ATA!F1553)</f>
        <v/>
      </c>
      <c r="G1553" s="11" t="str">
        <f>IF(ATA!G1553="","",ATA!G1553)</f>
        <v/>
      </c>
      <c r="H1553" s="55" t="str">
        <f>IF(ATA!H1553="","",ATA!H1553)</f>
        <v/>
      </c>
      <c r="I1553" s="31" t="str">
        <f>IF(AND(F1552="",H1552="in-sample"),"",IF(AND(Temp!fhor_indata=1,H1552="out-sample",H1553="out-sample"),I1552,IF(AND(F1553="",H1552="out-sample"),"",IF(AND(Temp!optSeasCoef=0,Temp!sts_add=1),IF(H1552="in-sample",IF(Q1552=bigT,((pCell/bigT)*F1552)+((1-(pCell/bigT))*(I1552+J1552)),IF(OR(F1553="",COUNT($F$2:F1552)&lt;=pCell),F1552,((pCell/COUNT($F$2:F1552))*F1552)+((1-(pCell/COUNT($F$2:F1552)))*(I1552+J1552)))),I1552),IF(AND(Temp!optSeasCoef=0,Temp!sts_multp=1),IF(H1552="in-sample",IF(Q1552=bigT,((pCell/bigT)*F1552)+((1-(pCell/bigT))*(I1552*J1552)),IF(OR(F1553="",COUNT(F$2:$F1552)&lt;=pCell),F1552,((pCell/COUNT($F$2:F1552))*F1552)+((1-(pCell/COUNT($F$2:F1552)))*(I1552*J1552)))),I1552),IF(Temp!sts_add=1,IF(H1552="in-sample",IF(Q1552=bigT,((pCell/bigT)*AX1552)+((1-(pCell/bigT))*(I1552+J1552)),IF(OR(F1553="",COUNT($AX$2:AX1552)&lt;=pCell),AX1552,((pCell/COUNT($AX$2:AX1552))*AX1552)+((1-(pCell/COUNT($AX$2:AX1552)))*(I1552+J1552)))),I1552),IF(H1552="in-sample",IF(Q1552=bigT,((pCell/bigT)*AX1552)+((1-(pCell/bigT))*(I1552*J1552)),IF(OR(F1553="",COUNT($AX$2:AX1552)&lt;=pCell),AX1552,((pCell/COUNT($AX$2:AX1552))*AX1552)+((1-(pCell/COUNT($AX$2:AX1552)))*(I1552*J1552)))),I1552)))))))</f>
        <v/>
      </c>
      <c r="J1553" s="31" t="str">
        <f>IF(AND(F1552="",H1552="in-sample"),"",IF(AND(Temp!fhor_indata=1,H1552="out-sample",H1553="out-sample"),J1552,IF(AND(F1553="",H1552="out-sample"),"",IF(AND(Temp!optSeasCoef=0,Temp!sts_add=1),IF(H1552="in-sample",IF(Q1552=bigT,((qCell/bigT)*(I1553-I1552))+((1-(qCell/bigT))*J1552),IF(OR(F1553="",COUNT($F$2:F1552)&lt;=qCell),IF(COUNT($F$2:F1552)=1,0,F1552-F1551),((qCell/COUNT($F$2:F1552))*(I1553-I1552))+((1-(qCell/COUNT($F$2:F1552)))*J1552))),J1552),IF(AND(Temp!optSeasCoef=0,Temp!sts_multp=1),IF(H1552="in-sample",IF(Q1552=bigT,((qCell/bigT)*(I1553/I1552))+((1-(qCell/bigT))*J1552),IF(qCell=0,1,IF(OR(F1553="",COUNT($F$2:F1552)&lt;=qCell),IF(COUNT($F$2:F1552)=1,1,F1552/F1551),((qCell/COUNT($F$2:F1552))*(I1553/I1552))+((1-(qCell/COUNT($F$2:F1552)))*J1552)))),J1552),IF(Temp!sts_add=1,IF(H1552="in-sample",IF(Q1552=bigT,((qCell/bigT)*(I1553-I1552))+((1-(qCell/bigT))*J1552),IF(OR(F1553="",COUNT($AX$2:AX1552)&lt;=qCell),IF(COUNT($AX$2:AX1552)=1,0,AX1552-AX1551),((qCell/COUNT($AX$2:AX1552))*(I1553-I1552))+((1-(qCell/COUNT($AX$2:AX1552)))*J1552))),J1552),IF(H1552="in-sample",IF(Q1552=bigT,((qCell/bigT)*(I1553/I1552))+((1-(qCell/bigT))*J1552),IF(qCell=0,1,IF(OR(F1553="",COUNT($AX$2:AX1552)&lt;=qCell),IF(COUNT($AX$2:AX1552)=1,1,AX1552/AX1551),((qCell/COUNT($AX$2:AX1552))*(I1553/I1552))+((1-(qCell/COUNT($AX$2:AX1552)))*J1552)))),J1552)))))))</f>
        <v/>
      </c>
      <c r="K1553" s="31" t="str">
        <f>IF(H1553="","",IF(AND(Temp!optSeasCoef=0,Temp!sts_add=1),IF(H1553="out-sample",I1553+(Q1553*J1553),I1553+J1553),IF(AND(Temp!optSeasCoef=0,Temp!sts_multp=1),IF(H1553="out-sample",I1553*(J1553^Q1553),I1553*J1553),IF(Temp!sts_add=1,IF(H1553="out-sample",(I1553+(Q1553*J1553))*G1553,(I1553+J1553)*G1553),IF(H1553="out-sample",I1553*(J1553^Q1553)*G1553,I1553*J1553*G1553)))))</f>
        <v/>
      </c>
      <c r="L1553" s="32" t="str">
        <f t="shared" si="170"/>
        <v/>
      </c>
      <c r="M1553" s="32" t="str">
        <f t="shared" si="171"/>
        <v/>
      </c>
      <c r="N1553" s="32" t="str">
        <f t="shared" si="172"/>
        <v/>
      </c>
      <c r="O1553" s="32" t="str">
        <f t="shared" si="173"/>
        <v/>
      </c>
      <c r="P1553" s="32" t="str">
        <f t="shared" si="174"/>
        <v/>
      </c>
      <c r="Q1553" s="3" t="str">
        <f>IF(AND(Temp!fhor_indata=1,F1553="",H1552="in-sample"),1,IF(AND(Temp!fhor_indata=1,H1552="out-sample",Q1552&lt;ATA!XfHor),Q1552+1,IF(F1553="","",IF(AND(H1553="out-sample",H1552="in-sample"),1,IF(AND(H1553="out-sample",H1552="out-sample"),Q1552+1,IF(ISNUMBER(Q1552),Q1552+1,1))))))</f>
        <v/>
      </c>
      <c r="R1553" s="3" t="str">
        <f t="shared" si="168"/>
        <v/>
      </c>
      <c r="S1553" s="6"/>
      <c r="T1553" s="6"/>
      <c r="U1553" s="6"/>
      <c r="V1553" s="6"/>
      <c r="W1553" s="6"/>
      <c r="X1553" s="6"/>
      <c r="Y1553" s="6"/>
      <c r="Z1553" s="6"/>
      <c r="AA1553" s="6"/>
      <c r="AB1553" s="6"/>
      <c r="AC1553" s="6"/>
      <c r="AD1553" s="6"/>
      <c r="AE1553" s="6"/>
      <c r="AF1553" s="6"/>
      <c r="AG1553" s="6"/>
      <c r="AH1553" s="6"/>
      <c r="AI1553" s="6"/>
      <c r="AJ1553" s="6"/>
      <c r="AK1553" s="6"/>
      <c r="AX1553" s="63" t="e">
        <f t="shared" si="169"/>
        <v>#VALUE!</v>
      </c>
    </row>
    <row r="1554" spans="1:50" s="1" customFormat="1" ht="14.25" x14ac:dyDescent="0.2">
      <c r="A1554" s="6"/>
      <c r="B1554" s="6"/>
      <c r="C1554" s="6"/>
      <c r="D1554" s="3"/>
      <c r="E1554" s="70" t="str">
        <f>IF(ATA!E1554="","",ATA!E1554)</f>
        <v/>
      </c>
      <c r="F1554" s="51" t="str">
        <f>IF(ATA!F1554="","",ATA!F1554)</f>
        <v/>
      </c>
      <c r="G1554" s="11" t="str">
        <f>IF(ATA!G1554="","",ATA!G1554)</f>
        <v/>
      </c>
      <c r="H1554" s="55" t="str">
        <f>IF(ATA!H1554="","",ATA!H1554)</f>
        <v/>
      </c>
      <c r="I1554" s="31" t="str">
        <f>IF(AND(F1553="",H1553="in-sample"),"",IF(AND(Temp!fhor_indata=1,H1553="out-sample",H1554="out-sample"),I1553,IF(AND(F1554="",H1553="out-sample"),"",IF(AND(Temp!optSeasCoef=0,Temp!sts_add=1),IF(H1553="in-sample",IF(Q1553=bigT,((pCell/bigT)*F1553)+((1-(pCell/bigT))*(I1553+J1553)),IF(OR(F1554="",COUNT($F$2:F1553)&lt;=pCell),F1553,((pCell/COUNT($F$2:F1553))*F1553)+((1-(pCell/COUNT($F$2:F1553)))*(I1553+J1553)))),I1553),IF(AND(Temp!optSeasCoef=0,Temp!sts_multp=1),IF(H1553="in-sample",IF(Q1553=bigT,((pCell/bigT)*F1553)+((1-(pCell/bigT))*(I1553*J1553)),IF(OR(F1554="",COUNT(F$2:$F1553)&lt;=pCell),F1553,((pCell/COUNT($F$2:F1553))*F1553)+((1-(pCell/COUNT($F$2:F1553)))*(I1553*J1553)))),I1553),IF(Temp!sts_add=1,IF(H1553="in-sample",IF(Q1553=bigT,((pCell/bigT)*AX1553)+((1-(pCell/bigT))*(I1553+J1553)),IF(OR(F1554="",COUNT($AX$2:AX1553)&lt;=pCell),AX1553,((pCell/COUNT($AX$2:AX1553))*AX1553)+((1-(pCell/COUNT($AX$2:AX1553)))*(I1553+J1553)))),I1553),IF(H1553="in-sample",IF(Q1553=bigT,((pCell/bigT)*AX1553)+((1-(pCell/bigT))*(I1553*J1553)),IF(OR(F1554="",COUNT($AX$2:AX1553)&lt;=pCell),AX1553,((pCell/COUNT($AX$2:AX1553))*AX1553)+((1-(pCell/COUNT($AX$2:AX1553)))*(I1553*J1553)))),I1553)))))))</f>
        <v/>
      </c>
      <c r="J1554" s="31" t="str">
        <f>IF(AND(F1553="",H1553="in-sample"),"",IF(AND(Temp!fhor_indata=1,H1553="out-sample",H1554="out-sample"),J1553,IF(AND(F1554="",H1553="out-sample"),"",IF(AND(Temp!optSeasCoef=0,Temp!sts_add=1),IF(H1553="in-sample",IF(Q1553=bigT,((qCell/bigT)*(I1554-I1553))+((1-(qCell/bigT))*J1553),IF(OR(F1554="",COUNT($F$2:F1553)&lt;=qCell),IF(COUNT($F$2:F1553)=1,0,F1553-F1552),((qCell/COUNT($F$2:F1553))*(I1554-I1553))+((1-(qCell/COUNT($F$2:F1553)))*J1553))),J1553),IF(AND(Temp!optSeasCoef=0,Temp!sts_multp=1),IF(H1553="in-sample",IF(Q1553=bigT,((qCell/bigT)*(I1554/I1553))+((1-(qCell/bigT))*J1553),IF(qCell=0,1,IF(OR(F1554="",COUNT($F$2:F1553)&lt;=qCell),IF(COUNT($F$2:F1553)=1,1,F1553/F1552),((qCell/COUNT($F$2:F1553))*(I1554/I1553))+((1-(qCell/COUNT($F$2:F1553)))*J1553)))),J1553),IF(Temp!sts_add=1,IF(H1553="in-sample",IF(Q1553=bigT,((qCell/bigT)*(I1554-I1553))+((1-(qCell/bigT))*J1553),IF(OR(F1554="",COUNT($AX$2:AX1553)&lt;=qCell),IF(COUNT($AX$2:AX1553)=1,0,AX1553-AX1552),((qCell/COUNT($AX$2:AX1553))*(I1554-I1553))+((1-(qCell/COUNT($AX$2:AX1553)))*J1553))),J1553),IF(H1553="in-sample",IF(Q1553=bigT,((qCell/bigT)*(I1554/I1553))+((1-(qCell/bigT))*J1553),IF(qCell=0,1,IF(OR(F1554="",COUNT($AX$2:AX1553)&lt;=qCell),IF(COUNT($AX$2:AX1553)=1,1,AX1553/AX1552),((qCell/COUNT($AX$2:AX1553))*(I1554/I1553))+((1-(qCell/COUNT($AX$2:AX1553)))*J1553)))),J1553)))))))</f>
        <v/>
      </c>
      <c r="K1554" s="31" t="str">
        <f>IF(H1554="","",IF(AND(Temp!optSeasCoef=0,Temp!sts_add=1),IF(H1554="out-sample",I1554+(Q1554*J1554),I1554+J1554),IF(AND(Temp!optSeasCoef=0,Temp!sts_multp=1),IF(H1554="out-sample",I1554*(J1554^Q1554),I1554*J1554),IF(Temp!sts_add=1,IF(H1554="out-sample",(I1554+(Q1554*J1554))*G1554,(I1554+J1554)*G1554),IF(H1554="out-sample",I1554*(J1554^Q1554)*G1554,I1554*J1554*G1554)))))</f>
        <v/>
      </c>
      <c r="L1554" s="32" t="str">
        <f t="shared" si="170"/>
        <v/>
      </c>
      <c r="M1554" s="32" t="str">
        <f t="shared" si="171"/>
        <v/>
      </c>
      <c r="N1554" s="32" t="str">
        <f t="shared" si="172"/>
        <v/>
      </c>
      <c r="O1554" s="32" t="str">
        <f t="shared" si="173"/>
        <v/>
      </c>
      <c r="P1554" s="32" t="str">
        <f t="shared" si="174"/>
        <v/>
      </c>
      <c r="Q1554" s="3" t="str">
        <f>IF(AND(Temp!fhor_indata=1,F1554="",H1553="in-sample"),1,IF(AND(Temp!fhor_indata=1,H1553="out-sample",Q1553&lt;ATA!XfHor),Q1553+1,IF(F1554="","",IF(AND(H1554="out-sample",H1553="in-sample"),1,IF(AND(H1554="out-sample",H1553="out-sample"),Q1553+1,IF(ISNUMBER(Q1553),Q1553+1,1))))))</f>
        <v/>
      </c>
      <c r="R1554" s="3" t="str">
        <f t="shared" si="168"/>
        <v/>
      </c>
      <c r="S1554" s="6"/>
      <c r="T1554" s="6"/>
      <c r="U1554" s="6"/>
      <c r="V1554" s="6"/>
      <c r="W1554" s="6"/>
      <c r="X1554" s="6"/>
      <c r="Y1554" s="6"/>
      <c r="Z1554" s="6"/>
      <c r="AA1554" s="6"/>
      <c r="AB1554" s="6"/>
      <c r="AC1554" s="6"/>
      <c r="AD1554" s="6"/>
      <c r="AE1554" s="6"/>
      <c r="AF1554" s="6"/>
      <c r="AG1554" s="6"/>
      <c r="AH1554" s="6"/>
      <c r="AI1554" s="6"/>
      <c r="AJ1554" s="6"/>
      <c r="AK1554" s="6"/>
      <c r="AX1554" s="63" t="e">
        <f t="shared" si="169"/>
        <v>#VALUE!</v>
      </c>
    </row>
    <row r="1555" spans="1:50" s="1" customFormat="1" ht="14.25" x14ac:dyDescent="0.2">
      <c r="A1555" s="6"/>
      <c r="B1555" s="6"/>
      <c r="C1555" s="6"/>
      <c r="D1555" s="3"/>
      <c r="E1555" s="70" t="str">
        <f>IF(ATA!E1555="","",ATA!E1555)</f>
        <v/>
      </c>
      <c r="F1555" s="51" t="str">
        <f>IF(ATA!F1555="","",ATA!F1555)</f>
        <v/>
      </c>
      <c r="G1555" s="11" t="str">
        <f>IF(ATA!G1555="","",ATA!G1555)</f>
        <v/>
      </c>
      <c r="H1555" s="55" t="str">
        <f>IF(ATA!H1555="","",ATA!H1555)</f>
        <v/>
      </c>
      <c r="I1555" s="31" t="str">
        <f>IF(AND(F1554="",H1554="in-sample"),"",IF(AND(Temp!fhor_indata=1,H1554="out-sample",H1555="out-sample"),I1554,IF(AND(F1555="",H1554="out-sample"),"",IF(AND(Temp!optSeasCoef=0,Temp!sts_add=1),IF(H1554="in-sample",IF(Q1554=bigT,((pCell/bigT)*F1554)+((1-(pCell/bigT))*(I1554+J1554)),IF(OR(F1555="",COUNT($F$2:F1554)&lt;=pCell),F1554,((pCell/COUNT($F$2:F1554))*F1554)+((1-(pCell/COUNT($F$2:F1554)))*(I1554+J1554)))),I1554),IF(AND(Temp!optSeasCoef=0,Temp!sts_multp=1),IF(H1554="in-sample",IF(Q1554=bigT,((pCell/bigT)*F1554)+((1-(pCell/bigT))*(I1554*J1554)),IF(OR(F1555="",COUNT(F$2:$F1554)&lt;=pCell),F1554,((pCell/COUNT($F$2:F1554))*F1554)+((1-(pCell/COUNT($F$2:F1554)))*(I1554*J1554)))),I1554),IF(Temp!sts_add=1,IF(H1554="in-sample",IF(Q1554=bigT,((pCell/bigT)*AX1554)+((1-(pCell/bigT))*(I1554+J1554)),IF(OR(F1555="",COUNT($AX$2:AX1554)&lt;=pCell),AX1554,((pCell/COUNT($AX$2:AX1554))*AX1554)+((1-(pCell/COUNT($AX$2:AX1554)))*(I1554+J1554)))),I1554),IF(H1554="in-sample",IF(Q1554=bigT,((pCell/bigT)*AX1554)+((1-(pCell/bigT))*(I1554*J1554)),IF(OR(F1555="",COUNT($AX$2:AX1554)&lt;=pCell),AX1554,((pCell/COUNT($AX$2:AX1554))*AX1554)+((1-(pCell/COUNT($AX$2:AX1554)))*(I1554*J1554)))),I1554)))))))</f>
        <v/>
      </c>
      <c r="J1555" s="31" t="str">
        <f>IF(AND(F1554="",H1554="in-sample"),"",IF(AND(Temp!fhor_indata=1,H1554="out-sample",H1555="out-sample"),J1554,IF(AND(F1555="",H1554="out-sample"),"",IF(AND(Temp!optSeasCoef=0,Temp!sts_add=1),IF(H1554="in-sample",IF(Q1554=bigT,((qCell/bigT)*(I1555-I1554))+((1-(qCell/bigT))*J1554),IF(OR(F1555="",COUNT($F$2:F1554)&lt;=qCell),IF(COUNT($F$2:F1554)=1,0,F1554-F1553),((qCell/COUNT($F$2:F1554))*(I1555-I1554))+((1-(qCell/COUNT($F$2:F1554)))*J1554))),J1554),IF(AND(Temp!optSeasCoef=0,Temp!sts_multp=1),IF(H1554="in-sample",IF(Q1554=bigT,((qCell/bigT)*(I1555/I1554))+((1-(qCell/bigT))*J1554),IF(qCell=0,1,IF(OR(F1555="",COUNT($F$2:F1554)&lt;=qCell),IF(COUNT($F$2:F1554)=1,1,F1554/F1553),((qCell/COUNT($F$2:F1554))*(I1555/I1554))+((1-(qCell/COUNT($F$2:F1554)))*J1554)))),J1554),IF(Temp!sts_add=1,IF(H1554="in-sample",IF(Q1554=bigT,((qCell/bigT)*(I1555-I1554))+((1-(qCell/bigT))*J1554),IF(OR(F1555="",COUNT($AX$2:AX1554)&lt;=qCell),IF(COUNT($AX$2:AX1554)=1,0,AX1554-AX1553),((qCell/COUNT($AX$2:AX1554))*(I1555-I1554))+((1-(qCell/COUNT($AX$2:AX1554)))*J1554))),J1554),IF(H1554="in-sample",IF(Q1554=bigT,((qCell/bigT)*(I1555/I1554))+((1-(qCell/bigT))*J1554),IF(qCell=0,1,IF(OR(F1555="",COUNT($AX$2:AX1554)&lt;=qCell),IF(COUNT($AX$2:AX1554)=1,1,AX1554/AX1553),((qCell/COUNT($AX$2:AX1554))*(I1555/I1554))+((1-(qCell/COUNT($AX$2:AX1554)))*J1554)))),J1554)))))))</f>
        <v/>
      </c>
      <c r="K1555" s="31" t="str">
        <f>IF(H1555="","",IF(AND(Temp!optSeasCoef=0,Temp!sts_add=1),IF(H1555="out-sample",I1555+(Q1555*J1555),I1555+J1555),IF(AND(Temp!optSeasCoef=0,Temp!sts_multp=1),IF(H1555="out-sample",I1555*(J1555^Q1555),I1555*J1555),IF(Temp!sts_add=1,IF(H1555="out-sample",(I1555+(Q1555*J1555))*G1555,(I1555+J1555)*G1555),IF(H1555="out-sample",I1555*(J1555^Q1555)*G1555,I1555*J1555*G1555)))))</f>
        <v/>
      </c>
      <c r="L1555" s="32" t="str">
        <f t="shared" si="170"/>
        <v/>
      </c>
      <c r="M1555" s="32" t="str">
        <f t="shared" si="171"/>
        <v/>
      </c>
      <c r="N1555" s="32" t="str">
        <f t="shared" si="172"/>
        <v/>
      </c>
      <c r="O1555" s="32" t="str">
        <f t="shared" si="173"/>
        <v/>
      </c>
      <c r="P1555" s="32" t="str">
        <f t="shared" si="174"/>
        <v/>
      </c>
      <c r="Q1555" s="3" t="str">
        <f>IF(AND(Temp!fhor_indata=1,F1555="",H1554="in-sample"),1,IF(AND(Temp!fhor_indata=1,H1554="out-sample",Q1554&lt;ATA!XfHor),Q1554+1,IF(F1555="","",IF(AND(H1555="out-sample",H1554="in-sample"),1,IF(AND(H1555="out-sample",H1554="out-sample"),Q1554+1,IF(ISNUMBER(Q1554),Q1554+1,1))))))</f>
        <v/>
      </c>
      <c r="R1555" s="3" t="str">
        <f t="shared" si="168"/>
        <v/>
      </c>
      <c r="S1555" s="6"/>
      <c r="T1555" s="6"/>
      <c r="U1555" s="6"/>
      <c r="V1555" s="6"/>
      <c r="W1555" s="6"/>
      <c r="X1555" s="6"/>
      <c r="Y1555" s="6"/>
      <c r="Z1555" s="6"/>
      <c r="AA1555" s="6"/>
      <c r="AB1555" s="6"/>
      <c r="AC1555" s="6"/>
      <c r="AD1555" s="6"/>
      <c r="AE1555" s="6"/>
      <c r="AF1555" s="6"/>
      <c r="AG1555" s="6"/>
      <c r="AH1555" s="6"/>
      <c r="AI1555" s="6"/>
      <c r="AJ1555" s="6"/>
      <c r="AK1555" s="6"/>
      <c r="AX1555" s="63" t="e">
        <f t="shared" si="169"/>
        <v>#VALUE!</v>
      </c>
    </row>
    <row r="1556" spans="1:50" s="1" customFormat="1" ht="14.25" x14ac:dyDescent="0.2">
      <c r="A1556" s="6"/>
      <c r="B1556" s="6"/>
      <c r="C1556" s="6"/>
      <c r="D1556" s="3"/>
      <c r="E1556" s="70" t="str">
        <f>IF(ATA!E1556="","",ATA!E1556)</f>
        <v/>
      </c>
      <c r="F1556" s="51" t="str">
        <f>IF(ATA!F1556="","",ATA!F1556)</f>
        <v/>
      </c>
      <c r="G1556" s="11" t="str">
        <f>IF(ATA!G1556="","",ATA!G1556)</f>
        <v/>
      </c>
      <c r="H1556" s="55" t="str">
        <f>IF(ATA!H1556="","",ATA!H1556)</f>
        <v/>
      </c>
      <c r="I1556" s="31" t="str">
        <f>IF(AND(F1555="",H1555="in-sample"),"",IF(AND(Temp!fhor_indata=1,H1555="out-sample",H1556="out-sample"),I1555,IF(AND(F1556="",H1555="out-sample"),"",IF(AND(Temp!optSeasCoef=0,Temp!sts_add=1),IF(H1555="in-sample",IF(Q1555=bigT,((pCell/bigT)*F1555)+((1-(pCell/bigT))*(I1555+J1555)),IF(OR(F1556="",COUNT($F$2:F1555)&lt;=pCell),F1555,((pCell/COUNT($F$2:F1555))*F1555)+((1-(pCell/COUNT($F$2:F1555)))*(I1555+J1555)))),I1555),IF(AND(Temp!optSeasCoef=0,Temp!sts_multp=1),IF(H1555="in-sample",IF(Q1555=bigT,((pCell/bigT)*F1555)+((1-(pCell/bigT))*(I1555*J1555)),IF(OR(F1556="",COUNT(F$2:$F1555)&lt;=pCell),F1555,((pCell/COUNT($F$2:F1555))*F1555)+((1-(pCell/COUNT($F$2:F1555)))*(I1555*J1555)))),I1555),IF(Temp!sts_add=1,IF(H1555="in-sample",IF(Q1555=bigT,((pCell/bigT)*AX1555)+((1-(pCell/bigT))*(I1555+J1555)),IF(OR(F1556="",COUNT($AX$2:AX1555)&lt;=pCell),AX1555,((pCell/COUNT($AX$2:AX1555))*AX1555)+((1-(pCell/COUNT($AX$2:AX1555)))*(I1555+J1555)))),I1555),IF(H1555="in-sample",IF(Q1555=bigT,((pCell/bigT)*AX1555)+((1-(pCell/bigT))*(I1555*J1555)),IF(OR(F1556="",COUNT($AX$2:AX1555)&lt;=pCell),AX1555,((pCell/COUNT($AX$2:AX1555))*AX1555)+((1-(pCell/COUNT($AX$2:AX1555)))*(I1555*J1555)))),I1555)))))))</f>
        <v/>
      </c>
      <c r="J1556" s="31" t="str">
        <f>IF(AND(F1555="",H1555="in-sample"),"",IF(AND(Temp!fhor_indata=1,H1555="out-sample",H1556="out-sample"),J1555,IF(AND(F1556="",H1555="out-sample"),"",IF(AND(Temp!optSeasCoef=0,Temp!sts_add=1),IF(H1555="in-sample",IF(Q1555=bigT,((qCell/bigT)*(I1556-I1555))+((1-(qCell/bigT))*J1555),IF(OR(F1556="",COUNT($F$2:F1555)&lt;=qCell),IF(COUNT($F$2:F1555)=1,0,F1555-F1554),((qCell/COUNT($F$2:F1555))*(I1556-I1555))+((1-(qCell/COUNT($F$2:F1555)))*J1555))),J1555),IF(AND(Temp!optSeasCoef=0,Temp!sts_multp=1),IF(H1555="in-sample",IF(Q1555=bigT,((qCell/bigT)*(I1556/I1555))+((1-(qCell/bigT))*J1555),IF(qCell=0,1,IF(OR(F1556="",COUNT($F$2:F1555)&lt;=qCell),IF(COUNT($F$2:F1555)=1,1,F1555/F1554),((qCell/COUNT($F$2:F1555))*(I1556/I1555))+((1-(qCell/COUNT($F$2:F1555)))*J1555)))),J1555),IF(Temp!sts_add=1,IF(H1555="in-sample",IF(Q1555=bigT,((qCell/bigT)*(I1556-I1555))+((1-(qCell/bigT))*J1555),IF(OR(F1556="",COUNT($AX$2:AX1555)&lt;=qCell),IF(COUNT($AX$2:AX1555)=1,0,AX1555-AX1554),((qCell/COUNT($AX$2:AX1555))*(I1556-I1555))+((1-(qCell/COUNT($AX$2:AX1555)))*J1555))),J1555),IF(H1555="in-sample",IF(Q1555=bigT,((qCell/bigT)*(I1556/I1555))+((1-(qCell/bigT))*J1555),IF(qCell=0,1,IF(OR(F1556="",COUNT($AX$2:AX1555)&lt;=qCell),IF(COUNT($AX$2:AX1555)=1,1,AX1555/AX1554),((qCell/COUNT($AX$2:AX1555))*(I1556/I1555))+((1-(qCell/COUNT($AX$2:AX1555)))*J1555)))),J1555)))))))</f>
        <v/>
      </c>
      <c r="K1556" s="31" t="str">
        <f>IF(H1556="","",IF(AND(Temp!optSeasCoef=0,Temp!sts_add=1),IF(H1556="out-sample",I1556+(Q1556*J1556),I1556+J1556),IF(AND(Temp!optSeasCoef=0,Temp!sts_multp=1),IF(H1556="out-sample",I1556*(J1556^Q1556),I1556*J1556),IF(Temp!sts_add=1,IF(H1556="out-sample",(I1556+(Q1556*J1556))*G1556,(I1556+J1556)*G1556),IF(H1556="out-sample",I1556*(J1556^Q1556)*G1556,I1556*J1556*G1556)))))</f>
        <v/>
      </c>
      <c r="L1556" s="32" t="str">
        <f t="shared" si="170"/>
        <v/>
      </c>
      <c r="M1556" s="32" t="str">
        <f t="shared" si="171"/>
        <v/>
      </c>
      <c r="N1556" s="32" t="str">
        <f t="shared" si="172"/>
        <v/>
      </c>
      <c r="O1556" s="32" t="str">
        <f t="shared" si="173"/>
        <v/>
      </c>
      <c r="P1556" s="32" t="str">
        <f t="shared" si="174"/>
        <v/>
      </c>
      <c r="Q1556" s="3" t="str">
        <f>IF(AND(Temp!fhor_indata=1,F1556="",H1555="in-sample"),1,IF(AND(Temp!fhor_indata=1,H1555="out-sample",Q1555&lt;ATA!XfHor),Q1555+1,IF(F1556="","",IF(AND(H1556="out-sample",H1555="in-sample"),1,IF(AND(H1556="out-sample",H1555="out-sample"),Q1555+1,IF(ISNUMBER(Q1555),Q1555+1,1))))))</f>
        <v/>
      </c>
      <c r="R1556" s="3" t="str">
        <f t="shared" si="168"/>
        <v/>
      </c>
      <c r="S1556" s="6"/>
      <c r="T1556" s="6"/>
      <c r="U1556" s="6"/>
      <c r="V1556" s="6"/>
      <c r="W1556" s="6"/>
      <c r="X1556" s="6"/>
      <c r="Y1556" s="6"/>
      <c r="Z1556" s="6"/>
      <c r="AA1556" s="6"/>
      <c r="AB1556" s="6"/>
      <c r="AC1556" s="6"/>
      <c r="AD1556" s="6"/>
      <c r="AE1556" s="6"/>
      <c r="AF1556" s="6"/>
      <c r="AG1556" s="6"/>
      <c r="AH1556" s="6"/>
      <c r="AI1556" s="6"/>
      <c r="AJ1556" s="6"/>
      <c r="AK1556" s="6"/>
      <c r="AX1556" s="63" t="e">
        <f t="shared" si="169"/>
        <v>#VALUE!</v>
      </c>
    </row>
    <row r="1557" spans="1:50" s="1" customFormat="1" ht="14.25" x14ac:dyDescent="0.2">
      <c r="A1557" s="6"/>
      <c r="B1557" s="6"/>
      <c r="C1557" s="6"/>
      <c r="D1557" s="3"/>
      <c r="E1557" s="70" t="str">
        <f>IF(ATA!E1557="","",ATA!E1557)</f>
        <v/>
      </c>
      <c r="F1557" s="51" t="str">
        <f>IF(ATA!F1557="","",ATA!F1557)</f>
        <v/>
      </c>
      <c r="G1557" s="11" t="str">
        <f>IF(ATA!G1557="","",ATA!G1557)</f>
        <v/>
      </c>
      <c r="H1557" s="55" t="str">
        <f>IF(ATA!H1557="","",ATA!H1557)</f>
        <v/>
      </c>
      <c r="I1557" s="31" t="str">
        <f>IF(AND(F1556="",H1556="in-sample"),"",IF(AND(Temp!fhor_indata=1,H1556="out-sample",H1557="out-sample"),I1556,IF(AND(F1557="",H1556="out-sample"),"",IF(AND(Temp!optSeasCoef=0,Temp!sts_add=1),IF(H1556="in-sample",IF(Q1556=bigT,((pCell/bigT)*F1556)+((1-(pCell/bigT))*(I1556+J1556)),IF(OR(F1557="",COUNT($F$2:F1556)&lt;=pCell),F1556,((pCell/COUNT($F$2:F1556))*F1556)+((1-(pCell/COUNT($F$2:F1556)))*(I1556+J1556)))),I1556),IF(AND(Temp!optSeasCoef=0,Temp!sts_multp=1),IF(H1556="in-sample",IF(Q1556=bigT,((pCell/bigT)*F1556)+((1-(pCell/bigT))*(I1556*J1556)),IF(OR(F1557="",COUNT(F$2:$F1556)&lt;=pCell),F1556,((pCell/COUNT($F$2:F1556))*F1556)+((1-(pCell/COUNT($F$2:F1556)))*(I1556*J1556)))),I1556),IF(Temp!sts_add=1,IF(H1556="in-sample",IF(Q1556=bigT,((pCell/bigT)*AX1556)+((1-(pCell/bigT))*(I1556+J1556)),IF(OR(F1557="",COUNT($AX$2:AX1556)&lt;=pCell),AX1556,((pCell/COUNT($AX$2:AX1556))*AX1556)+((1-(pCell/COUNT($AX$2:AX1556)))*(I1556+J1556)))),I1556),IF(H1556="in-sample",IF(Q1556=bigT,((pCell/bigT)*AX1556)+((1-(pCell/bigT))*(I1556*J1556)),IF(OR(F1557="",COUNT($AX$2:AX1556)&lt;=pCell),AX1556,((pCell/COUNT($AX$2:AX1556))*AX1556)+((1-(pCell/COUNT($AX$2:AX1556)))*(I1556*J1556)))),I1556)))))))</f>
        <v/>
      </c>
      <c r="J1557" s="31" t="str">
        <f>IF(AND(F1556="",H1556="in-sample"),"",IF(AND(Temp!fhor_indata=1,H1556="out-sample",H1557="out-sample"),J1556,IF(AND(F1557="",H1556="out-sample"),"",IF(AND(Temp!optSeasCoef=0,Temp!sts_add=1),IF(H1556="in-sample",IF(Q1556=bigT,((qCell/bigT)*(I1557-I1556))+((1-(qCell/bigT))*J1556),IF(OR(F1557="",COUNT($F$2:F1556)&lt;=qCell),IF(COUNT($F$2:F1556)=1,0,F1556-F1555),((qCell/COUNT($F$2:F1556))*(I1557-I1556))+((1-(qCell/COUNT($F$2:F1556)))*J1556))),J1556),IF(AND(Temp!optSeasCoef=0,Temp!sts_multp=1),IF(H1556="in-sample",IF(Q1556=bigT,((qCell/bigT)*(I1557/I1556))+((1-(qCell/bigT))*J1556),IF(qCell=0,1,IF(OR(F1557="",COUNT($F$2:F1556)&lt;=qCell),IF(COUNT($F$2:F1556)=1,1,F1556/F1555),((qCell/COUNT($F$2:F1556))*(I1557/I1556))+((1-(qCell/COUNT($F$2:F1556)))*J1556)))),J1556),IF(Temp!sts_add=1,IF(H1556="in-sample",IF(Q1556=bigT,((qCell/bigT)*(I1557-I1556))+((1-(qCell/bigT))*J1556),IF(OR(F1557="",COUNT($AX$2:AX1556)&lt;=qCell),IF(COUNT($AX$2:AX1556)=1,0,AX1556-AX1555),((qCell/COUNT($AX$2:AX1556))*(I1557-I1556))+((1-(qCell/COUNT($AX$2:AX1556)))*J1556))),J1556),IF(H1556="in-sample",IF(Q1556=bigT,((qCell/bigT)*(I1557/I1556))+((1-(qCell/bigT))*J1556),IF(qCell=0,1,IF(OR(F1557="",COUNT($AX$2:AX1556)&lt;=qCell),IF(COUNT($AX$2:AX1556)=1,1,AX1556/AX1555),((qCell/COUNT($AX$2:AX1556))*(I1557/I1556))+((1-(qCell/COUNT($AX$2:AX1556)))*J1556)))),J1556)))))))</f>
        <v/>
      </c>
      <c r="K1557" s="31" t="str">
        <f>IF(H1557="","",IF(AND(Temp!optSeasCoef=0,Temp!sts_add=1),IF(H1557="out-sample",I1557+(Q1557*J1557),I1557+J1557),IF(AND(Temp!optSeasCoef=0,Temp!sts_multp=1),IF(H1557="out-sample",I1557*(J1557^Q1557),I1557*J1557),IF(Temp!sts_add=1,IF(H1557="out-sample",(I1557+(Q1557*J1557))*G1557,(I1557+J1557)*G1557),IF(H1557="out-sample",I1557*(J1557^Q1557)*G1557,I1557*J1557*G1557)))))</f>
        <v/>
      </c>
      <c r="L1557" s="32" t="str">
        <f t="shared" si="170"/>
        <v/>
      </c>
      <c r="M1557" s="32" t="str">
        <f t="shared" si="171"/>
        <v/>
      </c>
      <c r="N1557" s="32" t="str">
        <f t="shared" si="172"/>
        <v/>
      </c>
      <c r="O1557" s="32" t="str">
        <f t="shared" si="173"/>
        <v/>
      </c>
      <c r="P1557" s="32" t="str">
        <f t="shared" si="174"/>
        <v/>
      </c>
      <c r="Q1557" s="3" t="str">
        <f>IF(AND(Temp!fhor_indata=1,F1557="",H1556="in-sample"),1,IF(AND(Temp!fhor_indata=1,H1556="out-sample",Q1556&lt;ATA!XfHor),Q1556+1,IF(F1557="","",IF(AND(H1557="out-sample",H1556="in-sample"),1,IF(AND(H1557="out-sample",H1556="out-sample"),Q1556+1,IF(ISNUMBER(Q1556),Q1556+1,1))))))</f>
        <v/>
      </c>
      <c r="R1557" s="3" t="str">
        <f t="shared" si="168"/>
        <v/>
      </c>
      <c r="S1557" s="6"/>
      <c r="T1557" s="6"/>
      <c r="U1557" s="6"/>
      <c r="V1557" s="6"/>
      <c r="W1557" s="6"/>
      <c r="X1557" s="6"/>
      <c r="Y1557" s="6"/>
      <c r="Z1557" s="6"/>
      <c r="AA1557" s="6"/>
      <c r="AB1557" s="6"/>
      <c r="AC1557" s="6"/>
      <c r="AD1557" s="6"/>
      <c r="AE1557" s="6"/>
      <c r="AF1557" s="6"/>
      <c r="AG1557" s="6"/>
      <c r="AH1557" s="6"/>
      <c r="AI1557" s="6"/>
      <c r="AJ1557" s="6"/>
      <c r="AK1557" s="6"/>
      <c r="AX1557" s="63" t="e">
        <f t="shared" si="169"/>
        <v>#VALUE!</v>
      </c>
    </row>
    <row r="1558" spans="1:50" s="1" customFormat="1" ht="14.25" x14ac:dyDescent="0.2">
      <c r="A1558" s="6"/>
      <c r="B1558" s="6"/>
      <c r="C1558" s="6"/>
      <c r="D1558" s="3"/>
      <c r="E1558" s="70" t="str">
        <f>IF(ATA!E1558="","",ATA!E1558)</f>
        <v/>
      </c>
      <c r="F1558" s="51" t="str">
        <f>IF(ATA!F1558="","",ATA!F1558)</f>
        <v/>
      </c>
      <c r="G1558" s="11" t="str">
        <f>IF(ATA!G1558="","",ATA!G1558)</f>
        <v/>
      </c>
      <c r="H1558" s="55" t="str">
        <f>IF(ATA!H1558="","",ATA!H1558)</f>
        <v/>
      </c>
      <c r="I1558" s="31" t="str">
        <f>IF(AND(F1557="",H1557="in-sample"),"",IF(AND(Temp!fhor_indata=1,H1557="out-sample",H1558="out-sample"),I1557,IF(AND(F1558="",H1557="out-sample"),"",IF(AND(Temp!optSeasCoef=0,Temp!sts_add=1),IF(H1557="in-sample",IF(Q1557=bigT,((pCell/bigT)*F1557)+((1-(pCell/bigT))*(I1557+J1557)),IF(OR(F1558="",COUNT($F$2:F1557)&lt;=pCell),F1557,((pCell/COUNT($F$2:F1557))*F1557)+((1-(pCell/COUNT($F$2:F1557)))*(I1557+J1557)))),I1557),IF(AND(Temp!optSeasCoef=0,Temp!sts_multp=1),IF(H1557="in-sample",IF(Q1557=bigT,((pCell/bigT)*F1557)+((1-(pCell/bigT))*(I1557*J1557)),IF(OR(F1558="",COUNT(F$2:$F1557)&lt;=pCell),F1557,((pCell/COUNT($F$2:F1557))*F1557)+((1-(pCell/COUNT($F$2:F1557)))*(I1557*J1557)))),I1557),IF(Temp!sts_add=1,IF(H1557="in-sample",IF(Q1557=bigT,((pCell/bigT)*AX1557)+((1-(pCell/bigT))*(I1557+J1557)),IF(OR(F1558="",COUNT($AX$2:AX1557)&lt;=pCell),AX1557,((pCell/COUNT($AX$2:AX1557))*AX1557)+((1-(pCell/COUNT($AX$2:AX1557)))*(I1557+J1557)))),I1557),IF(H1557="in-sample",IF(Q1557=bigT,((pCell/bigT)*AX1557)+((1-(pCell/bigT))*(I1557*J1557)),IF(OR(F1558="",COUNT($AX$2:AX1557)&lt;=pCell),AX1557,((pCell/COUNT($AX$2:AX1557))*AX1557)+((1-(pCell/COUNT($AX$2:AX1557)))*(I1557*J1557)))),I1557)))))))</f>
        <v/>
      </c>
      <c r="J1558" s="31" t="str">
        <f>IF(AND(F1557="",H1557="in-sample"),"",IF(AND(Temp!fhor_indata=1,H1557="out-sample",H1558="out-sample"),J1557,IF(AND(F1558="",H1557="out-sample"),"",IF(AND(Temp!optSeasCoef=0,Temp!sts_add=1),IF(H1557="in-sample",IF(Q1557=bigT,((qCell/bigT)*(I1558-I1557))+((1-(qCell/bigT))*J1557),IF(OR(F1558="",COUNT($F$2:F1557)&lt;=qCell),IF(COUNT($F$2:F1557)=1,0,F1557-F1556),((qCell/COUNT($F$2:F1557))*(I1558-I1557))+((1-(qCell/COUNT($F$2:F1557)))*J1557))),J1557),IF(AND(Temp!optSeasCoef=0,Temp!sts_multp=1),IF(H1557="in-sample",IF(Q1557=bigT,((qCell/bigT)*(I1558/I1557))+((1-(qCell/bigT))*J1557),IF(qCell=0,1,IF(OR(F1558="",COUNT($F$2:F1557)&lt;=qCell),IF(COUNT($F$2:F1557)=1,1,F1557/F1556),((qCell/COUNT($F$2:F1557))*(I1558/I1557))+((1-(qCell/COUNT($F$2:F1557)))*J1557)))),J1557),IF(Temp!sts_add=1,IF(H1557="in-sample",IF(Q1557=bigT,((qCell/bigT)*(I1558-I1557))+((1-(qCell/bigT))*J1557),IF(OR(F1558="",COUNT($AX$2:AX1557)&lt;=qCell),IF(COUNT($AX$2:AX1557)=1,0,AX1557-AX1556),((qCell/COUNT($AX$2:AX1557))*(I1558-I1557))+((1-(qCell/COUNT($AX$2:AX1557)))*J1557))),J1557),IF(H1557="in-sample",IF(Q1557=bigT,((qCell/bigT)*(I1558/I1557))+((1-(qCell/bigT))*J1557),IF(qCell=0,1,IF(OR(F1558="",COUNT($AX$2:AX1557)&lt;=qCell),IF(COUNT($AX$2:AX1557)=1,1,AX1557/AX1556),((qCell/COUNT($AX$2:AX1557))*(I1558/I1557))+((1-(qCell/COUNT($AX$2:AX1557)))*J1557)))),J1557)))))))</f>
        <v/>
      </c>
      <c r="K1558" s="31" t="str">
        <f>IF(H1558="","",IF(AND(Temp!optSeasCoef=0,Temp!sts_add=1),IF(H1558="out-sample",I1558+(Q1558*J1558),I1558+J1558),IF(AND(Temp!optSeasCoef=0,Temp!sts_multp=1),IF(H1558="out-sample",I1558*(J1558^Q1558),I1558*J1558),IF(Temp!sts_add=1,IF(H1558="out-sample",(I1558+(Q1558*J1558))*G1558,(I1558+J1558)*G1558),IF(H1558="out-sample",I1558*(J1558^Q1558)*G1558,I1558*J1558*G1558)))))</f>
        <v/>
      </c>
      <c r="L1558" s="32" t="str">
        <f t="shared" si="170"/>
        <v/>
      </c>
      <c r="M1558" s="32" t="str">
        <f t="shared" si="171"/>
        <v/>
      </c>
      <c r="N1558" s="32" t="str">
        <f t="shared" si="172"/>
        <v/>
      </c>
      <c r="O1558" s="32" t="str">
        <f t="shared" si="173"/>
        <v/>
      </c>
      <c r="P1558" s="32" t="str">
        <f t="shared" si="174"/>
        <v/>
      </c>
      <c r="Q1558" s="3" t="str">
        <f>IF(AND(Temp!fhor_indata=1,F1558="",H1557="in-sample"),1,IF(AND(Temp!fhor_indata=1,H1557="out-sample",Q1557&lt;ATA!XfHor),Q1557+1,IF(F1558="","",IF(AND(H1558="out-sample",H1557="in-sample"),1,IF(AND(H1558="out-sample",H1557="out-sample"),Q1557+1,IF(ISNUMBER(Q1557),Q1557+1,1))))))</f>
        <v/>
      </c>
      <c r="R1558" s="3" t="str">
        <f t="shared" si="168"/>
        <v/>
      </c>
      <c r="S1558" s="6"/>
      <c r="T1558" s="6"/>
      <c r="U1558" s="6"/>
      <c r="V1558" s="6"/>
      <c r="W1558" s="6"/>
      <c r="X1558" s="6"/>
      <c r="Y1558" s="6"/>
      <c r="Z1558" s="6"/>
      <c r="AA1558" s="6"/>
      <c r="AB1558" s="6"/>
      <c r="AC1558" s="6"/>
      <c r="AD1558" s="6"/>
      <c r="AE1558" s="6"/>
      <c r="AF1558" s="6"/>
      <c r="AG1558" s="6"/>
      <c r="AH1558" s="6"/>
      <c r="AI1558" s="6"/>
      <c r="AJ1558" s="6"/>
      <c r="AK1558" s="6"/>
      <c r="AX1558" s="63" t="e">
        <f t="shared" si="169"/>
        <v>#VALUE!</v>
      </c>
    </row>
    <row r="1559" spans="1:50" s="1" customFormat="1" ht="14.25" x14ac:dyDescent="0.2">
      <c r="A1559" s="6"/>
      <c r="B1559" s="6"/>
      <c r="C1559" s="6"/>
      <c r="D1559" s="3"/>
      <c r="E1559" s="70" t="str">
        <f>IF(ATA!E1559="","",ATA!E1559)</f>
        <v/>
      </c>
      <c r="F1559" s="51" t="str">
        <f>IF(ATA!F1559="","",ATA!F1559)</f>
        <v/>
      </c>
      <c r="G1559" s="11" t="str">
        <f>IF(ATA!G1559="","",ATA!G1559)</f>
        <v/>
      </c>
      <c r="H1559" s="55" t="str">
        <f>IF(ATA!H1559="","",ATA!H1559)</f>
        <v/>
      </c>
      <c r="I1559" s="31" t="str">
        <f>IF(AND(F1558="",H1558="in-sample"),"",IF(AND(Temp!fhor_indata=1,H1558="out-sample",H1559="out-sample"),I1558,IF(AND(F1559="",H1558="out-sample"),"",IF(AND(Temp!optSeasCoef=0,Temp!sts_add=1),IF(H1558="in-sample",IF(Q1558=bigT,((pCell/bigT)*F1558)+((1-(pCell/bigT))*(I1558+J1558)),IF(OR(F1559="",COUNT($F$2:F1558)&lt;=pCell),F1558,((pCell/COUNT($F$2:F1558))*F1558)+((1-(pCell/COUNT($F$2:F1558)))*(I1558+J1558)))),I1558),IF(AND(Temp!optSeasCoef=0,Temp!sts_multp=1),IF(H1558="in-sample",IF(Q1558=bigT,((pCell/bigT)*F1558)+((1-(pCell/bigT))*(I1558*J1558)),IF(OR(F1559="",COUNT(F$2:$F1558)&lt;=pCell),F1558,((pCell/COUNT($F$2:F1558))*F1558)+((1-(pCell/COUNT($F$2:F1558)))*(I1558*J1558)))),I1558),IF(Temp!sts_add=1,IF(H1558="in-sample",IF(Q1558=bigT,((pCell/bigT)*AX1558)+((1-(pCell/bigT))*(I1558+J1558)),IF(OR(F1559="",COUNT($AX$2:AX1558)&lt;=pCell),AX1558,((pCell/COUNT($AX$2:AX1558))*AX1558)+((1-(pCell/COUNT($AX$2:AX1558)))*(I1558+J1558)))),I1558),IF(H1558="in-sample",IF(Q1558=bigT,((pCell/bigT)*AX1558)+((1-(pCell/bigT))*(I1558*J1558)),IF(OR(F1559="",COUNT($AX$2:AX1558)&lt;=pCell),AX1558,((pCell/COUNT($AX$2:AX1558))*AX1558)+((1-(pCell/COUNT($AX$2:AX1558)))*(I1558*J1558)))),I1558)))))))</f>
        <v/>
      </c>
      <c r="J1559" s="31" t="str">
        <f>IF(AND(F1558="",H1558="in-sample"),"",IF(AND(Temp!fhor_indata=1,H1558="out-sample",H1559="out-sample"),J1558,IF(AND(F1559="",H1558="out-sample"),"",IF(AND(Temp!optSeasCoef=0,Temp!sts_add=1),IF(H1558="in-sample",IF(Q1558=bigT,((qCell/bigT)*(I1559-I1558))+((1-(qCell/bigT))*J1558),IF(OR(F1559="",COUNT($F$2:F1558)&lt;=qCell),IF(COUNT($F$2:F1558)=1,0,F1558-F1557),((qCell/COUNT($F$2:F1558))*(I1559-I1558))+((1-(qCell/COUNT($F$2:F1558)))*J1558))),J1558),IF(AND(Temp!optSeasCoef=0,Temp!sts_multp=1),IF(H1558="in-sample",IF(Q1558=bigT,((qCell/bigT)*(I1559/I1558))+((1-(qCell/bigT))*J1558),IF(qCell=0,1,IF(OR(F1559="",COUNT($F$2:F1558)&lt;=qCell),IF(COUNT($F$2:F1558)=1,1,F1558/F1557),((qCell/COUNT($F$2:F1558))*(I1559/I1558))+((1-(qCell/COUNT($F$2:F1558)))*J1558)))),J1558),IF(Temp!sts_add=1,IF(H1558="in-sample",IF(Q1558=bigT,((qCell/bigT)*(I1559-I1558))+((1-(qCell/bigT))*J1558),IF(OR(F1559="",COUNT($AX$2:AX1558)&lt;=qCell),IF(COUNT($AX$2:AX1558)=1,0,AX1558-AX1557),((qCell/COUNT($AX$2:AX1558))*(I1559-I1558))+((1-(qCell/COUNT($AX$2:AX1558)))*J1558))),J1558),IF(H1558="in-sample",IF(Q1558=bigT,((qCell/bigT)*(I1559/I1558))+((1-(qCell/bigT))*J1558),IF(qCell=0,1,IF(OR(F1559="",COUNT($AX$2:AX1558)&lt;=qCell),IF(COUNT($AX$2:AX1558)=1,1,AX1558/AX1557),((qCell/COUNT($AX$2:AX1558))*(I1559/I1558))+((1-(qCell/COUNT($AX$2:AX1558)))*J1558)))),J1558)))))))</f>
        <v/>
      </c>
      <c r="K1559" s="31" t="str">
        <f>IF(H1559="","",IF(AND(Temp!optSeasCoef=0,Temp!sts_add=1),IF(H1559="out-sample",I1559+(Q1559*J1559),I1559+J1559),IF(AND(Temp!optSeasCoef=0,Temp!sts_multp=1),IF(H1559="out-sample",I1559*(J1559^Q1559),I1559*J1559),IF(Temp!sts_add=1,IF(H1559="out-sample",(I1559+(Q1559*J1559))*G1559,(I1559+J1559)*G1559),IF(H1559="out-sample",I1559*(J1559^Q1559)*G1559,I1559*J1559*G1559)))))</f>
        <v/>
      </c>
      <c r="L1559" s="32" t="str">
        <f t="shared" si="170"/>
        <v/>
      </c>
      <c r="M1559" s="32" t="str">
        <f t="shared" si="171"/>
        <v/>
      </c>
      <c r="N1559" s="32" t="str">
        <f t="shared" si="172"/>
        <v/>
      </c>
      <c r="O1559" s="32" t="str">
        <f t="shared" si="173"/>
        <v/>
      </c>
      <c r="P1559" s="32" t="str">
        <f t="shared" si="174"/>
        <v/>
      </c>
      <c r="Q1559" s="3" t="str">
        <f>IF(AND(Temp!fhor_indata=1,F1559="",H1558="in-sample"),1,IF(AND(Temp!fhor_indata=1,H1558="out-sample",Q1558&lt;ATA!XfHor),Q1558+1,IF(F1559="","",IF(AND(H1559="out-sample",H1558="in-sample"),1,IF(AND(H1559="out-sample",H1558="out-sample"),Q1558+1,IF(ISNUMBER(Q1558),Q1558+1,1))))))</f>
        <v/>
      </c>
      <c r="R1559" s="3" t="str">
        <f t="shared" si="168"/>
        <v/>
      </c>
      <c r="S1559" s="6"/>
      <c r="T1559" s="6"/>
      <c r="U1559" s="6"/>
      <c r="V1559" s="6"/>
      <c r="W1559" s="6"/>
      <c r="X1559" s="6"/>
      <c r="Y1559" s="6"/>
      <c r="Z1559" s="6"/>
      <c r="AA1559" s="6"/>
      <c r="AB1559" s="6"/>
      <c r="AC1559" s="6"/>
      <c r="AD1559" s="6"/>
      <c r="AE1559" s="6"/>
      <c r="AF1559" s="6"/>
      <c r="AG1559" s="6"/>
      <c r="AH1559" s="6"/>
      <c r="AI1559" s="6"/>
      <c r="AJ1559" s="6"/>
      <c r="AK1559" s="6"/>
      <c r="AX1559" s="63" t="e">
        <f t="shared" si="169"/>
        <v>#VALUE!</v>
      </c>
    </row>
    <row r="1560" spans="1:50" s="1" customFormat="1" ht="14.25" x14ac:dyDescent="0.2">
      <c r="A1560" s="6"/>
      <c r="B1560" s="6"/>
      <c r="C1560" s="6"/>
      <c r="D1560" s="3"/>
      <c r="E1560" s="70" t="str">
        <f>IF(ATA!E1560="","",ATA!E1560)</f>
        <v/>
      </c>
      <c r="F1560" s="51" t="str">
        <f>IF(ATA!F1560="","",ATA!F1560)</f>
        <v/>
      </c>
      <c r="G1560" s="11" t="str">
        <f>IF(ATA!G1560="","",ATA!G1560)</f>
        <v/>
      </c>
      <c r="H1560" s="55" t="str">
        <f>IF(ATA!H1560="","",ATA!H1560)</f>
        <v/>
      </c>
      <c r="I1560" s="31" t="str">
        <f>IF(AND(F1559="",H1559="in-sample"),"",IF(AND(Temp!fhor_indata=1,H1559="out-sample",H1560="out-sample"),I1559,IF(AND(F1560="",H1559="out-sample"),"",IF(AND(Temp!optSeasCoef=0,Temp!sts_add=1),IF(H1559="in-sample",IF(Q1559=bigT,((pCell/bigT)*F1559)+((1-(pCell/bigT))*(I1559+J1559)),IF(OR(F1560="",COUNT($F$2:F1559)&lt;=pCell),F1559,((pCell/COUNT($F$2:F1559))*F1559)+((1-(pCell/COUNT($F$2:F1559)))*(I1559+J1559)))),I1559),IF(AND(Temp!optSeasCoef=0,Temp!sts_multp=1),IF(H1559="in-sample",IF(Q1559=bigT,((pCell/bigT)*F1559)+((1-(pCell/bigT))*(I1559*J1559)),IF(OR(F1560="",COUNT(F$2:$F1559)&lt;=pCell),F1559,((pCell/COUNT($F$2:F1559))*F1559)+((1-(pCell/COUNT($F$2:F1559)))*(I1559*J1559)))),I1559),IF(Temp!sts_add=1,IF(H1559="in-sample",IF(Q1559=bigT,((pCell/bigT)*AX1559)+((1-(pCell/bigT))*(I1559+J1559)),IF(OR(F1560="",COUNT($AX$2:AX1559)&lt;=pCell),AX1559,((pCell/COUNT($AX$2:AX1559))*AX1559)+((1-(pCell/COUNT($AX$2:AX1559)))*(I1559+J1559)))),I1559),IF(H1559="in-sample",IF(Q1559=bigT,((pCell/bigT)*AX1559)+((1-(pCell/bigT))*(I1559*J1559)),IF(OR(F1560="",COUNT($AX$2:AX1559)&lt;=pCell),AX1559,((pCell/COUNT($AX$2:AX1559))*AX1559)+((1-(pCell/COUNT($AX$2:AX1559)))*(I1559*J1559)))),I1559)))))))</f>
        <v/>
      </c>
      <c r="J1560" s="31" t="str">
        <f>IF(AND(F1559="",H1559="in-sample"),"",IF(AND(Temp!fhor_indata=1,H1559="out-sample",H1560="out-sample"),J1559,IF(AND(F1560="",H1559="out-sample"),"",IF(AND(Temp!optSeasCoef=0,Temp!sts_add=1),IF(H1559="in-sample",IF(Q1559=bigT,((qCell/bigT)*(I1560-I1559))+((1-(qCell/bigT))*J1559),IF(OR(F1560="",COUNT($F$2:F1559)&lt;=qCell),IF(COUNT($F$2:F1559)=1,0,F1559-F1558),((qCell/COUNT($F$2:F1559))*(I1560-I1559))+((1-(qCell/COUNT($F$2:F1559)))*J1559))),J1559),IF(AND(Temp!optSeasCoef=0,Temp!sts_multp=1),IF(H1559="in-sample",IF(Q1559=bigT,((qCell/bigT)*(I1560/I1559))+((1-(qCell/bigT))*J1559),IF(qCell=0,1,IF(OR(F1560="",COUNT($F$2:F1559)&lt;=qCell),IF(COUNT($F$2:F1559)=1,1,F1559/F1558),((qCell/COUNT($F$2:F1559))*(I1560/I1559))+((1-(qCell/COUNT($F$2:F1559)))*J1559)))),J1559),IF(Temp!sts_add=1,IF(H1559="in-sample",IF(Q1559=bigT,((qCell/bigT)*(I1560-I1559))+((1-(qCell/bigT))*J1559),IF(OR(F1560="",COUNT($AX$2:AX1559)&lt;=qCell),IF(COUNT($AX$2:AX1559)=1,0,AX1559-AX1558),((qCell/COUNT($AX$2:AX1559))*(I1560-I1559))+((1-(qCell/COUNT($AX$2:AX1559)))*J1559))),J1559),IF(H1559="in-sample",IF(Q1559=bigT,((qCell/bigT)*(I1560/I1559))+((1-(qCell/bigT))*J1559),IF(qCell=0,1,IF(OR(F1560="",COUNT($AX$2:AX1559)&lt;=qCell),IF(COUNT($AX$2:AX1559)=1,1,AX1559/AX1558),((qCell/COUNT($AX$2:AX1559))*(I1560/I1559))+((1-(qCell/COUNT($AX$2:AX1559)))*J1559)))),J1559)))))))</f>
        <v/>
      </c>
      <c r="K1560" s="31" t="str">
        <f>IF(H1560="","",IF(AND(Temp!optSeasCoef=0,Temp!sts_add=1),IF(H1560="out-sample",I1560+(Q1560*J1560),I1560+J1560),IF(AND(Temp!optSeasCoef=0,Temp!sts_multp=1),IF(H1560="out-sample",I1560*(J1560^Q1560),I1560*J1560),IF(Temp!sts_add=1,IF(H1560="out-sample",(I1560+(Q1560*J1560))*G1560,(I1560+J1560)*G1560),IF(H1560="out-sample",I1560*(J1560^Q1560)*G1560,I1560*J1560*G1560)))))</f>
        <v/>
      </c>
      <c r="L1560" s="32" t="str">
        <f t="shared" si="170"/>
        <v/>
      </c>
      <c r="M1560" s="32" t="str">
        <f t="shared" si="171"/>
        <v/>
      </c>
      <c r="N1560" s="32" t="str">
        <f t="shared" si="172"/>
        <v/>
      </c>
      <c r="O1560" s="32" t="str">
        <f t="shared" si="173"/>
        <v/>
      </c>
      <c r="P1560" s="32" t="str">
        <f t="shared" si="174"/>
        <v/>
      </c>
      <c r="Q1560" s="3" t="str">
        <f>IF(AND(Temp!fhor_indata=1,F1560="",H1559="in-sample"),1,IF(AND(Temp!fhor_indata=1,H1559="out-sample",Q1559&lt;ATA!XfHor),Q1559+1,IF(F1560="","",IF(AND(H1560="out-sample",H1559="in-sample"),1,IF(AND(H1560="out-sample",H1559="out-sample"),Q1559+1,IF(ISNUMBER(Q1559),Q1559+1,1))))))</f>
        <v/>
      </c>
      <c r="R1560" s="3" t="str">
        <f t="shared" si="168"/>
        <v/>
      </c>
      <c r="S1560" s="6"/>
      <c r="T1560" s="6"/>
      <c r="U1560" s="6"/>
      <c r="V1560" s="6"/>
      <c r="W1560" s="6"/>
      <c r="X1560" s="6"/>
      <c r="Y1560" s="6"/>
      <c r="Z1560" s="6"/>
      <c r="AA1560" s="6"/>
      <c r="AB1560" s="6"/>
      <c r="AC1560" s="6"/>
      <c r="AD1560" s="6"/>
      <c r="AE1560" s="6"/>
      <c r="AF1560" s="6"/>
      <c r="AG1560" s="6"/>
      <c r="AH1560" s="6"/>
      <c r="AI1560" s="6"/>
      <c r="AJ1560" s="6"/>
      <c r="AK1560" s="6"/>
      <c r="AX1560" s="63" t="e">
        <f t="shared" si="169"/>
        <v>#VALUE!</v>
      </c>
    </row>
    <row r="1561" spans="1:50" s="1" customFormat="1" ht="14.25" x14ac:dyDescent="0.2">
      <c r="A1561" s="6"/>
      <c r="B1561" s="6"/>
      <c r="C1561" s="6"/>
      <c r="D1561" s="3"/>
      <c r="E1561" s="70" t="str">
        <f>IF(ATA!E1561="","",ATA!E1561)</f>
        <v/>
      </c>
      <c r="F1561" s="51" t="str">
        <f>IF(ATA!F1561="","",ATA!F1561)</f>
        <v/>
      </c>
      <c r="G1561" s="11" t="str">
        <f>IF(ATA!G1561="","",ATA!G1561)</f>
        <v/>
      </c>
      <c r="H1561" s="55" t="str">
        <f>IF(ATA!H1561="","",ATA!H1561)</f>
        <v/>
      </c>
      <c r="I1561" s="31" t="str">
        <f>IF(AND(F1560="",H1560="in-sample"),"",IF(AND(Temp!fhor_indata=1,H1560="out-sample",H1561="out-sample"),I1560,IF(AND(F1561="",H1560="out-sample"),"",IF(AND(Temp!optSeasCoef=0,Temp!sts_add=1),IF(H1560="in-sample",IF(Q1560=bigT,((pCell/bigT)*F1560)+((1-(pCell/bigT))*(I1560+J1560)),IF(OR(F1561="",COUNT($F$2:F1560)&lt;=pCell),F1560,((pCell/COUNT($F$2:F1560))*F1560)+((1-(pCell/COUNT($F$2:F1560)))*(I1560+J1560)))),I1560),IF(AND(Temp!optSeasCoef=0,Temp!sts_multp=1),IF(H1560="in-sample",IF(Q1560=bigT,((pCell/bigT)*F1560)+((1-(pCell/bigT))*(I1560*J1560)),IF(OR(F1561="",COUNT(F$2:$F1560)&lt;=pCell),F1560,((pCell/COUNT($F$2:F1560))*F1560)+((1-(pCell/COUNT($F$2:F1560)))*(I1560*J1560)))),I1560),IF(Temp!sts_add=1,IF(H1560="in-sample",IF(Q1560=bigT,((pCell/bigT)*AX1560)+((1-(pCell/bigT))*(I1560+J1560)),IF(OR(F1561="",COUNT($AX$2:AX1560)&lt;=pCell),AX1560,((pCell/COUNT($AX$2:AX1560))*AX1560)+((1-(pCell/COUNT($AX$2:AX1560)))*(I1560+J1560)))),I1560),IF(H1560="in-sample",IF(Q1560=bigT,((pCell/bigT)*AX1560)+((1-(pCell/bigT))*(I1560*J1560)),IF(OR(F1561="",COUNT($AX$2:AX1560)&lt;=pCell),AX1560,((pCell/COUNT($AX$2:AX1560))*AX1560)+((1-(pCell/COUNT($AX$2:AX1560)))*(I1560*J1560)))),I1560)))))))</f>
        <v/>
      </c>
      <c r="J1561" s="31" t="str">
        <f>IF(AND(F1560="",H1560="in-sample"),"",IF(AND(Temp!fhor_indata=1,H1560="out-sample",H1561="out-sample"),J1560,IF(AND(F1561="",H1560="out-sample"),"",IF(AND(Temp!optSeasCoef=0,Temp!sts_add=1),IF(H1560="in-sample",IF(Q1560=bigT,((qCell/bigT)*(I1561-I1560))+((1-(qCell/bigT))*J1560),IF(OR(F1561="",COUNT($F$2:F1560)&lt;=qCell),IF(COUNT($F$2:F1560)=1,0,F1560-F1559),((qCell/COUNT($F$2:F1560))*(I1561-I1560))+((1-(qCell/COUNT($F$2:F1560)))*J1560))),J1560),IF(AND(Temp!optSeasCoef=0,Temp!sts_multp=1),IF(H1560="in-sample",IF(Q1560=bigT,((qCell/bigT)*(I1561/I1560))+((1-(qCell/bigT))*J1560),IF(qCell=0,1,IF(OR(F1561="",COUNT($F$2:F1560)&lt;=qCell),IF(COUNT($F$2:F1560)=1,1,F1560/F1559),((qCell/COUNT($F$2:F1560))*(I1561/I1560))+((1-(qCell/COUNT($F$2:F1560)))*J1560)))),J1560),IF(Temp!sts_add=1,IF(H1560="in-sample",IF(Q1560=bigT,((qCell/bigT)*(I1561-I1560))+((1-(qCell/bigT))*J1560),IF(OR(F1561="",COUNT($AX$2:AX1560)&lt;=qCell),IF(COUNT($AX$2:AX1560)=1,0,AX1560-AX1559),((qCell/COUNT($AX$2:AX1560))*(I1561-I1560))+((1-(qCell/COUNT($AX$2:AX1560)))*J1560))),J1560),IF(H1560="in-sample",IF(Q1560=bigT,((qCell/bigT)*(I1561/I1560))+((1-(qCell/bigT))*J1560),IF(qCell=0,1,IF(OR(F1561="",COUNT($AX$2:AX1560)&lt;=qCell),IF(COUNT($AX$2:AX1560)=1,1,AX1560/AX1559),((qCell/COUNT($AX$2:AX1560))*(I1561/I1560))+((1-(qCell/COUNT($AX$2:AX1560)))*J1560)))),J1560)))))))</f>
        <v/>
      </c>
      <c r="K1561" s="31" t="str">
        <f>IF(H1561="","",IF(AND(Temp!optSeasCoef=0,Temp!sts_add=1),IF(H1561="out-sample",I1561+(Q1561*J1561),I1561+J1561),IF(AND(Temp!optSeasCoef=0,Temp!sts_multp=1),IF(H1561="out-sample",I1561*(J1561^Q1561),I1561*J1561),IF(Temp!sts_add=1,IF(H1561="out-sample",(I1561+(Q1561*J1561))*G1561,(I1561+J1561)*G1561),IF(H1561="out-sample",I1561*(J1561^Q1561)*G1561,I1561*J1561*G1561)))))</f>
        <v/>
      </c>
      <c r="L1561" s="32" t="str">
        <f t="shared" si="170"/>
        <v/>
      </c>
      <c r="M1561" s="32" t="str">
        <f t="shared" si="171"/>
        <v/>
      </c>
      <c r="N1561" s="32" t="str">
        <f t="shared" si="172"/>
        <v/>
      </c>
      <c r="O1561" s="32" t="str">
        <f t="shared" si="173"/>
        <v/>
      </c>
      <c r="P1561" s="32" t="str">
        <f t="shared" si="174"/>
        <v/>
      </c>
      <c r="Q1561" s="3" t="str">
        <f>IF(AND(Temp!fhor_indata=1,F1561="",H1560="in-sample"),1,IF(AND(Temp!fhor_indata=1,H1560="out-sample",Q1560&lt;ATA!XfHor),Q1560+1,IF(F1561="","",IF(AND(H1561="out-sample",H1560="in-sample"),1,IF(AND(H1561="out-sample",H1560="out-sample"),Q1560+1,IF(ISNUMBER(Q1560),Q1560+1,1))))))</f>
        <v/>
      </c>
      <c r="R1561" s="3" t="str">
        <f t="shared" si="168"/>
        <v/>
      </c>
      <c r="S1561" s="6"/>
      <c r="T1561" s="6"/>
      <c r="U1561" s="6"/>
      <c r="V1561" s="6"/>
      <c r="W1561" s="6"/>
      <c r="X1561" s="6"/>
      <c r="Y1561" s="6"/>
      <c r="Z1561" s="6"/>
      <c r="AA1561" s="6"/>
      <c r="AB1561" s="6"/>
      <c r="AC1561" s="6"/>
      <c r="AD1561" s="6"/>
      <c r="AE1561" s="6"/>
      <c r="AF1561" s="6"/>
      <c r="AG1561" s="6"/>
      <c r="AH1561" s="6"/>
      <c r="AI1561" s="6"/>
      <c r="AJ1561" s="6"/>
      <c r="AK1561" s="6"/>
      <c r="AX1561" s="63" t="e">
        <f t="shared" si="169"/>
        <v>#VALUE!</v>
      </c>
    </row>
    <row r="1562" spans="1:50" s="1" customFormat="1" ht="14.25" x14ac:dyDescent="0.2">
      <c r="A1562" s="6"/>
      <c r="B1562" s="6"/>
      <c r="C1562" s="6"/>
      <c r="D1562" s="3"/>
      <c r="E1562" s="70" t="str">
        <f>IF(ATA!E1562="","",ATA!E1562)</f>
        <v/>
      </c>
      <c r="F1562" s="51" t="str">
        <f>IF(ATA!F1562="","",ATA!F1562)</f>
        <v/>
      </c>
      <c r="G1562" s="11" t="str">
        <f>IF(ATA!G1562="","",ATA!G1562)</f>
        <v/>
      </c>
      <c r="H1562" s="55" t="str">
        <f>IF(ATA!H1562="","",ATA!H1562)</f>
        <v/>
      </c>
      <c r="I1562" s="31" t="str">
        <f>IF(AND(F1561="",H1561="in-sample"),"",IF(AND(Temp!fhor_indata=1,H1561="out-sample",H1562="out-sample"),I1561,IF(AND(F1562="",H1561="out-sample"),"",IF(AND(Temp!optSeasCoef=0,Temp!sts_add=1),IF(H1561="in-sample",IF(Q1561=bigT,((pCell/bigT)*F1561)+((1-(pCell/bigT))*(I1561+J1561)),IF(OR(F1562="",COUNT($F$2:F1561)&lt;=pCell),F1561,((pCell/COUNT($F$2:F1561))*F1561)+((1-(pCell/COUNT($F$2:F1561)))*(I1561+J1561)))),I1561),IF(AND(Temp!optSeasCoef=0,Temp!sts_multp=1),IF(H1561="in-sample",IF(Q1561=bigT,((pCell/bigT)*F1561)+((1-(pCell/bigT))*(I1561*J1561)),IF(OR(F1562="",COUNT(F$2:$F1561)&lt;=pCell),F1561,((pCell/COUNT($F$2:F1561))*F1561)+((1-(pCell/COUNT($F$2:F1561)))*(I1561*J1561)))),I1561),IF(Temp!sts_add=1,IF(H1561="in-sample",IF(Q1561=bigT,((pCell/bigT)*AX1561)+((1-(pCell/bigT))*(I1561+J1561)),IF(OR(F1562="",COUNT($AX$2:AX1561)&lt;=pCell),AX1561,((pCell/COUNT($AX$2:AX1561))*AX1561)+((1-(pCell/COUNT($AX$2:AX1561)))*(I1561+J1561)))),I1561),IF(H1561="in-sample",IF(Q1561=bigT,((pCell/bigT)*AX1561)+((1-(pCell/bigT))*(I1561*J1561)),IF(OR(F1562="",COUNT($AX$2:AX1561)&lt;=pCell),AX1561,((pCell/COUNT($AX$2:AX1561))*AX1561)+((1-(pCell/COUNT($AX$2:AX1561)))*(I1561*J1561)))),I1561)))))))</f>
        <v/>
      </c>
      <c r="J1562" s="31" t="str">
        <f>IF(AND(F1561="",H1561="in-sample"),"",IF(AND(Temp!fhor_indata=1,H1561="out-sample",H1562="out-sample"),J1561,IF(AND(F1562="",H1561="out-sample"),"",IF(AND(Temp!optSeasCoef=0,Temp!sts_add=1),IF(H1561="in-sample",IF(Q1561=bigT,((qCell/bigT)*(I1562-I1561))+((1-(qCell/bigT))*J1561),IF(OR(F1562="",COUNT($F$2:F1561)&lt;=qCell),IF(COUNT($F$2:F1561)=1,0,F1561-F1560),((qCell/COUNT($F$2:F1561))*(I1562-I1561))+((1-(qCell/COUNT($F$2:F1561)))*J1561))),J1561),IF(AND(Temp!optSeasCoef=0,Temp!sts_multp=1),IF(H1561="in-sample",IF(Q1561=bigT,((qCell/bigT)*(I1562/I1561))+((1-(qCell/bigT))*J1561),IF(qCell=0,1,IF(OR(F1562="",COUNT($F$2:F1561)&lt;=qCell),IF(COUNT($F$2:F1561)=1,1,F1561/F1560),((qCell/COUNT($F$2:F1561))*(I1562/I1561))+((1-(qCell/COUNT($F$2:F1561)))*J1561)))),J1561),IF(Temp!sts_add=1,IF(H1561="in-sample",IF(Q1561=bigT,((qCell/bigT)*(I1562-I1561))+((1-(qCell/bigT))*J1561),IF(OR(F1562="",COUNT($AX$2:AX1561)&lt;=qCell),IF(COUNT($AX$2:AX1561)=1,0,AX1561-AX1560),((qCell/COUNT($AX$2:AX1561))*(I1562-I1561))+((1-(qCell/COUNT($AX$2:AX1561)))*J1561))),J1561),IF(H1561="in-sample",IF(Q1561=bigT,((qCell/bigT)*(I1562/I1561))+((1-(qCell/bigT))*J1561),IF(qCell=0,1,IF(OR(F1562="",COUNT($AX$2:AX1561)&lt;=qCell),IF(COUNT($AX$2:AX1561)=1,1,AX1561/AX1560),((qCell/COUNT($AX$2:AX1561))*(I1562/I1561))+((1-(qCell/COUNT($AX$2:AX1561)))*J1561)))),J1561)))))))</f>
        <v/>
      </c>
      <c r="K1562" s="31" t="str">
        <f>IF(H1562="","",IF(AND(Temp!optSeasCoef=0,Temp!sts_add=1),IF(H1562="out-sample",I1562+(Q1562*J1562),I1562+J1562),IF(AND(Temp!optSeasCoef=0,Temp!sts_multp=1),IF(H1562="out-sample",I1562*(J1562^Q1562),I1562*J1562),IF(Temp!sts_add=1,IF(H1562="out-sample",(I1562+(Q1562*J1562))*G1562,(I1562+J1562)*G1562),IF(H1562="out-sample",I1562*(J1562^Q1562)*G1562,I1562*J1562*G1562)))))</f>
        <v/>
      </c>
      <c r="L1562" s="32" t="str">
        <f t="shared" si="170"/>
        <v/>
      </c>
      <c r="M1562" s="32" t="str">
        <f t="shared" si="171"/>
        <v/>
      </c>
      <c r="N1562" s="32" t="str">
        <f t="shared" si="172"/>
        <v/>
      </c>
      <c r="O1562" s="32" t="str">
        <f t="shared" si="173"/>
        <v/>
      </c>
      <c r="P1562" s="32" t="str">
        <f t="shared" si="174"/>
        <v/>
      </c>
      <c r="Q1562" s="3" t="str">
        <f>IF(AND(Temp!fhor_indata=1,F1562="",H1561="in-sample"),1,IF(AND(Temp!fhor_indata=1,H1561="out-sample",Q1561&lt;ATA!XfHor),Q1561+1,IF(F1562="","",IF(AND(H1562="out-sample",H1561="in-sample"),1,IF(AND(H1562="out-sample",H1561="out-sample"),Q1561+1,IF(ISNUMBER(Q1561),Q1561+1,1))))))</f>
        <v/>
      </c>
      <c r="R1562" s="3" t="str">
        <f t="shared" si="168"/>
        <v/>
      </c>
      <c r="S1562" s="6"/>
      <c r="T1562" s="6"/>
      <c r="U1562" s="6"/>
      <c r="V1562" s="6"/>
      <c r="W1562" s="6"/>
      <c r="X1562" s="6"/>
      <c r="Y1562" s="6"/>
      <c r="Z1562" s="6"/>
      <c r="AA1562" s="6"/>
      <c r="AB1562" s="6"/>
      <c r="AC1562" s="6"/>
      <c r="AD1562" s="6"/>
      <c r="AE1562" s="6"/>
      <c r="AF1562" s="6"/>
      <c r="AG1562" s="6"/>
      <c r="AH1562" s="6"/>
      <c r="AI1562" s="6"/>
      <c r="AJ1562" s="6"/>
      <c r="AK1562" s="6"/>
      <c r="AX1562" s="63" t="e">
        <f t="shared" si="169"/>
        <v>#VALUE!</v>
      </c>
    </row>
    <row r="1563" spans="1:50" s="1" customFormat="1" ht="14.25" x14ac:dyDescent="0.2">
      <c r="A1563" s="6"/>
      <c r="B1563" s="6"/>
      <c r="C1563" s="6"/>
      <c r="D1563" s="3"/>
      <c r="E1563" s="70" t="str">
        <f>IF(ATA!E1563="","",ATA!E1563)</f>
        <v/>
      </c>
      <c r="F1563" s="51" t="str">
        <f>IF(ATA!F1563="","",ATA!F1563)</f>
        <v/>
      </c>
      <c r="G1563" s="11" t="str">
        <f>IF(ATA!G1563="","",ATA!G1563)</f>
        <v/>
      </c>
      <c r="H1563" s="55" t="str">
        <f>IF(ATA!H1563="","",ATA!H1563)</f>
        <v/>
      </c>
      <c r="I1563" s="31" t="str">
        <f>IF(AND(F1562="",H1562="in-sample"),"",IF(AND(Temp!fhor_indata=1,H1562="out-sample",H1563="out-sample"),I1562,IF(AND(F1563="",H1562="out-sample"),"",IF(AND(Temp!optSeasCoef=0,Temp!sts_add=1),IF(H1562="in-sample",IF(Q1562=bigT,((pCell/bigT)*F1562)+((1-(pCell/bigT))*(I1562+J1562)),IF(OR(F1563="",COUNT($F$2:F1562)&lt;=pCell),F1562,((pCell/COUNT($F$2:F1562))*F1562)+((1-(pCell/COUNT($F$2:F1562)))*(I1562+J1562)))),I1562),IF(AND(Temp!optSeasCoef=0,Temp!sts_multp=1),IF(H1562="in-sample",IF(Q1562=bigT,((pCell/bigT)*F1562)+((1-(pCell/bigT))*(I1562*J1562)),IF(OR(F1563="",COUNT(F$2:$F1562)&lt;=pCell),F1562,((pCell/COUNT($F$2:F1562))*F1562)+((1-(pCell/COUNT($F$2:F1562)))*(I1562*J1562)))),I1562),IF(Temp!sts_add=1,IF(H1562="in-sample",IF(Q1562=bigT,((pCell/bigT)*AX1562)+((1-(pCell/bigT))*(I1562+J1562)),IF(OR(F1563="",COUNT($AX$2:AX1562)&lt;=pCell),AX1562,((pCell/COUNT($AX$2:AX1562))*AX1562)+((1-(pCell/COUNT($AX$2:AX1562)))*(I1562+J1562)))),I1562),IF(H1562="in-sample",IF(Q1562=bigT,((pCell/bigT)*AX1562)+((1-(pCell/bigT))*(I1562*J1562)),IF(OR(F1563="",COUNT($AX$2:AX1562)&lt;=pCell),AX1562,((pCell/COUNT($AX$2:AX1562))*AX1562)+((1-(pCell/COUNT($AX$2:AX1562)))*(I1562*J1562)))),I1562)))))))</f>
        <v/>
      </c>
      <c r="J1563" s="31" t="str">
        <f>IF(AND(F1562="",H1562="in-sample"),"",IF(AND(Temp!fhor_indata=1,H1562="out-sample",H1563="out-sample"),J1562,IF(AND(F1563="",H1562="out-sample"),"",IF(AND(Temp!optSeasCoef=0,Temp!sts_add=1),IF(H1562="in-sample",IF(Q1562=bigT,((qCell/bigT)*(I1563-I1562))+((1-(qCell/bigT))*J1562),IF(OR(F1563="",COUNT($F$2:F1562)&lt;=qCell),IF(COUNT($F$2:F1562)=1,0,F1562-F1561),((qCell/COUNT($F$2:F1562))*(I1563-I1562))+((1-(qCell/COUNT($F$2:F1562)))*J1562))),J1562),IF(AND(Temp!optSeasCoef=0,Temp!sts_multp=1),IF(H1562="in-sample",IF(Q1562=bigT,((qCell/bigT)*(I1563/I1562))+((1-(qCell/bigT))*J1562),IF(qCell=0,1,IF(OR(F1563="",COUNT($F$2:F1562)&lt;=qCell),IF(COUNT($F$2:F1562)=1,1,F1562/F1561),((qCell/COUNT($F$2:F1562))*(I1563/I1562))+((1-(qCell/COUNT($F$2:F1562)))*J1562)))),J1562),IF(Temp!sts_add=1,IF(H1562="in-sample",IF(Q1562=bigT,((qCell/bigT)*(I1563-I1562))+((1-(qCell/bigT))*J1562),IF(OR(F1563="",COUNT($AX$2:AX1562)&lt;=qCell),IF(COUNT($AX$2:AX1562)=1,0,AX1562-AX1561),((qCell/COUNT($AX$2:AX1562))*(I1563-I1562))+((1-(qCell/COUNT($AX$2:AX1562)))*J1562))),J1562),IF(H1562="in-sample",IF(Q1562=bigT,((qCell/bigT)*(I1563/I1562))+((1-(qCell/bigT))*J1562),IF(qCell=0,1,IF(OR(F1563="",COUNT($AX$2:AX1562)&lt;=qCell),IF(COUNT($AX$2:AX1562)=1,1,AX1562/AX1561),((qCell/COUNT($AX$2:AX1562))*(I1563/I1562))+((1-(qCell/COUNT($AX$2:AX1562)))*J1562)))),J1562)))))))</f>
        <v/>
      </c>
      <c r="K1563" s="31" t="str">
        <f>IF(H1563="","",IF(AND(Temp!optSeasCoef=0,Temp!sts_add=1),IF(H1563="out-sample",I1563+(Q1563*J1563),I1563+J1563),IF(AND(Temp!optSeasCoef=0,Temp!sts_multp=1),IF(H1563="out-sample",I1563*(J1563^Q1563),I1563*J1563),IF(Temp!sts_add=1,IF(H1563="out-sample",(I1563+(Q1563*J1563))*G1563,(I1563+J1563)*G1563),IF(H1563="out-sample",I1563*(J1563^Q1563)*G1563,I1563*J1563*G1563)))))</f>
        <v/>
      </c>
      <c r="L1563" s="32" t="str">
        <f t="shared" si="170"/>
        <v/>
      </c>
      <c r="M1563" s="32" t="str">
        <f t="shared" si="171"/>
        <v/>
      </c>
      <c r="N1563" s="32" t="str">
        <f t="shared" si="172"/>
        <v/>
      </c>
      <c r="O1563" s="32" t="str">
        <f t="shared" si="173"/>
        <v/>
      </c>
      <c r="P1563" s="32" t="str">
        <f t="shared" si="174"/>
        <v/>
      </c>
      <c r="Q1563" s="3" t="str">
        <f>IF(AND(Temp!fhor_indata=1,F1563="",H1562="in-sample"),1,IF(AND(Temp!fhor_indata=1,H1562="out-sample",Q1562&lt;ATA!XfHor),Q1562+1,IF(F1563="","",IF(AND(H1563="out-sample",H1562="in-sample"),1,IF(AND(H1563="out-sample",H1562="out-sample"),Q1562+1,IF(ISNUMBER(Q1562),Q1562+1,1))))))</f>
        <v/>
      </c>
      <c r="R1563" s="3" t="str">
        <f t="shared" si="168"/>
        <v/>
      </c>
      <c r="S1563" s="6"/>
      <c r="T1563" s="6"/>
      <c r="U1563" s="6"/>
      <c r="V1563" s="6"/>
      <c r="W1563" s="6"/>
      <c r="X1563" s="6"/>
      <c r="Y1563" s="6"/>
      <c r="Z1563" s="6"/>
      <c r="AA1563" s="6"/>
      <c r="AB1563" s="6"/>
      <c r="AC1563" s="6"/>
      <c r="AD1563" s="6"/>
      <c r="AE1563" s="6"/>
      <c r="AF1563" s="6"/>
      <c r="AG1563" s="6"/>
      <c r="AH1563" s="6"/>
      <c r="AI1563" s="6"/>
      <c r="AJ1563" s="6"/>
      <c r="AK1563" s="6"/>
      <c r="AX1563" s="63" t="e">
        <f t="shared" si="169"/>
        <v>#VALUE!</v>
      </c>
    </row>
    <row r="1564" spans="1:50" s="1" customFormat="1" ht="14.25" x14ac:dyDescent="0.2">
      <c r="A1564" s="6"/>
      <c r="B1564" s="6"/>
      <c r="C1564" s="6"/>
      <c r="D1564" s="3"/>
      <c r="E1564" s="70" t="str">
        <f>IF(ATA!E1564="","",ATA!E1564)</f>
        <v/>
      </c>
      <c r="F1564" s="51" t="str">
        <f>IF(ATA!F1564="","",ATA!F1564)</f>
        <v/>
      </c>
      <c r="G1564" s="11" t="str">
        <f>IF(ATA!G1564="","",ATA!G1564)</f>
        <v/>
      </c>
      <c r="H1564" s="55" t="str">
        <f>IF(ATA!H1564="","",ATA!H1564)</f>
        <v/>
      </c>
      <c r="I1564" s="31" t="str">
        <f>IF(AND(F1563="",H1563="in-sample"),"",IF(AND(Temp!fhor_indata=1,H1563="out-sample",H1564="out-sample"),I1563,IF(AND(F1564="",H1563="out-sample"),"",IF(AND(Temp!optSeasCoef=0,Temp!sts_add=1),IF(H1563="in-sample",IF(Q1563=bigT,((pCell/bigT)*F1563)+((1-(pCell/bigT))*(I1563+J1563)),IF(OR(F1564="",COUNT($F$2:F1563)&lt;=pCell),F1563,((pCell/COUNT($F$2:F1563))*F1563)+((1-(pCell/COUNT($F$2:F1563)))*(I1563+J1563)))),I1563),IF(AND(Temp!optSeasCoef=0,Temp!sts_multp=1),IF(H1563="in-sample",IF(Q1563=bigT,((pCell/bigT)*F1563)+((1-(pCell/bigT))*(I1563*J1563)),IF(OR(F1564="",COUNT(F$2:$F1563)&lt;=pCell),F1563,((pCell/COUNT($F$2:F1563))*F1563)+((1-(pCell/COUNT($F$2:F1563)))*(I1563*J1563)))),I1563),IF(Temp!sts_add=1,IF(H1563="in-sample",IF(Q1563=bigT,((pCell/bigT)*AX1563)+((1-(pCell/bigT))*(I1563+J1563)),IF(OR(F1564="",COUNT($AX$2:AX1563)&lt;=pCell),AX1563,((pCell/COUNT($AX$2:AX1563))*AX1563)+((1-(pCell/COUNT($AX$2:AX1563)))*(I1563+J1563)))),I1563),IF(H1563="in-sample",IF(Q1563=bigT,((pCell/bigT)*AX1563)+((1-(pCell/bigT))*(I1563*J1563)),IF(OR(F1564="",COUNT($AX$2:AX1563)&lt;=pCell),AX1563,((pCell/COUNT($AX$2:AX1563))*AX1563)+((1-(pCell/COUNT($AX$2:AX1563)))*(I1563*J1563)))),I1563)))))))</f>
        <v/>
      </c>
      <c r="J1564" s="31" t="str">
        <f>IF(AND(F1563="",H1563="in-sample"),"",IF(AND(Temp!fhor_indata=1,H1563="out-sample",H1564="out-sample"),J1563,IF(AND(F1564="",H1563="out-sample"),"",IF(AND(Temp!optSeasCoef=0,Temp!sts_add=1),IF(H1563="in-sample",IF(Q1563=bigT,((qCell/bigT)*(I1564-I1563))+((1-(qCell/bigT))*J1563),IF(OR(F1564="",COUNT($F$2:F1563)&lt;=qCell),IF(COUNT($F$2:F1563)=1,0,F1563-F1562),((qCell/COUNT($F$2:F1563))*(I1564-I1563))+((1-(qCell/COUNT($F$2:F1563)))*J1563))),J1563),IF(AND(Temp!optSeasCoef=0,Temp!sts_multp=1),IF(H1563="in-sample",IF(Q1563=bigT,((qCell/bigT)*(I1564/I1563))+((1-(qCell/bigT))*J1563),IF(qCell=0,1,IF(OR(F1564="",COUNT($F$2:F1563)&lt;=qCell),IF(COUNT($F$2:F1563)=1,1,F1563/F1562),((qCell/COUNT($F$2:F1563))*(I1564/I1563))+((1-(qCell/COUNT($F$2:F1563)))*J1563)))),J1563),IF(Temp!sts_add=1,IF(H1563="in-sample",IF(Q1563=bigT,((qCell/bigT)*(I1564-I1563))+((1-(qCell/bigT))*J1563),IF(OR(F1564="",COUNT($AX$2:AX1563)&lt;=qCell),IF(COUNT($AX$2:AX1563)=1,0,AX1563-AX1562),((qCell/COUNT($AX$2:AX1563))*(I1564-I1563))+((1-(qCell/COUNT($AX$2:AX1563)))*J1563))),J1563),IF(H1563="in-sample",IF(Q1563=bigT,((qCell/bigT)*(I1564/I1563))+((1-(qCell/bigT))*J1563),IF(qCell=0,1,IF(OR(F1564="",COUNT($AX$2:AX1563)&lt;=qCell),IF(COUNT($AX$2:AX1563)=1,1,AX1563/AX1562),((qCell/COUNT($AX$2:AX1563))*(I1564/I1563))+((1-(qCell/COUNT($AX$2:AX1563)))*J1563)))),J1563)))))))</f>
        <v/>
      </c>
      <c r="K1564" s="31" t="str">
        <f>IF(H1564="","",IF(AND(Temp!optSeasCoef=0,Temp!sts_add=1),IF(H1564="out-sample",I1564+(Q1564*J1564),I1564+J1564),IF(AND(Temp!optSeasCoef=0,Temp!sts_multp=1),IF(H1564="out-sample",I1564*(J1564^Q1564),I1564*J1564),IF(Temp!sts_add=1,IF(H1564="out-sample",(I1564+(Q1564*J1564))*G1564,(I1564+J1564)*G1564),IF(H1564="out-sample",I1564*(J1564^Q1564)*G1564,I1564*J1564*G1564)))))</f>
        <v/>
      </c>
      <c r="L1564" s="32" t="str">
        <f t="shared" si="170"/>
        <v/>
      </c>
      <c r="M1564" s="32" t="str">
        <f t="shared" si="171"/>
        <v/>
      </c>
      <c r="N1564" s="32" t="str">
        <f t="shared" si="172"/>
        <v/>
      </c>
      <c r="O1564" s="32" t="str">
        <f t="shared" si="173"/>
        <v/>
      </c>
      <c r="P1564" s="32" t="str">
        <f t="shared" si="174"/>
        <v/>
      </c>
      <c r="Q1564" s="3" t="str">
        <f>IF(AND(Temp!fhor_indata=1,F1564="",H1563="in-sample"),1,IF(AND(Temp!fhor_indata=1,H1563="out-sample",Q1563&lt;ATA!XfHor),Q1563+1,IF(F1564="","",IF(AND(H1564="out-sample",H1563="in-sample"),1,IF(AND(H1564="out-sample",H1563="out-sample"),Q1563+1,IF(ISNUMBER(Q1563),Q1563+1,1))))))</f>
        <v/>
      </c>
      <c r="R1564" s="3" t="str">
        <f t="shared" si="168"/>
        <v/>
      </c>
      <c r="S1564" s="6"/>
      <c r="T1564" s="6"/>
      <c r="U1564" s="6"/>
      <c r="V1564" s="6"/>
      <c r="W1564" s="6"/>
      <c r="X1564" s="6"/>
      <c r="Y1564" s="6"/>
      <c r="Z1564" s="6"/>
      <c r="AA1564" s="6"/>
      <c r="AB1564" s="6"/>
      <c r="AC1564" s="6"/>
      <c r="AD1564" s="6"/>
      <c r="AE1564" s="6"/>
      <c r="AF1564" s="6"/>
      <c r="AG1564" s="6"/>
      <c r="AH1564" s="6"/>
      <c r="AI1564" s="6"/>
      <c r="AJ1564" s="6"/>
      <c r="AK1564" s="6"/>
      <c r="AX1564" s="63" t="e">
        <f t="shared" si="169"/>
        <v>#VALUE!</v>
      </c>
    </row>
    <row r="1565" spans="1:50" s="1" customFormat="1" ht="14.25" x14ac:dyDescent="0.2">
      <c r="A1565" s="6"/>
      <c r="B1565" s="6"/>
      <c r="C1565" s="6"/>
      <c r="D1565" s="3"/>
      <c r="E1565" s="70" t="str">
        <f>IF(ATA!E1565="","",ATA!E1565)</f>
        <v/>
      </c>
      <c r="F1565" s="51" t="str">
        <f>IF(ATA!F1565="","",ATA!F1565)</f>
        <v/>
      </c>
      <c r="G1565" s="11" t="str">
        <f>IF(ATA!G1565="","",ATA!G1565)</f>
        <v/>
      </c>
      <c r="H1565" s="55" t="str">
        <f>IF(ATA!H1565="","",ATA!H1565)</f>
        <v/>
      </c>
      <c r="I1565" s="31" t="str">
        <f>IF(AND(F1564="",H1564="in-sample"),"",IF(AND(Temp!fhor_indata=1,H1564="out-sample",H1565="out-sample"),I1564,IF(AND(F1565="",H1564="out-sample"),"",IF(AND(Temp!optSeasCoef=0,Temp!sts_add=1),IF(H1564="in-sample",IF(Q1564=bigT,((pCell/bigT)*F1564)+((1-(pCell/bigT))*(I1564+J1564)),IF(OR(F1565="",COUNT($F$2:F1564)&lt;=pCell),F1564,((pCell/COUNT($F$2:F1564))*F1564)+((1-(pCell/COUNT($F$2:F1564)))*(I1564+J1564)))),I1564),IF(AND(Temp!optSeasCoef=0,Temp!sts_multp=1),IF(H1564="in-sample",IF(Q1564=bigT,((pCell/bigT)*F1564)+((1-(pCell/bigT))*(I1564*J1564)),IF(OR(F1565="",COUNT(F$2:$F1564)&lt;=pCell),F1564,((pCell/COUNT($F$2:F1564))*F1564)+((1-(pCell/COUNT($F$2:F1564)))*(I1564*J1564)))),I1564),IF(Temp!sts_add=1,IF(H1564="in-sample",IF(Q1564=bigT,((pCell/bigT)*AX1564)+((1-(pCell/bigT))*(I1564+J1564)),IF(OR(F1565="",COUNT($AX$2:AX1564)&lt;=pCell),AX1564,((pCell/COUNT($AX$2:AX1564))*AX1564)+((1-(pCell/COUNT($AX$2:AX1564)))*(I1564+J1564)))),I1564),IF(H1564="in-sample",IF(Q1564=bigT,((pCell/bigT)*AX1564)+((1-(pCell/bigT))*(I1564*J1564)),IF(OR(F1565="",COUNT($AX$2:AX1564)&lt;=pCell),AX1564,((pCell/COUNT($AX$2:AX1564))*AX1564)+((1-(pCell/COUNT($AX$2:AX1564)))*(I1564*J1564)))),I1564)))))))</f>
        <v/>
      </c>
      <c r="J1565" s="31" t="str">
        <f>IF(AND(F1564="",H1564="in-sample"),"",IF(AND(Temp!fhor_indata=1,H1564="out-sample",H1565="out-sample"),J1564,IF(AND(F1565="",H1564="out-sample"),"",IF(AND(Temp!optSeasCoef=0,Temp!sts_add=1),IF(H1564="in-sample",IF(Q1564=bigT,((qCell/bigT)*(I1565-I1564))+((1-(qCell/bigT))*J1564),IF(OR(F1565="",COUNT($F$2:F1564)&lt;=qCell),IF(COUNT($F$2:F1564)=1,0,F1564-F1563),((qCell/COUNT($F$2:F1564))*(I1565-I1564))+((1-(qCell/COUNT($F$2:F1564)))*J1564))),J1564),IF(AND(Temp!optSeasCoef=0,Temp!sts_multp=1),IF(H1564="in-sample",IF(Q1564=bigT,((qCell/bigT)*(I1565/I1564))+((1-(qCell/bigT))*J1564),IF(qCell=0,1,IF(OR(F1565="",COUNT($F$2:F1564)&lt;=qCell),IF(COUNT($F$2:F1564)=1,1,F1564/F1563),((qCell/COUNT($F$2:F1564))*(I1565/I1564))+((1-(qCell/COUNT($F$2:F1564)))*J1564)))),J1564),IF(Temp!sts_add=1,IF(H1564="in-sample",IF(Q1564=bigT,((qCell/bigT)*(I1565-I1564))+((1-(qCell/bigT))*J1564),IF(OR(F1565="",COUNT($AX$2:AX1564)&lt;=qCell),IF(COUNT($AX$2:AX1564)=1,0,AX1564-AX1563),((qCell/COUNT($AX$2:AX1564))*(I1565-I1564))+((1-(qCell/COUNT($AX$2:AX1564)))*J1564))),J1564),IF(H1564="in-sample",IF(Q1564=bigT,((qCell/bigT)*(I1565/I1564))+((1-(qCell/bigT))*J1564),IF(qCell=0,1,IF(OR(F1565="",COUNT($AX$2:AX1564)&lt;=qCell),IF(COUNT($AX$2:AX1564)=1,1,AX1564/AX1563),((qCell/COUNT($AX$2:AX1564))*(I1565/I1564))+((1-(qCell/COUNT($AX$2:AX1564)))*J1564)))),J1564)))))))</f>
        <v/>
      </c>
      <c r="K1565" s="31" t="str">
        <f>IF(H1565="","",IF(AND(Temp!optSeasCoef=0,Temp!sts_add=1),IF(H1565="out-sample",I1565+(Q1565*J1565),I1565+J1565),IF(AND(Temp!optSeasCoef=0,Temp!sts_multp=1),IF(H1565="out-sample",I1565*(J1565^Q1565),I1565*J1565),IF(Temp!sts_add=1,IF(H1565="out-sample",(I1565+(Q1565*J1565))*G1565,(I1565+J1565)*G1565),IF(H1565="out-sample",I1565*(J1565^Q1565)*G1565,I1565*J1565*G1565)))))</f>
        <v/>
      </c>
      <c r="L1565" s="32" t="str">
        <f t="shared" si="170"/>
        <v/>
      </c>
      <c r="M1565" s="32" t="str">
        <f t="shared" si="171"/>
        <v/>
      </c>
      <c r="N1565" s="32" t="str">
        <f t="shared" si="172"/>
        <v/>
      </c>
      <c r="O1565" s="32" t="str">
        <f t="shared" si="173"/>
        <v/>
      </c>
      <c r="P1565" s="32" t="str">
        <f t="shared" si="174"/>
        <v/>
      </c>
      <c r="Q1565" s="3" t="str">
        <f>IF(AND(Temp!fhor_indata=1,F1565="",H1564="in-sample"),1,IF(AND(Temp!fhor_indata=1,H1564="out-sample",Q1564&lt;ATA!XfHor),Q1564+1,IF(F1565="","",IF(AND(H1565="out-sample",H1564="in-sample"),1,IF(AND(H1565="out-sample",H1564="out-sample"),Q1564+1,IF(ISNUMBER(Q1564),Q1564+1,1))))))</f>
        <v/>
      </c>
      <c r="R1565" s="3" t="str">
        <f t="shared" si="168"/>
        <v/>
      </c>
      <c r="S1565" s="6"/>
      <c r="T1565" s="6"/>
      <c r="U1565" s="6"/>
      <c r="V1565" s="6"/>
      <c r="W1565" s="6"/>
      <c r="X1565" s="6"/>
      <c r="Y1565" s="6"/>
      <c r="Z1565" s="6"/>
      <c r="AA1565" s="6"/>
      <c r="AB1565" s="6"/>
      <c r="AC1565" s="6"/>
      <c r="AD1565" s="6"/>
      <c r="AE1565" s="6"/>
      <c r="AF1565" s="6"/>
      <c r="AG1565" s="6"/>
      <c r="AH1565" s="6"/>
      <c r="AI1565" s="6"/>
      <c r="AJ1565" s="6"/>
      <c r="AK1565" s="6"/>
      <c r="AX1565" s="63" t="e">
        <f t="shared" si="169"/>
        <v>#VALUE!</v>
      </c>
    </row>
    <row r="1566" spans="1:50" s="1" customFormat="1" ht="14.25" x14ac:dyDescent="0.2">
      <c r="A1566" s="6"/>
      <c r="B1566" s="6"/>
      <c r="C1566" s="6"/>
      <c r="D1566" s="3"/>
      <c r="E1566" s="70" t="str">
        <f>IF(ATA!E1566="","",ATA!E1566)</f>
        <v/>
      </c>
      <c r="F1566" s="51" t="str">
        <f>IF(ATA!F1566="","",ATA!F1566)</f>
        <v/>
      </c>
      <c r="G1566" s="11" t="str">
        <f>IF(ATA!G1566="","",ATA!G1566)</f>
        <v/>
      </c>
      <c r="H1566" s="55" t="str">
        <f>IF(ATA!H1566="","",ATA!H1566)</f>
        <v/>
      </c>
      <c r="I1566" s="31" t="str">
        <f>IF(AND(F1565="",H1565="in-sample"),"",IF(AND(Temp!fhor_indata=1,H1565="out-sample",H1566="out-sample"),I1565,IF(AND(F1566="",H1565="out-sample"),"",IF(AND(Temp!optSeasCoef=0,Temp!sts_add=1),IF(H1565="in-sample",IF(Q1565=bigT,((pCell/bigT)*F1565)+((1-(pCell/bigT))*(I1565+J1565)),IF(OR(F1566="",COUNT($F$2:F1565)&lt;=pCell),F1565,((pCell/COUNT($F$2:F1565))*F1565)+((1-(pCell/COUNT($F$2:F1565)))*(I1565+J1565)))),I1565),IF(AND(Temp!optSeasCoef=0,Temp!sts_multp=1),IF(H1565="in-sample",IF(Q1565=bigT,((pCell/bigT)*F1565)+((1-(pCell/bigT))*(I1565*J1565)),IF(OR(F1566="",COUNT(F$2:$F1565)&lt;=pCell),F1565,((pCell/COUNT($F$2:F1565))*F1565)+((1-(pCell/COUNT($F$2:F1565)))*(I1565*J1565)))),I1565),IF(Temp!sts_add=1,IF(H1565="in-sample",IF(Q1565=bigT,((pCell/bigT)*AX1565)+((1-(pCell/bigT))*(I1565+J1565)),IF(OR(F1566="",COUNT($AX$2:AX1565)&lt;=pCell),AX1565,((pCell/COUNT($AX$2:AX1565))*AX1565)+((1-(pCell/COUNT($AX$2:AX1565)))*(I1565+J1565)))),I1565),IF(H1565="in-sample",IF(Q1565=bigT,((pCell/bigT)*AX1565)+((1-(pCell/bigT))*(I1565*J1565)),IF(OR(F1566="",COUNT($AX$2:AX1565)&lt;=pCell),AX1565,((pCell/COUNT($AX$2:AX1565))*AX1565)+((1-(pCell/COUNT($AX$2:AX1565)))*(I1565*J1565)))),I1565)))))))</f>
        <v/>
      </c>
      <c r="J1566" s="31" t="str">
        <f>IF(AND(F1565="",H1565="in-sample"),"",IF(AND(Temp!fhor_indata=1,H1565="out-sample",H1566="out-sample"),J1565,IF(AND(F1566="",H1565="out-sample"),"",IF(AND(Temp!optSeasCoef=0,Temp!sts_add=1),IF(H1565="in-sample",IF(Q1565=bigT,((qCell/bigT)*(I1566-I1565))+((1-(qCell/bigT))*J1565),IF(OR(F1566="",COUNT($F$2:F1565)&lt;=qCell),IF(COUNT($F$2:F1565)=1,0,F1565-F1564),((qCell/COUNT($F$2:F1565))*(I1566-I1565))+((1-(qCell/COUNT($F$2:F1565)))*J1565))),J1565),IF(AND(Temp!optSeasCoef=0,Temp!sts_multp=1),IF(H1565="in-sample",IF(Q1565=bigT,((qCell/bigT)*(I1566/I1565))+((1-(qCell/bigT))*J1565),IF(qCell=0,1,IF(OR(F1566="",COUNT($F$2:F1565)&lt;=qCell),IF(COUNT($F$2:F1565)=1,1,F1565/F1564),((qCell/COUNT($F$2:F1565))*(I1566/I1565))+((1-(qCell/COUNT($F$2:F1565)))*J1565)))),J1565),IF(Temp!sts_add=1,IF(H1565="in-sample",IF(Q1565=bigT,((qCell/bigT)*(I1566-I1565))+((1-(qCell/bigT))*J1565),IF(OR(F1566="",COUNT($AX$2:AX1565)&lt;=qCell),IF(COUNT($AX$2:AX1565)=1,0,AX1565-AX1564),((qCell/COUNT($AX$2:AX1565))*(I1566-I1565))+((1-(qCell/COUNT($AX$2:AX1565)))*J1565))),J1565),IF(H1565="in-sample",IF(Q1565=bigT,((qCell/bigT)*(I1566/I1565))+((1-(qCell/bigT))*J1565),IF(qCell=0,1,IF(OR(F1566="",COUNT($AX$2:AX1565)&lt;=qCell),IF(COUNT($AX$2:AX1565)=1,1,AX1565/AX1564),((qCell/COUNT($AX$2:AX1565))*(I1566/I1565))+((1-(qCell/COUNT($AX$2:AX1565)))*J1565)))),J1565)))))))</f>
        <v/>
      </c>
      <c r="K1566" s="31" t="str">
        <f>IF(H1566="","",IF(AND(Temp!optSeasCoef=0,Temp!sts_add=1),IF(H1566="out-sample",I1566+(Q1566*J1566),I1566+J1566),IF(AND(Temp!optSeasCoef=0,Temp!sts_multp=1),IF(H1566="out-sample",I1566*(J1566^Q1566),I1566*J1566),IF(Temp!sts_add=1,IF(H1566="out-sample",(I1566+(Q1566*J1566))*G1566,(I1566+J1566)*G1566),IF(H1566="out-sample",I1566*(J1566^Q1566)*G1566,I1566*J1566*G1566)))))</f>
        <v/>
      </c>
      <c r="L1566" s="32" t="str">
        <f t="shared" si="170"/>
        <v/>
      </c>
      <c r="M1566" s="32" t="str">
        <f t="shared" si="171"/>
        <v/>
      </c>
      <c r="N1566" s="32" t="str">
        <f t="shared" si="172"/>
        <v/>
      </c>
      <c r="O1566" s="32" t="str">
        <f t="shared" si="173"/>
        <v/>
      </c>
      <c r="P1566" s="32" t="str">
        <f t="shared" si="174"/>
        <v/>
      </c>
      <c r="Q1566" s="3" t="str">
        <f>IF(AND(Temp!fhor_indata=1,F1566="",H1565="in-sample"),1,IF(AND(Temp!fhor_indata=1,H1565="out-sample",Q1565&lt;ATA!XfHor),Q1565+1,IF(F1566="","",IF(AND(H1566="out-sample",H1565="in-sample"),1,IF(AND(H1566="out-sample",H1565="out-sample"),Q1565+1,IF(ISNUMBER(Q1565),Q1565+1,1))))))</f>
        <v/>
      </c>
      <c r="R1566" s="3" t="str">
        <f t="shared" si="168"/>
        <v/>
      </c>
      <c r="S1566" s="6"/>
      <c r="T1566" s="6"/>
      <c r="U1566" s="6"/>
      <c r="V1566" s="6"/>
      <c r="W1566" s="6"/>
      <c r="X1566" s="6"/>
      <c r="Y1566" s="6"/>
      <c r="Z1566" s="6"/>
      <c r="AA1566" s="6"/>
      <c r="AB1566" s="6"/>
      <c r="AC1566" s="6"/>
      <c r="AD1566" s="6"/>
      <c r="AE1566" s="6"/>
      <c r="AF1566" s="6"/>
      <c r="AG1566" s="6"/>
      <c r="AH1566" s="6"/>
      <c r="AI1566" s="6"/>
      <c r="AJ1566" s="6"/>
      <c r="AK1566" s="6"/>
      <c r="AX1566" s="63" t="e">
        <f t="shared" si="169"/>
        <v>#VALUE!</v>
      </c>
    </row>
    <row r="1567" spans="1:50" s="1" customFormat="1" ht="14.25" x14ac:dyDescent="0.2">
      <c r="A1567" s="6"/>
      <c r="B1567" s="6"/>
      <c r="C1567" s="6"/>
      <c r="D1567" s="3"/>
      <c r="E1567" s="70" t="str">
        <f>IF(ATA!E1567="","",ATA!E1567)</f>
        <v/>
      </c>
      <c r="F1567" s="51" t="str">
        <f>IF(ATA!F1567="","",ATA!F1567)</f>
        <v/>
      </c>
      <c r="G1567" s="11" t="str">
        <f>IF(ATA!G1567="","",ATA!G1567)</f>
        <v/>
      </c>
      <c r="H1567" s="55" t="str">
        <f>IF(ATA!H1567="","",ATA!H1567)</f>
        <v/>
      </c>
      <c r="I1567" s="31" t="str">
        <f>IF(AND(F1566="",H1566="in-sample"),"",IF(AND(Temp!fhor_indata=1,H1566="out-sample",H1567="out-sample"),I1566,IF(AND(F1567="",H1566="out-sample"),"",IF(AND(Temp!optSeasCoef=0,Temp!sts_add=1),IF(H1566="in-sample",IF(Q1566=bigT,((pCell/bigT)*F1566)+((1-(pCell/bigT))*(I1566+J1566)),IF(OR(F1567="",COUNT($F$2:F1566)&lt;=pCell),F1566,((pCell/COUNT($F$2:F1566))*F1566)+((1-(pCell/COUNT($F$2:F1566)))*(I1566+J1566)))),I1566),IF(AND(Temp!optSeasCoef=0,Temp!sts_multp=1),IF(H1566="in-sample",IF(Q1566=bigT,((pCell/bigT)*F1566)+((1-(pCell/bigT))*(I1566*J1566)),IF(OR(F1567="",COUNT(F$2:$F1566)&lt;=pCell),F1566,((pCell/COUNT($F$2:F1566))*F1566)+((1-(pCell/COUNT($F$2:F1566)))*(I1566*J1566)))),I1566),IF(Temp!sts_add=1,IF(H1566="in-sample",IF(Q1566=bigT,((pCell/bigT)*AX1566)+((1-(pCell/bigT))*(I1566+J1566)),IF(OR(F1567="",COUNT($AX$2:AX1566)&lt;=pCell),AX1566,((pCell/COUNT($AX$2:AX1566))*AX1566)+((1-(pCell/COUNT($AX$2:AX1566)))*(I1566+J1566)))),I1566),IF(H1566="in-sample",IF(Q1566=bigT,((pCell/bigT)*AX1566)+((1-(pCell/bigT))*(I1566*J1566)),IF(OR(F1567="",COUNT($AX$2:AX1566)&lt;=pCell),AX1566,((pCell/COUNT($AX$2:AX1566))*AX1566)+((1-(pCell/COUNT($AX$2:AX1566)))*(I1566*J1566)))),I1566)))))))</f>
        <v/>
      </c>
      <c r="J1567" s="31" t="str">
        <f>IF(AND(F1566="",H1566="in-sample"),"",IF(AND(Temp!fhor_indata=1,H1566="out-sample",H1567="out-sample"),J1566,IF(AND(F1567="",H1566="out-sample"),"",IF(AND(Temp!optSeasCoef=0,Temp!sts_add=1),IF(H1566="in-sample",IF(Q1566=bigT,((qCell/bigT)*(I1567-I1566))+((1-(qCell/bigT))*J1566),IF(OR(F1567="",COUNT($F$2:F1566)&lt;=qCell),IF(COUNT($F$2:F1566)=1,0,F1566-F1565),((qCell/COUNT($F$2:F1566))*(I1567-I1566))+((1-(qCell/COUNT($F$2:F1566)))*J1566))),J1566),IF(AND(Temp!optSeasCoef=0,Temp!sts_multp=1),IF(H1566="in-sample",IF(Q1566=bigT,((qCell/bigT)*(I1567/I1566))+((1-(qCell/bigT))*J1566),IF(qCell=0,1,IF(OR(F1567="",COUNT($F$2:F1566)&lt;=qCell),IF(COUNT($F$2:F1566)=1,1,F1566/F1565),((qCell/COUNT($F$2:F1566))*(I1567/I1566))+((1-(qCell/COUNT($F$2:F1566)))*J1566)))),J1566),IF(Temp!sts_add=1,IF(H1566="in-sample",IF(Q1566=bigT,((qCell/bigT)*(I1567-I1566))+((1-(qCell/bigT))*J1566),IF(OR(F1567="",COUNT($AX$2:AX1566)&lt;=qCell),IF(COUNT($AX$2:AX1566)=1,0,AX1566-AX1565),((qCell/COUNT($AX$2:AX1566))*(I1567-I1566))+((1-(qCell/COUNT($AX$2:AX1566)))*J1566))),J1566),IF(H1566="in-sample",IF(Q1566=bigT,((qCell/bigT)*(I1567/I1566))+((1-(qCell/bigT))*J1566),IF(qCell=0,1,IF(OR(F1567="",COUNT($AX$2:AX1566)&lt;=qCell),IF(COUNT($AX$2:AX1566)=1,1,AX1566/AX1565),((qCell/COUNT($AX$2:AX1566))*(I1567/I1566))+((1-(qCell/COUNT($AX$2:AX1566)))*J1566)))),J1566)))))))</f>
        <v/>
      </c>
      <c r="K1567" s="31" t="str">
        <f>IF(H1567="","",IF(AND(Temp!optSeasCoef=0,Temp!sts_add=1),IF(H1567="out-sample",I1567+(Q1567*J1567),I1567+J1567),IF(AND(Temp!optSeasCoef=0,Temp!sts_multp=1),IF(H1567="out-sample",I1567*(J1567^Q1567),I1567*J1567),IF(Temp!sts_add=1,IF(H1567="out-sample",(I1567+(Q1567*J1567))*G1567,(I1567+J1567)*G1567),IF(H1567="out-sample",I1567*(J1567^Q1567)*G1567,I1567*J1567*G1567)))))</f>
        <v/>
      </c>
      <c r="L1567" s="32" t="str">
        <f t="shared" si="170"/>
        <v/>
      </c>
      <c r="M1567" s="32" t="str">
        <f t="shared" si="171"/>
        <v/>
      </c>
      <c r="N1567" s="32" t="str">
        <f t="shared" si="172"/>
        <v/>
      </c>
      <c r="O1567" s="32" t="str">
        <f t="shared" si="173"/>
        <v/>
      </c>
      <c r="P1567" s="32" t="str">
        <f t="shared" si="174"/>
        <v/>
      </c>
      <c r="Q1567" s="3" t="str">
        <f>IF(AND(Temp!fhor_indata=1,F1567="",H1566="in-sample"),1,IF(AND(Temp!fhor_indata=1,H1566="out-sample",Q1566&lt;ATA!XfHor),Q1566+1,IF(F1567="","",IF(AND(H1567="out-sample",H1566="in-sample"),1,IF(AND(H1567="out-sample",H1566="out-sample"),Q1566+1,IF(ISNUMBER(Q1566),Q1566+1,1))))))</f>
        <v/>
      </c>
      <c r="R1567" s="3" t="str">
        <f t="shared" si="168"/>
        <v/>
      </c>
      <c r="S1567" s="6"/>
      <c r="T1567" s="6"/>
      <c r="U1567" s="6"/>
      <c r="V1567" s="6"/>
      <c r="W1567" s="6"/>
      <c r="X1567" s="6"/>
      <c r="Y1567" s="6"/>
      <c r="Z1567" s="6"/>
      <c r="AA1567" s="6"/>
      <c r="AB1567" s="6"/>
      <c r="AC1567" s="6"/>
      <c r="AD1567" s="6"/>
      <c r="AE1567" s="6"/>
      <c r="AF1567" s="6"/>
      <c r="AG1567" s="6"/>
      <c r="AH1567" s="6"/>
      <c r="AI1567" s="6"/>
      <c r="AJ1567" s="6"/>
      <c r="AK1567" s="6"/>
      <c r="AX1567" s="63" t="e">
        <f t="shared" si="169"/>
        <v>#VALUE!</v>
      </c>
    </row>
    <row r="1568" spans="1:50" s="1" customFormat="1" ht="14.25" x14ac:dyDescent="0.2">
      <c r="A1568" s="6"/>
      <c r="B1568" s="6"/>
      <c r="C1568" s="6"/>
      <c r="D1568" s="3"/>
      <c r="E1568" s="70" t="str">
        <f>IF(ATA!E1568="","",ATA!E1568)</f>
        <v/>
      </c>
      <c r="F1568" s="51" t="str">
        <f>IF(ATA!F1568="","",ATA!F1568)</f>
        <v/>
      </c>
      <c r="G1568" s="11" t="str">
        <f>IF(ATA!G1568="","",ATA!G1568)</f>
        <v/>
      </c>
      <c r="H1568" s="55" t="str">
        <f>IF(ATA!H1568="","",ATA!H1568)</f>
        <v/>
      </c>
      <c r="I1568" s="31" t="str">
        <f>IF(AND(F1567="",H1567="in-sample"),"",IF(AND(Temp!fhor_indata=1,H1567="out-sample",H1568="out-sample"),I1567,IF(AND(F1568="",H1567="out-sample"),"",IF(AND(Temp!optSeasCoef=0,Temp!sts_add=1),IF(H1567="in-sample",IF(Q1567=bigT,((pCell/bigT)*F1567)+((1-(pCell/bigT))*(I1567+J1567)),IF(OR(F1568="",COUNT($F$2:F1567)&lt;=pCell),F1567,((pCell/COUNT($F$2:F1567))*F1567)+((1-(pCell/COUNT($F$2:F1567)))*(I1567+J1567)))),I1567),IF(AND(Temp!optSeasCoef=0,Temp!sts_multp=1),IF(H1567="in-sample",IF(Q1567=bigT,((pCell/bigT)*F1567)+((1-(pCell/bigT))*(I1567*J1567)),IF(OR(F1568="",COUNT(F$2:$F1567)&lt;=pCell),F1567,((pCell/COUNT($F$2:F1567))*F1567)+((1-(pCell/COUNT($F$2:F1567)))*(I1567*J1567)))),I1567),IF(Temp!sts_add=1,IF(H1567="in-sample",IF(Q1567=bigT,((pCell/bigT)*AX1567)+((1-(pCell/bigT))*(I1567+J1567)),IF(OR(F1568="",COUNT($AX$2:AX1567)&lt;=pCell),AX1567,((pCell/COUNT($AX$2:AX1567))*AX1567)+((1-(pCell/COUNT($AX$2:AX1567)))*(I1567+J1567)))),I1567),IF(H1567="in-sample",IF(Q1567=bigT,((pCell/bigT)*AX1567)+((1-(pCell/bigT))*(I1567*J1567)),IF(OR(F1568="",COUNT($AX$2:AX1567)&lt;=pCell),AX1567,((pCell/COUNT($AX$2:AX1567))*AX1567)+((1-(pCell/COUNT($AX$2:AX1567)))*(I1567*J1567)))),I1567)))))))</f>
        <v/>
      </c>
      <c r="J1568" s="31" t="str">
        <f>IF(AND(F1567="",H1567="in-sample"),"",IF(AND(Temp!fhor_indata=1,H1567="out-sample",H1568="out-sample"),J1567,IF(AND(F1568="",H1567="out-sample"),"",IF(AND(Temp!optSeasCoef=0,Temp!sts_add=1),IF(H1567="in-sample",IF(Q1567=bigT,((qCell/bigT)*(I1568-I1567))+((1-(qCell/bigT))*J1567),IF(OR(F1568="",COUNT($F$2:F1567)&lt;=qCell),IF(COUNT($F$2:F1567)=1,0,F1567-F1566),((qCell/COUNT($F$2:F1567))*(I1568-I1567))+((1-(qCell/COUNT($F$2:F1567)))*J1567))),J1567),IF(AND(Temp!optSeasCoef=0,Temp!sts_multp=1),IF(H1567="in-sample",IF(Q1567=bigT,((qCell/bigT)*(I1568/I1567))+((1-(qCell/bigT))*J1567),IF(qCell=0,1,IF(OR(F1568="",COUNT($F$2:F1567)&lt;=qCell),IF(COUNT($F$2:F1567)=1,1,F1567/F1566),((qCell/COUNT($F$2:F1567))*(I1568/I1567))+((1-(qCell/COUNT($F$2:F1567)))*J1567)))),J1567),IF(Temp!sts_add=1,IF(H1567="in-sample",IF(Q1567=bigT,((qCell/bigT)*(I1568-I1567))+((1-(qCell/bigT))*J1567),IF(OR(F1568="",COUNT($AX$2:AX1567)&lt;=qCell),IF(COUNT($AX$2:AX1567)=1,0,AX1567-AX1566),((qCell/COUNT($AX$2:AX1567))*(I1568-I1567))+((1-(qCell/COUNT($AX$2:AX1567)))*J1567))),J1567),IF(H1567="in-sample",IF(Q1567=bigT,((qCell/bigT)*(I1568/I1567))+((1-(qCell/bigT))*J1567),IF(qCell=0,1,IF(OR(F1568="",COUNT($AX$2:AX1567)&lt;=qCell),IF(COUNT($AX$2:AX1567)=1,1,AX1567/AX1566),((qCell/COUNT($AX$2:AX1567))*(I1568/I1567))+((1-(qCell/COUNT($AX$2:AX1567)))*J1567)))),J1567)))))))</f>
        <v/>
      </c>
      <c r="K1568" s="31" t="str">
        <f>IF(H1568="","",IF(AND(Temp!optSeasCoef=0,Temp!sts_add=1),IF(H1568="out-sample",I1568+(Q1568*J1568),I1568+J1568),IF(AND(Temp!optSeasCoef=0,Temp!sts_multp=1),IF(H1568="out-sample",I1568*(J1568^Q1568),I1568*J1568),IF(Temp!sts_add=1,IF(H1568="out-sample",(I1568+(Q1568*J1568))*G1568,(I1568+J1568)*G1568),IF(H1568="out-sample",I1568*(J1568^Q1568)*G1568,I1568*J1568*G1568)))))</f>
        <v/>
      </c>
      <c r="L1568" s="32" t="str">
        <f t="shared" si="170"/>
        <v/>
      </c>
      <c r="M1568" s="32" t="str">
        <f t="shared" si="171"/>
        <v/>
      </c>
      <c r="N1568" s="32" t="str">
        <f t="shared" si="172"/>
        <v/>
      </c>
      <c r="O1568" s="32" t="str">
        <f t="shared" si="173"/>
        <v/>
      </c>
      <c r="P1568" s="32" t="str">
        <f t="shared" si="174"/>
        <v/>
      </c>
      <c r="Q1568" s="3" t="str">
        <f>IF(AND(Temp!fhor_indata=1,F1568="",H1567="in-sample"),1,IF(AND(Temp!fhor_indata=1,H1567="out-sample",Q1567&lt;ATA!XfHor),Q1567+1,IF(F1568="","",IF(AND(H1568="out-sample",H1567="in-sample"),1,IF(AND(H1568="out-sample",H1567="out-sample"),Q1567+1,IF(ISNUMBER(Q1567),Q1567+1,1))))))</f>
        <v/>
      </c>
      <c r="R1568" s="3" t="str">
        <f t="shared" si="168"/>
        <v/>
      </c>
      <c r="S1568" s="6"/>
      <c r="T1568" s="6"/>
      <c r="U1568" s="6"/>
      <c r="V1568" s="6"/>
      <c r="W1568" s="6"/>
      <c r="X1568" s="6"/>
      <c r="Y1568" s="6"/>
      <c r="Z1568" s="6"/>
      <c r="AA1568" s="6"/>
      <c r="AB1568" s="6"/>
      <c r="AC1568" s="6"/>
      <c r="AD1568" s="6"/>
      <c r="AE1568" s="6"/>
      <c r="AF1568" s="6"/>
      <c r="AG1568" s="6"/>
      <c r="AH1568" s="6"/>
      <c r="AI1568" s="6"/>
      <c r="AJ1568" s="6"/>
      <c r="AK1568" s="6"/>
      <c r="AX1568" s="63" t="e">
        <f t="shared" si="169"/>
        <v>#VALUE!</v>
      </c>
    </row>
    <row r="1569" spans="1:50" s="1" customFormat="1" ht="14.25" x14ac:dyDescent="0.2">
      <c r="A1569" s="6"/>
      <c r="B1569" s="6"/>
      <c r="C1569" s="6"/>
      <c r="D1569" s="3"/>
      <c r="E1569" s="70" t="str">
        <f>IF(ATA!E1569="","",ATA!E1569)</f>
        <v/>
      </c>
      <c r="F1569" s="51" t="str">
        <f>IF(ATA!F1569="","",ATA!F1569)</f>
        <v/>
      </c>
      <c r="G1569" s="11" t="str">
        <f>IF(ATA!G1569="","",ATA!G1569)</f>
        <v/>
      </c>
      <c r="H1569" s="55" t="str">
        <f>IF(ATA!H1569="","",ATA!H1569)</f>
        <v/>
      </c>
      <c r="I1569" s="31" t="str">
        <f>IF(AND(F1568="",H1568="in-sample"),"",IF(AND(Temp!fhor_indata=1,H1568="out-sample",H1569="out-sample"),I1568,IF(AND(F1569="",H1568="out-sample"),"",IF(AND(Temp!optSeasCoef=0,Temp!sts_add=1),IF(H1568="in-sample",IF(Q1568=bigT,((pCell/bigT)*F1568)+((1-(pCell/bigT))*(I1568+J1568)),IF(OR(F1569="",COUNT($F$2:F1568)&lt;=pCell),F1568,((pCell/COUNT($F$2:F1568))*F1568)+((1-(pCell/COUNT($F$2:F1568)))*(I1568+J1568)))),I1568),IF(AND(Temp!optSeasCoef=0,Temp!sts_multp=1),IF(H1568="in-sample",IF(Q1568=bigT,((pCell/bigT)*F1568)+((1-(pCell/bigT))*(I1568*J1568)),IF(OR(F1569="",COUNT(F$2:$F1568)&lt;=pCell),F1568,((pCell/COUNT($F$2:F1568))*F1568)+((1-(pCell/COUNT($F$2:F1568)))*(I1568*J1568)))),I1568),IF(Temp!sts_add=1,IF(H1568="in-sample",IF(Q1568=bigT,((pCell/bigT)*AX1568)+((1-(pCell/bigT))*(I1568+J1568)),IF(OR(F1569="",COUNT($AX$2:AX1568)&lt;=pCell),AX1568,((pCell/COUNT($AX$2:AX1568))*AX1568)+((1-(pCell/COUNT($AX$2:AX1568)))*(I1568+J1568)))),I1568),IF(H1568="in-sample",IF(Q1568=bigT,((pCell/bigT)*AX1568)+((1-(pCell/bigT))*(I1568*J1568)),IF(OR(F1569="",COUNT($AX$2:AX1568)&lt;=pCell),AX1568,((pCell/COUNT($AX$2:AX1568))*AX1568)+((1-(pCell/COUNT($AX$2:AX1568)))*(I1568*J1568)))),I1568)))))))</f>
        <v/>
      </c>
      <c r="J1569" s="31" t="str">
        <f>IF(AND(F1568="",H1568="in-sample"),"",IF(AND(Temp!fhor_indata=1,H1568="out-sample",H1569="out-sample"),J1568,IF(AND(F1569="",H1568="out-sample"),"",IF(AND(Temp!optSeasCoef=0,Temp!sts_add=1),IF(H1568="in-sample",IF(Q1568=bigT,((qCell/bigT)*(I1569-I1568))+((1-(qCell/bigT))*J1568),IF(OR(F1569="",COUNT($F$2:F1568)&lt;=qCell),IF(COUNT($F$2:F1568)=1,0,F1568-F1567),((qCell/COUNT($F$2:F1568))*(I1569-I1568))+((1-(qCell/COUNT($F$2:F1568)))*J1568))),J1568),IF(AND(Temp!optSeasCoef=0,Temp!sts_multp=1),IF(H1568="in-sample",IF(Q1568=bigT,((qCell/bigT)*(I1569/I1568))+((1-(qCell/bigT))*J1568),IF(qCell=0,1,IF(OR(F1569="",COUNT($F$2:F1568)&lt;=qCell),IF(COUNT($F$2:F1568)=1,1,F1568/F1567),((qCell/COUNT($F$2:F1568))*(I1569/I1568))+((1-(qCell/COUNT($F$2:F1568)))*J1568)))),J1568),IF(Temp!sts_add=1,IF(H1568="in-sample",IF(Q1568=bigT,((qCell/bigT)*(I1569-I1568))+((1-(qCell/bigT))*J1568),IF(OR(F1569="",COUNT($AX$2:AX1568)&lt;=qCell),IF(COUNT($AX$2:AX1568)=1,0,AX1568-AX1567),((qCell/COUNT($AX$2:AX1568))*(I1569-I1568))+((1-(qCell/COUNT($AX$2:AX1568)))*J1568))),J1568),IF(H1568="in-sample",IF(Q1568=bigT,((qCell/bigT)*(I1569/I1568))+((1-(qCell/bigT))*J1568),IF(qCell=0,1,IF(OR(F1569="",COUNT($AX$2:AX1568)&lt;=qCell),IF(COUNT($AX$2:AX1568)=1,1,AX1568/AX1567),((qCell/COUNT($AX$2:AX1568))*(I1569/I1568))+((1-(qCell/COUNT($AX$2:AX1568)))*J1568)))),J1568)))))))</f>
        <v/>
      </c>
      <c r="K1569" s="31" t="str">
        <f>IF(H1569="","",IF(AND(Temp!optSeasCoef=0,Temp!sts_add=1),IF(H1569="out-sample",I1569+(Q1569*J1569),I1569+J1569),IF(AND(Temp!optSeasCoef=0,Temp!sts_multp=1),IF(H1569="out-sample",I1569*(J1569^Q1569),I1569*J1569),IF(Temp!sts_add=1,IF(H1569="out-sample",(I1569+(Q1569*J1569))*G1569,(I1569+J1569)*G1569),IF(H1569="out-sample",I1569*(J1569^Q1569)*G1569,I1569*J1569*G1569)))))</f>
        <v/>
      </c>
      <c r="L1569" s="32" t="str">
        <f t="shared" si="170"/>
        <v/>
      </c>
      <c r="M1569" s="32" t="str">
        <f t="shared" si="171"/>
        <v/>
      </c>
      <c r="N1569" s="32" t="str">
        <f t="shared" si="172"/>
        <v/>
      </c>
      <c r="O1569" s="32" t="str">
        <f t="shared" si="173"/>
        <v/>
      </c>
      <c r="P1569" s="32" t="str">
        <f t="shared" si="174"/>
        <v/>
      </c>
      <c r="Q1569" s="3" t="str">
        <f>IF(AND(Temp!fhor_indata=1,F1569="",H1568="in-sample"),1,IF(AND(Temp!fhor_indata=1,H1568="out-sample",Q1568&lt;ATA!XfHor),Q1568+1,IF(F1569="","",IF(AND(H1569="out-sample",H1568="in-sample"),1,IF(AND(H1569="out-sample",H1568="out-sample"),Q1568+1,IF(ISNUMBER(Q1568),Q1568+1,1))))))</f>
        <v/>
      </c>
      <c r="R1569" s="3" t="str">
        <f t="shared" si="168"/>
        <v/>
      </c>
      <c r="S1569" s="6"/>
      <c r="T1569" s="6"/>
      <c r="U1569" s="6"/>
      <c r="V1569" s="6"/>
      <c r="W1569" s="6"/>
      <c r="X1569" s="6"/>
      <c r="Y1569" s="6"/>
      <c r="Z1569" s="6"/>
      <c r="AA1569" s="6"/>
      <c r="AB1569" s="6"/>
      <c r="AC1569" s="6"/>
      <c r="AD1569" s="6"/>
      <c r="AE1569" s="6"/>
      <c r="AF1569" s="6"/>
      <c r="AG1569" s="6"/>
      <c r="AH1569" s="6"/>
      <c r="AI1569" s="6"/>
      <c r="AJ1569" s="6"/>
      <c r="AK1569" s="6"/>
      <c r="AX1569" s="63" t="e">
        <f t="shared" si="169"/>
        <v>#VALUE!</v>
      </c>
    </row>
    <row r="1570" spans="1:50" s="1" customFormat="1" ht="14.25" x14ac:dyDescent="0.2">
      <c r="A1570" s="6"/>
      <c r="B1570" s="6"/>
      <c r="C1570" s="6"/>
      <c r="D1570" s="3"/>
      <c r="E1570" s="70" t="str">
        <f>IF(ATA!E1570="","",ATA!E1570)</f>
        <v/>
      </c>
      <c r="F1570" s="51" t="str">
        <f>IF(ATA!F1570="","",ATA!F1570)</f>
        <v/>
      </c>
      <c r="G1570" s="11" t="str">
        <f>IF(ATA!G1570="","",ATA!G1570)</f>
        <v/>
      </c>
      <c r="H1570" s="55" t="str">
        <f>IF(ATA!H1570="","",ATA!H1570)</f>
        <v/>
      </c>
      <c r="I1570" s="31" t="str">
        <f>IF(AND(F1569="",H1569="in-sample"),"",IF(AND(Temp!fhor_indata=1,H1569="out-sample",H1570="out-sample"),I1569,IF(AND(F1570="",H1569="out-sample"),"",IF(AND(Temp!optSeasCoef=0,Temp!sts_add=1),IF(H1569="in-sample",IF(Q1569=bigT,((pCell/bigT)*F1569)+((1-(pCell/bigT))*(I1569+J1569)),IF(OR(F1570="",COUNT($F$2:F1569)&lt;=pCell),F1569,((pCell/COUNT($F$2:F1569))*F1569)+((1-(pCell/COUNT($F$2:F1569)))*(I1569+J1569)))),I1569),IF(AND(Temp!optSeasCoef=0,Temp!sts_multp=1),IF(H1569="in-sample",IF(Q1569=bigT,((pCell/bigT)*F1569)+((1-(pCell/bigT))*(I1569*J1569)),IF(OR(F1570="",COUNT(F$2:$F1569)&lt;=pCell),F1569,((pCell/COUNT($F$2:F1569))*F1569)+((1-(pCell/COUNT($F$2:F1569)))*(I1569*J1569)))),I1569),IF(Temp!sts_add=1,IF(H1569="in-sample",IF(Q1569=bigT,((pCell/bigT)*AX1569)+((1-(pCell/bigT))*(I1569+J1569)),IF(OR(F1570="",COUNT($AX$2:AX1569)&lt;=pCell),AX1569,((pCell/COUNT($AX$2:AX1569))*AX1569)+((1-(pCell/COUNT($AX$2:AX1569)))*(I1569+J1569)))),I1569),IF(H1569="in-sample",IF(Q1569=bigT,((pCell/bigT)*AX1569)+((1-(pCell/bigT))*(I1569*J1569)),IF(OR(F1570="",COUNT($AX$2:AX1569)&lt;=pCell),AX1569,((pCell/COUNT($AX$2:AX1569))*AX1569)+((1-(pCell/COUNT($AX$2:AX1569)))*(I1569*J1569)))),I1569)))))))</f>
        <v/>
      </c>
      <c r="J1570" s="31" t="str">
        <f>IF(AND(F1569="",H1569="in-sample"),"",IF(AND(Temp!fhor_indata=1,H1569="out-sample",H1570="out-sample"),J1569,IF(AND(F1570="",H1569="out-sample"),"",IF(AND(Temp!optSeasCoef=0,Temp!sts_add=1),IF(H1569="in-sample",IF(Q1569=bigT,((qCell/bigT)*(I1570-I1569))+((1-(qCell/bigT))*J1569),IF(OR(F1570="",COUNT($F$2:F1569)&lt;=qCell),IF(COUNT($F$2:F1569)=1,0,F1569-F1568),((qCell/COUNT($F$2:F1569))*(I1570-I1569))+((1-(qCell/COUNT($F$2:F1569)))*J1569))),J1569),IF(AND(Temp!optSeasCoef=0,Temp!sts_multp=1),IF(H1569="in-sample",IF(Q1569=bigT,((qCell/bigT)*(I1570/I1569))+((1-(qCell/bigT))*J1569),IF(qCell=0,1,IF(OR(F1570="",COUNT($F$2:F1569)&lt;=qCell),IF(COUNT($F$2:F1569)=1,1,F1569/F1568),((qCell/COUNT($F$2:F1569))*(I1570/I1569))+((1-(qCell/COUNT($F$2:F1569)))*J1569)))),J1569),IF(Temp!sts_add=1,IF(H1569="in-sample",IF(Q1569=bigT,((qCell/bigT)*(I1570-I1569))+((1-(qCell/bigT))*J1569),IF(OR(F1570="",COUNT($AX$2:AX1569)&lt;=qCell),IF(COUNT($AX$2:AX1569)=1,0,AX1569-AX1568),((qCell/COUNT($AX$2:AX1569))*(I1570-I1569))+((1-(qCell/COUNT($AX$2:AX1569)))*J1569))),J1569),IF(H1569="in-sample",IF(Q1569=bigT,((qCell/bigT)*(I1570/I1569))+((1-(qCell/bigT))*J1569),IF(qCell=0,1,IF(OR(F1570="",COUNT($AX$2:AX1569)&lt;=qCell),IF(COUNT($AX$2:AX1569)=1,1,AX1569/AX1568),((qCell/COUNT($AX$2:AX1569))*(I1570/I1569))+((1-(qCell/COUNT($AX$2:AX1569)))*J1569)))),J1569)))))))</f>
        <v/>
      </c>
      <c r="K1570" s="31" t="str">
        <f>IF(H1570="","",IF(AND(Temp!optSeasCoef=0,Temp!sts_add=1),IF(H1570="out-sample",I1570+(Q1570*J1570),I1570+J1570),IF(AND(Temp!optSeasCoef=0,Temp!sts_multp=1),IF(H1570="out-sample",I1570*(J1570^Q1570),I1570*J1570),IF(Temp!sts_add=1,IF(H1570="out-sample",(I1570+(Q1570*J1570))*G1570,(I1570+J1570)*G1570),IF(H1570="out-sample",I1570*(J1570^Q1570)*G1570,I1570*J1570*G1570)))))</f>
        <v/>
      </c>
      <c r="L1570" s="32" t="str">
        <f t="shared" si="170"/>
        <v/>
      </c>
      <c r="M1570" s="32" t="str">
        <f t="shared" si="171"/>
        <v/>
      </c>
      <c r="N1570" s="32" t="str">
        <f t="shared" si="172"/>
        <v/>
      </c>
      <c r="O1570" s="32" t="str">
        <f t="shared" si="173"/>
        <v/>
      </c>
      <c r="P1570" s="32" t="str">
        <f t="shared" si="174"/>
        <v/>
      </c>
      <c r="Q1570" s="3" t="str">
        <f>IF(AND(Temp!fhor_indata=1,F1570="",H1569="in-sample"),1,IF(AND(Temp!fhor_indata=1,H1569="out-sample",Q1569&lt;ATA!XfHor),Q1569+1,IF(F1570="","",IF(AND(H1570="out-sample",H1569="in-sample"),1,IF(AND(H1570="out-sample",H1569="out-sample"),Q1569+1,IF(ISNUMBER(Q1569),Q1569+1,1))))))</f>
        <v/>
      </c>
      <c r="R1570" s="3" t="str">
        <f t="shared" si="168"/>
        <v/>
      </c>
      <c r="S1570" s="6"/>
      <c r="T1570" s="6"/>
      <c r="U1570" s="6"/>
      <c r="V1570" s="6"/>
      <c r="W1570" s="6"/>
      <c r="X1570" s="6"/>
      <c r="Y1570" s="6"/>
      <c r="Z1570" s="6"/>
      <c r="AA1570" s="6"/>
      <c r="AB1570" s="6"/>
      <c r="AC1570" s="6"/>
      <c r="AD1570" s="6"/>
      <c r="AE1570" s="6"/>
      <c r="AF1570" s="6"/>
      <c r="AG1570" s="6"/>
      <c r="AH1570" s="6"/>
      <c r="AI1570" s="6"/>
      <c r="AJ1570" s="6"/>
      <c r="AK1570" s="6"/>
      <c r="AX1570" s="63" t="e">
        <f t="shared" si="169"/>
        <v>#VALUE!</v>
      </c>
    </row>
    <row r="1571" spans="1:50" s="1" customFormat="1" ht="14.25" x14ac:dyDescent="0.2">
      <c r="A1571" s="6"/>
      <c r="B1571" s="6"/>
      <c r="C1571" s="6"/>
      <c r="D1571" s="3"/>
      <c r="E1571" s="70" t="str">
        <f>IF(ATA!E1571="","",ATA!E1571)</f>
        <v/>
      </c>
      <c r="F1571" s="51" t="str">
        <f>IF(ATA!F1571="","",ATA!F1571)</f>
        <v/>
      </c>
      <c r="G1571" s="11" t="str">
        <f>IF(ATA!G1571="","",ATA!G1571)</f>
        <v/>
      </c>
      <c r="H1571" s="55" t="str">
        <f>IF(ATA!H1571="","",ATA!H1571)</f>
        <v/>
      </c>
      <c r="I1571" s="31" t="str">
        <f>IF(AND(F1570="",H1570="in-sample"),"",IF(AND(Temp!fhor_indata=1,H1570="out-sample",H1571="out-sample"),I1570,IF(AND(F1571="",H1570="out-sample"),"",IF(AND(Temp!optSeasCoef=0,Temp!sts_add=1),IF(H1570="in-sample",IF(Q1570=bigT,((pCell/bigT)*F1570)+((1-(pCell/bigT))*(I1570+J1570)),IF(OR(F1571="",COUNT($F$2:F1570)&lt;=pCell),F1570,((pCell/COUNT($F$2:F1570))*F1570)+((1-(pCell/COUNT($F$2:F1570)))*(I1570+J1570)))),I1570),IF(AND(Temp!optSeasCoef=0,Temp!sts_multp=1),IF(H1570="in-sample",IF(Q1570=bigT,((pCell/bigT)*F1570)+((1-(pCell/bigT))*(I1570*J1570)),IF(OR(F1571="",COUNT(F$2:$F1570)&lt;=pCell),F1570,((pCell/COUNT($F$2:F1570))*F1570)+((1-(pCell/COUNT($F$2:F1570)))*(I1570*J1570)))),I1570),IF(Temp!sts_add=1,IF(H1570="in-sample",IF(Q1570=bigT,((pCell/bigT)*AX1570)+((1-(pCell/bigT))*(I1570+J1570)),IF(OR(F1571="",COUNT($AX$2:AX1570)&lt;=pCell),AX1570,((pCell/COUNT($AX$2:AX1570))*AX1570)+((1-(pCell/COUNT($AX$2:AX1570)))*(I1570+J1570)))),I1570),IF(H1570="in-sample",IF(Q1570=bigT,((pCell/bigT)*AX1570)+((1-(pCell/bigT))*(I1570*J1570)),IF(OR(F1571="",COUNT($AX$2:AX1570)&lt;=pCell),AX1570,((pCell/COUNT($AX$2:AX1570))*AX1570)+((1-(pCell/COUNT($AX$2:AX1570)))*(I1570*J1570)))),I1570)))))))</f>
        <v/>
      </c>
      <c r="J1571" s="31" t="str">
        <f>IF(AND(F1570="",H1570="in-sample"),"",IF(AND(Temp!fhor_indata=1,H1570="out-sample",H1571="out-sample"),J1570,IF(AND(F1571="",H1570="out-sample"),"",IF(AND(Temp!optSeasCoef=0,Temp!sts_add=1),IF(H1570="in-sample",IF(Q1570=bigT,((qCell/bigT)*(I1571-I1570))+((1-(qCell/bigT))*J1570),IF(OR(F1571="",COUNT($F$2:F1570)&lt;=qCell),IF(COUNT($F$2:F1570)=1,0,F1570-F1569),((qCell/COUNT($F$2:F1570))*(I1571-I1570))+((1-(qCell/COUNT($F$2:F1570)))*J1570))),J1570),IF(AND(Temp!optSeasCoef=0,Temp!sts_multp=1),IF(H1570="in-sample",IF(Q1570=bigT,((qCell/bigT)*(I1571/I1570))+((1-(qCell/bigT))*J1570),IF(qCell=0,1,IF(OR(F1571="",COUNT($F$2:F1570)&lt;=qCell),IF(COUNT($F$2:F1570)=1,1,F1570/F1569),((qCell/COUNT($F$2:F1570))*(I1571/I1570))+((1-(qCell/COUNT($F$2:F1570)))*J1570)))),J1570),IF(Temp!sts_add=1,IF(H1570="in-sample",IF(Q1570=bigT,((qCell/bigT)*(I1571-I1570))+((1-(qCell/bigT))*J1570),IF(OR(F1571="",COUNT($AX$2:AX1570)&lt;=qCell),IF(COUNT($AX$2:AX1570)=1,0,AX1570-AX1569),((qCell/COUNT($AX$2:AX1570))*(I1571-I1570))+((1-(qCell/COUNT($AX$2:AX1570)))*J1570))),J1570),IF(H1570="in-sample",IF(Q1570=bigT,((qCell/bigT)*(I1571/I1570))+((1-(qCell/bigT))*J1570),IF(qCell=0,1,IF(OR(F1571="",COUNT($AX$2:AX1570)&lt;=qCell),IF(COUNT($AX$2:AX1570)=1,1,AX1570/AX1569),((qCell/COUNT($AX$2:AX1570))*(I1571/I1570))+((1-(qCell/COUNT($AX$2:AX1570)))*J1570)))),J1570)))))))</f>
        <v/>
      </c>
      <c r="K1571" s="31" t="str">
        <f>IF(H1571="","",IF(AND(Temp!optSeasCoef=0,Temp!sts_add=1),IF(H1571="out-sample",I1571+(Q1571*J1571),I1571+J1571),IF(AND(Temp!optSeasCoef=0,Temp!sts_multp=1),IF(H1571="out-sample",I1571*(J1571^Q1571),I1571*J1571),IF(Temp!sts_add=1,IF(H1571="out-sample",(I1571+(Q1571*J1571))*G1571,(I1571+J1571)*G1571),IF(H1571="out-sample",I1571*(J1571^Q1571)*G1571,I1571*J1571*G1571)))))</f>
        <v/>
      </c>
      <c r="L1571" s="32" t="str">
        <f t="shared" si="170"/>
        <v/>
      </c>
      <c r="M1571" s="32" t="str">
        <f t="shared" si="171"/>
        <v/>
      </c>
      <c r="N1571" s="32" t="str">
        <f t="shared" si="172"/>
        <v/>
      </c>
      <c r="O1571" s="32" t="str">
        <f t="shared" si="173"/>
        <v/>
      </c>
      <c r="P1571" s="32" t="str">
        <f t="shared" si="174"/>
        <v/>
      </c>
      <c r="Q1571" s="3" t="str">
        <f>IF(AND(Temp!fhor_indata=1,F1571="",H1570="in-sample"),1,IF(AND(Temp!fhor_indata=1,H1570="out-sample",Q1570&lt;ATA!XfHor),Q1570+1,IF(F1571="","",IF(AND(H1571="out-sample",H1570="in-sample"),1,IF(AND(H1571="out-sample",H1570="out-sample"),Q1570+1,IF(ISNUMBER(Q1570),Q1570+1,1))))))</f>
        <v/>
      </c>
      <c r="R1571" s="3" t="str">
        <f t="shared" si="168"/>
        <v/>
      </c>
      <c r="S1571" s="6"/>
      <c r="T1571" s="6"/>
      <c r="U1571" s="6"/>
      <c r="V1571" s="6"/>
      <c r="W1571" s="6"/>
      <c r="X1571" s="6"/>
      <c r="Y1571" s="6"/>
      <c r="Z1571" s="6"/>
      <c r="AA1571" s="6"/>
      <c r="AB1571" s="6"/>
      <c r="AC1571" s="6"/>
      <c r="AD1571" s="6"/>
      <c r="AE1571" s="6"/>
      <c r="AF1571" s="6"/>
      <c r="AG1571" s="6"/>
      <c r="AH1571" s="6"/>
      <c r="AI1571" s="6"/>
      <c r="AJ1571" s="6"/>
      <c r="AK1571" s="6"/>
      <c r="AX1571" s="63" t="e">
        <f t="shared" si="169"/>
        <v>#VALUE!</v>
      </c>
    </row>
    <row r="1572" spans="1:50" s="1" customFormat="1" ht="14.25" x14ac:dyDescent="0.2">
      <c r="A1572" s="6"/>
      <c r="B1572" s="6"/>
      <c r="C1572" s="6"/>
      <c r="D1572" s="3"/>
      <c r="E1572" s="70" t="str">
        <f>IF(ATA!E1572="","",ATA!E1572)</f>
        <v/>
      </c>
      <c r="F1572" s="51" t="str">
        <f>IF(ATA!F1572="","",ATA!F1572)</f>
        <v/>
      </c>
      <c r="G1572" s="11" t="str">
        <f>IF(ATA!G1572="","",ATA!G1572)</f>
        <v/>
      </c>
      <c r="H1572" s="55" t="str">
        <f>IF(ATA!H1572="","",ATA!H1572)</f>
        <v/>
      </c>
      <c r="I1572" s="31" t="str">
        <f>IF(AND(F1571="",H1571="in-sample"),"",IF(AND(Temp!fhor_indata=1,H1571="out-sample",H1572="out-sample"),I1571,IF(AND(F1572="",H1571="out-sample"),"",IF(AND(Temp!optSeasCoef=0,Temp!sts_add=1),IF(H1571="in-sample",IF(Q1571=bigT,((pCell/bigT)*F1571)+((1-(pCell/bigT))*(I1571+J1571)),IF(OR(F1572="",COUNT($F$2:F1571)&lt;=pCell),F1571,((pCell/COUNT($F$2:F1571))*F1571)+((1-(pCell/COUNT($F$2:F1571)))*(I1571+J1571)))),I1571),IF(AND(Temp!optSeasCoef=0,Temp!sts_multp=1),IF(H1571="in-sample",IF(Q1571=bigT,((pCell/bigT)*F1571)+((1-(pCell/bigT))*(I1571*J1571)),IF(OR(F1572="",COUNT(F$2:$F1571)&lt;=pCell),F1571,((pCell/COUNT($F$2:F1571))*F1571)+((1-(pCell/COUNT($F$2:F1571)))*(I1571*J1571)))),I1571),IF(Temp!sts_add=1,IF(H1571="in-sample",IF(Q1571=bigT,((pCell/bigT)*AX1571)+((1-(pCell/bigT))*(I1571+J1571)),IF(OR(F1572="",COUNT($AX$2:AX1571)&lt;=pCell),AX1571,((pCell/COUNT($AX$2:AX1571))*AX1571)+((1-(pCell/COUNT($AX$2:AX1571)))*(I1571+J1571)))),I1571),IF(H1571="in-sample",IF(Q1571=bigT,((pCell/bigT)*AX1571)+((1-(pCell/bigT))*(I1571*J1571)),IF(OR(F1572="",COUNT($AX$2:AX1571)&lt;=pCell),AX1571,((pCell/COUNT($AX$2:AX1571))*AX1571)+((1-(pCell/COUNT($AX$2:AX1571)))*(I1571*J1571)))),I1571)))))))</f>
        <v/>
      </c>
      <c r="J1572" s="31" t="str">
        <f>IF(AND(F1571="",H1571="in-sample"),"",IF(AND(Temp!fhor_indata=1,H1571="out-sample",H1572="out-sample"),J1571,IF(AND(F1572="",H1571="out-sample"),"",IF(AND(Temp!optSeasCoef=0,Temp!sts_add=1),IF(H1571="in-sample",IF(Q1571=bigT,((qCell/bigT)*(I1572-I1571))+((1-(qCell/bigT))*J1571),IF(OR(F1572="",COUNT($F$2:F1571)&lt;=qCell),IF(COUNT($F$2:F1571)=1,0,F1571-F1570),((qCell/COUNT($F$2:F1571))*(I1572-I1571))+((1-(qCell/COUNT($F$2:F1571)))*J1571))),J1571),IF(AND(Temp!optSeasCoef=0,Temp!sts_multp=1),IF(H1571="in-sample",IF(Q1571=bigT,((qCell/bigT)*(I1572/I1571))+((1-(qCell/bigT))*J1571),IF(qCell=0,1,IF(OR(F1572="",COUNT($F$2:F1571)&lt;=qCell),IF(COUNT($F$2:F1571)=1,1,F1571/F1570),((qCell/COUNT($F$2:F1571))*(I1572/I1571))+((1-(qCell/COUNT($F$2:F1571)))*J1571)))),J1571),IF(Temp!sts_add=1,IF(H1571="in-sample",IF(Q1571=bigT,((qCell/bigT)*(I1572-I1571))+((1-(qCell/bigT))*J1571),IF(OR(F1572="",COUNT($AX$2:AX1571)&lt;=qCell),IF(COUNT($AX$2:AX1571)=1,0,AX1571-AX1570),((qCell/COUNT($AX$2:AX1571))*(I1572-I1571))+((1-(qCell/COUNT($AX$2:AX1571)))*J1571))),J1571),IF(H1571="in-sample",IF(Q1571=bigT,((qCell/bigT)*(I1572/I1571))+((1-(qCell/bigT))*J1571),IF(qCell=0,1,IF(OR(F1572="",COUNT($AX$2:AX1571)&lt;=qCell),IF(COUNT($AX$2:AX1571)=1,1,AX1571/AX1570),((qCell/COUNT($AX$2:AX1571))*(I1572/I1571))+((1-(qCell/COUNT($AX$2:AX1571)))*J1571)))),J1571)))))))</f>
        <v/>
      </c>
      <c r="K1572" s="31" t="str">
        <f>IF(H1572="","",IF(AND(Temp!optSeasCoef=0,Temp!sts_add=1),IF(H1572="out-sample",I1572+(Q1572*J1572),I1572+J1572),IF(AND(Temp!optSeasCoef=0,Temp!sts_multp=1),IF(H1572="out-sample",I1572*(J1572^Q1572),I1572*J1572),IF(Temp!sts_add=1,IF(H1572="out-sample",(I1572+(Q1572*J1572))*G1572,(I1572+J1572)*G1572),IF(H1572="out-sample",I1572*(J1572^Q1572)*G1572,I1572*J1572*G1572)))))</f>
        <v/>
      </c>
      <c r="L1572" s="32" t="str">
        <f t="shared" si="170"/>
        <v/>
      </c>
      <c r="M1572" s="32" t="str">
        <f t="shared" si="171"/>
        <v/>
      </c>
      <c r="N1572" s="32" t="str">
        <f t="shared" si="172"/>
        <v/>
      </c>
      <c r="O1572" s="32" t="str">
        <f t="shared" si="173"/>
        <v/>
      </c>
      <c r="P1572" s="32" t="str">
        <f t="shared" si="174"/>
        <v/>
      </c>
      <c r="Q1572" s="3" t="str">
        <f>IF(AND(Temp!fhor_indata=1,F1572="",H1571="in-sample"),1,IF(AND(Temp!fhor_indata=1,H1571="out-sample",Q1571&lt;ATA!XfHor),Q1571+1,IF(F1572="","",IF(AND(H1572="out-sample",H1571="in-sample"),1,IF(AND(H1572="out-sample",H1571="out-sample"),Q1571+1,IF(ISNUMBER(Q1571),Q1571+1,1))))))</f>
        <v/>
      </c>
      <c r="R1572" s="3" t="str">
        <f t="shared" si="168"/>
        <v/>
      </c>
      <c r="S1572" s="6"/>
      <c r="T1572" s="6"/>
      <c r="U1572" s="6"/>
      <c r="V1572" s="6"/>
      <c r="W1572" s="6"/>
      <c r="X1572" s="6"/>
      <c r="Y1572" s="6"/>
      <c r="Z1572" s="6"/>
      <c r="AA1572" s="6"/>
      <c r="AB1572" s="6"/>
      <c r="AC1572" s="6"/>
      <c r="AD1572" s="6"/>
      <c r="AE1572" s="6"/>
      <c r="AF1572" s="6"/>
      <c r="AG1572" s="6"/>
      <c r="AH1572" s="6"/>
      <c r="AI1572" s="6"/>
      <c r="AJ1572" s="6"/>
      <c r="AK1572" s="6"/>
      <c r="AX1572" s="63" t="e">
        <f t="shared" si="169"/>
        <v>#VALUE!</v>
      </c>
    </row>
    <row r="1573" spans="1:50" s="1" customFormat="1" ht="14.25" x14ac:dyDescent="0.2">
      <c r="A1573" s="6"/>
      <c r="B1573" s="6"/>
      <c r="C1573" s="6"/>
      <c r="D1573" s="3"/>
      <c r="E1573" s="70" t="str">
        <f>IF(ATA!E1573="","",ATA!E1573)</f>
        <v/>
      </c>
      <c r="F1573" s="51" t="str">
        <f>IF(ATA!F1573="","",ATA!F1573)</f>
        <v/>
      </c>
      <c r="G1573" s="11" t="str">
        <f>IF(ATA!G1573="","",ATA!G1573)</f>
        <v/>
      </c>
      <c r="H1573" s="55" t="str">
        <f>IF(ATA!H1573="","",ATA!H1573)</f>
        <v/>
      </c>
      <c r="I1573" s="31" t="str">
        <f>IF(AND(F1572="",H1572="in-sample"),"",IF(AND(Temp!fhor_indata=1,H1572="out-sample",H1573="out-sample"),I1572,IF(AND(F1573="",H1572="out-sample"),"",IF(AND(Temp!optSeasCoef=0,Temp!sts_add=1),IF(H1572="in-sample",IF(Q1572=bigT,((pCell/bigT)*F1572)+((1-(pCell/bigT))*(I1572+J1572)),IF(OR(F1573="",COUNT($F$2:F1572)&lt;=pCell),F1572,((pCell/COUNT($F$2:F1572))*F1572)+((1-(pCell/COUNT($F$2:F1572)))*(I1572+J1572)))),I1572),IF(AND(Temp!optSeasCoef=0,Temp!sts_multp=1),IF(H1572="in-sample",IF(Q1572=bigT,((pCell/bigT)*F1572)+((1-(pCell/bigT))*(I1572*J1572)),IF(OR(F1573="",COUNT(F$2:$F1572)&lt;=pCell),F1572,((pCell/COUNT($F$2:F1572))*F1572)+((1-(pCell/COUNT($F$2:F1572)))*(I1572*J1572)))),I1572),IF(Temp!sts_add=1,IF(H1572="in-sample",IF(Q1572=bigT,((pCell/bigT)*AX1572)+((1-(pCell/bigT))*(I1572+J1572)),IF(OR(F1573="",COUNT($AX$2:AX1572)&lt;=pCell),AX1572,((pCell/COUNT($AX$2:AX1572))*AX1572)+((1-(pCell/COUNT($AX$2:AX1572)))*(I1572+J1572)))),I1572),IF(H1572="in-sample",IF(Q1572=bigT,((pCell/bigT)*AX1572)+((1-(pCell/bigT))*(I1572*J1572)),IF(OR(F1573="",COUNT($AX$2:AX1572)&lt;=pCell),AX1572,((pCell/COUNT($AX$2:AX1572))*AX1572)+((1-(pCell/COUNT($AX$2:AX1572)))*(I1572*J1572)))),I1572)))))))</f>
        <v/>
      </c>
      <c r="J1573" s="31" t="str">
        <f>IF(AND(F1572="",H1572="in-sample"),"",IF(AND(Temp!fhor_indata=1,H1572="out-sample",H1573="out-sample"),J1572,IF(AND(F1573="",H1572="out-sample"),"",IF(AND(Temp!optSeasCoef=0,Temp!sts_add=1),IF(H1572="in-sample",IF(Q1572=bigT,((qCell/bigT)*(I1573-I1572))+((1-(qCell/bigT))*J1572),IF(OR(F1573="",COUNT($F$2:F1572)&lt;=qCell),IF(COUNT($F$2:F1572)=1,0,F1572-F1571),((qCell/COUNT($F$2:F1572))*(I1573-I1572))+((1-(qCell/COUNT($F$2:F1572)))*J1572))),J1572),IF(AND(Temp!optSeasCoef=0,Temp!sts_multp=1),IF(H1572="in-sample",IF(Q1572=bigT,((qCell/bigT)*(I1573/I1572))+((1-(qCell/bigT))*J1572),IF(qCell=0,1,IF(OR(F1573="",COUNT($F$2:F1572)&lt;=qCell),IF(COUNT($F$2:F1572)=1,1,F1572/F1571),((qCell/COUNT($F$2:F1572))*(I1573/I1572))+((1-(qCell/COUNT($F$2:F1572)))*J1572)))),J1572),IF(Temp!sts_add=1,IF(H1572="in-sample",IF(Q1572=bigT,((qCell/bigT)*(I1573-I1572))+((1-(qCell/bigT))*J1572),IF(OR(F1573="",COUNT($AX$2:AX1572)&lt;=qCell),IF(COUNT($AX$2:AX1572)=1,0,AX1572-AX1571),((qCell/COUNT($AX$2:AX1572))*(I1573-I1572))+((1-(qCell/COUNT($AX$2:AX1572)))*J1572))),J1572),IF(H1572="in-sample",IF(Q1572=bigT,((qCell/bigT)*(I1573/I1572))+((1-(qCell/bigT))*J1572),IF(qCell=0,1,IF(OR(F1573="",COUNT($AX$2:AX1572)&lt;=qCell),IF(COUNT($AX$2:AX1572)=1,1,AX1572/AX1571),((qCell/COUNT($AX$2:AX1572))*(I1573/I1572))+((1-(qCell/COUNT($AX$2:AX1572)))*J1572)))),J1572)))))))</f>
        <v/>
      </c>
      <c r="K1573" s="31" t="str">
        <f>IF(H1573="","",IF(AND(Temp!optSeasCoef=0,Temp!sts_add=1),IF(H1573="out-sample",I1573+(Q1573*J1573),I1573+J1573),IF(AND(Temp!optSeasCoef=0,Temp!sts_multp=1),IF(H1573="out-sample",I1573*(J1573^Q1573),I1573*J1573),IF(Temp!sts_add=1,IF(H1573="out-sample",(I1573+(Q1573*J1573))*G1573,(I1573+J1573)*G1573),IF(H1573="out-sample",I1573*(J1573^Q1573)*G1573,I1573*J1573*G1573)))))</f>
        <v/>
      </c>
      <c r="L1573" s="32" t="str">
        <f t="shared" si="170"/>
        <v/>
      </c>
      <c r="M1573" s="32" t="str">
        <f t="shared" si="171"/>
        <v/>
      </c>
      <c r="N1573" s="32" t="str">
        <f t="shared" si="172"/>
        <v/>
      </c>
      <c r="O1573" s="32" t="str">
        <f t="shared" si="173"/>
        <v/>
      </c>
      <c r="P1573" s="32" t="str">
        <f t="shared" si="174"/>
        <v/>
      </c>
      <c r="Q1573" s="3" t="str">
        <f>IF(AND(Temp!fhor_indata=1,F1573="",H1572="in-sample"),1,IF(AND(Temp!fhor_indata=1,H1572="out-sample",Q1572&lt;ATA!XfHor),Q1572+1,IF(F1573="","",IF(AND(H1573="out-sample",H1572="in-sample"),1,IF(AND(H1573="out-sample",H1572="out-sample"),Q1572+1,IF(ISNUMBER(Q1572),Q1572+1,1))))))</f>
        <v/>
      </c>
      <c r="R1573" s="3" t="str">
        <f t="shared" si="168"/>
        <v/>
      </c>
      <c r="S1573" s="6"/>
      <c r="T1573" s="6"/>
      <c r="U1573" s="6"/>
      <c r="V1573" s="6"/>
      <c r="W1573" s="6"/>
      <c r="X1573" s="6"/>
      <c r="Y1573" s="6"/>
      <c r="Z1573" s="6"/>
      <c r="AA1573" s="6"/>
      <c r="AB1573" s="6"/>
      <c r="AC1573" s="6"/>
      <c r="AD1573" s="6"/>
      <c r="AE1573" s="6"/>
      <c r="AF1573" s="6"/>
      <c r="AG1573" s="6"/>
      <c r="AH1573" s="6"/>
      <c r="AI1573" s="6"/>
      <c r="AJ1573" s="6"/>
      <c r="AK1573" s="6"/>
      <c r="AX1573" s="63" t="e">
        <f t="shared" si="169"/>
        <v>#VALUE!</v>
      </c>
    </row>
    <row r="1574" spans="1:50" s="1" customFormat="1" ht="14.25" x14ac:dyDescent="0.2">
      <c r="A1574" s="6"/>
      <c r="B1574" s="6"/>
      <c r="C1574" s="6"/>
      <c r="D1574" s="3"/>
      <c r="E1574" s="70" t="str">
        <f>IF(ATA!E1574="","",ATA!E1574)</f>
        <v/>
      </c>
      <c r="F1574" s="51" t="str">
        <f>IF(ATA!F1574="","",ATA!F1574)</f>
        <v/>
      </c>
      <c r="G1574" s="11" t="str">
        <f>IF(ATA!G1574="","",ATA!G1574)</f>
        <v/>
      </c>
      <c r="H1574" s="55" t="str">
        <f>IF(ATA!H1574="","",ATA!H1574)</f>
        <v/>
      </c>
      <c r="I1574" s="31" t="str">
        <f>IF(AND(F1573="",H1573="in-sample"),"",IF(AND(Temp!fhor_indata=1,H1573="out-sample",H1574="out-sample"),I1573,IF(AND(F1574="",H1573="out-sample"),"",IF(AND(Temp!optSeasCoef=0,Temp!sts_add=1),IF(H1573="in-sample",IF(Q1573=bigT,((pCell/bigT)*F1573)+((1-(pCell/bigT))*(I1573+J1573)),IF(OR(F1574="",COUNT($F$2:F1573)&lt;=pCell),F1573,((pCell/COUNT($F$2:F1573))*F1573)+((1-(pCell/COUNT($F$2:F1573)))*(I1573+J1573)))),I1573),IF(AND(Temp!optSeasCoef=0,Temp!sts_multp=1),IF(H1573="in-sample",IF(Q1573=bigT,((pCell/bigT)*F1573)+((1-(pCell/bigT))*(I1573*J1573)),IF(OR(F1574="",COUNT(F$2:$F1573)&lt;=pCell),F1573,((pCell/COUNT($F$2:F1573))*F1573)+((1-(pCell/COUNT($F$2:F1573)))*(I1573*J1573)))),I1573),IF(Temp!sts_add=1,IF(H1573="in-sample",IF(Q1573=bigT,((pCell/bigT)*AX1573)+((1-(pCell/bigT))*(I1573+J1573)),IF(OR(F1574="",COUNT($AX$2:AX1573)&lt;=pCell),AX1573,((pCell/COUNT($AX$2:AX1573))*AX1573)+((1-(pCell/COUNT($AX$2:AX1573)))*(I1573+J1573)))),I1573),IF(H1573="in-sample",IF(Q1573=bigT,((pCell/bigT)*AX1573)+((1-(pCell/bigT))*(I1573*J1573)),IF(OR(F1574="",COUNT($AX$2:AX1573)&lt;=pCell),AX1573,((pCell/COUNT($AX$2:AX1573))*AX1573)+((1-(pCell/COUNT($AX$2:AX1573)))*(I1573*J1573)))),I1573)))))))</f>
        <v/>
      </c>
      <c r="J1574" s="31" t="str">
        <f>IF(AND(F1573="",H1573="in-sample"),"",IF(AND(Temp!fhor_indata=1,H1573="out-sample",H1574="out-sample"),J1573,IF(AND(F1574="",H1573="out-sample"),"",IF(AND(Temp!optSeasCoef=0,Temp!sts_add=1),IF(H1573="in-sample",IF(Q1573=bigT,((qCell/bigT)*(I1574-I1573))+((1-(qCell/bigT))*J1573),IF(OR(F1574="",COUNT($F$2:F1573)&lt;=qCell),IF(COUNT($F$2:F1573)=1,0,F1573-F1572),((qCell/COUNT($F$2:F1573))*(I1574-I1573))+((1-(qCell/COUNT($F$2:F1573)))*J1573))),J1573),IF(AND(Temp!optSeasCoef=0,Temp!sts_multp=1),IF(H1573="in-sample",IF(Q1573=bigT,((qCell/bigT)*(I1574/I1573))+((1-(qCell/bigT))*J1573),IF(qCell=0,1,IF(OR(F1574="",COUNT($F$2:F1573)&lt;=qCell),IF(COUNT($F$2:F1573)=1,1,F1573/F1572),((qCell/COUNT($F$2:F1573))*(I1574/I1573))+((1-(qCell/COUNT($F$2:F1573)))*J1573)))),J1573),IF(Temp!sts_add=1,IF(H1573="in-sample",IF(Q1573=bigT,((qCell/bigT)*(I1574-I1573))+((1-(qCell/bigT))*J1573),IF(OR(F1574="",COUNT($AX$2:AX1573)&lt;=qCell),IF(COUNT($AX$2:AX1573)=1,0,AX1573-AX1572),((qCell/COUNT($AX$2:AX1573))*(I1574-I1573))+((1-(qCell/COUNT($AX$2:AX1573)))*J1573))),J1573),IF(H1573="in-sample",IF(Q1573=bigT,((qCell/bigT)*(I1574/I1573))+((1-(qCell/bigT))*J1573),IF(qCell=0,1,IF(OR(F1574="",COUNT($AX$2:AX1573)&lt;=qCell),IF(COUNT($AX$2:AX1573)=1,1,AX1573/AX1572),((qCell/COUNT($AX$2:AX1573))*(I1574/I1573))+((1-(qCell/COUNT($AX$2:AX1573)))*J1573)))),J1573)))))))</f>
        <v/>
      </c>
      <c r="K1574" s="31" t="str">
        <f>IF(H1574="","",IF(AND(Temp!optSeasCoef=0,Temp!sts_add=1),IF(H1574="out-sample",I1574+(Q1574*J1574),I1574+J1574),IF(AND(Temp!optSeasCoef=0,Temp!sts_multp=1),IF(H1574="out-sample",I1574*(J1574^Q1574),I1574*J1574),IF(Temp!sts_add=1,IF(H1574="out-sample",(I1574+(Q1574*J1574))*G1574,(I1574+J1574)*G1574),IF(H1574="out-sample",I1574*(J1574^Q1574)*G1574,I1574*J1574*G1574)))))</f>
        <v/>
      </c>
      <c r="L1574" s="32" t="str">
        <f t="shared" si="170"/>
        <v/>
      </c>
      <c r="M1574" s="32" t="str">
        <f t="shared" si="171"/>
        <v/>
      </c>
      <c r="N1574" s="32" t="str">
        <f t="shared" si="172"/>
        <v/>
      </c>
      <c r="O1574" s="32" t="str">
        <f t="shared" si="173"/>
        <v/>
      </c>
      <c r="P1574" s="32" t="str">
        <f t="shared" si="174"/>
        <v/>
      </c>
      <c r="Q1574" s="3" t="str">
        <f>IF(AND(Temp!fhor_indata=1,F1574="",H1573="in-sample"),1,IF(AND(Temp!fhor_indata=1,H1573="out-sample",Q1573&lt;ATA!XfHor),Q1573+1,IF(F1574="","",IF(AND(H1574="out-sample",H1573="in-sample"),1,IF(AND(H1574="out-sample",H1573="out-sample"),Q1573+1,IF(ISNUMBER(Q1573),Q1573+1,1))))))</f>
        <v/>
      </c>
      <c r="R1574" s="3" t="str">
        <f t="shared" si="168"/>
        <v/>
      </c>
      <c r="S1574" s="6"/>
      <c r="T1574" s="6"/>
      <c r="U1574" s="6"/>
      <c r="V1574" s="6"/>
      <c r="W1574" s="6"/>
      <c r="X1574" s="6"/>
      <c r="Y1574" s="6"/>
      <c r="Z1574" s="6"/>
      <c r="AA1574" s="6"/>
      <c r="AB1574" s="6"/>
      <c r="AC1574" s="6"/>
      <c r="AD1574" s="6"/>
      <c r="AE1574" s="6"/>
      <c r="AF1574" s="6"/>
      <c r="AG1574" s="6"/>
      <c r="AH1574" s="6"/>
      <c r="AI1574" s="6"/>
      <c r="AJ1574" s="6"/>
      <c r="AK1574" s="6"/>
      <c r="AX1574" s="63" t="e">
        <f t="shared" si="169"/>
        <v>#VALUE!</v>
      </c>
    </row>
    <row r="1575" spans="1:50" s="1" customFormat="1" ht="14.25" x14ac:dyDescent="0.2">
      <c r="A1575" s="6"/>
      <c r="B1575" s="6"/>
      <c r="C1575" s="6"/>
      <c r="D1575" s="3"/>
      <c r="E1575" s="70" t="str">
        <f>IF(ATA!E1575="","",ATA!E1575)</f>
        <v/>
      </c>
      <c r="F1575" s="51" t="str">
        <f>IF(ATA!F1575="","",ATA!F1575)</f>
        <v/>
      </c>
      <c r="G1575" s="11" t="str">
        <f>IF(ATA!G1575="","",ATA!G1575)</f>
        <v/>
      </c>
      <c r="H1575" s="55" t="str">
        <f>IF(ATA!H1575="","",ATA!H1575)</f>
        <v/>
      </c>
      <c r="I1575" s="31" t="str">
        <f>IF(AND(F1574="",H1574="in-sample"),"",IF(AND(Temp!fhor_indata=1,H1574="out-sample",H1575="out-sample"),I1574,IF(AND(F1575="",H1574="out-sample"),"",IF(AND(Temp!optSeasCoef=0,Temp!sts_add=1),IF(H1574="in-sample",IF(Q1574=bigT,((pCell/bigT)*F1574)+((1-(pCell/bigT))*(I1574+J1574)),IF(OR(F1575="",COUNT($F$2:F1574)&lt;=pCell),F1574,((pCell/COUNT($F$2:F1574))*F1574)+((1-(pCell/COUNT($F$2:F1574)))*(I1574+J1574)))),I1574),IF(AND(Temp!optSeasCoef=0,Temp!sts_multp=1),IF(H1574="in-sample",IF(Q1574=bigT,((pCell/bigT)*F1574)+((1-(pCell/bigT))*(I1574*J1574)),IF(OR(F1575="",COUNT(F$2:$F1574)&lt;=pCell),F1574,((pCell/COUNT($F$2:F1574))*F1574)+((1-(pCell/COUNT($F$2:F1574)))*(I1574*J1574)))),I1574),IF(Temp!sts_add=1,IF(H1574="in-sample",IF(Q1574=bigT,((pCell/bigT)*AX1574)+((1-(pCell/bigT))*(I1574+J1574)),IF(OR(F1575="",COUNT($AX$2:AX1574)&lt;=pCell),AX1574,((pCell/COUNT($AX$2:AX1574))*AX1574)+((1-(pCell/COUNT($AX$2:AX1574)))*(I1574+J1574)))),I1574),IF(H1574="in-sample",IF(Q1574=bigT,((pCell/bigT)*AX1574)+((1-(pCell/bigT))*(I1574*J1574)),IF(OR(F1575="",COUNT($AX$2:AX1574)&lt;=pCell),AX1574,((pCell/COUNT($AX$2:AX1574))*AX1574)+((1-(pCell/COUNT($AX$2:AX1574)))*(I1574*J1574)))),I1574)))))))</f>
        <v/>
      </c>
      <c r="J1575" s="31" t="str">
        <f>IF(AND(F1574="",H1574="in-sample"),"",IF(AND(Temp!fhor_indata=1,H1574="out-sample",H1575="out-sample"),J1574,IF(AND(F1575="",H1574="out-sample"),"",IF(AND(Temp!optSeasCoef=0,Temp!sts_add=1),IF(H1574="in-sample",IF(Q1574=bigT,((qCell/bigT)*(I1575-I1574))+((1-(qCell/bigT))*J1574),IF(OR(F1575="",COUNT($F$2:F1574)&lt;=qCell),IF(COUNT($F$2:F1574)=1,0,F1574-F1573),((qCell/COUNT($F$2:F1574))*(I1575-I1574))+((1-(qCell/COUNT($F$2:F1574)))*J1574))),J1574),IF(AND(Temp!optSeasCoef=0,Temp!sts_multp=1),IF(H1574="in-sample",IF(Q1574=bigT,((qCell/bigT)*(I1575/I1574))+((1-(qCell/bigT))*J1574),IF(qCell=0,1,IF(OR(F1575="",COUNT($F$2:F1574)&lt;=qCell),IF(COUNT($F$2:F1574)=1,1,F1574/F1573),((qCell/COUNT($F$2:F1574))*(I1575/I1574))+((1-(qCell/COUNT($F$2:F1574)))*J1574)))),J1574),IF(Temp!sts_add=1,IF(H1574="in-sample",IF(Q1574=bigT,((qCell/bigT)*(I1575-I1574))+((1-(qCell/bigT))*J1574),IF(OR(F1575="",COUNT($AX$2:AX1574)&lt;=qCell),IF(COUNT($AX$2:AX1574)=1,0,AX1574-AX1573),((qCell/COUNT($AX$2:AX1574))*(I1575-I1574))+((1-(qCell/COUNT($AX$2:AX1574)))*J1574))),J1574),IF(H1574="in-sample",IF(Q1574=bigT,((qCell/bigT)*(I1575/I1574))+((1-(qCell/bigT))*J1574),IF(qCell=0,1,IF(OR(F1575="",COUNT($AX$2:AX1574)&lt;=qCell),IF(COUNT($AX$2:AX1574)=1,1,AX1574/AX1573),((qCell/COUNT($AX$2:AX1574))*(I1575/I1574))+((1-(qCell/COUNT($AX$2:AX1574)))*J1574)))),J1574)))))))</f>
        <v/>
      </c>
      <c r="K1575" s="31" t="str">
        <f>IF(H1575="","",IF(AND(Temp!optSeasCoef=0,Temp!sts_add=1),IF(H1575="out-sample",I1575+(Q1575*J1575),I1575+J1575),IF(AND(Temp!optSeasCoef=0,Temp!sts_multp=1),IF(H1575="out-sample",I1575*(J1575^Q1575),I1575*J1575),IF(Temp!sts_add=1,IF(H1575="out-sample",(I1575+(Q1575*J1575))*G1575,(I1575+J1575)*G1575),IF(H1575="out-sample",I1575*(J1575^Q1575)*G1575,I1575*J1575*G1575)))))</f>
        <v/>
      </c>
      <c r="L1575" s="32" t="str">
        <f t="shared" si="170"/>
        <v/>
      </c>
      <c r="M1575" s="32" t="str">
        <f t="shared" si="171"/>
        <v/>
      </c>
      <c r="N1575" s="32" t="str">
        <f t="shared" si="172"/>
        <v/>
      </c>
      <c r="O1575" s="32" t="str">
        <f t="shared" si="173"/>
        <v/>
      </c>
      <c r="P1575" s="32" t="str">
        <f t="shared" si="174"/>
        <v/>
      </c>
      <c r="Q1575" s="3" t="str">
        <f>IF(AND(Temp!fhor_indata=1,F1575="",H1574="in-sample"),1,IF(AND(Temp!fhor_indata=1,H1574="out-sample",Q1574&lt;ATA!XfHor),Q1574+1,IF(F1575="","",IF(AND(H1575="out-sample",H1574="in-sample"),1,IF(AND(H1575="out-sample",H1574="out-sample"),Q1574+1,IF(ISNUMBER(Q1574),Q1574+1,1))))))</f>
        <v/>
      </c>
      <c r="R1575" s="3" t="str">
        <f t="shared" si="168"/>
        <v/>
      </c>
      <c r="S1575" s="6"/>
      <c r="T1575" s="6"/>
      <c r="U1575" s="6"/>
      <c r="V1575" s="6"/>
      <c r="W1575" s="6"/>
      <c r="X1575" s="6"/>
      <c r="Y1575" s="6"/>
      <c r="Z1575" s="6"/>
      <c r="AA1575" s="6"/>
      <c r="AB1575" s="6"/>
      <c r="AC1575" s="6"/>
      <c r="AD1575" s="6"/>
      <c r="AE1575" s="6"/>
      <c r="AF1575" s="6"/>
      <c r="AG1575" s="6"/>
      <c r="AH1575" s="6"/>
      <c r="AI1575" s="6"/>
      <c r="AJ1575" s="6"/>
      <c r="AK1575" s="6"/>
      <c r="AX1575" s="63" t="e">
        <f t="shared" si="169"/>
        <v>#VALUE!</v>
      </c>
    </row>
    <row r="1576" spans="1:50" s="1" customFormat="1" ht="14.25" x14ac:dyDescent="0.2">
      <c r="A1576" s="6"/>
      <c r="B1576" s="6"/>
      <c r="C1576" s="6"/>
      <c r="D1576" s="3"/>
      <c r="E1576" s="70" t="str">
        <f>IF(ATA!E1576="","",ATA!E1576)</f>
        <v/>
      </c>
      <c r="F1576" s="51" t="str">
        <f>IF(ATA!F1576="","",ATA!F1576)</f>
        <v/>
      </c>
      <c r="G1576" s="11" t="str">
        <f>IF(ATA!G1576="","",ATA!G1576)</f>
        <v/>
      </c>
      <c r="H1576" s="55" t="str">
        <f>IF(ATA!H1576="","",ATA!H1576)</f>
        <v/>
      </c>
      <c r="I1576" s="31" t="str">
        <f>IF(AND(F1575="",H1575="in-sample"),"",IF(AND(Temp!fhor_indata=1,H1575="out-sample",H1576="out-sample"),I1575,IF(AND(F1576="",H1575="out-sample"),"",IF(AND(Temp!optSeasCoef=0,Temp!sts_add=1),IF(H1575="in-sample",IF(Q1575=bigT,((pCell/bigT)*F1575)+((1-(pCell/bigT))*(I1575+J1575)),IF(OR(F1576="",COUNT($F$2:F1575)&lt;=pCell),F1575,((pCell/COUNT($F$2:F1575))*F1575)+((1-(pCell/COUNT($F$2:F1575)))*(I1575+J1575)))),I1575),IF(AND(Temp!optSeasCoef=0,Temp!sts_multp=1),IF(H1575="in-sample",IF(Q1575=bigT,((pCell/bigT)*F1575)+((1-(pCell/bigT))*(I1575*J1575)),IF(OR(F1576="",COUNT(F$2:$F1575)&lt;=pCell),F1575,((pCell/COUNT($F$2:F1575))*F1575)+((1-(pCell/COUNT($F$2:F1575)))*(I1575*J1575)))),I1575),IF(Temp!sts_add=1,IF(H1575="in-sample",IF(Q1575=bigT,((pCell/bigT)*AX1575)+((1-(pCell/bigT))*(I1575+J1575)),IF(OR(F1576="",COUNT($AX$2:AX1575)&lt;=pCell),AX1575,((pCell/COUNT($AX$2:AX1575))*AX1575)+((1-(pCell/COUNT($AX$2:AX1575)))*(I1575+J1575)))),I1575),IF(H1575="in-sample",IF(Q1575=bigT,((pCell/bigT)*AX1575)+((1-(pCell/bigT))*(I1575*J1575)),IF(OR(F1576="",COUNT($AX$2:AX1575)&lt;=pCell),AX1575,((pCell/COUNT($AX$2:AX1575))*AX1575)+((1-(pCell/COUNT($AX$2:AX1575)))*(I1575*J1575)))),I1575)))))))</f>
        <v/>
      </c>
      <c r="J1576" s="31" t="str">
        <f>IF(AND(F1575="",H1575="in-sample"),"",IF(AND(Temp!fhor_indata=1,H1575="out-sample",H1576="out-sample"),J1575,IF(AND(F1576="",H1575="out-sample"),"",IF(AND(Temp!optSeasCoef=0,Temp!sts_add=1),IF(H1575="in-sample",IF(Q1575=bigT,((qCell/bigT)*(I1576-I1575))+((1-(qCell/bigT))*J1575),IF(OR(F1576="",COUNT($F$2:F1575)&lt;=qCell),IF(COUNT($F$2:F1575)=1,0,F1575-F1574),((qCell/COUNT($F$2:F1575))*(I1576-I1575))+((1-(qCell/COUNT($F$2:F1575)))*J1575))),J1575),IF(AND(Temp!optSeasCoef=0,Temp!sts_multp=1),IF(H1575="in-sample",IF(Q1575=bigT,((qCell/bigT)*(I1576/I1575))+((1-(qCell/bigT))*J1575),IF(qCell=0,1,IF(OR(F1576="",COUNT($F$2:F1575)&lt;=qCell),IF(COUNT($F$2:F1575)=1,1,F1575/F1574),((qCell/COUNT($F$2:F1575))*(I1576/I1575))+((1-(qCell/COUNT($F$2:F1575)))*J1575)))),J1575),IF(Temp!sts_add=1,IF(H1575="in-sample",IF(Q1575=bigT,((qCell/bigT)*(I1576-I1575))+((1-(qCell/bigT))*J1575),IF(OR(F1576="",COUNT($AX$2:AX1575)&lt;=qCell),IF(COUNT($AX$2:AX1575)=1,0,AX1575-AX1574),((qCell/COUNT($AX$2:AX1575))*(I1576-I1575))+((1-(qCell/COUNT($AX$2:AX1575)))*J1575))),J1575),IF(H1575="in-sample",IF(Q1575=bigT,((qCell/bigT)*(I1576/I1575))+((1-(qCell/bigT))*J1575),IF(qCell=0,1,IF(OR(F1576="",COUNT($AX$2:AX1575)&lt;=qCell),IF(COUNT($AX$2:AX1575)=1,1,AX1575/AX1574),((qCell/COUNT($AX$2:AX1575))*(I1576/I1575))+((1-(qCell/COUNT($AX$2:AX1575)))*J1575)))),J1575)))))))</f>
        <v/>
      </c>
      <c r="K1576" s="31" t="str">
        <f>IF(H1576="","",IF(AND(Temp!optSeasCoef=0,Temp!sts_add=1),IF(H1576="out-sample",I1576+(Q1576*J1576),I1576+J1576),IF(AND(Temp!optSeasCoef=0,Temp!sts_multp=1),IF(H1576="out-sample",I1576*(J1576^Q1576),I1576*J1576),IF(Temp!sts_add=1,IF(H1576="out-sample",(I1576+(Q1576*J1576))*G1576,(I1576+J1576)*G1576),IF(H1576="out-sample",I1576*(J1576^Q1576)*G1576,I1576*J1576*G1576)))))</f>
        <v/>
      </c>
      <c r="L1576" s="32" t="str">
        <f t="shared" si="170"/>
        <v/>
      </c>
      <c r="M1576" s="32" t="str">
        <f t="shared" si="171"/>
        <v/>
      </c>
      <c r="N1576" s="32" t="str">
        <f t="shared" si="172"/>
        <v/>
      </c>
      <c r="O1576" s="32" t="str">
        <f t="shared" si="173"/>
        <v/>
      </c>
      <c r="P1576" s="32" t="str">
        <f t="shared" si="174"/>
        <v/>
      </c>
      <c r="Q1576" s="3" t="str">
        <f>IF(AND(Temp!fhor_indata=1,F1576="",H1575="in-sample"),1,IF(AND(Temp!fhor_indata=1,H1575="out-sample",Q1575&lt;ATA!XfHor),Q1575+1,IF(F1576="","",IF(AND(H1576="out-sample",H1575="in-sample"),1,IF(AND(H1576="out-sample",H1575="out-sample"),Q1575+1,IF(ISNUMBER(Q1575),Q1575+1,1))))))</f>
        <v/>
      </c>
      <c r="R1576" s="3" t="str">
        <f t="shared" si="168"/>
        <v/>
      </c>
      <c r="S1576" s="6"/>
      <c r="T1576" s="6"/>
      <c r="U1576" s="6"/>
      <c r="V1576" s="6"/>
      <c r="W1576" s="6"/>
      <c r="X1576" s="6"/>
      <c r="Y1576" s="6"/>
      <c r="Z1576" s="6"/>
      <c r="AA1576" s="6"/>
      <c r="AB1576" s="6"/>
      <c r="AC1576" s="6"/>
      <c r="AD1576" s="6"/>
      <c r="AE1576" s="6"/>
      <c r="AF1576" s="6"/>
      <c r="AG1576" s="6"/>
      <c r="AH1576" s="6"/>
      <c r="AI1576" s="6"/>
      <c r="AJ1576" s="6"/>
      <c r="AK1576" s="6"/>
      <c r="AX1576" s="63" t="e">
        <f t="shared" si="169"/>
        <v>#VALUE!</v>
      </c>
    </row>
    <row r="1577" spans="1:50" s="1" customFormat="1" ht="14.25" x14ac:dyDescent="0.2">
      <c r="A1577" s="6"/>
      <c r="B1577" s="6"/>
      <c r="C1577" s="6"/>
      <c r="D1577" s="3"/>
      <c r="E1577" s="70" t="str">
        <f>IF(ATA!E1577="","",ATA!E1577)</f>
        <v/>
      </c>
      <c r="F1577" s="51" t="str">
        <f>IF(ATA!F1577="","",ATA!F1577)</f>
        <v/>
      </c>
      <c r="G1577" s="11" t="str">
        <f>IF(ATA!G1577="","",ATA!G1577)</f>
        <v/>
      </c>
      <c r="H1577" s="55" t="str">
        <f>IF(ATA!H1577="","",ATA!H1577)</f>
        <v/>
      </c>
      <c r="I1577" s="31" t="str">
        <f>IF(AND(F1576="",H1576="in-sample"),"",IF(AND(Temp!fhor_indata=1,H1576="out-sample",H1577="out-sample"),I1576,IF(AND(F1577="",H1576="out-sample"),"",IF(AND(Temp!optSeasCoef=0,Temp!sts_add=1),IF(H1576="in-sample",IF(Q1576=bigT,((pCell/bigT)*F1576)+((1-(pCell/bigT))*(I1576+J1576)),IF(OR(F1577="",COUNT($F$2:F1576)&lt;=pCell),F1576,((pCell/COUNT($F$2:F1576))*F1576)+((1-(pCell/COUNT($F$2:F1576)))*(I1576+J1576)))),I1576),IF(AND(Temp!optSeasCoef=0,Temp!sts_multp=1),IF(H1576="in-sample",IF(Q1576=bigT,((pCell/bigT)*F1576)+((1-(pCell/bigT))*(I1576*J1576)),IF(OR(F1577="",COUNT(F$2:$F1576)&lt;=pCell),F1576,((pCell/COUNT($F$2:F1576))*F1576)+((1-(pCell/COUNT($F$2:F1576)))*(I1576*J1576)))),I1576),IF(Temp!sts_add=1,IF(H1576="in-sample",IF(Q1576=bigT,((pCell/bigT)*AX1576)+((1-(pCell/bigT))*(I1576+J1576)),IF(OR(F1577="",COUNT($AX$2:AX1576)&lt;=pCell),AX1576,((pCell/COUNT($AX$2:AX1576))*AX1576)+((1-(pCell/COUNT($AX$2:AX1576)))*(I1576+J1576)))),I1576),IF(H1576="in-sample",IF(Q1576=bigT,((pCell/bigT)*AX1576)+((1-(pCell/bigT))*(I1576*J1576)),IF(OR(F1577="",COUNT($AX$2:AX1576)&lt;=pCell),AX1576,((pCell/COUNT($AX$2:AX1576))*AX1576)+((1-(pCell/COUNT($AX$2:AX1576)))*(I1576*J1576)))),I1576)))))))</f>
        <v/>
      </c>
      <c r="J1577" s="31" t="str">
        <f>IF(AND(F1576="",H1576="in-sample"),"",IF(AND(Temp!fhor_indata=1,H1576="out-sample",H1577="out-sample"),J1576,IF(AND(F1577="",H1576="out-sample"),"",IF(AND(Temp!optSeasCoef=0,Temp!sts_add=1),IF(H1576="in-sample",IF(Q1576=bigT,((qCell/bigT)*(I1577-I1576))+((1-(qCell/bigT))*J1576),IF(OR(F1577="",COUNT($F$2:F1576)&lt;=qCell),IF(COUNT($F$2:F1576)=1,0,F1576-F1575),((qCell/COUNT($F$2:F1576))*(I1577-I1576))+((1-(qCell/COUNT($F$2:F1576)))*J1576))),J1576),IF(AND(Temp!optSeasCoef=0,Temp!sts_multp=1),IF(H1576="in-sample",IF(Q1576=bigT,((qCell/bigT)*(I1577/I1576))+((1-(qCell/bigT))*J1576),IF(qCell=0,1,IF(OR(F1577="",COUNT($F$2:F1576)&lt;=qCell),IF(COUNT($F$2:F1576)=1,1,F1576/F1575),((qCell/COUNT($F$2:F1576))*(I1577/I1576))+((1-(qCell/COUNT($F$2:F1576)))*J1576)))),J1576),IF(Temp!sts_add=1,IF(H1576="in-sample",IF(Q1576=bigT,((qCell/bigT)*(I1577-I1576))+((1-(qCell/bigT))*J1576),IF(OR(F1577="",COUNT($AX$2:AX1576)&lt;=qCell),IF(COUNT($AX$2:AX1576)=1,0,AX1576-AX1575),((qCell/COUNT($AX$2:AX1576))*(I1577-I1576))+((1-(qCell/COUNT($AX$2:AX1576)))*J1576))),J1576),IF(H1576="in-sample",IF(Q1576=bigT,((qCell/bigT)*(I1577/I1576))+((1-(qCell/bigT))*J1576),IF(qCell=0,1,IF(OR(F1577="",COUNT($AX$2:AX1576)&lt;=qCell),IF(COUNT($AX$2:AX1576)=1,1,AX1576/AX1575),((qCell/COUNT($AX$2:AX1576))*(I1577/I1576))+((1-(qCell/COUNT($AX$2:AX1576)))*J1576)))),J1576)))))))</f>
        <v/>
      </c>
      <c r="K1577" s="31" t="str">
        <f>IF(H1577="","",IF(AND(Temp!optSeasCoef=0,Temp!sts_add=1),IF(H1577="out-sample",I1577+(Q1577*J1577),I1577+J1577),IF(AND(Temp!optSeasCoef=0,Temp!sts_multp=1),IF(H1577="out-sample",I1577*(J1577^Q1577),I1577*J1577),IF(Temp!sts_add=1,IF(H1577="out-sample",(I1577+(Q1577*J1577))*G1577,(I1577+J1577)*G1577),IF(H1577="out-sample",I1577*(J1577^Q1577)*G1577,I1577*J1577*G1577)))))</f>
        <v/>
      </c>
      <c r="L1577" s="32" t="str">
        <f t="shared" si="170"/>
        <v/>
      </c>
      <c r="M1577" s="32" t="str">
        <f t="shared" si="171"/>
        <v/>
      </c>
      <c r="N1577" s="32" t="str">
        <f t="shared" si="172"/>
        <v/>
      </c>
      <c r="O1577" s="32" t="str">
        <f t="shared" si="173"/>
        <v/>
      </c>
      <c r="P1577" s="32" t="str">
        <f t="shared" si="174"/>
        <v/>
      </c>
      <c r="Q1577" s="3" t="str">
        <f>IF(AND(Temp!fhor_indata=1,F1577="",H1576="in-sample"),1,IF(AND(Temp!fhor_indata=1,H1576="out-sample",Q1576&lt;ATA!XfHor),Q1576+1,IF(F1577="","",IF(AND(H1577="out-sample",H1576="in-sample"),1,IF(AND(H1577="out-sample",H1576="out-sample"),Q1576+1,IF(ISNUMBER(Q1576),Q1576+1,1))))))</f>
        <v/>
      </c>
      <c r="R1577" s="3" t="str">
        <f t="shared" si="168"/>
        <v/>
      </c>
      <c r="S1577" s="6"/>
      <c r="T1577" s="6"/>
      <c r="U1577" s="6"/>
      <c r="V1577" s="6"/>
      <c r="W1577" s="6"/>
      <c r="X1577" s="6"/>
      <c r="Y1577" s="6"/>
      <c r="Z1577" s="6"/>
      <c r="AA1577" s="6"/>
      <c r="AB1577" s="6"/>
      <c r="AC1577" s="6"/>
      <c r="AD1577" s="6"/>
      <c r="AE1577" s="6"/>
      <c r="AF1577" s="6"/>
      <c r="AG1577" s="6"/>
      <c r="AH1577" s="6"/>
      <c r="AI1577" s="6"/>
      <c r="AJ1577" s="6"/>
      <c r="AK1577" s="6"/>
      <c r="AX1577" s="63" t="e">
        <f t="shared" si="169"/>
        <v>#VALUE!</v>
      </c>
    </row>
    <row r="1578" spans="1:50" s="1" customFormat="1" ht="14.25" x14ac:dyDescent="0.2">
      <c r="A1578" s="6"/>
      <c r="B1578" s="6"/>
      <c r="C1578" s="6"/>
      <c r="D1578" s="3"/>
      <c r="E1578" s="70" t="str">
        <f>IF(ATA!E1578="","",ATA!E1578)</f>
        <v/>
      </c>
      <c r="F1578" s="51" t="str">
        <f>IF(ATA!F1578="","",ATA!F1578)</f>
        <v/>
      </c>
      <c r="G1578" s="11" t="str">
        <f>IF(ATA!G1578="","",ATA!G1578)</f>
        <v/>
      </c>
      <c r="H1578" s="55" t="str">
        <f>IF(ATA!H1578="","",ATA!H1578)</f>
        <v/>
      </c>
      <c r="I1578" s="31" t="str">
        <f>IF(AND(F1577="",H1577="in-sample"),"",IF(AND(Temp!fhor_indata=1,H1577="out-sample",H1578="out-sample"),I1577,IF(AND(F1578="",H1577="out-sample"),"",IF(AND(Temp!optSeasCoef=0,Temp!sts_add=1),IF(H1577="in-sample",IF(Q1577=bigT,((pCell/bigT)*F1577)+((1-(pCell/bigT))*(I1577+J1577)),IF(OR(F1578="",COUNT($F$2:F1577)&lt;=pCell),F1577,((pCell/COUNT($F$2:F1577))*F1577)+((1-(pCell/COUNT($F$2:F1577)))*(I1577+J1577)))),I1577),IF(AND(Temp!optSeasCoef=0,Temp!sts_multp=1),IF(H1577="in-sample",IF(Q1577=bigT,((pCell/bigT)*F1577)+((1-(pCell/bigT))*(I1577*J1577)),IF(OR(F1578="",COUNT(F$2:$F1577)&lt;=pCell),F1577,((pCell/COUNT($F$2:F1577))*F1577)+((1-(pCell/COUNT($F$2:F1577)))*(I1577*J1577)))),I1577),IF(Temp!sts_add=1,IF(H1577="in-sample",IF(Q1577=bigT,((pCell/bigT)*AX1577)+((1-(pCell/bigT))*(I1577+J1577)),IF(OR(F1578="",COUNT($AX$2:AX1577)&lt;=pCell),AX1577,((pCell/COUNT($AX$2:AX1577))*AX1577)+((1-(pCell/COUNT($AX$2:AX1577)))*(I1577+J1577)))),I1577),IF(H1577="in-sample",IF(Q1577=bigT,((pCell/bigT)*AX1577)+((1-(pCell/bigT))*(I1577*J1577)),IF(OR(F1578="",COUNT($AX$2:AX1577)&lt;=pCell),AX1577,((pCell/COUNT($AX$2:AX1577))*AX1577)+((1-(pCell/COUNT($AX$2:AX1577)))*(I1577*J1577)))),I1577)))))))</f>
        <v/>
      </c>
      <c r="J1578" s="31" t="str">
        <f>IF(AND(F1577="",H1577="in-sample"),"",IF(AND(Temp!fhor_indata=1,H1577="out-sample",H1578="out-sample"),J1577,IF(AND(F1578="",H1577="out-sample"),"",IF(AND(Temp!optSeasCoef=0,Temp!sts_add=1),IF(H1577="in-sample",IF(Q1577=bigT,((qCell/bigT)*(I1578-I1577))+((1-(qCell/bigT))*J1577),IF(OR(F1578="",COUNT($F$2:F1577)&lt;=qCell),IF(COUNT($F$2:F1577)=1,0,F1577-F1576),((qCell/COUNT($F$2:F1577))*(I1578-I1577))+((1-(qCell/COUNT($F$2:F1577)))*J1577))),J1577),IF(AND(Temp!optSeasCoef=0,Temp!sts_multp=1),IF(H1577="in-sample",IF(Q1577=bigT,((qCell/bigT)*(I1578/I1577))+((1-(qCell/bigT))*J1577),IF(qCell=0,1,IF(OR(F1578="",COUNT($F$2:F1577)&lt;=qCell),IF(COUNT($F$2:F1577)=1,1,F1577/F1576),((qCell/COUNT($F$2:F1577))*(I1578/I1577))+((1-(qCell/COUNT($F$2:F1577)))*J1577)))),J1577),IF(Temp!sts_add=1,IF(H1577="in-sample",IF(Q1577=bigT,((qCell/bigT)*(I1578-I1577))+((1-(qCell/bigT))*J1577),IF(OR(F1578="",COUNT($AX$2:AX1577)&lt;=qCell),IF(COUNT($AX$2:AX1577)=1,0,AX1577-AX1576),((qCell/COUNT($AX$2:AX1577))*(I1578-I1577))+((1-(qCell/COUNT($AX$2:AX1577)))*J1577))),J1577),IF(H1577="in-sample",IF(Q1577=bigT,((qCell/bigT)*(I1578/I1577))+((1-(qCell/bigT))*J1577),IF(qCell=0,1,IF(OR(F1578="",COUNT($AX$2:AX1577)&lt;=qCell),IF(COUNT($AX$2:AX1577)=1,1,AX1577/AX1576),((qCell/COUNT($AX$2:AX1577))*(I1578/I1577))+((1-(qCell/COUNT($AX$2:AX1577)))*J1577)))),J1577)))))))</f>
        <v/>
      </c>
      <c r="K1578" s="31" t="str">
        <f>IF(H1578="","",IF(AND(Temp!optSeasCoef=0,Temp!sts_add=1),IF(H1578="out-sample",I1578+(Q1578*J1578),I1578+J1578),IF(AND(Temp!optSeasCoef=0,Temp!sts_multp=1),IF(H1578="out-sample",I1578*(J1578^Q1578),I1578*J1578),IF(Temp!sts_add=1,IF(H1578="out-sample",(I1578+(Q1578*J1578))*G1578,(I1578+J1578)*G1578),IF(H1578="out-sample",I1578*(J1578^Q1578)*G1578,I1578*J1578*G1578)))))</f>
        <v/>
      </c>
      <c r="L1578" s="32" t="str">
        <f t="shared" si="170"/>
        <v/>
      </c>
      <c r="M1578" s="32" t="str">
        <f t="shared" si="171"/>
        <v/>
      </c>
      <c r="N1578" s="32" t="str">
        <f t="shared" si="172"/>
        <v/>
      </c>
      <c r="O1578" s="32" t="str">
        <f t="shared" si="173"/>
        <v/>
      </c>
      <c r="P1578" s="32" t="str">
        <f t="shared" si="174"/>
        <v/>
      </c>
      <c r="Q1578" s="3" t="str">
        <f>IF(AND(Temp!fhor_indata=1,F1578="",H1577="in-sample"),1,IF(AND(Temp!fhor_indata=1,H1577="out-sample",Q1577&lt;ATA!XfHor),Q1577+1,IF(F1578="","",IF(AND(H1578="out-sample",H1577="in-sample"),1,IF(AND(H1578="out-sample",H1577="out-sample"),Q1577+1,IF(ISNUMBER(Q1577),Q1577+1,1))))))</f>
        <v/>
      </c>
      <c r="R1578" s="3" t="str">
        <f t="shared" si="168"/>
        <v/>
      </c>
      <c r="S1578" s="6"/>
      <c r="T1578" s="6"/>
      <c r="U1578" s="6"/>
      <c r="V1578" s="6"/>
      <c r="W1578" s="6"/>
      <c r="X1578" s="6"/>
      <c r="Y1578" s="6"/>
      <c r="Z1578" s="6"/>
      <c r="AA1578" s="6"/>
      <c r="AB1578" s="6"/>
      <c r="AC1578" s="6"/>
      <c r="AD1578" s="6"/>
      <c r="AE1578" s="6"/>
      <c r="AF1578" s="6"/>
      <c r="AG1578" s="6"/>
      <c r="AH1578" s="6"/>
      <c r="AI1578" s="6"/>
      <c r="AJ1578" s="6"/>
      <c r="AK1578" s="6"/>
      <c r="AX1578" s="63" t="e">
        <f t="shared" si="169"/>
        <v>#VALUE!</v>
      </c>
    </row>
    <row r="1579" spans="1:50" s="1" customFormat="1" ht="14.25" x14ac:dyDescent="0.2">
      <c r="A1579" s="6"/>
      <c r="B1579" s="6"/>
      <c r="C1579" s="6"/>
      <c r="D1579" s="3"/>
      <c r="E1579" s="70" t="str">
        <f>IF(ATA!E1579="","",ATA!E1579)</f>
        <v/>
      </c>
      <c r="F1579" s="51" t="str">
        <f>IF(ATA!F1579="","",ATA!F1579)</f>
        <v/>
      </c>
      <c r="G1579" s="11" t="str">
        <f>IF(ATA!G1579="","",ATA!G1579)</f>
        <v/>
      </c>
      <c r="H1579" s="55" t="str">
        <f>IF(ATA!H1579="","",ATA!H1579)</f>
        <v/>
      </c>
      <c r="I1579" s="31" t="str">
        <f>IF(AND(F1578="",H1578="in-sample"),"",IF(AND(Temp!fhor_indata=1,H1578="out-sample",H1579="out-sample"),I1578,IF(AND(F1579="",H1578="out-sample"),"",IF(AND(Temp!optSeasCoef=0,Temp!sts_add=1),IF(H1578="in-sample",IF(Q1578=bigT,((pCell/bigT)*F1578)+((1-(pCell/bigT))*(I1578+J1578)),IF(OR(F1579="",COUNT($F$2:F1578)&lt;=pCell),F1578,((pCell/COUNT($F$2:F1578))*F1578)+((1-(pCell/COUNT($F$2:F1578)))*(I1578+J1578)))),I1578),IF(AND(Temp!optSeasCoef=0,Temp!sts_multp=1),IF(H1578="in-sample",IF(Q1578=bigT,((pCell/bigT)*F1578)+((1-(pCell/bigT))*(I1578*J1578)),IF(OR(F1579="",COUNT(F$2:$F1578)&lt;=pCell),F1578,((pCell/COUNT($F$2:F1578))*F1578)+((1-(pCell/COUNT($F$2:F1578)))*(I1578*J1578)))),I1578),IF(Temp!sts_add=1,IF(H1578="in-sample",IF(Q1578=bigT,((pCell/bigT)*AX1578)+((1-(pCell/bigT))*(I1578+J1578)),IF(OR(F1579="",COUNT($AX$2:AX1578)&lt;=pCell),AX1578,((pCell/COUNT($AX$2:AX1578))*AX1578)+((1-(pCell/COUNT($AX$2:AX1578)))*(I1578+J1578)))),I1578),IF(H1578="in-sample",IF(Q1578=bigT,((pCell/bigT)*AX1578)+((1-(pCell/bigT))*(I1578*J1578)),IF(OR(F1579="",COUNT($AX$2:AX1578)&lt;=pCell),AX1578,((pCell/COUNT($AX$2:AX1578))*AX1578)+((1-(pCell/COUNT($AX$2:AX1578)))*(I1578*J1578)))),I1578)))))))</f>
        <v/>
      </c>
      <c r="J1579" s="31" t="str">
        <f>IF(AND(F1578="",H1578="in-sample"),"",IF(AND(Temp!fhor_indata=1,H1578="out-sample",H1579="out-sample"),J1578,IF(AND(F1579="",H1578="out-sample"),"",IF(AND(Temp!optSeasCoef=0,Temp!sts_add=1),IF(H1578="in-sample",IF(Q1578=bigT,((qCell/bigT)*(I1579-I1578))+((1-(qCell/bigT))*J1578),IF(OR(F1579="",COUNT($F$2:F1578)&lt;=qCell),IF(COUNT($F$2:F1578)=1,0,F1578-F1577),((qCell/COUNT($F$2:F1578))*(I1579-I1578))+((1-(qCell/COUNT($F$2:F1578)))*J1578))),J1578),IF(AND(Temp!optSeasCoef=0,Temp!sts_multp=1),IF(H1578="in-sample",IF(Q1578=bigT,((qCell/bigT)*(I1579/I1578))+((1-(qCell/bigT))*J1578),IF(qCell=0,1,IF(OR(F1579="",COUNT($F$2:F1578)&lt;=qCell),IF(COUNT($F$2:F1578)=1,1,F1578/F1577),((qCell/COUNT($F$2:F1578))*(I1579/I1578))+((1-(qCell/COUNT($F$2:F1578)))*J1578)))),J1578),IF(Temp!sts_add=1,IF(H1578="in-sample",IF(Q1578=bigT,((qCell/bigT)*(I1579-I1578))+((1-(qCell/bigT))*J1578),IF(OR(F1579="",COUNT($AX$2:AX1578)&lt;=qCell),IF(COUNT($AX$2:AX1578)=1,0,AX1578-AX1577),((qCell/COUNT($AX$2:AX1578))*(I1579-I1578))+((1-(qCell/COUNT($AX$2:AX1578)))*J1578))),J1578),IF(H1578="in-sample",IF(Q1578=bigT,((qCell/bigT)*(I1579/I1578))+((1-(qCell/bigT))*J1578),IF(qCell=0,1,IF(OR(F1579="",COUNT($AX$2:AX1578)&lt;=qCell),IF(COUNT($AX$2:AX1578)=1,1,AX1578/AX1577),((qCell/COUNT($AX$2:AX1578))*(I1579/I1578))+((1-(qCell/COUNT($AX$2:AX1578)))*J1578)))),J1578)))))))</f>
        <v/>
      </c>
      <c r="K1579" s="31" t="str">
        <f>IF(H1579="","",IF(AND(Temp!optSeasCoef=0,Temp!sts_add=1),IF(H1579="out-sample",I1579+(Q1579*J1579),I1579+J1579),IF(AND(Temp!optSeasCoef=0,Temp!sts_multp=1),IF(H1579="out-sample",I1579*(J1579^Q1579),I1579*J1579),IF(Temp!sts_add=1,IF(H1579="out-sample",(I1579+(Q1579*J1579))*G1579,(I1579+J1579)*G1579),IF(H1579="out-sample",I1579*(J1579^Q1579)*G1579,I1579*J1579*G1579)))))</f>
        <v/>
      </c>
      <c r="L1579" s="32" t="str">
        <f t="shared" si="170"/>
        <v/>
      </c>
      <c r="M1579" s="32" t="str">
        <f t="shared" si="171"/>
        <v/>
      </c>
      <c r="N1579" s="32" t="str">
        <f t="shared" si="172"/>
        <v/>
      </c>
      <c r="O1579" s="32" t="str">
        <f t="shared" si="173"/>
        <v/>
      </c>
      <c r="P1579" s="32" t="str">
        <f t="shared" si="174"/>
        <v/>
      </c>
      <c r="Q1579" s="3" t="str">
        <f>IF(AND(Temp!fhor_indata=1,F1579="",H1578="in-sample"),1,IF(AND(Temp!fhor_indata=1,H1578="out-sample",Q1578&lt;ATA!XfHor),Q1578+1,IF(F1579="","",IF(AND(H1579="out-sample",H1578="in-sample"),1,IF(AND(H1579="out-sample",H1578="out-sample"),Q1578+1,IF(ISNUMBER(Q1578),Q1578+1,1))))))</f>
        <v/>
      </c>
      <c r="R1579" s="3" t="str">
        <f t="shared" si="168"/>
        <v/>
      </c>
      <c r="S1579" s="6"/>
      <c r="T1579" s="6"/>
      <c r="U1579" s="6"/>
      <c r="V1579" s="6"/>
      <c r="W1579" s="6"/>
      <c r="X1579" s="6"/>
      <c r="Y1579" s="6"/>
      <c r="Z1579" s="6"/>
      <c r="AA1579" s="6"/>
      <c r="AB1579" s="6"/>
      <c r="AC1579" s="6"/>
      <c r="AD1579" s="6"/>
      <c r="AE1579" s="6"/>
      <c r="AF1579" s="6"/>
      <c r="AG1579" s="6"/>
      <c r="AH1579" s="6"/>
      <c r="AI1579" s="6"/>
      <c r="AJ1579" s="6"/>
      <c r="AK1579" s="6"/>
      <c r="AX1579" s="63" t="e">
        <f t="shared" si="169"/>
        <v>#VALUE!</v>
      </c>
    </row>
    <row r="1580" spans="1:50" s="1" customFormat="1" ht="14.25" x14ac:dyDescent="0.2">
      <c r="A1580" s="6"/>
      <c r="B1580" s="6"/>
      <c r="C1580" s="6"/>
      <c r="D1580" s="3"/>
      <c r="E1580" s="70" t="str">
        <f>IF(ATA!E1580="","",ATA!E1580)</f>
        <v/>
      </c>
      <c r="F1580" s="51" t="str">
        <f>IF(ATA!F1580="","",ATA!F1580)</f>
        <v/>
      </c>
      <c r="G1580" s="11" t="str">
        <f>IF(ATA!G1580="","",ATA!G1580)</f>
        <v/>
      </c>
      <c r="H1580" s="55" t="str">
        <f>IF(ATA!H1580="","",ATA!H1580)</f>
        <v/>
      </c>
      <c r="I1580" s="31" t="str">
        <f>IF(AND(F1579="",H1579="in-sample"),"",IF(AND(Temp!fhor_indata=1,H1579="out-sample",H1580="out-sample"),I1579,IF(AND(F1580="",H1579="out-sample"),"",IF(AND(Temp!optSeasCoef=0,Temp!sts_add=1),IF(H1579="in-sample",IF(Q1579=bigT,((pCell/bigT)*F1579)+((1-(pCell/bigT))*(I1579+J1579)),IF(OR(F1580="",COUNT($F$2:F1579)&lt;=pCell),F1579,((pCell/COUNT($F$2:F1579))*F1579)+((1-(pCell/COUNT($F$2:F1579)))*(I1579+J1579)))),I1579),IF(AND(Temp!optSeasCoef=0,Temp!sts_multp=1),IF(H1579="in-sample",IF(Q1579=bigT,((pCell/bigT)*F1579)+((1-(pCell/bigT))*(I1579*J1579)),IF(OR(F1580="",COUNT(F$2:$F1579)&lt;=pCell),F1579,((pCell/COUNT($F$2:F1579))*F1579)+((1-(pCell/COUNT($F$2:F1579)))*(I1579*J1579)))),I1579),IF(Temp!sts_add=1,IF(H1579="in-sample",IF(Q1579=bigT,((pCell/bigT)*AX1579)+((1-(pCell/bigT))*(I1579+J1579)),IF(OR(F1580="",COUNT($AX$2:AX1579)&lt;=pCell),AX1579,((pCell/COUNT($AX$2:AX1579))*AX1579)+((1-(pCell/COUNT($AX$2:AX1579)))*(I1579+J1579)))),I1579),IF(H1579="in-sample",IF(Q1579=bigT,((pCell/bigT)*AX1579)+((1-(pCell/bigT))*(I1579*J1579)),IF(OR(F1580="",COUNT($AX$2:AX1579)&lt;=pCell),AX1579,((pCell/COUNT($AX$2:AX1579))*AX1579)+((1-(pCell/COUNT($AX$2:AX1579)))*(I1579*J1579)))),I1579)))))))</f>
        <v/>
      </c>
      <c r="J1580" s="31" t="str">
        <f>IF(AND(F1579="",H1579="in-sample"),"",IF(AND(Temp!fhor_indata=1,H1579="out-sample",H1580="out-sample"),J1579,IF(AND(F1580="",H1579="out-sample"),"",IF(AND(Temp!optSeasCoef=0,Temp!sts_add=1),IF(H1579="in-sample",IF(Q1579=bigT,((qCell/bigT)*(I1580-I1579))+((1-(qCell/bigT))*J1579),IF(OR(F1580="",COUNT($F$2:F1579)&lt;=qCell),IF(COUNT($F$2:F1579)=1,0,F1579-F1578),((qCell/COUNT($F$2:F1579))*(I1580-I1579))+((1-(qCell/COUNT($F$2:F1579)))*J1579))),J1579),IF(AND(Temp!optSeasCoef=0,Temp!sts_multp=1),IF(H1579="in-sample",IF(Q1579=bigT,((qCell/bigT)*(I1580/I1579))+((1-(qCell/bigT))*J1579),IF(qCell=0,1,IF(OR(F1580="",COUNT($F$2:F1579)&lt;=qCell),IF(COUNT($F$2:F1579)=1,1,F1579/F1578),((qCell/COUNT($F$2:F1579))*(I1580/I1579))+((1-(qCell/COUNT($F$2:F1579)))*J1579)))),J1579),IF(Temp!sts_add=1,IF(H1579="in-sample",IF(Q1579=bigT,((qCell/bigT)*(I1580-I1579))+((1-(qCell/bigT))*J1579),IF(OR(F1580="",COUNT($AX$2:AX1579)&lt;=qCell),IF(COUNT($AX$2:AX1579)=1,0,AX1579-AX1578),((qCell/COUNT($AX$2:AX1579))*(I1580-I1579))+((1-(qCell/COUNT($AX$2:AX1579)))*J1579))),J1579),IF(H1579="in-sample",IF(Q1579=bigT,((qCell/bigT)*(I1580/I1579))+((1-(qCell/bigT))*J1579),IF(qCell=0,1,IF(OR(F1580="",COUNT($AX$2:AX1579)&lt;=qCell),IF(COUNT($AX$2:AX1579)=1,1,AX1579/AX1578),((qCell/COUNT($AX$2:AX1579))*(I1580/I1579))+((1-(qCell/COUNT($AX$2:AX1579)))*J1579)))),J1579)))))))</f>
        <v/>
      </c>
      <c r="K1580" s="31" t="str">
        <f>IF(H1580="","",IF(AND(Temp!optSeasCoef=0,Temp!sts_add=1),IF(H1580="out-sample",I1580+(Q1580*J1580),I1580+J1580),IF(AND(Temp!optSeasCoef=0,Temp!sts_multp=1),IF(H1580="out-sample",I1580*(J1580^Q1580),I1580*J1580),IF(Temp!sts_add=1,IF(H1580="out-sample",(I1580+(Q1580*J1580))*G1580,(I1580+J1580)*G1580),IF(H1580="out-sample",I1580*(J1580^Q1580)*G1580,I1580*J1580*G1580)))))</f>
        <v/>
      </c>
      <c r="L1580" s="32" t="str">
        <f t="shared" si="170"/>
        <v/>
      </c>
      <c r="M1580" s="32" t="str">
        <f t="shared" si="171"/>
        <v/>
      </c>
      <c r="N1580" s="32" t="str">
        <f t="shared" si="172"/>
        <v/>
      </c>
      <c r="O1580" s="32" t="str">
        <f t="shared" si="173"/>
        <v/>
      </c>
      <c r="P1580" s="32" t="str">
        <f t="shared" si="174"/>
        <v/>
      </c>
      <c r="Q1580" s="3" t="str">
        <f>IF(AND(Temp!fhor_indata=1,F1580="",H1579="in-sample"),1,IF(AND(Temp!fhor_indata=1,H1579="out-sample",Q1579&lt;ATA!XfHor),Q1579+1,IF(F1580="","",IF(AND(H1580="out-sample",H1579="in-sample"),1,IF(AND(H1580="out-sample",H1579="out-sample"),Q1579+1,IF(ISNUMBER(Q1579),Q1579+1,1))))))</f>
        <v/>
      </c>
      <c r="R1580" s="3" t="str">
        <f t="shared" si="168"/>
        <v/>
      </c>
      <c r="S1580" s="6"/>
      <c r="T1580" s="6"/>
      <c r="U1580" s="6"/>
      <c r="V1580" s="6"/>
      <c r="W1580" s="6"/>
      <c r="X1580" s="6"/>
      <c r="Y1580" s="6"/>
      <c r="Z1580" s="6"/>
      <c r="AA1580" s="6"/>
      <c r="AB1580" s="6"/>
      <c r="AC1580" s="6"/>
      <c r="AD1580" s="6"/>
      <c r="AE1580" s="6"/>
      <c r="AF1580" s="6"/>
      <c r="AG1580" s="6"/>
      <c r="AH1580" s="6"/>
      <c r="AI1580" s="6"/>
      <c r="AJ1580" s="6"/>
      <c r="AK1580" s="6"/>
      <c r="AX1580" s="63" t="e">
        <f t="shared" si="169"/>
        <v>#VALUE!</v>
      </c>
    </row>
    <row r="1581" spans="1:50" s="1" customFormat="1" ht="14.25" x14ac:dyDescent="0.2">
      <c r="A1581" s="6"/>
      <c r="B1581" s="6"/>
      <c r="C1581" s="6"/>
      <c r="D1581" s="3"/>
      <c r="E1581" s="70" t="str">
        <f>IF(ATA!E1581="","",ATA!E1581)</f>
        <v/>
      </c>
      <c r="F1581" s="51" t="str">
        <f>IF(ATA!F1581="","",ATA!F1581)</f>
        <v/>
      </c>
      <c r="G1581" s="11" t="str">
        <f>IF(ATA!G1581="","",ATA!G1581)</f>
        <v/>
      </c>
      <c r="H1581" s="55" t="str">
        <f>IF(ATA!H1581="","",ATA!H1581)</f>
        <v/>
      </c>
      <c r="I1581" s="31" t="str">
        <f>IF(AND(F1580="",H1580="in-sample"),"",IF(AND(Temp!fhor_indata=1,H1580="out-sample",H1581="out-sample"),I1580,IF(AND(F1581="",H1580="out-sample"),"",IF(AND(Temp!optSeasCoef=0,Temp!sts_add=1),IF(H1580="in-sample",IF(Q1580=bigT,((pCell/bigT)*F1580)+((1-(pCell/bigT))*(I1580+J1580)),IF(OR(F1581="",COUNT($F$2:F1580)&lt;=pCell),F1580,((pCell/COUNT($F$2:F1580))*F1580)+((1-(pCell/COUNT($F$2:F1580)))*(I1580+J1580)))),I1580),IF(AND(Temp!optSeasCoef=0,Temp!sts_multp=1),IF(H1580="in-sample",IF(Q1580=bigT,((pCell/bigT)*F1580)+((1-(pCell/bigT))*(I1580*J1580)),IF(OR(F1581="",COUNT(F$2:$F1580)&lt;=pCell),F1580,((pCell/COUNT($F$2:F1580))*F1580)+((1-(pCell/COUNT($F$2:F1580)))*(I1580*J1580)))),I1580),IF(Temp!sts_add=1,IF(H1580="in-sample",IF(Q1580=bigT,((pCell/bigT)*AX1580)+((1-(pCell/bigT))*(I1580+J1580)),IF(OR(F1581="",COUNT($AX$2:AX1580)&lt;=pCell),AX1580,((pCell/COUNT($AX$2:AX1580))*AX1580)+((1-(pCell/COUNT($AX$2:AX1580)))*(I1580+J1580)))),I1580),IF(H1580="in-sample",IF(Q1580=bigT,((pCell/bigT)*AX1580)+((1-(pCell/bigT))*(I1580*J1580)),IF(OR(F1581="",COUNT($AX$2:AX1580)&lt;=pCell),AX1580,((pCell/COUNT($AX$2:AX1580))*AX1580)+((1-(pCell/COUNT($AX$2:AX1580)))*(I1580*J1580)))),I1580)))))))</f>
        <v/>
      </c>
      <c r="J1581" s="31" t="str">
        <f>IF(AND(F1580="",H1580="in-sample"),"",IF(AND(Temp!fhor_indata=1,H1580="out-sample",H1581="out-sample"),J1580,IF(AND(F1581="",H1580="out-sample"),"",IF(AND(Temp!optSeasCoef=0,Temp!sts_add=1),IF(H1580="in-sample",IF(Q1580=bigT,((qCell/bigT)*(I1581-I1580))+((1-(qCell/bigT))*J1580),IF(OR(F1581="",COUNT($F$2:F1580)&lt;=qCell),IF(COUNT($F$2:F1580)=1,0,F1580-F1579),((qCell/COUNT($F$2:F1580))*(I1581-I1580))+((1-(qCell/COUNT($F$2:F1580)))*J1580))),J1580),IF(AND(Temp!optSeasCoef=0,Temp!sts_multp=1),IF(H1580="in-sample",IF(Q1580=bigT,((qCell/bigT)*(I1581/I1580))+((1-(qCell/bigT))*J1580),IF(qCell=0,1,IF(OR(F1581="",COUNT($F$2:F1580)&lt;=qCell),IF(COUNT($F$2:F1580)=1,1,F1580/F1579),((qCell/COUNT($F$2:F1580))*(I1581/I1580))+((1-(qCell/COUNT($F$2:F1580)))*J1580)))),J1580),IF(Temp!sts_add=1,IF(H1580="in-sample",IF(Q1580=bigT,((qCell/bigT)*(I1581-I1580))+((1-(qCell/bigT))*J1580),IF(OR(F1581="",COUNT($AX$2:AX1580)&lt;=qCell),IF(COUNT($AX$2:AX1580)=1,0,AX1580-AX1579),((qCell/COUNT($AX$2:AX1580))*(I1581-I1580))+((1-(qCell/COUNT($AX$2:AX1580)))*J1580))),J1580),IF(H1580="in-sample",IF(Q1580=bigT,((qCell/bigT)*(I1581/I1580))+((1-(qCell/bigT))*J1580),IF(qCell=0,1,IF(OR(F1581="",COUNT($AX$2:AX1580)&lt;=qCell),IF(COUNT($AX$2:AX1580)=1,1,AX1580/AX1579),((qCell/COUNT($AX$2:AX1580))*(I1581/I1580))+((1-(qCell/COUNT($AX$2:AX1580)))*J1580)))),J1580)))))))</f>
        <v/>
      </c>
      <c r="K1581" s="31" t="str">
        <f>IF(H1581="","",IF(AND(Temp!optSeasCoef=0,Temp!sts_add=1),IF(H1581="out-sample",I1581+(Q1581*J1581),I1581+J1581),IF(AND(Temp!optSeasCoef=0,Temp!sts_multp=1),IF(H1581="out-sample",I1581*(J1581^Q1581),I1581*J1581),IF(Temp!sts_add=1,IF(H1581="out-sample",(I1581+(Q1581*J1581))*G1581,(I1581+J1581)*G1581),IF(H1581="out-sample",I1581*(J1581^Q1581)*G1581,I1581*J1581*G1581)))))</f>
        <v/>
      </c>
      <c r="L1581" s="32" t="str">
        <f t="shared" si="170"/>
        <v/>
      </c>
      <c r="M1581" s="32" t="str">
        <f t="shared" si="171"/>
        <v/>
      </c>
      <c r="N1581" s="32" t="str">
        <f t="shared" si="172"/>
        <v/>
      </c>
      <c r="O1581" s="32" t="str">
        <f t="shared" si="173"/>
        <v/>
      </c>
      <c r="P1581" s="32" t="str">
        <f t="shared" si="174"/>
        <v/>
      </c>
      <c r="Q1581" s="3" t="str">
        <f>IF(AND(Temp!fhor_indata=1,F1581="",H1580="in-sample"),1,IF(AND(Temp!fhor_indata=1,H1580="out-sample",Q1580&lt;ATA!XfHor),Q1580+1,IF(F1581="","",IF(AND(H1581="out-sample",H1580="in-sample"),1,IF(AND(H1581="out-sample",H1580="out-sample"),Q1580+1,IF(ISNUMBER(Q1580),Q1580+1,1))))))</f>
        <v/>
      </c>
      <c r="R1581" s="3" t="str">
        <f t="shared" si="168"/>
        <v/>
      </c>
      <c r="S1581" s="6"/>
      <c r="T1581" s="6"/>
      <c r="U1581" s="6"/>
      <c r="V1581" s="6"/>
      <c r="W1581" s="6"/>
      <c r="X1581" s="6"/>
      <c r="Y1581" s="6"/>
      <c r="Z1581" s="6"/>
      <c r="AA1581" s="6"/>
      <c r="AB1581" s="6"/>
      <c r="AC1581" s="6"/>
      <c r="AD1581" s="6"/>
      <c r="AE1581" s="6"/>
      <c r="AF1581" s="6"/>
      <c r="AG1581" s="6"/>
      <c r="AH1581" s="6"/>
      <c r="AI1581" s="6"/>
      <c r="AJ1581" s="6"/>
      <c r="AK1581" s="6"/>
      <c r="AX1581" s="63" t="e">
        <f t="shared" si="169"/>
        <v>#VALUE!</v>
      </c>
    </row>
    <row r="1582" spans="1:50" s="1" customFormat="1" ht="14.25" x14ac:dyDescent="0.2">
      <c r="A1582" s="6"/>
      <c r="B1582" s="6"/>
      <c r="C1582" s="6"/>
      <c r="D1582" s="3"/>
      <c r="E1582" s="70" t="str">
        <f>IF(ATA!E1582="","",ATA!E1582)</f>
        <v/>
      </c>
      <c r="F1582" s="51" t="str">
        <f>IF(ATA!F1582="","",ATA!F1582)</f>
        <v/>
      </c>
      <c r="G1582" s="11" t="str">
        <f>IF(ATA!G1582="","",ATA!G1582)</f>
        <v/>
      </c>
      <c r="H1582" s="55" t="str">
        <f>IF(ATA!H1582="","",ATA!H1582)</f>
        <v/>
      </c>
      <c r="I1582" s="31" t="str">
        <f>IF(AND(F1581="",H1581="in-sample"),"",IF(AND(Temp!fhor_indata=1,H1581="out-sample",H1582="out-sample"),I1581,IF(AND(F1582="",H1581="out-sample"),"",IF(AND(Temp!optSeasCoef=0,Temp!sts_add=1),IF(H1581="in-sample",IF(Q1581=bigT,((pCell/bigT)*F1581)+((1-(pCell/bigT))*(I1581+J1581)),IF(OR(F1582="",COUNT($F$2:F1581)&lt;=pCell),F1581,((pCell/COUNT($F$2:F1581))*F1581)+((1-(pCell/COUNT($F$2:F1581)))*(I1581+J1581)))),I1581),IF(AND(Temp!optSeasCoef=0,Temp!sts_multp=1),IF(H1581="in-sample",IF(Q1581=bigT,((pCell/bigT)*F1581)+((1-(pCell/bigT))*(I1581*J1581)),IF(OR(F1582="",COUNT(F$2:$F1581)&lt;=pCell),F1581,((pCell/COUNT($F$2:F1581))*F1581)+((1-(pCell/COUNT($F$2:F1581)))*(I1581*J1581)))),I1581),IF(Temp!sts_add=1,IF(H1581="in-sample",IF(Q1581=bigT,((pCell/bigT)*AX1581)+((1-(pCell/bigT))*(I1581+J1581)),IF(OR(F1582="",COUNT($AX$2:AX1581)&lt;=pCell),AX1581,((pCell/COUNT($AX$2:AX1581))*AX1581)+((1-(pCell/COUNT($AX$2:AX1581)))*(I1581+J1581)))),I1581),IF(H1581="in-sample",IF(Q1581=bigT,((pCell/bigT)*AX1581)+((1-(pCell/bigT))*(I1581*J1581)),IF(OR(F1582="",COUNT($AX$2:AX1581)&lt;=pCell),AX1581,((pCell/COUNT($AX$2:AX1581))*AX1581)+((1-(pCell/COUNT($AX$2:AX1581)))*(I1581*J1581)))),I1581)))))))</f>
        <v/>
      </c>
      <c r="J1582" s="31" t="str">
        <f>IF(AND(F1581="",H1581="in-sample"),"",IF(AND(Temp!fhor_indata=1,H1581="out-sample",H1582="out-sample"),J1581,IF(AND(F1582="",H1581="out-sample"),"",IF(AND(Temp!optSeasCoef=0,Temp!sts_add=1),IF(H1581="in-sample",IF(Q1581=bigT,((qCell/bigT)*(I1582-I1581))+((1-(qCell/bigT))*J1581),IF(OR(F1582="",COUNT($F$2:F1581)&lt;=qCell),IF(COUNT($F$2:F1581)=1,0,F1581-F1580),((qCell/COUNT($F$2:F1581))*(I1582-I1581))+((1-(qCell/COUNT($F$2:F1581)))*J1581))),J1581),IF(AND(Temp!optSeasCoef=0,Temp!sts_multp=1),IF(H1581="in-sample",IF(Q1581=bigT,((qCell/bigT)*(I1582/I1581))+((1-(qCell/bigT))*J1581),IF(qCell=0,1,IF(OR(F1582="",COUNT($F$2:F1581)&lt;=qCell),IF(COUNT($F$2:F1581)=1,1,F1581/F1580),((qCell/COUNT($F$2:F1581))*(I1582/I1581))+((1-(qCell/COUNT($F$2:F1581)))*J1581)))),J1581),IF(Temp!sts_add=1,IF(H1581="in-sample",IF(Q1581=bigT,((qCell/bigT)*(I1582-I1581))+((1-(qCell/bigT))*J1581),IF(OR(F1582="",COUNT($AX$2:AX1581)&lt;=qCell),IF(COUNT($AX$2:AX1581)=1,0,AX1581-AX1580),((qCell/COUNT($AX$2:AX1581))*(I1582-I1581))+((1-(qCell/COUNT($AX$2:AX1581)))*J1581))),J1581),IF(H1581="in-sample",IF(Q1581=bigT,((qCell/bigT)*(I1582/I1581))+((1-(qCell/bigT))*J1581),IF(qCell=0,1,IF(OR(F1582="",COUNT($AX$2:AX1581)&lt;=qCell),IF(COUNT($AX$2:AX1581)=1,1,AX1581/AX1580),((qCell/COUNT($AX$2:AX1581))*(I1582/I1581))+((1-(qCell/COUNT($AX$2:AX1581)))*J1581)))),J1581)))))))</f>
        <v/>
      </c>
      <c r="K1582" s="31" t="str">
        <f>IF(H1582="","",IF(AND(Temp!optSeasCoef=0,Temp!sts_add=1),IF(H1582="out-sample",I1582+(Q1582*J1582),I1582+J1582),IF(AND(Temp!optSeasCoef=0,Temp!sts_multp=1),IF(H1582="out-sample",I1582*(J1582^Q1582),I1582*J1582),IF(Temp!sts_add=1,IF(H1582="out-sample",(I1582+(Q1582*J1582))*G1582,(I1582+J1582)*G1582),IF(H1582="out-sample",I1582*(J1582^Q1582)*G1582,I1582*J1582*G1582)))))</f>
        <v/>
      </c>
      <c r="L1582" s="32" t="str">
        <f t="shared" si="170"/>
        <v/>
      </c>
      <c r="M1582" s="32" t="str">
        <f t="shared" si="171"/>
        <v/>
      </c>
      <c r="N1582" s="32" t="str">
        <f t="shared" si="172"/>
        <v/>
      </c>
      <c r="O1582" s="32" t="str">
        <f t="shared" si="173"/>
        <v/>
      </c>
      <c r="P1582" s="32" t="str">
        <f t="shared" si="174"/>
        <v/>
      </c>
      <c r="Q1582" s="3" t="str">
        <f>IF(AND(Temp!fhor_indata=1,F1582="",H1581="in-sample"),1,IF(AND(Temp!fhor_indata=1,H1581="out-sample",Q1581&lt;ATA!XfHor),Q1581+1,IF(F1582="","",IF(AND(H1582="out-sample",H1581="in-sample"),1,IF(AND(H1582="out-sample",H1581="out-sample"),Q1581+1,IF(ISNUMBER(Q1581),Q1581+1,1))))))</f>
        <v/>
      </c>
      <c r="R1582" s="3" t="str">
        <f t="shared" si="168"/>
        <v/>
      </c>
      <c r="S1582" s="6"/>
      <c r="T1582" s="6"/>
      <c r="U1582" s="6"/>
      <c r="V1582" s="6"/>
      <c r="W1582" s="6"/>
      <c r="X1582" s="6"/>
      <c r="Y1582" s="6"/>
      <c r="Z1582" s="6"/>
      <c r="AA1582" s="6"/>
      <c r="AB1582" s="6"/>
      <c r="AC1582" s="6"/>
      <c r="AD1582" s="6"/>
      <c r="AE1582" s="6"/>
      <c r="AF1582" s="6"/>
      <c r="AG1582" s="6"/>
      <c r="AH1582" s="6"/>
      <c r="AI1582" s="6"/>
      <c r="AJ1582" s="6"/>
      <c r="AK1582" s="6"/>
      <c r="AX1582" s="63" t="e">
        <f t="shared" si="169"/>
        <v>#VALUE!</v>
      </c>
    </row>
    <row r="1583" spans="1:50" s="1" customFormat="1" ht="14.25" x14ac:dyDescent="0.2">
      <c r="A1583" s="6"/>
      <c r="B1583" s="6"/>
      <c r="C1583" s="6"/>
      <c r="D1583" s="3"/>
      <c r="E1583" s="70" t="str">
        <f>IF(ATA!E1583="","",ATA!E1583)</f>
        <v/>
      </c>
      <c r="F1583" s="51" t="str">
        <f>IF(ATA!F1583="","",ATA!F1583)</f>
        <v/>
      </c>
      <c r="G1583" s="11" t="str">
        <f>IF(ATA!G1583="","",ATA!G1583)</f>
        <v/>
      </c>
      <c r="H1583" s="55" t="str">
        <f>IF(ATA!H1583="","",ATA!H1583)</f>
        <v/>
      </c>
      <c r="I1583" s="31" t="str">
        <f>IF(AND(F1582="",H1582="in-sample"),"",IF(AND(Temp!fhor_indata=1,H1582="out-sample",H1583="out-sample"),I1582,IF(AND(F1583="",H1582="out-sample"),"",IF(AND(Temp!optSeasCoef=0,Temp!sts_add=1),IF(H1582="in-sample",IF(Q1582=bigT,((pCell/bigT)*F1582)+((1-(pCell/bigT))*(I1582+J1582)),IF(OR(F1583="",COUNT($F$2:F1582)&lt;=pCell),F1582,((pCell/COUNT($F$2:F1582))*F1582)+((1-(pCell/COUNT($F$2:F1582)))*(I1582+J1582)))),I1582),IF(AND(Temp!optSeasCoef=0,Temp!sts_multp=1),IF(H1582="in-sample",IF(Q1582=bigT,((pCell/bigT)*F1582)+((1-(pCell/bigT))*(I1582*J1582)),IF(OR(F1583="",COUNT(F$2:$F1582)&lt;=pCell),F1582,((pCell/COUNT($F$2:F1582))*F1582)+((1-(pCell/COUNT($F$2:F1582)))*(I1582*J1582)))),I1582),IF(Temp!sts_add=1,IF(H1582="in-sample",IF(Q1582=bigT,((pCell/bigT)*AX1582)+((1-(pCell/bigT))*(I1582+J1582)),IF(OR(F1583="",COUNT($AX$2:AX1582)&lt;=pCell),AX1582,((pCell/COUNT($AX$2:AX1582))*AX1582)+((1-(pCell/COUNT($AX$2:AX1582)))*(I1582+J1582)))),I1582),IF(H1582="in-sample",IF(Q1582=bigT,((pCell/bigT)*AX1582)+((1-(pCell/bigT))*(I1582*J1582)),IF(OR(F1583="",COUNT($AX$2:AX1582)&lt;=pCell),AX1582,((pCell/COUNT($AX$2:AX1582))*AX1582)+((1-(pCell/COUNT($AX$2:AX1582)))*(I1582*J1582)))),I1582)))))))</f>
        <v/>
      </c>
      <c r="J1583" s="31" t="str">
        <f>IF(AND(F1582="",H1582="in-sample"),"",IF(AND(Temp!fhor_indata=1,H1582="out-sample",H1583="out-sample"),J1582,IF(AND(F1583="",H1582="out-sample"),"",IF(AND(Temp!optSeasCoef=0,Temp!sts_add=1),IF(H1582="in-sample",IF(Q1582=bigT,((qCell/bigT)*(I1583-I1582))+((1-(qCell/bigT))*J1582),IF(OR(F1583="",COUNT($F$2:F1582)&lt;=qCell),IF(COUNT($F$2:F1582)=1,0,F1582-F1581),((qCell/COUNT($F$2:F1582))*(I1583-I1582))+((1-(qCell/COUNT($F$2:F1582)))*J1582))),J1582),IF(AND(Temp!optSeasCoef=0,Temp!sts_multp=1),IF(H1582="in-sample",IF(Q1582=bigT,((qCell/bigT)*(I1583/I1582))+((1-(qCell/bigT))*J1582),IF(qCell=0,1,IF(OR(F1583="",COUNT($F$2:F1582)&lt;=qCell),IF(COUNT($F$2:F1582)=1,1,F1582/F1581),((qCell/COUNT($F$2:F1582))*(I1583/I1582))+((1-(qCell/COUNT($F$2:F1582)))*J1582)))),J1582),IF(Temp!sts_add=1,IF(H1582="in-sample",IF(Q1582=bigT,((qCell/bigT)*(I1583-I1582))+((1-(qCell/bigT))*J1582),IF(OR(F1583="",COUNT($AX$2:AX1582)&lt;=qCell),IF(COUNT($AX$2:AX1582)=1,0,AX1582-AX1581),((qCell/COUNT($AX$2:AX1582))*(I1583-I1582))+((1-(qCell/COUNT($AX$2:AX1582)))*J1582))),J1582),IF(H1582="in-sample",IF(Q1582=bigT,((qCell/bigT)*(I1583/I1582))+((1-(qCell/bigT))*J1582),IF(qCell=0,1,IF(OR(F1583="",COUNT($AX$2:AX1582)&lt;=qCell),IF(COUNT($AX$2:AX1582)=1,1,AX1582/AX1581),((qCell/COUNT($AX$2:AX1582))*(I1583/I1582))+((1-(qCell/COUNT($AX$2:AX1582)))*J1582)))),J1582)))))))</f>
        <v/>
      </c>
      <c r="K1583" s="31" t="str">
        <f>IF(H1583="","",IF(AND(Temp!optSeasCoef=0,Temp!sts_add=1),IF(H1583="out-sample",I1583+(Q1583*J1583),I1583+J1583),IF(AND(Temp!optSeasCoef=0,Temp!sts_multp=1),IF(H1583="out-sample",I1583*(J1583^Q1583),I1583*J1583),IF(Temp!sts_add=1,IF(H1583="out-sample",(I1583+(Q1583*J1583))*G1583,(I1583+J1583)*G1583),IF(H1583="out-sample",I1583*(J1583^Q1583)*G1583,I1583*J1583*G1583)))))</f>
        <v/>
      </c>
      <c r="L1583" s="32" t="str">
        <f t="shared" si="170"/>
        <v/>
      </c>
      <c r="M1583" s="32" t="str">
        <f t="shared" si="171"/>
        <v/>
      </c>
      <c r="N1583" s="32" t="str">
        <f t="shared" si="172"/>
        <v/>
      </c>
      <c r="O1583" s="32" t="str">
        <f t="shared" si="173"/>
        <v/>
      </c>
      <c r="P1583" s="32" t="str">
        <f t="shared" si="174"/>
        <v/>
      </c>
      <c r="Q1583" s="3" t="str">
        <f>IF(AND(Temp!fhor_indata=1,F1583="",H1582="in-sample"),1,IF(AND(Temp!fhor_indata=1,H1582="out-sample",Q1582&lt;ATA!XfHor),Q1582+1,IF(F1583="","",IF(AND(H1583="out-sample",H1582="in-sample"),1,IF(AND(H1583="out-sample",H1582="out-sample"),Q1582+1,IF(ISNUMBER(Q1582),Q1582+1,1))))))</f>
        <v/>
      </c>
      <c r="R1583" s="3" t="str">
        <f t="shared" si="168"/>
        <v/>
      </c>
      <c r="S1583" s="6"/>
      <c r="T1583" s="6"/>
      <c r="U1583" s="6"/>
      <c r="V1583" s="6"/>
      <c r="W1583" s="6"/>
      <c r="X1583" s="6"/>
      <c r="Y1583" s="6"/>
      <c r="Z1583" s="6"/>
      <c r="AA1583" s="6"/>
      <c r="AB1583" s="6"/>
      <c r="AC1583" s="6"/>
      <c r="AD1583" s="6"/>
      <c r="AE1583" s="6"/>
      <c r="AF1583" s="6"/>
      <c r="AG1583" s="6"/>
      <c r="AH1583" s="6"/>
      <c r="AI1583" s="6"/>
      <c r="AJ1583" s="6"/>
      <c r="AK1583" s="6"/>
      <c r="AX1583" s="63" t="e">
        <f t="shared" si="169"/>
        <v>#VALUE!</v>
      </c>
    </row>
    <row r="1584" spans="1:50" s="1" customFormat="1" ht="14.25" x14ac:dyDescent="0.2">
      <c r="A1584" s="6"/>
      <c r="B1584" s="6"/>
      <c r="C1584" s="6"/>
      <c r="D1584" s="3"/>
      <c r="E1584" s="70" t="str">
        <f>IF(ATA!E1584="","",ATA!E1584)</f>
        <v/>
      </c>
      <c r="F1584" s="51" t="str">
        <f>IF(ATA!F1584="","",ATA!F1584)</f>
        <v/>
      </c>
      <c r="G1584" s="11" t="str">
        <f>IF(ATA!G1584="","",ATA!G1584)</f>
        <v/>
      </c>
      <c r="H1584" s="55" t="str">
        <f>IF(ATA!H1584="","",ATA!H1584)</f>
        <v/>
      </c>
      <c r="I1584" s="31" t="str">
        <f>IF(AND(F1583="",H1583="in-sample"),"",IF(AND(Temp!fhor_indata=1,H1583="out-sample",H1584="out-sample"),I1583,IF(AND(F1584="",H1583="out-sample"),"",IF(AND(Temp!optSeasCoef=0,Temp!sts_add=1),IF(H1583="in-sample",IF(Q1583=bigT,((pCell/bigT)*F1583)+((1-(pCell/bigT))*(I1583+J1583)),IF(OR(F1584="",COUNT($F$2:F1583)&lt;=pCell),F1583,((pCell/COUNT($F$2:F1583))*F1583)+((1-(pCell/COUNT($F$2:F1583)))*(I1583+J1583)))),I1583),IF(AND(Temp!optSeasCoef=0,Temp!sts_multp=1),IF(H1583="in-sample",IF(Q1583=bigT,((pCell/bigT)*F1583)+((1-(pCell/bigT))*(I1583*J1583)),IF(OR(F1584="",COUNT(F$2:$F1583)&lt;=pCell),F1583,((pCell/COUNT($F$2:F1583))*F1583)+((1-(pCell/COUNT($F$2:F1583)))*(I1583*J1583)))),I1583),IF(Temp!sts_add=1,IF(H1583="in-sample",IF(Q1583=bigT,((pCell/bigT)*AX1583)+((1-(pCell/bigT))*(I1583+J1583)),IF(OR(F1584="",COUNT($AX$2:AX1583)&lt;=pCell),AX1583,((pCell/COUNT($AX$2:AX1583))*AX1583)+((1-(pCell/COUNT($AX$2:AX1583)))*(I1583+J1583)))),I1583),IF(H1583="in-sample",IF(Q1583=bigT,((pCell/bigT)*AX1583)+((1-(pCell/bigT))*(I1583*J1583)),IF(OR(F1584="",COUNT($AX$2:AX1583)&lt;=pCell),AX1583,((pCell/COUNT($AX$2:AX1583))*AX1583)+((1-(pCell/COUNT($AX$2:AX1583)))*(I1583*J1583)))),I1583)))))))</f>
        <v/>
      </c>
      <c r="J1584" s="31" t="str">
        <f>IF(AND(F1583="",H1583="in-sample"),"",IF(AND(Temp!fhor_indata=1,H1583="out-sample",H1584="out-sample"),J1583,IF(AND(F1584="",H1583="out-sample"),"",IF(AND(Temp!optSeasCoef=0,Temp!sts_add=1),IF(H1583="in-sample",IF(Q1583=bigT,((qCell/bigT)*(I1584-I1583))+((1-(qCell/bigT))*J1583),IF(OR(F1584="",COUNT($F$2:F1583)&lt;=qCell),IF(COUNT($F$2:F1583)=1,0,F1583-F1582),((qCell/COUNT($F$2:F1583))*(I1584-I1583))+((1-(qCell/COUNT($F$2:F1583)))*J1583))),J1583),IF(AND(Temp!optSeasCoef=0,Temp!sts_multp=1),IF(H1583="in-sample",IF(Q1583=bigT,((qCell/bigT)*(I1584/I1583))+((1-(qCell/bigT))*J1583),IF(qCell=0,1,IF(OR(F1584="",COUNT($F$2:F1583)&lt;=qCell),IF(COUNT($F$2:F1583)=1,1,F1583/F1582),((qCell/COUNT($F$2:F1583))*(I1584/I1583))+((1-(qCell/COUNT($F$2:F1583)))*J1583)))),J1583),IF(Temp!sts_add=1,IF(H1583="in-sample",IF(Q1583=bigT,((qCell/bigT)*(I1584-I1583))+((1-(qCell/bigT))*J1583),IF(OR(F1584="",COUNT($AX$2:AX1583)&lt;=qCell),IF(COUNT($AX$2:AX1583)=1,0,AX1583-AX1582),((qCell/COUNT($AX$2:AX1583))*(I1584-I1583))+((1-(qCell/COUNT($AX$2:AX1583)))*J1583))),J1583),IF(H1583="in-sample",IF(Q1583=bigT,((qCell/bigT)*(I1584/I1583))+((1-(qCell/bigT))*J1583),IF(qCell=0,1,IF(OR(F1584="",COUNT($AX$2:AX1583)&lt;=qCell),IF(COUNT($AX$2:AX1583)=1,1,AX1583/AX1582),((qCell/COUNT($AX$2:AX1583))*(I1584/I1583))+((1-(qCell/COUNT($AX$2:AX1583)))*J1583)))),J1583)))))))</f>
        <v/>
      </c>
      <c r="K1584" s="31" t="str">
        <f>IF(H1584="","",IF(AND(Temp!optSeasCoef=0,Temp!sts_add=1),IF(H1584="out-sample",I1584+(Q1584*J1584),I1584+J1584),IF(AND(Temp!optSeasCoef=0,Temp!sts_multp=1),IF(H1584="out-sample",I1584*(J1584^Q1584),I1584*J1584),IF(Temp!sts_add=1,IF(H1584="out-sample",(I1584+(Q1584*J1584))*G1584,(I1584+J1584)*G1584),IF(H1584="out-sample",I1584*(J1584^Q1584)*G1584,I1584*J1584*G1584)))))</f>
        <v/>
      </c>
      <c r="L1584" s="32" t="str">
        <f t="shared" si="170"/>
        <v/>
      </c>
      <c r="M1584" s="32" t="str">
        <f t="shared" si="171"/>
        <v/>
      </c>
      <c r="N1584" s="32" t="str">
        <f t="shared" si="172"/>
        <v/>
      </c>
      <c r="O1584" s="32" t="str">
        <f t="shared" si="173"/>
        <v/>
      </c>
      <c r="P1584" s="32" t="str">
        <f t="shared" si="174"/>
        <v/>
      </c>
      <c r="Q1584" s="3" t="str">
        <f>IF(AND(Temp!fhor_indata=1,F1584="",H1583="in-sample"),1,IF(AND(Temp!fhor_indata=1,H1583="out-sample",Q1583&lt;ATA!XfHor),Q1583+1,IF(F1584="","",IF(AND(H1584="out-sample",H1583="in-sample"),1,IF(AND(H1584="out-sample",H1583="out-sample"),Q1583+1,IF(ISNUMBER(Q1583),Q1583+1,1))))))</f>
        <v/>
      </c>
      <c r="R1584" s="3" t="str">
        <f t="shared" si="168"/>
        <v/>
      </c>
      <c r="S1584" s="6"/>
      <c r="T1584" s="6"/>
      <c r="U1584" s="6"/>
      <c r="V1584" s="6"/>
      <c r="W1584" s="6"/>
      <c r="X1584" s="6"/>
      <c r="Y1584" s="6"/>
      <c r="Z1584" s="6"/>
      <c r="AA1584" s="6"/>
      <c r="AB1584" s="6"/>
      <c r="AC1584" s="6"/>
      <c r="AD1584" s="6"/>
      <c r="AE1584" s="6"/>
      <c r="AF1584" s="6"/>
      <c r="AG1584" s="6"/>
      <c r="AH1584" s="6"/>
      <c r="AI1584" s="6"/>
      <c r="AJ1584" s="6"/>
      <c r="AK1584" s="6"/>
      <c r="AX1584" s="63" t="e">
        <f t="shared" si="169"/>
        <v>#VALUE!</v>
      </c>
    </row>
    <row r="1585" spans="1:50" s="1" customFormat="1" ht="14.25" x14ac:dyDescent="0.2">
      <c r="A1585" s="6"/>
      <c r="B1585" s="6"/>
      <c r="C1585" s="6"/>
      <c r="D1585" s="3"/>
      <c r="E1585" s="70" t="str">
        <f>IF(ATA!E1585="","",ATA!E1585)</f>
        <v/>
      </c>
      <c r="F1585" s="51" t="str">
        <f>IF(ATA!F1585="","",ATA!F1585)</f>
        <v/>
      </c>
      <c r="G1585" s="11" t="str">
        <f>IF(ATA!G1585="","",ATA!G1585)</f>
        <v/>
      </c>
      <c r="H1585" s="55" t="str">
        <f>IF(ATA!H1585="","",ATA!H1585)</f>
        <v/>
      </c>
      <c r="I1585" s="31" t="str">
        <f>IF(AND(F1584="",H1584="in-sample"),"",IF(AND(Temp!fhor_indata=1,H1584="out-sample",H1585="out-sample"),I1584,IF(AND(F1585="",H1584="out-sample"),"",IF(AND(Temp!optSeasCoef=0,Temp!sts_add=1),IF(H1584="in-sample",IF(Q1584=bigT,((pCell/bigT)*F1584)+((1-(pCell/bigT))*(I1584+J1584)),IF(OR(F1585="",COUNT($F$2:F1584)&lt;=pCell),F1584,((pCell/COUNT($F$2:F1584))*F1584)+((1-(pCell/COUNT($F$2:F1584)))*(I1584+J1584)))),I1584),IF(AND(Temp!optSeasCoef=0,Temp!sts_multp=1),IF(H1584="in-sample",IF(Q1584=bigT,((pCell/bigT)*F1584)+((1-(pCell/bigT))*(I1584*J1584)),IF(OR(F1585="",COUNT(F$2:$F1584)&lt;=pCell),F1584,((pCell/COUNT($F$2:F1584))*F1584)+((1-(pCell/COUNT($F$2:F1584)))*(I1584*J1584)))),I1584),IF(Temp!sts_add=1,IF(H1584="in-sample",IF(Q1584=bigT,((pCell/bigT)*AX1584)+((1-(pCell/bigT))*(I1584+J1584)),IF(OR(F1585="",COUNT($AX$2:AX1584)&lt;=pCell),AX1584,((pCell/COUNT($AX$2:AX1584))*AX1584)+((1-(pCell/COUNT($AX$2:AX1584)))*(I1584+J1584)))),I1584),IF(H1584="in-sample",IF(Q1584=bigT,((pCell/bigT)*AX1584)+((1-(pCell/bigT))*(I1584*J1584)),IF(OR(F1585="",COUNT($AX$2:AX1584)&lt;=pCell),AX1584,((pCell/COUNT($AX$2:AX1584))*AX1584)+((1-(pCell/COUNT($AX$2:AX1584)))*(I1584*J1584)))),I1584)))))))</f>
        <v/>
      </c>
      <c r="J1585" s="31" t="str">
        <f>IF(AND(F1584="",H1584="in-sample"),"",IF(AND(Temp!fhor_indata=1,H1584="out-sample",H1585="out-sample"),J1584,IF(AND(F1585="",H1584="out-sample"),"",IF(AND(Temp!optSeasCoef=0,Temp!sts_add=1),IF(H1584="in-sample",IF(Q1584=bigT,((qCell/bigT)*(I1585-I1584))+((1-(qCell/bigT))*J1584),IF(OR(F1585="",COUNT($F$2:F1584)&lt;=qCell),IF(COUNT($F$2:F1584)=1,0,F1584-F1583),((qCell/COUNT($F$2:F1584))*(I1585-I1584))+((1-(qCell/COUNT($F$2:F1584)))*J1584))),J1584),IF(AND(Temp!optSeasCoef=0,Temp!sts_multp=1),IF(H1584="in-sample",IF(Q1584=bigT,((qCell/bigT)*(I1585/I1584))+((1-(qCell/bigT))*J1584),IF(qCell=0,1,IF(OR(F1585="",COUNT($F$2:F1584)&lt;=qCell),IF(COUNT($F$2:F1584)=1,1,F1584/F1583),((qCell/COUNT($F$2:F1584))*(I1585/I1584))+((1-(qCell/COUNT($F$2:F1584)))*J1584)))),J1584),IF(Temp!sts_add=1,IF(H1584="in-sample",IF(Q1584=bigT,((qCell/bigT)*(I1585-I1584))+((1-(qCell/bigT))*J1584),IF(OR(F1585="",COUNT($AX$2:AX1584)&lt;=qCell),IF(COUNT($AX$2:AX1584)=1,0,AX1584-AX1583),((qCell/COUNT($AX$2:AX1584))*(I1585-I1584))+((1-(qCell/COUNT($AX$2:AX1584)))*J1584))),J1584),IF(H1584="in-sample",IF(Q1584=bigT,((qCell/bigT)*(I1585/I1584))+((1-(qCell/bigT))*J1584),IF(qCell=0,1,IF(OR(F1585="",COUNT($AX$2:AX1584)&lt;=qCell),IF(COUNT($AX$2:AX1584)=1,1,AX1584/AX1583),((qCell/COUNT($AX$2:AX1584))*(I1585/I1584))+((1-(qCell/COUNT($AX$2:AX1584)))*J1584)))),J1584)))))))</f>
        <v/>
      </c>
      <c r="K1585" s="31" t="str">
        <f>IF(H1585="","",IF(AND(Temp!optSeasCoef=0,Temp!sts_add=1),IF(H1585="out-sample",I1585+(Q1585*J1585),I1585+J1585),IF(AND(Temp!optSeasCoef=0,Temp!sts_multp=1),IF(H1585="out-sample",I1585*(J1585^Q1585),I1585*J1585),IF(Temp!sts_add=1,IF(H1585="out-sample",(I1585+(Q1585*J1585))*G1585,(I1585+J1585)*G1585),IF(H1585="out-sample",I1585*(J1585^Q1585)*G1585,I1585*J1585*G1585)))))</f>
        <v/>
      </c>
      <c r="L1585" s="32" t="str">
        <f t="shared" si="170"/>
        <v/>
      </c>
      <c r="M1585" s="32" t="str">
        <f t="shared" si="171"/>
        <v/>
      </c>
      <c r="N1585" s="32" t="str">
        <f t="shared" si="172"/>
        <v/>
      </c>
      <c r="O1585" s="32" t="str">
        <f t="shared" si="173"/>
        <v/>
      </c>
      <c r="P1585" s="32" t="str">
        <f t="shared" si="174"/>
        <v/>
      </c>
      <c r="Q1585" s="3" t="str">
        <f>IF(AND(Temp!fhor_indata=1,F1585="",H1584="in-sample"),1,IF(AND(Temp!fhor_indata=1,H1584="out-sample",Q1584&lt;ATA!XfHor),Q1584+1,IF(F1585="","",IF(AND(H1585="out-sample",H1584="in-sample"),1,IF(AND(H1585="out-sample",H1584="out-sample"),Q1584+1,IF(ISNUMBER(Q1584),Q1584+1,1))))))</f>
        <v/>
      </c>
      <c r="R1585" s="3" t="str">
        <f t="shared" si="168"/>
        <v/>
      </c>
      <c r="S1585" s="6"/>
      <c r="T1585" s="6"/>
      <c r="U1585" s="6"/>
      <c r="V1585" s="6"/>
      <c r="W1585" s="6"/>
      <c r="X1585" s="6"/>
      <c r="Y1585" s="6"/>
      <c r="Z1585" s="6"/>
      <c r="AA1585" s="6"/>
      <c r="AB1585" s="6"/>
      <c r="AC1585" s="6"/>
      <c r="AD1585" s="6"/>
      <c r="AE1585" s="6"/>
      <c r="AF1585" s="6"/>
      <c r="AG1585" s="6"/>
      <c r="AH1585" s="6"/>
      <c r="AI1585" s="6"/>
      <c r="AJ1585" s="6"/>
      <c r="AK1585" s="6"/>
      <c r="AX1585" s="63" t="e">
        <f t="shared" si="169"/>
        <v>#VALUE!</v>
      </c>
    </row>
    <row r="1586" spans="1:50" s="1" customFormat="1" ht="14.25" x14ac:dyDescent="0.2">
      <c r="A1586" s="6"/>
      <c r="B1586" s="6"/>
      <c r="C1586" s="6"/>
      <c r="D1586" s="3"/>
      <c r="E1586" s="70" t="str">
        <f>IF(ATA!E1586="","",ATA!E1586)</f>
        <v/>
      </c>
      <c r="F1586" s="51" t="str">
        <f>IF(ATA!F1586="","",ATA!F1586)</f>
        <v/>
      </c>
      <c r="G1586" s="11" t="str">
        <f>IF(ATA!G1586="","",ATA!G1586)</f>
        <v/>
      </c>
      <c r="H1586" s="55" t="str">
        <f>IF(ATA!H1586="","",ATA!H1586)</f>
        <v/>
      </c>
      <c r="I1586" s="31" t="str">
        <f>IF(AND(F1585="",H1585="in-sample"),"",IF(AND(Temp!fhor_indata=1,H1585="out-sample",H1586="out-sample"),I1585,IF(AND(F1586="",H1585="out-sample"),"",IF(AND(Temp!optSeasCoef=0,Temp!sts_add=1),IF(H1585="in-sample",IF(Q1585=bigT,((pCell/bigT)*F1585)+((1-(pCell/bigT))*(I1585+J1585)),IF(OR(F1586="",COUNT($F$2:F1585)&lt;=pCell),F1585,((pCell/COUNT($F$2:F1585))*F1585)+((1-(pCell/COUNT($F$2:F1585)))*(I1585+J1585)))),I1585),IF(AND(Temp!optSeasCoef=0,Temp!sts_multp=1),IF(H1585="in-sample",IF(Q1585=bigT,((pCell/bigT)*F1585)+((1-(pCell/bigT))*(I1585*J1585)),IF(OR(F1586="",COUNT(F$2:$F1585)&lt;=pCell),F1585,((pCell/COUNT($F$2:F1585))*F1585)+((1-(pCell/COUNT($F$2:F1585)))*(I1585*J1585)))),I1585),IF(Temp!sts_add=1,IF(H1585="in-sample",IF(Q1585=bigT,((pCell/bigT)*AX1585)+((1-(pCell/bigT))*(I1585+J1585)),IF(OR(F1586="",COUNT($AX$2:AX1585)&lt;=pCell),AX1585,((pCell/COUNT($AX$2:AX1585))*AX1585)+((1-(pCell/COUNT($AX$2:AX1585)))*(I1585+J1585)))),I1585),IF(H1585="in-sample",IF(Q1585=bigT,((pCell/bigT)*AX1585)+((1-(pCell/bigT))*(I1585*J1585)),IF(OR(F1586="",COUNT($AX$2:AX1585)&lt;=pCell),AX1585,((pCell/COUNT($AX$2:AX1585))*AX1585)+((1-(pCell/COUNT($AX$2:AX1585)))*(I1585*J1585)))),I1585)))))))</f>
        <v/>
      </c>
      <c r="J1586" s="31" t="str">
        <f>IF(AND(F1585="",H1585="in-sample"),"",IF(AND(Temp!fhor_indata=1,H1585="out-sample",H1586="out-sample"),J1585,IF(AND(F1586="",H1585="out-sample"),"",IF(AND(Temp!optSeasCoef=0,Temp!sts_add=1),IF(H1585="in-sample",IF(Q1585=bigT,((qCell/bigT)*(I1586-I1585))+((1-(qCell/bigT))*J1585),IF(OR(F1586="",COUNT($F$2:F1585)&lt;=qCell),IF(COUNT($F$2:F1585)=1,0,F1585-F1584),((qCell/COUNT($F$2:F1585))*(I1586-I1585))+((1-(qCell/COUNT($F$2:F1585)))*J1585))),J1585),IF(AND(Temp!optSeasCoef=0,Temp!sts_multp=1),IF(H1585="in-sample",IF(Q1585=bigT,((qCell/bigT)*(I1586/I1585))+((1-(qCell/bigT))*J1585),IF(qCell=0,1,IF(OR(F1586="",COUNT($F$2:F1585)&lt;=qCell),IF(COUNT($F$2:F1585)=1,1,F1585/F1584),((qCell/COUNT($F$2:F1585))*(I1586/I1585))+((1-(qCell/COUNT($F$2:F1585)))*J1585)))),J1585),IF(Temp!sts_add=1,IF(H1585="in-sample",IF(Q1585=bigT,((qCell/bigT)*(I1586-I1585))+((1-(qCell/bigT))*J1585),IF(OR(F1586="",COUNT($AX$2:AX1585)&lt;=qCell),IF(COUNT($AX$2:AX1585)=1,0,AX1585-AX1584),((qCell/COUNT($AX$2:AX1585))*(I1586-I1585))+((1-(qCell/COUNT($AX$2:AX1585)))*J1585))),J1585),IF(H1585="in-sample",IF(Q1585=bigT,((qCell/bigT)*(I1586/I1585))+((1-(qCell/bigT))*J1585),IF(qCell=0,1,IF(OR(F1586="",COUNT($AX$2:AX1585)&lt;=qCell),IF(COUNT($AX$2:AX1585)=1,1,AX1585/AX1584),((qCell/COUNT($AX$2:AX1585))*(I1586/I1585))+((1-(qCell/COUNT($AX$2:AX1585)))*J1585)))),J1585)))))))</f>
        <v/>
      </c>
      <c r="K1586" s="31" t="str">
        <f>IF(H1586="","",IF(AND(Temp!optSeasCoef=0,Temp!sts_add=1),IF(H1586="out-sample",I1586+(Q1586*J1586),I1586+J1586),IF(AND(Temp!optSeasCoef=0,Temp!sts_multp=1),IF(H1586="out-sample",I1586*(J1586^Q1586),I1586*J1586),IF(Temp!sts_add=1,IF(H1586="out-sample",(I1586+(Q1586*J1586))*G1586,(I1586+J1586)*G1586),IF(H1586="out-sample",I1586*(J1586^Q1586)*G1586,I1586*J1586*G1586)))))</f>
        <v/>
      </c>
      <c r="L1586" s="32" t="str">
        <f t="shared" si="170"/>
        <v/>
      </c>
      <c r="M1586" s="32" t="str">
        <f t="shared" si="171"/>
        <v/>
      </c>
      <c r="N1586" s="32" t="str">
        <f t="shared" si="172"/>
        <v/>
      </c>
      <c r="O1586" s="32" t="str">
        <f t="shared" si="173"/>
        <v/>
      </c>
      <c r="P1586" s="32" t="str">
        <f t="shared" si="174"/>
        <v/>
      </c>
      <c r="Q1586" s="3" t="str">
        <f>IF(AND(Temp!fhor_indata=1,F1586="",H1585="in-sample"),1,IF(AND(Temp!fhor_indata=1,H1585="out-sample",Q1585&lt;ATA!XfHor),Q1585+1,IF(F1586="","",IF(AND(H1586="out-sample",H1585="in-sample"),1,IF(AND(H1586="out-sample",H1585="out-sample"),Q1585+1,IF(ISNUMBER(Q1585),Q1585+1,1))))))</f>
        <v/>
      </c>
      <c r="R1586" s="3" t="str">
        <f t="shared" si="168"/>
        <v/>
      </c>
      <c r="S1586" s="6"/>
      <c r="T1586" s="6"/>
      <c r="U1586" s="6"/>
      <c r="V1586" s="6"/>
      <c r="W1586" s="6"/>
      <c r="X1586" s="6"/>
      <c r="Y1586" s="6"/>
      <c r="Z1586" s="6"/>
      <c r="AA1586" s="6"/>
      <c r="AB1586" s="6"/>
      <c r="AC1586" s="6"/>
      <c r="AD1586" s="6"/>
      <c r="AE1586" s="6"/>
      <c r="AF1586" s="6"/>
      <c r="AG1586" s="6"/>
      <c r="AH1586" s="6"/>
      <c r="AI1586" s="6"/>
      <c r="AJ1586" s="6"/>
      <c r="AK1586" s="6"/>
      <c r="AX1586" s="63" t="e">
        <f t="shared" si="169"/>
        <v>#VALUE!</v>
      </c>
    </row>
    <row r="1587" spans="1:50" s="1" customFormat="1" ht="14.25" x14ac:dyDescent="0.2">
      <c r="A1587" s="6"/>
      <c r="B1587" s="6"/>
      <c r="C1587" s="6"/>
      <c r="D1587" s="3"/>
      <c r="E1587" s="70" t="str">
        <f>IF(ATA!E1587="","",ATA!E1587)</f>
        <v/>
      </c>
      <c r="F1587" s="51" t="str">
        <f>IF(ATA!F1587="","",ATA!F1587)</f>
        <v/>
      </c>
      <c r="G1587" s="11" t="str">
        <f>IF(ATA!G1587="","",ATA!G1587)</f>
        <v/>
      </c>
      <c r="H1587" s="55" t="str">
        <f>IF(ATA!H1587="","",ATA!H1587)</f>
        <v/>
      </c>
      <c r="I1587" s="31" t="str">
        <f>IF(AND(F1586="",H1586="in-sample"),"",IF(AND(Temp!fhor_indata=1,H1586="out-sample",H1587="out-sample"),I1586,IF(AND(F1587="",H1586="out-sample"),"",IF(AND(Temp!optSeasCoef=0,Temp!sts_add=1),IF(H1586="in-sample",IF(Q1586=bigT,((pCell/bigT)*F1586)+((1-(pCell/bigT))*(I1586+J1586)),IF(OR(F1587="",COUNT($F$2:F1586)&lt;=pCell),F1586,((pCell/COUNT($F$2:F1586))*F1586)+((1-(pCell/COUNT($F$2:F1586)))*(I1586+J1586)))),I1586),IF(AND(Temp!optSeasCoef=0,Temp!sts_multp=1),IF(H1586="in-sample",IF(Q1586=bigT,((pCell/bigT)*F1586)+((1-(pCell/bigT))*(I1586*J1586)),IF(OR(F1587="",COUNT(F$2:$F1586)&lt;=pCell),F1586,((pCell/COUNT($F$2:F1586))*F1586)+((1-(pCell/COUNT($F$2:F1586)))*(I1586*J1586)))),I1586),IF(Temp!sts_add=1,IF(H1586="in-sample",IF(Q1586=bigT,((pCell/bigT)*AX1586)+((1-(pCell/bigT))*(I1586+J1586)),IF(OR(F1587="",COUNT($AX$2:AX1586)&lt;=pCell),AX1586,((pCell/COUNT($AX$2:AX1586))*AX1586)+((1-(pCell/COUNT($AX$2:AX1586)))*(I1586+J1586)))),I1586),IF(H1586="in-sample",IF(Q1586=bigT,((pCell/bigT)*AX1586)+((1-(pCell/bigT))*(I1586*J1586)),IF(OR(F1587="",COUNT($AX$2:AX1586)&lt;=pCell),AX1586,((pCell/COUNT($AX$2:AX1586))*AX1586)+((1-(pCell/COUNT($AX$2:AX1586)))*(I1586*J1586)))),I1586)))))))</f>
        <v/>
      </c>
      <c r="J1587" s="31" t="str">
        <f>IF(AND(F1586="",H1586="in-sample"),"",IF(AND(Temp!fhor_indata=1,H1586="out-sample",H1587="out-sample"),J1586,IF(AND(F1587="",H1586="out-sample"),"",IF(AND(Temp!optSeasCoef=0,Temp!sts_add=1),IF(H1586="in-sample",IF(Q1586=bigT,((qCell/bigT)*(I1587-I1586))+((1-(qCell/bigT))*J1586),IF(OR(F1587="",COUNT($F$2:F1586)&lt;=qCell),IF(COUNT($F$2:F1586)=1,0,F1586-F1585),((qCell/COUNT($F$2:F1586))*(I1587-I1586))+((1-(qCell/COUNT($F$2:F1586)))*J1586))),J1586),IF(AND(Temp!optSeasCoef=0,Temp!sts_multp=1),IF(H1586="in-sample",IF(Q1586=bigT,((qCell/bigT)*(I1587/I1586))+((1-(qCell/bigT))*J1586),IF(qCell=0,1,IF(OR(F1587="",COUNT($F$2:F1586)&lt;=qCell),IF(COUNT($F$2:F1586)=1,1,F1586/F1585),((qCell/COUNT($F$2:F1586))*(I1587/I1586))+((1-(qCell/COUNT($F$2:F1586)))*J1586)))),J1586),IF(Temp!sts_add=1,IF(H1586="in-sample",IF(Q1586=bigT,((qCell/bigT)*(I1587-I1586))+((1-(qCell/bigT))*J1586),IF(OR(F1587="",COUNT($AX$2:AX1586)&lt;=qCell),IF(COUNT($AX$2:AX1586)=1,0,AX1586-AX1585),((qCell/COUNT($AX$2:AX1586))*(I1587-I1586))+((1-(qCell/COUNT($AX$2:AX1586)))*J1586))),J1586),IF(H1586="in-sample",IF(Q1586=bigT,((qCell/bigT)*(I1587/I1586))+((1-(qCell/bigT))*J1586),IF(qCell=0,1,IF(OR(F1587="",COUNT($AX$2:AX1586)&lt;=qCell),IF(COUNT($AX$2:AX1586)=1,1,AX1586/AX1585),((qCell/COUNT($AX$2:AX1586))*(I1587/I1586))+((1-(qCell/COUNT($AX$2:AX1586)))*J1586)))),J1586)))))))</f>
        <v/>
      </c>
      <c r="K1587" s="31" t="str">
        <f>IF(H1587="","",IF(AND(Temp!optSeasCoef=0,Temp!sts_add=1),IF(H1587="out-sample",I1587+(Q1587*J1587),I1587+J1587),IF(AND(Temp!optSeasCoef=0,Temp!sts_multp=1),IF(H1587="out-sample",I1587*(J1587^Q1587),I1587*J1587),IF(Temp!sts_add=1,IF(H1587="out-sample",(I1587+(Q1587*J1587))*G1587,(I1587+J1587)*G1587),IF(H1587="out-sample",I1587*(J1587^Q1587)*G1587,I1587*J1587*G1587)))))</f>
        <v/>
      </c>
      <c r="L1587" s="32" t="str">
        <f t="shared" si="170"/>
        <v/>
      </c>
      <c r="M1587" s="32" t="str">
        <f t="shared" si="171"/>
        <v/>
      </c>
      <c r="N1587" s="32" t="str">
        <f t="shared" si="172"/>
        <v/>
      </c>
      <c r="O1587" s="32" t="str">
        <f t="shared" si="173"/>
        <v/>
      </c>
      <c r="P1587" s="32" t="str">
        <f t="shared" si="174"/>
        <v/>
      </c>
      <c r="Q1587" s="3" t="str">
        <f>IF(AND(Temp!fhor_indata=1,F1587="",H1586="in-sample"),1,IF(AND(Temp!fhor_indata=1,H1586="out-sample",Q1586&lt;ATA!XfHor),Q1586+1,IF(F1587="","",IF(AND(H1587="out-sample",H1586="in-sample"),1,IF(AND(H1587="out-sample",H1586="out-sample"),Q1586+1,IF(ISNUMBER(Q1586),Q1586+1,1))))))</f>
        <v/>
      </c>
      <c r="R1587" s="3" t="str">
        <f t="shared" si="168"/>
        <v/>
      </c>
      <c r="S1587" s="6"/>
      <c r="T1587" s="6"/>
      <c r="U1587" s="6"/>
      <c r="V1587" s="6"/>
      <c r="W1587" s="6"/>
      <c r="X1587" s="6"/>
      <c r="Y1587" s="6"/>
      <c r="Z1587" s="6"/>
      <c r="AA1587" s="6"/>
      <c r="AB1587" s="6"/>
      <c r="AC1587" s="6"/>
      <c r="AD1587" s="6"/>
      <c r="AE1587" s="6"/>
      <c r="AF1587" s="6"/>
      <c r="AG1587" s="6"/>
      <c r="AH1587" s="6"/>
      <c r="AI1587" s="6"/>
      <c r="AJ1587" s="6"/>
      <c r="AK1587" s="6"/>
      <c r="AX1587" s="63" t="e">
        <f t="shared" si="169"/>
        <v>#VALUE!</v>
      </c>
    </row>
    <row r="1588" spans="1:50" s="1" customFormat="1" ht="14.25" x14ac:dyDescent="0.2">
      <c r="A1588" s="6"/>
      <c r="B1588" s="6"/>
      <c r="C1588" s="6"/>
      <c r="D1588" s="3"/>
      <c r="E1588" s="70" t="str">
        <f>IF(ATA!E1588="","",ATA!E1588)</f>
        <v/>
      </c>
      <c r="F1588" s="51" t="str">
        <f>IF(ATA!F1588="","",ATA!F1588)</f>
        <v/>
      </c>
      <c r="G1588" s="11" t="str">
        <f>IF(ATA!G1588="","",ATA!G1588)</f>
        <v/>
      </c>
      <c r="H1588" s="55" t="str">
        <f>IF(ATA!H1588="","",ATA!H1588)</f>
        <v/>
      </c>
      <c r="I1588" s="31" t="str">
        <f>IF(AND(F1587="",H1587="in-sample"),"",IF(AND(Temp!fhor_indata=1,H1587="out-sample",H1588="out-sample"),I1587,IF(AND(F1588="",H1587="out-sample"),"",IF(AND(Temp!optSeasCoef=0,Temp!sts_add=1),IF(H1587="in-sample",IF(Q1587=bigT,((pCell/bigT)*F1587)+((1-(pCell/bigT))*(I1587+J1587)),IF(OR(F1588="",COUNT($F$2:F1587)&lt;=pCell),F1587,((pCell/COUNT($F$2:F1587))*F1587)+((1-(pCell/COUNT($F$2:F1587)))*(I1587+J1587)))),I1587),IF(AND(Temp!optSeasCoef=0,Temp!sts_multp=1),IF(H1587="in-sample",IF(Q1587=bigT,((pCell/bigT)*F1587)+((1-(pCell/bigT))*(I1587*J1587)),IF(OR(F1588="",COUNT(F$2:$F1587)&lt;=pCell),F1587,((pCell/COUNT($F$2:F1587))*F1587)+((1-(pCell/COUNT($F$2:F1587)))*(I1587*J1587)))),I1587),IF(Temp!sts_add=1,IF(H1587="in-sample",IF(Q1587=bigT,((pCell/bigT)*AX1587)+((1-(pCell/bigT))*(I1587+J1587)),IF(OR(F1588="",COUNT($AX$2:AX1587)&lt;=pCell),AX1587,((pCell/COUNT($AX$2:AX1587))*AX1587)+((1-(pCell/COUNT($AX$2:AX1587)))*(I1587+J1587)))),I1587),IF(H1587="in-sample",IF(Q1587=bigT,((pCell/bigT)*AX1587)+((1-(pCell/bigT))*(I1587*J1587)),IF(OR(F1588="",COUNT($AX$2:AX1587)&lt;=pCell),AX1587,((pCell/COUNT($AX$2:AX1587))*AX1587)+((1-(pCell/COUNT($AX$2:AX1587)))*(I1587*J1587)))),I1587)))))))</f>
        <v/>
      </c>
      <c r="J1588" s="31" t="str">
        <f>IF(AND(F1587="",H1587="in-sample"),"",IF(AND(Temp!fhor_indata=1,H1587="out-sample",H1588="out-sample"),J1587,IF(AND(F1588="",H1587="out-sample"),"",IF(AND(Temp!optSeasCoef=0,Temp!sts_add=1),IF(H1587="in-sample",IF(Q1587=bigT,((qCell/bigT)*(I1588-I1587))+((1-(qCell/bigT))*J1587),IF(OR(F1588="",COUNT($F$2:F1587)&lt;=qCell),IF(COUNT($F$2:F1587)=1,0,F1587-F1586),((qCell/COUNT($F$2:F1587))*(I1588-I1587))+((1-(qCell/COUNT($F$2:F1587)))*J1587))),J1587),IF(AND(Temp!optSeasCoef=0,Temp!sts_multp=1),IF(H1587="in-sample",IF(Q1587=bigT,((qCell/bigT)*(I1588/I1587))+((1-(qCell/bigT))*J1587),IF(qCell=0,1,IF(OR(F1588="",COUNT($F$2:F1587)&lt;=qCell),IF(COUNT($F$2:F1587)=1,1,F1587/F1586),((qCell/COUNT($F$2:F1587))*(I1588/I1587))+((1-(qCell/COUNT($F$2:F1587)))*J1587)))),J1587),IF(Temp!sts_add=1,IF(H1587="in-sample",IF(Q1587=bigT,((qCell/bigT)*(I1588-I1587))+((1-(qCell/bigT))*J1587),IF(OR(F1588="",COUNT($AX$2:AX1587)&lt;=qCell),IF(COUNT($AX$2:AX1587)=1,0,AX1587-AX1586),((qCell/COUNT($AX$2:AX1587))*(I1588-I1587))+((1-(qCell/COUNT($AX$2:AX1587)))*J1587))),J1587),IF(H1587="in-sample",IF(Q1587=bigT,((qCell/bigT)*(I1588/I1587))+((1-(qCell/bigT))*J1587),IF(qCell=0,1,IF(OR(F1588="",COUNT($AX$2:AX1587)&lt;=qCell),IF(COUNT($AX$2:AX1587)=1,1,AX1587/AX1586),((qCell/COUNT($AX$2:AX1587))*(I1588/I1587))+((1-(qCell/COUNT($AX$2:AX1587)))*J1587)))),J1587)))))))</f>
        <v/>
      </c>
      <c r="K1588" s="31" t="str">
        <f>IF(H1588="","",IF(AND(Temp!optSeasCoef=0,Temp!sts_add=1),IF(H1588="out-sample",I1588+(Q1588*J1588),I1588+J1588),IF(AND(Temp!optSeasCoef=0,Temp!sts_multp=1),IF(H1588="out-sample",I1588*(J1588^Q1588),I1588*J1588),IF(Temp!sts_add=1,IF(H1588="out-sample",(I1588+(Q1588*J1588))*G1588,(I1588+J1588)*G1588),IF(H1588="out-sample",I1588*(J1588^Q1588)*G1588,I1588*J1588*G1588)))))</f>
        <v/>
      </c>
      <c r="L1588" s="32" t="str">
        <f t="shared" si="170"/>
        <v/>
      </c>
      <c r="M1588" s="32" t="str">
        <f t="shared" si="171"/>
        <v/>
      </c>
      <c r="N1588" s="32" t="str">
        <f t="shared" si="172"/>
        <v/>
      </c>
      <c r="O1588" s="32" t="str">
        <f t="shared" si="173"/>
        <v/>
      </c>
      <c r="P1588" s="32" t="str">
        <f t="shared" si="174"/>
        <v/>
      </c>
      <c r="Q1588" s="3" t="str">
        <f>IF(AND(Temp!fhor_indata=1,F1588="",H1587="in-sample"),1,IF(AND(Temp!fhor_indata=1,H1587="out-sample",Q1587&lt;ATA!XfHor),Q1587+1,IF(F1588="","",IF(AND(H1588="out-sample",H1587="in-sample"),1,IF(AND(H1588="out-sample",H1587="out-sample"),Q1587+1,IF(ISNUMBER(Q1587),Q1587+1,1))))))</f>
        <v/>
      </c>
      <c r="R1588" s="3" t="str">
        <f t="shared" si="168"/>
        <v/>
      </c>
      <c r="S1588" s="6"/>
      <c r="T1588" s="6"/>
      <c r="U1588" s="6"/>
      <c r="V1588" s="6"/>
      <c r="W1588" s="6"/>
      <c r="X1588" s="6"/>
      <c r="Y1588" s="6"/>
      <c r="Z1588" s="6"/>
      <c r="AA1588" s="6"/>
      <c r="AB1588" s="6"/>
      <c r="AC1588" s="6"/>
      <c r="AD1588" s="6"/>
      <c r="AE1588" s="6"/>
      <c r="AF1588" s="6"/>
      <c r="AG1588" s="6"/>
      <c r="AH1588" s="6"/>
      <c r="AI1588" s="6"/>
      <c r="AJ1588" s="6"/>
      <c r="AK1588" s="6"/>
      <c r="AX1588" s="63" t="e">
        <f t="shared" si="169"/>
        <v>#VALUE!</v>
      </c>
    </row>
    <row r="1589" spans="1:50" s="1" customFormat="1" ht="14.25" x14ac:dyDescent="0.2">
      <c r="A1589" s="6"/>
      <c r="B1589" s="6"/>
      <c r="C1589" s="6"/>
      <c r="D1589" s="3"/>
      <c r="E1589" s="70" t="str">
        <f>IF(ATA!E1589="","",ATA!E1589)</f>
        <v/>
      </c>
      <c r="F1589" s="51" t="str">
        <f>IF(ATA!F1589="","",ATA!F1589)</f>
        <v/>
      </c>
      <c r="G1589" s="11" t="str">
        <f>IF(ATA!G1589="","",ATA!G1589)</f>
        <v/>
      </c>
      <c r="H1589" s="55" t="str">
        <f>IF(ATA!H1589="","",ATA!H1589)</f>
        <v/>
      </c>
      <c r="I1589" s="31" t="str">
        <f>IF(AND(F1588="",H1588="in-sample"),"",IF(AND(Temp!fhor_indata=1,H1588="out-sample",H1589="out-sample"),I1588,IF(AND(F1589="",H1588="out-sample"),"",IF(AND(Temp!optSeasCoef=0,Temp!sts_add=1),IF(H1588="in-sample",IF(Q1588=bigT,((pCell/bigT)*F1588)+((1-(pCell/bigT))*(I1588+J1588)),IF(OR(F1589="",COUNT($F$2:F1588)&lt;=pCell),F1588,((pCell/COUNT($F$2:F1588))*F1588)+((1-(pCell/COUNT($F$2:F1588)))*(I1588+J1588)))),I1588),IF(AND(Temp!optSeasCoef=0,Temp!sts_multp=1),IF(H1588="in-sample",IF(Q1588=bigT,((pCell/bigT)*F1588)+((1-(pCell/bigT))*(I1588*J1588)),IF(OR(F1589="",COUNT(F$2:$F1588)&lt;=pCell),F1588,((pCell/COUNT($F$2:F1588))*F1588)+((1-(pCell/COUNT($F$2:F1588)))*(I1588*J1588)))),I1588),IF(Temp!sts_add=1,IF(H1588="in-sample",IF(Q1588=bigT,((pCell/bigT)*AX1588)+((1-(pCell/bigT))*(I1588+J1588)),IF(OR(F1589="",COUNT($AX$2:AX1588)&lt;=pCell),AX1588,((pCell/COUNT($AX$2:AX1588))*AX1588)+((1-(pCell/COUNT($AX$2:AX1588)))*(I1588+J1588)))),I1588),IF(H1588="in-sample",IF(Q1588=bigT,((pCell/bigT)*AX1588)+((1-(pCell/bigT))*(I1588*J1588)),IF(OR(F1589="",COUNT($AX$2:AX1588)&lt;=pCell),AX1588,((pCell/COUNT($AX$2:AX1588))*AX1588)+((1-(pCell/COUNT($AX$2:AX1588)))*(I1588*J1588)))),I1588)))))))</f>
        <v/>
      </c>
      <c r="J1589" s="31" t="str">
        <f>IF(AND(F1588="",H1588="in-sample"),"",IF(AND(Temp!fhor_indata=1,H1588="out-sample",H1589="out-sample"),J1588,IF(AND(F1589="",H1588="out-sample"),"",IF(AND(Temp!optSeasCoef=0,Temp!sts_add=1),IF(H1588="in-sample",IF(Q1588=bigT,((qCell/bigT)*(I1589-I1588))+((1-(qCell/bigT))*J1588),IF(OR(F1589="",COUNT($F$2:F1588)&lt;=qCell),IF(COUNT($F$2:F1588)=1,0,F1588-F1587),((qCell/COUNT($F$2:F1588))*(I1589-I1588))+((1-(qCell/COUNT($F$2:F1588)))*J1588))),J1588),IF(AND(Temp!optSeasCoef=0,Temp!sts_multp=1),IF(H1588="in-sample",IF(Q1588=bigT,((qCell/bigT)*(I1589/I1588))+((1-(qCell/bigT))*J1588),IF(qCell=0,1,IF(OR(F1589="",COUNT($F$2:F1588)&lt;=qCell),IF(COUNT($F$2:F1588)=1,1,F1588/F1587),((qCell/COUNT($F$2:F1588))*(I1589/I1588))+((1-(qCell/COUNT($F$2:F1588)))*J1588)))),J1588),IF(Temp!sts_add=1,IF(H1588="in-sample",IF(Q1588=bigT,((qCell/bigT)*(I1589-I1588))+((1-(qCell/bigT))*J1588),IF(OR(F1589="",COUNT($AX$2:AX1588)&lt;=qCell),IF(COUNT($AX$2:AX1588)=1,0,AX1588-AX1587),((qCell/COUNT($AX$2:AX1588))*(I1589-I1588))+((1-(qCell/COUNT($AX$2:AX1588)))*J1588))),J1588),IF(H1588="in-sample",IF(Q1588=bigT,((qCell/bigT)*(I1589/I1588))+((1-(qCell/bigT))*J1588),IF(qCell=0,1,IF(OR(F1589="",COUNT($AX$2:AX1588)&lt;=qCell),IF(COUNT($AX$2:AX1588)=1,1,AX1588/AX1587),((qCell/COUNT($AX$2:AX1588))*(I1589/I1588))+((1-(qCell/COUNT($AX$2:AX1588)))*J1588)))),J1588)))))))</f>
        <v/>
      </c>
      <c r="K1589" s="31" t="str">
        <f>IF(H1589="","",IF(AND(Temp!optSeasCoef=0,Temp!sts_add=1),IF(H1589="out-sample",I1589+(Q1589*J1589),I1589+J1589),IF(AND(Temp!optSeasCoef=0,Temp!sts_multp=1),IF(H1589="out-sample",I1589*(J1589^Q1589),I1589*J1589),IF(Temp!sts_add=1,IF(H1589="out-sample",(I1589+(Q1589*J1589))*G1589,(I1589+J1589)*G1589),IF(H1589="out-sample",I1589*(J1589^Q1589)*G1589,I1589*J1589*G1589)))))</f>
        <v/>
      </c>
      <c r="L1589" s="32" t="str">
        <f t="shared" si="170"/>
        <v/>
      </c>
      <c r="M1589" s="32" t="str">
        <f t="shared" si="171"/>
        <v/>
      </c>
      <c r="N1589" s="32" t="str">
        <f t="shared" si="172"/>
        <v/>
      </c>
      <c r="O1589" s="32" t="str">
        <f t="shared" si="173"/>
        <v/>
      </c>
      <c r="P1589" s="32" t="str">
        <f t="shared" si="174"/>
        <v/>
      </c>
      <c r="Q1589" s="3" t="str">
        <f>IF(AND(Temp!fhor_indata=1,F1589="",H1588="in-sample"),1,IF(AND(Temp!fhor_indata=1,H1588="out-sample",Q1588&lt;ATA!XfHor),Q1588+1,IF(F1589="","",IF(AND(H1589="out-sample",H1588="in-sample"),1,IF(AND(H1589="out-sample",H1588="out-sample"),Q1588+1,IF(ISNUMBER(Q1588),Q1588+1,1))))))</f>
        <v/>
      </c>
      <c r="R1589" s="3" t="str">
        <f t="shared" si="168"/>
        <v/>
      </c>
      <c r="S1589" s="6"/>
      <c r="T1589" s="6"/>
      <c r="U1589" s="6"/>
      <c r="V1589" s="6"/>
      <c r="W1589" s="6"/>
      <c r="X1589" s="6"/>
      <c r="Y1589" s="6"/>
      <c r="Z1589" s="6"/>
      <c r="AA1589" s="6"/>
      <c r="AB1589" s="6"/>
      <c r="AC1589" s="6"/>
      <c r="AD1589" s="6"/>
      <c r="AE1589" s="6"/>
      <c r="AF1589" s="6"/>
      <c r="AG1589" s="6"/>
      <c r="AH1589" s="6"/>
      <c r="AI1589" s="6"/>
      <c r="AJ1589" s="6"/>
      <c r="AK1589" s="6"/>
      <c r="AX1589" s="63" t="e">
        <f t="shared" si="169"/>
        <v>#VALUE!</v>
      </c>
    </row>
    <row r="1590" spans="1:50" s="1" customFormat="1" ht="14.25" x14ac:dyDescent="0.2">
      <c r="A1590" s="6"/>
      <c r="B1590" s="6"/>
      <c r="C1590" s="6"/>
      <c r="D1590" s="3"/>
      <c r="E1590" s="70" t="str">
        <f>IF(ATA!E1590="","",ATA!E1590)</f>
        <v/>
      </c>
      <c r="F1590" s="51" t="str">
        <f>IF(ATA!F1590="","",ATA!F1590)</f>
        <v/>
      </c>
      <c r="G1590" s="11" t="str">
        <f>IF(ATA!G1590="","",ATA!G1590)</f>
        <v/>
      </c>
      <c r="H1590" s="55" t="str">
        <f>IF(ATA!H1590="","",ATA!H1590)</f>
        <v/>
      </c>
      <c r="I1590" s="31" t="str">
        <f>IF(AND(F1589="",H1589="in-sample"),"",IF(AND(Temp!fhor_indata=1,H1589="out-sample",H1590="out-sample"),I1589,IF(AND(F1590="",H1589="out-sample"),"",IF(AND(Temp!optSeasCoef=0,Temp!sts_add=1),IF(H1589="in-sample",IF(Q1589=bigT,((pCell/bigT)*F1589)+((1-(pCell/bigT))*(I1589+J1589)),IF(OR(F1590="",COUNT($F$2:F1589)&lt;=pCell),F1589,((pCell/COUNT($F$2:F1589))*F1589)+((1-(pCell/COUNT($F$2:F1589)))*(I1589+J1589)))),I1589),IF(AND(Temp!optSeasCoef=0,Temp!sts_multp=1),IF(H1589="in-sample",IF(Q1589=bigT,((pCell/bigT)*F1589)+((1-(pCell/bigT))*(I1589*J1589)),IF(OR(F1590="",COUNT(F$2:$F1589)&lt;=pCell),F1589,((pCell/COUNT($F$2:F1589))*F1589)+((1-(pCell/COUNT($F$2:F1589)))*(I1589*J1589)))),I1589),IF(Temp!sts_add=1,IF(H1589="in-sample",IF(Q1589=bigT,((pCell/bigT)*AX1589)+((1-(pCell/bigT))*(I1589+J1589)),IF(OR(F1590="",COUNT($AX$2:AX1589)&lt;=pCell),AX1589,((pCell/COUNT($AX$2:AX1589))*AX1589)+((1-(pCell/COUNT($AX$2:AX1589)))*(I1589+J1589)))),I1589),IF(H1589="in-sample",IF(Q1589=bigT,((pCell/bigT)*AX1589)+((1-(pCell/bigT))*(I1589*J1589)),IF(OR(F1590="",COUNT($AX$2:AX1589)&lt;=pCell),AX1589,((pCell/COUNT($AX$2:AX1589))*AX1589)+((1-(pCell/COUNT($AX$2:AX1589)))*(I1589*J1589)))),I1589)))))))</f>
        <v/>
      </c>
      <c r="J1590" s="31" t="str">
        <f>IF(AND(F1589="",H1589="in-sample"),"",IF(AND(Temp!fhor_indata=1,H1589="out-sample",H1590="out-sample"),J1589,IF(AND(F1590="",H1589="out-sample"),"",IF(AND(Temp!optSeasCoef=0,Temp!sts_add=1),IF(H1589="in-sample",IF(Q1589=bigT,((qCell/bigT)*(I1590-I1589))+((1-(qCell/bigT))*J1589),IF(OR(F1590="",COUNT($F$2:F1589)&lt;=qCell),IF(COUNT($F$2:F1589)=1,0,F1589-F1588),((qCell/COUNT($F$2:F1589))*(I1590-I1589))+((1-(qCell/COUNT($F$2:F1589)))*J1589))),J1589),IF(AND(Temp!optSeasCoef=0,Temp!sts_multp=1),IF(H1589="in-sample",IF(Q1589=bigT,((qCell/bigT)*(I1590/I1589))+((1-(qCell/bigT))*J1589),IF(qCell=0,1,IF(OR(F1590="",COUNT($F$2:F1589)&lt;=qCell),IF(COUNT($F$2:F1589)=1,1,F1589/F1588),((qCell/COUNT($F$2:F1589))*(I1590/I1589))+((1-(qCell/COUNT($F$2:F1589)))*J1589)))),J1589),IF(Temp!sts_add=1,IF(H1589="in-sample",IF(Q1589=bigT,((qCell/bigT)*(I1590-I1589))+((1-(qCell/bigT))*J1589),IF(OR(F1590="",COUNT($AX$2:AX1589)&lt;=qCell),IF(COUNT($AX$2:AX1589)=1,0,AX1589-AX1588),((qCell/COUNT($AX$2:AX1589))*(I1590-I1589))+((1-(qCell/COUNT($AX$2:AX1589)))*J1589))),J1589),IF(H1589="in-sample",IF(Q1589=bigT,((qCell/bigT)*(I1590/I1589))+((1-(qCell/bigT))*J1589),IF(qCell=0,1,IF(OR(F1590="",COUNT($AX$2:AX1589)&lt;=qCell),IF(COUNT($AX$2:AX1589)=1,1,AX1589/AX1588),((qCell/COUNT($AX$2:AX1589))*(I1590/I1589))+((1-(qCell/COUNT($AX$2:AX1589)))*J1589)))),J1589)))))))</f>
        <v/>
      </c>
      <c r="K1590" s="31" t="str">
        <f>IF(H1590="","",IF(AND(Temp!optSeasCoef=0,Temp!sts_add=1),IF(H1590="out-sample",I1590+(Q1590*J1590),I1590+J1590),IF(AND(Temp!optSeasCoef=0,Temp!sts_multp=1),IF(H1590="out-sample",I1590*(J1590^Q1590),I1590*J1590),IF(Temp!sts_add=1,IF(H1590="out-sample",(I1590+(Q1590*J1590))*G1590,(I1590+J1590)*G1590),IF(H1590="out-sample",I1590*(J1590^Q1590)*G1590,I1590*J1590*G1590)))))</f>
        <v/>
      </c>
      <c r="L1590" s="32" t="str">
        <f t="shared" si="170"/>
        <v/>
      </c>
      <c r="M1590" s="32" t="str">
        <f t="shared" si="171"/>
        <v/>
      </c>
      <c r="N1590" s="32" t="str">
        <f t="shared" si="172"/>
        <v/>
      </c>
      <c r="O1590" s="32" t="str">
        <f t="shared" si="173"/>
        <v/>
      </c>
      <c r="P1590" s="32" t="str">
        <f t="shared" si="174"/>
        <v/>
      </c>
      <c r="Q1590" s="3" t="str">
        <f>IF(AND(Temp!fhor_indata=1,F1590="",H1589="in-sample"),1,IF(AND(Temp!fhor_indata=1,H1589="out-sample",Q1589&lt;ATA!XfHor),Q1589+1,IF(F1590="","",IF(AND(H1590="out-sample",H1589="in-sample"),1,IF(AND(H1590="out-sample",H1589="out-sample"),Q1589+1,IF(ISNUMBER(Q1589),Q1589+1,1))))))</f>
        <v/>
      </c>
      <c r="R1590" s="3" t="str">
        <f t="shared" si="168"/>
        <v/>
      </c>
      <c r="S1590" s="6"/>
      <c r="T1590" s="6"/>
      <c r="U1590" s="6"/>
      <c r="V1590" s="6"/>
      <c r="W1590" s="6"/>
      <c r="X1590" s="6"/>
      <c r="Y1590" s="6"/>
      <c r="Z1590" s="6"/>
      <c r="AA1590" s="6"/>
      <c r="AB1590" s="6"/>
      <c r="AC1590" s="6"/>
      <c r="AD1590" s="6"/>
      <c r="AE1590" s="6"/>
      <c r="AF1590" s="6"/>
      <c r="AG1590" s="6"/>
      <c r="AH1590" s="6"/>
      <c r="AI1590" s="6"/>
      <c r="AJ1590" s="6"/>
      <c r="AK1590" s="6"/>
      <c r="AX1590" s="63" t="e">
        <f t="shared" si="169"/>
        <v>#VALUE!</v>
      </c>
    </row>
    <row r="1591" spans="1:50" s="1" customFormat="1" ht="14.25" x14ac:dyDescent="0.2">
      <c r="A1591" s="6"/>
      <c r="B1591" s="6"/>
      <c r="C1591" s="6"/>
      <c r="D1591" s="3"/>
      <c r="E1591" s="70" t="str">
        <f>IF(ATA!E1591="","",ATA!E1591)</f>
        <v/>
      </c>
      <c r="F1591" s="51" t="str">
        <f>IF(ATA!F1591="","",ATA!F1591)</f>
        <v/>
      </c>
      <c r="G1591" s="11" t="str">
        <f>IF(ATA!G1591="","",ATA!G1591)</f>
        <v/>
      </c>
      <c r="H1591" s="55" t="str">
        <f>IF(ATA!H1591="","",ATA!H1591)</f>
        <v/>
      </c>
      <c r="I1591" s="31" t="str">
        <f>IF(AND(F1590="",H1590="in-sample"),"",IF(AND(Temp!fhor_indata=1,H1590="out-sample",H1591="out-sample"),I1590,IF(AND(F1591="",H1590="out-sample"),"",IF(AND(Temp!optSeasCoef=0,Temp!sts_add=1),IF(H1590="in-sample",IF(Q1590=bigT,((pCell/bigT)*F1590)+((1-(pCell/bigT))*(I1590+J1590)),IF(OR(F1591="",COUNT($F$2:F1590)&lt;=pCell),F1590,((pCell/COUNT($F$2:F1590))*F1590)+((1-(pCell/COUNT($F$2:F1590)))*(I1590+J1590)))),I1590),IF(AND(Temp!optSeasCoef=0,Temp!sts_multp=1),IF(H1590="in-sample",IF(Q1590=bigT,((pCell/bigT)*F1590)+((1-(pCell/bigT))*(I1590*J1590)),IF(OR(F1591="",COUNT(F$2:$F1590)&lt;=pCell),F1590,((pCell/COUNT($F$2:F1590))*F1590)+((1-(pCell/COUNT($F$2:F1590)))*(I1590*J1590)))),I1590),IF(Temp!sts_add=1,IF(H1590="in-sample",IF(Q1590=bigT,((pCell/bigT)*AX1590)+((1-(pCell/bigT))*(I1590+J1590)),IF(OR(F1591="",COUNT($AX$2:AX1590)&lt;=pCell),AX1590,((pCell/COUNT($AX$2:AX1590))*AX1590)+((1-(pCell/COUNT($AX$2:AX1590)))*(I1590+J1590)))),I1590),IF(H1590="in-sample",IF(Q1590=bigT,((pCell/bigT)*AX1590)+((1-(pCell/bigT))*(I1590*J1590)),IF(OR(F1591="",COUNT($AX$2:AX1590)&lt;=pCell),AX1590,((pCell/COUNT($AX$2:AX1590))*AX1590)+((1-(pCell/COUNT($AX$2:AX1590)))*(I1590*J1590)))),I1590)))))))</f>
        <v/>
      </c>
      <c r="J1591" s="31" t="str">
        <f>IF(AND(F1590="",H1590="in-sample"),"",IF(AND(Temp!fhor_indata=1,H1590="out-sample",H1591="out-sample"),J1590,IF(AND(F1591="",H1590="out-sample"),"",IF(AND(Temp!optSeasCoef=0,Temp!sts_add=1),IF(H1590="in-sample",IF(Q1590=bigT,((qCell/bigT)*(I1591-I1590))+((1-(qCell/bigT))*J1590),IF(OR(F1591="",COUNT($F$2:F1590)&lt;=qCell),IF(COUNT($F$2:F1590)=1,0,F1590-F1589),((qCell/COUNT($F$2:F1590))*(I1591-I1590))+((1-(qCell/COUNT($F$2:F1590)))*J1590))),J1590),IF(AND(Temp!optSeasCoef=0,Temp!sts_multp=1),IF(H1590="in-sample",IF(Q1590=bigT,((qCell/bigT)*(I1591/I1590))+((1-(qCell/bigT))*J1590),IF(qCell=0,1,IF(OR(F1591="",COUNT($F$2:F1590)&lt;=qCell),IF(COUNT($F$2:F1590)=1,1,F1590/F1589),((qCell/COUNT($F$2:F1590))*(I1591/I1590))+((1-(qCell/COUNT($F$2:F1590)))*J1590)))),J1590),IF(Temp!sts_add=1,IF(H1590="in-sample",IF(Q1590=bigT,((qCell/bigT)*(I1591-I1590))+((1-(qCell/bigT))*J1590),IF(OR(F1591="",COUNT($AX$2:AX1590)&lt;=qCell),IF(COUNT($AX$2:AX1590)=1,0,AX1590-AX1589),((qCell/COUNT($AX$2:AX1590))*(I1591-I1590))+((1-(qCell/COUNT($AX$2:AX1590)))*J1590))),J1590),IF(H1590="in-sample",IF(Q1590=bigT,((qCell/bigT)*(I1591/I1590))+((1-(qCell/bigT))*J1590),IF(qCell=0,1,IF(OR(F1591="",COUNT($AX$2:AX1590)&lt;=qCell),IF(COUNT($AX$2:AX1590)=1,1,AX1590/AX1589),((qCell/COUNT($AX$2:AX1590))*(I1591/I1590))+((1-(qCell/COUNT($AX$2:AX1590)))*J1590)))),J1590)))))))</f>
        <v/>
      </c>
      <c r="K1591" s="31" t="str">
        <f>IF(H1591="","",IF(AND(Temp!optSeasCoef=0,Temp!sts_add=1),IF(H1591="out-sample",I1591+(Q1591*J1591),I1591+J1591),IF(AND(Temp!optSeasCoef=0,Temp!sts_multp=1),IF(H1591="out-sample",I1591*(J1591^Q1591),I1591*J1591),IF(Temp!sts_add=1,IF(H1591="out-sample",(I1591+(Q1591*J1591))*G1591,(I1591+J1591)*G1591),IF(H1591="out-sample",I1591*(J1591^Q1591)*G1591,I1591*J1591*G1591)))))</f>
        <v/>
      </c>
      <c r="L1591" s="32" t="str">
        <f t="shared" si="170"/>
        <v/>
      </c>
      <c r="M1591" s="32" t="str">
        <f t="shared" si="171"/>
        <v/>
      </c>
      <c r="N1591" s="32" t="str">
        <f t="shared" si="172"/>
        <v/>
      </c>
      <c r="O1591" s="32" t="str">
        <f t="shared" si="173"/>
        <v/>
      </c>
      <c r="P1591" s="32" t="str">
        <f t="shared" si="174"/>
        <v/>
      </c>
      <c r="Q1591" s="3" t="str">
        <f>IF(AND(Temp!fhor_indata=1,F1591="",H1590="in-sample"),1,IF(AND(Temp!fhor_indata=1,H1590="out-sample",Q1590&lt;ATA!XfHor),Q1590+1,IF(F1591="","",IF(AND(H1591="out-sample",H1590="in-sample"),1,IF(AND(H1591="out-sample",H1590="out-sample"),Q1590+1,IF(ISNUMBER(Q1590),Q1590+1,1))))))</f>
        <v/>
      </c>
      <c r="R1591" s="3" t="str">
        <f t="shared" si="168"/>
        <v/>
      </c>
      <c r="S1591" s="6"/>
      <c r="T1591" s="6"/>
      <c r="U1591" s="6"/>
      <c r="V1591" s="6"/>
      <c r="W1591" s="6"/>
      <c r="X1591" s="6"/>
      <c r="Y1591" s="6"/>
      <c r="Z1591" s="6"/>
      <c r="AA1591" s="6"/>
      <c r="AB1591" s="6"/>
      <c r="AC1591" s="6"/>
      <c r="AD1591" s="6"/>
      <c r="AE1591" s="6"/>
      <c r="AF1591" s="6"/>
      <c r="AG1591" s="6"/>
      <c r="AH1591" s="6"/>
      <c r="AI1591" s="6"/>
      <c r="AJ1591" s="6"/>
      <c r="AK1591" s="6"/>
      <c r="AX1591" s="63" t="e">
        <f t="shared" si="169"/>
        <v>#VALUE!</v>
      </c>
    </row>
    <row r="1592" spans="1:50" s="1" customFormat="1" ht="14.25" x14ac:dyDescent="0.2">
      <c r="A1592" s="6"/>
      <c r="B1592" s="6"/>
      <c r="C1592" s="6"/>
      <c r="D1592" s="3"/>
      <c r="E1592" s="70" t="str">
        <f>IF(ATA!E1592="","",ATA!E1592)</f>
        <v/>
      </c>
      <c r="F1592" s="51" t="str">
        <f>IF(ATA!F1592="","",ATA!F1592)</f>
        <v/>
      </c>
      <c r="G1592" s="11" t="str">
        <f>IF(ATA!G1592="","",ATA!G1592)</f>
        <v/>
      </c>
      <c r="H1592" s="55" t="str">
        <f>IF(ATA!H1592="","",ATA!H1592)</f>
        <v/>
      </c>
      <c r="I1592" s="31" t="str">
        <f>IF(AND(F1591="",H1591="in-sample"),"",IF(AND(Temp!fhor_indata=1,H1591="out-sample",H1592="out-sample"),I1591,IF(AND(F1592="",H1591="out-sample"),"",IF(AND(Temp!optSeasCoef=0,Temp!sts_add=1),IF(H1591="in-sample",IF(Q1591=bigT,((pCell/bigT)*F1591)+((1-(pCell/bigT))*(I1591+J1591)),IF(OR(F1592="",COUNT($F$2:F1591)&lt;=pCell),F1591,((pCell/COUNT($F$2:F1591))*F1591)+((1-(pCell/COUNT($F$2:F1591)))*(I1591+J1591)))),I1591),IF(AND(Temp!optSeasCoef=0,Temp!sts_multp=1),IF(H1591="in-sample",IF(Q1591=bigT,((pCell/bigT)*F1591)+((1-(pCell/bigT))*(I1591*J1591)),IF(OR(F1592="",COUNT(F$2:$F1591)&lt;=pCell),F1591,((pCell/COUNT($F$2:F1591))*F1591)+((1-(pCell/COUNT($F$2:F1591)))*(I1591*J1591)))),I1591),IF(Temp!sts_add=1,IF(H1591="in-sample",IF(Q1591=bigT,((pCell/bigT)*AX1591)+((1-(pCell/bigT))*(I1591+J1591)),IF(OR(F1592="",COUNT($AX$2:AX1591)&lt;=pCell),AX1591,((pCell/COUNT($AX$2:AX1591))*AX1591)+((1-(pCell/COUNT($AX$2:AX1591)))*(I1591+J1591)))),I1591),IF(H1591="in-sample",IF(Q1591=bigT,((pCell/bigT)*AX1591)+((1-(pCell/bigT))*(I1591*J1591)),IF(OR(F1592="",COUNT($AX$2:AX1591)&lt;=pCell),AX1591,((pCell/COUNT($AX$2:AX1591))*AX1591)+((1-(pCell/COUNT($AX$2:AX1591)))*(I1591*J1591)))),I1591)))))))</f>
        <v/>
      </c>
      <c r="J1592" s="31" t="str">
        <f>IF(AND(F1591="",H1591="in-sample"),"",IF(AND(Temp!fhor_indata=1,H1591="out-sample",H1592="out-sample"),J1591,IF(AND(F1592="",H1591="out-sample"),"",IF(AND(Temp!optSeasCoef=0,Temp!sts_add=1),IF(H1591="in-sample",IF(Q1591=bigT,((qCell/bigT)*(I1592-I1591))+((1-(qCell/bigT))*J1591),IF(OR(F1592="",COUNT($F$2:F1591)&lt;=qCell),IF(COUNT($F$2:F1591)=1,0,F1591-F1590),((qCell/COUNT($F$2:F1591))*(I1592-I1591))+((1-(qCell/COUNT($F$2:F1591)))*J1591))),J1591),IF(AND(Temp!optSeasCoef=0,Temp!sts_multp=1),IF(H1591="in-sample",IF(Q1591=bigT,((qCell/bigT)*(I1592/I1591))+((1-(qCell/bigT))*J1591),IF(qCell=0,1,IF(OR(F1592="",COUNT($F$2:F1591)&lt;=qCell),IF(COUNT($F$2:F1591)=1,1,F1591/F1590),((qCell/COUNT($F$2:F1591))*(I1592/I1591))+((1-(qCell/COUNT($F$2:F1591)))*J1591)))),J1591),IF(Temp!sts_add=1,IF(H1591="in-sample",IF(Q1591=bigT,((qCell/bigT)*(I1592-I1591))+((1-(qCell/bigT))*J1591),IF(OR(F1592="",COUNT($AX$2:AX1591)&lt;=qCell),IF(COUNT($AX$2:AX1591)=1,0,AX1591-AX1590),((qCell/COUNT($AX$2:AX1591))*(I1592-I1591))+((1-(qCell/COUNT($AX$2:AX1591)))*J1591))),J1591),IF(H1591="in-sample",IF(Q1591=bigT,((qCell/bigT)*(I1592/I1591))+((1-(qCell/bigT))*J1591),IF(qCell=0,1,IF(OR(F1592="",COUNT($AX$2:AX1591)&lt;=qCell),IF(COUNT($AX$2:AX1591)=1,1,AX1591/AX1590),((qCell/COUNT($AX$2:AX1591))*(I1592/I1591))+((1-(qCell/COUNT($AX$2:AX1591)))*J1591)))),J1591)))))))</f>
        <v/>
      </c>
      <c r="K1592" s="31" t="str">
        <f>IF(H1592="","",IF(AND(Temp!optSeasCoef=0,Temp!sts_add=1),IF(H1592="out-sample",I1592+(Q1592*J1592),I1592+J1592),IF(AND(Temp!optSeasCoef=0,Temp!sts_multp=1),IF(H1592="out-sample",I1592*(J1592^Q1592),I1592*J1592),IF(Temp!sts_add=1,IF(H1592="out-sample",(I1592+(Q1592*J1592))*G1592,(I1592+J1592)*G1592),IF(H1592="out-sample",I1592*(J1592^Q1592)*G1592,I1592*J1592*G1592)))))</f>
        <v/>
      </c>
      <c r="L1592" s="32" t="str">
        <f t="shared" si="170"/>
        <v/>
      </c>
      <c r="M1592" s="32" t="str">
        <f t="shared" si="171"/>
        <v/>
      </c>
      <c r="N1592" s="32" t="str">
        <f t="shared" si="172"/>
        <v/>
      </c>
      <c r="O1592" s="32" t="str">
        <f t="shared" si="173"/>
        <v/>
      </c>
      <c r="P1592" s="32" t="str">
        <f t="shared" si="174"/>
        <v/>
      </c>
      <c r="Q1592" s="3" t="str">
        <f>IF(AND(Temp!fhor_indata=1,F1592="",H1591="in-sample"),1,IF(AND(Temp!fhor_indata=1,H1591="out-sample",Q1591&lt;ATA!XfHor),Q1591+1,IF(F1592="","",IF(AND(H1592="out-sample",H1591="in-sample"),1,IF(AND(H1592="out-sample",H1591="out-sample"),Q1591+1,IF(ISNUMBER(Q1591),Q1591+1,1))))))</f>
        <v/>
      </c>
      <c r="R1592" s="3" t="str">
        <f t="shared" si="168"/>
        <v/>
      </c>
      <c r="S1592" s="6"/>
      <c r="T1592" s="6"/>
      <c r="U1592" s="6"/>
      <c r="V1592" s="6"/>
      <c r="W1592" s="6"/>
      <c r="X1592" s="6"/>
      <c r="Y1592" s="6"/>
      <c r="Z1592" s="6"/>
      <c r="AA1592" s="6"/>
      <c r="AB1592" s="6"/>
      <c r="AC1592" s="6"/>
      <c r="AD1592" s="6"/>
      <c r="AE1592" s="6"/>
      <c r="AF1592" s="6"/>
      <c r="AG1592" s="6"/>
      <c r="AH1592" s="6"/>
      <c r="AI1592" s="6"/>
      <c r="AJ1592" s="6"/>
      <c r="AK1592" s="6"/>
      <c r="AX1592" s="63" t="e">
        <f t="shared" si="169"/>
        <v>#VALUE!</v>
      </c>
    </row>
    <row r="1593" spans="1:50" s="1" customFormat="1" ht="14.25" x14ac:dyDescent="0.2">
      <c r="A1593" s="6"/>
      <c r="B1593" s="6"/>
      <c r="C1593" s="6"/>
      <c r="D1593" s="3"/>
      <c r="E1593" s="70" t="str">
        <f>IF(ATA!E1593="","",ATA!E1593)</f>
        <v/>
      </c>
      <c r="F1593" s="51" t="str">
        <f>IF(ATA!F1593="","",ATA!F1593)</f>
        <v/>
      </c>
      <c r="G1593" s="11" t="str">
        <f>IF(ATA!G1593="","",ATA!G1593)</f>
        <v/>
      </c>
      <c r="H1593" s="55" t="str">
        <f>IF(ATA!H1593="","",ATA!H1593)</f>
        <v/>
      </c>
      <c r="I1593" s="31" t="str">
        <f>IF(AND(F1592="",H1592="in-sample"),"",IF(AND(Temp!fhor_indata=1,H1592="out-sample",H1593="out-sample"),I1592,IF(AND(F1593="",H1592="out-sample"),"",IF(AND(Temp!optSeasCoef=0,Temp!sts_add=1),IF(H1592="in-sample",IF(Q1592=bigT,((pCell/bigT)*F1592)+((1-(pCell/bigT))*(I1592+J1592)),IF(OR(F1593="",COUNT($F$2:F1592)&lt;=pCell),F1592,((pCell/COUNT($F$2:F1592))*F1592)+((1-(pCell/COUNT($F$2:F1592)))*(I1592+J1592)))),I1592),IF(AND(Temp!optSeasCoef=0,Temp!sts_multp=1),IF(H1592="in-sample",IF(Q1592=bigT,((pCell/bigT)*F1592)+((1-(pCell/bigT))*(I1592*J1592)),IF(OR(F1593="",COUNT(F$2:$F1592)&lt;=pCell),F1592,((pCell/COUNT($F$2:F1592))*F1592)+((1-(pCell/COUNT($F$2:F1592)))*(I1592*J1592)))),I1592),IF(Temp!sts_add=1,IF(H1592="in-sample",IF(Q1592=bigT,((pCell/bigT)*AX1592)+((1-(pCell/bigT))*(I1592+J1592)),IF(OR(F1593="",COUNT($AX$2:AX1592)&lt;=pCell),AX1592,((pCell/COUNT($AX$2:AX1592))*AX1592)+((1-(pCell/COUNT($AX$2:AX1592)))*(I1592+J1592)))),I1592),IF(H1592="in-sample",IF(Q1592=bigT,((pCell/bigT)*AX1592)+((1-(pCell/bigT))*(I1592*J1592)),IF(OR(F1593="",COUNT($AX$2:AX1592)&lt;=pCell),AX1592,((pCell/COUNT($AX$2:AX1592))*AX1592)+((1-(pCell/COUNT($AX$2:AX1592)))*(I1592*J1592)))),I1592)))))))</f>
        <v/>
      </c>
      <c r="J1593" s="31" t="str">
        <f>IF(AND(F1592="",H1592="in-sample"),"",IF(AND(Temp!fhor_indata=1,H1592="out-sample",H1593="out-sample"),J1592,IF(AND(F1593="",H1592="out-sample"),"",IF(AND(Temp!optSeasCoef=0,Temp!sts_add=1),IF(H1592="in-sample",IF(Q1592=bigT,((qCell/bigT)*(I1593-I1592))+((1-(qCell/bigT))*J1592),IF(OR(F1593="",COUNT($F$2:F1592)&lt;=qCell),IF(COUNT($F$2:F1592)=1,0,F1592-F1591),((qCell/COUNT($F$2:F1592))*(I1593-I1592))+((1-(qCell/COUNT($F$2:F1592)))*J1592))),J1592),IF(AND(Temp!optSeasCoef=0,Temp!sts_multp=1),IF(H1592="in-sample",IF(Q1592=bigT,((qCell/bigT)*(I1593/I1592))+((1-(qCell/bigT))*J1592),IF(qCell=0,1,IF(OR(F1593="",COUNT($F$2:F1592)&lt;=qCell),IF(COUNT($F$2:F1592)=1,1,F1592/F1591),((qCell/COUNT($F$2:F1592))*(I1593/I1592))+((1-(qCell/COUNT($F$2:F1592)))*J1592)))),J1592),IF(Temp!sts_add=1,IF(H1592="in-sample",IF(Q1592=bigT,((qCell/bigT)*(I1593-I1592))+((1-(qCell/bigT))*J1592),IF(OR(F1593="",COUNT($AX$2:AX1592)&lt;=qCell),IF(COUNT($AX$2:AX1592)=1,0,AX1592-AX1591),((qCell/COUNT($AX$2:AX1592))*(I1593-I1592))+((1-(qCell/COUNT($AX$2:AX1592)))*J1592))),J1592),IF(H1592="in-sample",IF(Q1592=bigT,((qCell/bigT)*(I1593/I1592))+((1-(qCell/bigT))*J1592),IF(qCell=0,1,IF(OR(F1593="",COUNT($AX$2:AX1592)&lt;=qCell),IF(COUNT($AX$2:AX1592)=1,1,AX1592/AX1591),((qCell/COUNT($AX$2:AX1592))*(I1593/I1592))+((1-(qCell/COUNT($AX$2:AX1592)))*J1592)))),J1592)))))))</f>
        <v/>
      </c>
      <c r="K1593" s="31" t="str">
        <f>IF(H1593="","",IF(AND(Temp!optSeasCoef=0,Temp!sts_add=1),IF(H1593="out-sample",I1593+(Q1593*J1593),I1593+J1593),IF(AND(Temp!optSeasCoef=0,Temp!sts_multp=1),IF(H1593="out-sample",I1593*(J1593^Q1593),I1593*J1593),IF(Temp!sts_add=1,IF(H1593="out-sample",(I1593+(Q1593*J1593))*G1593,(I1593+J1593)*G1593),IF(H1593="out-sample",I1593*(J1593^Q1593)*G1593,I1593*J1593*G1593)))))</f>
        <v/>
      </c>
      <c r="L1593" s="32" t="str">
        <f t="shared" si="170"/>
        <v/>
      </c>
      <c r="M1593" s="32" t="str">
        <f t="shared" si="171"/>
        <v/>
      </c>
      <c r="N1593" s="32" t="str">
        <f t="shared" si="172"/>
        <v/>
      </c>
      <c r="O1593" s="32" t="str">
        <f t="shared" si="173"/>
        <v/>
      </c>
      <c r="P1593" s="32" t="str">
        <f t="shared" si="174"/>
        <v/>
      </c>
      <c r="Q1593" s="3" t="str">
        <f>IF(AND(Temp!fhor_indata=1,F1593="",H1592="in-sample"),1,IF(AND(Temp!fhor_indata=1,H1592="out-sample",Q1592&lt;ATA!XfHor),Q1592+1,IF(F1593="","",IF(AND(H1593="out-sample",H1592="in-sample"),1,IF(AND(H1593="out-sample",H1592="out-sample"),Q1592+1,IF(ISNUMBER(Q1592),Q1592+1,1))))))</f>
        <v/>
      </c>
      <c r="R1593" s="3" t="str">
        <f t="shared" si="168"/>
        <v/>
      </c>
      <c r="S1593" s="6"/>
      <c r="T1593" s="6"/>
      <c r="U1593" s="6"/>
      <c r="V1593" s="6"/>
      <c r="W1593" s="6"/>
      <c r="X1593" s="6"/>
      <c r="Y1593" s="6"/>
      <c r="Z1593" s="6"/>
      <c r="AA1593" s="6"/>
      <c r="AB1593" s="6"/>
      <c r="AC1593" s="6"/>
      <c r="AD1593" s="6"/>
      <c r="AE1593" s="6"/>
      <c r="AF1593" s="6"/>
      <c r="AG1593" s="6"/>
      <c r="AH1593" s="6"/>
      <c r="AI1593" s="6"/>
      <c r="AJ1593" s="6"/>
      <c r="AK1593" s="6"/>
      <c r="AX1593" s="63" t="e">
        <f t="shared" si="169"/>
        <v>#VALUE!</v>
      </c>
    </row>
    <row r="1594" spans="1:50" s="1" customFormat="1" ht="14.25" x14ac:dyDescent="0.2">
      <c r="A1594" s="6"/>
      <c r="B1594" s="6"/>
      <c r="C1594" s="6"/>
      <c r="D1594" s="3"/>
      <c r="E1594" s="70" t="str">
        <f>IF(ATA!E1594="","",ATA!E1594)</f>
        <v/>
      </c>
      <c r="F1594" s="51" t="str">
        <f>IF(ATA!F1594="","",ATA!F1594)</f>
        <v/>
      </c>
      <c r="G1594" s="11" t="str">
        <f>IF(ATA!G1594="","",ATA!G1594)</f>
        <v/>
      </c>
      <c r="H1594" s="55" t="str">
        <f>IF(ATA!H1594="","",ATA!H1594)</f>
        <v/>
      </c>
      <c r="I1594" s="31" t="str">
        <f>IF(AND(F1593="",H1593="in-sample"),"",IF(AND(Temp!fhor_indata=1,H1593="out-sample",H1594="out-sample"),I1593,IF(AND(F1594="",H1593="out-sample"),"",IF(AND(Temp!optSeasCoef=0,Temp!sts_add=1),IF(H1593="in-sample",IF(Q1593=bigT,((pCell/bigT)*F1593)+((1-(pCell/bigT))*(I1593+J1593)),IF(OR(F1594="",COUNT($F$2:F1593)&lt;=pCell),F1593,((pCell/COUNT($F$2:F1593))*F1593)+((1-(pCell/COUNT($F$2:F1593)))*(I1593+J1593)))),I1593),IF(AND(Temp!optSeasCoef=0,Temp!sts_multp=1),IF(H1593="in-sample",IF(Q1593=bigT,((pCell/bigT)*F1593)+((1-(pCell/bigT))*(I1593*J1593)),IF(OR(F1594="",COUNT(F$2:$F1593)&lt;=pCell),F1593,((pCell/COUNT($F$2:F1593))*F1593)+((1-(pCell/COUNT($F$2:F1593)))*(I1593*J1593)))),I1593),IF(Temp!sts_add=1,IF(H1593="in-sample",IF(Q1593=bigT,((pCell/bigT)*AX1593)+((1-(pCell/bigT))*(I1593+J1593)),IF(OR(F1594="",COUNT($AX$2:AX1593)&lt;=pCell),AX1593,((pCell/COUNT($AX$2:AX1593))*AX1593)+((1-(pCell/COUNT($AX$2:AX1593)))*(I1593+J1593)))),I1593),IF(H1593="in-sample",IF(Q1593=bigT,((pCell/bigT)*AX1593)+((1-(pCell/bigT))*(I1593*J1593)),IF(OR(F1594="",COUNT($AX$2:AX1593)&lt;=pCell),AX1593,((pCell/COUNT($AX$2:AX1593))*AX1593)+((1-(pCell/COUNT($AX$2:AX1593)))*(I1593*J1593)))),I1593)))))))</f>
        <v/>
      </c>
      <c r="J1594" s="31" t="str">
        <f>IF(AND(F1593="",H1593="in-sample"),"",IF(AND(Temp!fhor_indata=1,H1593="out-sample",H1594="out-sample"),J1593,IF(AND(F1594="",H1593="out-sample"),"",IF(AND(Temp!optSeasCoef=0,Temp!sts_add=1),IF(H1593="in-sample",IF(Q1593=bigT,((qCell/bigT)*(I1594-I1593))+((1-(qCell/bigT))*J1593),IF(OR(F1594="",COUNT($F$2:F1593)&lt;=qCell),IF(COUNT($F$2:F1593)=1,0,F1593-F1592),((qCell/COUNT($F$2:F1593))*(I1594-I1593))+((1-(qCell/COUNT($F$2:F1593)))*J1593))),J1593),IF(AND(Temp!optSeasCoef=0,Temp!sts_multp=1),IF(H1593="in-sample",IF(Q1593=bigT,((qCell/bigT)*(I1594/I1593))+((1-(qCell/bigT))*J1593),IF(qCell=0,1,IF(OR(F1594="",COUNT($F$2:F1593)&lt;=qCell),IF(COUNT($F$2:F1593)=1,1,F1593/F1592),((qCell/COUNT($F$2:F1593))*(I1594/I1593))+((1-(qCell/COUNT($F$2:F1593)))*J1593)))),J1593),IF(Temp!sts_add=1,IF(H1593="in-sample",IF(Q1593=bigT,((qCell/bigT)*(I1594-I1593))+((1-(qCell/bigT))*J1593),IF(OR(F1594="",COUNT($AX$2:AX1593)&lt;=qCell),IF(COUNT($AX$2:AX1593)=1,0,AX1593-AX1592),((qCell/COUNT($AX$2:AX1593))*(I1594-I1593))+((1-(qCell/COUNT($AX$2:AX1593)))*J1593))),J1593),IF(H1593="in-sample",IF(Q1593=bigT,((qCell/bigT)*(I1594/I1593))+((1-(qCell/bigT))*J1593),IF(qCell=0,1,IF(OR(F1594="",COUNT($AX$2:AX1593)&lt;=qCell),IF(COUNT($AX$2:AX1593)=1,1,AX1593/AX1592),((qCell/COUNT($AX$2:AX1593))*(I1594/I1593))+((1-(qCell/COUNT($AX$2:AX1593)))*J1593)))),J1593)))))))</f>
        <v/>
      </c>
      <c r="K1594" s="31" t="str">
        <f>IF(H1594="","",IF(AND(Temp!optSeasCoef=0,Temp!sts_add=1),IF(H1594="out-sample",I1594+(Q1594*J1594),I1594+J1594),IF(AND(Temp!optSeasCoef=0,Temp!sts_multp=1),IF(H1594="out-sample",I1594*(J1594^Q1594),I1594*J1594),IF(Temp!sts_add=1,IF(H1594="out-sample",(I1594+(Q1594*J1594))*G1594,(I1594+J1594)*G1594),IF(H1594="out-sample",I1594*(J1594^Q1594)*G1594,I1594*J1594*G1594)))))</f>
        <v/>
      </c>
      <c r="L1594" s="32" t="str">
        <f t="shared" si="170"/>
        <v/>
      </c>
      <c r="M1594" s="32" t="str">
        <f t="shared" si="171"/>
        <v/>
      </c>
      <c r="N1594" s="32" t="str">
        <f t="shared" si="172"/>
        <v/>
      </c>
      <c r="O1594" s="32" t="str">
        <f t="shared" si="173"/>
        <v/>
      </c>
      <c r="P1594" s="32" t="str">
        <f t="shared" si="174"/>
        <v/>
      </c>
      <c r="Q1594" s="3" t="str">
        <f>IF(AND(Temp!fhor_indata=1,F1594="",H1593="in-sample"),1,IF(AND(Temp!fhor_indata=1,H1593="out-sample",Q1593&lt;ATA!XfHor),Q1593+1,IF(F1594="","",IF(AND(H1594="out-sample",H1593="in-sample"),1,IF(AND(H1594="out-sample",H1593="out-sample"),Q1593+1,IF(ISNUMBER(Q1593),Q1593+1,1))))))</f>
        <v/>
      </c>
      <c r="R1594" s="3" t="str">
        <f t="shared" si="168"/>
        <v/>
      </c>
      <c r="S1594" s="6"/>
      <c r="T1594" s="6"/>
      <c r="U1594" s="6"/>
      <c r="V1594" s="6"/>
      <c r="W1594" s="6"/>
      <c r="X1594" s="6"/>
      <c r="Y1594" s="6"/>
      <c r="Z1594" s="6"/>
      <c r="AA1594" s="6"/>
      <c r="AB1594" s="6"/>
      <c r="AC1594" s="6"/>
      <c r="AD1594" s="6"/>
      <c r="AE1594" s="6"/>
      <c r="AF1594" s="6"/>
      <c r="AG1594" s="6"/>
      <c r="AH1594" s="6"/>
      <c r="AI1594" s="6"/>
      <c r="AJ1594" s="6"/>
      <c r="AK1594" s="6"/>
      <c r="AX1594" s="63" t="e">
        <f t="shared" si="169"/>
        <v>#VALUE!</v>
      </c>
    </row>
    <row r="1595" spans="1:50" s="1" customFormat="1" ht="14.25" x14ac:dyDescent="0.2">
      <c r="A1595" s="6"/>
      <c r="B1595" s="6"/>
      <c r="C1595" s="6"/>
      <c r="D1595" s="3"/>
      <c r="E1595" s="70" t="str">
        <f>IF(ATA!E1595="","",ATA!E1595)</f>
        <v/>
      </c>
      <c r="F1595" s="51" t="str">
        <f>IF(ATA!F1595="","",ATA!F1595)</f>
        <v/>
      </c>
      <c r="G1595" s="11" t="str">
        <f>IF(ATA!G1595="","",ATA!G1595)</f>
        <v/>
      </c>
      <c r="H1595" s="55" t="str">
        <f>IF(ATA!H1595="","",ATA!H1595)</f>
        <v/>
      </c>
      <c r="I1595" s="31" t="str">
        <f>IF(AND(F1594="",H1594="in-sample"),"",IF(AND(Temp!fhor_indata=1,H1594="out-sample",H1595="out-sample"),I1594,IF(AND(F1595="",H1594="out-sample"),"",IF(AND(Temp!optSeasCoef=0,Temp!sts_add=1),IF(H1594="in-sample",IF(Q1594=bigT,((pCell/bigT)*F1594)+((1-(pCell/bigT))*(I1594+J1594)),IF(OR(F1595="",COUNT($F$2:F1594)&lt;=pCell),F1594,((pCell/COUNT($F$2:F1594))*F1594)+((1-(pCell/COUNT($F$2:F1594)))*(I1594+J1594)))),I1594),IF(AND(Temp!optSeasCoef=0,Temp!sts_multp=1),IF(H1594="in-sample",IF(Q1594=bigT,((pCell/bigT)*F1594)+((1-(pCell/bigT))*(I1594*J1594)),IF(OR(F1595="",COUNT(F$2:$F1594)&lt;=pCell),F1594,((pCell/COUNT($F$2:F1594))*F1594)+((1-(pCell/COUNT($F$2:F1594)))*(I1594*J1594)))),I1594),IF(Temp!sts_add=1,IF(H1594="in-sample",IF(Q1594=bigT,((pCell/bigT)*AX1594)+((1-(pCell/bigT))*(I1594+J1594)),IF(OR(F1595="",COUNT($AX$2:AX1594)&lt;=pCell),AX1594,((pCell/COUNT($AX$2:AX1594))*AX1594)+((1-(pCell/COUNT($AX$2:AX1594)))*(I1594+J1594)))),I1594),IF(H1594="in-sample",IF(Q1594=bigT,((pCell/bigT)*AX1594)+((1-(pCell/bigT))*(I1594*J1594)),IF(OR(F1595="",COUNT($AX$2:AX1594)&lt;=pCell),AX1594,((pCell/COUNT($AX$2:AX1594))*AX1594)+((1-(pCell/COUNT($AX$2:AX1594)))*(I1594*J1594)))),I1594)))))))</f>
        <v/>
      </c>
      <c r="J1595" s="31" t="str">
        <f>IF(AND(F1594="",H1594="in-sample"),"",IF(AND(Temp!fhor_indata=1,H1594="out-sample",H1595="out-sample"),J1594,IF(AND(F1595="",H1594="out-sample"),"",IF(AND(Temp!optSeasCoef=0,Temp!sts_add=1),IF(H1594="in-sample",IF(Q1594=bigT,((qCell/bigT)*(I1595-I1594))+((1-(qCell/bigT))*J1594),IF(OR(F1595="",COUNT($F$2:F1594)&lt;=qCell),IF(COUNT($F$2:F1594)=1,0,F1594-F1593),((qCell/COUNT($F$2:F1594))*(I1595-I1594))+((1-(qCell/COUNT($F$2:F1594)))*J1594))),J1594),IF(AND(Temp!optSeasCoef=0,Temp!sts_multp=1),IF(H1594="in-sample",IF(Q1594=bigT,((qCell/bigT)*(I1595/I1594))+((1-(qCell/bigT))*J1594),IF(qCell=0,1,IF(OR(F1595="",COUNT($F$2:F1594)&lt;=qCell),IF(COUNT($F$2:F1594)=1,1,F1594/F1593),((qCell/COUNT($F$2:F1594))*(I1595/I1594))+((1-(qCell/COUNT($F$2:F1594)))*J1594)))),J1594),IF(Temp!sts_add=1,IF(H1594="in-sample",IF(Q1594=bigT,((qCell/bigT)*(I1595-I1594))+((1-(qCell/bigT))*J1594),IF(OR(F1595="",COUNT($AX$2:AX1594)&lt;=qCell),IF(COUNT($AX$2:AX1594)=1,0,AX1594-AX1593),((qCell/COUNT($AX$2:AX1594))*(I1595-I1594))+((1-(qCell/COUNT($AX$2:AX1594)))*J1594))),J1594),IF(H1594="in-sample",IF(Q1594=bigT,((qCell/bigT)*(I1595/I1594))+((1-(qCell/bigT))*J1594),IF(qCell=0,1,IF(OR(F1595="",COUNT($AX$2:AX1594)&lt;=qCell),IF(COUNT($AX$2:AX1594)=1,1,AX1594/AX1593),((qCell/COUNT($AX$2:AX1594))*(I1595/I1594))+((1-(qCell/COUNT($AX$2:AX1594)))*J1594)))),J1594)))))))</f>
        <v/>
      </c>
      <c r="K1595" s="31" t="str">
        <f>IF(H1595="","",IF(AND(Temp!optSeasCoef=0,Temp!sts_add=1),IF(H1595="out-sample",I1595+(Q1595*J1595),I1595+J1595),IF(AND(Temp!optSeasCoef=0,Temp!sts_multp=1),IF(H1595="out-sample",I1595*(J1595^Q1595),I1595*J1595),IF(Temp!sts_add=1,IF(H1595="out-sample",(I1595+(Q1595*J1595))*G1595,(I1595+J1595)*G1595),IF(H1595="out-sample",I1595*(J1595^Q1595)*G1595,I1595*J1595*G1595)))))</f>
        <v/>
      </c>
      <c r="L1595" s="32" t="str">
        <f t="shared" si="170"/>
        <v/>
      </c>
      <c r="M1595" s="32" t="str">
        <f t="shared" si="171"/>
        <v/>
      </c>
      <c r="N1595" s="32" t="str">
        <f t="shared" si="172"/>
        <v/>
      </c>
      <c r="O1595" s="32" t="str">
        <f t="shared" si="173"/>
        <v/>
      </c>
      <c r="P1595" s="32" t="str">
        <f t="shared" si="174"/>
        <v/>
      </c>
      <c r="Q1595" s="3" t="str">
        <f>IF(AND(Temp!fhor_indata=1,F1595="",H1594="in-sample"),1,IF(AND(Temp!fhor_indata=1,H1594="out-sample",Q1594&lt;ATA!XfHor),Q1594+1,IF(F1595="","",IF(AND(H1595="out-sample",H1594="in-sample"),1,IF(AND(H1595="out-sample",H1594="out-sample"),Q1594+1,IF(ISNUMBER(Q1594),Q1594+1,1))))))</f>
        <v/>
      </c>
      <c r="R1595" s="3" t="str">
        <f t="shared" si="168"/>
        <v/>
      </c>
      <c r="S1595" s="6"/>
      <c r="T1595" s="6"/>
      <c r="U1595" s="6"/>
      <c r="V1595" s="6"/>
      <c r="W1595" s="6"/>
      <c r="X1595" s="6"/>
      <c r="Y1595" s="6"/>
      <c r="Z1595" s="6"/>
      <c r="AA1595" s="6"/>
      <c r="AB1595" s="6"/>
      <c r="AC1595" s="6"/>
      <c r="AD1595" s="6"/>
      <c r="AE1595" s="6"/>
      <c r="AF1595" s="6"/>
      <c r="AG1595" s="6"/>
      <c r="AH1595" s="6"/>
      <c r="AI1595" s="6"/>
      <c r="AJ1595" s="6"/>
      <c r="AK1595" s="6"/>
      <c r="AX1595" s="63" t="e">
        <f t="shared" si="169"/>
        <v>#VALUE!</v>
      </c>
    </row>
    <row r="1596" spans="1:50" s="1" customFormat="1" ht="14.25" x14ac:dyDescent="0.2">
      <c r="A1596" s="6"/>
      <c r="B1596" s="6"/>
      <c r="C1596" s="6"/>
      <c r="D1596" s="3"/>
      <c r="E1596" s="70" t="str">
        <f>IF(ATA!E1596="","",ATA!E1596)</f>
        <v/>
      </c>
      <c r="F1596" s="51" t="str">
        <f>IF(ATA!F1596="","",ATA!F1596)</f>
        <v/>
      </c>
      <c r="G1596" s="11" t="str">
        <f>IF(ATA!G1596="","",ATA!G1596)</f>
        <v/>
      </c>
      <c r="H1596" s="55" t="str">
        <f>IF(ATA!H1596="","",ATA!H1596)</f>
        <v/>
      </c>
      <c r="I1596" s="31" t="str">
        <f>IF(AND(F1595="",H1595="in-sample"),"",IF(AND(Temp!fhor_indata=1,H1595="out-sample",H1596="out-sample"),I1595,IF(AND(F1596="",H1595="out-sample"),"",IF(AND(Temp!optSeasCoef=0,Temp!sts_add=1),IF(H1595="in-sample",IF(Q1595=bigT,((pCell/bigT)*F1595)+((1-(pCell/bigT))*(I1595+J1595)),IF(OR(F1596="",COUNT($F$2:F1595)&lt;=pCell),F1595,((pCell/COUNT($F$2:F1595))*F1595)+((1-(pCell/COUNT($F$2:F1595)))*(I1595+J1595)))),I1595),IF(AND(Temp!optSeasCoef=0,Temp!sts_multp=1),IF(H1595="in-sample",IF(Q1595=bigT,((pCell/bigT)*F1595)+((1-(pCell/bigT))*(I1595*J1595)),IF(OR(F1596="",COUNT(F$2:$F1595)&lt;=pCell),F1595,((pCell/COUNT($F$2:F1595))*F1595)+((1-(pCell/COUNT($F$2:F1595)))*(I1595*J1595)))),I1595),IF(Temp!sts_add=1,IF(H1595="in-sample",IF(Q1595=bigT,((pCell/bigT)*AX1595)+((1-(pCell/bigT))*(I1595+J1595)),IF(OR(F1596="",COUNT($AX$2:AX1595)&lt;=pCell),AX1595,((pCell/COUNT($AX$2:AX1595))*AX1595)+((1-(pCell/COUNT($AX$2:AX1595)))*(I1595+J1595)))),I1595),IF(H1595="in-sample",IF(Q1595=bigT,((pCell/bigT)*AX1595)+((1-(pCell/bigT))*(I1595*J1595)),IF(OR(F1596="",COUNT($AX$2:AX1595)&lt;=pCell),AX1595,((pCell/COUNT($AX$2:AX1595))*AX1595)+((1-(pCell/COUNT($AX$2:AX1595)))*(I1595*J1595)))),I1595)))))))</f>
        <v/>
      </c>
      <c r="J1596" s="31" t="str">
        <f>IF(AND(F1595="",H1595="in-sample"),"",IF(AND(Temp!fhor_indata=1,H1595="out-sample",H1596="out-sample"),J1595,IF(AND(F1596="",H1595="out-sample"),"",IF(AND(Temp!optSeasCoef=0,Temp!sts_add=1),IF(H1595="in-sample",IF(Q1595=bigT,((qCell/bigT)*(I1596-I1595))+((1-(qCell/bigT))*J1595),IF(OR(F1596="",COUNT($F$2:F1595)&lt;=qCell),IF(COUNT($F$2:F1595)=1,0,F1595-F1594),((qCell/COUNT($F$2:F1595))*(I1596-I1595))+((1-(qCell/COUNT($F$2:F1595)))*J1595))),J1595),IF(AND(Temp!optSeasCoef=0,Temp!sts_multp=1),IF(H1595="in-sample",IF(Q1595=bigT,((qCell/bigT)*(I1596/I1595))+((1-(qCell/bigT))*J1595),IF(qCell=0,1,IF(OR(F1596="",COUNT($F$2:F1595)&lt;=qCell),IF(COUNT($F$2:F1595)=1,1,F1595/F1594),((qCell/COUNT($F$2:F1595))*(I1596/I1595))+((1-(qCell/COUNT($F$2:F1595)))*J1595)))),J1595),IF(Temp!sts_add=1,IF(H1595="in-sample",IF(Q1595=bigT,((qCell/bigT)*(I1596-I1595))+((1-(qCell/bigT))*J1595),IF(OR(F1596="",COUNT($AX$2:AX1595)&lt;=qCell),IF(COUNT($AX$2:AX1595)=1,0,AX1595-AX1594),((qCell/COUNT($AX$2:AX1595))*(I1596-I1595))+((1-(qCell/COUNT($AX$2:AX1595)))*J1595))),J1595),IF(H1595="in-sample",IF(Q1595=bigT,((qCell/bigT)*(I1596/I1595))+((1-(qCell/bigT))*J1595),IF(qCell=0,1,IF(OR(F1596="",COUNT($AX$2:AX1595)&lt;=qCell),IF(COUNT($AX$2:AX1595)=1,1,AX1595/AX1594),((qCell/COUNT($AX$2:AX1595))*(I1596/I1595))+((1-(qCell/COUNT($AX$2:AX1595)))*J1595)))),J1595)))))))</f>
        <v/>
      </c>
      <c r="K1596" s="31" t="str">
        <f>IF(H1596="","",IF(AND(Temp!optSeasCoef=0,Temp!sts_add=1),IF(H1596="out-sample",I1596+(Q1596*J1596),I1596+J1596),IF(AND(Temp!optSeasCoef=0,Temp!sts_multp=1),IF(H1596="out-sample",I1596*(J1596^Q1596),I1596*J1596),IF(Temp!sts_add=1,IF(H1596="out-sample",(I1596+(Q1596*J1596))*G1596,(I1596+J1596)*G1596),IF(H1596="out-sample",I1596*(J1596^Q1596)*G1596,I1596*J1596*G1596)))))</f>
        <v/>
      </c>
      <c r="L1596" s="32" t="str">
        <f t="shared" si="170"/>
        <v/>
      </c>
      <c r="M1596" s="32" t="str">
        <f t="shared" si="171"/>
        <v/>
      </c>
      <c r="N1596" s="32" t="str">
        <f t="shared" si="172"/>
        <v/>
      </c>
      <c r="O1596" s="32" t="str">
        <f t="shared" si="173"/>
        <v/>
      </c>
      <c r="P1596" s="32" t="str">
        <f t="shared" si="174"/>
        <v/>
      </c>
      <c r="Q1596" s="3" t="str">
        <f>IF(AND(Temp!fhor_indata=1,F1596="",H1595="in-sample"),1,IF(AND(Temp!fhor_indata=1,H1595="out-sample",Q1595&lt;ATA!XfHor),Q1595+1,IF(F1596="","",IF(AND(H1596="out-sample",H1595="in-sample"),1,IF(AND(H1596="out-sample",H1595="out-sample"),Q1595+1,IF(ISNUMBER(Q1595),Q1595+1,1))))))</f>
        <v/>
      </c>
      <c r="R1596" s="3" t="str">
        <f t="shared" si="168"/>
        <v/>
      </c>
      <c r="S1596" s="6"/>
      <c r="T1596" s="6"/>
      <c r="U1596" s="6"/>
      <c r="V1596" s="6"/>
      <c r="W1596" s="6"/>
      <c r="X1596" s="6"/>
      <c r="Y1596" s="6"/>
      <c r="Z1596" s="6"/>
      <c r="AA1596" s="6"/>
      <c r="AB1596" s="6"/>
      <c r="AC1596" s="6"/>
      <c r="AD1596" s="6"/>
      <c r="AE1596" s="6"/>
      <c r="AF1596" s="6"/>
      <c r="AG1596" s="6"/>
      <c r="AH1596" s="6"/>
      <c r="AI1596" s="6"/>
      <c r="AJ1596" s="6"/>
      <c r="AK1596" s="6"/>
      <c r="AX1596" s="63" t="e">
        <f t="shared" si="169"/>
        <v>#VALUE!</v>
      </c>
    </row>
    <row r="1597" spans="1:50" s="1" customFormat="1" ht="14.25" x14ac:dyDescent="0.2">
      <c r="A1597" s="6"/>
      <c r="B1597" s="6"/>
      <c r="C1597" s="6"/>
      <c r="D1597" s="3"/>
      <c r="E1597" s="70" t="str">
        <f>IF(ATA!E1597="","",ATA!E1597)</f>
        <v/>
      </c>
      <c r="F1597" s="51" t="str">
        <f>IF(ATA!F1597="","",ATA!F1597)</f>
        <v/>
      </c>
      <c r="G1597" s="11" t="str">
        <f>IF(ATA!G1597="","",ATA!G1597)</f>
        <v/>
      </c>
      <c r="H1597" s="55" t="str">
        <f>IF(ATA!H1597="","",ATA!H1597)</f>
        <v/>
      </c>
      <c r="I1597" s="31" t="str">
        <f>IF(AND(F1596="",H1596="in-sample"),"",IF(AND(Temp!fhor_indata=1,H1596="out-sample",H1597="out-sample"),I1596,IF(AND(F1597="",H1596="out-sample"),"",IF(AND(Temp!optSeasCoef=0,Temp!sts_add=1),IF(H1596="in-sample",IF(Q1596=bigT,((pCell/bigT)*F1596)+((1-(pCell/bigT))*(I1596+J1596)),IF(OR(F1597="",COUNT($F$2:F1596)&lt;=pCell),F1596,((pCell/COUNT($F$2:F1596))*F1596)+((1-(pCell/COUNT($F$2:F1596)))*(I1596+J1596)))),I1596),IF(AND(Temp!optSeasCoef=0,Temp!sts_multp=1),IF(H1596="in-sample",IF(Q1596=bigT,((pCell/bigT)*F1596)+((1-(pCell/bigT))*(I1596*J1596)),IF(OR(F1597="",COUNT(F$2:$F1596)&lt;=pCell),F1596,((pCell/COUNT($F$2:F1596))*F1596)+((1-(pCell/COUNT($F$2:F1596)))*(I1596*J1596)))),I1596),IF(Temp!sts_add=1,IF(H1596="in-sample",IF(Q1596=bigT,((pCell/bigT)*AX1596)+((1-(pCell/bigT))*(I1596+J1596)),IF(OR(F1597="",COUNT($AX$2:AX1596)&lt;=pCell),AX1596,((pCell/COUNT($AX$2:AX1596))*AX1596)+((1-(pCell/COUNT($AX$2:AX1596)))*(I1596+J1596)))),I1596),IF(H1596="in-sample",IF(Q1596=bigT,((pCell/bigT)*AX1596)+((1-(pCell/bigT))*(I1596*J1596)),IF(OR(F1597="",COUNT($AX$2:AX1596)&lt;=pCell),AX1596,((pCell/COUNT($AX$2:AX1596))*AX1596)+((1-(pCell/COUNT($AX$2:AX1596)))*(I1596*J1596)))),I1596)))))))</f>
        <v/>
      </c>
      <c r="J1597" s="31" t="str">
        <f>IF(AND(F1596="",H1596="in-sample"),"",IF(AND(Temp!fhor_indata=1,H1596="out-sample",H1597="out-sample"),J1596,IF(AND(F1597="",H1596="out-sample"),"",IF(AND(Temp!optSeasCoef=0,Temp!sts_add=1),IF(H1596="in-sample",IF(Q1596=bigT,((qCell/bigT)*(I1597-I1596))+((1-(qCell/bigT))*J1596),IF(OR(F1597="",COUNT($F$2:F1596)&lt;=qCell),IF(COUNT($F$2:F1596)=1,0,F1596-F1595),((qCell/COUNT($F$2:F1596))*(I1597-I1596))+((1-(qCell/COUNT($F$2:F1596)))*J1596))),J1596),IF(AND(Temp!optSeasCoef=0,Temp!sts_multp=1),IF(H1596="in-sample",IF(Q1596=bigT,((qCell/bigT)*(I1597/I1596))+((1-(qCell/bigT))*J1596),IF(qCell=0,1,IF(OR(F1597="",COUNT($F$2:F1596)&lt;=qCell),IF(COUNT($F$2:F1596)=1,1,F1596/F1595),((qCell/COUNT($F$2:F1596))*(I1597/I1596))+((1-(qCell/COUNT($F$2:F1596)))*J1596)))),J1596),IF(Temp!sts_add=1,IF(H1596="in-sample",IF(Q1596=bigT,((qCell/bigT)*(I1597-I1596))+((1-(qCell/bigT))*J1596),IF(OR(F1597="",COUNT($AX$2:AX1596)&lt;=qCell),IF(COUNT($AX$2:AX1596)=1,0,AX1596-AX1595),((qCell/COUNT($AX$2:AX1596))*(I1597-I1596))+((1-(qCell/COUNT($AX$2:AX1596)))*J1596))),J1596),IF(H1596="in-sample",IF(Q1596=bigT,((qCell/bigT)*(I1597/I1596))+((1-(qCell/bigT))*J1596),IF(qCell=0,1,IF(OR(F1597="",COUNT($AX$2:AX1596)&lt;=qCell),IF(COUNT($AX$2:AX1596)=1,1,AX1596/AX1595),((qCell/COUNT($AX$2:AX1596))*(I1597/I1596))+((1-(qCell/COUNT($AX$2:AX1596)))*J1596)))),J1596)))))))</f>
        <v/>
      </c>
      <c r="K1597" s="31" t="str">
        <f>IF(H1597="","",IF(AND(Temp!optSeasCoef=0,Temp!sts_add=1),IF(H1597="out-sample",I1597+(Q1597*J1597),I1597+J1597),IF(AND(Temp!optSeasCoef=0,Temp!sts_multp=1),IF(H1597="out-sample",I1597*(J1597^Q1597),I1597*J1597),IF(Temp!sts_add=1,IF(H1597="out-sample",(I1597+(Q1597*J1597))*G1597,(I1597+J1597)*G1597),IF(H1597="out-sample",I1597*(J1597^Q1597)*G1597,I1597*J1597*G1597)))))</f>
        <v/>
      </c>
      <c r="L1597" s="32" t="str">
        <f t="shared" si="170"/>
        <v/>
      </c>
      <c r="M1597" s="32" t="str">
        <f t="shared" si="171"/>
        <v/>
      </c>
      <c r="N1597" s="32" t="str">
        <f t="shared" si="172"/>
        <v/>
      </c>
      <c r="O1597" s="32" t="str">
        <f t="shared" si="173"/>
        <v/>
      </c>
      <c r="P1597" s="32" t="str">
        <f t="shared" si="174"/>
        <v/>
      </c>
      <c r="Q1597" s="3" t="str">
        <f>IF(AND(Temp!fhor_indata=1,F1597="",H1596="in-sample"),1,IF(AND(Temp!fhor_indata=1,H1596="out-sample",Q1596&lt;ATA!XfHor),Q1596+1,IF(F1597="","",IF(AND(H1597="out-sample",H1596="in-sample"),1,IF(AND(H1597="out-sample",H1596="out-sample"),Q1596+1,IF(ISNUMBER(Q1596),Q1596+1,1))))))</f>
        <v/>
      </c>
      <c r="R1597" s="3" t="str">
        <f t="shared" si="168"/>
        <v/>
      </c>
      <c r="S1597" s="6"/>
      <c r="T1597" s="6"/>
      <c r="U1597" s="6"/>
      <c r="V1597" s="6"/>
      <c r="W1597" s="6"/>
      <c r="X1597" s="6"/>
      <c r="Y1597" s="6"/>
      <c r="Z1597" s="6"/>
      <c r="AA1597" s="6"/>
      <c r="AB1597" s="6"/>
      <c r="AC1597" s="6"/>
      <c r="AD1597" s="6"/>
      <c r="AE1597" s="6"/>
      <c r="AF1597" s="6"/>
      <c r="AG1597" s="6"/>
      <c r="AH1597" s="6"/>
      <c r="AI1597" s="6"/>
      <c r="AJ1597" s="6"/>
      <c r="AK1597" s="6"/>
      <c r="AX1597" s="63" t="e">
        <f t="shared" si="169"/>
        <v>#VALUE!</v>
      </c>
    </row>
    <row r="1598" spans="1:50" s="1" customFormat="1" ht="14.25" x14ac:dyDescent="0.2">
      <c r="A1598" s="6"/>
      <c r="B1598" s="6"/>
      <c r="C1598" s="6"/>
      <c r="D1598" s="3"/>
      <c r="E1598" s="70" t="str">
        <f>IF(ATA!E1598="","",ATA!E1598)</f>
        <v/>
      </c>
      <c r="F1598" s="51" t="str">
        <f>IF(ATA!F1598="","",ATA!F1598)</f>
        <v/>
      </c>
      <c r="G1598" s="11" t="str">
        <f>IF(ATA!G1598="","",ATA!G1598)</f>
        <v/>
      </c>
      <c r="H1598" s="55" t="str">
        <f>IF(ATA!H1598="","",ATA!H1598)</f>
        <v/>
      </c>
      <c r="I1598" s="31" t="str">
        <f>IF(AND(F1597="",H1597="in-sample"),"",IF(AND(Temp!fhor_indata=1,H1597="out-sample",H1598="out-sample"),I1597,IF(AND(F1598="",H1597="out-sample"),"",IF(AND(Temp!optSeasCoef=0,Temp!sts_add=1),IF(H1597="in-sample",IF(Q1597=bigT,((pCell/bigT)*F1597)+((1-(pCell/bigT))*(I1597+J1597)),IF(OR(F1598="",COUNT($F$2:F1597)&lt;=pCell),F1597,((pCell/COUNT($F$2:F1597))*F1597)+((1-(pCell/COUNT($F$2:F1597)))*(I1597+J1597)))),I1597),IF(AND(Temp!optSeasCoef=0,Temp!sts_multp=1),IF(H1597="in-sample",IF(Q1597=bigT,((pCell/bigT)*F1597)+((1-(pCell/bigT))*(I1597*J1597)),IF(OR(F1598="",COUNT(F$2:$F1597)&lt;=pCell),F1597,((pCell/COUNT($F$2:F1597))*F1597)+((1-(pCell/COUNT($F$2:F1597)))*(I1597*J1597)))),I1597),IF(Temp!sts_add=1,IF(H1597="in-sample",IF(Q1597=bigT,((pCell/bigT)*AX1597)+((1-(pCell/bigT))*(I1597+J1597)),IF(OR(F1598="",COUNT($AX$2:AX1597)&lt;=pCell),AX1597,((pCell/COUNT($AX$2:AX1597))*AX1597)+((1-(pCell/COUNT($AX$2:AX1597)))*(I1597+J1597)))),I1597),IF(H1597="in-sample",IF(Q1597=bigT,((pCell/bigT)*AX1597)+((1-(pCell/bigT))*(I1597*J1597)),IF(OR(F1598="",COUNT($AX$2:AX1597)&lt;=pCell),AX1597,((pCell/COUNT($AX$2:AX1597))*AX1597)+((1-(pCell/COUNT($AX$2:AX1597)))*(I1597*J1597)))),I1597)))))))</f>
        <v/>
      </c>
      <c r="J1598" s="31" t="str">
        <f>IF(AND(F1597="",H1597="in-sample"),"",IF(AND(Temp!fhor_indata=1,H1597="out-sample",H1598="out-sample"),J1597,IF(AND(F1598="",H1597="out-sample"),"",IF(AND(Temp!optSeasCoef=0,Temp!sts_add=1),IF(H1597="in-sample",IF(Q1597=bigT,((qCell/bigT)*(I1598-I1597))+((1-(qCell/bigT))*J1597),IF(OR(F1598="",COUNT($F$2:F1597)&lt;=qCell),IF(COUNT($F$2:F1597)=1,0,F1597-F1596),((qCell/COUNT($F$2:F1597))*(I1598-I1597))+((1-(qCell/COUNT($F$2:F1597)))*J1597))),J1597),IF(AND(Temp!optSeasCoef=0,Temp!sts_multp=1),IF(H1597="in-sample",IF(Q1597=bigT,((qCell/bigT)*(I1598/I1597))+((1-(qCell/bigT))*J1597),IF(qCell=0,1,IF(OR(F1598="",COUNT($F$2:F1597)&lt;=qCell),IF(COUNT($F$2:F1597)=1,1,F1597/F1596),((qCell/COUNT($F$2:F1597))*(I1598/I1597))+((1-(qCell/COUNT($F$2:F1597)))*J1597)))),J1597),IF(Temp!sts_add=1,IF(H1597="in-sample",IF(Q1597=bigT,((qCell/bigT)*(I1598-I1597))+((1-(qCell/bigT))*J1597),IF(OR(F1598="",COUNT($AX$2:AX1597)&lt;=qCell),IF(COUNT($AX$2:AX1597)=1,0,AX1597-AX1596),((qCell/COUNT($AX$2:AX1597))*(I1598-I1597))+((1-(qCell/COUNT($AX$2:AX1597)))*J1597))),J1597),IF(H1597="in-sample",IF(Q1597=bigT,((qCell/bigT)*(I1598/I1597))+((1-(qCell/bigT))*J1597),IF(qCell=0,1,IF(OR(F1598="",COUNT($AX$2:AX1597)&lt;=qCell),IF(COUNT($AX$2:AX1597)=1,1,AX1597/AX1596),((qCell/COUNT($AX$2:AX1597))*(I1598/I1597))+((1-(qCell/COUNT($AX$2:AX1597)))*J1597)))),J1597)))))))</f>
        <v/>
      </c>
      <c r="K1598" s="31" t="str">
        <f>IF(H1598="","",IF(AND(Temp!optSeasCoef=0,Temp!sts_add=1),IF(H1598="out-sample",I1598+(Q1598*J1598),I1598+J1598),IF(AND(Temp!optSeasCoef=0,Temp!sts_multp=1),IF(H1598="out-sample",I1598*(J1598^Q1598),I1598*J1598),IF(Temp!sts_add=1,IF(H1598="out-sample",(I1598+(Q1598*J1598))*G1598,(I1598+J1598)*G1598),IF(H1598="out-sample",I1598*(J1598^Q1598)*G1598,I1598*J1598*G1598)))))</f>
        <v/>
      </c>
      <c r="L1598" s="32" t="str">
        <f t="shared" si="170"/>
        <v/>
      </c>
      <c r="M1598" s="32" t="str">
        <f t="shared" si="171"/>
        <v/>
      </c>
      <c r="N1598" s="32" t="str">
        <f t="shared" si="172"/>
        <v/>
      </c>
      <c r="O1598" s="32" t="str">
        <f t="shared" si="173"/>
        <v/>
      </c>
      <c r="P1598" s="32" t="str">
        <f t="shared" si="174"/>
        <v/>
      </c>
      <c r="Q1598" s="3" t="str">
        <f>IF(AND(Temp!fhor_indata=1,F1598="",H1597="in-sample"),1,IF(AND(Temp!fhor_indata=1,H1597="out-sample",Q1597&lt;ATA!XfHor),Q1597+1,IF(F1598="","",IF(AND(H1598="out-sample",H1597="in-sample"),1,IF(AND(H1598="out-sample",H1597="out-sample"),Q1597+1,IF(ISNUMBER(Q1597),Q1597+1,1))))))</f>
        <v/>
      </c>
      <c r="R1598" s="3" t="str">
        <f t="shared" si="168"/>
        <v/>
      </c>
      <c r="S1598" s="6"/>
      <c r="T1598" s="6"/>
      <c r="U1598" s="6"/>
      <c r="V1598" s="6"/>
      <c r="W1598" s="6"/>
      <c r="X1598" s="6"/>
      <c r="Y1598" s="6"/>
      <c r="Z1598" s="6"/>
      <c r="AA1598" s="6"/>
      <c r="AB1598" s="6"/>
      <c r="AC1598" s="6"/>
      <c r="AD1598" s="6"/>
      <c r="AE1598" s="6"/>
      <c r="AF1598" s="6"/>
      <c r="AG1598" s="6"/>
      <c r="AH1598" s="6"/>
      <c r="AI1598" s="6"/>
      <c r="AJ1598" s="6"/>
      <c r="AK1598" s="6"/>
      <c r="AX1598" s="63" t="e">
        <f t="shared" si="169"/>
        <v>#VALUE!</v>
      </c>
    </row>
    <row r="1599" spans="1:50" s="1" customFormat="1" ht="14.25" x14ac:dyDescent="0.2">
      <c r="A1599" s="6"/>
      <c r="B1599" s="6"/>
      <c r="C1599" s="6"/>
      <c r="D1599" s="3"/>
      <c r="E1599" s="70" t="str">
        <f>IF(ATA!E1599="","",ATA!E1599)</f>
        <v/>
      </c>
      <c r="F1599" s="51" t="str">
        <f>IF(ATA!F1599="","",ATA!F1599)</f>
        <v/>
      </c>
      <c r="G1599" s="11" t="str">
        <f>IF(ATA!G1599="","",ATA!G1599)</f>
        <v/>
      </c>
      <c r="H1599" s="55" t="str">
        <f>IF(ATA!H1599="","",ATA!H1599)</f>
        <v/>
      </c>
      <c r="I1599" s="31" t="str">
        <f>IF(AND(F1598="",H1598="in-sample"),"",IF(AND(Temp!fhor_indata=1,H1598="out-sample",H1599="out-sample"),I1598,IF(AND(F1599="",H1598="out-sample"),"",IF(AND(Temp!optSeasCoef=0,Temp!sts_add=1),IF(H1598="in-sample",IF(Q1598=bigT,((pCell/bigT)*F1598)+((1-(pCell/bigT))*(I1598+J1598)),IF(OR(F1599="",COUNT($F$2:F1598)&lt;=pCell),F1598,((pCell/COUNT($F$2:F1598))*F1598)+((1-(pCell/COUNT($F$2:F1598)))*(I1598+J1598)))),I1598),IF(AND(Temp!optSeasCoef=0,Temp!sts_multp=1),IF(H1598="in-sample",IF(Q1598=bigT,((pCell/bigT)*F1598)+((1-(pCell/bigT))*(I1598*J1598)),IF(OR(F1599="",COUNT(F$2:$F1598)&lt;=pCell),F1598,((pCell/COUNT($F$2:F1598))*F1598)+((1-(pCell/COUNT($F$2:F1598)))*(I1598*J1598)))),I1598),IF(Temp!sts_add=1,IF(H1598="in-sample",IF(Q1598=bigT,((pCell/bigT)*AX1598)+((1-(pCell/bigT))*(I1598+J1598)),IF(OR(F1599="",COUNT($AX$2:AX1598)&lt;=pCell),AX1598,((pCell/COUNT($AX$2:AX1598))*AX1598)+((1-(pCell/COUNT($AX$2:AX1598)))*(I1598+J1598)))),I1598),IF(H1598="in-sample",IF(Q1598=bigT,((pCell/bigT)*AX1598)+((1-(pCell/bigT))*(I1598*J1598)),IF(OR(F1599="",COUNT($AX$2:AX1598)&lt;=pCell),AX1598,((pCell/COUNT($AX$2:AX1598))*AX1598)+((1-(pCell/COUNT($AX$2:AX1598)))*(I1598*J1598)))),I1598)))))))</f>
        <v/>
      </c>
      <c r="J1599" s="31" t="str">
        <f>IF(AND(F1598="",H1598="in-sample"),"",IF(AND(Temp!fhor_indata=1,H1598="out-sample",H1599="out-sample"),J1598,IF(AND(F1599="",H1598="out-sample"),"",IF(AND(Temp!optSeasCoef=0,Temp!sts_add=1),IF(H1598="in-sample",IF(Q1598=bigT,((qCell/bigT)*(I1599-I1598))+((1-(qCell/bigT))*J1598),IF(OR(F1599="",COUNT($F$2:F1598)&lt;=qCell),IF(COUNT($F$2:F1598)=1,0,F1598-F1597),((qCell/COUNT($F$2:F1598))*(I1599-I1598))+((1-(qCell/COUNT($F$2:F1598)))*J1598))),J1598),IF(AND(Temp!optSeasCoef=0,Temp!sts_multp=1),IF(H1598="in-sample",IF(Q1598=bigT,((qCell/bigT)*(I1599/I1598))+((1-(qCell/bigT))*J1598),IF(qCell=0,1,IF(OR(F1599="",COUNT($F$2:F1598)&lt;=qCell),IF(COUNT($F$2:F1598)=1,1,F1598/F1597),((qCell/COUNT($F$2:F1598))*(I1599/I1598))+((1-(qCell/COUNT($F$2:F1598)))*J1598)))),J1598),IF(Temp!sts_add=1,IF(H1598="in-sample",IF(Q1598=bigT,((qCell/bigT)*(I1599-I1598))+((1-(qCell/bigT))*J1598),IF(OR(F1599="",COUNT($AX$2:AX1598)&lt;=qCell),IF(COUNT($AX$2:AX1598)=1,0,AX1598-AX1597),((qCell/COUNT($AX$2:AX1598))*(I1599-I1598))+((1-(qCell/COUNT($AX$2:AX1598)))*J1598))),J1598),IF(H1598="in-sample",IF(Q1598=bigT,((qCell/bigT)*(I1599/I1598))+((1-(qCell/bigT))*J1598),IF(qCell=0,1,IF(OR(F1599="",COUNT($AX$2:AX1598)&lt;=qCell),IF(COUNT($AX$2:AX1598)=1,1,AX1598/AX1597),((qCell/COUNT($AX$2:AX1598))*(I1599/I1598))+((1-(qCell/COUNT($AX$2:AX1598)))*J1598)))),J1598)))))))</f>
        <v/>
      </c>
      <c r="K1599" s="31" t="str">
        <f>IF(H1599="","",IF(AND(Temp!optSeasCoef=0,Temp!sts_add=1),IF(H1599="out-sample",I1599+(Q1599*J1599),I1599+J1599),IF(AND(Temp!optSeasCoef=0,Temp!sts_multp=1),IF(H1599="out-sample",I1599*(J1599^Q1599),I1599*J1599),IF(Temp!sts_add=1,IF(H1599="out-sample",(I1599+(Q1599*J1599))*G1599,(I1599+J1599)*G1599),IF(H1599="out-sample",I1599*(J1599^Q1599)*G1599,I1599*J1599*G1599)))))</f>
        <v/>
      </c>
      <c r="L1599" s="32" t="str">
        <f t="shared" si="170"/>
        <v/>
      </c>
      <c r="M1599" s="32" t="str">
        <f t="shared" si="171"/>
        <v/>
      </c>
      <c r="N1599" s="32" t="str">
        <f t="shared" si="172"/>
        <v/>
      </c>
      <c r="O1599" s="32" t="str">
        <f t="shared" si="173"/>
        <v/>
      </c>
      <c r="P1599" s="32" t="str">
        <f t="shared" si="174"/>
        <v/>
      </c>
      <c r="Q1599" s="3" t="str">
        <f>IF(AND(Temp!fhor_indata=1,F1599="",H1598="in-sample"),1,IF(AND(Temp!fhor_indata=1,H1598="out-sample",Q1598&lt;ATA!XfHor),Q1598+1,IF(F1599="","",IF(AND(H1599="out-sample",H1598="in-sample"),1,IF(AND(H1599="out-sample",H1598="out-sample"),Q1598+1,IF(ISNUMBER(Q1598),Q1598+1,1))))))</f>
        <v/>
      </c>
      <c r="R1599" s="3" t="str">
        <f t="shared" si="168"/>
        <v/>
      </c>
      <c r="S1599" s="6"/>
      <c r="T1599" s="6"/>
      <c r="U1599" s="6"/>
      <c r="V1599" s="6"/>
      <c r="W1599" s="6"/>
      <c r="X1599" s="6"/>
      <c r="Y1599" s="6"/>
      <c r="Z1599" s="6"/>
      <c r="AA1599" s="6"/>
      <c r="AB1599" s="6"/>
      <c r="AC1599" s="6"/>
      <c r="AD1599" s="6"/>
      <c r="AE1599" s="6"/>
      <c r="AF1599" s="6"/>
      <c r="AG1599" s="6"/>
      <c r="AH1599" s="6"/>
      <c r="AI1599" s="6"/>
      <c r="AJ1599" s="6"/>
      <c r="AK1599" s="6"/>
      <c r="AX1599" s="63" t="e">
        <f t="shared" si="169"/>
        <v>#VALUE!</v>
      </c>
    </row>
    <row r="1600" spans="1:50" s="1" customFormat="1" ht="14.25" x14ac:dyDescent="0.2">
      <c r="A1600" s="6"/>
      <c r="B1600" s="6"/>
      <c r="C1600" s="6"/>
      <c r="D1600" s="3"/>
      <c r="E1600" s="70" t="str">
        <f>IF(ATA!E1600="","",ATA!E1600)</f>
        <v/>
      </c>
      <c r="F1600" s="51" t="str">
        <f>IF(ATA!F1600="","",ATA!F1600)</f>
        <v/>
      </c>
      <c r="G1600" s="11" t="str">
        <f>IF(ATA!G1600="","",ATA!G1600)</f>
        <v/>
      </c>
      <c r="H1600" s="55" t="str">
        <f>IF(ATA!H1600="","",ATA!H1600)</f>
        <v/>
      </c>
      <c r="I1600" s="31" t="str">
        <f>IF(AND(F1599="",H1599="in-sample"),"",IF(AND(Temp!fhor_indata=1,H1599="out-sample",H1600="out-sample"),I1599,IF(AND(F1600="",H1599="out-sample"),"",IF(AND(Temp!optSeasCoef=0,Temp!sts_add=1),IF(H1599="in-sample",IF(Q1599=bigT,((pCell/bigT)*F1599)+((1-(pCell/bigT))*(I1599+J1599)),IF(OR(F1600="",COUNT($F$2:F1599)&lt;=pCell),F1599,((pCell/COUNT($F$2:F1599))*F1599)+((1-(pCell/COUNT($F$2:F1599)))*(I1599+J1599)))),I1599),IF(AND(Temp!optSeasCoef=0,Temp!sts_multp=1),IF(H1599="in-sample",IF(Q1599=bigT,((pCell/bigT)*F1599)+((1-(pCell/bigT))*(I1599*J1599)),IF(OR(F1600="",COUNT(F$2:$F1599)&lt;=pCell),F1599,((pCell/COUNT($F$2:F1599))*F1599)+((1-(pCell/COUNT($F$2:F1599)))*(I1599*J1599)))),I1599),IF(Temp!sts_add=1,IF(H1599="in-sample",IF(Q1599=bigT,((pCell/bigT)*AX1599)+((1-(pCell/bigT))*(I1599+J1599)),IF(OR(F1600="",COUNT($AX$2:AX1599)&lt;=pCell),AX1599,((pCell/COUNT($AX$2:AX1599))*AX1599)+((1-(pCell/COUNT($AX$2:AX1599)))*(I1599+J1599)))),I1599),IF(H1599="in-sample",IF(Q1599=bigT,((pCell/bigT)*AX1599)+((1-(pCell/bigT))*(I1599*J1599)),IF(OR(F1600="",COUNT($AX$2:AX1599)&lt;=pCell),AX1599,((pCell/COUNT($AX$2:AX1599))*AX1599)+((1-(pCell/COUNT($AX$2:AX1599)))*(I1599*J1599)))),I1599)))))))</f>
        <v/>
      </c>
      <c r="J1600" s="31" t="str">
        <f>IF(AND(F1599="",H1599="in-sample"),"",IF(AND(Temp!fhor_indata=1,H1599="out-sample",H1600="out-sample"),J1599,IF(AND(F1600="",H1599="out-sample"),"",IF(AND(Temp!optSeasCoef=0,Temp!sts_add=1),IF(H1599="in-sample",IF(Q1599=bigT,((qCell/bigT)*(I1600-I1599))+((1-(qCell/bigT))*J1599),IF(OR(F1600="",COUNT($F$2:F1599)&lt;=qCell),IF(COUNT($F$2:F1599)=1,0,F1599-F1598),((qCell/COUNT($F$2:F1599))*(I1600-I1599))+((1-(qCell/COUNT($F$2:F1599)))*J1599))),J1599),IF(AND(Temp!optSeasCoef=0,Temp!sts_multp=1),IF(H1599="in-sample",IF(Q1599=bigT,((qCell/bigT)*(I1600/I1599))+((1-(qCell/bigT))*J1599),IF(qCell=0,1,IF(OR(F1600="",COUNT($F$2:F1599)&lt;=qCell),IF(COUNT($F$2:F1599)=1,1,F1599/F1598),((qCell/COUNT($F$2:F1599))*(I1600/I1599))+((1-(qCell/COUNT($F$2:F1599)))*J1599)))),J1599),IF(Temp!sts_add=1,IF(H1599="in-sample",IF(Q1599=bigT,((qCell/bigT)*(I1600-I1599))+((1-(qCell/bigT))*J1599),IF(OR(F1600="",COUNT($AX$2:AX1599)&lt;=qCell),IF(COUNT($AX$2:AX1599)=1,0,AX1599-AX1598),((qCell/COUNT($AX$2:AX1599))*(I1600-I1599))+((1-(qCell/COUNT($AX$2:AX1599)))*J1599))),J1599),IF(H1599="in-sample",IF(Q1599=bigT,((qCell/bigT)*(I1600/I1599))+((1-(qCell/bigT))*J1599),IF(qCell=0,1,IF(OR(F1600="",COUNT($AX$2:AX1599)&lt;=qCell),IF(COUNT($AX$2:AX1599)=1,1,AX1599/AX1598),((qCell/COUNT($AX$2:AX1599))*(I1600/I1599))+((1-(qCell/COUNT($AX$2:AX1599)))*J1599)))),J1599)))))))</f>
        <v/>
      </c>
      <c r="K1600" s="31" t="str">
        <f>IF(H1600="","",IF(AND(Temp!optSeasCoef=0,Temp!sts_add=1),IF(H1600="out-sample",I1600+(Q1600*J1600),I1600+J1600),IF(AND(Temp!optSeasCoef=0,Temp!sts_multp=1),IF(H1600="out-sample",I1600*(J1600^Q1600),I1600*J1600),IF(Temp!sts_add=1,IF(H1600="out-sample",(I1600+(Q1600*J1600))*G1600,(I1600+J1600)*G1600),IF(H1600="out-sample",I1600*(J1600^Q1600)*G1600,I1600*J1600*G1600)))))</f>
        <v/>
      </c>
      <c r="L1600" s="32" t="str">
        <f t="shared" si="170"/>
        <v/>
      </c>
      <c r="M1600" s="32" t="str">
        <f t="shared" si="171"/>
        <v/>
      </c>
      <c r="N1600" s="32" t="str">
        <f t="shared" si="172"/>
        <v/>
      </c>
      <c r="O1600" s="32" t="str">
        <f t="shared" si="173"/>
        <v/>
      </c>
      <c r="P1600" s="32" t="str">
        <f t="shared" si="174"/>
        <v/>
      </c>
      <c r="Q1600" s="3" t="str">
        <f>IF(AND(Temp!fhor_indata=1,F1600="",H1599="in-sample"),1,IF(AND(Temp!fhor_indata=1,H1599="out-sample",Q1599&lt;ATA!XfHor),Q1599+1,IF(F1600="","",IF(AND(H1600="out-sample",H1599="in-sample"),1,IF(AND(H1600="out-sample",H1599="out-sample"),Q1599+1,IF(ISNUMBER(Q1599),Q1599+1,1))))))</f>
        <v/>
      </c>
      <c r="R1600" s="3" t="str">
        <f t="shared" si="168"/>
        <v/>
      </c>
      <c r="S1600" s="6"/>
      <c r="T1600" s="6"/>
      <c r="U1600" s="6"/>
      <c r="V1600" s="6"/>
      <c r="W1600" s="6"/>
      <c r="X1600" s="6"/>
      <c r="Y1600" s="6"/>
      <c r="Z1600" s="6"/>
      <c r="AA1600" s="6"/>
      <c r="AB1600" s="6"/>
      <c r="AC1600" s="6"/>
      <c r="AD1600" s="6"/>
      <c r="AE1600" s="6"/>
      <c r="AF1600" s="6"/>
      <c r="AG1600" s="6"/>
      <c r="AH1600" s="6"/>
      <c r="AI1600" s="6"/>
      <c r="AJ1600" s="6"/>
      <c r="AK1600" s="6"/>
      <c r="AX1600" s="63" t="e">
        <f t="shared" si="169"/>
        <v>#VALUE!</v>
      </c>
    </row>
    <row r="1601" spans="1:50" s="1" customFormat="1" ht="14.25" x14ac:dyDescent="0.2">
      <c r="A1601" s="6"/>
      <c r="B1601" s="6"/>
      <c r="C1601" s="6"/>
      <c r="D1601" s="3"/>
      <c r="E1601" s="70" t="str">
        <f>IF(ATA!E1601="","",ATA!E1601)</f>
        <v/>
      </c>
      <c r="F1601" s="51" t="str">
        <f>IF(ATA!F1601="","",ATA!F1601)</f>
        <v/>
      </c>
      <c r="G1601" s="11" t="str">
        <f>IF(ATA!G1601="","",ATA!G1601)</f>
        <v/>
      </c>
      <c r="H1601" s="55" t="str">
        <f>IF(ATA!H1601="","",ATA!H1601)</f>
        <v/>
      </c>
      <c r="I1601" s="31" t="str">
        <f>IF(AND(F1600="",H1600="in-sample"),"",IF(AND(Temp!fhor_indata=1,H1600="out-sample",H1601="out-sample"),I1600,IF(AND(F1601="",H1600="out-sample"),"",IF(AND(Temp!optSeasCoef=0,Temp!sts_add=1),IF(H1600="in-sample",IF(Q1600=bigT,((pCell/bigT)*F1600)+((1-(pCell/bigT))*(I1600+J1600)),IF(OR(F1601="",COUNT($F$2:F1600)&lt;=pCell),F1600,((pCell/COUNT($F$2:F1600))*F1600)+((1-(pCell/COUNT($F$2:F1600)))*(I1600+J1600)))),I1600),IF(AND(Temp!optSeasCoef=0,Temp!sts_multp=1),IF(H1600="in-sample",IF(Q1600=bigT,((pCell/bigT)*F1600)+((1-(pCell/bigT))*(I1600*J1600)),IF(OR(F1601="",COUNT(F$2:$F1600)&lt;=pCell),F1600,((pCell/COUNT($F$2:F1600))*F1600)+((1-(pCell/COUNT($F$2:F1600)))*(I1600*J1600)))),I1600),IF(Temp!sts_add=1,IF(H1600="in-sample",IF(Q1600=bigT,((pCell/bigT)*AX1600)+((1-(pCell/bigT))*(I1600+J1600)),IF(OR(F1601="",COUNT($AX$2:AX1600)&lt;=pCell),AX1600,((pCell/COUNT($AX$2:AX1600))*AX1600)+((1-(pCell/COUNT($AX$2:AX1600)))*(I1600+J1600)))),I1600),IF(H1600="in-sample",IF(Q1600=bigT,((pCell/bigT)*AX1600)+((1-(pCell/bigT))*(I1600*J1600)),IF(OR(F1601="",COUNT($AX$2:AX1600)&lt;=pCell),AX1600,((pCell/COUNT($AX$2:AX1600))*AX1600)+((1-(pCell/COUNT($AX$2:AX1600)))*(I1600*J1600)))),I1600)))))))</f>
        <v/>
      </c>
      <c r="J1601" s="31" t="str">
        <f>IF(AND(F1600="",H1600="in-sample"),"",IF(AND(Temp!fhor_indata=1,H1600="out-sample",H1601="out-sample"),J1600,IF(AND(F1601="",H1600="out-sample"),"",IF(AND(Temp!optSeasCoef=0,Temp!sts_add=1),IF(H1600="in-sample",IF(Q1600=bigT,((qCell/bigT)*(I1601-I1600))+((1-(qCell/bigT))*J1600),IF(OR(F1601="",COUNT($F$2:F1600)&lt;=qCell),IF(COUNT($F$2:F1600)=1,0,F1600-F1599),((qCell/COUNT($F$2:F1600))*(I1601-I1600))+((1-(qCell/COUNT($F$2:F1600)))*J1600))),J1600),IF(AND(Temp!optSeasCoef=0,Temp!sts_multp=1),IF(H1600="in-sample",IF(Q1600=bigT,((qCell/bigT)*(I1601/I1600))+((1-(qCell/bigT))*J1600),IF(qCell=0,1,IF(OR(F1601="",COUNT($F$2:F1600)&lt;=qCell),IF(COUNT($F$2:F1600)=1,1,F1600/F1599),((qCell/COUNT($F$2:F1600))*(I1601/I1600))+((1-(qCell/COUNT($F$2:F1600)))*J1600)))),J1600),IF(Temp!sts_add=1,IF(H1600="in-sample",IF(Q1600=bigT,((qCell/bigT)*(I1601-I1600))+((1-(qCell/bigT))*J1600),IF(OR(F1601="",COUNT($AX$2:AX1600)&lt;=qCell),IF(COUNT($AX$2:AX1600)=1,0,AX1600-AX1599),((qCell/COUNT($AX$2:AX1600))*(I1601-I1600))+((1-(qCell/COUNT($AX$2:AX1600)))*J1600))),J1600),IF(H1600="in-sample",IF(Q1600=bigT,((qCell/bigT)*(I1601/I1600))+((1-(qCell/bigT))*J1600),IF(qCell=0,1,IF(OR(F1601="",COUNT($AX$2:AX1600)&lt;=qCell),IF(COUNT($AX$2:AX1600)=1,1,AX1600/AX1599),((qCell/COUNT($AX$2:AX1600))*(I1601/I1600))+((1-(qCell/COUNT($AX$2:AX1600)))*J1600)))),J1600)))))))</f>
        <v/>
      </c>
      <c r="K1601" s="31" t="str">
        <f>IF(H1601="","",IF(AND(Temp!optSeasCoef=0,Temp!sts_add=1),IF(H1601="out-sample",I1601+(Q1601*J1601),I1601+J1601),IF(AND(Temp!optSeasCoef=0,Temp!sts_multp=1),IF(H1601="out-sample",I1601*(J1601^Q1601),I1601*J1601),IF(Temp!sts_add=1,IF(H1601="out-sample",(I1601+(Q1601*J1601))*G1601,(I1601+J1601)*G1601),IF(H1601="out-sample",I1601*(J1601^Q1601)*G1601,I1601*J1601*G1601)))))</f>
        <v/>
      </c>
      <c r="L1601" s="32" t="str">
        <f t="shared" si="170"/>
        <v/>
      </c>
      <c r="M1601" s="32" t="str">
        <f t="shared" si="171"/>
        <v/>
      </c>
      <c r="N1601" s="32" t="str">
        <f t="shared" si="172"/>
        <v/>
      </c>
      <c r="O1601" s="32" t="str">
        <f t="shared" si="173"/>
        <v/>
      </c>
      <c r="P1601" s="32" t="str">
        <f t="shared" si="174"/>
        <v/>
      </c>
      <c r="Q1601" s="3" t="str">
        <f>IF(AND(Temp!fhor_indata=1,F1601="",H1600="in-sample"),1,IF(AND(Temp!fhor_indata=1,H1600="out-sample",Q1600&lt;ATA!XfHor),Q1600+1,IF(F1601="","",IF(AND(H1601="out-sample",H1600="in-sample"),1,IF(AND(H1601="out-sample",H1600="out-sample"),Q1600+1,IF(ISNUMBER(Q1600),Q1600+1,1))))))</f>
        <v/>
      </c>
      <c r="R1601" s="3" t="str">
        <f t="shared" si="168"/>
        <v/>
      </c>
      <c r="S1601" s="6"/>
      <c r="T1601" s="6"/>
      <c r="U1601" s="6"/>
      <c r="V1601" s="6"/>
      <c r="W1601" s="6"/>
      <c r="X1601" s="6"/>
      <c r="Y1601" s="6"/>
      <c r="Z1601" s="6"/>
      <c r="AA1601" s="6"/>
      <c r="AB1601" s="6"/>
      <c r="AC1601" s="6"/>
      <c r="AD1601" s="6"/>
      <c r="AE1601" s="6"/>
      <c r="AF1601" s="6"/>
      <c r="AG1601" s="6"/>
      <c r="AH1601" s="6"/>
      <c r="AI1601" s="6"/>
      <c r="AJ1601" s="6"/>
      <c r="AK1601" s="6"/>
      <c r="AX1601" s="63" t="e">
        <f t="shared" si="169"/>
        <v>#VALUE!</v>
      </c>
    </row>
    <row r="1602" spans="1:50" s="1" customFormat="1" ht="14.25" x14ac:dyDescent="0.2">
      <c r="A1602" s="6"/>
      <c r="B1602" s="6"/>
      <c r="C1602" s="6"/>
      <c r="D1602" s="3"/>
      <c r="E1602" s="70" t="str">
        <f>IF(ATA!E1602="","",ATA!E1602)</f>
        <v/>
      </c>
      <c r="F1602" s="51" t="str">
        <f>IF(ATA!F1602="","",ATA!F1602)</f>
        <v/>
      </c>
      <c r="G1602" s="11" t="str">
        <f>IF(ATA!G1602="","",ATA!G1602)</f>
        <v/>
      </c>
      <c r="H1602" s="55" t="str">
        <f>IF(ATA!H1602="","",ATA!H1602)</f>
        <v/>
      </c>
      <c r="I1602" s="31" t="str">
        <f>IF(AND(F1601="",H1601="in-sample"),"",IF(AND(Temp!fhor_indata=1,H1601="out-sample",H1602="out-sample"),I1601,IF(AND(F1602="",H1601="out-sample"),"",IF(AND(Temp!optSeasCoef=0,Temp!sts_add=1),IF(H1601="in-sample",IF(Q1601=bigT,((pCell/bigT)*F1601)+((1-(pCell/bigT))*(I1601+J1601)),IF(OR(F1602="",COUNT($F$2:F1601)&lt;=pCell),F1601,((pCell/COUNT($F$2:F1601))*F1601)+((1-(pCell/COUNT($F$2:F1601)))*(I1601+J1601)))),I1601),IF(AND(Temp!optSeasCoef=0,Temp!sts_multp=1),IF(H1601="in-sample",IF(Q1601=bigT,((pCell/bigT)*F1601)+((1-(pCell/bigT))*(I1601*J1601)),IF(OR(F1602="",COUNT(F$2:$F1601)&lt;=pCell),F1601,((pCell/COUNT($F$2:F1601))*F1601)+((1-(pCell/COUNT($F$2:F1601)))*(I1601*J1601)))),I1601),IF(Temp!sts_add=1,IF(H1601="in-sample",IF(Q1601=bigT,((pCell/bigT)*AX1601)+((1-(pCell/bigT))*(I1601+J1601)),IF(OR(F1602="",COUNT($AX$2:AX1601)&lt;=pCell),AX1601,((pCell/COUNT($AX$2:AX1601))*AX1601)+((1-(pCell/COUNT($AX$2:AX1601)))*(I1601+J1601)))),I1601),IF(H1601="in-sample",IF(Q1601=bigT,((pCell/bigT)*AX1601)+((1-(pCell/bigT))*(I1601*J1601)),IF(OR(F1602="",COUNT($AX$2:AX1601)&lt;=pCell),AX1601,((pCell/COUNT($AX$2:AX1601))*AX1601)+((1-(pCell/COUNT($AX$2:AX1601)))*(I1601*J1601)))),I1601)))))))</f>
        <v/>
      </c>
      <c r="J1602" s="31" t="str">
        <f>IF(AND(F1601="",H1601="in-sample"),"",IF(AND(Temp!fhor_indata=1,H1601="out-sample",H1602="out-sample"),J1601,IF(AND(F1602="",H1601="out-sample"),"",IF(AND(Temp!optSeasCoef=0,Temp!sts_add=1),IF(H1601="in-sample",IF(Q1601=bigT,((qCell/bigT)*(I1602-I1601))+((1-(qCell/bigT))*J1601),IF(OR(F1602="",COUNT($F$2:F1601)&lt;=qCell),IF(COUNT($F$2:F1601)=1,0,F1601-F1600),((qCell/COUNT($F$2:F1601))*(I1602-I1601))+((1-(qCell/COUNT($F$2:F1601)))*J1601))),J1601),IF(AND(Temp!optSeasCoef=0,Temp!sts_multp=1),IF(H1601="in-sample",IF(Q1601=bigT,((qCell/bigT)*(I1602/I1601))+((1-(qCell/bigT))*J1601),IF(qCell=0,1,IF(OR(F1602="",COUNT($F$2:F1601)&lt;=qCell),IF(COUNT($F$2:F1601)=1,1,F1601/F1600),((qCell/COUNT($F$2:F1601))*(I1602/I1601))+((1-(qCell/COUNT($F$2:F1601)))*J1601)))),J1601),IF(Temp!sts_add=1,IF(H1601="in-sample",IF(Q1601=bigT,((qCell/bigT)*(I1602-I1601))+((1-(qCell/bigT))*J1601),IF(OR(F1602="",COUNT($AX$2:AX1601)&lt;=qCell),IF(COUNT($AX$2:AX1601)=1,0,AX1601-AX1600),((qCell/COUNT($AX$2:AX1601))*(I1602-I1601))+((1-(qCell/COUNT($AX$2:AX1601)))*J1601))),J1601),IF(H1601="in-sample",IF(Q1601=bigT,((qCell/bigT)*(I1602/I1601))+((1-(qCell/bigT))*J1601),IF(qCell=0,1,IF(OR(F1602="",COUNT($AX$2:AX1601)&lt;=qCell),IF(COUNT($AX$2:AX1601)=1,1,AX1601/AX1600),((qCell/COUNT($AX$2:AX1601))*(I1602/I1601))+((1-(qCell/COUNT($AX$2:AX1601)))*J1601)))),J1601)))))))</f>
        <v/>
      </c>
      <c r="K1602" s="31" t="str">
        <f>IF(H1602="","",IF(AND(Temp!optSeasCoef=0,Temp!sts_add=1),IF(H1602="out-sample",I1602+(Q1602*J1602),I1602+J1602),IF(AND(Temp!optSeasCoef=0,Temp!sts_multp=1),IF(H1602="out-sample",I1602*(J1602^Q1602),I1602*J1602),IF(Temp!sts_add=1,IF(H1602="out-sample",(I1602+(Q1602*J1602))*G1602,(I1602+J1602)*G1602),IF(H1602="out-sample",I1602*(J1602^Q1602)*G1602,I1602*J1602*G1602)))))</f>
        <v/>
      </c>
      <c r="L1602" s="32" t="str">
        <f t="shared" si="170"/>
        <v/>
      </c>
      <c r="M1602" s="32" t="str">
        <f t="shared" si="171"/>
        <v/>
      </c>
      <c r="N1602" s="32" t="str">
        <f t="shared" si="172"/>
        <v/>
      </c>
      <c r="O1602" s="32" t="str">
        <f t="shared" si="173"/>
        <v/>
      </c>
      <c r="P1602" s="32" t="str">
        <f t="shared" si="174"/>
        <v/>
      </c>
      <c r="Q1602" s="3" t="str">
        <f>IF(AND(Temp!fhor_indata=1,F1602="",H1601="in-sample"),1,IF(AND(Temp!fhor_indata=1,H1601="out-sample",Q1601&lt;ATA!XfHor),Q1601+1,IF(F1602="","",IF(AND(H1602="out-sample",H1601="in-sample"),1,IF(AND(H1602="out-sample",H1601="out-sample"),Q1601+1,IF(ISNUMBER(Q1601),Q1601+1,1))))))</f>
        <v/>
      </c>
      <c r="R1602" s="3" t="str">
        <f t="shared" ref="R1602:R1665" si="175">IF(F1602="","",bigT-Q1602)</f>
        <v/>
      </c>
      <c r="S1602" s="6"/>
      <c r="T1602" s="6"/>
      <c r="U1602" s="6"/>
      <c r="V1602" s="6"/>
      <c r="W1602" s="6"/>
      <c r="X1602" s="6"/>
      <c r="Y1602" s="6"/>
      <c r="Z1602" s="6"/>
      <c r="AA1602" s="6"/>
      <c r="AB1602" s="6"/>
      <c r="AC1602" s="6"/>
      <c r="AD1602" s="6"/>
      <c r="AE1602" s="6"/>
      <c r="AF1602" s="6"/>
      <c r="AG1602" s="6"/>
      <c r="AH1602" s="6"/>
      <c r="AI1602" s="6"/>
      <c r="AJ1602" s="6"/>
      <c r="AK1602" s="6"/>
      <c r="AX1602" s="63" t="e">
        <f t="shared" si="169"/>
        <v>#VALUE!</v>
      </c>
    </row>
    <row r="1603" spans="1:50" s="1" customFormat="1" ht="14.25" x14ac:dyDescent="0.2">
      <c r="A1603" s="6"/>
      <c r="B1603" s="6"/>
      <c r="C1603" s="6"/>
      <c r="D1603" s="3"/>
      <c r="E1603" s="70" t="str">
        <f>IF(ATA!E1603="","",ATA!E1603)</f>
        <v/>
      </c>
      <c r="F1603" s="51" t="str">
        <f>IF(ATA!F1603="","",ATA!F1603)</f>
        <v/>
      </c>
      <c r="G1603" s="11" t="str">
        <f>IF(ATA!G1603="","",ATA!G1603)</f>
        <v/>
      </c>
      <c r="H1603" s="55" t="str">
        <f>IF(ATA!H1603="","",ATA!H1603)</f>
        <v/>
      </c>
      <c r="I1603" s="31" t="str">
        <f>IF(AND(F1602="",H1602="in-sample"),"",IF(AND(Temp!fhor_indata=1,H1602="out-sample",H1603="out-sample"),I1602,IF(AND(F1603="",H1602="out-sample"),"",IF(AND(Temp!optSeasCoef=0,Temp!sts_add=1),IF(H1602="in-sample",IF(Q1602=bigT,((pCell/bigT)*F1602)+((1-(pCell/bigT))*(I1602+J1602)),IF(OR(F1603="",COUNT($F$2:F1602)&lt;=pCell),F1602,((pCell/COUNT($F$2:F1602))*F1602)+((1-(pCell/COUNT($F$2:F1602)))*(I1602+J1602)))),I1602),IF(AND(Temp!optSeasCoef=0,Temp!sts_multp=1),IF(H1602="in-sample",IF(Q1602=bigT,((pCell/bigT)*F1602)+((1-(pCell/bigT))*(I1602*J1602)),IF(OR(F1603="",COUNT(F$2:$F1602)&lt;=pCell),F1602,((pCell/COUNT($F$2:F1602))*F1602)+((1-(pCell/COUNT($F$2:F1602)))*(I1602*J1602)))),I1602),IF(Temp!sts_add=1,IF(H1602="in-sample",IF(Q1602=bigT,((pCell/bigT)*AX1602)+((1-(pCell/bigT))*(I1602+J1602)),IF(OR(F1603="",COUNT($AX$2:AX1602)&lt;=pCell),AX1602,((pCell/COUNT($AX$2:AX1602))*AX1602)+((1-(pCell/COUNT($AX$2:AX1602)))*(I1602+J1602)))),I1602),IF(H1602="in-sample",IF(Q1602=bigT,((pCell/bigT)*AX1602)+((1-(pCell/bigT))*(I1602*J1602)),IF(OR(F1603="",COUNT($AX$2:AX1602)&lt;=pCell),AX1602,((pCell/COUNT($AX$2:AX1602))*AX1602)+((1-(pCell/COUNT($AX$2:AX1602)))*(I1602*J1602)))),I1602)))))))</f>
        <v/>
      </c>
      <c r="J1603" s="31" t="str">
        <f>IF(AND(F1602="",H1602="in-sample"),"",IF(AND(Temp!fhor_indata=1,H1602="out-sample",H1603="out-sample"),J1602,IF(AND(F1603="",H1602="out-sample"),"",IF(AND(Temp!optSeasCoef=0,Temp!sts_add=1),IF(H1602="in-sample",IF(Q1602=bigT,((qCell/bigT)*(I1603-I1602))+((1-(qCell/bigT))*J1602),IF(OR(F1603="",COUNT($F$2:F1602)&lt;=qCell),IF(COUNT($F$2:F1602)=1,0,F1602-F1601),((qCell/COUNT($F$2:F1602))*(I1603-I1602))+((1-(qCell/COUNT($F$2:F1602)))*J1602))),J1602),IF(AND(Temp!optSeasCoef=0,Temp!sts_multp=1),IF(H1602="in-sample",IF(Q1602=bigT,((qCell/bigT)*(I1603/I1602))+((1-(qCell/bigT))*J1602),IF(qCell=0,1,IF(OR(F1603="",COUNT($F$2:F1602)&lt;=qCell),IF(COUNT($F$2:F1602)=1,1,F1602/F1601),((qCell/COUNT($F$2:F1602))*(I1603/I1602))+((1-(qCell/COUNT($F$2:F1602)))*J1602)))),J1602),IF(Temp!sts_add=1,IF(H1602="in-sample",IF(Q1602=bigT,((qCell/bigT)*(I1603-I1602))+((1-(qCell/bigT))*J1602),IF(OR(F1603="",COUNT($AX$2:AX1602)&lt;=qCell),IF(COUNT($AX$2:AX1602)=1,0,AX1602-AX1601),((qCell/COUNT($AX$2:AX1602))*(I1603-I1602))+((1-(qCell/COUNT($AX$2:AX1602)))*J1602))),J1602),IF(H1602="in-sample",IF(Q1602=bigT,((qCell/bigT)*(I1603/I1602))+((1-(qCell/bigT))*J1602),IF(qCell=0,1,IF(OR(F1603="",COUNT($AX$2:AX1602)&lt;=qCell),IF(COUNT($AX$2:AX1602)=1,1,AX1602/AX1601),((qCell/COUNT($AX$2:AX1602))*(I1603/I1602))+((1-(qCell/COUNT($AX$2:AX1602)))*J1602)))),J1602)))))))</f>
        <v/>
      </c>
      <c r="K1603" s="31" t="str">
        <f>IF(H1603="","",IF(AND(Temp!optSeasCoef=0,Temp!sts_add=1),IF(H1603="out-sample",I1603+(Q1603*J1603),I1603+J1603),IF(AND(Temp!optSeasCoef=0,Temp!sts_multp=1),IF(H1603="out-sample",I1603*(J1603^Q1603),I1603*J1603),IF(Temp!sts_add=1,IF(H1603="out-sample",(I1603+(Q1603*J1603))*G1603,(I1603+J1603)*G1603),IF(H1603="out-sample",I1603*(J1603^Q1603)*G1603,I1603*J1603*G1603)))))</f>
        <v/>
      </c>
      <c r="L1603" s="32" t="str">
        <f t="shared" si="170"/>
        <v/>
      </c>
      <c r="M1603" s="32" t="str">
        <f t="shared" si="171"/>
        <v/>
      </c>
      <c r="N1603" s="32" t="str">
        <f t="shared" si="172"/>
        <v/>
      </c>
      <c r="O1603" s="32" t="str">
        <f t="shared" si="173"/>
        <v/>
      </c>
      <c r="P1603" s="32" t="str">
        <f t="shared" si="174"/>
        <v/>
      </c>
      <c r="Q1603" s="3" t="str">
        <f>IF(AND(Temp!fhor_indata=1,F1603="",H1602="in-sample"),1,IF(AND(Temp!fhor_indata=1,H1602="out-sample",Q1602&lt;ATA!XfHor),Q1602+1,IF(F1603="","",IF(AND(H1603="out-sample",H1602="in-sample"),1,IF(AND(H1603="out-sample",H1602="out-sample"),Q1602+1,IF(ISNUMBER(Q1602),Q1602+1,1))))))</f>
        <v/>
      </c>
      <c r="R1603" s="3" t="str">
        <f t="shared" si="175"/>
        <v/>
      </c>
      <c r="S1603" s="6"/>
      <c r="T1603" s="6"/>
      <c r="U1603" s="6"/>
      <c r="V1603" s="6"/>
      <c r="W1603" s="6"/>
      <c r="X1603" s="6"/>
      <c r="Y1603" s="6"/>
      <c r="Z1603" s="6"/>
      <c r="AA1603" s="6"/>
      <c r="AB1603" s="6"/>
      <c r="AC1603" s="6"/>
      <c r="AD1603" s="6"/>
      <c r="AE1603" s="6"/>
      <c r="AF1603" s="6"/>
      <c r="AG1603" s="6"/>
      <c r="AH1603" s="6"/>
      <c r="AI1603" s="6"/>
      <c r="AJ1603" s="6"/>
      <c r="AK1603" s="6"/>
      <c r="AX1603" s="63" t="e">
        <f t="shared" ref="AX1603:AX1666" si="176">IF(ISBLANK(F1603),"",F1603/G1603)</f>
        <v>#VALUE!</v>
      </c>
    </row>
    <row r="1604" spans="1:50" s="1" customFormat="1" ht="14.25" x14ac:dyDescent="0.2">
      <c r="A1604" s="6"/>
      <c r="B1604" s="6"/>
      <c r="C1604" s="6"/>
      <c r="D1604" s="3"/>
      <c r="E1604" s="70" t="str">
        <f>IF(ATA!E1604="","",ATA!E1604)</f>
        <v/>
      </c>
      <c r="F1604" s="51" t="str">
        <f>IF(ATA!F1604="","",ATA!F1604)</f>
        <v/>
      </c>
      <c r="G1604" s="11" t="str">
        <f>IF(ATA!G1604="","",ATA!G1604)</f>
        <v/>
      </c>
      <c r="H1604" s="55" t="str">
        <f>IF(ATA!H1604="","",ATA!H1604)</f>
        <v/>
      </c>
      <c r="I1604" s="31" t="str">
        <f>IF(AND(F1603="",H1603="in-sample"),"",IF(AND(Temp!fhor_indata=1,H1603="out-sample",H1604="out-sample"),I1603,IF(AND(F1604="",H1603="out-sample"),"",IF(AND(Temp!optSeasCoef=0,Temp!sts_add=1),IF(H1603="in-sample",IF(Q1603=bigT,((pCell/bigT)*F1603)+((1-(pCell/bigT))*(I1603+J1603)),IF(OR(F1604="",COUNT($F$2:F1603)&lt;=pCell),F1603,((pCell/COUNT($F$2:F1603))*F1603)+((1-(pCell/COUNT($F$2:F1603)))*(I1603+J1603)))),I1603),IF(AND(Temp!optSeasCoef=0,Temp!sts_multp=1),IF(H1603="in-sample",IF(Q1603=bigT,((pCell/bigT)*F1603)+((1-(pCell/bigT))*(I1603*J1603)),IF(OR(F1604="",COUNT(F$2:$F1603)&lt;=pCell),F1603,((pCell/COUNT($F$2:F1603))*F1603)+((1-(pCell/COUNT($F$2:F1603)))*(I1603*J1603)))),I1603),IF(Temp!sts_add=1,IF(H1603="in-sample",IF(Q1603=bigT,((pCell/bigT)*AX1603)+((1-(pCell/bigT))*(I1603+J1603)),IF(OR(F1604="",COUNT($AX$2:AX1603)&lt;=pCell),AX1603,((pCell/COUNT($AX$2:AX1603))*AX1603)+((1-(pCell/COUNT($AX$2:AX1603)))*(I1603+J1603)))),I1603),IF(H1603="in-sample",IF(Q1603=bigT,((pCell/bigT)*AX1603)+((1-(pCell/bigT))*(I1603*J1603)),IF(OR(F1604="",COUNT($AX$2:AX1603)&lt;=pCell),AX1603,((pCell/COUNT($AX$2:AX1603))*AX1603)+((1-(pCell/COUNT($AX$2:AX1603)))*(I1603*J1603)))),I1603)))))))</f>
        <v/>
      </c>
      <c r="J1604" s="31" t="str">
        <f>IF(AND(F1603="",H1603="in-sample"),"",IF(AND(Temp!fhor_indata=1,H1603="out-sample",H1604="out-sample"),J1603,IF(AND(F1604="",H1603="out-sample"),"",IF(AND(Temp!optSeasCoef=0,Temp!sts_add=1),IF(H1603="in-sample",IF(Q1603=bigT,((qCell/bigT)*(I1604-I1603))+((1-(qCell/bigT))*J1603),IF(OR(F1604="",COUNT($F$2:F1603)&lt;=qCell),IF(COUNT($F$2:F1603)=1,0,F1603-F1602),((qCell/COUNT($F$2:F1603))*(I1604-I1603))+((1-(qCell/COUNT($F$2:F1603)))*J1603))),J1603),IF(AND(Temp!optSeasCoef=0,Temp!sts_multp=1),IF(H1603="in-sample",IF(Q1603=bigT,((qCell/bigT)*(I1604/I1603))+((1-(qCell/bigT))*J1603),IF(qCell=0,1,IF(OR(F1604="",COUNT($F$2:F1603)&lt;=qCell),IF(COUNT($F$2:F1603)=1,1,F1603/F1602),((qCell/COUNT($F$2:F1603))*(I1604/I1603))+((1-(qCell/COUNT($F$2:F1603)))*J1603)))),J1603),IF(Temp!sts_add=1,IF(H1603="in-sample",IF(Q1603=bigT,((qCell/bigT)*(I1604-I1603))+((1-(qCell/bigT))*J1603),IF(OR(F1604="",COUNT($AX$2:AX1603)&lt;=qCell),IF(COUNT($AX$2:AX1603)=1,0,AX1603-AX1602),((qCell/COUNT($AX$2:AX1603))*(I1604-I1603))+((1-(qCell/COUNT($AX$2:AX1603)))*J1603))),J1603),IF(H1603="in-sample",IF(Q1603=bigT,((qCell/bigT)*(I1604/I1603))+((1-(qCell/bigT))*J1603),IF(qCell=0,1,IF(OR(F1604="",COUNT($AX$2:AX1603)&lt;=qCell),IF(COUNT($AX$2:AX1603)=1,1,AX1603/AX1602),((qCell/COUNT($AX$2:AX1603))*(I1604/I1603))+((1-(qCell/COUNT($AX$2:AX1603)))*J1603)))),J1603)))))))</f>
        <v/>
      </c>
      <c r="K1604" s="31" t="str">
        <f>IF(H1604="","",IF(AND(Temp!optSeasCoef=0,Temp!sts_add=1),IF(H1604="out-sample",I1604+(Q1604*J1604),I1604+J1604),IF(AND(Temp!optSeasCoef=0,Temp!sts_multp=1),IF(H1604="out-sample",I1604*(J1604^Q1604),I1604*J1604),IF(Temp!sts_add=1,IF(H1604="out-sample",(I1604+(Q1604*J1604))*G1604,(I1604+J1604)*G1604),IF(H1604="out-sample",I1604*(J1604^Q1604)*G1604,I1604*J1604*G1604)))))</f>
        <v/>
      </c>
      <c r="L1604" s="32" t="str">
        <f t="shared" ref="L1604:L1667" si="177">IF(F1604="","",F1604-K1604)</f>
        <v/>
      </c>
      <c r="M1604" s="32" t="str">
        <f t="shared" ref="M1604:M1667" si="178">IF(F1604="","",ABS(L1604))</f>
        <v/>
      </c>
      <c r="N1604" s="32" t="str">
        <f t="shared" ref="N1604:N1667" si="179">IF(F1604="","",L1604^2)</f>
        <v/>
      </c>
      <c r="O1604" s="32" t="str">
        <f t="shared" ref="O1604:O1667" si="180">IF(F1604="","",ABS((F1604-K1604)/K1604)*100)</f>
        <v/>
      </c>
      <c r="P1604" s="32" t="str">
        <f t="shared" ref="P1604:P1667" si="181">IF(F1604="","",(M1604/(ABS(K1604)+ABS(F1604)))*200)</f>
        <v/>
      </c>
      <c r="Q1604" s="3" t="str">
        <f>IF(AND(Temp!fhor_indata=1,F1604="",H1603="in-sample"),1,IF(AND(Temp!fhor_indata=1,H1603="out-sample",Q1603&lt;ATA!XfHor),Q1603+1,IF(F1604="","",IF(AND(H1604="out-sample",H1603="in-sample"),1,IF(AND(H1604="out-sample",H1603="out-sample"),Q1603+1,IF(ISNUMBER(Q1603),Q1603+1,1))))))</f>
        <v/>
      </c>
      <c r="R1604" s="3" t="str">
        <f t="shared" si="175"/>
        <v/>
      </c>
      <c r="S1604" s="6"/>
      <c r="T1604" s="6"/>
      <c r="U1604" s="6"/>
      <c r="V1604" s="6"/>
      <c r="W1604" s="6"/>
      <c r="X1604" s="6"/>
      <c r="Y1604" s="6"/>
      <c r="Z1604" s="6"/>
      <c r="AA1604" s="6"/>
      <c r="AB1604" s="6"/>
      <c r="AC1604" s="6"/>
      <c r="AD1604" s="6"/>
      <c r="AE1604" s="6"/>
      <c r="AF1604" s="6"/>
      <c r="AG1604" s="6"/>
      <c r="AH1604" s="6"/>
      <c r="AI1604" s="6"/>
      <c r="AJ1604" s="6"/>
      <c r="AK1604" s="6"/>
      <c r="AX1604" s="63" t="e">
        <f t="shared" si="176"/>
        <v>#VALUE!</v>
      </c>
    </row>
    <row r="1605" spans="1:50" s="1" customFormat="1" ht="14.25" x14ac:dyDescent="0.2">
      <c r="A1605" s="6"/>
      <c r="B1605" s="6"/>
      <c r="C1605" s="6"/>
      <c r="D1605" s="3"/>
      <c r="E1605" s="70" t="str">
        <f>IF(ATA!E1605="","",ATA!E1605)</f>
        <v/>
      </c>
      <c r="F1605" s="51" t="str">
        <f>IF(ATA!F1605="","",ATA!F1605)</f>
        <v/>
      </c>
      <c r="G1605" s="11" t="str">
        <f>IF(ATA!G1605="","",ATA!G1605)</f>
        <v/>
      </c>
      <c r="H1605" s="55" t="str">
        <f>IF(ATA!H1605="","",ATA!H1605)</f>
        <v/>
      </c>
      <c r="I1605" s="31" t="str">
        <f>IF(AND(F1604="",H1604="in-sample"),"",IF(AND(Temp!fhor_indata=1,H1604="out-sample",H1605="out-sample"),I1604,IF(AND(F1605="",H1604="out-sample"),"",IF(AND(Temp!optSeasCoef=0,Temp!sts_add=1),IF(H1604="in-sample",IF(Q1604=bigT,((pCell/bigT)*F1604)+((1-(pCell/bigT))*(I1604+J1604)),IF(OR(F1605="",COUNT($F$2:F1604)&lt;=pCell),F1604,((pCell/COUNT($F$2:F1604))*F1604)+((1-(pCell/COUNT($F$2:F1604)))*(I1604+J1604)))),I1604),IF(AND(Temp!optSeasCoef=0,Temp!sts_multp=1),IF(H1604="in-sample",IF(Q1604=bigT,((pCell/bigT)*F1604)+((1-(pCell/bigT))*(I1604*J1604)),IF(OR(F1605="",COUNT(F$2:$F1604)&lt;=pCell),F1604,((pCell/COUNT($F$2:F1604))*F1604)+((1-(pCell/COUNT($F$2:F1604)))*(I1604*J1604)))),I1604),IF(Temp!sts_add=1,IF(H1604="in-sample",IF(Q1604=bigT,((pCell/bigT)*AX1604)+((1-(pCell/bigT))*(I1604+J1604)),IF(OR(F1605="",COUNT($AX$2:AX1604)&lt;=pCell),AX1604,((pCell/COUNT($AX$2:AX1604))*AX1604)+((1-(pCell/COUNT($AX$2:AX1604)))*(I1604+J1604)))),I1604),IF(H1604="in-sample",IF(Q1604=bigT,((pCell/bigT)*AX1604)+((1-(pCell/bigT))*(I1604*J1604)),IF(OR(F1605="",COUNT($AX$2:AX1604)&lt;=pCell),AX1604,((pCell/COUNT($AX$2:AX1604))*AX1604)+((1-(pCell/COUNT($AX$2:AX1604)))*(I1604*J1604)))),I1604)))))))</f>
        <v/>
      </c>
      <c r="J1605" s="31" t="str">
        <f>IF(AND(F1604="",H1604="in-sample"),"",IF(AND(Temp!fhor_indata=1,H1604="out-sample",H1605="out-sample"),J1604,IF(AND(F1605="",H1604="out-sample"),"",IF(AND(Temp!optSeasCoef=0,Temp!sts_add=1),IF(H1604="in-sample",IF(Q1604=bigT,((qCell/bigT)*(I1605-I1604))+((1-(qCell/bigT))*J1604),IF(OR(F1605="",COUNT($F$2:F1604)&lt;=qCell),IF(COUNT($F$2:F1604)=1,0,F1604-F1603),((qCell/COUNT($F$2:F1604))*(I1605-I1604))+((1-(qCell/COUNT($F$2:F1604)))*J1604))),J1604),IF(AND(Temp!optSeasCoef=0,Temp!sts_multp=1),IF(H1604="in-sample",IF(Q1604=bigT,((qCell/bigT)*(I1605/I1604))+((1-(qCell/bigT))*J1604),IF(qCell=0,1,IF(OR(F1605="",COUNT($F$2:F1604)&lt;=qCell),IF(COUNT($F$2:F1604)=1,1,F1604/F1603),((qCell/COUNT($F$2:F1604))*(I1605/I1604))+((1-(qCell/COUNT($F$2:F1604)))*J1604)))),J1604),IF(Temp!sts_add=1,IF(H1604="in-sample",IF(Q1604=bigT,((qCell/bigT)*(I1605-I1604))+((1-(qCell/bigT))*J1604),IF(OR(F1605="",COUNT($AX$2:AX1604)&lt;=qCell),IF(COUNT($AX$2:AX1604)=1,0,AX1604-AX1603),((qCell/COUNT($AX$2:AX1604))*(I1605-I1604))+((1-(qCell/COUNT($AX$2:AX1604)))*J1604))),J1604),IF(H1604="in-sample",IF(Q1604=bigT,((qCell/bigT)*(I1605/I1604))+((1-(qCell/bigT))*J1604),IF(qCell=0,1,IF(OR(F1605="",COUNT($AX$2:AX1604)&lt;=qCell),IF(COUNT($AX$2:AX1604)=1,1,AX1604/AX1603),((qCell/COUNT($AX$2:AX1604))*(I1605/I1604))+((1-(qCell/COUNT($AX$2:AX1604)))*J1604)))),J1604)))))))</f>
        <v/>
      </c>
      <c r="K1605" s="31" t="str">
        <f>IF(H1605="","",IF(AND(Temp!optSeasCoef=0,Temp!sts_add=1),IF(H1605="out-sample",I1605+(Q1605*J1605),I1605+J1605),IF(AND(Temp!optSeasCoef=0,Temp!sts_multp=1),IF(H1605="out-sample",I1605*(J1605^Q1605),I1605*J1605),IF(Temp!sts_add=1,IF(H1605="out-sample",(I1605+(Q1605*J1605))*G1605,(I1605+J1605)*G1605),IF(H1605="out-sample",I1605*(J1605^Q1605)*G1605,I1605*J1605*G1605)))))</f>
        <v/>
      </c>
      <c r="L1605" s="32" t="str">
        <f t="shared" si="177"/>
        <v/>
      </c>
      <c r="M1605" s="32" t="str">
        <f t="shared" si="178"/>
        <v/>
      </c>
      <c r="N1605" s="32" t="str">
        <f t="shared" si="179"/>
        <v/>
      </c>
      <c r="O1605" s="32" t="str">
        <f t="shared" si="180"/>
        <v/>
      </c>
      <c r="P1605" s="32" t="str">
        <f t="shared" si="181"/>
        <v/>
      </c>
      <c r="Q1605" s="3" t="str">
        <f>IF(AND(Temp!fhor_indata=1,F1605="",H1604="in-sample"),1,IF(AND(Temp!fhor_indata=1,H1604="out-sample",Q1604&lt;ATA!XfHor),Q1604+1,IF(F1605="","",IF(AND(H1605="out-sample",H1604="in-sample"),1,IF(AND(H1605="out-sample",H1604="out-sample"),Q1604+1,IF(ISNUMBER(Q1604),Q1604+1,1))))))</f>
        <v/>
      </c>
      <c r="R1605" s="3" t="str">
        <f t="shared" si="175"/>
        <v/>
      </c>
      <c r="S1605" s="6"/>
      <c r="T1605" s="6"/>
      <c r="U1605" s="6"/>
      <c r="V1605" s="6"/>
      <c r="W1605" s="6"/>
      <c r="X1605" s="6"/>
      <c r="Y1605" s="6"/>
      <c r="Z1605" s="6"/>
      <c r="AA1605" s="6"/>
      <c r="AB1605" s="6"/>
      <c r="AC1605" s="6"/>
      <c r="AD1605" s="6"/>
      <c r="AE1605" s="6"/>
      <c r="AF1605" s="6"/>
      <c r="AG1605" s="6"/>
      <c r="AH1605" s="6"/>
      <c r="AI1605" s="6"/>
      <c r="AJ1605" s="6"/>
      <c r="AK1605" s="6"/>
      <c r="AX1605" s="63" t="e">
        <f t="shared" si="176"/>
        <v>#VALUE!</v>
      </c>
    </row>
    <row r="1606" spans="1:50" s="1" customFormat="1" ht="14.25" x14ac:dyDescent="0.2">
      <c r="A1606" s="6"/>
      <c r="B1606" s="6"/>
      <c r="C1606" s="6"/>
      <c r="D1606" s="3"/>
      <c r="E1606" s="70" t="str">
        <f>IF(ATA!E1606="","",ATA!E1606)</f>
        <v/>
      </c>
      <c r="F1606" s="51" t="str">
        <f>IF(ATA!F1606="","",ATA!F1606)</f>
        <v/>
      </c>
      <c r="G1606" s="11" t="str">
        <f>IF(ATA!G1606="","",ATA!G1606)</f>
        <v/>
      </c>
      <c r="H1606" s="55" t="str">
        <f>IF(ATA!H1606="","",ATA!H1606)</f>
        <v/>
      </c>
      <c r="I1606" s="31" t="str">
        <f>IF(AND(F1605="",H1605="in-sample"),"",IF(AND(Temp!fhor_indata=1,H1605="out-sample",H1606="out-sample"),I1605,IF(AND(F1606="",H1605="out-sample"),"",IF(AND(Temp!optSeasCoef=0,Temp!sts_add=1),IF(H1605="in-sample",IF(Q1605=bigT,((pCell/bigT)*F1605)+((1-(pCell/bigT))*(I1605+J1605)),IF(OR(F1606="",COUNT($F$2:F1605)&lt;=pCell),F1605,((pCell/COUNT($F$2:F1605))*F1605)+((1-(pCell/COUNT($F$2:F1605)))*(I1605+J1605)))),I1605),IF(AND(Temp!optSeasCoef=0,Temp!sts_multp=1),IF(H1605="in-sample",IF(Q1605=bigT,((pCell/bigT)*F1605)+((1-(pCell/bigT))*(I1605*J1605)),IF(OR(F1606="",COUNT(F$2:$F1605)&lt;=pCell),F1605,((pCell/COUNT($F$2:F1605))*F1605)+((1-(pCell/COUNT($F$2:F1605)))*(I1605*J1605)))),I1605),IF(Temp!sts_add=1,IF(H1605="in-sample",IF(Q1605=bigT,((pCell/bigT)*AX1605)+((1-(pCell/bigT))*(I1605+J1605)),IF(OR(F1606="",COUNT($AX$2:AX1605)&lt;=pCell),AX1605,((pCell/COUNT($AX$2:AX1605))*AX1605)+((1-(pCell/COUNT($AX$2:AX1605)))*(I1605+J1605)))),I1605),IF(H1605="in-sample",IF(Q1605=bigT,((pCell/bigT)*AX1605)+((1-(pCell/bigT))*(I1605*J1605)),IF(OR(F1606="",COUNT($AX$2:AX1605)&lt;=pCell),AX1605,((pCell/COUNT($AX$2:AX1605))*AX1605)+((1-(pCell/COUNT($AX$2:AX1605)))*(I1605*J1605)))),I1605)))))))</f>
        <v/>
      </c>
      <c r="J1606" s="31" t="str">
        <f>IF(AND(F1605="",H1605="in-sample"),"",IF(AND(Temp!fhor_indata=1,H1605="out-sample",H1606="out-sample"),J1605,IF(AND(F1606="",H1605="out-sample"),"",IF(AND(Temp!optSeasCoef=0,Temp!sts_add=1),IF(H1605="in-sample",IF(Q1605=bigT,((qCell/bigT)*(I1606-I1605))+((1-(qCell/bigT))*J1605),IF(OR(F1606="",COUNT($F$2:F1605)&lt;=qCell),IF(COUNT($F$2:F1605)=1,0,F1605-F1604),((qCell/COUNT($F$2:F1605))*(I1606-I1605))+((1-(qCell/COUNT($F$2:F1605)))*J1605))),J1605),IF(AND(Temp!optSeasCoef=0,Temp!sts_multp=1),IF(H1605="in-sample",IF(Q1605=bigT,((qCell/bigT)*(I1606/I1605))+((1-(qCell/bigT))*J1605),IF(qCell=0,1,IF(OR(F1606="",COUNT($F$2:F1605)&lt;=qCell),IF(COUNT($F$2:F1605)=1,1,F1605/F1604),((qCell/COUNT($F$2:F1605))*(I1606/I1605))+((1-(qCell/COUNT($F$2:F1605)))*J1605)))),J1605),IF(Temp!sts_add=1,IF(H1605="in-sample",IF(Q1605=bigT,((qCell/bigT)*(I1606-I1605))+((1-(qCell/bigT))*J1605),IF(OR(F1606="",COUNT($AX$2:AX1605)&lt;=qCell),IF(COUNT($AX$2:AX1605)=1,0,AX1605-AX1604),((qCell/COUNT($AX$2:AX1605))*(I1606-I1605))+((1-(qCell/COUNT($AX$2:AX1605)))*J1605))),J1605),IF(H1605="in-sample",IF(Q1605=bigT,((qCell/bigT)*(I1606/I1605))+((1-(qCell/bigT))*J1605),IF(qCell=0,1,IF(OR(F1606="",COUNT($AX$2:AX1605)&lt;=qCell),IF(COUNT($AX$2:AX1605)=1,1,AX1605/AX1604),((qCell/COUNT($AX$2:AX1605))*(I1606/I1605))+((1-(qCell/COUNT($AX$2:AX1605)))*J1605)))),J1605)))))))</f>
        <v/>
      </c>
      <c r="K1606" s="31" t="str">
        <f>IF(H1606="","",IF(AND(Temp!optSeasCoef=0,Temp!sts_add=1),IF(H1606="out-sample",I1606+(Q1606*J1606),I1606+J1606),IF(AND(Temp!optSeasCoef=0,Temp!sts_multp=1),IF(H1606="out-sample",I1606*(J1606^Q1606),I1606*J1606),IF(Temp!sts_add=1,IF(H1606="out-sample",(I1606+(Q1606*J1606))*G1606,(I1606+J1606)*G1606),IF(H1606="out-sample",I1606*(J1606^Q1606)*G1606,I1606*J1606*G1606)))))</f>
        <v/>
      </c>
      <c r="L1606" s="32" t="str">
        <f t="shared" si="177"/>
        <v/>
      </c>
      <c r="M1606" s="32" t="str">
        <f t="shared" si="178"/>
        <v/>
      </c>
      <c r="N1606" s="32" t="str">
        <f t="shared" si="179"/>
        <v/>
      </c>
      <c r="O1606" s="32" t="str">
        <f t="shared" si="180"/>
        <v/>
      </c>
      <c r="P1606" s="32" t="str">
        <f t="shared" si="181"/>
        <v/>
      </c>
      <c r="Q1606" s="3" t="str">
        <f>IF(AND(Temp!fhor_indata=1,F1606="",H1605="in-sample"),1,IF(AND(Temp!fhor_indata=1,H1605="out-sample",Q1605&lt;ATA!XfHor),Q1605+1,IF(F1606="","",IF(AND(H1606="out-sample",H1605="in-sample"),1,IF(AND(H1606="out-sample",H1605="out-sample"),Q1605+1,IF(ISNUMBER(Q1605),Q1605+1,1))))))</f>
        <v/>
      </c>
      <c r="R1606" s="3" t="str">
        <f t="shared" si="175"/>
        <v/>
      </c>
      <c r="S1606" s="6"/>
      <c r="T1606" s="6"/>
      <c r="U1606" s="6"/>
      <c r="V1606" s="6"/>
      <c r="W1606" s="6"/>
      <c r="X1606" s="6"/>
      <c r="Y1606" s="6"/>
      <c r="Z1606" s="6"/>
      <c r="AA1606" s="6"/>
      <c r="AB1606" s="6"/>
      <c r="AC1606" s="6"/>
      <c r="AD1606" s="6"/>
      <c r="AE1606" s="6"/>
      <c r="AF1606" s="6"/>
      <c r="AG1606" s="6"/>
      <c r="AH1606" s="6"/>
      <c r="AI1606" s="6"/>
      <c r="AJ1606" s="6"/>
      <c r="AK1606" s="6"/>
      <c r="AX1606" s="63" t="e">
        <f t="shared" si="176"/>
        <v>#VALUE!</v>
      </c>
    </row>
    <row r="1607" spans="1:50" s="1" customFormat="1" ht="14.25" x14ac:dyDescent="0.2">
      <c r="A1607" s="6"/>
      <c r="B1607" s="6"/>
      <c r="C1607" s="6"/>
      <c r="D1607" s="3"/>
      <c r="E1607" s="70" t="str">
        <f>IF(ATA!E1607="","",ATA!E1607)</f>
        <v/>
      </c>
      <c r="F1607" s="51" t="str">
        <f>IF(ATA!F1607="","",ATA!F1607)</f>
        <v/>
      </c>
      <c r="G1607" s="11" t="str">
        <f>IF(ATA!G1607="","",ATA!G1607)</f>
        <v/>
      </c>
      <c r="H1607" s="55" t="str">
        <f>IF(ATA!H1607="","",ATA!H1607)</f>
        <v/>
      </c>
      <c r="I1607" s="31" t="str">
        <f>IF(AND(F1606="",H1606="in-sample"),"",IF(AND(Temp!fhor_indata=1,H1606="out-sample",H1607="out-sample"),I1606,IF(AND(F1607="",H1606="out-sample"),"",IF(AND(Temp!optSeasCoef=0,Temp!sts_add=1),IF(H1606="in-sample",IF(Q1606=bigT,((pCell/bigT)*F1606)+((1-(pCell/bigT))*(I1606+J1606)),IF(OR(F1607="",COUNT($F$2:F1606)&lt;=pCell),F1606,((pCell/COUNT($F$2:F1606))*F1606)+((1-(pCell/COUNT($F$2:F1606)))*(I1606+J1606)))),I1606),IF(AND(Temp!optSeasCoef=0,Temp!sts_multp=1),IF(H1606="in-sample",IF(Q1606=bigT,((pCell/bigT)*F1606)+((1-(pCell/bigT))*(I1606*J1606)),IF(OR(F1607="",COUNT(F$2:$F1606)&lt;=pCell),F1606,((pCell/COUNT($F$2:F1606))*F1606)+((1-(pCell/COUNT($F$2:F1606)))*(I1606*J1606)))),I1606),IF(Temp!sts_add=1,IF(H1606="in-sample",IF(Q1606=bigT,((pCell/bigT)*AX1606)+((1-(pCell/bigT))*(I1606+J1606)),IF(OR(F1607="",COUNT($AX$2:AX1606)&lt;=pCell),AX1606,((pCell/COUNT($AX$2:AX1606))*AX1606)+((1-(pCell/COUNT($AX$2:AX1606)))*(I1606+J1606)))),I1606),IF(H1606="in-sample",IF(Q1606=bigT,((pCell/bigT)*AX1606)+((1-(pCell/bigT))*(I1606*J1606)),IF(OR(F1607="",COUNT($AX$2:AX1606)&lt;=pCell),AX1606,((pCell/COUNT($AX$2:AX1606))*AX1606)+((1-(pCell/COUNT($AX$2:AX1606)))*(I1606*J1606)))),I1606)))))))</f>
        <v/>
      </c>
      <c r="J1607" s="31" t="str">
        <f>IF(AND(F1606="",H1606="in-sample"),"",IF(AND(Temp!fhor_indata=1,H1606="out-sample",H1607="out-sample"),J1606,IF(AND(F1607="",H1606="out-sample"),"",IF(AND(Temp!optSeasCoef=0,Temp!sts_add=1),IF(H1606="in-sample",IF(Q1606=bigT,((qCell/bigT)*(I1607-I1606))+((1-(qCell/bigT))*J1606),IF(OR(F1607="",COUNT($F$2:F1606)&lt;=qCell),IF(COUNT($F$2:F1606)=1,0,F1606-F1605),((qCell/COUNT($F$2:F1606))*(I1607-I1606))+((1-(qCell/COUNT($F$2:F1606)))*J1606))),J1606),IF(AND(Temp!optSeasCoef=0,Temp!sts_multp=1),IF(H1606="in-sample",IF(Q1606=bigT,((qCell/bigT)*(I1607/I1606))+((1-(qCell/bigT))*J1606),IF(qCell=0,1,IF(OR(F1607="",COUNT($F$2:F1606)&lt;=qCell),IF(COUNT($F$2:F1606)=1,1,F1606/F1605),((qCell/COUNT($F$2:F1606))*(I1607/I1606))+((1-(qCell/COUNT($F$2:F1606)))*J1606)))),J1606),IF(Temp!sts_add=1,IF(H1606="in-sample",IF(Q1606=bigT,((qCell/bigT)*(I1607-I1606))+((1-(qCell/bigT))*J1606),IF(OR(F1607="",COUNT($AX$2:AX1606)&lt;=qCell),IF(COUNT($AX$2:AX1606)=1,0,AX1606-AX1605),((qCell/COUNT($AX$2:AX1606))*(I1607-I1606))+((1-(qCell/COUNT($AX$2:AX1606)))*J1606))),J1606),IF(H1606="in-sample",IF(Q1606=bigT,((qCell/bigT)*(I1607/I1606))+((1-(qCell/bigT))*J1606),IF(qCell=0,1,IF(OR(F1607="",COUNT($AX$2:AX1606)&lt;=qCell),IF(COUNT($AX$2:AX1606)=1,1,AX1606/AX1605),((qCell/COUNT($AX$2:AX1606))*(I1607/I1606))+((1-(qCell/COUNT($AX$2:AX1606)))*J1606)))),J1606)))))))</f>
        <v/>
      </c>
      <c r="K1607" s="31" t="str">
        <f>IF(H1607="","",IF(AND(Temp!optSeasCoef=0,Temp!sts_add=1),IF(H1607="out-sample",I1607+(Q1607*J1607),I1607+J1607),IF(AND(Temp!optSeasCoef=0,Temp!sts_multp=1),IF(H1607="out-sample",I1607*(J1607^Q1607),I1607*J1607),IF(Temp!sts_add=1,IF(H1607="out-sample",(I1607+(Q1607*J1607))*G1607,(I1607+J1607)*G1607),IF(H1607="out-sample",I1607*(J1607^Q1607)*G1607,I1607*J1607*G1607)))))</f>
        <v/>
      </c>
      <c r="L1607" s="32" t="str">
        <f t="shared" si="177"/>
        <v/>
      </c>
      <c r="M1607" s="32" t="str">
        <f t="shared" si="178"/>
        <v/>
      </c>
      <c r="N1607" s="32" t="str">
        <f t="shared" si="179"/>
        <v/>
      </c>
      <c r="O1607" s="32" t="str">
        <f t="shared" si="180"/>
        <v/>
      </c>
      <c r="P1607" s="32" t="str">
        <f t="shared" si="181"/>
        <v/>
      </c>
      <c r="Q1607" s="3" t="str">
        <f>IF(AND(Temp!fhor_indata=1,F1607="",H1606="in-sample"),1,IF(AND(Temp!fhor_indata=1,H1606="out-sample",Q1606&lt;ATA!XfHor),Q1606+1,IF(F1607="","",IF(AND(H1607="out-sample",H1606="in-sample"),1,IF(AND(H1607="out-sample",H1606="out-sample"),Q1606+1,IF(ISNUMBER(Q1606),Q1606+1,1))))))</f>
        <v/>
      </c>
      <c r="R1607" s="3" t="str">
        <f t="shared" si="175"/>
        <v/>
      </c>
      <c r="S1607" s="6"/>
      <c r="T1607" s="6"/>
      <c r="U1607" s="6"/>
      <c r="V1607" s="6"/>
      <c r="W1607" s="6"/>
      <c r="X1607" s="6"/>
      <c r="Y1607" s="6"/>
      <c r="Z1607" s="6"/>
      <c r="AA1607" s="6"/>
      <c r="AB1607" s="6"/>
      <c r="AC1607" s="6"/>
      <c r="AD1607" s="6"/>
      <c r="AE1607" s="6"/>
      <c r="AF1607" s="6"/>
      <c r="AG1607" s="6"/>
      <c r="AH1607" s="6"/>
      <c r="AI1607" s="6"/>
      <c r="AJ1607" s="6"/>
      <c r="AK1607" s="6"/>
      <c r="AX1607" s="63" t="e">
        <f t="shared" si="176"/>
        <v>#VALUE!</v>
      </c>
    </row>
    <row r="1608" spans="1:50" s="1" customFormat="1" ht="14.25" x14ac:dyDescent="0.2">
      <c r="A1608" s="6"/>
      <c r="B1608" s="6"/>
      <c r="C1608" s="6"/>
      <c r="D1608" s="3"/>
      <c r="E1608" s="70" t="str">
        <f>IF(ATA!E1608="","",ATA!E1608)</f>
        <v/>
      </c>
      <c r="F1608" s="51" t="str">
        <f>IF(ATA!F1608="","",ATA!F1608)</f>
        <v/>
      </c>
      <c r="G1608" s="11" t="str">
        <f>IF(ATA!G1608="","",ATA!G1608)</f>
        <v/>
      </c>
      <c r="H1608" s="55" t="str">
        <f>IF(ATA!H1608="","",ATA!H1608)</f>
        <v/>
      </c>
      <c r="I1608" s="31" t="str">
        <f>IF(AND(F1607="",H1607="in-sample"),"",IF(AND(Temp!fhor_indata=1,H1607="out-sample",H1608="out-sample"),I1607,IF(AND(F1608="",H1607="out-sample"),"",IF(AND(Temp!optSeasCoef=0,Temp!sts_add=1),IF(H1607="in-sample",IF(Q1607=bigT,((pCell/bigT)*F1607)+((1-(pCell/bigT))*(I1607+J1607)),IF(OR(F1608="",COUNT($F$2:F1607)&lt;=pCell),F1607,((pCell/COUNT($F$2:F1607))*F1607)+((1-(pCell/COUNT($F$2:F1607)))*(I1607+J1607)))),I1607),IF(AND(Temp!optSeasCoef=0,Temp!sts_multp=1),IF(H1607="in-sample",IF(Q1607=bigT,((pCell/bigT)*F1607)+((1-(pCell/bigT))*(I1607*J1607)),IF(OR(F1608="",COUNT(F$2:$F1607)&lt;=pCell),F1607,((pCell/COUNT($F$2:F1607))*F1607)+((1-(pCell/COUNT($F$2:F1607)))*(I1607*J1607)))),I1607),IF(Temp!sts_add=1,IF(H1607="in-sample",IF(Q1607=bigT,((pCell/bigT)*AX1607)+((1-(pCell/bigT))*(I1607+J1607)),IF(OR(F1608="",COUNT($AX$2:AX1607)&lt;=pCell),AX1607,((pCell/COUNT($AX$2:AX1607))*AX1607)+((1-(pCell/COUNT($AX$2:AX1607)))*(I1607+J1607)))),I1607),IF(H1607="in-sample",IF(Q1607=bigT,((pCell/bigT)*AX1607)+((1-(pCell/bigT))*(I1607*J1607)),IF(OR(F1608="",COUNT($AX$2:AX1607)&lt;=pCell),AX1607,((pCell/COUNT($AX$2:AX1607))*AX1607)+((1-(pCell/COUNT($AX$2:AX1607)))*(I1607*J1607)))),I1607)))))))</f>
        <v/>
      </c>
      <c r="J1608" s="31" t="str">
        <f>IF(AND(F1607="",H1607="in-sample"),"",IF(AND(Temp!fhor_indata=1,H1607="out-sample",H1608="out-sample"),J1607,IF(AND(F1608="",H1607="out-sample"),"",IF(AND(Temp!optSeasCoef=0,Temp!sts_add=1),IF(H1607="in-sample",IF(Q1607=bigT,((qCell/bigT)*(I1608-I1607))+((1-(qCell/bigT))*J1607),IF(OR(F1608="",COUNT($F$2:F1607)&lt;=qCell),IF(COUNT($F$2:F1607)=1,0,F1607-F1606),((qCell/COUNT($F$2:F1607))*(I1608-I1607))+((1-(qCell/COUNT($F$2:F1607)))*J1607))),J1607),IF(AND(Temp!optSeasCoef=0,Temp!sts_multp=1),IF(H1607="in-sample",IF(Q1607=bigT,((qCell/bigT)*(I1608/I1607))+((1-(qCell/bigT))*J1607),IF(qCell=0,1,IF(OR(F1608="",COUNT($F$2:F1607)&lt;=qCell),IF(COUNT($F$2:F1607)=1,1,F1607/F1606),((qCell/COUNT($F$2:F1607))*(I1608/I1607))+((1-(qCell/COUNT($F$2:F1607)))*J1607)))),J1607),IF(Temp!sts_add=1,IF(H1607="in-sample",IF(Q1607=bigT,((qCell/bigT)*(I1608-I1607))+((1-(qCell/bigT))*J1607),IF(OR(F1608="",COUNT($AX$2:AX1607)&lt;=qCell),IF(COUNT($AX$2:AX1607)=1,0,AX1607-AX1606),((qCell/COUNT($AX$2:AX1607))*(I1608-I1607))+((1-(qCell/COUNT($AX$2:AX1607)))*J1607))),J1607),IF(H1607="in-sample",IF(Q1607=bigT,((qCell/bigT)*(I1608/I1607))+((1-(qCell/bigT))*J1607),IF(qCell=0,1,IF(OR(F1608="",COUNT($AX$2:AX1607)&lt;=qCell),IF(COUNT($AX$2:AX1607)=1,1,AX1607/AX1606),((qCell/COUNT($AX$2:AX1607))*(I1608/I1607))+((1-(qCell/COUNT($AX$2:AX1607)))*J1607)))),J1607)))))))</f>
        <v/>
      </c>
      <c r="K1608" s="31" t="str">
        <f>IF(H1608="","",IF(AND(Temp!optSeasCoef=0,Temp!sts_add=1),IF(H1608="out-sample",I1608+(Q1608*J1608),I1608+J1608),IF(AND(Temp!optSeasCoef=0,Temp!sts_multp=1),IF(H1608="out-sample",I1608*(J1608^Q1608),I1608*J1608),IF(Temp!sts_add=1,IF(H1608="out-sample",(I1608+(Q1608*J1608))*G1608,(I1608+J1608)*G1608),IF(H1608="out-sample",I1608*(J1608^Q1608)*G1608,I1608*J1608*G1608)))))</f>
        <v/>
      </c>
      <c r="L1608" s="32" t="str">
        <f t="shared" si="177"/>
        <v/>
      </c>
      <c r="M1608" s="32" t="str">
        <f t="shared" si="178"/>
        <v/>
      </c>
      <c r="N1608" s="32" t="str">
        <f t="shared" si="179"/>
        <v/>
      </c>
      <c r="O1608" s="32" t="str">
        <f t="shared" si="180"/>
        <v/>
      </c>
      <c r="P1608" s="32" t="str">
        <f t="shared" si="181"/>
        <v/>
      </c>
      <c r="Q1608" s="3" t="str">
        <f>IF(AND(Temp!fhor_indata=1,F1608="",H1607="in-sample"),1,IF(AND(Temp!fhor_indata=1,H1607="out-sample",Q1607&lt;ATA!XfHor),Q1607+1,IF(F1608="","",IF(AND(H1608="out-sample",H1607="in-sample"),1,IF(AND(H1608="out-sample",H1607="out-sample"),Q1607+1,IF(ISNUMBER(Q1607),Q1607+1,1))))))</f>
        <v/>
      </c>
      <c r="R1608" s="3" t="str">
        <f t="shared" si="175"/>
        <v/>
      </c>
      <c r="S1608" s="6"/>
      <c r="T1608" s="6"/>
      <c r="U1608" s="6"/>
      <c r="V1608" s="6"/>
      <c r="W1608" s="6"/>
      <c r="X1608" s="6"/>
      <c r="Y1608" s="6"/>
      <c r="Z1608" s="6"/>
      <c r="AA1608" s="6"/>
      <c r="AB1608" s="6"/>
      <c r="AC1608" s="6"/>
      <c r="AD1608" s="6"/>
      <c r="AE1608" s="6"/>
      <c r="AF1608" s="6"/>
      <c r="AG1608" s="6"/>
      <c r="AH1608" s="6"/>
      <c r="AI1608" s="6"/>
      <c r="AJ1608" s="6"/>
      <c r="AK1608" s="6"/>
      <c r="AX1608" s="63" t="e">
        <f t="shared" si="176"/>
        <v>#VALUE!</v>
      </c>
    </row>
    <row r="1609" spans="1:50" s="1" customFormat="1" ht="14.25" x14ac:dyDescent="0.2">
      <c r="A1609" s="6"/>
      <c r="B1609" s="6"/>
      <c r="C1609" s="6"/>
      <c r="D1609" s="3"/>
      <c r="E1609" s="70" t="str">
        <f>IF(ATA!E1609="","",ATA!E1609)</f>
        <v/>
      </c>
      <c r="F1609" s="51" t="str">
        <f>IF(ATA!F1609="","",ATA!F1609)</f>
        <v/>
      </c>
      <c r="G1609" s="11" t="str">
        <f>IF(ATA!G1609="","",ATA!G1609)</f>
        <v/>
      </c>
      <c r="H1609" s="55" t="str">
        <f>IF(ATA!H1609="","",ATA!H1609)</f>
        <v/>
      </c>
      <c r="I1609" s="31" t="str">
        <f>IF(AND(F1608="",H1608="in-sample"),"",IF(AND(Temp!fhor_indata=1,H1608="out-sample",H1609="out-sample"),I1608,IF(AND(F1609="",H1608="out-sample"),"",IF(AND(Temp!optSeasCoef=0,Temp!sts_add=1),IF(H1608="in-sample",IF(Q1608=bigT,((pCell/bigT)*F1608)+((1-(pCell/bigT))*(I1608+J1608)),IF(OR(F1609="",COUNT($F$2:F1608)&lt;=pCell),F1608,((pCell/COUNT($F$2:F1608))*F1608)+((1-(pCell/COUNT($F$2:F1608)))*(I1608+J1608)))),I1608),IF(AND(Temp!optSeasCoef=0,Temp!sts_multp=1),IF(H1608="in-sample",IF(Q1608=bigT,((pCell/bigT)*F1608)+((1-(pCell/bigT))*(I1608*J1608)),IF(OR(F1609="",COUNT(F$2:$F1608)&lt;=pCell),F1608,((pCell/COUNT($F$2:F1608))*F1608)+((1-(pCell/COUNT($F$2:F1608)))*(I1608*J1608)))),I1608),IF(Temp!sts_add=1,IF(H1608="in-sample",IF(Q1608=bigT,((pCell/bigT)*AX1608)+((1-(pCell/bigT))*(I1608+J1608)),IF(OR(F1609="",COUNT($AX$2:AX1608)&lt;=pCell),AX1608,((pCell/COUNT($AX$2:AX1608))*AX1608)+((1-(pCell/COUNT($AX$2:AX1608)))*(I1608+J1608)))),I1608),IF(H1608="in-sample",IF(Q1608=bigT,((pCell/bigT)*AX1608)+((1-(pCell/bigT))*(I1608*J1608)),IF(OR(F1609="",COUNT($AX$2:AX1608)&lt;=pCell),AX1608,((pCell/COUNT($AX$2:AX1608))*AX1608)+((1-(pCell/COUNT($AX$2:AX1608)))*(I1608*J1608)))),I1608)))))))</f>
        <v/>
      </c>
      <c r="J1609" s="31" t="str">
        <f>IF(AND(F1608="",H1608="in-sample"),"",IF(AND(Temp!fhor_indata=1,H1608="out-sample",H1609="out-sample"),J1608,IF(AND(F1609="",H1608="out-sample"),"",IF(AND(Temp!optSeasCoef=0,Temp!sts_add=1),IF(H1608="in-sample",IF(Q1608=bigT,((qCell/bigT)*(I1609-I1608))+((1-(qCell/bigT))*J1608),IF(OR(F1609="",COUNT($F$2:F1608)&lt;=qCell),IF(COUNT($F$2:F1608)=1,0,F1608-F1607),((qCell/COUNT($F$2:F1608))*(I1609-I1608))+((1-(qCell/COUNT($F$2:F1608)))*J1608))),J1608),IF(AND(Temp!optSeasCoef=0,Temp!sts_multp=1),IF(H1608="in-sample",IF(Q1608=bigT,((qCell/bigT)*(I1609/I1608))+((1-(qCell/bigT))*J1608),IF(qCell=0,1,IF(OR(F1609="",COUNT($F$2:F1608)&lt;=qCell),IF(COUNT($F$2:F1608)=1,1,F1608/F1607),((qCell/COUNT($F$2:F1608))*(I1609/I1608))+((1-(qCell/COUNT($F$2:F1608)))*J1608)))),J1608),IF(Temp!sts_add=1,IF(H1608="in-sample",IF(Q1608=bigT,((qCell/bigT)*(I1609-I1608))+((1-(qCell/bigT))*J1608),IF(OR(F1609="",COUNT($AX$2:AX1608)&lt;=qCell),IF(COUNT($AX$2:AX1608)=1,0,AX1608-AX1607),((qCell/COUNT($AX$2:AX1608))*(I1609-I1608))+((1-(qCell/COUNT($AX$2:AX1608)))*J1608))),J1608),IF(H1608="in-sample",IF(Q1608=bigT,((qCell/bigT)*(I1609/I1608))+((1-(qCell/bigT))*J1608),IF(qCell=0,1,IF(OR(F1609="",COUNT($AX$2:AX1608)&lt;=qCell),IF(COUNT($AX$2:AX1608)=1,1,AX1608/AX1607),((qCell/COUNT($AX$2:AX1608))*(I1609/I1608))+((1-(qCell/COUNT($AX$2:AX1608)))*J1608)))),J1608)))))))</f>
        <v/>
      </c>
      <c r="K1609" s="31" t="str">
        <f>IF(H1609="","",IF(AND(Temp!optSeasCoef=0,Temp!sts_add=1),IF(H1609="out-sample",I1609+(Q1609*J1609),I1609+J1609),IF(AND(Temp!optSeasCoef=0,Temp!sts_multp=1),IF(H1609="out-sample",I1609*(J1609^Q1609),I1609*J1609),IF(Temp!sts_add=1,IF(H1609="out-sample",(I1609+(Q1609*J1609))*G1609,(I1609+J1609)*G1609),IF(H1609="out-sample",I1609*(J1609^Q1609)*G1609,I1609*J1609*G1609)))))</f>
        <v/>
      </c>
      <c r="L1609" s="32" t="str">
        <f t="shared" si="177"/>
        <v/>
      </c>
      <c r="M1609" s="32" t="str">
        <f t="shared" si="178"/>
        <v/>
      </c>
      <c r="N1609" s="32" t="str">
        <f t="shared" si="179"/>
        <v/>
      </c>
      <c r="O1609" s="32" t="str">
        <f t="shared" si="180"/>
        <v/>
      </c>
      <c r="P1609" s="32" t="str">
        <f t="shared" si="181"/>
        <v/>
      </c>
      <c r="Q1609" s="3" t="str">
        <f>IF(AND(Temp!fhor_indata=1,F1609="",H1608="in-sample"),1,IF(AND(Temp!fhor_indata=1,H1608="out-sample",Q1608&lt;ATA!XfHor),Q1608+1,IF(F1609="","",IF(AND(H1609="out-sample",H1608="in-sample"),1,IF(AND(H1609="out-sample",H1608="out-sample"),Q1608+1,IF(ISNUMBER(Q1608),Q1608+1,1))))))</f>
        <v/>
      </c>
      <c r="R1609" s="3" t="str">
        <f t="shared" si="175"/>
        <v/>
      </c>
      <c r="S1609" s="6"/>
      <c r="T1609" s="6"/>
      <c r="U1609" s="6"/>
      <c r="V1609" s="6"/>
      <c r="W1609" s="6"/>
      <c r="X1609" s="6"/>
      <c r="Y1609" s="6"/>
      <c r="Z1609" s="6"/>
      <c r="AA1609" s="6"/>
      <c r="AB1609" s="6"/>
      <c r="AC1609" s="6"/>
      <c r="AD1609" s="6"/>
      <c r="AE1609" s="6"/>
      <c r="AF1609" s="6"/>
      <c r="AG1609" s="6"/>
      <c r="AH1609" s="6"/>
      <c r="AI1609" s="6"/>
      <c r="AJ1609" s="6"/>
      <c r="AK1609" s="6"/>
      <c r="AX1609" s="63" t="e">
        <f t="shared" si="176"/>
        <v>#VALUE!</v>
      </c>
    </row>
    <row r="1610" spans="1:50" s="1" customFormat="1" ht="14.25" x14ac:dyDescent="0.2">
      <c r="A1610" s="6"/>
      <c r="B1610" s="6"/>
      <c r="C1610" s="6"/>
      <c r="D1610" s="3"/>
      <c r="E1610" s="70" t="str">
        <f>IF(ATA!E1610="","",ATA!E1610)</f>
        <v/>
      </c>
      <c r="F1610" s="51" t="str">
        <f>IF(ATA!F1610="","",ATA!F1610)</f>
        <v/>
      </c>
      <c r="G1610" s="11" t="str">
        <f>IF(ATA!G1610="","",ATA!G1610)</f>
        <v/>
      </c>
      <c r="H1610" s="55" t="str">
        <f>IF(ATA!H1610="","",ATA!H1610)</f>
        <v/>
      </c>
      <c r="I1610" s="31" t="str">
        <f>IF(AND(F1609="",H1609="in-sample"),"",IF(AND(Temp!fhor_indata=1,H1609="out-sample",H1610="out-sample"),I1609,IF(AND(F1610="",H1609="out-sample"),"",IF(AND(Temp!optSeasCoef=0,Temp!sts_add=1),IF(H1609="in-sample",IF(Q1609=bigT,((pCell/bigT)*F1609)+((1-(pCell/bigT))*(I1609+J1609)),IF(OR(F1610="",COUNT($F$2:F1609)&lt;=pCell),F1609,((pCell/COUNT($F$2:F1609))*F1609)+((1-(pCell/COUNT($F$2:F1609)))*(I1609+J1609)))),I1609),IF(AND(Temp!optSeasCoef=0,Temp!sts_multp=1),IF(H1609="in-sample",IF(Q1609=bigT,((pCell/bigT)*F1609)+((1-(pCell/bigT))*(I1609*J1609)),IF(OR(F1610="",COUNT(F$2:$F1609)&lt;=pCell),F1609,((pCell/COUNT($F$2:F1609))*F1609)+((1-(pCell/COUNT($F$2:F1609)))*(I1609*J1609)))),I1609),IF(Temp!sts_add=1,IF(H1609="in-sample",IF(Q1609=bigT,((pCell/bigT)*AX1609)+((1-(pCell/bigT))*(I1609+J1609)),IF(OR(F1610="",COUNT($AX$2:AX1609)&lt;=pCell),AX1609,((pCell/COUNT($AX$2:AX1609))*AX1609)+((1-(pCell/COUNT($AX$2:AX1609)))*(I1609+J1609)))),I1609),IF(H1609="in-sample",IF(Q1609=bigT,((pCell/bigT)*AX1609)+((1-(pCell/bigT))*(I1609*J1609)),IF(OR(F1610="",COUNT($AX$2:AX1609)&lt;=pCell),AX1609,((pCell/COUNT($AX$2:AX1609))*AX1609)+((1-(pCell/COUNT($AX$2:AX1609)))*(I1609*J1609)))),I1609)))))))</f>
        <v/>
      </c>
      <c r="J1610" s="31" t="str">
        <f>IF(AND(F1609="",H1609="in-sample"),"",IF(AND(Temp!fhor_indata=1,H1609="out-sample",H1610="out-sample"),J1609,IF(AND(F1610="",H1609="out-sample"),"",IF(AND(Temp!optSeasCoef=0,Temp!sts_add=1),IF(H1609="in-sample",IF(Q1609=bigT,((qCell/bigT)*(I1610-I1609))+((1-(qCell/bigT))*J1609),IF(OR(F1610="",COUNT($F$2:F1609)&lt;=qCell),IF(COUNT($F$2:F1609)=1,0,F1609-F1608),((qCell/COUNT($F$2:F1609))*(I1610-I1609))+((1-(qCell/COUNT($F$2:F1609)))*J1609))),J1609),IF(AND(Temp!optSeasCoef=0,Temp!sts_multp=1),IF(H1609="in-sample",IF(Q1609=bigT,((qCell/bigT)*(I1610/I1609))+((1-(qCell/bigT))*J1609),IF(qCell=0,1,IF(OR(F1610="",COUNT($F$2:F1609)&lt;=qCell),IF(COUNT($F$2:F1609)=1,1,F1609/F1608),((qCell/COUNT($F$2:F1609))*(I1610/I1609))+((1-(qCell/COUNT($F$2:F1609)))*J1609)))),J1609),IF(Temp!sts_add=1,IF(H1609="in-sample",IF(Q1609=bigT,((qCell/bigT)*(I1610-I1609))+((1-(qCell/bigT))*J1609),IF(OR(F1610="",COUNT($AX$2:AX1609)&lt;=qCell),IF(COUNT($AX$2:AX1609)=1,0,AX1609-AX1608),((qCell/COUNT($AX$2:AX1609))*(I1610-I1609))+((1-(qCell/COUNT($AX$2:AX1609)))*J1609))),J1609),IF(H1609="in-sample",IF(Q1609=bigT,((qCell/bigT)*(I1610/I1609))+((1-(qCell/bigT))*J1609),IF(qCell=0,1,IF(OR(F1610="",COUNT($AX$2:AX1609)&lt;=qCell),IF(COUNT($AX$2:AX1609)=1,1,AX1609/AX1608),((qCell/COUNT($AX$2:AX1609))*(I1610/I1609))+((1-(qCell/COUNT($AX$2:AX1609)))*J1609)))),J1609)))))))</f>
        <v/>
      </c>
      <c r="K1610" s="31" t="str">
        <f>IF(H1610="","",IF(AND(Temp!optSeasCoef=0,Temp!sts_add=1),IF(H1610="out-sample",I1610+(Q1610*J1610),I1610+J1610),IF(AND(Temp!optSeasCoef=0,Temp!sts_multp=1),IF(H1610="out-sample",I1610*(J1610^Q1610),I1610*J1610),IF(Temp!sts_add=1,IF(H1610="out-sample",(I1610+(Q1610*J1610))*G1610,(I1610+J1610)*G1610),IF(H1610="out-sample",I1610*(J1610^Q1610)*G1610,I1610*J1610*G1610)))))</f>
        <v/>
      </c>
      <c r="L1610" s="32" t="str">
        <f t="shared" si="177"/>
        <v/>
      </c>
      <c r="M1610" s="32" t="str">
        <f t="shared" si="178"/>
        <v/>
      </c>
      <c r="N1610" s="32" t="str">
        <f t="shared" si="179"/>
        <v/>
      </c>
      <c r="O1610" s="32" t="str">
        <f t="shared" si="180"/>
        <v/>
      </c>
      <c r="P1610" s="32" t="str">
        <f t="shared" si="181"/>
        <v/>
      </c>
      <c r="Q1610" s="3" t="str">
        <f>IF(AND(Temp!fhor_indata=1,F1610="",H1609="in-sample"),1,IF(AND(Temp!fhor_indata=1,H1609="out-sample",Q1609&lt;ATA!XfHor),Q1609+1,IF(F1610="","",IF(AND(H1610="out-sample",H1609="in-sample"),1,IF(AND(H1610="out-sample",H1609="out-sample"),Q1609+1,IF(ISNUMBER(Q1609),Q1609+1,1))))))</f>
        <v/>
      </c>
      <c r="R1610" s="3" t="str">
        <f t="shared" si="175"/>
        <v/>
      </c>
      <c r="S1610" s="6"/>
      <c r="T1610" s="6"/>
      <c r="U1610" s="6"/>
      <c r="V1610" s="6"/>
      <c r="W1610" s="6"/>
      <c r="X1610" s="6"/>
      <c r="Y1610" s="6"/>
      <c r="Z1610" s="6"/>
      <c r="AA1610" s="6"/>
      <c r="AB1610" s="6"/>
      <c r="AC1610" s="6"/>
      <c r="AD1610" s="6"/>
      <c r="AE1610" s="6"/>
      <c r="AF1610" s="6"/>
      <c r="AG1610" s="6"/>
      <c r="AH1610" s="6"/>
      <c r="AI1610" s="6"/>
      <c r="AJ1610" s="6"/>
      <c r="AK1610" s="6"/>
      <c r="AX1610" s="63" t="e">
        <f t="shared" si="176"/>
        <v>#VALUE!</v>
      </c>
    </row>
    <row r="1611" spans="1:50" s="1" customFormat="1" ht="14.25" x14ac:dyDescent="0.2">
      <c r="A1611" s="6"/>
      <c r="B1611" s="6"/>
      <c r="C1611" s="6"/>
      <c r="D1611" s="3"/>
      <c r="E1611" s="70" t="str">
        <f>IF(ATA!E1611="","",ATA!E1611)</f>
        <v/>
      </c>
      <c r="F1611" s="51" t="str">
        <f>IF(ATA!F1611="","",ATA!F1611)</f>
        <v/>
      </c>
      <c r="G1611" s="11" t="str">
        <f>IF(ATA!G1611="","",ATA!G1611)</f>
        <v/>
      </c>
      <c r="H1611" s="55" t="str">
        <f>IF(ATA!H1611="","",ATA!H1611)</f>
        <v/>
      </c>
      <c r="I1611" s="31" t="str">
        <f>IF(AND(F1610="",H1610="in-sample"),"",IF(AND(Temp!fhor_indata=1,H1610="out-sample",H1611="out-sample"),I1610,IF(AND(F1611="",H1610="out-sample"),"",IF(AND(Temp!optSeasCoef=0,Temp!sts_add=1),IF(H1610="in-sample",IF(Q1610=bigT,((pCell/bigT)*F1610)+((1-(pCell/bigT))*(I1610+J1610)),IF(OR(F1611="",COUNT($F$2:F1610)&lt;=pCell),F1610,((pCell/COUNT($F$2:F1610))*F1610)+((1-(pCell/COUNT($F$2:F1610)))*(I1610+J1610)))),I1610),IF(AND(Temp!optSeasCoef=0,Temp!sts_multp=1),IF(H1610="in-sample",IF(Q1610=bigT,((pCell/bigT)*F1610)+((1-(pCell/bigT))*(I1610*J1610)),IF(OR(F1611="",COUNT(F$2:$F1610)&lt;=pCell),F1610,((pCell/COUNT($F$2:F1610))*F1610)+((1-(pCell/COUNT($F$2:F1610)))*(I1610*J1610)))),I1610),IF(Temp!sts_add=1,IF(H1610="in-sample",IF(Q1610=bigT,((pCell/bigT)*AX1610)+((1-(pCell/bigT))*(I1610+J1610)),IF(OR(F1611="",COUNT($AX$2:AX1610)&lt;=pCell),AX1610,((pCell/COUNT($AX$2:AX1610))*AX1610)+((1-(pCell/COUNT($AX$2:AX1610)))*(I1610+J1610)))),I1610),IF(H1610="in-sample",IF(Q1610=bigT,((pCell/bigT)*AX1610)+((1-(pCell/bigT))*(I1610*J1610)),IF(OR(F1611="",COUNT($AX$2:AX1610)&lt;=pCell),AX1610,((pCell/COUNT($AX$2:AX1610))*AX1610)+((1-(pCell/COUNT($AX$2:AX1610)))*(I1610*J1610)))),I1610)))))))</f>
        <v/>
      </c>
      <c r="J1611" s="31" t="str">
        <f>IF(AND(F1610="",H1610="in-sample"),"",IF(AND(Temp!fhor_indata=1,H1610="out-sample",H1611="out-sample"),J1610,IF(AND(F1611="",H1610="out-sample"),"",IF(AND(Temp!optSeasCoef=0,Temp!sts_add=1),IF(H1610="in-sample",IF(Q1610=bigT,((qCell/bigT)*(I1611-I1610))+((1-(qCell/bigT))*J1610),IF(OR(F1611="",COUNT($F$2:F1610)&lt;=qCell),IF(COUNT($F$2:F1610)=1,0,F1610-F1609),((qCell/COUNT($F$2:F1610))*(I1611-I1610))+((1-(qCell/COUNT($F$2:F1610)))*J1610))),J1610),IF(AND(Temp!optSeasCoef=0,Temp!sts_multp=1),IF(H1610="in-sample",IF(Q1610=bigT,((qCell/bigT)*(I1611/I1610))+((1-(qCell/bigT))*J1610),IF(qCell=0,1,IF(OR(F1611="",COUNT($F$2:F1610)&lt;=qCell),IF(COUNT($F$2:F1610)=1,1,F1610/F1609),((qCell/COUNT($F$2:F1610))*(I1611/I1610))+((1-(qCell/COUNT($F$2:F1610)))*J1610)))),J1610),IF(Temp!sts_add=1,IF(H1610="in-sample",IF(Q1610=bigT,((qCell/bigT)*(I1611-I1610))+((1-(qCell/bigT))*J1610),IF(OR(F1611="",COUNT($AX$2:AX1610)&lt;=qCell),IF(COUNT($AX$2:AX1610)=1,0,AX1610-AX1609),((qCell/COUNT($AX$2:AX1610))*(I1611-I1610))+((1-(qCell/COUNT($AX$2:AX1610)))*J1610))),J1610),IF(H1610="in-sample",IF(Q1610=bigT,((qCell/bigT)*(I1611/I1610))+((1-(qCell/bigT))*J1610),IF(qCell=0,1,IF(OR(F1611="",COUNT($AX$2:AX1610)&lt;=qCell),IF(COUNT($AX$2:AX1610)=1,1,AX1610/AX1609),((qCell/COUNT($AX$2:AX1610))*(I1611/I1610))+((1-(qCell/COUNT($AX$2:AX1610)))*J1610)))),J1610)))))))</f>
        <v/>
      </c>
      <c r="K1611" s="31" t="str">
        <f>IF(H1611="","",IF(AND(Temp!optSeasCoef=0,Temp!sts_add=1),IF(H1611="out-sample",I1611+(Q1611*J1611),I1611+J1611),IF(AND(Temp!optSeasCoef=0,Temp!sts_multp=1),IF(H1611="out-sample",I1611*(J1611^Q1611),I1611*J1611),IF(Temp!sts_add=1,IF(H1611="out-sample",(I1611+(Q1611*J1611))*G1611,(I1611+J1611)*G1611),IF(H1611="out-sample",I1611*(J1611^Q1611)*G1611,I1611*J1611*G1611)))))</f>
        <v/>
      </c>
      <c r="L1611" s="32" t="str">
        <f t="shared" si="177"/>
        <v/>
      </c>
      <c r="M1611" s="32" t="str">
        <f t="shared" si="178"/>
        <v/>
      </c>
      <c r="N1611" s="32" t="str">
        <f t="shared" si="179"/>
        <v/>
      </c>
      <c r="O1611" s="32" t="str">
        <f t="shared" si="180"/>
        <v/>
      </c>
      <c r="P1611" s="32" t="str">
        <f t="shared" si="181"/>
        <v/>
      </c>
      <c r="Q1611" s="3" t="str">
        <f>IF(AND(Temp!fhor_indata=1,F1611="",H1610="in-sample"),1,IF(AND(Temp!fhor_indata=1,H1610="out-sample",Q1610&lt;ATA!XfHor),Q1610+1,IF(F1611="","",IF(AND(H1611="out-sample",H1610="in-sample"),1,IF(AND(H1611="out-sample",H1610="out-sample"),Q1610+1,IF(ISNUMBER(Q1610),Q1610+1,1))))))</f>
        <v/>
      </c>
      <c r="R1611" s="3" t="str">
        <f t="shared" si="175"/>
        <v/>
      </c>
      <c r="S1611" s="6"/>
      <c r="T1611" s="6"/>
      <c r="U1611" s="6"/>
      <c r="V1611" s="6"/>
      <c r="W1611" s="6"/>
      <c r="X1611" s="6"/>
      <c r="Y1611" s="6"/>
      <c r="Z1611" s="6"/>
      <c r="AA1611" s="6"/>
      <c r="AB1611" s="6"/>
      <c r="AC1611" s="6"/>
      <c r="AD1611" s="6"/>
      <c r="AE1611" s="6"/>
      <c r="AF1611" s="6"/>
      <c r="AG1611" s="6"/>
      <c r="AH1611" s="6"/>
      <c r="AI1611" s="6"/>
      <c r="AJ1611" s="6"/>
      <c r="AK1611" s="6"/>
      <c r="AX1611" s="63" t="e">
        <f t="shared" si="176"/>
        <v>#VALUE!</v>
      </c>
    </row>
    <row r="1612" spans="1:50" s="1" customFormat="1" ht="14.25" x14ac:dyDescent="0.2">
      <c r="A1612" s="6"/>
      <c r="B1612" s="6"/>
      <c r="C1612" s="6"/>
      <c r="D1612" s="3"/>
      <c r="E1612" s="70" t="str">
        <f>IF(ATA!E1612="","",ATA!E1612)</f>
        <v/>
      </c>
      <c r="F1612" s="51" t="str">
        <f>IF(ATA!F1612="","",ATA!F1612)</f>
        <v/>
      </c>
      <c r="G1612" s="11" t="str">
        <f>IF(ATA!G1612="","",ATA!G1612)</f>
        <v/>
      </c>
      <c r="H1612" s="55" t="str">
        <f>IF(ATA!H1612="","",ATA!H1612)</f>
        <v/>
      </c>
      <c r="I1612" s="31" t="str">
        <f>IF(AND(F1611="",H1611="in-sample"),"",IF(AND(Temp!fhor_indata=1,H1611="out-sample",H1612="out-sample"),I1611,IF(AND(F1612="",H1611="out-sample"),"",IF(AND(Temp!optSeasCoef=0,Temp!sts_add=1),IF(H1611="in-sample",IF(Q1611=bigT,((pCell/bigT)*F1611)+((1-(pCell/bigT))*(I1611+J1611)),IF(OR(F1612="",COUNT($F$2:F1611)&lt;=pCell),F1611,((pCell/COUNT($F$2:F1611))*F1611)+((1-(pCell/COUNT($F$2:F1611)))*(I1611+J1611)))),I1611),IF(AND(Temp!optSeasCoef=0,Temp!sts_multp=1),IF(H1611="in-sample",IF(Q1611=bigT,((pCell/bigT)*F1611)+((1-(pCell/bigT))*(I1611*J1611)),IF(OR(F1612="",COUNT(F$2:$F1611)&lt;=pCell),F1611,((pCell/COUNT($F$2:F1611))*F1611)+((1-(pCell/COUNT($F$2:F1611)))*(I1611*J1611)))),I1611),IF(Temp!sts_add=1,IF(H1611="in-sample",IF(Q1611=bigT,((pCell/bigT)*AX1611)+((1-(pCell/bigT))*(I1611+J1611)),IF(OR(F1612="",COUNT($AX$2:AX1611)&lt;=pCell),AX1611,((pCell/COUNT($AX$2:AX1611))*AX1611)+((1-(pCell/COUNT($AX$2:AX1611)))*(I1611+J1611)))),I1611),IF(H1611="in-sample",IF(Q1611=bigT,((pCell/bigT)*AX1611)+((1-(pCell/bigT))*(I1611*J1611)),IF(OR(F1612="",COUNT($AX$2:AX1611)&lt;=pCell),AX1611,((pCell/COUNT($AX$2:AX1611))*AX1611)+((1-(pCell/COUNT($AX$2:AX1611)))*(I1611*J1611)))),I1611)))))))</f>
        <v/>
      </c>
      <c r="J1612" s="31" t="str">
        <f>IF(AND(F1611="",H1611="in-sample"),"",IF(AND(Temp!fhor_indata=1,H1611="out-sample",H1612="out-sample"),J1611,IF(AND(F1612="",H1611="out-sample"),"",IF(AND(Temp!optSeasCoef=0,Temp!sts_add=1),IF(H1611="in-sample",IF(Q1611=bigT,((qCell/bigT)*(I1612-I1611))+((1-(qCell/bigT))*J1611),IF(OR(F1612="",COUNT($F$2:F1611)&lt;=qCell),IF(COUNT($F$2:F1611)=1,0,F1611-F1610),((qCell/COUNT($F$2:F1611))*(I1612-I1611))+((1-(qCell/COUNT($F$2:F1611)))*J1611))),J1611),IF(AND(Temp!optSeasCoef=0,Temp!sts_multp=1),IF(H1611="in-sample",IF(Q1611=bigT,((qCell/bigT)*(I1612/I1611))+((1-(qCell/bigT))*J1611),IF(qCell=0,1,IF(OR(F1612="",COUNT($F$2:F1611)&lt;=qCell),IF(COUNT($F$2:F1611)=1,1,F1611/F1610),((qCell/COUNT($F$2:F1611))*(I1612/I1611))+((1-(qCell/COUNT($F$2:F1611)))*J1611)))),J1611),IF(Temp!sts_add=1,IF(H1611="in-sample",IF(Q1611=bigT,((qCell/bigT)*(I1612-I1611))+((1-(qCell/bigT))*J1611),IF(OR(F1612="",COUNT($AX$2:AX1611)&lt;=qCell),IF(COUNT($AX$2:AX1611)=1,0,AX1611-AX1610),((qCell/COUNT($AX$2:AX1611))*(I1612-I1611))+((1-(qCell/COUNT($AX$2:AX1611)))*J1611))),J1611),IF(H1611="in-sample",IF(Q1611=bigT,((qCell/bigT)*(I1612/I1611))+((1-(qCell/bigT))*J1611),IF(qCell=0,1,IF(OR(F1612="",COUNT($AX$2:AX1611)&lt;=qCell),IF(COUNT($AX$2:AX1611)=1,1,AX1611/AX1610),((qCell/COUNT($AX$2:AX1611))*(I1612/I1611))+((1-(qCell/COUNT($AX$2:AX1611)))*J1611)))),J1611)))))))</f>
        <v/>
      </c>
      <c r="K1612" s="31" t="str">
        <f>IF(H1612="","",IF(AND(Temp!optSeasCoef=0,Temp!sts_add=1),IF(H1612="out-sample",I1612+(Q1612*J1612),I1612+J1612),IF(AND(Temp!optSeasCoef=0,Temp!sts_multp=1),IF(H1612="out-sample",I1612*(J1612^Q1612),I1612*J1612),IF(Temp!sts_add=1,IF(H1612="out-sample",(I1612+(Q1612*J1612))*G1612,(I1612+J1612)*G1612),IF(H1612="out-sample",I1612*(J1612^Q1612)*G1612,I1612*J1612*G1612)))))</f>
        <v/>
      </c>
      <c r="L1612" s="32" t="str">
        <f t="shared" si="177"/>
        <v/>
      </c>
      <c r="M1612" s="32" t="str">
        <f t="shared" si="178"/>
        <v/>
      </c>
      <c r="N1612" s="32" t="str">
        <f t="shared" si="179"/>
        <v/>
      </c>
      <c r="O1612" s="32" t="str">
        <f t="shared" si="180"/>
        <v/>
      </c>
      <c r="P1612" s="32" t="str">
        <f t="shared" si="181"/>
        <v/>
      </c>
      <c r="Q1612" s="3" t="str">
        <f>IF(AND(Temp!fhor_indata=1,F1612="",H1611="in-sample"),1,IF(AND(Temp!fhor_indata=1,H1611="out-sample",Q1611&lt;ATA!XfHor),Q1611+1,IF(F1612="","",IF(AND(H1612="out-sample",H1611="in-sample"),1,IF(AND(H1612="out-sample",H1611="out-sample"),Q1611+1,IF(ISNUMBER(Q1611),Q1611+1,1))))))</f>
        <v/>
      </c>
      <c r="R1612" s="3" t="str">
        <f t="shared" si="175"/>
        <v/>
      </c>
      <c r="S1612" s="6"/>
      <c r="T1612" s="6"/>
      <c r="U1612" s="6"/>
      <c r="V1612" s="6"/>
      <c r="W1612" s="6"/>
      <c r="X1612" s="6"/>
      <c r="Y1612" s="6"/>
      <c r="Z1612" s="6"/>
      <c r="AA1612" s="6"/>
      <c r="AB1612" s="6"/>
      <c r="AC1612" s="6"/>
      <c r="AD1612" s="6"/>
      <c r="AE1612" s="6"/>
      <c r="AF1612" s="6"/>
      <c r="AG1612" s="6"/>
      <c r="AH1612" s="6"/>
      <c r="AI1612" s="6"/>
      <c r="AJ1612" s="6"/>
      <c r="AK1612" s="6"/>
      <c r="AX1612" s="63" t="e">
        <f t="shared" si="176"/>
        <v>#VALUE!</v>
      </c>
    </row>
    <row r="1613" spans="1:50" s="1" customFormat="1" ht="14.25" x14ac:dyDescent="0.2">
      <c r="A1613" s="6"/>
      <c r="B1613" s="6"/>
      <c r="C1613" s="6"/>
      <c r="D1613" s="3"/>
      <c r="E1613" s="70" t="str">
        <f>IF(ATA!E1613="","",ATA!E1613)</f>
        <v/>
      </c>
      <c r="F1613" s="51" t="str">
        <f>IF(ATA!F1613="","",ATA!F1613)</f>
        <v/>
      </c>
      <c r="G1613" s="11" t="str">
        <f>IF(ATA!G1613="","",ATA!G1613)</f>
        <v/>
      </c>
      <c r="H1613" s="55" t="str">
        <f>IF(ATA!H1613="","",ATA!H1613)</f>
        <v/>
      </c>
      <c r="I1613" s="31" t="str">
        <f>IF(AND(F1612="",H1612="in-sample"),"",IF(AND(Temp!fhor_indata=1,H1612="out-sample",H1613="out-sample"),I1612,IF(AND(F1613="",H1612="out-sample"),"",IF(AND(Temp!optSeasCoef=0,Temp!sts_add=1),IF(H1612="in-sample",IF(Q1612=bigT,((pCell/bigT)*F1612)+((1-(pCell/bigT))*(I1612+J1612)),IF(OR(F1613="",COUNT($F$2:F1612)&lt;=pCell),F1612,((pCell/COUNT($F$2:F1612))*F1612)+((1-(pCell/COUNT($F$2:F1612)))*(I1612+J1612)))),I1612),IF(AND(Temp!optSeasCoef=0,Temp!sts_multp=1),IF(H1612="in-sample",IF(Q1612=bigT,((pCell/bigT)*F1612)+((1-(pCell/bigT))*(I1612*J1612)),IF(OR(F1613="",COUNT(F$2:$F1612)&lt;=pCell),F1612,((pCell/COUNT($F$2:F1612))*F1612)+((1-(pCell/COUNT($F$2:F1612)))*(I1612*J1612)))),I1612),IF(Temp!sts_add=1,IF(H1612="in-sample",IF(Q1612=bigT,((pCell/bigT)*AX1612)+((1-(pCell/bigT))*(I1612+J1612)),IF(OR(F1613="",COUNT($AX$2:AX1612)&lt;=pCell),AX1612,((pCell/COUNT($AX$2:AX1612))*AX1612)+((1-(pCell/COUNT($AX$2:AX1612)))*(I1612+J1612)))),I1612),IF(H1612="in-sample",IF(Q1612=bigT,((pCell/bigT)*AX1612)+((1-(pCell/bigT))*(I1612*J1612)),IF(OR(F1613="",COUNT($AX$2:AX1612)&lt;=pCell),AX1612,((pCell/COUNT($AX$2:AX1612))*AX1612)+((1-(pCell/COUNT($AX$2:AX1612)))*(I1612*J1612)))),I1612)))))))</f>
        <v/>
      </c>
      <c r="J1613" s="31" t="str">
        <f>IF(AND(F1612="",H1612="in-sample"),"",IF(AND(Temp!fhor_indata=1,H1612="out-sample",H1613="out-sample"),J1612,IF(AND(F1613="",H1612="out-sample"),"",IF(AND(Temp!optSeasCoef=0,Temp!sts_add=1),IF(H1612="in-sample",IF(Q1612=bigT,((qCell/bigT)*(I1613-I1612))+((1-(qCell/bigT))*J1612),IF(OR(F1613="",COUNT($F$2:F1612)&lt;=qCell),IF(COUNT($F$2:F1612)=1,0,F1612-F1611),((qCell/COUNT($F$2:F1612))*(I1613-I1612))+((1-(qCell/COUNT($F$2:F1612)))*J1612))),J1612),IF(AND(Temp!optSeasCoef=0,Temp!sts_multp=1),IF(H1612="in-sample",IF(Q1612=bigT,((qCell/bigT)*(I1613/I1612))+((1-(qCell/bigT))*J1612),IF(qCell=0,1,IF(OR(F1613="",COUNT($F$2:F1612)&lt;=qCell),IF(COUNT($F$2:F1612)=1,1,F1612/F1611),((qCell/COUNT($F$2:F1612))*(I1613/I1612))+((1-(qCell/COUNT($F$2:F1612)))*J1612)))),J1612),IF(Temp!sts_add=1,IF(H1612="in-sample",IF(Q1612=bigT,((qCell/bigT)*(I1613-I1612))+((1-(qCell/bigT))*J1612),IF(OR(F1613="",COUNT($AX$2:AX1612)&lt;=qCell),IF(COUNT($AX$2:AX1612)=1,0,AX1612-AX1611),((qCell/COUNT($AX$2:AX1612))*(I1613-I1612))+((1-(qCell/COUNT($AX$2:AX1612)))*J1612))),J1612),IF(H1612="in-sample",IF(Q1612=bigT,((qCell/bigT)*(I1613/I1612))+((1-(qCell/bigT))*J1612),IF(qCell=0,1,IF(OR(F1613="",COUNT($AX$2:AX1612)&lt;=qCell),IF(COUNT($AX$2:AX1612)=1,1,AX1612/AX1611),((qCell/COUNT($AX$2:AX1612))*(I1613/I1612))+((1-(qCell/COUNT($AX$2:AX1612)))*J1612)))),J1612)))))))</f>
        <v/>
      </c>
      <c r="K1613" s="31" t="str">
        <f>IF(H1613="","",IF(AND(Temp!optSeasCoef=0,Temp!sts_add=1),IF(H1613="out-sample",I1613+(Q1613*J1613),I1613+J1613),IF(AND(Temp!optSeasCoef=0,Temp!sts_multp=1),IF(H1613="out-sample",I1613*(J1613^Q1613),I1613*J1613),IF(Temp!sts_add=1,IF(H1613="out-sample",(I1613+(Q1613*J1613))*G1613,(I1613+J1613)*G1613),IF(H1613="out-sample",I1613*(J1613^Q1613)*G1613,I1613*J1613*G1613)))))</f>
        <v/>
      </c>
      <c r="L1613" s="32" t="str">
        <f t="shared" si="177"/>
        <v/>
      </c>
      <c r="M1613" s="32" t="str">
        <f t="shared" si="178"/>
        <v/>
      </c>
      <c r="N1613" s="32" t="str">
        <f t="shared" si="179"/>
        <v/>
      </c>
      <c r="O1613" s="32" t="str">
        <f t="shared" si="180"/>
        <v/>
      </c>
      <c r="P1613" s="32" t="str">
        <f t="shared" si="181"/>
        <v/>
      </c>
      <c r="Q1613" s="3" t="str">
        <f>IF(AND(Temp!fhor_indata=1,F1613="",H1612="in-sample"),1,IF(AND(Temp!fhor_indata=1,H1612="out-sample",Q1612&lt;ATA!XfHor),Q1612+1,IF(F1613="","",IF(AND(H1613="out-sample",H1612="in-sample"),1,IF(AND(H1613="out-sample",H1612="out-sample"),Q1612+1,IF(ISNUMBER(Q1612),Q1612+1,1))))))</f>
        <v/>
      </c>
      <c r="R1613" s="3" t="str">
        <f t="shared" si="175"/>
        <v/>
      </c>
      <c r="S1613" s="6"/>
      <c r="T1613" s="6"/>
      <c r="U1613" s="6"/>
      <c r="V1613" s="6"/>
      <c r="W1613" s="6"/>
      <c r="X1613" s="6"/>
      <c r="Y1613" s="6"/>
      <c r="Z1613" s="6"/>
      <c r="AA1613" s="6"/>
      <c r="AB1613" s="6"/>
      <c r="AC1613" s="6"/>
      <c r="AD1613" s="6"/>
      <c r="AE1613" s="6"/>
      <c r="AF1613" s="6"/>
      <c r="AG1613" s="6"/>
      <c r="AH1613" s="6"/>
      <c r="AI1613" s="6"/>
      <c r="AJ1613" s="6"/>
      <c r="AK1613" s="6"/>
      <c r="AX1613" s="63" t="e">
        <f t="shared" si="176"/>
        <v>#VALUE!</v>
      </c>
    </row>
    <row r="1614" spans="1:50" s="1" customFormat="1" ht="14.25" x14ac:dyDescent="0.2">
      <c r="A1614" s="6"/>
      <c r="B1614" s="6"/>
      <c r="C1614" s="6"/>
      <c r="D1614" s="3"/>
      <c r="E1614" s="70" t="str">
        <f>IF(ATA!E1614="","",ATA!E1614)</f>
        <v/>
      </c>
      <c r="F1614" s="51" t="str">
        <f>IF(ATA!F1614="","",ATA!F1614)</f>
        <v/>
      </c>
      <c r="G1614" s="11" t="str">
        <f>IF(ATA!G1614="","",ATA!G1614)</f>
        <v/>
      </c>
      <c r="H1614" s="55" t="str">
        <f>IF(ATA!H1614="","",ATA!H1614)</f>
        <v/>
      </c>
      <c r="I1614" s="31" t="str">
        <f>IF(AND(F1613="",H1613="in-sample"),"",IF(AND(Temp!fhor_indata=1,H1613="out-sample",H1614="out-sample"),I1613,IF(AND(F1614="",H1613="out-sample"),"",IF(AND(Temp!optSeasCoef=0,Temp!sts_add=1),IF(H1613="in-sample",IF(Q1613=bigT,((pCell/bigT)*F1613)+((1-(pCell/bigT))*(I1613+J1613)),IF(OR(F1614="",COUNT($F$2:F1613)&lt;=pCell),F1613,((pCell/COUNT($F$2:F1613))*F1613)+((1-(pCell/COUNT($F$2:F1613)))*(I1613+J1613)))),I1613),IF(AND(Temp!optSeasCoef=0,Temp!sts_multp=1),IF(H1613="in-sample",IF(Q1613=bigT,((pCell/bigT)*F1613)+((1-(pCell/bigT))*(I1613*J1613)),IF(OR(F1614="",COUNT(F$2:$F1613)&lt;=pCell),F1613,((pCell/COUNT($F$2:F1613))*F1613)+((1-(pCell/COUNT($F$2:F1613)))*(I1613*J1613)))),I1613),IF(Temp!sts_add=1,IF(H1613="in-sample",IF(Q1613=bigT,((pCell/bigT)*AX1613)+((1-(pCell/bigT))*(I1613+J1613)),IF(OR(F1614="",COUNT($AX$2:AX1613)&lt;=pCell),AX1613,((pCell/COUNT($AX$2:AX1613))*AX1613)+((1-(pCell/COUNT($AX$2:AX1613)))*(I1613+J1613)))),I1613),IF(H1613="in-sample",IF(Q1613=bigT,((pCell/bigT)*AX1613)+((1-(pCell/bigT))*(I1613*J1613)),IF(OR(F1614="",COUNT($AX$2:AX1613)&lt;=pCell),AX1613,((pCell/COUNT($AX$2:AX1613))*AX1613)+((1-(pCell/COUNT($AX$2:AX1613)))*(I1613*J1613)))),I1613)))))))</f>
        <v/>
      </c>
      <c r="J1614" s="31" t="str">
        <f>IF(AND(F1613="",H1613="in-sample"),"",IF(AND(Temp!fhor_indata=1,H1613="out-sample",H1614="out-sample"),J1613,IF(AND(F1614="",H1613="out-sample"),"",IF(AND(Temp!optSeasCoef=0,Temp!sts_add=1),IF(H1613="in-sample",IF(Q1613=bigT,((qCell/bigT)*(I1614-I1613))+((1-(qCell/bigT))*J1613),IF(OR(F1614="",COUNT($F$2:F1613)&lt;=qCell),IF(COUNT($F$2:F1613)=1,0,F1613-F1612),((qCell/COUNT($F$2:F1613))*(I1614-I1613))+((1-(qCell/COUNT($F$2:F1613)))*J1613))),J1613),IF(AND(Temp!optSeasCoef=0,Temp!sts_multp=1),IF(H1613="in-sample",IF(Q1613=bigT,((qCell/bigT)*(I1614/I1613))+((1-(qCell/bigT))*J1613),IF(qCell=0,1,IF(OR(F1614="",COUNT($F$2:F1613)&lt;=qCell),IF(COUNT($F$2:F1613)=1,1,F1613/F1612),((qCell/COUNT($F$2:F1613))*(I1614/I1613))+((1-(qCell/COUNT($F$2:F1613)))*J1613)))),J1613),IF(Temp!sts_add=1,IF(H1613="in-sample",IF(Q1613=bigT,((qCell/bigT)*(I1614-I1613))+((1-(qCell/bigT))*J1613),IF(OR(F1614="",COUNT($AX$2:AX1613)&lt;=qCell),IF(COUNT($AX$2:AX1613)=1,0,AX1613-AX1612),((qCell/COUNT($AX$2:AX1613))*(I1614-I1613))+((1-(qCell/COUNT($AX$2:AX1613)))*J1613))),J1613),IF(H1613="in-sample",IF(Q1613=bigT,((qCell/bigT)*(I1614/I1613))+((1-(qCell/bigT))*J1613),IF(qCell=0,1,IF(OR(F1614="",COUNT($AX$2:AX1613)&lt;=qCell),IF(COUNT($AX$2:AX1613)=1,1,AX1613/AX1612),((qCell/COUNT($AX$2:AX1613))*(I1614/I1613))+((1-(qCell/COUNT($AX$2:AX1613)))*J1613)))),J1613)))))))</f>
        <v/>
      </c>
      <c r="K1614" s="31" t="str">
        <f>IF(H1614="","",IF(AND(Temp!optSeasCoef=0,Temp!sts_add=1),IF(H1614="out-sample",I1614+(Q1614*J1614),I1614+J1614),IF(AND(Temp!optSeasCoef=0,Temp!sts_multp=1),IF(H1614="out-sample",I1614*(J1614^Q1614),I1614*J1614),IF(Temp!sts_add=1,IF(H1614="out-sample",(I1614+(Q1614*J1614))*G1614,(I1614+J1614)*G1614),IF(H1614="out-sample",I1614*(J1614^Q1614)*G1614,I1614*J1614*G1614)))))</f>
        <v/>
      </c>
      <c r="L1614" s="32" t="str">
        <f t="shared" si="177"/>
        <v/>
      </c>
      <c r="M1614" s="32" t="str">
        <f t="shared" si="178"/>
        <v/>
      </c>
      <c r="N1614" s="32" t="str">
        <f t="shared" si="179"/>
        <v/>
      </c>
      <c r="O1614" s="32" t="str">
        <f t="shared" si="180"/>
        <v/>
      </c>
      <c r="P1614" s="32" t="str">
        <f t="shared" si="181"/>
        <v/>
      </c>
      <c r="Q1614" s="3" t="str">
        <f>IF(AND(Temp!fhor_indata=1,F1614="",H1613="in-sample"),1,IF(AND(Temp!fhor_indata=1,H1613="out-sample",Q1613&lt;ATA!XfHor),Q1613+1,IF(F1614="","",IF(AND(H1614="out-sample",H1613="in-sample"),1,IF(AND(H1614="out-sample",H1613="out-sample"),Q1613+1,IF(ISNUMBER(Q1613),Q1613+1,1))))))</f>
        <v/>
      </c>
      <c r="R1614" s="3" t="str">
        <f t="shared" si="175"/>
        <v/>
      </c>
      <c r="S1614" s="6"/>
      <c r="T1614" s="6"/>
      <c r="U1614" s="6"/>
      <c r="V1614" s="6"/>
      <c r="W1614" s="6"/>
      <c r="X1614" s="6"/>
      <c r="Y1614" s="6"/>
      <c r="Z1614" s="6"/>
      <c r="AA1614" s="6"/>
      <c r="AB1614" s="6"/>
      <c r="AC1614" s="6"/>
      <c r="AD1614" s="6"/>
      <c r="AE1614" s="6"/>
      <c r="AF1614" s="6"/>
      <c r="AG1614" s="6"/>
      <c r="AH1614" s="6"/>
      <c r="AI1614" s="6"/>
      <c r="AJ1614" s="6"/>
      <c r="AK1614" s="6"/>
      <c r="AX1614" s="63" t="e">
        <f t="shared" si="176"/>
        <v>#VALUE!</v>
      </c>
    </row>
    <row r="1615" spans="1:50" s="1" customFormat="1" ht="14.25" x14ac:dyDescent="0.2">
      <c r="A1615" s="6"/>
      <c r="B1615" s="6"/>
      <c r="C1615" s="6"/>
      <c r="D1615" s="3"/>
      <c r="E1615" s="70" t="str">
        <f>IF(ATA!E1615="","",ATA!E1615)</f>
        <v/>
      </c>
      <c r="F1615" s="51" t="str">
        <f>IF(ATA!F1615="","",ATA!F1615)</f>
        <v/>
      </c>
      <c r="G1615" s="11" t="str">
        <f>IF(ATA!G1615="","",ATA!G1615)</f>
        <v/>
      </c>
      <c r="H1615" s="55" t="str">
        <f>IF(ATA!H1615="","",ATA!H1615)</f>
        <v/>
      </c>
      <c r="I1615" s="31" t="str">
        <f>IF(AND(F1614="",H1614="in-sample"),"",IF(AND(Temp!fhor_indata=1,H1614="out-sample",H1615="out-sample"),I1614,IF(AND(F1615="",H1614="out-sample"),"",IF(AND(Temp!optSeasCoef=0,Temp!sts_add=1),IF(H1614="in-sample",IF(Q1614=bigT,((pCell/bigT)*F1614)+((1-(pCell/bigT))*(I1614+J1614)),IF(OR(F1615="",COUNT($F$2:F1614)&lt;=pCell),F1614,((pCell/COUNT($F$2:F1614))*F1614)+((1-(pCell/COUNT($F$2:F1614)))*(I1614+J1614)))),I1614),IF(AND(Temp!optSeasCoef=0,Temp!sts_multp=1),IF(H1614="in-sample",IF(Q1614=bigT,((pCell/bigT)*F1614)+((1-(pCell/bigT))*(I1614*J1614)),IF(OR(F1615="",COUNT(F$2:$F1614)&lt;=pCell),F1614,((pCell/COUNT($F$2:F1614))*F1614)+((1-(pCell/COUNT($F$2:F1614)))*(I1614*J1614)))),I1614),IF(Temp!sts_add=1,IF(H1614="in-sample",IF(Q1614=bigT,((pCell/bigT)*AX1614)+((1-(pCell/bigT))*(I1614+J1614)),IF(OR(F1615="",COUNT($AX$2:AX1614)&lt;=pCell),AX1614,((pCell/COUNT($AX$2:AX1614))*AX1614)+((1-(pCell/COUNT($AX$2:AX1614)))*(I1614+J1614)))),I1614),IF(H1614="in-sample",IF(Q1614=bigT,((pCell/bigT)*AX1614)+((1-(pCell/bigT))*(I1614*J1614)),IF(OR(F1615="",COUNT($AX$2:AX1614)&lt;=pCell),AX1614,((pCell/COUNT($AX$2:AX1614))*AX1614)+((1-(pCell/COUNT($AX$2:AX1614)))*(I1614*J1614)))),I1614)))))))</f>
        <v/>
      </c>
      <c r="J1615" s="31" t="str">
        <f>IF(AND(F1614="",H1614="in-sample"),"",IF(AND(Temp!fhor_indata=1,H1614="out-sample",H1615="out-sample"),J1614,IF(AND(F1615="",H1614="out-sample"),"",IF(AND(Temp!optSeasCoef=0,Temp!sts_add=1),IF(H1614="in-sample",IF(Q1614=bigT,((qCell/bigT)*(I1615-I1614))+((1-(qCell/bigT))*J1614),IF(OR(F1615="",COUNT($F$2:F1614)&lt;=qCell),IF(COUNT($F$2:F1614)=1,0,F1614-F1613),((qCell/COUNT($F$2:F1614))*(I1615-I1614))+((1-(qCell/COUNT($F$2:F1614)))*J1614))),J1614),IF(AND(Temp!optSeasCoef=0,Temp!sts_multp=1),IF(H1614="in-sample",IF(Q1614=bigT,((qCell/bigT)*(I1615/I1614))+((1-(qCell/bigT))*J1614),IF(qCell=0,1,IF(OR(F1615="",COUNT($F$2:F1614)&lt;=qCell),IF(COUNT($F$2:F1614)=1,1,F1614/F1613),((qCell/COUNT($F$2:F1614))*(I1615/I1614))+((1-(qCell/COUNT($F$2:F1614)))*J1614)))),J1614),IF(Temp!sts_add=1,IF(H1614="in-sample",IF(Q1614=bigT,((qCell/bigT)*(I1615-I1614))+((1-(qCell/bigT))*J1614),IF(OR(F1615="",COUNT($AX$2:AX1614)&lt;=qCell),IF(COUNT($AX$2:AX1614)=1,0,AX1614-AX1613),((qCell/COUNT($AX$2:AX1614))*(I1615-I1614))+((1-(qCell/COUNT($AX$2:AX1614)))*J1614))),J1614),IF(H1614="in-sample",IF(Q1614=bigT,((qCell/bigT)*(I1615/I1614))+((1-(qCell/bigT))*J1614),IF(qCell=0,1,IF(OR(F1615="",COUNT($AX$2:AX1614)&lt;=qCell),IF(COUNT($AX$2:AX1614)=1,1,AX1614/AX1613),((qCell/COUNT($AX$2:AX1614))*(I1615/I1614))+((1-(qCell/COUNT($AX$2:AX1614)))*J1614)))),J1614)))))))</f>
        <v/>
      </c>
      <c r="K1615" s="31" t="str">
        <f>IF(H1615="","",IF(AND(Temp!optSeasCoef=0,Temp!sts_add=1),IF(H1615="out-sample",I1615+(Q1615*J1615),I1615+J1615),IF(AND(Temp!optSeasCoef=0,Temp!sts_multp=1),IF(H1615="out-sample",I1615*(J1615^Q1615),I1615*J1615),IF(Temp!sts_add=1,IF(H1615="out-sample",(I1615+(Q1615*J1615))*G1615,(I1615+J1615)*G1615),IF(H1615="out-sample",I1615*(J1615^Q1615)*G1615,I1615*J1615*G1615)))))</f>
        <v/>
      </c>
      <c r="L1615" s="32" t="str">
        <f t="shared" si="177"/>
        <v/>
      </c>
      <c r="M1615" s="32" t="str">
        <f t="shared" si="178"/>
        <v/>
      </c>
      <c r="N1615" s="32" t="str">
        <f t="shared" si="179"/>
        <v/>
      </c>
      <c r="O1615" s="32" t="str">
        <f t="shared" si="180"/>
        <v/>
      </c>
      <c r="P1615" s="32" t="str">
        <f t="shared" si="181"/>
        <v/>
      </c>
      <c r="Q1615" s="3" t="str">
        <f>IF(AND(Temp!fhor_indata=1,F1615="",H1614="in-sample"),1,IF(AND(Temp!fhor_indata=1,H1614="out-sample",Q1614&lt;ATA!XfHor),Q1614+1,IF(F1615="","",IF(AND(H1615="out-sample",H1614="in-sample"),1,IF(AND(H1615="out-sample",H1614="out-sample"),Q1614+1,IF(ISNUMBER(Q1614),Q1614+1,1))))))</f>
        <v/>
      </c>
      <c r="R1615" s="3" t="str">
        <f t="shared" si="175"/>
        <v/>
      </c>
      <c r="S1615" s="6"/>
      <c r="T1615" s="6"/>
      <c r="U1615" s="6"/>
      <c r="V1615" s="6"/>
      <c r="W1615" s="6"/>
      <c r="X1615" s="6"/>
      <c r="Y1615" s="6"/>
      <c r="Z1615" s="6"/>
      <c r="AA1615" s="6"/>
      <c r="AB1615" s="6"/>
      <c r="AC1615" s="6"/>
      <c r="AD1615" s="6"/>
      <c r="AE1615" s="6"/>
      <c r="AF1615" s="6"/>
      <c r="AG1615" s="6"/>
      <c r="AH1615" s="6"/>
      <c r="AI1615" s="6"/>
      <c r="AJ1615" s="6"/>
      <c r="AK1615" s="6"/>
      <c r="AX1615" s="63" t="e">
        <f t="shared" si="176"/>
        <v>#VALUE!</v>
      </c>
    </row>
    <row r="1616" spans="1:50" s="1" customFormat="1" ht="14.25" x14ac:dyDescent="0.2">
      <c r="A1616" s="6"/>
      <c r="B1616" s="6"/>
      <c r="C1616" s="6"/>
      <c r="D1616" s="3"/>
      <c r="E1616" s="70" t="str">
        <f>IF(ATA!E1616="","",ATA!E1616)</f>
        <v/>
      </c>
      <c r="F1616" s="51" t="str">
        <f>IF(ATA!F1616="","",ATA!F1616)</f>
        <v/>
      </c>
      <c r="G1616" s="11" t="str">
        <f>IF(ATA!G1616="","",ATA!G1616)</f>
        <v/>
      </c>
      <c r="H1616" s="55" t="str">
        <f>IF(ATA!H1616="","",ATA!H1616)</f>
        <v/>
      </c>
      <c r="I1616" s="31" t="str">
        <f>IF(AND(F1615="",H1615="in-sample"),"",IF(AND(Temp!fhor_indata=1,H1615="out-sample",H1616="out-sample"),I1615,IF(AND(F1616="",H1615="out-sample"),"",IF(AND(Temp!optSeasCoef=0,Temp!sts_add=1),IF(H1615="in-sample",IF(Q1615=bigT,((pCell/bigT)*F1615)+((1-(pCell/bigT))*(I1615+J1615)),IF(OR(F1616="",COUNT($F$2:F1615)&lt;=pCell),F1615,((pCell/COUNT($F$2:F1615))*F1615)+((1-(pCell/COUNT($F$2:F1615)))*(I1615+J1615)))),I1615),IF(AND(Temp!optSeasCoef=0,Temp!sts_multp=1),IF(H1615="in-sample",IF(Q1615=bigT,((pCell/bigT)*F1615)+((1-(pCell/bigT))*(I1615*J1615)),IF(OR(F1616="",COUNT(F$2:$F1615)&lt;=pCell),F1615,((pCell/COUNT($F$2:F1615))*F1615)+((1-(pCell/COUNT($F$2:F1615)))*(I1615*J1615)))),I1615),IF(Temp!sts_add=1,IF(H1615="in-sample",IF(Q1615=bigT,((pCell/bigT)*AX1615)+((1-(pCell/bigT))*(I1615+J1615)),IF(OR(F1616="",COUNT($AX$2:AX1615)&lt;=pCell),AX1615,((pCell/COUNT($AX$2:AX1615))*AX1615)+((1-(pCell/COUNT($AX$2:AX1615)))*(I1615+J1615)))),I1615),IF(H1615="in-sample",IF(Q1615=bigT,((pCell/bigT)*AX1615)+((1-(pCell/bigT))*(I1615*J1615)),IF(OR(F1616="",COUNT($AX$2:AX1615)&lt;=pCell),AX1615,((pCell/COUNT($AX$2:AX1615))*AX1615)+((1-(pCell/COUNT($AX$2:AX1615)))*(I1615*J1615)))),I1615)))))))</f>
        <v/>
      </c>
      <c r="J1616" s="31" t="str">
        <f>IF(AND(F1615="",H1615="in-sample"),"",IF(AND(Temp!fhor_indata=1,H1615="out-sample",H1616="out-sample"),J1615,IF(AND(F1616="",H1615="out-sample"),"",IF(AND(Temp!optSeasCoef=0,Temp!sts_add=1),IF(H1615="in-sample",IF(Q1615=bigT,((qCell/bigT)*(I1616-I1615))+((1-(qCell/bigT))*J1615),IF(OR(F1616="",COUNT($F$2:F1615)&lt;=qCell),IF(COUNT($F$2:F1615)=1,0,F1615-F1614),((qCell/COUNT($F$2:F1615))*(I1616-I1615))+((1-(qCell/COUNT($F$2:F1615)))*J1615))),J1615),IF(AND(Temp!optSeasCoef=0,Temp!sts_multp=1),IF(H1615="in-sample",IF(Q1615=bigT,((qCell/bigT)*(I1616/I1615))+((1-(qCell/bigT))*J1615),IF(qCell=0,1,IF(OR(F1616="",COUNT($F$2:F1615)&lt;=qCell),IF(COUNT($F$2:F1615)=1,1,F1615/F1614),((qCell/COUNT($F$2:F1615))*(I1616/I1615))+((1-(qCell/COUNT($F$2:F1615)))*J1615)))),J1615),IF(Temp!sts_add=1,IF(H1615="in-sample",IF(Q1615=bigT,((qCell/bigT)*(I1616-I1615))+((1-(qCell/bigT))*J1615),IF(OR(F1616="",COUNT($AX$2:AX1615)&lt;=qCell),IF(COUNT($AX$2:AX1615)=1,0,AX1615-AX1614),((qCell/COUNT($AX$2:AX1615))*(I1616-I1615))+((1-(qCell/COUNT($AX$2:AX1615)))*J1615))),J1615),IF(H1615="in-sample",IF(Q1615=bigT,((qCell/bigT)*(I1616/I1615))+((1-(qCell/bigT))*J1615),IF(qCell=0,1,IF(OR(F1616="",COUNT($AX$2:AX1615)&lt;=qCell),IF(COUNT($AX$2:AX1615)=1,1,AX1615/AX1614),((qCell/COUNT($AX$2:AX1615))*(I1616/I1615))+((1-(qCell/COUNT($AX$2:AX1615)))*J1615)))),J1615)))))))</f>
        <v/>
      </c>
      <c r="K1616" s="31" t="str">
        <f>IF(H1616="","",IF(AND(Temp!optSeasCoef=0,Temp!sts_add=1),IF(H1616="out-sample",I1616+(Q1616*J1616),I1616+J1616),IF(AND(Temp!optSeasCoef=0,Temp!sts_multp=1),IF(H1616="out-sample",I1616*(J1616^Q1616),I1616*J1616),IF(Temp!sts_add=1,IF(H1616="out-sample",(I1616+(Q1616*J1616))*G1616,(I1616+J1616)*G1616),IF(H1616="out-sample",I1616*(J1616^Q1616)*G1616,I1616*J1616*G1616)))))</f>
        <v/>
      </c>
      <c r="L1616" s="32" t="str">
        <f t="shared" si="177"/>
        <v/>
      </c>
      <c r="M1616" s="32" t="str">
        <f t="shared" si="178"/>
        <v/>
      </c>
      <c r="N1616" s="32" t="str">
        <f t="shared" si="179"/>
        <v/>
      </c>
      <c r="O1616" s="32" t="str">
        <f t="shared" si="180"/>
        <v/>
      </c>
      <c r="P1616" s="32" t="str">
        <f t="shared" si="181"/>
        <v/>
      </c>
      <c r="Q1616" s="3" t="str">
        <f>IF(AND(Temp!fhor_indata=1,F1616="",H1615="in-sample"),1,IF(AND(Temp!fhor_indata=1,H1615="out-sample",Q1615&lt;ATA!XfHor),Q1615+1,IF(F1616="","",IF(AND(H1616="out-sample",H1615="in-sample"),1,IF(AND(H1616="out-sample",H1615="out-sample"),Q1615+1,IF(ISNUMBER(Q1615),Q1615+1,1))))))</f>
        <v/>
      </c>
      <c r="R1616" s="3" t="str">
        <f t="shared" si="175"/>
        <v/>
      </c>
      <c r="S1616" s="6"/>
      <c r="T1616" s="6"/>
      <c r="U1616" s="6"/>
      <c r="V1616" s="6"/>
      <c r="W1616" s="6"/>
      <c r="X1616" s="6"/>
      <c r="Y1616" s="6"/>
      <c r="Z1616" s="6"/>
      <c r="AA1616" s="6"/>
      <c r="AB1616" s="6"/>
      <c r="AC1616" s="6"/>
      <c r="AD1616" s="6"/>
      <c r="AE1616" s="6"/>
      <c r="AF1616" s="6"/>
      <c r="AG1616" s="6"/>
      <c r="AH1616" s="6"/>
      <c r="AI1616" s="6"/>
      <c r="AJ1616" s="6"/>
      <c r="AK1616" s="6"/>
      <c r="AX1616" s="63" t="e">
        <f t="shared" si="176"/>
        <v>#VALUE!</v>
      </c>
    </row>
    <row r="1617" spans="1:50" s="1" customFormat="1" ht="14.25" x14ac:dyDescent="0.2">
      <c r="A1617" s="6"/>
      <c r="B1617" s="6"/>
      <c r="C1617" s="6"/>
      <c r="D1617" s="3"/>
      <c r="E1617" s="70" t="str">
        <f>IF(ATA!E1617="","",ATA!E1617)</f>
        <v/>
      </c>
      <c r="F1617" s="51" t="str">
        <f>IF(ATA!F1617="","",ATA!F1617)</f>
        <v/>
      </c>
      <c r="G1617" s="11" t="str">
        <f>IF(ATA!G1617="","",ATA!G1617)</f>
        <v/>
      </c>
      <c r="H1617" s="55" t="str">
        <f>IF(ATA!H1617="","",ATA!H1617)</f>
        <v/>
      </c>
      <c r="I1617" s="31" t="str">
        <f>IF(AND(F1616="",H1616="in-sample"),"",IF(AND(Temp!fhor_indata=1,H1616="out-sample",H1617="out-sample"),I1616,IF(AND(F1617="",H1616="out-sample"),"",IF(AND(Temp!optSeasCoef=0,Temp!sts_add=1),IF(H1616="in-sample",IF(Q1616=bigT,((pCell/bigT)*F1616)+((1-(pCell/bigT))*(I1616+J1616)),IF(OR(F1617="",COUNT($F$2:F1616)&lt;=pCell),F1616,((pCell/COUNT($F$2:F1616))*F1616)+((1-(pCell/COUNT($F$2:F1616)))*(I1616+J1616)))),I1616),IF(AND(Temp!optSeasCoef=0,Temp!sts_multp=1),IF(H1616="in-sample",IF(Q1616=bigT,((pCell/bigT)*F1616)+((1-(pCell/bigT))*(I1616*J1616)),IF(OR(F1617="",COUNT(F$2:$F1616)&lt;=pCell),F1616,((pCell/COUNT($F$2:F1616))*F1616)+((1-(pCell/COUNT($F$2:F1616)))*(I1616*J1616)))),I1616),IF(Temp!sts_add=1,IF(H1616="in-sample",IF(Q1616=bigT,((pCell/bigT)*AX1616)+((1-(pCell/bigT))*(I1616+J1616)),IF(OR(F1617="",COUNT($AX$2:AX1616)&lt;=pCell),AX1616,((pCell/COUNT($AX$2:AX1616))*AX1616)+((1-(pCell/COUNT($AX$2:AX1616)))*(I1616+J1616)))),I1616),IF(H1616="in-sample",IF(Q1616=bigT,((pCell/bigT)*AX1616)+((1-(pCell/bigT))*(I1616*J1616)),IF(OR(F1617="",COUNT($AX$2:AX1616)&lt;=pCell),AX1616,((pCell/COUNT($AX$2:AX1616))*AX1616)+((1-(pCell/COUNT($AX$2:AX1616)))*(I1616*J1616)))),I1616)))))))</f>
        <v/>
      </c>
      <c r="J1617" s="31" t="str">
        <f>IF(AND(F1616="",H1616="in-sample"),"",IF(AND(Temp!fhor_indata=1,H1616="out-sample",H1617="out-sample"),J1616,IF(AND(F1617="",H1616="out-sample"),"",IF(AND(Temp!optSeasCoef=0,Temp!sts_add=1),IF(H1616="in-sample",IF(Q1616=bigT,((qCell/bigT)*(I1617-I1616))+((1-(qCell/bigT))*J1616),IF(OR(F1617="",COUNT($F$2:F1616)&lt;=qCell),IF(COUNT($F$2:F1616)=1,0,F1616-F1615),((qCell/COUNT($F$2:F1616))*(I1617-I1616))+((1-(qCell/COUNT($F$2:F1616)))*J1616))),J1616),IF(AND(Temp!optSeasCoef=0,Temp!sts_multp=1),IF(H1616="in-sample",IF(Q1616=bigT,((qCell/bigT)*(I1617/I1616))+((1-(qCell/bigT))*J1616),IF(qCell=0,1,IF(OR(F1617="",COUNT($F$2:F1616)&lt;=qCell),IF(COUNT($F$2:F1616)=1,1,F1616/F1615),((qCell/COUNT($F$2:F1616))*(I1617/I1616))+((1-(qCell/COUNT($F$2:F1616)))*J1616)))),J1616),IF(Temp!sts_add=1,IF(H1616="in-sample",IF(Q1616=bigT,((qCell/bigT)*(I1617-I1616))+((1-(qCell/bigT))*J1616),IF(OR(F1617="",COUNT($AX$2:AX1616)&lt;=qCell),IF(COUNT($AX$2:AX1616)=1,0,AX1616-AX1615),((qCell/COUNT($AX$2:AX1616))*(I1617-I1616))+((1-(qCell/COUNT($AX$2:AX1616)))*J1616))),J1616),IF(H1616="in-sample",IF(Q1616=bigT,((qCell/bigT)*(I1617/I1616))+((1-(qCell/bigT))*J1616),IF(qCell=0,1,IF(OR(F1617="",COUNT($AX$2:AX1616)&lt;=qCell),IF(COUNT($AX$2:AX1616)=1,1,AX1616/AX1615),((qCell/COUNT($AX$2:AX1616))*(I1617/I1616))+((1-(qCell/COUNT($AX$2:AX1616)))*J1616)))),J1616)))))))</f>
        <v/>
      </c>
      <c r="K1617" s="31" t="str">
        <f>IF(H1617="","",IF(AND(Temp!optSeasCoef=0,Temp!sts_add=1),IF(H1617="out-sample",I1617+(Q1617*J1617),I1617+J1617),IF(AND(Temp!optSeasCoef=0,Temp!sts_multp=1),IF(H1617="out-sample",I1617*(J1617^Q1617),I1617*J1617),IF(Temp!sts_add=1,IF(H1617="out-sample",(I1617+(Q1617*J1617))*G1617,(I1617+J1617)*G1617),IF(H1617="out-sample",I1617*(J1617^Q1617)*G1617,I1617*J1617*G1617)))))</f>
        <v/>
      </c>
      <c r="L1617" s="32" t="str">
        <f t="shared" si="177"/>
        <v/>
      </c>
      <c r="M1617" s="32" t="str">
        <f t="shared" si="178"/>
        <v/>
      </c>
      <c r="N1617" s="32" t="str">
        <f t="shared" si="179"/>
        <v/>
      </c>
      <c r="O1617" s="32" t="str">
        <f t="shared" si="180"/>
        <v/>
      </c>
      <c r="P1617" s="32" t="str">
        <f t="shared" si="181"/>
        <v/>
      </c>
      <c r="Q1617" s="3" t="str">
        <f>IF(AND(Temp!fhor_indata=1,F1617="",H1616="in-sample"),1,IF(AND(Temp!fhor_indata=1,H1616="out-sample",Q1616&lt;ATA!XfHor),Q1616+1,IF(F1617="","",IF(AND(H1617="out-sample",H1616="in-sample"),1,IF(AND(H1617="out-sample",H1616="out-sample"),Q1616+1,IF(ISNUMBER(Q1616),Q1616+1,1))))))</f>
        <v/>
      </c>
      <c r="R1617" s="3" t="str">
        <f t="shared" si="175"/>
        <v/>
      </c>
      <c r="S1617" s="6"/>
      <c r="T1617" s="6"/>
      <c r="U1617" s="6"/>
      <c r="V1617" s="6"/>
      <c r="W1617" s="6"/>
      <c r="X1617" s="6"/>
      <c r="Y1617" s="6"/>
      <c r="Z1617" s="6"/>
      <c r="AA1617" s="6"/>
      <c r="AB1617" s="6"/>
      <c r="AC1617" s="6"/>
      <c r="AD1617" s="6"/>
      <c r="AE1617" s="6"/>
      <c r="AF1617" s="6"/>
      <c r="AG1617" s="6"/>
      <c r="AH1617" s="6"/>
      <c r="AI1617" s="6"/>
      <c r="AJ1617" s="6"/>
      <c r="AK1617" s="6"/>
      <c r="AX1617" s="63" t="e">
        <f t="shared" si="176"/>
        <v>#VALUE!</v>
      </c>
    </row>
    <row r="1618" spans="1:50" s="1" customFormat="1" ht="14.25" x14ac:dyDescent="0.2">
      <c r="A1618" s="6"/>
      <c r="B1618" s="6"/>
      <c r="C1618" s="6"/>
      <c r="D1618" s="3"/>
      <c r="E1618" s="70" t="str">
        <f>IF(ATA!E1618="","",ATA!E1618)</f>
        <v/>
      </c>
      <c r="F1618" s="51" t="str">
        <f>IF(ATA!F1618="","",ATA!F1618)</f>
        <v/>
      </c>
      <c r="G1618" s="11" t="str">
        <f>IF(ATA!G1618="","",ATA!G1618)</f>
        <v/>
      </c>
      <c r="H1618" s="55" t="str">
        <f>IF(ATA!H1618="","",ATA!H1618)</f>
        <v/>
      </c>
      <c r="I1618" s="31" t="str">
        <f>IF(AND(F1617="",H1617="in-sample"),"",IF(AND(Temp!fhor_indata=1,H1617="out-sample",H1618="out-sample"),I1617,IF(AND(F1618="",H1617="out-sample"),"",IF(AND(Temp!optSeasCoef=0,Temp!sts_add=1),IF(H1617="in-sample",IF(Q1617=bigT,((pCell/bigT)*F1617)+((1-(pCell/bigT))*(I1617+J1617)),IF(OR(F1618="",COUNT($F$2:F1617)&lt;=pCell),F1617,((pCell/COUNT($F$2:F1617))*F1617)+((1-(pCell/COUNT($F$2:F1617)))*(I1617+J1617)))),I1617),IF(AND(Temp!optSeasCoef=0,Temp!sts_multp=1),IF(H1617="in-sample",IF(Q1617=bigT,((pCell/bigT)*F1617)+((1-(pCell/bigT))*(I1617*J1617)),IF(OR(F1618="",COUNT(F$2:$F1617)&lt;=pCell),F1617,((pCell/COUNT($F$2:F1617))*F1617)+((1-(pCell/COUNT($F$2:F1617)))*(I1617*J1617)))),I1617),IF(Temp!sts_add=1,IF(H1617="in-sample",IF(Q1617=bigT,((pCell/bigT)*AX1617)+((1-(pCell/bigT))*(I1617+J1617)),IF(OR(F1618="",COUNT($AX$2:AX1617)&lt;=pCell),AX1617,((pCell/COUNT($AX$2:AX1617))*AX1617)+((1-(pCell/COUNT($AX$2:AX1617)))*(I1617+J1617)))),I1617),IF(H1617="in-sample",IF(Q1617=bigT,((pCell/bigT)*AX1617)+((1-(pCell/bigT))*(I1617*J1617)),IF(OR(F1618="",COUNT($AX$2:AX1617)&lt;=pCell),AX1617,((pCell/COUNT($AX$2:AX1617))*AX1617)+((1-(pCell/COUNT($AX$2:AX1617)))*(I1617*J1617)))),I1617)))))))</f>
        <v/>
      </c>
      <c r="J1618" s="31" t="str">
        <f>IF(AND(F1617="",H1617="in-sample"),"",IF(AND(Temp!fhor_indata=1,H1617="out-sample",H1618="out-sample"),J1617,IF(AND(F1618="",H1617="out-sample"),"",IF(AND(Temp!optSeasCoef=0,Temp!sts_add=1),IF(H1617="in-sample",IF(Q1617=bigT,((qCell/bigT)*(I1618-I1617))+((1-(qCell/bigT))*J1617),IF(OR(F1618="",COUNT($F$2:F1617)&lt;=qCell),IF(COUNT($F$2:F1617)=1,0,F1617-F1616),((qCell/COUNT($F$2:F1617))*(I1618-I1617))+((1-(qCell/COUNT($F$2:F1617)))*J1617))),J1617),IF(AND(Temp!optSeasCoef=0,Temp!sts_multp=1),IF(H1617="in-sample",IF(Q1617=bigT,((qCell/bigT)*(I1618/I1617))+((1-(qCell/bigT))*J1617),IF(qCell=0,1,IF(OR(F1618="",COUNT($F$2:F1617)&lt;=qCell),IF(COUNT($F$2:F1617)=1,1,F1617/F1616),((qCell/COUNT($F$2:F1617))*(I1618/I1617))+((1-(qCell/COUNT($F$2:F1617)))*J1617)))),J1617),IF(Temp!sts_add=1,IF(H1617="in-sample",IF(Q1617=bigT,((qCell/bigT)*(I1618-I1617))+((1-(qCell/bigT))*J1617),IF(OR(F1618="",COUNT($AX$2:AX1617)&lt;=qCell),IF(COUNT($AX$2:AX1617)=1,0,AX1617-AX1616),((qCell/COUNT($AX$2:AX1617))*(I1618-I1617))+((1-(qCell/COUNT($AX$2:AX1617)))*J1617))),J1617),IF(H1617="in-sample",IF(Q1617=bigT,((qCell/bigT)*(I1618/I1617))+((1-(qCell/bigT))*J1617),IF(qCell=0,1,IF(OR(F1618="",COUNT($AX$2:AX1617)&lt;=qCell),IF(COUNT($AX$2:AX1617)=1,1,AX1617/AX1616),((qCell/COUNT($AX$2:AX1617))*(I1618/I1617))+((1-(qCell/COUNT($AX$2:AX1617)))*J1617)))),J1617)))))))</f>
        <v/>
      </c>
      <c r="K1618" s="31" t="str">
        <f>IF(H1618="","",IF(AND(Temp!optSeasCoef=0,Temp!sts_add=1),IF(H1618="out-sample",I1618+(Q1618*J1618),I1618+J1618),IF(AND(Temp!optSeasCoef=0,Temp!sts_multp=1),IF(H1618="out-sample",I1618*(J1618^Q1618),I1618*J1618),IF(Temp!sts_add=1,IF(H1618="out-sample",(I1618+(Q1618*J1618))*G1618,(I1618+J1618)*G1618),IF(H1618="out-sample",I1618*(J1618^Q1618)*G1618,I1618*J1618*G1618)))))</f>
        <v/>
      </c>
      <c r="L1618" s="32" t="str">
        <f t="shared" si="177"/>
        <v/>
      </c>
      <c r="M1618" s="32" t="str">
        <f t="shared" si="178"/>
        <v/>
      </c>
      <c r="N1618" s="32" t="str">
        <f t="shared" si="179"/>
        <v/>
      </c>
      <c r="O1618" s="32" t="str">
        <f t="shared" si="180"/>
        <v/>
      </c>
      <c r="P1618" s="32" t="str">
        <f t="shared" si="181"/>
        <v/>
      </c>
      <c r="Q1618" s="3" t="str">
        <f>IF(AND(Temp!fhor_indata=1,F1618="",H1617="in-sample"),1,IF(AND(Temp!fhor_indata=1,H1617="out-sample",Q1617&lt;ATA!XfHor),Q1617+1,IF(F1618="","",IF(AND(H1618="out-sample",H1617="in-sample"),1,IF(AND(H1618="out-sample",H1617="out-sample"),Q1617+1,IF(ISNUMBER(Q1617),Q1617+1,1))))))</f>
        <v/>
      </c>
      <c r="R1618" s="3" t="str">
        <f t="shared" si="175"/>
        <v/>
      </c>
      <c r="S1618" s="6"/>
      <c r="T1618" s="6"/>
      <c r="U1618" s="6"/>
      <c r="V1618" s="6"/>
      <c r="W1618" s="6"/>
      <c r="X1618" s="6"/>
      <c r="Y1618" s="6"/>
      <c r="Z1618" s="6"/>
      <c r="AA1618" s="6"/>
      <c r="AB1618" s="6"/>
      <c r="AC1618" s="6"/>
      <c r="AD1618" s="6"/>
      <c r="AE1618" s="6"/>
      <c r="AF1618" s="6"/>
      <c r="AG1618" s="6"/>
      <c r="AH1618" s="6"/>
      <c r="AI1618" s="6"/>
      <c r="AJ1618" s="6"/>
      <c r="AK1618" s="6"/>
      <c r="AX1618" s="63" t="e">
        <f t="shared" si="176"/>
        <v>#VALUE!</v>
      </c>
    </row>
    <row r="1619" spans="1:50" s="1" customFormat="1" ht="14.25" x14ac:dyDescent="0.2">
      <c r="A1619" s="6"/>
      <c r="B1619" s="6"/>
      <c r="C1619" s="6"/>
      <c r="D1619" s="3"/>
      <c r="E1619" s="70" t="str">
        <f>IF(ATA!E1619="","",ATA!E1619)</f>
        <v/>
      </c>
      <c r="F1619" s="51" t="str">
        <f>IF(ATA!F1619="","",ATA!F1619)</f>
        <v/>
      </c>
      <c r="G1619" s="11" t="str">
        <f>IF(ATA!G1619="","",ATA!G1619)</f>
        <v/>
      </c>
      <c r="H1619" s="55" t="str">
        <f>IF(ATA!H1619="","",ATA!H1619)</f>
        <v/>
      </c>
      <c r="I1619" s="31" t="str">
        <f>IF(AND(F1618="",H1618="in-sample"),"",IF(AND(Temp!fhor_indata=1,H1618="out-sample",H1619="out-sample"),I1618,IF(AND(F1619="",H1618="out-sample"),"",IF(AND(Temp!optSeasCoef=0,Temp!sts_add=1),IF(H1618="in-sample",IF(Q1618=bigT,((pCell/bigT)*F1618)+((1-(pCell/bigT))*(I1618+J1618)),IF(OR(F1619="",COUNT($F$2:F1618)&lt;=pCell),F1618,((pCell/COUNT($F$2:F1618))*F1618)+((1-(pCell/COUNT($F$2:F1618)))*(I1618+J1618)))),I1618),IF(AND(Temp!optSeasCoef=0,Temp!sts_multp=1),IF(H1618="in-sample",IF(Q1618=bigT,((pCell/bigT)*F1618)+((1-(pCell/bigT))*(I1618*J1618)),IF(OR(F1619="",COUNT(F$2:$F1618)&lt;=pCell),F1618,((pCell/COUNT($F$2:F1618))*F1618)+((1-(pCell/COUNT($F$2:F1618)))*(I1618*J1618)))),I1618),IF(Temp!sts_add=1,IF(H1618="in-sample",IF(Q1618=bigT,((pCell/bigT)*AX1618)+((1-(pCell/bigT))*(I1618+J1618)),IF(OR(F1619="",COUNT($AX$2:AX1618)&lt;=pCell),AX1618,((pCell/COUNT($AX$2:AX1618))*AX1618)+((1-(pCell/COUNT($AX$2:AX1618)))*(I1618+J1618)))),I1618),IF(H1618="in-sample",IF(Q1618=bigT,((pCell/bigT)*AX1618)+((1-(pCell/bigT))*(I1618*J1618)),IF(OR(F1619="",COUNT($AX$2:AX1618)&lt;=pCell),AX1618,((pCell/COUNT($AX$2:AX1618))*AX1618)+((1-(pCell/COUNT($AX$2:AX1618)))*(I1618*J1618)))),I1618)))))))</f>
        <v/>
      </c>
      <c r="J1619" s="31" t="str">
        <f>IF(AND(F1618="",H1618="in-sample"),"",IF(AND(Temp!fhor_indata=1,H1618="out-sample",H1619="out-sample"),J1618,IF(AND(F1619="",H1618="out-sample"),"",IF(AND(Temp!optSeasCoef=0,Temp!sts_add=1),IF(H1618="in-sample",IF(Q1618=bigT,((qCell/bigT)*(I1619-I1618))+((1-(qCell/bigT))*J1618),IF(OR(F1619="",COUNT($F$2:F1618)&lt;=qCell),IF(COUNT($F$2:F1618)=1,0,F1618-F1617),((qCell/COUNT($F$2:F1618))*(I1619-I1618))+((1-(qCell/COUNT($F$2:F1618)))*J1618))),J1618),IF(AND(Temp!optSeasCoef=0,Temp!sts_multp=1),IF(H1618="in-sample",IF(Q1618=bigT,((qCell/bigT)*(I1619/I1618))+((1-(qCell/bigT))*J1618),IF(qCell=0,1,IF(OR(F1619="",COUNT($F$2:F1618)&lt;=qCell),IF(COUNT($F$2:F1618)=1,1,F1618/F1617),((qCell/COUNT($F$2:F1618))*(I1619/I1618))+((1-(qCell/COUNT($F$2:F1618)))*J1618)))),J1618),IF(Temp!sts_add=1,IF(H1618="in-sample",IF(Q1618=bigT,((qCell/bigT)*(I1619-I1618))+((1-(qCell/bigT))*J1618),IF(OR(F1619="",COUNT($AX$2:AX1618)&lt;=qCell),IF(COUNT($AX$2:AX1618)=1,0,AX1618-AX1617),((qCell/COUNT($AX$2:AX1618))*(I1619-I1618))+((1-(qCell/COUNT($AX$2:AX1618)))*J1618))),J1618),IF(H1618="in-sample",IF(Q1618=bigT,((qCell/bigT)*(I1619/I1618))+((1-(qCell/bigT))*J1618),IF(qCell=0,1,IF(OR(F1619="",COUNT($AX$2:AX1618)&lt;=qCell),IF(COUNT($AX$2:AX1618)=1,1,AX1618/AX1617),((qCell/COUNT($AX$2:AX1618))*(I1619/I1618))+((1-(qCell/COUNT($AX$2:AX1618)))*J1618)))),J1618)))))))</f>
        <v/>
      </c>
      <c r="K1619" s="31" t="str">
        <f>IF(H1619="","",IF(AND(Temp!optSeasCoef=0,Temp!sts_add=1),IF(H1619="out-sample",I1619+(Q1619*J1619),I1619+J1619),IF(AND(Temp!optSeasCoef=0,Temp!sts_multp=1),IF(H1619="out-sample",I1619*(J1619^Q1619),I1619*J1619),IF(Temp!sts_add=1,IF(H1619="out-sample",(I1619+(Q1619*J1619))*G1619,(I1619+J1619)*G1619),IF(H1619="out-sample",I1619*(J1619^Q1619)*G1619,I1619*J1619*G1619)))))</f>
        <v/>
      </c>
      <c r="L1619" s="32" t="str">
        <f t="shared" si="177"/>
        <v/>
      </c>
      <c r="M1619" s="32" t="str">
        <f t="shared" si="178"/>
        <v/>
      </c>
      <c r="N1619" s="32" t="str">
        <f t="shared" si="179"/>
        <v/>
      </c>
      <c r="O1619" s="32" t="str">
        <f t="shared" si="180"/>
        <v/>
      </c>
      <c r="P1619" s="32" t="str">
        <f t="shared" si="181"/>
        <v/>
      </c>
      <c r="Q1619" s="3" t="str">
        <f>IF(AND(Temp!fhor_indata=1,F1619="",H1618="in-sample"),1,IF(AND(Temp!fhor_indata=1,H1618="out-sample",Q1618&lt;ATA!XfHor),Q1618+1,IF(F1619="","",IF(AND(H1619="out-sample",H1618="in-sample"),1,IF(AND(H1619="out-sample",H1618="out-sample"),Q1618+1,IF(ISNUMBER(Q1618),Q1618+1,1))))))</f>
        <v/>
      </c>
      <c r="R1619" s="3" t="str">
        <f t="shared" si="175"/>
        <v/>
      </c>
      <c r="S1619" s="6"/>
      <c r="T1619" s="6"/>
      <c r="U1619" s="6"/>
      <c r="V1619" s="6"/>
      <c r="W1619" s="6"/>
      <c r="X1619" s="6"/>
      <c r="Y1619" s="6"/>
      <c r="Z1619" s="6"/>
      <c r="AA1619" s="6"/>
      <c r="AB1619" s="6"/>
      <c r="AC1619" s="6"/>
      <c r="AD1619" s="6"/>
      <c r="AE1619" s="6"/>
      <c r="AF1619" s="6"/>
      <c r="AG1619" s="6"/>
      <c r="AH1619" s="6"/>
      <c r="AI1619" s="6"/>
      <c r="AJ1619" s="6"/>
      <c r="AK1619" s="6"/>
      <c r="AX1619" s="63" t="e">
        <f t="shared" si="176"/>
        <v>#VALUE!</v>
      </c>
    </row>
    <row r="1620" spans="1:50" s="1" customFormat="1" ht="14.25" x14ac:dyDescent="0.2">
      <c r="A1620" s="6"/>
      <c r="B1620" s="6"/>
      <c r="C1620" s="6"/>
      <c r="D1620" s="3"/>
      <c r="E1620" s="70" t="str">
        <f>IF(ATA!E1620="","",ATA!E1620)</f>
        <v/>
      </c>
      <c r="F1620" s="51" t="str">
        <f>IF(ATA!F1620="","",ATA!F1620)</f>
        <v/>
      </c>
      <c r="G1620" s="11" t="str">
        <f>IF(ATA!G1620="","",ATA!G1620)</f>
        <v/>
      </c>
      <c r="H1620" s="55" t="str">
        <f>IF(ATA!H1620="","",ATA!H1620)</f>
        <v/>
      </c>
      <c r="I1620" s="31" t="str">
        <f>IF(AND(F1619="",H1619="in-sample"),"",IF(AND(Temp!fhor_indata=1,H1619="out-sample",H1620="out-sample"),I1619,IF(AND(F1620="",H1619="out-sample"),"",IF(AND(Temp!optSeasCoef=0,Temp!sts_add=1),IF(H1619="in-sample",IF(Q1619=bigT,((pCell/bigT)*F1619)+((1-(pCell/bigT))*(I1619+J1619)),IF(OR(F1620="",COUNT($F$2:F1619)&lt;=pCell),F1619,((pCell/COUNT($F$2:F1619))*F1619)+((1-(pCell/COUNT($F$2:F1619)))*(I1619+J1619)))),I1619),IF(AND(Temp!optSeasCoef=0,Temp!sts_multp=1),IF(H1619="in-sample",IF(Q1619=bigT,((pCell/bigT)*F1619)+((1-(pCell/bigT))*(I1619*J1619)),IF(OR(F1620="",COUNT(F$2:$F1619)&lt;=pCell),F1619,((pCell/COUNT($F$2:F1619))*F1619)+((1-(pCell/COUNT($F$2:F1619)))*(I1619*J1619)))),I1619),IF(Temp!sts_add=1,IF(H1619="in-sample",IF(Q1619=bigT,((pCell/bigT)*AX1619)+((1-(pCell/bigT))*(I1619+J1619)),IF(OR(F1620="",COUNT($AX$2:AX1619)&lt;=pCell),AX1619,((pCell/COUNT($AX$2:AX1619))*AX1619)+((1-(pCell/COUNT($AX$2:AX1619)))*(I1619+J1619)))),I1619),IF(H1619="in-sample",IF(Q1619=bigT,((pCell/bigT)*AX1619)+((1-(pCell/bigT))*(I1619*J1619)),IF(OR(F1620="",COUNT($AX$2:AX1619)&lt;=pCell),AX1619,((pCell/COUNT($AX$2:AX1619))*AX1619)+((1-(pCell/COUNT($AX$2:AX1619)))*(I1619*J1619)))),I1619)))))))</f>
        <v/>
      </c>
      <c r="J1620" s="31" t="str">
        <f>IF(AND(F1619="",H1619="in-sample"),"",IF(AND(Temp!fhor_indata=1,H1619="out-sample",H1620="out-sample"),J1619,IF(AND(F1620="",H1619="out-sample"),"",IF(AND(Temp!optSeasCoef=0,Temp!sts_add=1),IF(H1619="in-sample",IF(Q1619=bigT,((qCell/bigT)*(I1620-I1619))+((1-(qCell/bigT))*J1619),IF(OR(F1620="",COUNT($F$2:F1619)&lt;=qCell),IF(COUNT($F$2:F1619)=1,0,F1619-F1618),((qCell/COUNT($F$2:F1619))*(I1620-I1619))+((1-(qCell/COUNT($F$2:F1619)))*J1619))),J1619),IF(AND(Temp!optSeasCoef=0,Temp!sts_multp=1),IF(H1619="in-sample",IF(Q1619=bigT,((qCell/bigT)*(I1620/I1619))+((1-(qCell/bigT))*J1619),IF(qCell=0,1,IF(OR(F1620="",COUNT($F$2:F1619)&lt;=qCell),IF(COUNT($F$2:F1619)=1,1,F1619/F1618),((qCell/COUNT($F$2:F1619))*(I1620/I1619))+((1-(qCell/COUNT($F$2:F1619)))*J1619)))),J1619),IF(Temp!sts_add=1,IF(H1619="in-sample",IF(Q1619=bigT,((qCell/bigT)*(I1620-I1619))+((1-(qCell/bigT))*J1619),IF(OR(F1620="",COUNT($AX$2:AX1619)&lt;=qCell),IF(COUNT($AX$2:AX1619)=1,0,AX1619-AX1618),((qCell/COUNT($AX$2:AX1619))*(I1620-I1619))+((1-(qCell/COUNT($AX$2:AX1619)))*J1619))),J1619),IF(H1619="in-sample",IF(Q1619=bigT,((qCell/bigT)*(I1620/I1619))+((1-(qCell/bigT))*J1619),IF(qCell=0,1,IF(OR(F1620="",COUNT($AX$2:AX1619)&lt;=qCell),IF(COUNT($AX$2:AX1619)=1,1,AX1619/AX1618),((qCell/COUNT($AX$2:AX1619))*(I1620/I1619))+((1-(qCell/COUNT($AX$2:AX1619)))*J1619)))),J1619)))))))</f>
        <v/>
      </c>
      <c r="K1620" s="31" t="str">
        <f>IF(H1620="","",IF(AND(Temp!optSeasCoef=0,Temp!sts_add=1),IF(H1620="out-sample",I1620+(Q1620*J1620),I1620+J1620),IF(AND(Temp!optSeasCoef=0,Temp!sts_multp=1),IF(H1620="out-sample",I1620*(J1620^Q1620),I1620*J1620),IF(Temp!sts_add=1,IF(H1620="out-sample",(I1620+(Q1620*J1620))*G1620,(I1620+J1620)*G1620),IF(H1620="out-sample",I1620*(J1620^Q1620)*G1620,I1620*J1620*G1620)))))</f>
        <v/>
      </c>
      <c r="L1620" s="32" t="str">
        <f t="shared" si="177"/>
        <v/>
      </c>
      <c r="M1620" s="32" t="str">
        <f t="shared" si="178"/>
        <v/>
      </c>
      <c r="N1620" s="32" t="str">
        <f t="shared" si="179"/>
        <v/>
      </c>
      <c r="O1620" s="32" t="str">
        <f t="shared" si="180"/>
        <v/>
      </c>
      <c r="P1620" s="32" t="str">
        <f t="shared" si="181"/>
        <v/>
      </c>
      <c r="Q1620" s="3" t="str">
        <f>IF(AND(Temp!fhor_indata=1,F1620="",H1619="in-sample"),1,IF(AND(Temp!fhor_indata=1,H1619="out-sample",Q1619&lt;ATA!XfHor),Q1619+1,IF(F1620="","",IF(AND(H1620="out-sample",H1619="in-sample"),1,IF(AND(H1620="out-sample",H1619="out-sample"),Q1619+1,IF(ISNUMBER(Q1619),Q1619+1,1))))))</f>
        <v/>
      </c>
      <c r="R1620" s="3" t="str">
        <f t="shared" si="175"/>
        <v/>
      </c>
      <c r="S1620" s="6"/>
      <c r="T1620" s="6"/>
      <c r="U1620" s="6"/>
      <c r="V1620" s="6"/>
      <c r="W1620" s="6"/>
      <c r="X1620" s="6"/>
      <c r="Y1620" s="6"/>
      <c r="Z1620" s="6"/>
      <c r="AA1620" s="6"/>
      <c r="AB1620" s="6"/>
      <c r="AC1620" s="6"/>
      <c r="AD1620" s="6"/>
      <c r="AE1620" s="6"/>
      <c r="AF1620" s="6"/>
      <c r="AG1620" s="6"/>
      <c r="AH1620" s="6"/>
      <c r="AI1620" s="6"/>
      <c r="AJ1620" s="6"/>
      <c r="AK1620" s="6"/>
      <c r="AX1620" s="63" t="e">
        <f t="shared" si="176"/>
        <v>#VALUE!</v>
      </c>
    </row>
    <row r="1621" spans="1:50" s="1" customFormat="1" ht="14.25" x14ac:dyDescent="0.2">
      <c r="A1621" s="6"/>
      <c r="B1621" s="6"/>
      <c r="C1621" s="6"/>
      <c r="D1621" s="3"/>
      <c r="E1621" s="70" t="str">
        <f>IF(ATA!E1621="","",ATA!E1621)</f>
        <v/>
      </c>
      <c r="F1621" s="51" t="str">
        <f>IF(ATA!F1621="","",ATA!F1621)</f>
        <v/>
      </c>
      <c r="G1621" s="11" t="str">
        <f>IF(ATA!G1621="","",ATA!G1621)</f>
        <v/>
      </c>
      <c r="H1621" s="55" t="str">
        <f>IF(ATA!H1621="","",ATA!H1621)</f>
        <v/>
      </c>
      <c r="I1621" s="31" t="str">
        <f>IF(AND(F1620="",H1620="in-sample"),"",IF(AND(Temp!fhor_indata=1,H1620="out-sample",H1621="out-sample"),I1620,IF(AND(F1621="",H1620="out-sample"),"",IF(AND(Temp!optSeasCoef=0,Temp!sts_add=1),IF(H1620="in-sample",IF(Q1620=bigT,((pCell/bigT)*F1620)+((1-(pCell/bigT))*(I1620+J1620)),IF(OR(F1621="",COUNT($F$2:F1620)&lt;=pCell),F1620,((pCell/COUNT($F$2:F1620))*F1620)+((1-(pCell/COUNT($F$2:F1620)))*(I1620+J1620)))),I1620),IF(AND(Temp!optSeasCoef=0,Temp!sts_multp=1),IF(H1620="in-sample",IF(Q1620=bigT,((pCell/bigT)*F1620)+((1-(pCell/bigT))*(I1620*J1620)),IF(OR(F1621="",COUNT(F$2:$F1620)&lt;=pCell),F1620,((pCell/COUNT($F$2:F1620))*F1620)+((1-(pCell/COUNT($F$2:F1620)))*(I1620*J1620)))),I1620),IF(Temp!sts_add=1,IF(H1620="in-sample",IF(Q1620=bigT,((pCell/bigT)*AX1620)+((1-(pCell/bigT))*(I1620+J1620)),IF(OR(F1621="",COUNT($AX$2:AX1620)&lt;=pCell),AX1620,((pCell/COUNT($AX$2:AX1620))*AX1620)+((1-(pCell/COUNT($AX$2:AX1620)))*(I1620+J1620)))),I1620),IF(H1620="in-sample",IF(Q1620=bigT,((pCell/bigT)*AX1620)+((1-(pCell/bigT))*(I1620*J1620)),IF(OR(F1621="",COUNT($AX$2:AX1620)&lt;=pCell),AX1620,((pCell/COUNT($AX$2:AX1620))*AX1620)+((1-(pCell/COUNT($AX$2:AX1620)))*(I1620*J1620)))),I1620)))))))</f>
        <v/>
      </c>
      <c r="J1621" s="31" t="str">
        <f>IF(AND(F1620="",H1620="in-sample"),"",IF(AND(Temp!fhor_indata=1,H1620="out-sample",H1621="out-sample"),J1620,IF(AND(F1621="",H1620="out-sample"),"",IF(AND(Temp!optSeasCoef=0,Temp!sts_add=1),IF(H1620="in-sample",IF(Q1620=bigT,((qCell/bigT)*(I1621-I1620))+((1-(qCell/bigT))*J1620),IF(OR(F1621="",COUNT($F$2:F1620)&lt;=qCell),IF(COUNT($F$2:F1620)=1,0,F1620-F1619),((qCell/COUNT($F$2:F1620))*(I1621-I1620))+((1-(qCell/COUNT($F$2:F1620)))*J1620))),J1620),IF(AND(Temp!optSeasCoef=0,Temp!sts_multp=1),IF(H1620="in-sample",IF(Q1620=bigT,((qCell/bigT)*(I1621/I1620))+((1-(qCell/bigT))*J1620),IF(qCell=0,1,IF(OR(F1621="",COUNT($F$2:F1620)&lt;=qCell),IF(COUNT($F$2:F1620)=1,1,F1620/F1619),((qCell/COUNT($F$2:F1620))*(I1621/I1620))+((1-(qCell/COUNT($F$2:F1620)))*J1620)))),J1620),IF(Temp!sts_add=1,IF(H1620="in-sample",IF(Q1620=bigT,((qCell/bigT)*(I1621-I1620))+((1-(qCell/bigT))*J1620),IF(OR(F1621="",COUNT($AX$2:AX1620)&lt;=qCell),IF(COUNT($AX$2:AX1620)=1,0,AX1620-AX1619),((qCell/COUNT($AX$2:AX1620))*(I1621-I1620))+((1-(qCell/COUNT($AX$2:AX1620)))*J1620))),J1620),IF(H1620="in-sample",IF(Q1620=bigT,((qCell/bigT)*(I1621/I1620))+((1-(qCell/bigT))*J1620),IF(qCell=0,1,IF(OR(F1621="",COUNT($AX$2:AX1620)&lt;=qCell),IF(COUNT($AX$2:AX1620)=1,1,AX1620/AX1619),((qCell/COUNT($AX$2:AX1620))*(I1621/I1620))+((1-(qCell/COUNT($AX$2:AX1620)))*J1620)))),J1620)))))))</f>
        <v/>
      </c>
      <c r="K1621" s="31" t="str">
        <f>IF(H1621="","",IF(AND(Temp!optSeasCoef=0,Temp!sts_add=1),IF(H1621="out-sample",I1621+(Q1621*J1621),I1621+J1621),IF(AND(Temp!optSeasCoef=0,Temp!sts_multp=1),IF(H1621="out-sample",I1621*(J1621^Q1621),I1621*J1621),IF(Temp!sts_add=1,IF(H1621="out-sample",(I1621+(Q1621*J1621))*G1621,(I1621+J1621)*G1621),IF(H1621="out-sample",I1621*(J1621^Q1621)*G1621,I1621*J1621*G1621)))))</f>
        <v/>
      </c>
      <c r="L1621" s="32" t="str">
        <f t="shared" si="177"/>
        <v/>
      </c>
      <c r="M1621" s="32" t="str">
        <f t="shared" si="178"/>
        <v/>
      </c>
      <c r="N1621" s="32" t="str">
        <f t="shared" si="179"/>
        <v/>
      </c>
      <c r="O1621" s="32" t="str">
        <f t="shared" si="180"/>
        <v/>
      </c>
      <c r="P1621" s="32" t="str">
        <f t="shared" si="181"/>
        <v/>
      </c>
      <c r="Q1621" s="3" t="str">
        <f>IF(AND(Temp!fhor_indata=1,F1621="",H1620="in-sample"),1,IF(AND(Temp!fhor_indata=1,H1620="out-sample",Q1620&lt;ATA!XfHor),Q1620+1,IF(F1621="","",IF(AND(H1621="out-sample",H1620="in-sample"),1,IF(AND(H1621="out-sample",H1620="out-sample"),Q1620+1,IF(ISNUMBER(Q1620),Q1620+1,1))))))</f>
        <v/>
      </c>
      <c r="R1621" s="3" t="str">
        <f t="shared" si="175"/>
        <v/>
      </c>
      <c r="S1621" s="6"/>
      <c r="T1621" s="6"/>
      <c r="U1621" s="6"/>
      <c r="V1621" s="6"/>
      <c r="W1621" s="6"/>
      <c r="X1621" s="6"/>
      <c r="Y1621" s="6"/>
      <c r="Z1621" s="6"/>
      <c r="AA1621" s="6"/>
      <c r="AB1621" s="6"/>
      <c r="AC1621" s="6"/>
      <c r="AD1621" s="6"/>
      <c r="AE1621" s="6"/>
      <c r="AF1621" s="6"/>
      <c r="AG1621" s="6"/>
      <c r="AH1621" s="6"/>
      <c r="AI1621" s="6"/>
      <c r="AJ1621" s="6"/>
      <c r="AK1621" s="6"/>
      <c r="AX1621" s="63" t="e">
        <f t="shared" si="176"/>
        <v>#VALUE!</v>
      </c>
    </row>
    <row r="1622" spans="1:50" s="1" customFormat="1" ht="14.25" x14ac:dyDescent="0.2">
      <c r="A1622" s="6"/>
      <c r="B1622" s="6"/>
      <c r="C1622" s="6"/>
      <c r="D1622" s="3"/>
      <c r="E1622" s="70" t="str">
        <f>IF(ATA!E1622="","",ATA!E1622)</f>
        <v/>
      </c>
      <c r="F1622" s="51" t="str">
        <f>IF(ATA!F1622="","",ATA!F1622)</f>
        <v/>
      </c>
      <c r="G1622" s="11" t="str">
        <f>IF(ATA!G1622="","",ATA!G1622)</f>
        <v/>
      </c>
      <c r="H1622" s="55" t="str">
        <f>IF(ATA!H1622="","",ATA!H1622)</f>
        <v/>
      </c>
      <c r="I1622" s="31" t="str">
        <f>IF(AND(F1621="",H1621="in-sample"),"",IF(AND(Temp!fhor_indata=1,H1621="out-sample",H1622="out-sample"),I1621,IF(AND(F1622="",H1621="out-sample"),"",IF(AND(Temp!optSeasCoef=0,Temp!sts_add=1),IF(H1621="in-sample",IF(Q1621=bigT,((pCell/bigT)*F1621)+((1-(pCell/bigT))*(I1621+J1621)),IF(OR(F1622="",COUNT($F$2:F1621)&lt;=pCell),F1621,((pCell/COUNT($F$2:F1621))*F1621)+((1-(pCell/COUNT($F$2:F1621)))*(I1621+J1621)))),I1621),IF(AND(Temp!optSeasCoef=0,Temp!sts_multp=1),IF(H1621="in-sample",IF(Q1621=bigT,((pCell/bigT)*F1621)+((1-(pCell/bigT))*(I1621*J1621)),IF(OR(F1622="",COUNT(F$2:$F1621)&lt;=pCell),F1621,((pCell/COUNT($F$2:F1621))*F1621)+((1-(pCell/COUNT($F$2:F1621)))*(I1621*J1621)))),I1621),IF(Temp!sts_add=1,IF(H1621="in-sample",IF(Q1621=bigT,((pCell/bigT)*AX1621)+((1-(pCell/bigT))*(I1621+J1621)),IF(OR(F1622="",COUNT($AX$2:AX1621)&lt;=pCell),AX1621,((pCell/COUNT($AX$2:AX1621))*AX1621)+((1-(pCell/COUNT($AX$2:AX1621)))*(I1621+J1621)))),I1621),IF(H1621="in-sample",IF(Q1621=bigT,((pCell/bigT)*AX1621)+((1-(pCell/bigT))*(I1621*J1621)),IF(OR(F1622="",COUNT($AX$2:AX1621)&lt;=pCell),AX1621,((pCell/COUNT($AX$2:AX1621))*AX1621)+((1-(pCell/COUNT($AX$2:AX1621)))*(I1621*J1621)))),I1621)))))))</f>
        <v/>
      </c>
      <c r="J1622" s="31" t="str">
        <f>IF(AND(F1621="",H1621="in-sample"),"",IF(AND(Temp!fhor_indata=1,H1621="out-sample",H1622="out-sample"),J1621,IF(AND(F1622="",H1621="out-sample"),"",IF(AND(Temp!optSeasCoef=0,Temp!sts_add=1),IF(H1621="in-sample",IF(Q1621=bigT,((qCell/bigT)*(I1622-I1621))+((1-(qCell/bigT))*J1621),IF(OR(F1622="",COUNT($F$2:F1621)&lt;=qCell),IF(COUNT($F$2:F1621)=1,0,F1621-F1620),((qCell/COUNT($F$2:F1621))*(I1622-I1621))+((1-(qCell/COUNT($F$2:F1621)))*J1621))),J1621),IF(AND(Temp!optSeasCoef=0,Temp!sts_multp=1),IF(H1621="in-sample",IF(Q1621=bigT,((qCell/bigT)*(I1622/I1621))+((1-(qCell/bigT))*J1621),IF(qCell=0,1,IF(OR(F1622="",COUNT($F$2:F1621)&lt;=qCell),IF(COUNT($F$2:F1621)=1,1,F1621/F1620),((qCell/COUNT($F$2:F1621))*(I1622/I1621))+((1-(qCell/COUNT($F$2:F1621)))*J1621)))),J1621),IF(Temp!sts_add=1,IF(H1621="in-sample",IF(Q1621=bigT,((qCell/bigT)*(I1622-I1621))+((1-(qCell/bigT))*J1621),IF(OR(F1622="",COUNT($AX$2:AX1621)&lt;=qCell),IF(COUNT($AX$2:AX1621)=1,0,AX1621-AX1620),((qCell/COUNT($AX$2:AX1621))*(I1622-I1621))+((1-(qCell/COUNT($AX$2:AX1621)))*J1621))),J1621),IF(H1621="in-sample",IF(Q1621=bigT,((qCell/bigT)*(I1622/I1621))+((1-(qCell/bigT))*J1621),IF(qCell=0,1,IF(OR(F1622="",COUNT($AX$2:AX1621)&lt;=qCell),IF(COUNT($AX$2:AX1621)=1,1,AX1621/AX1620),((qCell/COUNT($AX$2:AX1621))*(I1622/I1621))+((1-(qCell/COUNT($AX$2:AX1621)))*J1621)))),J1621)))))))</f>
        <v/>
      </c>
      <c r="K1622" s="31" t="str">
        <f>IF(H1622="","",IF(AND(Temp!optSeasCoef=0,Temp!sts_add=1),IF(H1622="out-sample",I1622+(Q1622*J1622),I1622+J1622),IF(AND(Temp!optSeasCoef=0,Temp!sts_multp=1),IF(H1622="out-sample",I1622*(J1622^Q1622),I1622*J1622),IF(Temp!sts_add=1,IF(H1622="out-sample",(I1622+(Q1622*J1622))*G1622,(I1622+J1622)*G1622),IF(H1622="out-sample",I1622*(J1622^Q1622)*G1622,I1622*J1622*G1622)))))</f>
        <v/>
      </c>
      <c r="L1622" s="32" t="str">
        <f t="shared" si="177"/>
        <v/>
      </c>
      <c r="M1622" s="32" t="str">
        <f t="shared" si="178"/>
        <v/>
      </c>
      <c r="N1622" s="32" t="str">
        <f t="shared" si="179"/>
        <v/>
      </c>
      <c r="O1622" s="32" t="str">
        <f t="shared" si="180"/>
        <v/>
      </c>
      <c r="P1622" s="32" t="str">
        <f t="shared" si="181"/>
        <v/>
      </c>
      <c r="Q1622" s="3" t="str">
        <f>IF(AND(Temp!fhor_indata=1,F1622="",H1621="in-sample"),1,IF(AND(Temp!fhor_indata=1,H1621="out-sample",Q1621&lt;ATA!XfHor),Q1621+1,IF(F1622="","",IF(AND(H1622="out-sample",H1621="in-sample"),1,IF(AND(H1622="out-sample",H1621="out-sample"),Q1621+1,IF(ISNUMBER(Q1621),Q1621+1,1))))))</f>
        <v/>
      </c>
      <c r="R1622" s="3" t="str">
        <f t="shared" si="175"/>
        <v/>
      </c>
      <c r="S1622" s="6"/>
      <c r="T1622" s="6"/>
      <c r="U1622" s="6"/>
      <c r="V1622" s="6"/>
      <c r="W1622" s="6"/>
      <c r="X1622" s="6"/>
      <c r="Y1622" s="6"/>
      <c r="Z1622" s="6"/>
      <c r="AA1622" s="6"/>
      <c r="AB1622" s="6"/>
      <c r="AC1622" s="6"/>
      <c r="AD1622" s="6"/>
      <c r="AE1622" s="6"/>
      <c r="AF1622" s="6"/>
      <c r="AG1622" s="6"/>
      <c r="AH1622" s="6"/>
      <c r="AI1622" s="6"/>
      <c r="AJ1622" s="6"/>
      <c r="AK1622" s="6"/>
      <c r="AX1622" s="63" t="e">
        <f t="shared" si="176"/>
        <v>#VALUE!</v>
      </c>
    </row>
    <row r="1623" spans="1:50" s="1" customFormat="1" ht="14.25" x14ac:dyDescent="0.2">
      <c r="A1623" s="6"/>
      <c r="B1623" s="6"/>
      <c r="C1623" s="6"/>
      <c r="D1623" s="3"/>
      <c r="E1623" s="70" t="str">
        <f>IF(ATA!E1623="","",ATA!E1623)</f>
        <v/>
      </c>
      <c r="F1623" s="51" t="str">
        <f>IF(ATA!F1623="","",ATA!F1623)</f>
        <v/>
      </c>
      <c r="G1623" s="11" t="str">
        <f>IF(ATA!G1623="","",ATA!G1623)</f>
        <v/>
      </c>
      <c r="H1623" s="55" t="str">
        <f>IF(ATA!H1623="","",ATA!H1623)</f>
        <v/>
      </c>
      <c r="I1623" s="31" t="str">
        <f>IF(AND(F1622="",H1622="in-sample"),"",IF(AND(Temp!fhor_indata=1,H1622="out-sample",H1623="out-sample"),I1622,IF(AND(F1623="",H1622="out-sample"),"",IF(AND(Temp!optSeasCoef=0,Temp!sts_add=1),IF(H1622="in-sample",IF(Q1622=bigT,((pCell/bigT)*F1622)+((1-(pCell/bigT))*(I1622+J1622)),IF(OR(F1623="",COUNT($F$2:F1622)&lt;=pCell),F1622,((pCell/COUNT($F$2:F1622))*F1622)+((1-(pCell/COUNT($F$2:F1622)))*(I1622+J1622)))),I1622),IF(AND(Temp!optSeasCoef=0,Temp!sts_multp=1),IF(H1622="in-sample",IF(Q1622=bigT,((pCell/bigT)*F1622)+((1-(pCell/bigT))*(I1622*J1622)),IF(OR(F1623="",COUNT(F$2:$F1622)&lt;=pCell),F1622,((pCell/COUNT($F$2:F1622))*F1622)+((1-(pCell/COUNT($F$2:F1622)))*(I1622*J1622)))),I1622),IF(Temp!sts_add=1,IF(H1622="in-sample",IF(Q1622=bigT,((pCell/bigT)*AX1622)+((1-(pCell/bigT))*(I1622+J1622)),IF(OR(F1623="",COUNT($AX$2:AX1622)&lt;=pCell),AX1622,((pCell/COUNT($AX$2:AX1622))*AX1622)+((1-(pCell/COUNT($AX$2:AX1622)))*(I1622+J1622)))),I1622),IF(H1622="in-sample",IF(Q1622=bigT,((pCell/bigT)*AX1622)+((1-(pCell/bigT))*(I1622*J1622)),IF(OR(F1623="",COUNT($AX$2:AX1622)&lt;=pCell),AX1622,((pCell/COUNT($AX$2:AX1622))*AX1622)+((1-(pCell/COUNT($AX$2:AX1622)))*(I1622*J1622)))),I1622)))))))</f>
        <v/>
      </c>
      <c r="J1623" s="31" t="str">
        <f>IF(AND(F1622="",H1622="in-sample"),"",IF(AND(Temp!fhor_indata=1,H1622="out-sample",H1623="out-sample"),J1622,IF(AND(F1623="",H1622="out-sample"),"",IF(AND(Temp!optSeasCoef=0,Temp!sts_add=1),IF(H1622="in-sample",IF(Q1622=bigT,((qCell/bigT)*(I1623-I1622))+((1-(qCell/bigT))*J1622),IF(OR(F1623="",COUNT($F$2:F1622)&lt;=qCell),IF(COUNT($F$2:F1622)=1,0,F1622-F1621),((qCell/COUNT($F$2:F1622))*(I1623-I1622))+((1-(qCell/COUNT($F$2:F1622)))*J1622))),J1622),IF(AND(Temp!optSeasCoef=0,Temp!sts_multp=1),IF(H1622="in-sample",IF(Q1622=bigT,((qCell/bigT)*(I1623/I1622))+((1-(qCell/bigT))*J1622),IF(qCell=0,1,IF(OR(F1623="",COUNT($F$2:F1622)&lt;=qCell),IF(COUNT($F$2:F1622)=1,1,F1622/F1621),((qCell/COUNT($F$2:F1622))*(I1623/I1622))+((1-(qCell/COUNT($F$2:F1622)))*J1622)))),J1622),IF(Temp!sts_add=1,IF(H1622="in-sample",IF(Q1622=bigT,((qCell/bigT)*(I1623-I1622))+((1-(qCell/bigT))*J1622),IF(OR(F1623="",COUNT($AX$2:AX1622)&lt;=qCell),IF(COUNT($AX$2:AX1622)=1,0,AX1622-AX1621),((qCell/COUNT($AX$2:AX1622))*(I1623-I1622))+((1-(qCell/COUNT($AX$2:AX1622)))*J1622))),J1622),IF(H1622="in-sample",IF(Q1622=bigT,((qCell/bigT)*(I1623/I1622))+((1-(qCell/bigT))*J1622),IF(qCell=0,1,IF(OR(F1623="",COUNT($AX$2:AX1622)&lt;=qCell),IF(COUNT($AX$2:AX1622)=1,1,AX1622/AX1621),((qCell/COUNT($AX$2:AX1622))*(I1623/I1622))+((1-(qCell/COUNT($AX$2:AX1622)))*J1622)))),J1622)))))))</f>
        <v/>
      </c>
      <c r="K1623" s="31" t="str">
        <f>IF(H1623="","",IF(AND(Temp!optSeasCoef=0,Temp!sts_add=1),IF(H1623="out-sample",I1623+(Q1623*J1623),I1623+J1623),IF(AND(Temp!optSeasCoef=0,Temp!sts_multp=1),IF(H1623="out-sample",I1623*(J1623^Q1623),I1623*J1623),IF(Temp!sts_add=1,IF(H1623="out-sample",(I1623+(Q1623*J1623))*G1623,(I1623+J1623)*G1623),IF(H1623="out-sample",I1623*(J1623^Q1623)*G1623,I1623*J1623*G1623)))))</f>
        <v/>
      </c>
      <c r="L1623" s="32" t="str">
        <f t="shared" si="177"/>
        <v/>
      </c>
      <c r="M1623" s="32" t="str">
        <f t="shared" si="178"/>
        <v/>
      </c>
      <c r="N1623" s="32" t="str">
        <f t="shared" si="179"/>
        <v/>
      </c>
      <c r="O1623" s="32" t="str">
        <f t="shared" si="180"/>
        <v/>
      </c>
      <c r="P1623" s="32" t="str">
        <f t="shared" si="181"/>
        <v/>
      </c>
      <c r="Q1623" s="3" t="str">
        <f>IF(AND(Temp!fhor_indata=1,F1623="",H1622="in-sample"),1,IF(AND(Temp!fhor_indata=1,H1622="out-sample",Q1622&lt;ATA!XfHor),Q1622+1,IF(F1623="","",IF(AND(H1623="out-sample",H1622="in-sample"),1,IF(AND(H1623="out-sample",H1622="out-sample"),Q1622+1,IF(ISNUMBER(Q1622),Q1622+1,1))))))</f>
        <v/>
      </c>
      <c r="R1623" s="3" t="str">
        <f t="shared" si="175"/>
        <v/>
      </c>
      <c r="S1623" s="6"/>
      <c r="T1623" s="6"/>
      <c r="U1623" s="6"/>
      <c r="V1623" s="6"/>
      <c r="W1623" s="6"/>
      <c r="X1623" s="6"/>
      <c r="Y1623" s="6"/>
      <c r="Z1623" s="6"/>
      <c r="AA1623" s="6"/>
      <c r="AB1623" s="6"/>
      <c r="AC1623" s="6"/>
      <c r="AD1623" s="6"/>
      <c r="AE1623" s="6"/>
      <c r="AF1623" s="6"/>
      <c r="AG1623" s="6"/>
      <c r="AH1623" s="6"/>
      <c r="AI1623" s="6"/>
      <c r="AJ1623" s="6"/>
      <c r="AK1623" s="6"/>
      <c r="AX1623" s="63" t="e">
        <f t="shared" si="176"/>
        <v>#VALUE!</v>
      </c>
    </row>
    <row r="1624" spans="1:50" s="1" customFormat="1" ht="14.25" x14ac:dyDescent="0.2">
      <c r="A1624" s="6"/>
      <c r="B1624" s="6"/>
      <c r="C1624" s="6"/>
      <c r="D1624" s="3"/>
      <c r="E1624" s="70" t="str">
        <f>IF(ATA!E1624="","",ATA!E1624)</f>
        <v/>
      </c>
      <c r="F1624" s="51" t="str">
        <f>IF(ATA!F1624="","",ATA!F1624)</f>
        <v/>
      </c>
      <c r="G1624" s="11" t="str">
        <f>IF(ATA!G1624="","",ATA!G1624)</f>
        <v/>
      </c>
      <c r="H1624" s="55" t="str">
        <f>IF(ATA!H1624="","",ATA!H1624)</f>
        <v/>
      </c>
      <c r="I1624" s="31" t="str">
        <f>IF(AND(F1623="",H1623="in-sample"),"",IF(AND(Temp!fhor_indata=1,H1623="out-sample",H1624="out-sample"),I1623,IF(AND(F1624="",H1623="out-sample"),"",IF(AND(Temp!optSeasCoef=0,Temp!sts_add=1),IF(H1623="in-sample",IF(Q1623=bigT,((pCell/bigT)*F1623)+((1-(pCell/bigT))*(I1623+J1623)),IF(OR(F1624="",COUNT($F$2:F1623)&lt;=pCell),F1623,((pCell/COUNT($F$2:F1623))*F1623)+((1-(pCell/COUNT($F$2:F1623)))*(I1623+J1623)))),I1623),IF(AND(Temp!optSeasCoef=0,Temp!sts_multp=1),IF(H1623="in-sample",IF(Q1623=bigT,((pCell/bigT)*F1623)+((1-(pCell/bigT))*(I1623*J1623)),IF(OR(F1624="",COUNT(F$2:$F1623)&lt;=pCell),F1623,((pCell/COUNT($F$2:F1623))*F1623)+((1-(pCell/COUNT($F$2:F1623)))*(I1623*J1623)))),I1623),IF(Temp!sts_add=1,IF(H1623="in-sample",IF(Q1623=bigT,((pCell/bigT)*AX1623)+((1-(pCell/bigT))*(I1623+J1623)),IF(OR(F1624="",COUNT($AX$2:AX1623)&lt;=pCell),AX1623,((pCell/COUNT($AX$2:AX1623))*AX1623)+((1-(pCell/COUNT($AX$2:AX1623)))*(I1623+J1623)))),I1623),IF(H1623="in-sample",IF(Q1623=bigT,((pCell/bigT)*AX1623)+((1-(pCell/bigT))*(I1623*J1623)),IF(OR(F1624="",COUNT($AX$2:AX1623)&lt;=pCell),AX1623,((pCell/COUNT($AX$2:AX1623))*AX1623)+((1-(pCell/COUNT($AX$2:AX1623)))*(I1623*J1623)))),I1623)))))))</f>
        <v/>
      </c>
      <c r="J1624" s="31" t="str">
        <f>IF(AND(F1623="",H1623="in-sample"),"",IF(AND(Temp!fhor_indata=1,H1623="out-sample",H1624="out-sample"),J1623,IF(AND(F1624="",H1623="out-sample"),"",IF(AND(Temp!optSeasCoef=0,Temp!sts_add=1),IF(H1623="in-sample",IF(Q1623=bigT,((qCell/bigT)*(I1624-I1623))+((1-(qCell/bigT))*J1623),IF(OR(F1624="",COUNT($F$2:F1623)&lt;=qCell),IF(COUNT($F$2:F1623)=1,0,F1623-F1622),((qCell/COUNT($F$2:F1623))*(I1624-I1623))+((1-(qCell/COUNT($F$2:F1623)))*J1623))),J1623),IF(AND(Temp!optSeasCoef=0,Temp!sts_multp=1),IF(H1623="in-sample",IF(Q1623=bigT,((qCell/bigT)*(I1624/I1623))+((1-(qCell/bigT))*J1623),IF(qCell=0,1,IF(OR(F1624="",COUNT($F$2:F1623)&lt;=qCell),IF(COUNT($F$2:F1623)=1,1,F1623/F1622),((qCell/COUNT($F$2:F1623))*(I1624/I1623))+((1-(qCell/COUNT($F$2:F1623)))*J1623)))),J1623),IF(Temp!sts_add=1,IF(H1623="in-sample",IF(Q1623=bigT,((qCell/bigT)*(I1624-I1623))+((1-(qCell/bigT))*J1623),IF(OR(F1624="",COUNT($AX$2:AX1623)&lt;=qCell),IF(COUNT($AX$2:AX1623)=1,0,AX1623-AX1622),((qCell/COUNT($AX$2:AX1623))*(I1624-I1623))+((1-(qCell/COUNT($AX$2:AX1623)))*J1623))),J1623),IF(H1623="in-sample",IF(Q1623=bigT,((qCell/bigT)*(I1624/I1623))+((1-(qCell/bigT))*J1623),IF(qCell=0,1,IF(OR(F1624="",COUNT($AX$2:AX1623)&lt;=qCell),IF(COUNT($AX$2:AX1623)=1,1,AX1623/AX1622),((qCell/COUNT($AX$2:AX1623))*(I1624/I1623))+((1-(qCell/COUNT($AX$2:AX1623)))*J1623)))),J1623)))))))</f>
        <v/>
      </c>
      <c r="K1624" s="31" t="str">
        <f>IF(H1624="","",IF(AND(Temp!optSeasCoef=0,Temp!sts_add=1),IF(H1624="out-sample",I1624+(Q1624*J1624),I1624+J1624),IF(AND(Temp!optSeasCoef=0,Temp!sts_multp=1),IF(H1624="out-sample",I1624*(J1624^Q1624),I1624*J1624),IF(Temp!sts_add=1,IF(H1624="out-sample",(I1624+(Q1624*J1624))*G1624,(I1624+J1624)*G1624),IF(H1624="out-sample",I1624*(J1624^Q1624)*G1624,I1624*J1624*G1624)))))</f>
        <v/>
      </c>
      <c r="L1624" s="32" t="str">
        <f t="shared" si="177"/>
        <v/>
      </c>
      <c r="M1624" s="32" t="str">
        <f t="shared" si="178"/>
        <v/>
      </c>
      <c r="N1624" s="32" t="str">
        <f t="shared" si="179"/>
        <v/>
      </c>
      <c r="O1624" s="32" t="str">
        <f t="shared" si="180"/>
        <v/>
      </c>
      <c r="P1624" s="32" t="str">
        <f t="shared" si="181"/>
        <v/>
      </c>
      <c r="Q1624" s="3" t="str">
        <f>IF(AND(Temp!fhor_indata=1,F1624="",H1623="in-sample"),1,IF(AND(Temp!fhor_indata=1,H1623="out-sample",Q1623&lt;ATA!XfHor),Q1623+1,IF(F1624="","",IF(AND(H1624="out-sample",H1623="in-sample"),1,IF(AND(H1624="out-sample",H1623="out-sample"),Q1623+1,IF(ISNUMBER(Q1623),Q1623+1,1))))))</f>
        <v/>
      </c>
      <c r="R1624" s="3" t="str">
        <f t="shared" si="175"/>
        <v/>
      </c>
      <c r="S1624" s="6"/>
      <c r="T1624" s="6"/>
      <c r="U1624" s="6"/>
      <c r="V1624" s="6"/>
      <c r="W1624" s="6"/>
      <c r="X1624" s="6"/>
      <c r="Y1624" s="6"/>
      <c r="Z1624" s="6"/>
      <c r="AA1624" s="6"/>
      <c r="AB1624" s="6"/>
      <c r="AC1624" s="6"/>
      <c r="AD1624" s="6"/>
      <c r="AE1624" s="6"/>
      <c r="AF1624" s="6"/>
      <c r="AG1624" s="6"/>
      <c r="AH1624" s="6"/>
      <c r="AI1624" s="6"/>
      <c r="AJ1624" s="6"/>
      <c r="AK1624" s="6"/>
      <c r="AX1624" s="63" t="e">
        <f t="shared" si="176"/>
        <v>#VALUE!</v>
      </c>
    </row>
    <row r="1625" spans="1:50" s="1" customFormat="1" ht="14.25" x14ac:dyDescent="0.2">
      <c r="A1625" s="6"/>
      <c r="B1625" s="6"/>
      <c r="C1625" s="6"/>
      <c r="D1625" s="3"/>
      <c r="E1625" s="70" t="str">
        <f>IF(ATA!E1625="","",ATA!E1625)</f>
        <v/>
      </c>
      <c r="F1625" s="51" t="str">
        <f>IF(ATA!F1625="","",ATA!F1625)</f>
        <v/>
      </c>
      <c r="G1625" s="11" t="str">
        <f>IF(ATA!G1625="","",ATA!G1625)</f>
        <v/>
      </c>
      <c r="H1625" s="55" t="str">
        <f>IF(ATA!H1625="","",ATA!H1625)</f>
        <v/>
      </c>
      <c r="I1625" s="31" t="str">
        <f>IF(AND(F1624="",H1624="in-sample"),"",IF(AND(Temp!fhor_indata=1,H1624="out-sample",H1625="out-sample"),I1624,IF(AND(F1625="",H1624="out-sample"),"",IF(AND(Temp!optSeasCoef=0,Temp!sts_add=1),IF(H1624="in-sample",IF(Q1624=bigT,((pCell/bigT)*F1624)+((1-(pCell/bigT))*(I1624+J1624)),IF(OR(F1625="",COUNT($F$2:F1624)&lt;=pCell),F1624,((pCell/COUNT($F$2:F1624))*F1624)+((1-(pCell/COUNT($F$2:F1624)))*(I1624+J1624)))),I1624),IF(AND(Temp!optSeasCoef=0,Temp!sts_multp=1),IF(H1624="in-sample",IF(Q1624=bigT,((pCell/bigT)*F1624)+((1-(pCell/bigT))*(I1624*J1624)),IF(OR(F1625="",COUNT(F$2:$F1624)&lt;=pCell),F1624,((pCell/COUNT($F$2:F1624))*F1624)+((1-(pCell/COUNT($F$2:F1624)))*(I1624*J1624)))),I1624),IF(Temp!sts_add=1,IF(H1624="in-sample",IF(Q1624=bigT,((pCell/bigT)*AX1624)+((1-(pCell/bigT))*(I1624+J1624)),IF(OR(F1625="",COUNT($AX$2:AX1624)&lt;=pCell),AX1624,((pCell/COUNT($AX$2:AX1624))*AX1624)+((1-(pCell/COUNT($AX$2:AX1624)))*(I1624+J1624)))),I1624),IF(H1624="in-sample",IF(Q1624=bigT,((pCell/bigT)*AX1624)+((1-(pCell/bigT))*(I1624*J1624)),IF(OR(F1625="",COUNT($AX$2:AX1624)&lt;=pCell),AX1624,((pCell/COUNT($AX$2:AX1624))*AX1624)+((1-(pCell/COUNT($AX$2:AX1624)))*(I1624*J1624)))),I1624)))))))</f>
        <v/>
      </c>
      <c r="J1625" s="31" t="str">
        <f>IF(AND(F1624="",H1624="in-sample"),"",IF(AND(Temp!fhor_indata=1,H1624="out-sample",H1625="out-sample"),J1624,IF(AND(F1625="",H1624="out-sample"),"",IF(AND(Temp!optSeasCoef=0,Temp!sts_add=1),IF(H1624="in-sample",IF(Q1624=bigT,((qCell/bigT)*(I1625-I1624))+((1-(qCell/bigT))*J1624),IF(OR(F1625="",COUNT($F$2:F1624)&lt;=qCell),IF(COUNT($F$2:F1624)=1,0,F1624-F1623),((qCell/COUNT($F$2:F1624))*(I1625-I1624))+((1-(qCell/COUNT($F$2:F1624)))*J1624))),J1624),IF(AND(Temp!optSeasCoef=0,Temp!sts_multp=1),IF(H1624="in-sample",IF(Q1624=bigT,((qCell/bigT)*(I1625/I1624))+((1-(qCell/bigT))*J1624),IF(qCell=0,1,IF(OR(F1625="",COUNT($F$2:F1624)&lt;=qCell),IF(COUNT($F$2:F1624)=1,1,F1624/F1623),((qCell/COUNT($F$2:F1624))*(I1625/I1624))+((1-(qCell/COUNT($F$2:F1624)))*J1624)))),J1624),IF(Temp!sts_add=1,IF(H1624="in-sample",IF(Q1624=bigT,((qCell/bigT)*(I1625-I1624))+((1-(qCell/bigT))*J1624),IF(OR(F1625="",COUNT($AX$2:AX1624)&lt;=qCell),IF(COUNT($AX$2:AX1624)=1,0,AX1624-AX1623),((qCell/COUNT($AX$2:AX1624))*(I1625-I1624))+((1-(qCell/COUNT($AX$2:AX1624)))*J1624))),J1624),IF(H1624="in-sample",IF(Q1624=bigT,((qCell/bigT)*(I1625/I1624))+((1-(qCell/bigT))*J1624),IF(qCell=0,1,IF(OR(F1625="",COUNT($AX$2:AX1624)&lt;=qCell),IF(COUNT($AX$2:AX1624)=1,1,AX1624/AX1623),((qCell/COUNT($AX$2:AX1624))*(I1625/I1624))+((1-(qCell/COUNT($AX$2:AX1624)))*J1624)))),J1624)))))))</f>
        <v/>
      </c>
      <c r="K1625" s="31" t="str">
        <f>IF(H1625="","",IF(AND(Temp!optSeasCoef=0,Temp!sts_add=1),IF(H1625="out-sample",I1625+(Q1625*J1625),I1625+J1625),IF(AND(Temp!optSeasCoef=0,Temp!sts_multp=1),IF(H1625="out-sample",I1625*(J1625^Q1625),I1625*J1625),IF(Temp!sts_add=1,IF(H1625="out-sample",(I1625+(Q1625*J1625))*G1625,(I1625+J1625)*G1625),IF(H1625="out-sample",I1625*(J1625^Q1625)*G1625,I1625*J1625*G1625)))))</f>
        <v/>
      </c>
      <c r="L1625" s="32" t="str">
        <f t="shared" si="177"/>
        <v/>
      </c>
      <c r="M1625" s="32" t="str">
        <f t="shared" si="178"/>
        <v/>
      </c>
      <c r="N1625" s="32" t="str">
        <f t="shared" si="179"/>
        <v/>
      </c>
      <c r="O1625" s="32" t="str">
        <f t="shared" si="180"/>
        <v/>
      </c>
      <c r="P1625" s="32" t="str">
        <f t="shared" si="181"/>
        <v/>
      </c>
      <c r="Q1625" s="3" t="str">
        <f>IF(AND(Temp!fhor_indata=1,F1625="",H1624="in-sample"),1,IF(AND(Temp!fhor_indata=1,H1624="out-sample",Q1624&lt;ATA!XfHor),Q1624+1,IF(F1625="","",IF(AND(H1625="out-sample",H1624="in-sample"),1,IF(AND(H1625="out-sample",H1624="out-sample"),Q1624+1,IF(ISNUMBER(Q1624),Q1624+1,1))))))</f>
        <v/>
      </c>
      <c r="R1625" s="3" t="str">
        <f t="shared" si="175"/>
        <v/>
      </c>
      <c r="S1625" s="6"/>
      <c r="T1625" s="6"/>
      <c r="U1625" s="6"/>
      <c r="V1625" s="6"/>
      <c r="W1625" s="6"/>
      <c r="X1625" s="6"/>
      <c r="Y1625" s="6"/>
      <c r="Z1625" s="6"/>
      <c r="AA1625" s="6"/>
      <c r="AB1625" s="6"/>
      <c r="AC1625" s="6"/>
      <c r="AD1625" s="6"/>
      <c r="AE1625" s="6"/>
      <c r="AF1625" s="6"/>
      <c r="AG1625" s="6"/>
      <c r="AH1625" s="6"/>
      <c r="AI1625" s="6"/>
      <c r="AJ1625" s="6"/>
      <c r="AK1625" s="6"/>
      <c r="AX1625" s="63" t="e">
        <f t="shared" si="176"/>
        <v>#VALUE!</v>
      </c>
    </row>
    <row r="1626" spans="1:50" s="1" customFormat="1" ht="14.25" x14ac:dyDescent="0.2">
      <c r="A1626" s="6"/>
      <c r="B1626" s="6"/>
      <c r="C1626" s="6"/>
      <c r="D1626" s="3"/>
      <c r="E1626" s="70" t="str">
        <f>IF(ATA!E1626="","",ATA!E1626)</f>
        <v/>
      </c>
      <c r="F1626" s="51" t="str">
        <f>IF(ATA!F1626="","",ATA!F1626)</f>
        <v/>
      </c>
      <c r="G1626" s="11" t="str">
        <f>IF(ATA!G1626="","",ATA!G1626)</f>
        <v/>
      </c>
      <c r="H1626" s="55" t="str">
        <f>IF(ATA!H1626="","",ATA!H1626)</f>
        <v/>
      </c>
      <c r="I1626" s="31" t="str">
        <f>IF(AND(F1625="",H1625="in-sample"),"",IF(AND(Temp!fhor_indata=1,H1625="out-sample",H1626="out-sample"),I1625,IF(AND(F1626="",H1625="out-sample"),"",IF(AND(Temp!optSeasCoef=0,Temp!sts_add=1),IF(H1625="in-sample",IF(Q1625=bigT,((pCell/bigT)*F1625)+((1-(pCell/bigT))*(I1625+J1625)),IF(OR(F1626="",COUNT($F$2:F1625)&lt;=pCell),F1625,((pCell/COUNT($F$2:F1625))*F1625)+((1-(pCell/COUNT($F$2:F1625)))*(I1625+J1625)))),I1625),IF(AND(Temp!optSeasCoef=0,Temp!sts_multp=1),IF(H1625="in-sample",IF(Q1625=bigT,((pCell/bigT)*F1625)+((1-(pCell/bigT))*(I1625*J1625)),IF(OR(F1626="",COUNT(F$2:$F1625)&lt;=pCell),F1625,((pCell/COUNT($F$2:F1625))*F1625)+((1-(pCell/COUNT($F$2:F1625)))*(I1625*J1625)))),I1625),IF(Temp!sts_add=1,IF(H1625="in-sample",IF(Q1625=bigT,((pCell/bigT)*AX1625)+((1-(pCell/bigT))*(I1625+J1625)),IF(OR(F1626="",COUNT($AX$2:AX1625)&lt;=pCell),AX1625,((pCell/COUNT($AX$2:AX1625))*AX1625)+((1-(pCell/COUNT($AX$2:AX1625)))*(I1625+J1625)))),I1625),IF(H1625="in-sample",IF(Q1625=bigT,((pCell/bigT)*AX1625)+((1-(pCell/bigT))*(I1625*J1625)),IF(OR(F1626="",COUNT($AX$2:AX1625)&lt;=pCell),AX1625,((pCell/COUNT($AX$2:AX1625))*AX1625)+((1-(pCell/COUNT($AX$2:AX1625)))*(I1625*J1625)))),I1625)))))))</f>
        <v/>
      </c>
      <c r="J1626" s="31" t="str">
        <f>IF(AND(F1625="",H1625="in-sample"),"",IF(AND(Temp!fhor_indata=1,H1625="out-sample",H1626="out-sample"),J1625,IF(AND(F1626="",H1625="out-sample"),"",IF(AND(Temp!optSeasCoef=0,Temp!sts_add=1),IF(H1625="in-sample",IF(Q1625=bigT,((qCell/bigT)*(I1626-I1625))+((1-(qCell/bigT))*J1625),IF(OR(F1626="",COUNT($F$2:F1625)&lt;=qCell),IF(COUNT($F$2:F1625)=1,0,F1625-F1624),((qCell/COUNT($F$2:F1625))*(I1626-I1625))+((1-(qCell/COUNT($F$2:F1625)))*J1625))),J1625),IF(AND(Temp!optSeasCoef=0,Temp!sts_multp=1),IF(H1625="in-sample",IF(Q1625=bigT,((qCell/bigT)*(I1626/I1625))+((1-(qCell/bigT))*J1625),IF(qCell=0,1,IF(OR(F1626="",COUNT($F$2:F1625)&lt;=qCell),IF(COUNT($F$2:F1625)=1,1,F1625/F1624),((qCell/COUNT($F$2:F1625))*(I1626/I1625))+((1-(qCell/COUNT($F$2:F1625)))*J1625)))),J1625),IF(Temp!sts_add=1,IF(H1625="in-sample",IF(Q1625=bigT,((qCell/bigT)*(I1626-I1625))+((1-(qCell/bigT))*J1625),IF(OR(F1626="",COUNT($AX$2:AX1625)&lt;=qCell),IF(COUNT($AX$2:AX1625)=1,0,AX1625-AX1624),((qCell/COUNT($AX$2:AX1625))*(I1626-I1625))+((1-(qCell/COUNT($AX$2:AX1625)))*J1625))),J1625),IF(H1625="in-sample",IF(Q1625=bigT,((qCell/bigT)*(I1626/I1625))+((1-(qCell/bigT))*J1625),IF(qCell=0,1,IF(OR(F1626="",COUNT($AX$2:AX1625)&lt;=qCell),IF(COUNT($AX$2:AX1625)=1,1,AX1625/AX1624),((qCell/COUNT($AX$2:AX1625))*(I1626/I1625))+((1-(qCell/COUNT($AX$2:AX1625)))*J1625)))),J1625)))))))</f>
        <v/>
      </c>
      <c r="K1626" s="31" t="str">
        <f>IF(H1626="","",IF(AND(Temp!optSeasCoef=0,Temp!sts_add=1),IF(H1626="out-sample",I1626+(Q1626*J1626),I1626+J1626),IF(AND(Temp!optSeasCoef=0,Temp!sts_multp=1),IF(H1626="out-sample",I1626*(J1626^Q1626),I1626*J1626),IF(Temp!sts_add=1,IF(H1626="out-sample",(I1626+(Q1626*J1626))*G1626,(I1626+J1626)*G1626),IF(H1626="out-sample",I1626*(J1626^Q1626)*G1626,I1626*J1626*G1626)))))</f>
        <v/>
      </c>
      <c r="L1626" s="32" t="str">
        <f t="shared" si="177"/>
        <v/>
      </c>
      <c r="M1626" s="32" t="str">
        <f t="shared" si="178"/>
        <v/>
      </c>
      <c r="N1626" s="32" t="str">
        <f t="shared" si="179"/>
        <v/>
      </c>
      <c r="O1626" s="32" t="str">
        <f t="shared" si="180"/>
        <v/>
      </c>
      <c r="P1626" s="32" t="str">
        <f t="shared" si="181"/>
        <v/>
      </c>
      <c r="Q1626" s="3" t="str">
        <f>IF(AND(Temp!fhor_indata=1,F1626="",H1625="in-sample"),1,IF(AND(Temp!fhor_indata=1,H1625="out-sample",Q1625&lt;ATA!XfHor),Q1625+1,IF(F1626="","",IF(AND(H1626="out-sample",H1625="in-sample"),1,IF(AND(H1626="out-sample",H1625="out-sample"),Q1625+1,IF(ISNUMBER(Q1625),Q1625+1,1))))))</f>
        <v/>
      </c>
      <c r="R1626" s="3" t="str">
        <f t="shared" si="175"/>
        <v/>
      </c>
      <c r="S1626" s="6"/>
      <c r="T1626" s="6"/>
      <c r="U1626" s="6"/>
      <c r="V1626" s="6"/>
      <c r="W1626" s="6"/>
      <c r="X1626" s="6"/>
      <c r="Y1626" s="6"/>
      <c r="Z1626" s="6"/>
      <c r="AA1626" s="6"/>
      <c r="AB1626" s="6"/>
      <c r="AC1626" s="6"/>
      <c r="AD1626" s="6"/>
      <c r="AE1626" s="6"/>
      <c r="AF1626" s="6"/>
      <c r="AG1626" s="6"/>
      <c r="AH1626" s="6"/>
      <c r="AI1626" s="6"/>
      <c r="AJ1626" s="6"/>
      <c r="AK1626" s="6"/>
      <c r="AX1626" s="63" t="e">
        <f t="shared" si="176"/>
        <v>#VALUE!</v>
      </c>
    </row>
    <row r="1627" spans="1:50" s="1" customFormat="1" ht="14.25" x14ac:dyDescent="0.2">
      <c r="A1627" s="6"/>
      <c r="B1627" s="6"/>
      <c r="C1627" s="6"/>
      <c r="D1627" s="3"/>
      <c r="E1627" s="70" t="str">
        <f>IF(ATA!E1627="","",ATA!E1627)</f>
        <v/>
      </c>
      <c r="F1627" s="51" t="str">
        <f>IF(ATA!F1627="","",ATA!F1627)</f>
        <v/>
      </c>
      <c r="G1627" s="11" t="str">
        <f>IF(ATA!G1627="","",ATA!G1627)</f>
        <v/>
      </c>
      <c r="H1627" s="55" t="str">
        <f>IF(ATA!H1627="","",ATA!H1627)</f>
        <v/>
      </c>
      <c r="I1627" s="31" t="str">
        <f>IF(AND(F1626="",H1626="in-sample"),"",IF(AND(Temp!fhor_indata=1,H1626="out-sample",H1627="out-sample"),I1626,IF(AND(F1627="",H1626="out-sample"),"",IF(AND(Temp!optSeasCoef=0,Temp!sts_add=1),IF(H1626="in-sample",IF(Q1626=bigT,((pCell/bigT)*F1626)+((1-(pCell/bigT))*(I1626+J1626)),IF(OR(F1627="",COUNT($F$2:F1626)&lt;=pCell),F1626,((pCell/COUNT($F$2:F1626))*F1626)+((1-(pCell/COUNT($F$2:F1626)))*(I1626+J1626)))),I1626),IF(AND(Temp!optSeasCoef=0,Temp!sts_multp=1),IF(H1626="in-sample",IF(Q1626=bigT,((pCell/bigT)*F1626)+((1-(pCell/bigT))*(I1626*J1626)),IF(OR(F1627="",COUNT(F$2:$F1626)&lt;=pCell),F1626,((pCell/COUNT($F$2:F1626))*F1626)+((1-(pCell/COUNT($F$2:F1626)))*(I1626*J1626)))),I1626),IF(Temp!sts_add=1,IF(H1626="in-sample",IF(Q1626=bigT,((pCell/bigT)*AX1626)+((1-(pCell/bigT))*(I1626+J1626)),IF(OR(F1627="",COUNT($AX$2:AX1626)&lt;=pCell),AX1626,((pCell/COUNT($AX$2:AX1626))*AX1626)+((1-(pCell/COUNT($AX$2:AX1626)))*(I1626+J1626)))),I1626),IF(H1626="in-sample",IF(Q1626=bigT,((pCell/bigT)*AX1626)+((1-(pCell/bigT))*(I1626*J1626)),IF(OR(F1627="",COUNT($AX$2:AX1626)&lt;=pCell),AX1626,((pCell/COUNT($AX$2:AX1626))*AX1626)+((1-(pCell/COUNT($AX$2:AX1626)))*(I1626*J1626)))),I1626)))))))</f>
        <v/>
      </c>
      <c r="J1627" s="31" t="str">
        <f>IF(AND(F1626="",H1626="in-sample"),"",IF(AND(Temp!fhor_indata=1,H1626="out-sample",H1627="out-sample"),J1626,IF(AND(F1627="",H1626="out-sample"),"",IF(AND(Temp!optSeasCoef=0,Temp!sts_add=1),IF(H1626="in-sample",IF(Q1626=bigT,((qCell/bigT)*(I1627-I1626))+((1-(qCell/bigT))*J1626),IF(OR(F1627="",COUNT($F$2:F1626)&lt;=qCell),IF(COUNT($F$2:F1626)=1,0,F1626-F1625),((qCell/COUNT($F$2:F1626))*(I1627-I1626))+((1-(qCell/COUNT($F$2:F1626)))*J1626))),J1626),IF(AND(Temp!optSeasCoef=0,Temp!sts_multp=1),IF(H1626="in-sample",IF(Q1626=bigT,((qCell/bigT)*(I1627/I1626))+((1-(qCell/bigT))*J1626),IF(qCell=0,1,IF(OR(F1627="",COUNT($F$2:F1626)&lt;=qCell),IF(COUNT($F$2:F1626)=1,1,F1626/F1625),((qCell/COUNT($F$2:F1626))*(I1627/I1626))+((1-(qCell/COUNT($F$2:F1626)))*J1626)))),J1626),IF(Temp!sts_add=1,IF(H1626="in-sample",IF(Q1626=bigT,((qCell/bigT)*(I1627-I1626))+((1-(qCell/bigT))*J1626),IF(OR(F1627="",COUNT($AX$2:AX1626)&lt;=qCell),IF(COUNT($AX$2:AX1626)=1,0,AX1626-AX1625),((qCell/COUNT($AX$2:AX1626))*(I1627-I1626))+((1-(qCell/COUNT($AX$2:AX1626)))*J1626))),J1626),IF(H1626="in-sample",IF(Q1626=bigT,((qCell/bigT)*(I1627/I1626))+((1-(qCell/bigT))*J1626),IF(qCell=0,1,IF(OR(F1627="",COUNT($AX$2:AX1626)&lt;=qCell),IF(COUNT($AX$2:AX1626)=1,1,AX1626/AX1625),((qCell/COUNT($AX$2:AX1626))*(I1627/I1626))+((1-(qCell/COUNT($AX$2:AX1626)))*J1626)))),J1626)))))))</f>
        <v/>
      </c>
      <c r="K1627" s="31" t="str">
        <f>IF(H1627="","",IF(AND(Temp!optSeasCoef=0,Temp!sts_add=1),IF(H1627="out-sample",I1627+(Q1627*J1627),I1627+J1627),IF(AND(Temp!optSeasCoef=0,Temp!sts_multp=1),IF(H1627="out-sample",I1627*(J1627^Q1627),I1627*J1627),IF(Temp!sts_add=1,IF(H1627="out-sample",(I1627+(Q1627*J1627))*G1627,(I1627+J1627)*G1627),IF(H1627="out-sample",I1627*(J1627^Q1627)*G1627,I1627*J1627*G1627)))))</f>
        <v/>
      </c>
      <c r="L1627" s="32" t="str">
        <f t="shared" si="177"/>
        <v/>
      </c>
      <c r="M1627" s="32" t="str">
        <f t="shared" si="178"/>
        <v/>
      </c>
      <c r="N1627" s="32" t="str">
        <f t="shared" si="179"/>
        <v/>
      </c>
      <c r="O1627" s="32" t="str">
        <f t="shared" si="180"/>
        <v/>
      </c>
      <c r="P1627" s="32" t="str">
        <f t="shared" si="181"/>
        <v/>
      </c>
      <c r="Q1627" s="3" t="str">
        <f>IF(AND(Temp!fhor_indata=1,F1627="",H1626="in-sample"),1,IF(AND(Temp!fhor_indata=1,H1626="out-sample",Q1626&lt;ATA!XfHor),Q1626+1,IF(F1627="","",IF(AND(H1627="out-sample",H1626="in-sample"),1,IF(AND(H1627="out-sample",H1626="out-sample"),Q1626+1,IF(ISNUMBER(Q1626),Q1626+1,1))))))</f>
        <v/>
      </c>
      <c r="R1627" s="3" t="str">
        <f t="shared" si="175"/>
        <v/>
      </c>
      <c r="S1627" s="6"/>
      <c r="T1627" s="6"/>
      <c r="U1627" s="6"/>
      <c r="V1627" s="6"/>
      <c r="W1627" s="6"/>
      <c r="X1627" s="6"/>
      <c r="Y1627" s="6"/>
      <c r="Z1627" s="6"/>
      <c r="AA1627" s="6"/>
      <c r="AB1627" s="6"/>
      <c r="AC1627" s="6"/>
      <c r="AD1627" s="6"/>
      <c r="AE1627" s="6"/>
      <c r="AF1627" s="6"/>
      <c r="AG1627" s="6"/>
      <c r="AH1627" s="6"/>
      <c r="AI1627" s="6"/>
      <c r="AJ1627" s="6"/>
      <c r="AK1627" s="6"/>
      <c r="AX1627" s="63" t="e">
        <f t="shared" si="176"/>
        <v>#VALUE!</v>
      </c>
    </row>
    <row r="1628" spans="1:50" s="1" customFormat="1" ht="14.25" x14ac:dyDescent="0.2">
      <c r="A1628" s="6"/>
      <c r="B1628" s="6"/>
      <c r="C1628" s="6"/>
      <c r="D1628" s="3"/>
      <c r="E1628" s="70" t="str">
        <f>IF(ATA!E1628="","",ATA!E1628)</f>
        <v/>
      </c>
      <c r="F1628" s="51" t="str">
        <f>IF(ATA!F1628="","",ATA!F1628)</f>
        <v/>
      </c>
      <c r="G1628" s="11" t="str">
        <f>IF(ATA!G1628="","",ATA!G1628)</f>
        <v/>
      </c>
      <c r="H1628" s="55" t="str">
        <f>IF(ATA!H1628="","",ATA!H1628)</f>
        <v/>
      </c>
      <c r="I1628" s="31" t="str">
        <f>IF(AND(F1627="",H1627="in-sample"),"",IF(AND(Temp!fhor_indata=1,H1627="out-sample",H1628="out-sample"),I1627,IF(AND(F1628="",H1627="out-sample"),"",IF(AND(Temp!optSeasCoef=0,Temp!sts_add=1),IF(H1627="in-sample",IF(Q1627=bigT,((pCell/bigT)*F1627)+((1-(pCell/bigT))*(I1627+J1627)),IF(OR(F1628="",COUNT($F$2:F1627)&lt;=pCell),F1627,((pCell/COUNT($F$2:F1627))*F1627)+((1-(pCell/COUNT($F$2:F1627)))*(I1627+J1627)))),I1627),IF(AND(Temp!optSeasCoef=0,Temp!sts_multp=1),IF(H1627="in-sample",IF(Q1627=bigT,((pCell/bigT)*F1627)+((1-(pCell/bigT))*(I1627*J1627)),IF(OR(F1628="",COUNT(F$2:$F1627)&lt;=pCell),F1627,((pCell/COUNT($F$2:F1627))*F1627)+((1-(pCell/COUNT($F$2:F1627)))*(I1627*J1627)))),I1627),IF(Temp!sts_add=1,IF(H1627="in-sample",IF(Q1627=bigT,((pCell/bigT)*AX1627)+((1-(pCell/bigT))*(I1627+J1627)),IF(OR(F1628="",COUNT($AX$2:AX1627)&lt;=pCell),AX1627,((pCell/COUNT($AX$2:AX1627))*AX1627)+((1-(pCell/COUNT($AX$2:AX1627)))*(I1627+J1627)))),I1627),IF(H1627="in-sample",IF(Q1627=bigT,((pCell/bigT)*AX1627)+((1-(pCell/bigT))*(I1627*J1627)),IF(OR(F1628="",COUNT($AX$2:AX1627)&lt;=pCell),AX1627,((pCell/COUNT($AX$2:AX1627))*AX1627)+((1-(pCell/COUNT($AX$2:AX1627)))*(I1627*J1627)))),I1627)))))))</f>
        <v/>
      </c>
      <c r="J1628" s="31" t="str">
        <f>IF(AND(F1627="",H1627="in-sample"),"",IF(AND(Temp!fhor_indata=1,H1627="out-sample",H1628="out-sample"),J1627,IF(AND(F1628="",H1627="out-sample"),"",IF(AND(Temp!optSeasCoef=0,Temp!sts_add=1),IF(H1627="in-sample",IF(Q1627=bigT,((qCell/bigT)*(I1628-I1627))+((1-(qCell/bigT))*J1627),IF(OR(F1628="",COUNT($F$2:F1627)&lt;=qCell),IF(COUNT($F$2:F1627)=1,0,F1627-F1626),((qCell/COUNT($F$2:F1627))*(I1628-I1627))+((1-(qCell/COUNT($F$2:F1627)))*J1627))),J1627),IF(AND(Temp!optSeasCoef=0,Temp!sts_multp=1),IF(H1627="in-sample",IF(Q1627=bigT,((qCell/bigT)*(I1628/I1627))+((1-(qCell/bigT))*J1627),IF(qCell=0,1,IF(OR(F1628="",COUNT($F$2:F1627)&lt;=qCell),IF(COUNT($F$2:F1627)=1,1,F1627/F1626),((qCell/COUNT($F$2:F1627))*(I1628/I1627))+((1-(qCell/COUNT($F$2:F1627)))*J1627)))),J1627),IF(Temp!sts_add=1,IF(H1627="in-sample",IF(Q1627=bigT,((qCell/bigT)*(I1628-I1627))+((1-(qCell/bigT))*J1627),IF(OR(F1628="",COUNT($AX$2:AX1627)&lt;=qCell),IF(COUNT($AX$2:AX1627)=1,0,AX1627-AX1626),((qCell/COUNT($AX$2:AX1627))*(I1628-I1627))+((1-(qCell/COUNT($AX$2:AX1627)))*J1627))),J1627),IF(H1627="in-sample",IF(Q1627=bigT,((qCell/bigT)*(I1628/I1627))+((1-(qCell/bigT))*J1627),IF(qCell=0,1,IF(OR(F1628="",COUNT($AX$2:AX1627)&lt;=qCell),IF(COUNT($AX$2:AX1627)=1,1,AX1627/AX1626),((qCell/COUNT($AX$2:AX1627))*(I1628/I1627))+((1-(qCell/COUNT($AX$2:AX1627)))*J1627)))),J1627)))))))</f>
        <v/>
      </c>
      <c r="K1628" s="31" t="str">
        <f>IF(H1628="","",IF(AND(Temp!optSeasCoef=0,Temp!sts_add=1),IF(H1628="out-sample",I1628+(Q1628*J1628),I1628+J1628),IF(AND(Temp!optSeasCoef=0,Temp!sts_multp=1),IF(H1628="out-sample",I1628*(J1628^Q1628),I1628*J1628),IF(Temp!sts_add=1,IF(H1628="out-sample",(I1628+(Q1628*J1628))*G1628,(I1628+J1628)*G1628),IF(H1628="out-sample",I1628*(J1628^Q1628)*G1628,I1628*J1628*G1628)))))</f>
        <v/>
      </c>
      <c r="L1628" s="32" t="str">
        <f t="shared" si="177"/>
        <v/>
      </c>
      <c r="M1628" s="32" t="str">
        <f t="shared" si="178"/>
        <v/>
      </c>
      <c r="N1628" s="32" t="str">
        <f t="shared" si="179"/>
        <v/>
      </c>
      <c r="O1628" s="32" t="str">
        <f t="shared" si="180"/>
        <v/>
      </c>
      <c r="P1628" s="32" t="str">
        <f t="shared" si="181"/>
        <v/>
      </c>
      <c r="Q1628" s="3" t="str">
        <f>IF(AND(Temp!fhor_indata=1,F1628="",H1627="in-sample"),1,IF(AND(Temp!fhor_indata=1,H1627="out-sample",Q1627&lt;ATA!XfHor),Q1627+1,IF(F1628="","",IF(AND(H1628="out-sample",H1627="in-sample"),1,IF(AND(H1628="out-sample",H1627="out-sample"),Q1627+1,IF(ISNUMBER(Q1627),Q1627+1,1))))))</f>
        <v/>
      </c>
      <c r="R1628" s="3" t="str">
        <f t="shared" si="175"/>
        <v/>
      </c>
      <c r="S1628" s="6"/>
      <c r="T1628" s="6"/>
      <c r="U1628" s="6"/>
      <c r="V1628" s="6"/>
      <c r="W1628" s="6"/>
      <c r="X1628" s="6"/>
      <c r="Y1628" s="6"/>
      <c r="Z1628" s="6"/>
      <c r="AA1628" s="6"/>
      <c r="AB1628" s="6"/>
      <c r="AC1628" s="6"/>
      <c r="AD1628" s="6"/>
      <c r="AE1628" s="6"/>
      <c r="AF1628" s="6"/>
      <c r="AG1628" s="6"/>
      <c r="AH1628" s="6"/>
      <c r="AI1628" s="6"/>
      <c r="AJ1628" s="6"/>
      <c r="AK1628" s="6"/>
      <c r="AX1628" s="63" t="e">
        <f t="shared" si="176"/>
        <v>#VALUE!</v>
      </c>
    </row>
    <row r="1629" spans="1:50" s="1" customFormat="1" ht="14.25" x14ac:dyDescent="0.2">
      <c r="A1629" s="6"/>
      <c r="B1629" s="6"/>
      <c r="C1629" s="6"/>
      <c r="D1629" s="3"/>
      <c r="E1629" s="70" t="str">
        <f>IF(ATA!E1629="","",ATA!E1629)</f>
        <v/>
      </c>
      <c r="F1629" s="51" t="str">
        <f>IF(ATA!F1629="","",ATA!F1629)</f>
        <v/>
      </c>
      <c r="G1629" s="11" t="str">
        <f>IF(ATA!G1629="","",ATA!G1629)</f>
        <v/>
      </c>
      <c r="H1629" s="55" t="str">
        <f>IF(ATA!H1629="","",ATA!H1629)</f>
        <v/>
      </c>
      <c r="I1629" s="31" t="str">
        <f>IF(AND(F1628="",H1628="in-sample"),"",IF(AND(Temp!fhor_indata=1,H1628="out-sample",H1629="out-sample"),I1628,IF(AND(F1629="",H1628="out-sample"),"",IF(AND(Temp!optSeasCoef=0,Temp!sts_add=1),IF(H1628="in-sample",IF(Q1628=bigT,((pCell/bigT)*F1628)+((1-(pCell/bigT))*(I1628+J1628)),IF(OR(F1629="",COUNT($F$2:F1628)&lt;=pCell),F1628,((pCell/COUNT($F$2:F1628))*F1628)+((1-(pCell/COUNT($F$2:F1628)))*(I1628+J1628)))),I1628),IF(AND(Temp!optSeasCoef=0,Temp!sts_multp=1),IF(H1628="in-sample",IF(Q1628=bigT,((pCell/bigT)*F1628)+((1-(pCell/bigT))*(I1628*J1628)),IF(OR(F1629="",COUNT(F$2:$F1628)&lt;=pCell),F1628,((pCell/COUNT($F$2:F1628))*F1628)+((1-(pCell/COUNT($F$2:F1628)))*(I1628*J1628)))),I1628),IF(Temp!sts_add=1,IF(H1628="in-sample",IF(Q1628=bigT,((pCell/bigT)*AX1628)+((1-(pCell/bigT))*(I1628+J1628)),IF(OR(F1629="",COUNT($AX$2:AX1628)&lt;=pCell),AX1628,((pCell/COUNT($AX$2:AX1628))*AX1628)+((1-(pCell/COUNT($AX$2:AX1628)))*(I1628+J1628)))),I1628),IF(H1628="in-sample",IF(Q1628=bigT,((pCell/bigT)*AX1628)+((1-(pCell/bigT))*(I1628*J1628)),IF(OR(F1629="",COUNT($AX$2:AX1628)&lt;=pCell),AX1628,((pCell/COUNT($AX$2:AX1628))*AX1628)+((1-(pCell/COUNT($AX$2:AX1628)))*(I1628*J1628)))),I1628)))))))</f>
        <v/>
      </c>
      <c r="J1629" s="31" t="str">
        <f>IF(AND(F1628="",H1628="in-sample"),"",IF(AND(Temp!fhor_indata=1,H1628="out-sample",H1629="out-sample"),J1628,IF(AND(F1629="",H1628="out-sample"),"",IF(AND(Temp!optSeasCoef=0,Temp!sts_add=1),IF(H1628="in-sample",IF(Q1628=bigT,((qCell/bigT)*(I1629-I1628))+((1-(qCell/bigT))*J1628),IF(OR(F1629="",COUNT($F$2:F1628)&lt;=qCell),IF(COUNT($F$2:F1628)=1,0,F1628-F1627),((qCell/COUNT($F$2:F1628))*(I1629-I1628))+((1-(qCell/COUNT($F$2:F1628)))*J1628))),J1628),IF(AND(Temp!optSeasCoef=0,Temp!sts_multp=1),IF(H1628="in-sample",IF(Q1628=bigT,((qCell/bigT)*(I1629/I1628))+((1-(qCell/bigT))*J1628),IF(qCell=0,1,IF(OR(F1629="",COUNT($F$2:F1628)&lt;=qCell),IF(COUNT($F$2:F1628)=1,1,F1628/F1627),((qCell/COUNT($F$2:F1628))*(I1629/I1628))+((1-(qCell/COUNT($F$2:F1628)))*J1628)))),J1628),IF(Temp!sts_add=1,IF(H1628="in-sample",IF(Q1628=bigT,((qCell/bigT)*(I1629-I1628))+((1-(qCell/bigT))*J1628),IF(OR(F1629="",COUNT($AX$2:AX1628)&lt;=qCell),IF(COUNT($AX$2:AX1628)=1,0,AX1628-AX1627),((qCell/COUNT($AX$2:AX1628))*(I1629-I1628))+((1-(qCell/COUNT($AX$2:AX1628)))*J1628))),J1628),IF(H1628="in-sample",IF(Q1628=bigT,((qCell/bigT)*(I1629/I1628))+((1-(qCell/bigT))*J1628),IF(qCell=0,1,IF(OR(F1629="",COUNT($AX$2:AX1628)&lt;=qCell),IF(COUNT($AX$2:AX1628)=1,1,AX1628/AX1627),((qCell/COUNT($AX$2:AX1628))*(I1629/I1628))+((1-(qCell/COUNT($AX$2:AX1628)))*J1628)))),J1628)))))))</f>
        <v/>
      </c>
      <c r="K1629" s="31" t="str">
        <f>IF(H1629="","",IF(AND(Temp!optSeasCoef=0,Temp!sts_add=1),IF(H1629="out-sample",I1629+(Q1629*J1629),I1629+J1629),IF(AND(Temp!optSeasCoef=0,Temp!sts_multp=1),IF(H1629="out-sample",I1629*(J1629^Q1629),I1629*J1629),IF(Temp!sts_add=1,IF(H1629="out-sample",(I1629+(Q1629*J1629))*G1629,(I1629+J1629)*G1629),IF(H1629="out-sample",I1629*(J1629^Q1629)*G1629,I1629*J1629*G1629)))))</f>
        <v/>
      </c>
      <c r="L1629" s="32" t="str">
        <f t="shared" si="177"/>
        <v/>
      </c>
      <c r="M1629" s="32" t="str">
        <f t="shared" si="178"/>
        <v/>
      </c>
      <c r="N1629" s="32" t="str">
        <f t="shared" si="179"/>
        <v/>
      </c>
      <c r="O1629" s="32" t="str">
        <f t="shared" si="180"/>
        <v/>
      </c>
      <c r="P1629" s="32" t="str">
        <f t="shared" si="181"/>
        <v/>
      </c>
      <c r="Q1629" s="3" t="str">
        <f>IF(AND(Temp!fhor_indata=1,F1629="",H1628="in-sample"),1,IF(AND(Temp!fhor_indata=1,H1628="out-sample",Q1628&lt;ATA!XfHor),Q1628+1,IF(F1629="","",IF(AND(H1629="out-sample",H1628="in-sample"),1,IF(AND(H1629="out-sample",H1628="out-sample"),Q1628+1,IF(ISNUMBER(Q1628),Q1628+1,1))))))</f>
        <v/>
      </c>
      <c r="R1629" s="3" t="str">
        <f t="shared" si="175"/>
        <v/>
      </c>
      <c r="S1629" s="6"/>
      <c r="T1629" s="6"/>
      <c r="U1629" s="6"/>
      <c r="V1629" s="6"/>
      <c r="W1629" s="6"/>
      <c r="X1629" s="6"/>
      <c r="Y1629" s="6"/>
      <c r="Z1629" s="6"/>
      <c r="AA1629" s="6"/>
      <c r="AB1629" s="6"/>
      <c r="AC1629" s="6"/>
      <c r="AD1629" s="6"/>
      <c r="AE1629" s="6"/>
      <c r="AF1629" s="6"/>
      <c r="AG1629" s="6"/>
      <c r="AH1629" s="6"/>
      <c r="AI1629" s="6"/>
      <c r="AJ1629" s="6"/>
      <c r="AK1629" s="6"/>
      <c r="AX1629" s="63" t="e">
        <f t="shared" si="176"/>
        <v>#VALUE!</v>
      </c>
    </row>
    <row r="1630" spans="1:50" s="1" customFormat="1" ht="14.25" x14ac:dyDescent="0.2">
      <c r="A1630" s="6"/>
      <c r="B1630" s="6"/>
      <c r="C1630" s="6"/>
      <c r="D1630" s="3"/>
      <c r="E1630" s="70" t="str">
        <f>IF(ATA!E1630="","",ATA!E1630)</f>
        <v/>
      </c>
      <c r="F1630" s="51" t="str">
        <f>IF(ATA!F1630="","",ATA!F1630)</f>
        <v/>
      </c>
      <c r="G1630" s="11" t="str">
        <f>IF(ATA!G1630="","",ATA!G1630)</f>
        <v/>
      </c>
      <c r="H1630" s="55" t="str">
        <f>IF(ATA!H1630="","",ATA!H1630)</f>
        <v/>
      </c>
      <c r="I1630" s="31" t="str">
        <f>IF(AND(F1629="",H1629="in-sample"),"",IF(AND(Temp!fhor_indata=1,H1629="out-sample",H1630="out-sample"),I1629,IF(AND(F1630="",H1629="out-sample"),"",IF(AND(Temp!optSeasCoef=0,Temp!sts_add=1),IF(H1629="in-sample",IF(Q1629=bigT,((pCell/bigT)*F1629)+((1-(pCell/bigT))*(I1629+J1629)),IF(OR(F1630="",COUNT($F$2:F1629)&lt;=pCell),F1629,((pCell/COUNT($F$2:F1629))*F1629)+((1-(pCell/COUNT($F$2:F1629)))*(I1629+J1629)))),I1629),IF(AND(Temp!optSeasCoef=0,Temp!sts_multp=1),IF(H1629="in-sample",IF(Q1629=bigT,((pCell/bigT)*F1629)+((1-(pCell/bigT))*(I1629*J1629)),IF(OR(F1630="",COUNT(F$2:$F1629)&lt;=pCell),F1629,((pCell/COUNT($F$2:F1629))*F1629)+((1-(pCell/COUNT($F$2:F1629)))*(I1629*J1629)))),I1629),IF(Temp!sts_add=1,IF(H1629="in-sample",IF(Q1629=bigT,((pCell/bigT)*AX1629)+((1-(pCell/bigT))*(I1629+J1629)),IF(OR(F1630="",COUNT($AX$2:AX1629)&lt;=pCell),AX1629,((pCell/COUNT($AX$2:AX1629))*AX1629)+((1-(pCell/COUNT($AX$2:AX1629)))*(I1629+J1629)))),I1629),IF(H1629="in-sample",IF(Q1629=bigT,((pCell/bigT)*AX1629)+((1-(pCell/bigT))*(I1629*J1629)),IF(OR(F1630="",COUNT($AX$2:AX1629)&lt;=pCell),AX1629,((pCell/COUNT($AX$2:AX1629))*AX1629)+((1-(pCell/COUNT($AX$2:AX1629)))*(I1629*J1629)))),I1629)))))))</f>
        <v/>
      </c>
      <c r="J1630" s="31" t="str">
        <f>IF(AND(F1629="",H1629="in-sample"),"",IF(AND(Temp!fhor_indata=1,H1629="out-sample",H1630="out-sample"),J1629,IF(AND(F1630="",H1629="out-sample"),"",IF(AND(Temp!optSeasCoef=0,Temp!sts_add=1),IF(H1629="in-sample",IF(Q1629=bigT,((qCell/bigT)*(I1630-I1629))+((1-(qCell/bigT))*J1629),IF(OR(F1630="",COUNT($F$2:F1629)&lt;=qCell),IF(COUNT($F$2:F1629)=1,0,F1629-F1628),((qCell/COUNT($F$2:F1629))*(I1630-I1629))+((1-(qCell/COUNT($F$2:F1629)))*J1629))),J1629),IF(AND(Temp!optSeasCoef=0,Temp!sts_multp=1),IF(H1629="in-sample",IF(Q1629=bigT,((qCell/bigT)*(I1630/I1629))+((1-(qCell/bigT))*J1629),IF(qCell=0,1,IF(OR(F1630="",COUNT($F$2:F1629)&lt;=qCell),IF(COUNT($F$2:F1629)=1,1,F1629/F1628),((qCell/COUNT($F$2:F1629))*(I1630/I1629))+((1-(qCell/COUNT($F$2:F1629)))*J1629)))),J1629),IF(Temp!sts_add=1,IF(H1629="in-sample",IF(Q1629=bigT,((qCell/bigT)*(I1630-I1629))+((1-(qCell/bigT))*J1629),IF(OR(F1630="",COUNT($AX$2:AX1629)&lt;=qCell),IF(COUNT($AX$2:AX1629)=1,0,AX1629-AX1628),((qCell/COUNT($AX$2:AX1629))*(I1630-I1629))+((1-(qCell/COUNT($AX$2:AX1629)))*J1629))),J1629),IF(H1629="in-sample",IF(Q1629=bigT,((qCell/bigT)*(I1630/I1629))+((1-(qCell/bigT))*J1629),IF(qCell=0,1,IF(OR(F1630="",COUNT($AX$2:AX1629)&lt;=qCell),IF(COUNT($AX$2:AX1629)=1,1,AX1629/AX1628),((qCell/COUNT($AX$2:AX1629))*(I1630/I1629))+((1-(qCell/COUNT($AX$2:AX1629)))*J1629)))),J1629)))))))</f>
        <v/>
      </c>
      <c r="K1630" s="31" t="str">
        <f>IF(H1630="","",IF(AND(Temp!optSeasCoef=0,Temp!sts_add=1),IF(H1630="out-sample",I1630+(Q1630*J1630),I1630+J1630),IF(AND(Temp!optSeasCoef=0,Temp!sts_multp=1),IF(H1630="out-sample",I1630*(J1630^Q1630),I1630*J1630),IF(Temp!sts_add=1,IF(H1630="out-sample",(I1630+(Q1630*J1630))*G1630,(I1630+J1630)*G1630),IF(H1630="out-sample",I1630*(J1630^Q1630)*G1630,I1630*J1630*G1630)))))</f>
        <v/>
      </c>
      <c r="L1630" s="32" t="str">
        <f t="shared" si="177"/>
        <v/>
      </c>
      <c r="M1630" s="32" t="str">
        <f t="shared" si="178"/>
        <v/>
      </c>
      <c r="N1630" s="32" t="str">
        <f t="shared" si="179"/>
        <v/>
      </c>
      <c r="O1630" s="32" t="str">
        <f t="shared" si="180"/>
        <v/>
      </c>
      <c r="P1630" s="32" t="str">
        <f t="shared" si="181"/>
        <v/>
      </c>
      <c r="Q1630" s="3" t="str">
        <f>IF(AND(Temp!fhor_indata=1,F1630="",H1629="in-sample"),1,IF(AND(Temp!fhor_indata=1,H1629="out-sample",Q1629&lt;ATA!XfHor),Q1629+1,IF(F1630="","",IF(AND(H1630="out-sample",H1629="in-sample"),1,IF(AND(H1630="out-sample",H1629="out-sample"),Q1629+1,IF(ISNUMBER(Q1629),Q1629+1,1))))))</f>
        <v/>
      </c>
      <c r="R1630" s="3" t="str">
        <f t="shared" si="175"/>
        <v/>
      </c>
      <c r="S1630" s="6"/>
      <c r="T1630" s="6"/>
      <c r="U1630" s="6"/>
      <c r="V1630" s="6"/>
      <c r="W1630" s="6"/>
      <c r="X1630" s="6"/>
      <c r="Y1630" s="6"/>
      <c r="Z1630" s="6"/>
      <c r="AA1630" s="6"/>
      <c r="AB1630" s="6"/>
      <c r="AC1630" s="6"/>
      <c r="AD1630" s="6"/>
      <c r="AE1630" s="6"/>
      <c r="AF1630" s="6"/>
      <c r="AG1630" s="6"/>
      <c r="AH1630" s="6"/>
      <c r="AI1630" s="6"/>
      <c r="AJ1630" s="6"/>
      <c r="AK1630" s="6"/>
      <c r="AX1630" s="63" t="e">
        <f t="shared" si="176"/>
        <v>#VALUE!</v>
      </c>
    </row>
    <row r="1631" spans="1:50" s="1" customFormat="1" ht="14.25" x14ac:dyDescent="0.2">
      <c r="A1631" s="6"/>
      <c r="B1631" s="6"/>
      <c r="C1631" s="6"/>
      <c r="D1631" s="3"/>
      <c r="E1631" s="70" t="str">
        <f>IF(ATA!E1631="","",ATA!E1631)</f>
        <v/>
      </c>
      <c r="F1631" s="51" t="str">
        <f>IF(ATA!F1631="","",ATA!F1631)</f>
        <v/>
      </c>
      <c r="G1631" s="11" t="str">
        <f>IF(ATA!G1631="","",ATA!G1631)</f>
        <v/>
      </c>
      <c r="H1631" s="55" t="str">
        <f>IF(ATA!H1631="","",ATA!H1631)</f>
        <v/>
      </c>
      <c r="I1631" s="31" t="str">
        <f>IF(AND(F1630="",H1630="in-sample"),"",IF(AND(Temp!fhor_indata=1,H1630="out-sample",H1631="out-sample"),I1630,IF(AND(F1631="",H1630="out-sample"),"",IF(AND(Temp!optSeasCoef=0,Temp!sts_add=1),IF(H1630="in-sample",IF(Q1630=bigT,((pCell/bigT)*F1630)+((1-(pCell/bigT))*(I1630+J1630)),IF(OR(F1631="",COUNT($F$2:F1630)&lt;=pCell),F1630,((pCell/COUNT($F$2:F1630))*F1630)+((1-(pCell/COUNT($F$2:F1630)))*(I1630+J1630)))),I1630),IF(AND(Temp!optSeasCoef=0,Temp!sts_multp=1),IF(H1630="in-sample",IF(Q1630=bigT,((pCell/bigT)*F1630)+((1-(pCell/bigT))*(I1630*J1630)),IF(OR(F1631="",COUNT(F$2:$F1630)&lt;=pCell),F1630,((pCell/COUNT($F$2:F1630))*F1630)+((1-(pCell/COUNT($F$2:F1630)))*(I1630*J1630)))),I1630),IF(Temp!sts_add=1,IF(H1630="in-sample",IF(Q1630=bigT,((pCell/bigT)*AX1630)+((1-(pCell/bigT))*(I1630+J1630)),IF(OR(F1631="",COUNT($AX$2:AX1630)&lt;=pCell),AX1630,((pCell/COUNT($AX$2:AX1630))*AX1630)+((1-(pCell/COUNT($AX$2:AX1630)))*(I1630+J1630)))),I1630),IF(H1630="in-sample",IF(Q1630=bigT,((pCell/bigT)*AX1630)+((1-(pCell/bigT))*(I1630*J1630)),IF(OR(F1631="",COUNT($AX$2:AX1630)&lt;=pCell),AX1630,((pCell/COUNT($AX$2:AX1630))*AX1630)+((1-(pCell/COUNT($AX$2:AX1630)))*(I1630*J1630)))),I1630)))))))</f>
        <v/>
      </c>
      <c r="J1631" s="31" t="str">
        <f>IF(AND(F1630="",H1630="in-sample"),"",IF(AND(Temp!fhor_indata=1,H1630="out-sample",H1631="out-sample"),J1630,IF(AND(F1631="",H1630="out-sample"),"",IF(AND(Temp!optSeasCoef=0,Temp!sts_add=1),IF(H1630="in-sample",IF(Q1630=bigT,((qCell/bigT)*(I1631-I1630))+((1-(qCell/bigT))*J1630),IF(OR(F1631="",COUNT($F$2:F1630)&lt;=qCell),IF(COUNT($F$2:F1630)=1,0,F1630-F1629),((qCell/COUNT($F$2:F1630))*(I1631-I1630))+((1-(qCell/COUNT($F$2:F1630)))*J1630))),J1630),IF(AND(Temp!optSeasCoef=0,Temp!sts_multp=1),IF(H1630="in-sample",IF(Q1630=bigT,((qCell/bigT)*(I1631/I1630))+((1-(qCell/bigT))*J1630),IF(qCell=0,1,IF(OR(F1631="",COUNT($F$2:F1630)&lt;=qCell),IF(COUNT($F$2:F1630)=1,1,F1630/F1629),((qCell/COUNT($F$2:F1630))*(I1631/I1630))+((1-(qCell/COUNT($F$2:F1630)))*J1630)))),J1630),IF(Temp!sts_add=1,IF(H1630="in-sample",IF(Q1630=bigT,((qCell/bigT)*(I1631-I1630))+((1-(qCell/bigT))*J1630),IF(OR(F1631="",COUNT($AX$2:AX1630)&lt;=qCell),IF(COUNT($AX$2:AX1630)=1,0,AX1630-AX1629),((qCell/COUNT($AX$2:AX1630))*(I1631-I1630))+((1-(qCell/COUNT($AX$2:AX1630)))*J1630))),J1630),IF(H1630="in-sample",IF(Q1630=bigT,((qCell/bigT)*(I1631/I1630))+((1-(qCell/bigT))*J1630),IF(qCell=0,1,IF(OR(F1631="",COUNT($AX$2:AX1630)&lt;=qCell),IF(COUNT($AX$2:AX1630)=1,1,AX1630/AX1629),((qCell/COUNT($AX$2:AX1630))*(I1631/I1630))+((1-(qCell/COUNT($AX$2:AX1630)))*J1630)))),J1630)))))))</f>
        <v/>
      </c>
      <c r="K1631" s="31" t="str">
        <f>IF(H1631="","",IF(AND(Temp!optSeasCoef=0,Temp!sts_add=1),IF(H1631="out-sample",I1631+(Q1631*J1631),I1631+J1631),IF(AND(Temp!optSeasCoef=0,Temp!sts_multp=1),IF(H1631="out-sample",I1631*(J1631^Q1631),I1631*J1631),IF(Temp!sts_add=1,IF(H1631="out-sample",(I1631+(Q1631*J1631))*G1631,(I1631+J1631)*G1631),IF(H1631="out-sample",I1631*(J1631^Q1631)*G1631,I1631*J1631*G1631)))))</f>
        <v/>
      </c>
      <c r="L1631" s="32" t="str">
        <f t="shared" si="177"/>
        <v/>
      </c>
      <c r="M1631" s="32" t="str">
        <f t="shared" si="178"/>
        <v/>
      </c>
      <c r="N1631" s="32" t="str">
        <f t="shared" si="179"/>
        <v/>
      </c>
      <c r="O1631" s="32" t="str">
        <f t="shared" si="180"/>
        <v/>
      </c>
      <c r="P1631" s="32" t="str">
        <f t="shared" si="181"/>
        <v/>
      </c>
      <c r="Q1631" s="3" t="str">
        <f>IF(AND(Temp!fhor_indata=1,F1631="",H1630="in-sample"),1,IF(AND(Temp!fhor_indata=1,H1630="out-sample",Q1630&lt;ATA!XfHor),Q1630+1,IF(F1631="","",IF(AND(H1631="out-sample",H1630="in-sample"),1,IF(AND(H1631="out-sample",H1630="out-sample"),Q1630+1,IF(ISNUMBER(Q1630),Q1630+1,1))))))</f>
        <v/>
      </c>
      <c r="R1631" s="3" t="str">
        <f t="shared" si="175"/>
        <v/>
      </c>
      <c r="S1631" s="6"/>
      <c r="T1631" s="6"/>
      <c r="U1631" s="6"/>
      <c r="V1631" s="6"/>
      <c r="W1631" s="6"/>
      <c r="X1631" s="6"/>
      <c r="Y1631" s="6"/>
      <c r="Z1631" s="6"/>
      <c r="AA1631" s="6"/>
      <c r="AB1631" s="6"/>
      <c r="AC1631" s="6"/>
      <c r="AD1631" s="6"/>
      <c r="AE1631" s="6"/>
      <c r="AF1631" s="6"/>
      <c r="AG1631" s="6"/>
      <c r="AH1631" s="6"/>
      <c r="AI1631" s="6"/>
      <c r="AJ1631" s="6"/>
      <c r="AK1631" s="6"/>
      <c r="AX1631" s="63" t="e">
        <f t="shared" si="176"/>
        <v>#VALUE!</v>
      </c>
    </row>
    <row r="1632" spans="1:50" s="1" customFormat="1" ht="14.25" x14ac:dyDescent="0.2">
      <c r="A1632" s="6"/>
      <c r="B1632" s="6"/>
      <c r="C1632" s="6"/>
      <c r="D1632" s="3"/>
      <c r="E1632" s="70" t="str">
        <f>IF(ATA!E1632="","",ATA!E1632)</f>
        <v/>
      </c>
      <c r="F1632" s="51" t="str">
        <f>IF(ATA!F1632="","",ATA!F1632)</f>
        <v/>
      </c>
      <c r="G1632" s="11" t="str">
        <f>IF(ATA!G1632="","",ATA!G1632)</f>
        <v/>
      </c>
      <c r="H1632" s="55" t="str">
        <f>IF(ATA!H1632="","",ATA!H1632)</f>
        <v/>
      </c>
      <c r="I1632" s="31" t="str">
        <f>IF(AND(F1631="",H1631="in-sample"),"",IF(AND(Temp!fhor_indata=1,H1631="out-sample",H1632="out-sample"),I1631,IF(AND(F1632="",H1631="out-sample"),"",IF(AND(Temp!optSeasCoef=0,Temp!sts_add=1),IF(H1631="in-sample",IF(Q1631=bigT,((pCell/bigT)*F1631)+((1-(pCell/bigT))*(I1631+J1631)),IF(OR(F1632="",COUNT($F$2:F1631)&lt;=pCell),F1631,((pCell/COUNT($F$2:F1631))*F1631)+((1-(pCell/COUNT($F$2:F1631)))*(I1631+J1631)))),I1631),IF(AND(Temp!optSeasCoef=0,Temp!sts_multp=1),IF(H1631="in-sample",IF(Q1631=bigT,((pCell/bigT)*F1631)+((1-(pCell/bigT))*(I1631*J1631)),IF(OR(F1632="",COUNT(F$2:$F1631)&lt;=pCell),F1631,((pCell/COUNT($F$2:F1631))*F1631)+((1-(pCell/COUNT($F$2:F1631)))*(I1631*J1631)))),I1631),IF(Temp!sts_add=1,IF(H1631="in-sample",IF(Q1631=bigT,((pCell/bigT)*AX1631)+((1-(pCell/bigT))*(I1631+J1631)),IF(OR(F1632="",COUNT($AX$2:AX1631)&lt;=pCell),AX1631,((pCell/COUNT($AX$2:AX1631))*AX1631)+((1-(pCell/COUNT($AX$2:AX1631)))*(I1631+J1631)))),I1631),IF(H1631="in-sample",IF(Q1631=bigT,((pCell/bigT)*AX1631)+((1-(pCell/bigT))*(I1631*J1631)),IF(OR(F1632="",COUNT($AX$2:AX1631)&lt;=pCell),AX1631,((pCell/COUNT($AX$2:AX1631))*AX1631)+((1-(pCell/COUNT($AX$2:AX1631)))*(I1631*J1631)))),I1631)))))))</f>
        <v/>
      </c>
      <c r="J1632" s="31" t="str">
        <f>IF(AND(F1631="",H1631="in-sample"),"",IF(AND(Temp!fhor_indata=1,H1631="out-sample",H1632="out-sample"),J1631,IF(AND(F1632="",H1631="out-sample"),"",IF(AND(Temp!optSeasCoef=0,Temp!sts_add=1),IF(H1631="in-sample",IF(Q1631=bigT,((qCell/bigT)*(I1632-I1631))+((1-(qCell/bigT))*J1631),IF(OR(F1632="",COUNT($F$2:F1631)&lt;=qCell),IF(COUNT($F$2:F1631)=1,0,F1631-F1630),((qCell/COUNT($F$2:F1631))*(I1632-I1631))+((1-(qCell/COUNT($F$2:F1631)))*J1631))),J1631),IF(AND(Temp!optSeasCoef=0,Temp!sts_multp=1),IF(H1631="in-sample",IF(Q1631=bigT,((qCell/bigT)*(I1632/I1631))+((1-(qCell/bigT))*J1631),IF(qCell=0,1,IF(OR(F1632="",COUNT($F$2:F1631)&lt;=qCell),IF(COUNT($F$2:F1631)=1,1,F1631/F1630),((qCell/COUNT($F$2:F1631))*(I1632/I1631))+((1-(qCell/COUNT($F$2:F1631)))*J1631)))),J1631),IF(Temp!sts_add=1,IF(H1631="in-sample",IF(Q1631=bigT,((qCell/bigT)*(I1632-I1631))+((1-(qCell/bigT))*J1631),IF(OR(F1632="",COUNT($AX$2:AX1631)&lt;=qCell),IF(COUNT($AX$2:AX1631)=1,0,AX1631-AX1630),((qCell/COUNT($AX$2:AX1631))*(I1632-I1631))+((1-(qCell/COUNT($AX$2:AX1631)))*J1631))),J1631),IF(H1631="in-sample",IF(Q1631=bigT,((qCell/bigT)*(I1632/I1631))+((1-(qCell/bigT))*J1631),IF(qCell=0,1,IF(OR(F1632="",COUNT($AX$2:AX1631)&lt;=qCell),IF(COUNT($AX$2:AX1631)=1,1,AX1631/AX1630),((qCell/COUNT($AX$2:AX1631))*(I1632/I1631))+((1-(qCell/COUNT($AX$2:AX1631)))*J1631)))),J1631)))))))</f>
        <v/>
      </c>
      <c r="K1632" s="31" t="str">
        <f>IF(H1632="","",IF(AND(Temp!optSeasCoef=0,Temp!sts_add=1),IF(H1632="out-sample",I1632+(Q1632*J1632),I1632+J1632),IF(AND(Temp!optSeasCoef=0,Temp!sts_multp=1),IF(H1632="out-sample",I1632*(J1632^Q1632),I1632*J1632),IF(Temp!sts_add=1,IF(H1632="out-sample",(I1632+(Q1632*J1632))*G1632,(I1632+J1632)*G1632),IF(H1632="out-sample",I1632*(J1632^Q1632)*G1632,I1632*J1632*G1632)))))</f>
        <v/>
      </c>
      <c r="L1632" s="32" t="str">
        <f t="shared" si="177"/>
        <v/>
      </c>
      <c r="M1632" s="32" t="str">
        <f t="shared" si="178"/>
        <v/>
      </c>
      <c r="N1632" s="32" t="str">
        <f t="shared" si="179"/>
        <v/>
      </c>
      <c r="O1632" s="32" t="str">
        <f t="shared" si="180"/>
        <v/>
      </c>
      <c r="P1632" s="32" t="str">
        <f t="shared" si="181"/>
        <v/>
      </c>
      <c r="Q1632" s="3" t="str">
        <f>IF(AND(Temp!fhor_indata=1,F1632="",H1631="in-sample"),1,IF(AND(Temp!fhor_indata=1,H1631="out-sample",Q1631&lt;ATA!XfHor),Q1631+1,IF(F1632="","",IF(AND(H1632="out-sample",H1631="in-sample"),1,IF(AND(H1632="out-sample",H1631="out-sample"),Q1631+1,IF(ISNUMBER(Q1631),Q1631+1,1))))))</f>
        <v/>
      </c>
      <c r="R1632" s="3" t="str">
        <f t="shared" si="175"/>
        <v/>
      </c>
      <c r="S1632" s="6"/>
      <c r="T1632" s="6"/>
      <c r="U1632" s="6"/>
      <c r="V1632" s="6"/>
      <c r="W1632" s="6"/>
      <c r="X1632" s="6"/>
      <c r="Y1632" s="6"/>
      <c r="Z1632" s="6"/>
      <c r="AA1632" s="6"/>
      <c r="AB1632" s="6"/>
      <c r="AC1632" s="6"/>
      <c r="AD1632" s="6"/>
      <c r="AE1632" s="6"/>
      <c r="AF1632" s="6"/>
      <c r="AG1632" s="6"/>
      <c r="AH1632" s="6"/>
      <c r="AI1632" s="6"/>
      <c r="AJ1632" s="6"/>
      <c r="AK1632" s="6"/>
      <c r="AX1632" s="63" t="e">
        <f t="shared" si="176"/>
        <v>#VALUE!</v>
      </c>
    </row>
    <row r="1633" spans="1:50" s="1" customFormat="1" ht="14.25" x14ac:dyDescent="0.2">
      <c r="A1633" s="6"/>
      <c r="B1633" s="6"/>
      <c r="C1633" s="6"/>
      <c r="D1633" s="3"/>
      <c r="E1633" s="70" t="str">
        <f>IF(ATA!E1633="","",ATA!E1633)</f>
        <v/>
      </c>
      <c r="F1633" s="51" t="str">
        <f>IF(ATA!F1633="","",ATA!F1633)</f>
        <v/>
      </c>
      <c r="G1633" s="11" t="str">
        <f>IF(ATA!G1633="","",ATA!G1633)</f>
        <v/>
      </c>
      <c r="H1633" s="55" t="str">
        <f>IF(ATA!H1633="","",ATA!H1633)</f>
        <v/>
      </c>
      <c r="I1633" s="31" t="str">
        <f>IF(AND(F1632="",H1632="in-sample"),"",IF(AND(Temp!fhor_indata=1,H1632="out-sample",H1633="out-sample"),I1632,IF(AND(F1633="",H1632="out-sample"),"",IF(AND(Temp!optSeasCoef=0,Temp!sts_add=1),IF(H1632="in-sample",IF(Q1632=bigT,((pCell/bigT)*F1632)+((1-(pCell/bigT))*(I1632+J1632)),IF(OR(F1633="",COUNT($F$2:F1632)&lt;=pCell),F1632,((pCell/COUNT($F$2:F1632))*F1632)+((1-(pCell/COUNT($F$2:F1632)))*(I1632+J1632)))),I1632),IF(AND(Temp!optSeasCoef=0,Temp!sts_multp=1),IF(H1632="in-sample",IF(Q1632=bigT,((pCell/bigT)*F1632)+((1-(pCell/bigT))*(I1632*J1632)),IF(OR(F1633="",COUNT(F$2:$F1632)&lt;=pCell),F1632,((pCell/COUNT($F$2:F1632))*F1632)+((1-(pCell/COUNT($F$2:F1632)))*(I1632*J1632)))),I1632),IF(Temp!sts_add=1,IF(H1632="in-sample",IF(Q1632=bigT,((pCell/bigT)*AX1632)+((1-(pCell/bigT))*(I1632+J1632)),IF(OR(F1633="",COUNT($AX$2:AX1632)&lt;=pCell),AX1632,((pCell/COUNT($AX$2:AX1632))*AX1632)+((1-(pCell/COUNT($AX$2:AX1632)))*(I1632+J1632)))),I1632),IF(H1632="in-sample",IF(Q1632=bigT,((pCell/bigT)*AX1632)+((1-(pCell/bigT))*(I1632*J1632)),IF(OR(F1633="",COUNT($AX$2:AX1632)&lt;=pCell),AX1632,((pCell/COUNT($AX$2:AX1632))*AX1632)+((1-(pCell/COUNT($AX$2:AX1632)))*(I1632*J1632)))),I1632)))))))</f>
        <v/>
      </c>
      <c r="J1633" s="31" t="str">
        <f>IF(AND(F1632="",H1632="in-sample"),"",IF(AND(Temp!fhor_indata=1,H1632="out-sample",H1633="out-sample"),J1632,IF(AND(F1633="",H1632="out-sample"),"",IF(AND(Temp!optSeasCoef=0,Temp!sts_add=1),IF(H1632="in-sample",IF(Q1632=bigT,((qCell/bigT)*(I1633-I1632))+((1-(qCell/bigT))*J1632),IF(OR(F1633="",COUNT($F$2:F1632)&lt;=qCell),IF(COUNT($F$2:F1632)=1,0,F1632-F1631),((qCell/COUNT($F$2:F1632))*(I1633-I1632))+((1-(qCell/COUNT($F$2:F1632)))*J1632))),J1632),IF(AND(Temp!optSeasCoef=0,Temp!sts_multp=1),IF(H1632="in-sample",IF(Q1632=bigT,((qCell/bigT)*(I1633/I1632))+((1-(qCell/bigT))*J1632),IF(qCell=0,1,IF(OR(F1633="",COUNT($F$2:F1632)&lt;=qCell),IF(COUNT($F$2:F1632)=1,1,F1632/F1631),((qCell/COUNT($F$2:F1632))*(I1633/I1632))+((1-(qCell/COUNT($F$2:F1632)))*J1632)))),J1632),IF(Temp!sts_add=1,IF(H1632="in-sample",IF(Q1632=bigT,((qCell/bigT)*(I1633-I1632))+((1-(qCell/bigT))*J1632),IF(OR(F1633="",COUNT($AX$2:AX1632)&lt;=qCell),IF(COUNT($AX$2:AX1632)=1,0,AX1632-AX1631),((qCell/COUNT($AX$2:AX1632))*(I1633-I1632))+((1-(qCell/COUNT($AX$2:AX1632)))*J1632))),J1632),IF(H1632="in-sample",IF(Q1632=bigT,((qCell/bigT)*(I1633/I1632))+((1-(qCell/bigT))*J1632),IF(qCell=0,1,IF(OR(F1633="",COUNT($AX$2:AX1632)&lt;=qCell),IF(COUNT($AX$2:AX1632)=1,1,AX1632/AX1631),((qCell/COUNT($AX$2:AX1632))*(I1633/I1632))+((1-(qCell/COUNT($AX$2:AX1632)))*J1632)))),J1632)))))))</f>
        <v/>
      </c>
      <c r="K1633" s="31" t="str">
        <f>IF(H1633="","",IF(AND(Temp!optSeasCoef=0,Temp!sts_add=1),IF(H1633="out-sample",I1633+(Q1633*J1633),I1633+J1633),IF(AND(Temp!optSeasCoef=0,Temp!sts_multp=1),IF(H1633="out-sample",I1633*(J1633^Q1633),I1633*J1633),IF(Temp!sts_add=1,IF(H1633="out-sample",(I1633+(Q1633*J1633))*G1633,(I1633+J1633)*G1633),IF(H1633="out-sample",I1633*(J1633^Q1633)*G1633,I1633*J1633*G1633)))))</f>
        <v/>
      </c>
      <c r="L1633" s="32" t="str">
        <f t="shared" si="177"/>
        <v/>
      </c>
      <c r="M1633" s="32" t="str">
        <f t="shared" si="178"/>
        <v/>
      </c>
      <c r="N1633" s="32" t="str">
        <f t="shared" si="179"/>
        <v/>
      </c>
      <c r="O1633" s="32" t="str">
        <f t="shared" si="180"/>
        <v/>
      </c>
      <c r="P1633" s="32" t="str">
        <f t="shared" si="181"/>
        <v/>
      </c>
      <c r="Q1633" s="3" t="str">
        <f>IF(AND(Temp!fhor_indata=1,F1633="",H1632="in-sample"),1,IF(AND(Temp!fhor_indata=1,H1632="out-sample",Q1632&lt;ATA!XfHor),Q1632+1,IF(F1633="","",IF(AND(H1633="out-sample",H1632="in-sample"),1,IF(AND(H1633="out-sample",H1632="out-sample"),Q1632+1,IF(ISNUMBER(Q1632),Q1632+1,1))))))</f>
        <v/>
      </c>
      <c r="R1633" s="3" t="str">
        <f t="shared" si="175"/>
        <v/>
      </c>
      <c r="S1633" s="6"/>
      <c r="T1633" s="6"/>
      <c r="U1633" s="6"/>
      <c r="V1633" s="6"/>
      <c r="W1633" s="6"/>
      <c r="X1633" s="6"/>
      <c r="Y1633" s="6"/>
      <c r="Z1633" s="6"/>
      <c r="AA1633" s="6"/>
      <c r="AB1633" s="6"/>
      <c r="AC1633" s="6"/>
      <c r="AD1633" s="6"/>
      <c r="AE1633" s="6"/>
      <c r="AF1633" s="6"/>
      <c r="AG1633" s="6"/>
      <c r="AH1633" s="6"/>
      <c r="AI1633" s="6"/>
      <c r="AJ1633" s="6"/>
      <c r="AK1633" s="6"/>
      <c r="AX1633" s="63" t="e">
        <f t="shared" si="176"/>
        <v>#VALUE!</v>
      </c>
    </row>
    <row r="1634" spans="1:50" s="1" customFormat="1" ht="14.25" x14ac:dyDescent="0.2">
      <c r="A1634" s="6"/>
      <c r="B1634" s="6"/>
      <c r="C1634" s="6"/>
      <c r="D1634" s="3"/>
      <c r="E1634" s="70" t="str">
        <f>IF(ATA!E1634="","",ATA!E1634)</f>
        <v/>
      </c>
      <c r="F1634" s="51" t="str">
        <f>IF(ATA!F1634="","",ATA!F1634)</f>
        <v/>
      </c>
      <c r="G1634" s="11" t="str">
        <f>IF(ATA!G1634="","",ATA!G1634)</f>
        <v/>
      </c>
      <c r="H1634" s="55" t="str">
        <f>IF(ATA!H1634="","",ATA!H1634)</f>
        <v/>
      </c>
      <c r="I1634" s="31" t="str">
        <f>IF(AND(F1633="",H1633="in-sample"),"",IF(AND(Temp!fhor_indata=1,H1633="out-sample",H1634="out-sample"),I1633,IF(AND(F1634="",H1633="out-sample"),"",IF(AND(Temp!optSeasCoef=0,Temp!sts_add=1),IF(H1633="in-sample",IF(Q1633=bigT,((pCell/bigT)*F1633)+((1-(pCell/bigT))*(I1633+J1633)),IF(OR(F1634="",COUNT($F$2:F1633)&lt;=pCell),F1633,((pCell/COUNT($F$2:F1633))*F1633)+((1-(pCell/COUNT($F$2:F1633)))*(I1633+J1633)))),I1633),IF(AND(Temp!optSeasCoef=0,Temp!sts_multp=1),IF(H1633="in-sample",IF(Q1633=bigT,((pCell/bigT)*F1633)+((1-(pCell/bigT))*(I1633*J1633)),IF(OR(F1634="",COUNT(F$2:$F1633)&lt;=pCell),F1633,((pCell/COUNT($F$2:F1633))*F1633)+((1-(pCell/COUNT($F$2:F1633)))*(I1633*J1633)))),I1633),IF(Temp!sts_add=1,IF(H1633="in-sample",IF(Q1633=bigT,((pCell/bigT)*AX1633)+((1-(pCell/bigT))*(I1633+J1633)),IF(OR(F1634="",COUNT($AX$2:AX1633)&lt;=pCell),AX1633,((pCell/COUNT($AX$2:AX1633))*AX1633)+((1-(pCell/COUNT($AX$2:AX1633)))*(I1633+J1633)))),I1633),IF(H1633="in-sample",IF(Q1633=bigT,((pCell/bigT)*AX1633)+((1-(pCell/bigT))*(I1633*J1633)),IF(OR(F1634="",COUNT($AX$2:AX1633)&lt;=pCell),AX1633,((pCell/COUNT($AX$2:AX1633))*AX1633)+((1-(pCell/COUNT($AX$2:AX1633)))*(I1633*J1633)))),I1633)))))))</f>
        <v/>
      </c>
      <c r="J1634" s="31" t="str">
        <f>IF(AND(F1633="",H1633="in-sample"),"",IF(AND(Temp!fhor_indata=1,H1633="out-sample",H1634="out-sample"),J1633,IF(AND(F1634="",H1633="out-sample"),"",IF(AND(Temp!optSeasCoef=0,Temp!sts_add=1),IF(H1633="in-sample",IF(Q1633=bigT,((qCell/bigT)*(I1634-I1633))+((1-(qCell/bigT))*J1633),IF(OR(F1634="",COUNT($F$2:F1633)&lt;=qCell),IF(COUNT($F$2:F1633)=1,0,F1633-F1632),((qCell/COUNT($F$2:F1633))*(I1634-I1633))+((1-(qCell/COUNT($F$2:F1633)))*J1633))),J1633),IF(AND(Temp!optSeasCoef=0,Temp!sts_multp=1),IF(H1633="in-sample",IF(Q1633=bigT,((qCell/bigT)*(I1634/I1633))+((1-(qCell/bigT))*J1633),IF(qCell=0,1,IF(OR(F1634="",COUNT($F$2:F1633)&lt;=qCell),IF(COUNT($F$2:F1633)=1,1,F1633/F1632),((qCell/COUNT($F$2:F1633))*(I1634/I1633))+((1-(qCell/COUNT($F$2:F1633)))*J1633)))),J1633),IF(Temp!sts_add=1,IF(H1633="in-sample",IF(Q1633=bigT,((qCell/bigT)*(I1634-I1633))+((1-(qCell/bigT))*J1633),IF(OR(F1634="",COUNT($AX$2:AX1633)&lt;=qCell),IF(COUNT($AX$2:AX1633)=1,0,AX1633-AX1632),((qCell/COUNT($AX$2:AX1633))*(I1634-I1633))+((1-(qCell/COUNT($AX$2:AX1633)))*J1633))),J1633),IF(H1633="in-sample",IF(Q1633=bigT,((qCell/bigT)*(I1634/I1633))+((1-(qCell/bigT))*J1633),IF(qCell=0,1,IF(OR(F1634="",COUNT($AX$2:AX1633)&lt;=qCell),IF(COUNT($AX$2:AX1633)=1,1,AX1633/AX1632),((qCell/COUNT($AX$2:AX1633))*(I1634/I1633))+((1-(qCell/COUNT($AX$2:AX1633)))*J1633)))),J1633)))))))</f>
        <v/>
      </c>
      <c r="K1634" s="31" t="str">
        <f>IF(H1634="","",IF(AND(Temp!optSeasCoef=0,Temp!sts_add=1),IF(H1634="out-sample",I1634+(Q1634*J1634),I1634+J1634),IF(AND(Temp!optSeasCoef=0,Temp!sts_multp=1),IF(H1634="out-sample",I1634*(J1634^Q1634),I1634*J1634),IF(Temp!sts_add=1,IF(H1634="out-sample",(I1634+(Q1634*J1634))*G1634,(I1634+J1634)*G1634),IF(H1634="out-sample",I1634*(J1634^Q1634)*G1634,I1634*J1634*G1634)))))</f>
        <v/>
      </c>
      <c r="L1634" s="32" t="str">
        <f t="shared" si="177"/>
        <v/>
      </c>
      <c r="M1634" s="32" t="str">
        <f t="shared" si="178"/>
        <v/>
      </c>
      <c r="N1634" s="32" t="str">
        <f t="shared" si="179"/>
        <v/>
      </c>
      <c r="O1634" s="32" t="str">
        <f t="shared" si="180"/>
        <v/>
      </c>
      <c r="P1634" s="32" t="str">
        <f t="shared" si="181"/>
        <v/>
      </c>
      <c r="Q1634" s="3" t="str">
        <f>IF(AND(Temp!fhor_indata=1,F1634="",H1633="in-sample"),1,IF(AND(Temp!fhor_indata=1,H1633="out-sample",Q1633&lt;ATA!XfHor),Q1633+1,IF(F1634="","",IF(AND(H1634="out-sample",H1633="in-sample"),1,IF(AND(H1634="out-sample",H1633="out-sample"),Q1633+1,IF(ISNUMBER(Q1633),Q1633+1,1))))))</f>
        <v/>
      </c>
      <c r="R1634" s="3" t="str">
        <f t="shared" si="175"/>
        <v/>
      </c>
      <c r="S1634" s="6"/>
      <c r="T1634" s="6"/>
      <c r="U1634" s="6"/>
      <c r="V1634" s="6"/>
      <c r="W1634" s="6"/>
      <c r="X1634" s="6"/>
      <c r="Y1634" s="6"/>
      <c r="Z1634" s="6"/>
      <c r="AA1634" s="6"/>
      <c r="AB1634" s="6"/>
      <c r="AC1634" s="6"/>
      <c r="AD1634" s="6"/>
      <c r="AE1634" s="6"/>
      <c r="AF1634" s="6"/>
      <c r="AG1634" s="6"/>
      <c r="AH1634" s="6"/>
      <c r="AI1634" s="6"/>
      <c r="AJ1634" s="6"/>
      <c r="AK1634" s="6"/>
      <c r="AX1634" s="63" t="e">
        <f t="shared" si="176"/>
        <v>#VALUE!</v>
      </c>
    </row>
    <row r="1635" spans="1:50" s="1" customFormat="1" ht="14.25" x14ac:dyDescent="0.2">
      <c r="A1635" s="6"/>
      <c r="B1635" s="6"/>
      <c r="C1635" s="6"/>
      <c r="D1635" s="3"/>
      <c r="E1635" s="70" t="str">
        <f>IF(ATA!E1635="","",ATA!E1635)</f>
        <v/>
      </c>
      <c r="F1635" s="51" t="str">
        <f>IF(ATA!F1635="","",ATA!F1635)</f>
        <v/>
      </c>
      <c r="G1635" s="11" t="str">
        <f>IF(ATA!G1635="","",ATA!G1635)</f>
        <v/>
      </c>
      <c r="H1635" s="55" t="str">
        <f>IF(ATA!H1635="","",ATA!H1635)</f>
        <v/>
      </c>
      <c r="I1635" s="31" t="str">
        <f>IF(AND(F1634="",H1634="in-sample"),"",IF(AND(Temp!fhor_indata=1,H1634="out-sample",H1635="out-sample"),I1634,IF(AND(F1635="",H1634="out-sample"),"",IF(AND(Temp!optSeasCoef=0,Temp!sts_add=1),IF(H1634="in-sample",IF(Q1634=bigT,((pCell/bigT)*F1634)+((1-(pCell/bigT))*(I1634+J1634)),IF(OR(F1635="",COUNT($F$2:F1634)&lt;=pCell),F1634,((pCell/COUNT($F$2:F1634))*F1634)+((1-(pCell/COUNT($F$2:F1634)))*(I1634+J1634)))),I1634),IF(AND(Temp!optSeasCoef=0,Temp!sts_multp=1),IF(H1634="in-sample",IF(Q1634=bigT,((pCell/bigT)*F1634)+((1-(pCell/bigT))*(I1634*J1634)),IF(OR(F1635="",COUNT(F$2:$F1634)&lt;=pCell),F1634,((pCell/COUNT($F$2:F1634))*F1634)+((1-(pCell/COUNT($F$2:F1634)))*(I1634*J1634)))),I1634),IF(Temp!sts_add=1,IF(H1634="in-sample",IF(Q1634=bigT,((pCell/bigT)*AX1634)+((1-(pCell/bigT))*(I1634+J1634)),IF(OR(F1635="",COUNT($AX$2:AX1634)&lt;=pCell),AX1634,((pCell/COUNT($AX$2:AX1634))*AX1634)+((1-(pCell/COUNT($AX$2:AX1634)))*(I1634+J1634)))),I1634),IF(H1634="in-sample",IF(Q1634=bigT,((pCell/bigT)*AX1634)+((1-(pCell/bigT))*(I1634*J1634)),IF(OR(F1635="",COUNT($AX$2:AX1634)&lt;=pCell),AX1634,((pCell/COUNT($AX$2:AX1634))*AX1634)+((1-(pCell/COUNT($AX$2:AX1634)))*(I1634*J1634)))),I1634)))))))</f>
        <v/>
      </c>
      <c r="J1635" s="31" t="str">
        <f>IF(AND(F1634="",H1634="in-sample"),"",IF(AND(Temp!fhor_indata=1,H1634="out-sample",H1635="out-sample"),J1634,IF(AND(F1635="",H1634="out-sample"),"",IF(AND(Temp!optSeasCoef=0,Temp!sts_add=1),IF(H1634="in-sample",IF(Q1634=bigT,((qCell/bigT)*(I1635-I1634))+((1-(qCell/bigT))*J1634),IF(OR(F1635="",COUNT($F$2:F1634)&lt;=qCell),IF(COUNT($F$2:F1634)=1,0,F1634-F1633),((qCell/COUNT($F$2:F1634))*(I1635-I1634))+((1-(qCell/COUNT($F$2:F1634)))*J1634))),J1634),IF(AND(Temp!optSeasCoef=0,Temp!sts_multp=1),IF(H1634="in-sample",IF(Q1634=bigT,((qCell/bigT)*(I1635/I1634))+((1-(qCell/bigT))*J1634),IF(qCell=0,1,IF(OR(F1635="",COUNT($F$2:F1634)&lt;=qCell),IF(COUNT($F$2:F1634)=1,1,F1634/F1633),((qCell/COUNT($F$2:F1634))*(I1635/I1634))+((1-(qCell/COUNT($F$2:F1634)))*J1634)))),J1634),IF(Temp!sts_add=1,IF(H1634="in-sample",IF(Q1634=bigT,((qCell/bigT)*(I1635-I1634))+((1-(qCell/bigT))*J1634),IF(OR(F1635="",COUNT($AX$2:AX1634)&lt;=qCell),IF(COUNT($AX$2:AX1634)=1,0,AX1634-AX1633),((qCell/COUNT($AX$2:AX1634))*(I1635-I1634))+((1-(qCell/COUNT($AX$2:AX1634)))*J1634))),J1634),IF(H1634="in-sample",IF(Q1634=bigT,((qCell/bigT)*(I1635/I1634))+((1-(qCell/bigT))*J1634),IF(qCell=0,1,IF(OR(F1635="",COUNT($AX$2:AX1634)&lt;=qCell),IF(COUNT($AX$2:AX1634)=1,1,AX1634/AX1633),((qCell/COUNT($AX$2:AX1634))*(I1635/I1634))+((1-(qCell/COUNT($AX$2:AX1634)))*J1634)))),J1634)))))))</f>
        <v/>
      </c>
      <c r="K1635" s="31" t="str">
        <f>IF(H1635="","",IF(AND(Temp!optSeasCoef=0,Temp!sts_add=1),IF(H1635="out-sample",I1635+(Q1635*J1635),I1635+J1635),IF(AND(Temp!optSeasCoef=0,Temp!sts_multp=1),IF(H1635="out-sample",I1635*(J1635^Q1635),I1635*J1635),IF(Temp!sts_add=1,IF(H1635="out-sample",(I1635+(Q1635*J1635))*G1635,(I1635+J1635)*G1635),IF(H1635="out-sample",I1635*(J1635^Q1635)*G1635,I1635*J1635*G1635)))))</f>
        <v/>
      </c>
      <c r="L1635" s="32" t="str">
        <f t="shared" si="177"/>
        <v/>
      </c>
      <c r="M1635" s="32" t="str">
        <f t="shared" si="178"/>
        <v/>
      </c>
      <c r="N1635" s="32" t="str">
        <f t="shared" si="179"/>
        <v/>
      </c>
      <c r="O1635" s="32" t="str">
        <f t="shared" si="180"/>
        <v/>
      </c>
      <c r="P1635" s="32" t="str">
        <f t="shared" si="181"/>
        <v/>
      </c>
      <c r="Q1635" s="3" t="str">
        <f>IF(AND(Temp!fhor_indata=1,F1635="",H1634="in-sample"),1,IF(AND(Temp!fhor_indata=1,H1634="out-sample",Q1634&lt;ATA!XfHor),Q1634+1,IF(F1635="","",IF(AND(H1635="out-sample",H1634="in-sample"),1,IF(AND(H1635="out-sample",H1634="out-sample"),Q1634+1,IF(ISNUMBER(Q1634),Q1634+1,1))))))</f>
        <v/>
      </c>
      <c r="R1635" s="3" t="str">
        <f t="shared" si="175"/>
        <v/>
      </c>
      <c r="S1635" s="6"/>
      <c r="T1635" s="6"/>
      <c r="U1635" s="6"/>
      <c r="V1635" s="6"/>
      <c r="W1635" s="6"/>
      <c r="X1635" s="6"/>
      <c r="Y1635" s="6"/>
      <c r="Z1635" s="6"/>
      <c r="AA1635" s="6"/>
      <c r="AB1635" s="6"/>
      <c r="AC1635" s="6"/>
      <c r="AD1635" s="6"/>
      <c r="AE1635" s="6"/>
      <c r="AF1635" s="6"/>
      <c r="AG1635" s="6"/>
      <c r="AH1635" s="6"/>
      <c r="AI1635" s="6"/>
      <c r="AJ1635" s="6"/>
      <c r="AK1635" s="6"/>
      <c r="AX1635" s="63" t="e">
        <f t="shared" si="176"/>
        <v>#VALUE!</v>
      </c>
    </row>
    <row r="1636" spans="1:50" s="1" customFormat="1" ht="14.25" x14ac:dyDescent="0.2">
      <c r="A1636" s="6"/>
      <c r="B1636" s="6"/>
      <c r="C1636" s="6"/>
      <c r="D1636" s="3"/>
      <c r="E1636" s="70" t="str">
        <f>IF(ATA!E1636="","",ATA!E1636)</f>
        <v/>
      </c>
      <c r="F1636" s="51" t="str">
        <f>IF(ATA!F1636="","",ATA!F1636)</f>
        <v/>
      </c>
      <c r="G1636" s="11" t="str">
        <f>IF(ATA!G1636="","",ATA!G1636)</f>
        <v/>
      </c>
      <c r="H1636" s="55" t="str">
        <f>IF(ATA!H1636="","",ATA!H1636)</f>
        <v/>
      </c>
      <c r="I1636" s="31" t="str">
        <f>IF(AND(F1635="",H1635="in-sample"),"",IF(AND(Temp!fhor_indata=1,H1635="out-sample",H1636="out-sample"),I1635,IF(AND(F1636="",H1635="out-sample"),"",IF(AND(Temp!optSeasCoef=0,Temp!sts_add=1),IF(H1635="in-sample",IF(Q1635=bigT,((pCell/bigT)*F1635)+((1-(pCell/bigT))*(I1635+J1635)),IF(OR(F1636="",COUNT($F$2:F1635)&lt;=pCell),F1635,((pCell/COUNT($F$2:F1635))*F1635)+((1-(pCell/COUNT($F$2:F1635)))*(I1635+J1635)))),I1635),IF(AND(Temp!optSeasCoef=0,Temp!sts_multp=1),IF(H1635="in-sample",IF(Q1635=bigT,((pCell/bigT)*F1635)+((1-(pCell/bigT))*(I1635*J1635)),IF(OR(F1636="",COUNT(F$2:$F1635)&lt;=pCell),F1635,((pCell/COUNT($F$2:F1635))*F1635)+((1-(pCell/COUNT($F$2:F1635)))*(I1635*J1635)))),I1635),IF(Temp!sts_add=1,IF(H1635="in-sample",IF(Q1635=bigT,((pCell/bigT)*AX1635)+((1-(pCell/bigT))*(I1635+J1635)),IF(OR(F1636="",COUNT($AX$2:AX1635)&lt;=pCell),AX1635,((pCell/COUNT($AX$2:AX1635))*AX1635)+((1-(pCell/COUNT($AX$2:AX1635)))*(I1635+J1635)))),I1635),IF(H1635="in-sample",IF(Q1635=bigT,((pCell/bigT)*AX1635)+((1-(pCell/bigT))*(I1635*J1635)),IF(OR(F1636="",COUNT($AX$2:AX1635)&lt;=pCell),AX1635,((pCell/COUNT($AX$2:AX1635))*AX1635)+((1-(pCell/COUNT($AX$2:AX1635)))*(I1635*J1635)))),I1635)))))))</f>
        <v/>
      </c>
      <c r="J1636" s="31" t="str">
        <f>IF(AND(F1635="",H1635="in-sample"),"",IF(AND(Temp!fhor_indata=1,H1635="out-sample",H1636="out-sample"),J1635,IF(AND(F1636="",H1635="out-sample"),"",IF(AND(Temp!optSeasCoef=0,Temp!sts_add=1),IF(H1635="in-sample",IF(Q1635=bigT,((qCell/bigT)*(I1636-I1635))+((1-(qCell/bigT))*J1635),IF(OR(F1636="",COUNT($F$2:F1635)&lt;=qCell),IF(COUNT($F$2:F1635)=1,0,F1635-F1634),((qCell/COUNT($F$2:F1635))*(I1636-I1635))+((1-(qCell/COUNT($F$2:F1635)))*J1635))),J1635),IF(AND(Temp!optSeasCoef=0,Temp!sts_multp=1),IF(H1635="in-sample",IF(Q1635=bigT,((qCell/bigT)*(I1636/I1635))+((1-(qCell/bigT))*J1635),IF(qCell=0,1,IF(OR(F1636="",COUNT($F$2:F1635)&lt;=qCell),IF(COUNT($F$2:F1635)=1,1,F1635/F1634),((qCell/COUNT($F$2:F1635))*(I1636/I1635))+((1-(qCell/COUNT($F$2:F1635)))*J1635)))),J1635),IF(Temp!sts_add=1,IF(H1635="in-sample",IF(Q1635=bigT,((qCell/bigT)*(I1636-I1635))+((1-(qCell/bigT))*J1635),IF(OR(F1636="",COUNT($AX$2:AX1635)&lt;=qCell),IF(COUNT($AX$2:AX1635)=1,0,AX1635-AX1634),((qCell/COUNT($AX$2:AX1635))*(I1636-I1635))+((1-(qCell/COUNT($AX$2:AX1635)))*J1635))),J1635),IF(H1635="in-sample",IF(Q1635=bigT,((qCell/bigT)*(I1636/I1635))+((1-(qCell/bigT))*J1635),IF(qCell=0,1,IF(OR(F1636="",COUNT($AX$2:AX1635)&lt;=qCell),IF(COUNT($AX$2:AX1635)=1,1,AX1635/AX1634),((qCell/COUNT($AX$2:AX1635))*(I1636/I1635))+((1-(qCell/COUNT($AX$2:AX1635)))*J1635)))),J1635)))))))</f>
        <v/>
      </c>
      <c r="K1636" s="31" t="str">
        <f>IF(H1636="","",IF(AND(Temp!optSeasCoef=0,Temp!sts_add=1),IF(H1636="out-sample",I1636+(Q1636*J1636),I1636+J1636),IF(AND(Temp!optSeasCoef=0,Temp!sts_multp=1),IF(H1636="out-sample",I1636*(J1636^Q1636),I1636*J1636),IF(Temp!sts_add=1,IF(H1636="out-sample",(I1636+(Q1636*J1636))*G1636,(I1636+J1636)*G1636),IF(H1636="out-sample",I1636*(J1636^Q1636)*G1636,I1636*J1636*G1636)))))</f>
        <v/>
      </c>
      <c r="L1636" s="32" t="str">
        <f t="shared" si="177"/>
        <v/>
      </c>
      <c r="M1636" s="32" t="str">
        <f t="shared" si="178"/>
        <v/>
      </c>
      <c r="N1636" s="32" t="str">
        <f t="shared" si="179"/>
        <v/>
      </c>
      <c r="O1636" s="32" t="str">
        <f t="shared" si="180"/>
        <v/>
      </c>
      <c r="P1636" s="32" t="str">
        <f t="shared" si="181"/>
        <v/>
      </c>
      <c r="Q1636" s="3" t="str">
        <f>IF(AND(Temp!fhor_indata=1,F1636="",H1635="in-sample"),1,IF(AND(Temp!fhor_indata=1,H1635="out-sample",Q1635&lt;ATA!XfHor),Q1635+1,IF(F1636="","",IF(AND(H1636="out-sample",H1635="in-sample"),1,IF(AND(H1636="out-sample",H1635="out-sample"),Q1635+1,IF(ISNUMBER(Q1635),Q1635+1,1))))))</f>
        <v/>
      </c>
      <c r="R1636" s="3" t="str">
        <f t="shared" si="175"/>
        <v/>
      </c>
      <c r="S1636" s="6"/>
      <c r="T1636" s="6"/>
      <c r="U1636" s="6"/>
      <c r="V1636" s="6"/>
      <c r="W1636" s="6"/>
      <c r="X1636" s="6"/>
      <c r="Y1636" s="6"/>
      <c r="Z1636" s="6"/>
      <c r="AA1636" s="6"/>
      <c r="AB1636" s="6"/>
      <c r="AC1636" s="6"/>
      <c r="AD1636" s="6"/>
      <c r="AE1636" s="6"/>
      <c r="AF1636" s="6"/>
      <c r="AG1636" s="6"/>
      <c r="AH1636" s="6"/>
      <c r="AI1636" s="6"/>
      <c r="AJ1636" s="6"/>
      <c r="AK1636" s="6"/>
      <c r="AX1636" s="63" t="e">
        <f t="shared" si="176"/>
        <v>#VALUE!</v>
      </c>
    </row>
    <row r="1637" spans="1:50" s="1" customFormat="1" ht="14.25" x14ac:dyDescent="0.2">
      <c r="A1637" s="6"/>
      <c r="B1637" s="6"/>
      <c r="C1637" s="6"/>
      <c r="D1637" s="3"/>
      <c r="E1637" s="70" t="str">
        <f>IF(ATA!E1637="","",ATA!E1637)</f>
        <v/>
      </c>
      <c r="F1637" s="51" t="str">
        <f>IF(ATA!F1637="","",ATA!F1637)</f>
        <v/>
      </c>
      <c r="G1637" s="11" t="str">
        <f>IF(ATA!G1637="","",ATA!G1637)</f>
        <v/>
      </c>
      <c r="H1637" s="55" t="str">
        <f>IF(ATA!H1637="","",ATA!H1637)</f>
        <v/>
      </c>
      <c r="I1637" s="31" t="str">
        <f>IF(AND(F1636="",H1636="in-sample"),"",IF(AND(Temp!fhor_indata=1,H1636="out-sample",H1637="out-sample"),I1636,IF(AND(F1637="",H1636="out-sample"),"",IF(AND(Temp!optSeasCoef=0,Temp!sts_add=1),IF(H1636="in-sample",IF(Q1636=bigT,((pCell/bigT)*F1636)+((1-(pCell/bigT))*(I1636+J1636)),IF(OR(F1637="",COUNT($F$2:F1636)&lt;=pCell),F1636,((pCell/COUNT($F$2:F1636))*F1636)+((1-(pCell/COUNT($F$2:F1636)))*(I1636+J1636)))),I1636),IF(AND(Temp!optSeasCoef=0,Temp!sts_multp=1),IF(H1636="in-sample",IF(Q1636=bigT,((pCell/bigT)*F1636)+((1-(pCell/bigT))*(I1636*J1636)),IF(OR(F1637="",COUNT(F$2:$F1636)&lt;=pCell),F1636,((pCell/COUNT($F$2:F1636))*F1636)+((1-(pCell/COUNT($F$2:F1636)))*(I1636*J1636)))),I1636),IF(Temp!sts_add=1,IF(H1636="in-sample",IF(Q1636=bigT,((pCell/bigT)*AX1636)+((1-(pCell/bigT))*(I1636+J1636)),IF(OR(F1637="",COUNT($AX$2:AX1636)&lt;=pCell),AX1636,((pCell/COUNT($AX$2:AX1636))*AX1636)+((1-(pCell/COUNT($AX$2:AX1636)))*(I1636+J1636)))),I1636),IF(H1636="in-sample",IF(Q1636=bigT,((pCell/bigT)*AX1636)+((1-(pCell/bigT))*(I1636*J1636)),IF(OR(F1637="",COUNT($AX$2:AX1636)&lt;=pCell),AX1636,((pCell/COUNT($AX$2:AX1636))*AX1636)+((1-(pCell/COUNT($AX$2:AX1636)))*(I1636*J1636)))),I1636)))))))</f>
        <v/>
      </c>
      <c r="J1637" s="31" t="str">
        <f>IF(AND(F1636="",H1636="in-sample"),"",IF(AND(Temp!fhor_indata=1,H1636="out-sample",H1637="out-sample"),J1636,IF(AND(F1637="",H1636="out-sample"),"",IF(AND(Temp!optSeasCoef=0,Temp!sts_add=1),IF(H1636="in-sample",IF(Q1636=bigT,((qCell/bigT)*(I1637-I1636))+((1-(qCell/bigT))*J1636),IF(OR(F1637="",COUNT($F$2:F1636)&lt;=qCell),IF(COUNT($F$2:F1636)=1,0,F1636-F1635),((qCell/COUNT($F$2:F1636))*(I1637-I1636))+((1-(qCell/COUNT($F$2:F1636)))*J1636))),J1636),IF(AND(Temp!optSeasCoef=0,Temp!sts_multp=1),IF(H1636="in-sample",IF(Q1636=bigT,((qCell/bigT)*(I1637/I1636))+((1-(qCell/bigT))*J1636),IF(qCell=0,1,IF(OR(F1637="",COUNT($F$2:F1636)&lt;=qCell),IF(COUNT($F$2:F1636)=1,1,F1636/F1635),((qCell/COUNT($F$2:F1636))*(I1637/I1636))+((1-(qCell/COUNT($F$2:F1636)))*J1636)))),J1636),IF(Temp!sts_add=1,IF(H1636="in-sample",IF(Q1636=bigT,((qCell/bigT)*(I1637-I1636))+((1-(qCell/bigT))*J1636),IF(OR(F1637="",COUNT($AX$2:AX1636)&lt;=qCell),IF(COUNT($AX$2:AX1636)=1,0,AX1636-AX1635),((qCell/COUNT($AX$2:AX1636))*(I1637-I1636))+((1-(qCell/COUNT($AX$2:AX1636)))*J1636))),J1636),IF(H1636="in-sample",IF(Q1636=bigT,((qCell/bigT)*(I1637/I1636))+((1-(qCell/bigT))*J1636),IF(qCell=0,1,IF(OR(F1637="",COUNT($AX$2:AX1636)&lt;=qCell),IF(COUNT($AX$2:AX1636)=1,1,AX1636/AX1635),((qCell/COUNT($AX$2:AX1636))*(I1637/I1636))+((1-(qCell/COUNT($AX$2:AX1636)))*J1636)))),J1636)))))))</f>
        <v/>
      </c>
      <c r="K1637" s="31" t="str">
        <f>IF(H1637="","",IF(AND(Temp!optSeasCoef=0,Temp!sts_add=1),IF(H1637="out-sample",I1637+(Q1637*J1637),I1637+J1637),IF(AND(Temp!optSeasCoef=0,Temp!sts_multp=1),IF(H1637="out-sample",I1637*(J1637^Q1637),I1637*J1637),IF(Temp!sts_add=1,IF(H1637="out-sample",(I1637+(Q1637*J1637))*G1637,(I1637+J1637)*G1637),IF(H1637="out-sample",I1637*(J1637^Q1637)*G1637,I1637*J1637*G1637)))))</f>
        <v/>
      </c>
      <c r="L1637" s="32" t="str">
        <f t="shared" si="177"/>
        <v/>
      </c>
      <c r="M1637" s="32" t="str">
        <f t="shared" si="178"/>
        <v/>
      </c>
      <c r="N1637" s="32" t="str">
        <f t="shared" si="179"/>
        <v/>
      </c>
      <c r="O1637" s="32" t="str">
        <f t="shared" si="180"/>
        <v/>
      </c>
      <c r="P1637" s="32" t="str">
        <f t="shared" si="181"/>
        <v/>
      </c>
      <c r="Q1637" s="3" t="str">
        <f>IF(AND(Temp!fhor_indata=1,F1637="",H1636="in-sample"),1,IF(AND(Temp!fhor_indata=1,H1636="out-sample",Q1636&lt;ATA!XfHor),Q1636+1,IF(F1637="","",IF(AND(H1637="out-sample",H1636="in-sample"),1,IF(AND(H1637="out-sample",H1636="out-sample"),Q1636+1,IF(ISNUMBER(Q1636),Q1636+1,1))))))</f>
        <v/>
      </c>
      <c r="R1637" s="3" t="str">
        <f t="shared" si="175"/>
        <v/>
      </c>
      <c r="S1637" s="6"/>
      <c r="T1637" s="6"/>
      <c r="U1637" s="6"/>
      <c r="V1637" s="6"/>
      <c r="W1637" s="6"/>
      <c r="X1637" s="6"/>
      <c r="Y1637" s="6"/>
      <c r="Z1637" s="6"/>
      <c r="AA1637" s="6"/>
      <c r="AB1637" s="6"/>
      <c r="AC1637" s="6"/>
      <c r="AD1637" s="6"/>
      <c r="AE1637" s="6"/>
      <c r="AF1637" s="6"/>
      <c r="AG1637" s="6"/>
      <c r="AH1637" s="6"/>
      <c r="AI1637" s="6"/>
      <c r="AJ1637" s="6"/>
      <c r="AK1637" s="6"/>
      <c r="AX1637" s="63" t="e">
        <f t="shared" si="176"/>
        <v>#VALUE!</v>
      </c>
    </row>
    <row r="1638" spans="1:50" s="1" customFormat="1" ht="14.25" x14ac:dyDescent="0.2">
      <c r="A1638" s="6"/>
      <c r="B1638" s="6"/>
      <c r="C1638" s="6"/>
      <c r="D1638" s="3"/>
      <c r="E1638" s="70" t="str">
        <f>IF(ATA!E1638="","",ATA!E1638)</f>
        <v/>
      </c>
      <c r="F1638" s="51" t="str">
        <f>IF(ATA!F1638="","",ATA!F1638)</f>
        <v/>
      </c>
      <c r="G1638" s="11" t="str">
        <f>IF(ATA!G1638="","",ATA!G1638)</f>
        <v/>
      </c>
      <c r="H1638" s="55" t="str">
        <f>IF(ATA!H1638="","",ATA!H1638)</f>
        <v/>
      </c>
      <c r="I1638" s="31" t="str">
        <f>IF(AND(F1637="",H1637="in-sample"),"",IF(AND(Temp!fhor_indata=1,H1637="out-sample",H1638="out-sample"),I1637,IF(AND(F1638="",H1637="out-sample"),"",IF(AND(Temp!optSeasCoef=0,Temp!sts_add=1),IF(H1637="in-sample",IF(Q1637=bigT,((pCell/bigT)*F1637)+((1-(pCell/bigT))*(I1637+J1637)),IF(OR(F1638="",COUNT($F$2:F1637)&lt;=pCell),F1637,((pCell/COUNT($F$2:F1637))*F1637)+((1-(pCell/COUNT($F$2:F1637)))*(I1637+J1637)))),I1637),IF(AND(Temp!optSeasCoef=0,Temp!sts_multp=1),IF(H1637="in-sample",IF(Q1637=bigT,((pCell/bigT)*F1637)+((1-(pCell/bigT))*(I1637*J1637)),IF(OR(F1638="",COUNT(F$2:$F1637)&lt;=pCell),F1637,((pCell/COUNT($F$2:F1637))*F1637)+((1-(pCell/COUNT($F$2:F1637)))*(I1637*J1637)))),I1637),IF(Temp!sts_add=1,IF(H1637="in-sample",IF(Q1637=bigT,((pCell/bigT)*AX1637)+((1-(pCell/bigT))*(I1637+J1637)),IF(OR(F1638="",COUNT($AX$2:AX1637)&lt;=pCell),AX1637,((pCell/COUNT($AX$2:AX1637))*AX1637)+((1-(pCell/COUNT($AX$2:AX1637)))*(I1637+J1637)))),I1637),IF(H1637="in-sample",IF(Q1637=bigT,((pCell/bigT)*AX1637)+((1-(pCell/bigT))*(I1637*J1637)),IF(OR(F1638="",COUNT($AX$2:AX1637)&lt;=pCell),AX1637,((pCell/COUNT($AX$2:AX1637))*AX1637)+((1-(pCell/COUNT($AX$2:AX1637)))*(I1637*J1637)))),I1637)))))))</f>
        <v/>
      </c>
      <c r="J1638" s="31" t="str">
        <f>IF(AND(F1637="",H1637="in-sample"),"",IF(AND(Temp!fhor_indata=1,H1637="out-sample",H1638="out-sample"),J1637,IF(AND(F1638="",H1637="out-sample"),"",IF(AND(Temp!optSeasCoef=0,Temp!sts_add=1),IF(H1637="in-sample",IF(Q1637=bigT,((qCell/bigT)*(I1638-I1637))+((1-(qCell/bigT))*J1637),IF(OR(F1638="",COUNT($F$2:F1637)&lt;=qCell),IF(COUNT($F$2:F1637)=1,0,F1637-F1636),((qCell/COUNT($F$2:F1637))*(I1638-I1637))+((1-(qCell/COUNT($F$2:F1637)))*J1637))),J1637),IF(AND(Temp!optSeasCoef=0,Temp!sts_multp=1),IF(H1637="in-sample",IF(Q1637=bigT,((qCell/bigT)*(I1638/I1637))+((1-(qCell/bigT))*J1637),IF(qCell=0,1,IF(OR(F1638="",COUNT($F$2:F1637)&lt;=qCell),IF(COUNT($F$2:F1637)=1,1,F1637/F1636),((qCell/COUNT($F$2:F1637))*(I1638/I1637))+((1-(qCell/COUNT($F$2:F1637)))*J1637)))),J1637),IF(Temp!sts_add=1,IF(H1637="in-sample",IF(Q1637=bigT,((qCell/bigT)*(I1638-I1637))+((1-(qCell/bigT))*J1637),IF(OR(F1638="",COUNT($AX$2:AX1637)&lt;=qCell),IF(COUNT($AX$2:AX1637)=1,0,AX1637-AX1636),((qCell/COUNT($AX$2:AX1637))*(I1638-I1637))+((1-(qCell/COUNT($AX$2:AX1637)))*J1637))),J1637),IF(H1637="in-sample",IF(Q1637=bigT,((qCell/bigT)*(I1638/I1637))+((1-(qCell/bigT))*J1637),IF(qCell=0,1,IF(OR(F1638="",COUNT($AX$2:AX1637)&lt;=qCell),IF(COUNT($AX$2:AX1637)=1,1,AX1637/AX1636),((qCell/COUNT($AX$2:AX1637))*(I1638/I1637))+((1-(qCell/COUNT($AX$2:AX1637)))*J1637)))),J1637)))))))</f>
        <v/>
      </c>
      <c r="K1638" s="31" t="str">
        <f>IF(H1638="","",IF(AND(Temp!optSeasCoef=0,Temp!sts_add=1),IF(H1638="out-sample",I1638+(Q1638*J1638),I1638+J1638),IF(AND(Temp!optSeasCoef=0,Temp!sts_multp=1),IF(H1638="out-sample",I1638*(J1638^Q1638),I1638*J1638),IF(Temp!sts_add=1,IF(H1638="out-sample",(I1638+(Q1638*J1638))*G1638,(I1638+J1638)*G1638),IF(H1638="out-sample",I1638*(J1638^Q1638)*G1638,I1638*J1638*G1638)))))</f>
        <v/>
      </c>
      <c r="L1638" s="32" t="str">
        <f t="shared" si="177"/>
        <v/>
      </c>
      <c r="M1638" s="32" t="str">
        <f t="shared" si="178"/>
        <v/>
      </c>
      <c r="N1638" s="32" t="str">
        <f t="shared" si="179"/>
        <v/>
      </c>
      <c r="O1638" s="32" t="str">
        <f t="shared" si="180"/>
        <v/>
      </c>
      <c r="P1638" s="32" t="str">
        <f t="shared" si="181"/>
        <v/>
      </c>
      <c r="Q1638" s="3" t="str">
        <f>IF(AND(Temp!fhor_indata=1,F1638="",H1637="in-sample"),1,IF(AND(Temp!fhor_indata=1,H1637="out-sample",Q1637&lt;ATA!XfHor),Q1637+1,IF(F1638="","",IF(AND(H1638="out-sample",H1637="in-sample"),1,IF(AND(H1638="out-sample",H1637="out-sample"),Q1637+1,IF(ISNUMBER(Q1637),Q1637+1,1))))))</f>
        <v/>
      </c>
      <c r="R1638" s="3" t="str">
        <f t="shared" si="175"/>
        <v/>
      </c>
      <c r="S1638" s="6"/>
      <c r="T1638" s="6"/>
      <c r="U1638" s="6"/>
      <c r="V1638" s="6"/>
      <c r="W1638" s="6"/>
      <c r="X1638" s="6"/>
      <c r="Y1638" s="6"/>
      <c r="Z1638" s="6"/>
      <c r="AA1638" s="6"/>
      <c r="AB1638" s="6"/>
      <c r="AC1638" s="6"/>
      <c r="AD1638" s="6"/>
      <c r="AE1638" s="6"/>
      <c r="AF1638" s="6"/>
      <c r="AG1638" s="6"/>
      <c r="AH1638" s="6"/>
      <c r="AI1638" s="6"/>
      <c r="AJ1638" s="6"/>
      <c r="AK1638" s="6"/>
      <c r="AX1638" s="63" t="e">
        <f t="shared" si="176"/>
        <v>#VALUE!</v>
      </c>
    </row>
    <row r="1639" spans="1:50" s="1" customFormat="1" ht="14.25" x14ac:dyDescent="0.2">
      <c r="A1639" s="6"/>
      <c r="B1639" s="6"/>
      <c r="C1639" s="6"/>
      <c r="D1639" s="3"/>
      <c r="E1639" s="70" t="str">
        <f>IF(ATA!E1639="","",ATA!E1639)</f>
        <v/>
      </c>
      <c r="F1639" s="51" t="str">
        <f>IF(ATA!F1639="","",ATA!F1639)</f>
        <v/>
      </c>
      <c r="G1639" s="11" t="str">
        <f>IF(ATA!G1639="","",ATA!G1639)</f>
        <v/>
      </c>
      <c r="H1639" s="55" t="str">
        <f>IF(ATA!H1639="","",ATA!H1639)</f>
        <v/>
      </c>
      <c r="I1639" s="31" t="str">
        <f>IF(AND(F1638="",H1638="in-sample"),"",IF(AND(Temp!fhor_indata=1,H1638="out-sample",H1639="out-sample"),I1638,IF(AND(F1639="",H1638="out-sample"),"",IF(AND(Temp!optSeasCoef=0,Temp!sts_add=1),IF(H1638="in-sample",IF(Q1638=bigT,((pCell/bigT)*F1638)+((1-(pCell/bigT))*(I1638+J1638)),IF(OR(F1639="",COUNT($F$2:F1638)&lt;=pCell),F1638,((pCell/COUNT($F$2:F1638))*F1638)+((1-(pCell/COUNT($F$2:F1638)))*(I1638+J1638)))),I1638),IF(AND(Temp!optSeasCoef=0,Temp!sts_multp=1),IF(H1638="in-sample",IF(Q1638=bigT,((pCell/bigT)*F1638)+((1-(pCell/bigT))*(I1638*J1638)),IF(OR(F1639="",COUNT(F$2:$F1638)&lt;=pCell),F1638,((pCell/COUNT($F$2:F1638))*F1638)+((1-(pCell/COUNT($F$2:F1638)))*(I1638*J1638)))),I1638),IF(Temp!sts_add=1,IF(H1638="in-sample",IF(Q1638=bigT,((pCell/bigT)*AX1638)+((1-(pCell/bigT))*(I1638+J1638)),IF(OR(F1639="",COUNT($AX$2:AX1638)&lt;=pCell),AX1638,((pCell/COUNT($AX$2:AX1638))*AX1638)+((1-(pCell/COUNT($AX$2:AX1638)))*(I1638+J1638)))),I1638),IF(H1638="in-sample",IF(Q1638=bigT,((pCell/bigT)*AX1638)+((1-(pCell/bigT))*(I1638*J1638)),IF(OR(F1639="",COUNT($AX$2:AX1638)&lt;=pCell),AX1638,((pCell/COUNT($AX$2:AX1638))*AX1638)+((1-(pCell/COUNT($AX$2:AX1638)))*(I1638*J1638)))),I1638)))))))</f>
        <v/>
      </c>
      <c r="J1639" s="31" t="str">
        <f>IF(AND(F1638="",H1638="in-sample"),"",IF(AND(Temp!fhor_indata=1,H1638="out-sample",H1639="out-sample"),J1638,IF(AND(F1639="",H1638="out-sample"),"",IF(AND(Temp!optSeasCoef=0,Temp!sts_add=1),IF(H1638="in-sample",IF(Q1638=bigT,((qCell/bigT)*(I1639-I1638))+((1-(qCell/bigT))*J1638),IF(OR(F1639="",COUNT($F$2:F1638)&lt;=qCell),IF(COUNT($F$2:F1638)=1,0,F1638-F1637),((qCell/COUNT($F$2:F1638))*(I1639-I1638))+((1-(qCell/COUNT($F$2:F1638)))*J1638))),J1638),IF(AND(Temp!optSeasCoef=0,Temp!sts_multp=1),IF(H1638="in-sample",IF(Q1638=bigT,((qCell/bigT)*(I1639/I1638))+((1-(qCell/bigT))*J1638),IF(qCell=0,1,IF(OR(F1639="",COUNT($F$2:F1638)&lt;=qCell),IF(COUNT($F$2:F1638)=1,1,F1638/F1637),((qCell/COUNT($F$2:F1638))*(I1639/I1638))+((1-(qCell/COUNT($F$2:F1638)))*J1638)))),J1638),IF(Temp!sts_add=1,IF(H1638="in-sample",IF(Q1638=bigT,((qCell/bigT)*(I1639-I1638))+((1-(qCell/bigT))*J1638),IF(OR(F1639="",COUNT($AX$2:AX1638)&lt;=qCell),IF(COUNT($AX$2:AX1638)=1,0,AX1638-AX1637),((qCell/COUNT($AX$2:AX1638))*(I1639-I1638))+((1-(qCell/COUNT($AX$2:AX1638)))*J1638))),J1638),IF(H1638="in-sample",IF(Q1638=bigT,((qCell/bigT)*(I1639/I1638))+((1-(qCell/bigT))*J1638),IF(qCell=0,1,IF(OR(F1639="",COUNT($AX$2:AX1638)&lt;=qCell),IF(COUNT($AX$2:AX1638)=1,1,AX1638/AX1637),((qCell/COUNT($AX$2:AX1638))*(I1639/I1638))+((1-(qCell/COUNT($AX$2:AX1638)))*J1638)))),J1638)))))))</f>
        <v/>
      </c>
      <c r="K1639" s="31" t="str">
        <f>IF(H1639="","",IF(AND(Temp!optSeasCoef=0,Temp!sts_add=1),IF(H1639="out-sample",I1639+(Q1639*J1639),I1639+J1639),IF(AND(Temp!optSeasCoef=0,Temp!sts_multp=1),IF(H1639="out-sample",I1639*(J1639^Q1639),I1639*J1639),IF(Temp!sts_add=1,IF(H1639="out-sample",(I1639+(Q1639*J1639))*G1639,(I1639+J1639)*G1639),IF(H1639="out-sample",I1639*(J1639^Q1639)*G1639,I1639*J1639*G1639)))))</f>
        <v/>
      </c>
      <c r="L1639" s="32" t="str">
        <f t="shared" si="177"/>
        <v/>
      </c>
      <c r="M1639" s="32" t="str">
        <f t="shared" si="178"/>
        <v/>
      </c>
      <c r="N1639" s="32" t="str">
        <f t="shared" si="179"/>
        <v/>
      </c>
      <c r="O1639" s="32" t="str">
        <f t="shared" si="180"/>
        <v/>
      </c>
      <c r="P1639" s="32" t="str">
        <f t="shared" si="181"/>
        <v/>
      </c>
      <c r="Q1639" s="3" t="str">
        <f>IF(AND(Temp!fhor_indata=1,F1639="",H1638="in-sample"),1,IF(AND(Temp!fhor_indata=1,H1638="out-sample",Q1638&lt;ATA!XfHor),Q1638+1,IF(F1639="","",IF(AND(H1639="out-sample",H1638="in-sample"),1,IF(AND(H1639="out-sample",H1638="out-sample"),Q1638+1,IF(ISNUMBER(Q1638),Q1638+1,1))))))</f>
        <v/>
      </c>
      <c r="R1639" s="3" t="str">
        <f t="shared" si="175"/>
        <v/>
      </c>
      <c r="S1639" s="6"/>
      <c r="T1639" s="6"/>
      <c r="U1639" s="6"/>
      <c r="V1639" s="6"/>
      <c r="W1639" s="6"/>
      <c r="X1639" s="6"/>
      <c r="Y1639" s="6"/>
      <c r="Z1639" s="6"/>
      <c r="AA1639" s="6"/>
      <c r="AB1639" s="6"/>
      <c r="AC1639" s="6"/>
      <c r="AD1639" s="6"/>
      <c r="AE1639" s="6"/>
      <c r="AF1639" s="6"/>
      <c r="AG1639" s="6"/>
      <c r="AH1639" s="6"/>
      <c r="AI1639" s="6"/>
      <c r="AJ1639" s="6"/>
      <c r="AK1639" s="6"/>
      <c r="AX1639" s="63" t="e">
        <f t="shared" si="176"/>
        <v>#VALUE!</v>
      </c>
    </row>
    <row r="1640" spans="1:50" s="1" customFormat="1" ht="14.25" x14ac:dyDescent="0.2">
      <c r="A1640" s="6"/>
      <c r="B1640" s="6"/>
      <c r="C1640" s="6"/>
      <c r="D1640" s="3"/>
      <c r="E1640" s="70" t="str">
        <f>IF(ATA!E1640="","",ATA!E1640)</f>
        <v/>
      </c>
      <c r="F1640" s="51" t="str">
        <f>IF(ATA!F1640="","",ATA!F1640)</f>
        <v/>
      </c>
      <c r="G1640" s="11" t="str">
        <f>IF(ATA!G1640="","",ATA!G1640)</f>
        <v/>
      </c>
      <c r="H1640" s="55" t="str">
        <f>IF(ATA!H1640="","",ATA!H1640)</f>
        <v/>
      </c>
      <c r="I1640" s="31" t="str">
        <f>IF(AND(F1639="",H1639="in-sample"),"",IF(AND(Temp!fhor_indata=1,H1639="out-sample",H1640="out-sample"),I1639,IF(AND(F1640="",H1639="out-sample"),"",IF(AND(Temp!optSeasCoef=0,Temp!sts_add=1),IF(H1639="in-sample",IF(Q1639=bigT,((pCell/bigT)*F1639)+((1-(pCell/bigT))*(I1639+J1639)),IF(OR(F1640="",COUNT($F$2:F1639)&lt;=pCell),F1639,((pCell/COUNT($F$2:F1639))*F1639)+((1-(pCell/COUNT($F$2:F1639)))*(I1639+J1639)))),I1639),IF(AND(Temp!optSeasCoef=0,Temp!sts_multp=1),IF(H1639="in-sample",IF(Q1639=bigT,((pCell/bigT)*F1639)+((1-(pCell/bigT))*(I1639*J1639)),IF(OR(F1640="",COUNT(F$2:$F1639)&lt;=pCell),F1639,((pCell/COUNT($F$2:F1639))*F1639)+((1-(pCell/COUNT($F$2:F1639)))*(I1639*J1639)))),I1639),IF(Temp!sts_add=1,IF(H1639="in-sample",IF(Q1639=bigT,((pCell/bigT)*AX1639)+((1-(pCell/bigT))*(I1639+J1639)),IF(OR(F1640="",COUNT($AX$2:AX1639)&lt;=pCell),AX1639,((pCell/COUNT($AX$2:AX1639))*AX1639)+((1-(pCell/COUNT($AX$2:AX1639)))*(I1639+J1639)))),I1639),IF(H1639="in-sample",IF(Q1639=bigT,((pCell/bigT)*AX1639)+((1-(pCell/bigT))*(I1639*J1639)),IF(OR(F1640="",COUNT($AX$2:AX1639)&lt;=pCell),AX1639,((pCell/COUNT($AX$2:AX1639))*AX1639)+((1-(pCell/COUNT($AX$2:AX1639)))*(I1639*J1639)))),I1639)))))))</f>
        <v/>
      </c>
      <c r="J1640" s="31" t="str">
        <f>IF(AND(F1639="",H1639="in-sample"),"",IF(AND(Temp!fhor_indata=1,H1639="out-sample",H1640="out-sample"),J1639,IF(AND(F1640="",H1639="out-sample"),"",IF(AND(Temp!optSeasCoef=0,Temp!sts_add=1),IF(H1639="in-sample",IF(Q1639=bigT,((qCell/bigT)*(I1640-I1639))+((1-(qCell/bigT))*J1639),IF(OR(F1640="",COUNT($F$2:F1639)&lt;=qCell),IF(COUNT($F$2:F1639)=1,0,F1639-F1638),((qCell/COUNT($F$2:F1639))*(I1640-I1639))+((1-(qCell/COUNT($F$2:F1639)))*J1639))),J1639),IF(AND(Temp!optSeasCoef=0,Temp!sts_multp=1),IF(H1639="in-sample",IF(Q1639=bigT,((qCell/bigT)*(I1640/I1639))+((1-(qCell/bigT))*J1639),IF(qCell=0,1,IF(OR(F1640="",COUNT($F$2:F1639)&lt;=qCell),IF(COUNT($F$2:F1639)=1,1,F1639/F1638),((qCell/COUNT($F$2:F1639))*(I1640/I1639))+((1-(qCell/COUNT($F$2:F1639)))*J1639)))),J1639),IF(Temp!sts_add=1,IF(H1639="in-sample",IF(Q1639=bigT,((qCell/bigT)*(I1640-I1639))+((1-(qCell/bigT))*J1639),IF(OR(F1640="",COUNT($AX$2:AX1639)&lt;=qCell),IF(COUNT($AX$2:AX1639)=1,0,AX1639-AX1638),((qCell/COUNT($AX$2:AX1639))*(I1640-I1639))+((1-(qCell/COUNT($AX$2:AX1639)))*J1639))),J1639),IF(H1639="in-sample",IF(Q1639=bigT,((qCell/bigT)*(I1640/I1639))+((1-(qCell/bigT))*J1639),IF(qCell=0,1,IF(OR(F1640="",COUNT($AX$2:AX1639)&lt;=qCell),IF(COUNT($AX$2:AX1639)=1,1,AX1639/AX1638),((qCell/COUNT($AX$2:AX1639))*(I1640/I1639))+((1-(qCell/COUNT($AX$2:AX1639)))*J1639)))),J1639)))))))</f>
        <v/>
      </c>
      <c r="K1640" s="31" t="str">
        <f>IF(H1640="","",IF(AND(Temp!optSeasCoef=0,Temp!sts_add=1),IF(H1640="out-sample",I1640+(Q1640*J1640),I1640+J1640),IF(AND(Temp!optSeasCoef=0,Temp!sts_multp=1),IF(H1640="out-sample",I1640*(J1640^Q1640),I1640*J1640),IF(Temp!sts_add=1,IF(H1640="out-sample",(I1640+(Q1640*J1640))*G1640,(I1640+J1640)*G1640),IF(H1640="out-sample",I1640*(J1640^Q1640)*G1640,I1640*J1640*G1640)))))</f>
        <v/>
      </c>
      <c r="L1640" s="32" t="str">
        <f t="shared" si="177"/>
        <v/>
      </c>
      <c r="M1640" s="32" t="str">
        <f t="shared" si="178"/>
        <v/>
      </c>
      <c r="N1640" s="32" t="str">
        <f t="shared" si="179"/>
        <v/>
      </c>
      <c r="O1640" s="32" t="str">
        <f t="shared" si="180"/>
        <v/>
      </c>
      <c r="P1640" s="32" t="str">
        <f t="shared" si="181"/>
        <v/>
      </c>
      <c r="Q1640" s="3" t="str">
        <f>IF(AND(Temp!fhor_indata=1,F1640="",H1639="in-sample"),1,IF(AND(Temp!fhor_indata=1,H1639="out-sample",Q1639&lt;ATA!XfHor),Q1639+1,IF(F1640="","",IF(AND(H1640="out-sample",H1639="in-sample"),1,IF(AND(H1640="out-sample",H1639="out-sample"),Q1639+1,IF(ISNUMBER(Q1639),Q1639+1,1))))))</f>
        <v/>
      </c>
      <c r="R1640" s="3" t="str">
        <f t="shared" si="175"/>
        <v/>
      </c>
      <c r="S1640" s="6"/>
      <c r="T1640" s="6"/>
      <c r="U1640" s="6"/>
      <c r="V1640" s="6"/>
      <c r="W1640" s="6"/>
      <c r="X1640" s="6"/>
      <c r="Y1640" s="6"/>
      <c r="Z1640" s="6"/>
      <c r="AA1640" s="6"/>
      <c r="AB1640" s="6"/>
      <c r="AC1640" s="6"/>
      <c r="AD1640" s="6"/>
      <c r="AE1640" s="6"/>
      <c r="AF1640" s="6"/>
      <c r="AG1640" s="6"/>
      <c r="AH1640" s="6"/>
      <c r="AI1640" s="6"/>
      <c r="AJ1640" s="6"/>
      <c r="AK1640" s="6"/>
      <c r="AX1640" s="63" t="e">
        <f t="shared" si="176"/>
        <v>#VALUE!</v>
      </c>
    </row>
    <row r="1641" spans="1:50" s="1" customFormat="1" ht="14.25" x14ac:dyDescent="0.2">
      <c r="A1641" s="6"/>
      <c r="B1641" s="6"/>
      <c r="C1641" s="6"/>
      <c r="D1641" s="3"/>
      <c r="E1641" s="70" t="str">
        <f>IF(ATA!E1641="","",ATA!E1641)</f>
        <v/>
      </c>
      <c r="F1641" s="51" t="str">
        <f>IF(ATA!F1641="","",ATA!F1641)</f>
        <v/>
      </c>
      <c r="G1641" s="11" t="str">
        <f>IF(ATA!G1641="","",ATA!G1641)</f>
        <v/>
      </c>
      <c r="H1641" s="55" t="str">
        <f>IF(ATA!H1641="","",ATA!H1641)</f>
        <v/>
      </c>
      <c r="I1641" s="31" t="str">
        <f>IF(AND(F1640="",H1640="in-sample"),"",IF(AND(Temp!fhor_indata=1,H1640="out-sample",H1641="out-sample"),I1640,IF(AND(F1641="",H1640="out-sample"),"",IF(AND(Temp!optSeasCoef=0,Temp!sts_add=1),IF(H1640="in-sample",IF(Q1640=bigT,((pCell/bigT)*F1640)+((1-(pCell/bigT))*(I1640+J1640)),IF(OR(F1641="",COUNT($F$2:F1640)&lt;=pCell),F1640,((pCell/COUNT($F$2:F1640))*F1640)+((1-(pCell/COUNT($F$2:F1640)))*(I1640+J1640)))),I1640),IF(AND(Temp!optSeasCoef=0,Temp!sts_multp=1),IF(H1640="in-sample",IF(Q1640=bigT,((pCell/bigT)*F1640)+((1-(pCell/bigT))*(I1640*J1640)),IF(OR(F1641="",COUNT(F$2:$F1640)&lt;=pCell),F1640,((pCell/COUNT($F$2:F1640))*F1640)+((1-(pCell/COUNT($F$2:F1640)))*(I1640*J1640)))),I1640),IF(Temp!sts_add=1,IF(H1640="in-sample",IF(Q1640=bigT,((pCell/bigT)*AX1640)+((1-(pCell/bigT))*(I1640+J1640)),IF(OR(F1641="",COUNT($AX$2:AX1640)&lt;=pCell),AX1640,((pCell/COUNT($AX$2:AX1640))*AX1640)+((1-(pCell/COUNT($AX$2:AX1640)))*(I1640+J1640)))),I1640),IF(H1640="in-sample",IF(Q1640=bigT,((pCell/bigT)*AX1640)+((1-(pCell/bigT))*(I1640*J1640)),IF(OR(F1641="",COUNT($AX$2:AX1640)&lt;=pCell),AX1640,((pCell/COUNT($AX$2:AX1640))*AX1640)+((1-(pCell/COUNT($AX$2:AX1640)))*(I1640*J1640)))),I1640)))))))</f>
        <v/>
      </c>
      <c r="J1641" s="31" t="str">
        <f>IF(AND(F1640="",H1640="in-sample"),"",IF(AND(Temp!fhor_indata=1,H1640="out-sample",H1641="out-sample"),J1640,IF(AND(F1641="",H1640="out-sample"),"",IF(AND(Temp!optSeasCoef=0,Temp!sts_add=1),IF(H1640="in-sample",IF(Q1640=bigT,((qCell/bigT)*(I1641-I1640))+((1-(qCell/bigT))*J1640),IF(OR(F1641="",COUNT($F$2:F1640)&lt;=qCell),IF(COUNT($F$2:F1640)=1,0,F1640-F1639),((qCell/COUNT($F$2:F1640))*(I1641-I1640))+((1-(qCell/COUNT($F$2:F1640)))*J1640))),J1640),IF(AND(Temp!optSeasCoef=0,Temp!sts_multp=1),IF(H1640="in-sample",IF(Q1640=bigT,((qCell/bigT)*(I1641/I1640))+((1-(qCell/bigT))*J1640),IF(qCell=0,1,IF(OR(F1641="",COUNT($F$2:F1640)&lt;=qCell),IF(COUNT($F$2:F1640)=1,1,F1640/F1639),((qCell/COUNT($F$2:F1640))*(I1641/I1640))+((1-(qCell/COUNT($F$2:F1640)))*J1640)))),J1640),IF(Temp!sts_add=1,IF(H1640="in-sample",IF(Q1640=bigT,((qCell/bigT)*(I1641-I1640))+((1-(qCell/bigT))*J1640),IF(OR(F1641="",COUNT($AX$2:AX1640)&lt;=qCell),IF(COUNT($AX$2:AX1640)=1,0,AX1640-AX1639),((qCell/COUNT($AX$2:AX1640))*(I1641-I1640))+((1-(qCell/COUNT($AX$2:AX1640)))*J1640))),J1640),IF(H1640="in-sample",IF(Q1640=bigT,((qCell/bigT)*(I1641/I1640))+((1-(qCell/bigT))*J1640),IF(qCell=0,1,IF(OR(F1641="",COUNT($AX$2:AX1640)&lt;=qCell),IF(COUNT($AX$2:AX1640)=1,1,AX1640/AX1639),((qCell/COUNT($AX$2:AX1640))*(I1641/I1640))+((1-(qCell/COUNT($AX$2:AX1640)))*J1640)))),J1640)))))))</f>
        <v/>
      </c>
      <c r="K1641" s="31" t="str">
        <f>IF(H1641="","",IF(AND(Temp!optSeasCoef=0,Temp!sts_add=1),IF(H1641="out-sample",I1641+(Q1641*J1641),I1641+J1641),IF(AND(Temp!optSeasCoef=0,Temp!sts_multp=1),IF(H1641="out-sample",I1641*(J1641^Q1641),I1641*J1641),IF(Temp!sts_add=1,IF(H1641="out-sample",(I1641+(Q1641*J1641))*G1641,(I1641+J1641)*G1641),IF(H1641="out-sample",I1641*(J1641^Q1641)*G1641,I1641*J1641*G1641)))))</f>
        <v/>
      </c>
      <c r="L1641" s="32" t="str">
        <f t="shared" si="177"/>
        <v/>
      </c>
      <c r="M1641" s="32" t="str">
        <f t="shared" si="178"/>
        <v/>
      </c>
      <c r="N1641" s="32" t="str">
        <f t="shared" si="179"/>
        <v/>
      </c>
      <c r="O1641" s="32" t="str">
        <f t="shared" si="180"/>
        <v/>
      </c>
      <c r="P1641" s="32" t="str">
        <f t="shared" si="181"/>
        <v/>
      </c>
      <c r="Q1641" s="3" t="str">
        <f>IF(AND(Temp!fhor_indata=1,F1641="",H1640="in-sample"),1,IF(AND(Temp!fhor_indata=1,H1640="out-sample",Q1640&lt;ATA!XfHor),Q1640+1,IF(F1641="","",IF(AND(H1641="out-sample",H1640="in-sample"),1,IF(AND(H1641="out-sample",H1640="out-sample"),Q1640+1,IF(ISNUMBER(Q1640),Q1640+1,1))))))</f>
        <v/>
      </c>
      <c r="R1641" s="3" t="str">
        <f t="shared" si="175"/>
        <v/>
      </c>
      <c r="S1641" s="6"/>
      <c r="T1641" s="6"/>
      <c r="U1641" s="6"/>
      <c r="V1641" s="6"/>
      <c r="W1641" s="6"/>
      <c r="X1641" s="6"/>
      <c r="Y1641" s="6"/>
      <c r="Z1641" s="6"/>
      <c r="AA1641" s="6"/>
      <c r="AB1641" s="6"/>
      <c r="AC1641" s="6"/>
      <c r="AD1641" s="6"/>
      <c r="AE1641" s="6"/>
      <c r="AF1641" s="6"/>
      <c r="AG1641" s="6"/>
      <c r="AH1641" s="6"/>
      <c r="AI1641" s="6"/>
      <c r="AJ1641" s="6"/>
      <c r="AK1641" s="6"/>
      <c r="AX1641" s="63" t="e">
        <f t="shared" si="176"/>
        <v>#VALUE!</v>
      </c>
    </row>
    <row r="1642" spans="1:50" s="1" customFormat="1" ht="14.25" x14ac:dyDescent="0.2">
      <c r="A1642" s="6"/>
      <c r="B1642" s="6"/>
      <c r="C1642" s="6"/>
      <c r="D1642" s="3"/>
      <c r="E1642" s="70" t="str">
        <f>IF(ATA!E1642="","",ATA!E1642)</f>
        <v/>
      </c>
      <c r="F1642" s="51" t="str">
        <f>IF(ATA!F1642="","",ATA!F1642)</f>
        <v/>
      </c>
      <c r="G1642" s="11" t="str">
        <f>IF(ATA!G1642="","",ATA!G1642)</f>
        <v/>
      </c>
      <c r="H1642" s="55" t="str">
        <f>IF(ATA!H1642="","",ATA!H1642)</f>
        <v/>
      </c>
      <c r="I1642" s="31" t="str">
        <f>IF(AND(F1641="",H1641="in-sample"),"",IF(AND(Temp!fhor_indata=1,H1641="out-sample",H1642="out-sample"),I1641,IF(AND(F1642="",H1641="out-sample"),"",IF(AND(Temp!optSeasCoef=0,Temp!sts_add=1),IF(H1641="in-sample",IF(Q1641=bigT,((pCell/bigT)*F1641)+((1-(pCell/bigT))*(I1641+J1641)),IF(OR(F1642="",COUNT($F$2:F1641)&lt;=pCell),F1641,((pCell/COUNT($F$2:F1641))*F1641)+((1-(pCell/COUNT($F$2:F1641)))*(I1641+J1641)))),I1641),IF(AND(Temp!optSeasCoef=0,Temp!sts_multp=1),IF(H1641="in-sample",IF(Q1641=bigT,((pCell/bigT)*F1641)+((1-(pCell/bigT))*(I1641*J1641)),IF(OR(F1642="",COUNT(F$2:$F1641)&lt;=pCell),F1641,((pCell/COUNT($F$2:F1641))*F1641)+((1-(pCell/COUNT($F$2:F1641)))*(I1641*J1641)))),I1641),IF(Temp!sts_add=1,IF(H1641="in-sample",IF(Q1641=bigT,((pCell/bigT)*AX1641)+((1-(pCell/bigT))*(I1641+J1641)),IF(OR(F1642="",COUNT($AX$2:AX1641)&lt;=pCell),AX1641,((pCell/COUNT($AX$2:AX1641))*AX1641)+((1-(pCell/COUNT($AX$2:AX1641)))*(I1641+J1641)))),I1641),IF(H1641="in-sample",IF(Q1641=bigT,((pCell/bigT)*AX1641)+((1-(pCell/bigT))*(I1641*J1641)),IF(OR(F1642="",COUNT($AX$2:AX1641)&lt;=pCell),AX1641,((pCell/COUNT($AX$2:AX1641))*AX1641)+((1-(pCell/COUNT($AX$2:AX1641)))*(I1641*J1641)))),I1641)))))))</f>
        <v/>
      </c>
      <c r="J1642" s="31" t="str">
        <f>IF(AND(F1641="",H1641="in-sample"),"",IF(AND(Temp!fhor_indata=1,H1641="out-sample",H1642="out-sample"),J1641,IF(AND(F1642="",H1641="out-sample"),"",IF(AND(Temp!optSeasCoef=0,Temp!sts_add=1),IF(H1641="in-sample",IF(Q1641=bigT,((qCell/bigT)*(I1642-I1641))+((1-(qCell/bigT))*J1641),IF(OR(F1642="",COUNT($F$2:F1641)&lt;=qCell),IF(COUNT($F$2:F1641)=1,0,F1641-F1640),((qCell/COUNT($F$2:F1641))*(I1642-I1641))+((1-(qCell/COUNT($F$2:F1641)))*J1641))),J1641),IF(AND(Temp!optSeasCoef=0,Temp!sts_multp=1),IF(H1641="in-sample",IF(Q1641=bigT,((qCell/bigT)*(I1642/I1641))+((1-(qCell/bigT))*J1641),IF(qCell=0,1,IF(OR(F1642="",COUNT($F$2:F1641)&lt;=qCell),IF(COUNT($F$2:F1641)=1,1,F1641/F1640),((qCell/COUNT($F$2:F1641))*(I1642/I1641))+((1-(qCell/COUNT($F$2:F1641)))*J1641)))),J1641),IF(Temp!sts_add=1,IF(H1641="in-sample",IF(Q1641=bigT,((qCell/bigT)*(I1642-I1641))+((1-(qCell/bigT))*J1641),IF(OR(F1642="",COUNT($AX$2:AX1641)&lt;=qCell),IF(COUNT($AX$2:AX1641)=1,0,AX1641-AX1640),((qCell/COUNT($AX$2:AX1641))*(I1642-I1641))+((1-(qCell/COUNT($AX$2:AX1641)))*J1641))),J1641),IF(H1641="in-sample",IF(Q1641=bigT,((qCell/bigT)*(I1642/I1641))+((1-(qCell/bigT))*J1641),IF(qCell=0,1,IF(OR(F1642="",COUNT($AX$2:AX1641)&lt;=qCell),IF(COUNT($AX$2:AX1641)=1,1,AX1641/AX1640),((qCell/COUNT($AX$2:AX1641))*(I1642/I1641))+((1-(qCell/COUNT($AX$2:AX1641)))*J1641)))),J1641)))))))</f>
        <v/>
      </c>
      <c r="K1642" s="31" t="str">
        <f>IF(H1642="","",IF(AND(Temp!optSeasCoef=0,Temp!sts_add=1),IF(H1642="out-sample",I1642+(Q1642*J1642),I1642+J1642),IF(AND(Temp!optSeasCoef=0,Temp!sts_multp=1),IF(H1642="out-sample",I1642*(J1642^Q1642),I1642*J1642),IF(Temp!sts_add=1,IF(H1642="out-sample",(I1642+(Q1642*J1642))*G1642,(I1642+J1642)*G1642),IF(H1642="out-sample",I1642*(J1642^Q1642)*G1642,I1642*J1642*G1642)))))</f>
        <v/>
      </c>
      <c r="L1642" s="32" t="str">
        <f t="shared" si="177"/>
        <v/>
      </c>
      <c r="M1642" s="32" t="str">
        <f t="shared" si="178"/>
        <v/>
      </c>
      <c r="N1642" s="32" t="str">
        <f t="shared" si="179"/>
        <v/>
      </c>
      <c r="O1642" s="32" t="str">
        <f t="shared" si="180"/>
        <v/>
      </c>
      <c r="P1642" s="32" t="str">
        <f t="shared" si="181"/>
        <v/>
      </c>
      <c r="Q1642" s="3" t="str">
        <f>IF(AND(Temp!fhor_indata=1,F1642="",H1641="in-sample"),1,IF(AND(Temp!fhor_indata=1,H1641="out-sample",Q1641&lt;ATA!XfHor),Q1641+1,IF(F1642="","",IF(AND(H1642="out-sample",H1641="in-sample"),1,IF(AND(H1642="out-sample",H1641="out-sample"),Q1641+1,IF(ISNUMBER(Q1641),Q1641+1,1))))))</f>
        <v/>
      </c>
      <c r="R1642" s="3" t="str">
        <f t="shared" si="175"/>
        <v/>
      </c>
      <c r="S1642" s="6"/>
      <c r="T1642" s="6"/>
      <c r="U1642" s="6"/>
      <c r="V1642" s="6"/>
      <c r="W1642" s="6"/>
      <c r="X1642" s="6"/>
      <c r="Y1642" s="6"/>
      <c r="Z1642" s="6"/>
      <c r="AA1642" s="6"/>
      <c r="AB1642" s="6"/>
      <c r="AC1642" s="6"/>
      <c r="AD1642" s="6"/>
      <c r="AE1642" s="6"/>
      <c r="AF1642" s="6"/>
      <c r="AG1642" s="6"/>
      <c r="AH1642" s="6"/>
      <c r="AI1642" s="6"/>
      <c r="AJ1642" s="6"/>
      <c r="AK1642" s="6"/>
      <c r="AX1642" s="63" t="e">
        <f t="shared" si="176"/>
        <v>#VALUE!</v>
      </c>
    </row>
    <row r="1643" spans="1:50" s="1" customFormat="1" ht="14.25" x14ac:dyDescent="0.2">
      <c r="A1643" s="6"/>
      <c r="B1643" s="6"/>
      <c r="C1643" s="6"/>
      <c r="D1643" s="3"/>
      <c r="E1643" s="70" t="str">
        <f>IF(ATA!E1643="","",ATA!E1643)</f>
        <v/>
      </c>
      <c r="F1643" s="51" t="str">
        <f>IF(ATA!F1643="","",ATA!F1643)</f>
        <v/>
      </c>
      <c r="G1643" s="11" t="str">
        <f>IF(ATA!G1643="","",ATA!G1643)</f>
        <v/>
      </c>
      <c r="H1643" s="55" t="str">
        <f>IF(ATA!H1643="","",ATA!H1643)</f>
        <v/>
      </c>
      <c r="I1643" s="31" t="str">
        <f>IF(AND(F1642="",H1642="in-sample"),"",IF(AND(Temp!fhor_indata=1,H1642="out-sample",H1643="out-sample"),I1642,IF(AND(F1643="",H1642="out-sample"),"",IF(AND(Temp!optSeasCoef=0,Temp!sts_add=1),IF(H1642="in-sample",IF(Q1642=bigT,((pCell/bigT)*F1642)+((1-(pCell/bigT))*(I1642+J1642)),IF(OR(F1643="",COUNT($F$2:F1642)&lt;=pCell),F1642,((pCell/COUNT($F$2:F1642))*F1642)+((1-(pCell/COUNT($F$2:F1642)))*(I1642+J1642)))),I1642),IF(AND(Temp!optSeasCoef=0,Temp!sts_multp=1),IF(H1642="in-sample",IF(Q1642=bigT,((pCell/bigT)*F1642)+((1-(pCell/bigT))*(I1642*J1642)),IF(OR(F1643="",COUNT(F$2:$F1642)&lt;=pCell),F1642,((pCell/COUNT($F$2:F1642))*F1642)+((1-(pCell/COUNT($F$2:F1642)))*(I1642*J1642)))),I1642),IF(Temp!sts_add=1,IF(H1642="in-sample",IF(Q1642=bigT,((pCell/bigT)*AX1642)+((1-(pCell/bigT))*(I1642+J1642)),IF(OR(F1643="",COUNT($AX$2:AX1642)&lt;=pCell),AX1642,((pCell/COUNT($AX$2:AX1642))*AX1642)+((1-(pCell/COUNT($AX$2:AX1642)))*(I1642+J1642)))),I1642),IF(H1642="in-sample",IF(Q1642=bigT,((pCell/bigT)*AX1642)+((1-(pCell/bigT))*(I1642*J1642)),IF(OR(F1643="",COUNT($AX$2:AX1642)&lt;=pCell),AX1642,((pCell/COUNT($AX$2:AX1642))*AX1642)+((1-(pCell/COUNT($AX$2:AX1642)))*(I1642*J1642)))),I1642)))))))</f>
        <v/>
      </c>
      <c r="J1643" s="31" t="str">
        <f>IF(AND(F1642="",H1642="in-sample"),"",IF(AND(Temp!fhor_indata=1,H1642="out-sample",H1643="out-sample"),J1642,IF(AND(F1643="",H1642="out-sample"),"",IF(AND(Temp!optSeasCoef=0,Temp!sts_add=1),IF(H1642="in-sample",IF(Q1642=bigT,((qCell/bigT)*(I1643-I1642))+((1-(qCell/bigT))*J1642),IF(OR(F1643="",COUNT($F$2:F1642)&lt;=qCell),IF(COUNT($F$2:F1642)=1,0,F1642-F1641),((qCell/COUNT($F$2:F1642))*(I1643-I1642))+((1-(qCell/COUNT($F$2:F1642)))*J1642))),J1642),IF(AND(Temp!optSeasCoef=0,Temp!sts_multp=1),IF(H1642="in-sample",IF(Q1642=bigT,((qCell/bigT)*(I1643/I1642))+((1-(qCell/bigT))*J1642),IF(qCell=0,1,IF(OR(F1643="",COUNT($F$2:F1642)&lt;=qCell),IF(COUNT($F$2:F1642)=1,1,F1642/F1641),((qCell/COUNT($F$2:F1642))*(I1643/I1642))+((1-(qCell/COUNT($F$2:F1642)))*J1642)))),J1642),IF(Temp!sts_add=1,IF(H1642="in-sample",IF(Q1642=bigT,((qCell/bigT)*(I1643-I1642))+((1-(qCell/bigT))*J1642),IF(OR(F1643="",COUNT($AX$2:AX1642)&lt;=qCell),IF(COUNT($AX$2:AX1642)=1,0,AX1642-AX1641),((qCell/COUNT($AX$2:AX1642))*(I1643-I1642))+((1-(qCell/COUNT($AX$2:AX1642)))*J1642))),J1642),IF(H1642="in-sample",IF(Q1642=bigT,((qCell/bigT)*(I1643/I1642))+((1-(qCell/bigT))*J1642),IF(qCell=0,1,IF(OR(F1643="",COUNT($AX$2:AX1642)&lt;=qCell),IF(COUNT($AX$2:AX1642)=1,1,AX1642/AX1641),((qCell/COUNT($AX$2:AX1642))*(I1643/I1642))+((1-(qCell/COUNT($AX$2:AX1642)))*J1642)))),J1642)))))))</f>
        <v/>
      </c>
      <c r="K1643" s="31" t="str">
        <f>IF(H1643="","",IF(AND(Temp!optSeasCoef=0,Temp!sts_add=1),IF(H1643="out-sample",I1643+(Q1643*J1643),I1643+J1643),IF(AND(Temp!optSeasCoef=0,Temp!sts_multp=1),IF(H1643="out-sample",I1643*(J1643^Q1643),I1643*J1643),IF(Temp!sts_add=1,IF(H1643="out-sample",(I1643+(Q1643*J1643))*G1643,(I1643+J1643)*G1643),IF(H1643="out-sample",I1643*(J1643^Q1643)*G1643,I1643*J1643*G1643)))))</f>
        <v/>
      </c>
      <c r="L1643" s="32" t="str">
        <f t="shared" si="177"/>
        <v/>
      </c>
      <c r="M1643" s="32" t="str">
        <f t="shared" si="178"/>
        <v/>
      </c>
      <c r="N1643" s="32" t="str">
        <f t="shared" si="179"/>
        <v/>
      </c>
      <c r="O1643" s="32" t="str">
        <f t="shared" si="180"/>
        <v/>
      </c>
      <c r="P1643" s="32" t="str">
        <f t="shared" si="181"/>
        <v/>
      </c>
      <c r="Q1643" s="3" t="str">
        <f>IF(AND(Temp!fhor_indata=1,F1643="",H1642="in-sample"),1,IF(AND(Temp!fhor_indata=1,H1642="out-sample",Q1642&lt;ATA!XfHor),Q1642+1,IF(F1643="","",IF(AND(H1643="out-sample",H1642="in-sample"),1,IF(AND(H1643="out-sample",H1642="out-sample"),Q1642+1,IF(ISNUMBER(Q1642),Q1642+1,1))))))</f>
        <v/>
      </c>
      <c r="R1643" s="3" t="str">
        <f t="shared" si="175"/>
        <v/>
      </c>
      <c r="S1643" s="6"/>
      <c r="T1643" s="6"/>
      <c r="U1643" s="6"/>
      <c r="V1643" s="6"/>
      <c r="W1643" s="6"/>
      <c r="X1643" s="6"/>
      <c r="Y1643" s="6"/>
      <c r="Z1643" s="6"/>
      <c r="AA1643" s="6"/>
      <c r="AB1643" s="6"/>
      <c r="AC1643" s="6"/>
      <c r="AD1643" s="6"/>
      <c r="AE1643" s="6"/>
      <c r="AF1643" s="6"/>
      <c r="AG1643" s="6"/>
      <c r="AH1643" s="6"/>
      <c r="AI1643" s="6"/>
      <c r="AJ1643" s="6"/>
      <c r="AK1643" s="6"/>
      <c r="AX1643" s="63" t="e">
        <f t="shared" si="176"/>
        <v>#VALUE!</v>
      </c>
    </row>
    <row r="1644" spans="1:50" s="1" customFormat="1" ht="14.25" x14ac:dyDescent="0.2">
      <c r="A1644" s="6"/>
      <c r="B1644" s="6"/>
      <c r="C1644" s="6"/>
      <c r="D1644" s="3"/>
      <c r="E1644" s="70" t="str">
        <f>IF(ATA!E1644="","",ATA!E1644)</f>
        <v/>
      </c>
      <c r="F1644" s="51" t="str">
        <f>IF(ATA!F1644="","",ATA!F1644)</f>
        <v/>
      </c>
      <c r="G1644" s="11" t="str">
        <f>IF(ATA!G1644="","",ATA!G1644)</f>
        <v/>
      </c>
      <c r="H1644" s="55" t="str">
        <f>IF(ATA!H1644="","",ATA!H1644)</f>
        <v/>
      </c>
      <c r="I1644" s="31" t="str">
        <f>IF(AND(F1643="",H1643="in-sample"),"",IF(AND(Temp!fhor_indata=1,H1643="out-sample",H1644="out-sample"),I1643,IF(AND(F1644="",H1643="out-sample"),"",IF(AND(Temp!optSeasCoef=0,Temp!sts_add=1),IF(H1643="in-sample",IF(Q1643=bigT,((pCell/bigT)*F1643)+((1-(pCell/bigT))*(I1643+J1643)),IF(OR(F1644="",COUNT($F$2:F1643)&lt;=pCell),F1643,((pCell/COUNT($F$2:F1643))*F1643)+((1-(pCell/COUNT($F$2:F1643)))*(I1643+J1643)))),I1643),IF(AND(Temp!optSeasCoef=0,Temp!sts_multp=1),IF(H1643="in-sample",IF(Q1643=bigT,((pCell/bigT)*F1643)+((1-(pCell/bigT))*(I1643*J1643)),IF(OR(F1644="",COUNT(F$2:$F1643)&lt;=pCell),F1643,((pCell/COUNT($F$2:F1643))*F1643)+((1-(pCell/COUNT($F$2:F1643)))*(I1643*J1643)))),I1643),IF(Temp!sts_add=1,IF(H1643="in-sample",IF(Q1643=bigT,((pCell/bigT)*AX1643)+((1-(pCell/bigT))*(I1643+J1643)),IF(OR(F1644="",COUNT($AX$2:AX1643)&lt;=pCell),AX1643,((pCell/COUNT($AX$2:AX1643))*AX1643)+((1-(pCell/COUNT($AX$2:AX1643)))*(I1643+J1643)))),I1643),IF(H1643="in-sample",IF(Q1643=bigT,((pCell/bigT)*AX1643)+((1-(pCell/bigT))*(I1643*J1643)),IF(OR(F1644="",COUNT($AX$2:AX1643)&lt;=pCell),AX1643,((pCell/COUNT($AX$2:AX1643))*AX1643)+((1-(pCell/COUNT($AX$2:AX1643)))*(I1643*J1643)))),I1643)))))))</f>
        <v/>
      </c>
      <c r="J1644" s="31" t="str">
        <f>IF(AND(F1643="",H1643="in-sample"),"",IF(AND(Temp!fhor_indata=1,H1643="out-sample",H1644="out-sample"),J1643,IF(AND(F1644="",H1643="out-sample"),"",IF(AND(Temp!optSeasCoef=0,Temp!sts_add=1),IF(H1643="in-sample",IF(Q1643=bigT,((qCell/bigT)*(I1644-I1643))+((1-(qCell/bigT))*J1643),IF(OR(F1644="",COUNT($F$2:F1643)&lt;=qCell),IF(COUNT($F$2:F1643)=1,0,F1643-F1642),((qCell/COUNT($F$2:F1643))*(I1644-I1643))+((1-(qCell/COUNT($F$2:F1643)))*J1643))),J1643),IF(AND(Temp!optSeasCoef=0,Temp!sts_multp=1),IF(H1643="in-sample",IF(Q1643=bigT,((qCell/bigT)*(I1644/I1643))+((1-(qCell/bigT))*J1643),IF(qCell=0,1,IF(OR(F1644="",COUNT($F$2:F1643)&lt;=qCell),IF(COUNT($F$2:F1643)=1,1,F1643/F1642),((qCell/COUNT($F$2:F1643))*(I1644/I1643))+((1-(qCell/COUNT($F$2:F1643)))*J1643)))),J1643),IF(Temp!sts_add=1,IF(H1643="in-sample",IF(Q1643=bigT,((qCell/bigT)*(I1644-I1643))+((1-(qCell/bigT))*J1643),IF(OR(F1644="",COUNT($AX$2:AX1643)&lt;=qCell),IF(COUNT($AX$2:AX1643)=1,0,AX1643-AX1642),((qCell/COUNT($AX$2:AX1643))*(I1644-I1643))+((1-(qCell/COUNT($AX$2:AX1643)))*J1643))),J1643),IF(H1643="in-sample",IF(Q1643=bigT,((qCell/bigT)*(I1644/I1643))+((1-(qCell/bigT))*J1643),IF(qCell=0,1,IF(OR(F1644="",COUNT($AX$2:AX1643)&lt;=qCell),IF(COUNT($AX$2:AX1643)=1,1,AX1643/AX1642),((qCell/COUNT($AX$2:AX1643))*(I1644/I1643))+((1-(qCell/COUNT($AX$2:AX1643)))*J1643)))),J1643)))))))</f>
        <v/>
      </c>
      <c r="K1644" s="31" t="str">
        <f>IF(H1644="","",IF(AND(Temp!optSeasCoef=0,Temp!sts_add=1),IF(H1644="out-sample",I1644+(Q1644*J1644),I1644+J1644),IF(AND(Temp!optSeasCoef=0,Temp!sts_multp=1),IF(H1644="out-sample",I1644*(J1644^Q1644),I1644*J1644),IF(Temp!sts_add=1,IF(H1644="out-sample",(I1644+(Q1644*J1644))*G1644,(I1644+J1644)*G1644),IF(H1644="out-sample",I1644*(J1644^Q1644)*G1644,I1644*J1644*G1644)))))</f>
        <v/>
      </c>
      <c r="L1644" s="32" t="str">
        <f t="shared" si="177"/>
        <v/>
      </c>
      <c r="M1644" s="32" t="str">
        <f t="shared" si="178"/>
        <v/>
      </c>
      <c r="N1644" s="32" t="str">
        <f t="shared" si="179"/>
        <v/>
      </c>
      <c r="O1644" s="32" t="str">
        <f t="shared" si="180"/>
        <v/>
      </c>
      <c r="P1644" s="32" t="str">
        <f t="shared" si="181"/>
        <v/>
      </c>
      <c r="Q1644" s="3" t="str">
        <f>IF(AND(Temp!fhor_indata=1,F1644="",H1643="in-sample"),1,IF(AND(Temp!fhor_indata=1,H1643="out-sample",Q1643&lt;ATA!XfHor),Q1643+1,IF(F1644="","",IF(AND(H1644="out-sample",H1643="in-sample"),1,IF(AND(H1644="out-sample",H1643="out-sample"),Q1643+1,IF(ISNUMBER(Q1643),Q1643+1,1))))))</f>
        <v/>
      </c>
      <c r="R1644" s="3" t="str">
        <f t="shared" si="175"/>
        <v/>
      </c>
      <c r="S1644" s="6"/>
      <c r="T1644" s="6"/>
      <c r="U1644" s="6"/>
      <c r="V1644" s="6"/>
      <c r="W1644" s="6"/>
      <c r="X1644" s="6"/>
      <c r="Y1644" s="6"/>
      <c r="Z1644" s="6"/>
      <c r="AA1644" s="6"/>
      <c r="AB1644" s="6"/>
      <c r="AC1644" s="6"/>
      <c r="AD1644" s="6"/>
      <c r="AE1644" s="6"/>
      <c r="AF1644" s="6"/>
      <c r="AG1644" s="6"/>
      <c r="AH1644" s="6"/>
      <c r="AI1644" s="6"/>
      <c r="AJ1644" s="6"/>
      <c r="AK1644" s="6"/>
      <c r="AX1644" s="63" t="e">
        <f t="shared" si="176"/>
        <v>#VALUE!</v>
      </c>
    </row>
    <row r="1645" spans="1:50" s="1" customFormat="1" ht="14.25" x14ac:dyDescent="0.2">
      <c r="A1645" s="6"/>
      <c r="B1645" s="6"/>
      <c r="C1645" s="6"/>
      <c r="D1645" s="3"/>
      <c r="E1645" s="70" t="str">
        <f>IF(ATA!E1645="","",ATA!E1645)</f>
        <v/>
      </c>
      <c r="F1645" s="51" t="str">
        <f>IF(ATA!F1645="","",ATA!F1645)</f>
        <v/>
      </c>
      <c r="G1645" s="11" t="str">
        <f>IF(ATA!G1645="","",ATA!G1645)</f>
        <v/>
      </c>
      <c r="H1645" s="55" t="str">
        <f>IF(ATA!H1645="","",ATA!H1645)</f>
        <v/>
      </c>
      <c r="I1645" s="31" t="str">
        <f>IF(AND(F1644="",H1644="in-sample"),"",IF(AND(Temp!fhor_indata=1,H1644="out-sample",H1645="out-sample"),I1644,IF(AND(F1645="",H1644="out-sample"),"",IF(AND(Temp!optSeasCoef=0,Temp!sts_add=1),IF(H1644="in-sample",IF(Q1644=bigT,((pCell/bigT)*F1644)+((1-(pCell/bigT))*(I1644+J1644)),IF(OR(F1645="",COUNT($F$2:F1644)&lt;=pCell),F1644,((pCell/COUNT($F$2:F1644))*F1644)+((1-(pCell/COUNT($F$2:F1644)))*(I1644+J1644)))),I1644),IF(AND(Temp!optSeasCoef=0,Temp!sts_multp=1),IF(H1644="in-sample",IF(Q1644=bigT,((pCell/bigT)*F1644)+((1-(pCell/bigT))*(I1644*J1644)),IF(OR(F1645="",COUNT(F$2:$F1644)&lt;=pCell),F1644,((pCell/COUNT($F$2:F1644))*F1644)+((1-(pCell/COUNT($F$2:F1644)))*(I1644*J1644)))),I1644),IF(Temp!sts_add=1,IF(H1644="in-sample",IF(Q1644=bigT,((pCell/bigT)*AX1644)+((1-(pCell/bigT))*(I1644+J1644)),IF(OR(F1645="",COUNT($AX$2:AX1644)&lt;=pCell),AX1644,((pCell/COUNT($AX$2:AX1644))*AX1644)+((1-(pCell/COUNT($AX$2:AX1644)))*(I1644+J1644)))),I1644),IF(H1644="in-sample",IF(Q1644=bigT,((pCell/bigT)*AX1644)+((1-(pCell/bigT))*(I1644*J1644)),IF(OR(F1645="",COUNT($AX$2:AX1644)&lt;=pCell),AX1644,((pCell/COUNT($AX$2:AX1644))*AX1644)+((1-(pCell/COUNT($AX$2:AX1644)))*(I1644*J1644)))),I1644)))))))</f>
        <v/>
      </c>
      <c r="J1645" s="31" t="str">
        <f>IF(AND(F1644="",H1644="in-sample"),"",IF(AND(Temp!fhor_indata=1,H1644="out-sample",H1645="out-sample"),J1644,IF(AND(F1645="",H1644="out-sample"),"",IF(AND(Temp!optSeasCoef=0,Temp!sts_add=1),IF(H1644="in-sample",IF(Q1644=bigT,((qCell/bigT)*(I1645-I1644))+((1-(qCell/bigT))*J1644),IF(OR(F1645="",COUNT($F$2:F1644)&lt;=qCell),IF(COUNT($F$2:F1644)=1,0,F1644-F1643),((qCell/COUNT($F$2:F1644))*(I1645-I1644))+((1-(qCell/COUNT($F$2:F1644)))*J1644))),J1644),IF(AND(Temp!optSeasCoef=0,Temp!sts_multp=1),IF(H1644="in-sample",IF(Q1644=bigT,((qCell/bigT)*(I1645/I1644))+((1-(qCell/bigT))*J1644),IF(qCell=0,1,IF(OR(F1645="",COUNT($F$2:F1644)&lt;=qCell),IF(COUNT($F$2:F1644)=1,1,F1644/F1643),((qCell/COUNT($F$2:F1644))*(I1645/I1644))+((1-(qCell/COUNT($F$2:F1644)))*J1644)))),J1644),IF(Temp!sts_add=1,IF(H1644="in-sample",IF(Q1644=bigT,((qCell/bigT)*(I1645-I1644))+((1-(qCell/bigT))*J1644),IF(OR(F1645="",COUNT($AX$2:AX1644)&lt;=qCell),IF(COUNT($AX$2:AX1644)=1,0,AX1644-AX1643),((qCell/COUNT($AX$2:AX1644))*(I1645-I1644))+((1-(qCell/COUNT($AX$2:AX1644)))*J1644))),J1644),IF(H1644="in-sample",IF(Q1644=bigT,((qCell/bigT)*(I1645/I1644))+((1-(qCell/bigT))*J1644),IF(qCell=0,1,IF(OR(F1645="",COUNT($AX$2:AX1644)&lt;=qCell),IF(COUNT($AX$2:AX1644)=1,1,AX1644/AX1643),((qCell/COUNT($AX$2:AX1644))*(I1645/I1644))+((1-(qCell/COUNT($AX$2:AX1644)))*J1644)))),J1644)))))))</f>
        <v/>
      </c>
      <c r="K1645" s="31" t="str">
        <f>IF(H1645="","",IF(AND(Temp!optSeasCoef=0,Temp!sts_add=1),IF(H1645="out-sample",I1645+(Q1645*J1645),I1645+J1645),IF(AND(Temp!optSeasCoef=0,Temp!sts_multp=1),IF(H1645="out-sample",I1645*(J1645^Q1645),I1645*J1645),IF(Temp!sts_add=1,IF(H1645="out-sample",(I1645+(Q1645*J1645))*G1645,(I1645+J1645)*G1645),IF(H1645="out-sample",I1645*(J1645^Q1645)*G1645,I1645*J1645*G1645)))))</f>
        <v/>
      </c>
      <c r="L1645" s="32" t="str">
        <f t="shared" si="177"/>
        <v/>
      </c>
      <c r="M1645" s="32" t="str">
        <f t="shared" si="178"/>
        <v/>
      </c>
      <c r="N1645" s="32" t="str">
        <f t="shared" si="179"/>
        <v/>
      </c>
      <c r="O1645" s="32" t="str">
        <f t="shared" si="180"/>
        <v/>
      </c>
      <c r="P1645" s="32" t="str">
        <f t="shared" si="181"/>
        <v/>
      </c>
      <c r="Q1645" s="3" t="str">
        <f>IF(AND(Temp!fhor_indata=1,F1645="",H1644="in-sample"),1,IF(AND(Temp!fhor_indata=1,H1644="out-sample",Q1644&lt;ATA!XfHor),Q1644+1,IF(F1645="","",IF(AND(H1645="out-sample",H1644="in-sample"),1,IF(AND(H1645="out-sample",H1644="out-sample"),Q1644+1,IF(ISNUMBER(Q1644),Q1644+1,1))))))</f>
        <v/>
      </c>
      <c r="R1645" s="3" t="str">
        <f t="shared" si="175"/>
        <v/>
      </c>
      <c r="S1645" s="6"/>
      <c r="T1645" s="6"/>
      <c r="U1645" s="6"/>
      <c r="V1645" s="6"/>
      <c r="W1645" s="6"/>
      <c r="X1645" s="6"/>
      <c r="Y1645" s="6"/>
      <c r="Z1645" s="6"/>
      <c r="AA1645" s="6"/>
      <c r="AB1645" s="6"/>
      <c r="AC1645" s="6"/>
      <c r="AD1645" s="6"/>
      <c r="AE1645" s="6"/>
      <c r="AF1645" s="6"/>
      <c r="AG1645" s="6"/>
      <c r="AH1645" s="6"/>
      <c r="AI1645" s="6"/>
      <c r="AJ1645" s="6"/>
      <c r="AK1645" s="6"/>
      <c r="AX1645" s="63" t="e">
        <f t="shared" si="176"/>
        <v>#VALUE!</v>
      </c>
    </row>
    <row r="1646" spans="1:50" s="1" customFormat="1" ht="14.25" x14ac:dyDescent="0.2">
      <c r="A1646" s="6"/>
      <c r="B1646" s="6"/>
      <c r="C1646" s="6"/>
      <c r="D1646" s="3"/>
      <c r="E1646" s="70" t="str">
        <f>IF(ATA!E1646="","",ATA!E1646)</f>
        <v/>
      </c>
      <c r="F1646" s="51" t="str">
        <f>IF(ATA!F1646="","",ATA!F1646)</f>
        <v/>
      </c>
      <c r="G1646" s="11" t="str">
        <f>IF(ATA!G1646="","",ATA!G1646)</f>
        <v/>
      </c>
      <c r="H1646" s="55" t="str">
        <f>IF(ATA!H1646="","",ATA!H1646)</f>
        <v/>
      </c>
      <c r="I1646" s="31" t="str">
        <f>IF(AND(F1645="",H1645="in-sample"),"",IF(AND(Temp!fhor_indata=1,H1645="out-sample",H1646="out-sample"),I1645,IF(AND(F1646="",H1645="out-sample"),"",IF(AND(Temp!optSeasCoef=0,Temp!sts_add=1),IF(H1645="in-sample",IF(Q1645=bigT,((pCell/bigT)*F1645)+((1-(pCell/bigT))*(I1645+J1645)),IF(OR(F1646="",COUNT($F$2:F1645)&lt;=pCell),F1645,((pCell/COUNT($F$2:F1645))*F1645)+((1-(pCell/COUNT($F$2:F1645)))*(I1645+J1645)))),I1645),IF(AND(Temp!optSeasCoef=0,Temp!sts_multp=1),IF(H1645="in-sample",IF(Q1645=bigT,((pCell/bigT)*F1645)+((1-(pCell/bigT))*(I1645*J1645)),IF(OR(F1646="",COUNT(F$2:$F1645)&lt;=pCell),F1645,((pCell/COUNT($F$2:F1645))*F1645)+((1-(pCell/COUNT($F$2:F1645)))*(I1645*J1645)))),I1645),IF(Temp!sts_add=1,IF(H1645="in-sample",IF(Q1645=bigT,((pCell/bigT)*AX1645)+((1-(pCell/bigT))*(I1645+J1645)),IF(OR(F1646="",COUNT($AX$2:AX1645)&lt;=pCell),AX1645,((pCell/COUNT($AX$2:AX1645))*AX1645)+((1-(pCell/COUNT($AX$2:AX1645)))*(I1645+J1645)))),I1645),IF(H1645="in-sample",IF(Q1645=bigT,((pCell/bigT)*AX1645)+((1-(pCell/bigT))*(I1645*J1645)),IF(OR(F1646="",COUNT($AX$2:AX1645)&lt;=pCell),AX1645,((pCell/COUNT($AX$2:AX1645))*AX1645)+((1-(pCell/COUNT($AX$2:AX1645)))*(I1645*J1645)))),I1645)))))))</f>
        <v/>
      </c>
      <c r="J1646" s="31" t="str">
        <f>IF(AND(F1645="",H1645="in-sample"),"",IF(AND(Temp!fhor_indata=1,H1645="out-sample",H1646="out-sample"),J1645,IF(AND(F1646="",H1645="out-sample"),"",IF(AND(Temp!optSeasCoef=0,Temp!sts_add=1),IF(H1645="in-sample",IF(Q1645=bigT,((qCell/bigT)*(I1646-I1645))+((1-(qCell/bigT))*J1645),IF(OR(F1646="",COUNT($F$2:F1645)&lt;=qCell),IF(COUNT($F$2:F1645)=1,0,F1645-F1644),((qCell/COUNT($F$2:F1645))*(I1646-I1645))+((1-(qCell/COUNT($F$2:F1645)))*J1645))),J1645),IF(AND(Temp!optSeasCoef=0,Temp!sts_multp=1),IF(H1645="in-sample",IF(Q1645=bigT,((qCell/bigT)*(I1646/I1645))+((1-(qCell/bigT))*J1645),IF(qCell=0,1,IF(OR(F1646="",COUNT($F$2:F1645)&lt;=qCell),IF(COUNT($F$2:F1645)=1,1,F1645/F1644),((qCell/COUNT($F$2:F1645))*(I1646/I1645))+((1-(qCell/COUNT($F$2:F1645)))*J1645)))),J1645),IF(Temp!sts_add=1,IF(H1645="in-sample",IF(Q1645=bigT,((qCell/bigT)*(I1646-I1645))+((1-(qCell/bigT))*J1645),IF(OR(F1646="",COUNT($AX$2:AX1645)&lt;=qCell),IF(COUNT($AX$2:AX1645)=1,0,AX1645-AX1644),((qCell/COUNT($AX$2:AX1645))*(I1646-I1645))+((1-(qCell/COUNT($AX$2:AX1645)))*J1645))),J1645),IF(H1645="in-sample",IF(Q1645=bigT,((qCell/bigT)*(I1646/I1645))+((1-(qCell/bigT))*J1645),IF(qCell=0,1,IF(OR(F1646="",COUNT($AX$2:AX1645)&lt;=qCell),IF(COUNT($AX$2:AX1645)=1,1,AX1645/AX1644),((qCell/COUNT($AX$2:AX1645))*(I1646/I1645))+((1-(qCell/COUNT($AX$2:AX1645)))*J1645)))),J1645)))))))</f>
        <v/>
      </c>
      <c r="K1646" s="31" t="str">
        <f>IF(H1646="","",IF(AND(Temp!optSeasCoef=0,Temp!sts_add=1),IF(H1646="out-sample",I1646+(Q1646*J1646),I1646+J1646),IF(AND(Temp!optSeasCoef=0,Temp!sts_multp=1),IF(H1646="out-sample",I1646*(J1646^Q1646),I1646*J1646),IF(Temp!sts_add=1,IF(H1646="out-sample",(I1646+(Q1646*J1646))*G1646,(I1646+J1646)*G1646),IF(H1646="out-sample",I1646*(J1646^Q1646)*G1646,I1646*J1646*G1646)))))</f>
        <v/>
      </c>
      <c r="L1646" s="32" t="str">
        <f t="shared" si="177"/>
        <v/>
      </c>
      <c r="M1646" s="32" t="str">
        <f t="shared" si="178"/>
        <v/>
      </c>
      <c r="N1646" s="32" t="str">
        <f t="shared" si="179"/>
        <v/>
      </c>
      <c r="O1646" s="32" t="str">
        <f t="shared" si="180"/>
        <v/>
      </c>
      <c r="P1646" s="32" t="str">
        <f t="shared" si="181"/>
        <v/>
      </c>
      <c r="Q1646" s="3" t="str">
        <f>IF(AND(Temp!fhor_indata=1,F1646="",H1645="in-sample"),1,IF(AND(Temp!fhor_indata=1,H1645="out-sample",Q1645&lt;ATA!XfHor),Q1645+1,IF(F1646="","",IF(AND(H1646="out-sample",H1645="in-sample"),1,IF(AND(H1646="out-sample",H1645="out-sample"),Q1645+1,IF(ISNUMBER(Q1645),Q1645+1,1))))))</f>
        <v/>
      </c>
      <c r="R1646" s="3" t="str">
        <f t="shared" si="175"/>
        <v/>
      </c>
      <c r="S1646" s="6"/>
      <c r="T1646" s="6"/>
      <c r="U1646" s="6"/>
      <c r="V1646" s="6"/>
      <c r="W1646" s="6"/>
      <c r="X1646" s="6"/>
      <c r="Y1646" s="6"/>
      <c r="Z1646" s="6"/>
      <c r="AA1646" s="6"/>
      <c r="AB1646" s="6"/>
      <c r="AC1646" s="6"/>
      <c r="AD1646" s="6"/>
      <c r="AE1646" s="6"/>
      <c r="AF1646" s="6"/>
      <c r="AG1646" s="6"/>
      <c r="AH1646" s="6"/>
      <c r="AI1646" s="6"/>
      <c r="AJ1646" s="6"/>
      <c r="AK1646" s="6"/>
      <c r="AX1646" s="63" t="e">
        <f t="shared" si="176"/>
        <v>#VALUE!</v>
      </c>
    </row>
    <row r="1647" spans="1:50" s="1" customFormat="1" ht="14.25" x14ac:dyDescent="0.2">
      <c r="A1647" s="6"/>
      <c r="B1647" s="6"/>
      <c r="C1647" s="6"/>
      <c r="D1647" s="3"/>
      <c r="E1647" s="70" t="str">
        <f>IF(ATA!E1647="","",ATA!E1647)</f>
        <v/>
      </c>
      <c r="F1647" s="51" t="str">
        <f>IF(ATA!F1647="","",ATA!F1647)</f>
        <v/>
      </c>
      <c r="G1647" s="11" t="str">
        <f>IF(ATA!G1647="","",ATA!G1647)</f>
        <v/>
      </c>
      <c r="H1647" s="55" t="str">
        <f>IF(ATA!H1647="","",ATA!H1647)</f>
        <v/>
      </c>
      <c r="I1647" s="31" t="str">
        <f>IF(AND(F1646="",H1646="in-sample"),"",IF(AND(Temp!fhor_indata=1,H1646="out-sample",H1647="out-sample"),I1646,IF(AND(F1647="",H1646="out-sample"),"",IF(AND(Temp!optSeasCoef=0,Temp!sts_add=1),IF(H1646="in-sample",IF(Q1646=bigT,((pCell/bigT)*F1646)+((1-(pCell/bigT))*(I1646+J1646)),IF(OR(F1647="",COUNT($F$2:F1646)&lt;=pCell),F1646,((pCell/COUNT($F$2:F1646))*F1646)+((1-(pCell/COUNT($F$2:F1646)))*(I1646+J1646)))),I1646),IF(AND(Temp!optSeasCoef=0,Temp!sts_multp=1),IF(H1646="in-sample",IF(Q1646=bigT,((pCell/bigT)*F1646)+((1-(pCell/bigT))*(I1646*J1646)),IF(OR(F1647="",COUNT(F$2:$F1646)&lt;=pCell),F1646,((pCell/COUNT($F$2:F1646))*F1646)+((1-(pCell/COUNT($F$2:F1646)))*(I1646*J1646)))),I1646),IF(Temp!sts_add=1,IF(H1646="in-sample",IF(Q1646=bigT,((pCell/bigT)*AX1646)+((1-(pCell/bigT))*(I1646+J1646)),IF(OR(F1647="",COUNT($AX$2:AX1646)&lt;=pCell),AX1646,((pCell/COUNT($AX$2:AX1646))*AX1646)+((1-(pCell/COUNT($AX$2:AX1646)))*(I1646+J1646)))),I1646),IF(H1646="in-sample",IF(Q1646=bigT,((pCell/bigT)*AX1646)+((1-(pCell/bigT))*(I1646*J1646)),IF(OR(F1647="",COUNT($AX$2:AX1646)&lt;=pCell),AX1646,((pCell/COUNT($AX$2:AX1646))*AX1646)+((1-(pCell/COUNT($AX$2:AX1646)))*(I1646*J1646)))),I1646)))))))</f>
        <v/>
      </c>
      <c r="J1647" s="31" t="str">
        <f>IF(AND(F1646="",H1646="in-sample"),"",IF(AND(Temp!fhor_indata=1,H1646="out-sample",H1647="out-sample"),J1646,IF(AND(F1647="",H1646="out-sample"),"",IF(AND(Temp!optSeasCoef=0,Temp!sts_add=1),IF(H1646="in-sample",IF(Q1646=bigT,((qCell/bigT)*(I1647-I1646))+((1-(qCell/bigT))*J1646),IF(OR(F1647="",COUNT($F$2:F1646)&lt;=qCell),IF(COUNT($F$2:F1646)=1,0,F1646-F1645),((qCell/COUNT($F$2:F1646))*(I1647-I1646))+((1-(qCell/COUNT($F$2:F1646)))*J1646))),J1646),IF(AND(Temp!optSeasCoef=0,Temp!sts_multp=1),IF(H1646="in-sample",IF(Q1646=bigT,((qCell/bigT)*(I1647/I1646))+((1-(qCell/bigT))*J1646),IF(qCell=0,1,IF(OR(F1647="",COUNT($F$2:F1646)&lt;=qCell),IF(COUNT($F$2:F1646)=1,1,F1646/F1645),((qCell/COUNT($F$2:F1646))*(I1647/I1646))+((1-(qCell/COUNT($F$2:F1646)))*J1646)))),J1646),IF(Temp!sts_add=1,IF(H1646="in-sample",IF(Q1646=bigT,((qCell/bigT)*(I1647-I1646))+((1-(qCell/bigT))*J1646),IF(OR(F1647="",COUNT($AX$2:AX1646)&lt;=qCell),IF(COUNT($AX$2:AX1646)=1,0,AX1646-AX1645),((qCell/COUNT($AX$2:AX1646))*(I1647-I1646))+((1-(qCell/COUNT($AX$2:AX1646)))*J1646))),J1646),IF(H1646="in-sample",IF(Q1646=bigT,((qCell/bigT)*(I1647/I1646))+((1-(qCell/bigT))*J1646),IF(qCell=0,1,IF(OR(F1647="",COUNT($AX$2:AX1646)&lt;=qCell),IF(COUNT($AX$2:AX1646)=1,1,AX1646/AX1645),((qCell/COUNT($AX$2:AX1646))*(I1647/I1646))+((1-(qCell/COUNT($AX$2:AX1646)))*J1646)))),J1646)))))))</f>
        <v/>
      </c>
      <c r="K1647" s="31" t="str">
        <f>IF(H1647="","",IF(AND(Temp!optSeasCoef=0,Temp!sts_add=1),IF(H1647="out-sample",I1647+(Q1647*J1647),I1647+J1647),IF(AND(Temp!optSeasCoef=0,Temp!sts_multp=1),IF(H1647="out-sample",I1647*(J1647^Q1647),I1647*J1647),IF(Temp!sts_add=1,IF(H1647="out-sample",(I1647+(Q1647*J1647))*G1647,(I1647+J1647)*G1647),IF(H1647="out-sample",I1647*(J1647^Q1647)*G1647,I1647*J1647*G1647)))))</f>
        <v/>
      </c>
      <c r="L1647" s="32" t="str">
        <f t="shared" si="177"/>
        <v/>
      </c>
      <c r="M1647" s="32" t="str">
        <f t="shared" si="178"/>
        <v/>
      </c>
      <c r="N1647" s="32" t="str">
        <f t="shared" si="179"/>
        <v/>
      </c>
      <c r="O1647" s="32" t="str">
        <f t="shared" si="180"/>
        <v/>
      </c>
      <c r="P1647" s="32" t="str">
        <f t="shared" si="181"/>
        <v/>
      </c>
      <c r="Q1647" s="3" t="str">
        <f>IF(AND(Temp!fhor_indata=1,F1647="",H1646="in-sample"),1,IF(AND(Temp!fhor_indata=1,H1646="out-sample",Q1646&lt;ATA!XfHor),Q1646+1,IF(F1647="","",IF(AND(H1647="out-sample",H1646="in-sample"),1,IF(AND(H1647="out-sample",H1646="out-sample"),Q1646+1,IF(ISNUMBER(Q1646),Q1646+1,1))))))</f>
        <v/>
      </c>
      <c r="R1647" s="3" t="str">
        <f t="shared" si="175"/>
        <v/>
      </c>
      <c r="S1647" s="6"/>
      <c r="T1647" s="6"/>
      <c r="U1647" s="6"/>
      <c r="V1647" s="6"/>
      <c r="W1647" s="6"/>
      <c r="X1647" s="6"/>
      <c r="Y1647" s="6"/>
      <c r="Z1647" s="6"/>
      <c r="AA1647" s="6"/>
      <c r="AB1647" s="6"/>
      <c r="AC1647" s="6"/>
      <c r="AD1647" s="6"/>
      <c r="AE1647" s="6"/>
      <c r="AF1647" s="6"/>
      <c r="AG1647" s="6"/>
      <c r="AH1647" s="6"/>
      <c r="AI1647" s="6"/>
      <c r="AJ1647" s="6"/>
      <c r="AK1647" s="6"/>
      <c r="AX1647" s="63" t="e">
        <f t="shared" si="176"/>
        <v>#VALUE!</v>
      </c>
    </row>
    <row r="1648" spans="1:50" s="1" customFormat="1" ht="14.25" x14ac:dyDescent="0.2">
      <c r="A1648" s="6"/>
      <c r="B1648" s="6"/>
      <c r="C1648" s="6"/>
      <c r="D1648" s="3"/>
      <c r="E1648" s="70" t="str">
        <f>IF(ATA!E1648="","",ATA!E1648)</f>
        <v/>
      </c>
      <c r="F1648" s="51" t="str">
        <f>IF(ATA!F1648="","",ATA!F1648)</f>
        <v/>
      </c>
      <c r="G1648" s="11" t="str">
        <f>IF(ATA!G1648="","",ATA!G1648)</f>
        <v/>
      </c>
      <c r="H1648" s="55" t="str">
        <f>IF(ATA!H1648="","",ATA!H1648)</f>
        <v/>
      </c>
      <c r="I1648" s="31" t="str">
        <f>IF(AND(F1647="",H1647="in-sample"),"",IF(AND(Temp!fhor_indata=1,H1647="out-sample",H1648="out-sample"),I1647,IF(AND(F1648="",H1647="out-sample"),"",IF(AND(Temp!optSeasCoef=0,Temp!sts_add=1),IF(H1647="in-sample",IF(Q1647=bigT,((pCell/bigT)*F1647)+((1-(pCell/bigT))*(I1647+J1647)),IF(OR(F1648="",COUNT($F$2:F1647)&lt;=pCell),F1647,((pCell/COUNT($F$2:F1647))*F1647)+((1-(pCell/COUNT($F$2:F1647)))*(I1647+J1647)))),I1647),IF(AND(Temp!optSeasCoef=0,Temp!sts_multp=1),IF(H1647="in-sample",IF(Q1647=bigT,((pCell/bigT)*F1647)+((1-(pCell/bigT))*(I1647*J1647)),IF(OR(F1648="",COUNT(F$2:$F1647)&lt;=pCell),F1647,((pCell/COUNT($F$2:F1647))*F1647)+((1-(pCell/COUNT($F$2:F1647)))*(I1647*J1647)))),I1647),IF(Temp!sts_add=1,IF(H1647="in-sample",IF(Q1647=bigT,((pCell/bigT)*AX1647)+((1-(pCell/bigT))*(I1647+J1647)),IF(OR(F1648="",COUNT($AX$2:AX1647)&lt;=pCell),AX1647,((pCell/COUNT($AX$2:AX1647))*AX1647)+((1-(pCell/COUNT($AX$2:AX1647)))*(I1647+J1647)))),I1647),IF(H1647="in-sample",IF(Q1647=bigT,((pCell/bigT)*AX1647)+((1-(pCell/bigT))*(I1647*J1647)),IF(OR(F1648="",COUNT($AX$2:AX1647)&lt;=pCell),AX1647,((pCell/COUNT($AX$2:AX1647))*AX1647)+((1-(pCell/COUNT($AX$2:AX1647)))*(I1647*J1647)))),I1647)))))))</f>
        <v/>
      </c>
      <c r="J1648" s="31" t="str">
        <f>IF(AND(F1647="",H1647="in-sample"),"",IF(AND(Temp!fhor_indata=1,H1647="out-sample",H1648="out-sample"),J1647,IF(AND(F1648="",H1647="out-sample"),"",IF(AND(Temp!optSeasCoef=0,Temp!sts_add=1),IF(H1647="in-sample",IF(Q1647=bigT,((qCell/bigT)*(I1648-I1647))+((1-(qCell/bigT))*J1647),IF(OR(F1648="",COUNT($F$2:F1647)&lt;=qCell),IF(COUNT($F$2:F1647)=1,0,F1647-F1646),((qCell/COUNT($F$2:F1647))*(I1648-I1647))+((1-(qCell/COUNT($F$2:F1647)))*J1647))),J1647),IF(AND(Temp!optSeasCoef=0,Temp!sts_multp=1),IF(H1647="in-sample",IF(Q1647=bigT,((qCell/bigT)*(I1648/I1647))+((1-(qCell/bigT))*J1647),IF(qCell=0,1,IF(OR(F1648="",COUNT($F$2:F1647)&lt;=qCell),IF(COUNT($F$2:F1647)=1,1,F1647/F1646),((qCell/COUNT($F$2:F1647))*(I1648/I1647))+((1-(qCell/COUNT($F$2:F1647)))*J1647)))),J1647),IF(Temp!sts_add=1,IF(H1647="in-sample",IF(Q1647=bigT,((qCell/bigT)*(I1648-I1647))+((1-(qCell/bigT))*J1647),IF(OR(F1648="",COUNT($AX$2:AX1647)&lt;=qCell),IF(COUNT($AX$2:AX1647)=1,0,AX1647-AX1646),((qCell/COUNT($AX$2:AX1647))*(I1648-I1647))+((1-(qCell/COUNT($AX$2:AX1647)))*J1647))),J1647),IF(H1647="in-sample",IF(Q1647=bigT,((qCell/bigT)*(I1648/I1647))+((1-(qCell/bigT))*J1647),IF(qCell=0,1,IF(OR(F1648="",COUNT($AX$2:AX1647)&lt;=qCell),IF(COUNT($AX$2:AX1647)=1,1,AX1647/AX1646),((qCell/COUNT($AX$2:AX1647))*(I1648/I1647))+((1-(qCell/COUNT($AX$2:AX1647)))*J1647)))),J1647)))))))</f>
        <v/>
      </c>
      <c r="K1648" s="31" t="str">
        <f>IF(H1648="","",IF(AND(Temp!optSeasCoef=0,Temp!sts_add=1),IF(H1648="out-sample",I1648+(Q1648*J1648),I1648+J1648),IF(AND(Temp!optSeasCoef=0,Temp!sts_multp=1),IF(H1648="out-sample",I1648*(J1648^Q1648),I1648*J1648),IF(Temp!sts_add=1,IF(H1648="out-sample",(I1648+(Q1648*J1648))*G1648,(I1648+J1648)*G1648),IF(H1648="out-sample",I1648*(J1648^Q1648)*G1648,I1648*J1648*G1648)))))</f>
        <v/>
      </c>
      <c r="L1648" s="32" t="str">
        <f t="shared" si="177"/>
        <v/>
      </c>
      <c r="M1648" s="32" t="str">
        <f t="shared" si="178"/>
        <v/>
      </c>
      <c r="N1648" s="32" t="str">
        <f t="shared" si="179"/>
        <v/>
      </c>
      <c r="O1648" s="32" t="str">
        <f t="shared" si="180"/>
        <v/>
      </c>
      <c r="P1648" s="32" t="str">
        <f t="shared" si="181"/>
        <v/>
      </c>
      <c r="Q1648" s="3" t="str">
        <f>IF(AND(Temp!fhor_indata=1,F1648="",H1647="in-sample"),1,IF(AND(Temp!fhor_indata=1,H1647="out-sample",Q1647&lt;ATA!XfHor),Q1647+1,IF(F1648="","",IF(AND(H1648="out-sample",H1647="in-sample"),1,IF(AND(H1648="out-sample",H1647="out-sample"),Q1647+1,IF(ISNUMBER(Q1647),Q1647+1,1))))))</f>
        <v/>
      </c>
      <c r="R1648" s="3" t="str">
        <f t="shared" si="175"/>
        <v/>
      </c>
      <c r="S1648" s="6"/>
      <c r="T1648" s="6"/>
      <c r="U1648" s="6"/>
      <c r="V1648" s="6"/>
      <c r="W1648" s="6"/>
      <c r="X1648" s="6"/>
      <c r="Y1648" s="6"/>
      <c r="Z1648" s="6"/>
      <c r="AA1648" s="6"/>
      <c r="AB1648" s="6"/>
      <c r="AC1648" s="6"/>
      <c r="AD1648" s="6"/>
      <c r="AE1648" s="6"/>
      <c r="AF1648" s="6"/>
      <c r="AG1648" s="6"/>
      <c r="AH1648" s="6"/>
      <c r="AI1648" s="6"/>
      <c r="AJ1648" s="6"/>
      <c r="AK1648" s="6"/>
      <c r="AX1648" s="63" t="e">
        <f t="shared" si="176"/>
        <v>#VALUE!</v>
      </c>
    </row>
    <row r="1649" spans="1:50" s="1" customFormat="1" ht="14.25" x14ac:dyDescent="0.2">
      <c r="A1649" s="6"/>
      <c r="B1649" s="6"/>
      <c r="C1649" s="6"/>
      <c r="D1649" s="3"/>
      <c r="E1649" s="70" t="str">
        <f>IF(ATA!E1649="","",ATA!E1649)</f>
        <v/>
      </c>
      <c r="F1649" s="51" t="str">
        <f>IF(ATA!F1649="","",ATA!F1649)</f>
        <v/>
      </c>
      <c r="G1649" s="11" t="str">
        <f>IF(ATA!G1649="","",ATA!G1649)</f>
        <v/>
      </c>
      <c r="H1649" s="55" t="str">
        <f>IF(ATA!H1649="","",ATA!H1649)</f>
        <v/>
      </c>
      <c r="I1649" s="31" t="str">
        <f>IF(AND(F1648="",H1648="in-sample"),"",IF(AND(Temp!fhor_indata=1,H1648="out-sample",H1649="out-sample"),I1648,IF(AND(F1649="",H1648="out-sample"),"",IF(AND(Temp!optSeasCoef=0,Temp!sts_add=1),IF(H1648="in-sample",IF(Q1648=bigT,((pCell/bigT)*F1648)+((1-(pCell/bigT))*(I1648+J1648)),IF(OR(F1649="",COUNT($F$2:F1648)&lt;=pCell),F1648,((pCell/COUNT($F$2:F1648))*F1648)+((1-(pCell/COUNT($F$2:F1648)))*(I1648+J1648)))),I1648),IF(AND(Temp!optSeasCoef=0,Temp!sts_multp=1),IF(H1648="in-sample",IF(Q1648=bigT,((pCell/bigT)*F1648)+((1-(pCell/bigT))*(I1648*J1648)),IF(OR(F1649="",COUNT(F$2:$F1648)&lt;=pCell),F1648,((pCell/COUNT($F$2:F1648))*F1648)+((1-(pCell/COUNT($F$2:F1648)))*(I1648*J1648)))),I1648),IF(Temp!sts_add=1,IF(H1648="in-sample",IF(Q1648=bigT,((pCell/bigT)*AX1648)+((1-(pCell/bigT))*(I1648+J1648)),IF(OR(F1649="",COUNT($AX$2:AX1648)&lt;=pCell),AX1648,((pCell/COUNT($AX$2:AX1648))*AX1648)+((1-(pCell/COUNT($AX$2:AX1648)))*(I1648+J1648)))),I1648),IF(H1648="in-sample",IF(Q1648=bigT,((pCell/bigT)*AX1648)+((1-(pCell/bigT))*(I1648*J1648)),IF(OR(F1649="",COUNT($AX$2:AX1648)&lt;=pCell),AX1648,((pCell/COUNT($AX$2:AX1648))*AX1648)+((1-(pCell/COUNT($AX$2:AX1648)))*(I1648*J1648)))),I1648)))))))</f>
        <v/>
      </c>
      <c r="J1649" s="31" t="str">
        <f>IF(AND(F1648="",H1648="in-sample"),"",IF(AND(Temp!fhor_indata=1,H1648="out-sample",H1649="out-sample"),J1648,IF(AND(F1649="",H1648="out-sample"),"",IF(AND(Temp!optSeasCoef=0,Temp!sts_add=1),IF(H1648="in-sample",IF(Q1648=bigT,((qCell/bigT)*(I1649-I1648))+((1-(qCell/bigT))*J1648),IF(OR(F1649="",COUNT($F$2:F1648)&lt;=qCell),IF(COUNT($F$2:F1648)=1,0,F1648-F1647),((qCell/COUNT($F$2:F1648))*(I1649-I1648))+((1-(qCell/COUNT($F$2:F1648)))*J1648))),J1648),IF(AND(Temp!optSeasCoef=0,Temp!sts_multp=1),IF(H1648="in-sample",IF(Q1648=bigT,((qCell/bigT)*(I1649/I1648))+((1-(qCell/bigT))*J1648),IF(qCell=0,1,IF(OR(F1649="",COUNT($F$2:F1648)&lt;=qCell),IF(COUNT($F$2:F1648)=1,1,F1648/F1647),((qCell/COUNT($F$2:F1648))*(I1649/I1648))+((1-(qCell/COUNT($F$2:F1648)))*J1648)))),J1648),IF(Temp!sts_add=1,IF(H1648="in-sample",IF(Q1648=bigT,((qCell/bigT)*(I1649-I1648))+((1-(qCell/bigT))*J1648),IF(OR(F1649="",COUNT($AX$2:AX1648)&lt;=qCell),IF(COUNT($AX$2:AX1648)=1,0,AX1648-AX1647),((qCell/COUNT($AX$2:AX1648))*(I1649-I1648))+((1-(qCell/COUNT($AX$2:AX1648)))*J1648))),J1648),IF(H1648="in-sample",IF(Q1648=bigT,((qCell/bigT)*(I1649/I1648))+((1-(qCell/bigT))*J1648),IF(qCell=0,1,IF(OR(F1649="",COUNT($AX$2:AX1648)&lt;=qCell),IF(COUNT($AX$2:AX1648)=1,1,AX1648/AX1647),((qCell/COUNT($AX$2:AX1648))*(I1649/I1648))+((1-(qCell/COUNT($AX$2:AX1648)))*J1648)))),J1648)))))))</f>
        <v/>
      </c>
      <c r="K1649" s="31" t="str">
        <f>IF(H1649="","",IF(AND(Temp!optSeasCoef=0,Temp!sts_add=1),IF(H1649="out-sample",I1649+(Q1649*J1649),I1649+J1649),IF(AND(Temp!optSeasCoef=0,Temp!sts_multp=1),IF(H1649="out-sample",I1649*(J1649^Q1649),I1649*J1649),IF(Temp!sts_add=1,IF(H1649="out-sample",(I1649+(Q1649*J1649))*G1649,(I1649+J1649)*G1649),IF(H1649="out-sample",I1649*(J1649^Q1649)*G1649,I1649*J1649*G1649)))))</f>
        <v/>
      </c>
      <c r="L1649" s="32" t="str">
        <f t="shared" si="177"/>
        <v/>
      </c>
      <c r="M1649" s="32" t="str">
        <f t="shared" si="178"/>
        <v/>
      </c>
      <c r="N1649" s="32" t="str">
        <f t="shared" si="179"/>
        <v/>
      </c>
      <c r="O1649" s="32" t="str">
        <f t="shared" si="180"/>
        <v/>
      </c>
      <c r="P1649" s="32" t="str">
        <f t="shared" si="181"/>
        <v/>
      </c>
      <c r="Q1649" s="3" t="str">
        <f>IF(AND(Temp!fhor_indata=1,F1649="",H1648="in-sample"),1,IF(AND(Temp!fhor_indata=1,H1648="out-sample",Q1648&lt;ATA!XfHor),Q1648+1,IF(F1649="","",IF(AND(H1649="out-sample",H1648="in-sample"),1,IF(AND(H1649="out-sample",H1648="out-sample"),Q1648+1,IF(ISNUMBER(Q1648),Q1648+1,1))))))</f>
        <v/>
      </c>
      <c r="R1649" s="3" t="str">
        <f t="shared" si="175"/>
        <v/>
      </c>
      <c r="S1649" s="6"/>
      <c r="T1649" s="6"/>
      <c r="U1649" s="6"/>
      <c r="V1649" s="6"/>
      <c r="W1649" s="6"/>
      <c r="X1649" s="6"/>
      <c r="Y1649" s="6"/>
      <c r="Z1649" s="6"/>
      <c r="AA1649" s="6"/>
      <c r="AB1649" s="6"/>
      <c r="AC1649" s="6"/>
      <c r="AD1649" s="6"/>
      <c r="AE1649" s="6"/>
      <c r="AF1649" s="6"/>
      <c r="AG1649" s="6"/>
      <c r="AH1649" s="6"/>
      <c r="AI1649" s="6"/>
      <c r="AJ1649" s="6"/>
      <c r="AK1649" s="6"/>
      <c r="AX1649" s="63" t="e">
        <f t="shared" si="176"/>
        <v>#VALUE!</v>
      </c>
    </row>
    <row r="1650" spans="1:50" s="1" customFormat="1" ht="14.25" x14ac:dyDescent="0.2">
      <c r="A1650" s="6"/>
      <c r="B1650" s="6"/>
      <c r="C1650" s="6"/>
      <c r="D1650" s="3"/>
      <c r="E1650" s="70" t="str">
        <f>IF(ATA!E1650="","",ATA!E1650)</f>
        <v/>
      </c>
      <c r="F1650" s="51" t="str">
        <f>IF(ATA!F1650="","",ATA!F1650)</f>
        <v/>
      </c>
      <c r="G1650" s="11" t="str">
        <f>IF(ATA!G1650="","",ATA!G1650)</f>
        <v/>
      </c>
      <c r="H1650" s="55" t="str">
        <f>IF(ATA!H1650="","",ATA!H1650)</f>
        <v/>
      </c>
      <c r="I1650" s="31" t="str">
        <f>IF(AND(F1649="",H1649="in-sample"),"",IF(AND(Temp!fhor_indata=1,H1649="out-sample",H1650="out-sample"),I1649,IF(AND(F1650="",H1649="out-sample"),"",IF(AND(Temp!optSeasCoef=0,Temp!sts_add=1),IF(H1649="in-sample",IF(Q1649=bigT,((pCell/bigT)*F1649)+((1-(pCell/bigT))*(I1649+J1649)),IF(OR(F1650="",COUNT($F$2:F1649)&lt;=pCell),F1649,((pCell/COUNT($F$2:F1649))*F1649)+((1-(pCell/COUNT($F$2:F1649)))*(I1649+J1649)))),I1649),IF(AND(Temp!optSeasCoef=0,Temp!sts_multp=1),IF(H1649="in-sample",IF(Q1649=bigT,((pCell/bigT)*F1649)+((1-(pCell/bigT))*(I1649*J1649)),IF(OR(F1650="",COUNT(F$2:$F1649)&lt;=pCell),F1649,((pCell/COUNT($F$2:F1649))*F1649)+((1-(pCell/COUNT($F$2:F1649)))*(I1649*J1649)))),I1649),IF(Temp!sts_add=1,IF(H1649="in-sample",IF(Q1649=bigT,((pCell/bigT)*AX1649)+((1-(pCell/bigT))*(I1649+J1649)),IF(OR(F1650="",COUNT($AX$2:AX1649)&lt;=pCell),AX1649,((pCell/COUNT($AX$2:AX1649))*AX1649)+((1-(pCell/COUNT($AX$2:AX1649)))*(I1649+J1649)))),I1649),IF(H1649="in-sample",IF(Q1649=bigT,((pCell/bigT)*AX1649)+((1-(pCell/bigT))*(I1649*J1649)),IF(OR(F1650="",COUNT($AX$2:AX1649)&lt;=pCell),AX1649,((pCell/COUNT($AX$2:AX1649))*AX1649)+((1-(pCell/COUNT($AX$2:AX1649)))*(I1649*J1649)))),I1649)))))))</f>
        <v/>
      </c>
      <c r="J1650" s="31" t="str">
        <f>IF(AND(F1649="",H1649="in-sample"),"",IF(AND(Temp!fhor_indata=1,H1649="out-sample",H1650="out-sample"),J1649,IF(AND(F1650="",H1649="out-sample"),"",IF(AND(Temp!optSeasCoef=0,Temp!sts_add=1),IF(H1649="in-sample",IF(Q1649=bigT,((qCell/bigT)*(I1650-I1649))+((1-(qCell/bigT))*J1649),IF(OR(F1650="",COUNT($F$2:F1649)&lt;=qCell),IF(COUNT($F$2:F1649)=1,0,F1649-F1648),((qCell/COUNT($F$2:F1649))*(I1650-I1649))+((1-(qCell/COUNT($F$2:F1649)))*J1649))),J1649),IF(AND(Temp!optSeasCoef=0,Temp!sts_multp=1),IF(H1649="in-sample",IF(Q1649=bigT,((qCell/bigT)*(I1650/I1649))+((1-(qCell/bigT))*J1649),IF(qCell=0,1,IF(OR(F1650="",COUNT($F$2:F1649)&lt;=qCell),IF(COUNT($F$2:F1649)=1,1,F1649/F1648),((qCell/COUNT($F$2:F1649))*(I1650/I1649))+((1-(qCell/COUNT($F$2:F1649)))*J1649)))),J1649),IF(Temp!sts_add=1,IF(H1649="in-sample",IF(Q1649=bigT,((qCell/bigT)*(I1650-I1649))+((1-(qCell/bigT))*J1649),IF(OR(F1650="",COUNT($AX$2:AX1649)&lt;=qCell),IF(COUNT($AX$2:AX1649)=1,0,AX1649-AX1648),((qCell/COUNT($AX$2:AX1649))*(I1650-I1649))+((1-(qCell/COUNT($AX$2:AX1649)))*J1649))),J1649),IF(H1649="in-sample",IF(Q1649=bigT,((qCell/bigT)*(I1650/I1649))+((1-(qCell/bigT))*J1649),IF(qCell=0,1,IF(OR(F1650="",COUNT($AX$2:AX1649)&lt;=qCell),IF(COUNT($AX$2:AX1649)=1,1,AX1649/AX1648),((qCell/COUNT($AX$2:AX1649))*(I1650/I1649))+((1-(qCell/COUNT($AX$2:AX1649)))*J1649)))),J1649)))))))</f>
        <v/>
      </c>
      <c r="K1650" s="31" t="str">
        <f>IF(H1650="","",IF(AND(Temp!optSeasCoef=0,Temp!sts_add=1),IF(H1650="out-sample",I1650+(Q1650*J1650),I1650+J1650),IF(AND(Temp!optSeasCoef=0,Temp!sts_multp=1),IF(H1650="out-sample",I1650*(J1650^Q1650),I1650*J1650),IF(Temp!sts_add=1,IF(H1650="out-sample",(I1650+(Q1650*J1650))*G1650,(I1650+J1650)*G1650),IF(H1650="out-sample",I1650*(J1650^Q1650)*G1650,I1650*J1650*G1650)))))</f>
        <v/>
      </c>
      <c r="L1650" s="32" t="str">
        <f t="shared" si="177"/>
        <v/>
      </c>
      <c r="M1650" s="32" t="str">
        <f t="shared" si="178"/>
        <v/>
      </c>
      <c r="N1650" s="32" t="str">
        <f t="shared" si="179"/>
        <v/>
      </c>
      <c r="O1650" s="32" t="str">
        <f t="shared" si="180"/>
        <v/>
      </c>
      <c r="P1650" s="32" t="str">
        <f t="shared" si="181"/>
        <v/>
      </c>
      <c r="Q1650" s="3" t="str">
        <f>IF(AND(Temp!fhor_indata=1,F1650="",H1649="in-sample"),1,IF(AND(Temp!fhor_indata=1,H1649="out-sample",Q1649&lt;ATA!XfHor),Q1649+1,IF(F1650="","",IF(AND(H1650="out-sample",H1649="in-sample"),1,IF(AND(H1650="out-sample",H1649="out-sample"),Q1649+1,IF(ISNUMBER(Q1649),Q1649+1,1))))))</f>
        <v/>
      </c>
      <c r="R1650" s="3" t="str">
        <f t="shared" si="175"/>
        <v/>
      </c>
      <c r="S1650" s="6"/>
      <c r="T1650" s="6"/>
      <c r="U1650" s="6"/>
      <c r="V1650" s="6"/>
      <c r="W1650" s="6"/>
      <c r="X1650" s="6"/>
      <c r="Y1650" s="6"/>
      <c r="Z1650" s="6"/>
      <c r="AA1650" s="6"/>
      <c r="AB1650" s="6"/>
      <c r="AC1650" s="6"/>
      <c r="AD1650" s="6"/>
      <c r="AE1650" s="6"/>
      <c r="AF1650" s="6"/>
      <c r="AG1650" s="6"/>
      <c r="AH1650" s="6"/>
      <c r="AI1650" s="6"/>
      <c r="AJ1650" s="6"/>
      <c r="AK1650" s="6"/>
      <c r="AX1650" s="63" t="e">
        <f t="shared" si="176"/>
        <v>#VALUE!</v>
      </c>
    </row>
    <row r="1651" spans="1:50" s="1" customFormat="1" ht="14.25" x14ac:dyDescent="0.2">
      <c r="A1651" s="6"/>
      <c r="B1651" s="6"/>
      <c r="C1651" s="6"/>
      <c r="D1651" s="3"/>
      <c r="E1651" s="70" t="str">
        <f>IF(ATA!E1651="","",ATA!E1651)</f>
        <v/>
      </c>
      <c r="F1651" s="51" t="str">
        <f>IF(ATA!F1651="","",ATA!F1651)</f>
        <v/>
      </c>
      <c r="G1651" s="11" t="str">
        <f>IF(ATA!G1651="","",ATA!G1651)</f>
        <v/>
      </c>
      <c r="H1651" s="55" t="str">
        <f>IF(ATA!H1651="","",ATA!H1651)</f>
        <v/>
      </c>
      <c r="I1651" s="31" t="str">
        <f>IF(AND(F1650="",H1650="in-sample"),"",IF(AND(Temp!fhor_indata=1,H1650="out-sample",H1651="out-sample"),I1650,IF(AND(F1651="",H1650="out-sample"),"",IF(AND(Temp!optSeasCoef=0,Temp!sts_add=1),IF(H1650="in-sample",IF(Q1650=bigT,((pCell/bigT)*F1650)+((1-(pCell/bigT))*(I1650+J1650)),IF(OR(F1651="",COUNT($F$2:F1650)&lt;=pCell),F1650,((pCell/COUNT($F$2:F1650))*F1650)+((1-(pCell/COUNT($F$2:F1650)))*(I1650+J1650)))),I1650),IF(AND(Temp!optSeasCoef=0,Temp!sts_multp=1),IF(H1650="in-sample",IF(Q1650=bigT,((pCell/bigT)*F1650)+((1-(pCell/bigT))*(I1650*J1650)),IF(OR(F1651="",COUNT(F$2:$F1650)&lt;=pCell),F1650,((pCell/COUNT($F$2:F1650))*F1650)+((1-(pCell/COUNT($F$2:F1650)))*(I1650*J1650)))),I1650),IF(Temp!sts_add=1,IF(H1650="in-sample",IF(Q1650=bigT,((pCell/bigT)*AX1650)+((1-(pCell/bigT))*(I1650+J1650)),IF(OR(F1651="",COUNT($AX$2:AX1650)&lt;=pCell),AX1650,((pCell/COUNT($AX$2:AX1650))*AX1650)+((1-(pCell/COUNT($AX$2:AX1650)))*(I1650+J1650)))),I1650),IF(H1650="in-sample",IF(Q1650=bigT,((pCell/bigT)*AX1650)+((1-(pCell/bigT))*(I1650*J1650)),IF(OR(F1651="",COUNT($AX$2:AX1650)&lt;=pCell),AX1650,((pCell/COUNT($AX$2:AX1650))*AX1650)+((1-(pCell/COUNT($AX$2:AX1650)))*(I1650*J1650)))),I1650)))))))</f>
        <v/>
      </c>
      <c r="J1651" s="31" t="str">
        <f>IF(AND(F1650="",H1650="in-sample"),"",IF(AND(Temp!fhor_indata=1,H1650="out-sample",H1651="out-sample"),J1650,IF(AND(F1651="",H1650="out-sample"),"",IF(AND(Temp!optSeasCoef=0,Temp!sts_add=1),IF(H1650="in-sample",IF(Q1650=bigT,((qCell/bigT)*(I1651-I1650))+((1-(qCell/bigT))*J1650),IF(OR(F1651="",COUNT($F$2:F1650)&lt;=qCell),IF(COUNT($F$2:F1650)=1,0,F1650-F1649),((qCell/COUNT($F$2:F1650))*(I1651-I1650))+((1-(qCell/COUNT($F$2:F1650)))*J1650))),J1650),IF(AND(Temp!optSeasCoef=0,Temp!sts_multp=1),IF(H1650="in-sample",IF(Q1650=bigT,((qCell/bigT)*(I1651/I1650))+((1-(qCell/bigT))*J1650),IF(qCell=0,1,IF(OR(F1651="",COUNT($F$2:F1650)&lt;=qCell),IF(COUNT($F$2:F1650)=1,1,F1650/F1649),((qCell/COUNT($F$2:F1650))*(I1651/I1650))+((1-(qCell/COUNT($F$2:F1650)))*J1650)))),J1650),IF(Temp!sts_add=1,IF(H1650="in-sample",IF(Q1650=bigT,((qCell/bigT)*(I1651-I1650))+((1-(qCell/bigT))*J1650),IF(OR(F1651="",COUNT($AX$2:AX1650)&lt;=qCell),IF(COUNT($AX$2:AX1650)=1,0,AX1650-AX1649),((qCell/COUNT($AX$2:AX1650))*(I1651-I1650))+((1-(qCell/COUNT($AX$2:AX1650)))*J1650))),J1650),IF(H1650="in-sample",IF(Q1650=bigT,((qCell/bigT)*(I1651/I1650))+((1-(qCell/bigT))*J1650),IF(qCell=0,1,IF(OR(F1651="",COUNT($AX$2:AX1650)&lt;=qCell),IF(COUNT($AX$2:AX1650)=1,1,AX1650/AX1649),((qCell/COUNT($AX$2:AX1650))*(I1651/I1650))+((1-(qCell/COUNT($AX$2:AX1650)))*J1650)))),J1650)))))))</f>
        <v/>
      </c>
      <c r="K1651" s="31" t="str">
        <f>IF(H1651="","",IF(AND(Temp!optSeasCoef=0,Temp!sts_add=1),IF(H1651="out-sample",I1651+(Q1651*J1651),I1651+J1651),IF(AND(Temp!optSeasCoef=0,Temp!sts_multp=1),IF(H1651="out-sample",I1651*(J1651^Q1651),I1651*J1651),IF(Temp!sts_add=1,IF(H1651="out-sample",(I1651+(Q1651*J1651))*G1651,(I1651+J1651)*G1651),IF(H1651="out-sample",I1651*(J1651^Q1651)*G1651,I1651*J1651*G1651)))))</f>
        <v/>
      </c>
      <c r="L1651" s="32" t="str">
        <f t="shared" si="177"/>
        <v/>
      </c>
      <c r="M1651" s="32" t="str">
        <f t="shared" si="178"/>
        <v/>
      </c>
      <c r="N1651" s="32" t="str">
        <f t="shared" si="179"/>
        <v/>
      </c>
      <c r="O1651" s="32" t="str">
        <f t="shared" si="180"/>
        <v/>
      </c>
      <c r="P1651" s="32" t="str">
        <f t="shared" si="181"/>
        <v/>
      </c>
      <c r="Q1651" s="3" t="str">
        <f>IF(AND(Temp!fhor_indata=1,F1651="",H1650="in-sample"),1,IF(AND(Temp!fhor_indata=1,H1650="out-sample",Q1650&lt;ATA!XfHor),Q1650+1,IF(F1651="","",IF(AND(H1651="out-sample",H1650="in-sample"),1,IF(AND(H1651="out-sample",H1650="out-sample"),Q1650+1,IF(ISNUMBER(Q1650),Q1650+1,1))))))</f>
        <v/>
      </c>
      <c r="R1651" s="3" t="str">
        <f t="shared" si="175"/>
        <v/>
      </c>
      <c r="S1651" s="6"/>
      <c r="T1651" s="6"/>
      <c r="U1651" s="6"/>
      <c r="V1651" s="6"/>
      <c r="W1651" s="6"/>
      <c r="X1651" s="6"/>
      <c r="Y1651" s="6"/>
      <c r="Z1651" s="6"/>
      <c r="AA1651" s="6"/>
      <c r="AB1651" s="6"/>
      <c r="AC1651" s="6"/>
      <c r="AD1651" s="6"/>
      <c r="AE1651" s="6"/>
      <c r="AF1651" s="6"/>
      <c r="AG1651" s="6"/>
      <c r="AH1651" s="6"/>
      <c r="AI1651" s="6"/>
      <c r="AJ1651" s="6"/>
      <c r="AK1651" s="6"/>
      <c r="AX1651" s="63" t="e">
        <f t="shared" si="176"/>
        <v>#VALUE!</v>
      </c>
    </row>
    <row r="1652" spans="1:50" s="1" customFormat="1" ht="14.25" x14ac:dyDescent="0.2">
      <c r="A1652" s="6"/>
      <c r="B1652" s="6"/>
      <c r="C1652" s="6"/>
      <c r="D1652" s="3"/>
      <c r="E1652" s="70" t="str">
        <f>IF(ATA!E1652="","",ATA!E1652)</f>
        <v/>
      </c>
      <c r="F1652" s="51" t="str">
        <f>IF(ATA!F1652="","",ATA!F1652)</f>
        <v/>
      </c>
      <c r="G1652" s="11" t="str">
        <f>IF(ATA!G1652="","",ATA!G1652)</f>
        <v/>
      </c>
      <c r="H1652" s="55" t="str">
        <f>IF(ATA!H1652="","",ATA!H1652)</f>
        <v/>
      </c>
      <c r="I1652" s="31" t="str">
        <f>IF(AND(F1651="",H1651="in-sample"),"",IF(AND(Temp!fhor_indata=1,H1651="out-sample",H1652="out-sample"),I1651,IF(AND(F1652="",H1651="out-sample"),"",IF(AND(Temp!optSeasCoef=0,Temp!sts_add=1),IF(H1651="in-sample",IF(Q1651=bigT,((pCell/bigT)*F1651)+((1-(pCell/bigT))*(I1651+J1651)),IF(OR(F1652="",COUNT($F$2:F1651)&lt;=pCell),F1651,((pCell/COUNT($F$2:F1651))*F1651)+((1-(pCell/COUNT($F$2:F1651)))*(I1651+J1651)))),I1651),IF(AND(Temp!optSeasCoef=0,Temp!sts_multp=1),IF(H1651="in-sample",IF(Q1651=bigT,((pCell/bigT)*F1651)+((1-(pCell/bigT))*(I1651*J1651)),IF(OR(F1652="",COUNT(F$2:$F1651)&lt;=pCell),F1651,((pCell/COUNT($F$2:F1651))*F1651)+((1-(pCell/COUNT($F$2:F1651)))*(I1651*J1651)))),I1651),IF(Temp!sts_add=1,IF(H1651="in-sample",IF(Q1651=bigT,((pCell/bigT)*AX1651)+((1-(pCell/bigT))*(I1651+J1651)),IF(OR(F1652="",COUNT($AX$2:AX1651)&lt;=pCell),AX1651,((pCell/COUNT($AX$2:AX1651))*AX1651)+((1-(pCell/COUNT($AX$2:AX1651)))*(I1651+J1651)))),I1651),IF(H1651="in-sample",IF(Q1651=bigT,((pCell/bigT)*AX1651)+((1-(pCell/bigT))*(I1651*J1651)),IF(OR(F1652="",COUNT($AX$2:AX1651)&lt;=pCell),AX1651,((pCell/COUNT($AX$2:AX1651))*AX1651)+((1-(pCell/COUNT($AX$2:AX1651)))*(I1651*J1651)))),I1651)))))))</f>
        <v/>
      </c>
      <c r="J1652" s="31" t="str">
        <f>IF(AND(F1651="",H1651="in-sample"),"",IF(AND(Temp!fhor_indata=1,H1651="out-sample",H1652="out-sample"),J1651,IF(AND(F1652="",H1651="out-sample"),"",IF(AND(Temp!optSeasCoef=0,Temp!sts_add=1),IF(H1651="in-sample",IF(Q1651=bigT,((qCell/bigT)*(I1652-I1651))+((1-(qCell/bigT))*J1651),IF(OR(F1652="",COUNT($F$2:F1651)&lt;=qCell),IF(COUNT($F$2:F1651)=1,0,F1651-F1650),((qCell/COUNT($F$2:F1651))*(I1652-I1651))+((1-(qCell/COUNT($F$2:F1651)))*J1651))),J1651),IF(AND(Temp!optSeasCoef=0,Temp!sts_multp=1),IF(H1651="in-sample",IF(Q1651=bigT,((qCell/bigT)*(I1652/I1651))+((1-(qCell/bigT))*J1651),IF(qCell=0,1,IF(OR(F1652="",COUNT($F$2:F1651)&lt;=qCell),IF(COUNT($F$2:F1651)=1,1,F1651/F1650),((qCell/COUNT($F$2:F1651))*(I1652/I1651))+((1-(qCell/COUNT($F$2:F1651)))*J1651)))),J1651),IF(Temp!sts_add=1,IF(H1651="in-sample",IF(Q1651=bigT,((qCell/bigT)*(I1652-I1651))+((1-(qCell/bigT))*J1651),IF(OR(F1652="",COUNT($AX$2:AX1651)&lt;=qCell),IF(COUNT($AX$2:AX1651)=1,0,AX1651-AX1650),((qCell/COUNT($AX$2:AX1651))*(I1652-I1651))+((1-(qCell/COUNT($AX$2:AX1651)))*J1651))),J1651),IF(H1651="in-sample",IF(Q1651=bigT,((qCell/bigT)*(I1652/I1651))+((1-(qCell/bigT))*J1651),IF(qCell=0,1,IF(OR(F1652="",COUNT($AX$2:AX1651)&lt;=qCell),IF(COUNT($AX$2:AX1651)=1,1,AX1651/AX1650),((qCell/COUNT($AX$2:AX1651))*(I1652/I1651))+((1-(qCell/COUNT($AX$2:AX1651)))*J1651)))),J1651)))))))</f>
        <v/>
      </c>
      <c r="K1652" s="31" t="str">
        <f>IF(H1652="","",IF(AND(Temp!optSeasCoef=0,Temp!sts_add=1),IF(H1652="out-sample",I1652+(Q1652*J1652),I1652+J1652),IF(AND(Temp!optSeasCoef=0,Temp!sts_multp=1),IF(H1652="out-sample",I1652*(J1652^Q1652),I1652*J1652),IF(Temp!sts_add=1,IF(H1652="out-sample",(I1652+(Q1652*J1652))*G1652,(I1652+J1652)*G1652),IF(H1652="out-sample",I1652*(J1652^Q1652)*G1652,I1652*J1652*G1652)))))</f>
        <v/>
      </c>
      <c r="L1652" s="32" t="str">
        <f t="shared" si="177"/>
        <v/>
      </c>
      <c r="M1652" s="32" t="str">
        <f t="shared" si="178"/>
        <v/>
      </c>
      <c r="N1652" s="32" t="str">
        <f t="shared" si="179"/>
        <v/>
      </c>
      <c r="O1652" s="32" t="str">
        <f t="shared" si="180"/>
        <v/>
      </c>
      <c r="P1652" s="32" t="str">
        <f t="shared" si="181"/>
        <v/>
      </c>
      <c r="Q1652" s="3" t="str">
        <f>IF(AND(Temp!fhor_indata=1,F1652="",H1651="in-sample"),1,IF(AND(Temp!fhor_indata=1,H1651="out-sample",Q1651&lt;ATA!XfHor),Q1651+1,IF(F1652="","",IF(AND(H1652="out-sample",H1651="in-sample"),1,IF(AND(H1652="out-sample",H1651="out-sample"),Q1651+1,IF(ISNUMBER(Q1651),Q1651+1,1))))))</f>
        <v/>
      </c>
      <c r="R1652" s="3" t="str">
        <f t="shared" si="175"/>
        <v/>
      </c>
      <c r="S1652" s="6"/>
      <c r="T1652" s="6"/>
      <c r="U1652" s="6"/>
      <c r="V1652" s="6"/>
      <c r="W1652" s="6"/>
      <c r="X1652" s="6"/>
      <c r="Y1652" s="6"/>
      <c r="Z1652" s="6"/>
      <c r="AA1652" s="6"/>
      <c r="AB1652" s="6"/>
      <c r="AC1652" s="6"/>
      <c r="AD1652" s="6"/>
      <c r="AE1652" s="6"/>
      <c r="AF1652" s="6"/>
      <c r="AG1652" s="6"/>
      <c r="AH1652" s="6"/>
      <c r="AI1652" s="6"/>
      <c r="AJ1652" s="6"/>
      <c r="AK1652" s="6"/>
      <c r="AX1652" s="63" t="e">
        <f t="shared" si="176"/>
        <v>#VALUE!</v>
      </c>
    </row>
    <row r="1653" spans="1:50" s="1" customFormat="1" ht="14.25" x14ac:dyDescent="0.2">
      <c r="A1653" s="6"/>
      <c r="B1653" s="6"/>
      <c r="C1653" s="6"/>
      <c r="D1653" s="3"/>
      <c r="E1653" s="70" t="str">
        <f>IF(ATA!E1653="","",ATA!E1653)</f>
        <v/>
      </c>
      <c r="F1653" s="51" t="str">
        <f>IF(ATA!F1653="","",ATA!F1653)</f>
        <v/>
      </c>
      <c r="G1653" s="11" t="str">
        <f>IF(ATA!G1653="","",ATA!G1653)</f>
        <v/>
      </c>
      <c r="H1653" s="55" t="str">
        <f>IF(ATA!H1653="","",ATA!H1653)</f>
        <v/>
      </c>
      <c r="I1653" s="31" t="str">
        <f>IF(AND(F1652="",H1652="in-sample"),"",IF(AND(Temp!fhor_indata=1,H1652="out-sample",H1653="out-sample"),I1652,IF(AND(F1653="",H1652="out-sample"),"",IF(AND(Temp!optSeasCoef=0,Temp!sts_add=1),IF(H1652="in-sample",IF(Q1652=bigT,((pCell/bigT)*F1652)+((1-(pCell/bigT))*(I1652+J1652)),IF(OR(F1653="",COUNT($F$2:F1652)&lt;=pCell),F1652,((pCell/COUNT($F$2:F1652))*F1652)+((1-(pCell/COUNT($F$2:F1652)))*(I1652+J1652)))),I1652),IF(AND(Temp!optSeasCoef=0,Temp!sts_multp=1),IF(H1652="in-sample",IF(Q1652=bigT,((pCell/bigT)*F1652)+((1-(pCell/bigT))*(I1652*J1652)),IF(OR(F1653="",COUNT(F$2:$F1652)&lt;=pCell),F1652,((pCell/COUNT($F$2:F1652))*F1652)+((1-(pCell/COUNT($F$2:F1652)))*(I1652*J1652)))),I1652),IF(Temp!sts_add=1,IF(H1652="in-sample",IF(Q1652=bigT,((pCell/bigT)*AX1652)+((1-(pCell/bigT))*(I1652+J1652)),IF(OR(F1653="",COUNT($AX$2:AX1652)&lt;=pCell),AX1652,((pCell/COUNT($AX$2:AX1652))*AX1652)+((1-(pCell/COUNT($AX$2:AX1652)))*(I1652+J1652)))),I1652),IF(H1652="in-sample",IF(Q1652=bigT,((pCell/bigT)*AX1652)+((1-(pCell/bigT))*(I1652*J1652)),IF(OR(F1653="",COUNT($AX$2:AX1652)&lt;=pCell),AX1652,((pCell/COUNT($AX$2:AX1652))*AX1652)+((1-(pCell/COUNT($AX$2:AX1652)))*(I1652*J1652)))),I1652)))))))</f>
        <v/>
      </c>
      <c r="J1653" s="31" t="str">
        <f>IF(AND(F1652="",H1652="in-sample"),"",IF(AND(Temp!fhor_indata=1,H1652="out-sample",H1653="out-sample"),J1652,IF(AND(F1653="",H1652="out-sample"),"",IF(AND(Temp!optSeasCoef=0,Temp!sts_add=1),IF(H1652="in-sample",IF(Q1652=bigT,((qCell/bigT)*(I1653-I1652))+((1-(qCell/bigT))*J1652),IF(OR(F1653="",COUNT($F$2:F1652)&lt;=qCell),IF(COUNT($F$2:F1652)=1,0,F1652-F1651),((qCell/COUNT($F$2:F1652))*(I1653-I1652))+((1-(qCell/COUNT($F$2:F1652)))*J1652))),J1652),IF(AND(Temp!optSeasCoef=0,Temp!sts_multp=1),IF(H1652="in-sample",IF(Q1652=bigT,((qCell/bigT)*(I1653/I1652))+((1-(qCell/bigT))*J1652),IF(qCell=0,1,IF(OR(F1653="",COUNT($F$2:F1652)&lt;=qCell),IF(COUNT($F$2:F1652)=1,1,F1652/F1651),((qCell/COUNT($F$2:F1652))*(I1653/I1652))+((1-(qCell/COUNT($F$2:F1652)))*J1652)))),J1652),IF(Temp!sts_add=1,IF(H1652="in-sample",IF(Q1652=bigT,((qCell/bigT)*(I1653-I1652))+((1-(qCell/bigT))*J1652),IF(OR(F1653="",COUNT($AX$2:AX1652)&lt;=qCell),IF(COUNT($AX$2:AX1652)=1,0,AX1652-AX1651),((qCell/COUNT($AX$2:AX1652))*(I1653-I1652))+((1-(qCell/COUNT($AX$2:AX1652)))*J1652))),J1652),IF(H1652="in-sample",IF(Q1652=bigT,((qCell/bigT)*(I1653/I1652))+((1-(qCell/bigT))*J1652),IF(qCell=0,1,IF(OR(F1653="",COUNT($AX$2:AX1652)&lt;=qCell),IF(COUNT($AX$2:AX1652)=1,1,AX1652/AX1651),((qCell/COUNT($AX$2:AX1652))*(I1653/I1652))+((1-(qCell/COUNT($AX$2:AX1652)))*J1652)))),J1652)))))))</f>
        <v/>
      </c>
      <c r="K1653" s="31" t="str">
        <f>IF(H1653="","",IF(AND(Temp!optSeasCoef=0,Temp!sts_add=1),IF(H1653="out-sample",I1653+(Q1653*J1653),I1653+J1653),IF(AND(Temp!optSeasCoef=0,Temp!sts_multp=1),IF(H1653="out-sample",I1653*(J1653^Q1653),I1653*J1653),IF(Temp!sts_add=1,IF(H1653="out-sample",(I1653+(Q1653*J1653))*G1653,(I1653+J1653)*G1653),IF(H1653="out-sample",I1653*(J1653^Q1653)*G1653,I1653*J1653*G1653)))))</f>
        <v/>
      </c>
      <c r="L1653" s="32" t="str">
        <f t="shared" si="177"/>
        <v/>
      </c>
      <c r="M1653" s="32" t="str">
        <f t="shared" si="178"/>
        <v/>
      </c>
      <c r="N1653" s="32" t="str">
        <f t="shared" si="179"/>
        <v/>
      </c>
      <c r="O1653" s="32" t="str">
        <f t="shared" si="180"/>
        <v/>
      </c>
      <c r="P1653" s="32" t="str">
        <f t="shared" si="181"/>
        <v/>
      </c>
      <c r="Q1653" s="3" t="str">
        <f>IF(AND(Temp!fhor_indata=1,F1653="",H1652="in-sample"),1,IF(AND(Temp!fhor_indata=1,H1652="out-sample",Q1652&lt;ATA!XfHor),Q1652+1,IF(F1653="","",IF(AND(H1653="out-sample",H1652="in-sample"),1,IF(AND(H1653="out-sample",H1652="out-sample"),Q1652+1,IF(ISNUMBER(Q1652),Q1652+1,1))))))</f>
        <v/>
      </c>
      <c r="R1653" s="3" t="str">
        <f t="shared" si="175"/>
        <v/>
      </c>
      <c r="S1653" s="6"/>
      <c r="T1653" s="6"/>
      <c r="U1653" s="6"/>
      <c r="V1653" s="6"/>
      <c r="W1653" s="6"/>
      <c r="X1653" s="6"/>
      <c r="Y1653" s="6"/>
      <c r="Z1653" s="6"/>
      <c r="AA1653" s="6"/>
      <c r="AB1653" s="6"/>
      <c r="AC1653" s="6"/>
      <c r="AD1653" s="6"/>
      <c r="AE1653" s="6"/>
      <c r="AF1653" s="6"/>
      <c r="AG1653" s="6"/>
      <c r="AH1653" s="6"/>
      <c r="AI1653" s="6"/>
      <c r="AJ1653" s="6"/>
      <c r="AK1653" s="6"/>
      <c r="AX1653" s="63" t="e">
        <f t="shared" si="176"/>
        <v>#VALUE!</v>
      </c>
    </row>
    <row r="1654" spans="1:50" s="1" customFormat="1" ht="14.25" x14ac:dyDescent="0.2">
      <c r="A1654" s="6"/>
      <c r="B1654" s="6"/>
      <c r="C1654" s="6"/>
      <c r="D1654" s="3"/>
      <c r="E1654" s="70" t="str">
        <f>IF(ATA!E1654="","",ATA!E1654)</f>
        <v/>
      </c>
      <c r="F1654" s="51" t="str">
        <f>IF(ATA!F1654="","",ATA!F1654)</f>
        <v/>
      </c>
      <c r="G1654" s="11" t="str">
        <f>IF(ATA!G1654="","",ATA!G1654)</f>
        <v/>
      </c>
      <c r="H1654" s="55" t="str">
        <f>IF(ATA!H1654="","",ATA!H1654)</f>
        <v/>
      </c>
      <c r="I1654" s="31" t="str">
        <f>IF(AND(F1653="",H1653="in-sample"),"",IF(AND(Temp!fhor_indata=1,H1653="out-sample",H1654="out-sample"),I1653,IF(AND(F1654="",H1653="out-sample"),"",IF(AND(Temp!optSeasCoef=0,Temp!sts_add=1),IF(H1653="in-sample",IF(Q1653=bigT,((pCell/bigT)*F1653)+((1-(pCell/bigT))*(I1653+J1653)),IF(OR(F1654="",COUNT($F$2:F1653)&lt;=pCell),F1653,((pCell/COUNT($F$2:F1653))*F1653)+((1-(pCell/COUNT($F$2:F1653)))*(I1653+J1653)))),I1653),IF(AND(Temp!optSeasCoef=0,Temp!sts_multp=1),IF(H1653="in-sample",IF(Q1653=bigT,((pCell/bigT)*F1653)+((1-(pCell/bigT))*(I1653*J1653)),IF(OR(F1654="",COUNT(F$2:$F1653)&lt;=pCell),F1653,((pCell/COUNT($F$2:F1653))*F1653)+((1-(pCell/COUNT($F$2:F1653)))*(I1653*J1653)))),I1653),IF(Temp!sts_add=1,IF(H1653="in-sample",IF(Q1653=bigT,((pCell/bigT)*AX1653)+((1-(pCell/bigT))*(I1653+J1653)),IF(OR(F1654="",COUNT($AX$2:AX1653)&lt;=pCell),AX1653,((pCell/COUNT($AX$2:AX1653))*AX1653)+((1-(pCell/COUNT($AX$2:AX1653)))*(I1653+J1653)))),I1653),IF(H1653="in-sample",IF(Q1653=bigT,((pCell/bigT)*AX1653)+((1-(pCell/bigT))*(I1653*J1653)),IF(OR(F1654="",COUNT($AX$2:AX1653)&lt;=pCell),AX1653,((pCell/COUNT($AX$2:AX1653))*AX1653)+((1-(pCell/COUNT($AX$2:AX1653)))*(I1653*J1653)))),I1653)))))))</f>
        <v/>
      </c>
      <c r="J1654" s="31" t="str">
        <f>IF(AND(F1653="",H1653="in-sample"),"",IF(AND(Temp!fhor_indata=1,H1653="out-sample",H1654="out-sample"),J1653,IF(AND(F1654="",H1653="out-sample"),"",IF(AND(Temp!optSeasCoef=0,Temp!sts_add=1),IF(H1653="in-sample",IF(Q1653=bigT,((qCell/bigT)*(I1654-I1653))+((1-(qCell/bigT))*J1653),IF(OR(F1654="",COUNT($F$2:F1653)&lt;=qCell),IF(COUNT($F$2:F1653)=1,0,F1653-F1652),((qCell/COUNT($F$2:F1653))*(I1654-I1653))+((1-(qCell/COUNT($F$2:F1653)))*J1653))),J1653),IF(AND(Temp!optSeasCoef=0,Temp!sts_multp=1),IF(H1653="in-sample",IF(Q1653=bigT,((qCell/bigT)*(I1654/I1653))+((1-(qCell/bigT))*J1653),IF(qCell=0,1,IF(OR(F1654="",COUNT($F$2:F1653)&lt;=qCell),IF(COUNT($F$2:F1653)=1,1,F1653/F1652),((qCell/COUNT($F$2:F1653))*(I1654/I1653))+((1-(qCell/COUNT($F$2:F1653)))*J1653)))),J1653),IF(Temp!sts_add=1,IF(H1653="in-sample",IF(Q1653=bigT,((qCell/bigT)*(I1654-I1653))+((1-(qCell/bigT))*J1653),IF(OR(F1654="",COUNT($AX$2:AX1653)&lt;=qCell),IF(COUNT($AX$2:AX1653)=1,0,AX1653-AX1652),((qCell/COUNT($AX$2:AX1653))*(I1654-I1653))+((1-(qCell/COUNT($AX$2:AX1653)))*J1653))),J1653),IF(H1653="in-sample",IF(Q1653=bigT,((qCell/bigT)*(I1654/I1653))+((1-(qCell/bigT))*J1653),IF(qCell=0,1,IF(OR(F1654="",COUNT($AX$2:AX1653)&lt;=qCell),IF(COUNT($AX$2:AX1653)=1,1,AX1653/AX1652),((qCell/COUNT($AX$2:AX1653))*(I1654/I1653))+((1-(qCell/COUNT($AX$2:AX1653)))*J1653)))),J1653)))))))</f>
        <v/>
      </c>
      <c r="K1654" s="31" t="str">
        <f>IF(H1654="","",IF(AND(Temp!optSeasCoef=0,Temp!sts_add=1),IF(H1654="out-sample",I1654+(Q1654*J1654),I1654+J1654),IF(AND(Temp!optSeasCoef=0,Temp!sts_multp=1),IF(H1654="out-sample",I1654*(J1654^Q1654),I1654*J1654),IF(Temp!sts_add=1,IF(H1654="out-sample",(I1654+(Q1654*J1654))*G1654,(I1654+J1654)*G1654),IF(H1654="out-sample",I1654*(J1654^Q1654)*G1654,I1654*J1654*G1654)))))</f>
        <v/>
      </c>
      <c r="L1654" s="32" t="str">
        <f t="shared" si="177"/>
        <v/>
      </c>
      <c r="M1654" s="32" t="str">
        <f t="shared" si="178"/>
        <v/>
      </c>
      <c r="N1654" s="32" t="str">
        <f t="shared" si="179"/>
        <v/>
      </c>
      <c r="O1654" s="32" t="str">
        <f t="shared" si="180"/>
        <v/>
      </c>
      <c r="P1654" s="32" t="str">
        <f t="shared" si="181"/>
        <v/>
      </c>
      <c r="Q1654" s="3" t="str">
        <f>IF(AND(Temp!fhor_indata=1,F1654="",H1653="in-sample"),1,IF(AND(Temp!fhor_indata=1,H1653="out-sample",Q1653&lt;ATA!XfHor),Q1653+1,IF(F1654="","",IF(AND(H1654="out-sample",H1653="in-sample"),1,IF(AND(H1654="out-sample",H1653="out-sample"),Q1653+1,IF(ISNUMBER(Q1653),Q1653+1,1))))))</f>
        <v/>
      </c>
      <c r="R1654" s="3" t="str">
        <f t="shared" si="175"/>
        <v/>
      </c>
      <c r="S1654" s="6"/>
      <c r="T1654" s="6"/>
      <c r="U1654" s="6"/>
      <c r="V1654" s="6"/>
      <c r="W1654" s="6"/>
      <c r="X1654" s="6"/>
      <c r="Y1654" s="6"/>
      <c r="Z1654" s="6"/>
      <c r="AA1654" s="6"/>
      <c r="AB1654" s="6"/>
      <c r="AC1654" s="6"/>
      <c r="AD1654" s="6"/>
      <c r="AE1654" s="6"/>
      <c r="AF1654" s="6"/>
      <c r="AG1654" s="6"/>
      <c r="AH1654" s="6"/>
      <c r="AI1654" s="6"/>
      <c r="AJ1654" s="6"/>
      <c r="AK1654" s="6"/>
      <c r="AX1654" s="63" t="e">
        <f t="shared" si="176"/>
        <v>#VALUE!</v>
      </c>
    </row>
    <row r="1655" spans="1:50" s="1" customFormat="1" ht="14.25" x14ac:dyDescent="0.2">
      <c r="A1655" s="6"/>
      <c r="B1655" s="6"/>
      <c r="C1655" s="6"/>
      <c r="D1655" s="3"/>
      <c r="E1655" s="70" t="str">
        <f>IF(ATA!E1655="","",ATA!E1655)</f>
        <v/>
      </c>
      <c r="F1655" s="51" t="str">
        <f>IF(ATA!F1655="","",ATA!F1655)</f>
        <v/>
      </c>
      <c r="G1655" s="11" t="str">
        <f>IF(ATA!G1655="","",ATA!G1655)</f>
        <v/>
      </c>
      <c r="H1655" s="55" t="str">
        <f>IF(ATA!H1655="","",ATA!H1655)</f>
        <v/>
      </c>
      <c r="I1655" s="31" t="str">
        <f>IF(AND(F1654="",H1654="in-sample"),"",IF(AND(Temp!fhor_indata=1,H1654="out-sample",H1655="out-sample"),I1654,IF(AND(F1655="",H1654="out-sample"),"",IF(AND(Temp!optSeasCoef=0,Temp!sts_add=1),IF(H1654="in-sample",IF(Q1654=bigT,((pCell/bigT)*F1654)+((1-(pCell/bigT))*(I1654+J1654)),IF(OR(F1655="",COUNT($F$2:F1654)&lt;=pCell),F1654,((pCell/COUNT($F$2:F1654))*F1654)+((1-(pCell/COUNT($F$2:F1654)))*(I1654+J1654)))),I1654),IF(AND(Temp!optSeasCoef=0,Temp!sts_multp=1),IF(H1654="in-sample",IF(Q1654=bigT,((pCell/bigT)*F1654)+((1-(pCell/bigT))*(I1654*J1654)),IF(OR(F1655="",COUNT(F$2:$F1654)&lt;=pCell),F1654,((pCell/COUNT($F$2:F1654))*F1654)+((1-(pCell/COUNT($F$2:F1654)))*(I1654*J1654)))),I1654),IF(Temp!sts_add=1,IF(H1654="in-sample",IF(Q1654=bigT,((pCell/bigT)*AX1654)+((1-(pCell/bigT))*(I1654+J1654)),IF(OR(F1655="",COUNT($AX$2:AX1654)&lt;=pCell),AX1654,((pCell/COUNT($AX$2:AX1654))*AX1654)+((1-(pCell/COUNT($AX$2:AX1654)))*(I1654+J1654)))),I1654),IF(H1654="in-sample",IF(Q1654=bigT,((pCell/bigT)*AX1654)+((1-(pCell/bigT))*(I1654*J1654)),IF(OR(F1655="",COUNT($AX$2:AX1654)&lt;=pCell),AX1654,((pCell/COUNT($AX$2:AX1654))*AX1654)+((1-(pCell/COUNT($AX$2:AX1654)))*(I1654*J1654)))),I1654)))))))</f>
        <v/>
      </c>
      <c r="J1655" s="31" t="str">
        <f>IF(AND(F1654="",H1654="in-sample"),"",IF(AND(Temp!fhor_indata=1,H1654="out-sample",H1655="out-sample"),J1654,IF(AND(F1655="",H1654="out-sample"),"",IF(AND(Temp!optSeasCoef=0,Temp!sts_add=1),IF(H1654="in-sample",IF(Q1654=bigT,((qCell/bigT)*(I1655-I1654))+((1-(qCell/bigT))*J1654),IF(OR(F1655="",COUNT($F$2:F1654)&lt;=qCell),IF(COUNT($F$2:F1654)=1,0,F1654-F1653),((qCell/COUNT($F$2:F1654))*(I1655-I1654))+((1-(qCell/COUNT($F$2:F1654)))*J1654))),J1654),IF(AND(Temp!optSeasCoef=0,Temp!sts_multp=1),IF(H1654="in-sample",IF(Q1654=bigT,((qCell/bigT)*(I1655/I1654))+((1-(qCell/bigT))*J1654),IF(qCell=0,1,IF(OR(F1655="",COUNT($F$2:F1654)&lt;=qCell),IF(COUNT($F$2:F1654)=1,1,F1654/F1653),((qCell/COUNT($F$2:F1654))*(I1655/I1654))+((1-(qCell/COUNT($F$2:F1654)))*J1654)))),J1654),IF(Temp!sts_add=1,IF(H1654="in-sample",IF(Q1654=bigT,((qCell/bigT)*(I1655-I1654))+((1-(qCell/bigT))*J1654),IF(OR(F1655="",COUNT($AX$2:AX1654)&lt;=qCell),IF(COUNT($AX$2:AX1654)=1,0,AX1654-AX1653),((qCell/COUNT($AX$2:AX1654))*(I1655-I1654))+((1-(qCell/COUNT($AX$2:AX1654)))*J1654))),J1654),IF(H1654="in-sample",IF(Q1654=bigT,((qCell/bigT)*(I1655/I1654))+((1-(qCell/bigT))*J1654),IF(qCell=0,1,IF(OR(F1655="",COUNT($AX$2:AX1654)&lt;=qCell),IF(COUNT($AX$2:AX1654)=1,1,AX1654/AX1653),((qCell/COUNT($AX$2:AX1654))*(I1655/I1654))+((1-(qCell/COUNT($AX$2:AX1654)))*J1654)))),J1654)))))))</f>
        <v/>
      </c>
      <c r="K1655" s="31" t="str">
        <f>IF(H1655="","",IF(AND(Temp!optSeasCoef=0,Temp!sts_add=1),IF(H1655="out-sample",I1655+(Q1655*J1655),I1655+J1655),IF(AND(Temp!optSeasCoef=0,Temp!sts_multp=1),IF(H1655="out-sample",I1655*(J1655^Q1655),I1655*J1655),IF(Temp!sts_add=1,IF(H1655="out-sample",(I1655+(Q1655*J1655))*G1655,(I1655+J1655)*G1655),IF(H1655="out-sample",I1655*(J1655^Q1655)*G1655,I1655*J1655*G1655)))))</f>
        <v/>
      </c>
      <c r="L1655" s="32" t="str">
        <f t="shared" si="177"/>
        <v/>
      </c>
      <c r="M1655" s="32" t="str">
        <f t="shared" si="178"/>
        <v/>
      </c>
      <c r="N1655" s="32" t="str">
        <f t="shared" si="179"/>
        <v/>
      </c>
      <c r="O1655" s="32" t="str">
        <f t="shared" si="180"/>
        <v/>
      </c>
      <c r="P1655" s="32" t="str">
        <f t="shared" si="181"/>
        <v/>
      </c>
      <c r="Q1655" s="3" t="str">
        <f>IF(AND(Temp!fhor_indata=1,F1655="",H1654="in-sample"),1,IF(AND(Temp!fhor_indata=1,H1654="out-sample",Q1654&lt;ATA!XfHor),Q1654+1,IF(F1655="","",IF(AND(H1655="out-sample",H1654="in-sample"),1,IF(AND(H1655="out-sample",H1654="out-sample"),Q1654+1,IF(ISNUMBER(Q1654),Q1654+1,1))))))</f>
        <v/>
      </c>
      <c r="R1655" s="3" t="str">
        <f t="shared" si="175"/>
        <v/>
      </c>
      <c r="S1655" s="6"/>
      <c r="T1655" s="6"/>
      <c r="U1655" s="6"/>
      <c r="V1655" s="6"/>
      <c r="W1655" s="6"/>
      <c r="X1655" s="6"/>
      <c r="Y1655" s="6"/>
      <c r="Z1655" s="6"/>
      <c r="AA1655" s="6"/>
      <c r="AB1655" s="6"/>
      <c r="AC1655" s="6"/>
      <c r="AD1655" s="6"/>
      <c r="AE1655" s="6"/>
      <c r="AF1655" s="6"/>
      <c r="AG1655" s="6"/>
      <c r="AH1655" s="6"/>
      <c r="AI1655" s="6"/>
      <c r="AJ1655" s="6"/>
      <c r="AK1655" s="6"/>
      <c r="AX1655" s="63" t="e">
        <f t="shared" si="176"/>
        <v>#VALUE!</v>
      </c>
    </row>
    <row r="1656" spans="1:50" s="1" customFormat="1" ht="14.25" x14ac:dyDescent="0.2">
      <c r="A1656" s="6"/>
      <c r="B1656" s="6"/>
      <c r="C1656" s="6"/>
      <c r="D1656" s="3"/>
      <c r="E1656" s="70" t="str">
        <f>IF(ATA!E1656="","",ATA!E1656)</f>
        <v/>
      </c>
      <c r="F1656" s="51" t="str">
        <f>IF(ATA!F1656="","",ATA!F1656)</f>
        <v/>
      </c>
      <c r="G1656" s="11" t="str">
        <f>IF(ATA!G1656="","",ATA!G1656)</f>
        <v/>
      </c>
      <c r="H1656" s="55" t="str">
        <f>IF(ATA!H1656="","",ATA!H1656)</f>
        <v/>
      </c>
      <c r="I1656" s="31" t="str">
        <f>IF(AND(F1655="",H1655="in-sample"),"",IF(AND(Temp!fhor_indata=1,H1655="out-sample",H1656="out-sample"),I1655,IF(AND(F1656="",H1655="out-sample"),"",IF(AND(Temp!optSeasCoef=0,Temp!sts_add=1),IF(H1655="in-sample",IF(Q1655=bigT,((pCell/bigT)*F1655)+((1-(pCell/bigT))*(I1655+J1655)),IF(OR(F1656="",COUNT($F$2:F1655)&lt;=pCell),F1655,((pCell/COUNT($F$2:F1655))*F1655)+((1-(pCell/COUNT($F$2:F1655)))*(I1655+J1655)))),I1655),IF(AND(Temp!optSeasCoef=0,Temp!sts_multp=1),IF(H1655="in-sample",IF(Q1655=bigT,((pCell/bigT)*F1655)+((1-(pCell/bigT))*(I1655*J1655)),IF(OR(F1656="",COUNT(F$2:$F1655)&lt;=pCell),F1655,((pCell/COUNT($F$2:F1655))*F1655)+((1-(pCell/COUNT($F$2:F1655)))*(I1655*J1655)))),I1655),IF(Temp!sts_add=1,IF(H1655="in-sample",IF(Q1655=bigT,((pCell/bigT)*AX1655)+((1-(pCell/bigT))*(I1655+J1655)),IF(OR(F1656="",COUNT($AX$2:AX1655)&lt;=pCell),AX1655,((pCell/COUNT($AX$2:AX1655))*AX1655)+((1-(pCell/COUNT($AX$2:AX1655)))*(I1655+J1655)))),I1655),IF(H1655="in-sample",IF(Q1655=bigT,((pCell/bigT)*AX1655)+((1-(pCell/bigT))*(I1655*J1655)),IF(OR(F1656="",COUNT($AX$2:AX1655)&lt;=pCell),AX1655,((pCell/COUNT($AX$2:AX1655))*AX1655)+((1-(pCell/COUNT($AX$2:AX1655)))*(I1655*J1655)))),I1655)))))))</f>
        <v/>
      </c>
      <c r="J1656" s="31" t="str">
        <f>IF(AND(F1655="",H1655="in-sample"),"",IF(AND(Temp!fhor_indata=1,H1655="out-sample",H1656="out-sample"),J1655,IF(AND(F1656="",H1655="out-sample"),"",IF(AND(Temp!optSeasCoef=0,Temp!sts_add=1),IF(H1655="in-sample",IF(Q1655=bigT,((qCell/bigT)*(I1656-I1655))+((1-(qCell/bigT))*J1655),IF(OR(F1656="",COUNT($F$2:F1655)&lt;=qCell),IF(COUNT($F$2:F1655)=1,0,F1655-F1654),((qCell/COUNT($F$2:F1655))*(I1656-I1655))+((1-(qCell/COUNT($F$2:F1655)))*J1655))),J1655),IF(AND(Temp!optSeasCoef=0,Temp!sts_multp=1),IF(H1655="in-sample",IF(Q1655=bigT,((qCell/bigT)*(I1656/I1655))+((1-(qCell/bigT))*J1655),IF(qCell=0,1,IF(OR(F1656="",COUNT($F$2:F1655)&lt;=qCell),IF(COUNT($F$2:F1655)=1,1,F1655/F1654),((qCell/COUNT($F$2:F1655))*(I1656/I1655))+((1-(qCell/COUNT($F$2:F1655)))*J1655)))),J1655),IF(Temp!sts_add=1,IF(H1655="in-sample",IF(Q1655=bigT,((qCell/bigT)*(I1656-I1655))+((1-(qCell/bigT))*J1655),IF(OR(F1656="",COUNT($AX$2:AX1655)&lt;=qCell),IF(COUNT($AX$2:AX1655)=1,0,AX1655-AX1654),((qCell/COUNT($AX$2:AX1655))*(I1656-I1655))+((1-(qCell/COUNT($AX$2:AX1655)))*J1655))),J1655),IF(H1655="in-sample",IF(Q1655=bigT,((qCell/bigT)*(I1656/I1655))+((1-(qCell/bigT))*J1655),IF(qCell=0,1,IF(OR(F1656="",COUNT($AX$2:AX1655)&lt;=qCell),IF(COUNT($AX$2:AX1655)=1,1,AX1655/AX1654),((qCell/COUNT($AX$2:AX1655))*(I1656/I1655))+((1-(qCell/COUNT($AX$2:AX1655)))*J1655)))),J1655)))))))</f>
        <v/>
      </c>
      <c r="K1656" s="31" t="str">
        <f>IF(H1656="","",IF(AND(Temp!optSeasCoef=0,Temp!sts_add=1),IF(H1656="out-sample",I1656+(Q1656*J1656),I1656+J1656),IF(AND(Temp!optSeasCoef=0,Temp!sts_multp=1),IF(H1656="out-sample",I1656*(J1656^Q1656),I1656*J1656),IF(Temp!sts_add=1,IF(H1656="out-sample",(I1656+(Q1656*J1656))*G1656,(I1656+J1656)*G1656),IF(H1656="out-sample",I1656*(J1656^Q1656)*G1656,I1656*J1656*G1656)))))</f>
        <v/>
      </c>
      <c r="L1656" s="32" t="str">
        <f t="shared" si="177"/>
        <v/>
      </c>
      <c r="M1656" s="32" t="str">
        <f t="shared" si="178"/>
        <v/>
      </c>
      <c r="N1656" s="32" t="str">
        <f t="shared" si="179"/>
        <v/>
      </c>
      <c r="O1656" s="32" t="str">
        <f t="shared" si="180"/>
        <v/>
      </c>
      <c r="P1656" s="32" t="str">
        <f t="shared" si="181"/>
        <v/>
      </c>
      <c r="Q1656" s="3" t="str">
        <f>IF(AND(Temp!fhor_indata=1,F1656="",H1655="in-sample"),1,IF(AND(Temp!fhor_indata=1,H1655="out-sample",Q1655&lt;ATA!XfHor),Q1655+1,IF(F1656="","",IF(AND(H1656="out-sample",H1655="in-sample"),1,IF(AND(H1656="out-sample",H1655="out-sample"),Q1655+1,IF(ISNUMBER(Q1655),Q1655+1,1))))))</f>
        <v/>
      </c>
      <c r="R1656" s="3" t="str">
        <f t="shared" si="175"/>
        <v/>
      </c>
      <c r="S1656" s="6"/>
      <c r="T1656" s="6"/>
      <c r="U1656" s="6"/>
      <c r="V1656" s="6"/>
      <c r="W1656" s="6"/>
      <c r="X1656" s="6"/>
      <c r="Y1656" s="6"/>
      <c r="Z1656" s="6"/>
      <c r="AA1656" s="6"/>
      <c r="AB1656" s="6"/>
      <c r="AC1656" s="6"/>
      <c r="AD1656" s="6"/>
      <c r="AE1656" s="6"/>
      <c r="AF1656" s="6"/>
      <c r="AG1656" s="6"/>
      <c r="AH1656" s="6"/>
      <c r="AI1656" s="6"/>
      <c r="AJ1656" s="6"/>
      <c r="AK1656" s="6"/>
      <c r="AX1656" s="63" t="e">
        <f t="shared" si="176"/>
        <v>#VALUE!</v>
      </c>
    </row>
    <row r="1657" spans="1:50" s="1" customFormat="1" ht="14.25" x14ac:dyDescent="0.2">
      <c r="A1657" s="6"/>
      <c r="B1657" s="6"/>
      <c r="C1657" s="6"/>
      <c r="D1657" s="3"/>
      <c r="E1657" s="70" t="str">
        <f>IF(ATA!E1657="","",ATA!E1657)</f>
        <v/>
      </c>
      <c r="F1657" s="51" t="str">
        <f>IF(ATA!F1657="","",ATA!F1657)</f>
        <v/>
      </c>
      <c r="G1657" s="11" t="str">
        <f>IF(ATA!G1657="","",ATA!G1657)</f>
        <v/>
      </c>
      <c r="H1657" s="55" t="str">
        <f>IF(ATA!H1657="","",ATA!H1657)</f>
        <v/>
      </c>
      <c r="I1657" s="31" t="str">
        <f>IF(AND(F1656="",H1656="in-sample"),"",IF(AND(Temp!fhor_indata=1,H1656="out-sample",H1657="out-sample"),I1656,IF(AND(F1657="",H1656="out-sample"),"",IF(AND(Temp!optSeasCoef=0,Temp!sts_add=1),IF(H1656="in-sample",IF(Q1656=bigT,((pCell/bigT)*F1656)+((1-(pCell/bigT))*(I1656+J1656)),IF(OR(F1657="",COUNT($F$2:F1656)&lt;=pCell),F1656,((pCell/COUNT($F$2:F1656))*F1656)+((1-(pCell/COUNT($F$2:F1656)))*(I1656+J1656)))),I1656),IF(AND(Temp!optSeasCoef=0,Temp!sts_multp=1),IF(H1656="in-sample",IF(Q1656=bigT,((pCell/bigT)*F1656)+((1-(pCell/bigT))*(I1656*J1656)),IF(OR(F1657="",COUNT(F$2:$F1656)&lt;=pCell),F1656,((pCell/COUNT($F$2:F1656))*F1656)+((1-(pCell/COUNT($F$2:F1656)))*(I1656*J1656)))),I1656),IF(Temp!sts_add=1,IF(H1656="in-sample",IF(Q1656=bigT,((pCell/bigT)*AX1656)+((1-(pCell/bigT))*(I1656+J1656)),IF(OR(F1657="",COUNT($AX$2:AX1656)&lt;=pCell),AX1656,((pCell/COUNT($AX$2:AX1656))*AX1656)+((1-(pCell/COUNT($AX$2:AX1656)))*(I1656+J1656)))),I1656),IF(H1656="in-sample",IF(Q1656=bigT,((pCell/bigT)*AX1656)+((1-(pCell/bigT))*(I1656*J1656)),IF(OR(F1657="",COUNT($AX$2:AX1656)&lt;=pCell),AX1656,((pCell/COUNT($AX$2:AX1656))*AX1656)+((1-(pCell/COUNT($AX$2:AX1656)))*(I1656*J1656)))),I1656)))))))</f>
        <v/>
      </c>
      <c r="J1657" s="31" t="str">
        <f>IF(AND(F1656="",H1656="in-sample"),"",IF(AND(Temp!fhor_indata=1,H1656="out-sample",H1657="out-sample"),J1656,IF(AND(F1657="",H1656="out-sample"),"",IF(AND(Temp!optSeasCoef=0,Temp!sts_add=1),IF(H1656="in-sample",IF(Q1656=bigT,((qCell/bigT)*(I1657-I1656))+((1-(qCell/bigT))*J1656),IF(OR(F1657="",COUNT($F$2:F1656)&lt;=qCell),IF(COUNT($F$2:F1656)=1,0,F1656-F1655),((qCell/COUNT($F$2:F1656))*(I1657-I1656))+((1-(qCell/COUNT($F$2:F1656)))*J1656))),J1656),IF(AND(Temp!optSeasCoef=0,Temp!sts_multp=1),IF(H1656="in-sample",IF(Q1656=bigT,((qCell/bigT)*(I1657/I1656))+((1-(qCell/bigT))*J1656),IF(qCell=0,1,IF(OR(F1657="",COUNT($F$2:F1656)&lt;=qCell),IF(COUNT($F$2:F1656)=1,1,F1656/F1655),((qCell/COUNT($F$2:F1656))*(I1657/I1656))+((1-(qCell/COUNT($F$2:F1656)))*J1656)))),J1656),IF(Temp!sts_add=1,IF(H1656="in-sample",IF(Q1656=bigT,((qCell/bigT)*(I1657-I1656))+((1-(qCell/bigT))*J1656),IF(OR(F1657="",COUNT($AX$2:AX1656)&lt;=qCell),IF(COUNT($AX$2:AX1656)=1,0,AX1656-AX1655),((qCell/COUNT($AX$2:AX1656))*(I1657-I1656))+((1-(qCell/COUNT($AX$2:AX1656)))*J1656))),J1656),IF(H1656="in-sample",IF(Q1656=bigT,((qCell/bigT)*(I1657/I1656))+((1-(qCell/bigT))*J1656),IF(qCell=0,1,IF(OR(F1657="",COUNT($AX$2:AX1656)&lt;=qCell),IF(COUNT($AX$2:AX1656)=1,1,AX1656/AX1655),((qCell/COUNT($AX$2:AX1656))*(I1657/I1656))+((1-(qCell/COUNT($AX$2:AX1656)))*J1656)))),J1656)))))))</f>
        <v/>
      </c>
      <c r="K1657" s="31" t="str">
        <f>IF(H1657="","",IF(AND(Temp!optSeasCoef=0,Temp!sts_add=1),IF(H1657="out-sample",I1657+(Q1657*J1657),I1657+J1657),IF(AND(Temp!optSeasCoef=0,Temp!sts_multp=1),IF(H1657="out-sample",I1657*(J1657^Q1657),I1657*J1657),IF(Temp!sts_add=1,IF(H1657="out-sample",(I1657+(Q1657*J1657))*G1657,(I1657+J1657)*G1657),IF(H1657="out-sample",I1657*(J1657^Q1657)*G1657,I1657*J1657*G1657)))))</f>
        <v/>
      </c>
      <c r="L1657" s="32" t="str">
        <f t="shared" si="177"/>
        <v/>
      </c>
      <c r="M1657" s="32" t="str">
        <f t="shared" si="178"/>
        <v/>
      </c>
      <c r="N1657" s="32" t="str">
        <f t="shared" si="179"/>
        <v/>
      </c>
      <c r="O1657" s="32" t="str">
        <f t="shared" si="180"/>
        <v/>
      </c>
      <c r="P1657" s="32" t="str">
        <f t="shared" si="181"/>
        <v/>
      </c>
      <c r="Q1657" s="3" t="str">
        <f>IF(AND(Temp!fhor_indata=1,F1657="",H1656="in-sample"),1,IF(AND(Temp!fhor_indata=1,H1656="out-sample",Q1656&lt;ATA!XfHor),Q1656+1,IF(F1657="","",IF(AND(H1657="out-sample",H1656="in-sample"),1,IF(AND(H1657="out-sample",H1656="out-sample"),Q1656+1,IF(ISNUMBER(Q1656),Q1656+1,1))))))</f>
        <v/>
      </c>
      <c r="R1657" s="3" t="str">
        <f t="shared" si="175"/>
        <v/>
      </c>
      <c r="S1657" s="6"/>
      <c r="T1657" s="6"/>
      <c r="U1657" s="6"/>
      <c r="V1657" s="6"/>
      <c r="W1657" s="6"/>
      <c r="X1657" s="6"/>
      <c r="Y1657" s="6"/>
      <c r="Z1657" s="6"/>
      <c r="AA1657" s="6"/>
      <c r="AB1657" s="6"/>
      <c r="AC1657" s="6"/>
      <c r="AD1657" s="6"/>
      <c r="AE1657" s="6"/>
      <c r="AF1657" s="6"/>
      <c r="AG1657" s="6"/>
      <c r="AH1657" s="6"/>
      <c r="AI1657" s="6"/>
      <c r="AJ1657" s="6"/>
      <c r="AK1657" s="6"/>
      <c r="AX1657" s="63" t="e">
        <f t="shared" si="176"/>
        <v>#VALUE!</v>
      </c>
    </row>
    <row r="1658" spans="1:50" s="1" customFormat="1" ht="14.25" x14ac:dyDescent="0.2">
      <c r="A1658" s="6"/>
      <c r="B1658" s="6"/>
      <c r="C1658" s="6"/>
      <c r="D1658" s="3"/>
      <c r="E1658" s="70" t="str">
        <f>IF(ATA!E1658="","",ATA!E1658)</f>
        <v/>
      </c>
      <c r="F1658" s="51" t="str">
        <f>IF(ATA!F1658="","",ATA!F1658)</f>
        <v/>
      </c>
      <c r="G1658" s="11" t="str">
        <f>IF(ATA!G1658="","",ATA!G1658)</f>
        <v/>
      </c>
      <c r="H1658" s="55" t="str">
        <f>IF(ATA!H1658="","",ATA!H1658)</f>
        <v/>
      </c>
      <c r="I1658" s="31" t="str">
        <f>IF(AND(F1657="",H1657="in-sample"),"",IF(AND(Temp!fhor_indata=1,H1657="out-sample",H1658="out-sample"),I1657,IF(AND(F1658="",H1657="out-sample"),"",IF(AND(Temp!optSeasCoef=0,Temp!sts_add=1),IF(H1657="in-sample",IF(Q1657=bigT,((pCell/bigT)*F1657)+((1-(pCell/bigT))*(I1657+J1657)),IF(OR(F1658="",COUNT($F$2:F1657)&lt;=pCell),F1657,((pCell/COUNT($F$2:F1657))*F1657)+((1-(pCell/COUNT($F$2:F1657)))*(I1657+J1657)))),I1657),IF(AND(Temp!optSeasCoef=0,Temp!sts_multp=1),IF(H1657="in-sample",IF(Q1657=bigT,((pCell/bigT)*F1657)+((1-(pCell/bigT))*(I1657*J1657)),IF(OR(F1658="",COUNT(F$2:$F1657)&lt;=pCell),F1657,((pCell/COUNT($F$2:F1657))*F1657)+((1-(pCell/COUNT($F$2:F1657)))*(I1657*J1657)))),I1657),IF(Temp!sts_add=1,IF(H1657="in-sample",IF(Q1657=bigT,((pCell/bigT)*AX1657)+((1-(pCell/bigT))*(I1657+J1657)),IF(OR(F1658="",COUNT($AX$2:AX1657)&lt;=pCell),AX1657,((pCell/COUNT($AX$2:AX1657))*AX1657)+((1-(pCell/COUNT($AX$2:AX1657)))*(I1657+J1657)))),I1657),IF(H1657="in-sample",IF(Q1657=bigT,((pCell/bigT)*AX1657)+((1-(pCell/bigT))*(I1657*J1657)),IF(OR(F1658="",COUNT($AX$2:AX1657)&lt;=pCell),AX1657,((pCell/COUNT($AX$2:AX1657))*AX1657)+((1-(pCell/COUNT($AX$2:AX1657)))*(I1657*J1657)))),I1657)))))))</f>
        <v/>
      </c>
      <c r="J1658" s="31" t="str">
        <f>IF(AND(F1657="",H1657="in-sample"),"",IF(AND(Temp!fhor_indata=1,H1657="out-sample",H1658="out-sample"),J1657,IF(AND(F1658="",H1657="out-sample"),"",IF(AND(Temp!optSeasCoef=0,Temp!sts_add=1),IF(H1657="in-sample",IF(Q1657=bigT,((qCell/bigT)*(I1658-I1657))+((1-(qCell/bigT))*J1657),IF(OR(F1658="",COUNT($F$2:F1657)&lt;=qCell),IF(COUNT($F$2:F1657)=1,0,F1657-F1656),((qCell/COUNT($F$2:F1657))*(I1658-I1657))+((1-(qCell/COUNT($F$2:F1657)))*J1657))),J1657),IF(AND(Temp!optSeasCoef=0,Temp!sts_multp=1),IF(H1657="in-sample",IF(Q1657=bigT,((qCell/bigT)*(I1658/I1657))+((1-(qCell/bigT))*J1657),IF(qCell=0,1,IF(OR(F1658="",COUNT($F$2:F1657)&lt;=qCell),IF(COUNT($F$2:F1657)=1,1,F1657/F1656),((qCell/COUNT($F$2:F1657))*(I1658/I1657))+((1-(qCell/COUNT($F$2:F1657)))*J1657)))),J1657),IF(Temp!sts_add=1,IF(H1657="in-sample",IF(Q1657=bigT,((qCell/bigT)*(I1658-I1657))+((1-(qCell/bigT))*J1657),IF(OR(F1658="",COUNT($AX$2:AX1657)&lt;=qCell),IF(COUNT($AX$2:AX1657)=1,0,AX1657-AX1656),((qCell/COUNT($AX$2:AX1657))*(I1658-I1657))+((1-(qCell/COUNT($AX$2:AX1657)))*J1657))),J1657),IF(H1657="in-sample",IF(Q1657=bigT,((qCell/bigT)*(I1658/I1657))+((1-(qCell/bigT))*J1657),IF(qCell=0,1,IF(OR(F1658="",COUNT($AX$2:AX1657)&lt;=qCell),IF(COUNT($AX$2:AX1657)=1,1,AX1657/AX1656),((qCell/COUNT($AX$2:AX1657))*(I1658/I1657))+((1-(qCell/COUNT($AX$2:AX1657)))*J1657)))),J1657)))))))</f>
        <v/>
      </c>
      <c r="K1658" s="31" t="str">
        <f>IF(H1658="","",IF(AND(Temp!optSeasCoef=0,Temp!sts_add=1),IF(H1658="out-sample",I1658+(Q1658*J1658),I1658+J1658),IF(AND(Temp!optSeasCoef=0,Temp!sts_multp=1),IF(H1658="out-sample",I1658*(J1658^Q1658),I1658*J1658),IF(Temp!sts_add=1,IF(H1658="out-sample",(I1658+(Q1658*J1658))*G1658,(I1658+J1658)*G1658),IF(H1658="out-sample",I1658*(J1658^Q1658)*G1658,I1658*J1658*G1658)))))</f>
        <v/>
      </c>
      <c r="L1658" s="32" t="str">
        <f t="shared" si="177"/>
        <v/>
      </c>
      <c r="M1658" s="32" t="str">
        <f t="shared" si="178"/>
        <v/>
      </c>
      <c r="N1658" s="32" t="str">
        <f t="shared" si="179"/>
        <v/>
      </c>
      <c r="O1658" s="32" t="str">
        <f t="shared" si="180"/>
        <v/>
      </c>
      <c r="P1658" s="32" t="str">
        <f t="shared" si="181"/>
        <v/>
      </c>
      <c r="Q1658" s="3" t="str">
        <f>IF(AND(Temp!fhor_indata=1,F1658="",H1657="in-sample"),1,IF(AND(Temp!fhor_indata=1,H1657="out-sample",Q1657&lt;ATA!XfHor),Q1657+1,IF(F1658="","",IF(AND(H1658="out-sample",H1657="in-sample"),1,IF(AND(H1658="out-sample",H1657="out-sample"),Q1657+1,IF(ISNUMBER(Q1657),Q1657+1,1))))))</f>
        <v/>
      </c>
      <c r="R1658" s="3" t="str">
        <f t="shared" si="175"/>
        <v/>
      </c>
      <c r="S1658" s="6"/>
      <c r="T1658" s="6"/>
      <c r="U1658" s="6"/>
      <c r="V1658" s="6"/>
      <c r="W1658" s="6"/>
      <c r="X1658" s="6"/>
      <c r="Y1658" s="6"/>
      <c r="Z1658" s="6"/>
      <c r="AA1658" s="6"/>
      <c r="AB1658" s="6"/>
      <c r="AC1658" s="6"/>
      <c r="AD1658" s="6"/>
      <c r="AE1658" s="6"/>
      <c r="AF1658" s="6"/>
      <c r="AG1658" s="6"/>
      <c r="AH1658" s="6"/>
      <c r="AI1658" s="6"/>
      <c r="AJ1658" s="6"/>
      <c r="AK1658" s="6"/>
      <c r="AX1658" s="63" t="e">
        <f t="shared" si="176"/>
        <v>#VALUE!</v>
      </c>
    </row>
    <row r="1659" spans="1:50" s="1" customFormat="1" ht="14.25" x14ac:dyDescent="0.2">
      <c r="A1659" s="6"/>
      <c r="B1659" s="6"/>
      <c r="C1659" s="6"/>
      <c r="D1659" s="3"/>
      <c r="E1659" s="70" t="str">
        <f>IF(ATA!E1659="","",ATA!E1659)</f>
        <v/>
      </c>
      <c r="F1659" s="51" t="str">
        <f>IF(ATA!F1659="","",ATA!F1659)</f>
        <v/>
      </c>
      <c r="G1659" s="11" t="str">
        <f>IF(ATA!G1659="","",ATA!G1659)</f>
        <v/>
      </c>
      <c r="H1659" s="55" t="str">
        <f>IF(ATA!H1659="","",ATA!H1659)</f>
        <v/>
      </c>
      <c r="I1659" s="31" t="str">
        <f>IF(AND(F1658="",H1658="in-sample"),"",IF(AND(Temp!fhor_indata=1,H1658="out-sample",H1659="out-sample"),I1658,IF(AND(F1659="",H1658="out-sample"),"",IF(AND(Temp!optSeasCoef=0,Temp!sts_add=1),IF(H1658="in-sample",IF(Q1658=bigT,((pCell/bigT)*F1658)+((1-(pCell/bigT))*(I1658+J1658)),IF(OR(F1659="",COUNT($F$2:F1658)&lt;=pCell),F1658,((pCell/COUNT($F$2:F1658))*F1658)+((1-(pCell/COUNT($F$2:F1658)))*(I1658+J1658)))),I1658),IF(AND(Temp!optSeasCoef=0,Temp!sts_multp=1),IF(H1658="in-sample",IF(Q1658=bigT,((pCell/bigT)*F1658)+((1-(pCell/bigT))*(I1658*J1658)),IF(OR(F1659="",COUNT(F$2:$F1658)&lt;=pCell),F1658,((pCell/COUNT($F$2:F1658))*F1658)+((1-(pCell/COUNT($F$2:F1658)))*(I1658*J1658)))),I1658),IF(Temp!sts_add=1,IF(H1658="in-sample",IF(Q1658=bigT,((pCell/bigT)*AX1658)+((1-(pCell/bigT))*(I1658+J1658)),IF(OR(F1659="",COUNT($AX$2:AX1658)&lt;=pCell),AX1658,((pCell/COUNT($AX$2:AX1658))*AX1658)+((1-(pCell/COUNT($AX$2:AX1658)))*(I1658+J1658)))),I1658),IF(H1658="in-sample",IF(Q1658=bigT,((pCell/bigT)*AX1658)+((1-(pCell/bigT))*(I1658*J1658)),IF(OR(F1659="",COUNT($AX$2:AX1658)&lt;=pCell),AX1658,((pCell/COUNT($AX$2:AX1658))*AX1658)+((1-(pCell/COUNT($AX$2:AX1658)))*(I1658*J1658)))),I1658)))))))</f>
        <v/>
      </c>
      <c r="J1659" s="31" t="str">
        <f>IF(AND(F1658="",H1658="in-sample"),"",IF(AND(Temp!fhor_indata=1,H1658="out-sample",H1659="out-sample"),J1658,IF(AND(F1659="",H1658="out-sample"),"",IF(AND(Temp!optSeasCoef=0,Temp!sts_add=1),IF(H1658="in-sample",IF(Q1658=bigT,((qCell/bigT)*(I1659-I1658))+((1-(qCell/bigT))*J1658),IF(OR(F1659="",COUNT($F$2:F1658)&lt;=qCell),IF(COUNT($F$2:F1658)=1,0,F1658-F1657),((qCell/COUNT($F$2:F1658))*(I1659-I1658))+((1-(qCell/COUNT($F$2:F1658)))*J1658))),J1658),IF(AND(Temp!optSeasCoef=0,Temp!sts_multp=1),IF(H1658="in-sample",IF(Q1658=bigT,((qCell/bigT)*(I1659/I1658))+((1-(qCell/bigT))*J1658),IF(qCell=0,1,IF(OR(F1659="",COUNT($F$2:F1658)&lt;=qCell),IF(COUNT($F$2:F1658)=1,1,F1658/F1657),((qCell/COUNT($F$2:F1658))*(I1659/I1658))+((1-(qCell/COUNT($F$2:F1658)))*J1658)))),J1658),IF(Temp!sts_add=1,IF(H1658="in-sample",IF(Q1658=bigT,((qCell/bigT)*(I1659-I1658))+((1-(qCell/bigT))*J1658),IF(OR(F1659="",COUNT($AX$2:AX1658)&lt;=qCell),IF(COUNT($AX$2:AX1658)=1,0,AX1658-AX1657),((qCell/COUNT($AX$2:AX1658))*(I1659-I1658))+((1-(qCell/COUNT($AX$2:AX1658)))*J1658))),J1658),IF(H1658="in-sample",IF(Q1658=bigT,((qCell/bigT)*(I1659/I1658))+((1-(qCell/bigT))*J1658),IF(qCell=0,1,IF(OR(F1659="",COUNT($AX$2:AX1658)&lt;=qCell),IF(COUNT($AX$2:AX1658)=1,1,AX1658/AX1657),((qCell/COUNT($AX$2:AX1658))*(I1659/I1658))+((1-(qCell/COUNT($AX$2:AX1658)))*J1658)))),J1658)))))))</f>
        <v/>
      </c>
      <c r="K1659" s="31" t="str">
        <f>IF(H1659="","",IF(AND(Temp!optSeasCoef=0,Temp!sts_add=1),IF(H1659="out-sample",I1659+(Q1659*J1659),I1659+J1659),IF(AND(Temp!optSeasCoef=0,Temp!sts_multp=1),IF(H1659="out-sample",I1659*(J1659^Q1659),I1659*J1659),IF(Temp!sts_add=1,IF(H1659="out-sample",(I1659+(Q1659*J1659))*G1659,(I1659+J1659)*G1659),IF(H1659="out-sample",I1659*(J1659^Q1659)*G1659,I1659*J1659*G1659)))))</f>
        <v/>
      </c>
      <c r="L1659" s="32" t="str">
        <f t="shared" si="177"/>
        <v/>
      </c>
      <c r="M1659" s="32" t="str">
        <f t="shared" si="178"/>
        <v/>
      </c>
      <c r="N1659" s="32" t="str">
        <f t="shared" si="179"/>
        <v/>
      </c>
      <c r="O1659" s="32" t="str">
        <f t="shared" si="180"/>
        <v/>
      </c>
      <c r="P1659" s="32" t="str">
        <f t="shared" si="181"/>
        <v/>
      </c>
      <c r="Q1659" s="3" t="str">
        <f>IF(AND(Temp!fhor_indata=1,F1659="",H1658="in-sample"),1,IF(AND(Temp!fhor_indata=1,H1658="out-sample",Q1658&lt;ATA!XfHor),Q1658+1,IF(F1659="","",IF(AND(H1659="out-sample",H1658="in-sample"),1,IF(AND(H1659="out-sample",H1658="out-sample"),Q1658+1,IF(ISNUMBER(Q1658),Q1658+1,1))))))</f>
        <v/>
      </c>
      <c r="R1659" s="3" t="str">
        <f t="shared" si="175"/>
        <v/>
      </c>
      <c r="S1659" s="6"/>
      <c r="T1659" s="6"/>
      <c r="U1659" s="6"/>
      <c r="V1659" s="6"/>
      <c r="W1659" s="6"/>
      <c r="X1659" s="6"/>
      <c r="Y1659" s="6"/>
      <c r="Z1659" s="6"/>
      <c r="AA1659" s="6"/>
      <c r="AB1659" s="6"/>
      <c r="AC1659" s="6"/>
      <c r="AD1659" s="6"/>
      <c r="AE1659" s="6"/>
      <c r="AF1659" s="6"/>
      <c r="AG1659" s="6"/>
      <c r="AH1659" s="6"/>
      <c r="AI1659" s="6"/>
      <c r="AJ1659" s="6"/>
      <c r="AK1659" s="6"/>
      <c r="AX1659" s="63" t="e">
        <f t="shared" si="176"/>
        <v>#VALUE!</v>
      </c>
    </row>
    <row r="1660" spans="1:50" s="1" customFormat="1" ht="14.25" x14ac:dyDescent="0.2">
      <c r="A1660" s="6"/>
      <c r="B1660" s="6"/>
      <c r="C1660" s="6"/>
      <c r="D1660" s="3"/>
      <c r="E1660" s="70" t="str">
        <f>IF(ATA!E1660="","",ATA!E1660)</f>
        <v/>
      </c>
      <c r="F1660" s="51" t="str">
        <f>IF(ATA!F1660="","",ATA!F1660)</f>
        <v/>
      </c>
      <c r="G1660" s="11" t="str">
        <f>IF(ATA!G1660="","",ATA!G1660)</f>
        <v/>
      </c>
      <c r="H1660" s="55" t="str">
        <f>IF(ATA!H1660="","",ATA!H1660)</f>
        <v/>
      </c>
      <c r="I1660" s="31" t="str">
        <f>IF(AND(F1659="",H1659="in-sample"),"",IF(AND(Temp!fhor_indata=1,H1659="out-sample",H1660="out-sample"),I1659,IF(AND(F1660="",H1659="out-sample"),"",IF(AND(Temp!optSeasCoef=0,Temp!sts_add=1),IF(H1659="in-sample",IF(Q1659=bigT,((pCell/bigT)*F1659)+((1-(pCell/bigT))*(I1659+J1659)),IF(OR(F1660="",COUNT($F$2:F1659)&lt;=pCell),F1659,((pCell/COUNT($F$2:F1659))*F1659)+((1-(pCell/COUNT($F$2:F1659)))*(I1659+J1659)))),I1659),IF(AND(Temp!optSeasCoef=0,Temp!sts_multp=1),IF(H1659="in-sample",IF(Q1659=bigT,((pCell/bigT)*F1659)+((1-(pCell/bigT))*(I1659*J1659)),IF(OR(F1660="",COUNT(F$2:$F1659)&lt;=pCell),F1659,((pCell/COUNT($F$2:F1659))*F1659)+((1-(pCell/COUNT($F$2:F1659)))*(I1659*J1659)))),I1659),IF(Temp!sts_add=1,IF(H1659="in-sample",IF(Q1659=bigT,((pCell/bigT)*AX1659)+((1-(pCell/bigT))*(I1659+J1659)),IF(OR(F1660="",COUNT($AX$2:AX1659)&lt;=pCell),AX1659,((pCell/COUNT($AX$2:AX1659))*AX1659)+((1-(pCell/COUNT($AX$2:AX1659)))*(I1659+J1659)))),I1659),IF(H1659="in-sample",IF(Q1659=bigT,((pCell/bigT)*AX1659)+((1-(pCell/bigT))*(I1659*J1659)),IF(OR(F1660="",COUNT($AX$2:AX1659)&lt;=pCell),AX1659,((pCell/COUNT($AX$2:AX1659))*AX1659)+((1-(pCell/COUNT($AX$2:AX1659)))*(I1659*J1659)))),I1659)))))))</f>
        <v/>
      </c>
      <c r="J1660" s="31" t="str">
        <f>IF(AND(F1659="",H1659="in-sample"),"",IF(AND(Temp!fhor_indata=1,H1659="out-sample",H1660="out-sample"),J1659,IF(AND(F1660="",H1659="out-sample"),"",IF(AND(Temp!optSeasCoef=0,Temp!sts_add=1),IF(H1659="in-sample",IF(Q1659=bigT,((qCell/bigT)*(I1660-I1659))+((1-(qCell/bigT))*J1659),IF(OR(F1660="",COUNT($F$2:F1659)&lt;=qCell),IF(COUNT($F$2:F1659)=1,0,F1659-F1658),((qCell/COUNT($F$2:F1659))*(I1660-I1659))+((1-(qCell/COUNT($F$2:F1659)))*J1659))),J1659),IF(AND(Temp!optSeasCoef=0,Temp!sts_multp=1),IF(H1659="in-sample",IF(Q1659=bigT,((qCell/bigT)*(I1660/I1659))+((1-(qCell/bigT))*J1659),IF(qCell=0,1,IF(OR(F1660="",COUNT($F$2:F1659)&lt;=qCell),IF(COUNT($F$2:F1659)=1,1,F1659/F1658),((qCell/COUNT($F$2:F1659))*(I1660/I1659))+((1-(qCell/COUNT($F$2:F1659)))*J1659)))),J1659),IF(Temp!sts_add=1,IF(H1659="in-sample",IF(Q1659=bigT,((qCell/bigT)*(I1660-I1659))+((1-(qCell/bigT))*J1659),IF(OR(F1660="",COUNT($AX$2:AX1659)&lt;=qCell),IF(COUNT($AX$2:AX1659)=1,0,AX1659-AX1658),((qCell/COUNT($AX$2:AX1659))*(I1660-I1659))+((1-(qCell/COUNT($AX$2:AX1659)))*J1659))),J1659),IF(H1659="in-sample",IF(Q1659=bigT,((qCell/bigT)*(I1660/I1659))+((1-(qCell/bigT))*J1659),IF(qCell=0,1,IF(OR(F1660="",COUNT($AX$2:AX1659)&lt;=qCell),IF(COUNT($AX$2:AX1659)=1,1,AX1659/AX1658),((qCell/COUNT($AX$2:AX1659))*(I1660/I1659))+((1-(qCell/COUNT($AX$2:AX1659)))*J1659)))),J1659)))))))</f>
        <v/>
      </c>
      <c r="K1660" s="31" t="str">
        <f>IF(H1660="","",IF(AND(Temp!optSeasCoef=0,Temp!sts_add=1),IF(H1660="out-sample",I1660+(Q1660*J1660),I1660+J1660),IF(AND(Temp!optSeasCoef=0,Temp!sts_multp=1),IF(H1660="out-sample",I1660*(J1660^Q1660),I1660*J1660),IF(Temp!sts_add=1,IF(H1660="out-sample",(I1660+(Q1660*J1660))*G1660,(I1660+J1660)*G1660),IF(H1660="out-sample",I1660*(J1660^Q1660)*G1660,I1660*J1660*G1660)))))</f>
        <v/>
      </c>
      <c r="L1660" s="32" t="str">
        <f t="shared" si="177"/>
        <v/>
      </c>
      <c r="M1660" s="32" t="str">
        <f t="shared" si="178"/>
        <v/>
      </c>
      <c r="N1660" s="32" t="str">
        <f t="shared" si="179"/>
        <v/>
      </c>
      <c r="O1660" s="32" t="str">
        <f t="shared" si="180"/>
        <v/>
      </c>
      <c r="P1660" s="32" t="str">
        <f t="shared" si="181"/>
        <v/>
      </c>
      <c r="Q1660" s="3" t="str">
        <f>IF(AND(Temp!fhor_indata=1,F1660="",H1659="in-sample"),1,IF(AND(Temp!fhor_indata=1,H1659="out-sample",Q1659&lt;ATA!XfHor),Q1659+1,IF(F1660="","",IF(AND(H1660="out-sample",H1659="in-sample"),1,IF(AND(H1660="out-sample",H1659="out-sample"),Q1659+1,IF(ISNUMBER(Q1659),Q1659+1,1))))))</f>
        <v/>
      </c>
      <c r="R1660" s="3" t="str">
        <f t="shared" si="175"/>
        <v/>
      </c>
      <c r="S1660" s="6"/>
      <c r="T1660" s="6"/>
      <c r="U1660" s="6"/>
      <c r="V1660" s="6"/>
      <c r="W1660" s="6"/>
      <c r="X1660" s="6"/>
      <c r="Y1660" s="6"/>
      <c r="Z1660" s="6"/>
      <c r="AA1660" s="6"/>
      <c r="AB1660" s="6"/>
      <c r="AC1660" s="6"/>
      <c r="AD1660" s="6"/>
      <c r="AE1660" s="6"/>
      <c r="AF1660" s="6"/>
      <c r="AG1660" s="6"/>
      <c r="AH1660" s="6"/>
      <c r="AI1660" s="6"/>
      <c r="AJ1660" s="6"/>
      <c r="AK1660" s="6"/>
      <c r="AX1660" s="63" t="e">
        <f t="shared" si="176"/>
        <v>#VALUE!</v>
      </c>
    </row>
    <row r="1661" spans="1:50" s="1" customFormat="1" ht="14.25" x14ac:dyDescent="0.2">
      <c r="A1661" s="6"/>
      <c r="B1661" s="6"/>
      <c r="C1661" s="6"/>
      <c r="D1661" s="3"/>
      <c r="E1661" s="70" t="str">
        <f>IF(ATA!E1661="","",ATA!E1661)</f>
        <v/>
      </c>
      <c r="F1661" s="51" t="str">
        <f>IF(ATA!F1661="","",ATA!F1661)</f>
        <v/>
      </c>
      <c r="G1661" s="11" t="str">
        <f>IF(ATA!G1661="","",ATA!G1661)</f>
        <v/>
      </c>
      <c r="H1661" s="55" t="str">
        <f>IF(ATA!H1661="","",ATA!H1661)</f>
        <v/>
      </c>
      <c r="I1661" s="31" t="str">
        <f>IF(AND(F1660="",H1660="in-sample"),"",IF(AND(Temp!fhor_indata=1,H1660="out-sample",H1661="out-sample"),I1660,IF(AND(F1661="",H1660="out-sample"),"",IF(AND(Temp!optSeasCoef=0,Temp!sts_add=1),IF(H1660="in-sample",IF(Q1660=bigT,((pCell/bigT)*F1660)+((1-(pCell/bigT))*(I1660+J1660)),IF(OR(F1661="",COUNT($F$2:F1660)&lt;=pCell),F1660,((pCell/COUNT($F$2:F1660))*F1660)+((1-(pCell/COUNT($F$2:F1660)))*(I1660+J1660)))),I1660),IF(AND(Temp!optSeasCoef=0,Temp!sts_multp=1),IF(H1660="in-sample",IF(Q1660=bigT,((pCell/bigT)*F1660)+((1-(pCell/bigT))*(I1660*J1660)),IF(OR(F1661="",COUNT(F$2:$F1660)&lt;=pCell),F1660,((pCell/COUNT($F$2:F1660))*F1660)+((1-(pCell/COUNT($F$2:F1660)))*(I1660*J1660)))),I1660),IF(Temp!sts_add=1,IF(H1660="in-sample",IF(Q1660=bigT,((pCell/bigT)*AX1660)+((1-(pCell/bigT))*(I1660+J1660)),IF(OR(F1661="",COUNT($AX$2:AX1660)&lt;=pCell),AX1660,((pCell/COUNT($AX$2:AX1660))*AX1660)+((1-(pCell/COUNT($AX$2:AX1660)))*(I1660+J1660)))),I1660),IF(H1660="in-sample",IF(Q1660=bigT,((pCell/bigT)*AX1660)+((1-(pCell/bigT))*(I1660*J1660)),IF(OR(F1661="",COUNT($AX$2:AX1660)&lt;=pCell),AX1660,((pCell/COUNT($AX$2:AX1660))*AX1660)+((1-(pCell/COUNT($AX$2:AX1660)))*(I1660*J1660)))),I1660)))))))</f>
        <v/>
      </c>
      <c r="J1661" s="31" t="str">
        <f>IF(AND(F1660="",H1660="in-sample"),"",IF(AND(Temp!fhor_indata=1,H1660="out-sample",H1661="out-sample"),J1660,IF(AND(F1661="",H1660="out-sample"),"",IF(AND(Temp!optSeasCoef=0,Temp!sts_add=1),IF(H1660="in-sample",IF(Q1660=bigT,((qCell/bigT)*(I1661-I1660))+((1-(qCell/bigT))*J1660),IF(OR(F1661="",COUNT($F$2:F1660)&lt;=qCell),IF(COUNT($F$2:F1660)=1,0,F1660-F1659),((qCell/COUNT($F$2:F1660))*(I1661-I1660))+((1-(qCell/COUNT($F$2:F1660)))*J1660))),J1660),IF(AND(Temp!optSeasCoef=0,Temp!sts_multp=1),IF(H1660="in-sample",IF(Q1660=bigT,((qCell/bigT)*(I1661/I1660))+((1-(qCell/bigT))*J1660),IF(qCell=0,1,IF(OR(F1661="",COUNT($F$2:F1660)&lt;=qCell),IF(COUNT($F$2:F1660)=1,1,F1660/F1659),((qCell/COUNT($F$2:F1660))*(I1661/I1660))+((1-(qCell/COUNT($F$2:F1660)))*J1660)))),J1660),IF(Temp!sts_add=1,IF(H1660="in-sample",IF(Q1660=bigT,((qCell/bigT)*(I1661-I1660))+((1-(qCell/bigT))*J1660),IF(OR(F1661="",COUNT($AX$2:AX1660)&lt;=qCell),IF(COUNT($AX$2:AX1660)=1,0,AX1660-AX1659),((qCell/COUNT($AX$2:AX1660))*(I1661-I1660))+((1-(qCell/COUNT($AX$2:AX1660)))*J1660))),J1660),IF(H1660="in-sample",IF(Q1660=bigT,((qCell/bigT)*(I1661/I1660))+((1-(qCell/bigT))*J1660),IF(qCell=0,1,IF(OR(F1661="",COUNT($AX$2:AX1660)&lt;=qCell),IF(COUNT($AX$2:AX1660)=1,1,AX1660/AX1659),((qCell/COUNT($AX$2:AX1660))*(I1661/I1660))+((1-(qCell/COUNT($AX$2:AX1660)))*J1660)))),J1660)))))))</f>
        <v/>
      </c>
      <c r="K1661" s="31" t="str">
        <f>IF(H1661="","",IF(AND(Temp!optSeasCoef=0,Temp!sts_add=1),IF(H1661="out-sample",I1661+(Q1661*J1661),I1661+J1661),IF(AND(Temp!optSeasCoef=0,Temp!sts_multp=1),IF(H1661="out-sample",I1661*(J1661^Q1661),I1661*J1661),IF(Temp!sts_add=1,IF(H1661="out-sample",(I1661+(Q1661*J1661))*G1661,(I1661+J1661)*G1661),IF(H1661="out-sample",I1661*(J1661^Q1661)*G1661,I1661*J1661*G1661)))))</f>
        <v/>
      </c>
      <c r="L1661" s="32" t="str">
        <f t="shared" si="177"/>
        <v/>
      </c>
      <c r="M1661" s="32" t="str">
        <f t="shared" si="178"/>
        <v/>
      </c>
      <c r="N1661" s="32" t="str">
        <f t="shared" si="179"/>
        <v/>
      </c>
      <c r="O1661" s="32" t="str">
        <f t="shared" si="180"/>
        <v/>
      </c>
      <c r="P1661" s="32" t="str">
        <f t="shared" si="181"/>
        <v/>
      </c>
      <c r="Q1661" s="3" t="str">
        <f>IF(AND(Temp!fhor_indata=1,F1661="",H1660="in-sample"),1,IF(AND(Temp!fhor_indata=1,H1660="out-sample",Q1660&lt;ATA!XfHor),Q1660+1,IF(F1661="","",IF(AND(H1661="out-sample",H1660="in-sample"),1,IF(AND(H1661="out-sample",H1660="out-sample"),Q1660+1,IF(ISNUMBER(Q1660),Q1660+1,1))))))</f>
        <v/>
      </c>
      <c r="R1661" s="3" t="str">
        <f t="shared" si="175"/>
        <v/>
      </c>
      <c r="S1661" s="6"/>
      <c r="T1661" s="6"/>
      <c r="U1661" s="6"/>
      <c r="V1661" s="6"/>
      <c r="W1661" s="6"/>
      <c r="X1661" s="6"/>
      <c r="Y1661" s="6"/>
      <c r="Z1661" s="6"/>
      <c r="AA1661" s="6"/>
      <c r="AB1661" s="6"/>
      <c r="AC1661" s="6"/>
      <c r="AD1661" s="6"/>
      <c r="AE1661" s="6"/>
      <c r="AF1661" s="6"/>
      <c r="AG1661" s="6"/>
      <c r="AH1661" s="6"/>
      <c r="AI1661" s="6"/>
      <c r="AJ1661" s="6"/>
      <c r="AK1661" s="6"/>
      <c r="AX1661" s="63" t="e">
        <f t="shared" si="176"/>
        <v>#VALUE!</v>
      </c>
    </row>
    <row r="1662" spans="1:50" s="1" customFormat="1" ht="14.25" x14ac:dyDescent="0.2">
      <c r="A1662" s="6"/>
      <c r="B1662" s="6"/>
      <c r="C1662" s="6"/>
      <c r="D1662" s="3"/>
      <c r="E1662" s="70" t="str">
        <f>IF(ATA!E1662="","",ATA!E1662)</f>
        <v/>
      </c>
      <c r="F1662" s="51" t="str">
        <f>IF(ATA!F1662="","",ATA!F1662)</f>
        <v/>
      </c>
      <c r="G1662" s="11" t="str">
        <f>IF(ATA!G1662="","",ATA!G1662)</f>
        <v/>
      </c>
      <c r="H1662" s="55" t="str">
        <f>IF(ATA!H1662="","",ATA!H1662)</f>
        <v/>
      </c>
      <c r="I1662" s="31" t="str">
        <f>IF(AND(F1661="",H1661="in-sample"),"",IF(AND(Temp!fhor_indata=1,H1661="out-sample",H1662="out-sample"),I1661,IF(AND(F1662="",H1661="out-sample"),"",IF(AND(Temp!optSeasCoef=0,Temp!sts_add=1),IF(H1661="in-sample",IF(Q1661=bigT,((pCell/bigT)*F1661)+((1-(pCell/bigT))*(I1661+J1661)),IF(OR(F1662="",COUNT($F$2:F1661)&lt;=pCell),F1661,((pCell/COUNT($F$2:F1661))*F1661)+((1-(pCell/COUNT($F$2:F1661)))*(I1661+J1661)))),I1661),IF(AND(Temp!optSeasCoef=0,Temp!sts_multp=1),IF(H1661="in-sample",IF(Q1661=bigT,((pCell/bigT)*F1661)+((1-(pCell/bigT))*(I1661*J1661)),IF(OR(F1662="",COUNT(F$2:$F1661)&lt;=pCell),F1661,((pCell/COUNT($F$2:F1661))*F1661)+((1-(pCell/COUNT($F$2:F1661)))*(I1661*J1661)))),I1661),IF(Temp!sts_add=1,IF(H1661="in-sample",IF(Q1661=bigT,((pCell/bigT)*AX1661)+((1-(pCell/bigT))*(I1661+J1661)),IF(OR(F1662="",COUNT($AX$2:AX1661)&lt;=pCell),AX1661,((pCell/COUNT($AX$2:AX1661))*AX1661)+((1-(pCell/COUNT($AX$2:AX1661)))*(I1661+J1661)))),I1661),IF(H1661="in-sample",IF(Q1661=bigT,((pCell/bigT)*AX1661)+((1-(pCell/bigT))*(I1661*J1661)),IF(OR(F1662="",COUNT($AX$2:AX1661)&lt;=pCell),AX1661,((pCell/COUNT($AX$2:AX1661))*AX1661)+((1-(pCell/COUNT($AX$2:AX1661)))*(I1661*J1661)))),I1661)))))))</f>
        <v/>
      </c>
      <c r="J1662" s="31" t="str">
        <f>IF(AND(F1661="",H1661="in-sample"),"",IF(AND(Temp!fhor_indata=1,H1661="out-sample",H1662="out-sample"),J1661,IF(AND(F1662="",H1661="out-sample"),"",IF(AND(Temp!optSeasCoef=0,Temp!sts_add=1),IF(H1661="in-sample",IF(Q1661=bigT,((qCell/bigT)*(I1662-I1661))+((1-(qCell/bigT))*J1661),IF(OR(F1662="",COUNT($F$2:F1661)&lt;=qCell),IF(COUNT($F$2:F1661)=1,0,F1661-F1660),((qCell/COUNT($F$2:F1661))*(I1662-I1661))+((1-(qCell/COUNT($F$2:F1661)))*J1661))),J1661),IF(AND(Temp!optSeasCoef=0,Temp!sts_multp=1),IF(H1661="in-sample",IF(Q1661=bigT,((qCell/bigT)*(I1662/I1661))+((1-(qCell/bigT))*J1661),IF(qCell=0,1,IF(OR(F1662="",COUNT($F$2:F1661)&lt;=qCell),IF(COUNT($F$2:F1661)=1,1,F1661/F1660),((qCell/COUNT($F$2:F1661))*(I1662/I1661))+((1-(qCell/COUNT($F$2:F1661)))*J1661)))),J1661),IF(Temp!sts_add=1,IF(H1661="in-sample",IF(Q1661=bigT,((qCell/bigT)*(I1662-I1661))+((1-(qCell/bigT))*J1661),IF(OR(F1662="",COUNT($AX$2:AX1661)&lt;=qCell),IF(COUNT($AX$2:AX1661)=1,0,AX1661-AX1660),((qCell/COUNT($AX$2:AX1661))*(I1662-I1661))+((1-(qCell/COUNT($AX$2:AX1661)))*J1661))),J1661),IF(H1661="in-sample",IF(Q1661=bigT,((qCell/bigT)*(I1662/I1661))+((1-(qCell/bigT))*J1661),IF(qCell=0,1,IF(OR(F1662="",COUNT($AX$2:AX1661)&lt;=qCell),IF(COUNT($AX$2:AX1661)=1,1,AX1661/AX1660),((qCell/COUNT($AX$2:AX1661))*(I1662/I1661))+((1-(qCell/COUNT($AX$2:AX1661)))*J1661)))),J1661)))))))</f>
        <v/>
      </c>
      <c r="K1662" s="31" t="str">
        <f>IF(H1662="","",IF(AND(Temp!optSeasCoef=0,Temp!sts_add=1),IF(H1662="out-sample",I1662+(Q1662*J1662),I1662+J1662),IF(AND(Temp!optSeasCoef=0,Temp!sts_multp=1),IF(H1662="out-sample",I1662*(J1662^Q1662),I1662*J1662),IF(Temp!sts_add=1,IF(H1662="out-sample",(I1662+(Q1662*J1662))*G1662,(I1662+J1662)*G1662),IF(H1662="out-sample",I1662*(J1662^Q1662)*G1662,I1662*J1662*G1662)))))</f>
        <v/>
      </c>
      <c r="L1662" s="32" t="str">
        <f t="shared" si="177"/>
        <v/>
      </c>
      <c r="M1662" s="32" t="str">
        <f t="shared" si="178"/>
        <v/>
      </c>
      <c r="N1662" s="32" t="str">
        <f t="shared" si="179"/>
        <v/>
      </c>
      <c r="O1662" s="32" t="str">
        <f t="shared" si="180"/>
        <v/>
      </c>
      <c r="P1662" s="32" t="str">
        <f t="shared" si="181"/>
        <v/>
      </c>
      <c r="Q1662" s="3" t="str">
        <f>IF(AND(Temp!fhor_indata=1,F1662="",H1661="in-sample"),1,IF(AND(Temp!fhor_indata=1,H1661="out-sample",Q1661&lt;ATA!XfHor),Q1661+1,IF(F1662="","",IF(AND(H1662="out-sample",H1661="in-sample"),1,IF(AND(H1662="out-sample",H1661="out-sample"),Q1661+1,IF(ISNUMBER(Q1661),Q1661+1,1))))))</f>
        <v/>
      </c>
      <c r="R1662" s="3" t="str">
        <f t="shared" si="175"/>
        <v/>
      </c>
      <c r="S1662" s="6"/>
      <c r="T1662" s="6"/>
      <c r="U1662" s="6"/>
      <c r="V1662" s="6"/>
      <c r="W1662" s="6"/>
      <c r="X1662" s="6"/>
      <c r="Y1662" s="6"/>
      <c r="Z1662" s="6"/>
      <c r="AA1662" s="6"/>
      <c r="AB1662" s="6"/>
      <c r="AC1662" s="6"/>
      <c r="AD1662" s="6"/>
      <c r="AE1662" s="6"/>
      <c r="AF1662" s="6"/>
      <c r="AG1662" s="6"/>
      <c r="AH1662" s="6"/>
      <c r="AI1662" s="6"/>
      <c r="AJ1662" s="6"/>
      <c r="AK1662" s="6"/>
      <c r="AX1662" s="63" t="e">
        <f t="shared" si="176"/>
        <v>#VALUE!</v>
      </c>
    </row>
    <row r="1663" spans="1:50" s="1" customFormat="1" ht="14.25" x14ac:dyDescent="0.2">
      <c r="A1663" s="6"/>
      <c r="B1663" s="6"/>
      <c r="C1663" s="6"/>
      <c r="D1663" s="3"/>
      <c r="E1663" s="70" t="str">
        <f>IF(ATA!E1663="","",ATA!E1663)</f>
        <v/>
      </c>
      <c r="F1663" s="51" t="str">
        <f>IF(ATA!F1663="","",ATA!F1663)</f>
        <v/>
      </c>
      <c r="G1663" s="11" t="str">
        <f>IF(ATA!G1663="","",ATA!G1663)</f>
        <v/>
      </c>
      <c r="H1663" s="55" t="str">
        <f>IF(ATA!H1663="","",ATA!H1663)</f>
        <v/>
      </c>
      <c r="I1663" s="31" t="str">
        <f>IF(AND(F1662="",H1662="in-sample"),"",IF(AND(Temp!fhor_indata=1,H1662="out-sample",H1663="out-sample"),I1662,IF(AND(F1663="",H1662="out-sample"),"",IF(AND(Temp!optSeasCoef=0,Temp!sts_add=1),IF(H1662="in-sample",IF(Q1662=bigT,((pCell/bigT)*F1662)+((1-(pCell/bigT))*(I1662+J1662)),IF(OR(F1663="",COUNT($F$2:F1662)&lt;=pCell),F1662,((pCell/COUNT($F$2:F1662))*F1662)+((1-(pCell/COUNT($F$2:F1662)))*(I1662+J1662)))),I1662),IF(AND(Temp!optSeasCoef=0,Temp!sts_multp=1),IF(H1662="in-sample",IF(Q1662=bigT,((pCell/bigT)*F1662)+((1-(pCell/bigT))*(I1662*J1662)),IF(OR(F1663="",COUNT(F$2:$F1662)&lt;=pCell),F1662,((pCell/COUNT($F$2:F1662))*F1662)+((1-(pCell/COUNT($F$2:F1662)))*(I1662*J1662)))),I1662),IF(Temp!sts_add=1,IF(H1662="in-sample",IF(Q1662=bigT,((pCell/bigT)*AX1662)+((1-(pCell/bigT))*(I1662+J1662)),IF(OR(F1663="",COUNT($AX$2:AX1662)&lt;=pCell),AX1662,((pCell/COUNT($AX$2:AX1662))*AX1662)+((1-(pCell/COUNT($AX$2:AX1662)))*(I1662+J1662)))),I1662),IF(H1662="in-sample",IF(Q1662=bigT,((pCell/bigT)*AX1662)+((1-(pCell/bigT))*(I1662*J1662)),IF(OR(F1663="",COUNT($AX$2:AX1662)&lt;=pCell),AX1662,((pCell/COUNT($AX$2:AX1662))*AX1662)+((1-(pCell/COUNT($AX$2:AX1662)))*(I1662*J1662)))),I1662)))))))</f>
        <v/>
      </c>
      <c r="J1663" s="31" t="str">
        <f>IF(AND(F1662="",H1662="in-sample"),"",IF(AND(Temp!fhor_indata=1,H1662="out-sample",H1663="out-sample"),J1662,IF(AND(F1663="",H1662="out-sample"),"",IF(AND(Temp!optSeasCoef=0,Temp!sts_add=1),IF(H1662="in-sample",IF(Q1662=bigT,((qCell/bigT)*(I1663-I1662))+((1-(qCell/bigT))*J1662),IF(OR(F1663="",COUNT($F$2:F1662)&lt;=qCell),IF(COUNT($F$2:F1662)=1,0,F1662-F1661),((qCell/COUNT($F$2:F1662))*(I1663-I1662))+((1-(qCell/COUNT($F$2:F1662)))*J1662))),J1662),IF(AND(Temp!optSeasCoef=0,Temp!sts_multp=1),IF(H1662="in-sample",IF(Q1662=bigT,((qCell/bigT)*(I1663/I1662))+((1-(qCell/bigT))*J1662),IF(qCell=0,1,IF(OR(F1663="",COUNT($F$2:F1662)&lt;=qCell),IF(COUNT($F$2:F1662)=1,1,F1662/F1661),((qCell/COUNT($F$2:F1662))*(I1663/I1662))+((1-(qCell/COUNT($F$2:F1662)))*J1662)))),J1662),IF(Temp!sts_add=1,IF(H1662="in-sample",IF(Q1662=bigT,((qCell/bigT)*(I1663-I1662))+((1-(qCell/bigT))*J1662),IF(OR(F1663="",COUNT($AX$2:AX1662)&lt;=qCell),IF(COUNT($AX$2:AX1662)=1,0,AX1662-AX1661),((qCell/COUNT($AX$2:AX1662))*(I1663-I1662))+((1-(qCell/COUNT($AX$2:AX1662)))*J1662))),J1662),IF(H1662="in-sample",IF(Q1662=bigT,((qCell/bigT)*(I1663/I1662))+((1-(qCell/bigT))*J1662),IF(qCell=0,1,IF(OR(F1663="",COUNT($AX$2:AX1662)&lt;=qCell),IF(COUNT($AX$2:AX1662)=1,1,AX1662/AX1661),((qCell/COUNT($AX$2:AX1662))*(I1663/I1662))+((1-(qCell/COUNT($AX$2:AX1662)))*J1662)))),J1662)))))))</f>
        <v/>
      </c>
      <c r="K1663" s="31" t="str">
        <f>IF(H1663="","",IF(AND(Temp!optSeasCoef=0,Temp!sts_add=1),IF(H1663="out-sample",I1663+(Q1663*J1663),I1663+J1663),IF(AND(Temp!optSeasCoef=0,Temp!sts_multp=1),IF(H1663="out-sample",I1663*(J1663^Q1663),I1663*J1663),IF(Temp!sts_add=1,IF(H1663="out-sample",(I1663+(Q1663*J1663))*G1663,(I1663+J1663)*G1663),IF(H1663="out-sample",I1663*(J1663^Q1663)*G1663,I1663*J1663*G1663)))))</f>
        <v/>
      </c>
      <c r="L1663" s="32" t="str">
        <f t="shared" si="177"/>
        <v/>
      </c>
      <c r="M1663" s="32" t="str">
        <f t="shared" si="178"/>
        <v/>
      </c>
      <c r="N1663" s="32" t="str">
        <f t="shared" si="179"/>
        <v/>
      </c>
      <c r="O1663" s="32" t="str">
        <f t="shared" si="180"/>
        <v/>
      </c>
      <c r="P1663" s="32" t="str">
        <f t="shared" si="181"/>
        <v/>
      </c>
      <c r="Q1663" s="3" t="str">
        <f>IF(AND(Temp!fhor_indata=1,F1663="",H1662="in-sample"),1,IF(AND(Temp!fhor_indata=1,H1662="out-sample",Q1662&lt;ATA!XfHor),Q1662+1,IF(F1663="","",IF(AND(H1663="out-sample",H1662="in-sample"),1,IF(AND(H1663="out-sample",H1662="out-sample"),Q1662+1,IF(ISNUMBER(Q1662),Q1662+1,1))))))</f>
        <v/>
      </c>
      <c r="R1663" s="3" t="str">
        <f t="shared" si="175"/>
        <v/>
      </c>
      <c r="S1663" s="6"/>
      <c r="T1663" s="6"/>
      <c r="U1663" s="6"/>
      <c r="V1663" s="6"/>
      <c r="W1663" s="6"/>
      <c r="X1663" s="6"/>
      <c r="Y1663" s="6"/>
      <c r="Z1663" s="6"/>
      <c r="AA1663" s="6"/>
      <c r="AB1663" s="6"/>
      <c r="AC1663" s="6"/>
      <c r="AD1663" s="6"/>
      <c r="AE1663" s="6"/>
      <c r="AF1663" s="6"/>
      <c r="AG1663" s="6"/>
      <c r="AH1663" s="6"/>
      <c r="AI1663" s="6"/>
      <c r="AJ1663" s="6"/>
      <c r="AK1663" s="6"/>
      <c r="AX1663" s="63" t="e">
        <f t="shared" si="176"/>
        <v>#VALUE!</v>
      </c>
    </row>
    <row r="1664" spans="1:50" s="1" customFormat="1" ht="14.25" x14ac:dyDescent="0.2">
      <c r="A1664" s="6"/>
      <c r="B1664" s="6"/>
      <c r="C1664" s="6"/>
      <c r="D1664" s="3"/>
      <c r="E1664" s="70" t="str">
        <f>IF(ATA!E1664="","",ATA!E1664)</f>
        <v/>
      </c>
      <c r="F1664" s="51" t="str">
        <f>IF(ATA!F1664="","",ATA!F1664)</f>
        <v/>
      </c>
      <c r="G1664" s="11" t="str">
        <f>IF(ATA!G1664="","",ATA!G1664)</f>
        <v/>
      </c>
      <c r="H1664" s="55" t="str">
        <f>IF(ATA!H1664="","",ATA!H1664)</f>
        <v/>
      </c>
      <c r="I1664" s="31" t="str">
        <f>IF(AND(F1663="",H1663="in-sample"),"",IF(AND(Temp!fhor_indata=1,H1663="out-sample",H1664="out-sample"),I1663,IF(AND(F1664="",H1663="out-sample"),"",IF(AND(Temp!optSeasCoef=0,Temp!sts_add=1),IF(H1663="in-sample",IF(Q1663=bigT,((pCell/bigT)*F1663)+((1-(pCell/bigT))*(I1663+J1663)),IF(OR(F1664="",COUNT($F$2:F1663)&lt;=pCell),F1663,((pCell/COUNT($F$2:F1663))*F1663)+((1-(pCell/COUNT($F$2:F1663)))*(I1663+J1663)))),I1663),IF(AND(Temp!optSeasCoef=0,Temp!sts_multp=1),IF(H1663="in-sample",IF(Q1663=bigT,((pCell/bigT)*F1663)+((1-(pCell/bigT))*(I1663*J1663)),IF(OR(F1664="",COUNT(F$2:$F1663)&lt;=pCell),F1663,((pCell/COUNT($F$2:F1663))*F1663)+((1-(pCell/COUNT($F$2:F1663)))*(I1663*J1663)))),I1663),IF(Temp!sts_add=1,IF(H1663="in-sample",IF(Q1663=bigT,((pCell/bigT)*AX1663)+((1-(pCell/bigT))*(I1663+J1663)),IF(OR(F1664="",COUNT($AX$2:AX1663)&lt;=pCell),AX1663,((pCell/COUNT($AX$2:AX1663))*AX1663)+((1-(pCell/COUNT($AX$2:AX1663)))*(I1663+J1663)))),I1663),IF(H1663="in-sample",IF(Q1663=bigT,((pCell/bigT)*AX1663)+((1-(pCell/bigT))*(I1663*J1663)),IF(OR(F1664="",COUNT($AX$2:AX1663)&lt;=pCell),AX1663,((pCell/COUNT($AX$2:AX1663))*AX1663)+((1-(pCell/COUNT($AX$2:AX1663)))*(I1663*J1663)))),I1663)))))))</f>
        <v/>
      </c>
      <c r="J1664" s="31" t="str">
        <f>IF(AND(F1663="",H1663="in-sample"),"",IF(AND(Temp!fhor_indata=1,H1663="out-sample",H1664="out-sample"),J1663,IF(AND(F1664="",H1663="out-sample"),"",IF(AND(Temp!optSeasCoef=0,Temp!sts_add=1),IF(H1663="in-sample",IF(Q1663=bigT,((qCell/bigT)*(I1664-I1663))+((1-(qCell/bigT))*J1663),IF(OR(F1664="",COUNT($F$2:F1663)&lt;=qCell),IF(COUNT($F$2:F1663)=1,0,F1663-F1662),((qCell/COUNT($F$2:F1663))*(I1664-I1663))+((1-(qCell/COUNT($F$2:F1663)))*J1663))),J1663),IF(AND(Temp!optSeasCoef=0,Temp!sts_multp=1),IF(H1663="in-sample",IF(Q1663=bigT,((qCell/bigT)*(I1664/I1663))+((1-(qCell/bigT))*J1663),IF(qCell=0,1,IF(OR(F1664="",COUNT($F$2:F1663)&lt;=qCell),IF(COUNT($F$2:F1663)=1,1,F1663/F1662),((qCell/COUNT($F$2:F1663))*(I1664/I1663))+((1-(qCell/COUNT($F$2:F1663)))*J1663)))),J1663),IF(Temp!sts_add=1,IF(H1663="in-sample",IF(Q1663=bigT,((qCell/bigT)*(I1664-I1663))+((1-(qCell/bigT))*J1663),IF(OR(F1664="",COUNT($AX$2:AX1663)&lt;=qCell),IF(COUNT($AX$2:AX1663)=1,0,AX1663-AX1662),((qCell/COUNT($AX$2:AX1663))*(I1664-I1663))+((1-(qCell/COUNT($AX$2:AX1663)))*J1663))),J1663),IF(H1663="in-sample",IF(Q1663=bigT,((qCell/bigT)*(I1664/I1663))+((1-(qCell/bigT))*J1663),IF(qCell=0,1,IF(OR(F1664="",COUNT($AX$2:AX1663)&lt;=qCell),IF(COUNT($AX$2:AX1663)=1,1,AX1663/AX1662),((qCell/COUNT($AX$2:AX1663))*(I1664/I1663))+((1-(qCell/COUNT($AX$2:AX1663)))*J1663)))),J1663)))))))</f>
        <v/>
      </c>
      <c r="K1664" s="31" t="str">
        <f>IF(H1664="","",IF(AND(Temp!optSeasCoef=0,Temp!sts_add=1),IF(H1664="out-sample",I1664+(Q1664*J1664),I1664+J1664),IF(AND(Temp!optSeasCoef=0,Temp!sts_multp=1),IF(H1664="out-sample",I1664*(J1664^Q1664),I1664*J1664),IF(Temp!sts_add=1,IF(H1664="out-sample",(I1664+(Q1664*J1664))*G1664,(I1664+J1664)*G1664),IF(H1664="out-sample",I1664*(J1664^Q1664)*G1664,I1664*J1664*G1664)))))</f>
        <v/>
      </c>
      <c r="L1664" s="32" t="str">
        <f t="shared" si="177"/>
        <v/>
      </c>
      <c r="M1664" s="32" t="str">
        <f t="shared" si="178"/>
        <v/>
      </c>
      <c r="N1664" s="32" t="str">
        <f t="shared" si="179"/>
        <v/>
      </c>
      <c r="O1664" s="32" t="str">
        <f t="shared" si="180"/>
        <v/>
      </c>
      <c r="P1664" s="32" t="str">
        <f t="shared" si="181"/>
        <v/>
      </c>
      <c r="Q1664" s="3" t="str">
        <f>IF(AND(Temp!fhor_indata=1,F1664="",H1663="in-sample"),1,IF(AND(Temp!fhor_indata=1,H1663="out-sample",Q1663&lt;ATA!XfHor),Q1663+1,IF(F1664="","",IF(AND(H1664="out-sample",H1663="in-sample"),1,IF(AND(H1664="out-sample",H1663="out-sample"),Q1663+1,IF(ISNUMBER(Q1663),Q1663+1,1))))))</f>
        <v/>
      </c>
      <c r="R1664" s="3" t="str">
        <f t="shared" si="175"/>
        <v/>
      </c>
      <c r="S1664" s="6"/>
      <c r="T1664" s="6"/>
      <c r="U1664" s="6"/>
      <c r="V1664" s="6"/>
      <c r="W1664" s="6"/>
      <c r="X1664" s="6"/>
      <c r="Y1664" s="6"/>
      <c r="Z1664" s="6"/>
      <c r="AA1664" s="6"/>
      <c r="AB1664" s="6"/>
      <c r="AC1664" s="6"/>
      <c r="AD1664" s="6"/>
      <c r="AE1664" s="6"/>
      <c r="AF1664" s="6"/>
      <c r="AG1664" s="6"/>
      <c r="AH1664" s="6"/>
      <c r="AI1664" s="6"/>
      <c r="AJ1664" s="6"/>
      <c r="AK1664" s="6"/>
      <c r="AX1664" s="63" t="e">
        <f t="shared" si="176"/>
        <v>#VALUE!</v>
      </c>
    </row>
    <row r="1665" spans="1:50" s="1" customFormat="1" ht="14.25" x14ac:dyDescent="0.2">
      <c r="A1665" s="6"/>
      <c r="B1665" s="6"/>
      <c r="C1665" s="6"/>
      <c r="D1665" s="3"/>
      <c r="E1665" s="70" t="str">
        <f>IF(ATA!E1665="","",ATA!E1665)</f>
        <v/>
      </c>
      <c r="F1665" s="51" t="str">
        <f>IF(ATA!F1665="","",ATA!F1665)</f>
        <v/>
      </c>
      <c r="G1665" s="11" t="str">
        <f>IF(ATA!G1665="","",ATA!G1665)</f>
        <v/>
      </c>
      <c r="H1665" s="55" t="str">
        <f>IF(ATA!H1665="","",ATA!H1665)</f>
        <v/>
      </c>
      <c r="I1665" s="31" t="str">
        <f>IF(AND(F1664="",H1664="in-sample"),"",IF(AND(Temp!fhor_indata=1,H1664="out-sample",H1665="out-sample"),I1664,IF(AND(F1665="",H1664="out-sample"),"",IF(AND(Temp!optSeasCoef=0,Temp!sts_add=1),IF(H1664="in-sample",IF(Q1664=bigT,((pCell/bigT)*F1664)+((1-(pCell/bigT))*(I1664+J1664)),IF(OR(F1665="",COUNT($F$2:F1664)&lt;=pCell),F1664,((pCell/COUNT($F$2:F1664))*F1664)+((1-(pCell/COUNT($F$2:F1664)))*(I1664+J1664)))),I1664),IF(AND(Temp!optSeasCoef=0,Temp!sts_multp=1),IF(H1664="in-sample",IF(Q1664=bigT,((pCell/bigT)*F1664)+((1-(pCell/bigT))*(I1664*J1664)),IF(OR(F1665="",COUNT(F$2:$F1664)&lt;=pCell),F1664,((pCell/COUNT($F$2:F1664))*F1664)+((1-(pCell/COUNT($F$2:F1664)))*(I1664*J1664)))),I1664),IF(Temp!sts_add=1,IF(H1664="in-sample",IF(Q1664=bigT,((pCell/bigT)*AX1664)+((1-(pCell/bigT))*(I1664+J1664)),IF(OR(F1665="",COUNT($AX$2:AX1664)&lt;=pCell),AX1664,((pCell/COUNT($AX$2:AX1664))*AX1664)+((1-(pCell/COUNT($AX$2:AX1664)))*(I1664+J1664)))),I1664),IF(H1664="in-sample",IF(Q1664=bigT,((pCell/bigT)*AX1664)+((1-(pCell/bigT))*(I1664*J1664)),IF(OR(F1665="",COUNT($AX$2:AX1664)&lt;=pCell),AX1664,((pCell/COUNT($AX$2:AX1664))*AX1664)+((1-(pCell/COUNT($AX$2:AX1664)))*(I1664*J1664)))),I1664)))))))</f>
        <v/>
      </c>
      <c r="J1665" s="31" t="str">
        <f>IF(AND(F1664="",H1664="in-sample"),"",IF(AND(Temp!fhor_indata=1,H1664="out-sample",H1665="out-sample"),J1664,IF(AND(F1665="",H1664="out-sample"),"",IF(AND(Temp!optSeasCoef=0,Temp!sts_add=1),IF(H1664="in-sample",IF(Q1664=bigT,((qCell/bigT)*(I1665-I1664))+((1-(qCell/bigT))*J1664),IF(OR(F1665="",COUNT($F$2:F1664)&lt;=qCell),IF(COUNT($F$2:F1664)=1,0,F1664-F1663),((qCell/COUNT($F$2:F1664))*(I1665-I1664))+((1-(qCell/COUNT($F$2:F1664)))*J1664))),J1664),IF(AND(Temp!optSeasCoef=0,Temp!sts_multp=1),IF(H1664="in-sample",IF(Q1664=bigT,((qCell/bigT)*(I1665/I1664))+((1-(qCell/bigT))*J1664),IF(qCell=0,1,IF(OR(F1665="",COUNT($F$2:F1664)&lt;=qCell),IF(COUNT($F$2:F1664)=1,1,F1664/F1663),((qCell/COUNT($F$2:F1664))*(I1665/I1664))+((1-(qCell/COUNT($F$2:F1664)))*J1664)))),J1664),IF(Temp!sts_add=1,IF(H1664="in-sample",IF(Q1664=bigT,((qCell/bigT)*(I1665-I1664))+((1-(qCell/bigT))*J1664),IF(OR(F1665="",COUNT($AX$2:AX1664)&lt;=qCell),IF(COUNT($AX$2:AX1664)=1,0,AX1664-AX1663),((qCell/COUNT($AX$2:AX1664))*(I1665-I1664))+((1-(qCell/COUNT($AX$2:AX1664)))*J1664))),J1664),IF(H1664="in-sample",IF(Q1664=bigT,((qCell/bigT)*(I1665/I1664))+((1-(qCell/bigT))*J1664),IF(qCell=0,1,IF(OR(F1665="",COUNT($AX$2:AX1664)&lt;=qCell),IF(COUNT($AX$2:AX1664)=1,1,AX1664/AX1663),((qCell/COUNT($AX$2:AX1664))*(I1665/I1664))+((1-(qCell/COUNT($AX$2:AX1664)))*J1664)))),J1664)))))))</f>
        <v/>
      </c>
      <c r="K1665" s="31" t="str">
        <f>IF(H1665="","",IF(AND(Temp!optSeasCoef=0,Temp!sts_add=1),IF(H1665="out-sample",I1665+(Q1665*J1665),I1665+J1665),IF(AND(Temp!optSeasCoef=0,Temp!sts_multp=1),IF(H1665="out-sample",I1665*(J1665^Q1665),I1665*J1665),IF(Temp!sts_add=1,IF(H1665="out-sample",(I1665+(Q1665*J1665))*G1665,(I1665+J1665)*G1665),IF(H1665="out-sample",I1665*(J1665^Q1665)*G1665,I1665*J1665*G1665)))))</f>
        <v/>
      </c>
      <c r="L1665" s="32" t="str">
        <f t="shared" si="177"/>
        <v/>
      </c>
      <c r="M1665" s="32" t="str">
        <f t="shared" si="178"/>
        <v/>
      </c>
      <c r="N1665" s="32" t="str">
        <f t="shared" si="179"/>
        <v/>
      </c>
      <c r="O1665" s="32" t="str">
        <f t="shared" si="180"/>
        <v/>
      </c>
      <c r="P1665" s="32" t="str">
        <f t="shared" si="181"/>
        <v/>
      </c>
      <c r="Q1665" s="3" t="str">
        <f>IF(AND(Temp!fhor_indata=1,F1665="",H1664="in-sample"),1,IF(AND(Temp!fhor_indata=1,H1664="out-sample",Q1664&lt;ATA!XfHor),Q1664+1,IF(F1665="","",IF(AND(H1665="out-sample",H1664="in-sample"),1,IF(AND(H1665="out-sample",H1664="out-sample"),Q1664+1,IF(ISNUMBER(Q1664),Q1664+1,1))))))</f>
        <v/>
      </c>
      <c r="R1665" s="3" t="str">
        <f t="shared" si="175"/>
        <v/>
      </c>
      <c r="S1665" s="6"/>
      <c r="T1665" s="6"/>
      <c r="U1665" s="6"/>
      <c r="V1665" s="6"/>
      <c r="W1665" s="6"/>
      <c r="X1665" s="6"/>
      <c r="Y1665" s="6"/>
      <c r="Z1665" s="6"/>
      <c r="AA1665" s="6"/>
      <c r="AB1665" s="6"/>
      <c r="AC1665" s="6"/>
      <c r="AD1665" s="6"/>
      <c r="AE1665" s="6"/>
      <c r="AF1665" s="6"/>
      <c r="AG1665" s="6"/>
      <c r="AH1665" s="6"/>
      <c r="AI1665" s="6"/>
      <c r="AJ1665" s="6"/>
      <c r="AK1665" s="6"/>
      <c r="AX1665" s="63" t="e">
        <f t="shared" si="176"/>
        <v>#VALUE!</v>
      </c>
    </row>
    <row r="1666" spans="1:50" s="1" customFormat="1" ht="14.25" x14ac:dyDescent="0.2">
      <c r="A1666" s="6"/>
      <c r="B1666" s="6"/>
      <c r="C1666" s="6"/>
      <c r="D1666" s="3"/>
      <c r="E1666" s="70" t="str">
        <f>IF(ATA!E1666="","",ATA!E1666)</f>
        <v/>
      </c>
      <c r="F1666" s="51" t="str">
        <f>IF(ATA!F1666="","",ATA!F1666)</f>
        <v/>
      </c>
      <c r="G1666" s="11" t="str">
        <f>IF(ATA!G1666="","",ATA!G1666)</f>
        <v/>
      </c>
      <c r="H1666" s="55" t="str">
        <f>IF(ATA!H1666="","",ATA!H1666)</f>
        <v/>
      </c>
      <c r="I1666" s="31" t="str">
        <f>IF(AND(F1665="",H1665="in-sample"),"",IF(AND(Temp!fhor_indata=1,H1665="out-sample",H1666="out-sample"),I1665,IF(AND(F1666="",H1665="out-sample"),"",IF(AND(Temp!optSeasCoef=0,Temp!sts_add=1),IF(H1665="in-sample",IF(Q1665=bigT,((pCell/bigT)*F1665)+((1-(pCell/bigT))*(I1665+J1665)),IF(OR(F1666="",COUNT($F$2:F1665)&lt;=pCell),F1665,((pCell/COUNT($F$2:F1665))*F1665)+((1-(pCell/COUNT($F$2:F1665)))*(I1665+J1665)))),I1665),IF(AND(Temp!optSeasCoef=0,Temp!sts_multp=1),IF(H1665="in-sample",IF(Q1665=bigT,((pCell/bigT)*F1665)+((1-(pCell/bigT))*(I1665*J1665)),IF(OR(F1666="",COUNT(F$2:$F1665)&lt;=pCell),F1665,((pCell/COUNT($F$2:F1665))*F1665)+((1-(pCell/COUNT($F$2:F1665)))*(I1665*J1665)))),I1665),IF(Temp!sts_add=1,IF(H1665="in-sample",IF(Q1665=bigT,((pCell/bigT)*AX1665)+((1-(pCell/bigT))*(I1665+J1665)),IF(OR(F1666="",COUNT($AX$2:AX1665)&lt;=pCell),AX1665,((pCell/COUNT($AX$2:AX1665))*AX1665)+((1-(pCell/COUNT($AX$2:AX1665)))*(I1665+J1665)))),I1665),IF(H1665="in-sample",IF(Q1665=bigT,((pCell/bigT)*AX1665)+((1-(pCell/bigT))*(I1665*J1665)),IF(OR(F1666="",COUNT($AX$2:AX1665)&lt;=pCell),AX1665,((pCell/COUNT($AX$2:AX1665))*AX1665)+((1-(pCell/COUNT($AX$2:AX1665)))*(I1665*J1665)))),I1665)))))))</f>
        <v/>
      </c>
      <c r="J1666" s="31" t="str">
        <f>IF(AND(F1665="",H1665="in-sample"),"",IF(AND(Temp!fhor_indata=1,H1665="out-sample",H1666="out-sample"),J1665,IF(AND(F1666="",H1665="out-sample"),"",IF(AND(Temp!optSeasCoef=0,Temp!sts_add=1),IF(H1665="in-sample",IF(Q1665=bigT,((qCell/bigT)*(I1666-I1665))+((1-(qCell/bigT))*J1665),IF(OR(F1666="",COUNT($F$2:F1665)&lt;=qCell),IF(COUNT($F$2:F1665)=1,0,F1665-F1664),((qCell/COUNT($F$2:F1665))*(I1666-I1665))+((1-(qCell/COUNT($F$2:F1665)))*J1665))),J1665),IF(AND(Temp!optSeasCoef=0,Temp!sts_multp=1),IF(H1665="in-sample",IF(Q1665=bigT,((qCell/bigT)*(I1666/I1665))+((1-(qCell/bigT))*J1665),IF(qCell=0,1,IF(OR(F1666="",COUNT($F$2:F1665)&lt;=qCell),IF(COUNT($F$2:F1665)=1,1,F1665/F1664),((qCell/COUNT($F$2:F1665))*(I1666/I1665))+((1-(qCell/COUNT($F$2:F1665)))*J1665)))),J1665),IF(Temp!sts_add=1,IF(H1665="in-sample",IF(Q1665=bigT,((qCell/bigT)*(I1666-I1665))+((1-(qCell/bigT))*J1665),IF(OR(F1666="",COUNT($AX$2:AX1665)&lt;=qCell),IF(COUNT($AX$2:AX1665)=1,0,AX1665-AX1664),((qCell/COUNT($AX$2:AX1665))*(I1666-I1665))+((1-(qCell/COUNT($AX$2:AX1665)))*J1665))),J1665),IF(H1665="in-sample",IF(Q1665=bigT,((qCell/bigT)*(I1666/I1665))+((1-(qCell/bigT))*J1665),IF(qCell=0,1,IF(OR(F1666="",COUNT($AX$2:AX1665)&lt;=qCell),IF(COUNT($AX$2:AX1665)=1,1,AX1665/AX1664),((qCell/COUNT($AX$2:AX1665))*(I1666/I1665))+((1-(qCell/COUNT($AX$2:AX1665)))*J1665)))),J1665)))))))</f>
        <v/>
      </c>
      <c r="K1666" s="31" t="str">
        <f>IF(H1666="","",IF(AND(Temp!optSeasCoef=0,Temp!sts_add=1),IF(H1666="out-sample",I1666+(Q1666*J1666),I1666+J1666),IF(AND(Temp!optSeasCoef=0,Temp!sts_multp=1),IF(H1666="out-sample",I1666*(J1666^Q1666),I1666*J1666),IF(Temp!sts_add=1,IF(H1666="out-sample",(I1666+(Q1666*J1666))*G1666,(I1666+J1666)*G1666),IF(H1666="out-sample",I1666*(J1666^Q1666)*G1666,I1666*J1666*G1666)))))</f>
        <v/>
      </c>
      <c r="L1666" s="32" t="str">
        <f t="shared" si="177"/>
        <v/>
      </c>
      <c r="M1666" s="32" t="str">
        <f t="shared" si="178"/>
        <v/>
      </c>
      <c r="N1666" s="32" t="str">
        <f t="shared" si="179"/>
        <v/>
      </c>
      <c r="O1666" s="32" t="str">
        <f t="shared" si="180"/>
        <v/>
      </c>
      <c r="P1666" s="32" t="str">
        <f t="shared" si="181"/>
        <v/>
      </c>
      <c r="Q1666" s="3" t="str">
        <f>IF(AND(Temp!fhor_indata=1,F1666="",H1665="in-sample"),1,IF(AND(Temp!fhor_indata=1,H1665="out-sample",Q1665&lt;ATA!XfHor),Q1665+1,IF(F1666="","",IF(AND(H1666="out-sample",H1665="in-sample"),1,IF(AND(H1666="out-sample",H1665="out-sample"),Q1665+1,IF(ISNUMBER(Q1665),Q1665+1,1))))))</f>
        <v/>
      </c>
      <c r="R1666" s="3" t="str">
        <f t="shared" ref="R1666:R1729" si="182">IF(F1666="","",bigT-Q1666)</f>
        <v/>
      </c>
      <c r="S1666" s="6"/>
      <c r="T1666" s="6"/>
      <c r="U1666" s="6"/>
      <c r="V1666" s="6"/>
      <c r="W1666" s="6"/>
      <c r="X1666" s="6"/>
      <c r="Y1666" s="6"/>
      <c r="Z1666" s="6"/>
      <c r="AA1666" s="6"/>
      <c r="AB1666" s="6"/>
      <c r="AC1666" s="6"/>
      <c r="AD1666" s="6"/>
      <c r="AE1666" s="6"/>
      <c r="AF1666" s="6"/>
      <c r="AG1666" s="6"/>
      <c r="AH1666" s="6"/>
      <c r="AI1666" s="6"/>
      <c r="AJ1666" s="6"/>
      <c r="AK1666" s="6"/>
      <c r="AX1666" s="63" t="e">
        <f t="shared" si="176"/>
        <v>#VALUE!</v>
      </c>
    </row>
    <row r="1667" spans="1:50" s="1" customFormat="1" ht="14.25" x14ac:dyDescent="0.2">
      <c r="A1667" s="6"/>
      <c r="B1667" s="6"/>
      <c r="C1667" s="6"/>
      <c r="D1667" s="3"/>
      <c r="E1667" s="70" t="str">
        <f>IF(ATA!E1667="","",ATA!E1667)</f>
        <v/>
      </c>
      <c r="F1667" s="51" t="str">
        <f>IF(ATA!F1667="","",ATA!F1667)</f>
        <v/>
      </c>
      <c r="G1667" s="11" t="str">
        <f>IF(ATA!G1667="","",ATA!G1667)</f>
        <v/>
      </c>
      <c r="H1667" s="55" t="str">
        <f>IF(ATA!H1667="","",ATA!H1667)</f>
        <v/>
      </c>
      <c r="I1667" s="31" t="str">
        <f>IF(AND(F1666="",H1666="in-sample"),"",IF(AND(Temp!fhor_indata=1,H1666="out-sample",H1667="out-sample"),I1666,IF(AND(F1667="",H1666="out-sample"),"",IF(AND(Temp!optSeasCoef=0,Temp!sts_add=1),IF(H1666="in-sample",IF(Q1666=bigT,((pCell/bigT)*F1666)+((1-(pCell/bigT))*(I1666+J1666)),IF(OR(F1667="",COUNT($F$2:F1666)&lt;=pCell),F1666,((pCell/COUNT($F$2:F1666))*F1666)+((1-(pCell/COUNT($F$2:F1666)))*(I1666+J1666)))),I1666),IF(AND(Temp!optSeasCoef=0,Temp!sts_multp=1),IF(H1666="in-sample",IF(Q1666=bigT,((pCell/bigT)*F1666)+((1-(pCell/bigT))*(I1666*J1666)),IF(OR(F1667="",COUNT(F$2:$F1666)&lt;=pCell),F1666,((pCell/COUNT($F$2:F1666))*F1666)+((1-(pCell/COUNT($F$2:F1666)))*(I1666*J1666)))),I1666),IF(Temp!sts_add=1,IF(H1666="in-sample",IF(Q1666=bigT,((pCell/bigT)*AX1666)+((1-(pCell/bigT))*(I1666+J1666)),IF(OR(F1667="",COUNT($AX$2:AX1666)&lt;=pCell),AX1666,((pCell/COUNT($AX$2:AX1666))*AX1666)+((1-(pCell/COUNT($AX$2:AX1666)))*(I1666+J1666)))),I1666),IF(H1666="in-sample",IF(Q1666=bigT,((pCell/bigT)*AX1666)+((1-(pCell/bigT))*(I1666*J1666)),IF(OR(F1667="",COUNT($AX$2:AX1666)&lt;=pCell),AX1666,((pCell/COUNT($AX$2:AX1666))*AX1666)+((1-(pCell/COUNT($AX$2:AX1666)))*(I1666*J1666)))),I1666)))))))</f>
        <v/>
      </c>
      <c r="J1667" s="31" t="str">
        <f>IF(AND(F1666="",H1666="in-sample"),"",IF(AND(Temp!fhor_indata=1,H1666="out-sample",H1667="out-sample"),J1666,IF(AND(F1667="",H1666="out-sample"),"",IF(AND(Temp!optSeasCoef=0,Temp!sts_add=1),IF(H1666="in-sample",IF(Q1666=bigT,((qCell/bigT)*(I1667-I1666))+((1-(qCell/bigT))*J1666),IF(OR(F1667="",COUNT($F$2:F1666)&lt;=qCell),IF(COUNT($F$2:F1666)=1,0,F1666-F1665),((qCell/COUNT($F$2:F1666))*(I1667-I1666))+((1-(qCell/COUNT($F$2:F1666)))*J1666))),J1666),IF(AND(Temp!optSeasCoef=0,Temp!sts_multp=1),IF(H1666="in-sample",IF(Q1666=bigT,((qCell/bigT)*(I1667/I1666))+((1-(qCell/bigT))*J1666),IF(qCell=0,1,IF(OR(F1667="",COUNT($F$2:F1666)&lt;=qCell),IF(COUNT($F$2:F1666)=1,1,F1666/F1665),((qCell/COUNT($F$2:F1666))*(I1667/I1666))+((1-(qCell/COUNT($F$2:F1666)))*J1666)))),J1666),IF(Temp!sts_add=1,IF(H1666="in-sample",IF(Q1666=bigT,((qCell/bigT)*(I1667-I1666))+((1-(qCell/bigT))*J1666),IF(OR(F1667="",COUNT($AX$2:AX1666)&lt;=qCell),IF(COUNT($AX$2:AX1666)=1,0,AX1666-AX1665),((qCell/COUNT($AX$2:AX1666))*(I1667-I1666))+((1-(qCell/COUNT($AX$2:AX1666)))*J1666))),J1666),IF(H1666="in-sample",IF(Q1666=bigT,((qCell/bigT)*(I1667/I1666))+((1-(qCell/bigT))*J1666),IF(qCell=0,1,IF(OR(F1667="",COUNT($AX$2:AX1666)&lt;=qCell),IF(COUNT($AX$2:AX1666)=1,1,AX1666/AX1665),((qCell/COUNT($AX$2:AX1666))*(I1667/I1666))+((1-(qCell/COUNT($AX$2:AX1666)))*J1666)))),J1666)))))))</f>
        <v/>
      </c>
      <c r="K1667" s="31" t="str">
        <f>IF(H1667="","",IF(AND(Temp!optSeasCoef=0,Temp!sts_add=1),IF(H1667="out-sample",I1667+(Q1667*J1667),I1667+J1667),IF(AND(Temp!optSeasCoef=0,Temp!sts_multp=1),IF(H1667="out-sample",I1667*(J1667^Q1667),I1667*J1667),IF(Temp!sts_add=1,IF(H1667="out-sample",(I1667+(Q1667*J1667))*G1667,(I1667+J1667)*G1667),IF(H1667="out-sample",I1667*(J1667^Q1667)*G1667,I1667*J1667*G1667)))))</f>
        <v/>
      </c>
      <c r="L1667" s="32" t="str">
        <f t="shared" si="177"/>
        <v/>
      </c>
      <c r="M1667" s="32" t="str">
        <f t="shared" si="178"/>
        <v/>
      </c>
      <c r="N1667" s="32" t="str">
        <f t="shared" si="179"/>
        <v/>
      </c>
      <c r="O1667" s="32" t="str">
        <f t="shared" si="180"/>
        <v/>
      </c>
      <c r="P1667" s="32" t="str">
        <f t="shared" si="181"/>
        <v/>
      </c>
      <c r="Q1667" s="3" t="str">
        <f>IF(AND(Temp!fhor_indata=1,F1667="",H1666="in-sample"),1,IF(AND(Temp!fhor_indata=1,H1666="out-sample",Q1666&lt;ATA!XfHor),Q1666+1,IF(F1667="","",IF(AND(H1667="out-sample",H1666="in-sample"),1,IF(AND(H1667="out-sample",H1666="out-sample"),Q1666+1,IF(ISNUMBER(Q1666),Q1666+1,1))))))</f>
        <v/>
      </c>
      <c r="R1667" s="3" t="str">
        <f t="shared" si="182"/>
        <v/>
      </c>
      <c r="S1667" s="6"/>
      <c r="T1667" s="6"/>
      <c r="U1667" s="6"/>
      <c r="V1667" s="6"/>
      <c r="W1667" s="6"/>
      <c r="X1667" s="6"/>
      <c r="Y1667" s="6"/>
      <c r="Z1667" s="6"/>
      <c r="AA1667" s="6"/>
      <c r="AB1667" s="6"/>
      <c r="AC1667" s="6"/>
      <c r="AD1667" s="6"/>
      <c r="AE1667" s="6"/>
      <c r="AF1667" s="6"/>
      <c r="AG1667" s="6"/>
      <c r="AH1667" s="6"/>
      <c r="AI1667" s="6"/>
      <c r="AJ1667" s="6"/>
      <c r="AK1667" s="6"/>
      <c r="AX1667" s="63" t="e">
        <f t="shared" ref="AX1667:AX1730" si="183">IF(ISBLANK(F1667),"",F1667/G1667)</f>
        <v>#VALUE!</v>
      </c>
    </row>
    <row r="1668" spans="1:50" s="1" customFormat="1" ht="14.25" x14ac:dyDescent="0.2">
      <c r="A1668" s="6"/>
      <c r="B1668" s="6"/>
      <c r="C1668" s="6"/>
      <c r="D1668" s="3"/>
      <c r="E1668" s="70" t="str">
        <f>IF(ATA!E1668="","",ATA!E1668)</f>
        <v/>
      </c>
      <c r="F1668" s="51" t="str">
        <f>IF(ATA!F1668="","",ATA!F1668)</f>
        <v/>
      </c>
      <c r="G1668" s="11" t="str">
        <f>IF(ATA!G1668="","",ATA!G1668)</f>
        <v/>
      </c>
      <c r="H1668" s="55" t="str">
        <f>IF(ATA!H1668="","",ATA!H1668)</f>
        <v/>
      </c>
      <c r="I1668" s="31" t="str">
        <f>IF(AND(F1667="",H1667="in-sample"),"",IF(AND(Temp!fhor_indata=1,H1667="out-sample",H1668="out-sample"),I1667,IF(AND(F1668="",H1667="out-sample"),"",IF(AND(Temp!optSeasCoef=0,Temp!sts_add=1),IF(H1667="in-sample",IF(Q1667=bigT,((pCell/bigT)*F1667)+((1-(pCell/bigT))*(I1667+J1667)),IF(OR(F1668="",COUNT($F$2:F1667)&lt;=pCell),F1667,((pCell/COUNT($F$2:F1667))*F1667)+((1-(pCell/COUNT($F$2:F1667)))*(I1667+J1667)))),I1667),IF(AND(Temp!optSeasCoef=0,Temp!sts_multp=1),IF(H1667="in-sample",IF(Q1667=bigT,((pCell/bigT)*F1667)+((1-(pCell/bigT))*(I1667*J1667)),IF(OR(F1668="",COUNT(F$2:$F1667)&lt;=pCell),F1667,((pCell/COUNT($F$2:F1667))*F1667)+((1-(pCell/COUNT($F$2:F1667)))*(I1667*J1667)))),I1667),IF(Temp!sts_add=1,IF(H1667="in-sample",IF(Q1667=bigT,((pCell/bigT)*AX1667)+((1-(pCell/bigT))*(I1667+J1667)),IF(OR(F1668="",COUNT($AX$2:AX1667)&lt;=pCell),AX1667,((pCell/COUNT($AX$2:AX1667))*AX1667)+((1-(pCell/COUNT($AX$2:AX1667)))*(I1667+J1667)))),I1667),IF(H1667="in-sample",IF(Q1667=bigT,((pCell/bigT)*AX1667)+((1-(pCell/bigT))*(I1667*J1667)),IF(OR(F1668="",COUNT($AX$2:AX1667)&lt;=pCell),AX1667,((pCell/COUNT($AX$2:AX1667))*AX1667)+((1-(pCell/COUNT($AX$2:AX1667)))*(I1667*J1667)))),I1667)))))))</f>
        <v/>
      </c>
      <c r="J1668" s="31" t="str">
        <f>IF(AND(F1667="",H1667="in-sample"),"",IF(AND(Temp!fhor_indata=1,H1667="out-sample",H1668="out-sample"),J1667,IF(AND(F1668="",H1667="out-sample"),"",IF(AND(Temp!optSeasCoef=0,Temp!sts_add=1),IF(H1667="in-sample",IF(Q1667=bigT,((qCell/bigT)*(I1668-I1667))+((1-(qCell/bigT))*J1667),IF(OR(F1668="",COUNT($F$2:F1667)&lt;=qCell),IF(COUNT($F$2:F1667)=1,0,F1667-F1666),((qCell/COUNT($F$2:F1667))*(I1668-I1667))+((1-(qCell/COUNT($F$2:F1667)))*J1667))),J1667),IF(AND(Temp!optSeasCoef=0,Temp!sts_multp=1),IF(H1667="in-sample",IF(Q1667=bigT,((qCell/bigT)*(I1668/I1667))+((1-(qCell/bigT))*J1667),IF(qCell=0,1,IF(OR(F1668="",COUNT($F$2:F1667)&lt;=qCell),IF(COUNT($F$2:F1667)=1,1,F1667/F1666),((qCell/COUNT($F$2:F1667))*(I1668/I1667))+((1-(qCell/COUNT($F$2:F1667)))*J1667)))),J1667),IF(Temp!sts_add=1,IF(H1667="in-sample",IF(Q1667=bigT,((qCell/bigT)*(I1668-I1667))+((1-(qCell/bigT))*J1667),IF(OR(F1668="",COUNT($AX$2:AX1667)&lt;=qCell),IF(COUNT($AX$2:AX1667)=1,0,AX1667-AX1666),((qCell/COUNT($AX$2:AX1667))*(I1668-I1667))+((1-(qCell/COUNT($AX$2:AX1667)))*J1667))),J1667),IF(H1667="in-sample",IF(Q1667=bigT,((qCell/bigT)*(I1668/I1667))+((1-(qCell/bigT))*J1667),IF(qCell=0,1,IF(OR(F1668="",COUNT($AX$2:AX1667)&lt;=qCell),IF(COUNT($AX$2:AX1667)=1,1,AX1667/AX1666),((qCell/COUNT($AX$2:AX1667))*(I1668/I1667))+((1-(qCell/COUNT($AX$2:AX1667)))*J1667)))),J1667)))))))</f>
        <v/>
      </c>
      <c r="K1668" s="31" t="str">
        <f>IF(H1668="","",IF(AND(Temp!optSeasCoef=0,Temp!sts_add=1),IF(H1668="out-sample",I1668+(Q1668*J1668),I1668+J1668),IF(AND(Temp!optSeasCoef=0,Temp!sts_multp=1),IF(H1668="out-sample",I1668*(J1668^Q1668),I1668*J1668),IF(Temp!sts_add=1,IF(H1668="out-sample",(I1668+(Q1668*J1668))*G1668,(I1668+J1668)*G1668),IF(H1668="out-sample",I1668*(J1668^Q1668)*G1668,I1668*J1668*G1668)))))</f>
        <v/>
      </c>
      <c r="L1668" s="32" t="str">
        <f t="shared" ref="L1668:L1731" si="184">IF(F1668="","",F1668-K1668)</f>
        <v/>
      </c>
      <c r="M1668" s="32" t="str">
        <f t="shared" ref="M1668:M1731" si="185">IF(F1668="","",ABS(L1668))</f>
        <v/>
      </c>
      <c r="N1668" s="32" t="str">
        <f t="shared" ref="N1668:N1731" si="186">IF(F1668="","",L1668^2)</f>
        <v/>
      </c>
      <c r="O1668" s="32" t="str">
        <f t="shared" ref="O1668:O1731" si="187">IF(F1668="","",ABS((F1668-K1668)/K1668)*100)</f>
        <v/>
      </c>
      <c r="P1668" s="32" t="str">
        <f t="shared" ref="P1668:P1731" si="188">IF(F1668="","",(M1668/(ABS(K1668)+ABS(F1668)))*200)</f>
        <v/>
      </c>
      <c r="Q1668" s="3" t="str">
        <f>IF(AND(Temp!fhor_indata=1,F1668="",H1667="in-sample"),1,IF(AND(Temp!fhor_indata=1,H1667="out-sample",Q1667&lt;ATA!XfHor),Q1667+1,IF(F1668="","",IF(AND(H1668="out-sample",H1667="in-sample"),1,IF(AND(H1668="out-sample",H1667="out-sample"),Q1667+1,IF(ISNUMBER(Q1667),Q1667+1,1))))))</f>
        <v/>
      </c>
      <c r="R1668" s="3" t="str">
        <f t="shared" si="182"/>
        <v/>
      </c>
      <c r="S1668" s="6"/>
      <c r="T1668" s="6"/>
      <c r="U1668" s="6"/>
      <c r="V1668" s="6"/>
      <c r="W1668" s="6"/>
      <c r="X1668" s="6"/>
      <c r="Y1668" s="6"/>
      <c r="Z1668" s="6"/>
      <c r="AA1668" s="6"/>
      <c r="AB1668" s="6"/>
      <c r="AC1668" s="6"/>
      <c r="AD1668" s="6"/>
      <c r="AE1668" s="6"/>
      <c r="AF1668" s="6"/>
      <c r="AG1668" s="6"/>
      <c r="AH1668" s="6"/>
      <c r="AI1668" s="6"/>
      <c r="AJ1668" s="6"/>
      <c r="AK1668" s="6"/>
      <c r="AX1668" s="63" t="e">
        <f t="shared" si="183"/>
        <v>#VALUE!</v>
      </c>
    </row>
    <row r="1669" spans="1:50" s="1" customFormat="1" ht="14.25" x14ac:dyDescent="0.2">
      <c r="A1669" s="6"/>
      <c r="B1669" s="6"/>
      <c r="C1669" s="6"/>
      <c r="D1669" s="3"/>
      <c r="E1669" s="70" t="str">
        <f>IF(ATA!E1669="","",ATA!E1669)</f>
        <v/>
      </c>
      <c r="F1669" s="51" t="str">
        <f>IF(ATA!F1669="","",ATA!F1669)</f>
        <v/>
      </c>
      <c r="G1669" s="11" t="str">
        <f>IF(ATA!G1669="","",ATA!G1669)</f>
        <v/>
      </c>
      <c r="H1669" s="55" t="str">
        <f>IF(ATA!H1669="","",ATA!H1669)</f>
        <v/>
      </c>
      <c r="I1669" s="31" t="str">
        <f>IF(AND(F1668="",H1668="in-sample"),"",IF(AND(Temp!fhor_indata=1,H1668="out-sample",H1669="out-sample"),I1668,IF(AND(F1669="",H1668="out-sample"),"",IF(AND(Temp!optSeasCoef=0,Temp!sts_add=1),IF(H1668="in-sample",IF(Q1668=bigT,((pCell/bigT)*F1668)+((1-(pCell/bigT))*(I1668+J1668)),IF(OR(F1669="",COUNT($F$2:F1668)&lt;=pCell),F1668,((pCell/COUNT($F$2:F1668))*F1668)+((1-(pCell/COUNT($F$2:F1668)))*(I1668+J1668)))),I1668),IF(AND(Temp!optSeasCoef=0,Temp!sts_multp=1),IF(H1668="in-sample",IF(Q1668=bigT,((pCell/bigT)*F1668)+((1-(pCell/bigT))*(I1668*J1668)),IF(OR(F1669="",COUNT(F$2:$F1668)&lt;=pCell),F1668,((pCell/COUNT($F$2:F1668))*F1668)+((1-(pCell/COUNT($F$2:F1668)))*(I1668*J1668)))),I1668),IF(Temp!sts_add=1,IF(H1668="in-sample",IF(Q1668=bigT,((pCell/bigT)*AX1668)+((1-(pCell/bigT))*(I1668+J1668)),IF(OR(F1669="",COUNT($AX$2:AX1668)&lt;=pCell),AX1668,((pCell/COUNT($AX$2:AX1668))*AX1668)+((1-(pCell/COUNT($AX$2:AX1668)))*(I1668+J1668)))),I1668),IF(H1668="in-sample",IF(Q1668=bigT,((pCell/bigT)*AX1668)+((1-(pCell/bigT))*(I1668*J1668)),IF(OR(F1669="",COUNT($AX$2:AX1668)&lt;=pCell),AX1668,((pCell/COUNT($AX$2:AX1668))*AX1668)+((1-(pCell/COUNT($AX$2:AX1668)))*(I1668*J1668)))),I1668)))))))</f>
        <v/>
      </c>
      <c r="J1669" s="31" t="str">
        <f>IF(AND(F1668="",H1668="in-sample"),"",IF(AND(Temp!fhor_indata=1,H1668="out-sample",H1669="out-sample"),J1668,IF(AND(F1669="",H1668="out-sample"),"",IF(AND(Temp!optSeasCoef=0,Temp!sts_add=1),IF(H1668="in-sample",IF(Q1668=bigT,((qCell/bigT)*(I1669-I1668))+((1-(qCell/bigT))*J1668),IF(OR(F1669="",COUNT($F$2:F1668)&lt;=qCell),IF(COUNT($F$2:F1668)=1,0,F1668-F1667),((qCell/COUNT($F$2:F1668))*(I1669-I1668))+((1-(qCell/COUNT($F$2:F1668)))*J1668))),J1668),IF(AND(Temp!optSeasCoef=0,Temp!sts_multp=1),IF(H1668="in-sample",IF(Q1668=bigT,((qCell/bigT)*(I1669/I1668))+((1-(qCell/bigT))*J1668),IF(qCell=0,1,IF(OR(F1669="",COUNT($F$2:F1668)&lt;=qCell),IF(COUNT($F$2:F1668)=1,1,F1668/F1667),((qCell/COUNT($F$2:F1668))*(I1669/I1668))+((1-(qCell/COUNT($F$2:F1668)))*J1668)))),J1668),IF(Temp!sts_add=1,IF(H1668="in-sample",IF(Q1668=bigT,((qCell/bigT)*(I1669-I1668))+((1-(qCell/bigT))*J1668),IF(OR(F1669="",COUNT($AX$2:AX1668)&lt;=qCell),IF(COUNT($AX$2:AX1668)=1,0,AX1668-AX1667),((qCell/COUNT($AX$2:AX1668))*(I1669-I1668))+((1-(qCell/COUNT($AX$2:AX1668)))*J1668))),J1668),IF(H1668="in-sample",IF(Q1668=bigT,((qCell/bigT)*(I1669/I1668))+((1-(qCell/bigT))*J1668),IF(qCell=0,1,IF(OR(F1669="",COUNT($AX$2:AX1668)&lt;=qCell),IF(COUNT($AX$2:AX1668)=1,1,AX1668/AX1667),((qCell/COUNT($AX$2:AX1668))*(I1669/I1668))+((1-(qCell/COUNT($AX$2:AX1668)))*J1668)))),J1668)))))))</f>
        <v/>
      </c>
      <c r="K1669" s="31" t="str">
        <f>IF(H1669="","",IF(AND(Temp!optSeasCoef=0,Temp!sts_add=1),IF(H1669="out-sample",I1669+(Q1669*J1669),I1669+J1669),IF(AND(Temp!optSeasCoef=0,Temp!sts_multp=1),IF(H1669="out-sample",I1669*(J1669^Q1669),I1669*J1669),IF(Temp!sts_add=1,IF(H1669="out-sample",(I1669+(Q1669*J1669))*G1669,(I1669+J1669)*G1669),IF(H1669="out-sample",I1669*(J1669^Q1669)*G1669,I1669*J1669*G1669)))))</f>
        <v/>
      </c>
      <c r="L1669" s="32" t="str">
        <f t="shared" si="184"/>
        <v/>
      </c>
      <c r="M1669" s="32" t="str">
        <f t="shared" si="185"/>
        <v/>
      </c>
      <c r="N1669" s="32" t="str">
        <f t="shared" si="186"/>
        <v/>
      </c>
      <c r="O1669" s="32" t="str">
        <f t="shared" si="187"/>
        <v/>
      </c>
      <c r="P1669" s="32" t="str">
        <f t="shared" si="188"/>
        <v/>
      </c>
      <c r="Q1669" s="3" t="str">
        <f>IF(AND(Temp!fhor_indata=1,F1669="",H1668="in-sample"),1,IF(AND(Temp!fhor_indata=1,H1668="out-sample",Q1668&lt;ATA!XfHor),Q1668+1,IF(F1669="","",IF(AND(H1669="out-sample",H1668="in-sample"),1,IF(AND(H1669="out-sample",H1668="out-sample"),Q1668+1,IF(ISNUMBER(Q1668),Q1668+1,1))))))</f>
        <v/>
      </c>
      <c r="R1669" s="3" t="str">
        <f t="shared" si="182"/>
        <v/>
      </c>
      <c r="S1669" s="6"/>
      <c r="T1669" s="6"/>
      <c r="U1669" s="6"/>
      <c r="V1669" s="6"/>
      <c r="W1669" s="6"/>
      <c r="X1669" s="6"/>
      <c r="Y1669" s="6"/>
      <c r="Z1669" s="6"/>
      <c r="AA1669" s="6"/>
      <c r="AB1669" s="6"/>
      <c r="AC1669" s="6"/>
      <c r="AD1669" s="6"/>
      <c r="AE1669" s="6"/>
      <c r="AF1669" s="6"/>
      <c r="AG1669" s="6"/>
      <c r="AH1669" s="6"/>
      <c r="AI1669" s="6"/>
      <c r="AJ1669" s="6"/>
      <c r="AK1669" s="6"/>
      <c r="AX1669" s="63" t="e">
        <f t="shared" si="183"/>
        <v>#VALUE!</v>
      </c>
    </row>
    <row r="1670" spans="1:50" s="1" customFormat="1" ht="14.25" x14ac:dyDescent="0.2">
      <c r="A1670" s="6"/>
      <c r="B1670" s="6"/>
      <c r="C1670" s="6"/>
      <c r="D1670" s="3"/>
      <c r="E1670" s="70" t="str">
        <f>IF(ATA!E1670="","",ATA!E1670)</f>
        <v/>
      </c>
      <c r="F1670" s="51" t="str">
        <f>IF(ATA!F1670="","",ATA!F1670)</f>
        <v/>
      </c>
      <c r="G1670" s="11" t="str">
        <f>IF(ATA!G1670="","",ATA!G1670)</f>
        <v/>
      </c>
      <c r="H1670" s="55" t="str">
        <f>IF(ATA!H1670="","",ATA!H1670)</f>
        <v/>
      </c>
      <c r="I1670" s="31" t="str">
        <f>IF(AND(F1669="",H1669="in-sample"),"",IF(AND(Temp!fhor_indata=1,H1669="out-sample",H1670="out-sample"),I1669,IF(AND(F1670="",H1669="out-sample"),"",IF(AND(Temp!optSeasCoef=0,Temp!sts_add=1),IF(H1669="in-sample",IF(Q1669=bigT,((pCell/bigT)*F1669)+((1-(pCell/bigT))*(I1669+J1669)),IF(OR(F1670="",COUNT($F$2:F1669)&lt;=pCell),F1669,((pCell/COUNT($F$2:F1669))*F1669)+((1-(pCell/COUNT($F$2:F1669)))*(I1669+J1669)))),I1669),IF(AND(Temp!optSeasCoef=0,Temp!sts_multp=1),IF(H1669="in-sample",IF(Q1669=bigT,((pCell/bigT)*F1669)+((1-(pCell/bigT))*(I1669*J1669)),IF(OR(F1670="",COUNT(F$2:$F1669)&lt;=pCell),F1669,((pCell/COUNT($F$2:F1669))*F1669)+((1-(pCell/COUNT($F$2:F1669)))*(I1669*J1669)))),I1669),IF(Temp!sts_add=1,IF(H1669="in-sample",IF(Q1669=bigT,((pCell/bigT)*AX1669)+((1-(pCell/bigT))*(I1669+J1669)),IF(OR(F1670="",COUNT($AX$2:AX1669)&lt;=pCell),AX1669,((pCell/COUNT($AX$2:AX1669))*AX1669)+((1-(pCell/COUNT($AX$2:AX1669)))*(I1669+J1669)))),I1669),IF(H1669="in-sample",IF(Q1669=bigT,((pCell/bigT)*AX1669)+((1-(pCell/bigT))*(I1669*J1669)),IF(OR(F1670="",COUNT($AX$2:AX1669)&lt;=pCell),AX1669,((pCell/COUNT($AX$2:AX1669))*AX1669)+((1-(pCell/COUNT($AX$2:AX1669)))*(I1669*J1669)))),I1669)))))))</f>
        <v/>
      </c>
      <c r="J1670" s="31" t="str">
        <f>IF(AND(F1669="",H1669="in-sample"),"",IF(AND(Temp!fhor_indata=1,H1669="out-sample",H1670="out-sample"),J1669,IF(AND(F1670="",H1669="out-sample"),"",IF(AND(Temp!optSeasCoef=0,Temp!sts_add=1),IF(H1669="in-sample",IF(Q1669=bigT,((qCell/bigT)*(I1670-I1669))+((1-(qCell/bigT))*J1669),IF(OR(F1670="",COUNT($F$2:F1669)&lt;=qCell),IF(COUNT($F$2:F1669)=1,0,F1669-F1668),((qCell/COUNT($F$2:F1669))*(I1670-I1669))+((1-(qCell/COUNT($F$2:F1669)))*J1669))),J1669),IF(AND(Temp!optSeasCoef=0,Temp!sts_multp=1),IF(H1669="in-sample",IF(Q1669=bigT,((qCell/bigT)*(I1670/I1669))+((1-(qCell/bigT))*J1669),IF(qCell=0,1,IF(OR(F1670="",COUNT($F$2:F1669)&lt;=qCell),IF(COUNT($F$2:F1669)=1,1,F1669/F1668),((qCell/COUNT($F$2:F1669))*(I1670/I1669))+((1-(qCell/COUNT($F$2:F1669)))*J1669)))),J1669),IF(Temp!sts_add=1,IF(H1669="in-sample",IF(Q1669=bigT,((qCell/bigT)*(I1670-I1669))+((1-(qCell/bigT))*J1669),IF(OR(F1670="",COUNT($AX$2:AX1669)&lt;=qCell),IF(COUNT($AX$2:AX1669)=1,0,AX1669-AX1668),((qCell/COUNT($AX$2:AX1669))*(I1670-I1669))+((1-(qCell/COUNT($AX$2:AX1669)))*J1669))),J1669),IF(H1669="in-sample",IF(Q1669=bigT,((qCell/bigT)*(I1670/I1669))+((1-(qCell/bigT))*J1669),IF(qCell=0,1,IF(OR(F1670="",COUNT($AX$2:AX1669)&lt;=qCell),IF(COUNT($AX$2:AX1669)=1,1,AX1669/AX1668),((qCell/COUNT($AX$2:AX1669))*(I1670/I1669))+((1-(qCell/COUNT($AX$2:AX1669)))*J1669)))),J1669)))))))</f>
        <v/>
      </c>
      <c r="K1670" s="31" t="str">
        <f>IF(H1670="","",IF(AND(Temp!optSeasCoef=0,Temp!sts_add=1),IF(H1670="out-sample",I1670+(Q1670*J1670),I1670+J1670),IF(AND(Temp!optSeasCoef=0,Temp!sts_multp=1),IF(H1670="out-sample",I1670*(J1670^Q1670),I1670*J1670),IF(Temp!sts_add=1,IF(H1670="out-sample",(I1670+(Q1670*J1670))*G1670,(I1670+J1670)*G1670),IF(H1670="out-sample",I1670*(J1670^Q1670)*G1670,I1670*J1670*G1670)))))</f>
        <v/>
      </c>
      <c r="L1670" s="32" t="str">
        <f t="shared" si="184"/>
        <v/>
      </c>
      <c r="M1670" s="32" t="str">
        <f t="shared" si="185"/>
        <v/>
      </c>
      <c r="N1670" s="32" t="str">
        <f t="shared" si="186"/>
        <v/>
      </c>
      <c r="O1670" s="32" t="str">
        <f t="shared" si="187"/>
        <v/>
      </c>
      <c r="P1670" s="32" t="str">
        <f t="shared" si="188"/>
        <v/>
      </c>
      <c r="Q1670" s="3" t="str">
        <f>IF(AND(Temp!fhor_indata=1,F1670="",H1669="in-sample"),1,IF(AND(Temp!fhor_indata=1,H1669="out-sample",Q1669&lt;ATA!XfHor),Q1669+1,IF(F1670="","",IF(AND(H1670="out-sample",H1669="in-sample"),1,IF(AND(H1670="out-sample",H1669="out-sample"),Q1669+1,IF(ISNUMBER(Q1669),Q1669+1,1))))))</f>
        <v/>
      </c>
      <c r="R1670" s="3" t="str">
        <f t="shared" si="182"/>
        <v/>
      </c>
      <c r="S1670" s="6"/>
      <c r="T1670" s="6"/>
      <c r="U1670" s="6"/>
      <c r="V1670" s="6"/>
      <c r="W1670" s="6"/>
      <c r="X1670" s="6"/>
      <c r="Y1670" s="6"/>
      <c r="Z1670" s="6"/>
      <c r="AA1670" s="6"/>
      <c r="AB1670" s="6"/>
      <c r="AC1670" s="6"/>
      <c r="AD1670" s="6"/>
      <c r="AE1670" s="6"/>
      <c r="AF1670" s="6"/>
      <c r="AG1670" s="6"/>
      <c r="AH1670" s="6"/>
      <c r="AI1670" s="6"/>
      <c r="AJ1670" s="6"/>
      <c r="AK1670" s="6"/>
      <c r="AX1670" s="63" t="e">
        <f t="shared" si="183"/>
        <v>#VALUE!</v>
      </c>
    </row>
    <row r="1671" spans="1:50" s="1" customFormat="1" ht="14.25" x14ac:dyDescent="0.2">
      <c r="A1671" s="6"/>
      <c r="B1671" s="6"/>
      <c r="C1671" s="6"/>
      <c r="D1671" s="3"/>
      <c r="E1671" s="70" t="str">
        <f>IF(ATA!E1671="","",ATA!E1671)</f>
        <v/>
      </c>
      <c r="F1671" s="51" t="str">
        <f>IF(ATA!F1671="","",ATA!F1671)</f>
        <v/>
      </c>
      <c r="G1671" s="11" t="str">
        <f>IF(ATA!G1671="","",ATA!G1671)</f>
        <v/>
      </c>
      <c r="H1671" s="55" t="str">
        <f>IF(ATA!H1671="","",ATA!H1671)</f>
        <v/>
      </c>
      <c r="I1671" s="31" t="str">
        <f>IF(AND(F1670="",H1670="in-sample"),"",IF(AND(Temp!fhor_indata=1,H1670="out-sample",H1671="out-sample"),I1670,IF(AND(F1671="",H1670="out-sample"),"",IF(AND(Temp!optSeasCoef=0,Temp!sts_add=1),IF(H1670="in-sample",IF(Q1670=bigT,((pCell/bigT)*F1670)+((1-(pCell/bigT))*(I1670+J1670)),IF(OR(F1671="",COUNT($F$2:F1670)&lt;=pCell),F1670,((pCell/COUNT($F$2:F1670))*F1670)+((1-(pCell/COUNT($F$2:F1670)))*(I1670+J1670)))),I1670),IF(AND(Temp!optSeasCoef=0,Temp!sts_multp=1),IF(H1670="in-sample",IF(Q1670=bigT,((pCell/bigT)*F1670)+((1-(pCell/bigT))*(I1670*J1670)),IF(OR(F1671="",COUNT(F$2:$F1670)&lt;=pCell),F1670,((pCell/COUNT($F$2:F1670))*F1670)+((1-(pCell/COUNT($F$2:F1670)))*(I1670*J1670)))),I1670),IF(Temp!sts_add=1,IF(H1670="in-sample",IF(Q1670=bigT,((pCell/bigT)*AX1670)+((1-(pCell/bigT))*(I1670+J1670)),IF(OR(F1671="",COUNT($AX$2:AX1670)&lt;=pCell),AX1670,((pCell/COUNT($AX$2:AX1670))*AX1670)+((1-(pCell/COUNT($AX$2:AX1670)))*(I1670+J1670)))),I1670),IF(H1670="in-sample",IF(Q1670=bigT,((pCell/bigT)*AX1670)+((1-(pCell/bigT))*(I1670*J1670)),IF(OR(F1671="",COUNT($AX$2:AX1670)&lt;=pCell),AX1670,((pCell/COUNT($AX$2:AX1670))*AX1670)+((1-(pCell/COUNT($AX$2:AX1670)))*(I1670*J1670)))),I1670)))))))</f>
        <v/>
      </c>
      <c r="J1671" s="31" t="str">
        <f>IF(AND(F1670="",H1670="in-sample"),"",IF(AND(Temp!fhor_indata=1,H1670="out-sample",H1671="out-sample"),J1670,IF(AND(F1671="",H1670="out-sample"),"",IF(AND(Temp!optSeasCoef=0,Temp!sts_add=1),IF(H1670="in-sample",IF(Q1670=bigT,((qCell/bigT)*(I1671-I1670))+((1-(qCell/bigT))*J1670),IF(OR(F1671="",COUNT($F$2:F1670)&lt;=qCell),IF(COUNT($F$2:F1670)=1,0,F1670-F1669),((qCell/COUNT($F$2:F1670))*(I1671-I1670))+((1-(qCell/COUNT($F$2:F1670)))*J1670))),J1670),IF(AND(Temp!optSeasCoef=0,Temp!sts_multp=1),IF(H1670="in-sample",IF(Q1670=bigT,((qCell/bigT)*(I1671/I1670))+((1-(qCell/bigT))*J1670),IF(qCell=0,1,IF(OR(F1671="",COUNT($F$2:F1670)&lt;=qCell),IF(COUNT($F$2:F1670)=1,1,F1670/F1669),((qCell/COUNT($F$2:F1670))*(I1671/I1670))+((1-(qCell/COUNT($F$2:F1670)))*J1670)))),J1670),IF(Temp!sts_add=1,IF(H1670="in-sample",IF(Q1670=bigT,((qCell/bigT)*(I1671-I1670))+((1-(qCell/bigT))*J1670),IF(OR(F1671="",COUNT($AX$2:AX1670)&lt;=qCell),IF(COUNT($AX$2:AX1670)=1,0,AX1670-AX1669),((qCell/COUNT($AX$2:AX1670))*(I1671-I1670))+((1-(qCell/COUNT($AX$2:AX1670)))*J1670))),J1670),IF(H1670="in-sample",IF(Q1670=bigT,((qCell/bigT)*(I1671/I1670))+((1-(qCell/bigT))*J1670),IF(qCell=0,1,IF(OR(F1671="",COUNT($AX$2:AX1670)&lt;=qCell),IF(COUNT($AX$2:AX1670)=1,1,AX1670/AX1669),((qCell/COUNT($AX$2:AX1670))*(I1671/I1670))+((1-(qCell/COUNT($AX$2:AX1670)))*J1670)))),J1670)))))))</f>
        <v/>
      </c>
      <c r="K1671" s="31" t="str">
        <f>IF(H1671="","",IF(AND(Temp!optSeasCoef=0,Temp!sts_add=1),IF(H1671="out-sample",I1671+(Q1671*J1671),I1671+J1671),IF(AND(Temp!optSeasCoef=0,Temp!sts_multp=1),IF(H1671="out-sample",I1671*(J1671^Q1671),I1671*J1671),IF(Temp!sts_add=1,IF(H1671="out-sample",(I1671+(Q1671*J1671))*G1671,(I1671+J1671)*G1671),IF(H1671="out-sample",I1671*(J1671^Q1671)*G1671,I1671*J1671*G1671)))))</f>
        <v/>
      </c>
      <c r="L1671" s="32" t="str">
        <f t="shared" si="184"/>
        <v/>
      </c>
      <c r="M1671" s="32" t="str">
        <f t="shared" si="185"/>
        <v/>
      </c>
      <c r="N1671" s="32" t="str">
        <f t="shared" si="186"/>
        <v/>
      </c>
      <c r="O1671" s="32" t="str">
        <f t="shared" si="187"/>
        <v/>
      </c>
      <c r="P1671" s="32" t="str">
        <f t="shared" si="188"/>
        <v/>
      </c>
      <c r="Q1671" s="3" t="str">
        <f>IF(AND(Temp!fhor_indata=1,F1671="",H1670="in-sample"),1,IF(AND(Temp!fhor_indata=1,H1670="out-sample",Q1670&lt;ATA!XfHor),Q1670+1,IF(F1671="","",IF(AND(H1671="out-sample",H1670="in-sample"),1,IF(AND(H1671="out-sample",H1670="out-sample"),Q1670+1,IF(ISNUMBER(Q1670),Q1670+1,1))))))</f>
        <v/>
      </c>
      <c r="R1671" s="3" t="str">
        <f t="shared" si="182"/>
        <v/>
      </c>
      <c r="S1671" s="6"/>
      <c r="T1671" s="6"/>
      <c r="U1671" s="6"/>
      <c r="V1671" s="6"/>
      <c r="W1671" s="6"/>
      <c r="X1671" s="6"/>
      <c r="Y1671" s="6"/>
      <c r="Z1671" s="6"/>
      <c r="AA1671" s="6"/>
      <c r="AB1671" s="6"/>
      <c r="AC1671" s="6"/>
      <c r="AD1671" s="6"/>
      <c r="AE1671" s="6"/>
      <c r="AF1671" s="6"/>
      <c r="AG1671" s="6"/>
      <c r="AH1671" s="6"/>
      <c r="AI1671" s="6"/>
      <c r="AJ1671" s="6"/>
      <c r="AK1671" s="6"/>
      <c r="AX1671" s="63" t="e">
        <f t="shared" si="183"/>
        <v>#VALUE!</v>
      </c>
    </row>
    <row r="1672" spans="1:50" s="1" customFormat="1" ht="14.25" x14ac:dyDescent="0.2">
      <c r="A1672" s="6"/>
      <c r="B1672" s="6"/>
      <c r="C1672" s="6"/>
      <c r="D1672" s="3"/>
      <c r="E1672" s="70" t="str">
        <f>IF(ATA!E1672="","",ATA!E1672)</f>
        <v/>
      </c>
      <c r="F1672" s="51" t="str">
        <f>IF(ATA!F1672="","",ATA!F1672)</f>
        <v/>
      </c>
      <c r="G1672" s="11" t="str">
        <f>IF(ATA!G1672="","",ATA!G1672)</f>
        <v/>
      </c>
      <c r="H1672" s="55" t="str">
        <f>IF(ATA!H1672="","",ATA!H1672)</f>
        <v/>
      </c>
      <c r="I1672" s="31" t="str">
        <f>IF(AND(F1671="",H1671="in-sample"),"",IF(AND(Temp!fhor_indata=1,H1671="out-sample",H1672="out-sample"),I1671,IF(AND(F1672="",H1671="out-sample"),"",IF(AND(Temp!optSeasCoef=0,Temp!sts_add=1),IF(H1671="in-sample",IF(Q1671=bigT,((pCell/bigT)*F1671)+((1-(pCell/bigT))*(I1671+J1671)),IF(OR(F1672="",COUNT($F$2:F1671)&lt;=pCell),F1671,((pCell/COUNT($F$2:F1671))*F1671)+((1-(pCell/COUNT($F$2:F1671)))*(I1671+J1671)))),I1671),IF(AND(Temp!optSeasCoef=0,Temp!sts_multp=1),IF(H1671="in-sample",IF(Q1671=bigT,((pCell/bigT)*F1671)+((1-(pCell/bigT))*(I1671*J1671)),IF(OR(F1672="",COUNT(F$2:$F1671)&lt;=pCell),F1671,((pCell/COUNT($F$2:F1671))*F1671)+((1-(pCell/COUNT($F$2:F1671)))*(I1671*J1671)))),I1671),IF(Temp!sts_add=1,IF(H1671="in-sample",IF(Q1671=bigT,((pCell/bigT)*AX1671)+((1-(pCell/bigT))*(I1671+J1671)),IF(OR(F1672="",COUNT($AX$2:AX1671)&lt;=pCell),AX1671,((pCell/COUNT($AX$2:AX1671))*AX1671)+((1-(pCell/COUNT($AX$2:AX1671)))*(I1671+J1671)))),I1671),IF(H1671="in-sample",IF(Q1671=bigT,((pCell/bigT)*AX1671)+((1-(pCell/bigT))*(I1671*J1671)),IF(OR(F1672="",COUNT($AX$2:AX1671)&lt;=pCell),AX1671,((pCell/COUNT($AX$2:AX1671))*AX1671)+((1-(pCell/COUNT($AX$2:AX1671)))*(I1671*J1671)))),I1671)))))))</f>
        <v/>
      </c>
      <c r="J1672" s="31" t="str">
        <f>IF(AND(F1671="",H1671="in-sample"),"",IF(AND(Temp!fhor_indata=1,H1671="out-sample",H1672="out-sample"),J1671,IF(AND(F1672="",H1671="out-sample"),"",IF(AND(Temp!optSeasCoef=0,Temp!sts_add=1),IF(H1671="in-sample",IF(Q1671=bigT,((qCell/bigT)*(I1672-I1671))+((1-(qCell/bigT))*J1671),IF(OR(F1672="",COUNT($F$2:F1671)&lt;=qCell),IF(COUNT($F$2:F1671)=1,0,F1671-F1670),((qCell/COUNT($F$2:F1671))*(I1672-I1671))+((1-(qCell/COUNT($F$2:F1671)))*J1671))),J1671),IF(AND(Temp!optSeasCoef=0,Temp!sts_multp=1),IF(H1671="in-sample",IF(Q1671=bigT,((qCell/bigT)*(I1672/I1671))+((1-(qCell/bigT))*J1671),IF(qCell=0,1,IF(OR(F1672="",COUNT($F$2:F1671)&lt;=qCell),IF(COUNT($F$2:F1671)=1,1,F1671/F1670),((qCell/COUNT($F$2:F1671))*(I1672/I1671))+((1-(qCell/COUNT($F$2:F1671)))*J1671)))),J1671),IF(Temp!sts_add=1,IF(H1671="in-sample",IF(Q1671=bigT,((qCell/bigT)*(I1672-I1671))+((1-(qCell/bigT))*J1671),IF(OR(F1672="",COUNT($AX$2:AX1671)&lt;=qCell),IF(COUNT($AX$2:AX1671)=1,0,AX1671-AX1670),((qCell/COUNT($AX$2:AX1671))*(I1672-I1671))+((1-(qCell/COUNT($AX$2:AX1671)))*J1671))),J1671),IF(H1671="in-sample",IF(Q1671=bigT,((qCell/bigT)*(I1672/I1671))+((1-(qCell/bigT))*J1671),IF(qCell=0,1,IF(OR(F1672="",COUNT($AX$2:AX1671)&lt;=qCell),IF(COUNT($AX$2:AX1671)=1,1,AX1671/AX1670),((qCell/COUNT($AX$2:AX1671))*(I1672/I1671))+((1-(qCell/COUNT($AX$2:AX1671)))*J1671)))),J1671)))))))</f>
        <v/>
      </c>
      <c r="K1672" s="31" t="str">
        <f>IF(H1672="","",IF(AND(Temp!optSeasCoef=0,Temp!sts_add=1),IF(H1672="out-sample",I1672+(Q1672*J1672),I1672+J1672),IF(AND(Temp!optSeasCoef=0,Temp!sts_multp=1),IF(H1672="out-sample",I1672*(J1672^Q1672),I1672*J1672),IF(Temp!sts_add=1,IF(H1672="out-sample",(I1672+(Q1672*J1672))*G1672,(I1672+J1672)*G1672),IF(H1672="out-sample",I1672*(J1672^Q1672)*G1672,I1672*J1672*G1672)))))</f>
        <v/>
      </c>
      <c r="L1672" s="32" t="str">
        <f t="shared" si="184"/>
        <v/>
      </c>
      <c r="M1672" s="32" t="str">
        <f t="shared" si="185"/>
        <v/>
      </c>
      <c r="N1672" s="32" t="str">
        <f t="shared" si="186"/>
        <v/>
      </c>
      <c r="O1672" s="32" t="str">
        <f t="shared" si="187"/>
        <v/>
      </c>
      <c r="P1672" s="32" t="str">
        <f t="shared" si="188"/>
        <v/>
      </c>
      <c r="Q1672" s="3" t="str">
        <f>IF(AND(Temp!fhor_indata=1,F1672="",H1671="in-sample"),1,IF(AND(Temp!fhor_indata=1,H1671="out-sample",Q1671&lt;ATA!XfHor),Q1671+1,IF(F1672="","",IF(AND(H1672="out-sample",H1671="in-sample"),1,IF(AND(H1672="out-sample",H1671="out-sample"),Q1671+1,IF(ISNUMBER(Q1671),Q1671+1,1))))))</f>
        <v/>
      </c>
      <c r="R1672" s="3" t="str">
        <f t="shared" si="182"/>
        <v/>
      </c>
      <c r="S1672" s="6"/>
      <c r="T1672" s="6"/>
      <c r="U1672" s="6"/>
      <c r="V1672" s="6"/>
      <c r="W1672" s="6"/>
      <c r="X1672" s="6"/>
      <c r="Y1672" s="6"/>
      <c r="Z1672" s="6"/>
      <c r="AA1672" s="6"/>
      <c r="AB1672" s="6"/>
      <c r="AC1672" s="6"/>
      <c r="AD1672" s="6"/>
      <c r="AE1672" s="6"/>
      <c r="AF1672" s="6"/>
      <c r="AG1672" s="6"/>
      <c r="AH1672" s="6"/>
      <c r="AI1672" s="6"/>
      <c r="AJ1672" s="6"/>
      <c r="AK1672" s="6"/>
      <c r="AX1672" s="63" t="e">
        <f t="shared" si="183"/>
        <v>#VALUE!</v>
      </c>
    </row>
    <row r="1673" spans="1:50" s="1" customFormat="1" ht="14.25" x14ac:dyDescent="0.2">
      <c r="A1673" s="6"/>
      <c r="B1673" s="6"/>
      <c r="C1673" s="6"/>
      <c r="D1673" s="3"/>
      <c r="E1673" s="70" t="str">
        <f>IF(ATA!E1673="","",ATA!E1673)</f>
        <v/>
      </c>
      <c r="F1673" s="51" t="str">
        <f>IF(ATA!F1673="","",ATA!F1673)</f>
        <v/>
      </c>
      <c r="G1673" s="11" t="str">
        <f>IF(ATA!G1673="","",ATA!G1673)</f>
        <v/>
      </c>
      <c r="H1673" s="55" t="str">
        <f>IF(ATA!H1673="","",ATA!H1673)</f>
        <v/>
      </c>
      <c r="I1673" s="31" t="str">
        <f>IF(AND(F1672="",H1672="in-sample"),"",IF(AND(Temp!fhor_indata=1,H1672="out-sample",H1673="out-sample"),I1672,IF(AND(F1673="",H1672="out-sample"),"",IF(AND(Temp!optSeasCoef=0,Temp!sts_add=1),IF(H1672="in-sample",IF(Q1672=bigT,((pCell/bigT)*F1672)+((1-(pCell/bigT))*(I1672+J1672)),IF(OR(F1673="",COUNT($F$2:F1672)&lt;=pCell),F1672,((pCell/COUNT($F$2:F1672))*F1672)+((1-(pCell/COUNT($F$2:F1672)))*(I1672+J1672)))),I1672),IF(AND(Temp!optSeasCoef=0,Temp!sts_multp=1),IF(H1672="in-sample",IF(Q1672=bigT,((pCell/bigT)*F1672)+((1-(pCell/bigT))*(I1672*J1672)),IF(OR(F1673="",COUNT(F$2:$F1672)&lt;=pCell),F1672,((pCell/COUNT($F$2:F1672))*F1672)+((1-(pCell/COUNT($F$2:F1672)))*(I1672*J1672)))),I1672),IF(Temp!sts_add=1,IF(H1672="in-sample",IF(Q1672=bigT,((pCell/bigT)*AX1672)+((1-(pCell/bigT))*(I1672+J1672)),IF(OR(F1673="",COUNT($AX$2:AX1672)&lt;=pCell),AX1672,((pCell/COUNT($AX$2:AX1672))*AX1672)+((1-(pCell/COUNT($AX$2:AX1672)))*(I1672+J1672)))),I1672),IF(H1672="in-sample",IF(Q1672=bigT,((pCell/bigT)*AX1672)+((1-(pCell/bigT))*(I1672*J1672)),IF(OR(F1673="",COUNT($AX$2:AX1672)&lt;=pCell),AX1672,((pCell/COUNT($AX$2:AX1672))*AX1672)+((1-(pCell/COUNT($AX$2:AX1672)))*(I1672*J1672)))),I1672)))))))</f>
        <v/>
      </c>
      <c r="J1673" s="31" t="str">
        <f>IF(AND(F1672="",H1672="in-sample"),"",IF(AND(Temp!fhor_indata=1,H1672="out-sample",H1673="out-sample"),J1672,IF(AND(F1673="",H1672="out-sample"),"",IF(AND(Temp!optSeasCoef=0,Temp!sts_add=1),IF(H1672="in-sample",IF(Q1672=bigT,((qCell/bigT)*(I1673-I1672))+((1-(qCell/bigT))*J1672),IF(OR(F1673="",COUNT($F$2:F1672)&lt;=qCell),IF(COUNT($F$2:F1672)=1,0,F1672-F1671),((qCell/COUNT($F$2:F1672))*(I1673-I1672))+((1-(qCell/COUNT($F$2:F1672)))*J1672))),J1672),IF(AND(Temp!optSeasCoef=0,Temp!sts_multp=1),IF(H1672="in-sample",IF(Q1672=bigT,((qCell/bigT)*(I1673/I1672))+((1-(qCell/bigT))*J1672),IF(qCell=0,1,IF(OR(F1673="",COUNT($F$2:F1672)&lt;=qCell),IF(COUNT($F$2:F1672)=1,1,F1672/F1671),((qCell/COUNT($F$2:F1672))*(I1673/I1672))+((1-(qCell/COUNT($F$2:F1672)))*J1672)))),J1672),IF(Temp!sts_add=1,IF(H1672="in-sample",IF(Q1672=bigT,((qCell/bigT)*(I1673-I1672))+((1-(qCell/bigT))*J1672),IF(OR(F1673="",COUNT($AX$2:AX1672)&lt;=qCell),IF(COUNT($AX$2:AX1672)=1,0,AX1672-AX1671),((qCell/COUNT($AX$2:AX1672))*(I1673-I1672))+((1-(qCell/COUNT($AX$2:AX1672)))*J1672))),J1672),IF(H1672="in-sample",IF(Q1672=bigT,((qCell/bigT)*(I1673/I1672))+((1-(qCell/bigT))*J1672),IF(qCell=0,1,IF(OR(F1673="",COUNT($AX$2:AX1672)&lt;=qCell),IF(COUNT($AX$2:AX1672)=1,1,AX1672/AX1671),((qCell/COUNT($AX$2:AX1672))*(I1673/I1672))+((1-(qCell/COUNT($AX$2:AX1672)))*J1672)))),J1672)))))))</f>
        <v/>
      </c>
      <c r="K1673" s="31" t="str">
        <f>IF(H1673="","",IF(AND(Temp!optSeasCoef=0,Temp!sts_add=1),IF(H1673="out-sample",I1673+(Q1673*J1673),I1673+J1673),IF(AND(Temp!optSeasCoef=0,Temp!sts_multp=1),IF(H1673="out-sample",I1673*(J1673^Q1673),I1673*J1673),IF(Temp!sts_add=1,IF(H1673="out-sample",(I1673+(Q1673*J1673))*G1673,(I1673+J1673)*G1673),IF(H1673="out-sample",I1673*(J1673^Q1673)*G1673,I1673*J1673*G1673)))))</f>
        <v/>
      </c>
      <c r="L1673" s="32" t="str">
        <f t="shared" si="184"/>
        <v/>
      </c>
      <c r="M1673" s="32" t="str">
        <f t="shared" si="185"/>
        <v/>
      </c>
      <c r="N1673" s="32" t="str">
        <f t="shared" si="186"/>
        <v/>
      </c>
      <c r="O1673" s="32" t="str">
        <f t="shared" si="187"/>
        <v/>
      </c>
      <c r="P1673" s="32" t="str">
        <f t="shared" si="188"/>
        <v/>
      </c>
      <c r="Q1673" s="3" t="str">
        <f>IF(AND(Temp!fhor_indata=1,F1673="",H1672="in-sample"),1,IF(AND(Temp!fhor_indata=1,H1672="out-sample",Q1672&lt;ATA!XfHor),Q1672+1,IF(F1673="","",IF(AND(H1673="out-sample",H1672="in-sample"),1,IF(AND(H1673="out-sample",H1672="out-sample"),Q1672+1,IF(ISNUMBER(Q1672),Q1672+1,1))))))</f>
        <v/>
      </c>
      <c r="R1673" s="3" t="str">
        <f t="shared" si="182"/>
        <v/>
      </c>
      <c r="S1673" s="6"/>
      <c r="T1673" s="6"/>
      <c r="U1673" s="6"/>
      <c r="V1673" s="6"/>
      <c r="W1673" s="6"/>
      <c r="X1673" s="6"/>
      <c r="Y1673" s="6"/>
      <c r="Z1673" s="6"/>
      <c r="AA1673" s="6"/>
      <c r="AB1673" s="6"/>
      <c r="AC1673" s="6"/>
      <c r="AD1673" s="6"/>
      <c r="AE1673" s="6"/>
      <c r="AF1673" s="6"/>
      <c r="AG1673" s="6"/>
      <c r="AH1673" s="6"/>
      <c r="AI1673" s="6"/>
      <c r="AJ1673" s="6"/>
      <c r="AK1673" s="6"/>
      <c r="AX1673" s="63" t="e">
        <f t="shared" si="183"/>
        <v>#VALUE!</v>
      </c>
    </row>
    <row r="1674" spans="1:50" s="1" customFormat="1" ht="14.25" x14ac:dyDescent="0.2">
      <c r="A1674" s="6"/>
      <c r="B1674" s="6"/>
      <c r="C1674" s="6"/>
      <c r="D1674" s="3"/>
      <c r="E1674" s="70" t="str">
        <f>IF(ATA!E1674="","",ATA!E1674)</f>
        <v/>
      </c>
      <c r="F1674" s="51" t="str">
        <f>IF(ATA!F1674="","",ATA!F1674)</f>
        <v/>
      </c>
      <c r="G1674" s="11" t="str">
        <f>IF(ATA!G1674="","",ATA!G1674)</f>
        <v/>
      </c>
      <c r="H1674" s="55" t="str">
        <f>IF(ATA!H1674="","",ATA!H1674)</f>
        <v/>
      </c>
      <c r="I1674" s="31" t="str">
        <f>IF(AND(F1673="",H1673="in-sample"),"",IF(AND(Temp!fhor_indata=1,H1673="out-sample",H1674="out-sample"),I1673,IF(AND(F1674="",H1673="out-sample"),"",IF(AND(Temp!optSeasCoef=0,Temp!sts_add=1),IF(H1673="in-sample",IF(Q1673=bigT,((pCell/bigT)*F1673)+((1-(pCell/bigT))*(I1673+J1673)),IF(OR(F1674="",COUNT($F$2:F1673)&lt;=pCell),F1673,((pCell/COUNT($F$2:F1673))*F1673)+((1-(pCell/COUNT($F$2:F1673)))*(I1673+J1673)))),I1673),IF(AND(Temp!optSeasCoef=0,Temp!sts_multp=1),IF(H1673="in-sample",IF(Q1673=bigT,((pCell/bigT)*F1673)+((1-(pCell/bigT))*(I1673*J1673)),IF(OR(F1674="",COUNT(F$2:$F1673)&lt;=pCell),F1673,((pCell/COUNT($F$2:F1673))*F1673)+((1-(pCell/COUNT($F$2:F1673)))*(I1673*J1673)))),I1673),IF(Temp!sts_add=1,IF(H1673="in-sample",IF(Q1673=bigT,((pCell/bigT)*AX1673)+((1-(pCell/bigT))*(I1673+J1673)),IF(OR(F1674="",COUNT($AX$2:AX1673)&lt;=pCell),AX1673,((pCell/COUNT($AX$2:AX1673))*AX1673)+((1-(pCell/COUNT($AX$2:AX1673)))*(I1673+J1673)))),I1673),IF(H1673="in-sample",IF(Q1673=bigT,((pCell/bigT)*AX1673)+((1-(pCell/bigT))*(I1673*J1673)),IF(OR(F1674="",COUNT($AX$2:AX1673)&lt;=pCell),AX1673,((pCell/COUNT($AX$2:AX1673))*AX1673)+((1-(pCell/COUNT($AX$2:AX1673)))*(I1673*J1673)))),I1673)))))))</f>
        <v/>
      </c>
      <c r="J1674" s="31" t="str">
        <f>IF(AND(F1673="",H1673="in-sample"),"",IF(AND(Temp!fhor_indata=1,H1673="out-sample",H1674="out-sample"),J1673,IF(AND(F1674="",H1673="out-sample"),"",IF(AND(Temp!optSeasCoef=0,Temp!sts_add=1),IF(H1673="in-sample",IF(Q1673=bigT,((qCell/bigT)*(I1674-I1673))+((1-(qCell/bigT))*J1673),IF(OR(F1674="",COUNT($F$2:F1673)&lt;=qCell),IF(COUNT($F$2:F1673)=1,0,F1673-F1672),((qCell/COUNT($F$2:F1673))*(I1674-I1673))+((1-(qCell/COUNT($F$2:F1673)))*J1673))),J1673),IF(AND(Temp!optSeasCoef=0,Temp!sts_multp=1),IF(H1673="in-sample",IF(Q1673=bigT,((qCell/bigT)*(I1674/I1673))+((1-(qCell/bigT))*J1673),IF(qCell=0,1,IF(OR(F1674="",COUNT($F$2:F1673)&lt;=qCell),IF(COUNT($F$2:F1673)=1,1,F1673/F1672),((qCell/COUNT($F$2:F1673))*(I1674/I1673))+((1-(qCell/COUNT($F$2:F1673)))*J1673)))),J1673),IF(Temp!sts_add=1,IF(H1673="in-sample",IF(Q1673=bigT,((qCell/bigT)*(I1674-I1673))+((1-(qCell/bigT))*J1673),IF(OR(F1674="",COUNT($AX$2:AX1673)&lt;=qCell),IF(COUNT($AX$2:AX1673)=1,0,AX1673-AX1672),((qCell/COUNT($AX$2:AX1673))*(I1674-I1673))+((1-(qCell/COUNT($AX$2:AX1673)))*J1673))),J1673),IF(H1673="in-sample",IF(Q1673=bigT,((qCell/bigT)*(I1674/I1673))+((1-(qCell/bigT))*J1673),IF(qCell=0,1,IF(OR(F1674="",COUNT($AX$2:AX1673)&lt;=qCell),IF(COUNT($AX$2:AX1673)=1,1,AX1673/AX1672),((qCell/COUNT($AX$2:AX1673))*(I1674/I1673))+((1-(qCell/COUNT($AX$2:AX1673)))*J1673)))),J1673)))))))</f>
        <v/>
      </c>
      <c r="K1674" s="31" t="str">
        <f>IF(H1674="","",IF(AND(Temp!optSeasCoef=0,Temp!sts_add=1),IF(H1674="out-sample",I1674+(Q1674*J1674),I1674+J1674),IF(AND(Temp!optSeasCoef=0,Temp!sts_multp=1),IF(H1674="out-sample",I1674*(J1674^Q1674),I1674*J1674),IF(Temp!sts_add=1,IF(H1674="out-sample",(I1674+(Q1674*J1674))*G1674,(I1674+J1674)*G1674),IF(H1674="out-sample",I1674*(J1674^Q1674)*G1674,I1674*J1674*G1674)))))</f>
        <v/>
      </c>
      <c r="L1674" s="32" t="str">
        <f t="shared" si="184"/>
        <v/>
      </c>
      <c r="M1674" s="32" t="str">
        <f t="shared" si="185"/>
        <v/>
      </c>
      <c r="N1674" s="32" t="str">
        <f t="shared" si="186"/>
        <v/>
      </c>
      <c r="O1674" s="32" t="str">
        <f t="shared" si="187"/>
        <v/>
      </c>
      <c r="P1674" s="32" t="str">
        <f t="shared" si="188"/>
        <v/>
      </c>
      <c r="Q1674" s="3" t="str">
        <f>IF(AND(Temp!fhor_indata=1,F1674="",H1673="in-sample"),1,IF(AND(Temp!fhor_indata=1,H1673="out-sample",Q1673&lt;ATA!XfHor),Q1673+1,IF(F1674="","",IF(AND(H1674="out-sample",H1673="in-sample"),1,IF(AND(H1674="out-sample",H1673="out-sample"),Q1673+1,IF(ISNUMBER(Q1673),Q1673+1,1))))))</f>
        <v/>
      </c>
      <c r="R1674" s="3" t="str">
        <f t="shared" si="182"/>
        <v/>
      </c>
      <c r="S1674" s="6"/>
      <c r="T1674" s="6"/>
      <c r="U1674" s="6"/>
      <c r="V1674" s="6"/>
      <c r="W1674" s="6"/>
      <c r="X1674" s="6"/>
      <c r="Y1674" s="6"/>
      <c r="Z1674" s="6"/>
      <c r="AA1674" s="6"/>
      <c r="AB1674" s="6"/>
      <c r="AC1674" s="6"/>
      <c r="AD1674" s="6"/>
      <c r="AE1674" s="6"/>
      <c r="AF1674" s="6"/>
      <c r="AG1674" s="6"/>
      <c r="AH1674" s="6"/>
      <c r="AI1674" s="6"/>
      <c r="AJ1674" s="6"/>
      <c r="AK1674" s="6"/>
      <c r="AX1674" s="63" t="e">
        <f t="shared" si="183"/>
        <v>#VALUE!</v>
      </c>
    </row>
    <row r="1675" spans="1:50" s="1" customFormat="1" ht="14.25" x14ac:dyDescent="0.2">
      <c r="A1675" s="6"/>
      <c r="B1675" s="6"/>
      <c r="C1675" s="6"/>
      <c r="D1675" s="3"/>
      <c r="E1675" s="70" t="str">
        <f>IF(ATA!E1675="","",ATA!E1675)</f>
        <v/>
      </c>
      <c r="F1675" s="51" t="str">
        <f>IF(ATA!F1675="","",ATA!F1675)</f>
        <v/>
      </c>
      <c r="G1675" s="11" t="str">
        <f>IF(ATA!G1675="","",ATA!G1675)</f>
        <v/>
      </c>
      <c r="H1675" s="55" t="str">
        <f>IF(ATA!H1675="","",ATA!H1675)</f>
        <v/>
      </c>
      <c r="I1675" s="31" t="str">
        <f>IF(AND(F1674="",H1674="in-sample"),"",IF(AND(Temp!fhor_indata=1,H1674="out-sample",H1675="out-sample"),I1674,IF(AND(F1675="",H1674="out-sample"),"",IF(AND(Temp!optSeasCoef=0,Temp!sts_add=1),IF(H1674="in-sample",IF(Q1674=bigT,((pCell/bigT)*F1674)+((1-(pCell/bigT))*(I1674+J1674)),IF(OR(F1675="",COUNT($F$2:F1674)&lt;=pCell),F1674,((pCell/COUNT($F$2:F1674))*F1674)+((1-(pCell/COUNT($F$2:F1674)))*(I1674+J1674)))),I1674),IF(AND(Temp!optSeasCoef=0,Temp!sts_multp=1),IF(H1674="in-sample",IF(Q1674=bigT,((pCell/bigT)*F1674)+((1-(pCell/bigT))*(I1674*J1674)),IF(OR(F1675="",COUNT(F$2:$F1674)&lt;=pCell),F1674,((pCell/COUNT($F$2:F1674))*F1674)+((1-(pCell/COUNT($F$2:F1674)))*(I1674*J1674)))),I1674),IF(Temp!sts_add=1,IF(H1674="in-sample",IF(Q1674=bigT,((pCell/bigT)*AX1674)+((1-(pCell/bigT))*(I1674+J1674)),IF(OR(F1675="",COUNT($AX$2:AX1674)&lt;=pCell),AX1674,((pCell/COUNT($AX$2:AX1674))*AX1674)+((1-(pCell/COUNT($AX$2:AX1674)))*(I1674+J1674)))),I1674),IF(H1674="in-sample",IF(Q1674=bigT,((pCell/bigT)*AX1674)+((1-(pCell/bigT))*(I1674*J1674)),IF(OR(F1675="",COUNT($AX$2:AX1674)&lt;=pCell),AX1674,((pCell/COUNT($AX$2:AX1674))*AX1674)+((1-(pCell/COUNT($AX$2:AX1674)))*(I1674*J1674)))),I1674)))))))</f>
        <v/>
      </c>
      <c r="J1675" s="31" t="str">
        <f>IF(AND(F1674="",H1674="in-sample"),"",IF(AND(Temp!fhor_indata=1,H1674="out-sample",H1675="out-sample"),J1674,IF(AND(F1675="",H1674="out-sample"),"",IF(AND(Temp!optSeasCoef=0,Temp!sts_add=1),IF(H1674="in-sample",IF(Q1674=bigT,((qCell/bigT)*(I1675-I1674))+((1-(qCell/bigT))*J1674),IF(OR(F1675="",COUNT($F$2:F1674)&lt;=qCell),IF(COUNT($F$2:F1674)=1,0,F1674-F1673),((qCell/COUNT($F$2:F1674))*(I1675-I1674))+((1-(qCell/COUNT($F$2:F1674)))*J1674))),J1674),IF(AND(Temp!optSeasCoef=0,Temp!sts_multp=1),IF(H1674="in-sample",IF(Q1674=bigT,((qCell/bigT)*(I1675/I1674))+((1-(qCell/bigT))*J1674),IF(qCell=0,1,IF(OR(F1675="",COUNT($F$2:F1674)&lt;=qCell),IF(COUNT($F$2:F1674)=1,1,F1674/F1673),((qCell/COUNT($F$2:F1674))*(I1675/I1674))+((1-(qCell/COUNT($F$2:F1674)))*J1674)))),J1674),IF(Temp!sts_add=1,IF(H1674="in-sample",IF(Q1674=bigT,((qCell/bigT)*(I1675-I1674))+((1-(qCell/bigT))*J1674),IF(OR(F1675="",COUNT($AX$2:AX1674)&lt;=qCell),IF(COUNT($AX$2:AX1674)=1,0,AX1674-AX1673),((qCell/COUNT($AX$2:AX1674))*(I1675-I1674))+((1-(qCell/COUNT($AX$2:AX1674)))*J1674))),J1674),IF(H1674="in-sample",IF(Q1674=bigT,((qCell/bigT)*(I1675/I1674))+((1-(qCell/bigT))*J1674),IF(qCell=0,1,IF(OR(F1675="",COUNT($AX$2:AX1674)&lt;=qCell),IF(COUNT($AX$2:AX1674)=1,1,AX1674/AX1673),((qCell/COUNT($AX$2:AX1674))*(I1675/I1674))+((1-(qCell/COUNT($AX$2:AX1674)))*J1674)))),J1674)))))))</f>
        <v/>
      </c>
      <c r="K1675" s="31" t="str">
        <f>IF(H1675="","",IF(AND(Temp!optSeasCoef=0,Temp!sts_add=1),IF(H1675="out-sample",I1675+(Q1675*J1675),I1675+J1675),IF(AND(Temp!optSeasCoef=0,Temp!sts_multp=1),IF(H1675="out-sample",I1675*(J1675^Q1675),I1675*J1675),IF(Temp!sts_add=1,IF(H1675="out-sample",(I1675+(Q1675*J1675))*G1675,(I1675+J1675)*G1675),IF(H1675="out-sample",I1675*(J1675^Q1675)*G1675,I1675*J1675*G1675)))))</f>
        <v/>
      </c>
      <c r="L1675" s="32" t="str">
        <f t="shared" si="184"/>
        <v/>
      </c>
      <c r="M1675" s="32" t="str">
        <f t="shared" si="185"/>
        <v/>
      </c>
      <c r="N1675" s="32" t="str">
        <f t="shared" si="186"/>
        <v/>
      </c>
      <c r="O1675" s="32" t="str">
        <f t="shared" si="187"/>
        <v/>
      </c>
      <c r="P1675" s="32" t="str">
        <f t="shared" si="188"/>
        <v/>
      </c>
      <c r="Q1675" s="3" t="str">
        <f>IF(AND(Temp!fhor_indata=1,F1675="",H1674="in-sample"),1,IF(AND(Temp!fhor_indata=1,H1674="out-sample",Q1674&lt;ATA!XfHor),Q1674+1,IF(F1675="","",IF(AND(H1675="out-sample",H1674="in-sample"),1,IF(AND(H1675="out-sample",H1674="out-sample"),Q1674+1,IF(ISNUMBER(Q1674),Q1674+1,1))))))</f>
        <v/>
      </c>
      <c r="R1675" s="3" t="str">
        <f t="shared" si="182"/>
        <v/>
      </c>
      <c r="S1675" s="6"/>
      <c r="T1675" s="6"/>
      <c r="U1675" s="6"/>
      <c r="V1675" s="6"/>
      <c r="W1675" s="6"/>
      <c r="X1675" s="6"/>
      <c r="Y1675" s="6"/>
      <c r="Z1675" s="6"/>
      <c r="AA1675" s="6"/>
      <c r="AB1675" s="6"/>
      <c r="AC1675" s="6"/>
      <c r="AD1675" s="6"/>
      <c r="AE1675" s="6"/>
      <c r="AF1675" s="6"/>
      <c r="AG1675" s="6"/>
      <c r="AH1675" s="6"/>
      <c r="AI1675" s="6"/>
      <c r="AJ1675" s="6"/>
      <c r="AK1675" s="6"/>
      <c r="AX1675" s="63" t="e">
        <f t="shared" si="183"/>
        <v>#VALUE!</v>
      </c>
    </row>
    <row r="1676" spans="1:50" s="1" customFormat="1" ht="14.25" x14ac:dyDescent="0.2">
      <c r="A1676" s="6"/>
      <c r="B1676" s="6"/>
      <c r="C1676" s="6"/>
      <c r="D1676" s="3"/>
      <c r="E1676" s="70" t="str">
        <f>IF(ATA!E1676="","",ATA!E1676)</f>
        <v/>
      </c>
      <c r="F1676" s="51" t="str">
        <f>IF(ATA!F1676="","",ATA!F1676)</f>
        <v/>
      </c>
      <c r="G1676" s="11" t="str">
        <f>IF(ATA!G1676="","",ATA!G1676)</f>
        <v/>
      </c>
      <c r="H1676" s="55" t="str">
        <f>IF(ATA!H1676="","",ATA!H1676)</f>
        <v/>
      </c>
      <c r="I1676" s="31" t="str">
        <f>IF(AND(F1675="",H1675="in-sample"),"",IF(AND(Temp!fhor_indata=1,H1675="out-sample",H1676="out-sample"),I1675,IF(AND(F1676="",H1675="out-sample"),"",IF(AND(Temp!optSeasCoef=0,Temp!sts_add=1),IF(H1675="in-sample",IF(Q1675=bigT,((pCell/bigT)*F1675)+((1-(pCell/bigT))*(I1675+J1675)),IF(OR(F1676="",COUNT($F$2:F1675)&lt;=pCell),F1675,((pCell/COUNT($F$2:F1675))*F1675)+((1-(pCell/COUNT($F$2:F1675)))*(I1675+J1675)))),I1675),IF(AND(Temp!optSeasCoef=0,Temp!sts_multp=1),IF(H1675="in-sample",IF(Q1675=bigT,((pCell/bigT)*F1675)+((1-(pCell/bigT))*(I1675*J1675)),IF(OR(F1676="",COUNT(F$2:$F1675)&lt;=pCell),F1675,((pCell/COUNT($F$2:F1675))*F1675)+((1-(pCell/COUNT($F$2:F1675)))*(I1675*J1675)))),I1675),IF(Temp!sts_add=1,IF(H1675="in-sample",IF(Q1675=bigT,((pCell/bigT)*AX1675)+((1-(pCell/bigT))*(I1675+J1675)),IF(OR(F1676="",COUNT($AX$2:AX1675)&lt;=pCell),AX1675,((pCell/COUNT($AX$2:AX1675))*AX1675)+((1-(pCell/COUNT($AX$2:AX1675)))*(I1675+J1675)))),I1675),IF(H1675="in-sample",IF(Q1675=bigT,((pCell/bigT)*AX1675)+((1-(pCell/bigT))*(I1675*J1675)),IF(OR(F1676="",COUNT($AX$2:AX1675)&lt;=pCell),AX1675,((pCell/COUNT($AX$2:AX1675))*AX1675)+((1-(pCell/COUNT($AX$2:AX1675)))*(I1675*J1675)))),I1675)))))))</f>
        <v/>
      </c>
      <c r="J1676" s="31" t="str">
        <f>IF(AND(F1675="",H1675="in-sample"),"",IF(AND(Temp!fhor_indata=1,H1675="out-sample",H1676="out-sample"),J1675,IF(AND(F1676="",H1675="out-sample"),"",IF(AND(Temp!optSeasCoef=0,Temp!sts_add=1),IF(H1675="in-sample",IF(Q1675=bigT,((qCell/bigT)*(I1676-I1675))+((1-(qCell/bigT))*J1675),IF(OR(F1676="",COUNT($F$2:F1675)&lt;=qCell),IF(COUNT($F$2:F1675)=1,0,F1675-F1674),((qCell/COUNT($F$2:F1675))*(I1676-I1675))+((1-(qCell/COUNT($F$2:F1675)))*J1675))),J1675),IF(AND(Temp!optSeasCoef=0,Temp!sts_multp=1),IF(H1675="in-sample",IF(Q1675=bigT,((qCell/bigT)*(I1676/I1675))+((1-(qCell/bigT))*J1675),IF(qCell=0,1,IF(OR(F1676="",COUNT($F$2:F1675)&lt;=qCell),IF(COUNT($F$2:F1675)=1,1,F1675/F1674),((qCell/COUNT($F$2:F1675))*(I1676/I1675))+((1-(qCell/COUNT($F$2:F1675)))*J1675)))),J1675),IF(Temp!sts_add=1,IF(H1675="in-sample",IF(Q1675=bigT,((qCell/bigT)*(I1676-I1675))+((1-(qCell/bigT))*J1675),IF(OR(F1676="",COUNT($AX$2:AX1675)&lt;=qCell),IF(COUNT($AX$2:AX1675)=1,0,AX1675-AX1674),((qCell/COUNT($AX$2:AX1675))*(I1676-I1675))+((1-(qCell/COUNT($AX$2:AX1675)))*J1675))),J1675),IF(H1675="in-sample",IF(Q1675=bigT,((qCell/bigT)*(I1676/I1675))+((1-(qCell/bigT))*J1675),IF(qCell=0,1,IF(OR(F1676="",COUNT($AX$2:AX1675)&lt;=qCell),IF(COUNT($AX$2:AX1675)=1,1,AX1675/AX1674),((qCell/COUNT($AX$2:AX1675))*(I1676/I1675))+((1-(qCell/COUNT($AX$2:AX1675)))*J1675)))),J1675)))))))</f>
        <v/>
      </c>
      <c r="K1676" s="31" t="str">
        <f>IF(H1676="","",IF(AND(Temp!optSeasCoef=0,Temp!sts_add=1),IF(H1676="out-sample",I1676+(Q1676*J1676),I1676+J1676),IF(AND(Temp!optSeasCoef=0,Temp!sts_multp=1),IF(H1676="out-sample",I1676*(J1676^Q1676),I1676*J1676),IF(Temp!sts_add=1,IF(H1676="out-sample",(I1676+(Q1676*J1676))*G1676,(I1676+J1676)*G1676),IF(H1676="out-sample",I1676*(J1676^Q1676)*G1676,I1676*J1676*G1676)))))</f>
        <v/>
      </c>
      <c r="L1676" s="32" t="str">
        <f t="shared" si="184"/>
        <v/>
      </c>
      <c r="M1676" s="32" t="str">
        <f t="shared" si="185"/>
        <v/>
      </c>
      <c r="N1676" s="32" t="str">
        <f t="shared" si="186"/>
        <v/>
      </c>
      <c r="O1676" s="32" t="str">
        <f t="shared" si="187"/>
        <v/>
      </c>
      <c r="P1676" s="32" t="str">
        <f t="shared" si="188"/>
        <v/>
      </c>
      <c r="Q1676" s="3" t="str">
        <f>IF(AND(Temp!fhor_indata=1,F1676="",H1675="in-sample"),1,IF(AND(Temp!fhor_indata=1,H1675="out-sample",Q1675&lt;ATA!XfHor),Q1675+1,IF(F1676="","",IF(AND(H1676="out-sample",H1675="in-sample"),1,IF(AND(H1676="out-sample",H1675="out-sample"),Q1675+1,IF(ISNUMBER(Q1675),Q1675+1,1))))))</f>
        <v/>
      </c>
      <c r="R1676" s="3" t="str">
        <f t="shared" si="182"/>
        <v/>
      </c>
      <c r="S1676" s="6"/>
      <c r="T1676" s="6"/>
      <c r="U1676" s="6"/>
      <c r="V1676" s="6"/>
      <c r="W1676" s="6"/>
      <c r="X1676" s="6"/>
      <c r="Y1676" s="6"/>
      <c r="Z1676" s="6"/>
      <c r="AA1676" s="6"/>
      <c r="AB1676" s="6"/>
      <c r="AC1676" s="6"/>
      <c r="AD1676" s="6"/>
      <c r="AE1676" s="6"/>
      <c r="AF1676" s="6"/>
      <c r="AG1676" s="6"/>
      <c r="AH1676" s="6"/>
      <c r="AI1676" s="6"/>
      <c r="AJ1676" s="6"/>
      <c r="AK1676" s="6"/>
      <c r="AX1676" s="63" t="e">
        <f t="shared" si="183"/>
        <v>#VALUE!</v>
      </c>
    </row>
    <row r="1677" spans="1:50" s="1" customFormat="1" ht="14.25" x14ac:dyDescent="0.2">
      <c r="A1677" s="6"/>
      <c r="B1677" s="6"/>
      <c r="C1677" s="6"/>
      <c r="D1677" s="3"/>
      <c r="E1677" s="70" t="str">
        <f>IF(ATA!E1677="","",ATA!E1677)</f>
        <v/>
      </c>
      <c r="F1677" s="51" t="str">
        <f>IF(ATA!F1677="","",ATA!F1677)</f>
        <v/>
      </c>
      <c r="G1677" s="11" t="str">
        <f>IF(ATA!G1677="","",ATA!G1677)</f>
        <v/>
      </c>
      <c r="H1677" s="55" t="str">
        <f>IF(ATA!H1677="","",ATA!H1677)</f>
        <v/>
      </c>
      <c r="I1677" s="31" t="str">
        <f>IF(AND(F1676="",H1676="in-sample"),"",IF(AND(Temp!fhor_indata=1,H1676="out-sample",H1677="out-sample"),I1676,IF(AND(F1677="",H1676="out-sample"),"",IF(AND(Temp!optSeasCoef=0,Temp!sts_add=1),IF(H1676="in-sample",IF(Q1676=bigT,((pCell/bigT)*F1676)+((1-(pCell/bigT))*(I1676+J1676)),IF(OR(F1677="",COUNT($F$2:F1676)&lt;=pCell),F1676,((pCell/COUNT($F$2:F1676))*F1676)+((1-(pCell/COUNT($F$2:F1676)))*(I1676+J1676)))),I1676),IF(AND(Temp!optSeasCoef=0,Temp!sts_multp=1),IF(H1676="in-sample",IF(Q1676=bigT,((pCell/bigT)*F1676)+((1-(pCell/bigT))*(I1676*J1676)),IF(OR(F1677="",COUNT(F$2:$F1676)&lt;=pCell),F1676,((pCell/COUNT($F$2:F1676))*F1676)+((1-(pCell/COUNT($F$2:F1676)))*(I1676*J1676)))),I1676),IF(Temp!sts_add=1,IF(H1676="in-sample",IF(Q1676=bigT,((pCell/bigT)*AX1676)+((1-(pCell/bigT))*(I1676+J1676)),IF(OR(F1677="",COUNT($AX$2:AX1676)&lt;=pCell),AX1676,((pCell/COUNT($AX$2:AX1676))*AX1676)+((1-(pCell/COUNT($AX$2:AX1676)))*(I1676+J1676)))),I1676),IF(H1676="in-sample",IF(Q1676=bigT,((pCell/bigT)*AX1676)+((1-(pCell/bigT))*(I1676*J1676)),IF(OR(F1677="",COUNT($AX$2:AX1676)&lt;=pCell),AX1676,((pCell/COUNT($AX$2:AX1676))*AX1676)+((1-(pCell/COUNT($AX$2:AX1676)))*(I1676*J1676)))),I1676)))))))</f>
        <v/>
      </c>
      <c r="J1677" s="31" t="str">
        <f>IF(AND(F1676="",H1676="in-sample"),"",IF(AND(Temp!fhor_indata=1,H1676="out-sample",H1677="out-sample"),J1676,IF(AND(F1677="",H1676="out-sample"),"",IF(AND(Temp!optSeasCoef=0,Temp!sts_add=1),IF(H1676="in-sample",IF(Q1676=bigT,((qCell/bigT)*(I1677-I1676))+((1-(qCell/bigT))*J1676),IF(OR(F1677="",COUNT($F$2:F1676)&lt;=qCell),IF(COUNT($F$2:F1676)=1,0,F1676-F1675),((qCell/COUNT($F$2:F1676))*(I1677-I1676))+((1-(qCell/COUNT($F$2:F1676)))*J1676))),J1676),IF(AND(Temp!optSeasCoef=0,Temp!sts_multp=1),IF(H1676="in-sample",IF(Q1676=bigT,((qCell/bigT)*(I1677/I1676))+((1-(qCell/bigT))*J1676),IF(qCell=0,1,IF(OR(F1677="",COUNT($F$2:F1676)&lt;=qCell),IF(COUNT($F$2:F1676)=1,1,F1676/F1675),((qCell/COUNT($F$2:F1676))*(I1677/I1676))+((1-(qCell/COUNT($F$2:F1676)))*J1676)))),J1676),IF(Temp!sts_add=1,IF(H1676="in-sample",IF(Q1676=bigT,((qCell/bigT)*(I1677-I1676))+((1-(qCell/bigT))*J1676),IF(OR(F1677="",COUNT($AX$2:AX1676)&lt;=qCell),IF(COUNT($AX$2:AX1676)=1,0,AX1676-AX1675),((qCell/COUNT($AX$2:AX1676))*(I1677-I1676))+((1-(qCell/COUNT($AX$2:AX1676)))*J1676))),J1676),IF(H1676="in-sample",IF(Q1676=bigT,((qCell/bigT)*(I1677/I1676))+((1-(qCell/bigT))*J1676),IF(qCell=0,1,IF(OR(F1677="",COUNT($AX$2:AX1676)&lt;=qCell),IF(COUNT($AX$2:AX1676)=1,1,AX1676/AX1675),((qCell/COUNT($AX$2:AX1676))*(I1677/I1676))+((1-(qCell/COUNT($AX$2:AX1676)))*J1676)))),J1676)))))))</f>
        <v/>
      </c>
      <c r="K1677" s="31" t="str">
        <f>IF(H1677="","",IF(AND(Temp!optSeasCoef=0,Temp!sts_add=1),IF(H1677="out-sample",I1677+(Q1677*J1677),I1677+J1677),IF(AND(Temp!optSeasCoef=0,Temp!sts_multp=1),IF(H1677="out-sample",I1677*(J1677^Q1677),I1677*J1677),IF(Temp!sts_add=1,IF(H1677="out-sample",(I1677+(Q1677*J1677))*G1677,(I1677+J1677)*G1677),IF(H1677="out-sample",I1677*(J1677^Q1677)*G1677,I1677*J1677*G1677)))))</f>
        <v/>
      </c>
      <c r="L1677" s="32" t="str">
        <f t="shared" si="184"/>
        <v/>
      </c>
      <c r="M1677" s="32" t="str">
        <f t="shared" si="185"/>
        <v/>
      </c>
      <c r="N1677" s="32" t="str">
        <f t="shared" si="186"/>
        <v/>
      </c>
      <c r="O1677" s="32" t="str">
        <f t="shared" si="187"/>
        <v/>
      </c>
      <c r="P1677" s="32" t="str">
        <f t="shared" si="188"/>
        <v/>
      </c>
      <c r="Q1677" s="3" t="str">
        <f>IF(AND(Temp!fhor_indata=1,F1677="",H1676="in-sample"),1,IF(AND(Temp!fhor_indata=1,H1676="out-sample",Q1676&lt;ATA!XfHor),Q1676+1,IF(F1677="","",IF(AND(H1677="out-sample",H1676="in-sample"),1,IF(AND(H1677="out-sample",H1676="out-sample"),Q1676+1,IF(ISNUMBER(Q1676),Q1676+1,1))))))</f>
        <v/>
      </c>
      <c r="R1677" s="3" t="str">
        <f t="shared" si="182"/>
        <v/>
      </c>
      <c r="S1677" s="6"/>
      <c r="T1677" s="6"/>
      <c r="U1677" s="6"/>
      <c r="V1677" s="6"/>
      <c r="W1677" s="6"/>
      <c r="X1677" s="6"/>
      <c r="Y1677" s="6"/>
      <c r="Z1677" s="6"/>
      <c r="AA1677" s="6"/>
      <c r="AB1677" s="6"/>
      <c r="AC1677" s="6"/>
      <c r="AD1677" s="6"/>
      <c r="AE1677" s="6"/>
      <c r="AF1677" s="6"/>
      <c r="AG1677" s="6"/>
      <c r="AH1677" s="6"/>
      <c r="AI1677" s="6"/>
      <c r="AJ1677" s="6"/>
      <c r="AK1677" s="6"/>
      <c r="AX1677" s="63" t="e">
        <f t="shared" si="183"/>
        <v>#VALUE!</v>
      </c>
    </row>
    <row r="1678" spans="1:50" s="1" customFormat="1" ht="14.25" x14ac:dyDescent="0.2">
      <c r="A1678" s="6"/>
      <c r="B1678" s="6"/>
      <c r="C1678" s="6"/>
      <c r="D1678" s="3"/>
      <c r="E1678" s="70" t="str">
        <f>IF(ATA!E1678="","",ATA!E1678)</f>
        <v/>
      </c>
      <c r="F1678" s="51" t="str">
        <f>IF(ATA!F1678="","",ATA!F1678)</f>
        <v/>
      </c>
      <c r="G1678" s="11" t="str">
        <f>IF(ATA!G1678="","",ATA!G1678)</f>
        <v/>
      </c>
      <c r="H1678" s="55" t="str">
        <f>IF(ATA!H1678="","",ATA!H1678)</f>
        <v/>
      </c>
      <c r="I1678" s="31" t="str">
        <f>IF(AND(F1677="",H1677="in-sample"),"",IF(AND(Temp!fhor_indata=1,H1677="out-sample",H1678="out-sample"),I1677,IF(AND(F1678="",H1677="out-sample"),"",IF(AND(Temp!optSeasCoef=0,Temp!sts_add=1),IF(H1677="in-sample",IF(Q1677=bigT,((pCell/bigT)*F1677)+((1-(pCell/bigT))*(I1677+J1677)),IF(OR(F1678="",COUNT($F$2:F1677)&lt;=pCell),F1677,((pCell/COUNT($F$2:F1677))*F1677)+((1-(pCell/COUNT($F$2:F1677)))*(I1677+J1677)))),I1677),IF(AND(Temp!optSeasCoef=0,Temp!sts_multp=1),IF(H1677="in-sample",IF(Q1677=bigT,((pCell/bigT)*F1677)+((1-(pCell/bigT))*(I1677*J1677)),IF(OR(F1678="",COUNT(F$2:$F1677)&lt;=pCell),F1677,((pCell/COUNT($F$2:F1677))*F1677)+((1-(pCell/COUNT($F$2:F1677)))*(I1677*J1677)))),I1677),IF(Temp!sts_add=1,IF(H1677="in-sample",IF(Q1677=bigT,((pCell/bigT)*AX1677)+((1-(pCell/bigT))*(I1677+J1677)),IF(OR(F1678="",COUNT($AX$2:AX1677)&lt;=pCell),AX1677,((pCell/COUNT($AX$2:AX1677))*AX1677)+((1-(pCell/COUNT($AX$2:AX1677)))*(I1677+J1677)))),I1677),IF(H1677="in-sample",IF(Q1677=bigT,((pCell/bigT)*AX1677)+((1-(pCell/bigT))*(I1677*J1677)),IF(OR(F1678="",COUNT($AX$2:AX1677)&lt;=pCell),AX1677,((pCell/COUNT($AX$2:AX1677))*AX1677)+((1-(pCell/COUNT($AX$2:AX1677)))*(I1677*J1677)))),I1677)))))))</f>
        <v/>
      </c>
      <c r="J1678" s="31" t="str">
        <f>IF(AND(F1677="",H1677="in-sample"),"",IF(AND(Temp!fhor_indata=1,H1677="out-sample",H1678="out-sample"),J1677,IF(AND(F1678="",H1677="out-sample"),"",IF(AND(Temp!optSeasCoef=0,Temp!sts_add=1),IF(H1677="in-sample",IF(Q1677=bigT,((qCell/bigT)*(I1678-I1677))+((1-(qCell/bigT))*J1677),IF(OR(F1678="",COUNT($F$2:F1677)&lt;=qCell),IF(COUNT($F$2:F1677)=1,0,F1677-F1676),((qCell/COUNT($F$2:F1677))*(I1678-I1677))+((1-(qCell/COUNT($F$2:F1677)))*J1677))),J1677),IF(AND(Temp!optSeasCoef=0,Temp!sts_multp=1),IF(H1677="in-sample",IF(Q1677=bigT,((qCell/bigT)*(I1678/I1677))+((1-(qCell/bigT))*J1677),IF(qCell=0,1,IF(OR(F1678="",COUNT($F$2:F1677)&lt;=qCell),IF(COUNT($F$2:F1677)=1,1,F1677/F1676),((qCell/COUNT($F$2:F1677))*(I1678/I1677))+((1-(qCell/COUNT($F$2:F1677)))*J1677)))),J1677),IF(Temp!sts_add=1,IF(H1677="in-sample",IF(Q1677=bigT,((qCell/bigT)*(I1678-I1677))+((1-(qCell/bigT))*J1677),IF(OR(F1678="",COUNT($AX$2:AX1677)&lt;=qCell),IF(COUNT($AX$2:AX1677)=1,0,AX1677-AX1676),((qCell/COUNT($AX$2:AX1677))*(I1678-I1677))+((1-(qCell/COUNT($AX$2:AX1677)))*J1677))),J1677),IF(H1677="in-sample",IF(Q1677=bigT,((qCell/bigT)*(I1678/I1677))+((1-(qCell/bigT))*J1677),IF(qCell=0,1,IF(OR(F1678="",COUNT($AX$2:AX1677)&lt;=qCell),IF(COUNT($AX$2:AX1677)=1,1,AX1677/AX1676),((qCell/COUNT($AX$2:AX1677))*(I1678/I1677))+((1-(qCell/COUNT($AX$2:AX1677)))*J1677)))),J1677)))))))</f>
        <v/>
      </c>
      <c r="K1678" s="31" t="str">
        <f>IF(H1678="","",IF(AND(Temp!optSeasCoef=0,Temp!sts_add=1),IF(H1678="out-sample",I1678+(Q1678*J1678),I1678+J1678),IF(AND(Temp!optSeasCoef=0,Temp!sts_multp=1),IF(H1678="out-sample",I1678*(J1678^Q1678),I1678*J1678),IF(Temp!sts_add=1,IF(H1678="out-sample",(I1678+(Q1678*J1678))*G1678,(I1678+J1678)*G1678),IF(H1678="out-sample",I1678*(J1678^Q1678)*G1678,I1678*J1678*G1678)))))</f>
        <v/>
      </c>
      <c r="L1678" s="32" t="str">
        <f t="shared" si="184"/>
        <v/>
      </c>
      <c r="M1678" s="32" t="str">
        <f t="shared" si="185"/>
        <v/>
      </c>
      <c r="N1678" s="32" t="str">
        <f t="shared" si="186"/>
        <v/>
      </c>
      <c r="O1678" s="32" t="str">
        <f t="shared" si="187"/>
        <v/>
      </c>
      <c r="P1678" s="32" t="str">
        <f t="shared" si="188"/>
        <v/>
      </c>
      <c r="Q1678" s="3" t="str">
        <f>IF(AND(Temp!fhor_indata=1,F1678="",H1677="in-sample"),1,IF(AND(Temp!fhor_indata=1,H1677="out-sample",Q1677&lt;ATA!XfHor),Q1677+1,IF(F1678="","",IF(AND(H1678="out-sample",H1677="in-sample"),1,IF(AND(H1678="out-sample",H1677="out-sample"),Q1677+1,IF(ISNUMBER(Q1677),Q1677+1,1))))))</f>
        <v/>
      </c>
      <c r="R1678" s="3" t="str">
        <f t="shared" si="182"/>
        <v/>
      </c>
      <c r="S1678" s="6"/>
      <c r="T1678" s="6"/>
      <c r="U1678" s="6"/>
      <c r="V1678" s="6"/>
      <c r="W1678" s="6"/>
      <c r="X1678" s="6"/>
      <c r="Y1678" s="6"/>
      <c r="Z1678" s="6"/>
      <c r="AA1678" s="6"/>
      <c r="AB1678" s="6"/>
      <c r="AC1678" s="6"/>
      <c r="AD1678" s="6"/>
      <c r="AE1678" s="6"/>
      <c r="AF1678" s="6"/>
      <c r="AG1678" s="6"/>
      <c r="AH1678" s="6"/>
      <c r="AI1678" s="6"/>
      <c r="AJ1678" s="6"/>
      <c r="AK1678" s="6"/>
      <c r="AX1678" s="63" t="e">
        <f t="shared" si="183"/>
        <v>#VALUE!</v>
      </c>
    </row>
    <row r="1679" spans="1:50" s="1" customFormat="1" ht="14.25" x14ac:dyDescent="0.2">
      <c r="A1679" s="6"/>
      <c r="B1679" s="6"/>
      <c r="C1679" s="6"/>
      <c r="D1679" s="3"/>
      <c r="E1679" s="70" t="str">
        <f>IF(ATA!E1679="","",ATA!E1679)</f>
        <v/>
      </c>
      <c r="F1679" s="51" t="str">
        <f>IF(ATA!F1679="","",ATA!F1679)</f>
        <v/>
      </c>
      <c r="G1679" s="11" t="str">
        <f>IF(ATA!G1679="","",ATA!G1679)</f>
        <v/>
      </c>
      <c r="H1679" s="55" t="str">
        <f>IF(ATA!H1679="","",ATA!H1679)</f>
        <v/>
      </c>
      <c r="I1679" s="31" t="str">
        <f>IF(AND(F1678="",H1678="in-sample"),"",IF(AND(Temp!fhor_indata=1,H1678="out-sample",H1679="out-sample"),I1678,IF(AND(F1679="",H1678="out-sample"),"",IF(AND(Temp!optSeasCoef=0,Temp!sts_add=1),IF(H1678="in-sample",IF(Q1678=bigT,((pCell/bigT)*F1678)+((1-(pCell/bigT))*(I1678+J1678)),IF(OR(F1679="",COUNT($F$2:F1678)&lt;=pCell),F1678,((pCell/COUNT($F$2:F1678))*F1678)+((1-(pCell/COUNT($F$2:F1678)))*(I1678+J1678)))),I1678),IF(AND(Temp!optSeasCoef=0,Temp!sts_multp=1),IF(H1678="in-sample",IF(Q1678=bigT,((pCell/bigT)*F1678)+((1-(pCell/bigT))*(I1678*J1678)),IF(OR(F1679="",COUNT(F$2:$F1678)&lt;=pCell),F1678,((pCell/COUNT($F$2:F1678))*F1678)+((1-(pCell/COUNT($F$2:F1678)))*(I1678*J1678)))),I1678),IF(Temp!sts_add=1,IF(H1678="in-sample",IF(Q1678=bigT,((pCell/bigT)*AX1678)+((1-(pCell/bigT))*(I1678+J1678)),IF(OR(F1679="",COUNT($AX$2:AX1678)&lt;=pCell),AX1678,((pCell/COUNT($AX$2:AX1678))*AX1678)+((1-(pCell/COUNT($AX$2:AX1678)))*(I1678+J1678)))),I1678),IF(H1678="in-sample",IF(Q1678=bigT,((pCell/bigT)*AX1678)+((1-(pCell/bigT))*(I1678*J1678)),IF(OR(F1679="",COUNT($AX$2:AX1678)&lt;=pCell),AX1678,((pCell/COUNT($AX$2:AX1678))*AX1678)+((1-(pCell/COUNT($AX$2:AX1678)))*(I1678*J1678)))),I1678)))))))</f>
        <v/>
      </c>
      <c r="J1679" s="31" t="str">
        <f>IF(AND(F1678="",H1678="in-sample"),"",IF(AND(Temp!fhor_indata=1,H1678="out-sample",H1679="out-sample"),J1678,IF(AND(F1679="",H1678="out-sample"),"",IF(AND(Temp!optSeasCoef=0,Temp!sts_add=1),IF(H1678="in-sample",IF(Q1678=bigT,((qCell/bigT)*(I1679-I1678))+((1-(qCell/bigT))*J1678),IF(OR(F1679="",COUNT($F$2:F1678)&lt;=qCell),IF(COUNT($F$2:F1678)=1,0,F1678-F1677),((qCell/COUNT($F$2:F1678))*(I1679-I1678))+((1-(qCell/COUNT($F$2:F1678)))*J1678))),J1678),IF(AND(Temp!optSeasCoef=0,Temp!sts_multp=1),IF(H1678="in-sample",IF(Q1678=bigT,((qCell/bigT)*(I1679/I1678))+((1-(qCell/bigT))*J1678),IF(qCell=0,1,IF(OR(F1679="",COUNT($F$2:F1678)&lt;=qCell),IF(COUNT($F$2:F1678)=1,1,F1678/F1677),((qCell/COUNT($F$2:F1678))*(I1679/I1678))+((1-(qCell/COUNT($F$2:F1678)))*J1678)))),J1678),IF(Temp!sts_add=1,IF(H1678="in-sample",IF(Q1678=bigT,((qCell/bigT)*(I1679-I1678))+((1-(qCell/bigT))*J1678),IF(OR(F1679="",COUNT($AX$2:AX1678)&lt;=qCell),IF(COUNT($AX$2:AX1678)=1,0,AX1678-AX1677),((qCell/COUNT($AX$2:AX1678))*(I1679-I1678))+((1-(qCell/COUNT($AX$2:AX1678)))*J1678))),J1678),IF(H1678="in-sample",IF(Q1678=bigT,((qCell/bigT)*(I1679/I1678))+((1-(qCell/bigT))*J1678),IF(qCell=0,1,IF(OR(F1679="",COUNT($AX$2:AX1678)&lt;=qCell),IF(COUNT($AX$2:AX1678)=1,1,AX1678/AX1677),((qCell/COUNT($AX$2:AX1678))*(I1679/I1678))+((1-(qCell/COUNT($AX$2:AX1678)))*J1678)))),J1678)))))))</f>
        <v/>
      </c>
      <c r="K1679" s="31" t="str">
        <f>IF(H1679="","",IF(AND(Temp!optSeasCoef=0,Temp!sts_add=1),IF(H1679="out-sample",I1679+(Q1679*J1679),I1679+J1679),IF(AND(Temp!optSeasCoef=0,Temp!sts_multp=1),IF(H1679="out-sample",I1679*(J1679^Q1679),I1679*J1679),IF(Temp!sts_add=1,IF(H1679="out-sample",(I1679+(Q1679*J1679))*G1679,(I1679+J1679)*G1679),IF(H1679="out-sample",I1679*(J1679^Q1679)*G1679,I1679*J1679*G1679)))))</f>
        <v/>
      </c>
      <c r="L1679" s="32" t="str">
        <f t="shared" si="184"/>
        <v/>
      </c>
      <c r="M1679" s="32" t="str">
        <f t="shared" si="185"/>
        <v/>
      </c>
      <c r="N1679" s="32" t="str">
        <f t="shared" si="186"/>
        <v/>
      </c>
      <c r="O1679" s="32" t="str">
        <f t="shared" si="187"/>
        <v/>
      </c>
      <c r="P1679" s="32" t="str">
        <f t="shared" si="188"/>
        <v/>
      </c>
      <c r="Q1679" s="3" t="str">
        <f>IF(AND(Temp!fhor_indata=1,F1679="",H1678="in-sample"),1,IF(AND(Temp!fhor_indata=1,H1678="out-sample",Q1678&lt;ATA!XfHor),Q1678+1,IF(F1679="","",IF(AND(H1679="out-sample",H1678="in-sample"),1,IF(AND(H1679="out-sample",H1678="out-sample"),Q1678+1,IF(ISNUMBER(Q1678),Q1678+1,1))))))</f>
        <v/>
      </c>
      <c r="R1679" s="3" t="str">
        <f t="shared" si="182"/>
        <v/>
      </c>
      <c r="S1679" s="6"/>
      <c r="T1679" s="6"/>
      <c r="U1679" s="6"/>
      <c r="V1679" s="6"/>
      <c r="W1679" s="6"/>
      <c r="X1679" s="6"/>
      <c r="Y1679" s="6"/>
      <c r="Z1679" s="6"/>
      <c r="AA1679" s="6"/>
      <c r="AB1679" s="6"/>
      <c r="AC1679" s="6"/>
      <c r="AD1679" s="6"/>
      <c r="AE1679" s="6"/>
      <c r="AF1679" s="6"/>
      <c r="AG1679" s="6"/>
      <c r="AH1679" s="6"/>
      <c r="AI1679" s="6"/>
      <c r="AJ1679" s="6"/>
      <c r="AK1679" s="6"/>
      <c r="AX1679" s="63" t="e">
        <f t="shared" si="183"/>
        <v>#VALUE!</v>
      </c>
    </row>
    <row r="1680" spans="1:50" s="1" customFormat="1" ht="14.25" x14ac:dyDescent="0.2">
      <c r="A1680" s="6"/>
      <c r="B1680" s="6"/>
      <c r="C1680" s="6"/>
      <c r="D1680" s="3"/>
      <c r="E1680" s="70" t="str">
        <f>IF(ATA!E1680="","",ATA!E1680)</f>
        <v/>
      </c>
      <c r="F1680" s="51" t="str">
        <f>IF(ATA!F1680="","",ATA!F1680)</f>
        <v/>
      </c>
      <c r="G1680" s="11" t="str">
        <f>IF(ATA!G1680="","",ATA!G1680)</f>
        <v/>
      </c>
      <c r="H1680" s="55" t="str">
        <f>IF(ATA!H1680="","",ATA!H1680)</f>
        <v/>
      </c>
      <c r="I1680" s="31" t="str">
        <f>IF(AND(F1679="",H1679="in-sample"),"",IF(AND(Temp!fhor_indata=1,H1679="out-sample",H1680="out-sample"),I1679,IF(AND(F1680="",H1679="out-sample"),"",IF(AND(Temp!optSeasCoef=0,Temp!sts_add=1),IF(H1679="in-sample",IF(Q1679=bigT,((pCell/bigT)*F1679)+((1-(pCell/bigT))*(I1679+J1679)),IF(OR(F1680="",COUNT($F$2:F1679)&lt;=pCell),F1679,((pCell/COUNT($F$2:F1679))*F1679)+((1-(pCell/COUNT($F$2:F1679)))*(I1679+J1679)))),I1679),IF(AND(Temp!optSeasCoef=0,Temp!sts_multp=1),IF(H1679="in-sample",IF(Q1679=bigT,((pCell/bigT)*F1679)+((1-(pCell/bigT))*(I1679*J1679)),IF(OR(F1680="",COUNT(F$2:$F1679)&lt;=pCell),F1679,((pCell/COUNT($F$2:F1679))*F1679)+((1-(pCell/COUNT($F$2:F1679)))*(I1679*J1679)))),I1679),IF(Temp!sts_add=1,IF(H1679="in-sample",IF(Q1679=bigT,((pCell/bigT)*AX1679)+((1-(pCell/bigT))*(I1679+J1679)),IF(OR(F1680="",COUNT($AX$2:AX1679)&lt;=pCell),AX1679,((pCell/COUNT($AX$2:AX1679))*AX1679)+((1-(pCell/COUNT($AX$2:AX1679)))*(I1679+J1679)))),I1679),IF(H1679="in-sample",IF(Q1679=bigT,((pCell/bigT)*AX1679)+((1-(pCell/bigT))*(I1679*J1679)),IF(OR(F1680="",COUNT($AX$2:AX1679)&lt;=pCell),AX1679,((pCell/COUNT($AX$2:AX1679))*AX1679)+((1-(pCell/COUNT($AX$2:AX1679)))*(I1679*J1679)))),I1679)))))))</f>
        <v/>
      </c>
      <c r="J1680" s="31" t="str">
        <f>IF(AND(F1679="",H1679="in-sample"),"",IF(AND(Temp!fhor_indata=1,H1679="out-sample",H1680="out-sample"),J1679,IF(AND(F1680="",H1679="out-sample"),"",IF(AND(Temp!optSeasCoef=0,Temp!sts_add=1),IF(H1679="in-sample",IF(Q1679=bigT,((qCell/bigT)*(I1680-I1679))+((1-(qCell/bigT))*J1679),IF(OR(F1680="",COUNT($F$2:F1679)&lt;=qCell),IF(COUNT($F$2:F1679)=1,0,F1679-F1678),((qCell/COUNT($F$2:F1679))*(I1680-I1679))+((1-(qCell/COUNT($F$2:F1679)))*J1679))),J1679),IF(AND(Temp!optSeasCoef=0,Temp!sts_multp=1),IF(H1679="in-sample",IF(Q1679=bigT,((qCell/bigT)*(I1680/I1679))+((1-(qCell/bigT))*J1679),IF(qCell=0,1,IF(OR(F1680="",COUNT($F$2:F1679)&lt;=qCell),IF(COUNT($F$2:F1679)=1,1,F1679/F1678),((qCell/COUNT($F$2:F1679))*(I1680/I1679))+((1-(qCell/COUNT($F$2:F1679)))*J1679)))),J1679),IF(Temp!sts_add=1,IF(H1679="in-sample",IF(Q1679=bigT,((qCell/bigT)*(I1680-I1679))+((1-(qCell/bigT))*J1679),IF(OR(F1680="",COUNT($AX$2:AX1679)&lt;=qCell),IF(COUNT($AX$2:AX1679)=1,0,AX1679-AX1678),((qCell/COUNT($AX$2:AX1679))*(I1680-I1679))+((1-(qCell/COUNT($AX$2:AX1679)))*J1679))),J1679),IF(H1679="in-sample",IF(Q1679=bigT,((qCell/bigT)*(I1680/I1679))+((1-(qCell/bigT))*J1679),IF(qCell=0,1,IF(OR(F1680="",COUNT($AX$2:AX1679)&lt;=qCell),IF(COUNT($AX$2:AX1679)=1,1,AX1679/AX1678),((qCell/COUNT($AX$2:AX1679))*(I1680/I1679))+((1-(qCell/COUNT($AX$2:AX1679)))*J1679)))),J1679)))))))</f>
        <v/>
      </c>
      <c r="K1680" s="31" t="str">
        <f>IF(H1680="","",IF(AND(Temp!optSeasCoef=0,Temp!sts_add=1),IF(H1680="out-sample",I1680+(Q1680*J1680),I1680+J1680),IF(AND(Temp!optSeasCoef=0,Temp!sts_multp=1),IF(H1680="out-sample",I1680*(J1680^Q1680),I1680*J1680),IF(Temp!sts_add=1,IF(H1680="out-sample",(I1680+(Q1680*J1680))*G1680,(I1680+J1680)*G1680),IF(H1680="out-sample",I1680*(J1680^Q1680)*G1680,I1680*J1680*G1680)))))</f>
        <v/>
      </c>
      <c r="L1680" s="32" t="str">
        <f t="shared" si="184"/>
        <v/>
      </c>
      <c r="M1680" s="32" t="str">
        <f t="shared" si="185"/>
        <v/>
      </c>
      <c r="N1680" s="32" t="str">
        <f t="shared" si="186"/>
        <v/>
      </c>
      <c r="O1680" s="32" t="str">
        <f t="shared" si="187"/>
        <v/>
      </c>
      <c r="P1680" s="32" t="str">
        <f t="shared" si="188"/>
        <v/>
      </c>
      <c r="Q1680" s="3" t="str">
        <f>IF(AND(Temp!fhor_indata=1,F1680="",H1679="in-sample"),1,IF(AND(Temp!fhor_indata=1,H1679="out-sample",Q1679&lt;ATA!XfHor),Q1679+1,IF(F1680="","",IF(AND(H1680="out-sample",H1679="in-sample"),1,IF(AND(H1680="out-sample",H1679="out-sample"),Q1679+1,IF(ISNUMBER(Q1679),Q1679+1,1))))))</f>
        <v/>
      </c>
      <c r="R1680" s="3" t="str">
        <f t="shared" si="182"/>
        <v/>
      </c>
      <c r="S1680" s="6"/>
      <c r="T1680" s="6"/>
      <c r="U1680" s="6"/>
      <c r="V1680" s="6"/>
      <c r="W1680" s="6"/>
      <c r="X1680" s="6"/>
      <c r="Y1680" s="6"/>
      <c r="Z1680" s="6"/>
      <c r="AA1680" s="6"/>
      <c r="AB1680" s="6"/>
      <c r="AC1680" s="6"/>
      <c r="AD1680" s="6"/>
      <c r="AE1680" s="6"/>
      <c r="AF1680" s="6"/>
      <c r="AG1680" s="6"/>
      <c r="AH1680" s="6"/>
      <c r="AI1680" s="6"/>
      <c r="AJ1680" s="6"/>
      <c r="AK1680" s="6"/>
      <c r="AX1680" s="63" t="e">
        <f t="shared" si="183"/>
        <v>#VALUE!</v>
      </c>
    </row>
    <row r="1681" spans="1:50" s="1" customFormat="1" ht="14.25" x14ac:dyDescent="0.2">
      <c r="A1681" s="6"/>
      <c r="B1681" s="6"/>
      <c r="C1681" s="6"/>
      <c r="D1681" s="3"/>
      <c r="E1681" s="70" t="str">
        <f>IF(ATA!E1681="","",ATA!E1681)</f>
        <v/>
      </c>
      <c r="F1681" s="51" t="str">
        <f>IF(ATA!F1681="","",ATA!F1681)</f>
        <v/>
      </c>
      <c r="G1681" s="11" t="str">
        <f>IF(ATA!G1681="","",ATA!G1681)</f>
        <v/>
      </c>
      <c r="H1681" s="55" t="str">
        <f>IF(ATA!H1681="","",ATA!H1681)</f>
        <v/>
      </c>
      <c r="I1681" s="31" t="str">
        <f>IF(AND(F1680="",H1680="in-sample"),"",IF(AND(Temp!fhor_indata=1,H1680="out-sample",H1681="out-sample"),I1680,IF(AND(F1681="",H1680="out-sample"),"",IF(AND(Temp!optSeasCoef=0,Temp!sts_add=1),IF(H1680="in-sample",IF(Q1680=bigT,((pCell/bigT)*F1680)+((1-(pCell/bigT))*(I1680+J1680)),IF(OR(F1681="",COUNT($F$2:F1680)&lt;=pCell),F1680,((pCell/COUNT($F$2:F1680))*F1680)+((1-(pCell/COUNT($F$2:F1680)))*(I1680+J1680)))),I1680),IF(AND(Temp!optSeasCoef=0,Temp!sts_multp=1),IF(H1680="in-sample",IF(Q1680=bigT,((pCell/bigT)*F1680)+((1-(pCell/bigT))*(I1680*J1680)),IF(OR(F1681="",COUNT(F$2:$F1680)&lt;=pCell),F1680,((pCell/COUNT($F$2:F1680))*F1680)+((1-(pCell/COUNT($F$2:F1680)))*(I1680*J1680)))),I1680),IF(Temp!sts_add=1,IF(H1680="in-sample",IF(Q1680=bigT,((pCell/bigT)*AX1680)+((1-(pCell/bigT))*(I1680+J1680)),IF(OR(F1681="",COUNT($AX$2:AX1680)&lt;=pCell),AX1680,((pCell/COUNT($AX$2:AX1680))*AX1680)+((1-(pCell/COUNT($AX$2:AX1680)))*(I1680+J1680)))),I1680),IF(H1680="in-sample",IF(Q1680=bigT,((pCell/bigT)*AX1680)+((1-(pCell/bigT))*(I1680*J1680)),IF(OR(F1681="",COUNT($AX$2:AX1680)&lt;=pCell),AX1680,((pCell/COUNT($AX$2:AX1680))*AX1680)+((1-(pCell/COUNT($AX$2:AX1680)))*(I1680*J1680)))),I1680)))))))</f>
        <v/>
      </c>
      <c r="J1681" s="31" t="str">
        <f>IF(AND(F1680="",H1680="in-sample"),"",IF(AND(Temp!fhor_indata=1,H1680="out-sample",H1681="out-sample"),J1680,IF(AND(F1681="",H1680="out-sample"),"",IF(AND(Temp!optSeasCoef=0,Temp!sts_add=1),IF(H1680="in-sample",IF(Q1680=bigT,((qCell/bigT)*(I1681-I1680))+((1-(qCell/bigT))*J1680),IF(OR(F1681="",COUNT($F$2:F1680)&lt;=qCell),IF(COUNT($F$2:F1680)=1,0,F1680-F1679),((qCell/COUNT($F$2:F1680))*(I1681-I1680))+((1-(qCell/COUNT($F$2:F1680)))*J1680))),J1680),IF(AND(Temp!optSeasCoef=0,Temp!sts_multp=1),IF(H1680="in-sample",IF(Q1680=bigT,((qCell/bigT)*(I1681/I1680))+((1-(qCell/bigT))*J1680),IF(qCell=0,1,IF(OR(F1681="",COUNT($F$2:F1680)&lt;=qCell),IF(COUNT($F$2:F1680)=1,1,F1680/F1679),((qCell/COUNT($F$2:F1680))*(I1681/I1680))+((1-(qCell/COUNT($F$2:F1680)))*J1680)))),J1680),IF(Temp!sts_add=1,IF(H1680="in-sample",IF(Q1680=bigT,((qCell/bigT)*(I1681-I1680))+((1-(qCell/bigT))*J1680),IF(OR(F1681="",COUNT($AX$2:AX1680)&lt;=qCell),IF(COUNT($AX$2:AX1680)=1,0,AX1680-AX1679),((qCell/COUNT($AX$2:AX1680))*(I1681-I1680))+((1-(qCell/COUNT($AX$2:AX1680)))*J1680))),J1680),IF(H1680="in-sample",IF(Q1680=bigT,((qCell/bigT)*(I1681/I1680))+((1-(qCell/bigT))*J1680),IF(qCell=0,1,IF(OR(F1681="",COUNT($AX$2:AX1680)&lt;=qCell),IF(COUNT($AX$2:AX1680)=1,1,AX1680/AX1679),((qCell/COUNT($AX$2:AX1680))*(I1681/I1680))+((1-(qCell/COUNT($AX$2:AX1680)))*J1680)))),J1680)))))))</f>
        <v/>
      </c>
      <c r="K1681" s="31" t="str">
        <f>IF(H1681="","",IF(AND(Temp!optSeasCoef=0,Temp!sts_add=1),IF(H1681="out-sample",I1681+(Q1681*J1681),I1681+J1681),IF(AND(Temp!optSeasCoef=0,Temp!sts_multp=1),IF(H1681="out-sample",I1681*(J1681^Q1681),I1681*J1681),IF(Temp!sts_add=1,IF(H1681="out-sample",(I1681+(Q1681*J1681))*G1681,(I1681+J1681)*G1681),IF(H1681="out-sample",I1681*(J1681^Q1681)*G1681,I1681*J1681*G1681)))))</f>
        <v/>
      </c>
      <c r="L1681" s="32" t="str">
        <f t="shared" si="184"/>
        <v/>
      </c>
      <c r="M1681" s="32" t="str">
        <f t="shared" si="185"/>
        <v/>
      </c>
      <c r="N1681" s="32" t="str">
        <f t="shared" si="186"/>
        <v/>
      </c>
      <c r="O1681" s="32" t="str">
        <f t="shared" si="187"/>
        <v/>
      </c>
      <c r="P1681" s="32" t="str">
        <f t="shared" si="188"/>
        <v/>
      </c>
      <c r="Q1681" s="3" t="str">
        <f>IF(AND(Temp!fhor_indata=1,F1681="",H1680="in-sample"),1,IF(AND(Temp!fhor_indata=1,H1680="out-sample",Q1680&lt;ATA!XfHor),Q1680+1,IF(F1681="","",IF(AND(H1681="out-sample",H1680="in-sample"),1,IF(AND(H1681="out-sample",H1680="out-sample"),Q1680+1,IF(ISNUMBER(Q1680),Q1680+1,1))))))</f>
        <v/>
      </c>
      <c r="R1681" s="3" t="str">
        <f t="shared" si="182"/>
        <v/>
      </c>
      <c r="S1681" s="6"/>
      <c r="T1681" s="6"/>
      <c r="U1681" s="6"/>
      <c r="V1681" s="6"/>
      <c r="W1681" s="6"/>
      <c r="X1681" s="6"/>
      <c r="Y1681" s="6"/>
      <c r="Z1681" s="6"/>
      <c r="AA1681" s="6"/>
      <c r="AB1681" s="6"/>
      <c r="AC1681" s="6"/>
      <c r="AD1681" s="6"/>
      <c r="AE1681" s="6"/>
      <c r="AF1681" s="6"/>
      <c r="AG1681" s="6"/>
      <c r="AH1681" s="6"/>
      <c r="AI1681" s="6"/>
      <c r="AJ1681" s="6"/>
      <c r="AK1681" s="6"/>
      <c r="AX1681" s="63" t="e">
        <f t="shared" si="183"/>
        <v>#VALUE!</v>
      </c>
    </row>
    <row r="1682" spans="1:50" s="1" customFormat="1" ht="14.25" x14ac:dyDescent="0.2">
      <c r="A1682" s="6"/>
      <c r="B1682" s="6"/>
      <c r="C1682" s="6"/>
      <c r="D1682" s="3"/>
      <c r="E1682" s="70" t="str">
        <f>IF(ATA!E1682="","",ATA!E1682)</f>
        <v/>
      </c>
      <c r="F1682" s="51" t="str">
        <f>IF(ATA!F1682="","",ATA!F1682)</f>
        <v/>
      </c>
      <c r="G1682" s="11" t="str">
        <f>IF(ATA!G1682="","",ATA!G1682)</f>
        <v/>
      </c>
      <c r="H1682" s="55" t="str">
        <f>IF(ATA!H1682="","",ATA!H1682)</f>
        <v/>
      </c>
      <c r="I1682" s="31" t="str">
        <f>IF(AND(F1681="",H1681="in-sample"),"",IF(AND(Temp!fhor_indata=1,H1681="out-sample",H1682="out-sample"),I1681,IF(AND(F1682="",H1681="out-sample"),"",IF(AND(Temp!optSeasCoef=0,Temp!sts_add=1),IF(H1681="in-sample",IF(Q1681=bigT,((pCell/bigT)*F1681)+((1-(pCell/bigT))*(I1681+J1681)),IF(OR(F1682="",COUNT($F$2:F1681)&lt;=pCell),F1681,((pCell/COUNT($F$2:F1681))*F1681)+((1-(pCell/COUNT($F$2:F1681)))*(I1681+J1681)))),I1681),IF(AND(Temp!optSeasCoef=0,Temp!sts_multp=1),IF(H1681="in-sample",IF(Q1681=bigT,((pCell/bigT)*F1681)+((1-(pCell/bigT))*(I1681*J1681)),IF(OR(F1682="",COUNT(F$2:$F1681)&lt;=pCell),F1681,((pCell/COUNT($F$2:F1681))*F1681)+((1-(pCell/COUNT($F$2:F1681)))*(I1681*J1681)))),I1681),IF(Temp!sts_add=1,IF(H1681="in-sample",IF(Q1681=bigT,((pCell/bigT)*AX1681)+((1-(pCell/bigT))*(I1681+J1681)),IF(OR(F1682="",COUNT($AX$2:AX1681)&lt;=pCell),AX1681,((pCell/COUNT($AX$2:AX1681))*AX1681)+((1-(pCell/COUNT($AX$2:AX1681)))*(I1681+J1681)))),I1681),IF(H1681="in-sample",IF(Q1681=bigT,((pCell/bigT)*AX1681)+((1-(pCell/bigT))*(I1681*J1681)),IF(OR(F1682="",COUNT($AX$2:AX1681)&lt;=pCell),AX1681,((pCell/COUNT($AX$2:AX1681))*AX1681)+((1-(pCell/COUNT($AX$2:AX1681)))*(I1681*J1681)))),I1681)))))))</f>
        <v/>
      </c>
      <c r="J1682" s="31" t="str">
        <f>IF(AND(F1681="",H1681="in-sample"),"",IF(AND(Temp!fhor_indata=1,H1681="out-sample",H1682="out-sample"),J1681,IF(AND(F1682="",H1681="out-sample"),"",IF(AND(Temp!optSeasCoef=0,Temp!sts_add=1),IF(H1681="in-sample",IF(Q1681=bigT,((qCell/bigT)*(I1682-I1681))+((1-(qCell/bigT))*J1681),IF(OR(F1682="",COUNT($F$2:F1681)&lt;=qCell),IF(COUNT($F$2:F1681)=1,0,F1681-F1680),((qCell/COUNT($F$2:F1681))*(I1682-I1681))+((1-(qCell/COUNT($F$2:F1681)))*J1681))),J1681),IF(AND(Temp!optSeasCoef=0,Temp!sts_multp=1),IF(H1681="in-sample",IF(Q1681=bigT,((qCell/bigT)*(I1682/I1681))+((1-(qCell/bigT))*J1681),IF(qCell=0,1,IF(OR(F1682="",COUNT($F$2:F1681)&lt;=qCell),IF(COUNT($F$2:F1681)=1,1,F1681/F1680),((qCell/COUNT($F$2:F1681))*(I1682/I1681))+((1-(qCell/COUNT($F$2:F1681)))*J1681)))),J1681),IF(Temp!sts_add=1,IF(H1681="in-sample",IF(Q1681=bigT,((qCell/bigT)*(I1682-I1681))+((1-(qCell/bigT))*J1681),IF(OR(F1682="",COUNT($AX$2:AX1681)&lt;=qCell),IF(COUNT($AX$2:AX1681)=1,0,AX1681-AX1680),((qCell/COUNT($AX$2:AX1681))*(I1682-I1681))+((1-(qCell/COUNT($AX$2:AX1681)))*J1681))),J1681),IF(H1681="in-sample",IF(Q1681=bigT,((qCell/bigT)*(I1682/I1681))+((1-(qCell/bigT))*J1681),IF(qCell=0,1,IF(OR(F1682="",COUNT($AX$2:AX1681)&lt;=qCell),IF(COUNT($AX$2:AX1681)=1,1,AX1681/AX1680),((qCell/COUNT($AX$2:AX1681))*(I1682/I1681))+((1-(qCell/COUNT($AX$2:AX1681)))*J1681)))),J1681)))))))</f>
        <v/>
      </c>
      <c r="K1682" s="31" t="str">
        <f>IF(H1682="","",IF(AND(Temp!optSeasCoef=0,Temp!sts_add=1),IF(H1682="out-sample",I1682+(Q1682*J1682),I1682+J1682),IF(AND(Temp!optSeasCoef=0,Temp!sts_multp=1),IF(H1682="out-sample",I1682*(J1682^Q1682),I1682*J1682),IF(Temp!sts_add=1,IF(H1682="out-sample",(I1682+(Q1682*J1682))*G1682,(I1682+J1682)*G1682),IF(H1682="out-sample",I1682*(J1682^Q1682)*G1682,I1682*J1682*G1682)))))</f>
        <v/>
      </c>
      <c r="L1682" s="32" t="str">
        <f t="shared" si="184"/>
        <v/>
      </c>
      <c r="M1682" s="32" t="str">
        <f t="shared" si="185"/>
        <v/>
      </c>
      <c r="N1682" s="32" t="str">
        <f t="shared" si="186"/>
        <v/>
      </c>
      <c r="O1682" s="32" t="str">
        <f t="shared" si="187"/>
        <v/>
      </c>
      <c r="P1682" s="32" t="str">
        <f t="shared" si="188"/>
        <v/>
      </c>
      <c r="Q1682" s="3" t="str">
        <f>IF(AND(Temp!fhor_indata=1,F1682="",H1681="in-sample"),1,IF(AND(Temp!fhor_indata=1,H1681="out-sample",Q1681&lt;ATA!XfHor),Q1681+1,IF(F1682="","",IF(AND(H1682="out-sample",H1681="in-sample"),1,IF(AND(H1682="out-sample",H1681="out-sample"),Q1681+1,IF(ISNUMBER(Q1681),Q1681+1,1))))))</f>
        <v/>
      </c>
      <c r="R1682" s="3" t="str">
        <f t="shared" si="182"/>
        <v/>
      </c>
      <c r="S1682" s="6"/>
      <c r="T1682" s="6"/>
      <c r="U1682" s="6"/>
      <c r="V1682" s="6"/>
      <c r="W1682" s="6"/>
      <c r="X1682" s="6"/>
      <c r="Y1682" s="6"/>
      <c r="Z1682" s="6"/>
      <c r="AA1682" s="6"/>
      <c r="AB1682" s="6"/>
      <c r="AC1682" s="6"/>
      <c r="AD1682" s="6"/>
      <c r="AE1682" s="6"/>
      <c r="AF1682" s="6"/>
      <c r="AG1682" s="6"/>
      <c r="AH1682" s="6"/>
      <c r="AI1682" s="6"/>
      <c r="AJ1682" s="6"/>
      <c r="AK1682" s="6"/>
      <c r="AX1682" s="63" t="e">
        <f t="shared" si="183"/>
        <v>#VALUE!</v>
      </c>
    </row>
    <row r="1683" spans="1:50" s="1" customFormat="1" ht="14.25" x14ac:dyDescent="0.2">
      <c r="A1683" s="6"/>
      <c r="B1683" s="6"/>
      <c r="C1683" s="6"/>
      <c r="D1683" s="3"/>
      <c r="E1683" s="70" t="str">
        <f>IF(ATA!E1683="","",ATA!E1683)</f>
        <v/>
      </c>
      <c r="F1683" s="51" t="str">
        <f>IF(ATA!F1683="","",ATA!F1683)</f>
        <v/>
      </c>
      <c r="G1683" s="11" t="str">
        <f>IF(ATA!G1683="","",ATA!G1683)</f>
        <v/>
      </c>
      <c r="H1683" s="55" t="str">
        <f>IF(ATA!H1683="","",ATA!H1683)</f>
        <v/>
      </c>
      <c r="I1683" s="31" t="str">
        <f>IF(AND(F1682="",H1682="in-sample"),"",IF(AND(Temp!fhor_indata=1,H1682="out-sample",H1683="out-sample"),I1682,IF(AND(F1683="",H1682="out-sample"),"",IF(AND(Temp!optSeasCoef=0,Temp!sts_add=1),IF(H1682="in-sample",IF(Q1682=bigT,((pCell/bigT)*F1682)+((1-(pCell/bigT))*(I1682+J1682)),IF(OR(F1683="",COUNT($F$2:F1682)&lt;=pCell),F1682,((pCell/COUNT($F$2:F1682))*F1682)+((1-(pCell/COUNT($F$2:F1682)))*(I1682+J1682)))),I1682),IF(AND(Temp!optSeasCoef=0,Temp!sts_multp=1),IF(H1682="in-sample",IF(Q1682=bigT,((pCell/bigT)*F1682)+((1-(pCell/bigT))*(I1682*J1682)),IF(OR(F1683="",COUNT(F$2:$F1682)&lt;=pCell),F1682,((pCell/COUNT($F$2:F1682))*F1682)+((1-(pCell/COUNT($F$2:F1682)))*(I1682*J1682)))),I1682),IF(Temp!sts_add=1,IF(H1682="in-sample",IF(Q1682=bigT,((pCell/bigT)*AX1682)+((1-(pCell/bigT))*(I1682+J1682)),IF(OR(F1683="",COUNT($AX$2:AX1682)&lt;=pCell),AX1682,((pCell/COUNT($AX$2:AX1682))*AX1682)+((1-(pCell/COUNT($AX$2:AX1682)))*(I1682+J1682)))),I1682),IF(H1682="in-sample",IF(Q1682=bigT,((pCell/bigT)*AX1682)+((1-(pCell/bigT))*(I1682*J1682)),IF(OR(F1683="",COUNT($AX$2:AX1682)&lt;=pCell),AX1682,((pCell/COUNT($AX$2:AX1682))*AX1682)+((1-(pCell/COUNT($AX$2:AX1682)))*(I1682*J1682)))),I1682)))))))</f>
        <v/>
      </c>
      <c r="J1683" s="31" t="str">
        <f>IF(AND(F1682="",H1682="in-sample"),"",IF(AND(Temp!fhor_indata=1,H1682="out-sample",H1683="out-sample"),J1682,IF(AND(F1683="",H1682="out-sample"),"",IF(AND(Temp!optSeasCoef=0,Temp!sts_add=1),IF(H1682="in-sample",IF(Q1682=bigT,((qCell/bigT)*(I1683-I1682))+((1-(qCell/bigT))*J1682),IF(OR(F1683="",COUNT($F$2:F1682)&lt;=qCell),IF(COUNT($F$2:F1682)=1,0,F1682-F1681),((qCell/COUNT($F$2:F1682))*(I1683-I1682))+((1-(qCell/COUNT($F$2:F1682)))*J1682))),J1682),IF(AND(Temp!optSeasCoef=0,Temp!sts_multp=1),IF(H1682="in-sample",IF(Q1682=bigT,((qCell/bigT)*(I1683/I1682))+((1-(qCell/bigT))*J1682),IF(qCell=0,1,IF(OR(F1683="",COUNT($F$2:F1682)&lt;=qCell),IF(COUNT($F$2:F1682)=1,1,F1682/F1681),((qCell/COUNT($F$2:F1682))*(I1683/I1682))+((1-(qCell/COUNT($F$2:F1682)))*J1682)))),J1682),IF(Temp!sts_add=1,IF(H1682="in-sample",IF(Q1682=bigT,((qCell/bigT)*(I1683-I1682))+((1-(qCell/bigT))*J1682),IF(OR(F1683="",COUNT($AX$2:AX1682)&lt;=qCell),IF(COUNT($AX$2:AX1682)=1,0,AX1682-AX1681),((qCell/COUNT($AX$2:AX1682))*(I1683-I1682))+((1-(qCell/COUNT($AX$2:AX1682)))*J1682))),J1682),IF(H1682="in-sample",IF(Q1682=bigT,((qCell/bigT)*(I1683/I1682))+((1-(qCell/bigT))*J1682),IF(qCell=0,1,IF(OR(F1683="",COUNT($AX$2:AX1682)&lt;=qCell),IF(COUNT($AX$2:AX1682)=1,1,AX1682/AX1681),((qCell/COUNT($AX$2:AX1682))*(I1683/I1682))+((1-(qCell/COUNT($AX$2:AX1682)))*J1682)))),J1682)))))))</f>
        <v/>
      </c>
      <c r="K1683" s="31" t="str">
        <f>IF(H1683="","",IF(AND(Temp!optSeasCoef=0,Temp!sts_add=1),IF(H1683="out-sample",I1683+(Q1683*J1683),I1683+J1683),IF(AND(Temp!optSeasCoef=0,Temp!sts_multp=1),IF(H1683="out-sample",I1683*(J1683^Q1683),I1683*J1683),IF(Temp!sts_add=1,IF(H1683="out-sample",(I1683+(Q1683*J1683))*G1683,(I1683+J1683)*G1683),IF(H1683="out-sample",I1683*(J1683^Q1683)*G1683,I1683*J1683*G1683)))))</f>
        <v/>
      </c>
      <c r="L1683" s="32" t="str">
        <f t="shared" si="184"/>
        <v/>
      </c>
      <c r="M1683" s="32" t="str">
        <f t="shared" si="185"/>
        <v/>
      </c>
      <c r="N1683" s="32" t="str">
        <f t="shared" si="186"/>
        <v/>
      </c>
      <c r="O1683" s="32" t="str">
        <f t="shared" si="187"/>
        <v/>
      </c>
      <c r="P1683" s="32" t="str">
        <f t="shared" si="188"/>
        <v/>
      </c>
      <c r="Q1683" s="3" t="str">
        <f>IF(AND(Temp!fhor_indata=1,F1683="",H1682="in-sample"),1,IF(AND(Temp!fhor_indata=1,H1682="out-sample",Q1682&lt;ATA!XfHor),Q1682+1,IF(F1683="","",IF(AND(H1683="out-sample",H1682="in-sample"),1,IF(AND(H1683="out-sample",H1682="out-sample"),Q1682+1,IF(ISNUMBER(Q1682),Q1682+1,1))))))</f>
        <v/>
      </c>
      <c r="R1683" s="3" t="str">
        <f t="shared" si="182"/>
        <v/>
      </c>
      <c r="S1683" s="6"/>
      <c r="T1683" s="6"/>
      <c r="U1683" s="6"/>
      <c r="V1683" s="6"/>
      <c r="W1683" s="6"/>
      <c r="X1683" s="6"/>
      <c r="Y1683" s="6"/>
      <c r="Z1683" s="6"/>
      <c r="AA1683" s="6"/>
      <c r="AB1683" s="6"/>
      <c r="AC1683" s="6"/>
      <c r="AD1683" s="6"/>
      <c r="AE1683" s="6"/>
      <c r="AF1683" s="6"/>
      <c r="AG1683" s="6"/>
      <c r="AH1683" s="6"/>
      <c r="AI1683" s="6"/>
      <c r="AJ1683" s="6"/>
      <c r="AK1683" s="6"/>
      <c r="AX1683" s="63" t="e">
        <f t="shared" si="183"/>
        <v>#VALUE!</v>
      </c>
    </row>
    <row r="1684" spans="1:50" s="1" customFormat="1" ht="14.25" x14ac:dyDescent="0.2">
      <c r="A1684" s="6"/>
      <c r="B1684" s="6"/>
      <c r="C1684" s="6"/>
      <c r="D1684" s="3"/>
      <c r="E1684" s="70" t="str">
        <f>IF(ATA!E1684="","",ATA!E1684)</f>
        <v/>
      </c>
      <c r="F1684" s="51" t="str">
        <f>IF(ATA!F1684="","",ATA!F1684)</f>
        <v/>
      </c>
      <c r="G1684" s="11" t="str">
        <f>IF(ATA!G1684="","",ATA!G1684)</f>
        <v/>
      </c>
      <c r="H1684" s="55" t="str">
        <f>IF(ATA!H1684="","",ATA!H1684)</f>
        <v/>
      </c>
      <c r="I1684" s="31" t="str">
        <f>IF(AND(F1683="",H1683="in-sample"),"",IF(AND(Temp!fhor_indata=1,H1683="out-sample",H1684="out-sample"),I1683,IF(AND(F1684="",H1683="out-sample"),"",IF(AND(Temp!optSeasCoef=0,Temp!sts_add=1),IF(H1683="in-sample",IF(Q1683=bigT,((pCell/bigT)*F1683)+((1-(pCell/bigT))*(I1683+J1683)),IF(OR(F1684="",COUNT($F$2:F1683)&lt;=pCell),F1683,((pCell/COUNT($F$2:F1683))*F1683)+((1-(pCell/COUNT($F$2:F1683)))*(I1683+J1683)))),I1683),IF(AND(Temp!optSeasCoef=0,Temp!sts_multp=1),IF(H1683="in-sample",IF(Q1683=bigT,((pCell/bigT)*F1683)+((1-(pCell/bigT))*(I1683*J1683)),IF(OR(F1684="",COUNT(F$2:$F1683)&lt;=pCell),F1683,((pCell/COUNT($F$2:F1683))*F1683)+((1-(pCell/COUNT($F$2:F1683)))*(I1683*J1683)))),I1683),IF(Temp!sts_add=1,IF(H1683="in-sample",IF(Q1683=bigT,((pCell/bigT)*AX1683)+((1-(pCell/bigT))*(I1683+J1683)),IF(OR(F1684="",COUNT($AX$2:AX1683)&lt;=pCell),AX1683,((pCell/COUNT($AX$2:AX1683))*AX1683)+((1-(pCell/COUNT($AX$2:AX1683)))*(I1683+J1683)))),I1683),IF(H1683="in-sample",IF(Q1683=bigT,((pCell/bigT)*AX1683)+((1-(pCell/bigT))*(I1683*J1683)),IF(OR(F1684="",COUNT($AX$2:AX1683)&lt;=pCell),AX1683,((pCell/COUNT($AX$2:AX1683))*AX1683)+((1-(pCell/COUNT($AX$2:AX1683)))*(I1683*J1683)))),I1683)))))))</f>
        <v/>
      </c>
      <c r="J1684" s="31" t="str">
        <f>IF(AND(F1683="",H1683="in-sample"),"",IF(AND(Temp!fhor_indata=1,H1683="out-sample",H1684="out-sample"),J1683,IF(AND(F1684="",H1683="out-sample"),"",IF(AND(Temp!optSeasCoef=0,Temp!sts_add=1),IF(H1683="in-sample",IF(Q1683=bigT,((qCell/bigT)*(I1684-I1683))+((1-(qCell/bigT))*J1683),IF(OR(F1684="",COUNT($F$2:F1683)&lt;=qCell),IF(COUNT($F$2:F1683)=1,0,F1683-F1682),((qCell/COUNT($F$2:F1683))*(I1684-I1683))+((1-(qCell/COUNT($F$2:F1683)))*J1683))),J1683),IF(AND(Temp!optSeasCoef=0,Temp!sts_multp=1),IF(H1683="in-sample",IF(Q1683=bigT,((qCell/bigT)*(I1684/I1683))+((1-(qCell/bigT))*J1683),IF(qCell=0,1,IF(OR(F1684="",COUNT($F$2:F1683)&lt;=qCell),IF(COUNT($F$2:F1683)=1,1,F1683/F1682),((qCell/COUNT($F$2:F1683))*(I1684/I1683))+((1-(qCell/COUNT($F$2:F1683)))*J1683)))),J1683),IF(Temp!sts_add=1,IF(H1683="in-sample",IF(Q1683=bigT,((qCell/bigT)*(I1684-I1683))+((1-(qCell/bigT))*J1683),IF(OR(F1684="",COUNT($AX$2:AX1683)&lt;=qCell),IF(COUNT($AX$2:AX1683)=1,0,AX1683-AX1682),((qCell/COUNT($AX$2:AX1683))*(I1684-I1683))+((1-(qCell/COUNT($AX$2:AX1683)))*J1683))),J1683),IF(H1683="in-sample",IF(Q1683=bigT,((qCell/bigT)*(I1684/I1683))+((1-(qCell/bigT))*J1683),IF(qCell=0,1,IF(OR(F1684="",COUNT($AX$2:AX1683)&lt;=qCell),IF(COUNT($AX$2:AX1683)=1,1,AX1683/AX1682),((qCell/COUNT($AX$2:AX1683))*(I1684/I1683))+((1-(qCell/COUNT($AX$2:AX1683)))*J1683)))),J1683)))))))</f>
        <v/>
      </c>
      <c r="K1684" s="31" t="str">
        <f>IF(H1684="","",IF(AND(Temp!optSeasCoef=0,Temp!sts_add=1),IF(H1684="out-sample",I1684+(Q1684*J1684),I1684+J1684),IF(AND(Temp!optSeasCoef=0,Temp!sts_multp=1),IF(H1684="out-sample",I1684*(J1684^Q1684),I1684*J1684),IF(Temp!sts_add=1,IF(H1684="out-sample",(I1684+(Q1684*J1684))*G1684,(I1684+J1684)*G1684),IF(H1684="out-sample",I1684*(J1684^Q1684)*G1684,I1684*J1684*G1684)))))</f>
        <v/>
      </c>
      <c r="L1684" s="32" t="str">
        <f t="shared" si="184"/>
        <v/>
      </c>
      <c r="M1684" s="32" t="str">
        <f t="shared" si="185"/>
        <v/>
      </c>
      <c r="N1684" s="32" t="str">
        <f t="shared" si="186"/>
        <v/>
      </c>
      <c r="O1684" s="32" t="str">
        <f t="shared" si="187"/>
        <v/>
      </c>
      <c r="P1684" s="32" t="str">
        <f t="shared" si="188"/>
        <v/>
      </c>
      <c r="Q1684" s="3" t="str">
        <f>IF(AND(Temp!fhor_indata=1,F1684="",H1683="in-sample"),1,IF(AND(Temp!fhor_indata=1,H1683="out-sample",Q1683&lt;ATA!XfHor),Q1683+1,IF(F1684="","",IF(AND(H1684="out-sample",H1683="in-sample"),1,IF(AND(H1684="out-sample",H1683="out-sample"),Q1683+1,IF(ISNUMBER(Q1683),Q1683+1,1))))))</f>
        <v/>
      </c>
      <c r="R1684" s="3" t="str">
        <f t="shared" si="182"/>
        <v/>
      </c>
      <c r="S1684" s="6"/>
      <c r="T1684" s="6"/>
      <c r="U1684" s="6"/>
      <c r="V1684" s="6"/>
      <c r="W1684" s="6"/>
      <c r="X1684" s="6"/>
      <c r="Y1684" s="6"/>
      <c r="Z1684" s="6"/>
      <c r="AA1684" s="6"/>
      <c r="AB1684" s="6"/>
      <c r="AC1684" s="6"/>
      <c r="AD1684" s="6"/>
      <c r="AE1684" s="6"/>
      <c r="AF1684" s="6"/>
      <c r="AG1684" s="6"/>
      <c r="AH1684" s="6"/>
      <c r="AI1684" s="6"/>
      <c r="AJ1684" s="6"/>
      <c r="AK1684" s="6"/>
      <c r="AX1684" s="63" t="e">
        <f t="shared" si="183"/>
        <v>#VALUE!</v>
      </c>
    </row>
    <row r="1685" spans="1:50" s="1" customFormat="1" ht="14.25" x14ac:dyDescent="0.2">
      <c r="A1685" s="6"/>
      <c r="B1685" s="6"/>
      <c r="C1685" s="6"/>
      <c r="D1685" s="3"/>
      <c r="E1685" s="70" t="str">
        <f>IF(ATA!E1685="","",ATA!E1685)</f>
        <v/>
      </c>
      <c r="F1685" s="51" t="str">
        <f>IF(ATA!F1685="","",ATA!F1685)</f>
        <v/>
      </c>
      <c r="G1685" s="11" t="str">
        <f>IF(ATA!G1685="","",ATA!G1685)</f>
        <v/>
      </c>
      <c r="H1685" s="55" t="str">
        <f>IF(ATA!H1685="","",ATA!H1685)</f>
        <v/>
      </c>
      <c r="I1685" s="31" t="str">
        <f>IF(AND(F1684="",H1684="in-sample"),"",IF(AND(Temp!fhor_indata=1,H1684="out-sample",H1685="out-sample"),I1684,IF(AND(F1685="",H1684="out-sample"),"",IF(AND(Temp!optSeasCoef=0,Temp!sts_add=1),IF(H1684="in-sample",IF(Q1684=bigT,((pCell/bigT)*F1684)+((1-(pCell/bigT))*(I1684+J1684)),IF(OR(F1685="",COUNT($F$2:F1684)&lt;=pCell),F1684,((pCell/COUNT($F$2:F1684))*F1684)+((1-(pCell/COUNT($F$2:F1684)))*(I1684+J1684)))),I1684),IF(AND(Temp!optSeasCoef=0,Temp!sts_multp=1),IF(H1684="in-sample",IF(Q1684=bigT,((pCell/bigT)*F1684)+((1-(pCell/bigT))*(I1684*J1684)),IF(OR(F1685="",COUNT(F$2:$F1684)&lt;=pCell),F1684,((pCell/COUNT($F$2:F1684))*F1684)+((1-(pCell/COUNT($F$2:F1684)))*(I1684*J1684)))),I1684),IF(Temp!sts_add=1,IF(H1684="in-sample",IF(Q1684=bigT,((pCell/bigT)*AX1684)+((1-(pCell/bigT))*(I1684+J1684)),IF(OR(F1685="",COUNT($AX$2:AX1684)&lt;=pCell),AX1684,((pCell/COUNT($AX$2:AX1684))*AX1684)+((1-(pCell/COUNT($AX$2:AX1684)))*(I1684+J1684)))),I1684),IF(H1684="in-sample",IF(Q1684=bigT,((pCell/bigT)*AX1684)+((1-(pCell/bigT))*(I1684*J1684)),IF(OR(F1685="",COUNT($AX$2:AX1684)&lt;=pCell),AX1684,((pCell/COUNT($AX$2:AX1684))*AX1684)+((1-(pCell/COUNT($AX$2:AX1684)))*(I1684*J1684)))),I1684)))))))</f>
        <v/>
      </c>
      <c r="J1685" s="31" t="str">
        <f>IF(AND(F1684="",H1684="in-sample"),"",IF(AND(Temp!fhor_indata=1,H1684="out-sample",H1685="out-sample"),J1684,IF(AND(F1685="",H1684="out-sample"),"",IF(AND(Temp!optSeasCoef=0,Temp!sts_add=1),IF(H1684="in-sample",IF(Q1684=bigT,((qCell/bigT)*(I1685-I1684))+((1-(qCell/bigT))*J1684),IF(OR(F1685="",COUNT($F$2:F1684)&lt;=qCell),IF(COUNT($F$2:F1684)=1,0,F1684-F1683),((qCell/COUNT($F$2:F1684))*(I1685-I1684))+((1-(qCell/COUNT($F$2:F1684)))*J1684))),J1684),IF(AND(Temp!optSeasCoef=0,Temp!sts_multp=1),IF(H1684="in-sample",IF(Q1684=bigT,((qCell/bigT)*(I1685/I1684))+((1-(qCell/bigT))*J1684),IF(qCell=0,1,IF(OR(F1685="",COUNT($F$2:F1684)&lt;=qCell),IF(COUNT($F$2:F1684)=1,1,F1684/F1683),((qCell/COUNT($F$2:F1684))*(I1685/I1684))+((1-(qCell/COUNT($F$2:F1684)))*J1684)))),J1684),IF(Temp!sts_add=1,IF(H1684="in-sample",IF(Q1684=bigT,((qCell/bigT)*(I1685-I1684))+((1-(qCell/bigT))*J1684),IF(OR(F1685="",COUNT($AX$2:AX1684)&lt;=qCell),IF(COUNT($AX$2:AX1684)=1,0,AX1684-AX1683),((qCell/COUNT($AX$2:AX1684))*(I1685-I1684))+((1-(qCell/COUNT($AX$2:AX1684)))*J1684))),J1684),IF(H1684="in-sample",IF(Q1684=bigT,((qCell/bigT)*(I1685/I1684))+((1-(qCell/bigT))*J1684),IF(qCell=0,1,IF(OR(F1685="",COUNT($AX$2:AX1684)&lt;=qCell),IF(COUNT($AX$2:AX1684)=1,1,AX1684/AX1683),((qCell/COUNT($AX$2:AX1684))*(I1685/I1684))+((1-(qCell/COUNT($AX$2:AX1684)))*J1684)))),J1684)))))))</f>
        <v/>
      </c>
      <c r="K1685" s="31" t="str">
        <f>IF(H1685="","",IF(AND(Temp!optSeasCoef=0,Temp!sts_add=1),IF(H1685="out-sample",I1685+(Q1685*J1685),I1685+J1685),IF(AND(Temp!optSeasCoef=0,Temp!sts_multp=1),IF(H1685="out-sample",I1685*(J1685^Q1685),I1685*J1685),IF(Temp!sts_add=1,IF(H1685="out-sample",(I1685+(Q1685*J1685))*G1685,(I1685+J1685)*G1685),IF(H1685="out-sample",I1685*(J1685^Q1685)*G1685,I1685*J1685*G1685)))))</f>
        <v/>
      </c>
      <c r="L1685" s="32" t="str">
        <f t="shared" si="184"/>
        <v/>
      </c>
      <c r="M1685" s="32" t="str">
        <f t="shared" si="185"/>
        <v/>
      </c>
      <c r="N1685" s="32" t="str">
        <f t="shared" si="186"/>
        <v/>
      </c>
      <c r="O1685" s="32" t="str">
        <f t="shared" si="187"/>
        <v/>
      </c>
      <c r="P1685" s="32" t="str">
        <f t="shared" si="188"/>
        <v/>
      </c>
      <c r="Q1685" s="3" t="str">
        <f>IF(AND(Temp!fhor_indata=1,F1685="",H1684="in-sample"),1,IF(AND(Temp!fhor_indata=1,H1684="out-sample",Q1684&lt;ATA!XfHor),Q1684+1,IF(F1685="","",IF(AND(H1685="out-sample",H1684="in-sample"),1,IF(AND(H1685="out-sample",H1684="out-sample"),Q1684+1,IF(ISNUMBER(Q1684),Q1684+1,1))))))</f>
        <v/>
      </c>
      <c r="R1685" s="3" t="str">
        <f t="shared" si="182"/>
        <v/>
      </c>
      <c r="S1685" s="6"/>
      <c r="T1685" s="6"/>
      <c r="U1685" s="6"/>
      <c r="V1685" s="6"/>
      <c r="W1685" s="6"/>
      <c r="X1685" s="6"/>
      <c r="Y1685" s="6"/>
      <c r="Z1685" s="6"/>
      <c r="AA1685" s="6"/>
      <c r="AB1685" s="6"/>
      <c r="AC1685" s="6"/>
      <c r="AD1685" s="6"/>
      <c r="AE1685" s="6"/>
      <c r="AF1685" s="6"/>
      <c r="AG1685" s="6"/>
      <c r="AH1685" s="6"/>
      <c r="AI1685" s="6"/>
      <c r="AJ1685" s="6"/>
      <c r="AK1685" s="6"/>
      <c r="AX1685" s="63" t="e">
        <f t="shared" si="183"/>
        <v>#VALUE!</v>
      </c>
    </row>
    <row r="1686" spans="1:50" s="1" customFormat="1" ht="14.25" x14ac:dyDescent="0.2">
      <c r="A1686" s="6"/>
      <c r="B1686" s="6"/>
      <c r="C1686" s="6"/>
      <c r="D1686" s="3"/>
      <c r="E1686" s="70" t="str">
        <f>IF(ATA!E1686="","",ATA!E1686)</f>
        <v/>
      </c>
      <c r="F1686" s="51" t="str">
        <f>IF(ATA!F1686="","",ATA!F1686)</f>
        <v/>
      </c>
      <c r="G1686" s="11" t="str">
        <f>IF(ATA!G1686="","",ATA!G1686)</f>
        <v/>
      </c>
      <c r="H1686" s="55" t="str">
        <f>IF(ATA!H1686="","",ATA!H1686)</f>
        <v/>
      </c>
      <c r="I1686" s="31" t="str">
        <f>IF(AND(F1685="",H1685="in-sample"),"",IF(AND(Temp!fhor_indata=1,H1685="out-sample",H1686="out-sample"),I1685,IF(AND(F1686="",H1685="out-sample"),"",IF(AND(Temp!optSeasCoef=0,Temp!sts_add=1),IF(H1685="in-sample",IF(Q1685=bigT,((pCell/bigT)*F1685)+((1-(pCell/bigT))*(I1685+J1685)),IF(OR(F1686="",COUNT($F$2:F1685)&lt;=pCell),F1685,((pCell/COUNT($F$2:F1685))*F1685)+((1-(pCell/COUNT($F$2:F1685)))*(I1685+J1685)))),I1685),IF(AND(Temp!optSeasCoef=0,Temp!sts_multp=1),IF(H1685="in-sample",IF(Q1685=bigT,((pCell/bigT)*F1685)+((1-(pCell/bigT))*(I1685*J1685)),IF(OR(F1686="",COUNT(F$2:$F1685)&lt;=pCell),F1685,((pCell/COUNT($F$2:F1685))*F1685)+((1-(pCell/COUNT($F$2:F1685)))*(I1685*J1685)))),I1685),IF(Temp!sts_add=1,IF(H1685="in-sample",IF(Q1685=bigT,((pCell/bigT)*AX1685)+((1-(pCell/bigT))*(I1685+J1685)),IF(OR(F1686="",COUNT($AX$2:AX1685)&lt;=pCell),AX1685,((pCell/COUNT($AX$2:AX1685))*AX1685)+((1-(pCell/COUNT($AX$2:AX1685)))*(I1685+J1685)))),I1685),IF(H1685="in-sample",IF(Q1685=bigT,((pCell/bigT)*AX1685)+((1-(pCell/bigT))*(I1685*J1685)),IF(OR(F1686="",COUNT($AX$2:AX1685)&lt;=pCell),AX1685,((pCell/COUNT($AX$2:AX1685))*AX1685)+((1-(pCell/COUNT($AX$2:AX1685)))*(I1685*J1685)))),I1685)))))))</f>
        <v/>
      </c>
      <c r="J1686" s="31" t="str">
        <f>IF(AND(F1685="",H1685="in-sample"),"",IF(AND(Temp!fhor_indata=1,H1685="out-sample",H1686="out-sample"),J1685,IF(AND(F1686="",H1685="out-sample"),"",IF(AND(Temp!optSeasCoef=0,Temp!sts_add=1),IF(H1685="in-sample",IF(Q1685=bigT,((qCell/bigT)*(I1686-I1685))+((1-(qCell/bigT))*J1685),IF(OR(F1686="",COUNT($F$2:F1685)&lt;=qCell),IF(COUNT($F$2:F1685)=1,0,F1685-F1684),((qCell/COUNT($F$2:F1685))*(I1686-I1685))+((1-(qCell/COUNT($F$2:F1685)))*J1685))),J1685),IF(AND(Temp!optSeasCoef=0,Temp!sts_multp=1),IF(H1685="in-sample",IF(Q1685=bigT,((qCell/bigT)*(I1686/I1685))+((1-(qCell/bigT))*J1685),IF(qCell=0,1,IF(OR(F1686="",COUNT($F$2:F1685)&lt;=qCell),IF(COUNT($F$2:F1685)=1,1,F1685/F1684),((qCell/COUNT($F$2:F1685))*(I1686/I1685))+((1-(qCell/COUNT($F$2:F1685)))*J1685)))),J1685),IF(Temp!sts_add=1,IF(H1685="in-sample",IF(Q1685=bigT,((qCell/bigT)*(I1686-I1685))+((1-(qCell/bigT))*J1685),IF(OR(F1686="",COUNT($AX$2:AX1685)&lt;=qCell),IF(COUNT($AX$2:AX1685)=1,0,AX1685-AX1684),((qCell/COUNT($AX$2:AX1685))*(I1686-I1685))+((1-(qCell/COUNT($AX$2:AX1685)))*J1685))),J1685),IF(H1685="in-sample",IF(Q1685=bigT,((qCell/bigT)*(I1686/I1685))+((1-(qCell/bigT))*J1685),IF(qCell=0,1,IF(OR(F1686="",COUNT($AX$2:AX1685)&lt;=qCell),IF(COUNT($AX$2:AX1685)=1,1,AX1685/AX1684),((qCell/COUNT($AX$2:AX1685))*(I1686/I1685))+((1-(qCell/COUNT($AX$2:AX1685)))*J1685)))),J1685)))))))</f>
        <v/>
      </c>
      <c r="K1686" s="31" t="str">
        <f>IF(H1686="","",IF(AND(Temp!optSeasCoef=0,Temp!sts_add=1),IF(H1686="out-sample",I1686+(Q1686*J1686),I1686+J1686),IF(AND(Temp!optSeasCoef=0,Temp!sts_multp=1),IF(H1686="out-sample",I1686*(J1686^Q1686),I1686*J1686),IF(Temp!sts_add=1,IF(H1686="out-sample",(I1686+(Q1686*J1686))*G1686,(I1686+J1686)*G1686),IF(H1686="out-sample",I1686*(J1686^Q1686)*G1686,I1686*J1686*G1686)))))</f>
        <v/>
      </c>
      <c r="L1686" s="32" t="str">
        <f t="shared" si="184"/>
        <v/>
      </c>
      <c r="M1686" s="32" t="str">
        <f t="shared" si="185"/>
        <v/>
      </c>
      <c r="N1686" s="32" t="str">
        <f t="shared" si="186"/>
        <v/>
      </c>
      <c r="O1686" s="32" t="str">
        <f t="shared" si="187"/>
        <v/>
      </c>
      <c r="P1686" s="32" t="str">
        <f t="shared" si="188"/>
        <v/>
      </c>
      <c r="Q1686" s="3" t="str">
        <f>IF(AND(Temp!fhor_indata=1,F1686="",H1685="in-sample"),1,IF(AND(Temp!fhor_indata=1,H1685="out-sample",Q1685&lt;ATA!XfHor),Q1685+1,IF(F1686="","",IF(AND(H1686="out-sample",H1685="in-sample"),1,IF(AND(H1686="out-sample",H1685="out-sample"),Q1685+1,IF(ISNUMBER(Q1685),Q1685+1,1))))))</f>
        <v/>
      </c>
      <c r="R1686" s="3" t="str">
        <f t="shared" si="182"/>
        <v/>
      </c>
      <c r="S1686" s="6"/>
      <c r="T1686" s="6"/>
      <c r="U1686" s="6"/>
      <c r="V1686" s="6"/>
      <c r="W1686" s="6"/>
      <c r="X1686" s="6"/>
      <c r="Y1686" s="6"/>
      <c r="Z1686" s="6"/>
      <c r="AA1686" s="6"/>
      <c r="AB1686" s="6"/>
      <c r="AC1686" s="6"/>
      <c r="AD1686" s="6"/>
      <c r="AE1686" s="6"/>
      <c r="AF1686" s="6"/>
      <c r="AG1686" s="6"/>
      <c r="AH1686" s="6"/>
      <c r="AI1686" s="6"/>
      <c r="AJ1686" s="6"/>
      <c r="AK1686" s="6"/>
      <c r="AX1686" s="63" t="e">
        <f t="shared" si="183"/>
        <v>#VALUE!</v>
      </c>
    </row>
    <row r="1687" spans="1:50" s="1" customFormat="1" ht="14.25" x14ac:dyDescent="0.2">
      <c r="A1687" s="6"/>
      <c r="B1687" s="6"/>
      <c r="C1687" s="6"/>
      <c r="D1687" s="3"/>
      <c r="E1687" s="70" t="str">
        <f>IF(ATA!E1687="","",ATA!E1687)</f>
        <v/>
      </c>
      <c r="F1687" s="51" t="str">
        <f>IF(ATA!F1687="","",ATA!F1687)</f>
        <v/>
      </c>
      <c r="G1687" s="11" t="str">
        <f>IF(ATA!G1687="","",ATA!G1687)</f>
        <v/>
      </c>
      <c r="H1687" s="55" t="str">
        <f>IF(ATA!H1687="","",ATA!H1687)</f>
        <v/>
      </c>
      <c r="I1687" s="31" t="str">
        <f>IF(AND(F1686="",H1686="in-sample"),"",IF(AND(Temp!fhor_indata=1,H1686="out-sample",H1687="out-sample"),I1686,IF(AND(F1687="",H1686="out-sample"),"",IF(AND(Temp!optSeasCoef=0,Temp!sts_add=1),IF(H1686="in-sample",IF(Q1686=bigT,((pCell/bigT)*F1686)+((1-(pCell/bigT))*(I1686+J1686)),IF(OR(F1687="",COUNT($F$2:F1686)&lt;=pCell),F1686,((pCell/COUNT($F$2:F1686))*F1686)+((1-(pCell/COUNT($F$2:F1686)))*(I1686+J1686)))),I1686),IF(AND(Temp!optSeasCoef=0,Temp!sts_multp=1),IF(H1686="in-sample",IF(Q1686=bigT,((pCell/bigT)*F1686)+((1-(pCell/bigT))*(I1686*J1686)),IF(OR(F1687="",COUNT(F$2:$F1686)&lt;=pCell),F1686,((pCell/COUNT($F$2:F1686))*F1686)+((1-(pCell/COUNT($F$2:F1686)))*(I1686*J1686)))),I1686),IF(Temp!sts_add=1,IF(H1686="in-sample",IF(Q1686=bigT,((pCell/bigT)*AX1686)+((1-(pCell/bigT))*(I1686+J1686)),IF(OR(F1687="",COUNT($AX$2:AX1686)&lt;=pCell),AX1686,((pCell/COUNT($AX$2:AX1686))*AX1686)+((1-(pCell/COUNT($AX$2:AX1686)))*(I1686+J1686)))),I1686),IF(H1686="in-sample",IF(Q1686=bigT,((pCell/bigT)*AX1686)+((1-(pCell/bigT))*(I1686*J1686)),IF(OR(F1687="",COUNT($AX$2:AX1686)&lt;=pCell),AX1686,((pCell/COUNT($AX$2:AX1686))*AX1686)+((1-(pCell/COUNT($AX$2:AX1686)))*(I1686*J1686)))),I1686)))))))</f>
        <v/>
      </c>
      <c r="J1687" s="31" t="str">
        <f>IF(AND(F1686="",H1686="in-sample"),"",IF(AND(Temp!fhor_indata=1,H1686="out-sample",H1687="out-sample"),J1686,IF(AND(F1687="",H1686="out-sample"),"",IF(AND(Temp!optSeasCoef=0,Temp!sts_add=1),IF(H1686="in-sample",IF(Q1686=bigT,((qCell/bigT)*(I1687-I1686))+((1-(qCell/bigT))*J1686),IF(OR(F1687="",COUNT($F$2:F1686)&lt;=qCell),IF(COUNT($F$2:F1686)=1,0,F1686-F1685),((qCell/COUNT($F$2:F1686))*(I1687-I1686))+((1-(qCell/COUNT($F$2:F1686)))*J1686))),J1686),IF(AND(Temp!optSeasCoef=0,Temp!sts_multp=1),IF(H1686="in-sample",IF(Q1686=bigT,((qCell/bigT)*(I1687/I1686))+((1-(qCell/bigT))*J1686),IF(qCell=0,1,IF(OR(F1687="",COUNT($F$2:F1686)&lt;=qCell),IF(COUNT($F$2:F1686)=1,1,F1686/F1685),((qCell/COUNT($F$2:F1686))*(I1687/I1686))+((1-(qCell/COUNT($F$2:F1686)))*J1686)))),J1686),IF(Temp!sts_add=1,IF(H1686="in-sample",IF(Q1686=bigT,((qCell/bigT)*(I1687-I1686))+((1-(qCell/bigT))*J1686),IF(OR(F1687="",COUNT($AX$2:AX1686)&lt;=qCell),IF(COUNT($AX$2:AX1686)=1,0,AX1686-AX1685),((qCell/COUNT($AX$2:AX1686))*(I1687-I1686))+((1-(qCell/COUNT($AX$2:AX1686)))*J1686))),J1686),IF(H1686="in-sample",IF(Q1686=bigT,((qCell/bigT)*(I1687/I1686))+((1-(qCell/bigT))*J1686),IF(qCell=0,1,IF(OR(F1687="",COUNT($AX$2:AX1686)&lt;=qCell),IF(COUNT($AX$2:AX1686)=1,1,AX1686/AX1685),((qCell/COUNT($AX$2:AX1686))*(I1687/I1686))+((1-(qCell/COUNT($AX$2:AX1686)))*J1686)))),J1686)))))))</f>
        <v/>
      </c>
      <c r="K1687" s="31" t="str">
        <f>IF(H1687="","",IF(AND(Temp!optSeasCoef=0,Temp!sts_add=1),IF(H1687="out-sample",I1687+(Q1687*J1687),I1687+J1687),IF(AND(Temp!optSeasCoef=0,Temp!sts_multp=1),IF(H1687="out-sample",I1687*(J1687^Q1687),I1687*J1687),IF(Temp!sts_add=1,IF(H1687="out-sample",(I1687+(Q1687*J1687))*G1687,(I1687+J1687)*G1687),IF(H1687="out-sample",I1687*(J1687^Q1687)*G1687,I1687*J1687*G1687)))))</f>
        <v/>
      </c>
      <c r="L1687" s="32" t="str">
        <f t="shared" si="184"/>
        <v/>
      </c>
      <c r="M1687" s="32" t="str">
        <f t="shared" si="185"/>
        <v/>
      </c>
      <c r="N1687" s="32" t="str">
        <f t="shared" si="186"/>
        <v/>
      </c>
      <c r="O1687" s="32" t="str">
        <f t="shared" si="187"/>
        <v/>
      </c>
      <c r="P1687" s="32" t="str">
        <f t="shared" si="188"/>
        <v/>
      </c>
      <c r="Q1687" s="3" t="str">
        <f>IF(AND(Temp!fhor_indata=1,F1687="",H1686="in-sample"),1,IF(AND(Temp!fhor_indata=1,H1686="out-sample",Q1686&lt;ATA!XfHor),Q1686+1,IF(F1687="","",IF(AND(H1687="out-sample",H1686="in-sample"),1,IF(AND(H1687="out-sample",H1686="out-sample"),Q1686+1,IF(ISNUMBER(Q1686),Q1686+1,1))))))</f>
        <v/>
      </c>
      <c r="R1687" s="3" t="str">
        <f t="shared" si="182"/>
        <v/>
      </c>
      <c r="S1687" s="6"/>
      <c r="T1687" s="6"/>
      <c r="U1687" s="6"/>
      <c r="V1687" s="6"/>
      <c r="W1687" s="6"/>
      <c r="X1687" s="6"/>
      <c r="Y1687" s="6"/>
      <c r="Z1687" s="6"/>
      <c r="AA1687" s="6"/>
      <c r="AB1687" s="6"/>
      <c r="AC1687" s="6"/>
      <c r="AD1687" s="6"/>
      <c r="AE1687" s="6"/>
      <c r="AF1687" s="6"/>
      <c r="AG1687" s="6"/>
      <c r="AH1687" s="6"/>
      <c r="AI1687" s="6"/>
      <c r="AJ1687" s="6"/>
      <c r="AK1687" s="6"/>
      <c r="AX1687" s="63" t="e">
        <f t="shared" si="183"/>
        <v>#VALUE!</v>
      </c>
    </row>
    <row r="1688" spans="1:50" s="1" customFormat="1" ht="14.25" x14ac:dyDescent="0.2">
      <c r="A1688" s="6"/>
      <c r="B1688" s="6"/>
      <c r="C1688" s="6"/>
      <c r="D1688" s="3"/>
      <c r="E1688" s="70" t="str">
        <f>IF(ATA!E1688="","",ATA!E1688)</f>
        <v/>
      </c>
      <c r="F1688" s="51" t="str">
        <f>IF(ATA!F1688="","",ATA!F1688)</f>
        <v/>
      </c>
      <c r="G1688" s="11" t="str">
        <f>IF(ATA!G1688="","",ATA!G1688)</f>
        <v/>
      </c>
      <c r="H1688" s="55" t="str">
        <f>IF(ATA!H1688="","",ATA!H1688)</f>
        <v/>
      </c>
      <c r="I1688" s="31" t="str">
        <f>IF(AND(F1687="",H1687="in-sample"),"",IF(AND(Temp!fhor_indata=1,H1687="out-sample",H1688="out-sample"),I1687,IF(AND(F1688="",H1687="out-sample"),"",IF(AND(Temp!optSeasCoef=0,Temp!sts_add=1),IF(H1687="in-sample",IF(Q1687=bigT,((pCell/bigT)*F1687)+((1-(pCell/bigT))*(I1687+J1687)),IF(OR(F1688="",COUNT($F$2:F1687)&lt;=pCell),F1687,((pCell/COUNT($F$2:F1687))*F1687)+((1-(pCell/COUNT($F$2:F1687)))*(I1687+J1687)))),I1687),IF(AND(Temp!optSeasCoef=0,Temp!sts_multp=1),IF(H1687="in-sample",IF(Q1687=bigT,((pCell/bigT)*F1687)+((1-(pCell/bigT))*(I1687*J1687)),IF(OR(F1688="",COUNT(F$2:$F1687)&lt;=pCell),F1687,((pCell/COUNT($F$2:F1687))*F1687)+((1-(pCell/COUNT($F$2:F1687)))*(I1687*J1687)))),I1687),IF(Temp!sts_add=1,IF(H1687="in-sample",IF(Q1687=bigT,((pCell/bigT)*AX1687)+((1-(pCell/bigT))*(I1687+J1687)),IF(OR(F1688="",COUNT($AX$2:AX1687)&lt;=pCell),AX1687,((pCell/COUNT($AX$2:AX1687))*AX1687)+((1-(pCell/COUNT($AX$2:AX1687)))*(I1687+J1687)))),I1687),IF(H1687="in-sample",IF(Q1687=bigT,((pCell/bigT)*AX1687)+((1-(pCell/bigT))*(I1687*J1687)),IF(OR(F1688="",COUNT($AX$2:AX1687)&lt;=pCell),AX1687,((pCell/COUNT($AX$2:AX1687))*AX1687)+((1-(pCell/COUNT($AX$2:AX1687)))*(I1687*J1687)))),I1687)))))))</f>
        <v/>
      </c>
      <c r="J1688" s="31" t="str">
        <f>IF(AND(F1687="",H1687="in-sample"),"",IF(AND(Temp!fhor_indata=1,H1687="out-sample",H1688="out-sample"),J1687,IF(AND(F1688="",H1687="out-sample"),"",IF(AND(Temp!optSeasCoef=0,Temp!sts_add=1),IF(H1687="in-sample",IF(Q1687=bigT,((qCell/bigT)*(I1688-I1687))+((1-(qCell/bigT))*J1687),IF(OR(F1688="",COUNT($F$2:F1687)&lt;=qCell),IF(COUNT($F$2:F1687)=1,0,F1687-F1686),((qCell/COUNT($F$2:F1687))*(I1688-I1687))+((1-(qCell/COUNT($F$2:F1687)))*J1687))),J1687),IF(AND(Temp!optSeasCoef=0,Temp!sts_multp=1),IF(H1687="in-sample",IF(Q1687=bigT,((qCell/bigT)*(I1688/I1687))+((1-(qCell/bigT))*J1687),IF(qCell=0,1,IF(OR(F1688="",COUNT($F$2:F1687)&lt;=qCell),IF(COUNT($F$2:F1687)=1,1,F1687/F1686),((qCell/COUNT($F$2:F1687))*(I1688/I1687))+((1-(qCell/COUNT($F$2:F1687)))*J1687)))),J1687),IF(Temp!sts_add=1,IF(H1687="in-sample",IF(Q1687=bigT,((qCell/bigT)*(I1688-I1687))+((1-(qCell/bigT))*J1687),IF(OR(F1688="",COUNT($AX$2:AX1687)&lt;=qCell),IF(COUNT($AX$2:AX1687)=1,0,AX1687-AX1686),((qCell/COUNT($AX$2:AX1687))*(I1688-I1687))+((1-(qCell/COUNT($AX$2:AX1687)))*J1687))),J1687),IF(H1687="in-sample",IF(Q1687=bigT,((qCell/bigT)*(I1688/I1687))+((1-(qCell/bigT))*J1687),IF(qCell=0,1,IF(OR(F1688="",COUNT($AX$2:AX1687)&lt;=qCell),IF(COUNT($AX$2:AX1687)=1,1,AX1687/AX1686),((qCell/COUNT($AX$2:AX1687))*(I1688/I1687))+((1-(qCell/COUNT($AX$2:AX1687)))*J1687)))),J1687)))))))</f>
        <v/>
      </c>
      <c r="K1688" s="31" t="str">
        <f>IF(H1688="","",IF(AND(Temp!optSeasCoef=0,Temp!sts_add=1),IF(H1688="out-sample",I1688+(Q1688*J1688),I1688+J1688),IF(AND(Temp!optSeasCoef=0,Temp!sts_multp=1),IF(H1688="out-sample",I1688*(J1688^Q1688),I1688*J1688),IF(Temp!sts_add=1,IF(H1688="out-sample",(I1688+(Q1688*J1688))*G1688,(I1688+J1688)*G1688),IF(H1688="out-sample",I1688*(J1688^Q1688)*G1688,I1688*J1688*G1688)))))</f>
        <v/>
      </c>
      <c r="L1688" s="32" t="str">
        <f t="shared" si="184"/>
        <v/>
      </c>
      <c r="M1688" s="32" t="str">
        <f t="shared" si="185"/>
        <v/>
      </c>
      <c r="N1688" s="32" t="str">
        <f t="shared" si="186"/>
        <v/>
      </c>
      <c r="O1688" s="32" t="str">
        <f t="shared" si="187"/>
        <v/>
      </c>
      <c r="P1688" s="32" t="str">
        <f t="shared" si="188"/>
        <v/>
      </c>
      <c r="Q1688" s="3" t="str">
        <f>IF(AND(Temp!fhor_indata=1,F1688="",H1687="in-sample"),1,IF(AND(Temp!fhor_indata=1,H1687="out-sample",Q1687&lt;ATA!XfHor),Q1687+1,IF(F1688="","",IF(AND(H1688="out-sample",H1687="in-sample"),1,IF(AND(H1688="out-sample",H1687="out-sample"),Q1687+1,IF(ISNUMBER(Q1687),Q1687+1,1))))))</f>
        <v/>
      </c>
      <c r="R1688" s="3" t="str">
        <f t="shared" si="182"/>
        <v/>
      </c>
      <c r="S1688" s="6"/>
      <c r="T1688" s="6"/>
      <c r="U1688" s="6"/>
      <c r="V1688" s="6"/>
      <c r="W1688" s="6"/>
      <c r="X1688" s="6"/>
      <c r="Y1688" s="6"/>
      <c r="Z1688" s="6"/>
      <c r="AA1688" s="6"/>
      <c r="AB1688" s="6"/>
      <c r="AC1688" s="6"/>
      <c r="AD1688" s="6"/>
      <c r="AE1688" s="6"/>
      <c r="AF1688" s="6"/>
      <c r="AG1688" s="6"/>
      <c r="AH1688" s="6"/>
      <c r="AI1688" s="6"/>
      <c r="AJ1688" s="6"/>
      <c r="AK1688" s="6"/>
      <c r="AX1688" s="63" t="e">
        <f t="shared" si="183"/>
        <v>#VALUE!</v>
      </c>
    </row>
    <row r="1689" spans="1:50" s="1" customFormat="1" ht="14.25" x14ac:dyDescent="0.2">
      <c r="A1689" s="6"/>
      <c r="B1689" s="6"/>
      <c r="C1689" s="6"/>
      <c r="D1689" s="3"/>
      <c r="E1689" s="70" t="str">
        <f>IF(ATA!E1689="","",ATA!E1689)</f>
        <v/>
      </c>
      <c r="F1689" s="51" t="str">
        <f>IF(ATA!F1689="","",ATA!F1689)</f>
        <v/>
      </c>
      <c r="G1689" s="11" t="str">
        <f>IF(ATA!G1689="","",ATA!G1689)</f>
        <v/>
      </c>
      <c r="H1689" s="55" t="str">
        <f>IF(ATA!H1689="","",ATA!H1689)</f>
        <v/>
      </c>
      <c r="I1689" s="31" t="str">
        <f>IF(AND(F1688="",H1688="in-sample"),"",IF(AND(Temp!fhor_indata=1,H1688="out-sample",H1689="out-sample"),I1688,IF(AND(F1689="",H1688="out-sample"),"",IF(AND(Temp!optSeasCoef=0,Temp!sts_add=1),IF(H1688="in-sample",IF(Q1688=bigT,((pCell/bigT)*F1688)+((1-(pCell/bigT))*(I1688+J1688)),IF(OR(F1689="",COUNT($F$2:F1688)&lt;=pCell),F1688,((pCell/COUNT($F$2:F1688))*F1688)+((1-(pCell/COUNT($F$2:F1688)))*(I1688+J1688)))),I1688),IF(AND(Temp!optSeasCoef=0,Temp!sts_multp=1),IF(H1688="in-sample",IF(Q1688=bigT,((pCell/bigT)*F1688)+((1-(pCell/bigT))*(I1688*J1688)),IF(OR(F1689="",COUNT(F$2:$F1688)&lt;=pCell),F1688,((pCell/COUNT($F$2:F1688))*F1688)+((1-(pCell/COUNT($F$2:F1688)))*(I1688*J1688)))),I1688),IF(Temp!sts_add=1,IF(H1688="in-sample",IF(Q1688=bigT,((pCell/bigT)*AX1688)+((1-(pCell/bigT))*(I1688+J1688)),IF(OR(F1689="",COUNT($AX$2:AX1688)&lt;=pCell),AX1688,((pCell/COUNT($AX$2:AX1688))*AX1688)+((1-(pCell/COUNT($AX$2:AX1688)))*(I1688+J1688)))),I1688),IF(H1688="in-sample",IF(Q1688=bigT,((pCell/bigT)*AX1688)+((1-(pCell/bigT))*(I1688*J1688)),IF(OR(F1689="",COUNT($AX$2:AX1688)&lt;=pCell),AX1688,((pCell/COUNT($AX$2:AX1688))*AX1688)+((1-(pCell/COUNT($AX$2:AX1688)))*(I1688*J1688)))),I1688)))))))</f>
        <v/>
      </c>
      <c r="J1689" s="31" t="str">
        <f>IF(AND(F1688="",H1688="in-sample"),"",IF(AND(Temp!fhor_indata=1,H1688="out-sample",H1689="out-sample"),J1688,IF(AND(F1689="",H1688="out-sample"),"",IF(AND(Temp!optSeasCoef=0,Temp!sts_add=1),IF(H1688="in-sample",IF(Q1688=bigT,((qCell/bigT)*(I1689-I1688))+((1-(qCell/bigT))*J1688),IF(OR(F1689="",COUNT($F$2:F1688)&lt;=qCell),IF(COUNT($F$2:F1688)=1,0,F1688-F1687),((qCell/COUNT($F$2:F1688))*(I1689-I1688))+((1-(qCell/COUNT($F$2:F1688)))*J1688))),J1688),IF(AND(Temp!optSeasCoef=0,Temp!sts_multp=1),IF(H1688="in-sample",IF(Q1688=bigT,((qCell/bigT)*(I1689/I1688))+((1-(qCell/bigT))*J1688),IF(qCell=0,1,IF(OR(F1689="",COUNT($F$2:F1688)&lt;=qCell),IF(COUNT($F$2:F1688)=1,1,F1688/F1687),((qCell/COUNT($F$2:F1688))*(I1689/I1688))+((1-(qCell/COUNT($F$2:F1688)))*J1688)))),J1688),IF(Temp!sts_add=1,IF(H1688="in-sample",IF(Q1688=bigT,((qCell/bigT)*(I1689-I1688))+((1-(qCell/bigT))*J1688),IF(OR(F1689="",COUNT($AX$2:AX1688)&lt;=qCell),IF(COUNT($AX$2:AX1688)=1,0,AX1688-AX1687),((qCell/COUNT($AX$2:AX1688))*(I1689-I1688))+((1-(qCell/COUNT($AX$2:AX1688)))*J1688))),J1688),IF(H1688="in-sample",IF(Q1688=bigT,((qCell/bigT)*(I1689/I1688))+((1-(qCell/bigT))*J1688),IF(qCell=0,1,IF(OR(F1689="",COUNT($AX$2:AX1688)&lt;=qCell),IF(COUNT($AX$2:AX1688)=1,1,AX1688/AX1687),((qCell/COUNT($AX$2:AX1688))*(I1689/I1688))+((1-(qCell/COUNT($AX$2:AX1688)))*J1688)))),J1688)))))))</f>
        <v/>
      </c>
      <c r="K1689" s="31" t="str">
        <f>IF(H1689="","",IF(AND(Temp!optSeasCoef=0,Temp!sts_add=1),IF(H1689="out-sample",I1689+(Q1689*J1689),I1689+J1689),IF(AND(Temp!optSeasCoef=0,Temp!sts_multp=1),IF(H1689="out-sample",I1689*(J1689^Q1689),I1689*J1689),IF(Temp!sts_add=1,IF(H1689="out-sample",(I1689+(Q1689*J1689))*G1689,(I1689+J1689)*G1689),IF(H1689="out-sample",I1689*(J1689^Q1689)*G1689,I1689*J1689*G1689)))))</f>
        <v/>
      </c>
      <c r="L1689" s="32" t="str">
        <f t="shared" si="184"/>
        <v/>
      </c>
      <c r="M1689" s="32" t="str">
        <f t="shared" si="185"/>
        <v/>
      </c>
      <c r="N1689" s="32" t="str">
        <f t="shared" si="186"/>
        <v/>
      </c>
      <c r="O1689" s="32" t="str">
        <f t="shared" si="187"/>
        <v/>
      </c>
      <c r="P1689" s="32" t="str">
        <f t="shared" si="188"/>
        <v/>
      </c>
      <c r="Q1689" s="3" t="str">
        <f>IF(AND(Temp!fhor_indata=1,F1689="",H1688="in-sample"),1,IF(AND(Temp!fhor_indata=1,H1688="out-sample",Q1688&lt;ATA!XfHor),Q1688+1,IF(F1689="","",IF(AND(H1689="out-sample",H1688="in-sample"),1,IF(AND(H1689="out-sample",H1688="out-sample"),Q1688+1,IF(ISNUMBER(Q1688),Q1688+1,1))))))</f>
        <v/>
      </c>
      <c r="R1689" s="3" t="str">
        <f t="shared" si="182"/>
        <v/>
      </c>
      <c r="S1689" s="6"/>
      <c r="T1689" s="6"/>
      <c r="U1689" s="6"/>
      <c r="V1689" s="6"/>
      <c r="W1689" s="6"/>
      <c r="X1689" s="6"/>
      <c r="Y1689" s="6"/>
      <c r="Z1689" s="6"/>
      <c r="AA1689" s="6"/>
      <c r="AB1689" s="6"/>
      <c r="AC1689" s="6"/>
      <c r="AD1689" s="6"/>
      <c r="AE1689" s="6"/>
      <c r="AF1689" s="6"/>
      <c r="AG1689" s="6"/>
      <c r="AH1689" s="6"/>
      <c r="AI1689" s="6"/>
      <c r="AJ1689" s="6"/>
      <c r="AK1689" s="6"/>
      <c r="AX1689" s="63" t="e">
        <f t="shared" si="183"/>
        <v>#VALUE!</v>
      </c>
    </row>
    <row r="1690" spans="1:50" s="1" customFormat="1" ht="14.25" x14ac:dyDescent="0.2">
      <c r="A1690" s="6"/>
      <c r="B1690" s="6"/>
      <c r="C1690" s="6"/>
      <c r="D1690" s="3"/>
      <c r="E1690" s="70" t="str">
        <f>IF(ATA!E1690="","",ATA!E1690)</f>
        <v/>
      </c>
      <c r="F1690" s="51" t="str">
        <f>IF(ATA!F1690="","",ATA!F1690)</f>
        <v/>
      </c>
      <c r="G1690" s="11" t="str">
        <f>IF(ATA!G1690="","",ATA!G1690)</f>
        <v/>
      </c>
      <c r="H1690" s="55" t="str">
        <f>IF(ATA!H1690="","",ATA!H1690)</f>
        <v/>
      </c>
      <c r="I1690" s="31" t="str">
        <f>IF(AND(F1689="",H1689="in-sample"),"",IF(AND(Temp!fhor_indata=1,H1689="out-sample",H1690="out-sample"),I1689,IF(AND(F1690="",H1689="out-sample"),"",IF(AND(Temp!optSeasCoef=0,Temp!sts_add=1),IF(H1689="in-sample",IF(Q1689=bigT,((pCell/bigT)*F1689)+((1-(pCell/bigT))*(I1689+J1689)),IF(OR(F1690="",COUNT($F$2:F1689)&lt;=pCell),F1689,((pCell/COUNT($F$2:F1689))*F1689)+((1-(pCell/COUNT($F$2:F1689)))*(I1689+J1689)))),I1689),IF(AND(Temp!optSeasCoef=0,Temp!sts_multp=1),IF(H1689="in-sample",IF(Q1689=bigT,((pCell/bigT)*F1689)+((1-(pCell/bigT))*(I1689*J1689)),IF(OR(F1690="",COUNT(F$2:$F1689)&lt;=pCell),F1689,((pCell/COUNT($F$2:F1689))*F1689)+((1-(pCell/COUNT($F$2:F1689)))*(I1689*J1689)))),I1689),IF(Temp!sts_add=1,IF(H1689="in-sample",IF(Q1689=bigT,((pCell/bigT)*AX1689)+((1-(pCell/bigT))*(I1689+J1689)),IF(OR(F1690="",COUNT($AX$2:AX1689)&lt;=pCell),AX1689,((pCell/COUNT($AX$2:AX1689))*AX1689)+((1-(pCell/COUNT($AX$2:AX1689)))*(I1689+J1689)))),I1689),IF(H1689="in-sample",IF(Q1689=bigT,((pCell/bigT)*AX1689)+((1-(pCell/bigT))*(I1689*J1689)),IF(OR(F1690="",COUNT($AX$2:AX1689)&lt;=pCell),AX1689,((pCell/COUNT($AX$2:AX1689))*AX1689)+((1-(pCell/COUNT($AX$2:AX1689)))*(I1689*J1689)))),I1689)))))))</f>
        <v/>
      </c>
      <c r="J1690" s="31" t="str">
        <f>IF(AND(F1689="",H1689="in-sample"),"",IF(AND(Temp!fhor_indata=1,H1689="out-sample",H1690="out-sample"),J1689,IF(AND(F1690="",H1689="out-sample"),"",IF(AND(Temp!optSeasCoef=0,Temp!sts_add=1),IF(H1689="in-sample",IF(Q1689=bigT,((qCell/bigT)*(I1690-I1689))+((1-(qCell/bigT))*J1689),IF(OR(F1690="",COUNT($F$2:F1689)&lt;=qCell),IF(COUNT($F$2:F1689)=1,0,F1689-F1688),((qCell/COUNT($F$2:F1689))*(I1690-I1689))+((1-(qCell/COUNT($F$2:F1689)))*J1689))),J1689),IF(AND(Temp!optSeasCoef=0,Temp!sts_multp=1),IF(H1689="in-sample",IF(Q1689=bigT,((qCell/bigT)*(I1690/I1689))+((1-(qCell/bigT))*J1689),IF(qCell=0,1,IF(OR(F1690="",COUNT($F$2:F1689)&lt;=qCell),IF(COUNT($F$2:F1689)=1,1,F1689/F1688),((qCell/COUNT($F$2:F1689))*(I1690/I1689))+((1-(qCell/COUNT($F$2:F1689)))*J1689)))),J1689),IF(Temp!sts_add=1,IF(H1689="in-sample",IF(Q1689=bigT,((qCell/bigT)*(I1690-I1689))+((1-(qCell/bigT))*J1689),IF(OR(F1690="",COUNT($AX$2:AX1689)&lt;=qCell),IF(COUNT($AX$2:AX1689)=1,0,AX1689-AX1688),((qCell/COUNT($AX$2:AX1689))*(I1690-I1689))+((1-(qCell/COUNT($AX$2:AX1689)))*J1689))),J1689),IF(H1689="in-sample",IF(Q1689=bigT,((qCell/bigT)*(I1690/I1689))+((1-(qCell/bigT))*J1689),IF(qCell=0,1,IF(OR(F1690="",COUNT($AX$2:AX1689)&lt;=qCell),IF(COUNT($AX$2:AX1689)=1,1,AX1689/AX1688),((qCell/COUNT($AX$2:AX1689))*(I1690/I1689))+((1-(qCell/COUNT($AX$2:AX1689)))*J1689)))),J1689)))))))</f>
        <v/>
      </c>
      <c r="K1690" s="31" t="str">
        <f>IF(H1690="","",IF(AND(Temp!optSeasCoef=0,Temp!sts_add=1),IF(H1690="out-sample",I1690+(Q1690*J1690),I1690+J1690),IF(AND(Temp!optSeasCoef=0,Temp!sts_multp=1),IF(H1690="out-sample",I1690*(J1690^Q1690),I1690*J1690),IF(Temp!sts_add=1,IF(H1690="out-sample",(I1690+(Q1690*J1690))*G1690,(I1690+J1690)*G1690),IF(H1690="out-sample",I1690*(J1690^Q1690)*G1690,I1690*J1690*G1690)))))</f>
        <v/>
      </c>
      <c r="L1690" s="32" t="str">
        <f t="shared" si="184"/>
        <v/>
      </c>
      <c r="M1690" s="32" t="str">
        <f t="shared" si="185"/>
        <v/>
      </c>
      <c r="N1690" s="32" t="str">
        <f t="shared" si="186"/>
        <v/>
      </c>
      <c r="O1690" s="32" t="str">
        <f t="shared" si="187"/>
        <v/>
      </c>
      <c r="P1690" s="32" t="str">
        <f t="shared" si="188"/>
        <v/>
      </c>
      <c r="Q1690" s="3" t="str">
        <f>IF(AND(Temp!fhor_indata=1,F1690="",H1689="in-sample"),1,IF(AND(Temp!fhor_indata=1,H1689="out-sample",Q1689&lt;ATA!XfHor),Q1689+1,IF(F1690="","",IF(AND(H1690="out-sample",H1689="in-sample"),1,IF(AND(H1690="out-sample",H1689="out-sample"),Q1689+1,IF(ISNUMBER(Q1689),Q1689+1,1))))))</f>
        <v/>
      </c>
      <c r="R1690" s="3" t="str">
        <f t="shared" si="182"/>
        <v/>
      </c>
      <c r="S1690" s="6"/>
      <c r="T1690" s="6"/>
      <c r="U1690" s="6"/>
      <c r="V1690" s="6"/>
      <c r="W1690" s="6"/>
      <c r="X1690" s="6"/>
      <c r="Y1690" s="6"/>
      <c r="Z1690" s="6"/>
      <c r="AA1690" s="6"/>
      <c r="AB1690" s="6"/>
      <c r="AC1690" s="6"/>
      <c r="AD1690" s="6"/>
      <c r="AE1690" s="6"/>
      <c r="AF1690" s="6"/>
      <c r="AG1690" s="6"/>
      <c r="AH1690" s="6"/>
      <c r="AI1690" s="6"/>
      <c r="AJ1690" s="6"/>
      <c r="AK1690" s="6"/>
      <c r="AX1690" s="63" t="e">
        <f t="shared" si="183"/>
        <v>#VALUE!</v>
      </c>
    </row>
    <row r="1691" spans="1:50" s="1" customFormat="1" ht="14.25" x14ac:dyDescent="0.2">
      <c r="A1691" s="6"/>
      <c r="B1691" s="6"/>
      <c r="C1691" s="6"/>
      <c r="D1691" s="3"/>
      <c r="E1691" s="70" t="str">
        <f>IF(ATA!E1691="","",ATA!E1691)</f>
        <v/>
      </c>
      <c r="F1691" s="51" t="str">
        <f>IF(ATA!F1691="","",ATA!F1691)</f>
        <v/>
      </c>
      <c r="G1691" s="11" t="str">
        <f>IF(ATA!G1691="","",ATA!G1691)</f>
        <v/>
      </c>
      <c r="H1691" s="55" t="str">
        <f>IF(ATA!H1691="","",ATA!H1691)</f>
        <v/>
      </c>
      <c r="I1691" s="31" t="str">
        <f>IF(AND(F1690="",H1690="in-sample"),"",IF(AND(Temp!fhor_indata=1,H1690="out-sample",H1691="out-sample"),I1690,IF(AND(F1691="",H1690="out-sample"),"",IF(AND(Temp!optSeasCoef=0,Temp!sts_add=1),IF(H1690="in-sample",IF(Q1690=bigT,((pCell/bigT)*F1690)+((1-(pCell/bigT))*(I1690+J1690)),IF(OR(F1691="",COUNT($F$2:F1690)&lt;=pCell),F1690,((pCell/COUNT($F$2:F1690))*F1690)+((1-(pCell/COUNT($F$2:F1690)))*(I1690+J1690)))),I1690),IF(AND(Temp!optSeasCoef=0,Temp!sts_multp=1),IF(H1690="in-sample",IF(Q1690=bigT,((pCell/bigT)*F1690)+((1-(pCell/bigT))*(I1690*J1690)),IF(OR(F1691="",COUNT(F$2:$F1690)&lt;=pCell),F1690,((pCell/COUNT($F$2:F1690))*F1690)+((1-(pCell/COUNT($F$2:F1690)))*(I1690*J1690)))),I1690),IF(Temp!sts_add=1,IF(H1690="in-sample",IF(Q1690=bigT,((pCell/bigT)*AX1690)+((1-(pCell/bigT))*(I1690+J1690)),IF(OR(F1691="",COUNT($AX$2:AX1690)&lt;=pCell),AX1690,((pCell/COUNT($AX$2:AX1690))*AX1690)+((1-(pCell/COUNT($AX$2:AX1690)))*(I1690+J1690)))),I1690),IF(H1690="in-sample",IF(Q1690=bigT,((pCell/bigT)*AX1690)+((1-(pCell/bigT))*(I1690*J1690)),IF(OR(F1691="",COUNT($AX$2:AX1690)&lt;=pCell),AX1690,((pCell/COUNT($AX$2:AX1690))*AX1690)+((1-(pCell/COUNT($AX$2:AX1690)))*(I1690*J1690)))),I1690)))))))</f>
        <v/>
      </c>
      <c r="J1691" s="31" t="str">
        <f>IF(AND(F1690="",H1690="in-sample"),"",IF(AND(Temp!fhor_indata=1,H1690="out-sample",H1691="out-sample"),J1690,IF(AND(F1691="",H1690="out-sample"),"",IF(AND(Temp!optSeasCoef=0,Temp!sts_add=1),IF(H1690="in-sample",IF(Q1690=bigT,((qCell/bigT)*(I1691-I1690))+((1-(qCell/bigT))*J1690),IF(OR(F1691="",COUNT($F$2:F1690)&lt;=qCell),IF(COUNT($F$2:F1690)=1,0,F1690-F1689),((qCell/COUNT($F$2:F1690))*(I1691-I1690))+((1-(qCell/COUNT($F$2:F1690)))*J1690))),J1690),IF(AND(Temp!optSeasCoef=0,Temp!sts_multp=1),IF(H1690="in-sample",IF(Q1690=bigT,((qCell/bigT)*(I1691/I1690))+((1-(qCell/bigT))*J1690),IF(qCell=0,1,IF(OR(F1691="",COUNT($F$2:F1690)&lt;=qCell),IF(COUNT($F$2:F1690)=1,1,F1690/F1689),((qCell/COUNT($F$2:F1690))*(I1691/I1690))+((1-(qCell/COUNT($F$2:F1690)))*J1690)))),J1690),IF(Temp!sts_add=1,IF(H1690="in-sample",IF(Q1690=bigT,((qCell/bigT)*(I1691-I1690))+((1-(qCell/bigT))*J1690),IF(OR(F1691="",COUNT($AX$2:AX1690)&lt;=qCell),IF(COUNT($AX$2:AX1690)=1,0,AX1690-AX1689),((qCell/COUNT($AX$2:AX1690))*(I1691-I1690))+((1-(qCell/COUNT($AX$2:AX1690)))*J1690))),J1690),IF(H1690="in-sample",IF(Q1690=bigT,((qCell/bigT)*(I1691/I1690))+((1-(qCell/bigT))*J1690),IF(qCell=0,1,IF(OR(F1691="",COUNT($AX$2:AX1690)&lt;=qCell),IF(COUNT($AX$2:AX1690)=1,1,AX1690/AX1689),((qCell/COUNT($AX$2:AX1690))*(I1691/I1690))+((1-(qCell/COUNT($AX$2:AX1690)))*J1690)))),J1690)))))))</f>
        <v/>
      </c>
      <c r="K1691" s="31" t="str">
        <f>IF(H1691="","",IF(AND(Temp!optSeasCoef=0,Temp!sts_add=1),IF(H1691="out-sample",I1691+(Q1691*J1691),I1691+J1691),IF(AND(Temp!optSeasCoef=0,Temp!sts_multp=1),IF(H1691="out-sample",I1691*(J1691^Q1691),I1691*J1691),IF(Temp!sts_add=1,IF(H1691="out-sample",(I1691+(Q1691*J1691))*G1691,(I1691+J1691)*G1691),IF(H1691="out-sample",I1691*(J1691^Q1691)*G1691,I1691*J1691*G1691)))))</f>
        <v/>
      </c>
      <c r="L1691" s="32" t="str">
        <f t="shared" si="184"/>
        <v/>
      </c>
      <c r="M1691" s="32" t="str">
        <f t="shared" si="185"/>
        <v/>
      </c>
      <c r="N1691" s="32" t="str">
        <f t="shared" si="186"/>
        <v/>
      </c>
      <c r="O1691" s="32" t="str">
        <f t="shared" si="187"/>
        <v/>
      </c>
      <c r="P1691" s="32" t="str">
        <f t="shared" si="188"/>
        <v/>
      </c>
      <c r="Q1691" s="3" t="str">
        <f>IF(AND(Temp!fhor_indata=1,F1691="",H1690="in-sample"),1,IF(AND(Temp!fhor_indata=1,H1690="out-sample",Q1690&lt;ATA!XfHor),Q1690+1,IF(F1691="","",IF(AND(H1691="out-sample",H1690="in-sample"),1,IF(AND(H1691="out-sample",H1690="out-sample"),Q1690+1,IF(ISNUMBER(Q1690),Q1690+1,1))))))</f>
        <v/>
      </c>
      <c r="R1691" s="3" t="str">
        <f t="shared" si="182"/>
        <v/>
      </c>
      <c r="S1691" s="6"/>
      <c r="T1691" s="6"/>
      <c r="U1691" s="6"/>
      <c r="V1691" s="6"/>
      <c r="W1691" s="6"/>
      <c r="X1691" s="6"/>
      <c r="Y1691" s="6"/>
      <c r="Z1691" s="6"/>
      <c r="AA1691" s="6"/>
      <c r="AB1691" s="6"/>
      <c r="AC1691" s="6"/>
      <c r="AD1691" s="6"/>
      <c r="AE1691" s="6"/>
      <c r="AF1691" s="6"/>
      <c r="AG1691" s="6"/>
      <c r="AH1691" s="6"/>
      <c r="AI1691" s="6"/>
      <c r="AJ1691" s="6"/>
      <c r="AK1691" s="6"/>
      <c r="AX1691" s="63" t="e">
        <f t="shared" si="183"/>
        <v>#VALUE!</v>
      </c>
    </row>
    <row r="1692" spans="1:50" s="1" customFormat="1" ht="14.25" x14ac:dyDescent="0.2">
      <c r="A1692" s="6"/>
      <c r="B1692" s="6"/>
      <c r="C1692" s="6"/>
      <c r="D1692" s="3"/>
      <c r="E1692" s="70" t="str">
        <f>IF(ATA!E1692="","",ATA!E1692)</f>
        <v/>
      </c>
      <c r="F1692" s="51" t="str">
        <f>IF(ATA!F1692="","",ATA!F1692)</f>
        <v/>
      </c>
      <c r="G1692" s="11" t="str">
        <f>IF(ATA!G1692="","",ATA!G1692)</f>
        <v/>
      </c>
      <c r="H1692" s="55" t="str">
        <f>IF(ATA!H1692="","",ATA!H1692)</f>
        <v/>
      </c>
      <c r="I1692" s="31" t="str">
        <f>IF(AND(F1691="",H1691="in-sample"),"",IF(AND(Temp!fhor_indata=1,H1691="out-sample",H1692="out-sample"),I1691,IF(AND(F1692="",H1691="out-sample"),"",IF(AND(Temp!optSeasCoef=0,Temp!sts_add=1),IF(H1691="in-sample",IF(Q1691=bigT,((pCell/bigT)*F1691)+((1-(pCell/bigT))*(I1691+J1691)),IF(OR(F1692="",COUNT($F$2:F1691)&lt;=pCell),F1691,((pCell/COUNT($F$2:F1691))*F1691)+((1-(pCell/COUNT($F$2:F1691)))*(I1691+J1691)))),I1691),IF(AND(Temp!optSeasCoef=0,Temp!sts_multp=1),IF(H1691="in-sample",IF(Q1691=bigT,((pCell/bigT)*F1691)+((1-(pCell/bigT))*(I1691*J1691)),IF(OR(F1692="",COUNT(F$2:$F1691)&lt;=pCell),F1691,((pCell/COUNT($F$2:F1691))*F1691)+((1-(pCell/COUNT($F$2:F1691)))*(I1691*J1691)))),I1691),IF(Temp!sts_add=1,IF(H1691="in-sample",IF(Q1691=bigT,((pCell/bigT)*AX1691)+((1-(pCell/bigT))*(I1691+J1691)),IF(OR(F1692="",COUNT($AX$2:AX1691)&lt;=pCell),AX1691,((pCell/COUNT($AX$2:AX1691))*AX1691)+((1-(pCell/COUNT($AX$2:AX1691)))*(I1691+J1691)))),I1691),IF(H1691="in-sample",IF(Q1691=bigT,((pCell/bigT)*AX1691)+((1-(pCell/bigT))*(I1691*J1691)),IF(OR(F1692="",COUNT($AX$2:AX1691)&lt;=pCell),AX1691,((pCell/COUNT($AX$2:AX1691))*AX1691)+((1-(pCell/COUNT($AX$2:AX1691)))*(I1691*J1691)))),I1691)))))))</f>
        <v/>
      </c>
      <c r="J1692" s="31" t="str">
        <f>IF(AND(F1691="",H1691="in-sample"),"",IF(AND(Temp!fhor_indata=1,H1691="out-sample",H1692="out-sample"),J1691,IF(AND(F1692="",H1691="out-sample"),"",IF(AND(Temp!optSeasCoef=0,Temp!sts_add=1),IF(H1691="in-sample",IF(Q1691=bigT,((qCell/bigT)*(I1692-I1691))+((1-(qCell/bigT))*J1691),IF(OR(F1692="",COUNT($F$2:F1691)&lt;=qCell),IF(COUNT($F$2:F1691)=1,0,F1691-F1690),((qCell/COUNT($F$2:F1691))*(I1692-I1691))+((1-(qCell/COUNT($F$2:F1691)))*J1691))),J1691),IF(AND(Temp!optSeasCoef=0,Temp!sts_multp=1),IF(H1691="in-sample",IF(Q1691=bigT,((qCell/bigT)*(I1692/I1691))+((1-(qCell/bigT))*J1691),IF(qCell=0,1,IF(OR(F1692="",COUNT($F$2:F1691)&lt;=qCell),IF(COUNT($F$2:F1691)=1,1,F1691/F1690),((qCell/COUNT($F$2:F1691))*(I1692/I1691))+((1-(qCell/COUNT($F$2:F1691)))*J1691)))),J1691),IF(Temp!sts_add=1,IF(H1691="in-sample",IF(Q1691=bigT,((qCell/bigT)*(I1692-I1691))+((1-(qCell/bigT))*J1691),IF(OR(F1692="",COUNT($AX$2:AX1691)&lt;=qCell),IF(COUNT($AX$2:AX1691)=1,0,AX1691-AX1690),((qCell/COUNT($AX$2:AX1691))*(I1692-I1691))+((1-(qCell/COUNT($AX$2:AX1691)))*J1691))),J1691),IF(H1691="in-sample",IF(Q1691=bigT,((qCell/bigT)*(I1692/I1691))+((1-(qCell/bigT))*J1691),IF(qCell=0,1,IF(OR(F1692="",COUNT($AX$2:AX1691)&lt;=qCell),IF(COUNT($AX$2:AX1691)=1,1,AX1691/AX1690),((qCell/COUNT($AX$2:AX1691))*(I1692/I1691))+((1-(qCell/COUNT($AX$2:AX1691)))*J1691)))),J1691)))))))</f>
        <v/>
      </c>
      <c r="K1692" s="31" t="str">
        <f>IF(H1692="","",IF(AND(Temp!optSeasCoef=0,Temp!sts_add=1),IF(H1692="out-sample",I1692+(Q1692*J1692),I1692+J1692),IF(AND(Temp!optSeasCoef=0,Temp!sts_multp=1),IF(H1692="out-sample",I1692*(J1692^Q1692),I1692*J1692),IF(Temp!sts_add=1,IF(H1692="out-sample",(I1692+(Q1692*J1692))*G1692,(I1692+J1692)*G1692),IF(H1692="out-sample",I1692*(J1692^Q1692)*G1692,I1692*J1692*G1692)))))</f>
        <v/>
      </c>
      <c r="L1692" s="32" t="str">
        <f t="shared" si="184"/>
        <v/>
      </c>
      <c r="M1692" s="32" t="str">
        <f t="shared" si="185"/>
        <v/>
      </c>
      <c r="N1692" s="32" t="str">
        <f t="shared" si="186"/>
        <v/>
      </c>
      <c r="O1692" s="32" t="str">
        <f t="shared" si="187"/>
        <v/>
      </c>
      <c r="P1692" s="32" t="str">
        <f t="shared" si="188"/>
        <v/>
      </c>
      <c r="Q1692" s="3" t="str">
        <f>IF(AND(Temp!fhor_indata=1,F1692="",H1691="in-sample"),1,IF(AND(Temp!fhor_indata=1,H1691="out-sample",Q1691&lt;ATA!XfHor),Q1691+1,IF(F1692="","",IF(AND(H1692="out-sample",H1691="in-sample"),1,IF(AND(H1692="out-sample",H1691="out-sample"),Q1691+1,IF(ISNUMBER(Q1691),Q1691+1,1))))))</f>
        <v/>
      </c>
      <c r="R1692" s="3" t="str">
        <f t="shared" si="182"/>
        <v/>
      </c>
      <c r="S1692" s="6"/>
      <c r="T1692" s="6"/>
      <c r="U1692" s="6"/>
      <c r="V1692" s="6"/>
      <c r="W1692" s="6"/>
      <c r="X1692" s="6"/>
      <c r="Y1692" s="6"/>
      <c r="Z1692" s="6"/>
      <c r="AA1692" s="6"/>
      <c r="AB1692" s="6"/>
      <c r="AC1692" s="6"/>
      <c r="AD1692" s="6"/>
      <c r="AE1692" s="6"/>
      <c r="AF1692" s="6"/>
      <c r="AG1692" s="6"/>
      <c r="AH1692" s="6"/>
      <c r="AI1692" s="6"/>
      <c r="AJ1692" s="6"/>
      <c r="AK1692" s="6"/>
      <c r="AX1692" s="63" t="e">
        <f t="shared" si="183"/>
        <v>#VALUE!</v>
      </c>
    </row>
    <row r="1693" spans="1:50" s="1" customFormat="1" ht="14.25" x14ac:dyDescent="0.2">
      <c r="A1693" s="6"/>
      <c r="B1693" s="6"/>
      <c r="C1693" s="6"/>
      <c r="D1693" s="3"/>
      <c r="E1693" s="70" t="str">
        <f>IF(ATA!E1693="","",ATA!E1693)</f>
        <v/>
      </c>
      <c r="F1693" s="51" t="str">
        <f>IF(ATA!F1693="","",ATA!F1693)</f>
        <v/>
      </c>
      <c r="G1693" s="11" t="str">
        <f>IF(ATA!G1693="","",ATA!G1693)</f>
        <v/>
      </c>
      <c r="H1693" s="55" t="str">
        <f>IF(ATA!H1693="","",ATA!H1693)</f>
        <v/>
      </c>
      <c r="I1693" s="31" t="str">
        <f>IF(AND(F1692="",H1692="in-sample"),"",IF(AND(Temp!fhor_indata=1,H1692="out-sample",H1693="out-sample"),I1692,IF(AND(F1693="",H1692="out-sample"),"",IF(AND(Temp!optSeasCoef=0,Temp!sts_add=1),IF(H1692="in-sample",IF(Q1692=bigT,((pCell/bigT)*F1692)+((1-(pCell/bigT))*(I1692+J1692)),IF(OR(F1693="",COUNT($F$2:F1692)&lt;=pCell),F1692,((pCell/COUNT($F$2:F1692))*F1692)+((1-(pCell/COUNT($F$2:F1692)))*(I1692+J1692)))),I1692),IF(AND(Temp!optSeasCoef=0,Temp!sts_multp=1),IF(H1692="in-sample",IF(Q1692=bigT,((pCell/bigT)*F1692)+((1-(pCell/bigT))*(I1692*J1692)),IF(OR(F1693="",COUNT(F$2:$F1692)&lt;=pCell),F1692,((pCell/COUNT($F$2:F1692))*F1692)+((1-(pCell/COUNT($F$2:F1692)))*(I1692*J1692)))),I1692),IF(Temp!sts_add=1,IF(H1692="in-sample",IF(Q1692=bigT,((pCell/bigT)*AX1692)+((1-(pCell/bigT))*(I1692+J1692)),IF(OR(F1693="",COUNT($AX$2:AX1692)&lt;=pCell),AX1692,((pCell/COUNT($AX$2:AX1692))*AX1692)+((1-(pCell/COUNT($AX$2:AX1692)))*(I1692+J1692)))),I1692),IF(H1692="in-sample",IF(Q1692=bigT,((pCell/bigT)*AX1692)+((1-(pCell/bigT))*(I1692*J1692)),IF(OR(F1693="",COUNT($AX$2:AX1692)&lt;=pCell),AX1692,((pCell/COUNT($AX$2:AX1692))*AX1692)+((1-(pCell/COUNT($AX$2:AX1692)))*(I1692*J1692)))),I1692)))))))</f>
        <v/>
      </c>
      <c r="J1693" s="31" t="str">
        <f>IF(AND(F1692="",H1692="in-sample"),"",IF(AND(Temp!fhor_indata=1,H1692="out-sample",H1693="out-sample"),J1692,IF(AND(F1693="",H1692="out-sample"),"",IF(AND(Temp!optSeasCoef=0,Temp!sts_add=1),IF(H1692="in-sample",IF(Q1692=bigT,((qCell/bigT)*(I1693-I1692))+((1-(qCell/bigT))*J1692),IF(OR(F1693="",COUNT($F$2:F1692)&lt;=qCell),IF(COUNT($F$2:F1692)=1,0,F1692-F1691),((qCell/COUNT($F$2:F1692))*(I1693-I1692))+((1-(qCell/COUNT($F$2:F1692)))*J1692))),J1692),IF(AND(Temp!optSeasCoef=0,Temp!sts_multp=1),IF(H1692="in-sample",IF(Q1692=bigT,((qCell/bigT)*(I1693/I1692))+((1-(qCell/bigT))*J1692),IF(qCell=0,1,IF(OR(F1693="",COUNT($F$2:F1692)&lt;=qCell),IF(COUNT($F$2:F1692)=1,1,F1692/F1691),((qCell/COUNT($F$2:F1692))*(I1693/I1692))+((1-(qCell/COUNT($F$2:F1692)))*J1692)))),J1692),IF(Temp!sts_add=1,IF(H1692="in-sample",IF(Q1692=bigT,((qCell/bigT)*(I1693-I1692))+((1-(qCell/bigT))*J1692),IF(OR(F1693="",COUNT($AX$2:AX1692)&lt;=qCell),IF(COUNT($AX$2:AX1692)=1,0,AX1692-AX1691),((qCell/COUNT($AX$2:AX1692))*(I1693-I1692))+((1-(qCell/COUNT($AX$2:AX1692)))*J1692))),J1692),IF(H1692="in-sample",IF(Q1692=bigT,((qCell/bigT)*(I1693/I1692))+((1-(qCell/bigT))*J1692),IF(qCell=0,1,IF(OR(F1693="",COUNT($AX$2:AX1692)&lt;=qCell),IF(COUNT($AX$2:AX1692)=1,1,AX1692/AX1691),((qCell/COUNT($AX$2:AX1692))*(I1693/I1692))+((1-(qCell/COUNT($AX$2:AX1692)))*J1692)))),J1692)))))))</f>
        <v/>
      </c>
      <c r="K1693" s="31" t="str">
        <f>IF(H1693="","",IF(AND(Temp!optSeasCoef=0,Temp!sts_add=1),IF(H1693="out-sample",I1693+(Q1693*J1693),I1693+J1693),IF(AND(Temp!optSeasCoef=0,Temp!sts_multp=1),IF(H1693="out-sample",I1693*(J1693^Q1693),I1693*J1693),IF(Temp!sts_add=1,IF(H1693="out-sample",(I1693+(Q1693*J1693))*G1693,(I1693+J1693)*G1693),IF(H1693="out-sample",I1693*(J1693^Q1693)*G1693,I1693*J1693*G1693)))))</f>
        <v/>
      </c>
      <c r="L1693" s="32" t="str">
        <f t="shared" si="184"/>
        <v/>
      </c>
      <c r="M1693" s="32" t="str">
        <f t="shared" si="185"/>
        <v/>
      </c>
      <c r="N1693" s="32" t="str">
        <f t="shared" si="186"/>
        <v/>
      </c>
      <c r="O1693" s="32" t="str">
        <f t="shared" si="187"/>
        <v/>
      </c>
      <c r="P1693" s="32" t="str">
        <f t="shared" si="188"/>
        <v/>
      </c>
      <c r="Q1693" s="3" t="str">
        <f>IF(AND(Temp!fhor_indata=1,F1693="",H1692="in-sample"),1,IF(AND(Temp!fhor_indata=1,H1692="out-sample",Q1692&lt;ATA!XfHor),Q1692+1,IF(F1693="","",IF(AND(H1693="out-sample",H1692="in-sample"),1,IF(AND(H1693="out-sample",H1692="out-sample"),Q1692+1,IF(ISNUMBER(Q1692),Q1692+1,1))))))</f>
        <v/>
      </c>
      <c r="R1693" s="3" t="str">
        <f t="shared" si="182"/>
        <v/>
      </c>
      <c r="S1693" s="6"/>
      <c r="T1693" s="6"/>
      <c r="U1693" s="6"/>
      <c r="V1693" s="6"/>
      <c r="W1693" s="6"/>
      <c r="X1693" s="6"/>
      <c r="Y1693" s="6"/>
      <c r="Z1693" s="6"/>
      <c r="AA1693" s="6"/>
      <c r="AB1693" s="6"/>
      <c r="AC1693" s="6"/>
      <c r="AD1693" s="6"/>
      <c r="AE1693" s="6"/>
      <c r="AF1693" s="6"/>
      <c r="AG1693" s="6"/>
      <c r="AH1693" s="6"/>
      <c r="AI1693" s="6"/>
      <c r="AJ1693" s="6"/>
      <c r="AK1693" s="6"/>
      <c r="AX1693" s="63" t="e">
        <f t="shared" si="183"/>
        <v>#VALUE!</v>
      </c>
    </row>
    <row r="1694" spans="1:50" s="1" customFormat="1" ht="14.25" x14ac:dyDescent="0.2">
      <c r="A1694" s="6"/>
      <c r="B1694" s="6"/>
      <c r="C1694" s="6"/>
      <c r="D1694" s="3"/>
      <c r="E1694" s="70" t="str">
        <f>IF(ATA!E1694="","",ATA!E1694)</f>
        <v/>
      </c>
      <c r="F1694" s="51" t="str">
        <f>IF(ATA!F1694="","",ATA!F1694)</f>
        <v/>
      </c>
      <c r="G1694" s="11" t="str">
        <f>IF(ATA!G1694="","",ATA!G1694)</f>
        <v/>
      </c>
      <c r="H1694" s="55" t="str">
        <f>IF(ATA!H1694="","",ATA!H1694)</f>
        <v/>
      </c>
      <c r="I1694" s="31" t="str">
        <f>IF(AND(F1693="",H1693="in-sample"),"",IF(AND(Temp!fhor_indata=1,H1693="out-sample",H1694="out-sample"),I1693,IF(AND(F1694="",H1693="out-sample"),"",IF(AND(Temp!optSeasCoef=0,Temp!sts_add=1),IF(H1693="in-sample",IF(Q1693=bigT,((pCell/bigT)*F1693)+((1-(pCell/bigT))*(I1693+J1693)),IF(OR(F1694="",COUNT($F$2:F1693)&lt;=pCell),F1693,((pCell/COUNT($F$2:F1693))*F1693)+((1-(pCell/COUNT($F$2:F1693)))*(I1693+J1693)))),I1693),IF(AND(Temp!optSeasCoef=0,Temp!sts_multp=1),IF(H1693="in-sample",IF(Q1693=bigT,((pCell/bigT)*F1693)+((1-(pCell/bigT))*(I1693*J1693)),IF(OR(F1694="",COUNT(F$2:$F1693)&lt;=pCell),F1693,((pCell/COUNT($F$2:F1693))*F1693)+((1-(pCell/COUNT($F$2:F1693)))*(I1693*J1693)))),I1693),IF(Temp!sts_add=1,IF(H1693="in-sample",IF(Q1693=bigT,((pCell/bigT)*AX1693)+((1-(pCell/bigT))*(I1693+J1693)),IF(OR(F1694="",COUNT($AX$2:AX1693)&lt;=pCell),AX1693,((pCell/COUNT($AX$2:AX1693))*AX1693)+((1-(pCell/COUNT($AX$2:AX1693)))*(I1693+J1693)))),I1693),IF(H1693="in-sample",IF(Q1693=bigT,((pCell/bigT)*AX1693)+((1-(pCell/bigT))*(I1693*J1693)),IF(OR(F1694="",COUNT($AX$2:AX1693)&lt;=pCell),AX1693,((pCell/COUNT($AX$2:AX1693))*AX1693)+((1-(pCell/COUNT($AX$2:AX1693)))*(I1693*J1693)))),I1693)))))))</f>
        <v/>
      </c>
      <c r="J1694" s="31" t="str">
        <f>IF(AND(F1693="",H1693="in-sample"),"",IF(AND(Temp!fhor_indata=1,H1693="out-sample",H1694="out-sample"),J1693,IF(AND(F1694="",H1693="out-sample"),"",IF(AND(Temp!optSeasCoef=0,Temp!sts_add=1),IF(H1693="in-sample",IF(Q1693=bigT,((qCell/bigT)*(I1694-I1693))+((1-(qCell/bigT))*J1693),IF(OR(F1694="",COUNT($F$2:F1693)&lt;=qCell),IF(COUNT($F$2:F1693)=1,0,F1693-F1692),((qCell/COUNT($F$2:F1693))*(I1694-I1693))+((1-(qCell/COUNT($F$2:F1693)))*J1693))),J1693),IF(AND(Temp!optSeasCoef=0,Temp!sts_multp=1),IF(H1693="in-sample",IF(Q1693=bigT,((qCell/bigT)*(I1694/I1693))+((1-(qCell/bigT))*J1693),IF(qCell=0,1,IF(OR(F1694="",COUNT($F$2:F1693)&lt;=qCell),IF(COUNT($F$2:F1693)=1,1,F1693/F1692),((qCell/COUNT($F$2:F1693))*(I1694/I1693))+((1-(qCell/COUNT($F$2:F1693)))*J1693)))),J1693),IF(Temp!sts_add=1,IF(H1693="in-sample",IF(Q1693=bigT,((qCell/bigT)*(I1694-I1693))+((1-(qCell/bigT))*J1693),IF(OR(F1694="",COUNT($AX$2:AX1693)&lt;=qCell),IF(COUNT($AX$2:AX1693)=1,0,AX1693-AX1692),((qCell/COUNT($AX$2:AX1693))*(I1694-I1693))+((1-(qCell/COUNT($AX$2:AX1693)))*J1693))),J1693),IF(H1693="in-sample",IF(Q1693=bigT,((qCell/bigT)*(I1694/I1693))+((1-(qCell/bigT))*J1693),IF(qCell=0,1,IF(OR(F1694="",COUNT($AX$2:AX1693)&lt;=qCell),IF(COUNT($AX$2:AX1693)=1,1,AX1693/AX1692),((qCell/COUNT($AX$2:AX1693))*(I1694/I1693))+((1-(qCell/COUNT($AX$2:AX1693)))*J1693)))),J1693)))))))</f>
        <v/>
      </c>
      <c r="K1694" s="31" t="str">
        <f>IF(H1694="","",IF(AND(Temp!optSeasCoef=0,Temp!sts_add=1),IF(H1694="out-sample",I1694+(Q1694*J1694),I1694+J1694),IF(AND(Temp!optSeasCoef=0,Temp!sts_multp=1),IF(H1694="out-sample",I1694*(J1694^Q1694),I1694*J1694),IF(Temp!sts_add=1,IF(H1694="out-sample",(I1694+(Q1694*J1694))*G1694,(I1694+J1694)*G1694),IF(H1694="out-sample",I1694*(J1694^Q1694)*G1694,I1694*J1694*G1694)))))</f>
        <v/>
      </c>
      <c r="L1694" s="32" t="str">
        <f t="shared" si="184"/>
        <v/>
      </c>
      <c r="M1694" s="32" t="str">
        <f t="shared" si="185"/>
        <v/>
      </c>
      <c r="N1694" s="32" t="str">
        <f t="shared" si="186"/>
        <v/>
      </c>
      <c r="O1694" s="32" t="str">
        <f t="shared" si="187"/>
        <v/>
      </c>
      <c r="P1694" s="32" t="str">
        <f t="shared" si="188"/>
        <v/>
      </c>
      <c r="Q1694" s="3" t="str">
        <f>IF(AND(Temp!fhor_indata=1,F1694="",H1693="in-sample"),1,IF(AND(Temp!fhor_indata=1,H1693="out-sample",Q1693&lt;ATA!XfHor),Q1693+1,IF(F1694="","",IF(AND(H1694="out-sample",H1693="in-sample"),1,IF(AND(H1694="out-sample",H1693="out-sample"),Q1693+1,IF(ISNUMBER(Q1693),Q1693+1,1))))))</f>
        <v/>
      </c>
      <c r="R1694" s="3" t="str">
        <f t="shared" si="182"/>
        <v/>
      </c>
      <c r="S1694" s="6"/>
      <c r="T1694" s="6"/>
      <c r="U1694" s="6"/>
      <c r="V1694" s="6"/>
      <c r="W1694" s="6"/>
      <c r="X1694" s="6"/>
      <c r="Y1694" s="6"/>
      <c r="Z1694" s="6"/>
      <c r="AA1694" s="6"/>
      <c r="AB1694" s="6"/>
      <c r="AC1694" s="6"/>
      <c r="AD1694" s="6"/>
      <c r="AE1694" s="6"/>
      <c r="AF1694" s="6"/>
      <c r="AG1694" s="6"/>
      <c r="AH1694" s="6"/>
      <c r="AI1694" s="6"/>
      <c r="AJ1694" s="6"/>
      <c r="AK1694" s="6"/>
      <c r="AX1694" s="63" t="e">
        <f t="shared" si="183"/>
        <v>#VALUE!</v>
      </c>
    </row>
    <row r="1695" spans="1:50" s="1" customFormat="1" ht="14.25" x14ac:dyDescent="0.2">
      <c r="A1695" s="6"/>
      <c r="B1695" s="6"/>
      <c r="C1695" s="6"/>
      <c r="D1695" s="3"/>
      <c r="E1695" s="70" t="str">
        <f>IF(ATA!E1695="","",ATA!E1695)</f>
        <v/>
      </c>
      <c r="F1695" s="51" t="str">
        <f>IF(ATA!F1695="","",ATA!F1695)</f>
        <v/>
      </c>
      <c r="G1695" s="11" t="str">
        <f>IF(ATA!G1695="","",ATA!G1695)</f>
        <v/>
      </c>
      <c r="H1695" s="55" t="str">
        <f>IF(ATA!H1695="","",ATA!H1695)</f>
        <v/>
      </c>
      <c r="I1695" s="31" t="str">
        <f>IF(AND(F1694="",H1694="in-sample"),"",IF(AND(Temp!fhor_indata=1,H1694="out-sample",H1695="out-sample"),I1694,IF(AND(F1695="",H1694="out-sample"),"",IF(AND(Temp!optSeasCoef=0,Temp!sts_add=1),IF(H1694="in-sample",IF(Q1694=bigT,((pCell/bigT)*F1694)+((1-(pCell/bigT))*(I1694+J1694)),IF(OR(F1695="",COUNT($F$2:F1694)&lt;=pCell),F1694,((pCell/COUNT($F$2:F1694))*F1694)+((1-(pCell/COUNT($F$2:F1694)))*(I1694+J1694)))),I1694),IF(AND(Temp!optSeasCoef=0,Temp!sts_multp=1),IF(H1694="in-sample",IF(Q1694=bigT,((pCell/bigT)*F1694)+((1-(pCell/bigT))*(I1694*J1694)),IF(OR(F1695="",COUNT(F$2:$F1694)&lt;=pCell),F1694,((pCell/COUNT($F$2:F1694))*F1694)+((1-(pCell/COUNT($F$2:F1694)))*(I1694*J1694)))),I1694),IF(Temp!sts_add=1,IF(H1694="in-sample",IF(Q1694=bigT,((pCell/bigT)*AX1694)+((1-(pCell/bigT))*(I1694+J1694)),IF(OR(F1695="",COUNT($AX$2:AX1694)&lt;=pCell),AX1694,((pCell/COUNT($AX$2:AX1694))*AX1694)+((1-(pCell/COUNT($AX$2:AX1694)))*(I1694+J1694)))),I1694),IF(H1694="in-sample",IF(Q1694=bigT,((pCell/bigT)*AX1694)+((1-(pCell/bigT))*(I1694*J1694)),IF(OR(F1695="",COUNT($AX$2:AX1694)&lt;=pCell),AX1694,((pCell/COUNT($AX$2:AX1694))*AX1694)+((1-(pCell/COUNT($AX$2:AX1694)))*(I1694*J1694)))),I1694)))))))</f>
        <v/>
      </c>
      <c r="J1695" s="31" t="str">
        <f>IF(AND(F1694="",H1694="in-sample"),"",IF(AND(Temp!fhor_indata=1,H1694="out-sample",H1695="out-sample"),J1694,IF(AND(F1695="",H1694="out-sample"),"",IF(AND(Temp!optSeasCoef=0,Temp!sts_add=1),IF(H1694="in-sample",IF(Q1694=bigT,((qCell/bigT)*(I1695-I1694))+((1-(qCell/bigT))*J1694),IF(OR(F1695="",COUNT($F$2:F1694)&lt;=qCell),IF(COUNT($F$2:F1694)=1,0,F1694-F1693),((qCell/COUNT($F$2:F1694))*(I1695-I1694))+((1-(qCell/COUNT($F$2:F1694)))*J1694))),J1694),IF(AND(Temp!optSeasCoef=0,Temp!sts_multp=1),IF(H1694="in-sample",IF(Q1694=bigT,((qCell/bigT)*(I1695/I1694))+((1-(qCell/bigT))*J1694),IF(qCell=0,1,IF(OR(F1695="",COUNT($F$2:F1694)&lt;=qCell),IF(COUNT($F$2:F1694)=1,1,F1694/F1693),((qCell/COUNT($F$2:F1694))*(I1695/I1694))+((1-(qCell/COUNT($F$2:F1694)))*J1694)))),J1694),IF(Temp!sts_add=1,IF(H1694="in-sample",IF(Q1694=bigT,((qCell/bigT)*(I1695-I1694))+((1-(qCell/bigT))*J1694),IF(OR(F1695="",COUNT($AX$2:AX1694)&lt;=qCell),IF(COUNT($AX$2:AX1694)=1,0,AX1694-AX1693),((qCell/COUNT($AX$2:AX1694))*(I1695-I1694))+((1-(qCell/COUNT($AX$2:AX1694)))*J1694))),J1694),IF(H1694="in-sample",IF(Q1694=bigT,((qCell/bigT)*(I1695/I1694))+((1-(qCell/bigT))*J1694),IF(qCell=0,1,IF(OR(F1695="",COUNT($AX$2:AX1694)&lt;=qCell),IF(COUNT($AX$2:AX1694)=1,1,AX1694/AX1693),((qCell/COUNT($AX$2:AX1694))*(I1695/I1694))+((1-(qCell/COUNT($AX$2:AX1694)))*J1694)))),J1694)))))))</f>
        <v/>
      </c>
      <c r="K1695" s="31" t="str">
        <f>IF(H1695="","",IF(AND(Temp!optSeasCoef=0,Temp!sts_add=1),IF(H1695="out-sample",I1695+(Q1695*J1695),I1695+J1695),IF(AND(Temp!optSeasCoef=0,Temp!sts_multp=1),IF(H1695="out-sample",I1695*(J1695^Q1695),I1695*J1695),IF(Temp!sts_add=1,IF(H1695="out-sample",(I1695+(Q1695*J1695))*G1695,(I1695+J1695)*G1695),IF(H1695="out-sample",I1695*(J1695^Q1695)*G1695,I1695*J1695*G1695)))))</f>
        <v/>
      </c>
      <c r="L1695" s="32" t="str">
        <f t="shared" si="184"/>
        <v/>
      </c>
      <c r="M1695" s="32" t="str">
        <f t="shared" si="185"/>
        <v/>
      </c>
      <c r="N1695" s="32" t="str">
        <f t="shared" si="186"/>
        <v/>
      </c>
      <c r="O1695" s="32" t="str">
        <f t="shared" si="187"/>
        <v/>
      </c>
      <c r="P1695" s="32" t="str">
        <f t="shared" si="188"/>
        <v/>
      </c>
      <c r="Q1695" s="3" t="str">
        <f>IF(AND(Temp!fhor_indata=1,F1695="",H1694="in-sample"),1,IF(AND(Temp!fhor_indata=1,H1694="out-sample",Q1694&lt;ATA!XfHor),Q1694+1,IF(F1695="","",IF(AND(H1695="out-sample",H1694="in-sample"),1,IF(AND(H1695="out-sample",H1694="out-sample"),Q1694+1,IF(ISNUMBER(Q1694),Q1694+1,1))))))</f>
        <v/>
      </c>
      <c r="R1695" s="3" t="str">
        <f t="shared" si="182"/>
        <v/>
      </c>
      <c r="S1695" s="6"/>
      <c r="T1695" s="6"/>
      <c r="U1695" s="6"/>
      <c r="V1695" s="6"/>
      <c r="W1695" s="6"/>
      <c r="X1695" s="6"/>
      <c r="Y1695" s="6"/>
      <c r="Z1695" s="6"/>
      <c r="AA1695" s="6"/>
      <c r="AB1695" s="6"/>
      <c r="AC1695" s="6"/>
      <c r="AD1695" s="6"/>
      <c r="AE1695" s="6"/>
      <c r="AF1695" s="6"/>
      <c r="AG1695" s="6"/>
      <c r="AH1695" s="6"/>
      <c r="AI1695" s="6"/>
      <c r="AJ1695" s="6"/>
      <c r="AK1695" s="6"/>
      <c r="AX1695" s="63" t="e">
        <f t="shared" si="183"/>
        <v>#VALUE!</v>
      </c>
    </row>
    <row r="1696" spans="1:50" s="1" customFormat="1" ht="14.25" x14ac:dyDescent="0.2">
      <c r="A1696" s="6"/>
      <c r="B1696" s="6"/>
      <c r="C1696" s="6"/>
      <c r="D1696" s="3"/>
      <c r="E1696" s="70" t="str">
        <f>IF(ATA!E1696="","",ATA!E1696)</f>
        <v/>
      </c>
      <c r="F1696" s="51" t="str">
        <f>IF(ATA!F1696="","",ATA!F1696)</f>
        <v/>
      </c>
      <c r="G1696" s="11" t="str">
        <f>IF(ATA!G1696="","",ATA!G1696)</f>
        <v/>
      </c>
      <c r="H1696" s="55" t="str">
        <f>IF(ATA!H1696="","",ATA!H1696)</f>
        <v/>
      </c>
      <c r="I1696" s="31" t="str">
        <f>IF(AND(F1695="",H1695="in-sample"),"",IF(AND(Temp!fhor_indata=1,H1695="out-sample",H1696="out-sample"),I1695,IF(AND(F1696="",H1695="out-sample"),"",IF(AND(Temp!optSeasCoef=0,Temp!sts_add=1),IF(H1695="in-sample",IF(Q1695=bigT,((pCell/bigT)*F1695)+((1-(pCell/bigT))*(I1695+J1695)),IF(OR(F1696="",COUNT($F$2:F1695)&lt;=pCell),F1695,((pCell/COUNT($F$2:F1695))*F1695)+((1-(pCell/COUNT($F$2:F1695)))*(I1695+J1695)))),I1695),IF(AND(Temp!optSeasCoef=0,Temp!sts_multp=1),IF(H1695="in-sample",IF(Q1695=bigT,((pCell/bigT)*F1695)+((1-(pCell/bigT))*(I1695*J1695)),IF(OR(F1696="",COUNT(F$2:$F1695)&lt;=pCell),F1695,((pCell/COUNT($F$2:F1695))*F1695)+((1-(pCell/COUNT($F$2:F1695)))*(I1695*J1695)))),I1695),IF(Temp!sts_add=1,IF(H1695="in-sample",IF(Q1695=bigT,((pCell/bigT)*AX1695)+((1-(pCell/bigT))*(I1695+J1695)),IF(OR(F1696="",COUNT($AX$2:AX1695)&lt;=pCell),AX1695,((pCell/COUNT($AX$2:AX1695))*AX1695)+((1-(pCell/COUNT($AX$2:AX1695)))*(I1695+J1695)))),I1695),IF(H1695="in-sample",IF(Q1695=bigT,((pCell/bigT)*AX1695)+((1-(pCell/bigT))*(I1695*J1695)),IF(OR(F1696="",COUNT($AX$2:AX1695)&lt;=pCell),AX1695,((pCell/COUNT($AX$2:AX1695))*AX1695)+((1-(pCell/COUNT($AX$2:AX1695)))*(I1695*J1695)))),I1695)))))))</f>
        <v/>
      </c>
      <c r="J1696" s="31" t="str">
        <f>IF(AND(F1695="",H1695="in-sample"),"",IF(AND(Temp!fhor_indata=1,H1695="out-sample",H1696="out-sample"),J1695,IF(AND(F1696="",H1695="out-sample"),"",IF(AND(Temp!optSeasCoef=0,Temp!sts_add=1),IF(H1695="in-sample",IF(Q1695=bigT,((qCell/bigT)*(I1696-I1695))+((1-(qCell/bigT))*J1695),IF(OR(F1696="",COUNT($F$2:F1695)&lt;=qCell),IF(COUNT($F$2:F1695)=1,0,F1695-F1694),((qCell/COUNT($F$2:F1695))*(I1696-I1695))+((1-(qCell/COUNT($F$2:F1695)))*J1695))),J1695),IF(AND(Temp!optSeasCoef=0,Temp!sts_multp=1),IF(H1695="in-sample",IF(Q1695=bigT,((qCell/bigT)*(I1696/I1695))+((1-(qCell/bigT))*J1695),IF(qCell=0,1,IF(OR(F1696="",COUNT($F$2:F1695)&lt;=qCell),IF(COUNT($F$2:F1695)=1,1,F1695/F1694),((qCell/COUNT($F$2:F1695))*(I1696/I1695))+((1-(qCell/COUNT($F$2:F1695)))*J1695)))),J1695),IF(Temp!sts_add=1,IF(H1695="in-sample",IF(Q1695=bigT,((qCell/bigT)*(I1696-I1695))+((1-(qCell/bigT))*J1695),IF(OR(F1696="",COUNT($AX$2:AX1695)&lt;=qCell),IF(COUNT($AX$2:AX1695)=1,0,AX1695-AX1694),((qCell/COUNT($AX$2:AX1695))*(I1696-I1695))+((1-(qCell/COUNT($AX$2:AX1695)))*J1695))),J1695),IF(H1695="in-sample",IF(Q1695=bigT,((qCell/bigT)*(I1696/I1695))+((1-(qCell/bigT))*J1695),IF(qCell=0,1,IF(OR(F1696="",COUNT($AX$2:AX1695)&lt;=qCell),IF(COUNT($AX$2:AX1695)=1,1,AX1695/AX1694),((qCell/COUNT($AX$2:AX1695))*(I1696/I1695))+((1-(qCell/COUNT($AX$2:AX1695)))*J1695)))),J1695)))))))</f>
        <v/>
      </c>
      <c r="K1696" s="31" t="str">
        <f>IF(H1696="","",IF(AND(Temp!optSeasCoef=0,Temp!sts_add=1),IF(H1696="out-sample",I1696+(Q1696*J1696),I1696+J1696),IF(AND(Temp!optSeasCoef=0,Temp!sts_multp=1),IF(H1696="out-sample",I1696*(J1696^Q1696),I1696*J1696),IF(Temp!sts_add=1,IF(H1696="out-sample",(I1696+(Q1696*J1696))*G1696,(I1696+J1696)*G1696),IF(H1696="out-sample",I1696*(J1696^Q1696)*G1696,I1696*J1696*G1696)))))</f>
        <v/>
      </c>
      <c r="L1696" s="32" t="str">
        <f t="shared" si="184"/>
        <v/>
      </c>
      <c r="M1696" s="32" t="str">
        <f t="shared" si="185"/>
        <v/>
      </c>
      <c r="N1696" s="32" t="str">
        <f t="shared" si="186"/>
        <v/>
      </c>
      <c r="O1696" s="32" t="str">
        <f t="shared" si="187"/>
        <v/>
      </c>
      <c r="P1696" s="32" t="str">
        <f t="shared" si="188"/>
        <v/>
      </c>
      <c r="Q1696" s="3" t="str">
        <f>IF(AND(Temp!fhor_indata=1,F1696="",H1695="in-sample"),1,IF(AND(Temp!fhor_indata=1,H1695="out-sample",Q1695&lt;ATA!XfHor),Q1695+1,IF(F1696="","",IF(AND(H1696="out-sample",H1695="in-sample"),1,IF(AND(H1696="out-sample",H1695="out-sample"),Q1695+1,IF(ISNUMBER(Q1695),Q1695+1,1))))))</f>
        <v/>
      </c>
      <c r="R1696" s="3" t="str">
        <f t="shared" si="182"/>
        <v/>
      </c>
      <c r="S1696" s="6"/>
      <c r="T1696" s="6"/>
      <c r="U1696" s="6"/>
      <c r="V1696" s="6"/>
      <c r="W1696" s="6"/>
      <c r="X1696" s="6"/>
      <c r="Y1696" s="6"/>
      <c r="Z1696" s="6"/>
      <c r="AA1696" s="6"/>
      <c r="AB1696" s="6"/>
      <c r="AC1696" s="6"/>
      <c r="AD1696" s="6"/>
      <c r="AE1696" s="6"/>
      <c r="AF1696" s="6"/>
      <c r="AG1696" s="6"/>
      <c r="AH1696" s="6"/>
      <c r="AI1696" s="6"/>
      <c r="AJ1696" s="6"/>
      <c r="AK1696" s="6"/>
      <c r="AX1696" s="63" t="e">
        <f t="shared" si="183"/>
        <v>#VALUE!</v>
      </c>
    </row>
    <row r="1697" spans="1:50" s="1" customFormat="1" ht="14.25" x14ac:dyDescent="0.2">
      <c r="A1697" s="6"/>
      <c r="B1697" s="6"/>
      <c r="C1697" s="6"/>
      <c r="D1697" s="3"/>
      <c r="E1697" s="70" t="str">
        <f>IF(ATA!E1697="","",ATA!E1697)</f>
        <v/>
      </c>
      <c r="F1697" s="51" t="str">
        <f>IF(ATA!F1697="","",ATA!F1697)</f>
        <v/>
      </c>
      <c r="G1697" s="11" t="str">
        <f>IF(ATA!G1697="","",ATA!G1697)</f>
        <v/>
      </c>
      <c r="H1697" s="55" t="str">
        <f>IF(ATA!H1697="","",ATA!H1697)</f>
        <v/>
      </c>
      <c r="I1697" s="31" t="str">
        <f>IF(AND(F1696="",H1696="in-sample"),"",IF(AND(Temp!fhor_indata=1,H1696="out-sample",H1697="out-sample"),I1696,IF(AND(F1697="",H1696="out-sample"),"",IF(AND(Temp!optSeasCoef=0,Temp!sts_add=1),IF(H1696="in-sample",IF(Q1696=bigT,((pCell/bigT)*F1696)+((1-(pCell/bigT))*(I1696+J1696)),IF(OR(F1697="",COUNT($F$2:F1696)&lt;=pCell),F1696,((pCell/COUNT($F$2:F1696))*F1696)+((1-(pCell/COUNT($F$2:F1696)))*(I1696+J1696)))),I1696),IF(AND(Temp!optSeasCoef=0,Temp!sts_multp=1),IF(H1696="in-sample",IF(Q1696=bigT,((pCell/bigT)*F1696)+((1-(pCell/bigT))*(I1696*J1696)),IF(OR(F1697="",COUNT(F$2:$F1696)&lt;=pCell),F1696,((pCell/COUNT($F$2:F1696))*F1696)+((1-(pCell/COUNT($F$2:F1696)))*(I1696*J1696)))),I1696),IF(Temp!sts_add=1,IF(H1696="in-sample",IF(Q1696=bigT,((pCell/bigT)*AX1696)+((1-(pCell/bigT))*(I1696+J1696)),IF(OR(F1697="",COUNT($AX$2:AX1696)&lt;=pCell),AX1696,((pCell/COUNT($AX$2:AX1696))*AX1696)+((1-(pCell/COUNT($AX$2:AX1696)))*(I1696+J1696)))),I1696),IF(H1696="in-sample",IF(Q1696=bigT,((pCell/bigT)*AX1696)+((1-(pCell/bigT))*(I1696*J1696)),IF(OR(F1697="",COUNT($AX$2:AX1696)&lt;=pCell),AX1696,((pCell/COUNT($AX$2:AX1696))*AX1696)+((1-(pCell/COUNT($AX$2:AX1696)))*(I1696*J1696)))),I1696)))))))</f>
        <v/>
      </c>
      <c r="J1697" s="31" t="str">
        <f>IF(AND(F1696="",H1696="in-sample"),"",IF(AND(Temp!fhor_indata=1,H1696="out-sample",H1697="out-sample"),J1696,IF(AND(F1697="",H1696="out-sample"),"",IF(AND(Temp!optSeasCoef=0,Temp!sts_add=1),IF(H1696="in-sample",IF(Q1696=bigT,((qCell/bigT)*(I1697-I1696))+((1-(qCell/bigT))*J1696),IF(OR(F1697="",COUNT($F$2:F1696)&lt;=qCell),IF(COUNT($F$2:F1696)=1,0,F1696-F1695),((qCell/COUNT($F$2:F1696))*(I1697-I1696))+((1-(qCell/COUNT($F$2:F1696)))*J1696))),J1696),IF(AND(Temp!optSeasCoef=0,Temp!sts_multp=1),IF(H1696="in-sample",IF(Q1696=bigT,((qCell/bigT)*(I1697/I1696))+((1-(qCell/bigT))*J1696),IF(qCell=0,1,IF(OR(F1697="",COUNT($F$2:F1696)&lt;=qCell),IF(COUNT($F$2:F1696)=1,1,F1696/F1695),((qCell/COUNT($F$2:F1696))*(I1697/I1696))+((1-(qCell/COUNT($F$2:F1696)))*J1696)))),J1696),IF(Temp!sts_add=1,IF(H1696="in-sample",IF(Q1696=bigT,((qCell/bigT)*(I1697-I1696))+((1-(qCell/bigT))*J1696),IF(OR(F1697="",COUNT($AX$2:AX1696)&lt;=qCell),IF(COUNT($AX$2:AX1696)=1,0,AX1696-AX1695),((qCell/COUNT($AX$2:AX1696))*(I1697-I1696))+((1-(qCell/COUNT($AX$2:AX1696)))*J1696))),J1696),IF(H1696="in-sample",IF(Q1696=bigT,((qCell/bigT)*(I1697/I1696))+((1-(qCell/bigT))*J1696),IF(qCell=0,1,IF(OR(F1697="",COUNT($AX$2:AX1696)&lt;=qCell),IF(COUNT($AX$2:AX1696)=1,1,AX1696/AX1695),((qCell/COUNT($AX$2:AX1696))*(I1697/I1696))+((1-(qCell/COUNT($AX$2:AX1696)))*J1696)))),J1696)))))))</f>
        <v/>
      </c>
      <c r="K1697" s="31" t="str">
        <f>IF(H1697="","",IF(AND(Temp!optSeasCoef=0,Temp!sts_add=1),IF(H1697="out-sample",I1697+(Q1697*J1697),I1697+J1697),IF(AND(Temp!optSeasCoef=0,Temp!sts_multp=1),IF(H1697="out-sample",I1697*(J1697^Q1697),I1697*J1697),IF(Temp!sts_add=1,IF(H1697="out-sample",(I1697+(Q1697*J1697))*G1697,(I1697+J1697)*G1697),IF(H1697="out-sample",I1697*(J1697^Q1697)*G1697,I1697*J1697*G1697)))))</f>
        <v/>
      </c>
      <c r="L1697" s="32" t="str">
        <f t="shared" si="184"/>
        <v/>
      </c>
      <c r="M1697" s="32" t="str">
        <f t="shared" si="185"/>
        <v/>
      </c>
      <c r="N1697" s="32" t="str">
        <f t="shared" si="186"/>
        <v/>
      </c>
      <c r="O1697" s="32" t="str">
        <f t="shared" si="187"/>
        <v/>
      </c>
      <c r="P1697" s="32" t="str">
        <f t="shared" si="188"/>
        <v/>
      </c>
      <c r="Q1697" s="3" t="str">
        <f>IF(AND(Temp!fhor_indata=1,F1697="",H1696="in-sample"),1,IF(AND(Temp!fhor_indata=1,H1696="out-sample",Q1696&lt;ATA!XfHor),Q1696+1,IF(F1697="","",IF(AND(H1697="out-sample",H1696="in-sample"),1,IF(AND(H1697="out-sample",H1696="out-sample"),Q1696+1,IF(ISNUMBER(Q1696),Q1696+1,1))))))</f>
        <v/>
      </c>
      <c r="R1697" s="3" t="str">
        <f t="shared" si="182"/>
        <v/>
      </c>
      <c r="S1697" s="6"/>
      <c r="T1697" s="6"/>
      <c r="U1697" s="6"/>
      <c r="V1697" s="6"/>
      <c r="W1697" s="6"/>
      <c r="X1697" s="6"/>
      <c r="Y1697" s="6"/>
      <c r="Z1697" s="6"/>
      <c r="AA1697" s="6"/>
      <c r="AB1697" s="6"/>
      <c r="AC1697" s="6"/>
      <c r="AD1697" s="6"/>
      <c r="AE1697" s="6"/>
      <c r="AF1697" s="6"/>
      <c r="AG1697" s="6"/>
      <c r="AH1697" s="6"/>
      <c r="AI1697" s="6"/>
      <c r="AJ1697" s="6"/>
      <c r="AK1697" s="6"/>
      <c r="AX1697" s="63" t="e">
        <f t="shared" si="183"/>
        <v>#VALUE!</v>
      </c>
    </row>
    <row r="1698" spans="1:50" s="1" customFormat="1" ht="14.25" x14ac:dyDescent="0.2">
      <c r="A1698" s="6"/>
      <c r="B1698" s="6"/>
      <c r="C1698" s="6"/>
      <c r="D1698" s="3"/>
      <c r="E1698" s="70" t="str">
        <f>IF(ATA!E1698="","",ATA!E1698)</f>
        <v/>
      </c>
      <c r="F1698" s="51" t="str">
        <f>IF(ATA!F1698="","",ATA!F1698)</f>
        <v/>
      </c>
      <c r="G1698" s="11" t="str">
        <f>IF(ATA!G1698="","",ATA!G1698)</f>
        <v/>
      </c>
      <c r="H1698" s="55" t="str">
        <f>IF(ATA!H1698="","",ATA!H1698)</f>
        <v/>
      </c>
      <c r="I1698" s="31" t="str">
        <f>IF(AND(F1697="",H1697="in-sample"),"",IF(AND(Temp!fhor_indata=1,H1697="out-sample",H1698="out-sample"),I1697,IF(AND(F1698="",H1697="out-sample"),"",IF(AND(Temp!optSeasCoef=0,Temp!sts_add=1),IF(H1697="in-sample",IF(Q1697=bigT,((pCell/bigT)*F1697)+((1-(pCell/bigT))*(I1697+J1697)),IF(OR(F1698="",COUNT($F$2:F1697)&lt;=pCell),F1697,((pCell/COUNT($F$2:F1697))*F1697)+((1-(pCell/COUNT($F$2:F1697)))*(I1697+J1697)))),I1697),IF(AND(Temp!optSeasCoef=0,Temp!sts_multp=1),IF(H1697="in-sample",IF(Q1697=bigT,((pCell/bigT)*F1697)+((1-(pCell/bigT))*(I1697*J1697)),IF(OR(F1698="",COUNT(F$2:$F1697)&lt;=pCell),F1697,((pCell/COUNT($F$2:F1697))*F1697)+((1-(pCell/COUNT($F$2:F1697)))*(I1697*J1697)))),I1697),IF(Temp!sts_add=1,IF(H1697="in-sample",IF(Q1697=bigT,((pCell/bigT)*AX1697)+((1-(pCell/bigT))*(I1697+J1697)),IF(OR(F1698="",COUNT($AX$2:AX1697)&lt;=pCell),AX1697,((pCell/COUNT($AX$2:AX1697))*AX1697)+((1-(pCell/COUNT($AX$2:AX1697)))*(I1697+J1697)))),I1697),IF(H1697="in-sample",IF(Q1697=bigT,((pCell/bigT)*AX1697)+((1-(pCell/bigT))*(I1697*J1697)),IF(OR(F1698="",COUNT($AX$2:AX1697)&lt;=pCell),AX1697,((pCell/COUNT($AX$2:AX1697))*AX1697)+((1-(pCell/COUNT($AX$2:AX1697)))*(I1697*J1697)))),I1697)))))))</f>
        <v/>
      </c>
      <c r="J1698" s="31" t="str">
        <f>IF(AND(F1697="",H1697="in-sample"),"",IF(AND(Temp!fhor_indata=1,H1697="out-sample",H1698="out-sample"),J1697,IF(AND(F1698="",H1697="out-sample"),"",IF(AND(Temp!optSeasCoef=0,Temp!sts_add=1),IF(H1697="in-sample",IF(Q1697=bigT,((qCell/bigT)*(I1698-I1697))+((1-(qCell/bigT))*J1697),IF(OR(F1698="",COUNT($F$2:F1697)&lt;=qCell),IF(COUNT($F$2:F1697)=1,0,F1697-F1696),((qCell/COUNT($F$2:F1697))*(I1698-I1697))+((1-(qCell/COUNT($F$2:F1697)))*J1697))),J1697),IF(AND(Temp!optSeasCoef=0,Temp!sts_multp=1),IF(H1697="in-sample",IF(Q1697=bigT,((qCell/bigT)*(I1698/I1697))+((1-(qCell/bigT))*J1697),IF(qCell=0,1,IF(OR(F1698="",COUNT($F$2:F1697)&lt;=qCell),IF(COUNT($F$2:F1697)=1,1,F1697/F1696),((qCell/COUNT($F$2:F1697))*(I1698/I1697))+((1-(qCell/COUNT($F$2:F1697)))*J1697)))),J1697),IF(Temp!sts_add=1,IF(H1697="in-sample",IF(Q1697=bigT,((qCell/bigT)*(I1698-I1697))+((1-(qCell/bigT))*J1697),IF(OR(F1698="",COUNT($AX$2:AX1697)&lt;=qCell),IF(COUNT($AX$2:AX1697)=1,0,AX1697-AX1696),((qCell/COUNT($AX$2:AX1697))*(I1698-I1697))+((1-(qCell/COUNT($AX$2:AX1697)))*J1697))),J1697),IF(H1697="in-sample",IF(Q1697=bigT,((qCell/bigT)*(I1698/I1697))+((1-(qCell/bigT))*J1697),IF(qCell=0,1,IF(OR(F1698="",COUNT($AX$2:AX1697)&lt;=qCell),IF(COUNT($AX$2:AX1697)=1,1,AX1697/AX1696),((qCell/COUNT($AX$2:AX1697))*(I1698/I1697))+((1-(qCell/COUNT($AX$2:AX1697)))*J1697)))),J1697)))))))</f>
        <v/>
      </c>
      <c r="K1698" s="31" t="str">
        <f>IF(H1698="","",IF(AND(Temp!optSeasCoef=0,Temp!sts_add=1),IF(H1698="out-sample",I1698+(Q1698*J1698),I1698+J1698),IF(AND(Temp!optSeasCoef=0,Temp!sts_multp=1),IF(H1698="out-sample",I1698*(J1698^Q1698),I1698*J1698),IF(Temp!sts_add=1,IF(H1698="out-sample",(I1698+(Q1698*J1698))*G1698,(I1698+J1698)*G1698),IF(H1698="out-sample",I1698*(J1698^Q1698)*G1698,I1698*J1698*G1698)))))</f>
        <v/>
      </c>
      <c r="L1698" s="32" t="str">
        <f t="shared" si="184"/>
        <v/>
      </c>
      <c r="M1698" s="32" t="str">
        <f t="shared" si="185"/>
        <v/>
      </c>
      <c r="N1698" s="32" t="str">
        <f t="shared" si="186"/>
        <v/>
      </c>
      <c r="O1698" s="32" t="str">
        <f t="shared" si="187"/>
        <v/>
      </c>
      <c r="P1698" s="32" t="str">
        <f t="shared" si="188"/>
        <v/>
      </c>
      <c r="Q1698" s="3" t="str">
        <f>IF(AND(Temp!fhor_indata=1,F1698="",H1697="in-sample"),1,IF(AND(Temp!fhor_indata=1,H1697="out-sample",Q1697&lt;ATA!XfHor),Q1697+1,IF(F1698="","",IF(AND(H1698="out-sample",H1697="in-sample"),1,IF(AND(H1698="out-sample",H1697="out-sample"),Q1697+1,IF(ISNUMBER(Q1697),Q1697+1,1))))))</f>
        <v/>
      </c>
      <c r="R1698" s="3" t="str">
        <f t="shared" si="182"/>
        <v/>
      </c>
      <c r="S1698" s="6"/>
      <c r="T1698" s="6"/>
      <c r="U1698" s="6"/>
      <c r="V1698" s="6"/>
      <c r="W1698" s="6"/>
      <c r="X1698" s="6"/>
      <c r="Y1698" s="6"/>
      <c r="Z1698" s="6"/>
      <c r="AA1698" s="6"/>
      <c r="AB1698" s="6"/>
      <c r="AC1698" s="6"/>
      <c r="AD1698" s="6"/>
      <c r="AE1698" s="6"/>
      <c r="AF1698" s="6"/>
      <c r="AG1698" s="6"/>
      <c r="AH1698" s="6"/>
      <c r="AI1698" s="6"/>
      <c r="AJ1698" s="6"/>
      <c r="AK1698" s="6"/>
      <c r="AX1698" s="63" t="e">
        <f t="shared" si="183"/>
        <v>#VALUE!</v>
      </c>
    </row>
    <row r="1699" spans="1:50" s="1" customFormat="1" ht="14.25" x14ac:dyDescent="0.2">
      <c r="A1699" s="6"/>
      <c r="B1699" s="6"/>
      <c r="C1699" s="6"/>
      <c r="D1699" s="3"/>
      <c r="E1699" s="70" t="str">
        <f>IF(ATA!E1699="","",ATA!E1699)</f>
        <v/>
      </c>
      <c r="F1699" s="51" t="str">
        <f>IF(ATA!F1699="","",ATA!F1699)</f>
        <v/>
      </c>
      <c r="G1699" s="11" t="str">
        <f>IF(ATA!G1699="","",ATA!G1699)</f>
        <v/>
      </c>
      <c r="H1699" s="55" t="str">
        <f>IF(ATA!H1699="","",ATA!H1699)</f>
        <v/>
      </c>
      <c r="I1699" s="31" t="str">
        <f>IF(AND(F1698="",H1698="in-sample"),"",IF(AND(Temp!fhor_indata=1,H1698="out-sample",H1699="out-sample"),I1698,IF(AND(F1699="",H1698="out-sample"),"",IF(AND(Temp!optSeasCoef=0,Temp!sts_add=1),IF(H1698="in-sample",IF(Q1698=bigT,((pCell/bigT)*F1698)+((1-(pCell/bigT))*(I1698+J1698)),IF(OR(F1699="",COUNT($F$2:F1698)&lt;=pCell),F1698,((pCell/COUNT($F$2:F1698))*F1698)+((1-(pCell/COUNT($F$2:F1698)))*(I1698+J1698)))),I1698),IF(AND(Temp!optSeasCoef=0,Temp!sts_multp=1),IF(H1698="in-sample",IF(Q1698=bigT,((pCell/bigT)*F1698)+((1-(pCell/bigT))*(I1698*J1698)),IF(OR(F1699="",COUNT(F$2:$F1698)&lt;=pCell),F1698,((pCell/COUNT($F$2:F1698))*F1698)+((1-(pCell/COUNT($F$2:F1698)))*(I1698*J1698)))),I1698),IF(Temp!sts_add=1,IF(H1698="in-sample",IF(Q1698=bigT,((pCell/bigT)*AX1698)+((1-(pCell/bigT))*(I1698+J1698)),IF(OR(F1699="",COUNT($AX$2:AX1698)&lt;=pCell),AX1698,((pCell/COUNT($AX$2:AX1698))*AX1698)+((1-(pCell/COUNT($AX$2:AX1698)))*(I1698+J1698)))),I1698),IF(H1698="in-sample",IF(Q1698=bigT,((pCell/bigT)*AX1698)+((1-(pCell/bigT))*(I1698*J1698)),IF(OR(F1699="",COUNT($AX$2:AX1698)&lt;=pCell),AX1698,((pCell/COUNT($AX$2:AX1698))*AX1698)+((1-(pCell/COUNT($AX$2:AX1698)))*(I1698*J1698)))),I1698)))))))</f>
        <v/>
      </c>
      <c r="J1699" s="31" t="str">
        <f>IF(AND(F1698="",H1698="in-sample"),"",IF(AND(Temp!fhor_indata=1,H1698="out-sample",H1699="out-sample"),J1698,IF(AND(F1699="",H1698="out-sample"),"",IF(AND(Temp!optSeasCoef=0,Temp!sts_add=1),IF(H1698="in-sample",IF(Q1698=bigT,((qCell/bigT)*(I1699-I1698))+((1-(qCell/bigT))*J1698),IF(OR(F1699="",COUNT($F$2:F1698)&lt;=qCell),IF(COUNT($F$2:F1698)=1,0,F1698-F1697),((qCell/COUNT($F$2:F1698))*(I1699-I1698))+((1-(qCell/COUNT($F$2:F1698)))*J1698))),J1698),IF(AND(Temp!optSeasCoef=0,Temp!sts_multp=1),IF(H1698="in-sample",IF(Q1698=bigT,((qCell/bigT)*(I1699/I1698))+((1-(qCell/bigT))*J1698),IF(qCell=0,1,IF(OR(F1699="",COUNT($F$2:F1698)&lt;=qCell),IF(COUNT($F$2:F1698)=1,1,F1698/F1697),((qCell/COUNT($F$2:F1698))*(I1699/I1698))+((1-(qCell/COUNT($F$2:F1698)))*J1698)))),J1698),IF(Temp!sts_add=1,IF(H1698="in-sample",IF(Q1698=bigT,((qCell/bigT)*(I1699-I1698))+((1-(qCell/bigT))*J1698),IF(OR(F1699="",COUNT($AX$2:AX1698)&lt;=qCell),IF(COUNT($AX$2:AX1698)=1,0,AX1698-AX1697),((qCell/COUNT($AX$2:AX1698))*(I1699-I1698))+((1-(qCell/COUNT($AX$2:AX1698)))*J1698))),J1698),IF(H1698="in-sample",IF(Q1698=bigT,((qCell/bigT)*(I1699/I1698))+((1-(qCell/bigT))*J1698),IF(qCell=0,1,IF(OR(F1699="",COUNT($AX$2:AX1698)&lt;=qCell),IF(COUNT($AX$2:AX1698)=1,1,AX1698/AX1697),((qCell/COUNT($AX$2:AX1698))*(I1699/I1698))+((1-(qCell/COUNT($AX$2:AX1698)))*J1698)))),J1698)))))))</f>
        <v/>
      </c>
      <c r="K1699" s="31" t="str">
        <f>IF(H1699="","",IF(AND(Temp!optSeasCoef=0,Temp!sts_add=1),IF(H1699="out-sample",I1699+(Q1699*J1699),I1699+J1699),IF(AND(Temp!optSeasCoef=0,Temp!sts_multp=1),IF(H1699="out-sample",I1699*(J1699^Q1699),I1699*J1699),IF(Temp!sts_add=1,IF(H1699="out-sample",(I1699+(Q1699*J1699))*G1699,(I1699+J1699)*G1699),IF(H1699="out-sample",I1699*(J1699^Q1699)*G1699,I1699*J1699*G1699)))))</f>
        <v/>
      </c>
      <c r="L1699" s="32" t="str">
        <f t="shared" si="184"/>
        <v/>
      </c>
      <c r="M1699" s="32" t="str">
        <f t="shared" si="185"/>
        <v/>
      </c>
      <c r="N1699" s="32" t="str">
        <f t="shared" si="186"/>
        <v/>
      </c>
      <c r="O1699" s="32" t="str">
        <f t="shared" si="187"/>
        <v/>
      </c>
      <c r="P1699" s="32" t="str">
        <f t="shared" si="188"/>
        <v/>
      </c>
      <c r="Q1699" s="3" t="str">
        <f>IF(AND(Temp!fhor_indata=1,F1699="",H1698="in-sample"),1,IF(AND(Temp!fhor_indata=1,H1698="out-sample",Q1698&lt;ATA!XfHor),Q1698+1,IF(F1699="","",IF(AND(H1699="out-sample",H1698="in-sample"),1,IF(AND(H1699="out-sample",H1698="out-sample"),Q1698+1,IF(ISNUMBER(Q1698),Q1698+1,1))))))</f>
        <v/>
      </c>
      <c r="R1699" s="3" t="str">
        <f t="shared" si="182"/>
        <v/>
      </c>
      <c r="S1699" s="6"/>
      <c r="T1699" s="6"/>
      <c r="U1699" s="6"/>
      <c r="V1699" s="6"/>
      <c r="W1699" s="6"/>
      <c r="X1699" s="6"/>
      <c r="Y1699" s="6"/>
      <c r="Z1699" s="6"/>
      <c r="AA1699" s="6"/>
      <c r="AB1699" s="6"/>
      <c r="AC1699" s="6"/>
      <c r="AD1699" s="6"/>
      <c r="AE1699" s="6"/>
      <c r="AF1699" s="6"/>
      <c r="AG1699" s="6"/>
      <c r="AH1699" s="6"/>
      <c r="AI1699" s="6"/>
      <c r="AJ1699" s="6"/>
      <c r="AK1699" s="6"/>
      <c r="AX1699" s="63" t="e">
        <f t="shared" si="183"/>
        <v>#VALUE!</v>
      </c>
    </row>
    <row r="1700" spans="1:50" s="1" customFormat="1" ht="14.25" x14ac:dyDescent="0.2">
      <c r="A1700" s="6"/>
      <c r="B1700" s="6"/>
      <c r="C1700" s="6"/>
      <c r="D1700" s="3"/>
      <c r="E1700" s="70" t="str">
        <f>IF(ATA!E1700="","",ATA!E1700)</f>
        <v/>
      </c>
      <c r="F1700" s="51" t="str">
        <f>IF(ATA!F1700="","",ATA!F1700)</f>
        <v/>
      </c>
      <c r="G1700" s="11" t="str">
        <f>IF(ATA!G1700="","",ATA!G1700)</f>
        <v/>
      </c>
      <c r="H1700" s="55" t="str">
        <f>IF(ATA!H1700="","",ATA!H1700)</f>
        <v/>
      </c>
      <c r="I1700" s="31" t="str">
        <f>IF(AND(F1699="",H1699="in-sample"),"",IF(AND(Temp!fhor_indata=1,H1699="out-sample",H1700="out-sample"),I1699,IF(AND(F1700="",H1699="out-sample"),"",IF(AND(Temp!optSeasCoef=0,Temp!sts_add=1),IF(H1699="in-sample",IF(Q1699=bigT,((pCell/bigT)*F1699)+((1-(pCell/bigT))*(I1699+J1699)),IF(OR(F1700="",COUNT($F$2:F1699)&lt;=pCell),F1699,((pCell/COUNT($F$2:F1699))*F1699)+((1-(pCell/COUNT($F$2:F1699)))*(I1699+J1699)))),I1699),IF(AND(Temp!optSeasCoef=0,Temp!sts_multp=1),IF(H1699="in-sample",IF(Q1699=bigT,((pCell/bigT)*F1699)+((1-(pCell/bigT))*(I1699*J1699)),IF(OR(F1700="",COUNT(F$2:$F1699)&lt;=pCell),F1699,((pCell/COUNT($F$2:F1699))*F1699)+((1-(pCell/COUNT($F$2:F1699)))*(I1699*J1699)))),I1699),IF(Temp!sts_add=1,IF(H1699="in-sample",IF(Q1699=bigT,((pCell/bigT)*AX1699)+((1-(pCell/bigT))*(I1699+J1699)),IF(OR(F1700="",COUNT($AX$2:AX1699)&lt;=pCell),AX1699,((pCell/COUNT($AX$2:AX1699))*AX1699)+((1-(pCell/COUNT($AX$2:AX1699)))*(I1699+J1699)))),I1699),IF(H1699="in-sample",IF(Q1699=bigT,((pCell/bigT)*AX1699)+((1-(pCell/bigT))*(I1699*J1699)),IF(OR(F1700="",COUNT($AX$2:AX1699)&lt;=pCell),AX1699,((pCell/COUNT($AX$2:AX1699))*AX1699)+((1-(pCell/COUNT($AX$2:AX1699)))*(I1699*J1699)))),I1699)))))))</f>
        <v/>
      </c>
      <c r="J1700" s="31" t="str">
        <f>IF(AND(F1699="",H1699="in-sample"),"",IF(AND(Temp!fhor_indata=1,H1699="out-sample",H1700="out-sample"),J1699,IF(AND(F1700="",H1699="out-sample"),"",IF(AND(Temp!optSeasCoef=0,Temp!sts_add=1),IF(H1699="in-sample",IF(Q1699=bigT,((qCell/bigT)*(I1700-I1699))+((1-(qCell/bigT))*J1699),IF(OR(F1700="",COUNT($F$2:F1699)&lt;=qCell),IF(COUNT($F$2:F1699)=1,0,F1699-F1698),((qCell/COUNT($F$2:F1699))*(I1700-I1699))+((1-(qCell/COUNT($F$2:F1699)))*J1699))),J1699),IF(AND(Temp!optSeasCoef=0,Temp!sts_multp=1),IF(H1699="in-sample",IF(Q1699=bigT,((qCell/bigT)*(I1700/I1699))+((1-(qCell/bigT))*J1699),IF(qCell=0,1,IF(OR(F1700="",COUNT($F$2:F1699)&lt;=qCell),IF(COUNT($F$2:F1699)=1,1,F1699/F1698),((qCell/COUNT($F$2:F1699))*(I1700/I1699))+((1-(qCell/COUNT($F$2:F1699)))*J1699)))),J1699),IF(Temp!sts_add=1,IF(H1699="in-sample",IF(Q1699=bigT,((qCell/bigT)*(I1700-I1699))+((1-(qCell/bigT))*J1699),IF(OR(F1700="",COUNT($AX$2:AX1699)&lt;=qCell),IF(COUNT($AX$2:AX1699)=1,0,AX1699-AX1698),((qCell/COUNT($AX$2:AX1699))*(I1700-I1699))+((1-(qCell/COUNT($AX$2:AX1699)))*J1699))),J1699),IF(H1699="in-sample",IF(Q1699=bigT,((qCell/bigT)*(I1700/I1699))+((1-(qCell/bigT))*J1699),IF(qCell=0,1,IF(OR(F1700="",COUNT($AX$2:AX1699)&lt;=qCell),IF(COUNT($AX$2:AX1699)=1,1,AX1699/AX1698),((qCell/COUNT($AX$2:AX1699))*(I1700/I1699))+((1-(qCell/COUNT($AX$2:AX1699)))*J1699)))),J1699)))))))</f>
        <v/>
      </c>
      <c r="K1700" s="31" t="str">
        <f>IF(H1700="","",IF(AND(Temp!optSeasCoef=0,Temp!sts_add=1),IF(H1700="out-sample",I1700+(Q1700*J1700),I1700+J1700),IF(AND(Temp!optSeasCoef=0,Temp!sts_multp=1),IF(H1700="out-sample",I1700*(J1700^Q1700),I1700*J1700),IF(Temp!sts_add=1,IF(H1700="out-sample",(I1700+(Q1700*J1700))*G1700,(I1700+J1700)*G1700),IF(H1700="out-sample",I1700*(J1700^Q1700)*G1700,I1700*J1700*G1700)))))</f>
        <v/>
      </c>
      <c r="L1700" s="32" t="str">
        <f t="shared" si="184"/>
        <v/>
      </c>
      <c r="M1700" s="32" t="str">
        <f t="shared" si="185"/>
        <v/>
      </c>
      <c r="N1700" s="32" t="str">
        <f t="shared" si="186"/>
        <v/>
      </c>
      <c r="O1700" s="32" t="str">
        <f t="shared" si="187"/>
        <v/>
      </c>
      <c r="P1700" s="32" t="str">
        <f t="shared" si="188"/>
        <v/>
      </c>
      <c r="Q1700" s="3" t="str">
        <f>IF(AND(Temp!fhor_indata=1,F1700="",H1699="in-sample"),1,IF(AND(Temp!fhor_indata=1,H1699="out-sample",Q1699&lt;ATA!XfHor),Q1699+1,IF(F1700="","",IF(AND(H1700="out-sample",H1699="in-sample"),1,IF(AND(H1700="out-sample",H1699="out-sample"),Q1699+1,IF(ISNUMBER(Q1699),Q1699+1,1))))))</f>
        <v/>
      </c>
      <c r="R1700" s="3" t="str">
        <f t="shared" si="182"/>
        <v/>
      </c>
      <c r="S1700" s="6"/>
      <c r="T1700" s="6"/>
      <c r="U1700" s="6"/>
      <c r="V1700" s="6"/>
      <c r="W1700" s="6"/>
      <c r="X1700" s="6"/>
      <c r="Y1700" s="6"/>
      <c r="Z1700" s="6"/>
      <c r="AA1700" s="6"/>
      <c r="AB1700" s="6"/>
      <c r="AC1700" s="6"/>
      <c r="AD1700" s="6"/>
      <c r="AE1700" s="6"/>
      <c r="AF1700" s="6"/>
      <c r="AG1700" s="6"/>
      <c r="AH1700" s="6"/>
      <c r="AI1700" s="6"/>
      <c r="AJ1700" s="6"/>
      <c r="AK1700" s="6"/>
      <c r="AX1700" s="63" t="e">
        <f t="shared" si="183"/>
        <v>#VALUE!</v>
      </c>
    </row>
    <row r="1701" spans="1:50" s="1" customFormat="1" ht="14.25" x14ac:dyDescent="0.2">
      <c r="A1701" s="6"/>
      <c r="B1701" s="6"/>
      <c r="C1701" s="6"/>
      <c r="D1701" s="3"/>
      <c r="E1701" s="70" t="str">
        <f>IF(ATA!E1701="","",ATA!E1701)</f>
        <v/>
      </c>
      <c r="F1701" s="51" t="str">
        <f>IF(ATA!F1701="","",ATA!F1701)</f>
        <v/>
      </c>
      <c r="G1701" s="11" t="str">
        <f>IF(ATA!G1701="","",ATA!G1701)</f>
        <v/>
      </c>
      <c r="H1701" s="55" t="str">
        <f>IF(ATA!H1701="","",ATA!H1701)</f>
        <v/>
      </c>
      <c r="I1701" s="31" t="str">
        <f>IF(AND(F1700="",H1700="in-sample"),"",IF(AND(Temp!fhor_indata=1,H1700="out-sample",H1701="out-sample"),I1700,IF(AND(F1701="",H1700="out-sample"),"",IF(AND(Temp!optSeasCoef=0,Temp!sts_add=1),IF(H1700="in-sample",IF(Q1700=bigT,((pCell/bigT)*F1700)+((1-(pCell/bigT))*(I1700+J1700)),IF(OR(F1701="",COUNT($F$2:F1700)&lt;=pCell),F1700,((pCell/COUNT($F$2:F1700))*F1700)+((1-(pCell/COUNT($F$2:F1700)))*(I1700+J1700)))),I1700),IF(AND(Temp!optSeasCoef=0,Temp!sts_multp=1),IF(H1700="in-sample",IF(Q1700=bigT,((pCell/bigT)*F1700)+((1-(pCell/bigT))*(I1700*J1700)),IF(OR(F1701="",COUNT(F$2:$F1700)&lt;=pCell),F1700,((pCell/COUNT($F$2:F1700))*F1700)+((1-(pCell/COUNT($F$2:F1700)))*(I1700*J1700)))),I1700),IF(Temp!sts_add=1,IF(H1700="in-sample",IF(Q1700=bigT,((pCell/bigT)*AX1700)+((1-(pCell/bigT))*(I1700+J1700)),IF(OR(F1701="",COUNT($AX$2:AX1700)&lt;=pCell),AX1700,((pCell/COUNT($AX$2:AX1700))*AX1700)+((1-(pCell/COUNT($AX$2:AX1700)))*(I1700+J1700)))),I1700),IF(H1700="in-sample",IF(Q1700=bigT,((pCell/bigT)*AX1700)+((1-(pCell/bigT))*(I1700*J1700)),IF(OR(F1701="",COUNT($AX$2:AX1700)&lt;=pCell),AX1700,((pCell/COUNT($AX$2:AX1700))*AX1700)+((1-(pCell/COUNT($AX$2:AX1700)))*(I1700*J1700)))),I1700)))))))</f>
        <v/>
      </c>
      <c r="J1701" s="31" t="str">
        <f>IF(AND(F1700="",H1700="in-sample"),"",IF(AND(Temp!fhor_indata=1,H1700="out-sample",H1701="out-sample"),J1700,IF(AND(F1701="",H1700="out-sample"),"",IF(AND(Temp!optSeasCoef=0,Temp!sts_add=1),IF(H1700="in-sample",IF(Q1700=bigT,((qCell/bigT)*(I1701-I1700))+((1-(qCell/bigT))*J1700),IF(OR(F1701="",COUNT($F$2:F1700)&lt;=qCell),IF(COUNT($F$2:F1700)=1,0,F1700-F1699),((qCell/COUNT($F$2:F1700))*(I1701-I1700))+((1-(qCell/COUNT($F$2:F1700)))*J1700))),J1700),IF(AND(Temp!optSeasCoef=0,Temp!sts_multp=1),IF(H1700="in-sample",IF(Q1700=bigT,((qCell/bigT)*(I1701/I1700))+((1-(qCell/bigT))*J1700),IF(qCell=0,1,IF(OR(F1701="",COUNT($F$2:F1700)&lt;=qCell),IF(COUNT($F$2:F1700)=1,1,F1700/F1699),((qCell/COUNT($F$2:F1700))*(I1701/I1700))+((1-(qCell/COUNT($F$2:F1700)))*J1700)))),J1700),IF(Temp!sts_add=1,IF(H1700="in-sample",IF(Q1700=bigT,((qCell/bigT)*(I1701-I1700))+((1-(qCell/bigT))*J1700),IF(OR(F1701="",COUNT($AX$2:AX1700)&lt;=qCell),IF(COUNT($AX$2:AX1700)=1,0,AX1700-AX1699),((qCell/COUNT($AX$2:AX1700))*(I1701-I1700))+((1-(qCell/COUNT($AX$2:AX1700)))*J1700))),J1700),IF(H1700="in-sample",IF(Q1700=bigT,((qCell/bigT)*(I1701/I1700))+((1-(qCell/bigT))*J1700),IF(qCell=0,1,IF(OR(F1701="",COUNT($AX$2:AX1700)&lt;=qCell),IF(COUNT($AX$2:AX1700)=1,1,AX1700/AX1699),((qCell/COUNT($AX$2:AX1700))*(I1701/I1700))+((1-(qCell/COUNT($AX$2:AX1700)))*J1700)))),J1700)))))))</f>
        <v/>
      </c>
      <c r="K1701" s="31" t="str">
        <f>IF(H1701="","",IF(AND(Temp!optSeasCoef=0,Temp!sts_add=1),IF(H1701="out-sample",I1701+(Q1701*J1701),I1701+J1701),IF(AND(Temp!optSeasCoef=0,Temp!sts_multp=1),IF(H1701="out-sample",I1701*(J1701^Q1701),I1701*J1701),IF(Temp!sts_add=1,IF(H1701="out-sample",(I1701+(Q1701*J1701))*G1701,(I1701+J1701)*G1701),IF(H1701="out-sample",I1701*(J1701^Q1701)*G1701,I1701*J1701*G1701)))))</f>
        <v/>
      </c>
      <c r="L1701" s="32" t="str">
        <f t="shared" si="184"/>
        <v/>
      </c>
      <c r="M1701" s="32" t="str">
        <f t="shared" si="185"/>
        <v/>
      </c>
      <c r="N1701" s="32" t="str">
        <f t="shared" si="186"/>
        <v/>
      </c>
      <c r="O1701" s="32" t="str">
        <f t="shared" si="187"/>
        <v/>
      </c>
      <c r="P1701" s="32" t="str">
        <f t="shared" si="188"/>
        <v/>
      </c>
      <c r="Q1701" s="3" t="str">
        <f>IF(AND(Temp!fhor_indata=1,F1701="",H1700="in-sample"),1,IF(AND(Temp!fhor_indata=1,H1700="out-sample",Q1700&lt;ATA!XfHor),Q1700+1,IF(F1701="","",IF(AND(H1701="out-sample",H1700="in-sample"),1,IF(AND(H1701="out-sample",H1700="out-sample"),Q1700+1,IF(ISNUMBER(Q1700),Q1700+1,1))))))</f>
        <v/>
      </c>
      <c r="R1701" s="3" t="str">
        <f t="shared" si="182"/>
        <v/>
      </c>
      <c r="S1701" s="6"/>
      <c r="T1701" s="6"/>
      <c r="U1701" s="6"/>
      <c r="V1701" s="6"/>
      <c r="W1701" s="6"/>
      <c r="X1701" s="6"/>
      <c r="Y1701" s="6"/>
      <c r="Z1701" s="6"/>
      <c r="AA1701" s="6"/>
      <c r="AB1701" s="6"/>
      <c r="AC1701" s="6"/>
      <c r="AD1701" s="6"/>
      <c r="AE1701" s="6"/>
      <c r="AF1701" s="6"/>
      <c r="AG1701" s="6"/>
      <c r="AH1701" s="6"/>
      <c r="AI1701" s="6"/>
      <c r="AJ1701" s="6"/>
      <c r="AK1701" s="6"/>
      <c r="AX1701" s="63" t="e">
        <f t="shared" si="183"/>
        <v>#VALUE!</v>
      </c>
    </row>
    <row r="1702" spans="1:50" s="1" customFormat="1" ht="14.25" x14ac:dyDescent="0.2">
      <c r="A1702" s="6"/>
      <c r="B1702" s="6"/>
      <c r="C1702" s="6"/>
      <c r="D1702" s="3"/>
      <c r="E1702" s="70" t="str">
        <f>IF(ATA!E1702="","",ATA!E1702)</f>
        <v/>
      </c>
      <c r="F1702" s="51" t="str">
        <f>IF(ATA!F1702="","",ATA!F1702)</f>
        <v/>
      </c>
      <c r="G1702" s="11" t="str">
        <f>IF(ATA!G1702="","",ATA!G1702)</f>
        <v/>
      </c>
      <c r="H1702" s="55" t="str">
        <f>IF(ATA!H1702="","",ATA!H1702)</f>
        <v/>
      </c>
      <c r="I1702" s="31" t="str">
        <f>IF(AND(F1701="",H1701="in-sample"),"",IF(AND(Temp!fhor_indata=1,H1701="out-sample",H1702="out-sample"),I1701,IF(AND(F1702="",H1701="out-sample"),"",IF(AND(Temp!optSeasCoef=0,Temp!sts_add=1),IF(H1701="in-sample",IF(Q1701=bigT,((pCell/bigT)*F1701)+((1-(pCell/bigT))*(I1701+J1701)),IF(OR(F1702="",COUNT($F$2:F1701)&lt;=pCell),F1701,((pCell/COUNT($F$2:F1701))*F1701)+((1-(pCell/COUNT($F$2:F1701)))*(I1701+J1701)))),I1701),IF(AND(Temp!optSeasCoef=0,Temp!sts_multp=1),IF(H1701="in-sample",IF(Q1701=bigT,((pCell/bigT)*F1701)+((1-(pCell/bigT))*(I1701*J1701)),IF(OR(F1702="",COUNT(F$2:$F1701)&lt;=pCell),F1701,((pCell/COUNT($F$2:F1701))*F1701)+((1-(pCell/COUNT($F$2:F1701)))*(I1701*J1701)))),I1701),IF(Temp!sts_add=1,IF(H1701="in-sample",IF(Q1701=bigT,((pCell/bigT)*AX1701)+((1-(pCell/bigT))*(I1701+J1701)),IF(OR(F1702="",COUNT($AX$2:AX1701)&lt;=pCell),AX1701,((pCell/COUNT($AX$2:AX1701))*AX1701)+((1-(pCell/COUNT($AX$2:AX1701)))*(I1701+J1701)))),I1701),IF(H1701="in-sample",IF(Q1701=bigT,((pCell/bigT)*AX1701)+((1-(pCell/bigT))*(I1701*J1701)),IF(OR(F1702="",COUNT($AX$2:AX1701)&lt;=pCell),AX1701,((pCell/COUNT($AX$2:AX1701))*AX1701)+((1-(pCell/COUNT($AX$2:AX1701)))*(I1701*J1701)))),I1701)))))))</f>
        <v/>
      </c>
      <c r="J1702" s="31" t="str">
        <f>IF(AND(F1701="",H1701="in-sample"),"",IF(AND(Temp!fhor_indata=1,H1701="out-sample",H1702="out-sample"),J1701,IF(AND(F1702="",H1701="out-sample"),"",IF(AND(Temp!optSeasCoef=0,Temp!sts_add=1),IF(H1701="in-sample",IF(Q1701=bigT,((qCell/bigT)*(I1702-I1701))+((1-(qCell/bigT))*J1701),IF(OR(F1702="",COUNT($F$2:F1701)&lt;=qCell),IF(COUNT($F$2:F1701)=1,0,F1701-F1700),((qCell/COUNT($F$2:F1701))*(I1702-I1701))+((1-(qCell/COUNT($F$2:F1701)))*J1701))),J1701),IF(AND(Temp!optSeasCoef=0,Temp!sts_multp=1),IF(H1701="in-sample",IF(Q1701=bigT,((qCell/bigT)*(I1702/I1701))+((1-(qCell/bigT))*J1701),IF(qCell=0,1,IF(OR(F1702="",COUNT($F$2:F1701)&lt;=qCell),IF(COUNT($F$2:F1701)=1,1,F1701/F1700),((qCell/COUNT($F$2:F1701))*(I1702/I1701))+((1-(qCell/COUNT($F$2:F1701)))*J1701)))),J1701),IF(Temp!sts_add=1,IF(H1701="in-sample",IF(Q1701=bigT,((qCell/bigT)*(I1702-I1701))+((1-(qCell/bigT))*J1701),IF(OR(F1702="",COUNT($AX$2:AX1701)&lt;=qCell),IF(COUNT($AX$2:AX1701)=1,0,AX1701-AX1700),((qCell/COUNT($AX$2:AX1701))*(I1702-I1701))+((1-(qCell/COUNT($AX$2:AX1701)))*J1701))),J1701),IF(H1701="in-sample",IF(Q1701=bigT,((qCell/bigT)*(I1702/I1701))+((1-(qCell/bigT))*J1701),IF(qCell=0,1,IF(OR(F1702="",COUNT($AX$2:AX1701)&lt;=qCell),IF(COUNT($AX$2:AX1701)=1,1,AX1701/AX1700),((qCell/COUNT($AX$2:AX1701))*(I1702/I1701))+((1-(qCell/COUNT($AX$2:AX1701)))*J1701)))),J1701)))))))</f>
        <v/>
      </c>
      <c r="K1702" s="31" t="str">
        <f>IF(H1702="","",IF(AND(Temp!optSeasCoef=0,Temp!sts_add=1),IF(H1702="out-sample",I1702+(Q1702*J1702),I1702+J1702),IF(AND(Temp!optSeasCoef=0,Temp!sts_multp=1),IF(H1702="out-sample",I1702*(J1702^Q1702),I1702*J1702),IF(Temp!sts_add=1,IF(H1702="out-sample",(I1702+(Q1702*J1702))*G1702,(I1702+J1702)*G1702),IF(H1702="out-sample",I1702*(J1702^Q1702)*G1702,I1702*J1702*G1702)))))</f>
        <v/>
      </c>
      <c r="L1702" s="32" t="str">
        <f t="shared" si="184"/>
        <v/>
      </c>
      <c r="M1702" s="32" t="str">
        <f t="shared" si="185"/>
        <v/>
      </c>
      <c r="N1702" s="32" t="str">
        <f t="shared" si="186"/>
        <v/>
      </c>
      <c r="O1702" s="32" t="str">
        <f t="shared" si="187"/>
        <v/>
      </c>
      <c r="P1702" s="32" t="str">
        <f t="shared" si="188"/>
        <v/>
      </c>
      <c r="Q1702" s="3" t="str">
        <f>IF(AND(Temp!fhor_indata=1,F1702="",H1701="in-sample"),1,IF(AND(Temp!fhor_indata=1,H1701="out-sample",Q1701&lt;ATA!XfHor),Q1701+1,IF(F1702="","",IF(AND(H1702="out-sample",H1701="in-sample"),1,IF(AND(H1702="out-sample",H1701="out-sample"),Q1701+1,IF(ISNUMBER(Q1701),Q1701+1,1))))))</f>
        <v/>
      </c>
      <c r="R1702" s="3" t="str">
        <f t="shared" si="182"/>
        <v/>
      </c>
      <c r="S1702" s="6"/>
      <c r="T1702" s="6"/>
      <c r="U1702" s="6"/>
      <c r="V1702" s="6"/>
      <c r="W1702" s="6"/>
      <c r="X1702" s="6"/>
      <c r="Y1702" s="6"/>
      <c r="Z1702" s="6"/>
      <c r="AA1702" s="6"/>
      <c r="AB1702" s="6"/>
      <c r="AC1702" s="6"/>
      <c r="AD1702" s="6"/>
      <c r="AE1702" s="6"/>
      <c r="AF1702" s="6"/>
      <c r="AG1702" s="6"/>
      <c r="AH1702" s="6"/>
      <c r="AI1702" s="6"/>
      <c r="AJ1702" s="6"/>
      <c r="AK1702" s="6"/>
      <c r="AX1702" s="63" t="e">
        <f t="shared" si="183"/>
        <v>#VALUE!</v>
      </c>
    </row>
    <row r="1703" spans="1:50" s="1" customFormat="1" ht="14.25" x14ac:dyDescent="0.2">
      <c r="A1703" s="6"/>
      <c r="B1703" s="6"/>
      <c r="C1703" s="6"/>
      <c r="D1703" s="3"/>
      <c r="E1703" s="70" t="str">
        <f>IF(ATA!E1703="","",ATA!E1703)</f>
        <v/>
      </c>
      <c r="F1703" s="51" t="str">
        <f>IF(ATA!F1703="","",ATA!F1703)</f>
        <v/>
      </c>
      <c r="G1703" s="11" t="str">
        <f>IF(ATA!G1703="","",ATA!G1703)</f>
        <v/>
      </c>
      <c r="H1703" s="55" t="str">
        <f>IF(ATA!H1703="","",ATA!H1703)</f>
        <v/>
      </c>
      <c r="I1703" s="31" t="str">
        <f>IF(AND(F1702="",H1702="in-sample"),"",IF(AND(Temp!fhor_indata=1,H1702="out-sample",H1703="out-sample"),I1702,IF(AND(F1703="",H1702="out-sample"),"",IF(AND(Temp!optSeasCoef=0,Temp!sts_add=1),IF(H1702="in-sample",IF(Q1702=bigT,((pCell/bigT)*F1702)+((1-(pCell/bigT))*(I1702+J1702)),IF(OR(F1703="",COUNT($F$2:F1702)&lt;=pCell),F1702,((pCell/COUNT($F$2:F1702))*F1702)+((1-(pCell/COUNT($F$2:F1702)))*(I1702+J1702)))),I1702),IF(AND(Temp!optSeasCoef=0,Temp!sts_multp=1),IF(H1702="in-sample",IF(Q1702=bigT,((pCell/bigT)*F1702)+((1-(pCell/bigT))*(I1702*J1702)),IF(OR(F1703="",COUNT(F$2:$F1702)&lt;=pCell),F1702,((pCell/COUNT($F$2:F1702))*F1702)+((1-(pCell/COUNT($F$2:F1702)))*(I1702*J1702)))),I1702),IF(Temp!sts_add=1,IF(H1702="in-sample",IF(Q1702=bigT,((pCell/bigT)*AX1702)+((1-(pCell/bigT))*(I1702+J1702)),IF(OR(F1703="",COUNT($AX$2:AX1702)&lt;=pCell),AX1702,((pCell/COUNT($AX$2:AX1702))*AX1702)+((1-(pCell/COUNT($AX$2:AX1702)))*(I1702+J1702)))),I1702),IF(H1702="in-sample",IF(Q1702=bigT,((pCell/bigT)*AX1702)+((1-(pCell/bigT))*(I1702*J1702)),IF(OR(F1703="",COUNT($AX$2:AX1702)&lt;=pCell),AX1702,((pCell/COUNT($AX$2:AX1702))*AX1702)+((1-(pCell/COUNT($AX$2:AX1702)))*(I1702*J1702)))),I1702)))))))</f>
        <v/>
      </c>
      <c r="J1703" s="31" t="str">
        <f>IF(AND(F1702="",H1702="in-sample"),"",IF(AND(Temp!fhor_indata=1,H1702="out-sample",H1703="out-sample"),J1702,IF(AND(F1703="",H1702="out-sample"),"",IF(AND(Temp!optSeasCoef=0,Temp!sts_add=1),IF(H1702="in-sample",IF(Q1702=bigT,((qCell/bigT)*(I1703-I1702))+((1-(qCell/bigT))*J1702),IF(OR(F1703="",COUNT($F$2:F1702)&lt;=qCell),IF(COUNT($F$2:F1702)=1,0,F1702-F1701),((qCell/COUNT($F$2:F1702))*(I1703-I1702))+((1-(qCell/COUNT($F$2:F1702)))*J1702))),J1702),IF(AND(Temp!optSeasCoef=0,Temp!sts_multp=1),IF(H1702="in-sample",IF(Q1702=bigT,((qCell/bigT)*(I1703/I1702))+((1-(qCell/bigT))*J1702),IF(qCell=0,1,IF(OR(F1703="",COUNT($F$2:F1702)&lt;=qCell),IF(COUNT($F$2:F1702)=1,1,F1702/F1701),((qCell/COUNT($F$2:F1702))*(I1703/I1702))+((1-(qCell/COUNT($F$2:F1702)))*J1702)))),J1702),IF(Temp!sts_add=1,IF(H1702="in-sample",IF(Q1702=bigT,((qCell/bigT)*(I1703-I1702))+((1-(qCell/bigT))*J1702),IF(OR(F1703="",COUNT($AX$2:AX1702)&lt;=qCell),IF(COUNT($AX$2:AX1702)=1,0,AX1702-AX1701),((qCell/COUNT($AX$2:AX1702))*(I1703-I1702))+((1-(qCell/COUNT($AX$2:AX1702)))*J1702))),J1702),IF(H1702="in-sample",IF(Q1702=bigT,((qCell/bigT)*(I1703/I1702))+((1-(qCell/bigT))*J1702),IF(qCell=0,1,IF(OR(F1703="",COUNT($AX$2:AX1702)&lt;=qCell),IF(COUNT($AX$2:AX1702)=1,1,AX1702/AX1701),((qCell/COUNT($AX$2:AX1702))*(I1703/I1702))+((1-(qCell/COUNT($AX$2:AX1702)))*J1702)))),J1702)))))))</f>
        <v/>
      </c>
      <c r="K1703" s="31" t="str">
        <f>IF(H1703="","",IF(AND(Temp!optSeasCoef=0,Temp!sts_add=1),IF(H1703="out-sample",I1703+(Q1703*J1703),I1703+J1703),IF(AND(Temp!optSeasCoef=0,Temp!sts_multp=1),IF(H1703="out-sample",I1703*(J1703^Q1703),I1703*J1703),IF(Temp!sts_add=1,IF(H1703="out-sample",(I1703+(Q1703*J1703))*G1703,(I1703+J1703)*G1703),IF(H1703="out-sample",I1703*(J1703^Q1703)*G1703,I1703*J1703*G1703)))))</f>
        <v/>
      </c>
      <c r="L1703" s="32" t="str">
        <f t="shared" si="184"/>
        <v/>
      </c>
      <c r="M1703" s="32" t="str">
        <f t="shared" si="185"/>
        <v/>
      </c>
      <c r="N1703" s="32" t="str">
        <f t="shared" si="186"/>
        <v/>
      </c>
      <c r="O1703" s="32" t="str">
        <f t="shared" si="187"/>
        <v/>
      </c>
      <c r="P1703" s="32" t="str">
        <f t="shared" si="188"/>
        <v/>
      </c>
      <c r="Q1703" s="3" t="str">
        <f>IF(AND(Temp!fhor_indata=1,F1703="",H1702="in-sample"),1,IF(AND(Temp!fhor_indata=1,H1702="out-sample",Q1702&lt;ATA!XfHor),Q1702+1,IF(F1703="","",IF(AND(H1703="out-sample",H1702="in-sample"),1,IF(AND(H1703="out-sample",H1702="out-sample"),Q1702+1,IF(ISNUMBER(Q1702),Q1702+1,1))))))</f>
        <v/>
      </c>
      <c r="R1703" s="3" t="str">
        <f t="shared" si="182"/>
        <v/>
      </c>
      <c r="S1703" s="6"/>
      <c r="T1703" s="6"/>
      <c r="U1703" s="6"/>
      <c r="V1703" s="6"/>
      <c r="W1703" s="6"/>
      <c r="X1703" s="6"/>
      <c r="Y1703" s="6"/>
      <c r="Z1703" s="6"/>
      <c r="AA1703" s="6"/>
      <c r="AB1703" s="6"/>
      <c r="AC1703" s="6"/>
      <c r="AD1703" s="6"/>
      <c r="AE1703" s="6"/>
      <c r="AF1703" s="6"/>
      <c r="AG1703" s="6"/>
      <c r="AH1703" s="6"/>
      <c r="AI1703" s="6"/>
      <c r="AJ1703" s="6"/>
      <c r="AK1703" s="6"/>
      <c r="AX1703" s="63" t="e">
        <f t="shared" si="183"/>
        <v>#VALUE!</v>
      </c>
    </row>
    <row r="1704" spans="1:50" s="1" customFormat="1" ht="14.25" x14ac:dyDescent="0.2">
      <c r="A1704" s="6"/>
      <c r="B1704" s="6"/>
      <c r="C1704" s="6"/>
      <c r="D1704" s="3"/>
      <c r="E1704" s="70" t="str">
        <f>IF(ATA!E1704="","",ATA!E1704)</f>
        <v/>
      </c>
      <c r="F1704" s="51" t="str">
        <f>IF(ATA!F1704="","",ATA!F1704)</f>
        <v/>
      </c>
      <c r="G1704" s="11" t="str">
        <f>IF(ATA!G1704="","",ATA!G1704)</f>
        <v/>
      </c>
      <c r="H1704" s="55" t="str">
        <f>IF(ATA!H1704="","",ATA!H1704)</f>
        <v/>
      </c>
      <c r="I1704" s="31" t="str">
        <f>IF(AND(F1703="",H1703="in-sample"),"",IF(AND(Temp!fhor_indata=1,H1703="out-sample",H1704="out-sample"),I1703,IF(AND(F1704="",H1703="out-sample"),"",IF(AND(Temp!optSeasCoef=0,Temp!sts_add=1),IF(H1703="in-sample",IF(Q1703=bigT,((pCell/bigT)*F1703)+((1-(pCell/bigT))*(I1703+J1703)),IF(OR(F1704="",COUNT($F$2:F1703)&lt;=pCell),F1703,((pCell/COUNT($F$2:F1703))*F1703)+((1-(pCell/COUNT($F$2:F1703)))*(I1703+J1703)))),I1703),IF(AND(Temp!optSeasCoef=0,Temp!sts_multp=1),IF(H1703="in-sample",IF(Q1703=bigT,((pCell/bigT)*F1703)+((1-(pCell/bigT))*(I1703*J1703)),IF(OR(F1704="",COUNT(F$2:$F1703)&lt;=pCell),F1703,((pCell/COUNT($F$2:F1703))*F1703)+((1-(pCell/COUNT($F$2:F1703)))*(I1703*J1703)))),I1703),IF(Temp!sts_add=1,IF(H1703="in-sample",IF(Q1703=bigT,((pCell/bigT)*AX1703)+((1-(pCell/bigT))*(I1703+J1703)),IF(OR(F1704="",COUNT($AX$2:AX1703)&lt;=pCell),AX1703,((pCell/COUNT($AX$2:AX1703))*AX1703)+((1-(pCell/COUNT($AX$2:AX1703)))*(I1703+J1703)))),I1703),IF(H1703="in-sample",IF(Q1703=bigT,((pCell/bigT)*AX1703)+((1-(pCell/bigT))*(I1703*J1703)),IF(OR(F1704="",COUNT($AX$2:AX1703)&lt;=pCell),AX1703,((pCell/COUNT($AX$2:AX1703))*AX1703)+((1-(pCell/COUNT($AX$2:AX1703)))*(I1703*J1703)))),I1703)))))))</f>
        <v/>
      </c>
      <c r="J1704" s="31" t="str">
        <f>IF(AND(F1703="",H1703="in-sample"),"",IF(AND(Temp!fhor_indata=1,H1703="out-sample",H1704="out-sample"),J1703,IF(AND(F1704="",H1703="out-sample"),"",IF(AND(Temp!optSeasCoef=0,Temp!sts_add=1),IF(H1703="in-sample",IF(Q1703=bigT,((qCell/bigT)*(I1704-I1703))+((1-(qCell/bigT))*J1703),IF(OR(F1704="",COUNT($F$2:F1703)&lt;=qCell),IF(COUNT($F$2:F1703)=1,0,F1703-F1702),((qCell/COUNT($F$2:F1703))*(I1704-I1703))+((1-(qCell/COUNT($F$2:F1703)))*J1703))),J1703),IF(AND(Temp!optSeasCoef=0,Temp!sts_multp=1),IF(H1703="in-sample",IF(Q1703=bigT,((qCell/bigT)*(I1704/I1703))+((1-(qCell/bigT))*J1703),IF(qCell=0,1,IF(OR(F1704="",COUNT($F$2:F1703)&lt;=qCell),IF(COUNT($F$2:F1703)=1,1,F1703/F1702),((qCell/COUNT($F$2:F1703))*(I1704/I1703))+((1-(qCell/COUNT($F$2:F1703)))*J1703)))),J1703),IF(Temp!sts_add=1,IF(H1703="in-sample",IF(Q1703=bigT,((qCell/bigT)*(I1704-I1703))+((1-(qCell/bigT))*J1703),IF(OR(F1704="",COUNT($AX$2:AX1703)&lt;=qCell),IF(COUNT($AX$2:AX1703)=1,0,AX1703-AX1702),((qCell/COUNT($AX$2:AX1703))*(I1704-I1703))+((1-(qCell/COUNT($AX$2:AX1703)))*J1703))),J1703),IF(H1703="in-sample",IF(Q1703=bigT,((qCell/bigT)*(I1704/I1703))+((1-(qCell/bigT))*J1703),IF(qCell=0,1,IF(OR(F1704="",COUNT($AX$2:AX1703)&lt;=qCell),IF(COUNT($AX$2:AX1703)=1,1,AX1703/AX1702),((qCell/COUNT($AX$2:AX1703))*(I1704/I1703))+((1-(qCell/COUNT($AX$2:AX1703)))*J1703)))),J1703)))))))</f>
        <v/>
      </c>
      <c r="K1704" s="31" t="str">
        <f>IF(H1704="","",IF(AND(Temp!optSeasCoef=0,Temp!sts_add=1),IF(H1704="out-sample",I1704+(Q1704*J1704),I1704+J1704),IF(AND(Temp!optSeasCoef=0,Temp!sts_multp=1),IF(H1704="out-sample",I1704*(J1704^Q1704),I1704*J1704),IF(Temp!sts_add=1,IF(H1704="out-sample",(I1704+(Q1704*J1704))*G1704,(I1704+J1704)*G1704),IF(H1704="out-sample",I1704*(J1704^Q1704)*G1704,I1704*J1704*G1704)))))</f>
        <v/>
      </c>
      <c r="L1704" s="32" t="str">
        <f t="shared" si="184"/>
        <v/>
      </c>
      <c r="M1704" s="32" t="str">
        <f t="shared" si="185"/>
        <v/>
      </c>
      <c r="N1704" s="32" t="str">
        <f t="shared" si="186"/>
        <v/>
      </c>
      <c r="O1704" s="32" t="str">
        <f t="shared" si="187"/>
        <v/>
      </c>
      <c r="P1704" s="32" t="str">
        <f t="shared" si="188"/>
        <v/>
      </c>
      <c r="Q1704" s="3" t="str">
        <f>IF(AND(Temp!fhor_indata=1,F1704="",H1703="in-sample"),1,IF(AND(Temp!fhor_indata=1,H1703="out-sample",Q1703&lt;ATA!XfHor),Q1703+1,IF(F1704="","",IF(AND(H1704="out-sample",H1703="in-sample"),1,IF(AND(H1704="out-sample",H1703="out-sample"),Q1703+1,IF(ISNUMBER(Q1703),Q1703+1,1))))))</f>
        <v/>
      </c>
      <c r="R1704" s="3" t="str">
        <f t="shared" si="182"/>
        <v/>
      </c>
      <c r="S1704" s="6"/>
      <c r="T1704" s="6"/>
      <c r="U1704" s="6"/>
      <c r="V1704" s="6"/>
      <c r="W1704" s="6"/>
      <c r="X1704" s="6"/>
      <c r="Y1704" s="6"/>
      <c r="Z1704" s="6"/>
      <c r="AA1704" s="6"/>
      <c r="AB1704" s="6"/>
      <c r="AC1704" s="6"/>
      <c r="AD1704" s="6"/>
      <c r="AE1704" s="6"/>
      <c r="AF1704" s="6"/>
      <c r="AG1704" s="6"/>
      <c r="AH1704" s="6"/>
      <c r="AI1704" s="6"/>
      <c r="AJ1704" s="6"/>
      <c r="AK1704" s="6"/>
      <c r="AX1704" s="63" t="e">
        <f t="shared" si="183"/>
        <v>#VALUE!</v>
      </c>
    </row>
    <row r="1705" spans="1:50" s="1" customFormat="1" ht="14.25" x14ac:dyDescent="0.2">
      <c r="A1705" s="6"/>
      <c r="B1705" s="6"/>
      <c r="C1705" s="6"/>
      <c r="D1705" s="3"/>
      <c r="E1705" s="70" t="str">
        <f>IF(ATA!E1705="","",ATA!E1705)</f>
        <v/>
      </c>
      <c r="F1705" s="51" t="str">
        <f>IF(ATA!F1705="","",ATA!F1705)</f>
        <v/>
      </c>
      <c r="G1705" s="11" t="str">
        <f>IF(ATA!G1705="","",ATA!G1705)</f>
        <v/>
      </c>
      <c r="H1705" s="55" t="str">
        <f>IF(ATA!H1705="","",ATA!H1705)</f>
        <v/>
      </c>
      <c r="I1705" s="31" t="str">
        <f>IF(AND(F1704="",H1704="in-sample"),"",IF(AND(Temp!fhor_indata=1,H1704="out-sample",H1705="out-sample"),I1704,IF(AND(F1705="",H1704="out-sample"),"",IF(AND(Temp!optSeasCoef=0,Temp!sts_add=1),IF(H1704="in-sample",IF(Q1704=bigT,((pCell/bigT)*F1704)+((1-(pCell/bigT))*(I1704+J1704)),IF(OR(F1705="",COUNT($F$2:F1704)&lt;=pCell),F1704,((pCell/COUNT($F$2:F1704))*F1704)+((1-(pCell/COUNT($F$2:F1704)))*(I1704+J1704)))),I1704),IF(AND(Temp!optSeasCoef=0,Temp!sts_multp=1),IF(H1704="in-sample",IF(Q1704=bigT,((pCell/bigT)*F1704)+((1-(pCell/bigT))*(I1704*J1704)),IF(OR(F1705="",COUNT(F$2:$F1704)&lt;=pCell),F1704,((pCell/COUNT($F$2:F1704))*F1704)+((1-(pCell/COUNT($F$2:F1704)))*(I1704*J1704)))),I1704),IF(Temp!sts_add=1,IF(H1704="in-sample",IF(Q1704=bigT,((pCell/bigT)*AX1704)+((1-(pCell/bigT))*(I1704+J1704)),IF(OR(F1705="",COUNT($AX$2:AX1704)&lt;=pCell),AX1704,((pCell/COUNT($AX$2:AX1704))*AX1704)+((1-(pCell/COUNT($AX$2:AX1704)))*(I1704+J1704)))),I1704),IF(H1704="in-sample",IF(Q1704=bigT,((pCell/bigT)*AX1704)+((1-(pCell/bigT))*(I1704*J1704)),IF(OR(F1705="",COUNT($AX$2:AX1704)&lt;=pCell),AX1704,((pCell/COUNT($AX$2:AX1704))*AX1704)+((1-(pCell/COUNT($AX$2:AX1704)))*(I1704*J1704)))),I1704)))))))</f>
        <v/>
      </c>
      <c r="J1705" s="31" t="str">
        <f>IF(AND(F1704="",H1704="in-sample"),"",IF(AND(Temp!fhor_indata=1,H1704="out-sample",H1705="out-sample"),J1704,IF(AND(F1705="",H1704="out-sample"),"",IF(AND(Temp!optSeasCoef=0,Temp!sts_add=1),IF(H1704="in-sample",IF(Q1704=bigT,((qCell/bigT)*(I1705-I1704))+((1-(qCell/bigT))*J1704),IF(OR(F1705="",COUNT($F$2:F1704)&lt;=qCell),IF(COUNT($F$2:F1704)=1,0,F1704-F1703),((qCell/COUNT($F$2:F1704))*(I1705-I1704))+((1-(qCell/COUNT($F$2:F1704)))*J1704))),J1704),IF(AND(Temp!optSeasCoef=0,Temp!sts_multp=1),IF(H1704="in-sample",IF(Q1704=bigT,((qCell/bigT)*(I1705/I1704))+((1-(qCell/bigT))*J1704),IF(qCell=0,1,IF(OR(F1705="",COUNT($F$2:F1704)&lt;=qCell),IF(COUNT($F$2:F1704)=1,1,F1704/F1703),((qCell/COUNT($F$2:F1704))*(I1705/I1704))+((1-(qCell/COUNT($F$2:F1704)))*J1704)))),J1704),IF(Temp!sts_add=1,IF(H1704="in-sample",IF(Q1704=bigT,((qCell/bigT)*(I1705-I1704))+((1-(qCell/bigT))*J1704),IF(OR(F1705="",COUNT($AX$2:AX1704)&lt;=qCell),IF(COUNT($AX$2:AX1704)=1,0,AX1704-AX1703),((qCell/COUNT($AX$2:AX1704))*(I1705-I1704))+((1-(qCell/COUNT($AX$2:AX1704)))*J1704))),J1704),IF(H1704="in-sample",IF(Q1704=bigT,((qCell/bigT)*(I1705/I1704))+((1-(qCell/bigT))*J1704),IF(qCell=0,1,IF(OR(F1705="",COUNT($AX$2:AX1704)&lt;=qCell),IF(COUNT($AX$2:AX1704)=1,1,AX1704/AX1703),((qCell/COUNT($AX$2:AX1704))*(I1705/I1704))+((1-(qCell/COUNT($AX$2:AX1704)))*J1704)))),J1704)))))))</f>
        <v/>
      </c>
      <c r="K1705" s="31" t="str">
        <f>IF(H1705="","",IF(AND(Temp!optSeasCoef=0,Temp!sts_add=1),IF(H1705="out-sample",I1705+(Q1705*J1705),I1705+J1705),IF(AND(Temp!optSeasCoef=0,Temp!sts_multp=1),IF(H1705="out-sample",I1705*(J1705^Q1705),I1705*J1705),IF(Temp!sts_add=1,IF(H1705="out-sample",(I1705+(Q1705*J1705))*G1705,(I1705+J1705)*G1705),IF(H1705="out-sample",I1705*(J1705^Q1705)*G1705,I1705*J1705*G1705)))))</f>
        <v/>
      </c>
      <c r="L1705" s="32" t="str">
        <f t="shared" si="184"/>
        <v/>
      </c>
      <c r="M1705" s="32" t="str">
        <f t="shared" si="185"/>
        <v/>
      </c>
      <c r="N1705" s="32" t="str">
        <f t="shared" si="186"/>
        <v/>
      </c>
      <c r="O1705" s="32" t="str">
        <f t="shared" si="187"/>
        <v/>
      </c>
      <c r="P1705" s="32" t="str">
        <f t="shared" si="188"/>
        <v/>
      </c>
      <c r="Q1705" s="3" t="str">
        <f>IF(AND(Temp!fhor_indata=1,F1705="",H1704="in-sample"),1,IF(AND(Temp!fhor_indata=1,H1704="out-sample",Q1704&lt;ATA!XfHor),Q1704+1,IF(F1705="","",IF(AND(H1705="out-sample",H1704="in-sample"),1,IF(AND(H1705="out-sample",H1704="out-sample"),Q1704+1,IF(ISNUMBER(Q1704),Q1704+1,1))))))</f>
        <v/>
      </c>
      <c r="R1705" s="3" t="str">
        <f t="shared" si="182"/>
        <v/>
      </c>
      <c r="S1705" s="6"/>
      <c r="T1705" s="6"/>
      <c r="U1705" s="6"/>
      <c r="V1705" s="6"/>
      <c r="W1705" s="6"/>
      <c r="X1705" s="6"/>
      <c r="Y1705" s="6"/>
      <c r="Z1705" s="6"/>
      <c r="AA1705" s="6"/>
      <c r="AB1705" s="6"/>
      <c r="AC1705" s="6"/>
      <c r="AD1705" s="6"/>
      <c r="AE1705" s="6"/>
      <c r="AF1705" s="6"/>
      <c r="AG1705" s="6"/>
      <c r="AH1705" s="6"/>
      <c r="AI1705" s="6"/>
      <c r="AJ1705" s="6"/>
      <c r="AK1705" s="6"/>
      <c r="AX1705" s="63" t="e">
        <f t="shared" si="183"/>
        <v>#VALUE!</v>
      </c>
    </row>
    <row r="1706" spans="1:50" s="1" customFormat="1" ht="14.25" x14ac:dyDescent="0.2">
      <c r="A1706" s="6"/>
      <c r="B1706" s="6"/>
      <c r="C1706" s="6"/>
      <c r="D1706" s="3"/>
      <c r="E1706" s="70" t="str">
        <f>IF(ATA!E1706="","",ATA!E1706)</f>
        <v/>
      </c>
      <c r="F1706" s="51" t="str">
        <f>IF(ATA!F1706="","",ATA!F1706)</f>
        <v/>
      </c>
      <c r="G1706" s="11" t="str">
        <f>IF(ATA!G1706="","",ATA!G1706)</f>
        <v/>
      </c>
      <c r="H1706" s="55" t="str">
        <f>IF(ATA!H1706="","",ATA!H1706)</f>
        <v/>
      </c>
      <c r="I1706" s="31" t="str">
        <f>IF(AND(F1705="",H1705="in-sample"),"",IF(AND(Temp!fhor_indata=1,H1705="out-sample",H1706="out-sample"),I1705,IF(AND(F1706="",H1705="out-sample"),"",IF(AND(Temp!optSeasCoef=0,Temp!sts_add=1),IF(H1705="in-sample",IF(Q1705=bigT,((pCell/bigT)*F1705)+((1-(pCell/bigT))*(I1705+J1705)),IF(OR(F1706="",COUNT($F$2:F1705)&lt;=pCell),F1705,((pCell/COUNT($F$2:F1705))*F1705)+((1-(pCell/COUNT($F$2:F1705)))*(I1705+J1705)))),I1705),IF(AND(Temp!optSeasCoef=0,Temp!sts_multp=1),IF(H1705="in-sample",IF(Q1705=bigT,((pCell/bigT)*F1705)+((1-(pCell/bigT))*(I1705*J1705)),IF(OR(F1706="",COUNT(F$2:$F1705)&lt;=pCell),F1705,((pCell/COUNT($F$2:F1705))*F1705)+((1-(pCell/COUNT($F$2:F1705)))*(I1705*J1705)))),I1705),IF(Temp!sts_add=1,IF(H1705="in-sample",IF(Q1705=bigT,((pCell/bigT)*AX1705)+((1-(pCell/bigT))*(I1705+J1705)),IF(OR(F1706="",COUNT($AX$2:AX1705)&lt;=pCell),AX1705,((pCell/COUNT($AX$2:AX1705))*AX1705)+((1-(pCell/COUNT($AX$2:AX1705)))*(I1705+J1705)))),I1705),IF(H1705="in-sample",IF(Q1705=bigT,((pCell/bigT)*AX1705)+((1-(pCell/bigT))*(I1705*J1705)),IF(OR(F1706="",COUNT($AX$2:AX1705)&lt;=pCell),AX1705,((pCell/COUNT($AX$2:AX1705))*AX1705)+((1-(pCell/COUNT($AX$2:AX1705)))*(I1705*J1705)))),I1705)))))))</f>
        <v/>
      </c>
      <c r="J1706" s="31" t="str">
        <f>IF(AND(F1705="",H1705="in-sample"),"",IF(AND(Temp!fhor_indata=1,H1705="out-sample",H1706="out-sample"),J1705,IF(AND(F1706="",H1705="out-sample"),"",IF(AND(Temp!optSeasCoef=0,Temp!sts_add=1),IF(H1705="in-sample",IF(Q1705=bigT,((qCell/bigT)*(I1706-I1705))+((1-(qCell/bigT))*J1705),IF(OR(F1706="",COUNT($F$2:F1705)&lt;=qCell),IF(COUNT($F$2:F1705)=1,0,F1705-F1704),((qCell/COUNT($F$2:F1705))*(I1706-I1705))+((1-(qCell/COUNT($F$2:F1705)))*J1705))),J1705),IF(AND(Temp!optSeasCoef=0,Temp!sts_multp=1),IF(H1705="in-sample",IF(Q1705=bigT,((qCell/bigT)*(I1706/I1705))+((1-(qCell/bigT))*J1705),IF(qCell=0,1,IF(OR(F1706="",COUNT($F$2:F1705)&lt;=qCell),IF(COUNT($F$2:F1705)=1,1,F1705/F1704),((qCell/COUNT($F$2:F1705))*(I1706/I1705))+((1-(qCell/COUNT($F$2:F1705)))*J1705)))),J1705),IF(Temp!sts_add=1,IF(H1705="in-sample",IF(Q1705=bigT,((qCell/bigT)*(I1706-I1705))+((1-(qCell/bigT))*J1705),IF(OR(F1706="",COUNT($AX$2:AX1705)&lt;=qCell),IF(COUNT($AX$2:AX1705)=1,0,AX1705-AX1704),((qCell/COUNT($AX$2:AX1705))*(I1706-I1705))+((1-(qCell/COUNT($AX$2:AX1705)))*J1705))),J1705),IF(H1705="in-sample",IF(Q1705=bigT,((qCell/bigT)*(I1706/I1705))+((1-(qCell/bigT))*J1705),IF(qCell=0,1,IF(OR(F1706="",COUNT($AX$2:AX1705)&lt;=qCell),IF(COUNT($AX$2:AX1705)=1,1,AX1705/AX1704),((qCell/COUNT($AX$2:AX1705))*(I1706/I1705))+((1-(qCell/COUNT($AX$2:AX1705)))*J1705)))),J1705)))))))</f>
        <v/>
      </c>
      <c r="K1706" s="31" t="str">
        <f>IF(H1706="","",IF(AND(Temp!optSeasCoef=0,Temp!sts_add=1),IF(H1706="out-sample",I1706+(Q1706*J1706),I1706+J1706),IF(AND(Temp!optSeasCoef=0,Temp!sts_multp=1),IF(H1706="out-sample",I1706*(J1706^Q1706),I1706*J1706),IF(Temp!sts_add=1,IF(H1706="out-sample",(I1706+(Q1706*J1706))*G1706,(I1706+J1706)*G1706),IF(H1706="out-sample",I1706*(J1706^Q1706)*G1706,I1706*J1706*G1706)))))</f>
        <v/>
      </c>
      <c r="L1706" s="32" t="str">
        <f t="shared" si="184"/>
        <v/>
      </c>
      <c r="M1706" s="32" t="str">
        <f t="shared" si="185"/>
        <v/>
      </c>
      <c r="N1706" s="32" t="str">
        <f t="shared" si="186"/>
        <v/>
      </c>
      <c r="O1706" s="32" t="str">
        <f t="shared" si="187"/>
        <v/>
      </c>
      <c r="P1706" s="32" t="str">
        <f t="shared" si="188"/>
        <v/>
      </c>
      <c r="Q1706" s="3" t="str">
        <f>IF(AND(Temp!fhor_indata=1,F1706="",H1705="in-sample"),1,IF(AND(Temp!fhor_indata=1,H1705="out-sample",Q1705&lt;ATA!XfHor),Q1705+1,IF(F1706="","",IF(AND(H1706="out-sample",H1705="in-sample"),1,IF(AND(H1706="out-sample",H1705="out-sample"),Q1705+1,IF(ISNUMBER(Q1705),Q1705+1,1))))))</f>
        <v/>
      </c>
      <c r="R1706" s="3" t="str">
        <f t="shared" si="182"/>
        <v/>
      </c>
      <c r="S1706" s="6"/>
      <c r="T1706" s="6"/>
      <c r="U1706" s="6"/>
      <c r="V1706" s="6"/>
      <c r="W1706" s="6"/>
      <c r="X1706" s="6"/>
      <c r="Y1706" s="6"/>
      <c r="Z1706" s="6"/>
      <c r="AA1706" s="6"/>
      <c r="AB1706" s="6"/>
      <c r="AC1706" s="6"/>
      <c r="AD1706" s="6"/>
      <c r="AE1706" s="6"/>
      <c r="AF1706" s="6"/>
      <c r="AG1706" s="6"/>
      <c r="AH1706" s="6"/>
      <c r="AI1706" s="6"/>
      <c r="AJ1706" s="6"/>
      <c r="AK1706" s="6"/>
      <c r="AX1706" s="63" t="e">
        <f t="shared" si="183"/>
        <v>#VALUE!</v>
      </c>
    </row>
    <row r="1707" spans="1:50" s="1" customFormat="1" ht="14.25" x14ac:dyDescent="0.2">
      <c r="A1707" s="6"/>
      <c r="B1707" s="6"/>
      <c r="C1707" s="6"/>
      <c r="D1707" s="3"/>
      <c r="E1707" s="70" t="str">
        <f>IF(ATA!E1707="","",ATA!E1707)</f>
        <v/>
      </c>
      <c r="F1707" s="51" t="str">
        <f>IF(ATA!F1707="","",ATA!F1707)</f>
        <v/>
      </c>
      <c r="G1707" s="11" t="str">
        <f>IF(ATA!G1707="","",ATA!G1707)</f>
        <v/>
      </c>
      <c r="H1707" s="55" t="str">
        <f>IF(ATA!H1707="","",ATA!H1707)</f>
        <v/>
      </c>
      <c r="I1707" s="31" t="str">
        <f>IF(AND(F1706="",H1706="in-sample"),"",IF(AND(Temp!fhor_indata=1,H1706="out-sample",H1707="out-sample"),I1706,IF(AND(F1707="",H1706="out-sample"),"",IF(AND(Temp!optSeasCoef=0,Temp!sts_add=1),IF(H1706="in-sample",IF(Q1706=bigT,((pCell/bigT)*F1706)+((1-(pCell/bigT))*(I1706+J1706)),IF(OR(F1707="",COUNT($F$2:F1706)&lt;=pCell),F1706,((pCell/COUNT($F$2:F1706))*F1706)+((1-(pCell/COUNT($F$2:F1706)))*(I1706+J1706)))),I1706),IF(AND(Temp!optSeasCoef=0,Temp!sts_multp=1),IF(H1706="in-sample",IF(Q1706=bigT,((pCell/bigT)*F1706)+((1-(pCell/bigT))*(I1706*J1706)),IF(OR(F1707="",COUNT(F$2:$F1706)&lt;=pCell),F1706,((pCell/COUNT($F$2:F1706))*F1706)+((1-(pCell/COUNT($F$2:F1706)))*(I1706*J1706)))),I1706),IF(Temp!sts_add=1,IF(H1706="in-sample",IF(Q1706=bigT,((pCell/bigT)*AX1706)+((1-(pCell/bigT))*(I1706+J1706)),IF(OR(F1707="",COUNT($AX$2:AX1706)&lt;=pCell),AX1706,((pCell/COUNT($AX$2:AX1706))*AX1706)+((1-(pCell/COUNT($AX$2:AX1706)))*(I1706+J1706)))),I1706),IF(H1706="in-sample",IF(Q1706=bigT,((pCell/bigT)*AX1706)+((1-(pCell/bigT))*(I1706*J1706)),IF(OR(F1707="",COUNT($AX$2:AX1706)&lt;=pCell),AX1706,((pCell/COUNT($AX$2:AX1706))*AX1706)+((1-(pCell/COUNT($AX$2:AX1706)))*(I1706*J1706)))),I1706)))))))</f>
        <v/>
      </c>
      <c r="J1707" s="31" t="str">
        <f>IF(AND(F1706="",H1706="in-sample"),"",IF(AND(Temp!fhor_indata=1,H1706="out-sample",H1707="out-sample"),J1706,IF(AND(F1707="",H1706="out-sample"),"",IF(AND(Temp!optSeasCoef=0,Temp!sts_add=1),IF(H1706="in-sample",IF(Q1706=bigT,((qCell/bigT)*(I1707-I1706))+((1-(qCell/bigT))*J1706),IF(OR(F1707="",COUNT($F$2:F1706)&lt;=qCell),IF(COUNT($F$2:F1706)=1,0,F1706-F1705),((qCell/COUNT($F$2:F1706))*(I1707-I1706))+((1-(qCell/COUNT($F$2:F1706)))*J1706))),J1706),IF(AND(Temp!optSeasCoef=0,Temp!sts_multp=1),IF(H1706="in-sample",IF(Q1706=bigT,((qCell/bigT)*(I1707/I1706))+((1-(qCell/bigT))*J1706),IF(qCell=0,1,IF(OR(F1707="",COUNT($F$2:F1706)&lt;=qCell),IF(COUNT($F$2:F1706)=1,1,F1706/F1705),((qCell/COUNT($F$2:F1706))*(I1707/I1706))+((1-(qCell/COUNT($F$2:F1706)))*J1706)))),J1706),IF(Temp!sts_add=1,IF(H1706="in-sample",IF(Q1706=bigT,((qCell/bigT)*(I1707-I1706))+((1-(qCell/bigT))*J1706),IF(OR(F1707="",COUNT($AX$2:AX1706)&lt;=qCell),IF(COUNT($AX$2:AX1706)=1,0,AX1706-AX1705),((qCell/COUNT($AX$2:AX1706))*(I1707-I1706))+((1-(qCell/COUNT($AX$2:AX1706)))*J1706))),J1706),IF(H1706="in-sample",IF(Q1706=bigT,((qCell/bigT)*(I1707/I1706))+((1-(qCell/bigT))*J1706),IF(qCell=0,1,IF(OR(F1707="",COUNT($AX$2:AX1706)&lt;=qCell),IF(COUNT($AX$2:AX1706)=1,1,AX1706/AX1705),((qCell/COUNT($AX$2:AX1706))*(I1707/I1706))+((1-(qCell/COUNT($AX$2:AX1706)))*J1706)))),J1706)))))))</f>
        <v/>
      </c>
      <c r="K1707" s="31" t="str">
        <f>IF(H1707="","",IF(AND(Temp!optSeasCoef=0,Temp!sts_add=1),IF(H1707="out-sample",I1707+(Q1707*J1707),I1707+J1707),IF(AND(Temp!optSeasCoef=0,Temp!sts_multp=1),IF(H1707="out-sample",I1707*(J1707^Q1707),I1707*J1707),IF(Temp!sts_add=1,IF(H1707="out-sample",(I1707+(Q1707*J1707))*G1707,(I1707+J1707)*G1707),IF(H1707="out-sample",I1707*(J1707^Q1707)*G1707,I1707*J1707*G1707)))))</f>
        <v/>
      </c>
      <c r="L1707" s="32" t="str">
        <f t="shared" si="184"/>
        <v/>
      </c>
      <c r="M1707" s="32" t="str">
        <f t="shared" si="185"/>
        <v/>
      </c>
      <c r="N1707" s="32" t="str">
        <f t="shared" si="186"/>
        <v/>
      </c>
      <c r="O1707" s="32" t="str">
        <f t="shared" si="187"/>
        <v/>
      </c>
      <c r="P1707" s="32" t="str">
        <f t="shared" si="188"/>
        <v/>
      </c>
      <c r="Q1707" s="3" t="str">
        <f>IF(AND(Temp!fhor_indata=1,F1707="",H1706="in-sample"),1,IF(AND(Temp!fhor_indata=1,H1706="out-sample",Q1706&lt;ATA!XfHor),Q1706+1,IF(F1707="","",IF(AND(H1707="out-sample",H1706="in-sample"),1,IF(AND(H1707="out-sample",H1706="out-sample"),Q1706+1,IF(ISNUMBER(Q1706),Q1706+1,1))))))</f>
        <v/>
      </c>
      <c r="R1707" s="3" t="str">
        <f t="shared" si="182"/>
        <v/>
      </c>
      <c r="S1707" s="6"/>
      <c r="T1707" s="6"/>
      <c r="U1707" s="6"/>
      <c r="V1707" s="6"/>
      <c r="W1707" s="6"/>
      <c r="X1707" s="6"/>
      <c r="Y1707" s="6"/>
      <c r="Z1707" s="6"/>
      <c r="AA1707" s="6"/>
      <c r="AB1707" s="6"/>
      <c r="AC1707" s="6"/>
      <c r="AD1707" s="6"/>
      <c r="AE1707" s="6"/>
      <c r="AF1707" s="6"/>
      <c r="AG1707" s="6"/>
      <c r="AH1707" s="6"/>
      <c r="AI1707" s="6"/>
      <c r="AJ1707" s="6"/>
      <c r="AK1707" s="6"/>
      <c r="AX1707" s="63" t="e">
        <f t="shared" si="183"/>
        <v>#VALUE!</v>
      </c>
    </row>
    <row r="1708" spans="1:50" s="1" customFormat="1" ht="14.25" x14ac:dyDescent="0.2">
      <c r="A1708" s="6"/>
      <c r="B1708" s="6"/>
      <c r="C1708" s="6"/>
      <c r="D1708" s="3"/>
      <c r="E1708" s="70" t="str">
        <f>IF(ATA!E1708="","",ATA!E1708)</f>
        <v/>
      </c>
      <c r="F1708" s="51" t="str">
        <f>IF(ATA!F1708="","",ATA!F1708)</f>
        <v/>
      </c>
      <c r="G1708" s="11" t="str">
        <f>IF(ATA!G1708="","",ATA!G1708)</f>
        <v/>
      </c>
      <c r="H1708" s="55" t="str">
        <f>IF(ATA!H1708="","",ATA!H1708)</f>
        <v/>
      </c>
      <c r="I1708" s="31" t="str">
        <f>IF(AND(F1707="",H1707="in-sample"),"",IF(AND(Temp!fhor_indata=1,H1707="out-sample",H1708="out-sample"),I1707,IF(AND(F1708="",H1707="out-sample"),"",IF(AND(Temp!optSeasCoef=0,Temp!sts_add=1),IF(H1707="in-sample",IF(Q1707=bigT,((pCell/bigT)*F1707)+((1-(pCell/bigT))*(I1707+J1707)),IF(OR(F1708="",COUNT($F$2:F1707)&lt;=pCell),F1707,((pCell/COUNT($F$2:F1707))*F1707)+((1-(pCell/COUNT($F$2:F1707)))*(I1707+J1707)))),I1707),IF(AND(Temp!optSeasCoef=0,Temp!sts_multp=1),IF(H1707="in-sample",IF(Q1707=bigT,((pCell/bigT)*F1707)+((1-(pCell/bigT))*(I1707*J1707)),IF(OR(F1708="",COUNT(F$2:$F1707)&lt;=pCell),F1707,((pCell/COUNT($F$2:F1707))*F1707)+((1-(pCell/COUNT($F$2:F1707)))*(I1707*J1707)))),I1707),IF(Temp!sts_add=1,IF(H1707="in-sample",IF(Q1707=bigT,((pCell/bigT)*AX1707)+((1-(pCell/bigT))*(I1707+J1707)),IF(OR(F1708="",COUNT($AX$2:AX1707)&lt;=pCell),AX1707,((pCell/COUNT($AX$2:AX1707))*AX1707)+((1-(pCell/COUNT($AX$2:AX1707)))*(I1707+J1707)))),I1707),IF(H1707="in-sample",IF(Q1707=bigT,((pCell/bigT)*AX1707)+((1-(pCell/bigT))*(I1707*J1707)),IF(OR(F1708="",COUNT($AX$2:AX1707)&lt;=pCell),AX1707,((pCell/COUNT($AX$2:AX1707))*AX1707)+((1-(pCell/COUNT($AX$2:AX1707)))*(I1707*J1707)))),I1707)))))))</f>
        <v/>
      </c>
      <c r="J1708" s="31" t="str">
        <f>IF(AND(F1707="",H1707="in-sample"),"",IF(AND(Temp!fhor_indata=1,H1707="out-sample",H1708="out-sample"),J1707,IF(AND(F1708="",H1707="out-sample"),"",IF(AND(Temp!optSeasCoef=0,Temp!sts_add=1),IF(H1707="in-sample",IF(Q1707=bigT,((qCell/bigT)*(I1708-I1707))+((1-(qCell/bigT))*J1707),IF(OR(F1708="",COUNT($F$2:F1707)&lt;=qCell),IF(COUNT($F$2:F1707)=1,0,F1707-F1706),((qCell/COUNT($F$2:F1707))*(I1708-I1707))+((1-(qCell/COUNT($F$2:F1707)))*J1707))),J1707),IF(AND(Temp!optSeasCoef=0,Temp!sts_multp=1),IF(H1707="in-sample",IF(Q1707=bigT,((qCell/bigT)*(I1708/I1707))+((1-(qCell/bigT))*J1707),IF(qCell=0,1,IF(OR(F1708="",COUNT($F$2:F1707)&lt;=qCell),IF(COUNT($F$2:F1707)=1,1,F1707/F1706),((qCell/COUNT($F$2:F1707))*(I1708/I1707))+((1-(qCell/COUNT($F$2:F1707)))*J1707)))),J1707),IF(Temp!sts_add=1,IF(H1707="in-sample",IF(Q1707=bigT,((qCell/bigT)*(I1708-I1707))+((1-(qCell/bigT))*J1707),IF(OR(F1708="",COUNT($AX$2:AX1707)&lt;=qCell),IF(COUNT($AX$2:AX1707)=1,0,AX1707-AX1706),((qCell/COUNT($AX$2:AX1707))*(I1708-I1707))+((1-(qCell/COUNT($AX$2:AX1707)))*J1707))),J1707),IF(H1707="in-sample",IF(Q1707=bigT,((qCell/bigT)*(I1708/I1707))+((1-(qCell/bigT))*J1707),IF(qCell=0,1,IF(OR(F1708="",COUNT($AX$2:AX1707)&lt;=qCell),IF(COUNT($AX$2:AX1707)=1,1,AX1707/AX1706),((qCell/COUNT($AX$2:AX1707))*(I1708/I1707))+((1-(qCell/COUNT($AX$2:AX1707)))*J1707)))),J1707)))))))</f>
        <v/>
      </c>
      <c r="K1708" s="31" t="str">
        <f>IF(H1708="","",IF(AND(Temp!optSeasCoef=0,Temp!sts_add=1),IF(H1708="out-sample",I1708+(Q1708*J1708),I1708+J1708),IF(AND(Temp!optSeasCoef=0,Temp!sts_multp=1),IF(H1708="out-sample",I1708*(J1708^Q1708),I1708*J1708),IF(Temp!sts_add=1,IF(H1708="out-sample",(I1708+(Q1708*J1708))*G1708,(I1708+J1708)*G1708),IF(H1708="out-sample",I1708*(J1708^Q1708)*G1708,I1708*J1708*G1708)))))</f>
        <v/>
      </c>
      <c r="L1708" s="32" t="str">
        <f t="shared" si="184"/>
        <v/>
      </c>
      <c r="M1708" s="32" t="str">
        <f t="shared" si="185"/>
        <v/>
      </c>
      <c r="N1708" s="32" t="str">
        <f t="shared" si="186"/>
        <v/>
      </c>
      <c r="O1708" s="32" t="str">
        <f t="shared" si="187"/>
        <v/>
      </c>
      <c r="P1708" s="32" t="str">
        <f t="shared" si="188"/>
        <v/>
      </c>
      <c r="Q1708" s="3" t="str">
        <f>IF(AND(Temp!fhor_indata=1,F1708="",H1707="in-sample"),1,IF(AND(Temp!fhor_indata=1,H1707="out-sample",Q1707&lt;ATA!XfHor),Q1707+1,IF(F1708="","",IF(AND(H1708="out-sample",H1707="in-sample"),1,IF(AND(H1708="out-sample",H1707="out-sample"),Q1707+1,IF(ISNUMBER(Q1707),Q1707+1,1))))))</f>
        <v/>
      </c>
      <c r="R1708" s="3" t="str">
        <f t="shared" si="182"/>
        <v/>
      </c>
      <c r="S1708" s="6"/>
      <c r="T1708" s="6"/>
      <c r="U1708" s="6"/>
      <c r="V1708" s="6"/>
      <c r="W1708" s="6"/>
      <c r="X1708" s="6"/>
      <c r="Y1708" s="6"/>
      <c r="Z1708" s="6"/>
      <c r="AA1708" s="6"/>
      <c r="AB1708" s="6"/>
      <c r="AC1708" s="6"/>
      <c r="AD1708" s="6"/>
      <c r="AE1708" s="6"/>
      <c r="AF1708" s="6"/>
      <c r="AG1708" s="6"/>
      <c r="AH1708" s="6"/>
      <c r="AI1708" s="6"/>
      <c r="AJ1708" s="6"/>
      <c r="AK1708" s="6"/>
      <c r="AX1708" s="63" t="e">
        <f t="shared" si="183"/>
        <v>#VALUE!</v>
      </c>
    </row>
    <row r="1709" spans="1:50" s="1" customFormat="1" ht="14.25" x14ac:dyDescent="0.2">
      <c r="A1709" s="6"/>
      <c r="B1709" s="6"/>
      <c r="C1709" s="6"/>
      <c r="D1709" s="3"/>
      <c r="E1709" s="70" t="str">
        <f>IF(ATA!E1709="","",ATA!E1709)</f>
        <v/>
      </c>
      <c r="F1709" s="51" t="str">
        <f>IF(ATA!F1709="","",ATA!F1709)</f>
        <v/>
      </c>
      <c r="G1709" s="11" t="str">
        <f>IF(ATA!G1709="","",ATA!G1709)</f>
        <v/>
      </c>
      <c r="H1709" s="55" t="str">
        <f>IF(ATA!H1709="","",ATA!H1709)</f>
        <v/>
      </c>
      <c r="I1709" s="31" t="str">
        <f>IF(AND(F1708="",H1708="in-sample"),"",IF(AND(Temp!fhor_indata=1,H1708="out-sample",H1709="out-sample"),I1708,IF(AND(F1709="",H1708="out-sample"),"",IF(AND(Temp!optSeasCoef=0,Temp!sts_add=1),IF(H1708="in-sample",IF(Q1708=bigT,((pCell/bigT)*F1708)+((1-(pCell/bigT))*(I1708+J1708)),IF(OR(F1709="",COUNT($F$2:F1708)&lt;=pCell),F1708,((pCell/COUNT($F$2:F1708))*F1708)+((1-(pCell/COUNT($F$2:F1708)))*(I1708+J1708)))),I1708),IF(AND(Temp!optSeasCoef=0,Temp!sts_multp=1),IF(H1708="in-sample",IF(Q1708=bigT,((pCell/bigT)*F1708)+((1-(pCell/bigT))*(I1708*J1708)),IF(OR(F1709="",COUNT(F$2:$F1708)&lt;=pCell),F1708,((pCell/COUNT($F$2:F1708))*F1708)+((1-(pCell/COUNT($F$2:F1708)))*(I1708*J1708)))),I1708),IF(Temp!sts_add=1,IF(H1708="in-sample",IF(Q1708=bigT,((pCell/bigT)*AX1708)+((1-(pCell/bigT))*(I1708+J1708)),IF(OR(F1709="",COUNT($AX$2:AX1708)&lt;=pCell),AX1708,((pCell/COUNT($AX$2:AX1708))*AX1708)+((1-(pCell/COUNT($AX$2:AX1708)))*(I1708+J1708)))),I1708),IF(H1708="in-sample",IF(Q1708=bigT,((pCell/bigT)*AX1708)+((1-(pCell/bigT))*(I1708*J1708)),IF(OR(F1709="",COUNT($AX$2:AX1708)&lt;=pCell),AX1708,((pCell/COUNT($AX$2:AX1708))*AX1708)+((1-(pCell/COUNT($AX$2:AX1708)))*(I1708*J1708)))),I1708)))))))</f>
        <v/>
      </c>
      <c r="J1709" s="31" t="str">
        <f>IF(AND(F1708="",H1708="in-sample"),"",IF(AND(Temp!fhor_indata=1,H1708="out-sample",H1709="out-sample"),J1708,IF(AND(F1709="",H1708="out-sample"),"",IF(AND(Temp!optSeasCoef=0,Temp!sts_add=1),IF(H1708="in-sample",IF(Q1708=bigT,((qCell/bigT)*(I1709-I1708))+((1-(qCell/bigT))*J1708),IF(OR(F1709="",COUNT($F$2:F1708)&lt;=qCell),IF(COUNT($F$2:F1708)=1,0,F1708-F1707),((qCell/COUNT($F$2:F1708))*(I1709-I1708))+((1-(qCell/COUNT($F$2:F1708)))*J1708))),J1708),IF(AND(Temp!optSeasCoef=0,Temp!sts_multp=1),IF(H1708="in-sample",IF(Q1708=bigT,((qCell/bigT)*(I1709/I1708))+((1-(qCell/bigT))*J1708),IF(qCell=0,1,IF(OR(F1709="",COUNT($F$2:F1708)&lt;=qCell),IF(COUNT($F$2:F1708)=1,1,F1708/F1707),((qCell/COUNT($F$2:F1708))*(I1709/I1708))+((1-(qCell/COUNT($F$2:F1708)))*J1708)))),J1708),IF(Temp!sts_add=1,IF(H1708="in-sample",IF(Q1708=bigT,((qCell/bigT)*(I1709-I1708))+((1-(qCell/bigT))*J1708),IF(OR(F1709="",COUNT($AX$2:AX1708)&lt;=qCell),IF(COUNT($AX$2:AX1708)=1,0,AX1708-AX1707),((qCell/COUNT($AX$2:AX1708))*(I1709-I1708))+((1-(qCell/COUNT($AX$2:AX1708)))*J1708))),J1708),IF(H1708="in-sample",IF(Q1708=bigT,((qCell/bigT)*(I1709/I1708))+((1-(qCell/bigT))*J1708),IF(qCell=0,1,IF(OR(F1709="",COUNT($AX$2:AX1708)&lt;=qCell),IF(COUNT($AX$2:AX1708)=1,1,AX1708/AX1707),((qCell/COUNT($AX$2:AX1708))*(I1709/I1708))+((1-(qCell/COUNT($AX$2:AX1708)))*J1708)))),J1708)))))))</f>
        <v/>
      </c>
      <c r="K1709" s="31" t="str">
        <f>IF(H1709="","",IF(AND(Temp!optSeasCoef=0,Temp!sts_add=1),IF(H1709="out-sample",I1709+(Q1709*J1709),I1709+J1709),IF(AND(Temp!optSeasCoef=0,Temp!sts_multp=1),IF(H1709="out-sample",I1709*(J1709^Q1709),I1709*J1709),IF(Temp!sts_add=1,IF(H1709="out-sample",(I1709+(Q1709*J1709))*G1709,(I1709+J1709)*G1709),IF(H1709="out-sample",I1709*(J1709^Q1709)*G1709,I1709*J1709*G1709)))))</f>
        <v/>
      </c>
      <c r="L1709" s="32" t="str">
        <f t="shared" si="184"/>
        <v/>
      </c>
      <c r="M1709" s="32" t="str">
        <f t="shared" si="185"/>
        <v/>
      </c>
      <c r="N1709" s="32" t="str">
        <f t="shared" si="186"/>
        <v/>
      </c>
      <c r="O1709" s="32" t="str">
        <f t="shared" si="187"/>
        <v/>
      </c>
      <c r="P1709" s="32" t="str">
        <f t="shared" si="188"/>
        <v/>
      </c>
      <c r="Q1709" s="3" t="str">
        <f>IF(AND(Temp!fhor_indata=1,F1709="",H1708="in-sample"),1,IF(AND(Temp!fhor_indata=1,H1708="out-sample",Q1708&lt;ATA!XfHor),Q1708+1,IF(F1709="","",IF(AND(H1709="out-sample",H1708="in-sample"),1,IF(AND(H1709="out-sample",H1708="out-sample"),Q1708+1,IF(ISNUMBER(Q1708),Q1708+1,1))))))</f>
        <v/>
      </c>
      <c r="R1709" s="3" t="str">
        <f t="shared" si="182"/>
        <v/>
      </c>
      <c r="S1709" s="6"/>
      <c r="T1709" s="6"/>
      <c r="U1709" s="6"/>
      <c r="V1709" s="6"/>
      <c r="W1709" s="6"/>
      <c r="X1709" s="6"/>
      <c r="Y1709" s="6"/>
      <c r="Z1709" s="6"/>
      <c r="AA1709" s="6"/>
      <c r="AB1709" s="6"/>
      <c r="AC1709" s="6"/>
      <c r="AD1709" s="6"/>
      <c r="AE1709" s="6"/>
      <c r="AF1709" s="6"/>
      <c r="AG1709" s="6"/>
      <c r="AH1709" s="6"/>
      <c r="AI1709" s="6"/>
      <c r="AJ1709" s="6"/>
      <c r="AK1709" s="6"/>
      <c r="AX1709" s="63" t="e">
        <f t="shared" si="183"/>
        <v>#VALUE!</v>
      </c>
    </row>
    <row r="1710" spans="1:50" s="1" customFormat="1" ht="14.25" x14ac:dyDescent="0.2">
      <c r="A1710" s="6"/>
      <c r="B1710" s="6"/>
      <c r="C1710" s="6"/>
      <c r="D1710" s="3"/>
      <c r="E1710" s="70" t="str">
        <f>IF(ATA!E1710="","",ATA!E1710)</f>
        <v/>
      </c>
      <c r="F1710" s="51" t="str">
        <f>IF(ATA!F1710="","",ATA!F1710)</f>
        <v/>
      </c>
      <c r="G1710" s="11" t="str">
        <f>IF(ATA!G1710="","",ATA!G1710)</f>
        <v/>
      </c>
      <c r="H1710" s="55" t="str">
        <f>IF(ATA!H1710="","",ATA!H1710)</f>
        <v/>
      </c>
      <c r="I1710" s="31" t="str">
        <f>IF(AND(F1709="",H1709="in-sample"),"",IF(AND(Temp!fhor_indata=1,H1709="out-sample",H1710="out-sample"),I1709,IF(AND(F1710="",H1709="out-sample"),"",IF(AND(Temp!optSeasCoef=0,Temp!sts_add=1),IF(H1709="in-sample",IF(Q1709=bigT,((pCell/bigT)*F1709)+((1-(pCell/bigT))*(I1709+J1709)),IF(OR(F1710="",COUNT($F$2:F1709)&lt;=pCell),F1709,((pCell/COUNT($F$2:F1709))*F1709)+((1-(pCell/COUNT($F$2:F1709)))*(I1709+J1709)))),I1709),IF(AND(Temp!optSeasCoef=0,Temp!sts_multp=1),IF(H1709="in-sample",IF(Q1709=bigT,((pCell/bigT)*F1709)+((1-(pCell/bigT))*(I1709*J1709)),IF(OR(F1710="",COUNT(F$2:$F1709)&lt;=pCell),F1709,((pCell/COUNT($F$2:F1709))*F1709)+((1-(pCell/COUNT($F$2:F1709)))*(I1709*J1709)))),I1709),IF(Temp!sts_add=1,IF(H1709="in-sample",IF(Q1709=bigT,((pCell/bigT)*AX1709)+((1-(pCell/bigT))*(I1709+J1709)),IF(OR(F1710="",COUNT($AX$2:AX1709)&lt;=pCell),AX1709,((pCell/COUNT($AX$2:AX1709))*AX1709)+((1-(pCell/COUNT($AX$2:AX1709)))*(I1709+J1709)))),I1709),IF(H1709="in-sample",IF(Q1709=bigT,((pCell/bigT)*AX1709)+((1-(pCell/bigT))*(I1709*J1709)),IF(OR(F1710="",COUNT($AX$2:AX1709)&lt;=pCell),AX1709,((pCell/COUNT($AX$2:AX1709))*AX1709)+((1-(pCell/COUNT($AX$2:AX1709)))*(I1709*J1709)))),I1709)))))))</f>
        <v/>
      </c>
      <c r="J1710" s="31" t="str">
        <f>IF(AND(F1709="",H1709="in-sample"),"",IF(AND(Temp!fhor_indata=1,H1709="out-sample",H1710="out-sample"),J1709,IF(AND(F1710="",H1709="out-sample"),"",IF(AND(Temp!optSeasCoef=0,Temp!sts_add=1),IF(H1709="in-sample",IF(Q1709=bigT,((qCell/bigT)*(I1710-I1709))+((1-(qCell/bigT))*J1709),IF(OR(F1710="",COUNT($F$2:F1709)&lt;=qCell),IF(COUNT($F$2:F1709)=1,0,F1709-F1708),((qCell/COUNT($F$2:F1709))*(I1710-I1709))+((1-(qCell/COUNT($F$2:F1709)))*J1709))),J1709),IF(AND(Temp!optSeasCoef=0,Temp!sts_multp=1),IF(H1709="in-sample",IF(Q1709=bigT,((qCell/bigT)*(I1710/I1709))+((1-(qCell/bigT))*J1709),IF(qCell=0,1,IF(OR(F1710="",COUNT($F$2:F1709)&lt;=qCell),IF(COUNT($F$2:F1709)=1,1,F1709/F1708),((qCell/COUNT($F$2:F1709))*(I1710/I1709))+((1-(qCell/COUNT($F$2:F1709)))*J1709)))),J1709),IF(Temp!sts_add=1,IF(H1709="in-sample",IF(Q1709=bigT,((qCell/bigT)*(I1710-I1709))+((1-(qCell/bigT))*J1709),IF(OR(F1710="",COUNT($AX$2:AX1709)&lt;=qCell),IF(COUNT($AX$2:AX1709)=1,0,AX1709-AX1708),((qCell/COUNT($AX$2:AX1709))*(I1710-I1709))+((1-(qCell/COUNT($AX$2:AX1709)))*J1709))),J1709),IF(H1709="in-sample",IF(Q1709=bigT,((qCell/bigT)*(I1710/I1709))+((1-(qCell/bigT))*J1709),IF(qCell=0,1,IF(OR(F1710="",COUNT($AX$2:AX1709)&lt;=qCell),IF(COUNT($AX$2:AX1709)=1,1,AX1709/AX1708),((qCell/COUNT($AX$2:AX1709))*(I1710/I1709))+((1-(qCell/COUNT($AX$2:AX1709)))*J1709)))),J1709)))))))</f>
        <v/>
      </c>
      <c r="K1710" s="31" t="str">
        <f>IF(H1710="","",IF(AND(Temp!optSeasCoef=0,Temp!sts_add=1),IF(H1710="out-sample",I1710+(Q1710*J1710),I1710+J1710),IF(AND(Temp!optSeasCoef=0,Temp!sts_multp=1),IF(H1710="out-sample",I1710*(J1710^Q1710),I1710*J1710),IF(Temp!sts_add=1,IF(H1710="out-sample",(I1710+(Q1710*J1710))*G1710,(I1710+J1710)*G1710),IF(H1710="out-sample",I1710*(J1710^Q1710)*G1710,I1710*J1710*G1710)))))</f>
        <v/>
      </c>
      <c r="L1710" s="32" t="str">
        <f t="shared" si="184"/>
        <v/>
      </c>
      <c r="M1710" s="32" t="str">
        <f t="shared" si="185"/>
        <v/>
      </c>
      <c r="N1710" s="32" t="str">
        <f t="shared" si="186"/>
        <v/>
      </c>
      <c r="O1710" s="32" t="str">
        <f t="shared" si="187"/>
        <v/>
      </c>
      <c r="P1710" s="32" t="str">
        <f t="shared" si="188"/>
        <v/>
      </c>
      <c r="Q1710" s="3" t="str">
        <f>IF(AND(Temp!fhor_indata=1,F1710="",H1709="in-sample"),1,IF(AND(Temp!fhor_indata=1,H1709="out-sample",Q1709&lt;ATA!XfHor),Q1709+1,IF(F1710="","",IF(AND(H1710="out-sample",H1709="in-sample"),1,IF(AND(H1710="out-sample",H1709="out-sample"),Q1709+1,IF(ISNUMBER(Q1709),Q1709+1,1))))))</f>
        <v/>
      </c>
      <c r="R1710" s="3" t="str">
        <f t="shared" si="182"/>
        <v/>
      </c>
      <c r="S1710" s="6"/>
      <c r="T1710" s="6"/>
      <c r="U1710" s="6"/>
      <c r="V1710" s="6"/>
      <c r="W1710" s="6"/>
      <c r="X1710" s="6"/>
      <c r="Y1710" s="6"/>
      <c r="Z1710" s="6"/>
      <c r="AA1710" s="6"/>
      <c r="AB1710" s="6"/>
      <c r="AC1710" s="6"/>
      <c r="AD1710" s="6"/>
      <c r="AE1710" s="6"/>
      <c r="AF1710" s="6"/>
      <c r="AG1710" s="6"/>
      <c r="AH1710" s="6"/>
      <c r="AI1710" s="6"/>
      <c r="AJ1710" s="6"/>
      <c r="AK1710" s="6"/>
      <c r="AX1710" s="63" t="e">
        <f t="shared" si="183"/>
        <v>#VALUE!</v>
      </c>
    </row>
    <row r="1711" spans="1:50" s="1" customFormat="1" ht="14.25" x14ac:dyDescent="0.2">
      <c r="A1711" s="6"/>
      <c r="B1711" s="6"/>
      <c r="C1711" s="6"/>
      <c r="D1711" s="3"/>
      <c r="E1711" s="70" t="str">
        <f>IF(ATA!E1711="","",ATA!E1711)</f>
        <v/>
      </c>
      <c r="F1711" s="51" t="str">
        <f>IF(ATA!F1711="","",ATA!F1711)</f>
        <v/>
      </c>
      <c r="G1711" s="11" t="str">
        <f>IF(ATA!G1711="","",ATA!G1711)</f>
        <v/>
      </c>
      <c r="H1711" s="55" t="str">
        <f>IF(ATA!H1711="","",ATA!H1711)</f>
        <v/>
      </c>
      <c r="I1711" s="31" t="str">
        <f>IF(AND(F1710="",H1710="in-sample"),"",IF(AND(Temp!fhor_indata=1,H1710="out-sample",H1711="out-sample"),I1710,IF(AND(F1711="",H1710="out-sample"),"",IF(AND(Temp!optSeasCoef=0,Temp!sts_add=1),IF(H1710="in-sample",IF(Q1710=bigT,((pCell/bigT)*F1710)+((1-(pCell/bigT))*(I1710+J1710)),IF(OR(F1711="",COUNT($F$2:F1710)&lt;=pCell),F1710,((pCell/COUNT($F$2:F1710))*F1710)+((1-(pCell/COUNT($F$2:F1710)))*(I1710+J1710)))),I1710),IF(AND(Temp!optSeasCoef=0,Temp!sts_multp=1),IF(H1710="in-sample",IF(Q1710=bigT,((pCell/bigT)*F1710)+((1-(pCell/bigT))*(I1710*J1710)),IF(OR(F1711="",COUNT(F$2:$F1710)&lt;=pCell),F1710,((pCell/COUNT($F$2:F1710))*F1710)+((1-(pCell/COUNT($F$2:F1710)))*(I1710*J1710)))),I1710),IF(Temp!sts_add=1,IF(H1710="in-sample",IF(Q1710=bigT,((pCell/bigT)*AX1710)+((1-(pCell/bigT))*(I1710+J1710)),IF(OR(F1711="",COUNT($AX$2:AX1710)&lt;=pCell),AX1710,((pCell/COUNT($AX$2:AX1710))*AX1710)+((1-(pCell/COUNT($AX$2:AX1710)))*(I1710+J1710)))),I1710),IF(H1710="in-sample",IF(Q1710=bigT,((pCell/bigT)*AX1710)+((1-(pCell/bigT))*(I1710*J1710)),IF(OR(F1711="",COUNT($AX$2:AX1710)&lt;=pCell),AX1710,((pCell/COUNT($AX$2:AX1710))*AX1710)+((1-(pCell/COUNT($AX$2:AX1710)))*(I1710*J1710)))),I1710)))))))</f>
        <v/>
      </c>
      <c r="J1711" s="31" t="str">
        <f>IF(AND(F1710="",H1710="in-sample"),"",IF(AND(Temp!fhor_indata=1,H1710="out-sample",H1711="out-sample"),J1710,IF(AND(F1711="",H1710="out-sample"),"",IF(AND(Temp!optSeasCoef=0,Temp!sts_add=1),IF(H1710="in-sample",IF(Q1710=bigT,((qCell/bigT)*(I1711-I1710))+((1-(qCell/bigT))*J1710),IF(OR(F1711="",COUNT($F$2:F1710)&lt;=qCell),IF(COUNT($F$2:F1710)=1,0,F1710-F1709),((qCell/COUNT($F$2:F1710))*(I1711-I1710))+((1-(qCell/COUNT($F$2:F1710)))*J1710))),J1710),IF(AND(Temp!optSeasCoef=0,Temp!sts_multp=1),IF(H1710="in-sample",IF(Q1710=bigT,((qCell/bigT)*(I1711/I1710))+((1-(qCell/bigT))*J1710),IF(qCell=0,1,IF(OR(F1711="",COUNT($F$2:F1710)&lt;=qCell),IF(COUNT($F$2:F1710)=1,1,F1710/F1709),((qCell/COUNT($F$2:F1710))*(I1711/I1710))+((1-(qCell/COUNT($F$2:F1710)))*J1710)))),J1710),IF(Temp!sts_add=1,IF(H1710="in-sample",IF(Q1710=bigT,((qCell/bigT)*(I1711-I1710))+((1-(qCell/bigT))*J1710),IF(OR(F1711="",COUNT($AX$2:AX1710)&lt;=qCell),IF(COUNT($AX$2:AX1710)=1,0,AX1710-AX1709),((qCell/COUNT($AX$2:AX1710))*(I1711-I1710))+((1-(qCell/COUNT($AX$2:AX1710)))*J1710))),J1710),IF(H1710="in-sample",IF(Q1710=bigT,((qCell/bigT)*(I1711/I1710))+((1-(qCell/bigT))*J1710),IF(qCell=0,1,IF(OR(F1711="",COUNT($AX$2:AX1710)&lt;=qCell),IF(COUNT($AX$2:AX1710)=1,1,AX1710/AX1709),((qCell/COUNT($AX$2:AX1710))*(I1711/I1710))+((1-(qCell/COUNT($AX$2:AX1710)))*J1710)))),J1710)))))))</f>
        <v/>
      </c>
      <c r="K1711" s="31" t="str">
        <f>IF(H1711="","",IF(AND(Temp!optSeasCoef=0,Temp!sts_add=1),IF(H1711="out-sample",I1711+(Q1711*J1711),I1711+J1711),IF(AND(Temp!optSeasCoef=0,Temp!sts_multp=1),IF(H1711="out-sample",I1711*(J1711^Q1711),I1711*J1711),IF(Temp!sts_add=1,IF(H1711="out-sample",(I1711+(Q1711*J1711))*G1711,(I1711+J1711)*G1711),IF(H1711="out-sample",I1711*(J1711^Q1711)*G1711,I1711*J1711*G1711)))))</f>
        <v/>
      </c>
      <c r="L1711" s="32" t="str">
        <f t="shared" si="184"/>
        <v/>
      </c>
      <c r="M1711" s="32" t="str">
        <f t="shared" si="185"/>
        <v/>
      </c>
      <c r="N1711" s="32" t="str">
        <f t="shared" si="186"/>
        <v/>
      </c>
      <c r="O1711" s="32" t="str">
        <f t="shared" si="187"/>
        <v/>
      </c>
      <c r="P1711" s="32" t="str">
        <f t="shared" si="188"/>
        <v/>
      </c>
      <c r="Q1711" s="3" t="str">
        <f>IF(AND(Temp!fhor_indata=1,F1711="",H1710="in-sample"),1,IF(AND(Temp!fhor_indata=1,H1710="out-sample",Q1710&lt;ATA!XfHor),Q1710+1,IF(F1711="","",IF(AND(H1711="out-sample",H1710="in-sample"),1,IF(AND(H1711="out-sample",H1710="out-sample"),Q1710+1,IF(ISNUMBER(Q1710),Q1710+1,1))))))</f>
        <v/>
      </c>
      <c r="R1711" s="3" t="str">
        <f t="shared" si="182"/>
        <v/>
      </c>
      <c r="S1711" s="6"/>
      <c r="T1711" s="6"/>
      <c r="U1711" s="6"/>
      <c r="V1711" s="6"/>
      <c r="W1711" s="6"/>
      <c r="X1711" s="6"/>
      <c r="Y1711" s="6"/>
      <c r="Z1711" s="6"/>
      <c r="AA1711" s="6"/>
      <c r="AB1711" s="6"/>
      <c r="AC1711" s="6"/>
      <c r="AD1711" s="6"/>
      <c r="AE1711" s="6"/>
      <c r="AF1711" s="6"/>
      <c r="AG1711" s="6"/>
      <c r="AH1711" s="6"/>
      <c r="AI1711" s="6"/>
      <c r="AJ1711" s="6"/>
      <c r="AK1711" s="6"/>
      <c r="AX1711" s="63" t="e">
        <f t="shared" si="183"/>
        <v>#VALUE!</v>
      </c>
    </row>
    <row r="1712" spans="1:50" s="1" customFormat="1" ht="14.25" x14ac:dyDescent="0.2">
      <c r="A1712" s="6"/>
      <c r="B1712" s="6"/>
      <c r="C1712" s="6"/>
      <c r="D1712" s="3"/>
      <c r="E1712" s="70" t="str">
        <f>IF(ATA!E1712="","",ATA!E1712)</f>
        <v/>
      </c>
      <c r="F1712" s="51" t="str">
        <f>IF(ATA!F1712="","",ATA!F1712)</f>
        <v/>
      </c>
      <c r="G1712" s="11" t="str">
        <f>IF(ATA!G1712="","",ATA!G1712)</f>
        <v/>
      </c>
      <c r="H1712" s="55" t="str">
        <f>IF(ATA!H1712="","",ATA!H1712)</f>
        <v/>
      </c>
      <c r="I1712" s="31" t="str">
        <f>IF(AND(F1711="",H1711="in-sample"),"",IF(AND(Temp!fhor_indata=1,H1711="out-sample",H1712="out-sample"),I1711,IF(AND(F1712="",H1711="out-sample"),"",IF(AND(Temp!optSeasCoef=0,Temp!sts_add=1),IF(H1711="in-sample",IF(Q1711=bigT,((pCell/bigT)*F1711)+((1-(pCell/bigT))*(I1711+J1711)),IF(OR(F1712="",COUNT($F$2:F1711)&lt;=pCell),F1711,((pCell/COUNT($F$2:F1711))*F1711)+((1-(pCell/COUNT($F$2:F1711)))*(I1711+J1711)))),I1711),IF(AND(Temp!optSeasCoef=0,Temp!sts_multp=1),IF(H1711="in-sample",IF(Q1711=bigT,((pCell/bigT)*F1711)+((1-(pCell/bigT))*(I1711*J1711)),IF(OR(F1712="",COUNT(F$2:$F1711)&lt;=pCell),F1711,((pCell/COUNT($F$2:F1711))*F1711)+((1-(pCell/COUNT($F$2:F1711)))*(I1711*J1711)))),I1711),IF(Temp!sts_add=1,IF(H1711="in-sample",IF(Q1711=bigT,((pCell/bigT)*AX1711)+((1-(pCell/bigT))*(I1711+J1711)),IF(OR(F1712="",COUNT($AX$2:AX1711)&lt;=pCell),AX1711,((pCell/COUNT($AX$2:AX1711))*AX1711)+((1-(pCell/COUNT($AX$2:AX1711)))*(I1711+J1711)))),I1711),IF(H1711="in-sample",IF(Q1711=bigT,((pCell/bigT)*AX1711)+((1-(pCell/bigT))*(I1711*J1711)),IF(OR(F1712="",COUNT($AX$2:AX1711)&lt;=pCell),AX1711,((pCell/COUNT($AX$2:AX1711))*AX1711)+((1-(pCell/COUNT($AX$2:AX1711)))*(I1711*J1711)))),I1711)))))))</f>
        <v/>
      </c>
      <c r="J1712" s="31" t="str">
        <f>IF(AND(F1711="",H1711="in-sample"),"",IF(AND(Temp!fhor_indata=1,H1711="out-sample",H1712="out-sample"),J1711,IF(AND(F1712="",H1711="out-sample"),"",IF(AND(Temp!optSeasCoef=0,Temp!sts_add=1),IF(H1711="in-sample",IF(Q1711=bigT,((qCell/bigT)*(I1712-I1711))+((1-(qCell/bigT))*J1711),IF(OR(F1712="",COUNT($F$2:F1711)&lt;=qCell),IF(COUNT($F$2:F1711)=1,0,F1711-F1710),((qCell/COUNT($F$2:F1711))*(I1712-I1711))+((1-(qCell/COUNT($F$2:F1711)))*J1711))),J1711),IF(AND(Temp!optSeasCoef=0,Temp!sts_multp=1),IF(H1711="in-sample",IF(Q1711=bigT,((qCell/bigT)*(I1712/I1711))+((1-(qCell/bigT))*J1711),IF(qCell=0,1,IF(OR(F1712="",COUNT($F$2:F1711)&lt;=qCell),IF(COUNT($F$2:F1711)=1,1,F1711/F1710),((qCell/COUNT($F$2:F1711))*(I1712/I1711))+((1-(qCell/COUNT($F$2:F1711)))*J1711)))),J1711),IF(Temp!sts_add=1,IF(H1711="in-sample",IF(Q1711=bigT,((qCell/bigT)*(I1712-I1711))+((1-(qCell/bigT))*J1711),IF(OR(F1712="",COUNT($AX$2:AX1711)&lt;=qCell),IF(COUNT($AX$2:AX1711)=1,0,AX1711-AX1710),((qCell/COUNT($AX$2:AX1711))*(I1712-I1711))+((1-(qCell/COUNT($AX$2:AX1711)))*J1711))),J1711),IF(H1711="in-sample",IF(Q1711=bigT,((qCell/bigT)*(I1712/I1711))+((1-(qCell/bigT))*J1711),IF(qCell=0,1,IF(OR(F1712="",COUNT($AX$2:AX1711)&lt;=qCell),IF(COUNT($AX$2:AX1711)=1,1,AX1711/AX1710),((qCell/COUNT($AX$2:AX1711))*(I1712/I1711))+((1-(qCell/COUNT($AX$2:AX1711)))*J1711)))),J1711)))))))</f>
        <v/>
      </c>
      <c r="K1712" s="31" t="str">
        <f>IF(H1712="","",IF(AND(Temp!optSeasCoef=0,Temp!sts_add=1),IF(H1712="out-sample",I1712+(Q1712*J1712),I1712+J1712),IF(AND(Temp!optSeasCoef=0,Temp!sts_multp=1),IF(H1712="out-sample",I1712*(J1712^Q1712),I1712*J1712),IF(Temp!sts_add=1,IF(H1712="out-sample",(I1712+(Q1712*J1712))*G1712,(I1712+J1712)*G1712),IF(H1712="out-sample",I1712*(J1712^Q1712)*G1712,I1712*J1712*G1712)))))</f>
        <v/>
      </c>
      <c r="L1712" s="32" t="str">
        <f t="shared" si="184"/>
        <v/>
      </c>
      <c r="M1712" s="32" t="str">
        <f t="shared" si="185"/>
        <v/>
      </c>
      <c r="N1712" s="32" t="str">
        <f t="shared" si="186"/>
        <v/>
      </c>
      <c r="O1712" s="32" t="str">
        <f t="shared" si="187"/>
        <v/>
      </c>
      <c r="P1712" s="32" t="str">
        <f t="shared" si="188"/>
        <v/>
      </c>
      <c r="Q1712" s="3" t="str">
        <f>IF(AND(Temp!fhor_indata=1,F1712="",H1711="in-sample"),1,IF(AND(Temp!fhor_indata=1,H1711="out-sample",Q1711&lt;ATA!XfHor),Q1711+1,IF(F1712="","",IF(AND(H1712="out-sample",H1711="in-sample"),1,IF(AND(H1712="out-sample",H1711="out-sample"),Q1711+1,IF(ISNUMBER(Q1711),Q1711+1,1))))))</f>
        <v/>
      </c>
      <c r="R1712" s="3" t="str">
        <f t="shared" si="182"/>
        <v/>
      </c>
      <c r="S1712" s="6"/>
      <c r="T1712" s="6"/>
      <c r="U1712" s="6"/>
      <c r="V1712" s="6"/>
      <c r="W1712" s="6"/>
      <c r="X1712" s="6"/>
      <c r="Y1712" s="6"/>
      <c r="Z1712" s="6"/>
      <c r="AA1712" s="6"/>
      <c r="AB1712" s="6"/>
      <c r="AC1712" s="6"/>
      <c r="AD1712" s="6"/>
      <c r="AE1712" s="6"/>
      <c r="AF1712" s="6"/>
      <c r="AG1712" s="6"/>
      <c r="AH1712" s="6"/>
      <c r="AI1712" s="6"/>
      <c r="AJ1712" s="6"/>
      <c r="AK1712" s="6"/>
      <c r="AX1712" s="63" t="e">
        <f t="shared" si="183"/>
        <v>#VALUE!</v>
      </c>
    </row>
    <row r="1713" spans="1:50" s="1" customFormat="1" ht="14.25" x14ac:dyDescent="0.2">
      <c r="A1713" s="6"/>
      <c r="B1713" s="6"/>
      <c r="C1713" s="6"/>
      <c r="D1713" s="3"/>
      <c r="E1713" s="70" t="str">
        <f>IF(ATA!E1713="","",ATA!E1713)</f>
        <v/>
      </c>
      <c r="F1713" s="51" t="str">
        <f>IF(ATA!F1713="","",ATA!F1713)</f>
        <v/>
      </c>
      <c r="G1713" s="11" t="str">
        <f>IF(ATA!G1713="","",ATA!G1713)</f>
        <v/>
      </c>
      <c r="H1713" s="55" t="str">
        <f>IF(ATA!H1713="","",ATA!H1713)</f>
        <v/>
      </c>
      <c r="I1713" s="31" t="str">
        <f>IF(AND(F1712="",H1712="in-sample"),"",IF(AND(Temp!fhor_indata=1,H1712="out-sample",H1713="out-sample"),I1712,IF(AND(F1713="",H1712="out-sample"),"",IF(AND(Temp!optSeasCoef=0,Temp!sts_add=1),IF(H1712="in-sample",IF(Q1712=bigT,((pCell/bigT)*F1712)+((1-(pCell/bigT))*(I1712+J1712)),IF(OR(F1713="",COUNT($F$2:F1712)&lt;=pCell),F1712,((pCell/COUNT($F$2:F1712))*F1712)+((1-(pCell/COUNT($F$2:F1712)))*(I1712+J1712)))),I1712),IF(AND(Temp!optSeasCoef=0,Temp!sts_multp=1),IF(H1712="in-sample",IF(Q1712=bigT,((pCell/bigT)*F1712)+((1-(pCell/bigT))*(I1712*J1712)),IF(OR(F1713="",COUNT(F$2:$F1712)&lt;=pCell),F1712,((pCell/COUNT($F$2:F1712))*F1712)+((1-(pCell/COUNT($F$2:F1712)))*(I1712*J1712)))),I1712),IF(Temp!sts_add=1,IF(H1712="in-sample",IF(Q1712=bigT,((pCell/bigT)*AX1712)+((1-(pCell/bigT))*(I1712+J1712)),IF(OR(F1713="",COUNT($AX$2:AX1712)&lt;=pCell),AX1712,((pCell/COUNT($AX$2:AX1712))*AX1712)+((1-(pCell/COUNT($AX$2:AX1712)))*(I1712+J1712)))),I1712),IF(H1712="in-sample",IF(Q1712=bigT,((pCell/bigT)*AX1712)+((1-(pCell/bigT))*(I1712*J1712)),IF(OR(F1713="",COUNT($AX$2:AX1712)&lt;=pCell),AX1712,((pCell/COUNT($AX$2:AX1712))*AX1712)+((1-(pCell/COUNT($AX$2:AX1712)))*(I1712*J1712)))),I1712)))))))</f>
        <v/>
      </c>
      <c r="J1713" s="31" t="str">
        <f>IF(AND(F1712="",H1712="in-sample"),"",IF(AND(Temp!fhor_indata=1,H1712="out-sample",H1713="out-sample"),J1712,IF(AND(F1713="",H1712="out-sample"),"",IF(AND(Temp!optSeasCoef=0,Temp!sts_add=1),IF(H1712="in-sample",IF(Q1712=bigT,((qCell/bigT)*(I1713-I1712))+((1-(qCell/bigT))*J1712),IF(OR(F1713="",COUNT($F$2:F1712)&lt;=qCell),IF(COUNT($F$2:F1712)=1,0,F1712-F1711),((qCell/COUNT($F$2:F1712))*(I1713-I1712))+((1-(qCell/COUNT($F$2:F1712)))*J1712))),J1712),IF(AND(Temp!optSeasCoef=0,Temp!sts_multp=1),IF(H1712="in-sample",IF(Q1712=bigT,((qCell/bigT)*(I1713/I1712))+((1-(qCell/bigT))*J1712),IF(qCell=0,1,IF(OR(F1713="",COUNT($F$2:F1712)&lt;=qCell),IF(COUNT($F$2:F1712)=1,1,F1712/F1711),((qCell/COUNT($F$2:F1712))*(I1713/I1712))+((1-(qCell/COUNT($F$2:F1712)))*J1712)))),J1712),IF(Temp!sts_add=1,IF(H1712="in-sample",IF(Q1712=bigT,((qCell/bigT)*(I1713-I1712))+((1-(qCell/bigT))*J1712),IF(OR(F1713="",COUNT($AX$2:AX1712)&lt;=qCell),IF(COUNT($AX$2:AX1712)=1,0,AX1712-AX1711),((qCell/COUNT($AX$2:AX1712))*(I1713-I1712))+((1-(qCell/COUNT($AX$2:AX1712)))*J1712))),J1712),IF(H1712="in-sample",IF(Q1712=bigT,((qCell/bigT)*(I1713/I1712))+((1-(qCell/bigT))*J1712),IF(qCell=0,1,IF(OR(F1713="",COUNT($AX$2:AX1712)&lt;=qCell),IF(COUNT($AX$2:AX1712)=1,1,AX1712/AX1711),((qCell/COUNT($AX$2:AX1712))*(I1713/I1712))+((1-(qCell/COUNT($AX$2:AX1712)))*J1712)))),J1712)))))))</f>
        <v/>
      </c>
      <c r="K1713" s="31" t="str">
        <f>IF(H1713="","",IF(AND(Temp!optSeasCoef=0,Temp!sts_add=1),IF(H1713="out-sample",I1713+(Q1713*J1713),I1713+J1713),IF(AND(Temp!optSeasCoef=0,Temp!sts_multp=1),IF(H1713="out-sample",I1713*(J1713^Q1713),I1713*J1713),IF(Temp!sts_add=1,IF(H1713="out-sample",(I1713+(Q1713*J1713))*G1713,(I1713+J1713)*G1713),IF(H1713="out-sample",I1713*(J1713^Q1713)*G1713,I1713*J1713*G1713)))))</f>
        <v/>
      </c>
      <c r="L1713" s="32" t="str">
        <f t="shared" si="184"/>
        <v/>
      </c>
      <c r="M1713" s="32" t="str">
        <f t="shared" si="185"/>
        <v/>
      </c>
      <c r="N1713" s="32" t="str">
        <f t="shared" si="186"/>
        <v/>
      </c>
      <c r="O1713" s="32" t="str">
        <f t="shared" si="187"/>
        <v/>
      </c>
      <c r="P1713" s="32" t="str">
        <f t="shared" si="188"/>
        <v/>
      </c>
      <c r="Q1713" s="3" t="str">
        <f>IF(AND(Temp!fhor_indata=1,F1713="",H1712="in-sample"),1,IF(AND(Temp!fhor_indata=1,H1712="out-sample",Q1712&lt;ATA!XfHor),Q1712+1,IF(F1713="","",IF(AND(H1713="out-sample",H1712="in-sample"),1,IF(AND(H1713="out-sample",H1712="out-sample"),Q1712+1,IF(ISNUMBER(Q1712),Q1712+1,1))))))</f>
        <v/>
      </c>
      <c r="R1713" s="3" t="str">
        <f t="shared" si="182"/>
        <v/>
      </c>
      <c r="S1713" s="6"/>
      <c r="T1713" s="6"/>
      <c r="U1713" s="6"/>
      <c r="V1713" s="6"/>
      <c r="W1713" s="6"/>
      <c r="X1713" s="6"/>
      <c r="Y1713" s="6"/>
      <c r="Z1713" s="6"/>
      <c r="AA1713" s="6"/>
      <c r="AB1713" s="6"/>
      <c r="AC1713" s="6"/>
      <c r="AD1713" s="6"/>
      <c r="AE1713" s="6"/>
      <c r="AF1713" s="6"/>
      <c r="AG1713" s="6"/>
      <c r="AH1713" s="6"/>
      <c r="AI1713" s="6"/>
      <c r="AJ1713" s="6"/>
      <c r="AK1713" s="6"/>
      <c r="AX1713" s="63" t="e">
        <f t="shared" si="183"/>
        <v>#VALUE!</v>
      </c>
    </row>
    <row r="1714" spans="1:50" s="1" customFormat="1" ht="14.25" x14ac:dyDescent="0.2">
      <c r="A1714" s="6"/>
      <c r="B1714" s="6"/>
      <c r="C1714" s="6"/>
      <c r="D1714" s="3"/>
      <c r="E1714" s="70" t="str">
        <f>IF(ATA!E1714="","",ATA!E1714)</f>
        <v/>
      </c>
      <c r="F1714" s="51" t="str">
        <f>IF(ATA!F1714="","",ATA!F1714)</f>
        <v/>
      </c>
      <c r="G1714" s="11" t="str">
        <f>IF(ATA!G1714="","",ATA!G1714)</f>
        <v/>
      </c>
      <c r="H1714" s="55" t="str">
        <f>IF(ATA!H1714="","",ATA!H1714)</f>
        <v/>
      </c>
      <c r="I1714" s="31" t="str">
        <f>IF(AND(F1713="",H1713="in-sample"),"",IF(AND(Temp!fhor_indata=1,H1713="out-sample",H1714="out-sample"),I1713,IF(AND(F1714="",H1713="out-sample"),"",IF(AND(Temp!optSeasCoef=0,Temp!sts_add=1),IF(H1713="in-sample",IF(Q1713=bigT,((pCell/bigT)*F1713)+((1-(pCell/bigT))*(I1713+J1713)),IF(OR(F1714="",COUNT($F$2:F1713)&lt;=pCell),F1713,((pCell/COUNT($F$2:F1713))*F1713)+((1-(pCell/COUNT($F$2:F1713)))*(I1713+J1713)))),I1713),IF(AND(Temp!optSeasCoef=0,Temp!sts_multp=1),IF(H1713="in-sample",IF(Q1713=bigT,((pCell/bigT)*F1713)+((1-(pCell/bigT))*(I1713*J1713)),IF(OR(F1714="",COUNT(F$2:$F1713)&lt;=pCell),F1713,((pCell/COUNT($F$2:F1713))*F1713)+((1-(pCell/COUNT($F$2:F1713)))*(I1713*J1713)))),I1713),IF(Temp!sts_add=1,IF(H1713="in-sample",IF(Q1713=bigT,((pCell/bigT)*AX1713)+((1-(pCell/bigT))*(I1713+J1713)),IF(OR(F1714="",COUNT($AX$2:AX1713)&lt;=pCell),AX1713,((pCell/COUNT($AX$2:AX1713))*AX1713)+((1-(pCell/COUNT($AX$2:AX1713)))*(I1713+J1713)))),I1713),IF(H1713="in-sample",IF(Q1713=bigT,((pCell/bigT)*AX1713)+((1-(pCell/bigT))*(I1713*J1713)),IF(OR(F1714="",COUNT($AX$2:AX1713)&lt;=pCell),AX1713,((pCell/COUNT($AX$2:AX1713))*AX1713)+((1-(pCell/COUNT($AX$2:AX1713)))*(I1713*J1713)))),I1713)))))))</f>
        <v/>
      </c>
      <c r="J1714" s="31" t="str">
        <f>IF(AND(F1713="",H1713="in-sample"),"",IF(AND(Temp!fhor_indata=1,H1713="out-sample",H1714="out-sample"),J1713,IF(AND(F1714="",H1713="out-sample"),"",IF(AND(Temp!optSeasCoef=0,Temp!sts_add=1),IF(H1713="in-sample",IF(Q1713=bigT,((qCell/bigT)*(I1714-I1713))+((1-(qCell/bigT))*J1713),IF(OR(F1714="",COUNT($F$2:F1713)&lt;=qCell),IF(COUNT($F$2:F1713)=1,0,F1713-F1712),((qCell/COUNT($F$2:F1713))*(I1714-I1713))+((1-(qCell/COUNT($F$2:F1713)))*J1713))),J1713),IF(AND(Temp!optSeasCoef=0,Temp!sts_multp=1),IF(H1713="in-sample",IF(Q1713=bigT,((qCell/bigT)*(I1714/I1713))+((1-(qCell/bigT))*J1713),IF(qCell=0,1,IF(OR(F1714="",COUNT($F$2:F1713)&lt;=qCell),IF(COUNT($F$2:F1713)=1,1,F1713/F1712),((qCell/COUNT($F$2:F1713))*(I1714/I1713))+((1-(qCell/COUNT($F$2:F1713)))*J1713)))),J1713),IF(Temp!sts_add=1,IF(H1713="in-sample",IF(Q1713=bigT,((qCell/bigT)*(I1714-I1713))+((1-(qCell/bigT))*J1713),IF(OR(F1714="",COUNT($AX$2:AX1713)&lt;=qCell),IF(COUNT($AX$2:AX1713)=1,0,AX1713-AX1712),((qCell/COUNT($AX$2:AX1713))*(I1714-I1713))+((1-(qCell/COUNT($AX$2:AX1713)))*J1713))),J1713),IF(H1713="in-sample",IF(Q1713=bigT,((qCell/bigT)*(I1714/I1713))+((1-(qCell/bigT))*J1713),IF(qCell=0,1,IF(OR(F1714="",COUNT($AX$2:AX1713)&lt;=qCell),IF(COUNT($AX$2:AX1713)=1,1,AX1713/AX1712),((qCell/COUNT($AX$2:AX1713))*(I1714/I1713))+((1-(qCell/COUNT($AX$2:AX1713)))*J1713)))),J1713)))))))</f>
        <v/>
      </c>
      <c r="K1714" s="31" t="str">
        <f>IF(H1714="","",IF(AND(Temp!optSeasCoef=0,Temp!sts_add=1),IF(H1714="out-sample",I1714+(Q1714*J1714),I1714+J1714),IF(AND(Temp!optSeasCoef=0,Temp!sts_multp=1),IF(H1714="out-sample",I1714*(J1714^Q1714),I1714*J1714),IF(Temp!sts_add=1,IF(H1714="out-sample",(I1714+(Q1714*J1714))*G1714,(I1714+J1714)*G1714),IF(H1714="out-sample",I1714*(J1714^Q1714)*G1714,I1714*J1714*G1714)))))</f>
        <v/>
      </c>
      <c r="L1714" s="32" t="str">
        <f t="shared" si="184"/>
        <v/>
      </c>
      <c r="M1714" s="32" t="str">
        <f t="shared" si="185"/>
        <v/>
      </c>
      <c r="N1714" s="32" t="str">
        <f t="shared" si="186"/>
        <v/>
      </c>
      <c r="O1714" s="32" t="str">
        <f t="shared" si="187"/>
        <v/>
      </c>
      <c r="P1714" s="32" t="str">
        <f t="shared" si="188"/>
        <v/>
      </c>
      <c r="Q1714" s="3" t="str">
        <f>IF(AND(Temp!fhor_indata=1,F1714="",H1713="in-sample"),1,IF(AND(Temp!fhor_indata=1,H1713="out-sample",Q1713&lt;ATA!XfHor),Q1713+1,IF(F1714="","",IF(AND(H1714="out-sample",H1713="in-sample"),1,IF(AND(H1714="out-sample",H1713="out-sample"),Q1713+1,IF(ISNUMBER(Q1713),Q1713+1,1))))))</f>
        <v/>
      </c>
      <c r="R1714" s="3" t="str">
        <f t="shared" si="182"/>
        <v/>
      </c>
      <c r="S1714" s="6"/>
      <c r="T1714" s="6"/>
      <c r="U1714" s="6"/>
      <c r="V1714" s="6"/>
      <c r="W1714" s="6"/>
      <c r="X1714" s="6"/>
      <c r="Y1714" s="6"/>
      <c r="Z1714" s="6"/>
      <c r="AA1714" s="6"/>
      <c r="AB1714" s="6"/>
      <c r="AC1714" s="6"/>
      <c r="AD1714" s="6"/>
      <c r="AE1714" s="6"/>
      <c r="AF1714" s="6"/>
      <c r="AG1714" s="6"/>
      <c r="AH1714" s="6"/>
      <c r="AI1714" s="6"/>
      <c r="AJ1714" s="6"/>
      <c r="AK1714" s="6"/>
      <c r="AX1714" s="63" t="e">
        <f t="shared" si="183"/>
        <v>#VALUE!</v>
      </c>
    </row>
    <row r="1715" spans="1:50" s="1" customFormat="1" ht="14.25" x14ac:dyDescent="0.2">
      <c r="A1715" s="6"/>
      <c r="B1715" s="6"/>
      <c r="C1715" s="6"/>
      <c r="D1715" s="3"/>
      <c r="E1715" s="70" t="str">
        <f>IF(ATA!E1715="","",ATA!E1715)</f>
        <v/>
      </c>
      <c r="F1715" s="51" t="str">
        <f>IF(ATA!F1715="","",ATA!F1715)</f>
        <v/>
      </c>
      <c r="G1715" s="11" t="str">
        <f>IF(ATA!G1715="","",ATA!G1715)</f>
        <v/>
      </c>
      <c r="H1715" s="55" t="str">
        <f>IF(ATA!H1715="","",ATA!H1715)</f>
        <v/>
      </c>
      <c r="I1715" s="31" t="str">
        <f>IF(AND(F1714="",H1714="in-sample"),"",IF(AND(Temp!fhor_indata=1,H1714="out-sample",H1715="out-sample"),I1714,IF(AND(F1715="",H1714="out-sample"),"",IF(AND(Temp!optSeasCoef=0,Temp!sts_add=1),IF(H1714="in-sample",IF(Q1714=bigT,((pCell/bigT)*F1714)+((1-(pCell/bigT))*(I1714+J1714)),IF(OR(F1715="",COUNT($F$2:F1714)&lt;=pCell),F1714,((pCell/COUNT($F$2:F1714))*F1714)+((1-(pCell/COUNT($F$2:F1714)))*(I1714+J1714)))),I1714),IF(AND(Temp!optSeasCoef=0,Temp!sts_multp=1),IF(H1714="in-sample",IF(Q1714=bigT,((pCell/bigT)*F1714)+((1-(pCell/bigT))*(I1714*J1714)),IF(OR(F1715="",COUNT(F$2:$F1714)&lt;=pCell),F1714,((pCell/COUNT($F$2:F1714))*F1714)+((1-(pCell/COUNT($F$2:F1714)))*(I1714*J1714)))),I1714),IF(Temp!sts_add=1,IF(H1714="in-sample",IF(Q1714=bigT,((pCell/bigT)*AX1714)+((1-(pCell/bigT))*(I1714+J1714)),IF(OR(F1715="",COUNT($AX$2:AX1714)&lt;=pCell),AX1714,((pCell/COUNT($AX$2:AX1714))*AX1714)+((1-(pCell/COUNT($AX$2:AX1714)))*(I1714+J1714)))),I1714),IF(H1714="in-sample",IF(Q1714=bigT,((pCell/bigT)*AX1714)+((1-(pCell/bigT))*(I1714*J1714)),IF(OR(F1715="",COUNT($AX$2:AX1714)&lt;=pCell),AX1714,((pCell/COUNT($AX$2:AX1714))*AX1714)+((1-(pCell/COUNT($AX$2:AX1714)))*(I1714*J1714)))),I1714)))))))</f>
        <v/>
      </c>
      <c r="J1715" s="31" t="str">
        <f>IF(AND(F1714="",H1714="in-sample"),"",IF(AND(Temp!fhor_indata=1,H1714="out-sample",H1715="out-sample"),J1714,IF(AND(F1715="",H1714="out-sample"),"",IF(AND(Temp!optSeasCoef=0,Temp!sts_add=1),IF(H1714="in-sample",IF(Q1714=bigT,((qCell/bigT)*(I1715-I1714))+((1-(qCell/bigT))*J1714),IF(OR(F1715="",COUNT($F$2:F1714)&lt;=qCell),IF(COUNT($F$2:F1714)=1,0,F1714-F1713),((qCell/COUNT($F$2:F1714))*(I1715-I1714))+((1-(qCell/COUNT($F$2:F1714)))*J1714))),J1714),IF(AND(Temp!optSeasCoef=0,Temp!sts_multp=1),IF(H1714="in-sample",IF(Q1714=bigT,((qCell/bigT)*(I1715/I1714))+((1-(qCell/bigT))*J1714),IF(qCell=0,1,IF(OR(F1715="",COUNT($F$2:F1714)&lt;=qCell),IF(COUNT($F$2:F1714)=1,1,F1714/F1713),((qCell/COUNT($F$2:F1714))*(I1715/I1714))+((1-(qCell/COUNT($F$2:F1714)))*J1714)))),J1714),IF(Temp!sts_add=1,IF(H1714="in-sample",IF(Q1714=bigT,((qCell/bigT)*(I1715-I1714))+((1-(qCell/bigT))*J1714),IF(OR(F1715="",COUNT($AX$2:AX1714)&lt;=qCell),IF(COUNT($AX$2:AX1714)=1,0,AX1714-AX1713),((qCell/COUNT($AX$2:AX1714))*(I1715-I1714))+((1-(qCell/COUNT($AX$2:AX1714)))*J1714))),J1714),IF(H1714="in-sample",IF(Q1714=bigT,((qCell/bigT)*(I1715/I1714))+((1-(qCell/bigT))*J1714),IF(qCell=0,1,IF(OR(F1715="",COUNT($AX$2:AX1714)&lt;=qCell),IF(COUNT($AX$2:AX1714)=1,1,AX1714/AX1713),((qCell/COUNT($AX$2:AX1714))*(I1715/I1714))+((1-(qCell/COUNT($AX$2:AX1714)))*J1714)))),J1714)))))))</f>
        <v/>
      </c>
      <c r="K1715" s="31" t="str">
        <f>IF(H1715="","",IF(AND(Temp!optSeasCoef=0,Temp!sts_add=1),IF(H1715="out-sample",I1715+(Q1715*J1715),I1715+J1715),IF(AND(Temp!optSeasCoef=0,Temp!sts_multp=1),IF(H1715="out-sample",I1715*(J1715^Q1715),I1715*J1715),IF(Temp!sts_add=1,IF(H1715="out-sample",(I1715+(Q1715*J1715))*G1715,(I1715+J1715)*G1715),IF(H1715="out-sample",I1715*(J1715^Q1715)*G1715,I1715*J1715*G1715)))))</f>
        <v/>
      </c>
      <c r="L1715" s="32" t="str">
        <f t="shared" si="184"/>
        <v/>
      </c>
      <c r="M1715" s="32" t="str">
        <f t="shared" si="185"/>
        <v/>
      </c>
      <c r="N1715" s="32" t="str">
        <f t="shared" si="186"/>
        <v/>
      </c>
      <c r="O1715" s="32" t="str">
        <f t="shared" si="187"/>
        <v/>
      </c>
      <c r="P1715" s="32" t="str">
        <f t="shared" si="188"/>
        <v/>
      </c>
      <c r="Q1715" s="3" t="str">
        <f>IF(AND(Temp!fhor_indata=1,F1715="",H1714="in-sample"),1,IF(AND(Temp!fhor_indata=1,H1714="out-sample",Q1714&lt;ATA!XfHor),Q1714+1,IF(F1715="","",IF(AND(H1715="out-sample",H1714="in-sample"),1,IF(AND(H1715="out-sample",H1714="out-sample"),Q1714+1,IF(ISNUMBER(Q1714),Q1714+1,1))))))</f>
        <v/>
      </c>
      <c r="R1715" s="3" t="str">
        <f t="shared" si="182"/>
        <v/>
      </c>
      <c r="S1715" s="6"/>
      <c r="T1715" s="6"/>
      <c r="U1715" s="6"/>
      <c r="V1715" s="6"/>
      <c r="W1715" s="6"/>
      <c r="X1715" s="6"/>
      <c r="Y1715" s="6"/>
      <c r="Z1715" s="6"/>
      <c r="AA1715" s="6"/>
      <c r="AB1715" s="6"/>
      <c r="AC1715" s="6"/>
      <c r="AD1715" s="6"/>
      <c r="AE1715" s="6"/>
      <c r="AF1715" s="6"/>
      <c r="AG1715" s="6"/>
      <c r="AH1715" s="6"/>
      <c r="AI1715" s="6"/>
      <c r="AJ1715" s="6"/>
      <c r="AK1715" s="6"/>
      <c r="AX1715" s="63" t="e">
        <f t="shared" si="183"/>
        <v>#VALUE!</v>
      </c>
    </row>
    <row r="1716" spans="1:50" s="1" customFormat="1" ht="14.25" x14ac:dyDescent="0.2">
      <c r="A1716" s="6"/>
      <c r="B1716" s="6"/>
      <c r="C1716" s="6"/>
      <c r="D1716" s="3"/>
      <c r="E1716" s="70" t="str">
        <f>IF(ATA!E1716="","",ATA!E1716)</f>
        <v/>
      </c>
      <c r="F1716" s="51" t="str">
        <f>IF(ATA!F1716="","",ATA!F1716)</f>
        <v/>
      </c>
      <c r="G1716" s="11" t="str">
        <f>IF(ATA!G1716="","",ATA!G1716)</f>
        <v/>
      </c>
      <c r="H1716" s="55" t="str">
        <f>IF(ATA!H1716="","",ATA!H1716)</f>
        <v/>
      </c>
      <c r="I1716" s="31" t="str">
        <f>IF(AND(F1715="",H1715="in-sample"),"",IF(AND(Temp!fhor_indata=1,H1715="out-sample",H1716="out-sample"),I1715,IF(AND(F1716="",H1715="out-sample"),"",IF(AND(Temp!optSeasCoef=0,Temp!sts_add=1),IF(H1715="in-sample",IF(Q1715=bigT,((pCell/bigT)*F1715)+((1-(pCell/bigT))*(I1715+J1715)),IF(OR(F1716="",COUNT($F$2:F1715)&lt;=pCell),F1715,((pCell/COUNT($F$2:F1715))*F1715)+((1-(pCell/COUNT($F$2:F1715)))*(I1715+J1715)))),I1715),IF(AND(Temp!optSeasCoef=0,Temp!sts_multp=1),IF(H1715="in-sample",IF(Q1715=bigT,((pCell/bigT)*F1715)+((1-(pCell/bigT))*(I1715*J1715)),IF(OR(F1716="",COUNT(F$2:$F1715)&lt;=pCell),F1715,((pCell/COUNT($F$2:F1715))*F1715)+((1-(pCell/COUNT($F$2:F1715)))*(I1715*J1715)))),I1715),IF(Temp!sts_add=1,IF(H1715="in-sample",IF(Q1715=bigT,((pCell/bigT)*AX1715)+((1-(pCell/bigT))*(I1715+J1715)),IF(OR(F1716="",COUNT($AX$2:AX1715)&lt;=pCell),AX1715,((pCell/COUNT($AX$2:AX1715))*AX1715)+((1-(pCell/COUNT($AX$2:AX1715)))*(I1715+J1715)))),I1715),IF(H1715="in-sample",IF(Q1715=bigT,((pCell/bigT)*AX1715)+((1-(pCell/bigT))*(I1715*J1715)),IF(OR(F1716="",COUNT($AX$2:AX1715)&lt;=pCell),AX1715,((pCell/COUNT($AX$2:AX1715))*AX1715)+((1-(pCell/COUNT($AX$2:AX1715)))*(I1715*J1715)))),I1715)))))))</f>
        <v/>
      </c>
      <c r="J1716" s="31" t="str">
        <f>IF(AND(F1715="",H1715="in-sample"),"",IF(AND(Temp!fhor_indata=1,H1715="out-sample",H1716="out-sample"),J1715,IF(AND(F1716="",H1715="out-sample"),"",IF(AND(Temp!optSeasCoef=0,Temp!sts_add=1),IF(H1715="in-sample",IF(Q1715=bigT,((qCell/bigT)*(I1716-I1715))+((1-(qCell/bigT))*J1715),IF(OR(F1716="",COUNT($F$2:F1715)&lt;=qCell),IF(COUNT($F$2:F1715)=1,0,F1715-F1714),((qCell/COUNT($F$2:F1715))*(I1716-I1715))+((1-(qCell/COUNT($F$2:F1715)))*J1715))),J1715),IF(AND(Temp!optSeasCoef=0,Temp!sts_multp=1),IF(H1715="in-sample",IF(Q1715=bigT,((qCell/bigT)*(I1716/I1715))+((1-(qCell/bigT))*J1715),IF(qCell=0,1,IF(OR(F1716="",COUNT($F$2:F1715)&lt;=qCell),IF(COUNT($F$2:F1715)=1,1,F1715/F1714),((qCell/COUNT($F$2:F1715))*(I1716/I1715))+((1-(qCell/COUNT($F$2:F1715)))*J1715)))),J1715),IF(Temp!sts_add=1,IF(H1715="in-sample",IF(Q1715=bigT,((qCell/bigT)*(I1716-I1715))+((1-(qCell/bigT))*J1715),IF(OR(F1716="",COUNT($AX$2:AX1715)&lt;=qCell),IF(COUNT($AX$2:AX1715)=1,0,AX1715-AX1714),((qCell/COUNT($AX$2:AX1715))*(I1716-I1715))+((1-(qCell/COUNT($AX$2:AX1715)))*J1715))),J1715),IF(H1715="in-sample",IF(Q1715=bigT,((qCell/bigT)*(I1716/I1715))+((1-(qCell/bigT))*J1715),IF(qCell=0,1,IF(OR(F1716="",COUNT($AX$2:AX1715)&lt;=qCell),IF(COUNT($AX$2:AX1715)=1,1,AX1715/AX1714),((qCell/COUNT($AX$2:AX1715))*(I1716/I1715))+((1-(qCell/COUNT($AX$2:AX1715)))*J1715)))),J1715)))))))</f>
        <v/>
      </c>
      <c r="K1716" s="31" t="str">
        <f>IF(H1716="","",IF(AND(Temp!optSeasCoef=0,Temp!sts_add=1),IF(H1716="out-sample",I1716+(Q1716*J1716),I1716+J1716),IF(AND(Temp!optSeasCoef=0,Temp!sts_multp=1),IF(H1716="out-sample",I1716*(J1716^Q1716),I1716*J1716),IF(Temp!sts_add=1,IF(H1716="out-sample",(I1716+(Q1716*J1716))*G1716,(I1716+J1716)*G1716),IF(H1716="out-sample",I1716*(J1716^Q1716)*G1716,I1716*J1716*G1716)))))</f>
        <v/>
      </c>
      <c r="L1716" s="32" t="str">
        <f t="shared" si="184"/>
        <v/>
      </c>
      <c r="M1716" s="32" t="str">
        <f t="shared" si="185"/>
        <v/>
      </c>
      <c r="N1716" s="32" t="str">
        <f t="shared" si="186"/>
        <v/>
      </c>
      <c r="O1716" s="32" t="str">
        <f t="shared" si="187"/>
        <v/>
      </c>
      <c r="P1716" s="32" t="str">
        <f t="shared" si="188"/>
        <v/>
      </c>
      <c r="Q1716" s="3" t="str">
        <f>IF(AND(Temp!fhor_indata=1,F1716="",H1715="in-sample"),1,IF(AND(Temp!fhor_indata=1,H1715="out-sample",Q1715&lt;ATA!XfHor),Q1715+1,IF(F1716="","",IF(AND(H1716="out-sample",H1715="in-sample"),1,IF(AND(H1716="out-sample",H1715="out-sample"),Q1715+1,IF(ISNUMBER(Q1715),Q1715+1,1))))))</f>
        <v/>
      </c>
      <c r="R1716" s="3" t="str">
        <f t="shared" si="182"/>
        <v/>
      </c>
      <c r="S1716" s="6"/>
      <c r="T1716" s="6"/>
      <c r="U1716" s="6"/>
      <c r="V1716" s="6"/>
      <c r="W1716" s="6"/>
      <c r="X1716" s="6"/>
      <c r="Y1716" s="6"/>
      <c r="Z1716" s="6"/>
      <c r="AA1716" s="6"/>
      <c r="AB1716" s="6"/>
      <c r="AC1716" s="6"/>
      <c r="AD1716" s="6"/>
      <c r="AE1716" s="6"/>
      <c r="AF1716" s="6"/>
      <c r="AG1716" s="6"/>
      <c r="AH1716" s="6"/>
      <c r="AI1716" s="6"/>
      <c r="AJ1716" s="6"/>
      <c r="AK1716" s="6"/>
      <c r="AX1716" s="63" t="e">
        <f t="shared" si="183"/>
        <v>#VALUE!</v>
      </c>
    </row>
    <row r="1717" spans="1:50" s="1" customFormat="1" ht="14.25" x14ac:dyDescent="0.2">
      <c r="A1717" s="6"/>
      <c r="B1717" s="6"/>
      <c r="C1717" s="6"/>
      <c r="D1717" s="3"/>
      <c r="E1717" s="70" t="str">
        <f>IF(ATA!E1717="","",ATA!E1717)</f>
        <v/>
      </c>
      <c r="F1717" s="51" t="str">
        <f>IF(ATA!F1717="","",ATA!F1717)</f>
        <v/>
      </c>
      <c r="G1717" s="11" t="str">
        <f>IF(ATA!G1717="","",ATA!G1717)</f>
        <v/>
      </c>
      <c r="H1717" s="55" t="str">
        <f>IF(ATA!H1717="","",ATA!H1717)</f>
        <v/>
      </c>
      <c r="I1717" s="31" t="str">
        <f>IF(AND(F1716="",H1716="in-sample"),"",IF(AND(Temp!fhor_indata=1,H1716="out-sample",H1717="out-sample"),I1716,IF(AND(F1717="",H1716="out-sample"),"",IF(AND(Temp!optSeasCoef=0,Temp!sts_add=1),IF(H1716="in-sample",IF(Q1716=bigT,((pCell/bigT)*F1716)+((1-(pCell/bigT))*(I1716+J1716)),IF(OR(F1717="",COUNT($F$2:F1716)&lt;=pCell),F1716,((pCell/COUNT($F$2:F1716))*F1716)+((1-(pCell/COUNT($F$2:F1716)))*(I1716+J1716)))),I1716),IF(AND(Temp!optSeasCoef=0,Temp!sts_multp=1),IF(H1716="in-sample",IF(Q1716=bigT,((pCell/bigT)*F1716)+((1-(pCell/bigT))*(I1716*J1716)),IF(OR(F1717="",COUNT(F$2:$F1716)&lt;=pCell),F1716,((pCell/COUNT($F$2:F1716))*F1716)+((1-(pCell/COUNT($F$2:F1716)))*(I1716*J1716)))),I1716),IF(Temp!sts_add=1,IF(H1716="in-sample",IF(Q1716=bigT,((pCell/bigT)*AX1716)+((1-(pCell/bigT))*(I1716+J1716)),IF(OR(F1717="",COUNT($AX$2:AX1716)&lt;=pCell),AX1716,((pCell/COUNT($AX$2:AX1716))*AX1716)+((1-(pCell/COUNT($AX$2:AX1716)))*(I1716+J1716)))),I1716),IF(H1716="in-sample",IF(Q1716=bigT,((pCell/bigT)*AX1716)+((1-(pCell/bigT))*(I1716*J1716)),IF(OR(F1717="",COUNT($AX$2:AX1716)&lt;=pCell),AX1716,((pCell/COUNT($AX$2:AX1716))*AX1716)+((1-(pCell/COUNT($AX$2:AX1716)))*(I1716*J1716)))),I1716)))))))</f>
        <v/>
      </c>
      <c r="J1717" s="31" t="str">
        <f>IF(AND(F1716="",H1716="in-sample"),"",IF(AND(Temp!fhor_indata=1,H1716="out-sample",H1717="out-sample"),J1716,IF(AND(F1717="",H1716="out-sample"),"",IF(AND(Temp!optSeasCoef=0,Temp!sts_add=1),IF(H1716="in-sample",IF(Q1716=bigT,((qCell/bigT)*(I1717-I1716))+((1-(qCell/bigT))*J1716),IF(OR(F1717="",COUNT($F$2:F1716)&lt;=qCell),IF(COUNT($F$2:F1716)=1,0,F1716-F1715),((qCell/COUNT($F$2:F1716))*(I1717-I1716))+((1-(qCell/COUNT($F$2:F1716)))*J1716))),J1716),IF(AND(Temp!optSeasCoef=0,Temp!sts_multp=1),IF(H1716="in-sample",IF(Q1716=bigT,((qCell/bigT)*(I1717/I1716))+((1-(qCell/bigT))*J1716),IF(qCell=0,1,IF(OR(F1717="",COUNT($F$2:F1716)&lt;=qCell),IF(COUNT($F$2:F1716)=1,1,F1716/F1715),((qCell/COUNT($F$2:F1716))*(I1717/I1716))+((1-(qCell/COUNT($F$2:F1716)))*J1716)))),J1716),IF(Temp!sts_add=1,IF(H1716="in-sample",IF(Q1716=bigT,((qCell/bigT)*(I1717-I1716))+((1-(qCell/bigT))*J1716),IF(OR(F1717="",COUNT($AX$2:AX1716)&lt;=qCell),IF(COUNT($AX$2:AX1716)=1,0,AX1716-AX1715),((qCell/COUNT($AX$2:AX1716))*(I1717-I1716))+((1-(qCell/COUNT($AX$2:AX1716)))*J1716))),J1716),IF(H1716="in-sample",IF(Q1716=bigT,((qCell/bigT)*(I1717/I1716))+((1-(qCell/bigT))*J1716),IF(qCell=0,1,IF(OR(F1717="",COUNT($AX$2:AX1716)&lt;=qCell),IF(COUNT($AX$2:AX1716)=1,1,AX1716/AX1715),((qCell/COUNT($AX$2:AX1716))*(I1717/I1716))+((1-(qCell/COUNT($AX$2:AX1716)))*J1716)))),J1716)))))))</f>
        <v/>
      </c>
      <c r="K1717" s="31" t="str">
        <f>IF(H1717="","",IF(AND(Temp!optSeasCoef=0,Temp!sts_add=1),IF(H1717="out-sample",I1717+(Q1717*J1717),I1717+J1717),IF(AND(Temp!optSeasCoef=0,Temp!sts_multp=1),IF(H1717="out-sample",I1717*(J1717^Q1717),I1717*J1717),IF(Temp!sts_add=1,IF(H1717="out-sample",(I1717+(Q1717*J1717))*G1717,(I1717+J1717)*G1717),IF(H1717="out-sample",I1717*(J1717^Q1717)*G1717,I1717*J1717*G1717)))))</f>
        <v/>
      </c>
      <c r="L1717" s="32" t="str">
        <f t="shared" si="184"/>
        <v/>
      </c>
      <c r="M1717" s="32" t="str">
        <f t="shared" si="185"/>
        <v/>
      </c>
      <c r="N1717" s="32" t="str">
        <f t="shared" si="186"/>
        <v/>
      </c>
      <c r="O1717" s="32" t="str">
        <f t="shared" si="187"/>
        <v/>
      </c>
      <c r="P1717" s="32" t="str">
        <f t="shared" si="188"/>
        <v/>
      </c>
      <c r="Q1717" s="3" t="str">
        <f>IF(AND(Temp!fhor_indata=1,F1717="",H1716="in-sample"),1,IF(AND(Temp!fhor_indata=1,H1716="out-sample",Q1716&lt;ATA!XfHor),Q1716+1,IF(F1717="","",IF(AND(H1717="out-sample",H1716="in-sample"),1,IF(AND(H1717="out-sample",H1716="out-sample"),Q1716+1,IF(ISNUMBER(Q1716),Q1716+1,1))))))</f>
        <v/>
      </c>
      <c r="R1717" s="3" t="str">
        <f t="shared" si="182"/>
        <v/>
      </c>
      <c r="S1717" s="6"/>
      <c r="T1717" s="6"/>
      <c r="U1717" s="6"/>
      <c r="V1717" s="6"/>
      <c r="W1717" s="6"/>
      <c r="X1717" s="6"/>
      <c r="Y1717" s="6"/>
      <c r="Z1717" s="6"/>
      <c r="AA1717" s="6"/>
      <c r="AB1717" s="6"/>
      <c r="AC1717" s="6"/>
      <c r="AD1717" s="6"/>
      <c r="AE1717" s="6"/>
      <c r="AF1717" s="6"/>
      <c r="AG1717" s="6"/>
      <c r="AH1717" s="6"/>
      <c r="AI1717" s="6"/>
      <c r="AJ1717" s="6"/>
      <c r="AK1717" s="6"/>
      <c r="AX1717" s="63" t="e">
        <f t="shared" si="183"/>
        <v>#VALUE!</v>
      </c>
    </row>
    <row r="1718" spans="1:50" s="1" customFormat="1" ht="14.25" x14ac:dyDescent="0.2">
      <c r="A1718" s="6"/>
      <c r="B1718" s="6"/>
      <c r="C1718" s="6"/>
      <c r="D1718" s="3"/>
      <c r="E1718" s="70" t="str">
        <f>IF(ATA!E1718="","",ATA!E1718)</f>
        <v/>
      </c>
      <c r="F1718" s="51" t="str">
        <f>IF(ATA!F1718="","",ATA!F1718)</f>
        <v/>
      </c>
      <c r="G1718" s="11" t="str">
        <f>IF(ATA!G1718="","",ATA!G1718)</f>
        <v/>
      </c>
      <c r="H1718" s="55" t="str">
        <f>IF(ATA!H1718="","",ATA!H1718)</f>
        <v/>
      </c>
      <c r="I1718" s="31" t="str">
        <f>IF(AND(F1717="",H1717="in-sample"),"",IF(AND(Temp!fhor_indata=1,H1717="out-sample",H1718="out-sample"),I1717,IF(AND(F1718="",H1717="out-sample"),"",IF(AND(Temp!optSeasCoef=0,Temp!sts_add=1),IF(H1717="in-sample",IF(Q1717=bigT,((pCell/bigT)*F1717)+((1-(pCell/bigT))*(I1717+J1717)),IF(OR(F1718="",COUNT($F$2:F1717)&lt;=pCell),F1717,((pCell/COUNT($F$2:F1717))*F1717)+((1-(pCell/COUNT($F$2:F1717)))*(I1717+J1717)))),I1717),IF(AND(Temp!optSeasCoef=0,Temp!sts_multp=1),IF(H1717="in-sample",IF(Q1717=bigT,((pCell/bigT)*F1717)+((1-(pCell/bigT))*(I1717*J1717)),IF(OR(F1718="",COUNT(F$2:$F1717)&lt;=pCell),F1717,((pCell/COUNT($F$2:F1717))*F1717)+((1-(pCell/COUNT($F$2:F1717)))*(I1717*J1717)))),I1717),IF(Temp!sts_add=1,IF(H1717="in-sample",IF(Q1717=bigT,((pCell/bigT)*AX1717)+((1-(pCell/bigT))*(I1717+J1717)),IF(OR(F1718="",COUNT($AX$2:AX1717)&lt;=pCell),AX1717,((pCell/COUNT($AX$2:AX1717))*AX1717)+((1-(pCell/COUNT($AX$2:AX1717)))*(I1717+J1717)))),I1717),IF(H1717="in-sample",IF(Q1717=bigT,((pCell/bigT)*AX1717)+((1-(pCell/bigT))*(I1717*J1717)),IF(OR(F1718="",COUNT($AX$2:AX1717)&lt;=pCell),AX1717,((pCell/COUNT($AX$2:AX1717))*AX1717)+((1-(pCell/COUNT($AX$2:AX1717)))*(I1717*J1717)))),I1717)))))))</f>
        <v/>
      </c>
      <c r="J1718" s="31" t="str">
        <f>IF(AND(F1717="",H1717="in-sample"),"",IF(AND(Temp!fhor_indata=1,H1717="out-sample",H1718="out-sample"),J1717,IF(AND(F1718="",H1717="out-sample"),"",IF(AND(Temp!optSeasCoef=0,Temp!sts_add=1),IF(H1717="in-sample",IF(Q1717=bigT,((qCell/bigT)*(I1718-I1717))+((1-(qCell/bigT))*J1717),IF(OR(F1718="",COUNT($F$2:F1717)&lt;=qCell),IF(COUNT($F$2:F1717)=1,0,F1717-F1716),((qCell/COUNT($F$2:F1717))*(I1718-I1717))+((1-(qCell/COUNT($F$2:F1717)))*J1717))),J1717),IF(AND(Temp!optSeasCoef=0,Temp!sts_multp=1),IF(H1717="in-sample",IF(Q1717=bigT,((qCell/bigT)*(I1718/I1717))+((1-(qCell/bigT))*J1717),IF(qCell=0,1,IF(OR(F1718="",COUNT($F$2:F1717)&lt;=qCell),IF(COUNT($F$2:F1717)=1,1,F1717/F1716),((qCell/COUNT($F$2:F1717))*(I1718/I1717))+((1-(qCell/COUNT($F$2:F1717)))*J1717)))),J1717),IF(Temp!sts_add=1,IF(H1717="in-sample",IF(Q1717=bigT,((qCell/bigT)*(I1718-I1717))+((1-(qCell/bigT))*J1717),IF(OR(F1718="",COUNT($AX$2:AX1717)&lt;=qCell),IF(COUNT($AX$2:AX1717)=1,0,AX1717-AX1716),((qCell/COUNT($AX$2:AX1717))*(I1718-I1717))+((1-(qCell/COUNT($AX$2:AX1717)))*J1717))),J1717),IF(H1717="in-sample",IF(Q1717=bigT,((qCell/bigT)*(I1718/I1717))+((1-(qCell/bigT))*J1717),IF(qCell=0,1,IF(OR(F1718="",COUNT($AX$2:AX1717)&lt;=qCell),IF(COUNT($AX$2:AX1717)=1,1,AX1717/AX1716),((qCell/COUNT($AX$2:AX1717))*(I1718/I1717))+((1-(qCell/COUNT($AX$2:AX1717)))*J1717)))),J1717)))))))</f>
        <v/>
      </c>
      <c r="K1718" s="31" t="str">
        <f>IF(H1718="","",IF(AND(Temp!optSeasCoef=0,Temp!sts_add=1),IF(H1718="out-sample",I1718+(Q1718*J1718),I1718+J1718),IF(AND(Temp!optSeasCoef=0,Temp!sts_multp=1),IF(H1718="out-sample",I1718*(J1718^Q1718),I1718*J1718),IF(Temp!sts_add=1,IF(H1718="out-sample",(I1718+(Q1718*J1718))*G1718,(I1718+J1718)*G1718),IF(H1718="out-sample",I1718*(J1718^Q1718)*G1718,I1718*J1718*G1718)))))</f>
        <v/>
      </c>
      <c r="L1718" s="32" t="str">
        <f t="shared" si="184"/>
        <v/>
      </c>
      <c r="M1718" s="32" t="str">
        <f t="shared" si="185"/>
        <v/>
      </c>
      <c r="N1718" s="32" t="str">
        <f t="shared" si="186"/>
        <v/>
      </c>
      <c r="O1718" s="32" t="str">
        <f t="shared" si="187"/>
        <v/>
      </c>
      <c r="P1718" s="32" t="str">
        <f t="shared" si="188"/>
        <v/>
      </c>
      <c r="Q1718" s="3" t="str">
        <f>IF(AND(Temp!fhor_indata=1,F1718="",H1717="in-sample"),1,IF(AND(Temp!fhor_indata=1,H1717="out-sample",Q1717&lt;ATA!XfHor),Q1717+1,IF(F1718="","",IF(AND(H1718="out-sample",H1717="in-sample"),1,IF(AND(H1718="out-sample",H1717="out-sample"),Q1717+1,IF(ISNUMBER(Q1717),Q1717+1,1))))))</f>
        <v/>
      </c>
      <c r="R1718" s="3" t="str">
        <f t="shared" si="182"/>
        <v/>
      </c>
      <c r="S1718" s="6"/>
      <c r="T1718" s="6"/>
      <c r="U1718" s="6"/>
      <c r="V1718" s="6"/>
      <c r="W1718" s="6"/>
      <c r="X1718" s="6"/>
      <c r="Y1718" s="6"/>
      <c r="Z1718" s="6"/>
      <c r="AA1718" s="6"/>
      <c r="AB1718" s="6"/>
      <c r="AC1718" s="6"/>
      <c r="AD1718" s="6"/>
      <c r="AE1718" s="6"/>
      <c r="AF1718" s="6"/>
      <c r="AG1718" s="6"/>
      <c r="AH1718" s="6"/>
      <c r="AI1718" s="6"/>
      <c r="AJ1718" s="6"/>
      <c r="AK1718" s="6"/>
      <c r="AX1718" s="63" t="e">
        <f t="shared" si="183"/>
        <v>#VALUE!</v>
      </c>
    </row>
    <row r="1719" spans="1:50" s="1" customFormat="1" ht="14.25" x14ac:dyDescent="0.2">
      <c r="A1719" s="6"/>
      <c r="B1719" s="6"/>
      <c r="C1719" s="6"/>
      <c r="D1719" s="3"/>
      <c r="E1719" s="70" t="str">
        <f>IF(ATA!E1719="","",ATA!E1719)</f>
        <v/>
      </c>
      <c r="F1719" s="51" t="str">
        <f>IF(ATA!F1719="","",ATA!F1719)</f>
        <v/>
      </c>
      <c r="G1719" s="11" t="str">
        <f>IF(ATA!G1719="","",ATA!G1719)</f>
        <v/>
      </c>
      <c r="H1719" s="55" t="str">
        <f>IF(ATA!H1719="","",ATA!H1719)</f>
        <v/>
      </c>
      <c r="I1719" s="31" t="str">
        <f>IF(AND(F1718="",H1718="in-sample"),"",IF(AND(Temp!fhor_indata=1,H1718="out-sample",H1719="out-sample"),I1718,IF(AND(F1719="",H1718="out-sample"),"",IF(AND(Temp!optSeasCoef=0,Temp!sts_add=1),IF(H1718="in-sample",IF(Q1718=bigT,((pCell/bigT)*F1718)+((1-(pCell/bigT))*(I1718+J1718)),IF(OR(F1719="",COUNT($F$2:F1718)&lt;=pCell),F1718,((pCell/COUNT($F$2:F1718))*F1718)+((1-(pCell/COUNT($F$2:F1718)))*(I1718+J1718)))),I1718),IF(AND(Temp!optSeasCoef=0,Temp!sts_multp=1),IF(H1718="in-sample",IF(Q1718=bigT,((pCell/bigT)*F1718)+((1-(pCell/bigT))*(I1718*J1718)),IF(OR(F1719="",COUNT(F$2:$F1718)&lt;=pCell),F1718,((pCell/COUNT($F$2:F1718))*F1718)+((1-(pCell/COUNT($F$2:F1718)))*(I1718*J1718)))),I1718),IF(Temp!sts_add=1,IF(H1718="in-sample",IF(Q1718=bigT,((pCell/bigT)*AX1718)+((1-(pCell/bigT))*(I1718+J1718)),IF(OR(F1719="",COUNT($AX$2:AX1718)&lt;=pCell),AX1718,((pCell/COUNT($AX$2:AX1718))*AX1718)+((1-(pCell/COUNT($AX$2:AX1718)))*(I1718+J1718)))),I1718),IF(H1718="in-sample",IF(Q1718=bigT,((pCell/bigT)*AX1718)+((1-(pCell/bigT))*(I1718*J1718)),IF(OR(F1719="",COUNT($AX$2:AX1718)&lt;=pCell),AX1718,((pCell/COUNT($AX$2:AX1718))*AX1718)+((1-(pCell/COUNT($AX$2:AX1718)))*(I1718*J1718)))),I1718)))))))</f>
        <v/>
      </c>
      <c r="J1719" s="31" t="str">
        <f>IF(AND(F1718="",H1718="in-sample"),"",IF(AND(Temp!fhor_indata=1,H1718="out-sample",H1719="out-sample"),J1718,IF(AND(F1719="",H1718="out-sample"),"",IF(AND(Temp!optSeasCoef=0,Temp!sts_add=1),IF(H1718="in-sample",IF(Q1718=bigT,((qCell/bigT)*(I1719-I1718))+((1-(qCell/bigT))*J1718),IF(OR(F1719="",COUNT($F$2:F1718)&lt;=qCell),IF(COUNT($F$2:F1718)=1,0,F1718-F1717),((qCell/COUNT($F$2:F1718))*(I1719-I1718))+((1-(qCell/COUNT($F$2:F1718)))*J1718))),J1718),IF(AND(Temp!optSeasCoef=0,Temp!sts_multp=1),IF(H1718="in-sample",IF(Q1718=bigT,((qCell/bigT)*(I1719/I1718))+((1-(qCell/bigT))*J1718),IF(qCell=0,1,IF(OR(F1719="",COUNT($F$2:F1718)&lt;=qCell),IF(COUNT($F$2:F1718)=1,1,F1718/F1717),((qCell/COUNT($F$2:F1718))*(I1719/I1718))+((1-(qCell/COUNT($F$2:F1718)))*J1718)))),J1718),IF(Temp!sts_add=1,IF(H1718="in-sample",IF(Q1718=bigT,((qCell/bigT)*(I1719-I1718))+((1-(qCell/bigT))*J1718),IF(OR(F1719="",COUNT($AX$2:AX1718)&lt;=qCell),IF(COUNT($AX$2:AX1718)=1,0,AX1718-AX1717),((qCell/COUNT($AX$2:AX1718))*(I1719-I1718))+((1-(qCell/COUNT($AX$2:AX1718)))*J1718))),J1718),IF(H1718="in-sample",IF(Q1718=bigT,((qCell/bigT)*(I1719/I1718))+((1-(qCell/bigT))*J1718),IF(qCell=0,1,IF(OR(F1719="",COUNT($AX$2:AX1718)&lt;=qCell),IF(COUNT($AX$2:AX1718)=1,1,AX1718/AX1717),((qCell/COUNT($AX$2:AX1718))*(I1719/I1718))+((1-(qCell/COUNT($AX$2:AX1718)))*J1718)))),J1718)))))))</f>
        <v/>
      </c>
      <c r="K1719" s="31" t="str">
        <f>IF(H1719="","",IF(AND(Temp!optSeasCoef=0,Temp!sts_add=1),IF(H1719="out-sample",I1719+(Q1719*J1719),I1719+J1719),IF(AND(Temp!optSeasCoef=0,Temp!sts_multp=1),IF(H1719="out-sample",I1719*(J1719^Q1719),I1719*J1719),IF(Temp!sts_add=1,IF(H1719="out-sample",(I1719+(Q1719*J1719))*G1719,(I1719+J1719)*G1719),IF(H1719="out-sample",I1719*(J1719^Q1719)*G1719,I1719*J1719*G1719)))))</f>
        <v/>
      </c>
      <c r="L1719" s="32" t="str">
        <f t="shared" si="184"/>
        <v/>
      </c>
      <c r="M1719" s="32" t="str">
        <f t="shared" si="185"/>
        <v/>
      </c>
      <c r="N1719" s="32" t="str">
        <f t="shared" si="186"/>
        <v/>
      </c>
      <c r="O1719" s="32" t="str">
        <f t="shared" si="187"/>
        <v/>
      </c>
      <c r="P1719" s="32" t="str">
        <f t="shared" si="188"/>
        <v/>
      </c>
      <c r="Q1719" s="3" t="str">
        <f>IF(AND(Temp!fhor_indata=1,F1719="",H1718="in-sample"),1,IF(AND(Temp!fhor_indata=1,H1718="out-sample",Q1718&lt;ATA!XfHor),Q1718+1,IF(F1719="","",IF(AND(H1719="out-sample",H1718="in-sample"),1,IF(AND(H1719="out-sample",H1718="out-sample"),Q1718+1,IF(ISNUMBER(Q1718),Q1718+1,1))))))</f>
        <v/>
      </c>
      <c r="R1719" s="3" t="str">
        <f t="shared" si="182"/>
        <v/>
      </c>
      <c r="S1719" s="6"/>
      <c r="T1719" s="6"/>
      <c r="U1719" s="6"/>
      <c r="V1719" s="6"/>
      <c r="W1719" s="6"/>
      <c r="X1719" s="6"/>
      <c r="Y1719" s="6"/>
      <c r="Z1719" s="6"/>
      <c r="AA1719" s="6"/>
      <c r="AB1719" s="6"/>
      <c r="AC1719" s="6"/>
      <c r="AD1719" s="6"/>
      <c r="AE1719" s="6"/>
      <c r="AF1719" s="6"/>
      <c r="AG1719" s="6"/>
      <c r="AH1719" s="6"/>
      <c r="AI1719" s="6"/>
      <c r="AJ1719" s="6"/>
      <c r="AK1719" s="6"/>
      <c r="AX1719" s="63" t="e">
        <f t="shared" si="183"/>
        <v>#VALUE!</v>
      </c>
    </row>
    <row r="1720" spans="1:50" s="1" customFormat="1" ht="14.25" x14ac:dyDescent="0.2">
      <c r="A1720" s="6"/>
      <c r="B1720" s="6"/>
      <c r="C1720" s="6"/>
      <c r="D1720" s="3"/>
      <c r="E1720" s="70" t="str">
        <f>IF(ATA!E1720="","",ATA!E1720)</f>
        <v/>
      </c>
      <c r="F1720" s="51" t="str">
        <f>IF(ATA!F1720="","",ATA!F1720)</f>
        <v/>
      </c>
      <c r="G1720" s="11" t="str">
        <f>IF(ATA!G1720="","",ATA!G1720)</f>
        <v/>
      </c>
      <c r="H1720" s="55" t="str">
        <f>IF(ATA!H1720="","",ATA!H1720)</f>
        <v/>
      </c>
      <c r="I1720" s="31" t="str">
        <f>IF(AND(F1719="",H1719="in-sample"),"",IF(AND(Temp!fhor_indata=1,H1719="out-sample",H1720="out-sample"),I1719,IF(AND(F1720="",H1719="out-sample"),"",IF(AND(Temp!optSeasCoef=0,Temp!sts_add=1),IF(H1719="in-sample",IF(Q1719=bigT,((pCell/bigT)*F1719)+((1-(pCell/bigT))*(I1719+J1719)),IF(OR(F1720="",COUNT($F$2:F1719)&lt;=pCell),F1719,((pCell/COUNT($F$2:F1719))*F1719)+((1-(pCell/COUNT($F$2:F1719)))*(I1719+J1719)))),I1719),IF(AND(Temp!optSeasCoef=0,Temp!sts_multp=1),IF(H1719="in-sample",IF(Q1719=bigT,((pCell/bigT)*F1719)+((1-(pCell/bigT))*(I1719*J1719)),IF(OR(F1720="",COUNT(F$2:$F1719)&lt;=pCell),F1719,((pCell/COUNT($F$2:F1719))*F1719)+((1-(pCell/COUNT($F$2:F1719)))*(I1719*J1719)))),I1719),IF(Temp!sts_add=1,IF(H1719="in-sample",IF(Q1719=bigT,((pCell/bigT)*AX1719)+((1-(pCell/bigT))*(I1719+J1719)),IF(OR(F1720="",COUNT($AX$2:AX1719)&lt;=pCell),AX1719,((pCell/COUNT($AX$2:AX1719))*AX1719)+((1-(pCell/COUNT($AX$2:AX1719)))*(I1719+J1719)))),I1719),IF(H1719="in-sample",IF(Q1719=bigT,((pCell/bigT)*AX1719)+((1-(pCell/bigT))*(I1719*J1719)),IF(OR(F1720="",COUNT($AX$2:AX1719)&lt;=pCell),AX1719,((pCell/COUNT($AX$2:AX1719))*AX1719)+((1-(pCell/COUNT($AX$2:AX1719)))*(I1719*J1719)))),I1719)))))))</f>
        <v/>
      </c>
      <c r="J1720" s="31" t="str">
        <f>IF(AND(F1719="",H1719="in-sample"),"",IF(AND(Temp!fhor_indata=1,H1719="out-sample",H1720="out-sample"),J1719,IF(AND(F1720="",H1719="out-sample"),"",IF(AND(Temp!optSeasCoef=0,Temp!sts_add=1),IF(H1719="in-sample",IF(Q1719=bigT,((qCell/bigT)*(I1720-I1719))+((1-(qCell/bigT))*J1719),IF(OR(F1720="",COUNT($F$2:F1719)&lt;=qCell),IF(COUNT($F$2:F1719)=1,0,F1719-F1718),((qCell/COUNT($F$2:F1719))*(I1720-I1719))+((1-(qCell/COUNT($F$2:F1719)))*J1719))),J1719),IF(AND(Temp!optSeasCoef=0,Temp!sts_multp=1),IF(H1719="in-sample",IF(Q1719=bigT,((qCell/bigT)*(I1720/I1719))+((1-(qCell/bigT))*J1719),IF(qCell=0,1,IF(OR(F1720="",COUNT($F$2:F1719)&lt;=qCell),IF(COUNT($F$2:F1719)=1,1,F1719/F1718),((qCell/COUNT($F$2:F1719))*(I1720/I1719))+((1-(qCell/COUNT($F$2:F1719)))*J1719)))),J1719),IF(Temp!sts_add=1,IF(H1719="in-sample",IF(Q1719=bigT,((qCell/bigT)*(I1720-I1719))+((1-(qCell/bigT))*J1719),IF(OR(F1720="",COUNT($AX$2:AX1719)&lt;=qCell),IF(COUNT($AX$2:AX1719)=1,0,AX1719-AX1718),((qCell/COUNT($AX$2:AX1719))*(I1720-I1719))+((1-(qCell/COUNT($AX$2:AX1719)))*J1719))),J1719),IF(H1719="in-sample",IF(Q1719=bigT,((qCell/bigT)*(I1720/I1719))+((1-(qCell/bigT))*J1719),IF(qCell=0,1,IF(OR(F1720="",COUNT($AX$2:AX1719)&lt;=qCell),IF(COUNT($AX$2:AX1719)=1,1,AX1719/AX1718),((qCell/COUNT($AX$2:AX1719))*(I1720/I1719))+((1-(qCell/COUNT($AX$2:AX1719)))*J1719)))),J1719)))))))</f>
        <v/>
      </c>
      <c r="K1720" s="31" t="str">
        <f>IF(H1720="","",IF(AND(Temp!optSeasCoef=0,Temp!sts_add=1),IF(H1720="out-sample",I1720+(Q1720*J1720),I1720+J1720),IF(AND(Temp!optSeasCoef=0,Temp!sts_multp=1),IF(H1720="out-sample",I1720*(J1720^Q1720),I1720*J1720),IF(Temp!sts_add=1,IF(H1720="out-sample",(I1720+(Q1720*J1720))*G1720,(I1720+J1720)*G1720),IF(H1720="out-sample",I1720*(J1720^Q1720)*G1720,I1720*J1720*G1720)))))</f>
        <v/>
      </c>
      <c r="L1720" s="32" t="str">
        <f t="shared" si="184"/>
        <v/>
      </c>
      <c r="M1720" s="32" t="str">
        <f t="shared" si="185"/>
        <v/>
      </c>
      <c r="N1720" s="32" t="str">
        <f t="shared" si="186"/>
        <v/>
      </c>
      <c r="O1720" s="32" t="str">
        <f t="shared" si="187"/>
        <v/>
      </c>
      <c r="P1720" s="32" t="str">
        <f t="shared" si="188"/>
        <v/>
      </c>
      <c r="Q1720" s="3" t="str">
        <f>IF(AND(Temp!fhor_indata=1,F1720="",H1719="in-sample"),1,IF(AND(Temp!fhor_indata=1,H1719="out-sample",Q1719&lt;ATA!XfHor),Q1719+1,IF(F1720="","",IF(AND(H1720="out-sample",H1719="in-sample"),1,IF(AND(H1720="out-sample",H1719="out-sample"),Q1719+1,IF(ISNUMBER(Q1719),Q1719+1,1))))))</f>
        <v/>
      </c>
      <c r="R1720" s="3" t="str">
        <f t="shared" si="182"/>
        <v/>
      </c>
      <c r="S1720" s="6"/>
      <c r="T1720" s="6"/>
      <c r="U1720" s="6"/>
      <c r="V1720" s="6"/>
      <c r="W1720" s="6"/>
      <c r="X1720" s="6"/>
      <c r="Y1720" s="6"/>
      <c r="Z1720" s="6"/>
      <c r="AA1720" s="6"/>
      <c r="AB1720" s="6"/>
      <c r="AC1720" s="6"/>
      <c r="AD1720" s="6"/>
      <c r="AE1720" s="6"/>
      <c r="AF1720" s="6"/>
      <c r="AG1720" s="6"/>
      <c r="AH1720" s="6"/>
      <c r="AI1720" s="6"/>
      <c r="AJ1720" s="6"/>
      <c r="AK1720" s="6"/>
      <c r="AX1720" s="63" t="e">
        <f t="shared" si="183"/>
        <v>#VALUE!</v>
      </c>
    </row>
    <row r="1721" spans="1:50" s="1" customFormat="1" ht="14.25" x14ac:dyDescent="0.2">
      <c r="A1721" s="6"/>
      <c r="B1721" s="6"/>
      <c r="C1721" s="6"/>
      <c r="D1721" s="3"/>
      <c r="E1721" s="70" t="str">
        <f>IF(ATA!E1721="","",ATA!E1721)</f>
        <v/>
      </c>
      <c r="F1721" s="51" t="str">
        <f>IF(ATA!F1721="","",ATA!F1721)</f>
        <v/>
      </c>
      <c r="G1721" s="11" t="str">
        <f>IF(ATA!G1721="","",ATA!G1721)</f>
        <v/>
      </c>
      <c r="H1721" s="55" t="str">
        <f>IF(ATA!H1721="","",ATA!H1721)</f>
        <v/>
      </c>
      <c r="I1721" s="31" t="str">
        <f>IF(AND(F1720="",H1720="in-sample"),"",IF(AND(Temp!fhor_indata=1,H1720="out-sample",H1721="out-sample"),I1720,IF(AND(F1721="",H1720="out-sample"),"",IF(AND(Temp!optSeasCoef=0,Temp!sts_add=1),IF(H1720="in-sample",IF(Q1720=bigT,((pCell/bigT)*F1720)+((1-(pCell/bigT))*(I1720+J1720)),IF(OR(F1721="",COUNT($F$2:F1720)&lt;=pCell),F1720,((pCell/COUNT($F$2:F1720))*F1720)+((1-(pCell/COUNT($F$2:F1720)))*(I1720+J1720)))),I1720),IF(AND(Temp!optSeasCoef=0,Temp!sts_multp=1),IF(H1720="in-sample",IF(Q1720=bigT,((pCell/bigT)*F1720)+((1-(pCell/bigT))*(I1720*J1720)),IF(OR(F1721="",COUNT(F$2:$F1720)&lt;=pCell),F1720,((pCell/COUNT($F$2:F1720))*F1720)+((1-(pCell/COUNT($F$2:F1720)))*(I1720*J1720)))),I1720),IF(Temp!sts_add=1,IF(H1720="in-sample",IF(Q1720=bigT,((pCell/bigT)*AX1720)+((1-(pCell/bigT))*(I1720+J1720)),IF(OR(F1721="",COUNT($AX$2:AX1720)&lt;=pCell),AX1720,((pCell/COUNT($AX$2:AX1720))*AX1720)+((1-(pCell/COUNT($AX$2:AX1720)))*(I1720+J1720)))),I1720),IF(H1720="in-sample",IF(Q1720=bigT,((pCell/bigT)*AX1720)+((1-(pCell/bigT))*(I1720*J1720)),IF(OR(F1721="",COUNT($AX$2:AX1720)&lt;=pCell),AX1720,((pCell/COUNT($AX$2:AX1720))*AX1720)+((1-(pCell/COUNT($AX$2:AX1720)))*(I1720*J1720)))),I1720)))))))</f>
        <v/>
      </c>
      <c r="J1721" s="31" t="str">
        <f>IF(AND(F1720="",H1720="in-sample"),"",IF(AND(Temp!fhor_indata=1,H1720="out-sample",H1721="out-sample"),J1720,IF(AND(F1721="",H1720="out-sample"),"",IF(AND(Temp!optSeasCoef=0,Temp!sts_add=1),IF(H1720="in-sample",IF(Q1720=bigT,((qCell/bigT)*(I1721-I1720))+((1-(qCell/bigT))*J1720),IF(OR(F1721="",COUNT($F$2:F1720)&lt;=qCell),IF(COUNT($F$2:F1720)=1,0,F1720-F1719),((qCell/COUNT($F$2:F1720))*(I1721-I1720))+((1-(qCell/COUNT($F$2:F1720)))*J1720))),J1720),IF(AND(Temp!optSeasCoef=0,Temp!sts_multp=1),IF(H1720="in-sample",IF(Q1720=bigT,((qCell/bigT)*(I1721/I1720))+((1-(qCell/bigT))*J1720),IF(qCell=0,1,IF(OR(F1721="",COUNT($F$2:F1720)&lt;=qCell),IF(COUNT($F$2:F1720)=1,1,F1720/F1719),((qCell/COUNT($F$2:F1720))*(I1721/I1720))+((1-(qCell/COUNT($F$2:F1720)))*J1720)))),J1720),IF(Temp!sts_add=1,IF(H1720="in-sample",IF(Q1720=bigT,((qCell/bigT)*(I1721-I1720))+((1-(qCell/bigT))*J1720),IF(OR(F1721="",COUNT($AX$2:AX1720)&lt;=qCell),IF(COUNT($AX$2:AX1720)=1,0,AX1720-AX1719),((qCell/COUNT($AX$2:AX1720))*(I1721-I1720))+((1-(qCell/COUNT($AX$2:AX1720)))*J1720))),J1720),IF(H1720="in-sample",IF(Q1720=bigT,((qCell/bigT)*(I1721/I1720))+((1-(qCell/bigT))*J1720),IF(qCell=0,1,IF(OR(F1721="",COUNT($AX$2:AX1720)&lt;=qCell),IF(COUNT($AX$2:AX1720)=1,1,AX1720/AX1719),((qCell/COUNT($AX$2:AX1720))*(I1721/I1720))+((1-(qCell/COUNT($AX$2:AX1720)))*J1720)))),J1720)))))))</f>
        <v/>
      </c>
      <c r="K1721" s="31" t="str">
        <f>IF(H1721="","",IF(AND(Temp!optSeasCoef=0,Temp!sts_add=1),IF(H1721="out-sample",I1721+(Q1721*J1721),I1721+J1721),IF(AND(Temp!optSeasCoef=0,Temp!sts_multp=1),IF(H1721="out-sample",I1721*(J1721^Q1721),I1721*J1721),IF(Temp!sts_add=1,IF(H1721="out-sample",(I1721+(Q1721*J1721))*G1721,(I1721+J1721)*G1721),IF(H1721="out-sample",I1721*(J1721^Q1721)*G1721,I1721*J1721*G1721)))))</f>
        <v/>
      </c>
      <c r="L1721" s="32" t="str">
        <f t="shared" si="184"/>
        <v/>
      </c>
      <c r="M1721" s="32" t="str">
        <f t="shared" si="185"/>
        <v/>
      </c>
      <c r="N1721" s="32" t="str">
        <f t="shared" si="186"/>
        <v/>
      </c>
      <c r="O1721" s="32" t="str">
        <f t="shared" si="187"/>
        <v/>
      </c>
      <c r="P1721" s="32" t="str">
        <f t="shared" si="188"/>
        <v/>
      </c>
      <c r="Q1721" s="3" t="str">
        <f>IF(AND(Temp!fhor_indata=1,F1721="",H1720="in-sample"),1,IF(AND(Temp!fhor_indata=1,H1720="out-sample",Q1720&lt;ATA!XfHor),Q1720+1,IF(F1721="","",IF(AND(H1721="out-sample",H1720="in-sample"),1,IF(AND(H1721="out-sample",H1720="out-sample"),Q1720+1,IF(ISNUMBER(Q1720),Q1720+1,1))))))</f>
        <v/>
      </c>
      <c r="R1721" s="3" t="str">
        <f t="shared" si="182"/>
        <v/>
      </c>
      <c r="S1721" s="6"/>
      <c r="T1721" s="6"/>
      <c r="U1721" s="6"/>
      <c r="V1721" s="6"/>
      <c r="W1721" s="6"/>
      <c r="X1721" s="6"/>
      <c r="Y1721" s="6"/>
      <c r="Z1721" s="6"/>
      <c r="AA1721" s="6"/>
      <c r="AB1721" s="6"/>
      <c r="AC1721" s="6"/>
      <c r="AD1721" s="6"/>
      <c r="AE1721" s="6"/>
      <c r="AF1721" s="6"/>
      <c r="AG1721" s="6"/>
      <c r="AH1721" s="6"/>
      <c r="AI1721" s="6"/>
      <c r="AJ1721" s="6"/>
      <c r="AK1721" s="6"/>
      <c r="AX1721" s="63" t="e">
        <f t="shared" si="183"/>
        <v>#VALUE!</v>
      </c>
    </row>
    <row r="1722" spans="1:50" s="1" customFormat="1" ht="14.25" x14ac:dyDescent="0.2">
      <c r="A1722" s="6"/>
      <c r="B1722" s="6"/>
      <c r="C1722" s="6"/>
      <c r="D1722" s="3"/>
      <c r="E1722" s="70" t="str">
        <f>IF(ATA!E1722="","",ATA!E1722)</f>
        <v/>
      </c>
      <c r="F1722" s="51" t="str">
        <f>IF(ATA!F1722="","",ATA!F1722)</f>
        <v/>
      </c>
      <c r="G1722" s="11" t="str">
        <f>IF(ATA!G1722="","",ATA!G1722)</f>
        <v/>
      </c>
      <c r="H1722" s="55" t="str">
        <f>IF(ATA!H1722="","",ATA!H1722)</f>
        <v/>
      </c>
      <c r="I1722" s="31" t="str">
        <f>IF(AND(F1721="",H1721="in-sample"),"",IF(AND(Temp!fhor_indata=1,H1721="out-sample",H1722="out-sample"),I1721,IF(AND(F1722="",H1721="out-sample"),"",IF(AND(Temp!optSeasCoef=0,Temp!sts_add=1),IF(H1721="in-sample",IF(Q1721=bigT,((pCell/bigT)*F1721)+((1-(pCell/bigT))*(I1721+J1721)),IF(OR(F1722="",COUNT($F$2:F1721)&lt;=pCell),F1721,((pCell/COUNT($F$2:F1721))*F1721)+((1-(pCell/COUNT($F$2:F1721)))*(I1721+J1721)))),I1721),IF(AND(Temp!optSeasCoef=0,Temp!sts_multp=1),IF(H1721="in-sample",IF(Q1721=bigT,((pCell/bigT)*F1721)+((1-(pCell/bigT))*(I1721*J1721)),IF(OR(F1722="",COUNT(F$2:$F1721)&lt;=pCell),F1721,((pCell/COUNT($F$2:F1721))*F1721)+((1-(pCell/COUNT($F$2:F1721)))*(I1721*J1721)))),I1721),IF(Temp!sts_add=1,IF(H1721="in-sample",IF(Q1721=bigT,((pCell/bigT)*AX1721)+((1-(pCell/bigT))*(I1721+J1721)),IF(OR(F1722="",COUNT($AX$2:AX1721)&lt;=pCell),AX1721,((pCell/COUNT($AX$2:AX1721))*AX1721)+((1-(pCell/COUNT($AX$2:AX1721)))*(I1721+J1721)))),I1721),IF(H1721="in-sample",IF(Q1721=bigT,((pCell/bigT)*AX1721)+((1-(pCell/bigT))*(I1721*J1721)),IF(OR(F1722="",COUNT($AX$2:AX1721)&lt;=pCell),AX1721,((pCell/COUNT($AX$2:AX1721))*AX1721)+((1-(pCell/COUNT($AX$2:AX1721)))*(I1721*J1721)))),I1721)))))))</f>
        <v/>
      </c>
      <c r="J1722" s="31" t="str">
        <f>IF(AND(F1721="",H1721="in-sample"),"",IF(AND(Temp!fhor_indata=1,H1721="out-sample",H1722="out-sample"),J1721,IF(AND(F1722="",H1721="out-sample"),"",IF(AND(Temp!optSeasCoef=0,Temp!sts_add=1),IF(H1721="in-sample",IF(Q1721=bigT,((qCell/bigT)*(I1722-I1721))+((1-(qCell/bigT))*J1721),IF(OR(F1722="",COUNT($F$2:F1721)&lt;=qCell),IF(COUNT($F$2:F1721)=1,0,F1721-F1720),((qCell/COUNT($F$2:F1721))*(I1722-I1721))+((1-(qCell/COUNT($F$2:F1721)))*J1721))),J1721),IF(AND(Temp!optSeasCoef=0,Temp!sts_multp=1),IF(H1721="in-sample",IF(Q1721=bigT,((qCell/bigT)*(I1722/I1721))+((1-(qCell/bigT))*J1721),IF(qCell=0,1,IF(OR(F1722="",COUNT($F$2:F1721)&lt;=qCell),IF(COUNT($F$2:F1721)=1,1,F1721/F1720),((qCell/COUNT($F$2:F1721))*(I1722/I1721))+((1-(qCell/COUNT($F$2:F1721)))*J1721)))),J1721),IF(Temp!sts_add=1,IF(H1721="in-sample",IF(Q1721=bigT,((qCell/bigT)*(I1722-I1721))+((1-(qCell/bigT))*J1721),IF(OR(F1722="",COUNT($AX$2:AX1721)&lt;=qCell),IF(COUNT($AX$2:AX1721)=1,0,AX1721-AX1720),((qCell/COUNT($AX$2:AX1721))*(I1722-I1721))+((1-(qCell/COUNT($AX$2:AX1721)))*J1721))),J1721),IF(H1721="in-sample",IF(Q1721=bigT,((qCell/bigT)*(I1722/I1721))+((1-(qCell/bigT))*J1721),IF(qCell=0,1,IF(OR(F1722="",COUNT($AX$2:AX1721)&lt;=qCell),IF(COUNT($AX$2:AX1721)=1,1,AX1721/AX1720),((qCell/COUNT($AX$2:AX1721))*(I1722/I1721))+((1-(qCell/COUNT($AX$2:AX1721)))*J1721)))),J1721)))))))</f>
        <v/>
      </c>
      <c r="K1722" s="31" t="str">
        <f>IF(H1722="","",IF(AND(Temp!optSeasCoef=0,Temp!sts_add=1),IF(H1722="out-sample",I1722+(Q1722*J1722),I1722+J1722),IF(AND(Temp!optSeasCoef=0,Temp!sts_multp=1),IF(H1722="out-sample",I1722*(J1722^Q1722),I1722*J1722),IF(Temp!sts_add=1,IF(H1722="out-sample",(I1722+(Q1722*J1722))*G1722,(I1722+J1722)*G1722),IF(H1722="out-sample",I1722*(J1722^Q1722)*G1722,I1722*J1722*G1722)))))</f>
        <v/>
      </c>
      <c r="L1722" s="32" t="str">
        <f t="shared" si="184"/>
        <v/>
      </c>
      <c r="M1722" s="32" t="str">
        <f t="shared" si="185"/>
        <v/>
      </c>
      <c r="N1722" s="32" t="str">
        <f t="shared" si="186"/>
        <v/>
      </c>
      <c r="O1722" s="32" t="str">
        <f t="shared" si="187"/>
        <v/>
      </c>
      <c r="P1722" s="32" t="str">
        <f t="shared" si="188"/>
        <v/>
      </c>
      <c r="Q1722" s="3" t="str">
        <f>IF(AND(Temp!fhor_indata=1,F1722="",H1721="in-sample"),1,IF(AND(Temp!fhor_indata=1,H1721="out-sample",Q1721&lt;ATA!XfHor),Q1721+1,IF(F1722="","",IF(AND(H1722="out-sample",H1721="in-sample"),1,IF(AND(H1722="out-sample",H1721="out-sample"),Q1721+1,IF(ISNUMBER(Q1721),Q1721+1,1))))))</f>
        <v/>
      </c>
      <c r="R1722" s="3" t="str">
        <f t="shared" si="182"/>
        <v/>
      </c>
      <c r="S1722" s="6"/>
      <c r="T1722" s="6"/>
      <c r="U1722" s="6"/>
      <c r="V1722" s="6"/>
      <c r="W1722" s="6"/>
      <c r="X1722" s="6"/>
      <c r="Y1722" s="6"/>
      <c r="Z1722" s="6"/>
      <c r="AA1722" s="6"/>
      <c r="AB1722" s="6"/>
      <c r="AC1722" s="6"/>
      <c r="AD1722" s="6"/>
      <c r="AE1722" s="6"/>
      <c r="AF1722" s="6"/>
      <c r="AG1722" s="6"/>
      <c r="AH1722" s="6"/>
      <c r="AI1722" s="6"/>
      <c r="AJ1722" s="6"/>
      <c r="AK1722" s="6"/>
      <c r="AX1722" s="63" t="e">
        <f t="shared" si="183"/>
        <v>#VALUE!</v>
      </c>
    </row>
    <row r="1723" spans="1:50" s="1" customFormat="1" ht="14.25" x14ac:dyDescent="0.2">
      <c r="A1723" s="6"/>
      <c r="B1723" s="6"/>
      <c r="C1723" s="6"/>
      <c r="D1723" s="3"/>
      <c r="E1723" s="70" t="str">
        <f>IF(ATA!E1723="","",ATA!E1723)</f>
        <v/>
      </c>
      <c r="F1723" s="51" t="str">
        <f>IF(ATA!F1723="","",ATA!F1723)</f>
        <v/>
      </c>
      <c r="G1723" s="11" t="str">
        <f>IF(ATA!G1723="","",ATA!G1723)</f>
        <v/>
      </c>
      <c r="H1723" s="55" t="str">
        <f>IF(ATA!H1723="","",ATA!H1723)</f>
        <v/>
      </c>
      <c r="I1723" s="31" t="str">
        <f>IF(AND(F1722="",H1722="in-sample"),"",IF(AND(Temp!fhor_indata=1,H1722="out-sample",H1723="out-sample"),I1722,IF(AND(F1723="",H1722="out-sample"),"",IF(AND(Temp!optSeasCoef=0,Temp!sts_add=1),IF(H1722="in-sample",IF(Q1722=bigT,((pCell/bigT)*F1722)+((1-(pCell/bigT))*(I1722+J1722)),IF(OR(F1723="",COUNT($F$2:F1722)&lt;=pCell),F1722,((pCell/COUNT($F$2:F1722))*F1722)+((1-(pCell/COUNT($F$2:F1722)))*(I1722+J1722)))),I1722),IF(AND(Temp!optSeasCoef=0,Temp!sts_multp=1),IF(H1722="in-sample",IF(Q1722=bigT,((pCell/bigT)*F1722)+((1-(pCell/bigT))*(I1722*J1722)),IF(OR(F1723="",COUNT(F$2:$F1722)&lt;=pCell),F1722,((pCell/COUNT($F$2:F1722))*F1722)+((1-(pCell/COUNT($F$2:F1722)))*(I1722*J1722)))),I1722),IF(Temp!sts_add=1,IF(H1722="in-sample",IF(Q1722=bigT,((pCell/bigT)*AX1722)+((1-(pCell/bigT))*(I1722+J1722)),IF(OR(F1723="",COUNT($AX$2:AX1722)&lt;=pCell),AX1722,((pCell/COUNT($AX$2:AX1722))*AX1722)+((1-(pCell/COUNT($AX$2:AX1722)))*(I1722+J1722)))),I1722),IF(H1722="in-sample",IF(Q1722=bigT,((pCell/bigT)*AX1722)+((1-(pCell/bigT))*(I1722*J1722)),IF(OR(F1723="",COUNT($AX$2:AX1722)&lt;=pCell),AX1722,((pCell/COUNT($AX$2:AX1722))*AX1722)+((1-(pCell/COUNT($AX$2:AX1722)))*(I1722*J1722)))),I1722)))))))</f>
        <v/>
      </c>
      <c r="J1723" s="31" t="str">
        <f>IF(AND(F1722="",H1722="in-sample"),"",IF(AND(Temp!fhor_indata=1,H1722="out-sample",H1723="out-sample"),J1722,IF(AND(F1723="",H1722="out-sample"),"",IF(AND(Temp!optSeasCoef=0,Temp!sts_add=1),IF(H1722="in-sample",IF(Q1722=bigT,((qCell/bigT)*(I1723-I1722))+((1-(qCell/bigT))*J1722),IF(OR(F1723="",COUNT($F$2:F1722)&lt;=qCell),IF(COUNT($F$2:F1722)=1,0,F1722-F1721),((qCell/COUNT($F$2:F1722))*(I1723-I1722))+((1-(qCell/COUNT($F$2:F1722)))*J1722))),J1722),IF(AND(Temp!optSeasCoef=0,Temp!sts_multp=1),IF(H1722="in-sample",IF(Q1722=bigT,((qCell/bigT)*(I1723/I1722))+((1-(qCell/bigT))*J1722),IF(qCell=0,1,IF(OR(F1723="",COUNT($F$2:F1722)&lt;=qCell),IF(COUNT($F$2:F1722)=1,1,F1722/F1721),((qCell/COUNT($F$2:F1722))*(I1723/I1722))+((1-(qCell/COUNT($F$2:F1722)))*J1722)))),J1722),IF(Temp!sts_add=1,IF(H1722="in-sample",IF(Q1722=bigT,((qCell/bigT)*(I1723-I1722))+((1-(qCell/bigT))*J1722),IF(OR(F1723="",COUNT($AX$2:AX1722)&lt;=qCell),IF(COUNT($AX$2:AX1722)=1,0,AX1722-AX1721),((qCell/COUNT($AX$2:AX1722))*(I1723-I1722))+((1-(qCell/COUNT($AX$2:AX1722)))*J1722))),J1722),IF(H1722="in-sample",IF(Q1722=bigT,((qCell/bigT)*(I1723/I1722))+((1-(qCell/bigT))*J1722),IF(qCell=0,1,IF(OR(F1723="",COUNT($AX$2:AX1722)&lt;=qCell),IF(COUNT($AX$2:AX1722)=1,1,AX1722/AX1721),((qCell/COUNT($AX$2:AX1722))*(I1723/I1722))+((1-(qCell/COUNT($AX$2:AX1722)))*J1722)))),J1722)))))))</f>
        <v/>
      </c>
      <c r="K1723" s="31" t="str">
        <f>IF(H1723="","",IF(AND(Temp!optSeasCoef=0,Temp!sts_add=1),IF(H1723="out-sample",I1723+(Q1723*J1723),I1723+J1723),IF(AND(Temp!optSeasCoef=0,Temp!sts_multp=1),IF(H1723="out-sample",I1723*(J1723^Q1723),I1723*J1723),IF(Temp!sts_add=1,IF(H1723="out-sample",(I1723+(Q1723*J1723))*G1723,(I1723+J1723)*G1723),IF(H1723="out-sample",I1723*(J1723^Q1723)*G1723,I1723*J1723*G1723)))))</f>
        <v/>
      </c>
      <c r="L1723" s="32" t="str">
        <f t="shared" si="184"/>
        <v/>
      </c>
      <c r="M1723" s="32" t="str">
        <f t="shared" si="185"/>
        <v/>
      </c>
      <c r="N1723" s="32" t="str">
        <f t="shared" si="186"/>
        <v/>
      </c>
      <c r="O1723" s="32" t="str">
        <f t="shared" si="187"/>
        <v/>
      </c>
      <c r="P1723" s="32" t="str">
        <f t="shared" si="188"/>
        <v/>
      </c>
      <c r="Q1723" s="3" t="str">
        <f>IF(AND(Temp!fhor_indata=1,F1723="",H1722="in-sample"),1,IF(AND(Temp!fhor_indata=1,H1722="out-sample",Q1722&lt;ATA!XfHor),Q1722+1,IF(F1723="","",IF(AND(H1723="out-sample",H1722="in-sample"),1,IF(AND(H1723="out-sample",H1722="out-sample"),Q1722+1,IF(ISNUMBER(Q1722),Q1722+1,1))))))</f>
        <v/>
      </c>
      <c r="R1723" s="3" t="str">
        <f t="shared" si="182"/>
        <v/>
      </c>
      <c r="S1723" s="6"/>
      <c r="T1723" s="6"/>
      <c r="U1723" s="6"/>
      <c r="V1723" s="6"/>
      <c r="W1723" s="6"/>
      <c r="X1723" s="6"/>
      <c r="Y1723" s="6"/>
      <c r="Z1723" s="6"/>
      <c r="AA1723" s="6"/>
      <c r="AB1723" s="6"/>
      <c r="AC1723" s="6"/>
      <c r="AD1723" s="6"/>
      <c r="AE1723" s="6"/>
      <c r="AF1723" s="6"/>
      <c r="AG1723" s="6"/>
      <c r="AH1723" s="6"/>
      <c r="AI1723" s="6"/>
      <c r="AJ1723" s="6"/>
      <c r="AK1723" s="6"/>
      <c r="AX1723" s="63" t="e">
        <f t="shared" si="183"/>
        <v>#VALUE!</v>
      </c>
    </row>
    <row r="1724" spans="1:50" s="1" customFormat="1" ht="14.25" x14ac:dyDescent="0.2">
      <c r="A1724" s="6"/>
      <c r="B1724" s="6"/>
      <c r="C1724" s="6"/>
      <c r="D1724" s="3"/>
      <c r="E1724" s="70" t="str">
        <f>IF(ATA!E1724="","",ATA!E1724)</f>
        <v/>
      </c>
      <c r="F1724" s="51" t="str">
        <f>IF(ATA!F1724="","",ATA!F1724)</f>
        <v/>
      </c>
      <c r="G1724" s="11" t="str">
        <f>IF(ATA!G1724="","",ATA!G1724)</f>
        <v/>
      </c>
      <c r="H1724" s="55" t="str">
        <f>IF(ATA!H1724="","",ATA!H1724)</f>
        <v/>
      </c>
      <c r="I1724" s="31" t="str">
        <f>IF(AND(F1723="",H1723="in-sample"),"",IF(AND(Temp!fhor_indata=1,H1723="out-sample",H1724="out-sample"),I1723,IF(AND(F1724="",H1723="out-sample"),"",IF(AND(Temp!optSeasCoef=0,Temp!sts_add=1),IF(H1723="in-sample",IF(Q1723=bigT,((pCell/bigT)*F1723)+((1-(pCell/bigT))*(I1723+J1723)),IF(OR(F1724="",COUNT($F$2:F1723)&lt;=pCell),F1723,((pCell/COUNT($F$2:F1723))*F1723)+((1-(pCell/COUNT($F$2:F1723)))*(I1723+J1723)))),I1723),IF(AND(Temp!optSeasCoef=0,Temp!sts_multp=1),IF(H1723="in-sample",IF(Q1723=bigT,((pCell/bigT)*F1723)+((1-(pCell/bigT))*(I1723*J1723)),IF(OR(F1724="",COUNT(F$2:$F1723)&lt;=pCell),F1723,((pCell/COUNT($F$2:F1723))*F1723)+((1-(pCell/COUNT($F$2:F1723)))*(I1723*J1723)))),I1723),IF(Temp!sts_add=1,IF(H1723="in-sample",IF(Q1723=bigT,((pCell/bigT)*AX1723)+((1-(pCell/bigT))*(I1723+J1723)),IF(OR(F1724="",COUNT($AX$2:AX1723)&lt;=pCell),AX1723,((pCell/COUNT($AX$2:AX1723))*AX1723)+((1-(pCell/COUNT($AX$2:AX1723)))*(I1723+J1723)))),I1723),IF(H1723="in-sample",IF(Q1723=bigT,((pCell/bigT)*AX1723)+((1-(pCell/bigT))*(I1723*J1723)),IF(OR(F1724="",COUNT($AX$2:AX1723)&lt;=pCell),AX1723,((pCell/COUNT($AX$2:AX1723))*AX1723)+((1-(pCell/COUNT($AX$2:AX1723)))*(I1723*J1723)))),I1723)))))))</f>
        <v/>
      </c>
      <c r="J1724" s="31" t="str">
        <f>IF(AND(F1723="",H1723="in-sample"),"",IF(AND(Temp!fhor_indata=1,H1723="out-sample",H1724="out-sample"),J1723,IF(AND(F1724="",H1723="out-sample"),"",IF(AND(Temp!optSeasCoef=0,Temp!sts_add=1),IF(H1723="in-sample",IF(Q1723=bigT,((qCell/bigT)*(I1724-I1723))+((1-(qCell/bigT))*J1723),IF(OR(F1724="",COUNT($F$2:F1723)&lt;=qCell),IF(COUNT($F$2:F1723)=1,0,F1723-F1722),((qCell/COUNT($F$2:F1723))*(I1724-I1723))+((1-(qCell/COUNT($F$2:F1723)))*J1723))),J1723),IF(AND(Temp!optSeasCoef=0,Temp!sts_multp=1),IF(H1723="in-sample",IF(Q1723=bigT,((qCell/bigT)*(I1724/I1723))+((1-(qCell/bigT))*J1723),IF(qCell=0,1,IF(OR(F1724="",COUNT($F$2:F1723)&lt;=qCell),IF(COUNT($F$2:F1723)=1,1,F1723/F1722),((qCell/COUNT($F$2:F1723))*(I1724/I1723))+((1-(qCell/COUNT($F$2:F1723)))*J1723)))),J1723),IF(Temp!sts_add=1,IF(H1723="in-sample",IF(Q1723=bigT,((qCell/bigT)*(I1724-I1723))+((1-(qCell/bigT))*J1723),IF(OR(F1724="",COUNT($AX$2:AX1723)&lt;=qCell),IF(COUNT($AX$2:AX1723)=1,0,AX1723-AX1722),((qCell/COUNT($AX$2:AX1723))*(I1724-I1723))+((1-(qCell/COUNT($AX$2:AX1723)))*J1723))),J1723),IF(H1723="in-sample",IF(Q1723=bigT,((qCell/bigT)*(I1724/I1723))+((1-(qCell/bigT))*J1723),IF(qCell=0,1,IF(OR(F1724="",COUNT($AX$2:AX1723)&lt;=qCell),IF(COUNT($AX$2:AX1723)=1,1,AX1723/AX1722),((qCell/COUNT($AX$2:AX1723))*(I1724/I1723))+((1-(qCell/COUNT($AX$2:AX1723)))*J1723)))),J1723)))))))</f>
        <v/>
      </c>
      <c r="K1724" s="31" t="str">
        <f>IF(H1724="","",IF(AND(Temp!optSeasCoef=0,Temp!sts_add=1),IF(H1724="out-sample",I1724+(Q1724*J1724),I1724+J1724),IF(AND(Temp!optSeasCoef=0,Temp!sts_multp=1),IF(H1724="out-sample",I1724*(J1724^Q1724),I1724*J1724),IF(Temp!sts_add=1,IF(H1724="out-sample",(I1724+(Q1724*J1724))*G1724,(I1724+J1724)*G1724),IF(H1724="out-sample",I1724*(J1724^Q1724)*G1724,I1724*J1724*G1724)))))</f>
        <v/>
      </c>
      <c r="L1724" s="32" t="str">
        <f t="shared" si="184"/>
        <v/>
      </c>
      <c r="M1724" s="32" t="str">
        <f t="shared" si="185"/>
        <v/>
      </c>
      <c r="N1724" s="32" t="str">
        <f t="shared" si="186"/>
        <v/>
      </c>
      <c r="O1724" s="32" t="str">
        <f t="shared" si="187"/>
        <v/>
      </c>
      <c r="P1724" s="32" t="str">
        <f t="shared" si="188"/>
        <v/>
      </c>
      <c r="Q1724" s="3" t="str">
        <f>IF(AND(Temp!fhor_indata=1,F1724="",H1723="in-sample"),1,IF(AND(Temp!fhor_indata=1,H1723="out-sample",Q1723&lt;ATA!XfHor),Q1723+1,IF(F1724="","",IF(AND(H1724="out-sample",H1723="in-sample"),1,IF(AND(H1724="out-sample",H1723="out-sample"),Q1723+1,IF(ISNUMBER(Q1723),Q1723+1,1))))))</f>
        <v/>
      </c>
      <c r="R1724" s="3" t="str">
        <f t="shared" si="182"/>
        <v/>
      </c>
      <c r="S1724" s="6"/>
      <c r="T1724" s="6"/>
      <c r="U1724" s="6"/>
      <c r="V1724" s="6"/>
      <c r="W1724" s="6"/>
      <c r="X1724" s="6"/>
      <c r="Y1724" s="6"/>
      <c r="Z1724" s="6"/>
      <c r="AA1724" s="6"/>
      <c r="AB1724" s="6"/>
      <c r="AC1724" s="6"/>
      <c r="AD1724" s="6"/>
      <c r="AE1724" s="6"/>
      <c r="AF1724" s="6"/>
      <c r="AG1724" s="6"/>
      <c r="AH1724" s="6"/>
      <c r="AI1724" s="6"/>
      <c r="AJ1724" s="6"/>
      <c r="AK1724" s="6"/>
      <c r="AX1724" s="63" t="e">
        <f t="shared" si="183"/>
        <v>#VALUE!</v>
      </c>
    </row>
    <row r="1725" spans="1:50" s="1" customFormat="1" ht="14.25" x14ac:dyDescent="0.2">
      <c r="A1725" s="6"/>
      <c r="B1725" s="6"/>
      <c r="C1725" s="6"/>
      <c r="D1725" s="3"/>
      <c r="E1725" s="70" t="str">
        <f>IF(ATA!E1725="","",ATA!E1725)</f>
        <v/>
      </c>
      <c r="F1725" s="51" t="str">
        <f>IF(ATA!F1725="","",ATA!F1725)</f>
        <v/>
      </c>
      <c r="G1725" s="11" t="str">
        <f>IF(ATA!G1725="","",ATA!G1725)</f>
        <v/>
      </c>
      <c r="H1725" s="55" t="str">
        <f>IF(ATA!H1725="","",ATA!H1725)</f>
        <v/>
      </c>
      <c r="I1725" s="31" t="str">
        <f>IF(AND(F1724="",H1724="in-sample"),"",IF(AND(Temp!fhor_indata=1,H1724="out-sample",H1725="out-sample"),I1724,IF(AND(F1725="",H1724="out-sample"),"",IF(AND(Temp!optSeasCoef=0,Temp!sts_add=1),IF(H1724="in-sample",IF(Q1724=bigT,((pCell/bigT)*F1724)+((1-(pCell/bigT))*(I1724+J1724)),IF(OR(F1725="",COUNT($F$2:F1724)&lt;=pCell),F1724,((pCell/COUNT($F$2:F1724))*F1724)+((1-(pCell/COUNT($F$2:F1724)))*(I1724+J1724)))),I1724),IF(AND(Temp!optSeasCoef=0,Temp!sts_multp=1),IF(H1724="in-sample",IF(Q1724=bigT,((pCell/bigT)*F1724)+((1-(pCell/bigT))*(I1724*J1724)),IF(OR(F1725="",COUNT(F$2:$F1724)&lt;=pCell),F1724,((pCell/COUNT($F$2:F1724))*F1724)+((1-(pCell/COUNT($F$2:F1724)))*(I1724*J1724)))),I1724),IF(Temp!sts_add=1,IF(H1724="in-sample",IF(Q1724=bigT,((pCell/bigT)*AX1724)+((1-(pCell/bigT))*(I1724+J1724)),IF(OR(F1725="",COUNT($AX$2:AX1724)&lt;=pCell),AX1724,((pCell/COUNT($AX$2:AX1724))*AX1724)+((1-(pCell/COUNT($AX$2:AX1724)))*(I1724+J1724)))),I1724),IF(H1724="in-sample",IF(Q1724=bigT,((pCell/bigT)*AX1724)+((1-(pCell/bigT))*(I1724*J1724)),IF(OR(F1725="",COUNT($AX$2:AX1724)&lt;=pCell),AX1724,((pCell/COUNT($AX$2:AX1724))*AX1724)+((1-(pCell/COUNT($AX$2:AX1724)))*(I1724*J1724)))),I1724)))))))</f>
        <v/>
      </c>
      <c r="J1725" s="31" t="str">
        <f>IF(AND(F1724="",H1724="in-sample"),"",IF(AND(Temp!fhor_indata=1,H1724="out-sample",H1725="out-sample"),J1724,IF(AND(F1725="",H1724="out-sample"),"",IF(AND(Temp!optSeasCoef=0,Temp!sts_add=1),IF(H1724="in-sample",IF(Q1724=bigT,((qCell/bigT)*(I1725-I1724))+((1-(qCell/bigT))*J1724),IF(OR(F1725="",COUNT($F$2:F1724)&lt;=qCell),IF(COUNT($F$2:F1724)=1,0,F1724-F1723),((qCell/COUNT($F$2:F1724))*(I1725-I1724))+((1-(qCell/COUNT($F$2:F1724)))*J1724))),J1724),IF(AND(Temp!optSeasCoef=0,Temp!sts_multp=1),IF(H1724="in-sample",IF(Q1724=bigT,((qCell/bigT)*(I1725/I1724))+((1-(qCell/bigT))*J1724),IF(qCell=0,1,IF(OR(F1725="",COUNT($F$2:F1724)&lt;=qCell),IF(COUNT($F$2:F1724)=1,1,F1724/F1723),((qCell/COUNT($F$2:F1724))*(I1725/I1724))+((1-(qCell/COUNT($F$2:F1724)))*J1724)))),J1724),IF(Temp!sts_add=1,IF(H1724="in-sample",IF(Q1724=bigT,((qCell/bigT)*(I1725-I1724))+((1-(qCell/bigT))*J1724),IF(OR(F1725="",COUNT($AX$2:AX1724)&lt;=qCell),IF(COUNT($AX$2:AX1724)=1,0,AX1724-AX1723),((qCell/COUNT($AX$2:AX1724))*(I1725-I1724))+((1-(qCell/COUNT($AX$2:AX1724)))*J1724))),J1724),IF(H1724="in-sample",IF(Q1724=bigT,((qCell/bigT)*(I1725/I1724))+((1-(qCell/bigT))*J1724),IF(qCell=0,1,IF(OR(F1725="",COUNT($AX$2:AX1724)&lt;=qCell),IF(COUNT($AX$2:AX1724)=1,1,AX1724/AX1723),((qCell/COUNT($AX$2:AX1724))*(I1725/I1724))+((1-(qCell/COUNT($AX$2:AX1724)))*J1724)))),J1724)))))))</f>
        <v/>
      </c>
      <c r="K1725" s="31" t="str">
        <f>IF(H1725="","",IF(AND(Temp!optSeasCoef=0,Temp!sts_add=1),IF(H1725="out-sample",I1725+(Q1725*J1725),I1725+J1725),IF(AND(Temp!optSeasCoef=0,Temp!sts_multp=1),IF(H1725="out-sample",I1725*(J1725^Q1725),I1725*J1725),IF(Temp!sts_add=1,IF(H1725="out-sample",(I1725+(Q1725*J1725))*G1725,(I1725+J1725)*G1725),IF(H1725="out-sample",I1725*(J1725^Q1725)*G1725,I1725*J1725*G1725)))))</f>
        <v/>
      </c>
      <c r="L1725" s="32" t="str">
        <f t="shared" si="184"/>
        <v/>
      </c>
      <c r="M1725" s="32" t="str">
        <f t="shared" si="185"/>
        <v/>
      </c>
      <c r="N1725" s="32" t="str">
        <f t="shared" si="186"/>
        <v/>
      </c>
      <c r="O1725" s="32" t="str">
        <f t="shared" si="187"/>
        <v/>
      </c>
      <c r="P1725" s="32" t="str">
        <f t="shared" si="188"/>
        <v/>
      </c>
      <c r="Q1725" s="3" t="str">
        <f>IF(AND(Temp!fhor_indata=1,F1725="",H1724="in-sample"),1,IF(AND(Temp!fhor_indata=1,H1724="out-sample",Q1724&lt;ATA!XfHor),Q1724+1,IF(F1725="","",IF(AND(H1725="out-sample",H1724="in-sample"),1,IF(AND(H1725="out-sample",H1724="out-sample"),Q1724+1,IF(ISNUMBER(Q1724),Q1724+1,1))))))</f>
        <v/>
      </c>
      <c r="R1725" s="3" t="str">
        <f t="shared" si="182"/>
        <v/>
      </c>
      <c r="S1725" s="6"/>
      <c r="T1725" s="6"/>
      <c r="U1725" s="6"/>
      <c r="V1725" s="6"/>
      <c r="W1725" s="6"/>
      <c r="X1725" s="6"/>
      <c r="Y1725" s="6"/>
      <c r="Z1725" s="6"/>
      <c r="AA1725" s="6"/>
      <c r="AB1725" s="6"/>
      <c r="AC1725" s="6"/>
      <c r="AD1725" s="6"/>
      <c r="AE1725" s="6"/>
      <c r="AF1725" s="6"/>
      <c r="AG1725" s="6"/>
      <c r="AH1725" s="6"/>
      <c r="AI1725" s="6"/>
      <c r="AJ1725" s="6"/>
      <c r="AK1725" s="6"/>
      <c r="AX1725" s="63" t="e">
        <f t="shared" si="183"/>
        <v>#VALUE!</v>
      </c>
    </row>
    <row r="1726" spans="1:50" s="1" customFormat="1" ht="14.25" x14ac:dyDescent="0.2">
      <c r="A1726" s="6"/>
      <c r="B1726" s="6"/>
      <c r="C1726" s="6"/>
      <c r="D1726" s="3"/>
      <c r="E1726" s="70" t="str">
        <f>IF(ATA!E1726="","",ATA!E1726)</f>
        <v/>
      </c>
      <c r="F1726" s="51" t="str">
        <f>IF(ATA!F1726="","",ATA!F1726)</f>
        <v/>
      </c>
      <c r="G1726" s="11" t="str">
        <f>IF(ATA!G1726="","",ATA!G1726)</f>
        <v/>
      </c>
      <c r="H1726" s="55" t="str">
        <f>IF(ATA!H1726="","",ATA!H1726)</f>
        <v/>
      </c>
      <c r="I1726" s="31" t="str">
        <f>IF(AND(F1725="",H1725="in-sample"),"",IF(AND(Temp!fhor_indata=1,H1725="out-sample",H1726="out-sample"),I1725,IF(AND(F1726="",H1725="out-sample"),"",IF(AND(Temp!optSeasCoef=0,Temp!sts_add=1),IF(H1725="in-sample",IF(Q1725=bigT,((pCell/bigT)*F1725)+((1-(pCell/bigT))*(I1725+J1725)),IF(OR(F1726="",COUNT($F$2:F1725)&lt;=pCell),F1725,((pCell/COUNT($F$2:F1725))*F1725)+((1-(pCell/COUNT($F$2:F1725)))*(I1725+J1725)))),I1725),IF(AND(Temp!optSeasCoef=0,Temp!sts_multp=1),IF(H1725="in-sample",IF(Q1725=bigT,((pCell/bigT)*F1725)+((1-(pCell/bigT))*(I1725*J1725)),IF(OR(F1726="",COUNT(F$2:$F1725)&lt;=pCell),F1725,((pCell/COUNT($F$2:F1725))*F1725)+((1-(pCell/COUNT($F$2:F1725)))*(I1725*J1725)))),I1725),IF(Temp!sts_add=1,IF(H1725="in-sample",IF(Q1725=bigT,((pCell/bigT)*AX1725)+((1-(pCell/bigT))*(I1725+J1725)),IF(OR(F1726="",COUNT($AX$2:AX1725)&lt;=pCell),AX1725,((pCell/COUNT($AX$2:AX1725))*AX1725)+((1-(pCell/COUNT($AX$2:AX1725)))*(I1725+J1725)))),I1725),IF(H1725="in-sample",IF(Q1725=bigT,((pCell/bigT)*AX1725)+((1-(pCell/bigT))*(I1725*J1725)),IF(OR(F1726="",COUNT($AX$2:AX1725)&lt;=pCell),AX1725,((pCell/COUNT($AX$2:AX1725))*AX1725)+((1-(pCell/COUNT($AX$2:AX1725)))*(I1725*J1725)))),I1725)))))))</f>
        <v/>
      </c>
      <c r="J1726" s="31" t="str">
        <f>IF(AND(F1725="",H1725="in-sample"),"",IF(AND(Temp!fhor_indata=1,H1725="out-sample",H1726="out-sample"),J1725,IF(AND(F1726="",H1725="out-sample"),"",IF(AND(Temp!optSeasCoef=0,Temp!sts_add=1),IF(H1725="in-sample",IF(Q1725=bigT,((qCell/bigT)*(I1726-I1725))+((1-(qCell/bigT))*J1725),IF(OR(F1726="",COUNT($F$2:F1725)&lt;=qCell),IF(COUNT($F$2:F1725)=1,0,F1725-F1724),((qCell/COUNT($F$2:F1725))*(I1726-I1725))+((1-(qCell/COUNT($F$2:F1725)))*J1725))),J1725),IF(AND(Temp!optSeasCoef=0,Temp!sts_multp=1),IF(H1725="in-sample",IF(Q1725=bigT,((qCell/bigT)*(I1726/I1725))+((1-(qCell/bigT))*J1725),IF(qCell=0,1,IF(OR(F1726="",COUNT($F$2:F1725)&lt;=qCell),IF(COUNT($F$2:F1725)=1,1,F1725/F1724),((qCell/COUNT($F$2:F1725))*(I1726/I1725))+((1-(qCell/COUNT($F$2:F1725)))*J1725)))),J1725),IF(Temp!sts_add=1,IF(H1725="in-sample",IF(Q1725=bigT,((qCell/bigT)*(I1726-I1725))+((1-(qCell/bigT))*J1725),IF(OR(F1726="",COUNT($AX$2:AX1725)&lt;=qCell),IF(COUNT($AX$2:AX1725)=1,0,AX1725-AX1724),((qCell/COUNT($AX$2:AX1725))*(I1726-I1725))+((1-(qCell/COUNT($AX$2:AX1725)))*J1725))),J1725),IF(H1725="in-sample",IF(Q1725=bigT,((qCell/bigT)*(I1726/I1725))+((1-(qCell/bigT))*J1725),IF(qCell=0,1,IF(OR(F1726="",COUNT($AX$2:AX1725)&lt;=qCell),IF(COUNT($AX$2:AX1725)=1,1,AX1725/AX1724),((qCell/COUNT($AX$2:AX1725))*(I1726/I1725))+((1-(qCell/COUNT($AX$2:AX1725)))*J1725)))),J1725)))))))</f>
        <v/>
      </c>
      <c r="K1726" s="31" t="str">
        <f>IF(H1726="","",IF(AND(Temp!optSeasCoef=0,Temp!sts_add=1),IF(H1726="out-sample",I1726+(Q1726*J1726),I1726+J1726),IF(AND(Temp!optSeasCoef=0,Temp!sts_multp=1),IF(H1726="out-sample",I1726*(J1726^Q1726),I1726*J1726),IF(Temp!sts_add=1,IF(H1726="out-sample",(I1726+(Q1726*J1726))*G1726,(I1726+J1726)*G1726),IF(H1726="out-sample",I1726*(J1726^Q1726)*G1726,I1726*J1726*G1726)))))</f>
        <v/>
      </c>
      <c r="L1726" s="32" t="str">
        <f t="shared" si="184"/>
        <v/>
      </c>
      <c r="M1726" s="32" t="str">
        <f t="shared" si="185"/>
        <v/>
      </c>
      <c r="N1726" s="32" t="str">
        <f t="shared" si="186"/>
        <v/>
      </c>
      <c r="O1726" s="32" t="str">
        <f t="shared" si="187"/>
        <v/>
      </c>
      <c r="P1726" s="32" t="str">
        <f t="shared" si="188"/>
        <v/>
      </c>
      <c r="Q1726" s="3" t="str">
        <f>IF(AND(Temp!fhor_indata=1,F1726="",H1725="in-sample"),1,IF(AND(Temp!fhor_indata=1,H1725="out-sample",Q1725&lt;ATA!XfHor),Q1725+1,IF(F1726="","",IF(AND(H1726="out-sample",H1725="in-sample"),1,IF(AND(H1726="out-sample",H1725="out-sample"),Q1725+1,IF(ISNUMBER(Q1725),Q1725+1,1))))))</f>
        <v/>
      </c>
      <c r="R1726" s="3" t="str">
        <f t="shared" si="182"/>
        <v/>
      </c>
      <c r="S1726" s="6"/>
      <c r="T1726" s="6"/>
      <c r="U1726" s="6"/>
      <c r="V1726" s="6"/>
      <c r="W1726" s="6"/>
      <c r="X1726" s="6"/>
      <c r="Y1726" s="6"/>
      <c r="Z1726" s="6"/>
      <c r="AA1726" s="6"/>
      <c r="AB1726" s="6"/>
      <c r="AC1726" s="6"/>
      <c r="AD1726" s="6"/>
      <c r="AE1726" s="6"/>
      <c r="AF1726" s="6"/>
      <c r="AG1726" s="6"/>
      <c r="AH1726" s="6"/>
      <c r="AI1726" s="6"/>
      <c r="AJ1726" s="6"/>
      <c r="AK1726" s="6"/>
      <c r="AX1726" s="63" t="e">
        <f t="shared" si="183"/>
        <v>#VALUE!</v>
      </c>
    </row>
    <row r="1727" spans="1:50" s="1" customFormat="1" ht="14.25" x14ac:dyDescent="0.2">
      <c r="A1727" s="6"/>
      <c r="B1727" s="6"/>
      <c r="C1727" s="6"/>
      <c r="D1727" s="3"/>
      <c r="E1727" s="70" t="str">
        <f>IF(ATA!E1727="","",ATA!E1727)</f>
        <v/>
      </c>
      <c r="F1727" s="51" t="str">
        <f>IF(ATA!F1727="","",ATA!F1727)</f>
        <v/>
      </c>
      <c r="G1727" s="11" t="str">
        <f>IF(ATA!G1727="","",ATA!G1727)</f>
        <v/>
      </c>
      <c r="H1727" s="55" t="str">
        <f>IF(ATA!H1727="","",ATA!H1727)</f>
        <v/>
      </c>
      <c r="I1727" s="31" t="str">
        <f>IF(AND(F1726="",H1726="in-sample"),"",IF(AND(Temp!fhor_indata=1,H1726="out-sample",H1727="out-sample"),I1726,IF(AND(F1727="",H1726="out-sample"),"",IF(AND(Temp!optSeasCoef=0,Temp!sts_add=1),IF(H1726="in-sample",IF(Q1726=bigT,((pCell/bigT)*F1726)+((1-(pCell/bigT))*(I1726+J1726)),IF(OR(F1727="",COUNT($F$2:F1726)&lt;=pCell),F1726,((pCell/COUNT($F$2:F1726))*F1726)+((1-(pCell/COUNT($F$2:F1726)))*(I1726+J1726)))),I1726),IF(AND(Temp!optSeasCoef=0,Temp!sts_multp=1),IF(H1726="in-sample",IF(Q1726=bigT,((pCell/bigT)*F1726)+((1-(pCell/bigT))*(I1726*J1726)),IF(OR(F1727="",COUNT(F$2:$F1726)&lt;=pCell),F1726,((pCell/COUNT($F$2:F1726))*F1726)+((1-(pCell/COUNT($F$2:F1726)))*(I1726*J1726)))),I1726),IF(Temp!sts_add=1,IF(H1726="in-sample",IF(Q1726=bigT,((pCell/bigT)*AX1726)+((1-(pCell/bigT))*(I1726+J1726)),IF(OR(F1727="",COUNT($AX$2:AX1726)&lt;=pCell),AX1726,((pCell/COUNT($AX$2:AX1726))*AX1726)+((1-(pCell/COUNT($AX$2:AX1726)))*(I1726+J1726)))),I1726),IF(H1726="in-sample",IF(Q1726=bigT,((pCell/bigT)*AX1726)+((1-(pCell/bigT))*(I1726*J1726)),IF(OR(F1727="",COUNT($AX$2:AX1726)&lt;=pCell),AX1726,((pCell/COUNT($AX$2:AX1726))*AX1726)+((1-(pCell/COUNT($AX$2:AX1726)))*(I1726*J1726)))),I1726)))))))</f>
        <v/>
      </c>
      <c r="J1727" s="31" t="str">
        <f>IF(AND(F1726="",H1726="in-sample"),"",IF(AND(Temp!fhor_indata=1,H1726="out-sample",H1727="out-sample"),J1726,IF(AND(F1727="",H1726="out-sample"),"",IF(AND(Temp!optSeasCoef=0,Temp!sts_add=1),IF(H1726="in-sample",IF(Q1726=bigT,((qCell/bigT)*(I1727-I1726))+((1-(qCell/bigT))*J1726),IF(OR(F1727="",COUNT($F$2:F1726)&lt;=qCell),IF(COUNT($F$2:F1726)=1,0,F1726-F1725),((qCell/COUNT($F$2:F1726))*(I1727-I1726))+((1-(qCell/COUNT($F$2:F1726)))*J1726))),J1726),IF(AND(Temp!optSeasCoef=0,Temp!sts_multp=1),IF(H1726="in-sample",IF(Q1726=bigT,((qCell/bigT)*(I1727/I1726))+((1-(qCell/bigT))*J1726),IF(qCell=0,1,IF(OR(F1727="",COUNT($F$2:F1726)&lt;=qCell),IF(COUNT($F$2:F1726)=1,1,F1726/F1725),((qCell/COUNT($F$2:F1726))*(I1727/I1726))+((1-(qCell/COUNT($F$2:F1726)))*J1726)))),J1726),IF(Temp!sts_add=1,IF(H1726="in-sample",IF(Q1726=bigT,((qCell/bigT)*(I1727-I1726))+((1-(qCell/bigT))*J1726),IF(OR(F1727="",COUNT($AX$2:AX1726)&lt;=qCell),IF(COUNT($AX$2:AX1726)=1,0,AX1726-AX1725),((qCell/COUNT($AX$2:AX1726))*(I1727-I1726))+((1-(qCell/COUNT($AX$2:AX1726)))*J1726))),J1726),IF(H1726="in-sample",IF(Q1726=bigT,((qCell/bigT)*(I1727/I1726))+((1-(qCell/bigT))*J1726),IF(qCell=0,1,IF(OR(F1727="",COUNT($AX$2:AX1726)&lt;=qCell),IF(COUNT($AX$2:AX1726)=1,1,AX1726/AX1725),((qCell/COUNT($AX$2:AX1726))*(I1727/I1726))+((1-(qCell/COUNT($AX$2:AX1726)))*J1726)))),J1726)))))))</f>
        <v/>
      </c>
      <c r="K1727" s="31" t="str">
        <f>IF(H1727="","",IF(AND(Temp!optSeasCoef=0,Temp!sts_add=1),IF(H1727="out-sample",I1727+(Q1727*J1727),I1727+J1727),IF(AND(Temp!optSeasCoef=0,Temp!sts_multp=1),IF(H1727="out-sample",I1727*(J1727^Q1727),I1727*J1727),IF(Temp!sts_add=1,IF(H1727="out-sample",(I1727+(Q1727*J1727))*G1727,(I1727+J1727)*G1727),IF(H1727="out-sample",I1727*(J1727^Q1727)*G1727,I1727*J1727*G1727)))))</f>
        <v/>
      </c>
      <c r="L1727" s="32" t="str">
        <f t="shared" si="184"/>
        <v/>
      </c>
      <c r="M1727" s="32" t="str">
        <f t="shared" si="185"/>
        <v/>
      </c>
      <c r="N1727" s="32" t="str">
        <f t="shared" si="186"/>
        <v/>
      </c>
      <c r="O1727" s="32" t="str">
        <f t="shared" si="187"/>
        <v/>
      </c>
      <c r="P1727" s="32" t="str">
        <f t="shared" si="188"/>
        <v/>
      </c>
      <c r="Q1727" s="3" t="str">
        <f>IF(AND(Temp!fhor_indata=1,F1727="",H1726="in-sample"),1,IF(AND(Temp!fhor_indata=1,H1726="out-sample",Q1726&lt;ATA!XfHor),Q1726+1,IF(F1727="","",IF(AND(H1727="out-sample",H1726="in-sample"),1,IF(AND(H1727="out-sample",H1726="out-sample"),Q1726+1,IF(ISNUMBER(Q1726),Q1726+1,1))))))</f>
        <v/>
      </c>
      <c r="R1727" s="3" t="str">
        <f t="shared" si="182"/>
        <v/>
      </c>
      <c r="S1727" s="6"/>
      <c r="T1727" s="6"/>
      <c r="U1727" s="6"/>
      <c r="V1727" s="6"/>
      <c r="W1727" s="6"/>
      <c r="X1727" s="6"/>
      <c r="Y1727" s="6"/>
      <c r="Z1727" s="6"/>
      <c r="AA1727" s="6"/>
      <c r="AB1727" s="6"/>
      <c r="AC1727" s="6"/>
      <c r="AD1727" s="6"/>
      <c r="AE1727" s="6"/>
      <c r="AF1727" s="6"/>
      <c r="AG1727" s="6"/>
      <c r="AH1727" s="6"/>
      <c r="AI1727" s="6"/>
      <c r="AJ1727" s="6"/>
      <c r="AK1727" s="6"/>
      <c r="AX1727" s="63" t="e">
        <f t="shared" si="183"/>
        <v>#VALUE!</v>
      </c>
    </row>
    <row r="1728" spans="1:50" s="1" customFormat="1" ht="14.25" x14ac:dyDescent="0.2">
      <c r="A1728" s="6"/>
      <c r="B1728" s="6"/>
      <c r="C1728" s="6"/>
      <c r="D1728" s="3"/>
      <c r="E1728" s="70" t="str">
        <f>IF(ATA!E1728="","",ATA!E1728)</f>
        <v/>
      </c>
      <c r="F1728" s="51" t="str">
        <f>IF(ATA!F1728="","",ATA!F1728)</f>
        <v/>
      </c>
      <c r="G1728" s="11" t="str">
        <f>IF(ATA!G1728="","",ATA!G1728)</f>
        <v/>
      </c>
      <c r="H1728" s="55" t="str">
        <f>IF(ATA!H1728="","",ATA!H1728)</f>
        <v/>
      </c>
      <c r="I1728" s="31" t="str">
        <f>IF(AND(F1727="",H1727="in-sample"),"",IF(AND(Temp!fhor_indata=1,H1727="out-sample",H1728="out-sample"),I1727,IF(AND(F1728="",H1727="out-sample"),"",IF(AND(Temp!optSeasCoef=0,Temp!sts_add=1),IF(H1727="in-sample",IF(Q1727=bigT,((pCell/bigT)*F1727)+((1-(pCell/bigT))*(I1727+J1727)),IF(OR(F1728="",COUNT($F$2:F1727)&lt;=pCell),F1727,((pCell/COUNT($F$2:F1727))*F1727)+((1-(pCell/COUNT($F$2:F1727)))*(I1727+J1727)))),I1727),IF(AND(Temp!optSeasCoef=0,Temp!sts_multp=1),IF(H1727="in-sample",IF(Q1727=bigT,((pCell/bigT)*F1727)+((1-(pCell/bigT))*(I1727*J1727)),IF(OR(F1728="",COUNT(F$2:$F1727)&lt;=pCell),F1727,((pCell/COUNT($F$2:F1727))*F1727)+((1-(pCell/COUNT($F$2:F1727)))*(I1727*J1727)))),I1727),IF(Temp!sts_add=1,IF(H1727="in-sample",IF(Q1727=bigT,((pCell/bigT)*AX1727)+((1-(pCell/bigT))*(I1727+J1727)),IF(OR(F1728="",COUNT($AX$2:AX1727)&lt;=pCell),AX1727,((pCell/COUNT($AX$2:AX1727))*AX1727)+((1-(pCell/COUNT($AX$2:AX1727)))*(I1727+J1727)))),I1727),IF(H1727="in-sample",IF(Q1727=bigT,((pCell/bigT)*AX1727)+((1-(pCell/bigT))*(I1727*J1727)),IF(OR(F1728="",COUNT($AX$2:AX1727)&lt;=pCell),AX1727,((pCell/COUNT($AX$2:AX1727))*AX1727)+((1-(pCell/COUNT($AX$2:AX1727)))*(I1727*J1727)))),I1727)))))))</f>
        <v/>
      </c>
      <c r="J1728" s="31" t="str">
        <f>IF(AND(F1727="",H1727="in-sample"),"",IF(AND(Temp!fhor_indata=1,H1727="out-sample",H1728="out-sample"),J1727,IF(AND(F1728="",H1727="out-sample"),"",IF(AND(Temp!optSeasCoef=0,Temp!sts_add=1),IF(H1727="in-sample",IF(Q1727=bigT,((qCell/bigT)*(I1728-I1727))+((1-(qCell/bigT))*J1727),IF(OR(F1728="",COUNT($F$2:F1727)&lt;=qCell),IF(COUNT($F$2:F1727)=1,0,F1727-F1726),((qCell/COUNT($F$2:F1727))*(I1728-I1727))+((1-(qCell/COUNT($F$2:F1727)))*J1727))),J1727),IF(AND(Temp!optSeasCoef=0,Temp!sts_multp=1),IF(H1727="in-sample",IF(Q1727=bigT,((qCell/bigT)*(I1728/I1727))+((1-(qCell/bigT))*J1727),IF(qCell=0,1,IF(OR(F1728="",COUNT($F$2:F1727)&lt;=qCell),IF(COUNT($F$2:F1727)=1,1,F1727/F1726),((qCell/COUNT($F$2:F1727))*(I1728/I1727))+((1-(qCell/COUNT($F$2:F1727)))*J1727)))),J1727),IF(Temp!sts_add=1,IF(H1727="in-sample",IF(Q1727=bigT,((qCell/bigT)*(I1728-I1727))+((1-(qCell/bigT))*J1727),IF(OR(F1728="",COUNT($AX$2:AX1727)&lt;=qCell),IF(COUNT($AX$2:AX1727)=1,0,AX1727-AX1726),((qCell/COUNT($AX$2:AX1727))*(I1728-I1727))+((1-(qCell/COUNT($AX$2:AX1727)))*J1727))),J1727),IF(H1727="in-sample",IF(Q1727=bigT,((qCell/bigT)*(I1728/I1727))+((1-(qCell/bigT))*J1727),IF(qCell=0,1,IF(OR(F1728="",COUNT($AX$2:AX1727)&lt;=qCell),IF(COUNT($AX$2:AX1727)=1,1,AX1727/AX1726),((qCell/COUNT($AX$2:AX1727))*(I1728/I1727))+((1-(qCell/COUNT($AX$2:AX1727)))*J1727)))),J1727)))))))</f>
        <v/>
      </c>
      <c r="K1728" s="31" t="str">
        <f>IF(H1728="","",IF(AND(Temp!optSeasCoef=0,Temp!sts_add=1),IF(H1728="out-sample",I1728+(Q1728*J1728),I1728+J1728),IF(AND(Temp!optSeasCoef=0,Temp!sts_multp=1),IF(H1728="out-sample",I1728*(J1728^Q1728),I1728*J1728),IF(Temp!sts_add=1,IF(H1728="out-sample",(I1728+(Q1728*J1728))*G1728,(I1728+J1728)*G1728),IF(H1728="out-sample",I1728*(J1728^Q1728)*G1728,I1728*J1728*G1728)))))</f>
        <v/>
      </c>
      <c r="L1728" s="32" t="str">
        <f t="shared" si="184"/>
        <v/>
      </c>
      <c r="M1728" s="32" t="str">
        <f t="shared" si="185"/>
        <v/>
      </c>
      <c r="N1728" s="32" t="str">
        <f t="shared" si="186"/>
        <v/>
      </c>
      <c r="O1728" s="32" t="str">
        <f t="shared" si="187"/>
        <v/>
      </c>
      <c r="P1728" s="32" t="str">
        <f t="shared" si="188"/>
        <v/>
      </c>
      <c r="Q1728" s="3" t="str">
        <f>IF(AND(Temp!fhor_indata=1,F1728="",H1727="in-sample"),1,IF(AND(Temp!fhor_indata=1,H1727="out-sample",Q1727&lt;ATA!XfHor),Q1727+1,IF(F1728="","",IF(AND(H1728="out-sample",H1727="in-sample"),1,IF(AND(H1728="out-sample",H1727="out-sample"),Q1727+1,IF(ISNUMBER(Q1727),Q1727+1,1))))))</f>
        <v/>
      </c>
      <c r="R1728" s="3" t="str">
        <f t="shared" si="182"/>
        <v/>
      </c>
      <c r="S1728" s="6"/>
      <c r="T1728" s="6"/>
      <c r="U1728" s="6"/>
      <c r="V1728" s="6"/>
      <c r="W1728" s="6"/>
      <c r="X1728" s="6"/>
      <c r="Y1728" s="6"/>
      <c r="Z1728" s="6"/>
      <c r="AA1728" s="6"/>
      <c r="AB1728" s="6"/>
      <c r="AC1728" s="6"/>
      <c r="AD1728" s="6"/>
      <c r="AE1728" s="6"/>
      <c r="AF1728" s="6"/>
      <c r="AG1728" s="6"/>
      <c r="AH1728" s="6"/>
      <c r="AI1728" s="6"/>
      <c r="AJ1728" s="6"/>
      <c r="AK1728" s="6"/>
      <c r="AX1728" s="63" t="e">
        <f t="shared" si="183"/>
        <v>#VALUE!</v>
      </c>
    </row>
    <row r="1729" spans="1:50" s="1" customFormat="1" ht="14.25" x14ac:dyDescent="0.2">
      <c r="A1729" s="6"/>
      <c r="B1729" s="6"/>
      <c r="C1729" s="6"/>
      <c r="D1729" s="3"/>
      <c r="E1729" s="70" t="str">
        <f>IF(ATA!E1729="","",ATA!E1729)</f>
        <v/>
      </c>
      <c r="F1729" s="51" t="str">
        <f>IF(ATA!F1729="","",ATA!F1729)</f>
        <v/>
      </c>
      <c r="G1729" s="11" t="str">
        <f>IF(ATA!G1729="","",ATA!G1729)</f>
        <v/>
      </c>
      <c r="H1729" s="55" t="str">
        <f>IF(ATA!H1729="","",ATA!H1729)</f>
        <v/>
      </c>
      <c r="I1729" s="31" t="str">
        <f>IF(AND(F1728="",H1728="in-sample"),"",IF(AND(Temp!fhor_indata=1,H1728="out-sample",H1729="out-sample"),I1728,IF(AND(F1729="",H1728="out-sample"),"",IF(AND(Temp!optSeasCoef=0,Temp!sts_add=1),IF(H1728="in-sample",IF(Q1728=bigT,((pCell/bigT)*F1728)+((1-(pCell/bigT))*(I1728+J1728)),IF(OR(F1729="",COUNT($F$2:F1728)&lt;=pCell),F1728,((pCell/COUNT($F$2:F1728))*F1728)+((1-(pCell/COUNT($F$2:F1728)))*(I1728+J1728)))),I1728),IF(AND(Temp!optSeasCoef=0,Temp!sts_multp=1),IF(H1728="in-sample",IF(Q1728=bigT,((pCell/bigT)*F1728)+((1-(pCell/bigT))*(I1728*J1728)),IF(OR(F1729="",COUNT(F$2:$F1728)&lt;=pCell),F1728,((pCell/COUNT($F$2:F1728))*F1728)+((1-(pCell/COUNT($F$2:F1728)))*(I1728*J1728)))),I1728),IF(Temp!sts_add=1,IF(H1728="in-sample",IF(Q1728=bigT,((pCell/bigT)*AX1728)+((1-(pCell/bigT))*(I1728+J1728)),IF(OR(F1729="",COUNT($AX$2:AX1728)&lt;=pCell),AX1728,((pCell/COUNT($AX$2:AX1728))*AX1728)+((1-(pCell/COUNT($AX$2:AX1728)))*(I1728+J1728)))),I1728),IF(H1728="in-sample",IF(Q1728=bigT,((pCell/bigT)*AX1728)+((1-(pCell/bigT))*(I1728*J1728)),IF(OR(F1729="",COUNT($AX$2:AX1728)&lt;=pCell),AX1728,((pCell/COUNT($AX$2:AX1728))*AX1728)+((1-(pCell/COUNT($AX$2:AX1728)))*(I1728*J1728)))),I1728)))))))</f>
        <v/>
      </c>
      <c r="J1729" s="31" t="str">
        <f>IF(AND(F1728="",H1728="in-sample"),"",IF(AND(Temp!fhor_indata=1,H1728="out-sample",H1729="out-sample"),J1728,IF(AND(F1729="",H1728="out-sample"),"",IF(AND(Temp!optSeasCoef=0,Temp!sts_add=1),IF(H1728="in-sample",IF(Q1728=bigT,((qCell/bigT)*(I1729-I1728))+((1-(qCell/bigT))*J1728),IF(OR(F1729="",COUNT($F$2:F1728)&lt;=qCell),IF(COUNT($F$2:F1728)=1,0,F1728-F1727),((qCell/COUNT($F$2:F1728))*(I1729-I1728))+((1-(qCell/COUNT($F$2:F1728)))*J1728))),J1728),IF(AND(Temp!optSeasCoef=0,Temp!sts_multp=1),IF(H1728="in-sample",IF(Q1728=bigT,((qCell/bigT)*(I1729/I1728))+((1-(qCell/bigT))*J1728),IF(qCell=0,1,IF(OR(F1729="",COUNT($F$2:F1728)&lt;=qCell),IF(COUNT($F$2:F1728)=1,1,F1728/F1727),((qCell/COUNT($F$2:F1728))*(I1729/I1728))+((1-(qCell/COUNT($F$2:F1728)))*J1728)))),J1728),IF(Temp!sts_add=1,IF(H1728="in-sample",IF(Q1728=bigT,((qCell/bigT)*(I1729-I1728))+((1-(qCell/bigT))*J1728),IF(OR(F1729="",COUNT($AX$2:AX1728)&lt;=qCell),IF(COUNT($AX$2:AX1728)=1,0,AX1728-AX1727),((qCell/COUNT($AX$2:AX1728))*(I1729-I1728))+((1-(qCell/COUNT($AX$2:AX1728)))*J1728))),J1728),IF(H1728="in-sample",IF(Q1728=bigT,((qCell/bigT)*(I1729/I1728))+((1-(qCell/bigT))*J1728),IF(qCell=0,1,IF(OR(F1729="",COUNT($AX$2:AX1728)&lt;=qCell),IF(COUNT($AX$2:AX1728)=1,1,AX1728/AX1727),((qCell/COUNT($AX$2:AX1728))*(I1729/I1728))+((1-(qCell/COUNT($AX$2:AX1728)))*J1728)))),J1728)))))))</f>
        <v/>
      </c>
      <c r="K1729" s="31" t="str">
        <f>IF(H1729="","",IF(AND(Temp!optSeasCoef=0,Temp!sts_add=1),IF(H1729="out-sample",I1729+(Q1729*J1729),I1729+J1729),IF(AND(Temp!optSeasCoef=0,Temp!sts_multp=1),IF(H1729="out-sample",I1729*(J1729^Q1729),I1729*J1729),IF(Temp!sts_add=1,IF(H1729="out-sample",(I1729+(Q1729*J1729))*G1729,(I1729+J1729)*G1729),IF(H1729="out-sample",I1729*(J1729^Q1729)*G1729,I1729*J1729*G1729)))))</f>
        <v/>
      </c>
      <c r="L1729" s="32" t="str">
        <f t="shared" si="184"/>
        <v/>
      </c>
      <c r="M1729" s="32" t="str">
        <f t="shared" si="185"/>
        <v/>
      </c>
      <c r="N1729" s="32" t="str">
        <f t="shared" si="186"/>
        <v/>
      </c>
      <c r="O1729" s="32" t="str">
        <f t="shared" si="187"/>
        <v/>
      </c>
      <c r="P1729" s="32" t="str">
        <f t="shared" si="188"/>
        <v/>
      </c>
      <c r="Q1729" s="3" t="str">
        <f>IF(AND(Temp!fhor_indata=1,F1729="",H1728="in-sample"),1,IF(AND(Temp!fhor_indata=1,H1728="out-sample",Q1728&lt;ATA!XfHor),Q1728+1,IF(F1729="","",IF(AND(H1729="out-sample",H1728="in-sample"),1,IF(AND(H1729="out-sample",H1728="out-sample"),Q1728+1,IF(ISNUMBER(Q1728),Q1728+1,1))))))</f>
        <v/>
      </c>
      <c r="R1729" s="3" t="str">
        <f t="shared" si="182"/>
        <v/>
      </c>
      <c r="S1729" s="6"/>
      <c r="T1729" s="6"/>
      <c r="U1729" s="6"/>
      <c r="V1729" s="6"/>
      <c r="W1729" s="6"/>
      <c r="X1729" s="6"/>
      <c r="Y1729" s="6"/>
      <c r="Z1729" s="6"/>
      <c r="AA1729" s="6"/>
      <c r="AB1729" s="6"/>
      <c r="AC1729" s="6"/>
      <c r="AD1729" s="6"/>
      <c r="AE1729" s="6"/>
      <c r="AF1729" s="6"/>
      <c r="AG1729" s="6"/>
      <c r="AH1729" s="6"/>
      <c r="AI1729" s="6"/>
      <c r="AJ1729" s="6"/>
      <c r="AK1729" s="6"/>
      <c r="AX1729" s="63" t="e">
        <f t="shared" si="183"/>
        <v>#VALUE!</v>
      </c>
    </row>
    <row r="1730" spans="1:50" s="1" customFormat="1" ht="14.25" x14ac:dyDescent="0.2">
      <c r="A1730" s="6"/>
      <c r="B1730" s="6"/>
      <c r="C1730" s="6"/>
      <c r="D1730" s="3"/>
      <c r="E1730" s="70" t="str">
        <f>IF(ATA!E1730="","",ATA!E1730)</f>
        <v/>
      </c>
      <c r="F1730" s="51" t="str">
        <f>IF(ATA!F1730="","",ATA!F1730)</f>
        <v/>
      </c>
      <c r="G1730" s="11" t="str">
        <f>IF(ATA!G1730="","",ATA!G1730)</f>
        <v/>
      </c>
      <c r="H1730" s="55" t="str">
        <f>IF(ATA!H1730="","",ATA!H1730)</f>
        <v/>
      </c>
      <c r="I1730" s="31" t="str">
        <f>IF(AND(F1729="",H1729="in-sample"),"",IF(AND(Temp!fhor_indata=1,H1729="out-sample",H1730="out-sample"),I1729,IF(AND(F1730="",H1729="out-sample"),"",IF(AND(Temp!optSeasCoef=0,Temp!sts_add=1),IF(H1729="in-sample",IF(Q1729=bigT,((pCell/bigT)*F1729)+((1-(pCell/bigT))*(I1729+J1729)),IF(OR(F1730="",COUNT($F$2:F1729)&lt;=pCell),F1729,((pCell/COUNT($F$2:F1729))*F1729)+((1-(pCell/COUNT($F$2:F1729)))*(I1729+J1729)))),I1729),IF(AND(Temp!optSeasCoef=0,Temp!sts_multp=1),IF(H1729="in-sample",IF(Q1729=bigT,((pCell/bigT)*F1729)+((1-(pCell/bigT))*(I1729*J1729)),IF(OR(F1730="",COUNT(F$2:$F1729)&lt;=pCell),F1729,((pCell/COUNT($F$2:F1729))*F1729)+((1-(pCell/COUNT($F$2:F1729)))*(I1729*J1729)))),I1729),IF(Temp!sts_add=1,IF(H1729="in-sample",IF(Q1729=bigT,((pCell/bigT)*AX1729)+((1-(pCell/bigT))*(I1729+J1729)),IF(OR(F1730="",COUNT($AX$2:AX1729)&lt;=pCell),AX1729,((pCell/COUNT($AX$2:AX1729))*AX1729)+((1-(pCell/COUNT($AX$2:AX1729)))*(I1729+J1729)))),I1729),IF(H1729="in-sample",IF(Q1729=bigT,((pCell/bigT)*AX1729)+((1-(pCell/bigT))*(I1729*J1729)),IF(OR(F1730="",COUNT($AX$2:AX1729)&lt;=pCell),AX1729,((pCell/COUNT($AX$2:AX1729))*AX1729)+((1-(pCell/COUNT($AX$2:AX1729)))*(I1729*J1729)))),I1729)))))))</f>
        <v/>
      </c>
      <c r="J1730" s="31" t="str">
        <f>IF(AND(F1729="",H1729="in-sample"),"",IF(AND(Temp!fhor_indata=1,H1729="out-sample",H1730="out-sample"),J1729,IF(AND(F1730="",H1729="out-sample"),"",IF(AND(Temp!optSeasCoef=0,Temp!sts_add=1),IF(H1729="in-sample",IF(Q1729=bigT,((qCell/bigT)*(I1730-I1729))+((1-(qCell/bigT))*J1729),IF(OR(F1730="",COUNT($F$2:F1729)&lt;=qCell),IF(COUNT($F$2:F1729)=1,0,F1729-F1728),((qCell/COUNT($F$2:F1729))*(I1730-I1729))+((1-(qCell/COUNT($F$2:F1729)))*J1729))),J1729),IF(AND(Temp!optSeasCoef=0,Temp!sts_multp=1),IF(H1729="in-sample",IF(Q1729=bigT,((qCell/bigT)*(I1730/I1729))+((1-(qCell/bigT))*J1729),IF(qCell=0,1,IF(OR(F1730="",COUNT($F$2:F1729)&lt;=qCell),IF(COUNT($F$2:F1729)=1,1,F1729/F1728),((qCell/COUNT($F$2:F1729))*(I1730/I1729))+((1-(qCell/COUNT($F$2:F1729)))*J1729)))),J1729),IF(Temp!sts_add=1,IF(H1729="in-sample",IF(Q1729=bigT,((qCell/bigT)*(I1730-I1729))+((1-(qCell/bigT))*J1729),IF(OR(F1730="",COUNT($AX$2:AX1729)&lt;=qCell),IF(COUNT($AX$2:AX1729)=1,0,AX1729-AX1728),((qCell/COUNT($AX$2:AX1729))*(I1730-I1729))+((1-(qCell/COUNT($AX$2:AX1729)))*J1729))),J1729),IF(H1729="in-sample",IF(Q1729=bigT,((qCell/bigT)*(I1730/I1729))+((1-(qCell/bigT))*J1729),IF(qCell=0,1,IF(OR(F1730="",COUNT($AX$2:AX1729)&lt;=qCell),IF(COUNT($AX$2:AX1729)=1,1,AX1729/AX1728),((qCell/COUNT($AX$2:AX1729))*(I1730/I1729))+((1-(qCell/COUNT($AX$2:AX1729)))*J1729)))),J1729)))))))</f>
        <v/>
      </c>
      <c r="K1730" s="31" t="str">
        <f>IF(H1730="","",IF(AND(Temp!optSeasCoef=0,Temp!sts_add=1),IF(H1730="out-sample",I1730+(Q1730*J1730),I1730+J1730),IF(AND(Temp!optSeasCoef=0,Temp!sts_multp=1),IF(H1730="out-sample",I1730*(J1730^Q1730),I1730*J1730),IF(Temp!sts_add=1,IF(H1730="out-sample",(I1730+(Q1730*J1730))*G1730,(I1730+J1730)*G1730),IF(H1730="out-sample",I1730*(J1730^Q1730)*G1730,I1730*J1730*G1730)))))</f>
        <v/>
      </c>
      <c r="L1730" s="32" t="str">
        <f t="shared" si="184"/>
        <v/>
      </c>
      <c r="M1730" s="32" t="str">
        <f t="shared" si="185"/>
        <v/>
      </c>
      <c r="N1730" s="32" t="str">
        <f t="shared" si="186"/>
        <v/>
      </c>
      <c r="O1730" s="32" t="str">
        <f t="shared" si="187"/>
        <v/>
      </c>
      <c r="P1730" s="32" t="str">
        <f t="shared" si="188"/>
        <v/>
      </c>
      <c r="Q1730" s="3" t="str">
        <f>IF(AND(Temp!fhor_indata=1,F1730="",H1729="in-sample"),1,IF(AND(Temp!fhor_indata=1,H1729="out-sample",Q1729&lt;ATA!XfHor),Q1729+1,IF(F1730="","",IF(AND(H1730="out-sample",H1729="in-sample"),1,IF(AND(H1730="out-sample",H1729="out-sample"),Q1729+1,IF(ISNUMBER(Q1729),Q1729+1,1))))))</f>
        <v/>
      </c>
      <c r="R1730" s="3" t="str">
        <f t="shared" ref="R1730:R1793" si="189">IF(F1730="","",bigT-Q1730)</f>
        <v/>
      </c>
      <c r="S1730" s="6"/>
      <c r="T1730" s="6"/>
      <c r="U1730" s="6"/>
      <c r="V1730" s="6"/>
      <c r="W1730" s="6"/>
      <c r="X1730" s="6"/>
      <c r="Y1730" s="6"/>
      <c r="Z1730" s="6"/>
      <c r="AA1730" s="6"/>
      <c r="AB1730" s="6"/>
      <c r="AC1730" s="6"/>
      <c r="AD1730" s="6"/>
      <c r="AE1730" s="6"/>
      <c r="AF1730" s="6"/>
      <c r="AG1730" s="6"/>
      <c r="AH1730" s="6"/>
      <c r="AI1730" s="6"/>
      <c r="AJ1730" s="6"/>
      <c r="AK1730" s="6"/>
      <c r="AX1730" s="63" t="e">
        <f t="shared" si="183"/>
        <v>#VALUE!</v>
      </c>
    </row>
    <row r="1731" spans="1:50" s="1" customFormat="1" ht="14.25" x14ac:dyDescent="0.2">
      <c r="A1731" s="6"/>
      <c r="B1731" s="6"/>
      <c r="C1731" s="6"/>
      <c r="D1731" s="3"/>
      <c r="E1731" s="70" t="str">
        <f>IF(ATA!E1731="","",ATA!E1731)</f>
        <v/>
      </c>
      <c r="F1731" s="51" t="str">
        <f>IF(ATA!F1731="","",ATA!F1731)</f>
        <v/>
      </c>
      <c r="G1731" s="11" t="str">
        <f>IF(ATA!G1731="","",ATA!G1731)</f>
        <v/>
      </c>
      <c r="H1731" s="55" t="str">
        <f>IF(ATA!H1731="","",ATA!H1731)</f>
        <v/>
      </c>
      <c r="I1731" s="31" t="str">
        <f>IF(AND(F1730="",H1730="in-sample"),"",IF(AND(Temp!fhor_indata=1,H1730="out-sample",H1731="out-sample"),I1730,IF(AND(F1731="",H1730="out-sample"),"",IF(AND(Temp!optSeasCoef=0,Temp!sts_add=1),IF(H1730="in-sample",IF(Q1730=bigT,((pCell/bigT)*F1730)+((1-(pCell/bigT))*(I1730+J1730)),IF(OR(F1731="",COUNT($F$2:F1730)&lt;=pCell),F1730,((pCell/COUNT($F$2:F1730))*F1730)+((1-(pCell/COUNT($F$2:F1730)))*(I1730+J1730)))),I1730),IF(AND(Temp!optSeasCoef=0,Temp!sts_multp=1),IF(H1730="in-sample",IF(Q1730=bigT,((pCell/bigT)*F1730)+((1-(pCell/bigT))*(I1730*J1730)),IF(OR(F1731="",COUNT(F$2:$F1730)&lt;=pCell),F1730,((pCell/COUNT($F$2:F1730))*F1730)+((1-(pCell/COUNT($F$2:F1730)))*(I1730*J1730)))),I1730),IF(Temp!sts_add=1,IF(H1730="in-sample",IF(Q1730=bigT,((pCell/bigT)*AX1730)+((1-(pCell/bigT))*(I1730+J1730)),IF(OR(F1731="",COUNT($AX$2:AX1730)&lt;=pCell),AX1730,((pCell/COUNT($AX$2:AX1730))*AX1730)+((1-(pCell/COUNT($AX$2:AX1730)))*(I1730+J1730)))),I1730),IF(H1730="in-sample",IF(Q1730=bigT,((pCell/bigT)*AX1730)+((1-(pCell/bigT))*(I1730*J1730)),IF(OR(F1731="",COUNT($AX$2:AX1730)&lt;=pCell),AX1730,((pCell/COUNT($AX$2:AX1730))*AX1730)+((1-(pCell/COUNT($AX$2:AX1730)))*(I1730*J1730)))),I1730)))))))</f>
        <v/>
      </c>
      <c r="J1731" s="31" t="str">
        <f>IF(AND(F1730="",H1730="in-sample"),"",IF(AND(Temp!fhor_indata=1,H1730="out-sample",H1731="out-sample"),J1730,IF(AND(F1731="",H1730="out-sample"),"",IF(AND(Temp!optSeasCoef=0,Temp!sts_add=1),IF(H1730="in-sample",IF(Q1730=bigT,((qCell/bigT)*(I1731-I1730))+((1-(qCell/bigT))*J1730),IF(OR(F1731="",COUNT($F$2:F1730)&lt;=qCell),IF(COUNT($F$2:F1730)=1,0,F1730-F1729),((qCell/COUNT($F$2:F1730))*(I1731-I1730))+((1-(qCell/COUNT($F$2:F1730)))*J1730))),J1730),IF(AND(Temp!optSeasCoef=0,Temp!sts_multp=1),IF(H1730="in-sample",IF(Q1730=bigT,((qCell/bigT)*(I1731/I1730))+((1-(qCell/bigT))*J1730),IF(qCell=0,1,IF(OR(F1731="",COUNT($F$2:F1730)&lt;=qCell),IF(COUNT($F$2:F1730)=1,1,F1730/F1729),((qCell/COUNT($F$2:F1730))*(I1731/I1730))+((1-(qCell/COUNT($F$2:F1730)))*J1730)))),J1730),IF(Temp!sts_add=1,IF(H1730="in-sample",IF(Q1730=bigT,((qCell/bigT)*(I1731-I1730))+((1-(qCell/bigT))*J1730),IF(OR(F1731="",COUNT($AX$2:AX1730)&lt;=qCell),IF(COUNT($AX$2:AX1730)=1,0,AX1730-AX1729),((qCell/COUNT($AX$2:AX1730))*(I1731-I1730))+((1-(qCell/COUNT($AX$2:AX1730)))*J1730))),J1730),IF(H1730="in-sample",IF(Q1730=bigT,((qCell/bigT)*(I1731/I1730))+((1-(qCell/bigT))*J1730),IF(qCell=0,1,IF(OR(F1731="",COUNT($AX$2:AX1730)&lt;=qCell),IF(COUNT($AX$2:AX1730)=1,1,AX1730/AX1729),((qCell/COUNT($AX$2:AX1730))*(I1731/I1730))+((1-(qCell/COUNT($AX$2:AX1730)))*J1730)))),J1730)))))))</f>
        <v/>
      </c>
      <c r="K1731" s="31" t="str">
        <f>IF(H1731="","",IF(AND(Temp!optSeasCoef=0,Temp!sts_add=1),IF(H1731="out-sample",I1731+(Q1731*J1731),I1731+J1731),IF(AND(Temp!optSeasCoef=0,Temp!sts_multp=1),IF(H1731="out-sample",I1731*(J1731^Q1731),I1731*J1731),IF(Temp!sts_add=1,IF(H1731="out-sample",(I1731+(Q1731*J1731))*G1731,(I1731+J1731)*G1731),IF(H1731="out-sample",I1731*(J1731^Q1731)*G1731,I1731*J1731*G1731)))))</f>
        <v/>
      </c>
      <c r="L1731" s="32" t="str">
        <f t="shared" si="184"/>
        <v/>
      </c>
      <c r="M1731" s="32" t="str">
        <f t="shared" si="185"/>
        <v/>
      </c>
      <c r="N1731" s="32" t="str">
        <f t="shared" si="186"/>
        <v/>
      </c>
      <c r="O1731" s="32" t="str">
        <f t="shared" si="187"/>
        <v/>
      </c>
      <c r="P1731" s="32" t="str">
        <f t="shared" si="188"/>
        <v/>
      </c>
      <c r="Q1731" s="3" t="str">
        <f>IF(AND(Temp!fhor_indata=1,F1731="",H1730="in-sample"),1,IF(AND(Temp!fhor_indata=1,H1730="out-sample",Q1730&lt;ATA!XfHor),Q1730+1,IF(F1731="","",IF(AND(H1731="out-sample",H1730="in-sample"),1,IF(AND(H1731="out-sample",H1730="out-sample"),Q1730+1,IF(ISNUMBER(Q1730),Q1730+1,1))))))</f>
        <v/>
      </c>
      <c r="R1731" s="3" t="str">
        <f t="shared" si="189"/>
        <v/>
      </c>
      <c r="S1731" s="6"/>
      <c r="T1731" s="6"/>
      <c r="U1731" s="6"/>
      <c r="V1731" s="6"/>
      <c r="W1731" s="6"/>
      <c r="X1731" s="6"/>
      <c r="Y1731" s="6"/>
      <c r="Z1731" s="6"/>
      <c r="AA1731" s="6"/>
      <c r="AB1731" s="6"/>
      <c r="AC1731" s="6"/>
      <c r="AD1731" s="6"/>
      <c r="AE1731" s="6"/>
      <c r="AF1731" s="6"/>
      <c r="AG1731" s="6"/>
      <c r="AH1731" s="6"/>
      <c r="AI1731" s="6"/>
      <c r="AJ1731" s="6"/>
      <c r="AK1731" s="6"/>
      <c r="AX1731" s="63" t="e">
        <f t="shared" ref="AX1731:AX1794" si="190">IF(ISBLANK(F1731),"",F1731/G1731)</f>
        <v>#VALUE!</v>
      </c>
    </row>
    <row r="1732" spans="1:50" s="1" customFormat="1" ht="14.25" x14ac:dyDescent="0.2">
      <c r="A1732" s="6"/>
      <c r="B1732" s="6"/>
      <c r="C1732" s="6"/>
      <c r="D1732" s="3"/>
      <c r="E1732" s="70" t="str">
        <f>IF(ATA!E1732="","",ATA!E1732)</f>
        <v/>
      </c>
      <c r="F1732" s="51" t="str">
        <f>IF(ATA!F1732="","",ATA!F1732)</f>
        <v/>
      </c>
      <c r="G1732" s="11" t="str">
        <f>IF(ATA!G1732="","",ATA!G1732)</f>
        <v/>
      </c>
      <c r="H1732" s="55" t="str">
        <f>IF(ATA!H1732="","",ATA!H1732)</f>
        <v/>
      </c>
      <c r="I1732" s="31" t="str">
        <f>IF(AND(F1731="",H1731="in-sample"),"",IF(AND(Temp!fhor_indata=1,H1731="out-sample",H1732="out-sample"),I1731,IF(AND(F1732="",H1731="out-sample"),"",IF(AND(Temp!optSeasCoef=0,Temp!sts_add=1),IF(H1731="in-sample",IF(Q1731=bigT,((pCell/bigT)*F1731)+((1-(pCell/bigT))*(I1731+J1731)),IF(OR(F1732="",COUNT($F$2:F1731)&lt;=pCell),F1731,((pCell/COUNT($F$2:F1731))*F1731)+((1-(pCell/COUNT($F$2:F1731)))*(I1731+J1731)))),I1731),IF(AND(Temp!optSeasCoef=0,Temp!sts_multp=1),IF(H1731="in-sample",IF(Q1731=bigT,((pCell/bigT)*F1731)+((1-(pCell/bigT))*(I1731*J1731)),IF(OR(F1732="",COUNT(F$2:$F1731)&lt;=pCell),F1731,((pCell/COUNT($F$2:F1731))*F1731)+((1-(pCell/COUNT($F$2:F1731)))*(I1731*J1731)))),I1731),IF(Temp!sts_add=1,IF(H1731="in-sample",IF(Q1731=bigT,((pCell/bigT)*AX1731)+((1-(pCell/bigT))*(I1731+J1731)),IF(OR(F1732="",COUNT($AX$2:AX1731)&lt;=pCell),AX1731,((pCell/COUNT($AX$2:AX1731))*AX1731)+((1-(pCell/COUNT($AX$2:AX1731)))*(I1731+J1731)))),I1731),IF(H1731="in-sample",IF(Q1731=bigT,((pCell/bigT)*AX1731)+((1-(pCell/bigT))*(I1731*J1731)),IF(OR(F1732="",COUNT($AX$2:AX1731)&lt;=pCell),AX1731,((pCell/COUNT($AX$2:AX1731))*AX1731)+((1-(pCell/COUNT($AX$2:AX1731)))*(I1731*J1731)))),I1731)))))))</f>
        <v/>
      </c>
      <c r="J1732" s="31" t="str">
        <f>IF(AND(F1731="",H1731="in-sample"),"",IF(AND(Temp!fhor_indata=1,H1731="out-sample",H1732="out-sample"),J1731,IF(AND(F1732="",H1731="out-sample"),"",IF(AND(Temp!optSeasCoef=0,Temp!sts_add=1),IF(H1731="in-sample",IF(Q1731=bigT,((qCell/bigT)*(I1732-I1731))+((1-(qCell/bigT))*J1731),IF(OR(F1732="",COUNT($F$2:F1731)&lt;=qCell),IF(COUNT($F$2:F1731)=1,0,F1731-F1730),((qCell/COUNT($F$2:F1731))*(I1732-I1731))+((1-(qCell/COUNT($F$2:F1731)))*J1731))),J1731),IF(AND(Temp!optSeasCoef=0,Temp!sts_multp=1),IF(H1731="in-sample",IF(Q1731=bigT,((qCell/bigT)*(I1732/I1731))+((1-(qCell/bigT))*J1731),IF(qCell=0,1,IF(OR(F1732="",COUNT($F$2:F1731)&lt;=qCell),IF(COUNT($F$2:F1731)=1,1,F1731/F1730),((qCell/COUNT($F$2:F1731))*(I1732/I1731))+((1-(qCell/COUNT($F$2:F1731)))*J1731)))),J1731),IF(Temp!sts_add=1,IF(H1731="in-sample",IF(Q1731=bigT,((qCell/bigT)*(I1732-I1731))+((1-(qCell/bigT))*J1731),IF(OR(F1732="",COUNT($AX$2:AX1731)&lt;=qCell),IF(COUNT($AX$2:AX1731)=1,0,AX1731-AX1730),((qCell/COUNT($AX$2:AX1731))*(I1732-I1731))+((1-(qCell/COUNT($AX$2:AX1731)))*J1731))),J1731),IF(H1731="in-sample",IF(Q1731=bigT,((qCell/bigT)*(I1732/I1731))+((1-(qCell/bigT))*J1731),IF(qCell=0,1,IF(OR(F1732="",COUNT($AX$2:AX1731)&lt;=qCell),IF(COUNT($AX$2:AX1731)=1,1,AX1731/AX1730),((qCell/COUNT($AX$2:AX1731))*(I1732/I1731))+((1-(qCell/COUNT($AX$2:AX1731)))*J1731)))),J1731)))))))</f>
        <v/>
      </c>
      <c r="K1732" s="31" t="str">
        <f>IF(H1732="","",IF(AND(Temp!optSeasCoef=0,Temp!sts_add=1),IF(H1732="out-sample",I1732+(Q1732*J1732),I1732+J1732),IF(AND(Temp!optSeasCoef=0,Temp!sts_multp=1),IF(H1732="out-sample",I1732*(J1732^Q1732),I1732*J1732),IF(Temp!sts_add=1,IF(H1732="out-sample",(I1732+(Q1732*J1732))*G1732,(I1732+J1732)*G1732),IF(H1732="out-sample",I1732*(J1732^Q1732)*G1732,I1732*J1732*G1732)))))</f>
        <v/>
      </c>
      <c r="L1732" s="32" t="str">
        <f t="shared" ref="L1732:L1795" si="191">IF(F1732="","",F1732-K1732)</f>
        <v/>
      </c>
      <c r="M1732" s="32" t="str">
        <f t="shared" ref="M1732:M1795" si="192">IF(F1732="","",ABS(L1732))</f>
        <v/>
      </c>
      <c r="N1732" s="32" t="str">
        <f t="shared" ref="N1732:N1795" si="193">IF(F1732="","",L1732^2)</f>
        <v/>
      </c>
      <c r="O1732" s="32" t="str">
        <f t="shared" ref="O1732:O1795" si="194">IF(F1732="","",ABS((F1732-K1732)/K1732)*100)</f>
        <v/>
      </c>
      <c r="P1732" s="32" t="str">
        <f t="shared" ref="P1732:P1795" si="195">IF(F1732="","",(M1732/(ABS(K1732)+ABS(F1732)))*200)</f>
        <v/>
      </c>
      <c r="Q1732" s="3" t="str">
        <f>IF(AND(Temp!fhor_indata=1,F1732="",H1731="in-sample"),1,IF(AND(Temp!fhor_indata=1,H1731="out-sample",Q1731&lt;ATA!XfHor),Q1731+1,IF(F1732="","",IF(AND(H1732="out-sample",H1731="in-sample"),1,IF(AND(H1732="out-sample",H1731="out-sample"),Q1731+1,IF(ISNUMBER(Q1731),Q1731+1,1))))))</f>
        <v/>
      </c>
      <c r="R1732" s="3" t="str">
        <f t="shared" si="189"/>
        <v/>
      </c>
      <c r="S1732" s="6"/>
      <c r="T1732" s="6"/>
      <c r="U1732" s="6"/>
      <c r="V1732" s="6"/>
      <c r="W1732" s="6"/>
      <c r="X1732" s="6"/>
      <c r="Y1732" s="6"/>
      <c r="Z1732" s="6"/>
      <c r="AA1732" s="6"/>
      <c r="AB1732" s="6"/>
      <c r="AC1732" s="6"/>
      <c r="AD1732" s="6"/>
      <c r="AE1732" s="6"/>
      <c r="AF1732" s="6"/>
      <c r="AG1732" s="6"/>
      <c r="AH1732" s="6"/>
      <c r="AI1732" s="6"/>
      <c r="AJ1732" s="6"/>
      <c r="AK1732" s="6"/>
      <c r="AX1732" s="63" t="e">
        <f t="shared" si="190"/>
        <v>#VALUE!</v>
      </c>
    </row>
    <row r="1733" spans="1:50" s="1" customFormat="1" ht="14.25" x14ac:dyDescent="0.2">
      <c r="A1733" s="6"/>
      <c r="B1733" s="6"/>
      <c r="C1733" s="6"/>
      <c r="D1733" s="3"/>
      <c r="E1733" s="70" t="str">
        <f>IF(ATA!E1733="","",ATA!E1733)</f>
        <v/>
      </c>
      <c r="F1733" s="51" t="str">
        <f>IF(ATA!F1733="","",ATA!F1733)</f>
        <v/>
      </c>
      <c r="G1733" s="11" t="str">
        <f>IF(ATA!G1733="","",ATA!G1733)</f>
        <v/>
      </c>
      <c r="H1733" s="55" t="str">
        <f>IF(ATA!H1733="","",ATA!H1733)</f>
        <v/>
      </c>
      <c r="I1733" s="31" t="str">
        <f>IF(AND(F1732="",H1732="in-sample"),"",IF(AND(Temp!fhor_indata=1,H1732="out-sample",H1733="out-sample"),I1732,IF(AND(F1733="",H1732="out-sample"),"",IF(AND(Temp!optSeasCoef=0,Temp!sts_add=1),IF(H1732="in-sample",IF(Q1732=bigT,((pCell/bigT)*F1732)+((1-(pCell/bigT))*(I1732+J1732)),IF(OR(F1733="",COUNT($F$2:F1732)&lt;=pCell),F1732,((pCell/COUNT($F$2:F1732))*F1732)+((1-(pCell/COUNT($F$2:F1732)))*(I1732+J1732)))),I1732),IF(AND(Temp!optSeasCoef=0,Temp!sts_multp=1),IF(H1732="in-sample",IF(Q1732=bigT,((pCell/bigT)*F1732)+((1-(pCell/bigT))*(I1732*J1732)),IF(OR(F1733="",COUNT(F$2:$F1732)&lt;=pCell),F1732,((pCell/COUNT($F$2:F1732))*F1732)+((1-(pCell/COUNT($F$2:F1732)))*(I1732*J1732)))),I1732),IF(Temp!sts_add=1,IF(H1732="in-sample",IF(Q1732=bigT,((pCell/bigT)*AX1732)+((1-(pCell/bigT))*(I1732+J1732)),IF(OR(F1733="",COUNT($AX$2:AX1732)&lt;=pCell),AX1732,((pCell/COUNT($AX$2:AX1732))*AX1732)+((1-(pCell/COUNT($AX$2:AX1732)))*(I1732+J1732)))),I1732),IF(H1732="in-sample",IF(Q1732=bigT,((pCell/bigT)*AX1732)+((1-(pCell/bigT))*(I1732*J1732)),IF(OR(F1733="",COUNT($AX$2:AX1732)&lt;=pCell),AX1732,((pCell/COUNT($AX$2:AX1732))*AX1732)+((1-(pCell/COUNT($AX$2:AX1732)))*(I1732*J1732)))),I1732)))))))</f>
        <v/>
      </c>
      <c r="J1733" s="31" t="str">
        <f>IF(AND(F1732="",H1732="in-sample"),"",IF(AND(Temp!fhor_indata=1,H1732="out-sample",H1733="out-sample"),J1732,IF(AND(F1733="",H1732="out-sample"),"",IF(AND(Temp!optSeasCoef=0,Temp!sts_add=1),IF(H1732="in-sample",IF(Q1732=bigT,((qCell/bigT)*(I1733-I1732))+((1-(qCell/bigT))*J1732),IF(OR(F1733="",COUNT($F$2:F1732)&lt;=qCell),IF(COUNT($F$2:F1732)=1,0,F1732-F1731),((qCell/COUNT($F$2:F1732))*(I1733-I1732))+((1-(qCell/COUNT($F$2:F1732)))*J1732))),J1732),IF(AND(Temp!optSeasCoef=0,Temp!sts_multp=1),IF(H1732="in-sample",IF(Q1732=bigT,((qCell/bigT)*(I1733/I1732))+((1-(qCell/bigT))*J1732),IF(qCell=0,1,IF(OR(F1733="",COUNT($F$2:F1732)&lt;=qCell),IF(COUNT($F$2:F1732)=1,1,F1732/F1731),((qCell/COUNT($F$2:F1732))*(I1733/I1732))+((1-(qCell/COUNT($F$2:F1732)))*J1732)))),J1732),IF(Temp!sts_add=1,IF(H1732="in-sample",IF(Q1732=bigT,((qCell/bigT)*(I1733-I1732))+((1-(qCell/bigT))*J1732),IF(OR(F1733="",COUNT($AX$2:AX1732)&lt;=qCell),IF(COUNT($AX$2:AX1732)=1,0,AX1732-AX1731),((qCell/COUNT($AX$2:AX1732))*(I1733-I1732))+((1-(qCell/COUNT($AX$2:AX1732)))*J1732))),J1732),IF(H1732="in-sample",IF(Q1732=bigT,((qCell/bigT)*(I1733/I1732))+((1-(qCell/bigT))*J1732),IF(qCell=0,1,IF(OR(F1733="",COUNT($AX$2:AX1732)&lt;=qCell),IF(COUNT($AX$2:AX1732)=1,1,AX1732/AX1731),((qCell/COUNT($AX$2:AX1732))*(I1733/I1732))+((1-(qCell/COUNT($AX$2:AX1732)))*J1732)))),J1732)))))))</f>
        <v/>
      </c>
      <c r="K1733" s="31" t="str">
        <f>IF(H1733="","",IF(AND(Temp!optSeasCoef=0,Temp!sts_add=1),IF(H1733="out-sample",I1733+(Q1733*J1733),I1733+J1733),IF(AND(Temp!optSeasCoef=0,Temp!sts_multp=1),IF(H1733="out-sample",I1733*(J1733^Q1733),I1733*J1733),IF(Temp!sts_add=1,IF(H1733="out-sample",(I1733+(Q1733*J1733))*G1733,(I1733+J1733)*G1733),IF(H1733="out-sample",I1733*(J1733^Q1733)*G1733,I1733*J1733*G1733)))))</f>
        <v/>
      </c>
      <c r="L1733" s="32" t="str">
        <f t="shared" si="191"/>
        <v/>
      </c>
      <c r="M1733" s="32" t="str">
        <f t="shared" si="192"/>
        <v/>
      </c>
      <c r="N1733" s="32" t="str">
        <f t="shared" si="193"/>
        <v/>
      </c>
      <c r="O1733" s="32" t="str">
        <f t="shared" si="194"/>
        <v/>
      </c>
      <c r="P1733" s="32" t="str">
        <f t="shared" si="195"/>
        <v/>
      </c>
      <c r="Q1733" s="3" t="str">
        <f>IF(AND(Temp!fhor_indata=1,F1733="",H1732="in-sample"),1,IF(AND(Temp!fhor_indata=1,H1732="out-sample",Q1732&lt;ATA!XfHor),Q1732+1,IF(F1733="","",IF(AND(H1733="out-sample",H1732="in-sample"),1,IF(AND(H1733="out-sample",H1732="out-sample"),Q1732+1,IF(ISNUMBER(Q1732),Q1732+1,1))))))</f>
        <v/>
      </c>
      <c r="R1733" s="3" t="str">
        <f t="shared" si="189"/>
        <v/>
      </c>
      <c r="S1733" s="6"/>
      <c r="T1733" s="6"/>
      <c r="U1733" s="6"/>
      <c r="V1733" s="6"/>
      <c r="W1733" s="6"/>
      <c r="X1733" s="6"/>
      <c r="Y1733" s="6"/>
      <c r="Z1733" s="6"/>
      <c r="AA1733" s="6"/>
      <c r="AB1733" s="6"/>
      <c r="AC1733" s="6"/>
      <c r="AD1733" s="6"/>
      <c r="AE1733" s="6"/>
      <c r="AF1733" s="6"/>
      <c r="AG1733" s="6"/>
      <c r="AH1733" s="6"/>
      <c r="AI1733" s="6"/>
      <c r="AJ1733" s="6"/>
      <c r="AK1733" s="6"/>
      <c r="AX1733" s="63" t="e">
        <f t="shared" si="190"/>
        <v>#VALUE!</v>
      </c>
    </row>
    <row r="1734" spans="1:50" s="1" customFormat="1" ht="14.25" x14ac:dyDescent="0.2">
      <c r="A1734" s="6"/>
      <c r="B1734" s="6"/>
      <c r="C1734" s="6"/>
      <c r="D1734" s="3"/>
      <c r="E1734" s="70" t="str">
        <f>IF(ATA!E1734="","",ATA!E1734)</f>
        <v/>
      </c>
      <c r="F1734" s="51" t="str">
        <f>IF(ATA!F1734="","",ATA!F1734)</f>
        <v/>
      </c>
      <c r="G1734" s="11" t="str">
        <f>IF(ATA!G1734="","",ATA!G1734)</f>
        <v/>
      </c>
      <c r="H1734" s="55" t="str">
        <f>IF(ATA!H1734="","",ATA!H1734)</f>
        <v/>
      </c>
      <c r="I1734" s="31" t="str">
        <f>IF(AND(F1733="",H1733="in-sample"),"",IF(AND(Temp!fhor_indata=1,H1733="out-sample",H1734="out-sample"),I1733,IF(AND(F1734="",H1733="out-sample"),"",IF(AND(Temp!optSeasCoef=0,Temp!sts_add=1),IF(H1733="in-sample",IF(Q1733=bigT,((pCell/bigT)*F1733)+((1-(pCell/bigT))*(I1733+J1733)),IF(OR(F1734="",COUNT($F$2:F1733)&lt;=pCell),F1733,((pCell/COUNT($F$2:F1733))*F1733)+((1-(pCell/COUNT($F$2:F1733)))*(I1733+J1733)))),I1733),IF(AND(Temp!optSeasCoef=0,Temp!sts_multp=1),IF(H1733="in-sample",IF(Q1733=bigT,((pCell/bigT)*F1733)+((1-(pCell/bigT))*(I1733*J1733)),IF(OR(F1734="",COUNT(F$2:$F1733)&lt;=pCell),F1733,((pCell/COUNT($F$2:F1733))*F1733)+((1-(pCell/COUNT($F$2:F1733)))*(I1733*J1733)))),I1733),IF(Temp!sts_add=1,IF(H1733="in-sample",IF(Q1733=bigT,((pCell/bigT)*AX1733)+((1-(pCell/bigT))*(I1733+J1733)),IF(OR(F1734="",COUNT($AX$2:AX1733)&lt;=pCell),AX1733,((pCell/COUNT($AX$2:AX1733))*AX1733)+((1-(pCell/COUNT($AX$2:AX1733)))*(I1733+J1733)))),I1733),IF(H1733="in-sample",IF(Q1733=bigT,((pCell/bigT)*AX1733)+((1-(pCell/bigT))*(I1733*J1733)),IF(OR(F1734="",COUNT($AX$2:AX1733)&lt;=pCell),AX1733,((pCell/COUNT($AX$2:AX1733))*AX1733)+((1-(pCell/COUNT($AX$2:AX1733)))*(I1733*J1733)))),I1733)))))))</f>
        <v/>
      </c>
      <c r="J1734" s="31" t="str">
        <f>IF(AND(F1733="",H1733="in-sample"),"",IF(AND(Temp!fhor_indata=1,H1733="out-sample",H1734="out-sample"),J1733,IF(AND(F1734="",H1733="out-sample"),"",IF(AND(Temp!optSeasCoef=0,Temp!sts_add=1),IF(H1733="in-sample",IF(Q1733=bigT,((qCell/bigT)*(I1734-I1733))+((1-(qCell/bigT))*J1733),IF(OR(F1734="",COUNT($F$2:F1733)&lt;=qCell),IF(COUNT($F$2:F1733)=1,0,F1733-F1732),((qCell/COUNT($F$2:F1733))*(I1734-I1733))+((1-(qCell/COUNT($F$2:F1733)))*J1733))),J1733),IF(AND(Temp!optSeasCoef=0,Temp!sts_multp=1),IF(H1733="in-sample",IF(Q1733=bigT,((qCell/bigT)*(I1734/I1733))+((1-(qCell/bigT))*J1733),IF(qCell=0,1,IF(OR(F1734="",COUNT($F$2:F1733)&lt;=qCell),IF(COUNT($F$2:F1733)=1,1,F1733/F1732),((qCell/COUNT($F$2:F1733))*(I1734/I1733))+((1-(qCell/COUNT($F$2:F1733)))*J1733)))),J1733),IF(Temp!sts_add=1,IF(H1733="in-sample",IF(Q1733=bigT,((qCell/bigT)*(I1734-I1733))+((1-(qCell/bigT))*J1733),IF(OR(F1734="",COUNT($AX$2:AX1733)&lt;=qCell),IF(COUNT($AX$2:AX1733)=1,0,AX1733-AX1732),((qCell/COUNT($AX$2:AX1733))*(I1734-I1733))+((1-(qCell/COUNT($AX$2:AX1733)))*J1733))),J1733),IF(H1733="in-sample",IF(Q1733=bigT,((qCell/bigT)*(I1734/I1733))+((1-(qCell/bigT))*J1733),IF(qCell=0,1,IF(OR(F1734="",COUNT($AX$2:AX1733)&lt;=qCell),IF(COUNT($AX$2:AX1733)=1,1,AX1733/AX1732),((qCell/COUNT($AX$2:AX1733))*(I1734/I1733))+((1-(qCell/COUNT($AX$2:AX1733)))*J1733)))),J1733)))))))</f>
        <v/>
      </c>
      <c r="K1734" s="31" t="str">
        <f>IF(H1734="","",IF(AND(Temp!optSeasCoef=0,Temp!sts_add=1),IF(H1734="out-sample",I1734+(Q1734*J1734),I1734+J1734),IF(AND(Temp!optSeasCoef=0,Temp!sts_multp=1),IF(H1734="out-sample",I1734*(J1734^Q1734),I1734*J1734),IF(Temp!sts_add=1,IF(H1734="out-sample",(I1734+(Q1734*J1734))*G1734,(I1734+J1734)*G1734),IF(H1734="out-sample",I1734*(J1734^Q1734)*G1734,I1734*J1734*G1734)))))</f>
        <v/>
      </c>
      <c r="L1734" s="32" t="str">
        <f t="shared" si="191"/>
        <v/>
      </c>
      <c r="M1734" s="32" t="str">
        <f t="shared" si="192"/>
        <v/>
      </c>
      <c r="N1734" s="32" t="str">
        <f t="shared" si="193"/>
        <v/>
      </c>
      <c r="O1734" s="32" t="str">
        <f t="shared" si="194"/>
        <v/>
      </c>
      <c r="P1734" s="32" t="str">
        <f t="shared" si="195"/>
        <v/>
      </c>
      <c r="Q1734" s="3" t="str">
        <f>IF(AND(Temp!fhor_indata=1,F1734="",H1733="in-sample"),1,IF(AND(Temp!fhor_indata=1,H1733="out-sample",Q1733&lt;ATA!XfHor),Q1733+1,IF(F1734="","",IF(AND(H1734="out-sample",H1733="in-sample"),1,IF(AND(H1734="out-sample",H1733="out-sample"),Q1733+1,IF(ISNUMBER(Q1733),Q1733+1,1))))))</f>
        <v/>
      </c>
      <c r="R1734" s="3" t="str">
        <f t="shared" si="189"/>
        <v/>
      </c>
      <c r="S1734" s="6"/>
      <c r="T1734" s="6"/>
      <c r="U1734" s="6"/>
      <c r="V1734" s="6"/>
      <c r="W1734" s="6"/>
      <c r="X1734" s="6"/>
      <c r="Y1734" s="6"/>
      <c r="Z1734" s="6"/>
      <c r="AA1734" s="6"/>
      <c r="AB1734" s="6"/>
      <c r="AC1734" s="6"/>
      <c r="AD1734" s="6"/>
      <c r="AE1734" s="6"/>
      <c r="AF1734" s="6"/>
      <c r="AG1734" s="6"/>
      <c r="AH1734" s="6"/>
      <c r="AI1734" s="6"/>
      <c r="AJ1734" s="6"/>
      <c r="AK1734" s="6"/>
      <c r="AX1734" s="63" t="e">
        <f t="shared" si="190"/>
        <v>#VALUE!</v>
      </c>
    </row>
    <row r="1735" spans="1:50" s="1" customFormat="1" ht="14.25" x14ac:dyDescent="0.2">
      <c r="A1735" s="6"/>
      <c r="B1735" s="6"/>
      <c r="C1735" s="6"/>
      <c r="D1735" s="3"/>
      <c r="E1735" s="70" t="str">
        <f>IF(ATA!E1735="","",ATA!E1735)</f>
        <v/>
      </c>
      <c r="F1735" s="51" t="str">
        <f>IF(ATA!F1735="","",ATA!F1735)</f>
        <v/>
      </c>
      <c r="G1735" s="11" t="str">
        <f>IF(ATA!G1735="","",ATA!G1735)</f>
        <v/>
      </c>
      <c r="H1735" s="55" t="str">
        <f>IF(ATA!H1735="","",ATA!H1735)</f>
        <v/>
      </c>
      <c r="I1735" s="31" t="str">
        <f>IF(AND(F1734="",H1734="in-sample"),"",IF(AND(Temp!fhor_indata=1,H1734="out-sample",H1735="out-sample"),I1734,IF(AND(F1735="",H1734="out-sample"),"",IF(AND(Temp!optSeasCoef=0,Temp!sts_add=1),IF(H1734="in-sample",IF(Q1734=bigT,((pCell/bigT)*F1734)+((1-(pCell/bigT))*(I1734+J1734)),IF(OR(F1735="",COUNT($F$2:F1734)&lt;=pCell),F1734,((pCell/COUNT($F$2:F1734))*F1734)+((1-(pCell/COUNT($F$2:F1734)))*(I1734+J1734)))),I1734),IF(AND(Temp!optSeasCoef=0,Temp!sts_multp=1),IF(H1734="in-sample",IF(Q1734=bigT,((pCell/bigT)*F1734)+((1-(pCell/bigT))*(I1734*J1734)),IF(OR(F1735="",COUNT(F$2:$F1734)&lt;=pCell),F1734,((pCell/COUNT($F$2:F1734))*F1734)+((1-(pCell/COUNT($F$2:F1734)))*(I1734*J1734)))),I1734),IF(Temp!sts_add=1,IF(H1734="in-sample",IF(Q1734=bigT,((pCell/bigT)*AX1734)+((1-(pCell/bigT))*(I1734+J1734)),IF(OR(F1735="",COUNT($AX$2:AX1734)&lt;=pCell),AX1734,((pCell/COUNT($AX$2:AX1734))*AX1734)+((1-(pCell/COUNT($AX$2:AX1734)))*(I1734+J1734)))),I1734),IF(H1734="in-sample",IF(Q1734=bigT,((pCell/bigT)*AX1734)+((1-(pCell/bigT))*(I1734*J1734)),IF(OR(F1735="",COUNT($AX$2:AX1734)&lt;=pCell),AX1734,((pCell/COUNT($AX$2:AX1734))*AX1734)+((1-(pCell/COUNT($AX$2:AX1734)))*(I1734*J1734)))),I1734)))))))</f>
        <v/>
      </c>
      <c r="J1735" s="31" t="str">
        <f>IF(AND(F1734="",H1734="in-sample"),"",IF(AND(Temp!fhor_indata=1,H1734="out-sample",H1735="out-sample"),J1734,IF(AND(F1735="",H1734="out-sample"),"",IF(AND(Temp!optSeasCoef=0,Temp!sts_add=1),IF(H1734="in-sample",IF(Q1734=bigT,((qCell/bigT)*(I1735-I1734))+((1-(qCell/bigT))*J1734),IF(OR(F1735="",COUNT($F$2:F1734)&lt;=qCell),IF(COUNT($F$2:F1734)=1,0,F1734-F1733),((qCell/COUNT($F$2:F1734))*(I1735-I1734))+((1-(qCell/COUNT($F$2:F1734)))*J1734))),J1734),IF(AND(Temp!optSeasCoef=0,Temp!sts_multp=1),IF(H1734="in-sample",IF(Q1734=bigT,((qCell/bigT)*(I1735/I1734))+((1-(qCell/bigT))*J1734),IF(qCell=0,1,IF(OR(F1735="",COUNT($F$2:F1734)&lt;=qCell),IF(COUNT($F$2:F1734)=1,1,F1734/F1733),((qCell/COUNT($F$2:F1734))*(I1735/I1734))+((1-(qCell/COUNT($F$2:F1734)))*J1734)))),J1734),IF(Temp!sts_add=1,IF(H1734="in-sample",IF(Q1734=bigT,((qCell/bigT)*(I1735-I1734))+((1-(qCell/bigT))*J1734),IF(OR(F1735="",COUNT($AX$2:AX1734)&lt;=qCell),IF(COUNT($AX$2:AX1734)=1,0,AX1734-AX1733),((qCell/COUNT($AX$2:AX1734))*(I1735-I1734))+((1-(qCell/COUNT($AX$2:AX1734)))*J1734))),J1734),IF(H1734="in-sample",IF(Q1734=bigT,((qCell/bigT)*(I1735/I1734))+((1-(qCell/bigT))*J1734),IF(qCell=0,1,IF(OR(F1735="",COUNT($AX$2:AX1734)&lt;=qCell),IF(COUNT($AX$2:AX1734)=1,1,AX1734/AX1733),((qCell/COUNT($AX$2:AX1734))*(I1735/I1734))+((1-(qCell/COUNT($AX$2:AX1734)))*J1734)))),J1734)))))))</f>
        <v/>
      </c>
      <c r="K1735" s="31" t="str">
        <f>IF(H1735="","",IF(AND(Temp!optSeasCoef=0,Temp!sts_add=1),IF(H1735="out-sample",I1735+(Q1735*J1735),I1735+J1735),IF(AND(Temp!optSeasCoef=0,Temp!sts_multp=1),IF(H1735="out-sample",I1735*(J1735^Q1735),I1735*J1735),IF(Temp!sts_add=1,IF(H1735="out-sample",(I1735+(Q1735*J1735))*G1735,(I1735+J1735)*G1735),IF(H1735="out-sample",I1735*(J1735^Q1735)*G1735,I1735*J1735*G1735)))))</f>
        <v/>
      </c>
      <c r="L1735" s="32" t="str">
        <f t="shared" si="191"/>
        <v/>
      </c>
      <c r="M1735" s="32" t="str">
        <f t="shared" si="192"/>
        <v/>
      </c>
      <c r="N1735" s="32" t="str">
        <f t="shared" si="193"/>
        <v/>
      </c>
      <c r="O1735" s="32" t="str">
        <f t="shared" si="194"/>
        <v/>
      </c>
      <c r="P1735" s="32" t="str">
        <f t="shared" si="195"/>
        <v/>
      </c>
      <c r="Q1735" s="3" t="str">
        <f>IF(AND(Temp!fhor_indata=1,F1735="",H1734="in-sample"),1,IF(AND(Temp!fhor_indata=1,H1734="out-sample",Q1734&lt;ATA!XfHor),Q1734+1,IF(F1735="","",IF(AND(H1735="out-sample",H1734="in-sample"),1,IF(AND(H1735="out-sample",H1734="out-sample"),Q1734+1,IF(ISNUMBER(Q1734),Q1734+1,1))))))</f>
        <v/>
      </c>
      <c r="R1735" s="3" t="str">
        <f t="shared" si="189"/>
        <v/>
      </c>
      <c r="S1735" s="6"/>
      <c r="T1735" s="6"/>
      <c r="U1735" s="6"/>
      <c r="V1735" s="6"/>
      <c r="W1735" s="6"/>
      <c r="X1735" s="6"/>
      <c r="Y1735" s="6"/>
      <c r="Z1735" s="6"/>
      <c r="AA1735" s="6"/>
      <c r="AB1735" s="6"/>
      <c r="AC1735" s="6"/>
      <c r="AD1735" s="6"/>
      <c r="AE1735" s="6"/>
      <c r="AF1735" s="6"/>
      <c r="AG1735" s="6"/>
      <c r="AH1735" s="6"/>
      <c r="AI1735" s="6"/>
      <c r="AJ1735" s="6"/>
      <c r="AK1735" s="6"/>
      <c r="AX1735" s="63" t="e">
        <f t="shared" si="190"/>
        <v>#VALUE!</v>
      </c>
    </row>
    <row r="1736" spans="1:50" s="1" customFormat="1" ht="14.25" x14ac:dyDescent="0.2">
      <c r="A1736" s="6"/>
      <c r="B1736" s="6"/>
      <c r="C1736" s="6"/>
      <c r="D1736" s="3"/>
      <c r="E1736" s="70" t="str">
        <f>IF(ATA!E1736="","",ATA!E1736)</f>
        <v/>
      </c>
      <c r="F1736" s="51" t="str">
        <f>IF(ATA!F1736="","",ATA!F1736)</f>
        <v/>
      </c>
      <c r="G1736" s="11" t="str">
        <f>IF(ATA!G1736="","",ATA!G1736)</f>
        <v/>
      </c>
      <c r="H1736" s="55" t="str">
        <f>IF(ATA!H1736="","",ATA!H1736)</f>
        <v/>
      </c>
      <c r="I1736" s="31" t="str">
        <f>IF(AND(F1735="",H1735="in-sample"),"",IF(AND(Temp!fhor_indata=1,H1735="out-sample",H1736="out-sample"),I1735,IF(AND(F1736="",H1735="out-sample"),"",IF(AND(Temp!optSeasCoef=0,Temp!sts_add=1),IF(H1735="in-sample",IF(Q1735=bigT,((pCell/bigT)*F1735)+((1-(pCell/bigT))*(I1735+J1735)),IF(OR(F1736="",COUNT($F$2:F1735)&lt;=pCell),F1735,((pCell/COUNT($F$2:F1735))*F1735)+((1-(pCell/COUNT($F$2:F1735)))*(I1735+J1735)))),I1735),IF(AND(Temp!optSeasCoef=0,Temp!sts_multp=1),IF(H1735="in-sample",IF(Q1735=bigT,((pCell/bigT)*F1735)+((1-(pCell/bigT))*(I1735*J1735)),IF(OR(F1736="",COUNT(F$2:$F1735)&lt;=pCell),F1735,((pCell/COUNT($F$2:F1735))*F1735)+((1-(pCell/COUNT($F$2:F1735)))*(I1735*J1735)))),I1735),IF(Temp!sts_add=1,IF(H1735="in-sample",IF(Q1735=bigT,((pCell/bigT)*AX1735)+((1-(pCell/bigT))*(I1735+J1735)),IF(OR(F1736="",COUNT($AX$2:AX1735)&lt;=pCell),AX1735,((pCell/COUNT($AX$2:AX1735))*AX1735)+((1-(pCell/COUNT($AX$2:AX1735)))*(I1735+J1735)))),I1735),IF(H1735="in-sample",IF(Q1735=bigT,((pCell/bigT)*AX1735)+((1-(pCell/bigT))*(I1735*J1735)),IF(OR(F1736="",COUNT($AX$2:AX1735)&lt;=pCell),AX1735,((pCell/COUNT($AX$2:AX1735))*AX1735)+((1-(pCell/COUNT($AX$2:AX1735)))*(I1735*J1735)))),I1735)))))))</f>
        <v/>
      </c>
      <c r="J1736" s="31" t="str">
        <f>IF(AND(F1735="",H1735="in-sample"),"",IF(AND(Temp!fhor_indata=1,H1735="out-sample",H1736="out-sample"),J1735,IF(AND(F1736="",H1735="out-sample"),"",IF(AND(Temp!optSeasCoef=0,Temp!sts_add=1),IF(H1735="in-sample",IF(Q1735=bigT,((qCell/bigT)*(I1736-I1735))+((1-(qCell/bigT))*J1735),IF(OR(F1736="",COUNT($F$2:F1735)&lt;=qCell),IF(COUNT($F$2:F1735)=1,0,F1735-F1734),((qCell/COUNT($F$2:F1735))*(I1736-I1735))+((1-(qCell/COUNT($F$2:F1735)))*J1735))),J1735),IF(AND(Temp!optSeasCoef=0,Temp!sts_multp=1),IF(H1735="in-sample",IF(Q1735=bigT,((qCell/bigT)*(I1736/I1735))+((1-(qCell/bigT))*J1735),IF(qCell=0,1,IF(OR(F1736="",COUNT($F$2:F1735)&lt;=qCell),IF(COUNT($F$2:F1735)=1,1,F1735/F1734),((qCell/COUNT($F$2:F1735))*(I1736/I1735))+((1-(qCell/COUNT($F$2:F1735)))*J1735)))),J1735),IF(Temp!sts_add=1,IF(H1735="in-sample",IF(Q1735=bigT,((qCell/bigT)*(I1736-I1735))+((1-(qCell/bigT))*J1735),IF(OR(F1736="",COUNT($AX$2:AX1735)&lt;=qCell),IF(COUNT($AX$2:AX1735)=1,0,AX1735-AX1734),((qCell/COUNT($AX$2:AX1735))*(I1736-I1735))+((1-(qCell/COUNT($AX$2:AX1735)))*J1735))),J1735),IF(H1735="in-sample",IF(Q1735=bigT,((qCell/bigT)*(I1736/I1735))+((1-(qCell/bigT))*J1735),IF(qCell=0,1,IF(OR(F1736="",COUNT($AX$2:AX1735)&lt;=qCell),IF(COUNT($AX$2:AX1735)=1,1,AX1735/AX1734),((qCell/COUNT($AX$2:AX1735))*(I1736/I1735))+((1-(qCell/COUNT($AX$2:AX1735)))*J1735)))),J1735)))))))</f>
        <v/>
      </c>
      <c r="K1736" s="31" t="str">
        <f>IF(H1736="","",IF(AND(Temp!optSeasCoef=0,Temp!sts_add=1),IF(H1736="out-sample",I1736+(Q1736*J1736),I1736+J1736),IF(AND(Temp!optSeasCoef=0,Temp!sts_multp=1),IF(H1736="out-sample",I1736*(J1736^Q1736),I1736*J1736),IF(Temp!sts_add=1,IF(H1736="out-sample",(I1736+(Q1736*J1736))*G1736,(I1736+J1736)*G1736),IF(H1736="out-sample",I1736*(J1736^Q1736)*G1736,I1736*J1736*G1736)))))</f>
        <v/>
      </c>
      <c r="L1736" s="32" t="str">
        <f t="shared" si="191"/>
        <v/>
      </c>
      <c r="M1736" s="32" t="str">
        <f t="shared" si="192"/>
        <v/>
      </c>
      <c r="N1736" s="32" t="str">
        <f t="shared" si="193"/>
        <v/>
      </c>
      <c r="O1736" s="32" t="str">
        <f t="shared" si="194"/>
        <v/>
      </c>
      <c r="P1736" s="32" t="str">
        <f t="shared" si="195"/>
        <v/>
      </c>
      <c r="Q1736" s="3" t="str">
        <f>IF(AND(Temp!fhor_indata=1,F1736="",H1735="in-sample"),1,IF(AND(Temp!fhor_indata=1,H1735="out-sample",Q1735&lt;ATA!XfHor),Q1735+1,IF(F1736="","",IF(AND(H1736="out-sample",H1735="in-sample"),1,IF(AND(H1736="out-sample",H1735="out-sample"),Q1735+1,IF(ISNUMBER(Q1735),Q1735+1,1))))))</f>
        <v/>
      </c>
      <c r="R1736" s="3" t="str">
        <f t="shared" si="189"/>
        <v/>
      </c>
      <c r="S1736" s="6"/>
      <c r="T1736" s="6"/>
      <c r="U1736" s="6"/>
      <c r="V1736" s="6"/>
      <c r="W1736" s="6"/>
      <c r="X1736" s="6"/>
      <c r="Y1736" s="6"/>
      <c r="Z1736" s="6"/>
      <c r="AA1736" s="6"/>
      <c r="AB1736" s="6"/>
      <c r="AC1736" s="6"/>
      <c r="AD1736" s="6"/>
      <c r="AE1736" s="6"/>
      <c r="AF1736" s="6"/>
      <c r="AG1736" s="6"/>
      <c r="AH1736" s="6"/>
      <c r="AI1736" s="6"/>
      <c r="AJ1736" s="6"/>
      <c r="AK1736" s="6"/>
      <c r="AX1736" s="63" t="e">
        <f t="shared" si="190"/>
        <v>#VALUE!</v>
      </c>
    </row>
    <row r="1737" spans="1:50" s="1" customFormat="1" ht="14.25" x14ac:dyDescent="0.2">
      <c r="A1737" s="6"/>
      <c r="B1737" s="6"/>
      <c r="C1737" s="6"/>
      <c r="D1737" s="3"/>
      <c r="E1737" s="70" t="str">
        <f>IF(ATA!E1737="","",ATA!E1737)</f>
        <v/>
      </c>
      <c r="F1737" s="51" t="str">
        <f>IF(ATA!F1737="","",ATA!F1737)</f>
        <v/>
      </c>
      <c r="G1737" s="11" t="str">
        <f>IF(ATA!G1737="","",ATA!G1737)</f>
        <v/>
      </c>
      <c r="H1737" s="55" t="str">
        <f>IF(ATA!H1737="","",ATA!H1737)</f>
        <v/>
      </c>
      <c r="I1737" s="31" t="str">
        <f>IF(AND(F1736="",H1736="in-sample"),"",IF(AND(Temp!fhor_indata=1,H1736="out-sample",H1737="out-sample"),I1736,IF(AND(F1737="",H1736="out-sample"),"",IF(AND(Temp!optSeasCoef=0,Temp!sts_add=1),IF(H1736="in-sample",IF(Q1736=bigT,((pCell/bigT)*F1736)+((1-(pCell/bigT))*(I1736+J1736)),IF(OR(F1737="",COUNT($F$2:F1736)&lt;=pCell),F1736,((pCell/COUNT($F$2:F1736))*F1736)+((1-(pCell/COUNT($F$2:F1736)))*(I1736+J1736)))),I1736),IF(AND(Temp!optSeasCoef=0,Temp!sts_multp=1),IF(H1736="in-sample",IF(Q1736=bigT,((pCell/bigT)*F1736)+((1-(pCell/bigT))*(I1736*J1736)),IF(OR(F1737="",COUNT(F$2:$F1736)&lt;=pCell),F1736,((pCell/COUNT($F$2:F1736))*F1736)+((1-(pCell/COUNT($F$2:F1736)))*(I1736*J1736)))),I1736),IF(Temp!sts_add=1,IF(H1736="in-sample",IF(Q1736=bigT,((pCell/bigT)*AX1736)+((1-(pCell/bigT))*(I1736+J1736)),IF(OR(F1737="",COUNT($AX$2:AX1736)&lt;=pCell),AX1736,((pCell/COUNT($AX$2:AX1736))*AX1736)+((1-(pCell/COUNT($AX$2:AX1736)))*(I1736+J1736)))),I1736),IF(H1736="in-sample",IF(Q1736=bigT,((pCell/bigT)*AX1736)+((1-(pCell/bigT))*(I1736*J1736)),IF(OR(F1737="",COUNT($AX$2:AX1736)&lt;=pCell),AX1736,((pCell/COUNT($AX$2:AX1736))*AX1736)+((1-(pCell/COUNT($AX$2:AX1736)))*(I1736*J1736)))),I1736)))))))</f>
        <v/>
      </c>
      <c r="J1737" s="31" t="str">
        <f>IF(AND(F1736="",H1736="in-sample"),"",IF(AND(Temp!fhor_indata=1,H1736="out-sample",H1737="out-sample"),J1736,IF(AND(F1737="",H1736="out-sample"),"",IF(AND(Temp!optSeasCoef=0,Temp!sts_add=1),IF(H1736="in-sample",IF(Q1736=bigT,((qCell/bigT)*(I1737-I1736))+((1-(qCell/bigT))*J1736),IF(OR(F1737="",COUNT($F$2:F1736)&lt;=qCell),IF(COUNT($F$2:F1736)=1,0,F1736-F1735),((qCell/COUNT($F$2:F1736))*(I1737-I1736))+((1-(qCell/COUNT($F$2:F1736)))*J1736))),J1736),IF(AND(Temp!optSeasCoef=0,Temp!sts_multp=1),IF(H1736="in-sample",IF(Q1736=bigT,((qCell/bigT)*(I1737/I1736))+((1-(qCell/bigT))*J1736),IF(qCell=0,1,IF(OR(F1737="",COUNT($F$2:F1736)&lt;=qCell),IF(COUNT($F$2:F1736)=1,1,F1736/F1735),((qCell/COUNT($F$2:F1736))*(I1737/I1736))+((1-(qCell/COUNT($F$2:F1736)))*J1736)))),J1736),IF(Temp!sts_add=1,IF(H1736="in-sample",IF(Q1736=bigT,((qCell/bigT)*(I1737-I1736))+((1-(qCell/bigT))*J1736),IF(OR(F1737="",COUNT($AX$2:AX1736)&lt;=qCell),IF(COUNT($AX$2:AX1736)=1,0,AX1736-AX1735),((qCell/COUNT($AX$2:AX1736))*(I1737-I1736))+((1-(qCell/COUNT($AX$2:AX1736)))*J1736))),J1736),IF(H1736="in-sample",IF(Q1736=bigT,((qCell/bigT)*(I1737/I1736))+((1-(qCell/bigT))*J1736),IF(qCell=0,1,IF(OR(F1737="",COUNT($AX$2:AX1736)&lt;=qCell),IF(COUNT($AX$2:AX1736)=1,1,AX1736/AX1735),((qCell/COUNT($AX$2:AX1736))*(I1737/I1736))+((1-(qCell/COUNT($AX$2:AX1736)))*J1736)))),J1736)))))))</f>
        <v/>
      </c>
      <c r="K1737" s="31" t="str">
        <f>IF(H1737="","",IF(AND(Temp!optSeasCoef=0,Temp!sts_add=1),IF(H1737="out-sample",I1737+(Q1737*J1737),I1737+J1737),IF(AND(Temp!optSeasCoef=0,Temp!sts_multp=1),IF(H1737="out-sample",I1737*(J1737^Q1737),I1737*J1737),IF(Temp!sts_add=1,IF(H1737="out-sample",(I1737+(Q1737*J1737))*G1737,(I1737+J1737)*G1737),IF(H1737="out-sample",I1737*(J1737^Q1737)*G1737,I1737*J1737*G1737)))))</f>
        <v/>
      </c>
      <c r="L1737" s="32" t="str">
        <f t="shared" si="191"/>
        <v/>
      </c>
      <c r="M1737" s="32" t="str">
        <f t="shared" si="192"/>
        <v/>
      </c>
      <c r="N1737" s="32" t="str">
        <f t="shared" si="193"/>
        <v/>
      </c>
      <c r="O1737" s="32" t="str">
        <f t="shared" si="194"/>
        <v/>
      </c>
      <c r="P1737" s="32" t="str">
        <f t="shared" si="195"/>
        <v/>
      </c>
      <c r="Q1737" s="3" t="str">
        <f>IF(AND(Temp!fhor_indata=1,F1737="",H1736="in-sample"),1,IF(AND(Temp!fhor_indata=1,H1736="out-sample",Q1736&lt;ATA!XfHor),Q1736+1,IF(F1737="","",IF(AND(H1737="out-sample",H1736="in-sample"),1,IF(AND(H1737="out-sample",H1736="out-sample"),Q1736+1,IF(ISNUMBER(Q1736),Q1736+1,1))))))</f>
        <v/>
      </c>
      <c r="R1737" s="3" t="str">
        <f t="shared" si="189"/>
        <v/>
      </c>
      <c r="S1737" s="6"/>
      <c r="T1737" s="6"/>
      <c r="U1737" s="6"/>
      <c r="V1737" s="6"/>
      <c r="W1737" s="6"/>
      <c r="X1737" s="6"/>
      <c r="Y1737" s="6"/>
      <c r="Z1737" s="6"/>
      <c r="AA1737" s="6"/>
      <c r="AB1737" s="6"/>
      <c r="AC1737" s="6"/>
      <c r="AD1737" s="6"/>
      <c r="AE1737" s="6"/>
      <c r="AF1737" s="6"/>
      <c r="AG1737" s="6"/>
      <c r="AH1737" s="6"/>
      <c r="AI1737" s="6"/>
      <c r="AJ1737" s="6"/>
      <c r="AK1737" s="6"/>
      <c r="AX1737" s="63" t="e">
        <f t="shared" si="190"/>
        <v>#VALUE!</v>
      </c>
    </row>
    <row r="1738" spans="1:50" s="1" customFormat="1" ht="14.25" x14ac:dyDescent="0.2">
      <c r="A1738" s="6"/>
      <c r="B1738" s="6"/>
      <c r="C1738" s="6"/>
      <c r="D1738" s="3"/>
      <c r="E1738" s="70" t="str">
        <f>IF(ATA!E1738="","",ATA!E1738)</f>
        <v/>
      </c>
      <c r="F1738" s="51" t="str">
        <f>IF(ATA!F1738="","",ATA!F1738)</f>
        <v/>
      </c>
      <c r="G1738" s="11" t="str">
        <f>IF(ATA!G1738="","",ATA!G1738)</f>
        <v/>
      </c>
      <c r="H1738" s="55" t="str">
        <f>IF(ATA!H1738="","",ATA!H1738)</f>
        <v/>
      </c>
      <c r="I1738" s="31" t="str">
        <f>IF(AND(F1737="",H1737="in-sample"),"",IF(AND(Temp!fhor_indata=1,H1737="out-sample",H1738="out-sample"),I1737,IF(AND(F1738="",H1737="out-sample"),"",IF(AND(Temp!optSeasCoef=0,Temp!sts_add=1),IF(H1737="in-sample",IF(Q1737=bigT,((pCell/bigT)*F1737)+((1-(pCell/bigT))*(I1737+J1737)),IF(OR(F1738="",COUNT($F$2:F1737)&lt;=pCell),F1737,((pCell/COUNT($F$2:F1737))*F1737)+((1-(pCell/COUNT($F$2:F1737)))*(I1737+J1737)))),I1737),IF(AND(Temp!optSeasCoef=0,Temp!sts_multp=1),IF(H1737="in-sample",IF(Q1737=bigT,((pCell/bigT)*F1737)+((1-(pCell/bigT))*(I1737*J1737)),IF(OR(F1738="",COUNT(F$2:$F1737)&lt;=pCell),F1737,((pCell/COUNT($F$2:F1737))*F1737)+((1-(pCell/COUNT($F$2:F1737)))*(I1737*J1737)))),I1737),IF(Temp!sts_add=1,IF(H1737="in-sample",IF(Q1737=bigT,((pCell/bigT)*AX1737)+((1-(pCell/bigT))*(I1737+J1737)),IF(OR(F1738="",COUNT($AX$2:AX1737)&lt;=pCell),AX1737,((pCell/COUNT($AX$2:AX1737))*AX1737)+((1-(pCell/COUNT($AX$2:AX1737)))*(I1737+J1737)))),I1737),IF(H1737="in-sample",IF(Q1737=bigT,((pCell/bigT)*AX1737)+((1-(pCell/bigT))*(I1737*J1737)),IF(OR(F1738="",COUNT($AX$2:AX1737)&lt;=pCell),AX1737,((pCell/COUNT($AX$2:AX1737))*AX1737)+((1-(pCell/COUNT($AX$2:AX1737)))*(I1737*J1737)))),I1737)))))))</f>
        <v/>
      </c>
      <c r="J1738" s="31" t="str">
        <f>IF(AND(F1737="",H1737="in-sample"),"",IF(AND(Temp!fhor_indata=1,H1737="out-sample",H1738="out-sample"),J1737,IF(AND(F1738="",H1737="out-sample"),"",IF(AND(Temp!optSeasCoef=0,Temp!sts_add=1),IF(H1737="in-sample",IF(Q1737=bigT,((qCell/bigT)*(I1738-I1737))+((1-(qCell/bigT))*J1737),IF(OR(F1738="",COUNT($F$2:F1737)&lt;=qCell),IF(COUNT($F$2:F1737)=1,0,F1737-F1736),((qCell/COUNT($F$2:F1737))*(I1738-I1737))+((1-(qCell/COUNT($F$2:F1737)))*J1737))),J1737),IF(AND(Temp!optSeasCoef=0,Temp!sts_multp=1),IF(H1737="in-sample",IF(Q1737=bigT,((qCell/bigT)*(I1738/I1737))+((1-(qCell/bigT))*J1737),IF(qCell=0,1,IF(OR(F1738="",COUNT($F$2:F1737)&lt;=qCell),IF(COUNT($F$2:F1737)=1,1,F1737/F1736),((qCell/COUNT($F$2:F1737))*(I1738/I1737))+((1-(qCell/COUNT($F$2:F1737)))*J1737)))),J1737),IF(Temp!sts_add=1,IF(H1737="in-sample",IF(Q1737=bigT,((qCell/bigT)*(I1738-I1737))+((1-(qCell/bigT))*J1737),IF(OR(F1738="",COUNT($AX$2:AX1737)&lt;=qCell),IF(COUNT($AX$2:AX1737)=1,0,AX1737-AX1736),((qCell/COUNT($AX$2:AX1737))*(I1738-I1737))+((1-(qCell/COUNT($AX$2:AX1737)))*J1737))),J1737),IF(H1737="in-sample",IF(Q1737=bigT,((qCell/bigT)*(I1738/I1737))+((1-(qCell/bigT))*J1737),IF(qCell=0,1,IF(OR(F1738="",COUNT($AX$2:AX1737)&lt;=qCell),IF(COUNT($AX$2:AX1737)=1,1,AX1737/AX1736),((qCell/COUNT($AX$2:AX1737))*(I1738/I1737))+((1-(qCell/COUNT($AX$2:AX1737)))*J1737)))),J1737)))))))</f>
        <v/>
      </c>
      <c r="K1738" s="31" t="str">
        <f>IF(H1738="","",IF(AND(Temp!optSeasCoef=0,Temp!sts_add=1),IF(H1738="out-sample",I1738+(Q1738*J1738),I1738+J1738),IF(AND(Temp!optSeasCoef=0,Temp!sts_multp=1),IF(H1738="out-sample",I1738*(J1738^Q1738),I1738*J1738),IF(Temp!sts_add=1,IF(H1738="out-sample",(I1738+(Q1738*J1738))*G1738,(I1738+J1738)*G1738),IF(H1738="out-sample",I1738*(J1738^Q1738)*G1738,I1738*J1738*G1738)))))</f>
        <v/>
      </c>
      <c r="L1738" s="32" t="str">
        <f t="shared" si="191"/>
        <v/>
      </c>
      <c r="M1738" s="32" t="str">
        <f t="shared" si="192"/>
        <v/>
      </c>
      <c r="N1738" s="32" t="str">
        <f t="shared" si="193"/>
        <v/>
      </c>
      <c r="O1738" s="32" t="str">
        <f t="shared" si="194"/>
        <v/>
      </c>
      <c r="P1738" s="32" t="str">
        <f t="shared" si="195"/>
        <v/>
      </c>
      <c r="Q1738" s="3" t="str">
        <f>IF(AND(Temp!fhor_indata=1,F1738="",H1737="in-sample"),1,IF(AND(Temp!fhor_indata=1,H1737="out-sample",Q1737&lt;ATA!XfHor),Q1737+1,IF(F1738="","",IF(AND(H1738="out-sample",H1737="in-sample"),1,IF(AND(H1738="out-sample",H1737="out-sample"),Q1737+1,IF(ISNUMBER(Q1737),Q1737+1,1))))))</f>
        <v/>
      </c>
      <c r="R1738" s="3" t="str">
        <f t="shared" si="189"/>
        <v/>
      </c>
      <c r="S1738" s="6"/>
      <c r="T1738" s="6"/>
      <c r="U1738" s="6"/>
      <c r="V1738" s="6"/>
      <c r="W1738" s="6"/>
      <c r="X1738" s="6"/>
      <c r="Y1738" s="6"/>
      <c r="Z1738" s="6"/>
      <c r="AA1738" s="6"/>
      <c r="AB1738" s="6"/>
      <c r="AC1738" s="6"/>
      <c r="AD1738" s="6"/>
      <c r="AE1738" s="6"/>
      <c r="AF1738" s="6"/>
      <c r="AG1738" s="6"/>
      <c r="AH1738" s="6"/>
      <c r="AI1738" s="6"/>
      <c r="AJ1738" s="6"/>
      <c r="AK1738" s="6"/>
      <c r="AX1738" s="63" t="e">
        <f t="shared" si="190"/>
        <v>#VALUE!</v>
      </c>
    </row>
    <row r="1739" spans="1:50" s="1" customFormat="1" ht="14.25" x14ac:dyDescent="0.2">
      <c r="A1739" s="6"/>
      <c r="B1739" s="6"/>
      <c r="C1739" s="6"/>
      <c r="D1739" s="3"/>
      <c r="E1739" s="70" t="str">
        <f>IF(ATA!E1739="","",ATA!E1739)</f>
        <v/>
      </c>
      <c r="F1739" s="51" t="str">
        <f>IF(ATA!F1739="","",ATA!F1739)</f>
        <v/>
      </c>
      <c r="G1739" s="11" t="str">
        <f>IF(ATA!G1739="","",ATA!G1739)</f>
        <v/>
      </c>
      <c r="H1739" s="55" t="str">
        <f>IF(ATA!H1739="","",ATA!H1739)</f>
        <v/>
      </c>
      <c r="I1739" s="31" t="str">
        <f>IF(AND(F1738="",H1738="in-sample"),"",IF(AND(Temp!fhor_indata=1,H1738="out-sample",H1739="out-sample"),I1738,IF(AND(F1739="",H1738="out-sample"),"",IF(AND(Temp!optSeasCoef=0,Temp!sts_add=1),IF(H1738="in-sample",IF(Q1738=bigT,((pCell/bigT)*F1738)+((1-(pCell/bigT))*(I1738+J1738)),IF(OR(F1739="",COUNT($F$2:F1738)&lt;=pCell),F1738,((pCell/COUNT($F$2:F1738))*F1738)+((1-(pCell/COUNT($F$2:F1738)))*(I1738+J1738)))),I1738),IF(AND(Temp!optSeasCoef=0,Temp!sts_multp=1),IF(H1738="in-sample",IF(Q1738=bigT,((pCell/bigT)*F1738)+((1-(pCell/bigT))*(I1738*J1738)),IF(OR(F1739="",COUNT(F$2:$F1738)&lt;=pCell),F1738,((pCell/COUNT($F$2:F1738))*F1738)+((1-(pCell/COUNT($F$2:F1738)))*(I1738*J1738)))),I1738),IF(Temp!sts_add=1,IF(H1738="in-sample",IF(Q1738=bigT,((pCell/bigT)*AX1738)+((1-(pCell/bigT))*(I1738+J1738)),IF(OR(F1739="",COUNT($AX$2:AX1738)&lt;=pCell),AX1738,((pCell/COUNT($AX$2:AX1738))*AX1738)+((1-(pCell/COUNT($AX$2:AX1738)))*(I1738+J1738)))),I1738),IF(H1738="in-sample",IF(Q1738=bigT,((pCell/bigT)*AX1738)+((1-(pCell/bigT))*(I1738*J1738)),IF(OR(F1739="",COUNT($AX$2:AX1738)&lt;=pCell),AX1738,((pCell/COUNT($AX$2:AX1738))*AX1738)+((1-(pCell/COUNT($AX$2:AX1738)))*(I1738*J1738)))),I1738)))))))</f>
        <v/>
      </c>
      <c r="J1739" s="31" t="str">
        <f>IF(AND(F1738="",H1738="in-sample"),"",IF(AND(Temp!fhor_indata=1,H1738="out-sample",H1739="out-sample"),J1738,IF(AND(F1739="",H1738="out-sample"),"",IF(AND(Temp!optSeasCoef=0,Temp!sts_add=1),IF(H1738="in-sample",IF(Q1738=bigT,((qCell/bigT)*(I1739-I1738))+((1-(qCell/bigT))*J1738),IF(OR(F1739="",COUNT($F$2:F1738)&lt;=qCell),IF(COUNT($F$2:F1738)=1,0,F1738-F1737),((qCell/COUNT($F$2:F1738))*(I1739-I1738))+((1-(qCell/COUNT($F$2:F1738)))*J1738))),J1738),IF(AND(Temp!optSeasCoef=0,Temp!sts_multp=1),IF(H1738="in-sample",IF(Q1738=bigT,((qCell/bigT)*(I1739/I1738))+((1-(qCell/bigT))*J1738),IF(qCell=0,1,IF(OR(F1739="",COUNT($F$2:F1738)&lt;=qCell),IF(COUNT($F$2:F1738)=1,1,F1738/F1737),((qCell/COUNT($F$2:F1738))*(I1739/I1738))+((1-(qCell/COUNT($F$2:F1738)))*J1738)))),J1738),IF(Temp!sts_add=1,IF(H1738="in-sample",IF(Q1738=bigT,((qCell/bigT)*(I1739-I1738))+((1-(qCell/bigT))*J1738),IF(OR(F1739="",COUNT($AX$2:AX1738)&lt;=qCell),IF(COUNT($AX$2:AX1738)=1,0,AX1738-AX1737),((qCell/COUNT($AX$2:AX1738))*(I1739-I1738))+((1-(qCell/COUNT($AX$2:AX1738)))*J1738))),J1738),IF(H1738="in-sample",IF(Q1738=bigT,((qCell/bigT)*(I1739/I1738))+((1-(qCell/bigT))*J1738),IF(qCell=0,1,IF(OR(F1739="",COUNT($AX$2:AX1738)&lt;=qCell),IF(COUNT($AX$2:AX1738)=1,1,AX1738/AX1737),((qCell/COUNT($AX$2:AX1738))*(I1739/I1738))+((1-(qCell/COUNT($AX$2:AX1738)))*J1738)))),J1738)))))))</f>
        <v/>
      </c>
      <c r="K1739" s="31" t="str">
        <f>IF(H1739="","",IF(AND(Temp!optSeasCoef=0,Temp!sts_add=1),IF(H1739="out-sample",I1739+(Q1739*J1739),I1739+J1739),IF(AND(Temp!optSeasCoef=0,Temp!sts_multp=1),IF(H1739="out-sample",I1739*(J1739^Q1739),I1739*J1739),IF(Temp!sts_add=1,IF(H1739="out-sample",(I1739+(Q1739*J1739))*G1739,(I1739+J1739)*G1739),IF(H1739="out-sample",I1739*(J1739^Q1739)*G1739,I1739*J1739*G1739)))))</f>
        <v/>
      </c>
      <c r="L1739" s="32" t="str">
        <f t="shared" si="191"/>
        <v/>
      </c>
      <c r="M1739" s="32" t="str">
        <f t="shared" si="192"/>
        <v/>
      </c>
      <c r="N1739" s="32" t="str">
        <f t="shared" si="193"/>
        <v/>
      </c>
      <c r="O1739" s="32" t="str">
        <f t="shared" si="194"/>
        <v/>
      </c>
      <c r="P1739" s="32" t="str">
        <f t="shared" si="195"/>
        <v/>
      </c>
      <c r="Q1739" s="3" t="str">
        <f>IF(AND(Temp!fhor_indata=1,F1739="",H1738="in-sample"),1,IF(AND(Temp!fhor_indata=1,H1738="out-sample",Q1738&lt;ATA!XfHor),Q1738+1,IF(F1739="","",IF(AND(H1739="out-sample",H1738="in-sample"),1,IF(AND(H1739="out-sample",H1738="out-sample"),Q1738+1,IF(ISNUMBER(Q1738),Q1738+1,1))))))</f>
        <v/>
      </c>
      <c r="R1739" s="3" t="str">
        <f t="shared" si="189"/>
        <v/>
      </c>
      <c r="S1739" s="6"/>
      <c r="T1739" s="6"/>
      <c r="U1739" s="6"/>
      <c r="V1739" s="6"/>
      <c r="W1739" s="6"/>
      <c r="X1739" s="6"/>
      <c r="Y1739" s="6"/>
      <c r="Z1739" s="6"/>
      <c r="AA1739" s="6"/>
      <c r="AB1739" s="6"/>
      <c r="AC1739" s="6"/>
      <c r="AD1739" s="6"/>
      <c r="AE1739" s="6"/>
      <c r="AF1739" s="6"/>
      <c r="AG1739" s="6"/>
      <c r="AH1739" s="6"/>
      <c r="AI1739" s="6"/>
      <c r="AJ1739" s="6"/>
      <c r="AK1739" s="6"/>
      <c r="AX1739" s="63" t="e">
        <f t="shared" si="190"/>
        <v>#VALUE!</v>
      </c>
    </row>
    <row r="1740" spans="1:50" s="1" customFormat="1" ht="14.25" x14ac:dyDescent="0.2">
      <c r="A1740" s="6"/>
      <c r="B1740" s="6"/>
      <c r="C1740" s="6"/>
      <c r="D1740" s="3"/>
      <c r="E1740" s="70" t="str">
        <f>IF(ATA!E1740="","",ATA!E1740)</f>
        <v/>
      </c>
      <c r="F1740" s="51" t="str">
        <f>IF(ATA!F1740="","",ATA!F1740)</f>
        <v/>
      </c>
      <c r="G1740" s="11" t="str">
        <f>IF(ATA!G1740="","",ATA!G1740)</f>
        <v/>
      </c>
      <c r="H1740" s="55" t="str">
        <f>IF(ATA!H1740="","",ATA!H1740)</f>
        <v/>
      </c>
      <c r="I1740" s="31" t="str">
        <f>IF(AND(F1739="",H1739="in-sample"),"",IF(AND(Temp!fhor_indata=1,H1739="out-sample",H1740="out-sample"),I1739,IF(AND(F1740="",H1739="out-sample"),"",IF(AND(Temp!optSeasCoef=0,Temp!sts_add=1),IF(H1739="in-sample",IF(Q1739=bigT,((pCell/bigT)*F1739)+((1-(pCell/bigT))*(I1739+J1739)),IF(OR(F1740="",COUNT($F$2:F1739)&lt;=pCell),F1739,((pCell/COUNT($F$2:F1739))*F1739)+((1-(pCell/COUNT($F$2:F1739)))*(I1739+J1739)))),I1739),IF(AND(Temp!optSeasCoef=0,Temp!sts_multp=1),IF(H1739="in-sample",IF(Q1739=bigT,((pCell/bigT)*F1739)+((1-(pCell/bigT))*(I1739*J1739)),IF(OR(F1740="",COUNT(F$2:$F1739)&lt;=pCell),F1739,((pCell/COUNT($F$2:F1739))*F1739)+((1-(pCell/COUNT($F$2:F1739)))*(I1739*J1739)))),I1739),IF(Temp!sts_add=1,IF(H1739="in-sample",IF(Q1739=bigT,((pCell/bigT)*AX1739)+((1-(pCell/bigT))*(I1739+J1739)),IF(OR(F1740="",COUNT($AX$2:AX1739)&lt;=pCell),AX1739,((pCell/COUNT($AX$2:AX1739))*AX1739)+((1-(pCell/COUNT($AX$2:AX1739)))*(I1739+J1739)))),I1739),IF(H1739="in-sample",IF(Q1739=bigT,((pCell/bigT)*AX1739)+((1-(pCell/bigT))*(I1739*J1739)),IF(OR(F1740="",COUNT($AX$2:AX1739)&lt;=pCell),AX1739,((pCell/COUNT($AX$2:AX1739))*AX1739)+((1-(pCell/COUNT($AX$2:AX1739)))*(I1739*J1739)))),I1739)))))))</f>
        <v/>
      </c>
      <c r="J1740" s="31" t="str">
        <f>IF(AND(F1739="",H1739="in-sample"),"",IF(AND(Temp!fhor_indata=1,H1739="out-sample",H1740="out-sample"),J1739,IF(AND(F1740="",H1739="out-sample"),"",IF(AND(Temp!optSeasCoef=0,Temp!sts_add=1),IF(H1739="in-sample",IF(Q1739=bigT,((qCell/bigT)*(I1740-I1739))+((1-(qCell/bigT))*J1739),IF(OR(F1740="",COUNT($F$2:F1739)&lt;=qCell),IF(COUNT($F$2:F1739)=1,0,F1739-F1738),((qCell/COUNT($F$2:F1739))*(I1740-I1739))+((1-(qCell/COUNT($F$2:F1739)))*J1739))),J1739),IF(AND(Temp!optSeasCoef=0,Temp!sts_multp=1),IF(H1739="in-sample",IF(Q1739=bigT,((qCell/bigT)*(I1740/I1739))+((1-(qCell/bigT))*J1739),IF(qCell=0,1,IF(OR(F1740="",COUNT($F$2:F1739)&lt;=qCell),IF(COUNT($F$2:F1739)=1,1,F1739/F1738),((qCell/COUNT($F$2:F1739))*(I1740/I1739))+((1-(qCell/COUNT($F$2:F1739)))*J1739)))),J1739),IF(Temp!sts_add=1,IF(H1739="in-sample",IF(Q1739=bigT,((qCell/bigT)*(I1740-I1739))+((1-(qCell/bigT))*J1739),IF(OR(F1740="",COUNT($AX$2:AX1739)&lt;=qCell),IF(COUNT($AX$2:AX1739)=1,0,AX1739-AX1738),((qCell/COUNT($AX$2:AX1739))*(I1740-I1739))+((1-(qCell/COUNT($AX$2:AX1739)))*J1739))),J1739),IF(H1739="in-sample",IF(Q1739=bigT,((qCell/bigT)*(I1740/I1739))+((1-(qCell/bigT))*J1739),IF(qCell=0,1,IF(OR(F1740="",COUNT($AX$2:AX1739)&lt;=qCell),IF(COUNT($AX$2:AX1739)=1,1,AX1739/AX1738),((qCell/COUNT($AX$2:AX1739))*(I1740/I1739))+((1-(qCell/COUNT($AX$2:AX1739)))*J1739)))),J1739)))))))</f>
        <v/>
      </c>
      <c r="K1740" s="31" t="str">
        <f>IF(H1740="","",IF(AND(Temp!optSeasCoef=0,Temp!sts_add=1),IF(H1740="out-sample",I1740+(Q1740*J1740),I1740+J1740),IF(AND(Temp!optSeasCoef=0,Temp!sts_multp=1),IF(H1740="out-sample",I1740*(J1740^Q1740),I1740*J1740),IF(Temp!sts_add=1,IF(H1740="out-sample",(I1740+(Q1740*J1740))*G1740,(I1740+J1740)*G1740),IF(H1740="out-sample",I1740*(J1740^Q1740)*G1740,I1740*J1740*G1740)))))</f>
        <v/>
      </c>
      <c r="L1740" s="32" t="str">
        <f t="shared" si="191"/>
        <v/>
      </c>
      <c r="M1740" s="32" t="str">
        <f t="shared" si="192"/>
        <v/>
      </c>
      <c r="N1740" s="32" t="str">
        <f t="shared" si="193"/>
        <v/>
      </c>
      <c r="O1740" s="32" t="str">
        <f t="shared" si="194"/>
        <v/>
      </c>
      <c r="P1740" s="32" t="str">
        <f t="shared" si="195"/>
        <v/>
      </c>
      <c r="Q1740" s="3" t="str">
        <f>IF(AND(Temp!fhor_indata=1,F1740="",H1739="in-sample"),1,IF(AND(Temp!fhor_indata=1,H1739="out-sample",Q1739&lt;ATA!XfHor),Q1739+1,IF(F1740="","",IF(AND(H1740="out-sample",H1739="in-sample"),1,IF(AND(H1740="out-sample",H1739="out-sample"),Q1739+1,IF(ISNUMBER(Q1739),Q1739+1,1))))))</f>
        <v/>
      </c>
      <c r="R1740" s="3" t="str">
        <f t="shared" si="189"/>
        <v/>
      </c>
      <c r="S1740" s="6"/>
      <c r="T1740" s="6"/>
      <c r="U1740" s="6"/>
      <c r="V1740" s="6"/>
      <c r="W1740" s="6"/>
      <c r="X1740" s="6"/>
      <c r="Y1740" s="6"/>
      <c r="Z1740" s="6"/>
      <c r="AA1740" s="6"/>
      <c r="AB1740" s="6"/>
      <c r="AC1740" s="6"/>
      <c r="AD1740" s="6"/>
      <c r="AE1740" s="6"/>
      <c r="AF1740" s="6"/>
      <c r="AG1740" s="6"/>
      <c r="AH1740" s="6"/>
      <c r="AI1740" s="6"/>
      <c r="AJ1740" s="6"/>
      <c r="AK1740" s="6"/>
      <c r="AX1740" s="63" t="e">
        <f t="shared" si="190"/>
        <v>#VALUE!</v>
      </c>
    </row>
    <row r="1741" spans="1:50" s="1" customFormat="1" ht="14.25" x14ac:dyDescent="0.2">
      <c r="A1741" s="6"/>
      <c r="B1741" s="6"/>
      <c r="C1741" s="6"/>
      <c r="D1741" s="3"/>
      <c r="E1741" s="70" t="str">
        <f>IF(ATA!E1741="","",ATA!E1741)</f>
        <v/>
      </c>
      <c r="F1741" s="51" t="str">
        <f>IF(ATA!F1741="","",ATA!F1741)</f>
        <v/>
      </c>
      <c r="G1741" s="11" t="str">
        <f>IF(ATA!G1741="","",ATA!G1741)</f>
        <v/>
      </c>
      <c r="H1741" s="55" t="str">
        <f>IF(ATA!H1741="","",ATA!H1741)</f>
        <v/>
      </c>
      <c r="I1741" s="31" t="str">
        <f>IF(AND(F1740="",H1740="in-sample"),"",IF(AND(Temp!fhor_indata=1,H1740="out-sample",H1741="out-sample"),I1740,IF(AND(F1741="",H1740="out-sample"),"",IF(AND(Temp!optSeasCoef=0,Temp!sts_add=1),IF(H1740="in-sample",IF(Q1740=bigT,((pCell/bigT)*F1740)+((1-(pCell/bigT))*(I1740+J1740)),IF(OR(F1741="",COUNT($F$2:F1740)&lt;=pCell),F1740,((pCell/COUNT($F$2:F1740))*F1740)+((1-(pCell/COUNT($F$2:F1740)))*(I1740+J1740)))),I1740),IF(AND(Temp!optSeasCoef=0,Temp!sts_multp=1),IF(H1740="in-sample",IF(Q1740=bigT,((pCell/bigT)*F1740)+((1-(pCell/bigT))*(I1740*J1740)),IF(OR(F1741="",COUNT(F$2:$F1740)&lt;=pCell),F1740,((pCell/COUNT($F$2:F1740))*F1740)+((1-(pCell/COUNT($F$2:F1740)))*(I1740*J1740)))),I1740),IF(Temp!sts_add=1,IF(H1740="in-sample",IF(Q1740=bigT,((pCell/bigT)*AX1740)+((1-(pCell/bigT))*(I1740+J1740)),IF(OR(F1741="",COUNT($AX$2:AX1740)&lt;=pCell),AX1740,((pCell/COUNT($AX$2:AX1740))*AX1740)+((1-(pCell/COUNT($AX$2:AX1740)))*(I1740+J1740)))),I1740),IF(H1740="in-sample",IF(Q1740=bigT,((pCell/bigT)*AX1740)+((1-(pCell/bigT))*(I1740*J1740)),IF(OR(F1741="",COUNT($AX$2:AX1740)&lt;=pCell),AX1740,((pCell/COUNT($AX$2:AX1740))*AX1740)+((1-(pCell/COUNT($AX$2:AX1740)))*(I1740*J1740)))),I1740)))))))</f>
        <v/>
      </c>
      <c r="J1741" s="31" t="str">
        <f>IF(AND(F1740="",H1740="in-sample"),"",IF(AND(Temp!fhor_indata=1,H1740="out-sample",H1741="out-sample"),J1740,IF(AND(F1741="",H1740="out-sample"),"",IF(AND(Temp!optSeasCoef=0,Temp!sts_add=1),IF(H1740="in-sample",IF(Q1740=bigT,((qCell/bigT)*(I1741-I1740))+((1-(qCell/bigT))*J1740),IF(OR(F1741="",COUNT($F$2:F1740)&lt;=qCell),IF(COUNT($F$2:F1740)=1,0,F1740-F1739),((qCell/COUNT($F$2:F1740))*(I1741-I1740))+((1-(qCell/COUNT($F$2:F1740)))*J1740))),J1740),IF(AND(Temp!optSeasCoef=0,Temp!sts_multp=1),IF(H1740="in-sample",IF(Q1740=bigT,((qCell/bigT)*(I1741/I1740))+((1-(qCell/bigT))*J1740),IF(qCell=0,1,IF(OR(F1741="",COUNT($F$2:F1740)&lt;=qCell),IF(COUNT($F$2:F1740)=1,1,F1740/F1739),((qCell/COUNT($F$2:F1740))*(I1741/I1740))+((1-(qCell/COUNT($F$2:F1740)))*J1740)))),J1740),IF(Temp!sts_add=1,IF(H1740="in-sample",IF(Q1740=bigT,((qCell/bigT)*(I1741-I1740))+((1-(qCell/bigT))*J1740),IF(OR(F1741="",COUNT($AX$2:AX1740)&lt;=qCell),IF(COUNT($AX$2:AX1740)=1,0,AX1740-AX1739),((qCell/COUNT($AX$2:AX1740))*(I1741-I1740))+((1-(qCell/COUNT($AX$2:AX1740)))*J1740))),J1740),IF(H1740="in-sample",IF(Q1740=bigT,((qCell/bigT)*(I1741/I1740))+((1-(qCell/bigT))*J1740),IF(qCell=0,1,IF(OR(F1741="",COUNT($AX$2:AX1740)&lt;=qCell),IF(COUNT($AX$2:AX1740)=1,1,AX1740/AX1739),((qCell/COUNT($AX$2:AX1740))*(I1741/I1740))+((1-(qCell/COUNT($AX$2:AX1740)))*J1740)))),J1740)))))))</f>
        <v/>
      </c>
      <c r="K1741" s="31" t="str">
        <f>IF(H1741="","",IF(AND(Temp!optSeasCoef=0,Temp!sts_add=1),IF(H1741="out-sample",I1741+(Q1741*J1741),I1741+J1741),IF(AND(Temp!optSeasCoef=0,Temp!sts_multp=1),IF(H1741="out-sample",I1741*(J1741^Q1741),I1741*J1741),IF(Temp!sts_add=1,IF(H1741="out-sample",(I1741+(Q1741*J1741))*G1741,(I1741+J1741)*G1741),IF(H1741="out-sample",I1741*(J1741^Q1741)*G1741,I1741*J1741*G1741)))))</f>
        <v/>
      </c>
      <c r="L1741" s="32" t="str">
        <f t="shared" si="191"/>
        <v/>
      </c>
      <c r="M1741" s="32" t="str">
        <f t="shared" si="192"/>
        <v/>
      </c>
      <c r="N1741" s="32" t="str">
        <f t="shared" si="193"/>
        <v/>
      </c>
      <c r="O1741" s="32" t="str">
        <f t="shared" si="194"/>
        <v/>
      </c>
      <c r="P1741" s="32" t="str">
        <f t="shared" si="195"/>
        <v/>
      </c>
      <c r="Q1741" s="3" t="str">
        <f>IF(AND(Temp!fhor_indata=1,F1741="",H1740="in-sample"),1,IF(AND(Temp!fhor_indata=1,H1740="out-sample",Q1740&lt;ATA!XfHor),Q1740+1,IF(F1741="","",IF(AND(H1741="out-sample",H1740="in-sample"),1,IF(AND(H1741="out-sample",H1740="out-sample"),Q1740+1,IF(ISNUMBER(Q1740),Q1740+1,1))))))</f>
        <v/>
      </c>
      <c r="R1741" s="3" t="str">
        <f t="shared" si="189"/>
        <v/>
      </c>
      <c r="S1741" s="6"/>
      <c r="T1741" s="6"/>
      <c r="U1741" s="6"/>
      <c r="V1741" s="6"/>
      <c r="W1741" s="6"/>
      <c r="X1741" s="6"/>
      <c r="Y1741" s="6"/>
      <c r="Z1741" s="6"/>
      <c r="AA1741" s="6"/>
      <c r="AB1741" s="6"/>
      <c r="AC1741" s="6"/>
      <c r="AD1741" s="6"/>
      <c r="AE1741" s="6"/>
      <c r="AF1741" s="6"/>
      <c r="AG1741" s="6"/>
      <c r="AH1741" s="6"/>
      <c r="AI1741" s="6"/>
      <c r="AJ1741" s="6"/>
      <c r="AK1741" s="6"/>
      <c r="AX1741" s="63" t="e">
        <f t="shared" si="190"/>
        <v>#VALUE!</v>
      </c>
    </row>
    <row r="1742" spans="1:50" s="1" customFormat="1" ht="14.25" x14ac:dyDescent="0.2">
      <c r="A1742" s="6"/>
      <c r="B1742" s="6"/>
      <c r="C1742" s="6"/>
      <c r="D1742" s="3"/>
      <c r="E1742" s="70" t="str">
        <f>IF(ATA!E1742="","",ATA!E1742)</f>
        <v/>
      </c>
      <c r="F1742" s="51" t="str">
        <f>IF(ATA!F1742="","",ATA!F1742)</f>
        <v/>
      </c>
      <c r="G1742" s="11" t="str">
        <f>IF(ATA!G1742="","",ATA!G1742)</f>
        <v/>
      </c>
      <c r="H1742" s="55" t="str">
        <f>IF(ATA!H1742="","",ATA!H1742)</f>
        <v/>
      </c>
      <c r="I1742" s="31" t="str">
        <f>IF(AND(F1741="",H1741="in-sample"),"",IF(AND(Temp!fhor_indata=1,H1741="out-sample",H1742="out-sample"),I1741,IF(AND(F1742="",H1741="out-sample"),"",IF(AND(Temp!optSeasCoef=0,Temp!sts_add=1),IF(H1741="in-sample",IF(Q1741=bigT,((pCell/bigT)*F1741)+((1-(pCell/bigT))*(I1741+J1741)),IF(OR(F1742="",COUNT($F$2:F1741)&lt;=pCell),F1741,((pCell/COUNT($F$2:F1741))*F1741)+((1-(pCell/COUNT($F$2:F1741)))*(I1741+J1741)))),I1741),IF(AND(Temp!optSeasCoef=0,Temp!sts_multp=1),IF(H1741="in-sample",IF(Q1741=bigT,((pCell/bigT)*F1741)+((1-(pCell/bigT))*(I1741*J1741)),IF(OR(F1742="",COUNT(F$2:$F1741)&lt;=pCell),F1741,((pCell/COUNT($F$2:F1741))*F1741)+((1-(pCell/COUNT($F$2:F1741)))*(I1741*J1741)))),I1741),IF(Temp!sts_add=1,IF(H1741="in-sample",IF(Q1741=bigT,((pCell/bigT)*AX1741)+((1-(pCell/bigT))*(I1741+J1741)),IF(OR(F1742="",COUNT($AX$2:AX1741)&lt;=pCell),AX1741,((pCell/COUNT($AX$2:AX1741))*AX1741)+((1-(pCell/COUNT($AX$2:AX1741)))*(I1741+J1741)))),I1741),IF(H1741="in-sample",IF(Q1741=bigT,((pCell/bigT)*AX1741)+((1-(pCell/bigT))*(I1741*J1741)),IF(OR(F1742="",COUNT($AX$2:AX1741)&lt;=pCell),AX1741,((pCell/COUNT($AX$2:AX1741))*AX1741)+((1-(pCell/COUNT($AX$2:AX1741)))*(I1741*J1741)))),I1741)))))))</f>
        <v/>
      </c>
      <c r="J1742" s="31" t="str">
        <f>IF(AND(F1741="",H1741="in-sample"),"",IF(AND(Temp!fhor_indata=1,H1741="out-sample",H1742="out-sample"),J1741,IF(AND(F1742="",H1741="out-sample"),"",IF(AND(Temp!optSeasCoef=0,Temp!sts_add=1),IF(H1741="in-sample",IF(Q1741=bigT,((qCell/bigT)*(I1742-I1741))+((1-(qCell/bigT))*J1741),IF(OR(F1742="",COUNT($F$2:F1741)&lt;=qCell),IF(COUNT($F$2:F1741)=1,0,F1741-F1740),((qCell/COUNT($F$2:F1741))*(I1742-I1741))+((1-(qCell/COUNT($F$2:F1741)))*J1741))),J1741),IF(AND(Temp!optSeasCoef=0,Temp!sts_multp=1),IF(H1741="in-sample",IF(Q1741=bigT,((qCell/bigT)*(I1742/I1741))+((1-(qCell/bigT))*J1741),IF(qCell=0,1,IF(OR(F1742="",COUNT($F$2:F1741)&lt;=qCell),IF(COUNT($F$2:F1741)=1,1,F1741/F1740),((qCell/COUNT($F$2:F1741))*(I1742/I1741))+((1-(qCell/COUNT($F$2:F1741)))*J1741)))),J1741),IF(Temp!sts_add=1,IF(H1741="in-sample",IF(Q1741=bigT,((qCell/bigT)*(I1742-I1741))+((1-(qCell/bigT))*J1741),IF(OR(F1742="",COUNT($AX$2:AX1741)&lt;=qCell),IF(COUNT($AX$2:AX1741)=1,0,AX1741-AX1740),((qCell/COUNT($AX$2:AX1741))*(I1742-I1741))+((1-(qCell/COUNT($AX$2:AX1741)))*J1741))),J1741),IF(H1741="in-sample",IF(Q1741=bigT,((qCell/bigT)*(I1742/I1741))+((1-(qCell/bigT))*J1741),IF(qCell=0,1,IF(OR(F1742="",COUNT($AX$2:AX1741)&lt;=qCell),IF(COUNT($AX$2:AX1741)=1,1,AX1741/AX1740),((qCell/COUNT($AX$2:AX1741))*(I1742/I1741))+((1-(qCell/COUNT($AX$2:AX1741)))*J1741)))),J1741)))))))</f>
        <v/>
      </c>
      <c r="K1742" s="31" t="str">
        <f>IF(H1742="","",IF(AND(Temp!optSeasCoef=0,Temp!sts_add=1),IF(H1742="out-sample",I1742+(Q1742*J1742),I1742+J1742),IF(AND(Temp!optSeasCoef=0,Temp!sts_multp=1),IF(H1742="out-sample",I1742*(J1742^Q1742),I1742*J1742),IF(Temp!sts_add=1,IF(H1742="out-sample",(I1742+(Q1742*J1742))*G1742,(I1742+J1742)*G1742),IF(H1742="out-sample",I1742*(J1742^Q1742)*G1742,I1742*J1742*G1742)))))</f>
        <v/>
      </c>
      <c r="L1742" s="32" t="str">
        <f t="shared" si="191"/>
        <v/>
      </c>
      <c r="M1742" s="32" t="str">
        <f t="shared" si="192"/>
        <v/>
      </c>
      <c r="N1742" s="32" t="str">
        <f t="shared" si="193"/>
        <v/>
      </c>
      <c r="O1742" s="32" t="str">
        <f t="shared" si="194"/>
        <v/>
      </c>
      <c r="P1742" s="32" t="str">
        <f t="shared" si="195"/>
        <v/>
      </c>
      <c r="Q1742" s="3" t="str">
        <f>IF(AND(Temp!fhor_indata=1,F1742="",H1741="in-sample"),1,IF(AND(Temp!fhor_indata=1,H1741="out-sample",Q1741&lt;ATA!XfHor),Q1741+1,IF(F1742="","",IF(AND(H1742="out-sample",H1741="in-sample"),1,IF(AND(H1742="out-sample",H1741="out-sample"),Q1741+1,IF(ISNUMBER(Q1741),Q1741+1,1))))))</f>
        <v/>
      </c>
      <c r="R1742" s="3" t="str">
        <f t="shared" si="189"/>
        <v/>
      </c>
      <c r="S1742" s="6"/>
      <c r="T1742" s="6"/>
      <c r="U1742" s="6"/>
      <c r="V1742" s="6"/>
      <c r="W1742" s="6"/>
      <c r="X1742" s="6"/>
      <c r="Y1742" s="6"/>
      <c r="Z1742" s="6"/>
      <c r="AA1742" s="6"/>
      <c r="AB1742" s="6"/>
      <c r="AC1742" s="6"/>
      <c r="AD1742" s="6"/>
      <c r="AE1742" s="6"/>
      <c r="AF1742" s="6"/>
      <c r="AG1742" s="6"/>
      <c r="AH1742" s="6"/>
      <c r="AI1742" s="6"/>
      <c r="AJ1742" s="6"/>
      <c r="AK1742" s="6"/>
      <c r="AX1742" s="63" t="e">
        <f t="shared" si="190"/>
        <v>#VALUE!</v>
      </c>
    </row>
    <row r="1743" spans="1:50" s="1" customFormat="1" ht="14.25" x14ac:dyDescent="0.2">
      <c r="A1743" s="6"/>
      <c r="B1743" s="6"/>
      <c r="C1743" s="6"/>
      <c r="D1743" s="3"/>
      <c r="E1743" s="70" t="str">
        <f>IF(ATA!E1743="","",ATA!E1743)</f>
        <v/>
      </c>
      <c r="F1743" s="51" t="str">
        <f>IF(ATA!F1743="","",ATA!F1743)</f>
        <v/>
      </c>
      <c r="G1743" s="11" t="str">
        <f>IF(ATA!G1743="","",ATA!G1743)</f>
        <v/>
      </c>
      <c r="H1743" s="55" t="str">
        <f>IF(ATA!H1743="","",ATA!H1743)</f>
        <v/>
      </c>
      <c r="I1743" s="31" t="str">
        <f>IF(AND(F1742="",H1742="in-sample"),"",IF(AND(Temp!fhor_indata=1,H1742="out-sample",H1743="out-sample"),I1742,IF(AND(F1743="",H1742="out-sample"),"",IF(AND(Temp!optSeasCoef=0,Temp!sts_add=1),IF(H1742="in-sample",IF(Q1742=bigT,((pCell/bigT)*F1742)+((1-(pCell/bigT))*(I1742+J1742)),IF(OR(F1743="",COUNT($F$2:F1742)&lt;=pCell),F1742,((pCell/COUNT($F$2:F1742))*F1742)+((1-(pCell/COUNT($F$2:F1742)))*(I1742+J1742)))),I1742),IF(AND(Temp!optSeasCoef=0,Temp!sts_multp=1),IF(H1742="in-sample",IF(Q1742=bigT,((pCell/bigT)*F1742)+((1-(pCell/bigT))*(I1742*J1742)),IF(OR(F1743="",COUNT(F$2:$F1742)&lt;=pCell),F1742,((pCell/COUNT($F$2:F1742))*F1742)+((1-(pCell/COUNT($F$2:F1742)))*(I1742*J1742)))),I1742),IF(Temp!sts_add=1,IF(H1742="in-sample",IF(Q1742=bigT,((pCell/bigT)*AX1742)+((1-(pCell/bigT))*(I1742+J1742)),IF(OR(F1743="",COUNT($AX$2:AX1742)&lt;=pCell),AX1742,((pCell/COUNT($AX$2:AX1742))*AX1742)+((1-(pCell/COUNT($AX$2:AX1742)))*(I1742+J1742)))),I1742),IF(H1742="in-sample",IF(Q1742=bigT,((pCell/bigT)*AX1742)+((1-(pCell/bigT))*(I1742*J1742)),IF(OR(F1743="",COUNT($AX$2:AX1742)&lt;=pCell),AX1742,((pCell/COUNT($AX$2:AX1742))*AX1742)+((1-(pCell/COUNT($AX$2:AX1742)))*(I1742*J1742)))),I1742)))))))</f>
        <v/>
      </c>
      <c r="J1743" s="31" t="str">
        <f>IF(AND(F1742="",H1742="in-sample"),"",IF(AND(Temp!fhor_indata=1,H1742="out-sample",H1743="out-sample"),J1742,IF(AND(F1743="",H1742="out-sample"),"",IF(AND(Temp!optSeasCoef=0,Temp!sts_add=1),IF(H1742="in-sample",IF(Q1742=bigT,((qCell/bigT)*(I1743-I1742))+((1-(qCell/bigT))*J1742),IF(OR(F1743="",COUNT($F$2:F1742)&lt;=qCell),IF(COUNT($F$2:F1742)=1,0,F1742-F1741),((qCell/COUNT($F$2:F1742))*(I1743-I1742))+((1-(qCell/COUNT($F$2:F1742)))*J1742))),J1742),IF(AND(Temp!optSeasCoef=0,Temp!sts_multp=1),IF(H1742="in-sample",IF(Q1742=bigT,((qCell/bigT)*(I1743/I1742))+((1-(qCell/bigT))*J1742),IF(qCell=0,1,IF(OR(F1743="",COUNT($F$2:F1742)&lt;=qCell),IF(COUNT($F$2:F1742)=1,1,F1742/F1741),((qCell/COUNT($F$2:F1742))*(I1743/I1742))+((1-(qCell/COUNT($F$2:F1742)))*J1742)))),J1742),IF(Temp!sts_add=1,IF(H1742="in-sample",IF(Q1742=bigT,((qCell/bigT)*(I1743-I1742))+((1-(qCell/bigT))*J1742),IF(OR(F1743="",COUNT($AX$2:AX1742)&lt;=qCell),IF(COUNT($AX$2:AX1742)=1,0,AX1742-AX1741),((qCell/COUNT($AX$2:AX1742))*(I1743-I1742))+((1-(qCell/COUNT($AX$2:AX1742)))*J1742))),J1742),IF(H1742="in-sample",IF(Q1742=bigT,((qCell/bigT)*(I1743/I1742))+((1-(qCell/bigT))*J1742),IF(qCell=0,1,IF(OR(F1743="",COUNT($AX$2:AX1742)&lt;=qCell),IF(COUNT($AX$2:AX1742)=1,1,AX1742/AX1741),((qCell/COUNT($AX$2:AX1742))*(I1743/I1742))+((1-(qCell/COUNT($AX$2:AX1742)))*J1742)))),J1742)))))))</f>
        <v/>
      </c>
      <c r="K1743" s="31" t="str">
        <f>IF(H1743="","",IF(AND(Temp!optSeasCoef=0,Temp!sts_add=1),IF(H1743="out-sample",I1743+(Q1743*J1743),I1743+J1743),IF(AND(Temp!optSeasCoef=0,Temp!sts_multp=1),IF(H1743="out-sample",I1743*(J1743^Q1743),I1743*J1743),IF(Temp!sts_add=1,IF(H1743="out-sample",(I1743+(Q1743*J1743))*G1743,(I1743+J1743)*G1743),IF(H1743="out-sample",I1743*(J1743^Q1743)*G1743,I1743*J1743*G1743)))))</f>
        <v/>
      </c>
      <c r="L1743" s="32" t="str">
        <f t="shared" si="191"/>
        <v/>
      </c>
      <c r="M1743" s="32" t="str">
        <f t="shared" si="192"/>
        <v/>
      </c>
      <c r="N1743" s="32" t="str">
        <f t="shared" si="193"/>
        <v/>
      </c>
      <c r="O1743" s="32" t="str">
        <f t="shared" si="194"/>
        <v/>
      </c>
      <c r="P1743" s="32" t="str">
        <f t="shared" si="195"/>
        <v/>
      </c>
      <c r="Q1743" s="3" t="str">
        <f>IF(AND(Temp!fhor_indata=1,F1743="",H1742="in-sample"),1,IF(AND(Temp!fhor_indata=1,H1742="out-sample",Q1742&lt;ATA!XfHor),Q1742+1,IF(F1743="","",IF(AND(H1743="out-sample",H1742="in-sample"),1,IF(AND(H1743="out-sample",H1742="out-sample"),Q1742+1,IF(ISNUMBER(Q1742),Q1742+1,1))))))</f>
        <v/>
      </c>
      <c r="R1743" s="3" t="str">
        <f t="shared" si="189"/>
        <v/>
      </c>
      <c r="S1743" s="6"/>
      <c r="T1743" s="6"/>
      <c r="U1743" s="6"/>
      <c r="V1743" s="6"/>
      <c r="W1743" s="6"/>
      <c r="X1743" s="6"/>
      <c r="Y1743" s="6"/>
      <c r="Z1743" s="6"/>
      <c r="AA1743" s="6"/>
      <c r="AB1743" s="6"/>
      <c r="AC1743" s="6"/>
      <c r="AD1743" s="6"/>
      <c r="AE1743" s="6"/>
      <c r="AF1743" s="6"/>
      <c r="AG1743" s="6"/>
      <c r="AH1743" s="6"/>
      <c r="AI1743" s="6"/>
      <c r="AJ1743" s="6"/>
      <c r="AK1743" s="6"/>
      <c r="AX1743" s="63" t="e">
        <f t="shared" si="190"/>
        <v>#VALUE!</v>
      </c>
    </row>
    <row r="1744" spans="1:50" s="1" customFormat="1" ht="14.25" x14ac:dyDescent="0.2">
      <c r="A1744" s="6"/>
      <c r="B1744" s="6"/>
      <c r="C1744" s="6"/>
      <c r="D1744" s="3"/>
      <c r="E1744" s="70" t="str">
        <f>IF(ATA!E1744="","",ATA!E1744)</f>
        <v/>
      </c>
      <c r="F1744" s="51" t="str">
        <f>IF(ATA!F1744="","",ATA!F1744)</f>
        <v/>
      </c>
      <c r="G1744" s="11" t="str">
        <f>IF(ATA!G1744="","",ATA!G1744)</f>
        <v/>
      </c>
      <c r="H1744" s="55" t="str">
        <f>IF(ATA!H1744="","",ATA!H1744)</f>
        <v/>
      </c>
      <c r="I1744" s="31" t="str">
        <f>IF(AND(F1743="",H1743="in-sample"),"",IF(AND(Temp!fhor_indata=1,H1743="out-sample",H1744="out-sample"),I1743,IF(AND(F1744="",H1743="out-sample"),"",IF(AND(Temp!optSeasCoef=0,Temp!sts_add=1),IF(H1743="in-sample",IF(Q1743=bigT,((pCell/bigT)*F1743)+((1-(pCell/bigT))*(I1743+J1743)),IF(OR(F1744="",COUNT($F$2:F1743)&lt;=pCell),F1743,((pCell/COUNT($F$2:F1743))*F1743)+((1-(pCell/COUNT($F$2:F1743)))*(I1743+J1743)))),I1743),IF(AND(Temp!optSeasCoef=0,Temp!sts_multp=1),IF(H1743="in-sample",IF(Q1743=bigT,((pCell/bigT)*F1743)+((1-(pCell/bigT))*(I1743*J1743)),IF(OR(F1744="",COUNT(F$2:$F1743)&lt;=pCell),F1743,((pCell/COUNT($F$2:F1743))*F1743)+((1-(pCell/COUNT($F$2:F1743)))*(I1743*J1743)))),I1743),IF(Temp!sts_add=1,IF(H1743="in-sample",IF(Q1743=bigT,((pCell/bigT)*AX1743)+((1-(pCell/bigT))*(I1743+J1743)),IF(OR(F1744="",COUNT($AX$2:AX1743)&lt;=pCell),AX1743,((pCell/COUNT($AX$2:AX1743))*AX1743)+((1-(pCell/COUNT($AX$2:AX1743)))*(I1743+J1743)))),I1743),IF(H1743="in-sample",IF(Q1743=bigT,((pCell/bigT)*AX1743)+((1-(pCell/bigT))*(I1743*J1743)),IF(OR(F1744="",COUNT($AX$2:AX1743)&lt;=pCell),AX1743,((pCell/COUNT($AX$2:AX1743))*AX1743)+((1-(pCell/COUNT($AX$2:AX1743)))*(I1743*J1743)))),I1743)))))))</f>
        <v/>
      </c>
      <c r="J1744" s="31" t="str">
        <f>IF(AND(F1743="",H1743="in-sample"),"",IF(AND(Temp!fhor_indata=1,H1743="out-sample",H1744="out-sample"),J1743,IF(AND(F1744="",H1743="out-sample"),"",IF(AND(Temp!optSeasCoef=0,Temp!sts_add=1),IF(H1743="in-sample",IF(Q1743=bigT,((qCell/bigT)*(I1744-I1743))+((1-(qCell/bigT))*J1743),IF(OR(F1744="",COUNT($F$2:F1743)&lt;=qCell),IF(COUNT($F$2:F1743)=1,0,F1743-F1742),((qCell/COUNT($F$2:F1743))*(I1744-I1743))+((1-(qCell/COUNT($F$2:F1743)))*J1743))),J1743),IF(AND(Temp!optSeasCoef=0,Temp!sts_multp=1),IF(H1743="in-sample",IF(Q1743=bigT,((qCell/bigT)*(I1744/I1743))+((1-(qCell/bigT))*J1743),IF(qCell=0,1,IF(OR(F1744="",COUNT($F$2:F1743)&lt;=qCell),IF(COUNT($F$2:F1743)=1,1,F1743/F1742),((qCell/COUNT($F$2:F1743))*(I1744/I1743))+((1-(qCell/COUNT($F$2:F1743)))*J1743)))),J1743),IF(Temp!sts_add=1,IF(H1743="in-sample",IF(Q1743=bigT,((qCell/bigT)*(I1744-I1743))+((1-(qCell/bigT))*J1743),IF(OR(F1744="",COUNT($AX$2:AX1743)&lt;=qCell),IF(COUNT($AX$2:AX1743)=1,0,AX1743-AX1742),((qCell/COUNT($AX$2:AX1743))*(I1744-I1743))+((1-(qCell/COUNT($AX$2:AX1743)))*J1743))),J1743),IF(H1743="in-sample",IF(Q1743=bigT,((qCell/bigT)*(I1744/I1743))+((1-(qCell/bigT))*J1743),IF(qCell=0,1,IF(OR(F1744="",COUNT($AX$2:AX1743)&lt;=qCell),IF(COUNT($AX$2:AX1743)=1,1,AX1743/AX1742),((qCell/COUNT($AX$2:AX1743))*(I1744/I1743))+((1-(qCell/COUNT($AX$2:AX1743)))*J1743)))),J1743)))))))</f>
        <v/>
      </c>
      <c r="K1744" s="31" t="str">
        <f>IF(H1744="","",IF(AND(Temp!optSeasCoef=0,Temp!sts_add=1),IF(H1744="out-sample",I1744+(Q1744*J1744),I1744+J1744),IF(AND(Temp!optSeasCoef=0,Temp!sts_multp=1),IF(H1744="out-sample",I1744*(J1744^Q1744),I1744*J1744),IF(Temp!sts_add=1,IF(H1744="out-sample",(I1744+(Q1744*J1744))*G1744,(I1744+J1744)*G1744),IF(H1744="out-sample",I1744*(J1744^Q1744)*G1744,I1744*J1744*G1744)))))</f>
        <v/>
      </c>
      <c r="L1744" s="32" t="str">
        <f t="shared" si="191"/>
        <v/>
      </c>
      <c r="M1744" s="32" t="str">
        <f t="shared" si="192"/>
        <v/>
      </c>
      <c r="N1744" s="32" t="str">
        <f t="shared" si="193"/>
        <v/>
      </c>
      <c r="O1744" s="32" t="str">
        <f t="shared" si="194"/>
        <v/>
      </c>
      <c r="P1744" s="32" t="str">
        <f t="shared" si="195"/>
        <v/>
      </c>
      <c r="Q1744" s="3" t="str">
        <f>IF(AND(Temp!fhor_indata=1,F1744="",H1743="in-sample"),1,IF(AND(Temp!fhor_indata=1,H1743="out-sample",Q1743&lt;ATA!XfHor),Q1743+1,IF(F1744="","",IF(AND(H1744="out-sample",H1743="in-sample"),1,IF(AND(H1744="out-sample",H1743="out-sample"),Q1743+1,IF(ISNUMBER(Q1743),Q1743+1,1))))))</f>
        <v/>
      </c>
      <c r="R1744" s="3" t="str">
        <f t="shared" si="189"/>
        <v/>
      </c>
      <c r="S1744" s="6"/>
      <c r="T1744" s="6"/>
      <c r="U1744" s="6"/>
      <c r="V1744" s="6"/>
      <c r="W1744" s="6"/>
      <c r="X1744" s="6"/>
      <c r="Y1744" s="6"/>
      <c r="Z1744" s="6"/>
      <c r="AA1744" s="6"/>
      <c r="AB1744" s="6"/>
      <c r="AC1744" s="6"/>
      <c r="AD1744" s="6"/>
      <c r="AE1744" s="6"/>
      <c r="AF1744" s="6"/>
      <c r="AG1744" s="6"/>
      <c r="AH1744" s="6"/>
      <c r="AI1744" s="6"/>
      <c r="AJ1744" s="6"/>
      <c r="AK1744" s="6"/>
      <c r="AX1744" s="63" t="e">
        <f t="shared" si="190"/>
        <v>#VALUE!</v>
      </c>
    </row>
    <row r="1745" spans="1:50" s="1" customFormat="1" ht="14.25" x14ac:dyDescent="0.2">
      <c r="A1745" s="6"/>
      <c r="B1745" s="6"/>
      <c r="C1745" s="6"/>
      <c r="D1745" s="3"/>
      <c r="E1745" s="70" t="str">
        <f>IF(ATA!E1745="","",ATA!E1745)</f>
        <v/>
      </c>
      <c r="F1745" s="51" t="str">
        <f>IF(ATA!F1745="","",ATA!F1745)</f>
        <v/>
      </c>
      <c r="G1745" s="11" t="str">
        <f>IF(ATA!G1745="","",ATA!G1745)</f>
        <v/>
      </c>
      <c r="H1745" s="55" t="str">
        <f>IF(ATA!H1745="","",ATA!H1745)</f>
        <v/>
      </c>
      <c r="I1745" s="31" t="str">
        <f>IF(AND(F1744="",H1744="in-sample"),"",IF(AND(Temp!fhor_indata=1,H1744="out-sample",H1745="out-sample"),I1744,IF(AND(F1745="",H1744="out-sample"),"",IF(AND(Temp!optSeasCoef=0,Temp!sts_add=1),IF(H1744="in-sample",IF(Q1744=bigT,((pCell/bigT)*F1744)+((1-(pCell/bigT))*(I1744+J1744)),IF(OR(F1745="",COUNT($F$2:F1744)&lt;=pCell),F1744,((pCell/COUNT($F$2:F1744))*F1744)+((1-(pCell/COUNT($F$2:F1744)))*(I1744+J1744)))),I1744),IF(AND(Temp!optSeasCoef=0,Temp!sts_multp=1),IF(H1744="in-sample",IF(Q1744=bigT,((pCell/bigT)*F1744)+((1-(pCell/bigT))*(I1744*J1744)),IF(OR(F1745="",COUNT(F$2:$F1744)&lt;=pCell),F1744,((pCell/COUNT($F$2:F1744))*F1744)+((1-(pCell/COUNT($F$2:F1744)))*(I1744*J1744)))),I1744),IF(Temp!sts_add=1,IF(H1744="in-sample",IF(Q1744=bigT,((pCell/bigT)*AX1744)+((1-(pCell/bigT))*(I1744+J1744)),IF(OR(F1745="",COUNT($AX$2:AX1744)&lt;=pCell),AX1744,((pCell/COUNT($AX$2:AX1744))*AX1744)+((1-(pCell/COUNT($AX$2:AX1744)))*(I1744+J1744)))),I1744),IF(H1744="in-sample",IF(Q1744=bigT,((pCell/bigT)*AX1744)+((1-(pCell/bigT))*(I1744*J1744)),IF(OR(F1745="",COUNT($AX$2:AX1744)&lt;=pCell),AX1744,((pCell/COUNT($AX$2:AX1744))*AX1744)+((1-(pCell/COUNT($AX$2:AX1744)))*(I1744*J1744)))),I1744)))))))</f>
        <v/>
      </c>
      <c r="J1745" s="31" t="str">
        <f>IF(AND(F1744="",H1744="in-sample"),"",IF(AND(Temp!fhor_indata=1,H1744="out-sample",H1745="out-sample"),J1744,IF(AND(F1745="",H1744="out-sample"),"",IF(AND(Temp!optSeasCoef=0,Temp!sts_add=1),IF(H1744="in-sample",IF(Q1744=bigT,((qCell/bigT)*(I1745-I1744))+((1-(qCell/bigT))*J1744),IF(OR(F1745="",COUNT($F$2:F1744)&lt;=qCell),IF(COUNT($F$2:F1744)=1,0,F1744-F1743),((qCell/COUNT($F$2:F1744))*(I1745-I1744))+((1-(qCell/COUNT($F$2:F1744)))*J1744))),J1744),IF(AND(Temp!optSeasCoef=0,Temp!sts_multp=1),IF(H1744="in-sample",IF(Q1744=bigT,((qCell/bigT)*(I1745/I1744))+((1-(qCell/bigT))*J1744),IF(qCell=0,1,IF(OR(F1745="",COUNT($F$2:F1744)&lt;=qCell),IF(COUNT($F$2:F1744)=1,1,F1744/F1743),((qCell/COUNT($F$2:F1744))*(I1745/I1744))+((1-(qCell/COUNT($F$2:F1744)))*J1744)))),J1744),IF(Temp!sts_add=1,IF(H1744="in-sample",IF(Q1744=bigT,((qCell/bigT)*(I1745-I1744))+((1-(qCell/bigT))*J1744),IF(OR(F1745="",COUNT($AX$2:AX1744)&lt;=qCell),IF(COUNT($AX$2:AX1744)=1,0,AX1744-AX1743),((qCell/COUNT($AX$2:AX1744))*(I1745-I1744))+((1-(qCell/COUNT($AX$2:AX1744)))*J1744))),J1744),IF(H1744="in-sample",IF(Q1744=bigT,((qCell/bigT)*(I1745/I1744))+((1-(qCell/bigT))*J1744),IF(qCell=0,1,IF(OR(F1745="",COUNT($AX$2:AX1744)&lt;=qCell),IF(COUNT($AX$2:AX1744)=1,1,AX1744/AX1743),((qCell/COUNT($AX$2:AX1744))*(I1745/I1744))+((1-(qCell/COUNT($AX$2:AX1744)))*J1744)))),J1744)))))))</f>
        <v/>
      </c>
      <c r="K1745" s="31" t="str">
        <f>IF(H1745="","",IF(AND(Temp!optSeasCoef=0,Temp!sts_add=1),IF(H1745="out-sample",I1745+(Q1745*J1745),I1745+J1745),IF(AND(Temp!optSeasCoef=0,Temp!sts_multp=1),IF(H1745="out-sample",I1745*(J1745^Q1745),I1745*J1745),IF(Temp!sts_add=1,IF(H1745="out-sample",(I1745+(Q1745*J1745))*G1745,(I1745+J1745)*G1745),IF(H1745="out-sample",I1745*(J1745^Q1745)*G1745,I1745*J1745*G1745)))))</f>
        <v/>
      </c>
      <c r="L1745" s="32" t="str">
        <f t="shared" si="191"/>
        <v/>
      </c>
      <c r="M1745" s="32" t="str">
        <f t="shared" si="192"/>
        <v/>
      </c>
      <c r="N1745" s="32" t="str">
        <f t="shared" si="193"/>
        <v/>
      </c>
      <c r="O1745" s="32" t="str">
        <f t="shared" si="194"/>
        <v/>
      </c>
      <c r="P1745" s="32" t="str">
        <f t="shared" si="195"/>
        <v/>
      </c>
      <c r="Q1745" s="3" t="str">
        <f>IF(AND(Temp!fhor_indata=1,F1745="",H1744="in-sample"),1,IF(AND(Temp!fhor_indata=1,H1744="out-sample",Q1744&lt;ATA!XfHor),Q1744+1,IF(F1745="","",IF(AND(H1745="out-sample",H1744="in-sample"),1,IF(AND(H1745="out-sample",H1744="out-sample"),Q1744+1,IF(ISNUMBER(Q1744),Q1744+1,1))))))</f>
        <v/>
      </c>
      <c r="R1745" s="3" t="str">
        <f t="shared" si="189"/>
        <v/>
      </c>
      <c r="S1745" s="6"/>
      <c r="T1745" s="6"/>
      <c r="U1745" s="6"/>
      <c r="V1745" s="6"/>
      <c r="W1745" s="6"/>
      <c r="X1745" s="6"/>
      <c r="Y1745" s="6"/>
      <c r="Z1745" s="6"/>
      <c r="AA1745" s="6"/>
      <c r="AB1745" s="6"/>
      <c r="AC1745" s="6"/>
      <c r="AD1745" s="6"/>
      <c r="AE1745" s="6"/>
      <c r="AF1745" s="6"/>
      <c r="AG1745" s="6"/>
      <c r="AH1745" s="6"/>
      <c r="AI1745" s="6"/>
      <c r="AJ1745" s="6"/>
      <c r="AK1745" s="6"/>
      <c r="AX1745" s="63" t="e">
        <f t="shared" si="190"/>
        <v>#VALUE!</v>
      </c>
    </row>
    <row r="1746" spans="1:50" s="1" customFormat="1" ht="14.25" x14ac:dyDescent="0.2">
      <c r="A1746" s="6"/>
      <c r="B1746" s="6"/>
      <c r="C1746" s="6"/>
      <c r="D1746" s="3"/>
      <c r="E1746" s="70" t="str">
        <f>IF(ATA!E1746="","",ATA!E1746)</f>
        <v/>
      </c>
      <c r="F1746" s="51" t="str">
        <f>IF(ATA!F1746="","",ATA!F1746)</f>
        <v/>
      </c>
      <c r="G1746" s="11" t="str">
        <f>IF(ATA!G1746="","",ATA!G1746)</f>
        <v/>
      </c>
      <c r="H1746" s="55" t="str">
        <f>IF(ATA!H1746="","",ATA!H1746)</f>
        <v/>
      </c>
      <c r="I1746" s="31" t="str">
        <f>IF(AND(F1745="",H1745="in-sample"),"",IF(AND(Temp!fhor_indata=1,H1745="out-sample",H1746="out-sample"),I1745,IF(AND(F1746="",H1745="out-sample"),"",IF(AND(Temp!optSeasCoef=0,Temp!sts_add=1),IF(H1745="in-sample",IF(Q1745=bigT,((pCell/bigT)*F1745)+((1-(pCell/bigT))*(I1745+J1745)),IF(OR(F1746="",COUNT($F$2:F1745)&lt;=pCell),F1745,((pCell/COUNT($F$2:F1745))*F1745)+((1-(pCell/COUNT($F$2:F1745)))*(I1745+J1745)))),I1745),IF(AND(Temp!optSeasCoef=0,Temp!sts_multp=1),IF(H1745="in-sample",IF(Q1745=bigT,((pCell/bigT)*F1745)+((1-(pCell/bigT))*(I1745*J1745)),IF(OR(F1746="",COUNT(F$2:$F1745)&lt;=pCell),F1745,((pCell/COUNT($F$2:F1745))*F1745)+((1-(pCell/COUNT($F$2:F1745)))*(I1745*J1745)))),I1745),IF(Temp!sts_add=1,IF(H1745="in-sample",IF(Q1745=bigT,((pCell/bigT)*AX1745)+((1-(pCell/bigT))*(I1745+J1745)),IF(OR(F1746="",COUNT($AX$2:AX1745)&lt;=pCell),AX1745,((pCell/COUNT($AX$2:AX1745))*AX1745)+((1-(pCell/COUNT($AX$2:AX1745)))*(I1745+J1745)))),I1745),IF(H1745="in-sample",IF(Q1745=bigT,((pCell/bigT)*AX1745)+((1-(pCell/bigT))*(I1745*J1745)),IF(OR(F1746="",COUNT($AX$2:AX1745)&lt;=pCell),AX1745,((pCell/COUNT($AX$2:AX1745))*AX1745)+((1-(pCell/COUNT($AX$2:AX1745)))*(I1745*J1745)))),I1745)))))))</f>
        <v/>
      </c>
      <c r="J1746" s="31" t="str">
        <f>IF(AND(F1745="",H1745="in-sample"),"",IF(AND(Temp!fhor_indata=1,H1745="out-sample",H1746="out-sample"),J1745,IF(AND(F1746="",H1745="out-sample"),"",IF(AND(Temp!optSeasCoef=0,Temp!sts_add=1),IF(H1745="in-sample",IF(Q1745=bigT,((qCell/bigT)*(I1746-I1745))+((1-(qCell/bigT))*J1745),IF(OR(F1746="",COUNT($F$2:F1745)&lt;=qCell),IF(COUNT($F$2:F1745)=1,0,F1745-F1744),((qCell/COUNT($F$2:F1745))*(I1746-I1745))+((1-(qCell/COUNT($F$2:F1745)))*J1745))),J1745),IF(AND(Temp!optSeasCoef=0,Temp!sts_multp=1),IF(H1745="in-sample",IF(Q1745=bigT,((qCell/bigT)*(I1746/I1745))+((1-(qCell/bigT))*J1745),IF(qCell=0,1,IF(OR(F1746="",COUNT($F$2:F1745)&lt;=qCell),IF(COUNT($F$2:F1745)=1,1,F1745/F1744),((qCell/COUNT($F$2:F1745))*(I1746/I1745))+((1-(qCell/COUNT($F$2:F1745)))*J1745)))),J1745),IF(Temp!sts_add=1,IF(H1745="in-sample",IF(Q1745=bigT,((qCell/bigT)*(I1746-I1745))+((1-(qCell/bigT))*J1745),IF(OR(F1746="",COUNT($AX$2:AX1745)&lt;=qCell),IF(COUNT($AX$2:AX1745)=1,0,AX1745-AX1744),((qCell/COUNT($AX$2:AX1745))*(I1746-I1745))+((1-(qCell/COUNT($AX$2:AX1745)))*J1745))),J1745),IF(H1745="in-sample",IF(Q1745=bigT,((qCell/bigT)*(I1746/I1745))+((1-(qCell/bigT))*J1745),IF(qCell=0,1,IF(OR(F1746="",COUNT($AX$2:AX1745)&lt;=qCell),IF(COUNT($AX$2:AX1745)=1,1,AX1745/AX1744),((qCell/COUNT($AX$2:AX1745))*(I1746/I1745))+((1-(qCell/COUNT($AX$2:AX1745)))*J1745)))),J1745)))))))</f>
        <v/>
      </c>
      <c r="K1746" s="31" t="str">
        <f>IF(H1746="","",IF(AND(Temp!optSeasCoef=0,Temp!sts_add=1),IF(H1746="out-sample",I1746+(Q1746*J1746),I1746+J1746),IF(AND(Temp!optSeasCoef=0,Temp!sts_multp=1),IF(H1746="out-sample",I1746*(J1746^Q1746),I1746*J1746),IF(Temp!sts_add=1,IF(H1746="out-sample",(I1746+(Q1746*J1746))*G1746,(I1746+J1746)*G1746),IF(H1746="out-sample",I1746*(J1746^Q1746)*G1746,I1746*J1746*G1746)))))</f>
        <v/>
      </c>
      <c r="L1746" s="32" t="str">
        <f t="shared" si="191"/>
        <v/>
      </c>
      <c r="M1746" s="32" t="str">
        <f t="shared" si="192"/>
        <v/>
      </c>
      <c r="N1746" s="32" t="str">
        <f t="shared" si="193"/>
        <v/>
      </c>
      <c r="O1746" s="32" t="str">
        <f t="shared" si="194"/>
        <v/>
      </c>
      <c r="P1746" s="32" t="str">
        <f t="shared" si="195"/>
        <v/>
      </c>
      <c r="Q1746" s="3" t="str">
        <f>IF(AND(Temp!fhor_indata=1,F1746="",H1745="in-sample"),1,IF(AND(Temp!fhor_indata=1,H1745="out-sample",Q1745&lt;ATA!XfHor),Q1745+1,IF(F1746="","",IF(AND(H1746="out-sample",H1745="in-sample"),1,IF(AND(H1746="out-sample",H1745="out-sample"),Q1745+1,IF(ISNUMBER(Q1745),Q1745+1,1))))))</f>
        <v/>
      </c>
      <c r="R1746" s="3" t="str">
        <f t="shared" si="189"/>
        <v/>
      </c>
      <c r="S1746" s="6"/>
      <c r="T1746" s="6"/>
      <c r="U1746" s="6"/>
      <c r="V1746" s="6"/>
      <c r="W1746" s="6"/>
      <c r="X1746" s="6"/>
      <c r="Y1746" s="6"/>
      <c r="Z1746" s="6"/>
      <c r="AA1746" s="6"/>
      <c r="AB1746" s="6"/>
      <c r="AC1746" s="6"/>
      <c r="AD1746" s="6"/>
      <c r="AE1746" s="6"/>
      <c r="AF1746" s="6"/>
      <c r="AG1746" s="6"/>
      <c r="AH1746" s="6"/>
      <c r="AI1746" s="6"/>
      <c r="AJ1746" s="6"/>
      <c r="AK1746" s="6"/>
      <c r="AX1746" s="63" t="e">
        <f t="shared" si="190"/>
        <v>#VALUE!</v>
      </c>
    </row>
    <row r="1747" spans="1:50" s="1" customFormat="1" ht="14.25" x14ac:dyDescent="0.2">
      <c r="A1747" s="6"/>
      <c r="B1747" s="6"/>
      <c r="C1747" s="6"/>
      <c r="D1747" s="3"/>
      <c r="E1747" s="70" t="str">
        <f>IF(ATA!E1747="","",ATA!E1747)</f>
        <v/>
      </c>
      <c r="F1747" s="51" t="str">
        <f>IF(ATA!F1747="","",ATA!F1747)</f>
        <v/>
      </c>
      <c r="G1747" s="11" t="str">
        <f>IF(ATA!G1747="","",ATA!G1747)</f>
        <v/>
      </c>
      <c r="H1747" s="55" t="str">
        <f>IF(ATA!H1747="","",ATA!H1747)</f>
        <v/>
      </c>
      <c r="I1747" s="31" t="str">
        <f>IF(AND(F1746="",H1746="in-sample"),"",IF(AND(Temp!fhor_indata=1,H1746="out-sample",H1747="out-sample"),I1746,IF(AND(F1747="",H1746="out-sample"),"",IF(AND(Temp!optSeasCoef=0,Temp!sts_add=1),IF(H1746="in-sample",IF(Q1746=bigT,((pCell/bigT)*F1746)+((1-(pCell/bigT))*(I1746+J1746)),IF(OR(F1747="",COUNT($F$2:F1746)&lt;=pCell),F1746,((pCell/COUNT($F$2:F1746))*F1746)+((1-(pCell/COUNT($F$2:F1746)))*(I1746+J1746)))),I1746),IF(AND(Temp!optSeasCoef=0,Temp!sts_multp=1),IF(H1746="in-sample",IF(Q1746=bigT,((pCell/bigT)*F1746)+((1-(pCell/bigT))*(I1746*J1746)),IF(OR(F1747="",COUNT(F$2:$F1746)&lt;=pCell),F1746,((pCell/COUNT($F$2:F1746))*F1746)+((1-(pCell/COUNT($F$2:F1746)))*(I1746*J1746)))),I1746),IF(Temp!sts_add=1,IF(H1746="in-sample",IF(Q1746=bigT,((pCell/bigT)*AX1746)+((1-(pCell/bigT))*(I1746+J1746)),IF(OR(F1747="",COUNT($AX$2:AX1746)&lt;=pCell),AX1746,((pCell/COUNT($AX$2:AX1746))*AX1746)+((1-(pCell/COUNT($AX$2:AX1746)))*(I1746+J1746)))),I1746),IF(H1746="in-sample",IF(Q1746=bigT,((pCell/bigT)*AX1746)+((1-(pCell/bigT))*(I1746*J1746)),IF(OR(F1747="",COUNT($AX$2:AX1746)&lt;=pCell),AX1746,((pCell/COUNT($AX$2:AX1746))*AX1746)+((1-(pCell/COUNT($AX$2:AX1746)))*(I1746*J1746)))),I1746)))))))</f>
        <v/>
      </c>
      <c r="J1747" s="31" t="str">
        <f>IF(AND(F1746="",H1746="in-sample"),"",IF(AND(Temp!fhor_indata=1,H1746="out-sample",H1747="out-sample"),J1746,IF(AND(F1747="",H1746="out-sample"),"",IF(AND(Temp!optSeasCoef=0,Temp!sts_add=1),IF(H1746="in-sample",IF(Q1746=bigT,((qCell/bigT)*(I1747-I1746))+((1-(qCell/bigT))*J1746),IF(OR(F1747="",COUNT($F$2:F1746)&lt;=qCell),IF(COUNT($F$2:F1746)=1,0,F1746-F1745),((qCell/COUNT($F$2:F1746))*(I1747-I1746))+((1-(qCell/COUNT($F$2:F1746)))*J1746))),J1746),IF(AND(Temp!optSeasCoef=0,Temp!sts_multp=1),IF(H1746="in-sample",IF(Q1746=bigT,((qCell/bigT)*(I1747/I1746))+((1-(qCell/bigT))*J1746),IF(qCell=0,1,IF(OR(F1747="",COUNT($F$2:F1746)&lt;=qCell),IF(COUNT($F$2:F1746)=1,1,F1746/F1745),((qCell/COUNT($F$2:F1746))*(I1747/I1746))+((1-(qCell/COUNT($F$2:F1746)))*J1746)))),J1746),IF(Temp!sts_add=1,IF(H1746="in-sample",IF(Q1746=bigT,((qCell/bigT)*(I1747-I1746))+((1-(qCell/bigT))*J1746),IF(OR(F1747="",COUNT($AX$2:AX1746)&lt;=qCell),IF(COUNT($AX$2:AX1746)=1,0,AX1746-AX1745),((qCell/COUNT($AX$2:AX1746))*(I1747-I1746))+((1-(qCell/COUNT($AX$2:AX1746)))*J1746))),J1746),IF(H1746="in-sample",IF(Q1746=bigT,((qCell/bigT)*(I1747/I1746))+((1-(qCell/bigT))*J1746),IF(qCell=0,1,IF(OR(F1747="",COUNT($AX$2:AX1746)&lt;=qCell),IF(COUNT($AX$2:AX1746)=1,1,AX1746/AX1745),((qCell/COUNT($AX$2:AX1746))*(I1747/I1746))+((1-(qCell/COUNT($AX$2:AX1746)))*J1746)))),J1746)))))))</f>
        <v/>
      </c>
      <c r="K1747" s="31" t="str">
        <f>IF(H1747="","",IF(AND(Temp!optSeasCoef=0,Temp!sts_add=1),IF(H1747="out-sample",I1747+(Q1747*J1747),I1747+J1747),IF(AND(Temp!optSeasCoef=0,Temp!sts_multp=1),IF(H1747="out-sample",I1747*(J1747^Q1747),I1747*J1747),IF(Temp!sts_add=1,IF(H1747="out-sample",(I1747+(Q1747*J1747))*G1747,(I1747+J1747)*G1747),IF(H1747="out-sample",I1747*(J1747^Q1747)*G1747,I1747*J1747*G1747)))))</f>
        <v/>
      </c>
      <c r="L1747" s="32" t="str">
        <f t="shared" si="191"/>
        <v/>
      </c>
      <c r="M1747" s="32" t="str">
        <f t="shared" si="192"/>
        <v/>
      </c>
      <c r="N1747" s="32" t="str">
        <f t="shared" si="193"/>
        <v/>
      </c>
      <c r="O1747" s="32" t="str">
        <f t="shared" si="194"/>
        <v/>
      </c>
      <c r="P1747" s="32" t="str">
        <f t="shared" si="195"/>
        <v/>
      </c>
      <c r="Q1747" s="3" t="str">
        <f>IF(AND(Temp!fhor_indata=1,F1747="",H1746="in-sample"),1,IF(AND(Temp!fhor_indata=1,H1746="out-sample",Q1746&lt;ATA!XfHor),Q1746+1,IF(F1747="","",IF(AND(H1747="out-sample",H1746="in-sample"),1,IF(AND(H1747="out-sample",H1746="out-sample"),Q1746+1,IF(ISNUMBER(Q1746),Q1746+1,1))))))</f>
        <v/>
      </c>
      <c r="R1747" s="3" t="str">
        <f t="shared" si="189"/>
        <v/>
      </c>
      <c r="S1747" s="6"/>
      <c r="T1747" s="6"/>
      <c r="U1747" s="6"/>
      <c r="V1747" s="6"/>
      <c r="W1747" s="6"/>
      <c r="X1747" s="6"/>
      <c r="Y1747" s="6"/>
      <c r="Z1747" s="6"/>
      <c r="AA1747" s="6"/>
      <c r="AB1747" s="6"/>
      <c r="AC1747" s="6"/>
      <c r="AD1747" s="6"/>
      <c r="AE1747" s="6"/>
      <c r="AF1747" s="6"/>
      <c r="AG1747" s="6"/>
      <c r="AH1747" s="6"/>
      <c r="AI1747" s="6"/>
      <c r="AJ1747" s="6"/>
      <c r="AK1747" s="6"/>
      <c r="AX1747" s="63" t="e">
        <f t="shared" si="190"/>
        <v>#VALUE!</v>
      </c>
    </row>
    <row r="1748" spans="1:50" s="1" customFormat="1" ht="14.25" x14ac:dyDescent="0.2">
      <c r="A1748" s="6"/>
      <c r="B1748" s="6"/>
      <c r="C1748" s="6"/>
      <c r="D1748" s="3"/>
      <c r="E1748" s="70" t="str">
        <f>IF(ATA!E1748="","",ATA!E1748)</f>
        <v/>
      </c>
      <c r="F1748" s="51" t="str">
        <f>IF(ATA!F1748="","",ATA!F1748)</f>
        <v/>
      </c>
      <c r="G1748" s="11" t="str">
        <f>IF(ATA!G1748="","",ATA!G1748)</f>
        <v/>
      </c>
      <c r="H1748" s="55" t="str">
        <f>IF(ATA!H1748="","",ATA!H1748)</f>
        <v/>
      </c>
      <c r="I1748" s="31" t="str">
        <f>IF(AND(F1747="",H1747="in-sample"),"",IF(AND(Temp!fhor_indata=1,H1747="out-sample",H1748="out-sample"),I1747,IF(AND(F1748="",H1747="out-sample"),"",IF(AND(Temp!optSeasCoef=0,Temp!sts_add=1),IF(H1747="in-sample",IF(Q1747=bigT,((pCell/bigT)*F1747)+((1-(pCell/bigT))*(I1747+J1747)),IF(OR(F1748="",COUNT($F$2:F1747)&lt;=pCell),F1747,((pCell/COUNT($F$2:F1747))*F1747)+((1-(pCell/COUNT($F$2:F1747)))*(I1747+J1747)))),I1747),IF(AND(Temp!optSeasCoef=0,Temp!sts_multp=1),IF(H1747="in-sample",IF(Q1747=bigT,((pCell/bigT)*F1747)+((1-(pCell/bigT))*(I1747*J1747)),IF(OR(F1748="",COUNT(F$2:$F1747)&lt;=pCell),F1747,((pCell/COUNT($F$2:F1747))*F1747)+((1-(pCell/COUNT($F$2:F1747)))*(I1747*J1747)))),I1747),IF(Temp!sts_add=1,IF(H1747="in-sample",IF(Q1747=bigT,((pCell/bigT)*AX1747)+((1-(pCell/bigT))*(I1747+J1747)),IF(OR(F1748="",COUNT($AX$2:AX1747)&lt;=pCell),AX1747,((pCell/COUNT($AX$2:AX1747))*AX1747)+((1-(pCell/COUNT($AX$2:AX1747)))*(I1747+J1747)))),I1747),IF(H1747="in-sample",IF(Q1747=bigT,((pCell/bigT)*AX1747)+((1-(pCell/bigT))*(I1747*J1747)),IF(OR(F1748="",COUNT($AX$2:AX1747)&lt;=pCell),AX1747,((pCell/COUNT($AX$2:AX1747))*AX1747)+((1-(pCell/COUNT($AX$2:AX1747)))*(I1747*J1747)))),I1747)))))))</f>
        <v/>
      </c>
      <c r="J1748" s="31" t="str">
        <f>IF(AND(F1747="",H1747="in-sample"),"",IF(AND(Temp!fhor_indata=1,H1747="out-sample",H1748="out-sample"),J1747,IF(AND(F1748="",H1747="out-sample"),"",IF(AND(Temp!optSeasCoef=0,Temp!sts_add=1),IF(H1747="in-sample",IF(Q1747=bigT,((qCell/bigT)*(I1748-I1747))+((1-(qCell/bigT))*J1747),IF(OR(F1748="",COUNT($F$2:F1747)&lt;=qCell),IF(COUNT($F$2:F1747)=1,0,F1747-F1746),((qCell/COUNT($F$2:F1747))*(I1748-I1747))+((1-(qCell/COUNT($F$2:F1747)))*J1747))),J1747),IF(AND(Temp!optSeasCoef=0,Temp!sts_multp=1),IF(H1747="in-sample",IF(Q1747=bigT,((qCell/bigT)*(I1748/I1747))+((1-(qCell/bigT))*J1747),IF(qCell=0,1,IF(OR(F1748="",COUNT($F$2:F1747)&lt;=qCell),IF(COUNT($F$2:F1747)=1,1,F1747/F1746),((qCell/COUNT($F$2:F1747))*(I1748/I1747))+((1-(qCell/COUNT($F$2:F1747)))*J1747)))),J1747),IF(Temp!sts_add=1,IF(H1747="in-sample",IF(Q1747=bigT,((qCell/bigT)*(I1748-I1747))+((1-(qCell/bigT))*J1747),IF(OR(F1748="",COUNT($AX$2:AX1747)&lt;=qCell),IF(COUNT($AX$2:AX1747)=1,0,AX1747-AX1746),((qCell/COUNT($AX$2:AX1747))*(I1748-I1747))+((1-(qCell/COUNT($AX$2:AX1747)))*J1747))),J1747),IF(H1747="in-sample",IF(Q1747=bigT,((qCell/bigT)*(I1748/I1747))+((1-(qCell/bigT))*J1747),IF(qCell=0,1,IF(OR(F1748="",COUNT($AX$2:AX1747)&lt;=qCell),IF(COUNT($AX$2:AX1747)=1,1,AX1747/AX1746),((qCell/COUNT($AX$2:AX1747))*(I1748/I1747))+((1-(qCell/COUNT($AX$2:AX1747)))*J1747)))),J1747)))))))</f>
        <v/>
      </c>
      <c r="K1748" s="31" t="str">
        <f>IF(H1748="","",IF(AND(Temp!optSeasCoef=0,Temp!sts_add=1),IF(H1748="out-sample",I1748+(Q1748*J1748),I1748+J1748),IF(AND(Temp!optSeasCoef=0,Temp!sts_multp=1),IF(H1748="out-sample",I1748*(J1748^Q1748),I1748*J1748),IF(Temp!sts_add=1,IF(H1748="out-sample",(I1748+(Q1748*J1748))*G1748,(I1748+J1748)*G1748),IF(H1748="out-sample",I1748*(J1748^Q1748)*G1748,I1748*J1748*G1748)))))</f>
        <v/>
      </c>
      <c r="L1748" s="32" t="str">
        <f t="shared" si="191"/>
        <v/>
      </c>
      <c r="M1748" s="32" t="str">
        <f t="shared" si="192"/>
        <v/>
      </c>
      <c r="N1748" s="32" t="str">
        <f t="shared" si="193"/>
        <v/>
      </c>
      <c r="O1748" s="32" t="str">
        <f t="shared" si="194"/>
        <v/>
      </c>
      <c r="P1748" s="32" t="str">
        <f t="shared" si="195"/>
        <v/>
      </c>
      <c r="Q1748" s="3" t="str">
        <f>IF(AND(Temp!fhor_indata=1,F1748="",H1747="in-sample"),1,IF(AND(Temp!fhor_indata=1,H1747="out-sample",Q1747&lt;ATA!XfHor),Q1747+1,IF(F1748="","",IF(AND(H1748="out-sample",H1747="in-sample"),1,IF(AND(H1748="out-sample",H1747="out-sample"),Q1747+1,IF(ISNUMBER(Q1747),Q1747+1,1))))))</f>
        <v/>
      </c>
      <c r="R1748" s="3" t="str">
        <f t="shared" si="189"/>
        <v/>
      </c>
      <c r="S1748" s="6"/>
      <c r="T1748" s="6"/>
      <c r="U1748" s="6"/>
      <c r="V1748" s="6"/>
      <c r="W1748" s="6"/>
      <c r="X1748" s="6"/>
      <c r="Y1748" s="6"/>
      <c r="Z1748" s="6"/>
      <c r="AA1748" s="6"/>
      <c r="AB1748" s="6"/>
      <c r="AC1748" s="6"/>
      <c r="AD1748" s="6"/>
      <c r="AE1748" s="6"/>
      <c r="AF1748" s="6"/>
      <c r="AG1748" s="6"/>
      <c r="AH1748" s="6"/>
      <c r="AI1748" s="6"/>
      <c r="AJ1748" s="6"/>
      <c r="AK1748" s="6"/>
      <c r="AX1748" s="63" t="e">
        <f t="shared" si="190"/>
        <v>#VALUE!</v>
      </c>
    </row>
    <row r="1749" spans="1:50" s="1" customFormat="1" ht="14.25" x14ac:dyDescent="0.2">
      <c r="A1749" s="6"/>
      <c r="B1749" s="6"/>
      <c r="C1749" s="6"/>
      <c r="D1749" s="3"/>
      <c r="E1749" s="70" t="str">
        <f>IF(ATA!E1749="","",ATA!E1749)</f>
        <v/>
      </c>
      <c r="F1749" s="51" t="str">
        <f>IF(ATA!F1749="","",ATA!F1749)</f>
        <v/>
      </c>
      <c r="G1749" s="11" t="str">
        <f>IF(ATA!G1749="","",ATA!G1749)</f>
        <v/>
      </c>
      <c r="H1749" s="55" t="str">
        <f>IF(ATA!H1749="","",ATA!H1749)</f>
        <v/>
      </c>
      <c r="I1749" s="31" t="str">
        <f>IF(AND(F1748="",H1748="in-sample"),"",IF(AND(Temp!fhor_indata=1,H1748="out-sample",H1749="out-sample"),I1748,IF(AND(F1749="",H1748="out-sample"),"",IF(AND(Temp!optSeasCoef=0,Temp!sts_add=1),IF(H1748="in-sample",IF(Q1748=bigT,((pCell/bigT)*F1748)+((1-(pCell/bigT))*(I1748+J1748)),IF(OR(F1749="",COUNT($F$2:F1748)&lt;=pCell),F1748,((pCell/COUNT($F$2:F1748))*F1748)+((1-(pCell/COUNT($F$2:F1748)))*(I1748+J1748)))),I1748),IF(AND(Temp!optSeasCoef=0,Temp!sts_multp=1),IF(H1748="in-sample",IF(Q1748=bigT,((pCell/bigT)*F1748)+((1-(pCell/bigT))*(I1748*J1748)),IF(OR(F1749="",COUNT(F$2:$F1748)&lt;=pCell),F1748,((pCell/COUNT($F$2:F1748))*F1748)+((1-(pCell/COUNT($F$2:F1748)))*(I1748*J1748)))),I1748),IF(Temp!sts_add=1,IF(H1748="in-sample",IF(Q1748=bigT,((pCell/bigT)*AX1748)+((1-(pCell/bigT))*(I1748+J1748)),IF(OR(F1749="",COUNT($AX$2:AX1748)&lt;=pCell),AX1748,((pCell/COUNT($AX$2:AX1748))*AX1748)+((1-(pCell/COUNT($AX$2:AX1748)))*(I1748+J1748)))),I1748),IF(H1748="in-sample",IF(Q1748=bigT,((pCell/bigT)*AX1748)+((1-(pCell/bigT))*(I1748*J1748)),IF(OR(F1749="",COUNT($AX$2:AX1748)&lt;=pCell),AX1748,((pCell/COUNT($AX$2:AX1748))*AX1748)+((1-(pCell/COUNT($AX$2:AX1748)))*(I1748*J1748)))),I1748)))))))</f>
        <v/>
      </c>
      <c r="J1749" s="31" t="str">
        <f>IF(AND(F1748="",H1748="in-sample"),"",IF(AND(Temp!fhor_indata=1,H1748="out-sample",H1749="out-sample"),J1748,IF(AND(F1749="",H1748="out-sample"),"",IF(AND(Temp!optSeasCoef=0,Temp!sts_add=1),IF(H1748="in-sample",IF(Q1748=bigT,((qCell/bigT)*(I1749-I1748))+((1-(qCell/bigT))*J1748),IF(OR(F1749="",COUNT($F$2:F1748)&lt;=qCell),IF(COUNT($F$2:F1748)=1,0,F1748-F1747),((qCell/COUNT($F$2:F1748))*(I1749-I1748))+((1-(qCell/COUNT($F$2:F1748)))*J1748))),J1748),IF(AND(Temp!optSeasCoef=0,Temp!sts_multp=1),IF(H1748="in-sample",IF(Q1748=bigT,((qCell/bigT)*(I1749/I1748))+((1-(qCell/bigT))*J1748),IF(qCell=0,1,IF(OR(F1749="",COUNT($F$2:F1748)&lt;=qCell),IF(COUNT($F$2:F1748)=1,1,F1748/F1747),((qCell/COUNT($F$2:F1748))*(I1749/I1748))+((1-(qCell/COUNT($F$2:F1748)))*J1748)))),J1748),IF(Temp!sts_add=1,IF(H1748="in-sample",IF(Q1748=bigT,((qCell/bigT)*(I1749-I1748))+((1-(qCell/bigT))*J1748),IF(OR(F1749="",COUNT($AX$2:AX1748)&lt;=qCell),IF(COUNT($AX$2:AX1748)=1,0,AX1748-AX1747),((qCell/COUNT($AX$2:AX1748))*(I1749-I1748))+((1-(qCell/COUNT($AX$2:AX1748)))*J1748))),J1748),IF(H1748="in-sample",IF(Q1748=bigT,((qCell/bigT)*(I1749/I1748))+((1-(qCell/bigT))*J1748),IF(qCell=0,1,IF(OR(F1749="",COUNT($AX$2:AX1748)&lt;=qCell),IF(COUNT($AX$2:AX1748)=1,1,AX1748/AX1747),((qCell/COUNT($AX$2:AX1748))*(I1749/I1748))+((1-(qCell/COUNT($AX$2:AX1748)))*J1748)))),J1748)))))))</f>
        <v/>
      </c>
      <c r="K1749" s="31" t="str">
        <f>IF(H1749="","",IF(AND(Temp!optSeasCoef=0,Temp!sts_add=1),IF(H1749="out-sample",I1749+(Q1749*J1749),I1749+J1749),IF(AND(Temp!optSeasCoef=0,Temp!sts_multp=1),IF(H1749="out-sample",I1749*(J1749^Q1749),I1749*J1749),IF(Temp!sts_add=1,IF(H1749="out-sample",(I1749+(Q1749*J1749))*G1749,(I1749+J1749)*G1749),IF(H1749="out-sample",I1749*(J1749^Q1749)*G1749,I1749*J1749*G1749)))))</f>
        <v/>
      </c>
      <c r="L1749" s="32" t="str">
        <f t="shared" si="191"/>
        <v/>
      </c>
      <c r="M1749" s="32" t="str">
        <f t="shared" si="192"/>
        <v/>
      </c>
      <c r="N1749" s="32" t="str">
        <f t="shared" si="193"/>
        <v/>
      </c>
      <c r="O1749" s="32" t="str">
        <f t="shared" si="194"/>
        <v/>
      </c>
      <c r="P1749" s="32" t="str">
        <f t="shared" si="195"/>
        <v/>
      </c>
      <c r="Q1749" s="3" t="str">
        <f>IF(AND(Temp!fhor_indata=1,F1749="",H1748="in-sample"),1,IF(AND(Temp!fhor_indata=1,H1748="out-sample",Q1748&lt;ATA!XfHor),Q1748+1,IF(F1749="","",IF(AND(H1749="out-sample",H1748="in-sample"),1,IF(AND(H1749="out-sample",H1748="out-sample"),Q1748+1,IF(ISNUMBER(Q1748),Q1748+1,1))))))</f>
        <v/>
      </c>
      <c r="R1749" s="3" t="str">
        <f t="shared" si="189"/>
        <v/>
      </c>
      <c r="S1749" s="6"/>
      <c r="T1749" s="6"/>
      <c r="U1749" s="6"/>
      <c r="V1749" s="6"/>
      <c r="W1749" s="6"/>
      <c r="X1749" s="6"/>
      <c r="Y1749" s="6"/>
      <c r="Z1749" s="6"/>
      <c r="AA1749" s="6"/>
      <c r="AB1749" s="6"/>
      <c r="AC1749" s="6"/>
      <c r="AD1749" s="6"/>
      <c r="AE1749" s="6"/>
      <c r="AF1749" s="6"/>
      <c r="AG1749" s="6"/>
      <c r="AH1749" s="6"/>
      <c r="AI1749" s="6"/>
      <c r="AJ1749" s="6"/>
      <c r="AK1749" s="6"/>
      <c r="AX1749" s="63" t="e">
        <f t="shared" si="190"/>
        <v>#VALUE!</v>
      </c>
    </row>
    <row r="1750" spans="1:50" s="1" customFormat="1" ht="14.25" x14ac:dyDescent="0.2">
      <c r="A1750" s="6"/>
      <c r="B1750" s="6"/>
      <c r="C1750" s="6"/>
      <c r="D1750" s="3"/>
      <c r="E1750" s="70" t="str">
        <f>IF(ATA!E1750="","",ATA!E1750)</f>
        <v/>
      </c>
      <c r="F1750" s="51" t="str">
        <f>IF(ATA!F1750="","",ATA!F1750)</f>
        <v/>
      </c>
      <c r="G1750" s="11" t="str">
        <f>IF(ATA!G1750="","",ATA!G1750)</f>
        <v/>
      </c>
      <c r="H1750" s="55" t="str">
        <f>IF(ATA!H1750="","",ATA!H1750)</f>
        <v/>
      </c>
      <c r="I1750" s="31" t="str">
        <f>IF(AND(F1749="",H1749="in-sample"),"",IF(AND(Temp!fhor_indata=1,H1749="out-sample",H1750="out-sample"),I1749,IF(AND(F1750="",H1749="out-sample"),"",IF(AND(Temp!optSeasCoef=0,Temp!sts_add=1),IF(H1749="in-sample",IF(Q1749=bigT,((pCell/bigT)*F1749)+((1-(pCell/bigT))*(I1749+J1749)),IF(OR(F1750="",COUNT($F$2:F1749)&lt;=pCell),F1749,((pCell/COUNT($F$2:F1749))*F1749)+((1-(pCell/COUNT($F$2:F1749)))*(I1749+J1749)))),I1749),IF(AND(Temp!optSeasCoef=0,Temp!sts_multp=1),IF(H1749="in-sample",IF(Q1749=bigT,((pCell/bigT)*F1749)+((1-(pCell/bigT))*(I1749*J1749)),IF(OR(F1750="",COUNT(F$2:$F1749)&lt;=pCell),F1749,((pCell/COUNT($F$2:F1749))*F1749)+((1-(pCell/COUNT($F$2:F1749)))*(I1749*J1749)))),I1749),IF(Temp!sts_add=1,IF(H1749="in-sample",IF(Q1749=bigT,((pCell/bigT)*AX1749)+((1-(pCell/bigT))*(I1749+J1749)),IF(OR(F1750="",COUNT($AX$2:AX1749)&lt;=pCell),AX1749,((pCell/COUNT($AX$2:AX1749))*AX1749)+((1-(pCell/COUNT($AX$2:AX1749)))*(I1749+J1749)))),I1749),IF(H1749="in-sample",IF(Q1749=bigT,((pCell/bigT)*AX1749)+((1-(pCell/bigT))*(I1749*J1749)),IF(OR(F1750="",COUNT($AX$2:AX1749)&lt;=pCell),AX1749,((pCell/COUNT($AX$2:AX1749))*AX1749)+((1-(pCell/COUNT($AX$2:AX1749)))*(I1749*J1749)))),I1749)))))))</f>
        <v/>
      </c>
      <c r="J1750" s="31" t="str">
        <f>IF(AND(F1749="",H1749="in-sample"),"",IF(AND(Temp!fhor_indata=1,H1749="out-sample",H1750="out-sample"),J1749,IF(AND(F1750="",H1749="out-sample"),"",IF(AND(Temp!optSeasCoef=0,Temp!sts_add=1),IF(H1749="in-sample",IF(Q1749=bigT,((qCell/bigT)*(I1750-I1749))+((1-(qCell/bigT))*J1749),IF(OR(F1750="",COUNT($F$2:F1749)&lt;=qCell),IF(COUNT($F$2:F1749)=1,0,F1749-F1748),((qCell/COUNT($F$2:F1749))*(I1750-I1749))+((1-(qCell/COUNT($F$2:F1749)))*J1749))),J1749),IF(AND(Temp!optSeasCoef=0,Temp!sts_multp=1),IF(H1749="in-sample",IF(Q1749=bigT,((qCell/bigT)*(I1750/I1749))+((1-(qCell/bigT))*J1749),IF(qCell=0,1,IF(OR(F1750="",COUNT($F$2:F1749)&lt;=qCell),IF(COUNT($F$2:F1749)=1,1,F1749/F1748),((qCell/COUNT($F$2:F1749))*(I1750/I1749))+((1-(qCell/COUNT($F$2:F1749)))*J1749)))),J1749),IF(Temp!sts_add=1,IF(H1749="in-sample",IF(Q1749=bigT,((qCell/bigT)*(I1750-I1749))+((1-(qCell/bigT))*J1749),IF(OR(F1750="",COUNT($AX$2:AX1749)&lt;=qCell),IF(COUNT($AX$2:AX1749)=1,0,AX1749-AX1748),((qCell/COUNT($AX$2:AX1749))*(I1750-I1749))+((1-(qCell/COUNT($AX$2:AX1749)))*J1749))),J1749),IF(H1749="in-sample",IF(Q1749=bigT,((qCell/bigT)*(I1750/I1749))+((1-(qCell/bigT))*J1749),IF(qCell=0,1,IF(OR(F1750="",COUNT($AX$2:AX1749)&lt;=qCell),IF(COUNT($AX$2:AX1749)=1,1,AX1749/AX1748),((qCell/COUNT($AX$2:AX1749))*(I1750/I1749))+((1-(qCell/COUNT($AX$2:AX1749)))*J1749)))),J1749)))))))</f>
        <v/>
      </c>
      <c r="K1750" s="31" t="str">
        <f>IF(H1750="","",IF(AND(Temp!optSeasCoef=0,Temp!sts_add=1),IF(H1750="out-sample",I1750+(Q1750*J1750),I1750+J1750),IF(AND(Temp!optSeasCoef=0,Temp!sts_multp=1),IF(H1750="out-sample",I1750*(J1750^Q1750),I1750*J1750),IF(Temp!sts_add=1,IF(H1750="out-sample",(I1750+(Q1750*J1750))*G1750,(I1750+J1750)*G1750),IF(H1750="out-sample",I1750*(J1750^Q1750)*G1750,I1750*J1750*G1750)))))</f>
        <v/>
      </c>
      <c r="L1750" s="32" t="str">
        <f t="shared" si="191"/>
        <v/>
      </c>
      <c r="M1750" s="32" t="str">
        <f t="shared" si="192"/>
        <v/>
      </c>
      <c r="N1750" s="32" t="str">
        <f t="shared" si="193"/>
        <v/>
      </c>
      <c r="O1750" s="32" t="str">
        <f t="shared" si="194"/>
        <v/>
      </c>
      <c r="P1750" s="32" t="str">
        <f t="shared" si="195"/>
        <v/>
      </c>
      <c r="Q1750" s="3" t="str">
        <f>IF(AND(Temp!fhor_indata=1,F1750="",H1749="in-sample"),1,IF(AND(Temp!fhor_indata=1,H1749="out-sample",Q1749&lt;ATA!XfHor),Q1749+1,IF(F1750="","",IF(AND(H1750="out-sample",H1749="in-sample"),1,IF(AND(H1750="out-sample",H1749="out-sample"),Q1749+1,IF(ISNUMBER(Q1749),Q1749+1,1))))))</f>
        <v/>
      </c>
      <c r="R1750" s="3" t="str">
        <f t="shared" si="189"/>
        <v/>
      </c>
      <c r="S1750" s="6"/>
      <c r="T1750" s="6"/>
      <c r="U1750" s="6"/>
      <c r="V1750" s="6"/>
      <c r="W1750" s="6"/>
      <c r="X1750" s="6"/>
      <c r="Y1750" s="6"/>
      <c r="Z1750" s="6"/>
      <c r="AA1750" s="6"/>
      <c r="AB1750" s="6"/>
      <c r="AC1750" s="6"/>
      <c r="AD1750" s="6"/>
      <c r="AE1750" s="6"/>
      <c r="AF1750" s="6"/>
      <c r="AG1750" s="6"/>
      <c r="AH1750" s="6"/>
      <c r="AI1750" s="6"/>
      <c r="AJ1750" s="6"/>
      <c r="AK1750" s="6"/>
      <c r="AX1750" s="63" t="e">
        <f t="shared" si="190"/>
        <v>#VALUE!</v>
      </c>
    </row>
    <row r="1751" spans="1:50" s="1" customFormat="1" ht="14.25" x14ac:dyDescent="0.2">
      <c r="A1751" s="6"/>
      <c r="B1751" s="6"/>
      <c r="C1751" s="6"/>
      <c r="D1751" s="3"/>
      <c r="E1751" s="70" t="str">
        <f>IF(ATA!E1751="","",ATA!E1751)</f>
        <v/>
      </c>
      <c r="F1751" s="51" t="str">
        <f>IF(ATA!F1751="","",ATA!F1751)</f>
        <v/>
      </c>
      <c r="G1751" s="11" t="str">
        <f>IF(ATA!G1751="","",ATA!G1751)</f>
        <v/>
      </c>
      <c r="H1751" s="55" t="str">
        <f>IF(ATA!H1751="","",ATA!H1751)</f>
        <v/>
      </c>
      <c r="I1751" s="31" t="str">
        <f>IF(AND(F1750="",H1750="in-sample"),"",IF(AND(Temp!fhor_indata=1,H1750="out-sample",H1751="out-sample"),I1750,IF(AND(F1751="",H1750="out-sample"),"",IF(AND(Temp!optSeasCoef=0,Temp!sts_add=1),IF(H1750="in-sample",IF(Q1750=bigT,((pCell/bigT)*F1750)+((1-(pCell/bigT))*(I1750+J1750)),IF(OR(F1751="",COUNT($F$2:F1750)&lt;=pCell),F1750,((pCell/COUNT($F$2:F1750))*F1750)+((1-(pCell/COUNT($F$2:F1750)))*(I1750+J1750)))),I1750),IF(AND(Temp!optSeasCoef=0,Temp!sts_multp=1),IF(H1750="in-sample",IF(Q1750=bigT,((pCell/bigT)*F1750)+((1-(pCell/bigT))*(I1750*J1750)),IF(OR(F1751="",COUNT(F$2:$F1750)&lt;=pCell),F1750,((pCell/COUNT($F$2:F1750))*F1750)+((1-(pCell/COUNT($F$2:F1750)))*(I1750*J1750)))),I1750),IF(Temp!sts_add=1,IF(H1750="in-sample",IF(Q1750=bigT,((pCell/bigT)*AX1750)+((1-(pCell/bigT))*(I1750+J1750)),IF(OR(F1751="",COUNT($AX$2:AX1750)&lt;=pCell),AX1750,((pCell/COUNT($AX$2:AX1750))*AX1750)+((1-(pCell/COUNT($AX$2:AX1750)))*(I1750+J1750)))),I1750),IF(H1750="in-sample",IF(Q1750=bigT,((pCell/bigT)*AX1750)+((1-(pCell/bigT))*(I1750*J1750)),IF(OR(F1751="",COUNT($AX$2:AX1750)&lt;=pCell),AX1750,((pCell/COUNT($AX$2:AX1750))*AX1750)+((1-(pCell/COUNT($AX$2:AX1750)))*(I1750*J1750)))),I1750)))))))</f>
        <v/>
      </c>
      <c r="J1751" s="31" t="str">
        <f>IF(AND(F1750="",H1750="in-sample"),"",IF(AND(Temp!fhor_indata=1,H1750="out-sample",H1751="out-sample"),J1750,IF(AND(F1751="",H1750="out-sample"),"",IF(AND(Temp!optSeasCoef=0,Temp!sts_add=1),IF(H1750="in-sample",IF(Q1750=bigT,((qCell/bigT)*(I1751-I1750))+((1-(qCell/bigT))*J1750),IF(OR(F1751="",COUNT($F$2:F1750)&lt;=qCell),IF(COUNT($F$2:F1750)=1,0,F1750-F1749),((qCell/COUNT($F$2:F1750))*(I1751-I1750))+((1-(qCell/COUNT($F$2:F1750)))*J1750))),J1750),IF(AND(Temp!optSeasCoef=0,Temp!sts_multp=1),IF(H1750="in-sample",IF(Q1750=bigT,((qCell/bigT)*(I1751/I1750))+((1-(qCell/bigT))*J1750),IF(qCell=0,1,IF(OR(F1751="",COUNT($F$2:F1750)&lt;=qCell),IF(COUNT($F$2:F1750)=1,1,F1750/F1749),((qCell/COUNT($F$2:F1750))*(I1751/I1750))+((1-(qCell/COUNT($F$2:F1750)))*J1750)))),J1750),IF(Temp!sts_add=1,IF(H1750="in-sample",IF(Q1750=bigT,((qCell/bigT)*(I1751-I1750))+((1-(qCell/bigT))*J1750),IF(OR(F1751="",COUNT($AX$2:AX1750)&lt;=qCell),IF(COUNT($AX$2:AX1750)=1,0,AX1750-AX1749),((qCell/COUNT($AX$2:AX1750))*(I1751-I1750))+((1-(qCell/COUNT($AX$2:AX1750)))*J1750))),J1750),IF(H1750="in-sample",IF(Q1750=bigT,((qCell/bigT)*(I1751/I1750))+((1-(qCell/bigT))*J1750),IF(qCell=0,1,IF(OR(F1751="",COUNT($AX$2:AX1750)&lt;=qCell),IF(COUNT($AX$2:AX1750)=1,1,AX1750/AX1749),((qCell/COUNT($AX$2:AX1750))*(I1751/I1750))+((1-(qCell/COUNT($AX$2:AX1750)))*J1750)))),J1750)))))))</f>
        <v/>
      </c>
      <c r="K1751" s="31" t="str">
        <f>IF(H1751="","",IF(AND(Temp!optSeasCoef=0,Temp!sts_add=1),IF(H1751="out-sample",I1751+(Q1751*J1751),I1751+J1751),IF(AND(Temp!optSeasCoef=0,Temp!sts_multp=1),IF(H1751="out-sample",I1751*(J1751^Q1751),I1751*J1751),IF(Temp!sts_add=1,IF(H1751="out-sample",(I1751+(Q1751*J1751))*G1751,(I1751+J1751)*G1751),IF(H1751="out-sample",I1751*(J1751^Q1751)*G1751,I1751*J1751*G1751)))))</f>
        <v/>
      </c>
      <c r="L1751" s="32" t="str">
        <f t="shared" si="191"/>
        <v/>
      </c>
      <c r="M1751" s="32" t="str">
        <f t="shared" si="192"/>
        <v/>
      </c>
      <c r="N1751" s="32" t="str">
        <f t="shared" si="193"/>
        <v/>
      </c>
      <c r="O1751" s="32" t="str">
        <f t="shared" si="194"/>
        <v/>
      </c>
      <c r="P1751" s="32" t="str">
        <f t="shared" si="195"/>
        <v/>
      </c>
      <c r="Q1751" s="3" t="str">
        <f>IF(AND(Temp!fhor_indata=1,F1751="",H1750="in-sample"),1,IF(AND(Temp!fhor_indata=1,H1750="out-sample",Q1750&lt;ATA!XfHor),Q1750+1,IF(F1751="","",IF(AND(H1751="out-sample",H1750="in-sample"),1,IF(AND(H1751="out-sample",H1750="out-sample"),Q1750+1,IF(ISNUMBER(Q1750),Q1750+1,1))))))</f>
        <v/>
      </c>
      <c r="R1751" s="3" t="str">
        <f t="shared" si="189"/>
        <v/>
      </c>
      <c r="S1751" s="6"/>
      <c r="T1751" s="6"/>
      <c r="U1751" s="6"/>
      <c r="V1751" s="6"/>
      <c r="W1751" s="6"/>
      <c r="X1751" s="6"/>
      <c r="Y1751" s="6"/>
      <c r="Z1751" s="6"/>
      <c r="AA1751" s="6"/>
      <c r="AB1751" s="6"/>
      <c r="AC1751" s="6"/>
      <c r="AD1751" s="6"/>
      <c r="AE1751" s="6"/>
      <c r="AF1751" s="6"/>
      <c r="AG1751" s="6"/>
      <c r="AH1751" s="6"/>
      <c r="AI1751" s="6"/>
      <c r="AJ1751" s="6"/>
      <c r="AK1751" s="6"/>
      <c r="AX1751" s="63" t="e">
        <f t="shared" si="190"/>
        <v>#VALUE!</v>
      </c>
    </row>
    <row r="1752" spans="1:50" s="1" customFormat="1" ht="14.25" x14ac:dyDescent="0.2">
      <c r="A1752" s="6"/>
      <c r="B1752" s="6"/>
      <c r="C1752" s="6"/>
      <c r="D1752" s="3"/>
      <c r="E1752" s="70" t="str">
        <f>IF(ATA!E1752="","",ATA!E1752)</f>
        <v/>
      </c>
      <c r="F1752" s="51" t="str">
        <f>IF(ATA!F1752="","",ATA!F1752)</f>
        <v/>
      </c>
      <c r="G1752" s="11" t="str">
        <f>IF(ATA!G1752="","",ATA!G1752)</f>
        <v/>
      </c>
      <c r="H1752" s="55" t="str">
        <f>IF(ATA!H1752="","",ATA!H1752)</f>
        <v/>
      </c>
      <c r="I1752" s="31" t="str">
        <f>IF(AND(F1751="",H1751="in-sample"),"",IF(AND(Temp!fhor_indata=1,H1751="out-sample",H1752="out-sample"),I1751,IF(AND(F1752="",H1751="out-sample"),"",IF(AND(Temp!optSeasCoef=0,Temp!sts_add=1),IF(H1751="in-sample",IF(Q1751=bigT,((pCell/bigT)*F1751)+((1-(pCell/bigT))*(I1751+J1751)),IF(OR(F1752="",COUNT($F$2:F1751)&lt;=pCell),F1751,((pCell/COUNT($F$2:F1751))*F1751)+((1-(pCell/COUNT($F$2:F1751)))*(I1751+J1751)))),I1751),IF(AND(Temp!optSeasCoef=0,Temp!sts_multp=1),IF(H1751="in-sample",IF(Q1751=bigT,((pCell/bigT)*F1751)+((1-(pCell/bigT))*(I1751*J1751)),IF(OR(F1752="",COUNT(F$2:$F1751)&lt;=pCell),F1751,((pCell/COUNT($F$2:F1751))*F1751)+((1-(pCell/COUNT($F$2:F1751)))*(I1751*J1751)))),I1751),IF(Temp!sts_add=1,IF(H1751="in-sample",IF(Q1751=bigT,((pCell/bigT)*AX1751)+((1-(pCell/bigT))*(I1751+J1751)),IF(OR(F1752="",COUNT($AX$2:AX1751)&lt;=pCell),AX1751,((pCell/COUNT($AX$2:AX1751))*AX1751)+((1-(pCell/COUNT($AX$2:AX1751)))*(I1751+J1751)))),I1751),IF(H1751="in-sample",IF(Q1751=bigT,((pCell/bigT)*AX1751)+((1-(pCell/bigT))*(I1751*J1751)),IF(OR(F1752="",COUNT($AX$2:AX1751)&lt;=pCell),AX1751,((pCell/COUNT($AX$2:AX1751))*AX1751)+((1-(pCell/COUNT($AX$2:AX1751)))*(I1751*J1751)))),I1751)))))))</f>
        <v/>
      </c>
      <c r="J1752" s="31" t="str">
        <f>IF(AND(F1751="",H1751="in-sample"),"",IF(AND(Temp!fhor_indata=1,H1751="out-sample",H1752="out-sample"),J1751,IF(AND(F1752="",H1751="out-sample"),"",IF(AND(Temp!optSeasCoef=0,Temp!sts_add=1),IF(H1751="in-sample",IF(Q1751=bigT,((qCell/bigT)*(I1752-I1751))+((1-(qCell/bigT))*J1751),IF(OR(F1752="",COUNT($F$2:F1751)&lt;=qCell),IF(COUNT($F$2:F1751)=1,0,F1751-F1750),((qCell/COUNT($F$2:F1751))*(I1752-I1751))+((1-(qCell/COUNT($F$2:F1751)))*J1751))),J1751),IF(AND(Temp!optSeasCoef=0,Temp!sts_multp=1),IF(H1751="in-sample",IF(Q1751=bigT,((qCell/bigT)*(I1752/I1751))+((1-(qCell/bigT))*J1751),IF(qCell=0,1,IF(OR(F1752="",COUNT($F$2:F1751)&lt;=qCell),IF(COUNT($F$2:F1751)=1,1,F1751/F1750),((qCell/COUNT($F$2:F1751))*(I1752/I1751))+((1-(qCell/COUNT($F$2:F1751)))*J1751)))),J1751),IF(Temp!sts_add=1,IF(H1751="in-sample",IF(Q1751=bigT,((qCell/bigT)*(I1752-I1751))+((1-(qCell/bigT))*J1751),IF(OR(F1752="",COUNT($AX$2:AX1751)&lt;=qCell),IF(COUNT($AX$2:AX1751)=1,0,AX1751-AX1750),((qCell/COUNT($AX$2:AX1751))*(I1752-I1751))+((1-(qCell/COUNT($AX$2:AX1751)))*J1751))),J1751),IF(H1751="in-sample",IF(Q1751=bigT,((qCell/bigT)*(I1752/I1751))+((1-(qCell/bigT))*J1751),IF(qCell=0,1,IF(OR(F1752="",COUNT($AX$2:AX1751)&lt;=qCell),IF(COUNT($AX$2:AX1751)=1,1,AX1751/AX1750),((qCell/COUNT($AX$2:AX1751))*(I1752/I1751))+((1-(qCell/COUNT($AX$2:AX1751)))*J1751)))),J1751)))))))</f>
        <v/>
      </c>
      <c r="K1752" s="31" t="str">
        <f>IF(H1752="","",IF(AND(Temp!optSeasCoef=0,Temp!sts_add=1),IF(H1752="out-sample",I1752+(Q1752*J1752),I1752+J1752),IF(AND(Temp!optSeasCoef=0,Temp!sts_multp=1),IF(H1752="out-sample",I1752*(J1752^Q1752),I1752*J1752),IF(Temp!sts_add=1,IF(H1752="out-sample",(I1752+(Q1752*J1752))*G1752,(I1752+J1752)*G1752),IF(H1752="out-sample",I1752*(J1752^Q1752)*G1752,I1752*J1752*G1752)))))</f>
        <v/>
      </c>
      <c r="L1752" s="32" t="str">
        <f t="shared" si="191"/>
        <v/>
      </c>
      <c r="M1752" s="32" t="str">
        <f t="shared" si="192"/>
        <v/>
      </c>
      <c r="N1752" s="32" t="str">
        <f t="shared" si="193"/>
        <v/>
      </c>
      <c r="O1752" s="32" t="str">
        <f t="shared" si="194"/>
        <v/>
      </c>
      <c r="P1752" s="32" t="str">
        <f t="shared" si="195"/>
        <v/>
      </c>
      <c r="Q1752" s="3" t="str">
        <f>IF(AND(Temp!fhor_indata=1,F1752="",H1751="in-sample"),1,IF(AND(Temp!fhor_indata=1,H1751="out-sample",Q1751&lt;ATA!XfHor),Q1751+1,IF(F1752="","",IF(AND(H1752="out-sample",H1751="in-sample"),1,IF(AND(H1752="out-sample",H1751="out-sample"),Q1751+1,IF(ISNUMBER(Q1751),Q1751+1,1))))))</f>
        <v/>
      </c>
      <c r="R1752" s="3" t="str">
        <f t="shared" si="189"/>
        <v/>
      </c>
      <c r="S1752" s="6"/>
      <c r="T1752" s="6"/>
      <c r="U1752" s="6"/>
      <c r="V1752" s="6"/>
      <c r="W1752" s="6"/>
      <c r="X1752" s="6"/>
      <c r="Y1752" s="6"/>
      <c r="Z1752" s="6"/>
      <c r="AA1752" s="6"/>
      <c r="AB1752" s="6"/>
      <c r="AC1752" s="6"/>
      <c r="AD1752" s="6"/>
      <c r="AE1752" s="6"/>
      <c r="AF1752" s="6"/>
      <c r="AG1752" s="6"/>
      <c r="AH1752" s="6"/>
      <c r="AI1752" s="6"/>
      <c r="AJ1752" s="6"/>
      <c r="AK1752" s="6"/>
      <c r="AX1752" s="63" t="e">
        <f t="shared" si="190"/>
        <v>#VALUE!</v>
      </c>
    </row>
    <row r="1753" spans="1:50" s="1" customFormat="1" ht="14.25" x14ac:dyDescent="0.2">
      <c r="A1753" s="6"/>
      <c r="B1753" s="6"/>
      <c r="C1753" s="6"/>
      <c r="D1753" s="3"/>
      <c r="E1753" s="70" t="str">
        <f>IF(ATA!E1753="","",ATA!E1753)</f>
        <v/>
      </c>
      <c r="F1753" s="51" t="str">
        <f>IF(ATA!F1753="","",ATA!F1753)</f>
        <v/>
      </c>
      <c r="G1753" s="11" t="str">
        <f>IF(ATA!G1753="","",ATA!G1753)</f>
        <v/>
      </c>
      <c r="H1753" s="55" t="str">
        <f>IF(ATA!H1753="","",ATA!H1753)</f>
        <v/>
      </c>
      <c r="I1753" s="31" t="str">
        <f>IF(AND(F1752="",H1752="in-sample"),"",IF(AND(Temp!fhor_indata=1,H1752="out-sample",H1753="out-sample"),I1752,IF(AND(F1753="",H1752="out-sample"),"",IF(AND(Temp!optSeasCoef=0,Temp!sts_add=1),IF(H1752="in-sample",IF(Q1752=bigT,((pCell/bigT)*F1752)+((1-(pCell/bigT))*(I1752+J1752)),IF(OR(F1753="",COUNT($F$2:F1752)&lt;=pCell),F1752,((pCell/COUNT($F$2:F1752))*F1752)+((1-(pCell/COUNT($F$2:F1752)))*(I1752+J1752)))),I1752),IF(AND(Temp!optSeasCoef=0,Temp!sts_multp=1),IF(H1752="in-sample",IF(Q1752=bigT,((pCell/bigT)*F1752)+((1-(pCell/bigT))*(I1752*J1752)),IF(OR(F1753="",COUNT(F$2:$F1752)&lt;=pCell),F1752,((pCell/COUNT($F$2:F1752))*F1752)+((1-(pCell/COUNT($F$2:F1752)))*(I1752*J1752)))),I1752),IF(Temp!sts_add=1,IF(H1752="in-sample",IF(Q1752=bigT,((pCell/bigT)*AX1752)+((1-(pCell/bigT))*(I1752+J1752)),IF(OR(F1753="",COUNT($AX$2:AX1752)&lt;=pCell),AX1752,((pCell/COUNT($AX$2:AX1752))*AX1752)+((1-(pCell/COUNT($AX$2:AX1752)))*(I1752+J1752)))),I1752),IF(H1752="in-sample",IF(Q1752=bigT,((pCell/bigT)*AX1752)+((1-(pCell/bigT))*(I1752*J1752)),IF(OR(F1753="",COUNT($AX$2:AX1752)&lt;=pCell),AX1752,((pCell/COUNT($AX$2:AX1752))*AX1752)+((1-(pCell/COUNT($AX$2:AX1752)))*(I1752*J1752)))),I1752)))))))</f>
        <v/>
      </c>
      <c r="J1753" s="31" t="str">
        <f>IF(AND(F1752="",H1752="in-sample"),"",IF(AND(Temp!fhor_indata=1,H1752="out-sample",H1753="out-sample"),J1752,IF(AND(F1753="",H1752="out-sample"),"",IF(AND(Temp!optSeasCoef=0,Temp!sts_add=1),IF(H1752="in-sample",IF(Q1752=bigT,((qCell/bigT)*(I1753-I1752))+((1-(qCell/bigT))*J1752),IF(OR(F1753="",COUNT($F$2:F1752)&lt;=qCell),IF(COUNT($F$2:F1752)=1,0,F1752-F1751),((qCell/COUNT($F$2:F1752))*(I1753-I1752))+((1-(qCell/COUNT($F$2:F1752)))*J1752))),J1752),IF(AND(Temp!optSeasCoef=0,Temp!sts_multp=1),IF(H1752="in-sample",IF(Q1752=bigT,((qCell/bigT)*(I1753/I1752))+((1-(qCell/bigT))*J1752),IF(qCell=0,1,IF(OR(F1753="",COUNT($F$2:F1752)&lt;=qCell),IF(COUNT($F$2:F1752)=1,1,F1752/F1751),((qCell/COUNT($F$2:F1752))*(I1753/I1752))+((1-(qCell/COUNT($F$2:F1752)))*J1752)))),J1752),IF(Temp!sts_add=1,IF(H1752="in-sample",IF(Q1752=bigT,((qCell/bigT)*(I1753-I1752))+((1-(qCell/bigT))*J1752),IF(OR(F1753="",COUNT($AX$2:AX1752)&lt;=qCell),IF(COUNT($AX$2:AX1752)=1,0,AX1752-AX1751),((qCell/COUNT($AX$2:AX1752))*(I1753-I1752))+((1-(qCell/COUNT($AX$2:AX1752)))*J1752))),J1752),IF(H1752="in-sample",IF(Q1752=bigT,((qCell/bigT)*(I1753/I1752))+((1-(qCell/bigT))*J1752),IF(qCell=0,1,IF(OR(F1753="",COUNT($AX$2:AX1752)&lt;=qCell),IF(COUNT($AX$2:AX1752)=1,1,AX1752/AX1751),((qCell/COUNT($AX$2:AX1752))*(I1753/I1752))+((1-(qCell/COUNT($AX$2:AX1752)))*J1752)))),J1752)))))))</f>
        <v/>
      </c>
      <c r="K1753" s="31" t="str">
        <f>IF(H1753="","",IF(AND(Temp!optSeasCoef=0,Temp!sts_add=1),IF(H1753="out-sample",I1753+(Q1753*J1753),I1753+J1753),IF(AND(Temp!optSeasCoef=0,Temp!sts_multp=1),IF(H1753="out-sample",I1753*(J1753^Q1753),I1753*J1753),IF(Temp!sts_add=1,IF(H1753="out-sample",(I1753+(Q1753*J1753))*G1753,(I1753+J1753)*G1753),IF(H1753="out-sample",I1753*(J1753^Q1753)*G1753,I1753*J1753*G1753)))))</f>
        <v/>
      </c>
      <c r="L1753" s="32" t="str">
        <f t="shared" si="191"/>
        <v/>
      </c>
      <c r="M1753" s="32" t="str">
        <f t="shared" si="192"/>
        <v/>
      </c>
      <c r="N1753" s="32" t="str">
        <f t="shared" si="193"/>
        <v/>
      </c>
      <c r="O1753" s="32" t="str">
        <f t="shared" si="194"/>
        <v/>
      </c>
      <c r="P1753" s="32" t="str">
        <f t="shared" si="195"/>
        <v/>
      </c>
      <c r="Q1753" s="3" t="str">
        <f>IF(AND(Temp!fhor_indata=1,F1753="",H1752="in-sample"),1,IF(AND(Temp!fhor_indata=1,H1752="out-sample",Q1752&lt;ATA!XfHor),Q1752+1,IF(F1753="","",IF(AND(H1753="out-sample",H1752="in-sample"),1,IF(AND(H1753="out-sample",H1752="out-sample"),Q1752+1,IF(ISNUMBER(Q1752),Q1752+1,1))))))</f>
        <v/>
      </c>
      <c r="R1753" s="3" t="str">
        <f t="shared" si="189"/>
        <v/>
      </c>
      <c r="S1753" s="6"/>
      <c r="T1753" s="6"/>
      <c r="U1753" s="6"/>
      <c r="V1753" s="6"/>
      <c r="W1753" s="6"/>
      <c r="X1753" s="6"/>
      <c r="Y1753" s="6"/>
      <c r="Z1753" s="6"/>
      <c r="AA1753" s="6"/>
      <c r="AB1753" s="6"/>
      <c r="AC1753" s="6"/>
      <c r="AD1753" s="6"/>
      <c r="AE1753" s="6"/>
      <c r="AF1753" s="6"/>
      <c r="AG1753" s="6"/>
      <c r="AH1753" s="6"/>
      <c r="AI1753" s="6"/>
      <c r="AJ1753" s="6"/>
      <c r="AK1753" s="6"/>
      <c r="AX1753" s="63" t="e">
        <f t="shared" si="190"/>
        <v>#VALUE!</v>
      </c>
    </row>
    <row r="1754" spans="1:50" s="1" customFormat="1" ht="14.25" x14ac:dyDescent="0.2">
      <c r="A1754" s="6"/>
      <c r="B1754" s="6"/>
      <c r="C1754" s="6"/>
      <c r="D1754" s="3"/>
      <c r="E1754" s="70" t="str">
        <f>IF(ATA!E1754="","",ATA!E1754)</f>
        <v/>
      </c>
      <c r="F1754" s="51" t="str">
        <f>IF(ATA!F1754="","",ATA!F1754)</f>
        <v/>
      </c>
      <c r="G1754" s="11" t="str">
        <f>IF(ATA!G1754="","",ATA!G1754)</f>
        <v/>
      </c>
      <c r="H1754" s="55" t="str">
        <f>IF(ATA!H1754="","",ATA!H1754)</f>
        <v/>
      </c>
      <c r="I1754" s="31" t="str">
        <f>IF(AND(F1753="",H1753="in-sample"),"",IF(AND(Temp!fhor_indata=1,H1753="out-sample",H1754="out-sample"),I1753,IF(AND(F1754="",H1753="out-sample"),"",IF(AND(Temp!optSeasCoef=0,Temp!sts_add=1),IF(H1753="in-sample",IF(Q1753=bigT,((pCell/bigT)*F1753)+((1-(pCell/bigT))*(I1753+J1753)),IF(OR(F1754="",COUNT($F$2:F1753)&lt;=pCell),F1753,((pCell/COUNT($F$2:F1753))*F1753)+((1-(pCell/COUNT($F$2:F1753)))*(I1753+J1753)))),I1753),IF(AND(Temp!optSeasCoef=0,Temp!sts_multp=1),IF(H1753="in-sample",IF(Q1753=bigT,((pCell/bigT)*F1753)+((1-(pCell/bigT))*(I1753*J1753)),IF(OR(F1754="",COUNT(F$2:$F1753)&lt;=pCell),F1753,((pCell/COUNT($F$2:F1753))*F1753)+((1-(pCell/COUNT($F$2:F1753)))*(I1753*J1753)))),I1753),IF(Temp!sts_add=1,IF(H1753="in-sample",IF(Q1753=bigT,((pCell/bigT)*AX1753)+((1-(pCell/bigT))*(I1753+J1753)),IF(OR(F1754="",COUNT($AX$2:AX1753)&lt;=pCell),AX1753,((pCell/COUNT($AX$2:AX1753))*AX1753)+((1-(pCell/COUNT($AX$2:AX1753)))*(I1753+J1753)))),I1753),IF(H1753="in-sample",IF(Q1753=bigT,((pCell/bigT)*AX1753)+((1-(pCell/bigT))*(I1753*J1753)),IF(OR(F1754="",COUNT($AX$2:AX1753)&lt;=pCell),AX1753,((pCell/COUNT($AX$2:AX1753))*AX1753)+((1-(pCell/COUNT($AX$2:AX1753)))*(I1753*J1753)))),I1753)))))))</f>
        <v/>
      </c>
      <c r="J1754" s="31" t="str">
        <f>IF(AND(F1753="",H1753="in-sample"),"",IF(AND(Temp!fhor_indata=1,H1753="out-sample",H1754="out-sample"),J1753,IF(AND(F1754="",H1753="out-sample"),"",IF(AND(Temp!optSeasCoef=0,Temp!sts_add=1),IF(H1753="in-sample",IF(Q1753=bigT,((qCell/bigT)*(I1754-I1753))+((1-(qCell/bigT))*J1753),IF(OR(F1754="",COUNT($F$2:F1753)&lt;=qCell),IF(COUNT($F$2:F1753)=1,0,F1753-F1752),((qCell/COUNT($F$2:F1753))*(I1754-I1753))+((1-(qCell/COUNT($F$2:F1753)))*J1753))),J1753),IF(AND(Temp!optSeasCoef=0,Temp!sts_multp=1),IF(H1753="in-sample",IF(Q1753=bigT,((qCell/bigT)*(I1754/I1753))+((1-(qCell/bigT))*J1753),IF(qCell=0,1,IF(OR(F1754="",COUNT($F$2:F1753)&lt;=qCell),IF(COUNT($F$2:F1753)=1,1,F1753/F1752),((qCell/COUNT($F$2:F1753))*(I1754/I1753))+((1-(qCell/COUNT($F$2:F1753)))*J1753)))),J1753),IF(Temp!sts_add=1,IF(H1753="in-sample",IF(Q1753=bigT,((qCell/bigT)*(I1754-I1753))+((1-(qCell/bigT))*J1753),IF(OR(F1754="",COUNT($AX$2:AX1753)&lt;=qCell),IF(COUNT($AX$2:AX1753)=1,0,AX1753-AX1752),((qCell/COUNT($AX$2:AX1753))*(I1754-I1753))+((1-(qCell/COUNT($AX$2:AX1753)))*J1753))),J1753),IF(H1753="in-sample",IF(Q1753=bigT,((qCell/bigT)*(I1754/I1753))+((1-(qCell/bigT))*J1753),IF(qCell=0,1,IF(OR(F1754="",COUNT($AX$2:AX1753)&lt;=qCell),IF(COUNT($AX$2:AX1753)=1,1,AX1753/AX1752),((qCell/COUNT($AX$2:AX1753))*(I1754/I1753))+((1-(qCell/COUNT($AX$2:AX1753)))*J1753)))),J1753)))))))</f>
        <v/>
      </c>
      <c r="K1754" s="31" t="str">
        <f>IF(H1754="","",IF(AND(Temp!optSeasCoef=0,Temp!sts_add=1),IF(H1754="out-sample",I1754+(Q1754*J1754),I1754+J1754),IF(AND(Temp!optSeasCoef=0,Temp!sts_multp=1),IF(H1754="out-sample",I1754*(J1754^Q1754),I1754*J1754),IF(Temp!sts_add=1,IF(H1754="out-sample",(I1754+(Q1754*J1754))*G1754,(I1754+J1754)*G1754),IF(H1754="out-sample",I1754*(J1754^Q1754)*G1754,I1754*J1754*G1754)))))</f>
        <v/>
      </c>
      <c r="L1754" s="32" t="str">
        <f t="shared" si="191"/>
        <v/>
      </c>
      <c r="M1754" s="32" t="str">
        <f t="shared" si="192"/>
        <v/>
      </c>
      <c r="N1754" s="32" t="str">
        <f t="shared" si="193"/>
        <v/>
      </c>
      <c r="O1754" s="32" t="str">
        <f t="shared" si="194"/>
        <v/>
      </c>
      <c r="P1754" s="32" t="str">
        <f t="shared" si="195"/>
        <v/>
      </c>
      <c r="Q1754" s="3" t="str">
        <f>IF(AND(Temp!fhor_indata=1,F1754="",H1753="in-sample"),1,IF(AND(Temp!fhor_indata=1,H1753="out-sample",Q1753&lt;ATA!XfHor),Q1753+1,IF(F1754="","",IF(AND(H1754="out-sample",H1753="in-sample"),1,IF(AND(H1754="out-sample",H1753="out-sample"),Q1753+1,IF(ISNUMBER(Q1753),Q1753+1,1))))))</f>
        <v/>
      </c>
      <c r="R1754" s="3" t="str">
        <f t="shared" si="189"/>
        <v/>
      </c>
      <c r="S1754" s="6"/>
      <c r="T1754" s="6"/>
      <c r="U1754" s="6"/>
      <c r="V1754" s="6"/>
      <c r="W1754" s="6"/>
      <c r="X1754" s="6"/>
      <c r="Y1754" s="6"/>
      <c r="Z1754" s="6"/>
      <c r="AA1754" s="6"/>
      <c r="AB1754" s="6"/>
      <c r="AC1754" s="6"/>
      <c r="AD1754" s="6"/>
      <c r="AE1754" s="6"/>
      <c r="AF1754" s="6"/>
      <c r="AG1754" s="6"/>
      <c r="AH1754" s="6"/>
      <c r="AI1754" s="6"/>
      <c r="AJ1754" s="6"/>
      <c r="AK1754" s="6"/>
      <c r="AX1754" s="63" t="e">
        <f t="shared" si="190"/>
        <v>#VALUE!</v>
      </c>
    </row>
    <row r="1755" spans="1:50" s="1" customFormat="1" ht="14.25" x14ac:dyDescent="0.2">
      <c r="A1755" s="6"/>
      <c r="B1755" s="6"/>
      <c r="C1755" s="6"/>
      <c r="D1755" s="3"/>
      <c r="E1755" s="70" t="str">
        <f>IF(ATA!E1755="","",ATA!E1755)</f>
        <v/>
      </c>
      <c r="F1755" s="51" t="str">
        <f>IF(ATA!F1755="","",ATA!F1755)</f>
        <v/>
      </c>
      <c r="G1755" s="11" t="str">
        <f>IF(ATA!G1755="","",ATA!G1755)</f>
        <v/>
      </c>
      <c r="H1755" s="55" t="str">
        <f>IF(ATA!H1755="","",ATA!H1755)</f>
        <v/>
      </c>
      <c r="I1755" s="31" t="str">
        <f>IF(AND(F1754="",H1754="in-sample"),"",IF(AND(Temp!fhor_indata=1,H1754="out-sample",H1755="out-sample"),I1754,IF(AND(F1755="",H1754="out-sample"),"",IF(AND(Temp!optSeasCoef=0,Temp!sts_add=1),IF(H1754="in-sample",IF(Q1754=bigT,((pCell/bigT)*F1754)+((1-(pCell/bigT))*(I1754+J1754)),IF(OR(F1755="",COUNT($F$2:F1754)&lt;=pCell),F1754,((pCell/COUNT($F$2:F1754))*F1754)+((1-(pCell/COUNT($F$2:F1754)))*(I1754+J1754)))),I1754),IF(AND(Temp!optSeasCoef=0,Temp!sts_multp=1),IF(H1754="in-sample",IF(Q1754=bigT,((pCell/bigT)*F1754)+((1-(pCell/bigT))*(I1754*J1754)),IF(OR(F1755="",COUNT(F$2:$F1754)&lt;=pCell),F1754,((pCell/COUNT($F$2:F1754))*F1754)+((1-(pCell/COUNT($F$2:F1754)))*(I1754*J1754)))),I1754),IF(Temp!sts_add=1,IF(H1754="in-sample",IF(Q1754=bigT,((pCell/bigT)*AX1754)+((1-(pCell/bigT))*(I1754+J1754)),IF(OR(F1755="",COUNT($AX$2:AX1754)&lt;=pCell),AX1754,((pCell/COUNT($AX$2:AX1754))*AX1754)+((1-(pCell/COUNT($AX$2:AX1754)))*(I1754+J1754)))),I1754),IF(H1754="in-sample",IF(Q1754=bigT,((pCell/bigT)*AX1754)+((1-(pCell/bigT))*(I1754*J1754)),IF(OR(F1755="",COUNT($AX$2:AX1754)&lt;=pCell),AX1754,((pCell/COUNT($AX$2:AX1754))*AX1754)+((1-(pCell/COUNT($AX$2:AX1754)))*(I1754*J1754)))),I1754)))))))</f>
        <v/>
      </c>
      <c r="J1755" s="31" t="str">
        <f>IF(AND(F1754="",H1754="in-sample"),"",IF(AND(Temp!fhor_indata=1,H1754="out-sample",H1755="out-sample"),J1754,IF(AND(F1755="",H1754="out-sample"),"",IF(AND(Temp!optSeasCoef=0,Temp!sts_add=1),IF(H1754="in-sample",IF(Q1754=bigT,((qCell/bigT)*(I1755-I1754))+((1-(qCell/bigT))*J1754),IF(OR(F1755="",COUNT($F$2:F1754)&lt;=qCell),IF(COUNT($F$2:F1754)=1,0,F1754-F1753),((qCell/COUNT($F$2:F1754))*(I1755-I1754))+((1-(qCell/COUNT($F$2:F1754)))*J1754))),J1754),IF(AND(Temp!optSeasCoef=0,Temp!sts_multp=1),IF(H1754="in-sample",IF(Q1754=bigT,((qCell/bigT)*(I1755/I1754))+((1-(qCell/bigT))*J1754),IF(qCell=0,1,IF(OR(F1755="",COUNT($F$2:F1754)&lt;=qCell),IF(COUNT($F$2:F1754)=1,1,F1754/F1753),((qCell/COUNT($F$2:F1754))*(I1755/I1754))+((1-(qCell/COUNT($F$2:F1754)))*J1754)))),J1754),IF(Temp!sts_add=1,IF(H1754="in-sample",IF(Q1754=bigT,((qCell/bigT)*(I1755-I1754))+((1-(qCell/bigT))*J1754),IF(OR(F1755="",COUNT($AX$2:AX1754)&lt;=qCell),IF(COUNT($AX$2:AX1754)=1,0,AX1754-AX1753),((qCell/COUNT($AX$2:AX1754))*(I1755-I1754))+((1-(qCell/COUNT($AX$2:AX1754)))*J1754))),J1754),IF(H1754="in-sample",IF(Q1754=bigT,((qCell/bigT)*(I1755/I1754))+((1-(qCell/bigT))*J1754),IF(qCell=0,1,IF(OR(F1755="",COUNT($AX$2:AX1754)&lt;=qCell),IF(COUNT($AX$2:AX1754)=1,1,AX1754/AX1753),((qCell/COUNT($AX$2:AX1754))*(I1755/I1754))+((1-(qCell/COUNT($AX$2:AX1754)))*J1754)))),J1754)))))))</f>
        <v/>
      </c>
      <c r="K1755" s="31" t="str">
        <f>IF(H1755="","",IF(AND(Temp!optSeasCoef=0,Temp!sts_add=1),IF(H1755="out-sample",I1755+(Q1755*J1755),I1755+J1755),IF(AND(Temp!optSeasCoef=0,Temp!sts_multp=1),IF(H1755="out-sample",I1755*(J1755^Q1755),I1755*J1755),IF(Temp!sts_add=1,IF(H1755="out-sample",(I1755+(Q1755*J1755))*G1755,(I1755+J1755)*G1755),IF(H1755="out-sample",I1755*(J1755^Q1755)*G1755,I1755*J1755*G1755)))))</f>
        <v/>
      </c>
      <c r="L1755" s="32" t="str">
        <f t="shared" si="191"/>
        <v/>
      </c>
      <c r="M1755" s="32" t="str">
        <f t="shared" si="192"/>
        <v/>
      </c>
      <c r="N1755" s="32" t="str">
        <f t="shared" si="193"/>
        <v/>
      </c>
      <c r="O1755" s="32" t="str">
        <f t="shared" si="194"/>
        <v/>
      </c>
      <c r="P1755" s="32" t="str">
        <f t="shared" si="195"/>
        <v/>
      </c>
      <c r="Q1755" s="3" t="str">
        <f>IF(AND(Temp!fhor_indata=1,F1755="",H1754="in-sample"),1,IF(AND(Temp!fhor_indata=1,H1754="out-sample",Q1754&lt;ATA!XfHor),Q1754+1,IF(F1755="","",IF(AND(H1755="out-sample",H1754="in-sample"),1,IF(AND(H1755="out-sample",H1754="out-sample"),Q1754+1,IF(ISNUMBER(Q1754),Q1754+1,1))))))</f>
        <v/>
      </c>
      <c r="R1755" s="3" t="str">
        <f t="shared" si="189"/>
        <v/>
      </c>
      <c r="S1755" s="6"/>
      <c r="T1755" s="6"/>
      <c r="U1755" s="6"/>
      <c r="V1755" s="6"/>
      <c r="W1755" s="6"/>
      <c r="X1755" s="6"/>
      <c r="Y1755" s="6"/>
      <c r="Z1755" s="6"/>
      <c r="AA1755" s="6"/>
      <c r="AB1755" s="6"/>
      <c r="AC1755" s="6"/>
      <c r="AD1755" s="6"/>
      <c r="AE1755" s="6"/>
      <c r="AF1755" s="6"/>
      <c r="AG1755" s="6"/>
      <c r="AH1755" s="6"/>
      <c r="AI1755" s="6"/>
      <c r="AJ1755" s="6"/>
      <c r="AK1755" s="6"/>
      <c r="AX1755" s="63" t="e">
        <f t="shared" si="190"/>
        <v>#VALUE!</v>
      </c>
    </row>
    <row r="1756" spans="1:50" s="1" customFormat="1" ht="14.25" x14ac:dyDescent="0.2">
      <c r="A1756" s="6"/>
      <c r="B1756" s="6"/>
      <c r="C1756" s="6"/>
      <c r="D1756" s="3"/>
      <c r="E1756" s="70" t="str">
        <f>IF(ATA!E1756="","",ATA!E1756)</f>
        <v/>
      </c>
      <c r="F1756" s="51" t="str">
        <f>IF(ATA!F1756="","",ATA!F1756)</f>
        <v/>
      </c>
      <c r="G1756" s="11" t="str">
        <f>IF(ATA!G1756="","",ATA!G1756)</f>
        <v/>
      </c>
      <c r="H1756" s="55" t="str">
        <f>IF(ATA!H1756="","",ATA!H1756)</f>
        <v/>
      </c>
      <c r="I1756" s="31" t="str">
        <f>IF(AND(F1755="",H1755="in-sample"),"",IF(AND(Temp!fhor_indata=1,H1755="out-sample",H1756="out-sample"),I1755,IF(AND(F1756="",H1755="out-sample"),"",IF(AND(Temp!optSeasCoef=0,Temp!sts_add=1),IF(H1755="in-sample",IF(Q1755=bigT,((pCell/bigT)*F1755)+((1-(pCell/bigT))*(I1755+J1755)),IF(OR(F1756="",COUNT($F$2:F1755)&lt;=pCell),F1755,((pCell/COUNT($F$2:F1755))*F1755)+((1-(pCell/COUNT($F$2:F1755)))*(I1755+J1755)))),I1755),IF(AND(Temp!optSeasCoef=0,Temp!sts_multp=1),IF(H1755="in-sample",IF(Q1755=bigT,((pCell/bigT)*F1755)+((1-(pCell/bigT))*(I1755*J1755)),IF(OR(F1756="",COUNT(F$2:$F1755)&lt;=pCell),F1755,((pCell/COUNT($F$2:F1755))*F1755)+((1-(pCell/COUNT($F$2:F1755)))*(I1755*J1755)))),I1755),IF(Temp!sts_add=1,IF(H1755="in-sample",IF(Q1755=bigT,((pCell/bigT)*AX1755)+((1-(pCell/bigT))*(I1755+J1755)),IF(OR(F1756="",COUNT($AX$2:AX1755)&lt;=pCell),AX1755,((pCell/COUNT($AX$2:AX1755))*AX1755)+((1-(pCell/COUNT($AX$2:AX1755)))*(I1755+J1755)))),I1755),IF(H1755="in-sample",IF(Q1755=bigT,((pCell/bigT)*AX1755)+((1-(pCell/bigT))*(I1755*J1755)),IF(OR(F1756="",COUNT($AX$2:AX1755)&lt;=pCell),AX1755,((pCell/COUNT($AX$2:AX1755))*AX1755)+((1-(pCell/COUNT($AX$2:AX1755)))*(I1755*J1755)))),I1755)))))))</f>
        <v/>
      </c>
      <c r="J1756" s="31" t="str">
        <f>IF(AND(F1755="",H1755="in-sample"),"",IF(AND(Temp!fhor_indata=1,H1755="out-sample",H1756="out-sample"),J1755,IF(AND(F1756="",H1755="out-sample"),"",IF(AND(Temp!optSeasCoef=0,Temp!sts_add=1),IF(H1755="in-sample",IF(Q1755=bigT,((qCell/bigT)*(I1756-I1755))+((1-(qCell/bigT))*J1755),IF(OR(F1756="",COUNT($F$2:F1755)&lt;=qCell),IF(COUNT($F$2:F1755)=1,0,F1755-F1754),((qCell/COUNT($F$2:F1755))*(I1756-I1755))+((1-(qCell/COUNT($F$2:F1755)))*J1755))),J1755),IF(AND(Temp!optSeasCoef=0,Temp!sts_multp=1),IF(H1755="in-sample",IF(Q1755=bigT,((qCell/bigT)*(I1756/I1755))+((1-(qCell/bigT))*J1755),IF(qCell=0,1,IF(OR(F1756="",COUNT($F$2:F1755)&lt;=qCell),IF(COUNT($F$2:F1755)=1,1,F1755/F1754),((qCell/COUNT($F$2:F1755))*(I1756/I1755))+((1-(qCell/COUNT($F$2:F1755)))*J1755)))),J1755),IF(Temp!sts_add=1,IF(H1755="in-sample",IF(Q1755=bigT,((qCell/bigT)*(I1756-I1755))+((1-(qCell/bigT))*J1755),IF(OR(F1756="",COUNT($AX$2:AX1755)&lt;=qCell),IF(COUNT($AX$2:AX1755)=1,0,AX1755-AX1754),((qCell/COUNT($AX$2:AX1755))*(I1756-I1755))+((1-(qCell/COUNT($AX$2:AX1755)))*J1755))),J1755),IF(H1755="in-sample",IF(Q1755=bigT,((qCell/bigT)*(I1756/I1755))+((1-(qCell/bigT))*J1755),IF(qCell=0,1,IF(OR(F1756="",COUNT($AX$2:AX1755)&lt;=qCell),IF(COUNT($AX$2:AX1755)=1,1,AX1755/AX1754),((qCell/COUNT($AX$2:AX1755))*(I1756/I1755))+((1-(qCell/COUNT($AX$2:AX1755)))*J1755)))),J1755)))))))</f>
        <v/>
      </c>
      <c r="K1756" s="31" t="str">
        <f>IF(H1756="","",IF(AND(Temp!optSeasCoef=0,Temp!sts_add=1),IF(H1756="out-sample",I1756+(Q1756*J1756),I1756+J1756),IF(AND(Temp!optSeasCoef=0,Temp!sts_multp=1),IF(H1756="out-sample",I1756*(J1756^Q1756),I1756*J1756),IF(Temp!sts_add=1,IF(H1756="out-sample",(I1756+(Q1756*J1756))*G1756,(I1756+J1756)*G1756),IF(H1756="out-sample",I1756*(J1756^Q1756)*G1756,I1756*J1756*G1756)))))</f>
        <v/>
      </c>
      <c r="L1756" s="32" t="str">
        <f t="shared" si="191"/>
        <v/>
      </c>
      <c r="M1756" s="32" t="str">
        <f t="shared" si="192"/>
        <v/>
      </c>
      <c r="N1756" s="32" t="str">
        <f t="shared" si="193"/>
        <v/>
      </c>
      <c r="O1756" s="32" t="str">
        <f t="shared" si="194"/>
        <v/>
      </c>
      <c r="P1756" s="32" t="str">
        <f t="shared" si="195"/>
        <v/>
      </c>
      <c r="Q1756" s="3" t="str">
        <f>IF(AND(Temp!fhor_indata=1,F1756="",H1755="in-sample"),1,IF(AND(Temp!fhor_indata=1,H1755="out-sample",Q1755&lt;ATA!XfHor),Q1755+1,IF(F1756="","",IF(AND(H1756="out-sample",H1755="in-sample"),1,IF(AND(H1756="out-sample",H1755="out-sample"),Q1755+1,IF(ISNUMBER(Q1755),Q1755+1,1))))))</f>
        <v/>
      </c>
      <c r="R1756" s="3" t="str">
        <f t="shared" si="189"/>
        <v/>
      </c>
      <c r="S1756" s="6"/>
      <c r="T1756" s="6"/>
      <c r="U1756" s="6"/>
      <c r="V1756" s="6"/>
      <c r="W1756" s="6"/>
      <c r="X1756" s="6"/>
      <c r="Y1756" s="6"/>
      <c r="Z1756" s="6"/>
      <c r="AA1756" s="6"/>
      <c r="AB1756" s="6"/>
      <c r="AC1756" s="6"/>
      <c r="AD1756" s="6"/>
      <c r="AE1756" s="6"/>
      <c r="AF1756" s="6"/>
      <c r="AG1756" s="6"/>
      <c r="AH1756" s="6"/>
      <c r="AI1756" s="6"/>
      <c r="AJ1756" s="6"/>
      <c r="AK1756" s="6"/>
      <c r="AX1756" s="63" t="e">
        <f t="shared" si="190"/>
        <v>#VALUE!</v>
      </c>
    </row>
    <row r="1757" spans="1:50" s="1" customFormat="1" ht="14.25" x14ac:dyDescent="0.2">
      <c r="A1757" s="6"/>
      <c r="B1757" s="6"/>
      <c r="C1757" s="6"/>
      <c r="D1757" s="3"/>
      <c r="E1757" s="70" t="str">
        <f>IF(ATA!E1757="","",ATA!E1757)</f>
        <v/>
      </c>
      <c r="F1757" s="51" t="str">
        <f>IF(ATA!F1757="","",ATA!F1757)</f>
        <v/>
      </c>
      <c r="G1757" s="11" t="str">
        <f>IF(ATA!G1757="","",ATA!G1757)</f>
        <v/>
      </c>
      <c r="H1757" s="55" t="str">
        <f>IF(ATA!H1757="","",ATA!H1757)</f>
        <v/>
      </c>
      <c r="I1757" s="31" t="str">
        <f>IF(AND(F1756="",H1756="in-sample"),"",IF(AND(Temp!fhor_indata=1,H1756="out-sample",H1757="out-sample"),I1756,IF(AND(F1757="",H1756="out-sample"),"",IF(AND(Temp!optSeasCoef=0,Temp!sts_add=1),IF(H1756="in-sample",IF(Q1756=bigT,((pCell/bigT)*F1756)+((1-(pCell/bigT))*(I1756+J1756)),IF(OR(F1757="",COUNT($F$2:F1756)&lt;=pCell),F1756,((pCell/COUNT($F$2:F1756))*F1756)+((1-(pCell/COUNT($F$2:F1756)))*(I1756+J1756)))),I1756),IF(AND(Temp!optSeasCoef=0,Temp!sts_multp=1),IF(H1756="in-sample",IF(Q1756=bigT,((pCell/bigT)*F1756)+((1-(pCell/bigT))*(I1756*J1756)),IF(OR(F1757="",COUNT(F$2:$F1756)&lt;=pCell),F1756,((pCell/COUNT($F$2:F1756))*F1756)+((1-(pCell/COUNT($F$2:F1756)))*(I1756*J1756)))),I1756),IF(Temp!sts_add=1,IF(H1756="in-sample",IF(Q1756=bigT,((pCell/bigT)*AX1756)+((1-(pCell/bigT))*(I1756+J1756)),IF(OR(F1757="",COUNT($AX$2:AX1756)&lt;=pCell),AX1756,((pCell/COUNT($AX$2:AX1756))*AX1756)+((1-(pCell/COUNT($AX$2:AX1756)))*(I1756+J1756)))),I1756),IF(H1756="in-sample",IF(Q1756=bigT,((pCell/bigT)*AX1756)+((1-(pCell/bigT))*(I1756*J1756)),IF(OR(F1757="",COUNT($AX$2:AX1756)&lt;=pCell),AX1756,((pCell/COUNT($AX$2:AX1756))*AX1756)+((1-(pCell/COUNT($AX$2:AX1756)))*(I1756*J1756)))),I1756)))))))</f>
        <v/>
      </c>
      <c r="J1757" s="31" t="str">
        <f>IF(AND(F1756="",H1756="in-sample"),"",IF(AND(Temp!fhor_indata=1,H1756="out-sample",H1757="out-sample"),J1756,IF(AND(F1757="",H1756="out-sample"),"",IF(AND(Temp!optSeasCoef=0,Temp!sts_add=1),IF(H1756="in-sample",IF(Q1756=bigT,((qCell/bigT)*(I1757-I1756))+((1-(qCell/bigT))*J1756),IF(OR(F1757="",COUNT($F$2:F1756)&lt;=qCell),IF(COUNT($F$2:F1756)=1,0,F1756-F1755),((qCell/COUNT($F$2:F1756))*(I1757-I1756))+((1-(qCell/COUNT($F$2:F1756)))*J1756))),J1756),IF(AND(Temp!optSeasCoef=0,Temp!sts_multp=1),IF(H1756="in-sample",IF(Q1756=bigT,((qCell/bigT)*(I1757/I1756))+((1-(qCell/bigT))*J1756),IF(qCell=0,1,IF(OR(F1757="",COUNT($F$2:F1756)&lt;=qCell),IF(COUNT($F$2:F1756)=1,1,F1756/F1755),((qCell/COUNT($F$2:F1756))*(I1757/I1756))+((1-(qCell/COUNT($F$2:F1756)))*J1756)))),J1756),IF(Temp!sts_add=1,IF(H1756="in-sample",IF(Q1756=bigT,((qCell/bigT)*(I1757-I1756))+((1-(qCell/bigT))*J1756),IF(OR(F1757="",COUNT($AX$2:AX1756)&lt;=qCell),IF(COUNT($AX$2:AX1756)=1,0,AX1756-AX1755),((qCell/COUNT($AX$2:AX1756))*(I1757-I1756))+((1-(qCell/COUNT($AX$2:AX1756)))*J1756))),J1756),IF(H1756="in-sample",IF(Q1756=bigT,((qCell/bigT)*(I1757/I1756))+((1-(qCell/bigT))*J1756),IF(qCell=0,1,IF(OR(F1757="",COUNT($AX$2:AX1756)&lt;=qCell),IF(COUNT($AX$2:AX1756)=1,1,AX1756/AX1755),((qCell/COUNT($AX$2:AX1756))*(I1757/I1756))+((1-(qCell/COUNT($AX$2:AX1756)))*J1756)))),J1756)))))))</f>
        <v/>
      </c>
      <c r="K1757" s="31" t="str">
        <f>IF(H1757="","",IF(AND(Temp!optSeasCoef=0,Temp!sts_add=1),IF(H1757="out-sample",I1757+(Q1757*J1757),I1757+J1757),IF(AND(Temp!optSeasCoef=0,Temp!sts_multp=1),IF(H1757="out-sample",I1757*(J1757^Q1757),I1757*J1757),IF(Temp!sts_add=1,IF(H1757="out-sample",(I1757+(Q1757*J1757))*G1757,(I1757+J1757)*G1757),IF(H1757="out-sample",I1757*(J1757^Q1757)*G1757,I1757*J1757*G1757)))))</f>
        <v/>
      </c>
      <c r="L1757" s="32" t="str">
        <f t="shared" si="191"/>
        <v/>
      </c>
      <c r="M1757" s="32" t="str">
        <f t="shared" si="192"/>
        <v/>
      </c>
      <c r="N1757" s="32" t="str">
        <f t="shared" si="193"/>
        <v/>
      </c>
      <c r="O1757" s="32" t="str">
        <f t="shared" si="194"/>
        <v/>
      </c>
      <c r="P1757" s="32" t="str">
        <f t="shared" si="195"/>
        <v/>
      </c>
      <c r="Q1757" s="3" t="str">
        <f>IF(AND(Temp!fhor_indata=1,F1757="",H1756="in-sample"),1,IF(AND(Temp!fhor_indata=1,H1756="out-sample",Q1756&lt;ATA!XfHor),Q1756+1,IF(F1757="","",IF(AND(H1757="out-sample",H1756="in-sample"),1,IF(AND(H1757="out-sample",H1756="out-sample"),Q1756+1,IF(ISNUMBER(Q1756),Q1756+1,1))))))</f>
        <v/>
      </c>
      <c r="R1757" s="3" t="str">
        <f t="shared" si="189"/>
        <v/>
      </c>
      <c r="S1757" s="6"/>
      <c r="T1757" s="6"/>
      <c r="U1757" s="6"/>
      <c r="V1757" s="6"/>
      <c r="W1757" s="6"/>
      <c r="X1757" s="6"/>
      <c r="Y1757" s="6"/>
      <c r="Z1757" s="6"/>
      <c r="AA1757" s="6"/>
      <c r="AB1757" s="6"/>
      <c r="AC1757" s="6"/>
      <c r="AD1757" s="6"/>
      <c r="AE1757" s="6"/>
      <c r="AF1757" s="6"/>
      <c r="AG1757" s="6"/>
      <c r="AH1757" s="6"/>
      <c r="AI1757" s="6"/>
      <c r="AJ1757" s="6"/>
      <c r="AK1757" s="6"/>
      <c r="AX1757" s="63" t="e">
        <f t="shared" si="190"/>
        <v>#VALUE!</v>
      </c>
    </row>
    <row r="1758" spans="1:50" s="1" customFormat="1" ht="14.25" x14ac:dyDescent="0.2">
      <c r="A1758" s="6"/>
      <c r="B1758" s="6"/>
      <c r="C1758" s="6"/>
      <c r="D1758" s="3"/>
      <c r="E1758" s="70" t="str">
        <f>IF(ATA!E1758="","",ATA!E1758)</f>
        <v/>
      </c>
      <c r="F1758" s="51" t="str">
        <f>IF(ATA!F1758="","",ATA!F1758)</f>
        <v/>
      </c>
      <c r="G1758" s="11" t="str">
        <f>IF(ATA!G1758="","",ATA!G1758)</f>
        <v/>
      </c>
      <c r="H1758" s="55" t="str">
        <f>IF(ATA!H1758="","",ATA!H1758)</f>
        <v/>
      </c>
      <c r="I1758" s="31" t="str">
        <f>IF(AND(F1757="",H1757="in-sample"),"",IF(AND(Temp!fhor_indata=1,H1757="out-sample",H1758="out-sample"),I1757,IF(AND(F1758="",H1757="out-sample"),"",IF(AND(Temp!optSeasCoef=0,Temp!sts_add=1),IF(H1757="in-sample",IF(Q1757=bigT,((pCell/bigT)*F1757)+((1-(pCell/bigT))*(I1757+J1757)),IF(OR(F1758="",COUNT($F$2:F1757)&lt;=pCell),F1757,((pCell/COUNT($F$2:F1757))*F1757)+((1-(pCell/COUNT($F$2:F1757)))*(I1757+J1757)))),I1757),IF(AND(Temp!optSeasCoef=0,Temp!sts_multp=1),IF(H1757="in-sample",IF(Q1757=bigT,((pCell/bigT)*F1757)+((1-(pCell/bigT))*(I1757*J1757)),IF(OR(F1758="",COUNT(F$2:$F1757)&lt;=pCell),F1757,((pCell/COUNT($F$2:F1757))*F1757)+((1-(pCell/COUNT($F$2:F1757)))*(I1757*J1757)))),I1757),IF(Temp!sts_add=1,IF(H1757="in-sample",IF(Q1757=bigT,((pCell/bigT)*AX1757)+((1-(pCell/bigT))*(I1757+J1757)),IF(OR(F1758="",COUNT($AX$2:AX1757)&lt;=pCell),AX1757,((pCell/COUNT($AX$2:AX1757))*AX1757)+((1-(pCell/COUNT($AX$2:AX1757)))*(I1757+J1757)))),I1757),IF(H1757="in-sample",IF(Q1757=bigT,((pCell/bigT)*AX1757)+((1-(pCell/bigT))*(I1757*J1757)),IF(OR(F1758="",COUNT($AX$2:AX1757)&lt;=pCell),AX1757,((pCell/COUNT($AX$2:AX1757))*AX1757)+((1-(pCell/COUNT($AX$2:AX1757)))*(I1757*J1757)))),I1757)))))))</f>
        <v/>
      </c>
      <c r="J1758" s="31" t="str">
        <f>IF(AND(F1757="",H1757="in-sample"),"",IF(AND(Temp!fhor_indata=1,H1757="out-sample",H1758="out-sample"),J1757,IF(AND(F1758="",H1757="out-sample"),"",IF(AND(Temp!optSeasCoef=0,Temp!sts_add=1),IF(H1757="in-sample",IF(Q1757=bigT,((qCell/bigT)*(I1758-I1757))+((1-(qCell/bigT))*J1757),IF(OR(F1758="",COUNT($F$2:F1757)&lt;=qCell),IF(COUNT($F$2:F1757)=1,0,F1757-F1756),((qCell/COUNT($F$2:F1757))*(I1758-I1757))+((1-(qCell/COUNT($F$2:F1757)))*J1757))),J1757),IF(AND(Temp!optSeasCoef=0,Temp!sts_multp=1),IF(H1757="in-sample",IF(Q1757=bigT,((qCell/bigT)*(I1758/I1757))+((1-(qCell/bigT))*J1757),IF(qCell=0,1,IF(OR(F1758="",COUNT($F$2:F1757)&lt;=qCell),IF(COUNT($F$2:F1757)=1,1,F1757/F1756),((qCell/COUNT($F$2:F1757))*(I1758/I1757))+((1-(qCell/COUNT($F$2:F1757)))*J1757)))),J1757),IF(Temp!sts_add=1,IF(H1757="in-sample",IF(Q1757=bigT,((qCell/bigT)*(I1758-I1757))+((1-(qCell/bigT))*J1757),IF(OR(F1758="",COUNT($AX$2:AX1757)&lt;=qCell),IF(COUNT($AX$2:AX1757)=1,0,AX1757-AX1756),((qCell/COUNT($AX$2:AX1757))*(I1758-I1757))+((1-(qCell/COUNT($AX$2:AX1757)))*J1757))),J1757),IF(H1757="in-sample",IF(Q1757=bigT,((qCell/bigT)*(I1758/I1757))+((1-(qCell/bigT))*J1757),IF(qCell=0,1,IF(OR(F1758="",COUNT($AX$2:AX1757)&lt;=qCell),IF(COUNT($AX$2:AX1757)=1,1,AX1757/AX1756),((qCell/COUNT($AX$2:AX1757))*(I1758/I1757))+((1-(qCell/COUNT($AX$2:AX1757)))*J1757)))),J1757)))))))</f>
        <v/>
      </c>
      <c r="K1758" s="31" t="str">
        <f>IF(H1758="","",IF(AND(Temp!optSeasCoef=0,Temp!sts_add=1),IF(H1758="out-sample",I1758+(Q1758*J1758),I1758+J1758),IF(AND(Temp!optSeasCoef=0,Temp!sts_multp=1),IF(H1758="out-sample",I1758*(J1758^Q1758),I1758*J1758),IF(Temp!sts_add=1,IF(H1758="out-sample",(I1758+(Q1758*J1758))*G1758,(I1758+J1758)*G1758),IF(H1758="out-sample",I1758*(J1758^Q1758)*G1758,I1758*J1758*G1758)))))</f>
        <v/>
      </c>
      <c r="L1758" s="32" t="str">
        <f t="shared" si="191"/>
        <v/>
      </c>
      <c r="M1758" s="32" t="str">
        <f t="shared" si="192"/>
        <v/>
      </c>
      <c r="N1758" s="32" t="str">
        <f t="shared" si="193"/>
        <v/>
      </c>
      <c r="O1758" s="32" t="str">
        <f t="shared" si="194"/>
        <v/>
      </c>
      <c r="P1758" s="32" t="str">
        <f t="shared" si="195"/>
        <v/>
      </c>
      <c r="Q1758" s="3" t="str">
        <f>IF(AND(Temp!fhor_indata=1,F1758="",H1757="in-sample"),1,IF(AND(Temp!fhor_indata=1,H1757="out-sample",Q1757&lt;ATA!XfHor),Q1757+1,IF(F1758="","",IF(AND(H1758="out-sample",H1757="in-sample"),1,IF(AND(H1758="out-sample",H1757="out-sample"),Q1757+1,IF(ISNUMBER(Q1757),Q1757+1,1))))))</f>
        <v/>
      </c>
      <c r="R1758" s="3" t="str">
        <f t="shared" si="189"/>
        <v/>
      </c>
      <c r="S1758" s="6"/>
      <c r="T1758" s="6"/>
      <c r="U1758" s="6"/>
      <c r="V1758" s="6"/>
      <c r="W1758" s="6"/>
      <c r="X1758" s="6"/>
      <c r="Y1758" s="6"/>
      <c r="Z1758" s="6"/>
      <c r="AA1758" s="6"/>
      <c r="AB1758" s="6"/>
      <c r="AC1758" s="6"/>
      <c r="AD1758" s="6"/>
      <c r="AE1758" s="6"/>
      <c r="AF1758" s="6"/>
      <c r="AG1758" s="6"/>
      <c r="AH1758" s="6"/>
      <c r="AI1758" s="6"/>
      <c r="AJ1758" s="6"/>
      <c r="AK1758" s="6"/>
      <c r="AX1758" s="63" t="e">
        <f t="shared" si="190"/>
        <v>#VALUE!</v>
      </c>
    </row>
    <row r="1759" spans="1:50" s="1" customFormat="1" ht="14.25" x14ac:dyDescent="0.2">
      <c r="A1759" s="6"/>
      <c r="B1759" s="6"/>
      <c r="C1759" s="6"/>
      <c r="D1759" s="3"/>
      <c r="E1759" s="70" t="str">
        <f>IF(ATA!E1759="","",ATA!E1759)</f>
        <v/>
      </c>
      <c r="F1759" s="51" t="str">
        <f>IF(ATA!F1759="","",ATA!F1759)</f>
        <v/>
      </c>
      <c r="G1759" s="11" t="str">
        <f>IF(ATA!G1759="","",ATA!G1759)</f>
        <v/>
      </c>
      <c r="H1759" s="55" t="str">
        <f>IF(ATA!H1759="","",ATA!H1759)</f>
        <v/>
      </c>
      <c r="I1759" s="31" t="str">
        <f>IF(AND(F1758="",H1758="in-sample"),"",IF(AND(Temp!fhor_indata=1,H1758="out-sample",H1759="out-sample"),I1758,IF(AND(F1759="",H1758="out-sample"),"",IF(AND(Temp!optSeasCoef=0,Temp!sts_add=1),IF(H1758="in-sample",IF(Q1758=bigT,((pCell/bigT)*F1758)+((1-(pCell/bigT))*(I1758+J1758)),IF(OR(F1759="",COUNT($F$2:F1758)&lt;=pCell),F1758,((pCell/COUNT($F$2:F1758))*F1758)+((1-(pCell/COUNT($F$2:F1758)))*(I1758+J1758)))),I1758),IF(AND(Temp!optSeasCoef=0,Temp!sts_multp=1),IF(H1758="in-sample",IF(Q1758=bigT,((pCell/bigT)*F1758)+((1-(pCell/bigT))*(I1758*J1758)),IF(OR(F1759="",COUNT(F$2:$F1758)&lt;=pCell),F1758,((pCell/COUNT($F$2:F1758))*F1758)+((1-(pCell/COUNT($F$2:F1758)))*(I1758*J1758)))),I1758),IF(Temp!sts_add=1,IF(H1758="in-sample",IF(Q1758=bigT,((pCell/bigT)*AX1758)+((1-(pCell/bigT))*(I1758+J1758)),IF(OR(F1759="",COUNT($AX$2:AX1758)&lt;=pCell),AX1758,((pCell/COUNT($AX$2:AX1758))*AX1758)+((1-(pCell/COUNT($AX$2:AX1758)))*(I1758+J1758)))),I1758),IF(H1758="in-sample",IF(Q1758=bigT,((pCell/bigT)*AX1758)+((1-(pCell/bigT))*(I1758*J1758)),IF(OR(F1759="",COUNT($AX$2:AX1758)&lt;=pCell),AX1758,((pCell/COUNT($AX$2:AX1758))*AX1758)+((1-(pCell/COUNT($AX$2:AX1758)))*(I1758*J1758)))),I1758)))))))</f>
        <v/>
      </c>
      <c r="J1759" s="31" t="str">
        <f>IF(AND(F1758="",H1758="in-sample"),"",IF(AND(Temp!fhor_indata=1,H1758="out-sample",H1759="out-sample"),J1758,IF(AND(F1759="",H1758="out-sample"),"",IF(AND(Temp!optSeasCoef=0,Temp!sts_add=1),IF(H1758="in-sample",IF(Q1758=bigT,((qCell/bigT)*(I1759-I1758))+((1-(qCell/bigT))*J1758),IF(OR(F1759="",COUNT($F$2:F1758)&lt;=qCell),IF(COUNT($F$2:F1758)=1,0,F1758-F1757),((qCell/COUNT($F$2:F1758))*(I1759-I1758))+((1-(qCell/COUNT($F$2:F1758)))*J1758))),J1758),IF(AND(Temp!optSeasCoef=0,Temp!sts_multp=1),IF(H1758="in-sample",IF(Q1758=bigT,((qCell/bigT)*(I1759/I1758))+((1-(qCell/bigT))*J1758),IF(qCell=0,1,IF(OR(F1759="",COUNT($F$2:F1758)&lt;=qCell),IF(COUNT($F$2:F1758)=1,1,F1758/F1757),((qCell/COUNT($F$2:F1758))*(I1759/I1758))+((1-(qCell/COUNT($F$2:F1758)))*J1758)))),J1758),IF(Temp!sts_add=1,IF(H1758="in-sample",IF(Q1758=bigT,((qCell/bigT)*(I1759-I1758))+((1-(qCell/bigT))*J1758),IF(OR(F1759="",COUNT($AX$2:AX1758)&lt;=qCell),IF(COUNT($AX$2:AX1758)=1,0,AX1758-AX1757),((qCell/COUNT($AX$2:AX1758))*(I1759-I1758))+((1-(qCell/COUNT($AX$2:AX1758)))*J1758))),J1758),IF(H1758="in-sample",IF(Q1758=bigT,((qCell/bigT)*(I1759/I1758))+((1-(qCell/bigT))*J1758),IF(qCell=0,1,IF(OR(F1759="",COUNT($AX$2:AX1758)&lt;=qCell),IF(COUNT($AX$2:AX1758)=1,1,AX1758/AX1757),((qCell/COUNT($AX$2:AX1758))*(I1759/I1758))+((1-(qCell/COUNT($AX$2:AX1758)))*J1758)))),J1758)))))))</f>
        <v/>
      </c>
      <c r="K1759" s="31" t="str">
        <f>IF(H1759="","",IF(AND(Temp!optSeasCoef=0,Temp!sts_add=1),IF(H1759="out-sample",I1759+(Q1759*J1759),I1759+J1759),IF(AND(Temp!optSeasCoef=0,Temp!sts_multp=1),IF(H1759="out-sample",I1759*(J1759^Q1759),I1759*J1759),IF(Temp!sts_add=1,IF(H1759="out-sample",(I1759+(Q1759*J1759))*G1759,(I1759+J1759)*G1759),IF(H1759="out-sample",I1759*(J1759^Q1759)*G1759,I1759*J1759*G1759)))))</f>
        <v/>
      </c>
      <c r="L1759" s="32" t="str">
        <f t="shared" si="191"/>
        <v/>
      </c>
      <c r="M1759" s="32" t="str">
        <f t="shared" si="192"/>
        <v/>
      </c>
      <c r="N1759" s="32" t="str">
        <f t="shared" si="193"/>
        <v/>
      </c>
      <c r="O1759" s="32" t="str">
        <f t="shared" si="194"/>
        <v/>
      </c>
      <c r="P1759" s="32" t="str">
        <f t="shared" si="195"/>
        <v/>
      </c>
      <c r="Q1759" s="3" t="str">
        <f>IF(AND(Temp!fhor_indata=1,F1759="",H1758="in-sample"),1,IF(AND(Temp!fhor_indata=1,H1758="out-sample",Q1758&lt;ATA!XfHor),Q1758+1,IF(F1759="","",IF(AND(H1759="out-sample",H1758="in-sample"),1,IF(AND(H1759="out-sample",H1758="out-sample"),Q1758+1,IF(ISNUMBER(Q1758),Q1758+1,1))))))</f>
        <v/>
      </c>
      <c r="R1759" s="3" t="str">
        <f t="shared" si="189"/>
        <v/>
      </c>
      <c r="S1759" s="6"/>
      <c r="T1759" s="6"/>
      <c r="U1759" s="6"/>
      <c r="V1759" s="6"/>
      <c r="W1759" s="6"/>
      <c r="X1759" s="6"/>
      <c r="Y1759" s="6"/>
      <c r="Z1759" s="6"/>
      <c r="AA1759" s="6"/>
      <c r="AB1759" s="6"/>
      <c r="AC1759" s="6"/>
      <c r="AD1759" s="6"/>
      <c r="AE1759" s="6"/>
      <c r="AF1759" s="6"/>
      <c r="AG1759" s="6"/>
      <c r="AH1759" s="6"/>
      <c r="AI1759" s="6"/>
      <c r="AJ1759" s="6"/>
      <c r="AK1759" s="6"/>
      <c r="AX1759" s="63" t="e">
        <f t="shared" si="190"/>
        <v>#VALUE!</v>
      </c>
    </row>
    <row r="1760" spans="1:50" s="1" customFormat="1" ht="14.25" x14ac:dyDescent="0.2">
      <c r="A1760" s="6"/>
      <c r="B1760" s="6"/>
      <c r="C1760" s="6"/>
      <c r="D1760" s="3"/>
      <c r="E1760" s="70" t="str">
        <f>IF(ATA!E1760="","",ATA!E1760)</f>
        <v/>
      </c>
      <c r="F1760" s="51" t="str">
        <f>IF(ATA!F1760="","",ATA!F1760)</f>
        <v/>
      </c>
      <c r="G1760" s="11" t="str">
        <f>IF(ATA!G1760="","",ATA!G1760)</f>
        <v/>
      </c>
      <c r="H1760" s="55" t="str">
        <f>IF(ATA!H1760="","",ATA!H1760)</f>
        <v/>
      </c>
      <c r="I1760" s="31" t="str">
        <f>IF(AND(F1759="",H1759="in-sample"),"",IF(AND(Temp!fhor_indata=1,H1759="out-sample",H1760="out-sample"),I1759,IF(AND(F1760="",H1759="out-sample"),"",IF(AND(Temp!optSeasCoef=0,Temp!sts_add=1),IF(H1759="in-sample",IF(Q1759=bigT,((pCell/bigT)*F1759)+((1-(pCell/bigT))*(I1759+J1759)),IF(OR(F1760="",COUNT($F$2:F1759)&lt;=pCell),F1759,((pCell/COUNT($F$2:F1759))*F1759)+((1-(pCell/COUNT($F$2:F1759)))*(I1759+J1759)))),I1759),IF(AND(Temp!optSeasCoef=0,Temp!sts_multp=1),IF(H1759="in-sample",IF(Q1759=bigT,((pCell/bigT)*F1759)+((1-(pCell/bigT))*(I1759*J1759)),IF(OR(F1760="",COUNT(F$2:$F1759)&lt;=pCell),F1759,((pCell/COUNT($F$2:F1759))*F1759)+((1-(pCell/COUNT($F$2:F1759)))*(I1759*J1759)))),I1759),IF(Temp!sts_add=1,IF(H1759="in-sample",IF(Q1759=bigT,((pCell/bigT)*AX1759)+((1-(pCell/bigT))*(I1759+J1759)),IF(OR(F1760="",COUNT($AX$2:AX1759)&lt;=pCell),AX1759,((pCell/COUNT($AX$2:AX1759))*AX1759)+((1-(pCell/COUNT($AX$2:AX1759)))*(I1759+J1759)))),I1759),IF(H1759="in-sample",IF(Q1759=bigT,((pCell/bigT)*AX1759)+((1-(pCell/bigT))*(I1759*J1759)),IF(OR(F1760="",COUNT($AX$2:AX1759)&lt;=pCell),AX1759,((pCell/COUNT($AX$2:AX1759))*AX1759)+((1-(pCell/COUNT($AX$2:AX1759)))*(I1759*J1759)))),I1759)))))))</f>
        <v/>
      </c>
      <c r="J1760" s="31" t="str">
        <f>IF(AND(F1759="",H1759="in-sample"),"",IF(AND(Temp!fhor_indata=1,H1759="out-sample",H1760="out-sample"),J1759,IF(AND(F1760="",H1759="out-sample"),"",IF(AND(Temp!optSeasCoef=0,Temp!sts_add=1),IF(H1759="in-sample",IF(Q1759=bigT,((qCell/bigT)*(I1760-I1759))+((1-(qCell/bigT))*J1759),IF(OR(F1760="",COUNT($F$2:F1759)&lt;=qCell),IF(COUNT($F$2:F1759)=1,0,F1759-F1758),((qCell/COUNT($F$2:F1759))*(I1760-I1759))+((1-(qCell/COUNT($F$2:F1759)))*J1759))),J1759),IF(AND(Temp!optSeasCoef=0,Temp!sts_multp=1),IF(H1759="in-sample",IF(Q1759=bigT,((qCell/bigT)*(I1760/I1759))+((1-(qCell/bigT))*J1759),IF(qCell=0,1,IF(OR(F1760="",COUNT($F$2:F1759)&lt;=qCell),IF(COUNT($F$2:F1759)=1,1,F1759/F1758),((qCell/COUNT($F$2:F1759))*(I1760/I1759))+((1-(qCell/COUNT($F$2:F1759)))*J1759)))),J1759),IF(Temp!sts_add=1,IF(H1759="in-sample",IF(Q1759=bigT,((qCell/bigT)*(I1760-I1759))+((1-(qCell/bigT))*J1759),IF(OR(F1760="",COUNT($AX$2:AX1759)&lt;=qCell),IF(COUNT($AX$2:AX1759)=1,0,AX1759-AX1758),((qCell/COUNT($AX$2:AX1759))*(I1760-I1759))+((1-(qCell/COUNT($AX$2:AX1759)))*J1759))),J1759),IF(H1759="in-sample",IF(Q1759=bigT,((qCell/bigT)*(I1760/I1759))+((1-(qCell/bigT))*J1759),IF(qCell=0,1,IF(OR(F1760="",COUNT($AX$2:AX1759)&lt;=qCell),IF(COUNT($AX$2:AX1759)=1,1,AX1759/AX1758),((qCell/COUNT($AX$2:AX1759))*(I1760/I1759))+((1-(qCell/COUNT($AX$2:AX1759)))*J1759)))),J1759)))))))</f>
        <v/>
      </c>
      <c r="K1760" s="31" t="str">
        <f>IF(H1760="","",IF(AND(Temp!optSeasCoef=0,Temp!sts_add=1),IF(H1760="out-sample",I1760+(Q1760*J1760),I1760+J1760),IF(AND(Temp!optSeasCoef=0,Temp!sts_multp=1),IF(H1760="out-sample",I1760*(J1760^Q1760),I1760*J1760),IF(Temp!sts_add=1,IF(H1760="out-sample",(I1760+(Q1760*J1760))*G1760,(I1760+J1760)*G1760),IF(H1760="out-sample",I1760*(J1760^Q1760)*G1760,I1760*J1760*G1760)))))</f>
        <v/>
      </c>
      <c r="L1760" s="32" t="str">
        <f t="shared" si="191"/>
        <v/>
      </c>
      <c r="M1760" s="32" t="str">
        <f t="shared" si="192"/>
        <v/>
      </c>
      <c r="N1760" s="32" t="str">
        <f t="shared" si="193"/>
        <v/>
      </c>
      <c r="O1760" s="32" t="str">
        <f t="shared" si="194"/>
        <v/>
      </c>
      <c r="P1760" s="32" t="str">
        <f t="shared" si="195"/>
        <v/>
      </c>
      <c r="Q1760" s="3" t="str">
        <f>IF(AND(Temp!fhor_indata=1,F1760="",H1759="in-sample"),1,IF(AND(Temp!fhor_indata=1,H1759="out-sample",Q1759&lt;ATA!XfHor),Q1759+1,IF(F1760="","",IF(AND(H1760="out-sample",H1759="in-sample"),1,IF(AND(H1760="out-sample",H1759="out-sample"),Q1759+1,IF(ISNUMBER(Q1759),Q1759+1,1))))))</f>
        <v/>
      </c>
      <c r="R1760" s="3" t="str">
        <f t="shared" si="189"/>
        <v/>
      </c>
      <c r="S1760" s="6"/>
      <c r="T1760" s="6"/>
      <c r="U1760" s="6"/>
      <c r="V1760" s="6"/>
      <c r="W1760" s="6"/>
      <c r="X1760" s="6"/>
      <c r="Y1760" s="6"/>
      <c r="Z1760" s="6"/>
      <c r="AA1760" s="6"/>
      <c r="AB1760" s="6"/>
      <c r="AC1760" s="6"/>
      <c r="AD1760" s="6"/>
      <c r="AE1760" s="6"/>
      <c r="AF1760" s="6"/>
      <c r="AG1760" s="6"/>
      <c r="AH1760" s="6"/>
      <c r="AI1760" s="6"/>
      <c r="AJ1760" s="6"/>
      <c r="AK1760" s="6"/>
      <c r="AX1760" s="63" t="e">
        <f t="shared" si="190"/>
        <v>#VALUE!</v>
      </c>
    </row>
    <row r="1761" spans="1:50" s="1" customFormat="1" ht="14.25" x14ac:dyDescent="0.2">
      <c r="A1761" s="6"/>
      <c r="B1761" s="6"/>
      <c r="C1761" s="6"/>
      <c r="D1761" s="3"/>
      <c r="E1761" s="70" t="str">
        <f>IF(ATA!E1761="","",ATA!E1761)</f>
        <v/>
      </c>
      <c r="F1761" s="51" t="str">
        <f>IF(ATA!F1761="","",ATA!F1761)</f>
        <v/>
      </c>
      <c r="G1761" s="11" t="str">
        <f>IF(ATA!G1761="","",ATA!G1761)</f>
        <v/>
      </c>
      <c r="H1761" s="55" t="str">
        <f>IF(ATA!H1761="","",ATA!H1761)</f>
        <v/>
      </c>
      <c r="I1761" s="31" t="str">
        <f>IF(AND(F1760="",H1760="in-sample"),"",IF(AND(Temp!fhor_indata=1,H1760="out-sample",H1761="out-sample"),I1760,IF(AND(F1761="",H1760="out-sample"),"",IF(AND(Temp!optSeasCoef=0,Temp!sts_add=1),IF(H1760="in-sample",IF(Q1760=bigT,((pCell/bigT)*F1760)+((1-(pCell/bigT))*(I1760+J1760)),IF(OR(F1761="",COUNT($F$2:F1760)&lt;=pCell),F1760,((pCell/COUNT($F$2:F1760))*F1760)+((1-(pCell/COUNT($F$2:F1760)))*(I1760+J1760)))),I1760),IF(AND(Temp!optSeasCoef=0,Temp!sts_multp=1),IF(H1760="in-sample",IF(Q1760=bigT,((pCell/bigT)*F1760)+((1-(pCell/bigT))*(I1760*J1760)),IF(OR(F1761="",COUNT(F$2:$F1760)&lt;=pCell),F1760,((pCell/COUNT($F$2:F1760))*F1760)+((1-(pCell/COUNT($F$2:F1760)))*(I1760*J1760)))),I1760),IF(Temp!sts_add=1,IF(H1760="in-sample",IF(Q1760=bigT,((pCell/bigT)*AX1760)+((1-(pCell/bigT))*(I1760+J1760)),IF(OR(F1761="",COUNT($AX$2:AX1760)&lt;=pCell),AX1760,((pCell/COUNT($AX$2:AX1760))*AX1760)+((1-(pCell/COUNT($AX$2:AX1760)))*(I1760+J1760)))),I1760),IF(H1760="in-sample",IF(Q1760=bigT,((pCell/bigT)*AX1760)+((1-(pCell/bigT))*(I1760*J1760)),IF(OR(F1761="",COUNT($AX$2:AX1760)&lt;=pCell),AX1760,((pCell/COUNT($AX$2:AX1760))*AX1760)+((1-(pCell/COUNT($AX$2:AX1760)))*(I1760*J1760)))),I1760)))))))</f>
        <v/>
      </c>
      <c r="J1761" s="31" t="str">
        <f>IF(AND(F1760="",H1760="in-sample"),"",IF(AND(Temp!fhor_indata=1,H1760="out-sample",H1761="out-sample"),J1760,IF(AND(F1761="",H1760="out-sample"),"",IF(AND(Temp!optSeasCoef=0,Temp!sts_add=1),IF(H1760="in-sample",IF(Q1760=bigT,((qCell/bigT)*(I1761-I1760))+((1-(qCell/bigT))*J1760),IF(OR(F1761="",COUNT($F$2:F1760)&lt;=qCell),IF(COUNT($F$2:F1760)=1,0,F1760-F1759),((qCell/COUNT($F$2:F1760))*(I1761-I1760))+((1-(qCell/COUNT($F$2:F1760)))*J1760))),J1760),IF(AND(Temp!optSeasCoef=0,Temp!sts_multp=1),IF(H1760="in-sample",IF(Q1760=bigT,((qCell/bigT)*(I1761/I1760))+((1-(qCell/bigT))*J1760),IF(qCell=0,1,IF(OR(F1761="",COUNT($F$2:F1760)&lt;=qCell),IF(COUNT($F$2:F1760)=1,1,F1760/F1759),((qCell/COUNT($F$2:F1760))*(I1761/I1760))+((1-(qCell/COUNT($F$2:F1760)))*J1760)))),J1760),IF(Temp!sts_add=1,IF(H1760="in-sample",IF(Q1760=bigT,((qCell/bigT)*(I1761-I1760))+((1-(qCell/bigT))*J1760),IF(OR(F1761="",COUNT($AX$2:AX1760)&lt;=qCell),IF(COUNT($AX$2:AX1760)=1,0,AX1760-AX1759),((qCell/COUNT($AX$2:AX1760))*(I1761-I1760))+((1-(qCell/COUNT($AX$2:AX1760)))*J1760))),J1760),IF(H1760="in-sample",IF(Q1760=bigT,((qCell/bigT)*(I1761/I1760))+((1-(qCell/bigT))*J1760),IF(qCell=0,1,IF(OR(F1761="",COUNT($AX$2:AX1760)&lt;=qCell),IF(COUNT($AX$2:AX1760)=1,1,AX1760/AX1759),((qCell/COUNT($AX$2:AX1760))*(I1761/I1760))+((1-(qCell/COUNT($AX$2:AX1760)))*J1760)))),J1760)))))))</f>
        <v/>
      </c>
      <c r="K1761" s="31" t="str">
        <f>IF(H1761="","",IF(AND(Temp!optSeasCoef=0,Temp!sts_add=1),IF(H1761="out-sample",I1761+(Q1761*J1761),I1761+J1761),IF(AND(Temp!optSeasCoef=0,Temp!sts_multp=1),IF(H1761="out-sample",I1761*(J1761^Q1761),I1761*J1761),IF(Temp!sts_add=1,IF(H1761="out-sample",(I1761+(Q1761*J1761))*G1761,(I1761+J1761)*G1761),IF(H1761="out-sample",I1761*(J1761^Q1761)*G1761,I1761*J1761*G1761)))))</f>
        <v/>
      </c>
      <c r="L1761" s="32" t="str">
        <f t="shared" si="191"/>
        <v/>
      </c>
      <c r="M1761" s="32" t="str">
        <f t="shared" si="192"/>
        <v/>
      </c>
      <c r="N1761" s="32" t="str">
        <f t="shared" si="193"/>
        <v/>
      </c>
      <c r="O1761" s="32" t="str">
        <f t="shared" si="194"/>
        <v/>
      </c>
      <c r="P1761" s="32" t="str">
        <f t="shared" si="195"/>
        <v/>
      </c>
      <c r="Q1761" s="3" t="str">
        <f>IF(AND(Temp!fhor_indata=1,F1761="",H1760="in-sample"),1,IF(AND(Temp!fhor_indata=1,H1760="out-sample",Q1760&lt;ATA!XfHor),Q1760+1,IF(F1761="","",IF(AND(H1761="out-sample",H1760="in-sample"),1,IF(AND(H1761="out-sample",H1760="out-sample"),Q1760+1,IF(ISNUMBER(Q1760),Q1760+1,1))))))</f>
        <v/>
      </c>
      <c r="R1761" s="3" t="str">
        <f t="shared" si="189"/>
        <v/>
      </c>
      <c r="S1761" s="6"/>
      <c r="T1761" s="6"/>
      <c r="U1761" s="6"/>
      <c r="V1761" s="6"/>
      <c r="W1761" s="6"/>
      <c r="X1761" s="6"/>
      <c r="Y1761" s="6"/>
      <c r="Z1761" s="6"/>
      <c r="AA1761" s="6"/>
      <c r="AB1761" s="6"/>
      <c r="AC1761" s="6"/>
      <c r="AD1761" s="6"/>
      <c r="AE1761" s="6"/>
      <c r="AF1761" s="6"/>
      <c r="AG1761" s="6"/>
      <c r="AH1761" s="6"/>
      <c r="AI1761" s="6"/>
      <c r="AJ1761" s="6"/>
      <c r="AK1761" s="6"/>
      <c r="AX1761" s="63" t="e">
        <f t="shared" si="190"/>
        <v>#VALUE!</v>
      </c>
    </row>
    <row r="1762" spans="1:50" s="1" customFormat="1" ht="14.25" x14ac:dyDescent="0.2">
      <c r="A1762" s="6"/>
      <c r="B1762" s="6"/>
      <c r="C1762" s="6"/>
      <c r="D1762" s="3"/>
      <c r="E1762" s="70" t="str">
        <f>IF(ATA!E1762="","",ATA!E1762)</f>
        <v/>
      </c>
      <c r="F1762" s="51" t="str">
        <f>IF(ATA!F1762="","",ATA!F1762)</f>
        <v/>
      </c>
      <c r="G1762" s="11" t="str">
        <f>IF(ATA!G1762="","",ATA!G1762)</f>
        <v/>
      </c>
      <c r="H1762" s="55" t="str">
        <f>IF(ATA!H1762="","",ATA!H1762)</f>
        <v/>
      </c>
      <c r="I1762" s="31" t="str">
        <f>IF(AND(F1761="",H1761="in-sample"),"",IF(AND(Temp!fhor_indata=1,H1761="out-sample",H1762="out-sample"),I1761,IF(AND(F1762="",H1761="out-sample"),"",IF(AND(Temp!optSeasCoef=0,Temp!sts_add=1),IF(H1761="in-sample",IF(Q1761=bigT,((pCell/bigT)*F1761)+((1-(pCell/bigT))*(I1761+J1761)),IF(OR(F1762="",COUNT($F$2:F1761)&lt;=pCell),F1761,((pCell/COUNT($F$2:F1761))*F1761)+((1-(pCell/COUNT($F$2:F1761)))*(I1761+J1761)))),I1761),IF(AND(Temp!optSeasCoef=0,Temp!sts_multp=1),IF(H1761="in-sample",IF(Q1761=bigT,((pCell/bigT)*F1761)+((1-(pCell/bigT))*(I1761*J1761)),IF(OR(F1762="",COUNT(F$2:$F1761)&lt;=pCell),F1761,((pCell/COUNT($F$2:F1761))*F1761)+((1-(pCell/COUNT($F$2:F1761)))*(I1761*J1761)))),I1761),IF(Temp!sts_add=1,IF(H1761="in-sample",IF(Q1761=bigT,((pCell/bigT)*AX1761)+((1-(pCell/bigT))*(I1761+J1761)),IF(OR(F1762="",COUNT($AX$2:AX1761)&lt;=pCell),AX1761,((pCell/COUNT($AX$2:AX1761))*AX1761)+((1-(pCell/COUNT($AX$2:AX1761)))*(I1761+J1761)))),I1761),IF(H1761="in-sample",IF(Q1761=bigT,((pCell/bigT)*AX1761)+((1-(pCell/bigT))*(I1761*J1761)),IF(OR(F1762="",COUNT($AX$2:AX1761)&lt;=pCell),AX1761,((pCell/COUNT($AX$2:AX1761))*AX1761)+((1-(pCell/COUNT($AX$2:AX1761)))*(I1761*J1761)))),I1761)))))))</f>
        <v/>
      </c>
      <c r="J1762" s="31" t="str">
        <f>IF(AND(F1761="",H1761="in-sample"),"",IF(AND(Temp!fhor_indata=1,H1761="out-sample",H1762="out-sample"),J1761,IF(AND(F1762="",H1761="out-sample"),"",IF(AND(Temp!optSeasCoef=0,Temp!sts_add=1),IF(H1761="in-sample",IF(Q1761=bigT,((qCell/bigT)*(I1762-I1761))+((1-(qCell/bigT))*J1761),IF(OR(F1762="",COUNT($F$2:F1761)&lt;=qCell),IF(COUNT($F$2:F1761)=1,0,F1761-F1760),((qCell/COUNT($F$2:F1761))*(I1762-I1761))+((1-(qCell/COUNT($F$2:F1761)))*J1761))),J1761),IF(AND(Temp!optSeasCoef=0,Temp!sts_multp=1),IF(H1761="in-sample",IF(Q1761=bigT,((qCell/bigT)*(I1762/I1761))+((1-(qCell/bigT))*J1761),IF(qCell=0,1,IF(OR(F1762="",COUNT($F$2:F1761)&lt;=qCell),IF(COUNT($F$2:F1761)=1,1,F1761/F1760),((qCell/COUNT($F$2:F1761))*(I1762/I1761))+((1-(qCell/COUNT($F$2:F1761)))*J1761)))),J1761),IF(Temp!sts_add=1,IF(H1761="in-sample",IF(Q1761=bigT,((qCell/bigT)*(I1762-I1761))+((1-(qCell/bigT))*J1761),IF(OR(F1762="",COUNT($AX$2:AX1761)&lt;=qCell),IF(COUNT($AX$2:AX1761)=1,0,AX1761-AX1760),((qCell/COUNT($AX$2:AX1761))*(I1762-I1761))+((1-(qCell/COUNT($AX$2:AX1761)))*J1761))),J1761),IF(H1761="in-sample",IF(Q1761=bigT,((qCell/bigT)*(I1762/I1761))+((1-(qCell/bigT))*J1761),IF(qCell=0,1,IF(OR(F1762="",COUNT($AX$2:AX1761)&lt;=qCell),IF(COUNT($AX$2:AX1761)=1,1,AX1761/AX1760),((qCell/COUNT($AX$2:AX1761))*(I1762/I1761))+((1-(qCell/COUNT($AX$2:AX1761)))*J1761)))),J1761)))))))</f>
        <v/>
      </c>
      <c r="K1762" s="31" t="str">
        <f>IF(H1762="","",IF(AND(Temp!optSeasCoef=0,Temp!sts_add=1),IF(H1762="out-sample",I1762+(Q1762*J1762),I1762+J1762),IF(AND(Temp!optSeasCoef=0,Temp!sts_multp=1),IF(H1762="out-sample",I1762*(J1762^Q1762),I1762*J1762),IF(Temp!sts_add=1,IF(H1762="out-sample",(I1762+(Q1762*J1762))*G1762,(I1762+J1762)*G1762),IF(H1762="out-sample",I1762*(J1762^Q1762)*G1762,I1762*J1762*G1762)))))</f>
        <v/>
      </c>
      <c r="L1762" s="32" t="str">
        <f t="shared" si="191"/>
        <v/>
      </c>
      <c r="M1762" s="32" t="str">
        <f t="shared" si="192"/>
        <v/>
      </c>
      <c r="N1762" s="32" t="str">
        <f t="shared" si="193"/>
        <v/>
      </c>
      <c r="O1762" s="32" t="str">
        <f t="shared" si="194"/>
        <v/>
      </c>
      <c r="P1762" s="32" t="str">
        <f t="shared" si="195"/>
        <v/>
      </c>
      <c r="Q1762" s="3" t="str">
        <f>IF(AND(Temp!fhor_indata=1,F1762="",H1761="in-sample"),1,IF(AND(Temp!fhor_indata=1,H1761="out-sample",Q1761&lt;ATA!XfHor),Q1761+1,IF(F1762="","",IF(AND(H1762="out-sample",H1761="in-sample"),1,IF(AND(H1762="out-sample",H1761="out-sample"),Q1761+1,IF(ISNUMBER(Q1761),Q1761+1,1))))))</f>
        <v/>
      </c>
      <c r="R1762" s="3" t="str">
        <f t="shared" si="189"/>
        <v/>
      </c>
      <c r="S1762" s="6"/>
      <c r="T1762" s="6"/>
      <c r="U1762" s="6"/>
      <c r="V1762" s="6"/>
      <c r="W1762" s="6"/>
      <c r="X1762" s="6"/>
      <c r="Y1762" s="6"/>
      <c r="Z1762" s="6"/>
      <c r="AA1762" s="6"/>
      <c r="AB1762" s="6"/>
      <c r="AC1762" s="6"/>
      <c r="AD1762" s="6"/>
      <c r="AE1762" s="6"/>
      <c r="AF1762" s="6"/>
      <c r="AG1762" s="6"/>
      <c r="AH1762" s="6"/>
      <c r="AI1762" s="6"/>
      <c r="AJ1762" s="6"/>
      <c r="AK1762" s="6"/>
      <c r="AX1762" s="63" t="e">
        <f t="shared" si="190"/>
        <v>#VALUE!</v>
      </c>
    </row>
    <row r="1763" spans="1:50" s="1" customFormat="1" ht="14.25" x14ac:dyDescent="0.2">
      <c r="A1763" s="6"/>
      <c r="B1763" s="6"/>
      <c r="C1763" s="6"/>
      <c r="D1763" s="3"/>
      <c r="E1763" s="70" t="str">
        <f>IF(ATA!E1763="","",ATA!E1763)</f>
        <v/>
      </c>
      <c r="F1763" s="51" t="str">
        <f>IF(ATA!F1763="","",ATA!F1763)</f>
        <v/>
      </c>
      <c r="G1763" s="11" t="str">
        <f>IF(ATA!G1763="","",ATA!G1763)</f>
        <v/>
      </c>
      <c r="H1763" s="55" t="str">
        <f>IF(ATA!H1763="","",ATA!H1763)</f>
        <v/>
      </c>
      <c r="I1763" s="31" t="str">
        <f>IF(AND(F1762="",H1762="in-sample"),"",IF(AND(Temp!fhor_indata=1,H1762="out-sample",H1763="out-sample"),I1762,IF(AND(F1763="",H1762="out-sample"),"",IF(AND(Temp!optSeasCoef=0,Temp!sts_add=1),IF(H1762="in-sample",IF(Q1762=bigT,((pCell/bigT)*F1762)+((1-(pCell/bigT))*(I1762+J1762)),IF(OR(F1763="",COUNT($F$2:F1762)&lt;=pCell),F1762,((pCell/COUNT($F$2:F1762))*F1762)+((1-(pCell/COUNT($F$2:F1762)))*(I1762+J1762)))),I1762),IF(AND(Temp!optSeasCoef=0,Temp!sts_multp=1),IF(H1762="in-sample",IF(Q1762=bigT,((pCell/bigT)*F1762)+((1-(pCell/bigT))*(I1762*J1762)),IF(OR(F1763="",COUNT(F$2:$F1762)&lt;=pCell),F1762,((pCell/COUNT($F$2:F1762))*F1762)+((1-(pCell/COUNT($F$2:F1762)))*(I1762*J1762)))),I1762),IF(Temp!sts_add=1,IF(H1762="in-sample",IF(Q1762=bigT,((pCell/bigT)*AX1762)+((1-(pCell/bigT))*(I1762+J1762)),IF(OR(F1763="",COUNT($AX$2:AX1762)&lt;=pCell),AX1762,((pCell/COUNT($AX$2:AX1762))*AX1762)+((1-(pCell/COUNT($AX$2:AX1762)))*(I1762+J1762)))),I1762),IF(H1762="in-sample",IF(Q1762=bigT,((pCell/bigT)*AX1762)+((1-(pCell/bigT))*(I1762*J1762)),IF(OR(F1763="",COUNT($AX$2:AX1762)&lt;=pCell),AX1762,((pCell/COUNT($AX$2:AX1762))*AX1762)+((1-(pCell/COUNT($AX$2:AX1762)))*(I1762*J1762)))),I1762)))))))</f>
        <v/>
      </c>
      <c r="J1763" s="31" t="str">
        <f>IF(AND(F1762="",H1762="in-sample"),"",IF(AND(Temp!fhor_indata=1,H1762="out-sample",H1763="out-sample"),J1762,IF(AND(F1763="",H1762="out-sample"),"",IF(AND(Temp!optSeasCoef=0,Temp!sts_add=1),IF(H1762="in-sample",IF(Q1762=bigT,((qCell/bigT)*(I1763-I1762))+((1-(qCell/bigT))*J1762),IF(OR(F1763="",COUNT($F$2:F1762)&lt;=qCell),IF(COUNT($F$2:F1762)=1,0,F1762-F1761),((qCell/COUNT($F$2:F1762))*(I1763-I1762))+((1-(qCell/COUNT($F$2:F1762)))*J1762))),J1762),IF(AND(Temp!optSeasCoef=0,Temp!sts_multp=1),IF(H1762="in-sample",IF(Q1762=bigT,((qCell/bigT)*(I1763/I1762))+((1-(qCell/bigT))*J1762),IF(qCell=0,1,IF(OR(F1763="",COUNT($F$2:F1762)&lt;=qCell),IF(COUNT($F$2:F1762)=1,1,F1762/F1761),((qCell/COUNT($F$2:F1762))*(I1763/I1762))+((1-(qCell/COUNT($F$2:F1762)))*J1762)))),J1762),IF(Temp!sts_add=1,IF(H1762="in-sample",IF(Q1762=bigT,((qCell/bigT)*(I1763-I1762))+((1-(qCell/bigT))*J1762),IF(OR(F1763="",COUNT($AX$2:AX1762)&lt;=qCell),IF(COUNT($AX$2:AX1762)=1,0,AX1762-AX1761),((qCell/COUNT($AX$2:AX1762))*(I1763-I1762))+((1-(qCell/COUNT($AX$2:AX1762)))*J1762))),J1762),IF(H1762="in-sample",IF(Q1762=bigT,((qCell/bigT)*(I1763/I1762))+((1-(qCell/bigT))*J1762),IF(qCell=0,1,IF(OR(F1763="",COUNT($AX$2:AX1762)&lt;=qCell),IF(COUNT($AX$2:AX1762)=1,1,AX1762/AX1761),((qCell/COUNT($AX$2:AX1762))*(I1763/I1762))+((1-(qCell/COUNT($AX$2:AX1762)))*J1762)))),J1762)))))))</f>
        <v/>
      </c>
      <c r="K1763" s="31" t="str">
        <f>IF(H1763="","",IF(AND(Temp!optSeasCoef=0,Temp!sts_add=1),IF(H1763="out-sample",I1763+(Q1763*J1763),I1763+J1763),IF(AND(Temp!optSeasCoef=0,Temp!sts_multp=1),IF(H1763="out-sample",I1763*(J1763^Q1763),I1763*J1763),IF(Temp!sts_add=1,IF(H1763="out-sample",(I1763+(Q1763*J1763))*G1763,(I1763+J1763)*G1763),IF(H1763="out-sample",I1763*(J1763^Q1763)*G1763,I1763*J1763*G1763)))))</f>
        <v/>
      </c>
      <c r="L1763" s="32" t="str">
        <f t="shared" si="191"/>
        <v/>
      </c>
      <c r="M1763" s="32" t="str">
        <f t="shared" si="192"/>
        <v/>
      </c>
      <c r="N1763" s="32" t="str">
        <f t="shared" si="193"/>
        <v/>
      </c>
      <c r="O1763" s="32" t="str">
        <f t="shared" si="194"/>
        <v/>
      </c>
      <c r="P1763" s="32" t="str">
        <f t="shared" si="195"/>
        <v/>
      </c>
      <c r="Q1763" s="3" t="str">
        <f>IF(AND(Temp!fhor_indata=1,F1763="",H1762="in-sample"),1,IF(AND(Temp!fhor_indata=1,H1762="out-sample",Q1762&lt;ATA!XfHor),Q1762+1,IF(F1763="","",IF(AND(H1763="out-sample",H1762="in-sample"),1,IF(AND(H1763="out-sample",H1762="out-sample"),Q1762+1,IF(ISNUMBER(Q1762),Q1762+1,1))))))</f>
        <v/>
      </c>
      <c r="R1763" s="3" t="str">
        <f t="shared" si="189"/>
        <v/>
      </c>
      <c r="S1763" s="6"/>
      <c r="T1763" s="6"/>
      <c r="U1763" s="6"/>
      <c r="V1763" s="6"/>
      <c r="W1763" s="6"/>
      <c r="X1763" s="6"/>
      <c r="Y1763" s="6"/>
      <c r="Z1763" s="6"/>
      <c r="AA1763" s="6"/>
      <c r="AB1763" s="6"/>
      <c r="AC1763" s="6"/>
      <c r="AD1763" s="6"/>
      <c r="AE1763" s="6"/>
      <c r="AF1763" s="6"/>
      <c r="AG1763" s="6"/>
      <c r="AH1763" s="6"/>
      <c r="AI1763" s="6"/>
      <c r="AJ1763" s="6"/>
      <c r="AK1763" s="6"/>
      <c r="AX1763" s="63" t="e">
        <f t="shared" si="190"/>
        <v>#VALUE!</v>
      </c>
    </row>
    <row r="1764" spans="1:50" s="1" customFormat="1" ht="14.25" x14ac:dyDescent="0.2">
      <c r="A1764" s="6"/>
      <c r="B1764" s="6"/>
      <c r="C1764" s="6"/>
      <c r="D1764" s="3"/>
      <c r="E1764" s="70" t="str">
        <f>IF(ATA!E1764="","",ATA!E1764)</f>
        <v/>
      </c>
      <c r="F1764" s="51" t="str">
        <f>IF(ATA!F1764="","",ATA!F1764)</f>
        <v/>
      </c>
      <c r="G1764" s="11" t="str">
        <f>IF(ATA!G1764="","",ATA!G1764)</f>
        <v/>
      </c>
      <c r="H1764" s="55" t="str">
        <f>IF(ATA!H1764="","",ATA!H1764)</f>
        <v/>
      </c>
      <c r="I1764" s="31" t="str">
        <f>IF(AND(F1763="",H1763="in-sample"),"",IF(AND(Temp!fhor_indata=1,H1763="out-sample",H1764="out-sample"),I1763,IF(AND(F1764="",H1763="out-sample"),"",IF(AND(Temp!optSeasCoef=0,Temp!sts_add=1),IF(H1763="in-sample",IF(Q1763=bigT,((pCell/bigT)*F1763)+((1-(pCell/bigT))*(I1763+J1763)),IF(OR(F1764="",COUNT($F$2:F1763)&lt;=pCell),F1763,((pCell/COUNT($F$2:F1763))*F1763)+((1-(pCell/COUNT($F$2:F1763)))*(I1763+J1763)))),I1763),IF(AND(Temp!optSeasCoef=0,Temp!sts_multp=1),IF(H1763="in-sample",IF(Q1763=bigT,((pCell/bigT)*F1763)+((1-(pCell/bigT))*(I1763*J1763)),IF(OR(F1764="",COUNT(F$2:$F1763)&lt;=pCell),F1763,((pCell/COUNT($F$2:F1763))*F1763)+((1-(pCell/COUNT($F$2:F1763)))*(I1763*J1763)))),I1763),IF(Temp!sts_add=1,IF(H1763="in-sample",IF(Q1763=bigT,((pCell/bigT)*AX1763)+((1-(pCell/bigT))*(I1763+J1763)),IF(OR(F1764="",COUNT($AX$2:AX1763)&lt;=pCell),AX1763,((pCell/COUNT($AX$2:AX1763))*AX1763)+((1-(pCell/COUNT($AX$2:AX1763)))*(I1763+J1763)))),I1763),IF(H1763="in-sample",IF(Q1763=bigT,((pCell/bigT)*AX1763)+((1-(pCell/bigT))*(I1763*J1763)),IF(OR(F1764="",COUNT($AX$2:AX1763)&lt;=pCell),AX1763,((pCell/COUNT($AX$2:AX1763))*AX1763)+((1-(pCell/COUNT($AX$2:AX1763)))*(I1763*J1763)))),I1763)))))))</f>
        <v/>
      </c>
      <c r="J1764" s="31" t="str">
        <f>IF(AND(F1763="",H1763="in-sample"),"",IF(AND(Temp!fhor_indata=1,H1763="out-sample",H1764="out-sample"),J1763,IF(AND(F1764="",H1763="out-sample"),"",IF(AND(Temp!optSeasCoef=0,Temp!sts_add=1),IF(H1763="in-sample",IF(Q1763=bigT,((qCell/bigT)*(I1764-I1763))+((1-(qCell/bigT))*J1763),IF(OR(F1764="",COUNT($F$2:F1763)&lt;=qCell),IF(COUNT($F$2:F1763)=1,0,F1763-F1762),((qCell/COUNT($F$2:F1763))*(I1764-I1763))+((1-(qCell/COUNT($F$2:F1763)))*J1763))),J1763),IF(AND(Temp!optSeasCoef=0,Temp!sts_multp=1),IF(H1763="in-sample",IF(Q1763=bigT,((qCell/bigT)*(I1764/I1763))+((1-(qCell/bigT))*J1763),IF(qCell=0,1,IF(OR(F1764="",COUNT($F$2:F1763)&lt;=qCell),IF(COUNT($F$2:F1763)=1,1,F1763/F1762),((qCell/COUNT($F$2:F1763))*(I1764/I1763))+((1-(qCell/COUNT($F$2:F1763)))*J1763)))),J1763),IF(Temp!sts_add=1,IF(H1763="in-sample",IF(Q1763=bigT,((qCell/bigT)*(I1764-I1763))+((1-(qCell/bigT))*J1763),IF(OR(F1764="",COUNT($AX$2:AX1763)&lt;=qCell),IF(COUNT($AX$2:AX1763)=1,0,AX1763-AX1762),((qCell/COUNT($AX$2:AX1763))*(I1764-I1763))+((1-(qCell/COUNT($AX$2:AX1763)))*J1763))),J1763),IF(H1763="in-sample",IF(Q1763=bigT,((qCell/bigT)*(I1764/I1763))+((1-(qCell/bigT))*J1763),IF(qCell=0,1,IF(OR(F1764="",COUNT($AX$2:AX1763)&lt;=qCell),IF(COUNT($AX$2:AX1763)=1,1,AX1763/AX1762),((qCell/COUNT($AX$2:AX1763))*(I1764/I1763))+((1-(qCell/COUNT($AX$2:AX1763)))*J1763)))),J1763)))))))</f>
        <v/>
      </c>
      <c r="K1764" s="31" t="str">
        <f>IF(H1764="","",IF(AND(Temp!optSeasCoef=0,Temp!sts_add=1),IF(H1764="out-sample",I1764+(Q1764*J1764),I1764+J1764),IF(AND(Temp!optSeasCoef=0,Temp!sts_multp=1),IF(H1764="out-sample",I1764*(J1764^Q1764),I1764*J1764),IF(Temp!sts_add=1,IF(H1764="out-sample",(I1764+(Q1764*J1764))*G1764,(I1764+J1764)*G1764),IF(H1764="out-sample",I1764*(J1764^Q1764)*G1764,I1764*J1764*G1764)))))</f>
        <v/>
      </c>
      <c r="L1764" s="32" t="str">
        <f t="shared" si="191"/>
        <v/>
      </c>
      <c r="M1764" s="32" t="str">
        <f t="shared" si="192"/>
        <v/>
      </c>
      <c r="N1764" s="32" t="str">
        <f t="shared" si="193"/>
        <v/>
      </c>
      <c r="O1764" s="32" t="str">
        <f t="shared" si="194"/>
        <v/>
      </c>
      <c r="P1764" s="32" t="str">
        <f t="shared" si="195"/>
        <v/>
      </c>
      <c r="Q1764" s="3" t="str">
        <f>IF(AND(Temp!fhor_indata=1,F1764="",H1763="in-sample"),1,IF(AND(Temp!fhor_indata=1,H1763="out-sample",Q1763&lt;ATA!XfHor),Q1763+1,IF(F1764="","",IF(AND(H1764="out-sample",H1763="in-sample"),1,IF(AND(H1764="out-sample",H1763="out-sample"),Q1763+1,IF(ISNUMBER(Q1763),Q1763+1,1))))))</f>
        <v/>
      </c>
      <c r="R1764" s="3" t="str">
        <f t="shared" si="189"/>
        <v/>
      </c>
      <c r="S1764" s="6"/>
      <c r="T1764" s="6"/>
      <c r="U1764" s="6"/>
      <c r="V1764" s="6"/>
      <c r="W1764" s="6"/>
      <c r="X1764" s="6"/>
      <c r="Y1764" s="6"/>
      <c r="Z1764" s="6"/>
      <c r="AA1764" s="6"/>
      <c r="AB1764" s="6"/>
      <c r="AC1764" s="6"/>
      <c r="AD1764" s="6"/>
      <c r="AE1764" s="6"/>
      <c r="AF1764" s="6"/>
      <c r="AG1764" s="6"/>
      <c r="AH1764" s="6"/>
      <c r="AI1764" s="6"/>
      <c r="AJ1764" s="6"/>
      <c r="AK1764" s="6"/>
      <c r="AX1764" s="63" t="e">
        <f t="shared" si="190"/>
        <v>#VALUE!</v>
      </c>
    </row>
    <row r="1765" spans="1:50" s="1" customFormat="1" ht="14.25" x14ac:dyDescent="0.2">
      <c r="A1765" s="6"/>
      <c r="B1765" s="6"/>
      <c r="C1765" s="6"/>
      <c r="D1765" s="3"/>
      <c r="E1765" s="70" t="str">
        <f>IF(ATA!E1765="","",ATA!E1765)</f>
        <v/>
      </c>
      <c r="F1765" s="51" t="str">
        <f>IF(ATA!F1765="","",ATA!F1765)</f>
        <v/>
      </c>
      <c r="G1765" s="11" t="str">
        <f>IF(ATA!G1765="","",ATA!G1765)</f>
        <v/>
      </c>
      <c r="H1765" s="55" t="str">
        <f>IF(ATA!H1765="","",ATA!H1765)</f>
        <v/>
      </c>
      <c r="I1765" s="31" t="str">
        <f>IF(AND(F1764="",H1764="in-sample"),"",IF(AND(Temp!fhor_indata=1,H1764="out-sample",H1765="out-sample"),I1764,IF(AND(F1765="",H1764="out-sample"),"",IF(AND(Temp!optSeasCoef=0,Temp!sts_add=1),IF(H1764="in-sample",IF(Q1764=bigT,((pCell/bigT)*F1764)+((1-(pCell/bigT))*(I1764+J1764)),IF(OR(F1765="",COUNT($F$2:F1764)&lt;=pCell),F1764,((pCell/COUNT($F$2:F1764))*F1764)+((1-(pCell/COUNT($F$2:F1764)))*(I1764+J1764)))),I1764),IF(AND(Temp!optSeasCoef=0,Temp!sts_multp=1),IF(H1764="in-sample",IF(Q1764=bigT,((pCell/bigT)*F1764)+((1-(pCell/bigT))*(I1764*J1764)),IF(OR(F1765="",COUNT(F$2:$F1764)&lt;=pCell),F1764,((pCell/COUNT($F$2:F1764))*F1764)+((1-(pCell/COUNT($F$2:F1764)))*(I1764*J1764)))),I1764),IF(Temp!sts_add=1,IF(H1764="in-sample",IF(Q1764=bigT,((pCell/bigT)*AX1764)+((1-(pCell/bigT))*(I1764+J1764)),IF(OR(F1765="",COUNT($AX$2:AX1764)&lt;=pCell),AX1764,((pCell/COUNT($AX$2:AX1764))*AX1764)+((1-(pCell/COUNT($AX$2:AX1764)))*(I1764+J1764)))),I1764),IF(H1764="in-sample",IF(Q1764=bigT,((pCell/bigT)*AX1764)+((1-(pCell/bigT))*(I1764*J1764)),IF(OR(F1765="",COUNT($AX$2:AX1764)&lt;=pCell),AX1764,((pCell/COUNT($AX$2:AX1764))*AX1764)+((1-(pCell/COUNT($AX$2:AX1764)))*(I1764*J1764)))),I1764)))))))</f>
        <v/>
      </c>
      <c r="J1765" s="31" t="str">
        <f>IF(AND(F1764="",H1764="in-sample"),"",IF(AND(Temp!fhor_indata=1,H1764="out-sample",H1765="out-sample"),J1764,IF(AND(F1765="",H1764="out-sample"),"",IF(AND(Temp!optSeasCoef=0,Temp!sts_add=1),IF(H1764="in-sample",IF(Q1764=bigT,((qCell/bigT)*(I1765-I1764))+((1-(qCell/bigT))*J1764),IF(OR(F1765="",COUNT($F$2:F1764)&lt;=qCell),IF(COUNT($F$2:F1764)=1,0,F1764-F1763),((qCell/COUNT($F$2:F1764))*(I1765-I1764))+((1-(qCell/COUNT($F$2:F1764)))*J1764))),J1764),IF(AND(Temp!optSeasCoef=0,Temp!sts_multp=1),IF(H1764="in-sample",IF(Q1764=bigT,((qCell/bigT)*(I1765/I1764))+((1-(qCell/bigT))*J1764),IF(qCell=0,1,IF(OR(F1765="",COUNT($F$2:F1764)&lt;=qCell),IF(COUNT($F$2:F1764)=1,1,F1764/F1763),((qCell/COUNT($F$2:F1764))*(I1765/I1764))+((1-(qCell/COUNT($F$2:F1764)))*J1764)))),J1764),IF(Temp!sts_add=1,IF(H1764="in-sample",IF(Q1764=bigT,((qCell/bigT)*(I1765-I1764))+((1-(qCell/bigT))*J1764),IF(OR(F1765="",COUNT($AX$2:AX1764)&lt;=qCell),IF(COUNT($AX$2:AX1764)=1,0,AX1764-AX1763),((qCell/COUNT($AX$2:AX1764))*(I1765-I1764))+((1-(qCell/COUNT($AX$2:AX1764)))*J1764))),J1764),IF(H1764="in-sample",IF(Q1764=bigT,((qCell/bigT)*(I1765/I1764))+((1-(qCell/bigT))*J1764),IF(qCell=0,1,IF(OR(F1765="",COUNT($AX$2:AX1764)&lt;=qCell),IF(COUNT($AX$2:AX1764)=1,1,AX1764/AX1763),((qCell/COUNT($AX$2:AX1764))*(I1765/I1764))+((1-(qCell/COUNT($AX$2:AX1764)))*J1764)))),J1764)))))))</f>
        <v/>
      </c>
      <c r="K1765" s="31" t="str">
        <f>IF(H1765="","",IF(AND(Temp!optSeasCoef=0,Temp!sts_add=1),IF(H1765="out-sample",I1765+(Q1765*J1765),I1765+J1765),IF(AND(Temp!optSeasCoef=0,Temp!sts_multp=1),IF(H1765="out-sample",I1765*(J1765^Q1765),I1765*J1765),IF(Temp!sts_add=1,IF(H1765="out-sample",(I1765+(Q1765*J1765))*G1765,(I1765+J1765)*G1765),IF(H1765="out-sample",I1765*(J1765^Q1765)*G1765,I1765*J1765*G1765)))))</f>
        <v/>
      </c>
      <c r="L1765" s="32" t="str">
        <f t="shared" si="191"/>
        <v/>
      </c>
      <c r="M1765" s="32" t="str">
        <f t="shared" si="192"/>
        <v/>
      </c>
      <c r="N1765" s="32" t="str">
        <f t="shared" si="193"/>
        <v/>
      </c>
      <c r="O1765" s="32" t="str">
        <f t="shared" si="194"/>
        <v/>
      </c>
      <c r="P1765" s="32" t="str">
        <f t="shared" si="195"/>
        <v/>
      </c>
      <c r="Q1765" s="3" t="str">
        <f>IF(AND(Temp!fhor_indata=1,F1765="",H1764="in-sample"),1,IF(AND(Temp!fhor_indata=1,H1764="out-sample",Q1764&lt;ATA!XfHor),Q1764+1,IF(F1765="","",IF(AND(H1765="out-sample",H1764="in-sample"),1,IF(AND(H1765="out-sample",H1764="out-sample"),Q1764+1,IF(ISNUMBER(Q1764),Q1764+1,1))))))</f>
        <v/>
      </c>
      <c r="R1765" s="3" t="str">
        <f t="shared" si="189"/>
        <v/>
      </c>
      <c r="S1765" s="6"/>
      <c r="T1765" s="6"/>
      <c r="U1765" s="6"/>
      <c r="V1765" s="6"/>
      <c r="W1765" s="6"/>
      <c r="X1765" s="6"/>
      <c r="Y1765" s="6"/>
      <c r="Z1765" s="6"/>
      <c r="AA1765" s="6"/>
      <c r="AB1765" s="6"/>
      <c r="AC1765" s="6"/>
      <c r="AD1765" s="6"/>
      <c r="AE1765" s="6"/>
      <c r="AF1765" s="6"/>
      <c r="AG1765" s="6"/>
      <c r="AH1765" s="6"/>
      <c r="AI1765" s="6"/>
      <c r="AJ1765" s="6"/>
      <c r="AK1765" s="6"/>
      <c r="AX1765" s="63" t="e">
        <f t="shared" si="190"/>
        <v>#VALUE!</v>
      </c>
    </row>
    <row r="1766" spans="1:50" s="1" customFormat="1" ht="14.25" x14ac:dyDescent="0.2">
      <c r="A1766" s="6"/>
      <c r="B1766" s="6"/>
      <c r="C1766" s="6"/>
      <c r="D1766" s="3"/>
      <c r="E1766" s="70" t="str">
        <f>IF(ATA!E1766="","",ATA!E1766)</f>
        <v/>
      </c>
      <c r="F1766" s="51" t="str">
        <f>IF(ATA!F1766="","",ATA!F1766)</f>
        <v/>
      </c>
      <c r="G1766" s="11" t="str">
        <f>IF(ATA!G1766="","",ATA!G1766)</f>
        <v/>
      </c>
      <c r="H1766" s="55" t="str">
        <f>IF(ATA!H1766="","",ATA!H1766)</f>
        <v/>
      </c>
      <c r="I1766" s="31" t="str">
        <f>IF(AND(F1765="",H1765="in-sample"),"",IF(AND(Temp!fhor_indata=1,H1765="out-sample",H1766="out-sample"),I1765,IF(AND(F1766="",H1765="out-sample"),"",IF(AND(Temp!optSeasCoef=0,Temp!sts_add=1),IF(H1765="in-sample",IF(Q1765=bigT,((pCell/bigT)*F1765)+((1-(pCell/bigT))*(I1765+J1765)),IF(OR(F1766="",COUNT($F$2:F1765)&lt;=pCell),F1765,((pCell/COUNT($F$2:F1765))*F1765)+((1-(pCell/COUNT($F$2:F1765)))*(I1765+J1765)))),I1765),IF(AND(Temp!optSeasCoef=0,Temp!sts_multp=1),IF(H1765="in-sample",IF(Q1765=bigT,((pCell/bigT)*F1765)+((1-(pCell/bigT))*(I1765*J1765)),IF(OR(F1766="",COUNT(F$2:$F1765)&lt;=pCell),F1765,((pCell/COUNT($F$2:F1765))*F1765)+((1-(pCell/COUNT($F$2:F1765)))*(I1765*J1765)))),I1765),IF(Temp!sts_add=1,IF(H1765="in-sample",IF(Q1765=bigT,((pCell/bigT)*AX1765)+((1-(pCell/bigT))*(I1765+J1765)),IF(OR(F1766="",COUNT($AX$2:AX1765)&lt;=pCell),AX1765,((pCell/COUNT($AX$2:AX1765))*AX1765)+((1-(pCell/COUNT($AX$2:AX1765)))*(I1765+J1765)))),I1765),IF(H1765="in-sample",IF(Q1765=bigT,((pCell/bigT)*AX1765)+((1-(pCell/bigT))*(I1765*J1765)),IF(OR(F1766="",COUNT($AX$2:AX1765)&lt;=pCell),AX1765,((pCell/COUNT($AX$2:AX1765))*AX1765)+((1-(pCell/COUNT($AX$2:AX1765)))*(I1765*J1765)))),I1765)))))))</f>
        <v/>
      </c>
      <c r="J1766" s="31" t="str">
        <f>IF(AND(F1765="",H1765="in-sample"),"",IF(AND(Temp!fhor_indata=1,H1765="out-sample",H1766="out-sample"),J1765,IF(AND(F1766="",H1765="out-sample"),"",IF(AND(Temp!optSeasCoef=0,Temp!sts_add=1),IF(H1765="in-sample",IF(Q1765=bigT,((qCell/bigT)*(I1766-I1765))+((1-(qCell/bigT))*J1765),IF(OR(F1766="",COUNT($F$2:F1765)&lt;=qCell),IF(COUNT($F$2:F1765)=1,0,F1765-F1764),((qCell/COUNT($F$2:F1765))*(I1766-I1765))+((1-(qCell/COUNT($F$2:F1765)))*J1765))),J1765),IF(AND(Temp!optSeasCoef=0,Temp!sts_multp=1),IF(H1765="in-sample",IF(Q1765=bigT,((qCell/bigT)*(I1766/I1765))+((1-(qCell/bigT))*J1765),IF(qCell=0,1,IF(OR(F1766="",COUNT($F$2:F1765)&lt;=qCell),IF(COUNT($F$2:F1765)=1,1,F1765/F1764),((qCell/COUNT($F$2:F1765))*(I1766/I1765))+((1-(qCell/COUNT($F$2:F1765)))*J1765)))),J1765),IF(Temp!sts_add=1,IF(H1765="in-sample",IF(Q1765=bigT,((qCell/bigT)*(I1766-I1765))+((1-(qCell/bigT))*J1765),IF(OR(F1766="",COUNT($AX$2:AX1765)&lt;=qCell),IF(COUNT($AX$2:AX1765)=1,0,AX1765-AX1764),((qCell/COUNT($AX$2:AX1765))*(I1766-I1765))+((1-(qCell/COUNT($AX$2:AX1765)))*J1765))),J1765),IF(H1765="in-sample",IF(Q1765=bigT,((qCell/bigT)*(I1766/I1765))+((1-(qCell/bigT))*J1765),IF(qCell=0,1,IF(OR(F1766="",COUNT($AX$2:AX1765)&lt;=qCell),IF(COUNT($AX$2:AX1765)=1,1,AX1765/AX1764),((qCell/COUNT($AX$2:AX1765))*(I1766/I1765))+((1-(qCell/COUNT($AX$2:AX1765)))*J1765)))),J1765)))))))</f>
        <v/>
      </c>
      <c r="K1766" s="31" t="str">
        <f>IF(H1766="","",IF(AND(Temp!optSeasCoef=0,Temp!sts_add=1),IF(H1766="out-sample",I1766+(Q1766*J1766),I1766+J1766),IF(AND(Temp!optSeasCoef=0,Temp!sts_multp=1),IF(H1766="out-sample",I1766*(J1766^Q1766),I1766*J1766),IF(Temp!sts_add=1,IF(H1766="out-sample",(I1766+(Q1766*J1766))*G1766,(I1766+J1766)*G1766),IF(H1766="out-sample",I1766*(J1766^Q1766)*G1766,I1766*J1766*G1766)))))</f>
        <v/>
      </c>
      <c r="L1766" s="32" t="str">
        <f t="shared" si="191"/>
        <v/>
      </c>
      <c r="M1766" s="32" t="str">
        <f t="shared" si="192"/>
        <v/>
      </c>
      <c r="N1766" s="32" t="str">
        <f t="shared" si="193"/>
        <v/>
      </c>
      <c r="O1766" s="32" t="str">
        <f t="shared" si="194"/>
        <v/>
      </c>
      <c r="P1766" s="32" t="str">
        <f t="shared" si="195"/>
        <v/>
      </c>
      <c r="Q1766" s="3" t="str">
        <f>IF(AND(Temp!fhor_indata=1,F1766="",H1765="in-sample"),1,IF(AND(Temp!fhor_indata=1,H1765="out-sample",Q1765&lt;ATA!XfHor),Q1765+1,IF(F1766="","",IF(AND(H1766="out-sample",H1765="in-sample"),1,IF(AND(H1766="out-sample",H1765="out-sample"),Q1765+1,IF(ISNUMBER(Q1765),Q1765+1,1))))))</f>
        <v/>
      </c>
      <c r="R1766" s="3" t="str">
        <f t="shared" si="189"/>
        <v/>
      </c>
      <c r="S1766" s="6"/>
      <c r="T1766" s="6"/>
      <c r="U1766" s="6"/>
      <c r="V1766" s="6"/>
      <c r="W1766" s="6"/>
      <c r="X1766" s="6"/>
      <c r="Y1766" s="6"/>
      <c r="Z1766" s="6"/>
      <c r="AA1766" s="6"/>
      <c r="AB1766" s="6"/>
      <c r="AC1766" s="6"/>
      <c r="AD1766" s="6"/>
      <c r="AE1766" s="6"/>
      <c r="AF1766" s="6"/>
      <c r="AG1766" s="6"/>
      <c r="AH1766" s="6"/>
      <c r="AI1766" s="6"/>
      <c r="AJ1766" s="6"/>
      <c r="AK1766" s="6"/>
      <c r="AX1766" s="63" t="e">
        <f t="shared" si="190"/>
        <v>#VALUE!</v>
      </c>
    </row>
    <row r="1767" spans="1:50" s="1" customFormat="1" ht="14.25" x14ac:dyDescent="0.2">
      <c r="A1767" s="6"/>
      <c r="B1767" s="6"/>
      <c r="C1767" s="6"/>
      <c r="D1767" s="3"/>
      <c r="E1767" s="70" t="str">
        <f>IF(ATA!E1767="","",ATA!E1767)</f>
        <v/>
      </c>
      <c r="F1767" s="51" t="str">
        <f>IF(ATA!F1767="","",ATA!F1767)</f>
        <v/>
      </c>
      <c r="G1767" s="11" t="str">
        <f>IF(ATA!G1767="","",ATA!G1767)</f>
        <v/>
      </c>
      <c r="H1767" s="55" t="str">
        <f>IF(ATA!H1767="","",ATA!H1767)</f>
        <v/>
      </c>
      <c r="I1767" s="31" t="str">
        <f>IF(AND(F1766="",H1766="in-sample"),"",IF(AND(Temp!fhor_indata=1,H1766="out-sample",H1767="out-sample"),I1766,IF(AND(F1767="",H1766="out-sample"),"",IF(AND(Temp!optSeasCoef=0,Temp!sts_add=1),IF(H1766="in-sample",IF(Q1766=bigT,((pCell/bigT)*F1766)+((1-(pCell/bigT))*(I1766+J1766)),IF(OR(F1767="",COUNT($F$2:F1766)&lt;=pCell),F1766,((pCell/COUNT($F$2:F1766))*F1766)+((1-(pCell/COUNT($F$2:F1766)))*(I1766+J1766)))),I1766),IF(AND(Temp!optSeasCoef=0,Temp!sts_multp=1),IF(H1766="in-sample",IF(Q1766=bigT,((pCell/bigT)*F1766)+((1-(pCell/bigT))*(I1766*J1766)),IF(OR(F1767="",COUNT(F$2:$F1766)&lt;=pCell),F1766,((pCell/COUNT($F$2:F1766))*F1766)+((1-(pCell/COUNT($F$2:F1766)))*(I1766*J1766)))),I1766),IF(Temp!sts_add=1,IF(H1766="in-sample",IF(Q1766=bigT,((pCell/bigT)*AX1766)+((1-(pCell/bigT))*(I1766+J1766)),IF(OR(F1767="",COUNT($AX$2:AX1766)&lt;=pCell),AX1766,((pCell/COUNT($AX$2:AX1766))*AX1766)+((1-(pCell/COUNT($AX$2:AX1766)))*(I1766+J1766)))),I1766),IF(H1766="in-sample",IF(Q1766=bigT,((pCell/bigT)*AX1766)+((1-(pCell/bigT))*(I1766*J1766)),IF(OR(F1767="",COUNT($AX$2:AX1766)&lt;=pCell),AX1766,((pCell/COUNT($AX$2:AX1766))*AX1766)+((1-(pCell/COUNT($AX$2:AX1766)))*(I1766*J1766)))),I1766)))))))</f>
        <v/>
      </c>
      <c r="J1767" s="31" t="str">
        <f>IF(AND(F1766="",H1766="in-sample"),"",IF(AND(Temp!fhor_indata=1,H1766="out-sample",H1767="out-sample"),J1766,IF(AND(F1767="",H1766="out-sample"),"",IF(AND(Temp!optSeasCoef=0,Temp!sts_add=1),IF(H1766="in-sample",IF(Q1766=bigT,((qCell/bigT)*(I1767-I1766))+((1-(qCell/bigT))*J1766),IF(OR(F1767="",COUNT($F$2:F1766)&lt;=qCell),IF(COUNT($F$2:F1766)=1,0,F1766-F1765),((qCell/COUNT($F$2:F1766))*(I1767-I1766))+((1-(qCell/COUNT($F$2:F1766)))*J1766))),J1766),IF(AND(Temp!optSeasCoef=0,Temp!sts_multp=1),IF(H1766="in-sample",IF(Q1766=bigT,((qCell/bigT)*(I1767/I1766))+((1-(qCell/bigT))*J1766),IF(qCell=0,1,IF(OR(F1767="",COUNT($F$2:F1766)&lt;=qCell),IF(COUNT($F$2:F1766)=1,1,F1766/F1765),((qCell/COUNT($F$2:F1766))*(I1767/I1766))+((1-(qCell/COUNT($F$2:F1766)))*J1766)))),J1766),IF(Temp!sts_add=1,IF(H1766="in-sample",IF(Q1766=bigT,((qCell/bigT)*(I1767-I1766))+((1-(qCell/bigT))*J1766),IF(OR(F1767="",COUNT($AX$2:AX1766)&lt;=qCell),IF(COUNT($AX$2:AX1766)=1,0,AX1766-AX1765),((qCell/COUNT($AX$2:AX1766))*(I1767-I1766))+((1-(qCell/COUNT($AX$2:AX1766)))*J1766))),J1766),IF(H1766="in-sample",IF(Q1766=bigT,((qCell/bigT)*(I1767/I1766))+((1-(qCell/bigT))*J1766),IF(qCell=0,1,IF(OR(F1767="",COUNT($AX$2:AX1766)&lt;=qCell),IF(COUNT($AX$2:AX1766)=1,1,AX1766/AX1765),((qCell/COUNT($AX$2:AX1766))*(I1767/I1766))+((1-(qCell/COUNT($AX$2:AX1766)))*J1766)))),J1766)))))))</f>
        <v/>
      </c>
      <c r="K1767" s="31" t="str">
        <f>IF(H1767="","",IF(AND(Temp!optSeasCoef=0,Temp!sts_add=1),IF(H1767="out-sample",I1767+(Q1767*J1767),I1767+J1767),IF(AND(Temp!optSeasCoef=0,Temp!sts_multp=1),IF(H1767="out-sample",I1767*(J1767^Q1767),I1767*J1767),IF(Temp!sts_add=1,IF(H1767="out-sample",(I1767+(Q1767*J1767))*G1767,(I1767+J1767)*G1767),IF(H1767="out-sample",I1767*(J1767^Q1767)*G1767,I1767*J1767*G1767)))))</f>
        <v/>
      </c>
      <c r="L1767" s="32" t="str">
        <f t="shared" si="191"/>
        <v/>
      </c>
      <c r="M1767" s="32" t="str">
        <f t="shared" si="192"/>
        <v/>
      </c>
      <c r="N1767" s="32" t="str">
        <f t="shared" si="193"/>
        <v/>
      </c>
      <c r="O1767" s="32" t="str">
        <f t="shared" si="194"/>
        <v/>
      </c>
      <c r="P1767" s="32" t="str">
        <f t="shared" si="195"/>
        <v/>
      </c>
      <c r="Q1767" s="3" t="str">
        <f>IF(AND(Temp!fhor_indata=1,F1767="",H1766="in-sample"),1,IF(AND(Temp!fhor_indata=1,H1766="out-sample",Q1766&lt;ATA!XfHor),Q1766+1,IF(F1767="","",IF(AND(H1767="out-sample",H1766="in-sample"),1,IF(AND(H1767="out-sample",H1766="out-sample"),Q1766+1,IF(ISNUMBER(Q1766),Q1766+1,1))))))</f>
        <v/>
      </c>
      <c r="R1767" s="3" t="str">
        <f t="shared" si="189"/>
        <v/>
      </c>
      <c r="S1767" s="6"/>
      <c r="T1767" s="6"/>
      <c r="U1767" s="6"/>
      <c r="V1767" s="6"/>
      <c r="W1767" s="6"/>
      <c r="X1767" s="6"/>
      <c r="Y1767" s="6"/>
      <c r="Z1767" s="6"/>
      <c r="AA1767" s="6"/>
      <c r="AB1767" s="6"/>
      <c r="AC1767" s="6"/>
      <c r="AD1767" s="6"/>
      <c r="AE1767" s="6"/>
      <c r="AF1767" s="6"/>
      <c r="AG1767" s="6"/>
      <c r="AH1767" s="6"/>
      <c r="AI1767" s="6"/>
      <c r="AJ1767" s="6"/>
      <c r="AK1767" s="6"/>
      <c r="AX1767" s="63" t="e">
        <f t="shared" si="190"/>
        <v>#VALUE!</v>
      </c>
    </row>
    <row r="1768" spans="1:50" s="1" customFormat="1" ht="14.25" x14ac:dyDescent="0.2">
      <c r="A1768" s="6"/>
      <c r="B1768" s="6"/>
      <c r="C1768" s="6"/>
      <c r="D1768" s="3"/>
      <c r="E1768" s="70" t="str">
        <f>IF(ATA!E1768="","",ATA!E1768)</f>
        <v/>
      </c>
      <c r="F1768" s="51" t="str">
        <f>IF(ATA!F1768="","",ATA!F1768)</f>
        <v/>
      </c>
      <c r="G1768" s="11" t="str">
        <f>IF(ATA!G1768="","",ATA!G1768)</f>
        <v/>
      </c>
      <c r="H1768" s="55" t="str">
        <f>IF(ATA!H1768="","",ATA!H1768)</f>
        <v/>
      </c>
      <c r="I1768" s="31" t="str">
        <f>IF(AND(F1767="",H1767="in-sample"),"",IF(AND(Temp!fhor_indata=1,H1767="out-sample",H1768="out-sample"),I1767,IF(AND(F1768="",H1767="out-sample"),"",IF(AND(Temp!optSeasCoef=0,Temp!sts_add=1),IF(H1767="in-sample",IF(Q1767=bigT,((pCell/bigT)*F1767)+((1-(pCell/bigT))*(I1767+J1767)),IF(OR(F1768="",COUNT($F$2:F1767)&lt;=pCell),F1767,((pCell/COUNT($F$2:F1767))*F1767)+((1-(pCell/COUNT($F$2:F1767)))*(I1767+J1767)))),I1767),IF(AND(Temp!optSeasCoef=0,Temp!sts_multp=1),IF(H1767="in-sample",IF(Q1767=bigT,((pCell/bigT)*F1767)+((1-(pCell/bigT))*(I1767*J1767)),IF(OR(F1768="",COUNT(F$2:$F1767)&lt;=pCell),F1767,((pCell/COUNT($F$2:F1767))*F1767)+((1-(pCell/COUNT($F$2:F1767)))*(I1767*J1767)))),I1767),IF(Temp!sts_add=1,IF(H1767="in-sample",IF(Q1767=bigT,((pCell/bigT)*AX1767)+((1-(pCell/bigT))*(I1767+J1767)),IF(OR(F1768="",COUNT($AX$2:AX1767)&lt;=pCell),AX1767,((pCell/COUNT($AX$2:AX1767))*AX1767)+((1-(pCell/COUNT($AX$2:AX1767)))*(I1767+J1767)))),I1767),IF(H1767="in-sample",IF(Q1767=bigT,((pCell/bigT)*AX1767)+((1-(pCell/bigT))*(I1767*J1767)),IF(OR(F1768="",COUNT($AX$2:AX1767)&lt;=pCell),AX1767,((pCell/COUNT($AX$2:AX1767))*AX1767)+((1-(pCell/COUNT($AX$2:AX1767)))*(I1767*J1767)))),I1767)))))))</f>
        <v/>
      </c>
      <c r="J1768" s="31" t="str">
        <f>IF(AND(F1767="",H1767="in-sample"),"",IF(AND(Temp!fhor_indata=1,H1767="out-sample",H1768="out-sample"),J1767,IF(AND(F1768="",H1767="out-sample"),"",IF(AND(Temp!optSeasCoef=0,Temp!sts_add=1),IF(H1767="in-sample",IF(Q1767=bigT,((qCell/bigT)*(I1768-I1767))+((1-(qCell/bigT))*J1767),IF(OR(F1768="",COUNT($F$2:F1767)&lt;=qCell),IF(COUNT($F$2:F1767)=1,0,F1767-F1766),((qCell/COUNT($F$2:F1767))*(I1768-I1767))+((1-(qCell/COUNT($F$2:F1767)))*J1767))),J1767),IF(AND(Temp!optSeasCoef=0,Temp!sts_multp=1),IF(H1767="in-sample",IF(Q1767=bigT,((qCell/bigT)*(I1768/I1767))+((1-(qCell/bigT))*J1767),IF(qCell=0,1,IF(OR(F1768="",COUNT($F$2:F1767)&lt;=qCell),IF(COUNT($F$2:F1767)=1,1,F1767/F1766),((qCell/COUNT($F$2:F1767))*(I1768/I1767))+((1-(qCell/COUNT($F$2:F1767)))*J1767)))),J1767),IF(Temp!sts_add=1,IF(H1767="in-sample",IF(Q1767=bigT,((qCell/bigT)*(I1768-I1767))+((1-(qCell/bigT))*J1767),IF(OR(F1768="",COUNT($AX$2:AX1767)&lt;=qCell),IF(COUNT($AX$2:AX1767)=1,0,AX1767-AX1766),((qCell/COUNT($AX$2:AX1767))*(I1768-I1767))+((1-(qCell/COUNT($AX$2:AX1767)))*J1767))),J1767),IF(H1767="in-sample",IF(Q1767=bigT,((qCell/bigT)*(I1768/I1767))+((1-(qCell/bigT))*J1767),IF(qCell=0,1,IF(OR(F1768="",COUNT($AX$2:AX1767)&lt;=qCell),IF(COUNT($AX$2:AX1767)=1,1,AX1767/AX1766),((qCell/COUNT($AX$2:AX1767))*(I1768/I1767))+((1-(qCell/COUNT($AX$2:AX1767)))*J1767)))),J1767)))))))</f>
        <v/>
      </c>
      <c r="K1768" s="31" t="str">
        <f>IF(H1768="","",IF(AND(Temp!optSeasCoef=0,Temp!sts_add=1),IF(H1768="out-sample",I1768+(Q1768*J1768),I1768+J1768),IF(AND(Temp!optSeasCoef=0,Temp!sts_multp=1),IF(H1768="out-sample",I1768*(J1768^Q1768),I1768*J1768),IF(Temp!sts_add=1,IF(H1768="out-sample",(I1768+(Q1768*J1768))*G1768,(I1768+J1768)*G1768),IF(H1768="out-sample",I1768*(J1768^Q1768)*G1768,I1768*J1768*G1768)))))</f>
        <v/>
      </c>
      <c r="L1768" s="32" t="str">
        <f t="shared" si="191"/>
        <v/>
      </c>
      <c r="M1768" s="32" t="str">
        <f t="shared" si="192"/>
        <v/>
      </c>
      <c r="N1768" s="32" t="str">
        <f t="shared" si="193"/>
        <v/>
      </c>
      <c r="O1768" s="32" t="str">
        <f t="shared" si="194"/>
        <v/>
      </c>
      <c r="P1768" s="32" t="str">
        <f t="shared" si="195"/>
        <v/>
      </c>
      <c r="Q1768" s="3" t="str">
        <f>IF(AND(Temp!fhor_indata=1,F1768="",H1767="in-sample"),1,IF(AND(Temp!fhor_indata=1,H1767="out-sample",Q1767&lt;ATA!XfHor),Q1767+1,IF(F1768="","",IF(AND(H1768="out-sample",H1767="in-sample"),1,IF(AND(H1768="out-sample",H1767="out-sample"),Q1767+1,IF(ISNUMBER(Q1767),Q1767+1,1))))))</f>
        <v/>
      </c>
      <c r="R1768" s="3" t="str">
        <f t="shared" si="189"/>
        <v/>
      </c>
      <c r="S1768" s="6"/>
      <c r="T1768" s="6"/>
      <c r="U1768" s="6"/>
      <c r="V1768" s="6"/>
      <c r="W1768" s="6"/>
      <c r="X1768" s="6"/>
      <c r="Y1768" s="6"/>
      <c r="Z1768" s="6"/>
      <c r="AA1768" s="6"/>
      <c r="AB1768" s="6"/>
      <c r="AC1768" s="6"/>
      <c r="AD1768" s="6"/>
      <c r="AE1768" s="6"/>
      <c r="AF1768" s="6"/>
      <c r="AG1768" s="6"/>
      <c r="AH1768" s="6"/>
      <c r="AI1768" s="6"/>
      <c r="AJ1768" s="6"/>
      <c r="AK1768" s="6"/>
      <c r="AX1768" s="63" t="e">
        <f t="shared" si="190"/>
        <v>#VALUE!</v>
      </c>
    </row>
    <row r="1769" spans="1:50" s="1" customFormat="1" ht="14.25" x14ac:dyDescent="0.2">
      <c r="A1769" s="6"/>
      <c r="B1769" s="6"/>
      <c r="C1769" s="6"/>
      <c r="D1769" s="3"/>
      <c r="E1769" s="70" t="str">
        <f>IF(ATA!E1769="","",ATA!E1769)</f>
        <v/>
      </c>
      <c r="F1769" s="51" t="str">
        <f>IF(ATA!F1769="","",ATA!F1769)</f>
        <v/>
      </c>
      <c r="G1769" s="11" t="str">
        <f>IF(ATA!G1769="","",ATA!G1769)</f>
        <v/>
      </c>
      <c r="H1769" s="55" t="str">
        <f>IF(ATA!H1769="","",ATA!H1769)</f>
        <v/>
      </c>
      <c r="I1769" s="31" t="str">
        <f>IF(AND(F1768="",H1768="in-sample"),"",IF(AND(Temp!fhor_indata=1,H1768="out-sample",H1769="out-sample"),I1768,IF(AND(F1769="",H1768="out-sample"),"",IF(AND(Temp!optSeasCoef=0,Temp!sts_add=1),IF(H1768="in-sample",IF(Q1768=bigT,((pCell/bigT)*F1768)+((1-(pCell/bigT))*(I1768+J1768)),IF(OR(F1769="",COUNT($F$2:F1768)&lt;=pCell),F1768,((pCell/COUNT($F$2:F1768))*F1768)+((1-(pCell/COUNT($F$2:F1768)))*(I1768+J1768)))),I1768),IF(AND(Temp!optSeasCoef=0,Temp!sts_multp=1),IF(H1768="in-sample",IF(Q1768=bigT,((pCell/bigT)*F1768)+((1-(pCell/bigT))*(I1768*J1768)),IF(OR(F1769="",COUNT(F$2:$F1768)&lt;=pCell),F1768,((pCell/COUNT($F$2:F1768))*F1768)+((1-(pCell/COUNT($F$2:F1768)))*(I1768*J1768)))),I1768),IF(Temp!sts_add=1,IF(H1768="in-sample",IF(Q1768=bigT,((pCell/bigT)*AX1768)+((1-(pCell/bigT))*(I1768+J1768)),IF(OR(F1769="",COUNT($AX$2:AX1768)&lt;=pCell),AX1768,((pCell/COUNT($AX$2:AX1768))*AX1768)+((1-(pCell/COUNT($AX$2:AX1768)))*(I1768+J1768)))),I1768),IF(H1768="in-sample",IF(Q1768=bigT,((pCell/bigT)*AX1768)+((1-(pCell/bigT))*(I1768*J1768)),IF(OR(F1769="",COUNT($AX$2:AX1768)&lt;=pCell),AX1768,((pCell/COUNT($AX$2:AX1768))*AX1768)+((1-(pCell/COUNT($AX$2:AX1768)))*(I1768*J1768)))),I1768)))))))</f>
        <v/>
      </c>
      <c r="J1769" s="31" t="str">
        <f>IF(AND(F1768="",H1768="in-sample"),"",IF(AND(Temp!fhor_indata=1,H1768="out-sample",H1769="out-sample"),J1768,IF(AND(F1769="",H1768="out-sample"),"",IF(AND(Temp!optSeasCoef=0,Temp!sts_add=1),IF(H1768="in-sample",IF(Q1768=bigT,((qCell/bigT)*(I1769-I1768))+((1-(qCell/bigT))*J1768),IF(OR(F1769="",COUNT($F$2:F1768)&lt;=qCell),IF(COUNT($F$2:F1768)=1,0,F1768-F1767),((qCell/COUNT($F$2:F1768))*(I1769-I1768))+((1-(qCell/COUNT($F$2:F1768)))*J1768))),J1768),IF(AND(Temp!optSeasCoef=0,Temp!sts_multp=1),IF(H1768="in-sample",IF(Q1768=bigT,((qCell/bigT)*(I1769/I1768))+((1-(qCell/bigT))*J1768),IF(qCell=0,1,IF(OR(F1769="",COUNT($F$2:F1768)&lt;=qCell),IF(COUNT($F$2:F1768)=1,1,F1768/F1767),((qCell/COUNT($F$2:F1768))*(I1769/I1768))+((1-(qCell/COUNT($F$2:F1768)))*J1768)))),J1768),IF(Temp!sts_add=1,IF(H1768="in-sample",IF(Q1768=bigT,((qCell/bigT)*(I1769-I1768))+((1-(qCell/bigT))*J1768),IF(OR(F1769="",COUNT($AX$2:AX1768)&lt;=qCell),IF(COUNT($AX$2:AX1768)=1,0,AX1768-AX1767),((qCell/COUNT($AX$2:AX1768))*(I1769-I1768))+((1-(qCell/COUNT($AX$2:AX1768)))*J1768))),J1768),IF(H1768="in-sample",IF(Q1768=bigT,((qCell/bigT)*(I1769/I1768))+((1-(qCell/bigT))*J1768),IF(qCell=0,1,IF(OR(F1769="",COUNT($AX$2:AX1768)&lt;=qCell),IF(COUNT($AX$2:AX1768)=1,1,AX1768/AX1767),((qCell/COUNT($AX$2:AX1768))*(I1769/I1768))+((1-(qCell/COUNT($AX$2:AX1768)))*J1768)))),J1768)))))))</f>
        <v/>
      </c>
      <c r="K1769" s="31" t="str">
        <f>IF(H1769="","",IF(AND(Temp!optSeasCoef=0,Temp!sts_add=1),IF(H1769="out-sample",I1769+(Q1769*J1769),I1769+J1769),IF(AND(Temp!optSeasCoef=0,Temp!sts_multp=1),IF(H1769="out-sample",I1769*(J1769^Q1769),I1769*J1769),IF(Temp!sts_add=1,IF(H1769="out-sample",(I1769+(Q1769*J1769))*G1769,(I1769+J1769)*G1769),IF(H1769="out-sample",I1769*(J1769^Q1769)*G1769,I1769*J1769*G1769)))))</f>
        <v/>
      </c>
      <c r="L1769" s="32" t="str">
        <f t="shared" si="191"/>
        <v/>
      </c>
      <c r="M1769" s="32" t="str">
        <f t="shared" si="192"/>
        <v/>
      </c>
      <c r="N1769" s="32" t="str">
        <f t="shared" si="193"/>
        <v/>
      </c>
      <c r="O1769" s="32" t="str">
        <f t="shared" si="194"/>
        <v/>
      </c>
      <c r="P1769" s="32" t="str">
        <f t="shared" si="195"/>
        <v/>
      </c>
      <c r="Q1769" s="3" t="str">
        <f>IF(AND(Temp!fhor_indata=1,F1769="",H1768="in-sample"),1,IF(AND(Temp!fhor_indata=1,H1768="out-sample",Q1768&lt;ATA!XfHor),Q1768+1,IF(F1769="","",IF(AND(H1769="out-sample",H1768="in-sample"),1,IF(AND(H1769="out-sample",H1768="out-sample"),Q1768+1,IF(ISNUMBER(Q1768),Q1768+1,1))))))</f>
        <v/>
      </c>
      <c r="R1769" s="3" t="str">
        <f t="shared" si="189"/>
        <v/>
      </c>
      <c r="S1769" s="6"/>
      <c r="T1769" s="6"/>
      <c r="U1769" s="6"/>
      <c r="V1769" s="6"/>
      <c r="W1769" s="6"/>
      <c r="X1769" s="6"/>
      <c r="Y1769" s="6"/>
      <c r="Z1769" s="6"/>
      <c r="AA1769" s="6"/>
      <c r="AB1769" s="6"/>
      <c r="AC1769" s="6"/>
      <c r="AD1769" s="6"/>
      <c r="AE1769" s="6"/>
      <c r="AF1769" s="6"/>
      <c r="AG1769" s="6"/>
      <c r="AH1769" s="6"/>
      <c r="AI1769" s="6"/>
      <c r="AJ1769" s="6"/>
      <c r="AK1769" s="6"/>
      <c r="AX1769" s="63" t="e">
        <f t="shared" si="190"/>
        <v>#VALUE!</v>
      </c>
    </row>
    <row r="1770" spans="1:50" s="1" customFormat="1" ht="14.25" x14ac:dyDescent="0.2">
      <c r="A1770" s="6"/>
      <c r="B1770" s="6"/>
      <c r="C1770" s="6"/>
      <c r="D1770" s="3"/>
      <c r="E1770" s="70" t="str">
        <f>IF(ATA!E1770="","",ATA!E1770)</f>
        <v/>
      </c>
      <c r="F1770" s="51" t="str">
        <f>IF(ATA!F1770="","",ATA!F1770)</f>
        <v/>
      </c>
      <c r="G1770" s="11" t="str">
        <f>IF(ATA!G1770="","",ATA!G1770)</f>
        <v/>
      </c>
      <c r="H1770" s="55" t="str">
        <f>IF(ATA!H1770="","",ATA!H1770)</f>
        <v/>
      </c>
      <c r="I1770" s="31" t="str">
        <f>IF(AND(F1769="",H1769="in-sample"),"",IF(AND(Temp!fhor_indata=1,H1769="out-sample",H1770="out-sample"),I1769,IF(AND(F1770="",H1769="out-sample"),"",IF(AND(Temp!optSeasCoef=0,Temp!sts_add=1),IF(H1769="in-sample",IF(Q1769=bigT,((pCell/bigT)*F1769)+((1-(pCell/bigT))*(I1769+J1769)),IF(OR(F1770="",COUNT($F$2:F1769)&lt;=pCell),F1769,((pCell/COUNT($F$2:F1769))*F1769)+((1-(pCell/COUNT($F$2:F1769)))*(I1769+J1769)))),I1769),IF(AND(Temp!optSeasCoef=0,Temp!sts_multp=1),IF(H1769="in-sample",IF(Q1769=bigT,((pCell/bigT)*F1769)+((1-(pCell/bigT))*(I1769*J1769)),IF(OR(F1770="",COUNT(F$2:$F1769)&lt;=pCell),F1769,((pCell/COUNT($F$2:F1769))*F1769)+((1-(pCell/COUNT($F$2:F1769)))*(I1769*J1769)))),I1769),IF(Temp!sts_add=1,IF(H1769="in-sample",IF(Q1769=bigT,((pCell/bigT)*AX1769)+((1-(pCell/bigT))*(I1769+J1769)),IF(OR(F1770="",COUNT($AX$2:AX1769)&lt;=pCell),AX1769,((pCell/COUNT($AX$2:AX1769))*AX1769)+((1-(pCell/COUNT($AX$2:AX1769)))*(I1769+J1769)))),I1769),IF(H1769="in-sample",IF(Q1769=bigT,((pCell/bigT)*AX1769)+((1-(pCell/bigT))*(I1769*J1769)),IF(OR(F1770="",COUNT($AX$2:AX1769)&lt;=pCell),AX1769,((pCell/COUNT($AX$2:AX1769))*AX1769)+((1-(pCell/COUNT($AX$2:AX1769)))*(I1769*J1769)))),I1769)))))))</f>
        <v/>
      </c>
      <c r="J1770" s="31" t="str">
        <f>IF(AND(F1769="",H1769="in-sample"),"",IF(AND(Temp!fhor_indata=1,H1769="out-sample",H1770="out-sample"),J1769,IF(AND(F1770="",H1769="out-sample"),"",IF(AND(Temp!optSeasCoef=0,Temp!sts_add=1),IF(H1769="in-sample",IF(Q1769=bigT,((qCell/bigT)*(I1770-I1769))+((1-(qCell/bigT))*J1769),IF(OR(F1770="",COUNT($F$2:F1769)&lt;=qCell),IF(COUNT($F$2:F1769)=1,0,F1769-F1768),((qCell/COUNT($F$2:F1769))*(I1770-I1769))+((1-(qCell/COUNT($F$2:F1769)))*J1769))),J1769),IF(AND(Temp!optSeasCoef=0,Temp!sts_multp=1),IF(H1769="in-sample",IF(Q1769=bigT,((qCell/bigT)*(I1770/I1769))+((1-(qCell/bigT))*J1769),IF(qCell=0,1,IF(OR(F1770="",COUNT($F$2:F1769)&lt;=qCell),IF(COUNT($F$2:F1769)=1,1,F1769/F1768),((qCell/COUNT($F$2:F1769))*(I1770/I1769))+((1-(qCell/COUNT($F$2:F1769)))*J1769)))),J1769),IF(Temp!sts_add=1,IF(H1769="in-sample",IF(Q1769=bigT,((qCell/bigT)*(I1770-I1769))+((1-(qCell/bigT))*J1769),IF(OR(F1770="",COUNT($AX$2:AX1769)&lt;=qCell),IF(COUNT($AX$2:AX1769)=1,0,AX1769-AX1768),((qCell/COUNT($AX$2:AX1769))*(I1770-I1769))+((1-(qCell/COUNT($AX$2:AX1769)))*J1769))),J1769),IF(H1769="in-sample",IF(Q1769=bigT,((qCell/bigT)*(I1770/I1769))+((1-(qCell/bigT))*J1769),IF(qCell=0,1,IF(OR(F1770="",COUNT($AX$2:AX1769)&lt;=qCell),IF(COUNT($AX$2:AX1769)=1,1,AX1769/AX1768),((qCell/COUNT($AX$2:AX1769))*(I1770/I1769))+((1-(qCell/COUNT($AX$2:AX1769)))*J1769)))),J1769)))))))</f>
        <v/>
      </c>
      <c r="K1770" s="31" t="str">
        <f>IF(H1770="","",IF(AND(Temp!optSeasCoef=0,Temp!sts_add=1),IF(H1770="out-sample",I1770+(Q1770*J1770),I1770+J1770),IF(AND(Temp!optSeasCoef=0,Temp!sts_multp=1),IF(H1770="out-sample",I1770*(J1770^Q1770),I1770*J1770),IF(Temp!sts_add=1,IF(H1770="out-sample",(I1770+(Q1770*J1770))*G1770,(I1770+J1770)*G1770),IF(H1770="out-sample",I1770*(J1770^Q1770)*G1770,I1770*J1770*G1770)))))</f>
        <v/>
      </c>
      <c r="L1770" s="32" t="str">
        <f t="shared" si="191"/>
        <v/>
      </c>
      <c r="M1770" s="32" t="str">
        <f t="shared" si="192"/>
        <v/>
      </c>
      <c r="N1770" s="32" t="str">
        <f t="shared" si="193"/>
        <v/>
      </c>
      <c r="O1770" s="32" t="str">
        <f t="shared" si="194"/>
        <v/>
      </c>
      <c r="P1770" s="32" t="str">
        <f t="shared" si="195"/>
        <v/>
      </c>
      <c r="Q1770" s="3" t="str">
        <f>IF(AND(Temp!fhor_indata=1,F1770="",H1769="in-sample"),1,IF(AND(Temp!fhor_indata=1,H1769="out-sample",Q1769&lt;ATA!XfHor),Q1769+1,IF(F1770="","",IF(AND(H1770="out-sample",H1769="in-sample"),1,IF(AND(H1770="out-sample",H1769="out-sample"),Q1769+1,IF(ISNUMBER(Q1769),Q1769+1,1))))))</f>
        <v/>
      </c>
      <c r="R1770" s="3" t="str">
        <f t="shared" si="189"/>
        <v/>
      </c>
      <c r="S1770" s="6"/>
      <c r="T1770" s="6"/>
      <c r="U1770" s="6"/>
      <c r="V1770" s="6"/>
      <c r="W1770" s="6"/>
      <c r="X1770" s="6"/>
      <c r="Y1770" s="6"/>
      <c r="Z1770" s="6"/>
      <c r="AA1770" s="6"/>
      <c r="AB1770" s="6"/>
      <c r="AC1770" s="6"/>
      <c r="AD1770" s="6"/>
      <c r="AE1770" s="6"/>
      <c r="AF1770" s="6"/>
      <c r="AG1770" s="6"/>
      <c r="AH1770" s="6"/>
      <c r="AI1770" s="6"/>
      <c r="AJ1770" s="6"/>
      <c r="AK1770" s="6"/>
      <c r="AX1770" s="63" t="e">
        <f t="shared" si="190"/>
        <v>#VALUE!</v>
      </c>
    </row>
    <row r="1771" spans="1:50" s="1" customFormat="1" ht="14.25" x14ac:dyDescent="0.2">
      <c r="A1771" s="6"/>
      <c r="B1771" s="6"/>
      <c r="C1771" s="6"/>
      <c r="D1771" s="3"/>
      <c r="E1771" s="70" t="str">
        <f>IF(ATA!E1771="","",ATA!E1771)</f>
        <v/>
      </c>
      <c r="F1771" s="51" t="str">
        <f>IF(ATA!F1771="","",ATA!F1771)</f>
        <v/>
      </c>
      <c r="G1771" s="11" t="str">
        <f>IF(ATA!G1771="","",ATA!G1771)</f>
        <v/>
      </c>
      <c r="H1771" s="55" t="str">
        <f>IF(ATA!H1771="","",ATA!H1771)</f>
        <v/>
      </c>
      <c r="I1771" s="31" t="str">
        <f>IF(AND(F1770="",H1770="in-sample"),"",IF(AND(Temp!fhor_indata=1,H1770="out-sample",H1771="out-sample"),I1770,IF(AND(F1771="",H1770="out-sample"),"",IF(AND(Temp!optSeasCoef=0,Temp!sts_add=1),IF(H1770="in-sample",IF(Q1770=bigT,((pCell/bigT)*F1770)+((1-(pCell/bigT))*(I1770+J1770)),IF(OR(F1771="",COUNT($F$2:F1770)&lt;=pCell),F1770,((pCell/COUNT($F$2:F1770))*F1770)+((1-(pCell/COUNT($F$2:F1770)))*(I1770+J1770)))),I1770),IF(AND(Temp!optSeasCoef=0,Temp!sts_multp=1),IF(H1770="in-sample",IF(Q1770=bigT,((pCell/bigT)*F1770)+((1-(pCell/bigT))*(I1770*J1770)),IF(OR(F1771="",COUNT(F$2:$F1770)&lt;=pCell),F1770,((pCell/COUNT($F$2:F1770))*F1770)+((1-(pCell/COUNT($F$2:F1770)))*(I1770*J1770)))),I1770),IF(Temp!sts_add=1,IF(H1770="in-sample",IF(Q1770=bigT,((pCell/bigT)*AX1770)+((1-(pCell/bigT))*(I1770+J1770)),IF(OR(F1771="",COUNT($AX$2:AX1770)&lt;=pCell),AX1770,((pCell/COUNT($AX$2:AX1770))*AX1770)+((1-(pCell/COUNT($AX$2:AX1770)))*(I1770+J1770)))),I1770),IF(H1770="in-sample",IF(Q1770=bigT,((pCell/bigT)*AX1770)+((1-(pCell/bigT))*(I1770*J1770)),IF(OR(F1771="",COUNT($AX$2:AX1770)&lt;=pCell),AX1770,((pCell/COUNT($AX$2:AX1770))*AX1770)+((1-(pCell/COUNT($AX$2:AX1770)))*(I1770*J1770)))),I1770)))))))</f>
        <v/>
      </c>
      <c r="J1771" s="31" t="str">
        <f>IF(AND(F1770="",H1770="in-sample"),"",IF(AND(Temp!fhor_indata=1,H1770="out-sample",H1771="out-sample"),J1770,IF(AND(F1771="",H1770="out-sample"),"",IF(AND(Temp!optSeasCoef=0,Temp!sts_add=1),IF(H1770="in-sample",IF(Q1770=bigT,((qCell/bigT)*(I1771-I1770))+((1-(qCell/bigT))*J1770),IF(OR(F1771="",COUNT($F$2:F1770)&lt;=qCell),IF(COUNT($F$2:F1770)=1,0,F1770-F1769),((qCell/COUNT($F$2:F1770))*(I1771-I1770))+((1-(qCell/COUNT($F$2:F1770)))*J1770))),J1770),IF(AND(Temp!optSeasCoef=0,Temp!sts_multp=1),IF(H1770="in-sample",IF(Q1770=bigT,((qCell/bigT)*(I1771/I1770))+((1-(qCell/bigT))*J1770),IF(qCell=0,1,IF(OR(F1771="",COUNT($F$2:F1770)&lt;=qCell),IF(COUNT($F$2:F1770)=1,1,F1770/F1769),((qCell/COUNT($F$2:F1770))*(I1771/I1770))+((1-(qCell/COUNT($F$2:F1770)))*J1770)))),J1770),IF(Temp!sts_add=1,IF(H1770="in-sample",IF(Q1770=bigT,((qCell/bigT)*(I1771-I1770))+((1-(qCell/bigT))*J1770),IF(OR(F1771="",COUNT($AX$2:AX1770)&lt;=qCell),IF(COUNT($AX$2:AX1770)=1,0,AX1770-AX1769),((qCell/COUNT($AX$2:AX1770))*(I1771-I1770))+((1-(qCell/COUNT($AX$2:AX1770)))*J1770))),J1770),IF(H1770="in-sample",IF(Q1770=bigT,((qCell/bigT)*(I1771/I1770))+((1-(qCell/bigT))*J1770),IF(qCell=0,1,IF(OR(F1771="",COUNT($AX$2:AX1770)&lt;=qCell),IF(COUNT($AX$2:AX1770)=1,1,AX1770/AX1769),((qCell/COUNT($AX$2:AX1770))*(I1771/I1770))+((1-(qCell/COUNT($AX$2:AX1770)))*J1770)))),J1770)))))))</f>
        <v/>
      </c>
      <c r="K1771" s="31" t="str">
        <f>IF(H1771="","",IF(AND(Temp!optSeasCoef=0,Temp!sts_add=1),IF(H1771="out-sample",I1771+(Q1771*J1771),I1771+J1771),IF(AND(Temp!optSeasCoef=0,Temp!sts_multp=1),IF(H1771="out-sample",I1771*(J1771^Q1771),I1771*J1771),IF(Temp!sts_add=1,IF(H1771="out-sample",(I1771+(Q1771*J1771))*G1771,(I1771+J1771)*G1771),IF(H1771="out-sample",I1771*(J1771^Q1771)*G1771,I1771*J1771*G1771)))))</f>
        <v/>
      </c>
      <c r="L1771" s="32" t="str">
        <f t="shared" si="191"/>
        <v/>
      </c>
      <c r="M1771" s="32" t="str">
        <f t="shared" si="192"/>
        <v/>
      </c>
      <c r="N1771" s="32" t="str">
        <f t="shared" si="193"/>
        <v/>
      </c>
      <c r="O1771" s="32" t="str">
        <f t="shared" si="194"/>
        <v/>
      </c>
      <c r="P1771" s="32" t="str">
        <f t="shared" si="195"/>
        <v/>
      </c>
      <c r="Q1771" s="3" t="str">
        <f>IF(AND(Temp!fhor_indata=1,F1771="",H1770="in-sample"),1,IF(AND(Temp!fhor_indata=1,H1770="out-sample",Q1770&lt;ATA!XfHor),Q1770+1,IF(F1771="","",IF(AND(H1771="out-sample",H1770="in-sample"),1,IF(AND(H1771="out-sample",H1770="out-sample"),Q1770+1,IF(ISNUMBER(Q1770),Q1770+1,1))))))</f>
        <v/>
      </c>
      <c r="R1771" s="3" t="str">
        <f t="shared" si="189"/>
        <v/>
      </c>
      <c r="S1771" s="6"/>
      <c r="T1771" s="6"/>
      <c r="U1771" s="6"/>
      <c r="V1771" s="6"/>
      <c r="W1771" s="6"/>
      <c r="X1771" s="6"/>
      <c r="Y1771" s="6"/>
      <c r="Z1771" s="6"/>
      <c r="AA1771" s="6"/>
      <c r="AB1771" s="6"/>
      <c r="AC1771" s="6"/>
      <c r="AD1771" s="6"/>
      <c r="AE1771" s="6"/>
      <c r="AF1771" s="6"/>
      <c r="AG1771" s="6"/>
      <c r="AH1771" s="6"/>
      <c r="AI1771" s="6"/>
      <c r="AJ1771" s="6"/>
      <c r="AK1771" s="6"/>
      <c r="AX1771" s="63" t="e">
        <f t="shared" si="190"/>
        <v>#VALUE!</v>
      </c>
    </row>
    <row r="1772" spans="1:50" s="1" customFormat="1" ht="14.25" x14ac:dyDescent="0.2">
      <c r="A1772" s="6"/>
      <c r="B1772" s="6"/>
      <c r="C1772" s="6"/>
      <c r="D1772" s="3"/>
      <c r="E1772" s="70" t="str">
        <f>IF(ATA!E1772="","",ATA!E1772)</f>
        <v/>
      </c>
      <c r="F1772" s="51" t="str">
        <f>IF(ATA!F1772="","",ATA!F1772)</f>
        <v/>
      </c>
      <c r="G1772" s="11" t="str">
        <f>IF(ATA!G1772="","",ATA!G1772)</f>
        <v/>
      </c>
      <c r="H1772" s="55" t="str">
        <f>IF(ATA!H1772="","",ATA!H1772)</f>
        <v/>
      </c>
      <c r="I1772" s="31" t="str">
        <f>IF(AND(F1771="",H1771="in-sample"),"",IF(AND(Temp!fhor_indata=1,H1771="out-sample",H1772="out-sample"),I1771,IF(AND(F1772="",H1771="out-sample"),"",IF(AND(Temp!optSeasCoef=0,Temp!sts_add=1),IF(H1771="in-sample",IF(Q1771=bigT,((pCell/bigT)*F1771)+((1-(pCell/bigT))*(I1771+J1771)),IF(OR(F1772="",COUNT($F$2:F1771)&lt;=pCell),F1771,((pCell/COUNT($F$2:F1771))*F1771)+((1-(pCell/COUNT($F$2:F1771)))*(I1771+J1771)))),I1771),IF(AND(Temp!optSeasCoef=0,Temp!sts_multp=1),IF(H1771="in-sample",IF(Q1771=bigT,((pCell/bigT)*F1771)+((1-(pCell/bigT))*(I1771*J1771)),IF(OR(F1772="",COUNT(F$2:$F1771)&lt;=pCell),F1771,((pCell/COUNT($F$2:F1771))*F1771)+((1-(pCell/COUNT($F$2:F1771)))*(I1771*J1771)))),I1771),IF(Temp!sts_add=1,IF(H1771="in-sample",IF(Q1771=bigT,((pCell/bigT)*AX1771)+((1-(pCell/bigT))*(I1771+J1771)),IF(OR(F1772="",COUNT($AX$2:AX1771)&lt;=pCell),AX1771,((pCell/COUNT($AX$2:AX1771))*AX1771)+((1-(pCell/COUNT($AX$2:AX1771)))*(I1771+J1771)))),I1771),IF(H1771="in-sample",IF(Q1771=bigT,((pCell/bigT)*AX1771)+((1-(pCell/bigT))*(I1771*J1771)),IF(OR(F1772="",COUNT($AX$2:AX1771)&lt;=pCell),AX1771,((pCell/COUNT($AX$2:AX1771))*AX1771)+((1-(pCell/COUNT($AX$2:AX1771)))*(I1771*J1771)))),I1771)))))))</f>
        <v/>
      </c>
      <c r="J1772" s="31" t="str">
        <f>IF(AND(F1771="",H1771="in-sample"),"",IF(AND(Temp!fhor_indata=1,H1771="out-sample",H1772="out-sample"),J1771,IF(AND(F1772="",H1771="out-sample"),"",IF(AND(Temp!optSeasCoef=0,Temp!sts_add=1),IF(H1771="in-sample",IF(Q1771=bigT,((qCell/bigT)*(I1772-I1771))+((1-(qCell/bigT))*J1771),IF(OR(F1772="",COUNT($F$2:F1771)&lt;=qCell),IF(COUNT($F$2:F1771)=1,0,F1771-F1770),((qCell/COUNT($F$2:F1771))*(I1772-I1771))+((1-(qCell/COUNT($F$2:F1771)))*J1771))),J1771),IF(AND(Temp!optSeasCoef=0,Temp!sts_multp=1),IF(H1771="in-sample",IF(Q1771=bigT,((qCell/bigT)*(I1772/I1771))+((1-(qCell/bigT))*J1771),IF(qCell=0,1,IF(OR(F1772="",COUNT($F$2:F1771)&lt;=qCell),IF(COUNT($F$2:F1771)=1,1,F1771/F1770),((qCell/COUNT($F$2:F1771))*(I1772/I1771))+((1-(qCell/COUNT($F$2:F1771)))*J1771)))),J1771),IF(Temp!sts_add=1,IF(H1771="in-sample",IF(Q1771=bigT,((qCell/bigT)*(I1772-I1771))+((1-(qCell/bigT))*J1771),IF(OR(F1772="",COUNT($AX$2:AX1771)&lt;=qCell),IF(COUNT($AX$2:AX1771)=1,0,AX1771-AX1770),((qCell/COUNT($AX$2:AX1771))*(I1772-I1771))+((1-(qCell/COUNT($AX$2:AX1771)))*J1771))),J1771),IF(H1771="in-sample",IF(Q1771=bigT,((qCell/bigT)*(I1772/I1771))+((1-(qCell/bigT))*J1771),IF(qCell=0,1,IF(OR(F1772="",COUNT($AX$2:AX1771)&lt;=qCell),IF(COUNT($AX$2:AX1771)=1,1,AX1771/AX1770),((qCell/COUNT($AX$2:AX1771))*(I1772/I1771))+((1-(qCell/COUNT($AX$2:AX1771)))*J1771)))),J1771)))))))</f>
        <v/>
      </c>
      <c r="K1772" s="31" t="str">
        <f>IF(H1772="","",IF(AND(Temp!optSeasCoef=0,Temp!sts_add=1),IF(H1772="out-sample",I1772+(Q1772*J1772),I1772+J1772),IF(AND(Temp!optSeasCoef=0,Temp!sts_multp=1),IF(H1772="out-sample",I1772*(J1772^Q1772),I1772*J1772),IF(Temp!sts_add=1,IF(H1772="out-sample",(I1772+(Q1772*J1772))*G1772,(I1772+J1772)*G1772),IF(H1772="out-sample",I1772*(J1772^Q1772)*G1772,I1772*J1772*G1772)))))</f>
        <v/>
      </c>
      <c r="L1772" s="32" t="str">
        <f t="shared" si="191"/>
        <v/>
      </c>
      <c r="M1772" s="32" t="str">
        <f t="shared" si="192"/>
        <v/>
      </c>
      <c r="N1772" s="32" t="str">
        <f t="shared" si="193"/>
        <v/>
      </c>
      <c r="O1772" s="32" t="str">
        <f t="shared" si="194"/>
        <v/>
      </c>
      <c r="P1772" s="32" t="str">
        <f t="shared" si="195"/>
        <v/>
      </c>
      <c r="Q1772" s="3" t="str">
        <f>IF(AND(Temp!fhor_indata=1,F1772="",H1771="in-sample"),1,IF(AND(Temp!fhor_indata=1,H1771="out-sample",Q1771&lt;ATA!XfHor),Q1771+1,IF(F1772="","",IF(AND(H1772="out-sample",H1771="in-sample"),1,IF(AND(H1772="out-sample",H1771="out-sample"),Q1771+1,IF(ISNUMBER(Q1771),Q1771+1,1))))))</f>
        <v/>
      </c>
      <c r="R1772" s="3" t="str">
        <f t="shared" si="189"/>
        <v/>
      </c>
      <c r="S1772" s="6"/>
      <c r="T1772" s="6"/>
      <c r="U1772" s="6"/>
      <c r="V1772" s="6"/>
      <c r="W1772" s="6"/>
      <c r="X1772" s="6"/>
      <c r="Y1772" s="6"/>
      <c r="Z1772" s="6"/>
      <c r="AA1772" s="6"/>
      <c r="AB1772" s="6"/>
      <c r="AC1772" s="6"/>
      <c r="AD1772" s="6"/>
      <c r="AE1772" s="6"/>
      <c r="AF1772" s="6"/>
      <c r="AG1772" s="6"/>
      <c r="AH1772" s="6"/>
      <c r="AI1772" s="6"/>
      <c r="AJ1772" s="6"/>
      <c r="AK1772" s="6"/>
      <c r="AX1772" s="63" t="e">
        <f t="shared" si="190"/>
        <v>#VALUE!</v>
      </c>
    </row>
    <row r="1773" spans="1:50" s="1" customFormat="1" ht="14.25" x14ac:dyDescent="0.2">
      <c r="A1773" s="6"/>
      <c r="B1773" s="6"/>
      <c r="C1773" s="6"/>
      <c r="D1773" s="3"/>
      <c r="E1773" s="70" t="str">
        <f>IF(ATA!E1773="","",ATA!E1773)</f>
        <v/>
      </c>
      <c r="F1773" s="51" t="str">
        <f>IF(ATA!F1773="","",ATA!F1773)</f>
        <v/>
      </c>
      <c r="G1773" s="11" t="str">
        <f>IF(ATA!G1773="","",ATA!G1773)</f>
        <v/>
      </c>
      <c r="H1773" s="55" t="str">
        <f>IF(ATA!H1773="","",ATA!H1773)</f>
        <v/>
      </c>
      <c r="I1773" s="31" t="str">
        <f>IF(AND(F1772="",H1772="in-sample"),"",IF(AND(Temp!fhor_indata=1,H1772="out-sample",H1773="out-sample"),I1772,IF(AND(F1773="",H1772="out-sample"),"",IF(AND(Temp!optSeasCoef=0,Temp!sts_add=1),IF(H1772="in-sample",IF(Q1772=bigT,((pCell/bigT)*F1772)+((1-(pCell/bigT))*(I1772+J1772)),IF(OR(F1773="",COUNT($F$2:F1772)&lt;=pCell),F1772,((pCell/COUNT($F$2:F1772))*F1772)+((1-(pCell/COUNT($F$2:F1772)))*(I1772+J1772)))),I1772),IF(AND(Temp!optSeasCoef=0,Temp!sts_multp=1),IF(H1772="in-sample",IF(Q1772=bigT,((pCell/bigT)*F1772)+((1-(pCell/bigT))*(I1772*J1772)),IF(OR(F1773="",COUNT(F$2:$F1772)&lt;=pCell),F1772,((pCell/COUNT($F$2:F1772))*F1772)+((1-(pCell/COUNT($F$2:F1772)))*(I1772*J1772)))),I1772),IF(Temp!sts_add=1,IF(H1772="in-sample",IF(Q1772=bigT,((pCell/bigT)*AX1772)+((1-(pCell/bigT))*(I1772+J1772)),IF(OR(F1773="",COUNT($AX$2:AX1772)&lt;=pCell),AX1772,((pCell/COUNT($AX$2:AX1772))*AX1772)+((1-(pCell/COUNT($AX$2:AX1772)))*(I1772+J1772)))),I1772),IF(H1772="in-sample",IF(Q1772=bigT,((pCell/bigT)*AX1772)+((1-(pCell/bigT))*(I1772*J1772)),IF(OR(F1773="",COUNT($AX$2:AX1772)&lt;=pCell),AX1772,((pCell/COUNT($AX$2:AX1772))*AX1772)+((1-(pCell/COUNT($AX$2:AX1772)))*(I1772*J1772)))),I1772)))))))</f>
        <v/>
      </c>
      <c r="J1773" s="31" t="str">
        <f>IF(AND(F1772="",H1772="in-sample"),"",IF(AND(Temp!fhor_indata=1,H1772="out-sample",H1773="out-sample"),J1772,IF(AND(F1773="",H1772="out-sample"),"",IF(AND(Temp!optSeasCoef=0,Temp!sts_add=1),IF(H1772="in-sample",IF(Q1772=bigT,((qCell/bigT)*(I1773-I1772))+((1-(qCell/bigT))*J1772),IF(OR(F1773="",COUNT($F$2:F1772)&lt;=qCell),IF(COUNT($F$2:F1772)=1,0,F1772-F1771),((qCell/COUNT($F$2:F1772))*(I1773-I1772))+((1-(qCell/COUNT($F$2:F1772)))*J1772))),J1772),IF(AND(Temp!optSeasCoef=0,Temp!sts_multp=1),IF(H1772="in-sample",IF(Q1772=bigT,((qCell/bigT)*(I1773/I1772))+((1-(qCell/bigT))*J1772),IF(qCell=0,1,IF(OR(F1773="",COUNT($F$2:F1772)&lt;=qCell),IF(COUNT($F$2:F1772)=1,1,F1772/F1771),((qCell/COUNT($F$2:F1772))*(I1773/I1772))+((1-(qCell/COUNT($F$2:F1772)))*J1772)))),J1772),IF(Temp!sts_add=1,IF(H1772="in-sample",IF(Q1772=bigT,((qCell/bigT)*(I1773-I1772))+((1-(qCell/bigT))*J1772),IF(OR(F1773="",COUNT($AX$2:AX1772)&lt;=qCell),IF(COUNT($AX$2:AX1772)=1,0,AX1772-AX1771),((qCell/COUNT($AX$2:AX1772))*(I1773-I1772))+((1-(qCell/COUNT($AX$2:AX1772)))*J1772))),J1772),IF(H1772="in-sample",IF(Q1772=bigT,((qCell/bigT)*(I1773/I1772))+((1-(qCell/bigT))*J1772),IF(qCell=0,1,IF(OR(F1773="",COUNT($AX$2:AX1772)&lt;=qCell),IF(COUNT($AX$2:AX1772)=1,1,AX1772/AX1771),((qCell/COUNT($AX$2:AX1772))*(I1773/I1772))+((1-(qCell/COUNT($AX$2:AX1772)))*J1772)))),J1772)))))))</f>
        <v/>
      </c>
      <c r="K1773" s="31" t="str">
        <f>IF(H1773="","",IF(AND(Temp!optSeasCoef=0,Temp!sts_add=1),IF(H1773="out-sample",I1773+(Q1773*J1773),I1773+J1773),IF(AND(Temp!optSeasCoef=0,Temp!sts_multp=1),IF(H1773="out-sample",I1773*(J1773^Q1773),I1773*J1773),IF(Temp!sts_add=1,IF(H1773="out-sample",(I1773+(Q1773*J1773))*G1773,(I1773+J1773)*G1773),IF(H1773="out-sample",I1773*(J1773^Q1773)*G1773,I1773*J1773*G1773)))))</f>
        <v/>
      </c>
      <c r="L1773" s="32" t="str">
        <f t="shared" si="191"/>
        <v/>
      </c>
      <c r="M1773" s="32" t="str">
        <f t="shared" si="192"/>
        <v/>
      </c>
      <c r="N1773" s="32" t="str">
        <f t="shared" si="193"/>
        <v/>
      </c>
      <c r="O1773" s="32" t="str">
        <f t="shared" si="194"/>
        <v/>
      </c>
      <c r="P1773" s="32" t="str">
        <f t="shared" si="195"/>
        <v/>
      </c>
      <c r="Q1773" s="3" t="str">
        <f>IF(AND(Temp!fhor_indata=1,F1773="",H1772="in-sample"),1,IF(AND(Temp!fhor_indata=1,H1772="out-sample",Q1772&lt;ATA!XfHor),Q1772+1,IF(F1773="","",IF(AND(H1773="out-sample",H1772="in-sample"),1,IF(AND(H1773="out-sample",H1772="out-sample"),Q1772+1,IF(ISNUMBER(Q1772),Q1772+1,1))))))</f>
        <v/>
      </c>
      <c r="R1773" s="3" t="str">
        <f t="shared" si="189"/>
        <v/>
      </c>
      <c r="S1773" s="6"/>
      <c r="T1773" s="6"/>
      <c r="U1773" s="6"/>
      <c r="V1773" s="6"/>
      <c r="W1773" s="6"/>
      <c r="X1773" s="6"/>
      <c r="Y1773" s="6"/>
      <c r="Z1773" s="6"/>
      <c r="AA1773" s="6"/>
      <c r="AB1773" s="6"/>
      <c r="AC1773" s="6"/>
      <c r="AD1773" s="6"/>
      <c r="AE1773" s="6"/>
      <c r="AF1773" s="6"/>
      <c r="AG1773" s="6"/>
      <c r="AH1773" s="6"/>
      <c r="AI1773" s="6"/>
      <c r="AJ1773" s="6"/>
      <c r="AK1773" s="6"/>
      <c r="AX1773" s="63" t="e">
        <f t="shared" si="190"/>
        <v>#VALUE!</v>
      </c>
    </row>
    <row r="1774" spans="1:50" s="1" customFormat="1" ht="14.25" x14ac:dyDescent="0.2">
      <c r="A1774" s="6"/>
      <c r="B1774" s="6"/>
      <c r="C1774" s="6"/>
      <c r="D1774" s="3"/>
      <c r="E1774" s="70" t="str">
        <f>IF(ATA!E1774="","",ATA!E1774)</f>
        <v/>
      </c>
      <c r="F1774" s="51" t="str">
        <f>IF(ATA!F1774="","",ATA!F1774)</f>
        <v/>
      </c>
      <c r="G1774" s="11" t="str">
        <f>IF(ATA!G1774="","",ATA!G1774)</f>
        <v/>
      </c>
      <c r="H1774" s="55" t="str">
        <f>IF(ATA!H1774="","",ATA!H1774)</f>
        <v/>
      </c>
      <c r="I1774" s="31" t="str">
        <f>IF(AND(F1773="",H1773="in-sample"),"",IF(AND(Temp!fhor_indata=1,H1773="out-sample",H1774="out-sample"),I1773,IF(AND(F1774="",H1773="out-sample"),"",IF(AND(Temp!optSeasCoef=0,Temp!sts_add=1),IF(H1773="in-sample",IF(Q1773=bigT,((pCell/bigT)*F1773)+((1-(pCell/bigT))*(I1773+J1773)),IF(OR(F1774="",COUNT($F$2:F1773)&lt;=pCell),F1773,((pCell/COUNT($F$2:F1773))*F1773)+((1-(pCell/COUNT($F$2:F1773)))*(I1773+J1773)))),I1773),IF(AND(Temp!optSeasCoef=0,Temp!sts_multp=1),IF(H1773="in-sample",IF(Q1773=bigT,((pCell/bigT)*F1773)+((1-(pCell/bigT))*(I1773*J1773)),IF(OR(F1774="",COUNT(F$2:$F1773)&lt;=pCell),F1773,((pCell/COUNT($F$2:F1773))*F1773)+((1-(pCell/COUNT($F$2:F1773)))*(I1773*J1773)))),I1773),IF(Temp!sts_add=1,IF(H1773="in-sample",IF(Q1773=bigT,((pCell/bigT)*AX1773)+((1-(pCell/bigT))*(I1773+J1773)),IF(OR(F1774="",COUNT($AX$2:AX1773)&lt;=pCell),AX1773,((pCell/COUNT($AX$2:AX1773))*AX1773)+((1-(pCell/COUNT($AX$2:AX1773)))*(I1773+J1773)))),I1773),IF(H1773="in-sample",IF(Q1773=bigT,((pCell/bigT)*AX1773)+((1-(pCell/bigT))*(I1773*J1773)),IF(OR(F1774="",COUNT($AX$2:AX1773)&lt;=pCell),AX1773,((pCell/COUNT($AX$2:AX1773))*AX1773)+((1-(pCell/COUNT($AX$2:AX1773)))*(I1773*J1773)))),I1773)))))))</f>
        <v/>
      </c>
      <c r="J1774" s="31" t="str">
        <f>IF(AND(F1773="",H1773="in-sample"),"",IF(AND(Temp!fhor_indata=1,H1773="out-sample",H1774="out-sample"),J1773,IF(AND(F1774="",H1773="out-sample"),"",IF(AND(Temp!optSeasCoef=0,Temp!sts_add=1),IF(H1773="in-sample",IF(Q1773=bigT,((qCell/bigT)*(I1774-I1773))+((1-(qCell/bigT))*J1773),IF(OR(F1774="",COUNT($F$2:F1773)&lt;=qCell),IF(COUNT($F$2:F1773)=1,0,F1773-F1772),((qCell/COUNT($F$2:F1773))*(I1774-I1773))+((1-(qCell/COUNT($F$2:F1773)))*J1773))),J1773),IF(AND(Temp!optSeasCoef=0,Temp!sts_multp=1),IF(H1773="in-sample",IF(Q1773=bigT,((qCell/bigT)*(I1774/I1773))+((1-(qCell/bigT))*J1773),IF(qCell=0,1,IF(OR(F1774="",COUNT($F$2:F1773)&lt;=qCell),IF(COUNT($F$2:F1773)=1,1,F1773/F1772),((qCell/COUNT($F$2:F1773))*(I1774/I1773))+((1-(qCell/COUNT($F$2:F1773)))*J1773)))),J1773),IF(Temp!sts_add=1,IF(H1773="in-sample",IF(Q1773=bigT,((qCell/bigT)*(I1774-I1773))+((1-(qCell/bigT))*J1773),IF(OR(F1774="",COUNT($AX$2:AX1773)&lt;=qCell),IF(COUNT($AX$2:AX1773)=1,0,AX1773-AX1772),((qCell/COUNT($AX$2:AX1773))*(I1774-I1773))+((1-(qCell/COUNT($AX$2:AX1773)))*J1773))),J1773),IF(H1773="in-sample",IF(Q1773=bigT,((qCell/bigT)*(I1774/I1773))+((1-(qCell/bigT))*J1773),IF(qCell=0,1,IF(OR(F1774="",COUNT($AX$2:AX1773)&lt;=qCell),IF(COUNT($AX$2:AX1773)=1,1,AX1773/AX1772),((qCell/COUNT($AX$2:AX1773))*(I1774/I1773))+((1-(qCell/COUNT($AX$2:AX1773)))*J1773)))),J1773)))))))</f>
        <v/>
      </c>
      <c r="K1774" s="31" t="str">
        <f>IF(H1774="","",IF(AND(Temp!optSeasCoef=0,Temp!sts_add=1),IF(H1774="out-sample",I1774+(Q1774*J1774),I1774+J1774),IF(AND(Temp!optSeasCoef=0,Temp!sts_multp=1),IF(H1774="out-sample",I1774*(J1774^Q1774),I1774*J1774),IF(Temp!sts_add=1,IF(H1774="out-sample",(I1774+(Q1774*J1774))*G1774,(I1774+J1774)*G1774),IF(H1774="out-sample",I1774*(J1774^Q1774)*G1774,I1774*J1774*G1774)))))</f>
        <v/>
      </c>
      <c r="L1774" s="32" t="str">
        <f t="shared" si="191"/>
        <v/>
      </c>
      <c r="M1774" s="32" t="str">
        <f t="shared" si="192"/>
        <v/>
      </c>
      <c r="N1774" s="32" t="str">
        <f t="shared" si="193"/>
        <v/>
      </c>
      <c r="O1774" s="32" t="str">
        <f t="shared" si="194"/>
        <v/>
      </c>
      <c r="P1774" s="32" t="str">
        <f t="shared" si="195"/>
        <v/>
      </c>
      <c r="Q1774" s="3" t="str">
        <f>IF(AND(Temp!fhor_indata=1,F1774="",H1773="in-sample"),1,IF(AND(Temp!fhor_indata=1,H1773="out-sample",Q1773&lt;ATA!XfHor),Q1773+1,IF(F1774="","",IF(AND(H1774="out-sample",H1773="in-sample"),1,IF(AND(H1774="out-sample",H1773="out-sample"),Q1773+1,IF(ISNUMBER(Q1773),Q1773+1,1))))))</f>
        <v/>
      </c>
      <c r="R1774" s="3" t="str">
        <f t="shared" si="189"/>
        <v/>
      </c>
      <c r="S1774" s="6"/>
      <c r="T1774" s="6"/>
      <c r="U1774" s="6"/>
      <c r="V1774" s="6"/>
      <c r="W1774" s="6"/>
      <c r="X1774" s="6"/>
      <c r="Y1774" s="6"/>
      <c r="Z1774" s="6"/>
      <c r="AA1774" s="6"/>
      <c r="AB1774" s="6"/>
      <c r="AC1774" s="6"/>
      <c r="AD1774" s="6"/>
      <c r="AE1774" s="6"/>
      <c r="AF1774" s="6"/>
      <c r="AG1774" s="6"/>
      <c r="AH1774" s="6"/>
      <c r="AI1774" s="6"/>
      <c r="AJ1774" s="6"/>
      <c r="AK1774" s="6"/>
      <c r="AX1774" s="63" t="e">
        <f t="shared" si="190"/>
        <v>#VALUE!</v>
      </c>
    </row>
    <row r="1775" spans="1:50" s="1" customFormat="1" ht="14.25" x14ac:dyDescent="0.2">
      <c r="A1775" s="6"/>
      <c r="B1775" s="6"/>
      <c r="C1775" s="6"/>
      <c r="D1775" s="3"/>
      <c r="E1775" s="70" t="str">
        <f>IF(ATA!E1775="","",ATA!E1775)</f>
        <v/>
      </c>
      <c r="F1775" s="51" t="str">
        <f>IF(ATA!F1775="","",ATA!F1775)</f>
        <v/>
      </c>
      <c r="G1775" s="11" t="str">
        <f>IF(ATA!G1775="","",ATA!G1775)</f>
        <v/>
      </c>
      <c r="H1775" s="55" t="str">
        <f>IF(ATA!H1775="","",ATA!H1775)</f>
        <v/>
      </c>
      <c r="I1775" s="31" t="str">
        <f>IF(AND(F1774="",H1774="in-sample"),"",IF(AND(Temp!fhor_indata=1,H1774="out-sample",H1775="out-sample"),I1774,IF(AND(F1775="",H1774="out-sample"),"",IF(AND(Temp!optSeasCoef=0,Temp!sts_add=1),IF(H1774="in-sample",IF(Q1774=bigT,((pCell/bigT)*F1774)+((1-(pCell/bigT))*(I1774+J1774)),IF(OR(F1775="",COUNT($F$2:F1774)&lt;=pCell),F1774,((pCell/COUNT($F$2:F1774))*F1774)+((1-(pCell/COUNT($F$2:F1774)))*(I1774+J1774)))),I1774),IF(AND(Temp!optSeasCoef=0,Temp!sts_multp=1),IF(H1774="in-sample",IF(Q1774=bigT,((pCell/bigT)*F1774)+((1-(pCell/bigT))*(I1774*J1774)),IF(OR(F1775="",COUNT(F$2:$F1774)&lt;=pCell),F1774,((pCell/COUNT($F$2:F1774))*F1774)+((1-(pCell/COUNT($F$2:F1774)))*(I1774*J1774)))),I1774),IF(Temp!sts_add=1,IF(H1774="in-sample",IF(Q1774=bigT,((pCell/bigT)*AX1774)+((1-(pCell/bigT))*(I1774+J1774)),IF(OR(F1775="",COUNT($AX$2:AX1774)&lt;=pCell),AX1774,((pCell/COUNT($AX$2:AX1774))*AX1774)+((1-(pCell/COUNT($AX$2:AX1774)))*(I1774+J1774)))),I1774),IF(H1774="in-sample",IF(Q1774=bigT,((pCell/bigT)*AX1774)+((1-(pCell/bigT))*(I1774*J1774)),IF(OR(F1775="",COUNT($AX$2:AX1774)&lt;=pCell),AX1774,((pCell/COUNT($AX$2:AX1774))*AX1774)+((1-(pCell/COUNT($AX$2:AX1774)))*(I1774*J1774)))),I1774)))))))</f>
        <v/>
      </c>
      <c r="J1775" s="31" t="str">
        <f>IF(AND(F1774="",H1774="in-sample"),"",IF(AND(Temp!fhor_indata=1,H1774="out-sample",H1775="out-sample"),J1774,IF(AND(F1775="",H1774="out-sample"),"",IF(AND(Temp!optSeasCoef=0,Temp!sts_add=1),IF(H1774="in-sample",IF(Q1774=bigT,((qCell/bigT)*(I1775-I1774))+((1-(qCell/bigT))*J1774),IF(OR(F1775="",COUNT($F$2:F1774)&lt;=qCell),IF(COUNT($F$2:F1774)=1,0,F1774-F1773),((qCell/COUNT($F$2:F1774))*(I1775-I1774))+((1-(qCell/COUNT($F$2:F1774)))*J1774))),J1774),IF(AND(Temp!optSeasCoef=0,Temp!sts_multp=1),IF(H1774="in-sample",IF(Q1774=bigT,((qCell/bigT)*(I1775/I1774))+((1-(qCell/bigT))*J1774),IF(qCell=0,1,IF(OR(F1775="",COUNT($F$2:F1774)&lt;=qCell),IF(COUNT($F$2:F1774)=1,1,F1774/F1773),((qCell/COUNT($F$2:F1774))*(I1775/I1774))+((1-(qCell/COUNT($F$2:F1774)))*J1774)))),J1774),IF(Temp!sts_add=1,IF(H1774="in-sample",IF(Q1774=bigT,((qCell/bigT)*(I1775-I1774))+((1-(qCell/bigT))*J1774),IF(OR(F1775="",COUNT($AX$2:AX1774)&lt;=qCell),IF(COUNT($AX$2:AX1774)=1,0,AX1774-AX1773),((qCell/COUNT($AX$2:AX1774))*(I1775-I1774))+((1-(qCell/COUNT($AX$2:AX1774)))*J1774))),J1774),IF(H1774="in-sample",IF(Q1774=bigT,((qCell/bigT)*(I1775/I1774))+((1-(qCell/bigT))*J1774),IF(qCell=0,1,IF(OR(F1775="",COUNT($AX$2:AX1774)&lt;=qCell),IF(COUNT($AX$2:AX1774)=1,1,AX1774/AX1773),((qCell/COUNT($AX$2:AX1774))*(I1775/I1774))+((1-(qCell/COUNT($AX$2:AX1774)))*J1774)))),J1774)))))))</f>
        <v/>
      </c>
      <c r="K1775" s="31" t="str">
        <f>IF(H1775="","",IF(AND(Temp!optSeasCoef=0,Temp!sts_add=1),IF(H1775="out-sample",I1775+(Q1775*J1775),I1775+J1775),IF(AND(Temp!optSeasCoef=0,Temp!sts_multp=1),IF(H1775="out-sample",I1775*(J1775^Q1775),I1775*J1775),IF(Temp!sts_add=1,IF(H1775="out-sample",(I1775+(Q1775*J1775))*G1775,(I1775+J1775)*G1775),IF(H1775="out-sample",I1775*(J1775^Q1775)*G1775,I1775*J1775*G1775)))))</f>
        <v/>
      </c>
      <c r="L1775" s="32" t="str">
        <f t="shared" si="191"/>
        <v/>
      </c>
      <c r="M1775" s="32" t="str">
        <f t="shared" si="192"/>
        <v/>
      </c>
      <c r="N1775" s="32" t="str">
        <f t="shared" si="193"/>
        <v/>
      </c>
      <c r="O1775" s="32" t="str">
        <f t="shared" si="194"/>
        <v/>
      </c>
      <c r="P1775" s="32" t="str">
        <f t="shared" si="195"/>
        <v/>
      </c>
      <c r="Q1775" s="3" t="str">
        <f>IF(AND(Temp!fhor_indata=1,F1775="",H1774="in-sample"),1,IF(AND(Temp!fhor_indata=1,H1774="out-sample",Q1774&lt;ATA!XfHor),Q1774+1,IF(F1775="","",IF(AND(H1775="out-sample",H1774="in-sample"),1,IF(AND(H1775="out-sample",H1774="out-sample"),Q1774+1,IF(ISNUMBER(Q1774),Q1774+1,1))))))</f>
        <v/>
      </c>
      <c r="R1775" s="3" t="str">
        <f t="shared" si="189"/>
        <v/>
      </c>
      <c r="S1775" s="6"/>
      <c r="T1775" s="6"/>
      <c r="U1775" s="6"/>
      <c r="V1775" s="6"/>
      <c r="W1775" s="6"/>
      <c r="X1775" s="6"/>
      <c r="Y1775" s="6"/>
      <c r="Z1775" s="6"/>
      <c r="AA1775" s="6"/>
      <c r="AB1775" s="6"/>
      <c r="AC1775" s="6"/>
      <c r="AD1775" s="6"/>
      <c r="AE1775" s="6"/>
      <c r="AF1775" s="6"/>
      <c r="AG1775" s="6"/>
      <c r="AH1775" s="6"/>
      <c r="AI1775" s="6"/>
      <c r="AJ1775" s="6"/>
      <c r="AK1775" s="6"/>
      <c r="AX1775" s="63" t="e">
        <f t="shared" si="190"/>
        <v>#VALUE!</v>
      </c>
    </row>
    <row r="1776" spans="1:50" s="1" customFormat="1" ht="14.25" x14ac:dyDescent="0.2">
      <c r="A1776" s="6"/>
      <c r="B1776" s="6"/>
      <c r="C1776" s="6"/>
      <c r="D1776" s="3"/>
      <c r="E1776" s="70" t="str">
        <f>IF(ATA!E1776="","",ATA!E1776)</f>
        <v/>
      </c>
      <c r="F1776" s="51" t="str">
        <f>IF(ATA!F1776="","",ATA!F1776)</f>
        <v/>
      </c>
      <c r="G1776" s="11" t="str">
        <f>IF(ATA!G1776="","",ATA!G1776)</f>
        <v/>
      </c>
      <c r="H1776" s="55" t="str">
        <f>IF(ATA!H1776="","",ATA!H1776)</f>
        <v/>
      </c>
      <c r="I1776" s="31" t="str">
        <f>IF(AND(F1775="",H1775="in-sample"),"",IF(AND(Temp!fhor_indata=1,H1775="out-sample",H1776="out-sample"),I1775,IF(AND(F1776="",H1775="out-sample"),"",IF(AND(Temp!optSeasCoef=0,Temp!sts_add=1),IF(H1775="in-sample",IF(Q1775=bigT,((pCell/bigT)*F1775)+((1-(pCell/bigT))*(I1775+J1775)),IF(OR(F1776="",COUNT($F$2:F1775)&lt;=pCell),F1775,((pCell/COUNT($F$2:F1775))*F1775)+((1-(pCell/COUNT($F$2:F1775)))*(I1775+J1775)))),I1775),IF(AND(Temp!optSeasCoef=0,Temp!sts_multp=1),IF(H1775="in-sample",IF(Q1775=bigT,((pCell/bigT)*F1775)+((1-(pCell/bigT))*(I1775*J1775)),IF(OR(F1776="",COUNT(F$2:$F1775)&lt;=pCell),F1775,((pCell/COUNT($F$2:F1775))*F1775)+((1-(pCell/COUNT($F$2:F1775)))*(I1775*J1775)))),I1775),IF(Temp!sts_add=1,IF(H1775="in-sample",IF(Q1775=bigT,((pCell/bigT)*AX1775)+((1-(pCell/bigT))*(I1775+J1775)),IF(OR(F1776="",COUNT($AX$2:AX1775)&lt;=pCell),AX1775,((pCell/COUNT($AX$2:AX1775))*AX1775)+((1-(pCell/COUNT($AX$2:AX1775)))*(I1775+J1775)))),I1775),IF(H1775="in-sample",IF(Q1775=bigT,((pCell/bigT)*AX1775)+((1-(pCell/bigT))*(I1775*J1775)),IF(OR(F1776="",COUNT($AX$2:AX1775)&lt;=pCell),AX1775,((pCell/COUNT($AX$2:AX1775))*AX1775)+((1-(pCell/COUNT($AX$2:AX1775)))*(I1775*J1775)))),I1775)))))))</f>
        <v/>
      </c>
      <c r="J1776" s="31" t="str">
        <f>IF(AND(F1775="",H1775="in-sample"),"",IF(AND(Temp!fhor_indata=1,H1775="out-sample",H1776="out-sample"),J1775,IF(AND(F1776="",H1775="out-sample"),"",IF(AND(Temp!optSeasCoef=0,Temp!sts_add=1),IF(H1775="in-sample",IF(Q1775=bigT,((qCell/bigT)*(I1776-I1775))+((1-(qCell/bigT))*J1775),IF(OR(F1776="",COUNT($F$2:F1775)&lt;=qCell),IF(COUNT($F$2:F1775)=1,0,F1775-F1774),((qCell/COUNT($F$2:F1775))*(I1776-I1775))+((1-(qCell/COUNT($F$2:F1775)))*J1775))),J1775),IF(AND(Temp!optSeasCoef=0,Temp!sts_multp=1),IF(H1775="in-sample",IF(Q1775=bigT,((qCell/bigT)*(I1776/I1775))+((1-(qCell/bigT))*J1775),IF(qCell=0,1,IF(OR(F1776="",COUNT($F$2:F1775)&lt;=qCell),IF(COUNT($F$2:F1775)=1,1,F1775/F1774),((qCell/COUNT($F$2:F1775))*(I1776/I1775))+((1-(qCell/COUNT($F$2:F1775)))*J1775)))),J1775),IF(Temp!sts_add=1,IF(H1775="in-sample",IF(Q1775=bigT,((qCell/bigT)*(I1776-I1775))+((1-(qCell/bigT))*J1775),IF(OR(F1776="",COUNT($AX$2:AX1775)&lt;=qCell),IF(COUNT($AX$2:AX1775)=1,0,AX1775-AX1774),((qCell/COUNT($AX$2:AX1775))*(I1776-I1775))+((1-(qCell/COUNT($AX$2:AX1775)))*J1775))),J1775),IF(H1775="in-sample",IF(Q1775=bigT,((qCell/bigT)*(I1776/I1775))+((1-(qCell/bigT))*J1775),IF(qCell=0,1,IF(OR(F1776="",COUNT($AX$2:AX1775)&lt;=qCell),IF(COUNT($AX$2:AX1775)=1,1,AX1775/AX1774),((qCell/COUNT($AX$2:AX1775))*(I1776/I1775))+((1-(qCell/COUNT($AX$2:AX1775)))*J1775)))),J1775)))))))</f>
        <v/>
      </c>
      <c r="K1776" s="31" t="str">
        <f>IF(H1776="","",IF(AND(Temp!optSeasCoef=0,Temp!sts_add=1),IF(H1776="out-sample",I1776+(Q1776*J1776),I1776+J1776),IF(AND(Temp!optSeasCoef=0,Temp!sts_multp=1),IF(H1776="out-sample",I1776*(J1776^Q1776),I1776*J1776),IF(Temp!sts_add=1,IF(H1776="out-sample",(I1776+(Q1776*J1776))*G1776,(I1776+J1776)*G1776),IF(H1776="out-sample",I1776*(J1776^Q1776)*G1776,I1776*J1776*G1776)))))</f>
        <v/>
      </c>
      <c r="L1776" s="32" t="str">
        <f t="shared" si="191"/>
        <v/>
      </c>
      <c r="M1776" s="32" t="str">
        <f t="shared" si="192"/>
        <v/>
      </c>
      <c r="N1776" s="32" t="str">
        <f t="shared" si="193"/>
        <v/>
      </c>
      <c r="O1776" s="32" t="str">
        <f t="shared" si="194"/>
        <v/>
      </c>
      <c r="P1776" s="32" t="str">
        <f t="shared" si="195"/>
        <v/>
      </c>
      <c r="Q1776" s="3" t="str">
        <f>IF(AND(Temp!fhor_indata=1,F1776="",H1775="in-sample"),1,IF(AND(Temp!fhor_indata=1,H1775="out-sample",Q1775&lt;ATA!XfHor),Q1775+1,IF(F1776="","",IF(AND(H1776="out-sample",H1775="in-sample"),1,IF(AND(H1776="out-sample",H1775="out-sample"),Q1775+1,IF(ISNUMBER(Q1775),Q1775+1,1))))))</f>
        <v/>
      </c>
      <c r="R1776" s="3" t="str">
        <f t="shared" si="189"/>
        <v/>
      </c>
      <c r="S1776" s="6"/>
      <c r="T1776" s="6"/>
      <c r="U1776" s="6"/>
      <c r="V1776" s="6"/>
      <c r="W1776" s="6"/>
      <c r="X1776" s="6"/>
      <c r="Y1776" s="6"/>
      <c r="Z1776" s="6"/>
      <c r="AA1776" s="6"/>
      <c r="AB1776" s="6"/>
      <c r="AC1776" s="6"/>
      <c r="AD1776" s="6"/>
      <c r="AE1776" s="6"/>
      <c r="AF1776" s="6"/>
      <c r="AG1776" s="6"/>
      <c r="AH1776" s="6"/>
      <c r="AI1776" s="6"/>
      <c r="AJ1776" s="6"/>
      <c r="AK1776" s="6"/>
      <c r="AX1776" s="63" t="e">
        <f t="shared" si="190"/>
        <v>#VALUE!</v>
      </c>
    </row>
    <row r="1777" spans="1:50" s="1" customFormat="1" ht="14.25" x14ac:dyDescent="0.2">
      <c r="A1777" s="6"/>
      <c r="B1777" s="6"/>
      <c r="C1777" s="6"/>
      <c r="D1777" s="3"/>
      <c r="E1777" s="70" t="str">
        <f>IF(ATA!E1777="","",ATA!E1777)</f>
        <v/>
      </c>
      <c r="F1777" s="51" t="str">
        <f>IF(ATA!F1777="","",ATA!F1777)</f>
        <v/>
      </c>
      <c r="G1777" s="11" t="str">
        <f>IF(ATA!G1777="","",ATA!G1777)</f>
        <v/>
      </c>
      <c r="H1777" s="55" t="str">
        <f>IF(ATA!H1777="","",ATA!H1777)</f>
        <v/>
      </c>
      <c r="I1777" s="31" t="str">
        <f>IF(AND(F1776="",H1776="in-sample"),"",IF(AND(Temp!fhor_indata=1,H1776="out-sample",H1777="out-sample"),I1776,IF(AND(F1777="",H1776="out-sample"),"",IF(AND(Temp!optSeasCoef=0,Temp!sts_add=1),IF(H1776="in-sample",IF(Q1776=bigT,((pCell/bigT)*F1776)+((1-(pCell/bigT))*(I1776+J1776)),IF(OR(F1777="",COUNT($F$2:F1776)&lt;=pCell),F1776,((pCell/COUNT($F$2:F1776))*F1776)+((1-(pCell/COUNT($F$2:F1776)))*(I1776+J1776)))),I1776),IF(AND(Temp!optSeasCoef=0,Temp!sts_multp=1),IF(H1776="in-sample",IF(Q1776=bigT,((pCell/bigT)*F1776)+((1-(pCell/bigT))*(I1776*J1776)),IF(OR(F1777="",COUNT(F$2:$F1776)&lt;=pCell),F1776,((pCell/COUNT($F$2:F1776))*F1776)+((1-(pCell/COUNT($F$2:F1776)))*(I1776*J1776)))),I1776),IF(Temp!sts_add=1,IF(H1776="in-sample",IF(Q1776=bigT,((pCell/bigT)*AX1776)+((1-(pCell/bigT))*(I1776+J1776)),IF(OR(F1777="",COUNT($AX$2:AX1776)&lt;=pCell),AX1776,((pCell/COUNT($AX$2:AX1776))*AX1776)+((1-(pCell/COUNT($AX$2:AX1776)))*(I1776+J1776)))),I1776),IF(H1776="in-sample",IF(Q1776=bigT,((pCell/bigT)*AX1776)+((1-(pCell/bigT))*(I1776*J1776)),IF(OR(F1777="",COUNT($AX$2:AX1776)&lt;=pCell),AX1776,((pCell/COUNT($AX$2:AX1776))*AX1776)+((1-(pCell/COUNT($AX$2:AX1776)))*(I1776*J1776)))),I1776)))))))</f>
        <v/>
      </c>
      <c r="J1777" s="31" t="str">
        <f>IF(AND(F1776="",H1776="in-sample"),"",IF(AND(Temp!fhor_indata=1,H1776="out-sample",H1777="out-sample"),J1776,IF(AND(F1777="",H1776="out-sample"),"",IF(AND(Temp!optSeasCoef=0,Temp!sts_add=1),IF(H1776="in-sample",IF(Q1776=bigT,((qCell/bigT)*(I1777-I1776))+((1-(qCell/bigT))*J1776),IF(OR(F1777="",COUNT($F$2:F1776)&lt;=qCell),IF(COUNT($F$2:F1776)=1,0,F1776-F1775),((qCell/COUNT($F$2:F1776))*(I1777-I1776))+((1-(qCell/COUNT($F$2:F1776)))*J1776))),J1776),IF(AND(Temp!optSeasCoef=0,Temp!sts_multp=1),IF(H1776="in-sample",IF(Q1776=bigT,((qCell/bigT)*(I1777/I1776))+((1-(qCell/bigT))*J1776),IF(qCell=0,1,IF(OR(F1777="",COUNT($F$2:F1776)&lt;=qCell),IF(COUNT($F$2:F1776)=1,1,F1776/F1775),((qCell/COUNT($F$2:F1776))*(I1777/I1776))+((1-(qCell/COUNT($F$2:F1776)))*J1776)))),J1776),IF(Temp!sts_add=1,IF(H1776="in-sample",IF(Q1776=bigT,((qCell/bigT)*(I1777-I1776))+((1-(qCell/bigT))*J1776),IF(OR(F1777="",COUNT($AX$2:AX1776)&lt;=qCell),IF(COUNT($AX$2:AX1776)=1,0,AX1776-AX1775),((qCell/COUNT($AX$2:AX1776))*(I1777-I1776))+((1-(qCell/COUNT($AX$2:AX1776)))*J1776))),J1776),IF(H1776="in-sample",IF(Q1776=bigT,((qCell/bigT)*(I1777/I1776))+((1-(qCell/bigT))*J1776),IF(qCell=0,1,IF(OR(F1777="",COUNT($AX$2:AX1776)&lt;=qCell),IF(COUNT($AX$2:AX1776)=1,1,AX1776/AX1775),((qCell/COUNT($AX$2:AX1776))*(I1777/I1776))+((1-(qCell/COUNT($AX$2:AX1776)))*J1776)))),J1776)))))))</f>
        <v/>
      </c>
      <c r="K1777" s="31" t="str">
        <f>IF(H1777="","",IF(AND(Temp!optSeasCoef=0,Temp!sts_add=1),IF(H1777="out-sample",I1777+(Q1777*J1777),I1777+J1777),IF(AND(Temp!optSeasCoef=0,Temp!sts_multp=1),IF(H1777="out-sample",I1777*(J1777^Q1777),I1777*J1777),IF(Temp!sts_add=1,IF(H1777="out-sample",(I1777+(Q1777*J1777))*G1777,(I1777+J1777)*G1777),IF(H1777="out-sample",I1777*(J1777^Q1777)*G1777,I1777*J1777*G1777)))))</f>
        <v/>
      </c>
      <c r="L1777" s="32" t="str">
        <f t="shared" si="191"/>
        <v/>
      </c>
      <c r="M1777" s="32" t="str">
        <f t="shared" si="192"/>
        <v/>
      </c>
      <c r="N1777" s="32" t="str">
        <f t="shared" si="193"/>
        <v/>
      </c>
      <c r="O1777" s="32" t="str">
        <f t="shared" si="194"/>
        <v/>
      </c>
      <c r="P1777" s="32" t="str">
        <f t="shared" si="195"/>
        <v/>
      </c>
      <c r="Q1777" s="3" t="str">
        <f>IF(AND(Temp!fhor_indata=1,F1777="",H1776="in-sample"),1,IF(AND(Temp!fhor_indata=1,H1776="out-sample",Q1776&lt;ATA!XfHor),Q1776+1,IF(F1777="","",IF(AND(H1777="out-sample",H1776="in-sample"),1,IF(AND(H1777="out-sample",H1776="out-sample"),Q1776+1,IF(ISNUMBER(Q1776),Q1776+1,1))))))</f>
        <v/>
      </c>
      <c r="R1777" s="3" t="str">
        <f t="shared" si="189"/>
        <v/>
      </c>
      <c r="S1777" s="6"/>
      <c r="T1777" s="6"/>
      <c r="U1777" s="6"/>
      <c r="V1777" s="6"/>
      <c r="W1777" s="6"/>
      <c r="X1777" s="6"/>
      <c r="Y1777" s="6"/>
      <c r="Z1777" s="6"/>
      <c r="AA1777" s="6"/>
      <c r="AB1777" s="6"/>
      <c r="AC1777" s="6"/>
      <c r="AD1777" s="6"/>
      <c r="AE1777" s="6"/>
      <c r="AF1777" s="6"/>
      <c r="AG1777" s="6"/>
      <c r="AH1777" s="6"/>
      <c r="AI1777" s="6"/>
      <c r="AJ1777" s="6"/>
      <c r="AK1777" s="6"/>
      <c r="AX1777" s="63" t="e">
        <f t="shared" si="190"/>
        <v>#VALUE!</v>
      </c>
    </row>
    <row r="1778" spans="1:50" s="1" customFormat="1" ht="14.25" x14ac:dyDescent="0.2">
      <c r="A1778" s="6"/>
      <c r="B1778" s="6"/>
      <c r="C1778" s="6"/>
      <c r="D1778" s="3"/>
      <c r="E1778" s="70" t="str">
        <f>IF(ATA!E1778="","",ATA!E1778)</f>
        <v/>
      </c>
      <c r="F1778" s="51" t="str">
        <f>IF(ATA!F1778="","",ATA!F1778)</f>
        <v/>
      </c>
      <c r="G1778" s="11" t="str">
        <f>IF(ATA!G1778="","",ATA!G1778)</f>
        <v/>
      </c>
      <c r="H1778" s="55" t="str">
        <f>IF(ATA!H1778="","",ATA!H1778)</f>
        <v/>
      </c>
      <c r="I1778" s="31" t="str">
        <f>IF(AND(F1777="",H1777="in-sample"),"",IF(AND(Temp!fhor_indata=1,H1777="out-sample",H1778="out-sample"),I1777,IF(AND(F1778="",H1777="out-sample"),"",IF(AND(Temp!optSeasCoef=0,Temp!sts_add=1),IF(H1777="in-sample",IF(Q1777=bigT,((pCell/bigT)*F1777)+((1-(pCell/bigT))*(I1777+J1777)),IF(OR(F1778="",COUNT($F$2:F1777)&lt;=pCell),F1777,((pCell/COUNT($F$2:F1777))*F1777)+((1-(pCell/COUNT($F$2:F1777)))*(I1777+J1777)))),I1777),IF(AND(Temp!optSeasCoef=0,Temp!sts_multp=1),IF(H1777="in-sample",IF(Q1777=bigT,((pCell/bigT)*F1777)+((1-(pCell/bigT))*(I1777*J1777)),IF(OR(F1778="",COUNT(F$2:$F1777)&lt;=pCell),F1777,((pCell/COUNT($F$2:F1777))*F1777)+((1-(pCell/COUNT($F$2:F1777)))*(I1777*J1777)))),I1777),IF(Temp!sts_add=1,IF(H1777="in-sample",IF(Q1777=bigT,((pCell/bigT)*AX1777)+((1-(pCell/bigT))*(I1777+J1777)),IF(OR(F1778="",COUNT($AX$2:AX1777)&lt;=pCell),AX1777,((pCell/COUNT($AX$2:AX1777))*AX1777)+((1-(pCell/COUNT($AX$2:AX1777)))*(I1777+J1777)))),I1777),IF(H1777="in-sample",IF(Q1777=bigT,((pCell/bigT)*AX1777)+((1-(pCell/bigT))*(I1777*J1777)),IF(OR(F1778="",COUNT($AX$2:AX1777)&lt;=pCell),AX1777,((pCell/COUNT($AX$2:AX1777))*AX1777)+((1-(pCell/COUNT($AX$2:AX1777)))*(I1777*J1777)))),I1777)))))))</f>
        <v/>
      </c>
      <c r="J1778" s="31" t="str">
        <f>IF(AND(F1777="",H1777="in-sample"),"",IF(AND(Temp!fhor_indata=1,H1777="out-sample",H1778="out-sample"),J1777,IF(AND(F1778="",H1777="out-sample"),"",IF(AND(Temp!optSeasCoef=0,Temp!sts_add=1),IF(H1777="in-sample",IF(Q1777=bigT,((qCell/bigT)*(I1778-I1777))+((1-(qCell/bigT))*J1777),IF(OR(F1778="",COUNT($F$2:F1777)&lt;=qCell),IF(COUNT($F$2:F1777)=1,0,F1777-F1776),((qCell/COUNT($F$2:F1777))*(I1778-I1777))+((1-(qCell/COUNT($F$2:F1777)))*J1777))),J1777),IF(AND(Temp!optSeasCoef=0,Temp!sts_multp=1),IF(H1777="in-sample",IF(Q1777=bigT,((qCell/bigT)*(I1778/I1777))+((1-(qCell/bigT))*J1777),IF(qCell=0,1,IF(OR(F1778="",COUNT($F$2:F1777)&lt;=qCell),IF(COUNT($F$2:F1777)=1,1,F1777/F1776),((qCell/COUNT($F$2:F1777))*(I1778/I1777))+((1-(qCell/COUNT($F$2:F1777)))*J1777)))),J1777),IF(Temp!sts_add=1,IF(H1777="in-sample",IF(Q1777=bigT,((qCell/bigT)*(I1778-I1777))+((1-(qCell/bigT))*J1777),IF(OR(F1778="",COUNT($AX$2:AX1777)&lt;=qCell),IF(COUNT($AX$2:AX1777)=1,0,AX1777-AX1776),((qCell/COUNT($AX$2:AX1777))*(I1778-I1777))+((1-(qCell/COUNT($AX$2:AX1777)))*J1777))),J1777),IF(H1777="in-sample",IF(Q1777=bigT,((qCell/bigT)*(I1778/I1777))+((1-(qCell/bigT))*J1777),IF(qCell=0,1,IF(OR(F1778="",COUNT($AX$2:AX1777)&lt;=qCell),IF(COUNT($AX$2:AX1777)=1,1,AX1777/AX1776),((qCell/COUNT($AX$2:AX1777))*(I1778/I1777))+((1-(qCell/COUNT($AX$2:AX1777)))*J1777)))),J1777)))))))</f>
        <v/>
      </c>
      <c r="K1778" s="31" t="str">
        <f>IF(H1778="","",IF(AND(Temp!optSeasCoef=0,Temp!sts_add=1),IF(H1778="out-sample",I1778+(Q1778*J1778),I1778+J1778),IF(AND(Temp!optSeasCoef=0,Temp!sts_multp=1),IF(H1778="out-sample",I1778*(J1778^Q1778),I1778*J1778),IF(Temp!sts_add=1,IF(H1778="out-sample",(I1778+(Q1778*J1778))*G1778,(I1778+J1778)*G1778),IF(H1778="out-sample",I1778*(J1778^Q1778)*G1778,I1778*J1778*G1778)))))</f>
        <v/>
      </c>
      <c r="L1778" s="32" t="str">
        <f t="shared" si="191"/>
        <v/>
      </c>
      <c r="M1778" s="32" t="str">
        <f t="shared" si="192"/>
        <v/>
      </c>
      <c r="N1778" s="32" t="str">
        <f t="shared" si="193"/>
        <v/>
      </c>
      <c r="O1778" s="32" t="str">
        <f t="shared" si="194"/>
        <v/>
      </c>
      <c r="P1778" s="32" t="str">
        <f t="shared" si="195"/>
        <v/>
      </c>
      <c r="Q1778" s="3" t="str">
        <f>IF(AND(Temp!fhor_indata=1,F1778="",H1777="in-sample"),1,IF(AND(Temp!fhor_indata=1,H1777="out-sample",Q1777&lt;ATA!XfHor),Q1777+1,IF(F1778="","",IF(AND(H1778="out-sample",H1777="in-sample"),1,IF(AND(H1778="out-sample",H1777="out-sample"),Q1777+1,IF(ISNUMBER(Q1777),Q1777+1,1))))))</f>
        <v/>
      </c>
      <c r="R1778" s="3" t="str">
        <f t="shared" si="189"/>
        <v/>
      </c>
      <c r="S1778" s="6"/>
      <c r="T1778" s="6"/>
      <c r="U1778" s="6"/>
      <c r="V1778" s="6"/>
      <c r="W1778" s="6"/>
      <c r="X1778" s="6"/>
      <c r="Y1778" s="6"/>
      <c r="Z1778" s="6"/>
      <c r="AA1778" s="6"/>
      <c r="AB1778" s="6"/>
      <c r="AC1778" s="6"/>
      <c r="AD1778" s="6"/>
      <c r="AE1778" s="6"/>
      <c r="AF1778" s="6"/>
      <c r="AG1778" s="6"/>
      <c r="AH1778" s="6"/>
      <c r="AI1778" s="6"/>
      <c r="AJ1778" s="6"/>
      <c r="AK1778" s="6"/>
      <c r="AX1778" s="63" t="e">
        <f t="shared" si="190"/>
        <v>#VALUE!</v>
      </c>
    </row>
    <row r="1779" spans="1:50" s="1" customFormat="1" ht="14.25" x14ac:dyDescent="0.2">
      <c r="A1779" s="6"/>
      <c r="B1779" s="6"/>
      <c r="C1779" s="6"/>
      <c r="D1779" s="3"/>
      <c r="E1779" s="70" t="str">
        <f>IF(ATA!E1779="","",ATA!E1779)</f>
        <v/>
      </c>
      <c r="F1779" s="51" t="str">
        <f>IF(ATA!F1779="","",ATA!F1779)</f>
        <v/>
      </c>
      <c r="G1779" s="11" t="str">
        <f>IF(ATA!G1779="","",ATA!G1779)</f>
        <v/>
      </c>
      <c r="H1779" s="55" t="str">
        <f>IF(ATA!H1779="","",ATA!H1779)</f>
        <v/>
      </c>
      <c r="I1779" s="31" t="str">
        <f>IF(AND(F1778="",H1778="in-sample"),"",IF(AND(Temp!fhor_indata=1,H1778="out-sample",H1779="out-sample"),I1778,IF(AND(F1779="",H1778="out-sample"),"",IF(AND(Temp!optSeasCoef=0,Temp!sts_add=1),IF(H1778="in-sample",IF(Q1778=bigT,((pCell/bigT)*F1778)+((1-(pCell/bigT))*(I1778+J1778)),IF(OR(F1779="",COUNT($F$2:F1778)&lt;=pCell),F1778,((pCell/COUNT($F$2:F1778))*F1778)+((1-(pCell/COUNT($F$2:F1778)))*(I1778+J1778)))),I1778),IF(AND(Temp!optSeasCoef=0,Temp!sts_multp=1),IF(H1778="in-sample",IF(Q1778=bigT,((pCell/bigT)*F1778)+((1-(pCell/bigT))*(I1778*J1778)),IF(OR(F1779="",COUNT(F$2:$F1778)&lt;=pCell),F1778,((pCell/COUNT($F$2:F1778))*F1778)+((1-(pCell/COUNT($F$2:F1778)))*(I1778*J1778)))),I1778),IF(Temp!sts_add=1,IF(H1778="in-sample",IF(Q1778=bigT,((pCell/bigT)*AX1778)+((1-(pCell/bigT))*(I1778+J1778)),IF(OR(F1779="",COUNT($AX$2:AX1778)&lt;=pCell),AX1778,((pCell/COUNT($AX$2:AX1778))*AX1778)+((1-(pCell/COUNT($AX$2:AX1778)))*(I1778+J1778)))),I1778),IF(H1778="in-sample",IF(Q1778=bigT,((pCell/bigT)*AX1778)+((1-(pCell/bigT))*(I1778*J1778)),IF(OR(F1779="",COUNT($AX$2:AX1778)&lt;=pCell),AX1778,((pCell/COUNT($AX$2:AX1778))*AX1778)+((1-(pCell/COUNT($AX$2:AX1778)))*(I1778*J1778)))),I1778)))))))</f>
        <v/>
      </c>
      <c r="J1779" s="31" t="str">
        <f>IF(AND(F1778="",H1778="in-sample"),"",IF(AND(Temp!fhor_indata=1,H1778="out-sample",H1779="out-sample"),J1778,IF(AND(F1779="",H1778="out-sample"),"",IF(AND(Temp!optSeasCoef=0,Temp!sts_add=1),IF(H1778="in-sample",IF(Q1778=bigT,((qCell/bigT)*(I1779-I1778))+((1-(qCell/bigT))*J1778),IF(OR(F1779="",COUNT($F$2:F1778)&lt;=qCell),IF(COUNT($F$2:F1778)=1,0,F1778-F1777),((qCell/COUNT($F$2:F1778))*(I1779-I1778))+((1-(qCell/COUNT($F$2:F1778)))*J1778))),J1778),IF(AND(Temp!optSeasCoef=0,Temp!sts_multp=1),IF(H1778="in-sample",IF(Q1778=bigT,((qCell/bigT)*(I1779/I1778))+((1-(qCell/bigT))*J1778),IF(qCell=0,1,IF(OR(F1779="",COUNT($F$2:F1778)&lt;=qCell),IF(COUNT($F$2:F1778)=1,1,F1778/F1777),((qCell/COUNT($F$2:F1778))*(I1779/I1778))+((1-(qCell/COUNT($F$2:F1778)))*J1778)))),J1778),IF(Temp!sts_add=1,IF(H1778="in-sample",IF(Q1778=bigT,((qCell/bigT)*(I1779-I1778))+((1-(qCell/bigT))*J1778),IF(OR(F1779="",COUNT($AX$2:AX1778)&lt;=qCell),IF(COUNT($AX$2:AX1778)=1,0,AX1778-AX1777),((qCell/COUNT($AX$2:AX1778))*(I1779-I1778))+((1-(qCell/COUNT($AX$2:AX1778)))*J1778))),J1778),IF(H1778="in-sample",IF(Q1778=bigT,((qCell/bigT)*(I1779/I1778))+((1-(qCell/bigT))*J1778),IF(qCell=0,1,IF(OR(F1779="",COUNT($AX$2:AX1778)&lt;=qCell),IF(COUNT($AX$2:AX1778)=1,1,AX1778/AX1777),((qCell/COUNT($AX$2:AX1778))*(I1779/I1778))+((1-(qCell/COUNT($AX$2:AX1778)))*J1778)))),J1778)))))))</f>
        <v/>
      </c>
      <c r="K1779" s="31" t="str">
        <f>IF(H1779="","",IF(AND(Temp!optSeasCoef=0,Temp!sts_add=1),IF(H1779="out-sample",I1779+(Q1779*J1779),I1779+J1779),IF(AND(Temp!optSeasCoef=0,Temp!sts_multp=1),IF(H1779="out-sample",I1779*(J1779^Q1779),I1779*J1779),IF(Temp!sts_add=1,IF(H1779="out-sample",(I1779+(Q1779*J1779))*G1779,(I1779+J1779)*G1779),IF(H1779="out-sample",I1779*(J1779^Q1779)*G1779,I1779*J1779*G1779)))))</f>
        <v/>
      </c>
      <c r="L1779" s="32" t="str">
        <f t="shared" si="191"/>
        <v/>
      </c>
      <c r="M1779" s="32" t="str">
        <f t="shared" si="192"/>
        <v/>
      </c>
      <c r="N1779" s="32" t="str">
        <f t="shared" si="193"/>
        <v/>
      </c>
      <c r="O1779" s="32" t="str">
        <f t="shared" si="194"/>
        <v/>
      </c>
      <c r="P1779" s="32" t="str">
        <f t="shared" si="195"/>
        <v/>
      </c>
      <c r="Q1779" s="3" t="str">
        <f>IF(AND(Temp!fhor_indata=1,F1779="",H1778="in-sample"),1,IF(AND(Temp!fhor_indata=1,H1778="out-sample",Q1778&lt;ATA!XfHor),Q1778+1,IF(F1779="","",IF(AND(H1779="out-sample",H1778="in-sample"),1,IF(AND(H1779="out-sample",H1778="out-sample"),Q1778+1,IF(ISNUMBER(Q1778),Q1778+1,1))))))</f>
        <v/>
      </c>
      <c r="R1779" s="3" t="str">
        <f t="shared" si="189"/>
        <v/>
      </c>
      <c r="S1779" s="6"/>
      <c r="T1779" s="6"/>
      <c r="U1779" s="6"/>
      <c r="V1779" s="6"/>
      <c r="W1779" s="6"/>
      <c r="X1779" s="6"/>
      <c r="Y1779" s="6"/>
      <c r="Z1779" s="6"/>
      <c r="AA1779" s="6"/>
      <c r="AB1779" s="6"/>
      <c r="AC1779" s="6"/>
      <c r="AD1779" s="6"/>
      <c r="AE1779" s="6"/>
      <c r="AF1779" s="6"/>
      <c r="AG1779" s="6"/>
      <c r="AH1779" s="6"/>
      <c r="AI1779" s="6"/>
      <c r="AJ1779" s="6"/>
      <c r="AK1779" s="6"/>
      <c r="AX1779" s="63" t="e">
        <f t="shared" si="190"/>
        <v>#VALUE!</v>
      </c>
    </row>
    <row r="1780" spans="1:50" s="1" customFormat="1" ht="14.25" x14ac:dyDescent="0.2">
      <c r="A1780" s="6"/>
      <c r="B1780" s="6"/>
      <c r="C1780" s="6"/>
      <c r="D1780" s="3"/>
      <c r="E1780" s="70" t="str">
        <f>IF(ATA!E1780="","",ATA!E1780)</f>
        <v/>
      </c>
      <c r="F1780" s="51" t="str">
        <f>IF(ATA!F1780="","",ATA!F1780)</f>
        <v/>
      </c>
      <c r="G1780" s="11" t="str">
        <f>IF(ATA!G1780="","",ATA!G1780)</f>
        <v/>
      </c>
      <c r="H1780" s="55" t="str">
        <f>IF(ATA!H1780="","",ATA!H1780)</f>
        <v/>
      </c>
      <c r="I1780" s="31" t="str">
        <f>IF(AND(F1779="",H1779="in-sample"),"",IF(AND(Temp!fhor_indata=1,H1779="out-sample",H1780="out-sample"),I1779,IF(AND(F1780="",H1779="out-sample"),"",IF(AND(Temp!optSeasCoef=0,Temp!sts_add=1),IF(H1779="in-sample",IF(Q1779=bigT,((pCell/bigT)*F1779)+((1-(pCell/bigT))*(I1779+J1779)),IF(OR(F1780="",COUNT($F$2:F1779)&lt;=pCell),F1779,((pCell/COUNT($F$2:F1779))*F1779)+((1-(pCell/COUNT($F$2:F1779)))*(I1779+J1779)))),I1779),IF(AND(Temp!optSeasCoef=0,Temp!sts_multp=1),IF(H1779="in-sample",IF(Q1779=bigT,((pCell/bigT)*F1779)+((1-(pCell/bigT))*(I1779*J1779)),IF(OR(F1780="",COUNT(F$2:$F1779)&lt;=pCell),F1779,((pCell/COUNT($F$2:F1779))*F1779)+((1-(pCell/COUNT($F$2:F1779)))*(I1779*J1779)))),I1779),IF(Temp!sts_add=1,IF(H1779="in-sample",IF(Q1779=bigT,((pCell/bigT)*AX1779)+((1-(pCell/bigT))*(I1779+J1779)),IF(OR(F1780="",COUNT($AX$2:AX1779)&lt;=pCell),AX1779,((pCell/COUNT($AX$2:AX1779))*AX1779)+((1-(pCell/COUNT($AX$2:AX1779)))*(I1779+J1779)))),I1779),IF(H1779="in-sample",IF(Q1779=bigT,((pCell/bigT)*AX1779)+((1-(pCell/bigT))*(I1779*J1779)),IF(OR(F1780="",COUNT($AX$2:AX1779)&lt;=pCell),AX1779,((pCell/COUNT($AX$2:AX1779))*AX1779)+((1-(pCell/COUNT($AX$2:AX1779)))*(I1779*J1779)))),I1779)))))))</f>
        <v/>
      </c>
      <c r="J1780" s="31" t="str">
        <f>IF(AND(F1779="",H1779="in-sample"),"",IF(AND(Temp!fhor_indata=1,H1779="out-sample",H1780="out-sample"),J1779,IF(AND(F1780="",H1779="out-sample"),"",IF(AND(Temp!optSeasCoef=0,Temp!sts_add=1),IF(H1779="in-sample",IF(Q1779=bigT,((qCell/bigT)*(I1780-I1779))+((1-(qCell/bigT))*J1779),IF(OR(F1780="",COUNT($F$2:F1779)&lt;=qCell),IF(COUNT($F$2:F1779)=1,0,F1779-F1778),((qCell/COUNT($F$2:F1779))*(I1780-I1779))+((1-(qCell/COUNT($F$2:F1779)))*J1779))),J1779),IF(AND(Temp!optSeasCoef=0,Temp!sts_multp=1),IF(H1779="in-sample",IF(Q1779=bigT,((qCell/bigT)*(I1780/I1779))+((1-(qCell/bigT))*J1779),IF(qCell=0,1,IF(OR(F1780="",COUNT($F$2:F1779)&lt;=qCell),IF(COUNT($F$2:F1779)=1,1,F1779/F1778),((qCell/COUNT($F$2:F1779))*(I1780/I1779))+((1-(qCell/COUNT($F$2:F1779)))*J1779)))),J1779),IF(Temp!sts_add=1,IF(H1779="in-sample",IF(Q1779=bigT,((qCell/bigT)*(I1780-I1779))+((1-(qCell/bigT))*J1779),IF(OR(F1780="",COUNT($AX$2:AX1779)&lt;=qCell),IF(COUNT($AX$2:AX1779)=1,0,AX1779-AX1778),((qCell/COUNT($AX$2:AX1779))*(I1780-I1779))+((1-(qCell/COUNT($AX$2:AX1779)))*J1779))),J1779),IF(H1779="in-sample",IF(Q1779=bigT,((qCell/bigT)*(I1780/I1779))+((1-(qCell/bigT))*J1779),IF(qCell=0,1,IF(OR(F1780="",COUNT($AX$2:AX1779)&lt;=qCell),IF(COUNT($AX$2:AX1779)=1,1,AX1779/AX1778),((qCell/COUNT($AX$2:AX1779))*(I1780/I1779))+((1-(qCell/COUNT($AX$2:AX1779)))*J1779)))),J1779)))))))</f>
        <v/>
      </c>
      <c r="K1780" s="31" t="str">
        <f>IF(H1780="","",IF(AND(Temp!optSeasCoef=0,Temp!sts_add=1),IF(H1780="out-sample",I1780+(Q1780*J1780),I1780+J1780),IF(AND(Temp!optSeasCoef=0,Temp!sts_multp=1),IF(H1780="out-sample",I1780*(J1780^Q1780),I1780*J1780),IF(Temp!sts_add=1,IF(H1780="out-sample",(I1780+(Q1780*J1780))*G1780,(I1780+J1780)*G1780),IF(H1780="out-sample",I1780*(J1780^Q1780)*G1780,I1780*J1780*G1780)))))</f>
        <v/>
      </c>
      <c r="L1780" s="32" t="str">
        <f t="shared" si="191"/>
        <v/>
      </c>
      <c r="M1780" s="32" t="str">
        <f t="shared" si="192"/>
        <v/>
      </c>
      <c r="N1780" s="32" t="str">
        <f t="shared" si="193"/>
        <v/>
      </c>
      <c r="O1780" s="32" t="str">
        <f t="shared" si="194"/>
        <v/>
      </c>
      <c r="P1780" s="32" t="str">
        <f t="shared" si="195"/>
        <v/>
      </c>
      <c r="Q1780" s="3" t="str">
        <f>IF(AND(Temp!fhor_indata=1,F1780="",H1779="in-sample"),1,IF(AND(Temp!fhor_indata=1,H1779="out-sample",Q1779&lt;ATA!XfHor),Q1779+1,IF(F1780="","",IF(AND(H1780="out-sample",H1779="in-sample"),1,IF(AND(H1780="out-sample",H1779="out-sample"),Q1779+1,IF(ISNUMBER(Q1779),Q1779+1,1))))))</f>
        <v/>
      </c>
      <c r="R1780" s="3" t="str">
        <f t="shared" si="189"/>
        <v/>
      </c>
      <c r="S1780" s="6"/>
      <c r="T1780" s="6"/>
      <c r="U1780" s="6"/>
      <c r="V1780" s="6"/>
      <c r="W1780" s="6"/>
      <c r="X1780" s="6"/>
      <c r="Y1780" s="6"/>
      <c r="Z1780" s="6"/>
      <c r="AA1780" s="6"/>
      <c r="AB1780" s="6"/>
      <c r="AC1780" s="6"/>
      <c r="AD1780" s="6"/>
      <c r="AE1780" s="6"/>
      <c r="AF1780" s="6"/>
      <c r="AG1780" s="6"/>
      <c r="AH1780" s="6"/>
      <c r="AI1780" s="6"/>
      <c r="AJ1780" s="6"/>
      <c r="AK1780" s="6"/>
      <c r="AX1780" s="63" t="e">
        <f t="shared" si="190"/>
        <v>#VALUE!</v>
      </c>
    </row>
    <row r="1781" spans="1:50" s="1" customFormat="1" ht="14.25" x14ac:dyDescent="0.2">
      <c r="A1781" s="6"/>
      <c r="B1781" s="6"/>
      <c r="C1781" s="6"/>
      <c r="D1781" s="3"/>
      <c r="E1781" s="70" t="str">
        <f>IF(ATA!E1781="","",ATA!E1781)</f>
        <v/>
      </c>
      <c r="F1781" s="51" t="str">
        <f>IF(ATA!F1781="","",ATA!F1781)</f>
        <v/>
      </c>
      <c r="G1781" s="11" t="str">
        <f>IF(ATA!G1781="","",ATA!G1781)</f>
        <v/>
      </c>
      <c r="H1781" s="55" t="str">
        <f>IF(ATA!H1781="","",ATA!H1781)</f>
        <v/>
      </c>
      <c r="I1781" s="31" t="str">
        <f>IF(AND(F1780="",H1780="in-sample"),"",IF(AND(Temp!fhor_indata=1,H1780="out-sample",H1781="out-sample"),I1780,IF(AND(F1781="",H1780="out-sample"),"",IF(AND(Temp!optSeasCoef=0,Temp!sts_add=1),IF(H1780="in-sample",IF(Q1780=bigT,((pCell/bigT)*F1780)+((1-(pCell/bigT))*(I1780+J1780)),IF(OR(F1781="",COUNT($F$2:F1780)&lt;=pCell),F1780,((pCell/COUNT($F$2:F1780))*F1780)+((1-(pCell/COUNT($F$2:F1780)))*(I1780+J1780)))),I1780),IF(AND(Temp!optSeasCoef=0,Temp!sts_multp=1),IF(H1780="in-sample",IF(Q1780=bigT,((pCell/bigT)*F1780)+((1-(pCell/bigT))*(I1780*J1780)),IF(OR(F1781="",COUNT(F$2:$F1780)&lt;=pCell),F1780,((pCell/COUNT($F$2:F1780))*F1780)+((1-(pCell/COUNT($F$2:F1780)))*(I1780*J1780)))),I1780),IF(Temp!sts_add=1,IF(H1780="in-sample",IF(Q1780=bigT,((pCell/bigT)*AX1780)+((1-(pCell/bigT))*(I1780+J1780)),IF(OR(F1781="",COUNT($AX$2:AX1780)&lt;=pCell),AX1780,((pCell/COUNT($AX$2:AX1780))*AX1780)+((1-(pCell/COUNT($AX$2:AX1780)))*(I1780+J1780)))),I1780),IF(H1780="in-sample",IF(Q1780=bigT,((pCell/bigT)*AX1780)+((1-(pCell/bigT))*(I1780*J1780)),IF(OR(F1781="",COUNT($AX$2:AX1780)&lt;=pCell),AX1780,((pCell/COUNT($AX$2:AX1780))*AX1780)+((1-(pCell/COUNT($AX$2:AX1780)))*(I1780*J1780)))),I1780)))))))</f>
        <v/>
      </c>
      <c r="J1781" s="31" t="str">
        <f>IF(AND(F1780="",H1780="in-sample"),"",IF(AND(Temp!fhor_indata=1,H1780="out-sample",H1781="out-sample"),J1780,IF(AND(F1781="",H1780="out-sample"),"",IF(AND(Temp!optSeasCoef=0,Temp!sts_add=1),IF(H1780="in-sample",IF(Q1780=bigT,((qCell/bigT)*(I1781-I1780))+((1-(qCell/bigT))*J1780),IF(OR(F1781="",COUNT($F$2:F1780)&lt;=qCell),IF(COUNT($F$2:F1780)=1,0,F1780-F1779),((qCell/COUNT($F$2:F1780))*(I1781-I1780))+((1-(qCell/COUNT($F$2:F1780)))*J1780))),J1780),IF(AND(Temp!optSeasCoef=0,Temp!sts_multp=1),IF(H1780="in-sample",IF(Q1780=bigT,((qCell/bigT)*(I1781/I1780))+((1-(qCell/bigT))*J1780),IF(qCell=0,1,IF(OR(F1781="",COUNT($F$2:F1780)&lt;=qCell),IF(COUNT($F$2:F1780)=1,1,F1780/F1779),((qCell/COUNT($F$2:F1780))*(I1781/I1780))+((1-(qCell/COUNT($F$2:F1780)))*J1780)))),J1780),IF(Temp!sts_add=1,IF(H1780="in-sample",IF(Q1780=bigT,((qCell/bigT)*(I1781-I1780))+((1-(qCell/bigT))*J1780),IF(OR(F1781="",COUNT($AX$2:AX1780)&lt;=qCell),IF(COUNT($AX$2:AX1780)=1,0,AX1780-AX1779),((qCell/COUNT($AX$2:AX1780))*(I1781-I1780))+((1-(qCell/COUNT($AX$2:AX1780)))*J1780))),J1780),IF(H1780="in-sample",IF(Q1780=bigT,((qCell/bigT)*(I1781/I1780))+((1-(qCell/bigT))*J1780),IF(qCell=0,1,IF(OR(F1781="",COUNT($AX$2:AX1780)&lt;=qCell),IF(COUNT($AX$2:AX1780)=1,1,AX1780/AX1779),((qCell/COUNT($AX$2:AX1780))*(I1781/I1780))+((1-(qCell/COUNT($AX$2:AX1780)))*J1780)))),J1780)))))))</f>
        <v/>
      </c>
      <c r="K1781" s="31" t="str">
        <f>IF(H1781="","",IF(AND(Temp!optSeasCoef=0,Temp!sts_add=1),IF(H1781="out-sample",I1781+(Q1781*J1781),I1781+J1781),IF(AND(Temp!optSeasCoef=0,Temp!sts_multp=1),IF(H1781="out-sample",I1781*(J1781^Q1781),I1781*J1781),IF(Temp!sts_add=1,IF(H1781="out-sample",(I1781+(Q1781*J1781))*G1781,(I1781+J1781)*G1781),IF(H1781="out-sample",I1781*(J1781^Q1781)*G1781,I1781*J1781*G1781)))))</f>
        <v/>
      </c>
      <c r="L1781" s="32" t="str">
        <f t="shared" si="191"/>
        <v/>
      </c>
      <c r="M1781" s="32" t="str">
        <f t="shared" si="192"/>
        <v/>
      </c>
      <c r="N1781" s="32" t="str">
        <f t="shared" si="193"/>
        <v/>
      </c>
      <c r="O1781" s="32" t="str">
        <f t="shared" si="194"/>
        <v/>
      </c>
      <c r="P1781" s="32" t="str">
        <f t="shared" si="195"/>
        <v/>
      </c>
      <c r="Q1781" s="3" t="str">
        <f>IF(AND(Temp!fhor_indata=1,F1781="",H1780="in-sample"),1,IF(AND(Temp!fhor_indata=1,H1780="out-sample",Q1780&lt;ATA!XfHor),Q1780+1,IF(F1781="","",IF(AND(H1781="out-sample",H1780="in-sample"),1,IF(AND(H1781="out-sample",H1780="out-sample"),Q1780+1,IF(ISNUMBER(Q1780),Q1780+1,1))))))</f>
        <v/>
      </c>
      <c r="R1781" s="3" t="str">
        <f t="shared" si="189"/>
        <v/>
      </c>
      <c r="S1781" s="6"/>
      <c r="T1781" s="6"/>
      <c r="U1781" s="6"/>
      <c r="V1781" s="6"/>
      <c r="W1781" s="6"/>
      <c r="X1781" s="6"/>
      <c r="Y1781" s="6"/>
      <c r="Z1781" s="6"/>
      <c r="AA1781" s="6"/>
      <c r="AB1781" s="6"/>
      <c r="AC1781" s="6"/>
      <c r="AD1781" s="6"/>
      <c r="AE1781" s="6"/>
      <c r="AF1781" s="6"/>
      <c r="AG1781" s="6"/>
      <c r="AH1781" s="6"/>
      <c r="AI1781" s="6"/>
      <c r="AJ1781" s="6"/>
      <c r="AK1781" s="6"/>
      <c r="AX1781" s="63" t="e">
        <f t="shared" si="190"/>
        <v>#VALUE!</v>
      </c>
    </row>
    <row r="1782" spans="1:50" s="1" customFormat="1" ht="14.25" x14ac:dyDescent="0.2">
      <c r="A1782" s="6"/>
      <c r="B1782" s="6"/>
      <c r="C1782" s="6"/>
      <c r="D1782" s="3"/>
      <c r="E1782" s="70" t="str">
        <f>IF(ATA!E1782="","",ATA!E1782)</f>
        <v/>
      </c>
      <c r="F1782" s="51" t="str">
        <f>IF(ATA!F1782="","",ATA!F1782)</f>
        <v/>
      </c>
      <c r="G1782" s="11" t="str">
        <f>IF(ATA!G1782="","",ATA!G1782)</f>
        <v/>
      </c>
      <c r="H1782" s="55" t="str">
        <f>IF(ATA!H1782="","",ATA!H1782)</f>
        <v/>
      </c>
      <c r="I1782" s="31" t="str">
        <f>IF(AND(F1781="",H1781="in-sample"),"",IF(AND(Temp!fhor_indata=1,H1781="out-sample",H1782="out-sample"),I1781,IF(AND(F1782="",H1781="out-sample"),"",IF(AND(Temp!optSeasCoef=0,Temp!sts_add=1),IF(H1781="in-sample",IF(Q1781=bigT,((pCell/bigT)*F1781)+((1-(pCell/bigT))*(I1781+J1781)),IF(OR(F1782="",COUNT($F$2:F1781)&lt;=pCell),F1781,((pCell/COUNT($F$2:F1781))*F1781)+((1-(pCell/COUNT($F$2:F1781)))*(I1781+J1781)))),I1781),IF(AND(Temp!optSeasCoef=0,Temp!sts_multp=1),IF(H1781="in-sample",IF(Q1781=bigT,((pCell/bigT)*F1781)+((1-(pCell/bigT))*(I1781*J1781)),IF(OR(F1782="",COUNT(F$2:$F1781)&lt;=pCell),F1781,((pCell/COUNT($F$2:F1781))*F1781)+((1-(pCell/COUNT($F$2:F1781)))*(I1781*J1781)))),I1781),IF(Temp!sts_add=1,IF(H1781="in-sample",IF(Q1781=bigT,((pCell/bigT)*AX1781)+((1-(pCell/bigT))*(I1781+J1781)),IF(OR(F1782="",COUNT($AX$2:AX1781)&lt;=pCell),AX1781,((pCell/COUNT($AX$2:AX1781))*AX1781)+((1-(pCell/COUNT($AX$2:AX1781)))*(I1781+J1781)))),I1781),IF(H1781="in-sample",IF(Q1781=bigT,((pCell/bigT)*AX1781)+((1-(pCell/bigT))*(I1781*J1781)),IF(OR(F1782="",COUNT($AX$2:AX1781)&lt;=pCell),AX1781,((pCell/COUNT($AX$2:AX1781))*AX1781)+((1-(pCell/COUNT($AX$2:AX1781)))*(I1781*J1781)))),I1781)))))))</f>
        <v/>
      </c>
      <c r="J1782" s="31" t="str">
        <f>IF(AND(F1781="",H1781="in-sample"),"",IF(AND(Temp!fhor_indata=1,H1781="out-sample",H1782="out-sample"),J1781,IF(AND(F1782="",H1781="out-sample"),"",IF(AND(Temp!optSeasCoef=0,Temp!sts_add=1),IF(H1781="in-sample",IF(Q1781=bigT,((qCell/bigT)*(I1782-I1781))+((1-(qCell/bigT))*J1781),IF(OR(F1782="",COUNT($F$2:F1781)&lt;=qCell),IF(COUNT($F$2:F1781)=1,0,F1781-F1780),((qCell/COUNT($F$2:F1781))*(I1782-I1781))+((1-(qCell/COUNT($F$2:F1781)))*J1781))),J1781),IF(AND(Temp!optSeasCoef=0,Temp!sts_multp=1),IF(H1781="in-sample",IF(Q1781=bigT,((qCell/bigT)*(I1782/I1781))+((1-(qCell/bigT))*J1781),IF(qCell=0,1,IF(OR(F1782="",COUNT($F$2:F1781)&lt;=qCell),IF(COUNT($F$2:F1781)=1,1,F1781/F1780),((qCell/COUNT($F$2:F1781))*(I1782/I1781))+((1-(qCell/COUNT($F$2:F1781)))*J1781)))),J1781),IF(Temp!sts_add=1,IF(H1781="in-sample",IF(Q1781=bigT,((qCell/bigT)*(I1782-I1781))+((1-(qCell/bigT))*J1781),IF(OR(F1782="",COUNT($AX$2:AX1781)&lt;=qCell),IF(COUNT($AX$2:AX1781)=1,0,AX1781-AX1780),((qCell/COUNT($AX$2:AX1781))*(I1782-I1781))+((1-(qCell/COUNT($AX$2:AX1781)))*J1781))),J1781),IF(H1781="in-sample",IF(Q1781=bigT,((qCell/bigT)*(I1782/I1781))+((1-(qCell/bigT))*J1781),IF(qCell=0,1,IF(OR(F1782="",COUNT($AX$2:AX1781)&lt;=qCell),IF(COUNT($AX$2:AX1781)=1,1,AX1781/AX1780),((qCell/COUNT($AX$2:AX1781))*(I1782/I1781))+((1-(qCell/COUNT($AX$2:AX1781)))*J1781)))),J1781)))))))</f>
        <v/>
      </c>
      <c r="K1782" s="31" t="str">
        <f>IF(H1782="","",IF(AND(Temp!optSeasCoef=0,Temp!sts_add=1),IF(H1782="out-sample",I1782+(Q1782*J1782),I1782+J1782),IF(AND(Temp!optSeasCoef=0,Temp!sts_multp=1),IF(H1782="out-sample",I1782*(J1782^Q1782),I1782*J1782),IF(Temp!sts_add=1,IF(H1782="out-sample",(I1782+(Q1782*J1782))*G1782,(I1782+J1782)*G1782),IF(H1782="out-sample",I1782*(J1782^Q1782)*G1782,I1782*J1782*G1782)))))</f>
        <v/>
      </c>
      <c r="L1782" s="32" t="str">
        <f t="shared" si="191"/>
        <v/>
      </c>
      <c r="M1782" s="32" t="str">
        <f t="shared" si="192"/>
        <v/>
      </c>
      <c r="N1782" s="32" t="str">
        <f t="shared" si="193"/>
        <v/>
      </c>
      <c r="O1782" s="32" t="str">
        <f t="shared" si="194"/>
        <v/>
      </c>
      <c r="P1782" s="32" t="str">
        <f t="shared" si="195"/>
        <v/>
      </c>
      <c r="Q1782" s="3" t="str">
        <f>IF(AND(Temp!fhor_indata=1,F1782="",H1781="in-sample"),1,IF(AND(Temp!fhor_indata=1,H1781="out-sample",Q1781&lt;ATA!XfHor),Q1781+1,IF(F1782="","",IF(AND(H1782="out-sample",H1781="in-sample"),1,IF(AND(H1782="out-sample",H1781="out-sample"),Q1781+1,IF(ISNUMBER(Q1781),Q1781+1,1))))))</f>
        <v/>
      </c>
      <c r="R1782" s="3" t="str">
        <f t="shared" si="189"/>
        <v/>
      </c>
      <c r="S1782" s="6"/>
      <c r="T1782" s="6"/>
      <c r="U1782" s="6"/>
      <c r="V1782" s="6"/>
      <c r="W1782" s="6"/>
      <c r="X1782" s="6"/>
      <c r="Y1782" s="6"/>
      <c r="Z1782" s="6"/>
      <c r="AA1782" s="6"/>
      <c r="AB1782" s="6"/>
      <c r="AC1782" s="6"/>
      <c r="AD1782" s="6"/>
      <c r="AE1782" s="6"/>
      <c r="AF1782" s="6"/>
      <c r="AG1782" s="6"/>
      <c r="AH1782" s="6"/>
      <c r="AI1782" s="6"/>
      <c r="AJ1782" s="6"/>
      <c r="AK1782" s="6"/>
      <c r="AX1782" s="63" t="e">
        <f t="shared" si="190"/>
        <v>#VALUE!</v>
      </c>
    </row>
    <row r="1783" spans="1:50" s="1" customFormat="1" ht="14.25" x14ac:dyDescent="0.2">
      <c r="A1783" s="6"/>
      <c r="B1783" s="6"/>
      <c r="C1783" s="6"/>
      <c r="D1783" s="3"/>
      <c r="E1783" s="70" t="str">
        <f>IF(ATA!E1783="","",ATA!E1783)</f>
        <v/>
      </c>
      <c r="F1783" s="51" t="str">
        <f>IF(ATA!F1783="","",ATA!F1783)</f>
        <v/>
      </c>
      <c r="G1783" s="11" t="str">
        <f>IF(ATA!G1783="","",ATA!G1783)</f>
        <v/>
      </c>
      <c r="H1783" s="55" t="str">
        <f>IF(ATA!H1783="","",ATA!H1783)</f>
        <v/>
      </c>
      <c r="I1783" s="31" t="str">
        <f>IF(AND(F1782="",H1782="in-sample"),"",IF(AND(Temp!fhor_indata=1,H1782="out-sample",H1783="out-sample"),I1782,IF(AND(F1783="",H1782="out-sample"),"",IF(AND(Temp!optSeasCoef=0,Temp!sts_add=1),IF(H1782="in-sample",IF(Q1782=bigT,((pCell/bigT)*F1782)+((1-(pCell/bigT))*(I1782+J1782)),IF(OR(F1783="",COUNT($F$2:F1782)&lt;=pCell),F1782,((pCell/COUNT($F$2:F1782))*F1782)+((1-(pCell/COUNT($F$2:F1782)))*(I1782+J1782)))),I1782),IF(AND(Temp!optSeasCoef=0,Temp!sts_multp=1),IF(H1782="in-sample",IF(Q1782=bigT,((pCell/bigT)*F1782)+((1-(pCell/bigT))*(I1782*J1782)),IF(OR(F1783="",COUNT(F$2:$F1782)&lt;=pCell),F1782,((pCell/COUNT($F$2:F1782))*F1782)+((1-(pCell/COUNT($F$2:F1782)))*(I1782*J1782)))),I1782),IF(Temp!sts_add=1,IF(H1782="in-sample",IF(Q1782=bigT,((pCell/bigT)*AX1782)+((1-(pCell/bigT))*(I1782+J1782)),IF(OR(F1783="",COUNT($AX$2:AX1782)&lt;=pCell),AX1782,((pCell/COUNT($AX$2:AX1782))*AX1782)+((1-(pCell/COUNT($AX$2:AX1782)))*(I1782+J1782)))),I1782),IF(H1782="in-sample",IF(Q1782=bigT,((pCell/bigT)*AX1782)+((1-(pCell/bigT))*(I1782*J1782)),IF(OR(F1783="",COUNT($AX$2:AX1782)&lt;=pCell),AX1782,((pCell/COUNT($AX$2:AX1782))*AX1782)+((1-(pCell/COUNT($AX$2:AX1782)))*(I1782*J1782)))),I1782)))))))</f>
        <v/>
      </c>
      <c r="J1783" s="31" t="str">
        <f>IF(AND(F1782="",H1782="in-sample"),"",IF(AND(Temp!fhor_indata=1,H1782="out-sample",H1783="out-sample"),J1782,IF(AND(F1783="",H1782="out-sample"),"",IF(AND(Temp!optSeasCoef=0,Temp!sts_add=1),IF(H1782="in-sample",IF(Q1782=bigT,((qCell/bigT)*(I1783-I1782))+((1-(qCell/bigT))*J1782),IF(OR(F1783="",COUNT($F$2:F1782)&lt;=qCell),IF(COUNT($F$2:F1782)=1,0,F1782-F1781),((qCell/COUNT($F$2:F1782))*(I1783-I1782))+((1-(qCell/COUNT($F$2:F1782)))*J1782))),J1782),IF(AND(Temp!optSeasCoef=0,Temp!sts_multp=1),IF(H1782="in-sample",IF(Q1782=bigT,((qCell/bigT)*(I1783/I1782))+((1-(qCell/bigT))*J1782),IF(qCell=0,1,IF(OR(F1783="",COUNT($F$2:F1782)&lt;=qCell),IF(COUNT($F$2:F1782)=1,1,F1782/F1781),((qCell/COUNT($F$2:F1782))*(I1783/I1782))+((1-(qCell/COUNT($F$2:F1782)))*J1782)))),J1782),IF(Temp!sts_add=1,IF(H1782="in-sample",IF(Q1782=bigT,((qCell/bigT)*(I1783-I1782))+((1-(qCell/bigT))*J1782),IF(OR(F1783="",COUNT($AX$2:AX1782)&lt;=qCell),IF(COUNT($AX$2:AX1782)=1,0,AX1782-AX1781),((qCell/COUNT($AX$2:AX1782))*(I1783-I1782))+((1-(qCell/COUNT($AX$2:AX1782)))*J1782))),J1782),IF(H1782="in-sample",IF(Q1782=bigT,((qCell/bigT)*(I1783/I1782))+((1-(qCell/bigT))*J1782),IF(qCell=0,1,IF(OR(F1783="",COUNT($AX$2:AX1782)&lt;=qCell),IF(COUNT($AX$2:AX1782)=1,1,AX1782/AX1781),((qCell/COUNT($AX$2:AX1782))*(I1783/I1782))+((1-(qCell/COUNT($AX$2:AX1782)))*J1782)))),J1782)))))))</f>
        <v/>
      </c>
      <c r="K1783" s="31" t="str">
        <f>IF(H1783="","",IF(AND(Temp!optSeasCoef=0,Temp!sts_add=1),IF(H1783="out-sample",I1783+(Q1783*J1783),I1783+J1783),IF(AND(Temp!optSeasCoef=0,Temp!sts_multp=1),IF(H1783="out-sample",I1783*(J1783^Q1783),I1783*J1783),IF(Temp!sts_add=1,IF(H1783="out-sample",(I1783+(Q1783*J1783))*G1783,(I1783+J1783)*G1783),IF(H1783="out-sample",I1783*(J1783^Q1783)*G1783,I1783*J1783*G1783)))))</f>
        <v/>
      </c>
      <c r="L1783" s="32" t="str">
        <f t="shared" si="191"/>
        <v/>
      </c>
      <c r="M1783" s="32" t="str">
        <f t="shared" si="192"/>
        <v/>
      </c>
      <c r="N1783" s="32" t="str">
        <f t="shared" si="193"/>
        <v/>
      </c>
      <c r="O1783" s="32" t="str">
        <f t="shared" si="194"/>
        <v/>
      </c>
      <c r="P1783" s="32" t="str">
        <f t="shared" si="195"/>
        <v/>
      </c>
      <c r="Q1783" s="3" t="str">
        <f>IF(AND(Temp!fhor_indata=1,F1783="",H1782="in-sample"),1,IF(AND(Temp!fhor_indata=1,H1782="out-sample",Q1782&lt;ATA!XfHor),Q1782+1,IF(F1783="","",IF(AND(H1783="out-sample",H1782="in-sample"),1,IF(AND(H1783="out-sample",H1782="out-sample"),Q1782+1,IF(ISNUMBER(Q1782),Q1782+1,1))))))</f>
        <v/>
      </c>
      <c r="R1783" s="3" t="str">
        <f t="shared" si="189"/>
        <v/>
      </c>
      <c r="S1783" s="6"/>
      <c r="T1783" s="6"/>
      <c r="U1783" s="6"/>
      <c r="V1783" s="6"/>
      <c r="W1783" s="6"/>
      <c r="X1783" s="6"/>
      <c r="Y1783" s="6"/>
      <c r="Z1783" s="6"/>
      <c r="AA1783" s="6"/>
      <c r="AB1783" s="6"/>
      <c r="AC1783" s="6"/>
      <c r="AD1783" s="6"/>
      <c r="AE1783" s="6"/>
      <c r="AF1783" s="6"/>
      <c r="AG1783" s="6"/>
      <c r="AH1783" s="6"/>
      <c r="AI1783" s="6"/>
      <c r="AJ1783" s="6"/>
      <c r="AK1783" s="6"/>
      <c r="AX1783" s="63" t="e">
        <f t="shared" si="190"/>
        <v>#VALUE!</v>
      </c>
    </row>
    <row r="1784" spans="1:50" s="1" customFormat="1" ht="14.25" x14ac:dyDescent="0.2">
      <c r="A1784" s="6"/>
      <c r="B1784" s="6"/>
      <c r="C1784" s="6"/>
      <c r="D1784" s="3"/>
      <c r="E1784" s="70" t="str">
        <f>IF(ATA!E1784="","",ATA!E1784)</f>
        <v/>
      </c>
      <c r="F1784" s="51" t="str">
        <f>IF(ATA!F1784="","",ATA!F1784)</f>
        <v/>
      </c>
      <c r="G1784" s="11" t="str">
        <f>IF(ATA!G1784="","",ATA!G1784)</f>
        <v/>
      </c>
      <c r="H1784" s="55" t="str">
        <f>IF(ATA!H1784="","",ATA!H1784)</f>
        <v/>
      </c>
      <c r="I1784" s="31" t="str">
        <f>IF(AND(F1783="",H1783="in-sample"),"",IF(AND(Temp!fhor_indata=1,H1783="out-sample",H1784="out-sample"),I1783,IF(AND(F1784="",H1783="out-sample"),"",IF(AND(Temp!optSeasCoef=0,Temp!sts_add=1),IF(H1783="in-sample",IF(Q1783=bigT,((pCell/bigT)*F1783)+((1-(pCell/bigT))*(I1783+J1783)),IF(OR(F1784="",COUNT($F$2:F1783)&lt;=pCell),F1783,((pCell/COUNT($F$2:F1783))*F1783)+((1-(pCell/COUNT($F$2:F1783)))*(I1783+J1783)))),I1783),IF(AND(Temp!optSeasCoef=0,Temp!sts_multp=1),IF(H1783="in-sample",IF(Q1783=bigT,((pCell/bigT)*F1783)+((1-(pCell/bigT))*(I1783*J1783)),IF(OR(F1784="",COUNT(F$2:$F1783)&lt;=pCell),F1783,((pCell/COUNT($F$2:F1783))*F1783)+((1-(pCell/COUNT($F$2:F1783)))*(I1783*J1783)))),I1783),IF(Temp!sts_add=1,IF(H1783="in-sample",IF(Q1783=bigT,((pCell/bigT)*AX1783)+((1-(pCell/bigT))*(I1783+J1783)),IF(OR(F1784="",COUNT($AX$2:AX1783)&lt;=pCell),AX1783,((pCell/COUNT($AX$2:AX1783))*AX1783)+((1-(pCell/COUNT($AX$2:AX1783)))*(I1783+J1783)))),I1783),IF(H1783="in-sample",IF(Q1783=bigT,((pCell/bigT)*AX1783)+((1-(pCell/bigT))*(I1783*J1783)),IF(OR(F1784="",COUNT($AX$2:AX1783)&lt;=pCell),AX1783,((pCell/COUNT($AX$2:AX1783))*AX1783)+((1-(pCell/COUNT($AX$2:AX1783)))*(I1783*J1783)))),I1783)))))))</f>
        <v/>
      </c>
      <c r="J1784" s="31" t="str">
        <f>IF(AND(F1783="",H1783="in-sample"),"",IF(AND(Temp!fhor_indata=1,H1783="out-sample",H1784="out-sample"),J1783,IF(AND(F1784="",H1783="out-sample"),"",IF(AND(Temp!optSeasCoef=0,Temp!sts_add=1),IF(H1783="in-sample",IF(Q1783=bigT,((qCell/bigT)*(I1784-I1783))+((1-(qCell/bigT))*J1783),IF(OR(F1784="",COUNT($F$2:F1783)&lt;=qCell),IF(COUNT($F$2:F1783)=1,0,F1783-F1782),((qCell/COUNT($F$2:F1783))*(I1784-I1783))+((1-(qCell/COUNT($F$2:F1783)))*J1783))),J1783),IF(AND(Temp!optSeasCoef=0,Temp!sts_multp=1),IF(H1783="in-sample",IF(Q1783=bigT,((qCell/bigT)*(I1784/I1783))+((1-(qCell/bigT))*J1783),IF(qCell=0,1,IF(OR(F1784="",COUNT($F$2:F1783)&lt;=qCell),IF(COUNT($F$2:F1783)=1,1,F1783/F1782),((qCell/COUNT($F$2:F1783))*(I1784/I1783))+((1-(qCell/COUNT($F$2:F1783)))*J1783)))),J1783),IF(Temp!sts_add=1,IF(H1783="in-sample",IF(Q1783=bigT,((qCell/bigT)*(I1784-I1783))+((1-(qCell/bigT))*J1783),IF(OR(F1784="",COUNT($AX$2:AX1783)&lt;=qCell),IF(COUNT($AX$2:AX1783)=1,0,AX1783-AX1782),((qCell/COUNT($AX$2:AX1783))*(I1784-I1783))+((1-(qCell/COUNT($AX$2:AX1783)))*J1783))),J1783),IF(H1783="in-sample",IF(Q1783=bigT,((qCell/bigT)*(I1784/I1783))+((1-(qCell/bigT))*J1783),IF(qCell=0,1,IF(OR(F1784="",COUNT($AX$2:AX1783)&lt;=qCell),IF(COUNT($AX$2:AX1783)=1,1,AX1783/AX1782),((qCell/COUNT($AX$2:AX1783))*(I1784/I1783))+((1-(qCell/COUNT($AX$2:AX1783)))*J1783)))),J1783)))))))</f>
        <v/>
      </c>
      <c r="K1784" s="31" t="str">
        <f>IF(H1784="","",IF(AND(Temp!optSeasCoef=0,Temp!sts_add=1),IF(H1784="out-sample",I1784+(Q1784*J1784),I1784+J1784),IF(AND(Temp!optSeasCoef=0,Temp!sts_multp=1),IF(H1784="out-sample",I1784*(J1784^Q1784),I1784*J1784),IF(Temp!sts_add=1,IF(H1784="out-sample",(I1784+(Q1784*J1784))*G1784,(I1784+J1784)*G1784),IF(H1784="out-sample",I1784*(J1784^Q1784)*G1784,I1784*J1784*G1784)))))</f>
        <v/>
      </c>
      <c r="L1784" s="32" t="str">
        <f t="shared" si="191"/>
        <v/>
      </c>
      <c r="M1784" s="32" t="str">
        <f t="shared" si="192"/>
        <v/>
      </c>
      <c r="N1784" s="32" t="str">
        <f t="shared" si="193"/>
        <v/>
      </c>
      <c r="O1784" s="32" t="str">
        <f t="shared" si="194"/>
        <v/>
      </c>
      <c r="P1784" s="32" t="str">
        <f t="shared" si="195"/>
        <v/>
      </c>
      <c r="Q1784" s="3" t="str">
        <f>IF(AND(Temp!fhor_indata=1,F1784="",H1783="in-sample"),1,IF(AND(Temp!fhor_indata=1,H1783="out-sample",Q1783&lt;ATA!XfHor),Q1783+1,IF(F1784="","",IF(AND(H1784="out-sample",H1783="in-sample"),1,IF(AND(H1784="out-sample",H1783="out-sample"),Q1783+1,IF(ISNUMBER(Q1783),Q1783+1,1))))))</f>
        <v/>
      </c>
      <c r="R1784" s="3" t="str">
        <f t="shared" si="189"/>
        <v/>
      </c>
      <c r="S1784" s="6"/>
      <c r="T1784" s="6"/>
      <c r="U1784" s="6"/>
      <c r="V1784" s="6"/>
      <c r="W1784" s="6"/>
      <c r="X1784" s="6"/>
      <c r="Y1784" s="6"/>
      <c r="Z1784" s="6"/>
      <c r="AA1784" s="6"/>
      <c r="AB1784" s="6"/>
      <c r="AC1784" s="6"/>
      <c r="AD1784" s="6"/>
      <c r="AE1784" s="6"/>
      <c r="AF1784" s="6"/>
      <c r="AG1784" s="6"/>
      <c r="AH1784" s="6"/>
      <c r="AI1784" s="6"/>
      <c r="AJ1784" s="6"/>
      <c r="AK1784" s="6"/>
      <c r="AX1784" s="63" t="e">
        <f t="shared" si="190"/>
        <v>#VALUE!</v>
      </c>
    </row>
    <row r="1785" spans="1:50" s="1" customFormat="1" ht="14.25" x14ac:dyDescent="0.2">
      <c r="A1785" s="6"/>
      <c r="B1785" s="6"/>
      <c r="C1785" s="6"/>
      <c r="D1785" s="3"/>
      <c r="E1785" s="70" t="str">
        <f>IF(ATA!E1785="","",ATA!E1785)</f>
        <v/>
      </c>
      <c r="F1785" s="51" t="str">
        <f>IF(ATA!F1785="","",ATA!F1785)</f>
        <v/>
      </c>
      <c r="G1785" s="11" t="str">
        <f>IF(ATA!G1785="","",ATA!G1785)</f>
        <v/>
      </c>
      <c r="H1785" s="55" t="str">
        <f>IF(ATA!H1785="","",ATA!H1785)</f>
        <v/>
      </c>
      <c r="I1785" s="31" t="str">
        <f>IF(AND(F1784="",H1784="in-sample"),"",IF(AND(Temp!fhor_indata=1,H1784="out-sample",H1785="out-sample"),I1784,IF(AND(F1785="",H1784="out-sample"),"",IF(AND(Temp!optSeasCoef=0,Temp!sts_add=1),IF(H1784="in-sample",IF(Q1784=bigT,((pCell/bigT)*F1784)+((1-(pCell/bigT))*(I1784+J1784)),IF(OR(F1785="",COUNT($F$2:F1784)&lt;=pCell),F1784,((pCell/COUNT($F$2:F1784))*F1784)+((1-(pCell/COUNT($F$2:F1784)))*(I1784+J1784)))),I1784),IF(AND(Temp!optSeasCoef=0,Temp!sts_multp=1),IF(H1784="in-sample",IF(Q1784=bigT,((pCell/bigT)*F1784)+((1-(pCell/bigT))*(I1784*J1784)),IF(OR(F1785="",COUNT(F$2:$F1784)&lt;=pCell),F1784,((pCell/COUNT($F$2:F1784))*F1784)+((1-(pCell/COUNT($F$2:F1784)))*(I1784*J1784)))),I1784),IF(Temp!sts_add=1,IF(H1784="in-sample",IF(Q1784=bigT,((pCell/bigT)*AX1784)+((1-(pCell/bigT))*(I1784+J1784)),IF(OR(F1785="",COUNT($AX$2:AX1784)&lt;=pCell),AX1784,((pCell/COUNT($AX$2:AX1784))*AX1784)+((1-(pCell/COUNT($AX$2:AX1784)))*(I1784+J1784)))),I1784),IF(H1784="in-sample",IF(Q1784=bigT,((pCell/bigT)*AX1784)+((1-(pCell/bigT))*(I1784*J1784)),IF(OR(F1785="",COUNT($AX$2:AX1784)&lt;=pCell),AX1784,((pCell/COUNT($AX$2:AX1784))*AX1784)+((1-(pCell/COUNT($AX$2:AX1784)))*(I1784*J1784)))),I1784)))))))</f>
        <v/>
      </c>
      <c r="J1785" s="31" t="str">
        <f>IF(AND(F1784="",H1784="in-sample"),"",IF(AND(Temp!fhor_indata=1,H1784="out-sample",H1785="out-sample"),J1784,IF(AND(F1785="",H1784="out-sample"),"",IF(AND(Temp!optSeasCoef=0,Temp!sts_add=1),IF(H1784="in-sample",IF(Q1784=bigT,((qCell/bigT)*(I1785-I1784))+((1-(qCell/bigT))*J1784),IF(OR(F1785="",COUNT($F$2:F1784)&lt;=qCell),IF(COUNT($F$2:F1784)=1,0,F1784-F1783),((qCell/COUNT($F$2:F1784))*(I1785-I1784))+((1-(qCell/COUNT($F$2:F1784)))*J1784))),J1784),IF(AND(Temp!optSeasCoef=0,Temp!sts_multp=1),IF(H1784="in-sample",IF(Q1784=bigT,((qCell/bigT)*(I1785/I1784))+((1-(qCell/bigT))*J1784),IF(qCell=0,1,IF(OR(F1785="",COUNT($F$2:F1784)&lt;=qCell),IF(COUNT($F$2:F1784)=1,1,F1784/F1783),((qCell/COUNT($F$2:F1784))*(I1785/I1784))+((1-(qCell/COUNT($F$2:F1784)))*J1784)))),J1784),IF(Temp!sts_add=1,IF(H1784="in-sample",IF(Q1784=bigT,((qCell/bigT)*(I1785-I1784))+((1-(qCell/bigT))*J1784),IF(OR(F1785="",COUNT($AX$2:AX1784)&lt;=qCell),IF(COUNT($AX$2:AX1784)=1,0,AX1784-AX1783),((qCell/COUNT($AX$2:AX1784))*(I1785-I1784))+((1-(qCell/COUNT($AX$2:AX1784)))*J1784))),J1784),IF(H1784="in-sample",IF(Q1784=bigT,((qCell/bigT)*(I1785/I1784))+((1-(qCell/bigT))*J1784),IF(qCell=0,1,IF(OR(F1785="",COUNT($AX$2:AX1784)&lt;=qCell),IF(COUNT($AX$2:AX1784)=1,1,AX1784/AX1783),((qCell/COUNT($AX$2:AX1784))*(I1785/I1784))+((1-(qCell/COUNT($AX$2:AX1784)))*J1784)))),J1784)))))))</f>
        <v/>
      </c>
      <c r="K1785" s="31" t="str">
        <f>IF(H1785="","",IF(AND(Temp!optSeasCoef=0,Temp!sts_add=1),IF(H1785="out-sample",I1785+(Q1785*J1785),I1785+J1785),IF(AND(Temp!optSeasCoef=0,Temp!sts_multp=1),IF(H1785="out-sample",I1785*(J1785^Q1785),I1785*J1785),IF(Temp!sts_add=1,IF(H1785="out-sample",(I1785+(Q1785*J1785))*G1785,(I1785+J1785)*G1785),IF(H1785="out-sample",I1785*(J1785^Q1785)*G1785,I1785*J1785*G1785)))))</f>
        <v/>
      </c>
      <c r="L1785" s="32" t="str">
        <f t="shared" si="191"/>
        <v/>
      </c>
      <c r="M1785" s="32" t="str">
        <f t="shared" si="192"/>
        <v/>
      </c>
      <c r="N1785" s="32" t="str">
        <f t="shared" si="193"/>
        <v/>
      </c>
      <c r="O1785" s="32" t="str">
        <f t="shared" si="194"/>
        <v/>
      </c>
      <c r="P1785" s="32" t="str">
        <f t="shared" si="195"/>
        <v/>
      </c>
      <c r="Q1785" s="3" t="str">
        <f>IF(AND(Temp!fhor_indata=1,F1785="",H1784="in-sample"),1,IF(AND(Temp!fhor_indata=1,H1784="out-sample",Q1784&lt;ATA!XfHor),Q1784+1,IF(F1785="","",IF(AND(H1785="out-sample",H1784="in-sample"),1,IF(AND(H1785="out-sample",H1784="out-sample"),Q1784+1,IF(ISNUMBER(Q1784),Q1784+1,1))))))</f>
        <v/>
      </c>
      <c r="R1785" s="3" t="str">
        <f t="shared" si="189"/>
        <v/>
      </c>
      <c r="S1785" s="6"/>
      <c r="T1785" s="6"/>
      <c r="U1785" s="6"/>
      <c r="V1785" s="6"/>
      <c r="W1785" s="6"/>
      <c r="X1785" s="6"/>
      <c r="Y1785" s="6"/>
      <c r="Z1785" s="6"/>
      <c r="AA1785" s="6"/>
      <c r="AB1785" s="6"/>
      <c r="AC1785" s="6"/>
      <c r="AD1785" s="6"/>
      <c r="AE1785" s="6"/>
      <c r="AF1785" s="6"/>
      <c r="AG1785" s="6"/>
      <c r="AH1785" s="6"/>
      <c r="AI1785" s="6"/>
      <c r="AJ1785" s="6"/>
      <c r="AK1785" s="6"/>
      <c r="AX1785" s="63" t="e">
        <f t="shared" si="190"/>
        <v>#VALUE!</v>
      </c>
    </row>
    <row r="1786" spans="1:50" s="1" customFormat="1" ht="14.25" x14ac:dyDescent="0.2">
      <c r="A1786" s="6"/>
      <c r="B1786" s="6"/>
      <c r="C1786" s="6"/>
      <c r="D1786" s="3"/>
      <c r="E1786" s="70" t="str">
        <f>IF(ATA!E1786="","",ATA!E1786)</f>
        <v/>
      </c>
      <c r="F1786" s="51" t="str">
        <f>IF(ATA!F1786="","",ATA!F1786)</f>
        <v/>
      </c>
      <c r="G1786" s="11" t="str">
        <f>IF(ATA!G1786="","",ATA!G1786)</f>
        <v/>
      </c>
      <c r="H1786" s="55" t="str">
        <f>IF(ATA!H1786="","",ATA!H1786)</f>
        <v/>
      </c>
      <c r="I1786" s="31" t="str">
        <f>IF(AND(F1785="",H1785="in-sample"),"",IF(AND(Temp!fhor_indata=1,H1785="out-sample",H1786="out-sample"),I1785,IF(AND(F1786="",H1785="out-sample"),"",IF(AND(Temp!optSeasCoef=0,Temp!sts_add=1),IF(H1785="in-sample",IF(Q1785=bigT,((pCell/bigT)*F1785)+((1-(pCell/bigT))*(I1785+J1785)),IF(OR(F1786="",COUNT($F$2:F1785)&lt;=pCell),F1785,((pCell/COUNT($F$2:F1785))*F1785)+((1-(pCell/COUNT($F$2:F1785)))*(I1785+J1785)))),I1785),IF(AND(Temp!optSeasCoef=0,Temp!sts_multp=1),IF(H1785="in-sample",IF(Q1785=bigT,((pCell/bigT)*F1785)+((1-(pCell/bigT))*(I1785*J1785)),IF(OR(F1786="",COUNT(F$2:$F1785)&lt;=pCell),F1785,((pCell/COUNT($F$2:F1785))*F1785)+((1-(pCell/COUNT($F$2:F1785)))*(I1785*J1785)))),I1785),IF(Temp!sts_add=1,IF(H1785="in-sample",IF(Q1785=bigT,((pCell/bigT)*AX1785)+((1-(pCell/bigT))*(I1785+J1785)),IF(OR(F1786="",COUNT($AX$2:AX1785)&lt;=pCell),AX1785,((pCell/COUNT($AX$2:AX1785))*AX1785)+((1-(pCell/COUNT($AX$2:AX1785)))*(I1785+J1785)))),I1785),IF(H1785="in-sample",IF(Q1785=bigT,((pCell/bigT)*AX1785)+((1-(pCell/bigT))*(I1785*J1785)),IF(OR(F1786="",COUNT($AX$2:AX1785)&lt;=pCell),AX1785,((pCell/COUNT($AX$2:AX1785))*AX1785)+((1-(pCell/COUNT($AX$2:AX1785)))*(I1785*J1785)))),I1785)))))))</f>
        <v/>
      </c>
      <c r="J1786" s="31" t="str">
        <f>IF(AND(F1785="",H1785="in-sample"),"",IF(AND(Temp!fhor_indata=1,H1785="out-sample",H1786="out-sample"),J1785,IF(AND(F1786="",H1785="out-sample"),"",IF(AND(Temp!optSeasCoef=0,Temp!sts_add=1),IF(H1785="in-sample",IF(Q1785=bigT,((qCell/bigT)*(I1786-I1785))+((1-(qCell/bigT))*J1785),IF(OR(F1786="",COUNT($F$2:F1785)&lt;=qCell),IF(COUNT($F$2:F1785)=1,0,F1785-F1784),((qCell/COUNT($F$2:F1785))*(I1786-I1785))+((1-(qCell/COUNT($F$2:F1785)))*J1785))),J1785),IF(AND(Temp!optSeasCoef=0,Temp!sts_multp=1),IF(H1785="in-sample",IF(Q1785=bigT,((qCell/bigT)*(I1786/I1785))+((1-(qCell/bigT))*J1785),IF(qCell=0,1,IF(OR(F1786="",COUNT($F$2:F1785)&lt;=qCell),IF(COUNT($F$2:F1785)=1,1,F1785/F1784),((qCell/COUNT($F$2:F1785))*(I1786/I1785))+((1-(qCell/COUNT($F$2:F1785)))*J1785)))),J1785),IF(Temp!sts_add=1,IF(H1785="in-sample",IF(Q1785=bigT,((qCell/bigT)*(I1786-I1785))+((1-(qCell/bigT))*J1785),IF(OR(F1786="",COUNT($AX$2:AX1785)&lt;=qCell),IF(COUNT($AX$2:AX1785)=1,0,AX1785-AX1784),((qCell/COUNT($AX$2:AX1785))*(I1786-I1785))+((1-(qCell/COUNT($AX$2:AX1785)))*J1785))),J1785),IF(H1785="in-sample",IF(Q1785=bigT,((qCell/bigT)*(I1786/I1785))+((1-(qCell/bigT))*J1785),IF(qCell=0,1,IF(OR(F1786="",COUNT($AX$2:AX1785)&lt;=qCell),IF(COUNT($AX$2:AX1785)=1,1,AX1785/AX1784),((qCell/COUNT($AX$2:AX1785))*(I1786/I1785))+((1-(qCell/COUNT($AX$2:AX1785)))*J1785)))),J1785)))))))</f>
        <v/>
      </c>
      <c r="K1786" s="31" t="str">
        <f>IF(H1786="","",IF(AND(Temp!optSeasCoef=0,Temp!sts_add=1),IF(H1786="out-sample",I1786+(Q1786*J1786),I1786+J1786),IF(AND(Temp!optSeasCoef=0,Temp!sts_multp=1),IF(H1786="out-sample",I1786*(J1786^Q1786),I1786*J1786),IF(Temp!sts_add=1,IF(H1786="out-sample",(I1786+(Q1786*J1786))*G1786,(I1786+J1786)*G1786),IF(H1786="out-sample",I1786*(J1786^Q1786)*G1786,I1786*J1786*G1786)))))</f>
        <v/>
      </c>
      <c r="L1786" s="32" t="str">
        <f t="shared" si="191"/>
        <v/>
      </c>
      <c r="M1786" s="32" t="str">
        <f t="shared" si="192"/>
        <v/>
      </c>
      <c r="N1786" s="32" t="str">
        <f t="shared" si="193"/>
        <v/>
      </c>
      <c r="O1786" s="32" t="str">
        <f t="shared" si="194"/>
        <v/>
      </c>
      <c r="P1786" s="32" t="str">
        <f t="shared" si="195"/>
        <v/>
      </c>
      <c r="Q1786" s="3" t="str">
        <f>IF(AND(Temp!fhor_indata=1,F1786="",H1785="in-sample"),1,IF(AND(Temp!fhor_indata=1,H1785="out-sample",Q1785&lt;ATA!XfHor),Q1785+1,IF(F1786="","",IF(AND(H1786="out-sample",H1785="in-sample"),1,IF(AND(H1786="out-sample",H1785="out-sample"),Q1785+1,IF(ISNUMBER(Q1785),Q1785+1,1))))))</f>
        <v/>
      </c>
      <c r="R1786" s="3" t="str">
        <f t="shared" si="189"/>
        <v/>
      </c>
      <c r="S1786" s="6"/>
      <c r="T1786" s="6"/>
      <c r="U1786" s="6"/>
      <c r="V1786" s="6"/>
      <c r="W1786" s="6"/>
      <c r="X1786" s="6"/>
      <c r="Y1786" s="6"/>
      <c r="Z1786" s="6"/>
      <c r="AA1786" s="6"/>
      <c r="AB1786" s="6"/>
      <c r="AC1786" s="6"/>
      <c r="AD1786" s="6"/>
      <c r="AE1786" s="6"/>
      <c r="AF1786" s="6"/>
      <c r="AG1786" s="6"/>
      <c r="AH1786" s="6"/>
      <c r="AI1786" s="6"/>
      <c r="AJ1786" s="6"/>
      <c r="AK1786" s="6"/>
      <c r="AX1786" s="63" t="e">
        <f t="shared" si="190"/>
        <v>#VALUE!</v>
      </c>
    </row>
    <row r="1787" spans="1:50" s="1" customFormat="1" ht="14.25" x14ac:dyDescent="0.2">
      <c r="A1787" s="6"/>
      <c r="B1787" s="6"/>
      <c r="C1787" s="6"/>
      <c r="D1787" s="3"/>
      <c r="E1787" s="70" t="str">
        <f>IF(ATA!E1787="","",ATA!E1787)</f>
        <v/>
      </c>
      <c r="F1787" s="51" t="str">
        <f>IF(ATA!F1787="","",ATA!F1787)</f>
        <v/>
      </c>
      <c r="G1787" s="11" t="str">
        <f>IF(ATA!G1787="","",ATA!G1787)</f>
        <v/>
      </c>
      <c r="H1787" s="55" t="str">
        <f>IF(ATA!H1787="","",ATA!H1787)</f>
        <v/>
      </c>
      <c r="I1787" s="31" t="str">
        <f>IF(AND(F1786="",H1786="in-sample"),"",IF(AND(Temp!fhor_indata=1,H1786="out-sample",H1787="out-sample"),I1786,IF(AND(F1787="",H1786="out-sample"),"",IF(AND(Temp!optSeasCoef=0,Temp!sts_add=1),IF(H1786="in-sample",IF(Q1786=bigT,((pCell/bigT)*F1786)+((1-(pCell/bigT))*(I1786+J1786)),IF(OR(F1787="",COUNT($F$2:F1786)&lt;=pCell),F1786,((pCell/COUNT($F$2:F1786))*F1786)+((1-(pCell/COUNT($F$2:F1786)))*(I1786+J1786)))),I1786),IF(AND(Temp!optSeasCoef=0,Temp!sts_multp=1),IF(H1786="in-sample",IF(Q1786=bigT,((pCell/bigT)*F1786)+((1-(pCell/bigT))*(I1786*J1786)),IF(OR(F1787="",COUNT(F$2:$F1786)&lt;=pCell),F1786,((pCell/COUNT($F$2:F1786))*F1786)+((1-(pCell/COUNT($F$2:F1786)))*(I1786*J1786)))),I1786),IF(Temp!sts_add=1,IF(H1786="in-sample",IF(Q1786=bigT,((pCell/bigT)*AX1786)+((1-(pCell/bigT))*(I1786+J1786)),IF(OR(F1787="",COUNT($AX$2:AX1786)&lt;=pCell),AX1786,((pCell/COUNT($AX$2:AX1786))*AX1786)+((1-(pCell/COUNT($AX$2:AX1786)))*(I1786+J1786)))),I1786),IF(H1786="in-sample",IF(Q1786=bigT,((pCell/bigT)*AX1786)+((1-(pCell/bigT))*(I1786*J1786)),IF(OR(F1787="",COUNT($AX$2:AX1786)&lt;=pCell),AX1786,((pCell/COUNT($AX$2:AX1786))*AX1786)+((1-(pCell/COUNT($AX$2:AX1786)))*(I1786*J1786)))),I1786)))))))</f>
        <v/>
      </c>
      <c r="J1787" s="31" t="str">
        <f>IF(AND(F1786="",H1786="in-sample"),"",IF(AND(Temp!fhor_indata=1,H1786="out-sample",H1787="out-sample"),J1786,IF(AND(F1787="",H1786="out-sample"),"",IF(AND(Temp!optSeasCoef=0,Temp!sts_add=1),IF(H1786="in-sample",IF(Q1786=bigT,((qCell/bigT)*(I1787-I1786))+((1-(qCell/bigT))*J1786),IF(OR(F1787="",COUNT($F$2:F1786)&lt;=qCell),IF(COUNT($F$2:F1786)=1,0,F1786-F1785),((qCell/COUNT($F$2:F1786))*(I1787-I1786))+((1-(qCell/COUNT($F$2:F1786)))*J1786))),J1786),IF(AND(Temp!optSeasCoef=0,Temp!sts_multp=1),IF(H1786="in-sample",IF(Q1786=bigT,((qCell/bigT)*(I1787/I1786))+((1-(qCell/bigT))*J1786),IF(qCell=0,1,IF(OR(F1787="",COUNT($F$2:F1786)&lt;=qCell),IF(COUNT($F$2:F1786)=1,1,F1786/F1785),((qCell/COUNT($F$2:F1786))*(I1787/I1786))+((1-(qCell/COUNT($F$2:F1786)))*J1786)))),J1786),IF(Temp!sts_add=1,IF(H1786="in-sample",IF(Q1786=bigT,((qCell/bigT)*(I1787-I1786))+((1-(qCell/bigT))*J1786),IF(OR(F1787="",COUNT($AX$2:AX1786)&lt;=qCell),IF(COUNT($AX$2:AX1786)=1,0,AX1786-AX1785),((qCell/COUNT($AX$2:AX1786))*(I1787-I1786))+((1-(qCell/COUNT($AX$2:AX1786)))*J1786))),J1786),IF(H1786="in-sample",IF(Q1786=bigT,((qCell/bigT)*(I1787/I1786))+((1-(qCell/bigT))*J1786),IF(qCell=0,1,IF(OR(F1787="",COUNT($AX$2:AX1786)&lt;=qCell),IF(COUNT($AX$2:AX1786)=1,1,AX1786/AX1785),((qCell/COUNT($AX$2:AX1786))*(I1787/I1786))+((1-(qCell/COUNT($AX$2:AX1786)))*J1786)))),J1786)))))))</f>
        <v/>
      </c>
      <c r="K1787" s="31" t="str">
        <f>IF(H1787="","",IF(AND(Temp!optSeasCoef=0,Temp!sts_add=1),IF(H1787="out-sample",I1787+(Q1787*J1787),I1787+J1787),IF(AND(Temp!optSeasCoef=0,Temp!sts_multp=1),IF(H1787="out-sample",I1787*(J1787^Q1787),I1787*J1787),IF(Temp!sts_add=1,IF(H1787="out-sample",(I1787+(Q1787*J1787))*G1787,(I1787+J1787)*G1787),IF(H1787="out-sample",I1787*(J1787^Q1787)*G1787,I1787*J1787*G1787)))))</f>
        <v/>
      </c>
      <c r="L1787" s="32" t="str">
        <f t="shared" si="191"/>
        <v/>
      </c>
      <c r="M1787" s="32" t="str">
        <f t="shared" si="192"/>
        <v/>
      </c>
      <c r="N1787" s="32" t="str">
        <f t="shared" si="193"/>
        <v/>
      </c>
      <c r="O1787" s="32" t="str">
        <f t="shared" si="194"/>
        <v/>
      </c>
      <c r="P1787" s="32" t="str">
        <f t="shared" si="195"/>
        <v/>
      </c>
      <c r="Q1787" s="3" t="str">
        <f>IF(AND(Temp!fhor_indata=1,F1787="",H1786="in-sample"),1,IF(AND(Temp!fhor_indata=1,H1786="out-sample",Q1786&lt;ATA!XfHor),Q1786+1,IF(F1787="","",IF(AND(H1787="out-sample",H1786="in-sample"),1,IF(AND(H1787="out-sample",H1786="out-sample"),Q1786+1,IF(ISNUMBER(Q1786),Q1786+1,1))))))</f>
        <v/>
      </c>
      <c r="R1787" s="3" t="str">
        <f t="shared" si="189"/>
        <v/>
      </c>
      <c r="S1787" s="6"/>
      <c r="T1787" s="6"/>
      <c r="U1787" s="6"/>
      <c r="V1787" s="6"/>
      <c r="W1787" s="6"/>
      <c r="X1787" s="6"/>
      <c r="Y1787" s="6"/>
      <c r="Z1787" s="6"/>
      <c r="AA1787" s="6"/>
      <c r="AB1787" s="6"/>
      <c r="AC1787" s="6"/>
      <c r="AD1787" s="6"/>
      <c r="AE1787" s="6"/>
      <c r="AF1787" s="6"/>
      <c r="AG1787" s="6"/>
      <c r="AH1787" s="6"/>
      <c r="AI1787" s="6"/>
      <c r="AJ1787" s="6"/>
      <c r="AK1787" s="6"/>
      <c r="AX1787" s="63" t="e">
        <f t="shared" si="190"/>
        <v>#VALUE!</v>
      </c>
    </row>
    <row r="1788" spans="1:50" s="1" customFormat="1" ht="14.25" x14ac:dyDescent="0.2">
      <c r="A1788" s="6"/>
      <c r="B1788" s="6"/>
      <c r="C1788" s="6"/>
      <c r="D1788" s="3"/>
      <c r="E1788" s="70" t="str">
        <f>IF(ATA!E1788="","",ATA!E1788)</f>
        <v/>
      </c>
      <c r="F1788" s="51" t="str">
        <f>IF(ATA!F1788="","",ATA!F1788)</f>
        <v/>
      </c>
      <c r="G1788" s="11" t="str">
        <f>IF(ATA!G1788="","",ATA!G1788)</f>
        <v/>
      </c>
      <c r="H1788" s="55" t="str">
        <f>IF(ATA!H1788="","",ATA!H1788)</f>
        <v/>
      </c>
      <c r="I1788" s="31" t="str">
        <f>IF(AND(F1787="",H1787="in-sample"),"",IF(AND(Temp!fhor_indata=1,H1787="out-sample",H1788="out-sample"),I1787,IF(AND(F1788="",H1787="out-sample"),"",IF(AND(Temp!optSeasCoef=0,Temp!sts_add=1),IF(H1787="in-sample",IF(Q1787=bigT,((pCell/bigT)*F1787)+((1-(pCell/bigT))*(I1787+J1787)),IF(OR(F1788="",COUNT($F$2:F1787)&lt;=pCell),F1787,((pCell/COUNT($F$2:F1787))*F1787)+((1-(pCell/COUNT($F$2:F1787)))*(I1787+J1787)))),I1787),IF(AND(Temp!optSeasCoef=0,Temp!sts_multp=1),IF(H1787="in-sample",IF(Q1787=bigT,((pCell/bigT)*F1787)+((1-(pCell/bigT))*(I1787*J1787)),IF(OR(F1788="",COUNT(F$2:$F1787)&lt;=pCell),F1787,((pCell/COUNT($F$2:F1787))*F1787)+((1-(pCell/COUNT($F$2:F1787)))*(I1787*J1787)))),I1787),IF(Temp!sts_add=1,IF(H1787="in-sample",IF(Q1787=bigT,((pCell/bigT)*AX1787)+((1-(pCell/bigT))*(I1787+J1787)),IF(OR(F1788="",COUNT($AX$2:AX1787)&lt;=pCell),AX1787,((pCell/COUNT($AX$2:AX1787))*AX1787)+((1-(pCell/COUNT($AX$2:AX1787)))*(I1787+J1787)))),I1787),IF(H1787="in-sample",IF(Q1787=bigT,((pCell/bigT)*AX1787)+((1-(pCell/bigT))*(I1787*J1787)),IF(OR(F1788="",COUNT($AX$2:AX1787)&lt;=pCell),AX1787,((pCell/COUNT($AX$2:AX1787))*AX1787)+((1-(pCell/COUNT($AX$2:AX1787)))*(I1787*J1787)))),I1787)))))))</f>
        <v/>
      </c>
      <c r="J1788" s="31" t="str">
        <f>IF(AND(F1787="",H1787="in-sample"),"",IF(AND(Temp!fhor_indata=1,H1787="out-sample",H1788="out-sample"),J1787,IF(AND(F1788="",H1787="out-sample"),"",IF(AND(Temp!optSeasCoef=0,Temp!sts_add=1),IF(H1787="in-sample",IF(Q1787=bigT,((qCell/bigT)*(I1788-I1787))+((1-(qCell/bigT))*J1787),IF(OR(F1788="",COUNT($F$2:F1787)&lt;=qCell),IF(COUNT($F$2:F1787)=1,0,F1787-F1786),((qCell/COUNT($F$2:F1787))*(I1788-I1787))+((1-(qCell/COUNT($F$2:F1787)))*J1787))),J1787),IF(AND(Temp!optSeasCoef=0,Temp!sts_multp=1),IF(H1787="in-sample",IF(Q1787=bigT,((qCell/bigT)*(I1788/I1787))+((1-(qCell/bigT))*J1787),IF(qCell=0,1,IF(OR(F1788="",COUNT($F$2:F1787)&lt;=qCell),IF(COUNT($F$2:F1787)=1,1,F1787/F1786),((qCell/COUNT($F$2:F1787))*(I1788/I1787))+((1-(qCell/COUNT($F$2:F1787)))*J1787)))),J1787),IF(Temp!sts_add=1,IF(H1787="in-sample",IF(Q1787=bigT,((qCell/bigT)*(I1788-I1787))+((1-(qCell/bigT))*J1787),IF(OR(F1788="",COUNT($AX$2:AX1787)&lt;=qCell),IF(COUNT($AX$2:AX1787)=1,0,AX1787-AX1786),((qCell/COUNT($AX$2:AX1787))*(I1788-I1787))+((1-(qCell/COUNT($AX$2:AX1787)))*J1787))),J1787),IF(H1787="in-sample",IF(Q1787=bigT,((qCell/bigT)*(I1788/I1787))+((1-(qCell/bigT))*J1787),IF(qCell=0,1,IF(OR(F1788="",COUNT($AX$2:AX1787)&lt;=qCell),IF(COUNT($AX$2:AX1787)=1,1,AX1787/AX1786),((qCell/COUNT($AX$2:AX1787))*(I1788/I1787))+((1-(qCell/COUNT($AX$2:AX1787)))*J1787)))),J1787)))))))</f>
        <v/>
      </c>
      <c r="K1788" s="31" t="str">
        <f>IF(H1788="","",IF(AND(Temp!optSeasCoef=0,Temp!sts_add=1),IF(H1788="out-sample",I1788+(Q1788*J1788),I1788+J1788),IF(AND(Temp!optSeasCoef=0,Temp!sts_multp=1),IF(H1788="out-sample",I1788*(J1788^Q1788),I1788*J1788),IF(Temp!sts_add=1,IF(H1788="out-sample",(I1788+(Q1788*J1788))*G1788,(I1788+J1788)*G1788),IF(H1788="out-sample",I1788*(J1788^Q1788)*G1788,I1788*J1788*G1788)))))</f>
        <v/>
      </c>
      <c r="L1788" s="32" t="str">
        <f t="shared" si="191"/>
        <v/>
      </c>
      <c r="M1788" s="32" t="str">
        <f t="shared" si="192"/>
        <v/>
      </c>
      <c r="N1788" s="32" t="str">
        <f t="shared" si="193"/>
        <v/>
      </c>
      <c r="O1788" s="32" t="str">
        <f t="shared" si="194"/>
        <v/>
      </c>
      <c r="P1788" s="32" t="str">
        <f t="shared" si="195"/>
        <v/>
      </c>
      <c r="Q1788" s="3" t="str">
        <f>IF(AND(Temp!fhor_indata=1,F1788="",H1787="in-sample"),1,IF(AND(Temp!fhor_indata=1,H1787="out-sample",Q1787&lt;ATA!XfHor),Q1787+1,IF(F1788="","",IF(AND(H1788="out-sample",H1787="in-sample"),1,IF(AND(H1788="out-sample",H1787="out-sample"),Q1787+1,IF(ISNUMBER(Q1787),Q1787+1,1))))))</f>
        <v/>
      </c>
      <c r="R1788" s="3" t="str">
        <f t="shared" si="189"/>
        <v/>
      </c>
      <c r="S1788" s="6"/>
      <c r="T1788" s="6"/>
      <c r="U1788" s="6"/>
      <c r="V1788" s="6"/>
      <c r="W1788" s="6"/>
      <c r="X1788" s="6"/>
      <c r="Y1788" s="6"/>
      <c r="Z1788" s="6"/>
      <c r="AA1788" s="6"/>
      <c r="AB1788" s="6"/>
      <c r="AC1788" s="6"/>
      <c r="AD1788" s="6"/>
      <c r="AE1788" s="6"/>
      <c r="AF1788" s="6"/>
      <c r="AG1788" s="6"/>
      <c r="AH1788" s="6"/>
      <c r="AI1788" s="6"/>
      <c r="AJ1788" s="6"/>
      <c r="AK1788" s="6"/>
      <c r="AX1788" s="63" t="e">
        <f t="shared" si="190"/>
        <v>#VALUE!</v>
      </c>
    </row>
    <row r="1789" spans="1:50" s="1" customFormat="1" ht="14.25" x14ac:dyDescent="0.2">
      <c r="A1789" s="6"/>
      <c r="B1789" s="6"/>
      <c r="C1789" s="6"/>
      <c r="D1789" s="3"/>
      <c r="E1789" s="70" t="str">
        <f>IF(ATA!E1789="","",ATA!E1789)</f>
        <v/>
      </c>
      <c r="F1789" s="51" t="str">
        <f>IF(ATA!F1789="","",ATA!F1789)</f>
        <v/>
      </c>
      <c r="G1789" s="11" t="str">
        <f>IF(ATA!G1789="","",ATA!G1789)</f>
        <v/>
      </c>
      <c r="H1789" s="55" t="str">
        <f>IF(ATA!H1789="","",ATA!H1789)</f>
        <v/>
      </c>
      <c r="I1789" s="31" t="str">
        <f>IF(AND(F1788="",H1788="in-sample"),"",IF(AND(Temp!fhor_indata=1,H1788="out-sample",H1789="out-sample"),I1788,IF(AND(F1789="",H1788="out-sample"),"",IF(AND(Temp!optSeasCoef=0,Temp!sts_add=1),IF(H1788="in-sample",IF(Q1788=bigT,((pCell/bigT)*F1788)+((1-(pCell/bigT))*(I1788+J1788)),IF(OR(F1789="",COUNT($F$2:F1788)&lt;=pCell),F1788,((pCell/COUNT($F$2:F1788))*F1788)+((1-(pCell/COUNT($F$2:F1788)))*(I1788+J1788)))),I1788),IF(AND(Temp!optSeasCoef=0,Temp!sts_multp=1),IF(H1788="in-sample",IF(Q1788=bigT,((pCell/bigT)*F1788)+((1-(pCell/bigT))*(I1788*J1788)),IF(OR(F1789="",COUNT(F$2:$F1788)&lt;=pCell),F1788,((pCell/COUNT($F$2:F1788))*F1788)+((1-(pCell/COUNT($F$2:F1788)))*(I1788*J1788)))),I1788),IF(Temp!sts_add=1,IF(H1788="in-sample",IF(Q1788=bigT,((pCell/bigT)*AX1788)+((1-(pCell/bigT))*(I1788+J1788)),IF(OR(F1789="",COUNT($AX$2:AX1788)&lt;=pCell),AX1788,((pCell/COUNT($AX$2:AX1788))*AX1788)+((1-(pCell/COUNT($AX$2:AX1788)))*(I1788+J1788)))),I1788),IF(H1788="in-sample",IF(Q1788=bigT,((pCell/bigT)*AX1788)+((1-(pCell/bigT))*(I1788*J1788)),IF(OR(F1789="",COUNT($AX$2:AX1788)&lt;=pCell),AX1788,((pCell/COUNT($AX$2:AX1788))*AX1788)+((1-(pCell/COUNT($AX$2:AX1788)))*(I1788*J1788)))),I1788)))))))</f>
        <v/>
      </c>
      <c r="J1789" s="31" t="str">
        <f>IF(AND(F1788="",H1788="in-sample"),"",IF(AND(Temp!fhor_indata=1,H1788="out-sample",H1789="out-sample"),J1788,IF(AND(F1789="",H1788="out-sample"),"",IF(AND(Temp!optSeasCoef=0,Temp!sts_add=1),IF(H1788="in-sample",IF(Q1788=bigT,((qCell/bigT)*(I1789-I1788))+((1-(qCell/bigT))*J1788),IF(OR(F1789="",COUNT($F$2:F1788)&lt;=qCell),IF(COUNT($F$2:F1788)=1,0,F1788-F1787),((qCell/COUNT($F$2:F1788))*(I1789-I1788))+((1-(qCell/COUNT($F$2:F1788)))*J1788))),J1788),IF(AND(Temp!optSeasCoef=0,Temp!sts_multp=1),IF(H1788="in-sample",IF(Q1788=bigT,((qCell/bigT)*(I1789/I1788))+((1-(qCell/bigT))*J1788),IF(qCell=0,1,IF(OR(F1789="",COUNT($F$2:F1788)&lt;=qCell),IF(COUNT($F$2:F1788)=1,1,F1788/F1787),((qCell/COUNT($F$2:F1788))*(I1789/I1788))+((1-(qCell/COUNT($F$2:F1788)))*J1788)))),J1788),IF(Temp!sts_add=1,IF(H1788="in-sample",IF(Q1788=bigT,((qCell/bigT)*(I1789-I1788))+((1-(qCell/bigT))*J1788),IF(OR(F1789="",COUNT($AX$2:AX1788)&lt;=qCell),IF(COUNT($AX$2:AX1788)=1,0,AX1788-AX1787),((qCell/COUNT($AX$2:AX1788))*(I1789-I1788))+((1-(qCell/COUNT($AX$2:AX1788)))*J1788))),J1788),IF(H1788="in-sample",IF(Q1788=bigT,((qCell/bigT)*(I1789/I1788))+((1-(qCell/bigT))*J1788),IF(qCell=0,1,IF(OR(F1789="",COUNT($AX$2:AX1788)&lt;=qCell),IF(COUNT($AX$2:AX1788)=1,1,AX1788/AX1787),((qCell/COUNT($AX$2:AX1788))*(I1789/I1788))+((1-(qCell/COUNT($AX$2:AX1788)))*J1788)))),J1788)))))))</f>
        <v/>
      </c>
      <c r="K1789" s="31" t="str">
        <f>IF(H1789="","",IF(AND(Temp!optSeasCoef=0,Temp!sts_add=1),IF(H1789="out-sample",I1789+(Q1789*J1789),I1789+J1789),IF(AND(Temp!optSeasCoef=0,Temp!sts_multp=1),IF(H1789="out-sample",I1789*(J1789^Q1789),I1789*J1789),IF(Temp!sts_add=1,IF(H1789="out-sample",(I1789+(Q1789*J1789))*G1789,(I1789+J1789)*G1789),IF(H1789="out-sample",I1789*(J1789^Q1789)*G1789,I1789*J1789*G1789)))))</f>
        <v/>
      </c>
      <c r="L1789" s="32" t="str">
        <f t="shared" si="191"/>
        <v/>
      </c>
      <c r="M1789" s="32" t="str">
        <f t="shared" si="192"/>
        <v/>
      </c>
      <c r="N1789" s="32" t="str">
        <f t="shared" si="193"/>
        <v/>
      </c>
      <c r="O1789" s="32" t="str">
        <f t="shared" si="194"/>
        <v/>
      </c>
      <c r="P1789" s="32" t="str">
        <f t="shared" si="195"/>
        <v/>
      </c>
      <c r="Q1789" s="3" t="str">
        <f>IF(AND(Temp!fhor_indata=1,F1789="",H1788="in-sample"),1,IF(AND(Temp!fhor_indata=1,H1788="out-sample",Q1788&lt;ATA!XfHor),Q1788+1,IF(F1789="","",IF(AND(H1789="out-sample",H1788="in-sample"),1,IF(AND(H1789="out-sample",H1788="out-sample"),Q1788+1,IF(ISNUMBER(Q1788),Q1788+1,1))))))</f>
        <v/>
      </c>
      <c r="R1789" s="3" t="str">
        <f t="shared" si="189"/>
        <v/>
      </c>
      <c r="S1789" s="6"/>
      <c r="T1789" s="6"/>
      <c r="U1789" s="6"/>
      <c r="V1789" s="6"/>
      <c r="W1789" s="6"/>
      <c r="X1789" s="6"/>
      <c r="Y1789" s="6"/>
      <c r="Z1789" s="6"/>
      <c r="AA1789" s="6"/>
      <c r="AB1789" s="6"/>
      <c r="AC1789" s="6"/>
      <c r="AD1789" s="6"/>
      <c r="AE1789" s="6"/>
      <c r="AF1789" s="6"/>
      <c r="AG1789" s="6"/>
      <c r="AH1789" s="6"/>
      <c r="AI1789" s="6"/>
      <c r="AJ1789" s="6"/>
      <c r="AK1789" s="6"/>
      <c r="AX1789" s="63" t="e">
        <f t="shared" si="190"/>
        <v>#VALUE!</v>
      </c>
    </row>
    <row r="1790" spans="1:50" s="1" customFormat="1" ht="14.25" x14ac:dyDescent="0.2">
      <c r="A1790" s="6"/>
      <c r="B1790" s="6"/>
      <c r="C1790" s="6"/>
      <c r="D1790" s="3"/>
      <c r="E1790" s="70" t="str">
        <f>IF(ATA!E1790="","",ATA!E1790)</f>
        <v/>
      </c>
      <c r="F1790" s="51" t="str">
        <f>IF(ATA!F1790="","",ATA!F1790)</f>
        <v/>
      </c>
      <c r="G1790" s="11" t="str">
        <f>IF(ATA!G1790="","",ATA!G1790)</f>
        <v/>
      </c>
      <c r="H1790" s="55" t="str">
        <f>IF(ATA!H1790="","",ATA!H1790)</f>
        <v/>
      </c>
      <c r="I1790" s="31" t="str">
        <f>IF(AND(F1789="",H1789="in-sample"),"",IF(AND(Temp!fhor_indata=1,H1789="out-sample",H1790="out-sample"),I1789,IF(AND(F1790="",H1789="out-sample"),"",IF(AND(Temp!optSeasCoef=0,Temp!sts_add=1),IF(H1789="in-sample",IF(Q1789=bigT,((pCell/bigT)*F1789)+((1-(pCell/bigT))*(I1789+J1789)),IF(OR(F1790="",COUNT($F$2:F1789)&lt;=pCell),F1789,((pCell/COUNT($F$2:F1789))*F1789)+((1-(pCell/COUNT($F$2:F1789)))*(I1789+J1789)))),I1789),IF(AND(Temp!optSeasCoef=0,Temp!sts_multp=1),IF(H1789="in-sample",IF(Q1789=bigT,((pCell/bigT)*F1789)+((1-(pCell/bigT))*(I1789*J1789)),IF(OR(F1790="",COUNT(F$2:$F1789)&lt;=pCell),F1789,((pCell/COUNT($F$2:F1789))*F1789)+((1-(pCell/COUNT($F$2:F1789)))*(I1789*J1789)))),I1789),IF(Temp!sts_add=1,IF(H1789="in-sample",IF(Q1789=bigT,((pCell/bigT)*AX1789)+((1-(pCell/bigT))*(I1789+J1789)),IF(OR(F1790="",COUNT($AX$2:AX1789)&lt;=pCell),AX1789,((pCell/COUNT($AX$2:AX1789))*AX1789)+((1-(pCell/COUNT($AX$2:AX1789)))*(I1789+J1789)))),I1789),IF(H1789="in-sample",IF(Q1789=bigT,((pCell/bigT)*AX1789)+((1-(pCell/bigT))*(I1789*J1789)),IF(OR(F1790="",COUNT($AX$2:AX1789)&lt;=pCell),AX1789,((pCell/COUNT($AX$2:AX1789))*AX1789)+((1-(pCell/COUNT($AX$2:AX1789)))*(I1789*J1789)))),I1789)))))))</f>
        <v/>
      </c>
      <c r="J1790" s="31" t="str">
        <f>IF(AND(F1789="",H1789="in-sample"),"",IF(AND(Temp!fhor_indata=1,H1789="out-sample",H1790="out-sample"),J1789,IF(AND(F1790="",H1789="out-sample"),"",IF(AND(Temp!optSeasCoef=0,Temp!sts_add=1),IF(H1789="in-sample",IF(Q1789=bigT,((qCell/bigT)*(I1790-I1789))+((1-(qCell/bigT))*J1789),IF(OR(F1790="",COUNT($F$2:F1789)&lt;=qCell),IF(COUNT($F$2:F1789)=1,0,F1789-F1788),((qCell/COUNT($F$2:F1789))*(I1790-I1789))+((1-(qCell/COUNT($F$2:F1789)))*J1789))),J1789),IF(AND(Temp!optSeasCoef=0,Temp!sts_multp=1),IF(H1789="in-sample",IF(Q1789=bigT,((qCell/bigT)*(I1790/I1789))+((1-(qCell/bigT))*J1789),IF(qCell=0,1,IF(OR(F1790="",COUNT($F$2:F1789)&lt;=qCell),IF(COUNT($F$2:F1789)=1,1,F1789/F1788),((qCell/COUNT($F$2:F1789))*(I1790/I1789))+((1-(qCell/COUNT($F$2:F1789)))*J1789)))),J1789),IF(Temp!sts_add=1,IF(H1789="in-sample",IF(Q1789=bigT,((qCell/bigT)*(I1790-I1789))+((1-(qCell/bigT))*J1789),IF(OR(F1790="",COUNT($AX$2:AX1789)&lt;=qCell),IF(COUNT($AX$2:AX1789)=1,0,AX1789-AX1788),((qCell/COUNT($AX$2:AX1789))*(I1790-I1789))+((1-(qCell/COUNT($AX$2:AX1789)))*J1789))),J1789),IF(H1789="in-sample",IF(Q1789=bigT,((qCell/bigT)*(I1790/I1789))+((1-(qCell/bigT))*J1789),IF(qCell=0,1,IF(OR(F1790="",COUNT($AX$2:AX1789)&lt;=qCell),IF(COUNT($AX$2:AX1789)=1,1,AX1789/AX1788),((qCell/COUNT($AX$2:AX1789))*(I1790/I1789))+((1-(qCell/COUNT($AX$2:AX1789)))*J1789)))),J1789)))))))</f>
        <v/>
      </c>
      <c r="K1790" s="31" t="str">
        <f>IF(H1790="","",IF(AND(Temp!optSeasCoef=0,Temp!sts_add=1),IF(H1790="out-sample",I1790+(Q1790*J1790),I1790+J1790),IF(AND(Temp!optSeasCoef=0,Temp!sts_multp=1),IF(H1790="out-sample",I1790*(J1790^Q1790),I1790*J1790),IF(Temp!sts_add=1,IF(H1790="out-sample",(I1790+(Q1790*J1790))*G1790,(I1790+J1790)*G1790),IF(H1790="out-sample",I1790*(J1790^Q1790)*G1790,I1790*J1790*G1790)))))</f>
        <v/>
      </c>
      <c r="L1790" s="32" t="str">
        <f t="shared" si="191"/>
        <v/>
      </c>
      <c r="M1790" s="32" t="str">
        <f t="shared" si="192"/>
        <v/>
      </c>
      <c r="N1790" s="32" t="str">
        <f t="shared" si="193"/>
        <v/>
      </c>
      <c r="O1790" s="32" t="str">
        <f t="shared" si="194"/>
        <v/>
      </c>
      <c r="P1790" s="32" t="str">
        <f t="shared" si="195"/>
        <v/>
      </c>
      <c r="Q1790" s="3" t="str">
        <f>IF(AND(Temp!fhor_indata=1,F1790="",H1789="in-sample"),1,IF(AND(Temp!fhor_indata=1,H1789="out-sample",Q1789&lt;ATA!XfHor),Q1789+1,IF(F1790="","",IF(AND(H1790="out-sample",H1789="in-sample"),1,IF(AND(H1790="out-sample",H1789="out-sample"),Q1789+1,IF(ISNUMBER(Q1789),Q1789+1,1))))))</f>
        <v/>
      </c>
      <c r="R1790" s="3" t="str">
        <f t="shared" si="189"/>
        <v/>
      </c>
      <c r="S1790" s="6"/>
      <c r="T1790" s="6"/>
      <c r="U1790" s="6"/>
      <c r="V1790" s="6"/>
      <c r="W1790" s="6"/>
      <c r="X1790" s="6"/>
      <c r="Y1790" s="6"/>
      <c r="Z1790" s="6"/>
      <c r="AA1790" s="6"/>
      <c r="AB1790" s="6"/>
      <c r="AC1790" s="6"/>
      <c r="AD1790" s="6"/>
      <c r="AE1790" s="6"/>
      <c r="AF1790" s="6"/>
      <c r="AG1790" s="6"/>
      <c r="AH1790" s="6"/>
      <c r="AI1790" s="6"/>
      <c r="AJ1790" s="6"/>
      <c r="AK1790" s="6"/>
      <c r="AX1790" s="63" t="e">
        <f t="shared" si="190"/>
        <v>#VALUE!</v>
      </c>
    </row>
    <row r="1791" spans="1:50" s="1" customFormat="1" ht="14.25" x14ac:dyDescent="0.2">
      <c r="A1791" s="6"/>
      <c r="B1791" s="6"/>
      <c r="C1791" s="6"/>
      <c r="D1791" s="3"/>
      <c r="E1791" s="70" t="str">
        <f>IF(ATA!E1791="","",ATA!E1791)</f>
        <v/>
      </c>
      <c r="F1791" s="51" t="str">
        <f>IF(ATA!F1791="","",ATA!F1791)</f>
        <v/>
      </c>
      <c r="G1791" s="11" t="str">
        <f>IF(ATA!G1791="","",ATA!G1791)</f>
        <v/>
      </c>
      <c r="H1791" s="55" t="str">
        <f>IF(ATA!H1791="","",ATA!H1791)</f>
        <v/>
      </c>
      <c r="I1791" s="31" t="str">
        <f>IF(AND(F1790="",H1790="in-sample"),"",IF(AND(Temp!fhor_indata=1,H1790="out-sample",H1791="out-sample"),I1790,IF(AND(F1791="",H1790="out-sample"),"",IF(AND(Temp!optSeasCoef=0,Temp!sts_add=1),IF(H1790="in-sample",IF(Q1790=bigT,((pCell/bigT)*F1790)+((1-(pCell/bigT))*(I1790+J1790)),IF(OR(F1791="",COUNT($F$2:F1790)&lt;=pCell),F1790,((pCell/COUNT($F$2:F1790))*F1790)+((1-(pCell/COUNT($F$2:F1790)))*(I1790+J1790)))),I1790),IF(AND(Temp!optSeasCoef=0,Temp!sts_multp=1),IF(H1790="in-sample",IF(Q1790=bigT,((pCell/bigT)*F1790)+((1-(pCell/bigT))*(I1790*J1790)),IF(OR(F1791="",COUNT(F$2:$F1790)&lt;=pCell),F1790,((pCell/COUNT($F$2:F1790))*F1790)+((1-(pCell/COUNT($F$2:F1790)))*(I1790*J1790)))),I1790),IF(Temp!sts_add=1,IF(H1790="in-sample",IF(Q1790=bigT,((pCell/bigT)*AX1790)+((1-(pCell/bigT))*(I1790+J1790)),IF(OR(F1791="",COUNT($AX$2:AX1790)&lt;=pCell),AX1790,((pCell/COUNT($AX$2:AX1790))*AX1790)+((1-(pCell/COUNT($AX$2:AX1790)))*(I1790+J1790)))),I1790),IF(H1790="in-sample",IF(Q1790=bigT,((pCell/bigT)*AX1790)+((1-(pCell/bigT))*(I1790*J1790)),IF(OR(F1791="",COUNT($AX$2:AX1790)&lt;=pCell),AX1790,((pCell/COUNT($AX$2:AX1790))*AX1790)+((1-(pCell/COUNT($AX$2:AX1790)))*(I1790*J1790)))),I1790)))))))</f>
        <v/>
      </c>
      <c r="J1791" s="31" t="str">
        <f>IF(AND(F1790="",H1790="in-sample"),"",IF(AND(Temp!fhor_indata=1,H1790="out-sample",H1791="out-sample"),J1790,IF(AND(F1791="",H1790="out-sample"),"",IF(AND(Temp!optSeasCoef=0,Temp!sts_add=1),IF(H1790="in-sample",IF(Q1790=bigT,((qCell/bigT)*(I1791-I1790))+((1-(qCell/bigT))*J1790),IF(OR(F1791="",COUNT($F$2:F1790)&lt;=qCell),IF(COUNT($F$2:F1790)=1,0,F1790-F1789),((qCell/COUNT($F$2:F1790))*(I1791-I1790))+((1-(qCell/COUNT($F$2:F1790)))*J1790))),J1790),IF(AND(Temp!optSeasCoef=0,Temp!sts_multp=1),IF(H1790="in-sample",IF(Q1790=bigT,((qCell/bigT)*(I1791/I1790))+((1-(qCell/bigT))*J1790),IF(qCell=0,1,IF(OR(F1791="",COUNT($F$2:F1790)&lt;=qCell),IF(COUNT($F$2:F1790)=1,1,F1790/F1789),((qCell/COUNT($F$2:F1790))*(I1791/I1790))+((1-(qCell/COUNT($F$2:F1790)))*J1790)))),J1790),IF(Temp!sts_add=1,IF(H1790="in-sample",IF(Q1790=bigT,((qCell/bigT)*(I1791-I1790))+((1-(qCell/bigT))*J1790),IF(OR(F1791="",COUNT($AX$2:AX1790)&lt;=qCell),IF(COUNT($AX$2:AX1790)=1,0,AX1790-AX1789),((qCell/COUNT($AX$2:AX1790))*(I1791-I1790))+((1-(qCell/COUNT($AX$2:AX1790)))*J1790))),J1790),IF(H1790="in-sample",IF(Q1790=bigT,((qCell/bigT)*(I1791/I1790))+((1-(qCell/bigT))*J1790),IF(qCell=0,1,IF(OR(F1791="",COUNT($AX$2:AX1790)&lt;=qCell),IF(COUNT($AX$2:AX1790)=1,1,AX1790/AX1789),((qCell/COUNT($AX$2:AX1790))*(I1791/I1790))+((1-(qCell/COUNT($AX$2:AX1790)))*J1790)))),J1790)))))))</f>
        <v/>
      </c>
      <c r="K1791" s="31" t="str">
        <f>IF(H1791="","",IF(AND(Temp!optSeasCoef=0,Temp!sts_add=1),IF(H1791="out-sample",I1791+(Q1791*J1791),I1791+J1791),IF(AND(Temp!optSeasCoef=0,Temp!sts_multp=1),IF(H1791="out-sample",I1791*(J1791^Q1791),I1791*J1791),IF(Temp!sts_add=1,IF(H1791="out-sample",(I1791+(Q1791*J1791))*G1791,(I1791+J1791)*G1791),IF(H1791="out-sample",I1791*(J1791^Q1791)*G1791,I1791*J1791*G1791)))))</f>
        <v/>
      </c>
      <c r="L1791" s="32" t="str">
        <f t="shared" si="191"/>
        <v/>
      </c>
      <c r="M1791" s="32" t="str">
        <f t="shared" si="192"/>
        <v/>
      </c>
      <c r="N1791" s="32" t="str">
        <f t="shared" si="193"/>
        <v/>
      </c>
      <c r="O1791" s="32" t="str">
        <f t="shared" si="194"/>
        <v/>
      </c>
      <c r="P1791" s="32" t="str">
        <f t="shared" si="195"/>
        <v/>
      </c>
      <c r="Q1791" s="3" t="str">
        <f>IF(AND(Temp!fhor_indata=1,F1791="",H1790="in-sample"),1,IF(AND(Temp!fhor_indata=1,H1790="out-sample",Q1790&lt;ATA!XfHor),Q1790+1,IF(F1791="","",IF(AND(H1791="out-sample",H1790="in-sample"),1,IF(AND(H1791="out-sample",H1790="out-sample"),Q1790+1,IF(ISNUMBER(Q1790),Q1790+1,1))))))</f>
        <v/>
      </c>
      <c r="R1791" s="3" t="str">
        <f t="shared" si="189"/>
        <v/>
      </c>
      <c r="S1791" s="6"/>
      <c r="T1791" s="6"/>
      <c r="U1791" s="6"/>
      <c r="V1791" s="6"/>
      <c r="W1791" s="6"/>
      <c r="X1791" s="6"/>
      <c r="Y1791" s="6"/>
      <c r="Z1791" s="6"/>
      <c r="AA1791" s="6"/>
      <c r="AB1791" s="6"/>
      <c r="AC1791" s="6"/>
      <c r="AD1791" s="6"/>
      <c r="AE1791" s="6"/>
      <c r="AF1791" s="6"/>
      <c r="AG1791" s="6"/>
      <c r="AH1791" s="6"/>
      <c r="AI1791" s="6"/>
      <c r="AJ1791" s="6"/>
      <c r="AK1791" s="6"/>
      <c r="AX1791" s="63" t="e">
        <f t="shared" si="190"/>
        <v>#VALUE!</v>
      </c>
    </row>
    <row r="1792" spans="1:50" s="1" customFormat="1" ht="14.25" x14ac:dyDescent="0.2">
      <c r="A1792" s="6"/>
      <c r="B1792" s="6"/>
      <c r="C1792" s="6"/>
      <c r="D1792" s="3"/>
      <c r="E1792" s="70" t="str">
        <f>IF(ATA!E1792="","",ATA!E1792)</f>
        <v/>
      </c>
      <c r="F1792" s="51" t="str">
        <f>IF(ATA!F1792="","",ATA!F1792)</f>
        <v/>
      </c>
      <c r="G1792" s="11" t="str">
        <f>IF(ATA!G1792="","",ATA!G1792)</f>
        <v/>
      </c>
      <c r="H1792" s="55" t="str">
        <f>IF(ATA!H1792="","",ATA!H1792)</f>
        <v/>
      </c>
      <c r="I1792" s="31" t="str">
        <f>IF(AND(F1791="",H1791="in-sample"),"",IF(AND(Temp!fhor_indata=1,H1791="out-sample",H1792="out-sample"),I1791,IF(AND(F1792="",H1791="out-sample"),"",IF(AND(Temp!optSeasCoef=0,Temp!sts_add=1),IF(H1791="in-sample",IF(Q1791=bigT,((pCell/bigT)*F1791)+((1-(pCell/bigT))*(I1791+J1791)),IF(OR(F1792="",COUNT($F$2:F1791)&lt;=pCell),F1791,((pCell/COUNT($F$2:F1791))*F1791)+((1-(pCell/COUNT($F$2:F1791)))*(I1791+J1791)))),I1791),IF(AND(Temp!optSeasCoef=0,Temp!sts_multp=1),IF(H1791="in-sample",IF(Q1791=bigT,((pCell/bigT)*F1791)+((1-(pCell/bigT))*(I1791*J1791)),IF(OR(F1792="",COUNT(F$2:$F1791)&lt;=pCell),F1791,((pCell/COUNT($F$2:F1791))*F1791)+((1-(pCell/COUNT($F$2:F1791)))*(I1791*J1791)))),I1791),IF(Temp!sts_add=1,IF(H1791="in-sample",IF(Q1791=bigT,((pCell/bigT)*AX1791)+((1-(pCell/bigT))*(I1791+J1791)),IF(OR(F1792="",COUNT($AX$2:AX1791)&lt;=pCell),AX1791,((pCell/COUNT($AX$2:AX1791))*AX1791)+((1-(pCell/COUNT($AX$2:AX1791)))*(I1791+J1791)))),I1791),IF(H1791="in-sample",IF(Q1791=bigT,((pCell/bigT)*AX1791)+((1-(pCell/bigT))*(I1791*J1791)),IF(OR(F1792="",COUNT($AX$2:AX1791)&lt;=pCell),AX1791,((pCell/COUNT($AX$2:AX1791))*AX1791)+((1-(pCell/COUNT($AX$2:AX1791)))*(I1791*J1791)))),I1791)))))))</f>
        <v/>
      </c>
      <c r="J1792" s="31" t="str">
        <f>IF(AND(F1791="",H1791="in-sample"),"",IF(AND(Temp!fhor_indata=1,H1791="out-sample",H1792="out-sample"),J1791,IF(AND(F1792="",H1791="out-sample"),"",IF(AND(Temp!optSeasCoef=0,Temp!sts_add=1),IF(H1791="in-sample",IF(Q1791=bigT,((qCell/bigT)*(I1792-I1791))+((1-(qCell/bigT))*J1791),IF(OR(F1792="",COUNT($F$2:F1791)&lt;=qCell),IF(COUNT($F$2:F1791)=1,0,F1791-F1790),((qCell/COUNT($F$2:F1791))*(I1792-I1791))+((1-(qCell/COUNT($F$2:F1791)))*J1791))),J1791),IF(AND(Temp!optSeasCoef=0,Temp!sts_multp=1),IF(H1791="in-sample",IF(Q1791=bigT,((qCell/bigT)*(I1792/I1791))+((1-(qCell/bigT))*J1791),IF(qCell=0,1,IF(OR(F1792="",COUNT($F$2:F1791)&lt;=qCell),IF(COUNT($F$2:F1791)=1,1,F1791/F1790),((qCell/COUNT($F$2:F1791))*(I1792/I1791))+((1-(qCell/COUNT($F$2:F1791)))*J1791)))),J1791),IF(Temp!sts_add=1,IF(H1791="in-sample",IF(Q1791=bigT,((qCell/bigT)*(I1792-I1791))+((1-(qCell/bigT))*J1791),IF(OR(F1792="",COUNT($AX$2:AX1791)&lt;=qCell),IF(COUNT($AX$2:AX1791)=1,0,AX1791-AX1790),((qCell/COUNT($AX$2:AX1791))*(I1792-I1791))+((1-(qCell/COUNT($AX$2:AX1791)))*J1791))),J1791),IF(H1791="in-sample",IF(Q1791=bigT,((qCell/bigT)*(I1792/I1791))+((1-(qCell/bigT))*J1791),IF(qCell=0,1,IF(OR(F1792="",COUNT($AX$2:AX1791)&lt;=qCell),IF(COUNT($AX$2:AX1791)=1,1,AX1791/AX1790),((qCell/COUNT($AX$2:AX1791))*(I1792/I1791))+((1-(qCell/COUNT($AX$2:AX1791)))*J1791)))),J1791)))))))</f>
        <v/>
      </c>
      <c r="K1792" s="31" t="str">
        <f>IF(H1792="","",IF(AND(Temp!optSeasCoef=0,Temp!sts_add=1),IF(H1792="out-sample",I1792+(Q1792*J1792),I1792+J1792),IF(AND(Temp!optSeasCoef=0,Temp!sts_multp=1),IF(H1792="out-sample",I1792*(J1792^Q1792),I1792*J1792),IF(Temp!sts_add=1,IF(H1792="out-sample",(I1792+(Q1792*J1792))*G1792,(I1792+J1792)*G1792),IF(H1792="out-sample",I1792*(J1792^Q1792)*G1792,I1792*J1792*G1792)))))</f>
        <v/>
      </c>
      <c r="L1792" s="32" t="str">
        <f t="shared" si="191"/>
        <v/>
      </c>
      <c r="M1792" s="32" t="str">
        <f t="shared" si="192"/>
        <v/>
      </c>
      <c r="N1792" s="32" t="str">
        <f t="shared" si="193"/>
        <v/>
      </c>
      <c r="O1792" s="32" t="str">
        <f t="shared" si="194"/>
        <v/>
      </c>
      <c r="P1792" s="32" t="str">
        <f t="shared" si="195"/>
        <v/>
      </c>
      <c r="Q1792" s="3" t="str">
        <f>IF(AND(Temp!fhor_indata=1,F1792="",H1791="in-sample"),1,IF(AND(Temp!fhor_indata=1,H1791="out-sample",Q1791&lt;ATA!XfHor),Q1791+1,IF(F1792="","",IF(AND(H1792="out-sample",H1791="in-sample"),1,IF(AND(H1792="out-sample",H1791="out-sample"),Q1791+1,IF(ISNUMBER(Q1791),Q1791+1,1))))))</f>
        <v/>
      </c>
      <c r="R1792" s="3" t="str">
        <f t="shared" si="189"/>
        <v/>
      </c>
      <c r="S1792" s="6"/>
      <c r="T1792" s="6"/>
      <c r="U1792" s="6"/>
      <c r="V1792" s="6"/>
      <c r="W1792" s="6"/>
      <c r="X1792" s="6"/>
      <c r="Y1792" s="6"/>
      <c r="Z1792" s="6"/>
      <c r="AA1792" s="6"/>
      <c r="AB1792" s="6"/>
      <c r="AC1792" s="6"/>
      <c r="AD1792" s="6"/>
      <c r="AE1792" s="6"/>
      <c r="AF1792" s="6"/>
      <c r="AG1792" s="6"/>
      <c r="AH1792" s="6"/>
      <c r="AI1792" s="6"/>
      <c r="AJ1792" s="6"/>
      <c r="AK1792" s="6"/>
      <c r="AX1792" s="63" t="e">
        <f t="shared" si="190"/>
        <v>#VALUE!</v>
      </c>
    </row>
    <row r="1793" spans="1:50" s="1" customFormat="1" ht="14.25" x14ac:dyDescent="0.2">
      <c r="A1793" s="6"/>
      <c r="B1793" s="6"/>
      <c r="C1793" s="6"/>
      <c r="D1793" s="3"/>
      <c r="E1793" s="70" t="str">
        <f>IF(ATA!E1793="","",ATA!E1793)</f>
        <v/>
      </c>
      <c r="F1793" s="51" t="str">
        <f>IF(ATA!F1793="","",ATA!F1793)</f>
        <v/>
      </c>
      <c r="G1793" s="11" t="str">
        <f>IF(ATA!G1793="","",ATA!G1793)</f>
        <v/>
      </c>
      <c r="H1793" s="55" t="str">
        <f>IF(ATA!H1793="","",ATA!H1793)</f>
        <v/>
      </c>
      <c r="I1793" s="31" t="str">
        <f>IF(AND(F1792="",H1792="in-sample"),"",IF(AND(Temp!fhor_indata=1,H1792="out-sample",H1793="out-sample"),I1792,IF(AND(F1793="",H1792="out-sample"),"",IF(AND(Temp!optSeasCoef=0,Temp!sts_add=1),IF(H1792="in-sample",IF(Q1792=bigT,((pCell/bigT)*F1792)+((1-(pCell/bigT))*(I1792+J1792)),IF(OR(F1793="",COUNT($F$2:F1792)&lt;=pCell),F1792,((pCell/COUNT($F$2:F1792))*F1792)+((1-(pCell/COUNT($F$2:F1792)))*(I1792+J1792)))),I1792),IF(AND(Temp!optSeasCoef=0,Temp!sts_multp=1),IF(H1792="in-sample",IF(Q1792=bigT,((pCell/bigT)*F1792)+((1-(pCell/bigT))*(I1792*J1792)),IF(OR(F1793="",COUNT(F$2:$F1792)&lt;=pCell),F1792,((pCell/COUNT($F$2:F1792))*F1792)+((1-(pCell/COUNT($F$2:F1792)))*(I1792*J1792)))),I1792),IF(Temp!sts_add=1,IF(H1792="in-sample",IF(Q1792=bigT,((pCell/bigT)*AX1792)+((1-(pCell/bigT))*(I1792+J1792)),IF(OR(F1793="",COUNT($AX$2:AX1792)&lt;=pCell),AX1792,((pCell/COUNT($AX$2:AX1792))*AX1792)+((1-(pCell/COUNT($AX$2:AX1792)))*(I1792+J1792)))),I1792),IF(H1792="in-sample",IF(Q1792=bigT,((pCell/bigT)*AX1792)+((1-(pCell/bigT))*(I1792*J1792)),IF(OR(F1793="",COUNT($AX$2:AX1792)&lt;=pCell),AX1792,((pCell/COUNT($AX$2:AX1792))*AX1792)+((1-(pCell/COUNT($AX$2:AX1792)))*(I1792*J1792)))),I1792)))))))</f>
        <v/>
      </c>
      <c r="J1793" s="31" t="str">
        <f>IF(AND(F1792="",H1792="in-sample"),"",IF(AND(Temp!fhor_indata=1,H1792="out-sample",H1793="out-sample"),J1792,IF(AND(F1793="",H1792="out-sample"),"",IF(AND(Temp!optSeasCoef=0,Temp!sts_add=1),IF(H1792="in-sample",IF(Q1792=bigT,((qCell/bigT)*(I1793-I1792))+((1-(qCell/bigT))*J1792),IF(OR(F1793="",COUNT($F$2:F1792)&lt;=qCell),IF(COUNT($F$2:F1792)=1,0,F1792-F1791),((qCell/COUNT($F$2:F1792))*(I1793-I1792))+((1-(qCell/COUNT($F$2:F1792)))*J1792))),J1792),IF(AND(Temp!optSeasCoef=0,Temp!sts_multp=1),IF(H1792="in-sample",IF(Q1792=bigT,((qCell/bigT)*(I1793/I1792))+((1-(qCell/bigT))*J1792),IF(qCell=0,1,IF(OR(F1793="",COUNT($F$2:F1792)&lt;=qCell),IF(COUNT($F$2:F1792)=1,1,F1792/F1791),((qCell/COUNT($F$2:F1792))*(I1793/I1792))+((1-(qCell/COUNT($F$2:F1792)))*J1792)))),J1792),IF(Temp!sts_add=1,IF(H1792="in-sample",IF(Q1792=bigT,((qCell/bigT)*(I1793-I1792))+((1-(qCell/bigT))*J1792),IF(OR(F1793="",COUNT($AX$2:AX1792)&lt;=qCell),IF(COUNT($AX$2:AX1792)=1,0,AX1792-AX1791),((qCell/COUNT($AX$2:AX1792))*(I1793-I1792))+((1-(qCell/COUNT($AX$2:AX1792)))*J1792))),J1792),IF(H1792="in-sample",IF(Q1792=bigT,((qCell/bigT)*(I1793/I1792))+((1-(qCell/bigT))*J1792),IF(qCell=0,1,IF(OR(F1793="",COUNT($AX$2:AX1792)&lt;=qCell),IF(COUNT($AX$2:AX1792)=1,1,AX1792/AX1791),((qCell/COUNT($AX$2:AX1792))*(I1793/I1792))+((1-(qCell/COUNT($AX$2:AX1792)))*J1792)))),J1792)))))))</f>
        <v/>
      </c>
      <c r="K1793" s="31" t="str">
        <f>IF(H1793="","",IF(AND(Temp!optSeasCoef=0,Temp!sts_add=1),IF(H1793="out-sample",I1793+(Q1793*J1793),I1793+J1793),IF(AND(Temp!optSeasCoef=0,Temp!sts_multp=1),IF(H1793="out-sample",I1793*(J1793^Q1793),I1793*J1793),IF(Temp!sts_add=1,IF(H1793="out-sample",(I1793+(Q1793*J1793))*G1793,(I1793+J1793)*G1793),IF(H1793="out-sample",I1793*(J1793^Q1793)*G1793,I1793*J1793*G1793)))))</f>
        <v/>
      </c>
      <c r="L1793" s="32" t="str">
        <f t="shared" si="191"/>
        <v/>
      </c>
      <c r="M1793" s="32" t="str">
        <f t="shared" si="192"/>
        <v/>
      </c>
      <c r="N1793" s="32" t="str">
        <f t="shared" si="193"/>
        <v/>
      </c>
      <c r="O1793" s="32" t="str">
        <f t="shared" si="194"/>
        <v/>
      </c>
      <c r="P1793" s="32" t="str">
        <f t="shared" si="195"/>
        <v/>
      </c>
      <c r="Q1793" s="3" t="str">
        <f>IF(AND(Temp!fhor_indata=1,F1793="",H1792="in-sample"),1,IF(AND(Temp!fhor_indata=1,H1792="out-sample",Q1792&lt;ATA!XfHor),Q1792+1,IF(F1793="","",IF(AND(H1793="out-sample",H1792="in-sample"),1,IF(AND(H1793="out-sample",H1792="out-sample"),Q1792+1,IF(ISNUMBER(Q1792),Q1792+1,1))))))</f>
        <v/>
      </c>
      <c r="R1793" s="3" t="str">
        <f t="shared" si="189"/>
        <v/>
      </c>
      <c r="S1793" s="6"/>
      <c r="T1793" s="6"/>
      <c r="U1793" s="6"/>
      <c r="V1793" s="6"/>
      <c r="W1793" s="6"/>
      <c r="X1793" s="6"/>
      <c r="Y1793" s="6"/>
      <c r="Z1793" s="6"/>
      <c r="AA1793" s="6"/>
      <c r="AB1793" s="6"/>
      <c r="AC1793" s="6"/>
      <c r="AD1793" s="6"/>
      <c r="AE1793" s="6"/>
      <c r="AF1793" s="6"/>
      <c r="AG1793" s="6"/>
      <c r="AH1793" s="6"/>
      <c r="AI1793" s="6"/>
      <c r="AJ1793" s="6"/>
      <c r="AK1793" s="6"/>
      <c r="AX1793" s="63" t="e">
        <f t="shared" si="190"/>
        <v>#VALUE!</v>
      </c>
    </row>
    <row r="1794" spans="1:50" s="1" customFormat="1" ht="14.25" x14ac:dyDescent="0.2">
      <c r="A1794" s="6"/>
      <c r="B1794" s="6"/>
      <c r="C1794" s="6"/>
      <c r="D1794" s="3"/>
      <c r="E1794" s="70" t="str">
        <f>IF(ATA!E1794="","",ATA!E1794)</f>
        <v/>
      </c>
      <c r="F1794" s="51" t="str">
        <f>IF(ATA!F1794="","",ATA!F1794)</f>
        <v/>
      </c>
      <c r="G1794" s="11" t="str">
        <f>IF(ATA!G1794="","",ATA!G1794)</f>
        <v/>
      </c>
      <c r="H1794" s="55" t="str">
        <f>IF(ATA!H1794="","",ATA!H1794)</f>
        <v/>
      </c>
      <c r="I1794" s="31" t="str">
        <f>IF(AND(F1793="",H1793="in-sample"),"",IF(AND(Temp!fhor_indata=1,H1793="out-sample",H1794="out-sample"),I1793,IF(AND(F1794="",H1793="out-sample"),"",IF(AND(Temp!optSeasCoef=0,Temp!sts_add=1),IF(H1793="in-sample",IF(Q1793=bigT,((pCell/bigT)*F1793)+((1-(pCell/bigT))*(I1793+J1793)),IF(OR(F1794="",COUNT($F$2:F1793)&lt;=pCell),F1793,((pCell/COUNT($F$2:F1793))*F1793)+((1-(pCell/COUNT($F$2:F1793)))*(I1793+J1793)))),I1793),IF(AND(Temp!optSeasCoef=0,Temp!sts_multp=1),IF(H1793="in-sample",IF(Q1793=bigT,((pCell/bigT)*F1793)+((1-(pCell/bigT))*(I1793*J1793)),IF(OR(F1794="",COUNT(F$2:$F1793)&lt;=pCell),F1793,((pCell/COUNT($F$2:F1793))*F1793)+((1-(pCell/COUNT($F$2:F1793)))*(I1793*J1793)))),I1793),IF(Temp!sts_add=1,IF(H1793="in-sample",IF(Q1793=bigT,((pCell/bigT)*AX1793)+((1-(pCell/bigT))*(I1793+J1793)),IF(OR(F1794="",COUNT($AX$2:AX1793)&lt;=pCell),AX1793,((pCell/COUNT($AX$2:AX1793))*AX1793)+((1-(pCell/COUNT($AX$2:AX1793)))*(I1793+J1793)))),I1793),IF(H1793="in-sample",IF(Q1793=bigT,((pCell/bigT)*AX1793)+((1-(pCell/bigT))*(I1793*J1793)),IF(OR(F1794="",COUNT($AX$2:AX1793)&lt;=pCell),AX1793,((pCell/COUNT($AX$2:AX1793))*AX1793)+((1-(pCell/COUNT($AX$2:AX1793)))*(I1793*J1793)))),I1793)))))))</f>
        <v/>
      </c>
      <c r="J1794" s="31" t="str">
        <f>IF(AND(F1793="",H1793="in-sample"),"",IF(AND(Temp!fhor_indata=1,H1793="out-sample",H1794="out-sample"),J1793,IF(AND(F1794="",H1793="out-sample"),"",IF(AND(Temp!optSeasCoef=0,Temp!sts_add=1),IF(H1793="in-sample",IF(Q1793=bigT,((qCell/bigT)*(I1794-I1793))+((1-(qCell/bigT))*J1793),IF(OR(F1794="",COUNT($F$2:F1793)&lt;=qCell),IF(COUNT($F$2:F1793)=1,0,F1793-F1792),((qCell/COUNT($F$2:F1793))*(I1794-I1793))+((1-(qCell/COUNT($F$2:F1793)))*J1793))),J1793),IF(AND(Temp!optSeasCoef=0,Temp!sts_multp=1),IF(H1793="in-sample",IF(Q1793=bigT,((qCell/bigT)*(I1794/I1793))+((1-(qCell/bigT))*J1793),IF(qCell=0,1,IF(OR(F1794="",COUNT($F$2:F1793)&lt;=qCell),IF(COUNT($F$2:F1793)=1,1,F1793/F1792),((qCell/COUNT($F$2:F1793))*(I1794/I1793))+((1-(qCell/COUNT($F$2:F1793)))*J1793)))),J1793),IF(Temp!sts_add=1,IF(H1793="in-sample",IF(Q1793=bigT,((qCell/bigT)*(I1794-I1793))+((1-(qCell/bigT))*J1793),IF(OR(F1794="",COUNT($AX$2:AX1793)&lt;=qCell),IF(COUNT($AX$2:AX1793)=1,0,AX1793-AX1792),((qCell/COUNT($AX$2:AX1793))*(I1794-I1793))+((1-(qCell/COUNT($AX$2:AX1793)))*J1793))),J1793),IF(H1793="in-sample",IF(Q1793=bigT,((qCell/bigT)*(I1794/I1793))+((1-(qCell/bigT))*J1793),IF(qCell=0,1,IF(OR(F1794="",COUNT($AX$2:AX1793)&lt;=qCell),IF(COUNT($AX$2:AX1793)=1,1,AX1793/AX1792),((qCell/COUNT($AX$2:AX1793))*(I1794/I1793))+((1-(qCell/COUNT($AX$2:AX1793)))*J1793)))),J1793)))))))</f>
        <v/>
      </c>
      <c r="K1794" s="31" t="str">
        <f>IF(H1794="","",IF(AND(Temp!optSeasCoef=0,Temp!sts_add=1),IF(H1794="out-sample",I1794+(Q1794*J1794),I1794+J1794),IF(AND(Temp!optSeasCoef=0,Temp!sts_multp=1),IF(H1794="out-sample",I1794*(J1794^Q1794),I1794*J1794),IF(Temp!sts_add=1,IF(H1794="out-sample",(I1794+(Q1794*J1794))*G1794,(I1794+J1794)*G1794),IF(H1794="out-sample",I1794*(J1794^Q1794)*G1794,I1794*J1794*G1794)))))</f>
        <v/>
      </c>
      <c r="L1794" s="32" t="str">
        <f t="shared" si="191"/>
        <v/>
      </c>
      <c r="M1794" s="32" t="str">
        <f t="shared" si="192"/>
        <v/>
      </c>
      <c r="N1794" s="32" t="str">
        <f t="shared" si="193"/>
        <v/>
      </c>
      <c r="O1794" s="32" t="str">
        <f t="shared" si="194"/>
        <v/>
      </c>
      <c r="P1794" s="32" t="str">
        <f t="shared" si="195"/>
        <v/>
      </c>
      <c r="Q1794" s="3" t="str">
        <f>IF(AND(Temp!fhor_indata=1,F1794="",H1793="in-sample"),1,IF(AND(Temp!fhor_indata=1,H1793="out-sample",Q1793&lt;ATA!XfHor),Q1793+1,IF(F1794="","",IF(AND(H1794="out-sample",H1793="in-sample"),1,IF(AND(H1794="out-sample",H1793="out-sample"),Q1793+1,IF(ISNUMBER(Q1793),Q1793+1,1))))))</f>
        <v/>
      </c>
      <c r="R1794" s="3" t="str">
        <f t="shared" ref="R1794:R1857" si="196">IF(F1794="","",bigT-Q1794)</f>
        <v/>
      </c>
      <c r="S1794" s="6"/>
      <c r="T1794" s="6"/>
      <c r="U1794" s="6"/>
      <c r="V1794" s="6"/>
      <c r="W1794" s="6"/>
      <c r="X1794" s="6"/>
      <c r="Y1794" s="6"/>
      <c r="Z1794" s="6"/>
      <c r="AA1794" s="6"/>
      <c r="AB1794" s="6"/>
      <c r="AC1794" s="6"/>
      <c r="AD1794" s="6"/>
      <c r="AE1794" s="6"/>
      <c r="AF1794" s="6"/>
      <c r="AG1794" s="6"/>
      <c r="AH1794" s="6"/>
      <c r="AI1794" s="6"/>
      <c r="AJ1794" s="6"/>
      <c r="AK1794" s="6"/>
      <c r="AX1794" s="63" t="e">
        <f t="shared" si="190"/>
        <v>#VALUE!</v>
      </c>
    </row>
    <row r="1795" spans="1:50" s="1" customFormat="1" ht="14.25" x14ac:dyDescent="0.2">
      <c r="A1795" s="6"/>
      <c r="B1795" s="6"/>
      <c r="C1795" s="6"/>
      <c r="D1795" s="3"/>
      <c r="E1795" s="70" t="str">
        <f>IF(ATA!E1795="","",ATA!E1795)</f>
        <v/>
      </c>
      <c r="F1795" s="51" t="str">
        <f>IF(ATA!F1795="","",ATA!F1795)</f>
        <v/>
      </c>
      <c r="G1795" s="11" t="str">
        <f>IF(ATA!G1795="","",ATA!G1795)</f>
        <v/>
      </c>
      <c r="H1795" s="55" t="str">
        <f>IF(ATA!H1795="","",ATA!H1795)</f>
        <v/>
      </c>
      <c r="I1795" s="31" t="str">
        <f>IF(AND(F1794="",H1794="in-sample"),"",IF(AND(Temp!fhor_indata=1,H1794="out-sample",H1795="out-sample"),I1794,IF(AND(F1795="",H1794="out-sample"),"",IF(AND(Temp!optSeasCoef=0,Temp!sts_add=1),IF(H1794="in-sample",IF(Q1794=bigT,((pCell/bigT)*F1794)+((1-(pCell/bigT))*(I1794+J1794)),IF(OR(F1795="",COUNT($F$2:F1794)&lt;=pCell),F1794,((pCell/COUNT($F$2:F1794))*F1794)+((1-(pCell/COUNT($F$2:F1794)))*(I1794+J1794)))),I1794),IF(AND(Temp!optSeasCoef=0,Temp!sts_multp=1),IF(H1794="in-sample",IF(Q1794=bigT,((pCell/bigT)*F1794)+((1-(pCell/bigT))*(I1794*J1794)),IF(OR(F1795="",COUNT(F$2:$F1794)&lt;=pCell),F1794,((pCell/COUNT($F$2:F1794))*F1794)+((1-(pCell/COUNT($F$2:F1794)))*(I1794*J1794)))),I1794),IF(Temp!sts_add=1,IF(H1794="in-sample",IF(Q1794=bigT,((pCell/bigT)*AX1794)+((1-(pCell/bigT))*(I1794+J1794)),IF(OR(F1795="",COUNT($AX$2:AX1794)&lt;=pCell),AX1794,((pCell/COUNT($AX$2:AX1794))*AX1794)+((1-(pCell/COUNT($AX$2:AX1794)))*(I1794+J1794)))),I1794),IF(H1794="in-sample",IF(Q1794=bigT,((pCell/bigT)*AX1794)+((1-(pCell/bigT))*(I1794*J1794)),IF(OR(F1795="",COUNT($AX$2:AX1794)&lt;=pCell),AX1794,((pCell/COUNT($AX$2:AX1794))*AX1794)+((1-(pCell/COUNT($AX$2:AX1794)))*(I1794*J1794)))),I1794)))))))</f>
        <v/>
      </c>
      <c r="J1795" s="31" t="str">
        <f>IF(AND(F1794="",H1794="in-sample"),"",IF(AND(Temp!fhor_indata=1,H1794="out-sample",H1795="out-sample"),J1794,IF(AND(F1795="",H1794="out-sample"),"",IF(AND(Temp!optSeasCoef=0,Temp!sts_add=1),IF(H1794="in-sample",IF(Q1794=bigT,((qCell/bigT)*(I1795-I1794))+((1-(qCell/bigT))*J1794),IF(OR(F1795="",COUNT($F$2:F1794)&lt;=qCell),IF(COUNT($F$2:F1794)=1,0,F1794-F1793),((qCell/COUNT($F$2:F1794))*(I1795-I1794))+((1-(qCell/COUNT($F$2:F1794)))*J1794))),J1794),IF(AND(Temp!optSeasCoef=0,Temp!sts_multp=1),IF(H1794="in-sample",IF(Q1794=bigT,((qCell/bigT)*(I1795/I1794))+((1-(qCell/bigT))*J1794),IF(qCell=0,1,IF(OR(F1795="",COUNT($F$2:F1794)&lt;=qCell),IF(COUNT($F$2:F1794)=1,1,F1794/F1793),((qCell/COUNT($F$2:F1794))*(I1795/I1794))+((1-(qCell/COUNT($F$2:F1794)))*J1794)))),J1794),IF(Temp!sts_add=1,IF(H1794="in-sample",IF(Q1794=bigT,((qCell/bigT)*(I1795-I1794))+((1-(qCell/bigT))*J1794),IF(OR(F1795="",COUNT($AX$2:AX1794)&lt;=qCell),IF(COUNT($AX$2:AX1794)=1,0,AX1794-AX1793),((qCell/COUNT($AX$2:AX1794))*(I1795-I1794))+((1-(qCell/COUNT($AX$2:AX1794)))*J1794))),J1794),IF(H1794="in-sample",IF(Q1794=bigT,((qCell/bigT)*(I1795/I1794))+((1-(qCell/bigT))*J1794),IF(qCell=0,1,IF(OR(F1795="",COUNT($AX$2:AX1794)&lt;=qCell),IF(COUNT($AX$2:AX1794)=1,1,AX1794/AX1793),((qCell/COUNT($AX$2:AX1794))*(I1795/I1794))+((1-(qCell/COUNT($AX$2:AX1794)))*J1794)))),J1794)))))))</f>
        <v/>
      </c>
      <c r="K1795" s="31" t="str">
        <f>IF(H1795="","",IF(AND(Temp!optSeasCoef=0,Temp!sts_add=1),IF(H1795="out-sample",I1795+(Q1795*J1795),I1795+J1795),IF(AND(Temp!optSeasCoef=0,Temp!sts_multp=1),IF(H1795="out-sample",I1795*(J1795^Q1795),I1795*J1795),IF(Temp!sts_add=1,IF(H1795="out-sample",(I1795+(Q1795*J1795))*G1795,(I1795+J1795)*G1795),IF(H1795="out-sample",I1795*(J1795^Q1795)*G1795,I1795*J1795*G1795)))))</f>
        <v/>
      </c>
      <c r="L1795" s="32" t="str">
        <f t="shared" si="191"/>
        <v/>
      </c>
      <c r="M1795" s="32" t="str">
        <f t="shared" si="192"/>
        <v/>
      </c>
      <c r="N1795" s="32" t="str">
        <f t="shared" si="193"/>
        <v/>
      </c>
      <c r="O1795" s="32" t="str">
        <f t="shared" si="194"/>
        <v/>
      </c>
      <c r="P1795" s="32" t="str">
        <f t="shared" si="195"/>
        <v/>
      </c>
      <c r="Q1795" s="3" t="str">
        <f>IF(AND(Temp!fhor_indata=1,F1795="",H1794="in-sample"),1,IF(AND(Temp!fhor_indata=1,H1794="out-sample",Q1794&lt;ATA!XfHor),Q1794+1,IF(F1795="","",IF(AND(H1795="out-sample",H1794="in-sample"),1,IF(AND(H1795="out-sample",H1794="out-sample"),Q1794+1,IF(ISNUMBER(Q1794),Q1794+1,1))))))</f>
        <v/>
      </c>
      <c r="R1795" s="3" t="str">
        <f t="shared" si="196"/>
        <v/>
      </c>
      <c r="S1795" s="6"/>
      <c r="T1795" s="6"/>
      <c r="U1795" s="6"/>
      <c r="V1795" s="6"/>
      <c r="W1795" s="6"/>
      <c r="X1795" s="6"/>
      <c r="Y1795" s="6"/>
      <c r="Z1795" s="6"/>
      <c r="AA1795" s="6"/>
      <c r="AB1795" s="6"/>
      <c r="AC1795" s="6"/>
      <c r="AD1795" s="6"/>
      <c r="AE1795" s="6"/>
      <c r="AF1795" s="6"/>
      <c r="AG1795" s="6"/>
      <c r="AH1795" s="6"/>
      <c r="AI1795" s="6"/>
      <c r="AJ1795" s="6"/>
      <c r="AK1795" s="6"/>
      <c r="AX1795" s="63" t="e">
        <f t="shared" ref="AX1795:AX1858" si="197">IF(ISBLANK(F1795),"",F1795/G1795)</f>
        <v>#VALUE!</v>
      </c>
    </row>
    <row r="1796" spans="1:50" s="1" customFormat="1" ht="14.25" x14ac:dyDescent="0.2">
      <c r="A1796" s="6"/>
      <c r="B1796" s="6"/>
      <c r="C1796" s="6"/>
      <c r="D1796" s="3"/>
      <c r="E1796" s="70" t="str">
        <f>IF(ATA!E1796="","",ATA!E1796)</f>
        <v/>
      </c>
      <c r="F1796" s="51" t="str">
        <f>IF(ATA!F1796="","",ATA!F1796)</f>
        <v/>
      </c>
      <c r="G1796" s="11" t="str">
        <f>IF(ATA!G1796="","",ATA!G1796)</f>
        <v/>
      </c>
      <c r="H1796" s="55" t="str">
        <f>IF(ATA!H1796="","",ATA!H1796)</f>
        <v/>
      </c>
      <c r="I1796" s="31" t="str">
        <f>IF(AND(F1795="",H1795="in-sample"),"",IF(AND(Temp!fhor_indata=1,H1795="out-sample",H1796="out-sample"),I1795,IF(AND(F1796="",H1795="out-sample"),"",IF(AND(Temp!optSeasCoef=0,Temp!sts_add=1),IF(H1795="in-sample",IF(Q1795=bigT,((pCell/bigT)*F1795)+((1-(pCell/bigT))*(I1795+J1795)),IF(OR(F1796="",COUNT($F$2:F1795)&lt;=pCell),F1795,((pCell/COUNT($F$2:F1795))*F1795)+((1-(pCell/COUNT($F$2:F1795)))*(I1795+J1795)))),I1795),IF(AND(Temp!optSeasCoef=0,Temp!sts_multp=1),IF(H1795="in-sample",IF(Q1795=bigT,((pCell/bigT)*F1795)+((1-(pCell/bigT))*(I1795*J1795)),IF(OR(F1796="",COUNT(F$2:$F1795)&lt;=pCell),F1795,((pCell/COUNT($F$2:F1795))*F1795)+((1-(pCell/COUNT($F$2:F1795)))*(I1795*J1795)))),I1795),IF(Temp!sts_add=1,IF(H1795="in-sample",IF(Q1795=bigT,((pCell/bigT)*AX1795)+((1-(pCell/bigT))*(I1795+J1795)),IF(OR(F1796="",COUNT($AX$2:AX1795)&lt;=pCell),AX1795,((pCell/COUNT($AX$2:AX1795))*AX1795)+((1-(pCell/COUNT($AX$2:AX1795)))*(I1795+J1795)))),I1795),IF(H1795="in-sample",IF(Q1795=bigT,((pCell/bigT)*AX1795)+((1-(pCell/bigT))*(I1795*J1795)),IF(OR(F1796="",COUNT($AX$2:AX1795)&lt;=pCell),AX1795,((pCell/COUNT($AX$2:AX1795))*AX1795)+((1-(pCell/COUNT($AX$2:AX1795)))*(I1795*J1795)))),I1795)))))))</f>
        <v/>
      </c>
      <c r="J1796" s="31" t="str">
        <f>IF(AND(F1795="",H1795="in-sample"),"",IF(AND(Temp!fhor_indata=1,H1795="out-sample",H1796="out-sample"),J1795,IF(AND(F1796="",H1795="out-sample"),"",IF(AND(Temp!optSeasCoef=0,Temp!sts_add=1),IF(H1795="in-sample",IF(Q1795=bigT,((qCell/bigT)*(I1796-I1795))+((1-(qCell/bigT))*J1795),IF(OR(F1796="",COUNT($F$2:F1795)&lt;=qCell),IF(COUNT($F$2:F1795)=1,0,F1795-F1794),((qCell/COUNT($F$2:F1795))*(I1796-I1795))+((1-(qCell/COUNT($F$2:F1795)))*J1795))),J1795),IF(AND(Temp!optSeasCoef=0,Temp!sts_multp=1),IF(H1795="in-sample",IF(Q1795=bigT,((qCell/bigT)*(I1796/I1795))+((1-(qCell/bigT))*J1795),IF(qCell=0,1,IF(OR(F1796="",COUNT($F$2:F1795)&lt;=qCell),IF(COUNT($F$2:F1795)=1,1,F1795/F1794),((qCell/COUNT($F$2:F1795))*(I1796/I1795))+((1-(qCell/COUNT($F$2:F1795)))*J1795)))),J1795),IF(Temp!sts_add=1,IF(H1795="in-sample",IF(Q1795=bigT,((qCell/bigT)*(I1796-I1795))+((1-(qCell/bigT))*J1795),IF(OR(F1796="",COUNT($AX$2:AX1795)&lt;=qCell),IF(COUNT($AX$2:AX1795)=1,0,AX1795-AX1794),((qCell/COUNT($AX$2:AX1795))*(I1796-I1795))+((1-(qCell/COUNT($AX$2:AX1795)))*J1795))),J1795),IF(H1795="in-sample",IF(Q1795=bigT,((qCell/bigT)*(I1796/I1795))+((1-(qCell/bigT))*J1795),IF(qCell=0,1,IF(OR(F1796="",COUNT($AX$2:AX1795)&lt;=qCell),IF(COUNT($AX$2:AX1795)=1,1,AX1795/AX1794),((qCell/COUNT($AX$2:AX1795))*(I1796/I1795))+((1-(qCell/COUNT($AX$2:AX1795)))*J1795)))),J1795)))))))</f>
        <v/>
      </c>
      <c r="K1796" s="31" t="str">
        <f>IF(H1796="","",IF(AND(Temp!optSeasCoef=0,Temp!sts_add=1),IF(H1796="out-sample",I1796+(Q1796*J1796),I1796+J1796),IF(AND(Temp!optSeasCoef=0,Temp!sts_multp=1),IF(H1796="out-sample",I1796*(J1796^Q1796),I1796*J1796),IF(Temp!sts_add=1,IF(H1796="out-sample",(I1796+(Q1796*J1796))*G1796,(I1796+J1796)*G1796),IF(H1796="out-sample",I1796*(J1796^Q1796)*G1796,I1796*J1796*G1796)))))</f>
        <v/>
      </c>
      <c r="L1796" s="32" t="str">
        <f t="shared" ref="L1796:L1859" si="198">IF(F1796="","",F1796-K1796)</f>
        <v/>
      </c>
      <c r="M1796" s="32" t="str">
        <f t="shared" ref="M1796:M1859" si="199">IF(F1796="","",ABS(L1796))</f>
        <v/>
      </c>
      <c r="N1796" s="32" t="str">
        <f t="shared" ref="N1796:N1859" si="200">IF(F1796="","",L1796^2)</f>
        <v/>
      </c>
      <c r="O1796" s="32" t="str">
        <f t="shared" ref="O1796:O1859" si="201">IF(F1796="","",ABS((F1796-K1796)/K1796)*100)</f>
        <v/>
      </c>
      <c r="P1796" s="32" t="str">
        <f t="shared" ref="P1796:P1859" si="202">IF(F1796="","",(M1796/(ABS(K1796)+ABS(F1796)))*200)</f>
        <v/>
      </c>
      <c r="Q1796" s="3" t="str">
        <f>IF(AND(Temp!fhor_indata=1,F1796="",H1795="in-sample"),1,IF(AND(Temp!fhor_indata=1,H1795="out-sample",Q1795&lt;ATA!XfHor),Q1795+1,IF(F1796="","",IF(AND(H1796="out-sample",H1795="in-sample"),1,IF(AND(H1796="out-sample",H1795="out-sample"),Q1795+1,IF(ISNUMBER(Q1795),Q1795+1,1))))))</f>
        <v/>
      </c>
      <c r="R1796" s="3" t="str">
        <f t="shared" si="196"/>
        <v/>
      </c>
      <c r="S1796" s="6"/>
      <c r="T1796" s="6"/>
      <c r="U1796" s="6"/>
      <c r="V1796" s="6"/>
      <c r="W1796" s="6"/>
      <c r="X1796" s="6"/>
      <c r="Y1796" s="6"/>
      <c r="Z1796" s="6"/>
      <c r="AA1796" s="6"/>
      <c r="AB1796" s="6"/>
      <c r="AC1796" s="6"/>
      <c r="AD1796" s="6"/>
      <c r="AE1796" s="6"/>
      <c r="AF1796" s="6"/>
      <c r="AG1796" s="6"/>
      <c r="AH1796" s="6"/>
      <c r="AI1796" s="6"/>
      <c r="AJ1796" s="6"/>
      <c r="AK1796" s="6"/>
      <c r="AX1796" s="63" t="e">
        <f t="shared" si="197"/>
        <v>#VALUE!</v>
      </c>
    </row>
    <row r="1797" spans="1:50" s="1" customFormat="1" ht="14.25" x14ac:dyDescent="0.2">
      <c r="A1797" s="6"/>
      <c r="B1797" s="6"/>
      <c r="C1797" s="6"/>
      <c r="D1797" s="3"/>
      <c r="E1797" s="70" t="str">
        <f>IF(ATA!E1797="","",ATA!E1797)</f>
        <v/>
      </c>
      <c r="F1797" s="51" t="str">
        <f>IF(ATA!F1797="","",ATA!F1797)</f>
        <v/>
      </c>
      <c r="G1797" s="11" t="str">
        <f>IF(ATA!G1797="","",ATA!G1797)</f>
        <v/>
      </c>
      <c r="H1797" s="55" t="str">
        <f>IF(ATA!H1797="","",ATA!H1797)</f>
        <v/>
      </c>
      <c r="I1797" s="31" t="str">
        <f>IF(AND(F1796="",H1796="in-sample"),"",IF(AND(Temp!fhor_indata=1,H1796="out-sample",H1797="out-sample"),I1796,IF(AND(F1797="",H1796="out-sample"),"",IF(AND(Temp!optSeasCoef=0,Temp!sts_add=1),IF(H1796="in-sample",IF(Q1796=bigT,((pCell/bigT)*F1796)+((1-(pCell/bigT))*(I1796+J1796)),IF(OR(F1797="",COUNT($F$2:F1796)&lt;=pCell),F1796,((pCell/COUNT($F$2:F1796))*F1796)+((1-(pCell/COUNT($F$2:F1796)))*(I1796+J1796)))),I1796),IF(AND(Temp!optSeasCoef=0,Temp!sts_multp=1),IF(H1796="in-sample",IF(Q1796=bigT,((pCell/bigT)*F1796)+((1-(pCell/bigT))*(I1796*J1796)),IF(OR(F1797="",COUNT(F$2:$F1796)&lt;=pCell),F1796,((pCell/COUNT($F$2:F1796))*F1796)+((1-(pCell/COUNT($F$2:F1796)))*(I1796*J1796)))),I1796),IF(Temp!sts_add=1,IF(H1796="in-sample",IF(Q1796=bigT,((pCell/bigT)*AX1796)+((1-(pCell/bigT))*(I1796+J1796)),IF(OR(F1797="",COUNT($AX$2:AX1796)&lt;=pCell),AX1796,((pCell/COUNT($AX$2:AX1796))*AX1796)+((1-(pCell/COUNT($AX$2:AX1796)))*(I1796+J1796)))),I1796),IF(H1796="in-sample",IF(Q1796=bigT,((pCell/bigT)*AX1796)+((1-(pCell/bigT))*(I1796*J1796)),IF(OR(F1797="",COUNT($AX$2:AX1796)&lt;=pCell),AX1796,((pCell/COUNT($AX$2:AX1796))*AX1796)+((1-(pCell/COUNT($AX$2:AX1796)))*(I1796*J1796)))),I1796)))))))</f>
        <v/>
      </c>
      <c r="J1797" s="31" t="str">
        <f>IF(AND(F1796="",H1796="in-sample"),"",IF(AND(Temp!fhor_indata=1,H1796="out-sample",H1797="out-sample"),J1796,IF(AND(F1797="",H1796="out-sample"),"",IF(AND(Temp!optSeasCoef=0,Temp!sts_add=1),IF(H1796="in-sample",IF(Q1796=bigT,((qCell/bigT)*(I1797-I1796))+((1-(qCell/bigT))*J1796),IF(OR(F1797="",COUNT($F$2:F1796)&lt;=qCell),IF(COUNT($F$2:F1796)=1,0,F1796-F1795),((qCell/COUNT($F$2:F1796))*(I1797-I1796))+((1-(qCell/COUNT($F$2:F1796)))*J1796))),J1796),IF(AND(Temp!optSeasCoef=0,Temp!sts_multp=1),IF(H1796="in-sample",IF(Q1796=bigT,((qCell/bigT)*(I1797/I1796))+((1-(qCell/bigT))*J1796),IF(qCell=0,1,IF(OR(F1797="",COUNT($F$2:F1796)&lt;=qCell),IF(COUNT($F$2:F1796)=1,1,F1796/F1795),((qCell/COUNT($F$2:F1796))*(I1797/I1796))+((1-(qCell/COUNT($F$2:F1796)))*J1796)))),J1796),IF(Temp!sts_add=1,IF(H1796="in-sample",IF(Q1796=bigT,((qCell/bigT)*(I1797-I1796))+((1-(qCell/bigT))*J1796),IF(OR(F1797="",COUNT($AX$2:AX1796)&lt;=qCell),IF(COUNT($AX$2:AX1796)=1,0,AX1796-AX1795),((qCell/COUNT($AX$2:AX1796))*(I1797-I1796))+((1-(qCell/COUNT($AX$2:AX1796)))*J1796))),J1796),IF(H1796="in-sample",IF(Q1796=bigT,((qCell/bigT)*(I1797/I1796))+((1-(qCell/bigT))*J1796),IF(qCell=0,1,IF(OR(F1797="",COUNT($AX$2:AX1796)&lt;=qCell),IF(COUNT($AX$2:AX1796)=1,1,AX1796/AX1795),((qCell/COUNT($AX$2:AX1796))*(I1797/I1796))+((1-(qCell/COUNT($AX$2:AX1796)))*J1796)))),J1796)))))))</f>
        <v/>
      </c>
      <c r="K1797" s="31" t="str">
        <f>IF(H1797="","",IF(AND(Temp!optSeasCoef=0,Temp!sts_add=1),IF(H1797="out-sample",I1797+(Q1797*J1797),I1797+J1797),IF(AND(Temp!optSeasCoef=0,Temp!sts_multp=1),IF(H1797="out-sample",I1797*(J1797^Q1797),I1797*J1797),IF(Temp!sts_add=1,IF(H1797="out-sample",(I1797+(Q1797*J1797))*G1797,(I1797+J1797)*G1797),IF(H1797="out-sample",I1797*(J1797^Q1797)*G1797,I1797*J1797*G1797)))))</f>
        <v/>
      </c>
      <c r="L1797" s="32" t="str">
        <f t="shared" si="198"/>
        <v/>
      </c>
      <c r="M1797" s="32" t="str">
        <f t="shared" si="199"/>
        <v/>
      </c>
      <c r="N1797" s="32" t="str">
        <f t="shared" si="200"/>
        <v/>
      </c>
      <c r="O1797" s="32" t="str">
        <f t="shared" si="201"/>
        <v/>
      </c>
      <c r="P1797" s="32" t="str">
        <f t="shared" si="202"/>
        <v/>
      </c>
      <c r="Q1797" s="3" t="str">
        <f>IF(AND(Temp!fhor_indata=1,F1797="",H1796="in-sample"),1,IF(AND(Temp!fhor_indata=1,H1796="out-sample",Q1796&lt;ATA!XfHor),Q1796+1,IF(F1797="","",IF(AND(H1797="out-sample",H1796="in-sample"),1,IF(AND(H1797="out-sample",H1796="out-sample"),Q1796+1,IF(ISNUMBER(Q1796),Q1796+1,1))))))</f>
        <v/>
      </c>
      <c r="R1797" s="3" t="str">
        <f t="shared" si="196"/>
        <v/>
      </c>
      <c r="S1797" s="6"/>
      <c r="T1797" s="6"/>
      <c r="U1797" s="6"/>
      <c r="V1797" s="6"/>
      <c r="W1797" s="6"/>
      <c r="X1797" s="6"/>
      <c r="Y1797" s="6"/>
      <c r="Z1797" s="6"/>
      <c r="AA1797" s="6"/>
      <c r="AB1797" s="6"/>
      <c r="AC1797" s="6"/>
      <c r="AD1797" s="6"/>
      <c r="AE1797" s="6"/>
      <c r="AF1797" s="6"/>
      <c r="AG1797" s="6"/>
      <c r="AH1797" s="6"/>
      <c r="AI1797" s="6"/>
      <c r="AJ1797" s="6"/>
      <c r="AK1797" s="6"/>
      <c r="AX1797" s="63" t="e">
        <f t="shared" si="197"/>
        <v>#VALUE!</v>
      </c>
    </row>
    <row r="1798" spans="1:50" s="1" customFormat="1" ht="14.25" x14ac:dyDescent="0.2">
      <c r="A1798" s="6"/>
      <c r="B1798" s="6"/>
      <c r="C1798" s="6"/>
      <c r="D1798" s="3"/>
      <c r="E1798" s="70" t="str">
        <f>IF(ATA!E1798="","",ATA!E1798)</f>
        <v/>
      </c>
      <c r="F1798" s="51" t="str">
        <f>IF(ATA!F1798="","",ATA!F1798)</f>
        <v/>
      </c>
      <c r="G1798" s="11" t="str">
        <f>IF(ATA!G1798="","",ATA!G1798)</f>
        <v/>
      </c>
      <c r="H1798" s="55" t="str">
        <f>IF(ATA!H1798="","",ATA!H1798)</f>
        <v/>
      </c>
      <c r="I1798" s="31" t="str">
        <f>IF(AND(F1797="",H1797="in-sample"),"",IF(AND(Temp!fhor_indata=1,H1797="out-sample",H1798="out-sample"),I1797,IF(AND(F1798="",H1797="out-sample"),"",IF(AND(Temp!optSeasCoef=0,Temp!sts_add=1),IF(H1797="in-sample",IF(Q1797=bigT,((pCell/bigT)*F1797)+((1-(pCell/bigT))*(I1797+J1797)),IF(OR(F1798="",COUNT($F$2:F1797)&lt;=pCell),F1797,((pCell/COUNT($F$2:F1797))*F1797)+((1-(pCell/COUNT($F$2:F1797)))*(I1797+J1797)))),I1797),IF(AND(Temp!optSeasCoef=0,Temp!sts_multp=1),IF(H1797="in-sample",IF(Q1797=bigT,((pCell/bigT)*F1797)+((1-(pCell/bigT))*(I1797*J1797)),IF(OR(F1798="",COUNT(F$2:$F1797)&lt;=pCell),F1797,((pCell/COUNT($F$2:F1797))*F1797)+((1-(pCell/COUNT($F$2:F1797)))*(I1797*J1797)))),I1797),IF(Temp!sts_add=1,IF(H1797="in-sample",IF(Q1797=bigT,((pCell/bigT)*AX1797)+((1-(pCell/bigT))*(I1797+J1797)),IF(OR(F1798="",COUNT($AX$2:AX1797)&lt;=pCell),AX1797,((pCell/COUNT($AX$2:AX1797))*AX1797)+((1-(pCell/COUNT($AX$2:AX1797)))*(I1797+J1797)))),I1797),IF(H1797="in-sample",IF(Q1797=bigT,((pCell/bigT)*AX1797)+((1-(pCell/bigT))*(I1797*J1797)),IF(OR(F1798="",COUNT($AX$2:AX1797)&lt;=pCell),AX1797,((pCell/COUNT($AX$2:AX1797))*AX1797)+((1-(pCell/COUNT($AX$2:AX1797)))*(I1797*J1797)))),I1797)))))))</f>
        <v/>
      </c>
      <c r="J1798" s="31" t="str">
        <f>IF(AND(F1797="",H1797="in-sample"),"",IF(AND(Temp!fhor_indata=1,H1797="out-sample",H1798="out-sample"),J1797,IF(AND(F1798="",H1797="out-sample"),"",IF(AND(Temp!optSeasCoef=0,Temp!sts_add=1),IF(H1797="in-sample",IF(Q1797=bigT,((qCell/bigT)*(I1798-I1797))+((1-(qCell/bigT))*J1797),IF(OR(F1798="",COUNT($F$2:F1797)&lt;=qCell),IF(COUNT($F$2:F1797)=1,0,F1797-F1796),((qCell/COUNT($F$2:F1797))*(I1798-I1797))+((1-(qCell/COUNT($F$2:F1797)))*J1797))),J1797),IF(AND(Temp!optSeasCoef=0,Temp!sts_multp=1),IF(H1797="in-sample",IF(Q1797=bigT,((qCell/bigT)*(I1798/I1797))+((1-(qCell/bigT))*J1797),IF(qCell=0,1,IF(OR(F1798="",COUNT($F$2:F1797)&lt;=qCell),IF(COUNT($F$2:F1797)=1,1,F1797/F1796),((qCell/COUNT($F$2:F1797))*(I1798/I1797))+((1-(qCell/COUNT($F$2:F1797)))*J1797)))),J1797),IF(Temp!sts_add=1,IF(H1797="in-sample",IF(Q1797=bigT,((qCell/bigT)*(I1798-I1797))+((1-(qCell/bigT))*J1797),IF(OR(F1798="",COUNT($AX$2:AX1797)&lt;=qCell),IF(COUNT($AX$2:AX1797)=1,0,AX1797-AX1796),((qCell/COUNT($AX$2:AX1797))*(I1798-I1797))+((1-(qCell/COUNT($AX$2:AX1797)))*J1797))),J1797),IF(H1797="in-sample",IF(Q1797=bigT,((qCell/bigT)*(I1798/I1797))+((1-(qCell/bigT))*J1797),IF(qCell=0,1,IF(OR(F1798="",COUNT($AX$2:AX1797)&lt;=qCell),IF(COUNT($AX$2:AX1797)=1,1,AX1797/AX1796),((qCell/COUNT($AX$2:AX1797))*(I1798/I1797))+((1-(qCell/COUNT($AX$2:AX1797)))*J1797)))),J1797)))))))</f>
        <v/>
      </c>
      <c r="K1798" s="31" t="str">
        <f>IF(H1798="","",IF(AND(Temp!optSeasCoef=0,Temp!sts_add=1),IF(H1798="out-sample",I1798+(Q1798*J1798),I1798+J1798),IF(AND(Temp!optSeasCoef=0,Temp!sts_multp=1),IF(H1798="out-sample",I1798*(J1798^Q1798),I1798*J1798),IF(Temp!sts_add=1,IF(H1798="out-sample",(I1798+(Q1798*J1798))*G1798,(I1798+J1798)*G1798),IF(H1798="out-sample",I1798*(J1798^Q1798)*G1798,I1798*J1798*G1798)))))</f>
        <v/>
      </c>
      <c r="L1798" s="32" t="str">
        <f t="shared" si="198"/>
        <v/>
      </c>
      <c r="M1798" s="32" t="str">
        <f t="shared" si="199"/>
        <v/>
      </c>
      <c r="N1798" s="32" t="str">
        <f t="shared" si="200"/>
        <v/>
      </c>
      <c r="O1798" s="32" t="str">
        <f t="shared" si="201"/>
        <v/>
      </c>
      <c r="P1798" s="32" t="str">
        <f t="shared" si="202"/>
        <v/>
      </c>
      <c r="Q1798" s="3" t="str">
        <f>IF(AND(Temp!fhor_indata=1,F1798="",H1797="in-sample"),1,IF(AND(Temp!fhor_indata=1,H1797="out-sample",Q1797&lt;ATA!XfHor),Q1797+1,IF(F1798="","",IF(AND(H1798="out-sample",H1797="in-sample"),1,IF(AND(H1798="out-sample",H1797="out-sample"),Q1797+1,IF(ISNUMBER(Q1797),Q1797+1,1))))))</f>
        <v/>
      </c>
      <c r="R1798" s="3" t="str">
        <f t="shared" si="196"/>
        <v/>
      </c>
      <c r="S1798" s="6"/>
      <c r="T1798" s="6"/>
      <c r="U1798" s="6"/>
      <c r="V1798" s="6"/>
      <c r="W1798" s="6"/>
      <c r="X1798" s="6"/>
      <c r="Y1798" s="6"/>
      <c r="Z1798" s="6"/>
      <c r="AA1798" s="6"/>
      <c r="AB1798" s="6"/>
      <c r="AC1798" s="6"/>
      <c r="AD1798" s="6"/>
      <c r="AE1798" s="6"/>
      <c r="AF1798" s="6"/>
      <c r="AG1798" s="6"/>
      <c r="AH1798" s="6"/>
      <c r="AI1798" s="6"/>
      <c r="AJ1798" s="6"/>
      <c r="AK1798" s="6"/>
      <c r="AX1798" s="63" t="e">
        <f t="shared" si="197"/>
        <v>#VALUE!</v>
      </c>
    </row>
    <row r="1799" spans="1:50" s="1" customFormat="1" ht="14.25" x14ac:dyDescent="0.2">
      <c r="A1799" s="6"/>
      <c r="B1799" s="6"/>
      <c r="C1799" s="6"/>
      <c r="D1799" s="3"/>
      <c r="E1799" s="70" t="str">
        <f>IF(ATA!E1799="","",ATA!E1799)</f>
        <v/>
      </c>
      <c r="F1799" s="51" t="str">
        <f>IF(ATA!F1799="","",ATA!F1799)</f>
        <v/>
      </c>
      <c r="G1799" s="11" t="str">
        <f>IF(ATA!G1799="","",ATA!G1799)</f>
        <v/>
      </c>
      <c r="H1799" s="55" t="str">
        <f>IF(ATA!H1799="","",ATA!H1799)</f>
        <v/>
      </c>
      <c r="I1799" s="31" t="str">
        <f>IF(AND(F1798="",H1798="in-sample"),"",IF(AND(Temp!fhor_indata=1,H1798="out-sample",H1799="out-sample"),I1798,IF(AND(F1799="",H1798="out-sample"),"",IF(AND(Temp!optSeasCoef=0,Temp!sts_add=1),IF(H1798="in-sample",IF(Q1798=bigT,((pCell/bigT)*F1798)+((1-(pCell/bigT))*(I1798+J1798)),IF(OR(F1799="",COUNT($F$2:F1798)&lt;=pCell),F1798,((pCell/COUNT($F$2:F1798))*F1798)+((1-(pCell/COUNT($F$2:F1798)))*(I1798+J1798)))),I1798),IF(AND(Temp!optSeasCoef=0,Temp!sts_multp=1),IF(H1798="in-sample",IF(Q1798=bigT,((pCell/bigT)*F1798)+((1-(pCell/bigT))*(I1798*J1798)),IF(OR(F1799="",COUNT(F$2:$F1798)&lt;=pCell),F1798,((pCell/COUNT($F$2:F1798))*F1798)+((1-(pCell/COUNT($F$2:F1798)))*(I1798*J1798)))),I1798),IF(Temp!sts_add=1,IF(H1798="in-sample",IF(Q1798=bigT,((pCell/bigT)*AX1798)+((1-(pCell/bigT))*(I1798+J1798)),IF(OR(F1799="",COUNT($AX$2:AX1798)&lt;=pCell),AX1798,((pCell/COUNT($AX$2:AX1798))*AX1798)+((1-(pCell/COUNT($AX$2:AX1798)))*(I1798+J1798)))),I1798),IF(H1798="in-sample",IF(Q1798=bigT,((pCell/bigT)*AX1798)+((1-(pCell/bigT))*(I1798*J1798)),IF(OR(F1799="",COUNT($AX$2:AX1798)&lt;=pCell),AX1798,((pCell/COUNT($AX$2:AX1798))*AX1798)+((1-(pCell/COUNT($AX$2:AX1798)))*(I1798*J1798)))),I1798)))))))</f>
        <v/>
      </c>
      <c r="J1799" s="31" t="str">
        <f>IF(AND(F1798="",H1798="in-sample"),"",IF(AND(Temp!fhor_indata=1,H1798="out-sample",H1799="out-sample"),J1798,IF(AND(F1799="",H1798="out-sample"),"",IF(AND(Temp!optSeasCoef=0,Temp!sts_add=1),IF(H1798="in-sample",IF(Q1798=bigT,((qCell/bigT)*(I1799-I1798))+((1-(qCell/bigT))*J1798),IF(OR(F1799="",COUNT($F$2:F1798)&lt;=qCell),IF(COUNT($F$2:F1798)=1,0,F1798-F1797),((qCell/COUNT($F$2:F1798))*(I1799-I1798))+((1-(qCell/COUNT($F$2:F1798)))*J1798))),J1798),IF(AND(Temp!optSeasCoef=0,Temp!sts_multp=1),IF(H1798="in-sample",IF(Q1798=bigT,((qCell/bigT)*(I1799/I1798))+((1-(qCell/bigT))*J1798),IF(qCell=0,1,IF(OR(F1799="",COUNT($F$2:F1798)&lt;=qCell),IF(COUNT($F$2:F1798)=1,1,F1798/F1797),((qCell/COUNT($F$2:F1798))*(I1799/I1798))+((1-(qCell/COUNT($F$2:F1798)))*J1798)))),J1798),IF(Temp!sts_add=1,IF(H1798="in-sample",IF(Q1798=bigT,((qCell/bigT)*(I1799-I1798))+((1-(qCell/bigT))*J1798),IF(OR(F1799="",COUNT($AX$2:AX1798)&lt;=qCell),IF(COUNT($AX$2:AX1798)=1,0,AX1798-AX1797),((qCell/COUNT($AX$2:AX1798))*(I1799-I1798))+((1-(qCell/COUNT($AX$2:AX1798)))*J1798))),J1798),IF(H1798="in-sample",IF(Q1798=bigT,((qCell/bigT)*(I1799/I1798))+((1-(qCell/bigT))*J1798),IF(qCell=0,1,IF(OR(F1799="",COUNT($AX$2:AX1798)&lt;=qCell),IF(COUNT($AX$2:AX1798)=1,1,AX1798/AX1797),((qCell/COUNT($AX$2:AX1798))*(I1799/I1798))+((1-(qCell/COUNT($AX$2:AX1798)))*J1798)))),J1798)))))))</f>
        <v/>
      </c>
      <c r="K1799" s="31" t="str">
        <f>IF(H1799="","",IF(AND(Temp!optSeasCoef=0,Temp!sts_add=1),IF(H1799="out-sample",I1799+(Q1799*J1799),I1799+J1799),IF(AND(Temp!optSeasCoef=0,Temp!sts_multp=1),IF(H1799="out-sample",I1799*(J1799^Q1799),I1799*J1799),IF(Temp!sts_add=1,IF(H1799="out-sample",(I1799+(Q1799*J1799))*G1799,(I1799+J1799)*G1799),IF(H1799="out-sample",I1799*(J1799^Q1799)*G1799,I1799*J1799*G1799)))))</f>
        <v/>
      </c>
      <c r="L1799" s="32" t="str">
        <f t="shared" si="198"/>
        <v/>
      </c>
      <c r="M1799" s="32" t="str">
        <f t="shared" si="199"/>
        <v/>
      </c>
      <c r="N1799" s="32" t="str">
        <f t="shared" si="200"/>
        <v/>
      </c>
      <c r="O1799" s="32" t="str">
        <f t="shared" si="201"/>
        <v/>
      </c>
      <c r="P1799" s="32" t="str">
        <f t="shared" si="202"/>
        <v/>
      </c>
      <c r="Q1799" s="3" t="str">
        <f>IF(AND(Temp!fhor_indata=1,F1799="",H1798="in-sample"),1,IF(AND(Temp!fhor_indata=1,H1798="out-sample",Q1798&lt;ATA!XfHor),Q1798+1,IF(F1799="","",IF(AND(H1799="out-sample",H1798="in-sample"),1,IF(AND(H1799="out-sample",H1798="out-sample"),Q1798+1,IF(ISNUMBER(Q1798),Q1798+1,1))))))</f>
        <v/>
      </c>
      <c r="R1799" s="3" t="str">
        <f t="shared" si="196"/>
        <v/>
      </c>
      <c r="S1799" s="6"/>
      <c r="T1799" s="6"/>
      <c r="U1799" s="6"/>
      <c r="V1799" s="6"/>
      <c r="W1799" s="6"/>
      <c r="X1799" s="6"/>
      <c r="Y1799" s="6"/>
      <c r="Z1799" s="6"/>
      <c r="AA1799" s="6"/>
      <c r="AB1799" s="6"/>
      <c r="AC1799" s="6"/>
      <c r="AD1799" s="6"/>
      <c r="AE1799" s="6"/>
      <c r="AF1799" s="6"/>
      <c r="AG1799" s="6"/>
      <c r="AH1799" s="6"/>
      <c r="AI1799" s="6"/>
      <c r="AJ1799" s="6"/>
      <c r="AK1799" s="6"/>
      <c r="AX1799" s="63" t="e">
        <f t="shared" si="197"/>
        <v>#VALUE!</v>
      </c>
    </row>
    <row r="1800" spans="1:50" s="1" customFormat="1" ht="14.25" x14ac:dyDescent="0.2">
      <c r="A1800" s="6"/>
      <c r="B1800" s="6"/>
      <c r="C1800" s="6"/>
      <c r="D1800" s="3"/>
      <c r="E1800" s="70" t="str">
        <f>IF(ATA!E1800="","",ATA!E1800)</f>
        <v/>
      </c>
      <c r="F1800" s="51" t="str">
        <f>IF(ATA!F1800="","",ATA!F1800)</f>
        <v/>
      </c>
      <c r="G1800" s="11" t="str">
        <f>IF(ATA!G1800="","",ATA!G1800)</f>
        <v/>
      </c>
      <c r="H1800" s="55" t="str">
        <f>IF(ATA!H1800="","",ATA!H1800)</f>
        <v/>
      </c>
      <c r="I1800" s="31" t="str">
        <f>IF(AND(F1799="",H1799="in-sample"),"",IF(AND(Temp!fhor_indata=1,H1799="out-sample",H1800="out-sample"),I1799,IF(AND(F1800="",H1799="out-sample"),"",IF(AND(Temp!optSeasCoef=0,Temp!sts_add=1),IF(H1799="in-sample",IF(Q1799=bigT,((pCell/bigT)*F1799)+((1-(pCell/bigT))*(I1799+J1799)),IF(OR(F1800="",COUNT($F$2:F1799)&lt;=pCell),F1799,((pCell/COUNT($F$2:F1799))*F1799)+((1-(pCell/COUNT($F$2:F1799)))*(I1799+J1799)))),I1799),IF(AND(Temp!optSeasCoef=0,Temp!sts_multp=1),IF(H1799="in-sample",IF(Q1799=bigT,((pCell/bigT)*F1799)+((1-(pCell/bigT))*(I1799*J1799)),IF(OR(F1800="",COUNT(F$2:$F1799)&lt;=pCell),F1799,((pCell/COUNT($F$2:F1799))*F1799)+((1-(pCell/COUNT($F$2:F1799)))*(I1799*J1799)))),I1799),IF(Temp!sts_add=1,IF(H1799="in-sample",IF(Q1799=bigT,((pCell/bigT)*AX1799)+((1-(pCell/bigT))*(I1799+J1799)),IF(OR(F1800="",COUNT($AX$2:AX1799)&lt;=pCell),AX1799,((pCell/COUNT($AX$2:AX1799))*AX1799)+((1-(pCell/COUNT($AX$2:AX1799)))*(I1799+J1799)))),I1799),IF(H1799="in-sample",IF(Q1799=bigT,((pCell/bigT)*AX1799)+((1-(pCell/bigT))*(I1799*J1799)),IF(OR(F1800="",COUNT($AX$2:AX1799)&lt;=pCell),AX1799,((pCell/COUNT($AX$2:AX1799))*AX1799)+((1-(pCell/COUNT($AX$2:AX1799)))*(I1799*J1799)))),I1799)))))))</f>
        <v/>
      </c>
      <c r="J1800" s="31" t="str">
        <f>IF(AND(F1799="",H1799="in-sample"),"",IF(AND(Temp!fhor_indata=1,H1799="out-sample",H1800="out-sample"),J1799,IF(AND(F1800="",H1799="out-sample"),"",IF(AND(Temp!optSeasCoef=0,Temp!sts_add=1),IF(H1799="in-sample",IF(Q1799=bigT,((qCell/bigT)*(I1800-I1799))+((1-(qCell/bigT))*J1799),IF(OR(F1800="",COUNT($F$2:F1799)&lt;=qCell),IF(COUNT($F$2:F1799)=1,0,F1799-F1798),((qCell/COUNT($F$2:F1799))*(I1800-I1799))+((1-(qCell/COUNT($F$2:F1799)))*J1799))),J1799),IF(AND(Temp!optSeasCoef=0,Temp!sts_multp=1),IF(H1799="in-sample",IF(Q1799=bigT,((qCell/bigT)*(I1800/I1799))+((1-(qCell/bigT))*J1799),IF(qCell=0,1,IF(OR(F1800="",COUNT($F$2:F1799)&lt;=qCell),IF(COUNT($F$2:F1799)=1,1,F1799/F1798),((qCell/COUNT($F$2:F1799))*(I1800/I1799))+((1-(qCell/COUNT($F$2:F1799)))*J1799)))),J1799),IF(Temp!sts_add=1,IF(H1799="in-sample",IF(Q1799=bigT,((qCell/bigT)*(I1800-I1799))+((1-(qCell/bigT))*J1799),IF(OR(F1800="",COUNT($AX$2:AX1799)&lt;=qCell),IF(COUNT($AX$2:AX1799)=1,0,AX1799-AX1798),((qCell/COUNT($AX$2:AX1799))*(I1800-I1799))+((1-(qCell/COUNT($AX$2:AX1799)))*J1799))),J1799),IF(H1799="in-sample",IF(Q1799=bigT,((qCell/bigT)*(I1800/I1799))+((1-(qCell/bigT))*J1799),IF(qCell=0,1,IF(OR(F1800="",COUNT($AX$2:AX1799)&lt;=qCell),IF(COUNT($AX$2:AX1799)=1,1,AX1799/AX1798),((qCell/COUNT($AX$2:AX1799))*(I1800/I1799))+((1-(qCell/COUNT($AX$2:AX1799)))*J1799)))),J1799)))))))</f>
        <v/>
      </c>
      <c r="K1800" s="31" t="str">
        <f>IF(H1800="","",IF(AND(Temp!optSeasCoef=0,Temp!sts_add=1),IF(H1800="out-sample",I1800+(Q1800*J1800),I1800+J1800),IF(AND(Temp!optSeasCoef=0,Temp!sts_multp=1),IF(H1800="out-sample",I1800*(J1800^Q1800),I1800*J1800),IF(Temp!sts_add=1,IF(H1800="out-sample",(I1800+(Q1800*J1800))*G1800,(I1800+J1800)*G1800),IF(H1800="out-sample",I1800*(J1800^Q1800)*G1800,I1800*J1800*G1800)))))</f>
        <v/>
      </c>
      <c r="L1800" s="32" t="str">
        <f t="shared" si="198"/>
        <v/>
      </c>
      <c r="M1800" s="32" t="str">
        <f t="shared" si="199"/>
        <v/>
      </c>
      <c r="N1800" s="32" t="str">
        <f t="shared" si="200"/>
        <v/>
      </c>
      <c r="O1800" s="32" t="str">
        <f t="shared" si="201"/>
        <v/>
      </c>
      <c r="P1800" s="32" t="str">
        <f t="shared" si="202"/>
        <v/>
      </c>
      <c r="Q1800" s="3" t="str">
        <f>IF(AND(Temp!fhor_indata=1,F1800="",H1799="in-sample"),1,IF(AND(Temp!fhor_indata=1,H1799="out-sample",Q1799&lt;ATA!XfHor),Q1799+1,IF(F1800="","",IF(AND(H1800="out-sample",H1799="in-sample"),1,IF(AND(H1800="out-sample",H1799="out-sample"),Q1799+1,IF(ISNUMBER(Q1799),Q1799+1,1))))))</f>
        <v/>
      </c>
      <c r="R1800" s="3" t="str">
        <f t="shared" si="196"/>
        <v/>
      </c>
      <c r="S1800" s="6"/>
      <c r="T1800" s="6"/>
      <c r="U1800" s="6"/>
      <c r="V1800" s="6"/>
      <c r="W1800" s="6"/>
      <c r="X1800" s="6"/>
      <c r="Y1800" s="6"/>
      <c r="Z1800" s="6"/>
      <c r="AA1800" s="6"/>
      <c r="AB1800" s="6"/>
      <c r="AC1800" s="6"/>
      <c r="AD1800" s="6"/>
      <c r="AE1800" s="6"/>
      <c r="AF1800" s="6"/>
      <c r="AG1800" s="6"/>
      <c r="AH1800" s="6"/>
      <c r="AI1800" s="6"/>
      <c r="AJ1800" s="6"/>
      <c r="AK1800" s="6"/>
      <c r="AX1800" s="63" t="e">
        <f t="shared" si="197"/>
        <v>#VALUE!</v>
      </c>
    </row>
    <row r="1801" spans="1:50" s="1" customFormat="1" ht="14.25" x14ac:dyDescent="0.2">
      <c r="A1801" s="6"/>
      <c r="B1801" s="6"/>
      <c r="C1801" s="6"/>
      <c r="D1801" s="3"/>
      <c r="E1801" s="70" t="str">
        <f>IF(ATA!E1801="","",ATA!E1801)</f>
        <v/>
      </c>
      <c r="F1801" s="51" t="str">
        <f>IF(ATA!F1801="","",ATA!F1801)</f>
        <v/>
      </c>
      <c r="G1801" s="11" t="str">
        <f>IF(ATA!G1801="","",ATA!G1801)</f>
        <v/>
      </c>
      <c r="H1801" s="55" t="str">
        <f>IF(ATA!H1801="","",ATA!H1801)</f>
        <v/>
      </c>
      <c r="I1801" s="31" t="str">
        <f>IF(AND(F1800="",H1800="in-sample"),"",IF(AND(Temp!fhor_indata=1,H1800="out-sample",H1801="out-sample"),I1800,IF(AND(F1801="",H1800="out-sample"),"",IF(AND(Temp!optSeasCoef=0,Temp!sts_add=1),IF(H1800="in-sample",IF(Q1800=bigT,((pCell/bigT)*F1800)+((1-(pCell/bigT))*(I1800+J1800)),IF(OR(F1801="",COUNT($F$2:F1800)&lt;=pCell),F1800,((pCell/COUNT($F$2:F1800))*F1800)+((1-(pCell/COUNT($F$2:F1800)))*(I1800+J1800)))),I1800),IF(AND(Temp!optSeasCoef=0,Temp!sts_multp=1),IF(H1800="in-sample",IF(Q1800=bigT,((pCell/bigT)*F1800)+((1-(pCell/bigT))*(I1800*J1800)),IF(OR(F1801="",COUNT(F$2:$F1800)&lt;=pCell),F1800,((pCell/COUNT($F$2:F1800))*F1800)+((1-(pCell/COUNT($F$2:F1800)))*(I1800*J1800)))),I1800),IF(Temp!sts_add=1,IF(H1800="in-sample",IF(Q1800=bigT,((pCell/bigT)*AX1800)+((1-(pCell/bigT))*(I1800+J1800)),IF(OR(F1801="",COUNT($AX$2:AX1800)&lt;=pCell),AX1800,((pCell/COUNT($AX$2:AX1800))*AX1800)+((1-(pCell/COUNT($AX$2:AX1800)))*(I1800+J1800)))),I1800),IF(H1800="in-sample",IF(Q1800=bigT,((pCell/bigT)*AX1800)+((1-(pCell/bigT))*(I1800*J1800)),IF(OR(F1801="",COUNT($AX$2:AX1800)&lt;=pCell),AX1800,((pCell/COUNT($AX$2:AX1800))*AX1800)+((1-(pCell/COUNT($AX$2:AX1800)))*(I1800*J1800)))),I1800)))))))</f>
        <v/>
      </c>
      <c r="J1801" s="31" t="str">
        <f>IF(AND(F1800="",H1800="in-sample"),"",IF(AND(Temp!fhor_indata=1,H1800="out-sample",H1801="out-sample"),J1800,IF(AND(F1801="",H1800="out-sample"),"",IF(AND(Temp!optSeasCoef=0,Temp!sts_add=1),IF(H1800="in-sample",IF(Q1800=bigT,((qCell/bigT)*(I1801-I1800))+((1-(qCell/bigT))*J1800),IF(OR(F1801="",COUNT($F$2:F1800)&lt;=qCell),IF(COUNT($F$2:F1800)=1,0,F1800-F1799),((qCell/COUNT($F$2:F1800))*(I1801-I1800))+((1-(qCell/COUNT($F$2:F1800)))*J1800))),J1800),IF(AND(Temp!optSeasCoef=0,Temp!sts_multp=1),IF(H1800="in-sample",IF(Q1800=bigT,((qCell/bigT)*(I1801/I1800))+((1-(qCell/bigT))*J1800),IF(qCell=0,1,IF(OR(F1801="",COUNT($F$2:F1800)&lt;=qCell),IF(COUNT($F$2:F1800)=1,1,F1800/F1799),((qCell/COUNT($F$2:F1800))*(I1801/I1800))+((1-(qCell/COUNT($F$2:F1800)))*J1800)))),J1800),IF(Temp!sts_add=1,IF(H1800="in-sample",IF(Q1800=bigT,((qCell/bigT)*(I1801-I1800))+((1-(qCell/bigT))*J1800),IF(OR(F1801="",COUNT($AX$2:AX1800)&lt;=qCell),IF(COUNT($AX$2:AX1800)=1,0,AX1800-AX1799),((qCell/COUNT($AX$2:AX1800))*(I1801-I1800))+((1-(qCell/COUNT($AX$2:AX1800)))*J1800))),J1800),IF(H1800="in-sample",IF(Q1800=bigT,((qCell/bigT)*(I1801/I1800))+((1-(qCell/bigT))*J1800),IF(qCell=0,1,IF(OR(F1801="",COUNT($AX$2:AX1800)&lt;=qCell),IF(COUNT($AX$2:AX1800)=1,1,AX1800/AX1799),((qCell/COUNT($AX$2:AX1800))*(I1801/I1800))+((1-(qCell/COUNT($AX$2:AX1800)))*J1800)))),J1800)))))))</f>
        <v/>
      </c>
      <c r="K1801" s="31" t="str">
        <f>IF(H1801="","",IF(AND(Temp!optSeasCoef=0,Temp!sts_add=1),IF(H1801="out-sample",I1801+(Q1801*J1801),I1801+J1801),IF(AND(Temp!optSeasCoef=0,Temp!sts_multp=1),IF(H1801="out-sample",I1801*(J1801^Q1801),I1801*J1801),IF(Temp!sts_add=1,IF(H1801="out-sample",(I1801+(Q1801*J1801))*G1801,(I1801+J1801)*G1801),IF(H1801="out-sample",I1801*(J1801^Q1801)*G1801,I1801*J1801*G1801)))))</f>
        <v/>
      </c>
      <c r="L1801" s="32" t="str">
        <f t="shared" si="198"/>
        <v/>
      </c>
      <c r="M1801" s="32" t="str">
        <f t="shared" si="199"/>
        <v/>
      </c>
      <c r="N1801" s="32" t="str">
        <f t="shared" si="200"/>
        <v/>
      </c>
      <c r="O1801" s="32" t="str">
        <f t="shared" si="201"/>
        <v/>
      </c>
      <c r="P1801" s="32" t="str">
        <f t="shared" si="202"/>
        <v/>
      </c>
      <c r="Q1801" s="3" t="str">
        <f>IF(AND(Temp!fhor_indata=1,F1801="",H1800="in-sample"),1,IF(AND(Temp!fhor_indata=1,H1800="out-sample",Q1800&lt;ATA!XfHor),Q1800+1,IF(F1801="","",IF(AND(H1801="out-sample",H1800="in-sample"),1,IF(AND(H1801="out-sample",H1800="out-sample"),Q1800+1,IF(ISNUMBER(Q1800),Q1800+1,1))))))</f>
        <v/>
      </c>
      <c r="R1801" s="3" t="str">
        <f t="shared" si="196"/>
        <v/>
      </c>
      <c r="S1801" s="6"/>
      <c r="T1801" s="6"/>
      <c r="U1801" s="6"/>
      <c r="V1801" s="6"/>
      <c r="W1801" s="6"/>
      <c r="X1801" s="6"/>
      <c r="Y1801" s="6"/>
      <c r="Z1801" s="6"/>
      <c r="AA1801" s="6"/>
      <c r="AB1801" s="6"/>
      <c r="AC1801" s="6"/>
      <c r="AD1801" s="6"/>
      <c r="AE1801" s="6"/>
      <c r="AF1801" s="6"/>
      <c r="AG1801" s="6"/>
      <c r="AH1801" s="6"/>
      <c r="AI1801" s="6"/>
      <c r="AJ1801" s="6"/>
      <c r="AK1801" s="6"/>
      <c r="AX1801" s="63" t="e">
        <f t="shared" si="197"/>
        <v>#VALUE!</v>
      </c>
    </row>
    <row r="1802" spans="1:50" s="1" customFormat="1" ht="14.25" x14ac:dyDescent="0.2">
      <c r="A1802" s="6"/>
      <c r="B1802" s="6"/>
      <c r="C1802" s="6"/>
      <c r="D1802" s="3"/>
      <c r="E1802" s="70" t="str">
        <f>IF(ATA!E1802="","",ATA!E1802)</f>
        <v/>
      </c>
      <c r="F1802" s="51" t="str">
        <f>IF(ATA!F1802="","",ATA!F1802)</f>
        <v/>
      </c>
      <c r="G1802" s="11" t="str">
        <f>IF(ATA!G1802="","",ATA!G1802)</f>
        <v/>
      </c>
      <c r="H1802" s="55" t="str">
        <f>IF(ATA!H1802="","",ATA!H1802)</f>
        <v/>
      </c>
      <c r="I1802" s="31" t="str">
        <f>IF(AND(F1801="",H1801="in-sample"),"",IF(AND(Temp!fhor_indata=1,H1801="out-sample",H1802="out-sample"),I1801,IF(AND(F1802="",H1801="out-sample"),"",IF(AND(Temp!optSeasCoef=0,Temp!sts_add=1),IF(H1801="in-sample",IF(Q1801=bigT,((pCell/bigT)*F1801)+((1-(pCell/bigT))*(I1801+J1801)),IF(OR(F1802="",COUNT($F$2:F1801)&lt;=pCell),F1801,((pCell/COUNT($F$2:F1801))*F1801)+((1-(pCell/COUNT($F$2:F1801)))*(I1801+J1801)))),I1801),IF(AND(Temp!optSeasCoef=0,Temp!sts_multp=1),IF(H1801="in-sample",IF(Q1801=bigT,((pCell/bigT)*F1801)+((1-(pCell/bigT))*(I1801*J1801)),IF(OR(F1802="",COUNT(F$2:$F1801)&lt;=pCell),F1801,((pCell/COUNT($F$2:F1801))*F1801)+((1-(pCell/COUNT($F$2:F1801)))*(I1801*J1801)))),I1801),IF(Temp!sts_add=1,IF(H1801="in-sample",IF(Q1801=bigT,((pCell/bigT)*AX1801)+((1-(pCell/bigT))*(I1801+J1801)),IF(OR(F1802="",COUNT($AX$2:AX1801)&lt;=pCell),AX1801,((pCell/COUNT($AX$2:AX1801))*AX1801)+((1-(pCell/COUNT($AX$2:AX1801)))*(I1801+J1801)))),I1801),IF(H1801="in-sample",IF(Q1801=bigT,((pCell/bigT)*AX1801)+((1-(pCell/bigT))*(I1801*J1801)),IF(OR(F1802="",COUNT($AX$2:AX1801)&lt;=pCell),AX1801,((pCell/COUNT($AX$2:AX1801))*AX1801)+((1-(pCell/COUNT($AX$2:AX1801)))*(I1801*J1801)))),I1801)))))))</f>
        <v/>
      </c>
      <c r="J1802" s="31" t="str">
        <f>IF(AND(F1801="",H1801="in-sample"),"",IF(AND(Temp!fhor_indata=1,H1801="out-sample",H1802="out-sample"),J1801,IF(AND(F1802="",H1801="out-sample"),"",IF(AND(Temp!optSeasCoef=0,Temp!sts_add=1),IF(H1801="in-sample",IF(Q1801=bigT,((qCell/bigT)*(I1802-I1801))+((1-(qCell/bigT))*J1801),IF(OR(F1802="",COUNT($F$2:F1801)&lt;=qCell),IF(COUNT($F$2:F1801)=1,0,F1801-F1800),((qCell/COUNT($F$2:F1801))*(I1802-I1801))+((1-(qCell/COUNT($F$2:F1801)))*J1801))),J1801),IF(AND(Temp!optSeasCoef=0,Temp!sts_multp=1),IF(H1801="in-sample",IF(Q1801=bigT,((qCell/bigT)*(I1802/I1801))+((1-(qCell/bigT))*J1801),IF(qCell=0,1,IF(OR(F1802="",COUNT($F$2:F1801)&lt;=qCell),IF(COUNT($F$2:F1801)=1,1,F1801/F1800),((qCell/COUNT($F$2:F1801))*(I1802/I1801))+((1-(qCell/COUNT($F$2:F1801)))*J1801)))),J1801),IF(Temp!sts_add=1,IF(H1801="in-sample",IF(Q1801=bigT,((qCell/bigT)*(I1802-I1801))+((1-(qCell/bigT))*J1801),IF(OR(F1802="",COUNT($AX$2:AX1801)&lt;=qCell),IF(COUNT($AX$2:AX1801)=1,0,AX1801-AX1800),((qCell/COUNT($AX$2:AX1801))*(I1802-I1801))+((1-(qCell/COUNT($AX$2:AX1801)))*J1801))),J1801),IF(H1801="in-sample",IF(Q1801=bigT,((qCell/bigT)*(I1802/I1801))+((1-(qCell/bigT))*J1801),IF(qCell=0,1,IF(OR(F1802="",COUNT($AX$2:AX1801)&lt;=qCell),IF(COUNT($AX$2:AX1801)=1,1,AX1801/AX1800),((qCell/COUNT($AX$2:AX1801))*(I1802/I1801))+((1-(qCell/COUNT($AX$2:AX1801)))*J1801)))),J1801)))))))</f>
        <v/>
      </c>
      <c r="K1802" s="31" t="str">
        <f>IF(H1802="","",IF(AND(Temp!optSeasCoef=0,Temp!sts_add=1),IF(H1802="out-sample",I1802+(Q1802*J1802),I1802+J1802),IF(AND(Temp!optSeasCoef=0,Temp!sts_multp=1),IF(H1802="out-sample",I1802*(J1802^Q1802),I1802*J1802),IF(Temp!sts_add=1,IF(H1802="out-sample",(I1802+(Q1802*J1802))*G1802,(I1802+J1802)*G1802),IF(H1802="out-sample",I1802*(J1802^Q1802)*G1802,I1802*J1802*G1802)))))</f>
        <v/>
      </c>
      <c r="L1802" s="32" t="str">
        <f t="shared" si="198"/>
        <v/>
      </c>
      <c r="M1802" s="32" t="str">
        <f t="shared" si="199"/>
        <v/>
      </c>
      <c r="N1802" s="32" t="str">
        <f t="shared" si="200"/>
        <v/>
      </c>
      <c r="O1802" s="32" t="str">
        <f t="shared" si="201"/>
        <v/>
      </c>
      <c r="P1802" s="32" t="str">
        <f t="shared" si="202"/>
        <v/>
      </c>
      <c r="Q1802" s="3" t="str">
        <f>IF(AND(Temp!fhor_indata=1,F1802="",H1801="in-sample"),1,IF(AND(Temp!fhor_indata=1,H1801="out-sample",Q1801&lt;ATA!XfHor),Q1801+1,IF(F1802="","",IF(AND(H1802="out-sample",H1801="in-sample"),1,IF(AND(H1802="out-sample",H1801="out-sample"),Q1801+1,IF(ISNUMBER(Q1801),Q1801+1,1))))))</f>
        <v/>
      </c>
      <c r="R1802" s="3" t="str">
        <f t="shared" si="196"/>
        <v/>
      </c>
      <c r="S1802" s="6"/>
      <c r="T1802" s="6"/>
      <c r="U1802" s="6"/>
      <c r="V1802" s="6"/>
      <c r="W1802" s="6"/>
      <c r="X1802" s="6"/>
      <c r="Y1802" s="6"/>
      <c r="Z1802" s="6"/>
      <c r="AA1802" s="6"/>
      <c r="AB1802" s="6"/>
      <c r="AC1802" s="6"/>
      <c r="AD1802" s="6"/>
      <c r="AE1802" s="6"/>
      <c r="AF1802" s="6"/>
      <c r="AG1802" s="6"/>
      <c r="AH1802" s="6"/>
      <c r="AI1802" s="6"/>
      <c r="AJ1802" s="6"/>
      <c r="AK1802" s="6"/>
      <c r="AX1802" s="63" t="e">
        <f t="shared" si="197"/>
        <v>#VALUE!</v>
      </c>
    </row>
    <row r="1803" spans="1:50" s="1" customFormat="1" ht="14.25" x14ac:dyDescent="0.2">
      <c r="A1803" s="6"/>
      <c r="B1803" s="6"/>
      <c r="C1803" s="6"/>
      <c r="D1803" s="3"/>
      <c r="E1803" s="70" t="str">
        <f>IF(ATA!E1803="","",ATA!E1803)</f>
        <v/>
      </c>
      <c r="F1803" s="51" t="str">
        <f>IF(ATA!F1803="","",ATA!F1803)</f>
        <v/>
      </c>
      <c r="G1803" s="11" t="str">
        <f>IF(ATA!G1803="","",ATA!G1803)</f>
        <v/>
      </c>
      <c r="H1803" s="55" t="str">
        <f>IF(ATA!H1803="","",ATA!H1803)</f>
        <v/>
      </c>
      <c r="I1803" s="31" t="str">
        <f>IF(AND(F1802="",H1802="in-sample"),"",IF(AND(Temp!fhor_indata=1,H1802="out-sample",H1803="out-sample"),I1802,IF(AND(F1803="",H1802="out-sample"),"",IF(AND(Temp!optSeasCoef=0,Temp!sts_add=1),IF(H1802="in-sample",IF(Q1802=bigT,((pCell/bigT)*F1802)+((1-(pCell/bigT))*(I1802+J1802)),IF(OR(F1803="",COUNT($F$2:F1802)&lt;=pCell),F1802,((pCell/COUNT($F$2:F1802))*F1802)+((1-(pCell/COUNT($F$2:F1802)))*(I1802+J1802)))),I1802),IF(AND(Temp!optSeasCoef=0,Temp!sts_multp=1),IF(H1802="in-sample",IF(Q1802=bigT,((pCell/bigT)*F1802)+((1-(pCell/bigT))*(I1802*J1802)),IF(OR(F1803="",COUNT(F$2:$F1802)&lt;=pCell),F1802,((pCell/COUNT($F$2:F1802))*F1802)+((1-(pCell/COUNT($F$2:F1802)))*(I1802*J1802)))),I1802),IF(Temp!sts_add=1,IF(H1802="in-sample",IF(Q1802=bigT,((pCell/bigT)*AX1802)+((1-(pCell/bigT))*(I1802+J1802)),IF(OR(F1803="",COUNT($AX$2:AX1802)&lt;=pCell),AX1802,((pCell/COUNT($AX$2:AX1802))*AX1802)+((1-(pCell/COUNT($AX$2:AX1802)))*(I1802+J1802)))),I1802),IF(H1802="in-sample",IF(Q1802=bigT,((pCell/bigT)*AX1802)+((1-(pCell/bigT))*(I1802*J1802)),IF(OR(F1803="",COUNT($AX$2:AX1802)&lt;=pCell),AX1802,((pCell/COUNT($AX$2:AX1802))*AX1802)+((1-(pCell/COUNT($AX$2:AX1802)))*(I1802*J1802)))),I1802)))))))</f>
        <v/>
      </c>
      <c r="J1803" s="31" t="str">
        <f>IF(AND(F1802="",H1802="in-sample"),"",IF(AND(Temp!fhor_indata=1,H1802="out-sample",H1803="out-sample"),J1802,IF(AND(F1803="",H1802="out-sample"),"",IF(AND(Temp!optSeasCoef=0,Temp!sts_add=1),IF(H1802="in-sample",IF(Q1802=bigT,((qCell/bigT)*(I1803-I1802))+((1-(qCell/bigT))*J1802),IF(OR(F1803="",COUNT($F$2:F1802)&lt;=qCell),IF(COUNT($F$2:F1802)=1,0,F1802-F1801),((qCell/COUNT($F$2:F1802))*(I1803-I1802))+((1-(qCell/COUNT($F$2:F1802)))*J1802))),J1802),IF(AND(Temp!optSeasCoef=0,Temp!sts_multp=1),IF(H1802="in-sample",IF(Q1802=bigT,((qCell/bigT)*(I1803/I1802))+((1-(qCell/bigT))*J1802),IF(qCell=0,1,IF(OR(F1803="",COUNT($F$2:F1802)&lt;=qCell),IF(COUNT($F$2:F1802)=1,1,F1802/F1801),((qCell/COUNT($F$2:F1802))*(I1803/I1802))+((1-(qCell/COUNT($F$2:F1802)))*J1802)))),J1802),IF(Temp!sts_add=1,IF(H1802="in-sample",IF(Q1802=bigT,((qCell/bigT)*(I1803-I1802))+((1-(qCell/bigT))*J1802),IF(OR(F1803="",COUNT($AX$2:AX1802)&lt;=qCell),IF(COUNT($AX$2:AX1802)=1,0,AX1802-AX1801),((qCell/COUNT($AX$2:AX1802))*(I1803-I1802))+((1-(qCell/COUNT($AX$2:AX1802)))*J1802))),J1802),IF(H1802="in-sample",IF(Q1802=bigT,((qCell/bigT)*(I1803/I1802))+((1-(qCell/bigT))*J1802),IF(qCell=0,1,IF(OR(F1803="",COUNT($AX$2:AX1802)&lt;=qCell),IF(COUNT($AX$2:AX1802)=1,1,AX1802/AX1801),((qCell/COUNT($AX$2:AX1802))*(I1803/I1802))+((1-(qCell/COUNT($AX$2:AX1802)))*J1802)))),J1802)))))))</f>
        <v/>
      </c>
      <c r="K1803" s="31" t="str">
        <f>IF(H1803="","",IF(AND(Temp!optSeasCoef=0,Temp!sts_add=1),IF(H1803="out-sample",I1803+(Q1803*J1803),I1803+J1803),IF(AND(Temp!optSeasCoef=0,Temp!sts_multp=1),IF(H1803="out-sample",I1803*(J1803^Q1803),I1803*J1803),IF(Temp!sts_add=1,IF(H1803="out-sample",(I1803+(Q1803*J1803))*G1803,(I1803+J1803)*G1803),IF(H1803="out-sample",I1803*(J1803^Q1803)*G1803,I1803*J1803*G1803)))))</f>
        <v/>
      </c>
      <c r="L1803" s="32" t="str">
        <f t="shared" si="198"/>
        <v/>
      </c>
      <c r="M1803" s="32" t="str">
        <f t="shared" si="199"/>
        <v/>
      </c>
      <c r="N1803" s="32" t="str">
        <f t="shared" si="200"/>
        <v/>
      </c>
      <c r="O1803" s="32" t="str">
        <f t="shared" si="201"/>
        <v/>
      </c>
      <c r="P1803" s="32" t="str">
        <f t="shared" si="202"/>
        <v/>
      </c>
      <c r="Q1803" s="3" t="str">
        <f>IF(AND(Temp!fhor_indata=1,F1803="",H1802="in-sample"),1,IF(AND(Temp!fhor_indata=1,H1802="out-sample",Q1802&lt;ATA!XfHor),Q1802+1,IF(F1803="","",IF(AND(H1803="out-sample",H1802="in-sample"),1,IF(AND(H1803="out-sample",H1802="out-sample"),Q1802+1,IF(ISNUMBER(Q1802),Q1802+1,1))))))</f>
        <v/>
      </c>
      <c r="R1803" s="3" t="str">
        <f t="shared" si="196"/>
        <v/>
      </c>
      <c r="S1803" s="6"/>
      <c r="T1803" s="6"/>
      <c r="U1803" s="6"/>
      <c r="V1803" s="6"/>
      <c r="W1803" s="6"/>
      <c r="X1803" s="6"/>
      <c r="Y1803" s="6"/>
      <c r="Z1803" s="6"/>
      <c r="AA1803" s="6"/>
      <c r="AB1803" s="6"/>
      <c r="AC1803" s="6"/>
      <c r="AD1803" s="6"/>
      <c r="AE1803" s="6"/>
      <c r="AF1803" s="6"/>
      <c r="AG1803" s="6"/>
      <c r="AH1803" s="6"/>
      <c r="AI1803" s="6"/>
      <c r="AJ1803" s="6"/>
      <c r="AK1803" s="6"/>
      <c r="AX1803" s="63" t="e">
        <f t="shared" si="197"/>
        <v>#VALUE!</v>
      </c>
    </row>
    <row r="1804" spans="1:50" s="1" customFormat="1" ht="14.25" x14ac:dyDescent="0.2">
      <c r="A1804" s="6"/>
      <c r="B1804" s="6"/>
      <c r="C1804" s="6"/>
      <c r="D1804" s="3"/>
      <c r="E1804" s="70" t="str">
        <f>IF(ATA!E1804="","",ATA!E1804)</f>
        <v/>
      </c>
      <c r="F1804" s="51" t="str">
        <f>IF(ATA!F1804="","",ATA!F1804)</f>
        <v/>
      </c>
      <c r="G1804" s="11" t="str">
        <f>IF(ATA!G1804="","",ATA!G1804)</f>
        <v/>
      </c>
      <c r="H1804" s="55" t="str">
        <f>IF(ATA!H1804="","",ATA!H1804)</f>
        <v/>
      </c>
      <c r="I1804" s="31" t="str">
        <f>IF(AND(F1803="",H1803="in-sample"),"",IF(AND(Temp!fhor_indata=1,H1803="out-sample",H1804="out-sample"),I1803,IF(AND(F1804="",H1803="out-sample"),"",IF(AND(Temp!optSeasCoef=0,Temp!sts_add=1),IF(H1803="in-sample",IF(Q1803=bigT,((pCell/bigT)*F1803)+((1-(pCell/bigT))*(I1803+J1803)),IF(OR(F1804="",COUNT($F$2:F1803)&lt;=pCell),F1803,((pCell/COUNT($F$2:F1803))*F1803)+((1-(pCell/COUNT($F$2:F1803)))*(I1803+J1803)))),I1803),IF(AND(Temp!optSeasCoef=0,Temp!sts_multp=1),IF(H1803="in-sample",IF(Q1803=bigT,((pCell/bigT)*F1803)+((1-(pCell/bigT))*(I1803*J1803)),IF(OR(F1804="",COUNT(F$2:$F1803)&lt;=pCell),F1803,((pCell/COUNT($F$2:F1803))*F1803)+((1-(pCell/COUNT($F$2:F1803)))*(I1803*J1803)))),I1803),IF(Temp!sts_add=1,IF(H1803="in-sample",IF(Q1803=bigT,((pCell/bigT)*AX1803)+((1-(pCell/bigT))*(I1803+J1803)),IF(OR(F1804="",COUNT($AX$2:AX1803)&lt;=pCell),AX1803,((pCell/COUNT($AX$2:AX1803))*AX1803)+((1-(pCell/COUNT($AX$2:AX1803)))*(I1803+J1803)))),I1803),IF(H1803="in-sample",IF(Q1803=bigT,((pCell/bigT)*AX1803)+((1-(pCell/bigT))*(I1803*J1803)),IF(OR(F1804="",COUNT($AX$2:AX1803)&lt;=pCell),AX1803,((pCell/COUNT($AX$2:AX1803))*AX1803)+((1-(pCell/COUNT($AX$2:AX1803)))*(I1803*J1803)))),I1803)))))))</f>
        <v/>
      </c>
      <c r="J1804" s="31" t="str">
        <f>IF(AND(F1803="",H1803="in-sample"),"",IF(AND(Temp!fhor_indata=1,H1803="out-sample",H1804="out-sample"),J1803,IF(AND(F1804="",H1803="out-sample"),"",IF(AND(Temp!optSeasCoef=0,Temp!sts_add=1),IF(H1803="in-sample",IF(Q1803=bigT,((qCell/bigT)*(I1804-I1803))+((1-(qCell/bigT))*J1803),IF(OR(F1804="",COUNT($F$2:F1803)&lt;=qCell),IF(COUNT($F$2:F1803)=1,0,F1803-F1802),((qCell/COUNT($F$2:F1803))*(I1804-I1803))+((1-(qCell/COUNT($F$2:F1803)))*J1803))),J1803),IF(AND(Temp!optSeasCoef=0,Temp!sts_multp=1),IF(H1803="in-sample",IF(Q1803=bigT,((qCell/bigT)*(I1804/I1803))+((1-(qCell/bigT))*J1803),IF(qCell=0,1,IF(OR(F1804="",COUNT($F$2:F1803)&lt;=qCell),IF(COUNT($F$2:F1803)=1,1,F1803/F1802),((qCell/COUNT($F$2:F1803))*(I1804/I1803))+((1-(qCell/COUNT($F$2:F1803)))*J1803)))),J1803),IF(Temp!sts_add=1,IF(H1803="in-sample",IF(Q1803=bigT,((qCell/bigT)*(I1804-I1803))+((1-(qCell/bigT))*J1803),IF(OR(F1804="",COUNT($AX$2:AX1803)&lt;=qCell),IF(COUNT($AX$2:AX1803)=1,0,AX1803-AX1802),((qCell/COUNT($AX$2:AX1803))*(I1804-I1803))+((1-(qCell/COUNT($AX$2:AX1803)))*J1803))),J1803),IF(H1803="in-sample",IF(Q1803=bigT,((qCell/bigT)*(I1804/I1803))+((1-(qCell/bigT))*J1803),IF(qCell=0,1,IF(OR(F1804="",COUNT($AX$2:AX1803)&lt;=qCell),IF(COUNT($AX$2:AX1803)=1,1,AX1803/AX1802),((qCell/COUNT($AX$2:AX1803))*(I1804/I1803))+((1-(qCell/COUNT($AX$2:AX1803)))*J1803)))),J1803)))))))</f>
        <v/>
      </c>
      <c r="K1804" s="31" t="str">
        <f>IF(H1804="","",IF(AND(Temp!optSeasCoef=0,Temp!sts_add=1),IF(H1804="out-sample",I1804+(Q1804*J1804),I1804+J1804),IF(AND(Temp!optSeasCoef=0,Temp!sts_multp=1),IF(H1804="out-sample",I1804*(J1804^Q1804),I1804*J1804),IF(Temp!sts_add=1,IF(H1804="out-sample",(I1804+(Q1804*J1804))*G1804,(I1804+J1804)*G1804),IF(H1804="out-sample",I1804*(J1804^Q1804)*G1804,I1804*J1804*G1804)))))</f>
        <v/>
      </c>
      <c r="L1804" s="32" t="str">
        <f t="shared" si="198"/>
        <v/>
      </c>
      <c r="M1804" s="32" t="str">
        <f t="shared" si="199"/>
        <v/>
      </c>
      <c r="N1804" s="32" t="str">
        <f t="shared" si="200"/>
        <v/>
      </c>
      <c r="O1804" s="32" t="str">
        <f t="shared" si="201"/>
        <v/>
      </c>
      <c r="P1804" s="32" t="str">
        <f t="shared" si="202"/>
        <v/>
      </c>
      <c r="Q1804" s="3" t="str">
        <f>IF(AND(Temp!fhor_indata=1,F1804="",H1803="in-sample"),1,IF(AND(Temp!fhor_indata=1,H1803="out-sample",Q1803&lt;ATA!XfHor),Q1803+1,IF(F1804="","",IF(AND(H1804="out-sample",H1803="in-sample"),1,IF(AND(H1804="out-sample",H1803="out-sample"),Q1803+1,IF(ISNUMBER(Q1803),Q1803+1,1))))))</f>
        <v/>
      </c>
      <c r="R1804" s="3" t="str">
        <f t="shared" si="196"/>
        <v/>
      </c>
      <c r="S1804" s="6"/>
      <c r="T1804" s="6"/>
      <c r="U1804" s="6"/>
      <c r="V1804" s="6"/>
      <c r="W1804" s="6"/>
      <c r="X1804" s="6"/>
      <c r="Y1804" s="6"/>
      <c r="Z1804" s="6"/>
      <c r="AA1804" s="6"/>
      <c r="AB1804" s="6"/>
      <c r="AC1804" s="6"/>
      <c r="AD1804" s="6"/>
      <c r="AE1804" s="6"/>
      <c r="AF1804" s="6"/>
      <c r="AG1804" s="6"/>
      <c r="AH1804" s="6"/>
      <c r="AI1804" s="6"/>
      <c r="AJ1804" s="6"/>
      <c r="AK1804" s="6"/>
      <c r="AX1804" s="63" t="e">
        <f t="shared" si="197"/>
        <v>#VALUE!</v>
      </c>
    </row>
    <row r="1805" spans="1:50" s="1" customFormat="1" ht="14.25" x14ac:dyDescent="0.2">
      <c r="A1805" s="6"/>
      <c r="B1805" s="6"/>
      <c r="C1805" s="6"/>
      <c r="D1805" s="3"/>
      <c r="E1805" s="70" t="str">
        <f>IF(ATA!E1805="","",ATA!E1805)</f>
        <v/>
      </c>
      <c r="F1805" s="51" t="str">
        <f>IF(ATA!F1805="","",ATA!F1805)</f>
        <v/>
      </c>
      <c r="G1805" s="11" t="str">
        <f>IF(ATA!G1805="","",ATA!G1805)</f>
        <v/>
      </c>
      <c r="H1805" s="55" t="str">
        <f>IF(ATA!H1805="","",ATA!H1805)</f>
        <v/>
      </c>
      <c r="I1805" s="31" t="str">
        <f>IF(AND(F1804="",H1804="in-sample"),"",IF(AND(Temp!fhor_indata=1,H1804="out-sample",H1805="out-sample"),I1804,IF(AND(F1805="",H1804="out-sample"),"",IF(AND(Temp!optSeasCoef=0,Temp!sts_add=1),IF(H1804="in-sample",IF(Q1804=bigT,((pCell/bigT)*F1804)+((1-(pCell/bigT))*(I1804+J1804)),IF(OR(F1805="",COUNT($F$2:F1804)&lt;=pCell),F1804,((pCell/COUNT($F$2:F1804))*F1804)+((1-(pCell/COUNT($F$2:F1804)))*(I1804+J1804)))),I1804),IF(AND(Temp!optSeasCoef=0,Temp!sts_multp=1),IF(H1804="in-sample",IF(Q1804=bigT,((pCell/bigT)*F1804)+((1-(pCell/bigT))*(I1804*J1804)),IF(OR(F1805="",COUNT(F$2:$F1804)&lt;=pCell),F1804,((pCell/COUNT($F$2:F1804))*F1804)+((1-(pCell/COUNT($F$2:F1804)))*(I1804*J1804)))),I1804),IF(Temp!sts_add=1,IF(H1804="in-sample",IF(Q1804=bigT,((pCell/bigT)*AX1804)+((1-(pCell/bigT))*(I1804+J1804)),IF(OR(F1805="",COUNT($AX$2:AX1804)&lt;=pCell),AX1804,((pCell/COUNT($AX$2:AX1804))*AX1804)+((1-(pCell/COUNT($AX$2:AX1804)))*(I1804+J1804)))),I1804),IF(H1804="in-sample",IF(Q1804=bigT,((pCell/bigT)*AX1804)+((1-(pCell/bigT))*(I1804*J1804)),IF(OR(F1805="",COUNT($AX$2:AX1804)&lt;=pCell),AX1804,((pCell/COUNT($AX$2:AX1804))*AX1804)+((1-(pCell/COUNT($AX$2:AX1804)))*(I1804*J1804)))),I1804)))))))</f>
        <v/>
      </c>
      <c r="J1805" s="31" t="str">
        <f>IF(AND(F1804="",H1804="in-sample"),"",IF(AND(Temp!fhor_indata=1,H1804="out-sample",H1805="out-sample"),J1804,IF(AND(F1805="",H1804="out-sample"),"",IF(AND(Temp!optSeasCoef=0,Temp!sts_add=1),IF(H1804="in-sample",IF(Q1804=bigT,((qCell/bigT)*(I1805-I1804))+((1-(qCell/bigT))*J1804),IF(OR(F1805="",COUNT($F$2:F1804)&lt;=qCell),IF(COUNT($F$2:F1804)=1,0,F1804-F1803),((qCell/COUNT($F$2:F1804))*(I1805-I1804))+((1-(qCell/COUNT($F$2:F1804)))*J1804))),J1804),IF(AND(Temp!optSeasCoef=0,Temp!sts_multp=1),IF(H1804="in-sample",IF(Q1804=bigT,((qCell/bigT)*(I1805/I1804))+((1-(qCell/bigT))*J1804),IF(qCell=0,1,IF(OR(F1805="",COUNT($F$2:F1804)&lt;=qCell),IF(COUNT($F$2:F1804)=1,1,F1804/F1803),((qCell/COUNT($F$2:F1804))*(I1805/I1804))+((1-(qCell/COUNT($F$2:F1804)))*J1804)))),J1804),IF(Temp!sts_add=1,IF(H1804="in-sample",IF(Q1804=bigT,((qCell/bigT)*(I1805-I1804))+((1-(qCell/bigT))*J1804),IF(OR(F1805="",COUNT($AX$2:AX1804)&lt;=qCell),IF(COUNT($AX$2:AX1804)=1,0,AX1804-AX1803),((qCell/COUNT($AX$2:AX1804))*(I1805-I1804))+((1-(qCell/COUNT($AX$2:AX1804)))*J1804))),J1804),IF(H1804="in-sample",IF(Q1804=bigT,((qCell/bigT)*(I1805/I1804))+((1-(qCell/bigT))*J1804),IF(qCell=0,1,IF(OR(F1805="",COUNT($AX$2:AX1804)&lt;=qCell),IF(COUNT($AX$2:AX1804)=1,1,AX1804/AX1803),((qCell/COUNT($AX$2:AX1804))*(I1805/I1804))+((1-(qCell/COUNT($AX$2:AX1804)))*J1804)))),J1804)))))))</f>
        <v/>
      </c>
      <c r="K1805" s="31" t="str">
        <f>IF(H1805="","",IF(AND(Temp!optSeasCoef=0,Temp!sts_add=1),IF(H1805="out-sample",I1805+(Q1805*J1805),I1805+J1805),IF(AND(Temp!optSeasCoef=0,Temp!sts_multp=1),IF(H1805="out-sample",I1805*(J1805^Q1805),I1805*J1805),IF(Temp!sts_add=1,IF(H1805="out-sample",(I1805+(Q1805*J1805))*G1805,(I1805+J1805)*G1805),IF(H1805="out-sample",I1805*(J1805^Q1805)*G1805,I1805*J1805*G1805)))))</f>
        <v/>
      </c>
      <c r="L1805" s="32" t="str">
        <f t="shared" si="198"/>
        <v/>
      </c>
      <c r="M1805" s="32" t="str">
        <f t="shared" si="199"/>
        <v/>
      </c>
      <c r="N1805" s="32" t="str">
        <f t="shared" si="200"/>
        <v/>
      </c>
      <c r="O1805" s="32" t="str">
        <f t="shared" si="201"/>
        <v/>
      </c>
      <c r="P1805" s="32" t="str">
        <f t="shared" si="202"/>
        <v/>
      </c>
      <c r="Q1805" s="3" t="str">
        <f>IF(AND(Temp!fhor_indata=1,F1805="",H1804="in-sample"),1,IF(AND(Temp!fhor_indata=1,H1804="out-sample",Q1804&lt;ATA!XfHor),Q1804+1,IF(F1805="","",IF(AND(H1805="out-sample",H1804="in-sample"),1,IF(AND(H1805="out-sample",H1804="out-sample"),Q1804+1,IF(ISNUMBER(Q1804),Q1804+1,1))))))</f>
        <v/>
      </c>
      <c r="R1805" s="3" t="str">
        <f t="shared" si="196"/>
        <v/>
      </c>
      <c r="S1805" s="6"/>
      <c r="T1805" s="6"/>
      <c r="U1805" s="6"/>
      <c r="V1805" s="6"/>
      <c r="W1805" s="6"/>
      <c r="X1805" s="6"/>
      <c r="Y1805" s="6"/>
      <c r="Z1805" s="6"/>
      <c r="AA1805" s="6"/>
      <c r="AB1805" s="6"/>
      <c r="AC1805" s="6"/>
      <c r="AD1805" s="6"/>
      <c r="AE1805" s="6"/>
      <c r="AF1805" s="6"/>
      <c r="AG1805" s="6"/>
      <c r="AH1805" s="6"/>
      <c r="AI1805" s="6"/>
      <c r="AJ1805" s="6"/>
      <c r="AK1805" s="6"/>
      <c r="AX1805" s="63" t="e">
        <f t="shared" si="197"/>
        <v>#VALUE!</v>
      </c>
    </row>
    <row r="1806" spans="1:50" s="1" customFormat="1" ht="14.25" x14ac:dyDescent="0.2">
      <c r="A1806" s="6"/>
      <c r="B1806" s="6"/>
      <c r="C1806" s="6"/>
      <c r="D1806" s="3"/>
      <c r="E1806" s="70" t="str">
        <f>IF(ATA!E1806="","",ATA!E1806)</f>
        <v/>
      </c>
      <c r="F1806" s="51" t="str">
        <f>IF(ATA!F1806="","",ATA!F1806)</f>
        <v/>
      </c>
      <c r="G1806" s="11" t="str">
        <f>IF(ATA!G1806="","",ATA!G1806)</f>
        <v/>
      </c>
      <c r="H1806" s="55" t="str">
        <f>IF(ATA!H1806="","",ATA!H1806)</f>
        <v/>
      </c>
      <c r="I1806" s="31" t="str">
        <f>IF(AND(F1805="",H1805="in-sample"),"",IF(AND(Temp!fhor_indata=1,H1805="out-sample",H1806="out-sample"),I1805,IF(AND(F1806="",H1805="out-sample"),"",IF(AND(Temp!optSeasCoef=0,Temp!sts_add=1),IF(H1805="in-sample",IF(Q1805=bigT,((pCell/bigT)*F1805)+((1-(pCell/bigT))*(I1805+J1805)),IF(OR(F1806="",COUNT($F$2:F1805)&lt;=pCell),F1805,((pCell/COUNT($F$2:F1805))*F1805)+((1-(pCell/COUNT($F$2:F1805)))*(I1805+J1805)))),I1805),IF(AND(Temp!optSeasCoef=0,Temp!sts_multp=1),IF(H1805="in-sample",IF(Q1805=bigT,((pCell/bigT)*F1805)+((1-(pCell/bigT))*(I1805*J1805)),IF(OR(F1806="",COUNT(F$2:$F1805)&lt;=pCell),F1805,((pCell/COUNT($F$2:F1805))*F1805)+((1-(pCell/COUNT($F$2:F1805)))*(I1805*J1805)))),I1805),IF(Temp!sts_add=1,IF(H1805="in-sample",IF(Q1805=bigT,((pCell/bigT)*AX1805)+((1-(pCell/bigT))*(I1805+J1805)),IF(OR(F1806="",COUNT($AX$2:AX1805)&lt;=pCell),AX1805,((pCell/COUNT($AX$2:AX1805))*AX1805)+((1-(pCell/COUNT($AX$2:AX1805)))*(I1805+J1805)))),I1805),IF(H1805="in-sample",IF(Q1805=bigT,((pCell/bigT)*AX1805)+((1-(pCell/bigT))*(I1805*J1805)),IF(OR(F1806="",COUNT($AX$2:AX1805)&lt;=pCell),AX1805,((pCell/COUNT($AX$2:AX1805))*AX1805)+((1-(pCell/COUNT($AX$2:AX1805)))*(I1805*J1805)))),I1805)))))))</f>
        <v/>
      </c>
      <c r="J1806" s="31" t="str">
        <f>IF(AND(F1805="",H1805="in-sample"),"",IF(AND(Temp!fhor_indata=1,H1805="out-sample",H1806="out-sample"),J1805,IF(AND(F1806="",H1805="out-sample"),"",IF(AND(Temp!optSeasCoef=0,Temp!sts_add=1),IF(H1805="in-sample",IF(Q1805=bigT,((qCell/bigT)*(I1806-I1805))+((1-(qCell/bigT))*J1805),IF(OR(F1806="",COUNT($F$2:F1805)&lt;=qCell),IF(COUNT($F$2:F1805)=1,0,F1805-F1804),((qCell/COUNT($F$2:F1805))*(I1806-I1805))+((1-(qCell/COUNT($F$2:F1805)))*J1805))),J1805),IF(AND(Temp!optSeasCoef=0,Temp!sts_multp=1),IF(H1805="in-sample",IF(Q1805=bigT,((qCell/bigT)*(I1806/I1805))+((1-(qCell/bigT))*J1805),IF(qCell=0,1,IF(OR(F1806="",COUNT($F$2:F1805)&lt;=qCell),IF(COUNT($F$2:F1805)=1,1,F1805/F1804),((qCell/COUNT($F$2:F1805))*(I1806/I1805))+((1-(qCell/COUNT($F$2:F1805)))*J1805)))),J1805),IF(Temp!sts_add=1,IF(H1805="in-sample",IF(Q1805=bigT,((qCell/bigT)*(I1806-I1805))+((1-(qCell/bigT))*J1805),IF(OR(F1806="",COUNT($AX$2:AX1805)&lt;=qCell),IF(COUNT($AX$2:AX1805)=1,0,AX1805-AX1804),((qCell/COUNT($AX$2:AX1805))*(I1806-I1805))+((1-(qCell/COUNT($AX$2:AX1805)))*J1805))),J1805),IF(H1805="in-sample",IF(Q1805=bigT,((qCell/bigT)*(I1806/I1805))+((1-(qCell/bigT))*J1805),IF(qCell=0,1,IF(OR(F1806="",COUNT($AX$2:AX1805)&lt;=qCell),IF(COUNT($AX$2:AX1805)=1,1,AX1805/AX1804),((qCell/COUNT($AX$2:AX1805))*(I1806/I1805))+((1-(qCell/COUNT($AX$2:AX1805)))*J1805)))),J1805)))))))</f>
        <v/>
      </c>
      <c r="K1806" s="31" t="str">
        <f>IF(H1806="","",IF(AND(Temp!optSeasCoef=0,Temp!sts_add=1),IF(H1806="out-sample",I1806+(Q1806*J1806),I1806+J1806),IF(AND(Temp!optSeasCoef=0,Temp!sts_multp=1),IF(H1806="out-sample",I1806*(J1806^Q1806),I1806*J1806),IF(Temp!sts_add=1,IF(H1806="out-sample",(I1806+(Q1806*J1806))*G1806,(I1806+J1806)*G1806),IF(H1806="out-sample",I1806*(J1806^Q1806)*G1806,I1806*J1806*G1806)))))</f>
        <v/>
      </c>
      <c r="L1806" s="32" t="str">
        <f t="shared" si="198"/>
        <v/>
      </c>
      <c r="M1806" s="32" t="str">
        <f t="shared" si="199"/>
        <v/>
      </c>
      <c r="N1806" s="32" t="str">
        <f t="shared" si="200"/>
        <v/>
      </c>
      <c r="O1806" s="32" t="str">
        <f t="shared" si="201"/>
        <v/>
      </c>
      <c r="P1806" s="32" t="str">
        <f t="shared" si="202"/>
        <v/>
      </c>
      <c r="Q1806" s="3" t="str">
        <f>IF(AND(Temp!fhor_indata=1,F1806="",H1805="in-sample"),1,IF(AND(Temp!fhor_indata=1,H1805="out-sample",Q1805&lt;ATA!XfHor),Q1805+1,IF(F1806="","",IF(AND(H1806="out-sample",H1805="in-sample"),1,IF(AND(H1806="out-sample",H1805="out-sample"),Q1805+1,IF(ISNUMBER(Q1805),Q1805+1,1))))))</f>
        <v/>
      </c>
      <c r="R1806" s="3" t="str">
        <f t="shared" si="196"/>
        <v/>
      </c>
      <c r="S1806" s="6"/>
      <c r="T1806" s="6"/>
      <c r="U1806" s="6"/>
      <c r="V1806" s="6"/>
      <c r="W1806" s="6"/>
      <c r="X1806" s="6"/>
      <c r="Y1806" s="6"/>
      <c r="Z1806" s="6"/>
      <c r="AA1806" s="6"/>
      <c r="AB1806" s="6"/>
      <c r="AC1806" s="6"/>
      <c r="AD1806" s="6"/>
      <c r="AE1806" s="6"/>
      <c r="AF1806" s="6"/>
      <c r="AG1806" s="6"/>
      <c r="AH1806" s="6"/>
      <c r="AI1806" s="6"/>
      <c r="AJ1806" s="6"/>
      <c r="AK1806" s="6"/>
      <c r="AX1806" s="63" t="e">
        <f t="shared" si="197"/>
        <v>#VALUE!</v>
      </c>
    </row>
    <row r="1807" spans="1:50" s="1" customFormat="1" ht="14.25" x14ac:dyDescent="0.2">
      <c r="A1807" s="6"/>
      <c r="B1807" s="6"/>
      <c r="C1807" s="6"/>
      <c r="D1807" s="3"/>
      <c r="E1807" s="70" t="str">
        <f>IF(ATA!E1807="","",ATA!E1807)</f>
        <v/>
      </c>
      <c r="F1807" s="51" t="str">
        <f>IF(ATA!F1807="","",ATA!F1807)</f>
        <v/>
      </c>
      <c r="G1807" s="11" t="str">
        <f>IF(ATA!G1807="","",ATA!G1807)</f>
        <v/>
      </c>
      <c r="H1807" s="55" t="str">
        <f>IF(ATA!H1807="","",ATA!H1807)</f>
        <v/>
      </c>
      <c r="I1807" s="31" t="str">
        <f>IF(AND(F1806="",H1806="in-sample"),"",IF(AND(Temp!fhor_indata=1,H1806="out-sample",H1807="out-sample"),I1806,IF(AND(F1807="",H1806="out-sample"),"",IF(AND(Temp!optSeasCoef=0,Temp!sts_add=1),IF(H1806="in-sample",IF(Q1806=bigT,((pCell/bigT)*F1806)+((1-(pCell/bigT))*(I1806+J1806)),IF(OR(F1807="",COUNT($F$2:F1806)&lt;=pCell),F1806,((pCell/COUNT($F$2:F1806))*F1806)+((1-(pCell/COUNT($F$2:F1806)))*(I1806+J1806)))),I1806),IF(AND(Temp!optSeasCoef=0,Temp!sts_multp=1),IF(H1806="in-sample",IF(Q1806=bigT,((pCell/bigT)*F1806)+((1-(pCell/bigT))*(I1806*J1806)),IF(OR(F1807="",COUNT(F$2:$F1806)&lt;=pCell),F1806,((pCell/COUNT($F$2:F1806))*F1806)+((1-(pCell/COUNT($F$2:F1806)))*(I1806*J1806)))),I1806),IF(Temp!sts_add=1,IF(H1806="in-sample",IF(Q1806=bigT,((pCell/bigT)*AX1806)+((1-(pCell/bigT))*(I1806+J1806)),IF(OR(F1807="",COUNT($AX$2:AX1806)&lt;=pCell),AX1806,((pCell/COUNT($AX$2:AX1806))*AX1806)+((1-(pCell/COUNT($AX$2:AX1806)))*(I1806+J1806)))),I1806),IF(H1806="in-sample",IF(Q1806=bigT,((pCell/bigT)*AX1806)+((1-(pCell/bigT))*(I1806*J1806)),IF(OR(F1807="",COUNT($AX$2:AX1806)&lt;=pCell),AX1806,((pCell/COUNT($AX$2:AX1806))*AX1806)+((1-(pCell/COUNT($AX$2:AX1806)))*(I1806*J1806)))),I1806)))))))</f>
        <v/>
      </c>
      <c r="J1807" s="31" t="str">
        <f>IF(AND(F1806="",H1806="in-sample"),"",IF(AND(Temp!fhor_indata=1,H1806="out-sample",H1807="out-sample"),J1806,IF(AND(F1807="",H1806="out-sample"),"",IF(AND(Temp!optSeasCoef=0,Temp!sts_add=1),IF(H1806="in-sample",IF(Q1806=bigT,((qCell/bigT)*(I1807-I1806))+((1-(qCell/bigT))*J1806),IF(OR(F1807="",COUNT($F$2:F1806)&lt;=qCell),IF(COUNT($F$2:F1806)=1,0,F1806-F1805),((qCell/COUNT($F$2:F1806))*(I1807-I1806))+((1-(qCell/COUNT($F$2:F1806)))*J1806))),J1806),IF(AND(Temp!optSeasCoef=0,Temp!sts_multp=1),IF(H1806="in-sample",IF(Q1806=bigT,((qCell/bigT)*(I1807/I1806))+((1-(qCell/bigT))*J1806),IF(qCell=0,1,IF(OR(F1807="",COUNT($F$2:F1806)&lt;=qCell),IF(COUNT($F$2:F1806)=1,1,F1806/F1805),((qCell/COUNT($F$2:F1806))*(I1807/I1806))+((1-(qCell/COUNT($F$2:F1806)))*J1806)))),J1806),IF(Temp!sts_add=1,IF(H1806="in-sample",IF(Q1806=bigT,((qCell/bigT)*(I1807-I1806))+((1-(qCell/bigT))*J1806),IF(OR(F1807="",COUNT($AX$2:AX1806)&lt;=qCell),IF(COUNT($AX$2:AX1806)=1,0,AX1806-AX1805),((qCell/COUNT($AX$2:AX1806))*(I1807-I1806))+((1-(qCell/COUNT($AX$2:AX1806)))*J1806))),J1806),IF(H1806="in-sample",IF(Q1806=bigT,((qCell/bigT)*(I1807/I1806))+((1-(qCell/bigT))*J1806),IF(qCell=0,1,IF(OR(F1807="",COUNT($AX$2:AX1806)&lt;=qCell),IF(COUNT($AX$2:AX1806)=1,1,AX1806/AX1805),((qCell/COUNT($AX$2:AX1806))*(I1807/I1806))+((1-(qCell/COUNT($AX$2:AX1806)))*J1806)))),J1806)))))))</f>
        <v/>
      </c>
      <c r="K1807" s="31" t="str">
        <f>IF(H1807="","",IF(AND(Temp!optSeasCoef=0,Temp!sts_add=1),IF(H1807="out-sample",I1807+(Q1807*J1807),I1807+J1807),IF(AND(Temp!optSeasCoef=0,Temp!sts_multp=1),IF(H1807="out-sample",I1807*(J1807^Q1807),I1807*J1807),IF(Temp!sts_add=1,IF(H1807="out-sample",(I1807+(Q1807*J1807))*G1807,(I1807+J1807)*G1807),IF(H1807="out-sample",I1807*(J1807^Q1807)*G1807,I1807*J1807*G1807)))))</f>
        <v/>
      </c>
      <c r="L1807" s="32" t="str">
        <f t="shared" si="198"/>
        <v/>
      </c>
      <c r="M1807" s="32" t="str">
        <f t="shared" si="199"/>
        <v/>
      </c>
      <c r="N1807" s="32" t="str">
        <f t="shared" si="200"/>
        <v/>
      </c>
      <c r="O1807" s="32" t="str">
        <f t="shared" si="201"/>
        <v/>
      </c>
      <c r="P1807" s="32" t="str">
        <f t="shared" si="202"/>
        <v/>
      </c>
      <c r="Q1807" s="3" t="str">
        <f>IF(AND(Temp!fhor_indata=1,F1807="",H1806="in-sample"),1,IF(AND(Temp!fhor_indata=1,H1806="out-sample",Q1806&lt;ATA!XfHor),Q1806+1,IF(F1807="","",IF(AND(H1807="out-sample",H1806="in-sample"),1,IF(AND(H1807="out-sample",H1806="out-sample"),Q1806+1,IF(ISNUMBER(Q1806),Q1806+1,1))))))</f>
        <v/>
      </c>
      <c r="R1807" s="3" t="str">
        <f t="shared" si="196"/>
        <v/>
      </c>
      <c r="S1807" s="6"/>
      <c r="T1807" s="6"/>
      <c r="U1807" s="6"/>
      <c r="V1807" s="6"/>
      <c r="W1807" s="6"/>
      <c r="X1807" s="6"/>
      <c r="Y1807" s="6"/>
      <c r="Z1807" s="6"/>
      <c r="AA1807" s="6"/>
      <c r="AB1807" s="6"/>
      <c r="AC1807" s="6"/>
      <c r="AD1807" s="6"/>
      <c r="AE1807" s="6"/>
      <c r="AF1807" s="6"/>
      <c r="AG1807" s="6"/>
      <c r="AH1807" s="6"/>
      <c r="AI1807" s="6"/>
      <c r="AJ1807" s="6"/>
      <c r="AK1807" s="6"/>
      <c r="AX1807" s="63" t="e">
        <f t="shared" si="197"/>
        <v>#VALUE!</v>
      </c>
    </row>
    <row r="1808" spans="1:50" s="1" customFormat="1" ht="14.25" x14ac:dyDescent="0.2">
      <c r="A1808" s="6"/>
      <c r="B1808" s="6"/>
      <c r="C1808" s="6"/>
      <c r="D1808" s="3"/>
      <c r="E1808" s="70" t="str">
        <f>IF(ATA!E1808="","",ATA!E1808)</f>
        <v/>
      </c>
      <c r="F1808" s="51" t="str">
        <f>IF(ATA!F1808="","",ATA!F1808)</f>
        <v/>
      </c>
      <c r="G1808" s="11" t="str">
        <f>IF(ATA!G1808="","",ATA!G1808)</f>
        <v/>
      </c>
      <c r="H1808" s="55" t="str">
        <f>IF(ATA!H1808="","",ATA!H1808)</f>
        <v/>
      </c>
      <c r="I1808" s="31" t="str">
        <f>IF(AND(F1807="",H1807="in-sample"),"",IF(AND(Temp!fhor_indata=1,H1807="out-sample",H1808="out-sample"),I1807,IF(AND(F1808="",H1807="out-sample"),"",IF(AND(Temp!optSeasCoef=0,Temp!sts_add=1),IF(H1807="in-sample",IF(Q1807=bigT,((pCell/bigT)*F1807)+((1-(pCell/bigT))*(I1807+J1807)),IF(OR(F1808="",COUNT($F$2:F1807)&lt;=pCell),F1807,((pCell/COUNT($F$2:F1807))*F1807)+((1-(pCell/COUNT($F$2:F1807)))*(I1807+J1807)))),I1807),IF(AND(Temp!optSeasCoef=0,Temp!sts_multp=1),IF(H1807="in-sample",IF(Q1807=bigT,((pCell/bigT)*F1807)+((1-(pCell/bigT))*(I1807*J1807)),IF(OR(F1808="",COUNT(F$2:$F1807)&lt;=pCell),F1807,((pCell/COUNT($F$2:F1807))*F1807)+((1-(pCell/COUNT($F$2:F1807)))*(I1807*J1807)))),I1807),IF(Temp!sts_add=1,IF(H1807="in-sample",IF(Q1807=bigT,((pCell/bigT)*AX1807)+((1-(pCell/bigT))*(I1807+J1807)),IF(OR(F1808="",COUNT($AX$2:AX1807)&lt;=pCell),AX1807,((pCell/COUNT($AX$2:AX1807))*AX1807)+((1-(pCell/COUNT($AX$2:AX1807)))*(I1807+J1807)))),I1807),IF(H1807="in-sample",IF(Q1807=bigT,((pCell/bigT)*AX1807)+((1-(pCell/bigT))*(I1807*J1807)),IF(OR(F1808="",COUNT($AX$2:AX1807)&lt;=pCell),AX1807,((pCell/COUNT($AX$2:AX1807))*AX1807)+((1-(pCell/COUNT($AX$2:AX1807)))*(I1807*J1807)))),I1807)))))))</f>
        <v/>
      </c>
      <c r="J1808" s="31" t="str">
        <f>IF(AND(F1807="",H1807="in-sample"),"",IF(AND(Temp!fhor_indata=1,H1807="out-sample",H1808="out-sample"),J1807,IF(AND(F1808="",H1807="out-sample"),"",IF(AND(Temp!optSeasCoef=0,Temp!sts_add=1),IF(H1807="in-sample",IF(Q1807=bigT,((qCell/bigT)*(I1808-I1807))+((1-(qCell/bigT))*J1807),IF(OR(F1808="",COUNT($F$2:F1807)&lt;=qCell),IF(COUNT($F$2:F1807)=1,0,F1807-F1806),((qCell/COUNT($F$2:F1807))*(I1808-I1807))+((1-(qCell/COUNT($F$2:F1807)))*J1807))),J1807),IF(AND(Temp!optSeasCoef=0,Temp!sts_multp=1),IF(H1807="in-sample",IF(Q1807=bigT,((qCell/bigT)*(I1808/I1807))+((1-(qCell/bigT))*J1807),IF(qCell=0,1,IF(OR(F1808="",COUNT($F$2:F1807)&lt;=qCell),IF(COUNT($F$2:F1807)=1,1,F1807/F1806),((qCell/COUNT($F$2:F1807))*(I1808/I1807))+((1-(qCell/COUNT($F$2:F1807)))*J1807)))),J1807),IF(Temp!sts_add=1,IF(H1807="in-sample",IF(Q1807=bigT,((qCell/bigT)*(I1808-I1807))+((1-(qCell/bigT))*J1807),IF(OR(F1808="",COUNT($AX$2:AX1807)&lt;=qCell),IF(COUNT($AX$2:AX1807)=1,0,AX1807-AX1806),((qCell/COUNT($AX$2:AX1807))*(I1808-I1807))+((1-(qCell/COUNT($AX$2:AX1807)))*J1807))),J1807),IF(H1807="in-sample",IF(Q1807=bigT,((qCell/bigT)*(I1808/I1807))+((1-(qCell/bigT))*J1807),IF(qCell=0,1,IF(OR(F1808="",COUNT($AX$2:AX1807)&lt;=qCell),IF(COUNT($AX$2:AX1807)=1,1,AX1807/AX1806),((qCell/COUNT($AX$2:AX1807))*(I1808/I1807))+((1-(qCell/COUNT($AX$2:AX1807)))*J1807)))),J1807)))))))</f>
        <v/>
      </c>
      <c r="K1808" s="31" t="str">
        <f>IF(H1808="","",IF(AND(Temp!optSeasCoef=0,Temp!sts_add=1),IF(H1808="out-sample",I1808+(Q1808*J1808),I1808+J1808),IF(AND(Temp!optSeasCoef=0,Temp!sts_multp=1),IF(H1808="out-sample",I1808*(J1808^Q1808),I1808*J1808),IF(Temp!sts_add=1,IF(H1808="out-sample",(I1808+(Q1808*J1808))*G1808,(I1808+J1808)*G1808),IF(H1808="out-sample",I1808*(J1808^Q1808)*G1808,I1808*J1808*G1808)))))</f>
        <v/>
      </c>
      <c r="L1808" s="32" t="str">
        <f t="shared" si="198"/>
        <v/>
      </c>
      <c r="M1808" s="32" t="str">
        <f t="shared" si="199"/>
        <v/>
      </c>
      <c r="N1808" s="32" t="str">
        <f t="shared" si="200"/>
        <v/>
      </c>
      <c r="O1808" s="32" t="str">
        <f t="shared" si="201"/>
        <v/>
      </c>
      <c r="P1808" s="32" t="str">
        <f t="shared" si="202"/>
        <v/>
      </c>
      <c r="Q1808" s="3" t="str">
        <f>IF(AND(Temp!fhor_indata=1,F1808="",H1807="in-sample"),1,IF(AND(Temp!fhor_indata=1,H1807="out-sample",Q1807&lt;ATA!XfHor),Q1807+1,IF(F1808="","",IF(AND(H1808="out-sample",H1807="in-sample"),1,IF(AND(H1808="out-sample",H1807="out-sample"),Q1807+1,IF(ISNUMBER(Q1807),Q1807+1,1))))))</f>
        <v/>
      </c>
      <c r="R1808" s="3" t="str">
        <f t="shared" si="196"/>
        <v/>
      </c>
      <c r="S1808" s="6"/>
      <c r="T1808" s="6"/>
      <c r="U1808" s="6"/>
      <c r="V1808" s="6"/>
      <c r="W1808" s="6"/>
      <c r="X1808" s="6"/>
      <c r="Y1808" s="6"/>
      <c r="Z1808" s="6"/>
      <c r="AA1808" s="6"/>
      <c r="AB1808" s="6"/>
      <c r="AC1808" s="6"/>
      <c r="AD1808" s="6"/>
      <c r="AE1808" s="6"/>
      <c r="AF1808" s="6"/>
      <c r="AG1808" s="6"/>
      <c r="AH1808" s="6"/>
      <c r="AI1808" s="6"/>
      <c r="AJ1808" s="6"/>
      <c r="AK1808" s="6"/>
      <c r="AX1808" s="63" t="e">
        <f t="shared" si="197"/>
        <v>#VALUE!</v>
      </c>
    </row>
    <row r="1809" spans="1:50" s="1" customFormat="1" ht="14.25" x14ac:dyDescent="0.2">
      <c r="A1809" s="6"/>
      <c r="B1809" s="6"/>
      <c r="C1809" s="6"/>
      <c r="D1809" s="3"/>
      <c r="E1809" s="70" t="str">
        <f>IF(ATA!E1809="","",ATA!E1809)</f>
        <v/>
      </c>
      <c r="F1809" s="51" t="str">
        <f>IF(ATA!F1809="","",ATA!F1809)</f>
        <v/>
      </c>
      <c r="G1809" s="11" t="str">
        <f>IF(ATA!G1809="","",ATA!G1809)</f>
        <v/>
      </c>
      <c r="H1809" s="55" t="str">
        <f>IF(ATA!H1809="","",ATA!H1809)</f>
        <v/>
      </c>
      <c r="I1809" s="31" t="str">
        <f>IF(AND(F1808="",H1808="in-sample"),"",IF(AND(Temp!fhor_indata=1,H1808="out-sample",H1809="out-sample"),I1808,IF(AND(F1809="",H1808="out-sample"),"",IF(AND(Temp!optSeasCoef=0,Temp!sts_add=1),IF(H1808="in-sample",IF(Q1808=bigT,((pCell/bigT)*F1808)+((1-(pCell/bigT))*(I1808+J1808)),IF(OR(F1809="",COUNT($F$2:F1808)&lt;=pCell),F1808,((pCell/COUNT($F$2:F1808))*F1808)+((1-(pCell/COUNT($F$2:F1808)))*(I1808+J1808)))),I1808),IF(AND(Temp!optSeasCoef=0,Temp!sts_multp=1),IF(H1808="in-sample",IF(Q1808=bigT,((pCell/bigT)*F1808)+((1-(pCell/bigT))*(I1808*J1808)),IF(OR(F1809="",COUNT(F$2:$F1808)&lt;=pCell),F1808,((pCell/COUNT($F$2:F1808))*F1808)+((1-(pCell/COUNT($F$2:F1808)))*(I1808*J1808)))),I1808),IF(Temp!sts_add=1,IF(H1808="in-sample",IF(Q1808=bigT,((pCell/bigT)*AX1808)+((1-(pCell/bigT))*(I1808+J1808)),IF(OR(F1809="",COUNT($AX$2:AX1808)&lt;=pCell),AX1808,((pCell/COUNT($AX$2:AX1808))*AX1808)+((1-(pCell/COUNT($AX$2:AX1808)))*(I1808+J1808)))),I1808),IF(H1808="in-sample",IF(Q1808=bigT,((pCell/bigT)*AX1808)+((1-(pCell/bigT))*(I1808*J1808)),IF(OR(F1809="",COUNT($AX$2:AX1808)&lt;=pCell),AX1808,((pCell/COUNT($AX$2:AX1808))*AX1808)+((1-(pCell/COUNT($AX$2:AX1808)))*(I1808*J1808)))),I1808)))))))</f>
        <v/>
      </c>
      <c r="J1809" s="31" t="str">
        <f>IF(AND(F1808="",H1808="in-sample"),"",IF(AND(Temp!fhor_indata=1,H1808="out-sample",H1809="out-sample"),J1808,IF(AND(F1809="",H1808="out-sample"),"",IF(AND(Temp!optSeasCoef=0,Temp!sts_add=1),IF(H1808="in-sample",IF(Q1808=bigT,((qCell/bigT)*(I1809-I1808))+((1-(qCell/bigT))*J1808),IF(OR(F1809="",COUNT($F$2:F1808)&lt;=qCell),IF(COUNT($F$2:F1808)=1,0,F1808-F1807),((qCell/COUNT($F$2:F1808))*(I1809-I1808))+((1-(qCell/COUNT($F$2:F1808)))*J1808))),J1808),IF(AND(Temp!optSeasCoef=0,Temp!sts_multp=1),IF(H1808="in-sample",IF(Q1808=bigT,((qCell/bigT)*(I1809/I1808))+((1-(qCell/bigT))*J1808),IF(qCell=0,1,IF(OR(F1809="",COUNT($F$2:F1808)&lt;=qCell),IF(COUNT($F$2:F1808)=1,1,F1808/F1807),((qCell/COUNT($F$2:F1808))*(I1809/I1808))+((1-(qCell/COUNT($F$2:F1808)))*J1808)))),J1808),IF(Temp!sts_add=1,IF(H1808="in-sample",IF(Q1808=bigT,((qCell/bigT)*(I1809-I1808))+((1-(qCell/bigT))*J1808),IF(OR(F1809="",COUNT($AX$2:AX1808)&lt;=qCell),IF(COUNT($AX$2:AX1808)=1,0,AX1808-AX1807),((qCell/COUNT($AX$2:AX1808))*(I1809-I1808))+((1-(qCell/COUNT($AX$2:AX1808)))*J1808))),J1808),IF(H1808="in-sample",IF(Q1808=bigT,((qCell/bigT)*(I1809/I1808))+((1-(qCell/bigT))*J1808),IF(qCell=0,1,IF(OR(F1809="",COUNT($AX$2:AX1808)&lt;=qCell),IF(COUNT($AX$2:AX1808)=1,1,AX1808/AX1807),((qCell/COUNT($AX$2:AX1808))*(I1809/I1808))+((1-(qCell/COUNT($AX$2:AX1808)))*J1808)))),J1808)))))))</f>
        <v/>
      </c>
      <c r="K1809" s="31" t="str">
        <f>IF(H1809="","",IF(AND(Temp!optSeasCoef=0,Temp!sts_add=1),IF(H1809="out-sample",I1809+(Q1809*J1809),I1809+J1809),IF(AND(Temp!optSeasCoef=0,Temp!sts_multp=1),IF(H1809="out-sample",I1809*(J1809^Q1809),I1809*J1809),IF(Temp!sts_add=1,IF(H1809="out-sample",(I1809+(Q1809*J1809))*G1809,(I1809+J1809)*G1809),IF(H1809="out-sample",I1809*(J1809^Q1809)*G1809,I1809*J1809*G1809)))))</f>
        <v/>
      </c>
      <c r="L1809" s="32" t="str">
        <f t="shared" si="198"/>
        <v/>
      </c>
      <c r="M1809" s="32" t="str">
        <f t="shared" si="199"/>
        <v/>
      </c>
      <c r="N1809" s="32" t="str">
        <f t="shared" si="200"/>
        <v/>
      </c>
      <c r="O1809" s="32" t="str">
        <f t="shared" si="201"/>
        <v/>
      </c>
      <c r="P1809" s="32" t="str">
        <f t="shared" si="202"/>
        <v/>
      </c>
      <c r="Q1809" s="3" t="str">
        <f>IF(AND(Temp!fhor_indata=1,F1809="",H1808="in-sample"),1,IF(AND(Temp!fhor_indata=1,H1808="out-sample",Q1808&lt;ATA!XfHor),Q1808+1,IF(F1809="","",IF(AND(H1809="out-sample",H1808="in-sample"),1,IF(AND(H1809="out-sample",H1808="out-sample"),Q1808+1,IF(ISNUMBER(Q1808),Q1808+1,1))))))</f>
        <v/>
      </c>
      <c r="R1809" s="3" t="str">
        <f t="shared" si="196"/>
        <v/>
      </c>
      <c r="S1809" s="6"/>
      <c r="T1809" s="6"/>
      <c r="U1809" s="6"/>
      <c r="V1809" s="6"/>
      <c r="W1809" s="6"/>
      <c r="X1809" s="6"/>
      <c r="Y1809" s="6"/>
      <c r="Z1809" s="6"/>
      <c r="AA1809" s="6"/>
      <c r="AB1809" s="6"/>
      <c r="AC1809" s="6"/>
      <c r="AD1809" s="6"/>
      <c r="AE1809" s="6"/>
      <c r="AF1809" s="6"/>
      <c r="AG1809" s="6"/>
      <c r="AH1809" s="6"/>
      <c r="AI1809" s="6"/>
      <c r="AJ1809" s="6"/>
      <c r="AK1809" s="6"/>
      <c r="AX1809" s="63" t="e">
        <f t="shared" si="197"/>
        <v>#VALUE!</v>
      </c>
    </row>
    <row r="1810" spans="1:50" s="1" customFormat="1" ht="14.25" x14ac:dyDescent="0.2">
      <c r="A1810" s="6"/>
      <c r="B1810" s="6"/>
      <c r="C1810" s="6"/>
      <c r="D1810" s="3"/>
      <c r="E1810" s="70" t="str">
        <f>IF(ATA!E1810="","",ATA!E1810)</f>
        <v/>
      </c>
      <c r="F1810" s="51" t="str">
        <f>IF(ATA!F1810="","",ATA!F1810)</f>
        <v/>
      </c>
      <c r="G1810" s="11" t="str">
        <f>IF(ATA!G1810="","",ATA!G1810)</f>
        <v/>
      </c>
      <c r="H1810" s="55" t="str">
        <f>IF(ATA!H1810="","",ATA!H1810)</f>
        <v/>
      </c>
      <c r="I1810" s="31" t="str">
        <f>IF(AND(F1809="",H1809="in-sample"),"",IF(AND(Temp!fhor_indata=1,H1809="out-sample",H1810="out-sample"),I1809,IF(AND(F1810="",H1809="out-sample"),"",IF(AND(Temp!optSeasCoef=0,Temp!sts_add=1),IF(H1809="in-sample",IF(Q1809=bigT,((pCell/bigT)*F1809)+((1-(pCell/bigT))*(I1809+J1809)),IF(OR(F1810="",COUNT($F$2:F1809)&lt;=pCell),F1809,((pCell/COUNT($F$2:F1809))*F1809)+((1-(pCell/COUNT($F$2:F1809)))*(I1809+J1809)))),I1809),IF(AND(Temp!optSeasCoef=0,Temp!sts_multp=1),IF(H1809="in-sample",IF(Q1809=bigT,((pCell/bigT)*F1809)+((1-(pCell/bigT))*(I1809*J1809)),IF(OR(F1810="",COUNT(F$2:$F1809)&lt;=pCell),F1809,((pCell/COUNT($F$2:F1809))*F1809)+((1-(pCell/COUNT($F$2:F1809)))*(I1809*J1809)))),I1809),IF(Temp!sts_add=1,IF(H1809="in-sample",IF(Q1809=bigT,((pCell/bigT)*AX1809)+((1-(pCell/bigT))*(I1809+J1809)),IF(OR(F1810="",COUNT($AX$2:AX1809)&lt;=pCell),AX1809,((pCell/COUNT($AX$2:AX1809))*AX1809)+((1-(pCell/COUNT($AX$2:AX1809)))*(I1809+J1809)))),I1809),IF(H1809="in-sample",IF(Q1809=bigT,((pCell/bigT)*AX1809)+((1-(pCell/bigT))*(I1809*J1809)),IF(OR(F1810="",COUNT($AX$2:AX1809)&lt;=pCell),AX1809,((pCell/COUNT($AX$2:AX1809))*AX1809)+((1-(pCell/COUNT($AX$2:AX1809)))*(I1809*J1809)))),I1809)))))))</f>
        <v/>
      </c>
      <c r="J1810" s="31" t="str">
        <f>IF(AND(F1809="",H1809="in-sample"),"",IF(AND(Temp!fhor_indata=1,H1809="out-sample",H1810="out-sample"),J1809,IF(AND(F1810="",H1809="out-sample"),"",IF(AND(Temp!optSeasCoef=0,Temp!sts_add=1),IF(H1809="in-sample",IF(Q1809=bigT,((qCell/bigT)*(I1810-I1809))+((1-(qCell/bigT))*J1809),IF(OR(F1810="",COUNT($F$2:F1809)&lt;=qCell),IF(COUNT($F$2:F1809)=1,0,F1809-F1808),((qCell/COUNT($F$2:F1809))*(I1810-I1809))+((1-(qCell/COUNT($F$2:F1809)))*J1809))),J1809),IF(AND(Temp!optSeasCoef=0,Temp!sts_multp=1),IF(H1809="in-sample",IF(Q1809=bigT,((qCell/bigT)*(I1810/I1809))+((1-(qCell/bigT))*J1809),IF(qCell=0,1,IF(OR(F1810="",COUNT($F$2:F1809)&lt;=qCell),IF(COUNT($F$2:F1809)=1,1,F1809/F1808),((qCell/COUNT($F$2:F1809))*(I1810/I1809))+((1-(qCell/COUNT($F$2:F1809)))*J1809)))),J1809),IF(Temp!sts_add=1,IF(H1809="in-sample",IF(Q1809=bigT,((qCell/bigT)*(I1810-I1809))+((1-(qCell/bigT))*J1809),IF(OR(F1810="",COUNT($AX$2:AX1809)&lt;=qCell),IF(COUNT($AX$2:AX1809)=1,0,AX1809-AX1808),((qCell/COUNT($AX$2:AX1809))*(I1810-I1809))+((1-(qCell/COUNT($AX$2:AX1809)))*J1809))),J1809),IF(H1809="in-sample",IF(Q1809=bigT,((qCell/bigT)*(I1810/I1809))+((1-(qCell/bigT))*J1809),IF(qCell=0,1,IF(OR(F1810="",COUNT($AX$2:AX1809)&lt;=qCell),IF(COUNT($AX$2:AX1809)=1,1,AX1809/AX1808),((qCell/COUNT($AX$2:AX1809))*(I1810/I1809))+((1-(qCell/COUNT($AX$2:AX1809)))*J1809)))),J1809)))))))</f>
        <v/>
      </c>
      <c r="K1810" s="31" t="str">
        <f>IF(H1810="","",IF(AND(Temp!optSeasCoef=0,Temp!sts_add=1),IF(H1810="out-sample",I1810+(Q1810*J1810),I1810+J1810),IF(AND(Temp!optSeasCoef=0,Temp!sts_multp=1),IF(H1810="out-sample",I1810*(J1810^Q1810),I1810*J1810),IF(Temp!sts_add=1,IF(H1810="out-sample",(I1810+(Q1810*J1810))*G1810,(I1810+J1810)*G1810),IF(H1810="out-sample",I1810*(J1810^Q1810)*G1810,I1810*J1810*G1810)))))</f>
        <v/>
      </c>
      <c r="L1810" s="32" t="str">
        <f t="shared" si="198"/>
        <v/>
      </c>
      <c r="M1810" s="32" t="str">
        <f t="shared" si="199"/>
        <v/>
      </c>
      <c r="N1810" s="32" t="str">
        <f t="shared" si="200"/>
        <v/>
      </c>
      <c r="O1810" s="32" t="str">
        <f t="shared" si="201"/>
        <v/>
      </c>
      <c r="P1810" s="32" t="str">
        <f t="shared" si="202"/>
        <v/>
      </c>
      <c r="Q1810" s="3" t="str">
        <f>IF(AND(Temp!fhor_indata=1,F1810="",H1809="in-sample"),1,IF(AND(Temp!fhor_indata=1,H1809="out-sample",Q1809&lt;ATA!XfHor),Q1809+1,IF(F1810="","",IF(AND(H1810="out-sample",H1809="in-sample"),1,IF(AND(H1810="out-sample",H1809="out-sample"),Q1809+1,IF(ISNUMBER(Q1809),Q1809+1,1))))))</f>
        <v/>
      </c>
      <c r="R1810" s="3" t="str">
        <f t="shared" si="196"/>
        <v/>
      </c>
      <c r="S1810" s="6"/>
      <c r="T1810" s="6"/>
      <c r="U1810" s="6"/>
      <c r="V1810" s="6"/>
      <c r="W1810" s="6"/>
      <c r="X1810" s="6"/>
      <c r="Y1810" s="6"/>
      <c r="Z1810" s="6"/>
      <c r="AA1810" s="6"/>
      <c r="AB1810" s="6"/>
      <c r="AC1810" s="6"/>
      <c r="AD1810" s="6"/>
      <c r="AE1810" s="6"/>
      <c r="AF1810" s="6"/>
      <c r="AG1810" s="6"/>
      <c r="AH1810" s="6"/>
      <c r="AI1810" s="6"/>
      <c r="AJ1810" s="6"/>
      <c r="AK1810" s="6"/>
      <c r="AX1810" s="63" t="e">
        <f t="shared" si="197"/>
        <v>#VALUE!</v>
      </c>
    </row>
    <row r="1811" spans="1:50" s="1" customFormat="1" ht="14.25" x14ac:dyDescent="0.2">
      <c r="A1811" s="6"/>
      <c r="B1811" s="6"/>
      <c r="C1811" s="6"/>
      <c r="D1811" s="3"/>
      <c r="E1811" s="70" t="str">
        <f>IF(ATA!E1811="","",ATA!E1811)</f>
        <v/>
      </c>
      <c r="F1811" s="51" t="str">
        <f>IF(ATA!F1811="","",ATA!F1811)</f>
        <v/>
      </c>
      <c r="G1811" s="11" t="str">
        <f>IF(ATA!G1811="","",ATA!G1811)</f>
        <v/>
      </c>
      <c r="H1811" s="55" t="str">
        <f>IF(ATA!H1811="","",ATA!H1811)</f>
        <v/>
      </c>
      <c r="I1811" s="31" t="str">
        <f>IF(AND(F1810="",H1810="in-sample"),"",IF(AND(Temp!fhor_indata=1,H1810="out-sample",H1811="out-sample"),I1810,IF(AND(F1811="",H1810="out-sample"),"",IF(AND(Temp!optSeasCoef=0,Temp!sts_add=1),IF(H1810="in-sample",IF(Q1810=bigT,((pCell/bigT)*F1810)+((1-(pCell/bigT))*(I1810+J1810)),IF(OR(F1811="",COUNT($F$2:F1810)&lt;=pCell),F1810,((pCell/COUNT($F$2:F1810))*F1810)+((1-(pCell/COUNT($F$2:F1810)))*(I1810+J1810)))),I1810),IF(AND(Temp!optSeasCoef=0,Temp!sts_multp=1),IF(H1810="in-sample",IF(Q1810=bigT,((pCell/bigT)*F1810)+((1-(pCell/bigT))*(I1810*J1810)),IF(OR(F1811="",COUNT(F$2:$F1810)&lt;=pCell),F1810,((pCell/COUNT($F$2:F1810))*F1810)+((1-(pCell/COUNT($F$2:F1810)))*(I1810*J1810)))),I1810),IF(Temp!sts_add=1,IF(H1810="in-sample",IF(Q1810=bigT,((pCell/bigT)*AX1810)+((1-(pCell/bigT))*(I1810+J1810)),IF(OR(F1811="",COUNT($AX$2:AX1810)&lt;=pCell),AX1810,((pCell/COUNT($AX$2:AX1810))*AX1810)+((1-(pCell/COUNT($AX$2:AX1810)))*(I1810+J1810)))),I1810),IF(H1810="in-sample",IF(Q1810=bigT,((pCell/bigT)*AX1810)+((1-(pCell/bigT))*(I1810*J1810)),IF(OR(F1811="",COUNT($AX$2:AX1810)&lt;=pCell),AX1810,((pCell/COUNT($AX$2:AX1810))*AX1810)+((1-(pCell/COUNT($AX$2:AX1810)))*(I1810*J1810)))),I1810)))))))</f>
        <v/>
      </c>
      <c r="J1811" s="31" t="str">
        <f>IF(AND(F1810="",H1810="in-sample"),"",IF(AND(Temp!fhor_indata=1,H1810="out-sample",H1811="out-sample"),J1810,IF(AND(F1811="",H1810="out-sample"),"",IF(AND(Temp!optSeasCoef=0,Temp!sts_add=1),IF(H1810="in-sample",IF(Q1810=bigT,((qCell/bigT)*(I1811-I1810))+((1-(qCell/bigT))*J1810),IF(OR(F1811="",COUNT($F$2:F1810)&lt;=qCell),IF(COUNT($F$2:F1810)=1,0,F1810-F1809),((qCell/COUNT($F$2:F1810))*(I1811-I1810))+((1-(qCell/COUNT($F$2:F1810)))*J1810))),J1810),IF(AND(Temp!optSeasCoef=0,Temp!sts_multp=1),IF(H1810="in-sample",IF(Q1810=bigT,((qCell/bigT)*(I1811/I1810))+((1-(qCell/bigT))*J1810),IF(qCell=0,1,IF(OR(F1811="",COUNT($F$2:F1810)&lt;=qCell),IF(COUNT($F$2:F1810)=1,1,F1810/F1809),((qCell/COUNT($F$2:F1810))*(I1811/I1810))+((1-(qCell/COUNT($F$2:F1810)))*J1810)))),J1810),IF(Temp!sts_add=1,IF(H1810="in-sample",IF(Q1810=bigT,((qCell/bigT)*(I1811-I1810))+((1-(qCell/bigT))*J1810),IF(OR(F1811="",COUNT($AX$2:AX1810)&lt;=qCell),IF(COUNT($AX$2:AX1810)=1,0,AX1810-AX1809),((qCell/COUNT($AX$2:AX1810))*(I1811-I1810))+((1-(qCell/COUNT($AX$2:AX1810)))*J1810))),J1810),IF(H1810="in-sample",IF(Q1810=bigT,((qCell/bigT)*(I1811/I1810))+((1-(qCell/bigT))*J1810),IF(qCell=0,1,IF(OR(F1811="",COUNT($AX$2:AX1810)&lt;=qCell),IF(COUNT($AX$2:AX1810)=1,1,AX1810/AX1809),((qCell/COUNT($AX$2:AX1810))*(I1811/I1810))+((1-(qCell/COUNT($AX$2:AX1810)))*J1810)))),J1810)))))))</f>
        <v/>
      </c>
      <c r="K1811" s="31" t="str">
        <f>IF(H1811="","",IF(AND(Temp!optSeasCoef=0,Temp!sts_add=1),IF(H1811="out-sample",I1811+(Q1811*J1811),I1811+J1811),IF(AND(Temp!optSeasCoef=0,Temp!sts_multp=1),IF(H1811="out-sample",I1811*(J1811^Q1811),I1811*J1811),IF(Temp!sts_add=1,IF(H1811="out-sample",(I1811+(Q1811*J1811))*G1811,(I1811+J1811)*G1811),IF(H1811="out-sample",I1811*(J1811^Q1811)*G1811,I1811*J1811*G1811)))))</f>
        <v/>
      </c>
      <c r="L1811" s="32" t="str">
        <f t="shared" si="198"/>
        <v/>
      </c>
      <c r="M1811" s="32" t="str">
        <f t="shared" si="199"/>
        <v/>
      </c>
      <c r="N1811" s="32" t="str">
        <f t="shared" si="200"/>
        <v/>
      </c>
      <c r="O1811" s="32" t="str">
        <f t="shared" si="201"/>
        <v/>
      </c>
      <c r="P1811" s="32" t="str">
        <f t="shared" si="202"/>
        <v/>
      </c>
      <c r="Q1811" s="3" t="str">
        <f>IF(AND(Temp!fhor_indata=1,F1811="",H1810="in-sample"),1,IF(AND(Temp!fhor_indata=1,H1810="out-sample",Q1810&lt;ATA!XfHor),Q1810+1,IF(F1811="","",IF(AND(H1811="out-sample",H1810="in-sample"),1,IF(AND(H1811="out-sample",H1810="out-sample"),Q1810+1,IF(ISNUMBER(Q1810),Q1810+1,1))))))</f>
        <v/>
      </c>
      <c r="R1811" s="3" t="str">
        <f t="shared" si="196"/>
        <v/>
      </c>
      <c r="S1811" s="6"/>
      <c r="T1811" s="6"/>
      <c r="U1811" s="6"/>
      <c r="V1811" s="6"/>
      <c r="W1811" s="6"/>
      <c r="X1811" s="6"/>
      <c r="Y1811" s="6"/>
      <c r="Z1811" s="6"/>
      <c r="AA1811" s="6"/>
      <c r="AB1811" s="6"/>
      <c r="AC1811" s="6"/>
      <c r="AD1811" s="6"/>
      <c r="AE1811" s="6"/>
      <c r="AF1811" s="6"/>
      <c r="AG1811" s="6"/>
      <c r="AH1811" s="6"/>
      <c r="AI1811" s="6"/>
      <c r="AJ1811" s="6"/>
      <c r="AK1811" s="6"/>
      <c r="AX1811" s="63" t="e">
        <f t="shared" si="197"/>
        <v>#VALUE!</v>
      </c>
    </row>
    <row r="1812" spans="1:50" s="1" customFormat="1" ht="14.25" x14ac:dyDescent="0.2">
      <c r="A1812" s="6"/>
      <c r="B1812" s="6"/>
      <c r="C1812" s="6"/>
      <c r="D1812" s="3"/>
      <c r="E1812" s="70" t="str">
        <f>IF(ATA!E1812="","",ATA!E1812)</f>
        <v/>
      </c>
      <c r="F1812" s="51" t="str">
        <f>IF(ATA!F1812="","",ATA!F1812)</f>
        <v/>
      </c>
      <c r="G1812" s="11" t="str">
        <f>IF(ATA!G1812="","",ATA!G1812)</f>
        <v/>
      </c>
      <c r="H1812" s="55" t="str">
        <f>IF(ATA!H1812="","",ATA!H1812)</f>
        <v/>
      </c>
      <c r="I1812" s="31" t="str">
        <f>IF(AND(F1811="",H1811="in-sample"),"",IF(AND(Temp!fhor_indata=1,H1811="out-sample",H1812="out-sample"),I1811,IF(AND(F1812="",H1811="out-sample"),"",IF(AND(Temp!optSeasCoef=0,Temp!sts_add=1),IF(H1811="in-sample",IF(Q1811=bigT,((pCell/bigT)*F1811)+((1-(pCell/bigT))*(I1811+J1811)),IF(OR(F1812="",COUNT($F$2:F1811)&lt;=pCell),F1811,((pCell/COUNT($F$2:F1811))*F1811)+((1-(pCell/COUNT($F$2:F1811)))*(I1811+J1811)))),I1811),IF(AND(Temp!optSeasCoef=0,Temp!sts_multp=1),IF(H1811="in-sample",IF(Q1811=bigT,((pCell/bigT)*F1811)+((1-(pCell/bigT))*(I1811*J1811)),IF(OR(F1812="",COUNT(F$2:$F1811)&lt;=pCell),F1811,((pCell/COUNT($F$2:F1811))*F1811)+((1-(pCell/COUNT($F$2:F1811)))*(I1811*J1811)))),I1811),IF(Temp!sts_add=1,IF(H1811="in-sample",IF(Q1811=bigT,((pCell/bigT)*AX1811)+((1-(pCell/bigT))*(I1811+J1811)),IF(OR(F1812="",COUNT($AX$2:AX1811)&lt;=pCell),AX1811,((pCell/COUNT($AX$2:AX1811))*AX1811)+((1-(pCell/COUNT($AX$2:AX1811)))*(I1811+J1811)))),I1811),IF(H1811="in-sample",IF(Q1811=bigT,((pCell/bigT)*AX1811)+((1-(pCell/bigT))*(I1811*J1811)),IF(OR(F1812="",COUNT($AX$2:AX1811)&lt;=pCell),AX1811,((pCell/COUNT($AX$2:AX1811))*AX1811)+((1-(pCell/COUNT($AX$2:AX1811)))*(I1811*J1811)))),I1811)))))))</f>
        <v/>
      </c>
      <c r="J1812" s="31" t="str">
        <f>IF(AND(F1811="",H1811="in-sample"),"",IF(AND(Temp!fhor_indata=1,H1811="out-sample",H1812="out-sample"),J1811,IF(AND(F1812="",H1811="out-sample"),"",IF(AND(Temp!optSeasCoef=0,Temp!sts_add=1),IF(H1811="in-sample",IF(Q1811=bigT,((qCell/bigT)*(I1812-I1811))+((1-(qCell/bigT))*J1811),IF(OR(F1812="",COUNT($F$2:F1811)&lt;=qCell),IF(COUNT($F$2:F1811)=1,0,F1811-F1810),((qCell/COUNT($F$2:F1811))*(I1812-I1811))+((1-(qCell/COUNT($F$2:F1811)))*J1811))),J1811),IF(AND(Temp!optSeasCoef=0,Temp!sts_multp=1),IF(H1811="in-sample",IF(Q1811=bigT,((qCell/bigT)*(I1812/I1811))+((1-(qCell/bigT))*J1811),IF(qCell=0,1,IF(OR(F1812="",COUNT($F$2:F1811)&lt;=qCell),IF(COUNT($F$2:F1811)=1,1,F1811/F1810),((qCell/COUNT($F$2:F1811))*(I1812/I1811))+((1-(qCell/COUNT($F$2:F1811)))*J1811)))),J1811),IF(Temp!sts_add=1,IF(H1811="in-sample",IF(Q1811=bigT,((qCell/bigT)*(I1812-I1811))+((1-(qCell/bigT))*J1811),IF(OR(F1812="",COUNT($AX$2:AX1811)&lt;=qCell),IF(COUNT($AX$2:AX1811)=1,0,AX1811-AX1810),((qCell/COUNT($AX$2:AX1811))*(I1812-I1811))+((1-(qCell/COUNT($AX$2:AX1811)))*J1811))),J1811),IF(H1811="in-sample",IF(Q1811=bigT,((qCell/bigT)*(I1812/I1811))+((1-(qCell/bigT))*J1811),IF(qCell=0,1,IF(OR(F1812="",COUNT($AX$2:AX1811)&lt;=qCell),IF(COUNT($AX$2:AX1811)=1,1,AX1811/AX1810),((qCell/COUNT($AX$2:AX1811))*(I1812/I1811))+((1-(qCell/COUNT($AX$2:AX1811)))*J1811)))),J1811)))))))</f>
        <v/>
      </c>
      <c r="K1812" s="31" t="str">
        <f>IF(H1812="","",IF(AND(Temp!optSeasCoef=0,Temp!sts_add=1),IF(H1812="out-sample",I1812+(Q1812*J1812),I1812+J1812),IF(AND(Temp!optSeasCoef=0,Temp!sts_multp=1),IF(H1812="out-sample",I1812*(J1812^Q1812),I1812*J1812),IF(Temp!sts_add=1,IF(H1812="out-sample",(I1812+(Q1812*J1812))*G1812,(I1812+J1812)*G1812),IF(H1812="out-sample",I1812*(J1812^Q1812)*G1812,I1812*J1812*G1812)))))</f>
        <v/>
      </c>
      <c r="L1812" s="32" t="str">
        <f t="shared" si="198"/>
        <v/>
      </c>
      <c r="M1812" s="32" t="str">
        <f t="shared" si="199"/>
        <v/>
      </c>
      <c r="N1812" s="32" t="str">
        <f t="shared" si="200"/>
        <v/>
      </c>
      <c r="O1812" s="32" t="str">
        <f t="shared" si="201"/>
        <v/>
      </c>
      <c r="P1812" s="32" t="str">
        <f t="shared" si="202"/>
        <v/>
      </c>
      <c r="Q1812" s="3" t="str">
        <f>IF(AND(Temp!fhor_indata=1,F1812="",H1811="in-sample"),1,IF(AND(Temp!fhor_indata=1,H1811="out-sample",Q1811&lt;ATA!XfHor),Q1811+1,IF(F1812="","",IF(AND(H1812="out-sample",H1811="in-sample"),1,IF(AND(H1812="out-sample",H1811="out-sample"),Q1811+1,IF(ISNUMBER(Q1811),Q1811+1,1))))))</f>
        <v/>
      </c>
      <c r="R1812" s="3" t="str">
        <f t="shared" si="196"/>
        <v/>
      </c>
      <c r="S1812" s="6"/>
      <c r="T1812" s="6"/>
      <c r="U1812" s="6"/>
      <c r="V1812" s="6"/>
      <c r="W1812" s="6"/>
      <c r="X1812" s="6"/>
      <c r="Y1812" s="6"/>
      <c r="Z1812" s="6"/>
      <c r="AA1812" s="6"/>
      <c r="AB1812" s="6"/>
      <c r="AC1812" s="6"/>
      <c r="AD1812" s="6"/>
      <c r="AE1812" s="6"/>
      <c r="AF1812" s="6"/>
      <c r="AG1812" s="6"/>
      <c r="AH1812" s="6"/>
      <c r="AI1812" s="6"/>
      <c r="AJ1812" s="6"/>
      <c r="AK1812" s="6"/>
      <c r="AX1812" s="63" t="e">
        <f t="shared" si="197"/>
        <v>#VALUE!</v>
      </c>
    </row>
    <row r="1813" spans="1:50" s="1" customFormat="1" ht="14.25" x14ac:dyDescent="0.2">
      <c r="A1813" s="6"/>
      <c r="B1813" s="6"/>
      <c r="C1813" s="6"/>
      <c r="D1813" s="3"/>
      <c r="E1813" s="70" t="str">
        <f>IF(ATA!E1813="","",ATA!E1813)</f>
        <v/>
      </c>
      <c r="F1813" s="51" t="str">
        <f>IF(ATA!F1813="","",ATA!F1813)</f>
        <v/>
      </c>
      <c r="G1813" s="11" t="str">
        <f>IF(ATA!G1813="","",ATA!G1813)</f>
        <v/>
      </c>
      <c r="H1813" s="55" t="str">
        <f>IF(ATA!H1813="","",ATA!H1813)</f>
        <v/>
      </c>
      <c r="I1813" s="31" t="str">
        <f>IF(AND(F1812="",H1812="in-sample"),"",IF(AND(Temp!fhor_indata=1,H1812="out-sample",H1813="out-sample"),I1812,IF(AND(F1813="",H1812="out-sample"),"",IF(AND(Temp!optSeasCoef=0,Temp!sts_add=1),IF(H1812="in-sample",IF(Q1812=bigT,((pCell/bigT)*F1812)+((1-(pCell/bigT))*(I1812+J1812)),IF(OR(F1813="",COUNT($F$2:F1812)&lt;=pCell),F1812,((pCell/COUNT($F$2:F1812))*F1812)+((1-(pCell/COUNT($F$2:F1812)))*(I1812+J1812)))),I1812),IF(AND(Temp!optSeasCoef=0,Temp!sts_multp=1),IF(H1812="in-sample",IF(Q1812=bigT,((pCell/bigT)*F1812)+((1-(pCell/bigT))*(I1812*J1812)),IF(OR(F1813="",COUNT(F$2:$F1812)&lt;=pCell),F1812,((pCell/COUNT($F$2:F1812))*F1812)+((1-(pCell/COUNT($F$2:F1812)))*(I1812*J1812)))),I1812),IF(Temp!sts_add=1,IF(H1812="in-sample",IF(Q1812=bigT,((pCell/bigT)*AX1812)+((1-(pCell/bigT))*(I1812+J1812)),IF(OR(F1813="",COUNT($AX$2:AX1812)&lt;=pCell),AX1812,((pCell/COUNT($AX$2:AX1812))*AX1812)+((1-(pCell/COUNT($AX$2:AX1812)))*(I1812+J1812)))),I1812),IF(H1812="in-sample",IF(Q1812=bigT,((pCell/bigT)*AX1812)+((1-(pCell/bigT))*(I1812*J1812)),IF(OR(F1813="",COUNT($AX$2:AX1812)&lt;=pCell),AX1812,((pCell/COUNT($AX$2:AX1812))*AX1812)+((1-(pCell/COUNT($AX$2:AX1812)))*(I1812*J1812)))),I1812)))))))</f>
        <v/>
      </c>
      <c r="J1813" s="31" t="str">
        <f>IF(AND(F1812="",H1812="in-sample"),"",IF(AND(Temp!fhor_indata=1,H1812="out-sample",H1813="out-sample"),J1812,IF(AND(F1813="",H1812="out-sample"),"",IF(AND(Temp!optSeasCoef=0,Temp!sts_add=1),IF(H1812="in-sample",IF(Q1812=bigT,((qCell/bigT)*(I1813-I1812))+((1-(qCell/bigT))*J1812),IF(OR(F1813="",COUNT($F$2:F1812)&lt;=qCell),IF(COUNT($F$2:F1812)=1,0,F1812-F1811),((qCell/COUNT($F$2:F1812))*(I1813-I1812))+((1-(qCell/COUNT($F$2:F1812)))*J1812))),J1812),IF(AND(Temp!optSeasCoef=0,Temp!sts_multp=1),IF(H1812="in-sample",IF(Q1812=bigT,((qCell/bigT)*(I1813/I1812))+((1-(qCell/bigT))*J1812),IF(qCell=0,1,IF(OR(F1813="",COUNT($F$2:F1812)&lt;=qCell),IF(COUNT($F$2:F1812)=1,1,F1812/F1811),((qCell/COUNT($F$2:F1812))*(I1813/I1812))+((1-(qCell/COUNT($F$2:F1812)))*J1812)))),J1812),IF(Temp!sts_add=1,IF(H1812="in-sample",IF(Q1812=bigT,((qCell/bigT)*(I1813-I1812))+((1-(qCell/bigT))*J1812),IF(OR(F1813="",COUNT($AX$2:AX1812)&lt;=qCell),IF(COUNT($AX$2:AX1812)=1,0,AX1812-AX1811),((qCell/COUNT($AX$2:AX1812))*(I1813-I1812))+((1-(qCell/COUNT($AX$2:AX1812)))*J1812))),J1812),IF(H1812="in-sample",IF(Q1812=bigT,((qCell/bigT)*(I1813/I1812))+((1-(qCell/bigT))*J1812),IF(qCell=0,1,IF(OR(F1813="",COUNT($AX$2:AX1812)&lt;=qCell),IF(COUNT($AX$2:AX1812)=1,1,AX1812/AX1811),((qCell/COUNT($AX$2:AX1812))*(I1813/I1812))+((1-(qCell/COUNT($AX$2:AX1812)))*J1812)))),J1812)))))))</f>
        <v/>
      </c>
      <c r="K1813" s="31" t="str">
        <f>IF(H1813="","",IF(AND(Temp!optSeasCoef=0,Temp!sts_add=1),IF(H1813="out-sample",I1813+(Q1813*J1813),I1813+J1813),IF(AND(Temp!optSeasCoef=0,Temp!sts_multp=1),IF(H1813="out-sample",I1813*(J1813^Q1813),I1813*J1813),IF(Temp!sts_add=1,IF(H1813="out-sample",(I1813+(Q1813*J1813))*G1813,(I1813+J1813)*G1813),IF(H1813="out-sample",I1813*(J1813^Q1813)*G1813,I1813*J1813*G1813)))))</f>
        <v/>
      </c>
      <c r="L1813" s="32" t="str">
        <f t="shared" si="198"/>
        <v/>
      </c>
      <c r="M1813" s="32" t="str">
        <f t="shared" si="199"/>
        <v/>
      </c>
      <c r="N1813" s="32" t="str">
        <f t="shared" si="200"/>
        <v/>
      </c>
      <c r="O1813" s="32" t="str">
        <f t="shared" si="201"/>
        <v/>
      </c>
      <c r="P1813" s="32" t="str">
        <f t="shared" si="202"/>
        <v/>
      </c>
      <c r="Q1813" s="3" t="str">
        <f>IF(AND(Temp!fhor_indata=1,F1813="",H1812="in-sample"),1,IF(AND(Temp!fhor_indata=1,H1812="out-sample",Q1812&lt;ATA!XfHor),Q1812+1,IF(F1813="","",IF(AND(H1813="out-sample",H1812="in-sample"),1,IF(AND(H1813="out-sample",H1812="out-sample"),Q1812+1,IF(ISNUMBER(Q1812),Q1812+1,1))))))</f>
        <v/>
      </c>
      <c r="R1813" s="3" t="str">
        <f t="shared" si="196"/>
        <v/>
      </c>
      <c r="S1813" s="6"/>
      <c r="T1813" s="6"/>
      <c r="U1813" s="6"/>
      <c r="V1813" s="6"/>
      <c r="W1813" s="6"/>
      <c r="X1813" s="6"/>
      <c r="Y1813" s="6"/>
      <c r="Z1813" s="6"/>
      <c r="AA1813" s="6"/>
      <c r="AB1813" s="6"/>
      <c r="AC1813" s="6"/>
      <c r="AD1813" s="6"/>
      <c r="AE1813" s="6"/>
      <c r="AF1813" s="6"/>
      <c r="AG1813" s="6"/>
      <c r="AH1813" s="6"/>
      <c r="AI1813" s="6"/>
      <c r="AJ1813" s="6"/>
      <c r="AK1813" s="6"/>
      <c r="AX1813" s="63" t="e">
        <f t="shared" si="197"/>
        <v>#VALUE!</v>
      </c>
    </row>
    <row r="1814" spans="1:50" s="1" customFormat="1" ht="14.25" x14ac:dyDescent="0.2">
      <c r="A1814" s="6"/>
      <c r="B1814" s="6"/>
      <c r="C1814" s="6"/>
      <c r="D1814" s="3"/>
      <c r="E1814" s="70" t="str">
        <f>IF(ATA!E1814="","",ATA!E1814)</f>
        <v/>
      </c>
      <c r="F1814" s="51" t="str">
        <f>IF(ATA!F1814="","",ATA!F1814)</f>
        <v/>
      </c>
      <c r="G1814" s="11" t="str">
        <f>IF(ATA!G1814="","",ATA!G1814)</f>
        <v/>
      </c>
      <c r="H1814" s="55" t="str">
        <f>IF(ATA!H1814="","",ATA!H1814)</f>
        <v/>
      </c>
      <c r="I1814" s="31" t="str">
        <f>IF(AND(F1813="",H1813="in-sample"),"",IF(AND(Temp!fhor_indata=1,H1813="out-sample",H1814="out-sample"),I1813,IF(AND(F1814="",H1813="out-sample"),"",IF(AND(Temp!optSeasCoef=0,Temp!sts_add=1),IF(H1813="in-sample",IF(Q1813=bigT,((pCell/bigT)*F1813)+((1-(pCell/bigT))*(I1813+J1813)),IF(OR(F1814="",COUNT($F$2:F1813)&lt;=pCell),F1813,((pCell/COUNT($F$2:F1813))*F1813)+((1-(pCell/COUNT($F$2:F1813)))*(I1813+J1813)))),I1813),IF(AND(Temp!optSeasCoef=0,Temp!sts_multp=1),IF(H1813="in-sample",IF(Q1813=bigT,((pCell/bigT)*F1813)+((1-(pCell/bigT))*(I1813*J1813)),IF(OR(F1814="",COUNT(F$2:$F1813)&lt;=pCell),F1813,((pCell/COUNT($F$2:F1813))*F1813)+((1-(pCell/COUNT($F$2:F1813)))*(I1813*J1813)))),I1813),IF(Temp!sts_add=1,IF(H1813="in-sample",IF(Q1813=bigT,((pCell/bigT)*AX1813)+((1-(pCell/bigT))*(I1813+J1813)),IF(OR(F1814="",COUNT($AX$2:AX1813)&lt;=pCell),AX1813,((pCell/COUNT($AX$2:AX1813))*AX1813)+((1-(pCell/COUNT($AX$2:AX1813)))*(I1813+J1813)))),I1813),IF(H1813="in-sample",IF(Q1813=bigT,((pCell/bigT)*AX1813)+((1-(pCell/bigT))*(I1813*J1813)),IF(OR(F1814="",COUNT($AX$2:AX1813)&lt;=pCell),AX1813,((pCell/COUNT($AX$2:AX1813))*AX1813)+((1-(pCell/COUNT($AX$2:AX1813)))*(I1813*J1813)))),I1813)))))))</f>
        <v/>
      </c>
      <c r="J1814" s="31" t="str">
        <f>IF(AND(F1813="",H1813="in-sample"),"",IF(AND(Temp!fhor_indata=1,H1813="out-sample",H1814="out-sample"),J1813,IF(AND(F1814="",H1813="out-sample"),"",IF(AND(Temp!optSeasCoef=0,Temp!sts_add=1),IF(H1813="in-sample",IF(Q1813=bigT,((qCell/bigT)*(I1814-I1813))+((1-(qCell/bigT))*J1813),IF(OR(F1814="",COUNT($F$2:F1813)&lt;=qCell),IF(COUNT($F$2:F1813)=1,0,F1813-F1812),((qCell/COUNT($F$2:F1813))*(I1814-I1813))+((1-(qCell/COUNT($F$2:F1813)))*J1813))),J1813),IF(AND(Temp!optSeasCoef=0,Temp!sts_multp=1),IF(H1813="in-sample",IF(Q1813=bigT,((qCell/bigT)*(I1814/I1813))+((1-(qCell/bigT))*J1813),IF(qCell=0,1,IF(OR(F1814="",COUNT($F$2:F1813)&lt;=qCell),IF(COUNT($F$2:F1813)=1,1,F1813/F1812),((qCell/COUNT($F$2:F1813))*(I1814/I1813))+((1-(qCell/COUNT($F$2:F1813)))*J1813)))),J1813),IF(Temp!sts_add=1,IF(H1813="in-sample",IF(Q1813=bigT,((qCell/bigT)*(I1814-I1813))+((1-(qCell/bigT))*J1813),IF(OR(F1814="",COUNT($AX$2:AX1813)&lt;=qCell),IF(COUNT($AX$2:AX1813)=1,0,AX1813-AX1812),((qCell/COUNT($AX$2:AX1813))*(I1814-I1813))+((1-(qCell/COUNT($AX$2:AX1813)))*J1813))),J1813),IF(H1813="in-sample",IF(Q1813=bigT,((qCell/bigT)*(I1814/I1813))+((1-(qCell/bigT))*J1813),IF(qCell=0,1,IF(OR(F1814="",COUNT($AX$2:AX1813)&lt;=qCell),IF(COUNT($AX$2:AX1813)=1,1,AX1813/AX1812),((qCell/COUNT($AX$2:AX1813))*(I1814/I1813))+((1-(qCell/COUNT($AX$2:AX1813)))*J1813)))),J1813)))))))</f>
        <v/>
      </c>
      <c r="K1814" s="31" t="str">
        <f>IF(H1814="","",IF(AND(Temp!optSeasCoef=0,Temp!sts_add=1),IF(H1814="out-sample",I1814+(Q1814*J1814),I1814+J1814),IF(AND(Temp!optSeasCoef=0,Temp!sts_multp=1),IF(H1814="out-sample",I1814*(J1814^Q1814),I1814*J1814),IF(Temp!sts_add=1,IF(H1814="out-sample",(I1814+(Q1814*J1814))*G1814,(I1814+J1814)*G1814),IF(H1814="out-sample",I1814*(J1814^Q1814)*G1814,I1814*J1814*G1814)))))</f>
        <v/>
      </c>
      <c r="L1814" s="32" t="str">
        <f t="shared" si="198"/>
        <v/>
      </c>
      <c r="M1814" s="32" t="str">
        <f t="shared" si="199"/>
        <v/>
      </c>
      <c r="N1814" s="32" t="str">
        <f t="shared" si="200"/>
        <v/>
      </c>
      <c r="O1814" s="32" t="str">
        <f t="shared" si="201"/>
        <v/>
      </c>
      <c r="P1814" s="32" t="str">
        <f t="shared" si="202"/>
        <v/>
      </c>
      <c r="Q1814" s="3" t="str">
        <f>IF(AND(Temp!fhor_indata=1,F1814="",H1813="in-sample"),1,IF(AND(Temp!fhor_indata=1,H1813="out-sample",Q1813&lt;ATA!XfHor),Q1813+1,IF(F1814="","",IF(AND(H1814="out-sample",H1813="in-sample"),1,IF(AND(H1814="out-sample",H1813="out-sample"),Q1813+1,IF(ISNUMBER(Q1813),Q1813+1,1))))))</f>
        <v/>
      </c>
      <c r="R1814" s="3" t="str">
        <f t="shared" si="196"/>
        <v/>
      </c>
      <c r="S1814" s="6"/>
      <c r="T1814" s="6"/>
      <c r="U1814" s="6"/>
      <c r="V1814" s="6"/>
      <c r="W1814" s="6"/>
      <c r="X1814" s="6"/>
      <c r="Y1814" s="6"/>
      <c r="Z1814" s="6"/>
      <c r="AA1814" s="6"/>
      <c r="AB1814" s="6"/>
      <c r="AC1814" s="6"/>
      <c r="AD1814" s="6"/>
      <c r="AE1814" s="6"/>
      <c r="AF1814" s="6"/>
      <c r="AG1814" s="6"/>
      <c r="AH1814" s="6"/>
      <c r="AI1814" s="6"/>
      <c r="AJ1814" s="6"/>
      <c r="AK1814" s="6"/>
      <c r="AX1814" s="63" t="e">
        <f t="shared" si="197"/>
        <v>#VALUE!</v>
      </c>
    </row>
    <row r="1815" spans="1:50" s="1" customFormat="1" ht="14.25" x14ac:dyDescent="0.2">
      <c r="A1815" s="6"/>
      <c r="B1815" s="6"/>
      <c r="C1815" s="6"/>
      <c r="D1815" s="3"/>
      <c r="E1815" s="70" t="str">
        <f>IF(ATA!E1815="","",ATA!E1815)</f>
        <v/>
      </c>
      <c r="F1815" s="51" t="str">
        <f>IF(ATA!F1815="","",ATA!F1815)</f>
        <v/>
      </c>
      <c r="G1815" s="11" t="str">
        <f>IF(ATA!G1815="","",ATA!G1815)</f>
        <v/>
      </c>
      <c r="H1815" s="55" t="str">
        <f>IF(ATA!H1815="","",ATA!H1815)</f>
        <v/>
      </c>
      <c r="I1815" s="31" t="str">
        <f>IF(AND(F1814="",H1814="in-sample"),"",IF(AND(Temp!fhor_indata=1,H1814="out-sample",H1815="out-sample"),I1814,IF(AND(F1815="",H1814="out-sample"),"",IF(AND(Temp!optSeasCoef=0,Temp!sts_add=1),IF(H1814="in-sample",IF(Q1814=bigT,((pCell/bigT)*F1814)+((1-(pCell/bigT))*(I1814+J1814)),IF(OR(F1815="",COUNT($F$2:F1814)&lt;=pCell),F1814,((pCell/COUNT($F$2:F1814))*F1814)+((1-(pCell/COUNT($F$2:F1814)))*(I1814+J1814)))),I1814),IF(AND(Temp!optSeasCoef=0,Temp!sts_multp=1),IF(H1814="in-sample",IF(Q1814=bigT,((pCell/bigT)*F1814)+((1-(pCell/bigT))*(I1814*J1814)),IF(OR(F1815="",COUNT(F$2:$F1814)&lt;=pCell),F1814,((pCell/COUNT($F$2:F1814))*F1814)+((1-(pCell/COUNT($F$2:F1814)))*(I1814*J1814)))),I1814),IF(Temp!sts_add=1,IF(H1814="in-sample",IF(Q1814=bigT,((pCell/bigT)*AX1814)+((1-(pCell/bigT))*(I1814+J1814)),IF(OR(F1815="",COUNT($AX$2:AX1814)&lt;=pCell),AX1814,((pCell/COUNT($AX$2:AX1814))*AX1814)+((1-(pCell/COUNT($AX$2:AX1814)))*(I1814+J1814)))),I1814),IF(H1814="in-sample",IF(Q1814=bigT,((pCell/bigT)*AX1814)+((1-(pCell/bigT))*(I1814*J1814)),IF(OR(F1815="",COUNT($AX$2:AX1814)&lt;=pCell),AX1814,((pCell/COUNT($AX$2:AX1814))*AX1814)+((1-(pCell/COUNT($AX$2:AX1814)))*(I1814*J1814)))),I1814)))))))</f>
        <v/>
      </c>
      <c r="J1815" s="31" t="str">
        <f>IF(AND(F1814="",H1814="in-sample"),"",IF(AND(Temp!fhor_indata=1,H1814="out-sample",H1815="out-sample"),J1814,IF(AND(F1815="",H1814="out-sample"),"",IF(AND(Temp!optSeasCoef=0,Temp!sts_add=1),IF(H1814="in-sample",IF(Q1814=bigT,((qCell/bigT)*(I1815-I1814))+((1-(qCell/bigT))*J1814),IF(OR(F1815="",COUNT($F$2:F1814)&lt;=qCell),IF(COUNT($F$2:F1814)=1,0,F1814-F1813),((qCell/COUNT($F$2:F1814))*(I1815-I1814))+((1-(qCell/COUNT($F$2:F1814)))*J1814))),J1814),IF(AND(Temp!optSeasCoef=0,Temp!sts_multp=1),IF(H1814="in-sample",IF(Q1814=bigT,((qCell/bigT)*(I1815/I1814))+((1-(qCell/bigT))*J1814),IF(qCell=0,1,IF(OR(F1815="",COUNT($F$2:F1814)&lt;=qCell),IF(COUNT($F$2:F1814)=1,1,F1814/F1813),((qCell/COUNT($F$2:F1814))*(I1815/I1814))+((1-(qCell/COUNT($F$2:F1814)))*J1814)))),J1814),IF(Temp!sts_add=1,IF(H1814="in-sample",IF(Q1814=bigT,((qCell/bigT)*(I1815-I1814))+((1-(qCell/bigT))*J1814),IF(OR(F1815="",COUNT($AX$2:AX1814)&lt;=qCell),IF(COUNT($AX$2:AX1814)=1,0,AX1814-AX1813),((qCell/COUNT($AX$2:AX1814))*(I1815-I1814))+((1-(qCell/COUNT($AX$2:AX1814)))*J1814))),J1814),IF(H1814="in-sample",IF(Q1814=bigT,((qCell/bigT)*(I1815/I1814))+((1-(qCell/bigT))*J1814),IF(qCell=0,1,IF(OR(F1815="",COUNT($AX$2:AX1814)&lt;=qCell),IF(COUNT($AX$2:AX1814)=1,1,AX1814/AX1813),((qCell/COUNT($AX$2:AX1814))*(I1815/I1814))+((1-(qCell/COUNT($AX$2:AX1814)))*J1814)))),J1814)))))))</f>
        <v/>
      </c>
      <c r="K1815" s="31" t="str">
        <f>IF(H1815="","",IF(AND(Temp!optSeasCoef=0,Temp!sts_add=1),IF(H1815="out-sample",I1815+(Q1815*J1815),I1815+J1815),IF(AND(Temp!optSeasCoef=0,Temp!sts_multp=1),IF(H1815="out-sample",I1815*(J1815^Q1815),I1815*J1815),IF(Temp!sts_add=1,IF(H1815="out-sample",(I1815+(Q1815*J1815))*G1815,(I1815+J1815)*G1815),IF(H1815="out-sample",I1815*(J1815^Q1815)*G1815,I1815*J1815*G1815)))))</f>
        <v/>
      </c>
      <c r="L1815" s="32" t="str">
        <f t="shared" si="198"/>
        <v/>
      </c>
      <c r="M1815" s="32" t="str">
        <f t="shared" si="199"/>
        <v/>
      </c>
      <c r="N1815" s="32" t="str">
        <f t="shared" si="200"/>
        <v/>
      </c>
      <c r="O1815" s="32" t="str">
        <f t="shared" si="201"/>
        <v/>
      </c>
      <c r="P1815" s="32" t="str">
        <f t="shared" si="202"/>
        <v/>
      </c>
      <c r="Q1815" s="3" t="str">
        <f>IF(AND(Temp!fhor_indata=1,F1815="",H1814="in-sample"),1,IF(AND(Temp!fhor_indata=1,H1814="out-sample",Q1814&lt;ATA!XfHor),Q1814+1,IF(F1815="","",IF(AND(H1815="out-sample",H1814="in-sample"),1,IF(AND(H1815="out-sample",H1814="out-sample"),Q1814+1,IF(ISNUMBER(Q1814),Q1814+1,1))))))</f>
        <v/>
      </c>
      <c r="R1815" s="3" t="str">
        <f t="shared" si="196"/>
        <v/>
      </c>
      <c r="S1815" s="6"/>
      <c r="T1815" s="6"/>
      <c r="U1815" s="6"/>
      <c r="V1815" s="6"/>
      <c r="W1815" s="6"/>
      <c r="X1815" s="6"/>
      <c r="Y1815" s="6"/>
      <c r="Z1815" s="6"/>
      <c r="AA1815" s="6"/>
      <c r="AB1815" s="6"/>
      <c r="AC1815" s="6"/>
      <c r="AD1815" s="6"/>
      <c r="AE1815" s="6"/>
      <c r="AF1815" s="6"/>
      <c r="AG1815" s="6"/>
      <c r="AH1815" s="6"/>
      <c r="AI1815" s="6"/>
      <c r="AJ1815" s="6"/>
      <c r="AK1815" s="6"/>
      <c r="AX1815" s="63" t="e">
        <f t="shared" si="197"/>
        <v>#VALUE!</v>
      </c>
    </row>
    <row r="1816" spans="1:50" s="1" customFormat="1" ht="14.25" x14ac:dyDescent="0.2">
      <c r="A1816" s="6"/>
      <c r="B1816" s="6"/>
      <c r="C1816" s="6"/>
      <c r="D1816" s="3"/>
      <c r="E1816" s="70" t="str">
        <f>IF(ATA!E1816="","",ATA!E1816)</f>
        <v/>
      </c>
      <c r="F1816" s="51" t="str">
        <f>IF(ATA!F1816="","",ATA!F1816)</f>
        <v/>
      </c>
      <c r="G1816" s="11" t="str">
        <f>IF(ATA!G1816="","",ATA!G1816)</f>
        <v/>
      </c>
      <c r="H1816" s="55" t="str">
        <f>IF(ATA!H1816="","",ATA!H1816)</f>
        <v/>
      </c>
      <c r="I1816" s="31" t="str">
        <f>IF(AND(F1815="",H1815="in-sample"),"",IF(AND(Temp!fhor_indata=1,H1815="out-sample",H1816="out-sample"),I1815,IF(AND(F1816="",H1815="out-sample"),"",IF(AND(Temp!optSeasCoef=0,Temp!sts_add=1),IF(H1815="in-sample",IF(Q1815=bigT,((pCell/bigT)*F1815)+((1-(pCell/bigT))*(I1815+J1815)),IF(OR(F1816="",COUNT($F$2:F1815)&lt;=pCell),F1815,((pCell/COUNT($F$2:F1815))*F1815)+((1-(pCell/COUNT($F$2:F1815)))*(I1815+J1815)))),I1815),IF(AND(Temp!optSeasCoef=0,Temp!sts_multp=1),IF(H1815="in-sample",IF(Q1815=bigT,((pCell/bigT)*F1815)+((1-(pCell/bigT))*(I1815*J1815)),IF(OR(F1816="",COUNT(F$2:$F1815)&lt;=pCell),F1815,((pCell/COUNT($F$2:F1815))*F1815)+((1-(pCell/COUNT($F$2:F1815)))*(I1815*J1815)))),I1815),IF(Temp!sts_add=1,IF(H1815="in-sample",IF(Q1815=bigT,((pCell/bigT)*AX1815)+((1-(pCell/bigT))*(I1815+J1815)),IF(OR(F1816="",COUNT($AX$2:AX1815)&lt;=pCell),AX1815,((pCell/COUNT($AX$2:AX1815))*AX1815)+((1-(pCell/COUNT($AX$2:AX1815)))*(I1815+J1815)))),I1815),IF(H1815="in-sample",IF(Q1815=bigT,((pCell/bigT)*AX1815)+((1-(pCell/bigT))*(I1815*J1815)),IF(OR(F1816="",COUNT($AX$2:AX1815)&lt;=pCell),AX1815,((pCell/COUNT($AX$2:AX1815))*AX1815)+((1-(pCell/COUNT($AX$2:AX1815)))*(I1815*J1815)))),I1815)))))))</f>
        <v/>
      </c>
      <c r="J1816" s="31" t="str">
        <f>IF(AND(F1815="",H1815="in-sample"),"",IF(AND(Temp!fhor_indata=1,H1815="out-sample",H1816="out-sample"),J1815,IF(AND(F1816="",H1815="out-sample"),"",IF(AND(Temp!optSeasCoef=0,Temp!sts_add=1),IF(H1815="in-sample",IF(Q1815=bigT,((qCell/bigT)*(I1816-I1815))+((1-(qCell/bigT))*J1815),IF(OR(F1816="",COUNT($F$2:F1815)&lt;=qCell),IF(COUNT($F$2:F1815)=1,0,F1815-F1814),((qCell/COUNT($F$2:F1815))*(I1816-I1815))+((1-(qCell/COUNT($F$2:F1815)))*J1815))),J1815),IF(AND(Temp!optSeasCoef=0,Temp!sts_multp=1),IF(H1815="in-sample",IF(Q1815=bigT,((qCell/bigT)*(I1816/I1815))+((1-(qCell/bigT))*J1815),IF(qCell=0,1,IF(OR(F1816="",COUNT($F$2:F1815)&lt;=qCell),IF(COUNT($F$2:F1815)=1,1,F1815/F1814),((qCell/COUNT($F$2:F1815))*(I1816/I1815))+((1-(qCell/COUNT($F$2:F1815)))*J1815)))),J1815),IF(Temp!sts_add=1,IF(H1815="in-sample",IF(Q1815=bigT,((qCell/bigT)*(I1816-I1815))+((1-(qCell/bigT))*J1815),IF(OR(F1816="",COUNT($AX$2:AX1815)&lt;=qCell),IF(COUNT($AX$2:AX1815)=1,0,AX1815-AX1814),((qCell/COUNT($AX$2:AX1815))*(I1816-I1815))+((1-(qCell/COUNT($AX$2:AX1815)))*J1815))),J1815),IF(H1815="in-sample",IF(Q1815=bigT,((qCell/bigT)*(I1816/I1815))+((1-(qCell/bigT))*J1815),IF(qCell=0,1,IF(OR(F1816="",COUNT($AX$2:AX1815)&lt;=qCell),IF(COUNT($AX$2:AX1815)=1,1,AX1815/AX1814),((qCell/COUNT($AX$2:AX1815))*(I1816/I1815))+((1-(qCell/COUNT($AX$2:AX1815)))*J1815)))),J1815)))))))</f>
        <v/>
      </c>
      <c r="K1816" s="31" t="str">
        <f>IF(H1816="","",IF(AND(Temp!optSeasCoef=0,Temp!sts_add=1),IF(H1816="out-sample",I1816+(Q1816*J1816),I1816+J1816),IF(AND(Temp!optSeasCoef=0,Temp!sts_multp=1),IF(H1816="out-sample",I1816*(J1816^Q1816),I1816*J1816),IF(Temp!sts_add=1,IF(H1816="out-sample",(I1816+(Q1816*J1816))*G1816,(I1816+J1816)*G1816),IF(H1816="out-sample",I1816*(J1816^Q1816)*G1816,I1816*J1816*G1816)))))</f>
        <v/>
      </c>
      <c r="L1816" s="32" t="str">
        <f t="shared" si="198"/>
        <v/>
      </c>
      <c r="M1816" s="32" t="str">
        <f t="shared" si="199"/>
        <v/>
      </c>
      <c r="N1816" s="32" t="str">
        <f t="shared" si="200"/>
        <v/>
      </c>
      <c r="O1816" s="32" t="str">
        <f t="shared" si="201"/>
        <v/>
      </c>
      <c r="P1816" s="32" t="str">
        <f t="shared" si="202"/>
        <v/>
      </c>
      <c r="Q1816" s="3" t="str">
        <f>IF(AND(Temp!fhor_indata=1,F1816="",H1815="in-sample"),1,IF(AND(Temp!fhor_indata=1,H1815="out-sample",Q1815&lt;ATA!XfHor),Q1815+1,IF(F1816="","",IF(AND(H1816="out-sample",H1815="in-sample"),1,IF(AND(H1816="out-sample",H1815="out-sample"),Q1815+1,IF(ISNUMBER(Q1815),Q1815+1,1))))))</f>
        <v/>
      </c>
      <c r="R1816" s="3" t="str">
        <f t="shared" si="196"/>
        <v/>
      </c>
      <c r="S1816" s="6"/>
      <c r="T1816" s="6"/>
      <c r="U1816" s="6"/>
      <c r="V1816" s="6"/>
      <c r="W1816" s="6"/>
      <c r="X1816" s="6"/>
      <c r="Y1816" s="6"/>
      <c r="Z1816" s="6"/>
      <c r="AA1816" s="6"/>
      <c r="AB1816" s="6"/>
      <c r="AC1816" s="6"/>
      <c r="AD1816" s="6"/>
      <c r="AE1816" s="6"/>
      <c r="AF1816" s="6"/>
      <c r="AG1816" s="6"/>
      <c r="AH1816" s="6"/>
      <c r="AI1816" s="6"/>
      <c r="AJ1816" s="6"/>
      <c r="AK1816" s="6"/>
      <c r="AX1816" s="63" t="e">
        <f t="shared" si="197"/>
        <v>#VALUE!</v>
      </c>
    </row>
    <row r="1817" spans="1:50" s="1" customFormat="1" ht="14.25" x14ac:dyDescent="0.2">
      <c r="A1817" s="6"/>
      <c r="B1817" s="6"/>
      <c r="C1817" s="6"/>
      <c r="D1817" s="3"/>
      <c r="E1817" s="70" t="str">
        <f>IF(ATA!E1817="","",ATA!E1817)</f>
        <v/>
      </c>
      <c r="F1817" s="51" t="str">
        <f>IF(ATA!F1817="","",ATA!F1817)</f>
        <v/>
      </c>
      <c r="G1817" s="11" t="str">
        <f>IF(ATA!G1817="","",ATA!G1817)</f>
        <v/>
      </c>
      <c r="H1817" s="55" t="str">
        <f>IF(ATA!H1817="","",ATA!H1817)</f>
        <v/>
      </c>
      <c r="I1817" s="31" t="str">
        <f>IF(AND(F1816="",H1816="in-sample"),"",IF(AND(Temp!fhor_indata=1,H1816="out-sample",H1817="out-sample"),I1816,IF(AND(F1817="",H1816="out-sample"),"",IF(AND(Temp!optSeasCoef=0,Temp!sts_add=1),IF(H1816="in-sample",IF(Q1816=bigT,((pCell/bigT)*F1816)+((1-(pCell/bigT))*(I1816+J1816)),IF(OR(F1817="",COUNT($F$2:F1816)&lt;=pCell),F1816,((pCell/COUNT($F$2:F1816))*F1816)+((1-(pCell/COUNT($F$2:F1816)))*(I1816+J1816)))),I1816),IF(AND(Temp!optSeasCoef=0,Temp!sts_multp=1),IF(H1816="in-sample",IF(Q1816=bigT,((pCell/bigT)*F1816)+((1-(pCell/bigT))*(I1816*J1816)),IF(OR(F1817="",COUNT(F$2:$F1816)&lt;=pCell),F1816,((pCell/COUNT($F$2:F1816))*F1816)+((1-(pCell/COUNT($F$2:F1816)))*(I1816*J1816)))),I1816),IF(Temp!sts_add=1,IF(H1816="in-sample",IF(Q1816=bigT,((pCell/bigT)*AX1816)+((1-(pCell/bigT))*(I1816+J1816)),IF(OR(F1817="",COUNT($AX$2:AX1816)&lt;=pCell),AX1816,((pCell/COUNT($AX$2:AX1816))*AX1816)+((1-(pCell/COUNT($AX$2:AX1816)))*(I1816+J1816)))),I1816),IF(H1816="in-sample",IF(Q1816=bigT,((pCell/bigT)*AX1816)+((1-(pCell/bigT))*(I1816*J1816)),IF(OR(F1817="",COUNT($AX$2:AX1816)&lt;=pCell),AX1816,((pCell/COUNT($AX$2:AX1816))*AX1816)+((1-(pCell/COUNT($AX$2:AX1816)))*(I1816*J1816)))),I1816)))))))</f>
        <v/>
      </c>
      <c r="J1817" s="31" t="str">
        <f>IF(AND(F1816="",H1816="in-sample"),"",IF(AND(Temp!fhor_indata=1,H1816="out-sample",H1817="out-sample"),J1816,IF(AND(F1817="",H1816="out-sample"),"",IF(AND(Temp!optSeasCoef=0,Temp!sts_add=1),IF(H1816="in-sample",IF(Q1816=bigT,((qCell/bigT)*(I1817-I1816))+((1-(qCell/bigT))*J1816),IF(OR(F1817="",COUNT($F$2:F1816)&lt;=qCell),IF(COUNT($F$2:F1816)=1,0,F1816-F1815),((qCell/COUNT($F$2:F1816))*(I1817-I1816))+((1-(qCell/COUNT($F$2:F1816)))*J1816))),J1816),IF(AND(Temp!optSeasCoef=0,Temp!sts_multp=1),IF(H1816="in-sample",IF(Q1816=bigT,((qCell/bigT)*(I1817/I1816))+((1-(qCell/bigT))*J1816),IF(qCell=0,1,IF(OR(F1817="",COUNT($F$2:F1816)&lt;=qCell),IF(COUNT($F$2:F1816)=1,1,F1816/F1815),((qCell/COUNT($F$2:F1816))*(I1817/I1816))+((1-(qCell/COUNT($F$2:F1816)))*J1816)))),J1816),IF(Temp!sts_add=1,IF(H1816="in-sample",IF(Q1816=bigT,((qCell/bigT)*(I1817-I1816))+((1-(qCell/bigT))*J1816),IF(OR(F1817="",COUNT($AX$2:AX1816)&lt;=qCell),IF(COUNT($AX$2:AX1816)=1,0,AX1816-AX1815),((qCell/COUNT($AX$2:AX1816))*(I1817-I1816))+((1-(qCell/COUNT($AX$2:AX1816)))*J1816))),J1816),IF(H1816="in-sample",IF(Q1816=bigT,((qCell/bigT)*(I1817/I1816))+((1-(qCell/bigT))*J1816),IF(qCell=0,1,IF(OR(F1817="",COUNT($AX$2:AX1816)&lt;=qCell),IF(COUNT($AX$2:AX1816)=1,1,AX1816/AX1815),((qCell/COUNT($AX$2:AX1816))*(I1817/I1816))+((1-(qCell/COUNT($AX$2:AX1816)))*J1816)))),J1816)))))))</f>
        <v/>
      </c>
      <c r="K1817" s="31" t="str">
        <f>IF(H1817="","",IF(AND(Temp!optSeasCoef=0,Temp!sts_add=1),IF(H1817="out-sample",I1817+(Q1817*J1817),I1817+J1817),IF(AND(Temp!optSeasCoef=0,Temp!sts_multp=1),IF(H1817="out-sample",I1817*(J1817^Q1817),I1817*J1817),IF(Temp!sts_add=1,IF(H1817="out-sample",(I1817+(Q1817*J1817))*G1817,(I1817+J1817)*G1817),IF(H1817="out-sample",I1817*(J1817^Q1817)*G1817,I1817*J1817*G1817)))))</f>
        <v/>
      </c>
      <c r="L1817" s="32" t="str">
        <f t="shared" si="198"/>
        <v/>
      </c>
      <c r="M1817" s="32" t="str">
        <f t="shared" si="199"/>
        <v/>
      </c>
      <c r="N1817" s="32" t="str">
        <f t="shared" si="200"/>
        <v/>
      </c>
      <c r="O1817" s="32" t="str">
        <f t="shared" si="201"/>
        <v/>
      </c>
      <c r="P1817" s="32" t="str">
        <f t="shared" si="202"/>
        <v/>
      </c>
      <c r="Q1817" s="3" t="str">
        <f>IF(AND(Temp!fhor_indata=1,F1817="",H1816="in-sample"),1,IF(AND(Temp!fhor_indata=1,H1816="out-sample",Q1816&lt;ATA!XfHor),Q1816+1,IF(F1817="","",IF(AND(H1817="out-sample",H1816="in-sample"),1,IF(AND(H1817="out-sample",H1816="out-sample"),Q1816+1,IF(ISNUMBER(Q1816),Q1816+1,1))))))</f>
        <v/>
      </c>
      <c r="R1817" s="3" t="str">
        <f t="shared" si="196"/>
        <v/>
      </c>
      <c r="S1817" s="6"/>
      <c r="T1817" s="6"/>
      <c r="U1817" s="6"/>
      <c r="V1817" s="6"/>
      <c r="W1817" s="6"/>
      <c r="X1817" s="6"/>
      <c r="Y1817" s="6"/>
      <c r="Z1817" s="6"/>
      <c r="AA1817" s="6"/>
      <c r="AB1817" s="6"/>
      <c r="AC1817" s="6"/>
      <c r="AD1817" s="6"/>
      <c r="AE1817" s="6"/>
      <c r="AF1817" s="6"/>
      <c r="AG1817" s="6"/>
      <c r="AH1817" s="6"/>
      <c r="AI1817" s="6"/>
      <c r="AJ1817" s="6"/>
      <c r="AK1817" s="6"/>
      <c r="AX1817" s="63" t="e">
        <f t="shared" si="197"/>
        <v>#VALUE!</v>
      </c>
    </row>
    <row r="1818" spans="1:50" s="1" customFormat="1" ht="14.25" x14ac:dyDescent="0.2">
      <c r="A1818" s="6"/>
      <c r="B1818" s="6"/>
      <c r="C1818" s="6"/>
      <c r="D1818" s="3"/>
      <c r="E1818" s="70" t="str">
        <f>IF(ATA!E1818="","",ATA!E1818)</f>
        <v/>
      </c>
      <c r="F1818" s="51" t="str">
        <f>IF(ATA!F1818="","",ATA!F1818)</f>
        <v/>
      </c>
      <c r="G1818" s="11" t="str">
        <f>IF(ATA!G1818="","",ATA!G1818)</f>
        <v/>
      </c>
      <c r="H1818" s="55" t="str">
        <f>IF(ATA!H1818="","",ATA!H1818)</f>
        <v/>
      </c>
      <c r="I1818" s="31" t="str">
        <f>IF(AND(F1817="",H1817="in-sample"),"",IF(AND(Temp!fhor_indata=1,H1817="out-sample",H1818="out-sample"),I1817,IF(AND(F1818="",H1817="out-sample"),"",IF(AND(Temp!optSeasCoef=0,Temp!sts_add=1),IF(H1817="in-sample",IF(Q1817=bigT,((pCell/bigT)*F1817)+((1-(pCell/bigT))*(I1817+J1817)),IF(OR(F1818="",COUNT($F$2:F1817)&lt;=pCell),F1817,((pCell/COUNT($F$2:F1817))*F1817)+((1-(pCell/COUNT($F$2:F1817)))*(I1817+J1817)))),I1817),IF(AND(Temp!optSeasCoef=0,Temp!sts_multp=1),IF(H1817="in-sample",IF(Q1817=bigT,((pCell/bigT)*F1817)+((1-(pCell/bigT))*(I1817*J1817)),IF(OR(F1818="",COUNT(F$2:$F1817)&lt;=pCell),F1817,((pCell/COUNT($F$2:F1817))*F1817)+((1-(pCell/COUNT($F$2:F1817)))*(I1817*J1817)))),I1817),IF(Temp!sts_add=1,IF(H1817="in-sample",IF(Q1817=bigT,((pCell/bigT)*AX1817)+((1-(pCell/bigT))*(I1817+J1817)),IF(OR(F1818="",COUNT($AX$2:AX1817)&lt;=pCell),AX1817,((pCell/COUNT($AX$2:AX1817))*AX1817)+((1-(pCell/COUNT($AX$2:AX1817)))*(I1817+J1817)))),I1817),IF(H1817="in-sample",IF(Q1817=bigT,((pCell/bigT)*AX1817)+((1-(pCell/bigT))*(I1817*J1817)),IF(OR(F1818="",COUNT($AX$2:AX1817)&lt;=pCell),AX1817,((pCell/COUNT($AX$2:AX1817))*AX1817)+((1-(pCell/COUNT($AX$2:AX1817)))*(I1817*J1817)))),I1817)))))))</f>
        <v/>
      </c>
      <c r="J1818" s="31" t="str">
        <f>IF(AND(F1817="",H1817="in-sample"),"",IF(AND(Temp!fhor_indata=1,H1817="out-sample",H1818="out-sample"),J1817,IF(AND(F1818="",H1817="out-sample"),"",IF(AND(Temp!optSeasCoef=0,Temp!sts_add=1),IF(H1817="in-sample",IF(Q1817=bigT,((qCell/bigT)*(I1818-I1817))+((1-(qCell/bigT))*J1817),IF(OR(F1818="",COUNT($F$2:F1817)&lt;=qCell),IF(COUNT($F$2:F1817)=1,0,F1817-F1816),((qCell/COUNT($F$2:F1817))*(I1818-I1817))+((1-(qCell/COUNT($F$2:F1817)))*J1817))),J1817),IF(AND(Temp!optSeasCoef=0,Temp!sts_multp=1),IF(H1817="in-sample",IF(Q1817=bigT,((qCell/bigT)*(I1818/I1817))+((1-(qCell/bigT))*J1817),IF(qCell=0,1,IF(OR(F1818="",COUNT($F$2:F1817)&lt;=qCell),IF(COUNT($F$2:F1817)=1,1,F1817/F1816),((qCell/COUNT($F$2:F1817))*(I1818/I1817))+((1-(qCell/COUNT($F$2:F1817)))*J1817)))),J1817),IF(Temp!sts_add=1,IF(H1817="in-sample",IF(Q1817=bigT,((qCell/bigT)*(I1818-I1817))+((1-(qCell/bigT))*J1817),IF(OR(F1818="",COUNT($AX$2:AX1817)&lt;=qCell),IF(COUNT($AX$2:AX1817)=1,0,AX1817-AX1816),((qCell/COUNT($AX$2:AX1817))*(I1818-I1817))+((1-(qCell/COUNT($AX$2:AX1817)))*J1817))),J1817),IF(H1817="in-sample",IF(Q1817=bigT,((qCell/bigT)*(I1818/I1817))+((1-(qCell/bigT))*J1817),IF(qCell=0,1,IF(OR(F1818="",COUNT($AX$2:AX1817)&lt;=qCell),IF(COUNT($AX$2:AX1817)=1,1,AX1817/AX1816),((qCell/COUNT($AX$2:AX1817))*(I1818/I1817))+((1-(qCell/COUNT($AX$2:AX1817)))*J1817)))),J1817)))))))</f>
        <v/>
      </c>
      <c r="K1818" s="31" t="str">
        <f>IF(H1818="","",IF(AND(Temp!optSeasCoef=0,Temp!sts_add=1),IF(H1818="out-sample",I1818+(Q1818*J1818),I1818+J1818),IF(AND(Temp!optSeasCoef=0,Temp!sts_multp=1),IF(H1818="out-sample",I1818*(J1818^Q1818),I1818*J1818),IF(Temp!sts_add=1,IF(H1818="out-sample",(I1818+(Q1818*J1818))*G1818,(I1818+J1818)*G1818),IF(H1818="out-sample",I1818*(J1818^Q1818)*G1818,I1818*J1818*G1818)))))</f>
        <v/>
      </c>
      <c r="L1818" s="32" t="str">
        <f t="shared" si="198"/>
        <v/>
      </c>
      <c r="M1818" s="32" t="str">
        <f t="shared" si="199"/>
        <v/>
      </c>
      <c r="N1818" s="32" t="str">
        <f t="shared" si="200"/>
        <v/>
      </c>
      <c r="O1818" s="32" t="str">
        <f t="shared" si="201"/>
        <v/>
      </c>
      <c r="P1818" s="32" t="str">
        <f t="shared" si="202"/>
        <v/>
      </c>
      <c r="Q1818" s="3" t="str">
        <f>IF(AND(Temp!fhor_indata=1,F1818="",H1817="in-sample"),1,IF(AND(Temp!fhor_indata=1,H1817="out-sample",Q1817&lt;ATA!XfHor),Q1817+1,IF(F1818="","",IF(AND(H1818="out-sample",H1817="in-sample"),1,IF(AND(H1818="out-sample",H1817="out-sample"),Q1817+1,IF(ISNUMBER(Q1817),Q1817+1,1))))))</f>
        <v/>
      </c>
      <c r="R1818" s="3" t="str">
        <f t="shared" si="196"/>
        <v/>
      </c>
      <c r="S1818" s="6"/>
      <c r="T1818" s="6"/>
      <c r="U1818" s="6"/>
      <c r="V1818" s="6"/>
      <c r="W1818" s="6"/>
      <c r="X1818" s="6"/>
      <c r="Y1818" s="6"/>
      <c r="Z1818" s="6"/>
      <c r="AA1818" s="6"/>
      <c r="AB1818" s="6"/>
      <c r="AC1818" s="6"/>
      <c r="AD1818" s="6"/>
      <c r="AE1818" s="6"/>
      <c r="AF1818" s="6"/>
      <c r="AG1818" s="6"/>
      <c r="AH1818" s="6"/>
      <c r="AI1818" s="6"/>
      <c r="AJ1818" s="6"/>
      <c r="AK1818" s="6"/>
      <c r="AX1818" s="63" t="e">
        <f t="shared" si="197"/>
        <v>#VALUE!</v>
      </c>
    </row>
    <row r="1819" spans="1:50" s="1" customFormat="1" ht="14.25" x14ac:dyDescent="0.2">
      <c r="A1819" s="6"/>
      <c r="B1819" s="6"/>
      <c r="C1819" s="6"/>
      <c r="D1819" s="3"/>
      <c r="E1819" s="70" t="str">
        <f>IF(ATA!E1819="","",ATA!E1819)</f>
        <v/>
      </c>
      <c r="F1819" s="51" t="str">
        <f>IF(ATA!F1819="","",ATA!F1819)</f>
        <v/>
      </c>
      <c r="G1819" s="11" t="str">
        <f>IF(ATA!G1819="","",ATA!G1819)</f>
        <v/>
      </c>
      <c r="H1819" s="55" t="str">
        <f>IF(ATA!H1819="","",ATA!H1819)</f>
        <v/>
      </c>
      <c r="I1819" s="31" t="str">
        <f>IF(AND(F1818="",H1818="in-sample"),"",IF(AND(Temp!fhor_indata=1,H1818="out-sample",H1819="out-sample"),I1818,IF(AND(F1819="",H1818="out-sample"),"",IF(AND(Temp!optSeasCoef=0,Temp!sts_add=1),IF(H1818="in-sample",IF(Q1818=bigT,((pCell/bigT)*F1818)+((1-(pCell/bigT))*(I1818+J1818)),IF(OR(F1819="",COUNT($F$2:F1818)&lt;=pCell),F1818,((pCell/COUNT($F$2:F1818))*F1818)+((1-(pCell/COUNT($F$2:F1818)))*(I1818+J1818)))),I1818),IF(AND(Temp!optSeasCoef=0,Temp!sts_multp=1),IF(H1818="in-sample",IF(Q1818=bigT,((pCell/bigT)*F1818)+((1-(pCell/bigT))*(I1818*J1818)),IF(OR(F1819="",COUNT(F$2:$F1818)&lt;=pCell),F1818,((pCell/COUNT($F$2:F1818))*F1818)+((1-(pCell/COUNT($F$2:F1818)))*(I1818*J1818)))),I1818),IF(Temp!sts_add=1,IF(H1818="in-sample",IF(Q1818=bigT,((pCell/bigT)*AX1818)+((1-(pCell/bigT))*(I1818+J1818)),IF(OR(F1819="",COUNT($AX$2:AX1818)&lt;=pCell),AX1818,((pCell/COUNT($AX$2:AX1818))*AX1818)+((1-(pCell/COUNT($AX$2:AX1818)))*(I1818+J1818)))),I1818),IF(H1818="in-sample",IF(Q1818=bigT,((pCell/bigT)*AX1818)+((1-(pCell/bigT))*(I1818*J1818)),IF(OR(F1819="",COUNT($AX$2:AX1818)&lt;=pCell),AX1818,((pCell/COUNT($AX$2:AX1818))*AX1818)+((1-(pCell/COUNT($AX$2:AX1818)))*(I1818*J1818)))),I1818)))))))</f>
        <v/>
      </c>
      <c r="J1819" s="31" t="str">
        <f>IF(AND(F1818="",H1818="in-sample"),"",IF(AND(Temp!fhor_indata=1,H1818="out-sample",H1819="out-sample"),J1818,IF(AND(F1819="",H1818="out-sample"),"",IF(AND(Temp!optSeasCoef=0,Temp!sts_add=1),IF(H1818="in-sample",IF(Q1818=bigT,((qCell/bigT)*(I1819-I1818))+((1-(qCell/bigT))*J1818),IF(OR(F1819="",COUNT($F$2:F1818)&lt;=qCell),IF(COUNT($F$2:F1818)=1,0,F1818-F1817),((qCell/COUNT($F$2:F1818))*(I1819-I1818))+((1-(qCell/COUNT($F$2:F1818)))*J1818))),J1818),IF(AND(Temp!optSeasCoef=0,Temp!sts_multp=1),IF(H1818="in-sample",IF(Q1818=bigT,((qCell/bigT)*(I1819/I1818))+((1-(qCell/bigT))*J1818),IF(qCell=0,1,IF(OR(F1819="",COUNT($F$2:F1818)&lt;=qCell),IF(COUNT($F$2:F1818)=1,1,F1818/F1817),((qCell/COUNT($F$2:F1818))*(I1819/I1818))+((1-(qCell/COUNT($F$2:F1818)))*J1818)))),J1818),IF(Temp!sts_add=1,IF(H1818="in-sample",IF(Q1818=bigT,((qCell/bigT)*(I1819-I1818))+((1-(qCell/bigT))*J1818),IF(OR(F1819="",COUNT($AX$2:AX1818)&lt;=qCell),IF(COUNT($AX$2:AX1818)=1,0,AX1818-AX1817),((qCell/COUNT($AX$2:AX1818))*(I1819-I1818))+((1-(qCell/COUNT($AX$2:AX1818)))*J1818))),J1818),IF(H1818="in-sample",IF(Q1818=bigT,((qCell/bigT)*(I1819/I1818))+((1-(qCell/bigT))*J1818),IF(qCell=0,1,IF(OR(F1819="",COUNT($AX$2:AX1818)&lt;=qCell),IF(COUNT($AX$2:AX1818)=1,1,AX1818/AX1817),((qCell/COUNT($AX$2:AX1818))*(I1819/I1818))+((1-(qCell/COUNT($AX$2:AX1818)))*J1818)))),J1818)))))))</f>
        <v/>
      </c>
      <c r="K1819" s="31" t="str">
        <f>IF(H1819="","",IF(AND(Temp!optSeasCoef=0,Temp!sts_add=1),IF(H1819="out-sample",I1819+(Q1819*J1819),I1819+J1819),IF(AND(Temp!optSeasCoef=0,Temp!sts_multp=1),IF(H1819="out-sample",I1819*(J1819^Q1819),I1819*J1819),IF(Temp!sts_add=1,IF(H1819="out-sample",(I1819+(Q1819*J1819))*G1819,(I1819+J1819)*G1819),IF(H1819="out-sample",I1819*(J1819^Q1819)*G1819,I1819*J1819*G1819)))))</f>
        <v/>
      </c>
      <c r="L1819" s="32" t="str">
        <f t="shared" si="198"/>
        <v/>
      </c>
      <c r="M1819" s="32" t="str">
        <f t="shared" si="199"/>
        <v/>
      </c>
      <c r="N1819" s="32" t="str">
        <f t="shared" si="200"/>
        <v/>
      </c>
      <c r="O1819" s="32" t="str">
        <f t="shared" si="201"/>
        <v/>
      </c>
      <c r="P1819" s="32" t="str">
        <f t="shared" si="202"/>
        <v/>
      </c>
      <c r="Q1819" s="3" t="str">
        <f>IF(AND(Temp!fhor_indata=1,F1819="",H1818="in-sample"),1,IF(AND(Temp!fhor_indata=1,H1818="out-sample",Q1818&lt;ATA!XfHor),Q1818+1,IF(F1819="","",IF(AND(H1819="out-sample",H1818="in-sample"),1,IF(AND(H1819="out-sample",H1818="out-sample"),Q1818+1,IF(ISNUMBER(Q1818),Q1818+1,1))))))</f>
        <v/>
      </c>
      <c r="R1819" s="3" t="str">
        <f t="shared" si="196"/>
        <v/>
      </c>
      <c r="S1819" s="6"/>
      <c r="T1819" s="6"/>
      <c r="U1819" s="6"/>
      <c r="V1819" s="6"/>
      <c r="W1819" s="6"/>
      <c r="X1819" s="6"/>
      <c r="Y1819" s="6"/>
      <c r="Z1819" s="6"/>
      <c r="AA1819" s="6"/>
      <c r="AB1819" s="6"/>
      <c r="AC1819" s="6"/>
      <c r="AD1819" s="6"/>
      <c r="AE1819" s="6"/>
      <c r="AF1819" s="6"/>
      <c r="AG1819" s="6"/>
      <c r="AH1819" s="6"/>
      <c r="AI1819" s="6"/>
      <c r="AJ1819" s="6"/>
      <c r="AK1819" s="6"/>
      <c r="AX1819" s="63" t="e">
        <f t="shared" si="197"/>
        <v>#VALUE!</v>
      </c>
    </row>
    <row r="1820" spans="1:50" s="1" customFormat="1" ht="14.25" x14ac:dyDescent="0.2">
      <c r="A1820" s="6"/>
      <c r="B1820" s="6"/>
      <c r="C1820" s="6"/>
      <c r="D1820" s="3"/>
      <c r="E1820" s="70" t="str">
        <f>IF(ATA!E1820="","",ATA!E1820)</f>
        <v/>
      </c>
      <c r="F1820" s="51" t="str">
        <f>IF(ATA!F1820="","",ATA!F1820)</f>
        <v/>
      </c>
      <c r="G1820" s="11" t="str">
        <f>IF(ATA!G1820="","",ATA!G1820)</f>
        <v/>
      </c>
      <c r="H1820" s="55" t="str">
        <f>IF(ATA!H1820="","",ATA!H1820)</f>
        <v/>
      </c>
      <c r="I1820" s="31" t="str">
        <f>IF(AND(F1819="",H1819="in-sample"),"",IF(AND(Temp!fhor_indata=1,H1819="out-sample",H1820="out-sample"),I1819,IF(AND(F1820="",H1819="out-sample"),"",IF(AND(Temp!optSeasCoef=0,Temp!sts_add=1),IF(H1819="in-sample",IF(Q1819=bigT,((pCell/bigT)*F1819)+((1-(pCell/bigT))*(I1819+J1819)),IF(OR(F1820="",COUNT($F$2:F1819)&lt;=pCell),F1819,((pCell/COUNT($F$2:F1819))*F1819)+((1-(pCell/COUNT($F$2:F1819)))*(I1819+J1819)))),I1819),IF(AND(Temp!optSeasCoef=0,Temp!sts_multp=1),IF(H1819="in-sample",IF(Q1819=bigT,((pCell/bigT)*F1819)+((1-(pCell/bigT))*(I1819*J1819)),IF(OR(F1820="",COUNT(F$2:$F1819)&lt;=pCell),F1819,((pCell/COUNT($F$2:F1819))*F1819)+((1-(pCell/COUNT($F$2:F1819)))*(I1819*J1819)))),I1819),IF(Temp!sts_add=1,IF(H1819="in-sample",IF(Q1819=bigT,((pCell/bigT)*AX1819)+((1-(pCell/bigT))*(I1819+J1819)),IF(OR(F1820="",COUNT($AX$2:AX1819)&lt;=pCell),AX1819,((pCell/COUNT($AX$2:AX1819))*AX1819)+((1-(pCell/COUNT($AX$2:AX1819)))*(I1819+J1819)))),I1819),IF(H1819="in-sample",IF(Q1819=bigT,((pCell/bigT)*AX1819)+((1-(pCell/bigT))*(I1819*J1819)),IF(OR(F1820="",COUNT($AX$2:AX1819)&lt;=pCell),AX1819,((pCell/COUNT($AX$2:AX1819))*AX1819)+((1-(pCell/COUNT($AX$2:AX1819)))*(I1819*J1819)))),I1819)))))))</f>
        <v/>
      </c>
      <c r="J1820" s="31" t="str">
        <f>IF(AND(F1819="",H1819="in-sample"),"",IF(AND(Temp!fhor_indata=1,H1819="out-sample",H1820="out-sample"),J1819,IF(AND(F1820="",H1819="out-sample"),"",IF(AND(Temp!optSeasCoef=0,Temp!sts_add=1),IF(H1819="in-sample",IF(Q1819=bigT,((qCell/bigT)*(I1820-I1819))+((1-(qCell/bigT))*J1819),IF(OR(F1820="",COUNT($F$2:F1819)&lt;=qCell),IF(COUNT($F$2:F1819)=1,0,F1819-F1818),((qCell/COUNT($F$2:F1819))*(I1820-I1819))+((1-(qCell/COUNT($F$2:F1819)))*J1819))),J1819),IF(AND(Temp!optSeasCoef=0,Temp!sts_multp=1),IF(H1819="in-sample",IF(Q1819=bigT,((qCell/bigT)*(I1820/I1819))+((1-(qCell/bigT))*J1819),IF(qCell=0,1,IF(OR(F1820="",COUNT($F$2:F1819)&lt;=qCell),IF(COUNT($F$2:F1819)=1,1,F1819/F1818),((qCell/COUNT($F$2:F1819))*(I1820/I1819))+((1-(qCell/COUNT($F$2:F1819)))*J1819)))),J1819),IF(Temp!sts_add=1,IF(H1819="in-sample",IF(Q1819=bigT,((qCell/bigT)*(I1820-I1819))+((1-(qCell/bigT))*J1819),IF(OR(F1820="",COUNT($AX$2:AX1819)&lt;=qCell),IF(COUNT($AX$2:AX1819)=1,0,AX1819-AX1818),((qCell/COUNT($AX$2:AX1819))*(I1820-I1819))+((1-(qCell/COUNT($AX$2:AX1819)))*J1819))),J1819),IF(H1819="in-sample",IF(Q1819=bigT,((qCell/bigT)*(I1820/I1819))+((1-(qCell/bigT))*J1819),IF(qCell=0,1,IF(OR(F1820="",COUNT($AX$2:AX1819)&lt;=qCell),IF(COUNT($AX$2:AX1819)=1,1,AX1819/AX1818),((qCell/COUNT($AX$2:AX1819))*(I1820/I1819))+((1-(qCell/COUNT($AX$2:AX1819)))*J1819)))),J1819)))))))</f>
        <v/>
      </c>
      <c r="K1820" s="31" t="str">
        <f>IF(H1820="","",IF(AND(Temp!optSeasCoef=0,Temp!sts_add=1),IF(H1820="out-sample",I1820+(Q1820*J1820),I1820+J1820),IF(AND(Temp!optSeasCoef=0,Temp!sts_multp=1),IF(H1820="out-sample",I1820*(J1820^Q1820),I1820*J1820),IF(Temp!sts_add=1,IF(H1820="out-sample",(I1820+(Q1820*J1820))*G1820,(I1820+J1820)*G1820),IF(H1820="out-sample",I1820*(J1820^Q1820)*G1820,I1820*J1820*G1820)))))</f>
        <v/>
      </c>
      <c r="L1820" s="32" t="str">
        <f t="shared" si="198"/>
        <v/>
      </c>
      <c r="M1820" s="32" t="str">
        <f t="shared" si="199"/>
        <v/>
      </c>
      <c r="N1820" s="32" t="str">
        <f t="shared" si="200"/>
        <v/>
      </c>
      <c r="O1820" s="32" t="str">
        <f t="shared" si="201"/>
        <v/>
      </c>
      <c r="P1820" s="32" t="str">
        <f t="shared" si="202"/>
        <v/>
      </c>
      <c r="Q1820" s="3" t="str">
        <f>IF(AND(Temp!fhor_indata=1,F1820="",H1819="in-sample"),1,IF(AND(Temp!fhor_indata=1,H1819="out-sample",Q1819&lt;ATA!XfHor),Q1819+1,IF(F1820="","",IF(AND(H1820="out-sample",H1819="in-sample"),1,IF(AND(H1820="out-sample",H1819="out-sample"),Q1819+1,IF(ISNUMBER(Q1819),Q1819+1,1))))))</f>
        <v/>
      </c>
      <c r="R1820" s="3" t="str">
        <f t="shared" si="196"/>
        <v/>
      </c>
      <c r="S1820" s="6"/>
      <c r="T1820" s="6"/>
      <c r="U1820" s="6"/>
      <c r="V1820" s="6"/>
      <c r="W1820" s="6"/>
      <c r="X1820" s="6"/>
      <c r="Y1820" s="6"/>
      <c r="Z1820" s="6"/>
      <c r="AA1820" s="6"/>
      <c r="AB1820" s="6"/>
      <c r="AC1820" s="6"/>
      <c r="AD1820" s="6"/>
      <c r="AE1820" s="6"/>
      <c r="AF1820" s="6"/>
      <c r="AG1820" s="6"/>
      <c r="AH1820" s="6"/>
      <c r="AI1820" s="6"/>
      <c r="AJ1820" s="6"/>
      <c r="AK1820" s="6"/>
      <c r="AX1820" s="63" t="e">
        <f t="shared" si="197"/>
        <v>#VALUE!</v>
      </c>
    </row>
    <row r="1821" spans="1:50" s="1" customFormat="1" ht="14.25" x14ac:dyDescent="0.2">
      <c r="A1821" s="6"/>
      <c r="B1821" s="6"/>
      <c r="C1821" s="6"/>
      <c r="D1821" s="3"/>
      <c r="E1821" s="70" t="str">
        <f>IF(ATA!E1821="","",ATA!E1821)</f>
        <v/>
      </c>
      <c r="F1821" s="51" t="str">
        <f>IF(ATA!F1821="","",ATA!F1821)</f>
        <v/>
      </c>
      <c r="G1821" s="11" t="str">
        <f>IF(ATA!G1821="","",ATA!G1821)</f>
        <v/>
      </c>
      <c r="H1821" s="55" t="str">
        <f>IF(ATA!H1821="","",ATA!H1821)</f>
        <v/>
      </c>
      <c r="I1821" s="31" t="str">
        <f>IF(AND(F1820="",H1820="in-sample"),"",IF(AND(Temp!fhor_indata=1,H1820="out-sample",H1821="out-sample"),I1820,IF(AND(F1821="",H1820="out-sample"),"",IF(AND(Temp!optSeasCoef=0,Temp!sts_add=1),IF(H1820="in-sample",IF(Q1820=bigT,((pCell/bigT)*F1820)+((1-(pCell/bigT))*(I1820+J1820)),IF(OR(F1821="",COUNT($F$2:F1820)&lt;=pCell),F1820,((pCell/COUNT($F$2:F1820))*F1820)+((1-(pCell/COUNT($F$2:F1820)))*(I1820+J1820)))),I1820),IF(AND(Temp!optSeasCoef=0,Temp!sts_multp=1),IF(H1820="in-sample",IF(Q1820=bigT,((pCell/bigT)*F1820)+((1-(pCell/bigT))*(I1820*J1820)),IF(OR(F1821="",COUNT(F$2:$F1820)&lt;=pCell),F1820,((pCell/COUNT($F$2:F1820))*F1820)+((1-(pCell/COUNT($F$2:F1820)))*(I1820*J1820)))),I1820),IF(Temp!sts_add=1,IF(H1820="in-sample",IF(Q1820=bigT,((pCell/bigT)*AX1820)+((1-(pCell/bigT))*(I1820+J1820)),IF(OR(F1821="",COUNT($AX$2:AX1820)&lt;=pCell),AX1820,((pCell/COUNT($AX$2:AX1820))*AX1820)+((1-(pCell/COUNT($AX$2:AX1820)))*(I1820+J1820)))),I1820),IF(H1820="in-sample",IF(Q1820=bigT,((pCell/bigT)*AX1820)+((1-(pCell/bigT))*(I1820*J1820)),IF(OR(F1821="",COUNT($AX$2:AX1820)&lt;=pCell),AX1820,((pCell/COUNT($AX$2:AX1820))*AX1820)+((1-(pCell/COUNT($AX$2:AX1820)))*(I1820*J1820)))),I1820)))))))</f>
        <v/>
      </c>
      <c r="J1821" s="31" t="str">
        <f>IF(AND(F1820="",H1820="in-sample"),"",IF(AND(Temp!fhor_indata=1,H1820="out-sample",H1821="out-sample"),J1820,IF(AND(F1821="",H1820="out-sample"),"",IF(AND(Temp!optSeasCoef=0,Temp!sts_add=1),IF(H1820="in-sample",IF(Q1820=bigT,((qCell/bigT)*(I1821-I1820))+((1-(qCell/bigT))*J1820),IF(OR(F1821="",COUNT($F$2:F1820)&lt;=qCell),IF(COUNT($F$2:F1820)=1,0,F1820-F1819),((qCell/COUNT($F$2:F1820))*(I1821-I1820))+((1-(qCell/COUNT($F$2:F1820)))*J1820))),J1820),IF(AND(Temp!optSeasCoef=0,Temp!sts_multp=1),IF(H1820="in-sample",IF(Q1820=bigT,((qCell/bigT)*(I1821/I1820))+((1-(qCell/bigT))*J1820),IF(qCell=0,1,IF(OR(F1821="",COUNT($F$2:F1820)&lt;=qCell),IF(COUNT($F$2:F1820)=1,1,F1820/F1819),((qCell/COUNT($F$2:F1820))*(I1821/I1820))+((1-(qCell/COUNT($F$2:F1820)))*J1820)))),J1820),IF(Temp!sts_add=1,IF(H1820="in-sample",IF(Q1820=bigT,((qCell/bigT)*(I1821-I1820))+((1-(qCell/bigT))*J1820),IF(OR(F1821="",COUNT($AX$2:AX1820)&lt;=qCell),IF(COUNT($AX$2:AX1820)=1,0,AX1820-AX1819),((qCell/COUNT($AX$2:AX1820))*(I1821-I1820))+((1-(qCell/COUNT($AX$2:AX1820)))*J1820))),J1820),IF(H1820="in-sample",IF(Q1820=bigT,((qCell/bigT)*(I1821/I1820))+((1-(qCell/bigT))*J1820),IF(qCell=0,1,IF(OR(F1821="",COUNT($AX$2:AX1820)&lt;=qCell),IF(COUNT($AX$2:AX1820)=1,1,AX1820/AX1819),((qCell/COUNT($AX$2:AX1820))*(I1821/I1820))+((1-(qCell/COUNT($AX$2:AX1820)))*J1820)))),J1820)))))))</f>
        <v/>
      </c>
      <c r="K1821" s="31" t="str">
        <f>IF(H1821="","",IF(AND(Temp!optSeasCoef=0,Temp!sts_add=1),IF(H1821="out-sample",I1821+(Q1821*J1821),I1821+J1821),IF(AND(Temp!optSeasCoef=0,Temp!sts_multp=1),IF(H1821="out-sample",I1821*(J1821^Q1821),I1821*J1821),IF(Temp!sts_add=1,IF(H1821="out-sample",(I1821+(Q1821*J1821))*G1821,(I1821+J1821)*G1821),IF(H1821="out-sample",I1821*(J1821^Q1821)*G1821,I1821*J1821*G1821)))))</f>
        <v/>
      </c>
      <c r="L1821" s="32" t="str">
        <f t="shared" si="198"/>
        <v/>
      </c>
      <c r="M1821" s="32" t="str">
        <f t="shared" si="199"/>
        <v/>
      </c>
      <c r="N1821" s="32" t="str">
        <f t="shared" si="200"/>
        <v/>
      </c>
      <c r="O1821" s="32" t="str">
        <f t="shared" si="201"/>
        <v/>
      </c>
      <c r="P1821" s="32" t="str">
        <f t="shared" si="202"/>
        <v/>
      </c>
      <c r="Q1821" s="3" t="str">
        <f>IF(AND(Temp!fhor_indata=1,F1821="",H1820="in-sample"),1,IF(AND(Temp!fhor_indata=1,H1820="out-sample",Q1820&lt;ATA!XfHor),Q1820+1,IF(F1821="","",IF(AND(H1821="out-sample",H1820="in-sample"),1,IF(AND(H1821="out-sample",H1820="out-sample"),Q1820+1,IF(ISNUMBER(Q1820),Q1820+1,1))))))</f>
        <v/>
      </c>
      <c r="R1821" s="3" t="str">
        <f t="shared" si="196"/>
        <v/>
      </c>
      <c r="S1821" s="6"/>
      <c r="T1821" s="6"/>
      <c r="U1821" s="6"/>
      <c r="V1821" s="6"/>
      <c r="W1821" s="6"/>
      <c r="X1821" s="6"/>
      <c r="Y1821" s="6"/>
      <c r="Z1821" s="6"/>
      <c r="AA1821" s="6"/>
      <c r="AB1821" s="6"/>
      <c r="AC1821" s="6"/>
      <c r="AD1821" s="6"/>
      <c r="AE1821" s="6"/>
      <c r="AF1821" s="6"/>
      <c r="AG1821" s="6"/>
      <c r="AH1821" s="6"/>
      <c r="AI1821" s="6"/>
      <c r="AJ1821" s="6"/>
      <c r="AK1821" s="6"/>
      <c r="AX1821" s="63" t="e">
        <f t="shared" si="197"/>
        <v>#VALUE!</v>
      </c>
    </row>
    <row r="1822" spans="1:50" s="1" customFormat="1" ht="14.25" x14ac:dyDescent="0.2">
      <c r="A1822" s="6"/>
      <c r="B1822" s="6"/>
      <c r="C1822" s="6"/>
      <c r="D1822" s="3"/>
      <c r="E1822" s="70" t="str">
        <f>IF(ATA!E1822="","",ATA!E1822)</f>
        <v/>
      </c>
      <c r="F1822" s="51" t="str">
        <f>IF(ATA!F1822="","",ATA!F1822)</f>
        <v/>
      </c>
      <c r="G1822" s="11" t="str">
        <f>IF(ATA!G1822="","",ATA!G1822)</f>
        <v/>
      </c>
      <c r="H1822" s="55" t="str">
        <f>IF(ATA!H1822="","",ATA!H1822)</f>
        <v/>
      </c>
      <c r="I1822" s="31" t="str">
        <f>IF(AND(F1821="",H1821="in-sample"),"",IF(AND(Temp!fhor_indata=1,H1821="out-sample",H1822="out-sample"),I1821,IF(AND(F1822="",H1821="out-sample"),"",IF(AND(Temp!optSeasCoef=0,Temp!sts_add=1),IF(H1821="in-sample",IF(Q1821=bigT,((pCell/bigT)*F1821)+((1-(pCell/bigT))*(I1821+J1821)),IF(OR(F1822="",COUNT($F$2:F1821)&lt;=pCell),F1821,((pCell/COUNT($F$2:F1821))*F1821)+((1-(pCell/COUNT($F$2:F1821)))*(I1821+J1821)))),I1821),IF(AND(Temp!optSeasCoef=0,Temp!sts_multp=1),IF(H1821="in-sample",IF(Q1821=bigT,((pCell/bigT)*F1821)+((1-(pCell/bigT))*(I1821*J1821)),IF(OR(F1822="",COUNT(F$2:$F1821)&lt;=pCell),F1821,((pCell/COUNT($F$2:F1821))*F1821)+((1-(pCell/COUNT($F$2:F1821)))*(I1821*J1821)))),I1821),IF(Temp!sts_add=1,IF(H1821="in-sample",IF(Q1821=bigT,((pCell/bigT)*AX1821)+((1-(pCell/bigT))*(I1821+J1821)),IF(OR(F1822="",COUNT($AX$2:AX1821)&lt;=pCell),AX1821,((pCell/COUNT($AX$2:AX1821))*AX1821)+((1-(pCell/COUNT($AX$2:AX1821)))*(I1821+J1821)))),I1821),IF(H1821="in-sample",IF(Q1821=bigT,((pCell/bigT)*AX1821)+((1-(pCell/bigT))*(I1821*J1821)),IF(OR(F1822="",COUNT($AX$2:AX1821)&lt;=pCell),AX1821,((pCell/COUNT($AX$2:AX1821))*AX1821)+((1-(pCell/COUNT($AX$2:AX1821)))*(I1821*J1821)))),I1821)))))))</f>
        <v/>
      </c>
      <c r="J1822" s="31" t="str">
        <f>IF(AND(F1821="",H1821="in-sample"),"",IF(AND(Temp!fhor_indata=1,H1821="out-sample",H1822="out-sample"),J1821,IF(AND(F1822="",H1821="out-sample"),"",IF(AND(Temp!optSeasCoef=0,Temp!sts_add=1),IF(H1821="in-sample",IF(Q1821=bigT,((qCell/bigT)*(I1822-I1821))+((1-(qCell/bigT))*J1821),IF(OR(F1822="",COUNT($F$2:F1821)&lt;=qCell),IF(COUNT($F$2:F1821)=1,0,F1821-F1820),((qCell/COUNT($F$2:F1821))*(I1822-I1821))+((1-(qCell/COUNT($F$2:F1821)))*J1821))),J1821),IF(AND(Temp!optSeasCoef=0,Temp!sts_multp=1),IF(H1821="in-sample",IF(Q1821=bigT,((qCell/bigT)*(I1822/I1821))+((1-(qCell/bigT))*J1821),IF(qCell=0,1,IF(OR(F1822="",COUNT($F$2:F1821)&lt;=qCell),IF(COUNT($F$2:F1821)=1,1,F1821/F1820),((qCell/COUNT($F$2:F1821))*(I1822/I1821))+((1-(qCell/COUNT($F$2:F1821)))*J1821)))),J1821),IF(Temp!sts_add=1,IF(H1821="in-sample",IF(Q1821=bigT,((qCell/bigT)*(I1822-I1821))+((1-(qCell/bigT))*J1821),IF(OR(F1822="",COUNT($AX$2:AX1821)&lt;=qCell),IF(COUNT($AX$2:AX1821)=1,0,AX1821-AX1820),((qCell/COUNT($AX$2:AX1821))*(I1822-I1821))+((1-(qCell/COUNT($AX$2:AX1821)))*J1821))),J1821),IF(H1821="in-sample",IF(Q1821=bigT,((qCell/bigT)*(I1822/I1821))+((1-(qCell/bigT))*J1821),IF(qCell=0,1,IF(OR(F1822="",COUNT($AX$2:AX1821)&lt;=qCell),IF(COUNT($AX$2:AX1821)=1,1,AX1821/AX1820),((qCell/COUNT($AX$2:AX1821))*(I1822/I1821))+((1-(qCell/COUNT($AX$2:AX1821)))*J1821)))),J1821)))))))</f>
        <v/>
      </c>
      <c r="K1822" s="31" t="str">
        <f>IF(H1822="","",IF(AND(Temp!optSeasCoef=0,Temp!sts_add=1),IF(H1822="out-sample",I1822+(Q1822*J1822),I1822+J1822),IF(AND(Temp!optSeasCoef=0,Temp!sts_multp=1),IF(H1822="out-sample",I1822*(J1822^Q1822),I1822*J1822),IF(Temp!sts_add=1,IF(H1822="out-sample",(I1822+(Q1822*J1822))*G1822,(I1822+J1822)*G1822),IF(H1822="out-sample",I1822*(J1822^Q1822)*G1822,I1822*J1822*G1822)))))</f>
        <v/>
      </c>
      <c r="L1822" s="32" t="str">
        <f t="shared" si="198"/>
        <v/>
      </c>
      <c r="M1822" s="32" t="str">
        <f t="shared" si="199"/>
        <v/>
      </c>
      <c r="N1822" s="32" t="str">
        <f t="shared" si="200"/>
        <v/>
      </c>
      <c r="O1822" s="32" t="str">
        <f t="shared" si="201"/>
        <v/>
      </c>
      <c r="P1822" s="32" t="str">
        <f t="shared" si="202"/>
        <v/>
      </c>
      <c r="Q1822" s="3" t="str">
        <f>IF(AND(Temp!fhor_indata=1,F1822="",H1821="in-sample"),1,IF(AND(Temp!fhor_indata=1,H1821="out-sample",Q1821&lt;ATA!XfHor),Q1821+1,IF(F1822="","",IF(AND(H1822="out-sample",H1821="in-sample"),1,IF(AND(H1822="out-sample",H1821="out-sample"),Q1821+1,IF(ISNUMBER(Q1821),Q1821+1,1))))))</f>
        <v/>
      </c>
      <c r="R1822" s="3" t="str">
        <f t="shared" si="196"/>
        <v/>
      </c>
      <c r="S1822" s="6"/>
      <c r="T1822" s="6"/>
      <c r="U1822" s="6"/>
      <c r="V1822" s="6"/>
      <c r="W1822" s="6"/>
      <c r="X1822" s="6"/>
      <c r="Y1822" s="6"/>
      <c r="Z1822" s="6"/>
      <c r="AA1822" s="6"/>
      <c r="AB1822" s="6"/>
      <c r="AC1822" s="6"/>
      <c r="AD1822" s="6"/>
      <c r="AE1822" s="6"/>
      <c r="AF1822" s="6"/>
      <c r="AG1822" s="6"/>
      <c r="AH1822" s="6"/>
      <c r="AI1822" s="6"/>
      <c r="AJ1822" s="6"/>
      <c r="AK1822" s="6"/>
      <c r="AX1822" s="63" t="e">
        <f t="shared" si="197"/>
        <v>#VALUE!</v>
      </c>
    </row>
    <row r="1823" spans="1:50" s="1" customFormat="1" ht="14.25" x14ac:dyDescent="0.2">
      <c r="A1823" s="6"/>
      <c r="B1823" s="6"/>
      <c r="C1823" s="6"/>
      <c r="D1823" s="3"/>
      <c r="E1823" s="70" t="str">
        <f>IF(ATA!E1823="","",ATA!E1823)</f>
        <v/>
      </c>
      <c r="F1823" s="51" t="str">
        <f>IF(ATA!F1823="","",ATA!F1823)</f>
        <v/>
      </c>
      <c r="G1823" s="11" t="str">
        <f>IF(ATA!G1823="","",ATA!G1823)</f>
        <v/>
      </c>
      <c r="H1823" s="55" t="str">
        <f>IF(ATA!H1823="","",ATA!H1823)</f>
        <v/>
      </c>
      <c r="I1823" s="31" t="str">
        <f>IF(AND(F1822="",H1822="in-sample"),"",IF(AND(Temp!fhor_indata=1,H1822="out-sample",H1823="out-sample"),I1822,IF(AND(F1823="",H1822="out-sample"),"",IF(AND(Temp!optSeasCoef=0,Temp!sts_add=1),IF(H1822="in-sample",IF(Q1822=bigT,((pCell/bigT)*F1822)+((1-(pCell/bigT))*(I1822+J1822)),IF(OR(F1823="",COUNT($F$2:F1822)&lt;=pCell),F1822,((pCell/COUNT($F$2:F1822))*F1822)+((1-(pCell/COUNT($F$2:F1822)))*(I1822+J1822)))),I1822),IF(AND(Temp!optSeasCoef=0,Temp!sts_multp=1),IF(H1822="in-sample",IF(Q1822=bigT,((pCell/bigT)*F1822)+((1-(pCell/bigT))*(I1822*J1822)),IF(OR(F1823="",COUNT(F$2:$F1822)&lt;=pCell),F1822,((pCell/COUNT($F$2:F1822))*F1822)+((1-(pCell/COUNT($F$2:F1822)))*(I1822*J1822)))),I1822),IF(Temp!sts_add=1,IF(H1822="in-sample",IF(Q1822=bigT,((pCell/bigT)*AX1822)+((1-(pCell/bigT))*(I1822+J1822)),IF(OR(F1823="",COUNT($AX$2:AX1822)&lt;=pCell),AX1822,((pCell/COUNT($AX$2:AX1822))*AX1822)+((1-(pCell/COUNT($AX$2:AX1822)))*(I1822+J1822)))),I1822),IF(H1822="in-sample",IF(Q1822=bigT,((pCell/bigT)*AX1822)+((1-(pCell/bigT))*(I1822*J1822)),IF(OR(F1823="",COUNT($AX$2:AX1822)&lt;=pCell),AX1822,((pCell/COUNT($AX$2:AX1822))*AX1822)+((1-(pCell/COUNT($AX$2:AX1822)))*(I1822*J1822)))),I1822)))))))</f>
        <v/>
      </c>
      <c r="J1823" s="31" t="str">
        <f>IF(AND(F1822="",H1822="in-sample"),"",IF(AND(Temp!fhor_indata=1,H1822="out-sample",H1823="out-sample"),J1822,IF(AND(F1823="",H1822="out-sample"),"",IF(AND(Temp!optSeasCoef=0,Temp!sts_add=1),IF(H1822="in-sample",IF(Q1822=bigT,((qCell/bigT)*(I1823-I1822))+((1-(qCell/bigT))*J1822),IF(OR(F1823="",COUNT($F$2:F1822)&lt;=qCell),IF(COUNT($F$2:F1822)=1,0,F1822-F1821),((qCell/COUNT($F$2:F1822))*(I1823-I1822))+((1-(qCell/COUNT($F$2:F1822)))*J1822))),J1822),IF(AND(Temp!optSeasCoef=0,Temp!sts_multp=1),IF(H1822="in-sample",IF(Q1822=bigT,((qCell/bigT)*(I1823/I1822))+((1-(qCell/bigT))*J1822),IF(qCell=0,1,IF(OR(F1823="",COUNT($F$2:F1822)&lt;=qCell),IF(COUNT($F$2:F1822)=1,1,F1822/F1821),((qCell/COUNT($F$2:F1822))*(I1823/I1822))+((1-(qCell/COUNT($F$2:F1822)))*J1822)))),J1822),IF(Temp!sts_add=1,IF(H1822="in-sample",IF(Q1822=bigT,((qCell/bigT)*(I1823-I1822))+((1-(qCell/bigT))*J1822),IF(OR(F1823="",COUNT($AX$2:AX1822)&lt;=qCell),IF(COUNT($AX$2:AX1822)=1,0,AX1822-AX1821),((qCell/COUNT($AX$2:AX1822))*(I1823-I1822))+((1-(qCell/COUNT($AX$2:AX1822)))*J1822))),J1822),IF(H1822="in-sample",IF(Q1822=bigT,((qCell/bigT)*(I1823/I1822))+((1-(qCell/bigT))*J1822),IF(qCell=0,1,IF(OR(F1823="",COUNT($AX$2:AX1822)&lt;=qCell),IF(COUNT($AX$2:AX1822)=1,1,AX1822/AX1821),((qCell/COUNT($AX$2:AX1822))*(I1823/I1822))+((1-(qCell/COUNT($AX$2:AX1822)))*J1822)))),J1822)))))))</f>
        <v/>
      </c>
      <c r="K1823" s="31" t="str">
        <f>IF(H1823="","",IF(AND(Temp!optSeasCoef=0,Temp!sts_add=1),IF(H1823="out-sample",I1823+(Q1823*J1823),I1823+J1823),IF(AND(Temp!optSeasCoef=0,Temp!sts_multp=1),IF(H1823="out-sample",I1823*(J1823^Q1823),I1823*J1823),IF(Temp!sts_add=1,IF(H1823="out-sample",(I1823+(Q1823*J1823))*G1823,(I1823+J1823)*G1823),IF(H1823="out-sample",I1823*(J1823^Q1823)*G1823,I1823*J1823*G1823)))))</f>
        <v/>
      </c>
      <c r="L1823" s="32" t="str">
        <f t="shared" si="198"/>
        <v/>
      </c>
      <c r="M1823" s="32" t="str">
        <f t="shared" si="199"/>
        <v/>
      </c>
      <c r="N1823" s="32" t="str">
        <f t="shared" si="200"/>
        <v/>
      </c>
      <c r="O1823" s="32" t="str">
        <f t="shared" si="201"/>
        <v/>
      </c>
      <c r="P1823" s="32" t="str">
        <f t="shared" si="202"/>
        <v/>
      </c>
      <c r="Q1823" s="3" t="str">
        <f>IF(AND(Temp!fhor_indata=1,F1823="",H1822="in-sample"),1,IF(AND(Temp!fhor_indata=1,H1822="out-sample",Q1822&lt;ATA!XfHor),Q1822+1,IF(F1823="","",IF(AND(H1823="out-sample",H1822="in-sample"),1,IF(AND(H1823="out-sample",H1822="out-sample"),Q1822+1,IF(ISNUMBER(Q1822),Q1822+1,1))))))</f>
        <v/>
      </c>
      <c r="R1823" s="3" t="str">
        <f t="shared" si="196"/>
        <v/>
      </c>
      <c r="S1823" s="6"/>
      <c r="T1823" s="6"/>
      <c r="U1823" s="6"/>
      <c r="V1823" s="6"/>
      <c r="W1823" s="6"/>
      <c r="X1823" s="6"/>
      <c r="Y1823" s="6"/>
      <c r="Z1823" s="6"/>
      <c r="AA1823" s="6"/>
      <c r="AB1823" s="6"/>
      <c r="AC1823" s="6"/>
      <c r="AD1823" s="6"/>
      <c r="AE1823" s="6"/>
      <c r="AF1823" s="6"/>
      <c r="AG1823" s="6"/>
      <c r="AH1823" s="6"/>
      <c r="AI1823" s="6"/>
      <c r="AJ1823" s="6"/>
      <c r="AK1823" s="6"/>
      <c r="AX1823" s="63" t="e">
        <f t="shared" si="197"/>
        <v>#VALUE!</v>
      </c>
    </row>
    <row r="1824" spans="1:50" s="1" customFormat="1" ht="14.25" x14ac:dyDescent="0.2">
      <c r="A1824" s="6"/>
      <c r="B1824" s="6"/>
      <c r="C1824" s="6"/>
      <c r="D1824" s="3"/>
      <c r="E1824" s="70" t="str">
        <f>IF(ATA!E1824="","",ATA!E1824)</f>
        <v/>
      </c>
      <c r="F1824" s="51" t="str">
        <f>IF(ATA!F1824="","",ATA!F1824)</f>
        <v/>
      </c>
      <c r="G1824" s="11" t="str">
        <f>IF(ATA!G1824="","",ATA!G1824)</f>
        <v/>
      </c>
      <c r="H1824" s="55" t="str">
        <f>IF(ATA!H1824="","",ATA!H1824)</f>
        <v/>
      </c>
      <c r="I1824" s="31" t="str">
        <f>IF(AND(F1823="",H1823="in-sample"),"",IF(AND(Temp!fhor_indata=1,H1823="out-sample",H1824="out-sample"),I1823,IF(AND(F1824="",H1823="out-sample"),"",IF(AND(Temp!optSeasCoef=0,Temp!sts_add=1),IF(H1823="in-sample",IF(Q1823=bigT,((pCell/bigT)*F1823)+((1-(pCell/bigT))*(I1823+J1823)),IF(OR(F1824="",COUNT($F$2:F1823)&lt;=pCell),F1823,((pCell/COUNT($F$2:F1823))*F1823)+((1-(pCell/COUNT($F$2:F1823)))*(I1823+J1823)))),I1823),IF(AND(Temp!optSeasCoef=0,Temp!sts_multp=1),IF(H1823="in-sample",IF(Q1823=bigT,((pCell/bigT)*F1823)+((1-(pCell/bigT))*(I1823*J1823)),IF(OR(F1824="",COUNT(F$2:$F1823)&lt;=pCell),F1823,((pCell/COUNT($F$2:F1823))*F1823)+((1-(pCell/COUNT($F$2:F1823)))*(I1823*J1823)))),I1823),IF(Temp!sts_add=1,IF(H1823="in-sample",IF(Q1823=bigT,((pCell/bigT)*AX1823)+((1-(pCell/bigT))*(I1823+J1823)),IF(OR(F1824="",COUNT($AX$2:AX1823)&lt;=pCell),AX1823,((pCell/COUNT($AX$2:AX1823))*AX1823)+((1-(pCell/COUNT($AX$2:AX1823)))*(I1823+J1823)))),I1823),IF(H1823="in-sample",IF(Q1823=bigT,((pCell/bigT)*AX1823)+((1-(pCell/bigT))*(I1823*J1823)),IF(OR(F1824="",COUNT($AX$2:AX1823)&lt;=pCell),AX1823,((pCell/COUNT($AX$2:AX1823))*AX1823)+((1-(pCell/COUNT($AX$2:AX1823)))*(I1823*J1823)))),I1823)))))))</f>
        <v/>
      </c>
      <c r="J1824" s="31" t="str">
        <f>IF(AND(F1823="",H1823="in-sample"),"",IF(AND(Temp!fhor_indata=1,H1823="out-sample",H1824="out-sample"),J1823,IF(AND(F1824="",H1823="out-sample"),"",IF(AND(Temp!optSeasCoef=0,Temp!sts_add=1),IF(H1823="in-sample",IF(Q1823=bigT,((qCell/bigT)*(I1824-I1823))+((1-(qCell/bigT))*J1823),IF(OR(F1824="",COUNT($F$2:F1823)&lt;=qCell),IF(COUNT($F$2:F1823)=1,0,F1823-F1822),((qCell/COUNT($F$2:F1823))*(I1824-I1823))+((1-(qCell/COUNT($F$2:F1823)))*J1823))),J1823),IF(AND(Temp!optSeasCoef=0,Temp!sts_multp=1),IF(H1823="in-sample",IF(Q1823=bigT,((qCell/bigT)*(I1824/I1823))+((1-(qCell/bigT))*J1823),IF(qCell=0,1,IF(OR(F1824="",COUNT($F$2:F1823)&lt;=qCell),IF(COUNT($F$2:F1823)=1,1,F1823/F1822),((qCell/COUNT($F$2:F1823))*(I1824/I1823))+((1-(qCell/COUNT($F$2:F1823)))*J1823)))),J1823),IF(Temp!sts_add=1,IF(H1823="in-sample",IF(Q1823=bigT,((qCell/bigT)*(I1824-I1823))+((1-(qCell/bigT))*J1823),IF(OR(F1824="",COUNT($AX$2:AX1823)&lt;=qCell),IF(COUNT($AX$2:AX1823)=1,0,AX1823-AX1822),((qCell/COUNT($AX$2:AX1823))*(I1824-I1823))+((1-(qCell/COUNT($AX$2:AX1823)))*J1823))),J1823),IF(H1823="in-sample",IF(Q1823=bigT,((qCell/bigT)*(I1824/I1823))+((1-(qCell/bigT))*J1823),IF(qCell=0,1,IF(OR(F1824="",COUNT($AX$2:AX1823)&lt;=qCell),IF(COUNT($AX$2:AX1823)=1,1,AX1823/AX1822),((qCell/COUNT($AX$2:AX1823))*(I1824/I1823))+((1-(qCell/COUNT($AX$2:AX1823)))*J1823)))),J1823)))))))</f>
        <v/>
      </c>
      <c r="K1824" s="31" t="str">
        <f>IF(H1824="","",IF(AND(Temp!optSeasCoef=0,Temp!sts_add=1),IF(H1824="out-sample",I1824+(Q1824*J1824),I1824+J1824),IF(AND(Temp!optSeasCoef=0,Temp!sts_multp=1),IF(H1824="out-sample",I1824*(J1824^Q1824),I1824*J1824),IF(Temp!sts_add=1,IF(H1824="out-sample",(I1824+(Q1824*J1824))*G1824,(I1824+J1824)*G1824),IF(H1824="out-sample",I1824*(J1824^Q1824)*G1824,I1824*J1824*G1824)))))</f>
        <v/>
      </c>
      <c r="L1824" s="32" t="str">
        <f t="shared" si="198"/>
        <v/>
      </c>
      <c r="M1824" s="32" t="str">
        <f t="shared" si="199"/>
        <v/>
      </c>
      <c r="N1824" s="32" t="str">
        <f t="shared" si="200"/>
        <v/>
      </c>
      <c r="O1824" s="32" t="str">
        <f t="shared" si="201"/>
        <v/>
      </c>
      <c r="P1824" s="32" t="str">
        <f t="shared" si="202"/>
        <v/>
      </c>
      <c r="Q1824" s="3" t="str">
        <f>IF(AND(Temp!fhor_indata=1,F1824="",H1823="in-sample"),1,IF(AND(Temp!fhor_indata=1,H1823="out-sample",Q1823&lt;ATA!XfHor),Q1823+1,IF(F1824="","",IF(AND(H1824="out-sample",H1823="in-sample"),1,IF(AND(H1824="out-sample",H1823="out-sample"),Q1823+1,IF(ISNUMBER(Q1823),Q1823+1,1))))))</f>
        <v/>
      </c>
      <c r="R1824" s="3" t="str">
        <f t="shared" si="196"/>
        <v/>
      </c>
      <c r="S1824" s="6"/>
      <c r="T1824" s="6"/>
      <c r="U1824" s="6"/>
      <c r="V1824" s="6"/>
      <c r="W1824" s="6"/>
      <c r="X1824" s="6"/>
      <c r="Y1824" s="6"/>
      <c r="Z1824" s="6"/>
      <c r="AA1824" s="6"/>
      <c r="AB1824" s="6"/>
      <c r="AC1824" s="6"/>
      <c r="AD1824" s="6"/>
      <c r="AE1824" s="6"/>
      <c r="AF1824" s="6"/>
      <c r="AG1824" s="6"/>
      <c r="AH1824" s="6"/>
      <c r="AI1824" s="6"/>
      <c r="AJ1824" s="6"/>
      <c r="AK1824" s="6"/>
      <c r="AX1824" s="63" t="e">
        <f t="shared" si="197"/>
        <v>#VALUE!</v>
      </c>
    </row>
    <row r="1825" spans="1:50" s="1" customFormat="1" ht="14.25" x14ac:dyDescent="0.2">
      <c r="A1825" s="6"/>
      <c r="B1825" s="6"/>
      <c r="C1825" s="6"/>
      <c r="D1825" s="3"/>
      <c r="E1825" s="70" t="str">
        <f>IF(ATA!E1825="","",ATA!E1825)</f>
        <v/>
      </c>
      <c r="F1825" s="51" t="str">
        <f>IF(ATA!F1825="","",ATA!F1825)</f>
        <v/>
      </c>
      <c r="G1825" s="11" t="str">
        <f>IF(ATA!G1825="","",ATA!G1825)</f>
        <v/>
      </c>
      <c r="H1825" s="55" t="str">
        <f>IF(ATA!H1825="","",ATA!H1825)</f>
        <v/>
      </c>
      <c r="I1825" s="31" t="str">
        <f>IF(AND(F1824="",H1824="in-sample"),"",IF(AND(Temp!fhor_indata=1,H1824="out-sample",H1825="out-sample"),I1824,IF(AND(F1825="",H1824="out-sample"),"",IF(AND(Temp!optSeasCoef=0,Temp!sts_add=1),IF(H1824="in-sample",IF(Q1824=bigT,((pCell/bigT)*F1824)+((1-(pCell/bigT))*(I1824+J1824)),IF(OR(F1825="",COUNT($F$2:F1824)&lt;=pCell),F1824,((pCell/COUNT($F$2:F1824))*F1824)+((1-(pCell/COUNT($F$2:F1824)))*(I1824+J1824)))),I1824),IF(AND(Temp!optSeasCoef=0,Temp!sts_multp=1),IF(H1824="in-sample",IF(Q1824=bigT,((pCell/bigT)*F1824)+((1-(pCell/bigT))*(I1824*J1824)),IF(OR(F1825="",COUNT(F$2:$F1824)&lt;=pCell),F1824,((pCell/COUNT($F$2:F1824))*F1824)+((1-(pCell/COUNT($F$2:F1824)))*(I1824*J1824)))),I1824),IF(Temp!sts_add=1,IF(H1824="in-sample",IF(Q1824=bigT,((pCell/bigT)*AX1824)+((1-(pCell/bigT))*(I1824+J1824)),IF(OR(F1825="",COUNT($AX$2:AX1824)&lt;=pCell),AX1824,((pCell/COUNT($AX$2:AX1824))*AX1824)+((1-(pCell/COUNT($AX$2:AX1824)))*(I1824+J1824)))),I1824),IF(H1824="in-sample",IF(Q1824=bigT,((pCell/bigT)*AX1824)+((1-(pCell/bigT))*(I1824*J1824)),IF(OR(F1825="",COUNT($AX$2:AX1824)&lt;=pCell),AX1824,((pCell/COUNT($AX$2:AX1824))*AX1824)+((1-(pCell/COUNT($AX$2:AX1824)))*(I1824*J1824)))),I1824)))))))</f>
        <v/>
      </c>
      <c r="J1825" s="31" t="str">
        <f>IF(AND(F1824="",H1824="in-sample"),"",IF(AND(Temp!fhor_indata=1,H1824="out-sample",H1825="out-sample"),J1824,IF(AND(F1825="",H1824="out-sample"),"",IF(AND(Temp!optSeasCoef=0,Temp!sts_add=1),IF(H1824="in-sample",IF(Q1824=bigT,((qCell/bigT)*(I1825-I1824))+((1-(qCell/bigT))*J1824),IF(OR(F1825="",COUNT($F$2:F1824)&lt;=qCell),IF(COUNT($F$2:F1824)=1,0,F1824-F1823),((qCell/COUNT($F$2:F1824))*(I1825-I1824))+((1-(qCell/COUNT($F$2:F1824)))*J1824))),J1824),IF(AND(Temp!optSeasCoef=0,Temp!sts_multp=1),IF(H1824="in-sample",IF(Q1824=bigT,((qCell/bigT)*(I1825/I1824))+((1-(qCell/bigT))*J1824),IF(qCell=0,1,IF(OR(F1825="",COUNT($F$2:F1824)&lt;=qCell),IF(COUNT($F$2:F1824)=1,1,F1824/F1823),((qCell/COUNT($F$2:F1824))*(I1825/I1824))+((1-(qCell/COUNT($F$2:F1824)))*J1824)))),J1824),IF(Temp!sts_add=1,IF(H1824="in-sample",IF(Q1824=bigT,((qCell/bigT)*(I1825-I1824))+((1-(qCell/bigT))*J1824),IF(OR(F1825="",COUNT($AX$2:AX1824)&lt;=qCell),IF(COUNT($AX$2:AX1824)=1,0,AX1824-AX1823),((qCell/COUNT($AX$2:AX1824))*(I1825-I1824))+((1-(qCell/COUNT($AX$2:AX1824)))*J1824))),J1824),IF(H1824="in-sample",IF(Q1824=bigT,((qCell/bigT)*(I1825/I1824))+((1-(qCell/bigT))*J1824),IF(qCell=0,1,IF(OR(F1825="",COUNT($AX$2:AX1824)&lt;=qCell),IF(COUNT($AX$2:AX1824)=1,1,AX1824/AX1823),((qCell/COUNT($AX$2:AX1824))*(I1825/I1824))+((1-(qCell/COUNT($AX$2:AX1824)))*J1824)))),J1824)))))))</f>
        <v/>
      </c>
      <c r="K1825" s="31" t="str">
        <f>IF(H1825="","",IF(AND(Temp!optSeasCoef=0,Temp!sts_add=1),IF(H1825="out-sample",I1825+(Q1825*J1825),I1825+J1825),IF(AND(Temp!optSeasCoef=0,Temp!sts_multp=1),IF(H1825="out-sample",I1825*(J1825^Q1825),I1825*J1825),IF(Temp!sts_add=1,IF(H1825="out-sample",(I1825+(Q1825*J1825))*G1825,(I1825+J1825)*G1825),IF(H1825="out-sample",I1825*(J1825^Q1825)*G1825,I1825*J1825*G1825)))))</f>
        <v/>
      </c>
      <c r="L1825" s="32" t="str">
        <f t="shared" si="198"/>
        <v/>
      </c>
      <c r="M1825" s="32" t="str">
        <f t="shared" si="199"/>
        <v/>
      </c>
      <c r="N1825" s="32" t="str">
        <f t="shared" si="200"/>
        <v/>
      </c>
      <c r="O1825" s="32" t="str">
        <f t="shared" si="201"/>
        <v/>
      </c>
      <c r="P1825" s="32" t="str">
        <f t="shared" si="202"/>
        <v/>
      </c>
      <c r="Q1825" s="3" t="str">
        <f>IF(AND(Temp!fhor_indata=1,F1825="",H1824="in-sample"),1,IF(AND(Temp!fhor_indata=1,H1824="out-sample",Q1824&lt;ATA!XfHor),Q1824+1,IF(F1825="","",IF(AND(H1825="out-sample",H1824="in-sample"),1,IF(AND(H1825="out-sample",H1824="out-sample"),Q1824+1,IF(ISNUMBER(Q1824),Q1824+1,1))))))</f>
        <v/>
      </c>
      <c r="R1825" s="3" t="str">
        <f t="shared" si="196"/>
        <v/>
      </c>
      <c r="S1825" s="6"/>
      <c r="T1825" s="6"/>
      <c r="U1825" s="6"/>
      <c r="V1825" s="6"/>
      <c r="W1825" s="6"/>
      <c r="X1825" s="6"/>
      <c r="Y1825" s="6"/>
      <c r="Z1825" s="6"/>
      <c r="AA1825" s="6"/>
      <c r="AB1825" s="6"/>
      <c r="AC1825" s="6"/>
      <c r="AD1825" s="6"/>
      <c r="AE1825" s="6"/>
      <c r="AF1825" s="6"/>
      <c r="AG1825" s="6"/>
      <c r="AH1825" s="6"/>
      <c r="AI1825" s="6"/>
      <c r="AJ1825" s="6"/>
      <c r="AK1825" s="6"/>
      <c r="AX1825" s="63" t="e">
        <f t="shared" si="197"/>
        <v>#VALUE!</v>
      </c>
    </row>
    <row r="1826" spans="1:50" s="1" customFormat="1" ht="14.25" x14ac:dyDescent="0.2">
      <c r="A1826" s="6"/>
      <c r="B1826" s="6"/>
      <c r="C1826" s="6"/>
      <c r="D1826" s="3"/>
      <c r="E1826" s="70" t="str">
        <f>IF(ATA!E1826="","",ATA!E1826)</f>
        <v/>
      </c>
      <c r="F1826" s="51" t="str">
        <f>IF(ATA!F1826="","",ATA!F1826)</f>
        <v/>
      </c>
      <c r="G1826" s="11" t="str">
        <f>IF(ATA!G1826="","",ATA!G1826)</f>
        <v/>
      </c>
      <c r="H1826" s="55" t="str">
        <f>IF(ATA!H1826="","",ATA!H1826)</f>
        <v/>
      </c>
      <c r="I1826" s="31" t="str">
        <f>IF(AND(F1825="",H1825="in-sample"),"",IF(AND(Temp!fhor_indata=1,H1825="out-sample",H1826="out-sample"),I1825,IF(AND(F1826="",H1825="out-sample"),"",IF(AND(Temp!optSeasCoef=0,Temp!sts_add=1),IF(H1825="in-sample",IF(Q1825=bigT,((pCell/bigT)*F1825)+((1-(pCell/bigT))*(I1825+J1825)),IF(OR(F1826="",COUNT($F$2:F1825)&lt;=pCell),F1825,((pCell/COUNT($F$2:F1825))*F1825)+((1-(pCell/COUNT($F$2:F1825)))*(I1825+J1825)))),I1825),IF(AND(Temp!optSeasCoef=0,Temp!sts_multp=1),IF(H1825="in-sample",IF(Q1825=bigT,((pCell/bigT)*F1825)+((1-(pCell/bigT))*(I1825*J1825)),IF(OR(F1826="",COUNT(F$2:$F1825)&lt;=pCell),F1825,((pCell/COUNT($F$2:F1825))*F1825)+((1-(pCell/COUNT($F$2:F1825)))*(I1825*J1825)))),I1825),IF(Temp!sts_add=1,IF(H1825="in-sample",IF(Q1825=bigT,((pCell/bigT)*AX1825)+((1-(pCell/bigT))*(I1825+J1825)),IF(OR(F1826="",COUNT($AX$2:AX1825)&lt;=pCell),AX1825,((pCell/COUNT($AX$2:AX1825))*AX1825)+((1-(pCell/COUNT($AX$2:AX1825)))*(I1825+J1825)))),I1825),IF(H1825="in-sample",IF(Q1825=bigT,((pCell/bigT)*AX1825)+((1-(pCell/bigT))*(I1825*J1825)),IF(OR(F1826="",COUNT($AX$2:AX1825)&lt;=pCell),AX1825,((pCell/COUNT($AX$2:AX1825))*AX1825)+((1-(pCell/COUNT($AX$2:AX1825)))*(I1825*J1825)))),I1825)))))))</f>
        <v/>
      </c>
      <c r="J1826" s="31" t="str">
        <f>IF(AND(F1825="",H1825="in-sample"),"",IF(AND(Temp!fhor_indata=1,H1825="out-sample",H1826="out-sample"),J1825,IF(AND(F1826="",H1825="out-sample"),"",IF(AND(Temp!optSeasCoef=0,Temp!sts_add=1),IF(H1825="in-sample",IF(Q1825=bigT,((qCell/bigT)*(I1826-I1825))+((1-(qCell/bigT))*J1825),IF(OR(F1826="",COUNT($F$2:F1825)&lt;=qCell),IF(COUNT($F$2:F1825)=1,0,F1825-F1824),((qCell/COUNT($F$2:F1825))*(I1826-I1825))+((1-(qCell/COUNT($F$2:F1825)))*J1825))),J1825),IF(AND(Temp!optSeasCoef=0,Temp!sts_multp=1),IF(H1825="in-sample",IF(Q1825=bigT,((qCell/bigT)*(I1826/I1825))+((1-(qCell/bigT))*J1825),IF(qCell=0,1,IF(OR(F1826="",COUNT($F$2:F1825)&lt;=qCell),IF(COUNT($F$2:F1825)=1,1,F1825/F1824),((qCell/COUNT($F$2:F1825))*(I1826/I1825))+((1-(qCell/COUNT($F$2:F1825)))*J1825)))),J1825),IF(Temp!sts_add=1,IF(H1825="in-sample",IF(Q1825=bigT,((qCell/bigT)*(I1826-I1825))+((1-(qCell/bigT))*J1825),IF(OR(F1826="",COUNT($AX$2:AX1825)&lt;=qCell),IF(COUNT($AX$2:AX1825)=1,0,AX1825-AX1824),((qCell/COUNT($AX$2:AX1825))*(I1826-I1825))+((1-(qCell/COUNT($AX$2:AX1825)))*J1825))),J1825),IF(H1825="in-sample",IF(Q1825=bigT,((qCell/bigT)*(I1826/I1825))+((1-(qCell/bigT))*J1825),IF(qCell=0,1,IF(OR(F1826="",COUNT($AX$2:AX1825)&lt;=qCell),IF(COUNT($AX$2:AX1825)=1,1,AX1825/AX1824),((qCell/COUNT($AX$2:AX1825))*(I1826/I1825))+((1-(qCell/COUNT($AX$2:AX1825)))*J1825)))),J1825)))))))</f>
        <v/>
      </c>
      <c r="K1826" s="31" t="str">
        <f>IF(H1826="","",IF(AND(Temp!optSeasCoef=0,Temp!sts_add=1),IF(H1826="out-sample",I1826+(Q1826*J1826),I1826+J1826),IF(AND(Temp!optSeasCoef=0,Temp!sts_multp=1),IF(H1826="out-sample",I1826*(J1826^Q1826),I1826*J1826),IF(Temp!sts_add=1,IF(H1826="out-sample",(I1826+(Q1826*J1826))*G1826,(I1826+J1826)*G1826),IF(H1826="out-sample",I1826*(J1826^Q1826)*G1826,I1826*J1826*G1826)))))</f>
        <v/>
      </c>
      <c r="L1826" s="32" t="str">
        <f t="shared" si="198"/>
        <v/>
      </c>
      <c r="M1826" s="32" t="str">
        <f t="shared" si="199"/>
        <v/>
      </c>
      <c r="N1826" s="32" t="str">
        <f t="shared" si="200"/>
        <v/>
      </c>
      <c r="O1826" s="32" t="str">
        <f t="shared" si="201"/>
        <v/>
      </c>
      <c r="P1826" s="32" t="str">
        <f t="shared" si="202"/>
        <v/>
      </c>
      <c r="Q1826" s="3" t="str">
        <f>IF(AND(Temp!fhor_indata=1,F1826="",H1825="in-sample"),1,IF(AND(Temp!fhor_indata=1,H1825="out-sample",Q1825&lt;ATA!XfHor),Q1825+1,IF(F1826="","",IF(AND(H1826="out-sample",H1825="in-sample"),1,IF(AND(H1826="out-sample",H1825="out-sample"),Q1825+1,IF(ISNUMBER(Q1825),Q1825+1,1))))))</f>
        <v/>
      </c>
      <c r="R1826" s="3" t="str">
        <f t="shared" si="196"/>
        <v/>
      </c>
      <c r="S1826" s="6"/>
      <c r="T1826" s="6"/>
      <c r="U1826" s="6"/>
      <c r="V1826" s="6"/>
      <c r="W1826" s="6"/>
      <c r="X1826" s="6"/>
      <c r="Y1826" s="6"/>
      <c r="Z1826" s="6"/>
      <c r="AA1826" s="6"/>
      <c r="AB1826" s="6"/>
      <c r="AC1826" s="6"/>
      <c r="AD1826" s="6"/>
      <c r="AE1826" s="6"/>
      <c r="AF1826" s="6"/>
      <c r="AG1826" s="6"/>
      <c r="AH1826" s="6"/>
      <c r="AI1826" s="6"/>
      <c r="AJ1826" s="6"/>
      <c r="AK1826" s="6"/>
      <c r="AX1826" s="63" t="e">
        <f t="shared" si="197"/>
        <v>#VALUE!</v>
      </c>
    </row>
    <row r="1827" spans="1:50" s="1" customFormat="1" ht="14.25" x14ac:dyDescent="0.2">
      <c r="A1827" s="6"/>
      <c r="B1827" s="6"/>
      <c r="C1827" s="6"/>
      <c r="D1827" s="3"/>
      <c r="E1827" s="70" t="str">
        <f>IF(ATA!E1827="","",ATA!E1827)</f>
        <v/>
      </c>
      <c r="F1827" s="51" t="str">
        <f>IF(ATA!F1827="","",ATA!F1827)</f>
        <v/>
      </c>
      <c r="G1827" s="11" t="str">
        <f>IF(ATA!G1827="","",ATA!G1827)</f>
        <v/>
      </c>
      <c r="H1827" s="55" t="str">
        <f>IF(ATA!H1827="","",ATA!H1827)</f>
        <v/>
      </c>
      <c r="I1827" s="31" t="str">
        <f>IF(AND(F1826="",H1826="in-sample"),"",IF(AND(Temp!fhor_indata=1,H1826="out-sample",H1827="out-sample"),I1826,IF(AND(F1827="",H1826="out-sample"),"",IF(AND(Temp!optSeasCoef=0,Temp!sts_add=1),IF(H1826="in-sample",IF(Q1826=bigT,((pCell/bigT)*F1826)+((1-(pCell/bigT))*(I1826+J1826)),IF(OR(F1827="",COUNT($F$2:F1826)&lt;=pCell),F1826,((pCell/COUNT($F$2:F1826))*F1826)+((1-(pCell/COUNT($F$2:F1826)))*(I1826+J1826)))),I1826),IF(AND(Temp!optSeasCoef=0,Temp!sts_multp=1),IF(H1826="in-sample",IF(Q1826=bigT,((pCell/bigT)*F1826)+((1-(pCell/bigT))*(I1826*J1826)),IF(OR(F1827="",COUNT(F$2:$F1826)&lt;=pCell),F1826,((pCell/COUNT($F$2:F1826))*F1826)+((1-(pCell/COUNT($F$2:F1826)))*(I1826*J1826)))),I1826),IF(Temp!sts_add=1,IF(H1826="in-sample",IF(Q1826=bigT,((pCell/bigT)*AX1826)+((1-(pCell/bigT))*(I1826+J1826)),IF(OR(F1827="",COUNT($AX$2:AX1826)&lt;=pCell),AX1826,((pCell/COUNT($AX$2:AX1826))*AX1826)+((1-(pCell/COUNT($AX$2:AX1826)))*(I1826+J1826)))),I1826),IF(H1826="in-sample",IF(Q1826=bigT,((pCell/bigT)*AX1826)+((1-(pCell/bigT))*(I1826*J1826)),IF(OR(F1827="",COUNT($AX$2:AX1826)&lt;=pCell),AX1826,((pCell/COUNT($AX$2:AX1826))*AX1826)+((1-(pCell/COUNT($AX$2:AX1826)))*(I1826*J1826)))),I1826)))))))</f>
        <v/>
      </c>
      <c r="J1827" s="31" t="str">
        <f>IF(AND(F1826="",H1826="in-sample"),"",IF(AND(Temp!fhor_indata=1,H1826="out-sample",H1827="out-sample"),J1826,IF(AND(F1827="",H1826="out-sample"),"",IF(AND(Temp!optSeasCoef=0,Temp!sts_add=1),IF(H1826="in-sample",IF(Q1826=bigT,((qCell/bigT)*(I1827-I1826))+((1-(qCell/bigT))*J1826),IF(OR(F1827="",COUNT($F$2:F1826)&lt;=qCell),IF(COUNT($F$2:F1826)=1,0,F1826-F1825),((qCell/COUNT($F$2:F1826))*(I1827-I1826))+((1-(qCell/COUNT($F$2:F1826)))*J1826))),J1826),IF(AND(Temp!optSeasCoef=0,Temp!sts_multp=1),IF(H1826="in-sample",IF(Q1826=bigT,((qCell/bigT)*(I1827/I1826))+((1-(qCell/bigT))*J1826),IF(qCell=0,1,IF(OR(F1827="",COUNT($F$2:F1826)&lt;=qCell),IF(COUNT($F$2:F1826)=1,1,F1826/F1825),((qCell/COUNT($F$2:F1826))*(I1827/I1826))+((1-(qCell/COUNT($F$2:F1826)))*J1826)))),J1826),IF(Temp!sts_add=1,IF(H1826="in-sample",IF(Q1826=bigT,((qCell/bigT)*(I1827-I1826))+((1-(qCell/bigT))*J1826),IF(OR(F1827="",COUNT($AX$2:AX1826)&lt;=qCell),IF(COUNT($AX$2:AX1826)=1,0,AX1826-AX1825),((qCell/COUNT($AX$2:AX1826))*(I1827-I1826))+((1-(qCell/COUNT($AX$2:AX1826)))*J1826))),J1826),IF(H1826="in-sample",IF(Q1826=bigT,((qCell/bigT)*(I1827/I1826))+((1-(qCell/bigT))*J1826),IF(qCell=0,1,IF(OR(F1827="",COUNT($AX$2:AX1826)&lt;=qCell),IF(COUNT($AX$2:AX1826)=1,1,AX1826/AX1825),((qCell/COUNT($AX$2:AX1826))*(I1827/I1826))+((1-(qCell/COUNT($AX$2:AX1826)))*J1826)))),J1826)))))))</f>
        <v/>
      </c>
      <c r="K1827" s="31" t="str">
        <f>IF(H1827="","",IF(AND(Temp!optSeasCoef=0,Temp!sts_add=1),IF(H1827="out-sample",I1827+(Q1827*J1827),I1827+J1827),IF(AND(Temp!optSeasCoef=0,Temp!sts_multp=1),IF(H1827="out-sample",I1827*(J1827^Q1827),I1827*J1827),IF(Temp!sts_add=1,IF(H1827="out-sample",(I1827+(Q1827*J1827))*G1827,(I1827+J1827)*G1827),IF(H1827="out-sample",I1827*(J1827^Q1827)*G1827,I1827*J1827*G1827)))))</f>
        <v/>
      </c>
      <c r="L1827" s="32" t="str">
        <f t="shared" si="198"/>
        <v/>
      </c>
      <c r="M1827" s="32" t="str">
        <f t="shared" si="199"/>
        <v/>
      </c>
      <c r="N1827" s="32" t="str">
        <f t="shared" si="200"/>
        <v/>
      </c>
      <c r="O1827" s="32" t="str">
        <f t="shared" si="201"/>
        <v/>
      </c>
      <c r="P1827" s="32" t="str">
        <f t="shared" si="202"/>
        <v/>
      </c>
      <c r="Q1827" s="3" t="str">
        <f>IF(AND(Temp!fhor_indata=1,F1827="",H1826="in-sample"),1,IF(AND(Temp!fhor_indata=1,H1826="out-sample",Q1826&lt;ATA!XfHor),Q1826+1,IF(F1827="","",IF(AND(H1827="out-sample",H1826="in-sample"),1,IF(AND(H1827="out-sample",H1826="out-sample"),Q1826+1,IF(ISNUMBER(Q1826),Q1826+1,1))))))</f>
        <v/>
      </c>
      <c r="R1827" s="3" t="str">
        <f t="shared" si="196"/>
        <v/>
      </c>
      <c r="S1827" s="6"/>
      <c r="T1827" s="6"/>
      <c r="U1827" s="6"/>
      <c r="V1827" s="6"/>
      <c r="W1827" s="6"/>
      <c r="X1827" s="6"/>
      <c r="Y1827" s="6"/>
      <c r="Z1827" s="6"/>
      <c r="AA1827" s="6"/>
      <c r="AB1827" s="6"/>
      <c r="AC1827" s="6"/>
      <c r="AD1827" s="6"/>
      <c r="AE1827" s="6"/>
      <c r="AF1827" s="6"/>
      <c r="AG1827" s="6"/>
      <c r="AH1827" s="6"/>
      <c r="AI1827" s="6"/>
      <c r="AJ1827" s="6"/>
      <c r="AK1827" s="6"/>
      <c r="AX1827" s="63" t="e">
        <f t="shared" si="197"/>
        <v>#VALUE!</v>
      </c>
    </row>
    <row r="1828" spans="1:50" s="1" customFormat="1" ht="14.25" x14ac:dyDescent="0.2">
      <c r="A1828" s="6"/>
      <c r="B1828" s="6"/>
      <c r="C1828" s="6"/>
      <c r="D1828" s="3"/>
      <c r="E1828" s="70" t="str">
        <f>IF(ATA!E1828="","",ATA!E1828)</f>
        <v/>
      </c>
      <c r="F1828" s="51" t="str">
        <f>IF(ATA!F1828="","",ATA!F1828)</f>
        <v/>
      </c>
      <c r="G1828" s="11" t="str">
        <f>IF(ATA!G1828="","",ATA!G1828)</f>
        <v/>
      </c>
      <c r="H1828" s="55" t="str">
        <f>IF(ATA!H1828="","",ATA!H1828)</f>
        <v/>
      </c>
      <c r="I1828" s="31" t="str">
        <f>IF(AND(F1827="",H1827="in-sample"),"",IF(AND(Temp!fhor_indata=1,H1827="out-sample",H1828="out-sample"),I1827,IF(AND(F1828="",H1827="out-sample"),"",IF(AND(Temp!optSeasCoef=0,Temp!sts_add=1),IF(H1827="in-sample",IF(Q1827=bigT,((pCell/bigT)*F1827)+((1-(pCell/bigT))*(I1827+J1827)),IF(OR(F1828="",COUNT($F$2:F1827)&lt;=pCell),F1827,((pCell/COUNT($F$2:F1827))*F1827)+((1-(pCell/COUNT($F$2:F1827)))*(I1827+J1827)))),I1827),IF(AND(Temp!optSeasCoef=0,Temp!sts_multp=1),IF(H1827="in-sample",IF(Q1827=bigT,((pCell/bigT)*F1827)+((1-(pCell/bigT))*(I1827*J1827)),IF(OR(F1828="",COUNT(F$2:$F1827)&lt;=pCell),F1827,((pCell/COUNT($F$2:F1827))*F1827)+((1-(pCell/COUNT($F$2:F1827)))*(I1827*J1827)))),I1827),IF(Temp!sts_add=1,IF(H1827="in-sample",IF(Q1827=bigT,((pCell/bigT)*AX1827)+((1-(pCell/bigT))*(I1827+J1827)),IF(OR(F1828="",COUNT($AX$2:AX1827)&lt;=pCell),AX1827,((pCell/COUNT($AX$2:AX1827))*AX1827)+((1-(pCell/COUNT($AX$2:AX1827)))*(I1827+J1827)))),I1827),IF(H1827="in-sample",IF(Q1827=bigT,((pCell/bigT)*AX1827)+((1-(pCell/bigT))*(I1827*J1827)),IF(OR(F1828="",COUNT($AX$2:AX1827)&lt;=pCell),AX1827,((pCell/COUNT($AX$2:AX1827))*AX1827)+((1-(pCell/COUNT($AX$2:AX1827)))*(I1827*J1827)))),I1827)))))))</f>
        <v/>
      </c>
      <c r="J1828" s="31" t="str">
        <f>IF(AND(F1827="",H1827="in-sample"),"",IF(AND(Temp!fhor_indata=1,H1827="out-sample",H1828="out-sample"),J1827,IF(AND(F1828="",H1827="out-sample"),"",IF(AND(Temp!optSeasCoef=0,Temp!sts_add=1),IF(H1827="in-sample",IF(Q1827=bigT,((qCell/bigT)*(I1828-I1827))+((1-(qCell/bigT))*J1827),IF(OR(F1828="",COUNT($F$2:F1827)&lt;=qCell),IF(COUNT($F$2:F1827)=1,0,F1827-F1826),((qCell/COUNT($F$2:F1827))*(I1828-I1827))+((1-(qCell/COUNT($F$2:F1827)))*J1827))),J1827),IF(AND(Temp!optSeasCoef=0,Temp!sts_multp=1),IF(H1827="in-sample",IF(Q1827=bigT,((qCell/bigT)*(I1828/I1827))+((1-(qCell/bigT))*J1827),IF(qCell=0,1,IF(OR(F1828="",COUNT($F$2:F1827)&lt;=qCell),IF(COUNT($F$2:F1827)=1,1,F1827/F1826),((qCell/COUNT($F$2:F1827))*(I1828/I1827))+((1-(qCell/COUNT($F$2:F1827)))*J1827)))),J1827),IF(Temp!sts_add=1,IF(H1827="in-sample",IF(Q1827=bigT,((qCell/bigT)*(I1828-I1827))+((1-(qCell/bigT))*J1827),IF(OR(F1828="",COUNT($AX$2:AX1827)&lt;=qCell),IF(COUNT($AX$2:AX1827)=1,0,AX1827-AX1826),((qCell/COUNT($AX$2:AX1827))*(I1828-I1827))+((1-(qCell/COUNT($AX$2:AX1827)))*J1827))),J1827),IF(H1827="in-sample",IF(Q1827=bigT,((qCell/bigT)*(I1828/I1827))+((1-(qCell/bigT))*J1827),IF(qCell=0,1,IF(OR(F1828="",COUNT($AX$2:AX1827)&lt;=qCell),IF(COUNT($AX$2:AX1827)=1,1,AX1827/AX1826),((qCell/COUNT($AX$2:AX1827))*(I1828/I1827))+((1-(qCell/COUNT($AX$2:AX1827)))*J1827)))),J1827)))))))</f>
        <v/>
      </c>
      <c r="K1828" s="31" t="str">
        <f>IF(H1828="","",IF(AND(Temp!optSeasCoef=0,Temp!sts_add=1),IF(H1828="out-sample",I1828+(Q1828*J1828),I1828+J1828),IF(AND(Temp!optSeasCoef=0,Temp!sts_multp=1),IF(H1828="out-sample",I1828*(J1828^Q1828),I1828*J1828),IF(Temp!sts_add=1,IF(H1828="out-sample",(I1828+(Q1828*J1828))*G1828,(I1828+J1828)*G1828),IF(H1828="out-sample",I1828*(J1828^Q1828)*G1828,I1828*J1828*G1828)))))</f>
        <v/>
      </c>
      <c r="L1828" s="32" t="str">
        <f t="shared" si="198"/>
        <v/>
      </c>
      <c r="M1828" s="32" t="str">
        <f t="shared" si="199"/>
        <v/>
      </c>
      <c r="N1828" s="32" t="str">
        <f t="shared" si="200"/>
        <v/>
      </c>
      <c r="O1828" s="32" t="str">
        <f t="shared" si="201"/>
        <v/>
      </c>
      <c r="P1828" s="32" t="str">
        <f t="shared" si="202"/>
        <v/>
      </c>
      <c r="Q1828" s="3" t="str">
        <f>IF(AND(Temp!fhor_indata=1,F1828="",H1827="in-sample"),1,IF(AND(Temp!fhor_indata=1,H1827="out-sample",Q1827&lt;ATA!XfHor),Q1827+1,IF(F1828="","",IF(AND(H1828="out-sample",H1827="in-sample"),1,IF(AND(H1828="out-sample",H1827="out-sample"),Q1827+1,IF(ISNUMBER(Q1827),Q1827+1,1))))))</f>
        <v/>
      </c>
      <c r="R1828" s="3" t="str">
        <f t="shared" si="196"/>
        <v/>
      </c>
      <c r="S1828" s="6"/>
      <c r="T1828" s="6"/>
      <c r="U1828" s="6"/>
      <c r="V1828" s="6"/>
      <c r="W1828" s="6"/>
      <c r="X1828" s="6"/>
      <c r="Y1828" s="6"/>
      <c r="Z1828" s="6"/>
      <c r="AA1828" s="6"/>
      <c r="AB1828" s="6"/>
      <c r="AC1828" s="6"/>
      <c r="AD1828" s="6"/>
      <c r="AE1828" s="6"/>
      <c r="AF1828" s="6"/>
      <c r="AG1828" s="6"/>
      <c r="AH1828" s="6"/>
      <c r="AI1828" s="6"/>
      <c r="AJ1828" s="6"/>
      <c r="AK1828" s="6"/>
      <c r="AX1828" s="63" t="e">
        <f t="shared" si="197"/>
        <v>#VALUE!</v>
      </c>
    </row>
    <row r="1829" spans="1:50" s="1" customFormat="1" ht="14.25" x14ac:dyDescent="0.2">
      <c r="A1829" s="6"/>
      <c r="B1829" s="6"/>
      <c r="C1829" s="6"/>
      <c r="D1829" s="3"/>
      <c r="E1829" s="70" t="str">
        <f>IF(ATA!E1829="","",ATA!E1829)</f>
        <v/>
      </c>
      <c r="F1829" s="51" t="str">
        <f>IF(ATA!F1829="","",ATA!F1829)</f>
        <v/>
      </c>
      <c r="G1829" s="11" t="str">
        <f>IF(ATA!G1829="","",ATA!G1829)</f>
        <v/>
      </c>
      <c r="H1829" s="55" t="str">
        <f>IF(ATA!H1829="","",ATA!H1829)</f>
        <v/>
      </c>
      <c r="I1829" s="31" t="str">
        <f>IF(AND(F1828="",H1828="in-sample"),"",IF(AND(Temp!fhor_indata=1,H1828="out-sample",H1829="out-sample"),I1828,IF(AND(F1829="",H1828="out-sample"),"",IF(AND(Temp!optSeasCoef=0,Temp!sts_add=1),IF(H1828="in-sample",IF(Q1828=bigT,((pCell/bigT)*F1828)+((1-(pCell/bigT))*(I1828+J1828)),IF(OR(F1829="",COUNT($F$2:F1828)&lt;=pCell),F1828,((pCell/COUNT($F$2:F1828))*F1828)+((1-(pCell/COUNT($F$2:F1828)))*(I1828+J1828)))),I1828),IF(AND(Temp!optSeasCoef=0,Temp!sts_multp=1),IF(H1828="in-sample",IF(Q1828=bigT,((pCell/bigT)*F1828)+((1-(pCell/bigT))*(I1828*J1828)),IF(OR(F1829="",COUNT(F$2:$F1828)&lt;=pCell),F1828,((pCell/COUNT($F$2:F1828))*F1828)+((1-(pCell/COUNT($F$2:F1828)))*(I1828*J1828)))),I1828),IF(Temp!sts_add=1,IF(H1828="in-sample",IF(Q1828=bigT,((pCell/bigT)*AX1828)+((1-(pCell/bigT))*(I1828+J1828)),IF(OR(F1829="",COUNT($AX$2:AX1828)&lt;=pCell),AX1828,((pCell/COUNT($AX$2:AX1828))*AX1828)+((1-(pCell/COUNT($AX$2:AX1828)))*(I1828+J1828)))),I1828),IF(H1828="in-sample",IF(Q1828=bigT,((pCell/bigT)*AX1828)+((1-(pCell/bigT))*(I1828*J1828)),IF(OR(F1829="",COUNT($AX$2:AX1828)&lt;=pCell),AX1828,((pCell/COUNT($AX$2:AX1828))*AX1828)+((1-(pCell/COUNT($AX$2:AX1828)))*(I1828*J1828)))),I1828)))))))</f>
        <v/>
      </c>
      <c r="J1829" s="31" t="str">
        <f>IF(AND(F1828="",H1828="in-sample"),"",IF(AND(Temp!fhor_indata=1,H1828="out-sample",H1829="out-sample"),J1828,IF(AND(F1829="",H1828="out-sample"),"",IF(AND(Temp!optSeasCoef=0,Temp!sts_add=1),IF(H1828="in-sample",IF(Q1828=bigT,((qCell/bigT)*(I1829-I1828))+((1-(qCell/bigT))*J1828),IF(OR(F1829="",COUNT($F$2:F1828)&lt;=qCell),IF(COUNT($F$2:F1828)=1,0,F1828-F1827),((qCell/COUNT($F$2:F1828))*(I1829-I1828))+((1-(qCell/COUNT($F$2:F1828)))*J1828))),J1828),IF(AND(Temp!optSeasCoef=0,Temp!sts_multp=1),IF(H1828="in-sample",IF(Q1828=bigT,((qCell/bigT)*(I1829/I1828))+((1-(qCell/bigT))*J1828),IF(qCell=0,1,IF(OR(F1829="",COUNT($F$2:F1828)&lt;=qCell),IF(COUNT($F$2:F1828)=1,1,F1828/F1827),((qCell/COUNT($F$2:F1828))*(I1829/I1828))+((1-(qCell/COUNT($F$2:F1828)))*J1828)))),J1828),IF(Temp!sts_add=1,IF(H1828="in-sample",IF(Q1828=bigT,((qCell/bigT)*(I1829-I1828))+((1-(qCell/bigT))*J1828),IF(OR(F1829="",COUNT($AX$2:AX1828)&lt;=qCell),IF(COUNT($AX$2:AX1828)=1,0,AX1828-AX1827),((qCell/COUNT($AX$2:AX1828))*(I1829-I1828))+((1-(qCell/COUNT($AX$2:AX1828)))*J1828))),J1828),IF(H1828="in-sample",IF(Q1828=bigT,((qCell/bigT)*(I1829/I1828))+((1-(qCell/bigT))*J1828),IF(qCell=0,1,IF(OR(F1829="",COUNT($AX$2:AX1828)&lt;=qCell),IF(COUNT($AX$2:AX1828)=1,1,AX1828/AX1827),((qCell/COUNT($AX$2:AX1828))*(I1829/I1828))+((1-(qCell/COUNT($AX$2:AX1828)))*J1828)))),J1828)))))))</f>
        <v/>
      </c>
      <c r="K1829" s="31" t="str">
        <f>IF(H1829="","",IF(AND(Temp!optSeasCoef=0,Temp!sts_add=1),IF(H1829="out-sample",I1829+(Q1829*J1829),I1829+J1829),IF(AND(Temp!optSeasCoef=0,Temp!sts_multp=1),IF(H1829="out-sample",I1829*(J1829^Q1829),I1829*J1829),IF(Temp!sts_add=1,IF(H1829="out-sample",(I1829+(Q1829*J1829))*G1829,(I1829+J1829)*G1829),IF(H1829="out-sample",I1829*(J1829^Q1829)*G1829,I1829*J1829*G1829)))))</f>
        <v/>
      </c>
      <c r="L1829" s="32" t="str">
        <f t="shared" si="198"/>
        <v/>
      </c>
      <c r="M1829" s="32" t="str">
        <f t="shared" si="199"/>
        <v/>
      </c>
      <c r="N1829" s="32" t="str">
        <f t="shared" si="200"/>
        <v/>
      </c>
      <c r="O1829" s="32" t="str">
        <f t="shared" si="201"/>
        <v/>
      </c>
      <c r="P1829" s="32" t="str">
        <f t="shared" si="202"/>
        <v/>
      </c>
      <c r="Q1829" s="3" t="str">
        <f>IF(AND(Temp!fhor_indata=1,F1829="",H1828="in-sample"),1,IF(AND(Temp!fhor_indata=1,H1828="out-sample",Q1828&lt;ATA!XfHor),Q1828+1,IF(F1829="","",IF(AND(H1829="out-sample",H1828="in-sample"),1,IF(AND(H1829="out-sample",H1828="out-sample"),Q1828+1,IF(ISNUMBER(Q1828),Q1828+1,1))))))</f>
        <v/>
      </c>
      <c r="R1829" s="3" t="str">
        <f t="shared" si="196"/>
        <v/>
      </c>
      <c r="S1829" s="6"/>
      <c r="T1829" s="6"/>
      <c r="U1829" s="6"/>
      <c r="V1829" s="6"/>
      <c r="W1829" s="6"/>
      <c r="X1829" s="6"/>
      <c r="Y1829" s="6"/>
      <c r="Z1829" s="6"/>
      <c r="AA1829" s="6"/>
      <c r="AB1829" s="6"/>
      <c r="AC1829" s="6"/>
      <c r="AD1829" s="6"/>
      <c r="AE1829" s="6"/>
      <c r="AF1829" s="6"/>
      <c r="AG1829" s="6"/>
      <c r="AH1829" s="6"/>
      <c r="AI1829" s="6"/>
      <c r="AJ1829" s="6"/>
      <c r="AK1829" s="6"/>
      <c r="AX1829" s="63" t="e">
        <f t="shared" si="197"/>
        <v>#VALUE!</v>
      </c>
    </row>
    <row r="1830" spans="1:50" s="1" customFormat="1" ht="14.25" x14ac:dyDescent="0.2">
      <c r="A1830" s="6"/>
      <c r="B1830" s="6"/>
      <c r="C1830" s="6"/>
      <c r="D1830" s="3"/>
      <c r="E1830" s="70" t="str">
        <f>IF(ATA!E1830="","",ATA!E1830)</f>
        <v/>
      </c>
      <c r="F1830" s="51" t="str">
        <f>IF(ATA!F1830="","",ATA!F1830)</f>
        <v/>
      </c>
      <c r="G1830" s="11" t="str">
        <f>IF(ATA!G1830="","",ATA!G1830)</f>
        <v/>
      </c>
      <c r="H1830" s="55" t="str">
        <f>IF(ATA!H1830="","",ATA!H1830)</f>
        <v/>
      </c>
      <c r="I1830" s="31" t="str">
        <f>IF(AND(F1829="",H1829="in-sample"),"",IF(AND(Temp!fhor_indata=1,H1829="out-sample",H1830="out-sample"),I1829,IF(AND(F1830="",H1829="out-sample"),"",IF(AND(Temp!optSeasCoef=0,Temp!sts_add=1),IF(H1829="in-sample",IF(Q1829=bigT,((pCell/bigT)*F1829)+((1-(pCell/bigT))*(I1829+J1829)),IF(OR(F1830="",COUNT($F$2:F1829)&lt;=pCell),F1829,((pCell/COUNT($F$2:F1829))*F1829)+((1-(pCell/COUNT($F$2:F1829)))*(I1829+J1829)))),I1829),IF(AND(Temp!optSeasCoef=0,Temp!sts_multp=1),IF(H1829="in-sample",IF(Q1829=bigT,((pCell/bigT)*F1829)+((1-(pCell/bigT))*(I1829*J1829)),IF(OR(F1830="",COUNT(F$2:$F1829)&lt;=pCell),F1829,((pCell/COUNT($F$2:F1829))*F1829)+((1-(pCell/COUNT($F$2:F1829)))*(I1829*J1829)))),I1829),IF(Temp!sts_add=1,IF(H1829="in-sample",IF(Q1829=bigT,((pCell/bigT)*AX1829)+((1-(pCell/bigT))*(I1829+J1829)),IF(OR(F1830="",COUNT($AX$2:AX1829)&lt;=pCell),AX1829,((pCell/COUNT($AX$2:AX1829))*AX1829)+((1-(pCell/COUNT($AX$2:AX1829)))*(I1829+J1829)))),I1829),IF(H1829="in-sample",IF(Q1829=bigT,((pCell/bigT)*AX1829)+((1-(pCell/bigT))*(I1829*J1829)),IF(OR(F1830="",COUNT($AX$2:AX1829)&lt;=pCell),AX1829,((pCell/COUNT($AX$2:AX1829))*AX1829)+((1-(pCell/COUNT($AX$2:AX1829)))*(I1829*J1829)))),I1829)))))))</f>
        <v/>
      </c>
      <c r="J1830" s="31" t="str">
        <f>IF(AND(F1829="",H1829="in-sample"),"",IF(AND(Temp!fhor_indata=1,H1829="out-sample",H1830="out-sample"),J1829,IF(AND(F1830="",H1829="out-sample"),"",IF(AND(Temp!optSeasCoef=0,Temp!sts_add=1),IF(H1829="in-sample",IF(Q1829=bigT,((qCell/bigT)*(I1830-I1829))+((1-(qCell/bigT))*J1829),IF(OR(F1830="",COUNT($F$2:F1829)&lt;=qCell),IF(COUNT($F$2:F1829)=1,0,F1829-F1828),((qCell/COUNT($F$2:F1829))*(I1830-I1829))+((1-(qCell/COUNT($F$2:F1829)))*J1829))),J1829),IF(AND(Temp!optSeasCoef=0,Temp!sts_multp=1),IF(H1829="in-sample",IF(Q1829=bigT,((qCell/bigT)*(I1830/I1829))+((1-(qCell/bigT))*J1829),IF(qCell=0,1,IF(OR(F1830="",COUNT($F$2:F1829)&lt;=qCell),IF(COUNT($F$2:F1829)=1,1,F1829/F1828),((qCell/COUNT($F$2:F1829))*(I1830/I1829))+((1-(qCell/COUNT($F$2:F1829)))*J1829)))),J1829),IF(Temp!sts_add=1,IF(H1829="in-sample",IF(Q1829=bigT,((qCell/bigT)*(I1830-I1829))+((1-(qCell/bigT))*J1829),IF(OR(F1830="",COUNT($AX$2:AX1829)&lt;=qCell),IF(COUNT($AX$2:AX1829)=1,0,AX1829-AX1828),((qCell/COUNT($AX$2:AX1829))*(I1830-I1829))+((1-(qCell/COUNT($AX$2:AX1829)))*J1829))),J1829),IF(H1829="in-sample",IF(Q1829=bigT,((qCell/bigT)*(I1830/I1829))+((1-(qCell/bigT))*J1829),IF(qCell=0,1,IF(OR(F1830="",COUNT($AX$2:AX1829)&lt;=qCell),IF(COUNT($AX$2:AX1829)=1,1,AX1829/AX1828),((qCell/COUNT($AX$2:AX1829))*(I1830/I1829))+((1-(qCell/COUNT($AX$2:AX1829)))*J1829)))),J1829)))))))</f>
        <v/>
      </c>
      <c r="K1830" s="31" t="str">
        <f>IF(H1830="","",IF(AND(Temp!optSeasCoef=0,Temp!sts_add=1),IF(H1830="out-sample",I1830+(Q1830*J1830),I1830+J1830),IF(AND(Temp!optSeasCoef=0,Temp!sts_multp=1),IF(H1830="out-sample",I1830*(J1830^Q1830),I1830*J1830),IF(Temp!sts_add=1,IF(H1830="out-sample",(I1830+(Q1830*J1830))*G1830,(I1830+J1830)*G1830),IF(H1830="out-sample",I1830*(J1830^Q1830)*G1830,I1830*J1830*G1830)))))</f>
        <v/>
      </c>
      <c r="L1830" s="32" t="str">
        <f t="shared" si="198"/>
        <v/>
      </c>
      <c r="M1830" s="32" t="str">
        <f t="shared" si="199"/>
        <v/>
      </c>
      <c r="N1830" s="32" t="str">
        <f t="shared" si="200"/>
        <v/>
      </c>
      <c r="O1830" s="32" t="str">
        <f t="shared" si="201"/>
        <v/>
      </c>
      <c r="P1830" s="32" t="str">
        <f t="shared" si="202"/>
        <v/>
      </c>
      <c r="Q1830" s="3" t="str">
        <f>IF(AND(Temp!fhor_indata=1,F1830="",H1829="in-sample"),1,IF(AND(Temp!fhor_indata=1,H1829="out-sample",Q1829&lt;ATA!XfHor),Q1829+1,IF(F1830="","",IF(AND(H1830="out-sample",H1829="in-sample"),1,IF(AND(H1830="out-sample",H1829="out-sample"),Q1829+1,IF(ISNUMBER(Q1829),Q1829+1,1))))))</f>
        <v/>
      </c>
      <c r="R1830" s="3" t="str">
        <f t="shared" si="196"/>
        <v/>
      </c>
      <c r="S1830" s="6"/>
      <c r="T1830" s="6"/>
      <c r="U1830" s="6"/>
      <c r="V1830" s="6"/>
      <c r="W1830" s="6"/>
      <c r="X1830" s="6"/>
      <c r="Y1830" s="6"/>
      <c r="Z1830" s="6"/>
      <c r="AA1830" s="6"/>
      <c r="AB1830" s="6"/>
      <c r="AC1830" s="6"/>
      <c r="AD1830" s="6"/>
      <c r="AE1830" s="6"/>
      <c r="AF1830" s="6"/>
      <c r="AG1830" s="6"/>
      <c r="AH1830" s="6"/>
      <c r="AI1830" s="6"/>
      <c r="AJ1830" s="6"/>
      <c r="AK1830" s="6"/>
      <c r="AX1830" s="63" t="e">
        <f t="shared" si="197"/>
        <v>#VALUE!</v>
      </c>
    </row>
    <row r="1831" spans="1:50" s="1" customFormat="1" ht="14.25" x14ac:dyDescent="0.2">
      <c r="A1831" s="6"/>
      <c r="B1831" s="6"/>
      <c r="C1831" s="6"/>
      <c r="D1831" s="3"/>
      <c r="E1831" s="70" t="str">
        <f>IF(ATA!E1831="","",ATA!E1831)</f>
        <v/>
      </c>
      <c r="F1831" s="51" t="str">
        <f>IF(ATA!F1831="","",ATA!F1831)</f>
        <v/>
      </c>
      <c r="G1831" s="11" t="str">
        <f>IF(ATA!G1831="","",ATA!G1831)</f>
        <v/>
      </c>
      <c r="H1831" s="55" t="str">
        <f>IF(ATA!H1831="","",ATA!H1831)</f>
        <v/>
      </c>
      <c r="I1831" s="31" t="str">
        <f>IF(AND(F1830="",H1830="in-sample"),"",IF(AND(Temp!fhor_indata=1,H1830="out-sample",H1831="out-sample"),I1830,IF(AND(F1831="",H1830="out-sample"),"",IF(AND(Temp!optSeasCoef=0,Temp!sts_add=1),IF(H1830="in-sample",IF(Q1830=bigT,((pCell/bigT)*F1830)+((1-(pCell/bigT))*(I1830+J1830)),IF(OR(F1831="",COUNT($F$2:F1830)&lt;=pCell),F1830,((pCell/COUNT($F$2:F1830))*F1830)+((1-(pCell/COUNT($F$2:F1830)))*(I1830+J1830)))),I1830),IF(AND(Temp!optSeasCoef=0,Temp!sts_multp=1),IF(H1830="in-sample",IF(Q1830=bigT,((pCell/bigT)*F1830)+((1-(pCell/bigT))*(I1830*J1830)),IF(OR(F1831="",COUNT(F$2:$F1830)&lt;=pCell),F1830,((pCell/COUNT($F$2:F1830))*F1830)+((1-(pCell/COUNT($F$2:F1830)))*(I1830*J1830)))),I1830),IF(Temp!sts_add=1,IF(H1830="in-sample",IF(Q1830=bigT,((pCell/bigT)*AX1830)+((1-(pCell/bigT))*(I1830+J1830)),IF(OR(F1831="",COUNT($AX$2:AX1830)&lt;=pCell),AX1830,((pCell/COUNT($AX$2:AX1830))*AX1830)+((1-(pCell/COUNT($AX$2:AX1830)))*(I1830+J1830)))),I1830),IF(H1830="in-sample",IF(Q1830=bigT,((pCell/bigT)*AX1830)+((1-(pCell/bigT))*(I1830*J1830)),IF(OR(F1831="",COUNT($AX$2:AX1830)&lt;=pCell),AX1830,((pCell/COUNT($AX$2:AX1830))*AX1830)+((1-(pCell/COUNT($AX$2:AX1830)))*(I1830*J1830)))),I1830)))))))</f>
        <v/>
      </c>
      <c r="J1831" s="31" t="str">
        <f>IF(AND(F1830="",H1830="in-sample"),"",IF(AND(Temp!fhor_indata=1,H1830="out-sample",H1831="out-sample"),J1830,IF(AND(F1831="",H1830="out-sample"),"",IF(AND(Temp!optSeasCoef=0,Temp!sts_add=1),IF(H1830="in-sample",IF(Q1830=bigT,((qCell/bigT)*(I1831-I1830))+((1-(qCell/bigT))*J1830),IF(OR(F1831="",COUNT($F$2:F1830)&lt;=qCell),IF(COUNT($F$2:F1830)=1,0,F1830-F1829),((qCell/COUNT($F$2:F1830))*(I1831-I1830))+((1-(qCell/COUNT($F$2:F1830)))*J1830))),J1830),IF(AND(Temp!optSeasCoef=0,Temp!sts_multp=1),IF(H1830="in-sample",IF(Q1830=bigT,((qCell/bigT)*(I1831/I1830))+((1-(qCell/bigT))*J1830),IF(qCell=0,1,IF(OR(F1831="",COUNT($F$2:F1830)&lt;=qCell),IF(COUNT($F$2:F1830)=1,1,F1830/F1829),((qCell/COUNT($F$2:F1830))*(I1831/I1830))+((1-(qCell/COUNT($F$2:F1830)))*J1830)))),J1830),IF(Temp!sts_add=1,IF(H1830="in-sample",IF(Q1830=bigT,((qCell/bigT)*(I1831-I1830))+((1-(qCell/bigT))*J1830),IF(OR(F1831="",COUNT($AX$2:AX1830)&lt;=qCell),IF(COUNT($AX$2:AX1830)=1,0,AX1830-AX1829),((qCell/COUNT($AX$2:AX1830))*(I1831-I1830))+((1-(qCell/COUNT($AX$2:AX1830)))*J1830))),J1830),IF(H1830="in-sample",IF(Q1830=bigT,((qCell/bigT)*(I1831/I1830))+((1-(qCell/bigT))*J1830),IF(qCell=0,1,IF(OR(F1831="",COUNT($AX$2:AX1830)&lt;=qCell),IF(COUNT($AX$2:AX1830)=1,1,AX1830/AX1829),((qCell/COUNT($AX$2:AX1830))*(I1831/I1830))+((1-(qCell/COUNT($AX$2:AX1830)))*J1830)))),J1830)))))))</f>
        <v/>
      </c>
      <c r="K1831" s="31" t="str">
        <f>IF(H1831="","",IF(AND(Temp!optSeasCoef=0,Temp!sts_add=1),IF(H1831="out-sample",I1831+(Q1831*J1831),I1831+J1831),IF(AND(Temp!optSeasCoef=0,Temp!sts_multp=1),IF(H1831="out-sample",I1831*(J1831^Q1831),I1831*J1831),IF(Temp!sts_add=1,IF(H1831="out-sample",(I1831+(Q1831*J1831))*G1831,(I1831+J1831)*G1831),IF(H1831="out-sample",I1831*(J1831^Q1831)*G1831,I1831*J1831*G1831)))))</f>
        <v/>
      </c>
      <c r="L1831" s="32" t="str">
        <f t="shared" si="198"/>
        <v/>
      </c>
      <c r="M1831" s="32" t="str">
        <f t="shared" si="199"/>
        <v/>
      </c>
      <c r="N1831" s="32" t="str">
        <f t="shared" si="200"/>
        <v/>
      </c>
      <c r="O1831" s="32" t="str">
        <f t="shared" si="201"/>
        <v/>
      </c>
      <c r="P1831" s="32" t="str">
        <f t="shared" si="202"/>
        <v/>
      </c>
      <c r="Q1831" s="3" t="str">
        <f>IF(AND(Temp!fhor_indata=1,F1831="",H1830="in-sample"),1,IF(AND(Temp!fhor_indata=1,H1830="out-sample",Q1830&lt;ATA!XfHor),Q1830+1,IF(F1831="","",IF(AND(H1831="out-sample",H1830="in-sample"),1,IF(AND(H1831="out-sample",H1830="out-sample"),Q1830+1,IF(ISNUMBER(Q1830),Q1830+1,1))))))</f>
        <v/>
      </c>
      <c r="R1831" s="3" t="str">
        <f t="shared" si="196"/>
        <v/>
      </c>
      <c r="S1831" s="6"/>
      <c r="T1831" s="6"/>
      <c r="U1831" s="6"/>
      <c r="V1831" s="6"/>
      <c r="W1831" s="6"/>
      <c r="X1831" s="6"/>
      <c r="Y1831" s="6"/>
      <c r="Z1831" s="6"/>
      <c r="AA1831" s="6"/>
      <c r="AB1831" s="6"/>
      <c r="AC1831" s="6"/>
      <c r="AD1831" s="6"/>
      <c r="AE1831" s="6"/>
      <c r="AF1831" s="6"/>
      <c r="AG1831" s="6"/>
      <c r="AH1831" s="6"/>
      <c r="AI1831" s="6"/>
      <c r="AJ1831" s="6"/>
      <c r="AK1831" s="6"/>
      <c r="AX1831" s="63" t="e">
        <f t="shared" si="197"/>
        <v>#VALUE!</v>
      </c>
    </row>
    <row r="1832" spans="1:50" s="1" customFormat="1" ht="14.25" x14ac:dyDescent="0.2">
      <c r="A1832" s="6"/>
      <c r="B1832" s="6"/>
      <c r="C1832" s="6"/>
      <c r="D1832" s="3"/>
      <c r="E1832" s="70" t="str">
        <f>IF(ATA!E1832="","",ATA!E1832)</f>
        <v/>
      </c>
      <c r="F1832" s="51" t="str">
        <f>IF(ATA!F1832="","",ATA!F1832)</f>
        <v/>
      </c>
      <c r="G1832" s="11" t="str">
        <f>IF(ATA!G1832="","",ATA!G1832)</f>
        <v/>
      </c>
      <c r="H1832" s="55" t="str">
        <f>IF(ATA!H1832="","",ATA!H1832)</f>
        <v/>
      </c>
      <c r="I1832" s="31" t="str">
        <f>IF(AND(F1831="",H1831="in-sample"),"",IF(AND(Temp!fhor_indata=1,H1831="out-sample",H1832="out-sample"),I1831,IF(AND(F1832="",H1831="out-sample"),"",IF(AND(Temp!optSeasCoef=0,Temp!sts_add=1),IF(H1831="in-sample",IF(Q1831=bigT,((pCell/bigT)*F1831)+((1-(pCell/bigT))*(I1831+J1831)),IF(OR(F1832="",COUNT($F$2:F1831)&lt;=pCell),F1831,((pCell/COUNT($F$2:F1831))*F1831)+((1-(pCell/COUNT($F$2:F1831)))*(I1831+J1831)))),I1831),IF(AND(Temp!optSeasCoef=0,Temp!sts_multp=1),IF(H1831="in-sample",IF(Q1831=bigT,((pCell/bigT)*F1831)+((1-(pCell/bigT))*(I1831*J1831)),IF(OR(F1832="",COUNT(F$2:$F1831)&lt;=pCell),F1831,((pCell/COUNT($F$2:F1831))*F1831)+((1-(pCell/COUNT($F$2:F1831)))*(I1831*J1831)))),I1831),IF(Temp!sts_add=1,IF(H1831="in-sample",IF(Q1831=bigT,((pCell/bigT)*AX1831)+((1-(pCell/bigT))*(I1831+J1831)),IF(OR(F1832="",COUNT($AX$2:AX1831)&lt;=pCell),AX1831,((pCell/COUNT($AX$2:AX1831))*AX1831)+((1-(pCell/COUNT($AX$2:AX1831)))*(I1831+J1831)))),I1831),IF(H1831="in-sample",IF(Q1831=bigT,((pCell/bigT)*AX1831)+((1-(pCell/bigT))*(I1831*J1831)),IF(OR(F1832="",COUNT($AX$2:AX1831)&lt;=pCell),AX1831,((pCell/COUNT($AX$2:AX1831))*AX1831)+((1-(pCell/COUNT($AX$2:AX1831)))*(I1831*J1831)))),I1831)))))))</f>
        <v/>
      </c>
      <c r="J1832" s="31" t="str">
        <f>IF(AND(F1831="",H1831="in-sample"),"",IF(AND(Temp!fhor_indata=1,H1831="out-sample",H1832="out-sample"),J1831,IF(AND(F1832="",H1831="out-sample"),"",IF(AND(Temp!optSeasCoef=0,Temp!sts_add=1),IF(H1831="in-sample",IF(Q1831=bigT,((qCell/bigT)*(I1832-I1831))+((1-(qCell/bigT))*J1831),IF(OR(F1832="",COUNT($F$2:F1831)&lt;=qCell),IF(COUNT($F$2:F1831)=1,0,F1831-F1830),((qCell/COUNT($F$2:F1831))*(I1832-I1831))+((1-(qCell/COUNT($F$2:F1831)))*J1831))),J1831),IF(AND(Temp!optSeasCoef=0,Temp!sts_multp=1),IF(H1831="in-sample",IF(Q1831=bigT,((qCell/bigT)*(I1832/I1831))+((1-(qCell/bigT))*J1831),IF(qCell=0,1,IF(OR(F1832="",COUNT($F$2:F1831)&lt;=qCell),IF(COUNT($F$2:F1831)=1,1,F1831/F1830),((qCell/COUNT($F$2:F1831))*(I1832/I1831))+((1-(qCell/COUNT($F$2:F1831)))*J1831)))),J1831),IF(Temp!sts_add=1,IF(H1831="in-sample",IF(Q1831=bigT,((qCell/bigT)*(I1832-I1831))+((1-(qCell/bigT))*J1831),IF(OR(F1832="",COUNT($AX$2:AX1831)&lt;=qCell),IF(COUNT($AX$2:AX1831)=1,0,AX1831-AX1830),((qCell/COUNT($AX$2:AX1831))*(I1832-I1831))+((1-(qCell/COUNT($AX$2:AX1831)))*J1831))),J1831),IF(H1831="in-sample",IF(Q1831=bigT,((qCell/bigT)*(I1832/I1831))+((1-(qCell/bigT))*J1831),IF(qCell=0,1,IF(OR(F1832="",COUNT($AX$2:AX1831)&lt;=qCell),IF(COUNT($AX$2:AX1831)=1,1,AX1831/AX1830),((qCell/COUNT($AX$2:AX1831))*(I1832/I1831))+((1-(qCell/COUNT($AX$2:AX1831)))*J1831)))),J1831)))))))</f>
        <v/>
      </c>
      <c r="K1832" s="31" t="str">
        <f>IF(H1832="","",IF(AND(Temp!optSeasCoef=0,Temp!sts_add=1),IF(H1832="out-sample",I1832+(Q1832*J1832),I1832+J1832),IF(AND(Temp!optSeasCoef=0,Temp!sts_multp=1),IF(H1832="out-sample",I1832*(J1832^Q1832),I1832*J1832),IF(Temp!sts_add=1,IF(H1832="out-sample",(I1832+(Q1832*J1832))*G1832,(I1832+J1832)*G1832),IF(H1832="out-sample",I1832*(J1832^Q1832)*G1832,I1832*J1832*G1832)))))</f>
        <v/>
      </c>
      <c r="L1832" s="32" t="str">
        <f t="shared" si="198"/>
        <v/>
      </c>
      <c r="M1832" s="32" t="str">
        <f t="shared" si="199"/>
        <v/>
      </c>
      <c r="N1832" s="32" t="str">
        <f t="shared" si="200"/>
        <v/>
      </c>
      <c r="O1832" s="32" t="str">
        <f t="shared" si="201"/>
        <v/>
      </c>
      <c r="P1832" s="32" t="str">
        <f t="shared" si="202"/>
        <v/>
      </c>
      <c r="Q1832" s="3" t="str">
        <f>IF(AND(Temp!fhor_indata=1,F1832="",H1831="in-sample"),1,IF(AND(Temp!fhor_indata=1,H1831="out-sample",Q1831&lt;ATA!XfHor),Q1831+1,IF(F1832="","",IF(AND(H1832="out-sample",H1831="in-sample"),1,IF(AND(H1832="out-sample",H1831="out-sample"),Q1831+1,IF(ISNUMBER(Q1831),Q1831+1,1))))))</f>
        <v/>
      </c>
      <c r="R1832" s="3" t="str">
        <f t="shared" si="196"/>
        <v/>
      </c>
      <c r="S1832" s="6"/>
      <c r="T1832" s="6"/>
      <c r="U1832" s="6"/>
      <c r="V1832" s="6"/>
      <c r="W1832" s="6"/>
      <c r="X1832" s="6"/>
      <c r="Y1832" s="6"/>
      <c r="Z1832" s="6"/>
      <c r="AA1832" s="6"/>
      <c r="AB1832" s="6"/>
      <c r="AC1832" s="6"/>
      <c r="AD1832" s="6"/>
      <c r="AE1832" s="6"/>
      <c r="AF1832" s="6"/>
      <c r="AG1832" s="6"/>
      <c r="AH1832" s="6"/>
      <c r="AI1832" s="6"/>
      <c r="AJ1832" s="6"/>
      <c r="AK1832" s="6"/>
      <c r="AX1832" s="63" t="e">
        <f t="shared" si="197"/>
        <v>#VALUE!</v>
      </c>
    </row>
    <row r="1833" spans="1:50" s="1" customFormat="1" ht="14.25" x14ac:dyDescent="0.2">
      <c r="A1833" s="6"/>
      <c r="B1833" s="6"/>
      <c r="C1833" s="6"/>
      <c r="D1833" s="3"/>
      <c r="E1833" s="70" t="str">
        <f>IF(ATA!E1833="","",ATA!E1833)</f>
        <v/>
      </c>
      <c r="F1833" s="51" t="str">
        <f>IF(ATA!F1833="","",ATA!F1833)</f>
        <v/>
      </c>
      <c r="G1833" s="11" t="str">
        <f>IF(ATA!G1833="","",ATA!G1833)</f>
        <v/>
      </c>
      <c r="H1833" s="55" t="str">
        <f>IF(ATA!H1833="","",ATA!H1833)</f>
        <v/>
      </c>
      <c r="I1833" s="31" t="str">
        <f>IF(AND(F1832="",H1832="in-sample"),"",IF(AND(Temp!fhor_indata=1,H1832="out-sample",H1833="out-sample"),I1832,IF(AND(F1833="",H1832="out-sample"),"",IF(AND(Temp!optSeasCoef=0,Temp!sts_add=1),IF(H1832="in-sample",IF(Q1832=bigT,((pCell/bigT)*F1832)+((1-(pCell/bigT))*(I1832+J1832)),IF(OR(F1833="",COUNT($F$2:F1832)&lt;=pCell),F1832,((pCell/COUNT($F$2:F1832))*F1832)+((1-(pCell/COUNT($F$2:F1832)))*(I1832+J1832)))),I1832),IF(AND(Temp!optSeasCoef=0,Temp!sts_multp=1),IF(H1832="in-sample",IF(Q1832=bigT,((pCell/bigT)*F1832)+((1-(pCell/bigT))*(I1832*J1832)),IF(OR(F1833="",COUNT(F$2:$F1832)&lt;=pCell),F1832,((pCell/COUNT($F$2:F1832))*F1832)+((1-(pCell/COUNT($F$2:F1832)))*(I1832*J1832)))),I1832),IF(Temp!sts_add=1,IF(H1832="in-sample",IF(Q1832=bigT,((pCell/bigT)*AX1832)+((1-(pCell/bigT))*(I1832+J1832)),IF(OR(F1833="",COUNT($AX$2:AX1832)&lt;=pCell),AX1832,((pCell/COUNT($AX$2:AX1832))*AX1832)+((1-(pCell/COUNT($AX$2:AX1832)))*(I1832+J1832)))),I1832),IF(H1832="in-sample",IF(Q1832=bigT,((pCell/bigT)*AX1832)+((1-(pCell/bigT))*(I1832*J1832)),IF(OR(F1833="",COUNT($AX$2:AX1832)&lt;=pCell),AX1832,((pCell/COUNT($AX$2:AX1832))*AX1832)+((1-(pCell/COUNT($AX$2:AX1832)))*(I1832*J1832)))),I1832)))))))</f>
        <v/>
      </c>
      <c r="J1833" s="31" t="str">
        <f>IF(AND(F1832="",H1832="in-sample"),"",IF(AND(Temp!fhor_indata=1,H1832="out-sample",H1833="out-sample"),J1832,IF(AND(F1833="",H1832="out-sample"),"",IF(AND(Temp!optSeasCoef=0,Temp!sts_add=1),IF(H1832="in-sample",IF(Q1832=bigT,((qCell/bigT)*(I1833-I1832))+((1-(qCell/bigT))*J1832),IF(OR(F1833="",COUNT($F$2:F1832)&lt;=qCell),IF(COUNT($F$2:F1832)=1,0,F1832-F1831),((qCell/COUNT($F$2:F1832))*(I1833-I1832))+((1-(qCell/COUNT($F$2:F1832)))*J1832))),J1832),IF(AND(Temp!optSeasCoef=0,Temp!sts_multp=1),IF(H1832="in-sample",IF(Q1832=bigT,((qCell/bigT)*(I1833/I1832))+((1-(qCell/bigT))*J1832),IF(qCell=0,1,IF(OR(F1833="",COUNT($F$2:F1832)&lt;=qCell),IF(COUNT($F$2:F1832)=1,1,F1832/F1831),((qCell/COUNT($F$2:F1832))*(I1833/I1832))+((1-(qCell/COUNT($F$2:F1832)))*J1832)))),J1832),IF(Temp!sts_add=1,IF(H1832="in-sample",IF(Q1832=bigT,((qCell/bigT)*(I1833-I1832))+((1-(qCell/bigT))*J1832),IF(OR(F1833="",COUNT($AX$2:AX1832)&lt;=qCell),IF(COUNT($AX$2:AX1832)=1,0,AX1832-AX1831),((qCell/COUNT($AX$2:AX1832))*(I1833-I1832))+((1-(qCell/COUNT($AX$2:AX1832)))*J1832))),J1832),IF(H1832="in-sample",IF(Q1832=bigT,((qCell/bigT)*(I1833/I1832))+((1-(qCell/bigT))*J1832),IF(qCell=0,1,IF(OR(F1833="",COUNT($AX$2:AX1832)&lt;=qCell),IF(COUNT($AX$2:AX1832)=1,1,AX1832/AX1831),((qCell/COUNT($AX$2:AX1832))*(I1833/I1832))+((1-(qCell/COUNT($AX$2:AX1832)))*J1832)))),J1832)))))))</f>
        <v/>
      </c>
      <c r="K1833" s="31" t="str">
        <f>IF(H1833="","",IF(AND(Temp!optSeasCoef=0,Temp!sts_add=1),IF(H1833="out-sample",I1833+(Q1833*J1833),I1833+J1833),IF(AND(Temp!optSeasCoef=0,Temp!sts_multp=1),IF(H1833="out-sample",I1833*(J1833^Q1833),I1833*J1833),IF(Temp!sts_add=1,IF(H1833="out-sample",(I1833+(Q1833*J1833))*G1833,(I1833+J1833)*G1833),IF(H1833="out-sample",I1833*(J1833^Q1833)*G1833,I1833*J1833*G1833)))))</f>
        <v/>
      </c>
      <c r="L1833" s="32" t="str">
        <f t="shared" si="198"/>
        <v/>
      </c>
      <c r="M1833" s="32" t="str">
        <f t="shared" si="199"/>
        <v/>
      </c>
      <c r="N1833" s="32" t="str">
        <f t="shared" si="200"/>
        <v/>
      </c>
      <c r="O1833" s="32" t="str">
        <f t="shared" si="201"/>
        <v/>
      </c>
      <c r="P1833" s="32" t="str">
        <f t="shared" si="202"/>
        <v/>
      </c>
      <c r="Q1833" s="3" t="str">
        <f>IF(AND(Temp!fhor_indata=1,F1833="",H1832="in-sample"),1,IF(AND(Temp!fhor_indata=1,H1832="out-sample",Q1832&lt;ATA!XfHor),Q1832+1,IF(F1833="","",IF(AND(H1833="out-sample",H1832="in-sample"),1,IF(AND(H1833="out-sample",H1832="out-sample"),Q1832+1,IF(ISNUMBER(Q1832),Q1832+1,1))))))</f>
        <v/>
      </c>
      <c r="R1833" s="3" t="str">
        <f t="shared" si="196"/>
        <v/>
      </c>
      <c r="S1833" s="6"/>
      <c r="T1833" s="6"/>
      <c r="U1833" s="6"/>
      <c r="V1833" s="6"/>
      <c r="W1833" s="6"/>
      <c r="X1833" s="6"/>
      <c r="Y1833" s="6"/>
      <c r="Z1833" s="6"/>
      <c r="AA1833" s="6"/>
      <c r="AB1833" s="6"/>
      <c r="AC1833" s="6"/>
      <c r="AD1833" s="6"/>
      <c r="AE1833" s="6"/>
      <c r="AF1833" s="6"/>
      <c r="AG1833" s="6"/>
      <c r="AH1833" s="6"/>
      <c r="AI1833" s="6"/>
      <c r="AJ1833" s="6"/>
      <c r="AK1833" s="6"/>
      <c r="AX1833" s="63" t="e">
        <f t="shared" si="197"/>
        <v>#VALUE!</v>
      </c>
    </row>
    <row r="1834" spans="1:50" s="1" customFormat="1" ht="14.25" x14ac:dyDescent="0.2">
      <c r="A1834" s="6"/>
      <c r="B1834" s="6"/>
      <c r="C1834" s="6"/>
      <c r="D1834" s="3"/>
      <c r="E1834" s="70" t="str">
        <f>IF(ATA!E1834="","",ATA!E1834)</f>
        <v/>
      </c>
      <c r="F1834" s="51" t="str">
        <f>IF(ATA!F1834="","",ATA!F1834)</f>
        <v/>
      </c>
      <c r="G1834" s="11" t="str">
        <f>IF(ATA!G1834="","",ATA!G1834)</f>
        <v/>
      </c>
      <c r="H1834" s="55" t="str">
        <f>IF(ATA!H1834="","",ATA!H1834)</f>
        <v/>
      </c>
      <c r="I1834" s="31" t="str">
        <f>IF(AND(F1833="",H1833="in-sample"),"",IF(AND(Temp!fhor_indata=1,H1833="out-sample",H1834="out-sample"),I1833,IF(AND(F1834="",H1833="out-sample"),"",IF(AND(Temp!optSeasCoef=0,Temp!sts_add=1),IF(H1833="in-sample",IF(Q1833=bigT,((pCell/bigT)*F1833)+((1-(pCell/bigT))*(I1833+J1833)),IF(OR(F1834="",COUNT($F$2:F1833)&lt;=pCell),F1833,((pCell/COUNT($F$2:F1833))*F1833)+((1-(pCell/COUNT($F$2:F1833)))*(I1833+J1833)))),I1833),IF(AND(Temp!optSeasCoef=0,Temp!sts_multp=1),IF(H1833="in-sample",IF(Q1833=bigT,((pCell/bigT)*F1833)+((1-(pCell/bigT))*(I1833*J1833)),IF(OR(F1834="",COUNT(F$2:$F1833)&lt;=pCell),F1833,((pCell/COUNT($F$2:F1833))*F1833)+((1-(pCell/COUNT($F$2:F1833)))*(I1833*J1833)))),I1833),IF(Temp!sts_add=1,IF(H1833="in-sample",IF(Q1833=bigT,((pCell/bigT)*AX1833)+((1-(pCell/bigT))*(I1833+J1833)),IF(OR(F1834="",COUNT($AX$2:AX1833)&lt;=pCell),AX1833,((pCell/COUNT($AX$2:AX1833))*AX1833)+((1-(pCell/COUNT($AX$2:AX1833)))*(I1833+J1833)))),I1833),IF(H1833="in-sample",IF(Q1833=bigT,((pCell/bigT)*AX1833)+((1-(pCell/bigT))*(I1833*J1833)),IF(OR(F1834="",COUNT($AX$2:AX1833)&lt;=pCell),AX1833,((pCell/COUNT($AX$2:AX1833))*AX1833)+((1-(pCell/COUNT($AX$2:AX1833)))*(I1833*J1833)))),I1833)))))))</f>
        <v/>
      </c>
      <c r="J1834" s="31" t="str">
        <f>IF(AND(F1833="",H1833="in-sample"),"",IF(AND(Temp!fhor_indata=1,H1833="out-sample",H1834="out-sample"),J1833,IF(AND(F1834="",H1833="out-sample"),"",IF(AND(Temp!optSeasCoef=0,Temp!sts_add=1),IF(H1833="in-sample",IF(Q1833=bigT,((qCell/bigT)*(I1834-I1833))+((1-(qCell/bigT))*J1833),IF(OR(F1834="",COUNT($F$2:F1833)&lt;=qCell),IF(COUNT($F$2:F1833)=1,0,F1833-F1832),((qCell/COUNT($F$2:F1833))*(I1834-I1833))+((1-(qCell/COUNT($F$2:F1833)))*J1833))),J1833),IF(AND(Temp!optSeasCoef=0,Temp!sts_multp=1),IF(H1833="in-sample",IF(Q1833=bigT,((qCell/bigT)*(I1834/I1833))+((1-(qCell/bigT))*J1833),IF(qCell=0,1,IF(OR(F1834="",COUNT($F$2:F1833)&lt;=qCell),IF(COUNT($F$2:F1833)=1,1,F1833/F1832),((qCell/COUNT($F$2:F1833))*(I1834/I1833))+((1-(qCell/COUNT($F$2:F1833)))*J1833)))),J1833),IF(Temp!sts_add=1,IF(H1833="in-sample",IF(Q1833=bigT,((qCell/bigT)*(I1834-I1833))+((1-(qCell/bigT))*J1833),IF(OR(F1834="",COUNT($AX$2:AX1833)&lt;=qCell),IF(COUNT($AX$2:AX1833)=1,0,AX1833-AX1832),((qCell/COUNT($AX$2:AX1833))*(I1834-I1833))+((1-(qCell/COUNT($AX$2:AX1833)))*J1833))),J1833),IF(H1833="in-sample",IF(Q1833=bigT,((qCell/bigT)*(I1834/I1833))+((1-(qCell/bigT))*J1833),IF(qCell=0,1,IF(OR(F1834="",COUNT($AX$2:AX1833)&lt;=qCell),IF(COUNT($AX$2:AX1833)=1,1,AX1833/AX1832),((qCell/COUNT($AX$2:AX1833))*(I1834/I1833))+((1-(qCell/COUNT($AX$2:AX1833)))*J1833)))),J1833)))))))</f>
        <v/>
      </c>
      <c r="K1834" s="31" t="str">
        <f>IF(H1834="","",IF(AND(Temp!optSeasCoef=0,Temp!sts_add=1),IF(H1834="out-sample",I1834+(Q1834*J1834),I1834+J1834),IF(AND(Temp!optSeasCoef=0,Temp!sts_multp=1),IF(H1834="out-sample",I1834*(J1834^Q1834),I1834*J1834),IF(Temp!sts_add=1,IF(H1834="out-sample",(I1834+(Q1834*J1834))*G1834,(I1834+J1834)*G1834),IF(H1834="out-sample",I1834*(J1834^Q1834)*G1834,I1834*J1834*G1834)))))</f>
        <v/>
      </c>
      <c r="L1834" s="32" t="str">
        <f t="shared" si="198"/>
        <v/>
      </c>
      <c r="M1834" s="32" t="str">
        <f t="shared" si="199"/>
        <v/>
      </c>
      <c r="N1834" s="32" t="str">
        <f t="shared" si="200"/>
        <v/>
      </c>
      <c r="O1834" s="32" t="str">
        <f t="shared" si="201"/>
        <v/>
      </c>
      <c r="P1834" s="32" t="str">
        <f t="shared" si="202"/>
        <v/>
      </c>
      <c r="Q1834" s="3" t="str">
        <f>IF(AND(Temp!fhor_indata=1,F1834="",H1833="in-sample"),1,IF(AND(Temp!fhor_indata=1,H1833="out-sample",Q1833&lt;ATA!XfHor),Q1833+1,IF(F1834="","",IF(AND(H1834="out-sample",H1833="in-sample"),1,IF(AND(H1834="out-sample",H1833="out-sample"),Q1833+1,IF(ISNUMBER(Q1833),Q1833+1,1))))))</f>
        <v/>
      </c>
      <c r="R1834" s="3" t="str">
        <f t="shared" si="196"/>
        <v/>
      </c>
      <c r="S1834" s="6"/>
      <c r="T1834" s="6"/>
      <c r="U1834" s="6"/>
      <c r="V1834" s="6"/>
      <c r="W1834" s="6"/>
      <c r="X1834" s="6"/>
      <c r="Y1834" s="6"/>
      <c r="Z1834" s="6"/>
      <c r="AA1834" s="6"/>
      <c r="AB1834" s="6"/>
      <c r="AC1834" s="6"/>
      <c r="AD1834" s="6"/>
      <c r="AE1834" s="6"/>
      <c r="AF1834" s="6"/>
      <c r="AG1834" s="6"/>
      <c r="AH1834" s="6"/>
      <c r="AI1834" s="6"/>
      <c r="AJ1834" s="6"/>
      <c r="AK1834" s="6"/>
      <c r="AX1834" s="63" t="e">
        <f t="shared" si="197"/>
        <v>#VALUE!</v>
      </c>
    </row>
    <row r="1835" spans="1:50" s="1" customFormat="1" ht="14.25" x14ac:dyDescent="0.2">
      <c r="A1835" s="6"/>
      <c r="B1835" s="6"/>
      <c r="C1835" s="6"/>
      <c r="D1835" s="3"/>
      <c r="E1835" s="70" t="str">
        <f>IF(ATA!E1835="","",ATA!E1835)</f>
        <v/>
      </c>
      <c r="F1835" s="51" t="str">
        <f>IF(ATA!F1835="","",ATA!F1835)</f>
        <v/>
      </c>
      <c r="G1835" s="11" t="str">
        <f>IF(ATA!G1835="","",ATA!G1835)</f>
        <v/>
      </c>
      <c r="H1835" s="55" t="str">
        <f>IF(ATA!H1835="","",ATA!H1835)</f>
        <v/>
      </c>
      <c r="I1835" s="31" t="str">
        <f>IF(AND(F1834="",H1834="in-sample"),"",IF(AND(Temp!fhor_indata=1,H1834="out-sample",H1835="out-sample"),I1834,IF(AND(F1835="",H1834="out-sample"),"",IF(AND(Temp!optSeasCoef=0,Temp!sts_add=1),IF(H1834="in-sample",IF(Q1834=bigT,((pCell/bigT)*F1834)+((1-(pCell/bigT))*(I1834+J1834)),IF(OR(F1835="",COUNT($F$2:F1834)&lt;=pCell),F1834,((pCell/COUNT($F$2:F1834))*F1834)+((1-(pCell/COUNT($F$2:F1834)))*(I1834+J1834)))),I1834),IF(AND(Temp!optSeasCoef=0,Temp!sts_multp=1),IF(H1834="in-sample",IF(Q1834=bigT,((pCell/bigT)*F1834)+((1-(pCell/bigT))*(I1834*J1834)),IF(OR(F1835="",COUNT(F$2:$F1834)&lt;=pCell),F1834,((pCell/COUNT($F$2:F1834))*F1834)+((1-(pCell/COUNT($F$2:F1834)))*(I1834*J1834)))),I1834),IF(Temp!sts_add=1,IF(H1834="in-sample",IF(Q1834=bigT,((pCell/bigT)*AX1834)+((1-(pCell/bigT))*(I1834+J1834)),IF(OR(F1835="",COUNT($AX$2:AX1834)&lt;=pCell),AX1834,((pCell/COUNT($AX$2:AX1834))*AX1834)+((1-(pCell/COUNT($AX$2:AX1834)))*(I1834+J1834)))),I1834),IF(H1834="in-sample",IF(Q1834=bigT,((pCell/bigT)*AX1834)+((1-(pCell/bigT))*(I1834*J1834)),IF(OR(F1835="",COUNT($AX$2:AX1834)&lt;=pCell),AX1834,((pCell/COUNT($AX$2:AX1834))*AX1834)+((1-(pCell/COUNT($AX$2:AX1834)))*(I1834*J1834)))),I1834)))))))</f>
        <v/>
      </c>
      <c r="J1835" s="31" t="str">
        <f>IF(AND(F1834="",H1834="in-sample"),"",IF(AND(Temp!fhor_indata=1,H1834="out-sample",H1835="out-sample"),J1834,IF(AND(F1835="",H1834="out-sample"),"",IF(AND(Temp!optSeasCoef=0,Temp!sts_add=1),IF(H1834="in-sample",IF(Q1834=bigT,((qCell/bigT)*(I1835-I1834))+((1-(qCell/bigT))*J1834),IF(OR(F1835="",COUNT($F$2:F1834)&lt;=qCell),IF(COUNT($F$2:F1834)=1,0,F1834-F1833),((qCell/COUNT($F$2:F1834))*(I1835-I1834))+((1-(qCell/COUNT($F$2:F1834)))*J1834))),J1834),IF(AND(Temp!optSeasCoef=0,Temp!sts_multp=1),IF(H1834="in-sample",IF(Q1834=bigT,((qCell/bigT)*(I1835/I1834))+((1-(qCell/bigT))*J1834),IF(qCell=0,1,IF(OR(F1835="",COUNT($F$2:F1834)&lt;=qCell),IF(COUNT($F$2:F1834)=1,1,F1834/F1833),((qCell/COUNT($F$2:F1834))*(I1835/I1834))+((1-(qCell/COUNT($F$2:F1834)))*J1834)))),J1834),IF(Temp!sts_add=1,IF(H1834="in-sample",IF(Q1834=bigT,((qCell/bigT)*(I1835-I1834))+((1-(qCell/bigT))*J1834),IF(OR(F1835="",COUNT($AX$2:AX1834)&lt;=qCell),IF(COUNT($AX$2:AX1834)=1,0,AX1834-AX1833),((qCell/COUNT($AX$2:AX1834))*(I1835-I1834))+((1-(qCell/COUNT($AX$2:AX1834)))*J1834))),J1834),IF(H1834="in-sample",IF(Q1834=bigT,((qCell/bigT)*(I1835/I1834))+((1-(qCell/bigT))*J1834),IF(qCell=0,1,IF(OR(F1835="",COUNT($AX$2:AX1834)&lt;=qCell),IF(COUNT($AX$2:AX1834)=1,1,AX1834/AX1833),((qCell/COUNT($AX$2:AX1834))*(I1835/I1834))+((1-(qCell/COUNT($AX$2:AX1834)))*J1834)))),J1834)))))))</f>
        <v/>
      </c>
      <c r="K1835" s="31" t="str">
        <f>IF(H1835="","",IF(AND(Temp!optSeasCoef=0,Temp!sts_add=1),IF(H1835="out-sample",I1835+(Q1835*J1835),I1835+J1835),IF(AND(Temp!optSeasCoef=0,Temp!sts_multp=1),IF(H1835="out-sample",I1835*(J1835^Q1835),I1835*J1835),IF(Temp!sts_add=1,IF(H1835="out-sample",(I1835+(Q1835*J1835))*G1835,(I1835+J1835)*G1835),IF(H1835="out-sample",I1835*(J1835^Q1835)*G1835,I1835*J1835*G1835)))))</f>
        <v/>
      </c>
      <c r="L1835" s="32" t="str">
        <f t="shared" si="198"/>
        <v/>
      </c>
      <c r="M1835" s="32" t="str">
        <f t="shared" si="199"/>
        <v/>
      </c>
      <c r="N1835" s="32" t="str">
        <f t="shared" si="200"/>
        <v/>
      </c>
      <c r="O1835" s="32" t="str">
        <f t="shared" si="201"/>
        <v/>
      </c>
      <c r="P1835" s="32" t="str">
        <f t="shared" si="202"/>
        <v/>
      </c>
      <c r="Q1835" s="3" t="str">
        <f>IF(AND(Temp!fhor_indata=1,F1835="",H1834="in-sample"),1,IF(AND(Temp!fhor_indata=1,H1834="out-sample",Q1834&lt;ATA!XfHor),Q1834+1,IF(F1835="","",IF(AND(H1835="out-sample",H1834="in-sample"),1,IF(AND(H1835="out-sample",H1834="out-sample"),Q1834+1,IF(ISNUMBER(Q1834),Q1834+1,1))))))</f>
        <v/>
      </c>
      <c r="R1835" s="3" t="str">
        <f t="shared" si="196"/>
        <v/>
      </c>
      <c r="S1835" s="6"/>
      <c r="T1835" s="6"/>
      <c r="U1835" s="6"/>
      <c r="V1835" s="6"/>
      <c r="W1835" s="6"/>
      <c r="X1835" s="6"/>
      <c r="Y1835" s="6"/>
      <c r="Z1835" s="6"/>
      <c r="AA1835" s="6"/>
      <c r="AB1835" s="6"/>
      <c r="AC1835" s="6"/>
      <c r="AD1835" s="6"/>
      <c r="AE1835" s="6"/>
      <c r="AF1835" s="6"/>
      <c r="AG1835" s="6"/>
      <c r="AH1835" s="6"/>
      <c r="AI1835" s="6"/>
      <c r="AJ1835" s="6"/>
      <c r="AK1835" s="6"/>
      <c r="AX1835" s="63" t="e">
        <f t="shared" si="197"/>
        <v>#VALUE!</v>
      </c>
    </row>
    <row r="1836" spans="1:50" s="1" customFormat="1" ht="14.25" x14ac:dyDescent="0.2">
      <c r="A1836" s="6"/>
      <c r="B1836" s="6"/>
      <c r="C1836" s="6"/>
      <c r="D1836" s="3"/>
      <c r="E1836" s="70" t="str">
        <f>IF(ATA!E1836="","",ATA!E1836)</f>
        <v/>
      </c>
      <c r="F1836" s="51" t="str">
        <f>IF(ATA!F1836="","",ATA!F1836)</f>
        <v/>
      </c>
      <c r="G1836" s="11" t="str">
        <f>IF(ATA!G1836="","",ATA!G1836)</f>
        <v/>
      </c>
      <c r="H1836" s="55" t="str">
        <f>IF(ATA!H1836="","",ATA!H1836)</f>
        <v/>
      </c>
      <c r="I1836" s="31" t="str">
        <f>IF(AND(F1835="",H1835="in-sample"),"",IF(AND(Temp!fhor_indata=1,H1835="out-sample",H1836="out-sample"),I1835,IF(AND(F1836="",H1835="out-sample"),"",IF(AND(Temp!optSeasCoef=0,Temp!sts_add=1),IF(H1835="in-sample",IF(Q1835=bigT,((pCell/bigT)*F1835)+((1-(pCell/bigT))*(I1835+J1835)),IF(OR(F1836="",COUNT($F$2:F1835)&lt;=pCell),F1835,((pCell/COUNT($F$2:F1835))*F1835)+((1-(pCell/COUNT($F$2:F1835)))*(I1835+J1835)))),I1835),IF(AND(Temp!optSeasCoef=0,Temp!sts_multp=1),IF(H1835="in-sample",IF(Q1835=bigT,((pCell/bigT)*F1835)+((1-(pCell/bigT))*(I1835*J1835)),IF(OR(F1836="",COUNT(F$2:$F1835)&lt;=pCell),F1835,((pCell/COUNT($F$2:F1835))*F1835)+((1-(pCell/COUNT($F$2:F1835)))*(I1835*J1835)))),I1835),IF(Temp!sts_add=1,IF(H1835="in-sample",IF(Q1835=bigT,((pCell/bigT)*AX1835)+((1-(pCell/bigT))*(I1835+J1835)),IF(OR(F1836="",COUNT($AX$2:AX1835)&lt;=pCell),AX1835,((pCell/COUNT($AX$2:AX1835))*AX1835)+((1-(pCell/COUNT($AX$2:AX1835)))*(I1835+J1835)))),I1835),IF(H1835="in-sample",IF(Q1835=bigT,((pCell/bigT)*AX1835)+((1-(pCell/bigT))*(I1835*J1835)),IF(OR(F1836="",COUNT($AX$2:AX1835)&lt;=pCell),AX1835,((pCell/COUNT($AX$2:AX1835))*AX1835)+((1-(pCell/COUNT($AX$2:AX1835)))*(I1835*J1835)))),I1835)))))))</f>
        <v/>
      </c>
      <c r="J1836" s="31" t="str">
        <f>IF(AND(F1835="",H1835="in-sample"),"",IF(AND(Temp!fhor_indata=1,H1835="out-sample",H1836="out-sample"),J1835,IF(AND(F1836="",H1835="out-sample"),"",IF(AND(Temp!optSeasCoef=0,Temp!sts_add=1),IF(H1835="in-sample",IF(Q1835=bigT,((qCell/bigT)*(I1836-I1835))+((1-(qCell/bigT))*J1835),IF(OR(F1836="",COUNT($F$2:F1835)&lt;=qCell),IF(COUNT($F$2:F1835)=1,0,F1835-F1834),((qCell/COUNT($F$2:F1835))*(I1836-I1835))+((1-(qCell/COUNT($F$2:F1835)))*J1835))),J1835),IF(AND(Temp!optSeasCoef=0,Temp!sts_multp=1),IF(H1835="in-sample",IF(Q1835=bigT,((qCell/bigT)*(I1836/I1835))+((1-(qCell/bigT))*J1835),IF(qCell=0,1,IF(OR(F1836="",COUNT($F$2:F1835)&lt;=qCell),IF(COUNT($F$2:F1835)=1,1,F1835/F1834),((qCell/COUNT($F$2:F1835))*(I1836/I1835))+((1-(qCell/COUNT($F$2:F1835)))*J1835)))),J1835),IF(Temp!sts_add=1,IF(H1835="in-sample",IF(Q1835=bigT,((qCell/bigT)*(I1836-I1835))+((1-(qCell/bigT))*J1835),IF(OR(F1836="",COUNT($AX$2:AX1835)&lt;=qCell),IF(COUNT($AX$2:AX1835)=1,0,AX1835-AX1834),((qCell/COUNT($AX$2:AX1835))*(I1836-I1835))+((1-(qCell/COUNT($AX$2:AX1835)))*J1835))),J1835),IF(H1835="in-sample",IF(Q1835=bigT,((qCell/bigT)*(I1836/I1835))+((1-(qCell/bigT))*J1835),IF(qCell=0,1,IF(OR(F1836="",COUNT($AX$2:AX1835)&lt;=qCell),IF(COUNT($AX$2:AX1835)=1,1,AX1835/AX1834),((qCell/COUNT($AX$2:AX1835))*(I1836/I1835))+((1-(qCell/COUNT($AX$2:AX1835)))*J1835)))),J1835)))))))</f>
        <v/>
      </c>
      <c r="K1836" s="31" t="str">
        <f>IF(H1836="","",IF(AND(Temp!optSeasCoef=0,Temp!sts_add=1),IF(H1836="out-sample",I1836+(Q1836*J1836),I1836+J1836),IF(AND(Temp!optSeasCoef=0,Temp!sts_multp=1),IF(H1836="out-sample",I1836*(J1836^Q1836),I1836*J1836),IF(Temp!sts_add=1,IF(H1836="out-sample",(I1836+(Q1836*J1836))*G1836,(I1836+J1836)*G1836),IF(H1836="out-sample",I1836*(J1836^Q1836)*G1836,I1836*J1836*G1836)))))</f>
        <v/>
      </c>
      <c r="L1836" s="32" t="str">
        <f t="shared" si="198"/>
        <v/>
      </c>
      <c r="M1836" s="32" t="str">
        <f t="shared" si="199"/>
        <v/>
      </c>
      <c r="N1836" s="32" t="str">
        <f t="shared" si="200"/>
        <v/>
      </c>
      <c r="O1836" s="32" t="str">
        <f t="shared" si="201"/>
        <v/>
      </c>
      <c r="P1836" s="32" t="str">
        <f t="shared" si="202"/>
        <v/>
      </c>
      <c r="Q1836" s="3" t="str">
        <f>IF(AND(Temp!fhor_indata=1,F1836="",H1835="in-sample"),1,IF(AND(Temp!fhor_indata=1,H1835="out-sample",Q1835&lt;ATA!XfHor),Q1835+1,IF(F1836="","",IF(AND(H1836="out-sample",H1835="in-sample"),1,IF(AND(H1836="out-sample",H1835="out-sample"),Q1835+1,IF(ISNUMBER(Q1835),Q1835+1,1))))))</f>
        <v/>
      </c>
      <c r="R1836" s="3" t="str">
        <f t="shared" si="196"/>
        <v/>
      </c>
      <c r="S1836" s="6"/>
      <c r="T1836" s="6"/>
      <c r="U1836" s="6"/>
      <c r="V1836" s="6"/>
      <c r="W1836" s="6"/>
      <c r="X1836" s="6"/>
      <c r="Y1836" s="6"/>
      <c r="Z1836" s="6"/>
      <c r="AA1836" s="6"/>
      <c r="AB1836" s="6"/>
      <c r="AC1836" s="6"/>
      <c r="AD1836" s="6"/>
      <c r="AE1836" s="6"/>
      <c r="AF1836" s="6"/>
      <c r="AG1836" s="6"/>
      <c r="AH1836" s="6"/>
      <c r="AI1836" s="6"/>
      <c r="AJ1836" s="6"/>
      <c r="AK1836" s="6"/>
      <c r="AX1836" s="63" t="e">
        <f t="shared" si="197"/>
        <v>#VALUE!</v>
      </c>
    </row>
    <row r="1837" spans="1:50" s="1" customFormat="1" ht="14.25" x14ac:dyDescent="0.2">
      <c r="A1837" s="6"/>
      <c r="B1837" s="6"/>
      <c r="C1837" s="6"/>
      <c r="D1837" s="3"/>
      <c r="E1837" s="70" t="str">
        <f>IF(ATA!E1837="","",ATA!E1837)</f>
        <v/>
      </c>
      <c r="F1837" s="51" t="str">
        <f>IF(ATA!F1837="","",ATA!F1837)</f>
        <v/>
      </c>
      <c r="G1837" s="11" t="str">
        <f>IF(ATA!G1837="","",ATA!G1837)</f>
        <v/>
      </c>
      <c r="H1837" s="55" t="str">
        <f>IF(ATA!H1837="","",ATA!H1837)</f>
        <v/>
      </c>
      <c r="I1837" s="31" t="str">
        <f>IF(AND(F1836="",H1836="in-sample"),"",IF(AND(Temp!fhor_indata=1,H1836="out-sample",H1837="out-sample"),I1836,IF(AND(F1837="",H1836="out-sample"),"",IF(AND(Temp!optSeasCoef=0,Temp!sts_add=1),IF(H1836="in-sample",IF(Q1836=bigT,((pCell/bigT)*F1836)+((1-(pCell/bigT))*(I1836+J1836)),IF(OR(F1837="",COUNT($F$2:F1836)&lt;=pCell),F1836,((pCell/COUNT($F$2:F1836))*F1836)+((1-(pCell/COUNT($F$2:F1836)))*(I1836+J1836)))),I1836),IF(AND(Temp!optSeasCoef=0,Temp!sts_multp=1),IF(H1836="in-sample",IF(Q1836=bigT,((pCell/bigT)*F1836)+((1-(pCell/bigT))*(I1836*J1836)),IF(OR(F1837="",COUNT(F$2:$F1836)&lt;=pCell),F1836,((pCell/COUNT($F$2:F1836))*F1836)+((1-(pCell/COUNT($F$2:F1836)))*(I1836*J1836)))),I1836),IF(Temp!sts_add=1,IF(H1836="in-sample",IF(Q1836=bigT,((pCell/bigT)*AX1836)+((1-(pCell/bigT))*(I1836+J1836)),IF(OR(F1837="",COUNT($AX$2:AX1836)&lt;=pCell),AX1836,((pCell/COUNT($AX$2:AX1836))*AX1836)+((1-(pCell/COUNT($AX$2:AX1836)))*(I1836+J1836)))),I1836),IF(H1836="in-sample",IF(Q1836=bigT,((pCell/bigT)*AX1836)+((1-(pCell/bigT))*(I1836*J1836)),IF(OR(F1837="",COUNT($AX$2:AX1836)&lt;=pCell),AX1836,((pCell/COUNT($AX$2:AX1836))*AX1836)+((1-(pCell/COUNT($AX$2:AX1836)))*(I1836*J1836)))),I1836)))))))</f>
        <v/>
      </c>
      <c r="J1837" s="31" t="str">
        <f>IF(AND(F1836="",H1836="in-sample"),"",IF(AND(Temp!fhor_indata=1,H1836="out-sample",H1837="out-sample"),J1836,IF(AND(F1837="",H1836="out-sample"),"",IF(AND(Temp!optSeasCoef=0,Temp!sts_add=1),IF(H1836="in-sample",IF(Q1836=bigT,((qCell/bigT)*(I1837-I1836))+((1-(qCell/bigT))*J1836),IF(OR(F1837="",COUNT($F$2:F1836)&lt;=qCell),IF(COUNT($F$2:F1836)=1,0,F1836-F1835),((qCell/COUNT($F$2:F1836))*(I1837-I1836))+((1-(qCell/COUNT($F$2:F1836)))*J1836))),J1836),IF(AND(Temp!optSeasCoef=0,Temp!sts_multp=1),IF(H1836="in-sample",IF(Q1836=bigT,((qCell/bigT)*(I1837/I1836))+((1-(qCell/bigT))*J1836),IF(qCell=0,1,IF(OR(F1837="",COUNT($F$2:F1836)&lt;=qCell),IF(COUNT($F$2:F1836)=1,1,F1836/F1835),((qCell/COUNT($F$2:F1836))*(I1837/I1836))+((1-(qCell/COUNT($F$2:F1836)))*J1836)))),J1836),IF(Temp!sts_add=1,IF(H1836="in-sample",IF(Q1836=bigT,((qCell/bigT)*(I1837-I1836))+((1-(qCell/bigT))*J1836),IF(OR(F1837="",COUNT($AX$2:AX1836)&lt;=qCell),IF(COUNT($AX$2:AX1836)=1,0,AX1836-AX1835),((qCell/COUNT($AX$2:AX1836))*(I1837-I1836))+((1-(qCell/COUNT($AX$2:AX1836)))*J1836))),J1836),IF(H1836="in-sample",IF(Q1836=bigT,((qCell/bigT)*(I1837/I1836))+((1-(qCell/bigT))*J1836),IF(qCell=0,1,IF(OR(F1837="",COUNT($AX$2:AX1836)&lt;=qCell),IF(COUNT($AX$2:AX1836)=1,1,AX1836/AX1835),((qCell/COUNT($AX$2:AX1836))*(I1837/I1836))+((1-(qCell/COUNT($AX$2:AX1836)))*J1836)))),J1836)))))))</f>
        <v/>
      </c>
      <c r="K1837" s="31" t="str">
        <f>IF(H1837="","",IF(AND(Temp!optSeasCoef=0,Temp!sts_add=1),IF(H1837="out-sample",I1837+(Q1837*J1837),I1837+J1837),IF(AND(Temp!optSeasCoef=0,Temp!sts_multp=1),IF(H1837="out-sample",I1837*(J1837^Q1837),I1837*J1837),IF(Temp!sts_add=1,IF(H1837="out-sample",(I1837+(Q1837*J1837))*G1837,(I1837+J1837)*G1837),IF(H1837="out-sample",I1837*(J1837^Q1837)*G1837,I1837*J1837*G1837)))))</f>
        <v/>
      </c>
      <c r="L1837" s="32" t="str">
        <f t="shared" si="198"/>
        <v/>
      </c>
      <c r="M1837" s="32" t="str">
        <f t="shared" si="199"/>
        <v/>
      </c>
      <c r="N1837" s="32" t="str">
        <f t="shared" si="200"/>
        <v/>
      </c>
      <c r="O1837" s="32" t="str">
        <f t="shared" si="201"/>
        <v/>
      </c>
      <c r="P1837" s="32" t="str">
        <f t="shared" si="202"/>
        <v/>
      </c>
      <c r="Q1837" s="3" t="str">
        <f>IF(AND(Temp!fhor_indata=1,F1837="",H1836="in-sample"),1,IF(AND(Temp!fhor_indata=1,H1836="out-sample",Q1836&lt;ATA!XfHor),Q1836+1,IF(F1837="","",IF(AND(H1837="out-sample",H1836="in-sample"),1,IF(AND(H1837="out-sample",H1836="out-sample"),Q1836+1,IF(ISNUMBER(Q1836),Q1836+1,1))))))</f>
        <v/>
      </c>
      <c r="R1837" s="3" t="str">
        <f t="shared" si="196"/>
        <v/>
      </c>
      <c r="S1837" s="6"/>
      <c r="T1837" s="6"/>
      <c r="U1837" s="6"/>
      <c r="V1837" s="6"/>
      <c r="W1837" s="6"/>
      <c r="X1837" s="6"/>
      <c r="Y1837" s="6"/>
      <c r="Z1837" s="6"/>
      <c r="AA1837" s="6"/>
      <c r="AB1837" s="6"/>
      <c r="AC1837" s="6"/>
      <c r="AD1837" s="6"/>
      <c r="AE1837" s="6"/>
      <c r="AF1837" s="6"/>
      <c r="AG1837" s="6"/>
      <c r="AH1837" s="6"/>
      <c r="AI1837" s="6"/>
      <c r="AJ1837" s="6"/>
      <c r="AK1837" s="6"/>
      <c r="AX1837" s="63" t="e">
        <f t="shared" si="197"/>
        <v>#VALUE!</v>
      </c>
    </row>
    <row r="1838" spans="1:50" s="1" customFormat="1" ht="14.25" x14ac:dyDescent="0.2">
      <c r="A1838" s="6"/>
      <c r="B1838" s="6"/>
      <c r="C1838" s="6"/>
      <c r="D1838" s="3"/>
      <c r="E1838" s="70" t="str">
        <f>IF(ATA!E1838="","",ATA!E1838)</f>
        <v/>
      </c>
      <c r="F1838" s="51" t="str">
        <f>IF(ATA!F1838="","",ATA!F1838)</f>
        <v/>
      </c>
      <c r="G1838" s="11" t="str">
        <f>IF(ATA!G1838="","",ATA!G1838)</f>
        <v/>
      </c>
      <c r="H1838" s="55" t="str">
        <f>IF(ATA!H1838="","",ATA!H1838)</f>
        <v/>
      </c>
      <c r="I1838" s="31" t="str">
        <f>IF(AND(F1837="",H1837="in-sample"),"",IF(AND(Temp!fhor_indata=1,H1837="out-sample",H1838="out-sample"),I1837,IF(AND(F1838="",H1837="out-sample"),"",IF(AND(Temp!optSeasCoef=0,Temp!sts_add=1),IF(H1837="in-sample",IF(Q1837=bigT,((pCell/bigT)*F1837)+((1-(pCell/bigT))*(I1837+J1837)),IF(OR(F1838="",COUNT($F$2:F1837)&lt;=pCell),F1837,((pCell/COUNT($F$2:F1837))*F1837)+((1-(pCell/COUNT($F$2:F1837)))*(I1837+J1837)))),I1837),IF(AND(Temp!optSeasCoef=0,Temp!sts_multp=1),IF(H1837="in-sample",IF(Q1837=bigT,((pCell/bigT)*F1837)+((1-(pCell/bigT))*(I1837*J1837)),IF(OR(F1838="",COUNT(F$2:$F1837)&lt;=pCell),F1837,((pCell/COUNT($F$2:F1837))*F1837)+((1-(pCell/COUNT($F$2:F1837)))*(I1837*J1837)))),I1837),IF(Temp!sts_add=1,IF(H1837="in-sample",IF(Q1837=bigT,((pCell/bigT)*AX1837)+((1-(pCell/bigT))*(I1837+J1837)),IF(OR(F1838="",COUNT($AX$2:AX1837)&lt;=pCell),AX1837,((pCell/COUNT($AX$2:AX1837))*AX1837)+((1-(pCell/COUNT($AX$2:AX1837)))*(I1837+J1837)))),I1837),IF(H1837="in-sample",IF(Q1837=bigT,((pCell/bigT)*AX1837)+((1-(pCell/bigT))*(I1837*J1837)),IF(OR(F1838="",COUNT($AX$2:AX1837)&lt;=pCell),AX1837,((pCell/COUNT($AX$2:AX1837))*AX1837)+((1-(pCell/COUNT($AX$2:AX1837)))*(I1837*J1837)))),I1837)))))))</f>
        <v/>
      </c>
      <c r="J1838" s="31" t="str">
        <f>IF(AND(F1837="",H1837="in-sample"),"",IF(AND(Temp!fhor_indata=1,H1837="out-sample",H1838="out-sample"),J1837,IF(AND(F1838="",H1837="out-sample"),"",IF(AND(Temp!optSeasCoef=0,Temp!sts_add=1),IF(H1837="in-sample",IF(Q1837=bigT,((qCell/bigT)*(I1838-I1837))+((1-(qCell/bigT))*J1837),IF(OR(F1838="",COUNT($F$2:F1837)&lt;=qCell),IF(COUNT($F$2:F1837)=1,0,F1837-F1836),((qCell/COUNT($F$2:F1837))*(I1838-I1837))+((1-(qCell/COUNT($F$2:F1837)))*J1837))),J1837),IF(AND(Temp!optSeasCoef=0,Temp!sts_multp=1),IF(H1837="in-sample",IF(Q1837=bigT,((qCell/bigT)*(I1838/I1837))+((1-(qCell/bigT))*J1837),IF(qCell=0,1,IF(OR(F1838="",COUNT($F$2:F1837)&lt;=qCell),IF(COUNT($F$2:F1837)=1,1,F1837/F1836),((qCell/COUNT($F$2:F1837))*(I1838/I1837))+((1-(qCell/COUNT($F$2:F1837)))*J1837)))),J1837),IF(Temp!sts_add=1,IF(H1837="in-sample",IF(Q1837=bigT,((qCell/bigT)*(I1838-I1837))+((1-(qCell/bigT))*J1837),IF(OR(F1838="",COUNT($AX$2:AX1837)&lt;=qCell),IF(COUNT($AX$2:AX1837)=1,0,AX1837-AX1836),((qCell/COUNT($AX$2:AX1837))*(I1838-I1837))+((1-(qCell/COUNT($AX$2:AX1837)))*J1837))),J1837),IF(H1837="in-sample",IF(Q1837=bigT,((qCell/bigT)*(I1838/I1837))+((1-(qCell/bigT))*J1837),IF(qCell=0,1,IF(OR(F1838="",COUNT($AX$2:AX1837)&lt;=qCell),IF(COUNT($AX$2:AX1837)=1,1,AX1837/AX1836),((qCell/COUNT($AX$2:AX1837))*(I1838/I1837))+((1-(qCell/COUNT($AX$2:AX1837)))*J1837)))),J1837)))))))</f>
        <v/>
      </c>
      <c r="K1838" s="31" t="str">
        <f>IF(H1838="","",IF(AND(Temp!optSeasCoef=0,Temp!sts_add=1),IF(H1838="out-sample",I1838+(Q1838*J1838),I1838+J1838),IF(AND(Temp!optSeasCoef=0,Temp!sts_multp=1),IF(H1838="out-sample",I1838*(J1838^Q1838),I1838*J1838),IF(Temp!sts_add=1,IF(H1838="out-sample",(I1838+(Q1838*J1838))*G1838,(I1838+J1838)*G1838),IF(H1838="out-sample",I1838*(J1838^Q1838)*G1838,I1838*J1838*G1838)))))</f>
        <v/>
      </c>
      <c r="L1838" s="32" t="str">
        <f t="shared" si="198"/>
        <v/>
      </c>
      <c r="M1838" s="32" t="str">
        <f t="shared" si="199"/>
        <v/>
      </c>
      <c r="N1838" s="32" t="str">
        <f t="shared" si="200"/>
        <v/>
      </c>
      <c r="O1838" s="32" t="str">
        <f t="shared" si="201"/>
        <v/>
      </c>
      <c r="P1838" s="32" t="str">
        <f t="shared" si="202"/>
        <v/>
      </c>
      <c r="Q1838" s="3" t="str">
        <f>IF(AND(Temp!fhor_indata=1,F1838="",H1837="in-sample"),1,IF(AND(Temp!fhor_indata=1,H1837="out-sample",Q1837&lt;ATA!XfHor),Q1837+1,IF(F1838="","",IF(AND(H1838="out-sample",H1837="in-sample"),1,IF(AND(H1838="out-sample",H1837="out-sample"),Q1837+1,IF(ISNUMBER(Q1837),Q1837+1,1))))))</f>
        <v/>
      </c>
      <c r="R1838" s="3" t="str">
        <f t="shared" si="196"/>
        <v/>
      </c>
      <c r="S1838" s="6"/>
      <c r="T1838" s="6"/>
      <c r="U1838" s="6"/>
      <c r="V1838" s="6"/>
      <c r="W1838" s="6"/>
      <c r="X1838" s="6"/>
      <c r="Y1838" s="6"/>
      <c r="Z1838" s="6"/>
      <c r="AA1838" s="6"/>
      <c r="AB1838" s="6"/>
      <c r="AC1838" s="6"/>
      <c r="AD1838" s="6"/>
      <c r="AE1838" s="6"/>
      <c r="AF1838" s="6"/>
      <c r="AG1838" s="6"/>
      <c r="AH1838" s="6"/>
      <c r="AI1838" s="6"/>
      <c r="AJ1838" s="6"/>
      <c r="AK1838" s="6"/>
      <c r="AX1838" s="63" t="e">
        <f t="shared" si="197"/>
        <v>#VALUE!</v>
      </c>
    </row>
    <row r="1839" spans="1:50" s="1" customFormat="1" ht="14.25" x14ac:dyDescent="0.2">
      <c r="A1839" s="6"/>
      <c r="B1839" s="6"/>
      <c r="C1839" s="6"/>
      <c r="D1839" s="3"/>
      <c r="E1839" s="70" t="str">
        <f>IF(ATA!E1839="","",ATA!E1839)</f>
        <v/>
      </c>
      <c r="F1839" s="51" t="str">
        <f>IF(ATA!F1839="","",ATA!F1839)</f>
        <v/>
      </c>
      <c r="G1839" s="11" t="str">
        <f>IF(ATA!G1839="","",ATA!G1839)</f>
        <v/>
      </c>
      <c r="H1839" s="55" t="str">
        <f>IF(ATA!H1839="","",ATA!H1839)</f>
        <v/>
      </c>
      <c r="I1839" s="31" t="str">
        <f>IF(AND(F1838="",H1838="in-sample"),"",IF(AND(Temp!fhor_indata=1,H1838="out-sample",H1839="out-sample"),I1838,IF(AND(F1839="",H1838="out-sample"),"",IF(AND(Temp!optSeasCoef=0,Temp!sts_add=1),IF(H1838="in-sample",IF(Q1838=bigT,((pCell/bigT)*F1838)+((1-(pCell/bigT))*(I1838+J1838)),IF(OR(F1839="",COUNT($F$2:F1838)&lt;=pCell),F1838,((pCell/COUNT($F$2:F1838))*F1838)+((1-(pCell/COUNT($F$2:F1838)))*(I1838+J1838)))),I1838),IF(AND(Temp!optSeasCoef=0,Temp!sts_multp=1),IF(H1838="in-sample",IF(Q1838=bigT,((pCell/bigT)*F1838)+((1-(pCell/bigT))*(I1838*J1838)),IF(OR(F1839="",COUNT(F$2:$F1838)&lt;=pCell),F1838,((pCell/COUNT($F$2:F1838))*F1838)+((1-(pCell/COUNT($F$2:F1838)))*(I1838*J1838)))),I1838),IF(Temp!sts_add=1,IF(H1838="in-sample",IF(Q1838=bigT,((pCell/bigT)*AX1838)+((1-(pCell/bigT))*(I1838+J1838)),IF(OR(F1839="",COUNT($AX$2:AX1838)&lt;=pCell),AX1838,((pCell/COUNT($AX$2:AX1838))*AX1838)+((1-(pCell/COUNT($AX$2:AX1838)))*(I1838+J1838)))),I1838),IF(H1838="in-sample",IF(Q1838=bigT,((pCell/bigT)*AX1838)+((1-(pCell/bigT))*(I1838*J1838)),IF(OR(F1839="",COUNT($AX$2:AX1838)&lt;=pCell),AX1838,((pCell/COUNT($AX$2:AX1838))*AX1838)+((1-(pCell/COUNT($AX$2:AX1838)))*(I1838*J1838)))),I1838)))))))</f>
        <v/>
      </c>
      <c r="J1839" s="31" t="str">
        <f>IF(AND(F1838="",H1838="in-sample"),"",IF(AND(Temp!fhor_indata=1,H1838="out-sample",H1839="out-sample"),J1838,IF(AND(F1839="",H1838="out-sample"),"",IF(AND(Temp!optSeasCoef=0,Temp!sts_add=1),IF(H1838="in-sample",IF(Q1838=bigT,((qCell/bigT)*(I1839-I1838))+((1-(qCell/bigT))*J1838),IF(OR(F1839="",COUNT($F$2:F1838)&lt;=qCell),IF(COUNT($F$2:F1838)=1,0,F1838-F1837),((qCell/COUNT($F$2:F1838))*(I1839-I1838))+((1-(qCell/COUNT($F$2:F1838)))*J1838))),J1838),IF(AND(Temp!optSeasCoef=0,Temp!sts_multp=1),IF(H1838="in-sample",IF(Q1838=bigT,((qCell/bigT)*(I1839/I1838))+((1-(qCell/bigT))*J1838),IF(qCell=0,1,IF(OR(F1839="",COUNT($F$2:F1838)&lt;=qCell),IF(COUNT($F$2:F1838)=1,1,F1838/F1837),((qCell/COUNT($F$2:F1838))*(I1839/I1838))+((1-(qCell/COUNT($F$2:F1838)))*J1838)))),J1838),IF(Temp!sts_add=1,IF(H1838="in-sample",IF(Q1838=bigT,((qCell/bigT)*(I1839-I1838))+((1-(qCell/bigT))*J1838),IF(OR(F1839="",COUNT($AX$2:AX1838)&lt;=qCell),IF(COUNT($AX$2:AX1838)=1,0,AX1838-AX1837),((qCell/COUNT($AX$2:AX1838))*(I1839-I1838))+((1-(qCell/COUNT($AX$2:AX1838)))*J1838))),J1838),IF(H1838="in-sample",IF(Q1838=bigT,((qCell/bigT)*(I1839/I1838))+((1-(qCell/bigT))*J1838),IF(qCell=0,1,IF(OR(F1839="",COUNT($AX$2:AX1838)&lt;=qCell),IF(COUNT($AX$2:AX1838)=1,1,AX1838/AX1837),((qCell/COUNT($AX$2:AX1838))*(I1839/I1838))+((1-(qCell/COUNT($AX$2:AX1838)))*J1838)))),J1838)))))))</f>
        <v/>
      </c>
      <c r="K1839" s="31" t="str">
        <f>IF(H1839="","",IF(AND(Temp!optSeasCoef=0,Temp!sts_add=1),IF(H1839="out-sample",I1839+(Q1839*J1839),I1839+J1839),IF(AND(Temp!optSeasCoef=0,Temp!sts_multp=1),IF(H1839="out-sample",I1839*(J1839^Q1839),I1839*J1839),IF(Temp!sts_add=1,IF(H1839="out-sample",(I1839+(Q1839*J1839))*G1839,(I1839+J1839)*G1839),IF(H1839="out-sample",I1839*(J1839^Q1839)*G1839,I1839*J1839*G1839)))))</f>
        <v/>
      </c>
      <c r="L1839" s="32" t="str">
        <f t="shared" si="198"/>
        <v/>
      </c>
      <c r="M1839" s="32" t="str">
        <f t="shared" si="199"/>
        <v/>
      </c>
      <c r="N1839" s="32" t="str">
        <f t="shared" si="200"/>
        <v/>
      </c>
      <c r="O1839" s="32" t="str">
        <f t="shared" si="201"/>
        <v/>
      </c>
      <c r="P1839" s="32" t="str">
        <f t="shared" si="202"/>
        <v/>
      </c>
      <c r="Q1839" s="3" t="str">
        <f>IF(AND(Temp!fhor_indata=1,F1839="",H1838="in-sample"),1,IF(AND(Temp!fhor_indata=1,H1838="out-sample",Q1838&lt;ATA!XfHor),Q1838+1,IF(F1839="","",IF(AND(H1839="out-sample",H1838="in-sample"),1,IF(AND(H1839="out-sample",H1838="out-sample"),Q1838+1,IF(ISNUMBER(Q1838),Q1838+1,1))))))</f>
        <v/>
      </c>
      <c r="R1839" s="3" t="str">
        <f t="shared" si="196"/>
        <v/>
      </c>
      <c r="S1839" s="6"/>
      <c r="T1839" s="6"/>
      <c r="U1839" s="6"/>
      <c r="V1839" s="6"/>
      <c r="W1839" s="6"/>
      <c r="X1839" s="6"/>
      <c r="Y1839" s="6"/>
      <c r="Z1839" s="6"/>
      <c r="AA1839" s="6"/>
      <c r="AB1839" s="6"/>
      <c r="AC1839" s="6"/>
      <c r="AD1839" s="6"/>
      <c r="AE1839" s="6"/>
      <c r="AF1839" s="6"/>
      <c r="AG1839" s="6"/>
      <c r="AH1839" s="6"/>
      <c r="AI1839" s="6"/>
      <c r="AJ1839" s="6"/>
      <c r="AK1839" s="6"/>
      <c r="AX1839" s="63" t="e">
        <f t="shared" si="197"/>
        <v>#VALUE!</v>
      </c>
    </row>
    <row r="1840" spans="1:50" s="1" customFormat="1" ht="14.25" x14ac:dyDescent="0.2">
      <c r="A1840" s="6"/>
      <c r="B1840" s="6"/>
      <c r="C1840" s="6"/>
      <c r="D1840" s="3"/>
      <c r="E1840" s="70" t="str">
        <f>IF(ATA!E1840="","",ATA!E1840)</f>
        <v/>
      </c>
      <c r="F1840" s="51" t="str">
        <f>IF(ATA!F1840="","",ATA!F1840)</f>
        <v/>
      </c>
      <c r="G1840" s="11" t="str">
        <f>IF(ATA!G1840="","",ATA!G1840)</f>
        <v/>
      </c>
      <c r="H1840" s="55" t="str">
        <f>IF(ATA!H1840="","",ATA!H1840)</f>
        <v/>
      </c>
      <c r="I1840" s="31" t="str">
        <f>IF(AND(F1839="",H1839="in-sample"),"",IF(AND(Temp!fhor_indata=1,H1839="out-sample",H1840="out-sample"),I1839,IF(AND(F1840="",H1839="out-sample"),"",IF(AND(Temp!optSeasCoef=0,Temp!sts_add=1),IF(H1839="in-sample",IF(Q1839=bigT,((pCell/bigT)*F1839)+((1-(pCell/bigT))*(I1839+J1839)),IF(OR(F1840="",COUNT($F$2:F1839)&lt;=pCell),F1839,((pCell/COUNT($F$2:F1839))*F1839)+((1-(pCell/COUNT($F$2:F1839)))*(I1839+J1839)))),I1839),IF(AND(Temp!optSeasCoef=0,Temp!sts_multp=1),IF(H1839="in-sample",IF(Q1839=bigT,((pCell/bigT)*F1839)+((1-(pCell/bigT))*(I1839*J1839)),IF(OR(F1840="",COUNT(F$2:$F1839)&lt;=pCell),F1839,((pCell/COUNT($F$2:F1839))*F1839)+((1-(pCell/COUNT($F$2:F1839)))*(I1839*J1839)))),I1839),IF(Temp!sts_add=1,IF(H1839="in-sample",IF(Q1839=bigT,((pCell/bigT)*AX1839)+((1-(pCell/bigT))*(I1839+J1839)),IF(OR(F1840="",COUNT($AX$2:AX1839)&lt;=pCell),AX1839,((pCell/COUNT($AX$2:AX1839))*AX1839)+((1-(pCell/COUNT($AX$2:AX1839)))*(I1839+J1839)))),I1839),IF(H1839="in-sample",IF(Q1839=bigT,((pCell/bigT)*AX1839)+((1-(pCell/bigT))*(I1839*J1839)),IF(OR(F1840="",COUNT($AX$2:AX1839)&lt;=pCell),AX1839,((pCell/COUNT($AX$2:AX1839))*AX1839)+((1-(pCell/COUNT($AX$2:AX1839)))*(I1839*J1839)))),I1839)))))))</f>
        <v/>
      </c>
      <c r="J1840" s="31" t="str">
        <f>IF(AND(F1839="",H1839="in-sample"),"",IF(AND(Temp!fhor_indata=1,H1839="out-sample",H1840="out-sample"),J1839,IF(AND(F1840="",H1839="out-sample"),"",IF(AND(Temp!optSeasCoef=0,Temp!sts_add=1),IF(H1839="in-sample",IF(Q1839=bigT,((qCell/bigT)*(I1840-I1839))+((1-(qCell/bigT))*J1839),IF(OR(F1840="",COUNT($F$2:F1839)&lt;=qCell),IF(COUNT($F$2:F1839)=1,0,F1839-F1838),((qCell/COUNT($F$2:F1839))*(I1840-I1839))+((1-(qCell/COUNT($F$2:F1839)))*J1839))),J1839),IF(AND(Temp!optSeasCoef=0,Temp!sts_multp=1),IF(H1839="in-sample",IF(Q1839=bigT,((qCell/bigT)*(I1840/I1839))+((1-(qCell/bigT))*J1839),IF(qCell=0,1,IF(OR(F1840="",COUNT($F$2:F1839)&lt;=qCell),IF(COUNT($F$2:F1839)=1,1,F1839/F1838),((qCell/COUNT($F$2:F1839))*(I1840/I1839))+((1-(qCell/COUNT($F$2:F1839)))*J1839)))),J1839),IF(Temp!sts_add=1,IF(H1839="in-sample",IF(Q1839=bigT,((qCell/bigT)*(I1840-I1839))+((1-(qCell/bigT))*J1839),IF(OR(F1840="",COUNT($AX$2:AX1839)&lt;=qCell),IF(COUNT($AX$2:AX1839)=1,0,AX1839-AX1838),((qCell/COUNT($AX$2:AX1839))*(I1840-I1839))+((1-(qCell/COUNT($AX$2:AX1839)))*J1839))),J1839),IF(H1839="in-sample",IF(Q1839=bigT,((qCell/bigT)*(I1840/I1839))+((1-(qCell/bigT))*J1839),IF(qCell=0,1,IF(OR(F1840="",COUNT($AX$2:AX1839)&lt;=qCell),IF(COUNT($AX$2:AX1839)=1,1,AX1839/AX1838),((qCell/COUNT($AX$2:AX1839))*(I1840/I1839))+((1-(qCell/COUNT($AX$2:AX1839)))*J1839)))),J1839)))))))</f>
        <v/>
      </c>
      <c r="K1840" s="31" t="str">
        <f>IF(H1840="","",IF(AND(Temp!optSeasCoef=0,Temp!sts_add=1),IF(H1840="out-sample",I1840+(Q1840*J1840),I1840+J1840),IF(AND(Temp!optSeasCoef=0,Temp!sts_multp=1),IF(H1840="out-sample",I1840*(J1840^Q1840),I1840*J1840),IF(Temp!sts_add=1,IF(H1840="out-sample",(I1840+(Q1840*J1840))*G1840,(I1840+J1840)*G1840),IF(H1840="out-sample",I1840*(J1840^Q1840)*G1840,I1840*J1840*G1840)))))</f>
        <v/>
      </c>
      <c r="L1840" s="32" t="str">
        <f t="shared" si="198"/>
        <v/>
      </c>
      <c r="M1840" s="32" t="str">
        <f t="shared" si="199"/>
        <v/>
      </c>
      <c r="N1840" s="32" t="str">
        <f t="shared" si="200"/>
        <v/>
      </c>
      <c r="O1840" s="32" t="str">
        <f t="shared" si="201"/>
        <v/>
      </c>
      <c r="P1840" s="32" t="str">
        <f t="shared" si="202"/>
        <v/>
      </c>
      <c r="Q1840" s="3" t="str">
        <f>IF(AND(Temp!fhor_indata=1,F1840="",H1839="in-sample"),1,IF(AND(Temp!fhor_indata=1,H1839="out-sample",Q1839&lt;ATA!XfHor),Q1839+1,IF(F1840="","",IF(AND(H1840="out-sample",H1839="in-sample"),1,IF(AND(H1840="out-sample",H1839="out-sample"),Q1839+1,IF(ISNUMBER(Q1839),Q1839+1,1))))))</f>
        <v/>
      </c>
      <c r="R1840" s="3" t="str">
        <f t="shared" si="196"/>
        <v/>
      </c>
      <c r="S1840" s="6"/>
      <c r="T1840" s="6"/>
      <c r="U1840" s="6"/>
      <c r="V1840" s="6"/>
      <c r="W1840" s="6"/>
      <c r="X1840" s="6"/>
      <c r="Y1840" s="6"/>
      <c r="Z1840" s="6"/>
      <c r="AA1840" s="6"/>
      <c r="AB1840" s="6"/>
      <c r="AC1840" s="6"/>
      <c r="AD1840" s="6"/>
      <c r="AE1840" s="6"/>
      <c r="AF1840" s="6"/>
      <c r="AG1840" s="6"/>
      <c r="AH1840" s="6"/>
      <c r="AI1840" s="6"/>
      <c r="AJ1840" s="6"/>
      <c r="AK1840" s="6"/>
      <c r="AX1840" s="63" t="e">
        <f t="shared" si="197"/>
        <v>#VALUE!</v>
      </c>
    </row>
    <row r="1841" spans="1:50" s="1" customFormat="1" ht="14.25" x14ac:dyDescent="0.2">
      <c r="A1841" s="6"/>
      <c r="B1841" s="6"/>
      <c r="C1841" s="6"/>
      <c r="D1841" s="3"/>
      <c r="E1841" s="70" t="str">
        <f>IF(ATA!E1841="","",ATA!E1841)</f>
        <v/>
      </c>
      <c r="F1841" s="51" t="str">
        <f>IF(ATA!F1841="","",ATA!F1841)</f>
        <v/>
      </c>
      <c r="G1841" s="11" t="str">
        <f>IF(ATA!G1841="","",ATA!G1841)</f>
        <v/>
      </c>
      <c r="H1841" s="55" t="str">
        <f>IF(ATA!H1841="","",ATA!H1841)</f>
        <v/>
      </c>
      <c r="I1841" s="31" t="str">
        <f>IF(AND(F1840="",H1840="in-sample"),"",IF(AND(Temp!fhor_indata=1,H1840="out-sample",H1841="out-sample"),I1840,IF(AND(F1841="",H1840="out-sample"),"",IF(AND(Temp!optSeasCoef=0,Temp!sts_add=1),IF(H1840="in-sample",IF(Q1840=bigT,((pCell/bigT)*F1840)+((1-(pCell/bigT))*(I1840+J1840)),IF(OR(F1841="",COUNT($F$2:F1840)&lt;=pCell),F1840,((pCell/COUNT($F$2:F1840))*F1840)+((1-(pCell/COUNT($F$2:F1840)))*(I1840+J1840)))),I1840),IF(AND(Temp!optSeasCoef=0,Temp!sts_multp=1),IF(H1840="in-sample",IF(Q1840=bigT,((pCell/bigT)*F1840)+((1-(pCell/bigT))*(I1840*J1840)),IF(OR(F1841="",COUNT(F$2:$F1840)&lt;=pCell),F1840,((pCell/COUNT($F$2:F1840))*F1840)+((1-(pCell/COUNT($F$2:F1840)))*(I1840*J1840)))),I1840),IF(Temp!sts_add=1,IF(H1840="in-sample",IF(Q1840=bigT,((pCell/bigT)*AX1840)+((1-(pCell/bigT))*(I1840+J1840)),IF(OR(F1841="",COUNT($AX$2:AX1840)&lt;=pCell),AX1840,((pCell/COUNT($AX$2:AX1840))*AX1840)+((1-(pCell/COUNT($AX$2:AX1840)))*(I1840+J1840)))),I1840),IF(H1840="in-sample",IF(Q1840=bigT,((pCell/bigT)*AX1840)+((1-(pCell/bigT))*(I1840*J1840)),IF(OR(F1841="",COUNT($AX$2:AX1840)&lt;=pCell),AX1840,((pCell/COUNT($AX$2:AX1840))*AX1840)+((1-(pCell/COUNT($AX$2:AX1840)))*(I1840*J1840)))),I1840)))))))</f>
        <v/>
      </c>
      <c r="J1841" s="31" t="str">
        <f>IF(AND(F1840="",H1840="in-sample"),"",IF(AND(Temp!fhor_indata=1,H1840="out-sample",H1841="out-sample"),J1840,IF(AND(F1841="",H1840="out-sample"),"",IF(AND(Temp!optSeasCoef=0,Temp!sts_add=1),IF(H1840="in-sample",IF(Q1840=bigT,((qCell/bigT)*(I1841-I1840))+((1-(qCell/bigT))*J1840),IF(OR(F1841="",COUNT($F$2:F1840)&lt;=qCell),IF(COUNT($F$2:F1840)=1,0,F1840-F1839),((qCell/COUNT($F$2:F1840))*(I1841-I1840))+((1-(qCell/COUNT($F$2:F1840)))*J1840))),J1840),IF(AND(Temp!optSeasCoef=0,Temp!sts_multp=1),IF(H1840="in-sample",IF(Q1840=bigT,((qCell/bigT)*(I1841/I1840))+((1-(qCell/bigT))*J1840),IF(qCell=0,1,IF(OR(F1841="",COUNT($F$2:F1840)&lt;=qCell),IF(COUNT($F$2:F1840)=1,1,F1840/F1839),((qCell/COUNT($F$2:F1840))*(I1841/I1840))+((1-(qCell/COUNT($F$2:F1840)))*J1840)))),J1840),IF(Temp!sts_add=1,IF(H1840="in-sample",IF(Q1840=bigT,((qCell/bigT)*(I1841-I1840))+((1-(qCell/bigT))*J1840),IF(OR(F1841="",COUNT($AX$2:AX1840)&lt;=qCell),IF(COUNT($AX$2:AX1840)=1,0,AX1840-AX1839),((qCell/COUNT($AX$2:AX1840))*(I1841-I1840))+((1-(qCell/COUNT($AX$2:AX1840)))*J1840))),J1840),IF(H1840="in-sample",IF(Q1840=bigT,((qCell/bigT)*(I1841/I1840))+((1-(qCell/bigT))*J1840),IF(qCell=0,1,IF(OR(F1841="",COUNT($AX$2:AX1840)&lt;=qCell),IF(COUNT($AX$2:AX1840)=1,1,AX1840/AX1839),((qCell/COUNT($AX$2:AX1840))*(I1841/I1840))+((1-(qCell/COUNT($AX$2:AX1840)))*J1840)))),J1840)))))))</f>
        <v/>
      </c>
      <c r="K1841" s="31" t="str">
        <f>IF(H1841="","",IF(AND(Temp!optSeasCoef=0,Temp!sts_add=1),IF(H1841="out-sample",I1841+(Q1841*J1841),I1841+J1841),IF(AND(Temp!optSeasCoef=0,Temp!sts_multp=1),IF(H1841="out-sample",I1841*(J1841^Q1841),I1841*J1841),IF(Temp!sts_add=1,IF(H1841="out-sample",(I1841+(Q1841*J1841))*G1841,(I1841+J1841)*G1841),IF(H1841="out-sample",I1841*(J1841^Q1841)*G1841,I1841*J1841*G1841)))))</f>
        <v/>
      </c>
      <c r="L1841" s="32" t="str">
        <f t="shared" si="198"/>
        <v/>
      </c>
      <c r="M1841" s="32" t="str">
        <f t="shared" si="199"/>
        <v/>
      </c>
      <c r="N1841" s="32" t="str">
        <f t="shared" si="200"/>
        <v/>
      </c>
      <c r="O1841" s="32" t="str">
        <f t="shared" si="201"/>
        <v/>
      </c>
      <c r="P1841" s="32" t="str">
        <f t="shared" si="202"/>
        <v/>
      </c>
      <c r="Q1841" s="3" t="str">
        <f>IF(AND(Temp!fhor_indata=1,F1841="",H1840="in-sample"),1,IF(AND(Temp!fhor_indata=1,H1840="out-sample",Q1840&lt;ATA!XfHor),Q1840+1,IF(F1841="","",IF(AND(H1841="out-sample",H1840="in-sample"),1,IF(AND(H1841="out-sample",H1840="out-sample"),Q1840+1,IF(ISNUMBER(Q1840),Q1840+1,1))))))</f>
        <v/>
      </c>
      <c r="R1841" s="3" t="str">
        <f t="shared" si="196"/>
        <v/>
      </c>
      <c r="S1841" s="6"/>
      <c r="T1841" s="6"/>
      <c r="U1841" s="6"/>
      <c r="V1841" s="6"/>
      <c r="W1841" s="6"/>
      <c r="X1841" s="6"/>
      <c r="Y1841" s="6"/>
      <c r="Z1841" s="6"/>
      <c r="AA1841" s="6"/>
      <c r="AB1841" s="6"/>
      <c r="AC1841" s="6"/>
      <c r="AD1841" s="6"/>
      <c r="AE1841" s="6"/>
      <c r="AF1841" s="6"/>
      <c r="AG1841" s="6"/>
      <c r="AH1841" s="6"/>
      <c r="AI1841" s="6"/>
      <c r="AJ1841" s="6"/>
      <c r="AK1841" s="6"/>
      <c r="AX1841" s="63" t="e">
        <f t="shared" si="197"/>
        <v>#VALUE!</v>
      </c>
    </row>
    <row r="1842" spans="1:50" s="1" customFormat="1" ht="14.25" x14ac:dyDescent="0.2">
      <c r="A1842" s="6"/>
      <c r="B1842" s="6"/>
      <c r="C1842" s="6"/>
      <c r="D1842" s="3"/>
      <c r="E1842" s="70" t="str">
        <f>IF(ATA!E1842="","",ATA!E1842)</f>
        <v/>
      </c>
      <c r="F1842" s="51" t="str">
        <f>IF(ATA!F1842="","",ATA!F1842)</f>
        <v/>
      </c>
      <c r="G1842" s="11" t="str">
        <f>IF(ATA!G1842="","",ATA!G1842)</f>
        <v/>
      </c>
      <c r="H1842" s="55" t="str">
        <f>IF(ATA!H1842="","",ATA!H1842)</f>
        <v/>
      </c>
      <c r="I1842" s="31" t="str">
        <f>IF(AND(F1841="",H1841="in-sample"),"",IF(AND(Temp!fhor_indata=1,H1841="out-sample",H1842="out-sample"),I1841,IF(AND(F1842="",H1841="out-sample"),"",IF(AND(Temp!optSeasCoef=0,Temp!sts_add=1),IF(H1841="in-sample",IF(Q1841=bigT,((pCell/bigT)*F1841)+((1-(pCell/bigT))*(I1841+J1841)),IF(OR(F1842="",COUNT($F$2:F1841)&lt;=pCell),F1841,((pCell/COUNT($F$2:F1841))*F1841)+((1-(pCell/COUNT($F$2:F1841)))*(I1841+J1841)))),I1841),IF(AND(Temp!optSeasCoef=0,Temp!sts_multp=1),IF(H1841="in-sample",IF(Q1841=bigT,((pCell/bigT)*F1841)+((1-(pCell/bigT))*(I1841*J1841)),IF(OR(F1842="",COUNT(F$2:$F1841)&lt;=pCell),F1841,((pCell/COUNT($F$2:F1841))*F1841)+((1-(pCell/COUNT($F$2:F1841)))*(I1841*J1841)))),I1841),IF(Temp!sts_add=1,IF(H1841="in-sample",IF(Q1841=bigT,((pCell/bigT)*AX1841)+((1-(pCell/bigT))*(I1841+J1841)),IF(OR(F1842="",COUNT($AX$2:AX1841)&lt;=pCell),AX1841,((pCell/COUNT($AX$2:AX1841))*AX1841)+((1-(pCell/COUNT($AX$2:AX1841)))*(I1841+J1841)))),I1841),IF(H1841="in-sample",IF(Q1841=bigT,((pCell/bigT)*AX1841)+((1-(pCell/bigT))*(I1841*J1841)),IF(OR(F1842="",COUNT($AX$2:AX1841)&lt;=pCell),AX1841,((pCell/COUNT($AX$2:AX1841))*AX1841)+((1-(pCell/COUNT($AX$2:AX1841)))*(I1841*J1841)))),I1841)))))))</f>
        <v/>
      </c>
      <c r="J1842" s="31" t="str">
        <f>IF(AND(F1841="",H1841="in-sample"),"",IF(AND(Temp!fhor_indata=1,H1841="out-sample",H1842="out-sample"),J1841,IF(AND(F1842="",H1841="out-sample"),"",IF(AND(Temp!optSeasCoef=0,Temp!sts_add=1),IF(H1841="in-sample",IF(Q1841=bigT,((qCell/bigT)*(I1842-I1841))+((1-(qCell/bigT))*J1841),IF(OR(F1842="",COUNT($F$2:F1841)&lt;=qCell),IF(COUNT($F$2:F1841)=1,0,F1841-F1840),((qCell/COUNT($F$2:F1841))*(I1842-I1841))+((1-(qCell/COUNT($F$2:F1841)))*J1841))),J1841),IF(AND(Temp!optSeasCoef=0,Temp!sts_multp=1),IF(H1841="in-sample",IF(Q1841=bigT,((qCell/bigT)*(I1842/I1841))+((1-(qCell/bigT))*J1841),IF(qCell=0,1,IF(OR(F1842="",COUNT($F$2:F1841)&lt;=qCell),IF(COUNT($F$2:F1841)=1,1,F1841/F1840),((qCell/COUNT($F$2:F1841))*(I1842/I1841))+((1-(qCell/COUNT($F$2:F1841)))*J1841)))),J1841),IF(Temp!sts_add=1,IF(H1841="in-sample",IF(Q1841=bigT,((qCell/bigT)*(I1842-I1841))+((1-(qCell/bigT))*J1841),IF(OR(F1842="",COUNT($AX$2:AX1841)&lt;=qCell),IF(COUNT($AX$2:AX1841)=1,0,AX1841-AX1840),((qCell/COUNT($AX$2:AX1841))*(I1842-I1841))+((1-(qCell/COUNT($AX$2:AX1841)))*J1841))),J1841),IF(H1841="in-sample",IF(Q1841=bigT,((qCell/bigT)*(I1842/I1841))+((1-(qCell/bigT))*J1841),IF(qCell=0,1,IF(OR(F1842="",COUNT($AX$2:AX1841)&lt;=qCell),IF(COUNT($AX$2:AX1841)=1,1,AX1841/AX1840),((qCell/COUNT($AX$2:AX1841))*(I1842/I1841))+((1-(qCell/COUNT($AX$2:AX1841)))*J1841)))),J1841)))))))</f>
        <v/>
      </c>
      <c r="K1842" s="31" t="str">
        <f>IF(H1842="","",IF(AND(Temp!optSeasCoef=0,Temp!sts_add=1),IF(H1842="out-sample",I1842+(Q1842*J1842),I1842+J1842),IF(AND(Temp!optSeasCoef=0,Temp!sts_multp=1),IF(H1842="out-sample",I1842*(J1842^Q1842),I1842*J1842),IF(Temp!sts_add=1,IF(H1842="out-sample",(I1842+(Q1842*J1842))*G1842,(I1842+J1842)*G1842),IF(H1842="out-sample",I1842*(J1842^Q1842)*G1842,I1842*J1842*G1842)))))</f>
        <v/>
      </c>
      <c r="L1842" s="32" t="str">
        <f t="shared" si="198"/>
        <v/>
      </c>
      <c r="M1842" s="32" t="str">
        <f t="shared" si="199"/>
        <v/>
      </c>
      <c r="N1842" s="32" t="str">
        <f t="shared" si="200"/>
        <v/>
      </c>
      <c r="O1842" s="32" t="str">
        <f t="shared" si="201"/>
        <v/>
      </c>
      <c r="P1842" s="32" t="str">
        <f t="shared" si="202"/>
        <v/>
      </c>
      <c r="Q1842" s="3" t="str">
        <f>IF(AND(Temp!fhor_indata=1,F1842="",H1841="in-sample"),1,IF(AND(Temp!fhor_indata=1,H1841="out-sample",Q1841&lt;ATA!XfHor),Q1841+1,IF(F1842="","",IF(AND(H1842="out-sample",H1841="in-sample"),1,IF(AND(H1842="out-sample",H1841="out-sample"),Q1841+1,IF(ISNUMBER(Q1841),Q1841+1,1))))))</f>
        <v/>
      </c>
      <c r="R1842" s="3" t="str">
        <f t="shared" si="196"/>
        <v/>
      </c>
      <c r="S1842" s="6"/>
      <c r="T1842" s="6"/>
      <c r="U1842" s="6"/>
      <c r="V1842" s="6"/>
      <c r="W1842" s="6"/>
      <c r="X1842" s="6"/>
      <c r="Y1842" s="6"/>
      <c r="Z1842" s="6"/>
      <c r="AA1842" s="6"/>
      <c r="AB1842" s="6"/>
      <c r="AC1842" s="6"/>
      <c r="AD1842" s="6"/>
      <c r="AE1842" s="6"/>
      <c r="AF1842" s="6"/>
      <c r="AG1842" s="6"/>
      <c r="AH1842" s="6"/>
      <c r="AI1842" s="6"/>
      <c r="AJ1842" s="6"/>
      <c r="AK1842" s="6"/>
      <c r="AX1842" s="63" t="e">
        <f t="shared" si="197"/>
        <v>#VALUE!</v>
      </c>
    </row>
    <row r="1843" spans="1:50" s="1" customFormat="1" ht="14.25" x14ac:dyDescent="0.2">
      <c r="A1843" s="6"/>
      <c r="B1843" s="6"/>
      <c r="C1843" s="6"/>
      <c r="D1843" s="3"/>
      <c r="E1843" s="70" t="str">
        <f>IF(ATA!E1843="","",ATA!E1843)</f>
        <v/>
      </c>
      <c r="F1843" s="51" t="str">
        <f>IF(ATA!F1843="","",ATA!F1843)</f>
        <v/>
      </c>
      <c r="G1843" s="11" t="str">
        <f>IF(ATA!G1843="","",ATA!G1843)</f>
        <v/>
      </c>
      <c r="H1843" s="55" t="str">
        <f>IF(ATA!H1843="","",ATA!H1843)</f>
        <v/>
      </c>
      <c r="I1843" s="31" t="str">
        <f>IF(AND(F1842="",H1842="in-sample"),"",IF(AND(Temp!fhor_indata=1,H1842="out-sample",H1843="out-sample"),I1842,IF(AND(F1843="",H1842="out-sample"),"",IF(AND(Temp!optSeasCoef=0,Temp!sts_add=1),IF(H1842="in-sample",IF(Q1842=bigT,((pCell/bigT)*F1842)+((1-(pCell/bigT))*(I1842+J1842)),IF(OR(F1843="",COUNT($F$2:F1842)&lt;=pCell),F1842,((pCell/COUNT($F$2:F1842))*F1842)+((1-(pCell/COUNT($F$2:F1842)))*(I1842+J1842)))),I1842),IF(AND(Temp!optSeasCoef=0,Temp!sts_multp=1),IF(H1842="in-sample",IF(Q1842=bigT,((pCell/bigT)*F1842)+((1-(pCell/bigT))*(I1842*J1842)),IF(OR(F1843="",COUNT(F$2:$F1842)&lt;=pCell),F1842,((pCell/COUNT($F$2:F1842))*F1842)+((1-(pCell/COUNT($F$2:F1842)))*(I1842*J1842)))),I1842),IF(Temp!sts_add=1,IF(H1842="in-sample",IF(Q1842=bigT,((pCell/bigT)*AX1842)+((1-(pCell/bigT))*(I1842+J1842)),IF(OR(F1843="",COUNT($AX$2:AX1842)&lt;=pCell),AX1842,((pCell/COUNT($AX$2:AX1842))*AX1842)+((1-(pCell/COUNT($AX$2:AX1842)))*(I1842+J1842)))),I1842),IF(H1842="in-sample",IF(Q1842=bigT,((pCell/bigT)*AX1842)+((1-(pCell/bigT))*(I1842*J1842)),IF(OR(F1843="",COUNT($AX$2:AX1842)&lt;=pCell),AX1842,((pCell/COUNT($AX$2:AX1842))*AX1842)+((1-(pCell/COUNT($AX$2:AX1842)))*(I1842*J1842)))),I1842)))))))</f>
        <v/>
      </c>
      <c r="J1843" s="31" t="str">
        <f>IF(AND(F1842="",H1842="in-sample"),"",IF(AND(Temp!fhor_indata=1,H1842="out-sample",H1843="out-sample"),J1842,IF(AND(F1843="",H1842="out-sample"),"",IF(AND(Temp!optSeasCoef=0,Temp!sts_add=1),IF(H1842="in-sample",IF(Q1842=bigT,((qCell/bigT)*(I1843-I1842))+((1-(qCell/bigT))*J1842),IF(OR(F1843="",COUNT($F$2:F1842)&lt;=qCell),IF(COUNT($F$2:F1842)=1,0,F1842-F1841),((qCell/COUNT($F$2:F1842))*(I1843-I1842))+((1-(qCell/COUNT($F$2:F1842)))*J1842))),J1842),IF(AND(Temp!optSeasCoef=0,Temp!sts_multp=1),IF(H1842="in-sample",IF(Q1842=bigT,((qCell/bigT)*(I1843/I1842))+((1-(qCell/bigT))*J1842),IF(qCell=0,1,IF(OR(F1843="",COUNT($F$2:F1842)&lt;=qCell),IF(COUNT($F$2:F1842)=1,1,F1842/F1841),((qCell/COUNT($F$2:F1842))*(I1843/I1842))+((1-(qCell/COUNT($F$2:F1842)))*J1842)))),J1842),IF(Temp!sts_add=1,IF(H1842="in-sample",IF(Q1842=bigT,((qCell/bigT)*(I1843-I1842))+((1-(qCell/bigT))*J1842),IF(OR(F1843="",COUNT($AX$2:AX1842)&lt;=qCell),IF(COUNT($AX$2:AX1842)=1,0,AX1842-AX1841),((qCell/COUNT($AX$2:AX1842))*(I1843-I1842))+((1-(qCell/COUNT($AX$2:AX1842)))*J1842))),J1842),IF(H1842="in-sample",IF(Q1842=bigT,((qCell/bigT)*(I1843/I1842))+((1-(qCell/bigT))*J1842),IF(qCell=0,1,IF(OR(F1843="",COUNT($AX$2:AX1842)&lt;=qCell),IF(COUNT($AX$2:AX1842)=1,1,AX1842/AX1841),((qCell/COUNT($AX$2:AX1842))*(I1843/I1842))+((1-(qCell/COUNT($AX$2:AX1842)))*J1842)))),J1842)))))))</f>
        <v/>
      </c>
      <c r="K1843" s="31" t="str">
        <f>IF(H1843="","",IF(AND(Temp!optSeasCoef=0,Temp!sts_add=1),IF(H1843="out-sample",I1843+(Q1843*J1843),I1843+J1843),IF(AND(Temp!optSeasCoef=0,Temp!sts_multp=1),IF(H1843="out-sample",I1843*(J1843^Q1843),I1843*J1843),IF(Temp!sts_add=1,IF(H1843="out-sample",(I1843+(Q1843*J1843))*G1843,(I1843+J1843)*G1843),IF(H1843="out-sample",I1843*(J1843^Q1843)*G1843,I1843*J1843*G1843)))))</f>
        <v/>
      </c>
      <c r="L1843" s="32" t="str">
        <f t="shared" si="198"/>
        <v/>
      </c>
      <c r="M1843" s="32" t="str">
        <f t="shared" si="199"/>
        <v/>
      </c>
      <c r="N1843" s="32" t="str">
        <f t="shared" si="200"/>
        <v/>
      </c>
      <c r="O1843" s="32" t="str">
        <f t="shared" si="201"/>
        <v/>
      </c>
      <c r="P1843" s="32" t="str">
        <f t="shared" si="202"/>
        <v/>
      </c>
      <c r="Q1843" s="3" t="str">
        <f>IF(AND(Temp!fhor_indata=1,F1843="",H1842="in-sample"),1,IF(AND(Temp!fhor_indata=1,H1842="out-sample",Q1842&lt;ATA!XfHor),Q1842+1,IF(F1843="","",IF(AND(H1843="out-sample",H1842="in-sample"),1,IF(AND(H1843="out-sample",H1842="out-sample"),Q1842+1,IF(ISNUMBER(Q1842),Q1842+1,1))))))</f>
        <v/>
      </c>
      <c r="R1843" s="3" t="str">
        <f t="shared" si="196"/>
        <v/>
      </c>
      <c r="S1843" s="6"/>
      <c r="T1843" s="6"/>
      <c r="U1843" s="6"/>
      <c r="V1843" s="6"/>
      <c r="W1843" s="6"/>
      <c r="X1843" s="6"/>
      <c r="Y1843" s="6"/>
      <c r="Z1843" s="6"/>
      <c r="AA1843" s="6"/>
      <c r="AB1843" s="6"/>
      <c r="AC1843" s="6"/>
      <c r="AD1843" s="6"/>
      <c r="AE1843" s="6"/>
      <c r="AF1843" s="6"/>
      <c r="AG1843" s="6"/>
      <c r="AH1843" s="6"/>
      <c r="AI1843" s="6"/>
      <c r="AJ1843" s="6"/>
      <c r="AK1843" s="6"/>
      <c r="AX1843" s="63" t="e">
        <f t="shared" si="197"/>
        <v>#VALUE!</v>
      </c>
    </row>
    <row r="1844" spans="1:50" s="1" customFormat="1" ht="14.25" x14ac:dyDescent="0.2">
      <c r="A1844" s="6"/>
      <c r="B1844" s="6"/>
      <c r="C1844" s="6"/>
      <c r="D1844" s="3"/>
      <c r="E1844" s="70" t="str">
        <f>IF(ATA!E1844="","",ATA!E1844)</f>
        <v/>
      </c>
      <c r="F1844" s="51" t="str">
        <f>IF(ATA!F1844="","",ATA!F1844)</f>
        <v/>
      </c>
      <c r="G1844" s="11" t="str">
        <f>IF(ATA!G1844="","",ATA!G1844)</f>
        <v/>
      </c>
      <c r="H1844" s="55" t="str">
        <f>IF(ATA!H1844="","",ATA!H1844)</f>
        <v/>
      </c>
      <c r="I1844" s="31" t="str">
        <f>IF(AND(F1843="",H1843="in-sample"),"",IF(AND(Temp!fhor_indata=1,H1843="out-sample",H1844="out-sample"),I1843,IF(AND(F1844="",H1843="out-sample"),"",IF(AND(Temp!optSeasCoef=0,Temp!sts_add=1),IF(H1843="in-sample",IF(Q1843=bigT,((pCell/bigT)*F1843)+((1-(pCell/bigT))*(I1843+J1843)),IF(OR(F1844="",COUNT($F$2:F1843)&lt;=pCell),F1843,((pCell/COUNT($F$2:F1843))*F1843)+((1-(pCell/COUNT($F$2:F1843)))*(I1843+J1843)))),I1843),IF(AND(Temp!optSeasCoef=0,Temp!sts_multp=1),IF(H1843="in-sample",IF(Q1843=bigT,((pCell/bigT)*F1843)+((1-(pCell/bigT))*(I1843*J1843)),IF(OR(F1844="",COUNT(F$2:$F1843)&lt;=pCell),F1843,((pCell/COUNT($F$2:F1843))*F1843)+((1-(pCell/COUNT($F$2:F1843)))*(I1843*J1843)))),I1843),IF(Temp!sts_add=1,IF(H1843="in-sample",IF(Q1843=bigT,((pCell/bigT)*AX1843)+((1-(pCell/bigT))*(I1843+J1843)),IF(OR(F1844="",COUNT($AX$2:AX1843)&lt;=pCell),AX1843,((pCell/COUNT($AX$2:AX1843))*AX1843)+((1-(pCell/COUNT($AX$2:AX1843)))*(I1843+J1843)))),I1843),IF(H1843="in-sample",IF(Q1843=bigT,((pCell/bigT)*AX1843)+((1-(pCell/bigT))*(I1843*J1843)),IF(OR(F1844="",COUNT($AX$2:AX1843)&lt;=pCell),AX1843,((pCell/COUNT($AX$2:AX1843))*AX1843)+((1-(pCell/COUNT($AX$2:AX1843)))*(I1843*J1843)))),I1843)))))))</f>
        <v/>
      </c>
      <c r="J1844" s="31" t="str">
        <f>IF(AND(F1843="",H1843="in-sample"),"",IF(AND(Temp!fhor_indata=1,H1843="out-sample",H1844="out-sample"),J1843,IF(AND(F1844="",H1843="out-sample"),"",IF(AND(Temp!optSeasCoef=0,Temp!sts_add=1),IF(H1843="in-sample",IF(Q1843=bigT,((qCell/bigT)*(I1844-I1843))+((1-(qCell/bigT))*J1843),IF(OR(F1844="",COUNT($F$2:F1843)&lt;=qCell),IF(COUNT($F$2:F1843)=1,0,F1843-F1842),((qCell/COUNT($F$2:F1843))*(I1844-I1843))+((1-(qCell/COUNT($F$2:F1843)))*J1843))),J1843),IF(AND(Temp!optSeasCoef=0,Temp!sts_multp=1),IF(H1843="in-sample",IF(Q1843=bigT,((qCell/bigT)*(I1844/I1843))+((1-(qCell/bigT))*J1843),IF(qCell=0,1,IF(OR(F1844="",COUNT($F$2:F1843)&lt;=qCell),IF(COUNT($F$2:F1843)=1,1,F1843/F1842),((qCell/COUNT($F$2:F1843))*(I1844/I1843))+((1-(qCell/COUNT($F$2:F1843)))*J1843)))),J1843),IF(Temp!sts_add=1,IF(H1843="in-sample",IF(Q1843=bigT,((qCell/bigT)*(I1844-I1843))+((1-(qCell/bigT))*J1843),IF(OR(F1844="",COUNT($AX$2:AX1843)&lt;=qCell),IF(COUNT($AX$2:AX1843)=1,0,AX1843-AX1842),((qCell/COUNT($AX$2:AX1843))*(I1844-I1843))+((1-(qCell/COUNT($AX$2:AX1843)))*J1843))),J1843),IF(H1843="in-sample",IF(Q1843=bigT,((qCell/bigT)*(I1844/I1843))+((1-(qCell/bigT))*J1843),IF(qCell=0,1,IF(OR(F1844="",COUNT($AX$2:AX1843)&lt;=qCell),IF(COUNT($AX$2:AX1843)=1,1,AX1843/AX1842),((qCell/COUNT($AX$2:AX1843))*(I1844/I1843))+((1-(qCell/COUNT($AX$2:AX1843)))*J1843)))),J1843)))))))</f>
        <v/>
      </c>
      <c r="K1844" s="31" t="str">
        <f>IF(H1844="","",IF(AND(Temp!optSeasCoef=0,Temp!sts_add=1),IF(H1844="out-sample",I1844+(Q1844*J1844),I1844+J1844),IF(AND(Temp!optSeasCoef=0,Temp!sts_multp=1),IF(H1844="out-sample",I1844*(J1844^Q1844),I1844*J1844),IF(Temp!sts_add=1,IF(H1844="out-sample",(I1844+(Q1844*J1844))*G1844,(I1844+J1844)*G1844),IF(H1844="out-sample",I1844*(J1844^Q1844)*G1844,I1844*J1844*G1844)))))</f>
        <v/>
      </c>
      <c r="L1844" s="32" t="str">
        <f t="shared" si="198"/>
        <v/>
      </c>
      <c r="M1844" s="32" t="str">
        <f t="shared" si="199"/>
        <v/>
      </c>
      <c r="N1844" s="32" t="str">
        <f t="shared" si="200"/>
        <v/>
      </c>
      <c r="O1844" s="32" t="str">
        <f t="shared" si="201"/>
        <v/>
      </c>
      <c r="P1844" s="32" t="str">
        <f t="shared" si="202"/>
        <v/>
      </c>
      <c r="Q1844" s="3" t="str">
        <f>IF(AND(Temp!fhor_indata=1,F1844="",H1843="in-sample"),1,IF(AND(Temp!fhor_indata=1,H1843="out-sample",Q1843&lt;ATA!XfHor),Q1843+1,IF(F1844="","",IF(AND(H1844="out-sample",H1843="in-sample"),1,IF(AND(H1844="out-sample",H1843="out-sample"),Q1843+1,IF(ISNUMBER(Q1843),Q1843+1,1))))))</f>
        <v/>
      </c>
      <c r="R1844" s="3" t="str">
        <f t="shared" si="196"/>
        <v/>
      </c>
      <c r="S1844" s="6"/>
      <c r="T1844" s="6"/>
      <c r="U1844" s="6"/>
      <c r="V1844" s="6"/>
      <c r="W1844" s="6"/>
      <c r="X1844" s="6"/>
      <c r="Y1844" s="6"/>
      <c r="Z1844" s="6"/>
      <c r="AA1844" s="6"/>
      <c r="AB1844" s="6"/>
      <c r="AC1844" s="6"/>
      <c r="AD1844" s="6"/>
      <c r="AE1844" s="6"/>
      <c r="AF1844" s="6"/>
      <c r="AG1844" s="6"/>
      <c r="AH1844" s="6"/>
      <c r="AI1844" s="6"/>
      <c r="AJ1844" s="6"/>
      <c r="AK1844" s="6"/>
      <c r="AX1844" s="63" t="e">
        <f t="shared" si="197"/>
        <v>#VALUE!</v>
      </c>
    </row>
    <row r="1845" spans="1:50" s="1" customFormat="1" ht="14.25" x14ac:dyDescent="0.2">
      <c r="A1845" s="6"/>
      <c r="B1845" s="6"/>
      <c r="C1845" s="6"/>
      <c r="D1845" s="3"/>
      <c r="E1845" s="70" t="str">
        <f>IF(ATA!E1845="","",ATA!E1845)</f>
        <v/>
      </c>
      <c r="F1845" s="51" t="str">
        <f>IF(ATA!F1845="","",ATA!F1845)</f>
        <v/>
      </c>
      <c r="G1845" s="11" t="str">
        <f>IF(ATA!G1845="","",ATA!G1845)</f>
        <v/>
      </c>
      <c r="H1845" s="55" t="str">
        <f>IF(ATA!H1845="","",ATA!H1845)</f>
        <v/>
      </c>
      <c r="I1845" s="31" t="str">
        <f>IF(AND(F1844="",H1844="in-sample"),"",IF(AND(Temp!fhor_indata=1,H1844="out-sample",H1845="out-sample"),I1844,IF(AND(F1845="",H1844="out-sample"),"",IF(AND(Temp!optSeasCoef=0,Temp!sts_add=1),IF(H1844="in-sample",IF(Q1844=bigT,((pCell/bigT)*F1844)+((1-(pCell/bigT))*(I1844+J1844)),IF(OR(F1845="",COUNT($F$2:F1844)&lt;=pCell),F1844,((pCell/COUNT($F$2:F1844))*F1844)+((1-(pCell/COUNT($F$2:F1844)))*(I1844+J1844)))),I1844),IF(AND(Temp!optSeasCoef=0,Temp!sts_multp=1),IF(H1844="in-sample",IF(Q1844=bigT,((pCell/bigT)*F1844)+((1-(pCell/bigT))*(I1844*J1844)),IF(OR(F1845="",COUNT(F$2:$F1844)&lt;=pCell),F1844,((pCell/COUNT($F$2:F1844))*F1844)+((1-(pCell/COUNT($F$2:F1844)))*(I1844*J1844)))),I1844),IF(Temp!sts_add=1,IF(H1844="in-sample",IF(Q1844=bigT,((pCell/bigT)*AX1844)+((1-(pCell/bigT))*(I1844+J1844)),IF(OR(F1845="",COUNT($AX$2:AX1844)&lt;=pCell),AX1844,((pCell/COUNT($AX$2:AX1844))*AX1844)+((1-(pCell/COUNT($AX$2:AX1844)))*(I1844+J1844)))),I1844),IF(H1844="in-sample",IF(Q1844=bigT,((pCell/bigT)*AX1844)+((1-(pCell/bigT))*(I1844*J1844)),IF(OR(F1845="",COUNT($AX$2:AX1844)&lt;=pCell),AX1844,((pCell/COUNT($AX$2:AX1844))*AX1844)+((1-(pCell/COUNT($AX$2:AX1844)))*(I1844*J1844)))),I1844)))))))</f>
        <v/>
      </c>
      <c r="J1845" s="31" t="str">
        <f>IF(AND(F1844="",H1844="in-sample"),"",IF(AND(Temp!fhor_indata=1,H1844="out-sample",H1845="out-sample"),J1844,IF(AND(F1845="",H1844="out-sample"),"",IF(AND(Temp!optSeasCoef=0,Temp!sts_add=1),IF(H1844="in-sample",IF(Q1844=bigT,((qCell/bigT)*(I1845-I1844))+((1-(qCell/bigT))*J1844),IF(OR(F1845="",COUNT($F$2:F1844)&lt;=qCell),IF(COUNT($F$2:F1844)=1,0,F1844-F1843),((qCell/COUNT($F$2:F1844))*(I1845-I1844))+((1-(qCell/COUNT($F$2:F1844)))*J1844))),J1844),IF(AND(Temp!optSeasCoef=0,Temp!sts_multp=1),IF(H1844="in-sample",IF(Q1844=bigT,((qCell/bigT)*(I1845/I1844))+((1-(qCell/bigT))*J1844),IF(qCell=0,1,IF(OR(F1845="",COUNT($F$2:F1844)&lt;=qCell),IF(COUNT($F$2:F1844)=1,1,F1844/F1843),((qCell/COUNT($F$2:F1844))*(I1845/I1844))+((1-(qCell/COUNT($F$2:F1844)))*J1844)))),J1844),IF(Temp!sts_add=1,IF(H1844="in-sample",IF(Q1844=bigT,((qCell/bigT)*(I1845-I1844))+((1-(qCell/bigT))*J1844),IF(OR(F1845="",COUNT($AX$2:AX1844)&lt;=qCell),IF(COUNT($AX$2:AX1844)=1,0,AX1844-AX1843),((qCell/COUNT($AX$2:AX1844))*(I1845-I1844))+((1-(qCell/COUNT($AX$2:AX1844)))*J1844))),J1844),IF(H1844="in-sample",IF(Q1844=bigT,((qCell/bigT)*(I1845/I1844))+((1-(qCell/bigT))*J1844),IF(qCell=0,1,IF(OR(F1845="",COUNT($AX$2:AX1844)&lt;=qCell),IF(COUNT($AX$2:AX1844)=1,1,AX1844/AX1843),((qCell/COUNT($AX$2:AX1844))*(I1845/I1844))+((1-(qCell/COUNT($AX$2:AX1844)))*J1844)))),J1844)))))))</f>
        <v/>
      </c>
      <c r="K1845" s="31" t="str">
        <f>IF(H1845="","",IF(AND(Temp!optSeasCoef=0,Temp!sts_add=1),IF(H1845="out-sample",I1845+(Q1845*J1845),I1845+J1845),IF(AND(Temp!optSeasCoef=0,Temp!sts_multp=1),IF(H1845="out-sample",I1845*(J1845^Q1845),I1845*J1845),IF(Temp!sts_add=1,IF(H1845="out-sample",(I1845+(Q1845*J1845))*G1845,(I1845+J1845)*G1845),IF(H1845="out-sample",I1845*(J1845^Q1845)*G1845,I1845*J1845*G1845)))))</f>
        <v/>
      </c>
      <c r="L1845" s="32" t="str">
        <f t="shared" si="198"/>
        <v/>
      </c>
      <c r="M1845" s="32" t="str">
        <f t="shared" si="199"/>
        <v/>
      </c>
      <c r="N1845" s="32" t="str">
        <f t="shared" si="200"/>
        <v/>
      </c>
      <c r="O1845" s="32" t="str">
        <f t="shared" si="201"/>
        <v/>
      </c>
      <c r="P1845" s="32" t="str">
        <f t="shared" si="202"/>
        <v/>
      </c>
      <c r="Q1845" s="3" t="str">
        <f>IF(AND(Temp!fhor_indata=1,F1845="",H1844="in-sample"),1,IF(AND(Temp!fhor_indata=1,H1844="out-sample",Q1844&lt;ATA!XfHor),Q1844+1,IF(F1845="","",IF(AND(H1845="out-sample",H1844="in-sample"),1,IF(AND(H1845="out-sample",H1844="out-sample"),Q1844+1,IF(ISNUMBER(Q1844),Q1844+1,1))))))</f>
        <v/>
      </c>
      <c r="R1845" s="3" t="str">
        <f t="shared" si="196"/>
        <v/>
      </c>
      <c r="S1845" s="6"/>
      <c r="T1845" s="6"/>
      <c r="U1845" s="6"/>
      <c r="V1845" s="6"/>
      <c r="W1845" s="6"/>
      <c r="X1845" s="6"/>
      <c r="Y1845" s="6"/>
      <c r="Z1845" s="6"/>
      <c r="AA1845" s="6"/>
      <c r="AB1845" s="6"/>
      <c r="AC1845" s="6"/>
      <c r="AD1845" s="6"/>
      <c r="AE1845" s="6"/>
      <c r="AF1845" s="6"/>
      <c r="AG1845" s="6"/>
      <c r="AH1845" s="6"/>
      <c r="AI1845" s="6"/>
      <c r="AJ1845" s="6"/>
      <c r="AK1845" s="6"/>
      <c r="AX1845" s="63" t="e">
        <f t="shared" si="197"/>
        <v>#VALUE!</v>
      </c>
    </row>
    <row r="1846" spans="1:50" s="1" customFormat="1" ht="14.25" x14ac:dyDescent="0.2">
      <c r="A1846" s="6"/>
      <c r="B1846" s="6"/>
      <c r="C1846" s="6"/>
      <c r="D1846" s="3"/>
      <c r="E1846" s="70" t="str">
        <f>IF(ATA!E1846="","",ATA!E1846)</f>
        <v/>
      </c>
      <c r="F1846" s="51" t="str">
        <f>IF(ATA!F1846="","",ATA!F1846)</f>
        <v/>
      </c>
      <c r="G1846" s="11" t="str">
        <f>IF(ATA!G1846="","",ATA!G1846)</f>
        <v/>
      </c>
      <c r="H1846" s="55" t="str">
        <f>IF(ATA!H1846="","",ATA!H1846)</f>
        <v/>
      </c>
      <c r="I1846" s="31" t="str">
        <f>IF(AND(F1845="",H1845="in-sample"),"",IF(AND(Temp!fhor_indata=1,H1845="out-sample",H1846="out-sample"),I1845,IF(AND(F1846="",H1845="out-sample"),"",IF(AND(Temp!optSeasCoef=0,Temp!sts_add=1),IF(H1845="in-sample",IF(Q1845=bigT,((pCell/bigT)*F1845)+((1-(pCell/bigT))*(I1845+J1845)),IF(OR(F1846="",COUNT($F$2:F1845)&lt;=pCell),F1845,((pCell/COUNT($F$2:F1845))*F1845)+((1-(pCell/COUNT($F$2:F1845)))*(I1845+J1845)))),I1845),IF(AND(Temp!optSeasCoef=0,Temp!sts_multp=1),IF(H1845="in-sample",IF(Q1845=bigT,((pCell/bigT)*F1845)+((1-(pCell/bigT))*(I1845*J1845)),IF(OR(F1846="",COUNT(F$2:$F1845)&lt;=pCell),F1845,((pCell/COUNT($F$2:F1845))*F1845)+((1-(pCell/COUNT($F$2:F1845)))*(I1845*J1845)))),I1845),IF(Temp!sts_add=1,IF(H1845="in-sample",IF(Q1845=bigT,((pCell/bigT)*AX1845)+((1-(pCell/bigT))*(I1845+J1845)),IF(OR(F1846="",COUNT($AX$2:AX1845)&lt;=pCell),AX1845,((pCell/COUNT($AX$2:AX1845))*AX1845)+((1-(pCell/COUNT($AX$2:AX1845)))*(I1845+J1845)))),I1845),IF(H1845="in-sample",IF(Q1845=bigT,((pCell/bigT)*AX1845)+((1-(pCell/bigT))*(I1845*J1845)),IF(OR(F1846="",COUNT($AX$2:AX1845)&lt;=pCell),AX1845,((pCell/COUNT($AX$2:AX1845))*AX1845)+((1-(pCell/COUNT($AX$2:AX1845)))*(I1845*J1845)))),I1845)))))))</f>
        <v/>
      </c>
      <c r="J1846" s="31" t="str">
        <f>IF(AND(F1845="",H1845="in-sample"),"",IF(AND(Temp!fhor_indata=1,H1845="out-sample",H1846="out-sample"),J1845,IF(AND(F1846="",H1845="out-sample"),"",IF(AND(Temp!optSeasCoef=0,Temp!sts_add=1),IF(H1845="in-sample",IF(Q1845=bigT,((qCell/bigT)*(I1846-I1845))+((1-(qCell/bigT))*J1845),IF(OR(F1846="",COUNT($F$2:F1845)&lt;=qCell),IF(COUNT($F$2:F1845)=1,0,F1845-F1844),((qCell/COUNT($F$2:F1845))*(I1846-I1845))+((1-(qCell/COUNT($F$2:F1845)))*J1845))),J1845),IF(AND(Temp!optSeasCoef=0,Temp!sts_multp=1),IF(H1845="in-sample",IF(Q1845=bigT,((qCell/bigT)*(I1846/I1845))+((1-(qCell/bigT))*J1845),IF(qCell=0,1,IF(OR(F1846="",COUNT($F$2:F1845)&lt;=qCell),IF(COUNT($F$2:F1845)=1,1,F1845/F1844),((qCell/COUNT($F$2:F1845))*(I1846/I1845))+((1-(qCell/COUNT($F$2:F1845)))*J1845)))),J1845),IF(Temp!sts_add=1,IF(H1845="in-sample",IF(Q1845=bigT,((qCell/bigT)*(I1846-I1845))+((1-(qCell/bigT))*J1845),IF(OR(F1846="",COUNT($AX$2:AX1845)&lt;=qCell),IF(COUNT($AX$2:AX1845)=1,0,AX1845-AX1844),((qCell/COUNT($AX$2:AX1845))*(I1846-I1845))+((1-(qCell/COUNT($AX$2:AX1845)))*J1845))),J1845),IF(H1845="in-sample",IF(Q1845=bigT,((qCell/bigT)*(I1846/I1845))+((1-(qCell/bigT))*J1845),IF(qCell=0,1,IF(OR(F1846="",COUNT($AX$2:AX1845)&lt;=qCell),IF(COUNT($AX$2:AX1845)=1,1,AX1845/AX1844),((qCell/COUNT($AX$2:AX1845))*(I1846/I1845))+((1-(qCell/COUNT($AX$2:AX1845)))*J1845)))),J1845)))))))</f>
        <v/>
      </c>
      <c r="K1846" s="31" t="str">
        <f>IF(H1846="","",IF(AND(Temp!optSeasCoef=0,Temp!sts_add=1),IF(H1846="out-sample",I1846+(Q1846*J1846),I1846+J1846),IF(AND(Temp!optSeasCoef=0,Temp!sts_multp=1),IF(H1846="out-sample",I1846*(J1846^Q1846),I1846*J1846),IF(Temp!sts_add=1,IF(H1846="out-sample",(I1846+(Q1846*J1846))*G1846,(I1846+J1846)*G1846),IF(H1846="out-sample",I1846*(J1846^Q1846)*G1846,I1846*J1846*G1846)))))</f>
        <v/>
      </c>
      <c r="L1846" s="32" t="str">
        <f t="shared" si="198"/>
        <v/>
      </c>
      <c r="M1846" s="32" t="str">
        <f t="shared" si="199"/>
        <v/>
      </c>
      <c r="N1846" s="32" t="str">
        <f t="shared" si="200"/>
        <v/>
      </c>
      <c r="O1846" s="32" t="str">
        <f t="shared" si="201"/>
        <v/>
      </c>
      <c r="P1846" s="32" t="str">
        <f t="shared" si="202"/>
        <v/>
      </c>
      <c r="Q1846" s="3" t="str">
        <f>IF(AND(Temp!fhor_indata=1,F1846="",H1845="in-sample"),1,IF(AND(Temp!fhor_indata=1,H1845="out-sample",Q1845&lt;ATA!XfHor),Q1845+1,IF(F1846="","",IF(AND(H1846="out-sample",H1845="in-sample"),1,IF(AND(H1846="out-sample",H1845="out-sample"),Q1845+1,IF(ISNUMBER(Q1845),Q1845+1,1))))))</f>
        <v/>
      </c>
      <c r="R1846" s="3" t="str">
        <f t="shared" si="196"/>
        <v/>
      </c>
      <c r="S1846" s="6"/>
      <c r="T1846" s="6"/>
      <c r="U1846" s="6"/>
      <c r="V1846" s="6"/>
      <c r="W1846" s="6"/>
      <c r="X1846" s="6"/>
      <c r="Y1846" s="6"/>
      <c r="Z1846" s="6"/>
      <c r="AA1846" s="6"/>
      <c r="AB1846" s="6"/>
      <c r="AC1846" s="6"/>
      <c r="AD1846" s="6"/>
      <c r="AE1846" s="6"/>
      <c r="AF1846" s="6"/>
      <c r="AG1846" s="6"/>
      <c r="AH1846" s="6"/>
      <c r="AI1846" s="6"/>
      <c r="AJ1846" s="6"/>
      <c r="AK1846" s="6"/>
      <c r="AX1846" s="63" t="e">
        <f t="shared" si="197"/>
        <v>#VALUE!</v>
      </c>
    </row>
    <row r="1847" spans="1:50" s="1" customFormat="1" ht="14.25" x14ac:dyDescent="0.2">
      <c r="A1847" s="6"/>
      <c r="B1847" s="6"/>
      <c r="C1847" s="6"/>
      <c r="D1847" s="3"/>
      <c r="E1847" s="70" t="str">
        <f>IF(ATA!E1847="","",ATA!E1847)</f>
        <v/>
      </c>
      <c r="F1847" s="51" t="str">
        <f>IF(ATA!F1847="","",ATA!F1847)</f>
        <v/>
      </c>
      <c r="G1847" s="11" t="str">
        <f>IF(ATA!G1847="","",ATA!G1847)</f>
        <v/>
      </c>
      <c r="H1847" s="55" t="str">
        <f>IF(ATA!H1847="","",ATA!H1847)</f>
        <v/>
      </c>
      <c r="I1847" s="31" t="str">
        <f>IF(AND(F1846="",H1846="in-sample"),"",IF(AND(Temp!fhor_indata=1,H1846="out-sample",H1847="out-sample"),I1846,IF(AND(F1847="",H1846="out-sample"),"",IF(AND(Temp!optSeasCoef=0,Temp!sts_add=1),IF(H1846="in-sample",IF(Q1846=bigT,((pCell/bigT)*F1846)+((1-(pCell/bigT))*(I1846+J1846)),IF(OR(F1847="",COUNT($F$2:F1846)&lt;=pCell),F1846,((pCell/COUNT($F$2:F1846))*F1846)+((1-(pCell/COUNT($F$2:F1846)))*(I1846+J1846)))),I1846),IF(AND(Temp!optSeasCoef=0,Temp!sts_multp=1),IF(H1846="in-sample",IF(Q1846=bigT,((pCell/bigT)*F1846)+((1-(pCell/bigT))*(I1846*J1846)),IF(OR(F1847="",COUNT(F$2:$F1846)&lt;=pCell),F1846,((pCell/COUNT($F$2:F1846))*F1846)+((1-(pCell/COUNT($F$2:F1846)))*(I1846*J1846)))),I1846),IF(Temp!sts_add=1,IF(H1846="in-sample",IF(Q1846=bigT,((pCell/bigT)*AX1846)+((1-(pCell/bigT))*(I1846+J1846)),IF(OR(F1847="",COUNT($AX$2:AX1846)&lt;=pCell),AX1846,((pCell/COUNT($AX$2:AX1846))*AX1846)+((1-(pCell/COUNT($AX$2:AX1846)))*(I1846+J1846)))),I1846),IF(H1846="in-sample",IF(Q1846=bigT,((pCell/bigT)*AX1846)+((1-(pCell/bigT))*(I1846*J1846)),IF(OR(F1847="",COUNT($AX$2:AX1846)&lt;=pCell),AX1846,((pCell/COUNT($AX$2:AX1846))*AX1846)+((1-(pCell/COUNT($AX$2:AX1846)))*(I1846*J1846)))),I1846)))))))</f>
        <v/>
      </c>
      <c r="J1847" s="31" t="str">
        <f>IF(AND(F1846="",H1846="in-sample"),"",IF(AND(Temp!fhor_indata=1,H1846="out-sample",H1847="out-sample"),J1846,IF(AND(F1847="",H1846="out-sample"),"",IF(AND(Temp!optSeasCoef=0,Temp!sts_add=1),IF(H1846="in-sample",IF(Q1846=bigT,((qCell/bigT)*(I1847-I1846))+((1-(qCell/bigT))*J1846),IF(OR(F1847="",COUNT($F$2:F1846)&lt;=qCell),IF(COUNT($F$2:F1846)=1,0,F1846-F1845),((qCell/COUNT($F$2:F1846))*(I1847-I1846))+((1-(qCell/COUNT($F$2:F1846)))*J1846))),J1846),IF(AND(Temp!optSeasCoef=0,Temp!sts_multp=1),IF(H1846="in-sample",IF(Q1846=bigT,((qCell/bigT)*(I1847/I1846))+((1-(qCell/bigT))*J1846),IF(qCell=0,1,IF(OR(F1847="",COUNT($F$2:F1846)&lt;=qCell),IF(COUNT($F$2:F1846)=1,1,F1846/F1845),((qCell/COUNT($F$2:F1846))*(I1847/I1846))+((1-(qCell/COUNT($F$2:F1846)))*J1846)))),J1846),IF(Temp!sts_add=1,IF(H1846="in-sample",IF(Q1846=bigT,((qCell/bigT)*(I1847-I1846))+((1-(qCell/bigT))*J1846),IF(OR(F1847="",COUNT($AX$2:AX1846)&lt;=qCell),IF(COUNT($AX$2:AX1846)=1,0,AX1846-AX1845),((qCell/COUNT($AX$2:AX1846))*(I1847-I1846))+((1-(qCell/COUNT($AX$2:AX1846)))*J1846))),J1846),IF(H1846="in-sample",IF(Q1846=bigT,((qCell/bigT)*(I1847/I1846))+((1-(qCell/bigT))*J1846),IF(qCell=0,1,IF(OR(F1847="",COUNT($AX$2:AX1846)&lt;=qCell),IF(COUNT($AX$2:AX1846)=1,1,AX1846/AX1845),((qCell/COUNT($AX$2:AX1846))*(I1847/I1846))+((1-(qCell/COUNT($AX$2:AX1846)))*J1846)))),J1846)))))))</f>
        <v/>
      </c>
      <c r="K1847" s="31" t="str">
        <f>IF(H1847="","",IF(AND(Temp!optSeasCoef=0,Temp!sts_add=1),IF(H1847="out-sample",I1847+(Q1847*J1847),I1847+J1847),IF(AND(Temp!optSeasCoef=0,Temp!sts_multp=1),IF(H1847="out-sample",I1847*(J1847^Q1847),I1847*J1847),IF(Temp!sts_add=1,IF(H1847="out-sample",(I1847+(Q1847*J1847))*G1847,(I1847+J1847)*G1847),IF(H1847="out-sample",I1847*(J1847^Q1847)*G1847,I1847*J1847*G1847)))))</f>
        <v/>
      </c>
      <c r="L1847" s="32" t="str">
        <f t="shared" si="198"/>
        <v/>
      </c>
      <c r="M1847" s="32" t="str">
        <f t="shared" si="199"/>
        <v/>
      </c>
      <c r="N1847" s="32" t="str">
        <f t="shared" si="200"/>
        <v/>
      </c>
      <c r="O1847" s="32" t="str">
        <f t="shared" si="201"/>
        <v/>
      </c>
      <c r="P1847" s="32" t="str">
        <f t="shared" si="202"/>
        <v/>
      </c>
      <c r="Q1847" s="3" t="str">
        <f>IF(AND(Temp!fhor_indata=1,F1847="",H1846="in-sample"),1,IF(AND(Temp!fhor_indata=1,H1846="out-sample",Q1846&lt;ATA!XfHor),Q1846+1,IF(F1847="","",IF(AND(H1847="out-sample",H1846="in-sample"),1,IF(AND(H1847="out-sample",H1846="out-sample"),Q1846+1,IF(ISNUMBER(Q1846),Q1846+1,1))))))</f>
        <v/>
      </c>
      <c r="R1847" s="3" t="str">
        <f t="shared" si="196"/>
        <v/>
      </c>
      <c r="S1847" s="6"/>
      <c r="T1847" s="6"/>
      <c r="U1847" s="6"/>
      <c r="V1847" s="6"/>
      <c r="W1847" s="6"/>
      <c r="X1847" s="6"/>
      <c r="Y1847" s="6"/>
      <c r="Z1847" s="6"/>
      <c r="AA1847" s="6"/>
      <c r="AB1847" s="6"/>
      <c r="AC1847" s="6"/>
      <c r="AD1847" s="6"/>
      <c r="AE1847" s="6"/>
      <c r="AF1847" s="6"/>
      <c r="AG1847" s="6"/>
      <c r="AH1847" s="6"/>
      <c r="AI1847" s="6"/>
      <c r="AJ1847" s="6"/>
      <c r="AK1847" s="6"/>
      <c r="AX1847" s="63" t="e">
        <f t="shared" si="197"/>
        <v>#VALUE!</v>
      </c>
    </row>
    <row r="1848" spans="1:50" s="1" customFormat="1" ht="14.25" x14ac:dyDescent="0.2">
      <c r="A1848" s="6"/>
      <c r="B1848" s="6"/>
      <c r="C1848" s="6"/>
      <c r="D1848" s="3"/>
      <c r="E1848" s="70" t="str">
        <f>IF(ATA!E1848="","",ATA!E1848)</f>
        <v/>
      </c>
      <c r="F1848" s="51" t="str">
        <f>IF(ATA!F1848="","",ATA!F1848)</f>
        <v/>
      </c>
      <c r="G1848" s="11" t="str">
        <f>IF(ATA!G1848="","",ATA!G1848)</f>
        <v/>
      </c>
      <c r="H1848" s="55" t="str">
        <f>IF(ATA!H1848="","",ATA!H1848)</f>
        <v/>
      </c>
      <c r="I1848" s="31" t="str">
        <f>IF(AND(F1847="",H1847="in-sample"),"",IF(AND(Temp!fhor_indata=1,H1847="out-sample",H1848="out-sample"),I1847,IF(AND(F1848="",H1847="out-sample"),"",IF(AND(Temp!optSeasCoef=0,Temp!sts_add=1),IF(H1847="in-sample",IF(Q1847=bigT,((pCell/bigT)*F1847)+((1-(pCell/bigT))*(I1847+J1847)),IF(OR(F1848="",COUNT($F$2:F1847)&lt;=pCell),F1847,((pCell/COUNT($F$2:F1847))*F1847)+((1-(pCell/COUNT($F$2:F1847)))*(I1847+J1847)))),I1847),IF(AND(Temp!optSeasCoef=0,Temp!sts_multp=1),IF(H1847="in-sample",IF(Q1847=bigT,((pCell/bigT)*F1847)+((1-(pCell/bigT))*(I1847*J1847)),IF(OR(F1848="",COUNT(F$2:$F1847)&lt;=pCell),F1847,((pCell/COUNT($F$2:F1847))*F1847)+((1-(pCell/COUNT($F$2:F1847)))*(I1847*J1847)))),I1847),IF(Temp!sts_add=1,IF(H1847="in-sample",IF(Q1847=bigT,((pCell/bigT)*AX1847)+((1-(pCell/bigT))*(I1847+J1847)),IF(OR(F1848="",COUNT($AX$2:AX1847)&lt;=pCell),AX1847,((pCell/COUNT($AX$2:AX1847))*AX1847)+((1-(pCell/COUNT($AX$2:AX1847)))*(I1847+J1847)))),I1847),IF(H1847="in-sample",IF(Q1847=bigT,((pCell/bigT)*AX1847)+((1-(pCell/bigT))*(I1847*J1847)),IF(OR(F1848="",COUNT($AX$2:AX1847)&lt;=pCell),AX1847,((pCell/COUNT($AX$2:AX1847))*AX1847)+((1-(pCell/COUNT($AX$2:AX1847)))*(I1847*J1847)))),I1847)))))))</f>
        <v/>
      </c>
      <c r="J1848" s="31" t="str">
        <f>IF(AND(F1847="",H1847="in-sample"),"",IF(AND(Temp!fhor_indata=1,H1847="out-sample",H1848="out-sample"),J1847,IF(AND(F1848="",H1847="out-sample"),"",IF(AND(Temp!optSeasCoef=0,Temp!sts_add=1),IF(H1847="in-sample",IF(Q1847=bigT,((qCell/bigT)*(I1848-I1847))+((1-(qCell/bigT))*J1847),IF(OR(F1848="",COUNT($F$2:F1847)&lt;=qCell),IF(COUNT($F$2:F1847)=1,0,F1847-F1846),((qCell/COUNT($F$2:F1847))*(I1848-I1847))+((1-(qCell/COUNT($F$2:F1847)))*J1847))),J1847),IF(AND(Temp!optSeasCoef=0,Temp!sts_multp=1),IF(H1847="in-sample",IF(Q1847=bigT,((qCell/bigT)*(I1848/I1847))+((1-(qCell/bigT))*J1847),IF(qCell=0,1,IF(OR(F1848="",COUNT($F$2:F1847)&lt;=qCell),IF(COUNT($F$2:F1847)=1,1,F1847/F1846),((qCell/COUNT($F$2:F1847))*(I1848/I1847))+((1-(qCell/COUNT($F$2:F1847)))*J1847)))),J1847),IF(Temp!sts_add=1,IF(H1847="in-sample",IF(Q1847=bigT,((qCell/bigT)*(I1848-I1847))+((1-(qCell/bigT))*J1847),IF(OR(F1848="",COUNT($AX$2:AX1847)&lt;=qCell),IF(COUNT($AX$2:AX1847)=1,0,AX1847-AX1846),((qCell/COUNT($AX$2:AX1847))*(I1848-I1847))+((1-(qCell/COUNT($AX$2:AX1847)))*J1847))),J1847),IF(H1847="in-sample",IF(Q1847=bigT,((qCell/bigT)*(I1848/I1847))+((1-(qCell/bigT))*J1847),IF(qCell=0,1,IF(OR(F1848="",COUNT($AX$2:AX1847)&lt;=qCell),IF(COUNT($AX$2:AX1847)=1,1,AX1847/AX1846),((qCell/COUNT($AX$2:AX1847))*(I1848/I1847))+((1-(qCell/COUNT($AX$2:AX1847)))*J1847)))),J1847)))))))</f>
        <v/>
      </c>
      <c r="K1848" s="31" t="str">
        <f>IF(H1848="","",IF(AND(Temp!optSeasCoef=0,Temp!sts_add=1),IF(H1848="out-sample",I1848+(Q1848*J1848),I1848+J1848),IF(AND(Temp!optSeasCoef=0,Temp!sts_multp=1),IF(H1848="out-sample",I1848*(J1848^Q1848),I1848*J1848),IF(Temp!sts_add=1,IF(H1848="out-sample",(I1848+(Q1848*J1848))*G1848,(I1848+J1848)*G1848),IF(H1848="out-sample",I1848*(J1848^Q1848)*G1848,I1848*J1848*G1848)))))</f>
        <v/>
      </c>
      <c r="L1848" s="32" t="str">
        <f t="shared" si="198"/>
        <v/>
      </c>
      <c r="M1848" s="32" t="str">
        <f t="shared" si="199"/>
        <v/>
      </c>
      <c r="N1848" s="32" t="str">
        <f t="shared" si="200"/>
        <v/>
      </c>
      <c r="O1848" s="32" t="str">
        <f t="shared" si="201"/>
        <v/>
      </c>
      <c r="P1848" s="32" t="str">
        <f t="shared" si="202"/>
        <v/>
      </c>
      <c r="Q1848" s="3" t="str">
        <f>IF(AND(Temp!fhor_indata=1,F1848="",H1847="in-sample"),1,IF(AND(Temp!fhor_indata=1,H1847="out-sample",Q1847&lt;ATA!XfHor),Q1847+1,IF(F1848="","",IF(AND(H1848="out-sample",H1847="in-sample"),1,IF(AND(H1848="out-sample",H1847="out-sample"),Q1847+1,IF(ISNUMBER(Q1847),Q1847+1,1))))))</f>
        <v/>
      </c>
      <c r="R1848" s="3" t="str">
        <f t="shared" si="196"/>
        <v/>
      </c>
      <c r="S1848" s="6"/>
      <c r="T1848" s="6"/>
      <c r="U1848" s="6"/>
      <c r="V1848" s="6"/>
      <c r="W1848" s="6"/>
      <c r="X1848" s="6"/>
      <c r="Y1848" s="6"/>
      <c r="Z1848" s="6"/>
      <c r="AA1848" s="6"/>
      <c r="AB1848" s="6"/>
      <c r="AC1848" s="6"/>
      <c r="AD1848" s="6"/>
      <c r="AE1848" s="6"/>
      <c r="AF1848" s="6"/>
      <c r="AG1848" s="6"/>
      <c r="AH1848" s="6"/>
      <c r="AI1848" s="6"/>
      <c r="AJ1848" s="6"/>
      <c r="AK1848" s="6"/>
      <c r="AX1848" s="63" t="e">
        <f t="shared" si="197"/>
        <v>#VALUE!</v>
      </c>
    </row>
    <row r="1849" spans="1:50" s="1" customFormat="1" ht="14.25" x14ac:dyDescent="0.2">
      <c r="A1849" s="6"/>
      <c r="B1849" s="6"/>
      <c r="C1849" s="6"/>
      <c r="D1849" s="3"/>
      <c r="E1849" s="70" t="str">
        <f>IF(ATA!E1849="","",ATA!E1849)</f>
        <v/>
      </c>
      <c r="F1849" s="51" t="str">
        <f>IF(ATA!F1849="","",ATA!F1849)</f>
        <v/>
      </c>
      <c r="G1849" s="11" t="str">
        <f>IF(ATA!G1849="","",ATA!G1849)</f>
        <v/>
      </c>
      <c r="H1849" s="55" t="str">
        <f>IF(ATA!H1849="","",ATA!H1849)</f>
        <v/>
      </c>
      <c r="I1849" s="31" t="str">
        <f>IF(AND(F1848="",H1848="in-sample"),"",IF(AND(Temp!fhor_indata=1,H1848="out-sample",H1849="out-sample"),I1848,IF(AND(F1849="",H1848="out-sample"),"",IF(AND(Temp!optSeasCoef=0,Temp!sts_add=1),IF(H1848="in-sample",IF(Q1848=bigT,((pCell/bigT)*F1848)+((1-(pCell/bigT))*(I1848+J1848)),IF(OR(F1849="",COUNT($F$2:F1848)&lt;=pCell),F1848,((pCell/COUNT($F$2:F1848))*F1848)+((1-(pCell/COUNT($F$2:F1848)))*(I1848+J1848)))),I1848),IF(AND(Temp!optSeasCoef=0,Temp!sts_multp=1),IF(H1848="in-sample",IF(Q1848=bigT,((pCell/bigT)*F1848)+((1-(pCell/bigT))*(I1848*J1848)),IF(OR(F1849="",COUNT(F$2:$F1848)&lt;=pCell),F1848,((pCell/COUNT($F$2:F1848))*F1848)+((1-(pCell/COUNT($F$2:F1848)))*(I1848*J1848)))),I1848),IF(Temp!sts_add=1,IF(H1848="in-sample",IF(Q1848=bigT,((pCell/bigT)*AX1848)+((1-(pCell/bigT))*(I1848+J1848)),IF(OR(F1849="",COUNT($AX$2:AX1848)&lt;=pCell),AX1848,((pCell/COUNT($AX$2:AX1848))*AX1848)+((1-(pCell/COUNT($AX$2:AX1848)))*(I1848+J1848)))),I1848),IF(H1848="in-sample",IF(Q1848=bigT,((pCell/bigT)*AX1848)+((1-(pCell/bigT))*(I1848*J1848)),IF(OR(F1849="",COUNT($AX$2:AX1848)&lt;=pCell),AX1848,((pCell/COUNT($AX$2:AX1848))*AX1848)+((1-(pCell/COUNT($AX$2:AX1848)))*(I1848*J1848)))),I1848)))))))</f>
        <v/>
      </c>
      <c r="J1849" s="31" t="str">
        <f>IF(AND(F1848="",H1848="in-sample"),"",IF(AND(Temp!fhor_indata=1,H1848="out-sample",H1849="out-sample"),J1848,IF(AND(F1849="",H1848="out-sample"),"",IF(AND(Temp!optSeasCoef=0,Temp!sts_add=1),IF(H1848="in-sample",IF(Q1848=bigT,((qCell/bigT)*(I1849-I1848))+((1-(qCell/bigT))*J1848),IF(OR(F1849="",COUNT($F$2:F1848)&lt;=qCell),IF(COUNT($F$2:F1848)=1,0,F1848-F1847),((qCell/COUNT($F$2:F1848))*(I1849-I1848))+((1-(qCell/COUNT($F$2:F1848)))*J1848))),J1848),IF(AND(Temp!optSeasCoef=0,Temp!sts_multp=1),IF(H1848="in-sample",IF(Q1848=bigT,((qCell/bigT)*(I1849/I1848))+((1-(qCell/bigT))*J1848),IF(qCell=0,1,IF(OR(F1849="",COUNT($F$2:F1848)&lt;=qCell),IF(COUNT($F$2:F1848)=1,1,F1848/F1847),((qCell/COUNT($F$2:F1848))*(I1849/I1848))+((1-(qCell/COUNT($F$2:F1848)))*J1848)))),J1848),IF(Temp!sts_add=1,IF(H1848="in-sample",IF(Q1848=bigT,((qCell/bigT)*(I1849-I1848))+((1-(qCell/bigT))*J1848),IF(OR(F1849="",COUNT($AX$2:AX1848)&lt;=qCell),IF(COUNT($AX$2:AX1848)=1,0,AX1848-AX1847),((qCell/COUNT($AX$2:AX1848))*(I1849-I1848))+((1-(qCell/COUNT($AX$2:AX1848)))*J1848))),J1848),IF(H1848="in-sample",IF(Q1848=bigT,((qCell/bigT)*(I1849/I1848))+((1-(qCell/bigT))*J1848),IF(qCell=0,1,IF(OR(F1849="",COUNT($AX$2:AX1848)&lt;=qCell),IF(COUNT($AX$2:AX1848)=1,1,AX1848/AX1847),((qCell/COUNT($AX$2:AX1848))*(I1849/I1848))+((1-(qCell/COUNT($AX$2:AX1848)))*J1848)))),J1848)))))))</f>
        <v/>
      </c>
      <c r="K1849" s="31" t="str">
        <f>IF(H1849="","",IF(AND(Temp!optSeasCoef=0,Temp!sts_add=1),IF(H1849="out-sample",I1849+(Q1849*J1849),I1849+J1849),IF(AND(Temp!optSeasCoef=0,Temp!sts_multp=1),IF(H1849="out-sample",I1849*(J1849^Q1849),I1849*J1849),IF(Temp!sts_add=1,IF(H1849="out-sample",(I1849+(Q1849*J1849))*G1849,(I1849+J1849)*G1849),IF(H1849="out-sample",I1849*(J1849^Q1849)*G1849,I1849*J1849*G1849)))))</f>
        <v/>
      </c>
      <c r="L1849" s="32" t="str">
        <f t="shared" si="198"/>
        <v/>
      </c>
      <c r="M1849" s="32" t="str">
        <f t="shared" si="199"/>
        <v/>
      </c>
      <c r="N1849" s="32" t="str">
        <f t="shared" si="200"/>
        <v/>
      </c>
      <c r="O1849" s="32" t="str">
        <f t="shared" si="201"/>
        <v/>
      </c>
      <c r="P1849" s="32" t="str">
        <f t="shared" si="202"/>
        <v/>
      </c>
      <c r="Q1849" s="3" t="str">
        <f>IF(AND(Temp!fhor_indata=1,F1849="",H1848="in-sample"),1,IF(AND(Temp!fhor_indata=1,H1848="out-sample",Q1848&lt;ATA!XfHor),Q1848+1,IF(F1849="","",IF(AND(H1849="out-sample",H1848="in-sample"),1,IF(AND(H1849="out-sample",H1848="out-sample"),Q1848+1,IF(ISNUMBER(Q1848),Q1848+1,1))))))</f>
        <v/>
      </c>
      <c r="R1849" s="3" t="str">
        <f t="shared" si="196"/>
        <v/>
      </c>
      <c r="S1849" s="6"/>
      <c r="T1849" s="6"/>
      <c r="U1849" s="6"/>
      <c r="V1849" s="6"/>
      <c r="W1849" s="6"/>
      <c r="X1849" s="6"/>
      <c r="Y1849" s="6"/>
      <c r="Z1849" s="6"/>
      <c r="AA1849" s="6"/>
      <c r="AB1849" s="6"/>
      <c r="AC1849" s="6"/>
      <c r="AD1849" s="6"/>
      <c r="AE1849" s="6"/>
      <c r="AF1849" s="6"/>
      <c r="AG1849" s="6"/>
      <c r="AH1849" s="6"/>
      <c r="AI1849" s="6"/>
      <c r="AJ1849" s="6"/>
      <c r="AK1849" s="6"/>
      <c r="AX1849" s="63" t="e">
        <f t="shared" si="197"/>
        <v>#VALUE!</v>
      </c>
    </row>
    <row r="1850" spans="1:50" s="1" customFormat="1" ht="14.25" x14ac:dyDescent="0.2">
      <c r="A1850" s="6"/>
      <c r="B1850" s="6"/>
      <c r="C1850" s="6"/>
      <c r="D1850" s="3"/>
      <c r="E1850" s="70" t="str">
        <f>IF(ATA!E1850="","",ATA!E1850)</f>
        <v/>
      </c>
      <c r="F1850" s="51" t="str">
        <f>IF(ATA!F1850="","",ATA!F1850)</f>
        <v/>
      </c>
      <c r="G1850" s="11" t="str">
        <f>IF(ATA!G1850="","",ATA!G1850)</f>
        <v/>
      </c>
      <c r="H1850" s="55" t="str">
        <f>IF(ATA!H1850="","",ATA!H1850)</f>
        <v/>
      </c>
      <c r="I1850" s="31" t="str">
        <f>IF(AND(F1849="",H1849="in-sample"),"",IF(AND(Temp!fhor_indata=1,H1849="out-sample",H1850="out-sample"),I1849,IF(AND(F1850="",H1849="out-sample"),"",IF(AND(Temp!optSeasCoef=0,Temp!sts_add=1),IF(H1849="in-sample",IF(Q1849=bigT,((pCell/bigT)*F1849)+((1-(pCell/bigT))*(I1849+J1849)),IF(OR(F1850="",COUNT($F$2:F1849)&lt;=pCell),F1849,((pCell/COUNT($F$2:F1849))*F1849)+((1-(pCell/COUNT($F$2:F1849)))*(I1849+J1849)))),I1849),IF(AND(Temp!optSeasCoef=0,Temp!sts_multp=1),IF(H1849="in-sample",IF(Q1849=bigT,((pCell/bigT)*F1849)+((1-(pCell/bigT))*(I1849*J1849)),IF(OR(F1850="",COUNT(F$2:$F1849)&lt;=pCell),F1849,((pCell/COUNT($F$2:F1849))*F1849)+((1-(pCell/COUNT($F$2:F1849)))*(I1849*J1849)))),I1849),IF(Temp!sts_add=1,IF(H1849="in-sample",IF(Q1849=bigT,((pCell/bigT)*AX1849)+((1-(pCell/bigT))*(I1849+J1849)),IF(OR(F1850="",COUNT($AX$2:AX1849)&lt;=pCell),AX1849,((pCell/COUNT($AX$2:AX1849))*AX1849)+((1-(pCell/COUNT($AX$2:AX1849)))*(I1849+J1849)))),I1849),IF(H1849="in-sample",IF(Q1849=bigT,((pCell/bigT)*AX1849)+((1-(pCell/bigT))*(I1849*J1849)),IF(OR(F1850="",COUNT($AX$2:AX1849)&lt;=pCell),AX1849,((pCell/COUNT($AX$2:AX1849))*AX1849)+((1-(pCell/COUNT($AX$2:AX1849)))*(I1849*J1849)))),I1849)))))))</f>
        <v/>
      </c>
      <c r="J1850" s="31" t="str">
        <f>IF(AND(F1849="",H1849="in-sample"),"",IF(AND(Temp!fhor_indata=1,H1849="out-sample",H1850="out-sample"),J1849,IF(AND(F1850="",H1849="out-sample"),"",IF(AND(Temp!optSeasCoef=0,Temp!sts_add=1),IF(H1849="in-sample",IF(Q1849=bigT,((qCell/bigT)*(I1850-I1849))+((1-(qCell/bigT))*J1849),IF(OR(F1850="",COUNT($F$2:F1849)&lt;=qCell),IF(COUNT($F$2:F1849)=1,0,F1849-F1848),((qCell/COUNT($F$2:F1849))*(I1850-I1849))+((1-(qCell/COUNT($F$2:F1849)))*J1849))),J1849),IF(AND(Temp!optSeasCoef=0,Temp!sts_multp=1),IF(H1849="in-sample",IF(Q1849=bigT,((qCell/bigT)*(I1850/I1849))+((1-(qCell/bigT))*J1849),IF(qCell=0,1,IF(OR(F1850="",COUNT($F$2:F1849)&lt;=qCell),IF(COUNT($F$2:F1849)=1,1,F1849/F1848),((qCell/COUNT($F$2:F1849))*(I1850/I1849))+((1-(qCell/COUNT($F$2:F1849)))*J1849)))),J1849),IF(Temp!sts_add=1,IF(H1849="in-sample",IF(Q1849=bigT,((qCell/bigT)*(I1850-I1849))+((1-(qCell/bigT))*J1849),IF(OR(F1850="",COUNT($AX$2:AX1849)&lt;=qCell),IF(COUNT($AX$2:AX1849)=1,0,AX1849-AX1848),((qCell/COUNT($AX$2:AX1849))*(I1850-I1849))+((1-(qCell/COUNT($AX$2:AX1849)))*J1849))),J1849),IF(H1849="in-sample",IF(Q1849=bigT,((qCell/bigT)*(I1850/I1849))+((1-(qCell/bigT))*J1849),IF(qCell=0,1,IF(OR(F1850="",COUNT($AX$2:AX1849)&lt;=qCell),IF(COUNT($AX$2:AX1849)=1,1,AX1849/AX1848),((qCell/COUNT($AX$2:AX1849))*(I1850/I1849))+((1-(qCell/COUNT($AX$2:AX1849)))*J1849)))),J1849)))))))</f>
        <v/>
      </c>
      <c r="K1850" s="31" t="str">
        <f>IF(H1850="","",IF(AND(Temp!optSeasCoef=0,Temp!sts_add=1),IF(H1850="out-sample",I1850+(Q1850*J1850),I1850+J1850),IF(AND(Temp!optSeasCoef=0,Temp!sts_multp=1),IF(H1850="out-sample",I1850*(J1850^Q1850),I1850*J1850),IF(Temp!sts_add=1,IF(H1850="out-sample",(I1850+(Q1850*J1850))*G1850,(I1850+J1850)*G1850),IF(H1850="out-sample",I1850*(J1850^Q1850)*G1850,I1850*J1850*G1850)))))</f>
        <v/>
      </c>
      <c r="L1850" s="32" t="str">
        <f t="shared" si="198"/>
        <v/>
      </c>
      <c r="M1850" s="32" t="str">
        <f t="shared" si="199"/>
        <v/>
      </c>
      <c r="N1850" s="32" t="str">
        <f t="shared" si="200"/>
        <v/>
      </c>
      <c r="O1850" s="32" t="str">
        <f t="shared" si="201"/>
        <v/>
      </c>
      <c r="P1850" s="32" t="str">
        <f t="shared" si="202"/>
        <v/>
      </c>
      <c r="Q1850" s="3" t="str">
        <f>IF(AND(Temp!fhor_indata=1,F1850="",H1849="in-sample"),1,IF(AND(Temp!fhor_indata=1,H1849="out-sample",Q1849&lt;ATA!XfHor),Q1849+1,IF(F1850="","",IF(AND(H1850="out-sample",H1849="in-sample"),1,IF(AND(H1850="out-sample",H1849="out-sample"),Q1849+1,IF(ISNUMBER(Q1849),Q1849+1,1))))))</f>
        <v/>
      </c>
      <c r="R1850" s="3" t="str">
        <f t="shared" si="196"/>
        <v/>
      </c>
      <c r="S1850" s="6"/>
      <c r="T1850" s="6"/>
      <c r="U1850" s="6"/>
      <c r="V1850" s="6"/>
      <c r="W1850" s="6"/>
      <c r="X1850" s="6"/>
      <c r="Y1850" s="6"/>
      <c r="Z1850" s="6"/>
      <c r="AA1850" s="6"/>
      <c r="AB1850" s="6"/>
      <c r="AC1850" s="6"/>
      <c r="AD1850" s="6"/>
      <c r="AE1850" s="6"/>
      <c r="AF1850" s="6"/>
      <c r="AG1850" s="6"/>
      <c r="AH1850" s="6"/>
      <c r="AI1850" s="6"/>
      <c r="AJ1850" s="6"/>
      <c r="AK1850" s="6"/>
      <c r="AX1850" s="63" t="e">
        <f t="shared" si="197"/>
        <v>#VALUE!</v>
      </c>
    </row>
    <row r="1851" spans="1:50" s="1" customFormat="1" ht="14.25" x14ac:dyDescent="0.2">
      <c r="A1851" s="6"/>
      <c r="B1851" s="6"/>
      <c r="C1851" s="6"/>
      <c r="D1851" s="3"/>
      <c r="E1851" s="70" t="str">
        <f>IF(ATA!E1851="","",ATA!E1851)</f>
        <v/>
      </c>
      <c r="F1851" s="51" t="str">
        <f>IF(ATA!F1851="","",ATA!F1851)</f>
        <v/>
      </c>
      <c r="G1851" s="11" t="str">
        <f>IF(ATA!G1851="","",ATA!G1851)</f>
        <v/>
      </c>
      <c r="H1851" s="55" t="str">
        <f>IF(ATA!H1851="","",ATA!H1851)</f>
        <v/>
      </c>
      <c r="I1851" s="31" t="str">
        <f>IF(AND(F1850="",H1850="in-sample"),"",IF(AND(Temp!fhor_indata=1,H1850="out-sample",H1851="out-sample"),I1850,IF(AND(F1851="",H1850="out-sample"),"",IF(AND(Temp!optSeasCoef=0,Temp!sts_add=1),IF(H1850="in-sample",IF(Q1850=bigT,((pCell/bigT)*F1850)+((1-(pCell/bigT))*(I1850+J1850)),IF(OR(F1851="",COUNT($F$2:F1850)&lt;=pCell),F1850,((pCell/COUNT($F$2:F1850))*F1850)+((1-(pCell/COUNT($F$2:F1850)))*(I1850+J1850)))),I1850),IF(AND(Temp!optSeasCoef=0,Temp!sts_multp=1),IF(H1850="in-sample",IF(Q1850=bigT,((pCell/bigT)*F1850)+((1-(pCell/bigT))*(I1850*J1850)),IF(OR(F1851="",COUNT(F$2:$F1850)&lt;=pCell),F1850,((pCell/COUNT($F$2:F1850))*F1850)+((1-(pCell/COUNT($F$2:F1850)))*(I1850*J1850)))),I1850),IF(Temp!sts_add=1,IF(H1850="in-sample",IF(Q1850=bigT,((pCell/bigT)*AX1850)+((1-(pCell/bigT))*(I1850+J1850)),IF(OR(F1851="",COUNT($AX$2:AX1850)&lt;=pCell),AX1850,((pCell/COUNT($AX$2:AX1850))*AX1850)+((1-(pCell/COUNT($AX$2:AX1850)))*(I1850+J1850)))),I1850),IF(H1850="in-sample",IF(Q1850=bigT,((pCell/bigT)*AX1850)+((1-(pCell/bigT))*(I1850*J1850)),IF(OR(F1851="",COUNT($AX$2:AX1850)&lt;=pCell),AX1850,((pCell/COUNT($AX$2:AX1850))*AX1850)+((1-(pCell/COUNT($AX$2:AX1850)))*(I1850*J1850)))),I1850)))))))</f>
        <v/>
      </c>
      <c r="J1851" s="31" t="str">
        <f>IF(AND(F1850="",H1850="in-sample"),"",IF(AND(Temp!fhor_indata=1,H1850="out-sample",H1851="out-sample"),J1850,IF(AND(F1851="",H1850="out-sample"),"",IF(AND(Temp!optSeasCoef=0,Temp!sts_add=1),IF(H1850="in-sample",IF(Q1850=bigT,((qCell/bigT)*(I1851-I1850))+((1-(qCell/bigT))*J1850),IF(OR(F1851="",COUNT($F$2:F1850)&lt;=qCell),IF(COUNT($F$2:F1850)=1,0,F1850-F1849),((qCell/COUNT($F$2:F1850))*(I1851-I1850))+((1-(qCell/COUNT($F$2:F1850)))*J1850))),J1850),IF(AND(Temp!optSeasCoef=0,Temp!sts_multp=1),IF(H1850="in-sample",IF(Q1850=bigT,((qCell/bigT)*(I1851/I1850))+((1-(qCell/bigT))*J1850),IF(qCell=0,1,IF(OR(F1851="",COUNT($F$2:F1850)&lt;=qCell),IF(COUNT($F$2:F1850)=1,1,F1850/F1849),((qCell/COUNT($F$2:F1850))*(I1851/I1850))+((1-(qCell/COUNT($F$2:F1850)))*J1850)))),J1850),IF(Temp!sts_add=1,IF(H1850="in-sample",IF(Q1850=bigT,((qCell/bigT)*(I1851-I1850))+((1-(qCell/bigT))*J1850),IF(OR(F1851="",COUNT($AX$2:AX1850)&lt;=qCell),IF(COUNT($AX$2:AX1850)=1,0,AX1850-AX1849),((qCell/COUNT($AX$2:AX1850))*(I1851-I1850))+((1-(qCell/COUNT($AX$2:AX1850)))*J1850))),J1850),IF(H1850="in-sample",IF(Q1850=bigT,((qCell/bigT)*(I1851/I1850))+((1-(qCell/bigT))*J1850),IF(qCell=0,1,IF(OR(F1851="",COUNT($AX$2:AX1850)&lt;=qCell),IF(COUNT($AX$2:AX1850)=1,1,AX1850/AX1849),((qCell/COUNT($AX$2:AX1850))*(I1851/I1850))+((1-(qCell/COUNT($AX$2:AX1850)))*J1850)))),J1850)))))))</f>
        <v/>
      </c>
      <c r="K1851" s="31" t="str">
        <f>IF(H1851="","",IF(AND(Temp!optSeasCoef=0,Temp!sts_add=1),IF(H1851="out-sample",I1851+(Q1851*J1851),I1851+J1851),IF(AND(Temp!optSeasCoef=0,Temp!sts_multp=1),IF(H1851="out-sample",I1851*(J1851^Q1851),I1851*J1851),IF(Temp!sts_add=1,IF(H1851="out-sample",(I1851+(Q1851*J1851))*G1851,(I1851+J1851)*G1851),IF(H1851="out-sample",I1851*(J1851^Q1851)*G1851,I1851*J1851*G1851)))))</f>
        <v/>
      </c>
      <c r="L1851" s="32" t="str">
        <f t="shared" si="198"/>
        <v/>
      </c>
      <c r="M1851" s="32" t="str">
        <f t="shared" si="199"/>
        <v/>
      </c>
      <c r="N1851" s="32" t="str">
        <f t="shared" si="200"/>
        <v/>
      </c>
      <c r="O1851" s="32" t="str">
        <f t="shared" si="201"/>
        <v/>
      </c>
      <c r="P1851" s="32" t="str">
        <f t="shared" si="202"/>
        <v/>
      </c>
      <c r="Q1851" s="3" t="str">
        <f>IF(AND(Temp!fhor_indata=1,F1851="",H1850="in-sample"),1,IF(AND(Temp!fhor_indata=1,H1850="out-sample",Q1850&lt;ATA!XfHor),Q1850+1,IF(F1851="","",IF(AND(H1851="out-sample",H1850="in-sample"),1,IF(AND(H1851="out-sample",H1850="out-sample"),Q1850+1,IF(ISNUMBER(Q1850),Q1850+1,1))))))</f>
        <v/>
      </c>
      <c r="R1851" s="3" t="str">
        <f t="shared" si="196"/>
        <v/>
      </c>
      <c r="S1851" s="6"/>
      <c r="T1851" s="6"/>
      <c r="U1851" s="6"/>
      <c r="V1851" s="6"/>
      <c r="W1851" s="6"/>
      <c r="X1851" s="6"/>
      <c r="Y1851" s="6"/>
      <c r="Z1851" s="6"/>
      <c r="AA1851" s="6"/>
      <c r="AB1851" s="6"/>
      <c r="AC1851" s="6"/>
      <c r="AD1851" s="6"/>
      <c r="AE1851" s="6"/>
      <c r="AF1851" s="6"/>
      <c r="AG1851" s="6"/>
      <c r="AH1851" s="6"/>
      <c r="AI1851" s="6"/>
      <c r="AJ1851" s="6"/>
      <c r="AK1851" s="6"/>
      <c r="AX1851" s="63" t="e">
        <f t="shared" si="197"/>
        <v>#VALUE!</v>
      </c>
    </row>
    <row r="1852" spans="1:50" s="1" customFormat="1" ht="14.25" x14ac:dyDescent="0.2">
      <c r="A1852" s="6"/>
      <c r="B1852" s="6"/>
      <c r="C1852" s="6"/>
      <c r="D1852" s="3"/>
      <c r="E1852" s="70" t="str">
        <f>IF(ATA!E1852="","",ATA!E1852)</f>
        <v/>
      </c>
      <c r="F1852" s="51" t="str">
        <f>IF(ATA!F1852="","",ATA!F1852)</f>
        <v/>
      </c>
      <c r="G1852" s="11" t="str">
        <f>IF(ATA!G1852="","",ATA!G1852)</f>
        <v/>
      </c>
      <c r="H1852" s="55" t="str">
        <f>IF(ATA!H1852="","",ATA!H1852)</f>
        <v/>
      </c>
      <c r="I1852" s="31" t="str">
        <f>IF(AND(F1851="",H1851="in-sample"),"",IF(AND(Temp!fhor_indata=1,H1851="out-sample",H1852="out-sample"),I1851,IF(AND(F1852="",H1851="out-sample"),"",IF(AND(Temp!optSeasCoef=0,Temp!sts_add=1),IF(H1851="in-sample",IF(Q1851=bigT,((pCell/bigT)*F1851)+((1-(pCell/bigT))*(I1851+J1851)),IF(OR(F1852="",COUNT($F$2:F1851)&lt;=pCell),F1851,((pCell/COUNT($F$2:F1851))*F1851)+((1-(pCell/COUNT($F$2:F1851)))*(I1851+J1851)))),I1851),IF(AND(Temp!optSeasCoef=0,Temp!sts_multp=1),IF(H1851="in-sample",IF(Q1851=bigT,((pCell/bigT)*F1851)+((1-(pCell/bigT))*(I1851*J1851)),IF(OR(F1852="",COUNT(F$2:$F1851)&lt;=pCell),F1851,((pCell/COUNT($F$2:F1851))*F1851)+((1-(pCell/COUNT($F$2:F1851)))*(I1851*J1851)))),I1851),IF(Temp!sts_add=1,IF(H1851="in-sample",IF(Q1851=bigT,((pCell/bigT)*AX1851)+((1-(pCell/bigT))*(I1851+J1851)),IF(OR(F1852="",COUNT($AX$2:AX1851)&lt;=pCell),AX1851,((pCell/COUNT($AX$2:AX1851))*AX1851)+((1-(pCell/COUNT($AX$2:AX1851)))*(I1851+J1851)))),I1851),IF(H1851="in-sample",IF(Q1851=bigT,((pCell/bigT)*AX1851)+((1-(pCell/bigT))*(I1851*J1851)),IF(OR(F1852="",COUNT($AX$2:AX1851)&lt;=pCell),AX1851,((pCell/COUNT($AX$2:AX1851))*AX1851)+((1-(pCell/COUNT($AX$2:AX1851)))*(I1851*J1851)))),I1851)))))))</f>
        <v/>
      </c>
      <c r="J1852" s="31" t="str">
        <f>IF(AND(F1851="",H1851="in-sample"),"",IF(AND(Temp!fhor_indata=1,H1851="out-sample",H1852="out-sample"),J1851,IF(AND(F1852="",H1851="out-sample"),"",IF(AND(Temp!optSeasCoef=0,Temp!sts_add=1),IF(H1851="in-sample",IF(Q1851=bigT,((qCell/bigT)*(I1852-I1851))+((1-(qCell/bigT))*J1851),IF(OR(F1852="",COUNT($F$2:F1851)&lt;=qCell),IF(COUNT($F$2:F1851)=1,0,F1851-F1850),((qCell/COUNT($F$2:F1851))*(I1852-I1851))+((1-(qCell/COUNT($F$2:F1851)))*J1851))),J1851),IF(AND(Temp!optSeasCoef=0,Temp!sts_multp=1),IF(H1851="in-sample",IF(Q1851=bigT,((qCell/bigT)*(I1852/I1851))+((1-(qCell/bigT))*J1851),IF(qCell=0,1,IF(OR(F1852="",COUNT($F$2:F1851)&lt;=qCell),IF(COUNT($F$2:F1851)=1,1,F1851/F1850),((qCell/COUNT($F$2:F1851))*(I1852/I1851))+((1-(qCell/COUNT($F$2:F1851)))*J1851)))),J1851),IF(Temp!sts_add=1,IF(H1851="in-sample",IF(Q1851=bigT,((qCell/bigT)*(I1852-I1851))+((1-(qCell/bigT))*J1851),IF(OR(F1852="",COUNT($AX$2:AX1851)&lt;=qCell),IF(COUNT($AX$2:AX1851)=1,0,AX1851-AX1850),((qCell/COUNT($AX$2:AX1851))*(I1852-I1851))+((1-(qCell/COUNT($AX$2:AX1851)))*J1851))),J1851),IF(H1851="in-sample",IF(Q1851=bigT,((qCell/bigT)*(I1852/I1851))+((1-(qCell/bigT))*J1851),IF(qCell=0,1,IF(OR(F1852="",COUNT($AX$2:AX1851)&lt;=qCell),IF(COUNT($AX$2:AX1851)=1,1,AX1851/AX1850),((qCell/COUNT($AX$2:AX1851))*(I1852/I1851))+((1-(qCell/COUNT($AX$2:AX1851)))*J1851)))),J1851)))))))</f>
        <v/>
      </c>
      <c r="K1852" s="31" t="str">
        <f>IF(H1852="","",IF(AND(Temp!optSeasCoef=0,Temp!sts_add=1),IF(H1852="out-sample",I1852+(Q1852*J1852),I1852+J1852),IF(AND(Temp!optSeasCoef=0,Temp!sts_multp=1),IF(H1852="out-sample",I1852*(J1852^Q1852),I1852*J1852),IF(Temp!sts_add=1,IF(H1852="out-sample",(I1852+(Q1852*J1852))*G1852,(I1852+J1852)*G1852),IF(H1852="out-sample",I1852*(J1852^Q1852)*G1852,I1852*J1852*G1852)))))</f>
        <v/>
      </c>
      <c r="L1852" s="32" t="str">
        <f t="shared" si="198"/>
        <v/>
      </c>
      <c r="M1852" s="32" t="str">
        <f t="shared" si="199"/>
        <v/>
      </c>
      <c r="N1852" s="32" t="str">
        <f t="shared" si="200"/>
        <v/>
      </c>
      <c r="O1852" s="32" t="str">
        <f t="shared" si="201"/>
        <v/>
      </c>
      <c r="P1852" s="32" t="str">
        <f t="shared" si="202"/>
        <v/>
      </c>
      <c r="Q1852" s="3" t="str">
        <f>IF(AND(Temp!fhor_indata=1,F1852="",H1851="in-sample"),1,IF(AND(Temp!fhor_indata=1,H1851="out-sample",Q1851&lt;ATA!XfHor),Q1851+1,IF(F1852="","",IF(AND(H1852="out-sample",H1851="in-sample"),1,IF(AND(H1852="out-sample",H1851="out-sample"),Q1851+1,IF(ISNUMBER(Q1851),Q1851+1,1))))))</f>
        <v/>
      </c>
      <c r="R1852" s="3" t="str">
        <f t="shared" si="196"/>
        <v/>
      </c>
      <c r="S1852" s="6"/>
      <c r="T1852" s="6"/>
      <c r="U1852" s="6"/>
      <c r="V1852" s="6"/>
      <c r="W1852" s="6"/>
      <c r="X1852" s="6"/>
      <c r="Y1852" s="6"/>
      <c r="Z1852" s="6"/>
      <c r="AA1852" s="6"/>
      <c r="AB1852" s="6"/>
      <c r="AC1852" s="6"/>
      <c r="AD1852" s="6"/>
      <c r="AE1852" s="6"/>
      <c r="AF1852" s="6"/>
      <c r="AG1852" s="6"/>
      <c r="AH1852" s="6"/>
      <c r="AI1852" s="6"/>
      <c r="AJ1852" s="6"/>
      <c r="AK1852" s="6"/>
      <c r="AX1852" s="63" t="e">
        <f t="shared" si="197"/>
        <v>#VALUE!</v>
      </c>
    </row>
    <row r="1853" spans="1:50" s="1" customFormat="1" ht="14.25" x14ac:dyDescent="0.2">
      <c r="A1853" s="6"/>
      <c r="B1853" s="6"/>
      <c r="C1853" s="6"/>
      <c r="D1853" s="3"/>
      <c r="E1853" s="70" t="str">
        <f>IF(ATA!E1853="","",ATA!E1853)</f>
        <v/>
      </c>
      <c r="F1853" s="51" t="str">
        <f>IF(ATA!F1853="","",ATA!F1853)</f>
        <v/>
      </c>
      <c r="G1853" s="11" t="str">
        <f>IF(ATA!G1853="","",ATA!G1853)</f>
        <v/>
      </c>
      <c r="H1853" s="55" t="str">
        <f>IF(ATA!H1853="","",ATA!H1853)</f>
        <v/>
      </c>
      <c r="I1853" s="31" t="str">
        <f>IF(AND(F1852="",H1852="in-sample"),"",IF(AND(Temp!fhor_indata=1,H1852="out-sample",H1853="out-sample"),I1852,IF(AND(F1853="",H1852="out-sample"),"",IF(AND(Temp!optSeasCoef=0,Temp!sts_add=1),IF(H1852="in-sample",IF(Q1852=bigT,((pCell/bigT)*F1852)+((1-(pCell/bigT))*(I1852+J1852)),IF(OR(F1853="",COUNT($F$2:F1852)&lt;=pCell),F1852,((pCell/COUNT($F$2:F1852))*F1852)+((1-(pCell/COUNT($F$2:F1852)))*(I1852+J1852)))),I1852),IF(AND(Temp!optSeasCoef=0,Temp!sts_multp=1),IF(H1852="in-sample",IF(Q1852=bigT,((pCell/bigT)*F1852)+((1-(pCell/bigT))*(I1852*J1852)),IF(OR(F1853="",COUNT(F$2:$F1852)&lt;=pCell),F1852,((pCell/COUNT($F$2:F1852))*F1852)+((1-(pCell/COUNT($F$2:F1852)))*(I1852*J1852)))),I1852),IF(Temp!sts_add=1,IF(H1852="in-sample",IF(Q1852=bigT,((pCell/bigT)*AX1852)+((1-(pCell/bigT))*(I1852+J1852)),IF(OR(F1853="",COUNT($AX$2:AX1852)&lt;=pCell),AX1852,((pCell/COUNT($AX$2:AX1852))*AX1852)+((1-(pCell/COUNT($AX$2:AX1852)))*(I1852+J1852)))),I1852),IF(H1852="in-sample",IF(Q1852=bigT,((pCell/bigT)*AX1852)+((1-(pCell/bigT))*(I1852*J1852)),IF(OR(F1853="",COUNT($AX$2:AX1852)&lt;=pCell),AX1852,((pCell/COUNT($AX$2:AX1852))*AX1852)+((1-(pCell/COUNT($AX$2:AX1852)))*(I1852*J1852)))),I1852)))))))</f>
        <v/>
      </c>
      <c r="J1853" s="31" t="str">
        <f>IF(AND(F1852="",H1852="in-sample"),"",IF(AND(Temp!fhor_indata=1,H1852="out-sample",H1853="out-sample"),J1852,IF(AND(F1853="",H1852="out-sample"),"",IF(AND(Temp!optSeasCoef=0,Temp!sts_add=1),IF(H1852="in-sample",IF(Q1852=bigT,((qCell/bigT)*(I1853-I1852))+((1-(qCell/bigT))*J1852),IF(OR(F1853="",COUNT($F$2:F1852)&lt;=qCell),IF(COUNT($F$2:F1852)=1,0,F1852-F1851),((qCell/COUNT($F$2:F1852))*(I1853-I1852))+((1-(qCell/COUNT($F$2:F1852)))*J1852))),J1852),IF(AND(Temp!optSeasCoef=0,Temp!sts_multp=1),IF(H1852="in-sample",IF(Q1852=bigT,((qCell/bigT)*(I1853/I1852))+((1-(qCell/bigT))*J1852),IF(qCell=0,1,IF(OR(F1853="",COUNT($F$2:F1852)&lt;=qCell),IF(COUNT($F$2:F1852)=1,1,F1852/F1851),((qCell/COUNT($F$2:F1852))*(I1853/I1852))+((1-(qCell/COUNT($F$2:F1852)))*J1852)))),J1852),IF(Temp!sts_add=1,IF(H1852="in-sample",IF(Q1852=bigT,((qCell/bigT)*(I1853-I1852))+((1-(qCell/bigT))*J1852),IF(OR(F1853="",COUNT($AX$2:AX1852)&lt;=qCell),IF(COUNT($AX$2:AX1852)=1,0,AX1852-AX1851),((qCell/COUNT($AX$2:AX1852))*(I1853-I1852))+((1-(qCell/COUNT($AX$2:AX1852)))*J1852))),J1852),IF(H1852="in-sample",IF(Q1852=bigT,((qCell/bigT)*(I1853/I1852))+((1-(qCell/bigT))*J1852),IF(qCell=0,1,IF(OR(F1853="",COUNT($AX$2:AX1852)&lt;=qCell),IF(COUNT($AX$2:AX1852)=1,1,AX1852/AX1851),((qCell/COUNT($AX$2:AX1852))*(I1853/I1852))+((1-(qCell/COUNT($AX$2:AX1852)))*J1852)))),J1852)))))))</f>
        <v/>
      </c>
      <c r="K1853" s="31" t="str">
        <f>IF(H1853="","",IF(AND(Temp!optSeasCoef=0,Temp!sts_add=1),IF(H1853="out-sample",I1853+(Q1853*J1853),I1853+J1853),IF(AND(Temp!optSeasCoef=0,Temp!sts_multp=1),IF(H1853="out-sample",I1853*(J1853^Q1853),I1853*J1853),IF(Temp!sts_add=1,IF(H1853="out-sample",(I1853+(Q1853*J1853))*G1853,(I1853+J1853)*G1853),IF(H1853="out-sample",I1853*(J1853^Q1853)*G1853,I1853*J1853*G1853)))))</f>
        <v/>
      </c>
      <c r="L1853" s="32" t="str">
        <f t="shared" si="198"/>
        <v/>
      </c>
      <c r="M1853" s="32" t="str">
        <f t="shared" si="199"/>
        <v/>
      </c>
      <c r="N1853" s="32" t="str">
        <f t="shared" si="200"/>
        <v/>
      </c>
      <c r="O1853" s="32" t="str">
        <f t="shared" si="201"/>
        <v/>
      </c>
      <c r="P1853" s="32" t="str">
        <f t="shared" si="202"/>
        <v/>
      </c>
      <c r="Q1853" s="3" t="str">
        <f>IF(AND(Temp!fhor_indata=1,F1853="",H1852="in-sample"),1,IF(AND(Temp!fhor_indata=1,H1852="out-sample",Q1852&lt;ATA!XfHor),Q1852+1,IF(F1853="","",IF(AND(H1853="out-sample",H1852="in-sample"),1,IF(AND(H1853="out-sample",H1852="out-sample"),Q1852+1,IF(ISNUMBER(Q1852),Q1852+1,1))))))</f>
        <v/>
      </c>
      <c r="R1853" s="3" t="str">
        <f t="shared" si="196"/>
        <v/>
      </c>
      <c r="S1853" s="6"/>
      <c r="T1853" s="6"/>
      <c r="U1853" s="6"/>
      <c r="V1853" s="6"/>
      <c r="W1853" s="6"/>
      <c r="X1853" s="6"/>
      <c r="Y1853" s="6"/>
      <c r="Z1853" s="6"/>
      <c r="AA1853" s="6"/>
      <c r="AB1853" s="6"/>
      <c r="AC1853" s="6"/>
      <c r="AD1853" s="6"/>
      <c r="AE1853" s="6"/>
      <c r="AF1853" s="6"/>
      <c r="AG1853" s="6"/>
      <c r="AH1853" s="6"/>
      <c r="AI1853" s="6"/>
      <c r="AJ1853" s="6"/>
      <c r="AK1853" s="6"/>
      <c r="AX1853" s="63" t="e">
        <f t="shared" si="197"/>
        <v>#VALUE!</v>
      </c>
    </row>
    <row r="1854" spans="1:50" s="1" customFormat="1" ht="14.25" x14ac:dyDescent="0.2">
      <c r="A1854" s="6"/>
      <c r="B1854" s="6"/>
      <c r="C1854" s="6"/>
      <c r="D1854" s="3"/>
      <c r="E1854" s="70" t="str">
        <f>IF(ATA!E1854="","",ATA!E1854)</f>
        <v/>
      </c>
      <c r="F1854" s="51" t="str">
        <f>IF(ATA!F1854="","",ATA!F1854)</f>
        <v/>
      </c>
      <c r="G1854" s="11" t="str">
        <f>IF(ATA!G1854="","",ATA!G1854)</f>
        <v/>
      </c>
      <c r="H1854" s="55" t="str">
        <f>IF(ATA!H1854="","",ATA!H1854)</f>
        <v/>
      </c>
      <c r="I1854" s="31" t="str">
        <f>IF(AND(F1853="",H1853="in-sample"),"",IF(AND(Temp!fhor_indata=1,H1853="out-sample",H1854="out-sample"),I1853,IF(AND(F1854="",H1853="out-sample"),"",IF(AND(Temp!optSeasCoef=0,Temp!sts_add=1),IF(H1853="in-sample",IF(Q1853=bigT,((pCell/bigT)*F1853)+((1-(pCell/bigT))*(I1853+J1853)),IF(OR(F1854="",COUNT($F$2:F1853)&lt;=pCell),F1853,((pCell/COUNT($F$2:F1853))*F1853)+((1-(pCell/COUNT($F$2:F1853)))*(I1853+J1853)))),I1853),IF(AND(Temp!optSeasCoef=0,Temp!sts_multp=1),IF(H1853="in-sample",IF(Q1853=bigT,((pCell/bigT)*F1853)+((1-(pCell/bigT))*(I1853*J1853)),IF(OR(F1854="",COUNT(F$2:$F1853)&lt;=pCell),F1853,((pCell/COUNT($F$2:F1853))*F1853)+((1-(pCell/COUNT($F$2:F1853)))*(I1853*J1853)))),I1853),IF(Temp!sts_add=1,IF(H1853="in-sample",IF(Q1853=bigT,((pCell/bigT)*AX1853)+((1-(pCell/bigT))*(I1853+J1853)),IF(OR(F1854="",COUNT($AX$2:AX1853)&lt;=pCell),AX1853,((pCell/COUNT($AX$2:AX1853))*AX1853)+((1-(pCell/COUNT($AX$2:AX1853)))*(I1853+J1853)))),I1853),IF(H1853="in-sample",IF(Q1853=bigT,((pCell/bigT)*AX1853)+((1-(pCell/bigT))*(I1853*J1853)),IF(OR(F1854="",COUNT($AX$2:AX1853)&lt;=pCell),AX1853,((pCell/COUNT($AX$2:AX1853))*AX1853)+((1-(pCell/COUNT($AX$2:AX1853)))*(I1853*J1853)))),I1853)))))))</f>
        <v/>
      </c>
      <c r="J1854" s="31" t="str">
        <f>IF(AND(F1853="",H1853="in-sample"),"",IF(AND(Temp!fhor_indata=1,H1853="out-sample",H1854="out-sample"),J1853,IF(AND(F1854="",H1853="out-sample"),"",IF(AND(Temp!optSeasCoef=0,Temp!sts_add=1),IF(H1853="in-sample",IF(Q1853=bigT,((qCell/bigT)*(I1854-I1853))+((1-(qCell/bigT))*J1853),IF(OR(F1854="",COUNT($F$2:F1853)&lt;=qCell),IF(COUNT($F$2:F1853)=1,0,F1853-F1852),((qCell/COUNT($F$2:F1853))*(I1854-I1853))+((1-(qCell/COUNT($F$2:F1853)))*J1853))),J1853),IF(AND(Temp!optSeasCoef=0,Temp!sts_multp=1),IF(H1853="in-sample",IF(Q1853=bigT,((qCell/bigT)*(I1854/I1853))+((1-(qCell/bigT))*J1853),IF(qCell=0,1,IF(OR(F1854="",COUNT($F$2:F1853)&lt;=qCell),IF(COUNT($F$2:F1853)=1,1,F1853/F1852),((qCell/COUNT($F$2:F1853))*(I1854/I1853))+((1-(qCell/COUNT($F$2:F1853)))*J1853)))),J1853),IF(Temp!sts_add=1,IF(H1853="in-sample",IF(Q1853=bigT,((qCell/bigT)*(I1854-I1853))+((1-(qCell/bigT))*J1853),IF(OR(F1854="",COUNT($AX$2:AX1853)&lt;=qCell),IF(COUNT($AX$2:AX1853)=1,0,AX1853-AX1852),((qCell/COUNT($AX$2:AX1853))*(I1854-I1853))+((1-(qCell/COUNT($AX$2:AX1853)))*J1853))),J1853),IF(H1853="in-sample",IF(Q1853=bigT,((qCell/bigT)*(I1854/I1853))+((1-(qCell/bigT))*J1853),IF(qCell=0,1,IF(OR(F1854="",COUNT($AX$2:AX1853)&lt;=qCell),IF(COUNT($AX$2:AX1853)=1,1,AX1853/AX1852),((qCell/COUNT($AX$2:AX1853))*(I1854/I1853))+((1-(qCell/COUNT($AX$2:AX1853)))*J1853)))),J1853)))))))</f>
        <v/>
      </c>
      <c r="K1854" s="31" t="str">
        <f>IF(H1854="","",IF(AND(Temp!optSeasCoef=0,Temp!sts_add=1),IF(H1854="out-sample",I1854+(Q1854*J1854),I1854+J1854),IF(AND(Temp!optSeasCoef=0,Temp!sts_multp=1),IF(H1854="out-sample",I1854*(J1854^Q1854),I1854*J1854),IF(Temp!sts_add=1,IF(H1854="out-sample",(I1854+(Q1854*J1854))*G1854,(I1854+J1854)*G1854),IF(H1854="out-sample",I1854*(J1854^Q1854)*G1854,I1854*J1854*G1854)))))</f>
        <v/>
      </c>
      <c r="L1854" s="32" t="str">
        <f t="shared" si="198"/>
        <v/>
      </c>
      <c r="M1854" s="32" t="str">
        <f t="shared" si="199"/>
        <v/>
      </c>
      <c r="N1854" s="32" t="str">
        <f t="shared" si="200"/>
        <v/>
      </c>
      <c r="O1854" s="32" t="str">
        <f t="shared" si="201"/>
        <v/>
      </c>
      <c r="P1854" s="32" t="str">
        <f t="shared" si="202"/>
        <v/>
      </c>
      <c r="Q1854" s="3" t="str">
        <f>IF(AND(Temp!fhor_indata=1,F1854="",H1853="in-sample"),1,IF(AND(Temp!fhor_indata=1,H1853="out-sample",Q1853&lt;ATA!XfHor),Q1853+1,IF(F1854="","",IF(AND(H1854="out-sample",H1853="in-sample"),1,IF(AND(H1854="out-sample",H1853="out-sample"),Q1853+1,IF(ISNUMBER(Q1853),Q1853+1,1))))))</f>
        <v/>
      </c>
      <c r="R1854" s="3" t="str">
        <f t="shared" si="196"/>
        <v/>
      </c>
      <c r="S1854" s="6"/>
      <c r="T1854" s="6"/>
      <c r="U1854" s="6"/>
      <c r="V1854" s="6"/>
      <c r="W1854" s="6"/>
      <c r="X1854" s="6"/>
      <c r="Y1854" s="6"/>
      <c r="Z1854" s="6"/>
      <c r="AA1854" s="6"/>
      <c r="AB1854" s="6"/>
      <c r="AC1854" s="6"/>
      <c r="AD1854" s="6"/>
      <c r="AE1854" s="6"/>
      <c r="AF1854" s="6"/>
      <c r="AG1854" s="6"/>
      <c r="AH1854" s="6"/>
      <c r="AI1854" s="6"/>
      <c r="AJ1854" s="6"/>
      <c r="AK1854" s="6"/>
      <c r="AX1854" s="63" t="e">
        <f t="shared" si="197"/>
        <v>#VALUE!</v>
      </c>
    </row>
    <row r="1855" spans="1:50" s="1" customFormat="1" ht="14.25" x14ac:dyDescent="0.2">
      <c r="A1855" s="6"/>
      <c r="B1855" s="6"/>
      <c r="C1855" s="6"/>
      <c r="D1855" s="3"/>
      <c r="E1855" s="70" t="str">
        <f>IF(ATA!E1855="","",ATA!E1855)</f>
        <v/>
      </c>
      <c r="F1855" s="51" t="str">
        <f>IF(ATA!F1855="","",ATA!F1855)</f>
        <v/>
      </c>
      <c r="G1855" s="11" t="str">
        <f>IF(ATA!G1855="","",ATA!G1855)</f>
        <v/>
      </c>
      <c r="H1855" s="55" t="str">
        <f>IF(ATA!H1855="","",ATA!H1855)</f>
        <v/>
      </c>
      <c r="I1855" s="31" t="str">
        <f>IF(AND(F1854="",H1854="in-sample"),"",IF(AND(Temp!fhor_indata=1,H1854="out-sample",H1855="out-sample"),I1854,IF(AND(F1855="",H1854="out-sample"),"",IF(AND(Temp!optSeasCoef=0,Temp!sts_add=1),IF(H1854="in-sample",IF(Q1854=bigT,((pCell/bigT)*F1854)+((1-(pCell/bigT))*(I1854+J1854)),IF(OR(F1855="",COUNT($F$2:F1854)&lt;=pCell),F1854,((pCell/COUNT($F$2:F1854))*F1854)+((1-(pCell/COUNT($F$2:F1854)))*(I1854+J1854)))),I1854),IF(AND(Temp!optSeasCoef=0,Temp!sts_multp=1),IF(H1854="in-sample",IF(Q1854=bigT,((pCell/bigT)*F1854)+((1-(pCell/bigT))*(I1854*J1854)),IF(OR(F1855="",COUNT(F$2:$F1854)&lt;=pCell),F1854,((pCell/COUNT($F$2:F1854))*F1854)+((1-(pCell/COUNT($F$2:F1854)))*(I1854*J1854)))),I1854),IF(Temp!sts_add=1,IF(H1854="in-sample",IF(Q1854=bigT,((pCell/bigT)*AX1854)+((1-(pCell/bigT))*(I1854+J1854)),IF(OR(F1855="",COUNT($AX$2:AX1854)&lt;=pCell),AX1854,((pCell/COUNT($AX$2:AX1854))*AX1854)+((1-(pCell/COUNT($AX$2:AX1854)))*(I1854+J1854)))),I1854),IF(H1854="in-sample",IF(Q1854=bigT,((pCell/bigT)*AX1854)+((1-(pCell/bigT))*(I1854*J1854)),IF(OR(F1855="",COUNT($AX$2:AX1854)&lt;=pCell),AX1854,((pCell/COUNT($AX$2:AX1854))*AX1854)+((1-(pCell/COUNT($AX$2:AX1854)))*(I1854*J1854)))),I1854)))))))</f>
        <v/>
      </c>
      <c r="J1855" s="31" t="str">
        <f>IF(AND(F1854="",H1854="in-sample"),"",IF(AND(Temp!fhor_indata=1,H1854="out-sample",H1855="out-sample"),J1854,IF(AND(F1855="",H1854="out-sample"),"",IF(AND(Temp!optSeasCoef=0,Temp!sts_add=1),IF(H1854="in-sample",IF(Q1854=bigT,((qCell/bigT)*(I1855-I1854))+((1-(qCell/bigT))*J1854),IF(OR(F1855="",COUNT($F$2:F1854)&lt;=qCell),IF(COUNT($F$2:F1854)=1,0,F1854-F1853),((qCell/COUNT($F$2:F1854))*(I1855-I1854))+((1-(qCell/COUNT($F$2:F1854)))*J1854))),J1854),IF(AND(Temp!optSeasCoef=0,Temp!sts_multp=1),IF(H1854="in-sample",IF(Q1854=bigT,((qCell/bigT)*(I1855/I1854))+((1-(qCell/bigT))*J1854),IF(qCell=0,1,IF(OR(F1855="",COUNT($F$2:F1854)&lt;=qCell),IF(COUNT($F$2:F1854)=1,1,F1854/F1853),((qCell/COUNT($F$2:F1854))*(I1855/I1854))+((1-(qCell/COUNT($F$2:F1854)))*J1854)))),J1854),IF(Temp!sts_add=1,IF(H1854="in-sample",IF(Q1854=bigT,((qCell/bigT)*(I1855-I1854))+((1-(qCell/bigT))*J1854),IF(OR(F1855="",COUNT($AX$2:AX1854)&lt;=qCell),IF(COUNT($AX$2:AX1854)=1,0,AX1854-AX1853),((qCell/COUNT($AX$2:AX1854))*(I1855-I1854))+((1-(qCell/COUNT($AX$2:AX1854)))*J1854))),J1854),IF(H1854="in-sample",IF(Q1854=bigT,((qCell/bigT)*(I1855/I1854))+((1-(qCell/bigT))*J1854),IF(qCell=0,1,IF(OR(F1855="",COUNT($AX$2:AX1854)&lt;=qCell),IF(COUNT($AX$2:AX1854)=1,1,AX1854/AX1853),((qCell/COUNT($AX$2:AX1854))*(I1855/I1854))+((1-(qCell/COUNT($AX$2:AX1854)))*J1854)))),J1854)))))))</f>
        <v/>
      </c>
      <c r="K1855" s="31" t="str">
        <f>IF(H1855="","",IF(AND(Temp!optSeasCoef=0,Temp!sts_add=1),IF(H1855="out-sample",I1855+(Q1855*J1855),I1855+J1855),IF(AND(Temp!optSeasCoef=0,Temp!sts_multp=1),IF(H1855="out-sample",I1855*(J1855^Q1855),I1855*J1855),IF(Temp!sts_add=1,IF(H1855="out-sample",(I1855+(Q1855*J1855))*G1855,(I1855+J1855)*G1855),IF(H1855="out-sample",I1855*(J1855^Q1855)*G1855,I1855*J1855*G1855)))))</f>
        <v/>
      </c>
      <c r="L1855" s="32" t="str">
        <f t="shared" si="198"/>
        <v/>
      </c>
      <c r="M1855" s="32" t="str">
        <f t="shared" si="199"/>
        <v/>
      </c>
      <c r="N1855" s="32" t="str">
        <f t="shared" si="200"/>
        <v/>
      </c>
      <c r="O1855" s="32" t="str">
        <f t="shared" si="201"/>
        <v/>
      </c>
      <c r="P1855" s="32" t="str">
        <f t="shared" si="202"/>
        <v/>
      </c>
      <c r="Q1855" s="3" t="str">
        <f>IF(AND(Temp!fhor_indata=1,F1855="",H1854="in-sample"),1,IF(AND(Temp!fhor_indata=1,H1854="out-sample",Q1854&lt;ATA!XfHor),Q1854+1,IF(F1855="","",IF(AND(H1855="out-sample",H1854="in-sample"),1,IF(AND(H1855="out-sample",H1854="out-sample"),Q1854+1,IF(ISNUMBER(Q1854),Q1854+1,1))))))</f>
        <v/>
      </c>
      <c r="R1855" s="3" t="str">
        <f t="shared" si="196"/>
        <v/>
      </c>
      <c r="S1855" s="6"/>
      <c r="T1855" s="6"/>
      <c r="U1855" s="6"/>
      <c r="V1855" s="6"/>
      <c r="W1855" s="6"/>
      <c r="X1855" s="6"/>
      <c r="Y1855" s="6"/>
      <c r="Z1855" s="6"/>
      <c r="AA1855" s="6"/>
      <c r="AB1855" s="6"/>
      <c r="AC1855" s="6"/>
      <c r="AD1855" s="6"/>
      <c r="AE1855" s="6"/>
      <c r="AF1855" s="6"/>
      <c r="AG1855" s="6"/>
      <c r="AH1855" s="6"/>
      <c r="AI1855" s="6"/>
      <c r="AJ1855" s="6"/>
      <c r="AK1855" s="6"/>
      <c r="AX1855" s="63" t="e">
        <f t="shared" si="197"/>
        <v>#VALUE!</v>
      </c>
    </row>
    <row r="1856" spans="1:50" s="1" customFormat="1" ht="14.25" x14ac:dyDescent="0.2">
      <c r="A1856" s="6"/>
      <c r="B1856" s="6"/>
      <c r="C1856" s="6"/>
      <c r="D1856" s="3"/>
      <c r="E1856" s="70" t="str">
        <f>IF(ATA!E1856="","",ATA!E1856)</f>
        <v/>
      </c>
      <c r="F1856" s="51" t="str">
        <f>IF(ATA!F1856="","",ATA!F1856)</f>
        <v/>
      </c>
      <c r="G1856" s="11" t="str">
        <f>IF(ATA!G1856="","",ATA!G1856)</f>
        <v/>
      </c>
      <c r="H1856" s="55" t="str">
        <f>IF(ATA!H1856="","",ATA!H1856)</f>
        <v/>
      </c>
      <c r="I1856" s="31" t="str">
        <f>IF(AND(F1855="",H1855="in-sample"),"",IF(AND(Temp!fhor_indata=1,H1855="out-sample",H1856="out-sample"),I1855,IF(AND(F1856="",H1855="out-sample"),"",IF(AND(Temp!optSeasCoef=0,Temp!sts_add=1),IF(H1855="in-sample",IF(Q1855=bigT,((pCell/bigT)*F1855)+((1-(pCell/bigT))*(I1855+J1855)),IF(OR(F1856="",COUNT($F$2:F1855)&lt;=pCell),F1855,((pCell/COUNT($F$2:F1855))*F1855)+((1-(pCell/COUNT($F$2:F1855)))*(I1855+J1855)))),I1855),IF(AND(Temp!optSeasCoef=0,Temp!sts_multp=1),IF(H1855="in-sample",IF(Q1855=bigT,((pCell/bigT)*F1855)+((1-(pCell/bigT))*(I1855*J1855)),IF(OR(F1856="",COUNT(F$2:$F1855)&lt;=pCell),F1855,((pCell/COUNT($F$2:F1855))*F1855)+((1-(pCell/COUNT($F$2:F1855)))*(I1855*J1855)))),I1855),IF(Temp!sts_add=1,IF(H1855="in-sample",IF(Q1855=bigT,((pCell/bigT)*AX1855)+((1-(pCell/bigT))*(I1855+J1855)),IF(OR(F1856="",COUNT($AX$2:AX1855)&lt;=pCell),AX1855,((pCell/COUNT($AX$2:AX1855))*AX1855)+((1-(pCell/COUNT($AX$2:AX1855)))*(I1855+J1855)))),I1855),IF(H1855="in-sample",IF(Q1855=bigT,((pCell/bigT)*AX1855)+((1-(pCell/bigT))*(I1855*J1855)),IF(OR(F1856="",COUNT($AX$2:AX1855)&lt;=pCell),AX1855,((pCell/COUNT($AX$2:AX1855))*AX1855)+((1-(pCell/COUNT($AX$2:AX1855)))*(I1855*J1855)))),I1855)))))))</f>
        <v/>
      </c>
      <c r="J1856" s="31" t="str">
        <f>IF(AND(F1855="",H1855="in-sample"),"",IF(AND(Temp!fhor_indata=1,H1855="out-sample",H1856="out-sample"),J1855,IF(AND(F1856="",H1855="out-sample"),"",IF(AND(Temp!optSeasCoef=0,Temp!sts_add=1),IF(H1855="in-sample",IF(Q1855=bigT,((qCell/bigT)*(I1856-I1855))+((1-(qCell/bigT))*J1855),IF(OR(F1856="",COUNT($F$2:F1855)&lt;=qCell),IF(COUNT($F$2:F1855)=1,0,F1855-F1854),((qCell/COUNT($F$2:F1855))*(I1856-I1855))+((1-(qCell/COUNT($F$2:F1855)))*J1855))),J1855),IF(AND(Temp!optSeasCoef=0,Temp!sts_multp=1),IF(H1855="in-sample",IF(Q1855=bigT,((qCell/bigT)*(I1856/I1855))+((1-(qCell/bigT))*J1855),IF(qCell=0,1,IF(OR(F1856="",COUNT($F$2:F1855)&lt;=qCell),IF(COUNT($F$2:F1855)=1,1,F1855/F1854),((qCell/COUNT($F$2:F1855))*(I1856/I1855))+((1-(qCell/COUNT($F$2:F1855)))*J1855)))),J1855),IF(Temp!sts_add=1,IF(H1855="in-sample",IF(Q1855=bigT,((qCell/bigT)*(I1856-I1855))+((1-(qCell/bigT))*J1855),IF(OR(F1856="",COUNT($AX$2:AX1855)&lt;=qCell),IF(COUNT($AX$2:AX1855)=1,0,AX1855-AX1854),((qCell/COUNT($AX$2:AX1855))*(I1856-I1855))+((1-(qCell/COUNT($AX$2:AX1855)))*J1855))),J1855),IF(H1855="in-sample",IF(Q1855=bigT,((qCell/bigT)*(I1856/I1855))+((1-(qCell/bigT))*J1855),IF(qCell=0,1,IF(OR(F1856="",COUNT($AX$2:AX1855)&lt;=qCell),IF(COUNT($AX$2:AX1855)=1,1,AX1855/AX1854),((qCell/COUNT($AX$2:AX1855))*(I1856/I1855))+((1-(qCell/COUNT($AX$2:AX1855)))*J1855)))),J1855)))))))</f>
        <v/>
      </c>
      <c r="K1856" s="31" t="str">
        <f>IF(H1856="","",IF(AND(Temp!optSeasCoef=0,Temp!sts_add=1),IF(H1856="out-sample",I1856+(Q1856*J1856),I1856+J1856),IF(AND(Temp!optSeasCoef=0,Temp!sts_multp=1),IF(H1856="out-sample",I1856*(J1856^Q1856),I1856*J1856),IF(Temp!sts_add=1,IF(H1856="out-sample",(I1856+(Q1856*J1856))*G1856,(I1856+J1856)*G1856),IF(H1856="out-sample",I1856*(J1856^Q1856)*G1856,I1856*J1856*G1856)))))</f>
        <v/>
      </c>
      <c r="L1856" s="32" t="str">
        <f t="shared" si="198"/>
        <v/>
      </c>
      <c r="M1856" s="32" t="str">
        <f t="shared" si="199"/>
        <v/>
      </c>
      <c r="N1856" s="32" t="str">
        <f t="shared" si="200"/>
        <v/>
      </c>
      <c r="O1856" s="32" t="str">
        <f t="shared" si="201"/>
        <v/>
      </c>
      <c r="P1856" s="32" t="str">
        <f t="shared" si="202"/>
        <v/>
      </c>
      <c r="Q1856" s="3" t="str">
        <f>IF(AND(Temp!fhor_indata=1,F1856="",H1855="in-sample"),1,IF(AND(Temp!fhor_indata=1,H1855="out-sample",Q1855&lt;ATA!XfHor),Q1855+1,IF(F1856="","",IF(AND(H1856="out-sample",H1855="in-sample"),1,IF(AND(H1856="out-sample",H1855="out-sample"),Q1855+1,IF(ISNUMBER(Q1855),Q1855+1,1))))))</f>
        <v/>
      </c>
      <c r="R1856" s="3" t="str">
        <f t="shared" si="196"/>
        <v/>
      </c>
      <c r="S1856" s="6"/>
      <c r="T1856" s="6"/>
      <c r="U1856" s="6"/>
      <c r="V1856" s="6"/>
      <c r="W1856" s="6"/>
      <c r="X1856" s="6"/>
      <c r="Y1856" s="6"/>
      <c r="Z1856" s="6"/>
      <c r="AA1856" s="6"/>
      <c r="AB1856" s="6"/>
      <c r="AC1856" s="6"/>
      <c r="AD1856" s="6"/>
      <c r="AE1856" s="6"/>
      <c r="AF1856" s="6"/>
      <c r="AG1856" s="6"/>
      <c r="AH1856" s="6"/>
      <c r="AI1856" s="6"/>
      <c r="AJ1856" s="6"/>
      <c r="AK1856" s="6"/>
      <c r="AX1856" s="63" t="e">
        <f t="shared" si="197"/>
        <v>#VALUE!</v>
      </c>
    </row>
    <row r="1857" spans="1:50" s="1" customFormat="1" ht="14.25" x14ac:dyDescent="0.2">
      <c r="A1857" s="6"/>
      <c r="B1857" s="6"/>
      <c r="C1857" s="6"/>
      <c r="D1857" s="3"/>
      <c r="E1857" s="70" t="str">
        <f>IF(ATA!E1857="","",ATA!E1857)</f>
        <v/>
      </c>
      <c r="F1857" s="51" t="str">
        <f>IF(ATA!F1857="","",ATA!F1857)</f>
        <v/>
      </c>
      <c r="G1857" s="11" t="str">
        <f>IF(ATA!G1857="","",ATA!G1857)</f>
        <v/>
      </c>
      <c r="H1857" s="55" t="str">
        <f>IF(ATA!H1857="","",ATA!H1857)</f>
        <v/>
      </c>
      <c r="I1857" s="31" t="str">
        <f>IF(AND(F1856="",H1856="in-sample"),"",IF(AND(Temp!fhor_indata=1,H1856="out-sample",H1857="out-sample"),I1856,IF(AND(F1857="",H1856="out-sample"),"",IF(AND(Temp!optSeasCoef=0,Temp!sts_add=1),IF(H1856="in-sample",IF(Q1856=bigT,((pCell/bigT)*F1856)+((1-(pCell/bigT))*(I1856+J1856)),IF(OR(F1857="",COUNT($F$2:F1856)&lt;=pCell),F1856,((pCell/COUNT($F$2:F1856))*F1856)+((1-(pCell/COUNT($F$2:F1856)))*(I1856+J1856)))),I1856),IF(AND(Temp!optSeasCoef=0,Temp!sts_multp=1),IF(H1856="in-sample",IF(Q1856=bigT,((pCell/bigT)*F1856)+((1-(pCell/bigT))*(I1856*J1856)),IF(OR(F1857="",COUNT(F$2:$F1856)&lt;=pCell),F1856,((pCell/COUNT($F$2:F1856))*F1856)+((1-(pCell/COUNT($F$2:F1856)))*(I1856*J1856)))),I1856),IF(Temp!sts_add=1,IF(H1856="in-sample",IF(Q1856=bigT,((pCell/bigT)*AX1856)+((1-(pCell/bigT))*(I1856+J1856)),IF(OR(F1857="",COUNT($AX$2:AX1856)&lt;=pCell),AX1856,((pCell/COUNT($AX$2:AX1856))*AX1856)+((1-(pCell/COUNT($AX$2:AX1856)))*(I1856+J1856)))),I1856),IF(H1856="in-sample",IF(Q1856=bigT,((pCell/bigT)*AX1856)+((1-(pCell/bigT))*(I1856*J1856)),IF(OR(F1857="",COUNT($AX$2:AX1856)&lt;=pCell),AX1856,((pCell/COUNT($AX$2:AX1856))*AX1856)+((1-(pCell/COUNT($AX$2:AX1856)))*(I1856*J1856)))),I1856)))))))</f>
        <v/>
      </c>
      <c r="J1857" s="31" t="str">
        <f>IF(AND(F1856="",H1856="in-sample"),"",IF(AND(Temp!fhor_indata=1,H1856="out-sample",H1857="out-sample"),J1856,IF(AND(F1857="",H1856="out-sample"),"",IF(AND(Temp!optSeasCoef=0,Temp!sts_add=1),IF(H1856="in-sample",IF(Q1856=bigT,((qCell/bigT)*(I1857-I1856))+((1-(qCell/bigT))*J1856),IF(OR(F1857="",COUNT($F$2:F1856)&lt;=qCell),IF(COUNT($F$2:F1856)=1,0,F1856-F1855),((qCell/COUNT($F$2:F1856))*(I1857-I1856))+((1-(qCell/COUNT($F$2:F1856)))*J1856))),J1856),IF(AND(Temp!optSeasCoef=0,Temp!sts_multp=1),IF(H1856="in-sample",IF(Q1856=bigT,((qCell/bigT)*(I1857/I1856))+((1-(qCell/bigT))*J1856),IF(qCell=0,1,IF(OR(F1857="",COUNT($F$2:F1856)&lt;=qCell),IF(COUNT($F$2:F1856)=1,1,F1856/F1855),((qCell/COUNT($F$2:F1856))*(I1857/I1856))+((1-(qCell/COUNT($F$2:F1856)))*J1856)))),J1856),IF(Temp!sts_add=1,IF(H1856="in-sample",IF(Q1856=bigT,((qCell/bigT)*(I1857-I1856))+((1-(qCell/bigT))*J1856),IF(OR(F1857="",COUNT($AX$2:AX1856)&lt;=qCell),IF(COUNT($AX$2:AX1856)=1,0,AX1856-AX1855),((qCell/COUNT($AX$2:AX1856))*(I1857-I1856))+((1-(qCell/COUNT($AX$2:AX1856)))*J1856))),J1856),IF(H1856="in-sample",IF(Q1856=bigT,((qCell/bigT)*(I1857/I1856))+((1-(qCell/bigT))*J1856),IF(qCell=0,1,IF(OR(F1857="",COUNT($AX$2:AX1856)&lt;=qCell),IF(COUNT($AX$2:AX1856)=1,1,AX1856/AX1855),((qCell/COUNT($AX$2:AX1856))*(I1857/I1856))+((1-(qCell/COUNT($AX$2:AX1856)))*J1856)))),J1856)))))))</f>
        <v/>
      </c>
      <c r="K1857" s="31" t="str">
        <f>IF(H1857="","",IF(AND(Temp!optSeasCoef=0,Temp!sts_add=1),IF(H1857="out-sample",I1857+(Q1857*J1857),I1857+J1857),IF(AND(Temp!optSeasCoef=0,Temp!sts_multp=1),IF(H1857="out-sample",I1857*(J1857^Q1857),I1857*J1857),IF(Temp!sts_add=1,IF(H1857="out-sample",(I1857+(Q1857*J1857))*G1857,(I1857+J1857)*G1857),IF(H1857="out-sample",I1857*(J1857^Q1857)*G1857,I1857*J1857*G1857)))))</f>
        <v/>
      </c>
      <c r="L1857" s="32" t="str">
        <f t="shared" si="198"/>
        <v/>
      </c>
      <c r="M1857" s="32" t="str">
        <f t="shared" si="199"/>
        <v/>
      </c>
      <c r="N1857" s="32" t="str">
        <f t="shared" si="200"/>
        <v/>
      </c>
      <c r="O1857" s="32" t="str">
        <f t="shared" si="201"/>
        <v/>
      </c>
      <c r="P1857" s="32" t="str">
        <f t="shared" si="202"/>
        <v/>
      </c>
      <c r="Q1857" s="3" t="str">
        <f>IF(AND(Temp!fhor_indata=1,F1857="",H1856="in-sample"),1,IF(AND(Temp!fhor_indata=1,H1856="out-sample",Q1856&lt;ATA!XfHor),Q1856+1,IF(F1857="","",IF(AND(H1857="out-sample",H1856="in-sample"),1,IF(AND(H1857="out-sample",H1856="out-sample"),Q1856+1,IF(ISNUMBER(Q1856),Q1856+1,1))))))</f>
        <v/>
      </c>
      <c r="R1857" s="3" t="str">
        <f t="shared" si="196"/>
        <v/>
      </c>
      <c r="S1857" s="6"/>
      <c r="T1857" s="6"/>
      <c r="U1857" s="6"/>
      <c r="V1857" s="6"/>
      <c r="W1857" s="6"/>
      <c r="X1857" s="6"/>
      <c r="Y1857" s="6"/>
      <c r="Z1857" s="6"/>
      <c r="AA1857" s="6"/>
      <c r="AB1857" s="6"/>
      <c r="AC1857" s="6"/>
      <c r="AD1857" s="6"/>
      <c r="AE1857" s="6"/>
      <c r="AF1857" s="6"/>
      <c r="AG1857" s="6"/>
      <c r="AH1857" s="6"/>
      <c r="AI1857" s="6"/>
      <c r="AJ1857" s="6"/>
      <c r="AK1857" s="6"/>
      <c r="AX1857" s="63" t="e">
        <f t="shared" si="197"/>
        <v>#VALUE!</v>
      </c>
    </row>
    <row r="1858" spans="1:50" s="1" customFormat="1" ht="14.25" x14ac:dyDescent="0.2">
      <c r="A1858" s="6"/>
      <c r="B1858" s="6"/>
      <c r="C1858" s="6"/>
      <c r="D1858" s="3"/>
      <c r="E1858" s="70" t="str">
        <f>IF(ATA!E1858="","",ATA!E1858)</f>
        <v/>
      </c>
      <c r="F1858" s="51" t="str">
        <f>IF(ATA!F1858="","",ATA!F1858)</f>
        <v/>
      </c>
      <c r="G1858" s="11" t="str">
        <f>IF(ATA!G1858="","",ATA!G1858)</f>
        <v/>
      </c>
      <c r="H1858" s="55" t="str">
        <f>IF(ATA!H1858="","",ATA!H1858)</f>
        <v/>
      </c>
      <c r="I1858" s="31" t="str">
        <f>IF(AND(F1857="",H1857="in-sample"),"",IF(AND(Temp!fhor_indata=1,H1857="out-sample",H1858="out-sample"),I1857,IF(AND(F1858="",H1857="out-sample"),"",IF(AND(Temp!optSeasCoef=0,Temp!sts_add=1),IF(H1857="in-sample",IF(Q1857=bigT,((pCell/bigT)*F1857)+((1-(pCell/bigT))*(I1857+J1857)),IF(OR(F1858="",COUNT($F$2:F1857)&lt;=pCell),F1857,((pCell/COUNT($F$2:F1857))*F1857)+((1-(pCell/COUNT($F$2:F1857)))*(I1857+J1857)))),I1857),IF(AND(Temp!optSeasCoef=0,Temp!sts_multp=1),IF(H1857="in-sample",IF(Q1857=bigT,((pCell/bigT)*F1857)+((1-(pCell/bigT))*(I1857*J1857)),IF(OR(F1858="",COUNT(F$2:$F1857)&lt;=pCell),F1857,((pCell/COUNT($F$2:F1857))*F1857)+((1-(pCell/COUNT($F$2:F1857)))*(I1857*J1857)))),I1857),IF(Temp!sts_add=1,IF(H1857="in-sample",IF(Q1857=bigT,((pCell/bigT)*AX1857)+((1-(pCell/bigT))*(I1857+J1857)),IF(OR(F1858="",COUNT($AX$2:AX1857)&lt;=pCell),AX1857,((pCell/COUNT($AX$2:AX1857))*AX1857)+((1-(pCell/COUNT($AX$2:AX1857)))*(I1857+J1857)))),I1857),IF(H1857="in-sample",IF(Q1857=bigT,((pCell/bigT)*AX1857)+((1-(pCell/bigT))*(I1857*J1857)),IF(OR(F1858="",COUNT($AX$2:AX1857)&lt;=pCell),AX1857,((pCell/COUNT($AX$2:AX1857))*AX1857)+((1-(pCell/COUNT($AX$2:AX1857)))*(I1857*J1857)))),I1857)))))))</f>
        <v/>
      </c>
      <c r="J1858" s="31" t="str">
        <f>IF(AND(F1857="",H1857="in-sample"),"",IF(AND(Temp!fhor_indata=1,H1857="out-sample",H1858="out-sample"),J1857,IF(AND(F1858="",H1857="out-sample"),"",IF(AND(Temp!optSeasCoef=0,Temp!sts_add=1),IF(H1857="in-sample",IF(Q1857=bigT,((qCell/bigT)*(I1858-I1857))+((1-(qCell/bigT))*J1857),IF(OR(F1858="",COUNT($F$2:F1857)&lt;=qCell),IF(COUNT($F$2:F1857)=1,0,F1857-F1856),((qCell/COUNT($F$2:F1857))*(I1858-I1857))+((1-(qCell/COUNT($F$2:F1857)))*J1857))),J1857),IF(AND(Temp!optSeasCoef=0,Temp!sts_multp=1),IF(H1857="in-sample",IF(Q1857=bigT,((qCell/bigT)*(I1858/I1857))+((1-(qCell/bigT))*J1857),IF(qCell=0,1,IF(OR(F1858="",COUNT($F$2:F1857)&lt;=qCell),IF(COUNT($F$2:F1857)=1,1,F1857/F1856),((qCell/COUNT($F$2:F1857))*(I1858/I1857))+((1-(qCell/COUNT($F$2:F1857)))*J1857)))),J1857),IF(Temp!sts_add=1,IF(H1857="in-sample",IF(Q1857=bigT,((qCell/bigT)*(I1858-I1857))+((1-(qCell/bigT))*J1857),IF(OR(F1858="",COUNT($AX$2:AX1857)&lt;=qCell),IF(COUNT($AX$2:AX1857)=1,0,AX1857-AX1856),((qCell/COUNT($AX$2:AX1857))*(I1858-I1857))+((1-(qCell/COUNT($AX$2:AX1857)))*J1857))),J1857),IF(H1857="in-sample",IF(Q1857=bigT,((qCell/bigT)*(I1858/I1857))+((1-(qCell/bigT))*J1857),IF(qCell=0,1,IF(OR(F1858="",COUNT($AX$2:AX1857)&lt;=qCell),IF(COUNT($AX$2:AX1857)=1,1,AX1857/AX1856),((qCell/COUNT($AX$2:AX1857))*(I1858/I1857))+((1-(qCell/COUNT($AX$2:AX1857)))*J1857)))),J1857)))))))</f>
        <v/>
      </c>
      <c r="K1858" s="31" t="str">
        <f>IF(H1858="","",IF(AND(Temp!optSeasCoef=0,Temp!sts_add=1),IF(H1858="out-sample",I1858+(Q1858*J1858),I1858+J1858),IF(AND(Temp!optSeasCoef=0,Temp!sts_multp=1),IF(H1858="out-sample",I1858*(J1858^Q1858),I1858*J1858),IF(Temp!sts_add=1,IF(H1858="out-sample",(I1858+(Q1858*J1858))*G1858,(I1858+J1858)*G1858),IF(H1858="out-sample",I1858*(J1858^Q1858)*G1858,I1858*J1858*G1858)))))</f>
        <v/>
      </c>
      <c r="L1858" s="32" t="str">
        <f t="shared" si="198"/>
        <v/>
      </c>
      <c r="M1858" s="32" t="str">
        <f t="shared" si="199"/>
        <v/>
      </c>
      <c r="N1858" s="32" t="str">
        <f t="shared" si="200"/>
        <v/>
      </c>
      <c r="O1858" s="32" t="str">
        <f t="shared" si="201"/>
        <v/>
      </c>
      <c r="P1858" s="32" t="str">
        <f t="shared" si="202"/>
        <v/>
      </c>
      <c r="Q1858" s="3" t="str">
        <f>IF(AND(Temp!fhor_indata=1,F1858="",H1857="in-sample"),1,IF(AND(Temp!fhor_indata=1,H1857="out-sample",Q1857&lt;ATA!XfHor),Q1857+1,IF(F1858="","",IF(AND(H1858="out-sample",H1857="in-sample"),1,IF(AND(H1858="out-sample",H1857="out-sample"),Q1857+1,IF(ISNUMBER(Q1857),Q1857+1,1))))))</f>
        <v/>
      </c>
      <c r="R1858" s="3" t="str">
        <f t="shared" ref="R1858:R1921" si="203">IF(F1858="","",bigT-Q1858)</f>
        <v/>
      </c>
      <c r="S1858" s="6"/>
      <c r="T1858" s="6"/>
      <c r="U1858" s="6"/>
      <c r="V1858" s="6"/>
      <c r="W1858" s="6"/>
      <c r="X1858" s="6"/>
      <c r="Y1858" s="6"/>
      <c r="Z1858" s="6"/>
      <c r="AA1858" s="6"/>
      <c r="AB1858" s="6"/>
      <c r="AC1858" s="6"/>
      <c r="AD1858" s="6"/>
      <c r="AE1858" s="6"/>
      <c r="AF1858" s="6"/>
      <c r="AG1858" s="6"/>
      <c r="AH1858" s="6"/>
      <c r="AI1858" s="6"/>
      <c r="AJ1858" s="6"/>
      <c r="AK1858" s="6"/>
      <c r="AX1858" s="63" t="e">
        <f t="shared" si="197"/>
        <v>#VALUE!</v>
      </c>
    </row>
    <row r="1859" spans="1:50" s="1" customFormat="1" ht="14.25" x14ac:dyDescent="0.2">
      <c r="A1859" s="6"/>
      <c r="B1859" s="6"/>
      <c r="C1859" s="6"/>
      <c r="D1859" s="3"/>
      <c r="E1859" s="70" t="str">
        <f>IF(ATA!E1859="","",ATA!E1859)</f>
        <v/>
      </c>
      <c r="F1859" s="51" t="str">
        <f>IF(ATA!F1859="","",ATA!F1859)</f>
        <v/>
      </c>
      <c r="G1859" s="11" t="str">
        <f>IF(ATA!G1859="","",ATA!G1859)</f>
        <v/>
      </c>
      <c r="H1859" s="55" t="str">
        <f>IF(ATA!H1859="","",ATA!H1859)</f>
        <v/>
      </c>
      <c r="I1859" s="31" t="str">
        <f>IF(AND(F1858="",H1858="in-sample"),"",IF(AND(Temp!fhor_indata=1,H1858="out-sample",H1859="out-sample"),I1858,IF(AND(F1859="",H1858="out-sample"),"",IF(AND(Temp!optSeasCoef=0,Temp!sts_add=1),IF(H1858="in-sample",IF(Q1858=bigT,((pCell/bigT)*F1858)+((1-(pCell/bigT))*(I1858+J1858)),IF(OR(F1859="",COUNT($F$2:F1858)&lt;=pCell),F1858,((pCell/COUNT($F$2:F1858))*F1858)+((1-(pCell/COUNT($F$2:F1858)))*(I1858+J1858)))),I1858),IF(AND(Temp!optSeasCoef=0,Temp!sts_multp=1),IF(H1858="in-sample",IF(Q1858=bigT,((pCell/bigT)*F1858)+((1-(pCell/bigT))*(I1858*J1858)),IF(OR(F1859="",COUNT(F$2:$F1858)&lt;=pCell),F1858,((pCell/COUNT($F$2:F1858))*F1858)+((1-(pCell/COUNT($F$2:F1858)))*(I1858*J1858)))),I1858),IF(Temp!sts_add=1,IF(H1858="in-sample",IF(Q1858=bigT,((pCell/bigT)*AX1858)+((1-(pCell/bigT))*(I1858+J1858)),IF(OR(F1859="",COUNT($AX$2:AX1858)&lt;=pCell),AX1858,((pCell/COUNT($AX$2:AX1858))*AX1858)+((1-(pCell/COUNT($AX$2:AX1858)))*(I1858+J1858)))),I1858),IF(H1858="in-sample",IF(Q1858=bigT,((pCell/bigT)*AX1858)+((1-(pCell/bigT))*(I1858*J1858)),IF(OR(F1859="",COUNT($AX$2:AX1858)&lt;=pCell),AX1858,((pCell/COUNT($AX$2:AX1858))*AX1858)+((1-(pCell/COUNT($AX$2:AX1858)))*(I1858*J1858)))),I1858)))))))</f>
        <v/>
      </c>
      <c r="J1859" s="31" t="str">
        <f>IF(AND(F1858="",H1858="in-sample"),"",IF(AND(Temp!fhor_indata=1,H1858="out-sample",H1859="out-sample"),J1858,IF(AND(F1859="",H1858="out-sample"),"",IF(AND(Temp!optSeasCoef=0,Temp!sts_add=1),IF(H1858="in-sample",IF(Q1858=bigT,((qCell/bigT)*(I1859-I1858))+((1-(qCell/bigT))*J1858),IF(OR(F1859="",COUNT($F$2:F1858)&lt;=qCell),IF(COUNT($F$2:F1858)=1,0,F1858-F1857),((qCell/COUNT($F$2:F1858))*(I1859-I1858))+((1-(qCell/COUNT($F$2:F1858)))*J1858))),J1858),IF(AND(Temp!optSeasCoef=0,Temp!sts_multp=1),IF(H1858="in-sample",IF(Q1858=bigT,((qCell/bigT)*(I1859/I1858))+((1-(qCell/bigT))*J1858),IF(qCell=0,1,IF(OR(F1859="",COUNT($F$2:F1858)&lt;=qCell),IF(COUNT($F$2:F1858)=1,1,F1858/F1857),((qCell/COUNT($F$2:F1858))*(I1859/I1858))+((1-(qCell/COUNT($F$2:F1858)))*J1858)))),J1858),IF(Temp!sts_add=1,IF(H1858="in-sample",IF(Q1858=bigT,((qCell/bigT)*(I1859-I1858))+((1-(qCell/bigT))*J1858),IF(OR(F1859="",COUNT($AX$2:AX1858)&lt;=qCell),IF(COUNT($AX$2:AX1858)=1,0,AX1858-AX1857),((qCell/COUNT($AX$2:AX1858))*(I1859-I1858))+((1-(qCell/COUNT($AX$2:AX1858)))*J1858))),J1858),IF(H1858="in-sample",IF(Q1858=bigT,((qCell/bigT)*(I1859/I1858))+((1-(qCell/bigT))*J1858),IF(qCell=0,1,IF(OR(F1859="",COUNT($AX$2:AX1858)&lt;=qCell),IF(COUNT($AX$2:AX1858)=1,1,AX1858/AX1857),((qCell/COUNT($AX$2:AX1858))*(I1859/I1858))+((1-(qCell/COUNT($AX$2:AX1858)))*J1858)))),J1858)))))))</f>
        <v/>
      </c>
      <c r="K1859" s="31" t="str">
        <f>IF(H1859="","",IF(AND(Temp!optSeasCoef=0,Temp!sts_add=1),IF(H1859="out-sample",I1859+(Q1859*J1859),I1859+J1859),IF(AND(Temp!optSeasCoef=0,Temp!sts_multp=1),IF(H1859="out-sample",I1859*(J1859^Q1859),I1859*J1859),IF(Temp!sts_add=1,IF(H1859="out-sample",(I1859+(Q1859*J1859))*G1859,(I1859+J1859)*G1859),IF(H1859="out-sample",I1859*(J1859^Q1859)*G1859,I1859*J1859*G1859)))))</f>
        <v/>
      </c>
      <c r="L1859" s="32" t="str">
        <f t="shared" si="198"/>
        <v/>
      </c>
      <c r="M1859" s="32" t="str">
        <f t="shared" si="199"/>
        <v/>
      </c>
      <c r="N1859" s="32" t="str">
        <f t="shared" si="200"/>
        <v/>
      </c>
      <c r="O1859" s="32" t="str">
        <f t="shared" si="201"/>
        <v/>
      </c>
      <c r="P1859" s="32" t="str">
        <f t="shared" si="202"/>
        <v/>
      </c>
      <c r="Q1859" s="3" t="str">
        <f>IF(AND(Temp!fhor_indata=1,F1859="",H1858="in-sample"),1,IF(AND(Temp!fhor_indata=1,H1858="out-sample",Q1858&lt;ATA!XfHor),Q1858+1,IF(F1859="","",IF(AND(H1859="out-sample",H1858="in-sample"),1,IF(AND(H1859="out-sample",H1858="out-sample"),Q1858+1,IF(ISNUMBER(Q1858),Q1858+1,1))))))</f>
        <v/>
      </c>
      <c r="R1859" s="3" t="str">
        <f t="shared" si="203"/>
        <v/>
      </c>
      <c r="S1859" s="6"/>
      <c r="T1859" s="6"/>
      <c r="U1859" s="6"/>
      <c r="V1859" s="6"/>
      <c r="W1859" s="6"/>
      <c r="X1859" s="6"/>
      <c r="Y1859" s="6"/>
      <c r="Z1859" s="6"/>
      <c r="AA1859" s="6"/>
      <c r="AB1859" s="6"/>
      <c r="AC1859" s="6"/>
      <c r="AD1859" s="6"/>
      <c r="AE1859" s="6"/>
      <c r="AF1859" s="6"/>
      <c r="AG1859" s="6"/>
      <c r="AH1859" s="6"/>
      <c r="AI1859" s="6"/>
      <c r="AJ1859" s="6"/>
      <c r="AK1859" s="6"/>
      <c r="AX1859" s="63" t="e">
        <f t="shared" ref="AX1859:AX1922" si="204">IF(ISBLANK(F1859),"",F1859/G1859)</f>
        <v>#VALUE!</v>
      </c>
    </row>
    <row r="1860" spans="1:50" s="1" customFormat="1" ht="14.25" x14ac:dyDescent="0.2">
      <c r="A1860" s="6"/>
      <c r="B1860" s="6"/>
      <c r="C1860" s="6"/>
      <c r="D1860" s="3"/>
      <c r="E1860" s="70" t="str">
        <f>IF(ATA!E1860="","",ATA!E1860)</f>
        <v/>
      </c>
      <c r="F1860" s="51" t="str">
        <f>IF(ATA!F1860="","",ATA!F1860)</f>
        <v/>
      </c>
      <c r="G1860" s="11" t="str">
        <f>IF(ATA!G1860="","",ATA!G1860)</f>
        <v/>
      </c>
      <c r="H1860" s="55" t="str">
        <f>IF(ATA!H1860="","",ATA!H1860)</f>
        <v/>
      </c>
      <c r="I1860" s="31" t="str">
        <f>IF(AND(F1859="",H1859="in-sample"),"",IF(AND(Temp!fhor_indata=1,H1859="out-sample",H1860="out-sample"),I1859,IF(AND(F1860="",H1859="out-sample"),"",IF(AND(Temp!optSeasCoef=0,Temp!sts_add=1),IF(H1859="in-sample",IF(Q1859=bigT,((pCell/bigT)*F1859)+((1-(pCell/bigT))*(I1859+J1859)),IF(OR(F1860="",COUNT($F$2:F1859)&lt;=pCell),F1859,((pCell/COUNT($F$2:F1859))*F1859)+((1-(pCell/COUNT($F$2:F1859)))*(I1859+J1859)))),I1859),IF(AND(Temp!optSeasCoef=0,Temp!sts_multp=1),IF(H1859="in-sample",IF(Q1859=bigT,((pCell/bigT)*F1859)+((1-(pCell/bigT))*(I1859*J1859)),IF(OR(F1860="",COUNT(F$2:$F1859)&lt;=pCell),F1859,((pCell/COUNT($F$2:F1859))*F1859)+((1-(pCell/COUNT($F$2:F1859)))*(I1859*J1859)))),I1859),IF(Temp!sts_add=1,IF(H1859="in-sample",IF(Q1859=bigT,((pCell/bigT)*AX1859)+((1-(pCell/bigT))*(I1859+J1859)),IF(OR(F1860="",COUNT($AX$2:AX1859)&lt;=pCell),AX1859,((pCell/COUNT($AX$2:AX1859))*AX1859)+((1-(pCell/COUNT($AX$2:AX1859)))*(I1859+J1859)))),I1859),IF(H1859="in-sample",IF(Q1859=bigT,((pCell/bigT)*AX1859)+((1-(pCell/bigT))*(I1859*J1859)),IF(OR(F1860="",COUNT($AX$2:AX1859)&lt;=pCell),AX1859,((pCell/COUNT($AX$2:AX1859))*AX1859)+((1-(pCell/COUNT($AX$2:AX1859)))*(I1859*J1859)))),I1859)))))))</f>
        <v/>
      </c>
      <c r="J1860" s="31" t="str">
        <f>IF(AND(F1859="",H1859="in-sample"),"",IF(AND(Temp!fhor_indata=1,H1859="out-sample",H1860="out-sample"),J1859,IF(AND(F1860="",H1859="out-sample"),"",IF(AND(Temp!optSeasCoef=0,Temp!sts_add=1),IF(H1859="in-sample",IF(Q1859=bigT,((qCell/bigT)*(I1860-I1859))+((1-(qCell/bigT))*J1859),IF(OR(F1860="",COUNT($F$2:F1859)&lt;=qCell),IF(COUNT($F$2:F1859)=1,0,F1859-F1858),((qCell/COUNT($F$2:F1859))*(I1860-I1859))+((1-(qCell/COUNT($F$2:F1859)))*J1859))),J1859),IF(AND(Temp!optSeasCoef=0,Temp!sts_multp=1),IF(H1859="in-sample",IF(Q1859=bigT,((qCell/bigT)*(I1860/I1859))+((1-(qCell/bigT))*J1859),IF(qCell=0,1,IF(OR(F1860="",COUNT($F$2:F1859)&lt;=qCell),IF(COUNT($F$2:F1859)=1,1,F1859/F1858),((qCell/COUNT($F$2:F1859))*(I1860/I1859))+((1-(qCell/COUNT($F$2:F1859)))*J1859)))),J1859),IF(Temp!sts_add=1,IF(H1859="in-sample",IF(Q1859=bigT,((qCell/bigT)*(I1860-I1859))+((1-(qCell/bigT))*J1859),IF(OR(F1860="",COUNT($AX$2:AX1859)&lt;=qCell),IF(COUNT($AX$2:AX1859)=1,0,AX1859-AX1858),((qCell/COUNT($AX$2:AX1859))*(I1860-I1859))+((1-(qCell/COUNT($AX$2:AX1859)))*J1859))),J1859),IF(H1859="in-sample",IF(Q1859=bigT,((qCell/bigT)*(I1860/I1859))+((1-(qCell/bigT))*J1859),IF(qCell=0,1,IF(OR(F1860="",COUNT($AX$2:AX1859)&lt;=qCell),IF(COUNT($AX$2:AX1859)=1,1,AX1859/AX1858),((qCell/COUNT($AX$2:AX1859))*(I1860/I1859))+((1-(qCell/COUNT($AX$2:AX1859)))*J1859)))),J1859)))))))</f>
        <v/>
      </c>
      <c r="K1860" s="31" t="str">
        <f>IF(H1860="","",IF(AND(Temp!optSeasCoef=0,Temp!sts_add=1),IF(H1860="out-sample",I1860+(Q1860*J1860),I1860+J1860),IF(AND(Temp!optSeasCoef=0,Temp!sts_multp=1),IF(H1860="out-sample",I1860*(J1860^Q1860),I1860*J1860),IF(Temp!sts_add=1,IF(H1860="out-sample",(I1860+(Q1860*J1860))*G1860,(I1860+J1860)*G1860),IF(H1860="out-sample",I1860*(J1860^Q1860)*G1860,I1860*J1860*G1860)))))</f>
        <v/>
      </c>
      <c r="L1860" s="32" t="str">
        <f t="shared" ref="L1860:L1923" si="205">IF(F1860="","",F1860-K1860)</f>
        <v/>
      </c>
      <c r="M1860" s="32" t="str">
        <f t="shared" ref="M1860:M1923" si="206">IF(F1860="","",ABS(L1860))</f>
        <v/>
      </c>
      <c r="N1860" s="32" t="str">
        <f t="shared" ref="N1860:N1923" si="207">IF(F1860="","",L1860^2)</f>
        <v/>
      </c>
      <c r="O1860" s="32" t="str">
        <f t="shared" ref="O1860:O1923" si="208">IF(F1860="","",ABS((F1860-K1860)/K1860)*100)</f>
        <v/>
      </c>
      <c r="P1860" s="32" t="str">
        <f t="shared" ref="P1860:P1923" si="209">IF(F1860="","",(M1860/(ABS(K1860)+ABS(F1860)))*200)</f>
        <v/>
      </c>
      <c r="Q1860" s="3" t="str">
        <f>IF(AND(Temp!fhor_indata=1,F1860="",H1859="in-sample"),1,IF(AND(Temp!fhor_indata=1,H1859="out-sample",Q1859&lt;ATA!XfHor),Q1859+1,IF(F1860="","",IF(AND(H1860="out-sample",H1859="in-sample"),1,IF(AND(H1860="out-sample",H1859="out-sample"),Q1859+1,IF(ISNUMBER(Q1859),Q1859+1,1))))))</f>
        <v/>
      </c>
      <c r="R1860" s="3" t="str">
        <f t="shared" si="203"/>
        <v/>
      </c>
      <c r="S1860" s="6"/>
      <c r="T1860" s="6"/>
      <c r="U1860" s="6"/>
      <c r="V1860" s="6"/>
      <c r="W1860" s="6"/>
      <c r="X1860" s="6"/>
      <c r="Y1860" s="6"/>
      <c r="Z1860" s="6"/>
      <c r="AA1860" s="6"/>
      <c r="AB1860" s="6"/>
      <c r="AC1860" s="6"/>
      <c r="AD1860" s="6"/>
      <c r="AE1860" s="6"/>
      <c r="AF1860" s="6"/>
      <c r="AG1860" s="6"/>
      <c r="AH1860" s="6"/>
      <c r="AI1860" s="6"/>
      <c r="AJ1860" s="6"/>
      <c r="AK1860" s="6"/>
      <c r="AX1860" s="63" t="e">
        <f t="shared" si="204"/>
        <v>#VALUE!</v>
      </c>
    </row>
    <row r="1861" spans="1:50" s="1" customFormat="1" ht="14.25" x14ac:dyDescent="0.2">
      <c r="A1861" s="6"/>
      <c r="B1861" s="6"/>
      <c r="C1861" s="6"/>
      <c r="D1861" s="3"/>
      <c r="E1861" s="70" t="str">
        <f>IF(ATA!E1861="","",ATA!E1861)</f>
        <v/>
      </c>
      <c r="F1861" s="51" t="str">
        <f>IF(ATA!F1861="","",ATA!F1861)</f>
        <v/>
      </c>
      <c r="G1861" s="11" t="str">
        <f>IF(ATA!G1861="","",ATA!G1861)</f>
        <v/>
      </c>
      <c r="H1861" s="55" t="str">
        <f>IF(ATA!H1861="","",ATA!H1861)</f>
        <v/>
      </c>
      <c r="I1861" s="31" t="str">
        <f>IF(AND(F1860="",H1860="in-sample"),"",IF(AND(Temp!fhor_indata=1,H1860="out-sample",H1861="out-sample"),I1860,IF(AND(F1861="",H1860="out-sample"),"",IF(AND(Temp!optSeasCoef=0,Temp!sts_add=1),IF(H1860="in-sample",IF(Q1860=bigT,((pCell/bigT)*F1860)+((1-(pCell/bigT))*(I1860+J1860)),IF(OR(F1861="",COUNT($F$2:F1860)&lt;=pCell),F1860,((pCell/COUNT($F$2:F1860))*F1860)+((1-(pCell/COUNT($F$2:F1860)))*(I1860+J1860)))),I1860),IF(AND(Temp!optSeasCoef=0,Temp!sts_multp=1),IF(H1860="in-sample",IF(Q1860=bigT,((pCell/bigT)*F1860)+((1-(pCell/bigT))*(I1860*J1860)),IF(OR(F1861="",COUNT(F$2:$F1860)&lt;=pCell),F1860,((pCell/COUNT($F$2:F1860))*F1860)+((1-(pCell/COUNT($F$2:F1860)))*(I1860*J1860)))),I1860),IF(Temp!sts_add=1,IF(H1860="in-sample",IF(Q1860=bigT,((pCell/bigT)*AX1860)+((1-(pCell/bigT))*(I1860+J1860)),IF(OR(F1861="",COUNT($AX$2:AX1860)&lt;=pCell),AX1860,((pCell/COUNT($AX$2:AX1860))*AX1860)+((1-(pCell/COUNT($AX$2:AX1860)))*(I1860+J1860)))),I1860),IF(H1860="in-sample",IF(Q1860=bigT,((pCell/bigT)*AX1860)+((1-(pCell/bigT))*(I1860*J1860)),IF(OR(F1861="",COUNT($AX$2:AX1860)&lt;=pCell),AX1860,((pCell/COUNT($AX$2:AX1860))*AX1860)+((1-(pCell/COUNT($AX$2:AX1860)))*(I1860*J1860)))),I1860)))))))</f>
        <v/>
      </c>
      <c r="J1861" s="31" t="str">
        <f>IF(AND(F1860="",H1860="in-sample"),"",IF(AND(Temp!fhor_indata=1,H1860="out-sample",H1861="out-sample"),J1860,IF(AND(F1861="",H1860="out-sample"),"",IF(AND(Temp!optSeasCoef=0,Temp!sts_add=1),IF(H1860="in-sample",IF(Q1860=bigT,((qCell/bigT)*(I1861-I1860))+((1-(qCell/bigT))*J1860),IF(OR(F1861="",COUNT($F$2:F1860)&lt;=qCell),IF(COUNT($F$2:F1860)=1,0,F1860-F1859),((qCell/COUNT($F$2:F1860))*(I1861-I1860))+((1-(qCell/COUNT($F$2:F1860)))*J1860))),J1860),IF(AND(Temp!optSeasCoef=0,Temp!sts_multp=1),IF(H1860="in-sample",IF(Q1860=bigT,((qCell/bigT)*(I1861/I1860))+((1-(qCell/bigT))*J1860),IF(qCell=0,1,IF(OR(F1861="",COUNT($F$2:F1860)&lt;=qCell),IF(COUNT($F$2:F1860)=1,1,F1860/F1859),((qCell/COUNT($F$2:F1860))*(I1861/I1860))+((1-(qCell/COUNT($F$2:F1860)))*J1860)))),J1860),IF(Temp!sts_add=1,IF(H1860="in-sample",IF(Q1860=bigT,((qCell/bigT)*(I1861-I1860))+((1-(qCell/bigT))*J1860),IF(OR(F1861="",COUNT($AX$2:AX1860)&lt;=qCell),IF(COUNT($AX$2:AX1860)=1,0,AX1860-AX1859),((qCell/COUNT($AX$2:AX1860))*(I1861-I1860))+((1-(qCell/COUNT($AX$2:AX1860)))*J1860))),J1860),IF(H1860="in-sample",IF(Q1860=bigT,((qCell/bigT)*(I1861/I1860))+((1-(qCell/bigT))*J1860),IF(qCell=0,1,IF(OR(F1861="",COUNT($AX$2:AX1860)&lt;=qCell),IF(COUNT($AX$2:AX1860)=1,1,AX1860/AX1859),((qCell/COUNT($AX$2:AX1860))*(I1861/I1860))+((1-(qCell/COUNT($AX$2:AX1860)))*J1860)))),J1860)))))))</f>
        <v/>
      </c>
      <c r="K1861" s="31" t="str">
        <f>IF(H1861="","",IF(AND(Temp!optSeasCoef=0,Temp!sts_add=1),IF(H1861="out-sample",I1861+(Q1861*J1861),I1861+J1861),IF(AND(Temp!optSeasCoef=0,Temp!sts_multp=1),IF(H1861="out-sample",I1861*(J1861^Q1861),I1861*J1861),IF(Temp!sts_add=1,IF(H1861="out-sample",(I1861+(Q1861*J1861))*G1861,(I1861+J1861)*G1861),IF(H1861="out-sample",I1861*(J1861^Q1861)*G1861,I1861*J1861*G1861)))))</f>
        <v/>
      </c>
      <c r="L1861" s="32" t="str">
        <f t="shared" si="205"/>
        <v/>
      </c>
      <c r="M1861" s="32" t="str">
        <f t="shared" si="206"/>
        <v/>
      </c>
      <c r="N1861" s="32" t="str">
        <f t="shared" si="207"/>
        <v/>
      </c>
      <c r="O1861" s="32" t="str">
        <f t="shared" si="208"/>
        <v/>
      </c>
      <c r="P1861" s="32" t="str">
        <f t="shared" si="209"/>
        <v/>
      </c>
      <c r="Q1861" s="3" t="str">
        <f>IF(AND(Temp!fhor_indata=1,F1861="",H1860="in-sample"),1,IF(AND(Temp!fhor_indata=1,H1860="out-sample",Q1860&lt;ATA!XfHor),Q1860+1,IF(F1861="","",IF(AND(H1861="out-sample",H1860="in-sample"),1,IF(AND(H1861="out-sample",H1860="out-sample"),Q1860+1,IF(ISNUMBER(Q1860),Q1860+1,1))))))</f>
        <v/>
      </c>
      <c r="R1861" s="3" t="str">
        <f t="shared" si="203"/>
        <v/>
      </c>
      <c r="S1861" s="6"/>
      <c r="T1861" s="6"/>
      <c r="U1861" s="6"/>
      <c r="V1861" s="6"/>
      <c r="W1861" s="6"/>
      <c r="X1861" s="6"/>
      <c r="Y1861" s="6"/>
      <c r="Z1861" s="6"/>
      <c r="AA1861" s="6"/>
      <c r="AB1861" s="6"/>
      <c r="AC1861" s="6"/>
      <c r="AD1861" s="6"/>
      <c r="AE1861" s="6"/>
      <c r="AF1861" s="6"/>
      <c r="AG1861" s="6"/>
      <c r="AH1861" s="6"/>
      <c r="AI1861" s="6"/>
      <c r="AJ1861" s="6"/>
      <c r="AK1861" s="6"/>
      <c r="AX1861" s="63" t="e">
        <f t="shared" si="204"/>
        <v>#VALUE!</v>
      </c>
    </row>
    <row r="1862" spans="1:50" s="1" customFormat="1" ht="14.25" x14ac:dyDescent="0.2">
      <c r="A1862" s="6"/>
      <c r="B1862" s="6"/>
      <c r="C1862" s="6"/>
      <c r="D1862" s="3"/>
      <c r="E1862" s="70" t="str">
        <f>IF(ATA!E1862="","",ATA!E1862)</f>
        <v/>
      </c>
      <c r="F1862" s="51" t="str">
        <f>IF(ATA!F1862="","",ATA!F1862)</f>
        <v/>
      </c>
      <c r="G1862" s="11" t="str">
        <f>IF(ATA!G1862="","",ATA!G1862)</f>
        <v/>
      </c>
      <c r="H1862" s="55" t="str">
        <f>IF(ATA!H1862="","",ATA!H1862)</f>
        <v/>
      </c>
      <c r="I1862" s="31" t="str">
        <f>IF(AND(F1861="",H1861="in-sample"),"",IF(AND(Temp!fhor_indata=1,H1861="out-sample",H1862="out-sample"),I1861,IF(AND(F1862="",H1861="out-sample"),"",IF(AND(Temp!optSeasCoef=0,Temp!sts_add=1),IF(H1861="in-sample",IF(Q1861=bigT,((pCell/bigT)*F1861)+((1-(pCell/bigT))*(I1861+J1861)),IF(OR(F1862="",COUNT($F$2:F1861)&lt;=pCell),F1861,((pCell/COUNT($F$2:F1861))*F1861)+((1-(pCell/COUNT($F$2:F1861)))*(I1861+J1861)))),I1861),IF(AND(Temp!optSeasCoef=0,Temp!sts_multp=1),IF(H1861="in-sample",IF(Q1861=bigT,((pCell/bigT)*F1861)+((1-(pCell/bigT))*(I1861*J1861)),IF(OR(F1862="",COUNT(F$2:$F1861)&lt;=pCell),F1861,((pCell/COUNT($F$2:F1861))*F1861)+((1-(pCell/COUNT($F$2:F1861)))*(I1861*J1861)))),I1861),IF(Temp!sts_add=1,IF(H1861="in-sample",IF(Q1861=bigT,((pCell/bigT)*AX1861)+((1-(pCell/bigT))*(I1861+J1861)),IF(OR(F1862="",COUNT($AX$2:AX1861)&lt;=pCell),AX1861,((pCell/COUNT($AX$2:AX1861))*AX1861)+((1-(pCell/COUNT($AX$2:AX1861)))*(I1861+J1861)))),I1861),IF(H1861="in-sample",IF(Q1861=bigT,((pCell/bigT)*AX1861)+((1-(pCell/bigT))*(I1861*J1861)),IF(OR(F1862="",COUNT($AX$2:AX1861)&lt;=pCell),AX1861,((pCell/COUNT($AX$2:AX1861))*AX1861)+((1-(pCell/COUNT($AX$2:AX1861)))*(I1861*J1861)))),I1861)))))))</f>
        <v/>
      </c>
      <c r="J1862" s="31" t="str">
        <f>IF(AND(F1861="",H1861="in-sample"),"",IF(AND(Temp!fhor_indata=1,H1861="out-sample",H1862="out-sample"),J1861,IF(AND(F1862="",H1861="out-sample"),"",IF(AND(Temp!optSeasCoef=0,Temp!sts_add=1),IF(H1861="in-sample",IF(Q1861=bigT,((qCell/bigT)*(I1862-I1861))+((1-(qCell/bigT))*J1861),IF(OR(F1862="",COUNT($F$2:F1861)&lt;=qCell),IF(COUNT($F$2:F1861)=1,0,F1861-F1860),((qCell/COUNT($F$2:F1861))*(I1862-I1861))+((1-(qCell/COUNT($F$2:F1861)))*J1861))),J1861),IF(AND(Temp!optSeasCoef=0,Temp!sts_multp=1),IF(H1861="in-sample",IF(Q1861=bigT,((qCell/bigT)*(I1862/I1861))+((1-(qCell/bigT))*J1861),IF(qCell=0,1,IF(OR(F1862="",COUNT($F$2:F1861)&lt;=qCell),IF(COUNT($F$2:F1861)=1,1,F1861/F1860),((qCell/COUNT($F$2:F1861))*(I1862/I1861))+((1-(qCell/COUNT($F$2:F1861)))*J1861)))),J1861),IF(Temp!sts_add=1,IF(H1861="in-sample",IF(Q1861=bigT,((qCell/bigT)*(I1862-I1861))+((1-(qCell/bigT))*J1861),IF(OR(F1862="",COUNT($AX$2:AX1861)&lt;=qCell),IF(COUNT($AX$2:AX1861)=1,0,AX1861-AX1860),((qCell/COUNT($AX$2:AX1861))*(I1862-I1861))+((1-(qCell/COUNT($AX$2:AX1861)))*J1861))),J1861),IF(H1861="in-sample",IF(Q1861=bigT,((qCell/bigT)*(I1862/I1861))+((1-(qCell/bigT))*J1861),IF(qCell=0,1,IF(OR(F1862="",COUNT($AX$2:AX1861)&lt;=qCell),IF(COUNT($AX$2:AX1861)=1,1,AX1861/AX1860),((qCell/COUNT($AX$2:AX1861))*(I1862/I1861))+((1-(qCell/COUNT($AX$2:AX1861)))*J1861)))),J1861)))))))</f>
        <v/>
      </c>
      <c r="K1862" s="31" t="str">
        <f>IF(H1862="","",IF(AND(Temp!optSeasCoef=0,Temp!sts_add=1),IF(H1862="out-sample",I1862+(Q1862*J1862),I1862+J1862),IF(AND(Temp!optSeasCoef=0,Temp!sts_multp=1),IF(H1862="out-sample",I1862*(J1862^Q1862),I1862*J1862),IF(Temp!sts_add=1,IF(H1862="out-sample",(I1862+(Q1862*J1862))*G1862,(I1862+J1862)*G1862),IF(H1862="out-sample",I1862*(J1862^Q1862)*G1862,I1862*J1862*G1862)))))</f>
        <v/>
      </c>
      <c r="L1862" s="32" t="str">
        <f t="shared" si="205"/>
        <v/>
      </c>
      <c r="M1862" s="32" t="str">
        <f t="shared" si="206"/>
        <v/>
      </c>
      <c r="N1862" s="32" t="str">
        <f t="shared" si="207"/>
        <v/>
      </c>
      <c r="O1862" s="32" t="str">
        <f t="shared" si="208"/>
        <v/>
      </c>
      <c r="P1862" s="32" t="str">
        <f t="shared" si="209"/>
        <v/>
      </c>
      <c r="Q1862" s="3" t="str">
        <f>IF(AND(Temp!fhor_indata=1,F1862="",H1861="in-sample"),1,IF(AND(Temp!fhor_indata=1,H1861="out-sample",Q1861&lt;ATA!XfHor),Q1861+1,IF(F1862="","",IF(AND(H1862="out-sample",H1861="in-sample"),1,IF(AND(H1862="out-sample",H1861="out-sample"),Q1861+1,IF(ISNUMBER(Q1861),Q1861+1,1))))))</f>
        <v/>
      </c>
      <c r="R1862" s="3" t="str">
        <f t="shared" si="203"/>
        <v/>
      </c>
      <c r="S1862" s="6"/>
      <c r="T1862" s="6"/>
      <c r="U1862" s="6"/>
      <c r="V1862" s="6"/>
      <c r="W1862" s="6"/>
      <c r="X1862" s="6"/>
      <c r="Y1862" s="6"/>
      <c r="Z1862" s="6"/>
      <c r="AA1862" s="6"/>
      <c r="AB1862" s="6"/>
      <c r="AC1862" s="6"/>
      <c r="AD1862" s="6"/>
      <c r="AE1862" s="6"/>
      <c r="AF1862" s="6"/>
      <c r="AG1862" s="6"/>
      <c r="AH1862" s="6"/>
      <c r="AI1862" s="6"/>
      <c r="AJ1862" s="6"/>
      <c r="AK1862" s="6"/>
      <c r="AX1862" s="63" t="e">
        <f t="shared" si="204"/>
        <v>#VALUE!</v>
      </c>
    </row>
    <row r="1863" spans="1:50" s="1" customFormat="1" ht="14.25" x14ac:dyDescent="0.2">
      <c r="A1863" s="6"/>
      <c r="B1863" s="6"/>
      <c r="C1863" s="6"/>
      <c r="D1863" s="3"/>
      <c r="E1863" s="70" t="str">
        <f>IF(ATA!E1863="","",ATA!E1863)</f>
        <v/>
      </c>
      <c r="F1863" s="51" t="str">
        <f>IF(ATA!F1863="","",ATA!F1863)</f>
        <v/>
      </c>
      <c r="G1863" s="11" t="str">
        <f>IF(ATA!G1863="","",ATA!G1863)</f>
        <v/>
      </c>
      <c r="H1863" s="55" t="str">
        <f>IF(ATA!H1863="","",ATA!H1863)</f>
        <v/>
      </c>
      <c r="I1863" s="31" t="str">
        <f>IF(AND(F1862="",H1862="in-sample"),"",IF(AND(Temp!fhor_indata=1,H1862="out-sample",H1863="out-sample"),I1862,IF(AND(F1863="",H1862="out-sample"),"",IF(AND(Temp!optSeasCoef=0,Temp!sts_add=1),IF(H1862="in-sample",IF(Q1862=bigT,((pCell/bigT)*F1862)+((1-(pCell/bigT))*(I1862+J1862)),IF(OR(F1863="",COUNT($F$2:F1862)&lt;=pCell),F1862,((pCell/COUNT($F$2:F1862))*F1862)+((1-(pCell/COUNT($F$2:F1862)))*(I1862+J1862)))),I1862),IF(AND(Temp!optSeasCoef=0,Temp!sts_multp=1),IF(H1862="in-sample",IF(Q1862=bigT,((pCell/bigT)*F1862)+((1-(pCell/bigT))*(I1862*J1862)),IF(OR(F1863="",COUNT(F$2:$F1862)&lt;=pCell),F1862,((pCell/COUNT($F$2:F1862))*F1862)+((1-(pCell/COUNT($F$2:F1862)))*(I1862*J1862)))),I1862),IF(Temp!sts_add=1,IF(H1862="in-sample",IF(Q1862=bigT,((pCell/bigT)*AX1862)+((1-(pCell/bigT))*(I1862+J1862)),IF(OR(F1863="",COUNT($AX$2:AX1862)&lt;=pCell),AX1862,((pCell/COUNT($AX$2:AX1862))*AX1862)+((1-(pCell/COUNT($AX$2:AX1862)))*(I1862+J1862)))),I1862),IF(H1862="in-sample",IF(Q1862=bigT,((pCell/bigT)*AX1862)+((1-(pCell/bigT))*(I1862*J1862)),IF(OR(F1863="",COUNT($AX$2:AX1862)&lt;=pCell),AX1862,((pCell/COUNT($AX$2:AX1862))*AX1862)+((1-(pCell/COUNT($AX$2:AX1862)))*(I1862*J1862)))),I1862)))))))</f>
        <v/>
      </c>
      <c r="J1863" s="31" t="str">
        <f>IF(AND(F1862="",H1862="in-sample"),"",IF(AND(Temp!fhor_indata=1,H1862="out-sample",H1863="out-sample"),J1862,IF(AND(F1863="",H1862="out-sample"),"",IF(AND(Temp!optSeasCoef=0,Temp!sts_add=1),IF(H1862="in-sample",IF(Q1862=bigT,((qCell/bigT)*(I1863-I1862))+((1-(qCell/bigT))*J1862),IF(OR(F1863="",COUNT($F$2:F1862)&lt;=qCell),IF(COUNT($F$2:F1862)=1,0,F1862-F1861),((qCell/COUNT($F$2:F1862))*(I1863-I1862))+((1-(qCell/COUNT($F$2:F1862)))*J1862))),J1862),IF(AND(Temp!optSeasCoef=0,Temp!sts_multp=1),IF(H1862="in-sample",IF(Q1862=bigT,((qCell/bigT)*(I1863/I1862))+((1-(qCell/bigT))*J1862),IF(qCell=0,1,IF(OR(F1863="",COUNT($F$2:F1862)&lt;=qCell),IF(COUNT($F$2:F1862)=1,1,F1862/F1861),((qCell/COUNT($F$2:F1862))*(I1863/I1862))+((1-(qCell/COUNT($F$2:F1862)))*J1862)))),J1862),IF(Temp!sts_add=1,IF(H1862="in-sample",IF(Q1862=bigT,((qCell/bigT)*(I1863-I1862))+((1-(qCell/bigT))*J1862),IF(OR(F1863="",COUNT($AX$2:AX1862)&lt;=qCell),IF(COUNT($AX$2:AX1862)=1,0,AX1862-AX1861),((qCell/COUNT($AX$2:AX1862))*(I1863-I1862))+((1-(qCell/COUNT($AX$2:AX1862)))*J1862))),J1862),IF(H1862="in-sample",IF(Q1862=bigT,((qCell/bigT)*(I1863/I1862))+((1-(qCell/bigT))*J1862),IF(qCell=0,1,IF(OR(F1863="",COUNT($AX$2:AX1862)&lt;=qCell),IF(COUNT($AX$2:AX1862)=1,1,AX1862/AX1861),((qCell/COUNT($AX$2:AX1862))*(I1863/I1862))+((1-(qCell/COUNT($AX$2:AX1862)))*J1862)))),J1862)))))))</f>
        <v/>
      </c>
      <c r="K1863" s="31" t="str">
        <f>IF(H1863="","",IF(AND(Temp!optSeasCoef=0,Temp!sts_add=1),IF(H1863="out-sample",I1863+(Q1863*J1863),I1863+J1863),IF(AND(Temp!optSeasCoef=0,Temp!sts_multp=1),IF(H1863="out-sample",I1863*(J1863^Q1863),I1863*J1863),IF(Temp!sts_add=1,IF(H1863="out-sample",(I1863+(Q1863*J1863))*G1863,(I1863+J1863)*G1863),IF(H1863="out-sample",I1863*(J1863^Q1863)*G1863,I1863*J1863*G1863)))))</f>
        <v/>
      </c>
      <c r="L1863" s="32" t="str">
        <f t="shared" si="205"/>
        <v/>
      </c>
      <c r="M1863" s="32" t="str">
        <f t="shared" si="206"/>
        <v/>
      </c>
      <c r="N1863" s="32" t="str">
        <f t="shared" si="207"/>
        <v/>
      </c>
      <c r="O1863" s="32" t="str">
        <f t="shared" si="208"/>
        <v/>
      </c>
      <c r="P1863" s="32" t="str">
        <f t="shared" si="209"/>
        <v/>
      </c>
      <c r="Q1863" s="3" t="str">
        <f>IF(AND(Temp!fhor_indata=1,F1863="",H1862="in-sample"),1,IF(AND(Temp!fhor_indata=1,H1862="out-sample",Q1862&lt;ATA!XfHor),Q1862+1,IF(F1863="","",IF(AND(H1863="out-sample",H1862="in-sample"),1,IF(AND(H1863="out-sample",H1862="out-sample"),Q1862+1,IF(ISNUMBER(Q1862),Q1862+1,1))))))</f>
        <v/>
      </c>
      <c r="R1863" s="3" t="str">
        <f t="shared" si="203"/>
        <v/>
      </c>
      <c r="S1863" s="6"/>
      <c r="T1863" s="6"/>
      <c r="U1863" s="6"/>
      <c r="V1863" s="6"/>
      <c r="W1863" s="6"/>
      <c r="X1863" s="6"/>
      <c r="Y1863" s="6"/>
      <c r="Z1863" s="6"/>
      <c r="AA1863" s="6"/>
      <c r="AB1863" s="6"/>
      <c r="AC1863" s="6"/>
      <c r="AD1863" s="6"/>
      <c r="AE1863" s="6"/>
      <c r="AF1863" s="6"/>
      <c r="AG1863" s="6"/>
      <c r="AH1863" s="6"/>
      <c r="AI1863" s="6"/>
      <c r="AJ1863" s="6"/>
      <c r="AK1863" s="6"/>
      <c r="AX1863" s="63" t="e">
        <f t="shared" si="204"/>
        <v>#VALUE!</v>
      </c>
    </row>
    <row r="1864" spans="1:50" s="1" customFormat="1" ht="14.25" x14ac:dyDescent="0.2">
      <c r="A1864" s="6"/>
      <c r="B1864" s="6"/>
      <c r="C1864" s="6"/>
      <c r="D1864" s="3"/>
      <c r="E1864" s="70" t="str">
        <f>IF(ATA!E1864="","",ATA!E1864)</f>
        <v/>
      </c>
      <c r="F1864" s="51" t="str">
        <f>IF(ATA!F1864="","",ATA!F1864)</f>
        <v/>
      </c>
      <c r="G1864" s="11" t="str">
        <f>IF(ATA!G1864="","",ATA!G1864)</f>
        <v/>
      </c>
      <c r="H1864" s="55" t="str">
        <f>IF(ATA!H1864="","",ATA!H1864)</f>
        <v/>
      </c>
      <c r="I1864" s="31" t="str">
        <f>IF(AND(F1863="",H1863="in-sample"),"",IF(AND(Temp!fhor_indata=1,H1863="out-sample",H1864="out-sample"),I1863,IF(AND(F1864="",H1863="out-sample"),"",IF(AND(Temp!optSeasCoef=0,Temp!sts_add=1),IF(H1863="in-sample",IF(Q1863=bigT,((pCell/bigT)*F1863)+((1-(pCell/bigT))*(I1863+J1863)),IF(OR(F1864="",COUNT($F$2:F1863)&lt;=pCell),F1863,((pCell/COUNT($F$2:F1863))*F1863)+((1-(pCell/COUNT($F$2:F1863)))*(I1863+J1863)))),I1863),IF(AND(Temp!optSeasCoef=0,Temp!sts_multp=1),IF(H1863="in-sample",IF(Q1863=bigT,((pCell/bigT)*F1863)+((1-(pCell/bigT))*(I1863*J1863)),IF(OR(F1864="",COUNT(F$2:$F1863)&lt;=pCell),F1863,((pCell/COUNT($F$2:F1863))*F1863)+((1-(pCell/COUNT($F$2:F1863)))*(I1863*J1863)))),I1863),IF(Temp!sts_add=1,IF(H1863="in-sample",IF(Q1863=bigT,((pCell/bigT)*AX1863)+((1-(pCell/bigT))*(I1863+J1863)),IF(OR(F1864="",COUNT($AX$2:AX1863)&lt;=pCell),AX1863,((pCell/COUNT($AX$2:AX1863))*AX1863)+((1-(pCell/COUNT($AX$2:AX1863)))*(I1863+J1863)))),I1863),IF(H1863="in-sample",IF(Q1863=bigT,((pCell/bigT)*AX1863)+((1-(pCell/bigT))*(I1863*J1863)),IF(OR(F1864="",COUNT($AX$2:AX1863)&lt;=pCell),AX1863,((pCell/COUNT($AX$2:AX1863))*AX1863)+((1-(pCell/COUNT($AX$2:AX1863)))*(I1863*J1863)))),I1863)))))))</f>
        <v/>
      </c>
      <c r="J1864" s="31" t="str">
        <f>IF(AND(F1863="",H1863="in-sample"),"",IF(AND(Temp!fhor_indata=1,H1863="out-sample",H1864="out-sample"),J1863,IF(AND(F1864="",H1863="out-sample"),"",IF(AND(Temp!optSeasCoef=0,Temp!sts_add=1),IF(H1863="in-sample",IF(Q1863=bigT,((qCell/bigT)*(I1864-I1863))+((1-(qCell/bigT))*J1863),IF(OR(F1864="",COUNT($F$2:F1863)&lt;=qCell),IF(COUNT($F$2:F1863)=1,0,F1863-F1862),((qCell/COUNT($F$2:F1863))*(I1864-I1863))+((1-(qCell/COUNT($F$2:F1863)))*J1863))),J1863),IF(AND(Temp!optSeasCoef=0,Temp!sts_multp=1),IF(H1863="in-sample",IF(Q1863=bigT,((qCell/bigT)*(I1864/I1863))+((1-(qCell/bigT))*J1863),IF(qCell=0,1,IF(OR(F1864="",COUNT($F$2:F1863)&lt;=qCell),IF(COUNT($F$2:F1863)=1,1,F1863/F1862),((qCell/COUNT($F$2:F1863))*(I1864/I1863))+((1-(qCell/COUNT($F$2:F1863)))*J1863)))),J1863),IF(Temp!sts_add=1,IF(H1863="in-sample",IF(Q1863=bigT,((qCell/bigT)*(I1864-I1863))+((1-(qCell/bigT))*J1863),IF(OR(F1864="",COUNT($AX$2:AX1863)&lt;=qCell),IF(COUNT($AX$2:AX1863)=1,0,AX1863-AX1862),((qCell/COUNT($AX$2:AX1863))*(I1864-I1863))+((1-(qCell/COUNT($AX$2:AX1863)))*J1863))),J1863),IF(H1863="in-sample",IF(Q1863=bigT,((qCell/bigT)*(I1864/I1863))+((1-(qCell/bigT))*J1863),IF(qCell=0,1,IF(OR(F1864="",COUNT($AX$2:AX1863)&lt;=qCell),IF(COUNT($AX$2:AX1863)=1,1,AX1863/AX1862),((qCell/COUNT($AX$2:AX1863))*(I1864/I1863))+((1-(qCell/COUNT($AX$2:AX1863)))*J1863)))),J1863)))))))</f>
        <v/>
      </c>
      <c r="K1864" s="31" t="str">
        <f>IF(H1864="","",IF(AND(Temp!optSeasCoef=0,Temp!sts_add=1),IF(H1864="out-sample",I1864+(Q1864*J1864),I1864+J1864),IF(AND(Temp!optSeasCoef=0,Temp!sts_multp=1),IF(H1864="out-sample",I1864*(J1864^Q1864),I1864*J1864),IF(Temp!sts_add=1,IF(H1864="out-sample",(I1864+(Q1864*J1864))*G1864,(I1864+J1864)*G1864),IF(H1864="out-sample",I1864*(J1864^Q1864)*G1864,I1864*J1864*G1864)))))</f>
        <v/>
      </c>
      <c r="L1864" s="32" t="str">
        <f t="shared" si="205"/>
        <v/>
      </c>
      <c r="M1864" s="32" t="str">
        <f t="shared" si="206"/>
        <v/>
      </c>
      <c r="N1864" s="32" t="str">
        <f t="shared" si="207"/>
        <v/>
      </c>
      <c r="O1864" s="32" t="str">
        <f t="shared" si="208"/>
        <v/>
      </c>
      <c r="P1864" s="32" t="str">
        <f t="shared" si="209"/>
        <v/>
      </c>
      <c r="Q1864" s="3" t="str">
        <f>IF(AND(Temp!fhor_indata=1,F1864="",H1863="in-sample"),1,IF(AND(Temp!fhor_indata=1,H1863="out-sample",Q1863&lt;ATA!XfHor),Q1863+1,IF(F1864="","",IF(AND(H1864="out-sample",H1863="in-sample"),1,IF(AND(H1864="out-sample",H1863="out-sample"),Q1863+1,IF(ISNUMBER(Q1863),Q1863+1,1))))))</f>
        <v/>
      </c>
      <c r="R1864" s="3" t="str">
        <f t="shared" si="203"/>
        <v/>
      </c>
      <c r="S1864" s="6"/>
      <c r="T1864" s="6"/>
      <c r="U1864" s="6"/>
      <c r="V1864" s="6"/>
      <c r="W1864" s="6"/>
      <c r="X1864" s="6"/>
      <c r="Y1864" s="6"/>
      <c r="Z1864" s="6"/>
      <c r="AA1864" s="6"/>
      <c r="AB1864" s="6"/>
      <c r="AC1864" s="6"/>
      <c r="AD1864" s="6"/>
      <c r="AE1864" s="6"/>
      <c r="AF1864" s="6"/>
      <c r="AG1864" s="6"/>
      <c r="AH1864" s="6"/>
      <c r="AI1864" s="6"/>
      <c r="AJ1864" s="6"/>
      <c r="AK1864" s="6"/>
      <c r="AX1864" s="63" t="e">
        <f t="shared" si="204"/>
        <v>#VALUE!</v>
      </c>
    </row>
    <row r="1865" spans="1:50" s="1" customFormat="1" ht="14.25" x14ac:dyDescent="0.2">
      <c r="A1865" s="6"/>
      <c r="B1865" s="6"/>
      <c r="C1865" s="6"/>
      <c r="D1865" s="3"/>
      <c r="E1865" s="70" t="str">
        <f>IF(ATA!E1865="","",ATA!E1865)</f>
        <v/>
      </c>
      <c r="F1865" s="51" t="str">
        <f>IF(ATA!F1865="","",ATA!F1865)</f>
        <v/>
      </c>
      <c r="G1865" s="11" t="str">
        <f>IF(ATA!G1865="","",ATA!G1865)</f>
        <v/>
      </c>
      <c r="H1865" s="55" t="str">
        <f>IF(ATA!H1865="","",ATA!H1865)</f>
        <v/>
      </c>
      <c r="I1865" s="31" t="str">
        <f>IF(AND(F1864="",H1864="in-sample"),"",IF(AND(Temp!fhor_indata=1,H1864="out-sample",H1865="out-sample"),I1864,IF(AND(F1865="",H1864="out-sample"),"",IF(AND(Temp!optSeasCoef=0,Temp!sts_add=1),IF(H1864="in-sample",IF(Q1864=bigT,((pCell/bigT)*F1864)+((1-(pCell/bigT))*(I1864+J1864)),IF(OR(F1865="",COUNT($F$2:F1864)&lt;=pCell),F1864,((pCell/COUNT($F$2:F1864))*F1864)+((1-(pCell/COUNT($F$2:F1864)))*(I1864+J1864)))),I1864),IF(AND(Temp!optSeasCoef=0,Temp!sts_multp=1),IF(H1864="in-sample",IF(Q1864=bigT,((pCell/bigT)*F1864)+((1-(pCell/bigT))*(I1864*J1864)),IF(OR(F1865="",COUNT(F$2:$F1864)&lt;=pCell),F1864,((pCell/COUNT($F$2:F1864))*F1864)+((1-(pCell/COUNT($F$2:F1864)))*(I1864*J1864)))),I1864),IF(Temp!sts_add=1,IF(H1864="in-sample",IF(Q1864=bigT,((pCell/bigT)*AX1864)+((1-(pCell/bigT))*(I1864+J1864)),IF(OR(F1865="",COUNT($AX$2:AX1864)&lt;=pCell),AX1864,((pCell/COUNT($AX$2:AX1864))*AX1864)+((1-(pCell/COUNT($AX$2:AX1864)))*(I1864+J1864)))),I1864),IF(H1864="in-sample",IF(Q1864=bigT,((pCell/bigT)*AX1864)+((1-(pCell/bigT))*(I1864*J1864)),IF(OR(F1865="",COUNT($AX$2:AX1864)&lt;=pCell),AX1864,((pCell/COUNT($AX$2:AX1864))*AX1864)+((1-(pCell/COUNT($AX$2:AX1864)))*(I1864*J1864)))),I1864)))))))</f>
        <v/>
      </c>
      <c r="J1865" s="31" t="str">
        <f>IF(AND(F1864="",H1864="in-sample"),"",IF(AND(Temp!fhor_indata=1,H1864="out-sample",H1865="out-sample"),J1864,IF(AND(F1865="",H1864="out-sample"),"",IF(AND(Temp!optSeasCoef=0,Temp!sts_add=1),IF(H1864="in-sample",IF(Q1864=bigT,((qCell/bigT)*(I1865-I1864))+((1-(qCell/bigT))*J1864),IF(OR(F1865="",COUNT($F$2:F1864)&lt;=qCell),IF(COUNT($F$2:F1864)=1,0,F1864-F1863),((qCell/COUNT($F$2:F1864))*(I1865-I1864))+((1-(qCell/COUNT($F$2:F1864)))*J1864))),J1864),IF(AND(Temp!optSeasCoef=0,Temp!sts_multp=1),IF(H1864="in-sample",IF(Q1864=bigT,((qCell/bigT)*(I1865/I1864))+((1-(qCell/bigT))*J1864),IF(qCell=0,1,IF(OR(F1865="",COUNT($F$2:F1864)&lt;=qCell),IF(COUNT($F$2:F1864)=1,1,F1864/F1863),((qCell/COUNT($F$2:F1864))*(I1865/I1864))+((1-(qCell/COUNT($F$2:F1864)))*J1864)))),J1864),IF(Temp!sts_add=1,IF(H1864="in-sample",IF(Q1864=bigT,((qCell/bigT)*(I1865-I1864))+((1-(qCell/bigT))*J1864),IF(OR(F1865="",COUNT($AX$2:AX1864)&lt;=qCell),IF(COUNT($AX$2:AX1864)=1,0,AX1864-AX1863),((qCell/COUNT($AX$2:AX1864))*(I1865-I1864))+((1-(qCell/COUNT($AX$2:AX1864)))*J1864))),J1864),IF(H1864="in-sample",IF(Q1864=bigT,((qCell/bigT)*(I1865/I1864))+((1-(qCell/bigT))*J1864),IF(qCell=0,1,IF(OR(F1865="",COUNT($AX$2:AX1864)&lt;=qCell),IF(COUNT($AX$2:AX1864)=1,1,AX1864/AX1863),((qCell/COUNT($AX$2:AX1864))*(I1865/I1864))+((1-(qCell/COUNT($AX$2:AX1864)))*J1864)))),J1864)))))))</f>
        <v/>
      </c>
      <c r="K1865" s="31" t="str">
        <f>IF(H1865="","",IF(AND(Temp!optSeasCoef=0,Temp!sts_add=1),IF(H1865="out-sample",I1865+(Q1865*J1865),I1865+J1865),IF(AND(Temp!optSeasCoef=0,Temp!sts_multp=1),IF(H1865="out-sample",I1865*(J1865^Q1865),I1865*J1865),IF(Temp!sts_add=1,IF(H1865="out-sample",(I1865+(Q1865*J1865))*G1865,(I1865+J1865)*G1865),IF(H1865="out-sample",I1865*(J1865^Q1865)*G1865,I1865*J1865*G1865)))))</f>
        <v/>
      </c>
      <c r="L1865" s="32" t="str">
        <f t="shared" si="205"/>
        <v/>
      </c>
      <c r="M1865" s="32" t="str">
        <f t="shared" si="206"/>
        <v/>
      </c>
      <c r="N1865" s="32" t="str">
        <f t="shared" si="207"/>
        <v/>
      </c>
      <c r="O1865" s="32" t="str">
        <f t="shared" si="208"/>
        <v/>
      </c>
      <c r="P1865" s="32" t="str">
        <f t="shared" si="209"/>
        <v/>
      </c>
      <c r="Q1865" s="3" t="str">
        <f>IF(AND(Temp!fhor_indata=1,F1865="",H1864="in-sample"),1,IF(AND(Temp!fhor_indata=1,H1864="out-sample",Q1864&lt;ATA!XfHor),Q1864+1,IF(F1865="","",IF(AND(H1865="out-sample",H1864="in-sample"),1,IF(AND(H1865="out-sample",H1864="out-sample"),Q1864+1,IF(ISNUMBER(Q1864),Q1864+1,1))))))</f>
        <v/>
      </c>
      <c r="R1865" s="3" t="str">
        <f t="shared" si="203"/>
        <v/>
      </c>
      <c r="S1865" s="6"/>
      <c r="T1865" s="6"/>
      <c r="U1865" s="6"/>
      <c r="V1865" s="6"/>
      <c r="W1865" s="6"/>
      <c r="X1865" s="6"/>
      <c r="Y1865" s="6"/>
      <c r="Z1865" s="6"/>
      <c r="AA1865" s="6"/>
      <c r="AB1865" s="6"/>
      <c r="AC1865" s="6"/>
      <c r="AD1865" s="6"/>
      <c r="AE1865" s="6"/>
      <c r="AF1865" s="6"/>
      <c r="AG1865" s="6"/>
      <c r="AH1865" s="6"/>
      <c r="AI1865" s="6"/>
      <c r="AJ1865" s="6"/>
      <c r="AK1865" s="6"/>
      <c r="AX1865" s="63" t="e">
        <f t="shared" si="204"/>
        <v>#VALUE!</v>
      </c>
    </row>
    <row r="1866" spans="1:50" s="1" customFormat="1" ht="14.25" x14ac:dyDescent="0.2">
      <c r="A1866" s="6"/>
      <c r="B1866" s="6"/>
      <c r="C1866" s="6"/>
      <c r="D1866" s="3"/>
      <c r="E1866" s="70" t="str">
        <f>IF(ATA!E1866="","",ATA!E1866)</f>
        <v/>
      </c>
      <c r="F1866" s="51" t="str">
        <f>IF(ATA!F1866="","",ATA!F1866)</f>
        <v/>
      </c>
      <c r="G1866" s="11" t="str">
        <f>IF(ATA!G1866="","",ATA!G1866)</f>
        <v/>
      </c>
      <c r="H1866" s="55" t="str">
        <f>IF(ATA!H1866="","",ATA!H1866)</f>
        <v/>
      </c>
      <c r="I1866" s="31" t="str">
        <f>IF(AND(F1865="",H1865="in-sample"),"",IF(AND(Temp!fhor_indata=1,H1865="out-sample",H1866="out-sample"),I1865,IF(AND(F1866="",H1865="out-sample"),"",IF(AND(Temp!optSeasCoef=0,Temp!sts_add=1),IF(H1865="in-sample",IF(Q1865=bigT,((pCell/bigT)*F1865)+((1-(pCell/bigT))*(I1865+J1865)),IF(OR(F1866="",COUNT($F$2:F1865)&lt;=pCell),F1865,((pCell/COUNT($F$2:F1865))*F1865)+((1-(pCell/COUNT($F$2:F1865)))*(I1865+J1865)))),I1865),IF(AND(Temp!optSeasCoef=0,Temp!sts_multp=1),IF(H1865="in-sample",IF(Q1865=bigT,((pCell/bigT)*F1865)+((1-(pCell/bigT))*(I1865*J1865)),IF(OR(F1866="",COUNT(F$2:$F1865)&lt;=pCell),F1865,((pCell/COUNT($F$2:F1865))*F1865)+((1-(pCell/COUNT($F$2:F1865)))*(I1865*J1865)))),I1865),IF(Temp!sts_add=1,IF(H1865="in-sample",IF(Q1865=bigT,((pCell/bigT)*AX1865)+((1-(pCell/bigT))*(I1865+J1865)),IF(OR(F1866="",COUNT($AX$2:AX1865)&lt;=pCell),AX1865,((pCell/COUNT($AX$2:AX1865))*AX1865)+((1-(pCell/COUNT($AX$2:AX1865)))*(I1865+J1865)))),I1865),IF(H1865="in-sample",IF(Q1865=bigT,((pCell/bigT)*AX1865)+((1-(pCell/bigT))*(I1865*J1865)),IF(OR(F1866="",COUNT($AX$2:AX1865)&lt;=pCell),AX1865,((pCell/COUNT($AX$2:AX1865))*AX1865)+((1-(pCell/COUNT($AX$2:AX1865)))*(I1865*J1865)))),I1865)))))))</f>
        <v/>
      </c>
      <c r="J1866" s="31" t="str">
        <f>IF(AND(F1865="",H1865="in-sample"),"",IF(AND(Temp!fhor_indata=1,H1865="out-sample",H1866="out-sample"),J1865,IF(AND(F1866="",H1865="out-sample"),"",IF(AND(Temp!optSeasCoef=0,Temp!sts_add=1),IF(H1865="in-sample",IF(Q1865=bigT,((qCell/bigT)*(I1866-I1865))+((1-(qCell/bigT))*J1865),IF(OR(F1866="",COUNT($F$2:F1865)&lt;=qCell),IF(COUNT($F$2:F1865)=1,0,F1865-F1864),((qCell/COUNT($F$2:F1865))*(I1866-I1865))+((1-(qCell/COUNT($F$2:F1865)))*J1865))),J1865),IF(AND(Temp!optSeasCoef=0,Temp!sts_multp=1),IF(H1865="in-sample",IF(Q1865=bigT,((qCell/bigT)*(I1866/I1865))+((1-(qCell/bigT))*J1865),IF(qCell=0,1,IF(OR(F1866="",COUNT($F$2:F1865)&lt;=qCell),IF(COUNT($F$2:F1865)=1,1,F1865/F1864),((qCell/COUNT($F$2:F1865))*(I1866/I1865))+((1-(qCell/COUNT($F$2:F1865)))*J1865)))),J1865),IF(Temp!sts_add=1,IF(H1865="in-sample",IF(Q1865=bigT,((qCell/bigT)*(I1866-I1865))+((1-(qCell/bigT))*J1865),IF(OR(F1866="",COUNT($AX$2:AX1865)&lt;=qCell),IF(COUNT($AX$2:AX1865)=1,0,AX1865-AX1864),((qCell/COUNT($AX$2:AX1865))*(I1866-I1865))+((1-(qCell/COUNT($AX$2:AX1865)))*J1865))),J1865),IF(H1865="in-sample",IF(Q1865=bigT,((qCell/bigT)*(I1866/I1865))+((1-(qCell/bigT))*J1865),IF(qCell=0,1,IF(OR(F1866="",COUNT($AX$2:AX1865)&lt;=qCell),IF(COUNT($AX$2:AX1865)=1,1,AX1865/AX1864),((qCell/COUNT($AX$2:AX1865))*(I1866/I1865))+((1-(qCell/COUNT($AX$2:AX1865)))*J1865)))),J1865)))))))</f>
        <v/>
      </c>
      <c r="K1866" s="31" t="str">
        <f>IF(H1866="","",IF(AND(Temp!optSeasCoef=0,Temp!sts_add=1),IF(H1866="out-sample",I1866+(Q1866*J1866),I1866+J1866),IF(AND(Temp!optSeasCoef=0,Temp!sts_multp=1),IF(H1866="out-sample",I1866*(J1866^Q1866),I1866*J1866),IF(Temp!sts_add=1,IF(H1866="out-sample",(I1866+(Q1866*J1866))*G1866,(I1866+J1866)*G1866),IF(H1866="out-sample",I1866*(J1866^Q1866)*G1866,I1866*J1866*G1866)))))</f>
        <v/>
      </c>
      <c r="L1866" s="32" t="str">
        <f t="shared" si="205"/>
        <v/>
      </c>
      <c r="M1866" s="32" t="str">
        <f t="shared" si="206"/>
        <v/>
      </c>
      <c r="N1866" s="32" t="str">
        <f t="shared" si="207"/>
        <v/>
      </c>
      <c r="O1866" s="32" t="str">
        <f t="shared" si="208"/>
        <v/>
      </c>
      <c r="P1866" s="32" t="str">
        <f t="shared" si="209"/>
        <v/>
      </c>
      <c r="Q1866" s="3" t="str">
        <f>IF(AND(Temp!fhor_indata=1,F1866="",H1865="in-sample"),1,IF(AND(Temp!fhor_indata=1,H1865="out-sample",Q1865&lt;ATA!XfHor),Q1865+1,IF(F1866="","",IF(AND(H1866="out-sample",H1865="in-sample"),1,IF(AND(H1866="out-sample",H1865="out-sample"),Q1865+1,IF(ISNUMBER(Q1865),Q1865+1,1))))))</f>
        <v/>
      </c>
      <c r="R1866" s="3" t="str">
        <f t="shared" si="203"/>
        <v/>
      </c>
      <c r="S1866" s="6"/>
      <c r="T1866" s="6"/>
      <c r="U1866" s="6"/>
      <c r="V1866" s="6"/>
      <c r="W1866" s="6"/>
      <c r="X1866" s="6"/>
      <c r="Y1866" s="6"/>
      <c r="Z1866" s="6"/>
      <c r="AA1866" s="6"/>
      <c r="AB1866" s="6"/>
      <c r="AC1866" s="6"/>
      <c r="AD1866" s="6"/>
      <c r="AE1866" s="6"/>
      <c r="AF1866" s="6"/>
      <c r="AG1866" s="6"/>
      <c r="AH1866" s="6"/>
      <c r="AI1866" s="6"/>
      <c r="AJ1866" s="6"/>
      <c r="AK1866" s="6"/>
      <c r="AX1866" s="63" t="e">
        <f t="shared" si="204"/>
        <v>#VALUE!</v>
      </c>
    </row>
    <row r="1867" spans="1:50" s="1" customFormat="1" ht="14.25" x14ac:dyDescent="0.2">
      <c r="A1867" s="6"/>
      <c r="B1867" s="6"/>
      <c r="C1867" s="6"/>
      <c r="D1867" s="3"/>
      <c r="E1867" s="70" t="str">
        <f>IF(ATA!E1867="","",ATA!E1867)</f>
        <v/>
      </c>
      <c r="F1867" s="51" t="str">
        <f>IF(ATA!F1867="","",ATA!F1867)</f>
        <v/>
      </c>
      <c r="G1867" s="11" t="str">
        <f>IF(ATA!G1867="","",ATA!G1867)</f>
        <v/>
      </c>
      <c r="H1867" s="55" t="str">
        <f>IF(ATA!H1867="","",ATA!H1867)</f>
        <v/>
      </c>
      <c r="I1867" s="31" t="str">
        <f>IF(AND(F1866="",H1866="in-sample"),"",IF(AND(Temp!fhor_indata=1,H1866="out-sample",H1867="out-sample"),I1866,IF(AND(F1867="",H1866="out-sample"),"",IF(AND(Temp!optSeasCoef=0,Temp!sts_add=1),IF(H1866="in-sample",IF(Q1866=bigT,((pCell/bigT)*F1866)+((1-(pCell/bigT))*(I1866+J1866)),IF(OR(F1867="",COUNT($F$2:F1866)&lt;=pCell),F1866,((pCell/COUNT($F$2:F1866))*F1866)+((1-(pCell/COUNT($F$2:F1866)))*(I1866+J1866)))),I1866),IF(AND(Temp!optSeasCoef=0,Temp!sts_multp=1),IF(H1866="in-sample",IF(Q1866=bigT,((pCell/bigT)*F1866)+((1-(pCell/bigT))*(I1866*J1866)),IF(OR(F1867="",COUNT(F$2:$F1866)&lt;=pCell),F1866,((pCell/COUNT($F$2:F1866))*F1866)+((1-(pCell/COUNT($F$2:F1866)))*(I1866*J1866)))),I1866),IF(Temp!sts_add=1,IF(H1866="in-sample",IF(Q1866=bigT,((pCell/bigT)*AX1866)+((1-(pCell/bigT))*(I1866+J1866)),IF(OR(F1867="",COUNT($AX$2:AX1866)&lt;=pCell),AX1866,((pCell/COUNT($AX$2:AX1866))*AX1866)+((1-(pCell/COUNT($AX$2:AX1866)))*(I1866+J1866)))),I1866),IF(H1866="in-sample",IF(Q1866=bigT,((pCell/bigT)*AX1866)+((1-(pCell/bigT))*(I1866*J1866)),IF(OR(F1867="",COUNT($AX$2:AX1866)&lt;=pCell),AX1866,((pCell/COUNT($AX$2:AX1866))*AX1866)+((1-(pCell/COUNT($AX$2:AX1866)))*(I1866*J1866)))),I1866)))))))</f>
        <v/>
      </c>
      <c r="J1867" s="31" t="str">
        <f>IF(AND(F1866="",H1866="in-sample"),"",IF(AND(Temp!fhor_indata=1,H1866="out-sample",H1867="out-sample"),J1866,IF(AND(F1867="",H1866="out-sample"),"",IF(AND(Temp!optSeasCoef=0,Temp!sts_add=1),IF(H1866="in-sample",IF(Q1866=bigT,((qCell/bigT)*(I1867-I1866))+((1-(qCell/bigT))*J1866),IF(OR(F1867="",COUNT($F$2:F1866)&lt;=qCell),IF(COUNT($F$2:F1866)=1,0,F1866-F1865),((qCell/COUNT($F$2:F1866))*(I1867-I1866))+((1-(qCell/COUNT($F$2:F1866)))*J1866))),J1866),IF(AND(Temp!optSeasCoef=0,Temp!sts_multp=1),IF(H1866="in-sample",IF(Q1866=bigT,((qCell/bigT)*(I1867/I1866))+((1-(qCell/bigT))*J1866),IF(qCell=0,1,IF(OR(F1867="",COUNT($F$2:F1866)&lt;=qCell),IF(COUNT($F$2:F1866)=1,1,F1866/F1865),((qCell/COUNT($F$2:F1866))*(I1867/I1866))+((1-(qCell/COUNT($F$2:F1866)))*J1866)))),J1866),IF(Temp!sts_add=1,IF(H1866="in-sample",IF(Q1866=bigT,((qCell/bigT)*(I1867-I1866))+((1-(qCell/bigT))*J1866),IF(OR(F1867="",COUNT($AX$2:AX1866)&lt;=qCell),IF(COUNT($AX$2:AX1866)=1,0,AX1866-AX1865),((qCell/COUNT($AX$2:AX1866))*(I1867-I1866))+((1-(qCell/COUNT($AX$2:AX1866)))*J1866))),J1866),IF(H1866="in-sample",IF(Q1866=bigT,((qCell/bigT)*(I1867/I1866))+((1-(qCell/bigT))*J1866),IF(qCell=0,1,IF(OR(F1867="",COUNT($AX$2:AX1866)&lt;=qCell),IF(COUNT($AX$2:AX1866)=1,1,AX1866/AX1865),((qCell/COUNT($AX$2:AX1866))*(I1867/I1866))+((1-(qCell/COUNT($AX$2:AX1866)))*J1866)))),J1866)))))))</f>
        <v/>
      </c>
      <c r="K1867" s="31" t="str">
        <f>IF(H1867="","",IF(AND(Temp!optSeasCoef=0,Temp!sts_add=1),IF(H1867="out-sample",I1867+(Q1867*J1867),I1867+J1867),IF(AND(Temp!optSeasCoef=0,Temp!sts_multp=1),IF(H1867="out-sample",I1867*(J1867^Q1867),I1867*J1867),IF(Temp!sts_add=1,IF(H1867="out-sample",(I1867+(Q1867*J1867))*G1867,(I1867+J1867)*G1867),IF(H1867="out-sample",I1867*(J1867^Q1867)*G1867,I1867*J1867*G1867)))))</f>
        <v/>
      </c>
      <c r="L1867" s="32" t="str">
        <f t="shared" si="205"/>
        <v/>
      </c>
      <c r="M1867" s="32" t="str">
        <f t="shared" si="206"/>
        <v/>
      </c>
      <c r="N1867" s="32" t="str">
        <f t="shared" si="207"/>
        <v/>
      </c>
      <c r="O1867" s="32" t="str">
        <f t="shared" si="208"/>
        <v/>
      </c>
      <c r="P1867" s="32" t="str">
        <f t="shared" si="209"/>
        <v/>
      </c>
      <c r="Q1867" s="3" t="str">
        <f>IF(AND(Temp!fhor_indata=1,F1867="",H1866="in-sample"),1,IF(AND(Temp!fhor_indata=1,H1866="out-sample",Q1866&lt;ATA!XfHor),Q1866+1,IF(F1867="","",IF(AND(H1867="out-sample",H1866="in-sample"),1,IF(AND(H1867="out-sample",H1866="out-sample"),Q1866+1,IF(ISNUMBER(Q1866),Q1866+1,1))))))</f>
        <v/>
      </c>
      <c r="R1867" s="3" t="str">
        <f t="shared" si="203"/>
        <v/>
      </c>
      <c r="S1867" s="6"/>
      <c r="T1867" s="6"/>
      <c r="U1867" s="6"/>
      <c r="V1867" s="6"/>
      <c r="W1867" s="6"/>
      <c r="X1867" s="6"/>
      <c r="Y1867" s="6"/>
      <c r="Z1867" s="6"/>
      <c r="AA1867" s="6"/>
      <c r="AB1867" s="6"/>
      <c r="AC1867" s="6"/>
      <c r="AD1867" s="6"/>
      <c r="AE1867" s="6"/>
      <c r="AF1867" s="6"/>
      <c r="AG1867" s="6"/>
      <c r="AH1867" s="6"/>
      <c r="AI1867" s="6"/>
      <c r="AJ1867" s="6"/>
      <c r="AK1867" s="6"/>
      <c r="AX1867" s="63" t="e">
        <f t="shared" si="204"/>
        <v>#VALUE!</v>
      </c>
    </row>
    <row r="1868" spans="1:50" s="1" customFormat="1" ht="14.25" x14ac:dyDescent="0.2">
      <c r="A1868" s="6"/>
      <c r="B1868" s="6"/>
      <c r="C1868" s="6"/>
      <c r="D1868" s="3"/>
      <c r="E1868" s="70" t="str">
        <f>IF(ATA!E1868="","",ATA!E1868)</f>
        <v/>
      </c>
      <c r="F1868" s="51" t="str">
        <f>IF(ATA!F1868="","",ATA!F1868)</f>
        <v/>
      </c>
      <c r="G1868" s="11" t="str">
        <f>IF(ATA!G1868="","",ATA!G1868)</f>
        <v/>
      </c>
      <c r="H1868" s="55" t="str">
        <f>IF(ATA!H1868="","",ATA!H1868)</f>
        <v/>
      </c>
      <c r="I1868" s="31" t="str">
        <f>IF(AND(F1867="",H1867="in-sample"),"",IF(AND(Temp!fhor_indata=1,H1867="out-sample",H1868="out-sample"),I1867,IF(AND(F1868="",H1867="out-sample"),"",IF(AND(Temp!optSeasCoef=0,Temp!sts_add=1),IF(H1867="in-sample",IF(Q1867=bigT,((pCell/bigT)*F1867)+((1-(pCell/bigT))*(I1867+J1867)),IF(OR(F1868="",COUNT($F$2:F1867)&lt;=pCell),F1867,((pCell/COUNT($F$2:F1867))*F1867)+((1-(pCell/COUNT($F$2:F1867)))*(I1867+J1867)))),I1867),IF(AND(Temp!optSeasCoef=0,Temp!sts_multp=1),IF(H1867="in-sample",IF(Q1867=bigT,((pCell/bigT)*F1867)+((1-(pCell/bigT))*(I1867*J1867)),IF(OR(F1868="",COUNT(F$2:$F1867)&lt;=pCell),F1867,((pCell/COUNT($F$2:F1867))*F1867)+((1-(pCell/COUNT($F$2:F1867)))*(I1867*J1867)))),I1867),IF(Temp!sts_add=1,IF(H1867="in-sample",IF(Q1867=bigT,((pCell/bigT)*AX1867)+((1-(pCell/bigT))*(I1867+J1867)),IF(OR(F1868="",COUNT($AX$2:AX1867)&lt;=pCell),AX1867,((pCell/COUNT($AX$2:AX1867))*AX1867)+((1-(pCell/COUNT($AX$2:AX1867)))*(I1867+J1867)))),I1867),IF(H1867="in-sample",IF(Q1867=bigT,((pCell/bigT)*AX1867)+((1-(pCell/bigT))*(I1867*J1867)),IF(OR(F1868="",COUNT($AX$2:AX1867)&lt;=pCell),AX1867,((pCell/COUNT($AX$2:AX1867))*AX1867)+((1-(pCell/COUNT($AX$2:AX1867)))*(I1867*J1867)))),I1867)))))))</f>
        <v/>
      </c>
      <c r="J1868" s="31" t="str">
        <f>IF(AND(F1867="",H1867="in-sample"),"",IF(AND(Temp!fhor_indata=1,H1867="out-sample",H1868="out-sample"),J1867,IF(AND(F1868="",H1867="out-sample"),"",IF(AND(Temp!optSeasCoef=0,Temp!sts_add=1),IF(H1867="in-sample",IF(Q1867=bigT,((qCell/bigT)*(I1868-I1867))+((1-(qCell/bigT))*J1867),IF(OR(F1868="",COUNT($F$2:F1867)&lt;=qCell),IF(COUNT($F$2:F1867)=1,0,F1867-F1866),((qCell/COUNT($F$2:F1867))*(I1868-I1867))+((1-(qCell/COUNT($F$2:F1867)))*J1867))),J1867),IF(AND(Temp!optSeasCoef=0,Temp!sts_multp=1),IF(H1867="in-sample",IF(Q1867=bigT,((qCell/bigT)*(I1868/I1867))+((1-(qCell/bigT))*J1867),IF(qCell=0,1,IF(OR(F1868="",COUNT($F$2:F1867)&lt;=qCell),IF(COUNT($F$2:F1867)=1,1,F1867/F1866),((qCell/COUNT($F$2:F1867))*(I1868/I1867))+((1-(qCell/COUNT($F$2:F1867)))*J1867)))),J1867),IF(Temp!sts_add=1,IF(H1867="in-sample",IF(Q1867=bigT,((qCell/bigT)*(I1868-I1867))+((1-(qCell/bigT))*J1867),IF(OR(F1868="",COUNT($AX$2:AX1867)&lt;=qCell),IF(COUNT($AX$2:AX1867)=1,0,AX1867-AX1866),((qCell/COUNT($AX$2:AX1867))*(I1868-I1867))+((1-(qCell/COUNT($AX$2:AX1867)))*J1867))),J1867),IF(H1867="in-sample",IF(Q1867=bigT,((qCell/bigT)*(I1868/I1867))+((1-(qCell/bigT))*J1867),IF(qCell=0,1,IF(OR(F1868="",COUNT($AX$2:AX1867)&lt;=qCell),IF(COUNT($AX$2:AX1867)=1,1,AX1867/AX1866),((qCell/COUNT($AX$2:AX1867))*(I1868/I1867))+((1-(qCell/COUNT($AX$2:AX1867)))*J1867)))),J1867)))))))</f>
        <v/>
      </c>
      <c r="K1868" s="31" t="str">
        <f>IF(H1868="","",IF(AND(Temp!optSeasCoef=0,Temp!sts_add=1),IF(H1868="out-sample",I1868+(Q1868*J1868),I1868+J1868),IF(AND(Temp!optSeasCoef=0,Temp!sts_multp=1),IF(H1868="out-sample",I1868*(J1868^Q1868),I1868*J1868),IF(Temp!sts_add=1,IF(H1868="out-sample",(I1868+(Q1868*J1868))*G1868,(I1868+J1868)*G1868),IF(H1868="out-sample",I1868*(J1868^Q1868)*G1868,I1868*J1868*G1868)))))</f>
        <v/>
      </c>
      <c r="L1868" s="32" t="str">
        <f t="shared" si="205"/>
        <v/>
      </c>
      <c r="M1868" s="32" t="str">
        <f t="shared" si="206"/>
        <v/>
      </c>
      <c r="N1868" s="32" t="str">
        <f t="shared" si="207"/>
        <v/>
      </c>
      <c r="O1868" s="32" t="str">
        <f t="shared" si="208"/>
        <v/>
      </c>
      <c r="P1868" s="32" t="str">
        <f t="shared" si="209"/>
        <v/>
      </c>
      <c r="Q1868" s="3" t="str">
        <f>IF(AND(Temp!fhor_indata=1,F1868="",H1867="in-sample"),1,IF(AND(Temp!fhor_indata=1,H1867="out-sample",Q1867&lt;ATA!XfHor),Q1867+1,IF(F1868="","",IF(AND(H1868="out-sample",H1867="in-sample"),1,IF(AND(H1868="out-sample",H1867="out-sample"),Q1867+1,IF(ISNUMBER(Q1867),Q1867+1,1))))))</f>
        <v/>
      </c>
      <c r="R1868" s="3" t="str">
        <f t="shared" si="203"/>
        <v/>
      </c>
      <c r="S1868" s="6"/>
      <c r="T1868" s="6"/>
      <c r="U1868" s="6"/>
      <c r="V1868" s="6"/>
      <c r="W1868" s="6"/>
      <c r="X1868" s="6"/>
      <c r="Y1868" s="6"/>
      <c r="Z1868" s="6"/>
      <c r="AA1868" s="6"/>
      <c r="AB1868" s="6"/>
      <c r="AC1868" s="6"/>
      <c r="AD1868" s="6"/>
      <c r="AE1868" s="6"/>
      <c r="AF1868" s="6"/>
      <c r="AG1868" s="6"/>
      <c r="AH1868" s="6"/>
      <c r="AI1868" s="6"/>
      <c r="AJ1868" s="6"/>
      <c r="AK1868" s="6"/>
      <c r="AX1868" s="63" t="e">
        <f t="shared" si="204"/>
        <v>#VALUE!</v>
      </c>
    </row>
    <row r="1869" spans="1:50" s="1" customFormat="1" ht="14.25" x14ac:dyDescent="0.2">
      <c r="A1869" s="6"/>
      <c r="B1869" s="6"/>
      <c r="C1869" s="6"/>
      <c r="D1869" s="3"/>
      <c r="E1869" s="70" t="str">
        <f>IF(ATA!E1869="","",ATA!E1869)</f>
        <v/>
      </c>
      <c r="F1869" s="51" t="str">
        <f>IF(ATA!F1869="","",ATA!F1869)</f>
        <v/>
      </c>
      <c r="G1869" s="11" t="str">
        <f>IF(ATA!G1869="","",ATA!G1869)</f>
        <v/>
      </c>
      <c r="H1869" s="55" t="str">
        <f>IF(ATA!H1869="","",ATA!H1869)</f>
        <v/>
      </c>
      <c r="I1869" s="31" t="str">
        <f>IF(AND(F1868="",H1868="in-sample"),"",IF(AND(Temp!fhor_indata=1,H1868="out-sample",H1869="out-sample"),I1868,IF(AND(F1869="",H1868="out-sample"),"",IF(AND(Temp!optSeasCoef=0,Temp!sts_add=1),IF(H1868="in-sample",IF(Q1868=bigT,((pCell/bigT)*F1868)+((1-(pCell/bigT))*(I1868+J1868)),IF(OR(F1869="",COUNT($F$2:F1868)&lt;=pCell),F1868,((pCell/COUNT($F$2:F1868))*F1868)+((1-(pCell/COUNT($F$2:F1868)))*(I1868+J1868)))),I1868),IF(AND(Temp!optSeasCoef=0,Temp!sts_multp=1),IF(H1868="in-sample",IF(Q1868=bigT,((pCell/bigT)*F1868)+((1-(pCell/bigT))*(I1868*J1868)),IF(OR(F1869="",COUNT(F$2:$F1868)&lt;=pCell),F1868,((pCell/COUNT($F$2:F1868))*F1868)+((1-(pCell/COUNT($F$2:F1868)))*(I1868*J1868)))),I1868),IF(Temp!sts_add=1,IF(H1868="in-sample",IF(Q1868=bigT,((pCell/bigT)*AX1868)+((1-(pCell/bigT))*(I1868+J1868)),IF(OR(F1869="",COUNT($AX$2:AX1868)&lt;=pCell),AX1868,((pCell/COUNT($AX$2:AX1868))*AX1868)+((1-(pCell/COUNT($AX$2:AX1868)))*(I1868+J1868)))),I1868),IF(H1868="in-sample",IF(Q1868=bigT,((pCell/bigT)*AX1868)+((1-(pCell/bigT))*(I1868*J1868)),IF(OR(F1869="",COUNT($AX$2:AX1868)&lt;=pCell),AX1868,((pCell/COUNT($AX$2:AX1868))*AX1868)+((1-(pCell/COUNT($AX$2:AX1868)))*(I1868*J1868)))),I1868)))))))</f>
        <v/>
      </c>
      <c r="J1869" s="31" t="str">
        <f>IF(AND(F1868="",H1868="in-sample"),"",IF(AND(Temp!fhor_indata=1,H1868="out-sample",H1869="out-sample"),J1868,IF(AND(F1869="",H1868="out-sample"),"",IF(AND(Temp!optSeasCoef=0,Temp!sts_add=1),IF(H1868="in-sample",IF(Q1868=bigT,((qCell/bigT)*(I1869-I1868))+((1-(qCell/bigT))*J1868),IF(OR(F1869="",COUNT($F$2:F1868)&lt;=qCell),IF(COUNT($F$2:F1868)=1,0,F1868-F1867),((qCell/COUNT($F$2:F1868))*(I1869-I1868))+((1-(qCell/COUNT($F$2:F1868)))*J1868))),J1868),IF(AND(Temp!optSeasCoef=0,Temp!sts_multp=1),IF(H1868="in-sample",IF(Q1868=bigT,((qCell/bigT)*(I1869/I1868))+((1-(qCell/bigT))*J1868),IF(qCell=0,1,IF(OR(F1869="",COUNT($F$2:F1868)&lt;=qCell),IF(COUNT($F$2:F1868)=1,1,F1868/F1867),((qCell/COUNT($F$2:F1868))*(I1869/I1868))+((1-(qCell/COUNT($F$2:F1868)))*J1868)))),J1868),IF(Temp!sts_add=1,IF(H1868="in-sample",IF(Q1868=bigT,((qCell/bigT)*(I1869-I1868))+((1-(qCell/bigT))*J1868),IF(OR(F1869="",COUNT($AX$2:AX1868)&lt;=qCell),IF(COUNT($AX$2:AX1868)=1,0,AX1868-AX1867),((qCell/COUNT($AX$2:AX1868))*(I1869-I1868))+((1-(qCell/COUNT($AX$2:AX1868)))*J1868))),J1868),IF(H1868="in-sample",IF(Q1868=bigT,((qCell/bigT)*(I1869/I1868))+((1-(qCell/bigT))*J1868),IF(qCell=0,1,IF(OR(F1869="",COUNT($AX$2:AX1868)&lt;=qCell),IF(COUNT($AX$2:AX1868)=1,1,AX1868/AX1867),((qCell/COUNT($AX$2:AX1868))*(I1869/I1868))+((1-(qCell/COUNT($AX$2:AX1868)))*J1868)))),J1868)))))))</f>
        <v/>
      </c>
      <c r="K1869" s="31" t="str">
        <f>IF(H1869="","",IF(AND(Temp!optSeasCoef=0,Temp!sts_add=1),IF(H1869="out-sample",I1869+(Q1869*J1869),I1869+J1869),IF(AND(Temp!optSeasCoef=0,Temp!sts_multp=1),IF(H1869="out-sample",I1869*(J1869^Q1869),I1869*J1869),IF(Temp!sts_add=1,IF(H1869="out-sample",(I1869+(Q1869*J1869))*G1869,(I1869+J1869)*G1869),IF(H1869="out-sample",I1869*(J1869^Q1869)*G1869,I1869*J1869*G1869)))))</f>
        <v/>
      </c>
      <c r="L1869" s="32" t="str">
        <f t="shared" si="205"/>
        <v/>
      </c>
      <c r="M1869" s="32" t="str">
        <f t="shared" si="206"/>
        <v/>
      </c>
      <c r="N1869" s="32" t="str">
        <f t="shared" si="207"/>
        <v/>
      </c>
      <c r="O1869" s="32" t="str">
        <f t="shared" si="208"/>
        <v/>
      </c>
      <c r="P1869" s="32" t="str">
        <f t="shared" si="209"/>
        <v/>
      </c>
      <c r="Q1869" s="3" t="str">
        <f>IF(AND(Temp!fhor_indata=1,F1869="",H1868="in-sample"),1,IF(AND(Temp!fhor_indata=1,H1868="out-sample",Q1868&lt;ATA!XfHor),Q1868+1,IF(F1869="","",IF(AND(H1869="out-sample",H1868="in-sample"),1,IF(AND(H1869="out-sample",H1868="out-sample"),Q1868+1,IF(ISNUMBER(Q1868),Q1868+1,1))))))</f>
        <v/>
      </c>
      <c r="R1869" s="3" t="str">
        <f t="shared" si="203"/>
        <v/>
      </c>
      <c r="S1869" s="6"/>
      <c r="T1869" s="6"/>
      <c r="U1869" s="6"/>
      <c r="V1869" s="6"/>
      <c r="W1869" s="6"/>
      <c r="X1869" s="6"/>
      <c r="Y1869" s="6"/>
      <c r="Z1869" s="6"/>
      <c r="AA1869" s="6"/>
      <c r="AB1869" s="6"/>
      <c r="AC1869" s="6"/>
      <c r="AD1869" s="6"/>
      <c r="AE1869" s="6"/>
      <c r="AF1869" s="6"/>
      <c r="AG1869" s="6"/>
      <c r="AH1869" s="6"/>
      <c r="AI1869" s="6"/>
      <c r="AJ1869" s="6"/>
      <c r="AK1869" s="6"/>
      <c r="AX1869" s="63" t="e">
        <f t="shared" si="204"/>
        <v>#VALUE!</v>
      </c>
    </row>
    <row r="1870" spans="1:50" s="1" customFormat="1" ht="14.25" x14ac:dyDescent="0.2">
      <c r="A1870" s="6"/>
      <c r="B1870" s="6"/>
      <c r="C1870" s="6"/>
      <c r="D1870" s="3"/>
      <c r="E1870" s="70" t="str">
        <f>IF(ATA!E1870="","",ATA!E1870)</f>
        <v/>
      </c>
      <c r="F1870" s="51" t="str">
        <f>IF(ATA!F1870="","",ATA!F1870)</f>
        <v/>
      </c>
      <c r="G1870" s="11" t="str">
        <f>IF(ATA!G1870="","",ATA!G1870)</f>
        <v/>
      </c>
      <c r="H1870" s="55" t="str">
        <f>IF(ATA!H1870="","",ATA!H1870)</f>
        <v/>
      </c>
      <c r="I1870" s="31" t="str">
        <f>IF(AND(F1869="",H1869="in-sample"),"",IF(AND(Temp!fhor_indata=1,H1869="out-sample",H1870="out-sample"),I1869,IF(AND(F1870="",H1869="out-sample"),"",IF(AND(Temp!optSeasCoef=0,Temp!sts_add=1),IF(H1869="in-sample",IF(Q1869=bigT,((pCell/bigT)*F1869)+((1-(pCell/bigT))*(I1869+J1869)),IF(OR(F1870="",COUNT($F$2:F1869)&lt;=pCell),F1869,((pCell/COUNT($F$2:F1869))*F1869)+((1-(pCell/COUNT($F$2:F1869)))*(I1869+J1869)))),I1869),IF(AND(Temp!optSeasCoef=0,Temp!sts_multp=1),IF(H1869="in-sample",IF(Q1869=bigT,((pCell/bigT)*F1869)+((1-(pCell/bigT))*(I1869*J1869)),IF(OR(F1870="",COUNT(F$2:$F1869)&lt;=pCell),F1869,((pCell/COUNT($F$2:F1869))*F1869)+((1-(pCell/COUNT($F$2:F1869)))*(I1869*J1869)))),I1869),IF(Temp!sts_add=1,IF(H1869="in-sample",IF(Q1869=bigT,((pCell/bigT)*AX1869)+((1-(pCell/bigT))*(I1869+J1869)),IF(OR(F1870="",COUNT($AX$2:AX1869)&lt;=pCell),AX1869,((pCell/COUNT($AX$2:AX1869))*AX1869)+((1-(pCell/COUNT($AX$2:AX1869)))*(I1869+J1869)))),I1869),IF(H1869="in-sample",IF(Q1869=bigT,((pCell/bigT)*AX1869)+((1-(pCell/bigT))*(I1869*J1869)),IF(OR(F1870="",COUNT($AX$2:AX1869)&lt;=pCell),AX1869,((pCell/COUNT($AX$2:AX1869))*AX1869)+((1-(pCell/COUNT($AX$2:AX1869)))*(I1869*J1869)))),I1869)))))))</f>
        <v/>
      </c>
      <c r="J1870" s="31" t="str">
        <f>IF(AND(F1869="",H1869="in-sample"),"",IF(AND(Temp!fhor_indata=1,H1869="out-sample",H1870="out-sample"),J1869,IF(AND(F1870="",H1869="out-sample"),"",IF(AND(Temp!optSeasCoef=0,Temp!sts_add=1),IF(H1869="in-sample",IF(Q1869=bigT,((qCell/bigT)*(I1870-I1869))+((1-(qCell/bigT))*J1869),IF(OR(F1870="",COUNT($F$2:F1869)&lt;=qCell),IF(COUNT($F$2:F1869)=1,0,F1869-F1868),((qCell/COUNT($F$2:F1869))*(I1870-I1869))+((1-(qCell/COUNT($F$2:F1869)))*J1869))),J1869),IF(AND(Temp!optSeasCoef=0,Temp!sts_multp=1),IF(H1869="in-sample",IF(Q1869=bigT,((qCell/bigT)*(I1870/I1869))+((1-(qCell/bigT))*J1869),IF(qCell=0,1,IF(OR(F1870="",COUNT($F$2:F1869)&lt;=qCell),IF(COUNT($F$2:F1869)=1,1,F1869/F1868),((qCell/COUNT($F$2:F1869))*(I1870/I1869))+((1-(qCell/COUNT($F$2:F1869)))*J1869)))),J1869),IF(Temp!sts_add=1,IF(H1869="in-sample",IF(Q1869=bigT,((qCell/bigT)*(I1870-I1869))+((1-(qCell/bigT))*J1869),IF(OR(F1870="",COUNT($AX$2:AX1869)&lt;=qCell),IF(COUNT($AX$2:AX1869)=1,0,AX1869-AX1868),((qCell/COUNT($AX$2:AX1869))*(I1870-I1869))+((1-(qCell/COUNT($AX$2:AX1869)))*J1869))),J1869),IF(H1869="in-sample",IF(Q1869=bigT,((qCell/bigT)*(I1870/I1869))+((1-(qCell/bigT))*J1869),IF(qCell=0,1,IF(OR(F1870="",COUNT($AX$2:AX1869)&lt;=qCell),IF(COUNT($AX$2:AX1869)=1,1,AX1869/AX1868),((qCell/COUNT($AX$2:AX1869))*(I1870/I1869))+((1-(qCell/COUNT($AX$2:AX1869)))*J1869)))),J1869)))))))</f>
        <v/>
      </c>
      <c r="K1870" s="31" t="str">
        <f>IF(H1870="","",IF(AND(Temp!optSeasCoef=0,Temp!sts_add=1),IF(H1870="out-sample",I1870+(Q1870*J1870),I1870+J1870),IF(AND(Temp!optSeasCoef=0,Temp!sts_multp=1),IF(H1870="out-sample",I1870*(J1870^Q1870),I1870*J1870),IF(Temp!sts_add=1,IF(H1870="out-sample",(I1870+(Q1870*J1870))*G1870,(I1870+J1870)*G1870),IF(H1870="out-sample",I1870*(J1870^Q1870)*G1870,I1870*J1870*G1870)))))</f>
        <v/>
      </c>
      <c r="L1870" s="32" t="str">
        <f t="shared" si="205"/>
        <v/>
      </c>
      <c r="M1870" s="32" t="str">
        <f t="shared" si="206"/>
        <v/>
      </c>
      <c r="N1870" s="32" t="str">
        <f t="shared" si="207"/>
        <v/>
      </c>
      <c r="O1870" s="32" t="str">
        <f t="shared" si="208"/>
        <v/>
      </c>
      <c r="P1870" s="32" t="str">
        <f t="shared" si="209"/>
        <v/>
      </c>
      <c r="Q1870" s="3" t="str">
        <f>IF(AND(Temp!fhor_indata=1,F1870="",H1869="in-sample"),1,IF(AND(Temp!fhor_indata=1,H1869="out-sample",Q1869&lt;ATA!XfHor),Q1869+1,IF(F1870="","",IF(AND(H1870="out-sample",H1869="in-sample"),1,IF(AND(H1870="out-sample",H1869="out-sample"),Q1869+1,IF(ISNUMBER(Q1869),Q1869+1,1))))))</f>
        <v/>
      </c>
      <c r="R1870" s="3" t="str">
        <f t="shared" si="203"/>
        <v/>
      </c>
      <c r="S1870" s="6"/>
      <c r="T1870" s="6"/>
      <c r="U1870" s="6"/>
      <c r="V1870" s="6"/>
      <c r="W1870" s="6"/>
      <c r="X1870" s="6"/>
      <c r="Y1870" s="6"/>
      <c r="Z1870" s="6"/>
      <c r="AA1870" s="6"/>
      <c r="AB1870" s="6"/>
      <c r="AC1870" s="6"/>
      <c r="AD1870" s="6"/>
      <c r="AE1870" s="6"/>
      <c r="AF1870" s="6"/>
      <c r="AG1870" s="6"/>
      <c r="AH1870" s="6"/>
      <c r="AI1870" s="6"/>
      <c r="AJ1870" s="6"/>
      <c r="AK1870" s="6"/>
      <c r="AX1870" s="63" t="e">
        <f t="shared" si="204"/>
        <v>#VALUE!</v>
      </c>
    </row>
    <row r="1871" spans="1:50" s="1" customFormat="1" ht="14.25" x14ac:dyDescent="0.2">
      <c r="A1871" s="6"/>
      <c r="B1871" s="6"/>
      <c r="C1871" s="6"/>
      <c r="D1871" s="3"/>
      <c r="E1871" s="70" t="str">
        <f>IF(ATA!E1871="","",ATA!E1871)</f>
        <v/>
      </c>
      <c r="F1871" s="51" t="str">
        <f>IF(ATA!F1871="","",ATA!F1871)</f>
        <v/>
      </c>
      <c r="G1871" s="11" t="str">
        <f>IF(ATA!G1871="","",ATA!G1871)</f>
        <v/>
      </c>
      <c r="H1871" s="55" t="str">
        <f>IF(ATA!H1871="","",ATA!H1871)</f>
        <v/>
      </c>
      <c r="I1871" s="31" t="str">
        <f>IF(AND(F1870="",H1870="in-sample"),"",IF(AND(Temp!fhor_indata=1,H1870="out-sample",H1871="out-sample"),I1870,IF(AND(F1871="",H1870="out-sample"),"",IF(AND(Temp!optSeasCoef=0,Temp!sts_add=1),IF(H1870="in-sample",IF(Q1870=bigT,((pCell/bigT)*F1870)+((1-(pCell/bigT))*(I1870+J1870)),IF(OR(F1871="",COUNT($F$2:F1870)&lt;=pCell),F1870,((pCell/COUNT($F$2:F1870))*F1870)+((1-(pCell/COUNT($F$2:F1870)))*(I1870+J1870)))),I1870),IF(AND(Temp!optSeasCoef=0,Temp!sts_multp=1),IF(H1870="in-sample",IF(Q1870=bigT,((pCell/bigT)*F1870)+((1-(pCell/bigT))*(I1870*J1870)),IF(OR(F1871="",COUNT(F$2:$F1870)&lt;=pCell),F1870,((pCell/COUNT($F$2:F1870))*F1870)+((1-(pCell/COUNT($F$2:F1870)))*(I1870*J1870)))),I1870),IF(Temp!sts_add=1,IF(H1870="in-sample",IF(Q1870=bigT,((pCell/bigT)*AX1870)+((1-(pCell/bigT))*(I1870+J1870)),IF(OR(F1871="",COUNT($AX$2:AX1870)&lt;=pCell),AX1870,((pCell/COUNT($AX$2:AX1870))*AX1870)+((1-(pCell/COUNT($AX$2:AX1870)))*(I1870+J1870)))),I1870),IF(H1870="in-sample",IF(Q1870=bigT,((pCell/bigT)*AX1870)+((1-(pCell/bigT))*(I1870*J1870)),IF(OR(F1871="",COUNT($AX$2:AX1870)&lt;=pCell),AX1870,((pCell/COUNT($AX$2:AX1870))*AX1870)+((1-(pCell/COUNT($AX$2:AX1870)))*(I1870*J1870)))),I1870)))))))</f>
        <v/>
      </c>
      <c r="J1871" s="31" t="str">
        <f>IF(AND(F1870="",H1870="in-sample"),"",IF(AND(Temp!fhor_indata=1,H1870="out-sample",H1871="out-sample"),J1870,IF(AND(F1871="",H1870="out-sample"),"",IF(AND(Temp!optSeasCoef=0,Temp!sts_add=1),IF(H1870="in-sample",IF(Q1870=bigT,((qCell/bigT)*(I1871-I1870))+((1-(qCell/bigT))*J1870),IF(OR(F1871="",COUNT($F$2:F1870)&lt;=qCell),IF(COUNT($F$2:F1870)=1,0,F1870-F1869),((qCell/COUNT($F$2:F1870))*(I1871-I1870))+((1-(qCell/COUNT($F$2:F1870)))*J1870))),J1870),IF(AND(Temp!optSeasCoef=0,Temp!sts_multp=1),IF(H1870="in-sample",IF(Q1870=bigT,((qCell/bigT)*(I1871/I1870))+((1-(qCell/bigT))*J1870),IF(qCell=0,1,IF(OR(F1871="",COUNT($F$2:F1870)&lt;=qCell),IF(COUNT($F$2:F1870)=1,1,F1870/F1869),((qCell/COUNT($F$2:F1870))*(I1871/I1870))+((1-(qCell/COUNT($F$2:F1870)))*J1870)))),J1870),IF(Temp!sts_add=1,IF(H1870="in-sample",IF(Q1870=bigT,((qCell/bigT)*(I1871-I1870))+((1-(qCell/bigT))*J1870),IF(OR(F1871="",COUNT($AX$2:AX1870)&lt;=qCell),IF(COUNT($AX$2:AX1870)=1,0,AX1870-AX1869),((qCell/COUNT($AX$2:AX1870))*(I1871-I1870))+((1-(qCell/COUNT($AX$2:AX1870)))*J1870))),J1870),IF(H1870="in-sample",IF(Q1870=bigT,((qCell/bigT)*(I1871/I1870))+((1-(qCell/bigT))*J1870),IF(qCell=0,1,IF(OR(F1871="",COUNT($AX$2:AX1870)&lt;=qCell),IF(COUNT($AX$2:AX1870)=1,1,AX1870/AX1869),((qCell/COUNT($AX$2:AX1870))*(I1871/I1870))+((1-(qCell/COUNT($AX$2:AX1870)))*J1870)))),J1870)))))))</f>
        <v/>
      </c>
      <c r="K1871" s="31" t="str">
        <f>IF(H1871="","",IF(AND(Temp!optSeasCoef=0,Temp!sts_add=1),IF(H1871="out-sample",I1871+(Q1871*J1871),I1871+J1871),IF(AND(Temp!optSeasCoef=0,Temp!sts_multp=1),IF(H1871="out-sample",I1871*(J1871^Q1871),I1871*J1871),IF(Temp!sts_add=1,IF(H1871="out-sample",(I1871+(Q1871*J1871))*G1871,(I1871+J1871)*G1871),IF(H1871="out-sample",I1871*(J1871^Q1871)*G1871,I1871*J1871*G1871)))))</f>
        <v/>
      </c>
      <c r="L1871" s="32" t="str">
        <f t="shared" si="205"/>
        <v/>
      </c>
      <c r="M1871" s="32" t="str">
        <f t="shared" si="206"/>
        <v/>
      </c>
      <c r="N1871" s="32" t="str">
        <f t="shared" si="207"/>
        <v/>
      </c>
      <c r="O1871" s="32" t="str">
        <f t="shared" si="208"/>
        <v/>
      </c>
      <c r="P1871" s="32" t="str">
        <f t="shared" si="209"/>
        <v/>
      </c>
      <c r="Q1871" s="3" t="str">
        <f>IF(AND(Temp!fhor_indata=1,F1871="",H1870="in-sample"),1,IF(AND(Temp!fhor_indata=1,H1870="out-sample",Q1870&lt;ATA!XfHor),Q1870+1,IF(F1871="","",IF(AND(H1871="out-sample",H1870="in-sample"),1,IF(AND(H1871="out-sample",H1870="out-sample"),Q1870+1,IF(ISNUMBER(Q1870),Q1870+1,1))))))</f>
        <v/>
      </c>
      <c r="R1871" s="3" t="str">
        <f t="shared" si="203"/>
        <v/>
      </c>
      <c r="S1871" s="6"/>
      <c r="T1871" s="6"/>
      <c r="U1871" s="6"/>
      <c r="V1871" s="6"/>
      <c r="W1871" s="6"/>
      <c r="X1871" s="6"/>
      <c r="Y1871" s="6"/>
      <c r="Z1871" s="6"/>
      <c r="AA1871" s="6"/>
      <c r="AB1871" s="6"/>
      <c r="AC1871" s="6"/>
      <c r="AD1871" s="6"/>
      <c r="AE1871" s="6"/>
      <c r="AF1871" s="6"/>
      <c r="AG1871" s="6"/>
      <c r="AH1871" s="6"/>
      <c r="AI1871" s="6"/>
      <c r="AJ1871" s="6"/>
      <c r="AK1871" s="6"/>
      <c r="AX1871" s="63" t="e">
        <f t="shared" si="204"/>
        <v>#VALUE!</v>
      </c>
    </row>
    <row r="1872" spans="1:50" s="1" customFormat="1" ht="14.25" x14ac:dyDescent="0.2">
      <c r="A1872" s="6"/>
      <c r="B1872" s="6"/>
      <c r="C1872" s="6"/>
      <c r="D1872" s="3"/>
      <c r="E1872" s="70" t="str">
        <f>IF(ATA!E1872="","",ATA!E1872)</f>
        <v/>
      </c>
      <c r="F1872" s="51" t="str">
        <f>IF(ATA!F1872="","",ATA!F1872)</f>
        <v/>
      </c>
      <c r="G1872" s="11" t="str">
        <f>IF(ATA!G1872="","",ATA!G1872)</f>
        <v/>
      </c>
      <c r="H1872" s="55" t="str">
        <f>IF(ATA!H1872="","",ATA!H1872)</f>
        <v/>
      </c>
      <c r="I1872" s="31" t="str">
        <f>IF(AND(F1871="",H1871="in-sample"),"",IF(AND(Temp!fhor_indata=1,H1871="out-sample",H1872="out-sample"),I1871,IF(AND(F1872="",H1871="out-sample"),"",IF(AND(Temp!optSeasCoef=0,Temp!sts_add=1),IF(H1871="in-sample",IF(Q1871=bigT,((pCell/bigT)*F1871)+((1-(pCell/bigT))*(I1871+J1871)),IF(OR(F1872="",COUNT($F$2:F1871)&lt;=pCell),F1871,((pCell/COUNT($F$2:F1871))*F1871)+((1-(pCell/COUNT($F$2:F1871)))*(I1871+J1871)))),I1871),IF(AND(Temp!optSeasCoef=0,Temp!sts_multp=1),IF(H1871="in-sample",IF(Q1871=bigT,((pCell/bigT)*F1871)+((1-(pCell/bigT))*(I1871*J1871)),IF(OR(F1872="",COUNT(F$2:$F1871)&lt;=pCell),F1871,((pCell/COUNT($F$2:F1871))*F1871)+((1-(pCell/COUNT($F$2:F1871)))*(I1871*J1871)))),I1871),IF(Temp!sts_add=1,IF(H1871="in-sample",IF(Q1871=bigT,((pCell/bigT)*AX1871)+((1-(pCell/bigT))*(I1871+J1871)),IF(OR(F1872="",COUNT($AX$2:AX1871)&lt;=pCell),AX1871,((pCell/COUNT($AX$2:AX1871))*AX1871)+((1-(pCell/COUNT($AX$2:AX1871)))*(I1871+J1871)))),I1871),IF(H1871="in-sample",IF(Q1871=bigT,((pCell/bigT)*AX1871)+((1-(pCell/bigT))*(I1871*J1871)),IF(OR(F1872="",COUNT($AX$2:AX1871)&lt;=pCell),AX1871,((pCell/COUNT($AX$2:AX1871))*AX1871)+((1-(pCell/COUNT($AX$2:AX1871)))*(I1871*J1871)))),I1871)))))))</f>
        <v/>
      </c>
      <c r="J1872" s="31" t="str">
        <f>IF(AND(F1871="",H1871="in-sample"),"",IF(AND(Temp!fhor_indata=1,H1871="out-sample",H1872="out-sample"),J1871,IF(AND(F1872="",H1871="out-sample"),"",IF(AND(Temp!optSeasCoef=0,Temp!sts_add=1),IF(H1871="in-sample",IF(Q1871=bigT,((qCell/bigT)*(I1872-I1871))+((1-(qCell/bigT))*J1871),IF(OR(F1872="",COUNT($F$2:F1871)&lt;=qCell),IF(COUNT($F$2:F1871)=1,0,F1871-F1870),((qCell/COUNT($F$2:F1871))*(I1872-I1871))+((1-(qCell/COUNT($F$2:F1871)))*J1871))),J1871),IF(AND(Temp!optSeasCoef=0,Temp!sts_multp=1),IF(H1871="in-sample",IF(Q1871=bigT,((qCell/bigT)*(I1872/I1871))+((1-(qCell/bigT))*J1871),IF(qCell=0,1,IF(OR(F1872="",COUNT($F$2:F1871)&lt;=qCell),IF(COUNT($F$2:F1871)=1,1,F1871/F1870),((qCell/COUNT($F$2:F1871))*(I1872/I1871))+((1-(qCell/COUNT($F$2:F1871)))*J1871)))),J1871),IF(Temp!sts_add=1,IF(H1871="in-sample",IF(Q1871=bigT,((qCell/bigT)*(I1872-I1871))+((1-(qCell/bigT))*J1871),IF(OR(F1872="",COUNT($AX$2:AX1871)&lt;=qCell),IF(COUNT($AX$2:AX1871)=1,0,AX1871-AX1870),((qCell/COUNT($AX$2:AX1871))*(I1872-I1871))+((1-(qCell/COUNT($AX$2:AX1871)))*J1871))),J1871),IF(H1871="in-sample",IF(Q1871=bigT,((qCell/bigT)*(I1872/I1871))+((1-(qCell/bigT))*J1871),IF(qCell=0,1,IF(OR(F1872="",COUNT($AX$2:AX1871)&lt;=qCell),IF(COUNT($AX$2:AX1871)=1,1,AX1871/AX1870),((qCell/COUNT($AX$2:AX1871))*(I1872/I1871))+((1-(qCell/COUNT($AX$2:AX1871)))*J1871)))),J1871)))))))</f>
        <v/>
      </c>
      <c r="K1872" s="31" t="str">
        <f>IF(H1872="","",IF(AND(Temp!optSeasCoef=0,Temp!sts_add=1),IF(H1872="out-sample",I1872+(Q1872*J1872),I1872+J1872),IF(AND(Temp!optSeasCoef=0,Temp!sts_multp=1),IF(H1872="out-sample",I1872*(J1872^Q1872),I1872*J1872),IF(Temp!sts_add=1,IF(H1872="out-sample",(I1872+(Q1872*J1872))*G1872,(I1872+J1872)*G1872),IF(H1872="out-sample",I1872*(J1872^Q1872)*G1872,I1872*J1872*G1872)))))</f>
        <v/>
      </c>
      <c r="L1872" s="32" t="str">
        <f t="shared" si="205"/>
        <v/>
      </c>
      <c r="M1872" s="32" t="str">
        <f t="shared" si="206"/>
        <v/>
      </c>
      <c r="N1872" s="32" t="str">
        <f t="shared" si="207"/>
        <v/>
      </c>
      <c r="O1872" s="32" t="str">
        <f t="shared" si="208"/>
        <v/>
      </c>
      <c r="P1872" s="32" t="str">
        <f t="shared" si="209"/>
        <v/>
      </c>
      <c r="Q1872" s="3" t="str">
        <f>IF(AND(Temp!fhor_indata=1,F1872="",H1871="in-sample"),1,IF(AND(Temp!fhor_indata=1,H1871="out-sample",Q1871&lt;ATA!XfHor),Q1871+1,IF(F1872="","",IF(AND(H1872="out-sample",H1871="in-sample"),1,IF(AND(H1872="out-sample",H1871="out-sample"),Q1871+1,IF(ISNUMBER(Q1871),Q1871+1,1))))))</f>
        <v/>
      </c>
      <c r="R1872" s="3" t="str">
        <f t="shared" si="203"/>
        <v/>
      </c>
      <c r="S1872" s="6"/>
      <c r="T1872" s="6"/>
      <c r="U1872" s="6"/>
      <c r="V1872" s="6"/>
      <c r="W1872" s="6"/>
      <c r="X1872" s="6"/>
      <c r="Y1872" s="6"/>
      <c r="Z1872" s="6"/>
      <c r="AA1872" s="6"/>
      <c r="AB1872" s="6"/>
      <c r="AC1872" s="6"/>
      <c r="AD1872" s="6"/>
      <c r="AE1872" s="6"/>
      <c r="AF1872" s="6"/>
      <c r="AG1872" s="6"/>
      <c r="AH1872" s="6"/>
      <c r="AI1872" s="6"/>
      <c r="AJ1872" s="6"/>
      <c r="AK1872" s="6"/>
      <c r="AX1872" s="63" t="e">
        <f t="shared" si="204"/>
        <v>#VALUE!</v>
      </c>
    </row>
    <row r="1873" spans="1:50" s="1" customFormat="1" ht="14.25" x14ac:dyDescent="0.2">
      <c r="A1873" s="6"/>
      <c r="B1873" s="6"/>
      <c r="C1873" s="6"/>
      <c r="D1873" s="3"/>
      <c r="E1873" s="70" t="str">
        <f>IF(ATA!E1873="","",ATA!E1873)</f>
        <v/>
      </c>
      <c r="F1873" s="51" t="str">
        <f>IF(ATA!F1873="","",ATA!F1873)</f>
        <v/>
      </c>
      <c r="G1873" s="11" t="str">
        <f>IF(ATA!G1873="","",ATA!G1873)</f>
        <v/>
      </c>
      <c r="H1873" s="55" t="str">
        <f>IF(ATA!H1873="","",ATA!H1873)</f>
        <v/>
      </c>
      <c r="I1873" s="31" t="str">
        <f>IF(AND(F1872="",H1872="in-sample"),"",IF(AND(Temp!fhor_indata=1,H1872="out-sample",H1873="out-sample"),I1872,IF(AND(F1873="",H1872="out-sample"),"",IF(AND(Temp!optSeasCoef=0,Temp!sts_add=1),IF(H1872="in-sample",IF(Q1872=bigT,((pCell/bigT)*F1872)+((1-(pCell/bigT))*(I1872+J1872)),IF(OR(F1873="",COUNT($F$2:F1872)&lt;=pCell),F1872,((pCell/COUNT($F$2:F1872))*F1872)+((1-(pCell/COUNT($F$2:F1872)))*(I1872+J1872)))),I1872),IF(AND(Temp!optSeasCoef=0,Temp!sts_multp=1),IF(H1872="in-sample",IF(Q1872=bigT,((pCell/bigT)*F1872)+((1-(pCell/bigT))*(I1872*J1872)),IF(OR(F1873="",COUNT(F$2:$F1872)&lt;=pCell),F1872,((pCell/COUNT($F$2:F1872))*F1872)+((1-(pCell/COUNT($F$2:F1872)))*(I1872*J1872)))),I1872),IF(Temp!sts_add=1,IF(H1872="in-sample",IF(Q1872=bigT,((pCell/bigT)*AX1872)+((1-(pCell/bigT))*(I1872+J1872)),IF(OR(F1873="",COUNT($AX$2:AX1872)&lt;=pCell),AX1872,((pCell/COUNT($AX$2:AX1872))*AX1872)+((1-(pCell/COUNT($AX$2:AX1872)))*(I1872+J1872)))),I1872),IF(H1872="in-sample",IF(Q1872=bigT,((pCell/bigT)*AX1872)+((1-(pCell/bigT))*(I1872*J1872)),IF(OR(F1873="",COUNT($AX$2:AX1872)&lt;=pCell),AX1872,((pCell/COUNT($AX$2:AX1872))*AX1872)+((1-(pCell/COUNT($AX$2:AX1872)))*(I1872*J1872)))),I1872)))))))</f>
        <v/>
      </c>
      <c r="J1873" s="31" t="str">
        <f>IF(AND(F1872="",H1872="in-sample"),"",IF(AND(Temp!fhor_indata=1,H1872="out-sample",H1873="out-sample"),J1872,IF(AND(F1873="",H1872="out-sample"),"",IF(AND(Temp!optSeasCoef=0,Temp!sts_add=1),IF(H1872="in-sample",IF(Q1872=bigT,((qCell/bigT)*(I1873-I1872))+((1-(qCell/bigT))*J1872),IF(OR(F1873="",COUNT($F$2:F1872)&lt;=qCell),IF(COUNT($F$2:F1872)=1,0,F1872-F1871),((qCell/COUNT($F$2:F1872))*(I1873-I1872))+((1-(qCell/COUNT($F$2:F1872)))*J1872))),J1872),IF(AND(Temp!optSeasCoef=0,Temp!sts_multp=1),IF(H1872="in-sample",IF(Q1872=bigT,((qCell/bigT)*(I1873/I1872))+((1-(qCell/bigT))*J1872),IF(qCell=0,1,IF(OR(F1873="",COUNT($F$2:F1872)&lt;=qCell),IF(COUNT($F$2:F1872)=1,1,F1872/F1871),((qCell/COUNT($F$2:F1872))*(I1873/I1872))+((1-(qCell/COUNT($F$2:F1872)))*J1872)))),J1872),IF(Temp!sts_add=1,IF(H1872="in-sample",IF(Q1872=bigT,((qCell/bigT)*(I1873-I1872))+((1-(qCell/bigT))*J1872),IF(OR(F1873="",COUNT($AX$2:AX1872)&lt;=qCell),IF(COUNT($AX$2:AX1872)=1,0,AX1872-AX1871),((qCell/COUNT($AX$2:AX1872))*(I1873-I1872))+((1-(qCell/COUNT($AX$2:AX1872)))*J1872))),J1872),IF(H1872="in-sample",IF(Q1872=bigT,((qCell/bigT)*(I1873/I1872))+((1-(qCell/bigT))*J1872),IF(qCell=0,1,IF(OR(F1873="",COUNT($AX$2:AX1872)&lt;=qCell),IF(COUNT($AX$2:AX1872)=1,1,AX1872/AX1871),((qCell/COUNT($AX$2:AX1872))*(I1873/I1872))+((1-(qCell/COUNT($AX$2:AX1872)))*J1872)))),J1872)))))))</f>
        <v/>
      </c>
      <c r="K1873" s="31" t="str">
        <f>IF(H1873="","",IF(AND(Temp!optSeasCoef=0,Temp!sts_add=1),IF(H1873="out-sample",I1873+(Q1873*J1873),I1873+J1873),IF(AND(Temp!optSeasCoef=0,Temp!sts_multp=1),IF(H1873="out-sample",I1873*(J1873^Q1873),I1873*J1873),IF(Temp!sts_add=1,IF(H1873="out-sample",(I1873+(Q1873*J1873))*G1873,(I1873+J1873)*G1873),IF(H1873="out-sample",I1873*(J1873^Q1873)*G1873,I1873*J1873*G1873)))))</f>
        <v/>
      </c>
      <c r="L1873" s="32" t="str">
        <f t="shared" si="205"/>
        <v/>
      </c>
      <c r="M1873" s="32" t="str">
        <f t="shared" si="206"/>
        <v/>
      </c>
      <c r="N1873" s="32" t="str">
        <f t="shared" si="207"/>
        <v/>
      </c>
      <c r="O1873" s="32" t="str">
        <f t="shared" si="208"/>
        <v/>
      </c>
      <c r="P1873" s="32" t="str">
        <f t="shared" si="209"/>
        <v/>
      </c>
      <c r="Q1873" s="3" t="str">
        <f>IF(AND(Temp!fhor_indata=1,F1873="",H1872="in-sample"),1,IF(AND(Temp!fhor_indata=1,H1872="out-sample",Q1872&lt;ATA!XfHor),Q1872+1,IF(F1873="","",IF(AND(H1873="out-sample",H1872="in-sample"),1,IF(AND(H1873="out-sample",H1872="out-sample"),Q1872+1,IF(ISNUMBER(Q1872),Q1872+1,1))))))</f>
        <v/>
      </c>
      <c r="R1873" s="3" t="str">
        <f t="shared" si="203"/>
        <v/>
      </c>
      <c r="S1873" s="6"/>
      <c r="T1873" s="6"/>
      <c r="U1873" s="6"/>
      <c r="V1873" s="6"/>
      <c r="W1873" s="6"/>
      <c r="X1873" s="6"/>
      <c r="Y1873" s="6"/>
      <c r="Z1873" s="6"/>
      <c r="AA1873" s="6"/>
      <c r="AB1873" s="6"/>
      <c r="AC1873" s="6"/>
      <c r="AD1873" s="6"/>
      <c r="AE1873" s="6"/>
      <c r="AF1873" s="6"/>
      <c r="AG1873" s="6"/>
      <c r="AH1873" s="6"/>
      <c r="AI1873" s="6"/>
      <c r="AJ1873" s="6"/>
      <c r="AK1873" s="6"/>
      <c r="AX1873" s="63" t="e">
        <f t="shared" si="204"/>
        <v>#VALUE!</v>
      </c>
    </row>
    <row r="1874" spans="1:50" s="1" customFormat="1" ht="14.25" x14ac:dyDescent="0.2">
      <c r="A1874" s="6"/>
      <c r="B1874" s="6"/>
      <c r="C1874" s="6"/>
      <c r="D1874" s="3"/>
      <c r="E1874" s="70" t="str">
        <f>IF(ATA!E1874="","",ATA!E1874)</f>
        <v/>
      </c>
      <c r="F1874" s="51" t="str">
        <f>IF(ATA!F1874="","",ATA!F1874)</f>
        <v/>
      </c>
      <c r="G1874" s="11" t="str">
        <f>IF(ATA!G1874="","",ATA!G1874)</f>
        <v/>
      </c>
      <c r="H1874" s="55" t="str">
        <f>IF(ATA!H1874="","",ATA!H1874)</f>
        <v/>
      </c>
      <c r="I1874" s="31" t="str">
        <f>IF(AND(F1873="",H1873="in-sample"),"",IF(AND(Temp!fhor_indata=1,H1873="out-sample",H1874="out-sample"),I1873,IF(AND(F1874="",H1873="out-sample"),"",IF(AND(Temp!optSeasCoef=0,Temp!sts_add=1),IF(H1873="in-sample",IF(Q1873=bigT,((pCell/bigT)*F1873)+((1-(pCell/bigT))*(I1873+J1873)),IF(OR(F1874="",COUNT($F$2:F1873)&lt;=pCell),F1873,((pCell/COUNT($F$2:F1873))*F1873)+((1-(pCell/COUNT($F$2:F1873)))*(I1873+J1873)))),I1873),IF(AND(Temp!optSeasCoef=0,Temp!sts_multp=1),IF(H1873="in-sample",IF(Q1873=bigT,((pCell/bigT)*F1873)+((1-(pCell/bigT))*(I1873*J1873)),IF(OR(F1874="",COUNT(F$2:$F1873)&lt;=pCell),F1873,((pCell/COUNT($F$2:F1873))*F1873)+((1-(pCell/COUNT($F$2:F1873)))*(I1873*J1873)))),I1873),IF(Temp!sts_add=1,IF(H1873="in-sample",IF(Q1873=bigT,((pCell/bigT)*AX1873)+((1-(pCell/bigT))*(I1873+J1873)),IF(OR(F1874="",COUNT($AX$2:AX1873)&lt;=pCell),AX1873,((pCell/COUNT($AX$2:AX1873))*AX1873)+((1-(pCell/COUNT($AX$2:AX1873)))*(I1873+J1873)))),I1873),IF(H1873="in-sample",IF(Q1873=bigT,((pCell/bigT)*AX1873)+((1-(pCell/bigT))*(I1873*J1873)),IF(OR(F1874="",COUNT($AX$2:AX1873)&lt;=pCell),AX1873,((pCell/COUNT($AX$2:AX1873))*AX1873)+((1-(pCell/COUNT($AX$2:AX1873)))*(I1873*J1873)))),I1873)))))))</f>
        <v/>
      </c>
      <c r="J1874" s="31" t="str">
        <f>IF(AND(F1873="",H1873="in-sample"),"",IF(AND(Temp!fhor_indata=1,H1873="out-sample",H1874="out-sample"),J1873,IF(AND(F1874="",H1873="out-sample"),"",IF(AND(Temp!optSeasCoef=0,Temp!sts_add=1),IF(H1873="in-sample",IF(Q1873=bigT,((qCell/bigT)*(I1874-I1873))+((1-(qCell/bigT))*J1873),IF(OR(F1874="",COUNT($F$2:F1873)&lt;=qCell),IF(COUNT($F$2:F1873)=1,0,F1873-F1872),((qCell/COUNT($F$2:F1873))*(I1874-I1873))+((1-(qCell/COUNT($F$2:F1873)))*J1873))),J1873),IF(AND(Temp!optSeasCoef=0,Temp!sts_multp=1),IF(H1873="in-sample",IF(Q1873=bigT,((qCell/bigT)*(I1874/I1873))+((1-(qCell/bigT))*J1873),IF(qCell=0,1,IF(OR(F1874="",COUNT($F$2:F1873)&lt;=qCell),IF(COUNT($F$2:F1873)=1,1,F1873/F1872),((qCell/COUNT($F$2:F1873))*(I1874/I1873))+((1-(qCell/COUNT($F$2:F1873)))*J1873)))),J1873),IF(Temp!sts_add=1,IF(H1873="in-sample",IF(Q1873=bigT,((qCell/bigT)*(I1874-I1873))+((1-(qCell/bigT))*J1873),IF(OR(F1874="",COUNT($AX$2:AX1873)&lt;=qCell),IF(COUNT($AX$2:AX1873)=1,0,AX1873-AX1872),((qCell/COUNT($AX$2:AX1873))*(I1874-I1873))+((1-(qCell/COUNT($AX$2:AX1873)))*J1873))),J1873),IF(H1873="in-sample",IF(Q1873=bigT,((qCell/bigT)*(I1874/I1873))+((1-(qCell/bigT))*J1873),IF(qCell=0,1,IF(OR(F1874="",COUNT($AX$2:AX1873)&lt;=qCell),IF(COUNT($AX$2:AX1873)=1,1,AX1873/AX1872),((qCell/COUNT($AX$2:AX1873))*(I1874/I1873))+((1-(qCell/COUNT($AX$2:AX1873)))*J1873)))),J1873)))))))</f>
        <v/>
      </c>
      <c r="K1874" s="31" t="str">
        <f>IF(H1874="","",IF(AND(Temp!optSeasCoef=0,Temp!sts_add=1),IF(H1874="out-sample",I1874+(Q1874*J1874),I1874+J1874),IF(AND(Temp!optSeasCoef=0,Temp!sts_multp=1),IF(H1874="out-sample",I1874*(J1874^Q1874),I1874*J1874),IF(Temp!sts_add=1,IF(H1874="out-sample",(I1874+(Q1874*J1874))*G1874,(I1874+J1874)*G1874),IF(H1874="out-sample",I1874*(J1874^Q1874)*G1874,I1874*J1874*G1874)))))</f>
        <v/>
      </c>
      <c r="L1874" s="32" t="str">
        <f t="shared" si="205"/>
        <v/>
      </c>
      <c r="M1874" s="32" t="str">
        <f t="shared" si="206"/>
        <v/>
      </c>
      <c r="N1874" s="32" t="str">
        <f t="shared" si="207"/>
        <v/>
      </c>
      <c r="O1874" s="32" t="str">
        <f t="shared" si="208"/>
        <v/>
      </c>
      <c r="P1874" s="32" t="str">
        <f t="shared" si="209"/>
        <v/>
      </c>
      <c r="Q1874" s="3" t="str">
        <f>IF(AND(Temp!fhor_indata=1,F1874="",H1873="in-sample"),1,IF(AND(Temp!fhor_indata=1,H1873="out-sample",Q1873&lt;ATA!XfHor),Q1873+1,IF(F1874="","",IF(AND(H1874="out-sample",H1873="in-sample"),1,IF(AND(H1874="out-sample",H1873="out-sample"),Q1873+1,IF(ISNUMBER(Q1873),Q1873+1,1))))))</f>
        <v/>
      </c>
      <c r="R1874" s="3" t="str">
        <f t="shared" si="203"/>
        <v/>
      </c>
      <c r="S1874" s="6"/>
      <c r="T1874" s="6"/>
      <c r="U1874" s="6"/>
      <c r="V1874" s="6"/>
      <c r="W1874" s="6"/>
      <c r="X1874" s="6"/>
      <c r="Y1874" s="6"/>
      <c r="Z1874" s="6"/>
      <c r="AA1874" s="6"/>
      <c r="AB1874" s="6"/>
      <c r="AC1874" s="6"/>
      <c r="AD1874" s="6"/>
      <c r="AE1874" s="6"/>
      <c r="AF1874" s="6"/>
      <c r="AG1874" s="6"/>
      <c r="AH1874" s="6"/>
      <c r="AI1874" s="6"/>
      <c r="AJ1874" s="6"/>
      <c r="AK1874" s="6"/>
      <c r="AX1874" s="63" t="e">
        <f t="shared" si="204"/>
        <v>#VALUE!</v>
      </c>
    </row>
    <row r="1875" spans="1:50" s="1" customFormat="1" ht="14.25" x14ac:dyDescent="0.2">
      <c r="A1875" s="6"/>
      <c r="B1875" s="6"/>
      <c r="C1875" s="6"/>
      <c r="D1875" s="3"/>
      <c r="E1875" s="70" t="str">
        <f>IF(ATA!E1875="","",ATA!E1875)</f>
        <v/>
      </c>
      <c r="F1875" s="51" t="str">
        <f>IF(ATA!F1875="","",ATA!F1875)</f>
        <v/>
      </c>
      <c r="G1875" s="11" t="str">
        <f>IF(ATA!G1875="","",ATA!G1875)</f>
        <v/>
      </c>
      <c r="H1875" s="55" t="str">
        <f>IF(ATA!H1875="","",ATA!H1875)</f>
        <v/>
      </c>
      <c r="I1875" s="31" t="str">
        <f>IF(AND(F1874="",H1874="in-sample"),"",IF(AND(Temp!fhor_indata=1,H1874="out-sample",H1875="out-sample"),I1874,IF(AND(F1875="",H1874="out-sample"),"",IF(AND(Temp!optSeasCoef=0,Temp!sts_add=1),IF(H1874="in-sample",IF(Q1874=bigT,((pCell/bigT)*F1874)+((1-(pCell/bigT))*(I1874+J1874)),IF(OR(F1875="",COUNT($F$2:F1874)&lt;=pCell),F1874,((pCell/COUNT($F$2:F1874))*F1874)+((1-(pCell/COUNT($F$2:F1874)))*(I1874+J1874)))),I1874),IF(AND(Temp!optSeasCoef=0,Temp!sts_multp=1),IF(H1874="in-sample",IF(Q1874=bigT,((pCell/bigT)*F1874)+((1-(pCell/bigT))*(I1874*J1874)),IF(OR(F1875="",COUNT(F$2:$F1874)&lt;=pCell),F1874,((pCell/COUNT($F$2:F1874))*F1874)+((1-(pCell/COUNT($F$2:F1874)))*(I1874*J1874)))),I1874),IF(Temp!sts_add=1,IF(H1874="in-sample",IF(Q1874=bigT,((pCell/bigT)*AX1874)+((1-(pCell/bigT))*(I1874+J1874)),IF(OR(F1875="",COUNT($AX$2:AX1874)&lt;=pCell),AX1874,((pCell/COUNT($AX$2:AX1874))*AX1874)+((1-(pCell/COUNT($AX$2:AX1874)))*(I1874+J1874)))),I1874),IF(H1874="in-sample",IF(Q1874=bigT,((pCell/bigT)*AX1874)+((1-(pCell/bigT))*(I1874*J1874)),IF(OR(F1875="",COUNT($AX$2:AX1874)&lt;=pCell),AX1874,((pCell/COUNT($AX$2:AX1874))*AX1874)+((1-(pCell/COUNT($AX$2:AX1874)))*(I1874*J1874)))),I1874)))))))</f>
        <v/>
      </c>
      <c r="J1875" s="31" t="str">
        <f>IF(AND(F1874="",H1874="in-sample"),"",IF(AND(Temp!fhor_indata=1,H1874="out-sample",H1875="out-sample"),J1874,IF(AND(F1875="",H1874="out-sample"),"",IF(AND(Temp!optSeasCoef=0,Temp!sts_add=1),IF(H1874="in-sample",IF(Q1874=bigT,((qCell/bigT)*(I1875-I1874))+((1-(qCell/bigT))*J1874),IF(OR(F1875="",COUNT($F$2:F1874)&lt;=qCell),IF(COUNT($F$2:F1874)=1,0,F1874-F1873),((qCell/COUNT($F$2:F1874))*(I1875-I1874))+((1-(qCell/COUNT($F$2:F1874)))*J1874))),J1874),IF(AND(Temp!optSeasCoef=0,Temp!sts_multp=1),IF(H1874="in-sample",IF(Q1874=bigT,((qCell/bigT)*(I1875/I1874))+((1-(qCell/bigT))*J1874),IF(qCell=0,1,IF(OR(F1875="",COUNT($F$2:F1874)&lt;=qCell),IF(COUNT($F$2:F1874)=1,1,F1874/F1873),((qCell/COUNT($F$2:F1874))*(I1875/I1874))+((1-(qCell/COUNT($F$2:F1874)))*J1874)))),J1874),IF(Temp!sts_add=1,IF(H1874="in-sample",IF(Q1874=bigT,((qCell/bigT)*(I1875-I1874))+((1-(qCell/bigT))*J1874),IF(OR(F1875="",COUNT($AX$2:AX1874)&lt;=qCell),IF(COUNT($AX$2:AX1874)=1,0,AX1874-AX1873),((qCell/COUNT($AX$2:AX1874))*(I1875-I1874))+((1-(qCell/COUNT($AX$2:AX1874)))*J1874))),J1874),IF(H1874="in-sample",IF(Q1874=bigT,((qCell/bigT)*(I1875/I1874))+((1-(qCell/bigT))*J1874),IF(qCell=0,1,IF(OR(F1875="",COUNT($AX$2:AX1874)&lt;=qCell),IF(COUNT($AX$2:AX1874)=1,1,AX1874/AX1873),((qCell/COUNT($AX$2:AX1874))*(I1875/I1874))+((1-(qCell/COUNT($AX$2:AX1874)))*J1874)))),J1874)))))))</f>
        <v/>
      </c>
      <c r="K1875" s="31" t="str">
        <f>IF(H1875="","",IF(AND(Temp!optSeasCoef=0,Temp!sts_add=1),IF(H1875="out-sample",I1875+(Q1875*J1875),I1875+J1875),IF(AND(Temp!optSeasCoef=0,Temp!sts_multp=1),IF(H1875="out-sample",I1875*(J1875^Q1875),I1875*J1875),IF(Temp!sts_add=1,IF(H1875="out-sample",(I1875+(Q1875*J1875))*G1875,(I1875+J1875)*G1875),IF(H1875="out-sample",I1875*(J1875^Q1875)*G1875,I1875*J1875*G1875)))))</f>
        <v/>
      </c>
      <c r="L1875" s="32" t="str">
        <f t="shared" si="205"/>
        <v/>
      </c>
      <c r="M1875" s="32" t="str">
        <f t="shared" si="206"/>
        <v/>
      </c>
      <c r="N1875" s="32" t="str">
        <f t="shared" si="207"/>
        <v/>
      </c>
      <c r="O1875" s="32" t="str">
        <f t="shared" si="208"/>
        <v/>
      </c>
      <c r="P1875" s="32" t="str">
        <f t="shared" si="209"/>
        <v/>
      </c>
      <c r="Q1875" s="3" t="str">
        <f>IF(AND(Temp!fhor_indata=1,F1875="",H1874="in-sample"),1,IF(AND(Temp!fhor_indata=1,H1874="out-sample",Q1874&lt;ATA!XfHor),Q1874+1,IF(F1875="","",IF(AND(H1875="out-sample",H1874="in-sample"),1,IF(AND(H1875="out-sample",H1874="out-sample"),Q1874+1,IF(ISNUMBER(Q1874),Q1874+1,1))))))</f>
        <v/>
      </c>
      <c r="R1875" s="3" t="str">
        <f t="shared" si="203"/>
        <v/>
      </c>
      <c r="S1875" s="6"/>
      <c r="T1875" s="6"/>
      <c r="U1875" s="6"/>
      <c r="V1875" s="6"/>
      <c r="W1875" s="6"/>
      <c r="X1875" s="6"/>
      <c r="Y1875" s="6"/>
      <c r="Z1875" s="6"/>
      <c r="AA1875" s="6"/>
      <c r="AB1875" s="6"/>
      <c r="AC1875" s="6"/>
      <c r="AD1875" s="6"/>
      <c r="AE1875" s="6"/>
      <c r="AF1875" s="6"/>
      <c r="AG1875" s="6"/>
      <c r="AH1875" s="6"/>
      <c r="AI1875" s="6"/>
      <c r="AJ1875" s="6"/>
      <c r="AK1875" s="6"/>
      <c r="AX1875" s="63" t="e">
        <f t="shared" si="204"/>
        <v>#VALUE!</v>
      </c>
    </row>
    <row r="1876" spans="1:50" s="1" customFormat="1" ht="14.25" x14ac:dyDescent="0.2">
      <c r="A1876" s="6"/>
      <c r="B1876" s="6"/>
      <c r="C1876" s="6"/>
      <c r="D1876" s="3"/>
      <c r="E1876" s="70" t="str">
        <f>IF(ATA!E1876="","",ATA!E1876)</f>
        <v/>
      </c>
      <c r="F1876" s="51" t="str">
        <f>IF(ATA!F1876="","",ATA!F1876)</f>
        <v/>
      </c>
      <c r="G1876" s="11" t="str">
        <f>IF(ATA!G1876="","",ATA!G1876)</f>
        <v/>
      </c>
      <c r="H1876" s="55" t="str">
        <f>IF(ATA!H1876="","",ATA!H1876)</f>
        <v/>
      </c>
      <c r="I1876" s="31" t="str">
        <f>IF(AND(F1875="",H1875="in-sample"),"",IF(AND(Temp!fhor_indata=1,H1875="out-sample",H1876="out-sample"),I1875,IF(AND(F1876="",H1875="out-sample"),"",IF(AND(Temp!optSeasCoef=0,Temp!sts_add=1),IF(H1875="in-sample",IF(Q1875=bigT,((pCell/bigT)*F1875)+((1-(pCell/bigT))*(I1875+J1875)),IF(OR(F1876="",COUNT($F$2:F1875)&lt;=pCell),F1875,((pCell/COUNT($F$2:F1875))*F1875)+((1-(pCell/COUNT($F$2:F1875)))*(I1875+J1875)))),I1875),IF(AND(Temp!optSeasCoef=0,Temp!sts_multp=1),IF(H1875="in-sample",IF(Q1875=bigT,((pCell/bigT)*F1875)+((1-(pCell/bigT))*(I1875*J1875)),IF(OR(F1876="",COUNT(F$2:$F1875)&lt;=pCell),F1875,((pCell/COUNT($F$2:F1875))*F1875)+((1-(pCell/COUNT($F$2:F1875)))*(I1875*J1875)))),I1875),IF(Temp!sts_add=1,IF(H1875="in-sample",IF(Q1875=bigT,((pCell/bigT)*AX1875)+((1-(pCell/bigT))*(I1875+J1875)),IF(OR(F1876="",COUNT($AX$2:AX1875)&lt;=pCell),AX1875,((pCell/COUNT($AX$2:AX1875))*AX1875)+((1-(pCell/COUNT($AX$2:AX1875)))*(I1875+J1875)))),I1875),IF(H1875="in-sample",IF(Q1875=bigT,((pCell/bigT)*AX1875)+((1-(pCell/bigT))*(I1875*J1875)),IF(OR(F1876="",COUNT($AX$2:AX1875)&lt;=pCell),AX1875,((pCell/COUNT($AX$2:AX1875))*AX1875)+((1-(pCell/COUNT($AX$2:AX1875)))*(I1875*J1875)))),I1875)))))))</f>
        <v/>
      </c>
      <c r="J1876" s="31" t="str">
        <f>IF(AND(F1875="",H1875="in-sample"),"",IF(AND(Temp!fhor_indata=1,H1875="out-sample",H1876="out-sample"),J1875,IF(AND(F1876="",H1875="out-sample"),"",IF(AND(Temp!optSeasCoef=0,Temp!sts_add=1),IF(H1875="in-sample",IF(Q1875=bigT,((qCell/bigT)*(I1876-I1875))+((1-(qCell/bigT))*J1875),IF(OR(F1876="",COUNT($F$2:F1875)&lt;=qCell),IF(COUNT($F$2:F1875)=1,0,F1875-F1874),((qCell/COUNT($F$2:F1875))*(I1876-I1875))+((1-(qCell/COUNT($F$2:F1875)))*J1875))),J1875),IF(AND(Temp!optSeasCoef=0,Temp!sts_multp=1),IF(H1875="in-sample",IF(Q1875=bigT,((qCell/bigT)*(I1876/I1875))+((1-(qCell/bigT))*J1875),IF(qCell=0,1,IF(OR(F1876="",COUNT($F$2:F1875)&lt;=qCell),IF(COUNT($F$2:F1875)=1,1,F1875/F1874),((qCell/COUNT($F$2:F1875))*(I1876/I1875))+((1-(qCell/COUNT($F$2:F1875)))*J1875)))),J1875),IF(Temp!sts_add=1,IF(H1875="in-sample",IF(Q1875=bigT,((qCell/bigT)*(I1876-I1875))+((1-(qCell/bigT))*J1875),IF(OR(F1876="",COUNT($AX$2:AX1875)&lt;=qCell),IF(COUNT($AX$2:AX1875)=1,0,AX1875-AX1874),((qCell/COUNT($AX$2:AX1875))*(I1876-I1875))+((1-(qCell/COUNT($AX$2:AX1875)))*J1875))),J1875),IF(H1875="in-sample",IF(Q1875=bigT,((qCell/bigT)*(I1876/I1875))+((1-(qCell/bigT))*J1875),IF(qCell=0,1,IF(OR(F1876="",COUNT($AX$2:AX1875)&lt;=qCell),IF(COUNT($AX$2:AX1875)=1,1,AX1875/AX1874),((qCell/COUNT($AX$2:AX1875))*(I1876/I1875))+((1-(qCell/COUNT($AX$2:AX1875)))*J1875)))),J1875)))))))</f>
        <v/>
      </c>
      <c r="K1876" s="31" t="str">
        <f>IF(H1876="","",IF(AND(Temp!optSeasCoef=0,Temp!sts_add=1),IF(H1876="out-sample",I1876+(Q1876*J1876),I1876+J1876),IF(AND(Temp!optSeasCoef=0,Temp!sts_multp=1),IF(H1876="out-sample",I1876*(J1876^Q1876),I1876*J1876),IF(Temp!sts_add=1,IF(H1876="out-sample",(I1876+(Q1876*J1876))*G1876,(I1876+J1876)*G1876),IF(H1876="out-sample",I1876*(J1876^Q1876)*G1876,I1876*J1876*G1876)))))</f>
        <v/>
      </c>
      <c r="L1876" s="32" t="str">
        <f t="shared" si="205"/>
        <v/>
      </c>
      <c r="M1876" s="32" t="str">
        <f t="shared" si="206"/>
        <v/>
      </c>
      <c r="N1876" s="32" t="str">
        <f t="shared" si="207"/>
        <v/>
      </c>
      <c r="O1876" s="32" t="str">
        <f t="shared" si="208"/>
        <v/>
      </c>
      <c r="P1876" s="32" t="str">
        <f t="shared" si="209"/>
        <v/>
      </c>
      <c r="Q1876" s="3" t="str">
        <f>IF(AND(Temp!fhor_indata=1,F1876="",H1875="in-sample"),1,IF(AND(Temp!fhor_indata=1,H1875="out-sample",Q1875&lt;ATA!XfHor),Q1875+1,IF(F1876="","",IF(AND(H1876="out-sample",H1875="in-sample"),1,IF(AND(H1876="out-sample",H1875="out-sample"),Q1875+1,IF(ISNUMBER(Q1875),Q1875+1,1))))))</f>
        <v/>
      </c>
      <c r="R1876" s="3" t="str">
        <f t="shared" si="203"/>
        <v/>
      </c>
      <c r="S1876" s="6"/>
      <c r="T1876" s="6"/>
      <c r="U1876" s="6"/>
      <c r="V1876" s="6"/>
      <c r="W1876" s="6"/>
      <c r="X1876" s="6"/>
      <c r="Y1876" s="6"/>
      <c r="Z1876" s="6"/>
      <c r="AA1876" s="6"/>
      <c r="AB1876" s="6"/>
      <c r="AC1876" s="6"/>
      <c r="AD1876" s="6"/>
      <c r="AE1876" s="6"/>
      <c r="AF1876" s="6"/>
      <c r="AG1876" s="6"/>
      <c r="AH1876" s="6"/>
      <c r="AI1876" s="6"/>
      <c r="AJ1876" s="6"/>
      <c r="AK1876" s="6"/>
      <c r="AX1876" s="63" t="e">
        <f t="shared" si="204"/>
        <v>#VALUE!</v>
      </c>
    </row>
    <row r="1877" spans="1:50" s="1" customFormat="1" ht="14.25" x14ac:dyDescent="0.2">
      <c r="A1877" s="6"/>
      <c r="B1877" s="6"/>
      <c r="C1877" s="6"/>
      <c r="D1877" s="3"/>
      <c r="E1877" s="70" t="str">
        <f>IF(ATA!E1877="","",ATA!E1877)</f>
        <v/>
      </c>
      <c r="F1877" s="51" t="str">
        <f>IF(ATA!F1877="","",ATA!F1877)</f>
        <v/>
      </c>
      <c r="G1877" s="11" t="str">
        <f>IF(ATA!G1877="","",ATA!G1877)</f>
        <v/>
      </c>
      <c r="H1877" s="55" t="str">
        <f>IF(ATA!H1877="","",ATA!H1877)</f>
        <v/>
      </c>
      <c r="I1877" s="31" t="str">
        <f>IF(AND(F1876="",H1876="in-sample"),"",IF(AND(Temp!fhor_indata=1,H1876="out-sample",H1877="out-sample"),I1876,IF(AND(F1877="",H1876="out-sample"),"",IF(AND(Temp!optSeasCoef=0,Temp!sts_add=1),IF(H1876="in-sample",IF(Q1876=bigT,((pCell/bigT)*F1876)+((1-(pCell/bigT))*(I1876+J1876)),IF(OR(F1877="",COUNT($F$2:F1876)&lt;=pCell),F1876,((pCell/COUNT($F$2:F1876))*F1876)+((1-(pCell/COUNT($F$2:F1876)))*(I1876+J1876)))),I1876),IF(AND(Temp!optSeasCoef=0,Temp!sts_multp=1),IF(H1876="in-sample",IF(Q1876=bigT,((pCell/bigT)*F1876)+((1-(pCell/bigT))*(I1876*J1876)),IF(OR(F1877="",COUNT(F$2:$F1876)&lt;=pCell),F1876,((pCell/COUNT($F$2:F1876))*F1876)+((1-(pCell/COUNT($F$2:F1876)))*(I1876*J1876)))),I1876),IF(Temp!sts_add=1,IF(H1876="in-sample",IF(Q1876=bigT,((pCell/bigT)*AX1876)+((1-(pCell/bigT))*(I1876+J1876)),IF(OR(F1877="",COUNT($AX$2:AX1876)&lt;=pCell),AX1876,((pCell/COUNT($AX$2:AX1876))*AX1876)+((1-(pCell/COUNT($AX$2:AX1876)))*(I1876+J1876)))),I1876),IF(H1876="in-sample",IF(Q1876=bigT,((pCell/bigT)*AX1876)+((1-(pCell/bigT))*(I1876*J1876)),IF(OR(F1877="",COUNT($AX$2:AX1876)&lt;=pCell),AX1876,((pCell/COUNT($AX$2:AX1876))*AX1876)+((1-(pCell/COUNT($AX$2:AX1876)))*(I1876*J1876)))),I1876)))))))</f>
        <v/>
      </c>
      <c r="J1877" s="31" t="str">
        <f>IF(AND(F1876="",H1876="in-sample"),"",IF(AND(Temp!fhor_indata=1,H1876="out-sample",H1877="out-sample"),J1876,IF(AND(F1877="",H1876="out-sample"),"",IF(AND(Temp!optSeasCoef=0,Temp!sts_add=1),IF(H1876="in-sample",IF(Q1876=bigT,((qCell/bigT)*(I1877-I1876))+((1-(qCell/bigT))*J1876),IF(OR(F1877="",COUNT($F$2:F1876)&lt;=qCell),IF(COUNT($F$2:F1876)=1,0,F1876-F1875),((qCell/COUNT($F$2:F1876))*(I1877-I1876))+((1-(qCell/COUNT($F$2:F1876)))*J1876))),J1876),IF(AND(Temp!optSeasCoef=0,Temp!sts_multp=1),IF(H1876="in-sample",IF(Q1876=bigT,((qCell/bigT)*(I1877/I1876))+((1-(qCell/bigT))*J1876),IF(qCell=0,1,IF(OR(F1877="",COUNT($F$2:F1876)&lt;=qCell),IF(COUNT($F$2:F1876)=1,1,F1876/F1875),((qCell/COUNT($F$2:F1876))*(I1877/I1876))+((1-(qCell/COUNT($F$2:F1876)))*J1876)))),J1876),IF(Temp!sts_add=1,IF(H1876="in-sample",IF(Q1876=bigT,((qCell/bigT)*(I1877-I1876))+((1-(qCell/bigT))*J1876),IF(OR(F1877="",COUNT($AX$2:AX1876)&lt;=qCell),IF(COUNT($AX$2:AX1876)=1,0,AX1876-AX1875),((qCell/COUNT($AX$2:AX1876))*(I1877-I1876))+((1-(qCell/COUNT($AX$2:AX1876)))*J1876))),J1876),IF(H1876="in-sample",IF(Q1876=bigT,((qCell/bigT)*(I1877/I1876))+((1-(qCell/bigT))*J1876),IF(qCell=0,1,IF(OR(F1877="",COUNT($AX$2:AX1876)&lt;=qCell),IF(COUNT($AX$2:AX1876)=1,1,AX1876/AX1875),((qCell/COUNT($AX$2:AX1876))*(I1877/I1876))+((1-(qCell/COUNT($AX$2:AX1876)))*J1876)))),J1876)))))))</f>
        <v/>
      </c>
      <c r="K1877" s="31" t="str">
        <f>IF(H1877="","",IF(AND(Temp!optSeasCoef=0,Temp!sts_add=1),IF(H1877="out-sample",I1877+(Q1877*J1877),I1877+J1877),IF(AND(Temp!optSeasCoef=0,Temp!sts_multp=1),IF(H1877="out-sample",I1877*(J1877^Q1877),I1877*J1877),IF(Temp!sts_add=1,IF(H1877="out-sample",(I1877+(Q1877*J1877))*G1877,(I1877+J1877)*G1877),IF(H1877="out-sample",I1877*(J1877^Q1877)*G1877,I1877*J1877*G1877)))))</f>
        <v/>
      </c>
      <c r="L1877" s="32" t="str">
        <f t="shared" si="205"/>
        <v/>
      </c>
      <c r="M1877" s="32" t="str">
        <f t="shared" si="206"/>
        <v/>
      </c>
      <c r="N1877" s="32" t="str">
        <f t="shared" si="207"/>
        <v/>
      </c>
      <c r="O1877" s="32" t="str">
        <f t="shared" si="208"/>
        <v/>
      </c>
      <c r="P1877" s="32" t="str">
        <f t="shared" si="209"/>
        <v/>
      </c>
      <c r="Q1877" s="3" t="str">
        <f>IF(AND(Temp!fhor_indata=1,F1877="",H1876="in-sample"),1,IF(AND(Temp!fhor_indata=1,H1876="out-sample",Q1876&lt;ATA!XfHor),Q1876+1,IF(F1877="","",IF(AND(H1877="out-sample",H1876="in-sample"),1,IF(AND(H1877="out-sample",H1876="out-sample"),Q1876+1,IF(ISNUMBER(Q1876),Q1876+1,1))))))</f>
        <v/>
      </c>
      <c r="R1877" s="3" t="str">
        <f t="shared" si="203"/>
        <v/>
      </c>
      <c r="S1877" s="6"/>
      <c r="T1877" s="6"/>
      <c r="U1877" s="6"/>
      <c r="V1877" s="6"/>
      <c r="W1877" s="6"/>
      <c r="X1877" s="6"/>
      <c r="Y1877" s="6"/>
      <c r="Z1877" s="6"/>
      <c r="AA1877" s="6"/>
      <c r="AB1877" s="6"/>
      <c r="AC1877" s="6"/>
      <c r="AD1877" s="6"/>
      <c r="AE1877" s="6"/>
      <c r="AF1877" s="6"/>
      <c r="AG1877" s="6"/>
      <c r="AH1877" s="6"/>
      <c r="AI1877" s="6"/>
      <c r="AJ1877" s="6"/>
      <c r="AK1877" s="6"/>
      <c r="AX1877" s="63" t="e">
        <f t="shared" si="204"/>
        <v>#VALUE!</v>
      </c>
    </row>
    <row r="1878" spans="1:50" s="1" customFormat="1" ht="14.25" x14ac:dyDescent="0.2">
      <c r="A1878" s="6"/>
      <c r="B1878" s="6"/>
      <c r="C1878" s="6"/>
      <c r="D1878" s="3"/>
      <c r="E1878" s="70" t="str">
        <f>IF(ATA!E1878="","",ATA!E1878)</f>
        <v/>
      </c>
      <c r="F1878" s="51" t="str">
        <f>IF(ATA!F1878="","",ATA!F1878)</f>
        <v/>
      </c>
      <c r="G1878" s="11" t="str">
        <f>IF(ATA!G1878="","",ATA!G1878)</f>
        <v/>
      </c>
      <c r="H1878" s="55" t="str">
        <f>IF(ATA!H1878="","",ATA!H1878)</f>
        <v/>
      </c>
      <c r="I1878" s="31" t="str">
        <f>IF(AND(F1877="",H1877="in-sample"),"",IF(AND(Temp!fhor_indata=1,H1877="out-sample",H1878="out-sample"),I1877,IF(AND(F1878="",H1877="out-sample"),"",IF(AND(Temp!optSeasCoef=0,Temp!sts_add=1),IF(H1877="in-sample",IF(Q1877=bigT,((pCell/bigT)*F1877)+((1-(pCell/bigT))*(I1877+J1877)),IF(OR(F1878="",COUNT($F$2:F1877)&lt;=pCell),F1877,((pCell/COUNT($F$2:F1877))*F1877)+((1-(pCell/COUNT($F$2:F1877)))*(I1877+J1877)))),I1877),IF(AND(Temp!optSeasCoef=0,Temp!sts_multp=1),IF(H1877="in-sample",IF(Q1877=bigT,((pCell/bigT)*F1877)+((1-(pCell/bigT))*(I1877*J1877)),IF(OR(F1878="",COUNT(F$2:$F1877)&lt;=pCell),F1877,((pCell/COUNT($F$2:F1877))*F1877)+((1-(pCell/COUNT($F$2:F1877)))*(I1877*J1877)))),I1877),IF(Temp!sts_add=1,IF(H1877="in-sample",IF(Q1877=bigT,((pCell/bigT)*AX1877)+((1-(pCell/bigT))*(I1877+J1877)),IF(OR(F1878="",COUNT($AX$2:AX1877)&lt;=pCell),AX1877,((pCell/COUNT($AX$2:AX1877))*AX1877)+((1-(pCell/COUNT($AX$2:AX1877)))*(I1877+J1877)))),I1877),IF(H1877="in-sample",IF(Q1877=bigT,((pCell/bigT)*AX1877)+((1-(pCell/bigT))*(I1877*J1877)),IF(OR(F1878="",COUNT($AX$2:AX1877)&lt;=pCell),AX1877,((pCell/COUNT($AX$2:AX1877))*AX1877)+((1-(pCell/COUNT($AX$2:AX1877)))*(I1877*J1877)))),I1877)))))))</f>
        <v/>
      </c>
      <c r="J1878" s="31" t="str">
        <f>IF(AND(F1877="",H1877="in-sample"),"",IF(AND(Temp!fhor_indata=1,H1877="out-sample",H1878="out-sample"),J1877,IF(AND(F1878="",H1877="out-sample"),"",IF(AND(Temp!optSeasCoef=0,Temp!sts_add=1),IF(H1877="in-sample",IF(Q1877=bigT,((qCell/bigT)*(I1878-I1877))+((1-(qCell/bigT))*J1877),IF(OR(F1878="",COUNT($F$2:F1877)&lt;=qCell),IF(COUNT($F$2:F1877)=1,0,F1877-F1876),((qCell/COUNT($F$2:F1877))*(I1878-I1877))+((1-(qCell/COUNT($F$2:F1877)))*J1877))),J1877),IF(AND(Temp!optSeasCoef=0,Temp!sts_multp=1),IF(H1877="in-sample",IF(Q1877=bigT,((qCell/bigT)*(I1878/I1877))+((1-(qCell/bigT))*J1877),IF(qCell=0,1,IF(OR(F1878="",COUNT($F$2:F1877)&lt;=qCell),IF(COUNT($F$2:F1877)=1,1,F1877/F1876),((qCell/COUNT($F$2:F1877))*(I1878/I1877))+((1-(qCell/COUNT($F$2:F1877)))*J1877)))),J1877),IF(Temp!sts_add=1,IF(H1877="in-sample",IF(Q1877=bigT,((qCell/bigT)*(I1878-I1877))+((1-(qCell/bigT))*J1877),IF(OR(F1878="",COUNT($AX$2:AX1877)&lt;=qCell),IF(COUNT($AX$2:AX1877)=1,0,AX1877-AX1876),((qCell/COUNT($AX$2:AX1877))*(I1878-I1877))+((1-(qCell/COUNT($AX$2:AX1877)))*J1877))),J1877),IF(H1877="in-sample",IF(Q1877=bigT,((qCell/bigT)*(I1878/I1877))+((1-(qCell/bigT))*J1877),IF(qCell=0,1,IF(OR(F1878="",COUNT($AX$2:AX1877)&lt;=qCell),IF(COUNT($AX$2:AX1877)=1,1,AX1877/AX1876),((qCell/COUNT($AX$2:AX1877))*(I1878/I1877))+((1-(qCell/COUNT($AX$2:AX1877)))*J1877)))),J1877)))))))</f>
        <v/>
      </c>
      <c r="K1878" s="31" t="str">
        <f>IF(H1878="","",IF(AND(Temp!optSeasCoef=0,Temp!sts_add=1),IF(H1878="out-sample",I1878+(Q1878*J1878),I1878+J1878),IF(AND(Temp!optSeasCoef=0,Temp!sts_multp=1),IF(H1878="out-sample",I1878*(J1878^Q1878),I1878*J1878),IF(Temp!sts_add=1,IF(H1878="out-sample",(I1878+(Q1878*J1878))*G1878,(I1878+J1878)*G1878),IF(H1878="out-sample",I1878*(J1878^Q1878)*G1878,I1878*J1878*G1878)))))</f>
        <v/>
      </c>
      <c r="L1878" s="32" t="str">
        <f t="shared" si="205"/>
        <v/>
      </c>
      <c r="M1878" s="32" t="str">
        <f t="shared" si="206"/>
        <v/>
      </c>
      <c r="N1878" s="32" t="str">
        <f t="shared" si="207"/>
        <v/>
      </c>
      <c r="O1878" s="32" t="str">
        <f t="shared" si="208"/>
        <v/>
      </c>
      <c r="P1878" s="32" t="str">
        <f t="shared" si="209"/>
        <v/>
      </c>
      <c r="Q1878" s="3" t="str">
        <f>IF(AND(Temp!fhor_indata=1,F1878="",H1877="in-sample"),1,IF(AND(Temp!fhor_indata=1,H1877="out-sample",Q1877&lt;ATA!XfHor),Q1877+1,IF(F1878="","",IF(AND(H1878="out-sample",H1877="in-sample"),1,IF(AND(H1878="out-sample",H1877="out-sample"),Q1877+1,IF(ISNUMBER(Q1877),Q1877+1,1))))))</f>
        <v/>
      </c>
      <c r="R1878" s="3" t="str">
        <f t="shared" si="203"/>
        <v/>
      </c>
      <c r="S1878" s="6"/>
      <c r="T1878" s="6"/>
      <c r="U1878" s="6"/>
      <c r="V1878" s="6"/>
      <c r="W1878" s="6"/>
      <c r="X1878" s="6"/>
      <c r="Y1878" s="6"/>
      <c r="Z1878" s="6"/>
      <c r="AA1878" s="6"/>
      <c r="AB1878" s="6"/>
      <c r="AC1878" s="6"/>
      <c r="AD1878" s="6"/>
      <c r="AE1878" s="6"/>
      <c r="AF1878" s="6"/>
      <c r="AG1878" s="6"/>
      <c r="AH1878" s="6"/>
      <c r="AI1878" s="6"/>
      <c r="AJ1878" s="6"/>
      <c r="AK1878" s="6"/>
      <c r="AX1878" s="63" t="e">
        <f t="shared" si="204"/>
        <v>#VALUE!</v>
      </c>
    </row>
    <row r="1879" spans="1:50" s="1" customFormat="1" ht="14.25" x14ac:dyDescent="0.2">
      <c r="A1879" s="6"/>
      <c r="B1879" s="6"/>
      <c r="C1879" s="6"/>
      <c r="D1879" s="3"/>
      <c r="E1879" s="70" t="str">
        <f>IF(ATA!E1879="","",ATA!E1879)</f>
        <v/>
      </c>
      <c r="F1879" s="51" t="str">
        <f>IF(ATA!F1879="","",ATA!F1879)</f>
        <v/>
      </c>
      <c r="G1879" s="11" t="str">
        <f>IF(ATA!G1879="","",ATA!G1879)</f>
        <v/>
      </c>
      <c r="H1879" s="55" t="str">
        <f>IF(ATA!H1879="","",ATA!H1879)</f>
        <v/>
      </c>
      <c r="I1879" s="31" t="str">
        <f>IF(AND(F1878="",H1878="in-sample"),"",IF(AND(Temp!fhor_indata=1,H1878="out-sample",H1879="out-sample"),I1878,IF(AND(F1879="",H1878="out-sample"),"",IF(AND(Temp!optSeasCoef=0,Temp!sts_add=1),IF(H1878="in-sample",IF(Q1878=bigT,((pCell/bigT)*F1878)+((1-(pCell/bigT))*(I1878+J1878)),IF(OR(F1879="",COUNT($F$2:F1878)&lt;=pCell),F1878,((pCell/COUNT($F$2:F1878))*F1878)+((1-(pCell/COUNT($F$2:F1878)))*(I1878+J1878)))),I1878),IF(AND(Temp!optSeasCoef=0,Temp!sts_multp=1),IF(H1878="in-sample",IF(Q1878=bigT,((pCell/bigT)*F1878)+((1-(pCell/bigT))*(I1878*J1878)),IF(OR(F1879="",COUNT(F$2:$F1878)&lt;=pCell),F1878,((pCell/COUNT($F$2:F1878))*F1878)+((1-(pCell/COUNT($F$2:F1878)))*(I1878*J1878)))),I1878),IF(Temp!sts_add=1,IF(H1878="in-sample",IF(Q1878=bigT,((pCell/bigT)*AX1878)+((1-(pCell/bigT))*(I1878+J1878)),IF(OR(F1879="",COUNT($AX$2:AX1878)&lt;=pCell),AX1878,((pCell/COUNT($AX$2:AX1878))*AX1878)+((1-(pCell/COUNT($AX$2:AX1878)))*(I1878+J1878)))),I1878),IF(H1878="in-sample",IF(Q1878=bigT,((pCell/bigT)*AX1878)+((1-(pCell/bigT))*(I1878*J1878)),IF(OR(F1879="",COUNT($AX$2:AX1878)&lt;=pCell),AX1878,((pCell/COUNT($AX$2:AX1878))*AX1878)+((1-(pCell/COUNT($AX$2:AX1878)))*(I1878*J1878)))),I1878)))))))</f>
        <v/>
      </c>
      <c r="J1879" s="31" t="str">
        <f>IF(AND(F1878="",H1878="in-sample"),"",IF(AND(Temp!fhor_indata=1,H1878="out-sample",H1879="out-sample"),J1878,IF(AND(F1879="",H1878="out-sample"),"",IF(AND(Temp!optSeasCoef=0,Temp!sts_add=1),IF(H1878="in-sample",IF(Q1878=bigT,((qCell/bigT)*(I1879-I1878))+((1-(qCell/bigT))*J1878),IF(OR(F1879="",COUNT($F$2:F1878)&lt;=qCell),IF(COUNT($F$2:F1878)=1,0,F1878-F1877),((qCell/COUNT($F$2:F1878))*(I1879-I1878))+((1-(qCell/COUNT($F$2:F1878)))*J1878))),J1878),IF(AND(Temp!optSeasCoef=0,Temp!sts_multp=1),IF(H1878="in-sample",IF(Q1878=bigT,((qCell/bigT)*(I1879/I1878))+((1-(qCell/bigT))*J1878),IF(qCell=0,1,IF(OR(F1879="",COUNT($F$2:F1878)&lt;=qCell),IF(COUNT($F$2:F1878)=1,1,F1878/F1877),((qCell/COUNT($F$2:F1878))*(I1879/I1878))+((1-(qCell/COUNT($F$2:F1878)))*J1878)))),J1878),IF(Temp!sts_add=1,IF(H1878="in-sample",IF(Q1878=bigT,((qCell/bigT)*(I1879-I1878))+((1-(qCell/bigT))*J1878),IF(OR(F1879="",COUNT($AX$2:AX1878)&lt;=qCell),IF(COUNT($AX$2:AX1878)=1,0,AX1878-AX1877),((qCell/COUNT($AX$2:AX1878))*(I1879-I1878))+((1-(qCell/COUNT($AX$2:AX1878)))*J1878))),J1878),IF(H1878="in-sample",IF(Q1878=bigT,((qCell/bigT)*(I1879/I1878))+((1-(qCell/bigT))*J1878),IF(qCell=0,1,IF(OR(F1879="",COUNT($AX$2:AX1878)&lt;=qCell),IF(COUNT($AX$2:AX1878)=1,1,AX1878/AX1877),((qCell/COUNT($AX$2:AX1878))*(I1879/I1878))+((1-(qCell/COUNT($AX$2:AX1878)))*J1878)))),J1878)))))))</f>
        <v/>
      </c>
      <c r="K1879" s="31" t="str">
        <f>IF(H1879="","",IF(AND(Temp!optSeasCoef=0,Temp!sts_add=1),IF(H1879="out-sample",I1879+(Q1879*J1879),I1879+J1879),IF(AND(Temp!optSeasCoef=0,Temp!sts_multp=1),IF(H1879="out-sample",I1879*(J1879^Q1879),I1879*J1879),IF(Temp!sts_add=1,IF(H1879="out-sample",(I1879+(Q1879*J1879))*G1879,(I1879+J1879)*G1879),IF(H1879="out-sample",I1879*(J1879^Q1879)*G1879,I1879*J1879*G1879)))))</f>
        <v/>
      </c>
      <c r="L1879" s="32" t="str">
        <f t="shared" si="205"/>
        <v/>
      </c>
      <c r="M1879" s="32" t="str">
        <f t="shared" si="206"/>
        <v/>
      </c>
      <c r="N1879" s="32" t="str">
        <f t="shared" si="207"/>
        <v/>
      </c>
      <c r="O1879" s="32" t="str">
        <f t="shared" si="208"/>
        <v/>
      </c>
      <c r="P1879" s="32" t="str">
        <f t="shared" si="209"/>
        <v/>
      </c>
      <c r="Q1879" s="3" t="str">
        <f>IF(AND(Temp!fhor_indata=1,F1879="",H1878="in-sample"),1,IF(AND(Temp!fhor_indata=1,H1878="out-sample",Q1878&lt;ATA!XfHor),Q1878+1,IF(F1879="","",IF(AND(H1879="out-sample",H1878="in-sample"),1,IF(AND(H1879="out-sample",H1878="out-sample"),Q1878+1,IF(ISNUMBER(Q1878),Q1878+1,1))))))</f>
        <v/>
      </c>
      <c r="R1879" s="3" t="str">
        <f t="shared" si="203"/>
        <v/>
      </c>
      <c r="S1879" s="6"/>
      <c r="T1879" s="6"/>
      <c r="U1879" s="6"/>
      <c r="V1879" s="6"/>
      <c r="W1879" s="6"/>
      <c r="X1879" s="6"/>
      <c r="Y1879" s="6"/>
      <c r="Z1879" s="6"/>
      <c r="AA1879" s="6"/>
      <c r="AB1879" s="6"/>
      <c r="AC1879" s="6"/>
      <c r="AD1879" s="6"/>
      <c r="AE1879" s="6"/>
      <c r="AF1879" s="6"/>
      <c r="AG1879" s="6"/>
      <c r="AH1879" s="6"/>
      <c r="AI1879" s="6"/>
      <c r="AJ1879" s="6"/>
      <c r="AK1879" s="6"/>
      <c r="AX1879" s="63" t="e">
        <f t="shared" si="204"/>
        <v>#VALUE!</v>
      </c>
    </row>
    <row r="1880" spans="1:50" s="1" customFormat="1" ht="14.25" x14ac:dyDescent="0.2">
      <c r="A1880" s="6"/>
      <c r="B1880" s="6"/>
      <c r="C1880" s="6"/>
      <c r="D1880" s="3"/>
      <c r="E1880" s="70" t="str">
        <f>IF(ATA!E1880="","",ATA!E1880)</f>
        <v/>
      </c>
      <c r="F1880" s="51" t="str">
        <f>IF(ATA!F1880="","",ATA!F1880)</f>
        <v/>
      </c>
      <c r="G1880" s="11" t="str">
        <f>IF(ATA!G1880="","",ATA!G1880)</f>
        <v/>
      </c>
      <c r="H1880" s="55" t="str">
        <f>IF(ATA!H1880="","",ATA!H1880)</f>
        <v/>
      </c>
      <c r="I1880" s="31" t="str">
        <f>IF(AND(F1879="",H1879="in-sample"),"",IF(AND(Temp!fhor_indata=1,H1879="out-sample",H1880="out-sample"),I1879,IF(AND(F1880="",H1879="out-sample"),"",IF(AND(Temp!optSeasCoef=0,Temp!sts_add=1),IF(H1879="in-sample",IF(Q1879=bigT,((pCell/bigT)*F1879)+((1-(pCell/bigT))*(I1879+J1879)),IF(OR(F1880="",COUNT($F$2:F1879)&lt;=pCell),F1879,((pCell/COUNT($F$2:F1879))*F1879)+((1-(pCell/COUNT($F$2:F1879)))*(I1879+J1879)))),I1879),IF(AND(Temp!optSeasCoef=0,Temp!sts_multp=1),IF(H1879="in-sample",IF(Q1879=bigT,((pCell/bigT)*F1879)+((1-(pCell/bigT))*(I1879*J1879)),IF(OR(F1880="",COUNT(F$2:$F1879)&lt;=pCell),F1879,((pCell/COUNT($F$2:F1879))*F1879)+((1-(pCell/COUNT($F$2:F1879)))*(I1879*J1879)))),I1879),IF(Temp!sts_add=1,IF(H1879="in-sample",IF(Q1879=bigT,((pCell/bigT)*AX1879)+((1-(pCell/bigT))*(I1879+J1879)),IF(OR(F1880="",COUNT($AX$2:AX1879)&lt;=pCell),AX1879,((pCell/COUNT($AX$2:AX1879))*AX1879)+((1-(pCell/COUNT($AX$2:AX1879)))*(I1879+J1879)))),I1879),IF(H1879="in-sample",IF(Q1879=bigT,((pCell/bigT)*AX1879)+((1-(pCell/bigT))*(I1879*J1879)),IF(OR(F1880="",COUNT($AX$2:AX1879)&lt;=pCell),AX1879,((pCell/COUNT($AX$2:AX1879))*AX1879)+((1-(pCell/COUNT($AX$2:AX1879)))*(I1879*J1879)))),I1879)))))))</f>
        <v/>
      </c>
      <c r="J1880" s="31" t="str">
        <f>IF(AND(F1879="",H1879="in-sample"),"",IF(AND(Temp!fhor_indata=1,H1879="out-sample",H1880="out-sample"),J1879,IF(AND(F1880="",H1879="out-sample"),"",IF(AND(Temp!optSeasCoef=0,Temp!sts_add=1),IF(H1879="in-sample",IF(Q1879=bigT,((qCell/bigT)*(I1880-I1879))+((1-(qCell/bigT))*J1879),IF(OR(F1880="",COUNT($F$2:F1879)&lt;=qCell),IF(COUNT($F$2:F1879)=1,0,F1879-F1878),((qCell/COUNT($F$2:F1879))*(I1880-I1879))+((1-(qCell/COUNT($F$2:F1879)))*J1879))),J1879),IF(AND(Temp!optSeasCoef=0,Temp!sts_multp=1),IF(H1879="in-sample",IF(Q1879=bigT,((qCell/bigT)*(I1880/I1879))+((1-(qCell/bigT))*J1879),IF(qCell=0,1,IF(OR(F1880="",COUNT($F$2:F1879)&lt;=qCell),IF(COUNT($F$2:F1879)=1,1,F1879/F1878),((qCell/COUNT($F$2:F1879))*(I1880/I1879))+((1-(qCell/COUNT($F$2:F1879)))*J1879)))),J1879),IF(Temp!sts_add=1,IF(H1879="in-sample",IF(Q1879=bigT,((qCell/bigT)*(I1880-I1879))+((1-(qCell/bigT))*J1879),IF(OR(F1880="",COUNT($AX$2:AX1879)&lt;=qCell),IF(COUNT($AX$2:AX1879)=1,0,AX1879-AX1878),((qCell/COUNT($AX$2:AX1879))*(I1880-I1879))+((1-(qCell/COUNT($AX$2:AX1879)))*J1879))),J1879),IF(H1879="in-sample",IF(Q1879=bigT,((qCell/bigT)*(I1880/I1879))+((1-(qCell/bigT))*J1879),IF(qCell=0,1,IF(OR(F1880="",COUNT($AX$2:AX1879)&lt;=qCell),IF(COUNT($AX$2:AX1879)=1,1,AX1879/AX1878),((qCell/COUNT($AX$2:AX1879))*(I1880/I1879))+((1-(qCell/COUNT($AX$2:AX1879)))*J1879)))),J1879)))))))</f>
        <v/>
      </c>
      <c r="K1880" s="31" t="str">
        <f>IF(H1880="","",IF(AND(Temp!optSeasCoef=0,Temp!sts_add=1),IF(H1880="out-sample",I1880+(Q1880*J1880),I1880+J1880),IF(AND(Temp!optSeasCoef=0,Temp!sts_multp=1),IF(H1880="out-sample",I1880*(J1880^Q1880),I1880*J1880),IF(Temp!sts_add=1,IF(H1880="out-sample",(I1880+(Q1880*J1880))*G1880,(I1880+J1880)*G1880),IF(H1880="out-sample",I1880*(J1880^Q1880)*G1880,I1880*J1880*G1880)))))</f>
        <v/>
      </c>
      <c r="L1880" s="32" t="str">
        <f t="shared" si="205"/>
        <v/>
      </c>
      <c r="M1880" s="32" t="str">
        <f t="shared" si="206"/>
        <v/>
      </c>
      <c r="N1880" s="32" t="str">
        <f t="shared" si="207"/>
        <v/>
      </c>
      <c r="O1880" s="32" t="str">
        <f t="shared" si="208"/>
        <v/>
      </c>
      <c r="P1880" s="32" t="str">
        <f t="shared" si="209"/>
        <v/>
      </c>
      <c r="Q1880" s="3" t="str">
        <f>IF(AND(Temp!fhor_indata=1,F1880="",H1879="in-sample"),1,IF(AND(Temp!fhor_indata=1,H1879="out-sample",Q1879&lt;ATA!XfHor),Q1879+1,IF(F1880="","",IF(AND(H1880="out-sample",H1879="in-sample"),1,IF(AND(H1880="out-sample",H1879="out-sample"),Q1879+1,IF(ISNUMBER(Q1879),Q1879+1,1))))))</f>
        <v/>
      </c>
      <c r="R1880" s="3" t="str">
        <f t="shared" si="203"/>
        <v/>
      </c>
      <c r="S1880" s="6"/>
      <c r="T1880" s="6"/>
      <c r="U1880" s="6"/>
      <c r="V1880" s="6"/>
      <c r="W1880" s="6"/>
      <c r="X1880" s="6"/>
      <c r="Y1880" s="6"/>
      <c r="Z1880" s="6"/>
      <c r="AA1880" s="6"/>
      <c r="AB1880" s="6"/>
      <c r="AC1880" s="6"/>
      <c r="AD1880" s="6"/>
      <c r="AE1880" s="6"/>
      <c r="AF1880" s="6"/>
      <c r="AG1880" s="6"/>
      <c r="AH1880" s="6"/>
      <c r="AI1880" s="6"/>
      <c r="AJ1880" s="6"/>
      <c r="AK1880" s="6"/>
      <c r="AX1880" s="63" t="e">
        <f t="shared" si="204"/>
        <v>#VALUE!</v>
      </c>
    </row>
    <row r="1881" spans="1:50" s="1" customFormat="1" ht="14.25" x14ac:dyDescent="0.2">
      <c r="A1881" s="6"/>
      <c r="B1881" s="6"/>
      <c r="C1881" s="6"/>
      <c r="D1881" s="3"/>
      <c r="E1881" s="70" t="str">
        <f>IF(ATA!E1881="","",ATA!E1881)</f>
        <v/>
      </c>
      <c r="F1881" s="51" t="str">
        <f>IF(ATA!F1881="","",ATA!F1881)</f>
        <v/>
      </c>
      <c r="G1881" s="11" t="str">
        <f>IF(ATA!G1881="","",ATA!G1881)</f>
        <v/>
      </c>
      <c r="H1881" s="55" t="str">
        <f>IF(ATA!H1881="","",ATA!H1881)</f>
        <v/>
      </c>
      <c r="I1881" s="31" t="str">
        <f>IF(AND(F1880="",H1880="in-sample"),"",IF(AND(Temp!fhor_indata=1,H1880="out-sample",H1881="out-sample"),I1880,IF(AND(F1881="",H1880="out-sample"),"",IF(AND(Temp!optSeasCoef=0,Temp!sts_add=1),IF(H1880="in-sample",IF(Q1880=bigT,((pCell/bigT)*F1880)+((1-(pCell/bigT))*(I1880+J1880)),IF(OR(F1881="",COUNT($F$2:F1880)&lt;=pCell),F1880,((pCell/COUNT($F$2:F1880))*F1880)+((1-(pCell/COUNT($F$2:F1880)))*(I1880+J1880)))),I1880),IF(AND(Temp!optSeasCoef=0,Temp!sts_multp=1),IF(H1880="in-sample",IF(Q1880=bigT,((pCell/bigT)*F1880)+((1-(pCell/bigT))*(I1880*J1880)),IF(OR(F1881="",COUNT(F$2:$F1880)&lt;=pCell),F1880,((pCell/COUNT($F$2:F1880))*F1880)+((1-(pCell/COUNT($F$2:F1880)))*(I1880*J1880)))),I1880),IF(Temp!sts_add=1,IF(H1880="in-sample",IF(Q1880=bigT,((pCell/bigT)*AX1880)+((1-(pCell/bigT))*(I1880+J1880)),IF(OR(F1881="",COUNT($AX$2:AX1880)&lt;=pCell),AX1880,((pCell/COUNT($AX$2:AX1880))*AX1880)+((1-(pCell/COUNT($AX$2:AX1880)))*(I1880+J1880)))),I1880),IF(H1880="in-sample",IF(Q1880=bigT,((pCell/bigT)*AX1880)+((1-(pCell/bigT))*(I1880*J1880)),IF(OR(F1881="",COUNT($AX$2:AX1880)&lt;=pCell),AX1880,((pCell/COUNT($AX$2:AX1880))*AX1880)+((1-(pCell/COUNT($AX$2:AX1880)))*(I1880*J1880)))),I1880)))))))</f>
        <v/>
      </c>
      <c r="J1881" s="31" t="str">
        <f>IF(AND(F1880="",H1880="in-sample"),"",IF(AND(Temp!fhor_indata=1,H1880="out-sample",H1881="out-sample"),J1880,IF(AND(F1881="",H1880="out-sample"),"",IF(AND(Temp!optSeasCoef=0,Temp!sts_add=1),IF(H1880="in-sample",IF(Q1880=bigT,((qCell/bigT)*(I1881-I1880))+((1-(qCell/bigT))*J1880),IF(OR(F1881="",COUNT($F$2:F1880)&lt;=qCell),IF(COUNT($F$2:F1880)=1,0,F1880-F1879),((qCell/COUNT($F$2:F1880))*(I1881-I1880))+((1-(qCell/COUNT($F$2:F1880)))*J1880))),J1880),IF(AND(Temp!optSeasCoef=0,Temp!sts_multp=1),IF(H1880="in-sample",IF(Q1880=bigT,((qCell/bigT)*(I1881/I1880))+((1-(qCell/bigT))*J1880),IF(qCell=0,1,IF(OR(F1881="",COUNT($F$2:F1880)&lt;=qCell),IF(COUNT($F$2:F1880)=1,1,F1880/F1879),((qCell/COUNT($F$2:F1880))*(I1881/I1880))+((1-(qCell/COUNT($F$2:F1880)))*J1880)))),J1880),IF(Temp!sts_add=1,IF(H1880="in-sample",IF(Q1880=bigT,((qCell/bigT)*(I1881-I1880))+((1-(qCell/bigT))*J1880),IF(OR(F1881="",COUNT($AX$2:AX1880)&lt;=qCell),IF(COUNT($AX$2:AX1880)=1,0,AX1880-AX1879),((qCell/COUNT($AX$2:AX1880))*(I1881-I1880))+((1-(qCell/COUNT($AX$2:AX1880)))*J1880))),J1880),IF(H1880="in-sample",IF(Q1880=bigT,((qCell/bigT)*(I1881/I1880))+((1-(qCell/bigT))*J1880),IF(qCell=0,1,IF(OR(F1881="",COUNT($AX$2:AX1880)&lt;=qCell),IF(COUNT($AX$2:AX1880)=1,1,AX1880/AX1879),((qCell/COUNT($AX$2:AX1880))*(I1881/I1880))+((1-(qCell/COUNT($AX$2:AX1880)))*J1880)))),J1880)))))))</f>
        <v/>
      </c>
      <c r="K1881" s="31" t="str">
        <f>IF(H1881="","",IF(AND(Temp!optSeasCoef=0,Temp!sts_add=1),IF(H1881="out-sample",I1881+(Q1881*J1881),I1881+J1881),IF(AND(Temp!optSeasCoef=0,Temp!sts_multp=1),IF(H1881="out-sample",I1881*(J1881^Q1881),I1881*J1881),IF(Temp!sts_add=1,IF(H1881="out-sample",(I1881+(Q1881*J1881))*G1881,(I1881+J1881)*G1881),IF(H1881="out-sample",I1881*(J1881^Q1881)*G1881,I1881*J1881*G1881)))))</f>
        <v/>
      </c>
      <c r="L1881" s="32" t="str">
        <f t="shared" si="205"/>
        <v/>
      </c>
      <c r="M1881" s="32" t="str">
        <f t="shared" si="206"/>
        <v/>
      </c>
      <c r="N1881" s="32" t="str">
        <f t="shared" si="207"/>
        <v/>
      </c>
      <c r="O1881" s="32" t="str">
        <f t="shared" si="208"/>
        <v/>
      </c>
      <c r="P1881" s="32" t="str">
        <f t="shared" si="209"/>
        <v/>
      </c>
      <c r="Q1881" s="3" t="str">
        <f>IF(AND(Temp!fhor_indata=1,F1881="",H1880="in-sample"),1,IF(AND(Temp!fhor_indata=1,H1880="out-sample",Q1880&lt;ATA!XfHor),Q1880+1,IF(F1881="","",IF(AND(H1881="out-sample",H1880="in-sample"),1,IF(AND(H1881="out-sample",H1880="out-sample"),Q1880+1,IF(ISNUMBER(Q1880),Q1880+1,1))))))</f>
        <v/>
      </c>
      <c r="R1881" s="3" t="str">
        <f t="shared" si="203"/>
        <v/>
      </c>
      <c r="S1881" s="6"/>
      <c r="T1881" s="6"/>
      <c r="U1881" s="6"/>
      <c r="V1881" s="6"/>
      <c r="W1881" s="6"/>
      <c r="X1881" s="6"/>
      <c r="Y1881" s="6"/>
      <c r="Z1881" s="6"/>
      <c r="AA1881" s="6"/>
      <c r="AB1881" s="6"/>
      <c r="AC1881" s="6"/>
      <c r="AD1881" s="6"/>
      <c r="AE1881" s="6"/>
      <c r="AF1881" s="6"/>
      <c r="AG1881" s="6"/>
      <c r="AH1881" s="6"/>
      <c r="AI1881" s="6"/>
      <c r="AJ1881" s="6"/>
      <c r="AK1881" s="6"/>
      <c r="AX1881" s="63" t="e">
        <f t="shared" si="204"/>
        <v>#VALUE!</v>
      </c>
    </row>
    <row r="1882" spans="1:50" s="1" customFormat="1" ht="14.25" x14ac:dyDescent="0.2">
      <c r="A1882" s="6"/>
      <c r="B1882" s="6"/>
      <c r="C1882" s="6"/>
      <c r="D1882" s="3"/>
      <c r="E1882" s="70" t="str">
        <f>IF(ATA!E1882="","",ATA!E1882)</f>
        <v/>
      </c>
      <c r="F1882" s="51" t="str">
        <f>IF(ATA!F1882="","",ATA!F1882)</f>
        <v/>
      </c>
      <c r="G1882" s="11" t="str">
        <f>IF(ATA!G1882="","",ATA!G1882)</f>
        <v/>
      </c>
      <c r="H1882" s="55" t="str">
        <f>IF(ATA!H1882="","",ATA!H1882)</f>
        <v/>
      </c>
      <c r="I1882" s="31" t="str">
        <f>IF(AND(F1881="",H1881="in-sample"),"",IF(AND(Temp!fhor_indata=1,H1881="out-sample",H1882="out-sample"),I1881,IF(AND(F1882="",H1881="out-sample"),"",IF(AND(Temp!optSeasCoef=0,Temp!sts_add=1),IF(H1881="in-sample",IF(Q1881=bigT,((pCell/bigT)*F1881)+((1-(pCell/bigT))*(I1881+J1881)),IF(OR(F1882="",COUNT($F$2:F1881)&lt;=pCell),F1881,((pCell/COUNT($F$2:F1881))*F1881)+((1-(pCell/COUNT($F$2:F1881)))*(I1881+J1881)))),I1881),IF(AND(Temp!optSeasCoef=0,Temp!sts_multp=1),IF(H1881="in-sample",IF(Q1881=bigT,((pCell/bigT)*F1881)+((1-(pCell/bigT))*(I1881*J1881)),IF(OR(F1882="",COUNT(F$2:$F1881)&lt;=pCell),F1881,((pCell/COUNT($F$2:F1881))*F1881)+((1-(pCell/COUNT($F$2:F1881)))*(I1881*J1881)))),I1881),IF(Temp!sts_add=1,IF(H1881="in-sample",IF(Q1881=bigT,((pCell/bigT)*AX1881)+((1-(pCell/bigT))*(I1881+J1881)),IF(OR(F1882="",COUNT($AX$2:AX1881)&lt;=pCell),AX1881,((pCell/COUNT($AX$2:AX1881))*AX1881)+((1-(pCell/COUNT($AX$2:AX1881)))*(I1881+J1881)))),I1881),IF(H1881="in-sample",IF(Q1881=bigT,((pCell/bigT)*AX1881)+((1-(pCell/bigT))*(I1881*J1881)),IF(OR(F1882="",COUNT($AX$2:AX1881)&lt;=pCell),AX1881,((pCell/COUNT($AX$2:AX1881))*AX1881)+((1-(pCell/COUNT($AX$2:AX1881)))*(I1881*J1881)))),I1881)))))))</f>
        <v/>
      </c>
      <c r="J1882" s="31" t="str">
        <f>IF(AND(F1881="",H1881="in-sample"),"",IF(AND(Temp!fhor_indata=1,H1881="out-sample",H1882="out-sample"),J1881,IF(AND(F1882="",H1881="out-sample"),"",IF(AND(Temp!optSeasCoef=0,Temp!sts_add=1),IF(H1881="in-sample",IF(Q1881=bigT,((qCell/bigT)*(I1882-I1881))+((1-(qCell/bigT))*J1881),IF(OR(F1882="",COUNT($F$2:F1881)&lt;=qCell),IF(COUNT($F$2:F1881)=1,0,F1881-F1880),((qCell/COUNT($F$2:F1881))*(I1882-I1881))+((1-(qCell/COUNT($F$2:F1881)))*J1881))),J1881),IF(AND(Temp!optSeasCoef=0,Temp!sts_multp=1),IF(H1881="in-sample",IF(Q1881=bigT,((qCell/bigT)*(I1882/I1881))+((1-(qCell/bigT))*J1881),IF(qCell=0,1,IF(OR(F1882="",COUNT($F$2:F1881)&lt;=qCell),IF(COUNT($F$2:F1881)=1,1,F1881/F1880),((qCell/COUNT($F$2:F1881))*(I1882/I1881))+((1-(qCell/COUNT($F$2:F1881)))*J1881)))),J1881),IF(Temp!sts_add=1,IF(H1881="in-sample",IF(Q1881=bigT,((qCell/bigT)*(I1882-I1881))+((1-(qCell/bigT))*J1881),IF(OR(F1882="",COUNT($AX$2:AX1881)&lt;=qCell),IF(COUNT($AX$2:AX1881)=1,0,AX1881-AX1880),((qCell/COUNT($AX$2:AX1881))*(I1882-I1881))+((1-(qCell/COUNT($AX$2:AX1881)))*J1881))),J1881),IF(H1881="in-sample",IF(Q1881=bigT,((qCell/bigT)*(I1882/I1881))+((1-(qCell/bigT))*J1881),IF(qCell=0,1,IF(OR(F1882="",COUNT($AX$2:AX1881)&lt;=qCell),IF(COUNT($AX$2:AX1881)=1,1,AX1881/AX1880),((qCell/COUNT($AX$2:AX1881))*(I1882/I1881))+((1-(qCell/COUNT($AX$2:AX1881)))*J1881)))),J1881)))))))</f>
        <v/>
      </c>
      <c r="K1882" s="31" t="str">
        <f>IF(H1882="","",IF(AND(Temp!optSeasCoef=0,Temp!sts_add=1),IF(H1882="out-sample",I1882+(Q1882*J1882),I1882+J1882),IF(AND(Temp!optSeasCoef=0,Temp!sts_multp=1),IF(H1882="out-sample",I1882*(J1882^Q1882),I1882*J1882),IF(Temp!sts_add=1,IF(H1882="out-sample",(I1882+(Q1882*J1882))*G1882,(I1882+J1882)*G1882),IF(H1882="out-sample",I1882*(J1882^Q1882)*G1882,I1882*J1882*G1882)))))</f>
        <v/>
      </c>
      <c r="L1882" s="32" t="str">
        <f t="shared" si="205"/>
        <v/>
      </c>
      <c r="M1882" s="32" t="str">
        <f t="shared" si="206"/>
        <v/>
      </c>
      <c r="N1882" s="32" t="str">
        <f t="shared" si="207"/>
        <v/>
      </c>
      <c r="O1882" s="32" t="str">
        <f t="shared" si="208"/>
        <v/>
      </c>
      <c r="P1882" s="32" t="str">
        <f t="shared" si="209"/>
        <v/>
      </c>
      <c r="Q1882" s="3" t="str">
        <f>IF(AND(Temp!fhor_indata=1,F1882="",H1881="in-sample"),1,IF(AND(Temp!fhor_indata=1,H1881="out-sample",Q1881&lt;ATA!XfHor),Q1881+1,IF(F1882="","",IF(AND(H1882="out-sample",H1881="in-sample"),1,IF(AND(H1882="out-sample",H1881="out-sample"),Q1881+1,IF(ISNUMBER(Q1881),Q1881+1,1))))))</f>
        <v/>
      </c>
      <c r="R1882" s="3" t="str">
        <f t="shared" si="203"/>
        <v/>
      </c>
      <c r="S1882" s="6"/>
      <c r="T1882" s="6"/>
      <c r="U1882" s="6"/>
      <c r="V1882" s="6"/>
      <c r="W1882" s="6"/>
      <c r="X1882" s="6"/>
      <c r="Y1882" s="6"/>
      <c r="Z1882" s="6"/>
      <c r="AA1882" s="6"/>
      <c r="AB1882" s="6"/>
      <c r="AC1882" s="6"/>
      <c r="AD1882" s="6"/>
      <c r="AE1882" s="6"/>
      <c r="AF1882" s="6"/>
      <c r="AG1882" s="6"/>
      <c r="AH1882" s="6"/>
      <c r="AI1882" s="6"/>
      <c r="AJ1882" s="6"/>
      <c r="AK1882" s="6"/>
      <c r="AX1882" s="63" t="e">
        <f t="shared" si="204"/>
        <v>#VALUE!</v>
      </c>
    </row>
    <row r="1883" spans="1:50" s="1" customFormat="1" ht="14.25" x14ac:dyDescent="0.2">
      <c r="A1883" s="6"/>
      <c r="B1883" s="6"/>
      <c r="C1883" s="6"/>
      <c r="D1883" s="3"/>
      <c r="E1883" s="70" t="str">
        <f>IF(ATA!E1883="","",ATA!E1883)</f>
        <v/>
      </c>
      <c r="F1883" s="51" t="str">
        <f>IF(ATA!F1883="","",ATA!F1883)</f>
        <v/>
      </c>
      <c r="G1883" s="11" t="str">
        <f>IF(ATA!G1883="","",ATA!G1883)</f>
        <v/>
      </c>
      <c r="H1883" s="55" t="str">
        <f>IF(ATA!H1883="","",ATA!H1883)</f>
        <v/>
      </c>
      <c r="I1883" s="31" t="str">
        <f>IF(AND(F1882="",H1882="in-sample"),"",IF(AND(Temp!fhor_indata=1,H1882="out-sample",H1883="out-sample"),I1882,IF(AND(F1883="",H1882="out-sample"),"",IF(AND(Temp!optSeasCoef=0,Temp!sts_add=1),IF(H1882="in-sample",IF(Q1882=bigT,((pCell/bigT)*F1882)+((1-(pCell/bigT))*(I1882+J1882)),IF(OR(F1883="",COUNT($F$2:F1882)&lt;=pCell),F1882,((pCell/COUNT($F$2:F1882))*F1882)+((1-(pCell/COUNT($F$2:F1882)))*(I1882+J1882)))),I1882),IF(AND(Temp!optSeasCoef=0,Temp!sts_multp=1),IF(H1882="in-sample",IF(Q1882=bigT,((pCell/bigT)*F1882)+((1-(pCell/bigT))*(I1882*J1882)),IF(OR(F1883="",COUNT(F$2:$F1882)&lt;=pCell),F1882,((pCell/COUNT($F$2:F1882))*F1882)+((1-(pCell/COUNT($F$2:F1882)))*(I1882*J1882)))),I1882),IF(Temp!sts_add=1,IF(H1882="in-sample",IF(Q1882=bigT,((pCell/bigT)*AX1882)+((1-(pCell/bigT))*(I1882+J1882)),IF(OR(F1883="",COUNT($AX$2:AX1882)&lt;=pCell),AX1882,((pCell/COUNT($AX$2:AX1882))*AX1882)+((1-(pCell/COUNT($AX$2:AX1882)))*(I1882+J1882)))),I1882),IF(H1882="in-sample",IF(Q1882=bigT,((pCell/bigT)*AX1882)+((1-(pCell/bigT))*(I1882*J1882)),IF(OR(F1883="",COUNT($AX$2:AX1882)&lt;=pCell),AX1882,((pCell/COUNT($AX$2:AX1882))*AX1882)+((1-(pCell/COUNT($AX$2:AX1882)))*(I1882*J1882)))),I1882)))))))</f>
        <v/>
      </c>
      <c r="J1883" s="31" t="str">
        <f>IF(AND(F1882="",H1882="in-sample"),"",IF(AND(Temp!fhor_indata=1,H1882="out-sample",H1883="out-sample"),J1882,IF(AND(F1883="",H1882="out-sample"),"",IF(AND(Temp!optSeasCoef=0,Temp!sts_add=1),IF(H1882="in-sample",IF(Q1882=bigT,((qCell/bigT)*(I1883-I1882))+((1-(qCell/bigT))*J1882),IF(OR(F1883="",COUNT($F$2:F1882)&lt;=qCell),IF(COUNT($F$2:F1882)=1,0,F1882-F1881),((qCell/COUNT($F$2:F1882))*(I1883-I1882))+((1-(qCell/COUNT($F$2:F1882)))*J1882))),J1882),IF(AND(Temp!optSeasCoef=0,Temp!sts_multp=1),IF(H1882="in-sample",IF(Q1882=bigT,((qCell/bigT)*(I1883/I1882))+((1-(qCell/bigT))*J1882),IF(qCell=0,1,IF(OR(F1883="",COUNT($F$2:F1882)&lt;=qCell),IF(COUNT($F$2:F1882)=1,1,F1882/F1881),((qCell/COUNT($F$2:F1882))*(I1883/I1882))+((1-(qCell/COUNT($F$2:F1882)))*J1882)))),J1882),IF(Temp!sts_add=1,IF(H1882="in-sample",IF(Q1882=bigT,((qCell/bigT)*(I1883-I1882))+((1-(qCell/bigT))*J1882),IF(OR(F1883="",COUNT($AX$2:AX1882)&lt;=qCell),IF(COUNT($AX$2:AX1882)=1,0,AX1882-AX1881),((qCell/COUNT($AX$2:AX1882))*(I1883-I1882))+((1-(qCell/COUNT($AX$2:AX1882)))*J1882))),J1882),IF(H1882="in-sample",IF(Q1882=bigT,((qCell/bigT)*(I1883/I1882))+((1-(qCell/bigT))*J1882),IF(qCell=0,1,IF(OR(F1883="",COUNT($AX$2:AX1882)&lt;=qCell),IF(COUNT($AX$2:AX1882)=1,1,AX1882/AX1881),((qCell/COUNT($AX$2:AX1882))*(I1883/I1882))+((1-(qCell/COUNT($AX$2:AX1882)))*J1882)))),J1882)))))))</f>
        <v/>
      </c>
      <c r="K1883" s="31" t="str">
        <f>IF(H1883="","",IF(AND(Temp!optSeasCoef=0,Temp!sts_add=1),IF(H1883="out-sample",I1883+(Q1883*J1883),I1883+J1883),IF(AND(Temp!optSeasCoef=0,Temp!sts_multp=1),IF(H1883="out-sample",I1883*(J1883^Q1883),I1883*J1883),IF(Temp!sts_add=1,IF(H1883="out-sample",(I1883+(Q1883*J1883))*G1883,(I1883+J1883)*G1883),IF(H1883="out-sample",I1883*(J1883^Q1883)*G1883,I1883*J1883*G1883)))))</f>
        <v/>
      </c>
      <c r="L1883" s="32" t="str">
        <f t="shared" si="205"/>
        <v/>
      </c>
      <c r="M1883" s="32" t="str">
        <f t="shared" si="206"/>
        <v/>
      </c>
      <c r="N1883" s="32" t="str">
        <f t="shared" si="207"/>
        <v/>
      </c>
      <c r="O1883" s="32" t="str">
        <f t="shared" si="208"/>
        <v/>
      </c>
      <c r="P1883" s="32" t="str">
        <f t="shared" si="209"/>
        <v/>
      </c>
      <c r="Q1883" s="3" t="str">
        <f>IF(AND(Temp!fhor_indata=1,F1883="",H1882="in-sample"),1,IF(AND(Temp!fhor_indata=1,H1882="out-sample",Q1882&lt;ATA!XfHor),Q1882+1,IF(F1883="","",IF(AND(H1883="out-sample",H1882="in-sample"),1,IF(AND(H1883="out-sample",H1882="out-sample"),Q1882+1,IF(ISNUMBER(Q1882),Q1882+1,1))))))</f>
        <v/>
      </c>
      <c r="R1883" s="3" t="str">
        <f t="shared" si="203"/>
        <v/>
      </c>
      <c r="S1883" s="6"/>
      <c r="T1883" s="6"/>
      <c r="U1883" s="6"/>
      <c r="V1883" s="6"/>
      <c r="W1883" s="6"/>
      <c r="X1883" s="6"/>
      <c r="Y1883" s="6"/>
      <c r="Z1883" s="6"/>
      <c r="AA1883" s="6"/>
      <c r="AB1883" s="6"/>
      <c r="AC1883" s="6"/>
      <c r="AD1883" s="6"/>
      <c r="AE1883" s="6"/>
      <c r="AF1883" s="6"/>
      <c r="AG1883" s="6"/>
      <c r="AH1883" s="6"/>
      <c r="AI1883" s="6"/>
      <c r="AJ1883" s="6"/>
      <c r="AK1883" s="6"/>
      <c r="AX1883" s="63" t="e">
        <f t="shared" si="204"/>
        <v>#VALUE!</v>
      </c>
    </row>
    <row r="1884" spans="1:50" s="1" customFormat="1" ht="14.25" x14ac:dyDescent="0.2">
      <c r="A1884" s="6"/>
      <c r="B1884" s="6"/>
      <c r="C1884" s="6"/>
      <c r="D1884" s="3"/>
      <c r="E1884" s="70" t="str">
        <f>IF(ATA!E1884="","",ATA!E1884)</f>
        <v/>
      </c>
      <c r="F1884" s="51" t="str">
        <f>IF(ATA!F1884="","",ATA!F1884)</f>
        <v/>
      </c>
      <c r="G1884" s="11" t="str">
        <f>IF(ATA!G1884="","",ATA!G1884)</f>
        <v/>
      </c>
      <c r="H1884" s="55" t="str">
        <f>IF(ATA!H1884="","",ATA!H1884)</f>
        <v/>
      </c>
      <c r="I1884" s="31" t="str">
        <f>IF(AND(F1883="",H1883="in-sample"),"",IF(AND(Temp!fhor_indata=1,H1883="out-sample",H1884="out-sample"),I1883,IF(AND(F1884="",H1883="out-sample"),"",IF(AND(Temp!optSeasCoef=0,Temp!sts_add=1),IF(H1883="in-sample",IF(Q1883=bigT,((pCell/bigT)*F1883)+((1-(pCell/bigT))*(I1883+J1883)),IF(OR(F1884="",COUNT($F$2:F1883)&lt;=pCell),F1883,((pCell/COUNT($F$2:F1883))*F1883)+((1-(pCell/COUNT($F$2:F1883)))*(I1883+J1883)))),I1883),IF(AND(Temp!optSeasCoef=0,Temp!sts_multp=1),IF(H1883="in-sample",IF(Q1883=bigT,((pCell/bigT)*F1883)+((1-(pCell/bigT))*(I1883*J1883)),IF(OR(F1884="",COUNT(F$2:$F1883)&lt;=pCell),F1883,((pCell/COUNT($F$2:F1883))*F1883)+((1-(pCell/COUNT($F$2:F1883)))*(I1883*J1883)))),I1883),IF(Temp!sts_add=1,IF(H1883="in-sample",IF(Q1883=bigT,((pCell/bigT)*AX1883)+((1-(pCell/bigT))*(I1883+J1883)),IF(OR(F1884="",COUNT($AX$2:AX1883)&lt;=pCell),AX1883,((pCell/COUNT($AX$2:AX1883))*AX1883)+((1-(pCell/COUNT($AX$2:AX1883)))*(I1883+J1883)))),I1883),IF(H1883="in-sample",IF(Q1883=bigT,((pCell/bigT)*AX1883)+((1-(pCell/bigT))*(I1883*J1883)),IF(OR(F1884="",COUNT($AX$2:AX1883)&lt;=pCell),AX1883,((pCell/COUNT($AX$2:AX1883))*AX1883)+((1-(pCell/COUNT($AX$2:AX1883)))*(I1883*J1883)))),I1883)))))))</f>
        <v/>
      </c>
      <c r="J1884" s="31" t="str">
        <f>IF(AND(F1883="",H1883="in-sample"),"",IF(AND(Temp!fhor_indata=1,H1883="out-sample",H1884="out-sample"),J1883,IF(AND(F1884="",H1883="out-sample"),"",IF(AND(Temp!optSeasCoef=0,Temp!sts_add=1),IF(H1883="in-sample",IF(Q1883=bigT,((qCell/bigT)*(I1884-I1883))+((1-(qCell/bigT))*J1883),IF(OR(F1884="",COUNT($F$2:F1883)&lt;=qCell),IF(COUNT($F$2:F1883)=1,0,F1883-F1882),((qCell/COUNT($F$2:F1883))*(I1884-I1883))+((1-(qCell/COUNT($F$2:F1883)))*J1883))),J1883),IF(AND(Temp!optSeasCoef=0,Temp!sts_multp=1),IF(H1883="in-sample",IF(Q1883=bigT,((qCell/bigT)*(I1884/I1883))+((1-(qCell/bigT))*J1883),IF(qCell=0,1,IF(OR(F1884="",COUNT($F$2:F1883)&lt;=qCell),IF(COUNT($F$2:F1883)=1,1,F1883/F1882),((qCell/COUNT($F$2:F1883))*(I1884/I1883))+((1-(qCell/COUNT($F$2:F1883)))*J1883)))),J1883),IF(Temp!sts_add=1,IF(H1883="in-sample",IF(Q1883=bigT,((qCell/bigT)*(I1884-I1883))+((1-(qCell/bigT))*J1883),IF(OR(F1884="",COUNT($AX$2:AX1883)&lt;=qCell),IF(COUNT($AX$2:AX1883)=1,0,AX1883-AX1882),((qCell/COUNT($AX$2:AX1883))*(I1884-I1883))+((1-(qCell/COUNT($AX$2:AX1883)))*J1883))),J1883),IF(H1883="in-sample",IF(Q1883=bigT,((qCell/bigT)*(I1884/I1883))+((1-(qCell/bigT))*J1883),IF(qCell=0,1,IF(OR(F1884="",COUNT($AX$2:AX1883)&lt;=qCell),IF(COUNT($AX$2:AX1883)=1,1,AX1883/AX1882),((qCell/COUNT($AX$2:AX1883))*(I1884/I1883))+((1-(qCell/COUNT($AX$2:AX1883)))*J1883)))),J1883)))))))</f>
        <v/>
      </c>
      <c r="K1884" s="31" t="str">
        <f>IF(H1884="","",IF(AND(Temp!optSeasCoef=0,Temp!sts_add=1),IF(H1884="out-sample",I1884+(Q1884*J1884),I1884+J1884),IF(AND(Temp!optSeasCoef=0,Temp!sts_multp=1),IF(H1884="out-sample",I1884*(J1884^Q1884),I1884*J1884),IF(Temp!sts_add=1,IF(H1884="out-sample",(I1884+(Q1884*J1884))*G1884,(I1884+J1884)*G1884),IF(H1884="out-sample",I1884*(J1884^Q1884)*G1884,I1884*J1884*G1884)))))</f>
        <v/>
      </c>
      <c r="L1884" s="32" t="str">
        <f t="shared" si="205"/>
        <v/>
      </c>
      <c r="M1884" s="32" t="str">
        <f t="shared" si="206"/>
        <v/>
      </c>
      <c r="N1884" s="32" t="str">
        <f t="shared" si="207"/>
        <v/>
      </c>
      <c r="O1884" s="32" t="str">
        <f t="shared" si="208"/>
        <v/>
      </c>
      <c r="P1884" s="32" t="str">
        <f t="shared" si="209"/>
        <v/>
      </c>
      <c r="Q1884" s="3" t="str">
        <f>IF(AND(Temp!fhor_indata=1,F1884="",H1883="in-sample"),1,IF(AND(Temp!fhor_indata=1,H1883="out-sample",Q1883&lt;ATA!XfHor),Q1883+1,IF(F1884="","",IF(AND(H1884="out-sample",H1883="in-sample"),1,IF(AND(H1884="out-sample",H1883="out-sample"),Q1883+1,IF(ISNUMBER(Q1883),Q1883+1,1))))))</f>
        <v/>
      </c>
      <c r="R1884" s="3" t="str">
        <f t="shared" si="203"/>
        <v/>
      </c>
      <c r="S1884" s="6"/>
      <c r="T1884" s="6"/>
      <c r="U1884" s="6"/>
      <c r="V1884" s="6"/>
      <c r="W1884" s="6"/>
      <c r="X1884" s="6"/>
      <c r="Y1884" s="6"/>
      <c r="Z1884" s="6"/>
      <c r="AA1884" s="6"/>
      <c r="AB1884" s="6"/>
      <c r="AC1884" s="6"/>
      <c r="AD1884" s="6"/>
      <c r="AE1884" s="6"/>
      <c r="AF1884" s="6"/>
      <c r="AG1884" s="6"/>
      <c r="AH1884" s="6"/>
      <c r="AI1884" s="6"/>
      <c r="AJ1884" s="6"/>
      <c r="AK1884" s="6"/>
      <c r="AX1884" s="63" t="e">
        <f t="shared" si="204"/>
        <v>#VALUE!</v>
      </c>
    </row>
    <row r="1885" spans="1:50" s="1" customFormat="1" ht="14.25" x14ac:dyDescent="0.2">
      <c r="A1885" s="6"/>
      <c r="B1885" s="6"/>
      <c r="C1885" s="6"/>
      <c r="D1885" s="3"/>
      <c r="E1885" s="70" t="str">
        <f>IF(ATA!E1885="","",ATA!E1885)</f>
        <v/>
      </c>
      <c r="F1885" s="51" t="str">
        <f>IF(ATA!F1885="","",ATA!F1885)</f>
        <v/>
      </c>
      <c r="G1885" s="11" t="str">
        <f>IF(ATA!G1885="","",ATA!G1885)</f>
        <v/>
      </c>
      <c r="H1885" s="55" t="str">
        <f>IF(ATA!H1885="","",ATA!H1885)</f>
        <v/>
      </c>
      <c r="I1885" s="31" t="str">
        <f>IF(AND(F1884="",H1884="in-sample"),"",IF(AND(Temp!fhor_indata=1,H1884="out-sample",H1885="out-sample"),I1884,IF(AND(F1885="",H1884="out-sample"),"",IF(AND(Temp!optSeasCoef=0,Temp!sts_add=1),IF(H1884="in-sample",IF(Q1884=bigT,((pCell/bigT)*F1884)+((1-(pCell/bigT))*(I1884+J1884)),IF(OR(F1885="",COUNT($F$2:F1884)&lt;=pCell),F1884,((pCell/COUNT($F$2:F1884))*F1884)+((1-(pCell/COUNT($F$2:F1884)))*(I1884+J1884)))),I1884),IF(AND(Temp!optSeasCoef=0,Temp!sts_multp=1),IF(H1884="in-sample",IF(Q1884=bigT,((pCell/bigT)*F1884)+((1-(pCell/bigT))*(I1884*J1884)),IF(OR(F1885="",COUNT(F$2:$F1884)&lt;=pCell),F1884,((pCell/COUNT($F$2:F1884))*F1884)+((1-(pCell/COUNT($F$2:F1884)))*(I1884*J1884)))),I1884),IF(Temp!sts_add=1,IF(H1884="in-sample",IF(Q1884=bigT,((pCell/bigT)*AX1884)+((1-(pCell/bigT))*(I1884+J1884)),IF(OR(F1885="",COUNT($AX$2:AX1884)&lt;=pCell),AX1884,((pCell/COUNT($AX$2:AX1884))*AX1884)+((1-(pCell/COUNT($AX$2:AX1884)))*(I1884+J1884)))),I1884),IF(H1884="in-sample",IF(Q1884=bigT,((pCell/bigT)*AX1884)+((1-(pCell/bigT))*(I1884*J1884)),IF(OR(F1885="",COUNT($AX$2:AX1884)&lt;=pCell),AX1884,((pCell/COUNT($AX$2:AX1884))*AX1884)+((1-(pCell/COUNT($AX$2:AX1884)))*(I1884*J1884)))),I1884)))))))</f>
        <v/>
      </c>
      <c r="J1885" s="31" t="str">
        <f>IF(AND(F1884="",H1884="in-sample"),"",IF(AND(Temp!fhor_indata=1,H1884="out-sample",H1885="out-sample"),J1884,IF(AND(F1885="",H1884="out-sample"),"",IF(AND(Temp!optSeasCoef=0,Temp!sts_add=1),IF(H1884="in-sample",IF(Q1884=bigT,((qCell/bigT)*(I1885-I1884))+((1-(qCell/bigT))*J1884),IF(OR(F1885="",COUNT($F$2:F1884)&lt;=qCell),IF(COUNT($F$2:F1884)=1,0,F1884-F1883),((qCell/COUNT($F$2:F1884))*(I1885-I1884))+((1-(qCell/COUNT($F$2:F1884)))*J1884))),J1884),IF(AND(Temp!optSeasCoef=0,Temp!sts_multp=1),IF(H1884="in-sample",IF(Q1884=bigT,((qCell/bigT)*(I1885/I1884))+((1-(qCell/bigT))*J1884),IF(qCell=0,1,IF(OR(F1885="",COUNT($F$2:F1884)&lt;=qCell),IF(COUNT($F$2:F1884)=1,1,F1884/F1883),((qCell/COUNT($F$2:F1884))*(I1885/I1884))+((1-(qCell/COUNT($F$2:F1884)))*J1884)))),J1884),IF(Temp!sts_add=1,IF(H1884="in-sample",IF(Q1884=bigT,((qCell/bigT)*(I1885-I1884))+((1-(qCell/bigT))*J1884),IF(OR(F1885="",COUNT($AX$2:AX1884)&lt;=qCell),IF(COUNT($AX$2:AX1884)=1,0,AX1884-AX1883),((qCell/COUNT($AX$2:AX1884))*(I1885-I1884))+((1-(qCell/COUNT($AX$2:AX1884)))*J1884))),J1884),IF(H1884="in-sample",IF(Q1884=bigT,((qCell/bigT)*(I1885/I1884))+((1-(qCell/bigT))*J1884),IF(qCell=0,1,IF(OR(F1885="",COUNT($AX$2:AX1884)&lt;=qCell),IF(COUNT($AX$2:AX1884)=1,1,AX1884/AX1883),((qCell/COUNT($AX$2:AX1884))*(I1885/I1884))+((1-(qCell/COUNT($AX$2:AX1884)))*J1884)))),J1884)))))))</f>
        <v/>
      </c>
      <c r="K1885" s="31" t="str">
        <f>IF(H1885="","",IF(AND(Temp!optSeasCoef=0,Temp!sts_add=1),IF(H1885="out-sample",I1885+(Q1885*J1885),I1885+J1885),IF(AND(Temp!optSeasCoef=0,Temp!sts_multp=1),IF(H1885="out-sample",I1885*(J1885^Q1885),I1885*J1885),IF(Temp!sts_add=1,IF(H1885="out-sample",(I1885+(Q1885*J1885))*G1885,(I1885+J1885)*G1885),IF(H1885="out-sample",I1885*(J1885^Q1885)*G1885,I1885*J1885*G1885)))))</f>
        <v/>
      </c>
      <c r="L1885" s="32" t="str">
        <f t="shared" si="205"/>
        <v/>
      </c>
      <c r="M1885" s="32" t="str">
        <f t="shared" si="206"/>
        <v/>
      </c>
      <c r="N1885" s="32" t="str">
        <f t="shared" si="207"/>
        <v/>
      </c>
      <c r="O1885" s="32" t="str">
        <f t="shared" si="208"/>
        <v/>
      </c>
      <c r="P1885" s="32" t="str">
        <f t="shared" si="209"/>
        <v/>
      </c>
      <c r="Q1885" s="3" t="str">
        <f>IF(AND(Temp!fhor_indata=1,F1885="",H1884="in-sample"),1,IF(AND(Temp!fhor_indata=1,H1884="out-sample",Q1884&lt;ATA!XfHor),Q1884+1,IF(F1885="","",IF(AND(H1885="out-sample",H1884="in-sample"),1,IF(AND(H1885="out-sample",H1884="out-sample"),Q1884+1,IF(ISNUMBER(Q1884),Q1884+1,1))))))</f>
        <v/>
      </c>
      <c r="R1885" s="3" t="str">
        <f t="shared" si="203"/>
        <v/>
      </c>
      <c r="S1885" s="6"/>
      <c r="T1885" s="6"/>
      <c r="U1885" s="6"/>
      <c r="V1885" s="6"/>
      <c r="W1885" s="6"/>
      <c r="X1885" s="6"/>
      <c r="Y1885" s="6"/>
      <c r="Z1885" s="6"/>
      <c r="AA1885" s="6"/>
      <c r="AB1885" s="6"/>
      <c r="AC1885" s="6"/>
      <c r="AD1885" s="6"/>
      <c r="AE1885" s="6"/>
      <c r="AF1885" s="6"/>
      <c r="AG1885" s="6"/>
      <c r="AH1885" s="6"/>
      <c r="AI1885" s="6"/>
      <c r="AJ1885" s="6"/>
      <c r="AK1885" s="6"/>
      <c r="AX1885" s="63" t="e">
        <f t="shared" si="204"/>
        <v>#VALUE!</v>
      </c>
    </row>
    <row r="1886" spans="1:50" s="1" customFormat="1" ht="14.25" x14ac:dyDescent="0.2">
      <c r="A1886" s="6"/>
      <c r="B1886" s="6"/>
      <c r="C1886" s="6"/>
      <c r="D1886" s="3"/>
      <c r="E1886" s="70" t="str">
        <f>IF(ATA!E1886="","",ATA!E1886)</f>
        <v/>
      </c>
      <c r="F1886" s="51" t="str">
        <f>IF(ATA!F1886="","",ATA!F1886)</f>
        <v/>
      </c>
      <c r="G1886" s="11" t="str">
        <f>IF(ATA!G1886="","",ATA!G1886)</f>
        <v/>
      </c>
      <c r="H1886" s="55" t="str">
        <f>IF(ATA!H1886="","",ATA!H1886)</f>
        <v/>
      </c>
      <c r="I1886" s="31" t="str">
        <f>IF(AND(F1885="",H1885="in-sample"),"",IF(AND(Temp!fhor_indata=1,H1885="out-sample",H1886="out-sample"),I1885,IF(AND(F1886="",H1885="out-sample"),"",IF(AND(Temp!optSeasCoef=0,Temp!sts_add=1),IF(H1885="in-sample",IF(Q1885=bigT,((pCell/bigT)*F1885)+((1-(pCell/bigT))*(I1885+J1885)),IF(OR(F1886="",COUNT($F$2:F1885)&lt;=pCell),F1885,((pCell/COUNT($F$2:F1885))*F1885)+((1-(pCell/COUNT($F$2:F1885)))*(I1885+J1885)))),I1885),IF(AND(Temp!optSeasCoef=0,Temp!sts_multp=1),IF(H1885="in-sample",IF(Q1885=bigT,((pCell/bigT)*F1885)+((1-(pCell/bigT))*(I1885*J1885)),IF(OR(F1886="",COUNT(F$2:$F1885)&lt;=pCell),F1885,((pCell/COUNT($F$2:F1885))*F1885)+((1-(pCell/COUNT($F$2:F1885)))*(I1885*J1885)))),I1885),IF(Temp!sts_add=1,IF(H1885="in-sample",IF(Q1885=bigT,((pCell/bigT)*AX1885)+((1-(pCell/bigT))*(I1885+J1885)),IF(OR(F1886="",COUNT($AX$2:AX1885)&lt;=pCell),AX1885,((pCell/COUNT($AX$2:AX1885))*AX1885)+((1-(pCell/COUNT($AX$2:AX1885)))*(I1885+J1885)))),I1885),IF(H1885="in-sample",IF(Q1885=bigT,((pCell/bigT)*AX1885)+((1-(pCell/bigT))*(I1885*J1885)),IF(OR(F1886="",COUNT($AX$2:AX1885)&lt;=pCell),AX1885,((pCell/COUNT($AX$2:AX1885))*AX1885)+((1-(pCell/COUNT($AX$2:AX1885)))*(I1885*J1885)))),I1885)))))))</f>
        <v/>
      </c>
      <c r="J1886" s="31" t="str">
        <f>IF(AND(F1885="",H1885="in-sample"),"",IF(AND(Temp!fhor_indata=1,H1885="out-sample",H1886="out-sample"),J1885,IF(AND(F1886="",H1885="out-sample"),"",IF(AND(Temp!optSeasCoef=0,Temp!sts_add=1),IF(H1885="in-sample",IF(Q1885=bigT,((qCell/bigT)*(I1886-I1885))+((1-(qCell/bigT))*J1885),IF(OR(F1886="",COUNT($F$2:F1885)&lt;=qCell),IF(COUNT($F$2:F1885)=1,0,F1885-F1884),((qCell/COUNT($F$2:F1885))*(I1886-I1885))+((1-(qCell/COUNT($F$2:F1885)))*J1885))),J1885),IF(AND(Temp!optSeasCoef=0,Temp!sts_multp=1),IF(H1885="in-sample",IF(Q1885=bigT,((qCell/bigT)*(I1886/I1885))+((1-(qCell/bigT))*J1885),IF(qCell=0,1,IF(OR(F1886="",COUNT($F$2:F1885)&lt;=qCell),IF(COUNT($F$2:F1885)=1,1,F1885/F1884),((qCell/COUNT($F$2:F1885))*(I1886/I1885))+((1-(qCell/COUNT($F$2:F1885)))*J1885)))),J1885),IF(Temp!sts_add=1,IF(H1885="in-sample",IF(Q1885=bigT,((qCell/bigT)*(I1886-I1885))+((1-(qCell/bigT))*J1885),IF(OR(F1886="",COUNT($AX$2:AX1885)&lt;=qCell),IF(COUNT($AX$2:AX1885)=1,0,AX1885-AX1884),((qCell/COUNT($AX$2:AX1885))*(I1886-I1885))+((1-(qCell/COUNT($AX$2:AX1885)))*J1885))),J1885),IF(H1885="in-sample",IF(Q1885=bigT,((qCell/bigT)*(I1886/I1885))+((1-(qCell/bigT))*J1885),IF(qCell=0,1,IF(OR(F1886="",COUNT($AX$2:AX1885)&lt;=qCell),IF(COUNT($AX$2:AX1885)=1,1,AX1885/AX1884),((qCell/COUNT($AX$2:AX1885))*(I1886/I1885))+((1-(qCell/COUNT($AX$2:AX1885)))*J1885)))),J1885)))))))</f>
        <v/>
      </c>
      <c r="K1886" s="31" t="str">
        <f>IF(H1886="","",IF(AND(Temp!optSeasCoef=0,Temp!sts_add=1),IF(H1886="out-sample",I1886+(Q1886*J1886),I1886+J1886),IF(AND(Temp!optSeasCoef=0,Temp!sts_multp=1),IF(H1886="out-sample",I1886*(J1886^Q1886),I1886*J1886),IF(Temp!sts_add=1,IF(H1886="out-sample",(I1886+(Q1886*J1886))*G1886,(I1886+J1886)*G1886),IF(H1886="out-sample",I1886*(J1886^Q1886)*G1886,I1886*J1886*G1886)))))</f>
        <v/>
      </c>
      <c r="L1886" s="32" t="str">
        <f t="shared" si="205"/>
        <v/>
      </c>
      <c r="M1886" s="32" t="str">
        <f t="shared" si="206"/>
        <v/>
      </c>
      <c r="N1886" s="32" t="str">
        <f t="shared" si="207"/>
        <v/>
      </c>
      <c r="O1886" s="32" t="str">
        <f t="shared" si="208"/>
        <v/>
      </c>
      <c r="P1886" s="32" t="str">
        <f t="shared" si="209"/>
        <v/>
      </c>
      <c r="Q1886" s="3" t="str">
        <f>IF(AND(Temp!fhor_indata=1,F1886="",H1885="in-sample"),1,IF(AND(Temp!fhor_indata=1,H1885="out-sample",Q1885&lt;ATA!XfHor),Q1885+1,IF(F1886="","",IF(AND(H1886="out-sample",H1885="in-sample"),1,IF(AND(H1886="out-sample",H1885="out-sample"),Q1885+1,IF(ISNUMBER(Q1885),Q1885+1,1))))))</f>
        <v/>
      </c>
      <c r="R1886" s="3" t="str">
        <f t="shared" si="203"/>
        <v/>
      </c>
      <c r="S1886" s="6"/>
      <c r="T1886" s="6"/>
      <c r="U1886" s="6"/>
      <c r="V1886" s="6"/>
      <c r="W1886" s="6"/>
      <c r="X1886" s="6"/>
      <c r="Y1886" s="6"/>
      <c r="Z1886" s="6"/>
      <c r="AA1886" s="6"/>
      <c r="AB1886" s="6"/>
      <c r="AC1886" s="6"/>
      <c r="AD1886" s="6"/>
      <c r="AE1886" s="6"/>
      <c r="AF1886" s="6"/>
      <c r="AG1886" s="6"/>
      <c r="AH1886" s="6"/>
      <c r="AI1886" s="6"/>
      <c r="AJ1886" s="6"/>
      <c r="AK1886" s="6"/>
      <c r="AX1886" s="63" t="e">
        <f t="shared" si="204"/>
        <v>#VALUE!</v>
      </c>
    </row>
    <row r="1887" spans="1:50" s="1" customFormat="1" ht="14.25" x14ac:dyDescent="0.2">
      <c r="A1887" s="6"/>
      <c r="B1887" s="6"/>
      <c r="C1887" s="6"/>
      <c r="D1887" s="3"/>
      <c r="E1887" s="70" t="str">
        <f>IF(ATA!E1887="","",ATA!E1887)</f>
        <v/>
      </c>
      <c r="F1887" s="51" t="str">
        <f>IF(ATA!F1887="","",ATA!F1887)</f>
        <v/>
      </c>
      <c r="G1887" s="11" t="str">
        <f>IF(ATA!G1887="","",ATA!G1887)</f>
        <v/>
      </c>
      <c r="H1887" s="55" t="str">
        <f>IF(ATA!H1887="","",ATA!H1887)</f>
        <v/>
      </c>
      <c r="I1887" s="31" t="str">
        <f>IF(AND(F1886="",H1886="in-sample"),"",IF(AND(Temp!fhor_indata=1,H1886="out-sample",H1887="out-sample"),I1886,IF(AND(F1887="",H1886="out-sample"),"",IF(AND(Temp!optSeasCoef=0,Temp!sts_add=1),IF(H1886="in-sample",IF(Q1886=bigT,((pCell/bigT)*F1886)+((1-(pCell/bigT))*(I1886+J1886)),IF(OR(F1887="",COUNT($F$2:F1886)&lt;=pCell),F1886,((pCell/COUNT($F$2:F1886))*F1886)+((1-(pCell/COUNT($F$2:F1886)))*(I1886+J1886)))),I1886),IF(AND(Temp!optSeasCoef=0,Temp!sts_multp=1),IF(H1886="in-sample",IF(Q1886=bigT,((pCell/bigT)*F1886)+((1-(pCell/bigT))*(I1886*J1886)),IF(OR(F1887="",COUNT(F$2:$F1886)&lt;=pCell),F1886,((pCell/COUNT($F$2:F1886))*F1886)+((1-(pCell/COUNT($F$2:F1886)))*(I1886*J1886)))),I1886),IF(Temp!sts_add=1,IF(H1886="in-sample",IF(Q1886=bigT,((pCell/bigT)*AX1886)+((1-(pCell/bigT))*(I1886+J1886)),IF(OR(F1887="",COUNT($AX$2:AX1886)&lt;=pCell),AX1886,((pCell/COUNT($AX$2:AX1886))*AX1886)+((1-(pCell/COUNT($AX$2:AX1886)))*(I1886+J1886)))),I1886),IF(H1886="in-sample",IF(Q1886=bigT,((pCell/bigT)*AX1886)+((1-(pCell/bigT))*(I1886*J1886)),IF(OR(F1887="",COUNT($AX$2:AX1886)&lt;=pCell),AX1886,((pCell/COUNT($AX$2:AX1886))*AX1886)+((1-(pCell/COUNT($AX$2:AX1886)))*(I1886*J1886)))),I1886)))))))</f>
        <v/>
      </c>
      <c r="J1887" s="31" t="str">
        <f>IF(AND(F1886="",H1886="in-sample"),"",IF(AND(Temp!fhor_indata=1,H1886="out-sample",H1887="out-sample"),J1886,IF(AND(F1887="",H1886="out-sample"),"",IF(AND(Temp!optSeasCoef=0,Temp!sts_add=1),IF(H1886="in-sample",IF(Q1886=bigT,((qCell/bigT)*(I1887-I1886))+((1-(qCell/bigT))*J1886),IF(OR(F1887="",COUNT($F$2:F1886)&lt;=qCell),IF(COUNT($F$2:F1886)=1,0,F1886-F1885),((qCell/COUNT($F$2:F1886))*(I1887-I1886))+((1-(qCell/COUNT($F$2:F1886)))*J1886))),J1886),IF(AND(Temp!optSeasCoef=0,Temp!sts_multp=1),IF(H1886="in-sample",IF(Q1886=bigT,((qCell/bigT)*(I1887/I1886))+((1-(qCell/bigT))*J1886),IF(qCell=0,1,IF(OR(F1887="",COUNT($F$2:F1886)&lt;=qCell),IF(COUNT($F$2:F1886)=1,1,F1886/F1885),((qCell/COUNT($F$2:F1886))*(I1887/I1886))+((1-(qCell/COUNT($F$2:F1886)))*J1886)))),J1886),IF(Temp!sts_add=1,IF(H1886="in-sample",IF(Q1886=bigT,((qCell/bigT)*(I1887-I1886))+((1-(qCell/bigT))*J1886),IF(OR(F1887="",COUNT($AX$2:AX1886)&lt;=qCell),IF(COUNT($AX$2:AX1886)=1,0,AX1886-AX1885),((qCell/COUNT($AX$2:AX1886))*(I1887-I1886))+((1-(qCell/COUNT($AX$2:AX1886)))*J1886))),J1886),IF(H1886="in-sample",IF(Q1886=bigT,((qCell/bigT)*(I1887/I1886))+((1-(qCell/bigT))*J1886),IF(qCell=0,1,IF(OR(F1887="",COUNT($AX$2:AX1886)&lt;=qCell),IF(COUNT($AX$2:AX1886)=1,1,AX1886/AX1885),((qCell/COUNT($AX$2:AX1886))*(I1887/I1886))+((1-(qCell/COUNT($AX$2:AX1886)))*J1886)))),J1886)))))))</f>
        <v/>
      </c>
      <c r="K1887" s="31" t="str">
        <f>IF(H1887="","",IF(AND(Temp!optSeasCoef=0,Temp!sts_add=1),IF(H1887="out-sample",I1887+(Q1887*J1887),I1887+J1887),IF(AND(Temp!optSeasCoef=0,Temp!sts_multp=1),IF(H1887="out-sample",I1887*(J1887^Q1887),I1887*J1887),IF(Temp!sts_add=1,IF(H1887="out-sample",(I1887+(Q1887*J1887))*G1887,(I1887+J1887)*G1887),IF(H1887="out-sample",I1887*(J1887^Q1887)*G1887,I1887*J1887*G1887)))))</f>
        <v/>
      </c>
      <c r="L1887" s="32" t="str">
        <f t="shared" si="205"/>
        <v/>
      </c>
      <c r="M1887" s="32" t="str">
        <f t="shared" si="206"/>
        <v/>
      </c>
      <c r="N1887" s="32" t="str">
        <f t="shared" si="207"/>
        <v/>
      </c>
      <c r="O1887" s="32" t="str">
        <f t="shared" si="208"/>
        <v/>
      </c>
      <c r="P1887" s="32" t="str">
        <f t="shared" si="209"/>
        <v/>
      </c>
      <c r="Q1887" s="3" t="str">
        <f>IF(AND(Temp!fhor_indata=1,F1887="",H1886="in-sample"),1,IF(AND(Temp!fhor_indata=1,H1886="out-sample",Q1886&lt;ATA!XfHor),Q1886+1,IF(F1887="","",IF(AND(H1887="out-sample",H1886="in-sample"),1,IF(AND(H1887="out-sample",H1886="out-sample"),Q1886+1,IF(ISNUMBER(Q1886),Q1886+1,1))))))</f>
        <v/>
      </c>
      <c r="R1887" s="3" t="str">
        <f t="shared" si="203"/>
        <v/>
      </c>
      <c r="S1887" s="6"/>
      <c r="T1887" s="6"/>
      <c r="U1887" s="6"/>
      <c r="V1887" s="6"/>
      <c r="W1887" s="6"/>
      <c r="X1887" s="6"/>
      <c r="Y1887" s="6"/>
      <c r="Z1887" s="6"/>
      <c r="AA1887" s="6"/>
      <c r="AB1887" s="6"/>
      <c r="AC1887" s="6"/>
      <c r="AD1887" s="6"/>
      <c r="AE1887" s="6"/>
      <c r="AF1887" s="6"/>
      <c r="AG1887" s="6"/>
      <c r="AH1887" s="6"/>
      <c r="AI1887" s="6"/>
      <c r="AJ1887" s="6"/>
      <c r="AK1887" s="6"/>
      <c r="AX1887" s="63" t="e">
        <f t="shared" si="204"/>
        <v>#VALUE!</v>
      </c>
    </row>
    <row r="1888" spans="1:50" s="1" customFormat="1" ht="14.25" x14ac:dyDescent="0.2">
      <c r="A1888" s="6"/>
      <c r="B1888" s="6"/>
      <c r="C1888" s="6"/>
      <c r="D1888" s="3"/>
      <c r="E1888" s="70" t="str">
        <f>IF(ATA!E1888="","",ATA!E1888)</f>
        <v/>
      </c>
      <c r="F1888" s="51" t="str">
        <f>IF(ATA!F1888="","",ATA!F1888)</f>
        <v/>
      </c>
      <c r="G1888" s="11" t="str">
        <f>IF(ATA!G1888="","",ATA!G1888)</f>
        <v/>
      </c>
      <c r="H1888" s="55" t="str">
        <f>IF(ATA!H1888="","",ATA!H1888)</f>
        <v/>
      </c>
      <c r="I1888" s="31" t="str">
        <f>IF(AND(F1887="",H1887="in-sample"),"",IF(AND(Temp!fhor_indata=1,H1887="out-sample",H1888="out-sample"),I1887,IF(AND(F1888="",H1887="out-sample"),"",IF(AND(Temp!optSeasCoef=0,Temp!sts_add=1),IF(H1887="in-sample",IF(Q1887=bigT,((pCell/bigT)*F1887)+((1-(pCell/bigT))*(I1887+J1887)),IF(OR(F1888="",COUNT($F$2:F1887)&lt;=pCell),F1887,((pCell/COUNT($F$2:F1887))*F1887)+((1-(pCell/COUNT($F$2:F1887)))*(I1887+J1887)))),I1887),IF(AND(Temp!optSeasCoef=0,Temp!sts_multp=1),IF(H1887="in-sample",IF(Q1887=bigT,((pCell/bigT)*F1887)+((1-(pCell/bigT))*(I1887*J1887)),IF(OR(F1888="",COUNT(F$2:$F1887)&lt;=pCell),F1887,((pCell/COUNT($F$2:F1887))*F1887)+((1-(pCell/COUNT($F$2:F1887)))*(I1887*J1887)))),I1887),IF(Temp!sts_add=1,IF(H1887="in-sample",IF(Q1887=bigT,((pCell/bigT)*AX1887)+((1-(pCell/bigT))*(I1887+J1887)),IF(OR(F1888="",COUNT($AX$2:AX1887)&lt;=pCell),AX1887,((pCell/COUNT($AX$2:AX1887))*AX1887)+((1-(pCell/COUNT($AX$2:AX1887)))*(I1887+J1887)))),I1887),IF(H1887="in-sample",IF(Q1887=bigT,((pCell/bigT)*AX1887)+((1-(pCell/bigT))*(I1887*J1887)),IF(OR(F1888="",COUNT($AX$2:AX1887)&lt;=pCell),AX1887,((pCell/COUNT($AX$2:AX1887))*AX1887)+((1-(pCell/COUNT($AX$2:AX1887)))*(I1887*J1887)))),I1887)))))))</f>
        <v/>
      </c>
      <c r="J1888" s="31" t="str">
        <f>IF(AND(F1887="",H1887="in-sample"),"",IF(AND(Temp!fhor_indata=1,H1887="out-sample",H1888="out-sample"),J1887,IF(AND(F1888="",H1887="out-sample"),"",IF(AND(Temp!optSeasCoef=0,Temp!sts_add=1),IF(H1887="in-sample",IF(Q1887=bigT,((qCell/bigT)*(I1888-I1887))+((1-(qCell/bigT))*J1887),IF(OR(F1888="",COUNT($F$2:F1887)&lt;=qCell),IF(COUNT($F$2:F1887)=1,0,F1887-F1886),((qCell/COUNT($F$2:F1887))*(I1888-I1887))+((1-(qCell/COUNT($F$2:F1887)))*J1887))),J1887),IF(AND(Temp!optSeasCoef=0,Temp!sts_multp=1),IF(H1887="in-sample",IF(Q1887=bigT,((qCell/bigT)*(I1888/I1887))+((1-(qCell/bigT))*J1887),IF(qCell=0,1,IF(OR(F1888="",COUNT($F$2:F1887)&lt;=qCell),IF(COUNT($F$2:F1887)=1,1,F1887/F1886),((qCell/COUNT($F$2:F1887))*(I1888/I1887))+((1-(qCell/COUNT($F$2:F1887)))*J1887)))),J1887),IF(Temp!sts_add=1,IF(H1887="in-sample",IF(Q1887=bigT,((qCell/bigT)*(I1888-I1887))+((1-(qCell/bigT))*J1887),IF(OR(F1888="",COUNT($AX$2:AX1887)&lt;=qCell),IF(COUNT($AX$2:AX1887)=1,0,AX1887-AX1886),((qCell/COUNT($AX$2:AX1887))*(I1888-I1887))+((1-(qCell/COUNT($AX$2:AX1887)))*J1887))),J1887),IF(H1887="in-sample",IF(Q1887=bigT,((qCell/bigT)*(I1888/I1887))+((1-(qCell/bigT))*J1887),IF(qCell=0,1,IF(OR(F1888="",COUNT($AX$2:AX1887)&lt;=qCell),IF(COUNT($AX$2:AX1887)=1,1,AX1887/AX1886),((qCell/COUNT($AX$2:AX1887))*(I1888/I1887))+((1-(qCell/COUNT($AX$2:AX1887)))*J1887)))),J1887)))))))</f>
        <v/>
      </c>
      <c r="K1888" s="31" t="str">
        <f>IF(H1888="","",IF(AND(Temp!optSeasCoef=0,Temp!sts_add=1),IF(H1888="out-sample",I1888+(Q1888*J1888),I1888+J1888),IF(AND(Temp!optSeasCoef=0,Temp!sts_multp=1),IF(H1888="out-sample",I1888*(J1888^Q1888),I1888*J1888),IF(Temp!sts_add=1,IF(H1888="out-sample",(I1888+(Q1888*J1888))*G1888,(I1888+J1888)*G1888),IF(H1888="out-sample",I1888*(J1888^Q1888)*G1888,I1888*J1888*G1888)))))</f>
        <v/>
      </c>
      <c r="L1888" s="32" t="str">
        <f t="shared" si="205"/>
        <v/>
      </c>
      <c r="M1888" s="32" t="str">
        <f t="shared" si="206"/>
        <v/>
      </c>
      <c r="N1888" s="32" t="str">
        <f t="shared" si="207"/>
        <v/>
      </c>
      <c r="O1888" s="32" t="str">
        <f t="shared" si="208"/>
        <v/>
      </c>
      <c r="P1888" s="32" t="str">
        <f t="shared" si="209"/>
        <v/>
      </c>
      <c r="Q1888" s="3" t="str">
        <f>IF(AND(Temp!fhor_indata=1,F1888="",H1887="in-sample"),1,IF(AND(Temp!fhor_indata=1,H1887="out-sample",Q1887&lt;ATA!XfHor),Q1887+1,IF(F1888="","",IF(AND(H1888="out-sample",H1887="in-sample"),1,IF(AND(H1888="out-sample",H1887="out-sample"),Q1887+1,IF(ISNUMBER(Q1887),Q1887+1,1))))))</f>
        <v/>
      </c>
      <c r="R1888" s="3" t="str">
        <f t="shared" si="203"/>
        <v/>
      </c>
      <c r="S1888" s="6"/>
      <c r="T1888" s="6"/>
      <c r="U1888" s="6"/>
      <c r="V1888" s="6"/>
      <c r="W1888" s="6"/>
      <c r="X1888" s="6"/>
      <c r="Y1888" s="6"/>
      <c r="Z1888" s="6"/>
      <c r="AA1888" s="6"/>
      <c r="AB1888" s="6"/>
      <c r="AC1888" s="6"/>
      <c r="AD1888" s="6"/>
      <c r="AE1888" s="6"/>
      <c r="AF1888" s="6"/>
      <c r="AG1888" s="6"/>
      <c r="AH1888" s="6"/>
      <c r="AI1888" s="6"/>
      <c r="AJ1888" s="6"/>
      <c r="AK1888" s="6"/>
      <c r="AX1888" s="63" t="e">
        <f t="shared" si="204"/>
        <v>#VALUE!</v>
      </c>
    </row>
    <row r="1889" spans="1:50" s="1" customFormat="1" ht="14.25" x14ac:dyDescent="0.2">
      <c r="A1889" s="6"/>
      <c r="B1889" s="6"/>
      <c r="C1889" s="6"/>
      <c r="D1889" s="3"/>
      <c r="E1889" s="70" t="str">
        <f>IF(ATA!E1889="","",ATA!E1889)</f>
        <v/>
      </c>
      <c r="F1889" s="51" t="str">
        <f>IF(ATA!F1889="","",ATA!F1889)</f>
        <v/>
      </c>
      <c r="G1889" s="11" t="str">
        <f>IF(ATA!G1889="","",ATA!G1889)</f>
        <v/>
      </c>
      <c r="H1889" s="55" t="str">
        <f>IF(ATA!H1889="","",ATA!H1889)</f>
        <v/>
      </c>
      <c r="I1889" s="31" t="str">
        <f>IF(AND(F1888="",H1888="in-sample"),"",IF(AND(Temp!fhor_indata=1,H1888="out-sample",H1889="out-sample"),I1888,IF(AND(F1889="",H1888="out-sample"),"",IF(AND(Temp!optSeasCoef=0,Temp!sts_add=1),IF(H1888="in-sample",IF(Q1888=bigT,((pCell/bigT)*F1888)+((1-(pCell/bigT))*(I1888+J1888)),IF(OR(F1889="",COUNT($F$2:F1888)&lt;=pCell),F1888,((pCell/COUNT($F$2:F1888))*F1888)+((1-(pCell/COUNT($F$2:F1888)))*(I1888+J1888)))),I1888),IF(AND(Temp!optSeasCoef=0,Temp!sts_multp=1),IF(H1888="in-sample",IF(Q1888=bigT,((pCell/bigT)*F1888)+((1-(pCell/bigT))*(I1888*J1888)),IF(OR(F1889="",COUNT(F$2:$F1888)&lt;=pCell),F1888,((pCell/COUNT($F$2:F1888))*F1888)+((1-(pCell/COUNT($F$2:F1888)))*(I1888*J1888)))),I1888),IF(Temp!sts_add=1,IF(H1888="in-sample",IF(Q1888=bigT,((pCell/bigT)*AX1888)+((1-(pCell/bigT))*(I1888+J1888)),IF(OR(F1889="",COUNT($AX$2:AX1888)&lt;=pCell),AX1888,((pCell/COUNT($AX$2:AX1888))*AX1888)+((1-(pCell/COUNT($AX$2:AX1888)))*(I1888+J1888)))),I1888),IF(H1888="in-sample",IF(Q1888=bigT,((pCell/bigT)*AX1888)+((1-(pCell/bigT))*(I1888*J1888)),IF(OR(F1889="",COUNT($AX$2:AX1888)&lt;=pCell),AX1888,((pCell/COUNT($AX$2:AX1888))*AX1888)+((1-(pCell/COUNT($AX$2:AX1888)))*(I1888*J1888)))),I1888)))))))</f>
        <v/>
      </c>
      <c r="J1889" s="31" t="str">
        <f>IF(AND(F1888="",H1888="in-sample"),"",IF(AND(Temp!fhor_indata=1,H1888="out-sample",H1889="out-sample"),J1888,IF(AND(F1889="",H1888="out-sample"),"",IF(AND(Temp!optSeasCoef=0,Temp!sts_add=1),IF(H1888="in-sample",IF(Q1888=bigT,((qCell/bigT)*(I1889-I1888))+((1-(qCell/bigT))*J1888),IF(OR(F1889="",COUNT($F$2:F1888)&lt;=qCell),IF(COUNT($F$2:F1888)=1,0,F1888-F1887),((qCell/COUNT($F$2:F1888))*(I1889-I1888))+((1-(qCell/COUNT($F$2:F1888)))*J1888))),J1888),IF(AND(Temp!optSeasCoef=0,Temp!sts_multp=1),IF(H1888="in-sample",IF(Q1888=bigT,((qCell/bigT)*(I1889/I1888))+((1-(qCell/bigT))*J1888),IF(qCell=0,1,IF(OR(F1889="",COUNT($F$2:F1888)&lt;=qCell),IF(COUNT($F$2:F1888)=1,1,F1888/F1887),((qCell/COUNT($F$2:F1888))*(I1889/I1888))+((1-(qCell/COUNT($F$2:F1888)))*J1888)))),J1888),IF(Temp!sts_add=1,IF(H1888="in-sample",IF(Q1888=bigT,((qCell/bigT)*(I1889-I1888))+((1-(qCell/bigT))*J1888),IF(OR(F1889="",COUNT($AX$2:AX1888)&lt;=qCell),IF(COUNT($AX$2:AX1888)=1,0,AX1888-AX1887),((qCell/COUNT($AX$2:AX1888))*(I1889-I1888))+((1-(qCell/COUNT($AX$2:AX1888)))*J1888))),J1888),IF(H1888="in-sample",IF(Q1888=bigT,((qCell/bigT)*(I1889/I1888))+((1-(qCell/bigT))*J1888),IF(qCell=0,1,IF(OR(F1889="",COUNT($AX$2:AX1888)&lt;=qCell),IF(COUNT($AX$2:AX1888)=1,1,AX1888/AX1887),((qCell/COUNT($AX$2:AX1888))*(I1889/I1888))+((1-(qCell/COUNT($AX$2:AX1888)))*J1888)))),J1888)))))))</f>
        <v/>
      </c>
      <c r="K1889" s="31" t="str">
        <f>IF(H1889="","",IF(AND(Temp!optSeasCoef=0,Temp!sts_add=1),IF(H1889="out-sample",I1889+(Q1889*J1889),I1889+J1889),IF(AND(Temp!optSeasCoef=0,Temp!sts_multp=1),IF(H1889="out-sample",I1889*(J1889^Q1889),I1889*J1889),IF(Temp!sts_add=1,IF(H1889="out-sample",(I1889+(Q1889*J1889))*G1889,(I1889+J1889)*G1889),IF(H1889="out-sample",I1889*(J1889^Q1889)*G1889,I1889*J1889*G1889)))))</f>
        <v/>
      </c>
      <c r="L1889" s="32" t="str">
        <f t="shared" si="205"/>
        <v/>
      </c>
      <c r="M1889" s="32" t="str">
        <f t="shared" si="206"/>
        <v/>
      </c>
      <c r="N1889" s="32" t="str">
        <f t="shared" si="207"/>
        <v/>
      </c>
      <c r="O1889" s="32" t="str">
        <f t="shared" si="208"/>
        <v/>
      </c>
      <c r="P1889" s="32" t="str">
        <f t="shared" si="209"/>
        <v/>
      </c>
      <c r="Q1889" s="3" t="str">
        <f>IF(AND(Temp!fhor_indata=1,F1889="",H1888="in-sample"),1,IF(AND(Temp!fhor_indata=1,H1888="out-sample",Q1888&lt;ATA!XfHor),Q1888+1,IF(F1889="","",IF(AND(H1889="out-sample",H1888="in-sample"),1,IF(AND(H1889="out-sample",H1888="out-sample"),Q1888+1,IF(ISNUMBER(Q1888),Q1888+1,1))))))</f>
        <v/>
      </c>
      <c r="R1889" s="3" t="str">
        <f t="shared" si="203"/>
        <v/>
      </c>
      <c r="S1889" s="6"/>
      <c r="T1889" s="6"/>
      <c r="U1889" s="6"/>
      <c r="V1889" s="6"/>
      <c r="W1889" s="6"/>
      <c r="X1889" s="6"/>
      <c r="Y1889" s="6"/>
      <c r="Z1889" s="6"/>
      <c r="AA1889" s="6"/>
      <c r="AB1889" s="6"/>
      <c r="AC1889" s="6"/>
      <c r="AD1889" s="6"/>
      <c r="AE1889" s="6"/>
      <c r="AF1889" s="6"/>
      <c r="AG1889" s="6"/>
      <c r="AH1889" s="6"/>
      <c r="AI1889" s="6"/>
      <c r="AJ1889" s="6"/>
      <c r="AK1889" s="6"/>
      <c r="AX1889" s="63" t="e">
        <f t="shared" si="204"/>
        <v>#VALUE!</v>
      </c>
    </row>
    <row r="1890" spans="1:50" s="1" customFormat="1" ht="14.25" x14ac:dyDescent="0.2">
      <c r="A1890" s="6"/>
      <c r="B1890" s="6"/>
      <c r="C1890" s="6"/>
      <c r="D1890" s="3"/>
      <c r="E1890" s="70" t="str">
        <f>IF(ATA!E1890="","",ATA!E1890)</f>
        <v/>
      </c>
      <c r="F1890" s="51" t="str">
        <f>IF(ATA!F1890="","",ATA!F1890)</f>
        <v/>
      </c>
      <c r="G1890" s="11" t="str">
        <f>IF(ATA!G1890="","",ATA!G1890)</f>
        <v/>
      </c>
      <c r="H1890" s="55" t="str">
        <f>IF(ATA!H1890="","",ATA!H1890)</f>
        <v/>
      </c>
      <c r="I1890" s="31" t="str">
        <f>IF(AND(F1889="",H1889="in-sample"),"",IF(AND(Temp!fhor_indata=1,H1889="out-sample",H1890="out-sample"),I1889,IF(AND(F1890="",H1889="out-sample"),"",IF(AND(Temp!optSeasCoef=0,Temp!sts_add=1),IF(H1889="in-sample",IF(Q1889=bigT,((pCell/bigT)*F1889)+((1-(pCell/bigT))*(I1889+J1889)),IF(OR(F1890="",COUNT($F$2:F1889)&lt;=pCell),F1889,((pCell/COUNT($F$2:F1889))*F1889)+((1-(pCell/COUNT($F$2:F1889)))*(I1889+J1889)))),I1889),IF(AND(Temp!optSeasCoef=0,Temp!sts_multp=1),IF(H1889="in-sample",IF(Q1889=bigT,((pCell/bigT)*F1889)+((1-(pCell/bigT))*(I1889*J1889)),IF(OR(F1890="",COUNT(F$2:$F1889)&lt;=pCell),F1889,((pCell/COUNT($F$2:F1889))*F1889)+((1-(pCell/COUNT($F$2:F1889)))*(I1889*J1889)))),I1889),IF(Temp!sts_add=1,IF(H1889="in-sample",IF(Q1889=bigT,((pCell/bigT)*AX1889)+((1-(pCell/bigT))*(I1889+J1889)),IF(OR(F1890="",COUNT($AX$2:AX1889)&lt;=pCell),AX1889,((pCell/COUNT($AX$2:AX1889))*AX1889)+((1-(pCell/COUNT($AX$2:AX1889)))*(I1889+J1889)))),I1889),IF(H1889="in-sample",IF(Q1889=bigT,((pCell/bigT)*AX1889)+((1-(pCell/bigT))*(I1889*J1889)),IF(OR(F1890="",COUNT($AX$2:AX1889)&lt;=pCell),AX1889,((pCell/COUNT($AX$2:AX1889))*AX1889)+((1-(pCell/COUNT($AX$2:AX1889)))*(I1889*J1889)))),I1889)))))))</f>
        <v/>
      </c>
      <c r="J1890" s="31" t="str">
        <f>IF(AND(F1889="",H1889="in-sample"),"",IF(AND(Temp!fhor_indata=1,H1889="out-sample",H1890="out-sample"),J1889,IF(AND(F1890="",H1889="out-sample"),"",IF(AND(Temp!optSeasCoef=0,Temp!sts_add=1),IF(H1889="in-sample",IF(Q1889=bigT,((qCell/bigT)*(I1890-I1889))+((1-(qCell/bigT))*J1889),IF(OR(F1890="",COUNT($F$2:F1889)&lt;=qCell),IF(COUNT($F$2:F1889)=1,0,F1889-F1888),((qCell/COUNT($F$2:F1889))*(I1890-I1889))+((1-(qCell/COUNT($F$2:F1889)))*J1889))),J1889),IF(AND(Temp!optSeasCoef=0,Temp!sts_multp=1),IF(H1889="in-sample",IF(Q1889=bigT,((qCell/bigT)*(I1890/I1889))+((1-(qCell/bigT))*J1889),IF(qCell=0,1,IF(OR(F1890="",COUNT($F$2:F1889)&lt;=qCell),IF(COUNT($F$2:F1889)=1,1,F1889/F1888),((qCell/COUNT($F$2:F1889))*(I1890/I1889))+((1-(qCell/COUNT($F$2:F1889)))*J1889)))),J1889),IF(Temp!sts_add=1,IF(H1889="in-sample",IF(Q1889=bigT,((qCell/bigT)*(I1890-I1889))+((1-(qCell/bigT))*J1889),IF(OR(F1890="",COUNT($AX$2:AX1889)&lt;=qCell),IF(COUNT($AX$2:AX1889)=1,0,AX1889-AX1888),((qCell/COUNT($AX$2:AX1889))*(I1890-I1889))+((1-(qCell/COUNT($AX$2:AX1889)))*J1889))),J1889),IF(H1889="in-sample",IF(Q1889=bigT,((qCell/bigT)*(I1890/I1889))+((1-(qCell/bigT))*J1889),IF(qCell=0,1,IF(OR(F1890="",COUNT($AX$2:AX1889)&lt;=qCell),IF(COUNT($AX$2:AX1889)=1,1,AX1889/AX1888),((qCell/COUNT($AX$2:AX1889))*(I1890/I1889))+((1-(qCell/COUNT($AX$2:AX1889)))*J1889)))),J1889)))))))</f>
        <v/>
      </c>
      <c r="K1890" s="31" t="str">
        <f>IF(H1890="","",IF(AND(Temp!optSeasCoef=0,Temp!sts_add=1),IF(H1890="out-sample",I1890+(Q1890*J1890),I1890+J1890),IF(AND(Temp!optSeasCoef=0,Temp!sts_multp=1),IF(H1890="out-sample",I1890*(J1890^Q1890),I1890*J1890),IF(Temp!sts_add=1,IF(H1890="out-sample",(I1890+(Q1890*J1890))*G1890,(I1890+J1890)*G1890),IF(H1890="out-sample",I1890*(J1890^Q1890)*G1890,I1890*J1890*G1890)))))</f>
        <v/>
      </c>
      <c r="L1890" s="32" t="str">
        <f t="shared" si="205"/>
        <v/>
      </c>
      <c r="M1890" s="32" t="str">
        <f t="shared" si="206"/>
        <v/>
      </c>
      <c r="N1890" s="32" t="str">
        <f t="shared" si="207"/>
        <v/>
      </c>
      <c r="O1890" s="32" t="str">
        <f t="shared" si="208"/>
        <v/>
      </c>
      <c r="P1890" s="32" t="str">
        <f t="shared" si="209"/>
        <v/>
      </c>
      <c r="Q1890" s="3" t="str">
        <f>IF(AND(Temp!fhor_indata=1,F1890="",H1889="in-sample"),1,IF(AND(Temp!fhor_indata=1,H1889="out-sample",Q1889&lt;ATA!XfHor),Q1889+1,IF(F1890="","",IF(AND(H1890="out-sample",H1889="in-sample"),1,IF(AND(H1890="out-sample",H1889="out-sample"),Q1889+1,IF(ISNUMBER(Q1889),Q1889+1,1))))))</f>
        <v/>
      </c>
      <c r="R1890" s="3" t="str">
        <f t="shared" si="203"/>
        <v/>
      </c>
      <c r="S1890" s="6"/>
      <c r="T1890" s="6"/>
      <c r="U1890" s="6"/>
      <c r="V1890" s="6"/>
      <c r="W1890" s="6"/>
      <c r="X1890" s="6"/>
      <c r="Y1890" s="6"/>
      <c r="Z1890" s="6"/>
      <c r="AA1890" s="6"/>
      <c r="AB1890" s="6"/>
      <c r="AC1890" s="6"/>
      <c r="AD1890" s="6"/>
      <c r="AE1890" s="6"/>
      <c r="AF1890" s="6"/>
      <c r="AG1890" s="6"/>
      <c r="AH1890" s="6"/>
      <c r="AI1890" s="6"/>
      <c r="AJ1890" s="6"/>
      <c r="AK1890" s="6"/>
      <c r="AX1890" s="63" t="e">
        <f t="shared" si="204"/>
        <v>#VALUE!</v>
      </c>
    </row>
    <row r="1891" spans="1:50" s="1" customFormat="1" ht="14.25" x14ac:dyDescent="0.2">
      <c r="A1891" s="6"/>
      <c r="B1891" s="6"/>
      <c r="C1891" s="6"/>
      <c r="D1891" s="3"/>
      <c r="E1891" s="70" t="str">
        <f>IF(ATA!E1891="","",ATA!E1891)</f>
        <v/>
      </c>
      <c r="F1891" s="51" t="str">
        <f>IF(ATA!F1891="","",ATA!F1891)</f>
        <v/>
      </c>
      <c r="G1891" s="11" t="str">
        <f>IF(ATA!G1891="","",ATA!G1891)</f>
        <v/>
      </c>
      <c r="H1891" s="55" t="str">
        <f>IF(ATA!H1891="","",ATA!H1891)</f>
        <v/>
      </c>
      <c r="I1891" s="31" t="str">
        <f>IF(AND(F1890="",H1890="in-sample"),"",IF(AND(Temp!fhor_indata=1,H1890="out-sample",H1891="out-sample"),I1890,IF(AND(F1891="",H1890="out-sample"),"",IF(AND(Temp!optSeasCoef=0,Temp!sts_add=1),IF(H1890="in-sample",IF(Q1890=bigT,((pCell/bigT)*F1890)+((1-(pCell/bigT))*(I1890+J1890)),IF(OR(F1891="",COUNT($F$2:F1890)&lt;=pCell),F1890,((pCell/COUNT($F$2:F1890))*F1890)+((1-(pCell/COUNT($F$2:F1890)))*(I1890+J1890)))),I1890),IF(AND(Temp!optSeasCoef=0,Temp!sts_multp=1),IF(H1890="in-sample",IF(Q1890=bigT,((pCell/bigT)*F1890)+((1-(pCell/bigT))*(I1890*J1890)),IF(OR(F1891="",COUNT(F$2:$F1890)&lt;=pCell),F1890,((pCell/COUNT($F$2:F1890))*F1890)+((1-(pCell/COUNT($F$2:F1890)))*(I1890*J1890)))),I1890),IF(Temp!sts_add=1,IF(H1890="in-sample",IF(Q1890=bigT,((pCell/bigT)*AX1890)+((1-(pCell/bigT))*(I1890+J1890)),IF(OR(F1891="",COUNT($AX$2:AX1890)&lt;=pCell),AX1890,((pCell/COUNT($AX$2:AX1890))*AX1890)+((1-(pCell/COUNT($AX$2:AX1890)))*(I1890+J1890)))),I1890),IF(H1890="in-sample",IF(Q1890=bigT,((pCell/bigT)*AX1890)+((1-(pCell/bigT))*(I1890*J1890)),IF(OR(F1891="",COUNT($AX$2:AX1890)&lt;=pCell),AX1890,((pCell/COUNT($AX$2:AX1890))*AX1890)+((1-(pCell/COUNT($AX$2:AX1890)))*(I1890*J1890)))),I1890)))))))</f>
        <v/>
      </c>
      <c r="J1891" s="31" t="str">
        <f>IF(AND(F1890="",H1890="in-sample"),"",IF(AND(Temp!fhor_indata=1,H1890="out-sample",H1891="out-sample"),J1890,IF(AND(F1891="",H1890="out-sample"),"",IF(AND(Temp!optSeasCoef=0,Temp!sts_add=1),IF(H1890="in-sample",IF(Q1890=bigT,((qCell/bigT)*(I1891-I1890))+((1-(qCell/bigT))*J1890),IF(OR(F1891="",COUNT($F$2:F1890)&lt;=qCell),IF(COUNT($F$2:F1890)=1,0,F1890-F1889),((qCell/COUNT($F$2:F1890))*(I1891-I1890))+((1-(qCell/COUNT($F$2:F1890)))*J1890))),J1890),IF(AND(Temp!optSeasCoef=0,Temp!sts_multp=1),IF(H1890="in-sample",IF(Q1890=bigT,((qCell/bigT)*(I1891/I1890))+((1-(qCell/bigT))*J1890),IF(qCell=0,1,IF(OR(F1891="",COUNT($F$2:F1890)&lt;=qCell),IF(COUNT($F$2:F1890)=1,1,F1890/F1889),((qCell/COUNT($F$2:F1890))*(I1891/I1890))+((1-(qCell/COUNT($F$2:F1890)))*J1890)))),J1890),IF(Temp!sts_add=1,IF(H1890="in-sample",IF(Q1890=bigT,((qCell/bigT)*(I1891-I1890))+((1-(qCell/bigT))*J1890),IF(OR(F1891="",COUNT($AX$2:AX1890)&lt;=qCell),IF(COUNT($AX$2:AX1890)=1,0,AX1890-AX1889),((qCell/COUNT($AX$2:AX1890))*(I1891-I1890))+((1-(qCell/COUNT($AX$2:AX1890)))*J1890))),J1890),IF(H1890="in-sample",IF(Q1890=bigT,((qCell/bigT)*(I1891/I1890))+((1-(qCell/bigT))*J1890),IF(qCell=0,1,IF(OR(F1891="",COUNT($AX$2:AX1890)&lt;=qCell),IF(COUNT($AX$2:AX1890)=1,1,AX1890/AX1889),((qCell/COUNT($AX$2:AX1890))*(I1891/I1890))+((1-(qCell/COUNT($AX$2:AX1890)))*J1890)))),J1890)))))))</f>
        <v/>
      </c>
      <c r="K1891" s="31" t="str">
        <f>IF(H1891="","",IF(AND(Temp!optSeasCoef=0,Temp!sts_add=1),IF(H1891="out-sample",I1891+(Q1891*J1891),I1891+J1891),IF(AND(Temp!optSeasCoef=0,Temp!sts_multp=1),IF(H1891="out-sample",I1891*(J1891^Q1891),I1891*J1891),IF(Temp!sts_add=1,IF(H1891="out-sample",(I1891+(Q1891*J1891))*G1891,(I1891+J1891)*G1891),IF(H1891="out-sample",I1891*(J1891^Q1891)*G1891,I1891*J1891*G1891)))))</f>
        <v/>
      </c>
      <c r="L1891" s="32" t="str">
        <f t="shared" si="205"/>
        <v/>
      </c>
      <c r="M1891" s="32" t="str">
        <f t="shared" si="206"/>
        <v/>
      </c>
      <c r="N1891" s="32" t="str">
        <f t="shared" si="207"/>
        <v/>
      </c>
      <c r="O1891" s="32" t="str">
        <f t="shared" si="208"/>
        <v/>
      </c>
      <c r="P1891" s="32" t="str">
        <f t="shared" si="209"/>
        <v/>
      </c>
      <c r="Q1891" s="3" t="str">
        <f>IF(AND(Temp!fhor_indata=1,F1891="",H1890="in-sample"),1,IF(AND(Temp!fhor_indata=1,H1890="out-sample",Q1890&lt;ATA!XfHor),Q1890+1,IF(F1891="","",IF(AND(H1891="out-sample",H1890="in-sample"),1,IF(AND(H1891="out-sample",H1890="out-sample"),Q1890+1,IF(ISNUMBER(Q1890),Q1890+1,1))))))</f>
        <v/>
      </c>
      <c r="R1891" s="3" t="str">
        <f t="shared" si="203"/>
        <v/>
      </c>
      <c r="S1891" s="6"/>
      <c r="T1891" s="6"/>
      <c r="U1891" s="6"/>
      <c r="V1891" s="6"/>
      <c r="W1891" s="6"/>
      <c r="X1891" s="6"/>
      <c r="Y1891" s="6"/>
      <c r="Z1891" s="6"/>
      <c r="AA1891" s="6"/>
      <c r="AB1891" s="6"/>
      <c r="AC1891" s="6"/>
      <c r="AD1891" s="6"/>
      <c r="AE1891" s="6"/>
      <c r="AF1891" s="6"/>
      <c r="AG1891" s="6"/>
      <c r="AH1891" s="6"/>
      <c r="AI1891" s="6"/>
      <c r="AJ1891" s="6"/>
      <c r="AK1891" s="6"/>
      <c r="AX1891" s="63" t="e">
        <f t="shared" si="204"/>
        <v>#VALUE!</v>
      </c>
    </row>
    <row r="1892" spans="1:50" s="1" customFormat="1" ht="14.25" x14ac:dyDescent="0.2">
      <c r="A1892" s="6"/>
      <c r="B1892" s="6"/>
      <c r="C1892" s="6"/>
      <c r="D1892" s="3"/>
      <c r="E1892" s="70" t="str">
        <f>IF(ATA!E1892="","",ATA!E1892)</f>
        <v/>
      </c>
      <c r="F1892" s="51" t="str">
        <f>IF(ATA!F1892="","",ATA!F1892)</f>
        <v/>
      </c>
      <c r="G1892" s="11" t="str">
        <f>IF(ATA!G1892="","",ATA!G1892)</f>
        <v/>
      </c>
      <c r="H1892" s="55" t="str">
        <f>IF(ATA!H1892="","",ATA!H1892)</f>
        <v/>
      </c>
      <c r="I1892" s="31" t="str">
        <f>IF(AND(F1891="",H1891="in-sample"),"",IF(AND(Temp!fhor_indata=1,H1891="out-sample",H1892="out-sample"),I1891,IF(AND(F1892="",H1891="out-sample"),"",IF(AND(Temp!optSeasCoef=0,Temp!sts_add=1),IF(H1891="in-sample",IF(Q1891=bigT,((pCell/bigT)*F1891)+((1-(pCell/bigT))*(I1891+J1891)),IF(OR(F1892="",COUNT($F$2:F1891)&lt;=pCell),F1891,((pCell/COUNT($F$2:F1891))*F1891)+((1-(pCell/COUNT($F$2:F1891)))*(I1891+J1891)))),I1891),IF(AND(Temp!optSeasCoef=0,Temp!sts_multp=1),IF(H1891="in-sample",IF(Q1891=bigT,((pCell/bigT)*F1891)+((1-(pCell/bigT))*(I1891*J1891)),IF(OR(F1892="",COUNT(F$2:$F1891)&lt;=pCell),F1891,((pCell/COUNT($F$2:F1891))*F1891)+((1-(pCell/COUNT($F$2:F1891)))*(I1891*J1891)))),I1891),IF(Temp!sts_add=1,IF(H1891="in-sample",IF(Q1891=bigT,((pCell/bigT)*AX1891)+((1-(pCell/bigT))*(I1891+J1891)),IF(OR(F1892="",COUNT($AX$2:AX1891)&lt;=pCell),AX1891,((pCell/COUNT($AX$2:AX1891))*AX1891)+((1-(pCell/COUNT($AX$2:AX1891)))*(I1891+J1891)))),I1891),IF(H1891="in-sample",IF(Q1891=bigT,((pCell/bigT)*AX1891)+((1-(pCell/bigT))*(I1891*J1891)),IF(OR(F1892="",COUNT($AX$2:AX1891)&lt;=pCell),AX1891,((pCell/COUNT($AX$2:AX1891))*AX1891)+((1-(pCell/COUNT($AX$2:AX1891)))*(I1891*J1891)))),I1891)))))))</f>
        <v/>
      </c>
      <c r="J1892" s="31" t="str">
        <f>IF(AND(F1891="",H1891="in-sample"),"",IF(AND(Temp!fhor_indata=1,H1891="out-sample",H1892="out-sample"),J1891,IF(AND(F1892="",H1891="out-sample"),"",IF(AND(Temp!optSeasCoef=0,Temp!sts_add=1),IF(H1891="in-sample",IF(Q1891=bigT,((qCell/bigT)*(I1892-I1891))+((1-(qCell/bigT))*J1891),IF(OR(F1892="",COUNT($F$2:F1891)&lt;=qCell),IF(COUNT($F$2:F1891)=1,0,F1891-F1890),((qCell/COUNT($F$2:F1891))*(I1892-I1891))+((1-(qCell/COUNT($F$2:F1891)))*J1891))),J1891),IF(AND(Temp!optSeasCoef=0,Temp!sts_multp=1),IF(H1891="in-sample",IF(Q1891=bigT,((qCell/bigT)*(I1892/I1891))+((1-(qCell/bigT))*J1891),IF(qCell=0,1,IF(OR(F1892="",COUNT($F$2:F1891)&lt;=qCell),IF(COUNT($F$2:F1891)=1,1,F1891/F1890),((qCell/COUNT($F$2:F1891))*(I1892/I1891))+((1-(qCell/COUNT($F$2:F1891)))*J1891)))),J1891),IF(Temp!sts_add=1,IF(H1891="in-sample",IF(Q1891=bigT,((qCell/bigT)*(I1892-I1891))+((1-(qCell/bigT))*J1891),IF(OR(F1892="",COUNT($AX$2:AX1891)&lt;=qCell),IF(COUNT($AX$2:AX1891)=1,0,AX1891-AX1890),((qCell/COUNT($AX$2:AX1891))*(I1892-I1891))+((1-(qCell/COUNT($AX$2:AX1891)))*J1891))),J1891),IF(H1891="in-sample",IF(Q1891=bigT,((qCell/bigT)*(I1892/I1891))+((1-(qCell/bigT))*J1891),IF(qCell=0,1,IF(OR(F1892="",COUNT($AX$2:AX1891)&lt;=qCell),IF(COUNT($AX$2:AX1891)=1,1,AX1891/AX1890),((qCell/COUNT($AX$2:AX1891))*(I1892/I1891))+((1-(qCell/COUNT($AX$2:AX1891)))*J1891)))),J1891)))))))</f>
        <v/>
      </c>
      <c r="K1892" s="31" t="str">
        <f>IF(H1892="","",IF(AND(Temp!optSeasCoef=0,Temp!sts_add=1),IF(H1892="out-sample",I1892+(Q1892*J1892),I1892+J1892),IF(AND(Temp!optSeasCoef=0,Temp!sts_multp=1),IF(H1892="out-sample",I1892*(J1892^Q1892),I1892*J1892),IF(Temp!sts_add=1,IF(H1892="out-sample",(I1892+(Q1892*J1892))*G1892,(I1892+J1892)*G1892),IF(H1892="out-sample",I1892*(J1892^Q1892)*G1892,I1892*J1892*G1892)))))</f>
        <v/>
      </c>
      <c r="L1892" s="32" t="str">
        <f t="shared" si="205"/>
        <v/>
      </c>
      <c r="M1892" s="32" t="str">
        <f t="shared" si="206"/>
        <v/>
      </c>
      <c r="N1892" s="32" t="str">
        <f t="shared" si="207"/>
        <v/>
      </c>
      <c r="O1892" s="32" t="str">
        <f t="shared" si="208"/>
        <v/>
      </c>
      <c r="P1892" s="32" t="str">
        <f t="shared" si="209"/>
        <v/>
      </c>
      <c r="Q1892" s="3" t="str">
        <f>IF(AND(Temp!fhor_indata=1,F1892="",H1891="in-sample"),1,IF(AND(Temp!fhor_indata=1,H1891="out-sample",Q1891&lt;ATA!XfHor),Q1891+1,IF(F1892="","",IF(AND(H1892="out-sample",H1891="in-sample"),1,IF(AND(H1892="out-sample",H1891="out-sample"),Q1891+1,IF(ISNUMBER(Q1891),Q1891+1,1))))))</f>
        <v/>
      </c>
      <c r="R1892" s="3" t="str">
        <f t="shared" si="203"/>
        <v/>
      </c>
      <c r="S1892" s="6"/>
      <c r="T1892" s="6"/>
      <c r="U1892" s="6"/>
      <c r="V1892" s="6"/>
      <c r="W1892" s="6"/>
      <c r="X1892" s="6"/>
      <c r="Y1892" s="6"/>
      <c r="Z1892" s="6"/>
      <c r="AA1892" s="6"/>
      <c r="AB1892" s="6"/>
      <c r="AC1892" s="6"/>
      <c r="AD1892" s="6"/>
      <c r="AE1892" s="6"/>
      <c r="AF1892" s="6"/>
      <c r="AG1892" s="6"/>
      <c r="AH1892" s="6"/>
      <c r="AI1892" s="6"/>
      <c r="AJ1892" s="6"/>
      <c r="AK1892" s="6"/>
      <c r="AX1892" s="63" t="e">
        <f t="shared" si="204"/>
        <v>#VALUE!</v>
      </c>
    </row>
    <row r="1893" spans="1:50" s="1" customFormat="1" ht="14.25" x14ac:dyDescent="0.2">
      <c r="A1893" s="6"/>
      <c r="B1893" s="6"/>
      <c r="C1893" s="6"/>
      <c r="D1893" s="3"/>
      <c r="E1893" s="70" t="str">
        <f>IF(ATA!E1893="","",ATA!E1893)</f>
        <v/>
      </c>
      <c r="F1893" s="51" t="str">
        <f>IF(ATA!F1893="","",ATA!F1893)</f>
        <v/>
      </c>
      <c r="G1893" s="11" t="str">
        <f>IF(ATA!G1893="","",ATA!G1893)</f>
        <v/>
      </c>
      <c r="H1893" s="55" t="str">
        <f>IF(ATA!H1893="","",ATA!H1893)</f>
        <v/>
      </c>
      <c r="I1893" s="31" t="str">
        <f>IF(AND(F1892="",H1892="in-sample"),"",IF(AND(Temp!fhor_indata=1,H1892="out-sample",H1893="out-sample"),I1892,IF(AND(F1893="",H1892="out-sample"),"",IF(AND(Temp!optSeasCoef=0,Temp!sts_add=1),IF(H1892="in-sample",IF(Q1892=bigT,((pCell/bigT)*F1892)+((1-(pCell/bigT))*(I1892+J1892)),IF(OR(F1893="",COUNT($F$2:F1892)&lt;=pCell),F1892,((pCell/COUNT($F$2:F1892))*F1892)+((1-(pCell/COUNT($F$2:F1892)))*(I1892+J1892)))),I1892),IF(AND(Temp!optSeasCoef=0,Temp!sts_multp=1),IF(H1892="in-sample",IF(Q1892=bigT,((pCell/bigT)*F1892)+((1-(pCell/bigT))*(I1892*J1892)),IF(OR(F1893="",COUNT(F$2:$F1892)&lt;=pCell),F1892,((pCell/COUNT($F$2:F1892))*F1892)+((1-(pCell/COUNT($F$2:F1892)))*(I1892*J1892)))),I1892),IF(Temp!sts_add=1,IF(H1892="in-sample",IF(Q1892=bigT,((pCell/bigT)*AX1892)+((1-(pCell/bigT))*(I1892+J1892)),IF(OR(F1893="",COUNT($AX$2:AX1892)&lt;=pCell),AX1892,((pCell/COUNT($AX$2:AX1892))*AX1892)+((1-(pCell/COUNT($AX$2:AX1892)))*(I1892+J1892)))),I1892),IF(H1892="in-sample",IF(Q1892=bigT,((pCell/bigT)*AX1892)+((1-(pCell/bigT))*(I1892*J1892)),IF(OR(F1893="",COUNT($AX$2:AX1892)&lt;=pCell),AX1892,((pCell/COUNT($AX$2:AX1892))*AX1892)+((1-(pCell/COUNT($AX$2:AX1892)))*(I1892*J1892)))),I1892)))))))</f>
        <v/>
      </c>
      <c r="J1893" s="31" t="str">
        <f>IF(AND(F1892="",H1892="in-sample"),"",IF(AND(Temp!fhor_indata=1,H1892="out-sample",H1893="out-sample"),J1892,IF(AND(F1893="",H1892="out-sample"),"",IF(AND(Temp!optSeasCoef=0,Temp!sts_add=1),IF(H1892="in-sample",IF(Q1892=bigT,((qCell/bigT)*(I1893-I1892))+((1-(qCell/bigT))*J1892),IF(OR(F1893="",COUNT($F$2:F1892)&lt;=qCell),IF(COUNT($F$2:F1892)=1,0,F1892-F1891),((qCell/COUNT($F$2:F1892))*(I1893-I1892))+((1-(qCell/COUNT($F$2:F1892)))*J1892))),J1892),IF(AND(Temp!optSeasCoef=0,Temp!sts_multp=1),IF(H1892="in-sample",IF(Q1892=bigT,((qCell/bigT)*(I1893/I1892))+((1-(qCell/bigT))*J1892),IF(qCell=0,1,IF(OR(F1893="",COUNT($F$2:F1892)&lt;=qCell),IF(COUNT($F$2:F1892)=1,1,F1892/F1891),((qCell/COUNT($F$2:F1892))*(I1893/I1892))+((1-(qCell/COUNT($F$2:F1892)))*J1892)))),J1892),IF(Temp!sts_add=1,IF(H1892="in-sample",IF(Q1892=bigT,((qCell/bigT)*(I1893-I1892))+((1-(qCell/bigT))*J1892),IF(OR(F1893="",COUNT($AX$2:AX1892)&lt;=qCell),IF(COUNT($AX$2:AX1892)=1,0,AX1892-AX1891),((qCell/COUNT($AX$2:AX1892))*(I1893-I1892))+((1-(qCell/COUNT($AX$2:AX1892)))*J1892))),J1892),IF(H1892="in-sample",IF(Q1892=bigT,((qCell/bigT)*(I1893/I1892))+((1-(qCell/bigT))*J1892),IF(qCell=0,1,IF(OR(F1893="",COUNT($AX$2:AX1892)&lt;=qCell),IF(COUNT($AX$2:AX1892)=1,1,AX1892/AX1891),((qCell/COUNT($AX$2:AX1892))*(I1893/I1892))+((1-(qCell/COUNT($AX$2:AX1892)))*J1892)))),J1892)))))))</f>
        <v/>
      </c>
      <c r="K1893" s="31" t="str">
        <f>IF(H1893="","",IF(AND(Temp!optSeasCoef=0,Temp!sts_add=1),IF(H1893="out-sample",I1893+(Q1893*J1893),I1893+J1893),IF(AND(Temp!optSeasCoef=0,Temp!sts_multp=1),IF(H1893="out-sample",I1893*(J1893^Q1893),I1893*J1893),IF(Temp!sts_add=1,IF(H1893="out-sample",(I1893+(Q1893*J1893))*G1893,(I1893+J1893)*G1893),IF(H1893="out-sample",I1893*(J1893^Q1893)*G1893,I1893*J1893*G1893)))))</f>
        <v/>
      </c>
      <c r="L1893" s="32" t="str">
        <f t="shared" si="205"/>
        <v/>
      </c>
      <c r="M1893" s="32" t="str">
        <f t="shared" si="206"/>
        <v/>
      </c>
      <c r="N1893" s="32" t="str">
        <f t="shared" si="207"/>
        <v/>
      </c>
      <c r="O1893" s="32" t="str">
        <f t="shared" si="208"/>
        <v/>
      </c>
      <c r="P1893" s="32" t="str">
        <f t="shared" si="209"/>
        <v/>
      </c>
      <c r="Q1893" s="3" t="str">
        <f>IF(AND(Temp!fhor_indata=1,F1893="",H1892="in-sample"),1,IF(AND(Temp!fhor_indata=1,H1892="out-sample",Q1892&lt;ATA!XfHor),Q1892+1,IF(F1893="","",IF(AND(H1893="out-sample",H1892="in-sample"),1,IF(AND(H1893="out-sample",H1892="out-sample"),Q1892+1,IF(ISNUMBER(Q1892),Q1892+1,1))))))</f>
        <v/>
      </c>
      <c r="R1893" s="3" t="str">
        <f t="shared" si="203"/>
        <v/>
      </c>
      <c r="S1893" s="6"/>
      <c r="T1893" s="6"/>
      <c r="U1893" s="6"/>
      <c r="V1893" s="6"/>
      <c r="W1893" s="6"/>
      <c r="X1893" s="6"/>
      <c r="Y1893" s="6"/>
      <c r="Z1893" s="6"/>
      <c r="AA1893" s="6"/>
      <c r="AB1893" s="6"/>
      <c r="AC1893" s="6"/>
      <c r="AD1893" s="6"/>
      <c r="AE1893" s="6"/>
      <c r="AF1893" s="6"/>
      <c r="AG1893" s="6"/>
      <c r="AH1893" s="6"/>
      <c r="AI1893" s="6"/>
      <c r="AJ1893" s="6"/>
      <c r="AK1893" s="6"/>
      <c r="AX1893" s="63" t="e">
        <f t="shared" si="204"/>
        <v>#VALUE!</v>
      </c>
    </row>
    <row r="1894" spans="1:50" s="1" customFormat="1" ht="14.25" x14ac:dyDescent="0.2">
      <c r="A1894" s="6"/>
      <c r="B1894" s="6"/>
      <c r="C1894" s="6"/>
      <c r="D1894" s="3"/>
      <c r="E1894" s="70" t="str">
        <f>IF(ATA!E1894="","",ATA!E1894)</f>
        <v/>
      </c>
      <c r="F1894" s="51" t="str">
        <f>IF(ATA!F1894="","",ATA!F1894)</f>
        <v/>
      </c>
      <c r="G1894" s="11" t="str">
        <f>IF(ATA!G1894="","",ATA!G1894)</f>
        <v/>
      </c>
      <c r="H1894" s="55" t="str">
        <f>IF(ATA!H1894="","",ATA!H1894)</f>
        <v/>
      </c>
      <c r="I1894" s="31" t="str">
        <f>IF(AND(F1893="",H1893="in-sample"),"",IF(AND(Temp!fhor_indata=1,H1893="out-sample",H1894="out-sample"),I1893,IF(AND(F1894="",H1893="out-sample"),"",IF(AND(Temp!optSeasCoef=0,Temp!sts_add=1),IF(H1893="in-sample",IF(Q1893=bigT,((pCell/bigT)*F1893)+((1-(pCell/bigT))*(I1893+J1893)),IF(OR(F1894="",COUNT($F$2:F1893)&lt;=pCell),F1893,((pCell/COUNT($F$2:F1893))*F1893)+((1-(pCell/COUNT($F$2:F1893)))*(I1893+J1893)))),I1893),IF(AND(Temp!optSeasCoef=0,Temp!sts_multp=1),IF(H1893="in-sample",IF(Q1893=bigT,((pCell/bigT)*F1893)+((1-(pCell/bigT))*(I1893*J1893)),IF(OR(F1894="",COUNT(F$2:$F1893)&lt;=pCell),F1893,((pCell/COUNT($F$2:F1893))*F1893)+((1-(pCell/COUNT($F$2:F1893)))*(I1893*J1893)))),I1893),IF(Temp!sts_add=1,IF(H1893="in-sample",IF(Q1893=bigT,((pCell/bigT)*AX1893)+((1-(pCell/bigT))*(I1893+J1893)),IF(OR(F1894="",COUNT($AX$2:AX1893)&lt;=pCell),AX1893,((pCell/COUNT($AX$2:AX1893))*AX1893)+((1-(pCell/COUNT($AX$2:AX1893)))*(I1893+J1893)))),I1893),IF(H1893="in-sample",IF(Q1893=bigT,((pCell/bigT)*AX1893)+((1-(pCell/bigT))*(I1893*J1893)),IF(OR(F1894="",COUNT($AX$2:AX1893)&lt;=pCell),AX1893,((pCell/COUNT($AX$2:AX1893))*AX1893)+((1-(pCell/COUNT($AX$2:AX1893)))*(I1893*J1893)))),I1893)))))))</f>
        <v/>
      </c>
      <c r="J1894" s="31" t="str">
        <f>IF(AND(F1893="",H1893="in-sample"),"",IF(AND(Temp!fhor_indata=1,H1893="out-sample",H1894="out-sample"),J1893,IF(AND(F1894="",H1893="out-sample"),"",IF(AND(Temp!optSeasCoef=0,Temp!sts_add=1),IF(H1893="in-sample",IF(Q1893=bigT,((qCell/bigT)*(I1894-I1893))+((1-(qCell/bigT))*J1893),IF(OR(F1894="",COUNT($F$2:F1893)&lt;=qCell),IF(COUNT($F$2:F1893)=1,0,F1893-F1892),((qCell/COUNT($F$2:F1893))*(I1894-I1893))+((1-(qCell/COUNT($F$2:F1893)))*J1893))),J1893),IF(AND(Temp!optSeasCoef=0,Temp!sts_multp=1),IF(H1893="in-sample",IF(Q1893=bigT,((qCell/bigT)*(I1894/I1893))+((1-(qCell/bigT))*J1893),IF(qCell=0,1,IF(OR(F1894="",COUNT($F$2:F1893)&lt;=qCell),IF(COUNT($F$2:F1893)=1,1,F1893/F1892),((qCell/COUNT($F$2:F1893))*(I1894/I1893))+((1-(qCell/COUNT($F$2:F1893)))*J1893)))),J1893),IF(Temp!sts_add=1,IF(H1893="in-sample",IF(Q1893=bigT,((qCell/bigT)*(I1894-I1893))+((1-(qCell/bigT))*J1893),IF(OR(F1894="",COUNT($AX$2:AX1893)&lt;=qCell),IF(COUNT($AX$2:AX1893)=1,0,AX1893-AX1892),((qCell/COUNT($AX$2:AX1893))*(I1894-I1893))+((1-(qCell/COUNT($AX$2:AX1893)))*J1893))),J1893),IF(H1893="in-sample",IF(Q1893=bigT,((qCell/bigT)*(I1894/I1893))+((1-(qCell/bigT))*J1893),IF(qCell=0,1,IF(OR(F1894="",COUNT($AX$2:AX1893)&lt;=qCell),IF(COUNT($AX$2:AX1893)=1,1,AX1893/AX1892),((qCell/COUNT($AX$2:AX1893))*(I1894/I1893))+((1-(qCell/COUNT($AX$2:AX1893)))*J1893)))),J1893)))))))</f>
        <v/>
      </c>
      <c r="K1894" s="31" t="str">
        <f>IF(H1894="","",IF(AND(Temp!optSeasCoef=0,Temp!sts_add=1),IF(H1894="out-sample",I1894+(Q1894*J1894),I1894+J1894),IF(AND(Temp!optSeasCoef=0,Temp!sts_multp=1),IF(H1894="out-sample",I1894*(J1894^Q1894),I1894*J1894),IF(Temp!sts_add=1,IF(H1894="out-sample",(I1894+(Q1894*J1894))*G1894,(I1894+J1894)*G1894),IF(H1894="out-sample",I1894*(J1894^Q1894)*G1894,I1894*J1894*G1894)))))</f>
        <v/>
      </c>
      <c r="L1894" s="32" t="str">
        <f t="shared" si="205"/>
        <v/>
      </c>
      <c r="M1894" s="32" t="str">
        <f t="shared" si="206"/>
        <v/>
      </c>
      <c r="N1894" s="32" t="str">
        <f t="shared" si="207"/>
        <v/>
      </c>
      <c r="O1894" s="32" t="str">
        <f t="shared" si="208"/>
        <v/>
      </c>
      <c r="P1894" s="32" t="str">
        <f t="shared" si="209"/>
        <v/>
      </c>
      <c r="Q1894" s="3" t="str">
        <f>IF(AND(Temp!fhor_indata=1,F1894="",H1893="in-sample"),1,IF(AND(Temp!fhor_indata=1,H1893="out-sample",Q1893&lt;ATA!XfHor),Q1893+1,IF(F1894="","",IF(AND(H1894="out-sample",H1893="in-sample"),1,IF(AND(H1894="out-sample",H1893="out-sample"),Q1893+1,IF(ISNUMBER(Q1893),Q1893+1,1))))))</f>
        <v/>
      </c>
      <c r="R1894" s="3" t="str">
        <f t="shared" si="203"/>
        <v/>
      </c>
      <c r="S1894" s="6"/>
      <c r="T1894" s="6"/>
      <c r="U1894" s="6"/>
      <c r="V1894" s="6"/>
      <c r="W1894" s="6"/>
      <c r="X1894" s="6"/>
      <c r="Y1894" s="6"/>
      <c r="Z1894" s="6"/>
      <c r="AA1894" s="6"/>
      <c r="AB1894" s="6"/>
      <c r="AC1894" s="6"/>
      <c r="AD1894" s="6"/>
      <c r="AE1894" s="6"/>
      <c r="AF1894" s="6"/>
      <c r="AG1894" s="6"/>
      <c r="AH1894" s="6"/>
      <c r="AI1894" s="6"/>
      <c r="AJ1894" s="6"/>
      <c r="AK1894" s="6"/>
      <c r="AX1894" s="63" t="e">
        <f t="shared" si="204"/>
        <v>#VALUE!</v>
      </c>
    </row>
    <row r="1895" spans="1:50" s="1" customFormat="1" ht="14.25" x14ac:dyDescent="0.2">
      <c r="A1895" s="6"/>
      <c r="B1895" s="6"/>
      <c r="C1895" s="6"/>
      <c r="D1895" s="3"/>
      <c r="E1895" s="70" t="str">
        <f>IF(ATA!E1895="","",ATA!E1895)</f>
        <v/>
      </c>
      <c r="F1895" s="51" t="str">
        <f>IF(ATA!F1895="","",ATA!F1895)</f>
        <v/>
      </c>
      <c r="G1895" s="11" t="str">
        <f>IF(ATA!G1895="","",ATA!G1895)</f>
        <v/>
      </c>
      <c r="H1895" s="55" t="str">
        <f>IF(ATA!H1895="","",ATA!H1895)</f>
        <v/>
      </c>
      <c r="I1895" s="31" t="str">
        <f>IF(AND(F1894="",H1894="in-sample"),"",IF(AND(Temp!fhor_indata=1,H1894="out-sample",H1895="out-sample"),I1894,IF(AND(F1895="",H1894="out-sample"),"",IF(AND(Temp!optSeasCoef=0,Temp!sts_add=1),IF(H1894="in-sample",IF(Q1894=bigT,((pCell/bigT)*F1894)+((1-(pCell/bigT))*(I1894+J1894)),IF(OR(F1895="",COUNT($F$2:F1894)&lt;=pCell),F1894,((pCell/COUNT($F$2:F1894))*F1894)+((1-(pCell/COUNT($F$2:F1894)))*(I1894+J1894)))),I1894),IF(AND(Temp!optSeasCoef=0,Temp!sts_multp=1),IF(H1894="in-sample",IF(Q1894=bigT,((pCell/bigT)*F1894)+((1-(pCell/bigT))*(I1894*J1894)),IF(OR(F1895="",COUNT(F$2:$F1894)&lt;=pCell),F1894,((pCell/COUNT($F$2:F1894))*F1894)+((1-(pCell/COUNT($F$2:F1894)))*(I1894*J1894)))),I1894),IF(Temp!sts_add=1,IF(H1894="in-sample",IF(Q1894=bigT,((pCell/bigT)*AX1894)+((1-(pCell/bigT))*(I1894+J1894)),IF(OR(F1895="",COUNT($AX$2:AX1894)&lt;=pCell),AX1894,((pCell/COUNT($AX$2:AX1894))*AX1894)+((1-(pCell/COUNT($AX$2:AX1894)))*(I1894+J1894)))),I1894),IF(H1894="in-sample",IF(Q1894=bigT,((pCell/bigT)*AX1894)+((1-(pCell/bigT))*(I1894*J1894)),IF(OR(F1895="",COUNT($AX$2:AX1894)&lt;=pCell),AX1894,((pCell/COUNT($AX$2:AX1894))*AX1894)+((1-(pCell/COUNT($AX$2:AX1894)))*(I1894*J1894)))),I1894)))))))</f>
        <v/>
      </c>
      <c r="J1895" s="31" t="str">
        <f>IF(AND(F1894="",H1894="in-sample"),"",IF(AND(Temp!fhor_indata=1,H1894="out-sample",H1895="out-sample"),J1894,IF(AND(F1895="",H1894="out-sample"),"",IF(AND(Temp!optSeasCoef=0,Temp!sts_add=1),IF(H1894="in-sample",IF(Q1894=bigT,((qCell/bigT)*(I1895-I1894))+((1-(qCell/bigT))*J1894),IF(OR(F1895="",COUNT($F$2:F1894)&lt;=qCell),IF(COUNT($F$2:F1894)=1,0,F1894-F1893),((qCell/COUNT($F$2:F1894))*(I1895-I1894))+((1-(qCell/COUNT($F$2:F1894)))*J1894))),J1894),IF(AND(Temp!optSeasCoef=0,Temp!sts_multp=1),IF(H1894="in-sample",IF(Q1894=bigT,((qCell/bigT)*(I1895/I1894))+((1-(qCell/bigT))*J1894),IF(qCell=0,1,IF(OR(F1895="",COUNT($F$2:F1894)&lt;=qCell),IF(COUNT($F$2:F1894)=1,1,F1894/F1893),((qCell/COUNT($F$2:F1894))*(I1895/I1894))+((1-(qCell/COUNT($F$2:F1894)))*J1894)))),J1894),IF(Temp!sts_add=1,IF(H1894="in-sample",IF(Q1894=bigT,((qCell/bigT)*(I1895-I1894))+((1-(qCell/bigT))*J1894),IF(OR(F1895="",COUNT($AX$2:AX1894)&lt;=qCell),IF(COUNT($AX$2:AX1894)=1,0,AX1894-AX1893),((qCell/COUNT($AX$2:AX1894))*(I1895-I1894))+((1-(qCell/COUNT($AX$2:AX1894)))*J1894))),J1894),IF(H1894="in-sample",IF(Q1894=bigT,((qCell/bigT)*(I1895/I1894))+((1-(qCell/bigT))*J1894),IF(qCell=0,1,IF(OR(F1895="",COUNT($AX$2:AX1894)&lt;=qCell),IF(COUNT($AX$2:AX1894)=1,1,AX1894/AX1893),((qCell/COUNT($AX$2:AX1894))*(I1895/I1894))+((1-(qCell/COUNT($AX$2:AX1894)))*J1894)))),J1894)))))))</f>
        <v/>
      </c>
      <c r="K1895" s="31" t="str">
        <f>IF(H1895="","",IF(AND(Temp!optSeasCoef=0,Temp!sts_add=1),IF(H1895="out-sample",I1895+(Q1895*J1895),I1895+J1895),IF(AND(Temp!optSeasCoef=0,Temp!sts_multp=1),IF(H1895="out-sample",I1895*(J1895^Q1895),I1895*J1895),IF(Temp!sts_add=1,IF(H1895="out-sample",(I1895+(Q1895*J1895))*G1895,(I1895+J1895)*G1895),IF(H1895="out-sample",I1895*(J1895^Q1895)*G1895,I1895*J1895*G1895)))))</f>
        <v/>
      </c>
      <c r="L1895" s="32" t="str">
        <f t="shared" si="205"/>
        <v/>
      </c>
      <c r="M1895" s="32" t="str">
        <f t="shared" si="206"/>
        <v/>
      </c>
      <c r="N1895" s="32" t="str">
        <f t="shared" si="207"/>
        <v/>
      </c>
      <c r="O1895" s="32" t="str">
        <f t="shared" si="208"/>
        <v/>
      </c>
      <c r="P1895" s="32" t="str">
        <f t="shared" si="209"/>
        <v/>
      </c>
      <c r="Q1895" s="3" t="str">
        <f>IF(AND(Temp!fhor_indata=1,F1895="",H1894="in-sample"),1,IF(AND(Temp!fhor_indata=1,H1894="out-sample",Q1894&lt;ATA!XfHor),Q1894+1,IF(F1895="","",IF(AND(H1895="out-sample",H1894="in-sample"),1,IF(AND(H1895="out-sample",H1894="out-sample"),Q1894+1,IF(ISNUMBER(Q1894),Q1894+1,1))))))</f>
        <v/>
      </c>
      <c r="R1895" s="3" t="str">
        <f t="shared" si="203"/>
        <v/>
      </c>
      <c r="S1895" s="6"/>
      <c r="T1895" s="6"/>
      <c r="U1895" s="6"/>
      <c r="V1895" s="6"/>
      <c r="W1895" s="6"/>
      <c r="X1895" s="6"/>
      <c r="Y1895" s="6"/>
      <c r="Z1895" s="6"/>
      <c r="AA1895" s="6"/>
      <c r="AB1895" s="6"/>
      <c r="AC1895" s="6"/>
      <c r="AD1895" s="6"/>
      <c r="AE1895" s="6"/>
      <c r="AF1895" s="6"/>
      <c r="AG1895" s="6"/>
      <c r="AH1895" s="6"/>
      <c r="AI1895" s="6"/>
      <c r="AJ1895" s="6"/>
      <c r="AK1895" s="6"/>
      <c r="AX1895" s="63" t="e">
        <f t="shared" si="204"/>
        <v>#VALUE!</v>
      </c>
    </row>
    <row r="1896" spans="1:50" s="1" customFormat="1" ht="14.25" x14ac:dyDescent="0.2">
      <c r="A1896" s="6"/>
      <c r="B1896" s="6"/>
      <c r="C1896" s="6"/>
      <c r="D1896" s="3"/>
      <c r="E1896" s="70" t="str">
        <f>IF(ATA!E1896="","",ATA!E1896)</f>
        <v/>
      </c>
      <c r="F1896" s="51" t="str">
        <f>IF(ATA!F1896="","",ATA!F1896)</f>
        <v/>
      </c>
      <c r="G1896" s="11" t="str">
        <f>IF(ATA!G1896="","",ATA!G1896)</f>
        <v/>
      </c>
      <c r="H1896" s="55" t="str">
        <f>IF(ATA!H1896="","",ATA!H1896)</f>
        <v/>
      </c>
      <c r="I1896" s="31" t="str">
        <f>IF(AND(F1895="",H1895="in-sample"),"",IF(AND(Temp!fhor_indata=1,H1895="out-sample",H1896="out-sample"),I1895,IF(AND(F1896="",H1895="out-sample"),"",IF(AND(Temp!optSeasCoef=0,Temp!sts_add=1),IF(H1895="in-sample",IF(Q1895=bigT,((pCell/bigT)*F1895)+((1-(pCell/bigT))*(I1895+J1895)),IF(OR(F1896="",COUNT($F$2:F1895)&lt;=pCell),F1895,((pCell/COUNT($F$2:F1895))*F1895)+((1-(pCell/COUNT($F$2:F1895)))*(I1895+J1895)))),I1895),IF(AND(Temp!optSeasCoef=0,Temp!sts_multp=1),IF(H1895="in-sample",IF(Q1895=bigT,((pCell/bigT)*F1895)+((1-(pCell/bigT))*(I1895*J1895)),IF(OR(F1896="",COUNT(F$2:$F1895)&lt;=pCell),F1895,((pCell/COUNT($F$2:F1895))*F1895)+((1-(pCell/COUNT($F$2:F1895)))*(I1895*J1895)))),I1895),IF(Temp!sts_add=1,IF(H1895="in-sample",IF(Q1895=bigT,((pCell/bigT)*AX1895)+((1-(pCell/bigT))*(I1895+J1895)),IF(OR(F1896="",COUNT($AX$2:AX1895)&lt;=pCell),AX1895,((pCell/COUNT($AX$2:AX1895))*AX1895)+((1-(pCell/COUNT($AX$2:AX1895)))*(I1895+J1895)))),I1895),IF(H1895="in-sample",IF(Q1895=bigT,((pCell/bigT)*AX1895)+((1-(pCell/bigT))*(I1895*J1895)),IF(OR(F1896="",COUNT($AX$2:AX1895)&lt;=pCell),AX1895,((pCell/COUNT($AX$2:AX1895))*AX1895)+((1-(pCell/COUNT($AX$2:AX1895)))*(I1895*J1895)))),I1895)))))))</f>
        <v/>
      </c>
      <c r="J1896" s="31" t="str">
        <f>IF(AND(F1895="",H1895="in-sample"),"",IF(AND(Temp!fhor_indata=1,H1895="out-sample",H1896="out-sample"),J1895,IF(AND(F1896="",H1895="out-sample"),"",IF(AND(Temp!optSeasCoef=0,Temp!sts_add=1),IF(H1895="in-sample",IF(Q1895=bigT,((qCell/bigT)*(I1896-I1895))+((1-(qCell/bigT))*J1895),IF(OR(F1896="",COUNT($F$2:F1895)&lt;=qCell),IF(COUNT($F$2:F1895)=1,0,F1895-F1894),((qCell/COUNT($F$2:F1895))*(I1896-I1895))+((1-(qCell/COUNT($F$2:F1895)))*J1895))),J1895),IF(AND(Temp!optSeasCoef=0,Temp!sts_multp=1),IF(H1895="in-sample",IF(Q1895=bigT,((qCell/bigT)*(I1896/I1895))+((1-(qCell/bigT))*J1895),IF(qCell=0,1,IF(OR(F1896="",COUNT($F$2:F1895)&lt;=qCell),IF(COUNT($F$2:F1895)=1,1,F1895/F1894),((qCell/COUNT($F$2:F1895))*(I1896/I1895))+((1-(qCell/COUNT($F$2:F1895)))*J1895)))),J1895),IF(Temp!sts_add=1,IF(H1895="in-sample",IF(Q1895=bigT,((qCell/bigT)*(I1896-I1895))+((1-(qCell/bigT))*J1895),IF(OR(F1896="",COUNT($AX$2:AX1895)&lt;=qCell),IF(COUNT($AX$2:AX1895)=1,0,AX1895-AX1894),((qCell/COUNT($AX$2:AX1895))*(I1896-I1895))+((1-(qCell/COUNT($AX$2:AX1895)))*J1895))),J1895),IF(H1895="in-sample",IF(Q1895=bigT,((qCell/bigT)*(I1896/I1895))+((1-(qCell/bigT))*J1895),IF(qCell=0,1,IF(OR(F1896="",COUNT($AX$2:AX1895)&lt;=qCell),IF(COUNT($AX$2:AX1895)=1,1,AX1895/AX1894),((qCell/COUNT($AX$2:AX1895))*(I1896/I1895))+((1-(qCell/COUNT($AX$2:AX1895)))*J1895)))),J1895)))))))</f>
        <v/>
      </c>
      <c r="K1896" s="31" t="str">
        <f>IF(H1896="","",IF(AND(Temp!optSeasCoef=0,Temp!sts_add=1),IF(H1896="out-sample",I1896+(Q1896*J1896),I1896+J1896),IF(AND(Temp!optSeasCoef=0,Temp!sts_multp=1),IF(H1896="out-sample",I1896*(J1896^Q1896),I1896*J1896),IF(Temp!sts_add=1,IF(H1896="out-sample",(I1896+(Q1896*J1896))*G1896,(I1896+J1896)*G1896),IF(H1896="out-sample",I1896*(J1896^Q1896)*G1896,I1896*J1896*G1896)))))</f>
        <v/>
      </c>
      <c r="L1896" s="32" t="str">
        <f t="shared" si="205"/>
        <v/>
      </c>
      <c r="M1896" s="32" t="str">
        <f t="shared" si="206"/>
        <v/>
      </c>
      <c r="N1896" s="32" t="str">
        <f t="shared" si="207"/>
        <v/>
      </c>
      <c r="O1896" s="32" t="str">
        <f t="shared" si="208"/>
        <v/>
      </c>
      <c r="P1896" s="32" t="str">
        <f t="shared" si="209"/>
        <v/>
      </c>
      <c r="Q1896" s="3" t="str">
        <f>IF(AND(Temp!fhor_indata=1,F1896="",H1895="in-sample"),1,IF(AND(Temp!fhor_indata=1,H1895="out-sample",Q1895&lt;ATA!XfHor),Q1895+1,IF(F1896="","",IF(AND(H1896="out-sample",H1895="in-sample"),1,IF(AND(H1896="out-sample",H1895="out-sample"),Q1895+1,IF(ISNUMBER(Q1895),Q1895+1,1))))))</f>
        <v/>
      </c>
      <c r="R1896" s="3" t="str">
        <f t="shared" si="203"/>
        <v/>
      </c>
      <c r="S1896" s="6"/>
      <c r="T1896" s="6"/>
      <c r="U1896" s="6"/>
      <c r="V1896" s="6"/>
      <c r="W1896" s="6"/>
      <c r="X1896" s="6"/>
      <c r="Y1896" s="6"/>
      <c r="Z1896" s="6"/>
      <c r="AA1896" s="6"/>
      <c r="AB1896" s="6"/>
      <c r="AC1896" s="6"/>
      <c r="AD1896" s="6"/>
      <c r="AE1896" s="6"/>
      <c r="AF1896" s="6"/>
      <c r="AG1896" s="6"/>
      <c r="AH1896" s="6"/>
      <c r="AI1896" s="6"/>
      <c r="AJ1896" s="6"/>
      <c r="AK1896" s="6"/>
      <c r="AX1896" s="63" t="e">
        <f t="shared" si="204"/>
        <v>#VALUE!</v>
      </c>
    </row>
    <row r="1897" spans="1:50" s="1" customFormat="1" ht="14.25" x14ac:dyDescent="0.2">
      <c r="A1897" s="6"/>
      <c r="B1897" s="6"/>
      <c r="C1897" s="6"/>
      <c r="D1897" s="3"/>
      <c r="E1897" s="70" t="str">
        <f>IF(ATA!E1897="","",ATA!E1897)</f>
        <v/>
      </c>
      <c r="F1897" s="51" t="str">
        <f>IF(ATA!F1897="","",ATA!F1897)</f>
        <v/>
      </c>
      <c r="G1897" s="11" t="str">
        <f>IF(ATA!G1897="","",ATA!G1897)</f>
        <v/>
      </c>
      <c r="H1897" s="55" t="str">
        <f>IF(ATA!H1897="","",ATA!H1897)</f>
        <v/>
      </c>
      <c r="I1897" s="31" t="str">
        <f>IF(AND(F1896="",H1896="in-sample"),"",IF(AND(Temp!fhor_indata=1,H1896="out-sample",H1897="out-sample"),I1896,IF(AND(F1897="",H1896="out-sample"),"",IF(AND(Temp!optSeasCoef=0,Temp!sts_add=1),IF(H1896="in-sample",IF(Q1896=bigT,((pCell/bigT)*F1896)+((1-(pCell/bigT))*(I1896+J1896)),IF(OR(F1897="",COUNT($F$2:F1896)&lt;=pCell),F1896,((pCell/COUNT($F$2:F1896))*F1896)+((1-(pCell/COUNT($F$2:F1896)))*(I1896+J1896)))),I1896),IF(AND(Temp!optSeasCoef=0,Temp!sts_multp=1),IF(H1896="in-sample",IF(Q1896=bigT,((pCell/bigT)*F1896)+((1-(pCell/bigT))*(I1896*J1896)),IF(OR(F1897="",COUNT(F$2:$F1896)&lt;=pCell),F1896,((pCell/COUNT($F$2:F1896))*F1896)+((1-(pCell/COUNT($F$2:F1896)))*(I1896*J1896)))),I1896),IF(Temp!sts_add=1,IF(H1896="in-sample",IF(Q1896=bigT,((pCell/bigT)*AX1896)+((1-(pCell/bigT))*(I1896+J1896)),IF(OR(F1897="",COUNT($AX$2:AX1896)&lt;=pCell),AX1896,((pCell/COUNT($AX$2:AX1896))*AX1896)+((1-(pCell/COUNT($AX$2:AX1896)))*(I1896+J1896)))),I1896),IF(H1896="in-sample",IF(Q1896=bigT,((pCell/bigT)*AX1896)+((1-(pCell/bigT))*(I1896*J1896)),IF(OR(F1897="",COUNT($AX$2:AX1896)&lt;=pCell),AX1896,((pCell/COUNT($AX$2:AX1896))*AX1896)+((1-(pCell/COUNT($AX$2:AX1896)))*(I1896*J1896)))),I1896)))))))</f>
        <v/>
      </c>
      <c r="J1897" s="31" t="str">
        <f>IF(AND(F1896="",H1896="in-sample"),"",IF(AND(Temp!fhor_indata=1,H1896="out-sample",H1897="out-sample"),J1896,IF(AND(F1897="",H1896="out-sample"),"",IF(AND(Temp!optSeasCoef=0,Temp!sts_add=1),IF(H1896="in-sample",IF(Q1896=bigT,((qCell/bigT)*(I1897-I1896))+((1-(qCell/bigT))*J1896),IF(OR(F1897="",COUNT($F$2:F1896)&lt;=qCell),IF(COUNT($F$2:F1896)=1,0,F1896-F1895),((qCell/COUNT($F$2:F1896))*(I1897-I1896))+((1-(qCell/COUNT($F$2:F1896)))*J1896))),J1896),IF(AND(Temp!optSeasCoef=0,Temp!sts_multp=1),IF(H1896="in-sample",IF(Q1896=bigT,((qCell/bigT)*(I1897/I1896))+((1-(qCell/bigT))*J1896),IF(qCell=0,1,IF(OR(F1897="",COUNT($F$2:F1896)&lt;=qCell),IF(COUNT($F$2:F1896)=1,1,F1896/F1895),((qCell/COUNT($F$2:F1896))*(I1897/I1896))+((1-(qCell/COUNT($F$2:F1896)))*J1896)))),J1896),IF(Temp!sts_add=1,IF(H1896="in-sample",IF(Q1896=bigT,((qCell/bigT)*(I1897-I1896))+((1-(qCell/bigT))*J1896),IF(OR(F1897="",COUNT($AX$2:AX1896)&lt;=qCell),IF(COUNT($AX$2:AX1896)=1,0,AX1896-AX1895),((qCell/COUNT($AX$2:AX1896))*(I1897-I1896))+((1-(qCell/COUNT($AX$2:AX1896)))*J1896))),J1896),IF(H1896="in-sample",IF(Q1896=bigT,((qCell/bigT)*(I1897/I1896))+((1-(qCell/bigT))*J1896),IF(qCell=0,1,IF(OR(F1897="",COUNT($AX$2:AX1896)&lt;=qCell),IF(COUNT($AX$2:AX1896)=1,1,AX1896/AX1895),((qCell/COUNT($AX$2:AX1896))*(I1897/I1896))+((1-(qCell/COUNT($AX$2:AX1896)))*J1896)))),J1896)))))))</f>
        <v/>
      </c>
      <c r="K1897" s="31" t="str">
        <f>IF(H1897="","",IF(AND(Temp!optSeasCoef=0,Temp!sts_add=1),IF(H1897="out-sample",I1897+(Q1897*J1897),I1897+J1897),IF(AND(Temp!optSeasCoef=0,Temp!sts_multp=1),IF(H1897="out-sample",I1897*(J1897^Q1897),I1897*J1897),IF(Temp!sts_add=1,IF(H1897="out-sample",(I1897+(Q1897*J1897))*G1897,(I1897+J1897)*G1897),IF(H1897="out-sample",I1897*(J1897^Q1897)*G1897,I1897*J1897*G1897)))))</f>
        <v/>
      </c>
      <c r="L1897" s="32" t="str">
        <f t="shared" si="205"/>
        <v/>
      </c>
      <c r="M1897" s="32" t="str">
        <f t="shared" si="206"/>
        <v/>
      </c>
      <c r="N1897" s="32" t="str">
        <f t="shared" si="207"/>
        <v/>
      </c>
      <c r="O1897" s="32" t="str">
        <f t="shared" si="208"/>
        <v/>
      </c>
      <c r="P1897" s="32" t="str">
        <f t="shared" si="209"/>
        <v/>
      </c>
      <c r="Q1897" s="3" t="str">
        <f>IF(AND(Temp!fhor_indata=1,F1897="",H1896="in-sample"),1,IF(AND(Temp!fhor_indata=1,H1896="out-sample",Q1896&lt;ATA!XfHor),Q1896+1,IF(F1897="","",IF(AND(H1897="out-sample",H1896="in-sample"),1,IF(AND(H1897="out-sample",H1896="out-sample"),Q1896+1,IF(ISNUMBER(Q1896),Q1896+1,1))))))</f>
        <v/>
      </c>
      <c r="R1897" s="3" t="str">
        <f t="shared" si="203"/>
        <v/>
      </c>
      <c r="S1897" s="6"/>
      <c r="T1897" s="6"/>
      <c r="U1897" s="6"/>
      <c r="V1897" s="6"/>
      <c r="W1897" s="6"/>
      <c r="X1897" s="6"/>
      <c r="Y1897" s="6"/>
      <c r="Z1897" s="6"/>
      <c r="AA1897" s="6"/>
      <c r="AB1897" s="6"/>
      <c r="AC1897" s="6"/>
      <c r="AD1897" s="6"/>
      <c r="AE1897" s="6"/>
      <c r="AF1897" s="6"/>
      <c r="AG1897" s="6"/>
      <c r="AH1897" s="6"/>
      <c r="AI1897" s="6"/>
      <c r="AJ1897" s="6"/>
      <c r="AK1897" s="6"/>
      <c r="AX1897" s="63" t="e">
        <f t="shared" si="204"/>
        <v>#VALUE!</v>
      </c>
    </row>
    <row r="1898" spans="1:50" s="1" customFormat="1" ht="14.25" x14ac:dyDescent="0.2">
      <c r="A1898" s="6"/>
      <c r="B1898" s="6"/>
      <c r="C1898" s="6"/>
      <c r="D1898" s="3"/>
      <c r="E1898" s="70" t="str">
        <f>IF(ATA!E1898="","",ATA!E1898)</f>
        <v/>
      </c>
      <c r="F1898" s="51" t="str">
        <f>IF(ATA!F1898="","",ATA!F1898)</f>
        <v/>
      </c>
      <c r="G1898" s="11" t="str">
        <f>IF(ATA!G1898="","",ATA!G1898)</f>
        <v/>
      </c>
      <c r="H1898" s="55" t="str">
        <f>IF(ATA!H1898="","",ATA!H1898)</f>
        <v/>
      </c>
      <c r="I1898" s="31" t="str">
        <f>IF(AND(F1897="",H1897="in-sample"),"",IF(AND(Temp!fhor_indata=1,H1897="out-sample",H1898="out-sample"),I1897,IF(AND(F1898="",H1897="out-sample"),"",IF(AND(Temp!optSeasCoef=0,Temp!sts_add=1),IF(H1897="in-sample",IF(Q1897=bigT,((pCell/bigT)*F1897)+((1-(pCell/bigT))*(I1897+J1897)),IF(OR(F1898="",COUNT($F$2:F1897)&lt;=pCell),F1897,((pCell/COUNT($F$2:F1897))*F1897)+((1-(pCell/COUNT($F$2:F1897)))*(I1897+J1897)))),I1897),IF(AND(Temp!optSeasCoef=0,Temp!sts_multp=1),IF(H1897="in-sample",IF(Q1897=bigT,((pCell/bigT)*F1897)+((1-(pCell/bigT))*(I1897*J1897)),IF(OR(F1898="",COUNT(F$2:$F1897)&lt;=pCell),F1897,((pCell/COUNT($F$2:F1897))*F1897)+((1-(pCell/COUNT($F$2:F1897)))*(I1897*J1897)))),I1897),IF(Temp!sts_add=1,IF(H1897="in-sample",IF(Q1897=bigT,((pCell/bigT)*AX1897)+((1-(pCell/bigT))*(I1897+J1897)),IF(OR(F1898="",COUNT($AX$2:AX1897)&lt;=pCell),AX1897,((pCell/COUNT($AX$2:AX1897))*AX1897)+((1-(pCell/COUNT($AX$2:AX1897)))*(I1897+J1897)))),I1897),IF(H1897="in-sample",IF(Q1897=bigT,((pCell/bigT)*AX1897)+((1-(pCell/bigT))*(I1897*J1897)),IF(OR(F1898="",COUNT($AX$2:AX1897)&lt;=pCell),AX1897,((pCell/COUNT($AX$2:AX1897))*AX1897)+((1-(pCell/COUNT($AX$2:AX1897)))*(I1897*J1897)))),I1897)))))))</f>
        <v/>
      </c>
      <c r="J1898" s="31" t="str">
        <f>IF(AND(F1897="",H1897="in-sample"),"",IF(AND(Temp!fhor_indata=1,H1897="out-sample",H1898="out-sample"),J1897,IF(AND(F1898="",H1897="out-sample"),"",IF(AND(Temp!optSeasCoef=0,Temp!sts_add=1),IF(H1897="in-sample",IF(Q1897=bigT,((qCell/bigT)*(I1898-I1897))+((1-(qCell/bigT))*J1897),IF(OR(F1898="",COUNT($F$2:F1897)&lt;=qCell),IF(COUNT($F$2:F1897)=1,0,F1897-F1896),((qCell/COUNT($F$2:F1897))*(I1898-I1897))+((1-(qCell/COUNT($F$2:F1897)))*J1897))),J1897),IF(AND(Temp!optSeasCoef=0,Temp!sts_multp=1),IF(H1897="in-sample",IF(Q1897=bigT,((qCell/bigT)*(I1898/I1897))+((1-(qCell/bigT))*J1897),IF(qCell=0,1,IF(OR(F1898="",COUNT($F$2:F1897)&lt;=qCell),IF(COUNT($F$2:F1897)=1,1,F1897/F1896),((qCell/COUNT($F$2:F1897))*(I1898/I1897))+((1-(qCell/COUNT($F$2:F1897)))*J1897)))),J1897),IF(Temp!sts_add=1,IF(H1897="in-sample",IF(Q1897=bigT,((qCell/bigT)*(I1898-I1897))+((1-(qCell/bigT))*J1897),IF(OR(F1898="",COUNT($AX$2:AX1897)&lt;=qCell),IF(COUNT($AX$2:AX1897)=1,0,AX1897-AX1896),((qCell/COUNT($AX$2:AX1897))*(I1898-I1897))+((1-(qCell/COUNT($AX$2:AX1897)))*J1897))),J1897),IF(H1897="in-sample",IF(Q1897=bigT,((qCell/bigT)*(I1898/I1897))+((1-(qCell/bigT))*J1897),IF(qCell=0,1,IF(OR(F1898="",COUNT($AX$2:AX1897)&lt;=qCell),IF(COUNT($AX$2:AX1897)=1,1,AX1897/AX1896),((qCell/COUNT($AX$2:AX1897))*(I1898/I1897))+((1-(qCell/COUNT($AX$2:AX1897)))*J1897)))),J1897)))))))</f>
        <v/>
      </c>
      <c r="K1898" s="31" t="str">
        <f>IF(H1898="","",IF(AND(Temp!optSeasCoef=0,Temp!sts_add=1),IF(H1898="out-sample",I1898+(Q1898*J1898),I1898+J1898),IF(AND(Temp!optSeasCoef=0,Temp!sts_multp=1),IF(H1898="out-sample",I1898*(J1898^Q1898),I1898*J1898),IF(Temp!sts_add=1,IF(H1898="out-sample",(I1898+(Q1898*J1898))*G1898,(I1898+J1898)*G1898),IF(H1898="out-sample",I1898*(J1898^Q1898)*G1898,I1898*J1898*G1898)))))</f>
        <v/>
      </c>
      <c r="L1898" s="32" t="str">
        <f t="shared" si="205"/>
        <v/>
      </c>
      <c r="M1898" s="32" t="str">
        <f t="shared" si="206"/>
        <v/>
      </c>
      <c r="N1898" s="32" t="str">
        <f t="shared" si="207"/>
        <v/>
      </c>
      <c r="O1898" s="32" t="str">
        <f t="shared" si="208"/>
        <v/>
      </c>
      <c r="P1898" s="32" t="str">
        <f t="shared" si="209"/>
        <v/>
      </c>
      <c r="Q1898" s="3" t="str">
        <f>IF(AND(Temp!fhor_indata=1,F1898="",H1897="in-sample"),1,IF(AND(Temp!fhor_indata=1,H1897="out-sample",Q1897&lt;ATA!XfHor),Q1897+1,IF(F1898="","",IF(AND(H1898="out-sample",H1897="in-sample"),1,IF(AND(H1898="out-sample",H1897="out-sample"),Q1897+1,IF(ISNUMBER(Q1897),Q1897+1,1))))))</f>
        <v/>
      </c>
      <c r="R1898" s="3" t="str">
        <f t="shared" si="203"/>
        <v/>
      </c>
      <c r="S1898" s="6"/>
      <c r="T1898" s="6"/>
      <c r="U1898" s="6"/>
      <c r="V1898" s="6"/>
      <c r="W1898" s="6"/>
      <c r="X1898" s="6"/>
      <c r="Y1898" s="6"/>
      <c r="Z1898" s="6"/>
      <c r="AA1898" s="6"/>
      <c r="AB1898" s="6"/>
      <c r="AC1898" s="6"/>
      <c r="AD1898" s="6"/>
      <c r="AE1898" s="6"/>
      <c r="AF1898" s="6"/>
      <c r="AG1898" s="6"/>
      <c r="AH1898" s="6"/>
      <c r="AI1898" s="6"/>
      <c r="AJ1898" s="6"/>
      <c r="AK1898" s="6"/>
      <c r="AX1898" s="63" t="e">
        <f t="shared" si="204"/>
        <v>#VALUE!</v>
      </c>
    </row>
    <row r="1899" spans="1:50" s="1" customFormat="1" ht="14.25" x14ac:dyDescent="0.2">
      <c r="A1899" s="6"/>
      <c r="B1899" s="6"/>
      <c r="C1899" s="6"/>
      <c r="D1899" s="3"/>
      <c r="E1899" s="70" t="str">
        <f>IF(ATA!E1899="","",ATA!E1899)</f>
        <v/>
      </c>
      <c r="F1899" s="51" t="str">
        <f>IF(ATA!F1899="","",ATA!F1899)</f>
        <v/>
      </c>
      <c r="G1899" s="11" t="str">
        <f>IF(ATA!G1899="","",ATA!G1899)</f>
        <v/>
      </c>
      <c r="H1899" s="55" t="str">
        <f>IF(ATA!H1899="","",ATA!H1899)</f>
        <v/>
      </c>
      <c r="I1899" s="31" t="str">
        <f>IF(AND(F1898="",H1898="in-sample"),"",IF(AND(Temp!fhor_indata=1,H1898="out-sample",H1899="out-sample"),I1898,IF(AND(F1899="",H1898="out-sample"),"",IF(AND(Temp!optSeasCoef=0,Temp!sts_add=1),IF(H1898="in-sample",IF(Q1898=bigT,((pCell/bigT)*F1898)+((1-(pCell/bigT))*(I1898+J1898)),IF(OR(F1899="",COUNT($F$2:F1898)&lt;=pCell),F1898,((pCell/COUNT($F$2:F1898))*F1898)+((1-(pCell/COUNT($F$2:F1898)))*(I1898+J1898)))),I1898),IF(AND(Temp!optSeasCoef=0,Temp!sts_multp=1),IF(H1898="in-sample",IF(Q1898=bigT,((pCell/bigT)*F1898)+((1-(pCell/bigT))*(I1898*J1898)),IF(OR(F1899="",COUNT(F$2:$F1898)&lt;=pCell),F1898,((pCell/COUNT($F$2:F1898))*F1898)+((1-(pCell/COUNT($F$2:F1898)))*(I1898*J1898)))),I1898),IF(Temp!sts_add=1,IF(H1898="in-sample",IF(Q1898=bigT,((pCell/bigT)*AX1898)+((1-(pCell/bigT))*(I1898+J1898)),IF(OR(F1899="",COUNT($AX$2:AX1898)&lt;=pCell),AX1898,((pCell/COUNT($AX$2:AX1898))*AX1898)+((1-(pCell/COUNT($AX$2:AX1898)))*(I1898+J1898)))),I1898),IF(H1898="in-sample",IF(Q1898=bigT,((pCell/bigT)*AX1898)+((1-(pCell/bigT))*(I1898*J1898)),IF(OR(F1899="",COUNT($AX$2:AX1898)&lt;=pCell),AX1898,((pCell/COUNT($AX$2:AX1898))*AX1898)+((1-(pCell/COUNT($AX$2:AX1898)))*(I1898*J1898)))),I1898)))))))</f>
        <v/>
      </c>
      <c r="J1899" s="31" t="str">
        <f>IF(AND(F1898="",H1898="in-sample"),"",IF(AND(Temp!fhor_indata=1,H1898="out-sample",H1899="out-sample"),J1898,IF(AND(F1899="",H1898="out-sample"),"",IF(AND(Temp!optSeasCoef=0,Temp!sts_add=1),IF(H1898="in-sample",IF(Q1898=bigT,((qCell/bigT)*(I1899-I1898))+((1-(qCell/bigT))*J1898),IF(OR(F1899="",COUNT($F$2:F1898)&lt;=qCell),IF(COUNT($F$2:F1898)=1,0,F1898-F1897),((qCell/COUNT($F$2:F1898))*(I1899-I1898))+((1-(qCell/COUNT($F$2:F1898)))*J1898))),J1898),IF(AND(Temp!optSeasCoef=0,Temp!sts_multp=1),IF(H1898="in-sample",IF(Q1898=bigT,((qCell/bigT)*(I1899/I1898))+((1-(qCell/bigT))*J1898),IF(qCell=0,1,IF(OR(F1899="",COUNT($F$2:F1898)&lt;=qCell),IF(COUNT($F$2:F1898)=1,1,F1898/F1897),((qCell/COUNT($F$2:F1898))*(I1899/I1898))+((1-(qCell/COUNT($F$2:F1898)))*J1898)))),J1898),IF(Temp!sts_add=1,IF(H1898="in-sample",IF(Q1898=bigT,((qCell/bigT)*(I1899-I1898))+((1-(qCell/bigT))*J1898),IF(OR(F1899="",COUNT($AX$2:AX1898)&lt;=qCell),IF(COUNT($AX$2:AX1898)=1,0,AX1898-AX1897),((qCell/COUNT($AX$2:AX1898))*(I1899-I1898))+((1-(qCell/COUNT($AX$2:AX1898)))*J1898))),J1898),IF(H1898="in-sample",IF(Q1898=bigT,((qCell/bigT)*(I1899/I1898))+((1-(qCell/bigT))*J1898),IF(qCell=0,1,IF(OR(F1899="",COUNT($AX$2:AX1898)&lt;=qCell),IF(COUNT($AX$2:AX1898)=1,1,AX1898/AX1897),((qCell/COUNT($AX$2:AX1898))*(I1899/I1898))+((1-(qCell/COUNT($AX$2:AX1898)))*J1898)))),J1898)))))))</f>
        <v/>
      </c>
      <c r="K1899" s="31" t="str">
        <f>IF(H1899="","",IF(AND(Temp!optSeasCoef=0,Temp!sts_add=1),IF(H1899="out-sample",I1899+(Q1899*J1899),I1899+J1899),IF(AND(Temp!optSeasCoef=0,Temp!sts_multp=1),IF(H1899="out-sample",I1899*(J1899^Q1899),I1899*J1899),IF(Temp!sts_add=1,IF(H1899="out-sample",(I1899+(Q1899*J1899))*G1899,(I1899+J1899)*G1899),IF(H1899="out-sample",I1899*(J1899^Q1899)*G1899,I1899*J1899*G1899)))))</f>
        <v/>
      </c>
      <c r="L1899" s="32" t="str">
        <f t="shared" si="205"/>
        <v/>
      </c>
      <c r="M1899" s="32" t="str">
        <f t="shared" si="206"/>
        <v/>
      </c>
      <c r="N1899" s="32" t="str">
        <f t="shared" si="207"/>
        <v/>
      </c>
      <c r="O1899" s="32" t="str">
        <f t="shared" si="208"/>
        <v/>
      </c>
      <c r="P1899" s="32" t="str">
        <f t="shared" si="209"/>
        <v/>
      </c>
      <c r="Q1899" s="3" t="str">
        <f>IF(AND(Temp!fhor_indata=1,F1899="",H1898="in-sample"),1,IF(AND(Temp!fhor_indata=1,H1898="out-sample",Q1898&lt;ATA!XfHor),Q1898+1,IF(F1899="","",IF(AND(H1899="out-sample",H1898="in-sample"),1,IF(AND(H1899="out-sample",H1898="out-sample"),Q1898+1,IF(ISNUMBER(Q1898),Q1898+1,1))))))</f>
        <v/>
      </c>
      <c r="R1899" s="3" t="str">
        <f t="shared" si="203"/>
        <v/>
      </c>
      <c r="S1899" s="6"/>
      <c r="T1899" s="6"/>
      <c r="U1899" s="6"/>
      <c r="V1899" s="6"/>
      <c r="W1899" s="6"/>
      <c r="X1899" s="6"/>
      <c r="Y1899" s="6"/>
      <c r="Z1899" s="6"/>
      <c r="AA1899" s="6"/>
      <c r="AB1899" s="6"/>
      <c r="AC1899" s="6"/>
      <c r="AD1899" s="6"/>
      <c r="AE1899" s="6"/>
      <c r="AF1899" s="6"/>
      <c r="AG1899" s="6"/>
      <c r="AH1899" s="6"/>
      <c r="AI1899" s="6"/>
      <c r="AJ1899" s="6"/>
      <c r="AK1899" s="6"/>
      <c r="AX1899" s="63" t="e">
        <f t="shared" si="204"/>
        <v>#VALUE!</v>
      </c>
    </row>
    <row r="1900" spans="1:50" s="1" customFormat="1" ht="14.25" x14ac:dyDescent="0.2">
      <c r="A1900" s="6"/>
      <c r="B1900" s="6"/>
      <c r="C1900" s="6"/>
      <c r="D1900" s="3"/>
      <c r="E1900" s="70" t="str">
        <f>IF(ATA!E1900="","",ATA!E1900)</f>
        <v/>
      </c>
      <c r="F1900" s="51" t="str">
        <f>IF(ATA!F1900="","",ATA!F1900)</f>
        <v/>
      </c>
      <c r="G1900" s="11" t="str">
        <f>IF(ATA!G1900="","",ATA!G1900)</f>
        <v/>
      </c>
      <c r="H1900" s="55" t="str">
        <f>IF(ATA!H1900="","",ATA!H1900)</f>
        <v/>
      </c>
      <c r="I1900" s="31" t="str">
        <f>IF(AND(F1899="",H1899="in-sample"),"",IF(AND(Temp!fhor_indata=1,H1899="out-sample",H1900="out-sample"),I1899,IF(AND(F1900="",H1899="out-sample"),"",IF(AND(Temp!optSeasCoef=0,Temp!sts_add=1),IF(H1899="in-sample",IF(Q1899=bigT,((pCell/bigT)*F1899)+((1-(pCell/bigT))*(I1899+J1899)),IF(OR(F1900="",COUNT($F$2:F1899)&lt;=pCell),F1899,((pCell/COUNT($F$2:F1899))*F1899)+((1-(pCell/COUNT($F$2:F1899)))*(I1899+J1899)))),I1899),IF(AND(Temp!optSeasCoef=0,Temp!sts_multp=1),IF(H1899="in-sample",IF(Q1899=bigT,((pCell/bigT)*F1899)+((1-(pCell/bigT))*(I1899*J1899)),IF(OR(F1900="",COUNT(F$2:$F1899)&lt;=pCell),F1899,((pCell/COUNT($F$2:F1899))*F1899)+((1-(pCell/COUNT($F$2:F1899)))*(I1899*J1899)))),I1899),IF(Temp!sts_add=1,IF(H1899="in-sample",IF(Q1899=bigT,((pCell/bigT)*AX1899)+((1-(pCell/bigT))*(I1899+J1899)),IF(OR(F1900="",COUNT($AX$2:AX1899)&lt;=pCell),AX1899,((pCell/COUNT($AX$2:AX1899))*AX1899)+((1-(pCell/COUNT($AX$2:AX1899)))*(I1899+J1899)))),I1899),IF(H1899="in-sample",IF(Q1899=bigT,((pCell/bigT)*AX1899)+((1-(pCell/bigT))*(I1899*J1899)),IF(OR(F1900="",COUNT($AX$2:AX1899)&lt;=pCell),AX1899,((pCell/COUNT($AX$2:AX1899))*AX1899)+((1-(pCell/COUNT($AX$2:AX1899)))*(I1899*J1899)))),I1899)))))))</f>
        <v/>
      </c>
      <c r="J1900" s="31" t="str">
        <f>IF(AND(F1899="",H1899="in-sample"),"",IF(AND(Temp!fhor_indata=1,H1899="out-sample",H1900="out-sample"),J1899,IF(AND(F1900="",H1899="out-sample"),"",IF(AND(Temp!optSeasCoef=0,Temp!sts_add=1),IF(H1899="in-sample",IF(Q1899=bigT,((qCell/bigT)*(I1900-I1899))+((1-(qCell/bigT))*J1899),IF(OR(F1900="",COUNT($F$2:F1899)&lt;=qCell),IF(COUNT($F$2:F1899)=1,0,F1899-F1898),((qCell/COUNT($F$2:F1899))*(I1900-I1899))+((1-(qCell/COUNT($F$2:F1899)))*J1899))),J1899),IF(AND(Temp!optSeasCoef=0,Temp!sts_multp=1),IF(H1899="in-sample",IF(Q1899=bigT,((qCell/bigT)*(I1900/I1899))+((1-(qCell/bigT))*J1899),IF(qCell=0,1,IF(OR(F1900="",COUNT($F$2:F1899)&lt;=qCell),IF(COUNT($F$2:F1899)=1,1,F1899/F1898),((qCell/COUNT($F$2:F1899))*(I1900/I1899))+((1-(qCell/COUNT($F$2:F1899)))*J1899)))),J1899),IF(Temp!sts_add=1,IF(H1899="in-sample",IF(Q1899=bigT,((qCell/bigT)*(I1900-I1899))+((1-(qCell/bigT))*J1899),IF(OR(F1900="",COUNT($AX$2:AX1899)&lt;=qCell),IF(COUNT($AX$2:AX1899)=1,0,AX1899-AX1898),((qCell/COUNT($AX$2:AX1899))*(I1900-I1899))+((1-(qCell/COUNT($AX$2:AX1899)))*J1899))),J1899),IF(H1899="in-sample",IF(Q1899=bigT,((qCell/bigT)*(I1900/I1899))+((1-(qCell/bigT))*J1899),IF(qCell=0,1,IF(OR(F1900="",COUNT($AX$2:AX1899)&lt;=qCell),IF(COUNT($AX$2:AX1899)=1,1,AX1899/AX1898),((qCell/COUNT($AX$2:AX1899))*(I1900/I1899))+((1-(qCell/COUNT($AX$2:AX1899)))*J1899)))),J1899)))))))</f>
        <v/>
      </c>
      <c r="K1900" s="31" t="str">
        <f>IF(H1900="","",IF(AND(Temp!optSeasCoef=0,Temp!sts_add=1),IF(H1900="out-sample",I1900+(Q1900*J1900),I1900+J1900),IF(AND(Temp!optSeasCoef=0,Temp!sts_multp=1),IF(H1900="out-sample",I1900*(J1900^Q1900),I1900*J1900),IF(Temp!sts_add=1,IF(H1900="out-sample",(I1900+(Q1900*J1900))*G1900,(I1900+J1900)*G1900),IF(H1900="out-sample",I1900*(J1900^Q1900)*G1900,I1900*J1900*G1900)))))</f>
        <v/>
      </c>
      <c r="L1900" s="32" t="str">
        <f t="shared" si="205"/>
        <v/>
      </c>
      <c r="M1900" s="32" t="str">
        <f t="shared" si="206"/>
        <v/>
      </c>
      <c r="N1900" s="32" t="str">
        <f t="shared" si="207"/>
        <v/>
      </c>
      <c r="O1900" s="32" t="str">
        <f t="shared" si="208"/>
        <v/>
      </c>
      <c r="P1900" s="32" t="str">
        <f t="shared" si="209"/>
        <v/>
      </c>
      <c r="Q1900" s="3" t="str">
        <f>IF(AND(Temp!fhor_indata=1,F1900="",H1899="in-sample"),1,IF(AND(Temp!fhor_indata=1,H1899="out-sample",Q1899&lt;ATA!XfHor),Q1899+1,IF(F1900="","",IF(AND(H1900="out-sample",H1899="in-sample"),1,IF(AND(H1900="out-sample",H1899="out-sample"),Q1899+1,IF(ISNUMBER(Q1899),Q1899+1,1))))))</f>
        <v/>
      </c>
      <c r="R1900" s="3" t="str">
        <f t="shared" si="203"/>
        <v/>
      </c>
      <c r="S1900" s="6"/>
      <c r="T1900" s="6"/>
      <c r="U1900" s="6"/>
      <c r="V1900" s="6"/>
      <c r="W1900" s="6"/>
      <c r="X1900" s="6"/>
      <c r="Y1900" s="6"/>
      <c r="Z1900" s="6"/>
      <c r="AA1900" s="6"/>
      <c r="AB1900" s="6"/>
      <c r="AC1900" s="6"/>
      <c r="AD1900" s="6"/>
      <c r="AE1900" s="6"/>
      <c r="AF1900" s="6"/>
      <c r="AG1900" s="6"/>
      <c r="AH1900" s="6"/>
      <c r="AI1900" s="6"/>
      <c r="AJ1900" s="6"/>
      <c r="AK1900" s="6"/>
      <c r="AX1900" s="63" t="e">
        <f t="shared" si="204"/>
        <v>#VALUE!</v>
      </c>
    </row>
    <row r="1901" spans="1:50" s="1" customFormat="1" ht="14.25" x14ac:dyDescent="0.2">
      <c r="A1901" s="6"/>
      <c r="B1901" s="6"/>
      <c r="C1901" s="6"/>
      <c r="D1901" s="3"/>
      <c r="E1901" s="70" t="str">
        <f>IF(ATA!E1901="","",ATA!E1901)</f>
        <v/>
      </c>
      <c r="F1901" s="51" t="str">
        <f>IF(ATA!F1901="","",ATA!F1901)</f>
        <v/>
      </c>
      <c r="G1901" s="11" t="str">
        <f>IF(ATA!G1901="","",ATA!G1901)</f>
        <v/>
      </c>
      <c r="H1901" s="55" t="str">
        <f>IF(ATA!H1901="","",ATA!H1901)</f>
        <v/>
      </c>
      <c r="I1901" s="31" t="str">
        <f>IF(AND(F1900="",H1900="in-sample"),"",IF(AND(Temp!fhor_indata=1,H1900="out-sample",H1901="out-sample"),I1900,IF(AND(F1901="",H1900="out-sample"),"",IF(AND(Temp!optSeasCoef=0,Temp!sts_add=1),IF(H1900="in-sample",IF(Q1900=bigT,((pCell/bigT)*F1900)+((1-(pCell/bigT))*(I1900+J1900)),IF(OR(F1901="",COUNT($F$2:F1900)&lt;=pCell),F1900,((pCell/COUNT($F$2:F1900))*F1900)+((1-(pCell/COUNT($F$2:F1900)))*(I1900+J1900)))),I1900),IF(AND(Temp!optSeasCoef=0,Temp!sts_multp=1),IF(H1900="in-sample",IF(Q1900=bigT,((pCell/bigT)*F1900)+((1-(pCell/bigT))*(I1900*J1900)),IF(OR(F1901="",COUNT(F$2:$F1900)&lt;=pCell),F1900,((pCell/COUNT($F$2:F1900))*F1900)+((1-(pCell/COUNT($F$2:F1900)))*(I1900*J1900)))),I1900),IF(Temp!sts_add=1,IF(H1900="in-sample",IF(Q1900=bigT,((pCell/bigT)*AX1900)+((1-(pCell/bigT))*(I1900+J1900)),IF(OR(F1901="",COUNT($AX$2:AX1900)&lt;=pCell),AX1900,((pCell/COUNT($AX$2:AX1900))*AX1900)+((1-(pCell/COUNT($AX$2:AX1900)))*(I1900+J1900)))),I1900),IF(H1900="in-sample",IF(Q1900=bigT,((pCell/bigT)*AX1900)+((1-(pCell/bigT))*(I1900*J1900)),IF(OR(F1901="",COUNT($AX$2:AX1900)&lt;=pCell),AX1900,((pCell/COUNT($AX$2:AX1900))*AX1900)+((1-(pCell/COUNT($AX$2:AX1900)))*(I1900*J1900)))),I1900)))))))</f>
        <v/>
      </c>
      <c r="J1901" s="31" t="str">
        <f>IF(AND(F1900="",H1900="in-sample"),"",IF(AND(Temp!fhor_indata=1,H1900="out-sample",H1901="out-sample"),J1900,IF(AND(F1901="",H1900="out-sample"),"",IF(AND(Temp!optSeasCoef=0,Temp!sts_add=1),IF(H1900="in-sample",IF(Q1900=bigT,((qCell/bigT)*(I1901-I1900))+((1-(qCell/bigT))*J1900),IF(OR(F1901="",COUNT($F$2:F1900)&lt;=qCell),IF(COUNT($F$2:F1900)=1,0,F1900-F1899),((qCell/COUNT($F$2:F1900))*(I1901-I1900))+((1-(qCell/COUNT($F$2:F1900)))*J1900))),J1900),IF(AND(Temp!optSeasCoef=0,Temp!sts_multp=1),IF(H1900="in-sample",IF(Q1900=bigT,((qCell/bigT)*(I1901/I1900))+((1-(qCell/bigT))*J1900),IF(qCell=0,1,IF(OR(F1901="",COUNT($F$2:F1900)&lt;=qCell),IF(COUNT($F$2:F1900)=1,1,F1900/F1899),((qCell/COUNT($F$2:F1900))*(I1901/I1900))+((1-(qCell/COUNT($F$2:F1900)))*J1900)))),J1900),IF(Temp!sts_add=1,IF(H1900="in-sample",IF(Q1900=bigT,((qCell/bigT)*(I1901-I1900))+((1-(qCell/bigT))*J1900),IF(OR(F1901="",COUNT($AX$2:AX1900)&lt;=qCell),IF(COUNT($AX$2:AX1900)=1,0,AX1900-AX1899),((qCell/COUNT($AX$2:AX1900))*(I1901-I1900))+((1-(qCell/COUNT($AX$2:AX1900)))*J1900))),J1900),IF(H1900="in-sample",IF(Q1900=bigT,((qCell/bigT)*(I1901/I1900))+((1-(qCell/bigT))*J1900),IF(qCell=0,1,IF(OR(F1901="",COUNT($AX$2:AX1900)&lt;=qCell),IF(COUNT($AX$2:AX1900)=1,1,AX1900/AX1899),((qCell/COUNT($AX$2:AX1900))*(I1901/I1900))+((1-(qCell/COUNT($AX$2:AX1900)))*J1900)))),J1900)))))))</f>
        <v/>
      </c>
      <c r="K1901" s="31" t="str">
        <f>IF(H1901="","",IF(AND(Temp!optSeasCoef=0,Temp!sts_add=1),IF(H1901="out-sample",I1901+(Q1901*J1901),I1901+J1901),IF(AND(Temp!optSeasCoef=0,Temp!sts_multp=1),IF(H1901="out-sample",I1901*(J1901^Q1901),I1901*J1901),IF(Temp!sts_add=1,IF(H1901="out-sample",(I1901+(Q1901*J1901))*G1901,(I1901+J1901)*G1901),IF(H1901="out-sample",I1901*(J1901^Q1901)*G1901,I1901*J1901*G1901)))))</f>
        <v/>
      </c>
      <c r="L1901" s="32" t="str">
        <f t="shared" si="205"/>
        <v/>
      </c>
      <c r="M1901" s="32" t="str">
        <f t="shared" si="206"/>
        <v/>
      </c>
      <c r="N1901" s="32" t="str">
        <f t="shared" si="207"/>
        <v/>
      </c>
      <c r="O1901" s="32" t="str">
        <f t="shared" si="208"/>
        <v/>
      </c>
      <c r="P1901" s="32" t="str">
        <f t="shared" si="209"/>
        <v/>
      </c>
      <c r="Q1901" s="3" t="str">
        <f>IF(AND(Temp!fhor_indata=1,F1901="",H1900="in-sample"),1,IF(AND(Temp!fhor_indata=1,H1900="out-sample",Q1900&lt;ATA!XfHor),Q1900+1,IF(F1901="","",IF(AND(H1901="out-sample",H1900="in-sample"),1,IF(AND(H1901="out-sample",H1900="out-sample"),Q1900+1,IF(ISNUMBER(Q1900),Q1900+1,1))))))</f>
        <v/>
      </c>
      <c r="R1901" s="3" t="str">
        <f t="shared" si="203"/>
        <v/>
      </c>
      <c r="S1901" s="6"/>
      <c r="T1901" s="6"/>
      <c r="U1901" s="6"/>
      <c r="V1901" s="6"/>
      <c r="W1901" s="6"/>
      <c r="X1901" s="6"/>
      <c r="Y1901" s="6"/>
      <c r="Z1901" s="6"/>
      <c r="AA1901" s="6"/>
      <c r="AB1901" s="6"/>
      <c r="AC1901" s="6"/>
      <c r="AD1901" s="6"/>
      <c r="AE1901" s="6"/>
      <c r="AF1901" s="6"/>
      <c r="AG1901" s="6"/>
      <c r="AH1901" s="6"/>
      <c r="AI1901" s="6"/>
      <c r="AJ1901" s="6"/>
      <c r="AK1901" s="6"/>
      <c r="AX1901" s="63" t="e">
        <f t="shared" si="204"/>
        <v>#VALUE!</v>
      </c>
    </row>
    <row r="1902" spans="1:50" s="1" customFormat="1" ht="14.25" x14ac:dyDescent="0.2">
      <c r="A1902" s="6"/>
      <c r="B1902" s="6"/>
      <c r="C1902" s="6"/>
      <c r="D1902" s="3"/>
      <c r="E1902" s="70" t="str">
        <f>IF(ATA!E1902="","",ATA!E1902)</f>
        <v/>
      </c>
      <c r="F1902" s="51" t="str">
        <f>IF(ATA!F1902="","",ATA!F1902)</f>
        <v/>
      </c>
      <c r="G1902" s="11" t="str">
        <f>IF(ATA!G1902="","",ATA!G1902)</f>
        <v/>
      </c>
      <c r="H1902" s="55" t="str">
        <f>IF(ATA!H1902="","",ATA!H1902)</f>
        <v/>
      </c>
      <c r="I1902" s="31" t="str">
        <f>IF(AND(F1901="",H1901="in-sample"),"",IF(AND(Temp!fhor_indata=1,H1901="out-sample",H1902="out-sample"),I1901,IF(AND(F1902="",H1901="out-sample"),"",IF(AND(Temp!optSeasCoef=0,Temp!sts_add=1),IF(H1901="in-sample",IF(Q1901=bigT,((pCell/bigT)*F1901)+((1-(pCell/bigT))*(I1901+J1901)),IF(OR(F1902="",COUNT($F$2:F1901)&lt;=pCell),F1901,((pCell/COUNT($F$2:F1901))*F1901)+((1-(pCell/COUNT($F$2:F1901)))*(I1901+J1901)))),I1901),IF(AND(Temp!optSeasCoef=0,Temp!sts_multp=1),IF(H1901="in-sample",IF(Q1901=bigT,((pCell/bigT)*F1901)+((1-(pCell/bigT))*(I1901*J1901)),IF(OR(F1902="",COUNT(F$2:$F1901)&lt;=pCell),F1901,((pCell/COUNT($F$2:F1901))*F1901)+((1-(pCell/COUNT($F$2:F1901)))*(I1901*J1901)))),I1901),IF(Temp!sts_add=1,IF(H1901="in-sample",IF(Q1901=bigT,((pCell/bigT)*AX1901)+((1-(pCell/bigT))*(I1901+J1901)),IF(OR(F1902="",COUNT($AX$2:AX1901)&lt;=pCell),AX1901,((pCell/COUNT($AX$2:AX1901))*AX1901)+((1-(pCell/COUNT($AX$2:AX1901)))*(I1901+J1901)))),I1901),IF(H1901="in-sample",IF(Q1901=bigT,((pCell/bigT)*AX1901)+((1-(pCell/bigT))*(I1901*J1901)),IF(OR(F1902="",COUNT($AX$2:AX1901)&lt;=pCell),AX1901,((pCell/COUNT($AX$2:AX1901))*AX1901)+((1-(pCell/COUNT($AX$2:AX1901)))*(I1901*J1901)))),I1901)))))))</f>
        <v/>
      </c>
      <c r="J1902" s="31" t="str">
        <f>IF(AND(F1901="",H1901="in-sample"),"",IF(AND(Temp!fhor_indata=1,H1901="out-sample",H1902="out-sample"),J1901,IF(AND(F1902="",H1901="out-sample"),"",IF(AND(Temp!optSeasCoef=0,Temp!sts_add=1),IF(H1901="in-sample",IF(Q1901=bigT,((qCell/bigT)*(I1902-I1901))+((1-(qCell/bigT))*J1901),IF(OR(F1902="",COUNT($F$2:F1901)&lt;=qCell),IF(COUNT($F$2:F1901)=1,0,F1901-F1900),((qCell/COUNT($F$2:F1901))*(I1902-I1901))+((1-(qCell/COUNT($F$2:F1901)))*J1901))),J1901),IF(AND(Temp!optSeasCoef=0,Temp!sts_multp=1),IF(H1901="in-sample",IF(Q1901=bigT,((qCell/bigT)*(I1902/I1901))+((1-(qCell/bigT))*J1901),IF(qCell=0,1,IF(OR(F1902="",COUNT($F$2:F1901)&lt;=qCell),IF(COUNT($F$2:F1901)=1,1,F1901/F1900),((qCell/COUNT($F$2:F1901))*(I1902/I1901))+((1-(qCell/COUNT($F$2:F1901)))*J1901)))),J1901),IF(Temp!sts_add=1,IF(H1901="in-sample",IF(Q1901=bigT,((qCell/bigT)*(I1902-I1901))+((1-(qCell/bigT))*J1901),IF(OR(F1902="",COUNT($AX$2:AX1901)&lt;=qCell),IF(COUNT($AX$2:AX1901)=1,0,AX1901-AX1900),((qCell/COUNT($AX$2:AX1901))*(I1902-I1901))+((1-(qCell/COUNT($AX$2:AX1901)))*J1901))),J1901),IF(H1901="in-sample",IF(Q1901=bigT,((qCell/bigT)*(I1902/I1901))+((1-(qCell/bigT))*J1901),IF(qCell=0,1,IF(OR(F1902="",COUNT($AX$2:AX1901)&lt;=qCell),IF(COUNT($AX$2:AX1901)=1,1,AX1901/AX1900),((qCell/COUNT($AX$2:AX1901))*(I1902/I1901))+((1-(qCell/COUNT($AX$2:AX1901)))*J1901)))),J1901)))))))</f>
        <v/>
      </c>
      <c r="K1902" s="31" t="str">
        <f>IF(H1902="","",IF(AND(Temp!optSeasCoef=0,Temp!sts_add=1),IF(H1902="out-sample",I1902+(Q1902*J1902),I1902+J1902),IF(AND(Temp!optSeasCoef=0,Temp!sts_multp=1),IF(H1902="out-sample",I1902*(J1902^Q1902),I1902*J1902),IF(Temp!sts_add=1,IF(H1902="out-sample",(I1902+(Q1902*J1902))*G1902,(I1902+J1902)*G1902),IF(H1902="out-sample",I1902*(J1902^Q1902)*G1902,I1902*J1902*G1902)))))</f>
        <v/>
      </c>
      <c r="L1902" s="32" t="str">
        <f t="shared" si="205"/>
        <v/>
      </c>
      <c r="M1902" s="32" t="str">
        <f t="shared" si="206"/>
        <v/>
      </c>
      <c r="N1902" s="32" t="str">
        <f t="shared" si="207"/>
        <v/>
      </c>
      <c r="O1902" s="32" t="str">
        <f t="shared" si="208"/>
        <v/>
      </c>
      <c r="P1902" s="32" t="str">
        <f t="shared" si="209"/>
        <v/>
      </c>
      <c r="Q1902" s="3" t="str">
        <f>IF(AND(Temp!fhor_indata=1,F1902="",H1901="in-sample"),1,IF(AND(Temp!fhor_indata=1,H1901="out-sample",Q1901&lt;ATA!XfHor),Q1901+1,IF(F1902="","",IF(AND(H1902="out-sample",H1901="in-sample"),1,IF(AND(H1902="out-sample",H1901="out-sample"),Q1901+1,IF(ISNUMBER(Q1901),Q1901+1,1))))))</f>
        <v/>
      </c>
      <c r="R1902" s="3" t="str">
        <f t="shared" si="203"/>
        <v/>
      </c>
      <c r="S1902" s="6"/>
      <c r="T1902" s="6"/>
      <c r="U1902" s="6"/>
      <c r="V1902" s="6"/>
      <c r="W1902" s="6"/>
      <c r="X1902" s="6"/>
      <c r="Y1902" s="6"/>
      <c r="Z1902" s="6"/>
      <c r="AA1902" s="6"/>
      <c r="AB1902" s="6"/>
      <c r="AC1902" s="6"/>
      <c r="AD1902" s="6"/>
      <c r="AE1902" s="6"/>
      <c r="AF1902" s="6"/>
      <c r="AG1902" s="6"/>
      <c r="AH1902" s="6"/>
      <c r="AI1902" s="6"/>
      <c r="AJ1902" s="6"/>
      <c r="AK1902" s="6"/>
      <c r="AX1902" s="63" t="e">
        <f t="shared" si="204"/>
        <v>#VALUE!</v>
      </c>
    </row>
    <row r="1903" spans="1:50" s="1" customFormat="1" ht="14.25" x14ac:dyDescent="0.2">
      <c r="A1903" s="6"/>
      <c r="B1903" s="6"/>
      <c r="C1903" s="6"/>
      <c r="D1903" s="3"/>
      <c r="E1903" s="70" t="str">
        <f>IF(ATA!E1903="","",ATA!E1903)</f>
        <v/>
      </c>
      <c r="F1903" s="51" t="str">
        <f>IF(ATA!F1903="","",ATA!F1903)</f>
        <v/>
      </c>
      <c r="G1903" s="11" t="str">
        <f>IF(ATA!G1903="","",ATA!G1903)</f>
        <v/>
      </c>
      <c r="H1903" s="55" t="str">
        <f>IF(ATA!H1903="","",ATA!H1903)</f>
        <v/>
      </c>
      <c r="I1903" s="31" t="str">
        <f>IF(AND(F1902="",H1902="in-sample"),"",IF(AND(Temp!fhor_indata=1,H1902="out-sample",H1903="out-sample"),I1902,IF(AND(F1903="",H1902="out-sample"),"",IF(AND(Temp!optSeasCoef=0,Temp!sts_add=1),IF(H1902="in-sample",IF(Q1902=bigT,((pCell/bigT)*F1902)+((1-(pCell/bigT))*(I1902+J1902)),IF(OR(F1903="",COUNT($F$2:F1902)&lt;=pCell),F1902,((pCell/COUNT($F$2:F1902))*F1902)+((1-(pCell/COUNT($F$2:F1902)))*(I1902+J1902)))),I1902),IF(AND(Temp!optSeasCoef=0,Temp!sts_multp=1),IF(H1902="in-sample",IF(Q1902=bigT,((pCell/bigT)*F1902)+((1-(pCell/bigT))*(I1902*J1902)),IF(OR(F1903="",COUNT(F$2:$F1902)&lt;=pCell),F1902,((pCell/COUNT($F$2:F1902))*F1902)+((1-(pCell/COUNT($F$2:F1902)))*(I1902*J1902)))),I1902),IF(Temp!sts_add=1,IF(H1902="in-sample",IF(Q1902=bigT,((pCell/bigT)*AX1902)+((1-(pCell/bigT))*(I1902+J1902)),IF(OR(F1903="",COUNT($AX$2:AX1902)&lt;=pCell),AX1902,((pCell/COUNT($AX$2:AX1902))*AX1902)+((1-(pCell/COUNT($AX$2:AX1902)))*(I1902+J1902)))),I1902),IF(H1902="in-sample",IF(Q1902=bigT,((pCell/bigT)*AX1902)+((1-(pCell/bigT))*(I1902*J1902)),IF(OR(F1903="",COUNT($AX$2:AX1902)&lt;=pCell),AX1902,((pCell/COUNT($AX$2:AX1902))*AX1902)+((1-(pCell/COUNT($AX$2:AX1902)))*(I1902*J1902)))),I1902)))))))</f>
        <v/>
      </c>
      <c r="J1903" s="31" t="str">
        <f>IF(AND(F1902="",H1902="in-sample"),"",IF(AND(Temp!fhor_indata=1,H1902="out-sample",H1903="out-sample"),J1902,IF(AND(F1903="",H1902="out-sample"),"",IF(AND(Temp!optSeasCoef=0,Temp!sts_add=1),IF(H1902="in-sample",IF(Q1902=bigT,((qCell/bigT)*(I1903-I1902))+((1-(qCell/bigT))*J1902),IF(OR(F1903="",COUNT($F$2:F1902)&lt;=qCell),IF(COUNT($F$2:F1902)=1,0,F1902-F1901),((qCell/COUNT($F$2:F1902))*(I1903-I1902))+((1-(qCell/COUNT($F$2:F1902)))*J1902))),J1902),IF(AND(Temp!optSeasCoef=0,Temp!sts_multp=1),IF(H1902="in-sample",IF(Q1902=bigT,((qCell/bigT)*(I1903/I1902))+((1-(qCell/bigT))*J1902),IF(qCell=0,1,IF(OR(F1903="",COUNT($F$2:F1902)&lt;=qCell),IF(COUNT($F$2:F1902)=1,1,F1902/F1901),((qCell/COUNT($F$2:F1902))*(I1903/I1902))+((1-(qCell/COUNT($F$2:F1902)))*J1902)))),J1902),IF(Temp!sts_add=1,IF(H1902="in-sample",IF(Q1902=bigT,((qCell/bigT)*(I1903-I1902))+((1-(qCell/bigT))*J1902),IF(OR(F1903="",COUNT($AX$2:AX1902)&lt;=qCell),IF(COUNT($AX$2:AX1902)=1,0,AX1902-AX1901),((qCell/COUNT($AX$2:AX1902))*(I1903-I1902))+((1-(qCell/COUNT($AX$2:AX1902)))*J1902))),J1902),IF(H1902="in-sample",IF(Q1902=bigT,((qCell/bigT)*(I1903/I1902))+((1-(qCell/bigT))*J1902),IF(qCell=0,1,IF(OR(F1903="",COUNT($AX$2:AX1902)&lt;=qCell),IF(COUNT($AX$2:AX1902)=1,1,AX1902/AX1901),((qCell/COUNT($AX$2:AX1902))*(I1903/I1902))+((1-(qCell/COUNT($AX$2:AX1902)))*J1902)))),J1902)))))))</f>
        <v/>
      </c>
      <c r="K1903" s="31" t="str">
        <f>IF(H1903="","",IF(AND(Temp!optSeasCoef=0,Temp!sts_add=1),IF(H1903="out-sample",I1903+(Q1903*J1903),I1903+J1903),IF(AND(Temp!optSeasCoef=0,Temp!sts_multp=1),IF(H1903="out-sample",I1903*(J1903^Q1903),I1903*J1903),IF(Temp!sts_add=1,IF(H1903="out-sample",(I1903+(Q1903*J1903))*G1903,(I1903+J1903)*G1903),IF(H1903="out-sample",I1903*(J1903^Q1903)*G1903,I1903*J1903*G1903)))))</f>
        <v/>
      </c>
      <c r="L1903" s="32" t="str">
        <f t="shared" si="205"/>
        <v/>
      </c>
      <c r="M1903" s="32" t="str">
        <f t="shared" si="206"/>
        <v/>
      </c>
      <c r="N1903" s="32" t="str">
        <f t="shared" si="207"/>
        <v/>
      </c>
      <c r="O1903" s="32" t="str">
        <f t="shared" si="208"/>
        <v/>
      </c>
      <c r="P1903" s="32" t="str">
        <f t="shared" si="209"/>
        <v/>
      </c>
      <c r="Q1903" s="3" t="str">
        <f>IF(AND(Temp!fhor_indata=1,F1903="",H1902="in-sample"),1,IF(AND(Temp!fhor_indata=1,H1902="out-sample",Q1902&lt;ATA!XfHor),Q1902+1,IF(F1903="","",IF(AND(H1903="out-sample",H1902="in-sample"),1,IF(AND(H1903="out-sample",H1902="out-sample"),Q1902+1,IF(ISNUMBER(Q1902),Q1902+1,1))))))</f>
        <v/>
      </c>
      <c r="R1903" s="3" t="str">
        <f t="shared" si="203"/>
        <v/>
      </c>
      <c r="S1903" s="6"/>
      <c r="T1903" s="6"/>
      <c r="U1903" s="6"/>
      <c r="V1903" s="6"/>
      <c r="W1903" s="6"/>
      <c r="X1903" s="6"/>
      <c r="Y1903" s="6"/>
      <c r="Z1903" s="6"/>
      <c r="AA1903" s="6"/>
      <c r="AB1903" s="6"/>
      <c r="AC1903" s="6"/>
      <c r="AD1903" s="6"/>
      <c r="AE1903" s="6"/>
      <c r="AF1903" s="6"/>
      <c r="AG1903" s="6"/>
      <c r="AH1903" s="6"/>
      <c r="AI1903" s="6"/>
      <c r="AJ1903" s="6"/>
      <c r="AK1903" s="6"/>
      <c r="AX1903" s="63" t="e">
        <f t="shared" si="204"/>
        <v>#VALUE!</v>
      </c>
    </row>
    <row r="1904" spans="1:50" s="1" customFormat="1" ht="14.25" x14ac:dyDescent="0.2">
      <c r="A1904" s="6"/>
      <c r="B1904" s="6"/>
      <c r="C1904" s="6"/>
      <c r="D1904" s="3"/>
      <c r="E1904" s="70" t="str">
        <f>IF(ATA!E1904="","",ATA!E1904)</f>
        <v/>
      </c>
      <c r="F1904" s="51" t="str">
        <f>IF(ATA!F1904="","",ATA!F1904)</f>
        <v/>
      </c>
      <c r="G1904" s="11" t="str">
        <f>IF(ATA!G1904="","",ATA!G1904)</f>
        <v/>
      </c>
      <c r="H1904" s="55" t="str">
        <f>IF(ATA!H1904="","",ATA!H1904)</f>
        <v/>
      </c>
      <c r="I1904" s="31" t="str">
        <f>IF(AND(F1903="",H1903="in-sample"),"",IF(AND(Temp!fhor_indata=1,H1903="out-sample",H1904="out-sample"),I1903,IF(AND(F1904="",H1903="out-sample"),"",IF(AND(Temp!optSeasCoef=0,Temp!sts_add=1),IF(H1903="in-sample",IF(Q1903=bigT,((pCell/bigT)*F1903)+((1-(pCell/bigT))*(I1903+J1903)),IF(OR(F1904="",COUNT($F$2:F1903)&lt;=pCell),F1903,((pCell/COUNT($F$2:F1903))*F1903)+((1-(pCell/COUNT($F$2:F1903)))*(I1903+J1903)))),I1903),IF(AND(Temp!optSeasCoef=0,Temp!sts_multp=1),IF(H1903="in-sample",IF(Q1903=bigT,((pCell/bigT)*F1903)+((1-(pCell/bigT))*(I1903*J1903)),IF(OR(F1904="",COUNT(F$2:$F1903)&lt;=pCell),F1903,((pCell/COUNT($F$2:F1903))*F1903)+((1-(pCell/COUNT($F$2:F1903)))*(I1903*J1903)))),I1903),IF(Temp!sts_add=1,IF(H1903="in-sample",IF(Q1903=bigT,((pCell/bigT)*AX1903)+((1-(pCell/bigT))*(I1903+J1903)),IF(OR(F1904="",COUNT($AX$2:AX1903)&lt;=pCell),AX1903,((pCell/COUNT($AX$2:AX1903))*AX1903)+((1-(pCell/COUNT($AX$2:AX1903)))*(I1903+J1903)))),I1903),IF(H1903="in-sample",IF(Q1903=bigT,((pCell/bigT)*AX1903)+((1-(pCell/bigT))*(I1903*J1903)),IF(OR(F1904="",COUNT($AX$2:AX1903)&lt;=pCell),AX1903,((pCell/COUNT($AX$2:AX1903))*AX1903)+((1-(pCell/COUNT($AX$2:AX1903)))*(I1903*J1903)))),I1903)))))))</f>
        <v/>
      </c>
      <c r="J1904" s="31" t="str">
        <f>IF(AND(F1903="",H1903="in-sample"),"",IF(AND(Temp!fhor_indata=1,H1903="out-sample",H1904="out-sample"),J1903,IF(AND(F1904="",H1903="out-sample"),"",IF(AND(Temp!optSeasCoef=0,Temp!sts_add=1),IF(H1903="in-sample",IF(Q1903=bigT,((qCell/bigT)*(I1904-I1903))+((1-(qCell/bigT))*J1903),IF(OR(F1904="",COUNT($F$2:F1903)&lt;=qCell),IF(COUNT($F$2:F1903)=1,0,F1903-F1902),((qCell/COUNT($F$2:F1903))*(I1904-I1903))+((1-(qCell/COUNT($F$2:F1903)))*J1903))),J1903),IF(AND(Temp!optSeasCoef=0,Temp!sts_multp=1),IF(H1903="in-sample",IF(Q1903=bigT,((qCell/bigT)*(I1904/I1903))+((1-(qCell/bigT))*J1903),IF(qCell=0,1,IF(OR(F1904="",COUNT($F$2:F1903)&lt;=qCell),IF(COUNT($F$2:F1903)=1,1,F1903/F1902),((qCell/COUNT($F$2:F1903))*(I1904/I1903))+((1-(qCell/COUNT($F$2:F1903)))*J1903)))),J1903),IF(Temp!sts_add=1,IF(H1903="in-sample",IF(Q1903=bigT,((qCell/bigT)*(I1904-I1903))+((1-(qCell/bigT))*J1903),IF(OR(F1904="",COUNT($AX$2:AX1903)&lt;=qCell),IF(COUNT($AX$2:AX1903)=1,0,AX1903-AX1902),((qCell/COUNT($AX$2:AX1903))*(I1904-I1903))+((1-(qCell/COUNT($AX$2:AX1903)))*J1903))),J1903),IF(H1903="in-sample",IF(Q1903=bigT,((qCell/bigT)*(I1904/I1903))+((1-(qCell/bigT))*J1903),IF(qCell=0,1,IF(OR(F1904="",COUNT($AX$2:AX1903)&lt;=qCell),IF(COUNT($AX$2:AX1903)=1,1,AX1903/AX1902),((qCell/COUNT($AX$2:AX1903))*(I1904/I1903))+((1-(qCell/COUNT($AX$2:AX1903)))*J1903)))),J1903)))))))</f>
        <v/>
      </c>
      <c r="K1904" s="31" t="str">
        <f>IF(H1904="","",IF(AND(Temp!optSeasCoef=0,Temp!sts_add=1),IF(H1904="out-sample",I1904+(Q1904*J1904),I1904+J1904),IF(AND(Temp!optSeasCoef=0,Temp!sts_multp=1),IF(H1904="out-sample",I1904*(J1904^Q1904),I1904*J1904),IF(Temp!sts_add=1,IF(H1904="out-sample",(I1904+(Q1904*J1904))*G1904,(I1904+J1904)*G1904),IF(H1904="out-sample",I1904*(J1904^Q1904)*G1904,I1904*J1904*G1904)))))</f>
        <v/>
      </c>
      <c r="L1904" s="32" t="str">
        <f t="shared" si="205"/>
        <v/>
      </c>
      <c r="M1904" s="32" t="str">
        <f t="shared" si="206"/>
        <v/>
      </c>
      <c r="N1904" s="32" t="str">
        <f t="shared" si="207"/>
        <v/>
      </c>
      <c r="O1904" s="32" t="str">
        <f t="shared" si="208"/>
        <v/>
      </c>
      <c r="P1904" s="32" t="str">
        <f t="shared" si="209"/>
        <v/>
      </c>
      <c r="Q1904" s="3" t="str">
        <f>IF(AND(Temp!fhor_indata=1,F1904="",H1903="in-sample"),1,IF(AND(Temp!fhor_indata=1,H1903="out-sample",Q1903&lt;ATA!XfHor),Q1903+1,IF(F1904="","",IF(AND(H1904="out-sample",H1903="in-sample"),1,IF(AND(H1904="out-sample",H1903="out-sample"),Q1903+1,IF(ISNUMBER(Q1903),Q1903+1,1))))))</f>
        <v/>
      </c>
      <c r="R1904" s="3" t="str">
        <f t="shared" si="203"/>
        <v/>
      </c>
      <c r="S1904" s="6"/>
      <c r="T1904" s="6"/>
      <c r="U1904" s="6"/>
      <c r="V1904" s="6"/>
      <c r="W1904" s="6"/>
      <c r="X1904" s="6"/>
      <c r="Y1904" s="6"/>
      <c r="Z1904" s="6"/>
      <c r="AA1904" s="6"/>
      <c r="AB1904" s="6"/>
      <c r="AC1904" s="6"/>
      <c r="AD1904" s="6"/>
      <c r="AE1904" s="6"/>
      <c r="AF1904" s="6"/>
      <c r="AG1904" s="6"/>
      <c r="AH1904" s="6"/>
      <c r="AI1904" s="6"/>
      <c r="AJ1904" s="6"/>
      <c r="AK1904" s="6"/>
      <c r="AX1904" s="63" t="e">
        <f t="shared" si="204"/>
        <v>#VALUE!</v>
      </c>
    </row>
    <row r="1905" spans="1:50" s="1" customFormat="1" ht="14.25" x14ac:dyDescent="0.2">
      <c r="A1905" s="6"/>
      <c r="B1905" s="6"/>
      <c r="C1905" s="6"/>
      <c r="D1905" s="3"/>
      <c r="E1905" s="70" t="str">
        <f>IF(ATA!E1905="","",ATA!E1905)</f>
        <v/>
      </c>
      <c r="F1905" s="51" t="str">
        <f>IF(ATA!F1905="","",ATA!F1905)</f>
        <v/>
      </c>
      <c r="G1905" s="11" t="str">
        <f>IF(ATA!G1905="","",ATA!G1905)</f>
        <v/>
      </c>
      <c r="H1905" s="55" t="str">
        <f>IF(ATA!H1905="","",ATA!H1905)</f>
        <v/>
      </c>
      <c r="I1905" s="31" t="str">
        <f>IF(AND(F1904="",H1904="in-sample"),"",IF(AND(Temp!fhor_indata=1,H1904="out-sample",H1905="out-sample"),I1904,IF(AND(F1905="",H1904="out-sample"),"",IF(AND(Temp!optSeasCoef=0,Temp!sts_add=1),IF(H1904="in-sample",IF(Q1904=bigT,((pCell/bigT)*F1904)+((1-(pCell/bigT))*(I1904+J1904)),IF(OR(F1905="",COUNT($F$2:F1904)&lt;=pCell),F1904,((pCell/COUNT($F$2:F1904))*F1904)+((1-(pCell/COUNT($F$2:F1904)))*(I1904+J1904)))),I1904),IF(AND(Temp!optSeasCoef=0,Temp!sts_multp=1),IF(H1904="in-sample",IF(Q1904=bigT,((pCell/bigT)*F1904)+((1-(pCell/bigT))*(I1904*J1904)),IF(OR(F1905="",COUNT(F$2:$F1904)&lt;=pCell),F1904,((pCell/COUNT($F$2:F1904))*F1904)+((1-(pCell/COUNT($F$2:F1904)))*(I1904*J1904)))),I1904),IF(Temp!sts_add=1,IF(H1904="in-sample",IF(Q1904=bigT,((pCell/bigT)*AX1904)+((1-(pCell/bigT))*(I1904+J1904)),IF(OR(F1905="",COUNT($AX$2:AX1904)&lt;=pCell),AX1904,((pCell/COUNT($AX$2:AX1904))*AX1904)+((1-(pCell/COUNT($AX$2:AX1904)))*(I1904+J1904)))),I1904),IF(H1904="in-sample",IF(Q1904=bigT,((pCell/bigT)*AX1904)+((1-(pCell/bigT))*(I1904*J1904)),IF(OR(F1905="",COUNT($AX$2:AX1904)&lt;=pCell),AX1904,((pCell/COUNT($AX$2:AX1904))*AX1904)+((1-(pCell/COUNT($AX$2:AX1904)))*(I1904*J1904)))),I1904)))))))</f>
        <v/>
      </c>
      <c r="J1905" s="31" t="str">
        <f>IF(AND(F1904="",H1904="in-sample"),"",IF(AND(Temp!fhor_indata=1,H1904="out-sample",H1905="out-sample"),J1904,IF(AND(F1905="",H1904="out-sample"),"",IF(AND(Temp!optSeasCoef=0,Temp!sts_add=1),IF(H1904="in-sample",IF(Q1904=bigT,((qCell/bigT)*(I1905-I1904))+((1-(qCell/bigT))*J1904),IF(OR(F1905="",COUNT($F$2:F1904)&lt;=qCell),IF(COUNT($F$2:F1904)=1,0,F1904-F1903),((qCell/COUNT($F$2:F1904))*(I1905-I1904))+((1-(qCell/COUNT($F$2:F1904)))*J1904))),J1904),IF(AND(Temp!optSeasCoef=0,Temp!sts_multp=1),IF(H1904="in-sample",IF(Q1904=bigT,((qCell/bigT)*(I1905/I1904))+((1-(qCell/bigT))*J1904),IF(qCell=0,1,IF(OR(F1905="",COUNT($F$2:F1904)&lt;=qCell),IF(COUNT($F$2:F1904)=1,1,F1904/F1903),((qCell/COUNT($F$2:F1904))*(I1905/I1904))+((1-(qCell/COUNT($F$2:F1904)))*J1904)))),J1904),IF(Temp!sts_add=1,IF(H1904="in-sample",IF(Q1904=bigT,((qCell/bigT)*(I1905-I1904))+((1-(qCell/bigT))*J1904),IF(OR(F1905="",COUNT($AX$2:AX1904)&lt;=qCell),IF(COUNT($AX$2:AX1904)=1,0,AX1904-AX1903),((qCell/COUNT($AX$2:AX1904))*(I1905-I1904))+((1-(qCell/COUNT($AX$2:AX1904)))*J1904))),J1904),IF(H1904="in-sample",IF(Q1904=bigT,((qCell/bigT)*(I1905/I1904))+((1-(qCell/bigT))*J1904),IF(qCell=0,1,IF(OR(F1905="",COUNT($AX$2:AX1904)&lt;=qCell),IF(COUNT($AX$2:AX1904)=1,1,AX1904/AX1903),((qCell/COUNT($AX$2:AX1904))*(I1905/I1904))+((1-(qCell/COUNT($AX$2:AX1904)))*J1904)))),J1904)))))))</f>
        <v/>
      </c>
      <c r="K1905" s="31" t="str">
        <f>IF(H1905="","",IF(AND(Temp!optSeasCoef=0,Temp!sts_add=1),IF(H1905="out-sample",I1905+(Q1905*J1905),I1905+J1905),IF(AND(Temp!optSeasCoef=0,Temp!sts_multp=1),IF(H1905="out-sample",I1905*(J1905^Q1905),I1905*J1905),IF(Temp!sts_add=1,IF(H1905="out-sample",(I1905+(Q1905*J1905))*G1905,(I1905+J1905)*G1905),IF(H1905="out-sample",I1905*(J1905^Q1905)*G1905,I1905*J1905*G1905)))))</f>
        <v/>
      </c>
      <c r="L1905" s="32" t="str">
        <f t="shared" si="205"/>
        <v/>
      </c>
      <c r="M1905" s="32" t="str">
        <f t="shared" si="206"/>
        <v/>
      </c>
      <c r="N1905" s="32" t="str">
        <f t="shared" si="207"/>
        <v/>
      </c>
      <c r="O1905" s="32" t="str">
        <f t="shared" si="208"/>
        <v/>
      </c>
      <c r="P1905" s="32" t="str">
        <f t="shared" si="209"/>
        <v/>
      </c>
      <c r="Q1905" s="3" t="str">
        <f>IF(AND(Temp!fhor_indata=1,F1905="",H1904="in-sample"),1,IF(AND(Temp!fhor_indata=1,H1904="out-sample",Q1904&lt;ATA!XfHor),Q1904+1,IF(F1905="","",IF(AND(H1905="out-sample",H1904="in-sample"),1,IF(AND(H1905="out-sample",H1904="out-sample"),Q1904+1,IF(ISNUMBER(Q1904),Q1904+1,1))))))</f>
        <v/>
      </c>
      <c r="R1905" s="3" t="str">
        <f t="shared" si="203"/>
        <v/>
      </c>
      <c r="S1905" s="6"/>
      <c r="T1905" s="6"/>
      <c r="U1905" s="6"/>
      <c r="V1905" s="6"/>
      <c r="W1905" s="6"/>
      <c r="X1905" s="6"/>
      <c r="Y1905" s="6"/>
      <c r="Z1905" s="6"/>
      <c r="AA1905" s="6"/>
      <c r="AB1905" s="6"/>
      <c r="AC1905" s="6"/>
      <c r="AD1905" s="6"/>
      <c r="AE1905" s="6"/>
      <c r="AF1905" s="6"/>
      <c r="AG1905" s="6"/>
      <c r="AH1905" s="6"/>
      <c r="AI1905" s="6"/>
      <c r="AJ1905" s="6"/>
      <c r="AK1905" s="6"/>
      <c r="AX1905" s="63" t="e">
        <f t="shared" si="204"/>
        <v>#VALUE!</v>
      </c>
    </row>
    <row r="1906" spans="1:50" s="1" customFormat="1" ht="14.25" x14ac:dyDescent="0.2">
      <c r="A1906" s="6"/>
      <c r="B1906" s="6"/>
      <c r="C1906" s="6"/>
      <c r="D1906" s="3"/>
      <c r="E1906" s="70" t="str">
        <f>IF(ATA!E1906="","",ATA!E1906)</f>
        <v/>
      </c>
      <c r="F1906" s="51" t="str">
        <f>IF(ATA!F1906="","",ATA!F1906)</f>
        <v/>
      </c>
      <c r="G1906" s="11" t="str">
        <f>IF(ATA!G1906="","",ATA!G1906)</f>
        <v/>
      </c>
      <c r="H1906" s="55" t="str">
        <f>IF(ATA!H1906="","",ATA!H1906)</f>
        <v/>
      </c>
      <c r="I1906" s="31" t="str">
        <f>IF(AND(F1905="",H1905="in-sample"),"",IF(AND(Temp!fhor_indata=1,H1905="out-sample",H1906="out-sample"),I1905,IF(AND(F1906="",H1905="out-sample"),"",IF(AND(Temp!optSeasCoef=0,Temp!sts_add=1),IF(H1905="in-sample",IF(Q1905=bigT,((pCell/bigT)*F1905)+((1-(pCell/bigT))*(I1905+J1905)),IF(OR(F1906="",COUNT($F$2:F1905)&lt;=pCell),F1905,((pCell/COUNT($F$2:F1905))*F1905)+((1-(pCell/COUNT($F$2:F1905)))*(I1905+J1905)))),I1905),IF(AND(Temp!optSeasCoef=0,Temp!sts_multp=1),IF(H1905="in-sample",IF(Q1905=bigT,((pCell/bigT)*F1905)+((1-(pCell/bigT))*(I1905*J1905)),IF(OR(F1906="",COUNT(F$2:$F1905)&lt;=pCell),F1905,((pCell/COUNT($F$2:F1905))*F1905)+((1-(pCell/COUNT($F$2:F1905)))*(I1905*J1905)))),I1905),IF(Temp!sts_add=1,IF(H1905="in-sample",IF(Q1905=bigT,((pCell/bigT)*AX1905)+((1-(pCell/bigT))*(I1905+J1905)),IF(OR(F1906="",COUNT($AX$2:AX1905)&lt;=pCell),AX1905,((pCell/COUNT($AX$2:AX1905))*AX1905)+((1-(pCell/COUNT($AX$2:AX1905)))*(I1905+J1905)))),I1905),IF(H1905="in-sample",IF(Q1905=bigT,((pCell/bigT)*AX1905)+((1-(pCell/bigT))*(I1905*J1905)),IF(OR(F1906="",COUNT($AX$2:AX1905)&lt;=pCell),AX1905,((pCell/COUNT($AX$2:AX1905))*AX1905)+((1-(pCell/COUNT($AX$2:AX1905)))*(I1905*J1905)))),I1905)))))))</f>
        <v/>
      </c>
      <c r="J1906" s="31" t="str">
        <f>IF(AND(F1905="",H1905="in-sample"),"",IF(AND(Temp!fhor_indata=1,H1905="out-sample",H1906="out-sample"),J1905,IF(AND(F1906="",H1905="out-sample"),"",IF(AND(Temp!optSeasCoef=0,Temp!sts_add=1),IF(H1905="in-sample",IF(Q1905=bigT,((qCell/bigT)*(I1906-I1905))+((1-(qCell/bigT))*J1905),IF(OR(F1906="",COUNT($F$2:F1905)&lt;=qCell),IF(COUNT($F$2:F1905)=1,0,F1905-F1904),((qCell/COUNT($F$2:F1905))*(I1906-I1905))+((1-(qCell/COUNT($F$2:F1905)))*J1905))),J1905),IF(AND(Temp!optSeasCoef=0,Temp!sts_multp=1),IF(H1905="in-sample",IF(Q1905=bigT,((qCell/bigT)*(I1906/I1905))+((1-(qCell/bigT))*J1905),IF(qCell=0,1,IF(OR(F1906="",COUNT($F$2:F1905)&lt;=qCell),IF(COUNT($F$2:F1905)=1,1,F1905/F1904),((qCell/COUNT($F$2:F1905))*(I1906/I1905))+((1-(qCell/COUNT($F$2:F1905)))*J1905)))),J1905),IF(Temp!sts_add=1,IF(H1905="in-sample",IF(Q1905=bigT,((qCell/bigT)*(I1906-I1905))+((1-(qCell/bigT))*J1905),IF(OR(F1906="",COUNT($AX$2:AX1905)&lt;=qCell),IF(COUNT($AX$2:AX1905)=1,0,AX1905-AX1904),((qCell/COUNT($AX$2:AX1905))*(I1906-I1905))+((1-(qCell/COUNT($AX$2:AX1905)))*J1905))),J1905),IF(H1905="in-sample",IF(Q1905=bigT,((qCell/bigT)*(I1906/I1905))+((1-(qCell/bigT))*J1905),IF(qCell=0,1,IF(OR(F1906="",COUNT($AX$2:AX1905)&lt;=qCell),IF(COUNT($AX$2:AX1905)=1,1,AX1905/AX1904),((qCell/COUNT($AX$2:AX1905))*(I1906/I1905))+((1-(qCell/COUNT($AX$2:AX1905)))*J1905)))),J1905)))))))</f>
        <v/>
      </c>
      <c r="K1906" s="31" t="str">
        <f>IF(H1906="","",IF(AND(Temp!optSeasCoef=0,Temp!sts_add=1),IF(H1906="out-sample",I1906+(Q1906*J1906),I1906+J1906),IF(AND(Temp!optSeasCoef=0,Temp!sts_multp=1),IF(H1906="out-sample",I1906*(J1906^Q1906),I1906*J1906),IF(Temp!sts_add=1,IF(H1906="out-sample",(I1906+(Q1906*J1906))*G1906,(I1906+J1906)*G1906),IF(H1906="out-sample",I1906*(J1906^Q1906)*G1906,I1906*J1906*G1906)))))</f>
        <v/>
      </c>
      <c r="L1906" s="32" t="str">
        <f t="shared" si="205"/>
        <v/>
      </c>
      <c r="M1906" s="32" t="str">
        <f t="shared" si="206"/>
        <v/>
      </c>
      <c r="N1906" s="32" t="str">
        <f t="shared" si="207"/>
        <v/>
      </c>
      <c r="O1906" s="32" t="str">
        <f t="shared" si="208"/>
        <v/>
      </c>
      <c r="P1906" s="32" t="str">
        <f t="shared" si="209"/>
        <v/>
      </c>
      <c r="Q1906" s="3" t="str">
        <f>IF(AND(Temp!fhor_indata=1,F1906="",H1905="in-sample"),1,IF(AND(Temp!fhor_indata=1,H1905="out-sample",Q1905&lt;ATA!XfHor),Q1905+1,IF(F1906="","",IF(AND(H1906="out-sample",H1905="in-sample"),1,IF(AND(H1906="out-sample",H1905="out-sample"),Q1905+1,IF(ISNUMBER(Q1905),Q1905+1,1))))))</f>
        <v/>
      </c>
      <c r="R1906" s="3" t="str">
        <f t="shared" si="203"/>
        <v/>
      </c>
      <c r="S1906" s="6"/>
      <c r="T1906" s="6"/>
      <c r="U1906" s="6"/>
      <c r="V1906" s="6"/>
      <c r="W1906" s="6"/>
      <c r="X1906" s="6"/>
      <c r="Y1906" s="6"/>
      <c r="Z1906" s="6"/>
      <c r="AA1906" s="6"/>
      <c r="AB1906" s="6"/>
      <c r="AC1906" s="6"/>
      <c r="AD1906" s="6"/>
      <c r="AE1906" s="6"/>
      <c r="AF1906" s="6"/>
      <c r="AG1906" s="6"/>
      <c r="AH1906" s="6"/>
      <c r="AI1906" s="6"/>
      <c r="AJ1906" s="6"/>
      <c r="AK1906" s="6"/>
      <c r="AX1906" s="63" t="e">
        <f t="shared" si="204"/>
        <v>#VALUE!</v>
      </c>
    </row>
    <row r="1907" spans="1:50" s="1" customFormat="1" ht="14.25" x14ac:dyDescent="0.2">
      <c r="A1907" s="6"/>
      <c r="B1907" s="6"/>
      <c r="C1907" s="6"/>
      <c r="D1907" s="3"/>
      <c r="E1907" s="70" t="str">
        <f>IF(ATA!E1907="","",ATA!E1907)</f>
        <v/>
      </c>
      <c r="F1907" s="51" t="str">
        <f>IF(ATA!F1907="","",ATA!F1907)</f>
        <v/>
      </c>
      <c r="G1907" s="11" t="str">
        <f>IF(ATA!G1907="","",ATA!G1907)</f>
        <v/>
      </c>
      <c r="H1907" s="55" t="str">
        <f>IF(ATA!H1907="","",ATA!H1907)</f>
        <v/>
      </c>
      <c r="I1907" s="31" t="str">
        <f>IF(AND(F1906="",H1906="in-sample"),"",IF(AND(Temp!fhor_indata=1,H1906="out-sample",H1907="out-sample"),I1906,IF(AND(F1907="",H1906="out-sample"),"",IF(AND(Temp!optSeasCoef=0,Temp!sts_add=1),IF(H1906="in-sample",IF(Q1906=bigT,((pCell/bigT)*F1906)+((1-(pCell/bigT))*(I1906+J1906)),IF(OR(F1907="",COUNT($F$2:F1906)&lt;=pCell),F1906,((pCell/COUNT($F$2:F1906))*F1906)+((1-(pCell/COUNT($F$2:F1906)))*(I1906+J1906)))),I1906),IF(AND(Temp!optSeasCoef=0,Temp!sts_multp=1),IF(H1906="in-sample",IF(Q1906=bigT,((pCell/bigT)*F1906)+((1-(pCell/bigT))*(I1906*J1906)),IF(OR(F1907="",COUNT(F$2:$F1906)&lt;=pCell),F1906,((pCell/COUNT($F$2:F1906))*F1906)+((1-(pCell/COUNT($F$2:F1906)))*(I1906*J1906)))),I1906),IF(Temp!sts_add=1,IF(H1906="in-sample",IF(Q1906=bigT,((pCell/bigT)*AX1906)+((1-(pCell/bigT))*(I1906+J1906)),IF(OR(F1907="",COUNT($AX$2:AX1906)&lt;=pCell),AX1906,((pCell/COUNT($AX$2:AX1906))*AX1906)+((1-(pCell/COUNT($AX$2:AX1906)))*(I1906+J1906)))),I1906),IF(H1906="in-sample",IF(Q1906=bigT,((pCell/bigT)*AX1906)+((1-(pCell/bigT))*(I1906*J1906)),IF(OR(F1907="",COUNT($AX$2:AX1906)&lt;=pCell),AX1906,((pCell/COUNT($AX$2:AX1906))*AX1906)+((1-(pCell/COUNT($AX$2:AX1906)))*(I1906*J1906)))),I1906)))))))</f>
        <v/>
      </c>
      <c r="J1907" s="31" t="str">
        <f>IF(AND(F1906="",H1906="in-sample"),"",IF(AND(Temp!fhor_indata=1,H1906="out-sample",H1907="out-sample"),J1906,IF(AND(F1907="",H1906="out-sample"),"",IF(AND(Temp!optSeasCoef=0,Temp!sts_add=1),IF(H1906="in-sample",IF(Q1906=bigT,((qCell/bigT)*(I1907-I1906))+((1-(qCell/bigT))*J1906),IF(OR(F1907="",COUNT($F$2:F1906)&lt;=qCell),IF(COUNT($F$2:F1906)=1,0,F1906-F1905),((qCell/COUNT($F$2:F1906))*(I1907-I1906))+((1-(qCell/COUNT($F$2:F1906)))*J1906))),J1906),IF(AND(Temp!optSeasCoef=0,Temp!sts_multp=1),IF(H1906="in-sample",IF(Q1906=bigT,((qCell/bigT)*(I1907/I1906))+((1-(qCell/bigT))*J1906),IF(qCell=0,1,IF(OR(F1907="",COUNT($F$2:F1906)&lt;=qCell),IF(COUNT($F$2:F1906)=1,1,F1906/F1905),((qCell/COUNT($F$2:F1906))*(I1907/I1906))+((1-(qCell/COUNT($F$2:F1906)))*J1906)))),J1906),IF(Temp!sts_add=1,IF(H1906="in-sample",IF(Q1906=bigT,((qCell/bigT)*(I1907-I1906))+((1-(qCell/bigT))*J1906),IF(OR(F1907="",COUNT($AX$2:AX1906)&lt;=qCell),IF(COUNT($AX$2:AX1906)=1,0,AX1906-AX1905),((qCell/COUNT($AX$2:AX1906))*(I1907-I1906))+((1-(qCell/COUNT($AX$2:AX1906)))*J1906))),J1906),IF(H1906="in-sample",IF(Q1906=bigT,((qCell/bigT)*(I1907/I1906))+((1-(qCell/bigT))*J1906),IF(qCell=0,1,IF(OR(F1907="",COUNT($AX$2:AX1906)&lt;=qCell),IF(COUNT($AX$2:AX1906)=1,1,AX1906/AX1905),((qCell/COUNT($AX$2:AX1906))*(I1907/I1906))+((1-(qCell/COUNT($AX$2:AX1906)))*J1906)))),J1906)))))))</f>
        <v/>
      </c>
      <c r="K1907" s="31" t="str">
        <f>IF(H1907="","",IF(AND(Temp!optSeasCoef=0,Temp!sts_add=1),IF(H1907="out-sample",I1907+(Q1907*J1907),I1907+J1907),IF(AND(Temp!optSeasCoef=0,Temp!sts_multp=1),IF(H1907="out-sample",I1907*(J1907^Q1907),I1907*J1907),IF(Temp!sts_add=1,IF(H1907="out-sample",(I1907+(Q1907*J1907))*G1907,(I1907+J1907)*G1907),IF(H1907="out-sample",I1907*(J1907^Q1907)*G1907,I1907*J1907*G1907)))))</f>
        <v/>
      </c>
      <c r="L1907" s="32" t="str">
        <f t="shared" si="205"/>
        <v/>
      </c>
      <c r="M1907" s="32" t="str">
        <f t="shared" si="206"/>
        <v/>
      </c>
      <c r="N1907" s="32" t="str">
        <f t="shared" si="207"/>
        <v/>
      </c>
      <c r="O1907" s="32" t="str">
        <f t="shared" si="208"/>
        <v/>
      </c>
      <c r="P1907" s="32" t="str">
        <f t="shared" si="209"/>
        <v/>
      </c>
      <c r="Q1907" s="3" t="str">
        <f>IF(AND(Temp!fhor_indata=1,F1907="",H1906="in-sample"),1,IF(AND(Temp!fhor_indata=1,H1906="out-sample",Q1906&lt;ATA!XfHor),Q1906+1,IF(F1907="","",IF(AND(H1907="out-sample",H1906="in-sample"),1,IF(AND(H1907="out-sample",H1906="out-sample"),Q1906+1,IF(ISNUMBER(Q1906),Q1906+1,1))))))</f>
        <v/>
      </c>
      <c r="R1907" s="3" t="str">
        <f t="shared" si="203"/>
        <v/>
      </c>
      <c r="S1907" s="6"/>
      <c r="T1907" s="6"/>
      <c r="U1907" s="6"/>
      <c r="V1907" s="6"/>
      <c r="W1907" s="6"/>
      <c r="X1907" s="6"/>
      <c r="Y1907" s="6"/>
      <c r="Z1907" s="6"/>
      <c r="AA1907" s="6"/>
      <c r="AB1907" s="6"/>
      <c r="AC1907" s="6"/>
      <c r="AD1907" s="6"/>
      <c r="AE1907" s="6"/>
      <c r="AF1907" s="6"/>
      <c r="AG1907" s="6"/>
      <c r="AH1907" s="6"/>
      <c r="AI1907" s="6"/>
      <c r="AJ1907" s="6"/>
      <c r="AK1907" s="6"/>
      <c r="AX1907" s="63" t="e">
        <f t="shared" si="204"/>
        <v>#VALUE!</v>
      </c>
    </row>
    <row r="1908" spans="1:50" s="1" customFormat="1" ht="14.25" x14ac:dyDescent="0.2">
      <c r="A1908" s="6"/>
      <c r="B1908" s="6"/>
      <c r="C1908" s="6"/>
      <c r="D1908" s="3"/>
      <c r="E1908" s="70" t="str">
        <f>IF(ATA!E1908="","",ATA!E1908)</f>
        <v/>
      </c>
      <c r="F1908" s="51" t="str">
        <f>IF(ATA!F1908="","",ATA!F1908)</f>
        <v/>
      </c>
      <c r="G1908" s="11" t="str">
        <f>IF(ATA!G1908="","",ATA!G1908)</f>
        <v/>
      </c>
      <c r="H1908" s="55" t="str">
        <f>IF(ATA!H1908="","",ATA!H1908)</f>
        <v/>
      </c>
      <c r="I1908" s="31" t="str">
        <f>IF(AND(F1907="",H1907="in-sample"),"",IF(AND(Temp!fhor_indata=1,H1907="out-sample",H1908="out-sample"),I1907,IF(AND(F1908="",H1907="out-sample"),"",IF(AND(Temp!optSeasCoef=0,Temp!sts_add=1),IF(H1907="in-sample",IF(Q1907=bigT,((pCell/bigT)*F1907)+((1-(pCell/bigT))*(I1907+J1907)),IF(OR(F1908="",COUNT($F$2:F1907)&lt;=pCell),F1907,((pCell/COUNT($F$2:F1907))*F1907)+((1-(pCell/COUNT($F$2:F1907)))*(I1907+J1907)))),I1907),IF(AND(Temp!optSeasCoef=0,Temp!sts_multp=1),IF(H1907="in-sample",IF(Q1907=bigT,((pCell/bigT)*F1907)+((1-(pCell/bigT))*(I1907*J1907)),IF(OR(F1908="",COUNT(F$2:$F1907)&lt;=pCell),F1907,((pCell/COUNT($F$2:F1907))*F1907)+((1-(pCell/COUNT($F$2:F1907)))*(I1907*J1907)))),I1907),IF(Temp!sts_add=1,IF(H1907="in-sample",IF(Q1907=bigT,((pCell/bigT)*AX1907)+((1-(pCell/bigT))*(I1907+J1907)),IF(OR(F1908="",COUNT($AX$2:AX1907)&lt;=pCell),AX1907,((pCell/COUNT($AX$2:AX1907))*AX1907)+((1-(pCell/COUNT($AX$2:AX1907)))*(I1907+J1907)))),I1907),IF(H1907="in-sample",IF(Q1907=bigT,((pCell/bigT)*AX1907)+((1-(pCell/bigT))*(I1907*J1907)),IF(OR(F1908="",COUNT($AX$2:AX1907)&lt;=pCell),AX1907,((pCell/COUNT($AX$2:AX1907))*AX1907)+((1-(pCell/COUNT($AX$2:AX1907)))*(I1907*J1907)))),I1907)))))))</f>
        <v/>
      </c>
      <c r="J1908" s="31" t="str">
        <f>IF(AND(F1907="",H1907="in-sample"),"",IF(AND(Temp!fhor_indata=1,H1907="out-sample",H1908="out-sample"),J1907,IF(AND(F1908="",H1907="out-sample"),"",IF(AND(Temp!optSeasCoef=0,Temp!sts_add=1),IF(H1907="in-sample",IF(Q1907=bigT,((qCell/bigT)*(I1908-I1907))+((1-(qCell/bigT))*J1907),IF(OR(F1908="",COUNT($F$2:F1907)&lt;=qCell),IF(COUNT($F$2:F1907)=1,0,F1907-F1906),((qCell/COUNT($F$2:F1907))*(I1908-I1907))+((1-(qCell/COUNT($F$2:F1907)))*J1907))),J1907),IF(AND(Temp!optSeasCoef=0,Temp!sts_multp=1),IF(H1907="in-sample",IF(Q1907=bigT,((qCell/bigT)*(I1908/I1907))+((1-(qCell/bigT))*J1907),IF(qCell=0,1,IF(OR(F1908="",COUNT($F$2:F1907)&lt;=qCell),IF(COUNT($F$2:F1907)=1,1,F1907/F1906),((qCell/COUNT($F$2:F1907))*(I1908/I1907))+((1-(qCell/COUNT($F$2:F1907)))*J1907)))),J1907),IF(Temp!sts_add=1,IF(H1907="in-sample",IF(Q1907=bigT,((qCell/bigT)*(I1908-I1907))+((1-(qCell/bigT))*J1907),IF(OR(F1908="",COUNT($AX$2:AX1907)&lt;=qCell),IF(COUNT($AX$2:AX1907)=1,0,AX1907-AX1906),((qCell/COUNT($AX$2:AX1907))*(I1908-I1907))+((1-(qCell/COUNT($AX$2:AX1907)))*J1907))),J1907),IF(H1907="in-sample",IF(Q1907=bigT,((qCell/bigT)*(I1908/I1907))+((1-(qCell/bigT))*J1907),IF(qCell=0,1,IF(OR(F1908="",COUNT($AX$2:AX1907)&lt;=qCell),IF(COUNT($AX$2:AX1907)=1,1,AX1907/AX1906),((qCell/COUNT($AX$2:AX1907))*(I1908/I1907))+((1-(qCell/COUNT($AX$2:AX1907)))*J1907)))),J1907)))))))</f>
        <v/>
      </c>
      <c r="K1908" s="31" t="str">
        <f>IF(H1908="","",IF(AND(Temp!optSeasCoef=0,Temp!sts_add=1),IF(H1908="out-sample",I1908+(Q1908*J1908),I1908+J1908),IF(AND(Temp!optSeasCoef=0,Temp!sts_multp=1),IF(H1908="out-sample",I1908*(J1908^Q1908),I1908*J1908),IF(Temp!sts_add=1,IF(H1908="out-sample",(I1908+(Q1908*J1908))*G1908,(I1908+J1908)*G1908),IF(H1908="out-sample",I1908*(J1908^Q1908)*G1908,I1908*J1908*G1908)))))</f>
        <v/>
      </c>
      <c r="L1908" s="32" t="str">
        <f t="shared" si="205"/>
        <v/>
      </c>
      <c r="M1908" s="32" t="str">
        <f t="shared" si="206"/>
        <v/>
      </c>
      <c r="N1908" s="32" t="str">
        <f t="shared" si="207"/>
        <v/>
      </c>
      <c r="O1908" s="32" t="str">
        <f t="shared" si="208"/>
        <v/>
      </c>
      <c r="P1908" s="32" t="str">
        <f t="shared" si="209"/>
        <v/>
      </c>
      <c r="Q1908" s="3" t="str">
        <f>IF(AND(Temp!fhor_indata=1,F1908="",H1907="in-sample"),1,IF(AND(Temp!fhor_indata=1,H1907="out-sample",Q1907&lt;ATA!XfHor),Q1907+1,IF(F1908="","",IF(AND(H1908="out-sample",H1907="in-sample"),1,IF(AND(H1908="out-sample",H1907="out-sample"),Q1907+1,IF(ISNUMBER(Q1907),Q1907+1,1))))))</f>
        <v/>
      </c>
      <c r="R1908" s="3" t="str">
        <f t="shared" si="203"/>
        <v/>
      </c>
      <c r="S1908" s="6"/>
      <c r="T1908" s="6"/>
      <c r="U1908" s="6"/>
      <c r="V1908" s="6"/>
      <c r="W1908" s="6"/>
      <c r="X1908" s="6"/>
      <c r="Y1908" s="6"/>
      <c r="Z1908" s="6"/>
      <c r="AA1908" s="6"/>
      <c r="AB1908" s="6"/>
      <c r="AC1908" s="6"/>
      <c r="AD1908" s="6"/>
      <c r="AE1908" s="6"/>
      <c r="AF1908" s="6"/>
      <c r="AG1908" s="6"/>
      <c r="AH1908" s="6"/>
      <c r="AI1908" s="6"/>
      <c r="AJ1908" s="6"/>
      <c r="AK1908" s="6"/>
      <c r="AX1908" s="63" t="e">
        <f t="shared" si="204"/>
        <v>#VALUE!</v>
      </c>
    </row>
    <row r="1909" spans="1:50" s="1" customFormat="1" ht="14.25" x14ac:dyDescent="0.2">
      <c r="A1909" s="6"/>
      <c r="B1909" s="6"/>
      <c r="C1909" s="6"/>
      <c r="D1909" s="3"/>
      <c r="E1909" s="70" t="str">
        <f>IF(ATA!E1909="","",ATA!E1909)</f>
        <v/>
      </c>
      <c r="F1909" s="51" t="str">
        <f>IF(ATA!F1909="","",ATA!F1909)</f>
        <v/>
      </c>
      <c r="G1909" s="11" t="str">
        <f>IF(ATA!G1909="","",ATA!G1909)</f>
        <v/>
      </c>
      <c r="H1909" s="55" t="str">
        <f>IF(ATA!H1909="","",ATA!H1909)</f>
        <v/>
      </c>
      <c r="I1909" s="31" t="str">
        <f>IF(AND(F1908="",H1908="in-sample"),"",IF(AND(Temp!fhor_indata=1,H1908="out-sample",H1909="out-sample"),I1908,IF(AND(F1909="",H1908="out-sample"),"",IF(AND(Temp!optSeasCoef=0,Temp!sts_add=1),IF(H1908="in-sample",IF(Q1908=bigT,((pCell/bigT)*F1908)+((1-(pCell/bigT))*(I1908+J1908)),IF(OR(F1909="",COUNT($F$2:F1908)&lt;=pCell),F1908,((pCell/COUNT($F$2:F1908))*F1908)+((1-(pCell/COUNT($F$2:F1908)))*(I1908+J1908)))),I1908),IF(AND(Temp!optSeasCoef=0,Temp!sts_multp=1),IF(H1908="in-sample",IF(Q1908=bigT,((pCell/bigT)*F1908)+((1-(pCell/bigT))*(I1908*J1908)),IF(OR(F1909="",COUNT(F$2:$F1908)&lt;=pCell),F1908,((pCell/COUNT($F$2:F1908))*F1908)+((1-(pCell/COUNT($F$2:F1908)))*(I1908*J1908)))),I1908),IF(Temp!sts_add=1,IF(H1908="in-sample",IF(Q1908=bigT,((pCell/bigT)*AX1908)+((1-(pCell/bigT))*(I1908+J1908)),IF(OR(F1909="",COUNT($AX$2:AX1908)&lt;=pCell),AX1908,((pCell/COUNT($AX$2:AX1908))*AX1908)+((1-(pCell/COUNT($AX$2:AX1908)))*(I1908+J1908)))),I1908),IF(H1908="in-sample",IF(Q1908=bigT,((pCell/bigT)*AX1908)+((1-(pCell/bigT))*(I1908*J1908)),IF(OR(F1909="",COUNT($AX$2:AX1908)&lt;=pCell),AX1908,((pCell/COUNT($AX$2:AX1908))*AX1908)+((1-(pCell/COUNT($AX$2:AX1908)))*(I1908*J1908)))),I1908)))))))</f>
        <v/>
      </c>
      <c r="J1909" s="31" t="str">
        <f>IF(AND(F1908="",H1908="in-sample"),"",IF(AND(Temp!fhor_indata=1,H1908="out-sample",H1909="out-sample"),J1908,IF(AND(F1909="",H1908="out-sample"),"",IF(AND(Temp!optSeasCoef=0,Temp!sts_add=1),IF(H1908="in-sample",IF(Q1908=bigT,((qCell/bigT)*(I1909-I1908))+((1-(qCell/bigT))*J1908),IF(OR(F1909="",COUNT($F$2:F1908)&lt;=qCell),IF(COUNT($F$2:F1908)=1,0,F1908-F1907),((qCell/COUNT($F$2:F1908))*(I1909-I1908))+((1-(qCell/COUNT($F$2:F1908)))*J1908))),J1908),IF(AND(Temp!optSeasCoef=0,Temp!sts_multp=1),IF(H1908="in-sample",IF(Q1908=bigT,((qCell/bigT)*(I1909/I1908))+((1-(qCell/bigT))*J1908),IF(qCell=0,1,IF(OR(F1909="",COUNT($F$2:F1908)&lt;=qCell),IF(COUNT($F$2:F1908)=1,1,F1908/F1907),((qCell/COUNT($F$2:F1908))*(I1909/I1908))+((1-(qCell/COUNT($F$2:F1908)))*J1908)))),J1908),IF(Temp!sts_add=1,IF(H1908="in-sample",IF(Q1908=bigT,((qCell/bigT)*(I1909-I1908))+((1-(qCell/bigT))*J1908),IF(OR(F1909="",COUNT($AX$2:AX1908)&lt;=qCell),IF(COUNT($AX$2:AX1908)=1,0,AX1908-AX1907),((qCell/COUNT($AX$2:AX1908))*(I1909-I1908))+((1-(qCell/COUNT($AX$2:AX1908)))*J1908))),J1908),IF(H1908="in-sample",IF(Q1908=bigT,((qCell/bigT)*(I1909/I1908))+((1-(qCell/bigT))*J1908),IF(qCell=0,1,IF(OR(F1909="",COUNT($AX$2:AX1908)&lt;=qCell),IF(COUNT($AX$2:AX1908)=1,1,AX1908/AX1907),((qCell/COUNT($AX$2:AX1908))*(I1909/I1908))+((1-(qCell/COUNT($AX$2:AX1908)))*J1908)))),J1908)))))))</f>
        <v/>
      </c>
      <c r="K1909" s="31" t="str">
        <f>IF(H1909="","",IF(AND(Temp!optSeasCoef=0,Temp!sts_add=1),IF(H1909="out-sample",I1909+(Q1909*J1909),I1909+J1909),IF(AND(Temp!optSeasCoef=0,Temp!sts_multp=1),IF(H1909="out-sample",I1909*(J1909^Q1909),I1909*J1909),IF(Temp!sts_add=1,IF(H1909="out-sample",(I1909+(Q1909*J1909))*G1909,(I1909+J1909)*G1909),IF(H1909="out-sample",I1909*(J1909^Q1909)*G1909,I1909*J1909*G1909)))))</f>
        <v/>
      </c>
      <c r="L1909" s="32" t="str">
        <f t="shared" si="205"/>
        <v/>
      </c>
      <c r="M1909" s="32" t="str">
        <f t="shared" si="206"/>
        <v/>
      </c>
      <c r="N1909" s="32" t="str">
        <f t="shared" si="207"/>
        <v/>
      </c>
      <c r="O1909" s="32" t="str">
        <f t="shared" si="208"/>
        <v/>
      </c>
      <c r="P1909" s="32" t="str">
        <f t="shared" si="209"/>
        <v/>
      </c>
      <c r="Q1909" s="3" t="str">
        <f>IF(AND(Temp!fhor_indata=1,F1909="",H1908="in-sample"),1,IF(AND(Temp!fhor_indata=1,H1908="out-sample",Q1908&lt;ATA!XfHor),Q1908+1,IF(F1909="","",IF(AND(H1909="out-sample",H1908="in-sample"),1,IF(AND(H1909="out-sample",H1908="out-sample"),Q1908+1,IF(ISNUMBER(Q1908),Q1908+1,1))))))</f>
        <v/>
      </c>
      <c r="R1909" s="3" t="str">
        <f t="shared" si="203"/>
        <v/>
      </c>
      <c r="S1909" s="6"/>
      <c r="T1909" s="6"/>
      <c r="U1909" s="6"/>
      <c r="V1909" s="6"/>
      <c r="W1909" s="6"/>
      <c r="X1909" s="6"/>
      <c r="Y1909" s="6"/>
      <c r="Z1909" s="6"/>
      <c r="AA1909" s="6"/>
      <c r="AB1909" s="6"/>
      <c r="AC1909" s="6"/>
      <c r="AD1909" s="6"/>
      <c r="AE1909" s="6"/>
      <c r="AF1909" s="6"/>
      <c r="AG1909" s="6"/>
      <c r="AH1909" s="6"/>
      <c r="AI1909" s="6"/>
      <c r="AJ1909" s="6"/>
      <c r="AK1909" s="6"/>
      <c r="AX1909" s="63" t="e">
        <f t="shared" si="204"/>
        <v>#VALUE!</v>
      </c>
    </row>
    <row r="1910" spans="1:50" s="1" customFormat="1" ht="14.25" x14ac:dyDescent="0.2">
      <c r="A1910" s="6"/>
      <c r="B1910" s="6"/>
      <c r="C1910" s="6"/>
      <c r="D1910" s="3"/>
      <c r="E1910" s="70" t="str">
        <f>IF(ATA!E1910="","",ATA!E1910)</f>
        <v/>
      </c>
      <c r="F1910" s="51" t="str">
        <f>IF(ATA!F1910="","",ATA!F1910)</f>
        <v/>
      </c>
      <c r="G1910" s="11" t="str">
        <f>IF(ATA!G1910="","",ATA!G1910)</f>
        <v/>
      </c>
      <c r="H1910" s="55" t="str">
        <f>IF(ATA!H1910="","",ATA!H1910)</f>
        <v/>
      </c>
      <c r="I1910" s="31" t="str">
        <f>IF(AND(F1909="",H1909="in-sample"),"",IF(AND(Temp!fhor_indata=1,H1909="out-sample",H1910="out-sample"),I1909,IF(AND(F1910="",H1909="out-sample"),"",IF(AND(Temp!optSeasCoef=0,Temp!sts_add=1),IF(H1909="in-sample",IF(Q1909=bigT,((pCell/bigT)*F1909)+((1-(pCell/bigT))*(I1909+J1909)),IF(OR(F1910="",COUNT($F$2:F1909)&lt;=pCell),F1909,((pCell/COUNT($F$2:F1909))*F1909)+((1-(pCell/COUNT($F$2:F1909)))*(I1909+J1909)))),I1909),IF(AND(Temp!optSeasCoef=0,Temp!sts_multp=1),IF(H1909="in-sample",IF(Q1909=bigT,((pCell/bigT)*F1909)+((1-(pCell/bigT))*(I1909*J1909)),IF(OR(F1910="",COUNT(F$2:$F1909)&lt;=pCell),F1909,((pCell/COUNT($F$2:F1909))*F1909)+((1-(pCell/COUNT($F$2:F1909)))*(I1909*J1909)))),I1909),IF(Temp!sts_add=1,IF(H1909="in-sample",IF(Q1909=bigT,((pCell/bigT)*AX1909)+((1-(pCell/bigT))*(I1909+J1909)),IF(OR(F1910="",COUNT($AX$2:AX1909)&lt;=pCell),AX1909,((pCell/COUNT($AX$2:AX1909))*AX1909)+((1-(pCell/COUNT($AX$2:AX1909)))*(I1909+J1909)))),I1909),IF(H1909="in-sample",IF(Q1909=bigT,((pCell/bigT)*AX1909)+((1-(pCell/bigT))*(I1909*J1909)),IF(OR(F1910="",COUNT($AX$2:AX1909)&lt;=pCell),AX1909,((pCell/COUNT($AX$2:AX1909))*AX1909)+((1-(pCell/COUNT($AX$2:AX1909)))*(I1909*J1909)))),I1909)))))))</f>
        <v/>
      </c>
      <c r="J1910" s="31" t="str">
        <f>IF(AND(F1909="",H1909="in-sample"),"",IF(AND(Temp!fhor_indata=1,H1909="out-sample",H1910="out-sample"),J1909,IF(AND(F1910="",H1909="out-sample"),"",IF(AND(Temp!optSeasCoef=0,Temp!sts_add=1),IF(H1909="in-sample",IF(Q1909=bigT,((qCell/bigT)*(I1910-I1909))+((1-(qCell/bigT))*J1909),IF(OR(F1910="",COUNT($F$2:F1909)&lt;=qCell),IF(COUNT($F$2:F1909)=1,0,F1909-F1908),((qCell/COUNT($F$2:F1909))*(I1910-I1909))+((1-(qCell/COUNT($F$2:F1909)))*J1909))),J1909),IF(AND(Temp!optSeasCoef=0,Temp!sts_multp=1),IF(H1909="in-sample",IF(Q1909=bigT,((qCell/bigT)*(I1910/I1909))+((1-(qCell/bigT))*J1909),IF(qCell=0,1,IF(OR(F1910="",COUNT($F$2:F1909)&lt;=qCell),IF(COUNT($F$2:F1909)=1,1,F1909/F1908),((qCell/COUNT($F$2:F1909))*(I1910/I1909))+((1-(qCell/COUNT($F$2:F1909)))*J1909)))),J1909),IF(Temp!sts_add=1,IF(H1909="in-sample",IF(Q1909=bigT,((qCell/bigT)*(I1910-I1909))+((1-(qCell/bigT))*J1909),IF(OR(F1910="",COUNT($AX$2:AX1909)&lt;=qCell),IF(COUNT($AX$2:AX1909)=1,0,AX1909-AX1908),((qCell/COUNT($AX$2:AX1909))*(I1910-I1909))+((1-(qCell/COUNT($AX$2:AX1909)))*J1909))),J1909),IF(H1909="in-sample",IF(Q1909=bigT,((qCell/bigT)*(I1910/I1909))+((1-(qCell/bigT))*J1909),IF(qCell=0,1,IF(OR(F1910="",COUNT($AX$2:AX1909)&lt;=qCell),IF(COUNT($AX$2:AX1909)=1,1,AX1909/AX1908),((qCell/COUNT($AX$2:AX1909))*(I1910/I1909))+((1-(qCell/COUNT($AX$2:AX1909)))*J1909)))),J1909)))))))</f>
        <v/>
      </c>
      <c r="K1910" s="31" t="str">
        <f>IF(H1910="","",IF(AND(Temp!optSeasCoef=0,Temp!sts_add=1),IF(H1910="out-sample",I1910+(Q1910*J1910),I1910+J1910),IF(AND(Temp!optSeasCoef=0,Temp!sts_multp=1),IF(H1910="out-sample",I1910*(J1910^Q1910),I1910*J1910),IF(Temp!sts_add=1,IF(H1910="out-sample",(I1910+(Q1910*J1910))*G1910,(I1910+J1910)*G1910),IF(H1910="out-sample",I1910*(J1910^Q1910)*G1910,I1910*J1910*G1910)))))</f>
        <v/>
      </c>
      <c r="L1910" s="32" t="str">
        <f t="shared" si="205"/>
        <v/>
      </c>
      <c r="M1910" s="32" t="str">
        <f t="shared" si="206"/>
        <v/>
      </c>
      <c r="N1910" s="32" t="str">
        <f t="shared" si="207"/>
        <v/>
      </c>
      <c r="O1910" s="32" t="str">
        <f t="shared" si="208"/>
        <v/>
      </c>
      <c r="P1910" s="32" t="str">
        <f t="shared" si="209"/>
        <v/>
      </c>
      <c r="Q1910" s="3" t="str">
        <f>IF(AND(Temp!fhor_indata=1,F1910="",H1909="in-sample"),1,IF(AND(Temp!fhor_indata=1,H1909="out-sample",Q1909&lt;ATA!XfHor),Q1909+1,IF(F1910="","",IF(AND(H1910="out-sample",H1909="in-sample"),1,IF(AND(H1910="out-sample",H1909="out-sample"),Q1909+1,IF(ISNUMBER(Q1909),Q1909+1,1))))))</f>
        <v/>
      </c>
      <c r="R1910" s="3" t="str">
        <f t="shared" si="203"/>
        <v/>
      </c>
      <c r="S1910" s="6"/>
      <c r="T1910" s="6"/>
      <c r="U1910" s="6"/>
      <c r="V1910" s="6"/>
      <c r="W1910" s="6"/>
      <c r="X1910" s="6"/>
      <c r="Y1910" s="6"/>
      <c r="Z1910" s="6"/>
      <c r="AA1910" s="6"/>
      <c r="AB1910" s="6"/>
      <c r="AC1910" s="6"/>
      <c r="AD1910" s="6"/>
      <c r="AE1910" s="6"/>
      <c r="AF1910" s="6"/>
      <c r="AG1910" s="6"/>
      <c r="AH1910" s="6"/>
      <c r="AI1910" s="6"/>
      <c r="AJ1910" s="6"/>
      <c r="AK1910" s="6"/>
      <c r="AX1910" s="63" t="e">
        <f t="shared" si="204"/>
        <v>#VALUE!</v>
      </c>
    </row>
    <row r="1911" spans="1:50" s="1" customFormat="1" ht="14.25" x14ac:dyDescent="0.2">
      <c r="A1911" s="6"/>
      <c r="B1911" s="6"/>
      <c r="C1911" s="6"/>
      <c r="D1911" s="3"/>
      <c r="E1911" s="70" t="str">
        <f>IF(ATA!E1911="","",ATA!E1911)</f>
        <v/>
      </c>
      <c r="F1911" s="51" t="str">
        <f>IF(ATA!F1911="","",ATA!F1911)</f>
        <v/>
      </c>
      <c r="G1911" s="11" t="str">
        <f>IF(ATA!G1911="","",ATA!G1911)</f>
        <v/>
      </c>
      <c r="H1911" s="55" t="str">
        <f>IF(ATA!H1911="","",ATA!H1911)</f>
        <v/>
      </c>
      <c r="I1911" s="31" t="str">
        <f>IF(AND(F1910="",H1910="in-sample"),"",IF(AND(Temp!fhor_indata=1,H1910="out-sample",H1911="out-sample"),I1910,IF(AND(F1911="",H1910="out-sample"),"",IF(AND(Temp!optSeasCoef=0,Temp!sts_add=1),IF(H1910="in-sample",IF(Q1910=bigT,((pCell/bigT)*F1910)+((1-(pCell/bigT))*(I1910+J1910)),IF(OR(F1911="",COUNT($F$2:F1910)&lt;=pCell),F1910,((pCell/COUNT($F$2:F1910))*F1910)+((1-(pCell/COUNT($F$2:F1910)))*(I1910+J1910)))),I1910),IF(AND(Temp!optSeasCoef=0,Temp!sts_multp=1),IF(H1910="in-sample",IF(Q1910=bigT,((pCell/bigT)*F1910)+((1-(pCell/bigT))*(I1910*J1910)),IF(OR(F1911="",COUNT(F$2:$F1910)&lt;=pCell),F1910,((pCell/COUNT($F$2:F1910))*F1910)+((1-(pCell/COUNT($F$2:F1910)))*(I1910*J1910)))),I1910),IF(Temp!sts_add=1,IF(H1910="in-sample",IF(Q1910=bigT,((pCell/bigT)*AX1910)+((1-(pCell/bigT))*(I1910+J1910)),IF(OR(F1911="",COUNT($AX$2:AX1910)&lt;=pCell),AX1910,((pCell/COUNT($AX$2:AX1910))*AX1910)+((1-(pCell/COUNT($AX$2:AX1910)))*(I1910+J1910)))),I1910),IF(H1910="in-sample",IF(Q1910=bigT,((pCell/bigT)*AX1910)+((1-(pCell/bigT))*(I1910*J1910)),IF(OR(F1911="",COUNT($AX$2:AX1910)&lt;=pCell),AX1910,((pCell/COUNT($AX$2:AX1910))*AX1910)+((1-(pCell/COUNT($AX$2:AX1910)))*(I1910*J1910)))),I1910)))))))</f>
        <v/>
      </c>
      <c r="J1911" s="31" t="str">
        <f>IF(AND(F1910="",H1910="in-sample"),"",IF(AND(Temp!fhor_indata=1,H1910="out-sample",H1911="out-sample"),J1910,IF(AND(F1911="",H1910="out-sample"),"",IF(AND(Temp!optSeasCoef=0,Temp!sts_add=1),IF(H1910="in-sample",IF(Q1910=bigT,((qCell/bigT)*(I1911-I1910))+((1-(qCell/bigT))*J1910),IF(OR(F1911="",COUNT($F$2:F1910)&lt;=qCell),IF(COUNT($F$2:F1910)=1,0,F1910-F1909),((qCell/COUNT($F$2:F1910))*(I1911-I1910))+((1-(qCell/COUNT($F$2:F1910)))*J1910))),J1910),IF(AND(Temp!optSeasCoef=0,Temp!sts_multp=1),IF(H1910="in-sample",IF(Q1910=bigT,((qCell/bigT)*(I1911/I1910))+((1-(qCell/bigT))*J1910),IF(qCell=0,1,IF(OR(F1911="",COUNT($F$2:F1910)&lt;=qCell),IF(COUNT($F$2:F1910)=1,1,F1910/F1909),((qCell/COUNT($F$2:F1910))*(I1911/I1910))+((1-(qCell/COUNT($F$2:F1910)))*J1910)))),J1910),IF(Temp!sts_add=1,IF(H1910="in-sample",IF(Q1910=bigT,((qCell/bigT)*(I1911-I1910))+((1-(qCell/bigT))*J1910),IF(OR(F1911="",COUNT($AX$2:AX1910)&lt;=qCell),IF(COUNT($AX$2:AX1910)=1,0,AX1910-AX1909),((qCell/COUNT($AX$2:AX1910))*(I1911-I1910))+((1-(qCell/COUNT($AX$2:AX1910)))*J1910))),J1910),IF(H1910="in-sample",IF(Q1910=bigT,((qCell/bigT)*(I1911/I1910))+((1-(qCell/bigT))*J1910),IF(qCell=0,1,IF(OR(F1911="",COUNT($AX$2:AX1910)&lt;=qCell),IF(COUNT($AX$2:AX1910)=1,1,AX1910/AX1909),((qCell/COUNT($AX$2:AX1910))*(I1911/I1910))+((1-(qCell/COUNT($AX$2:AX1910)))*J1910)))),J1910)))))))</f>
        <v/>
      </c>
      <c r="K1911" s="31" t="str">
        <f>IF(H1911="","",IF(AND(Temp!optSeasCoef=0,Temp!sts_add=1),IF(H1911="out-sample",I1911+(Q1911*J1911),I1911+J1911),IF(AND(Temp!optSeasCoef=0,Temp!sts_multp=1),IF(H1911="out-sample",I1911*(J1911^Q1911),I1911*J1911),IF(Temp!sts_add=1,IF(H1911="out-sample",(I1911+(Q1911*J1911))*G1911,(I1911+J1911)*G1911),IF(H1911="out-sample",I1911*(J1911^Q1911)*G1911,I1911*J1911*G1911)))))</f>
        <v/>
      </c>
      <c r="L1911" s="32" t="str">
        <f t="shared" si="205"/>
        <v/>
      </c>
      <c r="M1911" s="32" t="str">
        <f t="shared" si="206"/>
        <v/>
      </c>
      <c r="N1911" s="32" t="str">
        <f t="shared" si="207"/>
        <v/>
      </c>
      <c r="O1911" s="32" t="str">
        <f t="shared" si="208"/>
        <v/>
      </c>
      <c r="P1911" s="32" t="str">
        <f t="shared" si="209"/>
        <v/>
      </c>
      <c r="Q1911" s="3" t="str">
        <f>IF(AND(Temp!fhor_indata=1,F1911="",H1910="in-sample"),1,IF(AND(Temp!fhor_indata=1,H1910="out-sample",Q1910&lt;ATA!XfHor),Q1910+1,IF(F1911="","",IF(AND(H1911="out-sample",H1910="in-sample"),1,IF(AND(H1911="out-sample",H1910="out-sample"),Q1910+1,IF(ISNUMBER(Q1910),Q1910+1,1))))))</f>
        <v/>
      </c>
      <c r="R1911" s="3" t="str">
        <f t="shared" si="203"/>
        <v/>
      </c>
      <c r="S1911" s="6"/>
      <c r="T1911" s="6"/>
      <c r="U1911" s="6"/>
      <c r="V1911" s="6"/>
      <c r="W1911" s="6"/>
      <c r="X1911" s="6"/>
      <c r="Y1911" s="6"/>
      <c r="Z1911" s="6"/>
      <c r="AA1911" s="6"/>
      <c r="AB1911" s="6"/>
      <c r="AC1911" s="6"/>
      <c r="AD1911" s="6"/>
      <c r="AE1911" s="6"/>
      <c r="AF1911" s="6"/>
      <c r="AG1911" s="6"/>
      <c r="AH1911" s="6"/>
      <c r="AI1911" s="6"/>
      <c r="AJ1911" s="6"/>
      <c r="AK1911" s="6"/>
      <c r="AX1911" s="63" t="e">
        <f t="shared" si="204"/>
        <v>#VALUE!</v>
      </c>
    </row>
    <row r="1912" spans="1:50" s="1" customFormat="1" ht="14.25" x14ac:dyDescent="0.2">
      <c r="A1912" s="6"/>
      <c r="B1912" s="6"/>
      <c r="C1912" s="6"/>
      <c r="D1912" s="3"/>
      <c r="E1912" s="70" t="str">
        <f>IF(ATA!E1912="","",ATA!E1912)</f>
        <v/>
      </c>
      <c r="F1912" s="51" t="str">
        <f>IF(ATA!F1912="","",ATA!F1912)</f>
        <v/>
      </c>
      <c r="G1912" s="11" t="str">
        <f>IF(ATA!G1912="","",ATA!G1912)</f>
        <v/>
      </c>
      <c r="H1912" s="55" t="str">
        <f>IF(ATA!H1912="","",ATA!H1912)</f>
        <v/>
      </c>
      <c r="I1912" s="31" t="str">
        <f>IF(AND(F1911="",H1911="in-sample"),"",IF(AND(Temp!fhor_indata=1,H1911="out-sample",H1912="out-sample"),I1911,IF(AND(F1912="",H1911="out-sample"),"",IF(AND(Temp!optSeasCoef=0,Temp!sts_add=1),IF(H1911="in-sample",IF(Q1911=bigT,((pCell/bigT)*F1911)+((1-(pCell/bigT))*(I1911+J1911)),IF(OR(F1912="",COUNT($F$2:F1911)&lt;=pCell),F1911,((pCell/COUNT($F$2:F1911))*F1911)+((1-(pCell/COUNT($F$2:F1911)))*(I1911+J1911)))),I1911),IF(AND(Temp!optSeasCoef=0,Temp!sts_multp=1),IF(H1911="in-sample",IF(Q1911=bigT,((pCell/bigT)*F1911)+((1-(pCell/bigT))*(I1911*J1911)),IF(OR(F1912="",COUNT(F$2:$F1911)&lt;=pCell),F1911,((pCell/COUNT($F$2:F1911))*F1911)+((1-(pCell/COUNT($F$2:F1911)))*(I1911*J1911)))),I1911),IF(Temp!sts_add=1,IF(H1911="in-sample",IF(Q1911=bigT,((pCell/bigT)*AX1911)+((1-(pCell/bigT))*(I1911+J1911)),IF(OR(F1912="",COUNT($AX$2:AX1911)&lt;=pCell),AX1911,((pCell/COUNT($AX$2:AX1911))*AX1911)+((1-(pCell/COUNT($AX$2:AX1911)))*(I1911+J1911)))),I1911),IF(H1911="in-sample",IF(Q1911=bigT,((pCell/bigT)*AX1911)+((1-(pCell/bigT))*(I1911*J1911)),IF(OR(F1912="",COUNT($AX$2:AX1911)&lt;=pCell),AX1911,((pCell/COUNT($AX$2:AX1911))*AX1911)+((1-(pCell/COUNT($AX$2:AX1911)))*(I1911*J1911)))),I1911)))))))</f>
        <v/>
      </c>
      <c r="J1912" s="31" t="str">
        <f>IF(AND(F1911="",H1911="in-sample"),"",IF(AND(Temp!fhor_indata=1,H1911="out-sample",H1912="out-sample"),J1911,IF(AND(F1912="",H1911="out-sample"),"",IF(AND(Temp!optSeasCoef=0,Temp!sts_add=1),IF(H1911="in-sample",IF(Q1911=bigT,((qCell/bigT)*(I1912-I1911))+((1-(qCell/bigT))*J1911),IF(OR(F1912="",COUNT($F$2:F1911)&lt;=qCell),IF(COUNT($F$2:F1911)=1,0,F1911-F1910),((qCell/COUNT($F$2:F1911))*(I1912-I1911))+((1-(qCell/COUNT($F$2:F1911)))*J1911))),J1911),IF(AND(Temp!optSeasCoef=0,Temp!sts_multp=1),IF(H1911="in-sample",IF(Q1911=bigT,((qCell/bigT)*(I1912/I1911))+((1-(qCell/bigT))*J1911),IF(qCell=0,1,IF(OR(F1912="",COUNT($F$2:F1911)&lt;=qCell),IF(COUNT($F$2:F1911)=1,1,F1911/F1910),((qCell/COUNT($F$2:F1911))*(I1912/I1911))+((1-(qCell/COUNT($F$2:F1911)))*J1911)))),J1911),IF(Temp!sts_add=1,IF(H1911="in-sample",IF(Q1911=bigT,((qCell/bigT)*(I1912-I1911))+((1-(qCell/bigT))*J1911),IF(OR(F1912="",COUNT($AX$2:AX1911)&lt;=qCell),IF(COUNT($AX$2:AX1911)=1,0,AX1911-AX1910),((qCell/COUNT($AX$2:AX1911))*(I1912-I1911))+((1-(qCell/COUNT($AX$2:AX1911)))*J1911))),J1911),IF(H1911="in-sample",IF(Q1911=bigT,((qCell/bigT)*(I1912/I1911))+((1-(qCell/bigT))*J1911),IF(qCell=0,1,IF(OR(F1912="",COUNT($AX$2:AX1911)&lt;=qCell),IF(COUNT($AX$2:AX1911)=1,1,AX1911/AX1910),((qCell/COUNT($AX$2:AX1911))*(I1912/I1911))+((1-(qCell/COUNT($AX$2:AX1911)))*J1911)))),J1911)))))))</f>
        <v/>
      </c>
      <c r="K1912" s="31" t="str">
        <f>IF(H1912="","",IF(AND(Temp!optSeasCoef=0,Temp!sts_add=1),IF(H1912="out-sample",I1912+(Q1912*J1912),I1912+J1912),IF(AND(Temp!optSeasCoef=0,Temp!sts_multp=1),IF(H1912="out-sample",I1912*(J1912^Q1912),I1912*J1912),IF(Temp!sts_add=1,IF(H1912="out-sample",(I1912+(Q1912*J1912))*G1912,(I1912+J1912)*G1912),IF(H1912="out-sample",I1912*(J1912^Q1912)*G1912,I1912*J1912*G1912)))))</f>
        <v/>
      </c>
      <c r="L1912" s="32" t="str">
        <f t="shared" si="205"/>
        <v/>
      </c>
      <c r="M1912" s="32" t="str">
        <f t="shared" si="206"/>
        <v/>
      </c>
      <c r="N1912" s="32" t="str">
        <f t="shared" si="207"/>
        <v/>
      </c>
      <c r="O1912" s="32" t="str">
        <f t="shared" si="208"/>
        <v/>
      </c>
      <c r="P1912" s="32" t="str">
        <f t="shared" si="209"/>
        <v/>
      </c>
      <c r="Q1912" s="3" t="str">
        <f>IF(AND(Temp!fhor_indata=1,F1912="",H1911="in-sample"),1,IF(AND(Temp!fhor_indata=1,H1911="out-sample",Q1911&lt;ATA!XfHor),Q1911+1,IF(F1912="","",IF(AND(H1912="out-sample",H1911="in-sample"),1,IF(AND(H1912="out-sample",H1911="out-sample"),Q1911+1,IF(ISNUMBER(Q1911),Q1911+1,1))))))</f>
        <v/>
      </c>
      <c r="R1912" s="3" t="str">
        <f t="shared" si="203"/>
        <v/>
      </c>
      <c r="S1912" s="6"/>
      <c r="T1912" s="6"/>
      <c r="U1912" s="6"/>
      <c r="V1912" s="6"/>
      <c r="W1912" s="6"/>
      <c r="X1912" s="6"/>
      <c r="Y1912" s="6"/>
      <c r="Z1912" s="6"/>
      <c r="AA1912" s="6"/>
      <c r="AB1912" s="6"/>
      <c r="AC1912" s="6"/>
      <c r="AD1912" s="6"/>
      <c r="AE1912" s="6"/>
      <c r="AF1912" s="6"/>
      <c r="AG1912" s="6"/>
      <c r="AH1912" s="6"/>
      <c r="AI1912" s="6"/>
      <c r="AJ1912" s="6"/>
      <c r="AK1912" s="6"/>
      <c r="AX1912" s="63" t="e">
        <f t="shared" si="204"/>
        <v>#VALUE!</v>
      </c>
    </row>
    <row r="1913" spans="1:50" s="1" customFormat="1" ht="14.25" x14ac:dyDescent="0.2">
      <c r="A1913" s="6"/>
      <c r="B1913" s="6"/>
      <c r="C1913" s="6"/>
      <c r="D1913" s="3"/>
      <c r="E1913" s="70" t="str">
        <f>IF(ATA!E1913="","",ATA!E1913)</f>
        <v/>
      </c>
      <c r="F1913" s="51" t="str">
        <f>IF(ATA!F1913="","",ATA!F1913)</f>
        <v/>
      </c>
      <c r="G1913" s="11" t="str">
        <f>IF(ATA!G1913="","",ATA!G1913)</f>
        <v/>
      </c>
      <c r="H1913" s="55" t="str">
        <f>IF(ATA!H1913="","",ATA!H1913)</f>
        <v/>
      </c>
      <c r="I1913" s="31" t="str">
        <f>IF(AND(F1912="",H1912="in-sample"),"",IF(AND(Temp!fhor_indata=1,H1912="out-sample",H1913="out-sample"),I1912,IF(AND(F1913="",H1912="out-sample"),"",IF(AND(Temp!optSeasCoef=0,Temp!sts_add=1),IF(H1912="in-sample",IF(Q1912=bigT,((pCell/bigT)*F1912)+((1-(pCell/bigT))*(I1912+J1912)),IF(OR(F1913="",COUNT($F$2:F1912)&lt;=pCell),F1912,((pCell/COUNT($F$2:F1912))*F1912)+((1-(pCell/COUNT($F$2:F1912)))*(I1912+J1912)))),I1912),IF(AND(Temp!optSeasCoef=0,Temp!sts_multp=1),IF(H1912="in-sample",IF(Q1912=bigT,((pCell/bigT)*F1912)+((1-(pCell/bigT))*(I1912*J1912)),IF(OR(F1913="",COUNT(F$2:$F1912)&lt;=pCell),F1912,((pCell/COUNT($F$2:F1912))*F1912)+((1-(pCell/COUNT($F$2:F1912)))*(I1912*J1912)))),I1912),IF(Temp!sts_add=1,IF(H1912="in-sample",IF(Q1912=bigT,((pCell/bigT)*AX1912)+((1-(pCell/bigT))*(I1912+J1912)),IF(OR(F1913="",COUNT($AX$2:AX1912)&lt;=pCell),AX1912,((pCell/COUNT($AX$2:AX1912))*AX1912)+((1-(pCell/COUNT($AX$2:AX1912)))*(I1912+J1912)))),I1912),IF(H1912="in-sample",IF(Q1912=bigT,((pCell/bigT)*AX1912)+((1-(pCell/bigT))*(I1912*J1912)),IF(OR(F1913="",COUNT($AX$2:AX1912)&lt;=pCell),AX1912,((pCell/COUNT($AX$2:AX1912))*AX1912)+((1-(pCell/COUNT($AX$2:AX1912)))*(I1912*J1912)))),I1912)))))))</f>
        <v/>
      </c>
      <c r="J1913" s="31" t="str">
        <f>IF(AND(F1912="",H1912="in-sample"),"",IF(AND(Temp!fhor_indata=1,H1912="out-sample",H1913="out-sample"),J1912,IF(AND(F1913="",H1912="out-sample"),"",IF(AND(Temp!optSeasCoef=0,Temp!sts_add=1),IF(H1912="in-sample",IF(Q1912=bigT,((qCell/bigT)*(I1913-I1912))+((1-(qCell/bigT))*J1912),IF(OR(F1913="",COUNT($F$2:F1912)&lt;=qCell),IF(COUNT($F$2:F1912)=1,0,F1912-F1911),((qCell/COUNT($F$2:F1912))*(I1913-I1912))+((1-(qCell/COUNT($F$2:F1912)))*J1912))),J1912),IF(AND(Temp!optSeasCoef=0,Temp!sts_multp=1),IF(H1912="in-sample",IF(Q1912=bigT,((qCell/bigT)*(I1913/I1912))+((1-(qCell/bigT))*J1912),IF(qCell=0,1,IF(OR(F1913="",COUNT($F$2:F1912)&lt;=qCell),IF(COUNT($F$2:F1912)=1,1,F1912/F1911),((qCell/COUNT($F$2:F1912))*(I1913/I1912))+((1-(qCell/COUNT($F$2:F1912)))*J1912)))),J1912),IF(Temp!sts_add=1,IF(H1912="in-sample",IF(Q1912=bigT,((qCell/bigT)*(I1913-I1912))+((1-(qCell/bigT))*J1912),IF(OR(F1913="",COUNT($AX$2:AX1912)&lt;=qCell),IF(COUNT($AX$2:AX1912)=1,0,AX1912-AX1911),((qCell/COUNT($AX$2:AX1912))*(I1913-I1912))+((1-(qCell/COUNT($AX$2:AX1912)))*J1912))),J1912),IF(H1912="in-sample",IF(Q1912=bigT,((qCell/bigT)*(I1913/I1912))+((1-(qCell/bigT))*J1912),IF(qCell=0,1,IF(OR(F1913="",COUNT($AX$2:AX1912)&lt;=qCell),IF(COUNT($AX$2:AX1912)=1,1,AX1912/AX1911),((qCell/COUNT($AX$2:AX1912))*(I1913/I1912))+((1-(qCell/COUNT($AX$2:AX1912)))*J1912)))),J1912)))))))</f>
        <v/>
      </c>
      <c r="K1913" s="31" t="str">
        <f>IF(H1913="","",IF(AND(Temp!optSeasCoef=0,Temp!sts_add=1),IF(H1913="out-sample",I1913+(Q1913*J1913),I1913+J1913),IF(AND(Temp!optSeasCoef=0,Temp!sts_multp=1),IF(H1913="out-sample",I1913*(J1913^Q1913),I1913*J1913),IF(Temp!sts_add=1,IF(H1913="out-sample",(I1913+(Q1913*J1913))*G1913,(I1913+J1913)*G1913),IF(H1913="out-sample",I1913*(J1913^Q1913)*G1913,I1913*J1913*G1913)))))</f>
        <v/>
      </c>
      <c r="L1913" s="32" t="str">
        <f t="shared" si="205"/>
        <v/>
      </c>
      <c r="M1913" s="32" t="str">
        <f t="shared" si="206"/>
        <v/>
      </c>
      <c r="N1913" s="32" t="str">
        <f t="shared" si="207"/>
        <v/>
      </c>
      <c r="O1913" s="32" t="str">
        <f t="shared" si="208"/>
        <v/>
      </c>
      <c r="P1913" s="32" t="str">
        <f t="shared" si="209"/>
        <v/>
      </c>
      <c r="Q1913" s="3" t="str">
        <f>IF(AND(Temp!fhor_indata=1,F1913="",H1912="in-sample"),1,IF(AND(Temp!fhor_indata=1,H1912="out-sample",Q1912&lt;ATA!XfHor),Q1912+1,IF(F1913="","",IF(AND(H1913="out-sample",H1912="in-sample"),1,IF(AND(H1913="out-sample",H1912="out-sample"),Q1912+1,IF(ISNUMBER(Q1912),Q1912+1,1))))))</f>
        <v/>
      </c>
      <c r="R1913" s="3" t="str">
        <f t="shared" si="203"/>
        <v/>
      </c>
      <c r="S1913" s="6"/>
      <c r="T1913" s="6"/>
      <c r="U1913" s="6"/>
      <c r="V1913" s="6"/>
      <c r="W1913" s="6"/>
      <c r="X1913" s="6"/>
      <c r="Y1913" s="6"/>
      <c r="Z1913" s="6"/>
      <c r="AA1913" s="6"/>
      <c r="AB1913" s="6"/>
      <c r="AC1913" s="6"/>
      <c r="AD1913" s="6"/>
      <c r="AE1913" s="6"/>
      <c r="AF1913" s="6"/>
      <c r="AG1913" s="6"/>
      <c r="AH1913" s="6"/>
      <c r="AI1913" s="6"/>
      <c r="AJ1913" s="6"/>
      <c r="AK1913" s="6"/>
      <c r="AX1913" s="63" t="e">
        <f t="shared" si="204"/>
        <v>#VALUE!</v>
      </c>
    </row>
    <row r="1914" spans="1:50" s="1" customFormat="1" ht="14.25" x14ac:dyDescent="0.2">
      <c r="A1914" s="6"/>
      <c r="B1914" s="6"/>
      <c r="C1914" s="6"/>
      <c r="D1914" s="3"/>
      <c r="E1914" s="70" t="str">
        <f>IF(ATA!E1914="","",ATA!E1914)</f>
        <v/>
      </c>
      <c r="F1914" s="51" t="str">
        <f>IF(ATA!F1914="","",ATA!F1914)</f>
        <v/>
      </c>
      <c r="G1914" s="11" t="str">
        <f>IF(ATA!G1914="","",ATA!G1914)</f>
        <v/>
      </c>
      <c r="H1914" s="55" t="str">
        <f>IF(ATA!H1914="","",ATA!H1914)</f>
        <v/>
      </c>
      <c r="I1914" s="31" t="str">
        <f>IF(AND(F1913="",H1913="in-sample"),"",IF(AND(Temp!fhor_indata=1,H1913="out-sample",H1914="out-sample"),I1913,IF(AND(F1914="",H1913="out-sample"),"",IF(AND(Temp!optSeasCoef=0,Temp!sts_add=1),IF(H1913="in-sample",IF(Q1913=bigT,((pCell/bigT)*F1913)+((1-(pCell/bigT))*(I1913+J1913)),IF(OR(F1914="",COUNT($F$2:F1913)&lt;=pCell),F1913,((pCell/COUNT($F$2:F1913))*F1913)+((1-(pCell/COUNT($F$2:F1913)))*(I1913+J1913)))),I1913),IF(AND(Temp!optSeasCoef=0,Temp!sts_multp=1),IF(H1913="in-sample",IF(Q1913=bigT,((pCell/bigT)*F1913)+((1-(pCell/bigT))*(I1913*J1913)),IF(OR(F1914="",COUNT(F$2:$F1913)&lt;=pCell),F1913,((pCell/COUNT($F$2:F1913))*F1913)+((1-(pCell/COUNT($F$2:F1913)))*(I1913*J1913)))),I1913),IF(Temp!sts_add=1,IF(H1913="in-sample",IF(Q1913=bigT,((pCell/bigT)*AX1913)+((1-(pCell/bigT))*(I1913+J1913)),IF(OR(F1914="",COUNT($AX$2:AX1913)&lt;=pCell),AX1913,((pCell/COUNT($AX$2:AX1913))*AX1913)+((1-(pCell/COUNT($AX$2:AX1913)))*(I1913+J1913)))),I1913),IF(H1913="in-sample",IF(Q1913=bigT,((pCell/bigT)*AX1913)+((1-(pCell/bigT))*(I1913*J1913)),IF(OR(F1914="",COUNT($AX$2:AX1913)&lt;=pCell),AX1913,((pCell/COUNT($AX$2:AX1913))*AX1913)+((1-(pCell/COUNT($AX$2:AX1913)))*(I1913*J1913)))),I1913)))))))</f>
        <v/>
      </c>
      <c r="J1914" s="31" t="str">
        <f>IF(AND(F1913="",H1913="in-sample"),"",IF(AND(Temp!fhor_indata=1,H1913="out-sample",H1914="out-sample"),J1913,IF(AND(F1914="",H1913="out-sample"),"",IF(AND(Temp!optSeasCoef=0,Temp!sts_add=1),IF(H1913="in-sample",IF(Q1913=bigT,((qCell/bigT)*(I1914-I1913))+((1-(qCell/bigT))*J1913),IF(OR(F1914="",COUNT($F$2:F1913)&lt;=qCell),IF(COUNT($F$2:F1913)=1,0,F1913-F1912),((qCell/COUNT($F$2:F1913))*(I1914-I1913))+((1-(qCell/COUNT($F$2:F1913)))*J1913))),J1913),IF(AND(Temp!optSeasCoef=0,Temp!sts_multp=1),IF(H1913="in-sample",IF(Q1913=bigT,((qCell/bigT)*(I1914/I1913))+((1-(qCell/bigT))*J1913),IF(qCell=0,1,IF(OR(F1914="",COUNT($F$2:F1913)&lt;=qCell),IF(COUNT($F$2:F1913)=1,1,F1913/F1912),((qCell/COUNT($F$2:F1913))*(I1914/I1913))+((1-(qCell/COUNT($F$2:F1913)))*J1913)))),J1913),IF(Temp!sts_add=1,IF(H1913="in-sample",IF(Q1913=bigT,((qCell/bigT)*(I1914-I1913))+((1-(qCell/bigT))*J1913),IF(OR(F1914="",COUNT($AX$2:AX1913)&lt;=qCell),IF(COUNT($AX$2:AX1913)=1,0,AX1913-AX1912),((qCell/COUNT($AX$2:AX1913))*(I1914-I1913))+((1-(qCell/COUNT($AX$2:AX1913)))*J1913))),J1913),IF(H1913="in-sample",IF(Q1913=bigT,((qCell/bigT)*(I1914/I1913))+((1-(qCell/bigT))*J1913),IF(qCell=0,1,IF(OR(F1914="",COUNT($AX$2:AX1913)&lt;=qCell),IF(COUNT($AX$2:AX1913)=1,1,AX1913/AX1912),((qCell/COUNT($AX$2:AX1913))*(I1914/I1913))+((1-(qCell/COUNT($AX$2:AX1913)))*J1913)))),J1913)))))))</f>
        <v/>
      </c>
      <c r="K1914" s="31" t="str">
        <f>IF(H1914="","",IF(AND(Temp!optSeasCoef=0,Temp!sts_add=1),IF(H1914="out-sample",I1914+(Q1914*J1914),I1914+J1914),IF(AND(Temp!optSeasCoef=0,Temp!sts_multp=1),IF(H1914="out-sample",I1914*(J1914^Q1914),I1914*J1914),IF(Temp!sts_add=1,IF(H1914="out-sample",(I1914+(Q1914*J1914))*G1914,(I1914+J1914)*G1914),IF(H1914="out-sample",I1914*(J1914^Q1914)*G1914,I1914*J1914*G1914)))))</f>
        <v/>
      </c>
      <c r="L1914" s="32" t="str">
        <f t="shared" si="205"/>
        <v/>
      </c>
      <c r="M1914" s="32" t="str">
        <f t="shared" si="206"/>
        <v/>
      </c>
      <c r="N1914" s="32" t="str">
        <f t="shared" si="207"/>
        <v/>
      </c>
      <c r="O1914" s="32" t="str">
        <f t="shared" si="208"/>
        <v/>
      </c>
      <c r="P1914" s="32" t="str">
        <f t="shared" si="209"/>
        <v/>
      </c>
      <c r="Q1914" s="3" t="str">
        <f>IF(AND(Temp!fhor_indata=1,F1914="",H1913="in-sample"),1,IF(AND(Temp!fhor_indata=1,H1913="out-sample",Q1913&lt;ATA!XfHor),Q1913+1,IF(F1914="","",IF(AND(H1914="out-sample",H1913="in-sample"),1,IF(AND(H1914="out-sample",H1913="out-sample"),Q1913+1,IF(ISNUMBER(Q1913),Q1913+1,1))))))</f>
        <v/>
      </c>
      <c r="R1914" s="3" t="str">
        <f t="shared" si="203"/>
        <v/>
      </c>
      <c r="S1914" s="6"/>
      <c r="T1914" s="6"/>
      <c r="U1914" s="6"/>
      <c r="V1914" s="6"/>
      <c r="W1914" s="6"/>
      <c r="X1914" s="6"/>
      <c r="Y1914" s="6"/>
      <c r="Z1914" s="6"/>
      <c r="AA1914" s="6"/>
      <c r="AB1914" s="6"/>
      <c r="AC1914" s="6"/>
      <c r="AD1914" s="6"/>
      <c r="AE1914" s="6"/>
      <c r="AF1914" s="6"/>
      <c r="AG1914" s="6"/>
      <c r="AH1914" s="6"/>
      <c r="AI1914" s="6"/>
      <c r="AJ1914" s="6"/>
      <c r="AK1914" s="6"/>
      <c r="AX1914" s="63" t="e">
        <f t="shared" si="204"/>
        <v>#VALUE!</v>
      </c>
    </row>
    <row r="1915" spans="1:50" s="1" customFormat="1" ht="14.25" x14ac:dyDescent="0.2">
      <c r="A1915" s="6"/>
      <c r="B1915" s="6"/>
      <c r="C1915" s="6"/>
      <c r="D1915" s="3"/>
      <c r="E1915" s="70" t="str">
        <f>IF(ATA!E1915="","",ATA!E1915)</f>
        <v/>
      </c>
      <c r="F1915" s="51" t="str">
        <f>IF(ATA!F1915="","",ATA!F1915)</f>
        <v/>
      </c>
      <c r="G1915" s="11" t="str">
        <f>IF(ATA!G1915="","",ATA!G1915)</f>
        <v/>
      </c>
      <c r="H1915" s="55" t="str">
        <f>IF(ATA!H1915="","",ATA!H1915)</f>
        <v/>
      </c>
      <c r="I1915" s="31" t="str">
        <f>IF(AND(F1914="",H1914="in-sample"),"",IF(AND(Temp!fhor_indata=1,H1914="out-sample",H1915="out-sample"),I1914,IF(AND(F1915="",H1914="out-sample"),"",IF(AND(Temp!optSeasCoef=0,Temp!sts_add=1),IF(H1914="in-sample",IF(Q1914=bigT,((pCell/bigT)*F1914)+((1-(pCell/bigT))*(I1914+J1914)),IF(OR(F1915="",COUNT($F$2:F1914)&lt;=pCell),F1914,((pCell/COUNT($F$2:F1914))*F1914)+((1-(pCell/COUNT($F$2:F1914)))*(I1914+J1914)))),I1914),IF(AND(Temp!optSeasCoef=0,Temp!sts_multp=1),IF(H1914="in-sample",IF(Q1914=bigT,((pCell/bigT)*F1914)+((1-(pCell/bigT))*(I1914*J1914)),IF(OR(F1915="",COUNT(F$2:$F1914)&lt;=pCell),F1914,((pCell/COUNT($F$2:F1914))*F1914)+((1-(pCell/COUNT($F$2:F1914)))*(I1914*J1914)))),I1914),IF(Temp!sts_add=1,IF(H1914="in-sample",IF(Q1914=bigT,((pCell/bigT)*AX1914)+((1-(pCell/bigT))*(I1914+J1914)),IF(OR(F1915="",COUNT($AX$2:AX1914)&lt;=pCell),AX1914,((pCell/COUNT($AX$2:AX1914))*AX1914)+((1-(pCell/COUNT($AX$2:AX1914)))*(I1914+J1914)))),I1914),IF(H1914="in-sample",IF(Q1914=bigT,((pCell/bigT)*AX1914)+((1-(pCell/bigT))*(I1914*J1914)),IF(OR(F1915="",COUNT($AX$2:AX1914)&lt;=pCell),AX1914,((pCell/COUNT($AX$2:AX1914))*AX1914)+((1-(pCell/COUNT($AX$2:AX1914)))*(I1914*J1914)))),I1914)))))))</f>
        <v/>
      </c>
      <c r="J1915" s="31" t="str">
        <f>IF(AND(F1914="",H1914="in-sample"),"",IF(AND(Temp!fhor_indata=1,H1914="out-sample",H1915="out-sample"),J1914,IF(AND(F1915="",H1914="out-sample"),"",IF(AND(Temp!optSeasCoef=0,Temp!sts_add=1),IF(H1914="in-sample",IF(Q1914=bigT,((qCell/bigT)*(I1915-I1914))+((1-(qCell/bigT))*J1914),IF(OR(F1915="",COUNT($F$2:F1914)&lt;=qCell),IF(COUNT($F$2:F1914)=1,0,F1914-F1913),((qCell/COUNT($F$2:F1914))*(I1915-I1914))+((1-(qCell/COUNT($F$2:F1914)))*J1914))),J1914),IF(AND(Temp!optSeasCoef=0,Temp!sts_multp=1),IF(H1914="in-sample",IF(Q1914=bigT,((qCell/bigT)*(I1915/I1914))+((1-(qCell/bigT))*J1914),IF(qCell=0,1,IF(OR(F1915="",COUNT($F$2:F1914)&lt;=qCell),IF(COUNT($F$2:F1914)=1,1,F1914/F1913),((qCell/COUNT($F$2:F1914))*(I1915/I1914))+((1-(qCell/COUNT($F$2:F1914)))*J1914)))),J1914),IF(Temp!sts_add=1,IF(H1914="in-sample",IF(Q1914=bigT,((qCell/bigT)*(I1915-I1914))+((1-(qCell/bigT))*J1914),IF(OR(F1915="",COUNT($AX$2:AX1914)&lt;=qCell),IF(COUNT($AX$2:AX1914)=1,0,AX1914-AX1913),((qCell/COUNT($AX$2:AX1914))*(I1915-I1914))+((1-(qCell/COUNT($AX$2:AX1914)))*J1914))),J1914),IF(H1914="in-sample",IF(Q1914=bigT,((qCell/bigT)*(I1915/I1914))+((1-(qCell/bigT))*J1914),IF(qCell=0,1,IF(OR(F1915="",COUNT($AX$2:AX1914)&lt;=qCell),IF(COUNT($AX$2:AX1914)=1,1,AX1914/AX1913),((qCell/COUNT($AX$2:AX1914))*(I1915/I1914))+((1-(qCell/COUNT($AX$2:AX1914)))*J1914)))),J1914)))))))</f>
        <v/>
      </c>
      <c r="K1915" s="31" t="str">
        <f>IF(H1915="","",IF(AND(Temp!optSeasCoef=0,Temp!sts_add=1),IF(H1915="out-sample",I1915+(Q1915*J1915),I1915+J1915),IF(AND(Temp!optSeasCoef=0,Temp!sts_multp=1),IF(H1915="out-sample",I1915*(J1915^Q1915),I1915*J1915),IF(Temp!sts_add=1,IF(H1915="out-sample",(I1915+(Q1915*J1915))*G1915,(I1915+J1915)*G1915),IF(H1915="out-sample",I1915*(J1915^Q1915)*G1915,I1915*J1915*G1915)))))</f>
        <v/>
      </c>
      <c r="L1915" s="32" t="str">
        <f t="shared" si="205"/>
        <v/>
      </c>
      <c r="M1915" s="32" t="str">
        <f t="shared" si="206"/>
        <v/>
      </c>
      <c r="N1915" s="32" t="str">
        <f t="shared" si="207"/>
        <v/>
      </c>
      <c r="O1915" s="32" t="str">
        <f t="shared" si="208"/>
        <v/>
      </c>
      <c r="P1915" s="32" t="str">
        <f t="shared" si="209"/>
        <v/>
      </c>
      <c r="Q1915" s="3" t="str">
        <f>IF(AND(Temp!fhor_indata=1,F1915="",H1914="in-sample"),1,IF(AND(Temp!fhor_indata=1,H1914="out-sample",Q1914&lt;ATA!XfHor),Q1914+1,IF(F1915="","",IF(AND(H1915="out-sample",H1914="in-sample"),1,IF(AND(H1915="out-sample",H1914="out-sample"),Q1914+1,IF(ISNUMBER(Q1914),Q1914+1,1))))))</f>
        <v/>
      </c>
      <c r="R1915" s="3" t="str">
        <f t="shared" si="203"/>
        <v/>
      </c>
      <c r="S1915" s="6"/>
      <c r="T1915" s="6"/>
      <c r="U1915" s="6"/>
      <c r="V1915" s="6"/>
      <c r="W1915" s="6"/>
      <c r="X1915" s="6"/>
      <c r="Y1915" s="6"/>
      <c r="Z1915" s="6"/>
      <c r="AA1915" s="6"/>
      <c r="AB1915" s="6"/>
      <c r="AC1915" s="6"/>
      <c r="AD1915" s="6"/>
      <c r="AE1915" s="6"/>
      <c r="AF1915" s="6"/>
      <c r="AG1915" s="6"/>
      <c r="AH1915" s="6"/>
      <c r="AI1915" s="6"/>
      <c r="AJ1915" s="6"/>
      <c r="AK1915" s="6"/>
      <c r="AX1915" s="63" t="e">
        <f t="shared" si="204"/>
        <v>#VALUE!</v>
      </c>
    </row>
    <row r="1916" spans="1:50" s="1" customFormat="1" ht="14.25" x14ac:dyDescent="0.2">
      <c r="A1916" s="6"/>
      <c r="B1916" s="6"/>
      <c r="C1916" s="6"/>
      <c r="D1916" s="3"/>
      <c r="E1916" s="70" t="str">
        <f>IF(ATA!E1916="","",ATA!E1916)</f>
        <v/>
      </c>
      <c r="F1916" s="51" t="str">
        <f>IF(ATA!F1916="","",ATA!F1916)</f>
        <v/>
      </c>
      <c r="G1916" s="11" t="str">
        <f>IF(ATA!G1916="","",ATA!G1916)</f>
        <v/>
      </c>
      <c r="H1916" s="55" t="str">
        <f>IF(ATA!H1916="","",ATA!H1916)</f>
        <v/>
      </c>
      <c r="I1916" s="31" t="str">
        <f>IF(AND(F1915="",H1915="in-sample"),"",IF(AND(Temp!fhor_indata=1,H1915="out-sample",H1916="out-sample"),I1915,IF(AND(F1916="",H1915="out-sample"),"",IF(AND(Temp!optSeasCoef=0,Temp!sts_add=1),IF(H1915="in-sample",IF(Q1915=bigT,((pCell/bigT)*F1915)+((1-(pCell/bigT))*(I1915+J1915)),IF(OR(F1916="",COUNT($F$2:F1915)&lt;=pCell),F1915,((pCell/COUNT($F$2:F1915))*F1915)+((1-(pCell/COUNT($F$2:F1915)))*(I1915+J1915)))),I1915),IF(AND(Temp!optSeasCoef=0,Temp!sts_multp=1),IF(H1915="in-sample",IF(Q1915=bigT,((pCell/bigT)*F1915)+((1-(pCell/bigT))*(I1915*J1915)),IF(OR(F1916="",COUNT(F$2:$F1915)&lt;=pCell),F1915,((pCell/COUNT($F$2:F1915))*F1915)+((1-(pCell/COUNT($F$2:F1915)))*(I1915*J1915)))),I1915),IF(Temp!sts_add=1,IF(H1915="in-sample",IF(Q1915=bigT,((pCell/bigT)*AX1915)+((1-(pCell/bigT))*(I1915+J1915)),IF(OR(F1916="",COUNT($AX$2:AX1915)&lt;=pCell),AX1915,((pCell/COUNT($AX$2:AX1915))*AX1915)+((1-(pCell/COUNT($AX$2:AX1915)))*(I1915+J1915)))),I1915),IF(H1915="in-sample",IF(Q1915=bigT,((pCell/bigT)*AX1915)+((1-(pCell/bigT))*(I1915*J1915)),IF(OR(F1916="",COUNT($AX$2:AX1915)&lt;=pCell),AX1915,((pCell/COUNT($AX$2:AX1915))*AX1915)+((1-(pCell/COUNT($AX$2:AX1915)))*(I1915*J1915)))),I1915)))))))</f>
        <v/>
      </c>
      <c r="J1916" s="31" t="str">
        <f>IF(AND(F1915="",H1915="in-sample"),"",IF(AND(Temp!fhor_indata=1,H1915="out-sample",H1916="out-sample"),J1915,IF(AND(F1916="",H1915="out-sample"),"",IF(AND(Temp!optSeasCoef=0,Temp!sts_add=1),IF(H1915="in-sample",IF(Q1915=bigT,((qCell/bigT)*(I1916-I1915))+((1-(qCell/bigT))*J1915),IF(OR(F1916="",COUNT($F$2:F1915)&lt;=qCell),IF(COUNT($F$2:F1915)=1,0,F1915-F1914),((qCell/COUNT($F$2:F1915))*(I1916-I1915))+((1-(qCell/COUNT($F$2:F1915)))*J1915))),J1915),IF(AND(Temp!optSeasCoef=0,Temp!sts_multp=1),IF(H1915="in-sample",IF(Q1915=bigT,((qCell/bigT)*(I1916/I1915))+((1-(qCell/bigT))*J1915),IF(qCell=0,1,IF(OR(F1916="",COUNT($F$2:F1915)&lt;=qCell),IF(COUNT($F$2:F1915)=1,1,F1915/F1914),((qCell/COUNT($F$2:F1915))*(I1916/I1915))+((1-(qCell/COUNT($F$2:F1915)))*J1915)))),J1915),IF(Temp!sts_add=1,IF(H1915="in-sample",IF(Q1915=bigT,((qCell/bigT)*(I1916-I1915))+((1-(qCell/bigT))*J1915),IF(OR(F1916="",COUNT($AX$2:AX1915)&lt;=qCell),IF(COUNT($AX$2:AX1915)=1,0,AX1915-AX1914),((qCell/COUNT($AX$2:AX1915))*(I1916-I1915))+((1-(qCell/COUNT($AX$2:AX1915)))*J1915))),J1915),IF(H1915="in-sample",IF(Q1915=bigT,((qCell/bigT)*(I1916/I1915))+((1-(qCell/bigT))*J1915),IF(qCell=0,1,IF(OR(F1916="",COUNT($AX$2:AX1915)&lt;=qCell),IF(COUNT($AX$2:AX1915)=1,1,AX1915/AX1914),((qCell/COUNT($AX$2:AX1915))*(I1916/I1915))+((1-(qCell/COUNT($AX$2:AX1915)))*J1915)))),J1915)))))))</f>
        <v/>
      </c>
      <c r="K1916" s="31" t="str">
        <f>IF(H1916="","",IF(AND(Temp!optSeasCoef=0,Temp!sts_add=1),IF(H1916="out-sample",I1916+(Q1916*J1916),I1916+J1916),IF(AND(Temp!optSeasCoef=0,Temp!sts_multp=1),IF(H1916="out-sample",I1916*(J1916^Q1916),I1916*J1916),IF(Temp!sts_add=1,IF(H1916="out-sample",(I1916+(Q1916*J1916))*G1916,(I1916+J1916)*G1916),IF(H1916="out-sample",I1916*(J1916^Q1916)*G1916,I1916*J1916*G1916)))))</f>
        <v/>
      </c>
      <c r="L1916" s="32" t="str">
        <f t="shared" si="205"/>
        <v/>
      </c>
      <c r="M1916" s="32" t="str">
        <f t="shared" si="206"/>
        <v/>
      </c>
      <c r="N1916" s="32" t="str">
        <f t="shared" si="207"/>
        <v/>
      </c>
      <c r="O1916" s="32" t="str">
        <f t="shared" si="208"/>
        <v/>
      </c>
      <c r="P1916" s="32" t="str">
        <f t="shared" si="209"/>
        <v/>
      </c>
      <c r="Q1916" s="3" t="str">
        <f>IF(AND(Temp!fhor_indata=1,F1916="",H1915="in-sample"),1,IF(AND(Temp!fhor_indata=1,H1915="out-sample",Q1915&lt;ATA!XfHor),Q1915+1,IF(F1916="","",IF(AND(H1916="out-sample",H1915="in-sample"),1,IF(AND(H1916="out-sample",H1915="out-sample"),Q1915+1,IF(ISNUMBER(Q1915),Q1915+1,1))))))</f>
        <v/>
      </c>
      <c r="R1916" s="3" t="str">
        <f t="shared" si="203"/>
        <v/>
      </c>
      <c r="S1916" s="6"/>
      <c r="T1916" s="6"/>
      <c r="U1916" s="6"/>
      <c r="V1916" s="6"/>
      <c r="W1916" s="6"/>
      <c r="X1916" s="6"/>
      <c r="Y1916" s="6"/>
      <c r="Z1916" s="6"/>
      <c r="AA1916" s="6"/>
      <c r="AB1916" s="6"/>
      <c r="AC1916" s="6"/>
      <c r="AD1916" s="6"/>
      <c r="AE1916" s="6"/>
      <c r="AF1916" s="6"/>
      <c r="AG1916" s="6"/>
      <c r="AH1916" s="6"/>
      <c r="AI1916" s="6"/>
      <c r="AJ1916" s="6"/>
      <c r="AK1916" s="6"/>
      <c r="AX1916" s="63" t="e">
        <f t="shared" si="204"/>
        <v>#VALUE!</v>
      </c>
    </row>
    <row r="1917" spans="1:50" s="1" customFormat="1" ht="14.25" x14ac:dyDescent="0.2">
      <c r="A1917" s="6"/>
      <c r="B1917" s="6"/>
      <c r="C1917" s="6"/>
      <c r="D1917" s="3"/>
      <c r="E1917" s="70" t="str">
        <f>IF(ATA!E1917="","",ATA!E1917)</f>
        <v/>
      </c>
      <c r="F1917" s="51" t="str">
        <f>IF(ATA!F1917="","",ATA!F1917)</f>
        <v/>
      </c>
      <c r="G1917" s="11" t="str">
        <f>IF(ATA!G1917="","",ATA!G1917)</f>
        <v/>
      </c>
      <c r="H1917" s="55" t="str">
        <f>IF(ATA!H1917="","",ATA!H1917)</f>
        <v/>
      </c>
      <c r="I1917" s="31" t="str">
        <f>IF(AND(F1916="",H1916="in-sample"),"",IF(AND(Temp!fhor_indata=1,H1916="out-sample",H1917="out-sample"),I1916,IF(AND(F1917="",H1916="out-sample"),"",IF(AND(Temp!optSeasCoef=0,Temp!sts_add=1),IF(H1916="in-sample",IF(Q1916=bigT,((pCell/bigT)*F1916)+((1-(pCell/bigT))*(I1916+J1916)),IF(OR(F1917="",COUNT($F$2:F1916)&lt;=pCell),F1916,((pCell/COUNT($F$2:F1916))*F1916)+((1-(pCell/COUNT($F$2:F1916)))*(I1916+J1916)))),I1916),IF(AND(Temp!optSeasCoef=0,Temp!sts_multp=1),IF(H1916="in-sample",IF(Q1916=bigT,((pCell/bigT)*F1916)+((1-(pCell/bigT))*(I1916*J1916)),IF(OR(F1917="",COUNT(F$2:$F1916)&lt;=pCell),F1916,((pCell/COUNT($F$2:F1916))*F1916)+((1-(pCell/COUNT($F$2:F1916)))*(I1916*J1916)))),I1916),IF(Temp!sts_add=1,IF(H1916="in-sample",IF(Q1916=bigT,((pCell/bigT)*AX1916)+((1-(pCell/bigT))*(I1916+J1916)),IF(OR(F1917="",COUNT($AX$2:AX1916)&lt;=pCell),AX1916,((pCell/COUNT($AX$2:AX1916))*AX1916)+((1-(pCell/COUNT($AX$2:AX1916)))*(I1916+J1916)))),I1916),IF(H1916="in-sample",IF(Q1916=bigT,((pCell/bigT)*AX1916)+((1-(pCell/bigT))*(I1916*J1916)),IF(OR(F1917="",COUNT($AX$2:AX1916)&lt;=pCell),AX1916,((pCell/COUNT($AX$2:AX1916))*AX1916)+((1-(pCell/COUNT($AX$2:AX1916)))*(I1916*J1916)))),I1916)))))))</f>
        <v/>
      </c>
      <c r="J1917" s="31" t="str">
        <f>IF(AND(F1916="",H1916="in-sample"),"",IF(AND(Temp!fhor_indata=1,H1916="out-sample",H1917="out-sample"),J1916,IF(AND(F1917="",H1916="out-sample"),"",IF(AND(Temp!optSeasCoef=0,Temp!sts_add=1),IF(H1916="in-sample",IF(Q1916=bigT,((qCell/bigT)*(I1917-I1916))+((1-(qCell/bigT))*J1916),IF(OR(F1917="",COUNT($F$2:F1916)&lt;=qCell),IF(COUNT($F$2:F1916)=1,0,F1916-F1915),((qCell/COUNT($F$2:F1916))*(I1917-I1916))+((1-(qCell/COUNT($F$2:F1916)))*J1916))),J1916),IF(AND(Temp!optSeasCoef=0,Temp!sts_multp=1),IF(H1916="in-sample",IF(Q1916=bigT,((qCell/bigT)*(I1917/I1916))+((1-(qCell/bigT))*J1916),IF(qCell=0,1,IF(OR(F1917="",COUNT($F$2:F1916)&lt;=qCell),IF(COUNT($F$2:F1916)=1,1,F1916/F1915),((qCell/COUNT($F$2:F1916))*(I1917/I1916))+((1-(qCell/COUNT($F$2:F1916)))*J1916)))),J1916),IF(Temp!sts_add=1,IF(H1916="in-sample",IF(Q1916=bigT,((qCell/bigT)*(I1917-I1916))+((1-(qCell/bigT))*J1916),IF(OR(F1917="",COUNT($AX$2:AX1916)&lt;=qCell),IF(COUNT($AX$2:AX1916)=1,0,AX1916-AX1915),((qCell/COUNT($AX$2:AX1916))*(I1917-I1916))+((1-(qCell/COUNT($AX$2:AX1916)))*J1916))),J1916),IF(H1916="in-sample",IF(Q1916=bigT,((qCell/bigT)*(I1917/I1916))+((1-(qCell/bigT))*J1916),IF(qCell=0,1,IF(OR(F1917="",COUNT($AX$2:AX1916)&lt;=qCell),IF(COUNT($AX$2:AX1916)=1,1,AX1916/AX1915),((qCell/COUNT($AX$2:AX1916))*(I1917/I1916))+((1-(qCell/COUNT($AX$2:AX1916)))*J1916)))),J1916)))))))</f>
        <v/>
      </c>
      <c r="K1917" s="31" t="str">
        <f>IF(H1917="","",IF(AND(Temp!optSeasCoef=0,Temp!sts_add=1),IF(H1917="out-sample",I1917+(Q1917*J1917),I1917+J1917),IF(AND(Temp!optSeasCoef=0,Temp!sts_multp=1),IF(H1917="out-sample",I1917*(J1917^Q1917),I1917*J1917),IF(Temp!sts_add=1,IF(H1917="out-sample",(I1917+(Q1917*J1917))*G1917,(I1917+J1917)*G1917),IF(H1917="out-sample",I1917*(J1917^Q1917)*G1917,I1917*J1917*G1917)))))</f>
        <v/>
      </c>
      <c r="L1917" s="32" t="str">
        <f t="shared" si="205"/>
        <v/>
      </c>
      <c r="M1917" s="32" t="str">
        <f t="shared" si="206"/>
        <v/>
      </c>
      <c r="N1917" s="32" t="str">
        <f t="shared" si="207"/>
        <v/>
      </c>
      <c r="O1917" s="32" t="str">
        <f t="shared" si="208"/>
        <v/>
      </c>
      <c r="P1917" s="32" t="str">
        <f t="shared" si="209"/>
        <v/>
      </c>
      <c r="Q1917" s="3" t="str">
        <f>IF(AND(Temp!fhor_indata=1,F1917="",H1916="in-sample"),1,IF(AND(Temp!fhor_indata=1,H1916="out-sample",Q1916&lt;ATA!XfHor),Q1916+1,IF(F1917="","",IF(AND(H1917="out-sample",H1916="in-sample"),1,IF(AND(H1917="out-sample",H1916="out-sample"),Q1916+1,IF(ISNUMBER(Q1916),Q1916+1,1))))))</f>
        <v/>
      </c>
      <c r="R1917" s="3" t="str">
        <f t="shared" si="203"/>
        <v/>
      </c>
      <c r="S1917" s="6"/>
      <c r="T1917" s="6"/>
      <c r="U1917" s="6"/>
      <c r="V1917" s="6"/>
      <c r="W1917" s="6"/>
      <c r="X1917" s="6"/>
      <c r="Y1917" s="6"/>
      <c r="Z1917" s="6"/>
      <c r="AA1917" s="6"/>
      <c r="AB1917" s="6"/>
      <c r="AC1917" s="6"/>
      <c r="AD1917" s="6"/>
      <c r="AE1917" s="6"/>
      <c r="AF1917" s="6"/>
      <c r="AG1917" s="6"/>
      <c r="AH1917" s="6"/>
      <c r="AI1917" s="6"/>
      <c r="AJ1917" s="6"/>
      <c r="AK1917" s="6"/>
      <c r="AX1917" s="63" t="e">
        <f t="shared" si="204"/>
        <v>#VALUE!</v>
      </c>
    </row>
    <row r="1918" spans="1:50" s="1" customFormat="1" ht="14.25" x14ac:dyDescent="0.2">
      <c r="A1918" s="6"/>
      <c r="B1918" s="6"/>
      <c r="C1918" s="6"/>
      <c r="D1918" s="3"/>
      <c r="E1918" s="70" t="str">
        <f>IF(ATA!E1918="","",ATA!E1918)</f>
        <v/>
      </c>
      <c r="F1918" s="51" t="str">
        <f>IF(ATA!F1918="","",ATA!F1918)</f>
        <v/>
      </c>
      <c r="G1918" s="11" t="str">
        <f>IF(ATA!G1918="","",ATA!G1918)</f>
        <v/>
      </c>
      <c r="H1918" s="55" t="str">
        <f>IF(ATA!H1918="","",ATA!H1918)</f>
        <v/>
      </c>
      <c r="I1918" s="31" t="str">
        <f>IF(AND(F1917="",H1917="in-sample"),"",IF(AND(Temp!fhor_indata=1,H1917="out-sample",H1918="out-sample"),I1917,IF(AND(F1918="",H1917="out-sample"),"",IF(AND(Temp!optSeasCoef=0,Temp!sts_add=1),IF(H1917="in-sample",IF(Q1917=bigT,((pCell/bigT)*F1917)+((1-(pCell/bigT))*(I1917+J1917)),IF(OR(F1918="",COUNT($F$2:F1917)&lt;=pCell),F1917,((pCell/COUNT($F$2:F1917))*F1917)+((1-(pCell/COUNT($F$2:F1917)))*(I1917+J1917)))),I1917),IF(AND(Temp!optSeasCoef=0,Temp!sts_multp=1),IF(H1917="in-sample",IF(Q1917=bigT,((pCell/bigT)*F1917)+((1-(pCell/bigT))*(I1917*J1917)),IF(OR(F1918="",COUNT(F$2:$F1917)&lt;=pCell),F1917,((pCell/COUNT($F$2:F1917))*F1917)+((1-(pCell/COUNT($F$2:F1917)))*(I1917*J1917)))),I1917),IF(Temp!sts_add=1,IF(H1917="in-sample",IF(Q1917=bigT,((pCell/bigT)*AX1917)+((1-(pCell/bigT))*(I1917+J1917)),IF(OR(F1918="",COUNT($AX$2:AX1917)&lt;=pCell),AX1917,((pCell/COUNT($AX$2:AX1917))*AX1917)+((1-(pCell/COUNT($AX$2:AX1917)))*(I1917+J1917)))),I1917),IF(H1917="in-sample",IF(Q1917=bigT,((pCell/bigT)*AX1917)+((1-(pCell/bigT))*(I1917*J1917)),IF(OR(F1918="",COUNT($AX$2:AX1917)&lt;=pCell),AX1917,((pCell/COUNT($AX$2:AX1917))*AX1917)+((1-(pCell/COUNT($AX$2:AX1917)))*(I1917*J1917)))),I1917)))))))</f>
        <v/>
      </c>
      <c r="J1918" s="31" t="str">
        <f>IF(AND(F1917="",H1917="in-sample"),"",IF(AND(Temp!fhor_indata=1,H1917="out-sample",H1918="out-sample"),J1917,IF(AND(F1918="",H1917="out-sample"),"",IF(AND(Temp!optSeasCoef=0,Temp!sts_add=1),IF(H1917="in-sample",IF(Q1917=bigT,((qCell/bigT)*(I1918-I1917))+((1-(qCell/bigT))*J1917),IF(OR(F1918="",COUNT($F$2:F1917)&lt;=qCell),IF(COUNT($F$2:F1917)=1,0,F1917-F1916),((qCell/COUNT($F$2:F1917))*(I1918-I1917))+((1-(qCell/COUNT($F$2:F1917)))*J1917))),J1917),IF(AND(Temp!optSeasCoef=0,Temp!sts_multp=1),IF(H1917="in-sample",IF(Q1917=bigT,((qCell/bigT)*(I1918/I1917))+((1-(qCell/bigT))*J1917),IF(qCell=0,1,IF(OR(F1918="",COUNT($F$2:F1917)&lt;=qCell),IF(COUNT($F$2:F1917)=1,1,F1917/F1916),((qCell/COUNT($F$2:F1917))*(I1918/I1917))+((1-(qCell/COUNT($F$2:F1917)))*J1917)))),J1917),IF(Temp!sts_add=1,IF(H1917="in-sample",IF(Q1917=bigT,((qCell/bigT)*(I1918-I1917))+((1-(qCell/bigT))*J1917),IF(OR(F1918="",COUNT($AX$2:AX1917)&lt;=qCell),IF(COUNT($AX$2:AX1917)=1,0,AX1917-AX1916),((qCell/COUNT($AX$2:AX1917))*(I1918-I1917))+((1-(qCell/COUNT($AX$2:AX1917)))*J1917))),J1917),IF(H1917="in-sample",IF(Q1917=bigT,((qCell/bigT)*(I1918/I1917))+((1-(qCell/bigT))*J1917),IF(qCell=0,1,IF(OR(F1918="",COUNT($AX$2:AX1917)&lt;=qCell),IF(COUNT($AX$2:AX1917)=1,1,AX1917/AX1916),((qCell/COUNT($AX$2:AX1917))*(I1918/I1917))+((1-(qCell/COUNT($AX$2:AX1917)))*J1917)))),J1917)))))))</f>
        <v/>
      </c>
      <c r="K1918" s="31" t="str">
        <f>IF(H1918="","",IF(AND(Temp!optSeasCoef=0,Temp!sts_add=1),IF(H1918="out-sample",I1918+(Q1918*J1918),I1918+J1918),IF(AND(Temp!optSeasCoef=0,Temp!sts_multp=1),IF(H1918="out-sample",I1918*(J1918^Q1918),I1918*J1918),IF(Temp!sts_add=1,IF(H1918="out-sample",(I1918+(Q1918*J1918))*G1918,(I1918+J1918)*G1918),IF(H1918="out-sample",I1918*(J1918^Q1918)*G1918,I1918*J1918*G1918)))))</f>
        <v/>
      </c>
      <c r="L1918" s="32" t="str">
        <f t="shared" si="205"/>
        <v/>
      </c>
      <c r="M1918" s="32" t="str">
        <f t="shared" si="206"/>
        <v/>
      </c>
      <c r="N1918" s="32" t="str">
        <f t="shared" si="207"/>
        <v/>
      </c>
      <c r="O1918" s="32" t="str">
        <f t="shared" si="208"/>
        <v/>
      </c>
      <c r="P1918" s="32" t="str">
        <f t="shared" si="209"/>
        <v/>
      </c>
      <c r="Q1918" s="3" t="str">
        <f>IF(AND(Temp!fhor_indata=1,F1918="",H1917="in-sample"),1,IF(AND(Temp!fhor_indata=1,H1917="out-sample",Q1917&lt;ATA!XfHor),Q1917+1,IF(F1918="","",IF(AND(H1918="out-sample",H1917="in-sample"),1,IF(AND(H1918="out-sample",H1917="out-sample"),Q1917+1,IF(ISNUMBER(Q1917),Q1917+1,1))))))</f>
        <v/>
      </c>
      <c r="R1918" s="3" t="str">
        <f t="shared" si="203"/>
        <v/>
      </c>
      <c r="S1918" s="6"/>
      <c r="T1918" s="6"/>
      <c r="U1918" s="6"/>
      <c r="V1918" s="6"/>
      <c r="W1918" s="6"/>
      <c r="X1918" s="6"/>
      <c r="Y1918" s="6"/>
      <c r="Z1918" s="6"/>
      <c r="AA1918" s="6"/>
      <c r="AB1918" s="6"/>
      <c r="AC1918" s="6"/>
      <c r="AD1918" s="6"/>
      <c r="AE1918" s="6"/>
      <c r="AF1918" s="6"/>
      <c r="AG1918" s="6"/>
      <c r="AH1918" s="6"/>
      <c r="AI1918" s="6"/>
      <c r="AJ1918" s="6"/>
      <c r="AK1918" s="6"/>
      <c r="AX1918" s="63" t="e">
        <f t="shared" si="204"/>
        <v>#VALUE!</v>
      </c>
    </row>
    <row r="1919" spans="1:50" s="1" customFormat="1" ht="14.25" x14ac:dyDescent="0.2">
      <c r="A1919" s="6"/>
      <c r="B1919" s="6"/>
      <c r="C1919" s="6"/>
      <c r="D1919" s="3"/>
      <c r="E1919" s="70" t="str">
        <f>IF(ATA!E1919="","",ATA!E1919)</f>
        <v/>
      </c>
      <c r="F1919" s="51" t="str">
        <f>IF(ATA!F1919="","",ATA!F1919)</f>
        <v/>
      </c>
      <c r="G1919" s="11" t="str">
        <f>IF(ATA!G1919="","",ATA!G1919)</f>
        <v/>
      </c>
      <c r="H1919" s="55" t="str">
        <f>IF(ATA!H1919="","",ATA!H1919)</f>
        <v/>
      </c>
      <c r="I1919" s="31" t="str">
        <f>IF(AND(F1918="",H1918="in-sample"),"",IF(AND(Temp!fhor_indata=1,H1918="out-sample",H1919="out-sample"),I1918,IF(AND(F1919="",H1918="out-sample"),"",IF(AND(Temp!optSeasCoef=0,Temp!sts_add=1),IF(H1918="in-sample",IF(Q1918=bigT,((pCell/bigT)*F1918)+((1-(pCell/bigT))*(I1918+J1918)),IF(OR(F1919="",COUNT($F$2:F1918)&lt;=pCell),F1918,((pCell/COUNT($F$2:F1918))*F1918)+((1-(pCell/COUNT($F$2:F1918)))*(I1918+J1918)))),I1918),IF(AND(Temp!optSeasCoef=0,Temp!sts_multp=1),IF(H1918="in-sample",IF(Q1918=bigT,((pCell/bigT)*F1918)+((1-(pCell/bigT))*(I1918*J1918)),IF(OR(F1919="",COUNT(F$2:$F1918)&lt;=pCell),F1918,((pCell/COUNT($F$2:F1918))*F1918)+((1-(pCell/COUNT($F$2:F1918)))*(I1918*J1918)))),I1918),IF(Temp!sts_add=1,IF(H1918="in-sample",IF(Q1918=bigT,((pCell/bigT)*AX1918)+((1-(pCell/bigT))*(I1918+J1918)),IF(OR(F1919="",COUNT($AX$2:AX1918)&lt;=pCell),AX1918,((pCell/COUNT($AX$2:AX1918))*AX1918)+((1-(pCell/COUNT($AX$2:AX1918)))*(I1918+J1918)))),I1918),IF(H1918="in-sample",IF(Q1918=bigT,((pCell/bigT)*AX1918)+((1-(pCell/bigT))*(I1918*J1918)),IF(OR(F1919="",COUNT($AX$2:AX1918)&lt;=pCell),AX1918,((pCell/COUNT($AX$2:AX1918))*AX1918)+((1-(pCell/COUNT($AX$2:AX1918)))*(I1918*J1918)))),I1918)))))))</f>
        <v/>
      </c>
      <c r="J1919" s="31" t="str">
        <f>IF(AND(F1918="",H1918="in-sample"),"",IF(AND(Temp!fhor_indata=1,H1918="out-sample",H1919="out-sample"),J1918,IF(AND(F1919="",H1918="out-sample"),"",IF(AND(Temp!optSeasCoef=0,Temp!sts_add=1),IF(H1918="in-sample",IF(Q1918=bigT,((qCell/bigT)*(I1919-I1918))+((1-(qCell/bigT))*J1918),IF(OR(F1919="",COUNT($F$2:F1918)&lt;=qCell),IF(COUNT($F$2:F1918)=1,0,F1918-F1917),((qCell/COUNT($F$2:F1918))*(I1919-I1918))+((1-(qCell/COUNT($F$2:F1918)))*J1918))),J1918),IF(AND(Temp!optSeasCoef=0,Temp!sts_multp=1),IF(H1918="in-sample",IF(Q1918=bigT,((qCell/bigT)*(I1919/I1918))+((1-(qCell/bigT))*J1918),IF(qCell=0,1,IF(OR(F1919="",COUNT($F$2:F1918)&lt;=qCell),IF(COUNT($F$2:F1918)=1,1,F1918/F1917),((qCell/COUNT($F$2:F1918))*(I1919/I1918))+((1-(qCell/COUNT($F$2:F1918)))*J1918)))),J1918),IF(Temp!sts_add=1,IF(H1918="in-sample",IF(Q1918=bigT,((qCell/bigT)*(I1919-I1918))+((1-(qCell/bigT))*J1918),IF(OR(F1919="",COUNT($AX$2:AX1918)&lt;=qCell),IF(COUNT($AX$2:AX1918)=1,0,AX1918-AX1917),((qCell/COUNT($AX$2:AX1918))*(I1919-I1918))+((1-(qCell/COUNT($AX$2:AX1918)))*J1918))),J1918),IF(H1918="in-sample",IF(Q1918=bigT,((qCell/bigT)*(I1919/I1918))+((1-(qCell/bigT))*J1918),IF(qCell=0,1,IF(OR(F1919="",COUNT($AX$2:AX1918)&lt;=qCell),IF(COUNT($AX$2:AX1918)=1,1,AX1918/AX1917),((qCell/COUNT($AX$2:AX1918))*(I1919/I1918))+((1-(qCell/COUNT($AX$2:AX1918)))*J1918)))),J1918)))))))</f>
        <v/>
      </c>
      <c r="K1919" s="31" t="str">
        <f>IF(H1919="","",IF(AND(Temp!optSeasCoef=0,Temp!sts_add=1),IF(H1919="out-sample",I1919+(Q1919*J1919),I1919+J1919),IF(AND(Temp!optSeasCoef=0,Temp!sts_multp=1),IF(H1919="out-sample",I1919*(J1919^Q1919),I1919*J1919),IF(Temp!sts_add=1,IF(H1919="out-sample",(I1919+(Q1919*J1919))*G1919,(I1919+J1919)*G1919),IF(H1919="out-sample",I1919*(J1919^Q1919)*G1919,I1919*J1919*G1919)))))</f>
        <v/>
      </c>
      <c r="L1919" s="32" t="str">
        <f t="shared" si="205"/>
        <v/>
      </c>
      <c r="M1919" s="32" t="str">
        <f t="shared" si="206"/>
        <v/>
      </c>
      <c r="N1919" s="32" t="str">
        <f t="shared" si="207"/>
        <v/>
      </c>
      <c r="O1919" s="32" t="str">
        <f t="shared" si="208"/>
        <v/>
      </c>
      <c r="P1919" s="32" t="str">
        <f t="shared" si="209"/>
        <v/>
      </c>
      <c r="Q1919" s="3" t="str">
        <f>IF(AND(Temp!fhor_indata=1,F1919="",H1918="in-sample"),1,IF(AND(Temp!fhor_indata=1,H1918="out-sample",Q1918&lt;ATA!XfHor),Q1918+1,IF(F1919="","",IF(AND(H1919="out-sample",H1918="in-sample"),1,IF(AND(H1919="out-sample",H1918="out-sample"),Q1918+1,IF(ISNUMBER(Q1918),Q1918+1,1))))))</f>
        <v/>
      </c>
      <c r="R1919" s="3" t="str">
        <f t="shared" si="203"/>
        <v/>
      </c>
      <c r="S1919" s="6"/>
      <c r="T1919" s="6"/>
      <c r="U1919" s="6"/>
      <c r="V1919" s="6"/>
      <c r="W1919" s="6"/>
      <c r="X1919" s="6"/>
      <c r="Y1919" s="6"/>
      <c r="Z1919" s="6"/>
      <c r="AA1919" s="6"/>
      <c r="AB1919" s="6"/>
      <c r="AC1919" s="6"/>
      <c r="AD1919" s="6"/>
      <c r="AE1919" s="6"/>
      <c r="AF1919" s="6"/>
      <c r="AG1919" s="6"/>
      <c r="AH1919" s="6"/>
      <c r="AI1919" s="6"/>
      <c r="AJ1919" s="6"/>
      <c r="AK1919" s="6"/>
      <c r="AX1919" s="63" t="e">
        <f t="shared" si="204"/>
        <v>#VALUE!</v>
      </c>
    </row>
    <row r="1920" spans="1:50" s="1" customFormat="1" ht="14.25" x14ac:dyDescent="0.2">
      <c r="A1920" s="6"/>
      <c r="B1920" s="6"/>
      <c r="C1920" s="6"/>
      <c r="D1920" s="3"/>
      <c r="E1920" s="70" t="str">
        <f>IF(ATA!E1920="","",ATA!E1920)</f>
        <v/>
      </c>
      <c r="F1920" s="51" t="str">
        <f>IF(ATA!F1920="","",ATA!F1920)</f>
        <v/>
      </c>
      <c r="G1920" s="11" t="str">
        <f>IF(ATA!G1920="","",ATA!G1920)</f>
        <v/>
      </c>
      <c r="H1920" s="55" t="str">
        <f>IF(ATA!H1920="","",ATA!H1920)</f>
        <v/>
      </c>
      <c r="I1920" s="31" t="str">
        <f>IF(AND(F1919="",H1919="in-sample"),"",IF(AND(Temp!fhor_indata=1,H1919="out-sample",H1920="out-sample"),I1919,IF(AND(F1920="",H1919="out-sample"),"",IF(AND(Temp!optSeasCoef=0,Temp!sts_add=1),IF(H1919="in-sample",IF(Q1919=bigT,((pCell/bigT)*F1919)+((1-(pCell/bigT))*(I1919+J1919)),IF(OR(F1920="",COUNT($F$2:F1919)&lt;=pCell),F1919,((pCell/COUNT($F$2:F1919))*F1919)+((1-(pCell/COUNT($F$2:F1919)))*(I1919+J1919)))),I1919),IF(AND(Temp!optSeasCoef=0,Temp!sts_multp=1),IF(H1919="in-sample",IF(Q1919=bigT,((pCell/bigT)*F1919)+((1-(pCell/bigT))*(I1919*J1919)),IF(OR(F1920="",COUNT(F$2:$F1919)&lt;=pCell),F1919,((pCell/COUNT($F$2:F1919))*F1919)+((1-(pCell/COUNT($F$2:F1919)))*(I1919*J1919)))),I1919),IF(Temp!sts_add=1,IF(H1919="in-sample",IF(Q1919=bigT,((pCell/bigT)*AX1919)+((1-(pCell/bigT))*(I1919+J1919)),IF(OR(F1920="",COUNT($AX$2:AX1919)&lt;=pCell),AX1919,((pCell/COUNT($AX$2:AX1919))*AX1919)+((1-(pCell/COUNT($AX$2:AX1919)))*(I1919+J1919)))),I1919),IF(H1919="in-sample",IF(Q1919=bigT,((pCell/bigT)*AX1919)+((1-(pCell/bigT))*(I1919*J1919)),IF(OR(F1920="",COUNT($AX$2:AX1919)&lt;=pCell),AX1919,((pCell/COUNT($AX$2:AX1919))*AX1919)+((1-(pCell/COUNT($AX$2:AX1919)))*(I1919*J1919)))),I1919)))))))</f>
        <v/>
      </c>
      <c r="J1920" s="31" t="str">
        <f>IF(AND(F1919="",H1919="in-sample"),"",IF(AND(Temp!fhor_indata=1,H1919="out-sample",H1920="out-sample"),J1919,IF(AND(F1920="",H1919="out-sample"),"",IF(AND(Temp!optSeasCoef=0,Temp!sts_add=1),IF(H1919="in-sample",IF(Q1919=bigT,((qCell/bigT)*(I1920-I1919))+((1-(qCell/bigT))*J1919),IF(OR(F1920="",COUNT($F$2:F1919)&lt;=qCell),IF(COUNT($F$2:F1919)=1,0,F1919-F1918),((qCell/COUNT($F$2:F1919))*(I1920-I1919))+((1-(qCell/COUNT($F$2:F1919)))*J1919))),J1919),IF(AND(Temp!optSeasCoef=0,Temp!sts_multp=1),IF(H1919="in-sample",IF(Q1919=bigT,((qCell/bigT)*(I1920/I1919))+((1-(qCell/bigT))*J1919),IF(qCell=0,1,IF(OR(F1920="",COUNT($F$2:F1919)&lt;=qCell),IF(COUNT($F$2:F1919)=1,1,F1919/F1918),((qCell/COUNT($F$2:F1919))*(I1920/I1919))+((1-(qCell/COUNT($F$2:F1919)))*J1919)))),J1919),IF(Temp!sts_add=1,IF(H1919="in-sample",IF(Q1919=bigT,((qCell/bigT)*(I1920-I1919))+((1-(qCell/bigT))*J1919),IF(OR(F1920="",COUNT($AX$2:AX1919)&lt;=qCell),IF(COUNT($AX$2:AX1919)=1,0,AX1919-AX1918),((qCell/COUNT($AX$2:AX1919))*(I1920-I1919))+((1-(qCell/COUNT($AX$2:AX1919)))*J1919))),J1919),IF(H1919="in-sample",IF(Q1919=bigT,((qCell/bigT)*(I1920/I1919))+((1-(qCell/bigT))*J1919),IF(qCell=0,1,IF(OR(F1920="",COUNT($AX$2:AX1919)&lt;=qCell),IF(COUNT($AX$2:AX1919)=1,1,AX1919/AX1918),((qCell/COUNT($AX$2:AX1919))*(I1920/I1919))+((1-(qCell/COUNT($AX$2:AX1919)))*J1919)))),J1919)))))))</f>
        <v/>
      </c>
      <c r="K1920" s="31" t="str">
        <f>IF(H1920="","",IF(AND(Temp!optSeasCoef=0,Temp!sts_add=1),IF(H1920="out-sample",I1920+(Q1920*J1920),I1920+J1920),IF(AND(Temp!optSeasCoef=0,Temp!sts_multp=1),IF(H1920="out-sample",I1920*(J1920^Q1920),I1920*J1920),IF(Temp!sts_add=1,IF(H1920="out-sample",(I1920+(Q1920*J1920))*G1920,(I1920+J1920)*G1920),IF(H1920="out-sample",I1920*(J1920^Q1920)*G1920,I1920*J1920*G1920)))))</f>
        <v/>
      </c>
      <c r="L1920" s="32" t="str">
        <f t="shared" si="205"/>
        <v/>
      </c>
      <c r="M1920" s="32" t="str">
        <f t="shared" si="206"/>
        <v/>
      </c>
      <c r="N1920" s="32" t="str">
        <f t="shared" si="207"/>
        <v/>
      </c>
      <c r="O1920" s="32" t="str">
        <f t="shared" si="208"/>
        <v/>
      </c>
      <c r="P1920" s="32" t="str">
        <f t="shared" si="209"/>
        <v/>
      </c>
      <c r="Q1920" s="3" t="str">
        <f>IF(AND(Temp!fhor_indata=1,F1920="",H1919="in-sample"),1,IF(AND(Temp!fhor_indata=1,H1919="out-sample",Q1919&lt;ATA!XfHor),Q1919+1,IF(F1920="","",IF(AND(H1920="out-sample",H1919="in-sample"),1,IF(AND(H1920="out-sample",H1919="out-sample"),Q1919+1,IF(ISNUMBER(Q1919),Q1919+1,1))))))</f>
        <v/>
      </c>
      <c r="R1920" s="3" t="str">
        <f t="shared" si="203"/>
        <v/>
      </c>
      <c r="S1920" s="6"/>
      <c r="T1920" s="6"/>
      <c r="U1920" s="6"/>
      <c r="V1920" s="6"/>
      <c r="W1920" s="6"/>
      <c r="X1920" s="6"/>
      <c r="Y1920" s="6"/>
      <c r="Z1920" s="6"/>
      <c r="AA1920" s="6"/>
      <c r="AB1920" s="6"/>
      <c r="AC1920" s="6"/>
      <c r="AD1920" s="6"/>
      <c r="AE1920" s="6"/>
      <c r="AF1920" s="6"/>
      <c r="AG1920" s="6"/>
      <c r="AH1920" s="6"/>
      <c r="AI1920" s="6"/>
      <c r="AJ1920" s="6"/>
      <c r="AK1920" s="6"/>
      <c r="AX1920" s="63" t="e">
        <f t="shared" si="204"/>
        <v>#VALUE!</v>
      </c>
    </row>
    <row r="1921" spans="1:50" s="1" customFormat="1" ht="14.25" x14ac:dyDescent="0.2">
      <c r="A1921" s="6"/>
      <c r="B1921" s="6"/>
      <c r="C1921" s="6"/>
      <c r="D1921" s="3"/>
      <c r="E1921" s="70" t="str">
        <f>IF(ATA!E1921="","",ATA!E1921)</f>
        <v/>
      </c>
      <c r="F1921" s="51" t="str">
        <f>IF(ATA!F1921="","",ATA!F1921)</f>
        <v/>
      </c>
      <c r="G1921" s="11" t="str">
        <f>IF(ATA!G1921="","",ATA!G1921)</f>
        <v/>
      </c>
      <c r="H1921" s="55" t="str">
        <f>IF(ATA!H1921="","",ATA!H1921)</f>
        <v/>
      </c>
      <c r="I1921" s="31" t="str">
        <f>IF(AND(F1920="",H1920="in-sample"),"",IF(AND(Temp!fhor_indata=1,H1920="out-sample",H1921="out-sample"),I1920,IF(AND(F1921="",H1920="out-sample"),"",IF(AND(Temp!optSeasCoef=0,Temp!sts_add=1),IF(H1920="in-sample",IF(Q1920=bigT,((pCell/bigT)*F1920)+((1-(pCell/bigT))*(I1920+J1920)),IF(OR(F1921="",COUNT($F$2:F1920)&lt;=pCell),F1920,((pCell/COUNT($F$2:F1920))*F1920)+((1-(pCell/COUNT($F$2:F1920)))*(I1920+J1920)))),I1920),IF(AND(Temp!optSeasCoef=0,Temp!sts_multp=1),IF(H1920="in-sample",IF(Q1920=bigT,((pCell/bigT)*F1920)+((1-(pCell/bigT))*(I1920*J1920)),IF(OR(F1921="",COUNT(F$2:$F1920)&lt;=pCell),F1920,((pCell/COUNT($F$2:F1920))*F1920)+((1-(pCell/COUNT($F$2:F1920)))*(I1920*J1920)))),I1920),IF(Temp!sts_add=1,IF(H1920="in-sample",IF(Q1920=bigT,((pCell/bigT)*AX1920)+((1-(pCell/bigT))*(I1920+J1920)),IF(OR(F1921="",COUNT($AX$2:AX1920)&lt;=pCell),AX1920,((pCell/COUNT($AX$2:AX1920))*AX1920)+((1-(pCell/COUNT($AX$2:AX1920)))*(I1920+J1920)))),I1920),IF(H1920="in-sample",IF(Q1920=bigT,((pCell/bigT)*AX1920)+((1-(pCell/bigT))*(I1920*J1920)),IF(OR(F1921="",COUNT($AX$2:AX1920)&lt;=pCell),AX1920,((pCell/COUNT($AX$2:AX1920))*AX1920)+((1-(pCell/COUNT($AX$2:AX1920)))*(I1920*J1920)))),I1920)))))))</f>
        <v/>
      </c>
      <c r="J1921" s="31" t="str">
        <f>IF(AND(F1920="",H1920="in-sample"),"",IF(AND(Temp!fhor_indata=1,H1920="out-sample",H1921="out-sample"),J1920,IF(AND(F1921="",H1920="out-sample"),"",IF(AND(Temp!optSeasCoef=0,Temp!sts_add=1),IF(H1920="in-sample",IF(Q1920=bigT,((qCell/bigT)*(I1921-I1920))+((1-(qCell/bigT))*J1920),IF(OR(F1921="",COUNT($F$2:F1920)&lt;=qCell),IF(COUNT($F$2:F1920)=1,0,F1920-F1919),((qCell/COUNT($F$2:F1920))*(I1921-I1920))+((1-(qCell/COUNT($F$2:F1920)))*J1920))),J1920),IF(AND(Temp!optSeasCoef=0,Temp!sts_multp=1),IF(H1920="in-sample",IF(Q1920=bigT,((qCell/bigT)*(I1921/I1920))+((1-(qCell/bigT))*J1920),IF(qCell=0,1,IF(OR(F1921="",COUNT($F$2:F1920)&lt;=qCell),IF(COUNT($F$2:F1920)=1,1,F1920/F1919),((qCell/COUNT($F$2:F1920))*(I1921/I1920))+((1-(qCell/COUNT($F$2:F1920)))*J1920)))),J1920),IF(Temp!sts_add=1,IF(H1920="in-sample",IF(Q1920=bigT,((qCell/bigT)*(I1921-I1920))+((1-(qCell/bigT))*J1920),IF(OR(F1921="",COUNT($AX$2:AX1920)&lt;=qCell),IF(COUNT($AX$2:AX1920)=1,0,AX1920-AX1919),((qCell/COUNT($AX$2:AX1920))*(I1921-I1920))+((1-(qCell/COUNT($AX$2:AX1920)))*J1920))),J1920),IF(H1920="in-sample",IF(Q1920=bigT,((qCell/bigT)*(I1921/I1920))+((1-(qCell/bigT))*J1920),IF(qCell=0,1,IF(OR(F1921="",COUNT($AX$2:AX1920)&lt;=qCell),IF(COUNT($AX$2:AX1920)=1,1,AX1920/AX1919),((qCell/COUNT($AX$2:AX1920))*(I1921/I1920))+((1-(qCell/COUNT($AX$2:AX1920)))*J1920)))),J1920)))))))</f>
        <v/>
      </c>
      <c r="K1921" s="31" t="str">
        <f>IF(H1921="","",IF(AND(Temp!optSeasCoef=0,Temp!sts_add=1),IF(H1921="out-sample",I1921+(Q1921*J1921),I1921+J1921),IF(AND(Temp!optSeasCoef=0,Temp!sts_multp=1),IF(H1921="out-sample",I1921*(J1921^Q1921),I1921*J1921),IF(Temp!sts_add=1,IF(H1921="out-sample",(I1921+(Q1921*J1921))*G1921,(I1921+J1921)*G1921),IF(H1921="out-sample",I1921*(J1921^Q1921)*G1921,I1921*J1921*G1921)))))</f>
        <v/>
      </c>
      <c r="L1921" s="32" t="str">
        <f t="shared" si="205"/>
        <v/>
      </c>
      <c r="M1921" s="32" t="str">
        <f t="shared" si="206"/>
        <v/>
      </c>
      <c r="N1921" s="32" t="str">
        <f t="shared" si="207"/>
        <v/>
      </c>
      <c r="O1921" s="32" t="str">
        <f t="shared" si="208"/>
        <v/>
      </c>
      <c r="P1921" s="32" t="str">
        <f t="shared" si="209"/>
        <v/>
      </c>
      <c r="Q1921" s="3" t="str">
        <f>IF(AND(Temp!fhor_indata=1,F1921="",H1920="in-sample"),1,IF(AND(Temp!fhor_indata=1,H1920="out-sample",Q1920&lt;ATA!XfHor),Q1920+1,IF(F1921="","",IF(AND(H1921="out-sample",H1920="in-sample"),1,IF(AND(H1921="out-sample",H1920="out-sample"),Q1920+1,IF(ISNUMBER(Q1920),Q1920+1,1))))))</f>
        <v/>
      </c>
      <c r="R1921" s="3" t="str">
        <f t="shared" si="203"/>
        <v/>
      </c>
      <c r="S1921" s="6"/>
      <c r="T1921" s="6"/>
      <c r="U1921" s="6"/>
      <c r="V1921" s="6"/>
      <c r="W1921" s="6"/>
      <c r="X1921" s="6"/>
      <c r="Y1921" s="6"/>
      <c r="Z1921" s="6"/>
      <c r="AA1921" s="6"/>
      <c r="AB1921" s="6"/>
      <c r="AC1921" s="6"/>
      <c r="AD1921" s="6"/>
      <c r="AE1921" s="6"/>
      <c r="AF1921" s="6"/>
      <c r="AG1921" s="6"/>
      <c r="AH1921" s="6"/>
      <c r="AI1921" s="6"/>
      <c r="AJ1921" s="6"/>
      <c r="AK1921" s="6"/>
      <c r="AX1921" s="63" t="e">
        <f t="shared" si="204"/>
        <v>#VALUE!</v>
      </c>
    </row>
    <row r="1922" spans="1:50" s="1" customFormat="1" ht="14.25" x14ac:dyDescent="0.2">
      <c r="A1922" s="6"/>
      <c r="B1922" s="6"/>
      <c r="C1922" s="6"/>
      <c r="D1922" s="3"/>
      <c r="E1922" s="70" t="str">
        <f>IF(ATA!E1922="","",ATA!E1922)</f>
        <v/>
      </c>
      <c r="F1922" s="51" t="str">
        <f>IF(ATA!F1922="","",ATA!F1922)</f>
        <v/>
      </c>
      <c r="G1922" s="11" t="str">
        <f>IF(ATA!G1922="","",ATA!G1922)</f>
        <v/>
      </c>
      <c r="H1922" s="55" t="str">
        <f>IF(ATA!H1922="","",ATA!H1922)</f>
        <v/>
      </c>
      <c r="I1922" s="31" t="str">
        <f>IF(AND(F1921="",H1921="in-sample"),"",IF(AND(Temp!fhor_indata=1,H1921="out-sample",H1922="out-sample"),I1921,IF(AND(F1922="",H1921="out-sample"),"",IF(AND(Temp!optSeasCoef=0,Temp!sts_add=1),IF(H1921="in-sample",IF(Q1921=bigT,((pCell/bigT)*F1921)+((1-(pCell/bigT))*(I1921+J1921)),IF(OR(F1922="",COUNT($F$2:F1921)&lt;=pCell),F1921,((pCell/COUNT($F$2:F1921))*F1921)+((1-(pCell/COUNT($F$2:F1921)))*(I1921+J1921)))),I1921),IF(AND(Temp!optSeasCoef=0,Temp!sts_multp=1),IF(H1921="in-sample",IF(Q1921=bigT,((pCell/bigT)*F1921)+((1-(pCell/bigT))*(I1921*J1921)),IF(OR(F1922="",COUNT(F$2:$F1921)&lt;=pCell),F1921,((pCell/COUNT($F$2:F1921))*F1921)+((1-(pCell/COUNT($F$2:F1921)))*(I1921*J1921)))),I1921),IF(Temp!sts_add=1,IF(H1921="in-sample",IF(Q1921=bigT,((pCell/bigT)*AX1921)+((1-(pCell/bigT))*(I1921+J1921)),IF(OR(F1922="",COUNT($AX$2:AX1921)&lt;=pCell),AX1921,((pCell/COUNT($AX$2:AX1921))*AX1921)+((1-(pCell/COUNT($AX$2:AX1921)))*(I1921+J1921)))),I1921),IF(H1921="in-sample",IF(Q1921=bigT,((pCell/bigT)*AX1921)+((1-(pCell/bigT))*(I1921*J1921)),IF(OR(F1922="",COUNT($AX$2:AX1921)&lt;=pCell),AX1921,((pCell/COUNT($AX$2:AX1921))*AX1921)+((1-(pCell/COUNT($AX$2:AX1921)))*(I1921*J1921)))),I1921)))))))</f>
        <v/>
      </c>
      <c r="J1922" s="31" t="str">
        <f>IF(AND(F1921="",H1921="in-sample"),"",IF(AND(Temp!fhor_indata=1,H1921="out-sample",H1922="out-sample"),J1921,IF(AND(F1922="",H1921="out-sample"),"",IF(AND(Temp!optSeasCoef=0,Temp!sts_add=1),IF(H1921="in-sample",IF(Q1921=bigT,((qCell/bigT)*(I1922-I1921))+((1-(qCell/bigT))*J1921),IF(OR(F1922="",COUNT($F$2:F1921)&lt;=qCell),IF(COUNT($F$2:F1921)=1,0,F1921-F1920),((qCell/COUNT($F$2:F1921))*(I1922-I1921))+((1-(qCell/COUNT($F$2:F1921)))*J1921))),J1921),IF(AND(Temp!optSeasCoef=0,Temp!sts_multp=1),IF(H1921="in-sample",IF(Q1921=bigT,((qCell/bigT)*(I1922/I1921))+((1-(qCell/bigT))*J1921),IF(qCell=0,1,IF(OR(F1922="",COUNT($F$2:F1921)&lt;=qCell),IF(COUNT($F$2:F1921)=1,1,F1921/F1920),((qCell/COUNT($F$2:F1921))*(I1922/I1921))+((1-(qCell/COUNT($F$2:F1921)))*J1921)))),J1921),IF(Temp!sts_add=1,IF(H1921="in-sample",IF(Q1921=bigT,((qCell/bigT)*(I1922-I1921))+((1-(qCell/bigT))*J1921),IF(OR(F1922="",COUNT($AX$2:AX1921)&lt;=qCell),IF(COUNT($AX$2:AX1921)=1,0,AX1921-AX1920),((qCell/COUNT($AX$2:AX1921))*(I1922-I1921))+((1-(qCell/COUNT($AX$2:AX1921)))*J1921))),J1921),IF(H1921="in-sample",IF(Q1921=bigT,((qCell/bigT)*(I1922/I1921))+((1-(qCell/bigT))*J1921),IF(qCell=0,1,IF(OR(F1922="",COUNT($AX$2:AX1921)&lt;=qCell),IF(COUNT($AX$2:AX1921)=1,1,AX1921/AX1920),((qCell/COUNT($AX$2:AX1921))*(I1922/I1921))+((1-(qCell/COUNT($AX$2:AX1921)))*J1921)))),J1921)))))))</f>
        <v/>
      </c>
      <c r="K1922" s="31" t="str">
        <f>IF(H1922="","",IF(AND(Temp!optSeasCoef=0,Temp!sts_add=1),IF(H1922="out-sample",I1922+(Q1922*J1922),I1922+J1922),IF(AND(Temp!optSeasCoef=0,Temp!sts_multp=1),IF(H1922="out-sample",I1922*(J1922^Q1922),I1922*J1922),IF(Temp!sts_add=1,IF(H1922="out-sample",(I1922+(Q1922*J1922))*G1922,(I1922+J1922)*G1922),IF(H1922="out-sample",I1922*(J1922^Q1922)*G1922,I1922*J1922*G1922)))))</f>
        <v/>
      </c>
      <c r="L1922" s="32" t="str">
        <f t="shared" si="205"/>
        <v/>
      </c>
      <c r="M1922" s="32" t="str">
        <f t="shared" si="206"/>
        <v/>
      </c>
      <c r="N1922" s="32" t="str">
        <f t="shared" si="207"/>
        <v/>
      </c>
      <c r="O1922" s="32" t="str">
        <f t="shared" si="208"/>
        <v/>
      </c>
      <c r="P1922" s="32" t="str">
        <f t="shared" si="209"/>
        <v/>
      </c>
      <c r="Q1922" s="3" t="str">
        <f>IF(AND(Temp!fhor_indata=1,F1922="",H1921="in-sample"),1,IF(AND(Temp!fhor_indata=1,H1921="out-sample",Q1921&lt;ATA!XfHor),Q1921+1,IF(F1922="","",IF(AND(H1922="out-sample",H1921="in-sample"),1,IF(AND(H1922="out-sample",H1921="out-sample"),Q1921+1,IF(ISNUMBER(Q1921),Q1921+1,1))))))</f>
        <v/>
      </c>
      <c r="R1922" s="3" t="str">
        <f t="shared" ref="R1922:R1985" si="210">IF(F1922="","",bigT-Q1922)</f>
        <v/>
      </c>
      <c r="S1922" s="6"/>
      <c r="T1922" s="6"/>
      <c r="U1922" s="6"/>
      <c r="V1922" s="6"/>
      <c r="W1922" s="6"/>
      <c r="X1922" s="6"/>
      <c r="Y1922" s="6"/>
      <c r="Z1922" s="6"/>
      <c r="AA1922" s="6"/>
      <c r="AB1922" s="6"/>
      <c r="AC1922" s="6"/>
      <c r="AD1922" s="6"/>
      <c r="AE1922" s="6"/>
      <c r="AF1922" s="6"/>
      <c r="AG1922" s="6"/>
      <c r="AH1922" s="6"/>
      <c r="AI1922" s="6"/>
      <c r="AJ1922" s="6"/>
      <c r="AK1922" s="6"/>
      <c r="AX1922" s="63" t="e">
        <f t="shared" si="204"/>
        <v>#VALUE!</v>
      </c>
    </row>
    <row r="1923" spans="1:50" s="1" customFormat="1" ht="14.25" x14ac:dyDescent="0.2">
      <c r="A1923" s="6"/>
      <c r="B1923" s="6"/>
      <c r="C1923" s="6"/>
      <c r="D1923" s="3"/>
      <c r="E1923" s="70" t="str">
        <f>IF(ATA!E1923="","",ATA!E1923)</f>
        <v/>
      </c>
      <c r="F1923" s="51" t="str">
        <f>IF(ATA!F1923="","",ATA!F1923)</f>
        <v/>
      </c>
      <c r="G1923" s="11" t="str">
        <f>IF(ATA!G1923="","",ATA!G1923)</f>
        <v/>
      </c>
      <c r="H1923" s="55" t="str">
        <f>IF(ATA!H1923="","",ATA!H1923)</f>
        <v/>
      </c>
      <c r="I1923" s="31" t="str">
        <f>IF(AND(F1922="",H1922="in-sample"),"",IF(AND(Temp!fhor_indata=1,H1922="out-sample",H1923="out-sample"),I1922,IF(AND(F1923="",H1922="out-sample"),"",IF(AND(Temp!optSeasCoef=0,Temp!sts_add=1),IF(H1922="in-sample",IF(Q1922=bigT,((pCell/bigT)*F1922)+((1-(pCell/bigT))*(I1922+J1922)),IF(OR(F1923="",COUNT($F$2:F1922)&lt;=pCell),F1922,((pCell/COUNT($F$2:F1922))*F1922)+((1-(pCell/COUNT($F$2:F1922)))*(I1922+J1922)))),I1922),IF(AND(Temp!optSeasCoef=0,Temp!sts_multp=1),IF(H1922="in-sample",IF(Q1922=bigT,((pCell/bigT)*F1922)+((1-(pCell/bigT))*(I1922*J1922)),IF(OR(F1923="",COUNT(F$2:$F1922)&lt;=pCell),F1922,((pCell/COUNT($F$2:F1922))*F1922)+((1-(pCell/COUNT($F$2:F1922)))*(I1922*J1922)))),I1922),IF(Temp!sts_add=1,IF(H1922="in-sample",IF(Q1922=bigT,((pCell/bigT)*AX1922)+((1-(pCell/bigT))*(I1922+J1922)),IF(OR(F1923="",COUNT($AX$2:AX1922)&lt;=pCell),AX1922,((pCell/COUNT($AX$2:AX1922))*AX1922)+((1-(pCell/COUNT($AX$2:AX1922)))*(I1922+J1922)))),I1922),IF(H1922="in-sample",IF(Q1922=bigT,((pCell/bigT)*AX1922)+((1-(pCell/bigT))*(I1922*J1922)),IF(OR(F1923="",COUNT($AX$2:AX1922)&lt;=pCell),AX1922,((pCell/COUNT($AX$2:AX1922))*AX1922)+((1-(pCell/COUNT($AX$2:AX1922)))*(I1922*J1922)))),I1922)))))))</f>
        <v/>
      </c>
      <c r="J1923" s="31" t="str">
        <f>IF(AND(F1922="",H1922="in-sample"),"",IF(AND(Temp!fhor_indata=1,H1922="out-sample",H1923="out-sample"),J1922,IF(AND(F1923="",H1922="out-sample"),"",IF(AND(Temp!optSeasCoef=0,Temp!sts_add=1),IF(H1922="in-sample",IF(Q1922=bigT,((qCell/bigT)*(I1923-I1922))+((1-(qCell/bigT))*J1922),IF(OR(F1923="",COUNT($F$2:F1922)&lt;=qCell),IF(COUNT($F$2:F1922)=1,0,F1922-F1921),((qCell/COUNT($F$2:F1922))*(I1923-I1922))+((1-(qCell/COUNT($F$2:F1922)))*J1922))),J1922),IF(AND(Temp!optSeasCoef=0,Temp!sts_multp=1),IF(H1922="in-sample",IF(Q1922=bigT,((qCell/bigT)*(I1923/I1922))+((1-(qCell/bigT))*J1922),IF(qCell=0,1,IF(OR(F1923="",COUNT($F$2:F1922)&lt;=qCell),IF(COUNT($F$2:F1922)=1,1,F1922/F1921),((qCell/COUNT($F$2:F1922))*(I1923/I1922))+((1-(qCell/COUNT($F$2:F1922)))*J1922)))),J1922),IF(Temp!sts_add=1,IF(H1922="in-sample",IF(Q1922=bigT,((qCell/bigT)*(I1923-I1922))+((1-(qCell/bigT))*J1922),IF(OR(F1923="",COUNT($AX$2:AX1922)&lt;=qCell),IF(COUNT($AX$2:AX1922)=1,0,AX1922-AX1921),((qCell/COUNT($AX$2:AX1922))*(I1923-I1922))+((1-(qCell/COUNT($AX$2:AX1922)))*J1922))),J1922),IF(H1922="in-sample",IF(Q1922=bigT,((qCell/bigT)*(I1923/I1922))+((1-(qCell/bigT))*J1922),IF(qCell=0,1,IF(OR(F1923="",COUNT($AX$2:AX1922)&lt;=qCell),IF(COUNT($AX$2:AX1922)=1,1,AX1922/AX1921),((qCell/COUNT($AX$2:AX1922))*(I1923/I1922))+((1-(qCell/COUNT($AX$2:AX1922)))*J1922)))),J1922)))))))</f>
        <v/>
      </c>
      <c r="K1923" s="31" t="str">
        <f>IF(H1923="","",IF(AND(Temp!optSeasCoef=0,Temp!sts_add=1),IF(H1923="out-sample",I1923+(Q1923*J1923),I1923+J1923),IF(AND(Temp!optSeasCoef=0,Temp!sts_multp=1),IF(H1923="out-sample",I1923*(J1923^Q1923),I1923*J1923),IF(Temp!sts_add=1,IF(H1923="out-sample",(I1923+(Q1923*J1923))*G1923,(I1923+J1923)*G1923),IF(H1923="out-sample",I1923*(J1923^Q1923)*G1923,I1923*J1923*G1923)))))</f>
        <v/>
      </c>
      <c r="L1923" s="32" t="str">
        <f t="shared" si="205"/>
        <v/>
      </c>
      <c r="M1923" s="32" t="str">
        <f t="shared" si="206"/>
        <v/>
      </c>
      <c r="N1923" s="32" t="str">
        <f t="shared" si="207"/>
        <v/>
      </c>
      <c r="O1923" s="32" t="str">
        <f t="shared" si="208"/>
        <v/>
      </c>
      <c r="P1923" s="32" t="str">
        <f t="shared" si="209"/>
        <v/>
      </c>
      <c r="Q1923" s="3" t="str">
        <f>IF(AND(Temp!fhor_indata=1,F1923="",H1922="in-sample"),1,IF(AND(Temp!fhor_indata=1,H1922="out-sample",Q1922&lt;ATA!XfHor),Q1922+1,IF(F1923="","",IF(AND(H1923="out-sample",H1922="in-sample"),1,IF(AND(H1923="out-sample",H1922="out-sample"),Q1922+1,IF(ISNUMBER(Q1922),Q1922+1,1))))))</f>
        <v/>
      </c>
      <c r="R1923" s="3" t="str">
        <f t="shared" si="210"/>
        <v/>
      </c>
      <c r="S1923" s="6"/>
      <c r="T1923" s="6"/>
      <c r="U1923" s="6"/>
      <c r="V1923" s="6"/>
      <c r="W1923" s="6"/>
      <c r="X1923" s="6"/>
      <c r="Y1923" s="6"/>
      <c r="Z1923" s="6"/>
      <c r="AA1923" s="6"/>
      <c r="AB1923" s="6"/>
      <c r="AC1923" s="6"/>
      <c r="AD1923" s="6"/>
      <c r="AE1923" s="6"/>
      <c r="AF1923" s="6"/>
      <c r="AG1923" s="6"/>
      <c r="AH1923" s="6"/>
      <c r="AI1923" s="6"/>
      <c r="AJ1923" s="6"/>
      <c r="AK1923" s="6"/>
      <c r="AX1923" s="63" t="e">
        <f t="shared" ref="AX1923:AX1986" si="211">IF(ISBLANK(F1923),"",F1923/G1923)</f>
        <v>#VALUE!</v>
      </c>
    </row>
    <row r="1924" spans="1:50" s="1" customFormat="1" ht="14.25" x14ac:dyDescent="0.2">
      <c r="A1924" s="6"/>
      <c r="B1924" s="6"/>
      <c r="C1924" s="6"/>
      <c r="D1924" s="3"/>
      <c r="E1924" s="70" t="str">
        <f>IF(ATA!E1924="","",ATA!E1924)</f>
        <v/>
      </c>
      <c r="F1924" s="51" t="str">
        <f>IF(ATA!F1924="","",ATA!F1924)</f>
        <v/>
      </c>
      <c r="G1924" s="11" t="str">
        <f>IF(ATA!G1924="","",ATA!G1924)</f>
        <v/>
      </c>
      <c r="H1924" s="55" t="str">
        <f>IF(ATA!H1924="","",ATA!H1924)</f>
        <v/>
      </c>
      <c r="I1924" s="31" t="str">
        <f>IF(AND(F1923="",H1923="in-sample"),"",IF(AND(Temp!fhor_indata=1,H1923="out-sample",H1924="out-sample"),I1923,IF(AND(F1924="",H1923="out-sample"),"",IF(AND(Temp!optSeasCoef=0,Temp!sts_add=1),IF(H1923="in-sample",IF(Q1923=bigT,((pCell/bigT)*F1923)+((1-(pCell/bigT))*(I1923+J1923)),IF(OR(F1924="",COUNT($F$2:F1923)&lt;=pCell),F1923,((pCell/COUNT($F$2:F1923))*F1923)+((1-(pCell/COUNT($F$2:F1923)))*(I1923+J1923)))),I1923),IF(AND(Temp!optSeasCoef=0,Temp!sts_multp=1),IF(H1923="in-sample",IF(Q1923=bigT,((pCell/bigT)*F1923)+((1-(pCell/bigT))*(I1923*J1923)),IF(OR(F1924="",COUNT(F$2:$F1923)&lt;=pCell),F1923,((pCell/COUNT($F$2:F1923))*F1923)+((1-(pCell/COUNT($F$2:F1923)))*(I1923*J1923)))),I1923),IF(Temp!sts_add=1,IF(H1923="in-sample",IF(Q1923=bigT,((pCell/bigT)*AX1923)+((1-(pCell/bigT))*(I1923+J1923)),IF(OR(F1924="",COUNT($AX$2:AX1923)&lt;=pCell),AX1923,((pCell/COUNT($AX$2:AX1923))*AX1923)+((1-(pCell/COUNT($AX$2:AX1923)))*(I1923+J1923)))),I1923),IF(H1923="in-sample",IF(Q1923=bigT,((pCell/bigT)*AX1923)+((1-(pCell/bigT))*(I1923*J1923)),IF(OR(F1924="",COUNT($AX$2:AX1923)&lt;=pCell),AX1923,((pCell/COUNT($AX$2:AX1923))*AX1923)+((1-(pCell/COUNT($AX$2:AX1923)))*(I1923*J1923)))),I1923)))))))</f>
        <v/>
      </c>
      <c r="J1924" s="31" t="str">
        <f>IF(AND(F1923="",H1923="in-sample"),"",IF(AND(Temp!fhor_indata=1,H1923="out-sample",H1924="out-sample"),J1923,IF(AND(F1924="",H1923="out-sample"),"",IF(AND(Temp!optSeasCoef=0,Temp!sts_add=1),IF(H1923="in-sample",IF(Q1923=bigT,((qCell/bigT)*(I1924-I1923))+((1-(qCell/bigT))*J1923),IF(OR(F1924="",COUNT($F$2:F1923)&lt;=qCell),IF(COUNT($F$2:F1923)=1,0,F1923-F1922),((qCell/COUNT($F$2:F1923))*(I1924-I1923))+((1-(qCell/COUNT($F$2:F1923)))*J1923))),J1923),IF(AND(Temp!optSeasCoef=0,Temp!sts_multp=1),IF(H1923="in-sample",IF(Q1923=bigT,((qCell/bigT)*(I1924/I1923))+((1-(qCell/bigT))*J1923),IF(qCell=0,1,IF(OR(F1924="",COUNT($F$2:F1923)&lt;=qCell),IF(COUNT($F$2:F1923)=1,1,F1923/F1922),((qCell/COUNT($F$2:F1923))*(I1924/I1923))+((1-(qCell/COUNT($F$2:F1923)))*J1923)))),J1923),IF(Temp!sts_add=1,IF(H1923="in-sample",IF(Q1923=bigT,((qCell/bigT)*(I1924-I1923))+((1-(qCell/bigT))*J1923),IF(OR(F1924="",COUNT($AX$2:AX1923)&lt;=qCell),IF(COUNT($AX$2:AX1923)=1,0,AX1923-AX1922),((qCell/COUNT($AX$2:AX1923))*(I1924-I1923))+((1-(qCell/COUNT($AX$2:AX1923)))*J1923))),J1923),IF(H1923="in-sample",IF(Q1923=bigT,((qCell/bigT)*(I1924/I1923))+((1-(qCell/bigT))*J1923),IF(qCell=0,1,IF(OR(F1924="",COUNT($AX$2:AX1923)&lt;=qCell),IF(COUNT($AX$2:AX1923)=1,1,AX1923/AX1922),((qCell/COUNT($AX$2:AX1923))*(I1924/I1923))+((1-(qCell/COUNT($AX$2:AX1923)))*J1923)))),J1923)))))))</f>
        <v/>
      </c>
      <c r="K1924" s="31" t="str">
        <f>IF(H1924="","",IF(AND(Temp!optSeasCoef=0,Temp!sts_add=1),IF(H1924="out-sample",I1924+(Q1924*J1924),I1924+J1924),IF(AND(Temp!optSeasCoef=0,Temp!sts_multp=1),IF(H1924="out-sample",I1924*(J1924^Q1924),I1924*J1924),IF(Temp!sts_add=1,IF(H1924="out-sample",(I1924+(Q1924*J1924))*G1924,(I1924+J1924)*G1924),IF(H1924="out-sample",I1924*(J1924^Q1924)*G1924,I1924*J1924*G1924)))))</f>
        <v/>
      </c>
      <c r="L1924" s="32" t="str">
        <f t="shared" ref="L1924:L1987" si="212">IF(F1924="","",F1924-K1924)</f>
        <v/>
      </c>
      <c r="M1924" s="32" t="str">
        <f t="shared" ref="M1924:M1987" si="213">IF(F1924="","",ABS(L1924))</f>
        <v/>
      </c>
      <c r="N1924" s="32" t="str">
        <f t="shared" ref="N1924:N1987" si="214">IF(F1924="","",L1924^2)</f>
        <v/>
      </c>
      <c r="O1924" s="32" t="str">
        <f t="shared" ref="O1924:O1987" si="215">IF(F1924="","",ABS((F1924-K1924)/K1924)*100)</f>
        <v/>
      </c>
      <c r="P1924" s="32" t="str">
        <f t="shared" ref="P1924:P1987" si="216">IF(F1924="","",(M1924/(ABS(K1924)+ABS(F1924)))*200)</f>
        <v/>
      </c>
      <c r="Q1924" s="3" t="str">
        <f>IF(AND(Temp!fhor_indata=1,F1924="",H1923="in-sample"),1,IF(AND(Temp!fhor_indata=1,H1923="out-sample",Q1923&lt;ATA!XfHor),Q1923+1,IF(F1924="","",IF(AND(H1924="out-sample",H1923="in-sample"),1,IF(AND(H1924="out-sample",H1923="out-sample"),Q1923+1,IF(ISNUMBER(Q1923),Q1923+1,1))))))</f>
        <v/>
      </c>
      <c r="R1924" s="3" t="str">
        <f t="shared" si="210"/>
        <v/>
      </c>
      <c r="S1924" s="6"/>
      <c r="T1924" s="6"/>
      <c r="U1924" s="6"/>
      <c r="V1924" s="6"/>
      <c r="W1924" s="6"/>
      <c r="X1924" s="6"/>
      <c r="Y1924" s="6"/>
      <c r="Z1924" s="6"/>
      <c r="AA1924" s="6"/>
      <c r="AB1924" s="6"/>
      <c r="AC1924" s="6"/>
      <c r="AD1924" s="6"/>
      <c r="AE1924" s="6"/>
      <c r="AF1924" s="6"/>
      <c r="AG1924" s="6"/>
      <c r="AH1924" s="6"/>
      <c r="AI1924" s="6"/>
      <c r="AJ1924" s="6"/>
      <c r="AK1924" s="6"/>
      <c r="AX1924" s="63" t="e">
        <f t="shared" si="211"/>
        <v>#VALUE!</v>
      </c>
    </row>
    <row r="1925" spans="1:50" s="1" customFormat="1" ht="14.25" x14ac:dyDescent="0.2">
      <c r="A1925" s="6"/>
      <c r="B1925" s="6"/>
      <c r="C1925" s="6"/>
      <c r="D1925" s="3"/>
      <c r="E1925" s="70" t="str">
        <f>IF(ATA!E1925="","",ATA!E1925)</f>
        <v/>
      </c>
      <c r="F1925" s="51" t="str">
        <f>IF(ATA!F1925="","",ATA!F1925)</f>
        <v/>
      </c>
      <c r="G1925" s="11" t="str">
        <f>IF(ATA!G1925="","",ATA!G1925)</f>
        <v/>
      </c>
      <c r="H1925" s="55" t="str">
        <f>IF(ATA!H1925="","",ATA!H1925)</f>
        <v/>
      </c>
      <c r="I1925" s="31" t="str">
        <f>IF(AND(F1924="",H1924="in-sample"),"",IF(AND(Temp!fhor_indata=1,H1924="out-sample",H1925="out-sample"),I1924,IF(AND(F1925="",H1924="out-sample"),"",IF(AND(Temp!optSeasCoef=0,Temp!sts_add=1),IF(H1924="in-sample",IF(Q1924=bigT,((pCell/bigT)*F1924)+((1-(pCell/bigT))*(I1924+J1924)),IF(OR(F1925="",COUNT($F$2:F1924)&lt;=pCell),F1924,((pCell/COUNT($F$2:F1924))*F1924)+((1-(pCell/COUNT($F$2:F1924)))*(I1924+J1924)))),I1924),IF(AND(Temp!optSeasCoef=0,Temp!sts_multp=1),IF(H1924="in-sample",IF(Q1924=bigT,((pCell/bigT)*F1924)+((1-(pCell/bigT))*(I1924*J1924)),IF(OR(F1925="",COUNT(F$2:$F1924)&lt;=pCell),F1924,((pCell/COUNT($F$2:F1924))*F1924)+((1-(pCell/COUNT($F$2:F1924)))*(I1924*J1924)))),I1924),IF(Temp!sts_add=1,IF(H1924="in-sample",IF(Q1924=bigT,((pCell/bigT)*AX1924)+((1-(pCell/bigT))*(I1924+J1924)),IF(OR(F1925="",COUNT($AX$2:AX1924)&lt;=pCell),AX1924,((pCell/COUNT($AX$2:AX1924))*AX1924)+((1-(pCell/COUNT($AX$2:AX1924)))*(I1924+J1924)))),I1924),IF(H1924="in-sample",IF(Q1924=bigT,((pCell/bigT)*AX1924)+((1-(pCell/bigT))*(I1924*J1924)),IF(OR(F1925="",COUNT($AX$2:AX1924)&lt;=pCell),AX1924,((pCell/COUNT($AX$2:AX1924))*AX1924)+((1-(pCell/COUNT($AX$2:AX1924)))*(I1924*J1924)))),I1924)))))))</f>
        <v/>
      </c>
      <c r="J1925" s="31" t="str">
        <f>IF(AND(F1924="",H1924="in-sample"),"",IF(AND(Temp!fhor_indata=1,H1924="out-sample",H1925="out-sample"),J1924,IF(AND(F1925="",H1924="out-sample"),"",IF(AND(Temp!optSeasCoef=0,Temp!sts_add=1),IF(H1924="in-sample",IF(Q1924=bigT,((qCell/bigT)*(I1925-I1924))+((1-(qCell/bigT))*J1924),IF(OR(F1925="",COUNT($F$2:F1924)&lt;=qCell),IF(COUNT($F$2:F1924)=1,0,F1924-F1923),((qCell/COUNT($F$2:F1924))*(I1925-I1924))+((1-(qCell/COUNT($F$2:F1924)))*J1924))),J1924),IF(AND(Temp!optSeasCoef=0,Temp!sts_multp=1),IF(H1924="in-sample",IF(Q1924=bigT,((qCell/bigT)*(I1925/I1924))+((1-(qCell/bigT))*J1924),IF(qCell=0,1,IF(OR(F1925="",COUNT($F$2:F1924)&lt;=qCell),IF(COUNT($F$2:F1924)=1,1,F1924/F1923),((qCell/COUNT($F$2:F1924))*(I1925/I1924))+((1-(qCell/COUNT($F$2:F1924)))*J1924)))),J1924),IF(Temp!sts_add=1,IF(H1924="in-sample",IF(Q1924=bigT,((qCell/bigT)*(I1925-I1924))+((1-(qCell/bigT))*J1924),IF(OR(F1925="",COUNT($AX$2:AX1924)&lt;=qCell),IF(COUNT($AX$2:AX1924)=1,0,AX1924-AX1923),((qCell/COUNT($AX$2:AX1924))*(I1925-I1924))+((1-(qCell/COUNT($AX$2:AX1924)))*J1924))),J1924),IF(H1924="in-sample",IF(Q1924=bigT,((qCell/bigT)*(I1925/I1924))+((1-(qCell/bigT))*J1924),IF(qCell=0,1,IF(OR(F1925="",COUNT($AX$2:AX1924)&lt;=qCell),IF(COUNT($AX$2:AX1924)=1,1,AX1924/AX1923),((qCell/COUNT($AX$2:AX1924))*(I1925/I1924))+((1-(qCell/COUNT($AX$2:AX1924)))*J1924)))),J1924)))))))</f>
        <v/>
      </c>
      <c r="K1925" s="31" t="str">
        <f>IF(H1925="","",IF(AND(Temp!optSeasCoef=0,Temp!sts_add=1),IF(H1925="out-sample",I1925+(Q1925*J1925),I1925+J1925),IF(AND(Temp!optSeasCoef=0,Temp!sts_multp=1),IF(H1925="out-sample",I1925*(J1925^Q1925),I1925*J1925),IF(Temp!sts_add=1,IF(H1925="out-sample",(I1925+(Q1925*J1925))*G1925,(I1925+J1925)*G1925),IF(H1925="out-sample",I1925*(J1925^Q1925)*G1925,I1925*J1925*G1925)))))</f>
        <v/>
      </c>
      <c r="L1925" s="32" t="str">
        <f t="shared" si="212"/>
        <v/>
      </c>
      <c r="M1925" s="32" t="str">
        <f t="shared" si="213"/>
        <v/>
      </c>
      <c r="N1925" s="32" t="str">
        <f t="shared" si="214"/>
        <v/>
      </c>
      <c r="O1925" s="32" t="str">
        <f t="shared" si="215"/>
        <v/>
      </c>
      <c r="P1925" s="32" t="str">
        <f t="shared" si="216"/>
        <v/>
      </c>
      <c r="Q1925" s="3" t="str">
        <f>IF(AND(Temp!fhor_indata=1,F1925="",H1924="in-sample"),1,IF(AND(Temp!fhor_indata=1,H1924="out-sample",Q1924&lt;ATA!XfHor),Q1924+1,IF(F1925="","",IF(AND(H1925="out-sample",H1924="in-sample"),1,IF(AND(H1925="out-sample",H1924="out-sample"),Q1924+1,IF(ISNUMBER(Q1924),Q1924+1,1))))))</f>
        <v/>
      </c>
      <c r="R1925" s="3" t="str">
        <f t="shared" si="210"/>
        <v/>
      </c>
      <c r="S1925" s="6"/>
      <c r="T1925" s="6"/>
      <c r="U1925" s="6"/>
      <c r="V1925" s="6"/>
      <c r="W1925" s="6"/>
      <c r="X1925" s="6"/>
      <c r="Y1925" s="6"/>
      <c r="Z1925" s="6"/>
      <c r="AA1925" s="6"/>
      <c r="AB1925" s="6"/>
      <c r="AC1925" s="6"/>
      <c r="AD1925" s="6"/>
      <c r="AE1925" s="6"/>
      <c r="AF1925" s="6"/>
      <c r="AG1925" s="6"/>
      <c r="AH1925" s="6"/>
      <c r="AI1925" s="6"/>
      <c r="AJ1925" s="6"/>
      <c r="AK1925" s="6"/>
      <c r="AX1925" s="63" t="e">
        <f t="shared" si="211"/>
        <v>#VALUE!</v>
      </c>
    </row>
    <row r="1926" spans="1:50" s="1" customFormat="1" ht="14.25" x14ac:dyDescent="0.2">
      <c r="A1926" s="6"/>
      <c r="B1926" s="6"/>
      <c r="C1926" s="6"/>
      <c r="D1926" s="3"/>
      <c r="E1926" s="70" t="str">
        <f>IF(ATA!E1926="","",ATA!E1926)</f>
        <v/>
      </c>
      <c r="F1926" s="51" t="str">
        <f>IF(ATA!F1926="","",ATA!F1926)</f>
        <v/>
      </c>
      <c r="G1926" s="11" t="str">
        <f>IF(ATA!G1926="","",ATA!G1926)</f>
        <v/>
      </c>
      <c r="H1926" s="55" t="str">
        <f>IF(ATA!H1926="","",ATA!H1926)</f>
        <v/>
      </c>
      <c r="I1926" s="31" t="str">
        <f>IF(AND(F1925="",H1925="in-sample"),"",IF(AND(Temp!fhor_indata=1,H1925="out-sample",H1926="out-sample"),I1925,IF(AND(F1926="",H1925="out-sample"),"",IF(AND(Temp!optSeasCoef=0,Temp!sts_add=1),IF(H1925="in-sample",IF(Q1925=bigT,((pCell/bigT)*F1925)+((1-(pCell/bigT))*(I1925+J1925)),IF(OR(F1926="",COUNT($F$2:F1925)&lt;=pCell),F1925,((pCell/COUNT($F$2:F1925))*F1925)+((1-(pCell/COUNT($F$2:F1925)))*(I1925+J1925)))),I1925),IF(AND(Temp!optSeasCoef=0,Temp!sts_multp=1),IF(H1925="in-sample",IF(Q1925=bigT,((pCell/bigT)*F1925)+((1-(pCell/bigT))*(I1925*J1925)),IF(OR(F1926="",COUNT(F$2:$F1925)&lt;=pCell),F1925,((pCell/COUNT($F$2:F1925))*F1925)+((1-(pCell/COUNT($F$2:F1925)))*(I1925*J1925)))),I1925),IF(Temp!sts_add=1,IF(H1925="in-sample",IF(Q1925=bigT,((pCell/bigT)*AX1925)+((1-(pCell/bigT))*(I1925+J1925)),IF(OR(F1926="",COUNT($AX$2:AX1925)&lt;=pCell),AX1925,((pCell/COUNT($AX$2:AX1925))*AX1925)+((1-(pCell/COUNT($AX$2:AX1925)))*(I1925+J1925)))),I1925),IF(H1925="in-sample",IF(Q1925=bigT,((pCell/bigT)*AX1925)+((1-(pCell/bigT))*(I1925*J1925)),IF(OR(F1926="",COUNT($AX$2:AX1925)&lt;=pCell),AX1925,((pCell/COUNT($AX$2:AX1925))*AX1925)+((1-(pCell/COUNT($AX$2:AX1925)))*(I1925*J1925)))),I1925)))))))</f>
        <v/>
      </c>
      <c r="J1926" s="31" t="str">
        <f>IF(AND(F1925="",H1925="in-sample"),"",IF(AND(Temp!fhor_indata=1,H1925="out-sample",H1926="out-sample"),J1925,IF(AND(F1926="",H1925="out-sample"),"",IF(AND(Temp!optSeasCoef=0,Temp!sts_add=1),IF(H1925="in-sample",IF(Q1925=bigT,((qCell/bigT)*(I1926-I1925))+((1-(qCell/bigT))*J1925),IF(OR(F1926="",COUNT($F$2:F1925)&lt;=qCell),IF(COUNT($F$2:F1925)=1,0,F1925-F1924),((qCell/COUNT($F$2:F1925))*(I1926-I1925))+((1-(qCell/COUNT($F$2:F1925)))*J1925))),J1925),IF(AND(Temp!optSeasCoef=0,Temp!sts_multp=1),IF(H1925="in-sample",IF(Q1925=bigT,((qCell/bigT)*(I1926/I1925))+((1-(qCell/bigT))*J1925),IF(qCell=0,1,IF(OR(F1926="",COUNT($F$2:F1925)&lt;=qCell),IF(COUNT($F$2:F1925)=1,1,F1925/F1924),((qCell/COUNT($F$2:F1925))*(I1926/I1925))+((1-(qCell/COUNT($F$2:F1925)))*J1925)))),J1925),IF(Temp!sts_add=1,IF(H1925="in-sample",IF(Q1925=bigT,((qCell/bigT)*(I1926-I1925))+((1-(qCell/bigT))*J1925),IF(OR(F1926="",COUNT($AX$2:AX1925)&lt;=qCell),IF(COUNT($AX$2:AX1925)=1,0,AX1925-AX1924),((qCell/COUNT($AX$2:AX1925))*(I1926-I1925))+((1-(qCell/COUNT($AX$2:AX1925)))*J1925))),J1925),IF(H1925="in-sample",IF(Q1925=bigT,((qCell/bigT)*(I1926/I1925))+((1-(qCell/bigT))*J1925),IF(qCell=0,1,IF(OR(F1926="",COUNT($AX$2:AX1925)&lt;=qCell),IF(COUNT($AX$2:AX1925)=1,1,AX1925/AX1924),((qCell/COUNT($AX$2:AX1925))*(I1926/I1925))+((1-(qCell/COUNT($AX$2:AX1925)))*J1925)))),J1925)))))))</f>
        <v/>
      </c>
      <c r="K1926" s="31" t="str">
        <f>IF(H1926="","",IF(AND(Temp!optSeasCoef=0,Temp!sts_add=1),IF(H1926="out-sample",I1926+(Q1926*J1926),I1926+J1926),IF(AND(Temp!optSeasCoef=0,Temp!sts_multp=1),IF(H1926="out-sample",I1926*(J1926^Q1926),I1926*J1926),IF(Temp!sts_add=1,IF(H1926="out-sample",(I1926+(Q1926*J1926))*G1926,(I1926+J1926)*G1926),IF(H1926="out-sample",I1926*(J1926^Q1926)*G1926,I1926*J1926*G1926)))))</f>
        <v/>
      </c>
      <c r="L1926" s="32" t="str">
        <f t="shared" si="212"/>
        <v/>
      </c>
      <c r="M1926" s="32" t="str">
        <f t="shared" si="213"/>
        <v/>
      </c>
      <c r="N1926" s="32" t="str">
        <f t="shared" si="214"/>
        <v/>
      </c>
      <c r="O1926" s="32" t="str">
        <f t="shared" si="215"/>
        <v/>
      </c>
      <c r="P1926" s="32" t="str">
        <f t="shared" si="216"/>
        <v/>
      </c>
      <c r="Q1926" s="3" t="str">
        <f>IF(AND(Temp!fhor_indata=1,F1926="",H1925="in-sample"),1,IF(AND(Temp!fhor_indata=1,H1925="out-sample",Q1925&lt;ATA!XfHor),Q1925+1,IF(F1926="","",IF(AND(H1926="out-sample",H1925="in-sample"),1,IF(AND(H1926="out-sample",H1925="out-sample"),Q1925+1,IF(ISNUMBER(Q1925),Q1925+1,1))))))</f>
        <v/>
      </c>
      <c r="R1926" s="3" t="str">
        <f t="shared" si="210"/>
        <v/>
      </c>
      <c r="S1926" s="6"/>
      <c r="T1926" s="6"/>
      <c r="U1926" s="6"/>
      <c r="V1926" s="6"/>
      <c r="W1926" s="6"/>
      <c r="X1926" s="6"/>
      <c r="Y1926" s="6"/>
      <c r="Z1926" s="6"/>
      <c r="AA1926" s="6"/>
      <c r="AB1926" s="6"/>
      <c r="AC1926" s="6"/>
      <c r="AD1926" s="6"/>
      <c r="AE1926" s="6"/>
      <c r="AF1926" s="6"/>
      <c r="AG1926" s="6"/>
      <c r="AH1926" s="6"/>
      <c r="AI1926" s="6"/>
      <c r="AJ1926" s="6"/>
      <c r="AK1926" s="6"/>
      <c r="AX1926" s="63" t="e">
        <f t="shared" si="211"/>
        <v>#VALUE!</v>
      </c>
    </row>
    <row r="1927" spans="1:50" s="1" customFormat="1" ht="14.25" x14ac:dyDescent="0.2">
      <c r="A1927" s="6"/>
      <c r="B1927" s="6"/>
      <c r="C1927" s="6"/>
      <c r="D1927" s="3"/>
      <c r="E1927" s="70" t="str">
        <f>IF(ATA!E1927="","",ATA!E1927)</f>
        <v/>
      </c>
      <c r="F1927" s="51" t="str">
        <f>IF(ATA!F1927="","",ATA!F1927)</f>
        <v/>
      </c>
      <c r="G1927" s="11" t="str">
        <f>IF(ATA!G1927="","",ATA!G1927)</f>
        <v/>
      </c>
      <c r="H1927" s="55" t="str">
        <f>IF(ATA!H1927="","",ATA!H1927)</f>
        <v/>
      </c>
      <c r="I1927" s="31" t="str">
        <f>IF(AND(F1926="",H1926="in-sample"),"",IF(AND(Temp!fhor_indata=1,H1926="out-sample",H1927="out-sample"),I1926,IF(AND(F1927="",H1926="out-sample"),"",IF(AND(Temp!optSeasCoef=0,Temp!sts_add=1),IF(H1926="in-sample",IF(Q1926=bigT,((pCell/bigT)*F1926)+((1-(pCell/bigT))*(I1926+J1926)),IF(OR(F1927="",COUNT($F$2:F1926)&lt;=pCell),F1926,((pCell/COUNT($F$2:F1926))*F1926)+((1-(pCell/COUNT($F$2:F1926)))*(I1926+J1926)))),I1926),IF(AND(Temp!optSeasCoef=0,Temp!sts_multp=1),IF(H1926="in-sample",IF(Q1926=bigT,((pCell/bigT)*F1926)+((1-(pCell/bigT))*(I1926*J1926)),IF(OR(F1927="",COUNT(F$2:$F1926)&lt;=pCell),F1926,((pCell/COUNT($F$2:F1926))*F1926)+((1-(pCell/COUNT($F$2:F1926)))*(I1926*J1926)))),I1926),IF(Temp!sts_add=1,IF(H1926="in-sample",IF(Q1926=bigT,((pCell/bigT)*AX1926)+((1-(pCell/bigT))*(I1926+J1926)),IF(OR(F1927="",COUNT($AX$2:AX1926)&lt;=pCell),AX1926,((pCell/COUNT($AX$2:AX1926))*AX1926)+((1-(pCell/COUNT($AX$2:AX1926)))*(I1926+J1926)))),I1926),IF(H1926="in-sample",IF(Q1926=bigT,((pCell/bigT)*AX1926)+((1-(pCell/bigT))*(I1926*J1926)),IF(OR(F1927="",COUNT($AX$2:AX1926)&lt;=pCell),AX1926,((pCell/COUNT($AX$2:AX1926))*AX1926)+((1-(pCell/COUNT($AX$2:AX1926)))*(I1926*J1926)))),I1926)))))))</f>
        <v/>
      </c>
      <c r="J1927" s="31" t="str">
        <f>IF(AND(F1926="",H1926="in-sample"),"",IF(AND(Temp!fhor_indata=1,H1926="out-sample",H1927="out-sample"),J1926,IF(AND(F1927="",H1926="out-sample"),"",IF(AND(Temp!optSeasCoef=0,Temp!sts_add=1),IF(H1926="in-sample",IF(Q1926=bigT,((qCell/bigT)*(I1927-I1926))+((1-(qCell/bigT))*J1926),IF(OR(F1927="",COUNT($F$2:F1926)&lt;=qCell),IF(COUNT($F$2:F1926)=1,0,F1926-F1925),((qCell/COUNT($F$2:F1926))*(I1927-I1926))+((1-(qCell/COUNT($F$2:F1926)))*J1926))),J1926),IF(AND(Temp!optSeasCoef=0,Temp!sts_multp=1),IF(H1926="in-sample",IF(Q1926=bigT,((qCell/bigT)*(I1927/I1926))+((1-(qCell/bigT))*J1926),IF(qCell=0,1,IF(OR(F1927="",COUNT($F$2:F1926)&lt;=qCell),IF(COUNT($F$2:F1926)=1,1,F1926/F1925),((qCell/COUNT($F$2:F1926))*(I1927/I1926))+((1-(qCell/COUNT($F$2:F1926)))*J1926)))),J1926),IF(Temp!sts_add=1,IF(H1926="in-sample",IF(Q1926=bigT,((qCell/bigT)*(I1927-I1926))+((1-(qCell/bigT))*J1926),IF(OR(F1927="",COUNT($AX$2:AX1926)&lt;=qCell),IF(COUNT($AX$2:AX1926)=1,0,AX1926-AX1925),((qCell/COUNT($AX$2:AX1926))*(I1927-I1926))+((1-(qCell/COUNT($AX$2:AX1926)))*J1926))),J1926),IF(H1926="in-sample",IF(Q1926=bigT,((qCell/bigT)*(I1927/I1926))+((1-(qCell/bigT))*J1926),IF(qCell=0,1,IF(OR(F1927="",COUNT($AX$2:AX1926)&lt;=qCell),IF(COUNT($AX$2:AX1926)=1,1,AX1926/AX1925),((qCell/COUNT($AX$2:AX1926))*(I1927/I1926))+((1-(qCell/COUNT($AX$2:AX1926)))*J1926)))),J1926)))))))</f>
        <v/>
      </c>
      <c r="K1927" s="31" t="str">
        <f>IF(H1927="","",IF(AND(Temp!optSeasCoef=0,Temp!sts_add=1),IF(H1927="out-sample",I1927+(Q1927*J1927),I1927+J1927),IF(AND(Temp!optSeasCoef=0,Temp!sts_multp=1),IF(H1927="out-sample",I1927*(J1927^Q1927),I1927*J1927),IF(Temp!sts_add=1,IF(H1927="out-sample",(I1927+(Q1927*J1927))*G1927,(I1927+J1927)*G1927),IF(H1927="out-sample",I1927*(J1927^Q1927)*G1927,I1927*J1927*G1927)))))</f>
        <v/>
      </c>
      <c r="L1927" s="32" t="str">
        <f t="shared" si="212"/>
        <v/>
      </c>
      <c r="M1927" s="32" t="str">
        <f t="shared" si="213"/>
        <v/>
      </c>
      <c r="N1927" s="32" t="str">
        <f t="shared" si="214"/>
        <v/>
      </c>
      <c r="O1927" s="32" t="str">
        <f t="shared" si="215"/>
        <v/>
      </c>
      <c r="P1927" s="32" t="str">
        <f t="shared" si="216"/>
        <v/>
      </c>
      <c r="Q1927" s="3" t="str">
        <f>IF(AND(Temp!fhor_indata=1,F1927="",H1926="in-sample"),1,IF(AND(Temp!fhor_indata=1,H1926="out-sample",Q1926&lt;ATA!XfHor),Q1926+1,IF(F1927="","",IF(AND(H1927="out-sample",H1926="in-sample"),1,IF(AND(H1927="out-sample",H1926="out-sample"),Q1926+1,IF(ISNUMBER(Q1926),Q1926+1,1))))))</f>
        <v/>
      </c>
      <c r="R1927" s="3" t="str">
        <f t="shared" si="210"/>
        <v/>
      </c>
      <c r="S1927" s="6"/>
      <c r="T1927" s="6"/>
      <c r="U1927" s="6"/>
      <c r="V1927" s="6"/>
      <c r="W1927" s="6"/>
      <c r="X1927" s="6"/>
      <c r="Y1927" s="6"/>
      <c r="Z1927" s="6"/>
      <c r="AA1927" s="6"/>
      <c r="AB1927" s="6"/>
      <c r="AC1927" s="6"/>
      <c r="AD1927" s="6"/>
      <c r="AE1927" s="6"/>
      <c r="AF1927" s="6"/>
      <c r="AG1927" s="6"/>
      <c r="AH1927" s="6"/>
      <c r="AI1927" s="6"/>
      <c r="AJ1927" s="6"/>
      <c r="AK1927" s="6"/>
      <c r="AX1927" s="63" t="e">
        <f t="shared" si="211"/>
        <v>#VALUE!</v>
      </c>
    </row>
    <row r="1928" spans="1:50" s="1" customFormat="1" ht="14.25" x14ac:dyDescent="0.2">
      <c r="A1928" s="6"/>
      <c r="B1928" s="6"/>
      <c r="C1928" s="6"/>
      <c r="D1928" s="3"/>
      <c r="E1928" s="70" t="str">
        <f>IF(ATA!E1928="","",ATA!E1928)</f>
        <v/>
      </c>
      <c r="F1928" s="51" t="str">
        <f>IF(ATA!F1928="","",ATA!F1928)</f>
        <v/>
      </c>
      <c r="G1928" s="11" t="str">
        <f>IF(ATA!G1928="","",ATA!G1928)</f>
        <v/>
      </c>
      <c r="H1928" s="55" t="str">
        <f>IF(ATA!H1928="","",ATA!H1928)</f>
        <v/>
      </c>
      <c r="I1928" s="31" t="str">
        <f>IF(AND(F1927="",H1927="in-sample"),"",IF(AND(Temp!fhor_indata=1,H1927="out-sample",H1928="out-sample"),I1927,IF(AND(F1928="",H1927="out-sample"),"",IF(AND(Temp!optSeasCoef=0,Temp!sts_add=1),IF(H1927="in-sample",IF(Q1927=bigT,((pCell/bigT)*F1927)+((1-(pCell/bigT))*(I1927+J1927)),IF(OR(F1928="",COUNT($F$2:F1927)&lt;=pCell),F1927,((pCell/COUNT($F$2:F1927))*F1927)+((1-(pCell/COUNT($F$2:F1927)))*(I1927+J1927)))),I1927),IF(AND(Temp!optSeasCoef=0,Temp!sts_multp=1),IF(H1927="in-sample",IF(Q1927=bigT,((pCell/bigT)*F1927)+((1-(pCell/bigT))*(I1927*J1927)),IF(OR(F1928="",COUNT(F$2:$F1927)&lt;=pCell),F1927,((pCell/COUNT($F$2:F1927))*F1927)+((1-(pCell/COUNT($F$2:F1927)))*(I1927*J1927)))),I1927),IF(Temp!sts_add=1,IF(H1927="in-sample",IF(Q1927=bigT,((pCell/bigT)*AX1927)+((1-(pCell/bigT))*(I1927+J1927)),IF(OR(F1928="",COUNT($AX$2:AX1927)&lt;=pCell),AX1927,((pCell/COUNT($AX$2:AX1927))*AX1927)+((1-(pCell/COUNT($AX$2:AX1927)))*(I1927+J1927)))),I1927),IF(H1927="in-sample",IF(Q1927=bigT,((pCell/bigT)*AX1927)+((1-(pCell/bigT))*(I1927*J1927)),IF(OR(F1928="",COUNT($AX$2:AX1927)&lt;=pCell),AX1927,((pCell/COUNT($AX$2:AX1927))*AX1927)+((1-(pCell/COUNT($AX$2:AX1927)))*(I1927*J1927)))),I1927)))))))</f>
        <v/>
      </c>
      <c r="J1928" s="31" t="str">
        <f>IF(AND(F1927="",H1927="in-sample"),"",IF(AND(Temp!fhor_indata=1,H1927="out-sample",H1928="out-sample"),J1927,IF(AND(F1928="",H1927="out-sample"),"",IF(AND(Temp!optSeasCoef=0,Temp!sts_add=1),IF(H1927="in-sample",IF(Q1927=bigT,((qCell/bigT)*(I1928-I1927))+((1-(qCell/bigT))*J1927),IF(OR(F1928="",COUNT($F$2:F1927)&lt;=qCell),IF(COUNT($F$2:F1927)=1,0,F1927-F1926),((qCell/COUNT($F$2:F1927))*(I1928-I1927))+((1-(qCell/COUNT($F$2:F1927)))*J1927))),J1927),IF(AND(Temp!optSeasCoef=0,Temp!sts_multp=1),IF(H1927="in-sample",IF(Q1927=bigT,((qCell/bigT)*(I1928/I1927))+((1-(qCell/bigT))*J1927),IF(qCell=0,1,IF(OR(F1928="",COUNT($F$2:F1927)&lt;=qCell),IF(COUNT($F$2:F1927)=1,1,F1927/F1926),((qCell/COUNT($F$2:F1927))*(I1928/I1927))+((1-(qCell/COUNT($F$2:F1927)))*J1927)))),J1927),IF(Temp!sts_add=1,IF(H1927="in-sample",IF(Q1927=bigT,((qCell/bigT)*(I1928-I1927))+((1-(qCell/bigT))*J1927),IF(OR(F1928="",COUNT($AX$2:AX1927)&lt;=qCell),IF(COUNT($AX$2:AX1927)=1,0,AX1927-AX1926),((qCell/COUNT($AX$2:AX1927))*(I1928-I1927))+((1-(qCell/COUNT($AX$2:AX1927)))*J1927))),J1927),IF(H1927="in-sample",IF(Q1927=bigT,((qCell/bigT)*(I1928/I1927))+((1-(qCell/bigT))*J1927),IF(qCell=0,1,IF(OR(F1928="",COUNT($AX$2:AX1927)&lt;=qCell),IF(COUNT($AX$2:AX1927)=1,1,AX1927/AX1926),((qCell/COUNT($AX$2:AX1927))*(I1928/I1927))+((1-(qCell/COUNT($AX$2:AX1927)))*J1927)))),J1927)))))))</f>
        <v/>
      </c>
      <c r="K1928" s="31" t="str">
        <f>IF(H1928="","",IF(AND(Temp!optSeasCoef=0,Temp!sts_add=1),IF(H1928="out-sample",I1928+(Q1928*J1928),I1928+J1928),IF(AND(Temp!optSeasCoef=0,Temp!sts_multp=1),IF(H1928="out-sample",I1928*(J1928^Q1928),I1928*J1928),IF(Temp!sts_add=1,IF(H1928="out-sample",(I1928+(Q1928*J1928))*G1928,(I1928+J1928)*G1928),IF(H1928="out-sample",I1928*(J1928^Q1928)*G1928,I1928*J1928*G1928)))))</f>
        <v/>
      </c>
      <c r="L1928" s="32" t="str">
        <f t="shared" si="212"/>
        <v/>
      </c>
      <c r="M1928" s="32" t="str">
        <f t="shared" si="213"/>
        <v/>
      </c>
      <c r="N1928" s="32" t="str">
        <f t="shared" si="214"/>
        <v/>
      </c>
      <c r="O1928" s="32" t="str">
        <f t="shared" si="215"/>
        <v/>
      </c>
      <c r="P1928" s="32" t="str">
        <f t="shared" si="216"/>
        <v/>
      </c>
      <c r="Q1928" s="3" t="str">
        <f>IF(AND(Temp!fhor_indata=1,F1928="",H1927="in-sample"),1,IF(AND(Temp!fhor_indata=1,H1927="out-sample",Q1927&lt;ATA!XfHor),Q1927+1,IF(F1928="","",IF(AND(H1928="out-sample",H1927="in-sample"),1,IF(AND(H1928="out-sample",H1927="out-sample"),Q1927+1,IF(ISNUMBER(Q1927),Q1927+1,1))))))</f>
        <v/>
      </c>
      <c r="R1928" s="3" t="str">
        <f t="shared" si="210"/>
        <v/>
      </c>
      <c r="S1928" s="6"/>
      <c r="T1928" s="6"/>
      <c r="U1928" s="6"/>
      <c r="V1928" s="6"/>
      <c r="W1928" s="6"/>
      <c r="X1928" s="6"/>
      <c r="Y1928" s="6"/>
      <c r="Z1928" s="6"/>
      <c r="AA1928" s="6"/>
      <c r="AB1928" s="6"/>
      <c r="AC1928" s="6"/>
      <c r="AD1928" s="6"/>
      <c r="AE1928" s="6"/>
      <c r="AF1928" s="6"/>
      <c r="AG1928" s="6"/>
      <c r="AH1928" s="6"/>
      <c r="AI1928" s="6"/>
      <c r="AJ1928" s="6"/>
      <c r="AK1928" s="6"/>
      <c r="AX1928" s="63" t="e">
        <f t="shared" si="211"/>
        <v>#VALUE!</v>
      </c>
    </row>
    <row r="1929" spans="1:50" s="1" customFormat="1" ht="14.25" x14ac:dyDescent="0.2">
      <c r="A1929" s="6"/>
      <c r="B1929" s="6"/>
      <c r="C1929" s="6"/>
      <c r="D1929" s="3"/>
      <c r="E1929" s="70" t="str">
        <f>IF(ATA!E1929="","",ATA!E1929)</f>
        <v/>
      </c>
      <c r="F1929" s="51" t="str">
        <f>IF(ATA!F1929="","",ATA!F1929)</f>
        <v/>
      </c>
      <c r="G1929" s="11" t="str">
        <f>IF(ATA!G1929="","",ATA!G1929)</f>
        <v/>
      </c>
      <c r="H1929" s="55" t="str">
        <f>IF(ATA!H1929="","",ATA!H1929)</f>
        <v/>
      </c>
      <c r="I1929" s="31" t="str">
        <f>IF(AND(F1928="",H1928="in-sample"),"",IF(AND(Temp!fhor_indata=1,H1928="out-sample",H1929="out-sample"),I1928,IF(AND(F1929="",H1928="out-sample"),"",IF(AND(Temp!optSeasCoef=0,Temp!sts_add=1),IF(H1928="in-sample",IF(Q1928=bigT,((pCell/bigT)*F1928)+((1-(pCell/bigT))*(I1928+J1928)),IF(OR(F1929="",COUNT($F$2:F1928)&lt;=pCell),F1928,((pCell/COUNT($F$2:F1928))*F1928)+((1-(pCell/COUNT($F$2:F1928)))*(I1928+J1928)))),I1928),IF(AND(Temp!optSeasCoef=0,Temp!sts_multp=1),IF(H1928="in-sample",IF(Q1928=bigT,((pCell/bigT)*F1928)+((1-(pCell/bigT))*(I1928*J1928)),IF(OR(F1929="",COUNT(F$2:$F1928)&lt;=pCell),F1928,((pCell/COUNT($F$2:F1928))*F1928)+((1-(pCell/COUNT($F$2:F1928)))*(I1928*J1928)))),I1928),IF(Temp!sts_add=1,IF(H1928="in-sample",IF(Q1928=bigT,((pCell/bigT)*AX1928)+((1-(pCell/bigT))*(I1928+J1928)),IF(OR(F1929="",COUNT($AX$2:AX1928)&lt;=pCell),AX1928,((pCell/COUNT($AX$2:AX1928))*AX1928)+((1-(pCell/COUNT($AX$2:AX1928)))*(I1928+J1928)))),I1928),IF(H1928="in-sample",IF(Q1928=bigT,((pCell/bigT)*AX1928)+((1-(pCell/bigT))*(I1928*J1928)),IF(OR(F1929="",COUNT($AX$2:AX1928)&lt;=pCell),AX1928,((pCell/COUNT($AX$2:AX1928))*AX1928)+((1-(pCell/COUNT($AX$2:AX1928)))*(I1928*J1928)))),I1928)))))))</f>
        <v/>
      </c>
      <c r="J1929" s="31" t="str">
        <f>IF(AND(F1928="",H1928="in-sample"),"",IF(AND(Temp!fhor_indata=1,H1928="out-sample",H1929="out-sample"),J1928,IF(AND(F1929="",H1928="out-sample"),"",IF(AND(Temp!optSeasCoef=0,Temp!sts_add=1),IF(H1928="in-sample",IF(Q1928=bigT,((qCell/bigT)*(I1929-I1928))+((1-(qCell/bigT))*J1928),IF(OR(F1929="",COUNT($F$2:F1928)&lt;=qCell),IF(COUNT($F$2:F1928)=1,0,F1928-F1927),((qCell/COUNT($F$2:F1928))*(I1929-I1928))+((1-(qCell/COUNT($F$2:F1928)))*J1928))),J1928),IF(AND(Temp!optSeasCoef=0,Temp!sts_multp=1),IF(H1928="in-sample",IF(Q1928=bigT,((qCell/bigT)*(I1929/I1928))+((1-(qCell/bigT))*J1928),IF(qCell=0,1,IF(OR(F1929="",COUNT($F$2:F1928)&lt;=qCell),IF(COUNT($F$2:F1928)=1,1,F1928/F1927),((qCell/COUNT($F$2:F1928))*(I1929/I1928))+((1-(qCell/COUNT($F$2:F1928)))*J1928)))),J1928),IF(Temp!sts_add=1,IF(H1928="in-sample",IF(Q1928=bigT,((qCell/bigT)*(I1929-I1928))+((1-(qCell/bigT))*J1928),IF(OR(F1929="",COUNT($AX$2:AX1928)&lt;=qCell),IF(COUNT($AX$2:AX1928)=1,0,AX1928-AX1927),((qCell/COUNT($AX$2:AX1928))*(I1929-I1928))+((1-(qCell/COUNT($AX$2:AX1928)))*J1928))),J1928),IF(H1928="in-sample",IF(Q1928=bigT,((qCell/bigT)*(I1929/I1928))+((1-(qCell/bigT))*J1928),IF(qCell=0,1,IF(OR(F1929="",COUNT($AX$2:AX1928)&lt;=qCell),IF(COUNT($AX$2:AX1928)=1,1,AX1928/AX1927),((qCell/COUNT($AX$2:AX1928))*(I1929/I1928))+((1-(qCell/COUNT($AX$2:AX1928)))*J1928)))),J1928)))))))</f>
        <v/>
      </c>
      <c r="K1929" s="31" t="str">
        <f>IF(H1929="","",IF(AND(Temp!optSeasCoef=0,Temp!sts_add=1),IF(H1929="out-sample",I1929+(Q1929*J1929),I1929+J1929),IF(AND(Temp!optSeasCoef=0,Temp!sts_multp=1),IF(H1929="out-sample",I1929*(J1929^Q1929),I1929*J1929),IF(Temp!sts_add=1,IF(H1929="out-sample",(I1929+(Q1929*J1929))*G1929,(I1929+J1929)*G1929),IF(H1929="out-sample",I1929*(J1929^Q1929)*G1929,I1929*J1929*G1929)))))</f>
        <v/>
      </c>
      <c r="L1929" s="32" t="str">
        <f t="shared" si="212"/>
        <v/>
      </c>
      <c r="M1929" s="32" t="str">
        <f t="shared" si="213"/>
        <v/>
      </c>
      <c r="N1929" s="32" t="str">
        <f t="shared" si="214"/>
        <v/>
      </c>
      <c r="O1929" s="32" t="str">
        <f t="shared" si="215"/>
        <v/>
      </c>
      <c r="P1929" s="32" t="str">
        <f t="shared" si="216"/>
        <v/>
      </c>
      <c r="Q1929" s="3" t="str">
        <f>IF(AND(Temp!fhor_indata=1,F1929="",H1928="in-sample"),1,IF(AND(Temp!fhor_indata=1,H1928="out-sample",Q1928&lt;ATA!XfHor),Q1928+1,IF(F1929="","",IF(AND(H1929="out-sample",H1928="in-sample"),1,IF(AND(H1929="out-sample",H1928="out-sample"),Q1928+1,IF(ISNUMBER(Q1928),Q1928+1,1))))))</f>
        <v/>
      </c>
      <c r="R1929" s="3" t="str">
        <f t="shared" si="210"/>
        <v/>
      </c>
      <c r="S1929" s="6"/>
      <c r="T1929" s="6"/>
      <c r="U1929" s="6"/>
      <c r="V1929" s="6"/>
      <c r="W1929" s="6"/>
      <c r="X1929" s="6"/>
      <c r="Y1929" s="6"/>
      <c r="Z1929" s="6"/>
      <c r="AA1929" s="6"/>
      <c r="AB1929" s="6"/>
      <c r="AC1929" s="6"/>
      <c r="AD1929" s="6"/>
      <c r="AE1929" s="6"/>
      <c r="AF1929" s="6"/>
      <c r="AG1929" s="6"/>
      <c r="AH1929" s="6"/>
      <c r="AI1929" s="6"/>
      <c r="AJ1929" s="6"/>
      <c r="AK1929" s="6"/>
      <c r="AX1929" s="63" t="e">
        <f t="shared" si="211"/>
        <v>#VALUE!</v>
      </c>
    </row>
    <row r="1930" spans="1:50" s="1" customFormat="1" ht="14.25" x14ac:dyDescent="0.2">
      <c r="A1930" s="6"/>
      <c r="B1930" s="6"/>
      <c r="C1930" s="6"/>
      <c r="D1930" s="3"/>
      <c r="E1930" s="70" t="str">
        <f>IF(ATA!E1930="","",ATA!E1930)</f>
        <v/>
      </c>
      <c r="F1930" s="51" t="str">
        <f>IF(ATA!F1930="","",ATA!F1930)</f>
        <v/>
      </c>
      <c r="G1930" s="11" t="str">
        <f>IF(ATA!G1930="","",ATA!G1930)</f>
        <v/>
      </c>
      <c r="H1930" s="55" t="str">
        <f>IF(ATA!H1930="","",ATA!H1930)</f>
        <v/>
      </c>
      <c r="I1930" s="31" t="str">
        <f>IF(AND(F1929="",H1929="in-sample"),"",IF(AND(Temp!fhor_indata=1,H1929="out-sample",H1930="out-sample"),I1929,IF(AND(F1930="",H1929="out-sample"),"",IF(AND(Temp!optSeasCoef=0,Temp!sts_add=1),IF(H1929="in-sample",IF(Q1929=bigT,((pCell/bigT)*F1929)+((1-(pCell/bigT))*(I1929+J1929)),IF(OR(F1930="",COUNT($F$2:F1929)&lt;=pCell),F1929,((pCell/COUNT($F$2:F1929))*F1929)+((1-(pCell/COUNT($F$2:F1929)))*(I1929+J1929)))),I1929),IF(AND(Temp!optSeasCoef=0,Temp!sts_multp=1),IF(H1929="in-sample",IF(Q1929=bigT,((pCell/bigT)*F1929)+((1-(pCell/bigT))*(I1929*J1929)),IF(OR(F1930="",COUNT(F$2:$F1929)&lt;=pCell),F1929,((pCell/COUNT($F$2:F1929))*F1929)+((1-(pCell/COUNT($F$2:F1929)))*(I1929*J1929)))),I1929),IF(Temp!sts_add=1,IF(H1929="in-sample",IF(Q1929=bigT,((pCell/bigT)*AX1929)+((1-(pCell/bigT))*(I1929+J1929)),IF(OR(F1930="",COUNT($AX$2:AX1929)&lt;=pCell),AX1929,((pCell/COUNT($AX$2:AX1929))*AX1929)+((1-(pCell/COUNT($AX$2:AX1929)))*(I1929+J1929)))),I1929),IF(H1929="in-sample",IF(Q1929=bigT,((pCell/bigT)*AX1929)+((1-(pCell/bigT))*(I1929*J1929)),IF(OR(F1930="",COUNT($AX$2:AX1929)&lt;=pCell),AX1929,((pCell/COUNT($AX$2:AX1929))*AX1929)+((1-(pCell/COUNT($AX$2:AX1929)))*(I1929*J1929)))),I1929)))))))</f>
        <v/>
      </c>
      <c r="J1930" s="31" t="str">
        <f>IF(AND(F1929="",H1929="in-sample"),"",IF(AND(Temp!fhor_indata=1,H1929="out-sample",H1930="out-sample"),J1929,IF(AND(F1930="",H1929="out-sample"),"",IF(AND(Temp!optSeasCoef=0,Temp!sts_add=1),IF(H1929="in-sample",IF(Q1929=bigT,((qCell/bigT)*(I1930-I1929))+((1-(qCell/bigT))*J1929),IF(OR(F1930="",COUNT($F$2:F1929)&lt;=qCell),IF(COUNT($F$2:F1929)=1,0,F1929-F1928),((qCell/COUNT($F$2:F1929))*(I1930-I1929))+((1-(qCell/COUNT($F$2:F1929)))*J1929))),J1929),IF(AND(Temp!optSeasCoef=0,Temp!sts_multp=1),IF(H1929="in-sample",IF(Q1929=bigT,((qCell/bigT)*(I1930/I1929))+((1-(qCell/bigT))*J1929),IF(qCell=0,1,IF(OR(F1930="",COUNT($F$2:F1929)&lt;=qCell),IF(COUNT($F$2:F1929)=1,1,F1929/F1928),((qCell/COUNT($F$2:F1929))*(I1930/I1929))+((1-(qCell/COUNT($F$2:F1929)))*J1929)))),J1929),IF(Temp!sts_add=1,IF(H1929="in-sample",IF(Q1929=bigT,((qCell/bigT)*(I1930-I1929))+((1-(qCell/bigT))*J1929),IF(OR(F1930="",COUNT($AX$2:AX1929)&lt;=qCell),IF(COUNT($AX$2:AX1929)=1,0,AX1929-AX1928),((qCell/COUNT($AX$2:AX1929))*(I1930-I1929))+((1-(qCell/COUNT($AX$2:AX1929)))*J1929))),J1929),IF(H1929="in-sample",IF(Q1929=bigT,((qCell/bigT)*(I1930/I1929))+((1-(qCell/bigT))*J1929),IF(qCell=0,1,IF(OR(F1930="",COUNT($AX$2:AX1929)&lt;=qCell),IF(COUNT($AX$2:AX1929)=1,1,AX1929/AX1928),((qCell/COUNT($AX$2:AX1929))*(I1930/I1929))+((1-(qCell/COUNT($AX$2:AX1929)))*J1929)))),J1929)))))))</f>
        <v/>
      </c>
      <c r="K1930" s="31" t="str">
        <f>IF(H1930="","",IF(AND(Temp!optSeasCoef=0,Temp!sts_add=1),IF(H1930="out-sample",I1930+(Q1930*J1930),I1930+J1930),IF(AND(Temp!optSeasCoef=0,Temp!sts_multp=1),IF(H1930="out-sample",I1930*(J1930^Q1930),I1930*J1930),IF(Temp!sts_add=1,IF(H1930="out-sample",(I1930+(Q1930*J1930))*G1930,(I1930+J1930)*G1930),IF(H1930="out-sample",I1930*(J1930^Q1930)*G1930,I1930*J1930*G1930)))))</f>
        <v/>
      </c>
      <c r="L1930" s="32" t="str">
        <f t="shared" si="212"/>
        <v/>
      </c>
      <c r="M1930" s="32" t="str">
        <f t="shared" si="213"/>
        <v/>
      </c>
      <c r="N1930" s="32" t="str">
        <f t="shared" si="214"/>
        <v/>
      </c>
      <c r="O1930" s="32" t="str">
        <f t="shared" si="215"/>
        <v/>
      </c>
      <c r="P1930" s="32" t="str">
        <f t="shared" si="216"/>
        <v/>
      </c>
      <c r="Q1930" s="3" t="str">
        <f>IF(AND(Temp!fhor_indata=1,F1930="",H1929="in-sample"),1,IF(AND(Temp!fhor_indata=1,H1929="out-sample",Q1929&lt;ATA!XfHor),Q1929+1,IF(F1930="","",IF(AND(H1930="out-sample",H1929="in-sample"),1,IF(AND(H1930="out-sample",H1929="out-sample"),Q1929+1,IF(ISNUMBER(Q1929),Q1929+1,1))))))</f>
        <v/>
      </c>
      <c r="R1930" s="3" t="str">
        <f t="shared" si="210"/>
        <v/>
      </c>
      <c r="S1930" s="6"/>
      <c r="T1930" s="6"/>
      <c r="U1930" s="6"/>
      <c r="V1930" s="6"/>
      <c r="W1930" s="6"/>
      <c r="X1930" s="6"/>
      <c r="Y1930" s="6"/>
      <c r="Z1930" s="6"/>
      <c r="AA1930" s="6"/>
      <c r="AB1930" s="6"/>
      <c r="AC1930" s="6"/>
      <c r="AD1930" s="6"/>
      <c r="AE1930" s="6"/>
      <c r="AF1930" s="6"/>
      <c r="AG1930" s="6"/>
      <c r="AH1930" s="6"/>
      <c r="AI1930" s="6"/>
      <c r="AJ1930" s="6"/>
      <c r="AK1930" s="6"/>
      <c r="AX1930" s="63" t="e">
        <f t="shared" si="211"/>
        <v>#VALUE!</v>
      </c>
    </row>
    <row r="1931" spans="1:50" s="1" customFormat="1" ht="14.25" x14ac:dyDescent="0.2">
      <c r="A1931" s="6"/>
      <c r="B1931" s="6"/>
      <c r="C1931" s="6"/>
      <c r="D1931" s="3"/>
      <c r="E1931" s="70" t="str">
        <f>IF(ATA!E1931="","",ATA!E1931)</f>
        <v/>
      </c>
      <c r="F1931" s="51" t="str">
        <f>IF(ATA!F1931="","",ATA!F1931)</f>
        <v/>
      </c>
      <c r="G1931" s="11" t="str">
        <f>IF(ATA!G1931="","",ATA!G1931)</f>
        <v/>
      </c>
      <c r="H1931" s="55" t="str">
        <f>IF(ATA!H1931="","",ATA!H1931)</f>
        <v/>
      </c>
      <c r="I1931" s="31" t="str">
        <f>IF(AND(F1930="",H1930="in-sample"),"",IF(AND(Temp!fhor_indata=1,H1930="out-sample",H1931="out-sample"),I1930,IF(AND(F1931="",H1930="out-sample"),"",IF(AND(Temp!optSeasCoef=0,Temp!sts_add=1),IF(H1930="in-sample",IF(Q1930=bigT,((pCell/bigT)*F1930)+((1-(pCell/bigT))*(I1930+J1930)),IF(OR(F1931="",COUNT($F$2:F1930)&lt;=pCell),F1930,((pCell/COUNT($F$2:F1930))*F1930)+((1-(pCell/COUNT($F$2:F1930)))*(I1930+J1930)))),I1930),IF(AND(Temp!optSeasCoef=0,Temp!sts_multp=1),IF(H1930="in-sample",IF(Q1930=bigT,((pCell/bigT)*F1930)+((1-(pCell/bigT))*(I1930*J1930)),IF(OR(F1931="",COUNT(F$2:$F1930)&lt;=pCell),F1930,((pCell/COUNT($F$2:F1930))*F1930)+((1-(pCell/COUNT($F$2:F1930)))*(I1930*J1930)))),I1930),IF(Temp!sts_add=1,IF(H1930="in-sample",IF(Q1930=bigT,((pCell/bigT)*AX1930)+((1-(pCell/bigT))*(I1930+J1930)),IF(OR(F1931="",COUNT($AX$2:AX1930)&lt;=pCell),AX1930,((pCell/COUNT($AX$2:AX1930))*AX1930)+((1-(pCell/COUNT($AX$2:AX1930)))*(I1930+J1930)))),I1930),IF(H1930="in-sample",IF(Q1930=bigT,((pCell/bigT)*AX1930)+((1-(pCell/bigT))*(I1930*J1930)),IF(OR(F1931="",COUNT($AX$2:AX1930)&lt;=pCell),AX1930,((pCell/COUNT($AX$2:AX1930))*AX1930)+((1-(pCell/COUNT($AX$2:AX1930)))*(I1930*J1930)))),I1930)))))))</f>
        <v/>
      </c>
      <c r="J1931" s="31" t="str">
        <f>IF(AND(F1930="",H1930="in-sample"),"",IF(AND(Temp!fhor_indata=1,H1930="out-sample",H1931="out-sample"),J1930,IF(AND(F1931="",H1930="out-sample"),"",IF(AND(Temp!optSeasCoef=0,Temp!sts_add=1),IF(H1930="in-sample",IF(Q1930=bigT,((qCell/bigT)*(I1931-I1930))+((1-(qCell/bigT))*J1930),IF(OR(F1931="",COUNT($F$2:F1930)&lt;=qCell),IF(COUNT($F$2:F1930)=1,0,F1930-F1929),((qCell/COUNT($F$2:F1930))*(I1931-I1930))+((1-(qCell/COUNT($F$2:F1930)))*J1930))),J1930),IF(AND(Temp!optSeasCoef=0,Temp!sts_multp=1),IF(H1930="in-sample",IF(Q1930=bigT,((qCell/bigT)*(I1931/I1930))+((1-(qCell/bigT))*J1930),IF(qCell=0,1,IF(OR(F1931="",COUNT($F$2:F1930)&lt;=qCell),IF(COUNT($F$2:F1930)=1,1,F1930/F1929),((qCell/COUNT($F$2:F1930))*(I1931/I1930))+((1-(qCell/COUNT($F$2:F1930)))*J1930)))),J1930),IF(Temp!sts_add=1,IF(H1930="in-sample",IF(Q1930=bigT,((qCell/bigT)*(I1931-I1930))+((1-(qCell/bigT))*J1930),IF(OR(F1931="",COUNT($AX$2:AX1930)&lt;=qCell),IF(COUNT($AX$2:AX1930)=1,0,AX1930-AX1929),((qCell/COUNT($AX$2:AX1930))*(I1931-I1930))+((1-(qCell/COUNT($AX$2:AX1930)))*J1930))),J1930),IF(H1930="in-sample",IF(Q1930=bigT,((qCell/bigT)*(I1931/I1930))+((1-(qCell/bigT))*J1930),IF(qCell=0,1,IF(OR(F1931="",COUNT($AX$2:AX1930)&lt;=qCell),IF(COUNT($AX$2:AX1930)=1,1,AX1930/AX1929),((qCell/COUNT($AX$2:AX1930))*(I1931/I1930))+((1-(qCell/COUNT($AX$2:AX1930)))*J1930)))),J1930)))))))</f>
        <v/>
      </c>
      <c r="K1931" s="31" t="str">
        <f>IF(H1931="","",IF(AND(Temp!optSeasCoef=0,Temp!sts_add=1),IF(H1931="out-sample",I1931+(Q1931*J1931),I1931+J1931),IF(AND(Temp!optSeasCoef=0,Temp!sts_multp=1),IF(H1931="out-sample",I1931*(J1931^Q1931),I1931*J1931),IF(Temp!sts_add=1,IF(H1931="out-sample",(I1931+(Q1931*J1931))*G1931,(I1931+J1931)*G1931),IF(H1931="out-sample",I1931*(J1931^Q1931)*G1931,I1931*J1931*G1931)))))</f>
        <v/>
      </c>
      <c r="L1931" s="32" t="str">
        <f t="shared" si="212"/>
        <v/>
      </c>
      <c r="M1931" s="32" t="str">
        <f t="shared" si="213"/>
        <v/>
      </c>
      <c r="N1931" s="32" t="str">
        <f t="shared" si="214"/>
        <v/>
      </c>
      <c r="O1931" s="32" t="str">
        <f t="shared" si="215"/>
        <v/>
      </c>
      <c r="P1931" s="32" t="str">
        <f t="shared" si="216"/>
        <v/>
      </c>
      <c r="Q1931" s="3" t="str">
        <f>IF(AND(Temp!fhor_indata=1,F1931="",H1930="in-sample"),1,IF(AND(Temp!fhor_indata=1,H1930="out-sample",Q1930&lt;ATA!XfHor),Q1930+1,IF(F1931="","",IF(AND(H1931="out-sample",H1930="in-sample"),1,IF(AND(H1931="out-sample",H1930="out-sample"),Q1930+1,IF(ISNUMBER(Q1930),Q1930+1,1))))))</f>
        <v/>
      </c>
      <c r="R1931" s="3" t="str">
        <f t="shared" si="210"/>
        <v/>
      </c>
      <c r="S1931" s="6"/>
      <c r="T1931" s="6"/>
      <c r="U1931" s="6"/>
      <c r="V1931" s="6"/>
      <c r="W1931" s="6"/>
      <c r="X1931" s="6"/>
      <c r="Y1931" s="6"/>
      <c r="Z1931" s="6"/>
      <c r="AA1931" s="6"/>
      <c r="AB1931" s="6"/>
      <c r="AC1931" s="6"/>
      <c r="AD1931" s="6"/>
      <c r="AE1931" s="6"/>
      <c r="AF1931" s="6"/>
      <c r="AG1931" s="6"/>
      <c r="AH1931" s="6"/>
      <c r="AI1931" s="6"/>
      <c r="AJ1931" s="6"/>
      <c r="AK1931" s="6"/>
      <c r="AX1931" s="63" t="e">
        <f t="shared" si="211"/>
        <v>#VALUE!</v>
      </c>
    </row>
    <row r="1932" spans="1:50" s="1" customFormat="1" ht="14.25" x14ac:dyDescent="0.2">
      <c r="A1932" s="6"/>
      <c r="B1932" s="6"/>
      <c r="C1932" s="6"/>
      <c r="D1932" s="3"/>
      <c r="E1932" s="70" t="str">
        <f>IF(ATA!E1932="","",ATA!E1932)</f>
        <v/>
      </c>
      <c r="F1932" s="51" t="str">
        <f>IF(ATA!F1932="","",ATA!F1932)</f>
        <v/>
      </c>
      <c r="G1932" s="11" t="str">
        <f>IF(ATA!G1932="","",ATA!G1932)</f>
        <v/>
      </c>
      <c r="H1932" s="55" t="str">
        <f>IF(ATA!H1932="","",ATA!H1932)</f>
        <v/>
      </c>
      <c r="I1932" s="31" t="str">
        <f>IF(AND(F1931="",H1931="in-sample"),"",IF(AND(Temp!fhor_indata=1,H1931="out-sample",H1932="out-sample"),I1931,IF(AND(F1932="",H1931="out-sample"),"",IF(AND(Temp!optSeasCoef=0,Temp!sts_add=1),IF(H1931="in-sample",IF(Q1931=bigT,((pCell/bigT)*F1931)+((1-(pCell/bigT))*(I1931+J1931)),IF(OR(F1932="",COUNT($F$2:F1931)&lt;=pCell),F1931,((pCell/COUNT($F$2:F1931))*F1931)+((1-(pCell/COUNT($F$2:F1931)))*(I1931+J1931)))),I1931),IF(AND(Temp!optSeasCoef=0,Temp!sts_multp=1),IF(H1931="in-sample",IF(Q1931=bigT,((pCell/bigT)*F1931)+((1-(pCell/bigT))*(I1931*J1931)),IF(OR(F1932="",COUNT(F$2:$F1931)&lt;=pCell),F1931,((pCell/COUNT($F$2:F1931))*F1931)+((1-(pCell/COUNT($F$2:F1931)))*(I1931*J1931)))),I1931),IF(Temp!sts_add=1,IF(H1931="in-sample",IF(Q1931=bigT,((pCell/bigT)*AX1931)+((1-(pCell/bigT))*(I1931+J1931)),IF(OR(F1932="",COUNT($AX$2:AX1931)&lt;=pCell),AX1931,((pCell/COUNT($AX$2:AX1931))*AX1931)+((1-(pCell/COUNT($AX$2:AX1931)))*(I1931+J1931)))),I1931),IF(H1931="in-sample",IF(Q1931=bigT,((pCell/bigT)*AX1931)+((1-(pCell/bigT))*(I1931*J1931)),IF(OR(F1932="",COUNT($AX$2:AX1931)&lt;=pCell),AX1931,((pCell/COUNT($AX$2:AX1931))*AX1931)+((1-(pCell/COUNT($AX$2:AX1931)))*(I1931*J1931)))),I1931)))))))</f>
        <v/>
      </c>
      <c r="J1932" s="31" t="str">
        <f>IF(AND(F1931="",H1931="in-sample"),"",IF(AND(Temp!fhor_indata=1,H1931="out-sample",H1932="out-sample"),J1931,IF(AND(F1932="",H1931="out-sample"),"",IF(AND(Temp!optSeasCoef=0,Temp!sts_add=1),IF(H1931="in-sample",IF(Q1931=bigT,((qCell/bigT)*(I1932-I1931))+((1-(qCell/bigT))*J1931),IF(OR(F1932="",COUNT($F$2:F1931)&lt;=qCell),IF(COUNT($F$2:F1931)=1,0,F1931-F1930),((qCell/COUNT($F$2:F1931))*(I1932-I1931))+((1-(qCell/COUNT($F$2:F1931)))*J1931))),J1931),IF(AND(Temp!optSeasCoef=0,Temp!sts_multp=1),IF(H1931="in-sample",IF(Q1931=bigT,((qCell/bigT)*(I1932/I1931))+((1-(qCell/bigT))*J1931),IF(qCell=0,1,IF(OR(F1932="",COUNT($F$2:F1931)&lt;=qCell),IF(COUNT($F$2:F1931)=1,1,F1931/F1930),((qCell/COUNT($F$2:F1931))*(I1932/I1931))+((1-(qCell/COUNT($F$2:F1931)))*J1931)))),J1931),IF(Temp!sts_add=1,IF(H1931="in-sample",IF(Q1931=bigT,((qCell/bigT)*(I1932-I1931))+((1-(qCell/bigT))*J1931),IF(OR(F1932="",COUNT($AX$2:AX1931)&lt;=qCell),IF(COUNT($AX$2:AX1931)=1,0,AX1931-AX1930),((qCell/COUNT($AX$2:AX1931))*(I1932-I1931))+((1-(qCell/COUNT($AX$2:AX1931)))*J1931))),J1931),IF(H1931="in-sample",IF(Q1931=bigT,((qCell/bigT)*(I1932/I1931))+((1-(qCell/bigT))*J1931),IF(qCell=0,1,IF(OR(F1932="",COUNT($AX$2:AX1931)&lt;=qCell),IF(COUNT($AX$2:AX1931)=1,1,AX1931/AX1930),((qCell/COUNT($AX$2:AX1931))*(I1932/I1931))+((1-(qCell/COUNT($AX$2:AX1931)))*J1931)))),J1931)))))))</f>
        <v/>
      </c>
      <c r="K1932" s="31" t="str">
        <f>IF(H1932="","",IF(AND(Temp!optSeasCoef=0,Temp!sts_add=1),IF(H1932="out-sample",I1932+(Q1932*J1932),I1932+J1932),IF(AND(Temp!optSeasCoef=0,Temp!sts_multp=1),IF(H1932="out-sample",I1932*(J1932^Q1932),I1932*J1932),IF(Temp!sts_add=1,IF(H1932="out-sample",(I1932+(Q1932*J1932))*G1932,(I1932+J1932)*G1932),IF(H1932="out-sample",I1932*(J1932^Q1932)*G1932,I1932*J1932*G1932)))))</f>
        <v/>
      </c>
      <c r="L1932" s="32" t="str">
        <f t="shared" si="212"/>
        <v/>
      </c>
      <c r="M1932" s="32" t="str">
        <f t="shared" si="213"/>
        <v/>
      </c>
      <c r="N1932" s="32" t="str">
        <f t="shared" si="214"/>
        <v/>
      </c>
      <c r="O1932" s="32" t="str">
        <f t="shared" si="215"/>
        <v/>
      </c>
      <c r="P1932" s="32" t="str">
        <f t="shared" si="216"/>
        <v/>
      </c>
      <c r="Q1932" s="3" t="str">
        <f>IF(AND(Temp!fhor_indata=1,F1932="",H1931="in-sample"),1,IF(AND(Temp!fhor_indata=1,H1931="out-sample",Q1931&lt;ATA!XfHor),Q1931+1,IF(F1932="","",IF(AND(H1932="out-sample",H1931="in-sample"),1,IF(AND(H1932="out-sample",H1931="out-sample"),Q1931+1,IF(ISNUMBER(Q1931),Q1931+1,1))))))</f>
        <v/>
      </c>
      <c r="R1932" s="3" t="str">
        <f t="shared" si="210"/>
        <v/>
      </c>
      <c r="S1932" s="6"/>
      <c r="T1932" s="6"/>
      <c r="U1932" s="6"/>
      <c r="V1932" s="6"/>
      <c r="W1932" s="6"/>
      <c r="X1932" s="6"/>
      <c r="Y1932" s="6"/>
      <c r="Z1932" s="6"/>
      <c r="AA1932" s="6"/>
      <c r="AB1932" s="6"/>
      <c r="AC1932" s="6"/>
      <c r="AD1932" s="6"/>
      <c r="AE1932" s="6"/>
      <c r="AF1932" s="6"/>
      <c r="AG1932" s="6"/>
      <c r="AH1932" s="6"/>
      <c r="AI1932" s="6"/>
      <c r="AJ1932" s="6"/>
      <c r="AK1932" s="6"/>
      <c r="AX1932" s="63" t="e">
        <f t="shared" si="211"/>
        <v>#VALUE!</v>
      </c>
    </row>
    <row r="1933" spans="1:50" s="1" customFormat="1" ht="14.25" x14ac:dyDescent="0.2">
      <c r="A1933" s="6"/>
      <c r="B1933" s="6"/>
      <c r="C1933" s="6"/>
      <c r="D1933" s="3"/>
      <c r="E1933" s="70" t="str">
        <f>IF(ATA!E1933="","",ATA!E1933)</f>
        <v/>
      </c>
      <c r="F1933" s="51" t="str">
        <f>IF(ATA!F1933="","",ATA!F1933)</f>
        <v/>
      </c>
      <c r="G1933" s="11" t="str">
        <f>IF(ATA!G1933="","",ATA!G1933)</f>
        <v/>
      </c>
      <c r="H1933" s="55" t="str">
        <f>IF(ATA!H1933="","",ATA!H1933)</f>
        <v/>
      </c>
      <c r="I1933" s="31" t="str">
        <f>IF(AND(F1932="",H1932="in-sample"),"",IF(AND(Temp!fhor_indata=1,H1932="out-sample",H1933="out-sample"),I1932,IF(AND(F1933="",H1932="out-sample"),"",IF(AND(Temp!optSeasCoef=0,Temp!sts_add=1),IF(H1932="in-sample",IF(Q1932=bigT,((pCell/bigT)*F1932)+((1-(pCell/bigT))*(I1932+J1932)),IF(OR(F1933="",COUNT($F$2:F1932)&lt;=pCell),F1932,((pCell/COUNT($F$2:F1932))*F1932)+((1-(pCell/COUNT($F$2:F1932)))*(I1932+J1932)))),I1932),IF(AND(Temp!optSeasCoef=0,Temp!sts_multp=1),IF(H1932="in-sample",IF(Q1932=bigT,((pCell/bigT)*F1932)+((1-(pCell/bigT))*(I1932*J1932)),IF(OR(F1933="",COUNT(F$2:$F1932)&lt;=pCell),F1932,((pCell/COUNT($F$2:F1932))*F1932)+((1-(pCell/COUNT($F$2:F1932)))*(I1932*J1932)))),I1932),IF(Temp!sts_add=1,IF(H1932="in-sample",IF(Q1932=bigT,((pCell/bigT)*AX1932)+((1-(pCell/bigT))*(I1932+J1932)),IF(OR(F1933="",COUNT($AX$2:AX1932)&lt;=pCell),AX1932,((pCell/COUNT($AX$2:AX1932))*AX1932)+((1-(pCell/COUNT($AX$2:AX1932)))*(I1932+J1932)))),I1932),IF(H1932="in-sample",IF(Q1932=bigT,((pCell/bigT)*AX1932)+((1-(pCell/bigT))*(I1932*J1932)),IF(OR(F1933="",COUNT($AX$2:AX1932)&lt;=pCell),AX1932,((pCell/COUNT($AX$2:AX1932))*AX1932)+((1-(pCell/COUNT($AX$2:AX1932)))*(I1932*J1932)))),I1932)))))))</f>
        <v/>
      </c>
      <c r="J1933" s="31" t="str">
        <f>IF(AND(F1932="",H1932="in-sample"),"",IF(AND(Temp!fhor_indata=1,H1932="out-sample",H1933="out-sample"),J1932,IF(AND(F1933="",H1932="out-sample"),"",IF(AND(Temp!optSeasCoef=0,Temp!sts_add=1),IF(H1932="in-sample",IF(Q1932=bigT,((qCell/bigT)*(I1933-I1932))+((1-(qCell/bigT))*J1932),IF(OR(F1933="",COUNT($F$2:F1932)&lt;=qCell),IF(COUNT($F$2:F1932)=1,0,F1932-F1931),((qCell/COUNT($F$2:F1932))*(I1933-I1932))+((1-(qCell/COUNT($F$2:F1932)))*J1932))),J1932),IF(AND(Temp!optSeasCoef=0,Temp!sts_multp=1),IF(H1932="in-sample",IF(Q1932=bigT,((qCell/bigT)*(I1933/I1932))+((1-(qCell/bigT))*J1932),IF(qCell=0,1,IF(OR(F1933="",COUNT($F$2:F1932)&lt;=qCell),IF(COUNT($F$2:F1932)=1,1,F1932/F1931),((qCell/COUNT($F$2:F1932))*(I1933/I1932))+((1-(qCell/COUNT($F$2:F1932)))*J1932)))),J1932),IF(Temp!sts_add=1,IF(H1932="in-sample",IF(Q1932=bigT,((qCell/bigT)*(I1933-I1932))+((1-(qCell/bigT))*J1932),IF(OR(F1933="",COUNT($AX$2:AX1932)&lt;=qCell),IF(COUNT($AX$2:AX1932)=1,0,AX1932-AX1931),((qCell/COUNT($AX$2:AX1932))*(I1933-I1932))+((1-(qCell/COUNT($AX$2:AX1932)))*J1932))),J1932),IF(H1932="in-sample",IF(Q1932=bigT,((qCell/bigT)*(I1933/I1932))+((1-(qCell/bigT))*J1932),IF(qCell=0,1,IF(OR(F1933="",COUNT($AX$2:AX1932)&lt;=qCell),IF(COUNT($AX$2:AX1932)=1,1,AX1932/AX1931),((qCell/COUNT($AX$2:AX1932))*(I1933/I1932))+((1-(qCell/COUNT($AX$2:AX1932)))*J1932)))),J1932)))))))</f>
        <v/>
      </c>
      <c r="K1933" s="31" t="str">
        <f>IF(H1933="","",IF(AND(Temp!optSeasCoef=0,Temp!sts_add=1),IF(H1933="out-sample",I1933+(Q1933*J1933),I1933+J1933),IF(AND(Temp!optSeasCoef=0,Temp!sts_multp=1),IF(H1933="out-sample",I1933*(J1933^Q1933),I1933*J1933),IF(Temp!sts_add=1,IF(H1933="out-sample",(I1933+(Q1933*J1933))*G1933,(I1933+J1933)*G1933),IF(H1933="out-sample",I1933*(J1933^Q1933)*G1933,I1933*J1933*G1933)))))</f>
        <v/>
      </c>
      <c r="L1933" s="32" t="str">
        <f t="shared" si="212"/>
        <v/>
      </c>
      <c r="M1933" s="32" t="str">
        <f t="shared" si="213"/>
        <v/>
      </c>
      <c r="N1933" s="32" t="str">
        <f t="shared" si="214"/>
        <v/>
      </c>
      <c r="O1933" s="32" t="str">
        <f t="shared" si="215"/>
        <v/>
      </c>
      <c r="P1933" s="32" t="str">
        <f t="shared" si="216"/>
        <v/>
      </c>
      <c r="Q1933" s="3" t="str">
        <f>IF(AND(Temp!fhor_indata=1,F1933="",H1932="in-sample"),1,IF(AND(Temp!fhor_indata=1,H1932="out-sample",Q1932&lt;ATA!XfHor),Q1932+1,IF(F1933="","",IF(AND(H1933="out-sample",H1932="in-sample"),1,IF(AND(H1933="out-sample",H1932="out-sample"),Q1932+1,IF(ISNUMBER(Q1932),Q1932+1,1))))))</f>
        <v/>
      </c>
      <c r="R1933" s="3" t="str">
        <f t="shared" si="210"/>
        <v/>
      </c>
      <c r="S1933" s="6"/>
      <c r="T1933" s="6"/>
      <c r="U1933" s="6"/>
      <c r="V1933" s="6"/>
      <c r="W1933" s="6"/>
      <c r="X1933" s="6"/>
      <c r="Y1933" s="6"/>
      <c r="Z1933" s="6"/>
      <c r="AA1933" s="6"/>
      <c r="AB1933" s="6"/>
      <c r="AC1933" s="6"/>
      <c r="AD1933" s="6"/>
      <c r="AE1933" s="6"/>
      <c r="AF1933" s="6"/>
      <c r="AG1933" s="6"/>
      <c r="AH1933" s="6"/>
      <c r="AI1933" s="6"/>
      <c r="AJ1933" s="6"/>
      <c r="AK1933" s="6"/>
      <c r="AX1933" s="63" t="e">
        <f t="shared" si="211"/>
        <v>#VALUE!</v>
      </c>
    </row>
    <row r="1934" spans="1:50" s="1" customFormat="1" ht="14.25" x14ac:dyDescent="0.2">
      <c r="A1934" s="6"/>
      <c r="B1934" s="6"/>
      <c r="C1934" s="6"/>
      <c r="D1934" s="3"/>
      <c r="E1934" s="70" t="str">
        <f>IF(ATA!E1934="","",ATA!E1934)</f>
        <v/>
      </c>
      <c r="F1934" s="51" t="str">
        <f>IF(ATA!F1934="","",ATA!F1934)</f>
        <v/>
      </c>
      <c r="G1934" s="11" t="str">
        <f>IF(ATA!G1934="","",ATA!G1934)</f>
        <v/>
      </c>
      <c r="H1934" s="55" t="str">
        <f>IF(ATA!H1934="","",ATA!H1934)</f>
        <v/>
      </c>
      <c r="I1934" s="31" t="str">
        <f>IF(AND(F1933="",H1933="in-sample"),"",IF(AND(Temp!fhor_indata=1,H1933="out-sample",H1934="out-sample"),I1933,IF(AND(F1934="",H1933="out-sample"),"",IF(AND(Temp!optSeasCoef=0,Temp!sts_add=1),IF(H1933="in-sample",IF(Q1933=bigT,((pCell/bigT)*F1933)+((1-(pCell/bigT))*(I1933+J1933)),IF(OR(F1934="",COUNT($F$2:F1933)&lt;=pCell),F1933,((pCell/COUNT($F$2:F1933))*F1933)+((1-(pCell/COUNT($F$2:F1933)))*(I1933+J1933)))),I1933),IF(AND(Temp!optSeasCoef=0,Temp!sts_multp=1),IF(H1933="in-sample",IF(Q1933=bigT,((pCell/bigT)*F1933)+((1-(pCell/bigT))*(I1933*J1933)),IF(OR(F1934="",COUNT(F$2:$F1933)&lt;=pCell),F1933,((pCell/COUNT($F$2:F1933))*F1933)+((1-(pCell/COUNT($F$2:F1933)))*(I1933*J1933)))),I1933),IF(Temp!sts_add=1,IF(H1933="in-sample",IF(Q1933=bigT,((pCell/bigT)*AX1933)+((1-(pCell/bigT))*(I1933+J1933)),IF(OR(F1934="",COUNT($AX$2:AX1933)&lt;=pCell),AX1933,((pCell/COUNT($AX$2:AX1933))*AX1933)+((1-(pCell/COUNT($AX$2:AX1933)))*(I1933+J1933)))),I1933),IF(H1933="in-sample",IF(Q1933=bigT,((pCell/bigT)*AX1933)+((1-(pCell/bigT))*(I1933*J1933)),IF(OR(F1934="",COUNT($AX$2:AX1933)&lt;=pCell),AX1933,((pCell/COUNT($AX$2:AX1933))*AX1933)+((1-(pCell/COUNT($AX$2:AX1933)))*(I1933*J1933)))),I1933)))))))</f>
        <v/>
      </c>
      <c r="J1934" s="31" t="str">
        <f>IF(AND(F1933="",H1933="in-sample"),"",IF(AND(Temp!fhor_indata=1,H1933="out-sample",H1934="out-sample"),J1933,IF(AND(F1934="",H1933="out-sample"),"",IF(AND(Temp!optSeasCoef=0,Temp!sts_add=1),IF(H1933="in-sample",IF(Q1933=bigT,((qCell/bigT)*(I1934-I1933))+((1-(qCell/bigT))*J1933),IF(OR(F1934="",COUNT($F$2:F1933)&lt;=qCell),IF(COUNT($F$2:F1933)=1,0,F1933-F1932),((qCell/COUNT($F$2:F1933))*(I1934-I1933))+((1-(qCell/COUNT($F$2:F1933)))*J1933))),J1933),IF(AND(Temp!optSeasCoef=0,Temp!sts_multp=1),IF(H1933="in-sample",IF(Q1933=bigT,((qCell/bigT)*(I1934/I1933))+((1-(qCell/bigT))*J1933),IF(qCell=0,1,IF(OR(F1934="",COUNT($F$2:F1933)&lt;=qCell),IF(COUNT($F$2:F1933)=1,1,F1933/F1932),((qCell/COUNT($F$2:F1933))*(I1934/I1933))+((1-(qCell/COUNT($F$2:F1933)))*J1933)))),J1933),IF(Temp!sts_add=1,IF(H1933="in-sample",IF(Q1933=bigT,((qCell/bigT)*(I1934-I1933))+((1-(qCell/bigT))*J1933),IF(OR(F1934="",COUNT($AX$2:AX1933)&lt;=qCell),IF(COUNT($AX$2:AX1933)=1,0,AX1933-AX1932),((qCell/COUNT($AX$2:AX1933))*(I1934-I1933))+((1-(qCell/COUNT($AX$2:AX1933)))*J1933))),J1933),IF(H1933="in-sample",IF(Q1933=bigT,((qCell/bigT)*(I1934/I1933))+((1-(qCell/bigT))*J1933),IF(qCell=0,1,IF(OR(F1934="",COUNT($AX$2:AX1933)&lt;=qCell),IF(COUNT($AX$2:AX1933)=1,1,AX1933/AX1932),((qCell/COUNT($AX$2:AX1933))*(I1934/I1933))+((1-(qCell/COUNT($AX$2:AX1933)))*J1933)))),J1933)))))))</f>
        <v/>
      </c>
      <c r="K1934" s="31" t="str">
        <f>IF(H1934="","",IF(AND(Temp!optSeasCoef=0,Temp!sts_add=1),IF(H1934="out-sample",I1934+(Q1934*J1934),I1934+J1934),IF(AND(Temp!optSeasCoef=0,Temp!sts_multp=1),IF(H1934="out-sample",I1934*(J1934^Q1934),I1934*J1934),IF(Temp!sts_add=1,IF(H1934="out-sample",(I1934+(Q1934*J1934))*G1934,(I1934+J1934)*G1934),IF(H1934="out-sample",I1934*(J1934^Q1934)*G1934,I1934*J1934*G1934)))))</f>
        <v/>
      </c>
      <c r="L1934" s="32" t="str">
        <f t="shared" si="212"/>
        <v/>
      </c>
      <c r="M1934" s="32" t="str">
        <f t="shared" si="213"/>
        <v/>
      </c>
      <c r="N1934" s="32" t="str">
        <f t="shared" si="214"/>
        <v/>
      </c>
      <c r="O1934" s="32" t="str">
        <f t="shared" si="215"/>
        <v/>
      </c>
      <c r="P1934" s="32" t="str">
        <f t="shared" si="216"/>
        <v/>
      </c>
      <c r="Q1934" s="3" t="str">
        <f>IF(AND(Temp!fhor_indata=1,F1934="",H1933="in-sample"),1,IF(AND(Temp!fhor_indata=1,H1933="out-sample",Q1933&lt;ATA!XfHor),Q1933+1,IF(F1934="","",IF(AND(H1934="out-sample",H1933="in-sample"),1,IF(AND(H1934="out-sample",H1933="out-sample"),Q1933+1,IF(ISNUMBER(Q1933),Q1933+1,1))))))</f>
        <v/>
      </c>
      <c r="R1934" s="3" t="str">
        <f t="shared" si="210"/>
        <v/>
      </c>
      <c r="S1934" s="6"/>
      <c r="T1934" s="6"/>
      <c r="U1934" s="6"/>
      <c r="V1934" s="6"/>
      <c r="W1934" s="6"/>
      <c r="X1934" s="6"/>
      <c r="Y1934" s="6"/>
      <c r="Z1934" s="6"/>
      <c r="AA1934" s="6"/>
      <c r="AB1934" s="6"/>
      <c r="AC1934" s="6"/>
      <c r="AD1934" s="6"/>
      <c r="AE1934" s="6"/>
      <c r="AF1934" s="6"/>
      <c r="AG1934" s="6"/>
      <c r="AH1934" s="6"/>
      <c r="AI1934" s="6"/>
      <c r="AJ1934" s="6"/>
      <c r="AK1934" s="6"/>
      <c r="AX1934" s="63" t="e">
        <f t="shared" si="211"/>
        <v>#VALUE!</v>
      </c>
    </row>
    <row r="1935" spans="1:50" s="1" customFormat="1" ht="14.25" x14ac:dyDescent="0.2">
      <c r="A1935" s="6"/>
      <c r="B1935" s="6"/>
      <c r="C1935" s="6"/>
      <c r="D1935" s="3"/>
      <c r="E1935" s="70" t="str">
        <f>IF(ATA!E1935="","",ATA!E1935)</f>
        <v/>
      </c>
      <c r="F1935" s="51" t="str">
        <f>IF(ATA!F1935="","",ATA!F1935)</f>
        <v/>
      </c>
      <c r="G1935" s="11" t="str">
        <f>IF(ATA!G1935="","",ATA!G1935)</f>
        <v/>
      </c>
      <c r="H1935" s="55" t="str">
        <f>IF(ATA!H1935="","",ATA!H1935)</f>
        <v/>
      </c>
      <c r="I1935" s="31" t="str">
        <f>IF(AND(F1934="",H1934="in-sample"),"",IF(AND(Temp!fhor_indata=1,H1934="out-sample",H1935="out-sample"),I1934,IF(AND(F1935="",H1934="out-sample"),"",IF(AND(Temp!optSeasCoef=0,Temp!sts_add=1),IF(H1934="in-sample",IF(Q1934=bigT,((pCell/bigT)*F1934)+((1-(pCell/bigT))*(I1934+J1934)),IF(OR(F1935="",COUNT($F$2:F1934)&lt;=pCell),F1934,((pCell/COUNT($F$2:F1934))*F1934)+((1-(pCell/COUNT($F$2:F1934)))*(I1934+J1934)))),I1934),IF(AND(Temp!optSeasCoef=0,Temp!sts_multp=1),IF(H1934="in-sample",IF(Q1934=bigT,((pCell/bigT)*F1934)+((1-(pCell/bigT))*(I1934*J1934)),IF(OR(F1935="",COUNT(F$2:$F1934)&lt;=pCell),F1934,((pCell/COUNT($F$2:F1934))*F1934)+((1-(pCell/COUNT($F$2:F1934)))*(I1934*J1934)))),I1934),IF(Temp!sts_add=1,IF(H1934="in-sample",IF(Q1934=bigT,((pCell/bigT)*AX1934)+((1-(pCell/bigT))*(I1934+J1934)),IF(OR(F1935="",COUNT($AX$2:AX1934)&lt;=pCell),AX1934,((pCell/COUNT($AX$2:AX1934))*AX1934)+((1-(pCell/COUNT($AX$2:AX1934)))*(I1934+J1934)))),I1934),IF(H1934="in-sample",IF(Q1934=bigT,((pCell/bigT)*AX1934)+((1-(pCell/bigT))*(I1934*J1934)),IF(OR(F1935="",COUNT($AX$2:AX1934)&lt;=pCell),AX1934,((pCell/COUNT($AX$2:AX1934))*AX1934)+((1-(pCell/COUNT($AX$2:AX1934)))*(I1934*J1934)))),I1934)))))))</f>
        <v/>
      </c>
      <c r="J1935" s="31" t="str">
        <f>IF(AND(F1934="",H1934="in-sample"),"",IF(AND(Temp!fhor_indata=1,H1934="out-sample",H1935="out-sample"),J1934,IF(AND(F1935="",H1934="out-sample"),"",IF(AND(Temp!optSeasCoef=0,Temp!sts_add=1),IF(H1934="in-sample",IF(Q1934=bigT,((qCell/bigT)*(I1935-I1934))+((1-(qCell/bigT))*J1934),IF(OR(F1935="",COUNT($F$2:F1934)&lt;=qCell),IF(COUNT($F$2:F1934)=1,0,F1934-F1933),((qCell/COUNT($F$2:F1934))*(I1935-I1934))+((1-(qCell/COUNT($F$2:F1934)))*J1934))),J1934),IF(AND(Temp!optSeasCoef=0,Temp!sts_multp=1),IF(H1934="in-sample",IF(Q1934=bigT,((qCell/bigT)*(I1935/I1934))+((1-(qCell/bigT))*J1934),IF(qCell=0,1,IF(OR(F1935="",COUNT($F$2:F1934)&lt;=qCell),IF(COUNT($F$2:F1934)=1,1,F1934/F1933),((qCell/COUNT($F$2:F1934))*(I1935/I1934))+((1-(qCell/COUNT($F$2:F1934)))*J1934)))),J1934),IF(Temp!sts_add=1,IF(H1934="in-sample",IF(Q1934=bigT,((qCell/bigT)*(I1935-I1934))+((1-(qCell/bigT))*J1934),IF(OR(F1935="",COUNT($AX$2:AX1934)&lt;=qCell),IF(COUNT($AX$2:AX1934)=1,0,AX1934-AX1933),((qCell/COUNT($AX$2:AX1934))*(I1935-I1934))+((1-(qCell/COUNT($AX$2:AX1934)))*J1934))),J1934),IF(H1934="in-sample",IF(Q1934=bigT,((qCell/bigT)*(I1935/I1934))+((1-(qCell/bigT))*J1934),IF(qCell=0,1,IF(OR(F1935="",COUNT($AX$2:AX1934)&lt;=qCell),IF(COUNT($AX$2:AX1934)=1,1,AX1934/AX1933),((qCell/COUNT($AX$2:AX1934))*(I1935/I1934))+((1-(qCell/COUNT($AX$2:AX1934)))*J1934)))),J1934)))))))</f>
        <v/>
      </c>
      <c r="K1935" s="31" t="str">
        <f>IF(H1935="","",IF(AND(Temp!optSeasCoef=0,Temp!sts_add=1),IF(H1935="out-sample",I1935+(Q1935*J1935),I1935+J1935),IF(AND(Temp!optSeasCoef=0,Temp!sts_multp=1),IF(H1935="out-sample",I1935*(J1935^Q1935),I1935*J1935),IF(Temp!sts_add=1,IF(H1935="out-sample",(I1935+(Q1935*J1935))*G1935,(I1935+J1935)*G1935),IF(H1935="out-sample",I1935*(J1935^Q1935)*G1935,I1935*J1935*G1935)))))</f>
        <v/>
      </c>
      <c r="L1935" s="32" t="str">
        <f t="shared" si="212"/>
        <v/>
      </c>
      <c r="M1935" s="32" t="str">
        <f t="shared" si="213"/>
        <v/>
      </c>
      <c r="N1935" s="32" t="str">
        <f t="shared" si="214"/>
        <v/>
      </c>
      <c r="O1935" s="32" t="str">
        <f t="shared" si="215"/>
        <v/>
      </c>
      <c r="P1935" s="32" t="str">
        <f t="shared" si="216"/>
        <v/>
      </c>
      <c r="Q1935" s="3" t="str">
        <f>IF(AND(Temp!fhor_indata=1,F1935="",H1934="in-sample"),1,IF(AND(Temp!fhor_indata=1,H1934="out-sample",Q1934&lt;ATA!XfHor),Q1934+1,IF(F1935="","",IF(AND(H1935="out-sample",H1934="in-sample"),1,IF(AND(H1935="out-sample",H1934="out-sample"),Q1934+1,IF(ISNUMBER(Q1934),Q1934+1,1))))))</f>
        <v/>
      </c>
      <c r="R1935" s="3" t="str">
        <f t="shared" si="210"/>
        <v/>
      </c>
      <c r="S1935" s="6"/>
      <c r="T1935" s="6"/>
      <c r="U1935" s="6"/>
      <c r="V1935" s="6"/>
      <c r="W1935" s="6"/>
      <c r="X1935" s="6"/>
      <c r="Y1935" s="6"/>
      <c r="Z1935" s="6"/>
      <c r="AA1935" s="6"/>
      <c r="AB1935" s="6"/>
      <c r="AC1935" s="6"/>
      <c r="AD1935" s="6"/>
      <c r="AE1935" s="6"/>
      <c r="AF1935" s="6"/>
      <c r="AG1935" s="6"/>
      <c r="AH1935" s="6"/>
      <c r="AI1935" s="6"/>
      <c r="AJ1935" s="6"/>
      <c r="AK1935" s="6"/>
      <c r="AX1935" s="63" t="e">
        <f t="shared" si="211"/>
        <v>#VALUE!</v>
      </c>
    </row>
    <row r="1936" spans="1:50" s="1" customFormat="1" ht="14.25" x14ac:dyDescent="0.2">
      <c r="A1936" s="6"/>
      <c r="B1936" s="6"/>
      <c r="C1936" s="6"/>
      <c r="D1936" s="3"/>
      <c r="E1936" s="70" t="str">
        <f>IF(ATA!E1936="","",ATA!E1936)</f>
        <v/>
      </c>
      <c r="F1936" s="51" t="str">
        <f>IF(ATA!F1936="","",ATA!F1936)</f>
        <v/>
      </c>
      <c r="G1936" s="11" t="str">
        <f>IF(ATA!G1936="","",ATA!G1936)</f>
        <v/>
      </c>
      <c r="H1936" s="55" t="str">
        <f>IF(ATA!H1936="","",ATA!H1936)</f>
        <v/>
      </c>
      <c r="I1936" s="31" t="str">
        <f>IF(AND(F1935="",H1935="in-sample"),"",IF(AND(Temp!fhor_indata=1,H1935="out-sample",H1936="out-sample"),I1935,IF(AND(F1936="",H1935="out-sample"),"",IF(AND(Temp!optSeasCoef=0,Temp!sts_add=1),IF(H1935="in-sample",IF(Q1935=bigT,((pCell/bigT)*F1935)+((1-(pCell/bigT))*(I1935+J1935)),IF(OR(F1936="",COUNT($F$2:F1935)&lt;=pCell),F1935,((pCell/COUNT($F$2:F1935))*F1935)+((1-(pCell/COUNT($F$2:F1935)))*(I1935+J1935)))),I1935),IF(AND(Temp!optSeasCoef=0,Temp!sts_multp=1),IF(H1935="in-sample",IF(Q1935=bigT,((pCell/bigT)*F1935)+((1-(pCell/bigT))*(I1935*J1935)),IF(OR(F1936="",COUNT(F$2:$F1935)&lt;=pCell),F1935,((pCell/COUNT($F$2:F1935))*F1935)+((1-(pCell/COUNT($F$2:F1935)))*(I1935*J1935)))),I1935),IF(Temp!sts_add=1,IF(H1935="in-sample",IF(Q1935=bigT,((pCell/bigT)*AX1935)+((1-(pCell/bigT))*(I1935+J1935)),IF(OR(F1936="",COUNT($AX$2:AX1935)&lt;=pCell),AX1935,((pCell/COUNT($AX$2:AX1935))*AX1935)+((1-(pCell/COUNT($AX$2:AX1935)))*(I1935+J1935)))),I1935),IF(H1935="in-sample",IF(Q1935=bigT,((pCell/bigT)*AX1935)+((1-(pCell/bigT))*(I1935*J1935)),IF(OR(F1936="",COUNT($AX$2:AX1935)&lt;=pCell),AX1935,((pCell/COUNT($AX$2:AX1935))*AX1935)+((1-(pCell/COUNT($AX$2:AX1935)))*(I1935*J1935)))),I1935)))))))</f>
        <v/>
      </c>
      <c r="J1936" s="31" t="str">
        <f>IF(AND(F1935="",H1935="in-sample"),"",IF(AND(Temp!fhor_indata=1,H1935="out-sample",H1936="out-sample"),J1935,IF(AND(F1936="",H1935="out-sample"),"",IF(AND(Temp!optSeasCoef=0,Temp!sts_add=1),IF(H1935="in-sample",IF(Q1935=bigT,((qCell/bigT)*(I1936-I1935))+((1-(qCell/bigT))*J1935),IF(OR(F1936="",COUNT($F$2:F1935)&lt;=qCell),IF(COUNT($F$2:F1935)=1,0,F1935-F1934),((qCell/COUNT($F$2:F1935))*(I1936-I1935))+((1-(qCell/COUNT($F$2:F1935)))*J1935))),J1935),IF(AND(Temp!optSeasCoef=0,Temp!sts_multp=1),IF(H1935="in-sample",IF(Q1935=bigT,((qCell/bigT)*(I1936/I1935))+((1-(qCell/bigT))*J1935),IF(qCell=0,1,IF(OR(F1936="",COUNT($F$2:F1935)&lt;=qCell),IF(COUNT($F$2:F1935)=1,1,F1935/F1934),((qCell/COUNT($F$2:F1935))*(I1936/I1935))+((1-(qCell/COUNT($F$2:F1935)))*J1935)))),J1935),IF(Temp!sts_add=1,IF(H1935="in-sample",IF(Q1935=bigT,((qCell/bigT)*(I1936-I1935))+((1-(qCell/bigT))*J1935),IF(OR(F1936="",COUNT($AX$2:AX1935)&lt;=qCell),IF(COUNT($AX$2:AX1935)=1,0,AX1935-AX1934),((qCell/COUNT($AX$2:AX1935))*(I1936-I1935))+((1-(qCell/COUNT($AX$2:AX1935)))*J1935))),J1935),IF(H1935="in-sample",IF(Q1935=bigT,((qCell/bigT)*(I1936/I1935))+((1-(qCell/bigT))*J1935),IF(qCell=0,1,IF(OR(F1936="",COUNT($AX$2:AX1935)&lt;=qCell),IF(COUNT($AX$2:AX1935)=1,1,AX1935/AX1934),((qCell/COUNT($AX$2:AX1935))*(I1936/I1935))+((1-(qCell/COUNT($AX$2:AX1935)))*J1935)))),J1935)))))))</f>
        <v/>
      </c>
      <c r="K1936" s="31" t="str">
        <f>IF(H1936="","",IF(AND(Temp!optSeasCoef=0,Temp!sts_add=1),IF(H1936="out-sample",I1936+(Q1936*J1936),I1936+J1936),IF(AND(Temp!optSeasCoef=0,Temp!sts_multp=1),IF(H1936="out-sample",I1936*(J1936^Q1936),I1936*J1936),IF(Temp!sts_add=1,IF(H1936="out-sample",(I1936+(Q1936*J1936))*G1936,(I1936+J1936)*G1936),IF(H1936="out-sample",I1936*(J1936^Q1936)*G1936,I1936*J1936*G1936)))))</f>
        <v/>
      </c>
      <c r="L1936" s="32" t="str">
        <f t="shared" si="212"/>
        <v/>
      </c>
      <c r="M1936" s="32" t="str">
        <f t="shared" si="213"/>
        <v/>
      </c>
      <c r="N1936" s="32" t="str">
        <f t="shared" si="214"/>
        <v/>
      </c>
      <c r="O1936" s="32" t="str">
        <f t="shared" si="215"/>
        <v/>
      </c>
      <c r="P1936" s="32" t="str">
        <f t="shared" si="216"/>
        <v/>
      </c>
      <c r="Q1936" s="3" t="str">
        <f>IF(AND(Temp!fhor_indata=1,F1936="",H1935="in-sample"),1,IF(AND(Temp!fhor_indata=1,H1935="out-sample",Q1935&lt;ATA!XfHor),Q1935+1,IF(F1936="","",IF(AND(H1936="out-sample",H1935="in-sample"),1,IF(AND(H1936="out-sample",H1935="out-sample"),Q1935+1,IF(ISNUMBER(Q1935),Q1935+1,1))))))</f>
        <v/>
      </c>
      <c r="R1936" s="3" t="str">
        <f t="shared" si="210"/>
        <v/>
      </c>
      <c r="S1936" s="6"/>
      <c r="T1936" s="6"/>
      <c r="U1936" s="6"/>
      <c r="V1936" s="6"/>
      <c r="W1936" s="6"/>
      <c r="X1936" s="6"/>
      <c r="Y1936" s="6"/>
      <c r="Z1936" s="6"/>
      <c r="AA1936" s="6"/>
      <c r="AB1936" s="6"/>
      <c r="AC1936" s="6"/>
      <c r="AD1936" s="6"/>
      <c r="AE1936" s="6"/>
      <c r="AF1936" s="6"/>
      <c r="AG1936" s="6"/>
      <c r="AH1936" s="6"/>
      <c r="AI1936" s="6"/>
      <c r="AJ1936" s="6"/>
      <c r="AK1936" s="6"/>
      <c r="AX1936" s="63" t="e">
        <f t="shared" si="211"/>
        <v>#VALUE!</v>
      </c>
    </row>
    <row r="1937" spans="1:50" s="1" customFormat="1" ht="14.25" x14ac:dyDescent="0.2">
      <c r="A1937" s="6"/>
      <c r="B1937" s="6"/>
      <c r="C1937" s="6"/>
      <c r="D1937" s="3"/>
      <c r="E1937" s="70" t="str">
        <f>IF(ATA!E1937="","",ATA!E1937)</f>
        <v/>
      </c>
      <c r="F1937" s="51" t="str">
        <f>IF(ATA!F1937="","",ATA!F1937)</f>
        <v/>
      </c>
      <c r="G1937" s="11" t="str">
        <f>IF(ATA!G1937="","",ATA!G1937)</f>
        <v/>
      </c>
      <c r="H1937" s="55" t="str">
        <f>IF(ATA!H1937="","",ATA!H1937)</f>
        <v/>
      </c>
      <c r="I1937" s="31" t="str">
        <f>IF(AND(F1936="",H1936="in-sample"),"",IF(AND(Temp!fhor_indata=1,H1936="out-sample",H1937="out-sample"),I1936,IF(AND(F1937="",H1936="out-sample"),"",IF(AND(Temp!optSeasCoef=0,Temp!sts_add=1),IF(H1936="in-sample",IF(Q1936=bigT,((pCell/bigT)*F1936)+((1-(pCell/bigT))*(I1936+J1936)),IF(OR(F1937="",COUNT($F$2:F1936)&lt;=pCell),F1936,((pCell/COUNT($F$2:F1936))*F1936)+((1-(pCell/COUNT($F$2:F1936)))*(I1936+J1936)))),I1936),IF(AND(Temp!optSeasCoef=0,Temp!sts_multp=1),IF(H1936="in-sample",IF(Q1936=bigT,((pCell/bigT)*F1936)+((1-(pCell/bigT))*(I1936*J1936)),IF(OR(F1937="",COUNT(F$2:$F1936)&lt;=pCell),F1936,((pCell/COUNT($F$2:F1936))*F1936)+((1-(pCell/COUNT($F$2:F1936)))*(I1936*J1936)))),I1936),IF(Temp!sts_add=1,IF(H1936="in-sample",IF(Q1936=bigT,((pCell/bigT)*AX1936)+((1-(pCell/bigT))*(I1936+J1936)),IF(OR(F1937="",COUNT($AX$2:AX1936)&lt;=pCell),AX1936,((pCell/COUNT($AX$2:AX1936))*AX1936)+((1-(pCell/COUNT($AX$2:AX1936)))*(I1936+J1936)))),I1936),IF(H1936="in-sample",IF(Q1936=bigT,((pCell/bigT)*AX1936)+((1-(pCell/bigT))*(I1936*J1936)),IF(OR(F1937="",COUNT($AX$2:AX1936)&lt;=pCell),AX1936,((pCell/COUNT($AX$2:AX1936))*AX1936)+((1-(pCell/COUNT($AX$2:AX1936)))*(I1936*J1936)))),I1936)))))))</f>
        <v/>
      </c>
      <c r="J1937" s="31" t="str">
        <f>IF(AND(F1936="",H1936="in-sample"),"",IF(AND(Temp!fhor_indata=1,H1936="out-sample",H1937="out-sample"),J1936,IF(AND(F1937="",H1936="out-sample"),"",IF(AND(Temp!optSeasCoef=0,Temp!sts_add=1),IF(H1936="in-sample",IF(Q1936=bigT,((qCell/bigT)*(I1937-I1936))+((1-(qCell/bigT))*J1936),IF(OR(F1937="",COUNT($F$2:F1936)&lt;=qCell),IF(COUNT($F$2:F1936)=1,0,F1936-F1935),((qCell/COUNT($F$2:F1936))*(I1937-I1936))+((1-(qCell/COUNT($F$2:F1936)))*J1936))),J1936),IF(AND(Temp!optSeasCoef=0,Temp!sts_multp=1),IF(H1936="in-sample",IF(Q1936=bigT,((qCell/bigT)*(I1937/I1936))+((1-(qCell/bigT))*J1936),IF(qCell=0,1,IF(OR(F1937="",COUNT($F$2:F1936)&lt;=qCell),IF(COUNT($F$2:F1936)=1,1,F1936/F1935),((qCell/COUNT($F$2:F1936))*(I1937/I1936))+((1-(qCell/COUNT($F$2:F1936)))*J1936)))),J1936),IF(Temp!sts_add=1,IF(H1936="in-sample",IF(Q1936=bigT,((qCell/bigT)*(I1937-I1936))+((1-(qCell/bigT))*J1936),IF(OR(F1937="",COUNT($AX$2:AX1936)&lt;=qCell),IF(COUNT($AX$2:AX1936)=1,0,AX1936-AX1935),((qCell/COUNT($AX$2:AX1936))*(I1937-I1936))+((1-(qCell/COUNT($AX$2:AX1936)))*J1936))),J1936),IF(H1936="in-sample",IF(Q1936=bigT,((qCell/bigT)*(I1937/I1936))+((1-(qCell/bigT))*J1936),IF(qCell=0,1,IF(OR(F1937="",COUNT($AX$2:AX1936)&lt;=qCell),IF(COUNT($AX$2:AX1936)=1,1,AX1936/AX1935),((qCell/COUNT($AX$2:AX1936))*(I1937/I1936))+((1-(qCell/COUNT($AX$2:AX1936)))*J1936)))),J1936)))))))</f>
        <v/>
      </c>
      <c r="K1937" s="31" t="str">
        <f>IF(H1937="","",IF(AND(Temp!optSeasCoef=0,Temp!sts_add=1),IF(H1937="out-sample",I1937+(Q1937*J1937),I1937+J1937),IF(AND(Temp!optSeasCoef=0,Temp!sts_multp=1),IF(H1937="out-sample",I1937*(J1937^Q1937),I1937*J1937),IF(Temp!sts_add=1,IF(H1937="out-sample",(I1937+(Q1937*J1937))*G1937,(I1937+J1937)*G1937),IF(H1937="out-sample",I1937*(J1937^Q1937)*G1937,I1937*J1937*G1937)))))</f>
        <v/>
      </c>
      <c r="L1937" s="32" t="str">
        <f t="shared" si="212"/>
        <v/>
      </c>
      <c r="M1937" s="32" t="str">
        <f t="shared" si="213"/>
        <v/>
      </c>
      <c r="N1937" s="32" t="str">
        <f t="shared" si="214"/>
        <v/>
      </c>
      <c r="O1937" s="32" t="str">
        <f t="shared" si="215"/>
        <v/>
      </c>
      <c r="P1937" s="32" t="str">
        <f t="shared" si="216"/>
        <v/>
      </c>
      <c r="Q1937" s="3" t="str">
        <f>IF(AND(Temp!fhor_indata=1,F1937="",H1936="in-sample"),1,IF(AND(Temp!fhor_indata=1,H1936="out-sample",Q1936&lt;ATA!XfHor),Q1936+1,IF(F1937="","",IF(AND(H1937="out-sample",H1936="in-sample"),1,IF(AND(H1937="out-sample",H1936="out-sample"),Q1936+1,IF(ISNUMBER(Q1936),Q1936+1,1))))))</f>
        <v/>
      </c>
      <c r="R1937" s="3" t="str">
        <f t="shared" si="210"/>
        <v/>
      </c>
      <c r="S1937" s="6"/>
      <c r="T1937" s="6"/>
      <c r="U1937" s="6"/>
      <c r="V1937" s="6"/>
      <c r="W1937" s="6"/>
      <c r="X1937" s="6"/>
      <c r="Y1937" s="6"/>
      <c r="Z1937" s="6"/>
      <c r="AA1937" s="6"/>
      <c r="AB1937" s="6"/>
      <c r="AC1937" s="6"/>
      <c r="AD1937" s="6"/>
      <c r="AE1937" s="6"/>
      <c r="AF1937" s="6"/>
      <c r="AG1937" s="6"/>
      <c r="AH1937" s="6"/>
      <c r="AI1937" s="6"/>
      <c r="AJ1937" s="6"/>
      <c r="AK1937" s="6"/>
      <c r="AX1937" s="63" t="e">
        <f t="shared" si="211"/>
        <v>#VALUE!</v>
      </c>
    </row>
    <row r="1938" spans="1:50" s="1" customFormat="1" ht="14.25" x14ac:dyDescent="0.2">
      <c r="A1938" s="6"/>
      <c r="B1938" s="6"/>
      <c r="C1938" s="6"/>
      <c r="D1938" s="3"/>
      <c r="E1938" s="70" t="str">
        <f>IF(ATA!E1938="","",ATA!E1938)</f>
        <v/>
      </c>
      <c r="F1938" s="51" t="str">
        <f>IF(ATA!F1938="","",ATA!F1938)</f>
        <v/>
      </c>
      <c r="G1938" s="11" t="str">
        <f>IF(ATA!G1938="","",ATA!G1938)</f>
        <v/>
      </c>
      <c r="H1938" s="55" t="str">
        <f>IF(ATA!H1938="","",ATA!H1938)</f>
        <v/>
      </c>
      <c r="I1938" s="31" t="str">
        <f>IF(AND(F1937="",H1937="in-sample"),"",IF(AND(Temp!fhor_indata=1,H1937="out-sample",H1938="out-sample"),I1937,IF(AND(F1938="",H1937="out-sample"),"",IF(AND(Temp!optSeasCoef=0,Temp!sts_add=1),IF(H1937="in-sample",IF(Q1937=bigT,((pCell/bigT)*F1937)+((1-(pCell/bigT))*(I1937+J1937)),IF(OR(F1938="",COUNT($F$2:F1937)&lt;=pCell),F1937,((pCell/COUNT($F$2:F1937))*F1937)+((1-(pCell/COUNT($F$2:F1937)))*(I1937+J1937)))),I1937),IF(AND(Temp!optSeasCoef=0,Temp!sts_multp=1),IF(H1937="in-sample",IF(Q1937=bigT,((pCell/bigT)*F1937)+((1-(pCell/bigT))*(I1937*J1937)),IF(OR(F1938="",COUNT(F$2:$F1937)&lt;=pCell),F1937,((pCell/COUNT($F$2:F1937))*F1937)+((1-(pCell/COUNT($F$2:F1937)))*(I1937*J1937)))),I1937),IF(Temp!sts_add=1,IF(H1937="in-sample",IF(Q1937=bigT,((pCell/bigT)*AX1937)+((1-(pCell/bigT))*(I1937+J1937)),IF(OR(F1938="",COUNT($AX$2:AX1937)&lt;=pCell),AX1937,((pCell/COUNT($AX$2:AX1937))*AX1937)+((1-(pCell/COUNT($AX$2:AX1937)))*(I1937+J1937)))),I1937),IF(H1937="in-sample",IF(Q1937=bigT,((pCell/bigT)*AX1937)+((1-(pCell/bigT))*(I1937*J1937)),IF(OR(F1938="",COUNT($AX$2:AX1937)&lt;=pCell),AX1937,((pCell/COUNT($AX$2:AX1937))*AX1937)+((1-(pCell/COUNT($AX$2:AX1937)))*(I1937*J1937)))),I1937)))))))</f>
        <v/>
      </c>
      <c r="J1938" s="31" t="str">
        <f>IF(AND(F1937="",H1937="in-sample"),"",IF(AND(Temp!fhor_indata=1,H1937="out-sample",H1938="out-sample"),J1937,IF(AND(F1938="",H1937="out-sample"),"",IF(AND(Temp!optSeasCoef=0,Temp!sts_add=1),IF(H1937="in-sample",IF(Q1937=bigT,((qCell/bigT)*(I1938-I1937))+((1-(qCell/bigT))*J1937),IF(OR(F1938="",COUNT($F$2:F1937)&lt;=qCell),IF(COUNT($F$2:F1937)=1,0,F1937-F1936),((qCell/COUNT($F$2:F1937))*(I1938-I1937))+((1-(qCell/COUNT($F$2:F1937)))*J1937))),J1937),IF(AND(Temp!optSeasCoef=0,Temp!sts_multp=1),IF(H1937="in-sample",IF(Q1937=bigT,((qCell/bigT)*(I1938/I1937))+((1-(qCell/bigT))*J1937),IF(qCell=0,1,IF(OR(F1938="",COUNT($F$2:F1937)&lt;=qCell),IF(COUNT($F$2:F1937)=1,1,F1937/F1936),((qCell/COUNT($F$2:F1937))*(I1938/I1937))+((1-(qCell/COUNT($F$2:F1937)))*J1937)))),J1937),IF(Temp!sts_add=1,IF(H1937="in-sample",IF(Q1937=bigT,((qCell/bigT)*(I1938-I1937))+((1-(qCell/bigT))*J1937),IF(OR(F1938="",COUNT($AX$2:AX1937)&lt;=qCell),IF(COUNT($AX$2:AX1937)=1,0,AX1937-AX1936),((qCell/COUNT($AX$2:AX1937))*(I1938-I1937))+((1-(qCell/COUNT($AX$2:AX1937)))*J1937))),J1937),IF(H1937="in-sample",IF(Q1937=bigT,((qCell/bigT)*(I1938/I1937))+((1-(qCell/bigT))*J1937),IF(qCell=0,1,IF(OR(F1938="",COUNT($AX$2:AX1937)&lt;=qCell),IF(COUNT($AX$2:AX1937)=1,1,AX1937/AX1936),((qCell/COUNT($AX$2:AX1937))*(I1938/I1937))+((1-(qCell/COUNT($AX$2:AX1937)))*J1937)))),J1937)))))))</f>
        <v/>
      </c>
      <c r="K1938" s="31" t="str">
        <f>IF(H1938="","",IF(AND(Temp!optSeasCoef=0,Temp!sts_add=1),IF(H1938="out-sample",I1938+(Q1938*J1938),I1938+J1938),IF(AND(Temp!optSeasCoef=0,Temp!sts_multp=1),IF(H1938="out-sample",I1938*(J1938^Q1938),I1938*J1938),IF(Temp!sts_add=1,IF(H1938="out-sample",(I1938+(Q1938*J1938))*G1938,(I1938+J1938)*G1938),IF(H1938="out-sample",I1938*(J1938^Q1938)*G1938,I1938*J1938*G1938)))))</f>
        <v/>
      </c>
      <c r="L1938" s="32" t="str">
        <f t="shared" si="212"/>
        <v/>
      </c>
      <c r="M1938" s="32" t="str">
        <f t="shared" si="213"/>
        <v/>
      </c>
      <c r="N1938" s="32" t="str">
        <f t="shared" si="214"/>
        <v/>
      </c>
      <c r="O1938" s="32" t="str">
        <f t="shared" si="215"/>
        <v/>
      </c>
      <c r="P1938" s="32" t="str">
        <f t="shared" si="216"/>
        <v/>
      </c>
      <c r="Q1938" s="3" t="str">
        <f>IF(AND(Temp!fhor_indata=1,F1938="",H1937="in-sample"),1,IF(AND(Temp!fhor_indata=1,H1937="out-sample",Q1937&lt;ATA!XfHor),Q1937+1,IF(F1938="","",IF(AND(H1938="out-sample",H1937="in-sample"),1,IF(AND(H1938="out-sample",H1937="out-sample"),Q1937+1,IF(ISNUMBER(Q1937),Q1937+1,1))))))</f>
        <v/>
      </c>
      <c r="R1938" s="3" t="str">
        <f t="shared" si="210"/>
        <v/>
      </c>
      <c r="S1938" s="6"/>
      <c r="T1938" s="6"/>
      <c r="U1938" s="6"/>
      <c r="V1938" s="6"/>
      <c r="W1938" s="6"/>
      <c r="X1938" s="6"/>
      <c r="Y1938" s="6"/>
      <c r="Z1938" s="6"/>
      <c r="AA1938" s="6"/>
      <c r="AB1938" s="6"/>
      <c r="AC1938" s="6"/>
      <c r="AD1938" s="6"/>
      <c r="AE1938" s="6"/>
      <c r="AF1938" s="6"/>
      <c r="AG1938" s="6"/>
      <c r="AH1938" s="6"/>
      <c r="AI1938" s="6"/>
      <c r="AJ1938" s="6"/>
      <c r="AK1938" s="6"/>
      <c r="AX1938" s="63" t="e">
        <f t="shared" si="211"/>
        <v>#VALUE!</v>
      </c>
    </row>
    <row r="1939" spans="1:50" s="1" customFormat="1" ht="14.25" x14ac:dyDescent="0.2">
      <c r="A1939" s="6"/>
      <c r="B1939" s="6"/>
      <c r="C1939" s="6"/>
      <c r="D1939" s="3"/>
      <c r="E1939" s="70" t="str">
        <f>IF(ATA!E1939="","",ATA!E1939)</f>
        <v/>
      </c>
      <c r="F1939" s="51" t="str">
        <f>IF(ATA!F1939="","",ATA!F1939)</f>
        <v/>
      </c>
      <c r="G1939" s="11" t="str">
        <f>IF(ATA!G1939="","",ATA!G1939)</f>
        <v/>
      </c>
      <c r="H1939" s="55" t="str">
        <f>IF(ATA!H1939="","",ATA!H1939)</f>
        <v/>
      </c>
      <c r="I1939" s="31" t="str">
        <f>IF(AND(F1938="",H1938="in-sample"),"",IF(AND(Temp!fhor_indata=1,H1938="out-sample",H1939="out-sample"),I1938,IF(AND(F1939="",H1938="out-sample"),"",IF(AND(Temp!optSeasCoef=0,Temp!sts_add=1),IF(H1938="in-sample",IF(Q1938=bigT,((pCell/bigT)*F1938)+((1-(pCell/bigT))*(I1938+J1938)),IF(OR(F1939="",COUNT($F$2:F1938)&lt;=pCell),F1938,((pCell/COUNT($F$2:F1938))*F1938)+((1-(pCell/COUNT($F$2:F1938)))*(I1938+J1938)))),I1938),IF(AND(Temp!optSeasCoef=0,Temp!sts_multp=1),IF(H1938="in-sample",IF(Q1938=bigT,((pCell/bigT)*F1938)+((1-(pCell/bigT))*(I1938*J1938)),IF(OR(F1939="",COUNT(F$2:$F1938)&lt;=pCell),F1938,((pCell/COUNT($F$2:F1938))*F1938)+((1-(pCell/COUNT($F$2:F1938)))*(I1938*J1938)))),I1938),IF(Temp!sts_add=1,IF(H1938="in-sample",IF(Q1938=bigT,((pCell/bigT)*AX1938)+((1-(pCell/bigT))*(I1938+J1938)),IF(OR(F1939="",COUNT($AX$2:AX1938)&lt;=pCell),AX1938,((pCell/COUNT($AX$2:AX1938))*AX1938)+((1-(pCell/COUNT($AX$2:AX1938)))*(I1938+J1938)))),I1938),IF(H1938="in-sample",IF(Q1938=bigT,((pCell/bigT)*AX1938)+((1-(pCell/bigT))*(I1938*J1938)),IF(OR(F1939="",COUNT($AX$2:AX1938)&lt;=pCell),AX1938,((pCell/COUNT($AX$2:AX1938))*AX1938)+((1-(pCell/COUNT($AX$2:AX1938)))*(I1938*J1938)))),I1938)))))))</f>
        <v/>
      </c>
      <c r="J1939" s="31" t="str">
        <f>IF(AND(F1938="",H1938="in-sample"),"",IF(AND(Temp!fhor_indata=1,H1938="out-sample",H1939="out-sample"),J1938,IF(AND(F1939="",H1938="out-sample"),"",IF(AND(Temp!optSeasCoef=0,Temp!sts_add=1),IF(H1938="in-sample",IF(Q1938=bigT,((qCell/bigT)*(I1939-I1938))+((1-(qCell/bigT))*J1938),IF(OR(F1939="",COUNT($F$2:F1938)&lt;=qCell),IF(COUNT($F$2:F1938)=1,0,F1938-F1937),((qCell/COUNT($F$2:F1938))*(I1939-I1938))+((1-(qCell/COUNT($F$2:F1938)))*J1938))),J1938),IF(AND(Temp!optSeasCoef=0,Temp!sts_multp=1),IF(H1938="in-sample",IF(Q1938=bigT,((qCell/bigT)*(I1939/I1938))+((1-(qCell/bigT))*J1938),IF(qCell=0,1,IF(OR(F1939="",COUNT($F$2:F1938)&lt;=qCell),IF(COUNT($F$2:F1938)=1,1,F1938/F1937),((qCell/COUNT($F$2:F1938))*(I1939/I1938))+((1-(qCell/COUNT($F$2:F1938)))*J1938)))),J1938),IF(Temp!sts_add=1,IF(H1938="in-sample",IF(Q1938=bigT,((qCell/bigT)*(I1939-I1938))+((1-(qCell/bigT))*J1938),IF(OR(F1939="",COUNT($AX$2:AX1938)&lt;=qCell),IF(COUNT($AX$2:AX1938)=1,0,AX1938-AX1937),((qCell/COUNT($AX$2:AX1938))*(I1939-I1938))+((1-(qCell/COUNT($AX$2:AX1938)))*J1938))),J1938),IF(H1938="in-sample",IF(Q1938=bigT,((qCell/bigT)*(I1939/I1938))+((1-(qCell/bigT))*J1938),IF(qCell=0,1,IF(OR(F1939="",COUNT($AX$2:AX1938)&lt;=qCell),IF(COUNT($AX$2:AX1938)=1,1,AX1938/AX1937),((qCell/COUNT($AX$2:AX1938))*(I1939/I1938))+((1-(qCell/COUNT($AX$2:AX1938)))*J1938)))),J1938)))))))</f>
        <v/>
      </c>
      <c r="K1939" s="31" t="str">
        <f>IF(H1939="","",IF(AND(Temp!optSeasCoef=0,Temp!sts_add=1),IF(H1939="out-sample",I1939+(Q1939*J1939),I1939+J1939),IF(AND(Temp!optSeasCoef=0,Temp!sts_multp=1),IF(H1939="out-sample",I1939*(J1939^Q1939),I1939*J1939),IF(Temp!sts_add=1,IF(H1939="out-sample",(I1939+(Q1939*J1939))*G1939,(I1939+J1939)*G1939),IF(H1939="out-sample",I1939*(J1939^Q1939)*G1939,I1939*J1939*G1939)))))</f>
        <v/>
      </c>
      <c r="L1939" s="32" t="str">
        <f t="shared" si="212"/>
        <v/>
      </c>
      <c r="M1939" s="32" t="str">
        <f t="shared" si="213"/>
        <v/>
      </c>
      <c r="N1939" s="32" t="str">
        <f t="shared" si="214"/>
        <v/>
      </c>
      <c r="O1939" s="32" t="str">
        <f t="shared" si="215"/>
        <v/>
      </c>
      <c r="P1939" s="32" t="str">
        <f t="shared" si="216"/>
        <v/>
      </c>
      <c r="Q1939" s="3" t="str">
        <f>IF(AND(Temp!fhor_indata=1,F1939="",H1938="in-sample"),1,IF(AND(Temp!fhor_indata=1,H1938="out-sample",Q1938&lt;ATA!XfHor),Q1938+1,IF(F1939="","",IF(AND(H1939="out-sample",H1938="in-sample"),1,IF(AND(H1939="out-sample",H1938="out-sample"),Q1938+1,IF(ISNUMBER(Q1938),Q1938+1,1))))))</f>
        <v/>
      </c>
      <c r="R1939" s="3" t="str">
        <f t="shared" si="210"/>
        <v/>
      </c>
      <c r="S1939" s="6"/>
      <c r="T1939" s="6"/>
      <c r="U1939" s="6"/>
      <c r="V1939" s="6"/>
      <c r="W1939" s="6"/>
      <c r="X1939" s="6"/>
      <c r="Y1939" s="6"/>
      <c r="Z1939" s="6"/>
      <c r="AA1939" s="6"/>
      <c r="AB1939" s="6"/>
      <c r="AC1939" s="6"/>
      <c r="AD1939" s="6"/>
      <c r="AE1939" s="6"/>
      <c r="AF1939" s="6"/>
      <c r="AG1939" s="6"/>
      <c r="AH1939" s="6"/>
      <c r="AI1939" s="6"/>
      <c r="AJ1939" s="6"/>
      <c r="AK1939" s="6"/>
      <c r="AX1939" s="63" t="e">
        <f t="shared" si="211"/>
        <v>#VALUE!</v>
      </c>
    </row>
    <row r="1940" spans="1:50" s="1" customFormat="1" ht="14.25" x14ac:dyDescent="0.2">
      <c r="A1940" s="6"/>
      <c r="B1940" s="6"/>
      <c r="C1940" s="6"/>
      <c r="D1940" s="3"/>
      <c r="E1940" s="70" t="str">
        <f>IF(ATA!E1940="","",ATA!E1940)</f>
        <v/>
      </c>
      <c r="F1940" s="51" t="str">
        <f>IF(ATA!F1940="","",ATA!F1940)</f>
        <v/>
      </c>
      <c r="G1940" s="11" t="str">
        <f>IF(ATA!G1940="","",ATA!G1940)</f>
        <v/>
      </c>
      <c r="H1940" s="55" t="str">
        <f>IF(ATA!H1940="","",ATA!H1940)</f>
        <v/>
      </c>
      <c r="I1940" s="31" t="str">
        <f>IF(AND(F1939="",H1939="in-sample"),"",IF(AND(Temp!fhor_indata=1,H1939="out-sample",H1940="out-sample"),I1939,IF(AND(F1940="",H1939="out-sample"),"",IF(AND(Temp!optSeasCoef=0,Temp!sts_add=1),IF(H1939="in-sample",IF(Q1939=bigT,((pCell/bigT)*F1939)+((1-(pCell/bigT))*(I1939+J1939)),IF(OR(F1940="",COUNT($F$2:F1939)&lt;=pCell),F1939,((pCell/COUNT($F$2:F1939))*F1939)+((1-(pCell/COUNT($F$2:F1939)))*(I1939+J1939)))),I1939),IF(AND(Temp!optSeasCoef=0,Temp!sts_multp=1),IF(H1939="in-sample",IF(Q1939=bigT,((pCell/bigT)*F1939)+((1-(pCell/bigT))*(I1939*J1939)),IF(OR(F1940="",COUNT(F$2:$F1939)&lt;=pCell),F1939,((pCell/COUNT($F$2:F1939))*F1939)+((1-(pCell/COUNT($F$2:F1939)))*(I1939*J1939)))),I1939),IF(Temp!sts_add=1,IF(H1939="in-sample",IF(Q1939=bigT,((pCell/bigT)*AX1939)+((1-(pCell/bigT))*(I1939+J1939)),IF(OR(F1940="",COUNT($AX$2:AX1939)&lt;=pCell),AX1939,((pCell/COUNT($AX$2:AX1939))*AX1939)+((1-(pCell/COUNT($AX$2:AX1939)))*(I1939+J1939)))),I1939),IF(H1939="in-sample",IF(Q1939=bigT,((pCell/bigT)*AX1939)+((1-(pCell/bigT))*(I1939*J1939)),IF(OR(F1940="",COUNT($AX$2:AX1939)&lt;=pCell),AX1939,((pCell/COUNT($AX$2:AX1939))*AX1939)+((1-(pCell/COUNT($AX$2:AX1939)))*(I1939*J1939)))),I1939)))))))</f>
        <v/>
      </c>
      <c r="J1940" s="31" t="str">
        <f>IF(AND(F1939="",H1939="in-sample"),"",IF(AND(Temp!fhor_indata=1,H1939="out-sample",H1940="out-sample"),J1939,IF(AND(F1940="",H1939="out-sample"),"",IF(AND(Temp!optSeasCoef=0,Temp!sts_add=1),IF(H1939="in-sample",IF(Q1939=bigT,((qCell/bigT)*(I1940-I1939))+((1-(qCell/bigT))*J1939),IF(OR(F1940="",COUNT($F$2:F1939)&lt;=qCell),IF(COUNT($F$2:F1939)=1,0,F1939-F1938),((qCell/COUNT($F$2:F1939))*(I1940-I1939))+((1-(qCell/COUNT($F$2:F1939)))*J1939))),J1939),IF(AND(Temp!optSeasCoef=0,Temp!sts_multp=1),IF(H1939="in-sample",IF(Q1939=bigT,((qCell/bigT)*(I1940/I1939))+((1-(qCell/bigT))*J1939),IF(qCell=0,1,IF(OR(F1940="",COUNT($F$2:F1939)&lt;=qCell),IF(COUNT($F$2:F1939)=1,1,F1939/F1938),((qCell/COUNT($F$2:F1939))*(I1940/I1939))+((1-(qCell/COUNT($F$2:F1939)))*J1939)))),J1939),IF(Temp!sts_add=1,IF(H1939="in-sample",IF(Q1939=bigT,((qCell/bigT)*(I1940-I1939))+((1-(qCell/bigT))*J1939),IF(OR(F1940="",COUNT($AX$2:AX1939)&lt;=qCell),IF(COUNT($AX$2:AX1939)=1,0,AX1939-AX1938),((qCell/COUNT($AX$2:AX1939))*(I1940-I1939))+((1-(qCell/COUNT($AX$2:AX1939)))*J1939))),J1939),IF(H1939="in-sample",IF(Q1939=bigT,((qCell/bigT)*(I1940/I1939))+((1-(qCell/bigT))*J1939),IF(qCell=0,1,IF(OR(F1940="",COUNT($AX$2:AX1939)&lt;=qCell),IF(COUNT($AX$2:AX1939)=1,1,AX1939/AX1938),((qCell/COUNT($AX$2:AX1939))*(I1940/I1939))+((1-(qCell/COUNT($AX$2:AX1939)))*J1939)))),J1939)))))))</f>
        <v/>
      </c>
      <c r="K1940" s="31" t="str">
        <f>IF(H1940="","",IF(AND(Temp!optSeasCoef=0,Temp!sts_add=1),IF(H1940="out-sample",I1940+(Q1940*J1940),I1940+J1940),IF(AND(Temp!optSeasCoef=0,Temp!sts_multp=1),IF(H1940="out-sample",I1940*(J1940^Q1940),I1940*J1940),IF(Temp!sts_add=1,IF(H1940="out-sample",(I1940+(Q1940*J1940))*G1940,(I1940+J1940)*G1940),IF(H1940="out-sample",I1940*(J1940^Q1940)*G1940,I1940*J1940*G1940)))))</f>
        <v/>
      </c>
      <c r="L1940" s="32" t="str">
        <f t="shared" si="212"/>
        <v/>
      </c>
      <c r="M1940" s="32" t="str">
        <f t="shared" si="213"/>
        <v/>
      </c>
      <c r="N1940" s="32" t="str">
        <f t="shared" si="214"/>
        <v/>
      </c>
      <c r="O1940" s="32" t="str">
        <f t="shared" si="215"/>
        <v/>
      </c>
      <c r="P1940" s="32" t="str">
        <f t="shared" si="216"/>
        <v/>
      </c>
      <c r="Q1940" s="3" t="str">
        <f>IF(AND(Temp!fhor_indata=1,F1940="",H1939="in-sample"),1,IF(AND(Temp!fhor_indata=1,H1939="out-sample",Q1939&lt;ATA!XfHor),Q1939+1,IF(F1940="","",IF(AND(H1940="out-sample",H1939="in-sample"),1,IF(AND(H1940="out-sample",H1939="out-sample"),Q1939+1,IF(ISNUMBER(Q1939),Q1939+1,1))))))</f>
        <v/>
      </c>
      <c r="R1940" s="3" t="str">
        <f t="shared" si="210"/>
        <v/>
      </c>
      <c r="S1940" s="6"/>
      <c r="T1940" s="6"/>
      <c r="U1940" s="6"/>
      <c r="V1940" s="6"/>
      <c r="W1940" s="6"/>
      <c r="X1940" s="6"/>
      <c r="Y1940" s="6"/>
      <c r="Z1940" s="6"/>
      <c r="AA1940" s="6"/>
      <c r="AB1940" s="6"/>
      <c r="AC1940" s="6"/>
      <c r="AD1940" s="6"/>
      <c r="AE1940" s="6"/>
      <c r="AF1940" s="6"/>
      <c r="AG1940" s="6"/>
      <c r="AH1940" s="6"/>
      <c r="AI1940" s="6"/>
      <c r="AJ1940" s="6"/>
      <c r="AK1940" s="6"/>
      <c r="AX1940" s="63" t="e">
        <f t="shared" si="211"/>
        <v>#VALUE!</v>
      </c>
    </row>
    <row r="1941" spans="1:50" s="1" customFormat="1" ht="14.25" x14ac:dyDescent="0.2">
      <c r="A1941" s="6"/>
      <c r="B1941" s="6"/>
      <c r="C1941" s="6"/>
      <c r="D1941" s="3"/>
      <c r="E1941" s="70" t="str">
        <f>IF(ATA!E1941="","",ATA!E1941)</f>
        <v/>
      </c>
      <c r="F1941" s="51" t="str">
        <f>IF(ATA!F1941="","",ATA!F1941)</f>
        <v/>
      </c>
      <c r="G1941" s="11" t="str">
        <f>IF(ATA!G1941="","",ATA!G1941)</f>
        <v/>
      </c>
      <c r="H1941" s="55" t="str">
        <f>IF(ATA!H1941="","",ATA!H1941)</f>
        <v/>
      </c>
      <c r="I1941" s="31" t="str">
        <f>IF(AND(F1940="",H1940="in-sample"),"",IF(AND(Temp!fhor_indata=1,H1940="out-sample",H1941="out-sample"),I1940,IF(AND(F1941="",H1940="out-sample"),"",IF(AND(Temp!optSeasCoef=0,Temp!sts_add=1),IF(H1940="in-sample",IF(Q1940=bigT,((pCell/bigT)*F1940)+((1-(pCell/bigT))*(I1940+J1940)),IF(OR(F1941="",COUNT($F$2:F1940)&lt;=pCell),F1940,((pCell/COUNT($F$2:F1940))*F1940)+((1-(pCell/COUNT($F$2:F1940)))*(I1940+J1940)))),I1940),IF(AND(Temp!optSeasCoef=0,Temp!sts_multp=1),IF(H1940="in-sample",IF(Q1940=bigT,((pCell/bigT)*F1940)+((1-(pCell/bigT))*(I1940*J1940)),IF(OR(F1941="",COUNT(F$2:$F1940)&lt;=pCell),F1940,((pCell/COUNT($F$2:F1940))*F1940)+((1-(pCell/COUNT($F$2:F1940)))*(I1940*J1940)))),I1940),IF(Temp!sts_add=1,IF(H1940="in-sample",IF(Q1940=bigT,((pCell/bigT)*AX1940)+((1-(pCell/bigT))*(I1940+J1940)),IF(OR(F1941="",COUNT($AX$2:AX1940)&lt;=pCell),AX1940,((pCell/COUNT($AX$2:AX1940))*AX1940)+((1-(pCell/COUNT($AX$2:AX1940)))*(I1940+J1940)))),I1940),IF(H1940="in-sample",IF(Q1940=bigT,((pCell/bigT)*AX1940)+((1-(pCell/bigT))*(I1940*J1940)),IF(OR(F1941="",COUNT($AX$2:AX1940)&lt;=pCell),AX1940,((pCell/COUNT($AX$2:AX1940))*AX1940)+((1-(pCell/COUNT($AX$2:AX1940)))*(I1940*J1940)))),I1940)))))))</f>
        <v/>
      </c>
      <c r="J1941" s="31" t="str">
        <f>IF(AND(F1940="",H1940="in-sample"),"",IF(AND(Temp!fhor_indata=1,H1940="out-sample",H1941="out-sample"),J1940,IF(AND(F1941="",H1940="out-sample"),"",IF(AND(Temp!optSeasCoef=0,Temp!sts_add=1),IF(H1940="in-sample",IF(Q1940=bigT,((qCell/bigT)*(I1941-I1940))+((1-(qCell/bigT))*J1940),IF(OR(F1941="",COUNT($F$2:F1940)&lt;=qCell),IF(COUNT($F$2:F1940)=1,0,F1940-F1939),((qCell/COUNT($F$2:F1940))*(I1941-I1940))+((1-(qCell/COUNT($F$2:F1940)))*J1940))),J1940),IF(AND(Temp!optSeasCoef=0,Temp!sts_multp=1),IF(H1940="in-sample",IF(Q1940=bigT,((qCell/bigT)*(I1941/I1940))+((1-(qCell/bigT))*J1940),IF(qCell=0,1,IF(OR(F1941="",COUNT($F$2:F1940)&lt;=qCell),IF(COUNT($F$2:F1940)=1,1,F1940/F1939),((qCell/COUNT($F$2:F1940))*(I1941/I1940))+((1-(qCell/COUNT($F$2:F1940)))*J1940)))),J1940),IF(Temp!sts_add=1,IF(H1940="in-sample",IF(Q1940=bigT,((qCell/bigT)*(I1941-I1940))+((1-(qCell/bigT))*J1940),IF(OR(F1941="",COUNT($AX$2:AX1940)&lt;=qCell),IF(COUNT($AX$2:AX1940)=1,0,AX1940-AX1939),((qCell/COUNT($AX$2:AX1940))*(I1941-I1940))+((1-(qCell/COUNT($AX$2:AX1940)))*J1940))),J1940),IF(H1940="in-sample",IF(Q1940=bigT,((qCell/bigT)*(I1941/I1940))+((1-(qCell/bigT))*J1940),IF(qCell=0,1,IF(OR(F1941="",COUNT($AX$2:AX1940)&lt;=qCell),IF(COUNT($AX$2:AX1940)=1,1,AX1940/AX1939),((qCell/COUNT($AX$2:AX1940))*(I1941/I1940))+((1-(qCell/COUNT($AX$2:AX1940)))*J1940)))),J1940)))))))</f>
        <v/>
      </c>
      <c r="K1941" s="31" t="str">
        <f>IF(H1941="","",IF(AND(Temp!optSeasCoef=0,Temp!sts_add=1),IF(H1941="out-sample",I1941+(Q1941*J1941),I1941+J1941),IF(AND(Temp!optSeasCoef=0,Temp!sts_multp=1),IF(H1941="out-sample",I1941*(J1941^Q1941),I1941*J1941),IF(Temp!sts_add=1,IF(H1941="out-sample",(I1941+(Q1941*J1941))*G1941,(I1941+J1941)*G1941),IF(H1941="out-sample",I1941*(J1941^Q1941)*G1941,I1941*J1941*G1941)))))</f>
        <v/>
      </c>
      <c r="L1941" s="32" t="str">
        <f t="shared" si="212"/>
        <v/>
      </c>
      <c r="M1941" s="32" t="str">
        <f t="shared" si="213"/>
        <v/>
      </c>
      <c r="N1941" s="32" t="str">
        <f t="shared" si="214"/>
        <v/>
      </c>
      <c r="O1941" s="32" t="str">
        <f t="shared" si="215"/>
        <v/>
      </c>
      <c r="P1941" s="32" t="str">
        <f t="shared" si="216"/>
        <v/>
      </c>
      <c r="Q1941" s="3" t="str">
        <f>IF(AND(Temp!fhor_indata=1,F1941="",H1940="in-sample"),1,IF(AND(Temp!fhor_indata=1,H1940="out-sample",Q1940&lt;ATA!XfHor),Q1940+1,IF(F1941="","",IF(AND(H1941="out-sample",H1940="in-sample"),1,IF(AND(H1941="out-sample",H1940="out-sample"),Q1940+1,IF(ISNUMBER(Q1940),Q1940+1,1))))))</f>
        <v/>
      </c>
      <c r="R1941" s="3" t="str">
        <f t="shared" si="210"/>
        <v/>
      </c>
      <c r="S1941" s="6"/>
      <c r="T1941" s="6"/>
      <c r="U1941" s="6"/>
      <c r="V1941" s="6"/>
      <c r="W1941" s="6"/>
      <c r="X1941" s="6"/>
      <c r="Y1941" s="6"/>
      <c r="Z1941" s="6"/>
      <c r="AA1941" s="6"/>
      <c r="AB1941" s="6"/>
      <c r="AC1941" s="6"/>
      <c r="AD1941" s="6"/>
      <c r="AE1941" s="6"/>
      <c r="AF1941" s="6"/>
      <c r="AG1941" s="6"/>
      <c r="AH1941" s="6"/>
      <c r="AI1941" s="6"/>
      <c r="AJ1941" s="6"/>
      <c r="AK1941" s="6"/>
      <c r="AX1941" s="63" t="e">
        <f t="shared" si="211"/>
        <v>#VALUE!</v>
      </c>
    </row>
    <row r="1942" spans="1:50" s="1" customFormat="1" ht="14.25" x14ac:dyDescent="0.2">
      <c r="A1942" s="6"/>
      <c r="B1942" s="6"/>
      <c r="C1942" s="6"/>
      <c r="D1942" s="3"/>
      <c r="E1942" s="70" t="str">
        <f>IF(ATA!E1942="","",ATA!E1942)</f>
        <v/>
      </c>
      <c r="F1942" s="51" t="str">
        <f>IF(ATA!F1942="","",ATA!F1942)</f>
        <v/>
      </c>
      <c r="G1942" s="11" t="str">
        <f>IF(ATA!G1942="","",ATA!G1942)</f>
        <v/>
      </c>
      <c r="H1942" s="55" t="str">
        <f>IF(ATA!H1942="","",ATA!H1942)</f>
        <v/>
      </c>
      <c r="I1942" s="31" t="str">
        <f>IF(AND(F1941="",H1941="in-sample"),"",IF(AND(Temp!fhor_indata=1,H1941="out-sample",H1942="out-sample"),I1941,IF(AND(F1942="",H1941="out-sample"),"",IF(AND(Temp!optSeasCoef=0,Temp!sts_add=1),IF(H1941="in-sample",IF(Q1941=bigT,((pCell/bigT)*F1941)+((1-(pCell/bigT))*(I1941+J1941)),IF(OR(F1942="",COUNT($F$2:F1941)&lt;=pCell),F1941,((pCell/COUNT($F$2:F1941))*F1941)+((1-(pCell/COUNT($F$2:F1941)))*(I1941+J1941)))),I1941),IF(AND(Temp!optSeasCoef=0,Temp!sts_multp=1),IF(H1941="in-sample",IF(Q1941=bigT,((pCell/bigT)*F1941)+((1-(pCell/bigT))*(I1941*J1941)),IF(OR(F1942="",COUNT(F$2:$F1941)&lt;=pCell),F1941,((pCell/COUNT($F$2:F1941))*F1941)+((1-(pCell/COUNT($F$2:F1941)))*(I1941*J1941)))),I1941),IF(Temp!sts_add=1,IF(H1941="in-sample",IF(Q1941=bigT,((pCell/bigT)*AX1941)+((1-(pCell/bigT))*(I1941+J1941)),IF(OR(F1942="",COUNT($AX$2:AX1941)&lt;=pCell),AX1941,((pCell/COUNT($AX$2:AX1941))*AX1941)+((1-(pCell/COUNT($AX$2:AX1941)))*(I1941+J1941)))),I1941),IF(H1941="in-sample",IF(Q1941=bigT,((pCell/bigT)*AX1941)+((1-(pCell/bigT))*(I1941*J1941)),IF(OR(F1942="",COUNT($AX$2:AX1941)&lt;=pCell),AX1941,((pCell/COUNT($AX$2:AX1941))*AX1941)+((1-(pCell/COUNT($AX$2:AX1941)))*(I1941*J1941)))),I1941)))))))</f>
        <v/>
      </c>
      <c r="J1942" s="31" t="str">
        <f>IF(AND(F1941="",H1941="in-sample"),"",IF(AND(Temp!fhor_indata=1,H1941="out-sample",H1942="out-sample"),J1941,IF(AND(F1942="",H1941="out-sample"),"",IF(AND(Temp!optSeasCoef=0,Temp!sts_add=1),IF(H1941="in-sample",IF(Q1941=bigT,((qCell/bigT)*(I1942-I1941))+((1-(qCell/bigT))*J1941),IF(OR(F1942="",COUNT($F$2:F1941)&lt;=qCell),IF(COUNT($F$2:F1941)=1,0,F1941-F1940),((qCell/COUNT($F$2:F1941))*(I1942-I1941))+((1-(qCell/COUNT($F$2:F1941)))*J1941))),J1941),IF(AND(Temp!optSeasCoef=0,Temp!sts_multp=1),IF(H1941="in-sample",IF(Q1941=bigT,((qCell/bigT)*(I1942/I1941))+((1-(qCell/bigT))*J1941),IF(qCell=0,1,IF(OR(F1942="",COUNT($F$2:F1941)&lt;=qCell),IF(COUNT($F$2:F1941)=1,1,F1941/F1940),((qCell/COUNT($F$2:F1941))*(I1942/I1941))+((1-(qCell/COUNT($F$2:F1941)))*J1941)))),J1941),IF(Temp!sts_add=1,IF(H1941="in-sample",IF(Q1941=bigT,((qCell/bigT)*(I1942-I1941))+((1-(qCell/bigT))*J1941),IF(OR(F1942="",COUNT($AX$2:AX1941)&lt;=qCell),IF(COUNT($AX$2:AX1941)=1,0,AX1941-AX1940),((qCell/COUNT($AX$2:AX1941))*(I1942-I1941))+((1-(qCell/COUNT($AX$2:AX1941)))*J1941))),J1941),IF(H1941="in-sample",IF(Q1941=bigT,((qCell/bigT)*(I1942/I1941))+((1-(qCell/bigT))*J1941),IF(qCell=0,1,IF(OR(F1942="",COUNT($AX$2:AX1941)&lt;=qCell),IF(COUNT($AX$2:AX1941)=1,1,AX1941/AX1940),((qCell/COUNT($AX$2:AX1941))*(I1942/I1941))+((1-(qCell/COUNT($AX$2:AX1941)))*J1941)))),J1941)))))))</f>
        <v/>
      </c>
      <c r="K1942" s="31" t="str">
        <f>IF(H1942="","",IF(AND(Temp!optSeasCoef=0,Temp!sts_add=1),IF(H1942="out-sample",I1942+(Q1942*J1942),I1942+J1942),IF(AND(Temp!optSeasCoef=0,Temp!sts_multp=1),IF(H1942="out-sample",I1942*(J1942^Q1942),I1942*J1942),IF(Temp!sts_add=1,IF(H1942="out-sample",(I1942+(Q1942*J1942))*G1942,(I1942+J1942)*G1942),IF(H1942="out-sample",I1942*(J1942^Q1942)*G1942,I1942*J1942*G1942)))))</f>
        <v/>
      </c>
      <c r="L1942" s="32" t="str">
        <f t="shared" si="212"/>
        <v/>
      </c>
      <c r="M1942" s="32" t="str">
        <f t="shared" si="213"/>
        <v/>
      </c>
      <c r="N1942" s="32" t="str">
        <f t="shared" si="214"/>
        <v/>
      </c>
      <c r="O1942" s="32" t="str">
        <f t="shared" si="215"/>
        <v/>
      </c>
      <c r="P1942" s="32" t="str">
        <f t="shared" si="216"/>
        <v/>
      </c>
      <c r="Q1942" s="3" t="str">
        <f>IF(AND(Temp!fhor_indata=1,F1942="",H1941="in-sample"),1,IF(AND(Temp!fhor_indata=1,H1941="out-sample",Q1941&lt;ATA!XfHor),Q1941+1,IF(F1942="","",IF(AND(H1942="out-sample",H1941="in-sample"),1,IF(AND(H1942="out-sample",H1941="out-sample"),Q1941+1,IF(ISNUMBER(Q1941),Q1941+1,1))))))</f>
        <v/>
      </c>
      <c r="R1942" s="3" t="str">
        <f t="shared" si="210"/>
        <v/>
      </c>
      <c r="S1942" s="6"/>
      <c r="T1942" s="6"/>
      <c r="U1942" s="6"/>
      <c r="V1942" s="6"/>
      <c r="W1942" s="6"/>
      <c r="X1942" s="6"/>
      <c r="Y1942" s="6"/>
      <c r="Z1942" s="6"/>
      <c r="AA1942" s="6"/>
      <c r="AB1942" s="6"/>
      <c r="AC1942" s="6"/>
      <c r="AD1942" s="6"/>
      <c r="AE1942" s="6"/>
      <c r="AF1942" s="6"/>
      <c r="AG1942" s="6"/>
      <c r="AH1942" s="6"/>
      <c r="AI1942" s="6"/>
      <c r="AJ1942" s="6"/>
      <c r="AK1942" s="6"/>
      <c r="AX1942" s="63" t="e">
        <f t="shared" si="211"/>
        <v>#VALUE!</v>
      </c>
    </row>
    <row r="1943" spans="1:50" s="1" customFormat="1" ht="14.25" x14ac:dyDescent="0.2">
      <c r="A1943" s="6"/>
      <c r="B1943" s="6"/>
      <c r="C1943" s="6"/>
      <c r="D1943" s="3"/>
      <c r="E1943" s="70" t="str">
        <f>IF(ATA!E1943="","",ATA!E1943)</f>
        <v/>
      </c>
      <c r="F1943" s="51" t="str">
        <f>IF(ATA!F1943="","",ATA!F1943)</f>
        <v/>
      </c>
      <c r="G1943" s="11" t="str">
        <f>IF(ATA!G1943="","",ATA!G1943)</f>
        <v/>
      </c>
      <c r="H1943" s="55" t="str">
        <f>IF(ATA!H1943="","",ATA!H1943)</f>
        <v/>
      </c>
      <c r="I1943" s="31" t="str">
        <f>IF(AND(F1942="",H1942="in-sample"),"",IF(AND(Temp!fhor_indata=1,H1942="out-sample",H1943="out-sample"),I1942,IF(AND(F1943="",H1942="out-sample"),"",IF(AND(Temp!optSeasCoef=0,Temp!sts_add=1),IF(H1942="in-sample",IF(Q1942=bigT,((pCell/bigT)*F1942)+((1-(pCell/bigT))*(I1942+J1942)),IF(OR(F1943="",COUNT($F$2:F1942)&lt;=pCell),F1942,((pCell/COUNT($F$2:F1942))*F1942)+((1-(pCell/COUNT($F$2:F1942)))*(I1942+J1942)))),I1942),IF(AND(Temp!optSeasCoef=0,Temp!sts_multp=1),IF(H1942="in-sample",IF(Q1942=bigT,((pCell/bigT)*F1942)+((1-(pCell/bigT))*(I1942*J1942)),IF(OR(F1943="",COUNT(F$2:$F1942)&lt;=pCell),F1942,((pCell/COUNT($F$2:F1942))*F1942)+((1-(pCell/COUNT($F$2:F1942)))*(I1942*J1942)))),I1942),IF(Temp!sts_add=1,IF(H1942="in-sample",IF(Q1942=bigT,((pCell/bigT)*AX1942)+((1-(pCell/bigT))*(I1942+J1942)),IF(OR(F1943="",COUNT($AX$2:AX1942)&lt;=pCell),AX1942,((pCell/COUNT($AX$2:AX1942))*AX1942)+((1-(pCell/COUNT($AX$2:AX1942)))*(I1942+J1942)))),I1942),IF(H1942="in-sample",IF(Q1942=bigT,((pCell/bigT)*AX1942)+((1-(pCell/bigT))*(I1942*J1942)),IF(OR(F1943="",COUNT($AX$2:AX1942)&lt;=pCell),AX1942,((pCell/COUNT($AX$2:AX1942))*AX1942)+((1-(pCell/COUNT($AX$2:AX1942)))*(I1942*J1942)))),I1942)))))))</f>
        <v/>
      </c>
      <c r="J1943" s="31" t="str">
        <f>IF(AND(F1942="",H1942="in-sample"),"",IF(AND(Temp!fhor_indata=1,H1942="out-sample",H1943="out-sample"),J1942,IF(AND(F1943="",H1942="out-sample"),"",IF(AND(Temp!optSeasCoef=0,Temp!sts_add=1),IF(H1942="in-sample",IF(Q1942=bigT,((qCell/bigT)*(I1943-I1942))+((1-(qCell/bigT))*J1942),IF(OR(F1943="",COUNT($F$2:F1942)&lt;=qCell),IF(COUNT($F$2:F1942)=1,0,F1942-F1941),((qCell/COUNT($F$2:F1942))*(I1943-I1942))+((1-(qCell/COUNT($F$2:F1942)))*J1942))),J1942),IF(AND(Temp!optSeasCoef=0,Temp!sts_multp=1),IF(H1942="in-sample",IF(Q1942=bigT,((qCell/bigT)*(I1943/I1942))+((1-(qCell/bigT))*J1942),IF(qCell=0,1,IF(OR(F1943="",COUNT($F$2:F1942)&lt;=qCell),IF(COUNT($F$2:F1942)=1,1,F1942/F1941),((qCell/COUNT($F$2:F1942))*(I1943/I1942))+((1-(qCell/COUNT($F$2:F1942)))*J1942)))),J1942),IF(Temp!sts_add=1,IF(H1942="in-sample",IF(Q1942=bigT,((qCell/bigT)*(I1943-I1942))+((1-(qCell/bigT))*J1942),IF(OR(F1943="",COUNT($AX$2:AX1942)&lt;=qCell),IF(COUNT($AX$2:AX1942)=1,0,AX1942-AX1941),((qCell/COUNT($AX$2:AX1942))*(I1943-I1942))+((1-(qCell/COUNT($AX$2:AX1942)))*J1942))),J1942),IF(H1942="in-sample",IF(Q1942=bigT,((qCell/bigT)*(I1943/I1942))+((1-(qCell/bigT))*J1942),IF(qCell=0,1,IF(OR(F1943="",COUNT($AX$2:AX1942)&lt;=qCell),IF(COUNT($AX$2:AX1942)=1,1,AX1942/AX1941),((qCell/COUNT($AX$2:AX1942))*(I1943/I1942))+((1-(qCell/COUNT($AX$2:AX1942)))*J1942)))),J1942)))))))</f>
        <v/>
      </c>
      <c r="K1943" s="31" t="str">
        <f>IF(H1943="","",IF(AND(Temp!optSeasCoef=0,Temp!sts_add=1),IF(H1943="out-sample",I1943+(Q1943*J1943),I1943+J1943),IF(AND(Temp!optSeasCoef=0,Temp!sts_multp=1),IF(H1943="out-sample",I1943*(J1943^Q1943),I1943*J1943),IF(Temp!sts_add=1,IF(H1943="out-sample",(I1943+(Q1943*J1943))*G1943,(I1943+J1943)*G1943),IF(H1943="out-sample",I1943*(J1943^Q1943)*G1943,I1943*J1943*G1943)))))</f>
        <v/>
      </c>
      <c r="L1943" s="32" t="str">
        <f t="shared" si="212"/>
        <v/>
      </c>
      <c r="M1943" s="32" t="str">
        <f t="shared" si="213"/>
        <v/>
      </c>
      <c r="N1943" s="32" t="str">
        <f t="shared" si="214"/>
        <v/>
      </c>
      <c r="O1943" s="32" t="str">
        <f t="shared" si="215"/>
        <v/>
      </c>
      <c r="P1943" s="32" t="str">
        <f t="shared" si="216"/>
        <v/>
      </c>
      <c r="Q1943" s="3" t="str">
        <f>IF(AND(Temp!fhor_indata=1,F1943="",H1942="in-sample"),1,IF(AND(Temp!fhor_indata=1,H1942="out-sample",Q1942&lt;ATA!XfHor),Q1942+1,IF(F1943="","",IF(AND(H1943="out-sample",H1942="in-sample"),1,IF(AND(H1943="out-sample",H1942="out-sample"),Q1942+1,IF(ISNUMBER(Q1942),Q1942+1,1))))))</f>
        <v/>
      </c>
      <c r="R1943" s="3" t="str">
        <f t="shared" si="210"/>
        <v/>
      </c>
      <c r="S1943" s="6"/>
      <c r="T1943" s="6"/>
      <c r="U1943" s="6"/>
      <c r="V1943" s="6"/>
      <c r="W1943" s="6"/>
      <c r="X1943" s="6"/>
      <c r="Y1943" s="6"/>
      <c r="Z1943" s="6"/>
      <c r="AA1943" s="6"/>
      <c r="AB1943" s="6"/>
      <c r="AC1943" s="6"/>
      <c r="AD1943" s="6"/>
      <c r="AE1943" s="6"/>
      <c r="AF1943" s="6"/>
      <c r="AG1943" s="6"/>
      <c r="AH1943" s="6"/>
      <c r="AI1943" s="6"/>
      <c r="AJ1943" s="6"/>
      <c r="AK1943" s="6"/>
      <c r="AX1943" s="63" t="e">
        <f t="shared" si="211"/>
        <v>#VALUE!</v>
      </c>
    </row>
    <row r="1944" spans="1:50" s="1" customFormat="1" ht="14.25" x14ac:dyDescent="0.2">
      <c r="A1944" s="6"/>
      <c r="B1944" s="6"/>
      <c r="C1944" s="6"/>
      <c r="D1944" s="3"/>
      <c r="E1944" s="70" t="str">
        <f>IF(ATA!E1944="","",ATA!E1944)</f>
        <v/>
      </c>
      <c r="F1944" s="51" t="str">
        <f>IF(ATA!F1944="","",ATA!F1944)</f>
        <v/>
      </c>
      <c r="G1944" s="11" t="str">
        <f>IF(ATA!G1944="","",ATA!G1944)</f>
        <v/>
      </c>
      <c r="H1944" s="55" t="str">
        <f>IF(ATA!H1944="","",ATA!H1944)</f>
        <v/>
      </c>
      <c r="I1944" s="31" t="str">
        <f>IF(AND(F1943="",H1943="in-sample"),"",IF(AND(Temp!fhor_indata=1,H1943="out-sample",H1944="out-sample"),I1943,IF(AND(F1944="",H1943="out-sample"),"",IF(AND(Temp!optSeasCoef=0,Temp!sts_add=1),IF(H1943="in-sample",IF(Q1943=bigT,((pCell/bigT)*F1943)+((1-(pCell/bigT))*(I1943+J1943)),IF(OR(F1944="",COUNT($F$2:F1943)&lt;=pCell),F1943,((pCell/COUNT($F$2:F1943))*F1943)+((1-(pCell/COUNT($F$2:F1943)))*(I1943+J1943)))),I1943),IF(AND(Temp!optSeasCoef=0,Temp!sts_multp=1),IF(H1943="in-sample",IF(Q1943=bigT,((pCell/bigT)*F1943)+((1-(pCell/bigT))*(I1943*J1943)),IF(OR(F1944="",COUNT(F$2:$F1943)&lt;=pCell),F1943,((pCell/COUNT($F$2:F1943))*F1943)+((1-(pCell/COUNT($F$2:F1943)))*(I1943*J1943)))),I1943),IF(Temp!sts_add=1,IF(H1943="in-sample",IF(Q1943=bigT,((pCell/bigT)*AX1943)+((1-(pCell/bigT))*(I1943+J1943)),IF(OR(F1944="",COUNT($AX$2:AX1943)&lt;=pCell),AX1943,((pCell/COUNT($AX$2:AX1943))*AX1943)+((1-(pCell/COUNT($AX$2:AX1943)))*(I1943+J1943)))),I1943),IF(H1943="in-sample",IF(Q1943=bigT,((pCell/bigT)*AX1943)+((1-(pCell/bigT))*(I1943*J1943)),IF(OR(F1944="",COUNT($AX$2:AX1943)&lt;=pCell),AX1943,((pCell/COUNT($AX$2:AX1943))*AX1943)+((1-(pCell/COUNT($AX$2:AX1943)))*(I1943*J1943)))),I1943)))))))</f>
        <v/>
      </c>
      <c r="J1944" s="31" t="str">
        <f>IF(AND(F1943="",H1943="in-sample"),"",IF(AND(Temp!fhor_indata=1,H1943="out-sample",H1944="out-sample"),J1943,IF(AND(F1944="",H1943="out-sample"),"",IF(AND(Temp!optSeasCoef=0,Temp!sts_add=1),IF(H1943="in-sample",IF(Q1943=bigT,((qCell/bigT)*(I1944-I1943))+((1-(qCell/bigT))*J1943),IF(OR(F1944="",COUNT($F$2:F1943)&lt;=qCell),IF(COUNT($F$2:F1943)=1,0,F1943-F1942),((qCell/COUNT($F$2:F1943))*(I1944-I1943))+((1-(qCell/COUNT($F$2:F1943)))*J1943))),J1943),IF(AND(Temp!optSeasCoef=0,Temp!sts_multp=1),IF(H1943="in-sample",IF(Q1943=bigT,((qCell/bigT)*(I1944/I1943))+((1-(qCell/bigT))*J1943),IF(qCell=0,1,IF(OR(F1944="",COUNT($F$2:F1943)&lt;=qCell),IF(COUNT($F$2:F1943)=1,1,F1943/F1942),((qCell/COUNT($F$2:F1943))*(I1944/I1943))+((1-(qCell/COUNT($F$2:F1943)))*J1943)))),J1943),IF(Temp!sts_add=1,IF(H1943="in-sample",IF(Q1943=bigT,((qCell/bigT)*(I1944-I1943))+((1-(qCell/bigT))*J1943),IF(OR(F1944="",COUNT($AX$2:AX1943)&lt;=qCell),IF(COUNT($AX$2:AX1943)=1,0,AX1943-AX1942),((qCell/COUNT($AX$2:AX1943))*(I1944-I1943))+((1-(qCell/COUNT($AX$2:AX1943)))*J1943))),J1943),IF(H1943="in-sample",IF(Q1943=bigT,((qCell/bigT)*(I1944/I1943))+((1-(qCell/bigT))*J1943),IF(qCell=0,1,IF(OR(F1944="",COUNT($AX$2:AX1943)&lt;=qCell),IF(COUNT($AX$2:AX1943)=1,1,AX1943/AX1942),((qCell/COUNT($AX$2:AX1943))*(I1944/I1943))+((1-(qCell/COUNT($AX$2:AX1943)))*J1943)))),J1943)))))))</f>
        <v/>
      </c>
      <c r="K1944" s="31" t="str">
        <f>IF(H1944="","",IF(AND(Temp!optSeasCoef=0,Temp!sts_add=1),IF(H1944="out-sample",I1944+(Q1944*J1944),I1944+J1944),IF(AND(Temp!optSeasCoef=0,Temp!sts_multp=1),IF(H1944="out-sample",I1944*(J1944^Q1944),I1944*J1944),IF(Temp!sts_add=1,IF(H1944="out-sample",(I1944+(Q1944*J1944))*G1944,(I1944+J1944)*G1944),IF(H1944="out-sample",I1944*(J1944^Q1944)*G1944,I1944*J1944*G1944)))))</f>
        <v/>
      </c>
      <c r="L1944" s="32" t="str">
        <f t="shared" si="212"/>
        <v/>
      </c>
      <c r="M1944" s="32" t="str">
        <f t="shared" si="213"/>
        <v/>
      </c>
      <c r="N1944" s="32" t="str">
        <f t="shared" si="214"/>
        <v/>
      </c>
      <c r="O1944" s="32" t="str">
        <f t="shared" si="215"/>
        <v/>
      </c>
      <c r="P1944" s="32" t="str">
        <f t="shared" si="216"/>
        <v/>
      </c>
      <c r="Q1944" s="3" t="str">
        <f>IF(AND(Temp!fhor_indata=1,F1944="",H1943="in-sample"),1,IF(AND(Temp!fhor_indata=1,H1943="out-sample",Q1943&lt;ATA!XfHor),Q1943+1,IF(F1944="","",IF(AND(H1944="out-sample",H1943="in-sample"),1,IF(AND(H1944="out-sample",H1943="out-sample"),Q1943+1,IF(ISNUMBER(Q1943),Q1943+1,1))))))</f>
        <v/>
      </c>
      <c r="R1944" s="3" t="str">
        <f t="shared" si="210"/>
        <v/>
      </c>
      <c r="S1944" s="6"/>
      <c r="T1944" s="6"/>
      <c r="U1944" s="6"/>
      <c r="V1944" s="6"/>
      <c r="W1944" s="6"/>
      <c r="X1944" s="6"/>
      <c r="Y1944" s="6"/>
      <c r="Z1944" s="6"/>
      <c r="AA1944" s="6"/>
      <c r="AB1944" s="6"/>
      <c r="AC1944" s="6"/>
      <c r="AD1944" s="6"/>
      <c r="AE1944" s="6"/>
      <c r="AF1944" s="6"/>
      <c r="AG1944" s="6"/>
      <c r="AH1944" s="6"/>
      <c r="AI1944" s="6"/>
      <c r="AJ1944" s="6"/>
      <c r="AK1944" s="6"/>
      <c r="AX1944" s="63" t="e">
        <f t="shared" si="211"/>
        <v>#VALUE!</v>
      </c>
    </row>
    <row r="1945" spans="1:50" s="1" customFormat="1" ht="14.25" x14ac:dyDescent="0.2">
      <c r="A1945" s="6"/>
      <c r="B1945" s="6"/>
      <c r="C1945" s="6"/>
      <c r="D1945" s="3"/>
      <c r="E1945" s="70" t="str">
        <f>IF(ATA!E1945="","",ATA!E1945)</f>
        <v/>
      </c>
      <c r="F1945" s="51" t="str">
        <f>IF(ATA!F1945="","",ATA!F1945)</f>
        <v/>
      </c>
      <c r="G1945" s="11" t="str">
        <f>IF(ATA!G1945="","",ATA!G1945)</f>
        <v/>
      </c>
      <c r="H1945" s="55" t="str">
        <f>IF(ATA!H1945="","",ATA!H1945)</f>
        <v/>
      </c>
      <c r="I1945" s="31" t="str">
        <f>IF(AND(F1944="",H1944="in-sample"),"",IF(AND(Temp!fhor_indata=1,H1944="out-sample",H1945="out-sample"),I1944,IF(AND(F1945="",H1944="out-sample"),"",IF(AND(Temp!optSeasCoef=0,Temp!sts_add=1),IF(H1944="in-sample",IF(Q1944=bigT,((pCell/bigT)*F1944)+((1-(pCell/bigT))*(I1944+J1944)),IF(OR(F1945="",COUNT($F$2:F1944)&lt;=pCell),F1944,((pCell/COUNT($F$2:F1944))*F1944)+((1-(pCell/COUNT($F$2:F1944)))*(I1944+J1944)))),I1944),IF(AND(Temp!optSeasCoef=0,Temp!sts_multp=1),IF(H1944="in-sample",IF(Q1944=bigT,((pCell/bigT)*F1944)+((1-(pCell/bigT))*(I1944*J1944)),IF(OR(F1945="",COUNT(F$2:$F1944)&lt;=pCell),F1944,((pCell/COUNT($F$2:F1944))*F1944)+((1-(pCell/COUNT($F$2:F1944)))*(I1944*J1944)))),I1944),IF(Temp!sts_add=1,IF(H1944="in-sample",IF(Q1944=bigT,((pCell/bigT)*AX1944)+((1-(pCell/bigT))*(I1944+J1944)),IF(OR(F1945="",COUNT($AX$2:AX1944)&lt;=pCell),AX1944,((pCell/COUNT($AX$2:AX1944))*AX1944)+((1-(pCell/COUNT($AX$2:AX1944)))*(I1944+J1944)))),I1944),IF(H1944="in-sample",IF(Q1944=bigT,((pCell/bigT)*AX1944)+((1-(pCell/bigT))*(I1944*J1944)),IF(OR(F1945="",COUNT($AX$2:AX1944)&lt;=pCell),AX1944,((pCell/COUNT($AX$2:AX1944))*AX1944)+((1-(pCell/COUNT($AX$2:AX1944)))*(I1944*J1944)))),I1944)))))))</f>
        <v/>
      </c>
      <c r="J1945" s="31" t="str">
        <f>IF(AND(F1944="",H1944="in-sample"),"",IF(AND(Temp!fhor_indata=1,H1944="out-sample",H1945="out-sample"),J1944,IF(AND(F1945="",H1944="out-sample"),"",IF(AND(Temp!optSeasCoef=0,Temp!sts_add=1),IF(H1944="in-sample",IF(Q1944=bigT,((qCell/bigT)*(I1945-I1944))+((1-(qCell/bigT))*J1944),IF(OR(F1945="",COUNT($F$2:F1944)&lt;=qCell),IF(COUNT($F$2:F1944)=1,0,F1944-F1943),((qCell/COUNT($F$2:F1944))*(I1945-I1944))+((1-(qCell/COUNT($F$2:F1944)))*J1944))),J1944),IF(AND(Temp!optSeasCoef=0,Temp!sts_multp=1),IF(H1944="in-sample",IF(Q1944=bigT,((qCell/bigT)*(I1945/I1944))+((1-(qCell/bigT))*J1944),IF(qCell=0,1,IF(OR(F1945="",COUNT($F$2:F1944)&lt;=qCell),IF(COUNT($F$2:F1944)=1,1,F1944/F1943),((qCell/COUNT($F$2:F1944))*(I1945/I1944))+((1-(qCell/COUNT($F$2:F1944)))*J1944)))),J1944),IF(Temp!sts_add=1,IF(H1944="in-sample",IF(Q1944=bigT,((qCell/bigT)*(I1945-I1944))+((1-(qCell/bigT))*J1944),IF(OR(F1945="",COUNT($AX$2:AX1944)&lt;=qCell),IF(COUNT($AX$2:AX1944)=1,0,AX1944-AX1943),((qCell/COUNT($AX$2:AX1944))*(I1945-I1944))+((1-(qCell/COUNT($AX$2:AX1944)))*J1944))),J1944),IF(H1944="in-sample",IF(Q1944=bigT,((qCell/bigT)*(I1945/I1944))+((1-(qCell/bigT))*J1944),IF(qCell=0,1,IF(OR(F1945="",COUNT($AX$2:AX1944)&lt;=qCell),IF(COUNT($AX$2:AX1944)=1,1,AX1944/AX1943),((qCell/COUNT($AX$2:AX1944))*(I1945/I1944))+((1-(qCell/COUNT($AX$2:AX1944)))*J1944)))),J1944)))))))</f>
        <v/>
      </c>
      <c r="K1945" s="31" t="str">
        <f>IF(H1945="","",IF(AND(Temp!optSeasCoef=0,Temp!sts_add=1),IF(H1945="out-sample",I1945+(Q1945*J1945),I1945+J1945),IF(AND(Temp!optSeasCoef=0,Temp!sts_multp=1),IF(H1945="out-sample",I1945*(J1945^Q1945),I1945*J1945),IF(Temp!sts_add=1,IF(H1945="out-sample",(I1945+(Q1945*J1945))*G1945,(I1945+J1945)*G1945),IF(H1945="out-sample",I1945*(J1945^Q1945)*G1945,I1945*J1945*G1945)))))</f>
        <v/>
      </c>
      <c r="L1945" s="32" t="str">
        <f t="shared" si="212"/>
        <v/>
      </c>
      <c r="M1945" s="32" t="str">
        <f t="shared" si="213"/>
        <v/>
      </c>
      <c r="N1945" s="32" t="str">
        <f t="shared" si="214"/>
        <v/>
      </c>
      <c r="O1945" s="32" t="str">
        <f t="shared" si="215"/>
        <v/>
      </c>
      <c r="P1945" s="32" t="str">
        <f t="shared" si="216"/>
        <v/>
      </c>
      <c r="Q1945" s="3" t="str">
        <f>IF(AND(Temp!fhor_indata=1,F1945="",H1944="in-sample"),1,IF(AND(Temp!fhor_indata=1,H1944="out-sample",Q1944&lt;ATA!XfHor),Q1944+1,IF(F1945="","",IF(AND(H1945="out-sample",H1944="in-sample"),1,IF(AND(H1945="out-sample",H1944="out-sample"),Q1944+1,IF(ISNUMBER(Q1944),Q1944+1,1))))))</f>
        <v/>
      </c>
      <c r="R1945" s="3" t="str">
        <f t="shared" si="210"/>
        <v/>
      </c>
      <c r="S1945" s="6"/>
      <c r="T1945" s="6"/>
      <c r="U1945" s="6"/>
      <c r="V1945" s="6"/>
      <c r="W1945" s="6"/>
      <c r="X1945" s="6"/>
      <c r="Y1945" s="6"/>
      <c r="Z1945" s="6"/>
      <c r="AA1945" s="6"/>
      <c r="AB1945" s="6"/>
      <c r="AC1945" s="6"/>
      <c r="AD1945" s="6"/>
      <c r="AE1945" s="6"/>
      <c r="AF1945" s="6"/>
      <c r="AG1945" s="6"/>
      <c r="AH1945" s="6"/>
      <c r="AI1945" s="6"/>
      <c r="AJ1945" s="6"/>
      <c r="AK1945" s="6"/>
      <c r="AX1945" s="63" t="e">
        <f t="shared" si="211"/>
        <v>#VALUE!</v>
      </c>
    </row>
    <row r="1946" spans="1:50" s="1" customFormat="1" ht="14.25" x14ac:dyDescent="0.2">
      <c r="A1946" s="6"/>
      <c r="B1946" s="6"/>
      <c r="C1946" s="6"/>
      <c r="D1946" s="3"/>
      <c r="E1946" s="70" t="str">
        <f>IF(ATA!E1946="","",ATA!E1946)</f>
        <v/>
      </c>
      <c r="F1946" s="51" t="str">
        <f>IF(ATA!F1946="","",ATA!F1946)</f>
        <v/>
      </c>
      <c r="G1946" s="11" t="str">
        <f>IF(ATA!G1946="","",ATA!G1946)</f>
        <v/>
      </c>
      <c r="H1946" s="55" t="str">
        <f>IF(ATA!H1946="","",ATA!H1946)</f>
        <v/>
      </c>
      <c r="I1946" s="31" t="str">
        <f>IF(AND(F1945="",H1945="in-sample"),"",IF(AND(Temp!fhor_indata=1,H1945="out-sample",H1946="out-sample"),I1945,IF(AND(F1946="",H1945="out-sample"),"",IF(AND(Temp!optSeasCoef=0,Temp!sts_add=1),IF(H1945="in-sample",IF(Q1945=bigT,((pCell/bigT)*F1945)+((1-(pCell/bigT))*(I1945+J1945)),IF(OR(F1946="",COUNT($F$2:F1945)&lt;=pCell),F1945,((pCell/COUNT($F$2:F1945))*F1945)+((1-(pCell/COUNT($F$2:F1945)))*(I1945+J1945)))),I1945),IF(AND(Temp!optSeasCoef=0,Temp!sts_multp=1),IF(H1945="in-sample",IF(Q1945=bigT,((pCell/bigT)*F1945)+((1-(pCell/bigT))*(I1945*J1945)),IF(OR(F1946="",COUNT(F$2:$F1945)&lt;=pCell),F1945,((pCell/COUNT($F$2:F1945))*F1945)+((1-(pCell/COUNT($F$2:F1945)))*(I1945*J1945)))),I1945),IF(Temp!sts_add=1,IF(H1945="in-sample",IF(Q1945=bigT,((pCell/bigT)*AX1945)+((1-(pCell/bigT))*(I1945+J1945)),IF(OR(F1946="",COUNT($AX$2:AX1945)&lt;=pCell),AX1945,((pCell/COUNT($AX$2:AX1945))*AX1945)+((1-(pCell/COUNT($AX$2:AX1945)))*(I1945+J1945)))),I1945),IF(H1945="in-sample",IF(Q1945=bigT,((pCell/bigT)*AX1945)+((1-(pCell/bigT))*(I1945*J1945)),IF(OR(F1946="",COUNT($AX$2:AX1945)&lt;=pCell),AX1945,((pCell/COUNT($AX$2:AX1945))*AX1945)+((1-(pCell/COUNT($AX$2:AX1945)))*(I1945*J1945)))),I1945)))))))</f>
        <v/>
      </c>
      <c r="J1946" s="31" t="str">
        <f>IF(AND(F1945="",H1945="in-sample"),"",IF(AND(Temp!fhor_indata=1,H1945="out-sample",H1946="out-sample"),J1945,IF(AND(F1946="",H1945="out-sample"),"",IF(AND(Temp!optSeasCoef=0,Temp!sts_add=1),IF(H1945="in-sample",IF(Q1945=bigT,((qCell/bigT)*(I1946-I1945))+((1-(qCell/bigT))*J1945),IF(OR(F1946="",COUNT($F$2:F1945)&lt;=qCell),IF(COUNT($F$2:F1945)=1,0,F1945-F1944),((qCell/COUNT($F$2:F1945))*(I1946-I1945))+((1-(qCell/COUNT($F$2:F1945)))*J1945))),J1945),IF(AND(Temp!optSeasCoef=0,Temp!sts_multp=1),IF(H1945="in-sample",IF(Q1945=bigT,((qCell/bigT)*(I1946/I1945))+((1-(qCell/bigT))*J1945),IF(qCell=0,1,IF(OR(F1946="",COUNT($F$2:F1945)&lt;=qCell),IF(COUNT($F$2:F1945)=1,1,F1945/F1944),((qCell/COUNT($F$2:F1945))*(I1946/I1945))+((1-(qCell/COUNT($F$2:F1945)))*J1945)))),J1945),IF(Temp!sts_add=1,IF(H1945="in-sample",IF(Q1945=bigT,((qCell/bigT)*(I1946-I1945))+((1-(qCell/bigT))*J1945),IF(OR(F1946="",COUNT($AX$2:AX1945)&lt;=qCell),IF(COUNT($AX$2:AX1945)=1,0,AX1945-AX1944),((qCell/COUNT($AX$2:AX1945))*(I1946-I1945))+((1-(qCell/COUNT($AX$2:AX1945)))*J1945))),J1945),IF(H1945="in-sample",IF(Q1945=bigT,((qCell/bigT)*(I1946/I1945))+((1-(qCell/bigT))*J1945),IF(qCell=0,1,IF(OR(F1946="",COUNT($AX$2:AX1945)&lt;=qCell),IF(COUNT($AX$2:AX1945)=1,1,AX1945/AX1944),((qCell/COUNT($AX$2:AX1945))*(I1946/I1945))+((1-(qCell/COUNT($AX$2:AX1945)))*J1945)))),J1945)))))))</f>
        <v/>
      </c>
      <c r="K1946" s="31" t="str">
        <f>IF(H1946="","",IF(AND(Temp!optSeasCoef=0,Temp!sts_add=1),IF(H1946="out-sample",I1946+(Q1946*J1946),I1946+J1946),IF(AND(Temp!optSeasCoef=0,Temp!sts_multp=1),IF(H1946="out-sample",I1946*(J1946^Q1946),I1946*J1946),IF(Temp!sts_add=1,IF(H1946="out-sample",(I1946+(Q1946*J1946))*G1946,(I1946+J1946)*G1946),IF(H1946="out-sample",I1946*(J1946^Q1946)*G1946,I1946*J1946*G1946)))))</f>
        <v/>
      </c>
      <c r="L1946" s="32" t="str">
        <f t="shared" si="212"/>
        <v/>
      </c>
      <c r="M1946" s="32" t="str">
        <f t="shared" si="213"/>
        <v/>
      </c>
      <c r="N1946" s="32" t="str">
        <f t="shared" si="214"/>
        <v/>
      </c>
      <c r="O1946" s="32" t="str">
        <f t="shared" si="215"/>
        <v/>
      </c>
      <c r="P1946" s="32" t="str">
        <f t="shared" si="216"/>
        <v/>
      </c>
      <c r="Q1946" s="3" t="str">
        <f>IF(AND(Temp!fhor_indata=1,F1946="",H1945="in-sample"),1,IF(AND(Temp!fhor_indata=1,H1945="out-sample",Q1945&lt;ATA!XfHor),Q1945+1,IF(F1946="","",IF(AND(H1946="out-sample",H1945="in-sample"),1,IF(AND(H1946="out-sample",H1945="out-sample"),Q1945+1,IF(ISNUMBER(Q1945),Q1945+1,1))))))</f>
        <v/>
      </c>
      <c r="R1946" s="3" t="str">
        <f t="shared" si="210"/>
        <v/>
      </c>
      <c r="S1946" s="6"/>
      <c r="T1946" s="6"/>
      <c r="U1946" s="6"/>
      <c r="V1946" s="6"/>
      <c r="W1946" s="6"/>
      <c r="X1946" s="6"/>
      <c r="Y1946" s="6"/>
      <c r="Z1946" s="6"/>
      <c r="AA1946" s="6"/>
      <c r="AB1946" s="6"/>
      <c r="AC1946" s="6"/>
      <c r="AD1946" s="6"/>
      <c r="AE1946" s="6"/>
      <c r="AF1946" s="6"/>
      <c r="AG1946" s="6"/>
      <c r="AH1946" s="6"/>
      <c r="AI1946" s="6"/>
      <c r="AJ1946" s="6"/>
      <c r="AK1946" s="6"/>
      <c r="AX1946" s="63" t="e">
        <f t="shared" si="211"/>
        <v>#VALUE!</v>
      </c>
    </row>
    <row r="1947" spans="1:50" s="1" customFormat="1" ht="14.25" x14ac:dyDescent="0.2">
      <c r="A1947" s="6"/>
      <c r="B1947" s="6"/>
      <c r="C1947" s="6"/>
      <c r="D1947" s="3"/>
      <c r="E1947" s="70" t="str">
        <f>IF(ATA!E1947="","",ATA!E1947)</f>
        <v/>
      </c>
      <c r="F1947" s="51" t="str">
        <f>IF(ATA!F1947="","",ATA!F1947)</f>
        <v/>
      </c>
      <c r="G1947" s="11" t="str">
        <f>IF(ATA!G1947="","",ATA!G1947)</f>
        <v/>
      </c>
      <c r="H1947" s="55" t="str">
        <f>IF(ATA!H1947="","",ATA!H1947)</f>
        <v/>
      </c>
      <c r="I1947" s="31" t="str">
        <f>IF(AND(F1946="",H1946="in-sample"),"",IF(AND(Temp!fhor_indata=1,H1946="out-sample",H1947="out-sample"),I1946,IF(AND(F1947="",H1946="out-sample"),"",IF(AND(Temp!optSeasCoef=0,Temp!sts_add=1),IF(H1946="in-sample",IF(Q1946=bigT,((pCell/bigT)*F1946)+((1-(pCell/bigT))*(I1946+J1946)),IF(OR(F1947="",COUNT($F$2:F1946)&lt;=pCell),F1946,((pCell/COUNT($F$2:F1946))*F1946)+((1-(pCell/COUNT($F$2:F1946)))*(I1946+J1946)))),I1946),IF(AND(Temp!optSeasCoef=0,Temp!sts_multp=1),IF(H1946="in-sample",IF(Q1946=bigT,((pCell/bigT)*F1946)+((1-(pCell/bigT))*(I1946*J1946)),IF(OR(F1947="",COUNT(F$2:$F1946)&lt;=pCell),F1946,((pCell/COUNT($F$2:F1946))*F1946)+((1-(pCell/COUNT($F$2:F1946)))*(I1946*J1946)))),I1946),IF(Temp!sts_add=1,IF(H1946="in-sample",IF(Q1946=bigT,((pCell/bigT)*AX1946)+((1-(pCell/bigT))*(I1946+J1946)),IF(OR(F1947="",COUNT($AX$2:AX1946)&lt;=pCell),AX1946,((pCell/COUNT($AX$2:AX1946))*AX1946)+((1-(pCell/COUNT($AX$2:AX1946)))*(I1946+J1946)))),I1946),IF(H1946="in-sample",IF(Q1946=bigT,((pCell/bigT)*AX1946)+((1-(pCell/bigT))*(I1946*J1946)),IF(OR(F1947="",COUNT($AX$2:AX1946)&lt;=pCell),AX1946,((pCell/COUNT($AX$2:AX1946))*AX1946)+((1-(pCell/COUNT($AX$2:AX1946)))*(I1946*J1946)))),I1946)))))))</f>
        <v/>
      </c>
      <c r="J1947" s="31" t="str">
        <f>IF(AND(F1946="",H1946="in-sample"),"",IF(AND(Temp!fhor_indata=1,H1946="out-sample",H1947="out-sample"),J1946,IF(AND(F1947="",H1946="out-sample"),"",IF(AND(Temp!optSeasCoef=0,Temp!sts_add=1),IF(H1946="in-sample",IF(Q1946=bigT,((qCell/bigT)*(I1947-I1946))+((1-(qCell/bigT))*J1946),IF(OR(F1947="",COUNT($F$2:F1946)&lt;=qCell),IF(COUNT($F$2:F1946)=1,0,F1946-F1945),((qCell/COUNT($F$2:F1946))*(I1947-I1946))+((1-(qCell/COUNT($F$2:F1946)))*J1946))),J1946),IF(AND(Temp!optSeasCoef=0,Temp!sts_multp=1),IF(H1946="in-sample",IF(Q1946=bigT,((qCell/bigT)*(I1947/I1946))+((1-(qCell/bigT))*J1946),IF(qCell=0,1,IF(OR(F1947="",COUNT($F$2:F1946)&lt;=qCell),IF(COUNT($F$2:F1946)=1,1,F1946/F1945),((qCell/COUNT($F$2:F1946))*(I1947/I1946))+((1-(qCell/COUNT($F$2:F1946)))*J1946)))),J1946),IF(Temp!sts_add=1,IF(H1946="in-sample",IF(Q1946=bigT,((qCell/bigT)*(I1947-I1946))+((1-(qCell/bigT))*J1946),IF(OR(F1947="",COUNT($AX$2:AX1946)&lt;=qCell),IF(COUNT($AX$2:AX1946)=1,0,AX1946-AX1945),((qCell/COUNT($AX$2:AX1946))*(I1947-I1946))+((1-(qCell/COUNT($AX$2:AX1946)))*J1946))),J1946),IF(H1946="in-sample",IF(Q1946=bigT,((qCell/bigT)*(I1947/I1946))+((1-(qCell/bigT))*J1946),IF(qCell=0,1,IF(OR(F1947="",COUNT($AX$2:AX1946)&lt;=qCell),IF(COUNT($AX$2:AX1946)=1,1,AX1946/AX1945),((qCell/COUNT($AX$2:AX1946))*(I1947/I1946))+((1-(qCell/COUNT($AX$2:AX1946)))*J1946)))),J1946)))))))</f>
        <v/>
      </c>
      <c r="K1947" s="31" t="str">
        <f>IF(H1947="","",IF(AND(Temp!optSeasCoef=0,Temp!sts_add=1),IF(H1947="out-sample",I1947+(Q1947*J1947),I1947+J1947),IF(AND(Temp!optSeasCoef=0,Temp!sts_multp=1),IF(H1947="out-sample",I1947*(J1947^Q1947),I1947*J1947),IF(Temp!sts_add=1,IF(H1947="out-sample",(I1947+(Q1947*J1947))*G1947,(I1947+J1947)*G1947),IF(H1947="out-sample",I1947*(J1947^Q1947)*G1947,I1947*J1947*G1947)))))</f>
        <v/>
      </c>
      <c r="L1947" s="32" t="str">
        <f t="shared" si="212"/>
        <v/>
      </c>
      <c r="M1947" s="32" t="str">
        <f t="shared" si="213"/>
        <v/>
      </c>
      <c r="N1947" s="32" t="str">
        <f t="shared" si="214"/>
        <v/>
      </c>
      <c r="O1947" s="32" t="str">
        <f t="shared" si="215"/>
        <v/>
      </c>
      <c r="P1947" s="32" t="str">
        <f t="shared" si="216"/>
        <v/>
      </c>
      <c r="Q1947" s="3" t="str">
        <f>IF(AND(Temp!fhor_indata=1,F1947="",H1946="in-sample"),1,IF(AND(Temp!fhor_indata=1,H1946="out-sample",Q1946&lt;ATA!XfHor),Q1946+1,IF(F1947="","",IF(AND(H1947="out-sample",H1946="in-sample"),1,IF(AND(H1947="out-sample",H1946="out-sample"),Q1946+1,IF(ISNUMBER(Q1946),Q1946+1,1))))))</f>
        <v/>
      </c>
      <c r="R1947" s="3" t="str">
        <f t="shared" si="210"/>
        <v/>
      </c>
      <c r="S1947" s="6"/>
      <c r="T1947" s="6"/>
      <c r="U1947" s="6"/>
      <c r="V1947" s="6"/>
      <c r="W1947" s="6"/>
      <c r="X1947" s="6"/>
      <c r="Y1947" s="6"/>
      <c r="Z1947" s="6"/>
      <c r="AA1947" s="6"/>
      <c r="AB1947" s="6"/>
      <c r="AC1947" s="6"/>
      <c r="AD1947" s="6"/>
      <c r="AE1947" s="6"/>
      <c r="AF1947" s="6"/>
      <c r="AG1947" s="6"/>
      <c r="AH1947" s="6"/>
      <c r="AI1947" s="6"/>
      <c r="AJ1947" s="6"/>
      <c r="AK1947" s="6"/>
      <c r="AX1947" s="63" t="e">
        <f t="shared" si="211"/>
        <v>#VALUE!</v>
      </c>
    </row>
    <row r="1948" spans="1:50" s="1" customFormat="1" ht="14.25" x14ac:dyDescent="0.2">
      <c r="A1948" s="6"/>
      <c r="B1948" s="6"/>
      <c r="C1948" s="6"/>
      <c r="D1948" s="3"/>
      <c r="E1948" s="70" t="str">
        <f>IF(ATA!E1948="","",ATA!E1948)</f>
        <v/>
      </c>
      <c r="F1948" s="51" t="str">
        <f>IF(ATA!F1948="","",ATA!F1948)</f>
        <v/>
      </c>
      <c r="G1948" s="11" t="str">
        <f>IF(ATA!G1948="","",ATA!G1948)</f>
        <v/>
      </c>
      <c r="H1948" s="55" t="str">
        <f>IF(ATA!H1948="","",ATA!H1948)</f>
        <v/>
      </c>
      <c r="I1948" s="31" t="str">
        <f>IF(AND(F1947="",H1947="in-sample"),"",IF(AND(Temp!fhor_indata=1,H1947="out-sample",H1948="out-sample"),I1947,IF(AND(F1948="",H1947="out-sample"),"",IF(AND(Temp!optSeasCoef=0,Temp!sts_add=1),IF(H1947="in-sample",IF(Q1947=bigT,((pCell/bigT)*F1947)+((1-(pCell/bigT))*(I1947+J1947)),IF(OR(F1948="",COUNT($F$2:F1947)&lt;=pCell),F1947,((pCell/COUNT($F$2:F1947))*F1947)+((1-(pCell/COUNT($F$2:F1947)))*(I1947+J1947)))),I1947),IF(AND(Temp!optSeasCoef=0,Temp!sts_multp=1),IF(H1947="in-sample",IF(Q1947=bigT,((pCell/bigT)*F1947)+((1-(pCell/bigT))*(I1947*J1947)),IF(OR(F1948="",COUNT(F$2:$F1947)&lt;=pCell),F1947,((pCell/COUNT($F$2:F1947))*F1947)+((1-(pCell/COUNT($F$2:F1947)))*(I1947*J1947)))),I1947),IF(Temp!sts_add=1,IF(H1947="in-sample",IF(Q1947=bigT,((pCell/bigT)*AX1947)+((1-(pCell/bigT))*(I1947+J1947)),IF(OR(F1948="",COUNT($AX$2:AX1947)&lt;=pCell),AX1947,((pCell/COUNT($AX$2:AX1947))*AX1947)+((1-(pCell/COUNT($AX$2:AX1947)))*(I1947+J1947)))),I1947),IF(H1947="in-sample",IF(Q1947=bigT,((pCell/bigT)*AX1947)+((1-(pCell/bigT))*(I1947*J1947)),IF(OR(F1948="",COUNT($AX$2:AX1947)&lt;=pCell),AX1947,((pCell/COUNT($AX$2:AX1947))*AX1947)+((1-(pCell/COUNT($AX$2:AX1947)))*(I1947*J1947)))),I1947)))))))</f>
        <v/>
      </c>
      <c r="J1948" s="31" t="str">
        <f>IF(AND(F1947="",H1947="in-sample"),"",IF(AND(Temp!fhor_indata=1,H1947="out-sample",H1948="out-sample"),J1947,IF(AND(F1948="",H1947="out-sample"),"",IF(AND(Temp!optSeasCoef=0,Temp!sts_add=1),IF(H1947="in-sample",IF(Q1947=bigT,((qCell/bigT)*(I1948-I1947))+((1-(qCell/bigT))*J1947),IF(OR(F1948="",COUNT($F$2:F1947)&lt;=qCell),IF(COUNT($F$2:F1947)=1,0,F1947-F1946),((qCell/COUNT($F$2:F1947))*(I1948-I1947))+((1-(qCell/COUNT($F$2:F1947)))*J1947))),J1947),IF(AND(Temp!optSeasCoef=0,Temp!sts_multp=1),IF(H1947="in-sample",IF(Q1947=bigT,((qCell/bigT)*(I1948/I1947))+((1-(qCell/bigT))*J1947),IF(qCell=0,1,IF(OR(F1948="",COUNT($F$2:F1947)&lt;=qCell),IF(COUNT($F$2:F1947)=1,1,F1947/F1946),((qCell/COUNT($F$2:F1947))*(I1948/I1947))+((1-(qCell/COUNT($F$2:F1947)))*J1947)))),J1947),IF(Temp!sts_add=1,IF(H1947="in-sample",IF(Q1947=bigT,((qCell/bigT)*(I1948-I1947))+((1-(qCell/bigT))*J1947),IF(OR(F1948="",COUNT($AX$2:AX1947)&lt;=qCell),IF(COUNT($AX$2:AX1947)=1,0,AX1947-AX1946),((qCell/COUNT($AX$2:AX1947))*(I1948-I1947))+((1-(qCell/COUNT($AX$2:AX1947)))*J1947))),J1947),IF(H1947="in-sample",IF(Q1947=bigT,((qCell/bigT)*(I1948/I1947))+((1-(qCell/bigT))*J1947),IF(qCell=0,1,IF(OR(F1948="",COUNT($AX$2:AX1947)&lt;=qCell),IF(COUNT($AX$2:AX1947)=1,1,AX1947/AX1946),((qCell/COUNT($AX$2:AX1947))*(I1948/I1947))+((1-(qCell/COUNT($AX$2:AX1947)))*J1947)))),J1947)))))))</f>
        <v/>
      </c>
      <c r="K1948" s="31" t="str">
        <f>IF(H1948="","",IF(AND(Temp!optSeasCoef=0,Temp!sts_add=1),IF(H1948="out-sample",I1948+(Q1948*J1948),I1948+J1948),IF(AND(Temp!optSeasCoef=0,Temp!sts_multp=1),IF(H1948="out-sample",I1948*(J1948^Q1948),I1948*J1948),IF(Temp!sts_add=1,IF(H1948="out-sample",(I1948+(Q1948*J1948))*G1948,(I1948+J1948)*G1948),IF(H1948="out-sample",I1948*(J1948^Q1948)*G1948,I1948*J1948*G1948)))))</f>
        <v/>
      </c>
      <c r="L1948" s="32" t="str">
        <f t="shared" si="212"/>
        <v/>
      </c>
      <c r="M1948" s="32" t="str">
        <f t="shared" si="213"/>
        <v/>
      </c>
      <c r="N1948" s="32" t="str">
        <f t="shared" si="214"/>
        <v/>
      </c>
      <c r="O1948" s="32" t="str">
        <f t="shared" si="215"/>
        <v/>
      </c>
      <c r="P1948" s="32" t="str">
        <f t="shared" si="216"/>
        <v/>
      </c>
      <c r="Q1948" s="3" t="str">
        <f>IF(AND(Temp!fhor_indata=1,F1948="",H1947="in-sample"),1,IF(AND(Temp!fhor_indata=1,H1947="out-sample",Q1947&lt;ATA!XfHor),Q1947+1,IF(F1948="","",IF(AND(H1948="out-sample",H1947="in-sample"),1,IF(AND(H1948="out-sample",H1947="out-sample"),Q1947+1,IF(ISNUMBER(Q1947),Q1947+1,1))))))</f>
        <v/>
      </c>
      <c r="R1948" s="3" t="str">
        <f t="shared" si="210"/>
        <v/>
      </c>
      <c r="S1948" s="6"/>
      <c r="T1948" s="6"/>
      <c r="U1948" s="6"/>
      <c r="V1948" s="6"/>
      <c r="W1948" s="6"/>
      <c r="X1948" s="6"/>
      <c r="Y1948" s="6"/>
      <c r="Z1948" s="6"/>
      <c r="AA1948" s="6"/>
      <c r="AB1948" s="6"/>
      <c r="AC1948" s="6"/>
      <c r="AD1948" s="6"/>
      <c r="AE1948" s="6"/>
      <c r="AF1948" s="6"/>
      <c r="AG1948" s="6"/>
      <c r="AH1948" s="6"/>
      <c r="AI1948" s="6"/>
      <c r="AJ1948" s="6"/>
      <c r="AK1948" s="6"/>
      <c r="AX1948" s="63" t="e">
        <f t="shared" si="211"/>
        <v>#VALUE!</v>
      </c>
    </row>
    <row r="1949" spans="1:50" s="1" customFormat="1" ht="14.25" x14ac:dyDescent="0.2">
      <c r="A1949" s="6"/>
      <c r="B1949" s="6"/>
      <c r="C1949" s="6"/>
      <c r="D1949" s="3"/>
      <c r="E1949" s="70" t="str">
        <f>IF(ATA!E1949="","",ATA!E1949)</f>
        <v/>
      </c>
      <c r="F1949" s="51" t="str">
        <f>IF(ATA!F1949="","",ATA!F1949)</f>
        <v/>
      </c>
      <c r="G1949" s="11" t="str">
        <f>IF(ATA!G1949="","",ATA!G1949)</f>
        <v/>
      </c>
      <c r="H1949" s="55" t="str">
        <f>IF(ATA!H1949="","",ATA!H1949)</f>
        <v/>
      </c>
      <c r="I1949" s="31" t="str">
        <f>IF(AND(F1948="",H1948="in-sample"),"",IF(AND(Temp!fhor_indata=1,H1948="out-sample",H1949="out-sample"),I1948,IF(AND(F1949="",H1948="out-sample"),"",IF(AND(Temp!optSeasCoef=0,Temp!sts_add=1),IF(H1948="in-sample",IF(Q1948=bigT,((pCell/bigT)*F1948)+((1-(pCell/bigT))*(I1948+J1948)),IF(OR(F1949="",COUNT($F$2:F1948)&lt;=pCell),F1948,((pCell/COUNT($F$2:F1948))*F1948)+((1-(pCell/COUNT($F$2:F1948)))*(I1948+J1948)))),I1948),IF(AND(Temp!optSeasCoef=0,Temp!sts_multp=1),IF(H1948="in-sample",IF(Q1948=bigT,((pCell/bigT)*F1948)+((1-(pCell/bigT))*(I1948*J1948)),IF(OR(F1949="",COUNT(F$2:$F1948)&lt;=pCell),F1948,((pCell/COUNT($F$2:F1948))*F1948)+((1-(pCell/COUNT($F$2:F1948)))*(I1948*J1948)))),I1948),IF(Temp!sts_add=1,IF(H1948="in-sample",IF(Q1948=bigT,((pCell/bigT)*AX1948)+((1-(pCell/bigT))*(I1948+J1948)),IF(OR(F1949="",COUNT($AX$2:AX1948)&lt;=pCell),AX1948,((pCell/COUNT($AX$2:AX1948))*AX1948)+((1-(pCell/COUNT($AX$2:AX1948)))*(I1948+J1948)))),I1948),IF(H1948="in-sample",IF(Q1948=bigT,((pCell/bigT)*AX1948)+((1-(pCell/bigT))*(I1948*J1948)),IF(OR(F1949="",COUNT($AX$2:AX1948)&lt;=pCell),AX1948,((pCell/COUNT($AX$2:AX1948))*AX1948)+((1-(pCell/COUNT($AX$2:AX1948)))*(I1948*J1948)))),I1948)))))))</f>
        <v/>
      </c>
      <c r="J1949" s="31" t="str">
        <f>IF(AND(F1948="",H1948="in-sample"),"",IF(AND(Temp!fhor_indata=1,H1948="out-sample",H1949="out-sample"),J1948,IF(AND(F1949="",H1948="out-sample"),"",IF(AND(Temp!optSeasCoef=0,Temp!sts_add=1),IF(H1948="in-sample",IF(Q1948=bigT,((qCell/bigT)*(I1949-I1948))+((1-(qCell/bigT))*J1948),IF(OR(F1949="",COUNT($F$2:F1948)&lt;=qCell),IF(COUNT($F$2:F1948)=1,0,F1948-F1947),((qCell/COUNT($F$2:F1948))*(I1949-I1948))+((1-(qCell/COUNT($F$2:F1948)))*J1948))),J1948),IF(AND(Temp!optSeasCoef=0,Temp!sts_multp=1),IF(H1948="in-sample",IF(Q1948=bigT,((qCell/bigT)*(I1949/I1948))+((1-(qCell/bigT))*J1948),IF(qCell=0,1,IF(OR(F1949="",COUNT($F$2:F1948)&lt;=qCell),IF(COUNT($F$2:F1948)=1,1,F1948/F1947),((qCell/COUNT($F$2:F1948))*(I1949/I1948))+((1-(qCell/COUNT($F$2:F1948)))*J1948)))),J1948),IF(Temp!sts_add=1,IF(H1948="in-sample",IF(Q1948=bigT,((qCell/bigT)*(I1949-I1948))+((1-(qCell/bigT))*J1948),IF(OR(F1949="",COUNT($AX$2:AX1948)&lt;=qCell),IF(COUNT($AX$2:AX1948)=1,0,AX1948-AX1947),((qCell/COUNT($AX$2:AX1948))*(I1949-I1948))+((1-(qCell/COUNT($AX$2:AX1948)))*J1948))),J1948),IF(H1948="in-sample",IF(Q1948=bigT,((qCell/bigT)*(I1949/I1948))+((1-(qCell/bigT))*J1948),IF(qCell=0,1,IF(OR(F1949="",COUNT($AX$2:AX1948)&lt;=qCell),IF(COUNT($AX$2:AX1948)=1,1,AX1948/AX1947),((qCell/COUNT($AX$2:AX1948))*(I1949/I1948))+((1-(qCell/COUNT($AX$2:AX1948)))*J1948)))),J1948)))))))</f>
        <v/>
      </c>
      <c r="K1949" s="31" t="str">
        <f>IF(H1949="","",IF(AND(Temp!optSeasCoef=0,Temp!sts_add=1),IF(H1949="out-sample",I1949+(Q1949*J1949),I1949+J1949),IF(AND(Temp!optSeasCoef=0,Temp!sts_multp=1),IF(H1949="out-sample",I1949*(J1949^Q1949),I1949*J1949),IF(Temp!sts_add=1,IF(H1949="out-sample",(I1949+(Q1949*J1949))*G1949,(I1949+J1949)*G1949),IF(H1949="out-sample",I1949*(J1949^Q1949)*G1949,I1949*J1949*G1949)))))</f>
        <v/>
      </c>
      <c r="L1949" s="32" t="str">
        <f t="shared" si="212"/>
        <v/>
      </c>
      <c r="M1949" s="32" t="str">
        <f t="shared" si="213"/>
        <v/>
      </c>
      <c r="N1949" s="32" t="str">
        <f t="shared" si="214"/>
        <v/>
      </c>
      <c r="O1949" s="32" t="str">
        <f t="shared" si="215"/>
        <v/>
      </c>
      <c r="P1949" s="32" t="str">
        <f t="shared" si="216"/>
        <v/>
      </c>
      <c r="Q1949" s="3" t="str">
        <f>IF(AND(Temp!fhor_indata=1,F1949="",H1948="in-sample"),1,IF(AND(Temp!fhor_indata=1,H1948="out-sample",Q1948&lt;ATA!XfHor),Q1948+1,IF(F1949="","",IF(AND(H1949="out-sample",H1948="in-sample"),1,IF(AND(H1949="out-sample",H1948="out-sample"),Q1948+1,IF(ISNUMBER(Q1948),Q1948+1,1))))))</f>
        <v/>
      </c>
      <c r="R1949" s="3" t="str">
        <f t="shared" si="210"/>
        <v/>
      </c>
      <c r="S1949" s="6"/>
      <c r="T1949" s="6"/>
      <c r="U1949" s="6"/>
      <c r="V1949" s="6"/>
      <c r="W1949" s="6"/>
      <c r="X1949" s="6"/>
      <c r="Y1949" s="6"/>
      <c r="Z1949" s="6"/>
      <c r="AA1949" s="6"/>
      <c r="AB1949" s="6"/>
      <c r="AC1949" s="6"/>
      <c r="AD1949" s="6"/>
      <c r="AE1949" s="6"/>
      <c r="AF1949" s="6"/>
      <c r="AG1949" s="6"/>
      <c r="AH1949" s="6"/>
      <c r="AI1949" s="6"/>
      <c r="AJ1949" s="6"/>
      <c r="AK1949" s="6"/>
      <c r="AX1949" s="63" t="e">
        <f t="shared" si="211"/>
        <v>#VALUE!</v>
      </c>
    </row>
    <row r="1950" spans="1:50" s="1" customFormat="1" ht="14.25" x14ac:dyDescent="0.2">
      <c r="A1950" s="6"/>
      <c r="B1950" s="6"/>
      <c r="C1950" s="6"/>
      <c r="D1950" s="3"/>
      <c r="E1950" s="70" t="str">
        <f>IF(ATA!E1950="","",ATA!E1950)</f>
        <v/>
      </c>
      <c r="F1950" s="51" t="str">
        <f>IF(ATA!F1950="","",ATA!F1950)</f>
        <v/>
      </c>
      <c r="G1950" s="11" t="str">
        <f>IF(ATA!G1950="","",ATA!G1950)</f>
        <v/>
      </c>
      <c r="H1950" s="55" t="str">
        <f>IF(ATA!H1950="","",ATA!H1950)</f>
        <v/>
      </c>
      <c r="I1950" s="31" t="str">
        <f>IF(AND(F1949="",H1949="in-sample"),"",IF(AND(Temp!fhor_indata=1,H1949="out-sample",H1950="out-sample"),I1949,IF(AND(F1950="",H1949="out-sample"),"",IF(AND(Temp!optSeasCoef=0,Temp!sts_add=1),IF(H1949="in-sample",IF(Q1949=bigT,((pCell/bigT)*F1949)+((1-(pCell/bigT))*(I1949+J1949)),IF(OR(F1950="",COUNT($F$2:F1949)&lt;=pCell),F1949,((pCell/COUNT($F$2:F1949))*F1949)+((1-(pCell/COUNT($F$2:F1949)))*(I1949+J1949)))),I1949),IF(AND(Temp!optSeasCoef=0,Temp!sts_multp=1),IF(H1949="in-sample",IF(Q1949=bigT,((pCell/bigT)*F1949)+((1-(pCell/bigT))*(I1949*J1949)),IF(OR(F1950="",COUNT(F$2:$F1949)&lt;=pCell),F1949,((pCell/COUNT($F$2:F1949))*F1949)+((1-(pCell/COUNT($F$2:F1949)))*(I1949*J1949)))),I1949),IF(Temp!sts_add=1,IF(H1949="in-sample",IF(Q1949=bigT,((pCell/bigT)*AX1949)+((1-(pCell/bigT))*(I1949+J1949)),IF(OR(F1950="",COUNT($AX$2:AX1949)&lt;=pCell),AX1949,((pCell/COUNT($AX$2:AX1949))*AX1949)+((1-(pCell/COUNT($AX$2:AX1949)))*(I1949+J1949)))),I1949),IF(H1949="in-sample",IF(Q1949=bigT,((pCell/bigT)*AX1949)+((1-(pCell/bigT))*(I1949*J1949)),IF(OR(F1950="",COUNT($AX$2:AX1949)&lt;=pCell),AX1949,((pCell/COUNT($AX$2:AX1949))*AX1949)+((1-(pCell/COUNT($AX$2:AX1949)))*(I1949*J1949)))),I1949)))))))</f>
        <v/>
      </c>
      <c r="J1950" s="31" t="str">
        <f>IF(AND(F1949="",H1949="in-sample"),"",IF(AND(Temp!fhor_indata=1,H1949="out-sample",H1950="out-sample"),J1949,IF(AND(F1950="",H1949="out-sample"),"",IF(AND(Temp!optSeasCoef=0,Temp!sts_add=1),IF(H1949="in-sample",IF(Q1949=bigT,((qCell/bigT)*(I1950-I1949))+((1-(qCell/bigT))*J1949),IF(OR(F1950="",COUNT($F$2:F1949)&lt;=qCell),IF(COUNT($F$2:F1949)=1,0,F1949-F1948),((qCell/COUNT($F$2:F1949))*(I1950-I1949))+((1-(qCell/COUNT($F$2:F1949)))*J1949))),J1949),IF(AND(Temp!optSeasCoef=0,Temp!sts_multp=1),IF(H1949="in-sample",IF(Q1949=bigT,((qCell/bigT)*(I1950/I1949))+((1-(qCell/bigT))*J1949),IF(qCell=0,1,IF(OR(F1950="",COUNT($F$2:F1949)&lt;=qCell),IF(COUNT($F$2:F1949)=1,1,F1949/F1948),((qCell/COUNT($F$2:F1949))*(I1950/I1949))+((1-(qCell/COUNT($F$2:F1949)))*J1949)))),J1949),IF(Temp!sts_add=1,IF(H1949="in-sample",IF(Q1949=bigT,((qCell/bigT)*(I1950-I1949))+((1-(qCell/bigT))*J1949),IF(OR(F1950="",COUNT($AX$2:AX1949)&lt;=qCell),IF(COUNT($AX$2:AX1949)=1,0,AX1949-AX1948),((qCell/COUNT($AX$2:AX1949))*(I1950-I1949))+((1-(qCell/COUNT($AX$2:AX1949)))*J1949))),J1949),IF(H1949="in-sample",IF(Q1949=bigT,((qCell/bigT)*(I1950/I1949))+((1-(qCell/bigT))*J1949),IF(qCell=0,1,IF(OR(F1950="",COUNT($AX$2:AX1949)&lt;=qCell),IF(COUNT($AX$2:AX1949)=1,1,AX1949/AX1948),((qCell/COUNT($AX$2:AX1949))*(I1950/I1949))+((1-(qCell/COUNT($AX$2:AX1949)))*J1949)))),J1949)))))))</f>
        <v/>
      </c>
      <c r="K1950" s="31" t="str">
        <f>IF(H1950="","",IF(AND(Temp!optSeasCoef=0,Temp!sts_add=1),IF(H1950="out-sample",I1950+(Q1950*J1950),I1950+J1950),IF(AND(Temp!optSeasCoef=0,Temp!sts_multp=1),IF(H1950="out-sample",I1950*(J1950^Q1950),I1950*J1950),IF(Temp!sts_add=1,IF(H1950="out-sample",(I1950+(Q1950*J1950))*G1950,(I1950+J1950)*G1950),IF(H1950="out-sample",I1950*(J1950^Q1950)*G1950,I1950*J1950*G1950)))))</f>
        <v/>
      </c>
      <c r="L1950" s="32" t="str">
        <f t="shared" si="212"/>
        <v/>
      </c>
      <c r="M1950" s="32" t="str">
        <f t="shared" si="213"/>
        <v/>
      </c>
      <c r="N1950" s="32" t="str">
        <f t="shared" si="214"/>
        <v/>
      </c>
      <c r="O1950" s="32" t="str">
        <f t="shared" si="215"/>
        <v/>
      </c>
      <c r="P1950" s="32" t="str">
        <f t="shared" si="216"/>
        <v/>
      </c>
      <c r="Q1950" s="3" t="str">
        <f>IF(AND(Temp!fhor_indata=1,F1950="",H1949="in-sample"),1,IF(AND(Temp!fhor_indata=1,H1949="out-sample",Q1949&lt;ATA!XfHor),Q1949+1,IF(F1950="","",IF(AND(H1950="out-sample",H1949="in-sample"),1,IF(AND(H1950="out-sample",H1949="out-sample"),Q1949+1,IF(ISNUMBER(Q1949),Q1949+1,1))))))</f>
        <v/>
      </c>
      <c r="R1950" s="3" t="str">
        <f t="shared" si="210"/>
        <v/>
      </c>
      <c r="S1950" s="6"/>
      <c r="T1950" s="6"/>
      <c r="U1950" s="6"/>
      <c r="V1950" s="6"/>
      <c r="W1950" s="6"/>
      <c r="X1950" s="6"/>
      <c r="Y1950" s="6"/>
      <c r="Z1950" s="6"/>
      <c r="AA1950" s="6"/>
      <c r="AB1950" s="6"/>
      <c r="AC1950" s="6"/>
      <c r="AD1950" s="6"/>
      <c r="AE1950" s="6"/>
      <c r="AF1950" s="6"/>
      <c r="AG1950" s="6"/>
      <c r="AH1950" s="6"/>
      <c r="AI1950" s="6"/>
      <c r="AJ1950" s="6"/>
      <c r="AK1950" s="6"/>
      <c r="AX1950" s="63" t="e">
        <f t="shared" si="211"/>
        <v>#VALUE!</v>
      </c>
    </row>
    <row r="1951" spans="1:50" s="1" customFormat="1" ht="14.25" x14ac:dyDescent="0.2">
      <c r="A1951" s="6"/>
      <c r="B1951" s="6"/>
      <c r="C1951" s="6"/>
      <c r="D1951" s="3"/>
      <c r="E1951" s="70" t="str">
        <f>IF(ATA!E1951="","",ATA!E1951)</f>
        <v/>
      </c>
      <c r="F1951" s="51" t="str">
        <f>IF(ATA!F1951="","",ATA!F1951)</f>
        <v/>
      </c>
      <c r="G1951" s="11" t="str">
        <f>IF(ATA!G1951="","",ATA!G1951)</f>
        <v/>
      </c>
      <c r="H1951" s="55" t="str">
        <f>IF(ATA!H1951="","",ATA!H1951)</f>
        <v/>
      </c>
      <c r="I1951" s="31" t="str">
        <f>IF(AND(F1950="",H1950="in-sample"),"",IF(AND(Temp!fhor_indata=1,H1950="out-sample",H1951="out-sample"),I1950,IF(AND(F1951="",H1950="out-sample"),"",IF(AND(Temp!optSeasCoef=0,Temp!sts_add=1),IF(H1950="in-sample",IF(Q1950=bigT,((pCell/bigT)*F1950)+((1-(pCell/bigT))*(I1950+J1950)),IF(OR(F1951="",COUNT($F$2:F1950)&lt;=pCell),F1950,((pCell/COUNT($F$2:F1950))*F1950)+((1-(pCell/COUNT($F$2:F1950)))*(I1950+J1950)))),I1950),IF(AND(Temp!optSeasCoef=0,Temp!sts_multp=1),IF(H1950="in-sample",IF(Q1950=bigT,((pCell/bigT)*F1950)+((1-(pCell/bigT))*(I1950*J1950)),IF(OR(F1951="",COUNT(F$2:$F1950)&lt;=pCell),F1950,((pCell/COUNT($F$2:F1950))*F1950)+((1-(pCell/COUNT($F$2:F1950)))*(I1950*J1950)))),I1950),IF(Temp!sts_add=1,IF(H1950="in-sample",IF(Q1950=bigT,((pCell/bigT)*AX1950)+((1-(pCell/bigT))*(I1950+J1950)),IF(OR(F1951="",COUNT($AX$2:AX1950)&lt;=pCell),AX1950,((pCell/COUNT($AX$2:AX1950))*AX1950)+((1-(pCell/COUNT($AX$2:AX1950)))*(I1950+J1950)))),I1950),IF(H1950="in-sample",IF(Q1950=bigT,((pCell/bigT)*AX1950)+((1-(pCell/bigT))*(I1950*J1950)),IF(OR(F1951="",COUNT($AX$2:AX1950)&lt;=pCell),AX1950,((pCell/COUNT($AX$2:AX1950))*AX1950)+((1-(pCell/COUNT($AX$2:AX1950)))*(I1950*J1950)))),I1950)))))))</f>
        <v/>
      </c>
      <c r="J1951" s="31" t="str">
        <f>IF(AND(F1950="",H1950="in-sample"),"",IF(AND(Temp!fhor_indata=1,H1950="out-sample",H1951="out-sample"),J1950,IF(AND(F1951="",H1950="out-sample"),"",IF(AND(Temp!optSeasCoef=0,Temp!sts_add=1),IF(H1950="in-sample",IF(Q1950=bigT,((qCell/bigT)*(I1951-I1950))+((1-(qCell/bigT))*J1950),IF(OR(F1951="",COUNT($F$2:F1950)&lt;=qCell),IF(COUNT($F$2:F1950)=1,0,F1950-F1949),((qCell/COUNT($F$2:F1950))*(I1951-I1950))+((1-(qCell/COUNT($F$2:F1950)))*J1950))),J1950),IF(AND(Temp!optSeasCoef=0,Temp!sts_multp=1),IF(H1950="in-sample",IF(Q1950=bigT,((qCell/bigT)*(I1951/I1950))+((1-(qCell/bigT))*J1950),IF(qCell=0,1,IF(OR(F1951="",COUNT($F$2:F1950)&lt;=qCell),IF(COUNT($F$2:F1950)=1,1,F1950/F1949),((qCell/COUNT($F$2:F1950))*(I1951/I1950))+((1-(qCell/COUNT($F$2:F1950)))*J1950)))),J1950),IF(Temp!sts_add=1,IF(H1950="in-sample",IF(Q1950=bigT,((qCell/bigT)*(I1951-I1950))+((1-(qCell/bigT))*J1950),IF(OR(F1951="",COUNT($AX$2:AX1950)&lt;=qCell),IF(COUNT($AX$2:AX1950)=1,0,AX1950-AX1949),((qCell/COUNT($AX$2:AX1950))*(I1951-I1950))+((1-(qCell/COUNT($AX$2:AX1950)))*J1950))),J1950),IF(H1950="in-sample",IF(Q1950=bigT,((qCell/bigT)*(I1951/I1950))+((1-(qCell/bigT))*J1950),IF(qCell=0,1,IF(OR(F1951="",COUNT($AX$2:AX1950)&lt;=qCell),IF(COUNT($AX$2:AX1950)=1,1,AX1950/AX1949),((qCell/COUNT($AX$2:AX1950))*(I1951/I1950))+((1-(qCell/COUNT($AX$2:AX1950)))*J1950)))),J1950)))))))</f>
        <v/>
      </c>
      <c r="K1951" s="31" t="str">
        <f>IF(H1951="","",IF(AND(Temp!optSeasCoef=0,Temp!sts_add=1),IF(H1951="out-sample",I1951+(Q1951*J1951),I1951+J1951),IF(AND(Temp!optSeasCoef=0,Temp!sts_multp=1),IF(H1951="out-sample",I1951*(J1951^Q1951),I1951*J1951),IF(Temp!sts_add=1,IF(H1951="out-sample",(I1951+(Q1951*J1951))*G1951,(I1951+J1951)*G1951),IF(H1951="out-sample",I1951*(J1951^Q1951)*G1951,I1951*J1951*G1951)))))</f>
        <v/>
      </c>
      <c r="L1951" s="32" t="str">
        <f t="shared" si="212"/>
        <v/>
      </c>
      <c r="M1951" s="32" t="str">
        <f t="shared" si="213"/>
        <v/>
      </c>
      <c r="N1951" s="32" t="str">
        <f t="shared" si="214"/>
        <v/>
      </c>
      <c r="O1951" s="32" t="str">
        <f t="shared" si="215"/>
        <v/>
      </c>
      <c r="P1951" s="32" t="str">
        <f t="shared" si="216"/>
        <v/>
      </c>
      <c r="Q1951" s="3" t="str">
        <f>IF(AND(Temp!fhor_indata=1,F1951="",H1950="in-sample"),1,IF(AND(Temp!fhor_indata=1,H1950="out-sample",Q1950&lt;ATA!XfHor),Q1950+1,IF(F1951="","",IF(AND(H1951="out-sample",H1950="in-sample"),1,IF(AND(H1951="out-sample",H1950="out-sample"),Q1950+1,IF(ISNUMBER(Q1950),Q1950+1,1))))))</f>
        <v/>
      </c>
      <c r="R1951" s="3" t="str">
        <f t="shared" si="210"/>
        <v/>
      </c>
      <c r="S1951" s="6"/>
      <c r="T1951" s="6"/>
      <c r="U1951" s="6"/>
      <c r="V1951" s="6"/>
      <c r="W1951" s="6"/>
      <c r="X1951" s="6"/>
      <c r="Y1951" s="6"/>
      <c r="Z1951" s="6"/>
      <c r="AA1951" s="6"/>
      <c r="AB1951" s="6"/>
      <c r="AC1951" s="6"/>
      <c r="AD1951" s="6"/>
      <c r="AE1951" s="6"/>
      <c r="AF1951" s="6"/>
      <c r="AG1951" s="6"/>
      <c r="AH1951" s="6"/>
      <c r="AI1951" s="6"/>
      <c r="AJ1951" s="6"/>
      <c r="AK1951" s="6"/>
      <c r="AX1951" s="63" t="e">
        <f t="shared" si="211"/>
        <v>#VALUE!</v>
      </c>
    </row>
    <row r="1952" spans="1:50" s="1" customFormat="1" ht="14.25" x14ac:dyDescent="0.2">
      <c r="A1952" s="6"/>
      <c r="B1952" s="6"/>
      <c r="C1952" s="6"/>
      <c r="D1952" s="3"/>
      <c r="E1952" s="70" t="str">
        <f>IF(ATA!E1952="","",ATA!E1952)</f>
        <v/>
      </c>
      <c r="F1952" s="51" t="str">
        <f>IF(ATA!F1952="","",ATA!F1952)</f>
        <v/>
      </c>
      <c r="G1952" s="11" t="str">
        <f>IF(ATA!G1952="","",ATA!G1952)</f>
        <v/>
      </c>
      <c r="H1952" s="55" t="str">
        <f>IF(ATA!H1952="","",ATA!H1952)</f>
        <v/>
      </c>
      <c r="I1952" s="31" t="str">
        <f>IF(AND(F1951="",H1951="in-sample"),"",IF(AND(Temp!fhor_indata=1,H1951="out-sample",H1952="out-sample"),I1951,IF(AND(F1952="",H1951="out-sample"),"",IF(AND(Temp!optSeasCoef=0,Temp!sts_add=1),IF(H1951="in-sample",IF(Q1951=bigT,((pCell/bigT)*F1951)+((1-(pCell/bigT))*(I1951+J1951)),IF(OR(F1952="",COUNT($F$2:F1951)&lt;=pCell),F1951,((pCell/COUNT($F$2:F1951))*F1951)+((1-(pCell/COUNT($F$2:F1951)))*(I1951+J1951)))),I1951),IF(AND(Temp!optSeasCoef=0,Temp!sts_multp=1),IF(H1951="in-sample",IF(Q1951=bigT,((pCell/bigT)*F1951)+((1-(pCell/bigT))*(I1951*J1951)),IF(OR(F1952="",COUNT(F$2:$F1951)&lt;=pCell),F1951,((pCell/COUNT($F$2:F1951))*F1951)+((1-(pCell/COUNT($F$2:F1951)))*(I1951*J1951)))),I1951),IF(Temp!sts_add=1,IF(H1951="in-sample",IF(Q1951=bigT,((pCell/bigT)*AX1951)+((1-(pCell/bigT))*(I1951+J1951)),IF(OR(F1952="",COUNT($AX$2:AX1951)&lt;=pCell),AX1951,((pCell/COUNT($AX$2:AX1951))*AX1951)+((1-(pCell/COUNT($AX$2:AX1951)))*(I1951+J1951)))),I1951),IF(H1951="in-sample",IF(Q1951=bigT,((pCell/bigT)*AX1951)+((1-(pCell/bigT))*(I1951*J1951)),IF(OR(F1952="",COUNT($AX$2:AX1951)&lt;=pCell),AX1951,((pCell/COUNT($AX$2:AX1951))*AX1951)+((1-(pCell/COUNT($AX$2:AX1951)))*(I1951*J1951)))),I1951)))))))</f>
        <v/>
      </c>
      <c r="J1952" s="31" t="str">
        <f>IF(AND(F1951="",H1951="in-sample"),"",IF(AND(Temp!fhor_indata=1,H1951="out-sample",H1952="out-sample"),J1951,IF(AND(F1952="",H1951="out-sample"),"",IF(AND(Temp!optSeasCoef=0,Temp!sts_add=1),IF(H1951="in-sample",IF(Q1951=bigT,((qCell/bigT)*(I1952-I1951))+((1-(qCell/bigT))*J1951),IF(OR(F1952="",COUNT($F$2:F1951)&lt;=qCell),IF(COUNT($F$2:F1951)=1,0,F1951-F1950),((qCell/COUNT($F$2:F1951))*(I1952-I1951))+((1-(qCell/COUNT($F$2:F1951)))*J1951))),J1951),IF(AND(Temp!optSeasCoef=0,Temp!sts_multp=1),IF(H1951="in-sample",IF(Q1951=bigT,((qCell/bigT)*(I1952/I1951))+((1-(qCell/bigT))*J1951),IF(qCell=0,1,IF(OR(F1952="",COUNT($F$2:F1951)&lt;=qCell),IF(COUNT($F$2:F1951)=1,1,F1951/F1950),((qCell/COUNT($F$2:F1951))*(I1952/I1951))+((1-(qCell/COUNT($F$2:F1951)))*J1951)))),J1951),IF(Temp!sts_add=1,IF(H1951="in-sample",IF(Q1951=bigT,((qCell/bigT)*(I1952-I1951))+((1-(qCell/bigT))*J1951),IF(OR(F1952="",COUNT($AX$2:AX1951)&lt;=qCell),IF(COUNT($AX$2:AX1951)=1,0,AX1951-AX1950),((qCell/COUNT($AX$2:AX1951))*(I1952-I1951))+((1-(qCell/COUNT($AX$2:AX1951)))*J1951))),J1951),IF(H1951="in-sample",IF(Q1951=bigT,((qCell/bigT)*(I1952/I1951))+((1-(qCell/bigT))*J1951),IF(qCell=0,1,IF(OR(F1952="",COUNT($AX$2:AX1951)&lt;=qCell),IF(COUNT($AX$2:AX1951)=1,1,AX1951/AX1950),((qCell/COUNT($AX$2:AX1951))*(I1952/I1951))+((1-(qCell/COUNT($AX$2:AX1951)))*J1951)))),J1951)))))))</f>
        <v/>
      </c>
      <c r="K1952" s="31" t="str">
        <f>IF(H1952="","",IF(AND(Temp!optSeasCoef=0,Temp!sts_add=1),IF(H1952="out-sample",I1952+(Q1952*J1952),I1952+J1952),IF(AND(Temp!optSeasCoef=0,Temp!sts_multp=1),IF(H1952="out-sample",I1952*(J1952^Q1952),I1952*J1952),IF(Temp!sts_add=1,IF(H1952="out-sample",(I1952+(Q1952*J1952))*G1952,(I1952+J1952)*G1952),IF(H1952="out-sample",I1952*(J1952^Q1952)*G1952,I1952*J1952*G1952)))))</f>
        <v/>
      </c>
      <c r="L1952" s="32" t="str">
        <f t="shared" si="212"/>
        <v/>
      </c>
      <c r="M1952" s="32" t="str">
        <f t="shared" si="213"/>
        <v/>
      </c>
      <c r="N1952" s="32" t="str">
        <f t="shared" si="214"/>
        <v/>
      </c>
      <c r="O1952" s="32" t="str">
        <f t="shared" si="215"/>
        <v/>
      </c>
      <c r="P1952" s="32" t="str">
        <f t="shared" si="216"/>
        <v/>
      </c>
      <c r="Q1952" s="3" t="str">
        <f>IF(AND(Temp!fhor_indata=1,F1952="",H1951="in-sample"),1,IF(AND(Temp!fhor_indata=1,H1951="out-sample",Q1951&lt;ATA!XfHor),Q1951+1,IF(F1952="","",IF(AND(H1952="out-sample",H1951="in-sample"),1,IF(AND(H1952="out-sample",H1951="out-sample"),Q1951+1,IF(ISNUMBER(Q1951),Q1951+1,1))))))</f>
        <v/>
      </c>
      <c r="R1952" s="3" t="str">
        <f t="shared" si="210"/>
        <v/>
      </c>
      <c r="S1952" s="6"/>
      <c r="T1952" s="6"/>
      <c r="U1952" s="6"/>
      <c r="V1952" s="6"/>
      <c r="W1952" s="6"/>
      <c r="X1952" s="6"/>
      <c r="Y1952" s="6"/>
      <c r="Z1952" s="6"/>
      <c r="AA1952" s="6"/>
      <c r="AB1952" s="6"/>
      <c r="AC1952" s="6"/>
      <c r="AD1952" s="6"/>
      <c r="AE1952" s="6"/>
      <c r="AF1952" s="6"/>
      <c r="AG1952" s="6"/>
      <c r="AH1952" s="6"/>
      <c r="AI1952" s="6"/>
      <c r="AJ1952" s="6"/>
      <c r="AK1952" s="6"/>
      <c r="AX1952" s="63" t="e">
        <f t="shared" si="211"/>
        <v>#VALUE!</v>
      </c>
    </row>
    <row r="1953" spans="1:50" s="1" customFormat="1" ht="14.25" x14ac:dyDescent="0.2">
      <c r="A1953" s="6"/>
      <c r="B1953" s="6"/>
      <c r="C1953" s="6"/>
      <c r="D1953" s="3"/>
      <c r="E1953" s="70" t="str">
        <f>IF(ATA!E1953="","",ATA!E1953)</f>
        <v/>
      </c>
      <c r="F1953" s="51" t="str">
        <f>IF(ATA!F1953="","",ATA!F1953)</f>
        <v/>
      </c>
      <c r="G1953" s="11" t="str">
        <f>IF(ATA!G1953="","",ATA!G1953)</f>
        <v/>
      </c>
      <c r="H1953" s="55" t="str">
        <f>IF(ATA!H1953="","",ATA!H1953)</f>
        <v/>
      </c>
      <c r="I1953" s="31" t="str">
        <f>IF(AND(F1952="",H1952="in-sample"),"",IF(AND(Temp!fhor_indata=1,H1952="out-sample",H1953="out-sample"),I1952,IF(AND(F1953="",H1952="out-sample"),"",IF(AND(Temp!optSeasCoef=0,Temp!sts_add=1),IF(H1952="in-sample",IF(Q1952=bigT,((pCell/bigT)*F1952)+((1-(pCell/bigT))*(I1952+J1952)),IF(OR(F1953="",COUNT($F$2:F1952)&lt;=pCell),F1952,((pCell/COUNT($F$2:F1952))*F1952)+((1-(pCell/COUNT($F$2:F1952)))*(I1952+J1952)))),I1952),IF(AND(Temp!optSeasCoef=0,Temp!sts_multp=1),IF(H1952="in-sample",IF(Q1952=bigT,((pCell/bigT)*F1952)+((1-(pCell/bigT))*(I1952*J1952)),IF(OR(F1953="",COUNT(F$2:$F1952)&lt;=pCell),F1952,((pCell/COUNT($F$2:F1952))*F1952)+((1-(pCell/COUNT($F$2:F1952)))*(I1952*J1952)))),I1952),IF(Temp!sts_add=1,IF(H1952="in-sample",IF(Q1952=bigT,((pCell/bigT)*AX1952)+((1-(pCell/bigT))*(I1952+J1952)),IF(OR(F1953="",COUNT($AX$2:AX1952)&lt;=pCell),AX1952,((pCell/COUNT($AX$2:AX1952))*AX1952)+((1-(pCell/COUNT($AX$2:AX1952)))*(I1952+J1952)))),I1952),IF(H1952="in-sample",IF(Q1952=bigT,((pCell/bigT)*AX1952)+((1-(pCell/bigT))*(I1952*J1952)),IF(OR(F1953="",COUNT($AX$2:AX1952)&lt;=pCell),AX1952,((pCell/COUNT($AX$2:AX1952))*AX1952)+((1-(pCell/COUNT($AX$2:AX1952)))*(I1952*J1952)))),I1952)))))))</f>
        <v/>
      </c>
      <c r="J1953" s="31" t="str">
        <f>IF(AND(F1952="",H1952="in-sample"),"",IF(AND(Temp!fhor_indata=1,H1952="out-sample",H1953="out-sample"),J1952,IF(AND(F1953="",H1952="out-sample"),"",IF(AND(Temp!optSeasCoef=0,Temp!sts_add=1),IF(H1952="in-sample",IF(Q1952=bigT,((qCell/bigT)*(I1953-I1952))+((1-(qCell/bigT))*J1952),IF(OR(F1953="",COUNT($F$2:F1952)&lt;=qCell),IF(COUNT($F$2:F1952)=1,0,F1952-F1951),((qCell/COUNT($F$2:F1952))*(I1953-I1952))+((1-(qCell/COUNT($F$2:F1952)))*J1952))),J1952),IF(AND(Temp!optSeasCoef=0,Temp!sts_multp=1),IF(H1952="in-sample",IF(Q1952=bigT,((qCell/bigT)*(I1953/I1952))+((1-(qCell/bigT))*J1952),IF(qCell=0,1,IF(OR(F1953="",COUNT($F$2:F1952)&lt;=qCell),IF(COUNT($F$2:F1952)=1,1,F1952/F1951),((qCell/COUNT($F$2:F1952))*(I1953/I1952))+((1-(qCell/COUNT($F$2:F1952)))*J1952)))),J1952),IF(Temp!sts_add=1,IF(H1952="in-sample",IF(Q1952=bigT,((qCell/bigT)*(I1953-I1952))+((1-(qCell/bigT))*J1952),IF(OR(F1953="",COUNT($AX$2:AX1952)&lt;=qCell),IF(COUNT($AX$2:AX1952)=1,0,AX1952-AX1951),((qCell/COUNT($AX$2:AX1952))*(I1953-I1952))+((1-(qCell/COUNT($AX$2:AX1952)))*J1952))),J1952),IF(H1952="in-sample",IF(Q1952=bigT,((qCell/bigT)*(I1953/I1952))+((1-(qCell/bigT))*J1952),IF(qCell=0,1,IF(OR(F1953="",COUNT($AX$2:AX1952)&lt;=qCell),IF(COUNT($AX$2:AX1952)=1,1,AX1952/AX1951),((qCell/COUNT($AX$2:AX1952))*(I1953/I1952))+((1-(qCell/COUNT($AX$2:AX1952)))*J1952)))),J1952)))))))</f>
        <v/>
      </c>
      <c r="K1953" s="31" t="str">
        <f>IF(H1953="","",IF(AND(Temp!optSeasCoef=0,Temp!sts_add=1),IF(H1953="out-sample",I1953+(Q1953*J1953),I1953+J1953),IF(AND(Temp!optSeasCoef=0,Temp!sts_multp=1),IF(H1953="out-sample",I1953*(J1953^Q1953),I1953*J1953),IF(Temp!sts_add=1,IF(H1953="out-sample",(I1953+(Q1953*J1953))*G1953,(I1953+J1953)*G1953),IF(H1953="out-sample",I1953*(J1953^Q1953)*G1953,I1953*J1953*G1953)))))</f>
        <v/>
      </c>
      <c r="L1953" s="32" t="str">
        <f t="shared" si="212"/>
        <v/>
      </c>
      <c r="M1953" s="32" t="str">
        <f t="shared" si="213"/>
        <v/>
      </c>
      <c r="N1953" s="32" t="str">
        <f t="shared" si="214"/>
        <v/>
      </c>
      <c r="O1953" s="32" t="str">
        <f t="shared" si="215"/>
        <v/>
      </c>
      <c r="P1953" s="32" t="str">
        <f t="shared" si="216"/>
        <v/>
      </c>
      <c r="Q1953" s="3" t="str">
        <f>IF(AND(Temp!fhor_indata=1,F1953="",H1952="in-sample"),1,IF(AND(Temp!fhor_indata=1,H1952="out-sample",Q1952&lt;ATA!XfHor),Q1952+1,IF(F1953="","",IF(AND(H1953="out-sample",H1952="in-sample"),1,IF(AND(H1953="out-sample",H1952="out-sample"),Q1952+1,IF(ISNUMBER(Q1952),Q1952+1,1))))))</f>
        <v/>
      </c>
      <c r="R1953" s="3" t="str">
        <f t="shared" si="210"/>
        <v/>
      </c>
      <c r="S1953" s="6"/>
      <c r="T1953" s="6"/>
      <c r="U1953" s="6"/>
      <c r="V1953" s="6"/>
      <c r="W1953" s="6"/>
      <c r="X1953" s="6"/>
      <c r="Y1953" s="6"/>
      <c r="Z1953" s="6"/>
      <c r="AA1953" s="6"/>
      <c r="AB1953" s="6"/>
      <c r="AC1953" s="6"/>
      <c r="AD1953" s="6"/>
      <c r="AE1953" s="6"/>
      <c r="AF1953" s="6"/>
      <c r="AG1953" s="6"/>
      <c r="AH1953" s="6"/>
      <c r="AI1953" s="6"/>
      <c r="AJ1953" s="6"/>
      <c r="AK1953" s="6"/>
      <c r="AX1953" s="63" t="e">
        <f t="shared" si="211"/>
        <v>#VALUE!</v>
      </c>
    </row>
    <row r="1954" spans="1:50" s="1" customFormat="1" ht="14.25" x14ac:dyDescent="0.2">
      <c r="A1954" s="6"/>
      <c r="B1954" s="6"/>
      <c r="C1954" s="6"/>
      <c r="D1954" s="3"/>
      <c r="E1954" s="70" t="str">
        <f>IF(ATA!E1954="","",ATA!E1954)</f>
        <v/>
      </c>
      <c r="F1954" s="51" t="str">
        <f>IF(ATA!F1954="","",ATA!F1954)</f>
        <v/>
      </c>
      <c r="G1954" s="11" t="str">
        <f>IF(ATA!G1954="","",ATA!G1954)</f>
        <v/>
      </c>
      <c r="H1954" s="55" t="str">
        <f>IF(ATA!H1954="","",ATA!H1954)</f>
        <v/>
      </c>
      <c r="I1954" s="31" t="str">
        <f>IF(AND(F1953="",H1953="in-sample"),"",IF(AND(Temp!fhor_indata=1,H1953="out-sample",H1954="out-sample"),I1953,IF(AND(F1954="",H1953="out-sample"),"",IF(AND(Temp!optSeasCoef=0,Temp!sts_add=1),IF(H1953="in-sample",IF(Q1953=bigT,((pCell/bigT)*F1953)+((1-(pCell/bigT))*(I1953+J1953)),IF(OR(F1954="",COUNT($F$2:F1953)&lt;=pCell),F1953,((pCell/COUNT($F$2:F1953))*F1953)+((1-(pCell/COUNT($F$2:F1953)))*(I1953+J1953)))),I1953),IF(AND(Temp!optSeasCoef=0,Temp!sts_multp=1),IF(H1953="in-sample",IF(Q1953=bigT,((pCell/bigT)*F1953)+((1-(pCell/bigT))*(I1953*J1953)),IF(OR(F1954="",COUNT(F$2:$F1953)&lt;=pCell),F1953,((pCell/COUNT($F$2:F1953))*F1953)+((1-(pCell/COUNT($F$2:F1953)))*(I1953*J1953)))),I1953),IF(Temp!sts_add=1,IF(H1953="in-sample",IF(Q1953=bigT,((pCell/bigT)*AX1953)+((1-(pCell/bigT))*(I1953+J1953)),IF(OR(F1954="",COUNT($AX$2:AX1953)&lt;=pCell),AX1953,((pCell/COUNT($AX$2:AX1953))*AX1953)+((1-(pCell/COUNT($AX$2:AX1953)))*(I1953+J1953)))),I1953),IF(H1953="in-sample",IF(Q1953=bigT,((pCell/bigT)*AX1953)+((1-(pCell/bigT))*(I1953*J1953)),IF(OR(F1954="",COUNT($AX$2:AX1953)&lt;=pCell),AX1953,((pCell/COUNT($AX$2:AX1953))*AX1953)+((1-(pCell/COUNT($AX$2:AX1953)))*(I1953*J1953)))),I1953)))))))</f>
        <v/>
      </c>
      <c r="J1954" s="31" t="str">
        <f>IF(AND(F1953="",H1953="in-sample"),"",IF(AND(Temp!fhor_indata=1,H1953="out-sample",H1954="out-sample"),J1953,IF(AND(F1954="",H1953="out-sample"),"",IF(AND(Temp!optSeasCoef=0,Temp!sts_add=1),IF(H1953="in-sample",IF(Q1953=bigT,((qCell/bigT)*(I1954-I1953))+((1-(qCell/bigT))*J1953),IF(OR(F1954="",COUNT($F$2:F1953)&lt;=qCell),IF(COUNT($F$2:F1953)=1,0,F1953-F1952),((qCell/COUNT($F$2:F1953))*(I1954-I1953))+((1-(qCell/COUNT($F$2:F1953)))*J1953))),J1953),IF(AND(Temp!optSeasCoef=0,Temp!sts_multp=1),IF(H1953="in-sample",IF(Q1953=bigT,((qCell/bigT)*(I1954/I1953))+((1-(qCell/bigT))*J1953),IF(qCell=0,1,IF(OR(F1954="",COUNT($F$2:F1953)&lt;=qCell),IF(COUNT($F$2:F1953)=1,1,F1953/F1952),((qCell/COUNT($F$2:F1953))*(I1954/I1953))+((1-(qCell/COUNT($F$2:F1953)))*J1953)))),J1953),IF(Temp!sts_add=1,IF(H1953="in-sample",IF(Q1953=bigT,((qCell/bigT)*(I1954-I1953))+((1-(qCell/bigT))*J1953),IF(OR(F1954="",COUNT($AX$2:AX1953)&lt;=qCell),IF(COUNT($AX$2:AX1953)=1,0,AX1953-AX1952),((qCell/COUNT($AX$2:AX1953))*(I1954-I1953))+((1-(qCell/COUNT($AX$2:AX1953)))*J1953))),J1953),IF(H1953="in-sample",IF(Q1953=bigT,((qCell/bigT)*(I1954/I1953))+((1-(qCell/bigT))*J1953),IF(qCell=0,1,IF(OR(F1954="",COUNT($AX$2:AX1953)&lt;=qCell),IF(COUNT($AX$2:AX1953)=1,1,AX1953/AX1952),((qCell/COUNT($AX$2:AX1953))*(I1954/I1953))+((1-(qCell/COUNT($AX$2:AX1953)))*J1953)))),J1953)))))))</f>
        <v/>
      </c>
      <c r="K1954" s="31" t="str">
        <f>IF(H1954="","",IF(AND(Temp!optSeasCoef=0,Temp!sts_add=1),IF(H1954="out-sample",I1954+(Q1954*J1954),I1954+J1954),IF(AND(Temp!optSeasCoef=0,Temp!sts_multp=1),IF(H1954="out-sample",I1954*(J1954^Q1954),I1954*J1954),IF(Temp!sts_add=1,IF(H1954="out-sample",(I1954+(Q1954*J1954))*G1954,(I1954+J1954)*G1954),IF(H1954="out-sample",I1954*(J1954^Q1954)*G1954,I1954*J1954*G1954)))))</f>
        <v/>
      </c>
      <c r="L1954" s="32" t="str">
        <f t="shared" si="212"/>
        <v/>
      </c>
      <c r="M1954" s="32" t="str">
        <f t="shared" si="213"/>
        <v/>
      </c>
      <c r="N1954" s="32" t="str">
        <f t="shared" si="214"/>
        <v/>
      </c>
      <c r="O1954" s="32" t="str">
        <f t="shared" si="215"/>
        <v/>
      </c>
      <c r="P1954" s="32" t="str">
        <f t="shared" si="216"/>
        <v/>
      </c>
      <c r="Q1954" s="3" t="str">
        <f>IF(AND(Temp!fhor_indata=1,F1954="",H1953="in-sample"),1,IF(AND(Temp!fhor_indata=1,H1953="out-sample",Q1953&lt;ATA!XfHor),Q1953+1,IF(F1954="","",IF(AND(H1954="out-sample",H1953="in-sample"),1,IF(AND(H1954="out-sample",H1953="out-sample"),Q1953+1,IF(ISNUMBER(Q1953),Q1953+1,1))))))</f>
        <v/>
      </c>
      <c r="R1954" s="3" t="str">
        <f t="shared" si="210"/>
        <v/>
      </c>
      <c r="S1954" s="6"/>
      <c r="T1954" s="6"/>
      <c r="U1954" s="6"/>
      <c r="V1954" s="6"/>
      <c r="W1954" s="6"/>
      <c r="X1954" s="6"/>
      <c r="Y1954" s="6"/>
      <c r="Z1954" s="6"/>
      <c r="AA1954" s="6"/>
      <c r="AB1954" s="6"/>
      <c r="AC1954" s="6"/>
      <c r="AD1954" s="6"/>
      <c r="AE1954" s="6"/>
      <c r="AF1954" s="6"/>
      <c r="AG1954" s="6"/>
      <c r="AH1954" s="6"/>
      <c r="AI1954" s="6"/>
      <c r="AJ1954" s="6"/>
      <c r="AK1954" s="6"/>
      <c r="AX1954" s="63" t="e">
        <f t="shared" si="211"/>
        <v>#VALUE!</v>
      </c>
    </row>
    <row r="1955" spans="1:50" s="1" customFormat="1" ht="14.25" x14ac:dyDescent="0.2">
      <c r="A1955" s="6"/>
      <c r="B1955" s="6"/>
      <c r="C1955" s="6"/>
      <c r="D1955" s="3"/>
      <c r="E1955" s="70" t="str">
        <f>IF(ATA!E1955="","",ATA!E1955)</f>
        <v/>
      </c>
      <c r="F1955" s="51" t="str">
        <f>IF(ATA!F1955="","",ATA!F1955)</f>
        <v/>
      </c>
      <c r="G1955" s="11" t="str">
        <f>IF(ATA!G1955="","",ATA!G1955)</f>
        <v/>
      </c>
      <c r="H1955" s="55" t="str">
        <f>IF(ATA!H1955="","",ATA!H1955)</f>
        <v/>
      </c>
      <c r="I1955" s="31" t="str">
        <f>IF(AND(F1954="",H1954="in-sample"),"",IF(AND(Temp!fhor_indata=1,H1954="out-sample",H1955="out-sample"),I1954,IF(AND(F1955="",H1954="out-sample"),"",IF(AND(Temp!optSeasCoef=0,Temp!sts_add=1),IF(H1954="in-sample",IF(Q1954=bigT,((pCell/bigT)*F1954)+((1-(pCell/bigT))*(I1954+J1954)),IF(OR(F1955="",COUNT($F$2:F1954)&lt;=pCell),F1954,((pCell/COUNT($F$2:F1954))*F1954)+((1-(pCell/COUNT($F$2:F1954)))*(I1954+J1954)))),I1954),IF(AND(Temp!optSeasCoef=0,Temp!sts_multp=1),IF(H1954="in-sample",IF(Q1954=bigT,((pCell/bigT)*F1954)+((1-(pCell/bigT))*(I1954*J1954)),IF(OR(F1955="",COUNT(F$2:$F1954)&lt;=pCell),F1954,((pCell/COUNT($F$2:F1954))*F1954)+((1-(pCell/COUNT($F$2:F1954)))*(I1954*J1954)))),I1954),IF(Temp!sts_add=1,IF(H1954="in-sample",IF(Q1954=bigT,((pCell/bigT)*AX1954)+((1-(pCell/bigT))*(I1954+J1954)),IF(OR(F1955="",COUNT($AX$2:AX1954)&lt;=pCell),AX1954,((pCell/COUNT($AX$2:AX1954))*AX1954)+((1-(pCell/COUNT($AX$2:AX1954)))*(I1954+J1954)))),I1954),IF(H1954="in-sample",IF(Q1954=bigT,((pCell/bigT)*AX1954)+((1-(pCell/bigT))*(I1954*J1954)),IF(OR(F1955="",COUNT($AX$2:AX1954)&lt;=pCell),AX1954,((pCell/COUNT($AX$2:AX1954))*AX1954)+((1-(pCell/COUNT($AX$2:AX1954)))*(I1954*J1954)))),I1954)))))))</f>
        <v/>
      </c>
      <c r="J1955" s="31" t="str">
        <f>IF(AND(F1954="",H1954="in-sample"),"",IF(AND(Temp!fhor_indata=1,H1954="out-sample",H1955="out-sample"),J1954,IF(AND(F1955="",H1954="out-sample"),"",IF(AND(Temp!optSeasCoef=0,Temp!sts_add=1),IF(H1954="in-sample",IF(Q1954=bigT,((qCell/bigT)*(I1955-I1954))+((1-(qCell/bigT))*J1954),IF(OR(F1955="",COUNT($F$2:F1954)&lt;=qCell),IF(COUNT($F$2:F1954)=1,0,F1954-F1953),((qCell/COUNT($F$2:F1954))*(I1955-I1954))+((1-(qCell/COUNT($F$2:F1954)))*J1954))),J1954),IF(AND(Temp!optSeasCoef=0,Temp!sts_multp=1),IF(H1954="in-sample",IF(Q1954=bigT,((qCell/bigT)*(I1955/I1954))+((1-(qCell/bigT))*J1954),IF(qCell=0,1,IF(OR(F1955="",COUNT($F$2:F1954)&lt;=qCell),IF(COUNT($F$2:F1954)=1,1,F1954/F1953),((qCell/COUNT($F$2:F1954))*(I1955/I1954))+((1-(qCell/COUNT($F$2:F1954)))*J1954)))),J1954),IF(Temp!sts_add=1,IF(H1954="in-sample",IF(Q1954=bigT,((qCell/bigT)*(I1955-I1954))+((1-(qCell/bigT))*J1954),IF(OR(F1955="",COUNT($AX$2:AX1954)&lt;=qCell),IF(COUNT($AX$2:AX1954)=1,0,AX1954-AX1953),((qCell/COUNT($AX$2:AX1954))*(I1955-I1954))+((1-(qCell/COUNT($AX$2:AX1954)))*J1954))),J1954),IF(H1954="in-sample",IF(Q1954=bigT,((qCell/bigT)*(I1955/I1954))+((1-(qCell/bigT))*J1954),IF(qCell=0,1,IF(OR(F1955="",COUNT($AX$2:AX1954)&lt;=qCell),IF(COUNT($AX$2:AX1954)=1,1,AX1954/AX1953),((qCell/COUNT($AX$2:AX1954))*(I1955/I1954))+((1-(qCell/COUNT($AX$2:AX1954)))*J1954)))),J1954)))))))</f>
        <v/>
      </c>
      <c r="K1955" s="31" t="str">
        <f>IF(H1955="","",IF(AND(Temp!optSeasCoef=0,Temp!sts_add=1),IF(H1955="out-sample",I1955+(Q1955*J1955),I1955+J1955),IF(AND(Temp!optSeasCoef=0,Temp!sts_multp=1),IF(H1955="out-sample",I1955*(J1955^Q1955),I1955*J1955),IF(Temp!sts_add=1,IF(H1955="out-sample",(I1955+(Q1955*J1955))*G1955,(I1955+J1955)*G1955),IF(H1955="out-sample",I1955*(J1955^Q1955)*G1955,I1955*J1955*G1955)))))</f>
        <v/>
      </c>
      <c r="L1955" s="32" t="str">
        <f t="shared" si="212"/>
        <v/>
      </c>
      <c r="M1955" s="32" t="str">
        <f t="shared" si="213"/>
        <v/>
      </c>
      <c r="N1955" s="32" t="str">
        <f t="shared" si="214"/>
        <v/>
      </c>
      <c r="O1955" s="32" t="str">
        <f t="shared" si="215"/>
        <v/>
      </c>
      <c r="P1955" s="32" t="str">
        <f t="shared" si="216"/>
        <v/>
      </c>
      <c r="Q1955" s="3" t="str">
        <f>IF(AND(Temp!fhor_indata=1,F1955="",H1954="in-sample"),1,IF(AND(Temp!fhor_indata=1,H1954="out-sample",Q1954&lt;ATA!XfHor),Q1954+1,IF(F1955="","",IF(AND(H1955="out-sample",H1954="in-sample"),1,IF(AND(H1955="out-sample",H1954="out-sample"),Q1954+1,IF(ISNUMBER(Q1954),Q1954+1,1))))))</f>
        <v/>
      </c>
      <c r="R1955" s="3" t="str">
        <f t="shared" si="210"/>
        <v/>
      </c>
      <c r="S1955" s="6"/>
      <c r="T1955" s="6"/>
      <c r="U1955" s="6"/>
      <c r="V1955" s="6"/>
      <c r="W1955" s="6"/>
      <c r="X1955" s="6"/>
      <c r="Y1955" s="6"/>
      <c r="Z1955" s="6"/>
      <c r="AA1955" s="6"/>
      <c r="AB1955" s="6"/>
      <c r="AC1955" s="6"/>
      <c r="AD1955" s="6"/>
      <c r="AE1955" s="6"/>
      <c r="AF1955" s="6"/>
      <c r="AG1955" s="6"/>
      <c r="AH1955" s="6"/>
      <c r="AI1955" s="6"/>
      <c r="AJ1955" s="6"/>
      <c r="AK1955" s="6"/>
      <c r="AX1955" s="63" t="e">
        <f t="shared" si="211"/>
        <v>#VALUE!</v>
      </c>
    </row>
    <row r="1956" spans="1:50" s="1" customFormat="1" ht="14.25" x14ac:dyDescent="0.2">
      <c r="A1956" s="6"/>
      <c r="B1956" s="6"/>
      <c r="C1956" s="6"/>
      <c r="D1956" s="3"/>
      <c r="E1956" s="70" t="str">
        <f>IF(ATA!E1956="","",ATA!E1956)</f>
        <v/>
      </c>
      <c r="F1956" s="51" t="str">
        <f>IF(ATA!F1956="","",ATA!F1956)</f>
        <v/>
      </c>
      <c r="G1956" s="11" t="str">
        <f>IF(ATA!G1956="","",ATA!G1956)</f>
        <v/>
      </c>
      <c r="H1956" s="55" t="str">
        <f>IF(ATA!H1956="","",ATA!H1956)</f>
        <v/>
      </c>
      <c r="I1956" s="31" t="str">
        <f>IF(AND(F1955="",H1955="in-sample"),"",IF(AND(Temp!fhor_indata=1,H1955="out-sample",H1956="out-sample"),I1955,IF(AND(F1956="",H1955="out-sample"),"",IF(AND(Temp!optSeasCoef=0,Temp!sts_add=1),IF(H1955="in-sample",IF(Q1955=bigT,((pCell/bigT)*F1955)+((1-(pCell/bigT))*(I1955+J1955)),IF(OR(F1956="",COUNT($F$2:F1955)&lt;=pCell),F1955,((pCell/COUNT($F$2:F1955))*F1955)+((1-(pCell/COUNT($F$2:F1955)))*(I1955+J1955)))),I1955),IF(AND(Temp!optSeasCoef=0,Temp!sts_multp=1),IF(H1955="in-sample",IF(Q1955=bigT,((pCell/bigT)*F1955)+((1-(pCell/bigT))*(I1955*J1955)),IF(OR(F1956="",COUNT(F$2:$F1955)&lt;=pCell),F1955,((pCell/COUNT($F$2:F1955))*F1955)+((1-(pCell/COUNT($F$2:F1955)))*(I1955*J1955)))),I1955),IF(Temp!sts_add=1,IF(H1955="in-sample",IF(Q1955=bigT,((pCell/bigT)*AX1955)+((1-(pCell/bigT))*(I1955+J1955)),IF(OR(F1956="",COUNT($AX$2:AX1955)&lt;=pCell),AX1955,((pCell/COUNT($AX$2:AX1955))*AX1955)+((1-(pCell/COUNT($AX$2:AX1955)))*(I1955+J1955)))),I1955),IF(H1955="in-sample",IF(Q1955=bigT,((pCell/bigT)*AX1955)+((1-(pCell/bigT))*(I1955*J1955)),IF(OR(F1956="",COUNT($AX$2:AX1955)&lt;=pCell),AX1955,((pCell/COUNT($AX$2:AX1955))*AX1955)+((1-(pCell/COUNT($AX$2:AX1955)))*(I1955*J1955)))),I1955)))))))</f>
        <v/>
      </c>
      <c r="J1956" s="31" t="str">
        <f>IF(AND(F1955="",H1955="in-sample"),"",IF(AND(Temp!fhor_indata=1,H1955="out-sample",H1956="out-sample"),J1955,IF(AND(F1956="",H1955="out-sample"),"",IF(AND(Temp!optSeasCoef=0,Temp!sts_add=1),IF(H1955="in-sample",IF(Q1955=bigT,((qCell/bigT)*(I1956-I1955))+((1-(qCell/bigT))*J1955),IF(OR(F1956="",COUNT($F$2:F1955)&lt;=qCell),IF(COUNT($F$2:F1955)=1,0,F1955-F1954),((qCell/COUNT($F$2:F1955))*(I1956-I1955))+((1-(qCell/COUNT($F$2:F1955)))*J1955))),J1955),IF(AND(Temp!optSeasCoef=0,Temp!sts_multp=1),IF(H1955="in-sample",IF(Q1955=bigT,((qCell/bigT)*(I1956/I1955))+((1-(qCell/bigT))*J1955),IF(qCell=0,1,IF(OR(F1956="",COUNT($F$2:F1955)&lt;=qCell),IF(COUNT($F$2:F1955)=1,1,F1955/F1954),((qCell/COUNT($F$2:F1955))*(I1956/I1955))+((1-(qCell/COUNT($F$2:F1955)))*J1955)))),J1955),IF(Temp!sts_add=1,IF(H1955="in-sample",IF(Q1955=bigT,((qCell/bigT)*(I1956-I1955))+((1-(qCell/bigT))*J1955),IF(OR(F1956="",COUNT($AX$2:AX1955)&lt;=qCell),IF(COUNT($AX$2:AX1955)=1,0,AX1955-AX1954),((qCell/COUNT($AX$2:AX1955))*(I1956-I1955))+((1-(qCell/COUNT($AX$2:AX1955)))*J1955))),J1955),IF(H1955="in-sample",IF(Q1955=bigT,((qCell/bigT)*(I1956/I1955))+((1-(qCell/bigT))*J1955),IF(qCell=0,1,IF(OR(F1956="",COUNT($AX$2:AX1955)&lt;=qCell),IF(COUNT($AX$2:AX1955)=1,1,AX1955/AX1954),((qCell/COUNT($AX$2:AX1955))*(I1956/I1955))+((1-(qCell/COUNT($AX$2:AX1955)))*J1955)))),J1955)))))))</f>
        <v/>
      </c>
      <c r="K1956" s="31" t="str">
        <f>IF(H1956="","",IF(AND(Temp!optSeasCoef=0,Temp!sts_add=1),IF(H1956="out-sample",I1956+(Q1956*J1956),I1956+J1956),IF(AND(Temp!optSeasCoef=0,Temp!sts_multp=1),IF(H1956="out-sample",I1956*(J1956^Q1956),I1956*J1956),IF(Temp!sts_add=1,IF(H1956="out-sample",(I1956+(Q1956*J1956))*G1956,(I1956+J1956)*G1956),IF(H1956="out-sample",I1956*(J1956^Q1956)*G1956,I1956*J1956*G1956)))))</f>
        <v/>
      </c>
      <c r="L1956" s="32" t="str">
        <f t="shared" si="212"/>
        <v/>
      </c>
      <c r="M1956" s="32" t="str">
        <f t="shared" si="213"/>
        <v/>
      </c>
      <c r="N1956" s="32" t="str">
        <f t="shared" si="214"/>
        <v/>
      </c>
      <c r="O1956" s="32" t="str">
        <f t="shared" si="215"/>
        <v/>
      </c>
      <c r="P1956" s="32" t="str">
        <f t="shared" si="216"/>
        <v/>
      </c>
      <c r="Q1956" s="3" t="str">
        <f>IF(AND(Temp!fhor_indata=1,F1956="",H1955="in-sample"),1,IF(AND(Temp!fhor_indata=1,H1955="out-sample",Q1955&lt;ATA!XfHor),Q1955+1,IF(F1956="","",IF(AND(H1956="out-sample",H1955="in-sample"),1,IF(AND(H1956="out-sample",H1955="out-sample"),Q1955+1,IF(ISNUMBER(Q1955),Q1955+1,1))))))</f>
        <v/>
      </c>
      <c r="R1956" s="3" t="str">
        <f t="shared" si="210"/>
        <v/>
      </c>
      <c r="S1956" s="6"/>
      <c r="T1956" s="6"/>
      <c r="U1956" s="6"/>
      <c r="V1956" s="6"/>
      <c r="W1956" s="6"/>
      <c r="X1956" s="6"/>
      <c r="Y1956" s="6"/>
      <c r="Z1956" s="6"/>
      <c r="AA1956" s="6"/>
      <c r="AB1956" s="6"/>
      <c r="AC1956" s="6"/>
      <c r="AD1956" s="6"/>
      <c r="AE1956" s="6"/>
      <c r="AF1956" s="6"/>
      <c r="AG1956" s="6"/>
      <c r="AH1956" s="6"/>
      <c r="AI1956" s="6"/>
      <c r="AJ1956" s="6"/>
      <c r="AK1956" s="6"/>
      <c r="AX1956" s="63" t="e">
        <f t="shared" si="211"/>
        <v>#VALUE!</v>
      </c>
    </row>
    <row r="1957" spans="1:50" s="1" customFormat="1" ht="14.25" x14ac:dyDescent="0.2">
      <c r="A1957" s="6"/>
      <c r="B1957" s="6"/>
      <c r="C1957" s="6"/>
      <c r="D1957" s="3"/>
      <c r="E1957" s="70" t="str">
        <f>IF(ATA!E1957="","",ATA!E1957)</f>
        <v/>
      </c>
      <c r="F1957" s="51" t="str">
        <f>IF(ATA!F1957="","",ATA!F1957)</f>
        <v/>
      </c>
      <c r="G1957" s="11" t="str">
        <f>IF(ATA!G1957="","",ATA!G1957)</f>
        <v/>
      </c>
      <c r="H1957" s="55" t="str">
        <f>IF(ATA!H1957="","",ATA!H1957)</f>
        <v/>
      </c>
      <c r="I1957" s="31" t="str">
        <f>IF(AND(F1956="",H1956="in-sample"),"",IF(AND(Temp!fhor_indata=1,H1956="out-sample",H1957="out-sample"),I1956,IF(AND(F1957="",H1956="out-sample"),"",IF(AND(Temp!optSeasCoef=0,Temp!sts_add=1),IF(H1956="in-sample",IF(Q1956=bigT,((pCell/bigT)*F1956)+((1-(pCell/bigT))*(I1956+J1956)),IF(OR(F1957="",COUNT($F$2:F1956)&lt;=pCell),F1956,((pCell/COUNT($F$2:F1956))*F1956)+((1-(pCell/COUNT($F$2:F1956)))*(I1956+J1956)))),I1956),IF(AND(Temp!optSeasCoef=0,Temp!sts_multp=1),IF(H1956="in-sample",IF(Q1956=bigT,((pCell/bigT)*F1956)+((1-(pCell/bigT))*(I1956*J1956)),IF(OR(F1957="",COUNT(F$2:$F1956)&lt;=pCell),F1956,((pCell/COUNT($F$2:F1956))*F1956)+((1-(pCell/COUNT($F$2:F1956)))*(I1956*J1956)))),I1956),IF(Temp!sts_add=1,IF(H1956="in-sample",IF(Q1956=bigT,((pCell/bigT)*AX1956)+((1-(pCell/bigT))*(I1956+J1956)),IF(OR(F1957="",COUNT($AX$2:AX1956)&lt;=pCell),AX1956,((pCell/COUNT($AX$2:AX1956))*AX1956)+((1-(pCell/COUNT($AX$2:AX1956)))*(I1956+J1956)))),I1956),IF(H1956="in-sample",IF(Q1956=bigT,((pCell/bigT)*AX1956)+((1-(pCell/bigT))*(I1956*J1956)),IF(OR(F1957="",COUNT($AX$2:AX1956)&lt;=pCell),AX1956,((pCell/COUNT($AX$2:AX1956))*AX1956)+((1-(pCell/COUNT($AX$2:AX1956)))*(I1956*J1956)))),I1956)))))))</f>
        <v/>
      </c>
      <c r="J1957" s="31" t="str">
        <f>IF(AND(F1956="",H1956="in-sample"),"",IF(AND(Temp!fhor_indata=1,H1956="out-sample",H1957="out-sample"),J1956,IF(AND(F1957="",H1956="out-sample"),"",IF(AND(Temp!optSeasCoef=0,Temp!sts_add=1),IF(H1956="in-sample",IF(Q1956=bigT,((qCell/bigT)*(I1957-I1956))+((1-(qCell/bigT))*J1956),IF(OR(F1957="",COUNT($F$2:F1956)&lt;=qCell),IF(COUNT($F$2:F1956)=1,0,F1956-F1955),((qCell/COUNT($F$2:F1956))*(I1957-I1956))+((1-(qCell/COUNT($F$2:F1956)))*J1956))),J1956),IF(AND(Temp!optSeasCoef=0,Temp!sts_multp=1),IF(H1956="in-sample",IF(Q1956=bigT,((qCell/bigT)*(I1957/I1956))+((1-(qCell/bigT))*J1956),IF(qCell=0,1,IF(OR(F1957="",COUNT($F$2:F1956)&lt;=qCell),IF(COUNT($F$2:F1956)=1,1,F1956/F1955),((qCell/COUNT($F$2:F1956))*(I1957/I1956))+((1-(qCell/COUNT($F$2:F1956)))*J1956)))),J1956),IF(Temp!sts_add=1,IF(H1956="in-sample",IF(Q1956=bigT,((qCell/bigT)*(I1957-I1956))+((1-(qCell/bigT))*J1956),IF(OR(F1957="",COUNT($AX$2:AX1956)&lt;=qCell),IF(COUNT($AX$2:AX1956)=1,0,AX1956-AX1955),((qCell/COUNT($AX$2:AX1956))*(I1957-I1956))+((1-(qCell/COUNT($AX$2:AX1956)))*J1956))),J1956),IF(H1956="in-sample",IF(Q1956=bigT,((qCell/bigT)*(I1957/I1956))+((1-(qCell/bigT))*J1956),IF(qCell=0,1,IF(OR(F1957="",COUNT($AX$2:AX1956)&lt;=qCell),IF(COUNT($AX$2:AX1956)=1,1,AX1956/AX1955),((qCell/COUNT($AX$2:AX1956))*(I1957/I1956))+((1-(qCell/COUNT($AX$2:AX1956)))*J1956)))),J1956)))))))</f>
        <v/>
      </c>
      <c r="K1957" s="31" t="str">
        <f>IF(H1957="","",IF(AND(Temp!optSeasCoef=0,Temp!sts_add=1),IF(H1957="out-sample",I1957+(Q1957*J1957),I1957+J1957),IF(AND(Temp!optSeasCoef=0,Temp!sts_multp=1),IF(H1957="out-sample",I1957*(J1957^Q1957),I1957*J1957),IF(Temp!sts_add=1,IF(H1957="out-sample",(I1957+(Q1957*J1957))*G1957,(I1957+J1957)*G1957),IF(H1957="out-sample",I1957*(J1957^Q1957)*G1957,I1957*J1957*G1957)))))</f>
        <v/>
      </c>
      <c r="L1957" s="32" t="str">
        <f t="shared" si="212"/>
        <v/>
      </c>
      <c r="M1957" s="32" t="str">
        <f t="shared" si="213"/>
        <v/>
      </c>
      <c r="N1957" s="32" t="str">
        <f t="shared" si="214"/>
        <v/>
      </c>
      <c r="O1957" s="32" t="str">
        <f t="shared" si="215"/>
        <v/>
      </c>
      <c r="P1957" s="32" t="str">
        <f t="shared" si="216"/>
        <v/>
      </c>
      <c r="Q1957" s="3" t="str">
        <f>IF(AND(Temp!fhor_indata=1,F1957="",H1956="in-sample"),1,IF(AND(Temp!fhor_indata=1,H1956="out-sample",Q1956&lt;ATA!XfHor),Q1956+1,IF(F1957="","",IF(AND(H1957="out-sample",H1956="in-sample"),1,IF(AND(H1957="out-sample",H1956="out-sample"),Q1956+1,IF(ISNUMBER(Q1956),Q1956+1,1))))))</f>
        <v/>
      </c>
      <c r="R1957" s="3" t="str">
        <f t="shared" si="210"/>
        <v/>
      </c>
      <c r="S1957" s="6"/>
      <c r="T1957" s="6"/>
      <c r="U1957" s="6"/>
      <c r="V1957" s="6"/>
      <c r="W1957" s="6"/>
      <c r="X1957" s="6"/>
      <c r="Y1957" s="6"/>
      <c r="Z1957" s="6"/>
      <c r="AA1957" s="6"/>
      <c r="AB1957" s="6"/>
      <c r="AC1957" s="6"/>
      <c r="AD1957" s="6"/>
      <c r="AE1957" s="6"/>
      <c r="AF1957" s="6"/>
      <c r="AG1957" s="6"/>
      <c r="AH1957" s="6"/>
      <c r="AI1957" s="6"/>
      <c r="AJ1957" s="6"/>
      <c r="AK1957" s="6"/>
      <c r="AX1957" s="63" t="e">
        <f t="shared" si="211"/>
        <v>#VALUE!</v>
      </c>
    </row>
    <row r="1958" spans="1:50" s="1" customFormat="1" ht="14.25" x14ac:dyDescent="0.2">
      <c r="A1958" s="6"/>
      <c r="B1958" s="6"/>
      <c r="C1958" s="6"/>
      <c r="D1958" s="3"/>
      <c r="E1958" s="70" t="str">
        <f>IF(ATA!E1958="","",ATA!E1958)</f>
        <v/>
      </c>
      <c r="F1958" s="51" t="str">
        <f>IF(ATA!F1958="","",ATA!F1958)</f>
        <v/>
      </c>
      <c r="G1958" s="11" t="str">
        <f>IF(ATA!G1958="","",ATA!G1958)</f>
        <v/>
      </c>
      <c r="H1958" s="55" t="str">
        <f>IF(ATA!H1958="","",ATA!H1958)</f>
        <v/>
      </c>
      <c r="I1958" s="31" t="str">
        <f>IF(AND(F1957="",H1957="in-sample"),"",IF(AND(Temp!fhor_indata=1,H1957="out-sample",H1958="out-sample"),I1957,IF(AND(F1958="",H1957="out-sample"),"",IF(AND(Temp!optSeasCoef=0,Temp!sts_add=1),IF(H1957="in-sample",IF(Q1957=bigT,((pCell/bigT)*F1957)+((1-(pCell/bigT))*(I1957+J1957)),IF(OR(F1958="",COUNT($F$2:F1957)&lt;=pCell),F1957,((pCell/COUNT($F$2:F1957))*F1957)+((1-(pCell/COUNT($F$2:F1957)))*(I1957+J1957)))),I1957),IF(AND(Temp!optSeasCoef=0,Temp!sts_multp=1),IF(H1957="in-sample",IF(Q1957=bigT,((pCell/bigT)*F1957)+((1-(pCell/bigT))*(I1957*J1957)),IF(OR(F1958="",COUNT(F$2:$F1957)&lt;=pCell),F1957,((pCell/COUNT($F$2:F1957))*F1957)+((1-(pCell/COUNT($F$2:F1957)))*(I1957*J1957)))),I1957),IF(Temp!sts_add=1,IF(H1957="in-sample",IF(Q1957=bigT,((pCell/bigT)*AX1957)+((1-(pCell/bigT))*(I1957+J1957)),IF(OR(F1958="",COUNT($AX$2:AX1957)&lt;=pCell),AX1957,((pCell/COUNT($AX$2:AX1957))*AX1957)+((1-(pCell/COUNT($AX$2:AX1957)))*(I1957+J1957)))),I1957),IF(H1957="in-sample",IF(Q1957=bigT,((pCell/bigT)*AX1957)+((1-(pCell/bigT))*(I1957*J1957)),IF(OR(F1958="",COUNT($AX$2:AX1957)&lt;=pCell),AX1957,((pCell/COUNT($AX$2:AX1957))*AX1957)+((1-(pCell/COUNT($AX$2:AX1957)))*(I1957*J1957)))),I1957)))))))</f>
        <v/>
      </c>
      <c r="J1958" s="31" t="str">
        <f>IF(AND(F1957="",H1957="in-sample"),"",IF(AND(Temp!fhor_indata=1,H1957="out-sample",H1958="out-sample"),J1957,IF(AND(F1958="",H1957="out-sample"),"",IF(AND(Temp!optSeasCoef=0,Temp!sts_add=1),IF(H1957="in-sample",IF(Q1957=bigT,((qCell/bigT)*(I1958-I1957))+((1-(qCell/bigT))*J1957),IF(OR(F1958="",COUNT($F$2:F1957)&lt;=qCell),IF(COUNT($F$2:F1957)=1,0,F1957-F1956),((qCell/COUNT($F$2:F1957))*(I1958-I1957))+((1-(qCell/COUNT($F$2:F1957)))*J1957))),J1957),IF(AND(Temp!optSeasCoef=0,Temp!sts_multp=1),IF(H1957="in-sample",IF(Q1957=bigT,((qCell/bigT)*(I1958/I1957))+((1-(qCell/bigT))*J1957),IF(qCell=0,1,IF(OR(F1958="",COUNT($F$2:F1957)&lt;=qCell),IF(COUNT($F$2:F1957)=1,1,F1957/F1956),((qCell/COUNT($F$2:F1957))*(I1958/I1957))+((1-(qCell/COUNT($F$2:F1957)))*J1957)))),J1957),IF(Temp!sts_add=1,IF(H1957="in-sample",IF(Q1957=bigT,((qCell/bigT)*(I1958-I1957))+((1-(qCell/bigT))*J1957),IF(OR(F1958="",COUNT($AX$2:AX1957)&lt;=qCell),IF(COUNT($AX$2:AX1957)=1,0,AX1957-AX1956),((qCell/COUNT($AX$2:AX1957))*(I1958-I1957))+((1-(qCell/COUNT($AX$2:AX1957)))*J1957))),J1957),IF(H1957="in-sample",IF(Q1957=bigT,((qCell/bigT)*(I1958/I1957))+((1-(qCell/bigT))*J1957),IF(qCell=0,1,IF(OR(F1958="",COUNT($AX$2:AX1957)&lt;=qCell),IF(COUNT($AX$2:AX1957)=1,1,AX1957/AX1956),((qCell/COUNT($AX$2:AX1957))*(I1958/I1957))+((1-(qCell/COUNT($AX$2:AX1957)))*J1957)))),J1957)))))))</f>
        <v/>
      </c>
      <c r="K1958" s="31" t="str">
        <f>IF(H1958="","",IF(AND(Temp!optSeasCoef=0,Temp!sts_add=1),IF(H1958="out-sample",I1958+(Q1958*J1958),I1958+J1958),IF(AND(Temp!optSeasCoef=0,Temp!sts_multp=1),IF(H1958="out-sample",I1958*(J1958^Q1958),I1958*J1958),IF(Temp!sts_add=1,IF(H1958="out-sample",(I1958+(Q1958*J1958))*G1958,(I1958+J1958)*G1958),IF(H1958="out-sample",I1958*(J1958^Q1958)*G1958,I1958*J1958*G1958)))))</f>
        <v/>
      </c>
      <c r="L1958" s="32" t="str">
        <f t="shared" si="212"/>
        <v/>
      </c>
      <c r="M1958" s="32" t="str">
        <f t="shared" si="213"/>
        <v/>
      </c>
      <c r="N1958" s="32" t="str">
        <f t="shared" si="214"/>
        <v/>
      </c>
      <c r="O1958" s="32" t="str">
        <f t="shared" si="215"/>
        <v/>
      </c>
      <c r="P1958" s="32" t="str">
        <f t="shared" si="216"/>
        <v/>
      </c>
      <c r="Q1958" s="3" t="str">
        <f>IF(AND(Temp!fhor_indata=1,F1958="",H1957="in-sample"),1,IF(AND(Temp!fhor_indata=1,H1957="out-sample",Q1957&lt;ATA!XfHor),Q1957+1,IF(F1958="","",IF(AND(H1958="out-sample",H1957="in-sample"),1,IF(AND(H1958="out-sample",H1957="out-sample"),Q1957+1,IF(ISNUMBER(Q1957),Q1957+1,1))))))</f>
        <v/>
      </c>
      <c r="R1958" s="3" t="str">
        <f t="shared" si="210"/>
        <v/>
      </c>
      <c r="S1958" s="6"/>
      <c r="T1958" s="6"/>
      <c r="U1958" s="6"/>
      <c r="V1958" s="6"/>
      <c r="W1958" s="6"/>
      <c r="X1958" s="6"/>
      <c r="Y1958" s="6"/>
      <c r="Z1958" s="6"/>
      <c r="AA1958" s="6"/>
      <c r="AB1958" s="6"/>
      <c r="AC1958" s="6"/>
      <c r="AD1958" s="6"/>
      <c r="AE1958" s="6"/>
      <c r="AF1958" s="6"/>
      <c r="AG1958" s="6"/>
      <c r="AH1958" s="6"/>
      <c r="AI1958" s="6"/>
      <c r="AJ1958" s="6"/>
      <c r="AK1958" s="6"/>
      <c r="AX1958" s="63" t="e">
        <f t="shared" si="211"/>
        <v>#VALUE!</v>
      </c>
    </row>
    <row r="1959" spans="1:50" s="1" customFormat="1" ht="14.25" x14ac:dyDescent="0.2">
      <c r="A1959" s="6"/>
      <c r="B1959" s="6"/>
      <c r="C1959" s="6"/>
      <c r="D1959" s="3"/>
      <c r="E1959" s="70" t="str">
        <f>IF(ATA!E1959="","",ATA!E1959)</f>
        <v/>
      </c>
      <c r="F1959" s="51" t="str">
        <f>IF(ATA!F1959="","",ATA!F1959)</f>
        <v/>
      </c>
      <c r="G1959" s="11" t="str">
        <f>IF(ATA!G1959="","",ATA!G1959)</f>
        <v/>
      </c>
      <c r="H1959" s="55" t="str">
        <f>IF(ATA!H1959="","",ATA!H1959)</f>
        <v/>
      </c>
      <c r="I1959" s="31" t="str">
        <f>IF(AND(F1958="",H1958="in-sample"),"",IF(AND(Temp!fhor_indata=1,H1958="out-sample",H1959="out-sample"),I1958,IF(AND(F1959="",H1958="out-sample"),"",IF(AND(Temp!optSeasCoef=0,Temp!sts_add=1),IF(H1958="in-sample",IF(Q1958=bigT,((pCell/bigT)*F1958)+((1-(pCell/bigT))*(I1958+J1958)),IF(OR(F1959="",COUNT($F$2:F1958)&lt;=pCell),F1958,((pCell/COUNT($F$2:F1958))*F1958)+((1-(pCell/COUNT($F$2:F1958)))*(I1958+J1958)))),I1958),IF(AND(Temp!optSeasCoef=0,Temp!sts_multp=1),IF(H1958="in-sample",IF(Q1958=bigT,((pCell/bigT)*F1958)+((1-(pCell/bigT))*(I1958*J1958)),IF(OR(F1959="",COUNT(F$2:$F1958)&lt;=pCell),F1958,((pCell/COUNT($F$2:F1958))*F1958)+((1-(pCell/COUNT($F$2:F1958)))*(I1958*J1958)))),I1958),IF(Temp!sts_add=1,IF(H1958="in-sample",IF(Q1958=bigT,((pCell/bigT)*AX1958)+((1-(pCell/bigT))*(I1958+J1958)),IF(OR(F1959="",COUNT($AX$2:AX1958)&lt;=pCell),AX1958,((pCell/COUNT($AX$2:AX1958))*AX1958)+((1-(pCell/COUNT($AX$2:AX1958)))*(I1958+J1958)))),I1958),IF(H1958="in-sample",IF(Q1958=bigT,((pCell/bigT)*AX1958)+((1-(pCell/bigT))*(I1958*J1958)),IF(OR(F1959="",COUNT($AX$2:AX1958)&lt;=pCell),AX1958,((pCell/COUNT($AX$2:AX1958))*AX1958)+((1-(pCell/COUNT($AX$2:AX1958)))*(I1958*J1958)))),I1958)))))))</f>
        <v/>
      </c>
      <c r="J1959" s="31" t="str">
        <f>IF(AND(F1958="",H1958="in-sample"),"",IF(AND(Temp!fhor_indata=1,H1958="out-sample",H1959="out-sample"),J1958,IF(AND(F1959="",H1958="out-sample"),"",IF(AND(Temp!optSeasCoef=0,Temp!sts_add=1),IF(H1958="in-sample",IF(Q1958=bigT,((qCell/bigT)*(I1959-I1958))+((1-(qCell/bigT))*J1958),IF(OR(F1959="",COUNT($F$2:F1958)&lt;=qCell),IF(COUNT($F$2:F1958)=1,0,F1958-F1957),((qCell/COUNT($F$2:F1958))*(I1959-I1958))+((1-(qCell/COUNT($F$2:F1958)))*J1958))),J1958),IF(AND(Temp!optSeasCoef=0,Temp!sts_multp=1),IF(H1958="in-sample",IF(Q1958=bigT,((qCell/bigT)*(I1959/I1958))+((1-(qCell/bigT))*J1958),IF(qCell=0,1,IF(OR(F1959="",COUNT($F$2:F1958)&lt;=qCell),IF(COUNT($F$2:F1958)=1,1,F1958/F1957),((qCell/COUNT($F$2:F1958))*(I1959/I1958))+((1-(qCell/COUNT($F$2:F1958)))*J1958)))),J1958),IF(Temp!sts_add=1,IF(H1958="in-sample",IF(Q1958=bigT,((qCell/bigT)*(I1959-I1958))+((1-(qCell/bigT))*J1958),IF(OR(F1959="",COUNT($AX$2:AX1958)&lt;=qCell),IF(COUNT($AX$2:AX1958)=1,0,AX1958-AX1957),((qCell/COUNT($AX$2:AX1958))*(I1959-I1958))+((1-(qCell/COUNT($AX$2:AX1958)))*J1958))),J1958),IF(H1958="in-sample",IF(Q1958=bigT,((qCell/bigT)*(I1959/I1958))+((1-(qCell/bigT))*J1958),IF(qCell=0,1,IF(OR(F1959="",COUNT($AX$2:AX1958)&lt;=qCell),IF(COUNT($AX$2:AX1958)=1,1,AX1958/AX1957),((qCell/COUNT($AX$2:AX1958))*(I1959/I1958))+((1-(qCell/COUNT($AX$2:AX1958)))*J1958)))),J1958)))))))</f>
        <v/>
      </c>
      <c r="K1959" s="31" t="str">
        <f>IF(H1959="","",IF(AND(Temp!optSeasCoef=0,Temp!sts_add=1),IF(H1959="out-sample",I1959+(Q1959*J1959),I1959+J1959),IF(AND(Temp!optSeasCoef=0,Temp!sts_multp=1),IF(H1959="out-sample",I1959*(J1959^Q1959),I1959*J1959),IF(Temp!sts_add=1,IF(H1959="out-sample",(I1959+(Q1959*J1959))*G1959,(I1959+J1959)*G1959),IF(H1959="out-sample",I1959*(J1959^Q1959)*G1959,I1959*J1959*G1959)))))</f>
        <v/>
      </c>
      <c r="L1959" s="32" t="str">
        <f t="shared" si="212"/>
        <v/>
      </c>
      <c r="M1959" s="32" t="str">
        <f t="shared" si="213"/>
        <v/>
      </c>
      <c r="N1959" s="32" t="str">
        <f t="shared" si="214"/>
        <v/>
      </c>
      <c r="O1959" s="32" t="str">
        <f t="shared" si="215"/>
        <v/>
      </c>
      <c r="P1959" s="32" t="str">
        <f t="shared" si="216"/>
        <v/>
      </c>
      <c r="Q1959" s="3" t="str">
        <f>IF(AND(Temp!fhor_indata=1,F1959="",H1958="in-sample"),1,IF(AND(Temp!fhor_indata=1,H1958="out-sample",Q1958&lt;ATA!XfHor),Q1958+1,IF(F1959="","",IF(AND(H1959="out-sample",H1958="in-sample"),1,IF(AND(H1959="out-sample",H1958="out-sample"),Q1958+1,IF(ISNUMBER(Q1958),Q1958+1,1))))))</f>
        <v/>
      </c>
      <c r="R1959" s="3" t="str">
        <f t="shared" si="210"/>
        <v/>
      </c>
      <c r="S1959" s="6"/>
      <c r="T1959" s="6"/>
      <c r="U1959" s="6"/>
      <c r="V1959" s="6"/>
      <c r="W1959" s="6"/>
      <c r="X1959" s="6"/>
      <c r="Y1959" s="6"/>
      <c r="Z1959" s="6"/>
      <c r="AA1959" s="6"/>
      <c r="AB1959" s="6"/>
      <c r="AC1959" s="6"/>
      <c r="AD1959" s="6"/>
      <c r="AE1959" s="6"/>
      <c r="AF1959" s="6"/>
      <c r="AG1959" s="6"/>
      <c r="AH1959" s="6"/>
      <c r="AI1959" s="6"/>
      <c r="AJ1959" s="6"/>
      <c r="AK1959" s="6"/>
      <c r="AX1959" s="63" t="e">
        <f t="shared" si="211"/>
        <v>#VALUE!</v>
      </c>
    </row>
    <row r="1960" spans="1:50" s="1" customFormat="1" ht="14.25" x14ac:dyDescent="0.2">
      <c r="A1960" s="6"/>
      <c r="B1960" s="6"/>
      <c r="C1960" s="6"/>
      <c r="D1960" s="3"/>
      <c r="E1960" s="70" t="str">
        <f>IF(ATA!E1960="","",ATA!E1960)</f>
        <v/>
      </c>
      <c r="F1960" s="51" t="str">
        <f>IF(ATA!F1960="","",ATA!F1960)</f>
        <v/>
      </c>
      <c r="G1960" s="11" t="str">
        <f>IF(ATA!G1960="","",ATA!G1960)</f>
        <v/>
      </c>
      <c r="H1960" s="55" t="str">
        <f>IF(ATA!H1960="","",ATA!H1960)</f>
        <v/>
      </c>
      <c r="I1960" s="31" t="str">
        <f>IF(AND(F1959="",H1959="in-sample"),"",IF(AND(Temp!fhor_indata=1,H1959="out-sample",H1960="out-sample"),I1959,IF(AND(F1960="",H1959="out-sample"),"",IF(AND(Temp!optSeasCoef=0,Temp!sts_add=1),IF(H1959="in-sample",IF(Q1959=bigT,((pCell/bigT)*F1959)+((1-(pCell/bigT))*(I1959+J1959)),IF(OR(F1960="",COUNT($F$2:F1959)&lt;=pCell),F1959,((pCell/COUNT($F$2:F1959))*F1959)+((1-(pCell/COUNT($F$2:F1959)))*(I1959+J1959)))),I1959),IF(AND(Temp!optSeasCoef=0,Temp!sts_multp=1),IF(H1959="in-sample",IF(Q1959=bigT,((pCell/bigT)*F1959)+((1-(pCell/bigT))*(I1959*J1959)),IF(OR(F1960="",COUNT(F$2:$F1959)&lt;=pCell),F1959,((pCell/COUNT($F$2:F1959))*F1959)+((1-(pCell/COUNT($F$2:F1959)))*(I1959*J1959)))),I1959),IF(Temp!sts_add=1,IF(H1959="in-sample",IF(Q1959=bigT,((pCell/bigT)*AX1959)+((1-(pCell/bigT))*(I1959+J1959)),IF(OR(F1960="",COUNT($AX$2:AX1959)&lt;=pCell),AX1959,((pCell/COUNT($AX$2:AX1959))*AX1959)+((1-(pCell/COUNT($AX$2:AX1959)))*(I1959+J1959)))),I1959),IF(H1959="in-sample",IF(Q1959=bigT,((pCell/bigT)*AX1959)+((1-(pCell/bigT))*(I1959*J1959)),IF(OR(F1960="",COUNT($AX$2:AX1959)&lt;=pCell),AX1959,((pCell/COUNT($AX$2:AX1959))*AX1959)+((1-(pCell/COUNT($AX$2:AX1959)))*(I1959*J1959)))),I1959)))))))</f>
        <v/>
      </c>
      <c r="J1960" s="31" t="str">
        <f>IF(AND(F1959="",H1959="in-sample"),"",IF(AND(Temp!fhor_indata=1,H1959="out-sample",H1960="out-sample"),J1959,IF(AND(F1960="",H1959="out-sample"),"",IF(AND(Temp!optSeasCoef=0,Temp!sts_add=1),IF(H1959="in-sample",IF(Q1959=bigT,((qCell/bigT)*(I1960-I1959))+((1-(qCell/bigT))*J1959),IF(OR(F1960="",COUNT($F$2:F1959)&lt;=qCell),IF(COUNT($F$2:F1959)=1,0,F1959-F1958),((qCell/COUNT($F$2:F1959))*(I1960-I1959))+((1-(qCell/COUNT($F$2:F1959)))*J1959))),J1959),IF(AND(Temp!optSeasCoef=0,Temp!sts_multp=1),IF(H1959="in-sample",IF(Q1959=bigT,((qCell/bigT)*(I1960/I1959))+((1-(qCell/bigT))*J1959),IF(qCell=0,1,IF(OR(F1960="",COUNT($F$2:F1959)&lt;=qCell),IF(COUNT($F$2:F1959)=1,1,F1959/F1958),((qCell/COUNT($F$2:F1959))*(I1960/I1959))+((1-(qCell/COUNT($F$2:F1959)))*J1959)))),J1959),IF(Temp!sts_add=1,IF(H1959="in-sample",IF(Q1959=bigT,((qCell/bigT)*(I1960-I1959))+((1-(qCell/bigT))*J1959),IF(OR(F1960="",COUNT($AX$2:AX1959)&lt;=qCell),IF(COUNT($AX$2:AX1959)=1,0,AX1959-AX1958),((qCell/COUNT($AX$2:AX1959))*(I1960-I1959))+((1-(qCell/COUNT($AX$2:AX1959)))*J1959))),J1959),IF(H1959="in-sample",IF(Q1959=bigT,((qCell/bigT)*(I1960/I1959))+((1-(qCell/bigT))*J1959),IF(qCell=0,1,IF(OR(F1960="",COUNT($AX$2:AX1959)&lt;=qCell),IF(COUNT($AX$2:AX1959)=1,1,AX1959/AX1958),((qCell/COUNT($AX$2:AX1959))*(I1960/I1959))+((1-(qCell/COUNT($AX$2:AX1959)))*J1959)))),J1959)))))))</f>
        <v/>
      </c>
      <c r="K1960" s="31" t="str">
        <f>IF(H1960="","",IF(AND(Temp!optSeasCoef=0,Temp!sts_add=1),IF(H1960="out-sample",I1960+(Q1960*J1960),I1960+J1960),IF(AND(Temp!optSeasCoef=0,Temp!sts_multp=1),IF(H1960="out-sample",I1960*(J1960^Q1960),I1960*J1960),IF(Temp!sts_add=1,IF(H1960="out-sample",(I1960+(Q1960*J1960))*G1960,(I1960+J1960)*G1960),IF(H1960="out-sample",I1960*(J1960^Q1960)*G1960,I1960*J1960*G1960)))))</f>
        <v/>
      </c>
      <c r="L1960" s="32" t="str">
        <f t="shared" si="212"/>
        <v/>
      </c>
      <c r="M1960" s="32" t="str">
        <f t="shared" si="213"/>
        <v/>
      </c>
      <c r="N1960" s="32" t="str">
        <f t="shared" si="214"/>
        <v/>
      </c>
      <c r="O1960" s="32" t="str">
        <f t="shared" si="215"/>
        <v/>
      </c>
      <c r="P1960" s="32" t="str">
        <f t="shared" si="216"/>
        <v/>
      </c>
      <c r="Q1960" s="3" t="str">
        <f>IF(AND(Temp!fhor_indata=1,F1960="",H1959="in-sample"),1,IF(AND(Temp!fhor_indata=1,H1959="out-sample",Q1959&lt;ATA!XfHor),Q1959+1,IF(F1960="","",IF(AND(H1960="out-sample",H1959="in-sample"),1,IF(AND(H1960="out-sample",H1959="out-sample"),Q1959+1,IF(ISNUMBER(Q1959),Q1959+1,1))))))</f>
        <v/>
      </c>
      <c r="R1960" s="3" t="str">
        <f t="shared" si="210"/>
        <v/>
      </c>
      <c r="S1960" s="6"/>
      <c r="T1960" s="6"/>
      <c r="U1960" s="6"/>
      <c r="V1960" s="6"/>
      <c r="W1960" s="6"/>
      <c r="X1960" s="6"/>
      <c r="Y1960" s="6"/>
      <c r="Z1960" s="6"/>
      <c r="AA1960" s="6"/>
      <c r="AB1960" s="6"/>
      <c r="AC1960" s="6"/>
      <c r="AD1960" s="6"/>
      <c r="AE1960" s="6"/>
      <c r="AF1960" s="6"/>
      <c r="AG1960" s="6"/>
      <c r="AH1960" s="6"/>
      <c r="AI1960" s="6"/>
      <c r="AJ1960" s="6"/>
      <c r="AK1960" s="6"/>
      <c r="AX1960" s="63" t="e">
        <f t="shared" si="211"/>
        <v>#VALUE!</v>
      </c>
    </row>
    <row r="1961" spans="1:50" s="1" customFormat="1" ht="14.25" x14ac:dyDescent="0.2">
      <c r="A1961" s="6"/>
      <c r="B1961" s="6"/>
      <c r="C1961" s="6"/>
      <c r="D1961" s="3"/>
      <c r="E1961" s="70" t="str">
        <f>IF(ATA!E1961="","",ATA!E1961)</f>
        <v/>
      </c>
      <c r="F1961" s="51" t="str">
        <f>IF(ATA!F1961="","",ATA!F1961)</f>
        <v/>
      </c>
      <c r="G1961" s="11" t="str">
        <f>IF(ATA!G1961="","",ATA!G1961)</f>
        <v/>
      </c>
      <c r="H1961" s="55" t="str">
        <f>IF(ATA!H1961="","",ATA!H1961)</f>
        <v/>
      </c>
      <c r="I1961" s="31" t="str">
        <f>IF(AND(F1960="",H1960="in-sample"),"",IF(AND(Temp!fhor_indata=1,H1960="out-sample",H1961="out-sample"),I1960,IF(AND(F1961="",H1960="out-sample"),"",IF(AND(Temp!optSeasCoef=0,Temp!sts_add=1),IF(H1960="in-sample",IF(Q1960=bigT,((pCell/bigT)*F1960)+((1-(pCell/bigT))*(I1960+J1960)),IF(OR(F1961="",COUNT($F$2:F1960)&lt;=pCell),F1960,((pCell/COUNT($F$2:F1960))*F1960)+((1-(pCell/COUNT($F$2:F1960)))*(I1960+J1960)))),I1960),IF(AND(Temp!optSeasCoef=0,Temp!sts_multp=1),IF(H1960="in-sample",IF(Q1960=bigT,((pCell/bigT)*F1960)+((1-(pCell/bigT))*(I1960*J1960)),IF(OR(F1961="",COUNT(F$2:$F1960)&lt;=pCell),F1960,((pCell/COUNT($F$2:F1960))*F1960)+((1-(pCell/COUNT($F$2:F1960)))*(I1960*J1960)))),I1960),IF(Temp!sts_add=1,IF(H1960="in-sample",IF(Q1960=bigT,((pCell/bigT)*AX1960)+((1-(pCell/bigT))*(I1960+J1960)),IF(OR(F1961="",COUNT($AX$2:AX1960)&lt;=pCell),AX1960,((pCell/COUNT($AX$2:AX1960))*AX1960)+((1-(pCell/COUNT($AX$2:AX1960)))*(I1960+J1960)))),I1960),IF(H1960="in-sample",IF(Q1960=bigT,((pCell/bigT)*AX1960)+((1-(pCell/bigT))*(I1960*J1960)),IF(OR(F1961="",COUNT($AX$2:AX1960)&lt;=pCell),AX1960,((pCell/COUNT($AX$2:AX1960))*AX1960)+((1-(pCell/COUNT($AX$2:AX1960)))*(I1960*J1960)))),I1960)))))))</f>
        <v/>
      </c>
      <c r="J1961" s="31" t="str">
        <f>IF(AND(F1960="",H1960="in-sample"),"",IF(AND(Temp!fhor_indata=1,H1960="out-sample",H1961="out-sample"),J1960,IF(AND(F1961="",H1960="out-sample"),"",IF(AND(Temp!optSeasCoef=0,Temp!sts_add=1),IF(H1960="in-sample",IF(Q1960=bigT,((qCell/bigT)*(I1961-I1960))+((1-(qCell/bigT))*J1960),IF(OR(F1961="",COUNT($F$2:F1960)&lt;=qCell),IF(COUNT($F$2:F1960)=1,0,F1960-F1959),((qCell/COUNT($F$2:F1960))*(I1961-I1960))+((1-(qCell/COUNT($F$2:F1960)))*J1960))),J1960),IF(AND(Temp!optSeasCoef=0,Temp!sts_multp=1),IF(H1960="in-sample",IF(Q1960=bigT,((qCell/bigT)*(I1961/I1960))+((1-(qCell/bigT))*J1960),IF(qCell=0,1,IF(OR(F1961="",COUNT($F$2:F1960)&lt;=qCell),IF(COUNT($F$2:F1960)=1,1,F1960/F1959),((qCell/COUNT($F$2:F1960))*(I1961/I1960))+((1-(qCell/COUNT($F$2:F1960)))*J1960)))),J1960),IF(Temp!sts_add=1,IF(H1960="in-sample",IF(Q1960=bigT,((qCell/bigT)*(I1961-I1960))+((1-(qCell/bigT))*J1960),IF(OR(F1961="",COUNT($AX$2:AX1960)&lt;=qCell),IF(COUNT($AX$2:AX1960)=1,0,AX1960-AX1959),((qCell/COUNT($AX$2:AX1960))*(I1961-I1960))+((1-(qCell/COUNT($AX$2:AX1960)))*J1960))),J1960),IF(H1960="in-sample",IF(Q1960=bigT,((qCell/bigT)*(I1961/I1960))+((1-(qCell/bigT))*J1960),IF(qCell=0,1,IF(OR(F1961="",COUNT($AX$2:AX1960)&lt;=qCell),IF(COUNT($AX$2:AX1960)=1,1,AX1960/AX1959),((qCell/COUNT($AX$2:AX1960))*(I1961/I1960))+((1-(qCell/COUNT($AX$2:AX1960)))*J1960)))),J1960)))))))</f>
        <v/>
      </c>
      <c r="K1961" s="31" t="str">
        <f>IF(H1961="","",IF(AND(Temp!optSeasCoef=0,Temp!sts_add=1),IF(H1961="out-sample",I1961+(Q1961*J1961),I1961+J1961),IF(AND(Temp!optSeasCoef=0,Temp!sts_multp=1),IF(H1961="out-sample",I1961*(J1961^Q1961),I1961*J1961),IF(Temp!sts_add=1,IF(H1961="out-sample",(I1961+(Q1961*J1961))*G1961,(I1961+J1961)*G1961),IF(H1961="out-sample",I1961*(J1961^Q1961)*G1961,I1961*J1961*G1961)))))</f>
        <v/>
      </c>
      <c r="L1961" s="32" t="str">
        <f t="shared" si="212"/>
        <v/>
      </c>
      <c r="M1961" s="32" t="str">
        <f t="shared" si="213"/>
        <v/>
      </c>
      <c r="N1961" s="32" t="str">
        <f t="shared" si="214"/>
        <v/>
      </c>
      <c r="O1961" s="32" t="str">
        <f t="shared" si="215"/>
        <v/>
      </c>
      <c r="P1961" s="32" t="str">
        <f t="shared" si="216"/>
        <v/>
      </c>
      <c r="Q1961" s="3" t="str">
        <f>IF(AND(Temp!fhor_indata=1,F1961="",H1960="in-sample"),1,IF(AND(Temp!fhor_indata=1,H1960="out-sample",Q1960&lt;ATA!XfHor),Q1960+1,IF(F1961="","",IF(AND(H1961="out-sample",H1960="in-sample"),1,IF(AND(H1961="out-sample",H1960="out-sample"),Q1960+1,IF(ISNUMBER(Q1960),Q1960+1,1))))))</f>
        <v/>
      </c>
      <c r="R1961" s="3" t="str">
        <f t="shared" si="210"/>
        <v/>
      </c>
      <c r="S1961" s="6"/>
      <c r="T1961" s="6"/>
      <c r="U1961" s="6"/>
      <c r="V1961" s="6"/>
      <c r="W1961" s="6"/>
      <c r="X1961" s="6"/>
      <c r="Y1961" s="6"/>
      <c r="Z1961" s="6"/>
      <c r="AA1961" s="6"/>
      <c r="AB1961" s="6"/>
      <c r="AC1961" s="6"/>
      <c r="AD1961" s="6"/>
      <c r="AE1961" s="6"/>
      <c r="AF1961" s="6"/>
      <c r="AG1961" s="6"/>
      <c r="AH1961" s="6"/>
      <c r="AI1961" s="6"/>
      <c r="AJ1961" s="6"/>
      <c r="AK1961" s="6"/>
      <c r="AX1961" s="63" t="e">
        <f t="shared" si="211"/>
        <v>#VALUE!</v>
      </c>
    </row>
    <row r="1962" spans="1:50" s="1" customFormat="1" ht="14.25" x14ac:dyDescent="0.2">
      <c r="A1962" s="6"/>
      <c r="B1962" s="6"/>
      <c r="C1962" s="6"/>
      <c r="D1962" s="3"/>
      <c r="E1962" s="70" t="str">
        <f>IF(ATA!E1962="","",ATA!E1962)</f>
        <v/>
      </c>
      <c r="F1962" s="51" t="str">
        <f>IF(ATA!F1962="","",ATA!F1962)</f>
        <v/>
      </c>
      <c r="G1962" s="11" t="str">
        <f>IF(ATA!G1962="","",ATA!G1962)</f>
        <v/>
      </c>
      <c r="H1962" s="55" t="str">
        <f>IF(ATA!H1962="","",ATA!H1962)</f>
        <v/>
      </c>
      <c r="I1962" s="31" t="str">
        <f>IF(AND(F1961="",H1961="in-sample"),"",IF(AND(Temp!fhor_indata=1,H1961="out-sample",H1962="out-sample"),I1961,IF(AND(F1962="",H1961="out-sample"),"",IF(AND(Temp!optSeasCoef=0,Temp!sts_add=1),IF(H1961="in-sample",IF(Q1961=bigT,((pCell/bigT)*F1961)+((1-(pCell/bigT))*(I1961+J1961)),IF(OR(F1962="",COUNT($F$2:F1961)&lt;=pCell),F1961,((pCell/COUNT($F$2:F1961))*F1961)+((1-(pCell/COUNT($F$2:F1961)))*(I1961+J1961)))),I1961),IF(AND(Temp!optSeasCoef=0,Temp!sts_multp=1),IF(H1961="in-sample",IF(Q1961=bigT,((pCell/bigT)*F1961)+((1-(pCell/bigT))*(I1961*J1961)),IF(OR(F1962="",COUNT(F$2:$F1961)&lt;=pCell),F1961,((pCell/COUNT($F$2:F1961))*F1961)+((1-(pCell/COUNT($F$2:F1961)))*(I1961*J1961)))),I1961),IF(Temp!sts_add=1,IF(H1961="in-sample",IF(Q1961=bigT,((pCell/bigT)*AX1961)+((1-(pCell/bigT))*(I1961+J1961)),IF(OR(F1962="",COUNT($AX$2:AX1961)&lt;=pCell),AX1961,((pCell/COUNT($AX$2:AX1961))*AX1961)+((1-(pCell/COUNT($AX$2:AX1961)))*(I1961+J1961)))),I1961),IF(H1961="in-sample",IF(Q1961=bigT,((pCell/bigT)*AX1961)+((1-(pCell/bigT))*(I1961*J1961)),IF(OR(F1962="",COUNT($AX$2:AX1961)&lt;=pCell),AX1961,((pCell/COUNT($AX$2:AX1961))*AX1961)+((1-(pCell/COUNT($AX$2:AX1961)))*(I1961*J1961)))),I1961)))))))</f>
        <v/>
      </c>
      <c r="J1962" s="31" t="str">
        <f>IF(AND(F1961="",H1961="in-sample"),"",IF(AND(Temp!fhor_indata=1,H1961="out-sample",H1962="out-sample"),J1961,IF(AND(F1962="",H1961="out-sample"),"",IF(AND(Temp!optSeasCoef=0,Temp!sts_add=1),IF(H1961="in-sample",IF(Q1961=bigT,((qCell/bigT)*(I1962-I1961))+((1-(qCell/bigT))*J1961),IF(OR(F1962="",COUNT($F$2:F1961)&lt;=qCell),IF(COUNT($F$2:F1961)=1,0,F1961-F1960),((qCell/COUNT($F$2:F1961))*(I1962-I1961))+((1-(qCell/COUNT($F$2:F1961)))*J1961))),J1961),IF(AND(Temp!optSeasCoef=0,Temp!sts_multp=1),IF(H1961="in-sample",IF(Q1961=bigT,((qCell/bigT)*(I1962/I1961))+((1-(qCell/bigT))*J1961),IF(qCell=0,1,IF(OR(F1962="",COUNT($F$2:F1961)&lt;=qCell),IF(COUNT($F$2:F1961)=1,1,F1961/F1960),((qCell/COUNT($F$2:F1961))*(I1962/I1961))+((1-(qCell/COUNT($F$2:F1961)))*J1961)))),J1961),IF(Temp!sts_add=1,IF(H1961="in-sample",IF(Q1961=bigT,((qCell/bigT)*(I1962-I1961))+((1-(qCell/bigT))*J1961),IF(OR(F1962="",COUNT($AX$2:AX1961)&lt;=qCell),IF(COUNT($AX$2:AX1961)=1,0,AX1961-AX1960),((qCell/COUNT($AX$2:AX1961))*(I1962-I1961))+((1-(qCell/COUNT($AX$2:AX1961)))*J1961))),J1961),IF(H1961="in-sample",IF(Q1961=bigT,((qCell/bigT)*(I1962/I1961))+((1-(qCell/bigT))*J1961),IF(qCell=0,1,IF(OR(F1962="",COUNT($AX$2:AX1961)&lt;=qCell),IF(COUNT($AX$2:AX1961)=1,1,AX1961/AX1960),((qCell/COUNT($AX$2:AX1961))*(I1962/I1961))+((1-(qCell/COUNT($AX$2:AX1961)))*J1961)))),J1961)))))))</f>
        <v/>
      </c>
      <c r="K1962" s="31" t="str">
        <f>IF(H1962="","",IF(AND(Temp!optSeasCoef=0,Temp!sts_add=1),IF(H1962="out-sample",I1962+(Q1962*J1962),I1962+J1962),IF(AND(Temp!optSeasCoef=0,Temp!sts_multp=1),IF(H1962="out-sample",I1962*(J1962^Q1962),I1962*J1962),IF(Temp!sts_add=1,IF(H1962="out-sample",(I1962+(Q1962*J1962))*G1962,(I1962+J1962)*G1962),IF(H1962="out-sample",I1962*(J1962^Q1962)*G1962,I1962*J1962*G1962)))))</f>
        <v/>
      </c>
      <c r="L1962" s="32" t="str">
        <f t="shared" si="212"/>
        <v/>
      </c>
      <c r="M1962" s="32" t="str">
        <f t="shared" si="213"/>
        <v/>
      </c>
      <c r="N1962" s="32" t="str">
        <f t="shared" si="214"/>
        <v/>
      </c>
      <c r="O1962" s="32" t="str">
        <f t="shared" si="215"/>
        <v/>
      </c>
      <c r="P1962" s="32" t="str">
        <f t="shared" si="216"/>
        <v/>
      </c>
      <c r="Q1962" s="3" t="str">
        <f>IF(AND(Temp!fhor_indata=1,F1962="",H1961="in-sample"),1,IF(AND(Temp!fhor_indata=1,H1961="out-sample",Q1961&lt;ATA!XfHor),Q1961+1,IF(F1962="","",IF(AND(H1962="out-sample",H1961="in-sample"),1,IF(AND(H1962="out-sample",H1961="out-sample"),Q1961+1,IF(ISNUMBER(Q1961),Q1961+1,1))))))</f>
        <v/>
      </c>
      <c r="R1962" s="3" t="str">
        <f t="shared" si="210"/>
        <v/>
      </c>
      <c r="S1962" s="6"/>
      <c r="T1962" s="6"/>
      <c r="U1962" s="6"/>
      <c r="V1962" s="6"/>
      <c r="W1962" s="6"/>
      <c r="X1962" s="6"/>
      <c r="Y1962" s="6"/>
      <c r="Z1962" s="6"/>
      <c r="AA1962" s="6"/>
      <c r="AB1962" s="6"/>
      <c r="AC1962" s="6"/>
      <c r="AD1962" s="6"/>
      <c r="AE1962" s="6"/>
      <c r="AF1962" s="6"/>
      <c r="AG1962" s="6"/>
      <c r="AH1962" s="6"/>
      <c r="AI1962" s="6"/>
      <c r="AJ1962" s="6"/>
      <c r="AK1962" s="6"/>
      <c r="AX1962" s="63" t="e">
        <f t="shared" si="211"/>
        <v>#VALUE!</v>
      </c>
    </row>
    <row r="1963" spans="1:50" s="1" customFormat="1" ht="14.25" x14ac:dyDescent="0.2">
      <c r="A1963" s="6"/>
      <c r="B1963" s="6"/>
      <c r="C1963" s="6"/>
      <c r="D1963" s="3"/>
      <c r="E1963" s="70" t="str">
        <f>IF(ATA!E1963="","",ATA!E1963)</f>
        <v/>
      </c>
      <c r="F1963" s="51" t="str">
        <f>IF(ATA!F1963="","",ATA!F1963)</f>
        <v/>
      </c>
      <c r="G1963" s="11" t="str">
        <f>IF(ATA!G1963="","",ATA!G1963)</f>
        <v/>
      </c>
      <c r="H1963" s="55" t="str">
        <f>IF(ATA!H1963="","",ATA!H1963)</f>
        <v/>
      </c>
      <c r="I1963" s="31" t="str">
        <f>IF(AND(F1962="",H1962="in-sample"),"",IF(AND(Temp!fhor_indata=1,H1962="out-sample",H1963="out-sample"),I1962,IF(AND(F1963="",H1962="out-sample"),"",IF(AND(Temp!optSeasCoef=0,Temp!sts_add=1),IF(H1962="in-sample",IF(Q1962=bigT,((pCell/bigT)*F1962)+((1-(pCell/bigT))*(I1962+J1962)),IF(OR(F1963="",COUNT($F$2:F1962)&lt;=pCell),F1962,((pCell/COUNT($F$2:F1962))*F1962)+((1-(pCell/COUNT($F$2:F1962)))*(I1962+J1962)))),I1962),IF(AND(Temp!optSeasCoef=0,Temp!sts_multp=1),IF(H1962="in-sample",IF(Q1962=bigT,((pCell/bigT)*F1962)+((1-(pCell/bigT))*(I1962*J1962)),IF(OR(F1963="",COUNT(F$2:$F1962)&lt;=pCell),F1962,((pCell/COUNT($F$2:F1962))*F1962)+((1-(pCell/COUNT($F$2:F1962)))*(I1962*J1962)))),I1962),IF(Temp!sts_add=1,IF(H1962="in-sample",IF(Q1962=bigT,((pCell/bigT)*AX1962)+((1-(pCell/bigT))*(I1962+J1962)),IF(OR(F1963="",COUNT($AX$2:AX1962)&lt;=pCell),AX1962,((pCell/COUNT($AX$2:AX1962))*AX1962)+((1-(pCell/COUNT($AX$2:AX1962)))*(I1962+J1962)))),I1962),IF(H1962="in-sample",IF(Q1962=bigT,((pCell/bigT)*AX1962)+((1-(pCell/bigT))*(I1962*J1962)),IF(OR(F1963="",COUNT($AX$2:AX1962)&lt;=pCell),AX1962,((pCell/COUNT($AX$2:AX1962))*AX1962)+((1-(pCell/COUNT($AX$2:AX1962)))*(I1962*J1962)))),I1962)))))))</f>
        <v/>
      </c>
      <c r="J1963" s="31" t="str">
        <f>IF(AND(F1962="",H1962="in-sample"),"",IF(AND(Temp!fhor_indata=1,H1962="out-sample",H1963="out-sample"),J1962,IF(AND(F1963="",H1962="out-sample"),"",IF(AND(Temp!optSeasCoef=0,Temp!sts_add=1),IF(H1962="in-sample",IF(Q1962=bigT,((qCell/bigT)*(I1963-I1962))+((1-(qCell/bigT))*J1962),IF(OR(F1963="",COUNT($F$2:F1962)&lt;=qCell),IF(COUNT($F$2:F1962)=1,0,F1962-F1961),((qCell/COUNT($F$2:F1962))*(I1963-I1962))+((1-(qCell/COUNT($F$2:F1962)))*J1962))),J1962),IF(AND(Temp!optSeasCoef=0,Temp!sts_multp=1),IF(H1962="in-sample",IF(Q1962=bigT,((qCell/bigT)*(I1963/I1962))+((1-(qCell/bigT))*J1962),IF(qCell=0,1,IF(OR(F1963="",COUNT($F$2:F1962)&lt;=qCell),IF(COUNT($F$2:F1962)=1,1,F1962/F1961),((qCell/COUNT($F$2:F1962))*(I1963/I1962))+((1-(qCell/COUNT($F$2:F1962)))*J1962)))),J1962),IF(Temp!sts_add=1,IF(H1962="in-sample",IF(Q1962=bigT,((qCell/bigT)*(I1963-I1962))+((1-(qCell/bigT))*J1962),IF(OR(F1963="",COUNT($AX$2:AX1962)&lt;=qCell),IF(COUNT($AX$2:AX1962)=1,0,AX1962-AX1961),((qCell/COUNT($AX$2:AX1962))*(I1963-I1962))+((1-(qCell/COUNT($AX$2:AX1962)))*J1962))),J1962),IF(H1962="in-sample",IF(Q1962=bigT,((qCell/bigT)*(I1963/I1962))+((1-(qCell/bigT))*J1962),IF(qCell=0,1,IF(OR(F1963="",COUNT($AX$2:AX1962)&lt;=qCell),IF(COUNT($AX$2:AX1962)=1,1,AX1962/AX1961),((qCell/COUNT($AX$2:AX1962))*(I1963/I1962))+((1-(qCell/COUNT($AX$2:AX1962)))*J1962)))),J1962)))))))</f>
        <v/>
      </c>
      <c r="K1963" s="31" t="str">
        <f>IF(H1963="","",IF(AND(Temp!optSeasCoef=0,Temp!sts_add=1),IF(H1963="out-sample",I1963+(Q1963*J1963),I1963+J1963),IF(AND(Temp!optSeasCoef=0,Temp!sts_multp=1),IF(H1963="out-sample",I1963*(J1963^Q1963),I1963*J1963),IF(Temp!sts_add=1,IF(H1963="out-sample",(I1963+(Q1963*J1963))*G1963,(I1963+J1963)*G1963),IF(H1963="out-sample",I1963*(J1963^Q1963)*G1963,I1963*J1963*G1963)))))</f>
        <v/>
      </c>
      <c r="L1963" s="32" t="str">
        <f t="shared" si="212"/>
        <v/>
      </c>
      <c r="M1963" s="32" t="str">
        <f t="shared" si="213"/>
        <v/>
      </c>
      <c r="N1963" s="32" t="str">
        <f t="shared" si="214"/>
        <v/>
      </c>
      <c r="O1963" s="32" t="str">
        <f t="shared" si="215"/>
        <v/>
      </c>
      <c r="P1963" s="32" t="str">
        <f t="shared" si="216"/>
        <v/>
      </c>
      <c r="Q1963" s="3" t="str">
        <f>IF(AND(Temp!fhor_indata=1,F1963="",H1962="in-sample"),1,IF(AND(Temp!fhor_indata=1,H1962="out-sample",Q1962&lt;ATA!XfHor),Q1962+1,IF(F1963="","",IF(AND(H1963="out-sample",H1962="in-sample"),1,IF(AND(H1963="out-sample",H1962="out-sample"),Q1962+1,IF(ISNUMBER(Q1962),Q1962+1,1))))))</f>
        <v/>
      </c>
      <c r="R1963" s="3" t="str">
        <f t="shared" si="210"/>
        <v/>
      </c>
      <c r="S1963" s="6"/>
      <c r="T1963" s="6"/>
      <c r="U1963" s="6"/>
      <c r="V1963" s="6"/>
      <c r="W1963" s="6"/>
      <c r="X1963" s="6"/>
      <c r="Y1963" s="6"/>
      <c r="Z1963" s="6"/>
      <c r="AA1963" s="6"/>
      <c r="AB1963" s="6"/>
      <c r="AC1963" s="6"/>
      <c r="AD1963" s="6"/>
      <c r="AE1963" s="6"/>
      <c r="AF1963" s="6"/>
      <c r="AG1963" s="6"/>
      <c r="AH1963" s="6"/>
      <c r="AI1963" s="6"/>
      <c r="AJ1963" s="6"/>
      <c r="AK1963" s="6"/>
      <c r="AX1963" s="63" t="e">
        <f t="shared" si="211"/>
        <v>#VALUE!</v>
      </c>
    </row>
    <row r="1964" spans="1:50" s="1" customFormat="1" ht="14.25" x14ac:dyDescent="0.2">
      <c r="A1964" s="6"/>
      <c r="B1964" s="6"/>
      <c r="C1964" s="6"/>
      <c r="D1964" s="3"/>
      <c r="E1964" s="70" t="str">
        <f>IF(ATA!E1964="","",ATA!E1964)</f>
        <v/>
      </c>
      <c r="F1964" s="51" t="str">
        <f>IF(ATA!F1964="","",ATA!F1964)</f>
        <v/>
      </c>
      <c r="G1964" s="11" t="str">
        <f>IF(ATA!G1964="","",ATA!G1964)</f>
        <v/>
      </c>
      <c r="H1964" s="55" t="str">
        <f>IF(ATA!H1964="","",ATA!H1964)</f>
        <v/>
      </c>
      <c r="I1964" s="31" t="str">
        <f>IF(AND(F1963="",H1963="in-sample"),"",IF(AND(Temp!fhor_indata=1,H1963="out-sample",H1964="out-sample"),I1963,IF(AND(F1964="",H1963="out-sample"),"",IF(AND(Temp!optSeasCoef=0,Temp!sts_add=1),IF(H1963="in-sample",IF(Q1963=bigT,((pCell/bigT)*F1963)+((1-(pCell/bigT))*(I1963+J1963)),IF(OR(F1964="",COUNT($F$2:F1963)&lt;=pCell),F1963,((pCell/COUNT($F$2:F1963))*F1963)+((1-(pCell/COUNT($F$2:F1963)))*(I1963+J1963)))),I1963),IF(AND(Temp!optSeasCoef=0,Temp!sts_multp=1),IF(H1963="in-sample",IF(Q1963=bigT,((pCell/bigT)*F1963)+((1-(pCell/bigT))*(I1963*J1963)),IF(OR(F1964="",COUNT(F$2:$F1963)&lt;=pCell),F1963,((pCell/COUNT($F$2:F1963))*F1963)+((1-(pCell/COUNT($F$2:F1963)))*(I1963*J1963)))),I1963),IF(Temp!sts_add=1,IF(H1963="in-sample",IF(Q1963=bigT,((pCell/bigT)*AX1963)+((1-(pCell/bigT))*(I1963+J1963)),IF(OR(F1964="",COUNT($AX$2:AX1963)&lt;=pCell),AX1963,((pCell/COUNT($AX$2:AX1963))*AX1963)+((1-(pCell/COUNT($AX$2:AX1963)))*(I1963+J1963)))),I1963),IF(H1963="in-sample",IF(Q1963=bigT,((pCell/bigT)*AX1963)+((1-(pCell/bigT))*(I1963*J1963)),IF(OR(F1964="",COUNT($AX$2:AX1963)&lt;=pCell),AX1963,((pCell/COUNT($AX$2:AX1963))*AX1963)+((1-(pCell/COUNT($AX$2:AX1963)))*(I1963*J1963)))),I1963)))))))</f>
        <v/>
      </c>
      <c r="J1964" s="31" t="str">
        <f>IF(AND(F1963="",H1963="in-sample"),"",IF(AND(Temp!fhor_indata=1,H1963="out-sample",H1964="out-sample"),J1963,IF(AND(F1964="",H1963="out-sample"),"",IF(AND(Temp!optSeasCoef=0,Temp!sts_add=1),IF(H1963="in-sample",IF(Q1963=bigT,((qCell/bigT)*(I1964-I1963))+((1-(qCell/bigT))*J1963),IF(OR(F1964="",COUNT($F$2:F1963)&lt;=qCell),IF(COUNT($F$2:F1963)=1,0,F1963-F1962),((qCell/COUNT($F$2:F1963))*(I1964-I1963))+((1-(qCell/COUNT($F$2:F1963)))*J1963))),J1963),IF(AND(Temp!optSeasCoef=0,Temp!sts_multp=1),IF(H1963="in-sample",IF(Q1963=bigT,((qCell/bigT)*(I1964/I1963))+((1-(qCell/bigT))*J1963),IF(qCell=0,1,IF(OR(F1964="",COUNT($F$2:F1963)&lt;=qCell),IF(COUNT($F$2:F1963)=1,1,F1963/F1962),((qCell/COUNT($F$2:F1963))*(I1964/I1963))+((1-(qCell/COUNT($F$2:F1963)))*J1963)))),J1963),IF(Temp!sts_add=1,IF(H1963="in-sample",IF(Q1963=bigT,((qCell/bigT)*(I1964-I1963))+((1-(qCell/bigT))*J1963),IF(OR(F1964="",COUNT($AX$2:AX1963)&lt;=qCell),IF(COUNT($AX$2:AX1963)=1,0,AX1963-AX1962),((qCell/COUNT($AX$2:AX1963))*(I1964-I1963))+((1-(qCell/COUNT($AX$2:AX1963)))*J1963))),J1963),IF(H1963="in-sample",IF(Q1963=bigT,((qCell/bigT)*(I1964/I1963))+((1-(qCell/bigT))*J1963),IF(qCell=0,1,IF(OR(F1964="",COUNT($AX$2:AX1963)&lt;=qCell),IF(COUNT($AX$2:AX1963)=1,1,AX1963/AX1962),((qCell/COUNT($AX$2:AX1963))*(I1964/I1963))+((1-(qCell/COUNT($AX$2:AX1963)))*J1963)))),J1963)))))))</f>
        <v/>
      </c>
      <c r="K1964" s="31" t="str">
        <f>IF(H1964="","",IF(AND(Temp!optSeasCoef=0,Temp!sts_add=1),IF(H1964="out-sample",I1964+(Q1964*J1964),I1964+J1964),IF(AND(Temp!optSeasCoef=0,Temp!sts_multp=1),IF(H1964="out-sample",I1964*(J1964^Q1964),I1964*J1964),IF(Temp!sts_add=1,IF(H1964="out-sample",(I1964+(Q1964*J1964))*G1964,(I1964+J1964)*G1964),IF(H1964="out-sample",I1964*(J1964^Q1964)*G1964,I1964*J1964*G1964)))))</f>
        <v/>
      </c>
      <c r="L1964" s="32" t="str">
        <f t="shared" si="212"/>
        <v/>
      </c>
      <c r="M1964" s="32" t="str">
        <f t="shared" si="213"/>
        <v/>
      </c>
      <c r="N1964" s="32" t="str">
        <f t="shared" si="214"/>
        <v/>
      </c>
      <c r="O1964" s="32" t="str">
        <f t="shared" si="215"/>
        <v/>
      </c>
      <c r="P1964" s="32" t="str">
        <f t="shared" si="216"/>
        <v/>
      </c>
      <c r="Q1964" s="3" t="str">
        <f>IF(AND(Temp!fhor_indata=1,F1964="",H1963="in-sample"),1,IF(AND(Temp!fhor_indata=1,H1963="out-sample",Q1963&lt;ATA!XfHor),Q1963+1,IF(F1964="","",IF(AND(H1964="out-sample",H1963="in-sample"),1,IF(AND(H1964="out-sample",H1963="out-sample"),Q1963+1,IF(ISNUMBER(Q1963),Q1963+1,1))))))</f>
        <v/>
      </c>
      <c r="R1964" s="3" t="str">
        <f t="shared" si="210"/>
        <v/>
      </c>
      <c r="S1964" s="6"/>
      <c r="T1964" s="6"/>
      <c r="U1964" s="6"/>
      <c r="V1964" s="6"/>
      <c r="W1964" s="6"/>
      <c r="X1964" s="6"/>
      <c r="Y1964" s="6"/>
      <c r="Z1964" s="6"/>
      <c r="AA1964" s="6"/>
      <c r="AB1964" s="6"/>
      <c r="AC1964" s="6"/>
      <c r="AD1964" s="6"/>
      <c r="AE1964" s="6"/>
      <c r="AF1964" s="6"/>
      <c r="AG1964" s="6"/>
      <c r="AH1964" s="6"/>
      <c r="AI1964" s="6"/>
      <c r="AJ1964" s="6"/>
      <c r="AK1964" s="6"/>
      <c r="AX1964" s="63" t="e">
        <f t="shared" si="211"/>
        <v>#VALUE!</v>
      </c>
    </row>
    <row r="1965" spans="1:50" s="1" customFormat="1" ht="14.25" x14ac:dyDescent="0.2">
      <c r="A1965" s="6"/>
      <c r="B1965" s="6"/>
      <c r="C1965" s="6"/>
      <c r="D1965" s="3"/>
      <c r="E1965" s="70" t="str">
        <f>IF(ATA!E1965="","",ATA!E1965)</f>
        <v/>
      </c>
      <c r="F1965" s="51" t="str">
        <f>IF(ATA!F1965="","",ATA!F1965)</f>
        <v/>
      </c>
      <c r="G1965" s="11" t="str">
        <f>IF(ATA!G1965="","",ATA!G1965)</f>
        <v/>
      </c>
      <c r="H1965" s="55" t="str">
        <f>IF(ATA!H1965="","",ATA!H1965)</f>
        <v/>
      </c>
      <c r="I1965" s="31" t="str">
        <f>IF(AND(F1964="",H1964="in-sample"),"",IF(AND(Temp!fhor_indata=1,H1964="out-sample",H1965="out-sample"),I1964,IF(AND(F1965="",H1964="out-sample"),"",IF(AND(Temp!optSeasCoef=0,Temp!sts_add=1),IF(H1964="in-sample",IF(Q1964=bigT,((pCell/bigT)*F1964)+((1-(pCell/bigT))*(I1964+J1964)),IF(OR(F1965="",COUNT($F$2:F1964)&lt;=pCell),F1964,((pCell/COUNT($F$2:F1964))*F1964)+((1-(pCell/COUNT($F$2:F1964)))*(I1964+J1964)))),I1964),IF(AND(Temp!optSeasCoef=0,Temp!sts_multp=1),IF(H1964="in-sample",IF(Q1964=bigT,((pCell/bigT)*F1964)+((1-(pCell/bigT))*(I1964*J1964)),IF(OR(F1965="",COUNT(F$2:$F1964)&lt;=pCell),F1964,((pCell/COUNT($F$2:F1964))*F1964)+((1-(pCell/COUNT($F$2:F1964)))*(I1964*J1964)))),I1964),IF(Temp!sts_add=1,IF(H1964="in-sample",IF(Q1964=bigT,((pCell/bigT)*AX1964)+((1-(pCell/bigT))*(I1964+J1964)),IF(OR(F1965="",COUNT($AX$2:AX1964)&lt;=pCell),AX1964,((pCell/COUNT($AX$2:AX1964))*AX1964)+((1-(pCell/COUNT($AX$2:AX1964)))*(I1964+J1964)))),I1964),IF(H1964="in-sample",IF(Q1964=bigT,((pCell/bigT)*AX1964)+((1-(pCell/bigT))*(I1964*J1964)),IF(OR(F1965="",COUNT($AX$2:AX1964)&lt;=pCell),AX1964,((pCell/COUNT($AX$2:AX1964))*AX1964)+((1-(pCell/COUNT($AX$2:AX1964)))*(I1964*J1964)))),I1964)))))))</f>
        <v/>
      </c>
      <c r="J1965" s="31" t="str">
        <f>IF(AND(F1964="",H1964="in-sample"),"",IF(AND(Temp!fhor_indata=1,H1964="out-sample",H1965="out-sample"),J1964,IF(AND(F1965="",H1964="out-sample"),"",IF(AND(Temp!optSeasCoef=0,Temp!sts_add=1),IF(H1964="in-sample",IF(Q1964=bigT,((qCell/bigT)*(I1965-I1964))+((1-(qCell/bigT))*J1964),IF(OR(F1965="",COUNT($F$2:F1964)&lt;=qCell),IF(COUNT($F$2:F1964)=1,0,F1964-F1963),((qCell/COUNT($F$2:F1964))*(I1965-I1964))+((1-(qCell/COUNT($F$2:F1964)))*J1964))),J1964),IF(AND(Temp!optSeasCoef=0,Temp!sts_multp=1),IF(H1964="in-sample",IF(Q1964=bigT,((qCell/bigT)*(I1965/I1964))+((1-(qCell/bigT))*J1964),IF(qCell=0,1,IF(OR(F1965="",COUNT($F$2:F1964)&lt;=qCell),IF(COUNT($F$2:F1964)=1,1,F1964/F1963),((qCell/COUNT($F$2:F1964))*(I1965/I1964))+((1-(qCell/COUNT($F$2:F1964)))*J1964)))),J1964),IF(Temp!sts_add=1,IF(H1964="in-sample",IF(Q1964=bigT,((qCell/bigT)*(I1965-I1964))+((1-(qCell/bigT))*J1964),IF(OR(F1965="",COUNT($AX$2:AX1964)&lt;=qCell),IF(COUNT($AX$2:AX1964)=1,0,AX1964-AX1963),((qCell/COUNT($AX$2:AX1964))*(I1965-I1964))+((1-(qCell/COUNT($AX$2:AX1964)))*J1964))),J1964),IF(H1964="in-sample",IF(Q1964=bigT,((qCell/bigT)*(I1965/I1964))+((1-(qCell/bigT))*J1964),IF(qCell=0,1,IF(OR(F1965="",COUNT($AX$2:AX1964)&lt;=qCell),IF(COUNT($AX$2:AX1964)=1,1,AX1964/AX1963),((qCell/COUNT($AX$2:AX1964))*(I1965/I1964))+((1-(qCell/COUNT($AX$2:AX1964)))*J1964)))),J1964)))))))</f>
        <v/>
      </c>
      <c r="K1965" s="31" t="str">
        <f>IF(H1965="","",IF(AND(Temp!optSeasCoef=0,Temp!sts_add=1),IF(H1965="out-sample",I1965+(Q1965*J1965),I1965+J1965),IF(AND(Temp!optSeasCoef=0,Temp!sts_multp=1),IF(H1965="out-sample",I1965*(J1965^Q1965),I1965*J1965),IF(Temp!sts_add=1,IF(H1965="out-sample",(I1965+(Q1965*J1965))*G1965,(I1965+J1965)*G1965),IF(H1965="out-sample",I1965*(J1965^Q1965)*G1965,I1965*J1965*G1965)))))</f>
        <v/>
      </c>
      <c r="L1965" s="32" t="str">
        <f t="shared" si="212"/>
        <v/>
      </c>
      <c r="M1965" s="32" t="str">
        <f t="shared" si="213"/>
        <v/>
      </c>
      <c r="N1965" s="32" t="str">
        <f t="shared" si="214"/>
        <v/>
      </c>
      <c r="O1965" s="32" t="str">
        <f t="shared" si="215"/>
        <v/>
      </c>
      <c r="P1965" s="32" t="str">
        <f t="shared" si="216"/>
        <v/>
      </c>
      <c r="Q1965" s="3" t="str">
        <f>IF(AND(Temp!fhor_indata=1,F1965="",H1964="in-sample"),1,IF(AND(Temp!fhor_indata=1,H1964="out-sample",Q1964&lt;ATA!XfHor),Q1964+1,IF(F1965="","",IF(AND(H1965="out-sample",H1964="in-sample"),1,IF(AND(H1965="out-sample",H1964="out-sample"),Q1964+1,IF(ISNUMBER(Q1964),Q1964+1,1))))))</f>
        <v/>
      </c>
      <c r="R1965" s="3" t="str">
        <f t="shared" si="210"/>
        <v/>
      </c>
      <c r="S1965" s="6"/>
      <c r="T1965" s="6"/>
      <c r="U1965" s="6"/>
      <c r="V1965" s="6"/>
      <c r="W1965" s="6"/>
      <c r="X1965" s="6"/>
      <c r="Y1965" s="6"/>
      <c r="Z1965" s="6"/>
      <c r="AA1965" s="6"/>
      <c r="AB1965" s="6"/>
      <c r="AC1965" s="6"/>
      <c r="AD1965" s="6"/>
      <c r="AE1965" s="6"/>
      <c r="AF1965" s="6"/>
      <c r="AG1965" s="6"/>
      <c r="AH1965" s="6"/>
      <c r="AI1965" s="6"/>
      <c r="AJ1965" s="6"/>
      <c r="AK1965" s="6"/>
      <c r="AX1965" s="63" t="e">
        <f t="shared" si="211"/>
        <v>#VALUE!</v>
      </c>
    </row>
    <row r="1966" spans="1:50" s="1" customFormat="1" ht="14.25" x14ac:dyDescent="0.2">
      <c r="A1966" s="6"/>
      <c r="B1966" s="6"/>
      <c r="C1966" s="6"/>
      <c r="D1966" s="3"/>
      <c r="E1966" s="70" t="str">
        <f>IF(ATA!E1966="","",ATA!E1966)</f>
        <v/>
      </c>
      <c r="F1966" s="51" t="str">
        <f>IF(ATA!F1966="","",ATA!F1966)</f>
        <v/>
      </c>
      <c r="G1966" s="11" t="str">
        <f>IF(ATA!G1966="","",ATA!G1966)</f>
        <v/>
      </c>
      <c r="H1966" s="55" t="str">
        <f>IF(ATA!H1966="","",ATA!H1966)</f>
        <v/>
      </c>
      <c r="I1966" s="31" t="str">
        <f>IF(AND(F1965="",H1965="in-sample"),"",IF(AND(Temp!fhor_indata=1,H1965="out-sample",H1966="out-sample"),I1965,IF(AND(F1966="",H1965="out-sample"),"",IF(AND(Temp!optSeasCoef=0,Temp!sts_add=1),IF(H1965="in-sample",IF(Q1965=bigT,((pCell/bigT)*F1965)+((1-(pCell/bigT))*(I1965+J1965)),IF(OR(F1966="",COUNT($F$2:F1965)&lt;=pCell),F1965,((pCell/COUNT($F$2:F1965))*F1965)+((1-(pCell/COUNT($F$2:F1965)))*(I1965+J1965)))),I1965),IF(AND(Temp!optSeasCoef=0,Temp!sts_multp=1),IF(H1965="in-sample",IF(Q1965=bigT,((pCell/bigT)*F1965)+((1-(pCell/bigT))*(I1965*J1965)),IF(OR(F1966="",COUNT(F$2:$F1965)&lt;=pCell),F1965,((pCell/COUNT($F$2:F1965))*F1965)+((1-(pCell/COUNT($F$2:F1965)))*(I1965*J1965)))),I1965),IF(Temp!sts_add=1,IF(H1965="in-sample",IF(Q1965=bigT,((pCell/bigT)*AX1965)+((1-(pCell/bigT))*(I1965+J1965)),IF(OR(F1966="",COUNT($AX$2:AX1965)&lt;=pCell),AX1965,((pCell/COUNT($AX$2:AX1965))*AX1965)+((1-(pCell/COUNT($AX$2:AX1965)))*(I1965+J1965)))),I1965),IF(H1965="in-sample",IF(Q1965=bigT,((pCell/bigT)*AX1965)+((1-(pCell/bigT))*(I1965*J1965)),IF(OR(F1966="",COUNT($AX$2:AX1965)&lt;=pCell),AX1965,((pCell/COUNT($AX$2:AX1965))*AX1965)+((1-(pCell/COUNT($AX$2:AX1965)))*(I1965*J1965)))),I1965)))))))</f>
        <v/>
      </c>
      <c r="J1966" s="31" t="str">
        <f>IF(AND(F1965="",H1965="in-sample"),"",IF(AND(Temp!fhor_indata=1,H1965="out-sample",H1966="out-sample"),J1965,IF(AND(F1966="",H1965="out-sample"),"",IF(AND(Temp!optSeasCoef=0,Temp!sts_add=1),IF(H1965="in-sample",IF(Q1965=bigT,((qCell/bigT)*(I1966-I1965))+((1-(qCell/bigT))*J1965),IF(OR(F1966="",COUNT($F$2:F1965)&lt;=qCell),IF(COUNT($F$2:F1965)=1,0,F1965-F1964),((qCell/COUNT($F$2:F1965))*(I1966-I1965))+((1-(qCell/COUNT($F$2:F1965)))*J1965))),J1965),IF(AND(Temp!optSeasCoef=0,Temp!sts_multp=1),IF(H1965="in-sample",IF(Q1965=bigT,((qCell/bigT)*(I1966/I1965))+((1-(qCell/bigT))*J1965),IF(qCell=0,1,IF(OR(F1966="",COUNT($F$2:F1965)&lt;=qCell),IF(COUNT($F$2:F1965)=1,1,F1965/F1964),((qCell/COUNT($F$2:F1965))*(I1966/I1965))+((1-(qCell/COUNT($F$2:F1965)))*J1965)))),J1965),IF(Temp!sts_add=1,IF(H1965="in-sample",IF(Q1965=bigT,((qCell/bigT)*(I1966-I1965))+((1-(qCell/bigT))*J1965),IF(OR(F1966="",COUNT($AX$2:AX1965)&lt;=qCell),IF(COUNT($AX$2:AX1965)=1,0,AX1965-AX1964),((qCell/COUNT($AX$2:AX1965))*(I1966-I1965))+((1-(qCell/COUNT($AX$2:AX1965)))*J1965))),J1965),IF(H1965="in-sample",IF(Q1965=bigT,((qCell/bigT)*(I1966/I1965))+((1-(qCell/bigT))*J1965),IF(qCell=0,1,IF(OR(F1966="",COUNT($AX$2:AX1965)&lt;=qCell),IF(COUNT($AX$2:AX1965)=1,1,AX1965/AX1964),((qCell/COUNT($AX$2:AX1965))*(I1966/I1965))+((1-(qCell/COUNT($AX$2:AX1965)))*J1965)))),J1965)))))))</f>
        <v/>
      </c>
      <c r="K1966" s="31" t="str">
        <f>IF(H1966="","",IF(AND(Temp!optSeasCoef=0,Temp!sts_add=1),IF(H1966="out-sample",I1966+(Q1966*J1966),I1966+J1966),IF(AND(Temp!optSeasCoef=0,Temp!sts_multp=1),IF(H1966="out-sample",I1966*(J1966^Q1966),I1966*J1966),IF(Temp!sts_add=1,IF(H1966="out-sample",(I1966+(Q1966*J1966))*G1966,(I1966+J1966)*G1966),IF(H1966="out-sample",I1966*(J1966^Q1966)*G1966,I1966*J1966*G1966)))))</f>
        <v/>
      </c>
      <c r="L1966" s="32" t="str">
        <f t="shared" si="212"/>
        <v/>
      </c>
      <c r="M1966" s="32" t="str">
        <f t="shared" si="213"/>
        <v/>
      </c>
      <c r="N1966" s="32" t="str">
        <f t="shared" si="214"/>
        <v/>
      </c>
      <c r="O1966" s="32" t="str">
        <f t="shared" si="215"/>
        <v/>
      </c>
      <c r="P1966" s="32" t="str">
        <f t="shared" si="216"/>
        <v/>
      </c>
      <c r="Q1966" s="3" t="str">
        <f>IF(AND(Temp!fhor_indata=1,F1966="",H1965="in-sample"),1,IF(AND(Temp!fhor_indata=1,H1965="out-sample",Q1965&lt;ATA!XfHor),Q1965+1,IF(F1966="","",IF(AND(H1966="out-sample",H1965="in-sample"),1,IF(AND(H1966="out-sample",H1965="out-sample"),Q1965+1,IF(ISNUMBER(Q1965),Q1965+1,1))))))</f>
        <v/>
      </c>
      <c r="R1966" s="3" t="str">
        <f t="shared" si="210"/>
        <v/>
      </c>
      <c r="S1966" s="6"/>
      <c r="T1966" s="6"/>
      <c r="U1966" s="6"/>
      <c r="V1966" s="6"/>
      <c r="W1966" s="6"/>
      <c r="X1966" s="6"/>
      <c r="Y1966" s="6"/>
      <c r="Z1966" s="6"/>
      <c r="AA1966" s="6"/>
      <c r="AB1966" s="6"/>
      <c r="AC1966" s="6"/>
      <c r="AD1966" s="6"/>
      <c r="AE1966" s="6"/>
      <c r="AF1966" s="6"/>
      <c r="AG1966" s="6"/>
      <c r="AH1966" s="6"/>
      <c r="AI1966" s="6"/>
      <c r="AJ1966" s="6"/>
      <c r="AK1966" s="6"/>
      <c r="AX1966" s="63" t="e">
        <f t="shared" si="211"/>
        <v>#VALUE!</v>
      </c>
    </row>
    <row r="1967" spans="1:50" s="1" customFormat="1" ht="14.25" x14ac:dyDescent="0.2">
      <c r="A1967" s="6"/>
      <c r="B1967" s="6"/>
      <c r="C1967" s="6"/>
      <c r="D1967" s="3"/>
      <c r="E1967" s="70" t="str">
        <f>IF(ATA!E1967="","",ATA!E1967)</f>
        <v/>
      </c>
      <c r="F1967" s="51" t="str">
        <f>IF(ATA!F1967="","",ATA!F1967)</f>
        <v/>
      </c>
      <c r="G1967" s="11" t="str">
        <f>IF(ATA!G1967="","",ATA!G1967)</f>
        <v/>
      </c>
      <c r="H1967" s="55" t="str">
        <f>IF(ATA!H1967="","",ATA!H1967)</f>
        <v/>
      </c>
      <c r="I1967" s="31" t="str">
        <f>IF(AND(F1966="",H1966="in-sample"),"",IF(AND(Temp!fhor_indata=1,H1966="out-sample",H1967="out-sample"),I1966,IF(AND(F1967="",H1966="out-sample"),"",IF(AND(Temp!optSeasCoef=0,Temp!sts_add=1),IF(H1966="in-sample",IF(Q1966=bigT,((pCell/bigT)*F1966)+((1-(pCell/bigT))*(I1966+J1966)),IF(OR(F1967="",COUNT($F$2:F1966)&lt;=pCell),F1966,((pCell/COUNT($F$2:F1966))*F1966)+((1-(pCell/COUNT($F$2:F1966)))*(I1966+J1966)))),I1966),IF(AND(Temp!optSeasCoef=0,Temp!sts_multp=1),IF(H1966="in-sample",IF(Q1966=bigT,((pCell/bigT)*F1966)+((1-(pCell/bigT))*(I1966*J1966)),IF(OR(F1967="",COUNT(F$2:$F1966)&lt;=pCell),F1966,((pCell/COUNT($F$2:F1966))*F1966)+((1-(pCell/COUNT($F$2:F1966)))*(I1966*J1966)))),I1966),IF(Temp!sts_add=1,IF(H1966="in-sample",IF(Q1966=bigT,((pCell/bigT)*AX1966)+((1-(pCell/bigT))*(I1966+J1966)),IF(OR(F1967="",COUNT($AX$2:AX1966)&lt;=pCell),AX1966,((pCell/COUNT($AX$2:AX1966))*AX1966)+((1-(pCell/COUNT($AX$2:AX1966)))*(I1966+J1966)))),I1966),IF(H1966="in-sample",IF(Q1966=bigT,((pCell/bigT)*AX1966)+((1-(pCell/bigT))*(I1966*J1966)),IF(OR(F1967="",COUNT($AX$2:AX1966)&lt;=pCell),AX1966,((pCell/COUNT($AX$2:AX1966))*AX1966)+((1-(pCell/COUNT($AX$2:AX1966)))*(I1966*J1966)))),I1966)))))))</f>
        <v/>
      </c>
      <c r="J1967" s="31" t="str">
        <f>IF(AND(F1966="",H1966="in-sample"),"",IF(AND(Temp!fhor_indata=1,H1966="out-sample",H1967="out-sample"),J1966,IF(AND(F1967="",H1966="out-sample"),"",IF(AND(Temp!optSeasCoef=0,Temp!sts_add=1),IF(H1966="in-sample",IF(Q1966=bigT,((qCell/bigT)*(I1967-I1966))+((1-(qCell/bigT))*J1966),IF(OR(F1967="",COUNT($F$2:F1966)&lt;=qCell),IF(COUNT($F$2:F1966)=1,0,F1966-F1965),((qCell/COUNT($F$2:F1966))*(I1967-I1966))+((1-(qCell/COUNT($F$2:F1966)))*J1966))),J1966),IF(AND(Temp!optSeasCoef=0,Temp!sts_multp=1),IF(H1966="in-sample",IF(Q1966=bigT,((qCell/bigT)*(I1967/I1966))+((1-(qCell/bigT))*J1966),IF(qCell=0,1,IF(OR(F1967="",COUNT($F$2:F1966)&lt;=qCell),IF(COUNT($F$2:F1966)=1,1,F1966/F1965),((qCell/COUNT($F$2:F1966))*(I1967/I1966))+((1-(qCell/COUNT($F$2:F1966)))*J1966)))),J1966),IF(Temp!sts_add=1,IF(H1966="in-sample",IF(Q1966=bigT,((qCell/bigT)*(I1967-I1966))+((1-(qCell/bigT))*J1966),IF(OR(F1967="",COUNT($AX$2:AX1966)&lt;=qCell),IF(COUNT($AX$2:AX1966)=1,0,AX1966-AX1965),((qCell/COUNT($AX$2:AX1966))*(I1967-I1966))+((1-(qCell/COUNT($AX$2:AX1966)))*J1966))),J1966),IF(H1966="in-sample",IF(Q1966=bigT,((qCell/bigT)*(I1967/I1966))+((1-(qCell/bigT))*J1966),IF(qCell=0,1,IF(OR(F1967="",COUNT($AX$2:AX1966)&lt;=qCell),IF(COUNT($AX$2:AX1966)=1,1,AX1966/AX1965),((qCell/COUNT($AX$2:AX1966))*(I1967/I1966))+((1-(qCell/COUNT($AX$2:AX1966)))*J1966)))),J1966)))))))</f>
        <v/>
      </c>
      <c r="K1967" s="31" t="str">
        <f>IF(H1967="","",IF(AND(Temp!optSeasCoef=0,Temp!sts_add=1),IF(H1967="out-sample",I1967+(Q1967*J1967),I1967+J1967),IF(AND(Temp!optSeasCoef=0,Temp!sts_multp=1),IF(H1967="out-sample",I1967*(J1967^Q1967),I1967*J1967),IF(Temp!sts_add=1,IF(H1967="out-sample",(I1967+(Q1967*J1967))*G1967,(I1967+J1967)*G1967),IF(H1967="out-sample",I1967*(J1967^Q1967)*G1967,I1967*J1967*G1967)))))</f>
        <v/>
      </c>
      <c r="L1967" s="32" t="str">
        <f t="shared" si="212"/>
        <v/>
      </c>
      <c r="M1967" s="32" t="str">
        <f t="shared" si="213"/>
        <v/>
      </c>
      <c r="N1967" s="32" t="str">
        <f t="shared" si="214"/>
        <v/>
      </c>
      <c r="O1967" s="32" t="str">
        <f t="shared" si="215"/>
        <v/>
      </c>
      <c r="P1967" s="32" t="str">
        <f t="shared" si="216"/>
        <v/>
      </c>
      <c r="Q1967" s="3" t="str">
        <f>IF(AND(Temp!fhor_indata=1,F1967="",H1966="in-sample"),1,IF(AND(Temp!fhor_indata=1,H1966="out-sample",Q1966&lt;ATA!XfHor),Q1966+1,IF(F1967="","",IF(AND(H1967="out-sample",H1966="in-sample"),1,IF(AND(H1967="out-sample",H1966="out-sample"),Q1966+1,IF(ISNUMBER(Q1966),Q1966+1,1))))))</f>
        <v/>
      </c>
      <c r="R1967" s="3" t="str">
        <f t="shared" si="210"/>
        <v/>
      </c>
      <c r="S1967" s="6"/>
      <c r="T1967" s="6"/>
      <c r="U1967" s="6"/>
      <c r="V1967" s="6"/>
      <c r="W1967" s="6"/>
      <c r="X1967" s="6"/>
      <c r="Y1967" s="6"/>
      <c r="Z1967" s="6"/>
      <c r="AA1967" s="6"/>
      <c r="AB1967" s="6"/>
      <c r="AC1967" s="6"/>
      <c r="AD1967" s="6"/>
      <c r="AE1967" s="6"/>
      <c r="AF1967" s="6"/>
      <c r="AG1967" s="6"/>
      <c r="AH1967" s="6"/>
      <c r="AI1967" s="6"/>
      <c r="AJ1967" s="6"/>
      <c r="AK1967" s="6"/>
      <c r="AX1967" s="63" t="e">
        <f t="shared" si="211"/>
        <v>#VALUE!</v>
      </c>
    </row>
    <row r="1968" spans="1:50" s="1" customFormat="1" ht="14.25" x14ac:dyDescent="0.2">
      <c r="A1968" s="6"/>
      <c r="B1968" s="6"/>
      <c r="C1968" s="6"/>
      <c r="D1968" s="3"/>
      <c r="E1968" s="70" t="str">
        <f>IF(ATA!E1968="","",ATA!E1968)</f>
        <v/>
      </c>
      <c r="F1968" s="51" t="str">
        <f>IF(ATA!F1968="","",ATA!F1968)</f>
        <v/>
      </c>
      <c r="G1968" s="11" t="str">
        <f>IF(ATA!G1968="","",ATA!G1968)</f>
        <v/>
      </c>
      <c r="H1968" s="55" t="str">
        <f>IF(ATA!H1968="","",ATA!H1968)</f>
        <v/>
      </c>
      <c r="I1968" s="31" t="str">
        <f>IF(AND(F1967="",H1967="in-sample"),"",IF(AND(Temp!fhor_indata=1,H1967="out-sample",H1968="out-sample"),I1967,IF(AND(F1968="",H1967="out-sample"),"",IF(AND(Temp!optSeasCoef=0,Temp!sts_add=1),IF(H1967="in-sample",IF(Q1967=bigT,((pCell/bigT)*F1967)+((1-(pCell/bigT))*(I1967+J1967)),IF(OR(F1968="",COUNT($F$2:F1967)&lt;=pCell),F1967,((pCell/COUNT($F$2:F1967))*F1967)+((1-(pCell/COUNT($F$2:F1967)))*(I1967+J1967)))),I1967),IF(AND(Temp!optSeasCoef=0,Temp!sts_multp=1),IF(H1967="in-sample",IF(Q1967=bigT,((pCell/bigT)*F1967)+((1-(pCell/bigT))*(I1967*J1967)),IF(OR(F1968="",COUNT(F$2:$F1967)&lt;=pCell),F1967,((pCell/COUNT($F$2:F1967))*F1967)+((1-(pCell/COUNT($F$2:F1967)))*(I1967*J1967)))),I1967),IF(Temp!sts_add=1,IF(H1967="in-sample",IF(Q1967=bigT,((pCell/bigT)*AX1967)+((1-(pCell/bigT))*(I1967+J1967)),IF(OR(F1968="",COUNT($AX$2:AX1967)&lt;=pCell),AX1967,((pCell/COUNT($AX$2:AX1967))*AX1967)+((1-(pCell/COUNT($AX$2:AX1967)))*(I1967+J1967)))),I1967),IF(H1967="in-sample",IF(Q1967=bigT,((pCell/bigT)*AX1967)+((1-(pCell/bigT))*(I1967*J1967)),IF(OR(F1968="",COUNT($AX$2:AX1967)&lt;=pCell),AX1967,((pCell/COUNT($AX$2:AX1967))*AX1967)+((1-(pCell/COUNT($AX$2:AX1967)))*(I1967*J1967)))),I1967)))))))</f>
        <v/>
      </c>
      <c r="J1968" s="31" t="str">
        <f>IF(AND(F1967="",H1967="in-sample"),"",IF(AND(Temp!fhor_indata=1,H1967="out-sample",H1968="out-sample"),J1967,IF(AND(F1968="",H1967="out-sample"),"",IF(AND(Temp!optSeasCoef=0,Temp!sts_add=1),IF(H1967="in-sample",IF(Q1967=bigT,((qCell/bigT)*(I1968-I1967))+((1-(qCell/bigT))*J1967),IF(OR(F1968="",COUNT($F$2:F1967)&lt;=qCell),IF(COUNT($F$2:F1967)=1,0,F1967-F1966),((qCell/COUNT($F$2:F1967))*(I1968-I1967))+((1-(qCell/COUNT($F$2:F1967)))*J1967))),J1967),IF(AND(Temp!optSeasCoef=0,Temp!sts_multp=1),IF(H1967="in-sample",IF(Q1967=bigT,((qCell/bigT)*(I1968/I1967))+((1-(qCell/bigT))*J1967),IF(qCell=0,1,IF(OR(F1968="",COUNT($F$2:F1967)&lt;=qCell),IF(COUNT($F$2:F1967)=1,1,F1967/F1966),((qCell/COUNT($F$2:F1967))*(I1968/I1967))+((1-(qCell/COUNT($F$2:F1967)))*J1967)))),J1967),IF(Temp!sts_add=1,IF(H1967="in-sample",IF(Q1967=bigT,((qCell/bigT)*(I1968-I1967))+((1-(qCell/bigT))*J1967),IF(OR(F1968="",COUNT($AX$2:AX1967)&lt;=qCell),IF(COUNT($AX$2:AX1967)=1,0,AX1967-AX1966),((qCell/COUNT($AX$2:AX1967))*(I1968-I1967))+((1-(qCell/COUNT($AX$2:AX1967)))*J1967))),J1967),IF(H1967="in-sample",IF(Q1967=bigT,((qCell/bigT)*(I1968/I1967))+((1-(qCell/bigT))*J1967),IF(qCell=0,1,IF(OR(F1968="",COUNT($AX$2:AX1967)&lt;=qCell),IF(COUNT($AX$2:AX1967)=1,1,AX1967/AX1966),((qCell/COUNT($AX$2:AX1967))*(I1968/I1967))+((1-(qCell/COUNT($AX$2:AX1967)))*J1967)))),J1967)))))))</f>
        <v/>
      </c>
      <c r="K1968" s="31" t="str">
        <f>IF(H1968="","",IF(AND(Temp!optSeasCoef=0,Temp!sts_add=1),IF(H1968="out-sample",I1968+(Q1968*J1968),I1968+J1968),IF(AND(Temp!optSeasCoef=0,Temp!sts_multp=1),IF(H1968="out-sample",I1968*(J1968^Q1968),I1968*J1968),IF(Temp!sts_add=1,IF(H1968="out-sample",(I1968+(Q1968*J1968))*G1968,(I1968+J1968)*G1968),IF(H1968="out-sample",I1968*(J1968^Q1968)*G1968,I1968*J1968*G1968)))))</f>
        <v/>
      </c>
      <c r="L1968" s="32" t="str">
        <f t="shared" si="212"/>
        <v/>
      </c>
      <c r="M1968" s="32" t="str">
        <f t="shared" si="213"/>
        <v/>
      </c>
      <c r="N1968" s="32" t="str">
        <f t="shared" si="214"/>
        <v/>
      </c>
      <c r="O1968" s="32" t="str">
        <f t="shared" si="215"/>
        <v/>
      </c>
      <c r="P1968" s="32" t="str">
        <f t="shared" si="216"/>
        <v/>
      </c>
      <c r="Q1968" s="3" t="str">
        <f>IF(AND(Temp!fhor_indata=1,F1968="",H1967="in-sample"),1,IF(AND(Temp!fhor_indata=1,H1967="out-sample",Q1967&lt;ATA!XfHor),Q1967+1,IF(F1968="","",IF(AND(H1968="out-sample",H1967="in-sample"),1,IF(AND(H1968="out-sample",H1967="out-sample"),Q1967+1,IF(ISNUMBER(Q1967),Q1967+1,1))))))</f>
        <v/>
      </c>
      <c r="R1968" s="3" t="str">
        <f t="shared" si="210"/>
        <v/>
      </c>
      <c r="S1968" s="6"/>
      <c r="T1968" s="6"/>
      <c r="U1968" s="6"/>
      <c r="V1968" s="6"/>
      <c r="W1968" s="6"/>
      <c r="X1968" s="6"/>
      <c r="Y1968" s="6"/>
      <c r="Z1968" s="6"/>
      <c r="AA1968" s="6"/>
      <c r="AB1968" s="6"/>
      <c r="AC1968" s="6"/>
      <c r="AD1968" s="6"/>
      <c r="AE1968" s="6"/>
      <c r="AF1968" s="6"/>
      <c r="AG1968" s="6"/>
      <c r="AH1968" s="6"/>
      <c r="AI1968" s="6"/>
      <c r="AJ1968" s="6"/>
      <c r="AK1968" s="6"/>
      <c r="AX1968" s="63" t="e">
        <f t="shared" si="211"/>
        <v>#VALUE!</v>
      </c>
    </row>
    <row r="1969" spans="1:50" s="1" customFormat="1" ht="14.25" x14ac:dyDescent="0.2">
      <c r="A1969" s="6"/>
      <c r="B1969" s="6"/>
      <c r="C1969" s="6"/>
      <c r="D1969" s="3"/>
      <c r="E1969" s="70" t="str">
        <f>IF(ATA!E1969="","",ATA!E1969)</f>
        <v/>
      </c>
      <c r="F1969" s="51" t="str">
        <f>IF(ATA!F1969="","",ATA!F1969)</f>
        <v/>
      </c>
      <c r="G1969" s="11" t="str">
        <f>IF(ATA!G1969="","",ATA!G1969)</f>
        <v/>
      </c>
      <c r="H1969" s="55" t="str">
        <f>IF(ATA!H1969="","",ATA!H1969)</f>
        <v/>
      </c>
      <c r="I1969" s="31" t="str">
        <f>IF(AND(F1968="",H1968="in-sample"),"",IF(AND(Temp!fhor_indata=1,H1968="out-sample",H1969="out-sample"),I1968,IF(AND(F1969="",H1968="out-sample"),"",IF(AND(Temp!optSeasCoef=0,Temp!sts_add=1),IF(H1968="in-sample",IF(Q1968=bigT,((pCell/bigT)*F1968)+((1-(pCell/bigT))*(I1968+J1968)),IF(OR(F1969="",COUNT($F$2:F1968)&lt;=pCell),F1968,((pCell/COUNT($F$2:F1968))*F1968)+((1-(pCell/COUNT($F$2:F1968)))*(I1968+J1968)))),I1968),IF(AND(Temp!optSeasCoef=0,Temp!sts_multp=1),IF(H1968="in-sample",IF(Q1968=bigT,((pCell/bigT)*F1968)+((1-(pCell/bigT))*(I1968*J1968)),IF(OR(F1969="",COUNT(F$2:$F1968)&lt;=pCell),F1968,((pCell/COUNT($F$2:F1968))*F1968)+((1-(pCell/COUNT($F$2:F1968)))*(I1968*J1968)))),I1968),IF(Temp!sts_add=1,IF(H1968="in-sample",IF(Q1968=bigT,((pCell/bigT)*AX1968)+((1-(pCell/bigT))*(I1968+J1968)),IF(OR(F1969="",COUNT($AX$2:AX1968)&lt;=pCell),AX1968,((pCell/COUNT($AX$2:AX1968))*AX1968)+((1-(pCell/COUNT($AX$2:AX1968)))*(I1968+J1968)))),I1968),IF(H1968="in-sample",IF(Q1968=bigT,((pCell/bigT)*AX1968)+((1-(pCell/bigT))*(I1968*J1968)),IF(OR(F1969="",COUNT($AX$2:AX1968)&lt;=pCell),AX1968,((pCell/COUNT($AX$2:AX1968))*AX1968)+((1-(pCell/COUNT($AX$2:AX1968)))*(I1968*J1968)))),I1968)))))))</f>
        <v/>
      </c>
      <c r="J1969" s="31" t="str">
        <f>IF(AND(F1968="",H1968="in-sample"),"",IF(AND(Temp!fhor_indata=1,H1968="out-sample",H1969="out-sample"),J1968,IF(AND(F1969="",H1968="out-sample"),"",IF(AND(Temp!optSeasCoef=0,Temp!sts_add=1),IF(H1968="in-sample",IF(Q1968=bigT,((qCell/bigT)*(I1969-I1968))+((1-(qCell/bigT))*J1968),IF(OR(F1969="",COUNT($F$2:F1968)&lt;=qCell),IF(COUNT($F$2:F1968)=1,0,F1968-F1967),((qCell/COUNT($F$2:F1968))*(I1969-I1968))+((1-(qCell/COUNT($F$2:F1968)))*J1968))),J1968),IF(AND(Temp!optSeasCoef=0,Temp!sts_multp=1),IF(H1968="in-sample",IF(Q1968=bigT,((qCell/bigT)*(I1969/I1968))+((1-(qCell/bigT))*J1968),IF(qCell=0,1,IF(OR(F1969="",COUNT($F$2:F1968)&lt;=qCell),IF(COUNT($F$2:F1968)=1,1,F1968/F1967),((qCell/COUNT($F$2:F1968))*(I1969/I1968))+((1-(qCell/COUNT($F$2:F1968)))*J1968)))),J1968),IF(Temp!sts_add=1,IF(H1968="in-sample",IF(Q1968=bigT,((qCell/bigT)*(I1969-I1968))+((1-(qCell/bigT))*J1968),IF(OR(F1969="",COUNT($AX$2:AX1968)&lt;=qCell),IF(COUNT($AX$2:AX1968)=1,0,AX1968-AX1967),((qCell/COUNT($AX$2:AX1968))*(I1969-I1968))+((1-(qCell/COUNT($AX$2:AX1968)))*J1968))),J1968),IF(H1968="in-sample",IF(Q1968=bigT,((qCell/bigT)*(I1969/I1968))+((1-(qCell/bigT))*J1968),IF(qCell=0,1,IF(OR(F1969="",COUNT($AX$2:AX1968)&lt;=qCell),IF(COUNT($AX$2:AX1968)=1,1,AX1968/AX1967),((qCell/COUNT($AX$2:AX1968))*(I1969/I1968))+((1-(qCell/COUNT($AX$2:AX1968)))*J1968)))),J1968)))))))</f>
        <v/>
      </c>
      <c r="K1969" s="31" t="str">
        <f>IF(H1969="","",IF(AND(Temp!optSeasCoef=0,Temp!sts_add=1),IF(H1969="out-sample",I1969+(Q1969*J1969),I1969+J1969),IF(AND(Temp!optSeasCoef=0,Temp!sts_multp=1),IF(H1969="out-sample",I1969*(J1969^Q1969),I1969*J1969),IF(Temp!sts_add=1,IF(H1969="out-sample",(I1969+(Q1969*J1969))*G1969,(I1969+J1969)*G1969),IF(H1969="out-sample",I1969*(J1969^Q1969)*G1969,I1969*J1969*G1969)))))</f>
        <v/>
      </c>
      <c r="L1969" s="32" t="str">
        <f t="shared" si="212"/>
        <v/>
      </c>
      <c r="M1969" s="32" t="str">
        <f t="shared" si="213"/>
        <v/>
      </c>
      <c r="N1969" s="32" t="str">
        <f t="shared" si="214"/>
        <v/>
      </c>
      <c r="O1969" s="32" t="str">
        <f t="shared" si="215"/>
        <v/>
      </c>
      <c r="P1969" s="32" t="str">
        <f t="shared" si="216"/>
        <v/>
      </c>
      <c r="Q1969" s="3" t="str">
        <f>IF(AND(Temp!fhor_indata=1,F1969="",H1968="in-sample"),1,IF(AND(Temp!fhor_indata=1,H1968="out-sample",Q1968&lt;ATA!XfHor),Q1968+1,IF(F1969="","",IF(AND(H1969="out-sample",H1968="in-sample"),1,IF(AND(H1969="out-sample",H1968="out-sample"),Q1968+1,IF(ISNUMBER(Q1968),Q1968+1,1))))))</f>
        <v/>
      </c>
      <c r="R1969" s="3" t="str">
        <f t="shared" si="210"/>
        <v/>
      </c>
      <c r="S1969" s="6"/>
      <c r="T1969" s="6"/>
      <c r="U1969" s="6"/>
      <c r="V1969" s="6"/>
      <c r="W1969" s="6"/>
      <c r="X1969" s="6"/>
      <c r="Y1969" s="6"/>
      <c r="Z1969" s="6"/>
      <c r="AA1969" s="6"/>
      <c r="AB1969" s="6"/>
      <c r="AC1969" s="6"/>
      <c r="AD1969" s="6"/>
      <c r="AE1969" s="6"/>
      <c r="AF1969" s="6"/>
      <c r="AG1969" s="6"/>
      <c r="AH1969" s="6"/>
      <c r="AI1969" s="6"/>
      <c r="AJ1969" s="6"/>
      <c r="AK1969" s="6"/>
      <c r="AX1969" s="63" t="e">
        <f t="shared" si="211"/>
        <v>#VALUE!</v>
      </c>
    </row>
    <row r="1970" spans="1:50" s="1" customFormat="1" ht="14.25" x14ac:dyDescent="0.2">
      <c r="A1970" s="6"/>
      <c r="B1970" s="6"/>
      <c r="C1970" s="6"/>
      <c r="D1970" s="3"/>
      <c r="E1970" s="70" t="str">
        <f>IF(ATA!E1970="","",ATA!E1970)</f>
        <v/>
      </c>
      <c r="F1970" s="51" t="str">
        <f>IF(ATA!F1970="","",ATA!F1970)</f>
        <v/>
      </c>
      <c r="G1970" s="11" t="str">
        <f>IF(ATA!G1970="","",ATA!G1970)</f>
        <v/>
      </c>
      <c r="H1970" s="55" t="str">
        <f>IF(ATA!H1970="","",ATA!H1970)</f>
        <v/>
      </c>
      <c r="I1970" s="31" t="str">
        <f>IF(AND(F1969="",H1969="in-sample"),"",IF(AND(Temp!fhor_indata=1,H1969="out-sample",H1970="out-sample"),I1969,IF(AND(F1970="",H1969="out-sample"),"",IF(AND(Temp!optSeasCoef=0,Temp!sts_add=1),IF(H1969="in-sample",IF(Q1969=bigT,((pCell/bigT)*F1969)+((1-(pCell/bigT))*(I1969+J1969)),IF(OR(F1970="",COUNT($F$2:F1969)&lt;=pCell),F1969,((pCell/COUNT($F$2:F1969))*F1969)+((1-(pCell/COUNT($F$2:F1969)))*(I1969+J1969)))),I1969),IF(AND(Temp!optSeasCoef=0,Temp!sts_multp=1),IF(H1969="in-sample",IF(Q1969=bigT,((pCell/bigT)*F1969)+((1-(pCell/bigT))*(I1969*J1969)),IF(OR(F1970="",COUNT(F$2:$F1969)&lt;=pCell),F1969,((pCell/COUNT($F$2:F1969))*F1969)+((1-(pCell/COUNT($F$2:F1969)))*(I1969*J1969)))),I1969),IF(Temp!sts_add=1,IF(H1969="in-sample",IF(Q1969=bigT,((pCell/bigT)*AX1969)+((1-(pCell/bigT))*(I1969+J1969)),IF(OR(F1970="",COUNT($AX$2:AX1969)&lt;=pCell),AX1969,((pCell/COUNT($AX$2:AX1969))*AX1969)+((1-(pCell/COUNT($AX$2:AX1969)))*(I1969+J1969)))),I1969),IF(H1969="in-sample",IF(Q1969=bigT,((pCell/bigT)*AX1969)+((1-(pCell/bigT))*(I1969*J1969)),IF(OR(F1970="",COUNT($AX$2:AX1969)&lt;=pCell),AX1969,((pCell/COUNT($AX$2:AX1969))*AX1969)+((1-(pCell/COUNT($AX$2:AX1969)))*(I1969*J1969)))),I1969)))))))</f>
        <v/>
      </c>
      <c r="J1970" s="31" t="str">
        <f>IF(AND(F1969="",H1969="in-sample"),"",IF(AND(Temp!fhor_indata=1,H1969="out-sample",H1970="out-sample"),J1969,IF(AND(F1970="",H1969="out-sample"),"",IF(AND(Temp!optSeasCoef=0,Temp!sts_add=1),IF(H1969="in-sample",IF(Q1969=bigT,((qCell/bigT)*(I1970-I1969))+((1-(qCell/bigT))*J1969),IF(OR(F1970="",COUNT($F$2:F1969)&lt;=qCell),IF(COUNT($F$2:F1969)=1,0,F1969-F1968),((qCell/COUNT($F$2:F1969))*(I1970-I1969))+((1-(qCell/COUNT($F$2:F1969)))*J1969))),J1969),IF(AND(Temp!optSeasCoef=0,Temp!sts_multp=1),IF(H1969="in-sample",IF(Q1969=bigT,((qCell/bigT)*(I1970/I1969))+((1-(qCell/bigT))*J1969),IF(qCell=0,1,IF(OR(F1970="",COUNT($F$2:F1969)&lt;=qCell),IF(COUNT($F$2:F1969)=1,1,F1969/F1968),((qCell/COUNT($F$2:F1969))*(I1970/I1969))+((1-(qCell/COUNT($F$2:F1969)))*J1969)))),J1969),IF(Temp!sts_add=1,IF(H1969="in-sample",IF(Q1969=bigT,((qCell/bigT)*(I1970-I1969))+((1-(qCell/bigT))*J1969),IF(OR(F1970="",COUNT($AX$2:AX1969)&lt;=qCell),IF(COUNT($AX$2:AX1969)=1,0,AX1969-AX1968),((qCell/COUNT($AX$2:AX1969))*(I1970-I1969))+((1-(qCell/COUNT($AX$2:AX1969)))*J1969))),J1969),IF(H1969="in-sample",IF(Q1969=bigT,((qCell/bigT)*(I1970/I1969))+((1-(qCell/bigT))*J1969),IF(qCell=0,1,IF(OR(F1970="",COUNT($AX$2:AX1969)&lt;=qCell),IF(COUNT($AX$2:AX1969)=1,1,AX1969/AX1968),((qCell/COUNT($AX$2:AX1969))*(I1970/I1969))+((1-(qCell/COUNT($AX$2:AX1969)))*J1969)))),J1969)))))))</f>
        <v/>
      </c>
      <c r="K1970" s="31" t="str">
        <f>IF(H1970="","",IF(AND(Temp!optSeasCoef=0,Temp!sts_add=1),IF(H1970="out-sample",I1970+(Q1970*J1970),I1970+J1970),IF(AND(Temp!optSeasCoef=0,Temp!sts_multp=1),IF(H1970="out-sample",I1970*(J1970^Q1970),I1970*J1970),IF(Temp!sts_add=1,IF(H1970="out-sample",(I1970+(Q1970*J1970))*G1970,(I1970+J1970)*G1970),IF(H1970="out-sample",I1970*(J1970^Q1970)*G1970,I1970*J1970*G1970)))))</f>
        <v/>
      </c>
      <c r="L1970" s="32" t="str">
        <f t="shared" si="212"/>
        <v/>
      </c>
      <c r="M1970" s="32" t="str">
        <f t="shared" si="213"/>
        <v/>
      </c>
      <c r="N1970" s="32" t="str">
        <f t="shared" si="214"/>
        <v/>
      </c>
      <c r="O1970" s="32" t="str">
        <f t="shared" si="215"/>
        <v/>
      </c>
      <c r="P1970" s="32" t="str">
        <f t="shared" si="216"/>
        <v/>
      </c>
      <c r="Q1970" s="3" t="str">
        <f>IF(AND(Temp!fhor_indata=1,F1970="",H1969="in-sample"),1,IF(AND(Temp!fhor_indata=1,H1969="out-sample",Q1969&lt;ATA!XfHor),Q1969+1,IF(F1970="","",IF(AND(H1970="out-sample",H1969="in-sample"),1,IF(AND(H1970="out-sample",H1969="out-sample"),Q1969+1,IF(ISNUMBER(Q1969),Q1969+1,1))))))</f>
        <v/>
      </c>
      <c r="R1970" s="3" t="str">
        <f t="shared" si="210"/>
        <v/>
      </c>
      <c r="S1970" s="6"/>
      <c r="T1970" s="6"/>
      <c r="U1970" s="6"/>
      <c r="V1970" s="6"/>
      <c r="W1970" s="6"/>
      <c r="X1970" s="6"/>
      <c r="Y1970" s="6"/>
      <c r="Z1970" s="6"/>
      <c r="AA1970" s="6"/>
      <c r="AB1970" s="6"/>
      <c r="AC1970" s="6"/>
      <c r="AD1970" s="6"/>
      <c r="AE1970" s="6"/>
      <c r="AF1970" s="6"/>
      <c r="AG1970" s="6"/>
      <c r="AH1970" s="6"/>
      <c r="AI1970" s="6"/>
      <c r="AJ1970" s="6"/>
      <c r="AK1970" s="6"/>
      <c r="AX1970" s="63" t="e">
        <f t="shared" si="211"/>
        <v>#VALUE!</v>
      </c>
    </row>
    <row r="1971" spans="1:50" s="1" customFormat="1" ht="14.25" x14ac:dyDescent="0.2">
      <c r="A1971" s="6"/>
      <c r="B1971" s="6"/>
      <c r="C1971" s="6"/>
      <c r="D1971" s="3"/>
      <c r="E1971" s="70" t="str">
        <f>IF(ATA!E1971="","",ATA!E1971)</f>
        <v/>
      </c>
      <c r="F1971" s="51" t="str">
        <f>IF(ATA!F1971="","",ATA!F1971)</f>
        <v/>
      </c>
      <c r="G1971" s="11" t="str">
        <f>IF(ATA!G1971="","",ATA!G1971)</f>
        <v/>
      </c>
      <c r="H1971" s="55" t="str">
        <f>IF(ATA!H1971="","",ATA!H1971)</f>
        <v/>
      </c>
      <c r="I1971" s="31" t="str">
        <f>IF(AND(F1970="",H1970="in-sample"),"",IF(AND(Temp!fhor_indata=1,H1970="out-sample",H1971="out-sample"),I1970,IF(AND(F1971="",H1970="out-sample"),"",IF(AND(Temp!optSeasCoef=0,Temp!sts_add=1),IF(H1970="in-sample",IF(Q1970=bigT,((pCell/bigT)*F1970)+((1-(pCell/bigT))*(I1970+J1970)),IF(OR(F1971="",COUNT($F$2:F1970)&lt;=pCell),F1970,((pCell/COUNT($F$2:F1970))*F1970)+((1-(pCell/COUNT($F$2:F1970)))*(I1970+J1970)))),I1970),IF(AND(Temp!optSeasCoef=0,Temp!sts_multp=1),IF(H1970="in-sample",IF(Q1970=bigT,((pCell/bigT)*F1970)+((1-(pCell/bigT))*(I1970*J1970)),IF(OR(F1971="",COUNT(F$2:$F1970)&lt;=pCell),F1970,((pCell/COUNT($F$2:F1970))*F1970)+((1-(pCell/COUNT($F$2:F1970)))*(I1970*J1970)))),I1970),IF(Temp!sts_add=1,IF(H1970="in-sample",IF(Q1970=bigT,((pCell/bigT)*AX1970)+((1-(pCell/bigT))*(I1970+J1970)),IF(OR(F1971="",COUNT($AX$2:AX1970)&lt;=pCell),AX1970,((pCell/COUNT($AX$2:AX1970))*AX1970)+((1-(pCell/COUNT($AX$2:AX1970)))*(I1970+J1970)))),I1970),IF(H1970="in-sample",IF(Q1970=bigT,((pCell/bigT)*AX1970)+((1-(pCell/bigT))*(I1970*J1970)),IF(OR(F1971="",COUNT($AX$2:AX1970)&lt;=pCell),AX1970,((pCell/COUNT($AX$2:AX1970))*AX1970)+((1-(pCell/COUNT($AX$2:AX1970)))*(I1970*J1970)))),I1970)))))))</f>
        <v/>
      </c>
      <c r="J1971" s="31" t="str">
        <f>IF(AND(F1970="",H1970="in-sample"),"",IF(AND(Temp!fhor_indata=1,H1970="out-sample",H1971="out-sample"),J1970,IF(AND(F1971="",H1970="out-sample"),"",IF(AND(Temp!optSeasCoef=0,Temp!sts_add=1),IF(H1970="in-sample",IF(Q1970=bigT,((qCell/bigT)*(I1971-I1970))+((1-(qCell/bigT))*J1970),IF(OR(F1971="",COUNT($F$2:F1970)&lt;=qCell),IF(COUNT($F$2:F1970)=1,0,F1970-F1969),((qCell/COUNT($F$2:F1970))*(I1971-I1970))+((1-(qCell/COUNT($F$2:F1970)))*J1970))),J1970),IF(AND(Temp!optSeasCoef=0,Temp!sts_multp=1),IF(H1970="in-sample",IF(Q1970=bigT,((qCell/bigT)*(I1971/I1970))+((1-(qCell/bigT))*J1970),IF(qCell=0,1,IF(OR(F1971="",COUNT($F$2:F1970)&lt;=qCell),IF(COUNT($F$2:F1970)=1,1,F1970/F1969),((qCell/COUNT($F$2:F1970))*(I1971/I1970))+((1-(qCell/COUNT($F$2:F1970)))*J1970)))),J1970),IF(Temp!sts_add=1,IF(H1970="in-sample",IF(Q1970=bigT,((qCell/bigT)*(I1971-I1970))+((1-(qCell/bigT))*J1970),IF(OR(F1971="",COUNT($AX$2:AX1970)&lt;=qCell),IF(COUNT($AX$2:AX1970)=1,0,AX1970-AX1969),((qCell/COUNT($AX$2:AX1970))*(I1971-I1970))+((1-(qCell/COUNT($AX$2:AX1970)))*J1970))),J1970),IF(H1970="in-sample",IF(Q1970=bigT,((qCell/bigT)*(I1971/I1970))+((1-(qCell/bigT))*J1970),IF(qCell=0,1,IF(OR(F1971="",COUNT($AX$2:AX1970)&lt;=qCell),IF(COUNT($AX$2:AX1970)=1,1,AX1970/AX1969),((qCell/COUNT($AX$2:AX1970))*(I1971/I1970))+((1-(qCell/COUNT($AX$2:AX1970)))*J1970)))),J1970)))))))</f>
        <v/>
      </c>
      <c r="K1971" s="31" t="str">
        <f>IF(H1971="","",IF(AND(Temp!optSeasCoef=0,Temp!sts_add=1),IF(H1971="out-sample",I1971+(Q1971*J1971),I1971+J1971),IF(AND(Temp!optSeasCoef=0,Temp!sts_multp=1),IF(H1971="out-sample",I1971*(J1971^Q1971),I1971*J1971),IF(Temp!sts_add=1,IF(H1971="out-sample",(I1971+(Q1971*J1971))*G1971,(I1971+J1971)*G1971),IF(H1971="out-sample",I1971*(J1971^Q1971)*G1971,I1971*J1971*G1971)))))</f>
        <v/>
      </c>
      <c r="L1971" s="32" t="str">
        <f t="shared" si="212"/>
        <v/>
      </c>
      <c r="M1971" s="32" t="str">
        <f t="shared" si="213"/>
        <v/>
      </c>
      <c r="N1971" s="32" t="str">
        <f t="shared" si="214"/>
        <v/>
      </c>
      <c r="O1971" s="32" t="str">
        <f t="shared" si="215"/>
        <v/>
      </c>
      <c r="P1971" s="32" t="str">
        <f t="shared" si="216"/>
        <v/>
      </c>
      <c r="Q1971" s="3" t="str">
        <f>IF(AND(Temp!fhor_indata=1,F1971="",H1970="in-sample"),1,IF(AND(Temp!fhor_indata=1,H1970="out-sample",Q1970&lt;ATA!XfHor),Q1970+1,IF(F1971="","",IF(AND(H1971="out-sample",H1970="in-sample"),1,IF(AND(H1971="out-sample",H1970="out-sample"),Q1970+1,IF(ISNUMBER(Q1970),Q1970+1,1))))))</f>
        <v/>
      </c>
      <c r="R1971" s="3" t="str">
        <f t="shared" si="210"/>
        <v/>
      </c>
      <c r="S1971" s="6"/>
      <c r="T1971" s="6"/>
      <c r="U1971" s="6"/>
      <c r="V1971" s="6"/>
      <c r="W1971" s="6"/>
      <c r="X1971" s="6"/>
      <c r="Y1971" s="6"/>
      <c r="Z1971" s="6"/>
      <c r="AA1971" s="6"/>
      <c r="AB1971" s="6"/>
      <c r="AC1971" s="6"/>
      <c r="AD1971" s="6"/>
      <c r="AE1971" s="6"/>
      <c r="AF1971" s="6"/>
      <c r="AG1971" s="6"/>
      <c r="AH1971" s="6"/>
      <c r="AI1971" s="6"/>
      <c r="AJ1971" s="6"/>
      <c r="AK1971" s="6"/>
      <c r="AX1971" s="63" t="e">
        <f t="shared" si="211"/>
        <v>#VALUE!</v>
      </c>
    </row>
    <row r="1972" spans="1:50" s="1" customFormat="1" ht="14.25" x14ac:dyDescent="0.2">
      <c r="A1972" s="6"/>
      <c r="B1972" s="6"/>
      <c r="C1972" s="6"/>
      <c r="D1972" s="3"/>
      <c r="E1972" s="70" t="str">
        <f>IF(ATA!E1972="","",ATA!E1972)</f>
        <v/>
      </c>
      <c r="F1972" s="51" t="str">
        <f>IF(ATA!F1972="","",ATA!F1972)</f>
        <v/>
      </c>
      <c r="G1972" s="11" t="str">
        <f>IF(ATA!G1972="","",ATA!G1972)</f>
        <v/>
      </c>
      <c r="H1972" s="55" t="str">
        <f>IF(ATA!H1972="","",ATA!H1972)</f>
        <v/>
      </c>
      <c r="I1972" s="31" t="str">
        <f>IF(AND(F1971="",H1971="in-sample"),"",IF(AND(Temp!fhor_indata=1,H1971="out-sample",H1972="out-sample"),I1971,IF(AND(F1972="",H1971="out-sample"),"",IF(AND(Temp!optSeasCoef=0,Temp!sts_add=1),IF(H1971="in-sample",IF(Q1971=bigT,((pCell/bigT)*F1971)+((1-(pCell/bigT))*(I1971+J1971)),IF(OR(F1972="",COUNT($F$2:F1971)&lt;=pCell),F1971,((pCell/COUNT($F$2:F1971))*F1971)+((1-(pCell/COUNT($F$2:F1971)))*(I1971+J1971)))),I1971),IF(AND(Temp!optSeasCoef=0,Temp!sts_multp=1),IF(H1971="in-sample",IF(Q1971=bigT,((pCell/bigT)*F1971)+((1-(pCell/bigT))*(I1971*J1971)),IF(OR(F1972="",COUNT(F$2:$F1971)&lt;=pCell),F1971,((pCell/COUNT($F$2:F1971))*F1971)+((1-(pCell/COUNT($F$2:F1971)))*(I1971*J1971)))),I1971),IF(Temp!sts_add=1,IF(H1971="in-sample",IF(Q1971=bigT,((pCell/bigT)*AX1971)+((1-(pCell/bigT))*(I1971+J1971)),IF(OR(F1972="",COUNT($AX$2:AX1971)&lt;=pCell),AX1971,((pCell/COUNT($AX$2:AX1971))*AX1971)+((1-(pCell/COUNT($AX$2:AX1971)))*(I1971+J1971)))),I1971),IF(H1971="in-sample",IF(Q1971=bigT,((pCell/bigT)*AX1971)+((1-(pCell/bigT))*(I1971*J1971)),IF(OR(F1972="",COUNT($AX$2:AX1971)&lt;=pCell),AX1971,((pCell/COUNT($AX$2:AX1971))*AX1971)+((1-(pCell/COUNT($AX$2:AX1971)))*(I1971*J1971)))),I1971)))))))</f>
        <v/>
      </c>
      <c r="J1972" s="31" t="str">
        <f>IF(AND(F1971="",H1971="in-sample"),"",IF(AND(Temp!fhor_indata=1,H1971="out-sample",H1972="out-sample"),J1971,IF(AND(F1972="",H1971="out-sample"),"",IF(AND(Temp!optSeasCoef=0,Temp!sts_add=1),IF(H1971="in-sample",IF(Q1971=bigT,((qCell/bigT)*(I1972-I1971))+((1-(qCell/bigT))*J1971),IF(OR(F1972="",COUNT($F$2:F1971)&lt;=qCell),IF(COUNT($F$2:F1971)=1,0,F1971-F1970),((qCell/COUNT($F$2:F1971))*(I1972-I1971))+((1-(qCell/COUNT($F$2:F1971)))*J1971))),J1971),IF(AND(Temp!optSeasCoef=0,Temp!sts_multp=1),IF(H1971="in-sample",IF(Q1971=bigT,((qCell/bigT)*(I1972/I1971))+((1-(qCell/bigT))*J1971),IF(qCell=0,1,IF(OR(F1972="",COUNT($F$2:F1971)&lt;=qCell),IF(COUNT($F$2:F1971)=1,1,F1971/F1970),((qCell/COUNT($F$2:F1971))*(I1972/I1971))+((1-(qCell/COUNT($F$2:F1971)))*J1971)))),J1971),IF(Temp!sts_add=1,IF(H1971="in-sample",IF(Q1971=bigT,((qCell/bigT)*(I1972-I1971))+((1-(qCell/bigT))*J1971),IF(OR(F1972="",COUNT($AX$2:AX1971)&lt;=qCell),IF(COUNT($AX$2:AX1971)=1,0,AX1971-AX1970),((qCell/COUNT($AX$2:AX1971))*(I1972-I1971))+((1-(qCell/COUNT($AX$2:AX1971)))*J1971))),J1971),IF(H1971="in-sample",IF(Q1971=bigT,((qCell/bigT)*(I1972/I1971))+((1-(qCell/bigT))*J1971),IF(qCell=0,1,IF(OR(F1972="",COUNT($AX$2:AX1971)&lt;=qCell),IF(COUNT($AX$2:AX1971)=1,1,AX1971/AX1970),((qCell/COUNT($AX$2:AX1971))*(I1972/I1971))+((1-(qCell/COUNT($AX$2:AX1971)))*J1971)))),J1971)))))))</f>
        <v/>
      </c>
      <c r="K1972" s="31" t="str">
        <f>IF(H1972="","",IF(AND(Temp!optSeasCoef=0,Temp!sts_add=1),IF(H1972="out-sample",I1972+(Q1972*J1972),I1972+J1972),IF(AND(Temp!optSeasCoef=0,Temp!sts_multp=1),IF(H1972="out-sample",I1972*(J1972^Q1972),I1972*J1972),IF(Temp!sts_add=1,IF(H1972="out-sample",(I1972+(Q1972*J1972))*G1972,(I1972+J1972)*G1972),IF(H1972="out-sample",I1972*(J1972^Q1972)*G1972,I1972*J1972*G1972)))))</f>
        <v/>
      </c>
      <c r="L1972" s="32" t="str">
        <f t="shared" si="212"/>
        <v/>
      </c>
      <c r="M1972" s="32" t="str">
        <f t="shared" si="213"/>
        <v/>
      </c>
      <c r="N1972" s="32" t="str">
        <f t="shared" si="214"/>
        <v/>
      </c>
      <c r="O1972" s="32" t="str">
        <f t="shared" si="215"/>
        <v/>
      </c>
      <c r="P1972" s="32" t="str">
        <f t="shared" si="216"/>
        <v/>
      </c>
      <c r="Q1972" s="3" t="str">
        <f>IF(AND(Temp!fhor_indata=1,F1972="",H1971="in-sample"),1,IF(AND(Temp!fhor_indata=1,H1971="out-sample",Q1971&lt;ATA!XfHor),Q1971+1,IF(F1972="","",IF(AND(H1972="out-sample",H1971="in-sample"),1,IF(AND(H1972="out-sample",H1971="out-sample"),Q1971+1,IF(ISNUMBER(Q1971),Q1971+1,1))))))</f>
        <v/>
      </c>
      <c r="R1972" s="3" t="str">
        <f t="shared" si="210"/>
        <v/>
      </c>
      <c r="S1972" s="6"/>
      <c r="T1972" s="6"/>
      <c r="U1972" s="6"/>
      <c r="V1972" s="6"/>
      <c r="W1972" s="6"/>
      <c r="X1972" s="6"/>
      <c r="Y1972" s="6"/>
      <c r="Z1972" s="6"/>
      <c r="AA1972" s="6"/>
      <c r="AB1972" s="6"/>
      <c r="AC1972" s="6"/>
      <c r="AD1972" s="6"/>
      <c r="AE1972" s="6"/>
      <c r="AF1972" s="6"/>
      <c r="AG1972" s="6"/>
      <c r="AH1972" s="6"/>
      <c r="AI1972" s="6"/>
      <c r="AJ1972" s="6"/>
      <c r="AK1972" s="6"/>
      <c r="AX1972" s="63" t="e">
        <f t="shared" si="211"/>
        <v>#VALUE!</v>
      </c>
    </row>
    <row r="1973" spans="1:50" s="1" customFormat="1" ht="14.25" x14ac:dyDescent="0.2">
      <c r="A1973" s="6"/>
      <c r="B1973" s="6"/>
      <c r="C1973" s="6"/>
      <c r="D1973" s="3"/>
      <c r="E1973" s="70" t="str">
        <f>IF(ATA!E1973="","",ATA!E1973)</f>
        <v/>
      </c>
      <c r="F1973" s="51" t="str">
        <f>IF(ATA!F1973="","",ATA!F1973)</f>
        <v/>
      </c>
      <c r="G1973" s="11" t="str">
        <f>IF(ATA!G1973="","",ATA!G1973)</f>
        <v/>
      </c>
      <c r="H1973" s="55" t="str">
        <f>IF(ATA!H1973="","",ATA!H1973)</f>
        <v/>
      </c>
      <c r="I1973" s="31" t="str">
        <f>IF(AND(F1972="",H1972="in-sample"),"",IF(AND(Temp!fhor_indata=1,H1972="out-sample",H1973="out-sample"),I1972,IF(AND(F1973="",H1972="out-sample"),"",IF(AND(Temp!optSeasCoef=0,Temp!sts_add=1),IF(H1972="in-sample",IF(Q1972=bigT,((pCell/bigT)*F1972)+((1-(pCell/bigT))*(I1972+J1972)),IF(OR(F1973="",COUNT($F$2:F1972)&lt;=pCell),F1972,((pCell/COUNT($F$2:F1972))*F1972)+((1-(pCell/COUNT($F$2:F1972)))*(I1972+J1972)))),I1972),IF(AND(Temp!optSeasCoef=0,Temp!sts_multp=1),IF(H1972="in-sample",IF(Q1972=bigT,((pCell/bigT)*F1972)+((1-(pCell/bigT))*(I1972*J1972)),IF(OR(F1973="",COUNT(F$2:$F1972)&lt;=pCell),F1972,((pCell/COUNT($F$2:F1972))*F1972)+((1-(pCell/COUNT($F$2:F1972)))*(I1972*J1972)))),I1972),IF(Temp!sts_add=1,IF(H1972="in-sample",IF(Q1972=bigT,((pCell/bigT)*AX1972)+((1-(pCell/bigT))*(I1972+J1972)),IF(OR(F1973="",COUNT($AX$2:AX1972)&lt;=pCell),AX1972,((pCell/COUNT($AX$2:AX1972))*AX1972)+((1-(pCell/COUNT($AX$2:AX1972)))*(I1972+J1972)))),I1972),IF(H1972="in-sample",IF(Q1972=bigT,((pCell/bigT)*AX1972)+((1-(pCell/bigT))*(I1972*J1972)),IF(OR(F1973="",COUNT($AX$2:AX1972)&lt;=pCell),AX1972,((pCell/COUNT($AX$2:AX1972))*AX1972)+((1-(pCell/COUNT($AX$2:AX1972)))*(I1972*J1972)))),I1972)))))))</f>
        <v/>
      </c>
      <c r="J1973" s="31" t="str">
        <f>IF(AND(F1972="",H1972="in-sample"),"",IF(AND(Temp!fhor_indata=1,H1972="out-sample",H1973="out-sample"),J1972,IF(AND(F1973="",H1972="out-sample"),"",IF(AND(Temp!optSeasCoef=0,Temp!sts_add=1),IF(H1972="in-sample",IF(Q1972=bigT,((qCell/bigT)*(I1973-I1972))+((1-(qCell/bigT))*J1972),IF(OR(F1973="",COUNT($F$2:F1972)&lt;=qCell),IF(COUNT($F$2:F1972)=1,0,F1972-F1971),((qCell/COUNT($F$2:F1972))*(I1973-I1972))+((1-(qCell/COUNT($F$2:F1972)))*J1972))),J1972),IF(AND(Temp!optSeasCoef=0,Temp!sts_multp=1),IF(H1972="in-sample",IF(Q1972=bigT,((qCell/bigT)*(I1973/I1972))+((1-(qCell/bigT))*J1972),IF(qCell=0,1,IF(OR(F1973="",COUNT($F$2:F1972)&lt;=qCell),IF(COUNT($F$2:F1972)=1,1,F1972/F1971),((qCell/COUNT($F$2:F1972))*(I1973/I1972))+((1-(qCell/COUNT($F$2:F1972)))*J1972)))),J1972),IF(Temp!sts_add=1,IF(H1972="in-sample",IF(Q1972=bigT,((qCell/bigT)*(I1973-I1972))+((1-(qCell/bigT))*J1972),IF(OR(F1973="",COUNT($AX$2:AX1972)&lt;=qCell),IF(COUNT($AX$2:AX1972)=1,0,AX1972-AX1971),((qCell/COUNT($AX$2:AX1972))*(I1973-I1972))+((1-(qCell/COUNT($AX$2:AX1972)))*J1972))),J1972),IF(H1972="in-sample",IF(Q1972=bigT,((qCell/bigT)*(I1973/I1972))+((1-(qCell/bigT))*J1972),IF(qCell=0,1,IF(OR(F1973="",COUNT($AX$2:AX1972)&lt;=qCell),IF(COUNT($AX$2:AX1972)=1,1,AX1972/AX1971),((qCell/COUNT($AX$2:AX1972))*(I1973/I1972))+((1-(qCell/COUNT($AX$2:AX1972)))*J1972)))),J1972)))))))</f>
        <v/>
      </c>
      <c r="K1973" s="31" t="str">
        <f>IF(H1973="","",IF(AND(Temp!optSeasCoef=0,Temp!sts_add=1),IF(H1973="out-sample",I1973+(Q1973*J1973),I1973+J1973),IF(AND(Temp!optSeasCoef=0,Temp!sts_multp=1),IF(H1973="out-sample",I1973*(J1973^Q1973),I1973*J1973),IF(Temp!sts_add=1,IF(H1973="out-sample",(I1973+(Q1973*J1973))*G1973,(I1973+J1973)*G1973),IF(H1973="out-sample",I1973*(J1973^Q1973)*G1973,I1973*J1973*G1973)))))</f>
        <v/>
      </c>
      <c r="L1973" s="32" t="str">
        <f t="shared" si="212"/>
        <v/>
      </c>
      <c r="M1973" s="32" t="str">
        <f t="shared" si="213"/>
        <v/>
      </c>
      <c r="N1973" s="32" t="str">
        <f t="shared" si="214"/>
        <v/>
      </c>
      <c r="O1973" s="32" t="str">
        <f t="shared" si="215"/>
        <v/>
      </c>
      <c r="P1973" s="32" t="str">
        <f t="shared" si="216"/>
        <v/>
      </c>
      <c r="Q1973" s="3" t="str">
        <f>IF(AND(Temp!fhor_indata=1,F1973="",H1972="in-sample"),1,IF(AND(Temp!fhor_indata=1,H1972="out-sample",Q1972&lt;ATA!XfHor),Q1972+1,IF(F1973="","",IF(AND(H1973="out-sample",H1972="in-sample"),1,IF(AND(H1973="out-sample",H1972="out-sample"),Q1972+1,IF(ISNUMBER(Q1972),Q1972+1,1))))))</f>
        <v/>
      </c>
      <c r="R1973" s="3" t="str">
        <f t="shared" si="210"/>
        <v/>
      </c>
      <c r="S1973" s="6"/>
      <c r="T1973" s="6"/>
      <c r="U1973" s="6"/>
      <c r="V1973" s="6"/>
      <c r="W1973" s="6"/>
      <c r="X1973" s="6"/>
      <c r="Y1973" s="6"/>
      <c r="Z1973" s="6"/>
      <c r="AA1973" s="6"/>
      <c r="AB1973" s="6"/>
      <c r="AC1973" s="6"/>
      <c r="AD1973" s="6"/>
      <c r="AE1973" s="6"/>
      <c r="AF1973" s="6"/>
      <c r="AG1973" s="6"/>
      <c r="AH1973" s="6"/>
      <c r="AI1973" s="6"/>
      <c r="AJ1973" s="6"/>
      <c r="AK1973" s="6"/>
      <c r="AX1973" s="63" t="e">
        <f t="shared" si="211"/>
        <v>#VALUE!</v>
      </c>
    </row>
    <row r="1974" spans="1:50" s="1" customFormat="1" ht="14.25" x14ac:dyDescent="0.2">
      <c r="A1974" s="6"/>
      <c r="B1974" s="6"/>
      <c r="C1974" s="6"/>
      <c r="D1974" s="3"/>
      <c r="E1974" s="70" t="str">
        <f>IF(ATA!E1974="","",ATA!E1974)</f>
        <v/>
      </c>
      <c r="F1974" s="51" t="str">
        <f>IF(ATA!F1974="","",ATA!F1974)</f>
        <v/>
      </c>
      <c r="G1974" s="11" t="str">
        <f>IF(ATA!G1974="","",ATA!G1974)</f>
        <v/>
      </c>
      <c r="H1974" s="55" t="str">
        <f>IF(ATA!H1974="","",ATA!H1974)</f>
        <v/>
      </c>
      <c r="I1974" s="31" t="str">
        <f>IF(AND(F1973="",H1973="in-sample"),"",IF(AND(Temp!fhor_indata=1,H1973="out-sample",H1974="out-sample"),I1973,IF(AND(F1974="",H1973="out-sample"),"",IF(AND(Temp!optSeasCoef=0,Temp!sts_add=1),IF(H1973="in-sample",IF(Q1973=bigT,((pCell/bigT)*F1973)+((1-(pCell/bigT))*(I1973+J1973)),IF(OR(F1974="",COUNT($F$2:F1973)&lt;=pCell),F1973,((pCell/COUNT($F$2:F1973))*F1973)+((1-(pCell/COUNT($F$2:F1973)))*(I1973+J1973)))),I1973),IF(AND(Temp!optSeasCoef=0,Temp!sts_multp=1),IF(H1973="in-sample",IF(Q1973=bigT,((pCell/bigT)*F1973)+((1-(pCell/bigT))*(I1973*J1973)),IF(OR(F1974="",COUNT(F$2:$F1973)&lt;=pCell),F1973,((pCell/COUNT($F$2:F1973))*F1973)+((1-(pCell/COUNT($F$2:F1973)))*(I1973*J1973)))),I1973),IF(Temp!sts_add=1,IF(H1973="in-sample",IF(Q1973=bigT,((pCell/bigT)*AX1973)+((1-(pCell/bigT))*(I1973+J1973)),IF(OR(F1974="",COUNT($AX$2:AX1973)&lt;=pCell),AX1973,((pCell/COUNT($AX$2:AX1973))*AX1973)+((1-(pCell/COUNT($AX$2:AX1973)))*(I1973+J1973)))),I1973),IF(H1973="in-sample",IF(Q1973=bigT,((pCell/bigT)*AX1973)+((1-(pCell/bigT))*(I1973*J1973)),IF(OR(F1974="",COUNT($AX$2:AX1973)&lt;=pCell),AX1973,((pCell/COUNT($AX$2:AX1973))*AX1973)+((1-(pCell/COUNT($AX$2:AX1973)))*(I1973*J1973)))),I1973)))))))</f>
        <v/>
      </c>
      <c r="J1974" s="31" t="str">
        <f>IF(AND(F1973="",H1973="in-sample"),"",IF(AND(Temp!fhor_indata=1,H1973="out-sample",H1974="out-sample"),J1973,IF(AND(F1974="",H1973="out-sample"),"",IF(AND(Temp!optSeasCoef=0,Temp!sts_add=1),IF(H1973="in-sample",IF(Q1973=bigT,((qCell/bigT)*(I1974-I1973))+((1-(qCell/bigT))*J1973),IF(OR(F1974="",COUNT($F$2:F1973)&lt;=qCell),IF(COUNT($F$2:F1973)=1,0,F1973-F1972),((qCell/COUNT($F$2:F1973))*(I1974-I1973))+((1-(qCell/COUNT($F$2:F1973)))*J1973))),J1973),IF(AND(Temp!optSeasCoef=0,Temp!sts_multp=1),IF(H1973="in-sample",IF(Q1973=bigT,((qCell/bigT)*(I1974/I1973))+((1-(qCell/bigT))*J1973),IF(qCell=0,1,IF(OR(F1974="",COUNT($F$2:F1973)&lt;=qCell),IF(COUNT($F$2:F1973)=1,1,F1973/F1972),((qCell/COUNT($F$2:F1973))*(I1974/I1973))+((1-(qCell/COUNT($F$2:F1973)))*J1973)))),J1973),IF(Temp!sts_add=1,IF(H1973="in-sample",IF(Q1973=bigT,((qCell/bigT)*(I1974-I1973))+((1-(qCell/bigT))*J1973),IF(OR(F1974="",COUNT($AX$2:AX1973)&lt;=qCell),IF(COUNT($AX$2:AX1973)=1,0,AX1973-AX1972),((qCell/COUNT($AX$2:AX1973))*(I1974-I1973))+((1-(qCell/COUNT($AX$2:AX1973)))*J1973))),J1973),IF(H1973="in-sample",IF(Q1973=bigT,((qCell/bigT)*(I1974/I1973))+((1-(qCell/bigT))*J1973),IF(qCell=0,1,IF(OR(F1974="",COUNT($AX$2:AX1973)&lt;=qCell),IF(COUNT($AX$2:AX1973)=1,1,AX1973/AX1972),((qCell/COUNT($AX$2:AX1973))*(I1974/I1973))+((1-(qCell/COUNT($AX$2:AX1973)))*J1973)))),J1973)))))))</f>
        <v/>
      </c>
      <c r="K1974" s="31" t="str">
        <f>IF(H1974="","",IF(AND(Temp!optSeasCoef=0,Temp!sts_add=1),IF(H1974="out-sample",I1974+(Q1974*J1974),I1974+J1974),IF(AND(Temp!optSeasCoef=0,Temp!sts_multp=1),IF(H1974="out-sample",I1974*(J1974^Q1974),I1974*J1974),IF(Temp!sts_add=1,IF(H1974="out-sample",(I1974+(Q1974*J1974))*G1974,(I1974+J1974)*G1974),IF(H1974="out-sample",I1974*(J1974^Q1974)*G1974,I1974*J1974*G1974)))))</f>
        <v/>
      </c>
      <c r="L1974" s="32" t="str">
        <f t="shared" si="212"/>
        <v/>
      </c>
      <c r="M1974" s="32" t="str">
        <f t="shared" si="213"/>
        <v/>
      </c>
      <c r="N1974" s="32" t="str">
        <f t="shared" si="214"/>
        <v/>
      </c>
      <c r="O1974" s="32" t="str">
        <f t="shared" si="215"/>
        <v/>
      </c>
      <c r="P1974" s="32" t="str">
        <f t="shared" si="216"/>
        <v/>
      </c>
      <c r="Q1974" s="3" t="str">
        <f>IF(AND(Temp!fhor_indata=1,F1974="",H1973="in-sample"),1,IF(AND(Temp!fhor_indata=1,H1973="out-sample",Q1973&lt;ATA!XfHor),Q1973+1,IF(F1974="","",IF(AND(H1974="out-sample",H1973="in-sample"),1,IF(AND(H1974="out-sample",H1973="out-sample"),Q1973+1,IF(ISNUMBER(Q1973),Q1973+1,1))))))</f>
        <v/>
      </c>
      <c r="R1974" s="3" t="str">
        <f t="shared" si="210"/>
        <v/>
      </c>
      <c r="S1974" s="6"/>
      <c r="T1974" s="6"/>
      <c r="U1974" s="6"/>
      <c r="V1974" s="6"/>
      <c r="W1974" s="6"/>
      <c r="X1974" s="6"/>
      <c r="Y1974" s="6"/>
      <c r="Z1974" s="6"/>
      <c r="AA1974" s="6"/>
      <c r="AB1974" s="6"/>
      <c r="AC1974" s="6"/>
      <c r="AD1974" s="6"/>
      <c r="AE1974" s="6"/>
      <c r="AF1974" s="6"/>
      <c r="AG1974" s="6"/>
      <c r="AH1974" s="6"/>
      <c r="AI1974" s="6"/>
      <c r="AJ1974" s="6"/>
      <c r="AK1974" s="6"/>
      <c r="AX1974" s="63" t="e">
        <f t="shared" si="211"/>
        <v>#VALUE!</v>
      </c>
    </row>
    <row r="1975" spans="1:50" s="1" customFormat="1" ht="14.25" x14ac:dyDescent="0.2">
      <c r="A1975" s="6"/>
      <c r="B1975" s="6"/>
      <c r="C1975" s="6"/>
      <c r="D1975" s="3"/>
      <c r="E1975" s="70" t="str">
        <f>IF(ATA!E1975="","",ATA!E1975)</f>
        <v/>
      </c>
      <c r="F1975" s="51" t="str">
        <f>IF(ATA!F1975="","",ATA!F1975)</f>
        <v/>
      </c>
      <c r="G1975" s="11" t="str">
        <f>IF(ATA!G1975="","",ATA!G1975)</f>
        <v/>
      </c>
      <c r="H1975" s="55" t="str">
        <f>IF(ATA!H1975="","",ATA!H1975)</f>
        <v/>
      </c>
      <c r="I1975" s="31" t="str">
        <f>IF(AND(F1974="",H1974="in-sample"),"",IF(AND(Temp!fhor_indata=1,H1974="out-sample",H1975="out-sample"),I1974,IF(AND(F1975="",H1974="out-sample"),"",IF(AND(Temp!optSeasCoef=0,Temp!sts_add=1),IF(H1974="in-sample",IF(Q1974=bigT,((pCell/bigT)*F1974)+((1-(pCell/bigT))*(I1974+J1974)),IF(OR(F1975="",COUNT($F$2:F1974)&lt;=pCell),F1974,((pCell/COUNT($F$2:F1974))*F1974)+((1-(pCell/COUNT($F$2:F1974)))*(I1974+J1974)))),I1974),IF(AND(Temp!optSeasCoef=0,Temp!sts_multp=1),IF(H1974="in-sample",IF(Q1974=bigT,((pCell/bigT)*F1974)+((1-(pCell/bigT))*(I1974*J1974)),IF(OR(F1975="",COUNT(F$2:$F1974)&lt;=pCell),F1974,((pCell/COUNT($F$2:F1974))*F1974)+((1-(pCell/COUNT($F$2:F1974)))*(I1974*J1974)))),I1974),IF(Temp!sts_add=1,IF(H1974="in-sample",IF(Q1974=bigT,((pCell/bigT)*AX1974)+((1-(pCell/bigT))*(I1974+J1974)),IF(OR(F1975="",COUNT($AX$2:AX1974)&lt;=pCell),AX1974,((pCell/COUNT($AX$2:AX1974))*AX1974)+((1-(pCell/COUNT($AX$2:AX1974)))*(I1974+J1974)))),I1974),IF(H1974="in-sample",IF(Q1974=bigT,((pCell/bigT)*AX1974)+((1-(pCell/bigT))*(I1974*J1974)),IF(OR(F1975="",COUNT($AX$2:AX1974)&lt;=pCell),AX1974,((pCell/COUNT($AX$2:AX1974))*AX1974)+((1-(pCell/COUNT($AX$2:AX1974)))*(I1974*J1974)))),I1974)))))))</f>
        <v/>
      </c>
      <c r="J1975" s="31" t="str">
        <f>IF(AND(F1974="",H1974="in-sample"),"",IF(AND(Temp!fhor_indata=1,H1974="out-sample",H1975="out-sample"),J1974,IF(AND(F1975="",H1974="out-sample"),"",IF(AND(Temp!optSeasCoef=0,Temp!sts_add=1),IF(H1974="in-sample",IF(Q1974=bigT,((qCell/bigT)*(I1975-I1974))+((1-(qCell/bigT))*J1974),IF(OR(F1975="",COUNT($F$2:F1974)&lt;=qCell),IF(COUNT($F$2:F1974)=1,0,F1974-F1973),((qCell/COUNT($F$2:F1974))*(I1975-I1974))+((1-(qCell/COUNT($F$2:F1974)))*J1974))),J1974),IF(AND(Temp!optSeasCoef=0,Temp!sts_multp=1),IF(H1974="in-sample",IF(Q1974=bigT,((qCell/bigT)*(I1975/I1974))+((1-(qCell/bigT))*J1974),IF(qCell=0,1,IF(OR(F1975="",COUNT($F$2:F1974)&lt;=qCell),IF(COUNT($F$2:F1974)=1,1,F1974/F1973),((qCell/COUNT($F$2:F1974))*(I1975/I1974))+((1-(qCell/COUNT($F$2:F1974)))*J1974)))),J1974),IF(Temp!sts_add=1,IF(H1974="in-sample",IF(Q1974=bigT,((qCell/bigT)*(I1975-I1974))+((1-(qCell/bigT))*J1974),IF(OR(F1975="",COUNT($AX$2:AX1974)&lt;=qCell),IF(COUNT($AX$2:AX1974)=1,0,AX1974-AX1973),((qCell/COUNT($AX$2:AX1974))*(I1975-I1974))+((1-(qCell/COUNT($AX$2:AX1974)))*J1974))),J1974),IF(H1974="in-sample",IF(Q1974=bigT,((qCell/bigT)*(I1975/I1974))+((1-(qCell/bigT))*J1974),IF(qCell=0,1,IF(OR(F1975="",COUNT($AX$2:AX1974)&lt;=qCell),IF(COUNT($AX$2:AX1974)=1,1,AX1974/AX1973),((qCell/COUNT($AX$2:AX1974))*(I1975/I1974))+((1-(qCell/COUNT($AX$2:AX1974)))*J1974)))),J1974)))))))</f>
        <v/>
      </c>
      <c r="K1975" s="31" t="str">
        <f>IF(H1975="","",IF(AND(Temp!optSeasCoef=0,Temp!sts_add=1),IF(H1975="out-sample",I1975+(Q1975*J1975),I1975+J1975),IF(AND(Temp!optSeasCoef=0,Temp!sts_multp=1),IF(H1975="out-sample",I1975*(J1975^Q1975),I1975*J1975),IF(Temp!sts_add=1,IF(H1975="out-sample",(I1975+(Q1975*J1975))*G1975,(I1975+J1975)*G1975),IF(H1975="out-sample",I1975*(J1975^Q1975)*G1975,I1975*J1975*G1975)))))</f>
        <v/>
      </c>
      <c r="L1975" s="32" t="str">
        <f t="shared" si="212"/>
        <v/>
      </c>
      <c r="M1975" s="32" t="str">
        <f t="shared" si="213"/>
        <v/>
      </c>
      <c r="N1975" s="32" t="str">
        <f t="shared" si="214"/>
        <v/>
      </c>
      <c r="O1975" s="32" t="str">
        <f t="shared" si="215"/>
        <v/>
      </c>
      <c r="P1975" s="32" t="str">
        <f t="shared" si="216"/>
        <v/>
      </c>
      <c r="Q1975" s="3" t="str">
        <f>IF(AND(Temp!fhor_indata=1,F1975="",H1974="in-sample"),1,IF(AND(Temp!fhor_indata=1,H1974="out-sample",Q1974&lt;ATA!XfHor),Q1974+1,IF(F1975="","",IF(AND(H1975="out-sample",H1974="in-sample"),1,IF(AND(H1975="out-sample",H1974="out-sample"),Q1974+1,IF(ISNUMBER(Q1974),Q1974+1,1))))))</f>
        <v/>
      </c>
      <c r="R1975" s="3" t="str">
        <f t="shared" si="210"/>
        <v/>
      </c>
      <c r="S1975" s="6"/>
      <c r="T1975" s="6"/>
      <c r="U1975" s="6"/>
      <c r="V1975" s="6"/>
      <c r="W1975" s="6"/>
      <c r="X1975" s="6"/>
      <c r="Y1975" s="6"/>
      <c r="Z1975" s="6"/>
      <c r="AA1975" s="6"/>
      <c r="AB1975" s="6"/>
      <c r="AC1975" s="6"/>
      <c r="AD1975" s="6"/>
      <c r="AE1975" s="6"/>
      <c r="AF1975" s="6"/>
      <c r="AG1975" s="6"/>
      <c r="AH1975" s="6"/>
      <c r="AI1975" s="6"/>
      <c r="AJ1975" s="6"/>
      <c r="AK1975" s="6"/>
      <c r="AX1975" s="63" t="e">
        <f t="shared" si="211"/>
        <v>#VALUE!</v>
      </c>
    </row>
    <row r="1976" spans="1:50" s="1" customFormat="1" ht="14.25" x14ac:dyDescent="0.2">
      <c r="A1976" s="6"/>
      <c r="B1976" s="6"/>
      <c r="C1976" s="6"/>
      <c r="D1976" s="3"/>
      <c r="E1976" s="70" t="str">
        <f>IF(ATA!E1976="","",ATA!E1976)</f>
        <v/>
      </c>
      <c r="F1976" s="51" t="str">
        <f>IF(ATA!F1976="","",ATA!F1976)</f>
        <v/>
      </c>
      <c r="G1976" s="11" t="str">
        <f>IF(ATA!G1976="","",ATA!G1976)</f>
        <v/>
      </c>
      <c r="H1976" s="55" t="str">
        <f>IF(ATA!H1976="","",ATA!H1976)</f>
        <v/>
      </c>
      <c r="I1976" s="31" t="str">
        <f>IF(AND(F1975="",H1975="in-sample"),"",IF(AND(Temp!fhor_indata=1,H1975="out-sample",H1976="out-sample"),I1975,IF(AND(F1976="",H1975="out-sample"),"",IF(AND(Temp!optSeasCoef=0,Temp!sts_add=1),IF(H1975="in-sample",IF(Q1975=bigT,((pCell/bigT)*F1975)+((1-(pCell/bigT))*(I1975+J1975)),IF(OR(F1976="",COUNT($F$2:F1975)&lt;=pCell),F1975,((pCell/COUNT($F$2:F1975))*F1975)+((1-(pCell/COUNT($F$2:F1975)))*(I1975+J1975)))),I1975),IF(AND(Temp!optSeasCoef=0,Temp!sts_multp=1),IF(H1975="in-sample",IF(Q1975=bigT,((pCell/bigT)*F1975)+((1-(pCell/bigT))*(I1975*J1975)),IF(OR(F1976="",COUNT(F$2:$F1975)&lt;=pCell),F1975,((pCell/COUNT($F$2:F1975))*F1975)+((1-(pCell/COUNT($F$2:F1975)))*(I1975*J1975)))),I1975),IF(Temp!sts_add=1,IF(H1975="in-sample",IF(Q1975=bigT,((pCell/bigT)*AX1975)+((1-(pCell/bigT))*(I1975+J1975)),IF(OR(F1976="",COUNT($AX$2:AX1975)&lt;=pCell),AX1975,((pCell/COUNT($AX$2:AX1975))*AX1975)+((1-(pCell/COUNT($AX$2:AX1975)))*(I1975+J1975)))),I1975),IF(H1975="in-sample",IF(Q1975=bigT,((pCell/bigT)*AX1975)+((1-(pCell/bigT))*(I1975*J1975)),IF(OR(F1976="",COUNT($AX$2:AX1975)&lt;=pCell),AX1975,((pCell/COUNT($AX$2:AX1975))*AX1975)+((1-(pCell/COUNT($AX$2:AX1975)))*(I1975*J1975)))),I1975)))))))</f>
        <v/>
      </c>
      <c r="J1976" s="31" t="str">
        <f>IF(AND(F1975="",H1975="in-sample"),"",IF(AND(Temp!fhor_indata=1,H1975="out-sample",H1976="out-sample"),J1975,IF(AND(F1976="",H1975="out-sample"),"",IF(AND(Temp!optSeasCoef=0,Temp!sts_add=1),IF(H1975="in-sample",IF(Q1975=bigT,((qCell/bigT)*(I1976-I1975))+((1-(qCell/bigT))*J1975),IF(OR(F1976="",COUNT($F$2:F1975)&lt;=qCell),IF(COUNT($F$2:F1975)=1,0,F1975-F1974),((qCell/COUNT($F$2:F1975))*(I1976-I1975))+((1-(qCell/COUNT($F$2:F1975)))*J1975))),J1975),IF(AND(Temp!optSeasCoef=0,Temp!sts_multp=1),IF(H1975="in-sample",IF(Q1975=bigT,((qCell/bigT)*(I1976/I1975))+((1-(qCell/bigT))*J1975),IF(qCell=0,1,IF(OR(F1976="",COUNT($F$2:F1975)&lt;=qCell),IF(COUNT($F$2:F1975)=1,1,F1975/F1974),((qCell/COUNT($F$2:F1975))*(I1976/I1975))+((1-(qCell/COUNT($F$2:F1975)))*J1975)))),J1975),IF(Temp!sts_add=1,IF(H1975="in-sample",IF(Q1975=bigT,((qCell/bigT)*(I1976-I1975))+((1-(qCell/bigT))*J1975),IF(OR(F1976="",COUNT($AX$2:AX1975)&lt;=qCell),IF(COUNT($AX$2:AX1975)=1,0,AX1975-AX1974),((qCell/COUNT($AX$2:AX1975))*(I1976-I1975))+((1-(qCell/COUNT($AX$2:AX1975)))*J1975))),J1975),IF(H1975="in-sample",IF(Q1975=bigT,((qCell/bigT)*(I1976/I1975))+((1-(qCell/bigT))*J1975),IF(qCell=0,1,IF(OR(F1976="",COUNT($AX$2:AX1975)&lt;=qCell),IF(COUNT($AX$2:AX1975)=1,1,AX1975/AX1974),((qCell/COUNT($AX$2:AX1975))*(I1976/I1975))+((1-(qCell/COUNT($AX$2:AX1975)))*J1975)))),J1975)))))))</f>
        <v/>
      </c>
      <c r="K1976" s="31" t="str">
        <f>IF(H1976="","",IF(AND(Temp!optSeasCoef=0,Temp!sts_add=1),IF(H1976="out-sample",I1976+(Q1976*J1976),I1976+J1976),IF(AND(Temp!optSeasCoef=0,Temp!sts_multp=1),IF(H1976="out-sample",I1976*(J1976^Q1976),I1976*J1976),IF(Temp!sts_add=1,IF(H1976="out-sample",(I1976+(Q1976*J1976))*G1976,(I1976+J1976)*G1976),IF(H1976="out-sample",I1976*(J1976^Q1976)*G1976,I1976*J1976*G1976)))))</f>
        <v/>
      </c>
      <c r="L1976" s="32" t="str">
        <f t="shared" si="212"/>
        <v/>
      </c>
      <c r="M1976" s="32" t="str">
        <f t="shared" si="213"/>
        <v/>
      </c>
      <c r="N1976" s="32" t="str">
        <f t="shared" si="214"/>
        <v/>
      </c>
      <c r="O1976" s="32" t="str">
        <f t="shared" si="215"/>
        <v/>
      </c>
      <c r="P1976" s="32" t="str">
        <f t="shared" si="216"/>
        <v/>
      </c>
      <c r="Q1976" s="3" t="str">
        <f>IF(AND(Temp!fhor_indata=1,F1976="",H1975="in-sample"),1,IF(AND(Temp!fhor_indata=1,H1975="out-sample",Q1975&lt;ATA!XfHor),Q1975+1,IF(F1976="","",IF(AND(H1976="out-sample",H1975="in-sample"),1,IF(AND(H1976="out-sample",H1975="out-sample"),Q1975+1,IF(ISNUMBER(Q1975),Q1975+1,1))))))</f>
        <v/>
      </c>
      <c r="R1976" s="3" t="str">
        <f t="shared" si="210"/>
        <v/>
      </c>
      <c r="S1976" s="6"/>
      <c r="T1976" s="6"/>
      <c r="U1976" s="6"/>
      <c r="V1976" s="6"/>
      <c r="W1976" s="6"/>
      <c r="X1976" s="6"/>
      <c r="Y1976" s="6"/>
      <c r="Z1976" s="6"/>
      <c r="AA1976" s="6"/>
      <c r="AB1976" s="6"/>
      <c r="AC1976" s="6"/>
      <c r="AD1976" s="6"/>
      <c r="AE1976" s="6"/>
      <c r="AF1976" s="6"/>
      <c r="AG1976" s="6"/>
      <c r="AH1976" s="6"/>
      <c r="AI1976" s="6"/>
      <c r="AJ1976" s="6"/>
      <c r="AK1976" s="6"/>
      <c r="AX1976" s="63" t="e">
        <f t="shared" si="211"/>
        <v>#VALUE!</v>
      </c>
    </row>
    <row r="1977" spans="1:50" s="1" customFormat="1" ht="14.25" x14ac:dyDescent="0.2">
      <c r="A1977" s="6"/>
      <c r="B1977" s="6"/>
      <c r="C1977" s="6"/>
      <c r="D1977" s="3"/>
      <c r="E1977" s="70" t="str">
        <f>IF(ATA!E1977="","",ATA!E1977)</f>
        <v/>
      </c>
      <c r="F1977" s="51" t="str">
        <f>IF(ATA!F1977="","",ATA!F1977)</f>
        <v/>
      </c>
      <c r="G1977" s="11" t="str">
        <f>IF(ATA!G1977="","",ATA!G1977)</f>
        <v/>
      </c>
      <c r="H1977" s="55" t="str">
        <f>IF(ATA!H1977="","",ATA!H1977)</f>
        <v/>
      </c>
      <c r="I1977" s="31" t="str">
        <f>IF(AND(F1976="",H1976="in-sample"),"",IF(AND(Temp!fhor_indata=1,H1976="out-sample",H1977="out-sample"),I1976,IF(AND(F1977="",H1976="out-sample"),"",IF(AND(Temp!optSeasCoef=0,Temp!sts_add=1),IF(H1976="in-sample",IF(Q1976=bigT,((pCell/bigT)*F1976)+((1-(pCell/bigT))*(I1976+J1976)),IF(OR(F1977="",COUNT($F$2:F1976)&lt;=pCell),F1976,((pCell/COUNT($F$2:F1976))*F1976)+((1-(pCell/COUNT($F$2:F1976)))*(I1976+J1976)))),I1976),IF(AND(Temp!optSeasCoef=0,Temp!sts_multp=1),IF(H1976="in-sample",IF(Q1976=bigT,((pCell/bigT)*F1976)+((1-(pCell/bigT))*(I1976*J1976)),IF(OR(F1977="",COUNT(F$2:$F1976)&lt;=pCell),F1976,((pCell/COUNT($F$2:F1976))*F1976)+((1-(pCell/COUNT($F$2:F1976)))*(I1976*J1976)))),I1976),IF(Temp!sts_add=1,IF(H1976="in-sample",IF(Q1976=bigT,((pCell/bigT)*AX1976)+((1-(pCell/bigT))*(I1976+J1976)),IF(OR(F1977="",COUNT($AX$2:AX1976)&lt;=pCell),AX1976,((pCell/COUNT($AX$2:AX1976))*AX1976)+((1-(pCell/COUNT($AX$2:AX1976)))*(I1976+J1976)))),I1976),IF(H1976="in-sample",IF(Q1976=bigT,((pCell/bigT)*AX1976)+((1-(pCell/bigT))*(I1976*J1976)),IF(OR(F1977="",COUNT($AX$2:AX1976)&lt;=pCell),AX1976,((pCell/COUNT($AX$2:AX1976))*AX1976)+((1-(pCell/COUNT($AX$2:AX1976)))*(I1976*J1976)))),I1976)))))))</f>
        <v/>
      </c>
      <c r="J1977" s="31" t="str">
        <f>IF(AND(F1976="",H1976="in-sample"),"",IF(AND(Temp!fhor_indata=1,H1976="out-sample",H1977="out-sample"),J1976,IF(AND(F1977="",H1976="out-sample"),"",IF(AND(Temp!optSeasCoef=0,Temp!sts_add=1),IF(H1976="in-sample",IF(Q1976=bigT,((qCell/bigT)*(I1977-I1976))+((1-(qCell/bigT))*J1976),IF(OR(F1977="",COUNT($F$2:F1976)&lt;=qCell),IF(COUNT($F$2:F1976)=1,0,F1976-F1975),((qCell/COUNT($F$2:F1976))*(I1977-I1976))+((1-(qCell/COUNT($F$2:F1976)))*J1976))),J1976),IF(AND(Temp!optSeasCoef=0,Temp!sts_multp=1),IF(H1976="in-sample",IF(Q1976=bigT,((qCell/bigT)*(I1977/I1976))+((1-(qCell/bigT))*J1976),IF(qCell=0,1,IF(OR(F1977="",COUNT($F$2:F1976)&lt;=qCell),IF(COUNT($F$2:F1976)=1,1,F1976/F1975),((qCell/COUNT($F$2:F1976))*(I1977/I1976))+((1-(qCell/COUNT($F$2:F1976)))*J1976)))),J1976),IF(Temp!sts_add=1,IF(H1976="in-sample",IF(Q1976=bigT,((qCell/bigT)*(I1977-I1976))+((1-(qCell/bigT))*J1976),IF(OR(F1977="",COUNT($AX$2:AX1976)&lt;=qCell),IF(COUNT($AX$2:AX1976)=1,0,AX1976-AX1975),((qCell/COUNT($AX$2:AX1976))*(I1977-I1976))+((1-(qCell/COUNT($AX$2:AX1976)))*J1976))),J1976),IF(H1976="in-sample",IF(Q1976=bigT,((qCell/bigT)*(I1977/I1976))+((1-(qCell/bigT))*J1976),IF(qCell=0,1,IF(OR(F1977="",COUNT($AX$2:AX1976)&lt;=qCell),IF(COUNT($AX$2:AX1976)=1,1,AX1976/AX1975),((qCell/COUNT($AX$2:AX1976))*(I1977/I1976))+((1-(qCell/COUNT($AX$2:AX1976)))*J1976)))),J1976)))))))</f>
        <v/>
      </c>
      <c r="K1977" s="31" t="str">
        <f>IF(H1977="","",IF(AND(Temp!optSeasCoef=0,Temp!sts_add=1),IF(H1977="out-sample",I1977+(Q1977*J1977),I1977+J1977),IF(AND(Temp!optSeasCoef=0,Temp!sts_multp=1),IF(H1977="out-sample",I1977*(J1977^Q1977),I1977*J1977),IF(Temp!sts_add=1,IF(H1977="out-sample",(I1977+(Q1977*J1977))*G1977,(I1977+J1977)*G1977),IF(H1977="out-sample",I1977*(J1977^Q1977)*G1977,I1977*J1977*G1977)))))</f>
        <v/>
      </c>
      <c r="L1977" s="32" t="str">
        <f t="shared" si="212"/>
        <v/>
      </c>
      <c r="M1977" s="32" t="str">
        <f t="shared" si="213"/>
        <v/>
      </c>
      <c r="N1977" s="32" t="str">
        <f t="shared" si="214"/>
        <v/>
      </c>
      <c r="O1977" s="32" t="str">
        <f t="shared" si="215"/>
        <v/>
      </c>
      <c r="P1977" s="32" t="str">
        <f t="shared" si="216"/>
        <v/>
      </c>
      <c r="Q1977" s="3" t="str">
        <f>IF(AND(Temp!fhor_indata=1,F1977="",H1976="in-sample"),1,IF(AND(Temp!fhor_indata=1,H1976="out-sample",Q1976&lt;ATA!XfHor),Q1976+1,IF(F1977="","",IF(AND(H1977="out-sample",H1976="in-sample"),1,IF(AND(H1977="out-sample",H1976="out-sample"),Q1976+1,IF(ISNUMBER(Q1976),Q1976+1,1))))))</f>
        <v/>
      </c>
      <c r="R1977" s="3" t="str">
        <f t="shared" si="210"/>
        <v/>
      </c>
      <c r="S1977" s="6"/>
      <c r="T1977" s="6"/>
      <c r="U1977" s="6"/>
      <c r="V1977" s="6"/>
      <c r="W1977" s="6"/>
      <c r="X1977" s="6"/>
      <c r="Y1977" s="6"/>
      <c r="Z1977" s="6"/>
      <c r="AA1977" s="6"/>
      <c r="AB1977" s="6"/>
      <c r="AC1977" s="6"/>
      <c r="AD1977" s="6"/>
      <c r="AE1977" s="6"/>
      <c r="AF1977" s="6"/>
      <c r="AG1977" s="6"/>
      <c r="AH1977" s="6"/>
      <c r="AI1977" s="6"/>
      <c r="AJ1977" s="6"/>
      <c r="AK1977" s="6"/>
      <c r="AX1977" s="63" t="e">
        <f t="shared" si="211"/>
        <v>#VALUE!</v>
      </c>
    </row>
    <row r="1978" spans="1:50" s="1" customFormat="1" ht="14.25" x14ac:dyDescent="0.2">
      <c r="A1978" s="6"/>
      <c r="B1978" s="6"/>
      <c r="C1978" s="6"/>
      <c r="D1978" s="3"/>
      <c r="E1978" s="70" t="str">
        <f>IF(ATA!E1978="","",ATA!E1978)</f>
        <v/>
      </c>
      <c r="F1978" s="51" t="str">
        <f>IF(ATA!F1978="","",ATA!F1978)</f>
        <v/>
      </c>
      <c r="G1978" s="11" t="str">
        <f>IF(ATA!G1978="","",ATA!G1978)</f>
        <v/>
      </c>
      <c r="H1978" s="55" t="str">
        <f>IF(ATA!H1978="","",ATA!H1978)</f>
        <v/>
      </c>
      <c r="I1978" s="31" t="str">
        <f>IF(AND(F1977="",H1977="in-sample"),"",IF(AND(Temp!fhor_indata=1,H1977="out-sample",H1978="out-sample"),I1977,IF(AND(F1978="",H1977="out-sample"),"",IF(AND(Temp!optSeasCoef=0,Temp!sts_add=1),IF(H1977="in-sample",IF(Q1977=bigT,((pCell/bigT)*F1977)+((1-(pCell/bigT))*(I1977+J1977)),IF(OR(F1978="",COUNT($F$2:F1977)&lt;=pCell),F1977,((pCell/COUNT($F$2:F1977))*F1977)+((1-(pCell/COUNT($F$2:F1977)))*(I1977+J1977)))),I1977),IF(AND(Temp!optSeasCoef=0,Temp!sts_multp=1),IF(H1977="in-sample",IF(Q1977=bigT,((pCell/bigT)*F1977)+((1-(pCell/bigT))*(I1977*J1977)),IF(OR(F1978="",COUNT(F$2:$F1977)&lt;=pCell),F1977,((pCell/COUNT($F$2:F1977))*F1977)+((1-(pCell/COUNT($F$2:F1977)))*(I1977*J1977)))),I1977),IF(Temp!sts_add=1,IF(H1977="in-sample",IF(Q1977=bigT,((pCell/bigT)*AX1977)+((1-(pCell/bigT))*(I1977+J1977)),IF(OR(F1978="",COUNT($AX$2:AX1977)&lt;=pCell),AX1977,((pCell/COUNT($AX$2:AX1977))*AX1977)+((1-(pCell/COUNT($AX$2:AX1977)))*(I1977+J1977)))),I1977),IF(H1977="in-sample",IF(Q1977=bigT,((pCell/bigT)*AX1977)+((1-(pCell/bigT))*(I1977*J1977)),IF(OR(F1978="",COUNT($AX$2:AX1977)&lt;=pCell),AX1977,((pCell/COUNT($AX$2:AX1977))*AX1977)+((1-(pCell/COUNT($AX$2:AX1977)))*(I1977*J1977)))),I1977)))))))</f>
        <v/>
      </c>
      <c r="J1978" s="31" t="str">
        <f>IF(AND(F1977="",H1977="in-sample"),"",IF(AND(Temp!fhor_indata=1,H1977="out-sample",H1978="out-sample"),J1977,IF(AND(F1978="",H1977="out-sample"),"",IF(AND(Temp!optSeasCoef=0,Temp!sts_add=1),IF(H1977="in-sample",IF(Q1977=bigT,((qCell/bigT)*(I1978-I1977))+((1-(qCell/bigT))*J1977),IF(OR(F1978="",COUNT($F$2:F1977)&lt;=qCell),IF(COUNT($F$2:F1977)=1,0,F1977-F1976),((qCell/COUNT($F$2:F1977))*(I1978-I1977))+((1-(qCell/COUNT($F$2:F1977)))*J1977))),J1977),IF(AND(Temp!optSeasCoef=0,Temp!sts_multp=1),IF(H1977="in-sample",IF(Q1977=bigT,((qCell/bigT)*(I1978/I1977))+((1-(qCell/bigT))*J1977),IF(qCell=0,1,IF(OR(F1978="",COUNT($F$2:F1977)&lt;=qCell),IF(COUNT($F$2:F1977)=1,1,F1977/F1976),((qCell/COUNT($F$2:F1977))*(I1978/I1977))+((1-(qCell/COUNT($F$2:F1977)))*J1977)))),J1977),IF(Temp!sts_add=1,IF(H1977="in-sample",IF(Q1977=bigT,((qCell/bigT)*(I1978-I1977))+((1-(qCell/bigT))*J1977),IF(OR(F1978="",COUNT($AX$2:AX1977)&lt;=qCell),IF(COUNT($AX$2:AX1977)=1,0,AX1977-AX1976),((qCell/COUNT($AX$2:AX1977))*(I1978-I1977))+((1-(qCell/COUNT($AX$2:AX1977)))*J1977))),J1977),IF(H1977="in-sample",IF(Q1977=bigT,((qCell/bigT)*(I1978/I1977))+((1-(qCell/bigT))*J1977),IF(qCell=0,1,IF(OR(F1978="",COUNT($AX$2:AX1977)&lt;=qCell),IF(COUNT($AX$2:AX1977)=1,1,AX1977/AX1976),((qCell/COUNT($AX$2:AX1977))*(I1978/I1977))+((1-(qCell/COUNT($AX$2:AX1977)))*J1977)))),J1977)))))))</f>
        <v/>
      </c>
      <c r="K1978" s="31" t="str">
        <f>IF(H1978="","",IF(AND(Temp!optSeasCoef=0,Temp!sts_add=1),IF(H1978="out-sample",I1978+(Q1978*J1978),I1978+J1978),IF(AND(Temp!optSeasCoef=0,Temp!sts_multp=1),IF(H1978="out-sample",I1978*(J1978^Q1978),I1978*J1978),IF(Temp!sts_add=1,IF(H1978="out-sample",(I1978+(Q1978*J1978))*G1978,(I1978+J1978)*G1978),IF(H1978="out-sample",I1978*(J1978^Q1978)*G1978,I1978*J1978*G1978)))))</f>
        <v/>
      </c>
      <c r="L1978" s="32" t="str">
        <f t="shared" si="212"/>
        <v/>
      </c>
      <c r="M1978" s="32" t="str">
        <f t="shared" si="213"/>
        <v/>
      </c>
      <c r="N1978" s="32" t="str">
        <f t="shared" si="214"/>
        <v/>
      </c>
      <c r="O1978" s="32" t="str">
        <f t="shared" si="215"/>
        <v/>
      </c>
      <c r="P1978" s="32" t="str">
        <f t="shared" si="216"/>
        <v/>
      </c>
      <c r="Q1978" s="3" t="str">
        <f>IF(AND(Temp!fhor_indata=1,F1978="",H1977="in-sample"),1,IF(AND(Temp!fhor_indata=1,H1977="out-sample",Q1977&lt;ATA!XfHor),Q1977+1,IF(F1978="","",IF(AND(H1978="out-sample",H1977="in-sample"),1,IF(AND(H1978="out-sample",H1977="out-sample"),Q1977+1,IF(ISNUMBER(Q1977),Q1977+1,1))))))</f>
        <v/>
      </c>
      <c r="R1978" s="3" t="str">
        <f t="shared" si="210"/>
        <v/>
      </c>
      <c r="S1978" s="6"/>
      <c r="T1978" s="6"/>
      <c r="U1978" s="6"/>
      <c r="V1978" s="6"/>
      <c r="W1978" s="6"/>
      <c r="X1978" s="6"/>
      <c r="Y1978" s="6"/>
      <c r="Z1978" s="6"/>
      <c r="AA1978" s="6"/>
      <c r="AB1978" s="6"/>
      <c r="AC1978" s="6"/>
      <c r="AD1978" s="6"/>
      <c r="AE1978" s="6"/>
      <c r="AF1978" s="6"/>
      <c r="AG1978" s="6"/>
      <c r="AH1978" s="6"/>
      <c r="AI1978" s="6"/>
      <c r="AJ1978" s="6"/>
      <c r="AK1978" s="6"/>
      <c r="AX1978" s="63" t="e">
        <f t="shared" si="211"/>
        <v>#VALUE!</v>
      </c>
    </row>
    <row r="1979" spans="1:50" s="1" customFormat="1" ht="14.25" x14ac:dyDescent="0.2">
      <c r="A1979" s="6"/>
      <c r="B1979" s="6"/>
      <c r="C1979" s="6"/>
      <c r="D1979" s="3"/>
      <c r="E1979" s="70" t="str">
        <f>IF(ATA!E1979="","",ATA!E1979)</f>
        <v/>
      </c>
      <c r="F1979" s="51" t="str">
        <f>IF(ATA!F1979="","",ATA!F1979)</f>
        <v/>
      </c>
      <c r="G1979" s="11" t="str">
        <f>IF(ATA!G1979="","",ATA!G1979)</f>
        <v/>
      </c>
      <c r="H1979" s="55" t="str">
        <f>IF(ATA!H1979="","",ATA!H1979)</f>
        <v/>
      </c>
      <c r="I1979" s="31" t="str">
        <f>IF(AND(F1978="",H1978="in-sample"),"",IF(AND(Temp!fhor_indata=1,H1978="out-sample",H1979="out-sample"),I1978,IF(AND(F1979="",H1978="out-sample"),"",IF(AND(Temp!optSeasCoef=0,Temp!sts_add=1),IF(H1978="in-sample",IF(Q1978=bigT,((pCell/bigT)*F1978)+((1-(pCell/bigT))*(I1978+J1978)),IF(OR(F1979="",COUNT($F$2:F1978)&lt;=pCell),F1978,((pCell/COUNT($F$2:F1978))*F1978)+((1-(pCell/COUNT($F$2:F1978)))*(I1978+J1978)))),I1978),IF(AND(Temp!optSeasCoef=0,Temp!sts_multp=1),IF(H1978="in-sample",IF(Q1978=bigT,((pCell/bigT)*F1978)+((1-(pCell/bigT))*(I1978*J1978)),IF(OR(F1979="",COUNT(F$2:$F1978)&lt;=pCell),F1978,((pCell/COUNT($F$2:F1978))*F1978)+((1-(pCell/COUNT($F$2:F1978)))*(I1978*J1978)))),I1978),IF(Temp!sts_add=1,IF(H1978="in-sample",IF(Q1978=bigT,((pCell/bigT)*AX1978)+((1-(pCell/bigT))*(I1978+J1978)),IF(OR(F1979="",COUNT($AX$2:AX1978)&lt;=pCell),AX1978,((pCell/COUNT($AX$2:AX1978))*AX1978)+((1-(pCell/COUNT($AX$2:AX1978)))*(I1978+J1978)))),I1978),IF(H1978="in-sample",IF(Q1978=bigT,((pCell/bigT)*AX1978)+((1-(pCell/bigT))*(I1978*J1978)),IF(OR(F1979="",COUNT($AX$2:AX1978)&lt;=pCell),AX1978,((pCell/COUNT($AX$2:AX1978))*AX1978)+((1-(pCell/COUNT($AX$2:AX1978)))*(I1978*J1978)))),I1978)))))))</f>
        <v/>
      </c>
      <c r="J1979" s="31" t="str">
        <f>IF(AND(F1978="",H1978="in-sample"),"",IF(AND(Temp!fhor_indata=1,H1978="out-sample",H1979="out-sample"),J1978,IF(AND(F1979="",H1978="out-sample"),"",IF(AND(Temp!optSeasCoef=0,Temp!sts_add=1),IF(H1978="in-sample",IF(Q1978=bigT,((qCell/bigT)*(I1979-I1978))+((1-(qCell/bigT))*J1978),IF(OR(F1979="",COUNT($F$2:F1978)&lt;=qCell),IF(COUNT($F$2:F1978)=1,0,F1978-F1977),((qCell/COUNT($F$2:F1978))*(I1979-I1978))+((1-(qCell/COUNT($F$2:F1978)))*J1978))),J1978),IF(AND(Temp!optSeasCoef=0,Temp!sts_multp=1),IF(H1978="in-sample",IF(Q1978=bigT,((qCell/bigT)*(I1979/I1978))+((1-(qCell/bigT))*J1978),IF(qCell=0,1,IF(OR(F1979="",COUNT($F$2:F1978)&lt;=qCell),IF(COUNT($F$2:F1978)=1,1,F1978/F1977),((qCell/COUNT($F$2:F1978))*(I1979/I1978))+((1-(qCell/COUNT($F$2:F1978)))*J1978)))),J1978),IF(Temp!sts_add=1,IF(H1978="in-sample",IF(Q1978=bigT,((qCell/bigT)*(I1979-I1978))+((1-(qCell/bigT))*J1978),IF(OR(F1979="",COUNT($AX$2:AX1978)&lt;=qCell),IF(COUNT($AX$2:AX1978)=1,0,AX1978-AX1977),((qCell/COUNT($AX$2:AX1978))*(I1979-I1978))+((1-(qCell/COUNT($AX$2:AX1978)))*J1978))),J1978),IF(H1978="in-sample",IF(Q1978=bigT,((qCell/bigT)*(I1979/I1978))+((1-(qCell/bigT))*J1978),IF(qCell=0,1,IF(OR(F1979="",COUNT($AX$2:AX1978)&lt;=qCell),IF(COUNT($AX$2:AX1978)=1,1,AX1978/AX1977),((qCell/COUNT($AX$2:AX1978))*(I1979/I1978))+((1-(qCell/COUNT($AX$2:AX1978)))*J1978)))),J1978)))))))</f>
        <v/>
      </c>
      <c r="K1979" s="31" t="str">
        <f>IF(H1979="","",IF(AND(Temp!optSeasCoef=0,Temp!sts_add=1),IF(H1979="out-sample",I1979+(Q1979*J1979),I1979+J1979),IF(AND(Temp!optSeasCoef=0,Temp!sts_multp=1),IF(H1979="out-sample",I1979*(J1979^Q1979),I1979*J1979),IF(Temp!sts_add=1,IF(H1979="out-sample",(I1979+(Q1979*J1979))*G1979,(I1979+J1979)*G1979),IF(H1979="out-sample",I1979*(J1979^Q1979)*G1979,I1979*J1979*G1979)))))</f>
        <v/>
      </c>
      <c r="L1979" s="32" t="str">
        <f t="shared" si="212"/>
        <v/>
      </c>
      <c r="M1979" s="32" t="str">
        <f t="shared" si="213"/>
        <v/>
      </c>
      <c r="N1979" s="32" t="str">
        <f t="shared" si="214"/>
        <v/>
      </c>
      <c r="O1979" s="32" t="str">
        <f t="shared" si="215"/>
        <v/>
      </c>
      <c r="P1979" s="32" t="str">
        <f t="shared" si="216"/>
        <v/>
      </c>
      <c r="Q1979" s="3" t="str">
        <f>IF(AND(Temp!fhor_indata=1,F1979="",H1978="in-sample"),1,IF(AND(Temp!fhor_indata=1,H1978="out-sample",Q1978&lt;ATA!XfHor),Q1978+1,IF(F1979="","",IF(AND(H1979="out-sample",H1978="in-sample"),1,IF(AND(H1979="out-sample",H1978="out-sample"),Q1978+1,IF(ISNUMBER(Q1978),Q1978+1,1))))))</f>
        <v/>
      </c>
      <c r="R1979" s="3" t="str">
        <f t="shared" si="210"/>
        <v/>
      </c>
      <c r="S1979" s="6"/>
      <c r="T1979" s="6"/>
      <c r="U1979" s="6"/>
      <c r="V1979" s="6"/>
      <c r="W1979" s="6"/>
      <c r="X1979" s="6"/>
      <c r="Y1979" s="6"/>
      <c r="Z1979" s="6"/>
      <c r="AA1979" s="6"/>
      <c r="AB1979" s="6"/>
      <c r="AC1979" s="6"/>
      <c r="AD1979" s="6"/>
      <c r="AE1979" s="6"/>
      <c r="AF1979" s="6"/>
      <c r="AG1979" s="6"/>
      <c r="AH1979" s="6"/>
      <c r="AI1979" s="6"/>
      <c r="AJ1979" s="6"/>
      <c r="AK1979" s="6"/>
      <c r="AX1979" s="63" t="e">
        <f t="shared" si="211"/>
        <v>#VALUE!</v>
      </c>
    </row>
    <row r="1980" spans="1:50" s="1" customFormat="1" ht="14.25" x14ac:dyDescent="0.2">
      <c r="A1980" s="6"/>
      <c r="B1980" s="6"/>
      <c r="C1980" s="6"/>
      <c r="D1980" s="3"/>
      <c r="E1980" s="70" t="str">
        <f>IF(ATA!E1980="","",ATA!E1980)</f>
        <v/>
      </c>
      <c r="F1980" s="51" t="str">
        <f>IF(ATA!F1980="","",ATA!F1980)</f>
        <v/>
      </c>
      <c r="G1980" s="11" t="str">
        <f>IF(ATA!G1980="","",ATA!G1980)</f>
        <v/>
      </c>
      <c r="H1980" s="55" t="str">
        <f>IF(ATA!H1980="","",ATA!H1980)</f>
        <v/>
      </c>
      <c r="I1980" s="31" t="str">
        <f>IF(AND(F1979="",H1979="in-sample"),"",IF(AND(Temp!fhor_indata=1,H1979="out-sample",H1980="out-sample"),I1979,IF(AND(F1980="",H1979="out-sample"),"",IF(AND(Temp!optSeasCoef=0,Temp!sts_add=1),IF(H1979="in-sample",IF(Q1979=bigT,((pCell/bigT)*F1979)+((1-(pCell/bigT))*(I1979+J1979)),IF(OR(F1980="",COUNT($F$2:F1979)&lt;=pCell),F1979,((pCell/COUNT($F$2:F1979))*F1979)+((1-(pCell/COUNT($F$2:F1979)))*(I1979+J1979)))),I1979),IF(AND(Temp!optSeasCoef=0,Temp!sts_multp=1),IF(H1979="in-sample",IF(Q1979=bigT,((pCell/bigT)*F1979)+((1-(pCell/bigT))*(I1979*J1979)),IF(OR(F1980="",COUNT(F$2:$F1979)&lt;=pCell),F1979,((pCell/COUNT($F$2:F1979))*F1979)+((1-(pCell/COUNT($F$2:F1979)))*(I1979*J1979)))),I1979),IF(Temp!sts_add=1,IF(H1979="in-sample",IF(Q1979=bigT,((pCell/bigT)*AX1979)+((1-(pCell/bigT))*(I1979+J1979)),IF(OR(F1980="",COUNT($AX$2:AX1979)&lt;=pCell),AX1979,((pCell/COUNT($AX$2:AX1979))*AX1979)+((1-(pCell/COUNT($AX$2:AX1979)))*(I1979+J1979)))),I1979),IF(H1979="in-sample",IF(Q1979=bigT,((pCell/bigT)*AX1979)+((1-(pCell/bigT))*(I1979*J1979)),IF(OR(F1980="",COUNT($AX$2:AX1979)&lt;=pCell),AX1979,((pCell/COUNT($AX$2:AX1979))*AX1979)+((1-(pCell/COUNT($AX$2:AX1979)))*(I1979*J1979)))),I1979)))))))</f>
        <v/>
      </c>
      <c r="J1980" s="31" t="str">
        <f>IF(AND(F1979="",H1979="in-sample"),"",IF(AND(Temp!fhor_indata=1,H1979="out-sample",H1980="out-sample"),J1979,IF(AND(F1980="",H1979="out-sample"),"",IF(AND(Temp!optSeasCoef=0,Temp!sts_add=1),IF(H1979="in-sample",IF(Q1979=bigT,((qCell/bigT)*(I1980-I1979))+((1-(qCell/bigT))*J1979),IF(OR(F1980="",COUNT($F$2:F1979)&lt;=qCell),IF(COUNT($F$2:F1979)=1,0,F1979-F1978),((qCell/COUNT($F$2:F1979))*(I1980-I1979))+((1-(qCell/COUNT($F$2:F1979)))*J1979))),J1979),IF(AND(Temp!optSeasCoef=0,Temp!sts_multp=1),IF(H1979="in-sample",IF(Q1979=bigT,((qCell/bigT)*(I1980/I1979))+((1-(qCell/bigT))*J1979),IF(qCell=0,1,IF(OR(F1980="",COUNT($F$2:F1979)&lt;=qCell),IF(COUNT($F$2:F1979)=1,1,F1979/F1978),((qCell/COUNT($F$2:F1979))*(I1980/I1979))+((1-(qCell/COUNT($F$2:F1979)))*J1979)))),J1979),IF(Temp!sts_add=1,IF(H1979="in-sample",IF(Q1979=bigT,((qCell/bigT)*(I1980-I1979))+((1-(qCell/bigT))*J1979),IF(OR(F1980="",COUNT($AX$2:AX1979)&lt;=qCell),IF(COUNT($AX$2:AX1979)=1,0,AX1979-AX1978),((qCell/COUNT($AX$2:AX1979))*(I1980-I1979))+((1-(qCell/COUNT($AX$2:AX1979)))*J1979))),J1979),IF(H1979="in-sample",IF(Q1979=bigT,((qCell/bigT)*(I1980/I1979))+((1-(qCell/bigT))*J1979),IF(qCell=0,1,IF(OR(F1980="",COUNT($AX$2:AX1979)&lt;=qCell),IF(COUNT($AX$2:AX1979)=1,1,AX1979/AX1978),((qCell/COUNT($AX$2:AX1979))*(I1980/I1979))+((1-(qCell/COUNT($AX$2:AX1979)))*J1979)))),J1979)))))))</f>
        <v/>
      </c>
      <c r="K1980" s="31" t="str">
        <f>IF(H1980="","",IF(AND(Temp!optSeasCoef=0,Temp!sts_add=1),IF(H1980="out-sample",I1980+(Q1980*J1980),I1980+J1980),IF(AND(Temp!optSeasCoef=0,Temp!sts_multp=1),IF(H1980="out-sample",I1980*(J1980^Q1980),I1980*J1980),IF(Temp!sts_add=1,IF(H1980="out-sample",(I1980+(Q1980*J1980))*G1980,(I1980+J1980)*G1980),IF(H1980="out-sample",I1980*(J1980^Q1980)*G1980,I1980*J1980*G1980)))))</f>
        <v/>
      </c>
      <c r="L1980" s="32" t="str">
        <f t="shared" si="212"/>
        <v/>
      </c>
      <c r="M1980" s="32" t="str">
        <f t="shared" si="213"/>
        <v/>
      </c>
      <c r="N1980" s="32" t="str">
        <f t="shared" si="214"/>
        <v/>
      </c>
      <c r="O1980" s="32" t="str">
        <f t="shared" si="215"/>
        <v/>
      </c>
      <c r="P1980" s="32" t="str">
        <f t="shared" si="216"/>
        <v/>
      </c>
      <c r="Q1980" s="3" t="str">
        <f>IF(AND(Temp!fhor_indata=1,F1980="",H1979="in-sample"),1,IF(AND(Temp!fhor_indata=1,H1979="out-sample",Q1979&lt;ATA!XfHor),Q1979+1,IF(F1980="","",IF(AND(H1980="out-sample",H1979="in-sample"),1,IF(AND(H1980="out-sample",H1979="out-sample"),Q1979+1,IF(ISNUMBER(Q1979),Q1979+1,1))))))</f>
        <v/>
      </c>
      <c r="R1980" s="3" t="str">
        <f t="shared" si="210"/>
        <v/>
      </c>
      <c r="S1980" s="6"/>
      <c r="T1980" s="6"/>
      <c r="U1980" s="6"/>
      <c r="V1980" s="6"/>
      <c r="W1980" s="6"/>
      <c r="X1980" s="6"/>
      <c r="Y1980" s="6"/>
      <c r="Z1980" s="6"/>
      <c r="AA1980" s="6"/>
      <c r="AB1980" s="6"/>
      <c r="AC1980" s="6"/>
      <c r="AD1980" s="6"/>
      <c r="AE1980" s="6"/>
      <c r="AF1980" s="6"/>
      <c r="AG1980" s="6"/>
      <c r="AH1980" s="6"/>
      <c r="AI1980" s="6"/>
      <c r="AJ1980" s="6"/>
      <c r="AK1980" s="6"/>
      <c r="AX1980" s="63" t="e">
        <f t="shared" si="211"/>
        <v>#VALUE!</v>
      </c>
    </row>
    <row r="1981" spans="1:50" s="1" customFormat="1" ht="14.25" x14ac:dyDescent="0.2">
      <c r="A1981" s="6"/>
      <c r="B1981" s="6"/>
      <c r="C1981" s="6"/>
      <c r="D1981" s="3"/>
      <c r="E1981" s="70" t="str">
        <f>IF(ATA!E1981="","",ATA!E1981)</f>
        <v/>
      </c>
      <c r="F1981" s="51" t="str">
        <f>IF(ATA!F1981="","",ATA!F1981)</f>
        <v/>
      </c>
      <c r="G1981" s="11" t="str">
        <f>IF(ATA!G1981="","",ATA!G1981)</f>
        <v/>
      </c>
      <c r="H1981" s="55" t="str">
        <f>IF(ATA!H1981="","",ATA!H1981)</f>
        <v/>
      </c>
      <c r="I1981" s="31" t="str">
        <f>IF(AND(F1980="",H1980="in-sample"),"",IF(AND(Temp!fhor_indata=1,H1980="out-sample",H1981="out-sample"),I1980,IF(AND(F1981="",H1980="out-sample"),"",IF(AND(Temp!optSeasCoef=0,Temp!sts_add=1),IF(H1980="in-sample",IF(Q1980=bigT,((pCell/bigT)*F1980)+((1-(pCell/bigT))*(I1980+J1980)),IF(OR(F1981="",COUNT($F$2:F1980)&lt;=pCell),F1980,((pCell/COUNT($F$2:F1980))*F1980)+((1-(pCell/COUNT($F$2:F1980)))*(I1980+J1980)))),I1980),IF(AND(Temp!optSeasCoef=0,Temp!sts_multp=1),IF(H1980="in-sample",IF(Q1980=bigT,((pCell/bigT)*F1980)+((1-(pCell/bigT))*(I1980*J1980)),IF(OR(F1981="",COUNT(F$2:$F1980)&lt;=pCell),F1980,((pCell/COUNT($F$2:F1980))*F1980)+((1-(pCell/COUNT($F$2:F1980)))*(I1980*J1980)))),I1980),IF(Temp!sts_add=1,IF(H1980="in-sample",IF(Q1980=bigT,((pCell/bigT)*AX1980)+((1-(pCell/bigT))*(I1980+J1980)),IF(OR(F1981="",COUNT($AX$2:AX1980)&lt;=pCell),AX1980,((pCell/COUNT($AX$2:AX1980))*AX1980)+((1-(pCell/COUNT($AX$2:AX1980)))*(I1980+J1980)))),I1980),IF(H1980="in-sample",IF(Q1980=bigT,((pCell/bigT)*AX1980)+((1-(pCell/bigT))*(I1980*J1980)),IF(OR(F1981="",COUNT($AX$2:AX1980)&lt;=pCell),AX1980,((pCell/COUNT($AX$2:AX1980))*AX1980)+((1-(pCell/COUNT($AX$2:AX1980)))*(I1980*J1980)))),I1980)))))))</f>
        <v/>
      </c>
      <c r="J1981" s="31" t="str">
        <f>IF(AND(F1980="",H1980="in-sample"),"",IF(AND(Temp!fhor_indata=1,H1980="out-sample",H1981="out-sample"),J1980,IF(AND(F1981="",H1980="out-sample"),"",IF(AND(Temp!optSeasCoef=0,Temp!sts_add=1),IF(H1980="in-sample",IF(Q1980=bigT,((qCell/bigT)*(I1981-I1980))+((1-(qCell/bigT))*J1980),IF(OR(F1981="",COUNT($F$2:F1980)&lt;=qCell),IF(COUNT($F$2:F1980)=1,0,F1980-F1979),((qCell/COUNT($F$2:F1980))*(I1981-I1980))+((1-(qCell/COUNT($F$2:F1980)))*J1980))),J1980),IF(AND(Temp!optSeasCoef=0,Temp!sts_multp=1),IF(H1980="in-sample",IF(Q1980=bigT,((qCell/bigT)*(I1981/I1980))+((1-(qCell/bigT))*J1980),IF(qCell=0,1,IF(OR(F1981="",COUNT($F$2:F1980)&lt;=qCell),IF(COUNT($F$2:F1980)=1,1,F1980/F1979),((qCell/COUNT($F$2:F1980))*(I1981/I1980))+((1-(qCell/COUNT($F$2:F1980)))*J1980)))),J1980),IF(Temp!sts_add=1,IF(H1980="in-sample",IF(Q1980=bigT,((qCell/bigT)*(I1981-I1980))+((1-(qCell/bigT))*J1980),IF(OR(F1981="",COUNT($AX$2:AX1980)&lt;=qCell),IF(COUNT($AX$2:AX1980)=1,0,AX1980-AX1979),((qCell/COUNT($AX$2:AX1980))*(I1981-I1980))+((1-(qCell/COUNT($AX$2:AX1980)))*J1980))),J1980),IF(H1980="in-sample",IF(Q1980=bigT,((qCell/bigT)*(I1981/I1980))+((1-(qCell/bigT))*J1980),IF(qCell=0,1,IF(OR(F1981="",COUNT($AX$2:AX1980)&lt;=qCell),IF(COUNT($AX$2:AX1980)=1,1,AX1980/AX1979),((qCell/COUNT($AX$2:AX1980))*(I1981/I1980))+((1-(qCell/COUNT($AX$2:AX1980)))*J1980)))),J1980)))))))</f>
        <v/>
      </c>
      <c r="K1981" s="31" t="str">
        <f>IF(H1981="","",IF(AND(Temp!optSeasCoef=0,Temp!sts_add=1),IF(H1981="out-sample",I1981+(Q1981*J1981),I1981+J1981),IF(AND(Temp!optSeasCoef=0,Temp!sts_multp=1),IF(H1981="out-sample",I1981*(J1981^Q1981),I1981*J1981),IF(Temp!sts_add=1,IF(H1981="out-sample",(I1981+(Q1981*J1981))*G1981,(I1981+J1981)*G1981),IF(H1981="out-sample",I1981*(J1981^Q1981)*G1981,I1981*J1981*G1981)))))</f>
        <v/>
      </c>
      <c r="L1981" s="32" t="str">
        <f t="shared" si="212"/>
        <v/>
      </c>
      <c r="M1981" s="32" t="str">
        <f t="shared" si="213"/>
        <v/>
      </c>
      <c r="N1981" s="32" t="str">
        <f t="shared" si="214"/>
        <v/>
      </c>
      <c r="O1981" s="32" t="str">
        <f t="shared" si="215"/>
        <v/>
      </c>
      <c r="P1981" s="32" t="str">
        <f t="shared" si="216"/>
        <v/>
      </c>
      <c r="Q1981" s="3" t="str">
        <f>IF(AND(Temp!fhor_indata=1,F1981="",H1980="in-sample"),1,IF(AND(Temp!fhor_indata=1,H1980="out-sample",Q1980&lt;ATA!XfHor),Q1980+1,IF(F1981="","",IF(AND(H1981="out-sample",H1980="in-sample"),1,IF(AND(H1981="out-sample",H1980="out-sample"),Q1980+1,IF(ISNUMBER(Q1980),Q1980+1,1))))))</f>
        <v/>
      </c>
      <c r="R1981" s="3" t="str">
        <f t="shared" si="210"/>
        <v/>
      </c>
      <c r="S1981" s="6"/>
      <c r="T1981" s="6"/>
      <c r="U1981" s="6"/>
      <c r="V1981" s="6"/>
      <c r="W1981" s="6"/>
      <c r="X1981" s="6"/>
      <c r="Y1981" s="6"/>
      <c r="Z1981" s="6"/>
      <c r="AA1981" s="6"/>
      <c r="AB1981" s="6"/>
      <c r="AC1981" s="6"/>
      <c r="AD1981" s="6"/>
      <c r="AE1981" s="6"/>
      <c r="AF1981" s="6"/>
      <c r="AG1981" s="6"/>
      <c r="AH1981" s="6"/>
      <c r="AI1981" s="6"/>
      <c r="AJ1981" s="6"/>
      <c r="AK1981" s="6"/>
      <c r="AX1981" s="63" t="e">
        <f t="shared" si="211"/>
        <v>#VALUE!</v>
      </c>
    </row>
    <row r="1982" spans="1:50" s="1" customFormat="1" ht="14.25" x14ac:dyDescent="0.2">
      <c r="A1982" s="6"/>
      <c r="B1982" s="6"/>
      <c r="C1982" s="6"/>
      <c r="D1982" s="3"/>
      <c r="E1982" s="70" t="str">
        <f>IF(ATA!E1982="","",ATA!E1982)</f>
        <v/>
      </c>
      <c r="F1982" s="51" t="str">
        <f>IF(ATA!F1982="","",ATA!F1982)</f>
        <v/>
      </c>
      <c r="G1982" s="11" t="str">
        <f>IF(ATA!G1982="","",ATA!G1982)</f>
        <v/>
      </c>
      <c r="H1982" s="55" t="str">
        <f>IF(ATA!H1982="","",ATA!H1982)</f>
        <v/>
      </c>
      <c r="I1982" s="31" t="str">
        <f>IF(AND(F1981="",H1981="in-sample"),"",IF(AND(Temp!fhor_indata=1,H1981="out-sample",H1982="out-sample"),I1981,IF(AND(F1982="",H1981="out-sample"),"",IF(AND(Temp!optSeasCoef=0,Temp!sts_add=1),IF(H1981="in-sample",IF(Q1981=bigT,((pCell/bigT)*F1981)+((1-(pCell/bigT))*(I1981+J1981)),IF(OR(F1982="",COUNT($F$2:F1981)&lt;=pCell),F1981,((pCell/COUNT($F$2:F1981))*F1981)+((1-(pCell/COUNT($F$2:F1981)))*(I1981+J1981)))),I1981),IF(AND(Temp!optSeasCoef=0,Temp!sts_multp=1),IF(H1981="in-sample",IF(Q1981=bigT,((pCell/bigT)*F1981)+((1-(pCell/bigT))*(I1981*J1981)),IF(OR(F1982="",COUNT(F$2:$F1981)&lt;=pCell),F1981,((pCell/COUNT($F$2:F1981))*F1981)+((1-(pCell/COUNT($F$2:F1981)))*(I1981*J1981)))),I1981),IF(Temp!sts_add=1,IF(H1981="in-sample",IF(Q1981=bigT,((pCell/bigT)*AX1981)+((1-(pCell/bigT))*(I1981+J1981)),IF(OR(F1982="",COUNT($AX$2:AX1981)&lt;=pCell),AX1981,((pCell/COUNT($AX$2:AX1981))*AX1981)+((1-(pCell/COUNT($AX$2:AX1981)))*(I1981+J1981)))),I1981),IF(H1981="in-sample",IF(Q1981=bigT,((pCell/bigT)*AX1981)+((1-(pCell/bigT))*(I1981*J1981)),IF(OR(F1982="",COUNT($AX$2:AX1981)&lt;=pCell),AX1981,((pCell/COUNT($AX$2:AX1981))*AX1981)+((1-(pCell/COUNT($AX$2:AX1981)))*(I1981*J1981)))),I1981)))))))</f>
        <v/>
      </c>
      <c r="J1982" s="31" t="str">
        <f>IF(AND(F1981="",H1981="in-sample"),"",IF(AND(Temp!fhor_indata=1,H1981="out-sample",H1982="out-sample"),J1981,IF(AND(F1982="",H1981="out-sample"),"",IF(AND(Temp!optSeasCoef=0,Temp!sts_add=1),IF(H1981="in-sample",IF(Q1981=bigT,((qCell/bigT)*(I1982-I1981))+((1-(qCell/bigT))*J1981),IF(OR(F1982="",COUNT($F$2:F1981)&lt;=qCell),IF(COUNT($F$2:F1981)=1,0,F1981-F1980),((qCell/COUNT($F$2:F1981))*(I1982-I1981))+((1-(qCell/COUNT($F$2:F1981)))*J1981))),J1981),IF(AND(Temp!optSeasCoef=0,Temp!sts_multp=1),IF(H1981="in-sample",IF(Q1981=bigT,((qCell/bigT)*(I1982/I1981))+((1-(qCell/bigT))*J1981),IF(qCell=0,1,IF(OR(F1982="",COUNT($F$2:F1981)&lt;=qCell),IF(COUNT($F$2:F1981)=1,1,F1981/F1980),((qCell/COUNT($F$2:F1981))*(I1982/I1981))+((1-(qCell/COUNT($F$2:F1981)))*J1981)))),J1981),IF(Temp!sts_add=1,IF(H1981="in-sample",IF(Q1981=bigT,((qCell/bigT)*(I1982-I1981))+((1-(qCell/bigT))*J1981),IF(OR(F1982="",COUNT($AX$2:AX1981)&lt;=qCell),IF(COUNT($AX$2:AX1981)=1,0,AX1981-AX1980),((qCell/COUNT($AX$2:AX1981))*(I1982-I1981))+((1-(qCell/COUNT($AX$2:AX1981)))*J1981))),J1981),IF(H1981="in-sample",IF(Q1981=bigT,((qCell/bigT)*(I1982/I1981))+((1-(qCell/bigT))*J1981),IF(qCell=0,1,IF(OR(F1982="",COUNT($AX$2:AX1981)&lt;=qCell),IF(COUNT($AX$2:AX1981)=1,1,AX1981/AX1980),((qCell/COUNT($AX$2:AX1981))*(I1982/I1981))+((1-(qCell/COUNT($AX$2:AX1981)))*J1981)))),J1981)))))))</f>
        <v/>
      </c>
      <c r="K1982" s="31" t="str">
        <f>IF(H1982="","",IF(AND(Temp!optSeasCoef=0,Temp!sts_add=1),IF(H1982="out-sample",I1982+(Q1982*J1982),I1982+J1982),IF(AND(Temp!optSeasCoef=0,Temp!sts_multp=1),IF(H1982="out-sample",I1982*(J1982^Q1982),I1982*J1982),IF(Temp!sts_add=1,IF(H1982="out-sample",(I1982+(Q1982*J1982))*G1982,(I1982+J1982)*G1982),IF(H1982="out-sample",I1982*(J1982^Q1982)*G1982,I1982*J1982*G1982)))))</f>
        <v/>
      </c>
      <c r="L1982" s="32" t="str">
        <f t="shared" si="212"/>
        <v/>
      </c>
      <c r="M1982" s="32" t="str">
        <f t="shared" si="213"/>
        <v/>
      </c>
      <c r="N1982" s="32" t="str">
        <f t="shared" si="214"/>
        <v/>
      </c>
      <c r="O1982" s="32" t="str">
        <f t="shared" si="215"/>
        <v/>
      </c>
      <c r="P1982" s="32" t="str">
        <f t="shared" si="216"/>
        <v/>
      </c>
      <c r="Q1982" s="3" t="str">
        <f>IF(AND(Temp!fhor_indata=1,F1982="",H1981="in-sample"),1,IF(AND(Temp!fhor_indata=1,H1981="out-sample",Q1981&lt;ATA!XfHor),Q1981+1,IF(F1982="","",IF(AND(H1982="out-sample",H1981="in-sample"),1,IF(AND(H1982="out-sample",H1981="out-sample"),Q1981+1,IF(ISNUMBER(Q1981),Q1981+1,1))))))</f>
        <v/>
      </c>
      <c r="R1982" s="3" t="str">
        <f t="shared" si="210"/>
        <v/>
      </c>
      <c r="S1982" s="6"/>
      <c r="T1982" s="6"/>
      <c r="U1982" s="6"/>
      <c r="V1982" s="6"/>
      <c r="W1982" s="6"/>
      <c r="X1982" s="6"/>
      <c r="Y1982" s="6"/>
      <c r="Z1982" s="6"/>
      <c r="AA1982" s="6"/>
      <c r="AB1982" s="6"/>
      <c r="AC1982" s="6"/>
      <c r="AD1982" s="6"/>
      <c r="AE1982" s="6"/>
      <c r="AF1982" s="6"/>
      <c r="AG1982" s="6"/>
      <c r="AH1982" s="6"/>
      <c r="AI1982" s="6"/>
      <c r="AJ1982" s="6"/>
      <c r="AK1982" s="6"/>
      <c r="AX1982" s="63" t="e">
        <f t="shared" si="211"/>
        <v>#VALUE!</v>
      </c>
    </row>
    <row r="1983" spans="1:50" s="1" customFormat="1" ht="14.25" x14ac:dyDescent="0.2">
      <c r="A1983" s="6"/>
      <c r="B1983" s="6"/>
      <c r="C1983" s="6"/>
      <c r="D1983" s="3"/>
      <c r="E1983" s="70" t="str">
        <f>IF(ATA!E1983="","",ATA!E1983)</f>
        <v/>
      </c>
      <c r="F1983" s="51" t="str">
        <f>IF(ATA!F1983="","",ATA!F1983)</f>
        <v/>
      </c>
      <c r="G1983" s="11" t="str">
        <f>IF(ATA!G1983="","",ATA!G1983)</f>
        <v/>
      </c>
      <c r="H1983" s="55" t="str">
        <f>IF(ATA!H1983="","",ATA!H1983)</f>
        <v/>
      </c>
      <c r="I1983" s="31" t="str">
        <f>IF(AND(F1982="",H1982="in-sample"),"",IF(AND(Temp!fhor_indata=1,H1982="out-sample",H1983="out-sample"),I1982,IF(AND(F1983="",H1982="out-sample"),"",IF(AND(Temp!optSeasCoef=0,Temp!sts_add=1),IF(H1982="in-sample",IF(Q1982=bigT,((pCell/bigT)*F1982)+((1-(pCell/bigT))*(I1982+J1982)),IF(OR(F1983="",COUNT($F$2:F1982)&lt;=pCell),F1982,((pCell/COUNT($F$2:F1982))*F1982)+((1-(pCell/COUNT($F$2:F1982)))*(I1982+J1982)))),I1982),IF(AND(Temp!optSeasCoef=0,Temp!sts_multp=1),IF(H1982="in-sample",IF(Q1982=bigT,((pCell/bigT)*F1982)+((1-(pCell/bigT))*(I1982*J1982)),IF(OR(F1983="",COUNT(F$2:$F1982)&lt;=pCell),F1982,((pCell/COUNT($F$2:F1982))*F1982)+((1-(pCell/COUNT($F$2:F1982)))*(I1982*J1982)))),I1982),IF(Temp!sts_add=1,IF(H1982="in-sample",IF(Q1982=bigT,((pCell/bigT)*AX1982)+((1-(pCell/bigT))*(I1982+J1982)),IF(OR(F1983="",COUNT($AX$2:AX1982)&lt;=pCell),AX1982,((pCell/COUNT($AX$2:AX1982))*AX1982)+((1-(pCell/COUNT($AX$2:AX1982)))*(I1982+J1982)))),I1982),IF(H1982="in-sample",IF(Q1982=bigT,((pCell/bigT)*AX1982)+((1-(pCell/bigT))*(I1982*J1982)),IF(OR(F1983="",COUNT($AX$2:AX1982)&lt;=pCell),AX1982,((pCell/COUNT($AX$2:AX1982))*AX1982)+((1-(pCell/COUNT($AX$2:AX1982)))*(I1982*J1982)))),I1982)))))))</f>
        <v/>
      </c>
      <c r="J1983" s="31" t="str">
        <f>IF(AND(F1982="",H1982="in-sample"),"",IF(AND(Temp!fhor_indata=1,H1982="out-sample",H1983="out-sample"),J1982,IF(AND(F1983="",H1982="out-sample"),"",IF(AND(Temp!optSeasCoef=0,Temp!sts_add=1),IF(H1982="in-sample",IF(Q1982=bigT,((qCell/bigT)*(I1983-I1982))+((1-(qCell/bigT))*J1982),IF(OR(F1983="",COUNT($F$2:F1982)&lt;=qCell),IF(COUNT($F$2:F1982)=1,0,F1982-F1981),((qCell/COUNT($F$2:F1982))*(I1983-I1982))+((1-(qCell/COUNT($F$2:F1982)))*J1982))),J1982),IF(AND(Temp!optSeasCoef=0,Temp!sts_multp=1),IF(H1982="in-sample",IF(Q1982=bigT,((qCell/bigT)*(I1983/I1982))+((1-(qCell/bigT))*J1982),IF(qCell=0,1,IF(OR(F1983="",COUNT($F$2:F1982)&lt;=qCell),IF(COUNT($F$2:F1982)=1,1,F1982/F1981),((qCell/COUNT($F$2:F1982))*(I1983/I1982))+((1-(qCell/COUNT($F$2:F1982)))*J1982)))),J1982),IF(Temp!sts_add=1,IF(H1982="in-sample",IF(Q1982=bigT,((qCell/bigT)*(I1983-I1982))+((1-(qCell/bigT))*J1982),IF(OR(F1983="",COUNT($AX$2:AX1982)&lt;=qCell),IF(COUNT($AX$2:AX1982)=1,0,AX1982-AX1981),((qCell/COUNT($AX$2:AX1982))*(I1983-I1982))+((1-(qCell/COUNT($AX$2:AX1982)))*J1982))),J1982),IF(H1982="in-sample",IF(Q1982=bigT,((qCell/bigT)*(I1983/I1982))+((1-(qCell/bigT))*J1982),IF(qCell=0,1,IF(OR(F1983="",COUNT($AX$2:AX1982)&lt;=qCell),IF(COUNT($AX$2:AX1982)=1,1,AX1982/AX1981),((qCell/COUNT($AX$2:AX1982))*(I1983/I1982))+((1-(qCell/COUNT($AX$2:AX1982)))*J1982)))),J1982)))))))</f>
        <v/>
      </c>
      <c r="K1983" s="31" t="str">
        <f>IF(H1983="","",IF(AND(Temp!optSeasCoef=0,Temp!sts_add=1),IF(H1983="out-sample",I1983+(Q1983*J1983),I1983+J1983),IF(AND(Temp!optSeasCoef=0,Temp!sts_multp=1),IF(H1983="out-sample",I1983*(J1983^Q1983),I1983*J1983),IF(Temp!sts_add=1,IF(H1983="out-sample",(I1983+(Q1983*J1983))*G1983,(I1983+J1983)*G1983),IF(H1983="out-sample",I1983*(J1983^Q1983)*G1983,I1983*J1983*G1983)))))</f>
        <v/>
      </c>
      <c r="L1983" s="32" t="str">
        <f t="shared" si="212"/>
        <v/>
      </c>
      <c r="M1983" s="32" t="str">
        <f t="shared" si="213"/>
        <v/>
      </c>
      <c r="N1983" s="32" t="str">
        <f t="shared" si="214"/>
        <v/>
      </c>
      <c r="O1983" s="32" t="str">
        <f t="shared" si="215"/>
        <v/>
      </c>
      <c r="P1983" s="32" t="str">
        <f t="shared" si="216"/>
        <v/>
      </c>
      <c r="Q1983" s="3" t="str">
        <f>IF(AND(Temp!fhor_indata=1,F1983="",H1982="in-sample"),1,IF(AND(Temp!fhor_indata=1,H1982="out-sample",Q1982&lt;ATA!XfHor),Q1982+1,IF(F1983="","",IF(AND(H1983="out-sample",H1982="in-sample"),1,IF(AND(H1983="out-sample",H1982="out-sample"),Q1982+1,IF(ISNUMBER(Q1982),Q1982+1,1))))))</f>
        <v/>
      </c>
      <c r="R1983" s="3" t="str">
        <f t="shared" si="210"/>
        <v/>
      </c>
      <c r="S1983" s="6"/>
      <c r="T1983" s="6"/>
      <c r="U1983" s="6"/>
      <c r="V1983" s="6"/>
      <c r="W1983" s="6"/>
      <c r="X1983" s="6"/>
      <c r="Y1983" s="6"/>
      <c r="Z1983" s="6"/>
      <c r="AA1983" s="6"/>
      <c r="AB1983" s="6"/>
      <c r="AC1983" s="6"/>
      <c r="AD1983" s="6"/>
      <c r="AE1983" s="6"/>
      <c r="AF1983" s="6"/>
      <c r="AG1983" s="6"/>
      <c r="AH1983" s="6"/>
      <c r="AI1983" s="6"/>
      <c r="AJ1983" s="6"/>
      <c r="AK1983" s="6"/>
      <c r="AX1983" s="63" t="e">
        <f t="shared" si="211"/>
        <v>#VALUE!</v>
      </c>
    </row>
    <row r="1984" spans="1:50" s="1" customFormat="1" ht="14.25" x14ac:dyDescent="0.2">
      <c r="A1984" s="6"/>
      <c r="B1984" s="6"/>
      <c r="C1984" s="6"/>
      <c r="D1984" s="3"/>
      <c r="E1984" s="70" t="str">
        <f>IF(ATA!E1984="","",ATA!E1984)</f>
        <v/>
      </c>
      <c r="F1984" s="51" t="str">
        <f>IF(ATA!F1984="","",ATA!F1984)</f>
        <v/>
      </c>
      <c r="G1984" s="11" t="str">
        <f>IF(ATA!G1984="","",ATA!G1984)</f>
        <v/>
      </c>
      <c r="H1984" s="55" t="str">
        <f>IF(ATA!H1984="","",ATA!H1984)</f>
        <v/>
      </c>
      <c r="I1984" s="31" t="str">
        <f>IF(AND(F1983="",H1983="in-sample"),"",IF(AND(Temp!fhor_indata=1,H1983="out-sample",H1984="out-sample"),I1983,IF(AND(F1984="",H1983="out-sample"),"",IF(AND(Temp!optSeasCoef=0,Temp!sts_add=1),IF(H1983="in-sample",IF(Q1983=bigT,((pCell/bigT)*F1983)+((1-(pCell/bigT))*(I1983+J1983)),IF(OR(F1984="",COUNT($F$2:F1983)&lt;=pCell),F1983,((pCell/COUNT($F$2:F1983))*F1983)+((1-(pCell/COUNT($F$2:F1983)))*(I1983+J1983)))),I1983),IF(AND(Temp!optSeasCoef=0,Temp!sts_multp=1),IF(H1983="in-sample",IF(Q1983=bigT,((pCell/bigT)*F1983)+((1-(pCell/bigT))*(I1983*J1983)),IF(OR(F1984="",COUNT(F$2:$F1983)&lt;=pCell),F1983,((pCell/COUNT($F$2:F1983))*F1983)+((1-(pCell/COUNT($F$2:F1983)))*(I1983*J1983)))),I1983),IF(Temp!sts_add=1,IF(H1983="in-sample",IF(Q1983=bigT,((pCell/bigT)*AX1983)+((1-(pCell/bigT))*(I1983+J1983)),IF(OR(F1984="",COUNT($AX$2:AX1983)&lt;=pCell),AX1983,((pCell/COUNT($AX$2:AX1983))*AX1983)+((1-(pCell/COUNT($AX$2:AX1983)))*(I1983+J1983)))),I1983),IF(H1983="in-sample",IF(Q1983=bigT,((pCell/bigT)*AX1983)+((1-(pCell/bigT))*(I1983*J1983)),IF(OR(F1984="",COUNT($AX$2:AX1983)&lt;=pCell),AX1983,((pCell/COUNT($AX$2:AX1983))*AX1983)+((1-(pCell/COUNT($AX$2:AX1983)))*(I1983*J1983)))),I1983)))))))</f>
        <v/>
      </c>
      <c r="J1984" s="31" t="str">
        <f>IF(AND(F1983="",H1983="in-sample"),"",IF(AND(Temp!fhor_indata=1,H1983="out-sample",H1984="out-sample"),J1983,IF(AND(F1984="",H1983="out-sample"),"",IF(AND(Temp!optSeasCoef=0,Temp!sts_add=1),IF(H1983="in-sample",IF(Q1983=bigT,((qCell/bigT)*(I1984-I1983))+((1-(qCell/bigT))*J1983),IF(OR(F1984="",COUNT($F$2:F1983)&lt;=qCell),IF(COUNT($F$2:F1983)=1,0,F1983-F1982),((qCell/COUNT($F$2:F1983))*(I1984-I1983))+((1-(qCell/COUNT($F$2:F1983)))*J1983))),J1983),IF(AND(Temp!optSeasCoef=0,Temp!sts_multp=1),IF(H1983="in-sample",IF(Q1983=bigT,((qCell/bigT)*(I1984/I1983))+((1-(qCell/bigT))*J1983),IF(qCell=0,1,IF(OR(F1984="",COUNT($F$2:F1983)&lt;=qCell),IF(COUNT($F$2:F1983)=1,1,F1983/F1982),((qCell/COUNT($F$2:F1983))*(I1984/I1983))+((1-(qCell/COUNT($F$2:F1983)))*J1983)))),J1983),IF(Temp!sts_add=1,IF(H1983="in-sample",IF(Q1983=bigT,((qCell/bigT)*(I1984-I1983))+((1-(qCell/bigT))*J1983),IF(OR(F1984="",COUNT($AX$2:AX1983)&lt;=qCell),IF(COUNT($AX$2:AX1983)=1,0,AX1983-AX1982),((qCell/COUNT($AX$2:AX1983))*(I1984-I1983))+((1-(qCell/COUNT($AX$2:AX1983)))*J1983))),J1983),IF(H1983="in-sample",IF(Q1983=bigT,((qCell/bigT)*(I1984/I1983))+((1-(qCell/bigT))*J1983),IF(qCell=0,1,IF(OR(F1984="",COUNT($AX$2:AX1983)&lt;=qCell),IF(COUNT($AX$2:AX1983)=1,1,AX1983/AX1982),((qCell/COUNT($AX$2:AX1983))*(I1984/I1983))+((1-(qCell/COUNT($AX$2:AX1983)))*J1983)))),J1983)))))))</f>
        <v/>
      </c>
      <c r="K1984" s="31" t="str">
        <f>IF(H1984="","",IF(AND(Temp!optSeasCoef=0,Temp!sts_add=1),IF(H1984="out-sample",I1984+(Q1984*J1984),I1984+J1984),IF(AND(Temp!optSeasCoef=0,Temp!sts_multp=1),IF(H1984="out-sample",I1984*(J1984^Q1984),I1984*J1984),IF(Temp!sts_add=1,IF(H1984="out-sample",(I1984+(Q1984*J1984))*G1984,(I1984+J1984)*G1984),IF(H1984="out-sample",I1984*(J1984^Q1984)*G1984,I1984*J1984*G1984)))))</f>
        <v/>
      </c>
      <c r="L1984" s="32" t="str">
        <f t="shared" si="212"/>
        <v/>
      </c>
      <c r="M1984" s="32" t="str">
        <f t="shared" si="213"/>
        <v/>
      </c>
      <c r="N1984" s="32" t="str">
        <f t="shared" si="214"/>
        <v/>
      </c>
      <c r="O1984" s="32" t="str">
        <f t="shared" si="215"/>
        <v/>
      </c>
      <c r="P1984" s="32" t="str">
        <f t="shared" si="216"/>
        <v/>
      </c>
      <c r="Q1984" s="3" t="str">
        <f>IF(AND(Temp!fhor_indata=1,F1984="",H1983="in-sample"),1,IF(AND(Temp!fhor_indata=1,H1983="out-sample",Q1983&lt;ATA!XfHor),Q1983+1,IF(F1984="","",IF(AND(H1984="out-sample",H1983="in-sample"),1,IF(AND(H1984="out-sample",H1983="out-sample"),Q1983+1,IF(ISNUMBER(Q1983),Q1983+1,1))))))</f>
        <v/>
      </c>
      <c r="R1984" s="3" t="str">
        <f t="shared" si="210"/>
        <v/>
      </c>
      <c r="S1984" s="6"/>
      <c r="T1984" s="6"/>
      <c r="U1984" s="6"/>
      <c r="V1984" s="6"/>
      <c r="W1984" s="6"/>
      <c r="X1984" s="6"/>
      <c r="Y1984" s="6"/>
      <c r="Z1984" s="6"/>
      <c r="AA1984" s="6"/>
      <c r="AB1984" s="6"/>
      <c r="AC1984" s="6"/>
      <c r="AD1984" s="6"/>
      <c r="AE1984" s="6"/>
      <c r="AF1984" s="6"/>
      <c r="AG1984" s="6"/>
      <c r="AH1984" s="6"/>
      <c r="AI1984" s="6"/>
      <c r="AJ1984" s="6"/>
      <c r="AK1984" s="6"/>
      <c r="AX1984" s="63" t="e">
        <f t="shared" si="211"/>
        <v>#VALUE!</v>
      </c>
    </row>
    <row r="1985" spans="1:50" s="1" customFormat="1" ht="14.25" x14ac:dyDescent="0.2">
      <c r="A1985" s="6"/>
      <c r="B1985" s="6"/>
      <c r="C1985" s="6"/>
      <c r="D1985" s="3"/>
      <c r="E1985" s="70" t="str">
        <f>IF(ATA!E1985="","",ATA!E1985)</f>
        <v/>
      </c>
      <c r="F1985" s="51" t="str">
        <f>IF(ATA!F1985="","",ATA!F1985)</f>
        <v/>
      </c>
      <c r="G1985" s="11" t="str">
        <f>IF(ATA!G1985="","",ATA!G1985)</f>
        <v/>
      </c>
      <c r="H1985" s="55" t="str">
        <f>IF(ATA!H1985="","",ATA!H1985)</f>
        <v/>
      </c>
      <c r="I1985" s="31" t="str">
        <f>IF(AND(F1984="",H1984="in-sample"),"",IF(AND(Temp!fhor_indata=1,H1984="out-sample",H1985="out-sample"),I1984,IF(AND(F1985="",H1984="out-sample"),"",IF(AND(Temp!optSeasCoef=0,Temp!sts_add=1),IF(H1984="in-sample",IF(Q1984=bigT,((pCell/bigT)*F1984)+((1-(pCell/bigT))*(I1984+J1984)),IF(OR(F1985="",COUNT($F$2:F1984)&lt;=pCell),F1984,((pCell/COUNT($F$2:F1984))*F1984)+((1-(pCell/COUNT($F$2:F1984)))*(I1984+J1984)))),I1984),IF(AND(Temp!optSeasCoef=0,Temp!sts_multp=1),IF(H1984="in-sample",IF(Q1984=bigT,((pCell/bigT)*F1984)+((1-(pCell/bigT))*(I1984*J1984)),IF(OR(F1985="",COUNT(F$2:$F1984)&lt;=pCell),F1984,((pCell/COUNT($F$2:F1984))*F1984)+((1-(pCell/COUNT($F$2:F1984)))*(I1984*J1984)))),I1984),IF(Temp!sts_add=1,IF(H1984="in-sample",IF(Q1984=bigT,((pCell/bigT)*AX1984)+((1-(pCell/bigT))*(I1984+J1984)),IF(OR(F1985="",COUNT($AX$2:AX1984)&lt;=pCell),AX1984,((pCell/COUNT($AX$2:AX1984))*AX1984)+((1-(pCell/COUNT($AX$2:AX1984)))*(I1984+J1984)))),I1984),IF(H1984="in-sample",IF(Q1984=bigT,((pCell/bigT)*AX1984)+((1-(pCell/bigT))*(I1984*J1984)),IF(OR(F1985="",COUNT($AX$2:AX1984)&lt;=pCell),AX1984,((pCell/COUNT($AX$2:AX1984))*AX1984)+((1-(pCell/COUNT($AX$2:AX1984)))*(I1984*J1984)))),I1984)))))))</f>
        <v/>
      </c>
      <c r="J1985" s="31" t="str">
        <f>IF(AND(F1984="",H1984="in-sample"),"",IF(AND(Temp!fhor_indata=1,H1984="out-sample",H1985="out-sample"),J1984,IF(AND(F1985="",H1984="out-sample"),"",IF(AND(Temp!optSeasCoef=0,Temp!sts_add=1),IF(H1984="in-sample",IF(Q1984=bigT,((qCell/bigT)*(I1985-I1984))+((1-(qCell/bigT))*J1984),IF(OR(F1985="",COUNT($F$2:F1984)&lt;=qCell),IF(COUNT($F$2:F1984)=1,0,F1984-F1983),((qCell/COUNT($F$2:F1984))*(I1985-I1984))+((1-(qCell/COUNT($F$2:F1984)))*J1984))),J1984),IF(AND(Temp!optSeasCoef=0,Temp!sts_multp=1),IF(H1984="in-sample",IF(Q1984=bigT,((qCell/bigT)*(I1985/I1984))+((1-(qCell/bigT))*J1984),IF(qCell=0,1,IF(OR(F1985="",COUNT($F$2:F1984)&lt;=qCell),IF(COUNT($F$2:F1984)=1,1,F1984/F1983),((qCell/COUNT($F$2:F1984))*(I1985/I1984))+((1-(qCell/COUNT($F$2:F1984)))*J1984)))),J1984),IF(Temp!sts_add=1,IF(H1984="in-sample",IF(Q1984=bigT,((qCell/bigT)*(I1985-I1984))+((1-(qCell/bigT))*J1984),IF(OR(F1985="",COUNT($AX$2:AX1984)&lt;=qCell),IF(COUNT($AX$2:AX1984)=1,0,AX1984-AX1983),((qCell/COUNT($AX$2:AX1984))*(I1985-I1984))+((1-(qCell/COUNT($AX$2:AX1984)))*J1984))),J1984),IF(H1984="in-sample",IF(Q1984=bigT,((qCell/bigT)*(I1985/I1984))+((1-(qCell/bigT))*J1984),IF(qCell=0,1,IF(OR(F1985="",COUNT($AX$2:AX1984)&lt;=qCell),IF(COUNT($AX$2:AX1984)=1,1,AX1984/AX1983),((qCell/COUNT($AX$2:AX1984))*(I1985/I1984))+((1-(qCell/COUNT($AX$2:AX1984)))*J1984)))),J1984)))))))</f>
        <v/>
      </c>
      <c r="K1985" s="31" t="str">
        <f>IF(H1985="","",IF(AND(Temp!optSeasCoef=0,Temp!sts_add=1),IF(H1985="out-sample",I1985+(Q1985*J1985),I1985+J1985),IF(AND(Temp!optSeasCoef=0,Temp!sts_multp=1),IF(H1985="out-sample",I1985*(J1985^Q1985),I1985*J1985),IF(Temp!sts_add=1,IF(H1985="out-sample",(I1985+(Q1985*J1985))*G1985,(I1985+J1985)*G1985),IF(H1985="out-sample",I1985*(J1985^Q1985)*G1985,I1985*J1985*G1985)))))</f>
        <v/>
      </c>
      <c r="L1985" s="32" t="str">
        <f t="shared" si="212"/>
        <v/>
      </c>
      <c r="M1985" s="32" t="str">
        <f t="shared" si="213"/>
        <v/>
      </c>
      <c r="N1985" s="32" t="str">
        <f t="shared" si="214"/>
        <v/>
      </c>
      <c r="O1985" s="32" t="str">
        <f t="shared" si="215"/>
        <v/>
      </c>
      <c r="P1985" s="32" t="str">
        <f t="shared" si="216"/>
        <v/>
      </c>
      <c r="Q1985" s="3" t="str">
        <f>IF(AND(Temp!fhor_indata=1,F1985="",H1984="in-sample"),1,IF(AND(Temp!fhor_indata=1,H1984="out-sample",Q1984&lt;ATA!XfHor),Q1984+1,IF(F1985="","",IF(AND(H1985="out-sample",H1984="in-sample"),1,IF(AND(H1985="out-sample",H1984="out-sample"),Q1984+1,IF(ISNUMBER(Q1984),Q1984+1,1))))))</f>
        <v/>
      </c>
      <c r="R1985" s="3" t="str">
        <f t="shared" si="210"/>
        <v/>
      </c>
      <c r="S1985" s="6"/>
      <c r="T1985" s="6"/>
      <c r="U1985" s="6"/>
      <c r="V1985" s="6"/>
      <c r="W1985" s="6"/>
      <c r="X1985" s="6"/>
      <c r="Y1985" s="6"/>
      <c r="Z1985" s="6"/>
      <c r="AA1985" s="6"/>
      <c r="AB1985" s="6"/>
      <c r="AC1985" s="6"/>
      <c r="AD1985" s="6"/>
      <c r="AE1985" s="6"/>
      <c r="AF1985" s="6"/>
      <c r="AG1985" s="6"/>
      <c r="AH1985" s="6"/>
      <c r="AI1985" s="6"/>
      <c r="AJ1985" s="6"/>
      <c r="AK1985" s="6"/>
      <c r="AX1985" s="63" t="e">
        <f t="shared" si="211"/>
        <v>#VALUE!</v>
      </c>
    </row>
    <row r="1986" spans="1:50" s="1" customFormat="1" ht="14.25" x14ac:dyDescent="0.2">
      <c r="A1986" s="6"/>
      <c r="B1986" s="6"/>
      <c r="C1986" s="6"/>
      <c r="D1986" s="3"/>
      <c r="E1986" s="70" t="str">
        <f>IF(ATA!E1986="","",ATA!E1986)</f>
        <v/>
      </c>
      <c r="F1986" s="51" t="str">
        <f>IF(ATA!F1986="","",ATA!F1986)</f>
        <v/>
      </c>
      <c r="G1986" s="11" t="str">
        <f>IF(ATA!G1986="","",ATA!G1986)</f>
        <v/>
      </c>
      <c r="H1986" s="55" t="str">
        <f>IF(ATA!H1986="","",ATA!H1986)</f>
        <v/>
      </c>
      <c r="I1986" s="31" t="str">
        <f>IF(AND(F1985="",H1985="in-sample"),"",IF(AND(Temp!fhor_indata=1,H1985="out-sample",H1986="out-sample"),I1985,IF(AND(F1986="",H1985="out-sample"),"",IF(AND(Temp!optSeasCoef=0,Temp!sts_add=1),IF(H1985="in-sample",IF(Q1985=bigT,((pCell/bigT)*F1985)+((1-(pCell/bigT))*(I1985+J1985)),IF(OR(F1986="",COUNT($F$2:F1985)&lt;=pCell),F1985,((pCell/COUNT($F$2:F1985))*F1985)+((1-(pCell/COUNT($F$2:F1985)))*(I1985+J1985)))),I1985),IF(AND(Temp!optSeasCoef=0,Temp!sts_multp=1),IF(H1985="in-sample",IF(Q1985=bigT,((pCell/bigT)*F1985)+((1-(pCell/bigT))*(I1985*J1985)),IF(OR(F1986="",COUNT(F$2:$F1985)&lt;=pCell),F1985,((pCell/COUNT($F$2:F1985))*F1985)+((1-(pCell/COUNT($F$2:F1985)))*(I1985*J1985)))),I1985),IF(Temp!sts_add=1,IF(H1985="in-sample",IF(Q1985=bigT,((pCell/bigT)*AX1985)+((1-(pCell/bigT))*(I1985+J1985)),IF(OR(F1986="",COUNT($AX$2:AX1985)&lt;=pCell),AX1985,((pCell/COUNT($AX$2:AX1985))*AX1985)+((1-(pCell/COUNT($AX$2:AX1985)))*(I1985+J1985)))),I1985),IF(H1985="in-sample",IF(Q1985=bigT,((pCell/bigT)*AX1985)+((1-(pCell/bigT))*(I1985*J1985)),IF(OR(F1986="",COUNT($AX$2:AX1985)&lt;=pCell),AX1985,((pCell/COUNT($AX$2:AX1985))*AX1985)+((1-(pCell/COUNT($AX$2:AX1985)))*(I1985*J1985)))),I1985)))))))</f>
        <v/>
      </c>
      <c r="J1986" s="31" t="str">
        <f>IF(AND(F1985="",H1985="in-sample"),"",IF(AND(Temp!fhor_indata=1,H1985="out-sample",H1986="out-sample"),J1985,IF(AND(F1986="",H1985="out-sample"),"",IF(AND(Temp!optSeasCoef=0,Temp!sts_add=1),IF(H1985="in-sample",IF(Q1985=bigT,((qCell/bigT)*(I1986-I1985))+((1-(qCell/bigT))*J1985),IF(OR(F1986="",COUNT($F$2:F1985)&lt;=qCell),IF(COUNT($F$2:F1985)=1,0,F1985-F1984),((qCell/COUNT($F$2:F1985))*(I1986-I1985))+((1-(qCell/COUNT($F$2:F1985)))*J1985))),J1985),IF(AND(Temp!optSeasCoef=0,Temp!sts_multp=1),IF(H1985="in-sample",IF(Q1985=bigT,((qCell/bigT)*(I1986/I1985))+((1-(qCell/bigT))*J1985),IF(qCell=0,1,IF(OR(F1986="",COUNT($F$2:F1985)&lt;=qCell),IF(COUNT($F$2:F1985)=1,1,F1985/F1984),((qCell/COUNT($F$2:F1985))*(I1986/I1985))+((1-(qCell/COUNT($F$2:F1985)))*J1985)))),J1985),IF(Temp!sts_add=1,IF(H1985="in-sample",IF(Q1985=bigT,((qCell/bigT)*(I1986-I1985))+((1-(qCell/bigT))*J1985),IF(OR(F1986="",COUNT($AX$2:AX1985)&lt;=qCell),IF(COUNT($AX$2:AX1985)=1,0,AX1985-AX1984),((qCell/COUNT($AX$2:AX1985))*(I1986-I1985))+((1-(qCell/COUNT($AX$2:AX1985)))*J1985))),J1985),IF(H1985="in-sample",IF(Q1985=bigT,((qCell/bigT)*(I1986/I1985))+((1-(qCell/bigT))*J1985),IF(qCell=0,1,IF(OR(F1986="",COUNT($AX$2:AX1985)&lt;=qCell),IF(COUNT($AX$2:AX1985)=1,1,AX1985/AX1984),((qCell/COUNT($AX$2:AX1985))*(I1986/I1985))+((1-(qCell/COUNT($AX$2:AX1985)))*J1985)))),J1985)))))))</f>
        <v/>
      </c>
      <c r="K1986" s="31" t="str">
        <f>IF(H1986="","",IF(AND(Temp!optSeasCoef=0,Temp!sts_add=1),IF(H1986="out-sample",I1986+(Q1986*J1986),I1986+J1986),IF(AND(Temp!optSeasCoef=0,Temp!sts_multp=1),IF(H1986="out-sample",I1986*(J1986^Q1986),I1986*J1986),IF(Temp!sts_add=1,IF(H1986="out-sample",(I1986+(Q1986*J1986))*G1986,(I1986+J1986)*G1986),IF(H1986="out-sample",I1986*(J1986^Q1986)*G1986,I1986*J1986*G1986)))))</f>
        <v/>
      </c>
      <c r="L1986" s="32" t="str">
        <f t="shared" si="212"/>
        <v/>
      </c>
      <c r="M1986" s="32" t="str">
        <f t="shared" si="213"/>
        <v/>
      </c>
      <c r="N1986" s="32" t="str">
        <f t="shared" si="214"/>
        <v/>
      </c>
      <c r="O1986" s="32" t="str">
        <f t="shared" si="215"/>
        <v/>
      </c>
      <c r="P1986" s="32" t="str">
        <f t="shared" si="216"/>
        <v/>
      </c>
      <c r="Q1986" s="3" t="str">
        <f>IF(AND(Temp!fhor_indata=1,F1986="",H1985="in-sample"),1,IF(AND(Temp!fhor_indata=1,H1985="out-sample",Q1985&lt;ATA!XfHor),Q1985+1,IF(F1986="","",IF(AND(H1986="out-sample",H1985="in-sample"),1,IF(AND(H1986="out-sample",H1985="out-sample"),Q1985+1,IF(ISNUMBER(Q1985),Q1985+1,1))))))</f>
        <v/>
      </c>
      <c r="R1986" s="3" t="str">
        <f t="shared" ref="R1986:R2049" si="217">IF(F1986="","",bigT-Q1986)</f>
        <v/>
      </c>
      <c r="S1986" s="6"/>
      <c r="T1986" s="6"/>
      <c r="U1986" s="6"/>
      <c r="V1986" s="6"/>
      <c r="W1986" s="6"/>
      <c r="X1986" s="6"/>
      <c r="Y1986" s="6"/>
      <c r="Z1986" s="6"/>
      <c r="AA1986" s="6"/>
      <c r="AB1986" s="6"/>
      <c r="AC1986" s="6"/>
      <c r="AD1986" s="6"/>
      <c r="AE1986" s="6"/>
      <c r="AF1986" s="6"/>
      <c r="AG1986" s="6"/>
      <c r="AH1986" s="6"/>
      <c r="AI1986" s="6"/>
      <c r="AJ1986" s="6"/>
      <c r="AK1986" s="6"/>
      <c r="AX1986" s="63" t="e">
        <f t="shared" si="211"/>
        <v>#VALUE!</v>
      </c>
    </row>
    <row r="1987" spans="1:50" s="1" customFormat="1" ht="14.25" x14ac:dyDescent="0.2">
      <c r="A1987" s="6"/>
      <c r="B1987" s="6"/>
      <c r="C1987" s="6"/>
      <c r="D1987" s="3"/>
      <c r="E1987" s="70" t="str">
        <f>IF(ATA!E1987="","",ATA!E1987)</f>
        <v/>
      </c>
      <c r="F1987" s="51" t="str">
        <f>IF(ATA!F1987="","",ATA!F1987)</f>
        <v/>
      </c>
      <c r="G1987" s="11" t="str">
        <f>IF(ATA!G1987="","",ATA!G1987)</f>
        <v/>
      </c>
      <c r="H1987" s="55" t="str">
        <f>IF(ATA!H1987="","",ATA!H1987)</f>
        <v/>
      </c>
      <c r="I1987" s="31" t="str">
        <f>IF(AND(F1986="",H1986="in-sample"),"",IF(AND(Temp!fhor_indata=1,H1986="out-sample",H1987="out-sample"),I1986,IF(AND(F1987="",H1986="out-sample"),"",IF(AND(Temp!optSeasCoef=0,Temp!sts_add=1),IF(H1986="in-sample",IF(Q1986=bigT,((pCell/bigT)*F1986)+((1-(pCell/bigT))*(I1986+J1986)),IF(OR(F1987="",COUNT($F$2:F1986)&lt;=pCell),F1986,((pCell/COUNT($F$2:F1986))*F1986)+((1-(pCell/COUNT($F$2:F1986)))*(I1986+J1986)))),I1986),IF(AND(Temp!optSeasCoef=0,Temp!sts_multp=1),IF(H1986="in-sample",IF(Q1986=bigT,((pCell/bigT)*F1986)+((1-(pCell/bigT))*(I1986*J1986)),IF(OR(F1987="",COUNT(F$2:$F1986)&lt;=pCell),F1986,((pCell/COUNT($F$2:F1986))*F1986)+((1-(pCell/COUNT($F$2:F1986)))*(I1986*J1986)))),I1986),IF(Temp!sts_add=1,IF(H1986="in-sample",IF(Q1986=bigT,((pCell/bigT)*AX1986)+((1-(pCell/bigT))*(I1986+J1986)),IF(OR(F1987="",COUNT($AX$2:AX1986)&lt;=pCell),AX1986,((pCell/COUNT($AX$2:AX1986))*AX1986)+((1-(pCell/COUNT($AX$2:AX1986)))*(I1986+J1986)))),I1986),IF(H1986="in-sample",IF(Q1986=bigT,((pCell/bigT)*AX1986)+((1-(pCell/bigT))*(I1986*J1986)),IF(OR(F1987="",COUNT($AX$2:AX1986)&lt;=pCell),AX1986,((pCell/COUNT($AX$2:AX1986))*AX1986)+((1-(pCell/COUNT($AX$2:AX1986)))*(I1986*J1986)))),I1986)))))))</f>
        <v/>
      </c>
      <c r="J1987" s="31" t="str">
        <f>IF(AND(F1986="",H1986="in-sample"),"",IF(AND(Temp!fhor_indata=1,H1986="out-sample",H1987="out-sample"),J1986,IF(AND(F1987="",H1986="out-sample"),"",IF(AND(Temp!optSeasCoef=0,Temp!sts_add=1),IF(H1986="in-sample",IF(Q1986=bigT,((qCell/bigT)*(I1987-I1986))+((1-(qCell/bigT))*J1986),IF(OR(F1987="",COUNT($F$2:F1986)&lt;=qCell),IF(COUNT($F$2:F1986)=1,0,F1986-F1985),((qCell/COUNT($F$2:F1986))*(I1987-I1986))+((1-(qCell/COUNT($F$2:F1986)))*J1986))),J1986),IF(AND(Temp!optSeasCoef=0,Temp!sts_multp=1),IF(H1986="in-sample",IF(Q1986=bigT,((qCell/bigT)*(I1987/I1986))+((1-(qCell/bigT))*J1986),IF(qCell=0,1,IF(OR(F1987="",COUNT($F$2:F1986)&lt;=qCell),IF(COUNT($F$2:F1986)=1,1,F1986/F1985),((qCell/COUNT($F$2:F1986))*(I1987/I1986))+((1-(qCell/COUNT($F$2:F1986)))*J1986)))),J1986),IF(Temp!sts_add=1,IF(H1986="in-sample",IF(Q1986=bigT,((qCell/bigT)*(I1987-I1986))+((1-(qCell/bigT))*J1986),IF(OR(F1987="",COUNT($AX$2:AX1986)&lt;=qCell),IF(COUNT($AX$2:AX1986)=1,0,AX1986-AX1985),((qCell/COUNT($AX$2:AX1986))*(I1987-I1986))+((1-(qCell/COUNT($AX$2:AX1986)))*J1986))),J1986),IF(H1986="in-sample",IF(Q1986=bigT,((qCell/bigT)*(I1987/I1986))+((1-(qCell/bigT))*J1986),IF(qCell=0,1,IF(OR(F1987="",COUNT($AX$2:AX1986)&lt;=qCell),IF(COUNT($AX$2:AX1986)=1,1,AX1986/AX1985),((qCell/COUNT($AX$2:AX1986))*(I1987/I1986))+((1-(qCell/COUNT($AX$2:AX1986)))*J1986)))),J1986)))))))</f>
        <v/>
      </c>
      <c r="K1987" s="31" t="str">
        <f>IF(H1987="","",IF(AND(Temp!optSeasCoef=0,Temp!sts_add=1),IF(H1987="out-sample",I1987+(Q1987*J1987),I1987+J1987),IF(AND(Temp!optSeasCoef=0,Temp!sts_multp=1),IF(H1987="out-sample",I1987*(J1987^Q1987),I1987*J1987),IF(Temp!sts_add=1,IF(H1987="out-sample",(I1987+(Q1987*J1987))*G1987,(I1987+J1987)*G1987),IF(H1987="out-sample",I1987*(J1987^Q1987)*G1987,I1987*J1987*G1987)))))</f>
        <v/>
      </c>
      <c r="L1987" s="32" t="str">
        <f t="shared" si="212"/>
        <v/>
      </c>
      <c r="M1987" s="32" t="str">
        <f t="shared" si="213"/>
        <v/>
      </c>
      <c r="N1987" s="32" t="str">
        <f t="shared" si="214"/>
        <v/>
      </c>
      <c r="O1987" s="32" t="str">
        <f t="shared" si="215"/>
        <v/>
      </c>
      <c r="P1987" s="32" t="str">
        <f t="shared" si="216"/>
        <v/>
      </c>
      <c r="Q1987" s="3" t="str">
        <f>IF(AND(Temp!fhor_indata=1,F1987="",H1986="in-sample"),1,IF(AND(Temp!fhor_indata=1,H1986="out-sample",Q1986&lt;ATA!XfHor),Q1986+1,IF(F1987="","",IF(AND(H1987="out-sample",H1986="in-sample"),1,IF(AND(H1987="out-sample",H1986="out-sample"),Q1986+1,IF(ISNUMBER(Q1986),Q1986+1,1))))))</f>
        <v/>
      </c>
      <c r="R1987" s="3" t="str">
        <f t="shared" si="217"/>
        <v/>
      </c>
      <c r="S1987" s="6"/>
      <c r="T1987" s="6"/>
      <c r="U1987" s="6"/>
      <c r="V1987" s="6"/>
      <c r="W1987" s="6"/>
      <c r="X1987" s="6"/>
      <c r="Y1987" s="6"/>
      <c r="Z1987" s="6"/>
      <c r="AA1987" s="6"/>
      <c r="AB1987" s="6"/>
      <c r="AC1987" s="6"/>
      <c r="AD1987" s="6"/>
      <c r="AE1987" s="6"/>
      <c r="AF1987" s="6"/>
      <c r="AG1987" s="6"/>
      <c r="AH1987" s="6"/>
      <c r="AI1987" s="6"/>
      <c r="AJ1987" s="6"/>
      <c r="AK1987" s="6"/>
      <c r="AX1987" s="63" t="e">
        <f t="shared" ref="AX1987:AX2001" si="218">IF(ISBLANK(F1987),"",F1987/G1987)</f>
        <v>#VALUE!</v>
      </c>
    </row>
    <row r="1988" spans="1:50" s="1" customFormat="1" ht="14.25" x14ac:dyDescent="0.2">
      <c r="A1988" s="6"/>
      <c r="B1988" s="6"/>
      <c r="C1988" s="6"/>
      <c r="D1988" s="3"/>
      <c r="E1988" s="70" t="str">
        <f>IF(ATA!E1988="","",ATA!E1988)</f>
        <v/>
      </c>
      <c r="F1988" s="51" t="str">
        <f>IF(ATA!F1988="","",ATA!F1988)</f>
        <v/>
      </c>
      <c r="G1988" s="11" t="str">
        <f>IF(ATA!G1988="","",ATA!G1988)</f>
        <v/>
      </c>
      <c r="H1988" s="55" t="str">
        <f>IF(ATA!H1988="","",ATA!H1988)</f>
        <v/>
      </c>
      <c r="I1988" s="31" t="str">
        <f>IF(AND(F1987="",H1987="in-sample"),"",IF(AND(Temp!fhor_indata=1,H1987="out-sample",H1988="out-sample"),I1987,IF(AND(F1988="",H1987="out-sample"),"",IF(AND(Temp!optSeasCoef=0,Temp!sts_add=1),IF(H1987="in-sample",IF(Q1987=bigT,((pCell/bigT)*F1987)+((1-(pCell/bigT))*(I1987+J1987)),IF(OR(F1988="",COUNT($F$2:F1987)&lt;=pCell),F1987,((pCell/COUNT($F$2:F1987))*F1987)+((1-(pCell/COUNT($F$2:F1987)))*(I1987+J1987)))),I1987),IF(AND(Temp!optSeasCoef=0,Temp!sts_multp=1),IF(H1987="in-sample",IF(Q1987=bigT,((pCell/bigT)*F1987)+((1-(pCell/bigT))*(I1987*J1987)),IF(OR(F1988="",COUNT(F$2:$F1987)&lt;=pCell),F1987,((pCell/COUNT($F$2:F1987))*F1987)+((1-(pCell/COUNT($F$2:F1987)))*(I1987*J1987)))),I1987),IF(Temp!sts_add=1,IF(H1987="in-sample",IF(Q1987=bigT,((pCell/bigT)*AX1987)+((1-(pCell/bigT))*(I1987+J1987)),IF(OR(F1988="",COUNT($AX$2:AX1987)&lt;=pCell),AX1987,((pCell/COUNT($AX$2:AX1987))*AX1987)+((1-(pCell/COUNT($AX$2:AX1987)))*(I1987+J1987)))),I1987),IF(H1987="in-sample",IF(Q1987=bigT,((pCell/bigT)*AX1987)+((1-(pCell/bigT))*(I1987*J1987)),IF(OR(F1988="",COUNT($AX$2:AX1987)&lt;=pCell),AX1987,((pCell/COUNT($AX$2:AX1987))*AX1987)+((1-(pCell/COUNT($AX$2:AX1987)))*(I1987*J1987)))),I1987)))))))</f>
        <v/>
      </c>
      <c r="J1988" s="31" t="str">
        <f>IF(AND(F1987="",H1987="in-sample"),"",IF(AND(Temp!fhor_indata=1,H1987="out-sample",H1988="out-sample"),J1987,IF(AND(F1988="",H1987="out-sample"),"",IF(AND(Temp!optSeasCoef=0,Temp!sts_add=1),IF(H1987="in-sample",IF(Q1987=bigT,((qCell/bigT)*(I1988-I1987))+((1-(qCell/bigT))*J1987),IF(OR(F1988="",COUNT($F$2:F1987)&lt;=qCell),IF(COUNT($F$2:F1987)=1,0,F1987-F1986),((qCell/COUNT($F$2:F1987))*(I1988-I1987))+((1-(qCell/COUNT($F$2:F1987)))*J1987))),J1987),IF(AND(Temp!optSeasCoef=0,Temp!sts_multp=1),IF(H1987="in-sample",IF(Q1987=bigT,((qCell/bigT)*(I1988/I1987))+((1-(qCell/bigT))*J1987),IF(qCell=0,1,IF(OR(F1988="",COUNT($F$2:F1987)&lt;=qCell),IF(COUNT($F$2:F1987)=1,1,F1987/F1986),((qCell/COUNT($F$2:F1987))*(I1988/I1987))+((1-(qCell/COUNT($F$2:F1987)))*J1987)))),J1987),IF(Temp!sts_add=1,IF(H1987="in-sample",IF(Q1987=bigT,((qCell/bigT)*(I1988-I1987))+((1-(qCell/bigT))*J1987),IF(OR(F1988="",COUNT($AX$2:AX1987)&lt;=qCell),IF(COUNT($AX$2:AX1987)=1,0,AX1987-AX1986),((qCell/COUNT($AX$2:AX1987))*(I1988-I1987))+((1-(qCell/COUNT($AX$2:AX1987)))*J1987))),J1987),IF(H1987="in-sample",IF(Q1987=bigT,((qCell/bigT)*(I1988/I1987))+((1-(qCell/bigT))*J1987),IF(qCell=0,1,IF(OR(F1988="",COUNT($AX$2:AX1987)&lt;=qCell),IF(COUNT($AX$2:AX1987)=1,1,AX1987/AX1986),((qCell/COUNT($AX$2:AX1987))*(I1988/I1987))+((1-(qCell/COUNT($AX$2:AX1987)))*J1987)))),J1987)))))))</f>
        <v/>
      </c>
      <c r="K1988" s="31" t="str">
        <f>IF(H1988="","",IF(AND(Temp!optSeasCoef=0,Temp!sts_add=1),IF(H1988="out-sample",I1988+(Q1988*J1988),I1988+J1988),IF(AND(Temp!optSeasCoef=0,Temp!sts_multp=1),IF(H1988="out-sample",I1988*(J1988^Q1988),I1988*J1988),IF(Temp!sts_add=1,IF(H1988="out-sample",(I1988+(Q1988*J1988))*G1988,(I1988+J1988)*G1988),IF(H1988="out-sample",I1988*(J1988^Q1988)*G1988,I1988*J1988*G1988)))))</f>
        <v/>
      </c>
      <c r="L1988" s="32" t="str">
        <f t="shared" ref="L1988:L2001" si="219">IF(F1988="","",F1988-K1988)</f>
        <v/>
      </c>
      <c r="M1988" s="32" t="str">
        <f t="shared" ref="M1988:M2001" si="220">IF(F1988="","",ABS(L1988))</f>
        <v/>
      </c>
      <c r="N1988" s="32" t="str">
        <f t="shared" ref="N1988:N2001" si="221">IF(F1988="","",L1988^2)</f>
        <v/>
      </c>
      <c r="O1988" s="32" t="str">
        <f t="shared" ref="O1988:O2001" si="222">IF(F1988="","",ABS((F1988-K1988)/K1988)*100)</f>
        <v/>
      </c>
      <c r="P1988" s="32" t="str">
        <f t="shared" ref="P1988:P2001" si="223">IF(F1988="","",(M1988/(ABS(K1988)+ABS(F1988)))*200)</f>
        <v/>
      </c>
      <c r="Q1988" s="3" t="str">
        <f>IF(AND(Temp!fhor_indata=1,F1988="",H1987="in-sample"),1,IF(AND(Temp!fhor_indata=1,H1987="out-sample",Q1987&lt;ATA!XfHor),Q1987+1,IF(F1988="","",IF(AND(H1988="out-sample",H1987="in-sample"),1,IF(AND(H1988="out-sample",H1987="out-sample"),Q1987+1,IF(ISNUMBER(Q1987),Q1987+1,1))))))</f>
        <v/>
      </c>
      <c r="R1988" s="3" t="str">
        <f t="shared" si="217"/>
        <v/>
      </c>
      <c r="S1988" s="6"/>
      <c r="T1988" s="6"/>
      <c r="U1988" s="6"/>
      <c r="V1988" s="6"/>
      <c r="W1988" s="6"/>
      <c r="X1988" s="6"/>
      <c r="Y1988" s="6"/>
      <c r="Z1988" s="6"/>
      <c r="AA1988" s="6"/>
      <c r="AB1988" s="6"/>
      <c r="AC1988" s="6"/>
      <c r="AD1988" s="6"/>
      <c r="AE1988" s="6"/>
      <c r="AF1988" s="6"/>
      <c r="AG1988" s="6"/>
      <c r="AH1988" s="6"/>
      <c r="AI1988" s="6"/>
      <c r="AJ1988" s="6"/>
      <c r="AK1988" s="6"/>
      <c r="AX1988" s="63" t="e">
        <f t="shared" si="218"/>
        <v>#VALUE!</v>
      </c>
    </row>
    <row r="1989" spans="1:50" s="1" customFormat="1" ht="14.25" x14ac:dyDescent="0.2">
      <c r="A1989" s="6"/>
      <c r="B1989" s="6"/>
      <c r="C1989" s="6"/>
      <c r="D1989" s="3"/>
      <c r="E1989" s="70" t="str">
        <f>IF(ATA!E1989="","",ATA!E1989)</f>
        <v/>
      </c>
      <c r="F1989" s="51" t="str">
        <f>IF(ATA!F1989="","",ATA!F1989)</f>
        <v/>
      </c>
      <c r="G1989" s="11" t="str">
        <f>IF(ATA!G1989="","",ATA!G1989)</f>
        <v/>
      </c>
      <c r="H1989" s="55" t="str">
        <f>IF(ATA!H1989="","",ATA!H1989)</f>
        <v/>
      </c>
      <c r="I1989" s="31" t="str">
        <f>IF(AND(F1988="",H1988="in-sample"),"",IF(AND(Temp!fhor_indata=1,H1988="out-sample",H1989="out-sample"),I1988,IF(AND(F1989="",H1988="out-sample"),"",IF(AND(Temp!optSeasCoef=0,Temp!sts_add=1),IF(H1988="in-sample",IF(Q1988=bigT,((pCell/bigT)*F1988)+((1-(pCell/bigT))*(I1988+J1988)),IF(OR(F1989="",COUNT($F$2:F1988)&lt;=pCell),F1988,((pCell/COUNT($F$2:F1988))*F1988)+((1-(pCell/COUNT($F$2:F1988)))*(I1988+J1988)))),I1988),IF(AND(Temp!optSeasCoef=0,Temp!sts_multp=1),IF(H1988="in-sample",IF(Q1988=bigT,((pCell/bigT)*F1988)+((1-(pCell/bigT))*(I1988*J1988)),IF(OR(F1989="",COUNT(F$2:$F1988)&lt;=pCell),F1988,((pCell/COUNT($F$2:F1988))*F1988)+((1-(pCell/COUNT($F$2:F1988)))*(I1988*J1988)))),I1988),IF(Temp!sts_add=1,IF(H1988="in-sample",IF(Q1988=bigT,((pCell/bigT)*AX1988)+((1-(pCell/bigT))*(I1988+J1988)),IF(OR(F1989="",COUNT($AX$2:AX1988)&lt;=pCell),AX1988,((pCell/COUNT($AX$2:AX1988))*AX1988)+((1-(pCell/COUNT($AX$2:AX1988)))*(I1988+J1988)))),I1988),IF(H1988="in-sample",IF(Q1988=bigT,((pCell/bigT)*AX1988)+((1-(pCell/bigT))*(I1988*J1988)),IF(OR(F1989="",COUNT($AX$2:AX1988)&lt;=pCell),AX1988,((pCell/COUNT($AX$2:AX1988))*AX1988)+((1-(pCell/COUNT($AX$2:AX1988)))*(I1988*J1988)))),I1988)))))))</f>
        <v/>
      </c>
      <c r="J1989" s="31" t="str">
        <f>IF(AND(F1988="",H1988="in-sample"),"",IF(AND(Temp!fhor_indata=1,H1988="out-sample",H1989="out-sample"),J1988,IF(AND(F1989="",H1988="out-sample"),"",IF(AND(Temp!optSeasCoef=0,Temp!sts_add=1),IF(H1988="in-sample",IF(Q1988=bigT,((qCell/bigT)*(I1989-I1988))+((1-(qCell/bigT))*J1988),IF(OR(F1989="",COUNT($F$2:F1988)&lt;=qCell),IF(COUNT($F$2:F1988)=1,0,F1988-F1987),((qCell/COUNT($F$2:F1988))*(I1989-I1988))+((1-(qCell/COUNT($F$2:F1988)))*J1988))),J1988),IF(AND(Temp!optSeasCoef=0,Temp!sts_multp=1),IF(H1988="in-sample",IF(Q1988=bigT,((qCell/bigT)*(I1989/I1988))+((1-(qCell/bigT))*J1988),IF(qCell=0,1,IF(OR(F1989="",COUNT($F$2:F1988)&lt;=qCell),IF(COUNT($F$2:F1988)=1,1,F1988/F1987),((qCell/COUNT($F$2:F1988))*(I1989/I1988))+((1-(qCell/COUNT($F$2:F1988)))*J1988)))),J1988),IF(Temp!sts_add=1,IF(H1988="in-sample",IF(Q1988=bigT,((qCell/bigT)*(I1989-I1988))+((1-(qCell/bigT))*J1988),IF(OR(F1989="",COUNT($AX$2:AX1988)&lt;=qCell),IF(COUNT($AX$2:AX1988)=1,0,AX1988-AX1987),((qCell/COUNT($AX$2:AX1988))*(I1989-I1988))+((1-(qCell/COUNT($AX$2:AX1988)))*J1988))),J1988),IF(H1988="in-sample",IF(Q1988=bigT,((qCell/bigT)*(I1989/I1988))+((1-(qCell/bigT))*J1988),IF(qCell=0,1,IF(OR(F1989="",COUNT($AX$2:AX1988)&lt;=qCell),IF(COUNT($AX$2:AX1988)=1,1,AX1988/AX1987),((qCell/COUNT($AX$2:AX1988))*(I1989/I1988))+((1-(qCell/COUNT($AX$2:AX1988)))*J1988)))),J1988)))))))</f>
        <v/>
      </c>
      <c r="K1989" s="31" t="str">
        <f>IF(H1989="","",IF(AND(Temp!optSeasCoef=0,Temp!sts_add=1),IF(H1989="out-sample",I1989+(Q1989*J1989),I1989+J1989),IF(AND(Temp!optSeasCoef=0,Temp!sts_multp=1),IF(H1989="out-sample",I1989*(J1989^Q1989),I1989*J1989),IF(Temp!sts_add=1,IF(H1989="out-sample",(I1989+(Q1989*J1989))*G1989,(I1989+J1989)*G1989),IF(H1989="out-sample",I1989*(J1989^Q1989)*G1989,I1989*J1989*G1989)))))</f>
        <v/>
      </c>
      <c r="L1989" s="32" t="str">
        <f t="shared" si="219"/>
        <v/>
      </c>
      <c r="M1989" s="32" t="str">
        <f t="shared" si="220"/>
        <v/>
      </c>
      <c r="N1989" s="32" t="str">
        <f t="shared" si="221"/>
        <v/>
      </c>
      <c r="O1989" s="32" t="str">
        <f t="shared" si="222"/>
        <v/>
      </c>
      <c r="P1989" s="32" t="str">
        <f t="shared" si="223"/>
        <v/>
      </c>
      <c r="Q1989" s="3" t="str">
        <f>IF(AND(Temp!fhor_indata=1,F1989="",H1988="in-sample"),1,IF(AND(Temp!fhor_indata=1,H1988="out-sample",Q1988&lt;ATA!XfHor),Q1988+1,IF(F1989="","",IF(AND(H1989="out-sample",H1988="in-sample"),1,IF(AND(H1989="out-sample",H1988="out-sample"),Q1988+1,IF(ISNUMBER(Q1988),Q1988+1,1))))))</f>
        <v/>
      </c>
      <c r="R1989" s="3" t="str">
        <f t="shared" si="217"/>
        <v/>
      </c>
      <c r="S1989" s="6"/>
      <c r="T1989" s="6"/>
      <c r="U1989" s="6"/>
      <c r="V1989" s="6"/>
      <c r="W1989" s="6"/>
      <c r="X1989" s="6"/>
      <c r="Y1989" s="6"/>
      <c r="Z1989" s="6"/>
      <c r="AA1989" s="6"/>
      <c r="AB1989" s="6"/>
      <c r="AC1989" s="6"/>
      <c r="AD1989" s="6"/>
      <c r="AE1989" s="6"/>
      <c r="AF1989" s="6"/>
      <c r="AG1989" s="6"/>
      <c r="AH1989" s="6"/>
      <c r="AI1989" s="6"/>
      <c r="AJ1989" s="6"/>
      <c r="AK1989" s="6"/>
      <c r="AX1989" s="63" t="e">
        <f t="shared" si="218"/>
        <v>#VALUE!</v>
      </c>
    </row>
    <row r="1990" spans="1:50" s="1" customFormat="1" ht="14.25" x14ac:dyDescent="0.2">
      <c r="A1990" s="6"/>
      <c r="B1990" s="6"/>
      <c r="C1990" s="6"/>
      <c r="D1990" s="3"/>
      <c r="E1990" s="70" t="str">
        <f>IF(ATA!E1990="","",ATA!E1990)</f>
        <v/>
      </c>
      <c r="F1990" s="51" t="str">
        <f>IF(ATA!F1990="","",ATA!F1990)</f>
        <v/>
      </c>
      <c r="G1990" s="11" t="str">
        <f>IF(ATA!G1990="","",ATA!G1990)</f>
        <v/>
      </c>
      <c r="H1990" s="55" t="str">
        <f>IF(ATA!H1990="","",ATA!H1990)</f>
        <v/>
      </c>
      <c r="I1990" s="31" t="str">
        <f>IF(AND(F1989="",H1989="in-sample"),"",IF(AND(Temp!fhor_indata=1,H1989="out-sample",H1990="out-sample"),I1989,IF(AND(F1990="",H1989="out-sample"),"",IF(AND(Temp!optSeasCoef=0,Temp!sts_add=1),IF(H1989="in-sample",IF(Q1989=bigT,((pCell/bigT)*F1989)+((1-(pCell/bigT))*(I1989+J1989)),IF(OR(F1990="",COUNT($F$2:F1989)&lt;=pCell),F1989,((pCell/COUNT($F$2:F1989))*F1989)+((1-(pCell/COUNT($F$2:F1989)))*(I1989+J1989)))),I1989),IF(AND(Temp!optSeasCoef=0,Temp!sts_multp=1),IF(H1989="in-sample",IF(Q1989=bigT,((pCell/bigT)*F1989)+((1-(pCell/bigT))*(I1989*J1989)),IF(OR(F1990="",COUNT(F$2:$F1989)&lt;=pCell),F1989,((pCell/COUNT($F$2:F1989))*F1989)+((1-(pCell/COUNT($F$2:F1989)))*(I1989*J1989)))),I1989),IF(Temp!sts_add=1,IF(H1989="in-sample",IF(Q1989=bigT,((pCell/bigT)*AX1989)+((1-(pCell/bigT))*(I1989+J1989)),IF(OR(F1990="",COUNT($AX$2:AX1989)&lt;=pCell),AX1989,((pCell/COUNT($AX$2:AX1989))*AX1989)+((1-(pCell/COUNT($AX$2:AX1989)))*(I1989+J1989)))),I1989),IF(H1989="in-sample",IF(Q1989=bigT,((pCell/bigT)*AX1989)+((1-(pCell/bigT))*(I1989*J1989)),IF(OR(F1990="",COUNT($AX$2:AX1989)&lt;=pCell),AX1989,((pCell/COUNT($AX$2:AX1989))*AX1989)+((1-(pCell/COUNT($AX$2:AX1989)))*(I1989*J1989)))),I1989)))))))</f>
        <v/>
      </c>
      <c r="J1990" s="31" t="str">
        <f>IF(AND(F1989="",H1989="in-sample"),"",IF(AND(Temp!fhor_indata=1,H1989="out-sample",H1990="out-sample"),J1989,IF(AND(F1990="",H1989="out-sample"),"",IF(AND(Temp!optSeasCoef=0,Temp!sts_add=1),IF(H1989="in-sample",IF(Q1989=bigT,((qCell/bigT)*(I1990-I1989))+((1-(qCell/bigT))*J1989),IF(OR(F1990="",COUNT($F$2:F1989)&lt;=qCell),IF(COUNT($F$2:F1989)=1,0,F1989-F1988),((qCell/COUNT($F$2:F1989))*(I1990-I1989))+((1-(qCell/COUNT($F$2:F1989)))*J1989))),J1989),IF(AND(Temp!optSeasCoef=0,Temp!sts_multp=1),IF(H1989="in-sample",IF(Q1989=bigT,((qCell/bigT)*(I1990/I1989))+((1-(qCell/bigT))*J1989),IF(qCell=0,1,IF(OR(F1990="",COUNT($F$2:F1989)&lt;=qCell),IF(COUNT($F$2:F1989)=1,1,F1989/F1988),((qCell/COUNT($F$2:F1989))*(I1990/I1989))+((1-(qCell/COUNT($F$2:F1989)))*J1989)))),J1989),IF(Temp!sts_add=1,IF(H1989="in-sample",IF(Q1989=bigT,((qCell/bigT)*(I1990-I1989))+((1-(qCell/bigT))*J1989),IF(OR(F1990="",COUNT($AX$2:AX1989)&lt;=qCell),IF(COUNT($AX$2:AX1989)=1,0,AX1989-AX1988),((qCell/COUNT($AX$2:AX1989))*(I1990-I1989))+((1-(qCell/COUNT($AX$2:AX1989)))*J1989))),J1989),IF(H1989="in-sample",IF(Q1989=bigT,((qCell/bigT)*(I1990/I1989))+((1-(qCell/bigT))*J1989),IF(qCell=0,1,IF(OR(F1990="",COUNT($AX$2:AX1989)&lt;=qCell),IF(COUNT($AX$2:AX1989)=1,1,AX1989/AX1988),((qCell/COUNT($AX$2:AX1989))*(I1990/I1989))+((1-(qCell/COUNT($AX$2:AX1989)))*J1989)))),J1989)))))))</f>
        <v/>
      </c>
      <c r="K1990" s="31" t="str">
        <f>IF(H1990="","",IF(AND(Temp!optSeasCoef=0,Temp!sts_add=1),IF(H1990="out-sample",I1990+(Q1990*J1990),I1990+J1990),IF(AND(Temp!optSeasCoef=0,Temp!sts_multp=1),IF(H1990="out-sample",I1990*(J1990^Q1990),I1990*J1990),IF(Temp!sts_add=1,IF(H1990="out-sample",(I1990+(Q1990*J1990))*G1990,(I1990+J1990)*G1990),IF(H1990="out-sample",I1990*(J1990^Q1990)*G1990,I1990*J1990*G1990)))))</f>
        <v/>
      </c>
      <c r="L1990" s="32" t="str">
        <f t="shared" si="219"/>
        <v/>
      </c>
      <c r="M1990" s="32" t="str">
        <f t="shared" si="220"/>
        <v/>
      </c>
      <c r="N1990" s="32" t="str">
        <f t="shared" si="221"/>
        <v/>
      </c>
      <c r="O1990" s="32" t="str">
        <f t="shared" si="222"/>
        <v/>
      </c>
      <c r="P1990" s="32" t="str">
        <f t="shared" si="223"/>
        <v/>
      </c>
      <c r="Q1990" s="3" t="str">
        <f>IF(AND(Temp!fhor_indata=1,F1990="",H1989="in-sample"),1,IF(AND(Temp!fhor_indata=1,H1989="out-sample",Q1989&lt;ATA!XfHor),Q1989+1,IF(F1990="","",IF(AND(H1990="out-sample",H1989="in-sample"),1,IF(AND(H1990="out-sample",H1989="out-sample"),Q1989+1,IF(ISNUMBER(Q1989),Q1989+1,1))))))</f>
        <v/>
      </c>
      <c r="R1990" s="3" t="str">
        <f t="shared" si="217"/>
        <v/>
      </c>
      <c r="S1990" s="6"/>
      <c r="T1990" s="6"/>
      <c r="U1990" s="6"/>
      <c r="V1990" s="6"/>
      <c r="W1990" s="6"/>
      <c r="X1990" s="6"/>
      <c r="Y1990" s="6"/>
      <c r="Z1990" s="6"/>
      <c r="AA1990" s="6"/>
      <c r="AB1990" s="6"/>
      <c r="AC1990" s="6"/>
      <c r="AD1990" s="6"/>
      <c r="AE1990" s="6"/>
      <c r="AF1990" s="6"/>
      <c r="AG1990" s="6"/>
      <c r="AH1990" s="6"/>
      <c r="AI1990" s="6"/>
      <c r="AJ1990" s="6"/>
      <c r="AK1990" s="6"/>
      <c r="AX1990" s="63" t="e">
        <f t="shared" si="218"/>
        <v>#VALUE!</v>
      </c>
    </row>
    <row r="1991" spans="1:50" s="1" customFormat="1" ht="14.25" x14ac:dyDescent="0.2">
      <c r="A1991" s="6"/>
      <c r="B1991" s="6"/>
      <c r="C1991" s="6"/>
      <c r="D1991" s="3"/>
      <c r="E1991" s="70" t="str">
        <f>IF(ATA!E1991="","",ATA!E1991)</f>
        <v/>
      </c>
      <c r="F1991" s="51" t="str">
        <f>IF(ATA!F1991="","",ATA!F1991)</f>
        <v/>
      </c>
      <c r="G1991" s="11" t="str">
        <f>IF(ATA!G1991="","",ATA!G1991)</f>
        <v/>
      </c>
      <c r="H1991" s="55" t="str">
        <f>IF(ATA!H1991="","",ATA!H1991)</f>
        <v/>
      </c>
      <c r="I1991" s="31" t="str">
        <f>IF(AND(F1990="",H1990="in-sample"),"",IF(AND(Temp!fhor_indata=1,H1990="out-sample",H1991="out-sample"),I1990,IF(AND(F1991="",H1990="out-sample"),"",IF(AND(Temp!optSeasCoef=0,Temp!sts_add=1),IF(H1990="in-sample",IF(Q1990=bigT,((pCell/bigT)*F1990)+((1-(pCell/bigT))*(I1990+J1990)),IF(OR(F1991="",COUNT($F$2:F1990)&lt;=pCell),F1990,((pCell/COUNT($F$2:F1990))*F1990)+((1-(pCell/COUNT($F$2:F1990)))*(I1990+J1990)))),I1990),IF(AND(Temp!optSeasCoef=0,Temp!sts_multp=1),IF(H1990="in-sample",IF(Q1990=bigT,((pCell/bigT)*F1990)+((1-(pCell/bigT))*(I1990*J1990)),IF(OR(F1991="",COUNT(F$2:$F1990)&lt;=pCell),F1990,((pCell/COUNT($F$2:F1990))*F1990)+((1-(pCell/COUNT($F$2:F1990)))*(I1990*J1990)))),I1990),IF(Temp!sts_add=1,IF(H1990="in-sample",IF(Q1990=bigT,((pCell/bigT)*AX1990)+((1-(pCell/bigT))*(I1990+J1990)),IF(OR(F1991="",COUNT($AX$2:AX1990)&lt;=pCell),AX1990,((pCell/COUNT($AX$2:AX1990))*AX1990)+((1-(pCell/COUNT($AX$2:AX1990)))*(I1990+J1990)))),I1990),IF(H1990="in-sample",IF(Q1990=bigT,((pCell/bigT)*AX1990)+((1-(pCell/bigT))*(I1990*J1990)),IF(OR(F1991="",COUNT($AX$2:AX1990)&lt;=pCell),AX1990,((pCell/COUNT($AX$2:AX1990))*AX1990)+((1-(pCell/COUNT($AX$2:AX1990)))*(I1990*J1990)))),I1990)))))))</f>
        <v/>
      </c>
      <c r="J1991" s="31" t="str">
        <f>IF(AND(F1990="",H1990="in-sample"),"",IF(AND(Temp!fhor_indata=1,H1990="out-sample",H1991="out-sample"),J1990,IF(AND(F1991="",H1990="out-sample"),"",IF(AND(Temp!optSeasCoef=0,Temp!sts_add=1),IF(H1990="in-sample",IF(Q1990=bigT,((qCell/bigT)*(I1991-I1990))+((1-(qCell/bigT))*J1990),IF(OR(F1991="",COUNT($F$2:F1990)&lt;=qCell),IF(COUNT($F$2:F1990)=1,0,F1990-F1989),((qCell/COUNT($F$2:F1990))*(I1991-I1990))+((1-(qCell/COUNT($F$2:F1990)))*J1990))),J1990),IF(AND(Temp!optSeasCoef=0,Temp!sts_multp=1),IF(H1990="in-sample",IF(Q1990=bigT,((qCell/bigT)*(I1991/I1990))+((1-(qCell/bigT))*J1990),IF(qCell=0,1,IF(OR(F1991="",COUNT($F$2:F1990)&lt;=qCell),IF(COUNT($F$2:F1990)=1,1,F1990/F1989),((qCell/COUNT($F$2:F1990))*(I1991/I1990))+((1-(qCell/COUNT($F$2:F1990)))*J1990)))),J1990),IF(Temp!sts_add=1,IF(H1990="in-sample",IF(Q1990=bigT,((qCell/bigT)*(I1991-I1990))+((1-(qCell/bigT))*J1990),IF(OR(F1991="",COUNT($AX$2:AX1990)&lt;=qCell),IF(COUNT($AX$2:AX1990)=1,0,AX1990-AX1989),((qCell/COUNT($AX$2:AX1990))*(I1991-I1990))+((1-(qCell/COUNT($AX$2:AX1990)))*J1990))),J1990),IF(H1990="in-sample",IF(Q1990=bigT,((qCell/bigT)*(I1991/I1990))+((1-(qCell/bigT))*J1990),IF(qCell=0,1,IF(OR(F1991="",COUNT($AX$2:AX1990)&lt;=qCell),IF(COUNT($AX$2:AX1990)=1,1,AX1990/AX1989),((qCell/COUNT($AX$2:AX1990))*(I1991/I1990))+((1-(qCell/COUNT($AX$2:AX1990)))*J1990)))),J1990)))))))</f>
        <v/>
      </c>
      <c r="K1991" s="31" t="str">
        <f>IF(H1991="","",IF(AND(Temp!optSeasCoef=0,Temp!sts_add=1),IF(H1991="out-sample",I1991+(Q1991*J1991),I1991+J1991),IF(AND(Temp!optSeasCoef=0,Temp!sts_multp=1),IF(H1991="out-sample",I1991*(J1991^Q1991),I1991*J1991),IF(Temp!sts_add=1,IF(H1991="out-sample",(I1991+(Q1991*J1991))*G1991,(I1991+J1991)*G1991),IF(H1991="out-sample",I1991*(J1991^Q1991)*G1991,I1991*J1991*G1991)))))</f>
        <v/>
      </c>
      <c r="L1991" s="32" t="str">
        <f t="shared" si="219"/>
        <v/>
      </c>
      <c r="M1991" s="32" t="str">
        <f t="shared" si="220"/>
        <v/>
      </c>
      <c r="N1991" s="32" t="str">
        <f t="shared" si="221"/>
        <v/>
      </c>
      <c r="O1991" s="32" t="str">
        <f t="shared" si="222"/>
        <v/>
      </c>
      <c r="P1991" s="32" t="str">
        <f t="shared" si="223"/>
        <v/>
      </c>
      <c r="Q1991" s="3" t="str">
        <f>IF(AND(Temp!fhor_indata=1,F1991="",H1990="in-sample"),1,IF(AND(Temp!fhor_indata=1,H1990="out-sample",Q1990&lt;ATA!XfHor),Q1990+1,IF(F1991="","",IF(AND(H1991="out-sample",H1990="in-sample"),1,IF(AND(H1991="out-sample",H1990="out-sample"),Q1990+1,IF(ISNUMBER(Q1990),Q1990+1,1))))))</f>
        <v/>
      </c>
      <c r="R1991" s="3" t="str">
        <f t="shared" si="217"/>
        <v/>
      </c>
      <c r="S1991" s="6"/>
      <c r="T1991" s="6"/>
      <c r="U1991" s="6"/>
      <c r="V1991" s="6"/>
      <c r="W1991" s="6"/>
      <c r="X1991" s="6"/>
      <c r="Y1991" s="6"/>
      <c r="Z1991" s="6"/>
      <c r="AA1991" s="6"/>
      <c r="AB1991" s="6"/>
      <c r="AC1991" s="6"/>
      <c r="AD1991" s="6"/>
      <c r="AE1991" s="6"/>
      <c r="AF1991" s="6"/>
      <c r="AG1991" s="6"/>
      <c r="AH1991" s="6"/>
      <c r="AI1991" s="6"/>
      <c r="AJ1991" s="6"/>
      <c r="AK1991" s="6"/>
      <c r="AX1991" s="63" t="e">
        <f t="shared" si="218"/>
        <v>#VALUE!</v>
      </c>
    </row>
    <row r="1992" spans="1:50" s="1" customFormat="1" ht="14.25" x14ac:dyDescent="0.2">
      <c r="A1992" s="6"/>
      <c r="B1992" s="6"/>
      <c r="C1992" s="6"/>
      <c r="D1992" s="3"/>
      <c r="E1992" s="70" t="str">
        <f>IF(ATA!E1992="","",ATA!E1992)</f>
        <v/>
      </c>
      <c r="F1992" s="51" t="str">
        <f>IF(ATA!F1992="","",ATA!F1992)</f>
        <v/>
      </c>
      <c r="G1992" s="11" t="str">
        <f>IF(ATA!G1992="","",ATA!G1992)</f>
        <v/>
      </c>
      <c r="H1992" s="55" t="str">
        <f>IF(ATA!H1992="","",ATA!H1992)</f>
        <v/>
      </c>
      <c r="I1992" s="31" t="str">
        <f>IF(AND(F1991="",H1991="in-sample"),"",IF(AND(Temp!fhor_indata=1,H1991="out-sample",H1992="out-sample"),I1991,IF(AND(F1992="",H1991="out-sample"),"",IF(AND(Temp!optSeasCoef=0,Temp!sts_add=1),IF(H1991="in-sample",IF(Q1991=bigT,((pCell/bigT)*F1991)+((1-(pCell/bigT))*(I1991+J1991)),IF(OR(F1992="",COUNT($F$2:F1991)&lt;=pCell),F1991,((pCell/COUNT($F$2:F1991))*F1991)+((1-(pCell/COUNT($F$2:F1991)))*(I1991+J1991)))),I1991),IF(AND(Temp!optSeasCoef=0,Temp!sts_multp=1),IF(H1991="in-sample",IF(Q1991=bigT,((pCell/bigT)*F1991)+((1-(pCell/bigT))*(I1991*J1991)),IF(OR(F1992="",COUNT(F$2:$F1991)&lt;=pCell),F1991,((pCell/COUNT($F$2:F1991))*F1991)+((1-(pCell/COUNT($F$2:F1991)))*(I1991*J1991)))),I1991),IF(Temp!sts_add=1,IF(H1991="in-sample",IF(Q1991=bigT,((pCell/bigT)*AX1991)+((1-(pCell/bigT))*(I1991+J1991)),IF(OR(F1992="",COUNT($AX$2:AX1991)&lt;=pCell),AX1991,((pCell/COUNT($AX$2:AX1991))*AX1991)+((1-(pCell/COUNT($AX$2:AX1991)))*(I1991+J1991)))),I1991),IF(H1991="in-sample",IF(Q1991=bigT,((pCell/bigT)*AX1991)+((1-(pCell/bigT))*(I1991*J1991)),IF(OR(F1992="",COUNT($AX$2:AX1991)&lt;=pCell),AX1991,((pCell/COUNT($AX$2:AX1991))*AX1991)+((1-(pCell/COUNT($AX$2:AX1991)))*(I1991*J1991)))),I1991)))))))</f>
        <v/>
      </c>
      <c r="J1992" s="31" t="str">
        <f>IF(AND(F1991="",H1991="in-sample"),"",IF(AND(Temp!fhor_indata=1,H1991="out-sample",H1992="out-sample"),J1991,IF(AND(F1992="",H1991="out-sample"),"",IF(AND(Temp!optSeasCoef=0,Temp!sts_add=1),IF(H1991="in-sample",IF(Q1991=bigT,((qCell/bigT)*(I1992-I1991))+((1-(qCell/bigT))*J1991),IF(OR(F1992="",COUNT($F$2:F1991)&lt;=qCell),IF(COUNT($F$2:F1991)=1,0,F1991-F1990),((qCell/COUNT($F$2:F1991))*(I1992-I1991))+((1-(qCell/COUNT($F$2:F1991)))*J1991))),J1991),IF(AND(Temp!optSeasCoef=0,Temp!sts_multp=1),IF(H1991="in-sample",IF(Q1991=bigT,((qCell/bigT)*(I1992/I1991))+((1-(qCell/bigT))*J1991),IF(qCell=0,1,IF(OR(F1992="",COUNT($F$2:F1991)&lt;=qCell),IF(COUNT($F$2:F1991)=1,1,F1991/F1990),((qCell/COUNT($F$2:F1991))*(I1992/I1991))+((1-(qCell/COUNT($F$2:F1991)))*J1991)))),J1991),IF(Temp!sts_add=1,IF(H1991="in-sample",IF(Q1991=bigT,((qCell/bigT)*(I1992-I1991))+((1-(qCell/bigT))*J1991),IF(OR(F1992="",COUNT($AX$2:AX1991)&lt;=qCell),IF(COUNT($AX$2:AX1991)=1,0,AX1991-AX1990),((qCell/COUNT($AX$2:AX1991))*(I1992-I1991))+((1-(qCell/COUNT($AX$2:AX1991)))*J1991))),J1991),IF(H1991="in-sample",IF(Q1991=bigT,((qCell/bigT)*(I1992/I1991))+((1-(qCell/bigT))*J1991),IF(qCell=0,1,IF(OR(F1992="",COUNT($AX$2:AX1991)&lt;=qCell),IF(COUNT($AX$2:AX1991)=1,1,AX1991/AX1990),((qCell/COUNT($AX$2:AX1991))*(I1992/I1991))+((1-(qCell/COUNT($AX$2:AX1991)))*J1991)))),J1991)))))))</f>
        <v/>
      </c>
      <c r="K1992" s="31" t="str">
        <f>IF(H1992="","",IF(AND(Temp!optSeasCoef=0,Temp!sts_add=1),IF(H1992="out-sample",I1992+(Q1992*J1992),I1992+J1992),IF(AND(Temp!optSeasCoef=0,Temp!sts_multp=1),IF(H1992="out-sample",I1992*(J1992^Q1992),I1992*J1992),IF(Temp!sts_add=1,IF(H1992="out-sample",(I1992+(Q1992*J1992))*G1992,(I1992+J1992)*G1992),IF(H1992="out-sample",I1992*(J1992^Q1992)*G1992,I1992*J1992*G1992)))))</f>
        <v/>
      </c>
      <c r="L1992" s="32" t="str">
        <f t="shared" si="219"/>
        <v/>
      </c>
      <c r="M1992" s="32" t="str">
        <f t="shared" si="220"/>
        <v/>
      </c>
      <c r="N1992" s="32" t="str">
        <f t="shared" si="221"/>
        <v/>
      </c>
      <c r="O1992" s="32" t="str">
        <f t="shared" si="222"/>
        <v/>
      </c>
      <c r="P1992" s="32" t="str">
        <f t="shared" si="223"/>
        <v/>
      </c>
      <c r="Q1992" s="3" t="str">
        <f>IF(AND(Temp!fhor_indata=1,F1992="",H1991="in-sample"),1,IF(AND(Temp!fhor_indata=1,H1991="out-sample",Q1991&lt;ATA!XfHor),Q1991+1,IF(F1992="","",IF(AND(H1992="out-sample",H1991="in-sample"),1,IF(AND(H1992="out-sample",H1991="out-sample"),Q1991+1,IF(ISNUMBER(Q1991),Q1991+1,1))))))</f>
        <v/>
      </c>
      <c r="R1992" s="3" t="str">
        <f t="shared" si="217"/>
        <v/>
      </c>
      <c r="S1992" s="6"/>
      <c r="T1992" s="6"/>
      <c r="U1992" s="6"/>
      <c r="V1992" s="6"/>
      <c r="W1992" s="6"/>
      <c r="X1992" s="6"/>
      <c r="Y1992" s="6"/>
      <c r="Z1992" s="6"/>
      <c r="AA1992" s="6"/>
      <c r="AB1992" s="6"/>
      <c r="AC1992" s="6"/>
      <c r="AD1992" s="6"/>
      <c r="AE1992" s="6"/>
      <c r="AF1992" s="6"/>
      <c r="AG1992" s="6"/>
      <c r="AH1992" s="6"/>
      <c r="AI1992" s="6"/>
      <c r="AJ1992" s="6"/>
      <c r="AK1992" s="6"/>
      <c r="AX1992" s="63" t="e">
        <f t="shared" si="218"/>
        <v>#VALUE!</v>
      </c>
    </row>
    <row r="1993" spans="1:50" s="1" customFormat="1" ht="14.25" x14ac:dyDescent="0.2">
      <c r="A1993" s="6"/>
      <c r="B1993" s="6"/>
      <c r="C1993" s="6"/>
      <c r="D1993" s="3"/>
      <c r="E1993" s="70" t="str">
        <f>IF(ATA!E1993="","",ATA!E1993)</f>
        <v/>
      </c>
      <c r="F1993" s="51" t="str">
        <f>IF(ATA!F1993="","",ATA!F1993)</f>
        <v/>
      </c>
      <c r="G1993" s="11" t="str">
        <f>IF(ATA!G1993="","",ATA!G1993)</f>
        <v/>
      </c>
      <c r="H1993" s="55" t="str">
        <f>IF(ATA!H1993="","",ATA!H1993)</f>
        <v/>
      </c>
      <c r="I1993" s="31" t="str">
        <f>IF(AND(F1992="",H1992="in-sample"),"",IF(AND(Temp!fhor_indata=1,H1992="out-sample",H1993="out-sample"),I1992,IF(AND(F1993="",H1992="out-sample"),"",IF(AND(Temp!optSeasCoef=0,Temp!sts_add=1),IF(H1992="in-sample",IF(Q1992=bigT,((pCell/bigT)*F1992)+((1-(pCell/bigT))*(I1992+J1992)),IF(OR(F1993="",COUNT($F$2:F1992)&lt;=pCell),F1992,((pCell/COUNT($F$2:F1992))*F1992)+((1-(pCell/COUNT($F$2:F1992)))*(I1992+J1992)))),I1992),IF(AND(Temp!optSeasCoef=0,Temp!sts_multp=1),IF(H1992="in-sample",IF(Q1992=bigT,((pCell/bigT)*F1992)+((1-(pCell/bigT))*(I1992*J1992)),IF(OR(F1993="",COUNT(F$2:$F1992)&lt;=pCell),F1992,((pCell/COUNT($F$2:F1992))*F1992)+((1-(pCell/COUNT($F$2:F1992)))*(I1992*J1992)))),I1992),IF(Temp!sts_add=1,IF(H1992="in-sample",IF(Q1992=bigT,((pCell/bigT)*AX1992)+((1-(pCell/bigT))*(I1992+J1992)),IF(OR(F1993="",COUNT($AX$2:AX1992)&lt;=pCell),AX1992,((pCell/COUNT($AX$2:AX1992))*AX1992)+((1-(pCell/COUNT($AX$2:AX1992)))*(I1992+J1992)))),I1992),IF(H1992="in-sample",IF(Q1992=bigT,((pCell/bigT)*AX1992)+((1-(pCell/bigT))*(I1992*J1992)),IF(OR(F1993="",COUNT($AX$2:AX1992)&lt;=pCell),AX1992,((pCell/COUNT($AX$2:AX1992))*AX1992)+((1-(pCell/COUNT($AX$2:AX1992)))*(I1992*J1992)))),I1992)))))))</f>
        <v/>
      </c>
      <c r="J1993" s="31" t="str">
        <f>IF(AND(F1992="",H1992="in-sample"),"",IF(AND(Temp!fhor_indata=1,H1992="out-sample",H1993="out-sample"),J1992,IF(AND(F1993="",H1992="out-sample"),"",IF(AND(Temp!optSeasCoef=0,Temp!sts_add=1),IF(H1992="in-sample",IF(Q1992=bigT,((qCell/bigT)*(I1993-I1992))+((1-(qCell/bigT))*J1992),IF(OR(F1993="",COUNT($F$2:F1992)&lt;=qCell),IF(COUNT($F$2:F1992)=1,0,F1992-F1991),((qCell/COUNT($F$2:F1992))*(I1993-I1992))+((1-(qCell/COUNT($F$2:F1992)))*J1992))),J1992),IF(AND(Temp!optSeasCoef=0,Temp!sts_multp=1),IF(H1992="in-sample",IF(Q1992=bigT,((qCell/bigT)*(I1993/I1992))+((1-(qCell/bigT))*J1992),IF(qCell=0,1,IF(OR(F1993="",COUNT($F$2:F1992)&lt;=qCell),IF(COUNT($F$2:F1992)=1,1,F1992/F1991),((qCell/COUNT($F$2:F1992))*(I1993/I1992))+((1-(qCell/COUNT($F$2:F1992)))*J1992)))),J1992),IF(Temp!sts_add=1,IF(H1992="in-sample",IF(Q1992=bigT,((qCell/bigT)*(I1993-I1992))+((1-(qCell/bigT))*J1992),IF(OR(F1993="",COUNT($AX$2:AX1992)&lt;=qCell),IF(COUNT($AX$2:AX1992)=1,0,AX1992-AX1991),((qCell/COUNT($AX$2:AX1992))*(I1993-I1992))+((1-(qCell/COUNT($AX$2:AX1992)))*J1992))),J1992),IF(H1992="in-sample",IF(Q1992=bigT,((qCell/bigT)*(I1993/I1992))+((1-(qCell/bigT))*J1992),IF(qCell=0,1,IF(OR(F1993="",COUNT($AX$2:AX1992)&lt;=qCell),IF(COUNT($AX$2:AX1992)=1,1,AX1992/AX1991),((qCell/COUNT($AX$2:AX1992))*(I1993/I1992))+((1-(qCell/COUNT($AX$2:AX1992)))*J1992)))),J1992)))))))</f>
        <v/>
      </c>
      <c r="K1993" s="31" t="str">
        <f>IF(H1993="","",IF(AND(Temp!optSeasCoef=0,Temp!sts_add=1),IF(H1993="out-sample",I1993+(Q1993*J1993),I1993+J1993),IF(AND(Temp!optSeasCoef=0,Temp!sts_multp=1),IF(H1993="out-sample",I1993*(J1993^Q1993),I1993*J1993),IF(Temp!sts_add=1,IF(H1993="out-sample",(I1993+(Q1993*J1993))*G1993,(I1993+J1993)*G1993),IF(H1993="out-sample",I1993*(J1993^Q1993)*G1993,I1993*J1993*G1993)))))</f>
        <v/>
      </c>
      <c r="L1993" s="32" t="str">
        <f t="shared" si="219"/>
        <v/>
      </c>
      <c r="M1993" s="32" t="str">
        <f t="shared" si="220"/>
        <v/>
      </c>
      <c r="N1993" s="32" t="str">
        <f t="shared" si="221"/>
        <v/>
      </c>
      <c r="O1993" s="32" t="str">
        <f t="shared" si="222"/>
        <v/>
      </c>
      <c r="P1993" s="32" t="str">
        <f t="shared" si="223"/>
        <v/>
      </c>
      <c r="Q1993" s="3" t="str">
        <f>IF(AND(Temp!fhor_indata=1,F1993="",H1992="in-sample"),1,IF(AND(Temp!fhor_indata=1,H1992="out-sample",Q1992&lt;ATA!XfHor),Q1992+1,IF(F1993="","",IF(AND(H1993="out-sample",H1992="in-sample"),1,IF(AND(H1993="out-sample",H1992="out-sample"),Q1992+1,IF(ISNUMBER(Q1992),Q1992+1,1))))))</f>
        <v/>
      </c>
      <c r="R1993" s="3" t="str">
        <f t="shared" si="217"/>
        <v/>
      </c>
      <c r="S1993" s="6"/>
      <c r="T1993" s="6"/>
      <c r="U1993" s="6"/>
      <c r="V1993" s="6"/>
      <c r="W1993" s="6"/>
      <c r="X1993" s="6"/>
      <c r="Y1993" s="6"/>
      <c r="Z1993" s="6"/>
      <c r="AA1993" s="6"/>
      <c r="AB1993" s="6"/>
      <c r="AC1993" s="6"/>
      <c r="AD1993" s="6"/>
      <c r="AE1993" s="6"/>
      <c r="AF1993" s="6"/>
      <c r="AG1993" s="6"/>
      <c r="AH1993" s="6"/>
      <c r="AI1993" s="6"/>
      <c r="AJ1993" s="6"/>
      <c r="AK1993" s="6"/>
      <c r="AX1993" s="63" t="e">
        <f t="shared" si="218"/>
        <v>#VALUE!</v>
      </c>
    </row>
    <row r="1994" spans="1:50" s="1" customFormat="1" ht="14.25" x14ac:dyDescent="0.2">
      <c r="A1994" s="6"/>
      <c r="B1994" s="6"/>
      <c r="C1994" s="6"/>
      <c r="D1994" s="3"/>
      <c r="E1994" s="70" t="str">
        <f>IF(ATA!E1994="","",ATA!E1994)</f>
        <v/>
      </c>
      <c r="F1994" s="51" t="str">
        <f>IF(ATA!F1994="","",ATA!F1994)</f>
        <v/>
      </c>
      <c r="G1994" s="11" t="str">
        <f>IF(ATA!G1994="","",ATA!G1994)</f>
        <v/>
      </c>
      <c r="H1994" s="55" t="str">
        <f>IF(ATA!H1994="","",ATA!H1994)</f>
        <v/>
      </c>
      <c r="I1994" s="31" t="str">
        <f>IF(AND(F1993="",H1993="in-sample"),"",IF(AND(Temp!fhor_indata=1,H1993="out-sample",H1994="out-sample"),I1993,IF(AND(F1994="",H1993="out-sample"),"",IF(AND(Temp!optSeasCoef=0,Temp!sts_add=1),IF(H1993="in-sample",IF(Q1993=bigT,((pCell/bigT)*F1993)+((1-(pCell/bigT))*(I1993+J1993)),IF(OR(F1994="",COUNT($F$2:F1993)&lt;=pCell),F1993,((pCell/COUNT($F$2:F1993))*F1993)+((1-(pCell/COUNT($F$2:F1993)))*(I1993+J1993)))),I1993),IF(AND(Temp!optSeasCoef=0,Temp!sts_multp=1),IF(H1993="in-sample",IF(Q1993=bigT,((pCell/bigT)*F1993)+((1-(pCell/bigT))*(I1993*J1993)),IF(OR(F1994="",COUNT(F$2:$F1993)&lt;=pCell),F1993,((pCell/COUNT($F$2:F1993))*F1993)+((1-(pCell/COUNT($F$2:F1993)))*(I1993*J1993)))),I1993),IF(Temp!sts_add=1,IF(H1993="in-sample",IF(Q1993=bigT,((pCell/bigT)*AX1993)+((1-(pCell/bigT))*(I1993+J1993)),IF(OR(F1994="",COUNT($AX$2:AX1993)&lt;=pCell),AX1993,((pCell/COUNT($AX$2:AX1993))*AX1993)+((1-(pCell/COUNT($AX$2:AX1993)))*(I1993+J1993)))),I1993),IF(H1993="in-sample",IF(Q1993=bigT,((pCell/bigT)*AX1993)+((1-(pCell/bigT))*(I1993*J1993)),IF(OR(F1994="",COUNT($AX$2:AX1993)&lt;=pCell),AX1993,((pCell/COUNT($AX$2:AX1993))*AX1993)+((1-(pCell/COUNT($AX$2:AX1993)))*(I1993*J1993)))),I1993)))))))</f>
        <v/>
      </c>
      <c r="J1994" s="31" t="str">
        <f>IF(AND(F1993="",H1993="in-sample"),"",IF(AND(Temp!fhor_indata=1,H1993="out-sample",H1994="out-sample"),J1993,IF(AND(F1994="",H1993="out-sample"),"",IF(AND(Temp!optSeasCoef=0,Temp!sts_add=1),IF(H1993="in-sample",IF(Q1993=bigT,((qCell/bigT)*(I1994-I1993))+((1-(qCell/bigT))*J1993),IF(OR(F1994="",COUNT($F$2:F1993)&lt;=qCell),IF(COUNT($F$2:F1993)=1,0,F1993-F1992),((qCell/COUNT($F$2:F1993))*(I1994-I1993))+((1-(qCell/COUNT($F$2:F1993)))*J1993))),J1993),IF(AND(Temp!optSeasCoef=0,Temp!sts_multp=1),IF(H1993="in-sample",IF(Q1993=bigT,((qCell/bigT)*(I1994/I1993))+((1-(qCell/bigT))*J1993),IF(qCell=0,1,IF(OR(F1994="",COUNT($F$2:F1993)&lt;=qCell),IF(COUNT($F$2:F1993)=1,1,F1993/F1992),((qCell/COUNT($F$2:F1993))*(I1994/I1993))+((1-(qCell/COUNT($F$2:F1993)))*J1993)))),J1993),IF(Temp!sts_add=1,IF(H1993="in-sample",IF(Q1993=bigT,((qCell/bigT)*(I1994-I1993))+((1-(qCell/bigT))*J1993),IF(OR(F1994="",COUNT($AX$2:AX1993)&lt;=qCell),IF(COUNT($AX$2:AX1993)=1,0,AX1993-AX1992),((qCell/COUNT($AX$2:AX1993))*(I1994-I1993))+((1-(qCell/COUNT($AX$2:AX1993)))*J1993))),J1993),IF(H1993="in-sample",IF(Q1993=bigT,((qCell/bigT)*(I1994/I1993))+((1-(qCell/bigT))*J1993),IF(qCell=0,1,IF(OR(F1994="",COUNT($AX$2:AX1993)&lt;=qCell),IF(COUNT($AX$2:AX1993)=1,1,AX1993/AX1992),((qCell/COUNT($AX$2:AX1993))*(I1994/I1993))+((1-(qCell/COUNT($AX$2:AX1993)))*J1993)))),J1993)))))))</f>
        <v/>
      </c>
      <c r="K1994" s="31" t="str">
        <f>IF(H1994="","",IF(AND(Temp!optSeasCoef=0,Temp!sts_add=1),IF(H1994="out-sample",I1994+(Q1994*J1994),I1994+J1994),IF(AND(Temp!optSeasCoef=0,Temp!sts_multp=1),IF(H1994="out-sample",I1994*(J1994^Q1994),I1994*J1994),IF(Temp!sts_add=1,IF(H1994="out-sample",(I1994+(Q1994*J1994))*G1994,(I1994+J1994)*G1994),IF(H1994="out-sample",I1994*(J1994^Q1994)*G1994,I1994*J1994*G1994)))))</f>
        <v/>
      </c>
      <c r="L1994" s="32" t="str">
        <f t="shared" si="219"/>
        <v/>
      </c>
      <c r="M1994" s="32" t="str">
        <f t="shared" si="220"/>
        <v/>
      </c>
      <c r="N1994" s="32" t="str">
        <f t="shared" si="221"/>
        <v/>
      </c>
      <c r="O1994" s="32" t="str">
        <f t="shared" si="222"/>
        <v/>
      </c>
      <c r="P1994" s="32" t="str">
        <f t="shared" si="223"/>
        <v/>
      </c>
      <c r="Q1994" s="3" t="str">
        <f>IF(AND(Temp!fhor_indata=1,F1994="",H1993="in-sample"),1,IF(AND(Temp!fhor_indata=1,H1993="out-sample",Q1993&lt;ATA!XfHor),Q1993+1,IF(F1994="","",IF(AND(H1994="out-sample",H1993="in-sample"),1,IF(AND(H1994="out-sample",H1993="out-sample"),Q1993+1,IF(ISNUMBER(Q1993),Q1993+1,1))))))</f>
        <v/>
      </c>
      <c r="R1994" s="3" t="str">
        <f t="shared" si="217"/>
        <v/>
      </c>
      <c r="S1994" s="6"/>
      <c r="T1994" s="6"/>
      <c r="U1994" s="6"/>
      <c r="V1994" s="6"/>
      <c r="W1994" s="6"/>
      <c r="X1994" s="6"/>
      <c r="Y1994" s="6"/>
      <c r="Z1994" s="6"/>
      <c r="AA1994" s="6"/>
      <c r="AB1994" s="6"/>
      <c r="AC1994" s="6"/>
      <c r="AD1994" s="6"/>
      <c r="AE1994" s="6"/>
      <c r="AF1994" s="6"/>
      <c r="AG1994" s="6"/>
      <c r="AH1994" s="6"/>
      <c r="AI1994" s="6"/>
      <c r="AJ1994" s="6"/>
      <c r="AK1994" s="6"/>
      <c r="AX1994" s="63" t="e">
        <f t="shared" si="218"/>
        <v>#VALUE!</v>
      </c>
    </row>
    <row r="1995" spans="1:50" s="1" customFormat="1" ht="14.25" x14ac:dyDescent="0.2">
      <c r="A1995" s="6"/>
      <c r="B1995" s="6"/>
      <c r="C1995" s="6"/>
      <c r="D1995" s="3"/>
      <c r="E1995" s="70" t="str">
        <f>IF(ATA!E1995="","",ATA!E1995)</f>
        <v/>
      </c>
      <c r="F1995" s="51" t="str">
        <f>IF(ATA!F1995="","",ATA!F1995)</f>
        <v/>
      </c>
      <c r="G1995" s="11" t="str">
        <f>IF(ATA!G1995="","",ATA!G1995)</f>
        <v/>
      </c>
      <c r="H1995" s="55" t="str">
        <f>IF(ATA!H1995="","",ATA!H1995)</f>
        <v/>
      </c>
      <c r="I1995" s="31" t="str">
        <f>IF(AND(F1994="",H1994="in-sample"),"",IF(AND(Temp!fhor_indata=1,H1994="out-sample",H1995="out-sample"),I1994,IF(AND(F1995="",H1994="out-sample"),"",IF(AND(Temp!optSeasCoef=0,Temp!sts_add=1),IF(H1994="in-sample",IF(Q1994=bigT,((pCell/bigT)*F1994)+((1-(pCell/bigT))*(I1994+J1994)),IF(OR(F1995="",COUNT($F$2:F1994)&lt;=pCell),F1994,((pCell/COUNT($F$2:F1994))*F1994)+((1-(pCell/COUNT($F$2:F1994)))*(I1994+J1994)))),I1994),IF(AND(Temp!optSeasCoef=0,Temp!sts_multp=1),IF(H1994="in-sample",IF(Q1994=bigT,((pCell/bigT)*F1994)+((1-(pCell/bigT))*(I1994*J1994)),IF(OR(F1995="",COUNT(F$2:$F1994)&lt;=pCell),F1994,((pCell/COUNT($F$2:F1994))*F1994)+((1-(pCell/COUNT($F$2:F1994)))*(I1994*J1994)))),I1994),IF(Temp!sts_add=1,IF(H1994="in-sample",IF(Q1994=bigT,((pCell/bigT)*AX1994)+((1-(pCell/bigT))*(I1994+J1994)),IF(OR(F1995="",COUNT($AX$2:AX1994)&lt;=pCell),AX1994,((pCell/COUNT($AX$2:AX1994))*AX1994)+((1-(pCell/COUNT($AX$2:AX1994)))*(I1994+J1994)))),I1994),IF(H1994="in-sample",IF(Q1994=bigT,((pCell/bigT)*AX1994)+((1-(pCell/bigT))*(I1994*J1994)),IF(OR(F1995="",COUNT($AX$2:AX1994)&lt;=pCell),AX1994,((pCell/COUNT($AX$2:AX1994))*AX1994)+((1-(pCell/COUNT($AX$2:AX1994)))*(I1994*J1994)))),I1994)))))))</f>
        <v/>
      </c>
      <c r="J1995" s="31" t="str">
        <f>IF(AND(F1994="",H1994="in-sample"),"",IF(AND(Temp!fhor_indata=1,H1994="out-sample",H1995="out-sample"),J1994,IF(AND(F1995="",H1994="out-sample"),"",IF(AND(Temp!optSeasCoef=0,Temp!sts_add=1),IF(H1994="in-sample",IF(Q1994=bigT,((qCell/bigT)*(I1995-I1994))+((1-(qCell/bigT))*J1994),IF(OR(F1995="",COUNT($F$2:F1994)&lt;=qCell),IF(COUNT($F$2:F1994)=1,0,F1994-F1993),((qCell/COUNT($F$2:F1994))*(I1995-I1994))+((1-(qCell/COUNT($F$2:F1994)))*J1994))),J1994),IF(AND(Temp!optSeasCoef=0,Temp!sts_multp=1),IF(H1994="in-sample",IF(Q1994=bigT,((qCell/bigT)*(I1995/I1994))+((1-(qCell/bigT))*J1994),IF(qCell=0,1,IF(OR(F1995="",COUNT($F$2:F1994)&lt;=qCell),IF(COUNT($F$2:F1994)=1,1,F1994/F1993),((qCell/COUNT($F$2:F1994))*(I1995/I1994))+((1-(qCell/COUNT($F$2:F1994)))*J1994)))),J1994),IF(Temp!sts_add=1,IF(H1994="in-sample",IF(Q1994=bigT,((qCell/bigT)*(I1995-I1994))+((1-(qCell/bigT))*J1994),IF(OR(F1995="",COUNT($AX$2:AX1994)&lt;=qCell),IF(COUNT($AX$2:AX1994)=1,0,AX1994-AX1993),((qCell/COUNT($AX$2:AX1994))*(I1995-I1994))+((1-(qCell/COUNT($AX$2:AX1994)))*J1994))),J1994),IF(H1994="in-sample",IF(Q1994=bigT,((qCell/bigT)*(I1995/I1994))+((1-(qCell/bigT))*J1994),IF(qCell=0,1,IF(OR(F1995="",COUNT($AX$2:AX1994)&lt;=qCell),IF(COUNT($AX$2:AX1994)=1,1,AX1994/AX1993),((qCell/COUNT($AX$2:AX1994))*(I1995/I1994))+((1-(qCell/COUNT($AX$2:AX1994)))*J1994)))),J1994)))))))</f>
        <v/>
      </c>
      <c r="K1995" s="31" t="str">
        <f>IF(H1995="","",IF(AND(Temp!optSeasCoef=0,Temp!sts_add=1),IF(H1995="out-sample",I1995+(Q1995*J1995),I1995+J1995),IF(AND(Temp!optSeasCoef=0,Temp!sts_multp=1),IF(H1995="out-sample",I1995*(J1995^Q1995),I1995*J1995),IF(Temp!sts_add=1,IF(H1995="out-sample",(I1995+(Q1995*J1995))*G1995,(I1995+J1995)*G1995),IF(H1995="out-sample",I1995*(J1995^Q1995)*G1995,I1995*J1995*G1995)))))</f>
        <v/>
      </c>
      <c r="L1995" s="32" t="str">
        <f t="shared" si="219"/>
        <v/>
      </c>
      <c r="M1995" s="32" t="str">
        <f t="shared" si="220"/>
        <v/>
      </c>
      <c r="N1995" s="32" t="str">
        <f t="shared" si="221"/>
        <v/>
      </c>
      <c r="O1995" s="32" t="str">
        <f t="shared" si="222"/>
        <v/>
      </c>
      <c r="P1995" s="32" t="str">
        <f t="shared" si="223"/>
        <v/>
      </c>
      <c r="Q1995" s="3" t="str">
        <f>IF(AND(Temp!fhor_indata=1,F1995="",H1994="in-sample"),1,IF(AND(Temp!fhor_indata=1,H1994="out-sample",Q1994&lt;ATA!XfHor),Q1994+1,IF(F1995="","",IF(AND(H1995="out-sample",H1994="in-sample"),1,IF(AND(H1995="out-sample",H1994="out-sample"),Q1994+1,IF(ISNUMBER(Q1994),Q1994+1,1))))))</f>
        <v/>
      </c>
      <c r="R1995" s="3" t="str">
        <f t="shared" si="217"/>
        <v/>
      </c>
      <c r="S1995" s="6"/>
      <c r="T1995" s="6"/>
      <c r="U1995" s="6"/>
      <c r="V1995" s="6"/>
      <c r="W1995" s="6"/>
      <c r="X1995" s="6"/>
      <c r="Y1995" s="6"/>
      <c r="Z1995" s="6"/>
      <c r="AA1995" s="6"/>
      <c r="AB1995" s="6"/>
      <c r="AC1995" s="6"/>
      <c r="AD1995" s="6"/>
      <c r="AE1995" s="6"/>
      <c r="AF1995" s="6"/>
      <c r="AG1995" s="6"/>
      <c r="AH1995" s="6"/>
      <c r="AI1995" s="6"/>
      <c r="AJ1995" s="6"/>
      <c r="AK1995" s="6"/>
      <c r="AX1995" s="63" t="e">
        <f t="shared" si="218"/>
        <v>#VALUE!</v>
      </c>
    </row>
    <row r="1996" spans="1:50" s="1" customFormat="1" ht="14.25" x14ac:dyDescent="0.2">
      <c r="A1996" s="6"/>
      <c r="B1996" s="6"/>
      <c r="C1996" s="6"/>
      <c r="D1996" s="3"/>
      <c r="E1996" s="70" t="str">
        <f>IF(ATA!E1996="","",ATA!E1996)</f>
        <v/>
      </c>
      <c r="F1996" s="51" t="str">
        <f>IF(ATA!F1996="","",ATA!F1996)</f>
        <v/>
      </c>
      <c r="G1996" s="11" t="str">
        <f>IF(ATA!G1996="","",ATA!G1996)</f>
        <v/>
      </c>
      <c r="H1996" s="55" t="str">
        <f>IF(ATA!H1996="","",ATA!H1996)</f>
        <v/>
      </c>
      <c r="I1996" s="31" t="str">
        <f>IF(AND(F1995="",H1995="in-sample"),"",IF(AND(Temp!fhor_indata=1,H1995="out-sample",H1996="out-sample"),I1995,IF(AND(F1996="",H1995="out-sample"),"",IF(AND(Temp!optSeasCoef=0,Temp!sts_add=1),IF(H1995="in-sample",IF(Q1995=bigT,((pCell/bigT)*F1995)+((1-(pCell/bigT))*(I1995+J1995)),IF(OR(F1996="",COUNT($F$2:F1995)&lt;=pCell),F1995,((pCell/COUNT($F$2:F1995))*F1995)+((1-(pCell/COUNT($F$2:F1995)))*(I1995+J1995)))),I1995),IF(AND(Temp!optSeasCoef=0,Temp!sts_multp=1),IF(H1995="in-sample",IF(Q1995=bigT,((pCell/bigT)*F1995)+((1-(pCell/bigT))*(I1995*J1995)),IF(OR(F1996="",COUNT(F$2:$F1995)&lt;=pCell),F1995,((pCell/COUNT($F$2:F1995))*F1995)+((1-(pCell/COUNT($F$2:F1995)))*(I1995*J1995)))),I1995),IF(Temp!sts_add=1,IF(H1995="in-sample",IF(Q1995=bigT,((pCell/bigT)*AX1995)+((1-(pCell/bigT))*(I1995+J1995)),IF(OR(F1996="",COUNT($AX$2:AX1995)&lt;=pCell),AX1995,((pCell/COUNT($AX$2:AX1995))*AX1995)+((1-(pCell/COUNT($AX$2:AX1995)))*(I1995+J1995)))),I1995),IF(H1995="in-sample",IF(Q1995=bigT,((pCell/bigT)*AX1995)+((1-(pCell/bigT))*(I1995*J1995)),IF(OR(F1996="",COUNT($AX$2:AX1995)&lt;=pCell),AX1995,((pCell/COUNT($AX$2:AX1995))*AX1995)+((1-(pCell/COUNT($AX$2:AX1995)))*(I1995*J1995)))),I1995)))))))</f>
        <v/>
      </c>
      <c r="J1996" s="31" t="str">
        <f>IF(AND(F1995="",H1995="in-sample"),"",IF(AND(Temp!fhor_indata=1,H1995="out-sample",H1996="out-sample"),J1995,IF(AND(F1996="",H1995="out-sample"),"",IF(AND(Temp!optSeasCoef=0,Temp!sts_add=1),IF(H1995="in-sample",IF(Q1995=bigT,((qCell/bigT)*(I1996-I1995))+((1-(qCell/bigT))*J1995),IF(OR(F1996="",COUNT($F$2:F1995)&lt;=qCell),IF(COUNT($F$2:F1995)=1,0,F1995-F1994),((qCell/COUNT($F$2:F1995))*(I1996-I1995))+((1-(qCell/COUNT($F$2:F1995)))*J1995))),J1995),IF(AND(Temp!optSeasCoef=0,Temp!sts_multp=1),IF(H1995="in-sample",IF(Q1995=bigT,((qCell/bigT)*(I1996/I1995))+((1-(qCell/bigT))*J1995),IF(qCell=0,1,IF(OR(F1996="",COUNT($F$2:F1995)&lt;=qCell),IF(COUNT($F$2:F1995)=1,1,F1995/F1994),((qCell/COUNT($F$2:F1995))*(I1996/I1995))+((1-(qCell/COUNT($F$2:F1995)))*J1995)))),J1995),IF(Temp!sts_add=1,IF(H1995="in-sample",IF(Q1995=bigT,((qCell/bigT)*(I1996-I1995))+((1-(qCell/bigT))*J1995),IF(OR(F1996="",COUNT($AX$2:AX1995)&lt;=qCell),IF(COUNT($AX$2:AX1995)=1,0,AX1995-AX1994),((qCell/COUNT($AX$2:AX1995))*(I1996-I1995))+((1-(qCell/COUNT($AX$2:AX1995)))*J1995))),J1995),IF(H1995="in-sample",IF(Q1995=bigT,((qCell/bigT)*(I1996/I1995))+((1-(qCell/bigT))*J1995),IF(qCell=0,1,IF(OR(F1996="",COUNT($AX$2:AX1995)&lt;=qCell),IF(COUNT($AX$2:AX1995)=1,1,AX1995/AX1994),((qCell/COUNT($AX$2:AX1995))*(I1996/I1995))+((1-(qCell/COUNT($AX$2:AX1995)))*J1995)))),J1995)))))))</f>
        <v/>
      </c>
      <c r="K1996" s="31" t="str">
        <f>IF(H1996="","",IF(AND(Temp!optSeasCoef=0,Temp!sts_add=1),IF(H1996="out-sample",I1996+(Q1996*J1996),I1996+J1996),IF(AND(Temp!optSeasCoef=0,Temp!sts_multp=1),IF(H1996="out-sample",I1996*(J1996^Q1996),I1996*J1996),IF(Temp!sts_add=1,IF(H1996="out-sample",(I1996+(Q1996*J1996))*G1996,(I1996+J1996)*G1996),IF(H1996="out-sample",I1996*(J1996^Q1996)*G1996,I1996*J1996*G1996)))))</f>
        <v/>
      </c>
      <c r="L1996" s="32" t="str">
        <f t="shared" si="219"/>
        <v/>
      </c>
      <c r="M1996" s="32" t="str">
        <f t="shared" si="220"/>
        <v/>
      </c>
      <c r="N1996" s="32" t="str">
        <f t="shared" si="221"/>
        <v/>
      </c>
      <c r="O1996" s="32" t="str">
        <f t="shared" si="222"/>
        <v/>
      </c>
      <c r="P1996" s="32" t="str">
        <f t="shared" si="223"/>
        <v/>
      </c>
      <c r="Q1996" s="3" t="str">
        <f>IF(AND(Temp!fhor_indata=1,F1996="",H1995="in-sample"),1,IF(AND(Temp!fhor_indata=1,H1995="out-sample",Q1995&lt;ATA!XfHor),Q1995+1,IF(F1996="","",IF(AND(H1996="out-sample",H1995="in-sample"),1,IF(AND(H1996="out-sample",H1995="out-sample"),Q1995+1,IF(ISNUMBER(Q1995),Q1995+1,1))))))</f>
        <v/>
      </c>
      <c r="R1996" s="3" t="str">
        <f t="shared" si="217"/>
        <v/>
      </c>
      <c r="S1996" s="6"/>
      <c r="T1996" s="6"/>
      <c r="U1996" s="6"/>
      <c r="V1996" s="6"/>
      <c r="W1996" s="6"/>
      <c r="X1996" s="6"/>
      <c r="Y1996" s="6"/>
      <c r="Z1996" s="6"/>
      <c r="AA1996" s="6"/>
      <c r="AB1996" s="6"/>
      <c r="AC1996" s="6"/>
      <c r="AD1996" s="6"/>
      <c r="AE1996" s="6"/>
      <c r="AF1996" s="6"/>
      <c r="AG1996" s="6"/>
      <c r="AH1996" s="6"/>
      <c r="AI1996" s="6"/>
      <c r="AJ1996" s="6"/>
      <c r="AK1996" s="6"/>
      <c r="AX1996" s="63" t="e">
        <f t="shared" si="218"/>
        <v>#VALUE!</v>
      </c>
    </row>
    <row r="1997" spans="1:50" s="1" customFormat="1" ht="14.25" x14ac:dyDescent="0.2">
      <c r="A1997" s="6"/>
      <c r="B1997" s="6"/>
      <c r="C1997" s="6"/>
      <c r="D1997" s="3"/>
      <c r="E1997" s="70" t="str">
        <f>IF(ATA!E1997="","",ATA!E1997)</f>
        <v/>
      </c>
      <c r="F1997" s="51" t="str">
        <f>IF(ATA!F1997="","",ATA!F1997)</f>
        <v/>
      </c>
      <c r="G1997" s="11" t="str">
        <f>IF(ATA!G1997="","",ATA!G1997)</f>
        <v/>
      </c>
      <c r="H1997" s="55" t="str">
        <f>IF(ATA!H1997="","",ATA!H1997)</f>
        <v/>
      </c>
      <c r="I1997" s="31" t="str">
        <f>IF(AND(F1996="",H1996="in-sample"),"",IF(AND(Temp!fhor_indata=1,H1996="out-sample",H1997="out-sample"),I1996,IF(AND(F1997="",H1996="out-sample"),"",IF(AND(Temp!optSeasCoef=0,Temp!sts_add=1),IF(H1996="in-sample",IF(Q1996=bigT,((pCell/bigT)*F1996)+((1-(pCell/bigT))*(I1996+J1996)),IF(OR(F1997="",COUNT($F$2:F1996)&lt;=pCell),F1996,((pCell/COUNT($F$2:F1996))*F1996)+((1-(pCell/COUNT($F$2:F1996)))*(I1996+J1996)))),I1996),IF(AND(Temp!optSeasCoef=0,Temp!sts_multp=1),IF(H1996="in-sample",IF(Q1996=bigT,((pCell/bigT)*F1996)+((1-(pCell/bigT))*(I1996*J1996)),IF(OR(F1997="",COUNT(F$2:$F1996)&lt;=pCell),F1996,((pCell/COUNT($F$2:F1996))*F1996)+((1-(pCell/COUNT($F$2:F1996)))*(I1996*J1996)))),I1996),IF(Temp!sts_add=1,IF(H1996="in-sample",IF(Q1996=bigT,((pCell/bigT)*AX1996)+((1-(pCell/bigT))*(I1996+J1996)),IF(OR(F1997="",COUNT($AX$2:AX1996)&lt;=pCell),AX1996,((pCell/COUNT($AX$2:AX1996))*AX1996)+((1-(pCell/COUNT($AX$2:AX1996)))*(I1996+J1996)))),I1996),IF(H1996="in-sample",IF(Q1996=bigT,((pCell/bigT)*AX1996)+((1-(pCell/bigT))*(I1996*J1996)),IF(OR(F1997="",COUNT($AX$2:AX1996)&lt;=pCell),AX1996,((pCell/COUNT($AX$2:AX1996))*AX1996)+((1-(pCell/COUNT($AX$2:AX1996)))*(I1996*J1996)))),I1996)))))))</f>
        <v/>
      </c>
      <c r="J1997" s="31" t="str">
        <f>IF(AND(F1996="",H1996="in-sample"),"",IF(AND(Temp!fhor_indata=1,H1996="out-sample",H1997="out-sample"),J1996,IF(AND(F1997="",H1996="out-sample"),"",IF(AND(Temp!optSeasCoef=0,Temp!sts_add=1),IF(H1996="in-sample",IF(Q1996=bigT,((qCell/bigT)*(I1997-I1996))+((1-(qCell/bigT))*J1996),IF(OR(F1997="",COUNT($F$2:F1996)&lt;=qCell),IF(COUNT($F$2:F1996)=1,0,F1996-F1995),((qCell/COUNT($F$2:F1996))*(I1997-I1996))+((1-(qCell/COUNT($F$2:F1996)))*J1996))),J1996),IF(AND(Temp!optSeasCoef=0,Temp!sts_multp=1),IF(H1996="in-sample",IF(Q1996=bigT,((qCell/bigT)*(I1997/I1996))+((1-(qCell/bigT))*J1996),IF(qCell=0,1,IF(OR(F1997="",COUNT($F$2:F1996)&lt;=qCell),IF(COUNT($F$2:F1996)=1,1,F1996/F1995),((qCell/COUNT($F$2:F1996))*(I1997/I1996))+((1-(qCell/COUNT($F$2:F1996)))*J1996)))),J1996),IF(Temp!sts_add=1,IF(H1996="in-sample",IF(Q1996=bigT,((qCell/bigT)*(I1997-I1996))+((1-(qCell/bigT))*J1996),IF(OR(F1997="",COUNT($AX$2:AX1996)&lt;=qCell),IF(COUNT($AX$2:AX1996)=1,0,AX1996-AX1995),((qCell/COUNT($AX$2:AX1996))*(I1997-I1996))+((1-(qCell/COUNT($AX$2:AX1996)))*J1996))),J1996),IF(H1996="in-sample",IF(Q1996=bigT,((qCell/bigT)*(I1997/I1996))+((1-(qCell/bigT))*J1996),IF(qCell=0,1,IF(OR(F1997="",COUNT($AX$2:AX1996)&lt;=qCell),IF(COUNT($AX$2:AX1996)=1,1,AX1996/AX1995),((qCell/COUNT($AX$2:AX1996))*(I1997/I1996))+((1-(qCell/COUNT($AX$2:AX1996)))*J1996)))),J1996)))))))</f>
        <v/>
      </c>
      <c r="K1997" s="31" t="str">
        <f>IF(H1997="","",IF(AND(Temp!optSeasCoef=0,Temp!sts_add=1),IF(H1997="out-sample",I1997+(Q1997*J1997),I1997+J1997),IF(AND(Temp!optSeasCoef=0,Temp!sts_multp=1),IF(H1997="out-sample",I1997*(J1997^Q1997),I1997*J1997),IF(Temp!sts_add=1,IF(H1997="out-sample",(I1997+(Q1997*J1997))*G1997,(I1997+J1997)*G1997),IF(H1997="out-sample",I1997*(J1997^Q1997)*G1997,I1997*J1997*G1997)))))</f>
        <v/>
      </c>
      <c r="L1997" s="32" t="str">
        <f t="shared" si="219"/>
        <v/>
      </c>
      <c r="M1997" s="32" t="str">
        <f t="shared" si="220"/>
        <v/>
      </c>
      <c r="N1997" s="32" t="str">
        <f t="shared" si="221"/>
        <v/>
      </c>
      <c r="O1997" s="32" t="str">
        <f t="shared" si="222"/>
        <v/>
      </c>
      <c r="P1997" s="32" t="str">
        <f t="shared" si="223"/>
        <v/>
      </c>
      <c r="Q1997" s="3" t="str">
        <f>IF(AND(Temp!fhor_indata=1,F1997="",H1996="in-sample"),1,IF(AND(Temp!fhor_indata=1,H1996="out-sample",Q1996&lt;ATA!XfHor),Q1996+1,IF(F1997="","",IF(AND(H1997="out-sample",H1996="in-sample"),1,IF(AND(H1997="out-sample",H1996="out-sample"),Q1996+1,IF(ISNUMBER(Q1996),Q1996+1,1))))))</f>
        <v/>
      </c>
      <c r="R1997" s="3" t="str">
        <f t="shared" si="217"/>
        <v/>
      </c>
      <c r="S1997" s="6"/>
      <c r="T1997" s="6"/>
      <c r="U1997" s="6"/>
      <c r="V1997" s="6"/>
      <c r="W1997" s="6"/>
      <c r="X1997" s="6"/>
      <c r="Y1997" s="6"/>
      <c r="Z1997" s="6"/>
      <c r="AA1997" s="6"/>
      <c r="AB1997" s="6"/>
      <c r="AC1997" s="6"/>
      <c r="AD1997" s="6"/>
      <c r="AE1997" s="6"/>
      <c r="AF1997" s="6"/>
      <c r="AG1997" s="6"/>
      <c r="AH1997" s="6"/>
      <c r="AI1997" s="6"/>
      <c r="AJ1997" s="6"/>
      <c r="AK1997" s="6"/>
      <c r="AX1997" s="63" t="e">
        <f t="shared" si="218"/>
        <v>#VALUE!</v>
      </c>
    </row>
    <row r="1998" spans="1:50" s="1" customFormat="1" ht="14.25" x14ac:dyDescent="0.2">
      <c r="A1998" s="6"/>
      <c r="B1998" s="6"/>
      <c r="C1998" s="6"/>
      <c r="D1998" s="3"/>
      <c r="E1998" s="70" t="str">
        <f>IF(ATA!E1998="","",ATA!E1998)</f>
        <v/>
      </c>
      <c r="F1998" s="51" t="str">
        <f>IF(ATA!F1998="","",ATA!F1998)</f>
        <v/>
      </c>
      <c r="G1998" s="11" t="str">
        <f>IF(ATA!G1998="","",ATA!G1998)</f>
        <v/>
      </c>
      <c r="H1998" s="55" t="str">
        <f>IF(ATA!H1998="","",ATA!H1998)</f>
        <v/>
      </c>
      <c r="I1998" s="31" t="str">
        <f>IF(AND(F1997="",H1997="in-sample"),"",IF(AND(Temp!fhor_indata=1,H1997="out-sample",H1998="out-sample"),I1997,IF(AND(F1998="",H1997="out-sample"),"",IF(AND(Temp!optSeasCoef=0,Temp!sts_add=1),IF(H1997="in-sample",IF(Q1997=bigT,((pCell/bigT)*F1997)+((1-(pCell/bigT))*(I1997+J1997)),IF(OR(F1998="",COUNT($F$2:F1997)&lt;=pCell),F1997,((pCell/COUNT($F$2:F1997))*F1997)+((1-(pCell/COUNT($F$2:F1997)))*(I1997+J1997)))),I1997),IF(AND(Temp!optSeasCoef=0,Temp!sts_multp=1),IF(H1997="in-sample",IF(Q1997=bigT,((pCell/bigT)*F1997)+((1-(pCell/bigT))*(I1997*J1997)),IF(OR(F1998="",COUNT(F$2:$F1997)&lt;=pCell),F1997,((pCell/COUNT($F$2:F1997))*F1997)+((1-(pCell/COUNT($F$2:F1997)))*(I1997*J1997)))),I1997),IF(Temp!sts_add=1,IF(H1997="in-sample",IF(Q1997=bigT,((pCell/bigT)*AX1997)+((1-(pCell/bigT))*(I1997+J1997)),IF(OR(F1998="",COUNT($AX$2:AX1997)&lt;=pCell),AX1997,((pCell/COUNT($AX$2:AX1997))*AX1997)+((1-(pCell/COUNT($AX$2:AX1997)))*(I1997+J1997)))),I1997),IF(H1997="in-sample",IF(Q1997=bigT,((pCell/bigT)*AX1997)+((1-(pCell/bigT))*(I1997*J1997)),IF(OR(F1998="",COUNT($AX$2:AX1997)&lt;=pCell),AX1997,((pCell/COUNT($AX$2:AX1997))*AX1997)+((1-(pCell/COUNT($AX$2:AX1997)))*(I1997*J1997)))),I1997)))))))</f>
        <v/>
      </c>
      <c r="J1998" s="31" t="str">
        <f>IF(AND(F1997="",H1997="in-sample"),"",IF(AND(Temp!fhor_indata=1,H1997="out-sample",H1998="out-sample"),J1997,IF(AND(F1998="",H1997="out-sample"),"",IF(AND(Temp!optSeasCoef=0,Temp!sts_add=1),IF(H1997="in-sample",IF(Q1997=bigT,((qCell/bigT)*(I1998-I1997))+((1-(qCell/bigT))*J1997),IF(OR(F1998="",COUNT($F$2:F1997)&lt;=qCell),IF(COUNT($F$2:F1997)=1,0,F1997-F1996),((qCell/COUNT($F$2:F1997))*(I1998-I1997))+((1-(qCell/COUNT($F$2:F1997)))*J1997))),J1997),IF(AND(Temp!optSeasCoef=0,Temp!sts_multp=1),IF(H1997="in-sample",IF(Q1997=bigT,((qCell/bigT)*(I1998/I1997))+((1-(qCell/bigT))*J1997),IF(qCell=0,1,IF(OR(F1998="",COUNT($F$2:F1997)&lt;=qCell),IF(COUNT($F$2:F1997)=1,1,F1997/F1996),((qCell/COUNT($F$2:F1997))*(I1998/I1997))+((1-(qCell/COUNT($F$2:F1997)))*J1997)))),J1997),IF(Temp!sts_add=1,IF(H1997="in-sample",IF(Q1997=bigT,((qCell/bigT)*(I1998-I1997))+((1-(qCell/bigT))*J1997),IF(OR(F1998="",COUNT($AX$2:AX1997)&lt;=qCell),IF(COUNT($AX$2:AX1997)=1,0,AX1997-AX1996),((qCell/COUNT($AX$2:AX1997))*(I1998-I1997))+((1-(qCell/COUNT($AX$2:AX1997)))*J1997))),J1997),IF(H1997="in-sample",IF(Q1997=bigT,((qCell/bigT)*(I1998/I1997))+((1-(qCell/bigT))*J1997),IF(qCell=0,1,IF(OR(F1998="",COUNT($AX$2:AX1997)&lt;=qCell),IF(COUNT($AX$2:AX1997)=1,1,AX1997/AX1996),((qCell/COUNT($AX$2:AX1997))*(I1998/I1997))+((1-(qCell/COUNT($AX$2:AX1997)))*J1997)))),J1997)))))))</f>
        <v/>
      </c>
      <c r="K1998" s="31" t="str">
        <f>IF(H1998="","",IF(AND(Temp!optSeasCoef=0,Temp!sts_add=1),IF(H1998="out-sample",I1998+(Q1998*J1998),I1998+J1998),IF(AND(Temp!optSeasCoef=0,Temp!sts_multp=1),IF(H1998="out-sample",I1998*(J1998^Q1998),I1998*J1998),IF(Temp!sts_add=1,IF(H1998="out-sample",(I1998+(Q1998*J1998))*G1998,(I1998+J1998)*G1998),IF(H1998="out-sample",I1998*(J1998^Q1998)*G1998,I1998*J1998*G1998)))))</f>
        <v/>
      </c>
      <c r="L1998" s="32" t="str">
        <f t="shared" si="219"/>
        <v/>
      </c>
      <c r="M1998" s="32" t="str">
        <f t="shared" si="220"/>
        <v/>
      </c>
      <c r="N1998" s="32" t="str">
        <f t="shared" si="221"/>
        <v/>
      </c>
      <c r="O1998" s="32" t="str">
        <f t="shared" si="222"/>
        <v/>
      </c>
      <c r="P1998" s="32" t="str">
        <f t="shared" si="223"/>
        <v/>
      </c>
      <c r="Q1998" s="3" t="str">
        <f>IF(AND(Temp!fhor_indata=1,F1998="",H1997="in-sample"),1,IF(AND(Temp!fhor_indata=1,H1997="out-sample",Q1997&lt;ATA!XfHor),Q1997+1,IF(F1998="","",IF(AND(H1998="out-sample",H1997="in-sample"),1,IF(AND(H1998="out-sample",H1997="out-sample"),Q1997+1,IF(ISNUMBER(Q1997),Q1997+1,1))))))</f>
        <v/>
      </c>
      <c r="R1998" s="3" t="str">
        <f t="shared" si="217"/>
        <v/>
      </c>
      <c r="S1998" s="6"/>
      <c r="T1998" s="6"/>
      <c r="U1998" s="6"/>
      <c r="V1998" s="6"/>
      <c r="W1998" s="6"/>
      <c r="X1998" s="6"/>
      <c r="Y1998" s="6"/>
      <c r="Z1998" s="6"/>
      <c r="AA1998" s="6"/>
      <c r="AB1998" s="6"/>
      <c r="AC1998" s="6"/>
      <c r="AD1998" s="6"/>
      <c r="AE1998" s="6"/>
      <c r="AF1998" s="6"/>
      <c r="AG1998" s="6"/>
      <c r="AH1998" s="6"/>
      <c r="AI1998" s="6"/>
      <c r="AJ1998" s="6"/>
      <c r="AK1998" s="6"/>
      <c r="AX1998" s="63" t="e">
        <f t="shared" si="218"/>
        <v>#VALUE!</v>
      </c>
    </row>
    <row r="1999" spans="1:50" s="1" customFormat="1" ht="14.25" x14ac:dyDescent="0.2">
      <c r="A1999" s="6"/>
      <c r="B1999" s="6"/>
      <c r="C1999" s="6"/>
      <c r="D1999" s="3"/>
      <c r="E1999" s="70" t="str">
        <f>IF(ATA!E1999="","",ATA!E1999)</f>
        <v/>
      </c>
      <c r="F1999" s="51" t="str">
        <f>IF(ATA!F1999="","",ATA!F1999)</f>
        <v/>
      </c>
      <c r="G1999" s="11" t="str">
        <f>IF(ATA!G1999="","",ATA!G1999)</f>
        <v/>
      </c>
      <c r="H1999" s="55" t="str">
        <f>IF(ATA!H1999="","",ATA!H1999)</f>
        <v/>
      </c>
      <c r="I1999" s="31" t="str">
        <f>IF(AND(F1998="",H1998="in-sample"),"",IF(AND(Temp!fhor_indata=1,H1998="out-sample",H1999="out-sample"),I1998,IF(AND(F1999="",H1998="out-sample"),"",IF(AND(Temp!optSeasCoef=0,Temp!sts_add=1),IF(H1998="in-sample",IF(Q1998=bigT,((pCell/bigT)*F1998)+((1-(pCell/bigT))*(I1998+J1998)),IF(OR(F1999="",COUNT($F$2:F1998)&lt;=pCell),F1998,((pCell/COUNT($F$2:F1998))*F1998)+((1-(pCell/COUNT($F$2:F1998)))*(I1998+J1998)))),I1998),IF(AND(Temp!optSeasCoef=0,Temp!sts_multp=1),IF(H1998="in-sample",IF(Q1998=bigT,((pCell/bigT)*F1998)+((1-(pCell/bigT))*(I1998*J1998)),IF(OR(F1999="",COUNT(F$2:$F1998)&lt;=pCell),F1998,((pCell/COUNT($F$2:F1998))*F1998)+((1-(pCell/COUNT($F$2:F1998)))*(I1998*J1998)))),I1998),IF(Temp!sts_add=1,IF(H1998="in-sample",IF(Q1998=bigT,((pCell/bigT)*AX1998)+((1-(pCell/bigT))*(I1998+J1998)),IF(OR(F1999="",COUNT($AX$2:AX1998)&lt;=pCell),AX1998,((pCell/COUNT($AX$2:AX1998))*AX1998)+((1-(pCell/COUNT($AX$2:AX1998)))*(I1998+J1998)))),I1998),IF(H1998="in-sample",IF(Q1998=bigT,((pCell/bigT)*AX1998)+((1-(pCell/bigT))*(I1998*J1998)),IF(OR(F1999="",COUNT($AX$2:AX1998)&lt;=pCell),AX1998,((pCell/COUNT($AX$2:AX1998))*AX1998)+((1-(pCell/COUNT($AX$2:AX1998)))*(I1998*J1998)))),I1998)))))))</f>
        <v/>
      </c>
      <c r="J1999" s="31" t="str">
        <f>IF(AND(F1998="",H1998="in-sample"),"",IF(AND(Temp!fhor_indata=1,H1998="out-sample",H1999="out-sample"),J1998,IF(AND(F1999="",H1998="out-sample"),"",IF(AND(Temp!optSeasCoef=0,Temp!sts_add=1),IF(H1998="in-sample",IF(Q1998=bigT,((qCell/bigT)*(I1999-I1998))+((1-(qCell/bigT))*J1998),IF(OR(F1999="",COUNT($F$2:F1998)&lt;=qCell),IF(COUNT($F$2:F1998)=1,0,F1998-F1997),((qCell/COUNT($F$2:F1998))*(I1999-I1998))+((1-(qCell/COUNT($F$2:F1998)))*J1998))),J1998),IF(AND(Temp!optSeasCoef=0,Temp!sts_multp=1),IF(H1998="in-sample",IF(Q1998=bigT,((qCell/bigT)*(I1999/I1998))+((1-(qCell/bigT))*J1998),IF(qCell=0,1,IF(OR(F1999="",COUNT($F$2:F1998)&lt;=qCell),IF(COUNT($F$2:F1998)=1,1,F1998/F1997),((qCell/COUNT($F$2:F1998))*(I1999/I1998))+((1-(qCell/COUNT($F$2:F1998)))*J1998)))),J1998),IF(Temp!sts_add=1,IF(H1998="in-sample",IF(Q1998=bigT,((qCell/bigT)*(I1999-I1998))+((1-(qCell/bigT))*J1998),IF(OR(F1999="",COUNT($AX$2:AX1998)&lt;=qCell),IF(COUNT($AX$2:AX1998)=1,0,AX1998-AX1997),((qCell/COUNT($AX$2:AX1998))*(I1999-I1998))+((1-(qCell/COUNT($AX$2:AX1998)))*J1998))),J1998),IF(H1998="in-sample",IF(Q1998=bigT,((qCell/bigT)*(I1999/I1998))+((1-(qCell/bigT))*J1998),IF(qCell=0,1,IF(OR(F1999="",COUNT($AX$2:AX1998)&lt;=qCell),IF(COUNT($AX$2:AX1998)=1,1,AX1998/AX1997),((qCell/COUNT($AX$2:AX1998))*(I1999/I1998))+((1-(qCell/COUNT($AX$2:AX1998)))*J1998)))),J1998)))))))</f>
        <v/>
      </c>
      <c r="K1999" s="31" t="str">
        <f>IF(H1999="","",IF(AND(Temp!optSeasCoef=0,Temp!sts_add=1),IF(H1999="out-sample",I1999+(Q1999*J1999),I1999+J1999),IF(AND(Temp!optSeasCoef=0,Temp!sts_multp=1),IF(H1999="out-sample",I1999*(J1999^Q1999),I1999*J1999),IF(Temp!sts_add=1,IF(H1999="out-sample",(I1999+(Q1999*J1999))*G1999,(I1999+J1999)*G1999),IF(H1999="out-sample",I1999*(J1999^Q1999)*G1999,I1999*J1999*G1999)))))</f>
        <v/>
      </c>
      <c r="L1999" s="32" t="str">
        <f t="shared" si="219"/>
        <v/>
      </c>
      <c r="M1999" s="32" t="str">
        <f t="shared" si="220"/>
        <v/>
      </c>
      <c r="N1999" s="32" t="str">
        <f t="shared" si="221"/>
        <v/>
      </c>
      <c r="O1999" s="32" t="str">
        <f t="shared" si="222"/>
        <v/>
      </c>
      <c r="P1999" s="32" t="str">
        <f t="shared" si="223"/>
        <v/>
      </c>
      <c r="Q1999" s="3" t="str">
        <f>IF(AND(Temp!fhor_indata=1,F1999="",H1998="in-sample"),1,IF(AND(Temp!fhor_indata=1,H1998="out-sample",Q1998&lt;ATA!XfHor),Q1998+1,IF(F1999="","",IF(AND(H1999="out-sample",H1998="in-sample"),1,IF(AND(H1999="out-sample",H1998="out-sample"),Q1998+1,IF(ISNUMBER(Q1998),Q1998+1,1))))))</f>
        <v/>
      </c>
      <c r="R1999" s="3" t="str">
        <f t="shared" si="217"/>
        <v/>
      </c>
      <c r="S1999" s="6"/>
      <c r="T1999" s="6"/>
      <c r="U1999" s="6"/>
      <c r="V1999" s="6"/>
      <c r="W1999" s="6"/>
      <c r="X1999" s="6"/>
      <c r="Y1999" s="6"/>
      <c r="Z1999" s="6"/>
      <c r="AA1999" s="6"/>
      <c r="AB1999" s="6"/>
      <c r="AC1999" s="6"/>
      <c r="AD1999" s="6"/>
      <c r="AE1999" s="6"/>
      <c r="AF1999" s="6"/>
      <c r="AG1999" s="6"/>
      <c r="AH1999" s="6"/>
      <c r="AI1999" s="6"/>
      <c r="AJ1999" s="6"/>
      <c r="AK1999" s="6"/>
      <c r="AX1999" s="63" t="e">
        <f t="shared" si="218"/>
        <v>#VALUE!</v>
      </c>
    </row>
    <row r="2000" spans="1:50" s="1" customFormat="1" ht="14.25" x14ac:dyDescent="0.2">
      <c r="A2000" s="6"/>
      <c r="B2000" s="6"/>
      <c r="C2000" s="6"/>
      <c r="D2000" s="3"/>
      <c r="E2000" s="70" t="str">
        <f>IF(ATA!E2000="","",ATA!E2000)</f>
        <v/>
      </c>
      <c r="F2000" s="51" t="str">
        <f>IF(ATA!F2000="","",ATA!F2000)</f>
        <v/>
      </c>
      <c r="G2000" s="11" t="str">
        <f>IF(ATA!G2000="","",ATA!G2000)</f>
        <v/>
      </c>
      <c r="H2000" s="55" t="str">
        <f>IF(ATA!H2000="","",ATA!H2000)</f>
        <v/>
      </c>
      <c r="I2000" s="31" t="str">
        <f>IF(AND(F1999="",H1999="in-sample"),"",IF(AND(Temp!fhor_indata=1,H1999="out-sample",H2000="out-sample"),I1999,IF(AND(F2000="",H1999="out-sample"),"",IF(AND(Temp!optSeasCoef=0,Temp!sts_add=1),IF(H1999="in-sample",IF(Q1999=bigT,((pCell/bigT)*F1999)+((1-(pCell/bigT))*(I1999+J1999)),IF(OR(F2000="",COUNT($F$2:F1999)&lt;=pCell),F1999,((pCell/COUNT($F$2:F1999))*F1999)+((1-(pCell/COUNT($F$2:F1999)))*(I1999+J1999)))),I1999),IF(AND(Temp!optSeasCoef=0,Temp!sts_multp=1),IF(H1999="in-sample",IF(Q1999=bigT,((pCell/bigT)*F1999)+((1-(pCell/bigT))*(I1999*J1999)),IF(OR(F2000="",COUNT(F$2:$F1999)&lt;=pCell),F1999,((pCell/COUNT($F$2:F1999))*F1999)+((1-(pCell/COUNT($F$2:F1999)))*(I1999*J1999)))),I1999),IF(Temp!sts_add=1,IF(H1999="in-sample",IF(Q1999=bigT,((pCell/bigT)*AX1999)+((1-(pCell/bigT))*(I1999+J1999)),IF(OR(F2000="",COUNT($AX$2:AX1999)&lt;=pCell),AX1999,((pCell/COUNT($AX$2:AX1999))*AX1999)+((1-(pCell/COUNT($AX$2:AX1999)))*(I1999+J1999)))),I1999),IF(H1999="in-sample",IF(Q1999=bigT,((pCell/bigT)*AX1999)+((1-(pCell/bigT))*(I1999*J1999)),IF(OR(F2000="",COUNT($AX$2:AX1999)&lt;=pCell),AX1999,((pCell/COUNT($AX$2:AX1999))*AX1999)+((1-(pCell/COUNT($AX$2:AX1999)))*(I1999*J1999)))),I1999)))))))</f>
        <v/>
      </c>
      <c r="J2000" s="31" t="str">
        <f>IF(AND(F1999="",H1999="in-sample"),"",IF(AND(Temp!fhor_indata=1,H1999="out-sample",H2000="out-sample"),J1999,IF(AND(F2000="",H1999="out-sample"),"",IF(AND(Temp!optSeasCoef=0,Temp!sts_add=1),IF(H1999="in-sample",IF(Q1999=bigT,((qCell/bigT)*(I2000-I1999))+((1-(qCell/bigT))*J1999),IF(OR(F2000="",COUNT($F$2:F1999)&lt;=qCell),IF(COUNT($F$2:F1999)=1,0,F1999-F1998),((qCell/COUNT($F$2:F1999))*(I2000-I1999))+((1-(qCell/COUNT($F$2:F1999)))*J1999))),J1999),IF(AND(Temp!optSeasCoef=0,Temp!sts_multp=1),IF(H1999="in-sample",IF(Q1999=bigT,((qCell/bigT)*(I2000/I1999))+((1-(qCell/bigT))*J1999),IF(qCell=0,1,IF(OR(F2000="",COUNT($F$2:F1999)&lt;=qCell),IF(COUNT($F$2:F1999)=1,1,F1999/F1998),((qCell/COUNT($F$2:F1999))*(I2000/I1999))+((1-(qCell/COUNT($F$2:F1999)))*J1999)))),J1999),IF(Temp!sts_add=1,IF(H1999="in-sample",IF(Q1999=bigT,((qCell/bigT)*(I2000-I1999))+((1-(qCell/bigT))*J1999),IF(OR(F2000="",COUNT($AX$2:AX1999)&lt;=qCell),IF(COUNT($AX$2:AX1999)=1,0,AX1999-AX1998),((qCell/COUNT($AX$2:AX1999))*(I2000-I1999))+((1-(qCell/COUNT($AX$2:AX1999)))*J1999))),J1999),IF(H1999="in-sample",IF(Q1999=bigT,((qCell/bigT)*(I2000/I1999))+((1-(qCell/bigT))*J1999),IF(qCell=0,1,IF(OR(F2000="",COUNT($AX$2:AX1999)&lt;=qCell),IF(COUNT($AX$2:AX1999)=1,1,AX1999/AX1998),((qCell/COUNT($AX$2:AX1999))*(I2000/I1999))+((1-(qCell/COUNT($AX$2:AX1999)))*J1999)))),J1999)))))))</f>
        <v/>
      </c>
      <c r="K2000" s="31" t="str">
        <f>IF(H2000="","",IF(AND(Temp!optSeasCoef=0,Temp!sts_add=1),IF(H2000="out-sample",I2000+(Q2000*J2000),I2000+J2000),IF(AND(Temp!optSeasCoef=0,Temp!sts_multp=1),IF(H2000="out-sample",I2000*(J2000^Q2000),I2000*J2000),IF(Temp!sts_add=1,IF(H2000="out-sample",(I2000+(Q2000*J2000))*G2000,(I2000+J2000)*G2000),IF(H2000="out-sample",I2000*(J2000^Q2000)*G2000,I2000*J2000*G2000)))))</f>
        <v/>
      </c>
      <c r="L2000" s="32" t="str">
        <f t="shared" si="219"/>
        <v/>
      </c>
      <c r="M2000" s="32" t="str">
        <f t="shared" si="220"/>
        <v/>
      </c>
      <c r="N2000" s="32" t="str">
        <f t="shared" si="221"/>
        <v/>
      </c>
      <c r="O2000" s="32" t="str">
        <f t="shared" si="222"/>
        <v/>
      </c>
      <c r="P2000" s="32" t="str">
        <f t="shared" si="223"/>
        <v/>
      </c>
      <c r="Q2000" s="3" t="str">
        <f>IF(AND(Temp!fhor_indata=1,F2000="",H1999="in-sample"),1,IF(AND(Temp!fhor_indata=1,H1999="out-sample",Q1999&lt;ATA!XfHor),Q1999+1,IF(F2000="","",IF(AND(H2000="out-sample",H1999="in-sample"),1,IF(AND(H2000="out-sample",H1999="out-sample"),Q1999+1,IF(ISNUMBER(Q1999),Q1999+1,1))))))</f>
        <v/>
      </c>
      <c r="R2000" s="3" t="str">
        <f t="shared" si="217"/>
        <v/>
      </c>
      <c r="S2000" s="6"/>
      <c r="T2000" s="6"/>
      <c r="U2000" s="6"/>
      <c r="V2000" s="6"/>
      <c r="W2000" s="6"/>
      <c r="X2000" s="6"/>
      <c r="Y2000" s="6"/>
      <c r="Z2000" s="6"/>
      <c r="AA2000" s="6"/>
      <c r="AB2000" s="6"/>
      <c r="AC2000" s="6"/>
      <c r="AD2000" s="6"/>
      <c r="AE2000" s="6"/>
      <c r="AF2000" s="6"/>
      <c r="AG2000" s="6"/>
      <c r="AH2000" s="6"/>
      <c r="AI2000" s="6"/>
      <c r="AJ2000" s="6"/>
      <c r="AK2000" s="6"/>
      <c r="AX2000" s="63" t="e">
        <f t="shared" si="218"/>
        <v>#VALUE!</v>
      </c>
    </row>
    <row r="2001" spans="1:50" ht="15" thickBot="1" x14ac:dyDescent="0.25">
      <c r="A2001" s="6"/>
      <c r="B2001" s="6"/>
      <c r="C2001" s="6"/>
      <c r="D2001" s="3"/>
      <c r="E2001" s="71" t="str">
        <f>IF(ATA!E2001="","",ATA!E2001)</f>
        <v/>
      </c>
      <c r="F2001" s="52" t="str">
        <f>IF(ATA!F2001="","",ATA!F2001)</f>
        <v/>
      </c>
      <c r="G2001" s="12" t="str">
        <f>IF(ATA!G2001="","",ATA!G2001)</f>
        <v/>
      </c>
      <c r="H2001" s="56" t="str">
        <f>IF(ATA!H2001="","",ATA!H2001)</f>
        <v/>
      </c>
      <c r="I2001" s="31" t="str">
        <f>IF(AND(F2000="",H2000="in-sample"),"",IF(AND(Temp!fhor_indata=1,H2000="out-sample",H2001="out-sample"),I2000,IF(AND(F2001="",H2000="out-sample"),"",IF(AND(Temp!optSeasCoef=0,Temp!sts_add=1),IF(H2000="in-sample",IF(Q2000=bigT,((pCell/bigT)*F2000)+((1-(pCell/bigT))*(I2000+J2000)),IF(OR(F2001="",COUNT($F$2:F2000)&lt;=pCell),F2000,((pCell/COUNT($F$2:F2000))*F2000)+((1-(pCell/COUNT($F$2:F2000)))*(I2000+J2000)))),I2000),IF(AND(Temp!optSeasCoef=0,Temp!sts_multp=1),IF(H2000="in-sample",IF(Q2000=bigT,((pCell/bigT)*F2000)+((1-(pCell/bigT))*(I2000*J2000)),IF(OR(F2001="",COUNT(F$2:$F2000)&lt;=pCell),F2000,((pCell/COUNT($F$2:F2000))*F2000)+((1-(pCell/COUNT($F$2:F2000)))*(I2000*J2000)))),I2000),IF(Temp!sts_add=1,IF(H2000="in-sample",IF(Q2000=bigT,((pCell/bigT)*AX2000)+((1-(pCell/bigT))*(I2000+J2000)),IF(OR(F2001="",COUNT($AX$2:AX2000)&lt;=pCell),AX2000,((pCell/COUNT($AX$2:AX2000))*AX2000)+((1-(pCell/COUNT($AX$2:AX2000)))*(I2000+J2000)))),I2000),IF(H2000="in-sample",IF(Q2000=bigT,((pCell/bigT)*AX2000)+((1-(pCell/bigT))*(I2000*J2000)),IF(OR(F2001="",COUNT($AX$2:AX2000)&lt;=pCell),AX2000,((pCell/COUNT($AX$2:AX2000))*AX2000)+((1-(pCell/COUNT($AX$2:AX2000)))*(I2000*J2000)))),I2000)))))))</f>
        <v/>
      </c>
      <c r="J2001" s="31" t="str">
        <f>IF(AND(F2000="",H2000="in-sample"),"",IF(AND(Temp!fhor_indata=1,H2000="out-sample",H2001="out-sample"),J2000,IF(AND(F2001="",H2000="out-sample"),"",IF(AND(Temp!optSeasCoef=0,Temp!sts_add=1),IF(H2000="in-sample",IF(Q2000=bigT,((qCell/bigT)*(I2001-I2000))+((1-(qCell/bigT))*J2000),IF(OR(F2001="",COUNT($F$2:F2000)&lt;=qCell),IF(COUNT($F$2:F2000)=1,0,F2000-F1999),((qCell/COUNT($F$2:F2000))*(I2001-I2000))+((1-(qCell/COUNT($F$2:F2000)))*J2000))),J2000),IF(AND(Temp!optSeasCoef=0,Temp!sts_multp=1),IF(H2000="in-sample",IF(Q2000=bigT,((qCell/bigT)*(I2001/I2000))+((1-(qCell/bigT))*J2000),IF(qCell=0,1,IF(OR(F2001="",COUNT($F$2:F2000)&lt;=qCell),IF(COUNT($F$2:F2000)=1,1,F2000/F1999),((qCell/COUNT($F$2:F2000))*(I2001/I2000))+((1-(qCell/COUNT($F$2:F2000)))*J2000)))),J2000),IF(Temp!sts_add=1,IF(H2000="in-sample",IF(Q2000=bigT,((qCell/bigT)*(I2001-I2000))+((1-(qCell/bigT))*J2000),IF(OR(F2001="",COUNT($AX$2:AX2000)&lt;=qCell),IF(COUNT($AX$2:AX2000)=1,0,AX2000-AX1999),((qCell/COUNT($AX$2:AX2000))*(I2001-I2000))+((1-(qCell/COUNT($AX$2:AX2000)))*J2000))),J2000),IF(H2000="in-sample",IF(Q2000=bigT,((qCell/bigT)*(I2001/I2000))+((1-(qCell/bigT))*J2000),IF(qCell=0,1,IF(OR(F2001="",COUNT($AX$2:AX2000)&lt;=qCell),IF(COUNT($AX$2:AX2000)=1,1,AX2000/AX1999),((qCell/COUNT($AX$2:AX2000))*(I2001/I2000))+((1-(qCell/COUNT($AX$2:AX2000)))*J2000)))),J2000)))))))</f>
        <v/>
      </c>
      <c r="K2001" s="31" t="str">
        <f>IF(H2001="","",IF(AND(Temp!optSeasCoef=0,Temp!sts_add=1),IF(H2001="out-sample",I2001+(Q2001*J2001),I2001+J2001),IF(AND(Temp!optSeasCoef=0,Temp!sts_multp=1),IF(H2001="out-sample",I2001*(J2001^Q2001),I2001*J2001),IF(Temp!sts_add=1,IF(H2001="out-sample",(I2001+(Q2001*J2001))*G2001,(I2001+J2001)*G2001),IF(H2001="out-sample",I2001*(J2001^Q2001)*G2001,I2001*J2001*G2001)))))</f>
        <v/>
      </c>
      <c r="L2001" s="32" t="str">
        <f t="shared" si="219"/>
        <v/>
      </c>
      <c r="M2001" s="32" t="str">
        <f t="shared" si="220"/>
        <v/>
      </c>
      <c r="N2001" s="32" t="str">
        <f t="shared" si="221"/>
        <v/>
      </c>
      <c r="O2001" s="32" t="str">
        <f t="shared" si="222"/>
        <v/>
      </c>
      <c r="P2001" s="32" t="str">
        <f t="shared" si="223"/>
        <v/>
      </c>
      <c r="Q2001" s="3" t="str">
        <f>IF(AND(Temp!fhor_indata=1,F2001="",H2000="in-sample"),1,IF(AND(Temp!fhor_indata=1,H2000="out-sample",Q2000&lt;ATA!XfHor),Q2000+1,IF(F2001="","",IF(AND(H2001="out-sample",H2000="in-sample"),1,IF(AND(H2001="out-sample",H2000="out-sample"),Q2000+1,IF(ISNUMBER(Q2000),Q2000+1,1))))))</f>
        <v/>
      </c>
      <c r="R2001" s="3" t="str">
        <f t="shared" si="217"/>
        <v/>
      </c>
      <c r="AF2001" s="6"/>
      <c r="AG2001" s="6"/>
      <c r="AH2001" s="6"/>
      <c r="AI2001" s="6"/>
      <c r="AJ2001" s="6"/>
      <c r="AK2001" s="6"/>
      <c r="AX2001" s="63" t="e">
        <f t="shared" si="218"/>
        <v>#VALUE!</v>
      </c>
    </row>
    <row r="2002" spans="1:50" ht="12.75" x14ac:dyDescent="0.2">
      <c r="A2002" s="6"/>
      <c r="B2002" s="6"/>
      <c r="C2002" s="6"/>
      <c r="AF2002" s="6"/>
      <c r="AG2002" s="6"/>
      <c r="AH2002" s="6"/>
      <c r="AI2002" s="6"/>
      <c r="AJ2002" s="6"/>
      <c r="AK2002" s="6"/>
    </row>
    <row r="2003" spans="1:50" ht="12.75" hidden="1" x14ac:dyDescent="0.2"/>
  </sheetData>
  <mergeCells count="6">
    <mergeCell ref="A28:B28"/>
    <mergeCell ref="A8:B8"/>
    <mergeCell ref="A11:B11"/>
    <mergeCell ref="A12:B12"/>
    <mergeCell ref="A16:B16"/>
    <mergeCell ref="A22:B22"/>
  </mergeCells>
  <dataValidations disablePrompts="1" count="1">
    <dataValidation showInputMessage="1" showErrorMessage="1" sqref="A10:B10 A12:B12"/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5"/>
  <dimension ref="A1:V9538"/>
  <sheetViews>
    <sheetView zoomScale="70" zoomScaleNormal="70" workbookViewId="0">
      <pane ySplit="1" topLeftCell="A2" activePane="bottomLeft" state="frozen"/>
      <selection activeCell="B34" sqref="B34"/>
      <selection pane="bottomLeft" activeCell="U5" sqref="U5"/>
    </sheetView>
  </sheetViews>
  <sheetFormatPr defaultColWidth="0" defaultRowHeight="15" x14ac:dyDescent="0.25"/>
  <cols>
    <col min="1" max="1" width="17.7109375" style="23" customWidth="1"/>
    <col min="2" max="3" width="11.140625" style="2" customWidth="1"/>
    <col min="4" max="4" width="13.5703125" style="24" customWidth="1"/>
    <col min="5" max="5" width="9.140625" style="24" customWidth="1"/>
    <col min="6" max="6" width="25.85546875" style="24" bestFit="1" customWidth="1"/>
    <col min="7" max="7" width="14.42578125" style="24" customWidth="1"/>
    <col min="8" max="8" width="12.85546875" style="24" customWidth="1"/>
    <col min="9" max="9" width="11.5703125" style="24" customWidth="1"/>
    <col min="10" max="13" width="9.140625" style="24" customWidth="1"/>
    <col min="14" max="21" width="9.140625" style="21" customWidth="1"/>
    <col min="22" max="22" width="5.85546875" style="21" customWidth="1"/>
    <col min="23" max="16384" width="9.140625" style="28" hidden="1"/>
  </cols>
  <sheetData>
    <row r="1" spans="1:21" x14ac:dyDescent="0.25">
      <c r="A1" s="22" t="str">
        <f>ATA!$A$29</f>
        <v>sMAPE</v>
      </c>
      <c r="B1" s="22" t="s">
        <v>7</v>
      </c>
      <c r="C1" s="22" t="s">
        <v>4</v>
      </c>
      <c r="D1" s="22" t="s">
        <v>8</v>
      </c>
      <c r="E1" s="21"/>
      <c r="F1" s="21"/>
      <c r="G1" s="21"/>
      <c r="H1" s="21"/>
      <c r="I1" s="21"/>
      <c r="J1" s="21"/>
      <c r="K1" s="21"/>
      <c r="L1" s="21"/>
      <c r="M1" s="21"/>
    </row>
    <row r="2" spans="1:21" x14ac:dyDescent="0.25">
      <c r="A2" s="44">
        <v>4.0699845259128296</v>
      </c>
      <c r="B2" s="43">
        <v>0</v>
      </c>
      <c r="C2" s="43">
        <v>1</v>
      </c>
      <c r="D2" s="43" t="s">
        <v>9</v>
      </c>
      <c r="E2" s="21"/>
      <c r="F2" s="47" t="str">
        <f>"Min of "&amp;A1&amp;" Values"</f>
        <v>Min of sMAPE Values</v>
      </c>
      <c r="G2" s="46">
        <f>MIN($A$2:$A$572000)</f>
        <v>0.62281667215990943</v>
      </c>
      <c r="H2" s="21"/>
      <c r="I2" s="21"/>
      <c r="J2" s="21"/>
      <c r="K2" s="21"/>
      <c r="L2" s="21"/>
      <c r="M2" s="21"/>
      <c r="T2" s="21">
        <v>0</v>
      </c>
      <c r="U2" s="21">
        <v>0</v>
      </c>
    </row>
    <row r="3" spans="1:21" x14ac:dyDescent="0.25">
      <c r="A3" s="44">
        <v>3.7355139123000836</v>
      </c>
      <c r="B3" s="43">
        <v>0</v>
      </c>
      <c r="C3" s="43">
        <v>2</v>
      </c>
      <c r="D3" s="43" t="s">
        <v>9</v>
      </c>
      <c r="E3" s="21"/>
      <c r="F3" s="47" t="s">
        <v>7</v>
      </c>
      <c r="G3" s="48">
        <f>VLOOKUP($G$2,$A$2:$C$572000,2,0)</f>
        <v>12</v>
      </c>
      <c r="H3" s="47" t="s">
        <v>35</v>
      </c>
      <c r="I3" s="48" t="str">
        <f>IFERROR(VLOOKUP($G$2,$A$2:$C$572000,2,1),"")</f>
        <v/>
      </c>
      <c r="J3" s="21"/>
      <c r="K3" s="21"/>
      <c r="L3" s="21"/>
      <c r="M3" s="21"/>
      <c r="T3" s="21">
        <v>1</v>
      </c>
      <c r="U3" s="21">
        <v>1</v>
      </c>
    </row>
    <row r="4" spans="1:21" x14ac:dyDescent="0.25">
      <c r="A4" s="44">
        <v>3.3986382625380744</v>
      </c>
      <c r="B4" s="43">
        <v>0</v>
      </c>
      <c r="C4" s="43">
        <v>3</v>
      </c>
      <c r="D4" s="43" t="s">
        <v>9</v>
      </c>
      <c r="E4" s="21"/>
      <c r="F4" s="47" t="s">
        <v>4</v>
      </c>
      <c r="G4" s="48">
        <f>VLOOKUP($G$2,$A$2:$C$572000,3,0)</f>
        <v>46</v>
      </c>
      <c r="H4" s="47" t="s">
        <v>36</v>
      </c>
      <c r="I4" s="48" t="str">
        <f>IFERROR(VLOOKUP($G$2,$A$2:$C$572000,2,1),"")</f>
        <v/>
      </c>
      <c r="J4" s="21"/>
      <c r="K4" s="21"/>
      <c r="L4" s="21"/>
      <c r="M4" s="21"/>
      <c r="T4" s="21">
        <v>0</v>
      </c>
      <c r="U4" s="21">
        <v>0</v>
      </c>
    </row>
    <row r="5" spans="1:21" x14ac:dyDescent="0.25">
      <c r="A5" s="44">
        <v>3.0566946010806646</v>
      </c>
      <c r="B5" s="43">
        <v>0</v>
      </c>
      <c r="C5" s="43">
        <v>4</v>
      </c>
      <c r="D5" s="43" t="s">
        <v>9</v>
      </c>
      <c r="E5" s="21"/>
      <c r="F5" s="21"/>
      <c r="G5" s="21"/>
      <c r="H5" s="21"/>
      <c r="I5" s="21"/>
      <c r="J5" s="21"/>
      <c r="K5" s="21"/>
      <c r="L5" s="21"/>
      <c r="M5" s="21"/>
      <c r="T5" s="83">
        <v>0</v>
      </c>
      <c r="U5" s="83">
        <v>1</v>
      </c>
    </row>
    <row r="6" spans="1:21" x14ac:dyDescent="0.25">
      <c r="A6" s="44">
        <v>2.731640554662774</v>
      </c>
      <c r="B6" s="43">
        <v>0</v>
      </c>
      <c r="C6" s="43">
        <v>5</v>
      </c>
      <c r="D6" s="43" t="s">
        <v>9</v>
      </c>
      <c r="E6" s="21"/>
      <c r="F6" s="21"/>
      <c r="G6" s="21"/>
      <c r="H6" s="21"/>
      <c r="I6" s="21"/>
      <c r="J6" s="21"/>
      <c r="K6" s="21"/>
      <c r="L6" s="21"/>
      <c r="M6" s="21"/>
    </row>
    <row r="7" spans="1:21" x14ac:dyDescent="0.25">
      <c r="A7" s="44">
        <v>2.4512967784847386</v>
      </c>
      <c r="B7" s="43">
        <v>0</v>
      </c>
      <c r="C7" s="43">
        <v>6</v>
      </c>
      <c r="D7" s="43" t="s">
        <v>9</v>
      </c>
      <c r="E7" s="21"/>
      <c r="F7" s="21"/>
      <c r="G7" s="47" t="s">
        <v>38</v>
      </c>
      <c r="H7" s="48">
        <f>IF(I3="",G3,I3)</f>
        <v>12</v>
      </c>
      <c r="I7" s="21"/>
      <c r="J7" s="21"/>
      <c r="K7" s="21"/>
      <c r="L7" s="21"/>
      <c r="M7" s="21"/>
    </row>
    <row r="8" spans="1:21" x14ac:dyDescent="0.25">
      <c r="A8" s="44">
        <v>2.2231030714767033</v>
      </c>
      <c r="B8" s="43">
        <v>0</v>
      </c>
      <c r="C8" s="43">
        <v>7</v>
      </c>
      <c r="D8" s="43" t="s">
        <v>9</v>
      </c>
      <c r="E8" s="21"/>
      <c r="F8" s="21"/>
      <c r="G8" s="47" t="s">
        <v>37</v>
      </c>
      <c r="H8" s="48">
        <f>IF(I4="",G4,I4)</f>
        <v>46</v>
      </c>
      <c r="I8" s="21"/>
      <c r="J8" s="21"/>
      <c r="K8" s="21"/>
      <c r="L8" s="21"/>
      <c r="M8" s="21"/>
    </row>
    <row r="9" spans="1:21" x14ac:dyDescent="0.25">
      <c r="A9" s="44">
        <v>2.0247562467002842</v>
      </c>
      <c r="B9" s="43">
        <v>0</v>
      </c>
      <c r="C9" s="43">
        <v>8</v>
      </c>
      <c r="D9" s="43" t="s">
        <v>9</v>
      </c>
      <c r="E9" s="21"/>
      <c r="F9" s="21"/>
      <c r="G9" s="21"/>
      <c r="H9" s="21"/>
      <c r="I9" s="21"/>
      <c r="J9" s="21"/>
      <c r="K9" s="21"/>
      <c r="L9" s="21"/>
      <c r="M9" s="21"/>
    </row>
    <row r="10" spans="1:21" x14ac:dyDescent="0.25">
      <c r="A10" s="44">
        <v>1.8596663498533641</v>
      </c>
      <c r="B10" s="43">
        <v>0</v>
      </c>
      <c r="C10" s="43">
        <v>9</v>
      </c>
      <c r="D10" s="43" t="s">
        <v>9</v>
      </c>
      <c r="E10" s="21"/>
      <c r="F10" s="21"/>
      <c r="G10" s="21"/>
      <c r="H10" s="21"/>
      <c r="I10" s="21"/>
      <c r="J10" s="21"/>
      <c r="K10" s="21"/>
      <c r="L10" s="21"/>
      <c r="M10" s="21"/>
    </row>
    <row r="11" spans="1:21" x14ac:dyDescent="0.25">
      <c r="A11" s="44">
        <v>1.7136764729069403</v>
      </c>
      <c r="B11" s="43">
        <v>0</v>
      </c>
      <c r="C11" s="43">
        <v>10</v>
      </c>
      <c r="D11" s="43" t="s">
        <v>9</v>
      </c>
      <c r="E11" s="21"/>
      <c r="F11" s="21"/>
      <c r="G11" s="21"/>
      <c r="H11" s="21"/>
      <c r="I11" s="21"/>
      <c r="J11" s="21"/>
      <c r="K11" s="21"/>
      <c r="L11" s="21"/>
      <c r="M11" s="21"/>
    </row>
    <row r="12" spans="1:21" x14ac:dyDescent="0.25">
      <c r="A12" s="44">
        <v>1.5844438381842556</v>
      </c>
      <c r="B12" s="43">
        <v>0</v>
      </c>
      <c r="C12" s="43">
        <v>11</v>
      </c>
      <c r="D12" s="43" t="s">
        <v>9</v>
      </c>
      <c r="E12" s="21"/>
      <c r="F12" s="21"/>
      <c r="G12" s="21"/>
      <c r="H12" s="21"/>
      <c r="I12" s="21"/>
      <c r="J12" s="21"/>
      <c r="K12" s="21"/>
      <c r="L12" s="21"/>
      <c r="M12" s="21"/>
    </row>
    <row r="13" spans="1:21" x14ac:dyDescent="0.25">
      <c r="A13" s="44">
        <v>1.4716716461662105</v>
      </c>
      <c r="B13" s="43">
        <v>0</v>
      </c>
      <c r="C13" s="43">
        <v>12</v>
      </c>
      <c r="D13" s="43" t="s">
        <v>9</v>
      </c>
      <c r="E13" s="21"/>
      <c r="F13" s="21"/>
      <c r="G13" s="21"/>
      <c r="H13" s="21"/>
      <c r="I13" s="21"/>
      <c r="J13" s="21"/>
      <c r="K13" s="21"/>
      <c r="L13" s="21"/>
      <c r="M13" s="21"/>
    </row>
    <row r="14" spans="1:21" x14ac:dyDescent="0.25">
      <c r="A14" s="44">
        <v>1.3763082859583369</v>
      </c>
      <c r="B14" s="43">
        <v>0</v>
      </c>
      <c r="C14" s="43">
        <v>13</v>
      </c>
      <c r="D14" s="43" t="s">
        <v>9</v>
      </c>
      <c r="E14" s="21"/>
      <c r="F14" s="21"/>
      <c r="G14" s="21"/>
      <c r="H14" s="21"/>
      <c r="I14" s="21"/>
      <c r="J14" s="21"/>
      <c r="K14" s="21"/>
      <c r="L14" s="21"/>
      <c r="M14" s="21"/>
    </row>
    <row r="15" spans="1:21" x14ac:dyDescent="0.25">
      <c r="A15" s="44">
        <v>1.2944263815718875</v>
      </c>
      <c r="B15" s="43">
        <v>0</v>
      </c>
      <c r="C15" s="43">
        <v>14</v>
      </c>
      <c r="D15" s="43" t="s">
        <v>9</v>
      </c>
      <c r="E15" s="21"/>
      <c r="F15" s="21"/>
      <c r="G15" s="21"/>
      <c r="H15" s="21"/>
      <c r="I15" s="21"/>
      <c r="J15" s="21"/>
      <c r="K15" s="21"/>
      <c r="L15" s="21"/>
      <c r="M15" s="21"/>
    </row>
    <row r="16" spans="1:21" x14ac:dyDescent="0.25">
      <c r="A16" s="44">
        <v>1.2216507769655447</v>
      </c>
      <c r="B16" s="43">
        <v>0</v>
      </c>
      <c r="C16" s="43">
        <v>15</v>
      </c>
      <c r="D16" s="43" t="s">
        <v>9</v>
      </c>
      <c r="E16" s="21"/>
      <c r="F16" s="21"/>
      <c r="G16" s="21"/>
      <c r="H16" s="21"/>
      <c r="I16" s="21"/>
      <c r="J16" s="21"/>
      <c r="K16" s="21"/>
      <c r="L16" s="21"/>
      <c r="M16" s="21"/>
    </row>
    <row r="17" spans="1:13" x14ac:dyDescent="0.25">
      <c r="A17" s="44">
        <v>1.156914148667251</v>
      </c>
      <c r="B17" s="43">
        <v>0</v>
      </c>
      <c r="C17" s="43">
        <v>16</v>
      </c>
      <c r="D17" s="43" t="s">
        <v>9</v>
      </c>
      <c r="E17" s="21"/>
      <c r="F17" s="21"/>
      <c r="G17" s="21"/>
      <c r="H17" s="21"/>
      <c r="I17" s="21"/>
      <c r="J17" s="21"/>
      <c r="K17" s="21"/>
      <c r="L17" s="21"/>
      <c r="M17" s="21"/>
    </row>
    <row r="18" spans="1:13" x14ac:dyDescent="0.25">
      <c r="A18" s="44">
        <v>1.0995587462857266</v>
      </c>
      <c r="B18" s="43">
        <v>0</v>
      </c>
      <c r="C18" s="43">
        <v>17</v>
      </c>
      <c r="D18" s="43" t="s">
        <v>9</v>
      </c>
      <c r="E18" s="21"/>
      <c r="F18" s="21"/>
      <c r="G18" s="21"/>
      <c r="H18" s="21"/>
      <c r="I18" s="21"/>
      <c r="J18" s="21"/>
      <c r="K18" s="21"/>
      <c r="L18" s="21"/>
      <c r="M18" s="21"/>
    </row>
    <row r="19" spans="1:13" x14ac:dyDescent="0.25">
      <c r="A19" s="44">
        <v>1.0522907402235702</v>
      </c>
      <c r="B19" s="43">
        <v>0</v>
      </c>
      <c r="C19" s="43">
        <v>18</v>
      </c>
      <c r="D19" s="43" t="s">
        <v>9</v>
      </c>
      <c r="E19" s="21"/>
      <c r="F19" s="21"/>
      <c r="G19" s="21"/>
      <c r="H19" s="21"/>
      <c r="I19" s="21"/>
      <c r="J19" s="21"/>
      <c r="K19" s="21"/>
      <c r="L19" s="21"/>
      <c r="M19" s="21"/>
    </row>
    <row r="20" spans="1:13" x14ac:dyDescent="0.25">
      <c r="A20" s="44">
        <v>1.0138908093335102</v>
      </c>
      <c r="B20" s="43">
        <v>0</v>
      </c>
      <c r="C20" s="43">
        <v>19</v>
      </c>
      <c r="D20" s="43" t="s">
        <v>9</v>
      </c>
      <c r="E20" s="21"/>
      <c r="F20" s="21"/>
      <c r="G20" s="21"/>
      <c r="H20" s="21"/>
      <c r="I20" s="21"/>
      <c r="J20" s="21"/>
      <c r="K20" s="21"/>
      <c r="L20" s="21"/>
      <c r="M20" s="21"/>
    </row>
    <row r="21" spans="1:13" x14ac:dyDescent="0.25">
      <c r="A21" s="44">
        <v>0.97978512391086481</v>
      </c>
      <c r="B21" s="43">
        <v>0</v>
      </c>
      <c r="C21" s="43">
        <v>20</v>
      </c>
      <c r="D21" s="43" t="s">
        <v>9</v>
      </c>
      <c r="E21" s="21"/>
      <c r="F21" s="21"/>
      <c r="G21" s="21"/>
      <c r="H21" s="21"/>
      <c r="I21" s="21"/>
      <c r="J21" s="21"/>
      <c r="K21" s="21"/>
      <c r="L21" s="21"/>
      <c r="M21" s="21"/>
    </row>
    <row r="22" spans="1:13" x14ac:dyDescent="0.25">
      <c r="A22" s="44">
        <v>0.95052385851417531</v>
      </c>
      <c r="B22" s="43">
        <v>0</v>
      </c>
      <c r="C22" s="43">
        <v>21</v>
      </c>
      <c r="D22" s="43" t="s">
        <v>9</v>
      </c>
      <c r="E22" s="21"/>
      <c r="F22" s="21"/>
      <c r="G22" s="21"/>
      <c r="H22" s="21"/>
      <c r="I22" s="21"/>
      <c r="J22" s="21"/>
      <c r="K22" s="21"/>
      <c r="L22" s="21"/>
      <c r="M22" s="21"/>
    </row>
    <row r="23" spans="1:13" x14ac:dyDescent="0.25">
      <c r="A23" s="44">
        <v>0.92097669226347556</v>
      </c>
      <c r="B23" s="43">
        <v>0</v>
      </c>
      <c r="C23" s="43">
        <v>22</v>
      </c>
      <c r="D23" s="43" t="s">
        <v>9</v>
      </c>
      <c r="E23" s="21"/>
      <c r="F23" s="21"/>
      <c r="G23" s="21"/>
      <c r="H23" s="21"/>
      <c r="I23" s="21"/>
      <c r="J23" s="21"/>
      <c r="K23" s="21"/>
      <c r="L23" s="21"/>
      <c r="M23" s="21"/>
    </row>
    <row r="24" spans="1:13" x14ac:dyDescent="0.25">
      <c r="A24" s="44">
        <v>0.89393918162645469</v>
      </c>
      <c r="B24" s="43">
        <v>0</v>
      </c>
      <c r="C24" s="43">
        <v>23</v>
      </c>
      <c r="D24" s="43" t="s">
        <v>9</v>
      </c>
      <c r="E24" s="21"/>
      <c r="F24" s="21"/>
      <c r="G24" s="21"/>
      <c r="H24" s="21"/>
      <c r="I24" s="21"/>
      <c r="J24" s="21"/>
      <c r="K24" s="21"/>
      <c r="L24" s="21"/>
      <c r="M24" s="21"/>
    </row>
    <row r="25" spans="1:13" x14ac:dyDescent="0.25">
      <c r="A25" s="44">
        <v>0.86993547211638744</v>
      </c>
      <c r="B25" s="43">
        <v>0</v>
      </c>
      <c r="C25" s="43">
        <v>24</v>
      </c>
      <c r="D25" s="43" t="s">
        <v>9</v>
      </c>
      <c r="E25" s="21"/>
      <c r="F25" s="21"/>
      <c r="G25" s="21"/>
      <c r="H25" s="21"/>
      <c r="I25" s="21"/>
      <c r="J25" s="21"/>
      <c r="K25" s="21"/>
      <c r="L25" s="21"/>
      <c r="M25" s="21"/>
    </row>
    <row r="26" spans="1:13" x14ac:dyDescent="0.25">
      <c r="A26" s="44">
        <v>0.84976797157566908</v>
      </c>
      <c r="B26" s="43">
        <v>0</v>
      </c>
      <c r="C26" s="43">
        <v>25</v>
      </c>
      <c r="D26" s="43" t="s">
        <v>9</v>
      </c>
      <c r="E26" s="21"/>
      <c r="F26" s="21"/>
      <c r="G26" s="21"/>
      <c r="H26" s="21"/>
      <c r="I26" s="21"/>
      <c r="J26" s="21"/>
      <c r="K26" s="21"/>
      <c r="L26" s="21"/>
      <c r="M26" s="21"/>
    </row>
    <row r="27" spans="1:13" x14ac:dyDescent="0.25">
      <c r="A27" s="44">
        <v>0.83264011703988816</v>
      </c>
      <c r="B27" s="43">
        <v>0</v>
      </c>
      <c r="C27" s="43">
        <v>26</v>
      </c>
      <c r="D27" s="43" t="s">
        <v>9</v>
      </c>
      <c r="E27" s="21"/>
      <c r="F27" s="21"/>
      <c r="G27" s="21"/>
      <c r="H27" s="21"/>
      <c r="I27" s="21"/>
      <c r="J27" s="21"/>
      <c r="K27" s="21"/>
      <c r="L27" s="21"/>
      <c r="M27" s="21"/>
    </row>
    <row r="28" spans="1:13" x14ac:dyDescent="0.25">
      <c r="A28" s="44">
        <v>0.81705698379686642</v>
      </c>
      <c r="B28" s="43">
        <v>0</v>
      </c>
      <c r="C28" s="43">
        <v>27</v>
      </c>
      <c r="D28" s="43" t="s">
        <v>9</v>
      </c>
      <c r="E28" s="21"/>
      <c r="F28" s="21"/>
      <c r="G28" s="21"/>
      <c r="H28" s="21"/>
      <c r="I28" s="21"/>
      <c r="J28" s="21"/>
      <c r="K28" s="21"/>
      <c r="L28" s="21"/>
      <c r="M28" s="21"/>
    </row>
    <row r="29" spans="1:13" x14ac:dyDescent="0.25">
      <c r="A29" s="44">
        <v>0.80439680070419906</v>
      </c>
      <c r="B29" s="43">
        <v>0</v>
      </c>
      <c r="C29" s="43">
        <v>28</v>
      </c>
      <c r="D29" s="43" t="s">
        <v>9</v>
      </c>
      <c r="E29" s="21"/>
      <c r="F29" s="21"/>
      <c r="G29" s="21"/>
      <c r="H29" s="21"/>
      <c r="I29" s="21"/>
      <c r="J29" s="21"/>
      <c r="K29" s="21"/>
      <c r="L29" s="21"/>
      <c r="M29" s="21"/>
    </row>
    <row r="30" spans="1:13" x14ac:dyDescent="0.25">
      <c r="A30" s="44">
        <v>0.79326917772912531</v>
      </c>
      <c r="B30" s="43">
        <v>0</v>
      </c>
      <c r="C30" s="43">
        <v>29</v>
      </c>
      <c r="D30" s="43" t="s">
        <v>9</v>
      </c>
      <c r="E30" s="21"/>
      <c r="F30" s="21"/>
      <c r="G30" s="21"/>
      <c r="H30" s="21"/>
      <c r="I30" s="21"/>
      <c r="J30" s="21"/>
      <c r="K30" s="21"/>
      <c r="L30" s="21"/>
      <c r="M30" s="21"/>
    </row>
    <row r="31" spans="1:13" x14ac:dyDescent="0.25">
      <c r="A31" s="44">
        <v>0.78407479836867244</v>
      </c>
      <c r="B31" s="43">
        <v>0</v>
      </c>
      <c r="C31" s="43">
        <v>30</v>
      </c>
      <c r="D31" s="43" t="s">
        <v>9</v>
      </c>
      <c r="E31" s="21"/>
      <c r="F31" s="21"/>
      <c r="G31" s="21"/>
      <c r="H31" s="21"/>
      <c r="I31" s="21"/>
      <c r="J31" s="21"/>
      <c r="K31" s="21"/>
      <c r="L31" s="21"/>
      <c r="M31" s="21"/>
    </row>
    <row r="32" spans="1:13" x14ac:dyDescent="0.25">
      <c r="A32" s="44">
        <v>0.77536733109401623</v>
      </c>
      <c r="B32" s="43">
        <v>0</v>
      </c>
      <c r="C32" s="43">
        <v>31</v>
      </c>
      <c r="D32" s="43" t="s">
        <v>9</v>
      </c>
      <c r="E32" s="21"/>
      <c r="F32" s="21"/>
      <c r="G32" s="21"/>
      <c r="H32" s="21"/>
      <c r="I32" s="21"/>
      <c r="J32" s="21"/>
      <c r="K32" s="21"/>
      <c r="L32" s="21"/>
      <c r="M32" s="21"/>
    </row>
    <row r="33" spans="1:13" x14ac:dyDescent="0.25">
      <c r="A33" s="44">
        <v>0.76778664209603398</v>
      </c>
      <c r="B33" s="43">
        <v>0</v>
      </c>
      <c r="C33" s="43">
        <v>32</v>
      </c>
      <c r="D33" s="43" t="s">
        <v>9</v>
      </c>
      <c r="E33" s="21"/>
      <c r="F33" s="21"/>
      <c r="G33" s="21"/>
      <c r="H33" s="21"/>
      <c r="I33" s="21"/>
      <c r="J33" s="21"/>
      <c r="K33" s="21"/>
      <c r="L33" s="21"/>
      <c r="M33" s="21"/>
    </row>
    <row r="34" spans="1:13" x14ac:dyDescent="0.25">
      <c r="A34" s="44">
        <v>0.76129184331676614</v>
      </c>
      <c r="B34" s="43">
        <v>0</v>
      </c>
      <c r="C34" s="43">
        <v>33</v>
      </c>
      <c r="D34" s="43" t="s">
        <v>9</v>
      </c>
      <c r="E34" s="21"/>
      <c r="F34" s="21"/>
      <c r="G34" s="21"/>
      <c r="H34" s="21"/>
      <c r="I34" s="21"/>
      <c r="J34" s="21"/>
      <c r="K34" s="21"/>
      <c r="L34" s="21"/>
      <c r="M34" s="21"/>
    </row>
    <row r="35" spans="1:13" x14ac:dyDescent="0.25">
      <c r="A35" s="44">
        <v>0.75558931710131483</v>
      </c>
      <c r="B35" s="43">
        <v>0</v>
      </c>
      <c r="C35" s="43">
        <v>34</v>
      </c>
      <c r="D35" s="43" t="s">
        <v>9</v>
      </c>
      <c r="E35" s="21"/>
      <c r="F35" s="21"/>
      <c r="G35" s="21"/>
      <c r="H35" s="21"/>
      <c r="I35" s="21"/>
      <c r="J35" s="21"/>
      <c r="K35" s="21"/>
      <c r="L35" s="21"/>
      <c r="M35" s="21"/>
    </row>
    <row r="36" spans="1:13" x14ac:dyDescent="0.25">
      <c r="A36" s="44">
        <v>0.75040525640172273</v>
      </c>
      <c r="B36" s="43">
        <v>0</v>
      </c>
      <c r="C36" s="43">
        <v>35</v>
      </c>
      <c r="D36" s="43" t="s">
        <v>9</v>
      </c>
      <c r="E36" s="21"/>
      <c r="F36" s="21"/>
      <c r="G36" s="21"/>
      <c r="H36" s="21"/>
      <c r="I36" s="21"/>
      <c r="J36" s="21"/>
      <c r="K36" s="21"/>
      <c r="L36" s="21"/>
      <c r="M36" s="21"/>
    </row>
    <row r="37" spans="1:13" x14ac:dyDescent="0.25">
      <c r="A37" s="44">
        <v>0.74578536361923675</v>
      </c>
      <c r="B37" s="43">
        <v>0</v>
      </c>
      <c r="C37" s="43">
        <v>36</v>
      </c>
      <c r="D37" s="43" t="s">
        <v>9</v>
      </c>
      <c r="E37" s="21"/>
      <c r="F37" s="21"/>
      <c r="G37" s="21"/>
      <c r="H37" s="21"/>
      <c r="I37" s="21"/>
      <c r="J37" s="21"/>
      <c r="K37" s="21"/>
      <c r="L37" s="21"/>
      <c r="M37" s="21"/>
    </row>
    <row r="38" spans="1:13" x14ac:dyDescent="0.25">
      <c r="A38" s="44">
        <v>0.74173994097988494</v>
      </c>
      <c r="B38" s="43">
        <v>0</v>
      </c>
      <c r="C38" s="43">
        <v>37</v>
      </c>
      <c r="D38" s="43" t="s">
        <v>9</v>
      </c>
      <c r="E38" s="21"/>
      <c r="F38" s="21"/>
      <c r="G38" s="21"/>
      <c r="H38" s="21"/>
      <c r="I38" s="21"/>
      <c r="J38" s="21"/>
      <c r="K38" s="21"/>
      <c r="L38" s="21"/>
      <c r="M38" s="21"/>
    </row>
    <row r="39" spans="1:13" x14ac:dyDescent="0.25">
      <c r="A39" s="44">
        <v>0.73847079168930807</v>
      </c>
      <c r="B39" s="43">
        <v>0</v>
      </c>
      <c r="C39" s="43">
        <v>38</v>
      </c>
      <c r="D39" s="43" t="s">
        <v>9</v>
      </c>
      <c r="E39" s="21"/>
      <c r="F39" s="21"/>
      <c r="G39" s="21"/>
      <c r="H39" s="21"/>
      <c r="I39" s="21"/>
      <c r="J39" s="21"/>
      <c r="K39" s="21"/>
      <c r="L39" s="21"/>
      <c r="M39" s="21"/>
    </row>
    <row r="40" spans="1:13" x14ac:dyDescent="0.25">
      <c r="A40" s="44">
        <v>0.73565543548500656</v>
      </c>
      <c r="B40" s="43">
        <v>0</v>
      </c>
      <c r="C40" s="43">
        <v>39</v>
      </c>
      <c r="D40" s="43" t="s">
        <v>9</v>
      </c>
      <c r="E40" s="21"/>
      <c r="F40" s="21"/>
      <c r="G40" s="21"/>
      <c r="H40" s="21"/>
      <c r="I40" s="21"/>
      <c r="J40" s="21"/>
      <c r="K40" s="21"/>
      <c r="L40" s="21"/>
      <c r="M40" s="21"/>
    </row>
    <row r="41" spans="1:13" x14ac:dyDescent="0.25">
      <c r="A41" s="44">
        <v>0.73336683384649104</v>
      </c>
      <c r="B41" s="43">
        <v>0</v>
      </c>
      <c r="C41" s="43">
        <v>40</v>
      </c>
      <c r="D41" s="43" t="s">
        <v>9</v>
      </c>
      <c r="E41" s="21"/>
      <c r="F41" s="21"/>
      <c r="G41" s="21"/>
      <c r="H41" s="21"/>
      <c r="I41" s="21"/>
      <c r="J41" s="21"/>
      <c r="K41" s="21"/>
      <c r="L41" s="21"/>
      <c r="M41" s="21"/>
    </row>
    <row r="42" spans="1:13" x14ac:dyDescent="0.25">
      <c r="A42" s="44">
        <v>0.73146166035705962</v>
      </c>
      <c r="B42" s="43">
        <v>0</v>
      </c>
      <c r="C42" s="43">
        <v>41</v>
      </c>
      <c r="D42" s="43" t="s">
        <v>9</v>
      </c>
      <c r="E42" s="21"/>
      <c r="F42" s="21"/>
      <c r="G42" s="21"/>
      <c r="H42" s="21"/>
      <c r="I42" s="21"/>
      <c r="J42" s="21"/>
      <c r="K42" s="21"/>
      <c r="L42" s="21"/>
      <c r="M42" s="21"/>
    </row>
    <row r="43" spans="1:13" x14ac:dyDescent="0.25">
      <c r="A43" s="44">
        <v>0.73039170472686732</v>
      </c>
      <c r="B43" s="43">
        <v>0</v>
      </c>
      <c r="C43" s="43">
        <v>42</v>
      </c>
      <c r="D43" s="43" t="s">
        <v>9</v>
      </c>
      <c r="E43" s="21"/>
      <c r="F43" s="21"/>
      <c r="G43" s="21"/>
      <c r="H43" s="21"/>
      <c r="I43" s="21"/>
      <c r="J43" s="21"/>
      <c r="K43" s="21"/>
      <c r="L43" s="21"/>
      <c r="M43" s="21"/>
    </row>
    <row r="44" spans="1:13" x14ac:dyDescent="0.25">
      <c r="A44" s="44">
        <v>0.72951643939709765</v>
      </c>
      <c r="B44" s="43">
        <v>0</v>
      </c>
      <c r="C44" s="43">
        <v>43</v>
      </c>
      <c r="D44" s="43" t="s">
        <v>9</v>
      </c>
      <c r="E44" s="21"/>
      <c r="F44" s="21"/>
      <c r="G44" s="21"/>
      <c r="H44" s="21"/>
      <c r="I44" s="21"/>
      <c r="J44" s="21"/>
      <c r="K44" s="21"/>
      <c r="L44" s="21"/>
      <c r="M44" s="21"/>
    </row>
    <row r="45" spans="1:13" x14ac:dyDescent="0.25">
      <c r="A45" s="44">
        <v>0.72902352691174255</v>
      </c>
      <c r="B45" s="43">
        <v>0</v>
      </c>
      <c r="C45" s="43">
        <v>44</v>
      </c>
      <c r="D45" s="43" t="s">
        <v>9</v>
      </c>
      <c r="E45" s="21"/>
      <c r="F45" s="21"/>
      <c r="G45" s="21"/>
      <c r="H45" s="21"/>
      <c r="I45" s="21"/>
      <c r="J45" s="21"/>
      <c r="K45" s="21"/>
      <c r="L45" s="21"/>
      <c r="M45" s="21"/>
    </row>
    <row r="46" spans="1:13" x14ac:dyDescent="0.25">
      <c r="A46" s="44">
        <v>0.72868626543345283</v>
      </c>
      <c r="B46" s="43">
        <v>0</v>
      </c>
      <c r="C46" s="43">
        <v>45</v>
      </c>
      <c r="D46" s="43" t="s">
        <v>9</v>
      </c>
      <c r="E46" s="21"/>
      <c r="F46" s="21"/>
      <c r="G46" s="21"/>
      <c r="H46" s="21"/>
      <c r="I46" s="21"/>
      <c r="J46" s="21"/>
      <c r="K46" s="21"/>
      <c r="L46" s="21"/>
      <c r="M46" s="21"/>
    </row>
    <row r="47" spans="1:13" x14ac:dyDescent="0.25">
      <c r="A47" s="44">
        <v>0.72817891212676367</v>
      </c>
      <c r="B47" s="43">
        <v>0</v>
      </c>
      <c r="C47" s="43">
        <v>46</v>
      </c>
      <c r="D47" s="43" t="s">
        <v>9</v>
      </c>
      <c r="E47" s="21"/>
      <c r="F47" s="21"/>
      <c r="G47" s="21"/>
      <c r="H47" s="21"/>
      <c r="I47" s="21"/>
      <c r="J47" s="21"/>
      <c r="K47" s="21"/>
      <c r="L47" s="21"/>
      <c r="M47" s="21"/>
    </row>
    <row r="48" spans="1:13" x14ac:dyDescent="0.25">
      <c r="A48" s="44">
        <v>0.7275663408762173</v>
      </c>
      <c r="B48" s="43">
        <v>0</v>
      </c>
      <c r="C48" s="43">
        <v>47</v>
      </c>
      <c r="D48" s="43" t="s">
        <v>9</v>
      </c>
      <c r="E48" s="21"/>
      <c r="F48" s="21"/>
      <c r="G48" s="21"/>
      <c r="H48" s="21"/>
      <c r="I48" s="21"/>
      <c r="J48" s="21"/>
      <c r="K48" s="21"/>
      <c r="L48" s="21"/>
      <c r="M48" s="21"/>
    </row>
    <row r="49" spans="1:13" x14ac:dyDescent="0.25">
      <c r="A49" s="44">
        <v>0.72709416113006431</v>
      </c>
      <c r="B49" s="43">
        <v>0</v>
      </c>
      <c r="C49" s="43">
        <v>48</v>
      </c>
      <c r="D49" s="43" t="s">
        <v>9</v>
      </c>
      <c r="E49" s="21"/>
      <c r="F49" s="21"/>
      <c r="G49" s="21"/>
      <c r="H49" s="21"/>
      <c r="I49" s="21"/>
      <c r="J49" s="21"/>
      <c r="K49" s="21"/>
      <c r="L49" s="21"/>
      <c r="M49" s="21"/>
    </row>
    <row r="50" spans="1:13" x14ac:dyDescent="0.25">
      <c r="A50" s="44">
        <v>0.72704720673426104</v>
      </c>
      <c r="B50" s="43">
        <v>0</v>
      </c>
      <c r="C50" s="43">
        <v>49</v>
      </c>
      <c r="D50" s="43" t="s">
        <v>9</v>
      </c>
      <c r="E50" s="21"/>
      <c r="F50" s="21"/>
      <c r="G50" s="21"/>
      <c r="H50" s="21"/>
      <c r="I50" s="21"/>
      <c r="J50" s="21"/>
      <c r="K50" s="21"/>
      <c r="L50" s="21"/>
      <c r="M50" s="21"/>
    </row>
    <row r="51" spans="1:13" x14ac:dyDescent="0.25">
      <c r="A51" s="44">
        <v>0.72700367201097249</v>
      </c>
      <c r="B51" s="43">
        <v>0</v>
      </c>
      <c r="C51" s="43">
        <v>50</v>
      </c>
      <c r="D51" s="43" t="s">
        <v>9</v>
      </c>
      <c r="E51" s="21"/>
      <c r="F51" s="21"/>
      <c r="G51" s="21"/>
      <c r="H51" s="21"/>
      <c r="I51" s="21"/>
      <c r="J51" s="21"/>
      <c r="K51" s="21"/>
      <c r="L51" s="21"/>
      <c r="M51" s="21"/>
    </row>
    <row r="52" spans="1:13" x14ac:dyDescent="0.25">
      <c r="A52" s="44">
        <v>0.72690688312338037</v>
      </c>
      <c r="B52" s="43">
        <v>0</v>
      </c>
      <c r="C52" s="43">
        <v>51</v>
      </c>
      <c r="D52" s="43" t="s">
        <v>9</v>
      </c>
      <c r="E52" s="21"/>
      <c r="F52" s="21"/>
      <c r="G52" s="21"/>
      <c r="H52" s="21"/>
      <c r="I52" s="21"/>
      <c r="J52" s="21"/>
      <c r="K52" s="21"/>
      <c r="L52" s="21"/>
      <c r="M52" s="21"/>
    </row>
    <row r="53" spans="1:13" x14ac:dyDescent="0.25">
      <c r="A53" s="44">
        <v>0.72656754541171953</v>
      </c>
      <c r="B53" s="43">
        <v>0</v>
      </c>
      <c r="C53" s="43">
        <v>52</v>
      </c>
      <c r="D53" s="43" t="s">
        <v>9</v>
      </c>
      <c r="E53" s="21"/>
      <c r="F53" s="21"/>
      <c r="G53" s="21"/>
      <c r="H53" s="21"/>
      <c r="I53" s="21"/>
      <c r="J53" s="21"/>
      <c r="K53" s="21"/>
      <c r="L53" s="21"/>
      <c r="M53" s="21"/>
    </row>
    <row r="54" spans="1:13" x14ac:dyDescent="0.25">
      <c r="A54" s="44">
        <v>0.72606423068007309</v>
      </c>
      <c r="B54" s="43">
        <v>0</v>
      </c>
      <c r="C54" s="43">
        <v>53</v>
      </c>
      <c r="D54" s="43" t="s">
        <v>9</v>
      </c>
      <c r="E54" s="21"/>
      <c r="F54" s="21"/>
      <c r="G54" s="21"/>
      <c r="H54" s="21"/>
      <c r="I54" s="21"/>
      <c r="J54" s="21"/>
      <c r="K54" s="21"/>
      <c r="L54" s="21"/>
      <c r="M54" s="21"/>
    </row>
    <row r="55" spans="1:13" x14ac:dyDescent="0.25">
      <c r="A55" s="44">
        <v>0.72566322766176161</v>
      </c>
      <c r="B55" s="43">
        <v>0</v>
      </c>
      <c r="C55" s="43">
        <v>54</v>
      </c>
      <c r="D55" s="43" t="s">
        <v>9</v>
      </c>
      <c r="E55" s="21"/>
      <c r="F55" s="21"/>
      <c r="G55" s="21"/>
      <c r="H55" s="21"/>
      <c r="I55" s="21"/>
      <c r="J55" s="21"/>
      <c r="K55" s="21"/>
      <c r="L55" s="21"/>
      <c r="M55" s="21"/>
    </row>
    <row r="56" spans="1:13" x14ac:dyDescent="0.25">
      <c r="A56" s="44">
        <v>0.72529311546574182</v>
      </c>
      <c r="B56" s="43">
        <v>0</v>
      </c>
      <c r="C56" s="43">
        <v>55</v>
      </c>
      <c r="D56" s="43" t="s">
        <v>9</v>
      </c>
      <c r="E56" s="21"/>
      <c r="F56" s="21"/>
      <c r="G56" s="21"/>
      <c r="H56" s="21"/>
      <c r="I56" s="21"/>
      <c r="J56" s="21"/>
      <c r="K56" s="21"/>
      <c r="L56" s="21"/>
      <c r="M56" s="21"/>
    </row>
    <row r="57" spans="1:13" x14ac:dyDescent="0.25">
      <c r="A57" s="44">
        <v>0.72519912858467173</v>
      </c>
      <c r="B57" s="43">
        <v>0</v>
      </c>
      <c r="C57" s="43">
        <v>56</v>
      </c>
      <c r="D57" s="43" t="s">
        <v>9</v>
      </c>
      <c r="E57" s="21"/>
      <c r="F57" s="21"/>
      <c r="G57" s="21"/>
      <c r="H57" s="21"/>
      <c r="I57" s="21"/>
      <c r="J57" s="21"/>
      <c r="K57" s="21"/>
      <c r="L57" s="21"/>
      <c r="M57" s="21"/>
    </row>
    <row r="58" spans="1:13" x14ac:dyDescent="0.25">
      <c r="A58" s="44">
        <v>0.72516337336983672</v>
      </c>
      <c r="B58" s="43">
        <v>0</v>
      </c>
      <c r="C58" s="43">
        <v>57</v>
      </c>
      <c r="D58" s="43" t="s">
        <v>9</v>
      </c>
      <c r="E58" s="21"/>
      <c r="F58" s="21"/>
      <c r="G58" s="21"/>
      <c r="H58" s="21"/>
      <c r="I58" s="21"/>
      <c r="J58" s="21"/>
      <c r="K58" s="21"/>
      <c r="L58" s="21"/>
      <c r="M58" s="21"/>
    </row>
    <row r="59" spans="1:13" x14ac:dyDescent="0.25">
      <c r="A59" s="44">
        <v>0.72516337336983672</v>
      </c>
      <c r="B59" s="43">
        <v>0</v>
      </c>
      <c r="C59" s="43">
        <v>58</v>
      </c>
      <c r="D59" s="43" t="s">
        <v>9</v>
      </c>
      <c r="E59" s="21"/>
      <c r="F59" s="21"/>
      <c r="G59" s="21"/>
      <c r="H59" s="21"/>
      <c r="I59" s="21"/>
      <c r="J59" s="21"/>
      <c r="K59" s="21"/>
      <c r="L59" s="21"/>
      <c r="M59" s="21"/>
    </row>
    <row r="60" spans="1:13" x14ac:dyDescent="0.25">
      <c r="A60" s="44">
        <v>5.0925038000425396</v>
      </c>
      <c r="B60" s="43">
        <v>1</v>
      </c>
      <c r="C60" s="43">
        <v>1</v>
      </c>
      <c r="D60" s="43" t="s">
        <v>9</v>
      </c>
      <c r="E60" s="21"/>
      <c r="F60" s="21"/>
      <c r="G60" s="21"/>
      <c r="H60" s="21"/>
      <c r="I60" s="21"/>
      <c r="J60" s="21"/>
      <c r="K60" s="21"/>
      <c r="L60" s="21"/>
      <c r="M60" s="21"/>
    </row>
    <row r="61" spans="1:13" x14ac:dyDescent="0.25">
      <c r="A61" s="44">
        <v>4.9835391253004913</v>
      </c>
      <c r="B61" s="43">
        <v>1</v>
      </c>
      <c r="C61" s="43">
        <v>2</v>
      </c>
      <c r="D61" s="43" t="s">
        <v>9</v>
      </c>
      <c r="E61" s="21"/>
      <c r="F61" s="21"/>
      <c r="G61" s="21"/>
      <c r="H61" s="21"/>
      <c r="I61" s="21"/>
      <c r="J61" s="21"/>
      <c r="K61" s="21"/>
      <c r="L61" s="21"/>
      <c r="M61" s="21"/>
    </row>
    <row r="62" spans="1:13" x14ac:dyDescent="0.25">
      <c r="A62" s="44">
        <v>4.5870135178324984</v>
      </c>
      <c r="B62" s="43">
        <v>1</v>
      </c>
      <c r="C62" s="43">
        <v>3</v>
      </c>
      <c r="D62" s="43" t="s">
        <v>9</v>
      </c>
      <c r="E62" s="21"/>
      <c r="F62" s="21"/>
      <c r="G62" s="21"/>
      <c r="H62" s="21"/>
      <c r="I62" s="21"/>
      <c r="J62" s="21"/>
      <c r="K62" s="21"/>
      <c r="L62" s="21"/>
      <c r="M62" s="21"/>
    </row>
    <row r="63" spans="1:13" x14ac:dyDescent="0.25">
      <c r="A63" s="44">
        <v>4.1094831702233261</v>
      </c>
      <c r="B63" s="43">
        <v>1</v>
      </c>
      <c r="C63" s="43">
        <v>4</v>
      </c>
      <c r="D63" s="43" t="s">
        <v>9</v>
      </c>
      <c r="E63" s="21"/>
      <c r="F63" s="21"/>
      <c r="G63" s="21"/>
      <c r="H63" s="21"/>
      <c r="I63" s="21"/>
      <c r="J63" s="21"/>
      <c r="K63" s="21"/>
      <c r="L63" s="21"/>
      <c r="M63" s="21"/>
    </row>
    <row r="64" spans="1:13" x14ac:dyDescent="0.25">
      <c r="A64" s="44">
        <v>3.6509827089246452</v>
      </c>
      <c r="B64" s="43">
        <v>1</v>
      </c>
      <c r="C64" s="43">
        <v>5</v>
      </c>
      <c r="D64" s="43" t="s">
        <v>9</v>
      </c>
      <c r="E64" s="21"/>
      <c r="F64" s="21"/>
      <c r="G64" s="21"/>
      <c r="H64" s="21"/>
      <c r="I64" s="21"/>
      <c r="J64" s="21"/>
      <c r="K64" s="21"/>
      <c r="L64" s="21"/>
      <c r="M64" s="21"/>
    </row>
    <row r="65" spans="1:13" x14ac:dyDescent="0.25">
      <c r="A65" s="44">
        <v>3.2483196608594209</v>
      </c>
      <c r="B65" s="43">
        <v>1</v>
      </c>
      <c r="C65" s="43">
        <v>6</v>
      </c>
      <c r="D65" s="43" t="s">
        <v>9</v>
      </c>
      <c r="E65" s="21"/>
      <c r="F65" s="21"/>
      <c r="G65" s="21"/>
      <c r="H65" s="21"/>
      <c r="I65" s="21"/>
      <c r="J65" s="21"/>
      <c r="K65" s="21"/>
      <c r="L65" s="21"/>
      <c r="M65" s="21"/>
    </row>
    <row r="66" spans="1:13" x14ac:dyDescent="0.25">
      <c r="A66" s="44">
        <v>2.8913053503493158</v>
      </c>
      <c r="B66" s="43">
        <v>1</v>
      </c>
      <c r="C66" s="43">
        <v>7</v>
      </c>
      <c r="D66" s="43" t="s">
        <v>9</v>
      </c>
      <c r="E66" s="21"/>
      <c r="F66" s="21"/>
      <c r="G66" s="21"/>
      <c r="H66" s="21"/>
      <c r="I66" s="21"/>
      <c r="J66" s="21"/>
      <c r="K66" s="21"/>
      <c r="L66" s="21"/>
      <c r="M66" s="21"/>
    </row>
    <row r="67" spans="1:13" x14ac:dyDescent="0.25">
      <c r="A67" s="44">
        <v>2.5955049986751293</v>
      </c>
      <c r="B67" s="43">
        <v>1</v>
      </c>
      <c r="C67" s="43">
        <v>8</v>
      </c>
      <c r="D67" s="43" t="s">
        <v>9</v>
      </c>
      <c r="E67" s="21"/>
      <c r="F67" s="21"/>
      <c r="G67" s="21"/>
      <c r="H67" s="21"/>
      <c r="I67" s="21"/>
      <c r="J67" s="21"/>
      <c r="K67" s="21"/>
      <c r="L67" s="21"/>
      <c r="M67" s="21"/>
    </row>
    <row r="68" spans="1:13" x14ac:dyDescent="0.25">
      <c r="A68" s="44">
        <v>2.3496971189100755</v>
      </c>
      <c r="B68" s="43">
        <v>1</v>
      </c>
      <c r="C68" s="43">
        <v>9</v>
      </c>
      <c r="D68" s="43" t="s">
        <v>9</v>
      </c>
      <c r="E68" s="21"/>
      <c r="F68" s="21"/>
      <c r="G68" s="21"/>
      <c r="H68" s="21"/>
      <c r="I68" s="21"/>
      <c r="J68" s="21"/>
      <c r="K68" s="21"/>
      <c r="L68" s="21"/>
      <c r="M68" s="21"/>
    </row>
    <row r="69" spans="1:13" x14ac:dyDescent="0.25">
      <c r="A69" s="44">
        <v>2.1401980691426661</v>
      </c>
      <c r="B69" s="43">
        <v>1</v>
      </c>
      <c r="C69" s="43">
        <v>10</v>
      </c>
      <c r="D69" s="43" t="s">
        <v>9</v>
      </c>
      <c r="E69" s="21"/>
      <c r="F69" s="21"/>
      <c r="G69" s="21"/>
      <c r="H69" s="21"/>
      <c r="I69" s="21"/>
      <c r="J69" s="21"/>
      <c r="K69" s="21"/>
      <c r="L69" s="21"/>
      <c r="M69" s="21"/>
    </row>
    <row r="70" spans="1:13" x14ac:dyDescent="0.25">
      <c r="A70" s="44">
        <v>1.9601478015672991</v>
      </c>
      <c r="B70" s="43">
        <v>1</v>
      </c>
      <c r="C70" s="43">
        <v>11</v>
      </c>
      <c r="D70" s="43" t="s">
        <v>9</v>
      </c>
      <c r="E70" s="21"/>
      <c r="F70" s="21"/>
      <c r="G70" s="21"/>
      <c r="H70" s="21"/>
      <c r="I70" s="21"/>
      <c r="J70" s="21"/>
      <c r="K70" s="21"/>
      <c r="L70" s="21"/>
      <c r="M70" s="21"/>
    </row>
    <row r="71" spans="1:13" x14ac:dyDescent="0.25">
      <c r="A71" s="44">
        <v>1.8065133509264513</v>
      </c>
      <c r="B71" s="43">
        <v>1</v>
      </c>
      <c r="C71" s="43">
        <v>12</v>
      </c>
      <c r="D71" s="43" t="s">
        <v>9</v>
      </c>
      <c r="E71" s="21"/>
      <c r="F71" s="21"/>
      <c r="G71" s="21"/>
      <c r="H71" s="21"/>
      <c r="I71" s="21"/>
      <c r="J71" s="21"/>
      <c r="K71" s="21"/>
      <c r="L71" s="21"/>
      <c r="M71" s="21"/>
    </row>
    <row r="72" spans="1:13" x14ac:dyDescent="0.25">
      <c r="A72" s="44">
        <v>1.6741320355995033</v>
      </c>
      <c r="B72" s="43">
        <v>1</v>
      </c>
      <c r="C72" s="43">
        <v>13</v>
      </c>
      <c r="D72" s="43" t="s">
        <v>9</v>
      </c>
      <c r="E72" s="21"/>
      <c r="F72" s="21"/>
      <c r="G72" s="21"/>
      <c r="H72" s="21"/>
      <c r="I72" s="21"/>
      <c r="J72" s="21"/>
      <c r="K72" s="21"/>
      <c r="L72" s="21"/>
      <c r="M72" s="21"/>
    </row>
    <row r="73" spans="1:13" x14ac:dyDescent="0.25">
      <c r="A73" s="44">
        <v>1.5598449301142698</v>
      </c>
      <c r="B73" s="43">
        <v>1</v>
      </c>
      <c r="C73" s="43">
        <v>14</v>
      </c>
      <c r="D73" s="43" t="s">
        <v>9</v>
      </c>
      <c r="E73" s="21"/>
      <c r="F73" s="21"/>
      <c r="G73" s="21"/>
      <c r="H73" s="21"/>
      <c r="I73" s="21"/>
      <c r="J73" s="21"/>
      <c r="K73" s="21"/>
      <c r="L73" s="21"/>
      <c r="M73" s="21"/>
    </row>
    <row r="74" spans="1:13" x14ac:dyDescent="0.25">
      <c r="A74" s="44">
        <v>1.4602515258814552</v>
      </c>
      <c r="B74" s="43">
        <v>1</v>
      </c>
      <c r="C74" s="43">
        <v>15</v>
      </c>
      <c r="D74" s="43" t="s">
        <v>9</v>
      </c>
      <c r="E74" s="21"/>
      <c r="F74" s="21"/>
      <c r="G74" s="21"/>
      <c r="H74" s="21"/>
      <c r="I74" s="21"/>
      <c r="J74" s="21"/>
      <c r="K74" s="21"/>
      <c r="L74" s="21"/>
      <c r="M74" s="21"/>
    </row>
    <row r="75" spans="1:13" x14ac:dyDescent="0.25">
      <c r="A75" s="44">
        <v>1.3731053124515862</v>
      </c>
      <c r="B75" s="43">
        <v>1</v>
      </c>
      <c r="C75" s="43">
        <v>16</v>
      </c>
      <c r="D75" s="43" t="s">
        <v>9</v>
      </c>
      <c r="E75" s="21"/>
      <c r="F75" s="21"/>
      <c r="G75" s="21"/>
      <c r="H75" s="21"/>
      <c r="I75" s="21"/>
      <c r="J75" s="21"/>
      <c r="K75" s="21"/>
      <c r="L75" s="21"/>
      <c r="M75" s="21"/>
    </row>
    <row r="76" spans="1:13" x14ac:dyDescent="0.25">
      <c r="A76" s="44">
        <v>1.3047976153559557</v>
      </c>
      <c r="B76" s="43">
        <v>1</v>
      </c>
      <c r="C76" s="43">
        <v>17</v>
      </c>
      <c r="D76" s="43" t="s">
        <v>9</v>
      </c>
      <c r="E76" s="21"/>
      <c r="F76" s="21"/>
      <c r="G76" s="21"/>
      <c r="H76" s="21"/>
      <c r="I76" s="21"/>
      <c r="J76" s="21"/>
      <c r="K76" s="21"/>
      <c r="L76" s="21"/>
      <c r="M76" s="21"/>
    </row>
    <row r="77" spans="1:13" x14ac:dyDescent="0.25">
      <c r="A77" s="44">
        <v>1.245624053364853</v>
      </c>
      <c r="B77" s="43">
        <v>1</v>
      </c>
      <c r="C77" s="43">
        <v>18</v>
      </c>
      <c r="D77" s="43" t="s">
        <v>9</v>
      </c>
      <c r="E77" s="21"/>
      <c r="F77" s="21"/>
      <c r="G77" s="21"/>
      <c r="H77" s="21"/>
      <c r="I77" s="21"/>
      <c r="J77" s="21"/>
      <c r="K77" s="21"/>
      <c r="L77" s="21"/>
      <c r="M77" s="21"/>
    </row>
    <row r="78" spans="1:13" x14ac:dyDescent="0.25">
      <c r="A78" s="44">
        <v>1.1933680317294184</v>
      </c>
      <c r="B78" s="43">
        <v>1</v>
      </c>
      <c r="C78" s="43">
        <v>19</v>
      </c>
      <c r="D78" s="43" t="s">
        <v>9</v>
      </c>
      <c r="E78" s="21"/>
      <c r="F78" s="21"/>
      <c r="G78" s="21"/>
      <c r="H78" s="21"/>
      <c r="I78" s="21"/>
      <c r="J78" s="21"/>
      <c r="K78" s="21"/>
      <c r="L78" s="21"/>
      <c r="M78" s="21"/>
    </row>
    <row r="79" spans="1:13" x14ac:dyDescent="0.25">
      <c r="A79" s="44">
        <v>1.1477814140624327</v>
      </c>
      <c r="B79" s="43">
        <v>1</v>
      </c>
      <c r="C79" s="43">
        <v>20</v>
      </c>
      <c r="D79" s="43" t="s">
        <v>9</v>
      </c>
      <c r="E79" s="21"/>
      <c r="F79" s="21"/>
      <c r="G79" s="21"/>
      <c r="H79" s="21"/>
      <c r="I79" s="21"/>
      <c r="J79" s="21"/>
      <c r="K79" s="21"/>
      <c r="L79" s="21"/>
      <c r="M79" s="21"/>
    </row>
    <row r="80" spans="1:13" x14ac:dyDescent="0.25">
      <c r="A80" s="44">
        <v>1.109120213267446</v>
      </c>
      <c r="B80" s="43">
        <v>1</v>
      </c>
      <c r="C80" s="43">
        <v>21</v>
      </c>
      <c r="D80" s="43" t="s">
        <v>9</v>
      </c>
      <c r="E80" s="21"/>
      <c r="F80" s="21"/>
      <c r="G80" s="21"/>
      <c r="H80" s="21"/>
      <c r="I80" s="21"/>
      <c r="J80" s="21"/>
      <c r="K80" s="21"/>
      <c r="L80" s="21"/>
      <c r="M80" s="21"/>
    </row>
    <row r="81" spans="1:13" x14ac:dyDescent="0.25">
      <c r="A81" s="44">
        <v>1.0711189822696179</v>
      </c>
      <c r="B81" s="43">
        <v>1</v>
      </c>
      <c r="C81" s="43">
        <v>22</v>
      </c>
      <c r="D81" s="43" t="s">
        <v>9</v>
      </c>
      <c r="E81" s="21"/>
      <c r="F81" s="21"/>
      <c r="G81" s="21"/>
      <c r="H81" s="21"/>
      <c r="I81" s="21"/>
      <c r="J81" s="21"/>
      <c r="K81" s="21"/>
      <c r="L81" s="21"/>
      <c r="M81" s="21"/>
    </row>
    <row r="82" spans="1:13" x14ac:dyDescent="0.25">
      <c r="A82" s="44">
        <v>1.0354800147628105</v>
      </c>
      <c r="B82" s="43">
        <v>1</v>
      </c>
      <c r="C82" s="43">
        <v>23</v>
      </c>
      <c r="D82" s="43" t="s">
        <v>9</v>
      </c>
      <c r="E82" s="21"/>
      <c r="F82" s="21"/>
      <c r="G82" s="21"/>
      <c r="H82" s="21"/>
      <c r="I82" s="21"/>
      <c r="J82" s="21"/>
      <c r="K82" s="21"/>
      <c r="L82" s="21"/>
      <c r="M82" s="21"/>
    </row>
    <row r="83" spans="1:13" x14ac:dyDescent="0.25">
      <c r="A83" s="44">
        <v>1.0035770536903974</v>
      </c>
      <c r="B83" s="43">
        <v>1</v>
      </c>
      <c r="C83" s="43">
        <v>24</v>
      </c>
      <c r="D83" s="43" t="s">
        <v>9</v>
      </c>
      <c r="E83" s="21"/>
      <c r="F83" s="21"/>
      <c r="G83" s="21"/>
      <c r="H83" s="21"/>
      <c r="I83" s="21"/>
      <c r="J83" s="21"/>
      <c r="K83" s="21"/>
      <c r="L83" s="21"/>
      <c r="M83" s="21"/>
    </row>
    <row r="84" spans="1:13" x14ac:dyDescent="0.25">
      <c r="A84" s="44">
        <v>0.97613596283072801</v>
      </c>
      <c r="B84" s="43">
        <v>1</v>
      </c>
      <c r="C84" s="43">
        <v>25</v>
      </c>
      <c r="D84" s="43" t="s">
        <v>9</v>
      </c>
      <c r="E84" s="21"/>
      <c r="F84" s="21"/>
      <c r="G84" s="21"/>
      <c r="H84" s="21"/>
      <c r="I84" s="21"/>
      <c r="J84" s="21"/>
      <c r="K84" s="21"/>
      <c r="L84" s="21"/>
      <c r="M84" s="21"/>
    </row>
    <row r="85" spans="1:13" x14ac:dyDescent="0.25">
      <c r="A85" s="44">
        <v>0.95218765665552474</v>
      </c>
      <c r="B85" s="43">
        <v>1</v>
      </c>
      <c r="C85" s="43">
        <v>26</v>
      </c>
      <c r="D85" s="43" t="s">
        <v>9</v>
      </c>
      <c r="E85" s="21"/>
      <c r="F85" s="21"/>
      <c r="G85" s="21"/>
      <c r="H85" s="21"/>
      <c r="I85" s="21"/>
      <c r="J85" s="21"/>
      <c r="K85" s="21"/>
      <c r="L85" s="21"/>
      <c r="M85" s="21"/>
    </row>
    <row r="86" spans="1:13" x14ac:dyDescent="0.25">
      <c r="A86" s="44">
        <v>0.93005990069817512</v>
      </c>
      <c r="B86" s="43">
        <v>1</v>
      </c>
      <c r="C86" s="43">
        <v>27</v>
      </c>
      <c r="D86" s="43" t="s">
        <v>9</v>
      </c>
      <c r="E86" s="21"/>
      <c r="F86" s="21"/>
      <c r="G86" s="21"/>
      <c r="H86" s="21"/>
      <c r="I86" s="21"/>
      <c r="J86" s="21"/>
      <c r="K86" s="21"/>
      <c r="L86" s="21"/>
      <c r="M86" s="21"/>
    </row>
    <row r="87" spans="1:13" x14ac:dyDescent="0.25">
      <c r="A87" s="44">
        <v>0.91031556524592883</v>
      </c>
      <c r="B87" s="43">
        <v>1</v>
      </c>
      <c r="C87" s="43">
        <v>28</v>
      </c>
      <c r="D87" s="43" t="s">
        <v>9</v>
      </c>
      <c r="E87" s="21"/>
      <c r="F87" s="21"/>
      <c r="G87" s="21"/>
      <c r="H87" s="21"/>
      <c r="I87" s="21"/>
      <c r="J87" s="21"/>
      <c r="K87" s="21"/>
      <c r="L87" s="21"/>
      <c r="M87" s="21"/>
    </row>
    <row r="88" spans="1:13" x14ac:dyDescent="0.25">
      <c r="A88" s="44">
        <v>0.89306362683421947</v>
      </c>
      <c r="B88" s="43">
        <v>1</v>
      </c>
      <c r="C88" s="43">
        <v>29</v>
      </c>
      <c r="D88" s="43" t="s">
        <v>9</v>
      </c>
      <c r="E88" s="21"/>
      <c r="F88" s="21"/>
      <c r="G88" s="21"/>
      <c r="H88" s="21"/>
      <c r="I88" s="21"/>
      <c r="J88" s="21"/>
      <c r="K88" s="21"/>
      <c r="L88" s="21"/>
      <c r="M88" s="21"/>
    </row>
    <row r="89" spans="1:13" x14ac:dyDescent="0.25">
      <c r="A89" s="44">
        <v>0.87670482275370987</v>
      </c>
      <c r="B89" s="43">
        <v>1</v>
      </c>
      <c r="C89" s="43">
        <v>30</v>
      </c>
      <c r="D89" s="43" t="s">
        <v>9</v>
      </c>
      <c r="E89" s="21"/>
      <c r="F89" s="21"/>
      <c r="G89" s="21"/>
      <c r="H89" s="21"/>
      <c r="I89" s="21"/>
      <c r="J89" s="21"/>
      <c r="K89" s="21"/>
      <c r="L89" s="21"/>
      <c r="M89" s="21"/>
    </row>
    <row r="90" spans="1:13" x14ac:dyDescent="0.25">
      <c r="A90" s="44">
        <v>0.86156265674796695</v>
      </c>
      <c r="B90" s="43">
        <v>1</v>
      </c>
      <c r="C90" s="43">
        <v>31</v>
      </c>
      <c r="D90" s="43" t="s">
        <v>9</v>
      </c>
      <c r="E90" s="21"/>
      <c r="F90" s="21"/>
      <c r="G90" s="21"/>
      <c r="H90" s="21"/>
      <c r="I90" s="21"/>
      <c r="J90" s="21"/>
      <c r="K90" s="21"/>
      <c r="L90" s="21"/>
      <c r="M90" s="21"/>
    </row>
    <row r="91" spans="1:13" x14ac:dyDescent="0.25">
      <c r="A91" s="44">
        <v>0.84834358545341082</v>
      </c>
      <c r="B91" s="43">
        <v>1</v>
      </c>
      <c r="C91" s="43">
        <v>32</v>
      </c>
      <c r="D91" s="43" t="s">
        <v>9</v>
      </c>
      <c r="E91" s="21"/>
      <c r="F91" s="21"/>
      <c r="G91" s="21"/>
      <c r="H91" s="21"/>
      <c r="I91" s="21"/>
      <c r="J91" s="21"/>
      <c r="K91" s="21"/>
      <c r="L91" s="21"/>
      <c r="M91" s="21"/>
    </row>
    <row r="92" spans="1:13" x14ac:dyDescent="0.25">
      <c r="A92" s="44">
        <v>0.8369039628497611</v>
      </c>
      <c r="B92" s="43">
        <v>1</v>
      </c>
      <c r="C92" s="43">
        <v>33</v>
      </c>
      <c r="D92" s="43" t="s">
        <v>9</v>
      </c>
      <c r="E92" s="21"/>
      <c r="F92" s="21"/>
      <c r="G92" s="21"/>
      <c r="H92" s="21"/>
      <c r="I92" s="21"/>
      <c r="J92" s="21"/>
      <c r="K92" s="21"/>
      <c r="L92" s="21"/>
      <c r="M92" s="21"/>
    </row>
    <row r="93" spans="1:13" x14ac:dyDescent="0.25">
      <c r="A93" s="44">
        <v>0.82684982685678798</v>
      </c>
      <c r="B93" s="43">
        <v>1</v>
      </c>
      <c r="C93" s="43">
        <v>34</v>
      </c>
      <c r="D93" s="43" t="s">
        <v>9</v>
      </c>
      <c r="E93" s="21"/>
      <c r="F93" s="21"/>
      <c r="G93" s="21"/>
      <c r="H93" s="21"/>
      <c r="I93" s="21"/>
      <c r="J93" s="21"/>
      <c r="K93" s="21"/>
      <c r="L93" s="21"/>
      <c r="M93" s="21"/>
    </row>
    <row r="94" spans="1:13" x14ac:dyDescent="0.25">
      <c r="A94" s="44">
        <v>0.81817766703732953</v>
      </c>
      <c r="B94" s="43">
        <v>1</v>
      </c>
      <c r="C94" s="43">
        <v>35</v>
      </c>
      <c r="D94" s="43" t="s">
        <v>9</v>
      </c>
      <c r="E94" s="21"/>
      <c r="F94" s="21"/>
      <c r="G94" s="21"/>
      <c r="H94" s="21"/>
      <c r="I94" s="21"/>
      <c r="J94" s="21"/>
      <c r="K94" s="21"/>
      <c r="L94" s="21"/>
      <c r="M94" s="21"/>
    </row>
    <row r="95" spans="1:13" x14ac:dyDescent="0.25">
      <c r="A95" s="44">
        <v>0.81096451133018166</v>
      </c>
      <c r="B95" s="43">
        <v>1</v>
      </c>
      <c r="C95" s="43">
        <v>36</v>
      </c>
      <c r="D95" s="43" t="s">
        <v>9</v>
      </c>
      <c r="E95" s="21"/>
      <c r="F95" s="21"/>
      <c r="G95" s="21"/>
      <c r="H95" s="21"/>
      <c r="I95" s="21"/>
      <c r="J95" s="21"/>
      <c r="K95" s="21"/>
      <c r="L95" s="21"/>
      <c r="M95" s="21"/>
    </row>
    <row r="96" spans="1:13" x14ac:dyDescent="0.25">
      <c r="A96" s="44">
        <v>0.80523799697842424</v>
      </c>
      <c r="B96" s="43">
        <v>1</v>
      </c>
      <c r="C96" s="43">
        <v>37</v>
      </c>
      <c r="D96" s="43" t="s">
        <v>9</v>
      </c>
      <c r="E96" s="21"/>
      <c r="F96" s="21"/>
      <c r="G96" s="21"/>
      <c r="H96" s="21"/>
      <c r="I96" s="21"/>
      <c r="J96" s="21"/>
      <c r="K96" s="21"/>
      <c r="L96" s="21"/>
      <c r="M96" s="21"/>
    </row>
    <row r="97" spans="1:22" x14ac:dyDescent="0.25">
      <c r="A97" s="44">
        <v>0.80065416971556735</v>
      </c>
      <c r="B97" s="43">
        <v>1</v>
      </c>
      <c r="C97" s="43">
        <v>38</v>
      </c>
      <c r="D97" s="43" t="s">
        <v>9</v>
      </c>
      <c r="E97" s="21"/>
      <c r="F97" s="21"/>
      <c r="G97" s="21"/>
      <c r="H97" s="21"/>
      <c r="I97" s="21"/>
      <c r="J97" s="21"/>
      <c r="K97" s="21"/>
      <c r="L97" s="21"/>
      <c r="M97" s="21"/>
    </row>
    <row r="98" spans="1:22" x14ac:dyDescent="0.25">
      <c r="A98" s="44">
        <v>0.79674838888176713</v>
      </c>
      <c r="B98" s="43">
        <v>1</v>
      </c>
      <c r="C98" s="43">
        <v>39</v>
      </c>
      <c r="D98" s="43" t="s">
        <v>9</v>
      </c>
      <c r="E98" s="21"/>
      <c r="F98" s="21"/>
      <c r="G98" s="21"/>
      <c r="H98" s="21"/>
      <c r="I98" s="21"/>
      <c r="J98" s="21"/>
      <c r="K98" s="21"/>
      <c r="L98" s="21"/>
      <c r="M98" s="21"/>
    </row>
    <row r="99" spans="1:22" x14ac:dyDescent="0.25">
      <c r="A99" s="44">
        <v>0.79356737552579071</v>
      </c>
      <c r="B99" s="43">
        <v>1</v>
      </c>
      <c r="C99" s="43">
        <v>40</v>
      </c>
      <c r="D99" s="43" t="s">
        <v>9</v>
      </c>
      <c r="E99" s="21"/>
      <c r="F99" s="21"/>
      <c r="G99" s="21"/>
      <c r="H99" s="21"/>
      <c r="I99" s="21"/>
      <c r="J99" s="21"/>
      <c r="K99" s="21"/>
      <c r="L99" s="21"/>
      <c r="M99" s="21"/>
    </row>
    <row r="100" spans="1:22" x14ac:dyDescent="0.25">
      <c r="A100" s="44">
        <v>0.79093492674052124</v>
      </c>
      <c r="B100" s="43">
        <v>1</v>
      </c>
      <c r="C100" s="43">
        <v>41</v>
      </c>
      <c r="D100" s="43" t="s">
        <v>9</v>
      </c>
      <c r="E100" s="21"/>
      <c r="F100" s="21"/>
      <c r="G100" s="21"/>
      <c r="H100" s="21"/>
      <c r="I100" s="21"/>
      <c r="J100" s="21"/>
      <c r="K100" s="21"/>
      <c r="L100" s="21"/>
      <c r="M100" s="21"/>
    </row>
    <row r="101" spans="1:22" x14ac:dyDescent="0.25">
      <c r="A101" s="44">
        <v>0.78929542276909037</v>
      </c>
      <c r="B101" s="43">
        <v>1</v>
      </c>
      <c r="C101" s="43">
        <v>42</v>
      </c>
      <c r="D101" s="43" t="s">
        <v>9</v>
      </c>
      <c r="E101" s="28"/>
      <c r="F101" s="28"/>
      <c r="G101" s="28"/>
      <c r="H101" s="28"/>
      <c r="I101" s="28"/>
      <c r="J101" s="28"/>
      <c r="K101" s="28"/>
      <c r="L101" s="28"/>
      <c r="M101" s="28"/>
      <c r="N101" s="28"/>
      <c r="O101" s="28"/>
      <c r="P101" s="28"/>
      <c r="Q101" s="28"/>
      <c r="R101" s="28"/>
      <c r="S101" s="28"/>
      <c r="T101" s="28"/>
      <c r="U101" s="28"/>
      <c r="V101" s="28"/>
    </row>
    <row r="102" spans="1:22" x14ac:dyDescent="0.25">
      <c r="A102" s="44">
        <v>0.78795913273129559</v>
      </c>
      <c r="B102" s="43">
        <v>1</v>
      </c>
      <c r="C102" s="43">
        <v>43</v>
      </c>
      <c r="D102" s="43" t="s">
        <v>9</v>
      </c>
      <c r="E102" s="28"/>
      <c r="F102" s="28"/>
      <c r="G102" s="28"/>
      <c r="H102" s="28"/>
      <c r="I102" s="28"/>
      <c r="J102" s="28"/>
      <c r="K102" s="28"/>
      <c r="L102" s="28"/>
      <c r="M102" s="28"/>
      <c r="N102" s="28"/>
      <c r="O102" s="28"/>
      <c r="P102" s="28"/>
      <c r="Q102" s="28"/>
      <c r="R102" s="28"/>
      <c r="S102" s="28"/>
      <c r="T102" s="28"/>
      <c r="U102" s="28"/>
      <c r="V102" s="28"/>
    </row>
    <row r="103" spans="1:22" x14ac:dyDescent="0.25">
      <c r="A103" s="44">
        <v>0.78710563346292939</v>
      </c>
      <c r="B103" s="43">
        <v>1</v>
      </c>
      <c r="C103" s="43">
        <v>44</v>
      </c>
      <c r="D103" s="43" t="s">
        <v>9</v>
      </c>
      <c r="E103" s="28"/>
      <c r="F103" s="28"/>
      <c r="G103" s="28"/>
      <c r="H103" s="28"/>
      <c r="I103" s="28"/>
      <c r="J103" s="28"/>
      <c r="K103" s="28"/>
      <c r="L103" s="28"/>
      <c r="M103" s="28"/>
      <c r="N103" s="28"/>
      <c r="O103" s="28"/>
      <c r="P103" s="28"/>
      <c r="Q103" s="28"/>
      <c r="R103" s="28"/>
      <c r="S103" s="28"/>
      <c r="T103" s="28"/>
      <c r="U103" s="28"/>
      <c r="V103" s="28"/>
    </row>
    <row r="104" spans="1:22" x14ac:dyDescent="0.25">
      <c r="A104" s="44">
        <v>0.78648656238706272</v>
      </c>
      <c r="B104" s="43">
        <v>1</v>
      </c>
      <c r="C104" s="43">
        <v>45</v>
      </c>
      <c r="D104" s="43" t="s">
        <v>9</v>
      </c>
      <c r="E104" s="28"/>
      <c r="F104" s="28"/>
      <c r="G104" s="28"/>
      <c r="H104" s="28"/>
      <c r="I104" s="28"/>
      <c r="J104" s="28"/>
      <c r="K104" s="28"/>
      <c r="L104" s="28"/>
      <c r="M104" s="28"/>
      <c r="N104" s="28"/>
      <c r="O104" s="28"/>
      <c r="P104" s="28"/>
      <c r="Q104" s="28"/>
      <c r="R104" s="28"/>
      <c r="S104" s="28"/>
      <c r="T104" s="28"/>
      <c r="U104" s="28"/>
      <c r="V104" s="28"/>
    </row>
    <row r="105" spans="1:22" x14ac:dyDescent="0.25">
      <c r="A105" s="44">
        <v>0.78565409086890381</v>
      </c>
      <c r="B105" s="43">
        <v>1</v>
      </c>
      <c r="C105" s="43">
        <v>46</v>
      </c>
      <c r="D105" s="43" t="s">
        <v>9</v>
      </c>
      <c r="E105" s="28"/>
      <c r="F105" s="28"/>
      <c r="G105" s="28"/>
      <c r="H105" s="28"/>
      <c r="I105" s="28"/>
      <c r="J105" s="28"/>
      <c r="K105" s="28"/>
      <c r="L105" s="28"/>
      <c r="M105" s="28"/>
      <c r="N105" s="28"/>
      <c r="O105" s="28"/>
      <c r="P105" s="28"/>
      <c r="Q105" s="28"/>
      <c r="R105" s="28"/>
      <c r="S105" s="28"/>
      <c r="T105" s="28"/>
      <c r="U105" s="28"/>
      <c r="V105" s="28"/>
    </row>
    <row r="106" spans="1:22" x14ac:dyDescent="0.25">
      <c r="A106" s="44">
        <v>0.78477531395372513</v>
      </c>
      <c r="B106" s="43">
        <v>1</v>
      </c>
      <c r="C106" s="43">
        <v>47</v>
      </c>
      <c r="D106" s="43" t="s">
        <v>9</v>
      </c>
      <c r="E106" s="28"/>
      <c r="F106" s="28"/>
      <c r="G106" s="28"/>
      <c r="H106" s="28"/>
      <c r="I106" s="28"/>
      <c r="J106" s="28"/>
      <c r="K106" s="28"/>
      <c r="L106" s="28"/>
      <c r="M106" s="28"/>
      <c r="N106" s="28"/>
      <c r="O106" s="28"/>
      <c r="P106" s="28"/>
      <c r="Q106" s="28"/>
      <c r="R106" s="28"/>
      <c r="S106" s="28"/>
      <c r="T106" s="28"/>
      <c r="U106" s="28"/>
      <c r="V106" s="28"/>
    </row>
    <row r="107" spans="1:22" x14ac:dyDescent="0.25">
      <c r="A107" s="44">
        <v>0.78409837760632095</v>
      </c>
      <c r="B107" s="43">
        <v>1</v>
      </c>
      <c r="C107" s="43">
        <v>48</v>
      </c>
      <c r="D107" s="43" t="s">
        <v>9</v>
      </c>
      <c r="E107" s="28"/>
      <c r="F107" s="28"/>
      <c r="G107" s="28"/>
      <c r="H107" s="28"/>
      <c r="I107" s="28"/>
      <c r="J107" s="28"/>
      <c r="K107" s="28"/>
      <c r="L107" s="28"/>
      <c r="M107" s="28"/>
      <c r="N107" s="28"/>
      <c r="O107" s="28"/>
      <c r="P107" s="28"/>
      <c r="Q107" s="28"/>
      <c r="R107" s="28"/>
      <c r="S107" s="28"/>
      <c r="T107" s="28"/>
      <c r="U107" s="28"/>
      <c r="V107" s="28"/>
    </row>
    <row r="108" spans="1:22" x14ac:dyDescent="0.25">
      <c r="A108" s="44">
        <v>0.7839070585898632</v>
      </c>
      <c r="B108" s="43">
        <v>1</v>
      </c>
      <c r="C108" s="43">
        <v>49</v>
      </c>
      <c r="D108" s="43" t="s">
        <v>9</v>
      </c>
      <c r="E108" s="28"/>
      <c r="F108" s="28"/>
      <c r="G108" s="28"/>
      <c r="H108" s="28"/>
      <c r="I108" s="28"/>
      <c r="J108" s="28"/>
      <c r="K108" s="28"/>
      <c r="L108" s="28"/>
      <c r="M108" s="28"/>
      <c r="N108" s="28"/>
      <c r="O108" s="28"/>
      <c r="P108" s="28"/>
      <c r="Q108" s="28"/>
      <c r="R108" s="28"/>
      <c r="S108" s="28"/>
      <c r="T108" s="28"/>
      <c r="U108" s="28"/>
      <c r="V108" s="28"/>
    </row>
    <row r="109" spans="1:22" x14ac:dyDescent="0.25">
      <c r="A109" s="44">
        <v>0.78369327670789179</v>
      </c>
      <c r="B109" s="43">
        <v>1</v>
      </c>
      <c r="C109" s="43">
        <v>50</v>
      </c>
      <c r="D109" s="43" t="s">
        <v>9</v>
      </c>
      <c r="E109" s="28"/>
      <c r="F109" s="28"/>
      <c r="G109" s="28"/>
      <c r="H109" s="28"/>
      <c r="I109" s="28"/>
      <c r="J109" s="28"/>
      <c r="K109" s="28"/>
      <c r="L109" s="28"/>
      <c r="M109" s="28"/>
      <c r="N109" s="28"/>
      <c r="O109" s="28"/>
      <c r="P109" s="28"/>
      <c r="Q109" s="28"/>
      <c r="R109" s="28"/>
      <c r="S109" s="28"/>
      <c r="T109" s="28"/>
      <c r="U109" s="28"/>
      <c r="V109" s="28"/>
    </row>
    <row r="110" spans="1:22" x14ac:dyDescent="0.25">
      <c r="A110" s="44">
        <v>0.78346403326514269</v>
      </c>
      <c r="B110" s="43">
        <v>1</v>
      </c>
      <c r="C110" s="43">
        <v>51</v>
      </c>
      <c r="D110" s="43" t="s">
        <v>9</v>
      </c>
      <c r="E110" s="28"/>
      <c r="F110" s="28"/>
      <c r="G110" s="28"/>
      <c r="H110" s="28"/>
      <c r="I110" s="28"/>
      <c r="J110" s="28"/>
      <c r="K110" s="28"/>
      <c r="L110" s="28"/>
      <c r="M110" s="28"/>
      <c r="N110" s="28"/>
      <c r="O110" s="28"/>
      <c r="P110" s="28"/>
      <c r="Q110" s="28"/>
      <c r="R110" s="28"/>
      <c r="S110" s="28"/>
      <c r="T110" s="28"/>
      <c r="U110" s="28"/>
      <c r="V110" s="28"/>
    </row>
    <row r="111" spans="1:22" x14ac:dyDescent="0.25">
      <c r="A111" s="44">
        <v>0.78296266668827763</v>
      </c>
      <c r="B111" s="43">
        <v>1</v>
      </c>
      <c r="C111" s="43">
        <v>52</v>
      </c>
      <c r="D111" s="43" t="s">
        <v>9</v>
      </c>
      <c r="E111" s="28"/>
      <c r="F111" s="28"/>
      <c r="G111" s="28"/>
      <c r="H111" s="28"/>
      <c r="I111" s="28"/>
      <c r="J111" s="28"/>
      <c r="K111" s="28"/>
      <c r="L111" s="28"/>
      <c r="M111" s="28"/>
      <c r="N111" s="28"/>
      <c r="O111" s="28"/>
      <c r="P111" s="28"/>
      <c r="Q111" s="28"/>
      <c r="R111" s="28"/>
      <c r="S111" s="28"/>
      <c r="T111" s="28"/>
      <c r="U111" s="28"/>
      <c r="V111" s="28"/>
    </row>
    <row r="112" spans="1:22" x14ac:dyDescent="0.25">
      <c r="A112" s="44">
        <v>0.78232592764892528</v>
      </c>
      <c r="B112" s="43">
        <v>1</v>
      </c>
      <c r="C112" s="43">
        <v>53</v>
      </c>
      <c r="D112" s="43" t="s">
        <v>9</v>
      </c>
      <c r="E112" s="28"/>
      <c r="F112" s="28"/>
      <c r="G112" s="28"/>
      <c r="H112" s="28"/>
      <c r="I112" s="28"/>
      <c r="J112" s="28"/>
      <c r="K112" s="28"/>
      <c r="L112" s="28"/>
      <c r="M112" s="28"/>
      <c r="N112" s="28"/>
      <c r="O112" s="28"/>
      <c r="P112" s="28"/>
      <c r="Q112" s="28"/>
      <c r="R112" s="28"/>
      <c r="S112" s="28"/>
      <c r="T112" s="28"/>
      <c r="U112" s="28"/>
      <c r="V112" s="28"/>
    </row>
    <row r="113" spans="1:22" x14ac:dyDescent="0.25">
      <c r="A113" s="44">
        <v>0.78182609797738767</v>
      </c>
      <c r="B113" s="43">
        <v>1</v>
      </c>
      <c r="C113" s="43">
        <v>54</v>
      </c>
      <c r="D113" s="43" t="s">
        <v>9</v>
      </c>
      <c r="E113" s="28"/>
      <c r="F113" s="28"/>
      <c r="G113" s="28"/>
      <c r="H113" s="28"/>
      <c r="I113" s="28"/>
      <c r="J113" s="28"/>
      <c r="K113" s="28"/>
      <c r="L113" s="28"/>
      <c r="M113" s="28"/>
      <c r="N113" s="28"/>
      <c r="O113" s="28"/>
      <c r="P113" s="28"/>
      <c r="Q113" s="28"/>
      <c r="R113" s="28"/>
      <c r="S113" s="28"/>
      <c r="T113" s="28"/>
      <c r="U113" s="28"/>
      <c r="V113" s="28"/>
    </row>
    <row r="114" spans="1:22" x14ac:dyDescent="0.25">
      <c r="A114" s="44">
        <v>0.78138641676470433</v>
      </c>
      <c r="B114" s="43">
        <v>1</v>
      </c>
      <c r="C114" s="43">
        <v>55</v>
      </c>
      <c r="D114" s="43" t="s">
        <v>9</v>
      </c>
      <c r="E114" s="28"/>
      <c r="F114" s="28"/>
      <c r="G114" s="28"/>
      <c r="H114" s="28"/>
      <c r="I114" s="28"/>
      <c r="J114" s="28"/>
      <c r="K114" s="28"/>
      <c r="L114" s="28"/>
      <c r="M114" s="28"/>
      <c r="N114" s="28"/>
      <c r="O114" s="28"/>
      <c r="P114" s="28"/>
      <c r="Q114" s="28"/>
      <c r="R114" s="28"/>
      <c r="S114" s="28"/>
      <c r="T114" s="28"/>
      <c r="U114" s="28"/>
      <c r="V114" s="28"/>
    </row>
    <row r="115" spans="1:22" x14ac:dyDescent="0.25">
      <c r="A115" s="44">
        <v>0.781254154403488</v>
      </c>
      <c r="B115" s="43">
        <v>1</v>
      </c>
      <c r="C115" s="43">
        <v>56</v>
      </c>
      <c r="D115" s="43" t="s">
        <v>9</v>
      </c>
      <c r="E115" s="28"/>
      <c r="F115" s="28"/>
      <c r="G115" s="28"/>
      <c r="H115" s="28"/>
      <c r="I115" s="28"/>
      <c r="J115" s="28"/>
      <c r="K115" s="28"/>
      <c r="L115" s="28"/>
      <c r="M115" s="28"/>
      <c r="N115" s="28"/>
      <c r="O115" s="28"/>
      <c r="P115" s="28"/>
      <c r="Q115" s="28"/>
      <c r="R115" s="28"/>
      <c r="S115" s="28"/>
      <c r="T115" s="28"/>
      <c r="U115" s="28"/>
      <c r="V115" s="28"/>
    </row>
    <row r="116" spans="1:22" x14ac:dyDescent="0.25">
      <c r="A116" s="44">
        <v>0.78120065032081853</v>
      </c>
      <c r="B116" s="43">
        <v>1</v>
      </c>
      <c r="C116" s="43">
        <v>57</v>
      </c>
      <c r="D116" s="43" t="s">
        <v>9</v>
      </c>
      <c r="E116" s="28"/>
      <c r="F116" s="28"/>
      <c r="G116" s="28"/>
      <c r="H116" s="28"/>
      <c r="I116" s="28"/>
      <c r="J116" s="28"/>
      <c r="K116" s="28"/>
      <c r="L116" s="28"/>
      <c r="M116" s="28"/>
      <c r="N116" s="28"/>
      <c r="O116" s="28"/>
      <c r="P116" s="28"/>
      <c r="Q116" s="28"/>
      <c r="R116" s="28"/>
      <c r="S116" s="28"/>
      <c r="T116" s="28"/>
      <c r="U116" s="28"/>
      <c r="V116" s="28"/>
    </row>
    <row r="117" spans="1:22" x14ac:dyDescent="0.25">
      <c r="A117" s="44">
        <v>0.78120065032081853</v>
      </c>
      <c r="B117" s="43">
        <v>1</v>
      </c>
      <c r="C117" s="43">
        <v>58</v>
      </c>
      <c r="D117" s="43" t="s">
        <v>9</v>
      </c>
      <c r="E117" s="28"/>
      <c r="F117" s="28"/>
      <c r="G117" s="28"/>
      <c r="H117" s="28"/>
      <c r="I117" s="28"/>
      <c r="J117" s="28"/>
      <c r="K117" s="28"/>
      <c r="L117" s="28"/>
      <c r="M117" s="28"/>
      <c r="N117" s="28"/>
      <c r="O117" s="28"/>
      <c r="P117" s="28"/>
      <c r="Q117" s="28"/>
      <c r="R117" s="28"/>
      <c r="S117" s="28"/>
      <c r="T117" s="28"/>
      <c r="U117" s="28"/>
      <c r="V117" s="28"/>
    </row>
    <row r="118" spans="1:22" x14ac:dyDescent="0.25">
      <c r="A118" s="44"/>
      <c r="B118" s="43">
        <v>2</v>
      </c>
      <c r="C118" s="43">
        <v>1</v>
      </c>
      <c r="D118" s="43" t="s">
        <v>9</v>
      </c>
      <c r="E118" s="28"/>
      <c r="F118" s="28"/>
      <c r="G118" s="28"/>
      <c r="H118" s="28"/>
      <c r="I118" s="28"/>
      <c r="J118" s="28"/>
      <c r="K118" s="28"/>
      <c r="L118" s="28"/>
      <c r="M118" s="28"/>
      <c r="N118" s="28"/>
      <c r="O118" s="28"/>
      <c r="P118" s="28"/>
      <c r="Q118" s="28"/>
      <c r="R118" s="28"/>
      <c r="S118" s="28"/>
      <c r="T118" s="28"/>
      <c r="U118" s="28"/>
      <c r="V118" s="28"/>
    </row>
    <row r="119" spans="1:22" x14ac:dyDescent="0.25">
      <c r="A119" s="44">
        <v>5.8854034478733075</v>
      </c>
      <c r="B119" s="43">
        <v>2</v>
      </c>
      <c r="C119" s="43">
        <v>2</v>
      </c>
      <c r="D119" s="43" t="s">
        <v>9</v>
      </c>
      <c r="E119" s="28"/>
      <c r="F119" s="28"/>
      <c r="G119" s="28"/>
      <c r="H119" s="28"/>
      <c r="I119" s="28"/>
      <c r="J119" s="28"/>
      <c r="K119" s="28"/>
      <c r="L119" s="28"/>
      <c r="M119" s="28"/>
      <c r="N119" s="28"/>
      <c r="O119" s="28"/>
      <c r="P119" s="28"/>
      <c r="Q119" s="28"/>
      <c r="R119" s="28"/>
      <c r="S119" s="28"/>
      <c r="T119" s="28"/>
      <c r="U119" s="28"/>
      <c r="V119" s="28"/>
    </row>
    <row r="120" spans="1:22" x14ac:dyDescent="0.25">
      <c r="A120" s="44">
        <v>5.2999201672818081</v>
      </c>
      <c r="B120" s="43">
        <v>2</v>
      </c>
      <c r="C120" s="43">
        <v>3</v>
      </c>
      <c r="D120" s="43" t="s">
        <v>9</v>
      </c>
      <c r="E120" s="28"/>
      <c r="F120" s="28"/>
      <c r="G120" s="28"/>
      <c r="H120" s="28"/>
      <c r="I120" s="28"/>
      <c r="J120" s="28"/>
      <c r="K120" s="28"/>
      <c r="L120" s="28"/>
      <c r="M120" s="28"/>
      <c r="N120" s="28"/>
      <c r="O120" s="28"/>
      <c r="P120" s="28"/>
      <c r="Q120" s="28"/>
      <c r="R120" s="28"/>
      <c r="S120" s="28"/>
      <c r="T120" s="28"/>
      <c r="U120" s="28"/>
      <c r="V120" s="28"/>
    </row>
    <row r="121" spans="1:22" x14ac:dyDescent="0.25">
      <c r="A121" s="44">
        <v>4.5979174188388905</v>
      </c>
      <c r="B121" s="43">
        <v>2</v>
      </c>
      <c r="C121" s="43">
        <v>4</v>
      </c>
      <c r="D121" s="43" t="s">
        <v>9</v>
      </c>
      <c r="E121" s="28"/>
      <c r="F121" s="28"/>
      <c r="G121" s="28"/>
      <c r="H121" s="28"/>
      <c r="I121" s="28"/>
      <c r="J121" s="28"/>
      <c r="K121" s="28"/>
      <c r="L121" s="28"/>
      <c r="M121" s="28"/>
      <c r="N121" s="28"/>
      <c r="O121" s="28"/>
      <c r="P121" s="28"/>
      <c r="Q121" s="28"/>
      <c r="R121" s="28"/>
      <c r="S121" s="28"/>
      <c r="T121" s="28"/>
      <c r="U121" s="28"/>
      <c r="V121" s="28"/>
    </row>
    <row r="122" spans="1:22" x14ac:dyDescent="0.25">
      <c r="A122" s="44">
        <v>3.9260689166300886</v>
      </c>
      <c r="B122" s="43">
        <v>2</v>
      </c>
      <c r="C122" s="43">
        <v>5</v>
      </c>
      <c r="D122" s="43" t="s">
        <v>9</v>
      </c>
      <c r="E122" s="28"/>
      <c r="F122" s="28"/>
      <c r="G122" s="28"/>
      <c r="H122" s="28"/>
      <c r="I122" s="28"/>
      <c r="J122" s="28"/>
      <c r="K122" s="28"/>
      <c r="L122" s="28"/>
      <c r="M122" s="28"/>
      <c r="N122" s="28"/>
      <c r="O122" s="28"/>
      <c r="P122" s="28"/>
      <c r="Q122" s="28"/>
      <c r="R122" s="28"/>
      <c r="S122" s="28"/>
      <c r="T122" s="28"/>
      <c r="U122" s="28"/>
      <c r="V122" s="28"/>
    </row>
    <row r="123" spans="1:22" x14ac:dyDescent="0.25">
      <c r="A123" s="44">
        <v>3.3771034866108831</v>
      </c>
      <c r="B123" s="43">
        <v>2</v>
      </c>
      <c r="C123" s="43">
        <v>6</v>
      </c>
      <c r="D123" s="43" t="s">
        <v>9</v>
      </c>
      <c r="E123" s="28"/>
      <c r="F123" s="28"/>
      <c r="G123" s="28"/>
      <c r="H123" s="28"/>
      <c r="I123" s="28"/>
      <c r="J123" s="28"/>
      <c r="K123" s="28"/>
      <c r="L123" s="28"/>
      <c r="M123" s="28"/>
      <c r="N123" s="28"/>
      <c r="O123" s="28"/>
      <c r="P123" s="28"/>
      <c r="Q123" s="28"/>
      <c r="R123" s="28"/>
      <c r="S123" s="28"/>
      <c r="T123" s="28"/>
      <c r="U123" s="28"/>
      <c r="V123" s="28"/>
    </row>
    <row r="124" spans="1:22" x14ac:dyDescent="0.25">
      <c r="A124" s="44">
        <v>2.9262374458380771</v>
      </c>
      <c r="B124" s="43">
        <v>2</v>
      </c>
      <c r="C124" s="43">
        <v>7</v>
      </c>
      <c r="D124" s="43" t="s">
        <v>9</v>
      </c>
      <c r="E124" s="28"/>
      <c r="F124" s="28"/>
      <c r="G124" s="28"/>
      <c r="H124" s="28"/>
      <c r="I124" s="28"/>
      <c r="J124" s="28"/>
      <c r="K124" s="28"/>
      <c r="L124" s="28"/>
      <c r="M124" s="28"/>
      <c r="N124" s="28"/>
      <c r="O124" s="28"/>
      <c r="P124" s="28"/>
      <c r="Q124" s="28"/>
      <c r="R124" s="28"/>
      <c r="S124" s="28"/>
      <c r="T124" s="28"/>
      <c r="U124" s="28"/>
      <c r="V124" s="28"/>
    </row>
    <row r="125" spans="1:22" x14ac:dyDescent="0.25">
      <c r="A125" s="44">
        <v>2.5613772303435622</v>
      </c>
      <c r="B125" s="43">
        <v>2</v>
      </c>
      <c r="C125" s="43">
        <v>8</v>
      </c>
      <c r="D125" s="43" t="s">
        <v>9</v>
      </c>
      <c r="E125" s="28"/>
      <c r="F125" s="28"/>
      <c r="G125" s="28"/>
      <c r="H125" s="28"/>
      <c r="I125" s="28"/>
      <c r="J125" s="28"/>
      <c r="K125" s="28"/>
      <c r="L125" s="28"/>
      <c r="M125" s="28"/>
      <c r="N125" s="28"/>
      <c r="O125" s="28"/>
      <c r="P125" s="28"/>
      <c r="Q125" s="28"/>
      <c r="R125" s="28"/>
      <c r="S125" s="28"/>
      <c r="T125" s="28"/>
      <c r="U125" s="28"/>
      <c r="V125" s="28"/>
    </row>
    <row r="126" spans="1:22" x14ac:dyDescent="0.25">
      <c r="A126" s="44">
        <v>2.2664867820139372</v>
      </c>
      <c r="B126" s="43">
        <v>2</v>
      </c>
      <c r="C126" s="43">
        <v>9</v>
      </c>
      <c r="D126" s="43" t="s">
        <v>9</v>
      </c>
      <c r="E126" s="28"/>
      <c r="F126" s="28"/>
      <c r="G126" s="28"/>
      <c r="H126" s="28"/>
      <c r="I126" s="28"/>
      <c r="J126" s="28"/>
      <c r="K126" s="28"/>
      <c r="L126" s="28"/>
      <c r="M126" s="28"/>
      <c r="N126" s="28"/>
      <c r="O126" s="28"/>
      <c r="P126" s="28"/>
      <c r="Q126" s="28"/>
      <c r="R126" s="28"/>
      <c r="S126" s="28"/>
      <c r="T126" s="28"/>
      <c r="U126" s="28"/>
      <c r="V126" s="28"/>
    </row>
    <row r="127" spans="1:22" x14ac:dyDescent="0.25">
      <c r="A127" s="44">
        <v>2.0278787960163687</v>
      </c>
      <c r="B127" s="43">
        <v>2</v>
      </c>
      <c r="C127" s="43">
        <v>10</v>
      </c>
      <c r="D127" s="43" t="s">
        <v>9</v>
      </c>
      <c r="E127" s="28"/>
      <c r="F127" s="28"/>
      <c r="G127" s="28"/>
      <c r="H127" s="28"/>
      <c r="I127" s="28"/>
      <c r="J127" s="28"/>
      <c r="K127" s="28"/>
      <c r="L127" s="28"/>
      <c r="M127" s="28"/>
      <c r="N127" s="28"/>
      <c r="O127" s="28"/>
      <c r="P127" s="28"/>
      <c r="Q127" s="28"/>
      <c r="R127" s="28"/>
      <c r="S127" s="28"/>
      <c r="T127" s="28"/>
      <c r="U127" s="28"/>
      <c r="V127" s="28"/>
    </row>
    <row r="128" spans="1:22" x14ac:dyDescent="0.25">
      <c r="A128" s="44">
        <v>1.8339049042371369</v>
      </c>
      <c r="B128" s="43">
        <v>2</v>
      </c>
      <c r="C128" s="43">
        <v>11</v>
      </c>
      <c r="D128" s="43" t="s">
        <v>9</v>
      </c>
      <c r="E128" s="28"/>
      <c r="F128" s="28"/>
      <c r="G128" s="28"/>
      <c r="H128" s="28"/>
      <c r="I128" s="28"/>
      <c r="J128" s="28"/>
      <c r="K128" s="28"/>
      <c r="L128" s="28"/>
      <c r="M128" s="28"/>
      <c r="N128" s="28"/>
      <c r="O128" s="28"/>
      <c r="P128" s="28"/>
      <c r="Q128" s="28"/>
      <c r="R128" s="28"/>
      <c r="S128" s="28"/>
      <c r="T128" s="28"/>
      <c r="U128" s="28"/>
      <c r="V128" s="28"/>
    </row>
    <row r="129" spans="1:22" x14ac:dyDescent="0.25">
      <c r="A129" s="44">
        <v>1.6730126206504889</v>
      </c>
      <c r="B129" s="43">
        <v>2</v>
      </c>
      <c r="C129" s="43">
        <v>12</v>
      </c>
      <c r="D129" s="43" t="s">
        <v>9</v>
      </c>
      <c r="E129" s="28"/>
      <c r="F129" s="28"/>
      <c r="G129" s="28"/>
      <c r="H129" s="28"/>
      <c r="I129" s="28"/>
      <c r="J129" s="28"/>
      <c r="K129" s="28"/>
      <c r="L129" s="28"/>
      <c r="M129" s="28"/>
      <c r="N129" s="28"/>
      <c r="O129" s="28"/>
      <c r="P129" s="28"/>
      <c r="Q129" s="28"/>
      <c r="R129" s="28"/>
      <c r="S129" s="28"/>
      <c r="T129" s="28"/>
      <c r="U129" s="28"/>
      <c r="V129" s="28"/>
    </row>
    <row r="130" spans="1:22" x14ac:dyDescent="0.25">
      <c r="A130" s="44">
        <v>1.5374634775932845</v>
      </c>
      <c r="B130" s="43">
        <v>2</v>
      </c>
      <c r="C130" s="43">
        <v>13</v>
      </c>
      <c r="D130" s="43" t="s">
        <v>9</v>
      </c>
      <c r="E130" s="28"/>
      <c r="F130" s="28"/>
      <c r="G130" s="28"/>
      <c r="H130" s="28"/>
      <c r="I130" s="28"/>
      <c r="J130" s="28"/>
      <c r="K130" s="28"/>
      <c r="L130" s="28"/>
      <c r="M130" s="28"/>
      <c r="N130" s="28"/>
      <c r="O130" s="28"/>
      <c r="P130" s="28"/>
      <c r="Q130" s="28"/>
      <c r="R130" s="28"/>
      <c r="S130" s="28"/>
      <c r="T130" s="28"/>
      <c r="U130" s="28"/>
      <c r="V130" s="28"/>
    </row>
    <row r="131" spans="1:22" x14ac:dyDescent="0.25">
      <c r="A131" s="44">
        <v>1.4227046697603274</v>
      </c>
      <c r="B131" s="43">
        <v>2</v>
      </c>
      <c r="C131" s="43">
        <v>14</v>
      </c>
      <c r="D131" s="43" t="s">
        <v>9</v>
      </c>
      <c r="E131" s="28"/>
      <c r="F131" s="28"/>
      <c r="G131" s="28"/>
      <c r="H131" s="28"/>
      <c r="I131" s="28"/>
      <c r="J131" s="28"/>
      <c r="K131" s="28"/>
      <c r="L131" s="28"/>
      <c r="M131" s="28"/>
      <c r="N131" s="28"/>
      <c r="O131" s="28"/>
      <c r="P131" s="28"/>
      <c r="Q131" s="28"/>
      <c r="R131" s="28"/>
      <c r="S131" s="28"/>
      <c r="T131" s="28"/>
      <c r="U131" s="28"/>
      <c r="V131" s="28"/>
    </row>
    <row r="132" spans="1:22" x14ac:dyDescent="0.25">
      <c r="A132" s="44">
        <v>1.3284541842316293</v>
      </c>
      <c r="B132" s="43">
        <v>2</v>
      </c>
      <c r="C132" s="43">
        <v>15</v>
      </c>
      <c r="D132" s="43" t="s">
        <v>9</v>
      </c>
      <c r="E132" s="28"/>
      <c r="F132" s="28"/>
      <c r="G132" s="28"/>
      <c r="H132" s="28"/>
      <c r="I132" s="28"/>
      <c r="J132" s="28"/>
      <c r="K132" s="28"/>
      <c r="L132" s="28"/>
      <c r="M132" s="28"/>
      <c r="N132" s="28"/>
      <c r="O132" s="28"/>
      <c r="P132" s="28"/>
      <c r="Q132" s="28"/>
      <c r="R132" s="28"/>
      <c r="S132" s="28"/>
      <c r="T132" s="28"/>
      <c r="U132" s="28"/>
      <c r="V132" s="28"/>
    </row>
    <row r="133" spans="1:22" x14ac:dyDescent="0.25">
      <c r="A133" s="44">
        <v>1.2524224972526932</v>
      </c>
      <c r="B133" s="43">
        <v>2</v>
      </c>
      <c r="C133" s="43">
        <v>16</v>
      </c>
      <c r="D133" s="43" t="s">
        <v>9</v>
      </c>
      <c r="E133" s="28"/>
      <c r="F133" s="28"/>
      <c r="G133" s="28"/>
      <c r="H133" s="28"/>
      <c r="I133" s="28"/>
      <c r="J133" s="28"/>
      <c r="K133" s="28"/>
      <c r="L133" s="28"/>
      <c r="M133" s="28"/>
      <c r="N133" s="28"/>
      <c r="O133" s="28"/>
      <c r="P133" s="28"/>
      <c r="Q133" s="28"/>
      <c r="R133" s="28"/>
      <c r="S133" s="28"/>
      <c r="T133" s="28"/>
      <c r="U133" s="28"/>
      <c r="V133" s="28"/>
    </row>
    <row r="134" spans="1:22" x14ac:dyDescent="0.25">
      <c r="A134" s="44">
        <v>1.1876338299255127</v>
      </c>
      <c r="B134" s="43">
        <v>2</v>
      </c>
      <c r="C134" s="43">
        <v>17</v>
      </c>
      <c r="D134" s="43" t="s">
        <v>9</v>
      </c>
      <c r="E134" s="28"/>
      <c r="F134" s="28"/>
      <c r="G134" s="28"/>
      <c r="H134" s="28"/>
      <c r="I134" s="28"/>
      <c r="J134" s="28"/>
      <c r="K134" s="28"/>
      <c r="L134" s="28"/>
      <c r="M134" s="28"/>
      <c r="N134" s="28"/>
      <c r="O134" s="28"/>
      <c r="P134" s="28"/>
      <c r="Q134" s="28"/>
      <c r="R134" s="28"/>
      <c r="S134" s="28"/>
      <c r="T134" s="28"/>
      <c r="U134" s="28"/>
      <c r="V134" s="28"/>
    </row>
    <row r="135" spans="1:22" x14ac:dyDescent="0.25">
      <c r="A135" s="44">
        <v>1.1318584207984757</v>
      </c>
      <c r="B135" s="43">
        <v>2</v>
      </c>
      <c r="C135" s="43">
        <v>18</v>
      </c>
      <c r="D135" s="43" t="s">
        <v>9</v>
      </c>
      <c r="E135" s="28"/>
      <c r="F135" s="28"/>
      <c r="G135" s="28"/>
      <c r="H135" s="28"/>
      <c r="I135" s="28"/>
      <c r="J135" s="28"/>
      <c r="K135" s="28"/>
      <c r="L135" s="28"/>
      <c r="M135" s="28"/>
      <c r="N135" s="28"/>
      <c r="O135" s="28"/>
      <c r="P135" s="28"/>
      <c r="Q135" s="28"/>
      <c r="R135" s="28"/>
      <c r="S135" s="28"/>
      <c r="T135" s="28"/>
      <c r="U135" s="28"/>
      <c r="V135" s="28"/>
    </row>
    <row r="136" spans="1:22" x14ac:dyDescent="0.25">
      <c r="A136" s="44">
        <v>1.0846272904731278</v>
      </c>
      <c r="B136" s="43">
        <v>2</v>
      </c>
      <c r="C136" s="43">
        <v>19</v>
      </c>
      <c r="D136" s="43" t="s">
        <v>9</v>
      </c>
      <c r="E136" s="28"/>
      <c r="F136" s="28"/>
      <c r="G136" s="28"/>
      <c r="H136" s="28"/>
      <c r="I136" s="28"/>
      <c r="J136" s="28"/>
      <c r="K136" s="28"/>
      <c r="L136" s="28"/>
      <c r="M136" s="28"/>
      <c r="N136" s="28"/>
      <c r="O136" s="28"/>
      <c r="P136" s="28"/>
      <c r="Q136" s="28"/>
      <c r="R136" s="28"/>
      <c r="S136" s="28"/>
      <c r="T136" s="28"/>
      <c r="U136" s="28"/>
      <c r="V136" s="28"/>
    </row>
    <row r="137" spans="1:22" x14ac:dyDescent="0.25">
      <c r="A137" s="44">
        <v>1.0432776331882168</v>
      </c>
      <c r="B137" s="43">
        <v>2</v>
      </c>
      <c r="C137" s="43">
        <v>20</v>
      </c>
      <c r="D137" s="43" t="s">
        <v>9</v>
      </c>
      <c r="E137" s="28"/>
      <c r="F137" s="28"/>
      <c r="G137" s="28"/>
      <c r="H137" s="28"/>
      <c r="I137" s="28"/>
      <c r="J137" s="28"/>
      <c r="K137" s="28"/>
      <c r="L137" s="28"/>
      <c r="M137" s="28"/>
      <c r="N137" s="28"/>
      <c r="O137" s="28"/>
      <c r="P137" s="28"/>
      <c r="Q137" s="28"/>
      <c r="R137" s="28"/>
      <c r="S137" s="28"/>
      <c r="T137" s="28"/>
      <c r="U137" s="28"/>
      <c r="V137" s="28"/>
    </row>
    <row r="138" spans="1:22" x14ac:dyDescent="0.25">
      <c r="A138" s="44">
        <v>1.0091664911771472</v>
      </c>
      <c r="B138" s="43">
        <v>2</v>
      </c>
      <c r="C138" s="43">
        <v>21</v>
      </c>
      <c r="D138" s="43" t="s">
        <v>9</v>
      </c>
      <c r="E138" s="28"/>
      <c r="F138" s="28"/>
      <c r="G138" s="28"/>
      <c r="H138" s="28"/>
      <c r="I138" s="28"/>
      <c r="J138" s="28"/>
      <c r="K138" s="28"/>
      <c r="L138" s="28"/>
      <c r="M138" s="28"/>
      <c r="N138" s="28"/>
      <c r="O138" s="28"/>
      <c r="P138" s="28"/>
      <c r="Q138" s="28"/>
      <c r="R138" s="28"/>
      <c r="S138" s="28"/>
      <c r="T138" s="28"/>
      <c r="U138" s="28"/>
      <c r="V138" s="28"/>
    </row>
    <row r="139" spans="1:22" x14ac:dyDescent="0.25">
      <c r="A139" s="44">
        <v>0.97795496772877721</v>
      </c>
      <c r="B139" s="43">
        <v>2</v>
      </c>
      <c r="C139" s="43">
        <v>22</v>
      </c>
      <c r="D139" s="43" t="s">
        <v>9</v>
      </c>
      <c r="E139" s="28"/>
      <c r="F139" s="28"/>
      <c r="G139" s="28"/>
      <c r="H139" s="28"/>
      <c r="I139" s="28"/>
      <c r="J139" s="28"/>
      <c r="K139" s="28"/>
      <c r="L139" s="28"/>
      <c r="M139" s="28"/>
      <c r="N139" s="28"/>
      <c r="O139" s="28"/>
      <c r="P139" s="28"/>
      <c r="Q139" s="28"/>
      <c r="R139" s="28"/>
      <c r="S139" s="28"/>
      <c r="T139" s="28"/>
      <c r="U139" s="28"/>
      <c r="V139" s="28"/>
    </row>
    <row r="140" spans="1:22" x14ac:dyDescent="0.25">
      <c r="A140" s="44">
        <v>0.94828061690004195</v>
      </c>
      <c r="B140" s="43">
        <v>2</v>
      </c>
      <c r="C140" s="43">
        <v>23</v>
      </c>
      <c r="D140" s="43" t="s">
        <v>9</v>
      </c>
      <c r="E140" s="28"/>
      <c r="F140" s="28"/>
      <c r="G140" s="28"/>
      <c r="H140" s="28"/>
      <c r="I140" s="28"/>
      <c r="J140" s="28"/>
      <c r="K140" s="28"/>
      <c r="L140" s="28"/>
      <c r="M140" s="28"/>
      <c r="N140" s="28"/>
      <c r="O140" s="28"/>
      <c r="P140" s="28"/>
      <c r="Q140" s="28"/>
      <c r="R140" s="28"/>
      <c r="S140" s="28"/>
      <c r="T140" s="28"/>
      <c r="U140" s="28"/>
      <c r="V140" s="28"/>
    </row>
    <row r="141" spans="1:22" x14ac:dyDescent="0.25">
      <c r="A141" s="44">
        <v>0.92269433687585833</v>
      </c>
      <c r="B141" s="43">
        <v>2</v>
      </c>
      <c r="C141" s="43">
        <v>24</v>
      </c>
      <c r="D141" s="43" t="s">
        <v>9</v>
      </c>
      <c r="E141" s="28"/>
      <c r="F141" s="28"/>
      <c r="G141" s="28"/>
      <c r="H141" s="28"/>
      <c r="I141" s="28"/>
      <c r="J141" s="28"/>
      <c r="K141" s="28"/>
      <c r="L141" s="28"/>
      <c r="M141" s="28"/>
      <c r="N141" s="28"/>
      <c r="O141" s="28"/>
      <c r="P141" s="28"/>
      <c r="Q141" s="28"/>
      <c r="R141" s="28"/>
      <c r="S141" s="28"/>
      <c r="T141" s="28"/>
      <c r="U141" s="28"/>
      <c r="V141" s="28"/>
    </row>
    <row r="142" spans="1:22" x14ac:dyDescent="0.25">
      <c r="A142" s="44">
        <v>0.90120553352639876</v>
      </c>
      <c r="B142" s="43">
        <v>2</v>
      </c>
      <c r="C142" s="43">
        <v>25</v>
      </c>
      <c r="D142" s="43" t="s">
        <v>9</v>
      </c>
      <c r="E142" s="28"/>
      <c r="F142" s="28"/>
      <c r="G142" s="28"/>
      <c r="H142" s="28"/>
      <c r="I142" s="28"/>
      <c r="J142" s="28"/>
      <c r="K142" s="28"/>
      <c r="L142" s="28"/>
      <c r="M142" s="28"/>
      <c r="N142" s="28"/>
      <c r="O142" s="28"/>
      <c r="P142" s="28"/>
      <c r="Q142" s="28"/>
      <c r="R142" s="28"/>
      <c r="S142" s="28"/>
      <c r="T142" s="28"/>
      <c r="U142" s="28"/>
      <c r="V142" s="28"/>
    </row>
    <row r="143" spans="1:22" x14ac:dyDescent="0.25">
      <c r="A143" s="44">
        <v>0.881366298199738</v>
      </c>
      <c r="B143" s="43">
        <v>2</v>
      </c>
      <c r="C143" s="43">
        <v>26</v>
      </c>
      <c r="D143" s="43" t="s">
        <v>9</v>
      </c>
      <c r="E143" s="28"/>
      <c r="F143" s="28"/>
      <c r="G143" s="28"/>
      <c r="H143" s="28"/>
      <c r="I143" s="28"/>
      <c r="J143" s="28"/>
      <c r="K143" s="28"/>
      <c r="L143" s="28"/>
      <c r="M143" s="28"/>
      <c r="N143" s="28"/>
      <c r="O143" s="28"/>
      <c r="P143" s="28"/>
      <c r="Q143" s="28"/>
      <c r="R143" s="28"/>
      <c r="S143" s="28"/>
      <c r="T143" s="28"/>
      <c r="U143" s="28"/>
      <c r="V143" s="28"/>
    </row>
    <row r="144" spans="1:22" x14ac:dyDescent="0.25">
      <c r="A144" s="44">
        <v>0.86326646555561704</v>
      </c>
      <c r="B144" s="43">
        <v>2</v>
      </c>
      <c r="C144" s="43">
        <v>27</v>
      </c>
      <c r="D144" s="43" t="s">
        <v>9</v>
      </c>
      <c r="E144" s="28"/>
      <c r="F144" s="28"/>
      <c r="G144" s="28"/>
      <c r="H144" s="28"/>
      <c r="I144" s="28"/>
      <c r="J144" s="28"/>
      <c r="K144" s="28"/>
      <c r="L144" s="28"/>
      <c r="M144" s="28"/>
      <c r="N144" s="28"/>
      <c r="O144" s="28"/>
      <c r="P144" s="28"/>
      <c r="Q144" s="28"/>
      <c r="R144" s="28"/>
      <c r="S144" s="28"/>
      <c r="T144" s="28"/>
      <c r="U144" s="28"/>
      <c r="V144" s="28"/>
    </row>
    <row r="145" spans="1:22" x14ac:dyDescent="0.25">
      <c r="A145" s="44">
        <v>0.84726123113433849</v>
      </c>
      <c r="B145" s="43">
        <v>2</v>
      </c>
      <c r="C145" s="43">
        <v>28</v>
      </c>
      <c r="D145" s="43" t="s">
        <v>9</v>
      </c>
      <c r="E145" s="28"/>
      <c r="F145" s="28"/>
      <c r="G145" s="28"/>
      <c r="H145" s="28"/>
      <c r="I145" s="28"/>
      <c r="J145" s="28"/>
      <c r="K145" s="28"/>
      <c r="L145" s="28"/>
      <c r="M145" s="28"/>
      <c r="N145" s="28"/>
      <c r="O145" s="28"/>
      <c r="P145" s="28"/>
      <c r="Q145" s="28"/>
      <c r="R145" s="28"/>
      <c r="S145" s="28"/>
      <c r="T145" s="28"/>
      <c r="U145" s="28"/>
      <c r="V145" s="28"/>
    </row>
    <row r="146" spans="1:22" x14ac:dyDescent="0.25">
      <c r="A146" s="44">
        <v>0.83240317767840488</v>
      </c>
      <c r="B146" s="43">
        <v>2</v>
      </c>
      <c r="C146" s="43">
        <v>29</v>
      </c>
      <c r="D146" s="43" t="s">
        <v>9</v>
      </c>
      <c r="E146" s="28"/>
      <c r="F146" s="28"/>
      <c r="G146" s="28"/>
      <c r="H146" s="28"/>
      <c r="I146" s="28"/>
      <c r="J146" s="28"/>
      <c r="K146" s="28"/>
      <c r="L146" s="28"/>
      <c r="M146" s="28"/>
      <c r="N146" s="28"/>
      <c r="O146" s="28"/>
      <c r="P146" s="28"/>
      <c r="Q146" s="28"/>
      <c r="R146" s="28"/>
      <c r="S146" s="28"/>
      <c r="T146" s="28"/>
      <c r="U146" s="28"/>
      <c r="V146" s="28"/>
    </row>
    <row r="147" spans="1:22" x14ac:dyDescent="0.25">
      <c r="A147" s="44">
        <v>0.81852925180377689</v>
      </c>
      <c r="B147" s="43">
        <v>2</v>
      </c>
      <c r="C147" s="43">
        <v>30</v>
      </c>
      <c r="D147" s="43" t="s">
        <v>9</v>
      </c>
      <c r="E147" s="28"/>
      <c r="F147" s="28"/>
      <c r="G147" s="28"/>
      <c r="H147" s="28"/>
      <c r="I147" s="28"/>
      <c r="J147" s="28"/>
      <c r="K147" s="28"/>
      <c r="L147" s="28"/>
      <c r="M147" s="28"/>
      <c r="N147" s="28"/>
      <c r="O147" s="28"/>
      <c r="P147" s="28"/>
      <c r="Q147" s="28"/>
      <c r="R147" s="28"/>
      <c r="S147" s="28"/>
      <c r="T147" s="28"/>
      <c r="U147" s="28"/>
      <c r="V147" s="28"/>
    </row>
    <row r="148" spans="1:22" x14ac:dyDescent="0.25">
      <c r="A148" s="44">
        <v>0.805932698100436</v>
      </c>
      <c r="B148" s="43">
        <v>2</v>
      </c>
      <c r="C148" s="43">
        <v>31</v>
      </c>
      <c r="D148" s="43" t="s">
        <v>9</v>
      </c>
      <c r="E148" s="28"/>
      <c r="F148" s="28"/>
      <c r="G148" s="28"/>
      <c r="H148" s="28"/>
      <c r="I148" s="28"/>
      <c r="J148" s="28"/>
      <c r="K148" s="28"/>
      <c r="L148" s="28"/>
      <c r="M148" s="28"/>
      <c r="N148" s="28"/>
      <c r="O148" s="28"/>
      <c r="P148" s="28"/>
      <c r="Q148" s="28"/>
      <c r="R148" s="28"/>
      <c r="S148" s="28"/>
      <c r="T148" s="28"/>
      <c r="U148" s="28"/>
      <c r="V148" s="28"/>
    </row>
    <row r="149" spans="1:22" x14ac:dyDescent="0.25">
      <c r="A149" s="44">
        <v>0.79529783751810756</v>
      </c>
      <c r="B149" s="43">
        <v>2</v>
      </c>
      <c r="C149" s="43">
        <v>32</v>
      </c>
      <c r="D149" s="43" t="s">
        <v>9</v>
      </c>
      <c r="E149" s="28"/>
      <c r="F149" s="28"/>
      <c r="G149" s="28"/>
      <c r="H149" s="28"/>
      <c r="I149" s="28"/>
      <c r="J149" s="28"/>
      <c r="K149" s="28"/>
      <c r="L149" s="28"/>
      <c r="M149" s="28"/>
      <c r="N149" s="28"/>
      <c r="O149" s="28"/>
      <c r="P149" s="28"/>
      <c r="Q149" s="28"/>
      <c r="R149" s="28"/>
      <c r="S149" s="28"/>
      <c r="T149" s="28"/>
      <c r="U149" s="28"/>
      <c r="V149" s="28"/>
    </row>
    <row r="150" spans="1:22" x14ac:dyDescent="0.25">
      <c r="A150" s="44">
        <v>0.78643685993550827</v>
      </c>
      <c r="B150" s="43">
        <v>2</v>
      </c>
      <c r="C150" s="43">
        <v>33</v>
      </c>
      <c r="D150" s="43" t="s">
        <v>9</v>
      </c>
      <c r="E150" s="28"/>
      <c r="F150" s="28"/>
      <c r="G150" s="28"/>
      <c r="H150" s="28"/>
      <c r="I150" s="28"/>
      <c r="J150" s="28"/>
      <c r="K150" s="28"/>
      <c r="L150" s="28"/>
      <c r="M150" s="28"/>
      <c r="N150" s="28"/>
      <c r="O150" s="28"/>
      <c r="P150" s="28"/>
      <c r="Q150" s="28"/>
      <c r="R150" s="28"/>
      <c r="S150" s="28"/>
      <c r="T150" s="28"/>
      <c r="U150" s="28"/>
      <c r="V150" s="28"/>
    </row>
    <row r="151" spans="1:22" x14ac:dyDescent="0.25">
      <c r="A151" s="44">
        <v>0.77892526383674643</v>
      </c>
      <c r="B151" s="43">
        <v>2</v>
      </c>
      <c r="C151" s="43">
        <v>34</v>
      </c>
      <c r="D151" s="43" t="s">
        <v>9</v>
      </c>
      <c r="E151" s="28"/>
      <c r="F151" s="28"/>
      <c r="G151" s="28"/>
      <c r="H151" s="28"/>
      <c r="I151" s="28"/>
      <c r="J151" s="28"/>
      <c r="K151" s="28"/>
      <c r="L151" s="28"/>
      <c r="M151" s="28"/>
      <c r="N151" s="28"/>
      <c r="O151" s="28"/>
      <c r="P151" s="28"/>
      <c r="Q151" s="28"/>
      <c r="R151" s="28"/>
      <c r="S151" s="28"/>
      <c r="T151" s="28"/>
      <c r="U151" s="28"/>
      <c r="V151" s="28"/>
    </row>
    <row r="152" spans="1:22" x14ac:dyDescent="0.25">
      <c r="A152" s="44">
        <v>0.77238249124706493</v>
      </c>
      <c r="B152" s="43">
        <v>2</v>
      </c>
      <c r="C152" s="43">
        <v>35</v>
      </c>
      <c r="D152" s="43" t="s">
        <v>9</v>
      </c>
      <c r="E152" s="28"/>
      <c r="F152" s="28"/>
      <c r="G152" s="28"/>
      <c r="H152" s="28"/>
      <c r="I152" s="28"/>
      <c r="J152" s="28"/>
      <c r="K152" s="28"/>
      <c r="L152" s="28"/>
      <c r="M152" s="28"/>
      <c r="N152" s="28"/>
      <c r="O152" s="28"/>
      <c r="P152" s="28"/>
      <c r="Q152" s="28"/>
      <c r="R152" s="28"/>
      <c r="S152" s="28"/>
      <c r="T152" s="28"/>
      <c r="U152" s="28"/>
      <c r="V152" s="28"/>
    </row>
    <row r="153" spans="1:22" x14ac:dyDescent="0.25">
      <c r="A153" s="44">
        <v>0.7667807359694756</v>
      </c>
      <c r="B153" s="43">
        <v>2</v>
      </c>
      <c r="C153" s="43">
        <v>36</v>
      </c>
      <c r="D153" s="43" t="s">
        <v>9</v>
      </c>
      <c r="E153" s="28"/>
      <c r="F153" s="28"/>
      <c r="G153" s="28"/>
      <c r="H153" s="28"/>
      <c r="I153" s="28"/>
      <c r="J153" s="28"/>
      <c r="K153" s="28"/>
      <c r="L153" s="28"/>
      <c r="M153" s="28"/>
      <c r="N153" s="28"/>
      <c r="O153" s="28"/>
      <c r="P153" s="28"/>
      <c r="Q153" s="28"/>
      <c r="R153" s="28"/>
      <c r="S153" s="28"/>
      <c r="T153" s="28"/>
      <c r="U153" s="28"/>
      <c r="V153" s="28"/>
    </row>
    <row r="154" spans="1:22" x14ac:dyDescent="0.25">
      <c r="A154" s="44">
        <v>0.76206582391673172</v>
      </c>
      <c r="B154" s="43">
        <v>2</v>
      </c>
      <c r="C154" s="43">
        <v>37</v>
      </c>
      <c r="D154" s="43" t="s">
        <v>9</v>
      </c>
      <c r="E154" s="28"/>
      <c r="F154" s="28"/>
      <c r="G154" s="28"/>
      <c r="H154" s="28"/>
      <c r="I154" s="28"/>
      <c r="J154" s="28"/>
      <c r="K154" s="28"/>
      <c r="L154" s="28"/>
      <c r="M154" s="28"/>
      <c r="N154" s="28"/>
      <c r="O154" s="28"/>
      <c r="P154" s="28"/>
      <c r="Q154" s="28"/>
      <c r="R154" s="28"/>
      <c r="S154" s="28"/>
      <c r="T154" s="28"/>
      <c r="U154" s="28"/>
      <c r="V154" s="28"/>
    </row>
    <row r="155" spans="1:22" x14ac:dyDescent="0.25">
      <c r="A155" s="44">
        <v>0.75839425816096784</v>
      </c>
      <c r="B155" s="43">
        <v>2</v>
      </c>
      <c r="C155" s="43">
        <v>38</v>
      </c>
      <c r="D155" s="43" t="s">
        <v>9</v>
      </c>
      <c r="E155" s="28"/>
      <c r="F155" s="28"/>
      <c r="G155" s="28"/>
      <c r="H155" s="28"/>
      <c r="I155" s="28"/>
      <c r="J155" s="28"/>
      <c r="K155" s="28"/>
      <c r="L155" s="28"/>
      <c r="M155" s="28"/>
      <c r="N155" s="28"/>
      <c r="O155" s="28"/>
      <c r="P155" s="28"/>
      <c r="Q155" s="28"/>
      <c r="R155" s="28"/>
      <c r="S155" s="28"/>
      <c r="T155" s="28"/>
      <c r="U155" s="28"/>
      <c r="V155" s="28"/>
    </row>
    <row r="156" spans="1:22" x14ac:dyDescent="0.25">
      <c r="A156" s="44">
        <v>0.75536668127056139</v>
      </c>
      <c r="B156" s="43">
        <v>2</v>
      </c>
      <c r="C156" s="43">
        <v>39</v>
      </c>
      <c r="D156" s="43" t="s">
        <v>9</v>
      </c>
      <c r="E156" s="28"/>
      <c r="F156" s="28"/>
      <c r="G156" s="28"/>
      <c r="H156" s="28"/>
      <c r="I156" s="28"/>
      <c r="J156" s="28"/>
      <c r="K156" s="28"/>
      <c r="L156" s="28"/>
      <c r="M156" s="28"/>
      <c r="N156" s="28"/>
      <c r="O156" s="28"/>
      <c r="P156" s="28"/>
      <c r="Q156" s="28"/>
      <c r="R156" s="28"/>
      <c r="S156" s="28"/>
      <c r="T156" s="28"/>
      <c r="U156" s="28"/>
      <c r="V156" s="28"/>
    </row>
    <row r="157" spans="1:22" x14ac:dyDescent="0.25">
      <c r="A157" s="44">
        <v>0.75302206855117004</v>
      </c>
      <c r="B157" s="43">
        <v>2</v>
      </c>
      <c r="C157" s="43">
        <v>40</v>
      </c>
      <c r="D157" s="43" t="s">
        <v>9</v>
      </c>
      <c r="E157" s="28"/>
      <c r="F157" s="28"/>
      <c r="G157" s="28"/>
      <c r="H157" s="28"/>
      <c r="I157" s="28"/>
      <c r="J157" s="28"/>
      <c r="K157" s="28"/>
      <c r="L157" s="28"/>
      <c r="M157" s="28"/>
      <c r="N157" s="28"/>
      <c r="O157" s="28"/>
      <c r="P157" s="28"/>
      <c r="Q157" s="28"/>
      <c r="R157" s="28"/>
      <c r="S157" s="28"/>
      <c r="T157" s="28"/>
      <c r="U157" s="28"/>
      <c r="V157" s="28"/>
    </row>
    <row r="158" spans="1:22" x14ac:dyDescent="0.25">
      <c r="A158" s="44">
        <v>0.75117145831731724</v>
      </c>
      <c r="B158" s="43">
        <v>2</v>
      </c>
      <c r="C158" s="43">
        <v>41</v>
      </c>
      <c r="D158" s="43" t="s">
        <v>9</v>
      </c>
      <c r="E158" s="28"/>
      <c r="F158" s="28"/>
      <c r="G158" s="28"/>
      <c r="H158" s="28"/>
      <c r="I158" s="28"/>
      <c r="J158" s="28"/>
      <c r="K158" s="28"/>
      <c r="L158" s="28"/>
      <c r="M158" s="28"/>
      <c r="N158" s="28"/>
      <c r="O158" s="28"/>
      <c r="P158" s="28"/>
      <c r="Q158" s="28"/>
      <c r="R158" s="28"/>
      <c r="S158" s="28"/>
      <c r="T158" s="28"/>
      <c r="U158" s="28"/>
      <c r="V158" s="28"/>
    </row>
    <row r="159" spans="1:22" x14ac:dyDescent="0.25">
      <c r="A159" s="44">
        <v>0.75026400450635211</v>
      </c>
      <c r="B159" s="43">
        <v>2</v>
      </c>
      <c r="C159" s="43">
        <v>42</v>
      </c>
      <c r="D159" s="43" t="s">
        <v>9</v>
      </c>
      <c r="E159" s="28"/>
      <c r="F159" s="28"/>
      <c r="G159" s="28"/>
      <c r="H159" s="28"/>
      <c r="I159" s="28"/>
      <c r="J159" s="28"/>
      <c r="K159" s="28"/>
      <c r="L159" s="28"/>
      <c r="M159" s="28"/>
      <c r="N159" s="28"/>
      <c r="O159" s="28"/>
      <c r="P159" s="28"/>
      <c r="Q159" s="28"/>
      <c r="R159" s="28"/>
      <c r="S159" s="28"/>
      <c r="T159" s="28"/>
      <c r="U159" s="28"/>
      <c r="V159" s="28"/>
    </row>
    <row r="160" spans="1:22" x14ac:dyDescent="0.25">
      <c r="A160" s="44">
        <v>0.74958189217646387</v>
      </c>
      <c r="B160" s="43">
        <v>2</v>
      </c>
      <c r="C160" s="43">
        <v>43</v>
      </c>
      <c r="D160" s="43" t="s">
        <v>9</v>
      </c>
      <c r="E160" s="28"/>
      <c r="F160" s="28"/>
      <c r="G160" s="28"/>
      <c r="H160" s="28"/>
      <c r="I160" s="28"/>
      <c r="J160" s="28"/>
      <c r="K160" s="28"/>
      <c r="L160" s="28"/>
      <c r="M160" s="28"/>
      <c r="N160" s="28"/>
      <c r="O160" s="28"/>
      <c r="P160" s="28"/>
      <c r="Q160" s="28"/>
      <c r="R160" s="28"/>
      <c r="S160" s="28"/>
      <c r="T160" s="28"/>
      <c r="U160" s="28"/>
      <c r="V160" s="28"/>
    </row>
    <row r="161" spans="1:22" x14ac:dyDescent="0.25">
      <c r="A161" s="44">
        <v>0.74931056526879902</v>
      </c>
      <c r="B161" s="43">
        <v>2</v>
      </c>
      <c r="C161" s="43">
        <v>44</v>
      </c>
      <c r="D161" s="43" t="s">
        <v>9</v>
      </c>
      <c r="E161" s="28"/>
      <c r="F161" s="28"/>
      <c r="G161" s="28"/>
      <c r="H161" s="28"/>
      <c r="I161" s="28"/>
      <c r="J161" s="28"/>
      <c r="K161" s="28"/>
      <c r="L161" s="28"/>
      <c r="M161" s="28"/>
      <c r="N161" s="28"/>
      <c r="O161" s="28"/>
      <c r="P161" s="28"/>
      <c r="Q161" s="28"/>
      <c r="R161" s="28"/>
      <c r="S161" s="28"/>
      <c r="T161" s="28"/>
      <c r="U161" s="28"/>
      <c r="V161" s="28"/>
    </row>
    <row r="162" spans="1:22" x14ac:dyDescent="0.25">
      <c r="A162" s="44">
        <v>0.74919496147469378</v>
      </c>
      <c r="B162" s="43">
        <v>2</v>
      </c>
      <c r="C162" s="43">
        <v>45</v>
      </c>
      <c r="D162" s="43" t="s">
        <v>9</v>
      </c>
      <c r="E162" s="28"/>
      <c r="F162" s="28"/>
      <c r="G162" s="28"/>
      <c r="H162" s="28"/>
      <c r="I162" s="28"/>
      <c r="J162" s="28"/>
      <c r="K162" s="28"/>
      <c r="L162" s="28"/>
      <c r="M162" s="28"/>
      <c r="N162" s="28"/>
      <c r="O162" s="28"/>
      <c r="P162" s="28"/>
      <c r="Q162" s="28"/>
      <c r="R162" s="28"/>
      <c r="S162" s="28"/>
      <c r="T162" s="28"/>
      <c r="U162" s="28"/>
      <c r="V162" s="28"/>
    </row>
    <row r="163" spans="1:22" x14ac:dyDescent="0.25">
      <c r="A163" s="44">
        <v>0.74891821236404177</v>
      </c>
      <c r="B163" s="43">
        <v>2</v>
      </c>
      <c r="C163" s="43">
        <v>46</v>
      </c>
      <c r="D163" s="43" t="s">
        <v>9</v>
      </c>
      <c r="E163" s="28"/>
      <c r="F163" s="28"/>
      <c r="G163" s="28"/>
      <c r="H163" s="28"/>
      <c r="I163" s="28"/>
      <c r="J163" s="28"/>
      <c r="K163" s="28"/>
      <c r="L163" s="28"/>
      <c r="M163" s="28"/>
      <c r="N163" s="28"/>
      <c r="O163" s="28"/>
      <c r="P163" s="28"/>
      <c r="Q163" s="28"/>
      <c r="R163" s="28"/>
      <c r="S163" s="28"/>
      <c r="T163" s="28"/>
      <c r="U163" s="28"/>
      <c r="V163" s="28"/>
    </row>
    <row r="164" spans="1:22" x14ac:dyDescent="0.25">
      <c r="A164" s="44">
        <v>0.74853759118695518</v>
      </c>
      <c r="B164" s="43">
        <v>2</v>
      </c>
      <c r="C164" s="43">
        <v>47</v>
      </c>
      <c r="D164" s="43" t="s">
        <v>9</v>
      </c>
      <c r="E164" s="28"/>
      <c r="F164" s="28"/>
      <c r="G164" s="28"/>
      <c r="H164" s="28"/>
      <c r="I164" s="28"/>
      <c r="J164" s="28"/>
      <c r="K164" s="28"/>
      <c r="L164" s="28"/>
      <c r="M164" s="28"/>
      <c r="N164" s="28"/>
      <c r="O164" s="28"/>
      <c r="P164" s="28"/>
      <c r="Q164" s="28"/>
      <c r="R164" s="28"/>
      <c r="S164" s="28"/>
      <c r="T164" s="28"/>
      <c r="U164" s="28"/>
      <c r="V164" s="28"/>
    </row>
    <row r="165" spans="1:22" x14ac:dyDescent="0.25">
      <c r="A165" s="44">
        <v>0.74850580962522772</v>
      </c>
      <c r="B165" s="43">
        <v>2</v>
      </c>
      <c r="C165" s="43">
        <v>48</v>
      </c>
      <c r="D165" s="43" t="s">
        <v>9</v>
      </c>
      <c r="E165" s="28"/>
      <c r="F165" s="28"/>
      <c r="G165" s="28"/>
      <c r="H165" s="28"/>
      <c r="I165" s="28"/>
      <c r="J165" s="28"/>
      <c r="K165" s="28"/>
      <c r="L165" s="28"/>
      <c r="M165" s="28"/>
      <c r="N165" s="28"/>
      <c r="O165" s="28"/>
      <c r="P165" s="28"/>
      <c r="Q165" s="28"/>
      <c r="R165" s="28"/>
      <c r="S165" s="28"/>
      <c r="T165" s="28"/>
      <c r="U165" s="28"/>
      <c r="V165" s="28"/>
    </row>
    <row r="166" spans="1:22" x14ac:dyDescent="0.25">
      <c r="A166" s="44">
        <v>0.74870696669848602</v>
      </c>
      <c r="B166" s="43">
        <v>2</v>
      </c>
      <c r="C166" s="43">
        <v>49</v>
      </c>
      <c r="D166" s="43" t="s">
        <v>9</v>
      </c>
      <c r="E166" s="28"/>
      <c r="F166" s="28"/>
      <c r="G166" s="28"/>
      <c r="H166" s="28"/>
      <c r="I166" s="28"/>
      <c r="J166" s="28"/>
      <c r="K166" s="28"/>
      <c r="L166" s="28"/>
      <c r="M166" s="28"/>
      <c r="N166" s="28"/>
      <c r="O166" s="28"/>
      <c r="P166" s="28"/>
      <c r="Q166" s="28"/>
      <c r="R166" s="28"/>
      <c r="S166" s="28"/>
      <c r="T166" s="28"/>
      <c r="U166" s="28"/>
      <c r="V166" s="28"/>
    </row>
    <row r="167" spans="1:22" x14ac:dyDescent="0.25">
      <c r="A167" s="44">
        <v>0.74894566055746747</v>
      </c>
      <c r="B167" s="43">
        <v>2</v>
      </c>
      <c r="C167" s="43">
        <v>50</v>
      </c>
      <c r="D167" s="43" t="s">
        <v>9</v>
      </c>
      <c r="E167" s="28"/>
      <c r="F167" s="28"/>
      <c r="G167" s="28"/>
      <c r="H167" s="28"/>
      <c r="I167" s="28"/>
      <c r="J167" s="28"/>
      <c r="K167" s="28"/>
      <c r="L167" s="28"/>
      <c r="M167" s="28"/>
      <c r="N167" s="28"/>
      <c r="O167" s="28"/>
      <c r="P167" s="28"/>
      <c r="Q167" s="28"/>
      <c r="R167" s="28"/>
      <c r="S167" s="28"/>
      <c r="T167" s="28"/>
      <c r="U167" s="28"/>
      <c r="V167" s="28"/>
    </row>
    <row r="168" spans="1:22" x14ac:dyDescent="0.25">
      <c r="A168" s="44">
        <v>0.7491118968067717</v>
      </c>
      <c r="B168" s="43">
        <v>2</v>
      </c>
      <c r="C168" s="43">
        <v>51</v>
      </c>
      <c r="D168" s="43" t="s">
        <v>9</v>
      </c>
      <c r="E168" s="28"/>
      <c r="F168" s="28"/>
      <c r="G168" s="28"/>
      <c r="H168" s="28"/>
      <c r="I168" s="28"/>
      <c r="J168" s="28"/>
      <c r="K168" s="28"/>
      <c r="L168" s="28"/>
      <c r="M168" s="28"/>
      <c r="N168" s="28"/>
      <c r="O168" s="28"/>
      <c r="P168" s="28"/>
      <c r="Q168" s="28"/>
      <c r="R168" s="28"/>
      <c r="S168" s="28"/>
      <c r="T168" s="28"/>
      <c r="U168" s="28"/>
      <c r="V168" s="28"/>
    </row>
    <row r="169" spans="1:22" x14ac:dyDescent="0.25">
      <c r="A169" s="44">
        <v>0.74905695297690511</v>
      </c>
      <c r="B169" s="43">
        <v>2</v>
      </c>
      <c r="C169" s="43">
        <v>52</v>
      </c>
      <c r="D169" s="43" t="s">
        <v>9</v>
      </c>
      <c r="E169" s="28"/>
      <c r="F169" s="28"/>
      <c r="G169" s="28"/>
      <c r="H169" s="28"/>
      <c r="I169" s="28"/>
      <c r="J169" s="28"/>
      <c r="K169" s="28"/>
      <c r="L169" s="28"/>
      <c r="M169" s="28"/>
      <c r="N169" s="28"/>
      <c r="O169" s="28"/>
      <c r="P169" s="28"/>
      <c r="Q169" s="28"/>
      <c r="R169" s="28"/>
      <c r="S169" s="28"/>
      <c r="T169" s="28"/>
      <c r="U169" s="28"/>
      <c r="V169" s="28"/>
    </row>
    <row r="170" spans="1:22" x14ac:dyDescent="0.25">
      <c r="A170" s="44">
        <v>0.74881248196752859</v>
      </c>
      <c r="B170" s="43">
        <v>2</v>
      </c>
      <c r="C170" s="43">
        <v>53</v>
      </c>
      <c r="D170" s="43" t="s">
        <v>9</v>
      </c>
      <c r="E170" s="28"/>
      <c r="F170" s="28"/>
      <c r="G170" s="28"/>
      <c r="H170" s="28"/>
      <c r="I170" s="28"/>
      <c r="J170" s="28"/>
      <c r="K170" s="28"/>
      <c r="L170" s="28"/>
      <c r="M170" s="28"/>
      <c r="N170" s="28"/>
      <c r="O170" s="28"/>
      <c r="P170" s="28"/>
      <c r="Q170" s="28"/>
      <c r="R170" s="28"/>
      <c r="S170" s="28"/>
      <c r="T170" s="28"/>
      <c r="U170" s="28"/>
      <c r="V170" s="28"/>
    </row>
    <row r="171" spans="1:22" x14ac:dyDescent="0.25">
      <c r="A171" s="44">
        <v>0.7485159775548299</v>
      </c>
      <c r="B171" s="43">
        <v>2</v>
      </c>
      <c r="C171" s="43">
        <v>54</v>
      </c>
      <c r="D171" s="43" t="s">
        <v>9</v>
      </c>
      <c r="E171" s="28"/>
      <c r="F171" s="28"/>
      <c r="G171" s="28"/>
      <c r="H171" s="28"/>
      <c r="I171" s="28"/>
      <c r="J171" s="28"/>
      <c r="K171" s="28"/>
      <c r="L171" s="28"/>
      <c r="M171" s="28"/>
      <c r="N171" s="28"/>
      <c r="O171" s="28"/>
      <c r="P171" s="28"/>
      <c r="Q171" s="28"/>
      <c r="R171" s="28"/>
      <c r="S171" s="28"/>
      <c r="T171" s="28"/>
      <c r="U171" s="28"/>
      <c r="V171" s="28"/>
    </row>
    <row r="172" spans="1:22" x14ac:dyDescent="0.25">
      <c r="A172" s="44">
        <v>0.74822430818768093</v>
      </c>
      <c r="B172" s="43">
        <v>2</v>
      </c>
      <c r="C172" s="43">
        <v>55</v>
      </c>
      <c r="D172" s="43" t="s">
        <v>9</v>
      </c>
      <c r="E172" s="28"/>
      <c r="F172" s="28"/>
      <c r="G172" s="28"/>
      <c r="H172" s="28"/>
      <c r="I172" s="28"/>
      <c r="J172" s="28"/>
      <c r="K172" s="28"/>
      <c r="L172" s="28"/>
      <c r="M172" s="28"/>
      <c r="N172" s="28"/>
      <c r="O172" s="28"/>
      <c r="P172" s="28"/>
      <c r="Q172" s="28"/>
      <c r="R172" s="28"/>
      <c r="S172" s="28"/>
      <c r="T172" s="28"/>
      <c r="U172" s="28"/>
      <c r="V172" s="28"/>
    </row>
    <row r="173" spans="1:22" x14ac:dyDescent="0.25">
      <c r="A173" s="44">
        <v>0.74819329502861687</v>
      </c>
      <c r="B173" s="43">
        <v>2</v>
      </c>
      <c r="C173" s="43">
        <v>56</v>
      </c>
      <c r="D173" s="43" t="s">
        <v>9</v>
      </c>
      <c r="E173" s="28"/>
      <c r="F173" s="28"/>
      <c r="G173" s="28"/>
      <c r="H173" s="28"/>
      <c r="I173" s="28"/>
      <c r="J173" s="28"/>
      <c r="K173" s="28"/>
      <c r="L173" s="28"/>
      <c r="M173" s="28"/>
      <c r="N173" s="28"/>
      <c r="O173" s="28"/>
      <c r="P173" s="28"/>
      <c r="Q173" s="28"/>
      <c r="R173" s="28"/>
      <c r="S173" s="28"/>
      <c r="T173" s="28"/>
      <c r="U173" s="28"/>
      <c r="V173" s="28"/>
    </row>
    <row r="174" spans="1:22" x14ac:dyDescent="0.25">
      <c r="A174" s="44">
        <v>0.74818904896809846</v>
      </c>
      <c r="B174" s="43">
        <v>2</v>
      </c>
      <c r="C174" s="43">
        <v>57</v>
      </c>
      <c r="D174" s="43" t="s">
        <v>9</v>
      </c>
      <c r="E174" s="28"/>
      <c r="F174" s="28"/>
      <c r="G174" s="28"/>
      <c r="H174" s="28"/>
      <c r="I174" s="28"/>
      <c r="J174" s="28"/>
      <c r="K174" s="28"/>
      <c r="L174" s="28"/>
      <c r="M174" s="28"/>
      <c r="N174" s="28"/>
      <c r="O174" s="28"/>
      <c r="P174" s="28"/>
      <c r="Q174" s="28"/>
      <c r="R174" s="28"/>
      <c r="S174" s="28"/>
      <c r="T174" s="28"/>
      <c r="U174" s="28"/>
      <c r="V174" s="28"/>
    </row>
    <row r="175" spans="1:22" x14ac:dyDescent="0.25">
      <c r="A175" s="44">
        <v>0.74818904896809846</v>
      </c>
      <c r="B175" s="43">
        <v>2</v>
      </c>
      <c r="C175" s="43">
        <v>58</v>
      </c>
      <c r="D175" s="43" t="s">
        <v>9</v>
      </c>
      <c r="E175" s="28"/>
      <c r="F175" s="28"/>
      <c r="G175" s="28"/>
      <c r="H175" s="28"/>
      <c r="I175" s="28"/>
      <c r="J175" s="28"/>
      <c r="K175" s="28"/>
      <c r="L175" s="28"/>
      <c r="M175" s="28"/>
      <c r="N175" s="28"/>
      <c r="O175" s="28"/>
      <c r="P175" s="28"/>
      <c r="Q175" s="28"/>
      <c r="R175" s="28"/>
      <c r="S175" s="28"/>
      <c r="T175" s="28"/>
      <c r="U175" s="28"/>
      <c r="V175" s="28"/>
    </row>
    <row r="176" spans="1:22" x14ac:dyDescent="0.25">
      <c r="A176" s="44"/>
      <c r="B176" s="43">
        <v>3</v>
      </c>
      <c r="C176" s="43">
        <v>1</v>
      </c>
      <c r="D176" s="43" t="s">
        <v>9</v>
      </c>
      <c r="E176" s="28"/>
      <c r="F176" s="28"/>
      <c r="G176" s="28"/>
      <c r="H176" s="28"/>
      <c r="I176" s="28"/>
      <c r="J176" s="28"/>
      <c r="K176" s="28"/>
      <c r="L176" s="28"/>
      <c r="M176" s="28"/>
      <c r="N176" s="28"/>
      <c r="O176" s="28"/>
      <c r="P176" s="28"/>
      <c r="Q176" s="28"/>
      <c r="R176" s="28"/>
      <c r="S176" s="28"/>
      <c r="T176" s="28"/>
      <c r="U176" s="28"/>
      <c r="V176" s="28"/>
    </row>
    <row r="177" spans="1:22" x14ac:dyDescent="0.25">
      <c r="A177" s="44"/>
      <c r="B177" s="43">
        <v>3</v>
      </c>
      <c r="C177" s="43">
        <v>2</v>
      </c>
      <c r="D177" s="43" t="s">
        <v>9</v>
      </c>
      <c r="E177" s="28"/>
      <c r="F177" s="28"/>
      <c r="G177" s="28"/>
      <c r="H177" s="28"/>
      <c r="I177" s="28"/>
      <c r="J177" s="28"/>
      <c r="K177" s="28"/>
      <c r="L177" s="28"/>
      <c r="M177" s="28"/>
      <c r="N177" s="28"/>
      <c r="O177" s="28"/>
      <c r="P177" s="28"/>
      <c r="Q177" s="28"/>
      <c r="R177" s="28"/>
      <c r="S177" s="28"/>
      <c r="T177" s="28"/>
      <c r="U177" s="28"/>
      <c r="V177" s="28"/>
    </row>
    <row r="178" spans="1:22" x14ac:dyDescent="0.25">
      <c r="A178" s="44">
        <v>5.5333691215114591</v>
      </c>
      <c r="B178" s="43">
        <v>3</v>
      </c>
      <c r="C178" s="43">
        <v>3</v>
      </c>
      <c r="D178" s="43" t="s">
        <v>9</v>
      </c>
      <c r="E178" s="28"/>
      <c r="F178" s="28"/>
      <c r="G178" s="28"/>
      <c r="H178" s="28"/>
      <c r="I178" s="28"/>
      <c r="J178" s="28"/>
      <c r="K178" s="28"/>
      <c r="L178" s="28"/>
      <c r="M178" s="28"/>
      <c r="N178" s="28"/>
      <c r="O178" s="28"/>
      <c r="P178" s="28"/>
      <c r="Q178" s="28"/>
      <c r="R178" s="28"/>
      <c r="S178" s="28"/>
      <c r="T178" s="28"/>
      <c r="U178" s="28"/>
      <c r="V178" s="28"/>
    </row>
    <row r="179" spans="1:22" x14ac:dyDescent="0.25">
      <c r="A179" s="44">
        <v>4.5699224518068542</v>
      </c>
      <c r="B179" s="43">
        <v>3</v>
      </c>
      <c r="C179" s="43">
        <v>4</v>
      </c>
      <c r="D179" s="43" t="s">
        <v>9</v>
      </c>
      <c r="E179" s="28"/>
      <c r="F179" s="28"/>
      <c r="G179" s="28"/>
      <c r="H179" s="28"/>
      <c r="I179" s="28"/>
      <c r="J179" s="28"/>
      <c r="K179" s="28"/>
      <c r="L179" s="28"/>
      <c r="M179" s="28"/>
      <c r="N179" s="28"/>
      <c r="O179" s="28"/>
      <c r="P179" s="28"/>
      <c r="Q179" s="28"/>
      <c r="R179" s="28"/>
      <c r="S179" s="28"/>
      <c r="T179" s="28"/>
      <c r="U179" s="28"/>
      <c r="V179" s="28"/>
    </row>
    <row r="180" spans="1:22" x14ac:dyDescent="0.25">
      <c r="A180" s="44">
        <v>3.7507954168723789</v>
      </c>
      <c r="B180" s="43">
        <v>3</v>
      </c>
      <c r="C180" s="43">
        <v>5</v>
      </c>
      <c r="D180" s="43" t="s">
        <v>9</v>
      </c>
      <c r="E180" s="28"/>
      <c r="F180" s="28"/>
      <c r="G180" s="28"/>
      <c r="H180" s="28"/>
      <c r="I180" s="28"/>
      <c r="J180" s="28"/>
      <c r="K180" s="28"/>
      <c r="L180" s="28"/>
      <c r="M180" s="28"/>
      <c r="N180" s="28"/>
      <c r="O180" s="28"/>
      <c r="P180" s="28"/>
      <c r="Q180" s="28"/>
      <c r="R180" s="28"/>
      <c r="S180" s="28"/>
      <c r="T180" s="28"/>
      <c r="U180" s="28"/>
      <c r="V180" s="28"/>
    </row>
    <row r="181" spans="1:22" x14ac:dyDescent="0.25">
      <c r="A181" s="44">
        <v>3.0990476742650919</v>
      </c>
      <c r="B181" s="43">
        <v>3</v>
      </c>
      <c r="C181" s="43">
        <v>6</v>
      </c>
      <c r="D181" s="43" t="s">
        <v>9</v>
      </c>
      <c r="E181" s="28"/>
      <c r="F181" s="28"/>
      <c r="G181" s="28"/>
      <c r="H181" s="28"/>
      <c r="I181" s="28"/>
      <c r="J181" s="28"/>
      <c r="K181" s="28"/>
      <c r="L181" s="28"/>
      <c r="M181" s="28"/>
      <c r="N181" s="28"/>
      <c r="O181" s="28"/>
      <c r="P181" s="28"/>
      <c r="Q181" s="28"/>
      <c r="R181" s="28"/>
      <c r="S181" s="28"/>
      <c r="T181" s="28"/>
      <c r="U181" s="28"/>
      <c r="V181" s="28"/>
    </row>
    <row r="182" spans="1:22" x14ac:dyDescent="0.25">
      <c r="A182" s="44">
        <v>2.6014917173989947</v>
      </c>
      <c r="B182" s="43">
        <v>3</v>
      </c>
      <c r="C182" s="43">
        <v>7</v>
      </c>
      <c r="D182" s="43" t="s">
        <v>9</v>
      </c>
      <c r="E182" s="28"/>
      <c r="F182" s="28"/>
      <c r="G182" s="28"/>
      <c r="H182" s="28"/>
      <c r="I182" s="28"/>
      <c r="J182" s="28"/>
      <c r="K182" s="28"/>
      <c r="L182" s="28"/>
      <c r="M182" s="28"/>
      <c r="N182" s="28"/>
      <c r="O182" s="28"/>
      <c r="P182" s="28"/>
      <c r="Q182" s="28"/>
      <c r="R182" s="28"/>
      <c r="S182" s="28"/>
      <c r="T182" s="28"/>
      <c r="U182" s="28"/>
      <c r="V182" s="28"/>
    </row>
    <row r="183" spans="1:22" x14ac:dyDescent="0.25">
      <c r="A183" s="44">
        <v>2.2294069908962384</v>
      </c>
      <c r="B183" s="43">
        <v>3</v>
      </c>
      <c r="C183" s="43">
        <v>8</v>
      </c>
      <c r="D183" s="43" t="s">
        <v>9</v>
      </c>
      <c r="E183" s="28"/>
      <c r="F183" s="28"/>
      <c r="G183" s="28"/>
      <c r="H183" s="28"/>
      <c r="I183" s="28"/>
      <c r="J183" s="28"/>
      <c r="K183" s="28"/>
      <c r="L183" s="28"/>
      <c r="M183" s="28"/>
      <c r="N183" s="28"/>
      <c r="O183" s="28"/>
      <c r="P183" s="28"/>
      <c r="Q183" s="28"/>
      <c r="R183" s="28"/>
      <c r="S183" s="28"/>
      <c r="T183" s="28"/>
      <c r="U183" s="28"/>
      <c r="V183" s="28"/>
    </row>
    <row r="184" spans="1:22" x14ac:dyDescent="0.25">
      <c r="A184" s="44">
        <v>1.944029447067825</v>
      </c>
      <c r="B184" s="43">
        <v>3</v>
      </c>
      <c r="C184" s="43">
        <v>9</v>
      </c>
      <c r="D184" s="43" t="s">
        <v>9</v>
      </c>
      <c r="E184" s="28"/>
      <c r="F184" s="28"/>
      <c r="G184" s="28"/>
      <c r="H184" s="28"/>
      <c r="I184" s="28"/>
      <c r="J184" s="28"/>
      <c r="K184" s="28"/>
      <c r="L184" s="28"/>
      <c r="M184" s="28"/>
      <c r="N184" s="28"/>
      <c r="O184" s="28"/>
      <c r="P184" s="28"/>
      <c r="Q184" s="28"/>
      <c r="R184" s="28"/>
      <c r="S184" s="28"/>
      <c r="T184" s="28"/>
      <c r="U184" s="28"/>
      <c r="V184" s="28"/>
    </row>
    <row r="185" spans="1:22" x14ac:dyDescent="0.25">
      <c r="A185" s="44">
        <v>1.7273840835373908</v>
      </c>
      <c r="B185" s="43">
        <v>3</v>
      </c>
      <c r="C185" s="43">
        <v>10</v>
      </c>
      <c r="D185" s="43" t="s">
        <v>9</v>
      </c>
      <c r="E185" s="28"/>
      <c r="F185" s="28"/>
      <c r="G185" s="28"/>
      <c r="H185" s="28"/>
      <c r="I185" s="28"/>
      <c r="J185" s="28"/>
      <c r="K185" s="28"/>
      <c r="L185" s="28"/>
      <c r="M185" s="28"/>
      <c r="N185" s="28"/>
      <c r="O185" s="28"/>
      <c r="P185" s="28"/>
      <c r="Q185" s="28"/>
      <c r="R185" s="28"/>
      <c r="S185" s="28"/>
      <c r="T185" s="28"/>
      <c r="U185" s="28"/>
      <c r="V185" s="28"/>
    </row>
    <row r="186" spans="1:22" x14ac:dyDescent="0.25">
      <c r="A186" s="44">
        <v>1.5618546255632866</v>
      </c>
      <c r="B186" s="43">
        <v>3</v>
      </c>
      <c r="C186" s="43">
        <v>11</v>
      </c>
      <c r="D186" s="43" t="s">
        <v>9</v>
      </c>
      <c r="E186" s="28"/>
      <c r="F186" s="28"/>
      <c r="G186" s="28"/>
      <c r="H186" s="28"/>
      <c r="I186" s="28"/>
      <c r="J186" s="28"/>
      <c r="K186" s="28"/>
      <c r="L186" s="28"/>
      <c r="M186" s="28"/>
      <c r="N186" s="28"/>
      <c r="O186" s="28"/>
      <c r="P186" s="28"/>
      <c r="Q186" s="28"/>
      <c r="R186" s="28"/>
      <c r="S186" s="28"/>
      <c r="T186" s="28"/>
      <c r="U186" s="28"/>
      <c r="V186" s="28"/>
    </row>
    <row r="187" spans="1:22" x14ac:dyDescent="0.25">
      <c r="A187" s="44">
        <v>1.4276765625037489</v>
      </c>
      <c r="B187" s="43">
        <v>3</v>
      </c>
      <c r="C187" s="43">
        <v>12</v>
      </c>
      <c r="D187" s="43" t="s">
        <v>9</v>
      </c>
      <c r="E187" s="28"/>
      <c r="F187" s="28"/>
      <c r="G187" s="28"/>
      <c r="H187" s="28"/>
      <c r="I187" s="28"/>
      <c r="J187" s="28"/>
      <c r="K187" s="28"/>
      <c r="L187" s="28"/>
      <c r="M187" s="28"/>
      <c r="N187" s="28"/>
      <c r="O187" s="28"/>
      <c r="P187" s="28"/>
      <c r="Q187" s="28"/>
      <c r="R187" s="28"/>
      <c r="S187" s="28"/>
      <c r="T187" s="28"/>
      <c r="U187" s="28"/>
      <c r="V187" s="28"/>
    </row>
    <row r="188" spans="1:22" x14ac:dyDescent="0.25">
      <c r="A188" s="44">
        <v>1.314200789889977</v>
      </c>
      <c r="B188" s="43">
        <v>3</v>
      </c>
      <c r="C188" s="43">
        <v>13</v>
      </c>
      <c r="D188" s="43" t="s">
        <v>9</v>
      </c>
      <c r="E188" s="28"/>
      <c r="F188" s="28"/>
      <c r="G188" s="28"/>
      <c r="H188" s="28"/>
      <c r="I188" s="28"/>
      <c r="J188" s="28"/>
      <c r="K188" s="28"/>
      <c r="L188" s="28"/>
      <c r="M188" s="28"/>
      <c r="N188" s="28"/>
      <c r="O188" s="28"/>
      <c r="P188" s="28"/>
      <c r="Q188" s="28"/>
      <c r="R188" s="28"/>
      <c r="S188" s="28"/>
      <c r="T188" s="28"/>
      <c r="U188" s="28"/>
      <c r="V188" s="28"/>
    </row>
    <row r="189" spans="1:22" x14ac:dyDescent="0.25">
      <c r="A189" s="44">
        <v>1.2251072188890948</v>
      </c>
      <c r="B189" s="43">
        <v>3</v>
      </c>
      <c r="C189" s="43">
        <v>14</v>
      </c>
      <c r="D189" s="43" t="s">
        <v>9</v>
      </c>
      <c r="E189" s="28"/>
      <c r="F189" s="28"/>
      <c r="G189" s="28"/>
      <c r="H189" s="28"/>
      <c r="I189" s="28"/>
      <c r="J189" s="28"/>
      <c r="K189" s="28"/>
      <c r="L189" s="28"/>
      <c r="M189" s="28"/>
      <c r="N189" s="28"/>
      <c r="O189" s="28"/>
      <c r="P189" s="28"/>
      <c r="Q189" s="28"/>
      <c r="R189" s="28"/>
      <c r="S189" s="28"/>
      <c r="T189" s="28"/>
      <c r="U189" s="28"/>
      <c r="V189" s="28"/>
    </row>
    <row r="190" spans="1:22" x14ac:dyDescent="0.25">
      <c r="A190" s="44">
        <v>1.1564790251126229</v>
      </c>
      <c r="B190" s="43">
        <v>3</v>
      </c>
      <c r="C190" s="43">
        <v>15</v>
      </c>
      <c r="D190" s="43" t="s">
        <v>9</v>
      </c>
      <c r="E190" s="28"/>
      <c r="F190" s="28"/>
      <c r="G190" s="28"/>
      <c r="H190" s="28"/>
      <c r="I190" s="28"/>
      <c r="J190" s="28"/>
      <c r="K190" s="28"/>
      <c r="L190" s="28"/>
      <c r="M190" s="28"/>
      <c r="N190" s="28"/>
      <c r="O190" s="28"/>
      <c r="P190" s="28"/>
      <c r="Q190" s="28"/>
      <c r="R190" s="28"/>
      <c r="S190" s="28"/>
      <c r="T190" s="28"/>
      <c r="U190" s="28"/>
      <c r="V190" s="28"/>
    </row>
    <row r="191" spans="1:22" x14ac:dyDescent="0.25">
      <c r="A191" s="44">
        <v>1.0977527675254293</v>
      </c>
      <c r="B191" s="43">
        <v>3</v>
      </c>
      <c r="C191" s="43">
        <v>16</v>
      </c>
      <c r="D191" s="43" t="s">
        <v>9</v>
      </c>
      <c r="E191" s="28"/>
      <c r="F191" s="28"/>
      <c r="G191" s="28"/>
      <c r="H191" s="28"/>
      <c r="I191" s="28"/>
      <c r="J191" s="28"/>
      <c r="K191" s="28"/>
      <c r="L191" s="28"/>
      <c r="M191" s="28"/>
      <c r="N191" s="28"/>
      <c r="O191" s="28"/>
      <c r="P191" s="28"/>
      <c r="Q191" s="28"/>
      <c r="R191" s="28"/>
      <c r="S191" s="28"/>
      <c r="T191" s="28"/>
      <c r="U191" s="28"/>
      <c r="V191" s="28"/>
    </row>
    <row r="192" spans="1:22" x14ac:dyDescent="0.25">
      <c r="A192" s="44">
        <v>1.0478678355787134</v>
      </c>
      <c r="B192" s="43">
        <v>3</v>
      </c>
      <c r="C192" s="43">
        <v>17</v>
      </c>
      <c r="D192" s="43" t="s">
        <v>9</v>
      </c>
      <c r="E192" s="28"/>
      <c r="F192" s="28"/>
      <c r="G192" s="28"/>
      <c r="H192" s="28"/>
      <c r="I192" s="28"/>
      <c r="J192" s="28"/>
      <c r="K192" s="28"/>
      <c r="L192" s="28"/>
      <c r="M192" s="28"/>
      <c r="N192" s="28"/>
      <c r="O192" s="28"/>
      <c r="P192" s="28"/>
      <c r="Q192" s="28"/>
      <c r="R192" s="28"/>
      <c r="S192" s="28"/>
      <c r="T192" s="28"/>
      <c r="U192" s="28"/>
      <c r="V192" s="28"/>
    </row>
    <row r="193" spans="1:22" x14ac:dyDescent="0.25">
      <c r="A193" s="44">
        <v>1.0073044149503343</v>
      </c>
      <c r="B193" s="43">
        <v>3</v>
      </c>
      <c r="C193" s="43">
        <v>18</v>
      </c>
      <c r="D193" s="43" t="s">
        <v>9</v>
      </c>
      <c r="E193" s="28"/>
      <c r="F193" s="28"/>
      <c r="G193" s="28"/>
      <c r="H193" s="28"/>
      <c r="I193" s="28"/>
      <c r="J193" s="28"/>
      <c r="K193" s="28"/>
      <c r="L193" s="28"/>
      <c r="M193" s="28"/>
      <c r="N193" s="28"/>
      <c r="O193" s="28"/>
      <c r="P193" s="28"/>
      <c r="Q193" s="28"/>
      <c r="R193" s="28"/>
      <c r="S193" s="28"/>
      <c r="T193" s="28"/>
      <c r="U193" s="28"/>
      <c r="V193" s="28"/>
    </row>
    <row r="194" spans="1:22" x14ac:dyDescent="0.25">
      <c r="A194" s="44">
        <v>0.97428243189282737</v>
      </c>
      <c r="B194" s="43">
        <v>3</v>
      </c>
      <c r="C194" s="43">
        <v>19</v>
      </c>
      <c r="D194" s="43" t="s">
        <v>9</v>
      </c>
      <c r="E194" s="28"/>
      <c r="F194" s="28"/>
      <c r="G194" s="28"/>
      <c r="H194" s="28"/>
      <c r="I194" s="28"/>
      <c r="J194" s="28"/>
      <c r="K194" s="28"/>
      <c r="L194" s="28"/>
      <c r="M194" s="28"/>
      <c r="N194" s="28"/>
      <c r="O194" s="28"/>
      <c r="P194" s="28"/>
      <c r="Q194" s="28"/>
      <c r="R194" s="28"/>
      <c r="S194" s="28"/>
      <c r="T194" s="28"/>
      <c r="U194" s="28"/>
      <c r="V194" s="28"/>
    </row>
    <row r="195" spans="1:22" x14ac:dyDescent="0.25">
      <c r="A195" s="44">
        <v>0.94673218727352793</v>
      </c>
      <c r="B195" s="43">
        <v>3</v>
      </c>
      <c r="C195" s="43">
        <v>20</v>
      </c>
      <c r="D195" s="43" t="s">
        <v>9</v>
      </c>
      <c r="E195" s="28"/>
      <c r="F195" s="28"/>
      <c r="G195" s="28"/>
      <c r="H195" s="28"/>
      <c r="I195" s="28"/>
      <c r="J195" s="28"/>
      <c r="K195" s="28"/>
      <c r="L195" s="28"/>
      <c r="M195" s="28"/>
      <c r="N195" s="28"/>
      <c r="O195" s="28"/>
      <c r="P195" s="28"/>
      <c r="Q195" s="28"/>
      <c r="R195" s="28"/>
      <c r="S195" s="28"/>
      <c r="T195" s="28"/>
      <c r="U195" s="28"/>
      <c r="V195" s="28"/>
    </row>
    <row r="196" spans="1:22" x14ac:dyDescent="0.25">
      <c r="A196" s="44">
        <v>0.92393749999907937</v>
      </c>
      <c r="B196" s="43">
        <v>3</v>
      </c>
      <c r="C196" s="43">
        <v>21</v>
      </c>
      <c r="D196" s="43" t="s">
        <v>9</v>
      </c>
      <c r="E196" s="28"/>
      <c r="F196" s="28"/>
      <c r="G196" s="28"/>
      <c r="H196" s="28"/>
      <c r="I196" s="28"/>
      <c r="J196" s="28"/>
      <c r="K196" s="28"/>
      <c r="L196" s="28"/>
      <c r="M196" s="28"/>
      <c r="N196" s="28"/>
      <c r="O196" s="28"/>
      <c r="P196" s="28"/>
      <c r="Q196" s="28"/>
      <c r="R196" s="28"/>
      <c r="S196" s="28"/>
      <c r="T196" s="28"/>
      <c r="U196" s="28"/>
      <c r="V196" s="28"/>
    </row>
    <row r="197" spans="1:22" x14ac:dyDescent="0.25">
      <c r="A197" s="44">
        <v>0.90125119735231229</v>
      </c>
      <c r="B197" s="43">
        <v>3</v>
      </c>
      <c r="C197" s="43">
        <v>22</v>
      </c>
      <c r="D197" s="43" t="s">
        <v>9</v>
      </c>
      <c r="E197" s="28"/>
      <c r="F197" s="28"/>
      <c r="G197" s="28"/>
      <c r="H197" s="28"/>
      <c r="I197" s="28"/>
      <c r="J197" s="28"/>
      <c r="K197" s="28"/>
      <c r="L197" s="28"/>
      <c r="M197" s="28"/>
      <c r="N197" s="28"/>
      <c r="O197" s="28"/>
      <c r="P197" s="28"/>
      <c r="Q197" s="28"/>
      <c r="R197" s="28"/>
      <c r="S197" s="28"/>
      <c r="T197" s="28"/>
      <c r="U197" s="28"/>
      <c r="V197" s="28"/>
    </row>
    <row r="198" spans="1:22" x14ac:dyDescent="0.25">
      <c r="A198" s="44">
        <v>0.87883011891012519</v>
      </c>
      <c r="B198" s="43">
        <v>3</v>
      </c>
      <c r="C198" s="43">
        <v>23</v>
      </c>
      <c r="D198" s="43" t="s">
        <v>9</v>
      </c>
      <c r="E198" s="28"/>
      <c r="F198" s="28"/>
      <c r="G198" s="28"/>
      <c r="H198" s="28"/>
      <c r="I198" s="28"/>
      <c r="J198" s="28"/>
      <c r="K198" s="28"/>
      <c r="L198" s="28"/>
      <c r="M198" s="28"/>
      <c r="N198" s="28"/>
      <c r="O198" s="28"/>
      <c r="P198" s="28"/>
      <c r="Q198" s="28"/>
      <c r="R198" s="28"/>
      <c r="S198" s="28"/>
      <c r="T198" s="28"/>
      <c r="U198" s="28"/>
      <c r="V198" s="28"/>
    </row>
    <row r="199" spans="1:22" x14ac:dyDescent="0.25">
      <c r="A199" s="44">
        <v>0.85869256348953904</v>
      </c>
      <c r="B199" s="43">
        <v>3</v>
      </c>
      <c r="C199" s="43">
        <v>24</v>
      </c>
      <c r="D199" s="43" t="s">
        <v>9</v>
      </c>
      <c r="E199" s="28"/>
      <c r="F199" s="28"/>
      <c r="G199" s="28"/>
      <c r="H199" s="28"/>
      <c r="I199" s="28"/>
      <c r="J199" s="28"/>
      <c r="K199" s="28"/>
      <c r="L199" s="28"/>
      <c r="M199" s="28"/>
      <c r="N199" s="28"/>
      <c r="O199" s="28"/>
      <c r="P199" s="28"/>
      <c r="Q199" s="28"/>
      <c r="R199" s="28"/>
      <c r="S199" s="28"/>
      <c r="T199" s="28"/>
      <c r="U199" s="28"/>
      <c r="V199" s="28"/>
    </row>
    <row r="200" spans="1:22" x14ac:dyDescent="0.25">
      <c r="A200" s="44">
        <v>0.84188886242927896</v>
      </c>
      <c r="B200" s="43">
        <v>3</v>
      </c>
      <c r="C200" s="43">
        <v>25</v>
      </c>
      <c r="D200" s="43" t="s">
        <v>9</v>
      </c>
      <c r="E200" s="28"/>
      <c r="F200" s="28"/>
      <c r="G200" s="28"/>
      <c r="H200" s="28"/>
      <c r="I200" s="28"/>
      <c r="J200" s="28"/>
      <c r="K200" s="28"/>
      <c r="L200" s="28"/>
      <c r="M200" s="28"/>
      <c r="N200" s="28"/>
      <c r="O200" s="28"/>
      <c r="P200" s="28"/>
      <c r="Q200" s="28"/>
      <c r="R200" s="28"/>
      <c r="S200" s="28"/>
      <c r="T200" s="28"/>
      <c r="U200" s="28"/>
      <c r="V200" s="28"/>
    </row>
    <row r="201" spans="1:22" x14ac:dyDescent="0.25">
      <c r="A201" s="44">
        <v>0.82569219673422201</v>
      </c>
      <c r="B201" s="43">
        <v>3</v>
      </c>
      <c r="C201" s="43">
        <v>26</v>
      </c>
      <c r="D201" s="43" t="s">
        <v>9</v>
      </c>
    </row>
    <row r="202" spans="1:22" x14ac:dyDescent="0.25">
      <c r="A202" s="44">
        <v>0.81023386768915595</v>
      </c>
      <c r="B202" s="43">
        <v>3</v>
      </c>
      <c r="C202" s="43">
        <v>27</v>
      </c>
      <c r="D202" s="43" t="s">
        <v>9</v>
      </c>
    </row>
    <row r="203" spans="1:22" x14ac:dyDescent="0.25">
      <c r="A203" s="44">
        <v>0.79550927238181468</v>
      </c>
      <c r="B203" s="43">
        <v>3</v>
      </c>
      <c r="C203" s="43">
        <v>28</v>
      </c>
      <c r="D203" s="43" t="s">
        <v>9</v>
      </c>
    </row>
    <row r="204" spans="1:22" x14ac:dyDescent="0.25">
      <c r="A204" s="44">
        <v>0.78200783242249716</v>
      </c>
      <c r="B204" s="43">
        <v>3</v>
      </c>
      <c r="C204" s="43">
        <v>29</v>
      </c>
      <c r="D204" s="43" t="s">
        <v>9</v>
      </c>
    </row>
    <row r="205" spans="1:22" x14ac:dyDescent="0.25">
      <c r="A205" s="44">
        <v>0.76947591608644261</v>
      </c>
      <c r="B205" s="43">
        <v>3</v>
      </c>
      <c r="C205" s="43">
        <v>30</v>
      </c>
      <c r="D205" s="43" t="s">
        <v>9</v>
      </c>
    </row>
    <row r="206" spans="1:22" x14ac:dyDescent="0.25">
      <c r="A206" s="44">
        <v>0.75820629398718087</v>
      </c>
      <c r="B206" s="43">
        <v>3</v>
      </c>
      <c r="C206" s="43">
        <v>31</v>
      </c>
      <c r="D206" s="43" t="s">
        <v>9</v>
      </c>
    </row>
    <row r="207" spans="1:22" x14ac:dyDescent="0.25">
      <c r="A207" s="44">
        <v>0.74886615569507486</v>
      </c>
      <c r="B207" s="43">
        <v>3</v>
      </c>
      <c r="C207" s="43">
        <v>32</v>
      </c>
      <c r="D207" s="43" t="s">
        <v>9</v>
      </c>
    </row>
    <row r="208" spans="1:22" x14ac:dyDescent="0.25">
      <c r="A208" s="44">
        <v>0.74122579834614177</v>
      </c>
      <c r="B208" s="43">
        <v>3</v>
      </c>
      <c r="C208" s="43">
        <v>33</v>
      </c>
      <c r="D208" s="43" t="s">
        <v>9</v>
      </c>
    </row>
    <row r="209" spans="1:4" x14ac:dyDescent="0.25">
      <c r="A209" s="44">
        <v>0.7348178399111176</v>
      </c>
      <c r="B209" s="43">
        <v>3</v>
      </c>
      <c r="C209" s="43">
        <v>34</v>
      </c>
      <c r="D209" s="43" t="s">
        <v>9</v>
      </c>
    </row>
    <row r="210" spans="1:4" x14ac:dyDescent="0.25">
      <c r="A210" s="44">
        <v>0.72924277996709286</v>
      </c>
      <c r="B210" s="43">
        <v>3</v>
      </c>
      <c r="C210" s="43">
        <v>35</v>
      </c>
      <c r="D210" s="43" t="s">
        <v>9</v>
      </c>
    </row>
    <row r="211" spans="1:4" x14ac:dyDescent="0.25">
      <c r="A211" s="44">
        <v>0.72478032451128904</v>
      </c>
      <c r="B211" s="43">
        <v>3</v>
      </c>
      <c r="C211" s="43">
        <v>36</v>
      </c>
      <c r="D211" s="43" t="s">
        <v>9</v>
      </c>
    </row>
    <row r="212" spans="1:4" x14ac:dyDescent="0.25">
      <c r="A212" s="44">
        <v>0.72111745276345618</v>
      </c>
      <c r="B212" s="43">
        <v>3</v>
      </c>
      <c r="C212" s="43">
        <v>37</v>
      </c>
      <c r="D212" s="43" t="s">
        <v>9</v>
      </c>
    </row>
    <row r="213" spans="1:4" x14ac:dyDescent="0.25">
      <c r="A213" s="44">
        <v>0.71838101144736166</v>
      </c>
      <c r="B213" s="43">
        <v>3</v>
      </c>
      <c r="C213" s="43">
        <v>38</v>
      </c>
      <c r="D213" s="43" t="s">
        <v>9</v>
      </c>
    </row>
    <row r="214" spans="1:4" x14ac:dyDescent="0.25">
      <c r="A214" s="44">
        <v>0.71674879922428514</v>
      </c>
      <c r="B214" s="43">
        <v>3</v>
      </c>
      <c r="C214" s="43">
        <v>39</v>
      </c>
      <c r="D214" s="43" t="s">
        <v>9</v>
      </c>
    </row>
    <row r="215" spans="1:4" x14ac:dyDescent="0.25">
      <c r="A215" s="44">
        <v>0.71579225260097923</v>
      </c>
      <c r="B215" s="43">
        <v>3</v>
      </c>
      <c r="C215" s="43">
        <v>40</v>
      </c>
      <c r="D215" s="43" t="s">
        <v>9</v>
      </c>
    </row>
    <row r="216" spans="1:4" x14ac:dyDescent="0.25">
      <c r="A216" s="44">
        <v>0.71520869316433755</v>
      </c>
      <c r="B216" s="43">
        <v>3</v>
      </c>
      <c r="C216" s="43">
        <v>41</v>
      </c>
      <c r="D216" s="43" t="s">
        <v>9</v>
      </c>
    </row>
    <row r="217" spans="1:4" x14ac:dyDescent="0.25">
      <c r="A217" s="44">
        <v>0.71546006672887674</v>
      </c>
      <c r="B217" s="43">
        <v>3</v>
      </c>
      <c r="C217" s="43">
        <v>42</v>
      </c>
      <c r="D217" s="43" t="s">
        <v>9</v>
      </c>
    </row>
    <row r="218" spans="1:4" x14ac:dyDescent="0.25">
      <c r="A218" s="44">
        <v>0.71580315406618489</v>
      </c>
      <c r="B218" s="43">
        <v>3</v>
      </c>
      <c r="C218" s="43">
        <v>43</v>
      </c>
      <c r="D218" s="43" t="s">
        <v>9</v>
      </c>
    </row>
    <row r="219" spans="1:4" x14ac:dyDescent="0.25">
      <c r="A219" s="44">
        <v>0.71643838135237448</v>
      </c>
      <c r="B219" s="43">
        <v>3</v>
      </c>
      <c r="C219" s="43">
        <v>44</v>
      </c>
      <c r="D219" s="43" t="s">
        <v>9</v>
      </c>
    </row>
    <row r="220" spans="1:4" x14ac:dyDescent="0.25">
      <c r="A220" s="44">
        <v>0.71710702062847342</v>
      </c>
      <c r="B220" s="43">
        <v>3</v>
      </c>
      <c r="C220" s="43">
        <v>45</v>
      </c>
      <c r="D220" s="43" t="s">
        <v>9</v>
      </c>
    </row>
    <row r="221" spans="1:4" x14ac:dyDescent="0.25">
      <c r="A221" s="44">
        <v>0.71763892701690568</v>
      </c>
      <c r="B221" s="43">
        <v>3</v>
      </c>
      <c r="C221" s="43">
        <v>46</v>
      </c>
      <c r="D221" s="43" t="s">
        <v>9</v>
      </c>
    </row>
    <row r="222" spans="1:4" x14ac:dyDescent="0.25">
      <c r="A222" s="44">
        <v>0.71791787343921454</v>
      </c>
      <c r="B222" s="43">
        <v>3</v>
      </c>
      <c r="C222" s="43">
        <v>47</v>
      </c>
      <c r="D222" s="43" t="s">
        <v>9</v>
      </c>
    </row>
    <row r="223" spans="1:4" x14ac:dyDescent="0.25">
      <c r="A223" s="44">
        <v>0.7182278633814323</v>
      </c>
      <c r="B223" s="43">
        <v>3</v>
      </c>
      <c r="C223" s="43">
        <v>48</v>
      </c>
      <c r="D223" s="43" t="s">
        <v>9</v>
      </c>
    </row>
    <row r="224" spans="1:4" x14ac:dyDescent="0.25">
      <c r="A224" s="44">
        <v>0.71816405072211642</v>
      </c>
      <c r="B224" s="43">
        <v>3</v>
      </c>
      <c r="C224" s="43">
        <v>49</v>
      </c>
      <c r="D224" s="43" t="s">
        <v>9</v>
      </c>
    </row>
    <row r="225" spans="1:4" x14ac:dyDescent="0.25">
      <c r="A225" s="44">
        <v>0.71874079636305144</v>
      </c>
      <c r="B225" s="43">
        <v>3</v>
      </c>
      <c r="C225" s="43">
        <v>50</v>
      </c>
      <c r="D225" s="43" t="s">
        <v>9</v>
      </c>
    </row>
    <row r="226" spans="1:4" x14ac:dyDescent="0.25">
      <c r="A226" s="44">
        <v>0.71951472565580732</v>
      </c>
      <c r="B226" s="43">
        <v>3</v>
      </c>
      <c r="C226" s="43">
        <v>51</v>
      </c>
      <c r="D226" s="43" t="s">
        <v>9</v>
      </c>
    </row>
    <row r="227" spans="1:4" x14ac:dyDescent="0.25">
      <c r="A227" s="44">
        <v>0.72010509193905659</v>
      </c>
      <c r="B227" s="43">
        <v>3</v>
      </c>
      <c r="C227" s="43">
        <v>52</v>
      </c>
      <c r="D227" s="43" t="s">
        <v>9</v>
      </c>
    </row>
    <row r="228" spans="1:4" x14ac:dyDescent="0.25">
      <c r="A228" s="44">
        <v>0.72042329262526394</v>
      </c>
      <c r="B228" s="43">
        <v>3</v>
      </c>
      <c r="C228" s="43">
        <v>53</v>
      </c>
      <c r="D228" s="43" t="s">
        <v>9</v>
      </c>
    </row>
    <row r="229" spans="1:4" x14ac:dyDescent="0.25">
      <c r="A229" s="44">
        <v>0.720721996151935</v>
      </c>
      <c r="B229" s="43">
        <v>3</v>
      </c>
      <c r="C229" s="43">
        <v>54</v>
      </c>
      <c r="D229" s="43" t="s">
        <v>9</v>
      </c>
    </row>
    <row r="230" spans="1:4" x14ac:dyDescent="0.25">
      <c r="A230" s="44">
        <v>0.72095912400435491</v>
      </c>
      <c r="B230" s="43">
        <v>3</v>
      </c>
      <c r="C230" s="43">
        <v>55</v>
      </c>
      <c r="D230" s="43" t="s">
        <v>9</v>
      </c>
    </row>
    <row r="231" spans="1:4" x14ac:dyDescent="0.25">
      <c r="A231" s="44">
        <v>0.72097897073395822</v>
      </c>
      <c r="B231" s="43">
        <v>3</v>
      </c>
      <c r="C231" s="43">
        <v>56</v>
      </c>
      <c r="D231" s="43" t="s">
        <v>9</v>
      </c>
    </row>
    <row r="232" spans="1:4" x14ac:dyDescent="0.25">
      <c r="A232" s="44">
        <v>0.72101885083040573</v>
      </c>
      <c r="B232" s="43">
        <v>3</v>
      </c>
      <c r="C232" s="43">
        <v>57</v>
      </c>
      <c r="D232" s="43" t="s">
        <v>9</v>
      </c>
    </row>
    <row r="233" spans="1:4" x14ac:dyDescent="0.25">
      <c r="A233" s="44">
        <v>0.72101885083040573</v>
      </c>
      <c r="B233" s="43">
        <v>3</v>
      </c>
      <c r="C233" s="43">
        <v>58</v>
      </c>
      <c r="D233" s="43" t="s">
        <v>9</v>
      </c>
    </row>
    <row r="234" spans="1:4" x14ac:dyDescent="0.25">
      <c r="A234" s="44"/>
      <c r="B234" s="43">
        <v>4</v>
      </c>
      <c r="C234" s="43">
        <v>1</v>
      </c>
      <c r="D234" s="43" t="s">
        <v>9</v>
      </c>
    </row>
    <row r="235" spans="1:4" x14ac:dyDescent="0.25">
      <c r="A235" s="44"/>
      <c r="B235" s="43">
        <v>4</v>
      </c>
      <c r="C235" s="43">
        <v>2</v>
      </c>
      <c r="D235" s="43" t="s">
        <v>9</v>
      </c>
    </row>
    <row r="236" spans="1:4" x14ac:dyDescent="0.25">
      <c r="A236" s="44"/>
      <c r="B236" s="43">
        <v>4</v>
      </c>
      <c r="C236" s="43">
        <v>3</v>
      </c>
      <c r="D236" s="43" t="s">
        <v>9</v>
      </c>
    </row>
    <row r="237" spans="1:4" x14ac:dyDescent="0.25">
      <c r="A237" s="44">
        <v>4.2958899732585456</v>
      </c>
      <c r="B237" s="43">
        <v>4</v>
      </c>
      <c r="C237" s="43">
        <v>4</v>
      </c>
      <c r="D237" s="43" t="s">
        <v>9</v>
      </c>
    </row>
    <row r="238" spans="1:4" x14ac:dyDescent="0.25">
      <c r="A238" s="44">
        <v>3.3444308907710849</v>
      </c>
      <c r="B238" s="43">
        <v>4</v>
      </c>
      <c r="C238" s="43">
        <v>5</v>
      </c>
      <c r="D238" s="43" t="s">
        <v>9</v>
      </c>
    </row>
    <row r="239" spans="1:4" x14ac:dyDescent="0.25">
      <c r="A239" s="44">
        <v>2.7018682549547299</v>
      </c>
      <c r="B239" s="43">
        <v>4</v>
      </c>
      <c r="C239" s="43">
        <v>6</v>
      </c>
      <c r="D239" s="43" t="s">
        <v>9</v>
      </c>
    </row>
    <row r="240" spans="1:4" x14ac:dyDescent="0.25">
      <c r="A240" s="44">
        <v>2.3105888373633188</v>
      </c>
      <c r="B240" s="43">
        <v>4</v>
      </c>
      <c r="C240" s="43">
        <v>7</v>
      </c>
      <c r="D240" s="43" t="s">
        <v>9</v>
      </c>
    </row>
    <row r="241" spans="1:4" x14ac:dyDescent="0.25">
      <c r="A241" s="44">
        <v>2.0249762293620588</v>
      </c>
      <c r="B241" s="43">
        <v>4</v>
      </c>
      <c r="C241" s="43">
        <v>8</v>
      </c>
      <c r="D241" s="43" t="s">
        <v>9</v>
      </c>
    </row>
    <row r="242" spans="1:4" x14ac:dyDescent="0.25">
      <c r="A242" s="44">
        <v>1.7964925543121573</v>
      </c>
      <c r="B242" s="43">
        <v>4</v>
      </c>
      <c r="C242" s="43">
        <v>9</v>
      </c>
      <c r="D242" s="43" t="s">
        <v>9</v>
      </c>
    </row>
    <row r="243" spans="1:4" x14ac:dyDescent="0.25">
      <c r="A243" s="44">
        <v>1.6115246440844124</v>
      </c>
      <c r="B243" s="43">
        <v>4</v>
      </c>
      <c r="C243" s="43">
        <v>10</v>
      </c>
      <c r="D243" s="43" t="s">
        <v>9</v>
      </c>
    </row>
    <row r="244" spans="1:4" x14ac:dyDescent="0.25">
      <c r="A244" s="44">
        <v>1.4597991056961281</v>
      </c>
      <c r="B244" s="43">
        <v>4</v>
      </c>
      <c r="C244" s="43">
        <v>11</v>
      </c>
      <c r="D244" s="43" t="s">
        <v>9</v>
      </c>
    </row>
    <row r="245" spans="1:4" x14ac:dyDescent="0.25">
      <c r="A245" s="44">
        <v>1.3317027485681043</v>
      </c>
      <c r="B245" s="43">
        <v>4</v>
      </c>
      <c r="C245" s="43">
        <v>12</v>
      </c>
      <c r="D245" s="43" t="s">
        <v>9</v>
      </c>
    </row>
    <row r="246" spans="1:4" x14ac:dyDescent="0.25">
      <c r="A246" s="44">
        <v>1.2310615577971313</v>
      </c>
      <c r="B246" s="43">
        <v>4</v>
      </c>
      <c r="C246" s="43">
        <v>13</v>
      </c>
      <c r="D246" s="43" t="s">
        <v>9</v>
      </c>
    </row>
    <row r="247" spans="1:4" x14ac:dyDescent="0.25">
      <c r="A247" s="44">
        <v>1.1560076823216388</v>
      </c>
      <c r="B247" s="43">
        <v>4</v>
      </c>
      <c r="C247" s="43">
        <v>14</v>
      </c>
      <c r="D247" s="43" t="s">
        <v>9</v>
      </c>
    </row>
    <row r="248" spans="1:4" x14ac:dyDescent="0.25">
      <c r="A248" s="44">
        <v>1.0943860947321558</v>
      </c>
      <c r="B248" s="43">
        <v>4</v>
      </c>
      <c r="C248" s="43">
        <v>15</v>
      </c>
      <c r="D248" s="43" t="s">
        <v>9</v>
      </c>
    </row>
    <row r="249" spans="1:4" x14ac:dyDescent="0.25">
      <c r="A249" s="44">
        <v>1.043783560804872</v>
      </c>
      <c r="B249" s="43">
        <v>4</v>
      </c>
      <c r="C249" s="43">
        <v>16</v>
      </c>
      <c r="D249" s="43" t="s">
        <v>9</v>
      </c>
    </row>
    <row r="250" spans="1:4" x14ac:dyDescent="0.25">
      <c r="A250" s="44">
        <v>1.0005302513507559</v>
      </c>
      <c r="B250" s="43">
        <v>4</v>
      </c>
      <c r="C250" s="43">
        <v>17</v>
      </c>
      <c r="D250" s="43" t="s">
        <v>9</v>
      </c>
    </row>
    <row r="251" spans="1:4" x14ac:dyDescent="0.25">
      <c r="A251" s="44">
        <v>0.96266174710037189</v>
      </c>
      <c r="B251" s="43">
        <v>4</v>
      </c>
      <c r="C251" s="43">
        <v>18</v>
      </c>
      <c r="D251" s="43" t="s">
        <v>9</v>
      </c>
    </row>
    <row r="252" spans="1:4" x14ac:dyDescent="0.25">
      <c r="A252" s="44">
        <v>0.92957495425389414</v>
      </c>
      <c r="B252" s="43">
        <v>4</v>
      </c>
      <c r="C252" s="43">
        <v>19</v>
      </c>
      <c r="D252" s="43" t="s">
        <v>9</v>
      </c>
    </row>
    <row r="253" spans="1:4" x14ac:dyDescent="0.25">
      <c r="A253" s="44">
        <v>0.90223996796265316</v>
      </c>
      <c r="B253" s="43">
        <v>4</v>
      </c>
      <c r="C253" s="43">
        <v>20</v>
      </c>
      <c r="D253" s="43" t="s">
        <v>9</v>
      </c>
    </row>
    <row r="254" spans="1:4" x14ac:dyDescent="0.25">
      <c r="A254" s="44">
        <v>0.88022425876992449</v>
      </c>
      <c r="B254" s="43">
        <v>4</v>
      </c>
      <c r="C254" s="43">
        <v>21</v>
      </c>
      <c r="D254" s="43" t="s">
        <v>9</v>
      </c>
    </row>
    <row r="255" spans="1:4" x14ac:dyDescent="0.25">
      <c r="A255" s="44">
        <v>0.85814055974449377</v>
      </c>
      <c r="B255" s="43">
        <v>4</v>
      </c>
      <c r="C255" s="43">
        <v>22</v>
      </c>
      <c r="D255" s="43" t="s">
        <v>9</v>
      </c>
    </row>
    <row r="256" spans="1:4" x14ac:dyDescent="0.25">
      <c r="A256" s="44">
        <v>0.8363639870266405</v>
      </c>
      <c r="B256" s="43">
        <v>4</v>
      </c>
      <c r="C256" s="43">
        <v>23</v>
      </c>
      <c r="D256" s="43" t="s">
        <v>9</v>
      </c>
    </row>
    <row r="257" spans="1:4" x14ac:dyDescent="0.25">
      <c r="A257" s="44">
        <v>0.81688990727511868</v>
      </c>
      <c r="B257" s="43">
        <v>4</v>
      </c>
      <c r="C257" s="43">
        <v>24</v>
      </c>
      <c r="D257" s="43" t="s">
        <v>9</v>
      </c>
    </row>
    <row r="258" spans="1:4" x14ac:dyDescent="0.25">
      <c r="A258" s="44">
        <v>0.80084708202770871</v>
      </c>
      <c r="B258" s="43">
        <v>4</v>
      </c>
      <c r="C258" s="43">
        <v>25</v>
      </c>
      <c r="D258" s="43" t="s">
        <v>9</v>
      </c>
    </row>
    <row r="259" spans="1:4" x14ac:dyDescent="0.25">
      <c r="A259" s="44">
        <v>0.78563544925066897</v>
      </c>
      <c r="B259" s="43">
        <v>4</v>
      </c>
      <c r="C259" s="43">
        <v>26</v>
      </c>
      <c r="D259" s="43" t="s">
        <v>9</v>
      </c>
    </row>
    <row r="260" spans="1:4" x14ac:dyDescent="0.25">
      <c r="A260" s="44">
        <v>0.77128397546694349</v>
      </c>
      <c r="B260" s="43">
        <v>4</v>
      </c>
      <c r="C260" s="43">
        <v>27</v>
      </c>
      <c r="D260" s="43" t="s">
        <v>9</v>
      </c>
    </row>
    <row r="261" spans="1:4" x14ac:dyDescent="0.25">
      <c r="A261" s="44">
        <v>0.75784469371977836</v>
      </c>
      <c r="B261" s="43">
        <v>4</v>
      </c>
      <c r="C261" s="43">
        <v>28</v>
      </c>
      <c r="D261" s="43" t="s">
        <v>9</v>
      </c>
    </row>
    <row r="262" spans="1:4" x14ac:dyDescent="0.25">
      <c r="A262" s="44">
        <v>0.7457095344756709</v>
      </c>
      <c r="B262" s="43">
        <v>4</v>
      </c>
      <c r="C262" s="43">
        <v>29</v>
      </c>
      <c r="D262" s="43" t="s">
        <v>9</v>
      </c>
    </row>
    <row r="263" spans="1:4" x14ac:dyDescent="0.25">
      <c r="A263" s="44">
        <v>0.73459671538149751</v>
      </c>
      <c r="B263" s="43">
        <v>4</v>
      </c>
      <c r="C263" s="43">
        <v>30</v>
      </c>
      <c r="D263" s="43" t="s">
        <v>9</v>
      </c>
    </row>
    <row r="264" spans="1:4" x14ac:dyDescent="0.25">
      <c r="A264" s="44">
        <v>0.72477932489107522</v>
      </c>
      <c r="B264" s="43">
        <v>4</v>
      </c>
      <c r="C264" s="43">
        <v>31</v>
      </c>
      <c r="D264" s="43" t="s">
        <v>9</v>
      </c>
    </row>
    <row r="265" spans="1:4" x14ac:dyDescent="0.25">
      <c r="A265" s="44">
        <v>0.71689960495434635</v>
      </c>
      <c r="B265" s="43">
        <v>4</v>
      </c>
      <c r="C265" s="43">
        <v>32</v>
      </c>
      <c r="D265" s="43" t="s">
        <v>9</v>
      </c>
    </row>
    <row r="266" spans="1:4" x14ac:dyDescent="0.25">
      <c r="A266" s="44">
        <v>0.71068659330933182</v>
      </c>
      <c r="B266" s="43">
        <v>4</v>
      </c>
      <c r="C266" s="43">
        <v>33</v>
      </c>
      <c r="D266" s="43" t="s">
        <v>9</v>
      </c>
    </row>
    <row r="267" spans="1:4" x14ac:dyDescent="0.25">
      <c r="A267" s="44">
        <v>0.70564228578922428</v>
      </c>
      <c r="B267" s="43">
        <v>4</v>
      </c>
      <c r="C267" s="43">
        <v>34</v>
      </c>
      <c r="D267" s="43" t="s">
        <v>9</v>
      </c>
    </row>
    <row r="268" spans="1:4" x14ac:dyDescent="0.25">
      <c r="A268" s="44">
        <v>0.70135281808776073</v>
      </c>
      <c r="B268" s="43">
        <v>4</v>
      </c>
      <c r="C268" s="43">
        <v>35</v>
      </c>
      <c r="D268" s="43" t="s">
        <v>9</v>
      </c>
    </row>
    <row r="269" spans="1:4" x14ac:dyDescent="0.25">
      <c r="A269" s="44">
        <v>0.69779609477495996</v>
      </c>
      <c r="B269" s="43">
        <v>4</v>
      </c>
      <c r="C269" s="43">
        <v>36</v>
      </c>
      <c r="D269" s="43" t="s">
        <v>9</v>
      </c>
    </row>
    <row r="270" spans="1:4" x14ac:dyDescent="0.25">
      <c r="A270" s="44">
        <v>0.69491582859826906</v>
      </c>
      <c r="B270" s="43">
        <v>4</v>
      </c>
      <c r="C270" s="43">
        <v>37</v>
      </c>
      <c r="D270" s="43" t="s">
        <v>9</v>
      </c>
    </row>
    <row r="271" spans="1:4" x14ac:dyDescent="0.25">
      <c r="A271" s="44">
        <v>0.69311651654123685</v>
      </c>
      <c r="B271" s="43">
        <v>4</v>
      </c>
      <c r="C271" s="43">
        <v>38</v>
      </c>
      <c r="D271" s="43" t="s">
        <v>9</v>
      </c>
    </row>
    <row r="272" spans="1:4" x14ac:dyDescent="0.25">
      <c r="A272" s="44">
        <v>0.69193399314069792</v>
      </c>
      <c r="B272" s="43">
        <v>4</v>
      </c>
      <c r="C272" s="43">
        <v>39</v>
      </c>
      <c r="D272" s="43" t="s">
        <v>9</v>
      </c>
    </row>
    <row r="273" spans="1:4" x14ac:dyDescent="0.25">
      <c r="A273" s="44">
        <v>0.69125711954487767</v>
      </c>
      <c r="B273" s="43">
        <v>4</v>
      </c>
      <c r="C273" s="43">
        <v>40</v>
      </c>
      <c r="D273" s="43" t="s">
        <v>9</v>
      </c>
    </row>
    <row r="274" spans="1:4" x14ac:dyDescent="0.25">
      <c r="A274" s="44">
        <v>0.69135040280691662</v>
      </c>
      <c r="B274" s="43">
        <v>4</v>
      </c>
      <c r="C274" s="43">
        <v>41</v>
      </c>
      <c r="D274" s="43" t="s">
        <v>9</v>
      </c>
    </row>
    <row r="275" spans="1:4" x14ac:dyDescent="0.25">
      <c r="A275" s="44">
        <v>0.69191049982005415</v>
      </c>
      <c r="B275" s="43">
        <v>4</v>
      </c>
      <c r="C275" s="43">
        <v>42</v>
      </c>
      <c r="D275" s="43" t="s">
        <v>9</v>
      </c>
    </row>
    <row r="276" spans="1:4" x14ac:dyDescent="0.25">
      <c r="A276" s="44">
        <v>0.69247339683457532</v>
      </c>
      <c r="B276" s="43">
        <v>4</v>
      </c>
      <c r="C276" s="43">
        <v>43</v>
      </c>
      <c r="D276" s="43" t="s">
        <v>9</v>
      </c>
    </row>
    <row r="277" spans="1:4" x14ac:dyDescent="0.25">
      <c r="A277" s="44">
        <v>0.6928275895119943</v>
      </c>
      <c r="B277" s="43">
        <v>4</v>
      </c>
      <c r="C277" s="43">
        <v>44</v>
      </c>
      <c r="D277" s="43" t="s">
        <v>9</v>
      </c>
    </row>
    <row r="278" spans="1:4" x14ac:dyDescent="0.25">
      <c r="A278" s="44">
        <v>0.69314161668660901</v>
      </c>
      <c r="B278" s="43">
        <v>4</v>
      </c>
      <c r="C278" s="43">
        <v>45</v>
      </c>
      <c r="D278" s="43" t="s">
        <v>9</v>
      </c>
    </row>
    <row r="279" spans="1:4" x14ac:dyDescent="0.25">
      <c r="A279" s="44">
        <v>0.6933983449581419</v>
      </c>
      <c r="B279" s="43">
        <v>4</v>
      </c>
      <c r="C279" s="43">
        <v>46</v>
      </c>
      <c r="D279" s="43" t="s">
        <v>9</v>
      </c>
    </row>
    <row r="280" spans="1:4" x14ac:dyDescent="0.25">
      <c r="A280" s="44">
        <v>0.69393679130977526</v>
      </c>
      <c r="B280" s="43">
        <v>4</v>
      </c>
      <c r="C280" s="43">
        <v>47</v>
      </c>
      <c r="D280" s="43" t="s">
        <v>9</v>
      </c>
    </row>
    <row r="281" spans="1:4" x14ac:dyDescent="0.25">
      <c r="A281" s="44">
        <v>0.69446313740690147</v>
      </c>
      <c r="B281" s="43">
        <v>4</v>
      </c>
      <c r="C281" s="43">
        <v>48</v>
      </c>
      <c r="D281" s="43" t="s">
        <v>9</v>
      </c>
    </row>
    <row r="282" spans="1:4" x14ac:dyDescent="0.25">
      <c r="A282" s="44">
        <v>0.69467418413492432</v>
      </c>
      <c r="B282" s="43">
        <v>4</v>
      </c>
      <c r="C282" s="43">
        <v>49</v>
      </c>
      <c r="D282" s="43" t="s">
        <v>9</v>
      </c>
    </row>
    <row r="283" spans="1:4" x14ac:dyDescent="0.25">
      <c r="A283" s="44">
        <v>0.69502307433148713</v>
      </c>
      <c r="B283" s="43">
        <v>4</v>
      </c>
      <c r="C283" s="43">
        <v>50</v>
      </c>
      <c r="D283" s="43" t="s">
        <v>9</v>
      </c>
    </row>
    <row r="284" spans="1:4" x14ac:dyDescent="0.25">
      <c r="A284" s="44">
        <v>0.69514874354842848</v>
      </c>
      <c r="B284" s="43">
        <v>4</v>
      </c>
      <c r="C284" s="43">
        <v>51</v>
      </c>
      <c r="D284" s="43" t="s">
        <v>9</v>
      </c>
    </row>
    <row r="285" spans="1:4" x14ac:dyDescent="0.25">
      <c r="A285" s="44">
        <v>0.69511432079297197</v>
      </c>
      <c r="B285" s="43">
        <v>4</v>
      </c>
      <c r="C285" s="43">
        <v>52</v>
      </c>
      <c r="D285" s="43" t="s">
        <v>9</v>
      </c>
    </row>
    <row r="286" spans="1:4" x14ac:dyDescent="0.25">
      <c r="A286" s="44">
        <v>0.69540939806185353</v>
      </c>
      <c r="B286" s="43">
        <v>4</v>
      </c>
      <c r="C286" s="43">
        <v>53</v>
      </c>
      <c r="D286" s="43" t="s">
        <v>9</v>
      </c>
    </row>
    <row r="287" spans="1:4" x14ac:dyDescent="0.25">
      <c r="A287" s="44">
        <v>0.69571482835211063</v>
      </c>
      <c r="B287" s="43">
        <v>4</v>
      </c>
      <c r="C287" s="43">
        <v>54</v>
      </c>
      <c r="D287" s="43" t="s">
        <v>9</v>
      </c>
    </row>
    <row r="288" spans="1:4" x14ac:dyDescent="0.25">
      <c r="A288" s="44">
        <v>0.69593035911310641</v>
      </c>
      <c r="B288" s="43">
        <v>4</v>
      </c>
      <c r="C288" s="43">
        <v>55</v>
      </c>
      <c r="D288" s="43" t="s">
        <v>9</v>
      </c>
    </row>
    <row r="289" spans="1:4" x14ac:dyDescent="0.25">
      <c r="A289" s="44">
        <v>0.69594873512354427</v>
      </c>
      <c r="B289" s="43">
        <v>4</v>
      </c>
      <c r="C289" s="43">
        <v>56</v>
      </c>
      <c r="D289" s="43" t="s">
        <v>9</v>
      </c>
    </row>
    <row r="290" spans="1:4" x14ac:dyDescent="0.25">
      <c r="A290" s="44">
        <v>0.69601251330243163</v>
      </c>
      <c r="B290" s="43">
        <v>4</v>
      </c>
      <c r="C290" s="43">
        <v>57</v>
      </c>
      <c r="D290" s="43" t="s">
        <v>9</v>
      </c>
    </row>
    <row r="291" spans="1:4" x14ac:dyDescent="0.25">
      <c r="A291" s="44">
        <v>0.69601251330243163</v>
      </c>
      <c r="B291" s="43">
        <v>4</v>
      </c>
      <c r="C291" s="43">
        <v>58</v>
      </c>
      <c r="D291" s="43" t="s">
        <v>9</v>
      </c>
    </row>
    <row r="292" spans="1:4" x14ac:dyDescent="0.25">
      <c r="A292" s="44"/>
      <c r="B292" s="43">
        <v>5</v>
      </c>
      <c r="C292" s="43">
        <v>1</v>
      </c>
      <c r="D292" s="43" t="s">
        <v>9</v>
      </c>
    </row>
    <row r="293" spans="1:4" x14ac:dyDescent="0.25">
      <c r="A293" s="44"/>
      <c r="B293" s="43">
        <v>5</v>
      </c>
      <c r="C293" s="43">
        <v>2</v>
      </c>
      <c r="D293" s="43" t="s">
        <v>9</v>
      </c>
    </row>
    <row r="294" spans="1:4" x14ac:dyDescent="0.25">
      <c r="A294" s="44"/>
      <c r="B294" s="43">
        <v>5</v>
      </c>
      <c r="C294" s="43">
        <v>3</v>
      </c>
      <c r="D294" s="43" t="s">
        <v>9</v>
      </c>
    </row>
    <row r="295" spans="1:4" x14ac:dyDescent="0.25">
      <c r="A295" s="44"/>
      <c r="B295" s="43">
        <v>5</v>
      </c>
      <c r="C295" s="43">
        <v>4</v>
      </c>
      <c r="D295" s="43" t="s">
        <v>9</v>
      </c>
    </row>
    <row r="296" spans="1:4" x14ac:dyDescent="0.25">
      <c r="A296" s="44">
        <v>3.0298533878675831</v>
      </c>
      <c r="B296" s="43">
        <v>5</v>
      </c>
      <c r="C296" s="43">
        <v>5</v>
      </c>
      <c r="D296" s="43" t="s">
        <v>9</v>
      </c>
    </row>
    <row r="297" spans="1:4" x14ac:dyDescent="0.25">
      <c r="A297" s="44">
        <v>2.5596712599865157</v>
      </c>
      <c r="B297" s="43">
        <v>5</v>
      </c>
      <c r="C297" s="43">
        <v>6</v>
      </c>
      <c r="D297" s="43" t="s">
        <v>9</v>
      </c>
    </row>
    <row r="298" spans="1:4" x14ac:dyDescent="0.25">
      <c r="A298" s="44">
        <v>2.2123070551778889</v>
      </c>
      <c r="B298" s="43">
        <v>5</v>
      </c>
      <c r="C298" s="43">
        <v>7</v>
      </c>
      <c r="D298" s="43" t="s">
        <v>9</v>
      </c>
    </row>
    <row r="299" spans="1:4" x14ac:dyDescent="0.25">
      <c r="A299" s="44">
        <v>1.9375597903459161</v>
      </c>
      <c r="B299" s="43">
        <v>5</v>
      </c>
      <c r="C299" s="43">
        <v>8</v>
      </c>
      <c r="D299" s="43" t="s">
        <v>9</v>
      </c>
    </row>
    <row r="300" spans="1:4" x14ac:dyDescent="0.25">
      <c r="A300" s="44">
        <v>1.7252344764033987</v>
      </c>
      <c r="B300" s="43">
        <v>5</v>
      </c>
      <c r="C300" s="43">
        <v>9</v>
      </c>
      <c r="D300" s="43" t="s">
        <v>9</v>
      </c>
    </row>
    <row r="301" spans="1:4" x14ac:dyDescent="0.25">
      <c r="A301" s="44">
        <v>1.5540410332297083</v>
      </c>
      <c r="B301" s="43">
        <v>5</v>
      </c>
      <c r="C301" s="43">
        <v>10</v>
      </c>
      <c r="D301" s="43" t="s">
        <v>9</v>
      </c>
    </row>
    <row r="302" spans="1:4" x14ac:dyDescent="0.25">
      <c r="A302" s="44">
        <v>1.4103733693558582</v>
      </c>
      <c r="B302" s="43">
        <v>5</v>
      </c>
      <c r="C302" s="43">
        <v>11</v>
      </c>
      <c r="D302" s="43" t="s">
        <v>9</v>
      </c>
    </row>
    <row r="303" spans="1:4" x14ac:dyDescent="0.25">
      <c r="A303" s="44">
        <v>1.2913145945298203</v>
      </c>
      <c r="B303" s="43">
        <v>5</v>
      </c>
      <c r="C303" s="43">
        <v>12</v>
      </c>
      <c r="D303" s="43" t="s">
        <v>9</v>
      </c>
    </row>
    <row r="304" spans="1:4" x14ac:dyDescent="0.25">
      <c r="A304" s="44">
        <v>1.2009013354001625</v>
      </c>
      <c r="B304" s="43">
        <v>5</v>
      </c>
      <c r="C304" s="43">
        <v>13</v>
      </c>
      <c r="D304" s="43" t="s">
        <v>9</v>
      </c>
    </row>
    <row r="305" spans="1:4" x14ac:dyDescent="0.25">
      <c r="A305" s="44">
        <v>1.130230723769003</v>
      </c>
      <c r="B305" s="43">
        <v>5</v>
      </c>
      <c r="C305" s="43">
        <v>14</v>
      </c>
      <c r="D305" s="43" t="s">
        <v>9</v>
      </c>
    </row>
    <row r="306" spans="1:4" x14ac:dyDescent="0.25">
      <c r="A306" s="44">
        <v>1.0697493635031508</v>
      </c>
      <c r="B306" s="43">
        <v>5</v>
      </c>
      <c r="C306" s="43">
        <v>15</v>
      </c>
      <c r="D306" s="43" t="s">
        <v>9</v>
      </c>
    </row>
    <row r="307" spans="1:4" x14ac:dyDescent="0.25">
      <c r="A307" s="44">
        <v>1.0177384047441858</v>
      </c>
      <c r="B307" s="43">
        <v>5</v>
      </c>
      <c r="C307" s="43">
        <v>16</v>
      </c>
      <c r="D307" s="43" t="s">
        <v>9</v>
      </c>
    </row>
    <row r="308" spans="1:4" x14ac:dyDescent="0.25">
      <c r="A308" s="44">
        <v>0.97307466855663716</v>
      </c>
      <c r="B308" s="43">
        <v>5</v>
      </c>
      <c r="C308" s="43">
        <v>17</v>
      </c>
      <c r="D308" s="43" t="s">
        <v>9</v>
      </c>
    </row>
    <row r="309" spans="1:4" x14ac:dyDescent="0.25">
      <c r="A309" s="44">
        <v>0.93356091328640456</v>
      </c>
      <c r="B309" s="43">
        <v>5</v>
      </c>
      <c r="C309" s="43">
        <v>18</v>
      </c>
      <c r="D309" s="43" t="s">
        <v>9</v>
      </c>
    </row>
    <row r="310" spans="1:4" x14ac:dyDescent="0.25">
      <c r="A310" s="44">
        <v>0.89819084203465549</v>
      </c>
      <c r="B310" s="43">
        <v>5</v>
      </c>
      <c r="C310" s="43">
        <v>19</v>
      </c>
      <c r="D310" s="43" t="s">
        <v>9</v>
      </c>
    </row>
    <row r="311" spans="1:4" x14ac:dyDescent="0.25">
      <c r="A311" s="44">
        <v>0.86781620864625231</v>
      </c>
      <c r="B311" s="43">
        <v>5</v>
      </c>
      <c r="C311" s="43">
        <v>20</v>
      </c>
      <c r="D311" s="43" t="s">
        <v>9</v>
      </c>
    </row>
    <row r="312" spans="1:4" x14ac:dyDescent="0.25">
      <c r="A312" s="44">
        <v>0.84488407049671732</v>
      </c>
      <c r="B312" s="43">
        <v>5</v>
      </c>
      <c r="C312" s="43">
        <v>21</v>
      </c>
      <c r="D312" s="43" t="s">
        <v>9</v>
      </c>
    </row>
    <row r="313" spans="1:4" x14ac:dyDescent="0.25">
      <c r="A313" s="44">
        <v>0.82294311794899278</v>
      </c>
      <c r="B313" s="43">
        <v>5</v>
      </c>
      <c r="C313" s="43">
        <v>22</v>
      </c>
      <c r="D313" s="43" t="s">
        <v>9</v>
      </c>
    </row>
    <row r="314" spans="1:4" x14ac:dyDescent="0.25">
      <c r="A314" s="44">
        <v>0.80111347599215688</v>
      </c>
      <c r="B314" s="43">
        <v>5</v>
      </c>
      <c r="C314" s="43">
        <v>23</v>
      </c>
      <c r="D314" s="43" t="s">
        <v>9</v>
      </c>
    </row>
    <row r="315" spans="1:4" x14ac:dyDescent="0.25">
      <c r="A315" s="44">
        <v>0.7820011028495738</v>
      </c>
      <c r="B315" s="43">
        <v>5</v>
      </c>
      <c r="C315" s="43">
        <v>24</v>
      </c>
      <c r="D315" s="43" t="s">
        <v>9</v>
      </c>
    </row>
    <row r="316" spans="1:4" x14ac:dyDescent="0.25">
      <c r="A316" s="44">
        <v>0.76666238548834531</v>
      </c>
      <c r="B316" s="43">
        <v>5</v>
      </c>
      <c r="C316" s="43">
        <v>25</v>
      </c>
      <c r="D316" s="43" t="s">
        <v>9</v>
      </c>
    </row>
    <row r="317" spans="1:4" x14ac:dyDescent="0.25">
      <c r="A317" s="44">
        <v>0.75275810943539145</v>
      </c>
      <c r="B317" s="43">
        <v>5</v>
      </c>
      <c r="C317" s="43">
        <v>26</v>
      </c>
      <c r="D317" s="43" t="s">
        <v>9</v>
      </c>
    </row>
    <row r="318" spans="1:4" x14ac:dyDescent="0.25">
      <c r="A318" s="44">
        <v>0.73913309339378319</v>
      </c>
      <c r="B318" s="43">
        <v>5</v>
      </c>
      <c r="C318" s="43">
        <v>27</v>
      </c>
      <c r="D318" s="43" t="s">
        <v>9</v>
      </c>
    </row>
    <row r="319" spans="1:4" x14ac:dyDescent="0.25">
      <c r="A319" s="44">
        <v>0.72634161194604618</v>
      </c>
      <c r="B319" s="43">
        <v>5</v>
      </c>
      <c r="C319" s="43">
        <v>28</v>
      </c>
      <c r="D319" s="43" t="s">
        <v>9</v>
      </c>
    </row>
    <row r="320" spans="1:4" x14ac:dyDescent="0.25">
      <c r="A320" s="44">
        <v>0.71548928588775884</v>
      </c>
      <c r="B320" s="43">
        <v>5</v>
      </c>
      <c r="C320" s="43">
        <v>29</v>
      </c>
      <c r="D320" s="43" t="s">
        <v>9</v>
      </c>
    </row>
    <row r="321" spans="1:4" x14ac:dyDescent="0.25">
      <c r="A321" s="44">
        <v>0.70574915313047204</v>
      </c>
      <c r="B321" s="43">
        <v>5</v>
      </c>
      <c r="C321" s="43">
        <v>30</v>
      </c>
      <c r="D321" s="43" t="s">
        <v>9</v>
      </c>
    </row>
    <row r="322" spans="1:4" x14ac:dyDescent="0.25">
      <c r="A322" s="44">
        <v>0.69725049014404628</v>
      </c>
      <c r="B322" s="43">
        <v>5</v>
      </c>
      <c r="C322" s="43">
        <v>31</v>
      </c>
      <c r="D322" s="43" t="s">
        <v>9</v>
      </c>
    </row>
    <row r="323" spans="1:4" x14ac:dyDescent="0.25">
      <c r="A323" s="44">
        <v>0.69063462661774144</v>
      </c>
      <c r="B323" s="43">
        <v>5</v>
      </c>
      <c r="C323" s="43">
        <v>32</v>
      </c>
      <c r="D323" s="43" t="s">
        <v>9</v>
      </c>
    </row>
    <row r="324" spans="1:4" x14ac:dyDescent="0.25">
      <c r="A324" s="44">
        <v>0.68559744890013696</v>
      </c>
      <c r="B324" s="43">
        <v>5</v>
      </c>
      <c r="C324" s="43">
        <v>33</v>
      </c>
      <c r="D324" s="43" t="s">
        <v>9</v>
      </c>
    </row>
    <row r="325" spans="1:4" x14ac:dyDescent="0.25">
      <c r="A325" s="44">
        <v>0.68161631003924139</v>
      </c>
      <c r="B325" s="43">
        <v>5</v>
      </c>
      <c r="C325" s="43">
        <v>34</v>
      </c>
      <c r="D325" s="43" t="s">
        <v>9</v>
      </c>
    </row>
    <row r="326" spans="1:4" x14ac:dyDescent="0.25">
      <c r="A326" s="44">
        <v>0.67827091740612422</v>
      </c>
      <c r="B326" s="43">
        <v>5</v>
      </c>
      <c r="C326" s="43">
        <v>35</v>
      </c>
      <c r="D326" s="43" t="s">
        <v>9</v>
      </c>
    </row>
    <row r="327" spans="1:4" x14ac:dyDescent="0.25">
      <c r="A327" s="44">
        <v>0.67555386358726111</v>
      </c>
      <c r="B327" s="43">
        <v>5</v>
      </c>
      <c r="C327" s="43">
        <v>36</v>
      </c>
      <c r="D327" s="43" t="s">
        <v>9</v>
      </c>
    </row>
    <row r="328" spans="1:4" x14ac:dyDescent="0.25">
      <c r="A328" s="44">
        <v>0.67444743779045324</v>
      </c>
      <c r="B328" s="43">
        <v>5</v>
      </c>
      <c r="C328" s="43">
        <v>37</v>
      </c>
      <c r="D328" s="43" t="s">
        <v>9</v>
      </c>
    </row>
    <row r="329" spans="1:4" x14ac:dyDescent="0.25">
      <c r="A329" s="44">
        <v>0.6744510658698557</v>
      </c>
      <c r="B329" s="43">
        <v>5</v>
      </c>
      <c r="C329" s="43">
        <v>38</v>
      </c>
      <c r="D329" s="43" t="s">
        <v>9</v>
      </c>
    </row>
    <row r="330" spans="1:4" x14ac:dyDescent="0.25">
      <c r="A330" s="44">
        <v>0.67476375993724691</v>
      </c>
      <c r="B330" s="43">
        <v>5</v>
      </c>
      <c r="C330" s="43">
        <v>39</v>
      </c>
      <c r="D330" s="43" t="s">
        <v>9</v>
      </c>
    </row>
    <row r="331" spans="1:4" x14ac:dyDescent="0.25">
      <c r="A331" s="44">
        <v>0.67545982316194442</v>
      </c>
      <c r="B331" s="43">
        <v>5</v>
      </c>
      <c r="C331" s="43">
        <v>40</v>
      </c>
      <c r="D331" s="43" t="s">
        <v>9</v>
      </c>
    </row>
    <row r="332" spans="1:4" x14ac:dyDescent="0.25">
      <c r="A332" s="44">
        <v>0.6763504936286896</v>
      </c>
      <c r="B332" s="43">
        <v>5</v>
      </c>
      <c r="C332" s="43">
        <v>41</v>
      </c>
      <c r="D332" s="43" t="s">
        <v>9</v>
      </c>
    </row>
    <row r="333" spans="1:4" x14ac:dyDescent="0.25">
      <c r="A333" s="44">
        <v>0.67663959012486696</v>
      </c>
      <c r="B333" s="43">
        <v>5</v>
      </c>
      <c r="C333" s="43">
        <v>42</v>
      </c>
      <c r="D333" s="43" t="s">
        <v>9</v>
      </c>
    </row>
    <row r="334" spans="1:4" x14ac:dyDescent="0.25">
      <c r="A334" s="44">
        <v>0.67684257604187692</v>
      </c>
      <c r="B334" s="43">
        <v>5</v>
      </c>
      <c r="C334" s="43">
        <v>43</v>
      </c>
      <c r="D334" s="43" t="s">
        <v>9</v>
      </c>
    </row>
    <row r="335" spans="1:4" x14ac:dyDescent="0.25">
      <c r="A335" s="44">
        <v>0.67689644709713126</v>
      </c>
      <c r="B335" s="43">
        <v>5</v>
      </c>
      <c r="C335" s="43">
        <v>44</v>
      </c>
      <c r="D335" s="43" t="s">
        <v>9</v>
      </c>
    </row>
    <row r="336" spans="1:4" x14ac:dyDescent="0.25">
      <c r="A336" s="44">
        <v>0.67704268586500171</v>
      </c>
      <c r="B336" s="43">
        <v>5</v>
      </c>
      <c r="C336" s="43">
        <v>45</v>
      </c>
      <c r="D336" s="43" t="s">
        <v>9</v>
      </c>
    </row>
    <row r="337" spans="1:4" x14ac:dyDescent="0.25">
      <c r="A337" s="44">
        <v>0.67719076349390095</v>
      </c>
      <c r="B337" s="43">
        <v>5</v>
      </c>
      <c r="C337" s="43">
        <v>46</v>
      </c>
      <c r="D337" s="43" t="s">
        <v>9</v>
      </c>
    </row>
    <row r="338" spans="1:4" x14ac:dyDescent="0.25">
      <c r="A338" s="44">
        <v>0.67767574410142051</v>
      </c>
      <c r="B338" s="43">
        <v>5</v>
      </c>
      <c r="C338" s="43">
        <v>47</v>
      </c>
      <c r="D338" s="43" t="s">
        <v>9</v>
      </c>
    </row>
    <row r="339" spans="1:4" x14ac:dyDescent="0.25">
      <c r="A339" s="44">
        <v>0.67811558897748658</v>
      </c>
      <c r="B339" s="43">
        <v>5</v>
      </c>
      <c r="C339" s="43">
        <v>48</v>
      </c>
      <c r="D339" s="43" t="s">
        <v>9</v>
      </c>
    </row>
    <row r="340" spans="1:4" x14ac:dyDescent="0.25">
      <c r="A340" s="44">
        <v>0.67826995181699323</v>
      </c>
      <c r="B340" s="43">
        <v>5</v>
      </c>
      <c r="C340" s="43">
        <v>49</v>
      </c>
      <c r="D340" s="43" t="s">
        <v>9</v>
      </c>
    </row>
    <row r="341" spans="1:4" x14ac:dyDescent="0.25">
      <c r="A341" s="44">
        <v>0.67859964464777534</v>
      </c>
      <c r="B341" s="43">
        <v>5</v>
      </c>
      <c r="C341" s="43">
        <v>50</v>
      </c>
      <c r="D341" s="43" t="s">
        <v>9</v>
      </c>
    </row>
    <row r="342" spans="1:4" x14ac:dyDescent="0.25">
      <c r="A342" s="44">
        <v>0.6786749132720159</v>
      </c>
      <c r="B342" s="43">
        <v>5</v>
      </c>
      <c r="C342" s="43">
        <v>51</v>
      </c>
      <c r="D342" s="43" t="s">
        <v>9</v>
      </c>
    </row>
    <row r="343" spans="1:4" x14ac:dyDescent="0.25">
      <c r="A343" s="44">
        <v>0.67860883889518653</v>
      </c>
      <c r="B343" s="43">
        <v>5</v>
      </c>
      <c r="C343" s="43">
        <v>52</v>
      </c>
      <c r="D343" s="43" t="s">
        <v>9</v>
      </c>
    </row>
    <row r="344" spans="1:4" x14ac:dyDescent="0.25">
      <c r="A344" s="44">
        <v>0.67889857550901156</v>
      </c>
      <c r="B344" s="43">
        <v>5</v>
      </c>
      <c r="C344" s="43">
        <v>53</v>
      </c>
      <c r="D344" s="43" t="s">
        <v>9</v>
      </c>
    </row>
    <row r="345" spans="1:4" x14ac:dyDescent="0.25">
      <c r="A345" s="44">
        <v>0.67921063108456348</v>
      </c>
      <c r="B345" s="43">
        <v>5</v>
      </c>
      <c r="C345" s="43">
        <v>54</v>
      </c>
      <c r="D345" s="43" t="s">
        <v>9</v>
      </c>
    </row>
    <row r="346" spans="1:4" x14ac:dyDescent="0.25">
      <c r="A346" s="44">
        <v>0.67942074450346113</v>
      </c>
      <c r="B346" s="43">
        <v>5</v>
      </c>
      <c r="C346" s="43">
        <v>55</v>
      </c>
      <c r="D346" s="43" t="s">
        <v>9</v>
      </c>
    </row>
    <row r="347" spans="1:4" x14ac:dyDescent="0.25">
      <c r="A347" s="44">
        <v>0.67943773783980188</v>
      </c>
      <c r="B347" s="43">
        <v>5</v>
      </c>
      <c r="C347" s="43">
        <v>56</v>
      </c>
      <c r="D347" s="43" t="s">
        <v>9</v>
      </c>
    </row>
    <row r="348" spans="1:4" x14ac:dyDescent="0.25">
      <c r="A348" s="44">
        <v>0.67951091534009289</v>
      </c>
      <c r="B348" s="43">
        <v>5</v>
      </c>
      <c r="C348" s="43">
        <v>57</v>
      </c>
      <c r="D348" s="43" t="s">
        <v>9</v>
      </c>
    </row>
    <row r="349" spans="1:4" x14ac:dyDescent="0.25">
      <c r="A349" s="44">
        <v>0.67951091534009289</v>
      </c>
      <c r="B349" s="43">
        <v>5</v>
      </c>
      <c r="C349" s="43">
        <v>58</v>
      </c>
      <c r="D349" s="43" t="s">
        <v>9</v>
      </c>
    </row>
    <row r="350" spans="1:4" x14ac:dyDescent="0.25">
      <c r="A350" s="44"/>
      <c r="B350" s="43">
        <v>6</v>
      </c>
      <c r="C350" s="43">
        <v>1</v>
      </c>
      <c r="D350" s="43" t="s">
        <v>9</v>
      </c>
    </row>
    <row r="351" spans="1:4" x14ac:dyDescent="0.25">
      <c r="A351" s="44"/>
      <c r="B351" s="43">
        <v>6</v>
      </c>
      <c r="C351" s="43">
        <v>2</v>
      </c>
      <c r="D351" s="43" t="s">
        <v>9</v>
      </c>
    </row>
    <row r="352" spans="1:4" x14ac:dyDescent="0.25">
      <c r="A352" s="44"/>
      <c r="B352" s="43">
        <v>6</v>
      </c>
      <c r="C352" s="43">
        <v>3</v>
      </c>
      <c r="D352" s="43" t="s">
        <v>9</v>
      </c>
    </row>
    <row r="353" spans="1:4" x14ac:dyDescent="0.25">
      <c r="A353" s="44"/>
      <c r="B353" s="43">
        <v>6</v>
      </c>
      <c r="C353" s="43">
        <v>4</v>
      </c>
      <c r="D353" s="43" t="s">
        <v>9</v>
      </c>
    </row>
    <row r="354" spans="1:4" x14ac:dyDescent="0.25">
      <c r="A354" s="44"/>
      <c r="B354" s="43">
        <v>6</v>
      </c>
      <c r="C354" s="43">
        <v>5</v>
      </c>
      <c r="D354" s="43" t="s">
        <v>9</v>
      </c>
    </row>
    <row r="355" spans="1:4" x14ac:dyDescent="0.25">
      <c r="A355" s="44">
        <v>2.4807553236952029</v>
      </c>
      <c r="B355" s="43">
        <v>6</v>
      </c>
      <c r="C355" s="43">
        <v>6</v>
      </c>
      <c r="D355" s="43" t="s">
        <v>9</v>
      </c>
    </row>
    <row r="356" spans="1:4" x14ac:dyDescent="0.25">
      <c r="A356" s="44">
        <v>2.1454361367639883</v>
      </c>
      <c r="B356" s="43">
        <v>6</v>
      </c>
      <c r="C356" s="43">
        <v>7</v>
      </c>
      <c r="D356" s="43" t="s">
        <v>9</v>
      </c>
    </row>
    <row r="357" spans="1:4" x14ac:dyDescent="0.25">
      <c r="A357" s="44">
        <v>1.8936907714182902</v>
      </c>
      <c r="B357" s="43">
        <v>6</v>
      </c>
      <c r="C357" s="43">
        <v>8</v>
      </c>
      <c r="D357" s="43" t="s">
        <v>9</v>
      </c>
    </row>
    <row r="358" spans="1:4" x14ac:dyDescent="0.25">
      <c r="A358" s="44">
        <v>1.6882640101766397</v>
      </c>
      <c r="B358" s="43">
        <v>6</v>
      </c>
      <c r="C358" s="43">
        <v>9</v>
      </c>
      <c r="D358" s="43" t="s">
        <v>9</v>
      </c>
    </row>
    <row r="359" spans="1:4" x14ac:dyDescent="0.25">
      <c r="A359" s="44">
        <v>1.5099032329571394</v>
      </c>
      <c r="B359" s="43">
        <v>6</v>
      </c>
      <c r="C359" s="43">
        <v>10</v>
      </c>
      <c r="D359" s="43" t="s">
        <v>9</v>
      </c>
    </row>
    <row r="360" spans="1:4" x14ac:dyDescent="0.25">
      <c r="A360" s="44">
        <v>1.358445585824996</v>
      </c>
      <c r="B360" s="43">
        <v>6</v>
      </c>
      <c r="C360" s="43">
        <v>11</v>
      </c>
      <c r="D360" s="43" t="s">
        <v>9</v>
      </c>
    </row>
    <row r="361" spans="1:4" x14ac:dyDescent="0.25">
      <c r="A361" s="44">
        <v>1.250129131419295</v>
      </c>
      <c r="B361" s="43">
        <v>6</v>
      </c>
      <c r="C361" s="43">
        <v>12</v>
      </c>
      <c r="D361" s="43" t="s">
        <v>9</v>
      </c>
    </row>
    <row r="362" spans="1:4" x14ac:dyDescent="0.25">
      <c r="A362" s="44">
        <v>1.1651167103947044</v>
      </c>
      <c r="B362" s="43">
        <v>6</v>
      </c>
      <c r="C362" s="43">
        <v>13</v>
      </c>
      <c r="D362" s="43" t="s">
        <v>9</v>
      </c>
    </row>
    <row r="363" spans="1:4" x14ac:dyDescent="0.25">
      <c r="A363" s="44">
        <v>1.0948228759327179</v>
      </c>
      <c r="B363" s="43">
        <v>6</v>
      </c>
      <c r="C363" s="43">
        <v>14</v>
      </c>
      <c r="D363" s="43" t="s">
        <v>9</v>
      </c>
    </row>
    <row r="364" spans="1:4" x14ac:dyDescent="0.25">
      <c r="A364" s="44">
        <v>1.0347683583080021</v>
      </c>
      <c r="B364" s="43">
        <v>6</v>
      </c>
      <c r="C364" s="43">
        <v>15</v>
      </c>
      <c r="D364" s="43" t="s">
        <v>9</v>
      </c>
    </row>
    <row r="365" spans="1:4" x14ac:dyDescent="0.25">
      <c r="A365" s="44">
        <v>0.98311273710453184</v>
      </c>
      <c r="B365" s="43">
        <v>6</v>
      </c>
      <c r="C365" s="43">
        <v>16</v>
      </c>
      <c r="D365" s="43" t="s">
        <v>9</v>
      </c>
    </row>
    <row r="366" spans="1:4" x14ac:dyDescent="0.25">
      <c r="A366" s="44">
        <v>0.93872456135132676</v>
      </c>
      <c r="B366" s="43">
        <v>6</v>
      </c>
      <c r="C366" s="43">
        <v>17</v>
      </c>
      <c r="D366" s="43" t="s">
        <v>9</v>
      </c>
    </row>
    <row r="367" spans="1:4" x14ac:dyDescent="0.25">
      <c r="A367" s="44">
        <v>0.90059130280840605</v>
      </c>
      <c r="B367" s="43">
        <v>6</v>
      </c>
      <c r="C367" s="43">
        <v>18</v>
      </c>
      <c r="D367" s="43" t="s">
        <v>9</v>
      </c>
    </row>
    <row r="368" spans="1:4" x14ac:dyDescent="0.25">
      <c r="A368" s="44">
        <v>0.86598688602946194</v>
      </c>
      <c r="B368" s="43">
        <v>6</v>
      </c>
      <c r="C368" s="43">
        <v>19</v>
      </c>
      <c r="D368" s="43" t="s">
        <v>9</v>
      </c>
    </row>
    <row r="369" spans="1:4" x14ac:dyDescent="0.25">
      <c r="A369" s="44">
        <v>0.8362616368578204</v>
      </c>
      <c r="B369" s="43">
        <v>6</v>
      </c>
      <c r="C369" s="43">
        <v>20</v>
      </c>
      <c r="D369" s="43" t="s">
        <v>9</v>
      </c>
    </row>
    <row r="370" spans="1:4" x14ac:dyDescent="0.25">
      <c r="A370" s="44">
        <v>0.81314090130951311</v>
      </c>
      <c r="B370" s="43">
        <v>6</v>
      </c>
      <c r="C370" s="43">
        <v>21</v>
      </c>
      <c r="D370" s="43" t="s">
        <v>9</v>
      </c>
    </row>
    <row r="371" spans="1:4" x14ac:dyDescent="0.25">
      <c r="A371" s="44">
        <v>0.79264024841574587</v>
      </c>
      <c r="B371" s="43">
        <v>6</v>
      </c>
      <c r="C371" s="43">
        <v>22</v>
      </c>
      <c r="D371" s="43" t="s">
        <v>9</v>
      </c>
    </row>
    <row r="372" spans="1:4" x14ac:dyDescent="0.25">
      <c r="A372" s="44">
        <v>0.77321361411822132</v>
      </c>
      <c r="B372" s="43">
        <v>6</v>
      </c>
      <c r="C372" s="43">
        <v>23</v>
      </c>
      <c r="D372" s="43" t="s">
        <v>9</v>
      </c>
    </row>
    <row r="373" spans="1:4" x14ac:dyDescent="0.25">
      <c r="A373" s="44">
        <v>0.75590721789447901</v>
      </c>
      <c r="B373" s="43">
        <v>6</v>
      </c>
      <c r="C373" s="43">
        <v>24</v>
      </c>
      <c r="D373" s="43" t="s">
        <v>9</v>
      </c>
    </row>
    <row r="374" spans="1:4" x14ac:dyDescent="0.25">
      <c r="A374" s="44">
        <v>0.74192188516535629</v>
      </c>
      <c r="B374" s="43">
        <v>6</v>
      </c>
      <c r="C374" s="43">
        <v>25</v>
      </c>
      <c r="D374" s="43" t="s">
        <v>9</v>
      </c>
    </row>
    <row r="375" spans="1:4" x14ac:dyDescent="0.25">
      <c r="A375" s="44">
        <v>0.72878698464541958</v>
      </c>
      <c r="B375" s="43">
        <v>6</v>
      </c>
      <c r="C375" s="43">
        <v>26</v>
      </c>
      <c r="D375" s="43" t="s">
        <v>9</v>
      </c>
    </row>
    <row r="376" spans="1:4" x14ac:dyDescent="0.25">
      <c r="A376" s="44">
        <v>0.71574148424331219</v>
      </c>
      <c r="B376" s="43">
        <v>6</v>
      </c>
      <c r="C376" s="43">
        <v>27</v>
      </c>
      <c r="D376" s="43" t="s">
        <v>9</v>
      </c>
    </row>
    <row r="377" spans="1:4" x14ac:dyDescent="0.25">
      <c r="A377" s="44">
        <v>0.7035542930356552</v>
      </c>
      <c r="B377" s="43">
        <v>6</v>
      </c>
      <c r="C377" s="43">
        <v>28</v>
      </c>
      <c r="D377" s="43" t="s">
        <v>9</v>
      </c>
    </row>
    <row r="378" spans="1:4" x14ac:dyDescent="0.25">
      <c r="A378" s="44">
        <v>0.69268057809718708</v>
      </c>
      <c r="B378" s="43">
        <v>6</v>
      </c>
      <c r="C378" s="43">
        <v>29</v>
      </c>
      <c r="D378" s="43" t="s">
        <v>9</v>
      </c>
    </row>
    <row r="379" spans="1:4" x14ac:dyDescent="0.25">
      <c r="A379" s="44">
        <v>0.68279310458076881</v>
      </c>
      <c r="B379" s="43">
        <v>6</v>
      </c>
      <c r="C379" s="43">
        <v>30</v>
      </c>
      <c r="D379" s="43" t="s">
        <v>9</v>
      </c>
    </row>
    <row r="380" spans="1:4" x14ac:dyDescent="0.25">
      <c r="A380" s="44">
        <v>0.6747303188517747</v>
      </c>
      <c r="B380" s="43">
        <v>6</v>
      </c>
      <c r="C380" s="43">
        <v>31</v>
      </c>
      <c r="D380" s="43" t="s">
        <v>9</v>
      </c>
    </row>
    <row r="381" spans="1:4" x14ac:dyDescent="0.25">
      <c r="A381" s="44">
        <v>0.66870545654615487</v>
      </c>
      <c r="B381" s="43">
        <v>6</v>
      </c>
      <c r="C381" s="43">
        <v>32</v>
      </c>
      <c r="D381" s="43" t="s">
        <v>9</v>
      </c>
    </row>
    <row r="382" spans="1:4" x14ac:dyDescent="0.25">
      <c r="A382" s="44">
        <v>0.66521803149291403</v>
      </c>
      <c r="B382" s="43">
        <v>6</v>
      </c>
      <c r="C382" s="43">
        <v>33</v>
      </c>
      <c r="D382" s="43" t="s">
        <v>9</v>
      </c>
    </row>
    <row r="383" spans="1:4" x14ac:dyDescent="0.25">
      <c r="A383" s="44">
        <v>0.66293828660547061</v>
      </c>
      <c r="B383" s="43">
        <v>6</v>
      </c>
      <c r="C383" s="43">
        <v>34</v>
      </c>
      <c r="D383" s="43" t="s">
        <v>9</v>
      </c>
    </row>
    <row r="384" spans="1:4" x14ac:dyDescent="0.25">
      <c r="A384" s="44">
        <v>0.66118342007811404</v>
      </c>
      <c r="B384" s="43">
        <v>6</v>
      </c>
      <c r="C384" s="43">
        <v>35</v>
      </c>
      <c r="D384" s="43" t="s">
        <v>9</v>
      </c>
    </row>
    <row r="385" spans="1:4" x14ac:dyDescent="0.25">
      <c r="A385" s="44">
        <v>0.65996189208886358</v>
      </c>
      <c r="B385" s="43">
        <v>6</v>
      </c>
      <c r="C385" s="43">
        <v>36</v>
      </c>
      <c r="D385" s="43" t="s">
        <v>9</v>
      </c>
    </row>
    <row r="386" spans="1:4" x14ac:dyDescent="0.25">
      <c r="A386" s="44">
        <v>0.65924090870450369</v>
      </c>
      <c r="B386" s="43">
        <v>6</v>
      </c>
      <c r="C386" s="43">
        <v>37</v>
      </c>
      <c r="D386" s="43" t="s">
        <v>9</v>
      </c>
    </row>
    <row r="387" spans="1:4" x14ac:dyDescent="0.25">
      <c r="A387" s="44">
        <v>0.65921642440457795</v>
      </c>
      <c r="B387" s="43">
        <v>6</v>
      </c>
      <c r="C387" s="43">
        <v>38</v>
      </c>
      <c r="D387" s="43" t="s">
        <v>9</v>
      </c>
    </row>
    <row r="388" spans="1:4" x14ac:dyDescent="0.25">
      <c r="A388" s="44">
        <v>0.65943849767365892</v>
      </c>
      <c r="B388" s="43">
        <v>6</v>
      </c>
      <c r="C388" s="43">
        <v>39</v>
      </c>
      <c r="D388" s="43" t="s">
        <v>9</v>
      </c>
    </row>
    <row r="389" spans="1:4" x14ac:dyDescent="0.25">
      <c r="A389" s="44">
        <v>0.65999556830629014</v>
      </c>
      <c r="B389" s="43">
        <v>6</v>
      </c>
      <c r="C389" s="43">
        <v>40</v>
      </c>
      <c r="D389" s="43" t="s">
        <v>9</v>
      </c>
    </row>
    <row r="390" spans="1:4" x14ac:dyDescent="0.25">
      <c r="A390" s="44">
        <v>0.66069947608318891</v>
      </c>
      <c r="B390" s="43">
        <v>6</v>
      </c>
      <c r="C390" s="43">
        <v>41</v>
      </c>
      <c r="D390" s="43" t="s">
        <v>9</v>
      </c>
    </row>
    <row r="391" spans="1:4" x14ac:dyDescent="0.25">
      <c r="A391" s="44">
        <v>0.66086225042311775</v>
      </c>
      <c r="B391" s="43">
        <v>6</v>
      </c>
      <c r="C391" s="43">
        <v>42</v>
      </c>
      <c r="D391" s="43" t="s">
        <v>9</v>
      </c>
    </row>
    <row r="392" spans="1:4" x14ac:dyDescent="0.25">
      <c r="A392" s="44">
        <v>0.66087807068666682</v>
      </c>
      <c r="B392" s="43">
        <v>6</v>
      </c>
      <c r="C392" s="43">
        <v>43</v>
      </c>
      <c r="D392" s="43" t="s">
        <v>9</v>
      </c>
    </row>
    <row r="393" spans="1:4" x14ac:dyDescent="0.25">
      <c r="A393" s="44">
        <v>0.66080076714220859</v>
      </c>
      <c r="B393" s="43">
        <v>6</v>
      </c>
      <c r="C393" s="43">
        <v>44</v>
      </c>
      <c r="D393" s="43" t="s">
        <v>9</v>
      </c>
    </row>
    <row r="394" spans="1:4" x14ac:dyDescent="0.25">
      <c r="A394" s="44">
        <v>0.66086625654829301</v>
      </c>
      <c r="B394" s="43">
        <v>6</v>
      </c>
      <c r="C394" s="43">
        <v>45</v>
      </c>
      <c r="D394" s="43" t="s">
        <v>9</v>
      </c>
    </row>
    <row r="395" spans="1:4" x14ac:dyDescent="0.25">
      <c r="A395" s="44">
        <v>0.66097181384146442</v>
      </c>
      <c r="B395" s="43">
        <v>6</v>
      </c>
      <c r="C395" s="43">
        <v>46</v>
      </c>
      <c r="D395" s="43" t="s">
        <v>9</v>
      </c>
    </row>
    <row r="396" spans="1:4" x14ac:dyDescent="0.25">
      <c r="A396" s="44">
        <v>0.66144979489869937</v>
      </c>
      <c r="B396" s="43">
        <v>6</v>
      </c>
      <c r="C396" s="43">
        <v>47</v>
      </c>
      <c r="D396" s="43" t="s">
        <v>9</v>
      </c>
    </row>
    <row r="397" spans="1:4" x14ac:dyDescent="0.25">
      <c r="A397" s="44">
        <v>0.66186329538079247</v>
      </c>
      <c r="B397" s="43">
        <v>6</v>
      </c>
      <c r="C397" s="43">
        <v>48</v>
      </c>
      <c r="D397" s="43" t="s">
        <v>9</v>
      </c>
    </row>
    <row r="398" spans="1:4" x14ac:dyDescent="0.25">
      <c r="A398" s="44">
        <v>0.66200364152122337</v>
      </c>
      <c r="B398" s="43">
        <v>6</v>
      </c>
      <c r="C398" s="43">
        <v>49</v>
      </c>
      <c r="D398" s="43" t="s">
        <v>9</v>
      </c>
    </row>
    <row r="399" spans="1:4" x14ac:dyDescent="0.25">
      <c r="A399" s="44">
        <v>0.66234072793731957</v>
      </c>
      <c r="B399" s="43">
        <v>6</v>
      </c>
      <c r="C399" s="43">
        <v>50</v>
      </c>
      <c r="D399" s="43" t="s">
        <v>9</v>
      </c>
    </row>
    <row r="400" spans="1:4" x14ac:dyDescent="0.25">
      <c r="A400" s="44">
        <v>0.662404081396337</v>
      </c>
      <c r="B400" s="43">
        <v>6</v>
      </c>
      <c r="C400" s="43">
        <v>51</v>
      </c>
      <c r="D400" s="43" t="s">
        <v>9</v>
      </c>
    </row>
    <row r="401" spans="1:4" x14ac:dyDescent="0.25">
      <c r="A401" s="44">
        <v>0.66233069920856924</v>
      </c>
      <c r="B401" s="43">
        <v>6</v>
      </c>
      <c r="C401" s="43">
        <v>52</v>
      </c>
      <c r="D401" s="43" t="s">
        <v>9</v>
      </c>
    </row>
    <row r="402" spans="1:4" x14ac:dyDescent="0.25">
      <c r="A402" s="44">
        <v>0.66262648782809419</v>
      </c>
      <c r="B402" s="43">
        <v>6</v>
      </c>
      <c r="C402" s="43">
        <v>53</v>
      </c>
      <c r="D402" s="43" t="s">
        <v>9</v>
      </c>
    </row>
    <row r="403" spans="1:4" x14ac:dyDescent="0.25">
      <c r="A403" s="44">
        <v>0.66294501315605792</v>
      </c>
      <c r="B403" s="43">
        <v>6</v>
      </c>
      <c r="C403" s="43">
        <v>54</v>
      </c>
      <c r="D403" s="43" t="s">
        <v>9</v>
      </c>
    </row>
    <row r="404" spans="1:4" x14ac:dyDescent="0.25">
      <c r="A404" s="44">
        <v>0.6631595730615476</v>
      </c>
      <c r="B404" s="43">
        <v>6</v>
      </c>
      <c r="C404" s="43">
        <v>55</v>
      </c>
      <c r="D404" s="43" t="s">
        <v>9</v>
      </c>
    </row>
    <row r="405" spans="1:4" x14ac:dyDescent="0.25">
      <c r="A405" s="44">
        <v>0.66317551738722125</v>
      </c>
      <c r="B405" s="43">
        <v>6</v>
      </c>
      <c r="C405" s="43">
        <v>56</v>
      </c>
      <c r="D405" s="43" t="s">
        <v>9</v>
      </c>
    </row>
    <row r="406" spans="1:4" x14ac:dyDescent="0.25">
      <c r="A406" s="44">
        <v>0.66325023631955116</v>
      </c>
      <c r="B406" s="43">
        <v>6</v>
      </c>
      <c r="C406" s="43">
        <v>57</v>
      </c>
      <c r="D406" s="43" t="s">
        <v>9</v>
      </c>
    </row>
    <row r="407" spans="1:4" x14ac:dyDescent="0.25">
      <c r="A407" s="44">
        <v>0.66325023631955116</v>
      </c>
      <c r="B407" s="43">
        <v>6</v>
      </c>
      <c r="C407" s="43">
        <v>58</v>
      </c>
      <c r="D407" s="43" t="s">
        <v>9</v>
      </c>
    </row>
    <row r="408" spans="1:4" x14ac:dyDescent="0.25">
      <c r="A408" s="44"/>
      <c r="B408" s="43">
        <v>7</v>
      </c>
      <c r="C408" s="43">
        <v>1</v>
      </c>
      <c r="D408" s="43" t="s">
        <v>9</v>
      </c>
    </row>
    <row r="409" spans="1:4" x14ac:dyDescent="0.25">
      <c r="A409" s="44"/>
      <c r="B409" s="43">
        <v>7</v>
      </c>
      <c r="C409" s="43">
        <v>2</v>
      </c>
      <c r="D409" s="43" t="s">
        <v>9</v>
      </c>
    </row>
    <row r="410" spans="1:4" x14ac:dyDescent="0.25">
      <c r="A410" s="44"/>
      <c r="B410" s="43">
        <v>7</v>
      </c>
      <c r="C410" s="43">
        <v>3</v>
      </c>
      <c r="D410" s="43" t="s">
        <v>9</v>
      </c>
    </row>
    <row r="411" spans="1:4" x14ac:dyDescent="0.25">
      <c r="A411" s="44"/>
      <c r="B411" s="43">
        <v>7</v>
      </c>
      <c r="C411" s="43">
        <v>4</v>
      </c>
      <c r="D411" s="43" t="s">
        <v>9</v>
      </c>
    </row>
    <row r="412" spans="1:4" x14ac:dyDescent="0.25">
      <c r="A412" s="44"/>
      <c r="B412" s="43">
        <v>7</v>
      </c>
      <c r="C412" s="43">
        <v>5</v>
      </c>
      <c r="D412" s="43" t="s">
        <v>9</v>
      </c>
    </row>
    <row r="413" spans="1:4" x14ac:dyDescent="0.25">
      <c r="A413" s="44"/>
      <c r="B413" s="43">
        <v>7</v>
      </c>
      <c r="C413" s="43">
        <v>6</v>
      </c>
      <c r="D413" s="43" t="s">
        <v>9</v>
      </c>
    </row>
    <row r="414" spans="1:4" x14ac:dyDescent="0.25">
      <c r="A414" s="44">
        <v>2.1189059739630371</v>
      </c>
      <c r="B414" s="43">
        <v>7</v>
      </c>
      <c r="C414" s="43">
        <v>7</v>
      </c>
      <c r="D414" s="43" t="s">
        <v>9</v>
      </c>
    </row>
    <row r="415" spans="1:4" x14ac:dyDescent="0.25">
      <c r="A415" s="44">
        <v>1.8475654231776568</v>
      </c>
      <c r="B415" s="43">
        <v>7</v>
      </c>
      <c r="C415" s="43">
        <v>8</v>
      </c>
      <c r="D415" s="43" t="s">
        <v>9</v>
      </c>
    </row>
    <row r="416" spans="1:4" x14ac:dyDescent="0.25">
      <c r="A416" s="44">
        <v>1.6194780318460809</v>
      </c>
      <c r="B416" s="43">
        <v>7</v>
      </c>
      <c r="C416" s="43">
        <v>9</v>
      </c>
      <c r="D416" s="43" t="s">
        <v>9</v>
      </c>
    </row>
    <row r="417" spans="1:4" x14ac:dyDescent="0.25">
      <c r="A417" s="44">
        <v>1.4436430234914963</v>
      </c>
      <c r="B417" s="43">
        <v>7</v>
      </c>
      <c r="C417" s="43">
        <v>10</v>
      </c>
      <c r="D417" s="43" t="s">
        <v>9</v>
      </c>
    </row>
    <row r="418" spans="1:4" x14ac:dyDescent="0.25">
      <c r="A418" s="44">
        <v>1.3087996316872115</v>
      </c>
      <c r="B418" s="43">
        <v>7</v>
      </c>
      <c r="C418" s="43">
        <v>11</v>
      </c>
      <c r="D418" s="43" t="s">
        <v>9</v>
      </c>
    </row>
    <row r="419" spans="1:4" x14ac:dyDescent="0.25">
      <c r="A419" s="44">
        <v>1.2061457197925556</v>
      </c>
      <c r="B419" s="43">
        <v>7</v>
      </c>
      <c r="C419" s="43">
        <v>12</v>
      </c>
      <c r="D419" s="43" t="s">
        <v>9</v>
      </c>
    </row>
    <row r="420" spans="1:4" x14ac:dyDescent="0.25">
      <c r="A420" s="44">
        <v>1.1233464672573137</v>
      </c>
      <c r="B420" s="43">
        <v>7</v>
      </c>
      <c r="C420" s="43">
        <v>13</v>
      </c>
      <c r="D420" s="43" t="s">
        <v>9</v>
      </c>
    </row>
    <row r="421" spans="1:4" x14ac:dyDescent="0.25">
      <c r="A421" s="44">
        <v>1.0549583181883389</v>
      </c>
      <c r="B421" s="43">
        <v>7</v>
      </c>
      <c r="C421" s="43">
        <v>14</v>
      </c>
      <c r="D421" s="43" t="s">
        <v>9</v>
      </c>
    </row>
    <row r="422" spans="1:4" x14ac:dyDescent="0.25">
      <c r="A422" s="44">
        <v>0.99732259526730482</v>
      </c>
      <c r="B422" s="43">
        <v>7</v>
      </c>
      <c r="C422" s="43">
        <v>15</v>
      </c>
      <c r="D422" s="43" t="s">
        <v>9</v>
      </c>
    </row>
    <row r="423" spans="1:4" x14ac:dyDescent="0.25">
      <c r="A423" s="44">
        <v>0.9482671301900516</v>
      </c>
      <c r="B423" s="43">
        <v>7</v>
      </c>
      <c r="C423" s="43">
        <v>16</v>
      </c>
      <c r="D423" s="43" t="s">
        <v>9</v>
      </c>
    </row>
    <row r="424" spans="1:4" x14ac:dyDescent="0.25">
      <c r="A424" s="44">
        <v>0.90633642651106805</v>
      </c>
      <c r="B424" s="43">
        <v>7</v>
      </c>
      <c r="C424" s="43">
        <v>17</v>
      </c>
      <c r="D424" s="43" t="s">
        <v>9</v>
      </c>
    </row>
    <row r="425" spans="1:4" x14ac:dyDescent="0.25">
      <c r="A425" s="44">
        <v>0.86926970588134511</v>
      </c>
      <c r="B425" s="43">
        <v>7</v>
      </c>
      <c r="C425" s="43">
        <v>18</v>
      </c>
      <c r="D425" s="43" t="s">
        <v>9</v>
      </c>
    </row>
    <row r="426" spans="1:4" x14ac:dyDescent="0.25">
      <c r="A426" s="44">
        <v>0.83569762756859711</v>
      </c>
      <c r="B426" s="43">
        <v>7</v>
      </c>
      <c r="C426" s="43">
        <v>19</v>
      </c>
      <c r="D426" s="43" t="s">
        <v>9</v>
      </c>
    </row>
    <row r="427" spans="1:4" x14ac:dyDescent="0.25">
      <c r="A427" s="44">
        <v>0.80564764889968077</v>
      </c>
      <c r="B427" s="43">
        <v>7</v>
      </c>
      <c r="C427" s="43">
        <v>20</v>
      </c>
      <c r="D427" s="43" t="s">
        <v>9</v>
      </c>
    </row>
    <row r="428" spans="1:4" x14ac:dyDescent="0.25">
      <c r="A428" s="44">
        <v>0.782716204166512</v>
      </c>
      <c r="B428" s="43">
        <v>7</v>
      </c>
      <c r="C428" s="43">
        <v>21</v>
      </c>
      <c r="D428" s="43" t="s">
        <v>9</v>
      </c>
    </row>
    <row r="429" spans="1:4" x14ac:dyDescent="0.25">
      <c r="A429" s="44">
        <v>0.76443775183787277</v>
      </c>
      <c r="B429" s="43">
        <v>7</v>
      </c>
      <c r="C429" s="43">
        <v>22</v>
      </c>
      <c r="D429" s="43" t="s">
        <v>9</v>
      </c>
    </row>
    <row r="430" spans="1:4" x14ac:dyDescent="0.25">
      <c r="A430" s="44">
        <v>0.74481586533032373</v>
      </c>
      <c r="B430" s="43">
        <v>7</v>
      </c>
      <c r="C430" s="43">
        <v>23</v>
      </c>
      <c r="D430" s="43" t="s">
        <v>9</v>
      </c>
    </row>
    <row r="431" spans="1:4" x14ac:dyDescent="0.25">
      <c r="A431" s="44">
        <v>0.72867702976102355</v>
      </c>
      <c r="B431" s="43">
        <v>7</v>
      </c>
      <c r="C431" s="43">
        <v>24</v>
      </c>
      <c r="D431" s="43" t="s">
        <v>9</v>
      </c>
    </row>
    <row r="432" spans="1:4" x14ac:dyDescent="0.25">
      <c r="A432" s="44">
        <v>0.7158465599140047</v>
      </c>
      <c r="B432" s="43">
        <v>7</v>
      </c>
      <c r="C432" s="43">
        <v>25</v>
      </c>
      <c r="D432" s="43" t="s">
        <v>9</v>
      </c>
    </row>
    <row r="433" spans="1:4" x14ac:dyDescent="0.25">
      <c r="A433" s="44">
        <v>0.70386327182364983</v>
      </c>
      <c r="B433" s="43">
        <v>7</v>
      </c>
      <c r="C433" s="43">
        <v>26</v>
      </c>
      <c r="D433" s="43" t="s">
        <v>9</v>
      </c>
    </row>
    <row r="434" spans="1:4" x14ac:dyDescent="0.25">
      <c r="A434" s="44">
        <v>0.69174323863221188</v>
      </c>
      <c r="B434" s="43">
        <v>7</v>
      </c>
      <c r="C434" s="43">
        <v>27</v>
      </c>
      <c r="D434" s="43" t="s">
        <v>9</v>
      </c>
    </row>
    <row r="435" spans="1:4" x14ac:dyDescent="0.25">
      <c r="A435" s="44">
        <v>0.68059242447391954</v>
      </c>
      <c r="B435" s="43">
        <v>7</v>
      </c>
      <c r="C435" s="43">
        <v>28</v>
      </c>
      <c r="D435" s="43" t="s">
        <v>9</v>
      </c>
    </row>
    <row r="436" spans="1:4" x14ac:dyDescent="0.25">
      <c r="A436" s="44">
        <v>0.67137323621441425</v>
      </c>
      <c r="B436" s="43">
        <v>7</v>
      </c>
      <c r="C436" s="43">
        <v>29</v>
      </c>
      <c r="D436" s="43" t="s">
        <v>9</v>
      </c>
    </row>
    <row r="437" spans="1:4" x14ac:dyDescent="0.25">
      <c r="A437" s="44">
        <v>0.66358244634977959</v>
      </c>
      <c r="B437" s="43">
        <v>7</v>
      </c>
      <c r="C437" s="43">
        <v>30</v>
      </c>
      <c r="D437" s="43" t="s">
        <v>9</v>
      </c>
    </row>
    <row r="438" spans="1:4" x14ac:dyDescent="0.25">
      <c r="A438" s="44">
        <v>0.65734181988079432</v>
      </c>
      <c r="B438" s="43">
        <v>7</v>
      </c>
      <c r="C438" s="43">
        <v>31</v>
      </c>
      <c r="D438" s="43" t="s">
        <v>9</v>
      </c>
    </row>
    <row r="439" spans="1:4" x14ac:dyDescent="0.25">
      <c r="A439" s="44">
        <v>0.65317990140190607</v>
      </c>
      <c r="B439" s="43">
        <v>7</v>
      </c>
      <c r="C439" s="43">
        <v>32</v>
      </c>
      <c r="D439" s="43" t="s">
        <v>9</v>
      </c>
    </row>
    <row r="440" spans="1:4" x14ac:dyDescent="0.25">
      <c r="A440" s="44">
        <v>0.65036460519169548</v>
      </c>
      <c r="B440" s="43">
        <v>7</v>
      </c>
      <c r="C440" s="43">
        <v>33</v>
      </c>
      <c r="D440" s="43" t="s">
        <v>9</v>
      </c>
    </row>
    <row r="441" spans="1:4" x14ac:dyDescent="0.25">
      <c r="A441" s="44">
        <v>0.64835382974578615</v>
      </c>
      <c r="B441" s="43">
        <v>7</v>
      </c>
      <c r="C441" s="43">
        <v>34</v>
      </c>
      <c r="D441" s="43" t="s">
        <v>9</v>
      </c>
    </row>
    <row r="442" spans="1:4" x14ac:dyDescent="0.25">
      <c r="A442" s="44">
        <v>0.64673894510569307</v>
      </c>
      <c r="B442" s="43">
        <v>7</v>
      </c>
      <c r="C442" s="43">
        <v>35</v>
      </c>
      <c r="D442" s="43" t="s">
        <v>9</v>
      </c>
    </row>
    <row r="443" spans="1:4" x14ac:dyDescent="0.25">
      <c r="A443" s="44">
        <v>0.645547491719901</v>
      </c>
      <c r="B443" s="43">
        <v>7</v>
      </c>
      <c r="C443" s="43">
        <v>36</v>
      </c>
      <c r="D443" s="43" t="s">
        <v>9</v>
      </c>
    </row>
    <row r="444" spans="1:4" x14ac:dyDescent="0.25">
      <c r="A444" s="44">
        <v>0.64476114118199068</v>
      </c>
      <c r="B444" s="43">
        <v>7</v>
      </c>
      <c r="C444" s="43">
        <v>37</v>
      </c>
      <c r="D444" s="43" t="s">
        <v>9</v>
      </c>
    </row>
    <row r="445" spans="1:4" x14ac:dyDescent="0.25">
      <c r="A445" s="44">
        <v>0.64474889245549027</v>
      </c>
      <c r="B445" s="43">
        <v>7</v>
      </c>
      <c r="C445" s="43">
        <v>38</v>
      </c>
      <c r="D445" s="43" t="s">
        <v>9</v>
      </c>
    </row>
    <row r="446" spans="1:4" x14ac:dyDescent="0.25">
      <c r="A446" s="44">
        <v>0.64497176595083594</v>
      </c>
      <c r="B446" s="43">
        <v>7</v>
      </c>
      <c r="C446" s="43">
        <v>39</v>
      </c>
      <c r="D446" s="43" t="s">
        <v>9</v>
      </c>
    </row>
    <row r="447" spans="1:4" x14ac:dyDescent="0.25">
      <c r="A447" s="44">
        <v>0.64548728419365764</v>
      </c>
      <c r="B447" s="43">
        <v>7</v>
      </c>
      <c r="C447" s="43">
        <v>40</v>
      </c>
      <c r="D447" s="43" t="s">
        <v>9</v>
      </c>
    </row>
    <row r="448" spans="1:4" x14ac:dyDescent="0.25">
      <c r="A448" s="44">
        <v>0.64610856229817959</v>
      </c>
      <c r="B448" s="43">
        <v>7</v>
      </c>
      <c r="C448" s="43">
        <v>41</v>
      </c>
      <c r="D448" s="43" t="s">
        <v>9</v>
      </c>
    </row>
    <row r="449" spans="1:4" x14ac:dyDescent="0.25">
      <c r="A449" s="44">
        <v>0.64623012438486149</v>
      </c>
      <c r="B449" s="43">
        <v>7</v>
      </c>
      <c r="C449" s="43">
        <v>42</v>
      </c>
      <c r="D449" s="43" t="s">
        <v>9</v>
      </c>
    </row>
    <row r="450" spans="1:4" x14ac:dyDescent="0.25">
      <c r="A450" s="44">
        <v>0.64615078650734314</v>
      </c>
      <c r="B450" s="43">
        <v>7</v>
      </c>
      <c r="C450" s="43">
        <v>43</v>
      </c>
      <c r="D450" s="43" t="s">
        <v>9</v>
      </c>
    </row>
    <row r="451" spans="1:4" x14ac:dyDescent="0.25">
      <c r="A451" s="44">
        <v>0.64601608950115119</v>
      </c>
      <c r="B451" s="43">
        <v>7</v>
      </c>
      <c r="C451" s="43">
        <v>44</v>
      </c>
      <c r="D451" s="43" t="s">
        <v>9</v>
      </c>
    </row>
    <row r="452" spans="1:4" x14ac:dyDescent="0.25">
      <c r="A452" s="44">
        <v>0.64605748955269726</v>
      </c>
      <c r="B452" s="43">
        <v>7</v>
      </c>
      <c r="C452" s="43">
        <v>45</v>
      </c>
      <c r="D452" s="43" t="s">
        <v>9</v>
      </c>
    </row>
    <row r="453" spans="1:4" x14ac:dyDescent="0.25">
      <c r="A453" s="44">
        <v>0.6461614518320552</v>
      </c>
      <c r="B453" s="43">
        <v>7</v>
      </c>
      <c r="C453" s="43">
        <v>46</v>
      </c>
      <c r="D453" s="43" t="s">
        <v>9</v>
      </c>
    </row>
    <row r="454" spans="1:4" x14ac:dyDescent="0.25">
      <c r="A454" s="44">
        <v>0.64665918659712707</v>
      </c>
      <c r="B454" s="43">
        <v>7</v>
      </c>
      <c r="C454" s="43">
        <v>47</v>
      </c>
      <c r="D454" s="43" t="s">
        <v>9</v>
      </c>
    </row>
    <row r="455" spans="1:4" x14ac:dyDescent="0.25">
      <c r="A455" s="44">
        <v>0.64708333651269401</v>
      </c>
      <c r="B455" s="43">
        <v>7</v>
      </c>
      <c r="C455" s="43">
        <v>48</v>
      </c>
      <c r="D455" s="43" t="s">
        <v>9</v>
      </c>
    </row>
    <row r="456" spans="1:4" x14ac:dyDescent="0.25">
      <c r="A456" s="44">
        <v>0.6472348539535957</v>
      </c>
      <c r="B456" s="43">
        <v>7</v>
      </c>
      <c r="C456" s="43">
        <v>49</v>
      </c>
      <c r="D456" s="43" t="s">
        <v>9</v>
      </c>
    </row>
    <row r="457" spans="1:4" x14ac:dyDescent="0.25">
      <c r="A457" s="44">
        <v>0.64759414982177343</v>
      </c>
      <c r="B457" s="43">
        <v>7</v>
      </c>
      <c r="C457" s="43">
        <v>50</v>
      </c>
      <c r="D457" s="43" t="s">
        <v>9</v>
      </c>
    </row>
    <row r="458" spans="1:4" x14ac:dyDescent="0.25">
      <c r="A458" s="44">
        <v>0.64766790314622225</v>
      </c>
      <c r="B458" s="43">
        <v>7</v>
      </c>
      <c r="C458" s="43">
        <v>51</v>
      </c>
      <c r="D458" s="43" t="s">
        <v>9</v>
      </c>
    </row>
    <row r="459" spans="1:4" x14ac:dyDescent="0.25">
      <c r="A459" s="44">
        <v>0.64760102563408417</v>
      </c>
      <c r="B459" s="43">
        <v>7</v>
      </c>
      <c r="C459" s="43">
        <v>52</v>
      </c>
      <c r="D459" s="43" t="s">
        <v>9</v>
      </c>
    </row>
    <row r="460" spans="1:4" x14ac:dyDescent="0.25">
      <c r="A460" s="44">
        <v>0.64790915070578381</v>
      </c>
      <c r="B460" s="43">
        <v>7</v>
      </c>
      <c r="C460" s="43">
        <v>53</v>
      </c>
      <c r="D460" s="43" t="s">
        <v>9</v>
      </c>
    </row>
    <row r="461" spans="1:4" x14ac:dyDescent="0.25">
      <c r="A461" s="44">
        <v>0.64823394106546151</v>
      </c>
      <c r="B461" s="43">
        <v>7</v>
      </c>
      <c r="C461" s="43">
        <v>54</v>
      </c>
      <c r="D461" s="43" t="s">
        <v>9</v>
      </c>
    </row>
    <row r="462" spans="1:4" x14ac:dyDescent="0.25">
      <c r="A462" s="44">
        <v>0.64845801475158305</v>
      </c>
      <c r="B462" s="43">
        <v>7</v>
      </c>
      <c r="C462" s="43">
        <v>55</v>
      </c>
      <c r="D462" s="43" t="s">
        <v>9</v>
      </c>
    </row>
    <row r="463" spans="1:4" x14ac:dyDescent="0.25">
      <c r="A463" s="44">
        <v>0.6484732232910726</v>
      </c>
      <c r="B463" s="43">
        <v>7</v>
      </c>
      <c r="C463" s="43">
        <v>56</v>
      </c>
      <c r="D463" s="43" t="s">
        <v>9</v>
      </c>
    </row>
    <row r="464" spans="1:4" x14ac:dyDescent="0.25">
      <c r="A464" s="44">
        <v>0.64854604989599118</v>
      </c>
      <c r="B464" s="43">
        <v>7</v>
      </c>
      <c r="C464" s="43">
        <v>57</v>
      </c>
      <c r="D464" s="43" t="s">
        <v>9</v>
      </c>
    </row>
    <row r="465" spans="1:4" x14ac:dyDescent="0.25">
      <c r="A465" s="44">
        <v>0.64854604989599118</v>
      </c>
      <c r="B465" s="43">
        <v>7</v>
      </c>
      <c r="C465" s="43">
        <v>58</v>
      </c>
      <c r="D465" s="43" t="s">
        <v>9</v>
      </c>
    </row>
    <row r="466" spans="1:4" x14ac:dyDescent="0.25">
      <c r="A466" s="44"/>
      <c r="B466" s="43">
        <v>8</v>
      </c>
      <c r="C466" s="43">
        <v>1</v>
      </c>
      <c r="D466" s="43" t="s">
        <v>9</v>
      </c>
    </row>
    <row r="467" spans="1:4" x14ac:dyDescent="0.25">
      <c r="A467" s="44"/>
      <c r="B467" s="43">
        <v>8</v>
      </c>
      <c r="C467" s="43">
        <v>2</v>
      </c>
      <c r="D467" s="43" t="s">
        <v>9</v>
      </c>
    </row>
    <row r="468" spans="1:4" x14ac:dyDescent="0.25">
      <c r="A468" s="44"/>
      <c r="B468" s="43">
        <v>8</v>
      </c>
      <c r="C468" s="43">
        <v>3</v>
      </c>
      <c r="D468" s="43" t="s">
        <v>9</v>
      </c>
    </row>
    <row r="469" spans="1:4" x14ac:dyDescent="0.25">
      <c r="A469" s="44"/>
      <c r="B469" s="43">
        <v>8</v>
      </c>
      <c r="C469" s="43">
        <v>4</v>
      </c>
      <c r="D469" s="43" t="s">
        <v>9</v>
      </c>
    </row>
    <row r="470" spans="1:4" x14ac:dyDescent="0.25">
      <c r="A470" s="44"/>
      <c r="B470" s="43">
        <v>8</v>
      </c>
      <c r="C470" s="43">
        <v>5</v>
      </c>
      <c r="D470" s="43" t="s">
        <v>9</v>
      </c>
    </row>
    <row r="471" spans="1:4" x14ac:dyDescent="0.25">
      <c r="A471" s="44"/>
      <c r="B471" s="43">
        <v>8</v>
      </c>
      <c r="C471" s="43">
        <v>6</v>
      </c>
      <c r="D471" s="43" t="s">
        <v>9</v>
      </c>
    </row>
    <row r="472" spans="1:4" x14ac:dyDescent="0.25">
      <c r="A472" s="44"/>
      <c r="B472" s="43">
        <v>8</v>
      </c>
      <c r="C472" s="43">
        <v>7</v>
      </c>
      <c r="D472" s="43" t="s">
        <v>9</v>
      </c>
    </row>
    <row r="473" spans="1:4" x14ac:dyDescent="0.25">
      <c r="A473" s="44">
        <v>1.7691920528364831</v>
      </c>
      <c r="B473" s="43">
        <v>8</v>
      </c>
      <c r="C473" s="43">
        <v>8</v>
      </c>
      <c r="D473" s="43" t="s">
        <v>9</v>
      </c>
    </row>
    <row r="474" spans="1:4" x14ac:dyDescent="0.25">
      <c r="A474" s="44">
        <v>1.5491481330631292</v>
      </c>
      <c r="B474" s="43">
        <v>8</v>
      </c>
      <c r="C474" s="43">
        <v>9</v>
      </c>
      <c r="D474" s="43" t="s">
        <v>9</v>
      </c>
    </row>
    <row r="475" spans="1:4" x14ac:dyDescent="0.25">
      <c r="A475" s="44">
        <v>1.3803175654191535</v>
      </c>
      <c r="B475" s="43">
        <v>8</v>
      </c>
      <c r="C475" s="43">
        <v>10</v>
      </c>
      <c r="D475" s="43" t="s">
        <v>9</v>
      </c>
    </row>
    <row r="476" spans="1:4" x14ac:dyDescent="0.25">
      <c r="A476" s="44">
        <v>1.2543570803516335</v>
      </c>
      <c r="B476" s="43">
        <v>8</v>
      </c>
      <c r="C476" s="43">
        <v>11</v>
      </c>
      <c r="D476" s="43" t="s">
        <v>9</v>
      </c>
    </row>
    <row r="477" spans="1:4" x14ac:dyDescent="0.25">
      <c r="A477" s="44">
        <v>1.1530337866285998</v>
      </c>
      <c r="B477" s="43">
        <v>8</v>
      </c>
      <c r="C477" s="43">
        <v>12</v>
      </c>
      <c r="D477" s="43" t="s">
        <v>9</v>
      </c>
    </row>
    <row r="478" spans="1:4" x14ac:dyDescent="0.25">
      <c r="A478" s="44">
        <v>1.0713836359979405</v>
      </c>
      <c r="B478" s="43">
        <v>8</v>
      </c>
      <c r="C478" s="43">
        <v>13</v>
      </c>
      <c r="D478" s="43" t="s">
        <v>9</v>
      </c>
    </row>
    <row r="479" spans="1:4" x14ac:dyDescent="0.25">
      <c r="A479" s="44">
        <v>1.0054953986023123</v>
      </c>
      <c r="B479" s="43">
        <v>8</v>
      </c>
      <c r="C479" s="43">
        <v>14</v>
      </c>
      <c r="D479" s="43" t="s">
        <v>9</v>
      </c>
    </row>
    <row r="480" spans="1:4" x14ac:dyDescent="0.25">
      <c r="A480" s="44">
        <v>0.95071513615093406</v>
      </c>
      <c r="B480" s="43">
        <v>8</v>
      </c>
      <c r="C480" s="43">
        <v>15</v>
      </c>
      <c r="D480" s="43" t="s">
        <v>9</v>
      </c>
    </row>
    <row r="481" spans="1:4" x14ac:dyDescent="0.25">
      <c r="A481" s="44">
        <v>0.90476514176946021</v>
      </c>
      <c r="B481" s="43">
        <v>8</v>
      </c>
      <c r="C481" s="43">
        <v>16</v>
      </c>
      <c r="D481" s="43" t="s">
        <v>9</v>
      </c>
    </row>
    <row r="482" spans="1:4" x14ac:dyDescent="0.25">
      <c r="A482" s="44">
        <v>0.86612148599909522</v>
      </c>
      <c r="B482" s="43">
        <v>8</v>
      </c>
      <c r="C482" s="43">
        <v>17</v>
      </c>
      <c r="D482" s="43" t="s">
        <v>9</v>
      </c>
    </row>
    <row r="483" spans="1:4" x14ac:dyDescent="0.25">
      <c r="A483" s="44">
        <v>0.83265694566959991</v>
      </c>
      <c r="B483" s="43">
        <v>8</v>
      </c>
      <c r="C483" s="43">
        <v>18</v>
      </c>
      <c r="D483" s="43" t="s">
        <v>9</v>
      </c>
    </row>
    <row r="484" spans="1:4" x14ac:dyDescent="0.25">
      <c r="A484" s="44">
        <v>0.80207830746648545</v>
      </c>
      <c r="B484" s="43">
        <v>8</v>
      </c>
      <c r="C484" s="43">
        <v>19</v>
      </c>
      <c r="D484" s="43" t="s">
        <v>9</v>
      </c>
    </row>
    <row r="485" spans="1:4" x14ac:dyDescent="0.25">
      <c r="A485" s="44">
        <v>0.77581801419284646</v>
      </c>
      <c r="B485" s="43">
        <v>8</v>
      </c>
      <c r="C485" s="43">
        <v>20</v>
      </c>
      <c r="D485" s="43" t="s">
        <v>9</v>
      </c>
    </row>
    <row r="486" spans="1:4" x14ac:dyDescent="0.25">
      <c r="A486" s="44">
        <v>0.75328805344058547</v>
      </c>
      <c r="B486" s="43">
        <v>8</v>
      </c>
      <c r="C486" s="43">
        <v>21</v>
      </c>
      <c r="D486" s="43" t="s">
        <v>9</v>
      </c>
    </row>
    <row r="487" spans="1:4" x14ac:dyDescent="0.25">
      <c r="A487" s="44">
        <v>0.73666401559251793</v>
      </c>
      <c r="B487" s="43">
        <v>8</v>
      </c>
      <c r="C487" s="43">
        <v>22</v>
      </c>
      <c r="D487" s="43" t="s">
        <v>9</v>
      </c>
    </row>
    <row r="488" spans="1:4" x14ac:dyDescent="0.25">
      <c r="A488" s="44">
        <v>0.71795148995798186</v>
      </c>
      <c r="B488" s="43">
        <v>8</v>
      </c>
      <c r="C488" s="43">
        <v>23</v>
      </c>
      <c r="D488" s="43" t="s">
        <v>9</v>
      </c>
    </row>
    <row r="489" spans="1:4" x14ac:dyDescent="0.25">
      <c r="A489" s="44">
        <v>0.70313759368178685</v>
      </c>
      <c r="B489" s="43">
        <v>8</v>
      </c>
      <c r="C489" s="43">
        <v>24</v>
      </c>
      <c r="D489" s="43" t="s">
        <v>9</v>
      </c>
    </row>
    <row r="490" spans="1:4" x14ac:dyDescent="0.25">
      <c r="A490" s="44">
        <v>0.69209118406364112</v>
      </c>
      <c r="B490" s="43">
        <v>8</v>
      </c>
      <c r="C490" s="43">
        <v>25</v>
      </c>
      <c r="D490" s="43" t="s">
        <v>9</v>
      </c>
    </row>
    <row r="491" spans="1:4" x14ac:dyDescent="0.25">
      <c r="A491" s="44">
        <v>0.68271630980133913</v>
      </c>
      <c r="B491" s="43">
        <v>8</v>
      </c>
      <c r="C491" s="43">
        <v>26</v>
      </c>
      <c r="D491" s="43" t="s">
        <v>9</v>
      </c>
    </row>
    <row r="492" spans="1:4" x14ac:dyDescent="0.25">
      <c r="A492" s="44">
        <v>0.6729652833671167</v>
      </c>
      <c r="B492" s="43">
        <v>8</v>
      </c>
      <c r="C492" s="43">
        <v>27</v>
      </c>
      <c r="D492" s="43" t="s">
        <v>9</v>
      </c>
    </row>
    <row r="493" spans="1:4" x14ac:dyDescent="0.25">
      <c r="A493" s="44">
        <v>0.66388841785306874</v>
      </c>
      <c r="B493" s="43">
        <v>8</v>
      </c>
      <c r="C493" s="43">
        <v>28</v>
      </c>
      <c r="D493" s="43" t="s">
        <v>9</v>
      </c>
    </row>
    <row r="494" spans="1:4" x14ac:dyDescent="0.25">
      <c r="A494" s="44">
        <v>0.65595156905245533</v>
      </c>
      <c r="B494" s="43">
        <v>8</v>
      </c>
      <c r="C494" s="43">
        <v>29</v>
      </c>
      <c r="D494" s="43" t="s">
        <v>9</v>
      </c>
    </row>
    <row r="495" spans="1:4" x14ac:dyDescent="0.25">
      <c r="A495" s="44">
        <v>0.64905092370895812</v>
      </c>
      <c r="B495" s="43">
        <v>8</v>
      </c>
      <c r="C495" s="43">
        <v>30</v>
      </c>
      <c r="D495" s="43" t="s">
        <v>9</v>
      </c>
    </row>
    <row r="496" spans="1:4" x14ac:dyDescent="0.25">
      <c r="A496" s="44">
        <v>0.64376140587952657</v>
      </c>
      <c r="B496" s="43">
        <v>8</v>
      </c>
      <c r="C496" s="43">
        <v>31</v>
      </c>
      <c r="D496" s="43" t="s">
        <v>9</v>
      </c>
    </row>
    <row r="497" spans="1:4" x14ac:dyDescent="0.25">
      <c r="A497" s="44">
        <v>0.64009583672514336</v>
      </c>
      <c r="B497" s="43">
        <v>8</v>
      </c>
      <c r="C497" s="43">
        <v>32</v>
      </c>
      <c r="D497" s="43" t="s">
        <v>9</v>
      </c>
    </row>
    <row r="498" spans="1:4" x14ac:dyDescent="0.25">
      <c r="A498" s="44">
        <v>0.63768234461057371</v>
      </c>
      <c r="B498" s="43">
        <v>8</v>
      </c>
      <c r="C498" s="43">
        <v>33</v>
      </c>
      <c r="D498" s="43" t="s">
        <v>9</v>
      </c>
    </row>
    <row r="499" spans="1:4" x14ac:dyDescent="0.25">
      <c r="A499" s="44">
        <v>0.63597646088173188</v>
      </c>
      <c r="B499" s="43">
        <v>8</v>
      </c>
      <c r="C499" s="43">
        <v>34</v>
      </c>
      <c r="D499" s="43" t="s">
        <v>9</v>
      </c>
    </row>
    <row r="500" spans="1:4" x14ac:dyDescent="0.25">
      <c r="A500" s="44">
        <v>0.63458181856832363</v>
      </c>
      <c r="B500" s="43">
        <v>8</v>
      </c>
      <c r="C500" s="43">
        <v>35</v>
      </c>
      <c r="D500" s="43" t="s">
        <v>9</v>
      </c>
    </row>
    <row r="501" spans="1:4" x14ac:dyDescent="0.25">
      <c r="A501" s="44">
        <v>0.63354356922789767</v>
      </c>
      <c r="B501" s="43">
        <v>8</v>
      </c>
      <c r="C501" s="43">
        <v>36</v>
      </c>
      <c r="D501" s="43" t="s">
        <v>9</v>
      </c>
    </row>
    <row r="502" spans="1:4" x14ac:dyDescent="0.25">
      <c r="A502" s="44">
        <v>0.63285555148418426</v>
      </c>
      <c r="B502" s="43">
        <v>8</v>
      </c>
      <c r="C502" s="43">
        <v>37</v>
      </c>
      <c r="D502" s="43" t="s">
        <v>9</v>
      </c>
    </row>
    <row r="503" spans="1:4" x14ac:dyDescent="0.25">
      <c r="A503" s="44">
        <v>0.63273966331825404</v>
      </c>
      <c r="B503" s="43">
        <v>8</v>
      </c>
      <c r="C503" s="43">
        <v>38</v>
      </c>
      <c r="D503" s="43" t="s">
        <v>9</v>
      </c>
    </row>
    <row r="504" spans="1:4" x14ac:dyDescent="0.25">
      <c r="A504" s="44">
        <v>0.63284112149996707</v>
      </c>
      <c r="B504" s="43">
        <v>8</v>
      </c>
      <c r="C504" s="43">
        <v>39</v>
      </c>
      <c r="D504" s="43" t="s">
        <v>9</v>
      </c>
    </row>
    <row r="505" spans="1:4" x14ac:dyDescent="0.25">
      <c r="A505" s="44">
        <v>0.63307911303462694</v>
      </c>
      <c r="B505" s="43">
        <v>8</v>
      </c>
      <c r="C505" s="43">
        <v>40</v>
      </c>
      <c r="D505" s="43" t="s">
        <v>9</v>
      </c>
    </row>
    <row r="506" spans="1:4" x14ac:dyDescent="0.25">
      <c r="A506" s="44">
        <v>0.63349708660466386</v>
      </c>
      <c r="B506" s="43">
        <v>8</v>
      </c>
      <c r="C506" s="43">
        <v>41</v>
      </c>
      <c r="D506" s="43" t="s">
        <v>9</v>
      </c>
    </row>
    <row r="507" spans="1:4" x14ac:dyDescent="0.25">
      <c r="A507" s="44">
        <v>0.63363097103578891</v>
      </c>
      <c r="B507" s="43">
        <v>8</v>
      </c>
      <c r="C507" s="43">
        <v>42</v>
      </c>
      <c r="D507" s="43" t="s">
        <v>9</v>
      </c>
    </row>
    <row r="508" spans="1:4" x14ac:dyDescent="0.25">
      <c r="A508" s="44">
        <v>0.63351596212725048</v>
      </c>
      <c r="B508" s="43">
        <v>8</v>
      </c>
      <c r="C508" s="43">
        <v>43</v>
      </c>
      <c r="D508" s="43" t="s">
        <v>9</v>
      </c>
    </row>
    <row r="509" spans="1:4" x14ac:dyDescent="0.25">
      <c r="A509" s="44">
        <v>0.63336993035765465</v>
      </c>
      <c r="B509" s="43">
        <v>8</v>
      </c>
      <c r="C509" s="43">
        <v>44</v>
      </c>
      <c r="D509" s="43" t="s">
        <v>9</v>
      </c>
    </row>
    <row r="510" spans="1:4" x14ac:dyDescent="0.25">
      <c r="A510" s="44">
        <v>0.63342103508245584</v>
      </c>
      <c r="B510" s="43">
        <v>8</v>
      </c>
      <c r="C510" s="43">
        <v>45</v>
      </c>
      <c r="D510" s="43" t="s">
        <v>9</v>
      </c>
    </row>
    <row r="511" spans="1:4" x14ac:dyDescent="0.25">
      <c r="A511" s="44">
        <v>0.63354620165814735</v>
      </c>
      <c r="B511" s="43">
        <v>8</v>
      </c>
      <c r="C511" s="43">
        <v>46</v>
      </c>
      <c r="D511" s="43" t="s">
        <v>9</v>
      </c>
    </row>
    <row r="512" spans="1:4" x14ac:dyDescent="0.25">
      <c r="A512" s="44">
        <v>0.63407703899496781</v>
      </c>
      <c r="B512" s="43">
        <v>8</v>
      </c>
      <c r="C512" s="43">
        <v>47</v>
      </c>
      <c r="D512" s="43" t="s">
        <v>9</v>
      </c>
    </row>
    <row r="513" spans="1:4" x14ac:dyDescent="0.25">
      <c r="A513" s="44">
        <v>0.63453239911026693</v>
      </c>
      <c r="B513" s="43">
        <v>8</v>
      </c>
      <c r="C513" s="43">
        <v>48</v>
      </c>
      <c r="D513" s="43" t="s">
        <v>9</v>
      </c>
    </row>
    <row r="514" spans="1:4" x14ac:dyDescent="0.25">
      <c r="A514" s="44">
        <v>0.63470831655417181</v>
      </c>
      <c r="B514" s="43">
        <v>8</v>
      </c>
      <c r="C514" s="43">
        <v>49</v>
      </c>
      <c r="D514" s="43" t="s">
        <v>9</v>
      </c>
    </row>
    <row r="515" spans="1:4" x14ac:dyDescent="0.25">
      <c r="A515" s="44">
        <v>0.63509698170988604</v>
      </c>
      <c r="B515" s="43">
        <v>8</v>
      </c>
      <c r="C515" s="43">
        <v>50</v>
      </c>
      <c r="D515" s="43" t="s">
        <v>9</v>
      </c>
    </row>
    <row r="516" spans="1:4" x14ac:dyDescent="0.25">
      <c r="A516" s="44">
        <v>0.63519257787990346</v>
      </c>
      <c r="B516" s="43">
        <v>8</v>
      </c>
      <c r="C516" s="43">
        <v>51</v>
      </c>
      <c r="D516" s="43" t="s">
        <v>9</v>
      </c>
    </row>
    <row r="517" spans="1:4" x14ac:dyDescent="0.25">
      <c r="A517" s="44">
        <v>0.63513907985467943</v>
      </c>
      <c r="B517" s="43">
        <v>8</v>
      </c>
      <c r="C517" s="43">
        <v>52</v>
      </c>
      <c r="D517" s="43" t="s">
        <v>9</v>
      </c>
    </row>
    <row r="518" spans="1:4" x14ac:dyDescent="0.25">
      <c r="A518" s="44">
        <v>0.63546252578305007</v>
      </c>
      <c r="B518" s="43">
        <v>8</v>
      </c>
      <c r="C518" s="43">
        <v>53</v>
      </c>
      <c r="D518" s="43" t="s">
        <v>9</v>
      </c>
    </row>
    <row r="519" spans="1:4" x14ac:dyDescent="0.25">
      <c r="A519" s="44">
        <v>0.63579333838602992</v>
      </c>
      <c r="B519" s="43">
        <v>8</v>
      </c>
      <c r="C519" s="43">
        <v>54</v>
      </c>
      <c r="D519" s="43" t="s">
        <v>9</v>
      </c>
    </row>
    <row r="520" spans="1:4" x14ac:dyDescent="0.25">
      <c r="A520" s="44">
        <v>0.63602900888916436</v>
      </c>
      <c r="B520" s="43">
        <v>8</v>
      </c>
      <c r="C520" s="43">
        <v>55</v>
      </c>
      <c r="D520" s="43" t="s">
        <v>9</v>
      </c>
    </row>
    <row r="521" spans="1:4" x14ac:dyDescent="0.25">
      <c r="A521" s="44">
        <v>0.63604367734646172</v>
      </c>
      <c r="B521" s="43">
        <v>8</v>
      </c>
      <c r="C521" s="43">
        <v>56</v>
      </c>
      <c r="D521" s="43" t="s">
        <v>9</v>
      </c>
    </row>
    <row r="522" spans="1:4" x14ac:dyDescent="0.25">
      <c r="A522" s="44">
        <v>0.63611362382845138</v>
      </c>
      <c r="B522" s="43">
        <v>8</v>
      </c>
      <c r="C522" s="43">
        <v>57</v>
      </c>
      <c r="D522" s="43" t="s">
        <v>9</v>
      </c>
    </row>
    <row r="523" spans="1:4" x14ac:dyDescent="0.25">
      <c r="A523" s="44">
        <v>0.63611362382845138</v>
      </c>
      <c r="B523" s="43">
        <v>8</v>
      </c>
      <c r="C523" s="43">
        <v>58</v>
      </c>
      <c r="D523" s="43" t="s">
        <v>9</v>
      </c>
    </row>
    <row r="524" spans="1:4" x14ac:dyDescent="0.25">
      <c r="A524" s="44"/>
      <c r="B524" s="43">
        <v>9</v>
      </c>
      <c r="C524" s="43">
        <v>1</v>
      </c>
      <c r="D524" s="43" t="s">
        <v>9</v>
      </c>
    </row>
    <row r="525" spans="1:4" x14ac:dyDescent="0.25">
      <c r="A525" s="44"/>
      <c r="B525" s="43">
        <v>9</v>
      </c>
      <c r="C525" s="43">
        <v>2</v>
      </c>
      <c r="D525" s="43" t="s">
        <v>9</v>
      </c>
    </row>
    <row r="526" spans="1:4" x14ac:dyDescent="0.25">
      <c r="A526" s="44"/>
      <c r="B526" s="43">
        <v>9</v>
      </c>
      <c r="C526" s="43">
        <v>3</v>
      </c>
      <c r="D526" s="43" t="s">
        <v>9</v>
      </c>
    </row>
    <row r="527" spans="1:4" x14ac:dyDescent="0.25">
      <c r="A527" s="44"/>
      <c r="B527" s="43">
        <v>9</v>
      </c>
      <c r="C527" s="43">
        <v>4</v>
      </c>
      <c r="D527" s="43" t="s">
        <v>9</v>
      </c>
    </row>
    <row r="528" spans="1:4" x14ac:dyDescent="0.25">
      <c r="A528" s="44"/>
      <c r="B528" s="43">
        <v>9</v>
      </c>
      <c r="C528" s="43">
        <v>5</v>
      </c>
      <c r="D528" s="43" t="s">
        <v>9</v>
      </c>
    </row>
    <row r="529" spans="1:4" x14ac:dyDescent="0.25">
      <c r="A529" s="44"/>
      <c r="B529" s="43">
        <v>9</v>
      </c>
      <c r="C529" s="43">
        <v>6</v>
      </c>
      <c r="D529" s="43" t="s">
        <v>9</v>
      </c>
    </row>
    <row r="530" spans="1:4" x14ac:dyDescent="0.25">
      <c r="A530" s="44"/>
      <c r="B530" s="43">
        <v>9</v>
      </c>
      <c r="C530" s="43">
        <v>7</v>
      </c>
      <c r="D530" s="43" t="s">
        <v>9</v>
      </c>
    </row>
    <row r="531" spans="1:4" x14ac:dyDescent="0.25">
      <c r="A531" s="44"/>
      <c r="B531" s="43">
        <v>9</v>
      </c>
      <c r="C531" s="43">
        <v>8</v>
      </c>
      <c r="D531" s="43" t="s">
        <v>9</v>
      </c>
    </row>
    <row r="532" spans="1:4" x14ac:dyDescent="0.25">
      <c r="A532" s="44">
        <v>1.474166217112475</v>
      </c>
      <c r="B532" s="43">
        <v>9</v>
      </c>
      <c r="C532" s="43">
        <v>9</v>
      </c>
      <c r="D532" s="43" t="s">
        <v>9</v>
      </c>
    </row>
    <row r="533" spans="1:4" x14ac:dyDescent="0.25">
      <c r="A533" s="44">
        <v>1.3091262116628173</v>
      </c>
      <c r="B533" s="43">
        <v>9</v>
      </c>
      <c r="C533" s="43">
        <v>10</v>
      </c>
      <c r="D533" s="43" t="s">
        <v>9</v>
      </c>
    </row>
    <row r="534" spans="1:4" x14ac:dyDescent="0.25">
      <c r="A534" s="44">
        <v>1.1862423787967464</v>
      </c>
      <c r="B534" s="43">
        <v>9</v>
      </c>
      <c r="C534" s="43">
        <v>11</v>
      </c>
      <c r="D534" s="43" t="s">
        <v>9</v>
      </c>
    </row>
    <row r="535" spans="1:4" x14ac:dyDescent="0.25">
      <c r="A535" s="44">
        <v>1.0887903995057406</v>
      </c>
      <c r="B535" s="43">
        <v>9</v>
      </c>
      <c r="C535" s="43">
        <v>12</v>
      </c>
      <c r="D535" s="43" t="s">
        <v>9</v>
      </c>
    </row>
    <row r="536" spans="1:4" x14ac:dyDescent="0.25">
      <c r="A536" s="44">
        <v>1.0127988104546344</v>
      </c>
      <c r="B536" s="43">
        <v>9</v>
      </c>
      <c r="C536" s="43">
        <v>13</v>
      </c>
      <c r="D536" s="43" t="s">
        <v>9</v>
      </c>
    </row>
    <row r="537" spans="1:4" x14ac:dyDescent="0.25">
      <c r="A537" s="44">
        <v>0.95160859439374379</v>
      </c>
      <c r="B537" s="43">
        <v>9</v>
      </c>
      <c r="C537" s="43">
        <v>14</v>
      </c>
      <c r="D537" s="43" t="s">
        <v>9</v>
      </c>
    </row>
    <row r="538" spans="1:4" x14ac:dyDescent="0.25">
      <c r="A538" s="44">
        <v>0.90317452879004056</v>
      </c>
      <c r="B538" s="43">
        <v>9</v>
      </c>
      <c r="C538" s="43">
        <v>15</v>
      </c>
      <c r="D538" s="43" t="s">
        <v>9</v>
      </c>
    </row>
    <row r="539" spans="1:4" x14ac:dyDescent="0.25">
      <c r="A539" s="44">
        <v>0.86418741295907886</v>
      </c>
      <c r="B539" s="43">
        <v>9</v>
      </c>
      <c r="C539" s="43">
        <v>16</v>
      </c>
      <c r="D539" s="43" t="s">
        <v>9</v>
      </c>
    </row>
    <row r="540" spans="1:4" x14ac:dyDescent="0.25">
      <c r="A540" s="44">
        <v>0.82957630525714776</v>
      </c>
      <c r="B540" s="43">
        <v>9</v>
      </c>
      <c r="C540" s="43">
        <v>17</v>
      </c>
      <c r="D540" s="43" t="s">
        <v>9</v>
      </c>
    </row>
    <row r="541" spans="1:4" x14ac:dyDescent="0.25">
      <c r="A541" s="44">
        <v>0.799884523501596</v>
      </c>
      <c r="B541" s="43">
        <v>9</v>
      </c>
      <c r="C541" s="43">
        <v>18</v>
      </c>
      <c r="D541" s="43" t="s">
        <v>9</v>
      </c>
    </row>
    <row r="542" spans="1:4" x14ac:dyDescent="0.25">
      <c r="A542" s="44">
        <v>0.77356348828980681</v>
      </c>
      <c r="B542" s="43">
        <v>9</v>
      </c>
      <c r="C542" s="43">
        <v>19</v>
      </c>
      <c r="D542" s="43" t="s">
        <v>9</v>
      </c>
    </row>
    <row r="543" spans="1:4" x14ac:dyDescent="0.25">
      <c r="A543" s="44">
        <v>0.74932978501853931</v>
      </c>
      <c r="B543" s="43">
        <v>9</v>
      </c>
      <c r="C543" s="43">
        <v>20</v>
      </c>
      <c r="D543" s="43" t="s">
        <v>9</v>
      </c>
    </row>
    <row r="544" spans="1:4" x14ac:dyDescent="0.25">
      <c r="A544" s="44">
        <v>0.72936230253740797</v>
      </c>
      <c r="B544" s="43">
        <v>9</v>
      </c>
      <c r="C544" s="43">
        <v>21</v>
      </c>
      <c r="D544" s="43" t="s">
        <v>9</v>
      </c>
    </row>
    <row r="545" spans="1:4" x14ac:dyDescent="0.25">
      <c r="A545" s="44">
        <v>0.71531275672806915</v>
      </c>
      <c r="B545" s="43">
        <v>9</v>
      </c>
      <c r="C545" s="43">
        <v>22</v>
      </c>
      <c r="D545" s="43" t="s">
        <v>9</v>
      </c>
    </row>
    <row r="546" spans="1:4" x14ac:dyDescent="0.25">
      <c r="A546" s="44">
        <v>0.69958141581636113</v>
      </c>
      <c r="B546" s="43">
        <v>9</v>
      </c>
      <c r="C546" s="43">
        <v>23</v>
      </c>
      <c r="D546" s="43" t="s">
        <v>9</v>
      </c>
    </row>
    <row r="547" spans="1:4" x14ac:dyDescent="0.25">
      <c r="A547" s="44">
        <v>0.68684508443816172</v>
      </c>
      <c r="B547" s="43">
        <v>9</v>
      </c>
      <c r="C547" s="43">
        <v>24</v>
      </c>
      <c r="D547" s="43" t="s">
        <v>9</v>
      </c>
    </row>
    <row r="548" spans="1:4" x14ac:dyDescent="0.25">
      <c r="A548" s="44">
        <v>0.67822000735314714</v>
      </c>
      <c r="B548" s="43">
        <v>9</v>
      </c>
      <c r="C548" s="43">
        <v>25</v>
      </c>
      <c r="D548" s="43" t="s">
        <v>9</v>
      </c>
    </row>
    <row r="549" spans="1:4" x14ac:dyDescent="0.25">
      <c r="A549" s="44">
        <v>0.67020839555007039</v>
      </c>
      <c r="B549" s="43">
        <v>9</v>
      </c>
      <c r="C549" s="43">
        <v>26</v>
      </c>
      <c r="D549" s="43" t="s">
        <v>9</v>
      </c>
    </row>
    <row r="550" spans="1:4" x14ac:dyDescent="0.25">
      <c r="A550" s="44">
        <v>0.6614781994034814</v>
      </c>
      <c r="B550" s="43">
        <v>9</v>
      </c>
      <c r="C550" s="43">
        <v>27</v>
      </c>
      <c r="D550" s="43" t="s">
        <v>9</v>
      </c>
    </row>
    <row r="551" spans="1:4" x14ac:dyDescent="0.25">
      <c r="A551" s="44">
        <v>0.65331205267191339</v>
      </c>
      <c r="B551" s="43">
        <v>9</v>
      </c>
      <c r="C551" s="43">
        <v>28</v>
      </c>
      <c r="D551" s="43" t="s">
        <v>9</v>
      </c>
    </row>
    <row r="552" spans="1:4" x14ac:dyDescent="0.25">
      <c r="A552" s="44">
        <v>0.64663549303173817</v>
      </c>
      <c r="B552" s="43">
        <v>9</v>
      </c>
      <c r="C552" s="43">
        <v>29</v>
      </c>
      <c r="D552" s="43" t="s">
        <v>9</v>
      </c>
    </row>
    <row r="553" spans="1:4" x14ac:dyDescent="0.25">
      <c r="A553" s="44">
        <v>0.64097025265404861</v>
      </c>
      <c r="B553" s="43">
        <v>9</v>
      </c>
      <c r="C553" s="43">
        <v>30</v>
      </c>
      <c r="D553" s="43" t="s">
        <v>9</v>
      </c>
    </row>
    <row r="554" spans="1:4" x14ac:dyDescent="0.25">
      <c r="A554" s="44">
        <v>0.63625070775290726</v>
      </c>
      <c r="B554" s="43">
        <v>9</v>
      </c>
      <c r="C554" s="43">
        <v>31</v>
      </c>
      <c r="D554" s="43" t="s">
        <v>9</v>
      </c>
    </row>
    <row r="555" spans="1:4" x14ac:dyDescent="0.25">
      <c r="A555" s="44">
        <v>0.6332554959483746</v>
      </c>
      <c r="B555" s="43">
        <v>9</v>
      </c>
      <c r="C555" s="43">
        <v>32</v>
      </c>
      <c r="D555" s="43" t="s">
        <v>9</v>
      </c>
    </row>
    <row r="556" spans="1:4" x14ac:dyDescent="0.25">
      <c r="A556" s="44">
        <v>0.63138559287584228</v>
      </c>
      <c r="B556" s="43">
        <v>9</v>
      </c>
      <c r="C556" s="43">
        <v>33</v>
      </c>
      <c r="D556" s="43" t="s">
        <v>9</v>
      </c>
    </row>
    <row r="557" spans="1:4" x14ac:dyDescent="0.25">
      <c r="A557" s="44">
        <v>0.63007876186395206</v>
      </c>
      <c r="B557" s="43">
        <v>9</v>
      </c>
      <c r="C557" s="43">
        <v>34</v>
      </c>
      <c r="D557" s="43" t="s">
        <v>9</v>
      </c>
    </row>
    <row r="558" spans="1:4" x14ac:dyDescent="0.25">
      <c r="A558" s="44">
        <v>0.62893826835858468</v>
      </c>
      <c r="B558" s="43">
        <v>9</v>
      </c>
      <c r="C558" s="43">
        <v>35</v>
      </c>
      <c r="D558" s="43" t="s">
        <v>9</v>
      </c>
    </row>
    <row r="559" spans="1:4" x14ac:dyDescent="0.25">
      <c r="A559" s="44">
        <v>0.62803951204439379</v>
      </c>
      <c r="B559" s="43">
        <v>9</v>
      </c>
      <c r="C559" s="43">
        <v>36</v>
      </c>
      <c r="D559" s="43" t="s">
        <v>9</v>
      </c>
    </row>
    <row r="560" spans="1:4" x14ac:dyDescent="0.25">
      <c r="A560" s="44">
        <v>0.6273962809720629</v>
      </c>
      <c r="B560" s="43">
        <v>9</v>
      </c>
      <c r="C560" s="43">
        <v>37</v>
      </c>
      <c r="D560" s="43" t="s">
        <v>9</v>
      </c>
    </row>
    <row r="561" spans="1:4" x14ac:dyDescent="0.25">
      <c r="A561" s="44">
        <v>0.6272708470435916</v>
      </c>
      <c r="B561" s="43">
        <v>9</v>
      </c>
      <c r="C561" s="43">
        <v>38</v>
      </c>
      <c r="D561" s="43" t="s">
        <v>9</v>
      </c>
    </row>
    <row r="562" spans="1:4" x14ac:dyDescent="0.25">
      <c r="A562" s="44">
        <v>0.62743812611366201</v>
      </c>
      <c r="B562" s="43">
        <v>9</v>
      </c>
      <c r="C562" s="43">
        <v>39</v>
      </c>
      <c r="D562" s="43" t="s">
        <v>9</v>
      </c>
    </row>
    <row r="563" spans="1:4" x14ac:dyDescent="0.25">
      <c r="A563" s="44">
        <v>0.62768612083295794</v>
      </c>
      <c r="B563" s="43">
        <v>9</v>
      </c>
      <c r="C563" s="43">
        <v>40</v>
      </c>
      <c r="D563" s="43" t="s">
        <v>9</v>
      </c>
    </row>
    <row r="564" spans="1:4" x14ac:dyDescent="0.25">
      <c r="A564" s="44">
        <v>0.62796303627914385</v>
      </c>
      <c r="B564" s="43">
        <v>9</v>
      </c>
      <c r="C564" s="43">
        <v>41</v>
      </c>
      <c r="D564" s="43" t="s">
        <v>9</v>
      </c>
    </row>
    <row r="565" spans="1:4" x14ac:dyDescent="0.25">
      <c r="A565" s="44">
        <v>0.6277646507193263</v>
      </c>
      <c r="B565" s="43">
        <v>9</v>
      </c>
      <c r="C565" s="43">
        <v>42</v>
      </c>
      <c r="D565" s="43" t="s">
        <v>9</v>
      </c>
    </row>
    <row r="566" spans="1:4" x14ac:dyDescent="0.25">
      <c r="A566" s="44">
        <v>0.62737813846907653</v>
      </c>
      <c r="B566" s="43">
        <v>9</v>
      </c>
      <c r="C566" s="43">
        <v>43</v>
      </c>
      <c r="D566" s="43" t="s">
        <v>9</v>
      </c>
    </row>
    <row r="567" spans="1:4" x14ac:dyDescent="0.25">
      <c r="A567" s="44">
        <v>0.62724776441890728</v>
      </c>
      <c r="B567" s="43">
        <v>9</v>
      </c>
      <c r="C567" s="43">
        <v>44</v>
      </c>
      <c r="D567" s="43" t="s">
        <v>9</v>
      </c>
    </row>
    <row r="568" spans="1:4" x14ac:dyDescent="0.25">
      <c r="A568" s="44">
        <v>0.62732714136600709</v>
      </c>
      <c r="B568" s="43">
        <v>9</v>
      </c>
      <c r="C568" s="43">
        <v>45</v>
      </c>
      <c r="D568" s="43" t="s">
        <v>9</v>
      </c>
    </row>
    <row r="569" spans="1:4" x14ac:dyDescent="0.25">
      <c r="A569" s="44">
        <v>0.62748469700808662</v>
      </c>
      <c r="B569" s="43">
        <v>9</v>
      </c>
      <c r="C569" s="43">
        <v>46</v>
      </c>
      <c r="D569" s="43" t="s">
        <v>9</v>
      </c>
    </row>
    <row r="570" spans="1:4" x14ac:dyDescent="0.25">
      <c r="A570" s="44">
        <v>0.62805384259492292</v>
      </c>
      <c r="B570" s="43">
        <v>9</v>
      </c>
      <c r="C570" s="43">
        <v>47</v>
      </c>
      <c r="D570" s="43" t="s">
        <v>9</v>
      </c>
    </row>
    <row r="571" spans="1:4" x14ac:dyDescent="0.25">
      <c r="A571" s="44">
        <v>0.62855055711192043</v>
      </c>
      <c r="B571" s="43">
        <v>9</v>
      </c>
      <c r="C571" s="43">
        <v>48</v>
      </c>
      <c r="D571" s="43" t="s">
        <v>9</v>
      </c>
    </row>
    <row r="572" spans="1:4" x14ac:dyDescent="0.25">
      <c r="A572" s="44">
        <v>0.62875676686859239</v>
      </c>
      <c r="B572" s="43">
        <v>9</v>
      </c>
      <c r="C572" s="43">
        <v>49</v>
      </c>
      <c r="D572" s="43" t="s">
        <v>9</v>
      </c>
    </row>
    <row r="573" spans="1:4" x14ac:dyDescent="0.25">
      <c r="A573" s="44">
        <v>0.62917750435829634</v>
      </c>
      <c r="B573" s="43">
        <v>9</v>
      </c>
      <c r="C573" s="43">
        <v>50</v>
      </c>
      <c r="D573" s="43" t="s">
        <v>9</v>
      </c>
    </row>
    <row r="574" spans="1:4" x14ac:dyDescent="0.25">
      <c r="A574" s="44">
        <v>0.62929983097794495</v>
      </c>
      <c r="B574" s="43">
        <v>9</v>
      </c>
      <c r="C574" s="43">
        <v>51</v>
      </c>
      <c r="D574" s="43" t="s">
        <v>9</v>
      </c>
    </row>
    <row r="575" spans="1:4" x14ac:dyDescent="0.25">
      <c r="A575" s="44">
        <v>0.62926248403316376</v>
      </c>
      <c r="B575" s="43">
        <v>9</v>
      </c>
      <c r="C575" s="43">
        <v>52</v>
      </c>
      <c r="D575" s="43" t="s">
        <v>9</v>
      </c>
    </row>
    <row r="576" spans="1:4" x14ac:dyDescent="0.25">
      <c r="A576" s="44">
        <v>0.62960232113776193</v>
      </c>
      <c r="B576" s="43">
        <v>9</v>
      </c>
      <c r="C576" s="43">
        <v>53</v>
      </c>
      <c r="D576" s="43" t="s">
        <v>9</v>
      </c>
    </row>
    <row r="577" spans="1:4" x14ac:dyDescent="0.25">
      <c r="A577" s="44">
        <v>0.62993888494637407</v>
      </c>
      <c r="B577" s="43">
        <v>9</v>
      </c>
      <c r="C577" s="43">
        <v>54</v>
      </c>
      <c r="D577" s="43" t="s">
        <v>9</v>
      </c>
    </row>
    <row r="578" spans="1:4" x14ac:dyDescent="0.25">
      <c r="A578" s="44">
        <v>0.6301865668436788</v>
      </c>
      <c r="B578" s="43">
        <v>9</v>
      </c>
      <c r="C578" s="43">
        <v>55</v>
      </c>
      <c r="D578" s="43" t="s">
        <v>9</v>
      </c>
    </row>
    <row r="579" spans="1:4" x14ac:dyDescent="0.25">
      <c r="A579" s="44">
        <v>0.63020076065260633</v>
      </c>
      <c r="B579" s="43">
        <v>9</v>
      </c>
      <c r="C579" s="43">
        <v>56</v>
      </c>
      <c r="D579" s="43" t="s">
        <v>9</v>
      </c>
    </row>
    <row r="580" spans="1:4" x14ac:dyDescent="0.25">
      <c r="A580" s="44">
        <v>0.63026802288013573</v>
      </c>
      <c r="B580" s="43">
        <v>9</v>
      </c>
      <c r="C580" s="43">
        <v>57</v>
      </c>
      <c r="D580" s="43" t="s">
        <v>9</v>
      </c>
    </row>
    <row r="581" spans="1:4" x14ac:dyDescent="0.25">
      <c r="A581" s="44">
        <v>0.63026802288013573</v>
      </c>
      <c r="B581" s="43">
        <v>9</v>
      </c>
      <c r="C581" s="43">
        <v>58</v>
      </c>
      <c r="D581" s="43" t="s">
        <v>9</v>
      </c>
    </row>
    <row r="582" spans="1:4" x14ac:dyDescent="0.25">
      <c r="A582" s="44"/>
      <c r="B582" s="43">
        <v>10</v>
      </c>
      <c r="C582" s="43">
        <v>1</v>
      </c>
      <c r="D582" s="43" t="s">
        <v>9</v>
      </c>
    </row>
    <row r="583" spans="1:4" x14ac:dyDescent="0.25">
      <c r="A583" s="44"/>
      <c r="B583" s="43">
        <v>10</v>
      </c>
      <c r="C583" s="43">
        <v>2</v>
      </c>
      <c r="D583" s="43" t="s">
        <v>9</v>
      </c>
    </row>
    <row r="584" spans="1:4" x14ac:dyDescent="0.25">
      <c r="A584" s="44"/>
      <c r="B584" s="43">
        <v>10</v>
      </c>
      <c r="C584" s="43">
        <v>3</v>
      </c>
      <c r="D584" s="43" t="s">
        <v>9</v>
      </c>
    </row>
    <row r="585" spans="1:4" x14ac:dyDescent="0.25">
      <c r="A585" s="44"/>
      <c r="B585" s="43">
        <v>10</v>
      </c>
      <c r="C585" s="43">
        <v>4</v>
      </c>
      <c r="D585" s="43" t="s">
        <v>9</v>
      </c>
    </row>
    <row r="586" spans="1:4" x14ac:dyDescent="0.25">
      <c r="A586" s="44"/>
      <c r="B586" s="43">
        <v>10</v>
      </c>
      <c r="C586" s="43">
        <v>5</v>
      </c>
      <c r="D586" s="43" t="s">
        <v>9</v>
      </c>
    </row>
    <row r="587" spans="1:4" x14ac:dyDescent="0.25">
      <c r="A587" s="44"/>
      <c r="B587" s="43">
        <v>10</v>
      </c>
      <c r="C587" s="43">
        <v>6</v>
      </c>
      <c r="D587" s="43" t="s">
        <v>9</v>
      </c>
    </row>
    <row r="588" spans="1:4" x14ac:dyDescent="0.25">
      <c r="A588" s="44"/>
      <c r="B588" s="43">
        <v>10</v>
      </c>
      <c r="C588" s="43">
        <v>7</v>
      </c>
      <c r="D588" s="43" t="s">
        <v>9</v>
      </c>
    </row>
    <row r="589" spans="1:4" x14ac:dyDescent="0.25">
      <c r="A589" s="44"/>
      <c r="B589" s="43">
        <v>10</v>
      </c>
      <c r="C589" s="43">
        <v>8</v>
      </c>
      <c r="D589" s="43" t="s">
        <v>9</v>
      </c>
    </row>
    <row r="590" spans="1:4" x14ac:dyDescent="0.25">
      <c r="A590" s="44"/>
      <c r="B590" s="43">
        <v>10</v>
      </c>
      <c r="C590" s="43">
        <v>9</v>
      </c>
      <c r="D590" s="43" t="s">
        <v>9</v>
      </c>
    </row>
    <row r="591" spans="1:4" x14ac:dyDescent="0.25">
      <c r="A591" s="44">
        <v>1.2319329022468442</v>
      </c>
      <c r="B591" s="43">
        <v>10</v>
      </c>
      <c r="C591" s="43">
        <v>10</v>
      </c>
      <c r="D591" s="43" t="s">
        <v>9</v>
      </c>
    </row>
    <row r="592" spans="1:4" x14ac:dyDescent="0.25">
      <c r="A592" s="44">
        <v>1.1155671851133953</v>
      </c>
      <c r="B592" s="43">
        <v>10</v>
      </c>
      <c r="C592" s="43">
        <v>11</v>
      </c>
      <c r="D592" s="43" t="s">
        <v>9</v>
      </c>
    </row>
    <row r="593" spans="1:4" x14ac:dyDescent="0.25">
      <c r="A593" s="44">
        <v>1.0248354974452625</v>
      </c>
      <c r="B593" s="43">
        <v>10</v>
      </c>
      <c r="C593" s="43">
        <v>12</v>
      </c>
      <c r="D593" s="43" t="s">
        <v>9</v>
      </c>
    </row>
    <row r="594" spans="1:4" x14ac:dyDescent="0.25">
      <c r="A594" s="44">
        <v>0.95840550036675776</v>
      </c>
      <c r="B594" s="43">
        <v>10</v>
      </c>
      <c r="C594" s="43">
        <v>13</v>
      </c>
      <c r="D594" s="43" t="s">
        <v>9</v>
      </c>
    </row>
    <row r="595" spans="1:4" x14ac:dyDescent="0.25">
      <c r="A595" s="44">
        <v>0.90457226122934353</v>
      </c>
      <c r="B595" s="43">
        <v>10</v>
      </c>
      <c r="C595" s="43">
        <v>14</v>
      </c>
      <c r="D595" s="43" t="s">
        <v>9</v>
      </c>
    </row>
    <row r="596" spans="1:4" x14ac:dyDescent="0.25">
      <c r="A596" s="44">
        <v>0.86199800445202579</v>
      </c>
      <c r="B596" s="43">
        <v>10</v>
      </c>
      <c r="C596" s="43">
        <v>15</v>
      </c>
      <c r="D596" s="43" t="s">
        <v>9</v>
      </c>
    </row>
    <row r="597" spans="1:4" x14ac:dyDescent="0.25">
      <c r="A597" s="44">
        <v>0.82698452870364958</v>
      </c>
      <c r="B597" s="43">
        <v>10</v>
      </c>
      <c r="C597" s="43">
        <v>16</v>
      </c>
      <c r="D597" s="43" t="s">
        <v>9</v>
      </c>
    </row>
    <row r="598" spans="1:4" x14ac:dyDescent="0.25">
      <c r="A598" s="44">
        <v>0.79794003478667208</v>
      </c>
      <c r="B598" s="43">
        <v>10</v>
      </c>
      <c r="C598" s="43">
        <v>17</v>
      </c>
      <c r="D598" s="43" t="s">
        <v>9</v>
      </c>
    </row>
    <row r="599" spans="1:4" x14ac:dyDescent="0.25">
      <c r="A599" s="44">
        <v>0.77331778449777944</v>
      </c>
      <c r="B599" s="43">
        <v>10</v>
      </c>
      <c r="C599" s="43">
        <v>18</v>
      </c>
      <c r="D599" s="43" t="s">
        <v>9</v>
      </c>
    </row>
    <row r="600" spans="1:4" x14ac:dyDescent="0.25">
      <c r="A600" s="44">
        <v>0.75045041443458538</v>
      </c>
      <c r="B600" s="43">
        <v>10</v>
      </c>
      <c r="C600" s="43">
        <v>19</v>
      </c>
      <c r="D600" s="43" t="s">
        <v>9</v>
      </c>
    </row>
    <row r="601" spans="1:4" x14ac:dyDescent="0.25">
      <c r="A601" s="44">
        <v>0.72911458187133882</v>
      </c>
      <c r="B601" s="43">
        <v>10</v>
      </c>
      <c r="C601" s="43">
        <v>20</v>
      </c>
      <c r="D601" s="43" t="s">
        <v>9</v>
      </c>
    </row>
    <row r="602" spans="1:4" x14ac:dyDescent="0.25">
      <c r="A602" s="44">
        <v>0.71308876170252411</v>
      </c>
      <c r="B602" s="43">
        <v>10</v>
      </c>
      <c r="C602" s="43">
        <v>21</v>
      </c>
      <c r="D602" s="43" t="s">
        <v>9</v>
      </c>
    </row>
    <row r="603" spans="1:4" x14ac:dyDescent="0.25">
      <c r="A603" s="44">
        <v>0.70134720027443698</v>
      </c>
      <c r="B603" s="43">
        <v>10</v>
      </c>
      <c r="C603" s="43">
        <v>22</v>
      </c>
      <c r="D603" s="43" t="s">
        <v>9</v>
      </c>
    </row>
    <row r="604" spans="1:4" x14ac:dyDescent="0.25">
      <c r="A604" s="44">
        <v>0.68665487061098751</v>
      </c>
      <c r="B604" s="43">
        <v>10</v>
      </c>
      <c r="C604" s="43">
        <v>23</v>
      </c>
      <c r="D604" s="43" t="s">
        <v>9</v>
      </c>
    </row>
    <row r="605" spans="1:4" x14ac:dyDescent="0.25">
      <c r="A605" s="44">
        <v>0.67517485790556908</v>
      </c>
      <c r="B605" s="43">
        <v>10</v>
      </c>
      <c r="C605" s="43">
        <v>24</v>
      </c>
      <c r="D605" s="43" t="s">
        <v>9</v>
      </c>
    </row>
    <row r="606" spans="1:4" x14ac:dyDescent="0.25">
      <c r="A606" s="44">
        <v>0.66779944199163521</v>
      </c>
      <c r="B606" s="43">
        <v>10</v>
      </c>
      <c r="C606" s="43">
        <v>25</v>
      </c>
      <c r="D606" s="43" t="s">
        <v>9</v>
      </c>
    </row>
    <row r="607" spans="1:4" x14ac:dyDescent="0.25">
      <c r="A607" s="44">
        <v>0.66098326092863646</v>
      </c>
      <c r="B607" s="43">
        <v>10</v>
      </c>
      <c r="C607" s="43">
        <v>26</v>
      </c>
      <c r="D607" s="43" t="s">
        <v>9</v>
      </c>
    </row>
    <row r="608" spans="1:4" x14ac:dyDescent="0.25">
      <c r="A608" s="44">
        <v>0.65333123230804702</v>
      </c>
      <c r="B608" s="43">
        <v>10</v>
      </c>
      <c r="C608" s="43">
        <v>27</v>
      </c>
      <c r="D608" s="43" t="s">
        <v>9</v>
      </c>
    </row>
    <row r="609" spans="1:4" x14ac:dyDescent="0.25">
      <c r="A609" s="44">
        <v>0.64683919720824856</v>
      </c>
      <c r="B609" s="43">
        <v>10</v>
      </c>
      <c r="C609" s="43">
        <v>28</v>
      </c>
      <c r="D609" s="43" t="s">
        <v>9</v>
      </c>
    </row>
    <row r="610" spans="1:4" x14ac:dyDescent="0.25">
      <c r="A610" s="44">
        <v>0.64127120080340483</v>
      </c>
      <c r="B610" s="43">
        <v>10</v>
      </c>
      <c r="C610" s="43">
        <v>29</v>
      </c>
      <c r="D610" s="43" t="s">
        <v>9</v>
      </c>
    </row>
    <row r="611" spans="1:4" x14ac:dyDescent="0.25">
      <c r="A611" s="44">
        <v>0.63628127696690973</v>
      </c>
      <c r="B611" s="43">
        <v>10</v>
      </c>
      <c r="C611" s="43">
        <v>30</v>
      </c>
      <c r="D611" s="43" t="s">
        <v>9</v>
      </c>
    </row>
    <row r="612" spans="1:4" x14ac:dyDescent="0.25">
      <c r="A612" s="44">
        <v>0.63214574251096323</v>
      </c>
      <c r="B612" s="43">
        <v>10</v>
      </c>
      <c r="C612" s="43">
        <v>31</v>
      </c>
      <c r="D612" s="43" t="s">
        <v>9</v>
      </c>
    </row>
    <row r="613" spans="1:4" x14ac:dyDescent="0.25">
      <c r="A613" s="44">
        <v>0.62946299860728983</v>
      </c>
      <c r="B613" s="43">
        <v>10</v>
      </c>
      <c r="C613" s="43">
        <v>32</v>
      </c>
      <c r="D613" s="43" t="s">
        <v>9</v>
      </c>
    </row>
    <row r="614" spans="1:4" x14ac:dyDescent="0.25">
      <c r="A614" s="44">
        <v>0.62781842643929631</v>
      </c>
      <c r="B614" s="43">
        <v>10</v>
      </c>
      <c r="C614" s="43">
        <v>33</v>
      </c>
      <c r="D614" s="43" t="s">
        <v>9</v>
      </c>
    </row>
    <row r="615" spans="1:4" x14ac:dyDescent="0.25">
      <c r="A615" s="44">
        <v>0.62665382849565165</v>
      </c>
      <c r="B615" s="43">
        <v>10</v>
      </c>
      <c r="C615" s="43">
        <v>34</v>
      </c>
      <c r="D615" s="43" t="s">
        <v>9</v>
      </c>
    </row>
    <row r="616" spans="1:4" x14ac:dyDescent="0.25">
      <c r="A616" s="44">
        <v>0.62589684213243468</v>
      </c>
      <c r="B616" s="43">
        <v>10</v>
      </c>
      <c r="C616" s="43">
        <v>35</v>
      </c>
      <c r="D616" s="43" t="s">
        <v>9</v>
      </c>
    </row>
    <row r="617" spans="1:4" x14ac:dyDescent="0.25">
      <c r="A617" s="44">
        <v>0.62588579276009804</v>
      </c>
      <c r="B617" s="43">
        <v>10</v>
      </c>
      <c r="C617" s="43">
        <v>36</v>
      </c>
      <c r="D617" s="43" t="s">
        <v>9</v>
      </c>
    </row>
    <row r="618" spans="1:4" x14ac:dyDescent="0.25">
      <c r="A618" s="44">
        <v>0.62609202339647996</v>
      </c>
      <c r="B618" s="43">
        <v>10</v>
      </c>
      <c r="C618" s="43">
        <v>37</v>
      </c>
      <c r="D618" s="43" t="s">
        <v>9</v>
      </c>
    </row>
    <row r="619" spans="1:4" x14ac:dyDescent="0.25">
      <c r="A619" s="44">
        <v>0.62594383323315883</v>
      </c>
      <c r="B619" s="43">
        <v>10</v>
      </c>
      <c r="C619" s="43">
        <v>38</v>
      </c>
      <c r="D619" s="43" t="s">
        <v>9</v>
      </c>
    </row>
    <row r="620" spans="1:4" x14ac:dyDescent="0.25">
      <c r="A620" s="44">
        <v>0.62577487887549654</v>
      </c>
      <c r="B620" s="43">
        <v>10</v>
      </c>
      <c r="C620" s="43">
        <v>39</v>
      </c>
      <c r="D620" s="43" t="s">
        <v>9</v>
      </c>
    </row>
    <row r="621" spans="1:4" x14ac:dyDescent="0.25">
      <c r="A621" s="44">
        <v>0.62551794517961101</v>
      </c>
      <c r="B621" s="43">
        <v>10</v>
      </c>
      <c r="C621" s="43">
        <v>40</v>
      </c>
      <c r="D621" s="43" t="s">
        <v>9</v>
      </c>
    </row>
    <row r="622" spans="1:4" x14ac:dyDescent="0.25">
      <c r="A622" s="44">
        <v>0.62562309288602092</v>
      </c>
      <c r="B622" s="43">
        <v>10</v>
      </c>
      <c r="C622" s="43">
        <v>41</v>
      </c>
      <c r="D622" s="43" t="s">
        <v>9</v>
      </c>
    </row>
    <row r="623" spans="1:4" x14ac:dyDescent="0.25">
      <c r="A623" s="44">
        <v>0.62544697969806118</v>
      </c>
      <c r="B623" s="43">
        <v>10</v>
      </c>
      <c r="C623" s="43">
        <v>42</v>
      </c>
      <c r="D623" s="43" t="s">
        <v>9</v>
      </c>
    </row>
    <row r="624" spans="1:4" x14ac:dyDescent="0.25">
      <c r="A624" s="44">
        <v>0.62493039373682302</v>
      </c>
      <c r="B624" s="43">
        <v>10</v>
      </c>
      <c r="C624" s="43">
        <v>43</v>
      </c>
      <c r="D624" s="43" t="s">
        <v>9</v>
      </c>
    </row>
    <row r="625" spans="1:4" x14ac:dyDescent="0.25">
      <c r="A625" s="44">
        <v>0.62439641841350335</v>
      </c>
      <c r="B625" s="43">
        <v>10</v>
      </c>
      <c r="C625" s="43">
        <v>44</v>
      </c>
      <c r="D625" s="43" t="s">
        <v>9</v>
      </c>
    </row>
    <row r="626" spans="1:4" x14ac:dyDescent="0.25">
      <c r="A626" s="44">
        <v>0.62446193702757602</v>
      </c>
      <c r="B626" s="43">
        <v>10</v>
      </c>
      <c r="C626" s="43">
        <v>45</v>
      </c>
      <c r="D626" s="43" t="s">
        <v>9</v>
      </c>
    </row>
    <row r="627" spans="1:4" x14ac:dyDescent="0.25">
      <c r="A627" s="44">
        <v>0.62465612061354736</v>
      </c>
      <c r="B627" s="43">
        <v>10</v>
      </c>
      <c r="C627" s="43">
        <v>46</v>
      </c>
      <c r="D627" s="43" t="s">
        <v>9</v>
      </c>
    </row>
    <row r="628" spans="1:4" x14ac:dyDescent="0.25">
      <c r="A628" s="44">
        <v>0.62526420226133506</v>
      </c>
      <c r="B628" s="43">
        <v>10</v>
      </c>
      <c r="C628" s="43">
        <v>47</v>
      </c>
      <c r="D628" s="43" t="s">
        <v>9</v>
      </c>
    </row>
    <row r="629" spans="1:4" x14ac:dyDescent="0.25">
      <c r="A629" s="44">
        <v>0.62580624611813629</v>
      </c>
      <c r="B629" s="43">
        <v>10</v>
      </c>
      <c r="C629" s="43">
        <v>48</v>
      </c>
      <c r="D629" s="43" t="s">
        <v>9</v>
      </c>
    </row>
    <row r="630" spans="1:4" x14ac:dyDescent="0.25">
      <c r="A630" s="44">
        <v>0.62604444722949804</v>
      </c>
      <c r="B630" s="43">
        <v>10</v>
      </c>
      <c r="C630" s="43">
        <v>49</v>
      </c>
      <c r="D630" s="43" t="s">
        <v>9</v>
      </c>
    </row>
    <row r="631" spans="1:4" x14ac:dyDescent="0.25">
      <c r="A631" s="44">
        <v>0.62649757392303063</v>
      </c>
      <c r="B631" s="43">
        <v>10</v>
      </c>
      <c r="C631" s="43">
        <v>50</v>
      </c>
      <c r="D631" s="43" t="s">
        <v>9</v>
      </c>
    </row>
    <row r="632" spans="1:4" x14ac:dyDescent="0.25">
      <c r="A632" s="44">
        <v>0.62664785098412812</v>
      </c>
      <c r="B632" s="43">
        <v>10</v>
      </c>
      <c r="C632" s="43">
        <v>51</v>
      </c>
      <c r="D632" s="43" t="s">
        <v>9</v>
      </c>
    </row>
    <row r="633" spans="1:4" x14ac:dyDescent="0.25">
      <c r="A633" s="44">
        <v>0.62727944959890447</v>
      </c>
      <c r="B633" s="43">
        <v>10</v>
      </c>
      <c r="C633" s="43">
        <v>52</v>
      </c>
      <c r="D633" s="43" t="s">
        <v>9</v>
      </c>
    </row>
    <row r="634" spans="1:4" x14ac:dyDescent="0.25">
      <c r="A634" s="44">
        <v>0.62763572419684344</v>
      </c>
      <c r="B634" s="43">
        <v>10</v>
      </c>
      <c r="C634" s="43">
        <v>53</v>
      </c>
      <c r="D634" s="43" t="s">
        <v>9</v>
      </c>
    </row>
    <row r="635" spans="1:4" x14ac:dyDescent="0.25">
      <c r="A635" s="44">
        <v>0.62797774605803047</v>
      </c>
      <c r="B635" s="43">
        <v>10</v>
      </c>
      <c r="C635" s="43">
        <v>54</v>
      </c>
      <c r="D635" s="43" t="s">
        <v>9</v>
      </c>
    </row>
    <row r="636" spans="1:4" x14ac:dyDescent="0.25">
      <c r="A636" s="44">
        <v>0.62823699797453569</v>
      </c>
      <c r="B636" s="43">
        <v>10</v>
      </c>
      <c r="C636" s="43">
        <v>55</v>
      </c>
      <c r="D636" s="43" t="s">
        <v>9</v>
      </c>
    </row>
    <row r="637" spans="1:4" x14ac:dyDescent="0.25">
      <c r="A637" s="44">
        <v>0.62825067078902674</v>
      </c>
      <c r="B637" s="43">
        <v>10</v>
      </c>
      <c r="C637" s="43">
        <v>56</v>
      </c>
      <c r="D637" s="43" t="s">
        <v>9</v>
      </c>
    </row>
    <row r="638" spans="1:4" x14ac:dyDescent="0.25">
      <c r="A638" s="44">
        <v>0.62831592775750522</v>
      </c>
      <c r="B638" s="43">
        <v>10</v>
      </c>
      <c r="C638" s="43">
        <v>57</v>
      </c>
      <c r="D638" s="43" t="s">
        <v>9</v>
      </c>
    </row>
    <row r="639" spans="1:4" x14ac:dyDescent="0.25">
      <c r="A639" s="44">
        <v>0.62831592775750522</v>
      </c>
      <c r="B639" s="43">
        <v>10</v>
      </c>
      <c r="C639" s="43">
        <v>58</v>
      </c>
      <c r="D639" s="43" t="s">
        <v>9</v>
      </c>
    </row>
    <row r="640" spans="1:4" x14ac:dyDescent="0.25">
      <c r="A640" s="44"/>
      <c r="B640" s="43">
        <v>11</v>
      </c>
      <c r="C640" s="43">
        <v>1</v>
      </c>
      <c r="D640" s="43" t="s">
        <v>9</v>
      </c>
    </row>
    <row r="641" spans="1:4" x14ac:dyDescent="0.25">
      <c r="A641" s="44"/>
      <c r="B641" s="43">
        <v>11</v>
      </c>
      <c r="C641" s="43">
        <v>2</v>
      </c>
      <c r="D641" s="43" t="s">
        <v>9</v>
      </c>
    </row>
    <row r="642" spans="1:4" x14ac:dyDescent="0.25">
      <c r="A642" s="44"/>
      <c r="B642" s="43">
        <v>11</v>
      </c>
      <c r="C642" s="43">
        <v>3</v>
      </c>
      <c r="D642" s="43" t="s">
        <v>9</v>
      </c>
    </row>
    <row r="643" spans="1:4" x14ac:dyDescent="0.25">
      <c r="A643" s="44"/>
      <c r="B643" s="43">
        <v>11</v>
      </c>
      <c r="C643" s="43">
        <v>4</v>
      </c>
      <c r="D643" s="43" t="s">
        <v>9</v>
      </c>
    </row>
    <row r="644" spans="1:4" x14ac:dyDescent="0.25">
      <c r="A644" s="44"/>
      <c r="B644" s="43">
        <v>11</v>
      </c>
      <c r="C644" s="43">
        <v>5</v>
      </c>
      <c r="D644" s="43" t="s">
        <v>9</v>
      </c>
    </row>
    <row r="645" spans="1:4" x14ac:dyDescent="0.25">
      <c r="A645" s="44"/>
      <c r="B645" s="43">
        <v>11</v>
      </c>
      <c r="C645" s="43">
        <v>6</v>
      </c>
      <c r="D645" s="43" t="s">
        <v>9</v>
      </c>
    </row>
    <row r="646" spans="1:4" x14ac:dyDescent="0.25">
      <c r="A646" s="44"/>
      <c r="B646" s="43">
        <v>11</v>
      </c>
      <c r="C646" s="43">
        <v>7</v>
      </c>
      <c r="D646" s="43" t="s">
        <v>9</v>
      </c>
    </row>
    <row r="647" spans="1:4" x14ac:dyDescent="0.25">
      <c r="A647" s="44"/>
      <c r="B647" s="43">
        <v>11</v>
      </c>
      <c r="C647" s="43">
        <v>8</v>
      </c>
      <c r="D647" s="43" t="s">
        <v>9</v>
      </c>
    </row>
    <row r="648" spans="1:4" x14ac:dyDescent="0.25">
      <c r="A648" s="44"/>
      <c r="B648" s="43">
        <v>11</v>
      </c>
      <c r="C648" s="43">
        <v>9</v>
      </c>
      <c r="D648" s="43" t="s">
        <v>9</v>
      </c>
    </row>
    <row r="649" spans="1:4" x14ac:dyDescent="0.25">
      <c r="A649" s="44"/>
      <c r="B649" s="43">
        <v>11</v>
      </c>
      <c r="C649" s="43">
        <v>10</v>
      </c>
      <c r="D649" s="43" t="s">
        <v>9</v>
      </c>
    </row>
    <row r="650" spans="1:4" x14ac:dyDescent="0.25">
      <c r="A650" s="44">
        <v>1.0524763180115668</v>
      </c>
      <c r="B650" s="43">
        <v>11</v>
      </c>
      <c r="C650" s="43">
        <v>11</v>
      </c>
      <c r="D650" s="43" t="s">
        <v>9</v>
      </c>
    </row>
    <row r="651" spans="1:4" x14ac:dyDescent="0.25">
      <c r="A651" s="44">
        <v>0.97467712099081105</v>
      </c>
      <c r="B651" s="43">
        <v>11</v>
      </c>
      <c r="C651" s="43">
        <v>12</v>
      </c>
      <c r="D651" s="43" t="s">
        <v>9</v>
      </c>
    </row>
    <row r="652" spans="1:4" x14ac:dyDescent="0.25">
      <c r="A652" s="44">
        <v>0.91474145467145807</v>
      </c>
      <c r="B652" s="43">
        <v>11</v>
      </c>
      <c r="C652" s="43">
        <v>13</v>
      </c>
      <c r="D652" s="43" t="s">
        <v>9</v>
      </c>
    </row>
    <row r="653" spans="1:4" x14ac:dyDescent="0.25">
      <c r="A653" s="44">
        <v>0.86640769893745317</v>
      </c>
      <c r="B653" s="43">
        <v>11</v>
      </c>
      <c r="C653" s="43">
        <v>14</v>
      </c>
      <c r="D653" s="43" t="s">
        <v>9</v>
      </c>
    </row>
    <row r="654" spans="1:4" x14ac:dyDescent="0.25">
      <c r="A654" s="44">
        <v>0.82955537036901417</v>
      </c>
      <c r="B654" s="43">
        <v>11</v>
      </c>
      <c r="C654" s="43">
        <v>15</v>
      </c>
      <c r="D654" s="43" t="s">
        <v>9</v>
      </c>
    </row>
    <row r="655" spans="1:4" x14ac:dyDescent="0.25">
      <c r="A655" s="44">
        <v>0.80190010304679449</v>
      </c>
      <c r="B655" s="43">
        <v>11</v>
      </c>
      <c r="C655" s="43">
        <v>16</v>
      </c>
      <c r="D655" s="43" t="s">
        <v>9</v>
      </c>
    </row>
    <row r="656" spans="1:4" x14ac:dyDescent="0.25">
      <c r="A656" s="44">
        <v>0.7767546248906233</v>
      </c>
      <c r="B656" s="43">
        <v>11</v>
      </c>
      <c r="C656" s="43">
        <v>17</v>
      </c>
      <c r="D656" s="43" t="s">
        <v>9</v>
      </c>
    </row>
    <row r="657" spans="1:4" x14ac:dyDescent="0.25">
      <c r="A657" s="44">
        <v>0.75421858541460685</v>
      </c>
      <c r="B657" s="43">
        <v>11</v>
      </c>
      <c r="C657" s="43">
        <v>18</v>
      </c>
      <c r="D657" s="43" t="s">
        <v>9</v>
      </c>
    </row>
    <row r="658" spans="1:4" x14ac:dyDescent="0.25">
      <c r="A658" s="44">
        <v>0.73281542728764992</v>
      </c>
      <c r="B658" s="43">
        <v>11</v>
      </c>
      <c r="C658" s="43">
        <v>19</v>
      </c>
      <c r="D658" s="43" t="s">
        <v>9</v>
      </c>
    </row>
    <row r="659" spans="1:4" x14ac:dyDescent="0.25">
      <c r="A659" s="44">
        <v>0.71295652962831446</v>
      </c>
      <c r="B659" s="43">
        <v>11</v>
      </c>
      <c r="C659" s="43">
        <v>20</v>
      </c>
      <c r="D659" s="43" t="s">
        <v>9</v>
      </c>
    </row>
    <row r="660" spans="1:4" x14ac:dyDescent="0.25">
      <c r="A660" s="44">
        <v>0.69989454216771196</v>
      </c>
      <c r="B660" s="43">
        <v>11</v>
      </c>
      <c r="C660" s="43">
        <v>21</v>
      </c>
      <c r="D660" s="43" t="s">
        <v>9</v>
      </c>
    </row>
    <row r="661" spans="1:4" x14ac:dyDescent="0.25">
      <c r="A661" s="44">
        <v>0.6891535181113263</v>
      </c>
      <c r="B661" s="43">
        <v>11</v>
      </c>
      <c r="C661" s="43">
        <v>22</v>
      </c>
      <c r="D661" s="43" t="s">
        <v>9</v>
      </c>
    </row>
    <row r="662" spans="1:4" x14ac:dyDescent="0.25">
      <c r="A662" s="44">
        <v>0.67517600671948963</v>
      </c>
      <c r="B662" s="43">
        <v>11</v>
      </c>
      <c r="C662" s="43">
        <v>23</v>
      </c>
      <c r="D662" s="43" t="s">
        <v>9</v>
      </c>
    </row>
    <row r="663" spans="1:4" x14ac:dyDescent="0.25">
      <c r="A663" s="44">
        <v>0.66494754828944458</v>
      </c>
      <c r="B663" s="43">
        <v>11</v>
      </c>
      <c r="C663" s="43">
        <v>24</v>
      </c>
      <c r="D663" s="43" t="s">
        <v>9</v>
      </c>
    </row>
    <row r="664" spans="1:4" x14ac:dyDescent="0.25">
      <c r="A664" s="44">
        <v>0.65852560778631353</v>
      </c>
      <c r="B664" s="43">
        <v>11</v>
      </c>
      <c r="C664" s="43">
        <v>25</v>
      </c>
      <c r="D664" s="43" t="s">
        <v>9</v>
      </c>
    </row>
    <row r="665" spans="1:4" x14ac:dyDescent="0.25">
      <c r="A665" s="44">
        <v>0.6532969841465549</v>
      </c>
      <c r="B665" s="43">
        <v>11</v>
      </c>
      <c r="C665" s="43">
        <v>26</v>
      </c>
      <c r="D665" s="43" t="s">
        <v>9</v>
      </c>
    </row>
    <row r="666" spans="1:4" x14ac:dyDescent="0.25">
      <c r="A666" s="44">
        <v>0.6469902896291605</v>
      </c>
      <c r="B666" s="43">
        <v>11</v>
      </c>
      <c r="C666" s="43">
        <v>27</v>
      </c>
      <c r="D666" s="43" t="s">
        <v>9</v>
      </c>
    </row>
    <row r="667" spans="1:4" x14ac:dyDescent="0.25">
      <c r="A667" s="44">
        <v>0.64103892054067113</v>
      </c>
      <c r="B667" s="43">
        <v>11</v>
      </c>
      <c r="C667" s="43">
        <v>28</v>
      </c>
      <c r="D667" s="43" t="s">
        <v>9</v>
      </c>
    </row>
    <row r="668" spans="1:4" x14ac:dyDescent="0.25">
      <c r="A668" s="44">
        <v>0.63595678378982479</v>
      </c>
      <c r="B668" s="43">
        <v>11</v>
      </c>
      <c r="C668" s="43">
        <v>29</v>
      </c>
      <c r="D668" s="43" t="s">
        <v>9</v>
      </c>
    </row>
    <row r="669" spans="1:4" x14ac:dyDescent="0.25">
      <c r="A669" s="44">
        <v>0.63139401550736418</v>
      </c>
      <c r="B669" s="43">
        <v>11</v>
      </c>
      <c r="C669" s="43">
        <v>30</v>
      </c>
      <c r="D669" s="43" t="s">
        <v>9</v>
      </c>
    </row>
    <row r="670" spans="1:4" x14ac:dyDescent="0.25">
      <c r="A670" s="44">
        <v>0.62823694546797304</v>
      </c>
      <c r="B670" s="43">
        <v>11</v>
      </c>
      <c r="C670" s="43">
        <v>31</v>
      </c>
      <c r="D670" s="43" t="s">
        <v>9</v>
      </c>
    </row>
    <row r="671" spans="1:4" x14ac:dyDescent="0.25">
      <c r="A671" s="44">
        <v>0.62659380159684952</v>
      </c>
      <c r="B671" s="43">
        <v>11</v>
      </c>
      <c r="C671" s="43">
        <v>32</v>
      </c>
      <c r="D671" s="43" t="s">
        <v>9</v>
      </c>
    </row>
    <row r="672" spans="1:4" x14ac:dyDescent="0.25">
      <c r="A672" s="44">
        <v>0.62625063666179881</v>
      </c>
      <c r="B672" s="43">
        <v>11</v>
      </c>
      <c r="C672" s="43">
        <v>33</v>
      </c>
      <c r="D672" s="43" t="s">
        <v>9</v>
      </c>
    </row>
    <row r="673" spans="1:4" x14ac:dyDescent="0.25">
      <c r="A673" s="44">
        <v>0.62608223392806051</v>
      </c>
      <c r="B673" s="43">
        <v>11</v>
      </c>
      <c r="C673" s="43">
        <v>34</v>
      </c>
      <c r="D673" s="43" t="s">
        <v>9</v>
      </c>
    </row>
    <row r="674" spans="1:4" x14ac:dyDescent="0.25">
      <c r="A674" s="44">
        <v>0.6259328674468787</v>
      </c>
      <c r="B674" s="43">
        <v>11</v>
      </c>
      <c r="C674" s="43">
        <v>35</v>
      </c>
      <c r="D674" s="43" t="s">
        <v>9</v>
      </c>
    </row>
    <row r="675" spans="1:4" x14ac:dyDescent="0.25">
      <c r="A675" s="44">
        <v>0.62593164337264851</v>
      </c>
      <c r="B675" s="43">
        <v>11</v>
      </c>
      <c r="C675" s="43">
        <v>36</v>
      </c>
      <c r="D675" s="43" t="s">
        <v>9</v>
      </c>
    </row>
    <row r="676" spans="1:4" x14ac:dyDescent="0.25">
      <c r="A676" s="44">
        <v>0.62612375787998353</v>
      </c>
      <c r="B676" s="43">
        <v>11</v>
      </c>
      <c r="C676" s="43">
        <v>37</v>
      </c>
      <c r="D676" s="43" t="s">
        <v>9</v>
      </c>
    </row>
    <row r="677" spans="1:4" x14ac:dyDescent="0.25">
      <c r="A677" s="44">
        <v>0.62597757311548774</v>
      </c>
      <c r="B677" s="43">
        <v>11</v>
      </c>
      <c r="C677" s="43">
        <v>38</v>
      </c>
      <c r="D677" s="43" t="s">
        <v>9</v>
      </c>
    </row>
    <row r="678" spans="1:4" x14ac:dyDescent="0.25">
      <c r="A678" s="44">
        <v>0.6257810119243582</v>
      </c>
      <c r="B678" s="43">
        <v>11</v>
      </c>
      <c r="C678" s="43">
        <v>39</v>
      </c>
      <c r="D678" s="43" t="s">
        <v>9</v>
      </c>
    </row>
    <row r="679" spans="1:4" x14ac:dyDescent="0.25">
      <c r="A679" s="44">
        <v>0.62551332419938399</v>
      </c>
      <c r="B679" s="43">
        <v>11</v>
      </c>
      <c r="C679" s="43">
        <v>40</v>
      </c>
      <c r="D679" s="43" t="s">
        <v>9</v>
      </c>
    </row>
    <row r="680" spans="1:4" x14ac:dyDescent="0.25">
      <c r="A680" s="44">
        <v>0.62516537132964334</v>
      </c>
      <c r="B680" s="43">
        <v>11</v>
      </c>
      <c r="C680" s="43">
        <v>41</v>
      </c>
      <c r="D680" s="43" t="s">
        <v>9</v>
      </c>
    </row>
    <row r="681" spans="1:4" x14ac:dyDescent="0.25">
      <c r="A681" s="44">
        <v>0.62488716226179297</v>
      </c>
      <c r="B681" s="43">
        <v>11</v>
      </c>
      <c r="C681" s="43">
        <v>42</v>
      </c>
      <c r="D681" s="43" t="s">
        <v>9</v>
      </c>
    </row>
    <row r="682" spans="1:4" x14ac:dyDescent="0.25">
      <c r="A682" s="44">
        <v>0.62436896774456585</v>
      </c>
      <c r="B682" s="43">
        <v>11</v>
      </c>
      <c r="C682" s="43">
        <v>43</v>
      </c>
      <c r="D682" s="43" t="s">
        <v>9</v>
      </c>
    </row>
    <row r="683" spans="1:4" x14ac:dyDescent="0.25">
      <c r="A683" s="44">
        <v>0.62383874023232555</v>
      </c>
      <c r="B683" s="43">
        <v>11</v>
      </c>
      <c r="C683" s="43">
        <v>44</v>
      </c>
      <c r="D683" s="43" t="s">
        <v>9</v>
      </c>
    </row>
    <row r="684" spans="1:4" x14ac:dyDescent="0.25">
      <c r="A684" s="44">
        <v>0.62352379426396676</v>
      </c>
      <c r="B684" s="43">
        <v>11</v>
      </c>
      <c r="C684" s="43">
        <v>45</v>
      </c>
      <c r="D684" s="43" t="s">
        <v>9</v>
      </c>
    </row>
    <row r="685" spans="1:4" x14ac:dyDescent="0.25">
      <c r="A685" s="44">
        <v>0.62373000180799454</v>
      </c>
      <c r="B685" s="43">
        <v>11</v>
      </c>
      <c r="C685" s="43">
        <v>46</v>
      </c>
      <c r="D685" s="43" t="s">
        <v>9</v>
      </c>
    </row>
    <row r="686" spans="1:4" x14ac:dyDescent="0.25">
      <c r="A686" s="44">
        <v>0.62437526093124518</v>
      </c>
      <c r="B686" s="43">
        <v>11</v>
      </c>
      <c r="C686" s="43">
        <v>47</v>
      </c>
      <c r="D686" s="43" t="s">
        <v>9</v>
      </c>
    </row>
    <row r="687" spans="1:4" x14ac:dyDescent="0.25">
      <c r="A687" s="44">
        <v>0.62496314701499989</v>
      </c>
      <c r="B687" s="43">
        <v>11</v>
      </c>
      <c r="C687" s="43">
        <v>48</v>
      </c>
      <c r="D687" s="43" t="s">
        <v>9</v>
      </c>
    </row>
    <row r="688" spans="1:4" x14ac:dyDescent="0.25">
      <c r="A688" s="44">
        <v>0.62523278664435955</v>
      </c>
      <c r="B688" s="43">
        <v>11</v>
      </c>
      <c r="C688" s="43">
        <v>49</v>
      </c>
      <c r="D688" s="43" t="s">
        <v>9</v>
      </c>
    </row>
    <row r="689" spans="1:4" x14ac:dyDescent="0.25">
      <c r="A689" s="44">
        <v>0.62576110421541276</v>
      </c>
      <c r="B689" s="43">
        <v>11</v>
      </c>
      <c r="C689" s="43">
        <v>50</v>
      </c>
      <c r="D689" s="43" t="s">
        <v>9</v>
      </c>
    </row>
    <row r="690" spans="1:4" x14ac:dyDescent="0.25">
      <c r="A690" s="44">
        <v>0.62669179523358065</v>
      </c>
      <c r="B690" s="43">
        <v>11</v>
      </c>
      <c r="C690" s="43">
        <v>51</v>
      </c>
      <c r="D690" s="43" t="s">
        <v>9</v>
      </c>
    </row>
    <row r="691" spans="1:4" x14ac:dyDescent="0.25">
      <c r="A691" s="44">
        <v>0.62744619123418122</v>
      </c>
      <c r="B691" s="43">
        <v>11</v>
      </c>
      <c r="C691" s="43">
        <v>52</v>
      </c>
      <c r="D691" s="43" t="s">
        <v>9</v>
      </c>
    </row>
    <row r="692" spans="1:4" x14ac:dyDescent="0.25">
      <c r="A692" s="44">
        <v>0.62781844852921531</v>
      </c>
      <c r="B692" s="43">
        <v>11</v>
      </c>
      <c r="C692" s="43">
        <v>53</v>
      </c>
      <c r="D692" s="43" t="s">
        <v>9</v>
      </c>
    </row>
    <row r="693" spans="1:4" x14ac:dyDescent="0.25">
      <c r="A693" s="44">
        <v>0.62816561607167454</v>
      </c>
      <c r="B693" s="43">
        <v>11</v>
      </c>
      <c r="C693" s="43">
        <v>54</v>
      </c>
      <c r="D693" s="43" t="s">
        <v>9</v>
      </c>
    </row>
    <row r="694" spans="1:4" x14ac:dyDescent="0.25">
      <c r="A694" s="44">
        <v>0.62843560034921031</v>
      </c>
      <c r="B694" s="43">
        <v>11</v>
      </c>
      <c r="C694" s="43">
        <v>55</v>
      </c>
      <c r="D694" s="43" t="s">
        <v>9</v>
      </c>
    </row>
    <row r="695" spans="1:4" x14ac:dyDescent="0.25">
      <c r="A695" s="44">
        <v>0.62844861873498326</v>
      </c>
      <c r="B695" s="43">
        <v>11</v>
      </c>
      <c r="C695" s="43">
        <v>56</v>
      </c>
      <c r="D695" s="43" t="s">
        <v>9</v>
      </c>
    </row>
    <row r="696" spans="1:4" x14ac:dyDescent="0.25">
      <c r="A696" s="44">
        <v>0.62851267860472659</v>
      </c>
      <c r="B696" s="43">
        <v>11</v>
      </c>
      <c r="C696" s="43">
        <v>57</v>
      </c>
      <c r="D696" s="43" t="s">
        <v>9</v>
      </c>
    </row>
    <row r="697" spans="1:4" x14ac:dyDescent="0.25">
      <c r="A697" s="44">
        <v>0.62851267860472659</v>
      </c>
      <c r="B697" s="43">
        <v>11</v>
      </c>
      <c r="C697" s="43">
        <v>58</v>
      </c>
      <c r="D697" s="43" t="s">
        <v>9</v>
      </c>
    </row>
    <row r="698" spans="1:4" x14ac:dyDescent="0.25">
      <c r="A698" s="44"/>
      <c r="B698" s="43">
        <v>12</v>
      </c>
      <c r="C698" s="43">
        <v>1</v>
      </c>
      <c r="D698" s="43" t="s">
        <v>9</v>
      </c>
    </row>
    <row r="699" spans="1:4" x14ac:dyDescent="0.25">
      <c r="A699" s="44"/>
      <c r="B699" s="43">
        <v>12</v>
      </c>
      <c r="C699" s="43">
        <v>2</v>
      </c>
      <c r="D699" s="43" t="s">
        <v>9</v>
      </c>
    </row>
    <row r="700" spans="1:4" x14ac:dyDescent="0.25">
      <c r="A700" s="44"/>
      <c r="B700" s="43">
        <v>12</v>
      </c>
      <c r="C700" s="43">
        <v>3</v>
      </c>
      <c r="D700" s="43" t="s">
        <v>9</v>
      </c>
    </row>
    <row r="701" spans="1:4" x14ac:dyDescent="0.25">
      <c r="A701" s="44"/>
      <c r="B701" s="43">
        <v>12</v>
      </c>
      <c r="C701" s="43">
        <v>4</v>
      </c>
      <c r="D701" s="43" t="s">
        <v>9</v>
      </c>
    </row>
    <row r="702" spans="1:4" x14ac:dyDescent="0.25">
      <c r="A702" s="44"/>
      <c r="B702" s="43">
        <v>12</v>
      </c>
      <c r="C702" s="43">
        <v>5</v>
      </c>
      <c r="D702" s="43" t="s">
        <v>9</v>
      </c>
    </row>
    <row r="703" spans="1:4" x14ac:dyDescent="0.25">
      <c r="A703" s="44"/>
      <c r="B703" s="43">
        <v>12</v>
      </c>
      <c r="C703" s="43">
        <v>6</v>
      </c>
      <c r="D703" s="43" t="s">
        <v>9</v>
      </c>
    </row>
    <row r="704" spans="1:4" x14ac:dyDescent="0.25">
      <c r="A704" s="44"/>
      <c r="B704" s="43">
        <v>12</v>
      </c>
      <c r="C704" s="43">
        <v>7</v>
      </c>
      <c r="D704" s="43" t="s">
        <v>9</v>
      </c>
    </row>
    <row r="705" spans="1:4" x14ac:dyDescent="0.25">
      <c r="A705" s="44"/>
      <c r="B705" s="43">
        <v>12</v>
      </c>
      <c r="C705" s="43">
        <v>8</v>
      </c>
      <c r="D705" s="43" t="s">
        <v>9</v>
      </c>
    </row>
    <row r="706" spans="1:4" x14ac:dyDescent="0.25">
      <c r="A706" s="44"/>
      <c r="B706" s="43">
        <v>12</v>
      </c>
      <c r="C706" s="43">
        <v>9</v>
      </c>
      <c r="D706" s="43" t="s">
        <v>9</v>
      </c>
    </row>
    <row r="707" spans="1:4" x14ac:dyDescent="0.25">
      <c r="A707" s="44"/>
      <c r="B707" s="43">
        <v>12</v>
      </c>
      <c r="C707" s="43">
        <v>10</v>
      </c>
      <c r="D707" s="43" t="s">
        <v>9</v>
      </c>
    </row>
    <row r="708" spans="1:4" x14ac:dyDescent="0.25">
      <c r="A708" s="44"/>
      <c r="B708" s="43">
        <v>12</v>
      </c>
      <c r="C708" s="43">
        <v>11</v>
      </c>
      <c r="D708" s="43" t="s">
        <v>9</v>
      </c>
    </row>
    <row r="709" spans="1:4" x14ac:dyDescent="0.25">
      <c r="A709" s="44">
        <v>0.92732521819853087</v>
      </c>
      <c r="B709" s="43">
        <v>12</v>
      </c>
      <c r="C709" s="43">
        <v>12</v>
      </c>
      <c r="D709" s="43" t="s">
        <v>9</v>
      </c>
    </row>
    <row r="710" spans="1:4" x14ac:dyDescent="0.25">
      <c r="A710" s="44">
        <v>0.87246834368166426</v>
      </c>
      <c r="B710" s="43">
        <v>12</v>
      </c>
      <c r="C710" s="43">
        <v>13</v>
      </c>
      <c r="D710" s="43" t="s">
        <v>9</v>
      </c>
    </row>
    <row r="711" spans="1:4" x14ac:dyDescent="0.25">
      <c r="A711" s="44">
        <v>0.83363806245184924</v>
      </c>
      <c r="B711" s="43">
        <v>12</v>
      </c>
      <c r="C711" s="43">
        <v>14</v>
      </c>
      <c r="D711" s="43" t="s">
        <v>9</v>
      </c>
    </row>
    <row r="712" spans="1:4" x14ac:dyDescent="0.25">
      <c r="A712" s="44">
        <v>0.80381736587178676</v>
      </c>
      <c r="B712" s="43">
        <v>12</v>
      </c>
      <c r="C712" s="43">
        <v>15</v>
      </c>
      <c r="D712" s="43" t="s">
        <v>9</v>
      </c>
    </row>
    <row r="713" spans="1:4" x14ac:dyDescent="0.25">
      <c r="A713" s="44">
        <v>0.77920427978111406</v>
      </c>
      <c r="B713" s="43">
        <v>12</v>
      </c>
      <c r="C713" s="43">
        <v>16</v>
      </c>
      <c r="D713" s="43" t="s">
        <v>9</v>
      </c>
    </row>
    <row r="714" spans="1:4" x14ac:dyDescent="0.25">
      <c r="A714" s="44">
        <v>0.75635846409227281</v>
      </c>
      <c r="B714" s="43">
        <v>12</v>
      </c>
      <c r="C714" s="43">
        <v>17</v>
      </c>
      <c r="D714" s="43" t="s">
        <v>9</v>
      </c>
    </row>
    <row r="715" spans="1:4" x14ac:dyDescent="0.25">
      <c r="A715" s="44">
        <v>0.73555689455980378</v>
      </c>
      <c r="B715" s="43">
        <v>12</v>
      </c>
      <c r="C715" s="43">
        <v>18</v>
      </c>
      <c r="D715" s="43" t="s">
        <v>9</v>
      </c>
    </row>
    <row r="716" spans="1:4" x14ac:dyDescent="0.25">
      <c r="A716" s="44">
        <v>0.71531879931498654</v>
      </c>
      <c r="B716" s="43">
        <v>12</v>
      </c>
      <c r="C716" s="43">
        <v>19</v>
      </c>
      <c r="D716" s="43" t="s">
        <v>9</v>
      </c>
    </row>
    <row r="717" spans="1:4" x14ac:dyDescent="0.25">
      <c r="A717" s="44">
        <v>0.69772958803863017</v>
      </c>
      <c r="B717" s="43">
        <v>12</v>
      </c>
      <c r="C717" s="43">
        <v>20</v>
      </c>
      <c r="D717" s="43" t="s">
        <v>9</v>
      </c>
    </row>
    <row r="718" spans="1:4" x14ac:dyDescent="0.25">
      <c r="A718" s="44">
        <v>0.68720058176043652</v>
      </c>
      <c r="B718" s="43">
        <v>12</v>
      </c>
      <c r="C718" s="43">
        <v>21</v>
      </c>
      <c r="D718" s="43" t="s">
        <v>9</v>
      </c>
    </row>
    <row r="719" spans="1:4" x14ac:dyDescent="0.25">
      <c r="A719" s="44">
        <v>0.67717582479863248</v>
      </c>
      <c r="B719" s="43">
        <v>12</v>
      </c>
      <c r="C719" s="43">
        <v>22</v>
      </c>
      <c r="D719" s="43" t="s">
        <v>9</v>
      </c>
    </row>
    <row r="720" spans="1:4" x14ac:dyDescent="0.25">
      <c r="A720" s="44">
        <v>0.66361986838350728</v>
      </c>
      <c r="B720" s="43">
        <v>12</v>
      </c>
      <c r="C720" s="43">
        <v>23</v>
      </c>
      <c r="D720" s="43" t="s">
        <v>9</v>
      </c>
    </row>
    <row r="721" spans="1:4" x14ac:dyDescent="0.25">
      <c r="A721" s="44">
        <v>0.65509327962367792</v>
      </c>
      <c r="B721" s="43">
        <v>12</v>
      </c>
      <c r="C721" s="43">
        <v>24</v>
      </c>
      <c r="D721" s="43" t="s">
        <v>9</v>
      </c>
    </row>
    <row r="722" spans="1:4" x14ac:dyDescent="0.25">
      <c r="A722" s="44">
        <v>0.65011451980722534</v>
      </c>
      <c r="B722" s="43">
        <v>12</v>
      </c>
      <c r="C722" s="43">
        <v>25</v>
      </c>
      <c r="D722" s="43" t="s">
        <v>9</v>
      </c>
    </row>
    <row r="723" spans="1:4" x14ac:dyDescent="0.25">
      <c r="A723" s="44">
        <v>0.64580227110994148</v>
      </c>
      <c r="B723" s="43">
        <v>12</v>
      </c>
      <c r="C723" s="43">
        <v>26</v>
      </c>
      <c r="D723" s="43" t="s">
        <v>9</v>
      </c>
    </row>
    <row r="724" spans="1:4" x14ac:dyDescent="0.25">
      <c r="A724" s="44">
        <v>0.64071396105961143</v>
      </c>
      <c r="B724" s="43">
        <v>12</v>
      </c>
      <c r="C724" s="43">
        <v>27</v>
      </c>
      <c r="D724" s="43" t="s">
        <v>9</v>
      </c>
    </row>
    <row r="725" spans="1:4" x14ac:dyDescent="0.25">
      <c r="A725" s="44">
        <v>0.63626565789413758</v>
      </c>
      <c r="B725" s="43">
        <v>12</v>
      </c>
      <c r="C725" s="43">
        <v>28</v>
      </c>
      <c r="D725" s="43" t="s">
        <v>9</v>
      </c>
    </row>
    <row r="726" spans="1:4" x14ac:dyDescent="0.25">
      <c r="A726" s="44">
        <v>0.63244608743921849</v>
      </c>
      <c r="B726" s="43">
        <v>12</v>
      </c>
      <c r="C726" s="43">
        <v>29</v>
      </c>
      <c r="D726" s="43" t="s">
        <v>9</v>
      </c>
    </row>
    <row r="727" spans="1:4" x14ac:dyDescent="0.25">
      <c r="A727" s="44">
        <v>0.62891469127203115</v>
      </c>
      <c r="B727" s="43">
        <v>12</v>
      </c>
      <c r="C727" s="43">
        <v>30</v>
      </c>
      <c r="D727" s="43" t="s">
        <v>9</v>
      </c>
    </row>
    <row r="728" spans="1:4" x14ac:dyDescent="0.25">
      <c r="A728" s="44">
        <v>0.62617869311003771</v>
      </c>
      <c r="B728" s="43">
        <v>12</v>
      </c>
      <c r="C728" s="43">
        <v>31</v>
      </c>
      <c r="D728" s="43" t="s">
        <v>9</v>
      </c>
    </row>
    <row r="729" spans="1:4" x14ac:dyDescent="0.25">
      <c r="A729" s="44">
        <v>0.62546560029262155</v>
      </c>
      <c r="B729" s="43">
        <v>12</v>
      </c>
      <c r="C729" s="43">
        <v>32</v>
      </c>
      <c r="D729" s="43" t="s">
        <v>9</v>
      </c>
    </row>
    <row r="730" spans="1:4" x14ac:dyDescent="0.25">
      <c r="A730" s="44">
        <v>0.62567776634069971</v>
      </c>
      <c r="B730" s="43">
        <v>12</v>
      </c>
      <c r="C730" s="43">
        <v>33</v>
      </c>
      <c r="D730" s="43" t="s">
        <v>9</v>
      </c>
    </row>
    <row r="731" spans="1:4" x14ac:dyDescent="0.25">
      <c r="A731" s="44">
        <v>0.62561963280985156</v>
      </c>
      <c r="B731" s="43">
        <v>12</v>
      </c>
      <c r="C731" s="43">
        <v>34</v>
      </c>
      <c r="D731" s="43" t="s">
        <v>9</v>
      </c>
    </row>
    <row r="732" spans="1:4" x14ac:dyDescent="0.25">
      <c r="A732" s="44">
        <v>0.62552766923261238</v>
      </c>
      <c r="B732" s="43">
        <v>12</v>
      </c>
      <c r="C732" s="43">
        <v>35</v>
      </c>
      <c r="D732" s="43" t="s">
        <v>9</v>
      </c>
    </row>
    <row r="733" spans="1:4" x14ac:dyDescent="0.25">
      <c r="A733" s="44">
        <v>0.62555329953210481</v>
      </c>
      <c r="B733" s="43">
        <v>12</v>
      </c>
      <c r="C733" s="43">
        <v>36</v>
      </c>
      <c r="D733" s="43" t="s">
        <v>9</v>
      </c>
    </row>
    <row r="734" spans="1:4" x14ac:dyDescent="0.25">
      <c r="A734" s="44">
        <v>0.62575366228405349</v>
      </c>
      <c r="B734" s="43">
        <v>12</v>
      </c>
      <c r="C734" s="43">
        <v>37</v>
      </c>
      <c r="D734" s="43" t="s">
        <v>9</v>
      </c>
    </row>
    <row r="735" spans="1:4" x14ac:dyDescent="0.25">
      <c r="A735" s="44">
        <v>0.6256246041627731</v>
      </c>
      <c r="B735" s="43">
        <v>12</v>
      </c>
      <c r="C735" s="43">
        <v>38</v>
      </c>
      <c r="D735" s="43" t="s">
        <v>9</v>
      </c>
    </row>
    <row r="736" spans="1:4" x14ac:dyDescent="0.25">
      <c r="A736" s="44">
        <v>0.62541911325539479</v>
      </c>
      <c r="B736" s="43">
        <v>12</v>
      </c>
      <c r="C736" s="43">
        <v>39</v>
      </c>
      <c r="D736" s="43" t="s">
        <v>9</v>
      </c>
    </row>
    <row r="737" spans="1:4" x14ac:dyDescent="0.25">
      <c r="A737" s="44">
        <v>0.62515401188009379</v>
      </c>
      <c r="B737" s="43">
        <v>12</v>
      </c>
      <c r="C737" s="43">
        <v>40</v>
      </c>
      <c r="D737" s="43" t="s">
        <v>9</v>
      </c>
    </row>
    <row r="738" spans="1:4" x14ac:dyDescent="0.25">
      <c r="A738" s="44">
        <v>0.62479250587005919</v>
      </c>
      <c r="B738" s="43">
        <v>12</v>
      </c>
      <c r="C738" s="43">
        <v>41</v>
      </c>
      <c r="D738" s="43" t="s">
        <v>9</v>
      </c>
    </row>
    <row r="739" spans="1:4" x14ac:dyDescent="0.25">
      <c r="A739" s="44">
        <v>0.62421101378696209</v>
      </c>
      <c r="B739" s="43">
        <v>12</v>
      </c>
      <c r="C739" s="43">
        <v>42</v>
      </c>
      <c r="D739" s="43" t="s">
        <v>9</v>
      </c>
    </row>
    <row r="740" spans="1:4" x14ac:dyDescent="0.25">
      <c r="A740" s="44">
        <v>0.6237000726672971</v>
      </c>
      <c r="B740" s="43">
        <v>12</v>
      </c>
      <c r="C740" s="43">
        <v>43</v>
      </c>
      <c r="D740" s="43" t="s">
        <v>9</v>
      </c>
    </row>
    <row r="741" spans="1:4" x14ac:dyDescent="0.25">
      <c r="A741" s="44">
        <v>0.62317925241455174</v>
      </c>
      <c r="B741" s="43">
        <v>12</v>
      </c>
      <c r="C741" s="43">
        <v>44</v>
      </c>
      <c r="D741" s="43" t="s">
        <v>9</v>
      </c>
    </row>
    <row r="742" spans="1:4" x14ac:dyDescent="0.25">
      <c r="A742" s="44">
        <v>0.622875401603459</v>
      </c>
      <c r="B742" s="43">
        <v>12</v>
      </c>
      <c r="C742" s="43">
        <v>45</v>
      </c>
      <c r="D742" s="43" t="s">
        <v>9</v>
      </c>
    </row>
    <row r="743" spans="1:4" x14ac:dyDescent="0.25">
      <c r="A743" s="44">
        <v>0.62281667215990943</v>
      </c>
      <c r="B743" s="43">
        <v>12</v>
      </c>
      <c r="C743" s="43">
        <v>46</v>
      </c>
      <c r="D743" s="43" t="s">
        <v>9</v>
      </c>
    </row>
    <row r="744" spans="1:4" x14ac:dyDescent="0.25">
      <c r="A744" s="44">
        <v>0.62349622998893872</v>
      </c>
      <c r="B744" s="43">
        <v>12</v>
      </c>
      <c r="C744" s="43">
        <v>47</v>
      </c>
      <c r="D744" s="43" t="s">
        <v>9</v>
      </c>
    </row>
    <row r="745" spans="1:4" x14ac:dyDescent="0.25">
      <c r="A745" s="44">
        <v>0.62412863553957187</v>
      </c>
      <c r="B745" s="43">
        <v>12</v>
      </c>
      <c r="C745" s="43">
        <v>48</v>
      </c>
      <c r="D745" s="43" t="s">
        <v>9</v>
      </c>
    </row>
    <row r="746" spans="1:4" x14ac:dyDescent="0.25">
      <c r="A746" s="44">
        <v>0.62458421806485753</v>
      </c>
      <c r="B746" s="43">
        <v>12</v>
      </c>
      <c r="C746" s="43">
        <v>49</v>
      </c>
      <c r="D746" s="43" t="s">
        <v>9</v>
      </c>
    </row>
    <row r="747" spans="1:4" x14ac:dyDescent="0.25">
      <c r="A747" s="44">
        <v>0.62581902174372006</v>
      </c>
      <c r="B747" s="43">
        <v>12</v>
      </c>
      <c r="C747" s="43">
        <v>50</v>
      </c>
      <c r="D747" s="43" t="s">
        <v>9</v>
      </c>
    </row>
    <row r="748" spans="1:4" x14ac:dyDescent="0.25">
      <c r="A748" s="44">
        <v>0.62678235825307271</v>
      </c>
      <c r="B748" s="43">
        <v>12</v>
      </c>
      <c r="C748" s="43">
        <v>51</v>
      </c>
      <c r="D748" s="43" t="s">
        <v>9</v>
      </c>
    </row>
    <row r="749" spans="1:4" x14ac:dyDescent="0.25">
      <c r="A749" s="44">
        <v>0.6275568473173494</v>
      </c>
      <c r="B749" s="43">
        <v>12</v>
      </c>
      <c r="C749" s="43">
        <v>52</v>
      </c>
      <c r="D749" s="43" t="s">
        <v>9</v>
      </c>
    </row>
    <row r="750" spans="1:4" x14ac:dyDescent="0.25">
      <c r="A750" s="44">
        <v>0.62794442054114186</v>
      </c>
      <c r="B750" s="43">
        <v>12</v>
      </c>
      <c r="C750" s="43">
        <v>53</v>
      </c>
      <c r="D750" s="43" t="s">
        <v>9</v>
      </c>
    </row>
    <row r="751" spans="1:4" x14ac:dyDescent="0.25">
      <c r="A751" s="44">
        <v>0.62829640302458212</v>
      </c>
      <c r="B751" s="43">
        <v>12</v>
      </c>
      <c r="C751" s="43">
        <v>54</v>
      </c>
      <c r="D751" s="43" t="s">
        <v>9</v>
      </c>
    </row>
    <row r="752" spans="1:4" x14ac:dyDescent="0.25">
      <c r="A752" s="44">
        <v>0.62857612920138317</v>
      </c>
      <c r="B752" s="43">
        <v>12</v>
      </c>
      <c r="C752" s="43">
        <v>55</v>
      </c>
      <c r="D752" s="43" t="s">
        <v>9</v>
      </c>
    </row>
    <row r="753" spans="1:4" x14ac:dyDescent="0.25">
      <c r="A753" s="44">
        <v>0.62858829417206752</v>
      </c>
      <c r="B753" s="43">
        <v>12</v>
      </c>
      <c r="C753" s="43">
        <v>56</v>
      </c>
      <c r="D753" s="43" t="s">
        <v>9</v>
      </c>
    </row>
    <row r="754" spans="1:4" x14ac:dyDescent="0.25">
      <c r="A754" s="44">
        <v>0.62865193184395229</v>
      </c>
      <c r="B754" s="43">
        <v>12</v>
      </c>
      <c r="C754" s="43">
        <v>57</v>
      </c>
      <c r="D754" s="43" t="s">
        <v>9</v>
      </c>
    </row>
    <row r="755" spans="1:4" x14ac:dyDescent="0.25">
      <c r="A755" s="44">
        <v>0.62865193184395229</v>
      </c>
      <c r="B755" s="43">
        <v>12</v>
      </c>
      <c r="C755" s="43">
        <v>58</v>
      </c>
      <c r="D755" s="43" t="s">
        <v>9</v>
      </c>
    </row>
    <row r="756" spans="1:4" x14ac:dyDescent="0.25">
      <c r="A756" s="44"/>
      <c r="B756" s="43">
        <v>13</v>
      </c>
      <c r="C756" s="43">
        <v>1</v>
      </c>
      <c r="D756" s="43" t="s">
        <v>9</v>
      </c>
    </row>
    <row r="757" spans="1:4" x14ac:dyDescent="0.25">
      <c r="A757" s="44"/>
      <c r="B757" s="43">
        <v>13</v>
      </c>
      <c r="C757" s="43">
        <v>2</v>
      </c>
      <c r="D757" s="43" t="s">
        <v>9</v>
      </c>
    </row>
    <row r="758" spans="1:4" x14ac:dyDescent="0.25">
      <c r="A758" s="44"/>
      <c r="B758" s="43">
        <v>13</v>
      </c>
      <c r="C758" s="43">
        <v>3</v>
      </c>
      <c r="D758" s="43" t="s">
        <v>9</v>
      </c>
    </row>
    <row r="759" spans="1:4" x14ac:dyDescent="0.25">
      <c r="A759" s="44"/>
      <c r="B759" s="43">
        <v>13</v>
      </c>
      <c r="C759" s="43">
        <v>4</v>
      </c>
      <c r="D759" s="43" t="s">
        <v>9</v>
      </c>
    </row>
    <row r="760" spans="1:4" x14ac:dyDescent="0.25">
      <c r="A760" s="44"/>
      <c r="B760" s="43">
        <v>13</v>
      </c>
      <c r="C760" s="43">
        <v>5</v>
      </c>
      <c r="D760" s="43" t="s">
        <v>9</v>
      </c>
    </row>
    <row r="761" spans="1:4" x14ac:dyDescent="0.25">
      <c r="A761" s="44"/>
      <c r="B761" s="43">
        <v>13</v>
      </c>
      <c r="C761" s="43">
        <v>6</v>
      </c>
      <c r="D761" s="43" t="s">
        <v>9</v>
      </c>
    </row>
    <row r="762" spans="1:4" x14ac:dyDescent="0.25">
      <c r="A762" s="44"/>
      <c r="B762" s="43">
        <v>13</v>
      </c>
      <c r="C762" s="43">
        <v>7</v>
      </c>
      <c r="D762" s="43" t="s">
        <v>9</v>
      </c>
    </row>
    <row r="763" spans="1:4" x14ac:dyDescent="0.25">
      <c r="A763" s="44"/>
      <c r="B763" s="43">
        <v>13</v>
      </c>
      <c r="C763" s="43">
        <v>8</v>
      </c>
      <c r="D763" s="43" t="s">
        <v>9</v>
      </c>
    </row>
    <row r="764" spans="1:4" x14ac:dyDescent="0.25">
      <c r="A764" s="44"/>
      <c r="B764" s="43">
        <v>13</v>
      </c>
      <c r="C764" s="43">
        <v>9</v>
      </c>
      <c r="D764" s="43" t="s">
        <v>9</v>
      </c>
    </row>
    <row r="765" spans="1:4" x14ac:dyDescent="0.25">
      <c r="A765" s="44"/>
      <c r="B765" s="43">
        <v>13</v>
      </c>
      <c r="C765" s="43">
        <v>10</v>
      </c>
      <c r="D765" s="43" t="s">
        <v>9</v>
      </c>
    </row>
    <row r="766" spans="1:4" x14ac:dyDescent="0.25">
      <c r="A766" s="44"/>
      <c r="B766" s="43">
        <v>13</v>
      </c>
      <c r="C766" s="43">
        <v>11</v>
      </c>
      <c r="D766" s="43" t="s">
        <v>9</v>
      </c>
    </row>
    <row r="767" spans="1:4" x14ac:dyDescent="0.25">
      <c r="A767" s="44"/>
      <c r="B767" s="43">
        <v>13</v>
      </c>
      <c r="C767" s="43">
        <v>12</v>
      </c>
      <c r="D767" s="43" t="s">
        <v>9</v>
      </c>
    </row>
    <row r="768" spans="1:4" x14ac:dyDescent="0.25">
      <c r="A768" s="44">
        <v>0.84190648336414708</v>
      </c>
      <c r="B768" s="43">
        <v>13</v>
      </c>
      <c r="C768" s="43">
        <v>13</v>
      </c>
      <c r="D768" s="43" t="s">
        <v>9</v>
      </c>
    </row>
    <row r="769" spans="1:4" x14ac:dyDescent="0.25">
      <c r="A769" s="44">
        <v>0.80903517197130648</v>
      </c>
      <c r="B769" s="43">
        <v>13</v>
      </c>
      <c r="C769" s="43">
        <v>14</v>
      </c>
      <c r="D769" s="43" t="s">
        <v>9</v>
      </c>
    </row>
    <row r="770" spans="1:4" x14ac:dyDescent="0.25">
      <c r="A770" s="44">
        <v>0.78223440052175541</v>
      </c>
      <c r="B770" s="43">
        <v>13</v>
      </c>
      <c r="C770" s="43">
        <v>15</v>
      </c>
      <c r="D770" s="43" t="s">
        <v>9</v>
      </c>
    </row>
    <row r="771" spans="1:4" x14ac:dyDescent="0.25">
      <c r="A771" s="44">
        <v>0.75986034231540833</v>
      </c>
      <c r="B771" s="43">
        <v>13</v>
      </c>
      <c r="C771" s="43">
        <v>16</v>
      </c>
      <c r="D771" s="43" t="s">
        <v>9</v>
      </c>
    </row>
    <row r="772" spans="1:4" x14ac:dyDescent="0.25">
      <c r="A772" s="44">
        <v>0.73869663901118454</v>
      </c>
      <c r="B772" s="43">
        <v>13</v>
      </c>
      <c r="C772" s="43">
        <v>17</v>
      </c>
      <c r="D772" s="43" t="s">
        <v>9</v>
      </c>
    </row>
    <row r="773" spans="1:4" x14ac:dyDescent="0.25">
      <c r="A773" s="44">
        <v>0.71916496203982982</v>
      </c>
      <c r="B773" s="43">
        <v>13</v>
      </c>
      <c r="C773" s="43">
        <v>18</v>
      </c>
      <c r="D773" s="43" t="s">
        <v>9</v>
      </c>
    </row>
    <row r="774" spans="1:4" x14ac:dyDescent="0.25">
      <c r="A774" s="44">
        <v>0.70113116520037277</v>
      </c>
      <c r="B774" s="43">
        <v>13</v>
      </c>
      <c r="C774" s="43">
        <v>19</v>
      </c>
      <c r="D774" s="43" t="s">
        <v>9</v>
      </c>
    </row>
    <row r="775" spans="1:4" x14ac:dyDescent="0.25">
      <c r="A775" s="44">
        <v>0.68437695373304241</v>
      </c>
      <c r="B775" s="43">
        <v>13</v>
      </c>
      <c r="C775" s="43">
        <v>20</v>
      </c>
      <c r="D775" s="43" t="s">
        <v>9</v>
      </c>
    </row>
    <row r="776" spans="1:4" x14ac:dyDescent="0.25">
      <c r="A776" s="44">
        <v>0.67779104652929922</v>
      </c>
      <c r="B776" s="43">
        <v>13</v>
      </c>
      <c r="C776" s="43">
        <v>21</v>
      </c>
      <c r="D776" s="43" t="s">
        <v>9</v>
      </c>
    </row>
    <row r="777" spans="1:4" x14ac:dyDescent="0.25">
      <c r="A777" s="44">
        <v>0.66942998545508614</v>
      </c>
      <c r="B777" s="43">
        <v>13</v>
      </c>
      <c r="C777" s="43">
        <v>22</v>
      </c>
      <c r="D777" s="43" t="s">
        <v>9</v>
      </c>
    </row>
    <row r="778" spans="1:4" x14ac:dyDescent="0.25">
      <c r="A778" s="44">
        <v>0.65809062108864791</v>
      </c>
      <c r="B778" s="43">
        <v>13</v>
      </c>
      <c r="C778" s="43">
        <v>23</v>
      </c>
      <c r="D778" s="43" t="s">
        <v>9</v>
      </c>
    </row>
    <row r="779" spans="1:4" x14ac:dyDescent="0.25">
      <c r="A779" s="44">
        <v>0.65102137989241493</v>
      </c>
      <c r="B779" s="43">
        <v>13</v>
      </c>
      <c r="C779" s="43">
        <v>24</v>
      </c>
      <c r="D779" s="43" t="s">
        <v>9</v>
      </c>
    </row>
    <row r="780" spans="1:4" x14ac:dyDescent="0.25">
      <c r="A780" s="44">
        <v>0.64817521822218072</v>
      </c>
      <c r="B780" s="43">
        <v>13</v>
      </c>
      <c r="C780" s="43">
        <v>25</v>
      </c>
      <c r="D780" s="43" t="s">
        <v>9</v>
      </c>
    </row>
    <row r="781" spans="1:4" x14ac:dyDescent="0.25">
      <c r="A781" s="44">
        <v>0.64520507192175724</v>
      </c>
      <c r="B781" s="43">
        <v>13</v>
      </c>
      <c r="C781" s="43">
        <v>26</v>
      </c>
      <c r="D781" s="43" t="s">
        <v>9</v>
      </c>
    </row>
    <row r="782" spans="1:4" x14ac:dyDescent="0.25">
      <c r="A782" s="44">
        <v>0.64034506058931173</v>
      </c>
      <c r="B782" s="43">
        <v>13</v>
      </c>
      <c r="C782" s="43">
        <v>27</v>
      </c>
      <c r="D782" s="43" t="s">
        <v>9</v>
      </c>
    </row>
    <row r="783" spans="1:4" x14ac:dyDescent="0.25">
      <c r="A783" s="44">
        <v>0.63566930372816455</v>
      </c>
      <c r="B783" s="43">
        <v>13</v>
      </c>
      <c r="C783" s="43">
        <v>28</v>
      </c>
      <c r="D783" s="43" t="s">
        <v>9</v>
      </c>
    </row>
    <row r="784" spans="1:4" x14ac:dyDescent="0.25">
      <c r="A784" s="44">
        <v>0.63153787071991385</v>
      </c>
      <c r="B784" s="43">
        <v>13</v>
      </c>
      <c r="C784" s="43">
        <v>29</v>
      </c>
      <c r="D784" s="43" t="s">
        <v>9</v>
      </c>
    </row>
    <row r="785" spans="1:4" x14ac:dyDescent="0.25">
      <c r="A785" s="44">
        <v>0.62841314971422402</v>
      </c>
      <c r="B785" s="43">
        <v>13</v>
      </c>
      <c r="C785" s="43">
        <v>30</v>
      </c>
      <c r="D785" s="43" t="s">
        <v>9</v>
      </c>
    </row>
    <row r="786" spans="1:4" x14ac:dyDescent="0.25">
      <c r="A786" s="44">
        <v>0.62641192076202179</v>
      </c>
      <c r="B786" s="43">
        <v>13</v>
      </c>
      <c r="C786" s="43">
        <v>31</v>
      </c>
      <c r="D786" s="43" t="s">
        <v>9</v>
      </c>
    </row>
    <row r="787" spans="1:4" x14ac:dyDescent="0.25">
      <c r="A787" s="44">
        <v>0.62580587610776783</v>
      </c>
      <c r="B787" s="43">
        <v>13</v>
      </c>
      <c r="C787" s="43">
        <v>32</v>
      </c>
      <c r="D787" s="43" t="s">
        <v>9</v>
      </c>
    </row>
    <row r="788" spans="1:4" x14ac:dyDescent="0.25">
      <c r="A788" s="44">
        <v>0.62607163319442505</v>
      </c>
      <c r="B788" s="43">
        <v>13</v>
      </c>
      <c r="C788" s="43">
        <v>33</v>
      </c>
      <c r="D788" s="43" t="s">
        <v>9</v>
      </c>
    </row>
    <row r="789" spans="1:4" x14ac:dyDescent="0.25">
      <c r="A789" s="44">
        <v>0.62612018943524472</v>
      </c>
      <c r="B789" s="43">
        <v>13</v>
      </c>
      <c r="C789" s="43">
        <v>34</v>
      </c>
      <c r="D789" s="43" t="s">
        <v>9</v>
      </c>
    </row>
    <row r="790" spans="1:4" x14ac:dyDescent="0.25">
      <c r="A790" s="44">
        <v>0.62608890161362818</v>
      </c>
      <c r="B790" s="43">
        <v>13</v>
      </c>
      <c r="C790" s="43">
        <v>35</v>
      </c>
      <c r="D790" s="43" t="s">
        <v>9</v>
      </c>
    </row>
    <row r="791" spans="1:4" x14ac:dyDescent="0.25">
      <c r="A791" s="44">
        <v>0.62615089072477403</v>
      </c>
      <c r="B791" s="43">
        <v>13</v>
      </c>
      <c r="C791" s="43">
        <v>36</v>
      </c>
      <c r="D791" s="43" t="s">
        <v>9</v>
      </c>
    </row>
    <row r="792" spans="1:4" x14ac:dyDescent="0.25">
      <c r="A792" s="44">
        <v>0.62637399494044377</v>
      </c>
      <c r="B792" s="43">
        <v>13</v>
      </c>
      <c r="C792" s="43">
        <v>37</v>
      </c>
      <c r="D792" s="43" t="s">
        <v>9</v>
      </c>
    </row>
    <row r="793" spans="1:4" x14ac:dyDescent="0.25">
      <c r="A793" s="44">
        <v>0.62627097441113766</v>
      </c>
      <c r="B793" s="43">
        <v>13</v>
      </c>
      <c r="C793" s="43">
        <v>38</v>
      </c>
      <c r="D793" s="43" t="s">
        <v>9</v>
      </c>
    </row>
    <row r="794" spans="1:4" x14ac:dyDescent="0.25">
      <c r="A794" s="44">
        <v>0.6260683619497972</v>
      </c>
      <c r="B794" s="43">
        <v>13</v>
      </c>
      <c r="C794" s="43">
        <v>39</v>
      </c>
      <c r="D794" s="43" t="s">
        <v>9</v>
      </c>
    </row>
    <row r="795" spans="1:4" x14ac:dyDescent="0.25">
      <c r="A795" s="44">
        <v>0.62581379512283852</v>
      </c>
      <c r="B795" s="43">
        <v>13</v>
      </c>
      <c r="C795" s="43">
        <v>40</v>
      </c>
      <c r="D795" s="43" t="s">
        <v>9</v>
      </c>
    </row>
    <row r="796" spans="1:4" x14ac:dyDescent="0.25">
      <c r="A796" s="44">
        <v>0.62544896076752787</v>
      </c>
      <c r="B796" s="43">
        <v>13</v>
      </c>
      <c r="C796" s="43">
        <v>41</v>
      </c>
      <c r="D796" s="43" t="s">
        <v>9</v>
      </c>
    </row>
    <row r="797" spans="1:4" x14ac:dyDescent="0.25">
      <c r="A797" s="44">
        <v>0.62471988773544895</v>
      </c>
      <c r="B797" s="43">
        <v>13</v>
      </c>
      <c r="C797" s="43">
        <v>42</v>
      </c>
      <c r="D797" s="43" t="s">
        <v>9</v>
      </c>
    </row>
    <row r="798" spans="1:4" x14ac:dyDescent="0.25">
      <c r="A798" s="44">
        <v>0.62422136816815654</v>
      </c>
      <c r="B798" s="43">
        <v>13</v>
      </c>
      <c r="C798" s="43">
        <v>43</v>
      </c>
      <c r="D798" s="43" t="s">
        <v>9</v>
      </c>
    </row>
    <row r="799" spans="1:4" x14ac:dyDescent="0.25">
      <c r="A799" s="44">
        <v>0.62371286630185985</v>
      </c>
      <c r="B799" s="43">
        <v>13</v>
      </c>
      <c r="C799" s="43">
        <v>44</v>
      </c>
      <c r="D799" s="43" t="s">
        <v>9</v>
      </c>
    </row>
    <row r="800" spans="1:4" x14ac:dyDescent="0.25">
      <c r="A800" s="44">
        <v>0.623421140801239</v>
      </c>
      <c r="B800" s="43">
        <v>13</v>
      </c>
      <c r="C800" s="43">
        <v>45</v>
      </c>
      <c r="D800" s="43" t="s">
        <v>9</v>
      </c>
    </row>
    <row r="801" spans="1:4" x14ac:dyDescent="0.25">
      <c r="A801" s="44">
        <v>0.6231977502249525</v>
      </c>
      <c r="B801" s="43">
        <v>13</v>
      </c>
      <c r="C801" s="43">
        <v>46</v>
      </c>
      <c r="D801" s="43" t="s">
        <v>9</v>
      </c>
    </row>
    <row r="802" spans="1:4" x14ac:dyDescent="0.25">
      <c r="A802" s="44">
        <v>0.62390830271655384</v>
      </c>
      <c r="B802" s="43">
        <v>13</v>
      </c>
      <c r="C802" s="43">
        <v>47</v>
      </c>
      <c r="D802" s="43" t="s">
        <v>9</v>
      </c>
    </row>
    <row r="803" spans="1:4" x14ac:dyDescent="0.25">
      <c r="A803" s="44">
        <v>0.62481470023568952</v>
      </c>
      <c r="B803" s="43">
        <v>13</v>
      </c>
      <c r="C803" s="43">
        <v>48</v>
      </c>
      <c r="D803" s="43" t="s">
        <v>9</v>
      </c>
    </row>
    <row r="804" spans="1:4" x14ac:dyDescent="0.25">
      <c r="A804" s="44">
        <v>0.62583091940297453</v>
      </c>
      <c r="B804" s="43">
        <v>13</v>
      </c>
      <c r="C804" s="43">
        <v>49</v>
      </c>
      <c r="D804" s="43" t="s">
        <v>9</v>
      </c>
    </row>
    <row r="805" spans="1:4" x14ac:dyDescent="0.25">
      <c r="A805" s="44">
        <v>0.62709874023825452</v>
      </c>
      <c r="B805" s="43">
        <v>13</v>
      </c>
      <c r="C805" s="43">
        <v>50</v>
      </c>
      <c r="D805" s="43" t="s">
        <v>9</v>
      </c>
    </row>
    <row r="806" spans="1:4" x14ac:dyDescent="0.25">
      <c r="A806" s="44">
        <v>0.62809463807951693</v>
      </c>
      <c r="B806" s="43">
        <v>13</v>
      </c>
      <c r="C806" s="43">
        <v>51</v>
      </c>
      <c r="D806" s="43" t="s">
        <v>9</v>
      </c>
    </row>
    <row r="807" spans="1:4" x14ac:dyDescent="0.25">
      <c r="A807" s="44">
        <v>0.62888930573264001</v>
      </c>
      <c r="B807" s="43">
        <v>13</v>
      </c>
      <c r="C807" s="43">
        <v>52</v>
      </c>
      <c r="D807" s="43" t="s">
        <v>9</v>
      </c>
    </row>
    <row r="808" spans="1:4" x14ac:dyDescent="0.25">
      <c r="A808" s="44">
        <v>0.62929146749694909</v>
      </c>
      <c r="B808" s="43">
        <v>13</v>
      </c>
      <c r="C808" s="43">
        <v>53</v>
      </c>
      <c r="D808" s="43" t="s">
        <v>9</v>
      </c>
    </row>
    <row r="809" spans="1:4" x14ac:dyDescent="0.25">
      <c r="A809" s="44">
        <v>0.62964791565314182</v>
      </c>
      <c r="B809" s="43">
        <v>13</v>
      </c>
      <c r="C809" s="43">
        <v>54</v>
      </c>
      <c r="D809" s="43" t="s">
        <v>9</v>
      </c>
    </row>
    <row r="810" spans="1:4" x14ac:dyDescent="0.25">
      <c r="A810" s="44">
        <v>0.62993636077004755</v>
      </c>
      <c r="B810" s="43">
        <v>13</v>
      </c>
      <c r="C810" s="43">
        <v>55</v>
      </c>
      <c r="D810" s="43" t="s">
        <v>9</v>
      </c>
    </row>
    <row r="811" spans="1:4" x14ac:dyDescent="0.25">
      <c r="A811" s="44">
        <v>0.62994742394090364</v>
      </c>
      <c r="B811" s="43">
        <v>13</v>
      </c>
      <c r="C811" s="43">
        <v>56</v>
      </c>
      <c r="D811" s="43" t="s">
        <v>9</v>
      </c>
    </row>
    <row r="812" spans="1:4" x14ac:dyDescent="0.25">
      <c r="A812" s="44">
        <v>0.63001131708961589</v>
      </c>
      <c r="B812" s="43">
        <v>13</v>
      </c>
      <c r="C812" s="43">
        <v>57</v>
      </c>
      <c r="D812" s="43" t="s">
        <v>9</v>
      </c>
    </row>
    <row r="813" spans="1:4" x14ac:dyDescent="0.25">
      <c r="A813" s="44">
        <v>0.63001131708961589</v>
      </c>
      <c r="B813" s="43">
        <v>13</v>
      </c>
      <c r="C813" s="43">
        <v>58</v>
      </c>
      <c r="D813" s="43" t="s">
        <v>9</v>
      </c>
    </row>
    <row r="814" spans="1:4" x14ac:dyDescent="0.25">
      <c r="A814" s="44"/>
      <c r="B814" s="43">
        <v>14</v>
      </c>
      <c r="C814" s="43">
        <v>1</v>
      </c>
      <c r="D814" s="43" t="s">
        <v>9</v>
      </c>
    </row>
    <row r="815" spans="1:4" x14ac:dyDescent="0.25">
      <c r="A815" s="44"/>
      <c r="B815" s="43">
        <v>14</v>
      </c>
      <c r="C815" s="43">
        <v>2</v>
      </c>
      <c r="D815" s="43" t="s">
        <v>9</v>
      </c>
    </row>
    <row r="816" spans="1:4" x14ac:dyDescent="0.25">
      <c r="A816" s="44"/>
      <c r="B816" s="43">
        <v>14</v>
      </c>
      <c r="C816" s="43">
        <v>3</v>
      </c>
      <c r="D816" s="43" t="s">
        <v>9</v>
      </c>
    </row>
    <row r="817" spans="1:4" x14ac:dyDescent="0.25">
      <c r="A817" s="44"/>
      <c r="B817" s="43">
        <v>14</v>
      </c>
      <c r="C817" s="43">
        <v>4</v>
      </c>
      <c r="D817" s="43" t="s">
        <v>9</v>
      </c>
    </row>
    <row r="818" spans="1:4" x14ac:dyDescent="0.25">
      <c r="A818" s="44"/>
      <c r="B818" s="43">
        <v>14</v>
      </c>
      <c r="C818" s="43">
        <v>5</v>
      </c>
      <c r="D818" s="43" t="s">
        <v>9</v>
      </c>
    </row>
    <row r="819" spans="1:4" x14ac:dyDescent="0.25">
      <c r="A819" s="44"/>
      <c r="B819" s="43">
        <v>14</v>
      </c>
      <c r="C819" s="43">
        <v>6</v>
      </c>
      <c r="D819" s="43" t="s">
        <v>9</v>
      </c>
    </row>
    <row r="820" spans="1:4" x14ac:dyDescent="0.25">
      <c r="A820" s="44"/>
      <c r="B820" s="43">
        <v>14</v>
      </c>
      <c r="C820" s="43">
        <v>7</v>
      </c>
      <c r="D820" s="43" t="s">
        <v>9</v>
      </c>
    </row>
    <row r="821" spans="1:4" x14ac:dyDescent="0.25">
      <c r="A821" s="44"/>
      <c r="B821" s="43">
        <v>14</v>
      </c>
      <c r="C821" s="43">
        <v>8</v>
      </c>
      <c r="D821" s="43" t="s">
        <v>9</v>
      </c>
    </row>
    <row r="822" spans="1:4" x14ac:dyDescent="0.25">
      <c r="A822" s="44"/>
      <c r="B822" s="43">
        <v>14</v>
      </c>
      <c r="C822" s="43">
        <v>9</v>
      </c>
      <c r="D822" s="43" t="s">
        <v>9</v>
      </c>
    </row>
    <row r="823" spans="1:4" x14ac:dyDescent="0.25">
      <c r="A823" s="44"/>
      <c r="B823" s="43">
        <v>14</v>
      </c>
      <c r="C823" s="43">
        <v>10</v>
      </c>
      <c r="D823" s="43" t="s">
        <v>9</v>
      </c>
    </row>
    <row r="824" spans="1:4" x14ac:dyDescent="0.25">
      <c r="A824" s="44"/>
      <c r="B824" s="43">
        <v>14</v>
      </c>
      <c r="C824" s="43">
        <v>11</v>
      </c>
      <c r="D824" s="43" t="s">
        <v>9</v>
      </c>
    </row>
    <row r="825" spans="1:4" x14ac:dyDescent="0.25">
      <c r="A825" s="44"/>
      <c r="B825" s="43">
        <v>14</v>
      </c>
      <c r="C825" s="43">
        <v>12</v>
      </c>
      <c r="D825" s="43" t="s">
        <v>9</v>
      </c>
    </row>
    <row r="826" spans="1:4" x14ac:dyDescent="0.25">
      <c r="A826" s="44"/>
      <c r="B826" s="43">
        <v>14</v>
      </c>
      <c r="C826" s="43">
        <v>13</v>
      </c>
      <c r="D826" s="43" t="s">
        <v>9</v>
      </c>
    </row>
    <row r="827" spans="1:4" x14ac:dyDescent="0.25">
      <c r="A827" s="44">
        <v>0.79039869959950704</v>
      </c>
      <c r="B827" s="43">
        <v>14</v>
      </c>
      <c r="C827" s="43">
        <v>14</v>
      </c>
      <c r="D827" s="43" t="s">
        <v>9</v>
      </c>
    </row>
    <row r="828" spans="1:4" x14ac:dyDescent="0.25">
      <c r="A828" s="44">
        <v>0.76537613171361596</v>
      </c>
      <c r="B828" s="43">
        <v>14</v>
      </c>
      <c r="C828" s="43">
        <v>15</v>
      </c>
      <c r="D828" s="43" t="s">
        <v>9</v>
      </c>
    </row>
    <row r="829" spans="1:4" x14ac:dyDescent="0.25">
      <c r="A829" s="44">
        <v>0.74473747864157525</v>
      </c>
      <c r="B829" s="43">
        <v>14</v>
      </c>
      <c r="C829" s="43">
        <v>16</v>
      </c>
      <c r="D829" s="43" t="s">
        <v>9</v>
      </c>
    </row>
    <row r="830" spans="1:4" x14ac:dyDescent="0.25">
      <c r="A830" s="44">
        <v>0.72510952151567731</v>
      </c>
      <c r="B830" s="43">
        <v>14</v>
      </c>
      <c r="C830" s="43">
        <v>17</v>
      </c>
      <c r="D830" s="43" t="s">
        <v>9</v>
      </c>
    </row>
    <row r="831" spans="1:4" x14ac:dyDescent="0.25">
      <c r="A831" s="44">
        <v>0.70809998868802049</v>
      </c>
      <c r="B831" s="43">
        <v>14</v>
      </c>
      <c r="C831" s="43">
        <v>18</v>
      </c>
      <c r="D831" s="43" t="s">
        <v>9</v>
      </c>
    </row>
    <row r="832" spans="1:4" x14ac:dyDescent="0.25">
      <c r="A832" s="44">
        <v>0.6935788727228277</v>
      </c>
      <c r="B832" s="43">
        <v>14</v>
      </c>
      <c r="C832" s="43">
        <v>19</v>
      </c>
      <c r="D832" s="43" t="s">
        <v>9</v>
      </c>
    </row>
    <row r="833" spans="1:4" x14ac:dyDescent="0.25">
      <c r="A833" s="44">
        <v>0.67787151468437534</v>
      </c>
      <c r="B833" s="43">
        <v>14</v>
      </c>
      <c r="C833" s="43">
        <v>20</v>
      </c>
      <c r="D833" s="43" t="s">
        <v>9</v>
      </c>
    </row>
    <row r="834" spans="1:4" x14ac:dyDescent="0.25">
      <c r="A834" s="44">
        <v>0.67487990917819052</v>
      </c>
      <c r="B834" s="43">
        <v>14</v>
      </c>
      <c r="C834" s="43">
        <v>21</v>
      </c>
      <c r="D834" s="43" t="s">
        <v>9</v>
      </c>
    </row>
    <row r="835" spans="1:4" x14ac:dyDescent="0.25">
      <c r="A835" s="44">
        <v>0.66662024977129331</v>
      </c>
      <c r="B835" s="43">
        <v>14</v>
      </c>
      <c r="C835" s="43">
        <v>22</v>
      </c>
      <c r="D835" s="43" t="s">
        <v>9</v>
      </c>
    </row>
    <row r="836" spans="1:4" x14ac:dyDescent="0.25">
      <c r="A836" s="44">
        <v>0.65735650362274434</v>
      </c>
      <c r="B836" s="43">
        <v>14</v>
      </c>
      <c r="C836" s="43">
        <v>23</v>
      </c>
      <c r="D836" s="43" t="s">
        <v>9</v>
      </c>
    </row>
    <row r="837" spans="1:4" x14ac:dyDescent="0.25">
      <c r="A837" s="44">
        <v>0.6516354456448531</v>
      </c>
      <c r="B837" s="43">
        <v>14</v>
      </c>
      <c r="C837" s="43">
        <v>24</v>
      </c>
      <c r="D837" s="43" t="s">
        <v>9</v>
      </c>
    </row>
    <row r="838" spans="1:4" x14ac:dyDescent="0.25">
      <c r="A838" s="44">
        <v>0.64896848308731225</v>
      </c>
      <c r="B838" s="43">
        <v>14</v>
      </c>
      <c r="C838" s="43">
        <v>25</v>
      </c>
      <c r="D838" s="43" t="s">
        <v>9</v>
      </c>
    </row>
    <row r="839" spans="1:4" x14ac:dyDescent="0.25">
      <c r="A839" s="44">
        <v>0.6461853625219649</v>
      </c>
      <c r="B839" s="43">
        <v>14</v>
      </c>
      <c r="C839" s="43">
        <v>26</v>
      </c>
      <c r="D839" s="43" t="s">
        <v>9</v>
      </c>
    </row>
    <row r="840" spans="1:4" x14ac:dyDescent="0.25">
      <c r="A840" s="44">
        <v>0.64125855720759573</v>
      </c>
      <c r="B840" s="43">
        <v>14</v>
      </c>
      <c r="C840" s="43">
        <v>27</v>
      </c>
      <c r="D840" s="43" t="s">
        <v>9</v>
      </c>
    </row>
    <row r="841" spans="1:4" x14ac:dyDescent="0.25">
      <c r="A841" s="44">
        <v>0.63629702049911263</v>
      </c>
      <c r="B841" s="43">
        <v>14</v>
      </c>
      <c r="C841" s="43">
        <v>28</v>
      </c>
      <c r="D841" s="43" t="s">
        <v>9</v>
      </c>
    </row>
    <row r="842" spans="1:4" x14ac:dyDescent="0.25">
      <c r="A842" s="44">
        <v>0.63285785487446045</v>
      </c>
      <c r="B842" s="43">
        <v>14</v>
      </c>
      <c r="C842" s="43">
        <v>29</v>
      </c>
      <c r="D842" s="43" t="s">
        <v>9</v>
      </c>
    </row>
    <row r="843" spans="1:4" x14ac:dyDescent="0.25">
      <c r="A843" s="44">
        <v>0.62965007369057469</v>
      </c>
      <c r="B843" s="43">
        <v>14</v>
      </c>
      <c r="C843" s="43">
        <v>30</v>
      </c>
      <c r="D843" s="43" t="s">
        <v>9</v>
      </c>
    </row>
    <row r="844" spans="1:4" x14ac:dyDescent="0.25">
      <c r="A844" s="44">
        <v>0.627107921839681</v>
      </c>
      <c r="B844" s="43">
        <v>14</v>
      </c>
      <c r="C844" s="43">
        <v>31</v>
      </c>
      <c r="D844" s="43" t="s">
        <v>9</v>
      </c>
    </row>
    <row r="845" spans="1:4" x14ac:dyDescent="0.25">
      <c r="A845" s="44">
        <v>0.62610826771479244</v>
      </c>
      <c r="B845" s="43">
        <v>14</v>
      </c>
      <c r="C845" s="43">
        <v>32</v>
      </c>
      <c r="D845" s="43" t="s">
        <v>9</v>
      </c>
    </row>
    <row r="846" spans="1:4" x14ac:dyDescent="0.25">
      <c r="A846" s="44">
        <v>0.62641965011229583</v>
      </c>
      <c r="B846" s="43">
        <v>14</v>
      </c>
      <c r="C846" s="43">
        <v>33</v>
      </c>
      <c r="D846" s="43" t="s">
        <v>9</v>
      </c>
    </row>
    <row r="847" spans="1:4" x14ac:dyDescent="0.25">
      <c r="A847" s="44">
        <v>0.62656704247075545</v>
      </c>
      <c r="B847" s="43">
        <v>14</v>
      </c>
      <c r="C847" s="43">
        <v>34</v>
      </c>
      <c r="D847" s="43" t="s">
        <v>9</v>
      </c>
    </row>
    <row r="848" spans="1:4" x14ac:dyDescent="0.25">
      <c r="A848" s="44">
        <v>0.62659533836264947</v>
      </c>
      <c r="B848" s="43">
        <v>14</v>
      </c>
      <c r="C848" s="43">
        <v>35</v>
      </c>
      <c r="D848" s="43" t="s">
        <v>9</v>
      </c>
    </row>
    <row r="849" spans="1:4" x14ac:dyDescent="0.25">
      <c r="A849" s="44">
        <v>0.62669848633485548</v>
      </c>
      <c r="B849" s="43">
        <v>14</v>
      </c>
      <c r="C849" s="43">
        <v>36</v>
      </c>
      <c r="D849" s="43" t="s">
        <v>9</v>
      </c>
    </row>
    <row r="850" spans="1:4" x14ac:dyDescent="0.25">
      <c r="A850" s="44">
        <v>0.62695363231380696</v>
      </c>
      <c r="B850" s="43">
        <v>14</v>
      </c>
      <c r="C850" s="43">
        <v>37</v>
      </c>
      <c r="D850" s="43" t="s">
        <v>9</v>
      </c>
    </row>
    <row r="851" spans="1:4" x14ac:dyDescent="0.25">
      <c r="A851" s="44">
        <v>0.62688169396087734</v>
      </c>
      <c r="B851" s="43">
        <v>14</v>
      </c>
      <c r="C851" s="43">
        <v>38</v>
      </c>
      <c r="D851" s="43" t="s">
        <v>9</v>
      </c>
    </row>
    <row r="852" spans="1:4" x14ac:dyDescent="0.25">
      <c r="A852" s="44">
        <v>0.62668926825454929</v>
      </c>
      <c r="B852" s="43">
        <v>14</v>
      </c>
      <c r="C852" s="43">
        <v>39</v>
      </c>
      <c r="D852" s="43" t="s">
        <v>9</v>
      </c>
    </row>
    <row r="853" spans="1:4" x14ac:dyDescent="0.25">
      <c r="A853" s="44">
        <v>0.62644976256515195</v>
      </c>
      <c r="B853" s="43">
        <v>14</v>
      </c>
      <c r="C853" s="43">
        <v>40</v>
      </c>
      <c r="D853" s="43" t="s">
        <v>9</v>
      </c>
    </row>
    <row r="854" spans="1:4" x14ac:dyDescent="0.25">
      <c r="A854" s="44">
        <v>0.62608787701842428</v>
      </c>
      <c r="B854" s="43">
        <v>14</v>
      </c>
      <c r="C854" s="43">
        <v>41</v>
      </c>
      <c r="D854" s="43" t="s">
        <v>9</v>
      </c>
    </row>
    <row r="855" spans="1:4" x14ac:dyDescent="0.25">
      <c r="A855" s="44">
        <v>0.6253232478278431</v>
      </c>
      <c r="B855" s="43">
        <v>14</v>
      </c>
      <c r="C855" s="43">
        <v>42</v>
      </c>
      <c r="D855" s="43" t="s">
        <v>9</v>
      </c>
    </row>
    <row r="856" spans="1:4" x14ac:dyDescent="0.25">
      <c r="A856" s="44">
        <v>0.62483997535041402</v>
      </c>
      <c r="B856" s="43">
        <v>14</v>
      </c>
      <c r="C856" s="43">
        <v>43</v>
      </c>
      <c r="D856" s="43" t="s">
        <v>9</v>
      </c>
    </row>
    <row r="857" spans="1:4" x14ac:dyDescent="0.25">
      <c r="A857" s="44">
        <v>0.62434498494225799</v>
      </c>
      <c r="B857" s="43">
        <v>14</v>
      </c>
      <c r="C857" s="43">
        <v>44</v>
      </c>
      <c r="D857" s="43" t="s">
        <v>9</v>
      </c>
    </row>
    <row r="858" spans="1:4" x14ac:dyDescent="0.25">
      <c r="A858" s="44">
        <v>0.62406524639650351</v>
      </c>
      <c r="B858" s="43">
        <v>14</v>
      </c>
      <c r="C858" s="43">
        <v>45</v>
      </c>
      <c r="D858" s="43" t="s">
        <v>9</v>
      </c>
    </row>
    <row r="859" spans="1:4" x14ac:dyDescent="0.25">
      <c r="A859" s="44">
        <v>0.6238351324169078</v>
      </c>
      <c r="B859" s="43">
        <v>14</v>
      </c>
      <c r="C859" s="43">
        <v>46</v>
      </c>
      <c r="D859" s="43" t="s">
        <v>9</v>
      </c>
    </row>
    <row r="860" spans="1:4" x14ac:dyDescent="0.25">
      <c r="A860" s="44">
        <v>0.62474427975916447</v>
      </c>
      <c r="B860" s="43">
        <v>14</v>
      </c>
      <c r="C860" s="43">
        <v>47</v>
      </c>
      <c r="D860" s="43" t="s">
        <v>9</v>
      </c>
    </row>
    <row r="861" spans="1:4" x14ac:dyDescent="0.25">
      <c r="A861" s="44">
        <v>0.62614999171602859</v>
      </c>
      <c r="B861" s="43">
        <v>14</v>
      </c>
      <c r="C861" s="43">
        <v>48</v>
      </c>
      <c r="D861" s="43" t="s">
        <v>9</v>
      </c>
    </row>
    <row r="862" spans="1:4" x14ac:dyDescent="0.25">
      <c r="A862" s="44">
        <v>0.62719387283668748</v>
      </c>
      <c r="B862" s="43">
        <v>14</v>
      </c>
      <c r="C862" s="43">
        <v>49</v>
      </c>
      <c r="D862" s="43" t="s">
        <v>9</v>
      </c>
    </row>
    <row r="863" spans="1:4" x14ac:dyDescent="0.25">
      <c r="A863" s="44">
        <v>0.62849504806113143</v>
      </c>
      <c r="B863" s="43">
        <v>14</v>
      </c>
      <c r="C863" s="43">
        <v>50</v>
      </c>
      <c r="D863" s="43" t="s">
        <v>9</v>
      </c>
    </row>
    <row r="864" spans="1:4" x14ac:dyDescent="0.25">
      <c r="A864" s="44">
        <v>0.62952342027477193</v>
      </c>
      <c r="B864" s="43">
        <v>14</v>
      </c>
      <c r="C864" s="43">
        <v>51</v>
      </c>
      <c r="D864" s="43" t="s">
        <v>9</v>
      </c>
    </row>
    <row r="865" spans="1:4" x14ac:dyDescent="0.25">
      <c r="A865" s="44">
        <v>0.63033837915345514</v>
      </c>
      <c r="B865" s="43">
        <v>14</v>
      </c>
      <c r="C865" s="43">
        <v>52</v>
      </c>
      <c r="D865" s="43" t="s">
        <v>9</v>
      </c>
    </row>
    <row r="866" spans="1:4" x14ac:dyDescent="0.25">
      <c r="A866" s="44">
        <v>0.63075441551540246</v>
      </c>
      <c r="B866" s="43">
        <v>14</v>
      </c>
      <c r="C866" s="43">
        <v>53</v>
      </c>
      <c r="D866" s="43" t="s">
        <v>9</v>
      </c>
    </row>
    <row r="867" spans="1:4" x14ac:dyDescent="0.25">
      <c r="A867" s="44">
        <v>0.63111496106969245</v>
      </c>
      <c r="B867" s="43">
        <v>14</v>
      </c>
      <c r="C867" s="43">
        <v>54</v>
      </c>
      <c r="D867" s="43" t="s">
        <v>9</v>
      </c>
    </row>
    <row r="868" spans="1:4" x14ac:dyDescent="0.25">
      <c r="A868" s="44">
        <v>0.63141112326337268</v>
      </c>
      <c r="B868" s="43">
        <v>14</v>
      </c>
      <c r="C868" s="43">
        <v>55</v>
      </c>
      <c r="D868" s="43" t="s">
        <v>9</v>
      </c>
    </row>
    <row r="869" spans="1:4" x14ac:dyDescent="0.25">
      <c r="A869" s="44">
        <v>0.63142079807336071</v>
      </c>
      <c r="B869" s="43">
        <v>14</v>
      </c>
      <c r="C869" s="43">
        <v>56</v>
      </c>
      <c r="D869" s="43" t="s">
        <v>9</v>
      </c>
    </row>
    <row r="870" spans="1:4" x14ac:dyDescent="0.25">
      <c r="A870" s="44">
        <v>0.631485510526264</v>
      </c>
      <c r="B870" s="43">
        <v>14</v>
      </c>
      <c r="C870" s="43">
        <v>57</v>
      </c>
      <c r="D870" s="43" t="s">
        <v>9</v>
      </c>
    </row>
    <row r="871" spans="1:4" x14ac:dyDescent="0.25">
      <c r="A871" s="44">
        <v>0.631485510526264</v>
      </c>
      <c r="B871" s="43">
        <v>14</v>
      </c>
      <c r="C871" s="43">
        <v>58</v>
      </c>
      <c r="D871" s="43" t="s">
        <v>9</v>
      </c>
    </row>
    <row r="872" spans="1:4" x14ac:dyDescent="0.25">
      <c r="A872" s="44"/>
      <c r="B872" s="43">
        <v>15</v>
      </c>
      <c r="C872" s="43">
        <v>1</v>
      </c>
      <c r="D872" s="43" t="s">
        <v>9</v>
      </c>
    </row>
    <row r="873" spans="1:4" x14ac:dyDescent="0.25">
      <c r="A873" s="44"/>
      <c r="B873" s="43">
        <v>15</v>
      </c>
      <c r="C873" s="43">
        <v>2</v>
      </c>
      <c r="D873" s="43" t="s">
        <v>9</v>
      </c>
    </row>
    <row r="874" spans="1:4" x14ac:dyDescent="0.25">
      <c r="A874" s="44"/>
      <c r="B874" s="43">
        <v>15</v>
      </c>
      <c r="C874" s="43">
        <v>3</v>
      </c>
      <c r="D874" s="43" t="s">
        <v>9</v>
      </c>
    </row>
    <row r="875" spans="1:4" x14ac:dyDescent="0.25">
      <c r="A875" s="44"/>
      <c r="B875" s="43">
        <v>15</v>
      </c>
      <c r="C875" s="43">
        <v>4</v>
      </c>
      <c r="D875" s="43" t="s">
        <v>9</v>
      </c>
    </row>
    <row r="876" spans="1:4" x14ac:dyDescent="0.25">
      <c r="A876" s="44"/>
      <c r="B876" s="43">
        <v>15</v>
      </c>
      <c r="C876" s="43">
        <v>5</v>
      </c>
      <c r="D876" s="43" t="s">
        <v>9</v>
      </c>
    </row>
    <row r="877" spans="1:4" x14ac:dyDescent="0.25">
      <c r="A877" s="44"/>
      <c r="B877" s="43">
        <v>15</v>
      </c>
      <c r="C877" s="43">
        <v>6</v>
      </c>
      <c r="D877" s="43" t="s">
        <v>9</v>
      </c>
    </row>
    <row r="878" spans="1:4" x14ac:dyDescent="0.25">
      <c r="A878" s="44"/>
      <c r="B878" s="43">
        <v>15</v>
      </c>
      <c r="C878" s="43">
        <v>7</v>
      </c>
      <c r="D878" s="43" t="s">
        <v>9</v>
      </c>
    </row>
    <row r="879" spans="1:4" x14ac:dyDescent="0.25">
      <c r="A879" s="44"/>
      <c r="B879" s="43">
        <v>15</v>
      </c>
      <c r="C879" s="43">
        <v>8</v>
      </c>
      <c r="D879" s="43" t="s">
        <v>9</v>
      </c>
    </row>
    <row r="880" spans="1:4" x14ac:dyDescent="0.25">
      <c r="A880" s="44"/>
      <c r="B880" s="43">
        <v>15</v>
      </c>
      <c r="C880" s="43">
        <v>9</v>
      </c>
      <c r="D880" s="43" t="s">
        <v>9</v>
      </c>
    </row>
    <row r="881" spans="1:4" x14ac:dyDescent="0.25">
      <c r="A881" s="44"/>
      <c r="B881" s="43">
        <v>15</v>
      </c>
      <c r="C881" s="43">
        <v>10</v>
      </c>
      <c r="D881" s="43" t="s">
        <v>9</v>
      </c>
    </row>
    <row r="882" spans="1:4" x14ac:dyDescent="0.25">
      <c r="A882" s="44"/>
      <c r="B882" s="43">
        <v>15</v>
      </c>
      <c r="C882" s="43">
        <v>11</v>
      </c>
      <c r="D882" s="43" t="s">
        <v>9</v>
      </c>
    </row>
    <row r="883" spans="1:4" x14ac:dyDescent="0.25">
      <c r="A883" s="44"/>
      <c r="B883" s="43">
        <v>15</v>
      </c>
      <c r="C883" s="43">
        <v>12</v>
      </c>
      <c r="D883" s="43" t="s">
        <v>9</v>
      </c>
    </row>
    <row r="884" spans="1:4" x14ac:dyDescent="0.25">
      <c r="A884" s="44"/>
      <c r="B884" s="43">
        <v>15</v>
      </c>
      <c r="C884" s="43">
        <v>13</v>
      </c>
      <c r="D884" s="43" t="s">
        <v>9</v>
      </c>
    </row>
    <row r="885" spans="1:4" x14ac:dyDescent="0.25">
      <c r="A885" s="44"/>
      <c r="B885" s="43">
        <v>15</v>
      </c>
      <c r="C885" s="43">
        <v>14</v>
      </c>
      <c r="D885" s="43" t="s">
        <v>9</v>
      </c>
    </row>
    <row r="886" spans="1:4" x14ac:dyDescent="0.25">
      <c r="A886" s="44">
        <v>0.75471273387378879</v>
      </c>
      <c r="B886" s="43">
        <v>15</v>
      </c>
      <c r="C886" s="43">
        <v>15</v>
      </c>
      <c r="D886" s="43" t="s">
        <v>9</v>
      </c>
    </row>
    <row r="887" spans="1:4" x14ac:dyDescent="0.25">
      <c r="A887" s="44">
        <v>0.73490616937258335</v>
      </c>
      <c r="B887" s="43">
        <v>15</v>
      </c>
      <c r="C887" s="43">
        <v>16</v>
      </c>
      <c r="D887" s="43" t="s">
        <v>9</v>
      </c>
    </row>
    <row r="888" spans="1:4" x14ac:dyDescent="0.25">
      <c r="A888" s="44">
        <v>0.71752165804475287</v>
      </c>
      <c r="B888" s="43">
        <v>15</v>
      </c>
      <c r="C888" s="43">
        <v>17</v>
      </c>
      <c r="D888" s="43" t="s">
        <v>9</v>
      </c>
    </row>
    <row r="889" spans="1:4" x14ac:dyDescent="0.25">
      <c r="A889" s="44">
        <v>0.70257710325172906</v>
      </c>
      <c r="B889" s="43">
        <v>15</v>
      </c>
      <c r="C889" s="43">
        <v>18</v>
      </c>
      <c r="D889" s="43" t="s">
        <v>9</v>
      </c>
    </row>
    <row r="890" spans="1:4" x14ac:dyDescent="0.25">
      <c r="A890" s="44">
        <v>0.68777302156593445</v>
      </c>
      <c r="B890" s="43">
        <v>15</v>
      </c>
      <c r="C890" s="43">
        <v>19</v>
      </c>
      <c r="D890" s="43" t="s">
        <v>9</v>
      </c>
    </row>
    <row r="891" spans="1:4" x14ac:dyDescent="0.25">
      <c r="A891" s="44">
        <v>0.67513023547738837</v>
      </c>
      <c r="B891" s="43">
        <v>15</v>
      </c>
      <c r="C891" s="43">
        <v>20</v>
      </c>
      <c r="D891" s="43" t="s">
        <v>9</v>
      </c>
    </row>
    <row r="892" spans="1:4" x14ac:dyDescent="0.25">
      <c r="A892" s="44">
        <v>0.67400934240364019</v>
      </c>
      <c r="B892" s="43">
        <v>15</v>
      </c>
      <c r="C892" s="43">
        <v>21</v>
      </c>
      <c r="D892" s="43" t="s">
        <v>9</v>
      </c>
    </row>
    <row r="893" spans="1:4" x14ac:dyDescent="0.25">
      <c r="A893" s="44">
        <v>0.66779309410565912</v>
      </c>
      <c r="B893" s="43">
        <v>15</v>
      </c>
      <c r="C893" s="43">
        <v>22</v>
      </c>
      <c r="D893" s="43" t="s">
        <v>9</v>
      </c>
    </row>
    <row r="894" spans="1:4" x14ac:dyDescent="0.25">
      <c r="A894" s="44">
        <v>0.65924094656856025</v>
      </c>
      <c r="B894" s="43">
        <v>15</v>
      </c>
      <c r="C894" s="43">
        <v>23</v>
      </c>
      <c r="D894" s="43" t="s">
        <v>9</v>
      </c>
    </row>
    <row r="895" spans="1:4" x14ac:dyDescent="0.25">
      <c r="A895" s="44">
        <v>0.65325424671272314</v>
      </c>
      <c r="B895" s="43">
        <v>15</v>
      </c>
      <c r="C895" s="43">
        <v>24</v>
      </c>
      <c r="D895" s="43" t="s">
        <v>9</v>
      </c>
    </row>
    <row r="896" spans="1:4" x14ac:dyDescent="0.25">
      <c r="A896" s="44">
        <v>0.64974839916360461</v>
      </c>
      <c r="B896" s="43">
        <v>15</v>
      </c>
      <c r="C896" s="43">
        <v>25</v>
      </c>
      <c r="D896" s="43" t="s">
        <v>9</v>
      </c>
    </row>
    <row r="897" spans="1:4" x14ac:dyDescent="0.25">
      <c r="A897" s="44">
        <v>0.64712026637358755</v>
      </c>
      <c r="B897" s="43">
        <v>15</v>
      </c>
      <c r="C897" s="43">
        <v>26</v>
      </c>
      <c r="D897" s="43" t="s">
        <v>9</v>
      </c>
    </row>
    <row r="898" spans="1:4" x14ac:dyDescent="0.25">
      <c r="A898" s="44">
        <v>0.6422255450748332</v>
      </c>
      <c r="B898" s="43">
        <v>15</v>
      </c>
      <c r="C898" s="43">
        <v>27</v>
      </c>
      <c r="D898" s="43" t="s">
        <v>9</v>
      </c>
    </row>
    <row r="899" spans="1:4" x14ac:dyDescent="0.25">
      <c r="A899" s="44">
        <v>0.63774863304898688</v>
      </c>
      <c r="B899" s="43">
        <v>15</v>
      </c>
      <c r="C899" s="43">
        <v>28</v>
      </c>
      <c r="D899" s="43" t="s">
        <v>9</v>
      </c>
    </row>
    <row r="900" spans="1:4" x14ac:dyDescent="0.25">
      <c r="A900" s="44">
        <v>0.63415978900105152</v>
      </c>
      <c r="B900" s="43">
        <v>15</v>
      </c>
      <c r="C900" s="43">
        <v>29</v>
      </c>
      <c r="D900" s="43" t="s">
        <v>9</v>
      </c>
    </row>
    <row r="901" spans="1:4" x14ac:dyDescent="0.25">
      <c r="A901" s="44">
        <v>0.6309472627517313</v>
      </c>
      <c r="B901" s="43">
        <v>15</v>
      </c>
      <c r="C901" s="43">
        <v>30</v>
      </c>
      <c r="D901" s="43" t="s">
        <v>9</v>
      </c>
    </row>
    <row r="902" spans="1:4" x14ac:dyDescent="0.25">
      <c r="A902" s="44">
        <v>0.62839191548976292</v>
      </c>
      <c r="B902" s="43">
        <v>15</v>
      </c>
      <c r="C902" s="43">
        <v>31</v>
      </c>
      <c r="D902" s="43" t="s">
        <v>9</v>
      </c>
    </row>
    <row r="903" spans="1:4" x14ac:dyDescent="0.25">
      <c r="A903" s="44">
        <v>0.62736106655150914</v>
      </c>
      <c r="B903" s="43">
        <v>15</v>
      </c>
      <c r="C903" s="43">
        <v>32</v>
      </c>
      <c r="D903" s="43" t="s">
        <v>9</v>
      </c>
    </row>
    <row r="904" spans="1:4" x14ac:dyDescent="0.25">
      <c r="A904" s="44">
        <v>0.62723598373214262</v>
      </c>
      <c r="B904" s="43">
        <v>15</v>
      </c>
      <c r="C904" s="43">
        <v>33</v>
      </c>
      <c r="D904" s="43" t="s">
        <v>9</v>
      </c>
    </row>
    <row r="905" spans="1:4" x14ac:dyDescent="0.25">
      <c r="A905" s="44">
        <v>0.62712192004555811</v>
      </c>
      <c r="B905" s="43">
        <v>15</v>
      </c>
      <c r="C905" s="43">
        <v>34</v>
      </c>
      <c r="D905" s="43" t="s">
        <v>9</v>
      </c>
    </row>
    <row r="906" spans="1:4" x14ac:dyDescent="0.25">
      <c r="A906" s="44">
        <v>0.62720635299381333</v>
      </c>
      <c r="B906" s="43">
        <v>15</v>
      </c>
      <c r="C906" s="43">
        <v>35</v>
      </c>
      <c r="D906" s="43" t="s">
        <v>9</v>
      </c>
    </row>
    <row r="907" spans="1:4" x14ac:dyDescent="0.25">
      <c r="A907" s="44">
        <v>0.62735263600987246</v>
      </c>
      <c r="B907" s="43">
        <v>15</v>
      </c>
      <c r="C907" s="43">
        <v>36</v>
      </c>
      <c r="D907" s="43" t="s">
        <v>9</v>
      </c>
    </row>
    <row r="908" spans="1:4" x14ac:dyDescent="0.25">
      <c r="A908" s="44">
        <v>0.6276457560924189</v>
      </c>
      <c r="B908" s="43">
        <v>15</v>
      </c>
      <c r="C908" s="43">
        <v>37</v>
      </c>
      <c r="D908" s="43" t="s">
        <v>9</v>
      </c>
    </row>
    <row r="909" spans="1:4" x14ac:dyDescent="0.25">
      <c r="A909" s="44">
        <v>0.62760763621572047</v>
      </c>
      <c r="B909" s="43">
        <v>15</v>
      </c>
      <c r="C909" s="43">
        <v>38</v>
      </c>
      <c r="D909" s="43" t="s">
        <v>9</v>
      </c>
    </row>
    <row r="910" spans="1:4" x14ac:dyDescent="0.25">
      <c r="A910" s="44">
        <v>0.62742982501075129</v>
      </c>
      <c r="B910" s="43">
        <v>15</v>
      </c>
      <c r="C910" s="43">
        <v>39</v>
      </c>
      <c r="D910" s="43" t="s">
        <v>9</v>
      </c>
    </row>
    <row r="911" spans="1:4" x14ac:dyDescent="0.25">
      <c r="A911" s="44">
        <v>0.62720779669366988</v>
      </c>
      <c r="B911" s="43">
        <v>15</v>
      </c>
      <c r="C911" s="43">
        <v>40</v>
      </c>
      <c r="D911" s="43" t="s">
        <v>9</v>
      </c>
    </row>
    <row r="912" spans="1:4" x14ac:dyDescent="0.25">
      <c r="A912" s="44">
        <v>0.62685260911761642</v>
      </c>
      <c r="B912" s="43">
        <v>15</v>
      </c>
      <c r="C912" s="43">
        <v>41</v>
      </c>
      <c r="D912" s="43" t="s">
        <v>9</v>
      </c>
    </row>
    <row r="913" spans="1:4" x14ac:dyDescent="0.25">
      <c r="A913" s="44">
        <v>0.62613614410225349</v>
      </c>
      <c r="B913" s="43">
        <v>15</v>
      </c>
      <c r="C913" s="43">
        <v>42</v>
      </c>
      <c r="D913" s="43" t="s">
        <v>9</v>
      </c>
    </row>
    <row r="914" spans="1:4" x14ac:dyDescent="0.25">
      <c r="A914" s="44">
        <v>0.62566949169048636</v>
      </c>
      <c r="B914" s="43">
        <v>15</v>
      </c>
      <c r="C914" s="43">
        <v>43</v>
      </c>
      <c r="D914" s="43" t="s">
        <v>9</v>
      </c>
    </row>
    <row r="915" spans="1:4" x14ac:dyDescent="0.25">
      <c r="A915" s="44">
        <v>0.62518815678881845</v>
      </c>
      <c r="B915" s="43">
        <v>15</v>
      </c>
      <c r="C915" s="43">
        <v>44</v>
      </c>
      <c r="D915" s="43" t="s">
        <v>9</v>
      </c>
    </row>
    <row r="916" spans="1:4" x14ac:dyDescent="0.25">
      <c r="A916" s="44">
        <v>0.62491957049998148</v>
      </c>
      <c r="B916" s="43">
        <v>15</v>
      </c>
      <c r="C916" s="43">
        <v>45</v>
      </c>
      <c r="D916" s="43" t="s">
        <v>9</v>
      </c>
    </row>
    <row r="917" spans="1:4" x14ac:dyDescent="0.25">
      <c r="A917" s="44">
        <v>0.62535959964183596</v>
      </c>
      <c r="B917" s="43">
        <v>15</v>
      </c>
      <c r="C917" s="43">
        <v>46</v>
      </c>
      <c r="D917" s="43" t="s">
        <v>9</v>
      </c>
    </row>
    <row r="918" spans="1:4" x14ac:dyDescent="0.25">
      <c r="A918" s="44">
        <v>0.62672077791820902</v>
      </c>
      <c r="B918" s="43">
        <v>15</v>
      </c>
      <c r="C918" s="43">
        <v>47</v>
      </c>
      <c r="D918" s="43" t="s">
        <v>9</v>
      </c>
    </row>
    <row r="919" spans="1:4" x14ac:dyDescent="0.25">
      <c r="A919" s="44">
        <v>0.6281674686407035</v>
      </c>
      <c r="B919" s="43">
        <v>15</v>
      </c>
      <c r="C919" s="43">
        <v>48</v>
      </c>
      <c r="D919" s="43" t="s">
        <v>9</v>
      </c>
    </row>
    <row r="920" spans="1:4" x14ac:dyDescent="0.25">
      <c r="A920" s="44">
        <v>0.62923831682910514</v>
      </c>
      <c r="B920" s="43">
        <v>15</v>
      </c>
      <c r="C920" s="43">
        <v>49</v>
      </c>
      <c r="D920" s="43" t="s">
        <v>9</v>
      </c>
    </row>
    <row r="921" spans="1:4" x14ac:dyDescent="0.25">
      <c r="A921" s="44">
        <v>0.63057324256626524</v>
      </c>
      <c r="B921" s="43">
        <v>15</v>
      </c>
      <c r="C921" s="43">
        <v>50</v>
      </c>
      <c r="D921" s="43" t="s">
        <v>9</v>
      </c>
    </row>
    <row r="922" spans="1:4" x14ac:dyDescent="0.25">
      <c r="A922" s="44">
        <v>0.63163404687775726</v>
      </c>
      <c r="B922" s="43">
        <v>15</v>
      </c>
      <c r="C922" s="43">
        <v>51</v>
      </c>
      <c r="D922" s="43" t="s">
        <v>9</v>
      </c>
    </row>
    <row r="923" spans="1:4" x14ac:dyDescent="0.25">
      <c r="A923" s="44">
        <v>0.63246942542678575</v>
      </c>
      <c r="B923" s="43">
        <v>15</v>
      </c>
      <c r="C923" s="43">
        <v>52</v>
      </c>
      <c r="D923" s="43" t="s">
        <v>9</v>
      </c>
    </row>
    <row r="924" spans="1:4" x14ac:dyDescent="0.25">
      <c r="A924" s="44">
        <v>0.63289866831376429</v>
      </c>
      <c r="B924" s="43">
        <v>15</v>
      </c>
      <c r="C924" s="43">
        <v>53</v>
      </c>
      <c r="D924" s="43" t="s">
        <v>9</v>
      </c>
    </row>
    <row r="925" spans="1:4" x14ac:dyDescent="0.25">
      <c r="A925" s="44">
        <v>0.6332629235796482</v>
      </c>
      <c r="B925" s="43">
        <v>15</v>
      </c>
      <c r="C925" s="43">
        <v>54</v>
      </c>
      <c r="D925" s="43" t="s">
        <v>9</v>
      </c>
    </row>
    <row r="926" spans="1:4" x14ac:dyDescent="0.25">
      <c r="A926" s="44">
        <v>0.63356584116142878</v>
      </c>
      <c r="B926" s="43">
        <v>15</v>
      </c>
      <c r="C926" s="43">
        <v>55</v>
      </c>
      <c r="D926" s="43" t="s">
        <v>9</v>
      </c>
    </row>
    <row r="927" spans="1:4" x14ac:dyDescent="0.25">
      <c r="A927" s="44">
        <v>0.63357381031903215</v>
      </c>
      <c r="B927" s="43">
        <v>15</v>
      </c>
      <c r="C927" s="43">
        <v>56</v>
      </c>
      <c r="D927" s="43" t="s">
        <v>9</v>
      </c>
    </row>
    <row r="928" spans="1:4" x14ac:dyDescent="0.25">
      <c r="A928" s="44">
        <v>0.63363979630223533</v>
      </c>
      <c r="B928" s="43">
        <v>15</v>
      </c>
      <c r="C928" s="43">
        <v>57</v>
      </c>
      <c r="D928" s="43" t="s">
        <v>9</v>
      </c>
    </row>
    <row r="929" spans="1:4" x14ac:dyDescent="0.25">
      <c r="A929" s="44">
        <v>0.63363979630223533</v>
      </c>
      <c r="B929" s="43">
        <v>15</v>
      </c>
      <c r="C929" s="43">
        <v>58</v>
      </c>
      <c r="D929" s="43" t="s">
        <v>9</v>
      </c>
    </row>
    <row r="930" spans="1:4" x14ac:dyDescent="0.25">
      <c r="A930" s="44"/>
      <c r="B930" s="43">
        <v>16</v>
      </c>
      <c r="C930" s="43">
        <v>1</v>
      </c>
      <c r="D930" s="43" t="s">
        <v>9</v>
      </c>
    </row>
    <row r="931" spans="1:4" x14ac:dyDescent="0.25">
      <c r="A931" s="44"/>
      <c r="B931" s="43">
        <v>16</v>
      </c>
      <c r="C931" s="43">
        <v>2</v>
      </c>
      <c r="D931" s="43" t="s">
        <v>9</v>
      </c>
    </row>
    <row r="932" spans="1:4" x14ac:dyDescent="0.25">
      <c r="A932" s="44"/>
      <c r="B932" s="43">
        <v>16</v>
      </c>
      <c r="C932" s="43">
        <v>3</v>
      </c>
      <c r="D932" s="43" t="s">
        <v>9</v>
      </c>
    </row>
    <row r="933" spans="1:4" x14ac:dyDescent="0.25">
      <c r="A933" s="44"/>
      <c r="B933" s="43">
        <v>16</v>
      </c>
      <c r="C933" s="43">
        <v>4</v>
      </c>
      <c r="D933" s="43" t="s">
        <v>9</v>
      </c>
    </row>
    <row r="934" spans="1:4" x14ac:dyDescent="0.25">
      <c r="A934" s="44"/>
      <c r="B934" s="43">
        <v>16</v>
      </c>
      <c r="C934" s="43">
        <v>5</v>
      </c>
      <c r="D934" s="43" t="s">
        <v>9</v>
      </c>
    </row>
    <row r="935" spans="1:4" x14ac:dyDescent="0.25">
      <c r="A935" s="44"/>
      <c r="B935" s="43">
        <v>16</v>
      </c>
      <c r="C935" s="43">
        <v>6</v>
      </c>
      <c r="D935" s="43" t="s">
        <v>9</v>
      </c>
    </row>
    <row r="936" spans="1:4" x14ac:dyDescent="0.25">
      <c r="A936" s="44"/>
      <c r="B936" s="43">
        <v>16</v>
      </c>
      <c r="C936" s="43">
        <v>7</v>
      </c>
      <c r="D936" s="43" t="s">
        <v>9</v>
      </c>
    </row>
    <row r="937" spans="1:4" x14ac:dyDescent="0.25">
      <c r="A937" s="44"/>
      <c r="B937" s="43">
        <v>16</v>
      </c>
      <c r="C937" s="43">
        <v>8</v>
      </c>
      <c r="D937" s="43" t="s">
        <v>9</v>
      </c>
    </row>
    <row r="938" spans="1:4" x14ac:dyDescent="0.25">
      <c r="A938" s="44"/>
      <c r="B938" s="43">
        <v>16</v>
      </c>
      <c r="C938" s="43">
        <v>9</v>
      </c>
      <c r="D938" s="43" t="s">
        <v>9</v>
      </c>
    </row>
    <row r="939" spans="1:4" x14ac:dyDescent="0.25">
      <c r="A939" s="44"/>
      <c r="B939" s="43">
        <v>16</v>
      </c>
      <c r="C939" s="43">
        <v>10</v>
      </c>
      <c r="D939" s="43" t="s">
        <v>9</v>
      </c>
    </row>
    <row r="940" spans="1:4" x14ac:dyDescent="0.25">
      <c r="A940" s="44"/>
      <c r="B940" s="43">
        <v>16</v>
      </c>
      <c r="C940" s="43">
        <v>11</v>
      </c>
      <c r="D940" s="43" t="s">
        <v>9</v>
      </c>
    </row>
    <row r="941" spans="1:4" x14ac:dyDescent="0.25">
      <c r="A941" s="44"/>
      <c r="B941" s="43">
        <v>16</v>
      </c>
      <c r="C941" s="43">
        <v>12</v>
      </c>
      <c r="D941" s="43" t="s">
        <v>9</v>
      </c>
    </row>
    <row r="942" spans="1:4" x14ac:dyDescent="0.25">
      <c r="A942" s="44"/>
      <c r="B942" s="43">
        <v>16</v>
      </c>
      <c r="C942" s="43">
        <v>13</v>
      </c>
      <c r="D942" s="43" t="s">
        <v>9</v>
      </c>
    </row>
    <row r="943" spans="1:4" x14ac:dyDescent="0.25">
      <c r="A943" s="44"/>
      <c r="B943" s="43">
        <v>16</v>
      </c>
      <c r="C943" s="43">
        <v>14</v>
      </c>
      <c r="D943" s="43" t="s">
        <v>9</v>
      </c>
    </row>
    <row r="944" spans="1:4" x14ac:dyDescent="0.25">
      <c r="A944" s="44"/>
      <c r="B944" s="43">
        <v>16</v>
      </c>
      <c r="C944" s="43">
        <v>15</v>
      </c>
      <c r="D944" s="43" t="s">
        <v>9</v>
      </c>
    </row>
    <row r="945" spans="1:4" x14ac:dyDescent="0.25">
      <c r="A945" s="44">
        <v>0.72957472817205782</v>
      </c>
      <c r="B945" s="43">
        <v>16</v>
      </c>
      <c r="C945" s="43">
        <v>16</v>
      </c>
      <c r="D945" s="43" t="s">
        <v>9</v>
      </c>
    </row>
    <row r="946" spans="1:4" x14ac:dyDescent="0.25">
      <c r="A946" s="44">
        <v>0.712300981068275</v>
      </c>
      <c r="B946" s="43">
        <v>16</v>
      </c>
      <c r="C946" s="43">
        <v>17</v>
      </c>
      <c r="D946" s="43" t="s">
        <v>9</v>
      </c>
    </row>
    <row r="947" spans="1:4" x14ac:dyDescent="0.25">
      <c r="A947" s="44">
        <v>0.69852969785712482</v>
      </c>
      <c r="B947" s="43">
        <v>16</v>
      </c>
      <c r="C947" s="43">
        <v>18</v>
      </c>
      <c r="D947" s="43" t="s">
        <v>9</v>
      </c>
    </row>
    <row r="948" spans="1:4" x14ac:dyDescent="0.25">
      <c r="A948" s="44">
        <v>0.68343515654339626</v>
      </c>
      <c r="B948" s="43">
        <v>16</v>
      </c>
      <c r="C948" s="43">
        <v>19</v>
      </c>
      <c r="D948" s="43" t="s">
        <v>9</v>
      </c>
    </row>
    <row r="949" spans="1:4" x14ac:dyDescent="0.25">
      <c r="A949" s="44">
        <v>0.6757090216402647</v>
      </c>
      <c r="B949" s="43">
        <v>16</v>
      </c>
      <c r="C949" s="43">
        <v>20</v>
      </c>
      <c r="D949" s="43" t="s">
        <v>9</v>
      </c>
    </row>
    <row r="950" spans="1:4" x14ac:dyDescent="0.25">
      <c r="A950" s="44">
        <v>0.67578501880773123</v>
      </c>
      <c r="B950" s="43">
        <v>16</v>
      </c>
      <c r="C950" s="43">
        <v>21</v>
      </c>
      <c r="D950" s="43" t="s">
        <v>9</v>
      </c>
    </row>
    <row r="951" spans="1:4" x14ac:dyDescent="0.25">
      <c r="A951" s="44">
        <v>0.66901462152135682</v>
      </c>
      <c r="B951" s="43">
        <v>16</v>
      </c>
      <c r="C951" s="43">
        <v>22</v>
      </c>
      <c r="D951" s="43" t="s">
        <v>9</v>
      </c>
    </row>
    <row r="952" spans="1:4" x14ac:dyDescent="0.25">
      <c r="A952" s="44">
        <v>0.66118660525377304</v>
      </c>
      <c r="B952" s="43">
        <v>16</v>
      </c>
      <c r="C952" s="43">
        <v>23</v>
      </c>
      <c r="D952" s="43" t="s">
        <v>9</v>
      </c>
    </row>
    <row r="953" spans="1:4" x14ac:dyDescent="0.25">
      <c r="A953" s="44">
        <v>0.65509093397102824</v>
      </c>
      <c r="B953" s="43">
        <v>16</v>
      </c>
      <c r="C953" s="43">
        <v>24</v>
      </c>
      <c r="D953" s="43" t="s">
        <v>9</v>
      </c>
    </row>
    <row r="954" spans="1:4" x14ac:dyDescent="0.25">
      <c r="A954" s="44">
        <v>0.65152281109995358</v>
      </c>
      <c r="B954" s="43">
        <v>16</v>
      </c>
      <c r="C954" s="43">
        <v>25</v>
      </c>
      <c r="D954" s="43" t="s">
        <v>9</v>
      </c>
    </row>
    <row r="955" spans="1:4" x14ac:dyDescent="0.25">
      <c r="A955" s="44">
        <v>0.64838779758295306</v>
      </c>
      <c r="B955" s="43">
        <v>16</v>
      </c>
      <c r="C955" s="43">
        <v>26</v>
      </c>
      <c r="D955" s="43" t="s">
        <v>9</v>
      </c>
    </row>
    <row r="956" spans="1:4" x14ac:dyDescent="0.25">
      <c r="A956" s="44">
        <v>0.64393142697226169</v>
      </c>
      <c r="B956" s="43">
        <v>16</v>
      </c>
      <c r="C956" s="43">
        <v>27</v>
      </c>
      <c r="D956" s="43" t="s">
        <v>9</v>
      </c>
    </row>
    <row r="957" spans="1:4" x14ac:dyDescent="0.25">
      <c r="A957" s="44">
        <v>0.63943692026830035</v>
      </c>
      <c r="B957" s="43">
        <v>16</v>
      </c>
      <c r="C957" s="43">
        <v>28</v>
      </c>
      <c r="D957" s="43" t="s">
        <v>9</v>
      </c>
    </row>
    <row r="958" spans="1:4" x14ac:dyDescent="0.25">
      <c r="A958" s="44">
        <v>0.63569663196790493</v>
      </c>
      <c r="B958" s="43">
        <v>16</v>
      </c>
      <c r="C958" s="43">
        <v>29</v>
      </c>
      <c r="D958" s="43" t="s">
        <v>9</v>
      </c>
    </row>
    <row r="959" spans="1:4" x14ac:dyDescent="0.25">
      <c r="A959" s="44">
        <v>0.6324734255936022</v>
      </c>
      <c r="B959" s="43">
        <v>16</v>
      </c>
      <c r="C959" s="43">
        <v>30</v>
      </c>
      <c r="D959" s="43" t="s">
        <v>9</v>
      </c>
    </row>
    <row r="960" spans="1:4" x14ac:dyDescent="0.25">
      <c r="A960" s="44">
        <v>0.62990233748152724</v>
      </c>
      <c r="B960" s="43">
        <v>16</v>
      </c>
      <c r="C960" s="43">
        <v>31</v>
      </c>
      <c r="D960" s="43" t="s">
        <v>9</v>
      </c>
    </row>
    <row r="961" spans="1:4" x14ac:dyDescent="0.25">
      <c r="A961" s="44">
        <v>0.62885721046138199</v>
      </c>
      <c r="B961" s="43">
        <v>16</v>
      </c>
      <c r="C961" s="43">
        <v>32</v>
      </c>
      <c r="D961" s="43" t="s">
        <v>9</v>
      </c>
    </row>
    <row r="962" spans="1:4" x14ac:dyDescent="0.25">
      <c r="A962" s="44">
        <v>0.62868777396405939</v>
      </c>
      <c r="B962" s="43">
        <v>16</v>
      </c>
      <c r="C962" s="43">
        <v>33</v>
      </c>
      <c r="D962" s="43" t="s">
        <v>9</v>
      </c>
    </row>
    <row r="963" spans="1:4" x14ac:dyDescent="0.25">
      <c r="A963" s="44">
        <v>0.62847088424447839</v>
      </c>
      <c r="B963" s="43">
        <v>16</v>
      </c>
      <c r="C963" s="43">
        <v>34</v>
      </c>
      <c r="D963" s="43" t="s">
        <v>9</v>
      </c>
    </row>
    <row r="964" spans="1:4" x14ac:dyDescent="0.25">
      <c r="A964" s="44">
        <v>0.62860693343483565</v>
      </c>
      <c r="B964" s="43">
        <v>16</v>
      </c>
      <c r="C964" s="43">
        <v>35</v>
      </c>
      <c r="D964" s="43" t="s">
        <v>9</v>
      </c>
    </row>
    <row r="965" spans="1:4" x14ac:dyDescent="0.25">
      <c r="A965" s="44">
        <v>0.62879673025537219</v>
      </c>
      <c r="B965" s="43">
        <v>16</v>
      </c>
      <c r="C965" s="43">
        <v>36</v>
      </c>
      <c r="D965" s="43" t="s">
        <v>9</v>
      </c>
    </row>
    <row r="966" spans="1:4" x14ac:dyDescent="0.25">
      <c r="A966" s="44">
        <v>0.62913161243428217</v>
      </c>
      <c r="B966" s="43">
        <v>16</v>
      </c>
      <c r="C966" s="43">
        <v>37</v>
      </c>
      <c r="D966" s="43" t="s">
        <v>9</v>
      </c>
    </row>
    <row r="967" spans="1:4" x14ac:dyDescent="0.25">
      <c r="A967" s="44">
        <v>0.62912875342898733</v>
      </c>
      <c r="B967" s="43">
        <v>16</v>
      </c>
      <c r="C967" s="43">
        <v>38</v>
      </c>
      <c r="D967" s="43" t="s">
        <v>9</v>
      </c>
    </row>
    <row r="968" spans="1:4" x14ac:dyDescent="0.25">
      <c r="A968" s="44">
        <v>0.62896819486356115</v>
      </c>
      <c r="B968" s="43">
        <v>16</v>
      </c>
      <c r="C968" s="43">
        <v>39</v>
      </c>
      <c r="D968" s="43" t="s">
        <v>9</v>
      </c>
    </row>
    <row r="969" spans="1:4" x14ac:dyDescent="0.25">
      <c r="A969" s="44">
        <v>0.6287648065824718</v>
      </c>
      <c r="B969" s="43">
        <v>16</v>
      </c>
      <c r="C969" s="43">
        <v>40</v>
      </c>
      <c r="D969" s="43" t="s">
        <v>9</v>
      </c>
    </row>
    <row r="970" spans="1:4" x14ac:dyDescent="0.25">
      <c r="A970" s="44">
        <v>0.62841848798749256</v>
      </c>
      <c r="B970" s="43">
        <v>16</v>
      </c>
      <c r="C970" s="43">
        <v>41</v>
      </c>
      <c r="D970" s="43" t="s">
        <v>9</v>
      </c>
    </row>
    <row r="971" spans="1:4" x14ac:dyDescent="0.25">
      <c r="A971" s="44">
        <v>0.62781580673254178</v>
      </c>
      <c r="B971" s="43">
        <v>16</v>
      </c>
      <c r="C971" s="43">
        <v>42</v>
      </c>
      <c r="D971" s="43" t="s">
        <v>9</v>
      </c>
    </row>
    <row r="972" spans="1:4" x14ac:dyDescent="0.25">
      <c r="A972" s="44">
        <v>0.62736627157468994</v>
      </c>
      <c r="B972" s="43">
        <v>16</v>
      </c>
      <c r="C972" s="43">
        <v>43</v>
      </c>
      <c r="D972" s="43" t="s">
        <v>9</v>
      </c>
    </row>
    <row r="973" spans="1:4" x14ac:dyDescent="0.25">
      <c r="A973" s="44">
        <v>0.62689811456323585</v>
      </c>
      <c r="B973" s="43">
        <v>16</v>
      </c>
      <c r="C973" s="43">
        <v>44</v>
      </c>
      <c r="D973" s="43" t="s">
        <v>9</v>
      </c>
    </row>
    <row r="974" spans="1:4" x14ac:dyDescent="0.25">
      <c r="A974" s="44">
        <v>0.62728277479455763</v>
      </c>
      <c r="B974" s="43">
        <v>16</v>
      </c>
      <c r="C974" s="43">
        <v>45</v>
      </c>
      <c r="D974" s="43" t="s">
        <v>9</v>
      </c>
    </row>
    <row r="975" spans="1:4" x14ac:dyDescent="0.25">
      <c r="A975" s="44">
        <v>0.62865430469844419</v>
      </c>
      <c r="B975" s="43">
        <v>16</v>
      </c>
      <c r="C975" s="43">
        <v>46</v>
      </c>
      <c r="D975" s="43" t="s">
        <v>9</v>
      </c>
    </row>
    <row r="976" spans="1:4" x14ac:dyDescent="0.25">
      <c r="A976" s="44">
        <v>0.63009617922716443</v>
      </c>
      <c r="B976" s="43">
        <v>16</v>
      </c>
      <c r="C976" s="43">
        <v>47</v>
      </c>
      <c r="D976" s="43" t="s">
        <v>9</v>
      </c>
    </row>
    <row r="977" spans="1:4" x14ac:dyDescent="0.25">
      <c r="A977" s="44">
        <v>0.63158246505279247</v>
      </c>
      <c r="B977" s="43">
        <v>16</v>
      </c>
      <c r="C977" s="43">
        <v>48</v>
      </c>
      <c r="D977" s="43" t="s">
        <v>9</v>
      </c>
    </row>
    <row r="978" spans="1:4" x14ac:dyDescent="0.25">
      <c r="A978" s="44">
        <v>0.6326795665442414</v>
      </c>
      <c r="B978" s="43">
        <v>16</v>
      </c>
      <c r="C978" s="43">
        <v>49</v>
      </c>
      <c r="D978" s="43" t="s">
        <v>9</v>
      </c>
    </row>
    <row r="979" spans="1:4" x14ac:dyDescent="0.25">
      <c r="A979" s="44">
        <v>0.63404867645412544</v>
      </c>
      <c r="B979" s="43">
        <v>16</v>
      </c>
      <c r="C979" s="43">
        <v>50</v>
      </c>
      <c r="D979" s="43" t="s">
        <v>9</v>
      </c>
    </row>
    <row r="980" spans="1:4" x14ac:dyDescent="0.25">
      <c r="A980" s="44">
        <v>0.63514193643220063</v>
      </c>
      <c r="B980" s="43">
        <v>16</v>
      </c>
      <c r="C980" s="43">
        <v>51</v>
      </c>
      <c r="D980" s="43" t="s">
        <v>9</v>
      </c>
    </row>
    <row r="981" spans="1:4" x14ac:dyDescent="0.25">
      <c r="A981" s="44">
        <v>0.63599787125413476</v>
      </c>
      <c r="B981" s="43">
        <v>16</v>
      </c>
      <c r="C981" s="43">
        <v>52</v>
      </c>
      <c r="D981" s="43" t="s">
        <v>9</v>
      </c>
    </row>
    <row r="982" spans="1:4" x14ac:dyDescent="0.25">
      <c r="A982" s="44">
        <v>0.6364397093868327</v>
      </c>
      <c r="B982" s="43">
        <v>16</v>
      </c>
      <c r="C982" s="43">
        <v>53</v>
      </c>
      <c r="D982" s="43" t="s">
        <v>9</v>
      </c>
    </row>
    <row r="983" spans="1:4" x14ac:dyDescent="0.25">
      <c r="A983" s="44">
        <v>0.63680726713412872</v>
      </c>
      <c r="B983" s="43">
        <v>16</v>
      </c>
      <c r="C983" s="43">
        <v>54</v>
      </c>
      <c r="D983" s="43" t="s">
        <v>9</v>
      </c>
    </row>
    <row r="984" spans="1:4" x14ac:dyDescent="0.25">
      <c r="A984" s="44">
        <v>0.63711602077819585</v>
      </c>
      <c r="B984" s="43">
        <v>16</v>
      </c>
      <c r="C984" s="43">
        <v>55</v>
      </c>
      <c r="D984" s="43" t="s">
        <v>9</v>
      </c>
    </row>
    <row r="985" spans="1:4" x14ac:dyDescent="0.25">
      <c r="A985" s="44">
        <v>0.63712194105020337</v>
      </c>
      <c r="B985" s="43">
        <v>16</v>
      </c>
      <c r="C985" s="43">
        <v>56</v>
      </c>
      <c r="D985" s="43" t="s">
        <v>9</v>
      </c>
    </row>
    <row r="986" spans="1:4" x14ac:dyDescent="0.25">
      <c r="A986" s="44">
        <v>0.63718955724889725</v>
      </c>
      <c r="B986" s="43">
        <v>16</v>
      </c>
      <c r="C986" s="43">
        <v>57</v>
      </c>
      <c r="D986" s="43" t="s">
        <v>9</v>
      </c>
    </row>
    <row r="987" spans="1:4" x14ac:dyDescent="0.25">
      <c r="A987" s="44">
        <v>0.63718955724889725</v>
      </c>
      <c r="B987" s="43">
        <v>16</v>
      </c>
      <c r="C987" s="43">
        <v>58</v>
      </c>
      <c r="D987" s="43" t="s">
        <v>9</v>
      </c>
    </row>
    <row r="988" spans="1:4" x14ac:dyDescent="0.25">
      <c r="A988" s="44"/>
      <c r="B988" s="43">
        <v>17</v>
      </c>
      <c r="C988" s="43">
        <v>1</v>
      </c>
      <c r="D988" s="43" t="s">
        <v>9</v>
      </c>
    </row>
    <row r="989" spans="1:4" x14ac:dyDescent="0.25">
      <c r="A989" s="44"/>
      <c r="B989" s="43">
        <v>17</v>
      </c>
      <c r="C989" s="43">
        <v>2</v>
      </c>
      <c r="D989" s="43" t="s">
        <v>9</v>
      </c>
    </row>
    <row r="990" spans="1:4" x14ac:dyDescent="0.25">
      <c r="A990" s="44"/>
      <c r="B990" s="43">
        <v>17</v>
      </c>
      <c r="C990" s="43">
        <v>3</v>
      </c>
      <c r="D990" s="43" t="s">
        <v>9</v>
      </c>
    </row>
    <row r="991" spans="1:4" x14ac:dyDescent="0.25">
      <c r="A991" s="44"/>
      <c r="B991" s="43">
        <v>17</v>
      </c>
      <c r="C991" s="43">
        <v>4</v>
      </c>
      <c r="D991" s="43" t="s">
        <v>9</v>
      </c>
    </row>
    <row r="992" spans="1:4" x14ac:dyDescent="0.25">
      <c r="A992" s="44"/>
      <c r="B992" s="43">
        <v>17</v>
      </c>
      <c r="C992" s="43">
        <v>5</v>
      </c>
      <c r="D992" s="43" t="s">
        <v>9</v>
      </c>
    </row>
    <row r="993" spans="1:4" x14ac:dyDescent="0.25">
      <c r="A993" s="44"/>
      <c r="B993" s="43">
        <v>17</v>
      </c>
      <c r="C993" s="43">
        <v>6</v>
      </c>
      <c r="D993" s="43" t="s">
        <v>9</v>
      </c>
    </row>
    <row r="994" spans="1:4" x14ac:dyDescent="0.25">
      <c r="A994" s="44"/>
      <c r="B994" s="43">
        <v>17</v>
      </c>
      <c r="C994" s="43">
        <v>7</v>
      </c>
      <c r="D994" s="43" t="s">
        <v>9</v>
      </c>
    </row>
    <row r="995" spans="1:4" x14ac:dyDescent="0.25">
      <c r="A995" s="44"/>
      <c r="B995" s="43">
        <v>17</v>
      </c>
      <c r="C995" s="43">
        <v>8</v>
      </c>
      <c r="D995" s="43" t="s">
        <v>9</v>
      </c>
    </row>
    <row r="996" spans="1:4" x14ac:dyDescent="0.25">
      <c r="A996" s="44"/>
      <c r="B996" s="43">
        <v>17</v>
      </c>
      <c r="C996" s="43">
        <v>9</v>
      </c>
      <c r="D996" s="43" t="s">
        <v>9</v>
      </c>
    </row>
    <row r="997" spans="1:4" x14ac:dyDescent="0.25">
      <c r="A997" s="44"/>
      <c r="B997" s="43">
        <v>17</v>
      </c>
      <c r="C997" s="43">
        <v>10</v>
      </c>
      <c r="D997" s="43" t="s">
        <v>9</v>
      </c>
    </row>
    <row r="998" spans="1:4" x14ac:dyDescent="0.25">
      <c r="A998" s="44"/>
      <c r="B998" s="43">
        <v>17</v>
      </c>
      <c r="C998" s="43">
        <v>11</v>
      </c>
      <c r="D998" s="43" t="s">
        <v>9</v>
      </c>
    </row>
    <row r="999" spans="1:4" x14ac:dyDescent="0.25">
      <c r="A999" s="44"/>
      <c r="B999" s="43">
        <v>17</v>
      </c>
      <c r="C999" s="43">
        <v>12</v>
      </c>
      <c r="D999" s="43" t="s">
        <v>9</v>
      </c>
    </row>
    <row r="1000" spans="1:4" x14ac:dyDescent="0.25">
      <c r="A1000" s="44"/>
      <c r="B1000" s="43">
        <v>17</v>
      </c>
      <c r="C1000" s="43">
        <v>13</v>
      </c>
      <c r="D1000" s="43" t="s">
        <v>9</v>
      </c>
    </row>
    <row r="1001" spans="1:4" x14ac:dyDescent="0.25">
      <c r="A1001" s="44"/>
      <c r="B1001" s="43">
        <v>17</v>
      </c>
      <c r="C1001" s="43">
        <v>14</v>
      </c>
      <c r="D1001" s="43" t="s">
        <v>9</v>
      </c>
    </row>
    <row r="1002" spans="1:4" x14ac:dyDescent="0.25">
      <c r="A1002" s="44"/>
      <c r="B1002" s="43">
        <v>17</v>
      </c>
      <c r="C1002" s="43">
        <v>15</v>
      </c>
      <c r="D1002" s="43" t="s">
        <v>9</v>
      </c>
    </row>
    <row r="1003" spans="1:4" x14ac:dyDescent="0.25">
      <c r="A1003" s="44"/>
      <c r="B1003" s="43">
        <v>17</v>
      </c>
      <c r="C1003" s="43">
        <v>16</v>
      </c>
      <c r="D1003" s="43" t="s">
        <v>9</v>
      </c>
    </row>
    <row r="1004" spans="1:4" x14ac:dyDescent="0.25">
      <c r="A1004" s="44">
        <v>0.70843854260097083</v>
      </c>
      <c r="B1004" s="43">
        <v>17</v>
      </c>
      <c r="C1004" s="43">
        <v>17</v>
      </c>
      <c r="D1004" s="43" t="s">
        <v>9</v>
      </c>
    </row>
    <row r="1005" spans="1:4" x14ac:dyDescent="0.25">
      <c r="A1005" s="44">
        <v>0.6946622858600191</v>
      </c>
      <c r="B1005" s="43">
        <v>17</v>
      </c>
      <c r="C1005" s="43">
        <v>18</v>
      </c>
      <c r="D1005" s="43" t="s">
        <v>9</v>
      </c>
    </row>
    <row r="1006" spans="1:4" x14ac:dyDescent="0.25">
      <c r="A1006" s="44">
        <v>0.68140968086554443</v>
      </c>
      <c r="B1006" s="43">
        <v>17</v>
      </c>
      <c r="C1006" s="43">
        <v>19</v>
      </c>
      <c r="D1006" s="43" t="s">
        <v>9</v>
      </c>
    </row>
    <row r="1007" spans="1:4" x14ac:dyDescent="0.25">
      <c r="A1007" s="44">
        <v>0.67721432024024486</v>
      </c>
      <c r="B1007" s="43">
        <v>17</v>
      </c>
      <c r="C1007" s="43">
        <v>20</v>
      </c>
      <c r="D1007" s="43" t="s">
        <v>9</v>
      </c>
    </row>
    <row r="1008" spans="1:4" x14ac:dyDescent="0.25">
      <c r="A1008" s="44">
        <v>0.67686588708334405</v>
      </c>
      <c r="B1008" s="43">
        <v>17</v>
      </c>
      <c r="C1008" s="43">
        <v>21</v>
      </c>
      <c r="D1008" s="43" t="s">
        <v>9</v>
      </c>
    </row>
    <row r="1009" spans="1:4" x14ac:dyDescent="0.25">
      <c r="A1009" s="44">
        <v>0.66992121883797073</v>
      </c>
      <c r="B1009" s="43">
        <v>17</v>
      </c>
      <c r="C1009" s="43">
        <v>22</v>
      </c>
      <c r="D1009" s="43" t="s">
        <v>9</v>
      </c>
    </row>
    <row r="1010" spans="1:4" x14ac:dyDescent="0.25">
      <c r="A1010" s="44">
        <v>0.66251026505896016</v>
      </c>
      <c r="B1010" s="43">
        <v>17</v>
      </c>
      <c r="C1010" s="43">
        <v>23</v>
      </c>
      <c r="D1010" s="43" t="s">
        <v>9</v>
      </c>
    </row>
    <row r="1011" spans="1:4" x14ac:dyDescent="0.25">
      <c r="A1011" s="44">
        <v>0.65628312072488404</v>
      </c>
      <c r="B1011" s="43">
        <v>17</v>
      </c>
      <c r="C1011" s="43">
        <v>24</v>
      </c>
      <c r="D1011" s="43" t="s">
        <v>9</v>
      </c>
    </row>
    <row r="1012" spans="1:4" x14ac:dyDescent="0.25">
      <c r="A1012" s="44">
        <v>0.65263120128005925</v>
      </c>
      <c r="B1012" s="43">
        <v>17</v>
      </c>
      <c r="C1012" s="43">
        <v>25</v>
      </c>
      <c r="D1012" s="43" t="s">
        <v>9</v>
      </c>
    </row>
    <row r="1013" spans="1:4" x14ac:dyDescent="0.25">
      <c r="A1013" s="44">
        <v>0.6494094642296252</v>
      </c>
      <c r="B1013" s="43">
        <v>17</v>
      </c>
      <c r="C1013" s="43">
        <v>26</v>
      </c>
      <c r="D1013" s="43" t="s">
        <v>9</v>
      </c>
    </row>
    <row r="1014" spans="1:4" x14ac:dyDescent="0.25">
      <c r="A1014" s="44">
        <v>0.64509401839583913</v>
      </c>
      <c r="B1014" s="43">
        <v>17</v>
      </c>
      <c r="C1014" s="43">
        <v>27</v>
      </c>
      <c r="D1014" s="43" t="s">
        <v>9</v>
      </c>
    </row>
    <row r="1015" spans="1:4" x14ac:dyDescent="0.25">
      <c r="A1015" s="44">
        <v>0.64057237354681251</v>
      </c>
      <c r="B1015" s="43">
        <v>17</v>
      </c>
      <c r="C1015" s="43">
        <v>28</v>
      </c>
      <c r="D1015" s="43" t="s">
        <v>9</v>
      </c>
    </row>
    <row r="1016" spans="1:4" x14ac:dyDescent="0.25">
      <c r="A1016" s="44">
        <v>0.63675422830498429</v>
      </c>
      <c r="B1016" s="43">
        <v>17</v>
      </c>
      <c r="C1016" s="43">
        <v>29</v>
      </c>
      <c r="D1016" s="43" t="s">
        <v>9</v>
      </c>
    </row>
    <row r="1017" spans="1:4" x14ac:dyDescent="0.25">
      <c r="A1017" s="44">
        <v>0.63351498307286991</v>
      </c>
      <c r="B1017" s="43">
        <v>17</v>
      </c>
      <c r="C1017" s="43">
        <v>30</v>
      </c>
      <c r="D1017" s="43" t="s">
        <v>9</v>
      </c>
    </row>
    <row r="1018" spans="1:4" x14ac:dyDescent="0.25">
      <c r="A1018" s="44">
        <v>0.63092613494618055</v>
      </c>
      <c r="B1018" s="43">
        <v>17</v>
      </c>
      <c r="C1018" s="43">
        <v>31</v>
      </c>
      <c r="D1018" s="43" t="s">
        <v>9</v>
      </c>
    </row>
    <row r="1019" spans="1:4" x14ac:dyDescent="0.25">
      <c r="A1019" s="44">
        <v>0.62986601876648274</v>
      </c>
      <c r="B1019" s="43">
        <v>17</v>
      </c>
      <c r="C1019" s="43">
        <v>32</v>
      </c>
      <c r="D1019" s="43" t="s">
        <v>9</v>
      </c>
    </row>
    <row r="1020" spans="1:4" x14ac:dyDescent="0.25">
      <c r="A1020" s="44">
        <v>0.62965232879393129</v>
      </c>
      <c r="B1020" s="43">
        <v>17</v>
      </c>
      <c r="C1020" s="43">
        <v>33</v>
      </c>
      <c r="D1020" s="43" t="s">
        <v>9</v>
      </c>
    </row>
    <row r="1021" spans="1:4" x14ac:dyDescent="0.25">
      <c r="A1021" s="44">
        <v>0.62944080777221889</v>
      </c>
      <c r="B1021" s="43">
        <v>17</v>
      </c>
      <c r="C1021" s="43">
        <v>34</v>
      </c>
      <c r="D1021" s="43" t="s">
        <v>9</v>
      </c>
    </row>
    <row r="1022" spans="1:4" x14ac:dyDescent="0.25">
      <c r="A1022" s="44">
        <v>0.62962367248618567</v>
      </c>
      <c r="B1022" s="43">
        <v>17</v>
      </c>
      <c r="C1022" s="43">
        <v>35</v>
      </c>
      <c r="D1022" s="43" t="s">
        <v>9</v>
      </c>
    </row>
    <row r="1023" spans="1:4" x14ac:dyDescent="0.25">
      <c r="A1023" s="44">
        <v>0.62985655076807268</v>
      </c>
      <c r="B1023" s="43">
        <v>17</v>
      </c>
      <c r="C1023" s="43">
        <v>36</v>
      </c>
      <c r="D1023" s="43" t="s">
        <v>9</v>
      </c>
    </row>
    <row r="1024" spans="1:4" x14ac:dyDescent="0.25">
      <c r="A1024" s="44">
        <v>0.63023565209435517</v>
      </c>
      <c r="B1024" s="43">
        <v>17</v>
      </c>
      <c r="C1024" s="43">
        <v>37</v>
      </c>
      <c r="D1024" s="43" t="s">
        <v>9</v>
      </c>
    </row>
    <row r="1025" spans="1:4" x14ac:dyDescent="0.25">
      <c r="A1025" s="44">
        <v>0.63026885153703949</v>
      </c>
      <c r="B1025" s="43">
        <v>17</v>
      </c>
      <c r="C1025" s="43">
        <v>38</v>
      </c>
      <c r="D1025" s="43" t="s">
        <v>9</v>
      </c>
    </row>
    <row r="1026" spans="1:4" x14ac:dyDescent="0.25">
      <c r="A1026" s="44">
        <v>0.63012712238645652</v>
      </c>
      <c r="B1026" s="43">
        <v>17</v>
      </c>
      <c r="C1026" s="43">
        <v>39</v>
      </c>
      <c r="D1026" s="43" t="s">
        <v>9</v>
      </c>
    </row>
    <row r="1027" spans="1:4" x14ac:dyDescent="0.25">
      <c r="A1027" s="44">
        <v>0.62994283456904365</v>
      </c>
      <c r="B1027" s="43">
        <v>17</v>
      </c>
      <c r="C1027" s="43">
        <v>40</v>
      </c>
      <c r="D1027" s="43" t="s">
        <v>9</v>
      </c>
    </row>
    <row r="1028" spans="1:4" x14ac:dyDescent="0.25">
      <c r="A1028" s="44">
        <v>0.62960660449008277</v>
      </c>
      <c r="B1028" s="43">
        <v>17</v>
      </c>
      <c r="C1028" s="43">
        <v>41</v>
      </c>
      <c r="D1028" s="43" t="s">
        <v>9</v>
      </c>
    </row>
    <row r="1029" spans="1:4" x14ac:dyDescent="0.25">
      <c r="A1029" s="44">
        <v>0.62917189107223404</v>
      </c>
      <c r="B1029" s="43">
        <v>17</v>
      </c>
      <c r="C1029" s="43">
        <v>42</v>
      </c>
      <c r="D1029" s="43" t="s">
        <v>9</v>
      </c>
    </row>
    <row r="1030" spans="1:4" x14ac:dyDescent="0.25">
      <c r="A1030" s="44">
        <v>0.6287394624860746</v>
      </c>
      <c r="B1030" s="43">
        <v>17</v>
      </c>
      <c r="C1030" s="43">
        <v>43</v>
      </c>
      <c r="D1030" s="43" t="s">
        <v>9</v>
      </c>
    </row>
    <row r="1031" spans="1:4" x14ac:dyDescent="0.25">
      <c r="A1031" s="44">
        <v>0.62884564990349234</v>
      </c>
      <c r="B1031" s="43">
        <v>17</v>
      </c>
      <c r="C1031" s="43">
        <v>44</v>
      </c>
      <c r="D1031" s="43" t="s">
        <v>9</v>
      </c>
    </row>
    <row r="1032" spans="1:4" x14ac:dyDescent="0.25">
      <c r="A1032" s="44">
        <v>0.6301773959348409</v>
      </c>
      <c r="B1032" s="43">
        <v>17</v>
      </c>
      <c r="C1032" s="43">
        <v>45</v>
      </c>
      <c r="D1032" s="43" t="s">
        <v>9</v>
      </c>
    </row>
    <row r="1033" spans="1:4" x14ac:dyDescent="0.25">
      <c r="A1033" s="44">
        <v>0.6316398024257972</v>
      </c>
      <c r="B1033" s="43">
        <v>17</v>
      </c>
      <c r="C1033" s="43">
        <v>46</v>
      </c>
      <c r="D1033" s="43" t="s">
        <v>9</v>
      </c>
    </row>
    <row r="1034" spans="1:4" x14ac:dyDescent="0.25">
      <c r="A1034" s="44">
        <v>0.63312970712860994</v>
      </c>
      <c r="B1034" s="43">
        <v>17</v>
      </c>
      <c r="C1034" s="43">
        <v>47</v>
      </c>
      <c r="D1034" s="43" t="s">
        <v>9</v>
      </c>
    </row>
    <row r="1035" spans="1:4" x14ac:dyDescent="0.25">
      <c r="A1035" s="44">
        <v>0.63465413282817562</v>
      </c>
      <c r="B1035" s="43">
        <v>17</v>
      </c>
      <c r="C1035" s="43">
        <v>48</v>
      </c>
      <c r="D1035" s="43" t="s">
        <v>9</v>
      </c>
    </row>
    <row r="1036" spans="1:4" x14ac:dyDescent="0.25">
      <c r="A1036" s="44">
        <v>0.63577676886709233</v>
      </c>
      <c r="B1036" s="43">
        <v>17</v>
      </c>
      <c r="C1036" s="43">
        <v>49</v>
      </c>
      <c r="D1036" s="43" t="s">
        <v>9</v>
      </c>
    </row>
    <row r="1037" spans="1:4" x14ac:dyDescent="0.25">
      <c r="A1037" s="44">
        <v>0.63718051796105735</v>
      </c>
      <c r="B1037" s="43">
        <v>17</v>
      </c>
      <c r="C1037" s="43">
        <v>50</v>
      </c>
      <c r="D1037" s="43" t="s">
        <v>9</v>
      </c>
    </row>
    <row r="1038" spans="1:4" x14ac:dyDescent="0.25">
      <c r="A1038" s="44">
        <v>0.63830633049871199</v>
      </c>
      <c r="B1038" s="43">
        <v>17</v>
      </c>
      <c r="C1038" s="43">
        <v>51</v>
      </c>
      <c r="D1038" s="43" t="s">
        <v>9</v>
      </c>
    </row>
    <row r="1039" spans="1:4" x14ac:dyDescent="0.25">
      <c r="A1039" s="44">
        <v>0.63918296178709788</v>
      </c>
      <c r="B1039" s="43">
        <v>17</v>
      </c>
      <c r="C1039" s="43">
        <v>52</v>
      </c>
      <c r="D1039" s="43" t="s">
        <v>9</v>
      </c>
    </row>
    <row r="1040" spans="1:4" x14ac:dyDescent="0.25">
      <c r="A1040" s="44">
        <v>0.63963684114445607</v>
      </c>
      <c r="B1040" s="43">
        <v>17</v>
      </c>
      <c r="C1040" s="43">
        <v>53</v>
      </c>
      <c r="D1040" s="43" t="s">
        <v>9</v>
      </c>
    </row>
    <row r="1041" spans="1:4" x14ac:dyDescent="0.25">
      <c r="A1041" s="44">
        <v>0.64000727483177833</v>
      </c>
      <c r="B1041" s="43">
        <v>17</v>
      </c>
      <c r="C1041" s="43">
        <v>54</v>
      </c>
      <c r="D1041" s="43" t="s">
        <v>9</v>
      </c>
    </row>
    <row r="1042" spans="1:4" x14ac:dyDescent="0.25">
      <c r="A1042" s="44">
        <v>0.64032098221500588</v>
      </c>
      <c r="B1042" s="43">
        <v>17</v>
      </c>
      <c r="C1042" s="43">
        <v>55</v>
      </c>
      <c r="D1042" s="43" t="s">
        <v>9</v>
      </c>
    </row>
    <row r="1043" spans="1:4" x14ac:dyDescent="0.25">
      <c r="A1043" s="44">
        <v>0.64032448743592207</v>
      </c>
      <c r="B1043" s="43">
        <v>17</v>
      </c>
      <c r="C1043" s="43">
        <v>56</v>
      </c>
      <c r="D1043" s="43" t="s">
        <v>9</v>
      </c>
    </row>
    <row r="1044" spans="1:4" x14ac:dyDescent="0.25">
      <c r="A1044" s="44">
        <v>0.6403940067876831</v>
      </c>
      <c r="B1044" s="43">
        <v>17</v>
      </c>
      <c r="C1044" s="43">
        <v>57</v>
      </c>
      <c r="D1044" s="43" t="s">
        <v>9</v>
      </c>
    </row>
    <row r="1045" spans="1:4" x14ac:dyDescent="0.25">
      <c r="A1045" s="44">
        <v>0.6403940067876831</v>
      </c>
      <c r="B1045" s="43">
        <v>17</v>
      </c>
      <c r="C1045" s="43">
        <v>58</v>
      </c>
      <c r="D1045" s="43" t="s">
        <v>9</v>
      </c>
    </row>
    <row r="1046" spans="1:4" x14ac:dyDescent="0.25">
      <c r="A1046" s="44"/>
      <c r="B1046" s="43">
        <v>18</v>
      </c>
      <c r="C1046" s="43">
        <v>1</v>
      </c>
      <c r="D1046" s="43" t="s">
        <v>9</v>
      </c>
    </row>
    <row r="1047" spans="1:4" x14ac:dyDescent="0.25">
      <c r="A1047" s="44"/>
      <c r="B1047" s="43">
        <v>18</v>
      </c>
      <c r="C1047" s="43">
        <v>2</v>
      </c>
      <c r="D1047" s="43" t="s">
        <v>9</v>
      </c>
    </row>
    <row r="1048" spans="1:4" x14ac:dyDescent="0.25">
      <c r="A1048" s="44"/>
      <c r="B1048" s="43">
        <v>18</v>
      </c>
      <c r="C1048" s="43">
        <v>3</v>
      </c>
      <c r="D1048" s="43" t="s">
        <v>9</v>
      </c>
    </row>
    <row r="1049" spans="1:4" x14ac:dyDescent="0.25">
      <c r="A1049" s="44"/>
      <c r="B1049" s="43">
        <v>18</v>
      </c>
      <c r="C1049" s="43">
        <v>4</v>
      </c>
      <c r="D1049" s="43" t="s">
        <v>9</v>
      </c>
    </row>
    <row r="1050" spans="1:4" x14ac:dyDescent="0.25">
      <c r="A1050" s="44"/>
      <c r="B1050" s="43">
        <v>18</v>
      </c>
      <c r="C1050" s="43">
        <v>5</v>
      </c>
      <c r="D1050" s="43" t="s">
        <v>9</v>
      </c>
    </row>
    <row r="1051" spans="1:4" x14ac:dyDescent="0.25">
      <c r="A1051" s="44"/>
      <c r="B1051" s="43">
        <v>18</v>
      </c>
      <c r="C1051" s="43">
        <v>6</v>
      </c>
      <c r="D1051" s="43" t="s">
        <v>9</v>
      </c>
    </row>
    <row r="1052" spans="1:4" x14ac:dyDescent="0.25">
      <c r="A1052" s="44"/>
      <c r="B1052" s="43">
        <v>18</v>
      </c>
      <c r="C1052" s="43">
        <v>7</v>
      </c>
      <c r="D1052" s="43" t="s">
        <v>9</v>
      </c>
    </row>
    <row r="1053" spans="1:4" x14ac:dyDescent="0.25">
      <c r="A1053" s="44"/>
      <c r="B1053" s="43">
        <v>18</v>
      </c>
      <c r="C1053" s="43">
        <v>8</v>
      </c>
      <c r="D1053" s="43" t="s">
        <v>9</v>
      </c>
    </row>
    <row r="1054" spans="1:4" x14ac:dyDescent="0.25">
      <c r="A1054" s="44"/>
      <c r="B1054" s="43">
        <v>18</v>
      </c>
      <c r="C1054" s="43">
        <v>9</v>
      </c>
      <c r="D1054" s="43" t="s">
        <v>9</v>
      </c>
    </row>
    <row r="1055" spans="1:4" x14ac:dyDescent="0.25">
      <c r="A1055" s="44"/>
      <c r="B1055" s="43">
        <v>18</v>
      </c>
      <c r="C1055" s="43">
        <v>10</v>
      </c>
      <c r="D1055" s="43" t="s">
        <v>9</v>
      </c>
    </row>
    <row r="1056" spans="1:4" x14ac:dyDescent="0.25">
      <c r="A1056" s="44"/>
      <c r="B1056" s="43">
        <v>18</v>
      </c>
      <c r="C1056" s="43">
        <v>11</v>
      </c>
      <c r="D1056" s="43" t="s">
        <v>9</v>
      </c>
    </row>
    <row r="1057" spans="1:4" x14ac:dyDescent="0.25">
      <c r="A1057" s="44"/>
      <c r="B1057" s="43">
        <v>18</v>
      </c>
      <c r="C1057" s="43">
        <v>12</v>
      </c>
      <c r="D1057" s="43" t="s">
        <v>9</v>
      </c>
    </row>
    <row r="1058" spans="1:4" x14ac:dyDescent="0.25">
      <c r="A1058" s="44"/>
      <c r="B1058" s="43">
        <v>18</v>
      </c>
      <c r="C1058" s="43">
        <v>13</v>
      </c>
      <c r="D1058" s="43" t="s">
        <v>9</v>
      </c>
    </row>
    <row r="1059" spans="1:4" x14ac:dyDescent="0.25">
      <c r="A1059" s="44"/>
      <c r="B1059" s="43">
        <v>18</v>
      </c>
      <c r="C1059" s="43">
        <v>14</v>
      </c>
      <c r="D1059" s="43" t="s">
        <v>9</v>
      </c>
    </row>
    <row r="1060" spans="1:4" x14ac:dyDescent="0.25">
      <c r="A1060" s="44"/>
      <c r="B1060" s="43">
        <v>18</v>
      </c>
      <c r="C1060" s="43">
        <v>15</v>
      </c>
      <c r="D1060" s="43" t="s">
        <v>9</v>
      </c>
    </row>
    <row r="1061" spans="1:4" x14ac:dyDescent="0.25">
      <c r="A1061" s="44"/>
      <c r="B1061" s="43">
        <v>18</v>
      </c>
      <c r="C1061" s="43">
        <v>16</v>
      </c>
      <c r="D1061" s="43" t="s">
        <v>9</v>
      </c>
    </row>
    <row r="1062" spans="1:4" x14ac:dyDescent="0.25">
      <c r="A1062" s="44"/>
      <c r="B1062" s="43">
        <v>18</v>
      </c>
      <c r="C1062" s="43">
        <v>17</v>
      </c>
      <c r="D1062" s="43" t="s">
        <v>9</v>
      </c>
    </row>
    <row r="1063" spans="1:4" x14ac:dyDescent="0.25">
      <c r="A1063" s="44">
        <v>0.69395154279596349</v>
      </c>
      <c r="B1063" s="43">
        <v>18</v>
      </c>
      <c r="C1063" s="43">
        <v>18</v>
      </c>
      <c r="D1063" s="43" t="s">
        <v>9</v>
      </c>
    </row>
    <row r="1064" spans="1:4" x14ac:dyDescent="0.25">
      <c r="A1064" s="44">
        <v>0.68050002706146129</v>
      </c>
      <c r="B1064" s="43">
        <v>18</v>
      </c>
      <c r="C1064" s="43">
        <v>19</v>
      </c>
      <c r="D1064" s="43" t="s">
        <v>9</v>
      </c>
    </row>
    <row r="1065" spans="1:4" x14ac:dyDescent="0.25">
      <c r="A1065" s="44">
        <v>0.67888650928003447</v>
      </c>
      <c r="B1065" s="43">
        <v>18</v>
      </c>
      <c r="C1065" s="43">
        <v>20</v>
      </c>
      <c r="D1065" s="43" t="s">
        <v>9</v>
      </c>
    </row>
    <row r="1066" spans="1:4" x14ac:dyDescent="0.25">
      <c r="A1066" s="44">
        <v>0.67799920202407937</v>
      </c>
      <c r="B1066" s="43">
        <v>18</v>
      </c>
      <c r="C1066" s="43">
        <v>21</v>
      </c>
      <c r="D1066" s="43" t="s">
        <v>9</v>
      </c>
    </row>
    <row r="1067" spans="1:4" x14ac:dyDescent="0.25">
      <c r="A1067" s="44">
        <v>0.67171000991472862</v>
      </c>
      <c r="B1067" s="43">
        <v>18</v>
      </c>
      <c r="C1067" s="43">
        <v>22</v>
      </c>
      <c r="D1067" s="43" t="s">
        <v>9</v>
      </c>
    </row>
    <row r="1068" spans="1:4" x14ac:dyDescent="0.25">
      <c r="A1068" s="44">
        <v>0.66397666662749333</v>
      </c>
      <c r="B1068" s="43">
        <v>18</v>
      </c>
      <c r="C1068" s="43">
        <v>23</v>
      </c>
      <c r="D1068" s="43" t="s">
        <v>9</v>
      </c>
    </row>
    <row r="1069" spans="1:4" x14ac:dyDescent="0.25">
      <c r="A1069" s="44">
        <v>0.65949889702911557</v>
      </c>
      <c r="B1069" s="43">
        <v>18</v>
      </c>
      <c r="C1069" s="43">
        <v>24</v>
      </c>
      <c r="D1069" s="43" t="s">
        <v>9</v>
      </c>
    </row>
    <row r="1070" spans="1:4" x14ac:dyDescent="0.25">
      <c r="A1070" s="44">
        <v>0.65573204864577095</v>
      </c>
      <c r="B1070" s="43">
        <v>18</v>
      </c>
      <c r="C1070" s="43">
        <v>25</v>
      </c>
      <c r="D1070" s="43" t="s">
        <v>9</v>
      </c>
    </row>
    <row r="1071" spans="1:4" x14ac:dyDescent="0.25">
      <c r="A1071" s="44">
        <v>0.65269638732356816</v>
      </c>
      <c r="B1071" s="43">
        <v>18</v>
      </c>
      <c r="C1071" s="43">
        <v>26</v>
      </c>
      <c r="D1071" s="43" t="s">
        <v>9</v>
      </c>
    </row>
    <row r="1072" spans="1:4" x14ac:dyDescent="0.25">
      <c r="A1072" s="44">
        <v>0.64837832541872298</v>
      </c>
      <c r="B1072" s="43">
        <v>18</v>
      </c>
      <c r="C1072" s="43">
        <v>27</v>
      </c>
      <c r="D1072" s="43" t="s">
        <v>9</v>
      </c>
    </row>
    <row r="1073" spans="1:4" x14ac:dyDescent="0.25">
      <c r="A1073" s="44">
        <v>0.64381960329706278</v>
      </c>
      <c r="B1073" s="43">
        <v>18</v>
      </c>
      <c r="C1073" s="43">
        <v>28</v>
      </c>
      <c r="D1073" s="43" t="s">
        <v>9</v>
      </c>
    </row>
    <row r="1074" spans="1:4" x14ac:dyDescent="0.25">
      <c r="A1074" s="44">
        <v>0.63998053103300245</v>
      </c>
      <c r="B1074" s="43">
        <v>18</v>
      </c>
      <c r="C1074" s="43">
        <v>29</v>
      </c>
      <c r="D1074" s="43" t="s">
        <v>9</v>
      </c>
    </row>
    <row r="1075" spans="1:4" x14ac:dyDescent="0.25">
      <c r="A1075" s="44">
        <v>0.63672133877123727</v>
      </c>
      <c r="B1075" s="43">
        <v>18</v>
      </c>
      <c r="C1075" s="43">
        <v>30</v>
      </c>
      <c r="D1075" s="43" t="s">
        <v>9</v>
      </c>
    </row>
    <row r="1076" spans="1:4" x14ac:dyDescent="0.25">
      <c r="A1076" s="44">
        <v>0.63411396669279374</v>
      </c>
      <c r="B1076" s="43">
        <v>18</v>
      </c>
      <c r="C1076" s="43">
        <v>31</v>
      </c>
      <c r="D1076" s="43" t="s">
        <v>9</v>
      </c>
    </row>
    <row r="1077" spans="1:4" x14ac:dyDescent="0.25">
      <c r="A1077" s="44">
        <v>0.63364586273541146</v>
      </c>
      <c r="B1077" s="43">
        <v>18</v>
      </c>
      <c r="C1077" s="43">
        <v>32</v>
      </c>
      <c r="D1077" s="43" t="s">
        <v>9</v>
      </c>
    </row>
    <row r="1078" spans="1:4" x14ac:dyDescent="0.25">
      <c r="A1078" s="44">
        <v>0.6333882559413998</v>
      </c>
      <c r="B1078" s="43">
        <v>18</v>
      </c>
      <c r="C1078" s="43">
        <v>33</v>
      </c>
      <c r="D1078" s="43" t="s">
        <v>9</v>
      </c>
    </row>
    <row r="1079" spans="1:4" x14ac:dyDescent="0.25">
      <c r="A1079" s="44">
        <v>0.63318023255553735</v>
      </c>
      <c r="B1079" s="43">
        <v>18</v>
      </c>
      <c r="C1079" s="43">
        <v>34</v>
      </c>
      <c r="D1079" s="43" t="s">
        <v>9</v>
      </c>
    </row>
    <row r="1080" spans="1:4" x14ac:dyDescent="0.25">
      <c r="A1080" s="44">
        <v>0.63340531164993807</v>
      </c>
      <c r="B1080" s="43">
        <v>18</v>
      </c>
      <c r="C1080" s="43">
        <v>35</v>
      </c>
      <c r="D1080" s="43" t="s">
        <v>9</v>
      </c>
    </row>
    <row r="1081" spans="1:4" x14ac:dyDescent="0.25">
      <c r="A1081" s="44">
        <v>0.63368052558155508</v>
      </c>
      <c r="B1081" s="43">
        <v>18</v>
      </c>
      <c r="C1081" s="43">
        <v>36</v>
      </c>
      <c r="D1081" s="43" t="s">
        <v>9</v>
      </c>
    </row>
    <row r="1082" spans="1:4" x14ac:dyDescent="0.25">
      <c r="A1082" s="44">
        <v>0.63410551188272235</v>
      </c>
      <c r="B1082" s="43">
        <v>18</v>
      </c>
      <c r="C1082" s="43">
        <v>37</v>
      </c>
      <c r="D1082" s="43" t="s">
        <v>9</v>
      </c>
    </row>
    <row r="1083" spans="1:4" x14ac:dyDescent="0.25">
      <c r="A1083" s="44">
        <v>0.63417533121172265</v>
      </c>
      <c r="B1083" s="43">
        <v>18</v>
      </c>
      <c r="C1083" s="43">
        <v>38</v>
      </c>
      <c r="D1083" s="43" t="s">
        <v>9</v>
      </c>
    </row>
    <row r="1084" spans="1:4" x14ac:dyDescent="0.25">
      <c r="A1084" s="44">
        <v>0.63405342981250556</v>
      </c>
      <c r="B1084" s="43">
        <v>18</v>
      </c>
      <c r="C1084" s="43">
        <v>39</v>
      </c>
      <c r="D1084" s="43" t="s">
        <v>9</v>
      </c>
    </row>
    <row r="1085" spans="1:4" x14ac:dyDescent="0.25">
      <c r="A1085" s="44">
        <v>0.6338883499682374</v>
      </c>
      <c r="B1085" s="43">
        <v>18</v>
      </c>
      <c r="C1085" s="43">
        <v>40</v>
      </c>
      <c r="D1085" s="43" t="s">
        <v>9</v>
      </c>
    </row>
    <row r="1086" spans="1:4" x14ac:dyDescent="0.25">
      <c r="A1086" s="44">
        <v>0.63356288354454238</v>
      </c>
      <c r="B1086" s="43">
        <v>18</v>
      </c>
      <c r="C1086" s="43">
        <v>41</v>
      </c>
      <c r="D1086" s="43" t="s">
        <v>9</v>
      </c>
    </row>
    <row r="1087" spans="1:4" x14ac:dyDescent="0.25">
      <c r="A1087" s="44">
        <v>0.63334318022642511</v>
      </c>
      <c r="B1087" s="43">
        <v>18</v>
      </c>
      <c r="C1087" s="43">
        <v>42</v>
      </c>
      <c r="D1087" s="43" t="s">
        <v>9</v>
      </c>
    </row>
    <row r="1088" spans="1:4" x14ac:dyDescent="0.25">
      <c r="A1088" s="44">
        <v>0.63344495434366743</v>
      </c>
      <c r="B1088" s="43">
        <v>18</v>
      </c>
      <c r="C1088" s="43">
        <v>43</v>
      </c>
      <c r="D1088" s="43" t="s">
        <v>9</v>
      </c>
    </row>
    <row r="1089" spans="1:4" x14ac:dyDescent="0.25">
      <c r="A1089" s="44">
        <v>0.63447732304818361</v>
      </c>
      <c r="B1089" s="43">
        <v>18</v>
      </c>
      <c r="C1089" s="43">
        <v>44</v>
      </c>
      <c r="D1089" s="43" t="s">
        <v>9</v>
      </c>
    </row>
    <row r="1090" spans="1:4" x14ac:dyDescent="0.25">
      <c r="A1090" s="44">
        <v>0.63582253705695202</v>
      </c>
      <c r="B1090" s="43">
        <v>18</v>
      </c>
      <c r="C1090" s="43">
        <v>45</v>
      </c>
      <c r="D1090" s="43" t="s">
        <v>9</v>
      </c>
    </row>
    <row r="1091" spans="1:4" x14ac:dyDescent="0.25">
      <c r="A1091" s="44">
        <v>0.63744456745945632</v>
      </c>
      <c r="B1091" s="43">
        <v>18</v>
      </c>
      <c r="C1091" s="43">
        <v>46</v>
      </c>
      <c r="D1091" s="43" t="s">
        <v>9</v>
      </c>
    </row>
    <row r="1092" spans="1:4" x14ac:dyDescent="0.25">
      <c r="A1092" s="44">
        <v>0.63895632390836443</v>
      </c>
      <c r="B1092" s="43">
        <v>18</v>
      </c>
      <c r="C1092" s="43">
        <v>47</v>
      </c>
      <c r="D1092" s="43" t="s">
        <v>9</v>
      </c>
    </row>
    <row r="1093" spans="1:4" x14ac:dyDescent="0.25">
      <c r="A1093" s="44">
        <v>0.64051739076227887</v>
      </c>
      <c r="B1093" s="43">
        <v>18</v>
      </c>
      <c r="C1093" s="43">
        <v>48</v>
      </c>
      <c r="D1093" s="43" t="s">
        <v>9</v>
      </c>
    </row>
    <row r="1094" spans="1:4" x14ac:dyDescent="0.25">
      <c r="A1094" s="44">
        <v>0.6416648428694266</v>
      </c>
      <c r="B1094" s="43">
        <v>18</v>
      </c>
      <c r="C1094" s="43">
        <v>49</v>
      </c>
      <c r="D1094" s="43" t="s">
        <v>9</v>
      </c>
    </row>
    <row r="1095" spans="1:4" x14ac:dyDescent="0.25">
      <c r="A1095" s="44">
        <v>0.64310369547449286</v>
      </c>
      <c r="B1095" s="43">
        <v>18</v>
      </c>
      <c r="C1095" s="43">
        <v>50</v>
      </c>
      <c r="D1095" s="43" t="s">
        <v>9</v>
      </c>
    </row>
    <row r="1096" spans="1:4" x14ac:dyDescent="0.25">
      <c r="A1096" s="44">
        <v>0.64426223158049112</v>
      </c>
      <c r="B1096" s="43">
        <v>18</v>
      </c>
      <c r="C1096" s="43">
        <v>51</v>
      </c>
      <c r="D1096" s="43" t="s">
        <v>9</v>
      </c>
    </row>
    <row r="1097" spans="1:4" x14ac:dyDescent="0.25">
      <c r="A1097" s="44">
        <v>0.64515970111012</v>
      </c>
      <c r="B1097" s="43">
        <v>18</v>
      </c>
      <c r="C1097" s="43">
        <v>52</v>
      </c>
      <c r="D1097" s="43" t="s">
        <v>9</v>
      </c>
    </row>
    <row r="1098" spans="1:4" x14ac:dyDescent="0.25">
      <c r="A1098" s="44">
        <v>0.64562512084789558</v>
      </c>
      <c r="B1098" s="43">
        <v>18</v>
      </c>
      <c r="C1098" s="43">
        <v>53</v>
      </c>
      <c r="D1098" s="43" t="s">
        <v>9</v>
      </c>
    </row>
    <row r="1099" spans="1:4" x14ac:dyDescent="0.25">
      <c r="A1099" s="44">
        <v>0.64599798525017726</v>
      </c>
      <c r="B1099" s="43">
        <v>18</v>
      </c>
      <c r="C1099" s="43">
        <v>54</v>
      </c>
      <c r="D1099" s="43" t="s">
        <v>9</v>
      </c>
    </row>
    <row r="1100" spans="1:4" x14ac:dyDescent="0.25">
      <c r="A1100" s="44">
        <v>0.64631579294651675</v>
      </c>
      <c r="B1100" s="43">
        <v>18</v>
      </c>
      <c r="C1100" s="43">
        <v>55</v>
      </c>
      <c r="D1100" s="43" t="s">
        <v>9</v>
      </c>
    </row>
    <row r="1101" spans="1:4" x14ac:dyDescent="0.25">
      <c r="A1101" s="44">
        <v>0.64631649587950524</v>
      </c>
      <c r="B1101" s="43">
        <v>18</v>
      </c>
      <c r="C1101" s="43">
        <v>56</v>
      </c>
      <c r="D1101" s="43" t="s">
        <v>9</v>
      </c>
    </row>
    <row r="1102" spans="1:4" x14ac:dyDescent="0.25">
      <c r="A1102" s="44">
        <v>0.64638812050212846</v>
      </c>
      <c r="B1102" s="43">
        <v>18</v>
      </c>
      <c r="C1102" s="43">
        <v>57</v>
      </c>
      <c r="D1102" s="43" t="s">
        <v>9</v>
      </c>
    </row>
    <row r="1103" spans="1:4" x14ac:dyDescent="0.25">
      <c r="A1103" s="44">
        <v>0.64638812050212846</v>
      </c>
      <c r="B1103" s="43">
        <v>18</v>
      </c>
      <c r="C1103" s="43">
        <v>58</v>
      </c>
      <c r="D1103" s="43" t="s">
        <v>9</v>
      </c>
    </row>
    <row r="1104" spans="1:4" x14ac:dyDescent="0.25">
      <c r="A1104" s="44"/>
      <c r="B1104" s="43">
        <v>19</v>
      </c>
      <c r="C1104" s="43">
        <v>1</v>
      </c>
      <c r="D1104" s="43" t="s">
        <v>9</v>
      </c>
    </row>
    <row r="1105" spans="1:4" x14ac:dyDescent="0.25">
      <c r="A1105" s="44"/>
      <c r="B1105" s="43">
        <v>19</v>
      </c>
      <c r="C1105" s="43">
        <v>2</v>
      </c>
      <c r="D1105" s="43" t="s">
        <v>9</v>
      </c>
    </row>
    <row r="1106" spans="1:4" x14ac:dyDescent="0.25">
      <c r="A1106" s="44"/>
      <c r="B1106" s="43">
        <v>19</v>
      </c>
      <c r="C1106" s="43">
        <v>3</v>
      </c>
      <c r="D1106" s="43" t="s">
        <v>9</v>
      </c>
    </row>
    <row r="1107" spans="1:4" x14ac:dyDescent="0.25">
      <c r="A1107" s="44"/>
      <c r="B1107" s="43">
        <v>19</v>
      </c>
      <c r="C1107" s="43">
        <v>4</v>
      </c>
      <c r="D1107" s="43" t="s">
        <v>9</v>
      </c>
    </row>
    <row r="1108" spans="1:4" x14ac:dyDescent="0.25">
      <c r="A1108" s="44"/>
      <c r="B1108" s="43">
        <v>19</v>
      </c>
      <c r="C1108" s="43">
        <v>5</v>
      </c>
      <c r="D1108" s="43" t="s">
        <v>9</v>
      </c>
    </row>
    <row r="1109" spans="1:4" x14ac:dyDescent="0.25">
      <c r="A1109" s="44"/>
      <c r="B1109" s="43">
        <v>19</v>
      </c>
      <c r="C1109" s="43">
        <v>6</v>
      </c>
      <c r="D1109" s="43" t="s">
        <v>9</v>
      </c>
    </row>
    <row r="1110" spans="1:4" x14ac:dyDescent="0.25">
      <c r="A1110" s="44"/>
      <c r="B1110" s="43">
        <v>19</v>
      </c>
      <c r="C1110" s="43">
        <v>7</v>
      </c>
      <c r="D1110" s="43" t="s">
        <v>9</v>
      </c>
    </row>
    <row r="1111" spans="1:4" x14ac:dyDescent="0.25">
      <c r="A1111" s="44"/>
      <c r="B1111" s="43">
        <v>19</v>
      </c>
      <c r="C1111" s="43">
        <v>8</v>
      </c>
      <c r="D1111" s="43" t="s">
        <v>9</v>
      </c>
    </row>
    <row r="1112" spans="1:4" x14ac:dyDescent="0.25">
      <c r="A1112" s="44"/>
      <c r="B1112" s="43">
        <v>19</v>
      </c>
      <c r="C1112" s="43">
        <v>9</v>
      </c>
      <c r="D1112" s="43" t="s">
        <v>9</v>
      </c>
    </row>
    <row r="1113" spans="1:4" x14ac:dyDescent="0.25">
      <c r="A1113" s="44"/>
      <c r="B1113" s="43">
        <v>19</v>
      </c>
      <c r="C1113" s="43">
        <v>10</v>
      </c>
      <c r="D1113" s="43" t="s">
        <v>9</v>
      </c>
    </row>
    <row r="1114" spans="1:4" x14ac:dyDescent="0.25">
      <c r="A1114" s="44"/>
      <c r="B1114" s="43">
        <v>19</v>
      </c>
      <c r="C1114" s="43">
        <v>11</v>
      </c>
      <c r="D1114" s="43" t="s">
        <v>9</v>
      </c>
    </row>
    <row r="1115" spans="1:4" x14ac:dyDescent="0.25">
      <c r="A1115" s="44"/>
      <c r="B1115" s="43">
        <v>19</v>
      </c>
      <c r="C1115" s="43">
        <v>12</v>
      </c>
      <c r="D1115" s="43" t="s">
        <v>9</v>
      </c>
    </row>
    <row r="1116" spans="1:4" x14ac:dyDescent="0.25">
      <c r="A1116" s="44"/>
      <c r="B1116" s="43">
        <v>19</v>
      </c>
      <c r="C1116" s="43">
        <v>13</v>
      </c>
      <c r="D1116" s="43" t="s">
        <v>9</v>
      </c>
    </row>
    <row r="1117" spans="1:4" x14ac:dyDescent="0.25">
      <c r="A1117" s="44"/>
      <c r="B1117" s="43">
        <v>19</v>
      </c>
      <c r="C1117" s="43">
        <v>14</v>
      </c>
      <c r="D1117" s="43" t="s">
        <v>9</v>
      </c>
    </row>
    <row r="1118" spans="1:4" x14ac:dyDescent="0.25">
      <c r="A1118" s="44"/>
      <c r="B1118" s="43">
        <v>19</v>
      </c>
      <c r="C1118" s="43">
        <v>15</v>
      </c>
      <c r="D1118" s="43" t="s">
        <v>9</v>
      </c>
    </row>
    <row r="1119" spans="1:4" x14ac:dyDescent="0.25">
      <c r="A1119" s="44"/>
      <c r="B1119" s="43">
        <v>19</v>
      </c>
      <c r="C1119" s="43">
        <v>16</v>
      </c>
      <c r="D1119" s="43" t="s">
        <v>9</v>
      </c>
    </row>
    <row r="1120" spans="1:4" x14ac:dyDescent="0.25">
      <c r="A1120" s="44"/>
      <c r="B1120" s="43">
        <v>19</v>
      </c>
      <c r="C1120" s="43">
        <v>17</v>
      </c>
      <c r="D1120" s="43" t="s">
        <v>9</v>
      </c>
    </row>
    <row r="1121" spans="1:4" x14ac:dyDescent="0.25">
      <c r="A1121" s="44"/>
      <c r="B1121" s="43">
        <v>19</v>
      </c>
      <c r="C1121" s="43">
        <v>18</v>
      </c>
      <c r="D1121" s="43" t="s">
        <v>9</v>
      </c>
    </row>
    <row r="1122" spans="1:4" x14ac:dyDescent="0.25">
      <c r="A1122" s="44">
        <v>0.68250141541082876</v>
      </c>
      <c r="B1122" s="43">
        <v>19</v>
      </c>
      <c r="C1122" s="43">
        <v>19</v>
      </c>
      <c r="D1122" s="43" t="s">
        <v>9</v>
      </c>
    </row>
    <row r="1123" spans="1:4" x14ac:dyDescent="0.25">
      <c r="A1123" s="44">
        <v>0.68021152175763933</v>
      </c>
      <c r="B1123" s="43">
        <v>19</v>
      </c>
      <c r="C1123" s="43">
        <v>20</v>
      </c>
      <c r="D1123" s="43" t="s">
        <v>9</v>
      </c>
    </row>
    <row r="1124" spans="1:4" x14ac:dyDescent="0.25">
      <c r="A1124" s="44">
        <v>0.67868088865558351</v>
      </c>
      <c r="B1124" s="43">
        <v>19</v>
      </c>
      <c r="C1124" s="43">
        <v>21</v>
      </c>
      <c r="D1124" s="43" t="s">
        <v>9</v>
      </c>
    </row>
    <row r="1125" spans="1:4" x14ac:dyDescent="0.25">
      <c r="A1125" s="44">
        <v>0.67319513133707476</v>
      </c>
      <c r="B1125" s="43">
        <v>19</v>
      </c>
      <c r="C1125" s="43">
        <v>22</v>
      </c>
      <c r="D1125" s="43" t="s">
        <v>9</v>
      </c>
    </row>
    <row r="1126" spans="1:4" x14ac:dyDescent="0.25">
      <c r="A1126" s="44">
        <v>0.66524625074924482</v>
      </c>
      <c r="B1126" s="43">
        <v>19</v>
      </c>
      <c r="C1126" s="43">
        <v>23</v>
      </c>
      <c r="D1126" s="43" t="s">
        <v>9</v>
      </c>
    </row>
    <row r="1127" spans="1:4" x14ac:dyDescent="0.25">
      <c r="A1127" s="44">
        <v>0.66354750036674071</v>
      </c>
      <c r="B1127" s="43">
        <v>19</v>
      </c>
      <c r="C1127" s="43">
        <v>24</v>
      </c>
      <c r="D1127" s="43" t="s">
        <v>9</v>
      </c>
    </row>
    <row r="1128" spans="1:4" x14ac:dyDescent="0.25">
      <c r="A1128" s="44">
        <v>0.6596074130522408</v>
      </c>
      <c r="B1128" s="43">
        <v>19</v>
      </c>
      <c r="C1128" s="43">
        <v>25</v>
      </c>
      <c r="D1128" s="43" t="s">
        <v>9</v>
      </c>
    </row>
    <row r="1129" spans="1:4" x14ac:dyDescent="0.25">
      <c r="A1129" s="44">
        <v>0.65670397749129639</v>
      </c>
      <c r="B1129" s="43">
        <v>19</v>
      </c>
      <c r="C1129" s="43">
        <v>26</v>
      </c>
      <c r="D1129" s="43" t="s">
        <v>9</v>
      </c>
    </row>
    <row r="1130" spans="1:4" x14ac:dyDescent="0.25">
      <c r="A1130" s="44">
        <v>0.65228660790571025</v>
      </c>
      <c r="B1130" s="43">
        <v>19</v>
      </c>
      <c r="C1130" s="43">
        <v>27</v>
      </c>
      <c r="D1130" s="43" t="s">
        <v>9</v>
      </c>
    </row>
    <row r="1131" spans="1:4" x14ac:dyDescent="0.25">
      <c r="A1131" s="44">
        <v>0.64768137136103343</v>
      </c>
      <c r="B1131" s="43">
        <v>19</v>
      </c>
      <c r="C1131" s="43">
        <v>28</v>
      </c>
      <c r="D1131" s="43" t="s">
        <v>9</v>
      </c>
    </row>
    <row r="1132" spans="1:4" x14ac:dyDescent="0.25">
      <c r="A1132" s="44">
        <v>0.64386592477371762</v>
      </c>
      <c r="B1132" s="43">
        <v>19</v>
      </c>
      <c r="C1132" s="43">
        <v>29</v>
      </c>
      <c r="D1132" s="43" t="s">
        <v>9</v>
      </c>
    </row>
    <row r="1133" spans="1:4" x14ac:dyDescent="0.25">
      <c r="A1133" s="44">
        <v>0.64072258081511668</v>
      </c>
      <c r="B1133" s="43">
        <v>19</v>
      </c>
      <c r="C1133" s="43">
        <v>30</v>
      </c>
      <c r="D1133" s="43" t="s">
        <v>9</v>
      </c>
    </row>
    <row r="1134" spans="1:4" x14ac:dyDescent="0.25">
      <c r="A1134" s="44">
        <v>0.63906800684790299</v>
      </c>
      <c r="B1134" s="43">
        <v>19</v>
      </c>
      <c r="C1134" s="43">
        <v>31</v>
      </c>
      <c r="D1134" s="43" t="s">
        <v>9</v>
      </c>
    </row>
    <row r="1135" spans="1:4" x14ac:dyDescent="0.25">
      <c r="A1135" s="44">
        <v>0.63929868160859749</v>
      </c>
      <c r="B1135" s="43">
        <v>19</v>
      </c>
      <c r="C1135" s="43">
        <v>32</v>
      </c>
      <c r="D1135" s="43" t="s">
        <v>9</v>
      </c>
    </row>
    <row r="1136" spans="1:4" x14ac:dyDescent="0.25">
      <c r="A1136" s="44">
        <v>0.63899804860082465</v>
      </c>
      <c r="B1136" s="43">
        <v>19</v>
      </c>
      <c r="C1136" s="43">
        <v>33</v>
      </c>
      <c r="D1136" s="43" t="s">
        <v>9</v>
      </c>
    </row>
    <row r="1137" spans="1:4" x14ac:dyDescent="0.25">
      <c r="A1137" s="44">
        <v>0.63879207254808135</v>
      </c>
      <c r="B1137" s="43">
        <v>19</v>
      </c>
      <c r="C1137" s="43">
        <v>34</v>
      </c>
      <c r="D1137" s="43" t="s">
        <v>9</v>
      </c>
    </row>
    <row r="1138" spans="1:4" x14ac:dyDescent="0.25">
      <c r="A1138" s="44">
        <v>0.63905524545098069</v>
      </c>
      <c r="B1138" s="43">
        <v>19</v>
      </c>
      <c r="C1138" s="43">
        <v>35</v>
      </c>
      <c r="D1138" s="43" t="s">
        <v>9</v>
      </c>
    </row>
    <row r="1139" spans="1:4" x14ac:dyDescent="0.25">
      <c r="A1139" s="44">
        <v>0.63937204794354263</v>
      </c>
      <c r="B1139" s="43">
        <v>19</v>
      </c>
      <c r="C1139" s="43">
        <v>36</v>
      </c>
      <c r="D1139" s="43" t="s">
        <v>9</v>
      </c>
    </row>
    <row r="1140" spans="1:4" x14ac:dyDescent="0.25">
      <c r="A1140" s="44">
        <v>0.63984415368880154</v>
      </c>
      <c r="B1140" s="43">
        <v>19</v>
      </c>
      <c r="C1140" s="43">
        <v>37</v>
      </c>
      <c r="D1140" s="43" t="s">
        <v>9</v>
      </c>
    </row>
    <row r="1141" spans="1:4" x14ac:dyDescent="0.25">
      <c r="A1141" s="44">
        <v>0.63995117104773536</v>
      </c>
      <c r="B1141" s="43">
        <v>19</v>
      </c>
      <c r="C1141" s="43">
        <v>38</v>
      </c>
      <c r="D1141" s="43" t="s">
        <v>9</v>
      </c>
    </row>
    <row r="1142" spans="1:4" x14ac:dyDescent="0.25">
      <c r="A1142" s="44">
        <v>0.63984983545698926</v>
      </c>
      <c r="B1142" s="43">
        <v>19</v>
      </c>
      <c r="C1142" s="43">
        <v>39</v>
      </c>
      <c r="D1142" s="43" t="s">
        <v>9</v>
      </c>
    </row>
    <row r="1143" spans="1:4" x14ac:dyDescent="0.25">
      <c r="A1143" s="44">
        <v>0.63970393518087409</v>
      </c>
      <c r="B1143" s="43">
        <v>19</v>
      </c>
      <c r="C1143" s="43">
        <v>40</v>
      </c>
      <c r="D1143" s="43" t="s">
        <v>9</v>
      </c>
    </row>
    <row r="1144" spans="1:4" x14ac:dyDescent="0.25">
      <c r="A1144" s="44">
        <v>0.63938962187213766</v>
      </c>
      <c r="B1144" s="43">
        <v>19</v>
      </c>
      <c r="C1144" s="43">
        <v>41</v>
      </c>
      <c r="D1144" s="43" t="s">
        <v>9</v>
      </c>
    </row>
    <row r="1145" spans="1:4" x14ac:dyDescent="0.25">
      <c r="A1145" s="44">
        <v>0.6399251918664699</v>
      </c>
      <c r="B1145" s="43">
        <v>19</v>
      </c>
      <c r="C1145" s="43">
        <v>42</v>
      </c>
      <c r="D1145" s="43" t="s">
        <v>9</v>
      </c>
    </row>
    <row r="1146" spans="1:4" x14ac:dyDescent="0.25">
      <c r="A1146" s="44">
        <v>0.64085890213789531</v>
      </c>
      <c r="B1146" s="43">
        <v>19</v>
      </c>
      <c r="C1146" s="43">
        <v>43</v>
      </c>
      <c r="D1146" s="43" t="s">
        <v>9</v>
      </c>
    </row>
    <row r="1147" spans="1:4" x14ac:dyDescent="0.25">
      <c r="A1147" s="44">
        <v>0.6419629097982692</v>
      </c>
      <c r="B1147" s="43">
        <v>19</v>
      </c>
      <c r="C1147" s="43">
        <v>44</v>
      </c>
      <c r="D1147" s="43" t="s">
        <v>9</v>
      </c>
    </row>
    <row r="1148" spans="1:4" x14ac:dyDescent="0.25">
      <c r="A1148" s="44">
        <v>0.64332111819933568</v>
      </c>
      <c r="B1148" s="43">
        <v>19</v>
      </c>
      <c r="C1148" s="43">
        <v>45</v>
      </c>
      <c r="D1148" s="43" t="s">
        <v>9</v>
      </c>
    </row>
    <row r="1149" spans="1:4" x14ac:dyDescent="0.25">
      <c r="A1149" s="44">
        <v>0.64514047142498687</v>
      </c>
      <c r="B1149" s="43">
        <v>19</v>
      </c>
      <c r="C1149" s="43">
        <v>46</v>
      </c>
      <c r="D1149" s="43" t="s">
        <v>9</v>
      </c>
    </row>
    <row r="1150" spans="1:4" x14ac:dyDescent="0.25">
      <c r="A1150" s="44">
        <v>0.64667222381013123</v>
      </c>
      <c r="B1150" s="43">
        <v>19</v>
      </c>
      <c r="C1150" s="43">
        <v>47</v>
      </c>
      <c r="D1150" s="43" t="s">
        <v>9</v>
      </c>
    </row>
    <row r="1151" spans="1:4" x14ac:dyDescent="0.25">
      <c r="A1151" s="44">
        <v>0.64826840487438941</v>
      </c>
      <c r="B1151" s="43">
        <v>19</v>
      </c>
      <c r="C1151" s="43">
        <v>48</v>
      </c>
      <c r="D1151" s="43" t="s">
        <v>9</v>
      </c>
    </row>
    <row r="1152" spans="1:4" x14ac:dyDescent="0.25">
      <c r="A1152" s="44">
        <v>0.6494399560589319</v>
      </c>
      <c r="B1152" s="43">
        <v>19</v>
      </c>
      <c r="C1152" s="43">
        <v>49</v>
      </c>
      <c r="D1152" s="43" t="s">
        <v>9</v>
      </c>
    </row>
    <row r="1153" spans="1:4" x14ac:dyDescent="0.25">
      <c r="A1153" s="44">
        <v>0.65091437710562849</v>
      </c>
      <c r="B1153" s="43">
        <v>19</v>
      </c>
      <c r="C1153" s="43">
        <v>50</v>
      </c>
      <c r="D1153" s="43" t="s">
        <v>9</v>
      </c>
    </row>
    <row r="1154" spans="1:4" x14ac:dyDescent="0.25">
      <c r="A1154" s="44">
        <v>0.65210587978516399</v>
      </c>
      <c r="B1154" s="43">
        <v>19</v>
      </c>
      <c r="C1154" s="43">
        <v>51</v>
      </c>
      <c r="D1154" s="43" t="s">
        <v>9</v>
      </c>
    </row>
    <row r="1155" spans="1:4" x14ac:dyDescent="0.25">
      <c r="A1155" s="44">
        <v>0.65302433103030255</v>
      </c>
      <c r="B1155" s="43">
        <v>19</v>
      </c>
      <c r="C1155" s="43">
        <v>52</v>
      </c>
      <c r="D1155" s="43" t="s">
        <v>9</v>
      </c>
    </row>
    <row r="1156" spans="1:4" x14ac:dyDescent="0.25">
      <c r="A1156" s="44">
        <v>0.65350083794248981</v>
      </c>
      <c r="B1156" s="43">
        <v>19</v>
      </c>
      <c r="C1156" s="43">
        <v>53</v>
      </c>
      <c r="D1156" s="43" t="s">
        <v>9</v>
      </c>
    </row>
    <row r="1157" spans="1:4" x14ac:dyDescent="0.25">
      <c r="A1157" s="44">
        <v>0.65387567017008319</v>
      </c>
      <c r="B1157" s="43">
        <v>19</v>
      </c>
      <c r="C1157" s="43">
        <v>54</v>
      </c>
      <c r="D1157" s="43" t="s">
        <v>9</v>
      </c>
    </row>
    <row r="1158" spans="1:4" x14ac:dyDescent="0.25">
      <c r="A1158" s="44">
        <v>0.65419674517690196</v>
      </c>
      <c r="B1158" s="43">
        <v>19</v>
      </c>
      <c r="C1158" s="43">
        <v>55</v>
      </c>
      <c r="D1158" s="43" t="s">
        <v>9</v>
      </c>
    </row>
    <row r="1159" spans="1:4" x14ac:dyDescent="0.25">
      <c r="A1159" s="44">
        <v>0.65419423866158222</v>
      </c>
      <c r="B1159" s="43">
        <v>19</v>
      </c>
      <c r="C1159" s="43">
        <v>56</v>
      </c>
      <c r="D1159" s="43" t="s">
        <v>9</v>
      </c>
    </row>
    <row r="1160" spans="1:4" x14ac:dyDescent="0.25">
      <c r="A1160" s="44">
        <v>0.65426811099074533</v>
      </c>
      <c r="B1160" s="43">
        <v>19</v>
      </c>
      <c r="C1160" s="43">
        <v>57</v>
      </c>
      <c r="D1160" s="43" t="s">
        <v>9</v>
      </c>
    </row>
    <row r="1161" spans="1:4" x14ac:dyDescent="0.25">
      <c r="A1161" s="44">
        <v>0.65426811099074533</v>
      </c>
      <c r="B1161" s="43">
        <v>19</v>
      </c>
      <c r="C1161" s="43">
        <v>58</v>
      </c>
      <c r="D1161" s="43" t="s">
        <v>9</v>
      </c>
    </row>
    <row r="1162" spans="1:4" x14ac:dyDescent="0.25">
      <c r="A1162" s="44"/>
      <c r="B1162" s="43">
        <v>20</v>
      </c>
      <c r="C1162" s="43">
        <v>1</v>
      </c>
      <c r="D1162" s="43" t="s">
        <v>9</v>
      </c>
    </row>
    <row r="1163" spans="1:4" x14ac:dyDescent="0.25">
      <c r="A1163" s="44"/>
      <c r="B1163" s="43">
        <v>20</v>
      </c>
      <c r="C1163" s="43">
        <v>2</v>
      </c>
      <c r="D1163" s="43" t="s">
        <v>9</v>
      </c>
    </row>
    <row r="1164" spans="1:4" x14ac:dyDescent="0.25">
      <c r="A1164" s="44"/>
      <c r="B1164" s="43">
        <v>20</v>
      </c>
      <c r="C1164" s="43">
        <v>3</v>
      </c>
      <c r="D1164" s="43" t="s">
        <v>9</v>
      </c>
    </row>
    <row r="1165" spans="1:4" x14ac:dyDescent="0.25">
      <c r="A1165" s="44"/>
      <c r="B1165" s="43">
        <v>20</v>
      </c>
      <c r="C1165" s="43">
        <v>4</v>
      </c>
      <c r="D1165" s="43" t="s">
        <v>9</v>
      </c>
    </row>
    <row r="1166" spans="1:4" x14ac:dyDescent="0.25">
      <c r="A1166" s="44"/>
      <c r="B1166" s="43">
        <v>20</v>
      </c>
      <c r="C1166" s="43">
        <v>5</v>
      </c>
      <c r="D1166" s="43" t="s">
        <v>9</v>
      </c>
    </row>
    <row r="1167" spans="1:4" x14ac:dyDescent="0.25">
      <c r="A1167" s="44"/>
      <c r="B1167" s="43">
        <v>20</v>
      </c>
      <c r="C1167" s="43">
        <v>6</v>
      </c>
      <c r="D1167" s="43" t="s">
        <v>9</v>
      </c>
    </row>
    <row r="1168" spans="1:4" x14ac:dyDescent="0.25">
      <c r="A1168" s="44"/>
      <c r="B1168" s="43">
        <v>20</v>
      </c>
      <c r="C1168" s="43">
        <v>7</v>
      </c>
      <c r="D1168" s="43" t="s">
        <v>9</v>
      </c>
    </row>
    <row r="1169" spans="1:4" x14ac:dyDescent="0.25">
      <c r="A1169" s="44"/>
      <c r="B1169" s="43">
        <v>20</v>
      </c>
      <c r="C1169" s="43">
        <v>8</v>
      </c>
      <c r="D1169" s="43" t="s">
        <v>9</v>
      </c>
    </row>
    <row r="1170" spans="1:4" x14ac:dyDescent="0.25">
      <c r="A1170" s="44"/>
      <c r="B1170" s="43">
        <v>20</v>
      </c>
      <c r="C1170" s="43">
        <v>9</v>
      </c>
      <c r="D1170" s="43" t="s">
        <v>9</v>
      </c>
    </row>
    <row r="1171" spans="1:4" x14ac:dyDescent="0.25">
      <c r="A1171" s="44"/>
      <c r="B1171" s="43">
        <v>20</v>
      </c>
      <c r="C1171" s="43">
        <v>10</v>
      </c>
      <c r="D1171" s="43" t="s">
        <v>9</v>
      </c>
    </row>
    <row r="1172" spans="1:4" x14ac:dyDescent="0.25">
      <c r="A1172" s="44"/>
      <c r="B1172" s="43">
        <v>20</v>
      </c>
      <c r="C1172" s="43">
        <v>11</v>
      </c>
      <c r="D1172" s="43" t="s">
        <v>9</v>
      </c>
    </row>
    <row r="1173" spans="1:4" x14ac:dyDescent="0.25">
      <c r="A1173" s="44"/>
      <c r="B1173" s="43">
        <v>20</v>
      </c>
      <c r="C1173" s="43">
        <v>12</v>
      </c>
      <c r="D1173" s="43" t="s">
        <v>9</v>
      </c>
    </row>
    <row r="1174" spans="1:4" x14ac:dyDescent="0.25">
      <c r="A1174" s="44"/>
      <c r="B1174" s="43">
        <v>20</v>
      </c>
      <c r="C1174" s="43">
        <v>13</v>
      </c>
      <c r="D1174" s="43" t="s">
        <v>9</v>
      </c>
    </row>
    <row r="1175" spans="1:4" x14ac:dyDescent="0.25">
      <c r="A1175" s="44"/>
      <c r="B1175" s="43">
        <v>20</v>
      </c>
      <c r="C1175" s="43">
        <v>14</v>
      </c>
      <c r="D1175" s="43" t="s">
        <v>9</v>
      </c>
    </row>
    <row r="1176" spans="1:4" x14ac:dyDescent="0.25">
      <c r="A1176" s="44"/>
      <c r="B1176" s="43">
        <v>20</v>
      </c>
      <c r="C1176" s="43">
        <v>15</v>
      </c>
      <c r="D1176" s="43" t="s">
        <v>9</v>
      </c>
    </row>
    <row r="1177" spans="1:4" x14ac:dyDescent="0.25">
      <c r="A1177" s="44"/>
      <c r="B1177" s="43">
        <v>20</v>
      </c>
      <c r="C1177" s="43">
        <v>16</v>
      </c>
      <c r="D1177" s="43" t="s">
        <v>9</v>
      </c>
    </row>
    <row r="1178" spans="1:4" x14ac:dyDescent="0.25">
      <c r="A1178" s="44"/>
      <c r="B1178" s="43">
        <v>20</v>
      </c>
      <c r="C1178" s="43">
        <v>17</v>
      </c>
      <c r="D1178" s="43" t="s">
        <v>9</v>
      </c>
    </row>
    <row r="1179" spans="1:4" x14ac:dyDescent="0.25">
      <c r="A1179" s="44"/>
      <c r="B1179" s="43">
        <v>20</v>
      </c>
      <c r="C1179" s="43">
        <v>18</v>
      </c>
      <c r="D1179" s="43" t="s">
        <v>9</v>
      </c>
    </row>
    <row r="1180" spans="1:4" x14ac:dyDescent="0.25">
      <c r="A1180" s="44"/>
      <c r="B1180" s="43">
        <v>20</v>
      </c>
      <c r="C1180" s="43">
        <v>19</v>
      </c>
      <c r="D1180" s="43" t="s">
        <v>9</v>
      </c>
    </row>
    <row r="1181" spans="1:4" x14ac:dyDescent="0.25">
      <c r="A1181" s="44">
        <v>0.68155094711382691</v>
      </c>
      <c r="B1181" s="43">
        <v>20</v>
      </c>
      <c r="C1181" s="43">
        <v>20</v>
      </c>
      <c r="D1181" s="43" t="s">
        <v>9</v>
      </c>
    </row>
    <row r="1182" spans="1:4" x14ac:dyDescent="0.25">
      <c r="A1182" s="44">
        <v>0.67970862511366559</v>
      </c>
      <c r="B1182" s="43">
        <v>20</v>
      </c>
      <c r="C1182" s="43">
        <v>21</v>
      </c>
      <c r="D1182" s="43" t="s">
        <v>9</v>
      </c>
    </row>
    <row r="1183" spans="1:4" x14ac:dyDescent="0.25">
      <c r="A1183" s="44">
        <v>0.67571920807507546</v>
      </c>
      <c r="B1183" s="43">
        <v>20</v>
      </c>
      <c r="C1183" s="43">
        <v>22</v>
      </c>
      <c r="D1183" s="43" t="s">
        <v>9</v>
      </c>
    </row>
    <row r="1184" spans="1:4" x14ac:dyDescent="0.25">
      <c r="A1184" s="44">
        <v>0.67032120343835477</v>
      </c>
      <c r="B1184" s="43">
        <v>20</v>
      </c>
      <c r="C1184" s="43">
        <v>23</v>
      </c>
      <c r="D1184" s="43" t="s">
        <v>9</v>
      </c>
    </row>
    <row r="1185" spans="1:4" x14ac:dyDescent="0.25">
      <c r="A1185" s="44">
        <v>0.66834781879636385</v>
      </c>
      <c r="B1185" s="43">
        <v>20</v>
      </c>
      <c r="C1185" s="43">
        <v>24</v>
      </c>
      <c r="D1185" s="43" t="s">
        <v>9</v>
      </c>
    </row>
    <row r="1186" spans="1:4" x14ac:dyDescent="0.25">
      <c r="A1186" s="44">
        <v>0.66413506185574755</v>
      </c>
      <c r="B1186" s="43">
        <v>20</v>
      </c>
      <c r="C1186" s="43">
        <v>25</v>
      </c>
      <c r="D1186" s="43" t="s">
        <v>9</v>
      </c>
    </row>
    <row r="1187" spans="1:4" x14ac:dyDescent="0.25">
      <c r="A1187" s="44">
        <v>0.66158946403851859</v>
      </c>
      <c r="B1187" s="43">
        <v>20</v>
      </c>
      <c r="C1187" s="43">
        <v>26</v>
      </c>
      <c r="D1187" s="43" t="s">
        <v>9</v>
      </c>
    </row>
    <row r="1188" spans="1:4" x14ac:dyDescent="0.25">
      <c r="A1188" s="44">
        <v>0.65681449421664517</v>
      </c>
      <c r="B1188" s="43">
        <v>20</v>
      </c>
      <c r="C1188" s="43">
        <v>27</v>
      </c>
      <c r="D1188" s="43" t="s">
        <v>9</v>
      </c>
    </row>
    <row r="1189" spans="1:4" x14ac:dyDescent="0.25">
      <c r="A1189" s="44">
        <v>0.651692323586473</v>
      </c>
      <c r="B1189" s="43">
        <v>20</v>
      </c>
      <c r="C1189" s="43">
        <v>28</v>
      </c>
      <c r="D1189" s="43" t="s">
        <v>9</v>
      </c>
    </row>
    <row r="1190" spans="1:4" x14ac:dyDescent="0.25">
      <c r="A1190" s="44">
        <v>0.64899099238963509</v>
      </c>
      <c r="B1190" s="43">
        <v>20</v>
      </c>
      <c r="C1190" s="43">
        <v>29</v>
      </c>
      <c r="D1190" s="43" t="s">
        <v>9</v>
      </c>
    </row>
    <row r="1191" spans="1:4" x14ac:dyDescent="0.25">
      <c r="A1191" s="44">
        <v>0.64664608998437367</v>
      </c>
      <c r="B1191" s="43">
        <v>20</v>
      </c>
      <c r="C1191" s="43">
        <v>30</v>
      </c>
      <c r="D1191" s="43" t="s">
        <v>9</v>
      </c>
    </row>
    <row r="1192" spans="1:4" x14ac:dyDescent="0.25">
      <c r="A1192" s="44">
        <v>0.64483739474985646</v>
      </c>
      <c r="B1192" s="43">
        <v>20</v>
      </c>
      <c r="C1192" s="43">
        <v>31</v>
      </c>
      <c r="D1192" s="43" t="s">
        <v>9</v>
      </c>
    </row>
    <row r="1193" spans="1:4" x14ac:dyDescent="0.25">
      <c r="A1193" s="44">
        <v>0.64497085052450032</v>
      </c>
      <c r="B1193" s="43">
        <v>20</v>
      </c>
      <c r="C1193" s="43">
        <v>32</v>
      </c>
      <c r="D1193" s="43" t="s">
        <v>9</v>
      </c>
    </row>
    <row r="1194" spans="1:4" x14ac:dyDescent="0.25">
      <c r="A1194" s="44">
        <v>0.64462879630220959</v>
      </c>
      <c r="B1194" s="43">
        <v>20</v>
      </c>
      <c r="C1194" s="43">
        <v>33</v>
      </c>
      <c r="D1194" s="43" t="s">
        <v>9</v>
      </c>
    </row>
    <row r="1195" spans="1:4" x14ac:dyDescent="0.25">
      <c r="A1195" s="44">
        <v>0.64442399722344634</v>
      </c>
      <c r="B1195" s="43">
        <v>20</v>
      </c>
      <c r="C1195" s="43">
        <v>34</v>
      </c>
      <c r="D1195" s="43" t="s">
        <v>9</v>
      </c>
    </row>
    <row r="1196" spans="1:4" x14ac:dyDescent="0.25">
      <c r="A1196" s="44">
        <v>0.64472178300813976</v>
      </c>
      <c r="B1196" s="43">
        <v>20</v>
      </c>
      <c r="C1196" s="43">
        <v>35</v>
      </c>
      <c r="D1196" s="43" t="s">
        <v>9</v>
      </c>
    </row>
    <row r="1197" spans="1:4" x14ac:dyDescent="0.25">
      <c r="A1197" s="44">
        <v>0.64507962081570636</v>
      </c>
      <c r="B1197" s="43">
        <v>20</v>
      </c>
      <c r="C1197" s="43">
        <v>36</v>
      </c>
      <c r="D1197" s="43" t="s">
        <v>9</v>
      </c>
    </row>
    <row r="1198" spans="1:4" x14ac:dyDescent="0.25">
      <c r="A1198" s="44">
        <v>0.64559989187718969</v>
      </c>
      <c r="B1198" s="43">
        <v>20</v>
      </c>
      <c r="C1198" s="43">
        <v>37</v>
      </c>
      <c r="D1198" s="43" t="s">
        <v>9</v>
      </c>
    </row>
    <row r="1199" spans="1:4" x14ac:dyDescent="0.25">
      <c r="A1199" s="44">
        <v>0.6457448550294892</v>
      </c>
      <c r="B1199" s="43">
        <v>20</v>
      </c>
      <c r="C1199" s="43">
        <v>38</v>
      </c>
      <c r="D1199" s="43" t="s">
        <v>9</v>
      </c>
    </row>
    <row r="1200" spans="1:4" x14ac:dyDescent="0.25">
      <c r="A1200" s="44">
        <v>0.64566477058296978</v>
      </c>
      <c r="B1200" s="43">
        <v>20</v>
      </c>
      <c r="C1200" s="43">
        <v>39</v>
      </c>
      <c r="D1200" s="43" t="s">
        <v>9</v>
      </c>
    </row>
    <row r="1201" spans="1:4" x14ac:dyDescent="0.25">
      <c r="A1201" s="44">
        <v>0.64553801630525165</v>
      </c>
      <c r="B1201" s="43">
        <v>20</v>
      </c>
      <c r="C1201" s="43">
        <v>40</v>
      </c>
      <c r="D1201" s="43" t="s">
        <v>9</v>
      </c>
    </row>
    <row r="1202" spans="1:4" x14ac:dyDescent="0.25">
      <c r="A1202" s="44">
        <v>0.64572775380824976</v>
      </c>
      <c r="B1202" s="43">
        <v>20</v>
      </c>
      <c r="C1202" s="43">
        <v>41</v>
      </c>
      <c r="D1202" s="43" t="s">
        <v>9</v>
      </c>
    </row>
    <row r="1203" spans="1:4" x14ac:dyDescent="0.25">
      <c r="A1203" s="44">
        <v>0.64718349660688423</v>
      </c>
      <c r="B1203" s="43">
        <v>20</v>
      </c>
      <c r="C1203" s="43">
        <v>42</v>
      </c>
      <c r="D1203" s="43" t="s">
        <v>9</v>
      </c>
    </row>
    <row r="1204" spans="1:4" x14ac:dyDescent="0.25">
      <c r="A1204" s="44">
        <v>0.6483363240758846</v>
      </c>
      <c r="B1204" s="43">
        <v>20</v>
      </c>
      <c r="C1204" s="43">
        <v>43</v>
      </c>
      <c r="D1204" s="43" t="s">
        <v>9</v>
      </c>
    </row>
    <row r="1205" spans="1:4" x14ac:dyDescent="0.25">
      <c r="A1205" s="44">
        <v>0.64945314358749995</v>
      </c>
      <c r="B1205" s="43">
        <v>20</v>
      </c>
      <c r="C1205" s="43">
        <v>44</v>
      </c>
      <c r="D1205" s="43" t="s">
        <v>9</v>
      </c>
    </row>
    <row r="1206" spans="1:4" x14ac:dyDescent="0.25">
      <c r="A1206" s="44">
        <v>0.65082377525939561</v>
      </c>
      <c r="B1206" s="43">
        <v>20</v>
      </c>
      <c r="C1206" s="43">
        <v>45</v>
      </c>
      <c r="D1206" s="43" t="s">
        <v>9</v>
      </c>
    </row>
    <row r="1207" spans="1:4" x14ac:dyDescent="0.25">
      <c r="A1207" s="44">
        <v>0.65287267948609073</v>
      </c>
      <c r="B1207" s="43">
        <v>20</v>
      </c>
      <c r="C1207" s="43">
        <v>46</v>
      </c>
      <c r="D1207" s="43" t="s">
        <v>9</v>
      </c>
    </row>
    <row r="1208" spans="1:4" x14ac:dyDescent="0.25">
      <c r="A1208" s="44">
        <v>0.65442255749581413</v>
      </c>
      <c r="B1208" s="43">
        <v>20</v>
      </c>
      <c r="C1208" s="43">
        <v>47</v>
      </c>
      <c r="D1208" s="43" t="s">
        <v>9</v>
      </c>
    </row>
    <row r="1209" spans="1:4" x14ac:dyDescent="0.25">
      <c r="A1209" s="44">
        <v>0.65605230622714683</v>
      </c>
      <c r="B1209" s="43">
        <v>20</v>
      </c>
      <c r="C1209" s="43">
        <v>48</v>
      </c>
      <c r="D1209" s="43" t="s">
        <v>9</v>
      </c>
    </row>
    <row r="1210" spans="1:4" x14ac:dyDescent="0.25">
      <c r="A1210" s="44">
        <v>0.65724724061585771</v>
      </c>
      <c r="B1210" s="43">
        <v>20</v>
      </c>
      <c r="C1210" s="43">
        <v>49</v>
      </c>
      <c r="D1210" s="43" t="s">
        <v>9</v>
      </c>
    </row>
    <row r="1211" spans="1:4" x14ac:dyDescent="0.25">
      <c r="A1211" s="44">
        <v>0.65875768961721581</v>
      </c>
      <c r="B1211" s="43">
        <v>20</v>
      </c>
      <c r="C1211" s="43">
        <v>50</v>
      </c>
      <c r="D1211" s="43" t="s">
        <v>9</v>
      </c>
    </row>
    <row r="1212" spans="1:4" x14ac:dyDescent="0.25">
      <c r="A1212" s="44">
        <v>0.65998247083345307</v>
      </c>
      <c r="B1212" s="43">
        <v>20</v>
      </c>
      <c r="C1212" s="43">
        <v>51</v>
      </c>
      <c r="D1212" s="43" t="s">
        <v>9</v>
      </c>
    </row>
    <row r="1213" spans="1:4" x14ac:dyDescent="0.25">
      <c r="A1213" s="44">
        <v>0.66092205087078826</v>
      </c>
      <c r="B1213" s="43">
        <v>20</v>
      </c>
      <c r="C1213" s="43">
        <v>52</v>
      </c>
      <c r="D1213" s="43" t="s">
        <v>9</v>
      </c>
    </row>
    <row r="1214" spans="1:4" x14ac:dyDescent="0.25">
      <c r="A1214" s="44">
        <v>0.66140923395794737</v>
      </c>
      <c r="B1214" s="43">
        <v>20</v>
      </c>
      <c r="C1214" s="43">
        <v>53</v>
      </c>
      <c r="D1214" s="43" t="s">
        <v>9</v>
      </c>
    </row>
    <row r="1215" spans="1:4" x14ac:dyDescent="0.25">
      <c r="A1215" s="44">
        <v>0.66178555484181978</v>
      </c>
      <c r="B1215" s="43">
        <v>20</v>
      </c>
      <c r="C1215" s="43">
        <v>54</v>
      </c>
      <c r="D1215" s="43" t="s">
        <v>9</v>
      </c>
    </row>
    <row r="1216" spans="1:4" x14ac:dyDescent="0.25">
      <c r="A1216" s="44">
        <v>0.66210907684361742</v>
      </c>
      <c r="B1216" s="43">
        <v>20</v>
      </c>
      <c r="C1216" s="43">
        <v>55</v>
      </c>
      <c r="D1216" s="43" t="s">
        <v>9</v>
      </c>
    </row>
    <row r="1217" spans="1:4" x14ac:dyDescent="0.25">
      <c r="A1217" s="44">
        <v>0.66210293452488123</v>
      </c>
      <c r="B1217" s="43">
        <v>20</v>
      </c>
      <c r="C1217" s="43">
        <v>56</v>
      </c>
      <c r="D1217" s="43" t="s">
        <v>9</v>
      </c>
    </row>
    <row r="1218" spans="1:4" x14ac:dyDescent="0.25">
      <c r="A1218" s="44">
        <v>0.6621791465019371</v>
      </c>
      <c r="B1218" s="43">
        <v>20</v>
      </c>
      <c r="C1218" s="43">
        <v>57</v>
      </c>
      <c r="D1218" s="43" t="s">
        <v>9</v>
      </c>
    </row>
    <row r="1219" spans="1:4" x14ac:dyDescent="0.25">
      <c r="A1219" s="44">
        <v>0.6621791465019371</v>
      </c>
      <c r="B1219" s="43">
        <v>20</v>
      </c>
      <c r="C1219" s="43">
        <v>58</v>
      </c>
      <c r="D1219" s="43" t="s">
        <v>9</v>
      </c>
    </row>
    <row r="1220" spans="1:4" x14ac:dyDescent="0.25">
      <c r="A1220" s="44"/>
      <c r="B1220" s="43">
        <v>21</v>
      </c>
      <c r="C1220" s="43">
        <v>1</v>
      </c>
      <c r="D1220" s="43" t="s">
        <v>9</v>
      </c>
    </row>
    <row r="1221" spans="1:4" x14ac:dyDescent="0.25">
      <c r="A1221" s="44"/>
      <c r="B1221" s="43">
        <v>21</v>
      </c>
      <c r="C1221" s="43">
        <v>2</v>
      </c>
      <c r="D1221" s="43" t="s">
        <v>9</v>
      </c>
    </row>
    <row r="1222" spans="1:4" x14ac:dyDescent="0.25">
      <c r="A1222" s="44"/>
      <c r="B1222" s="43">
        <v>21</v>
      </c>
      <c r="C1222" s="43">
        <v>3</v>
      </c>
      <c r="D1222" s="43" t="s">
        <v>9</v>
      </c>
    </row>
    <row r="1223" spans="1:4" x14ac:dyDescent="0.25">
      <c r="A1223" s="44"/>
      <c r="B1223" s="43">
        <v>21</v>
      </c>
      <c r="C1223" s="43">
        <v>4</v>
      </c>
      <c r="D1223" s="43" t="s">
        <v>9</v>
      </c>
    </row>
    <row r="1224" spans="1:4" x14ac:dyDescent="0.25">
      <c r="A1224" s="44"/>
      <c r="B1224" s="43">
        <v>21</v>
      </c>
      <c r="C1224" s="43">
        <v>5</v>
      </c>
      <c r="D1224" s="43" t="s">
        <v>9</v>
      </c>
    </row>
    <row r="1225" spans="1:4" x14ac:dyDescent="0.25">
      <c r="A1225" s="44"/>
      <c r="B1225" s="43">
        <v>21</v>
      </c>
      <c r="C1225" s="43">
        <v>6</v>
      </c>
      <c r="D1225" s="43" t="s">
        <v>9</v>
      </c>
    </row>
    <row r="1226" spans="1:4" x14ac:dyDescent="0.25">
      <c r="A1226" s="44"/>
      <c r="B1226" s="43">
        <v>21</v>
      </c>
      <c r="C1226" s="43">
        <v>7</v>
      </c>
      <c r="D1226" s="43" t="s">
        <v>9</v>
      </c>
    </row>
    <row r="1227" spans="1:4" x14ac:dyDescent="0.25">
      <c r="A1227" s="44"/>
      <c r="B1227" s="43">
        <v>21</v>
      </c>
      <c r="C1227" s="43">
        <v>8</v>
      </c>
      <c r="D1227" s="43" t="s">
        <v>9</v>
      </c>
    </row>
    <row r="1228" spans="1:4" x14ac:dyDescent="0.25">
      <c r="A1228" s="44"/>
      <c r="B1228" s="43">
        <v>21</v>
      </c>
      <c r="C1228" s="43">
        <v>9</v>
      </c>
      <c r="D1228" s="43" t="s">
        <v>9</v>
      </c>
    </row>
    <row r="1229" spans="1:4" x14ac:dyDescent="0.25">
      <c r="A1229" s="44"/>
      <c r="B1229" s="43">
        <v>21</v>
      </c>
      <c r="C1229" s="43">
        <v>10</v>
      </c>
      <c r="D1229" s="43" t="s">
        <v>9</v>
      </c>
    </row>
    <row r="1230" spans="1:4" x14ac:dyDescent="0.25">
      <c r="A1230" s="44"/>
      <c r="B1230" s="43">
        <v>21</v>
      </c>
      <c r="C1230" s="43">
        <v>11</v>
      </c>
      <c r="D1230" s="43" t="s">
        <v>9</v>
      </c>
    </row>
    <row r="1231" spans="1:4" x14ac:dyDescent="0.25">
      <c r="A1231" s="44"/>
      <c r="B1231" s="43">
        <v>21</v>
      </c>
      <c r="C1231" s="43">
        <v>12</v>
      </c>
      <c r="D1231" s="43" t="s">
        <v>9</v>
      </c>
    </row>
    <row r="1232" spans="1:4" x14ac:dyDescent="0.25">
      <c r="A1232" s="44"/>
      <c r="B1232" s="43">
        <v>21</v>
      </c>
      <c r="C1232" s="43">
        <v>13</v>
      </c>
      <c r="D1232" s="43" t="s">
        <v>9</v>
      </c>
    </row>
    <row r="1233" spans="1:4" x14ac:dyDescent="0.25">
      <c r="A1233" s="44"/>
      <c r="B1233" s="43">
        <v>21</v>
      </c>
      <c r="C1233" s="43">
        <v>14</v>
      </c>
      <c r="D1233" s="43" t="s">
        <v>9</v>
      </c>
    </row>
    <row r="1234" spans="1:4" x14ac:dyDescent="0.25">
      <c r="A1234" s="44"/>
      <c r="B1234" s="43">
        <v>21</v>
      </c>
      <c r="C1234" s="43">
        <v>15</v>
      </c>
      <c r="D1234" s="43" t="s">
        <v>9</v>
      </c>
    </row>
    <row r="1235" spans="1:4" x14ac:dyDescent="0.25">
      <c r="A1235" s="44"/>
      <c r="B1235" s="43">
        <v>21</v>
      </c>
      <c r="C1235" s="43">
        <v>16</v>
      </c>
      <c r="D1235" s="43" t="s">
        <v>9</v>
      </c>
    </row>
    <row r="1236" spans="1:4" x14ac:dyDescent="0.25">
      <c r="A1236" s="44"/>
      <c r="B1236" s="43">
        <v>21</v>
      </c>
      <c r="C1236" s="43">
        <v>17</v>
      </c>
      <c r="D1236" s="43" t="s">
        <v>9</v>
      </c>
    </row>
    <row r="1237" spans="1:4" x14ac:dyDescent="0.25">
      <c r="A1237" s="44"/>
      <c r="B1237" s="43">
        <v>21</v>
      </c>
      <c r="C1237" s="43">
        <v>18</v>
      </c>
      <c r="D1237" s="43" t="s">
        <v>9</v>
      </c>
    </row>
    <row r="1238" spans="1:4" x14ac:dyDescent="0.25">
      <c r="A1238" s="44"/>
      <c r="B1238" s="43">
        <v>21</v>
      </c>
      <c r="C1238" s="43">
        <v>19</v>
      </c>
      <c r="D1238" s="43" t="s">
        <v>9</v>
      </c>
    </row>
    <row r="1239" spans="1:4" x14ac:dyDescent="0.25">
      <c r="A1239" s="44"/>
      <c r="B1239" s="43">
        <v>21</v>
      </c>
      <c r="C1239" s="43">
        <v>20</v>
      </c>
      <c r="D1239" s="43" t="s">
        <v>9</v>
      </c>
    </row>
    <row r="1240" spans="1:4" x14ac:dyDescent="0.25">
      <c r="A1240" s="44">
        <v>0.68328822605721529</v>
      </c>
      <c r="B1240" s="43">
        <v>21</v>
      </c>
      <c r="C1240" s="43">
        <v>21</v>
      </c>
      <c r="D1240" s="43" t="s">
        <v>9</v>
      </c>
    </row>
    <row r="1241" spans="1:4" x14ac:dyDescent="0.25">
      <c r="A1241" s="44">
        <v>0.68159067704993426</v>
      </c>
      <c r="B1241" s="43">
        <v>21</v>
      </c>
      <c r="C1241" s="43">
        <v>22</v>
      </c>
      <c r="D1241" s="43" t="s">
        <v>9</v>
      </c>
    </row>
    <row r="1242" spans="1:4" x14ac:dyDescent="0.25">
      <c r="A1242" s="44">
        <v>0.67624336676888785</v>
      </c>
      <c r="B1242" s="43">
        <v>21</v>
      </c>
      <c r="C1242" s="43">
        <v>23</v>
      </c>
      <c r="D1242" s="43" t="s">
        <v>9</v>
      </c>
    </row>
    <row r="1243" spans="1:4" x14ac:dyDescent="0.25">
      <c r="A1243" s="44">
        <v>0.67393090982118242</v>
      </c>
      <c r="B1243" s="43">
        <v>21</v>
      </c>
      <c r="C1243" s="43">
        <v>24</v>
      </c>
      <c r="D1243" s="43" t="s">
        <v>9</v>
      </c>
    </row>
    <row r="1244" spans="1:4" x14ac:dyDescent="0.25">
      <c r="A1244" s="44">
        <v>0.66941794266955146</v>
      </c>
      <c r="B1244" s="43">
        <v>21</v>
      </c>
      <c r="C1244" s="43">
        <v>25</v>
      </c>
      <c r="D1244" s="43" t="s">
        <v>9</v>
      </c>
    </row>
    <row r="1245" spans="1:4" x14ac:dyDescent="0.25">
      <c r="A1245" s="44">
        <v>0.66735269307295919</v>
      </c>
      <c r="B1245" s="43">
        <v>21</v>
      </c>
      <c r="C1245" s="43">
        <v>26</v>
      </c>
      <c r="D1245" s="43" t="s">
        <v>9</v>
      </c>
    </row>
    <row r="1246" spans="1:4" x14ac:dyDescent="0.25">
      <c r="A1246" s="44">
        <v>0.66288336302792583</v>
      </c>
      <c r="B1246" s="43">
        <v>21</v>
      </c>
      <c r="C1246" s="43">
        <v>27</v>
      </c>
      <c r="D1246" s="43" t="s">
        <v>9</v>
      </c>
    </row>
    <row r="1247" spans="1:4" x14ac:dyDescent="0.25">
      <c r="A1247" s="44">
        <v>0.65907482883625468</v>
      </c>
      <c r="B1247" s="43">
        <v>21</v>
      </c>
      <c r="C1247" s="43">
        <v>28</v>
      </c>
      <c r="D1247" s="43" t="s">
        <v>9</v>
      </c>
    </row>
    <row r="1248" spans="1:4" x14ac:dyDescent="0.25">
      <c r="A1248" s="44">
        <v>0.65605260884850269</v>
      </c>
      <c r="B1248" s="43">
        <v>21</v>
      </c>
      <c r="C1248" s="43">
        <v>29</v>
      </c>
      <c r="D1248" s="43" t="s">
        <v>9</v>
      </c>
    </row>
    <row r="1249" spans="1:4" x14ac:dyDescent="0.25">
      <c r="A1249" s="44">
        <v>0.65354494269370911</v>
      </c>
      <c r="B1249" s="43">
        <v>21</v>
      </c>
      <c r="C1249" s="43">
        <v>30</v>
      </c>
      <c r="D1249" s="43" t="s">
        <v>9</v>
      </c>
    </row>
    <row r="1250" spans="1:4" x14ac:dyDescent="0.25">
      <c r="A1250" s="44">
        <v>0.65158375730887885</v>
      </c>
      <c r="B1250" s="43">
        <v>21</v>
      </c>
      <c r="C1250" s="43">
        <v>31</v>
      </c>
      <c r="D1250" s="43" t="s">
        <v>9</v>
      </c>
    </row>
    <row r="1251" spans="1:4" x14ac:dyDescent="0.25">
      <c r="A1251" s="44">
        <v>0.65162254720597623</v>
      </c>
      <c r="B1251" s="43">
        <v>21</v>
      </c>
      <c r="C1251" s="43">
        <v>32</v>
      </c>
      <c r="D1251" s="43" t="s">
        <v>9</v>
      </c>
    </row>
    <row r="1252" spans="1:4" x14ac:dyDescent="0.25">
      <c r="A1252" s="44">
        <v>0.65124145710390491</v>
      </c>
      <c r="B1252" s="43">
        <v>21</v>
      </c>
      <c r="C1252" s="43">
        <v>33</v>
      </c>
      <c r="D1252" s="43" t="s">
        <v>9</v>
      </c>
    </row>
    <row r="1253" spans="1:4" x14ac:dyDescent="0.25">
      <c r="A1253" s="44">
        <v>0.65103762125058273</v>
      </c>
      <c r="B1253" s="43">
        <v>21</v>
      </c>
      <c r="C1253" s="43">
        <v>34</v>
      </c>
      <c r="D1253" s="43" t="s">
        <v>9</v>
      </c>
    </row>
    <row r="1254" spans="1:4" x14ac:dyDescent="0.25">
      <c r="A1254" s="44">
        <v>0.65136726475423967</v>
      </c>
      <c r="B1254" s="43">
        <v>21</v>
      </c>
      <c r="C1254" s="43">
        <v>35</v>
      </c>
      <c r="D1254" s="43" t="s">
        <v>9</v>
      </c>
    </row>
    <row r="1255" spans="1:4" x14ac:dyDescent="0.25">
      <c r="A1255" s="44">
        <v>0.65176590065148854</v>
      </c>
      <c r="B1255" s="43">
        <v>21</v>
      </c>
      <c r="C1255" s="43">
        <v>36</v>
      </c>
      <c r="D1255" s="43" t="s">
        <v>9</v>
      </c>
    </row>
    <row r="1256" spans="1:4" x14ac:dyDescent="0.25">
      <c r="A1256" s="44">
        <v>0.65233536100694467</v>
      </c>
      <c r="B1256" s="43">
        <v>21</v>
      </c>
      <c r="C1256" s="43">
        <v>37</v>
      </c>
      <c r="D1256" s="43" t="s">
        <v>9</v>
      </c>
    </row>
    <row r="1257" spans="1:4" x14ac:dyDescent="0.25">
      <c r="A1257" s="44">
        <v>0.65251927658269293</v>
      </c>
      <c r="B1257" s="43">
        <v>21</v>
      </c>
      <c r="C1257" s="43">
        <v>38</v>
      </c>
      <c r="D1257" s="43" t="s">
        <v>9</v>
      </c>
    </row>
    <row r="1258" spans="1:4" x14ac:dyDescent="0.25">
      <c r="A1258" s="44">
        <v>0.6524612088065167</v>
      </c>
      <c r="B1258" s="43">
        <v>21</v>
      </c>
      <c r="C1258" s="43">
        <v>39</v>
      </c>
      <c r="D1258" s="43" t="s">
        <v>9</v>
      </c>
    </row>
    <row r="1259" spans="1:4" x14ac:dyDescent="0.25">
      <c r="A1259" s="44">
        <v>0.65277109182866466</v>
      </c>
      <c r="B1259" s="43">
        <v>21</v>
      </c>
      <c r="C1259" s="43">
        <v>40</v>
      </c>
      <c r="D1259" s="43" t="s">
        <v>9</v>
      </c>
    </row>
    <row r="1260" spans="1:4" x14ac:dyDescent="0.25">
      <c r="A1260" s="44">
        <v>0.6537344409462279</v>
      </c>
      <c r="B1260" s="43">
        <v>21</v>
      </c>
      <c r="C1260" s="43">
        <v>41</v>
      </c>
      <c r="D1260" s="43" t="s">
        <v>9</v>
      </c>
    </row>
    <row r="1261" spans="1:4" x14ac:dyDescent="0.25">
      <c r="A1261" s="44">
        <v>0.65561351945983137</v>
      </c>
      <c r="B1261" s="43">
        <v>21</v>
      </c>
      <c r="C1261" s="43">
        <v>42</v>
      </c>
      <c r="D1261" s="43" t="s">
        <v>9</v>
      </c>
    </row>
    <row r="1262" spans="1:4" x14ac:dyDescent="0.25">
      <c r="A1262" s="44">
        <v>0.65678482458962639</v>
      </c>
      <c r="B1262" s="43">
        <v>21</v>
      </c>
      <c r="C1262" s="43">
        <v>43</v>
      </c>
      <c r="D1262" s="43" t="s">
        <v>9</v>
      </c>
    </row>
    <row r="1263" spans="1:4" x14ac:dyDescent="0.25">
      <c r="A1263" s="44">
        <v>0.65791419635365134</v>
      </c>
      <c r="B1263" s="43">
        <v>21</v>
      </c>
      <c r="C1263" s="43">
        <v>44</v>
      </c>
      <c r="D1263" s="43" t="s">
        <v>9</v>
      </c>
    </row>
    <row r="1264" spans="1:4" x14ac:dyDescent="0.25">
      <c r="A1264" s="44">
        <v>0.65951679137683505</v>
      </c>
      <c r="B1264" s="43">
        <v>21</v>
      </c>
      <c r="C1264" s="43">
        <v>45</v>
      </c>
      <c r="D1264" s="43" t="s">
        <v>9</v>
      </c>
    </row>
    <row r="1265" spans="1:4" x14ac:dyDescent="0.25">
      <c r="A1265" s="44">
        <v>0.66160282288254846</v>
      </c>
      <c r="B1265" s="43">
        <v>21</v>
      </c>
      <c r="C1265" s="43">
        <v>46</v>
      </c>
      <c r="D1265" s="43" t="s">
        <v>9</v>
      </c>
    </row>
    <row r="1266" spans="1:4" x14ac:dyDescent="0.25">
      <c r="A1266" s="44">
        <v>0.66316893856295156</v>
      </c>
      <c r="B1266" s="43">
        <v>21</v>
      </c>
      <c r="C1266" s="43">
        <v>47</v>
      </c>
      <c r="D1266" s="43" t="s">
        <v>9</v>
      </c>
    </row>
    <row r="1267" spans="1:4" x14ac:dyDescent="0.25">
      <c r="A1267" s="44">
        <v>0.66483069421217433</v>
      </c>
      <c r="B1267" s="43">
        <v>21</v>
      </c>
      <c r="C1267" s="43">
        <v>48</v>
      </c>
      <c r="D1267" s="43" t="s">
        <v>9</v>
      </c>
    </row>
    <row r="1268" spans="1:4" x14ac:dyDescent="0.25">
      <c r="A1268" s="44">
        <v>0.66604829637177709</v>
      </c>
      <c r="B1268" s="43">
        <v>21</v>
      </c>
      <c r="C1268" s="43">
        <v>49</v>
      </c>
      <c r="D1268" s="43" t="s">
        <v>9</v>
      </c>
    </row>
    <row r="1269" spans="1:4" x14ac:dyDescent="0.25">
      <c r="A1269" s="44">
        <v>0.66759522360357049</v>
      </c>
      <c r="B1269" s="43">
        <v>21</v>
      </c>
      <c r="C1269" s="43">
        <v>50</v>
      </c>
      <c r="D1269" s="43" t="s">
        <v>9</v>
      </c>
    </row>
    <row r="1270" spans="1:4" x14ac:dyDescent="0.25">
      <c r="A1270" s="44">
        <v>0.6688536613277869</v>
      </c>
      <c r="B1270" s="43">
        <v>21</v>
      </c>
      <c r="C1270" s="43">
        <v>51</v>
      </c>
      <c r="D1270" s="43" t="s">
        <v>9</v>
      </c>
    </row>
    <row r="1271" spans="1:4" x14ac:dyDescent="0.25">
      <c r="A1271" s="44">
        <v>0.66981452423999011</v>
      </c>
      <c r="B1271" s="43">
        <v>21</v>
      </c>
      <c r="C1271" s="43">
        <v>52</v>
      </c>
      <c r="D1271" s="43" t="s">
        <v>9</v>
      </c>
    </row>
    <row r="1272" spans="1:4" x14ac:dyDescent="0.25">
      <c r="A1272" s="44">
        <v>0.67031201013297814</v>
      </c>
      <c r="B1272" s="43">
        <v>21</v>
      </c>
      <c r="C1272" s="43">
        <v>53</v>
      </c>
      <c r="D1272" s="43" t="s">
        <v>9</v>
      </c>
    </row>
    <row r="1273" spans="1:4" x14ac:dyDescent="0.25">
      <c r="A1273" s="44">
        <v>0.67068932593489516</v>
      </c>
      <c r="B1273" s="43">
        <v>21</v>
      </c>
      <c r="C1273" s="43">
        <v>54</v>
      </c>
      <c r="D1273" s="43" t="s">
        <v>9</v>
      </c>
    </row>
    <row r="1274" spans="1:4" x14ac:dyDescent="0.25">
      <c r="A1274" s="44">
        <v>0.6710144807524866</v>
      </c>
      <c r="B1274" s="43">
        <v>21</v>
      </c>
      <c r="C1274" s="43">
        <v>55</v>
      </c>
      <c r="D1274" s="43" t="s">
        <v>9</v>
      </c>
    </row>
    <row r="1275" spans="1:4" x14ac:dyDescent="0.25">
      <c r="A1275" s="44">
        <v>0.67100425758593973</v>
      </c>
      <c r="B1275" s="43">
        <v>21</v>
      </c>
      <c r="C1275" s="43">
        <v>56</v>
      </c>
      <c r="D1275" s="43" t="s">
        <v>9</v>
      </c>
    </row>
    <row r="1276" spans="1:4" x14ac:dyDescent="0.25">
      <c r="A1276" s="44">
        <v>0.67108285805740941</v>
      </c>
      <c r="B1276" s="43">
        <v>21</v>
      </c>
      <c r="C1276" s="43">
        <v>57</v>
      </c>
      <c r="D1276" s="43" t="s">
        <v>9</v>
      </c>
    </row>
    <row r="1277" spans="1:4" x14ac:dyDescent="0.25">
      <c r="A1277" s="44">
        <v>0.67108285805740941</v>
      </c>
      <c r="B1277" s="43">
        <v>21</v>
      </c>
      <c r="C1277" s="43">
        <v>58</v>
      </c>
      <c r="D1277" s="43" t="s">
        <v>9</v>
      </c>
    </row>
    <row r="1278" spans="1:4" x14ac:dyDescent="0.25">
      <c r="A1278" s="44"/>
      <c r="B1278" s="43">
        <v>22</v>
      </c>
      <c r="C1278" s="43">
        <v>1</v>
      </c>
      <c r="D1278" s="43" t="s">
        <v>9</v>
      </c>
    </row>
    <row r="1279" spans="1:4" x14ac:dyDescent="0.25">
      <c r="A1279" s="44"/>
      <c r="B1279" s="43">
        <v>22</v>
      </c>
      <c r="C1279" s="43">
        <v>2</v>
      </c>
      <c r="D1279" s="43" t="s">
        <v>9</v>
      </c>
    </row>
    <row r="1280" spans="1:4" x14ac:dyDescent="0.25">
      <c r="A1280" s="44"/>
      <c r="B1280" s="43">
        <v>22</v>
      </c>
      <c r="C1280" s="43">
        <v>3</v>
      </c>
      <c r="D1280" s="43" t="s">
        <v>9</v>
      </c>
    </row>
    <row r="1281" spans="1:4" x14ac:dyDescent="0.25">
      <c r="A1281" s="44"/>
      <c r="B1281" s="43">
        <v>22</v>
      </c>
      <c r="C1281" s="43">
        <v>4</v>
      </c>
      <c r="D1281" s="43" t="s">
        <v>9</v>
      </c>
    </row>
    <row r="1282" spans="1:4" x14ac:dyDescent="0.25">
      <c r="A1282" s="44"/>
      <c r="B1282" s="43">
        <v>22</v>
      </c>
      <c r="C1282" s="43">
        <v>5</v>
      </c>
      <c r="D1282" s="43" t="s">
        <v>9</v>
      </c>
    </row>
    <row r="1283" spans="1:4" x14ac:dyDescent="0.25">
      <c r="A1283" s="44"/>
      <c r="B1283" s="43">
        <v>22</v>
      </c>
      <c r="C1283" s="43">
        <v>6</v>
      </c>
      <c r="D1283" s="43" t="s">
        <v>9</v>
      </c>
    </row>
    <row r="1284" spans="1:4" x14ac:dyDescent="0.25">
      <c r="A1284" s="44"/>
      <c r="B1284" s="43">
        <v>22</v>
      </c>
      <c r="C1284" s="43">
        <v>7</v>
      </c>
      <c r="D1284" s="43" t="s">
        <v>9</v>
      </c>
    </row>
    <row r="1285" spans="1:4" x14ac:dyDescent="0.25">
      <c r="A1285" s="44"/>
      <c r="B1285" s="43">
        <v>22</v>
      </c>
      <c r="C1285" s="43">
        <v>8</v>
      </c>
      <c r="D1285" s="43" t="s">
        <v>9</v>
      </c>
    </row>
    <row r="1286" spans="1:4" x14ac:dyDescent="0.25">
      <c r="A1286" s="44"/>
      <c r="B1286" s="43">
        <v>22</v>
      </c>
      <c r="C1286" s="43">
        <v>9</v>
      </c>
      <c r="D1286" s="43" t="s">
        <v>9</v>
      </c>
    </row>
    <row r="1287" spans="1:4" x14ac:dyDescent="0.25">
      <c r="A1287" s="44"/>
      <c r="B1287" s="43">
        <v>22</v>
      </c>
      <c r="C1287" s="43">
        <v>10</v>
      </c>
      <c r="D1287" s="43" t="s">
        <v>9</v>
      </c>
    </row>
    <row r="1288" spans="1:4" x14ac:dyDescent="0.25">
      <c r="A1288" s="44"/>
      <c r="B1288" s="43">
        <v>22</v>
      </c>
      <c r="C1288" s="43">
        <v>11</v>
      </c>
      <c r="D1288" s="43" t="s">
        <v>9</v>
      </c>
    </row>
    <row r="1289" spans="1:4" x14ac:dyDescent="0.25">
      <c r="A1289" s="44"/>
      <c r="B1289" s="43">
        <v>22</v>
      </c>
      <c r="C1289" s="43">
        <v>12</v>
      </c>
      <c r="D1289" s="43" t="s">
        <v>9</v>
      </c>
    </row>
    <row r="1290" spans="1:4" x14ac:dyDescent="0.25">
      <c r="A1290" s="44"/>
      <c r="B1290" s="43">
        <v>22</v>
      </c>
      <c r="C1290" s="43">
        <v>13</v>
      </c>
      <c r="D1290" s="43" t="s">
        <v>9</v>
      </c>
    </row>
    <row r="1291" spans="1:4" x14ac:dyDescent="0.25">
      <c r="A1291" s="44"/>
      <c r="B1291" s="43">
        <v>22</v>
      </c>
      <c r="C1291" s="43">
        <v>14</v>
      </c>
      <c r="D1291" s="43" t="s">
        <v>9</v>
      </c>
    </row>
    <row r="1292" spans="1:4" x14ac:dyDescent="0.25">
      <c r="A1292" s="44"/>
      <c r="B1292" s="43">
        <v>22</v>
      </c>
      <c r="C1292" s="43">
        <v>15</v>
      </c>
      <c r="D1292" s="43" t="s">
        <v>9</v>
      </c>
    </row>
    <row r="1293" spans="1:4" x14ac:dyDescent="0.25">
      <c r="A1293" s="44"/>
      <c r="B1293" s="43">
        <v>22</v>
      </c>
      <c r="C1293" s="43">
        <v>16</v>
      </c>
      <c r="D1293" s="43" t="s">
        <v>9</v>
      </c>
    </row>
    <row r="1294" spans="1:4" x14ac:dyDescent="0.25">
      <c r="A1294" s="44"/>
      <c r="B1294" s="43">
        <v>22</v>
      </c>
      <c r="C1294" s="43">
        <v>17</v>
      </c>
      <c r="D1294" s="43" t="s">
        <v>9</v>
      </c>
    </row>
    <row r="1295" spans="1:4" x14ac:dyDescent="0.25">
      <c r="A1295" s="44"/>
      <c r="B1295" s="43">
        <v>22</v>
      </c>
      <c r="C1295" s="43">
        <v>18</v>
      </c>
      <c r="D1295" s="43" t="s">
        <v>9</v>
      </c>
    </row>
    <row r="1296" spans="1:4" x14ac:dyDescent="0.25">
      <c r="A1296" s="44"/>
      <c r="B1296" s="43">
        <v>22</v>
      </c>
      <c r="C1296" s="43">
        <v>19</v>
      </c>
      <c r="D1296" s="43" t="s">
        <v>9</v>
      </c>
    </row>
    <row r="1297" spans="1:4" x14ac:dyDescent="0.25">
      <c r="A1297" s="44"/>
      <c r="B1297" s="43">
        <v>22</v>
      </c>
      <c r="C1297" s="43">
        <v>20</v>
      </c>
      <c r="D1297" s="43" t="s">
        <v>9</v>
      </c>
    </row>
    <row r="1298" spans="1:4" x14ac:dyDescent="0.25">
      <c r="A1298" s="44"/>
      <c r="B1298" s="43">
        <v>22</v>
      </c>
      <c r="C1298" s="43">
        <v>21</v>
      </c>
      <c r="D1298" s="43" t="s">
        <v>9</v>
      </c>
    </row>
    <row r="1299" spans="1:4" x14ac:dyDescent="0.25">
      <c r="A1299" s="44">
        <v>0.68612524177892287</v>
      </c>
      <c r="B1299" s="43">
        <v>22</v>
      </c>
      <c r="C1299" s="43">
        <v>22</v>
      </c>
      <c r="D1299" s="43" t="s">
        <v>9</v>
      </c>
    </row>
    <row r="1300" spans="1:4" x14ac:dyDescent="0.25">
      <c r="A1300" s="44">
        <v>0.67976897535985137</v>
      </c>
      <c r="B1300" s="43">
        <v>22</v>
      </c>
      <c r="C1300" s="43">
        <v>23</v>
      </c>
      <c r="D1300" s="43" t="s">
        <v>9</v>
      </c>
    </row>
    <row r="1301" spans="1:4" x14ac:dyDescent="0.25">
      <c r="A1301" s="44">
        <v>0.677055280300218</v>
      </c>
      <c r="B1301" s="43">
        <v>22</v>
      </c>
      <c r="C1301" s="43">
        <v>24</v>
      </c>
      <c r="D1301" s="43" t="s">
        <v>9</v>
      </c>
    </row>
    <row r="1302" spans="1:4" x14ac:dyDescent="0.25">
      <c r="A1302" s="44">
        <v>0.67261717469543791</v>
      </c>
      <c r="B1302" s="43">
        <v>22</v>
      </c>
      <c r="C1302" s="43">
        <v>25</v>
      </c>
      <c r="D1302" s="43" t="s">
        <v>9</v>
      </c>
    </row>
    <row r="1303" spans="1:4" x14ac:dyDescent="0.25">
      <c r="A1303" s="44">
        <v>0.67159868906235853</v>
      </c>
      <c r="B1303" s="43">
        <v>22</v>
      </c>
      <c r="C1303" s="43">
        <v>26</v>
      </c>
      <c r="D1303" s="43" t="s">
        <v>9</v>
      </c>
    </row>
    <row r="1304" spans="1:4" x14ac:dyDescent="0.25">
      <c r="A1304" s="44">
        <v>0.6681382637667439</v>
      </c>
      <c r="B1304" s="43">
        <v>22</v>
      </c>
      <c r="C1304" s="43">
        <v>27</v>
      </c>
      <c r="D1304" s="43" t="s">
        <v>9</v>
      </c>
    </row>
    <row r="1305" spans="1:4" x14ac:dyDescent="0.25">
      <c r="A1305" s="44">
        <v>0.66475207751060572</v>
      </c>
      <c r="B1305" s="43">
        <v>22</v>
      </c>
      <c r="C1305" s="43">
        <v>28</v>
      </c>
      <c r="D1305" s="43" t="s">
        <v>9</v>
      </c>
    </row>
    <row r="1306" spans="1:4" x14ac:dyDescent="0.25">
      <c r="A1306" s="44">
        <v>0.66135899787975494</v>
      </c>
      <c r="B1306" s="43">
        <v>22</v>
      </c>
      <c r="C1306" s="43">
        <v>29</v>
      </c>
      <c r="D1306" s="43" t="s">
        <v>9</v>
      </c>
    </row>
    <row r="1307" spans="1:4" x14ac:dyDescent="0.25">
      <c r="A1307" s="44">
        <v>0.65858150636677093</v>
      </c>
      <c r="B1307" s="43">
        <v>22</v>
      </c>
      <c r="C1307" s="43">
        <v>30</v>
      </c>
      <c r="D1307" s="43" t="s">
        <v>9</v>
      </c>
    </row>
    <row r="1308" spans="1:4" x14ac:dyDescent="0.25">
      <c r="A1308" s="44">
        <v>0.65647108589421432</v>
      </c>
      <c r="B1308" s="43">
        <v>22</v>
      </c>
      <c r="C1308" s="43">
        <v>31</v>
      </c>
      <c r="D1308" s="43" t="s">
        <v>9</v>
      </c>
    </row>
    <row r="1309" spans="1:4" x14ac:dyDescent="0.25">
      <c r="A1309" s="44">
        <v>0.65641878811642707</v>
      </c>
      <c r="B1309" s="43">
        <v>22</v>
      </c>
      <c r="C1309" s="43">
        <v>32</v>
      </c>
      <c r="D1309" s="43" t="s">
        <v>9</v>
      </c>
    </row>
    <row r="1310" spans="1:4" x14ac:dyDescent="0.25">
      <c r="A1310" s="44">
        <v>0.65600183884123453</v>
      </c>
      <c r="B1310" s="43">
        <v>22</v>
      </c>
      <c r="C1310" s="43">
        <v>33</v>
      </c>
      <c r="D1310" s="43" t="s">
        <v>9</v>
      </c>
    </row>
    <row r="1311" spans="1:4" x14ac:dyDescent="0.25">
      <c r="A1311" s="44">
        <v>0.65617246804341367</v>
      </c>
      <c r="B1311" s="43">
        <v>22</v>
      </c>
      <c r="C1311" s="43">
        <v>34</v>
      </c>
      <c r="D1311" s="43" t="s">
        <v>9</v>
      </c>
    </row>
    <row r="1312" spans="1:4" x14ac:dyDescent="0.25">
      <c r="A1312" s="44">
        <v>0.65653198332892893</v>
      </c>
      <c r="B1312" s="43">
        <v>22</v>
      </c>
      <c r="C1312" s="43">
        <v>35</v>
      </c>
      <c r="D1312" s="43" t="s">
        <v>9</v>
      </c>
    </row>
    <row r="1313" spans="1:4" x14ac:dyDescent="0.25">
      <c r="A1313" s="44">
        <v>0.65697157308174903</v>
      </c>
      <c r="B1313" s="43">
        <v>22</v>
      </c>
      <c r="C1313" s="43">
        <v>36</v>
      </c>
      <c r="D1313" s="43" t="s">
        <v>9</v>
      </c>
    </row>
    <row r="1314" spans="1:4" x14ac:dyDescent="0.25">
      <c r="A1314" s="44">
        <v>0.6575913417729381</v>
      </c>
      <c r="B1314" s="43">
        <v>22</v>
      </c>
      <c r="C1314" s="43">
        <v>37</v>
      </c>
      <c r="D1314" s="43" t="s">
        <v>9</v>
      </c>
    </row>
    <row r="1315" spans="1:4" x14ac:dyDescent="0.25">
      <c r="A1315" s="44">
        <v>0.6578155239831649</v>
      </c>
      <c r="B1315" s="43">
        <v>22</v>
      </c>
      <c r="C1315" s="43">
        <v>38</v>
      </c>
      <c r="D1315" s="43" t="s">
        <v>9</v>
      </c>
    </row>
    <row r="1316" spans="1:4" x14ac:dyDescent="0.25">
      <c r="A1316" s="44">
        <v>0.65810967223229422</v>
      </c>
      <c r="B1316" s="43">
        <v>22</v>
      </c>
      <c r="C1316" s="43">
        <v>39</v>
      </c>
      <c r="D1316" s="43" t="s">
        <v>9</v>
      </c>
    </row>
    <row r="1317" spans="1:4" x14ac:dyDescent="0.25">
      <c r="A1317" s="44">
        <v>0.65892770496836706</v>
      </c>
      <c r="B1317" s="43">
        <v>22</v>
      </c>
      <c r="C1317" s="43">
        <v>40</v>
      </c>
      <c r="D1317" s="43" t="s">
        <v>9</v>
      </c>
    </row>
    <row r="1318" spans="1:4" x14ac:dyDescent="0.25">
      <c r="A1318" s="44">
        <v>0.66062005602148088</v>
      </c>
      <c r="B1318" s="43">
        <v>22</v>
      </c>
      <c r="C1318" s="43">
        <v>41</v>
      </c>
      <c r="D1318" s="43" t="s">
        <v>9</v>
      </c>
    </row>
    <row r="1319" spans="1:4" x14ac:dyDescent="0.25">
      <c r="A1319" s="44">
        <v>0.66255920780208155</v>
      </c>
      <c r="B1319" s="43">
        <v>22</v>
      </c>
      <c r="C1319" s="43">
        <v>42</v>
      </c>
      <c r="D1319" s="43" t="s">
        <v>9</v>
      </c>
    </row>
    <row r="1320" spans="1:4" x14ac:dyDescent="0.25">
      <c r="A1320" s="44">
        <v>0.66374921674195242</v>
      </c>
      <c r="B1320" s="43">
        <v>22</v>
      </c>
      <c r="C1320" s="43">
        <v>43</v>
      </c>
      <c r="D1320" s="43" t="s">
        <v>9</v>
      </c>
    </row>
    <row r="1321" spans="1:4" x14ac:dyDescent="0.25">
      <c r="A1321" s="44">
        <v>0.66489080436637149</v>
      </c>
      <c r="B1321" s="43">
        <v>22</v>
      </c>
      <c r="C1321" s="43">
        <v>44</v>
      </c>
      <c r="D1321" s="43" t="s">
        <v>9</v>
      </c>
    </row>
    <row r="1322" spans="1:4" x14ac:dyDescent="0.25">
      <c r="A1322" s="44">
        <v>0.66676921188829763</v>
      </c>
      <c r="B1322" s="43">
        <v>22</v>
      </c>
      <c r="C1322" s="43">
        <v>45</v>
      </c>
      <c r="D1322" s="43" t="s">
        <v>9</v>
      </c>
    </row>
    <row r="1323" spans="1:4" x14ac:dyDescent="0.25">
      <c r="A1323" s="44">
        <v>0.66887190239656402</v>
      </c>
      <c r="B1323" s="43">
        <v>22</v>
      </c>
      <c r="C1323" s="43">
        <v>46</v>
      </c>
      <c r="D1323" s="43" t="s">
        <v>9</v>
      </c>
    </row>
    <row r="1324" spans="1:4" x14ac:dyDescent="0.25">
      <c r="A1324" s="44">
        <v>0.67045234786441266</v>
      </c>
      <c r="B1324" s="43">
        <v>22</v>
      </c>
      <c r="C1324" s="43">
        <v>47</v>
      </c>
      <c r="D1324" s="43" t="s">
        <v>9</v>
      </c>
    </row>
    <row r="1325" spans="1:4" x14ac:dyDescent="0.25">
      <c r="A1325" s="44">
        <v>0.67214453944633412</v>
      </c>
      <c r="B1325" s="43">
        <v>22</v>
      </c>
      <c r="C1325" s="43">
        <v>48</v>
      </c>
      <c r="D1325" s="43" t="s">
        <v>9</v>
      </c>
    </row>
    <row r="1326" spans="1:4" x14ac:dyDescent="0.25">
      <c r="A1326" s="44">
        <v>0.67338409399644927</v>
      </c>
      <c r="B1326" s="43">
        <v>22</v>
      </c>
      <c r="C1326" s="43">
        <v>49</v>
      </c>
      <c r="D1326" s="43" t="s">
        <v>9</v>
      </c>
    </row>
    <row r="1327" spans="1:4" x14ac:dyDescent="0.25">
      <c r="A1327" s="44">
        <v>0.67496793847919889</v>
      </c>
      <c r="B1327" s="43">
        <v>22</v>
      </c>
      <c r="C1327" s="43">
        <v>50</v>
      </c>
      <c r="D1327" s="43" t="s">
        <v>9</v>
      </c>
    </row>
    <row r="1328" spans="1:4" x14ac:dyDescent="0.25">
      <c r="A1328" s="44">
        <v>0.67626047429922931</v>
      </c>
      <c r="B1328" s="43">
        <v>22</v>
      </c>
      <c r="C1328" s="43">
        <v>51</v>
      </c>
      <c r="D1328" s="43" t="s">
        <v>9</v>
      </c>
    </row>
    <row r="1329" spans="1:4" x14ac:dyDescent="0.25">
      <c r="A1329" s="44">
        <v>0.67724278583133479</v>
      </c>
      <c r="B1329" s="43">
        <v>22</v>
      </c>
      <c r="C1329" s="43">
        <v>52</v>
      </c>
      <c r="D1329" s="43" t="s">
        <v>9</v>
      </c>
    </row>
    <row r="1330" spans="1:4" x14ac:dyDescent="0.25">
      <c r="A1330" s="44">
        <v>0.67775023538542023</v>
      </c>
      <c r="B1330" s="43">
        <v>22</v>
      </c>
      <c r="C1330" s="43">
        <v>53</v>
      </c>
      <c r="D1330" s="43" t="s">
        <v>9</v>
      </c>
    </row>
    <row r="1331" spans="1:4" x14ac:dyDescent="0.25">
      <c r="A1331" s="44">
        <v>0.67812803978081382</v>
      </c>
      <c r="B1331" s="43">
        <v>22</v>
      </c>
      <c r="C1331" s="43">
        <v>54</v>
      </c>
      <c r="D1331" s="43" t="s">
        <v>9</v>
      </c>
    </row>
    <row r="1332" spans="1:4" x14ac:dyDescent="0.25">
      <c r="A1332" s="44">
        <v>0.67845401411887463</v>
      </c>
      <c r="B1332" s="43">
        <v>22</v>
      </c>
      <c r="C1332" s="43">
        <v>55</v>
      </c>
      <c r="D1332" s="43" t="s">
        <v>9</v>
      </c>
    </row>
    <row r="1333" spans="1:4" x14ac:dyDescent="0.25">
      <c r="A1333" s="44">
        <v>0.67843924677986112</v>
      </c>
      <c r="B1333" s="43">
        <v>22</v>
      </c>
      <c r="C1333" s="43">
        <v>56</v>
      </c>
      <c r="D1333" s="43" t="s">
        <v>9</v>
      </c>
    </row>
    <row r="1334" spans="1:4" x14ac:dyDescent="0.25">
      <c r="A1334" s="44">
        <v>0.67852024738134453</v>
      </c>
      <c r="B1334" s="43">
        <v>22</v>
      </c>
      <c r="C1334" s="43">
        <v>57</v>
      </c>
      <c r="D1334" s="43" t="s">
        <v>9</v>
      </c>
    </row>
    <row r="1335" spans="1:4" x14ac:dyDescent="0.25">
      <c r="A1335" s="44">
        <v>0.67852024738134453</v>
      </c>
      <c r="B1335" s="43">
        <v>22</v>
      </c>
      <c r="C1335" s="43">
        <v>58</v>
      </c>
      <c r="D1335" s="43" t="s">
        <v>9</v>
      </c>
    </row>
    <row r="1336" spans="1:4" x14ac:dyDescent="0.25">
      <c r="A1336" s="44"/>
      <c r="B1336" s="43">
        <v>23</v>
      </c>
      <c r="C1336" s="43">
        <v>1</v>
      </c>
      <c r="D1336" s="43" t="s">
        <v>9</v>
      </c>
    </row>
    <row r="1337" spans="1:4" x14ac:dyDescent="0.25">
      <c r="A1337" s="44"/>
      <c r="B1337" s="43">
        <v>23</v>
      </c>
      <c r="C1337" s="43">
        <v>2</v>
      </c>
      <c r="D1337" s="43" t="s">
        <v>9</v>
      </c>
    </row>
    <row r="1338" spans="1:4" x14ac:dyDescent="0.25">
      <c r="A1338" s="44"/>
      <c r="B1338" s="43">
        <v>23</v>
      </c>
      <c r="C1338" s="43">
        <v>3</v>
      </c>
      <c r="D1338" s="43" t="s">
        <v>9</v>
      </c>
    </row>
    <row r="1339" spans="1:4" x14ac:dyDescent="0.25">
      <c r="A1339" s="44"/>
      <c r="B1339" s="43">
        <v>23</v>
      </c>
      <c r="C1339" s="43">
        <v>4</v>
      </c>
      <c r="D1339" s="43" t="s">
        <v>9</v>
      </c>
    </row>
    <row r="1340" spans="1:4" x14ac:dyDescent="0.25">
      <c r="A1340" s="44"/>
      <c r="B1340" s="43">
        <v>23</v>
      </c>
      <c r="C1340" s="43">
        <v>5</v>
      </c>
      <c r="D1340" s="43" t="s">
        <v>9</v>
      </c>
    </row>
    <row r="1341" spans="1:4" x14ac:dyDescent="0.25">
      <c r="A1341" s="44"/>
      <c r="B1341" s="43">
        <v>23</v>
      </c>
      <c r="C1341" s="43">
        <v>6</v>
      </c>
      <c r="D1341" s="43" t="s">
        <v>9</v>
      </c>
    </row>
    <row r="1342" spans="1:4" x14ac:dyDescent="0.25">
      <c r="A1342" s="44"/>
      <c r="B1342" s="43">
        <v>23</v>
      </c>
      <c r="C1342" s="43">
        <v>7</v>
      </c>
      <c r="D1342" s="43" t="s">
        <v>9</v>
      </c>
    </row>
    <row r="1343" spans="1:4" x14ac:dyDescent="0.25">
      <c r="A1343" s="44"/>
      <c r="B1343" s="43">
        <v>23</v>
      </c>
      <c r="C1343" s="43">
        <v>8</v>
      </c>
      <c r="D1343" s="43" t="s">
        <v>9</v>
      </c>
    </row>
    <row r="1344" spans="1:4" x14ac:dyDescent="0.25">
      <c r="A1344" s="44"/>
      <c r="B1344" s="43">
        <v>23</v>
      </c>
      <c r="C1344" s="43">
        <v>9</v>
      </c>
      <c r="D1344" s="43" t="s">
        <v>9</v>
      </c>
    </row>
    <row r="1345" spans="1:4" x14ac:dyDescent="0.25">
      <c r="A1345" s="44"/>
      <c r="B1345" s="43">
        <v>23</v>
      </c>
      <c r="C1345" s="43">
        <v>10</v>
      </c>
      <c r="D1345" s="43" t="s">
        <v>9</v>
      </c>
    </row>
    <row r="1346" spans="1:4" x14ac:dyDescent="0.25">
      <c r="A1346" s="44"/>
      <c r="B1346" s="43">
        <v>23</v>
      </c>
      <c r="C1346" s="43">
        <v>11</v>
      </c>
      <c r="D1346" s="43" t="s">
        <v>9</v>
      </c>
    </row>
    <row r="1347" spans="1:4" x14ac:dyDescent="0.25">
      <c r="A1347" s="44"/>
      <c r="B1347" s="43">
        <v>23</v>
      </c>
      <c r="C1347" s="43">
        <v>12</v>
      </c>
      <c r="D1347" s="43" t="s">
        <v>9</v>
      </c>
    </row>
    <row r="1348" spans="1:4" x14ac:dyDescent="0.25">
      <c r="A1348" s="44"/>
      <c r="B1348" s="43">
        <v>23</v>
      </c>
      <c r="C1348" s="43">
        <v>13</v>
      </c>
      <c r="D1348" s="43" t="s">
        <v>9</v>
      </c>
    </row>
    <row r="1349" spans="1:4" x14ac:dyDescent="0.25">
      <c r="A1349" s="44"/>
      <c r="B1349" s="43">
        <v>23</v>
      </c>
      <c r="C1349" s="43">
        <v>14</v>
      </c>
      <c r="D1349" s="43" t="s">
        <v>9</v>
      </c>
    </row>
    <row r="1350" spans="1:4" x14ac:dyDescent="0.25">
      <c r="A1350" s="44"/>
      <c r="B1350" s="43">
        <v>23</v>
      </c>
      <c r="C1350" s="43">
        <v>15</v>
      </c>
      <c r="D1350" s="43" t="s">
        <v>9</v>
      </c>
    </row>
    <row r="1351" spans="1:4" x14ac:dyDescent="0.25">
      <c r="A1351" s="44"/>
      <c r="B1351" s="43">
        <v>23</v>
      </c>
      <c r="C1351" s="43">
        <v>16</v>
      </c>
      <c r="D1351" s="43" t="s">
        <v>9</v>
      </c>
    </row>
    <row r="1352" spans="1:4" x14ac:dyDescent="0.25">
      <c r="A1352" s="44"/>
      <c r="B1352" s="43">
        <v>23</v>
      </c>
      <c r="C1352" s="43">
        <v>17</v>
      </c>
      <c r="D1352" s="43" t="s">
        <v>9</v>
      </c>
    </row>
    <row r="1353" spans="1:4" x14ac:dyDescent="0.25">
      <c r="A1353" s="44"/>
      <c r="B1353" s="43">
        <v>23</v>
      </c>
      <c r="C1353" s="43">
        <v>18</v>
      </c>
      <c r="D1353" s="43" t="s">
        <v>9</v>
      </c>
    </row>
    <row r="1354" spans="1:4" x14ac:dyDescent="0.25">
      <c r="A1354" s="44"/>
      <c r="B1354" s="43">
        <v>23</v>
      </c>
      <c r="C1354" s="43">
        <v>19</v>
      </c>
      <c r="D1354" s="43" t="s">
        <v>9</v>
      </c>
    </row>
    <row r="1355" spans="1:4" x14ac:dyDescent="0.25">
      <c r="A1355" s="44"/>
      <c r="B1355" s="43">
        <v>23</v>
      </c>
      <c r="C1355" s="43">
        <v>20</v>
      </c>
      <c r="D1355" s="43" t="s">
        <v>9</v>
      </c>
    </row>
    <row r="1356" spans="1:4" x14ac:dyDescent="0.25">
      <c r="A1356" s="44"/>
      <c r="B1356" s="43">
        <v>23</v>
      </c>
      <c r="C1356" s="43">
        <v>21</v>
      </c>
      <c r="D1356" s="43" t="s">
        <v>9</v>
      </c>
    </row>
    <row r="1357" spans="1:4" x14ac:dyDescent="0.25">
      <c r="A1357" s="44"/>
      <c r="B1357" s="43">
        <v>23</v>
      </c>
      <c r="C1357" s="43">
        <v>22</v>
      </c>
      <c r="D1357" s="43" t="s">
        <v>9</v>
      </c>
    </row>
    <row r="1358" spans="1:4" x14ac:dyDescent="0.25">
      <c r="A1358" s="44">
        <v>0.67885363137159183</v>
      </c>
      <c r="B1358" s="43">
        <v>23</v>
      </c>
      <c r="C1358" s="43">
        <v>23</v>
      </c>
      <c r="D1358" s="43" t="s">
        <v>9</v>
      </c>
    </row>
    <row r="1359" spans="1:4" x14ac:dyDescent="0.25">
      <c r="A1359" s="44">
        <v>0.67568183249469016</v>
      </c>
      <c r="B1359" s="43">
        <v>23</v>
      </c>
      <c r="C1359" s="43">
        <v>24</v>
      </c>
      <c r="D1359" s="43" t="s">
        <v>9</v>
      </c>
    </row>
    <row r="1360" spans="1:4" x14ac:dyDescent="0.25">
      <c r="A1360" s="44">
        <v>0.67273873503346149</v>
      </c>
      <c r="B1360" s="43">
        <v>23</v>
      </c>
      <c r="C1360" s="43">
        <v>25</v>
      </c>
      <c r="D1360" s="43" t="s">
        <v>9</v>
      </c>
    </row>
    <row r="1361" spans="1:4" x14ac:dyDescent="0.25">
      <c r="A1361" s="44">
        <v>0.67257306829585617</v>
      </c>
      <c r="B1361" s="43">
        <v>23</v>
      </c>
      <c r="C1361" s="43">
        <v>26</v>
      </c>
      <c r="D1361" s="43" t="s">
        <v>9</v>
      </c>
    </row>
    <row r="1362" spans="1:4" x14ac:dyDescent="0.25">
      <c r="A1362" s="44">
        <v>0.66885506597298627</v>
      </c>
      <c r="B1362" s="43">
        <v>23</v>
      </c>
      <c r="C1362" s="43">
        <v>27</v>
      </c>
      <c r="D1362" s="43" t="s">
        <v>9</v>
      </c>
    </row>
    <row r="1363" spans="1:4" x14ac:dyDescent="0.25">
      <c r="A1363" s="44">
        <v>0.66618918158859508</v>
      </c>
      <c r="B1363" s="43">
        <v>23</v>
      </c>
      <c r="C1363" s="43">
        <v>28</v>
      </c>
      <c r="D1363" s="43" t="s">
        <v>9</v>
      </c>
    </row>
    <row r="1364" spans="1:4" x14ac:dyDescent="0.25">
      <c r="A1364" s="44">
        <v>0.66264312089845323</v>
      </c>
      <c r="B1364" s="43">
        <v>23</v>
      </c>
      <c r="C1364" s="43">
        <v>29</v>
      </c>
      <c r="D1364" s="43" t="s">
        <v>9</v>
      </c>
    </row>
    <row r="1365" spans="1:4" x14ac:dyDescent="0.25">
      <c r="A1365" s="44">
        <v>0.65936581413916429</v>
      </c>
      <c r="B1365" s="43">
        <v>23</v>
      </c>
      <c r="C1365" s="43">
        <v>30</v>
      </c>
      <c r="D1365" s="43" t="s">
        <v>9</v>
      </c>
    </row>
    <row r="1366" spans="1:4" x14ac:dyDescent="0.25">
      <c r="A1366" s="44">
        <v>0.65694780764049077</v>
      </c>
      <c r="B1366" s="43">
        <v>23</v>
      </c>
      <c r="C1366" s="43">
        <v>31</v>
      </c>
      <c r="D1366" s="43" t="s">
        <v>9</v>
      </c>
    </row>
    <row r="1367" spans="1:4" x14ac:dyDescent="0.25">
      <c r="A1367" s="44">
        <v>0.65678399285104161</v>
      </c>
      <c r="B1367" s="43">
        <v>23</v>
      </c>
      <c r="C1367" s="43">
        <v>32</v>
      </c>
      <c r="D1367" s="43" t="s">
        <v>9</v>
      </c>
    </row>
    <row r="1368" spans="1:4" x14ac:dyDescent="0.25">
      <c r="A1368" s="44">
        <v>0.65633513286240597</v>
      </c>
      <c r="B1368" s="43">
        <v>23</v>
      </c>
      <c r="C1368" s="43">
        <v>33</v>
      </c>
      <c r="D1368" s="43" t="s">
        <v>9</v>
      </c>
    </row>
    <row r="1369" spans="1:4" x14ac:dyDescent="0.25">
      <c r="A1369" s="44">
        <v>0.65694245419213382</v>
      </c>
      <c r="B1369" s="43">
        <v>23</v>
      </c>
      <c r="C1369" s="43">
        <v>34</v>
      </c>
      <c r="D1369" s="43" t="s">
        <v>9</v>
      </c>
    </row>
    <row r="1370" spans="1:4" x14ac:dyDescent="0.25">
      <c r="A1370" s="44">
        <v>0.6573306433097601</v>
      </c>
      <c r="B1370" s="43">
        <v>23</v>
      </c>
      <c r="C1370" s="43">
        <v>35</v>
      </c>
      <c r="D1370" s="43" t="s">
        <v>9</v>
      </c>
    </row>
    <row r="1371" spans="1:4" x14ac:dyDescent="0.25">
      <c r="A1371" s="44">
        <v>0.65781178433578491</v>
      </c>
      <c r="B1371" s="43">
        <v>23</v>
      </c>
      <c r="C1371" s="43">
        <v>36</v>
      </c>
      <c r="D1371" s="43" t="s">
        <v>9</v>
      </c>
    </row>
    <row r="1372" spans="1:4" x14ac:dyDescent="0.25">
      <c r="A1372" s="44">
        <v>0.65848315920749589</v>
      </c>
      <c r="B1372" s="43">
        <v>23</v>
      </c>
      <c r="C1372" s="43">
        <v>37</v>
      </c>
      <c r="D1372" s="43" t="s">
        <v>9</v>
      </c>
    </row>
    <row r="1373" spans="1:4" x14ac:dyDescent="0.25">
      <c r="A1373" s="44">
        <v>0.65896507463997944</v>
      </c>
      <c r="B1373" s="43">
        <v>23</v>
      </c>
      <c r="C1373" s="43">
        <v>38</v>
      </c>
      <c r="D1373" s="43" t="s">
        <v>9</v>
      </c>
    </row>
    <row r="1374" spans="1:4" x14ac:dyDescent="0.25">
      <c r="A1374" s="44">
        <v>0.65986131446082141</v>
      </c>
      <c r="B1374" s="43">
        <v>23</v>
      </c>
      <c r="C1374" s="43">
        <v>39</v>
      </c>
      <c r="D1374" s="43" t="s">
        <v>9</v>
      </c>
    </row>
    <row r="1375" spans="1:4" x14ac:dyDescent="0.25">
      <c r="A1375" s="44">
        <v>0.66093504344425125</v>
      </c>
      <c r="B1375" s="43">
        <v>23</v>
      </c>
      <c r="C1375" s="43">
        <v>40</v>
      </c>
      <c r="D1375" s="43" t="s">
        <v>9</v>
      </c>
    </row>
    <row r="1376" spans="1:4" x14ac:dyDescent="0.25">
      <c r="A1376" s="44">
        <v>0.66313900131615799</v>
      </c>
      <c r="B1376" s="43">
        <v>23</v>
      </c>
      <c r="C1376" s="43">
        <v>41</v>
      </c>
      <c r="D1376" s="43" t="s">
        <v>9</v>
      </c>
    </row>
    <row r="1377" spans="1:4" x14ac:dyDescent="0.25">
      <c r="A1377" s="44">
        <v>0.66514001131283573</v>
      </c>
      <c r="B1377" s="43">
        <v>23</v>
      </c>
      <c r="C1377" s="43">
        <v>42</v>
      </c>
      <c r="D1377" s="43" t="s">
        <v>9</v>
      </c>
    </row>
    <row r="1378" spans="1:4" x14ac:dyDescent="0.25">
      <c r="A1378" s="44">
        <v>0.66634886674877969</v>
      </c>
      <c r="B1378" s="43">
        <v>23</v>
      </c>
      <c r="C1378" s="43">
        <v>43</v>
      </c>
      <c r="D1378" s="43" t="s">
        <v>9</v>
      </c>
    </row>
    <row r="1379" spans="1:4" x14ac:dyDescent="0.25">
      <c r="A1379" s="44">
        <v>0.6675495083103109</v>
      </c>
      <c r="B1379" s="43">
        <v>23</v>
      </c>
      <c r="C1379" s="43">
        <v>44</v>
      </c>
      <c r="D1379" s="43" t="s">
        <v>9</v>
      </c>
    </row>
    <row r="1380" spans="1:4" x14ac:dyDescent="0.25">
      <c r="A1380" s="44">
        <v>0.66967874552715345</v>
      </c>
      <c r="B1380" s="43">
        <v>23</v>
      </c>
      <c r="C1380" s="43">
        <v>45</v>
      </c>
      <c r="D1380" s="43" t="s">
        <v>9</v>
      </c>
    </row>
    <row r="1381" spans="1:4" x14ac:dyDescent="0.25">
      <c r="A1381" s="44">
        <v>0.67179610792163336</v>
      </c>
      <c r="B1381" s="43">
        <v>23</v>
      </c>
      <c r="C1381" s="43">
        <v>46</v>
      </c>
      <c r="D1381" s="43" t="s">
        <v>9</v>
      </c>
    </row>
    <row r="1382" spans="1:4" x14ac:dyDescent="0.25">
      <c r="A1382" s="44">
        <v>0.67338895409100796</v>
      </c>
      <c r="B1382" s="43">
        <v>23</v>
      </c>
      <c r="C1382" s="43">
        <v>47</v>
      </c>
      <c r="D1382" s="43" t="s">
        <v>9</v>
      </c>
    </row>
    <row r="1383" spans="1:4" x14ac:dyDescent="0.25">
      <c r="A1383" s="44">
        <v>0.67511000382557718</v>
      </c>
      <c r="B1383" s="43">
        <v>23</v>
      </c>
      <c r="C1383" s="43">
        <v>48</v>
      </c>
      <c r="D1383" s="43" t="s">
        <v>9</v>
      </c>
    </row>
    <row r="1384" spans="1:4" x14ac:dyDescent="0.25">
      <c r="A1384" s="44">
        <v>0.67637079555908031</v>
      </c>
      <c r="B1384" s="43">
        <v>23</v>
      </c>
      <c r="C1384" s="43">
        <v>49</v>
      </c>
      <c r="D1384" s="43" t="s">
        <v>9</v>
      </c>
    </row>
    <row r="1385" spans="1:4" x14ac:dyDescent="0.25">
      <c r="A1385" s="44">
        <v>0.67799198449599252</v>
      </c>
      <c r="B1385" s="43">
        <v>23</v>
      </c>
      <c r="C1385" s="43">
        <v>50</v>
      </c>
      <c r="D1385" s="43" t="s">
        <v>9</v>
      </c>
    </row>
    <row r="1386" spans="1:4" x14ac:dyDescent="0.25">
      <c r="A1386" s="44">
        <v>0.67931912196022148</v>
      </c>
      <c r="B1386" s="43">
        <v>23</v>
      </c>
      <c r="C1386" s="43">
        <v>51</v>
      </c>
      <c r="D1386" s="43" t="s">
        <v>9</v>
      </c>
    </row>
    <row r="1387" spans="1:4" x14ac:dyDescent="0.25">
      <c r="A1387" s="44">
        <v>0.68032306520399222</v>
      </c>
      <c r="B1387" s="43">
        <v>23</v>
      </c>
      <c r="C1387" s="43">
        <v>52</v>
      </c>
      <c r="D1387" s="43" t="s">
        <v>9</v>
      </c>
    </row>
    <row r="1388" spans="1:4" x14ac:dyDescent="0.25">
      <c r="A1388" s="44">
        <v>0.68084017134876229</v>
      </c>
      <c r="B1388" s="43">
        <v>23</v>
      </c>
      <c r="C1388" s="43">
        <v>53</v>
      </c>
      <c r="D1388" s="43" t="s">
        <v>9</v>
      </c>
    </row>
    <row r="1389" spans="1:4" x14ac:dyDescent="0.25">
      <c r="A1389" s="44">
        <v>0.6812179476232465</v>
      </c>
      <c r="B1389" s="43">
        <v>23</v>
      </c>
      <c r="C1389" s="43">
        <v>54</v>
      </c>
      <c r="D1389" s="43" t="s">
        <v>9</v>
      </c>
    </row>
    <row r="1390" spans="1:4" x14ac:dyDescent="0.25">
      <c r="A1390" s="44">
        <v>0.68154392506165251</v>
      </c>
      <c r="B1390" s="43">
        <v>23</v>
      </c>
      <c r="C1390" s="43">
        <v>55</v>
      </c>
      <c r="D1390" s="43" t="s">
        <v>9</v>
      </c>
    </row>
    <row r="1391" spans="1:4" x14ac:dyDescent="0.25">
      <c r="A1391" s="44">
        <v>0.68152413233649889</v>
      </c>
      <c r="B1391" s="43">
        <v>23</v>
      </c>
      <c r="C1391" s="43">
        <v>56</v>
      </c>
      <c r="D1391" s="43" t="s">
        <v>9</v>
      </c>
    </row>
    <row r="1392" spans="1:4" x14ac:dyDescent="0.25">
      <c r="A1392" s="44">
        <v>0.68160751214928095</v>
      </c>
      <c r="B1392" s="43">
        <v>23</v>
      </c>
      <c r="C1392" s="43">
        <v>57</v>
      </c>
      <c r="D1392" s="43" t="s">
        <v>9</v>
      </c>
    </row>
    <row r="1393" spans="1:4" x14ac:dyDescent="0.25">
      <c r="A1393" s="44">
        <v>0.68160751214928095</v>
      </c>
      <c r="B1393" s="43">
        <v>23</v>
      </c>
      <c r="C1393" s="43">
        <v>58</v>
      </c>
      <c r="D1393" s="43" t="s">
        <v>9</v>
      </c>
    </row>
    <row r="1394" spans="1:4" x14ac:dyDescent="0.25">
      <c r="A1394" s="44"/>
      <c r="B1394" s="43">
        <v>24</v>
      </c>
      <c r="C1394" s="43">
        <v>1</v>
      </c>
      <c r="D1394" s="43" t="s">
        <v>9</v>
      </c>
    </row>
    <row r="1395" spans="1:4" x14ac:dyDescent="0.25">
      <c r="A1395" s="44"/>
      <c r="B1395" s="43">
        <v>24</v>
      </c>
      <c r="C1395" s="43">
        <v>2</v>
      </c>
      <c r="D1395" s="43" t="s">
        <v>9</v>
      </c>
    </row>
    <row r="1396" spans="1:4" x14ac:dyDescent="0.25">
      <c r="A1396" s="44"/>
      <c r="B1396" s="43">
        <v>24</v>
      </c>
      <c r="C1396" s="43">
        <v>3</v>
      </c>
      <c r="D1396" s="43" t="s">
        <v>9</v>
      </c>
    </row>
    <row r="1397" spans="1:4" x14ac:dyDescent="0.25">
      <c r="A1397" s="44"/>
      <c r="B1397" s="43">
        <v>24</v>
      </c>
      <c r="C1397" s="43">
        <v>4</v>
      </c>
      <c r="D1397" s="43" t="s">
        <v>9</v>
      </c>
    </row>
    <row r="1398" spans="1:4" x14ac:dyDescent="0.25">
      <c r="A1398" s="44"/>
      <c r="B1398" s="43">
        <v>24</v>
      </c>
      <c r="C1398" s="43">
        <v>5</v>
      </c>
      <c r="D1398" s="43" t="s">
        <v>9</v>
      </c>
    </row>
    <row r="1399" spans="1:4" x14ac:dyDescent="0.25">
      <c r="A1399" s="44"/>
      <c r="B1399" s="43">
        <v>24</v>
      </c>
      <c r="C1399" s="43">
        <v>6</v>
      </c>
      <c r="D1399" s="43" t="s">
        <v>9</v>
      </c>
    </row>
    <row r="1400" spans="1:4" x14ac:dyDescent="0.25">
      <c r="A1400" s="44"/>
      <c r="B1400" s="43">
        <v>24</v>
      </c>
      <c r="C1400" s="43">
        <v>7</v>
      </c>
      <c r="D1400" s="43" t="s">
        <v>9</v>
      </c>
    </row>
    <row r="1401" spans="1:4" x14ac:dyDescent="0.25">
      <c r="A1401" s="44"/>
      <c r="B1401" s="43">
        <v>24</v>
      </c>
      <c r="C1401" s="43">
        <v>8</v>
      </c>
      <c r="D1401" s="43" t="s">
        <v>9</v>
      </c>
    </row>
    <row r="1402" spans="1:4" x14ac:dyDescent="0.25">
      <c r="A1402" s="44"/>
      <c r="B1402" s="43">
        <v>24</v>
      </c>
      <c r="C1402" s="43">
        <v>9</v>
      </c>
      <c r="D1402" s="43" t="s">
        <v>9</v>
      </c>
    </row>
    <row r="1403" spans="1:4" x14ac:dyDescent="0.25">
      <c r="A1403" s="44"/>
      <c r="B1403" s="43">
        <v>24</v>
      </c>
      <c r="C1403" s="43">
        <v>10</v>
      </c>
      <c r="D1403" s="43" t="s">
        <v>9</v>
      </c>
    </row>
    <row r="1404" spans="1:4" x14ac:dyDescent="0.25">
      <c r="A1404" s="44"/>
      <c r="B1404" s="43">
        <v>24</v>
      </c>
      <c r="C1404" s="43">
        <v>11</v>
      </c>
      <c r="D1404" s="43" t="s">
        <v>9</v>
      </c>
    </row>
    <row r="1405" spans="1:4" x14ac:dyDescent="0.25">
      <c r="A1405" s="44"/>
      <c r="B1405" s="43">
        <v>24</v>
      </c>
      <c r="C1405" s="43">
        <v>12</v>
      </c>
      <c r="D1405" s="43" t="s">
        <v>9</v>
      </c>
    </row>
    <row r="1406" spans="1:4" x14ac:dyDescent="0.25">
      <c r="A1406" s="44"/>
      <c r="B1406" s="43">
        <v>24</v>
      </c>
      <c r="C1406" s="43">
        <v>13</v>
      </c>
      <c r="D1406" s="43" t="s">
        <v>9</v>
      </c>
    </row>
    <row r="1407" spans="1:4" x14ac:dyDescent="0.25">
      <c r="A1407" s="44"/>
      <c r="B1407" s="43">
        <v>24</v>
      </c>
      <c r="C1407" s="43">
        <v>14</v>
      </c>
      <c r="D1407" s="43" t="s">
        <v>9</v>
      </c>
    </row>
    <row r="1408" spans="1:4" x14ac:dyDescent="0.25">
      <c r="A1408" s="44"/>
      <c r="B1408" s="43">
        <v>24</v>
      </c>
      <c r="C1408" s="43">
        <v>15</v>
      </c>
      <c r="D1408" s="43" t="s">
        <v>9</v>
      </c>
    </row>
    <row r="1409" spans="1:4" x14ac:dyDescent="0.25">
      <c r="A1409" s="44"/>
      <c r="B1409" s="43">
        <v>24</v>
      </c>
      <c r="C1409" s="43">
        <v>16</v>
      </c>
      <c r="D1409" s="43" t="s">
        <v>9</v>
      </c>
    </row>
    <row r="1410" spans="1:4" x14ac:dyDescent="0.25">
      <c r="A1410" s="44"/>
      <c r="B1410" s="43">
        <v>24</v>
      </c>
      <c r="C1410" s="43">
        <v>17</v>
      </c>
      <c r="D1410" s="43" t="s">
        <v>9</v>
      </c>
    </row>
    <row r="1411" spans="1:4" x14ac:dyDescent="0.25">
      <c r="A1411" s="44"/>
      <c r="B1411" s="43">
        <v>24</v>
      </c>
      <c r="C1411" s="43">
        <v>18</v>
      </c>
      <c r="D1411" s="43" t="s">
        <v>9</v>
      </c>
    </row>
    <row r="1412" spans="1:4" x14ac:dyDescent="0.25">
      <c r="A1412" s="44"/>
      <c r="B1412" s="43">
        <v>24</v>
      </c>
      <c r="C1412" s="43">
        <v>19</v>
      </c>
      <c r="D1412" s="43" t="s">
        <v>9</v>
      </c>
    </row>
    <row r="1413" spans="1:4" x14ac:dyDescent="0.25">
      <c r="A1413" s="44"/>
      <c r="B1413" s="43">
        <v>24</v>
      </c>
      <c r="C1413" s="43">
        <v>20</v>
      </c>
      <c r="D1413" s="43" t="s">
        <v>9</v>
      </c>
    </row>
    <row r="1414" spans="1:4" x14ac:dyDescent="0.25">
      <c r="A1414" s="44"/>
      <c r="B1414" s="43">
        <v>24</v>
      </c>
      <c r="C1414" s="43">
        <v>21</v>
      </c>
      <c r="D1414" s="43" t="s">
        <v>9</v>
      </c>
    </row>
    <row r="1415" spans="1:4" x14ac:dyDescent="0.25">
      <c r="A1415" s="44"/>
      <c r="B1415" s="43">
        <v>24</v>
      </c>
      <c r="C1415" s="43">
        <v>22</v>
      </c>
      <c r="D1415" s="43" t="s">
        <v>9</v>
      </c>
    </row>
    <row r="1416" spans="1:4" x14ac:dyDescent="0.25">
      <c r="A1416" s="44"/>
      <c r="B1416" s="43">
        <v>24</v>
      </c>
      <c r="C1416" s="43">
        <v>23</v>
      </c>
      <c r="D1416" s="43" t="s">
        <v>9</v>
      </c>
    </row>
    <row r="1417" spans="1:4" x14ac:dyDescent="0.25">
      <c r="A1417" s="44">
        <v>0.67682503293289542</v>
      </c>
      <c r="B1417" s="43">
        <v>24</v>
      </c>
      <c r="C1417" s="43">
        <v>24</v>
      </c>
      <c r="D1417" s="43" t="s">
        <v>9</v>
      </c>
    </row>
    <row r="1418" spans="1:4" x14ac:dyDescent="0.25">
      <c r="A1418" s="44">
        <v>0.67517490387489021</v>
      </c>
      <c r="B1418" s="43">
        <v>24</v>
      </c>
      <c r="C1418" s="43">
        <v>25</v>
      </c>
      <c r="D1418" s="43" t="s">
        <v>9</v>
      </c>
    </row>
    <row r="1419" spans="1:4" x14ac:dyDescent="0.25">
      <c r="A1419" s="44">
        <v>0.67478273638899544</v>
      </c>
      <c r="B1419" s="43">
        <v>24</v>
      </c>
      <c r="C1419" s="43">
        <v>26</v>
      </c>
      <c r="D1419" s="43" t="s">
        <v>9</v>
      </c>
    </row>
    <row r="1420" spans="1:4" x14ac:dyDescent="0.25">
      <c r="A1420" s="44">
        <v>0.67172058747767716</v>
      </c>
      <c r="B1420" s="43">
        <v>24</v>
      </c>
      <c r="C1420" s="43">
        <v>27</v>
      </c>
      <c r="D1420" s="43" t="s">
        <v>9</v>
      </c>
    </row>
    <row r="1421" spans="1:4" x14ac:dyDescent="0.25">
      <c r="A1421" s="44">
        <v>0.66906727422524537</v>
      </c>
      <c r="B1421" s="43">
        <v>24</v>
      </c>
      <c r="C1421" s="43">
        <v>28</v>
      </c>
      <c r="D1421" s="43" t="s">
        <v>9</v>
      </c>
    </row>
    <row r="1422" spans="1:4" x14ac:dyDescent="0.25">
      <c r="A1422" s="44">
        <v>0.66524881200206409</v>
      </c>
      <c r="B1422" s="43">
        <v>24</v>
      </c>
      <c r="C1422" s="43">
        <v>29</v>
      </c>
      <c r="D1422" s="43" t="s">
        <v>9</v>
      </c>
    </row>
    <row r="1423" spans="1:4" x14ac:dyDescent="0.25">
      <c r="A1423" s="44">
        <v>0.66155645900873372</v>
      </c>
      <c r="B1423" s="43">
        <v>24</v>
      </c>
      <c r="C1423" s="43">
        <v>30</v>
      </c>
      <c r="D1423" s="43" t="s">
        <v>9</v>
      </c>
    </row>
    <row r="1424" spans="1:4" x14ac:dyDescent="0.25">
      <c r="A1424" s="44">
        <v>0.65895604367098004</v>
      </c>
      <c r="B1424" s="43">
        <v>24</v>
      </c>
      <c r="C1424" s="43">
        <v>31</v>
      </c>
      <c r="D1424" s="43" t="s">
        <v>9</v>
      </c>
    </row>
    <row r="1425" spans="1:4" x14ac:dyDescent="0.25">
      <c r="A1425" s="44">
        <v>0.65851364193731432</v>
      </c>
      <c r="B1425" s="43">
        <v>24</v>
      </c>
      <c r="C1425" s="43">
        <v>32</v>
      </c>
      <c r="D1425" s="43" t="s">
        <v>9</v>
      </c>
    </row>
    <row r="1426" spans="1:4" x14ac:dyDescent="0.25">
      <c r="A1426" s="44">
        <v>0.65848484651409089</v>
      </c>
      <c r="B1426" s="43">
        <v>24</v>
      </c>
      <c r="C1426" s="43">
        <v>33</v>
      </c>
      <c r="D1426" s="43" t="s">
        <v>9</v>
      </c>
    </row>
    <row r="1427" spans="1:4" x14ac:dyDescent="0.25">
      <c r="A1427" s="44">
        <v>0.65912498100315042</v>
      </c>
      <c r="B1427" s="43">
        <v>24</v>
      </c>
      <c r="C1427" s="43">
        <v>34</v>
      </c>
      <c r="D1427" s="43" t="s">
        <v>9</v>
      </c>
    </row>
    <row r="1428" spans="1:4" x14ac:dyDescent="0.25">
      <c r="A1428" s="44">
        <v>0.65954143804714627</v>
      </c>
      <c r="B1428" s="43">
        <v>24</v>
      </c>
      <c r="C1428" s="43">
        <v>35</v>
      </c>
      <c r="D1428" s="43" t="s">
        <v>9</v>
      </c>
    </row>
    <row r="1429" spans="1:4" x14ac:dyDescent="0.25">
      <c r="A1429" s="44">
        <v>0.66006519965835497</v>
      </c>
      <c r="B1429" s="43">
        <v>24</v>
      </c>
      <c r="C1429" s="43">
        <v>36</v>
      </c>
      <c r="D1429" s="43" t="s">
        <v>9</v>
      </c>
    </row>
    <row r="1430" spans="1:4" x14ac:dyDescent="0.25">
      <c r="A1430" s="44">
        <v>0.66086873133499968</v>
      </c>
      <c r="B1430" s="43">
        <v>24</v>
      </c>
      <c r="C1430" s="43">
        <v>37</v>
      </c>
      <c r="D1430" s="43" t="s">
        <v>9</v>
      </c>
    </row>
    <row r="1431" spans="1:4" x14ac:dyDescent="0.25">
      <c r="A1431" s="44">
        <v>0.66208635961845086</v>
      </c>
      <c r="B1431" s="43">
        <v>24</v>
      </c>
      <c r="C1431" s="43">
        <v>38</v>
      </c>
      <c r="D1431" s="43" t="s">
        <v>9</v>
      </c>
    </row>
    <row r="1432" spans="1:4" x14ac:dyDescent="0.25">
      <c r="A1432" s="44">
        <v>0.66300664952411004</v>
      </c>
      <c r="B1432" s="43">
        <v>24</v>
      </c>
      <c r="C1432" s="43">
        <v>39</v>
      </c>
      <c r="D1432" s="43" t="s">
        <v>9</v>
      </c>
    </row>
    <row r="1433" spans="1:4" x14ac:dyDescent="0.25">
      <c r="A1433" s="44">
        <v>0.66447054401343097</v>
      </c>
      <c r="B1433" s="43">
        <v>24</v>
      </c>
      <c r="C1433" s="43">
        <v>40</v>
      </c>
      <c r="D1433" s="43" t="s">
        <v>9</v>
      </c>
    </row>
    <row r="1434" spans="1:4" x14ac:dyDescent="0.25">
      <c r="A1434" s="44">
        <v>0.66707414163452394</v>
      </c>
      <c r="B1434" s="43">
        <v>24</v>
      </c>
      <c r="C1434" s="43">
        <v>41</v>
      </c>
      <c r="D1434" s="43" t="s">
        <v>9</v>
      </c>
    </row>
    <row r="1435" spans="1:4" x14ac:dyDescent="0.25">
      <c r="A1435" s="44">
        <v>0.66913875490971286</v>
      </c>
      <c r="B1435" s="43">
        <v>24</v>
      </c>
      <c r="C1435" s="43">
        <v>42</v>
      </c>
      <c r="D1435" s="43" t="s">
        <v>9</v>
      </c>
    </row>
    <row r="1436" spans="1:4" x14ac:dyDescent="0.25">
      <c r="A1436" s="44">
        <v>0.67036652712176314</v>
      </c>
      <c r="B1436" s="43">
        <v>24</v>
      </c>
      <c r="C1436" s="43">
        <v>43</v>
      </c>
      <c r="D1436" s="43" t="s">
        <v>9</v>
      </c>
    </row>
    <row r="1437" spans="1:4" x14ac:dyDescent="0.25">
      <c r="A1437" s="44">
        <v>0.67187233349714559</v>
      </c>
      <c r="B1437" s="43">
        <v>24</v>
      </c>
      <c r="C1437" s="43">
        <v>44</v>
      </c>
      <c r="D1437" s="43" t="s">
        <v>9</v>
      </c>
    </row>
    <row r="1438" spans="1:4" x14ac:dyDescent="0.25">
      <c r="A1438" s="44">
        <v>0.67402547132567237</v>
      </c>
      <c r="B1438" s="43">
        <v>24</v>
      </c>
      <c r="C1438" s="43">
        <v>45</v>
      </c>
      <c r="D1438" s="43" t="s">
        <v>9</v>
      </c>
    </row>
    <row r="1439" spans="1:4" x14ac:dyDescent="0.25">
      <c r="A1439" s="44">
        <v>0.67615549361447069</v>
      </c>
      <c r="B1439" s="43">
        <v>24</v>
      </c>
      <c r="C1439" s="43">
        <v>46</v>
      </c>
      <c r="D1439" s="43" t="s">
        <v>9</v>
      </c>
    </row>
    <row r="1440" spans="1:4" x14ac:dyDescent="0.25">
      <c r="A1440" s="44">
        <v>0.67775878990060701</v>
      </c>
      <c r="B1440" s="43">
        <v>24</v>
      </c>
      <c r="C1440" s="43">
        <v>47</v>
      </c>
      <c r="D1440" s="43" t="s">
        <v>9</v>
      </c>
    </row>
    <row r="1441" spans="1:4" x14ac:dyDescent="0.25">
      <c r="A1441" s="44">
        <v>0.67950711650884232</v>
      </c>
      <c r="B1441" s="43">
        <v>24</v>
      </c>
      <c r="C1441" s="43">
        <v>48</v>
      </c>
      <c r="D1441" s="43" t="s">
        <v>9</v>
      </c>
    </row>
    <row r="1442" spans="1:4" x14ac:dyDescent="0.25">
      <c r="A1442" s="44">
        <v>0.68078843102784159</v>
      </c>
      <c r="B1442" s="43">
        <v>24</v>
      </c>
      <c r="C1442" s="43">
        <v>49</v>
      </c>
      <c r="D1442" s="43" t="s">
        <v>9</v>
      </c>
    </row>
    <row r="1443" spans="1:4" x14ac:dyDescent="0.25">
      <c r="A1443" s="44">
        <v>0.68244738038647013</v>
      </c>
      <c r="B1443" s="43">
        <v>24</v>
      </c>
      <c r="C1443" s="43">
        <v>50</v>
      </c>
      <c r="D1443" s="43" t="s">
        <v>9</v>
      </c>
    </row>
    <row r="1444" spans="1:4" x14ac:dyDescent="0.25">
      <c r="A1444" s="44">
        <v>0.68380968410407672</v>
      </c>
      <c r="B1444" s="43">
        <v>24</v>
      </c>
      <c r="C1444" s="43">
        <v>51</v>
      </c>
      <c r="D1444" s="43" t="s">
        <v>9</v>
      </c>
    </row>
    <row r="1445" spans="1:4" x14ac:dyDescent="0.25">
      <c r="A1445" s="44">
        <v>0.68483546600303502</v>
      </c>
      <c r="B1445" s="43">
        <v>24</v>
      </c>
      <c r="C1445" s="43">
        <v>52</v>
      </c>
      <c r="D1445" s="43" t="s">
        <v>9</v>
      </c>
    </row>
    <row r="1446" spans="1:4" x14ac:dyDescent="0.25">
      <c r="A1446" s="44">
        <v>0.6853619528134558</v>
      </c>
      <c r="B1446" s="43">
        <v>24</v>
      </c>
      <c r="C1446" s="43">
        <v>53</v>
      </c>
      <c r="D1446" s="43" t="s">
        <v>9</v>
      </c>
    </row>
    <row r="1447" spans="1:4" x14ac:dyDescent="0.25">
      <c r="A1447" s="44">
        <v>0.68573917621182723</v>
      </c>
      <c r="B1447" s="43">
        <v>24</v>
      </c>
      <c r="C1447" s="43">
        <v>54</v>
      </c>
      <c r="D1447" s="43" t="s">
        <v>9</v>
      </c>
    </row>
    <row r="1448" spans="1:4" x14ac:dyDescent="0.25">
      <c r="A1448" s="44">
        <v>0.68606433430642666</v>
      </c>
      <c r="B1448" s="43">
        <v>24</v>
      </c>
      <c r="C1448" s="43">
        <v>55</v>
      </c>
      <c r="D1448" s="43" t="s">
        <v>9</v>
      </c>
    </row>
    <row r="1449" spans="1:4" x14ac:dyDescent="0.25">
      <c r="A1449" s="44">
        <v>0.68603901751018659</v>
      </c>
      <c r="B1449" s="43">
        <v>24</v>
      </c>
      <c r="C1449" s="43">
        <v>56</v>
      </c>
      <c r="D1449" s="43" t="s">
        <v>9</v>
      </c>
    </row>
    <row r="1450" spans="1:4" x14ac:dyDescent="0.25">
      <c r="A1450" s="44">
        <v>0.68612472675390968</v>
      </c>
      <c r="B1450" s="43">
        <v>24</v>
      </c>
      <c r="C1450" s="43">
        <v>57</v>
      </c>
      <c r="D1450" s="43" t="s">
        <v>9</v>
      </c>
    </row>
    <row r="1451" spans="1:4" x14ac:dyDescent="0.25">
      <c r="A1451" s="44">
        <v>0.68612472675390968</v>
      </c>
      <c r="B1451" s="43">
        <v>24</v>
      </c>
      <c r="C1451" s="43">
        <v>58</v>
      </c>
      <c r="D1451" s="43" t="s">
        <v>9</v>
      </c>
    </row>
    <row r="1452" spans="1:4" x14ac:dyDescent="0.25">
      <c r="A1452" s="44"/>
      <c r="B1452" s="43">
        <v>25</v>
      </c>
      <c r="C1452" s="43">
        <v>1</v>
      </c>
      <c r="D1452" s="43" t="s">
        <v>9</v>
      </c>
    </row>
    <row r="1453" spans="1:4" x14ac:dyDescent="0.25">
      <c r="A1453" s="44"/>
      <c r="B1453" s="43">
        <v>25</v>
      </c>
      <c r="C1453" s="43">
        <v>2</v>
      </c>
      <c r="D1453" s="43" t="s">
        <v>9</v>
      </c>
    </row>
    <row r="1454" spans="1:4" x14ac:dyDescent="0.25">
      <c r="A1454" s="44"/>
      <c r="B1454" s="43">
        <v>25</v>
      </c>
      <c r="C1454" s="43">
        <v>3</v>
      </c>
      <c r="D1454" s="43" t="s">
        <v>9</v>
      </c>
    </row>
    <row r="1455" spans="1:4" x14ac:dyDescent="0.25">
      <c r="A1455" s="44"/>
      <c r="B1455" s="43">
        <v>25</v>
      </c>
      <c r="C1455" s="43">
        <v>4</v>
      </c>
      <c r="D1455" s="43" t="s">
        <v>9</v>
      </c>
    </row>
    <row r="1456" spans="1:4" x14ac:dyDescent="0.25">
      <c r="A1456" s="44"/>
      <c r="B1456" s="43">
        <v>25</v>
      </c>
      <c r="C1456" s="43">
        <v>5</v>
      </c>
      <c r="D1456" s="43" t="s">
        <v>9</v>
      </c>
    </row>
    <row r="1457" spans="1:4" x14ac:dyDescent="0.25">
      <c r="A1457" s="44"/>
      <c r="B1457" s="43">
        <v>25</v>
      </c>
      <c r="C1457" s="43">
        <v>6</v>
      </c>
      <c r="D1457" s="43" t="s">
        <v>9</v>
      </c>
    </row>
    <row r="1458" spans="1:4" x14ac:dyDescent="0.25">
      <c r="A1458" s="44"/>
      <c r="B1458" s="43">
        <v>25</v>
      </c>
      <c r="C1458" s="43">
        <v>7</v>
      </c>
      <c r="D1458" s="43" t="s">
        <v>9</v>
      </c>
    </row>
    <row r="1459" spans="1:4" x14ac:dyDescent="0.25">
      <c r="A1459" s="44"/>
      <c r="B1459" s="43">
        <v>25</v>
      </c>
      <c r="C1459" s="43">
        <v>8</v>
      </c>
      <c r="D1459" s="43" t="s">
        <v>9</v>
      </c>
    </row>
    <row r="1460" spans="1:4" x14ac:dyDescent="0.25">
      <c r="A1460" s="44"/>
      <c r="B1460" s="43">
        <v>25</v>
      </c>
      <c r="C1460" s="43">
        <v>9</v>
      </c>
      <c r="D1460" s="43" t="s">
        <v>9</v>
      </c>
    </row>
    <row r="1461" spans="1:4" x14ac:dyDescent="0.25">
      <c r="A1461" s="44"/>
      <c r="B1461" s="43">
        <v>25</v>
      </c>
      <c r="C1461" s="43">
        <v>10</v>
      </c>
      <c r="D1461" s="43" t="s">
        <v>9</v>
      </c>
    </row>
    <row r="1462" spans="1:4" x14ac:dyDescent="0.25">
      <c r="A1462" s="44"/>
      <c r="B1462" s="43">
        <v>25</v>
      </c>
      <c r="C1462" s="43">
        <v>11</v>
      </c>
      <c r="D1462" s="43" t="s">
        <v>9</v>
      </c>
    </row>
    <row r="1463" spans="1:4" x14ac:dyDescent="0.25">
      <c r="A1463" s="44"/>
      <c r="B1463" s="43">
        <v>25</v>
      </c>
      <c r="C1463" s="43">
        <v>12</v>
      </c>
      <c r="D1463" s="43" t="s">
        <v>9</v>
      </c>
    </row>
    <row r="1464" spans="1:4" x14ac:dyDescent="0.25">
      <c r="A1464" s="44"/>
      <c r="B1464" s="43">
        <v>25</v>
      </c>
      <c r="C1464" s="43">
        <v>13</v>
      </c>
      <c r="D1464" s="43" t="s">
        <v>9</v>
      </c>
    </row>
    <row r="1465" spans="1:4" x14ac:dyDescent="0.25">
      <c r="A1465" s="44"/>
      <c r="B1465" s="43">
        <v>25</v>
      </c>
      <c r="C1465" s="43">
        <v>14</v>
      </c>
      <c r="D1465" s="43" t="s">
        <v>9</v>
      </c>
    </row>
    <row r="1466" spans="1:4" x14ac:dyDescent="0.25">
      <c r="A1466" s="44"/>
      <c r="B1466" s="43">
        <v>25</v>
      </c>
      <c r="C1466" s="43">
        <v>15</v>
      </c>
      <c r="D1466" s="43" t="s">
        <v>9</v>
      </c>
    </row>
    <row r="1467" spans="1:4" x14ac:dyDescent="0.25">
      <c r="A1467" s="44"/>
      <c r="B1467" s="43">
        <v>25</v>
      </c>
      <c r="C1467" s="43">
        <v>16</v>
      </c>
      <c r="D1467" s="43" t="s">
        <v>9</v>
      </c>
    </row>
    <row r="1468" spans="1:4" x14ac:dyDescent="0.25">
      <c r="A1468" s="44"/>
      <c r="B1468" s="43">
        <v>25</v>
      </c>
      <c r="C1468" s="43">
        <v>17</v>
      </c>
      <c r="D1468" s="43" t="s">
        <v>9</v>
      </c>
    </row>
    <row r="1469" spans="1:4" x14ac:dyDescent="0.25">
      <c r="A1469" s="44"/>
      <c r="B1469" s="43">
        <v>25</v>
      </c>
      <c r="C1469" s="43">
        <v>18</v>
      </c>
      <c r="D1469" s="43" t="s">
        <v>9</v>
      </c>
    </row>
    <row r="1470" spans="1:4" x14ac:dyDescent="0.25">
      <c r="A1470" s="44"/>
      <c r="B1470" s="43">
        <v>25</v>
      </c>
      <c r="C1470" s="43">
        <v>19</v>
      </c>
      <c r="D1470" s="43" t="s">
        <v>9</v>
      </c>
    </row>
    <row r="1471" spans="1:4" x14ac:dyDescent="0.25">
      <c r="A1471" s="44"/>
      <c r="B1471" s="43">
        <v>25</v>
      </c>
      <c r="C1471" s="43">
        <v>20</v>
      </c>
      <c r="D1471" s="43" t="s">
        <v>9</v>
      </c>
    </row>
    <row r="1472" spans="1:4" x14ac:dyDescent="0.25">
      <c r="A1472" s="44"/>
      <c r="B1472" s="43">
        <v>25</v>
      </c>
      <c r="C1472" s="43">
        <v>21</v>
      </c>
      <c r="D1472" s="43" t="s">
        <v>9</v>
      </c>
    </row>
    <row r="1473" spans="1:4" x14ac:dyDescent="0.25">
      <c r="A1473" s="44"/>
      <c r="B1473" s="43">
        <v>25</v>
      </c>
      <c r="C1473" s="43">
        <v>22</v>
      </c>
      <c r="D1473" s="43" t="s">
        <v>9</v>
      </c>
    </row>
    <row r="1474" spans="1:4" x14ac:dyDescent="0.25">
      <c r="A1474" s="44"/>
      <c r="B1474" s="43">
        <v>25</v>
      </c>
      <c r="C1474" s="43">
        <v>23</v>
      </c>
      <c r="D1474" s="43" t="s">
        <v>9</v>
      </c>
    </row>
    <row r="1475" spans="1:4" x14ac:dyDescent="0.25">
      <c r="A1475" s="44"/>
      <c r="B1475" s="43">
        <v>25</v>
      </c>
      <c r="C1475" s="43">
        <v>24</v>
      </c>
      <c r="D1475" s="43" t="s">
        <v>9</v>
      </c>
    </row>
    <row r="1476" spans="1:4" x14ac:dyDescent="0.25">
      <c r="A1476" s="44">
        <v>0.67628296676508226</v>
      </c>
      <c r="B1476" s="43">
        <v>25</v>
      </c>
      <c r="C1476" s="43">
        <v>25</v>
      </c>
      <c r="D1476" s="43" t="s">
        <v>9</v>
      </c>
    </row>
    <row r="1477" spans="1:4" x14ac:dyDescent="0.25">
      <c r="A1477" s="44">
        <v>0.67594017559768615</v>
      </c>
      <c r="B1477" s="43">
        <v>25</v>
      </c>
      <c r="C1477" s="43">
        <v>26</v>
      </c>
      <c r="D1477" s="43" t="s">
        <v>9</v>
      </c>
    </row>
    <row r="1478" spans="1:4" x14ac:dyDescent="0.25">
      <c r="A1478" s="44">
        <v>0.67334056466920689</v>
      </c>
      <c r="B1478" s="43">
        <v>25</v>
      </c>
      <c r="C1478" s="43">
        <v>27</v>
      </c>
      <c r="D1478" s="43" t="s">
        <v>9</v>
      </c>
    </row>
    <row r="1479" spans="1:4" x14ac:dyDescent="0.25">
      <c r="A1479" s="44">
        <v>0.67065751995367984</v>
      </c>
      <c r="B1479" s="43">
        <v>25</v>
      </c>
      <c r="C1479" s="43">
        <v>28</v>
      </c>
      <c r="D1479" s="43" t="s">
        <v>9</v>
      </c>
    </row>
    <row r="1480" spans="1:4" x14ac:dyDescent="0.25">
      <c r="A1480" s="44">
        <v>0.66656545799483491</v>
      </c>
      <c r="B1480" s="43">
        <v>25</v>
      </c>
      <c r="C1480" s="43">
        <v>29</v>
      </c>
      <c r="D1480" s="43" t="s">
        <v>9</v>
      </c>
    </row>
    <row r="1481" spans="1:4" x14ac:dyDescent="0.25">
      <c r="A1481" s="44">
        <v>0.66252742695258227</v>
      </c>
      <c r="B1481" s="43">
        <v>25</v>
      </c>
      <c r="C1481" s="43">
        <v>30</v>
      </c>
      <c r="D1481" s="43" t="s">
        <v>9</v>
      </c>
    </row>
    <row r="1482" spans="1:4" x14ac:dyDescent="0.25">
      <c r="A1482" s="44">
        <v>0.65974716639239295</v>
      </c>
      <c r="B1482" s="43">
        <v>25</v>
      </c>
      <c r="C1482" s="43">
        <v>31</v>
      </c>
      <c r="D1482" s="43" t="s">
        <v>9</v>
      </c>
    </row>
    <row r="1483" spans="1:4" x14ac:dyDescent="0.25">
      <c r="A1483" s="44">
        <v>0.65928746763448765</v>
      </c>
      <c r="B1483" s="43">
        <v>25</v>
      </c>
      <c r="C1483" s="43">
        <v>32</v>
      </c>
      <c r="D1483" s="43" t="s">
        <v>9</v>
      </c>
    </row>
    <row r="1484" spans="1:4" x14ac:dyDescent="0.25">
      <c r="A1484" s="44">
        <v>0.65949178587475199</v>
      </c>
      <c r="B1484" s="43">
        <v>25</v>
      </c>
      <c r="C1484" s="43">
        <v>33</v>
      </c>
      <c r="D1484" s="43" t="s">
        <v>9</v>
      </c>
    </row>
    <row r="1485" spans="1:4" x14ac:dyDescent="0.25">
      <c r="A1485" s="44">
        <v>0.66015050877127601</v>
      </c>
      <c r="B1485" s="43">
        <v>25</v>
      </c>
      <c r="C1485" s="43">
        <v>34</v>
      </c>
      <c r="D1485" s="43" t="s">
        <v>9</v>
      </c>
    </row>
    <row r="1486" spans="1:4" x14ac:dyDescent="0.25">
      <c r="A1486" s="44">
        <v>0.6605956142555699</v>
      </c>
      <c r="B1486" s="43">
        <v>25</v>
      </c>
      <c r="C1486" s="43">
        <v>35</v>
      </c>
      <c r="D1486" s="43" t="s">
        <v>9</v>
      </c>
    </row>
    <row r="1487" spans="1:4" x14ac:dyDescent="0.25">
      <c r="A1487" s="44">
        <v>0.6611635549725835</v>
      </c>
      <c r="B1487" s="43">
        <v>25</v>
      </c>
      <c r="C1487" s="43">
        <v>36</v>
      </c>
      <c r="D1487" s="43" t="s">
        <v>9</v>
      </c>
    </row>
    <row r="1488" spans="1:4" x14ac:dyDescent="0.25">
      <c r="A1488" s="44">
        <v>0.66277116106982237</v>
      </c>
      <c r="B1488" s="43">
        <v>25</v>
      </c>
      <c r="C1488" s="43">
        <v>37</v>
      </c>
      <c r="D1488" s="43" t="s">
        <v>9</v>
      </c>
    </row>
    <row r="1489" spans="1:4" x14ac:dyDescent="0.25">
      <c r="A1489" s="44">
        <v>0.66402612222847313</v>
      </c>
      <c r="B1489" s="43">
        <v>25</v>
      </c>
      <c r="C1489" s="43">
        <v>38</v>
      </c>
      <c r="D1489" s="43" t="s">
        <v>9</v>
      </c>
    </row>
    <row r="1490" spans="1:4" x14ac:dyDescent="0.25">
      <c r="A1490" s="44">
        <v>0.66533839093447888</v>
      </c>
      <c r="B1490" s="43">
        <v>25</v>
      </c>
      <c r="C1490" s="43">
        <v>39</v>
      </c>
      <c r="D1490" s="43" t="s">
        <v>9</v>
      </c>
    </row>
    <row r="1491" spans="1:4" x14ac:dyDescent="0.25">
      <c r="A1491" s="44">
        <v>0.66705719464736835</v>
      </c>
      <c r="B1491" s="43">
        <v>25</v>
      </c>
      <c r="C1491" s="43">
        <v>40</v>
      </c>
      <c r="D1491" s="43" t="s">
        <v>9</v>
      </c>
    </row>
    <row r="1492" spans="1:4" x14ac:dyDescent="0.25">
      <c r="A1492" s="44">
        <v>0.66986116806341711</v>
      </c>
      <c r="B1492" s="43">
        <v>25</v>
      </c>
      <c r="C1492" s="43">
        <v>41</v>
      </c>
      <c r="D1492" s="43" t="s">
        <v>9</v>
      </c>
    </row>
    <row r="1493" spans="1:4" x14ac:dyDescent="0.25">
      <c r="A1493" s="44">
        <v>0.67199108337769142</v>
      </c>
      <c r="B1493" s="43">
        <v>25</v>
      </c>
      <c r="C1493" s="43">
        <v>42</v>
      </c>
      <c r="D1493" s="43" t="s">
        <v>9</v>
      </c>
    </row>
    <row r="1494" spans="1:4" x14ac:dyDescent="0.25">
      <c r="A1494" s="44">
        <v>0.67323777314150401</v>
      </c>
      <c r="B1494" s="43">
        <v>25</v>
      </c>
      <c r="C1494" s="43">
        <v>43</v>
      </c>
      <c r="D1494" s="43" t="s">
        <v>9</v>
      </c>
    </row>
    <row r="1495" spans="1:4" x14ac:dyDescent="0.25">
      <c r="A1495" s="44">
        <v>0.67506724897262516</v>
      </c>
      <c r="B1495" s="43">
        <v>25</v>
      </c>
      <c r="C1495" s="43">
        <v>44</v>
      </c>
      <c r="D1495" s="43" t="s">
        <v>9</v>
      </c>
    </row>
    <row r="1496" spans="1:4" x14ac:dyDescent="0.25">
      <c r="A1496" s="44">
        <v>0.67724265055573063</v>
      </c>
      <c r="B1496" s="43">
        <v>25</v>
      </c>
      <c r="C1496" s="43">
        <v>45</v>
      </c>
      <c r="D1496" s="43" t="s">
        <v>9</v>
      </c>
    </row>
    <row r="1497" spans="1:4" x14ac:dyDescent="0.25">
      <c r="A1497" s="44">
        <v>0.67938329079627857</v>
      </c>
      <c r="B1497" s="43">
        <v>25</v>
      </c>
      <c r="C1497" s="43">
        <v>46</v>
      </c>
      <c r="D1497" s="43" t="s">
        <v>9</v>
      </c>
    </row>
    <row r="1498" spans="1:4" x14ac:dyDescent="0.25">
      <c r="A1498" s="44">
        <v>0.68099506565626289</v>
      </c>
      <c r="B1498" s="43">
        <v>25</v>
      </c>
      <c r="C1498" s="43">
        <v>47</v>
      </c>
      <c r="D1498" s="43" t="s">
        <v>9</v>
      </c>
    </row>
    <row r="1499" spans="1:4" x14ac:dyDescent="0.25">
      <c r="A1499" s="44">
        <v>0.68276908761728239</v>
      </c>
      <c r="B1499" s="43">
        <v>25</v>
      </c>
      <c r="C1499" s="43">
        <v>48</v>
      </c>
      <c r="D1499" s="43" t="s">
        <v>9</v>
      </c>
    </row>
    <row r="1500" spans="1:4" x14ac:dyDescent="0.25">
      <c r="A1500" s="44">
        <v>0.68407021238511345</v>
      </c>
      <c r="B1500" s="43">
        <v>25</v>
      </c>
      <c r="C1500" s="43">
        <v>49</v>
      </c>
      <c r="D1500" s="43" t="s">
        <v>9</v>
      </c>
    </row>
    <row r="1501" spans="1:4" x14ac:dyDescent="0.25">
      <c r="A1501" s="44">
        <v>0.68576732833691822</v>
      </c>
      <c r="B1501" s="43">
        <v>25</v>
      </c>
      <c r="C1501" s="43">
        <v>50</v>
      </c>
      <c r="D1501" s="43" t="s">
        <v>9</v>
      </c>
    </row>
    <row r="1502" spans="1:4" x14ac:dyDescent="0.25">
      <c r="A1502" s="44">
        <v>0.68716542377444645</v>
      </c>
      <c r="B1502" s="43">
        <v>25</v>
      </c>
      <c r="C1502" s="43">
        <v>51</v>
      </c>
      <c r="D1502" s="43" t="s">
        <v>9</v>
      </c>
    </row>
    <row r="1503" spans="1:4" x14ac:dyDescent="0.25">
      <c r="A1503" s="44">
        <v>0.68821328225988576</v>
      </c>
      <c r="B1503" s="43">
        <v>25</v>
      </c>
      <c r="C1503" s="43">
        <v>52</v>
      </c>
      <c r="D1503" s="43" t="s">
        <v>9</v>
      </c>
    </row>
    <row r="1504" spans="1:4" x14ac:dyDescent="0.25">
      <c r="A1504" s="44">
        <v>0.68874890515384246</v>
      </c>
      <c r="B1504" s="43">
        <v>25</v>
      </c>
      <c r="C1504" s="43">
        <v>53</v>
      </c>
      <c r="D1504" s="43" t="s">
        <v>9</v>
      </c>
    </row>
    <row r="1505" spans="1:4" x14ac:dyDescent="0.25">
      <c r="A1505" s="44">
        <v>0.68912504532263164</v>
      </c>
      <c r="B1505" s="43">
        <v>25</v>
      </c>
      <c r="C1505" s="43">
        <v>54</v>
      </c>
      <c r="D1505" s="43" t="s">
        <v>9</v>
      </c>
    </row>
    <row r="1506" spans="1:4" x14ac:dyDescent="0.25">
      <c r="A1506" s="44">
        <v>0.68944855364798396</v>
      </c>
      <c r="B1506" s="43">
        <v>25</v>
      </c>
      <c r="C1506" s="43">
        <v>55</v>
      </c>
      <c r="D1506" s="43" t="s">
        <v>9</v>
      </c>
    </row>
    <row r="1507" spans="1:4" x14ac:dyDescent="0.25">
      <c r="A1507" s="44">
        <v>0.68941719708855409</v>
      </c>
      <c r="B1507" s="43">
        <v>25</v>
      </c>
      <c r="C1507" s="43">
        <v>56</v>
      </c>
      <c r="D1507" s="43" t="s">
        <v>9</v>
      </c>
    </row>
    <row r="1508" spans="1:4" x14ac:dyDescent="0.25">
      <c r="A1508" s="44">
        <v>0.68950516007398488</v>
      </c>
      <c r="B1508" s="43">
        <v>25</v>
      </c>
      <c r="C1508" s="43">
        <v>57</v>
      </c>
      <c r="D1508" s="43" t="s">
        <v>9</v>
      </c>
    </row>
    <row r="1509" spans="1:4" x14ac:dyDescent="0.25">
      <c r="A1509" s="44">
        <v>0.68950516007398488</v>
      </c>
      <c r="B1509" s="43">
        <v>25</v>
      </c>
      <c r="C1509" s="43">
        <v>58</v>
      </c>
      <c r="D1509" s="43" t="s">
        <v>9</v>
      </c>
    </row>
    <row r="1510" spans="1:4" x14ac:dyDescent="0.25">
      <c r="A1510" s="44"/>
      <c r="B1510" s="43">
        <v>26</v>
      </c>
      <c r="C1510" s="43">
        <v>1</v>
      </c>
      <c r="D1510" s="43" t="s">
        <v>9</v>
      </c>
    </row>
    <row r="1511" spans="1:4" x14ac:dyDescent="0.25">
      <c r="A1511" s="44"/>
      <c r="B1511" s="43">
        <v>26</v>
      </c>
      <c r="C1511" s="43">
        <v>2</v>
      </c>
      <c r="D1511" s="43" t="s">
        <v>9</v>
      </c>
    </row>
    <row r="1512" spans="1:4" x14ac:dyDescent="0.25">
      <c r="A1512" s="44"/>
      <c r="B1512" s="43">
        <v>26</v>
      </c>
      <c r="C1512" s="43">
        <v>3</v>
      </c>
      <c r="D1512" s="43" t="s">
        <v>9</v>
      </c>
    </row>
    <row r="1513" spans="1:4" x14ac:dyDescent="0.25">
      <c r="A1513" s="44"/>
      <c r="B1513" s="43">
        <v>26</v>
      </c>
      <c r="C1513" s="43">
        <v>4</v>
      </c>
      <c r="D1513" s="43" t="s">
        <v>9</v>
      </c>
    </row>
    <row r="1514" spans="1:4" x14ac:dyDescent="0.25">
      <c r="A1514" s="44"/>
      <c r="B1514" s="43">
        <v>26</v>
      </c>
      <c r="C1514" s="43">
        <v>5</v>
      </c>
      <c r="D1514" s="43" t="s">
        <v>9</v>
      </c>
    </row>
    <row r="1515" spans="1:4" x14ac:dyDescent="0.25">
      <c r="A1515" s="44"/>
      <c r="B1515" s="43">
        <v>26</v>
      </c>
      <c r="C1515" s="43">
        <v>6</v>
      </c>
      <c r="D1515" s="43" t="s">
        <v>9</v>
      </c>
    </row>
    <row r="1516" spans="1:4" x14ac:dyDescent="0.25">
      <c r="A1516" s="44"/>
      <c r="B1516" s="43">
        <v>26</v>
      </c>
      <c r="C1516" s="43">
        <v>7</v>
      </c>
      <c r="D1516" s="43" t="s">
        <v>9</v>
      </c>
    </row>
    <row r="1517" spans="1:4" x14ac:dyDescent="0.25">
      <c r="A1517" s="44"/>
      <c r="B1517" s="43">
        <v>26</v>
      </c>
      <c r="C1517" s="43">
        <v>8</v>
      </c>
      <c r="D1517" s="43" t="s">
        <v>9</v>
      </c>
    </row>
    <row r="1518" spans="1:4" x14ac:dyDescent="0.25">
      <c r="A1518" s="44"/>
      <c r="B1518" s="43">
        <v>26</v>
      </c>
      <c r="C1518" s="43">
        <v>9</v>
      </c>
      <c r="D1518" s="43" t="s">
        <v>9</v>
      </c>
    </row>
    <row r="1519" spans="1:4" x14ac:dyDescent="0.25">
      <c r="A1519" s="44"/>
      <c r="B1519" s="43">
        <v>26</v>
      </c>
      <c r="C1519" s="43">
        <v>10</v>
      </c>
      <c r="D1519" s="43" t="s">
        <v>9</v>
      </c>
    </row>
    <row r="1520" spans="1:4" x14ac:dyDescent="0.25">
      <c r="A1520" s="44"/>
      <c r="B1520" s="43">
        <v>26</v>
      </c>
      <c r="C1520" s="43">
        <v>11</v>
      </c>
      <c r="D1520" s="43" t="s">
        <v>9</v>
      </c>
    </row>
    <row r="1521" spans="1:4" x14ac:dyDescent="0.25">
      <c r="A1521" s="44"/>
      <c r="B1521" s="43">
        <v>26</v>
      </c>
      <c r="C1521" s="43">
        <v>12</v>
      </c>
      <c r="D1521" s="43" t="s">
        <v>9</v>
      </c>
    </row>
    <row r="1522" spans="1:4" x14ac:dyDescent="0.25">
      <c r="A1522" s="44"/>
      <c r="B1522" s="43">
        <v>26</v>
      </c>
      <c r="C1522" s="43">
        <v>13</v>
      </c>
      <c r="D1522" s="43" t="s">
        <v>9</v>
      </c>
    </row>
    <row r="1523" spans="1:4" x14ac:dyDescent="0.25">
      <c r="A1523" s="44"/>
      <c r="B1523" s="43">
        <v>26</v>
      </c>
      <c r="C1523" s="43">
        <v>14</v>
      </c>
      <c r="D1523" s="43" t="s">
        <v>9</v>
      </c>
    </row>
    <row r="1524" spans="1:4" x14ac:dyDescent="0.25">
      <c r="A1524" s="44"/>
      <c r="B1524" s="43">
        <v>26</v>
      </c>
      <c r="C1524" s="43">
        <v>15</v>
      </c>
      <c r="D1524" s="43" t="s">
        <v>9</v>
      </c>
    </row>
    <row r="1525" spans="1:4" x14ac:dyDescent="0.25">
      <c r="A1525" s="44"/>
      <c r="B1525" s="43">
        <v>26</v>
      </c>
      <c r="C1525" s="43">
        <v>16</v>
      </c>
      <c r="D1525" s="43" t="s">
        <v>9</v>
      </c>
    </row>
    <row r="1526" spans="1:4" x14ac:dyDescent="0.25">
      <c r="A1526" s="44"/>
      <c r="B1526" s="43">
        <v>26</v>
      </c>
      <c r="C1526" s="43">
        <v>17</v>
      </c>
      <c r="D1526" s="43" t="s">
        <v>9</v>
      </c>
    </row>
    <row r="1527" spans="1:4" x14ac:dyDescent="0.25">
      <c r="A1527" s="44"/>
      <c r="B1527" s="43">
        <v>26</v>
      </c>
      <c r="C1527" s="43">
        <v>18</v>
      </c>
      <c r="D1527" s="43" t="s">
        <v>9</v>
      </c>
    </row>
    <row r="1528" spans="1:4" x14ac:dyDescent="0.25">
      <c r="A1528" s="44"/>
      <c r="B1528" s="43">
        <v>26</v>
      </c>
      <c r="C1528" s="43">
        <v>19</v>
      </c>
      <c r="D1528" s="43" t="s">
        <v>9</v>
      </c>
    </row>
    <row r="1529" spans="1:4" x14ac:dyDescent="0.25">
      <c r="A1529" s="44"/>
      <c r="B1529" s="43">
        <v>26</v>
      </c>
      <c r="C1529" s="43">
        <v>20</v>
      </c>
      <c r="D1529" s="43" t="s">
        <v>9</v>
      </c>
    </row>
    <row r="1530" spans="1:4" x14ac:dyDescent="0.25">
      <c r="A1530" s="44"/>
      <c r="B1530" s="43">
        <v>26</v>
      </c>
      <c r="C1530" s="43">
        <v>21</v>
      </c>
      <c r="D1530" s="43" t="s">
        <v>9</v>
      </c>
    </row>
    <row r="1531" spans="1:4" x14ac:dyDescent="0.25">
      <c r="A1531" s="44"/>
      <c r="B1531" s="43">
        <v>26</v>
      </c>
      <c r="C1531" s="43">
        <v>22</v>
      </c>
      <c r="D1531" s="43" t="s">
        <v>9</v>
      </c>
    </row>
    <row r="1532" spans="1:4" x14ac:dyDescent="0.25">
      <c r="A1532" s="44"/>
      <c r="B1532" s="43">
        <v>26</v>
      </c>
      <c r="C1532" s="43">
        <v>23</v>
      </c>
      <c r="D1532" s="43" t="s">
        <v>9</v>
      </c>
    </row>
    <row r="1533" spans="1:4" x14ac:dyDescent="0.25">
      <c r="A1533" s="44"/>
      <c r="B1533" s="43">
        <v>26</v>
      </c>
      <c r="C1533" s="43">
        <v>24</v>
      </c>
      <c r="D1533" s="43" t="s">
        <v>9</v>
      </c>
    </row>
    <row r="1534" spans="1:4" x14ac:dyDescent="0.25">
      <c r="A1534" s="44"/>
      <c r="B1534" s="43">
        <v>26</v>
      </c>
      <c r="C1534" s="43">
        <v>25</v>
      </c>
      <c r="D1534" s="43" t="s">
        <v>9</v>
      </c>
    </row>
    <row r="1535" spans="1:4" x14ac:dyDescent="0.25">
      <c r="A1535" s="44">
        <v>0.6773994576804625</v>
      </c>
      <c r="B1535" s="43">
        <v>26</v>
      </c>
      <c r="C1535" s="43">
        <v>26</v>
      </c>
      <c r="D1535" s="43" t="s">
        <v>9</v>
      </c>
    </row>
    <row r="1536" spans="1:4" x14ac:dyDescent="0.25">
      <c r="A1536" s="44">
        <v>0.67522512013728397</v>
      </c>
      <c r="B1536" s="43">
        <v>26</v>
      </c>
      <c r="C1536" s="43">
        <v>27</v>
      </c>
      <c r="D1536" s="43" t="s">
        <v>9</v>
      </c>
    </row>
    <row r="1537" spans="1:4" x14ac:dyDescent="0.25">
      <c r="A1537" s="44">
        <v>0.67253358820502274</v>
      </c>
      <c r="B1537" s="43">
        <v>26</v>
      </c>
      <c r="C1537" s="43">
        <v>28</v>
      </c>
      <c r="D1537" s="43" t="s">
        <v>9</v>
      </c>
    </row>
    <row r="1538" spans="1:4" x14ac:dyDescent="0.25">
      <c r="A1538" s="44">
        <v>0.66816892076610335</v>
      </c>
      <c r="B1538" s="43">
        <v>26</v>
      </c>
      <c r="C1538" s="43">
        <v>29</v>
      </c>
      <c r="D1538" s="43" t="s">
        <v>9</v>
      </c>
    </row>
    <row r="1539" spans="1:4" x14ac:dyDescent="0.25">
      <c r="A1539" s="44">
        <v>0.66385268252817209</v>
      </c>
      <c r="B1539" s="43">
        <v>26</v>
      </c>
      <c r="C1539" s="43">
        <v>30</v>
      </c>
      <c r="D1539" s="43" t="s">
        <v>9</v>
      </c>
    </row>
    <row r="1540" spans="1:4" x14ac:dyDescent="0.25">
      <c r="A1540" s="44">
        <v>0.66089698948115627</v>
      </c>
      <c r="B1540" s="43">
        <v>26</v>
      </c>
      <c r="C1540" s="43">
        <v>31</v>
      </c>
      <c r="D1540" s="43" t="s">
        <v>9</v>
      </c>
    </row>
    <row r="1541" spans="1:4" x14ac:dyDescent="0.25">
      <c r="A1541" s="44">
        <v>0.66084330324975948</v>
      </c>
      <c r="B1541" s="43">
        <v>26</v>
      </c>
      <c r="C1541" s="43">
        <v>32</v>
      </c>
      <c r="D1541" s="43" t="s">
        <v>9</v>
      </c>
    </row>
    <row r="1542" spans="1:4" x14ac:dyDescent="0.25">
      <c r="A1542" s="44">
        <v>0.66091154495885585</v>
      </c>
      <c r="B1542" s="43">
        <v>26</v>
      </c>
      <c r="C1542" s="43">
        <v>33</v>
      </c>
      <c r="D1542" s="43" t="s">
        <v>9</v>
      </c>
    </row>
    <row r="1543" spans="1:4" x14ac:dyDescent="0.25">
      <c r="A1543" s="44">
        <v>0.6615875504052473</v>
      </c>
      <c r="B1543" s="43">
        <v>26</v>
      </c>
      <c r="C1543" s="43">
        <v>34</v>
      </c>
      <c r="D1543" s="43" t="s">
        <v>9</v>
      </c>
    </row>
    <row r="1544" spans="1:4" x14ac:dyDescent="0.25">
      <c r="A1544" s="44">
        <v>0.66206245803108543</v>
      </c>
      <c r="B1544" s="43">
        <v>26</v>
      </c>
      <c r="C1544" s="43">
        <v>35</v>
      </c>
      <c r="D1544" s="43" t="s">
        <v>9</v>
      </c>
    </row>
    <row r="1545" spans="1:4" x14ac:dyDescent="0.25">
      <c r="A1545" s="44">
        <v>0.66332550006891233</v>
      </c>
      <c r="B1545" s="43">
        <v>26</v>
      </c>
      <c r="C1545" s="43">
        <v>36</v>
      </c>
      <c r="D1545" s="43" t="s">
        <v>9</v>
      </c>
    </row>
    <row r="1546" spans="1:4" x14ac:dyDescent="0.25">
      <c r="A1546" s="44">
        <v>0.6650597753520785</v>
      </c>
      <c r="B1546" s="43">
        <v>26</v>
      </c>
      <c r="C1546" s="43">
        <v>37</v>
      </c>
      <c r="D1546" s="43" t="s">
        <v>9</v>
      </c>
    </row>
    <row r="1547" spans="1:4" x14ac:dyDescent="0.25">
      <c r="A1547" s="44">
        <v>0.66647439292042943</v>
      </c>
      <c r="B1547" s="43">
        <v>26</v>
      </c>
      <c r="C1547" s="43">
        <v>38</v>
      </c>
      <c r="D1547" s="43" t="s">
        <v>9</v>
      </c>
    </row>
    <row r="1548" spans="1:4" x14ac:dyDescent="0.25">
      <c r="A1548" s="44">
        <v>0.66807249800725232</v>
      </c>
      <c r="B1548" s="43">
        <v>26</v>
      </c>
      <c r="C1548" s="43">
        <v>39</v>
      </c>
      <c r="D1548" s="43" t="s">
        <v>9</v>
      </c>
    </row>
    <row r="1549" spans="1:4" x14ac:dyDescent="0.25">
      <c r="A1549" s="44">
        <v>0.67028560444005347</v>
      </c>
      <c r="B1549" s="43">
        <v>26</v>
      </c>
      <c r="C1549" s="43">
        <v>40</v>
      </c>
      <c r="D1549" s="43" t="s">
        <v>9</v>
      </c>
    </row>
    <row r="1550" spans="1:4" x14ac:dyDescent="0.25">
      <c r="A1550" s="44">
        <v>0.67323930795130804</v>
      </c>
      <c r="B1550" s="43">
        <v>26</v>
      </c>
      <c r="C1550" s="43">
        <v>41</v>
      </c>
      <c r="D1550" s="43" t="s">
        <v>9</v>
      </c>
    </row>
    <row r="1551" spans="1:4" x14ac:dyDescent="0.25">
      <c r="A1551" s="44">
        <v>0.67546532200104004</v>
      </c>
      <c r="B1551" s="43">
        <v>26</v>
      </c>
      <c r="C1551" s="43">
        <v>42</v>
      </c>
      <c r="D1551" s="43" t="s">
        <v>9</v>
      </c>
    </row>
    <row r="1552" spans="1:4" x14ac:dyDescent="0.25">
      <c r="A1552" s="44">
        <v>0.67694033939607856</v>
      </c>
      <c r="B1552" s="43">
        <v>26</v>
      </c>
      <c r="C1552" s="43">
        <v>43</v>
      </c>
      <c r="D1552" s="43" t="s">
        <v>9</v>
      </c>
    </row>
    <row r="1553" spans="1:4" x14ac:dyDescent="0.25">
      <c r="A1553" s="44">
        <v>0.6788697282378513</v>
      </c>
      <c r="B1553" s="43">
        <v>26</v>
      </c>
      <c r="C1553" s="43">
        <v>44</v>
      </c>
      <c r="D1553" s="43" t="s">
        <v>9</v>
      </c>
    </row>
    <row r="1554" spans="1:4" x14ac:dyDescent="0.25">
      <c r="A1554" s="44">
        <v>0.68100504428346409</v>
      </c>
      <c r="B1554" s="43">
        <v>26</v>
      </c>
      <c r="C1554" s="43">
        <v>45</v>
      </c>
      <c r="D1554" s="43" t="s">
        <v>9</v>
      </c>
    </row>
    <row r="1555" spans="1:4" x14ac:dyDescent="0.25">
      <c r="A1555" s="44">
        <v>0.68306129115929648</v>
      </c>
      <c r="B1555" s="43">
        <v>26</v>
      </c>
      <c r="C1555" s="43">
        <v>46</v>
      </c>
      <c r="D1555" s="43" t="s">
        <v>9</v>
      </c>
    </row>
    <row r="1556" spans="1:4" x14ac:dyDescent="0.25">
      <c r="A1556" s="44">
        <v>0.68466899852686158</v>
      </c>
      <c r="B1556" s="43">
        <v>26</v>
      </c>
      <c r="C1556" s="43">
        <v>47</v>
      </c>
      <c r="D1556" s="43" t="s">
        <v>9</v>
      </c>
    </row>
    <row r="1557" spans="1:4" x14ac:dyDescent="0.25">
      <c r="A1557" s="44">
        <v>0.6864671372605754</v>
      </c>
      <c r="B1557" s="43">
        <v>26</v>
      </c>
      <c r="C1557" s="43">
        <v>48</v>
      </c>
      <c r="D1557" s="43" t="s">
        <v>9</v>
      </c>
    </row>
    <row r="1558" spans="1:4" x14ac:dyDescent="0.25">
      <c r="A1558" s="44">
        <v>0.68778736292251785</v>
      </c>
      <c r="B1558" s="43">
        <v>26</v>
      </c>
      <c r="C1558" s="43">
        <v>49</v>
      </c>
      <c r="D1558" s="43" t="s">
        <v>9</v>
      </c>
    </row>
    <row r="1559" spans="1:4" x14ac:dyDescent="0.25">
      <c r="A1559" s="44">
        <v>0.68952304388105168</v>
      </c>
      <c r="B1559" s="43">
        <v>26</v>
      </c>
      <c r="C1559" s="43">
        <v>50</v>
      </c>
      <c r="D1559" s="43" t="s">
        <v>9</v>
      </c>
    </row>
    <row r="1560" spans="1:4" x14ac:dyDescent="0.25">
      <c r="A1560" s="44">
        <v>0.69095761775872677</v>
      </c>
      <c r="B1560" s="43">
        <v>26</v>
      </c>
      <c r="C1560" s="43">
        <v>51</v>
      </c>
      <c r="D1560" s="43" t="s">
        <v>9</v>
      </c>
    </row>
    <row r="1561" spans="1:4" x14ac:dyDescent="0.25">
      <c r="A1561" s="44">
        <v>0.69202782934696028</v>
      </c>
      <c r="B1561" s="43">
        <v>26</v>
      </c>
      <c r="C1561" s="43">
        <v>52</v>
      </c>
      <c r="D1561" s="43" t="s">
        <v>9</v>
      </c>
    </row>
    <row r="1562" spans="1:4" x14ac:dyDescent="0.25">
      <c r="A1562" s="44">
        <v>0.69257237628836299</v>
      </c>
      <c r="B1562" s="43">
        <v>26</v>
      </c>
      <c r="C1562" s="43">
        <v>53</v>
      </c>
      <c r="D1562" s="43" t="s">
        <v>9</v>
      </c>
    </row>
    <row r="1563" spans="1:4" x14ac:dyDescent="0.25">
      <c r="A1563" s="44">
        <v>0.69294689975924362</v>
      </c>
      <c r="B1563" s="43">
        <v>26</v>
      </c>
      <c r="C1563" s="43">
        <v>54</v>
      </c>
      <c r="D1563" s="43" t="s">
        <v>9</v>
      </c>
    </row>
    <row r="1564" spans="1:4" x14ac:dyDescent="0.25">
      <c r="A1564" s="44">
        <v>0.69326791871830362</v>
      </c>
      <c r="B1564" s="43">
        <v>26</v>
      </c>
      <c r="C1564" s="43">
        <v>55</v>
      </c>
      <c r="D1564" s="43" t="s">
        <v>9</v>
      </c>
    </row>
    <row r="1565" spans="1:4" x14ac:dyDescent="0.25">
      <c r="A1565" s="44">
        <v>0.69322999020976905</v>
      </c>
      <c r="B1565" s="43">
        <v>26</v>
      </c>
      <c r="C1565" s="43">
        <v>56</v>
      </c>
      <c r="D1565" s="43" t="s">
        <v>9</v>
      </c>
    </row>
    <row r="1566" spans="1:4" x14ac:dyDescent="0.25">
      <c r="A1566" s="44">
        <v>0.69332010773389008</v>
      </c>
      <c r="B1566" s="43">
        <v>26</v>
      </c>
      <c r="C1566" s="43">
        <v>57</v>
      </c>
      <c r="D1566" s="43" t="s">
        <v>9</v>
      </c>
    </row>
    <row r="1567" spans="1:4" x14ac:dyDescent="0.25">
      <c r="A1567" s="44">
        <v>0.69332010773389008</v>
      </c>
      <c r="B1567" s="43">
        <v>26</v>
      </c>
      <c r="C1567" s="43">
        <v>58</v>
      </c>
      <c r="D1567" s="43" t="s">
        <v>9</v>
      </c>
    </row>
    <row r="1568" spans="1:4" x14ac:dyDescent="0.25">
      <c r="A1568" s="44"/>
      <c r="B1568" s="43">
        <v>27</v>
      </c>
      <c r="C1568" s="43">
        <v>1</v>
      </c>
      <c r="D1568" s="43" t="s">
        <v>9</v>
      </c>
    </row>
    <row r="1569" spans="1:4" x14ac:dyDescent="0.25">
      <c r="A1569" s="44"/>
      <c r="B1569" s="43">
        <v>27</v>
      </c>
      <c r="C1569" s="43">
        <v>2</v>
      </c>
      <c r="D1569" s="43" t="s">
        <v>9</v>
      </c>
    </row>
    <row r="1570" spans="1:4" x14ac:dyDescent="0.25">
      <c r="A1570" s="44"/>
      <c r="B1570" s="43">
        <v>27</v>
      </c>
      <c r="C1570" s="43">
        <v>3</v>
      </c>
      <c r="D1570" s="43" t="s">
        <v>9</v>
      </c>
    </row>
    <row r="1571" spans="1:4" x14ac:dyDescent="0.25">
      <c r="A1571" s="44"/>
      <c r="B1571" s="43">
        <v>27</v>
      </c>
      <c r="C1571" s="43">
        <v>4</v>
      </c>
      <c r="D1571" s="43" t="s">
        <v>9</v>
      </c>
    </row>
    <row r="1572" spans="1:4" x14ac:dyDescent="0.25">
      <c r="A1572" s="44"/>
      <c r="B1572" s="43">
        <v>27</v>
      </c>
      <c r="C1572" s="43">
        <v>5</v>
      </c>
      <c r="D1572" s="43" t="s">
        <v>9</v>
      </c>
    </row>
    <row r="1573" spans="1:4" x14ac:dyDescent="0.25">
      <c r="A1573" s="44"/>
      <c r="B1573" s="43">
        <v>27</v>
      </c>
      <c r="C1573" s="43">
        <v>6</v>
      </c>
      <c r="D1573" s="43" t="s">
        <v>9</v>
      </c>
    </row>
    <row r="1574" spans="1:4" x14ac:dyDescent="0.25">
      <c r="A1574" s="44"/>
      <c r="B1574" s="43">
        <v>27</v>
      </c>
      <c r="C1574" s="43">
        <v>7</v>
      </c>
      <c r="D1574" s="43" t="s">
        <v>9</v>
      </c>
    </row>
    <row r="1575" spans="1:4" x14ac:dyDescent="0.25">
      <c r="A1575" s="44"/>
      <c r="B1575" s="43">
        <v>27</v>
      </c>
      <c r="C1575" s="43">
        <v>8</v>
      </c>
      <c r="D1575" s="43" t="s">
        <v>9</v>
      </c>
    </row>
    <row r="1576" spans="1:4" x14ac:dyDescent="0.25">
      <c r="A1576" s="44"/>
      <c r="B1576" s="43">
        <v>27</v>
      </c>
      <c r="C1576" s="43">
        <v>9</v>
      </c>
      <c r="D1576" s="43" t="s">
        <v>9</v>
      </c>
    </row>
    <row r="1577" spans="1:4" x14ac:dyDescent="0.25">
      <c r="A1577" s="44"/>
      <c r="B1577" s="43">
        <v>27</v>
      </c>
      <c r="C1577" s="43">
        <v>10</v>
      </c>
      <c r="D1577" s="43" t="s">
        <v>9</v>
      </c>
    </row>
    <row r="1578" spans="1:4" x14ac:dyDescent="0.25">
      <c r="A1578" s="44"/>
      <c r="B1578" s="43">
        <v>27</v>
      </c>
      <c r="C1578" s="43">
        <v>11</v>
      </c>
      <c r="D1578" s="43" t="s">
        <v>9</v>
      </c>
    </row>
    <row r="1579" spans="1:4" x14ac:dyDescent="0.25">
      <c r="A1579" s="44"/>
      <c r="B1579" s="43">
        <v>27</v>
      </c>
      <c r="C1579" s="43">
        <v>12</v>
      </c>
      <c r="D1579" s="43" t="s">
        <v>9</v>
      </c>
    </row>
    <row r="1580" spans="1:4" x14ac:dyDescent="0.25">
      <c r="A1580" s="44"/>
      <c r="B1580" s="43">
        <v>27</v>
      </c>
      <c r="C1580" s="43">
        <v>13</v>
      </c>
      <c r="D1580" s="43" t="s">
        <v>9</v>
      </c>
    </row>
    <row r="1581" spans="1:4" x14ac:dyDescent="0.25">
      <c r="A1581" s="44"/>
      <c r="B1581" s="43">
        <v>27</v>
      </c>
      <c r="C1581" s="43">
        <v>14</v>
      </c>
      <c r="D1581" s="43" t="s">
        <v>9</v>
      </c>
    </row>
    <row r="1582" spans="1:4" x14ac:dyDescent="0.25">
      <c r="A1582" s="44"/>
      <c r="B1582" s="43">
        <v>27</v>
      </c>
      <c r="C1582" s="43">
        <v>15</v>
      </c>
      <c r="D1582" s="43" t="s">
        <v>9</v>
      </c>
    </row>
    <row r="1583" spans="1:4" x14ac:dyDescent="0.25">
      <c r="A1583" s="44"/>
      <c r="B1583" s="43">
        <v>27</v>
      </c>
      <c r="C1583" s="43">
        <v>16</v>
      </c>
      <c r="D1583" s="43" t="s">
        <v>9</v>
      </c>
    </row>
    <row r="1584" spans="1:4" x14ac:dyDescent="0.25">
      <c r="A1584" s="44"/>
      <c r="B1584" s="43">
        <v>27</v>
      </c>
      <c r="C1584" s="43">
        <v>17</v>
      </c>
      <c r="D1584" s="43" t="s">
        <v>9</v>
      </c>
    </row>
    <row r="1585" spans="1:4" x14ac:dyDescent="0.25">
      <c r="A1585" s="44"/>
      <c r="B1585" s="43">
        <v>27</v>
      </c>
      <c r="C1585" s="43">
        <v>18</v>
      </c>
      <c r="D1585" s="43" t="s">
        <v>9</v>
      </c>
    </row>
    <row r="1586" spans="1:4" x14ac:dyDescent="0.25">
      <c r="A1586" s="44"/>
      <c r="B1586" s="43">
        <v>27</v>
      </c>
      <c r="C1586" s="43">
        <v>19</v>
      </c>
      <c r="D1586" s="43" t="s">
        <v>9</v>
      </c>
    </row>
    <row r="1587" spans="1:4" x14ac:dyDescent="0.25">
      <c r="A1587" s="44"/>
      <c r="B1587" s="43">
        <v>27</v>
      </c>
      <c r="C1587" s="43">
        <v>20</v>
      </c>
      <c r="D1587" s="43" t="s">
        <v>9</v>
      </c>
    </row>
    <row r="1588" spans="1:4" x14ac:dyDescent="0.25">
      <c r="A1588" s="44"/>
      <c r="B1588" s="43">
        <v>27</v>
      </c>
      <c r="C1588" s="43">
        <v>21</v>
      </c>
      <c r="D1588" s="43" t="s">
        <v>9</v>
      </c>
    </row>
    <row r="1589" spans="1:4" x14ac:dyDescent="0.25">
      <c r="A1589" s="44"/>
      <c r="B1589" s="43">
        <v>27</v>
      </c>
      <c r="C1589" s="43">
        <v>22</v>
      </c>
      <c r="D1589" s="43" t="s">
        <v>9</v>
      </c>
    </row>
    <row r="1590" spans="1:4" x14ac:dyDescent="0.25">
      <c r="A1590" s="44"/>
      <c r="B1590" s="43">
        <v>27</v>
      </c>
      <c r="C1590" s="43">
        <v>23</v>
      </c>
      <c r="D1590" s="43" t="s">
        <v>9</v>
      </c>
    </row>
    <row r="1591" spans="1:4" x14ac:dyDescent="0.25">
      <c r="A1591" s="44"/>
      <c r="B1591" s="43">
        <v>27</v>
      </c>
      <c r="C1591" s="43">
        <v>24</v>
      </c>
      <c r="D1591" s="43" t="s">
        <v>9</v>
      </c>
    </row>
    <row r="1592" spans="1:4" x14ac:dyDescent="0.25">
      <c r="A1592" s="44"/>
      <c r="B1592" s="43">
        <v>27</v>
      </c>
      <c r="C1592" s="43">
        <v>25</v>
      </c>
      <c r="D1592" s="43" t="s">
        <v>9</v>
      </c>
    </row>
    <row r="1593" spans="1:4" x14ac:dyDescent="0.25">
      <c r="A1593" s="44"/>
      <c r="B1593" s="43">
        <v>27</v>
      </c>
      <c r="C1593" s="43">
        <v>26</v>
      </c>
      <c r="D1593" s="43" t="s">
        <v>9</v>
      </c>
    </row>
    <row r="1594" spans="1:4" x14ac:dyDescent="0.25">
      <c r="A1594" s="44">
        <v>0.67609889444266835</v>
      </c>
      <c r="B1594" s="43">
        <v>27</v>
      </c>
      <c r="C1594" s="43">
        <v>27</v>
      </c>
      <c r="D1594" s="43" t="s">
        <v>9</v>
      </c>
    </row>
    <row r="1595" spans="1:4" x14ac:dyDescent="0.25">
      <c r="A1595" s="44">
        <v>0.67323545023483466</v>
      </c>
      <c r="B1595" s="43">
        <v>27</v>
      </c>
      <c r="C1595" s="43">
        <v>28</v>
      </c>
      <c r="D1595" s="43" t="s">
        <v>9</v>
      </c>
    </row>
    <row r="1596" spans="1:4" x14ac:dyDescent="0.25">
      <c r="A1596" s="44">
        <v>0.66860129358086562</v>
      </c>
      <c r="B1596" s="43">
        <v>27</v>
      </c>
      <c r="C1596" s="43">
        <v>29</v>
      </c>
      <c r="D1596" s="43" t="s">
        <v>9</v>
      </c>
    </row>
    <row r="1597" spans="1:4" x14ac:dyDescent="0.25">
      <c r="A1597" s="44">
        <v>0.66407239655578554</v>
      </c>
      <c r="B1597" s="43">
        <v>27</v>
      </c>
      <c r="C1597" s="43">
        <v>30</v>
      </c>
      <c r="D1597" s="43" t="s">
        <v>9</v>
      </c>
    </row>
    <row r="1598" spans="1:4" x14ac:dyDescent="0.25">
      <c r="A1598" s="44">
        <v>0.66135004346870696</v>
      </c>
      <c r="B1598" s="43">
        <v>27</v>
      </c>
      <c r="C1598" s="43">
        <v>31</v>
      </c>
      <c r="D1598" s="43" t="s">
        <v>9</v>
      </c>
    </row>
    <row r="1599" spans="1:4" x14ac:dyDescent="0.25">
      <c r="A1599" s="44">
        <v>0.66132081945350318</v>
      </c>
      <c r="B1599" s="43">
        <v>27</v>
      </c>
      <c r="C1599" s="43">
        <v>32</v>
      </c>
      <c r="D1599" s="43" t="s">
        <v>9</v>
      </c>
    </row>
    <row r="1600" spans="1:4" x14ac:dyDescent="0.25">
      <c r="A1600" s="44">
        <v>0.66127945739736005</v>
      </c>
      <c r="B1600" s="43">
        <v>27</v>
      </c>
      <c r="C1600" s="43">
        <v>33</v>
      </c>
      <c r="D1600" s="43" t="s">
        <v>9</v>
      </c>
    </row>
    <row r="1601" spans="1:4" x14ac:dyDescent="0.25">
      <c r="A1601" s="44">
        <v>0.66197247593047892</v>
      </c>
      <c r="B1601" s="43">
        <v>27</v>
      </c>
      <c r="C1601" s="43">
        <v>34</v>
      </c>
      <c r="D1601" s="43" t="s">
        <v>9</v>
      </c>
    </row>
    <row r="1602" spans="1:4" x14ac:dyDescent="0.25">
      <c r="A1602" s="44">
        <v>0.66292941448791831</v>
      </c>
      <c r="B1602" s="43">
        <v>27</v>
      </c>
      <c r="C1602" s="43">
        <v>35</v>
      </c>
      <c r="D1602" s="43" t="s">
        <v>9</v>
      </c>
    </row>
    <row r="1603" spans="1:4" x14ac:dyDescent="0.25">
      <c r="A1603" s="44">
        <v>0.6644892507595791</v>
      </c>
      <c r="B1603" s="43">
        <v>27</v>
      </c>
      <c r="C1603" s="43">
        <v>36</v>
      </c>
      <c r="D1603" s="43" t="s">
        <v>9</v>
      </c>
    </row>
    <row r="1604" spans="1:4" x14ac:dyDescent="0.25">
      <c r="A1604" s="44">
        <v>0.66632301711218711</v>
      </c>
      <c r="B1604" s="43">
        <v>27</v>
      </c>
      <c r="C1604" s="43">
        <v>37</v>
      </c>
      <c r="D1604" s="43" t="s">
        <v>9</v>
      </c>
    </row>
    <row r="1605" spans="1:4" x14ac:dyDescent="0.25">
      <c r="A1605" s="44">
        <v>0.66829018804840523</v>
      </c>
      <c r="B1605" s="43">
        <v>27</v>
      </c>
      <c r="C1605" s="43">
        <v>38</v>
      </c>
      <c r="D1605" s="43" t="s">
        <v>9</v>
      </c>
    </row>
    <row r="1606" spans="1:4" x14ac:dyDescent="0.25">
      <c r="A1606" s="44">
        <v>0.67001159983920067</v>
      </c>
      <c r="B1606" s="43">
        <v>27</v>
      </c>
      <c r="C1606" s="43">
        <v>39</v>
      </c>
      <c r="D1606" s="43" t="s">
        <v>9</v>
      </c>
    </row>
    <row r="1607" spans="1:4" x14ac:dyDescent="0.25">
      <c r="A1607" s="44">
        <v>0.67264750022849196</v>
      </c>
      <c r="B1607" s="43">
        <v>27</v>
      </c>
      <c r="C1607" s="43">
        <v>40</v>
      </c>
      <c r="D1607" s="43" t="s">
        <v>9</v>
      </c>
    </row>
    <row r="1608" spans="1:4" x14ac:dyDescent="0.25">
      <c r="A1608" s="44">
        <v>0.67567986394509394</v>
      </c>
      <c r="B1608" s="43">
        <v>27</v>
      </c>
      <c r="C1608" s="43">
        <v>41</v>
      </c>
      <c r="D1608" s="43" t="s">
        <v>9</v>
      </c>
    </row>
    <row r="1609" spans="1:4" x14ac:dyDescent="0.25">
      <c r="A1609" s="44">
        <v>0.67795984510114249</v>
      </c>
      <c r="B1609" s="43">
        <v>27</v>
      </c>
      <c r="C1609" s="43">
        <v>42</v>
      </c>
      <c r="D1609" s="43" t="s">
        <v>9</v>
      </c>
    </row>
    <row r="1610" spans="1:4" x14ac:dyDescent="0.25">
      <c r="A1610" s="44">
        <v>0.67977166581574366</v>
      </c>
      <c r="B1610" s="43">
        <v>27</v>
      </c>
      <c r="C1610" s="43">
        <v>43</v>
      </c>
      <c r="D1610" s="43" t="s">
        <v>9</v>
      </c>
    </row>
    <row r="1611" spans="1:4" x14ac:dyDescent="0.25">
      <c r="A1611" s="44">
        <v>0.68170932877593404</v>
      </c>
      <c r="B1611" s="43">
        <v>27</v>
      </c>
      <c r="C1611" s="43">
        <v>44</v>
      </c>
      <c r="D1611" s="43" t="s">
        <v>9</v>
      </c>
    </row>
    <row r="1612" spans="1:4" x14ac:dyDescent="0.25">
      <c r="A1612" s="44">
        <v>0.68384916337108248</v>
      </c>
      <c r="B1612" s="43">
        <v>27</v>
      </c>
      <c r="C1612" s="43">
        <v>45</v>
      </c>
      <c r="D1612" s="43" t="s">
        <v>9</v>
      </c>
    </row>
    <row r="1613" spans="1:4" x14ac:dyDescent="0.25">
      <c r="A1613" s="44">
        <v>0.68589711035136514</v>
      </c>
      <c r="B1613" s="43">
        <v>27</v>
      </c>
      <c r="C1613" s="43">
        <v>46</v>
      </c>
      <c r="D1613" s="43" t="s">
        <v>9</v>
      </c>
    </row>
    <row r="1614" spans="1:4" x14ac:dyDescent="0.25">
      <c r="A1614" s="44">
        <v>0.68737860647937266</v>
      </c>
      <c r="B1614" s="43">
        <v>27</v>
      </c>
      <c r="C1614" s="43">
        <v>47</v>
      </c>
      <c r="D1614" s="43" t="s">
        <v>9</v>
      </c>
    </row>
    <row r="1615" spans="1:4" x14ac:dyDescent="0.25">
      <c r="A1615" s="44">
        <v>0.68914019493547718</v>
      </c>
      <c r="B1615" s="43">
        <v>27</v>
      </c>
      <c r="C1615" s="43">
        <v>48</v>
      </c>
      <c r="D1615" s="43" t="s">
        <v>9</v>
      </c>
    </row>
    <row r="1616" spans="1:4" x14ac:dyDescent="0.25">
      <c r="A1616" s="44">
        <v>0.6904788167497905</v>
      </c>
      <c r="B1616" s="43">
        <v>27</v>
      </c>
      <c r="C1616" s="43">
        <v>49</v>
      </c>
      <c r="D1616" s="43" t="s">
        <v>9</v>
      </c>
    </row>
    <row r="1617" spans="1:4" x14ac:dyDescent="0.25">
      <c r="A1617" s="44">
        <v>0.69225345577878983</v>
      </c>
      <c r="B1617" s="43">
        <v>27</v>
      </c>
      <c r="C1617" s="43">
        <v>50</v>
      </c>
      <c r="D1617" s="43" t="s">
        <v>9</v>
      </c>
    </row>
    <row r="1618" spans="1:4" x14ac:dyDescent="0.25">
      <c r="A1618" s="44">
        <v>0.69372525695904308</v>
      </c>
      <c r="B1618" s="43">
        <v>27</v>
      </c>
      <c r="C1618" s="43">
        <v>51</v>
      </c>
      <c r="D1618" s="43" t="s">
        <v>9</v>
      </c>
    </row>
    <row r="1619" spans="1:4" x14ac:dyDescent="0.25">
      <c r="A1619" s="44">
        <v>0.69481814466322545</v>
      </c>
      <c r="B1619" s="43">
        <v>27</v>
      </c>
      <c r="C1619" s="43">
        <v>52</v>
      </c>
      <c r="D1619" s="43" t="s">
        <v>9</v>
      </c>
    </row>
    <row r="1620" spans="1:4" x14ac:dyDescent="0.25">
      <c r="A1620" s="44">
        <v>0.69537143824337966</v>
      </c>
      <c r="B1620" s="43">
        <v>27</v>
      </c>
      <c r="C1620" s="43">
        <v>53</v>
      </c>
      <c r="D1620" s="43" t="s">
        <v>9</v>
      </c>
    </row>
    <row r="1621" spans="1:4" x14ac:dyDescent="0.25">
      <c r="A1621" s="44">
        <v>0.69574381091391146</v>
      </c>
      <c r="B1621" s="43">
        <v>27</v>
      </c>
      <c r="C1621" s="43">
        <v>54</v>
      </c>
      <c r="D1621" s="43" t="s">
        <v>9</v>
      </c>
    </row>
    <row r="1622" spans="1:4" x14ac:dyDescent="0.25">
      <c r="A1622" s="44">
        <v>0.69606149114637694</v>
      </c>
      <c r="B1622" s="43">
        <v>27</v>
      </c>
      <c r="C1622" s="43">
        <v>55</v>
      </c>
      <c r="D1622" s="43" t="s">
        <v>9</v>
      </c>
    </row>
    <row r="1623" spans="1:4" x14ac:dyDescent="0.25">
      <c r="A1623" s="44">
        <v>0.69601644256316664</v>
      </c>
      <c r="B1623" s="43">
        <v>27</v>
      </c>
      <c r="C1623" s="43">
        <v>56</v>
      </c>
      <c r="D1623" s="43" t="s">
        <v>9</v>
      </c>
    </row>
    <row r="1624" spans="1:4" x14ac:dyDescent="0.25">
      <c r="A1624" s="44">
        <v>0.69610859388990221</v>
      </c>
      <c r="B1624" s="43">
        <v>27</v>
      </c>
      <c r="C1624" s="43">
        <v>57</v>
      </c>
      <c r="D1624" s="43" t="s">
        <v>9</v>
      </c>
    </row>
    <row r="1625" spans="1:4" x14ac:dyDescent="0.25">
      <c r="A1625" s="44">
        <v>0.69610859388990221</v>
      </c>
      <c r="B1625" s="43">
        <v>27</v>
      </c>
      <c r="C1625" s="43">
        <v>58</v>
      </c>
      <c r="D1625" s="43" t="s">
        <v>9</v>
      </c>
    </row>
    <row r="1626" spans="1:4" x14ac:dyDescent="0.25">
      <c r="A1626" s="44"/>
      <c r="B1626" s="43">
        <v>28</v>
      </c>
      <c r="C1626" s="43">
        <v>1</v>
      </c>
      <c r="D1626" s="43" t="s">
        <v>9</v>
      </c>
    </row>
    <row r="1627" spans="1:4" x14ac:dyDescent="0.25">
      <c r="A1627" s="44"/>
      <c r="B1627" s="43">
        <v>28</v>
      </c>
      <c r="C1627" s="43">
        <v>2</v>
      </c>
      <c r="D1627" s="43" t="s">
        <v>9</v>
      </c>
    </row>
    <row r="1628" spans="1:4" x14ac:dyDescent="0.25">
      <c r="A1628" s="44"/>
      <c r="B1628" s="43">
        <v>28</v>
      </c>
      <c r="C1628" s="43">
        <v>3</v>
      </c>
      <c r="D1628" s="43" t="s">
        <v>9</v>
      </c>
    </row>
    <row r="1629" spans="1:4" x14ac:dyDescent="0.25">
      <c r="A1629" s="44"/>
      <c r="B1629" s="43">
        <v>28</v>
      </c>
      <c r="C1629" s="43">
        <v>4</v>
      </c>
      <c r="D1629" s="43" t="s">
        <v>9</v>
      </c>
    </row>
    <row r="1630" spans="1:4" x14ac:dyDescent="0.25">
      <c r="A1630" s="44"/>
      <c r="B1630" s="43">
        <v>28</v>
      </c>
      <c r="C1630" s="43">
        <v>5</v>
      </c>
      <c r="D1630" s="43" t="s">
        <v>9</v>
      </c>
    </row>
    <row r="1631" spans="1:4" x14ac:dyDescent="0.25">
      <c r="A1631" s="44"/>
      <c r="B1631" s="43">
        <v>28</v>
      </c>
      <c r="C1631" s="43">
        <v>6</v>
      </c>
      <c r="D1631" s="43" t="s">
        <v>9</v>
      </c>
    </row>
    <row r="1632" spans="1:4" x14ac:dyDescent="0.25">
      <c r="A1632" s="44"/>
      <c r="B1632" s="43">
        <v>28</v>
      </c>
      <c r="C1632" s="43">
        <v>7</v>
      </c>
      <c r="D1632" s="43" t="s">
        <v>9</v>
      </c>
    </row>
    <row r="1633" spans="1:4" x14ac:dyDescent="0.25">
      <c r="A1633" s="44"/>
      <c r="B1633" s="43">
        <v>28</v>
      </c>
      <c r="C1633" s="43">
        <v>8</v>
      </c>
      <c r="D1633" s="43" t="s">
        <v>9</v>
      </c>
    </row>
    <row r="1634" spans="1:4" x14ac:dyDescent="0.25">
      <c r="A1634" s="44"/>
      <c r="B1634" s="43">
        <v>28</v>
      </c>
      <c r="C1634" s="43">
        <v>9</v>
      </c>
      <c r="D1634" s="43" t="s">
        <v>9</v>
      </c>
    </row>
    <row r="1635" spans="1:4" x14ac:dyDescent="0.25">
      <c r="A1635" s="44"/>
      <c r="B1635" s="43">
        <v>28</v>
      </c>
      <c r="C1635" s="43">
        <v>10</v>
      </c>
      <c r="D1635" s="43" t="s">
        <v>9</v>
      </c>
    </row>
    <row r="1636" spans="1:4" x14ac:dyDescent="0.25">
      <c r="A1636" s="44"/>
      <c r="B1636" s="43">
        <v>28</v>
      </c>
      <c r="C1636" s="43">
        <v>11</v>
      </c>
      <c r="D1636" s="43" t="s">
        <v>9</v>
      </c>
    </row>
    <row r="1637" spans="1:4" x14ac:dyDescent="0.25">
      <c r="A1637" s="44"/>
      <c r="B1637" s="43">
        <v>28</v>
      </c>
      <c r="C1637" s="43">
        <v>12</v>
      </c>
      <c r="D1637" s="43" t="s">
        <v>9</v>
      </c>
    </row>
    <row r="1638" spans="1:4" x14ac:dyDescent="0.25">
      <c r="A1638" s="44"/>
      <c r="B1638" s="43">
        <v>28</v>
      </c>
      <c r="C1638" s="43">
        <v>13</v>
      </c>
      <c r="D1638" s="43" t="s">
        <v>9</v>
      </c>
    </row>
    <row r="1639" spans="1:4" x14ac:dyDescent="0.25">
      <c r="A1639" s="44"/>
      <c r="B1639" s="43">
        <v>28</v>
      </c>
      <c r="C1639" s="43">
        <v>14</v>
      </c>
      <c r="D1639" s="43" t="s">
        <v>9</v>
      </c>
    </row>
    <row r="1640" spans="1:4" x14ac:dyDescent="0.25">
      <c r="A1640" s="44"/>
      <c r="B1640" s="43">
        <v>28</v>
      </c>
      <c r="C1640" s="43">
        <v>15</v>
      </c>
      <c r="D1640" s="43" t="s">
        <v>9</v>
      </c>
    </row>
    <row r="1641" spans="1:4" x14ac:dyDescent="0.25">
      <c r="A1641" s="44"/>
      <c r="B1641" s="43">
        <v>28</v>
      </c>
      <c r="C1641" s="43">
        <v>16</v>
      </c>
      <c r="D1641" s="43" t="s">
        <v>9</v>
      </c>
    </row>
    <row r="1642" spans="1:4" x14ac:dyDescent="0.25">
      <c r="A1642" s="44"/>
      <c r="B1642" s="43">
        <v>28</v>
      </c>
      <c r="C1642" s="43">
        <v>17</v>
      </c>
      <c r="D1642" s="43" t="s">
        <v>9</v>
      </c>
    </row>
    <row r="1643" spans="1:4" x14ac:dyDescent="0.25">
      <c r="A1643" s="44"/>
      <c r="B1643" s="43">
        <v>28</v>
      </c>
      <c r="C1643" s="43">
        <v>18</v>
      </c>
      <c r="D1643" s="43" t="s">
        <v>9</v>
      </c>
    </row>
    <row r="1644" spans="1:4" x14ac:dyDescent="0.25">
      <c r="A1644" s="44"/>
      <c r="B1644" s="43">
        <v>28</v>
      </c>
      <c r="C1644" s="43">
        <v>19</v>
      </c>
      <c r="D1644" s="43" t="s">
        <v>9</v>
      </c>
    </row>
    <row r="1645" spans="1:4" x14ac:dyDescent="0.25">
      <c r="A1645" s="44"/>
      <c r="B1645" s="43">
        <v>28</v>
      </c>
      <c r="C1645" s="43">
        <v>20</v>
      </c>
      <c r="D1645" s="43" t="s">
        <v>9</v>
      </c>
    </row>
    <row r="1646" spans="1:4" x14ac:dyDescent="0.25">
      <c r="A1646" s="44"/>
      <c r="B1646" s="43">
        <v>28</v>
      </c>
      <c r="C1646" s="43">
        <v>21</v>
      </c>
      <c r="D1646" s="43" t="s">
        <v>9</v>
      </c>
    </row>
    <row r="1647" spans="1:4" x14ac:dyDescent="0.25">
      <c r="A1647" s="44"/>
      <c r="B1647" s="43">
        <v>28</v>
      </c>
      <c r="C1647" s="43">
        <v>22</v>
      </c>
      <c r="D1647" s="43" t="s">
        <v>9</v>
      </c>
    </row>
    <row r="1648" spans="1:4" x14ac:dyDescent="0.25">
      <c r="A1648" s="44"/>
      <c r="B1648" s="43">
        <v>28</v>
      </c>
      <c r="C1648" s="43">
        <v>23</v>
      </c>
      <c r="D1648" s="43" t="s">
        <v>9</v>
      </c>
    </row>
    <row r="1649" spans="1:4" x14ac:dyDescent="0.25">
      <c r="A1649" s="44"/>
      <c r="B1649" s="43">
        <v>28</v>
      </c>
      <c r="C1649" s="43">
        <v>24</v>
      </c>
      <c r="D1649" s="43" t="s">
        <v>9</v>
      </c>
    </row>
    <row r="1650" spans="1:4" x14ac:dyDescent="0.25">
      <c r="A1650" s="44"/>
      <c r="B1650" s="43">
        <v>28</v>
      </c>
      <c r="C1650" s="43">
        <v>25</v>
      </c>
      <c r="D1650" s="43" t="s">
        <v>9</v>
      </c>
    </row>
    <row r="1651" spans="1:4" x14ac:dyDescent="0.25">
      <c r="A1651" s="44"/>
      <c r="B1651" s="43">
        <v>28</v>
      </c>
      <c r="C1651" s="43">
        <v>26</v>
      </c>
      <c r="D1651" s="43" t="s">
        <v>9</v>
      </c>
    </row>
    <row r="1652" spans="1:4" x14ac:dyDescent="0.25">
      <c r="A1652" s="44"/>
      <c r="B1652" s="43">
        <v>28</v>
      </c>
      <c r="C1652" s="43">
        <v>27</v>
      </c>
      <c r="D1652" s="43" t="s">
        <v>9</v>
      </c>
    </row>
    <row r="1653" spans="1:4" x14ac:dyDescent="0.25">
      <c r="A1653" s="44">
        <v>0.67313173957259753</v>
      </c>
      <c r="B1653" s="43">
        <v>28</v>
      </c>
      <c r="C1653" s="43">
        <v>28</v>
      </c>
      <c r="D1653" s="43" t="s">
        <v>9</v>
      </c>
    </row>
    <row r="1654" spans="1:4" x14ac:dyDescent="0.25">
      <c r="A1654" s="44">
        <v>0.66823327931162535</v>
      </c>
      <c r="B1654" s="43">
        <v>28</v>
      </c>
      <c r="C1654" s="43">
        <v>29</v>
      </c>
      <c r="D1654" s="43" t="s">
        <v>9</v>
      </c>
    </row>
    <row r="1655" spans="1:4" x14ac:dyDescent="0.25">
      <c r="A1655" s="44">
        <v>0.66355539067189251</v>
      </c>
      <c r="B1655" s="43">
        <v>28</v>
      </c>
      <c r="C1655" s="43">
        <v>30</v>
      </c>
      <c r="D1655" s="43" t="s">
        <v>9</v>
      </c>
    </row>
    <row r="1656" spans="1:4" x14ac:dyDescent="0.25">
      <c r="A1656" s="44">
        <v>0.66125136176428145</v>
      </c>
      <c r="B1656" s="43">
        <v>28</v>
      </c>
      <c r="C1656" s="43">
        <v>31</v>
      </c>
      <c r="D1656" s="43" t="s">
        <v>9</v>
      </c>
    </row>
    <row r="1657" spans="1:4" x14ac:dyDescent="0.25">
      <c r="A1657" s="44">
        <v>0.66108247536587283</v>
      </c>
      <c r="B1657" s="43">
        <v>28</v>
      </c>
      <c r="C1657" s="43">
        <v>32</v>
      </c>
      <c r="D1657" s="43" t="s">
        <v>9</v>
      </c>
    </row>
    <row r="1658" spans="1:4" x14ac:dyDescent="0.25">
      <c r="A1658" s="44">
        <v>0.66096082779758702</v>
      </c>
      <c r="B1658" s="43">
        <v>28</v>
      </c>
      <c r="C1658" s="43">
        <v>33</v>
      </c>
      <c r="D1658" s="43" t="s">
        <v>9</v>
      </c>
    </row>
    <row r="1659" spans="1:4" x14ac:dyDescent="0.25">
      <c r="A1659" s="44">
        <v>0.66190504835542996</v>
      </c>
      <c r="B1659" s="43">
        <v>28</v>
      </c>
      <c r="C1659" s="43">
        <v>34</v>
      </c>
      <c r="D1659" s="43" t="s">
        <v>9</v>
      </c>
    </row>
    <row r="1660" spans="1:4" x14ac:dyDescent="0.25">
      <c r="A1660" s="44">
        <v>0.66334300771994714</v>
      </c>
      <c r="B1660" s="43">
        <v>28</v>
      </c>
      <c r="C1660" s="43">
        <v>35</v>
      </c>
      <c r="D1660" s="43" t="s">
        <v>9</v>
      </c>
    </row>
    <row r="1661" spans="1:4" x14ac:dyDescent="0.25">
      <c r="A1661" s="44">
        <v>0.66513046201393644</v>
      </c>
      <c r="B1661" s="43">
        <v>28</v>
      </c>
      <c r="C1661" s="43">
        <v>36</v>
      </c>
      <c r="D1661" s="43" t="s">
        <v>9</v>
      </c>
    </row>
    <row r="1662" spans="1:4" x14ac:dyDescent="0.25">
      <c r="A1662" s="44">
        <v>0.66734219830712038</v>
      </c>
      <c r="B1662" s="43">
        <v>28</v>
      </c>
      <c r="C1662" s="43">
        <v>37</v>
      </c>
      <c r="D1662" s="43" t="s">
        <v>9</v>
      </c>
    </row>
    <row r="1663" spans="1:4" x14ac:dyDescent="0.25">
      <c r="A1663" s="44">
        <v>0.66949909772273442</v>
      </c>
      <c r="B1663" s="43">
        <v>28</v>
      </c>
      <c r="C1663" s="43">
        <v>38</v>
      </c>
      <c r="D1663" s="43" t="s">
        <v>9</v>
      </c>
    </row>
    <row r="1664" spans="1:4" x14ac:dyDescent="0.25">
      <c r="A1664" s="44">
        <v>0.67123496713881681</v>
      </c>
      <c r="B1664" s="43">
        <v>28</v>
      </c>
      <c r="C1664" s="43">
        <v>39</v>
      </c>
      <c r="D1664" s="43" t="s">
        <v>9</v>
      </c>
    </row>
    <row r="1665" spans="1:4" x14ac:dyDescent="0.25">
      <c r="A1665" s="44">
        <v>0.67432833531799496</v>
      </c>
      <c r="B1665" s="43">
        <v>28</v>
      </c>
      <c r="C1665" s="43">
        <v>40</v>
      </c>
      <c r="D1665" s="43" t="s">
        <v>9</v>
      </c>
    </row>
    <row r="1666" spans="1:4" x14ac:dyDescent="0.25">
      <c r="A1666" s="44">
        <v>0.67744219879031276</v>
      </c>
      <c r="B1666" s="43">
        <v>28</v>
      </c>
      <c r="C1666" s="43">
        <v>41</v>
      </c>
      <c r="D1666" s="43" t="s">
        <v>9</v>
      </c>
    </row>
    <row r="1667" spans="1:4" x14ac:dyDescent="0.25">
      <c r="A1667" s="44">
        <v>0.67985883740458275</v>
      </c>
      <c r="B1667" s="43">
        <v>28</v>
      </c>
      <c r="C1667" s="43">
        <v>42</v>
      </c>
      <c r="D1667" s="43" t="s">
        <v>9</v>
      </c>
    </row>
    <row r="1668" spans="1:4" x14ac:dyDescent="0.25">
      <c r="A1668" s="44">
        <v>0.68194019872962353</v>
      </c>
      <c r="B1668" s="43">
        <v>28</v>
      </c>
      <c r="C1668" s="43">
        <v>43</v>
      </c>
      <c r="D1668" s="43" t="s">
        <v>9</v>
      </c>
    </row>
    <row r="1669" spans="1:4" x14ac:dyDescent="0.25">
      <c r="A1669" s="44">
        <v>0.68388456725867608</v>
      </c>
      <c r="B1669" s="43">
        <v>28</v>
      </c>
      <c r="C1669" s="43">
        <v>44</v>
      </c>
      <c r="D1669" s="43" t="s">
        <v>9</v>
      </c>
    </row>
    <row r="1670" spans="1:4" x14ac:dyDescent="0.25">
      <c r="A1670" s="44">
        <v>0.68602719675219248</v>
      </c>
      <c r="B1670" s="43">
        <v>28</v>
      </c>
      <c r="C1670" s="43">
        <v>45</v>
      </c>
      <c r="D1670" s="43" t="s">
        <v>9</v>
      </c>
    </row>
    <row r="1671" spans="1:4" x14ac:dyDescent="0.25">
      <c r="A1671" s="44">
        <v>0.68806473259323897</v>
      </c>
      <c r="B1671" s="43">
        <v>28</v>
      </c>
      <c r="C1671" s="43">
        <v>46</v>
      </c>
      <c r="D1671" s="43" t="s">
        <v>9</v>
      </c>
    </row>
    <row r="1672" spans="1:4" x14ac:dyDescent="0.25">
      <c r="A1672" s="44">
        <v>0.68953273734134346</v>
      </c>
      <c r="B1672" s="43">
        <v>28</v>
      </c>
      <c r="C1672" s="43">
        <v>47</v>
      </c>
      <c r="D1672" s="43" t="s">
        <v>9</v>
      </c>
    </row>
    <row r="1673" spans="1:4" x14ac:dyDescent="0.25">
      <c r="A1673" s="44">
        <v>0.69117527002994783</v>
      </c>
      <c r="B1673" s="43">
        <v>28</v>
      </c>
      <c r="C1673" s="43">
        <v>48</v>
      </c>
      <c r="D1673" s="43" t="s">
        <v>9</v>
      </c>
    </row>
    <row r="1674" spans="1:4" x14ac:dyDescent="0.25">
      <c r="A1674" s="44">
        <v>0.69251323515160879</v>
      </c>
      <c r="B1674" s="43">
        <v>28</v>
      </c>
      <c r="C1674" s="43">
        <v>49</v>
      </c>
      <c r="D1674" s="43" t="s">
        <v>9</v>
      </c>
    </row>
    <row r="1675" spans="1:4" x14ac:dyDescent="0.25">
      <c r="A1675" s="44">
        <v>0.69432722254912982</v>
      </c>
      <c r="B1675" s="43">
        <v>28</v>
      </c>
      <c r="C1675" s="43">
        <v>50</v>
      </c>
      <c r="D1675" s="43" t="s">
        <v>9</v>
      </c>
    </row>
    <row r="1676" spans="1:4" x14ac:dyDescent="0.25">
      <c r="A1676" s="44">
        <v>0.69583706331458961</v>
      </c>
      <c r="B1676" s="43">
        <v>28</v>
      </c>
      <c r="C1676" s="43">
        <v>51</v>
      </c>
      <c r="D1676" s="43" t="s">
        <v>9</v>
      </c>
    </row>
    <row r="1677" spans="1:4" x14ac:dyDescent="0.25">
      <c r="A1677" s="44">
        <v>0.69695300474968669</v>
      </c>
      <c r="B1677" s="43">
        <v>28</v>
      </c>
      <c r="C1677" s="43">
        <v>52</v>
      </c>
      <c r="D1677" s="43" t="s">
        <v>9</v>
      </c>
    </row>
    <row r="1678" spans="1:4" x14ac:dyDescent="0.25">
      <c r="A1678" s="44">
        <v>0.69751490502503655</v>
      </c>
      <c r="B1678" s="43">
        <v>28</v>
      </c>
      <c r="C1678" s="43">
        <v>53</v>
      </c>
      <c r="D1678" s="43" t="s">
        <v>9</v>
      </c>
    </row>
    <row r="1679" spans="1:4" x14ac:dyDescent="0.25">
      <c r="A1679" s="44">
        <v>0.69788459460446606</v>
      </c>
      <c r="B1679" s="43">
        <v>28</v>
      </c>
      <c r="C1679" s="43">
        <v>54</v>
      </c>
      <c r="D1679" s="43" t="s">
        <v>9</v>
      </c>
    </row>
    <row r="1680" spans="1:4" x14ac:dyDescent="0.25">
      <c r="A1680" s="44">
        <v>0.69819807684034496</v>
      </c>
      <c r="B1680" s="43">
        <v>28</v>
      </c>
      <c r="C1680" s="43">
        <v>55</v>
      </c>
      <c r="D1680" s="43" t="s">
        <v>9</v>
      </c>
    </row>
    <row r="1681" spans="1:4" x14ac:dyDescent="0.25">
      <c r="A1681" s="44">
        <v>0.6981453446968946</v>
      </c>
      <c r="B1681" s="43">
        <v>28</v>
      </c>
      <c r="C1681" s="43">
        <v>56</v>
      </c>
      <c r="D1681" s="43" t="s">
        <v>9</v>
      </c>
    </row>
    <row r="1682" spans="1:4" x14ac:dyDescent="0.25">
      <c r="A1682" s="44">
        <v>0.69823938923287532</v>
      </c>
      <c r="B1682" s="43">
        <v>28</v>
      </c>
      <c r="C1682" s="43">
        <v>57</v>
      </c>
      <c r="D1682" s="43" t="s">
        <v>9</v>
      </c>
    </row>
    <row r="1683" spans="1:4" x14ac:dyDescent="0.25">
      <c r="A1683" s="44">
        <v>0.69823938923287532</v>
      </c>
      <c r="B1683" s="43">
        <v>28</v>
      </c>
      <c r="C1683" s="43">
        <v>58</v>
      </c>
      <c r="D1683" s="43" t="s">
        <v>9</v>
      </c>
    </row>
    <row r="1684" spans="1:4" x14ac:dyDescent="0.25">
      <c r="A1684" s="44"/>
      <c r="B1684" s="43">
        <v>29</v>
      </c>
      <c r="C1684" s="43">
        <v>1</v>
      </c>
      <c r="D1684" s="43" t="s">
        <v>9</v>
      </c>
    </row>
    <row r="1685" spans="1:4" x14ac:dyDescent="0.25">
      <c r="A1685" s="44"/>
      <c r="B1685" s="43">
        <v>29</v>
      </c>
      <c r="C1685" s="43">
        <v>2</v>
      </c>
      <c r="D1685" s="43" t="s">
        <v>9</v>
      </c>
    </row>
    <row r="1686" spans="1:4" x14ac:dyDescent="0.25">
      <c r="A1686" s="44"/>
      <c r="B1686" s="43">
        <v>29</v>
      </c>
      <c r="C1686" s="43">
        <v>3</v>
      </c>
      <c r="D1686" s="43" t="s">
        <v>9</v>
      </c>
    </row>
    <row r="1687" spans="1:4" x14ac:dyDescent="0.25">
      <c r="A1687" s="44"/>
      <c r="B1687" s="43">
        <v>29</v>
      </c>
      <c r="C1687" s="43">
        <v>4</v>
      </c>
      <c r="D1687" s="43" t="s">
        <v>9</v>
      </c>
    </row>
    <row r="1688" spans="1:4" x14ac:dyDescent="0.25">
      <c r="A1688" s="44"/>
      <c r="B1688" s="43">
        <v>29</v>
      </c>
      <c r="C1688" s="43">
        <v>5</v>
      </c>
      <c r="D1688" s="43" t="s">
        <v>9</v>
      </c>
    </row>
    <row r="1689" spans="1:4" x14ac:dyDescent="0.25">
      <c r="A1689" s="44"/>
      <c r="B1689" s="43">
        <v>29</v>
      </c>
      <c r="C1689" s="43">
        <v>6</v>
      </c>
      <c r="D1689" s="43" t="s">
        <v>9</v>
      </c>
    </row>
    <row r="1690" spans="1:4" x14ac:dyDescent="0.25">
      <c r="A1690" s="44"/>
      <c r="B1690" s="43">
        <v>29</v>
      </c>
      <c r="C1690" s="43">
        <v>7</v>
      </c>
      <c r="D1690" s="43" t="s">
        <v>9</v>
      </c>
    </row>
    <row r="1691" spans="1:4" x14ac:dyDescent="0.25">
      <c r="A1691" s="44"/>
      <c r="B1691" s="43">
        <v>29</v>
      </c>
      <c r="C1691" s="43">
        <v>8</v>
      </c>
      <c r="D1691" s="43" t="s">
        <v>9</v>
      </c>
    </row>
    <row r="1692" spans="1:4" x14ac:dyDescent="0.25">
      <c r="A1692" s="44"/>
      <c r="B1692" s="43">
        <v>29</v>
      </c>
      <c r="C1692" s="43">
        <v>9</v>
      </c>
      <c r="D1692" s="43" t="s">
        <v>9</v>
      </c>
    </row>
    <row r="1693" spans="1:4" x14ac:dyDescent="0.25">
      <c r="A1693" s="44"/>
      <c r="B1693" s="43">
        <v>29</v>
      </c>
      <c r="C1693" s="43">
        <v>10</v>
      </c>
      <c r="D1693" s="43" t="s">
        <v>9</v>
      </c>
    </row>
    <row r="1694" spans="1:4" x14ac:dyDescent="0.25">
      <c r="A1694" s="44"/>
      <c r="B1694" s="43">
        <v>29</v>
      </c>
      <c r="C1694" s="43">
        <v>11</v>
      </c>
      <c r="D1694" s="43" t="s">
        <v>9</v>
      </c>
    </row>
    <row r="1695" spans="1:4" x14ac:dyDescent="0.25">
      <c r="A1695" s="44"/>
      <c r="B1695" s="43">
        <v>29</v>
      </c>
      <c r="C1695" s="43">
        <v>12</v>
      </c>
      <c r="D1695" s="43" t="s">
        <v>9</v>
      </c>
    </row>
    <row r="1696" spans="1:4" x14ac:dyDescent="0.25">
      <c r="A1696" s="44"/>
      <c r="B1696" s="43">
        <v>29</v>
      </c>
      <c r="C1696" s="43">
        <v>13</v>
      </c>
      <c r="D1696" s="43" t="s">
        <v>9</v>
      </c>
    </row>
    <row r="1697" spans="1:4" x14ac:dyDescent="0.25">
      <c r="A1697" s="44"/>
      <c r="B1697" s="43">
        <v>29</v>
      </c>
      <c r="C1697" s="43">
        <v>14</v>
      </c>
      <c r="D1697" s="43" t="s">
        <v>9</v>
      </c>
    </row>
    <row r="1698" spans="1:4" x14ac:dyDescent="0.25">
      <c r="A1698" s="44"/>
      <c r="B1698" s="43">
        <v>29</v>
      </c>
      <c r="C1698" s="43">
        <v>15</v>
      </c>
      <c r="D1698" s="43" t="s">
        <v>9</v>
      </c>
    </row>
    <row r="1699" spans="1:4" x14ac:dyDescent="0.25">
      <c r="A1699" s="44"/>
      <c r="B1699" s="43">
        <v>29</v>
      </c>
      <c r="C1699" s="43">
        <v>16</v>
      </c>
      <c r="D1699" s="43" t="s">
        <v>9</v>
      </c>
    </row>
    <row r="1700" spans="1:4" x14ac:dyDescent="0.25">
      <c r="A1700" s="44"/>
      <c r="B1700" s="43">
        <v>29</v>
      </c>
      <c r="C1700" s="43">
        <v>17</v>
      </c>
      <c r="D1700" s="43" t="s">
        <v>9</v>
      </c>
    </row>
    <row r="1701" spans="1:4" x14ac:dyDescent="0.25">
      <c r="A1701" s="44"/>
      <c r="B1701" s="43">
        <v>29</v>
      </c>
      <c r="C1701" s="43">
        <v>18</v>
      </c>
      <c r="D1701" s="43" t="s">
        <v>9</v>
      </c>
    </row>
    <row r="1702" spans="1:4" x14ac:dyDescent="0.25">
      <c r="A1702" s="44"/>
      <c r="B1702" s="43">
        <v>29</v>
      </c>
      <c r="C1702" s="43">
        <v>19</v>
      </c>
      <c r="D1702" s="43" t="s">
        <v>9</v>
      </c>
    </row>
    <row r="1703" spans="1:4" x14ac:dyDescent="0.25">
      <c r="A1703" s="44"/>
      <c r="B1703" s="43">
        <v>29</v>
      </c>
      <c r="C1703" s="43">
        <v>20</v>
      </c>
      <c r="D1703" s="43" t="s">
        <v>9</v>
      </c>
    </row>
    <row r="1704" spans="1:4" x14ac:dyDescent="0.25">
      <c r="A1704" s="44"/>
      <c r="B1704" s="43">
        <v>29</v>
      </c>
      <c r="C1704" s="43">
        <v>21</v>
      </c>
      <c r="D1704" s="43" t="s">
        <v>9</v>
      </c>
    </row>
    <row r="1705" spans="1:4" x14ac:dyDescent="0.25">
      <c r="A1705" s="44"/>
      <c r="B1705" s="43">
        <v>29</v>
      </c>
      <c r="C1705" s="43">
        <v>22</v>
      </c>
      <c r="D1705" s="43" t="s">
        <v>9</v>
      </c>
    </row>
    <row r="1706" spans="1:4" x14ac:dyDescent="0.25">
      <c r="A1706" s="44"/>
      <c r="B1706" s="43">
        <v>29</v>
      </c>
      <c r="C1706" s="43">
        <v>23</v>
      </c>
      <c r="D1706" s="43" t="s">
        <v>9</v>
      </c>
    </row>
    <row r="1707" spans="1:4" x14ac:dyDescent="0.25">
      <c r="A1707" s="44"/>
      <c r="B1707" s="43">
        <v>29</v>
      </c>
      <c r="C1707" s="43">
        <v>24</v>
      </c>
      <c r="D1707" s="43" t="s">
        <v>9</v>
      </c>
    </row>
    <row r="1708" spans="1:4" x14ac:dyDescent="0.25">
      <c r="A1708" s="44"/>
      <c r="B1708" s="43">
        <v>29</v>
      </c>
      <c r="C1708" s="43">
        <v>25</v>
      </c>
      <c r="D1708" s="43" t="s">
        <v>9</v>
      </c>
    </row>
    <row r="1709" spans="1:4" x14ac:dyDescent="0.25">
      <c r="A1709" s="44"/>
      <c r="B1709" s="43">
        <v>29</v>
      </c>
      <c r="C1709" s="43">
        <v>26</v>
      </c>
      <c r="D1709" s="43" t="s">
        <v>9</v>
      </c>
    </row>
    <row r="1710" spans="1:4" x14ac:dyDescent="0.25">
      <c r="A1710" s="44"/>
      <c r="B1710" s="43">
        <v>29</v>
      </c>
      <c r="C1710" s="43">
        <v>27</v>
      </c>
      <c r="D1710" s="43" t="s">
        <v>9</v>
      </c>
    </row>
    <row r="1711" spans="1:4" x14ac:dyDescent="0.25">
      <c r="A1711" s="44"/>
      <c r="B1711" s="43">
        <v>29</v>
      </c>
      <c r="C1711" s="43">
        <v>28</v>
      </c>
      <c r="D1711" s="43" t="s">
        <v>9</v>
      </c>
    </row>
    <row r="1712" spans="1:4" x14ac:dyDescent="0.25">
      <c r="A1712" s="44">
        <v>0.6672150699105398</v>
      </c>
      <c r="B1712" s="43">
        <v>29</v>
      </c>
      <c r="C1712" s="43">
        <v>29</v>
      </c>
      <c r="D1712" s="43" t="s">
        <v>9</v>
      </c>
    </row>
    <row r="1713" spans="1:4" x14ac:dyDescent="0.25">
      <c r="A1713" s="44">
        <v>0.66302561337998545</v>
      </c>
      <c r="B1713" s="43">
        <v>29</v>
      </c>
      <c r="C1713" s="43">
        <v>30</v>
      </c>
      <c r="D1713" s="43" t="s">
        <v>9</v>
      </c>
    </row>
    <row r="1714" spans="1:4" x14ac:dyDescent="0.25">
      <c r="A1714" s="44">
        <v>0.66057639271408541</v>
      </c>
      <c r="B1714" s="43">
        <v>29</v>
      </c>
      <c r="C1714" s="43">
        <v>31</v>
      </c>
      <c r="D1714" s="43" t="s">
        <v>9</v>
      </c>
    </row>
    <row r="1715" spans="1:4" x14ac:dyDescent="0.25">
      <c r="A1715" s="44">
        <v>0.66027169873816405</v>
      </c>
      <c r="B1715" s="43">
        <v>29</v>
      </c>
      <c r="C1715" s="43">
        <v>32</v>
      </c>
      <c r="D1715" s="43" t="s">
        <v>9</v>
      </c>
    </row>
    <row r="1716" spans="1:4" x14ac:dyDescent="0.25">
      <c r="A1716" s="44">
        <v>0.66010160965103826</v>
      </c>
      <c r="B1716" s="43">
        <v>29</v>
      </c>
      <c r="C1716" s="43">
        <v>33</v>
      </c>
      <c r="D1716" s="43" t="s">
        <v>9</v>
      </c>
    </row>
    <row r="1717" spans="1:4" x14ac:dyDescent="0.25">
      <c r="A1717" s="44">
        <v>0.66178130105975974</v>
      </c>
      <c r="B1717" s="43">
        <v>29</v>
      </c>
      <c r="C1717" s="43">
        <v>34</v>
      </c>
      <c r="D1717" s="43" t="s">
        <v>9</v>
      </c>
    </row>
    <row r="1718" spans="1:4" x14ac:dyDescent="0.25">
      <c r="A1718" s="44">
        <v>0.66349281410542338</v>
      </c>
      <c r="B1718" s="43">
        <v>29</v>
      </c>
      <c r="C1718" s="43">
        <v>35</v>
      </c>
      <c r="D1718" s="43" t="s">
        <v>9</v>
      </c>
    </row>
    <row r="1719" spans="1:4" x14ac:dyDescent="0.25">
      <c r="A1719" s="44">
        <v>0.66533812777782408</v>
      </c>
      <c r="B1719" s="43">
        <v>29</v>
      </c>
      <c r="C1719" s="43">
        <v>36</v>
      </c>
      <c r="D1719" s="43" t="s">
        <v>9</v>
      </c>
    </row>
    <row r="1720" spans="1:4" x14ac:dyDescent="0.25">
      <c r="A1720" s="44">
        <v>0.6679472570598155</v>
      </c>
      <c r="B1720" s="43">
        <v>29</v>
      </c>
      <c r="C1720" s="43">
        <v>37</v>
      </c>
      <c r="D1720" s="43" t="s">
        <v>9</v>
      </c>
    </row>
    <row r="1721" spans="1:4" x14ac:dyDescent="0.25">
      <c r="A1721" s="44">
        <v>0.67014083643455946</v>
      </c>
      <c r="B1721" s="43">
        <v>29</v>
      </c>
      <c r="C1721" s="43">
        <v>38</v>
      </c>
      <c r="D1721" s="43" t="s">
        <v>9</v>
      </c>
    </row>
    <row r="1722" spans="1:4" x14ac:dyDescent="0.25">
      <c r="A1722" s="44">
        <v>0.67218406002960884</v>
      </c>
      <c r="B1722" s="43">
        <v>29</v>
      </c>
      <c r="C1722" s="43">
        <v>39</v>
      </c>
      <c r="D1722" s="43" t="s">
        <v>9</v>
      </c>
    </row>
    <row r="1723" spans="1:4" x14ac:dyDescent="0.25">
      <c r="A1723" s="44">
        <v>0.67547916377520367</v>
      </c>
      <c r="B1723" s="43">
        <v>29</v>
      </c>
      <c r="C1723" s="43">
        <v>40</v>
      </c>
      <c r="D1723" s="43" t="s">
        <v>9</v>
      </c>
    </row>
    <row r="1724" spans="1:4" x14ac:dyDescent="0.25">
      <c r="A1724" s="44">
        <v>0.67867743690966598</v>
      </c>
      <c r="B1724" s="43">
        <v>29</v>
      </c>
      <c r="C1724" s="43">
        <v>41</v>
      </c>
      <c r="D1724" s="43" t="s">
        <v>9</v>
      </c>
    </row>
    <row r="1725" spans="1:4" x14ac:dyDescent="0.25">
      <c r="A1725" s="44">
        <v>0.68149856372983486</v>
      </c>
      <c r="B1725" s="43">
        <v>29</v>
      </c>
      <c r="C1725" s="43">
        <v>42</v>
      </c>
      <c r="D1725" s="43" t="s">
        <v>9</v>
      </c>
    </row>
    <row r="1726" spans="1:4" x14ac:dyDescent="0.25">
      <c r="A1726" s="44">
        <v>0.68359557655486514</v>
      </c>
      <c r="B1726" s="43">
        <v>29</v>
      </c>
      <c r="C1726" s="43">
        <v>43</v>
      </c>
      <c r="D1726" s="43" t="s">
        <v>9</v>
      </c>
    </row>
    <row r="1727" spans="1:4" x14ac:dyDescent="0.25">
      <c r="A1727" s="44">
        <v>0.68585777117317814</v>
      </c>
      <c r="B1727" s="43">
        <v>29</v>
      </c>
      <c r="C1727" s="43">
        <v>44</v>
      </c>
      <c r="D1727" s="43" t="s">
        <v>9</v>
      </c>
    </row>
    <row r="1728" spans="1:4" x14ac:dyDescent="0.25">
      <c r="A1728" s="44">
        <v>0.68800150284816453</v>
      </c>
      <c r="B1728" s="43">
        <v>29</v>
      </c>
      <c r="C1728" s="43">
        <v>45</v>
      </c>
      <c r="D1728" s="43" t="s">
        <v>9</v>
      </c>
    </row>
    <row r="1729" spans="1:4" x14ac:dyDescent="0.25">
      <c r="A1729" s="44">
        <v>0.69002652793556185</v>
      </c>
      <c r="B1729" s="43">
        <v>29</v>
      </c>
      <c r="C1729" s="43">
        <v>46</v>
      </c>
      <c r="D1729" s="43" t="s">
        <v>9</v>
      </c>
    </row>
    <row r="1730" spans="1:4" x14ac:dyDescent="0.25">
      <c r="A1730" s="44">
        <v>0.69147906400775472</v>
      </c>
      <c r="B1730" s="43">
        <v>29</v>
      </c>
      <c r="C1730" s="43">
        <v>47</v>
      </c>
      <c r="D1730" s="43" t="s">
        <v>9</v>
      </c>
    </row>
    <row r="1731" spans="1:4" x14ac:dyDescent="0.25">
      <c r="A1731" s="44">
        <v>0.69312401752630481</v>
      </c>
      <c r="B1731" s="43">
        <v>29</v>
      </c>
      <c r="C1731" s="43">
        <v>48</v>
      </c>
      <c r="D1731" s="43" t="s">
        <v>9</v>
      </c>
    </row>
    <row r="1732" spans="1:4" x14ac:dyDescent="0.25">
      <c r="A1732" s="44">
        <v>0.69435230550916049</v>
      </c>
      <c r="B1732" s="43">
        <v>29</v>
      </c>
      <c r="C1732" s="43">
        <v>49</v>
      </c>
      <c r="D1732" s="43" t="s">
        <v>9</v>
      </c>
    </row>
    <row r="1733" spans="1:4" x14ac:dyDescent="0.25">
      <c r="A1733" s="44">
        <v>0.69620603141242199</v>
      </c>
      <c r="B1733" s="43">
        <v>29</v>
      </c>
      <c r="C1733" s="43">
        <v>50</v>
      </c>
      <c r="D1733" s="43" t="s">
        <v>9</v>
      </c>
    </row>
    <row r="1734" spans="1:4" x14ac:dyDescent="0.25">
      <c r="A1734" s="44">
        <v>0.69775478904470056</v>
      </c>
      <c r="B1734" s="43">
        <v>29</v>
      </c>
      <c r="C1734" s="43">
        <v>51</v>
      </c>
      <c r="D1734" s="43" t="s">
        <v>9</v>
      </c>
    </row>
    <row r="1735" spans="1:4" x14ac:dyDescent="0.25">
      <c r="A1735" s="44">
        <v>0.69889422463049877</v>
      </c>
      <c r="B1735" s="43">
        <v>29</v>
      </c>
      <c r="C1735" s="43">
        <v>52</v>
      </c>
      <c r="D1735" s="43" t="s">
        <v>9</v>
      </c>
    </row>
    <row r="1736" spans="1:4" x14ac:dyDescent="0.25">
      <c r="A1736" s="44">
        <v>0.69946463260714697</v>
      </c>
      <c r="B1736" s="43">
        <v>29</v>
      </c>
      <c r="C1736" s="43">
        <v>53</v>
      </c>
      <c r="D1736" s="43" t="s">
        <v>9</v>
      </c>
    </row>
    <row r="1737" spans="1:4" x14ac:dyDescent="0.25">
      <c r="A1737" s="44">
        <v>0.69983111100711959</v>
      </c>
      <c r="B1737" s="43">
        <v>29</v>
      </c>
      <c r="C1737" s="43">
        <v>54</v>
      </c>
      <c r="D1737" s="43" t="s">
        <v>9</v>
      </c>
    </row>
    <row r="1738" spans="1:4" x14ac:dyDescent="0.25">
      <c r="A1738" s="44">
        <v>0.70013952623118358</v>
      </c>
      <c r="B1738" s="43">
        <v>29</v>
      </c>
      <c r="C1738" s="43">
        <v>55</v>
      </c>
      <c r="D1738" s="43" t="s">
        <v>9</v>
      </c>
    </row>
    <row r="1739" spans="1:4" x14ac:dyDescent="0.25">
      <c r="A1739" s="44">
        <v>0.7000785322683194</v>
      </c>
      <c r="B1739" s="43">
        <v>29</v>
      </c>
      <c r="C1739" s="43">
        <v>56</v>
      </c>
      <c r="D1739" s="43" t="s">
        <v>9</v>
      </c>
    </row>
    <row r="1740" spans="1:4" x14ac:dyDescent="0.25">
      <c r="A1740" s="44">
        <v>0.70017431101479433</v>
      </c>
      <c r="B1740" s="43">
        <v>29</v>
      </c>
      <c r="C1740" s="43">
        <v>57</v>
      </c>
      <c r="D1740" s="43" t="s">
        <v>9</v>
      </c>
    </row>
    <row r="1741" spans="1:4" x14ac:dyDescent="0.25">
      <c r="A1741" s="44">
        <v>0.70017431101479433</v>
      </c>
      <c r="B1741" s="43">
        <v>29</v>
      </c>
      <c r="C1741" s="43">
        <v>58</v>
      </c>
      <c r="D1741" s="43" t="s">
        <v>9</v>
      </c>
    </row>
    <row r="1742" spans="1:4" x14ac:dyDescent="0.25">
      <c r="A1742" s="44"/>
      <c r="B1742" s="43">
        <v>30</v>
      </c>
      <c r="C1742" s="43">
        <v>1</v>
      </c>
      <c r="D1742" s="43" t="s">
        <v>9</v>
      </c>
    </row>
    <row r="1743" spans="1:4" x14ac:dyDescent="0.25">
      <c r="A1743" s="44"/>
      <c r="B1743" s="43">
        <v>30</v>
      </c>
      <c r="C1743" s="43">
        <v>2</v>
      </c>
      <c r="D1743" s="43" t="s">
        <v>9</v>
      </c>
    </row>
    <row r="1744" spans="1:4" x14ac:dyDescent="0.25">
      <c r="A1744" s="44"/>
      <c r="B1744" s="43">
        <v>30</v>
      </c>
      <c r="C1744" s="43">
        <v>3</v>
      </c>
      <c r="D1744" s="43" t="s">
        <v>9</v>
      </c>
    </row>
    <row r="1745" spans="1:4" x14ac:dyDescent="0.25">
      <c r="A1745" s="44"/>
      <c r="B1745" s="43">
        <v>30</v>
      </c>
      <c r="C1745" s="43">
        <v>4</v>
      </c>
      <c r="D1745" s="43" t="s">
        <v>9</v>
      </c>
    </row>
    <row r="1746" spans="1:4" x14ac:dyDescent="0.25">
      <c r="A1746" s="44"/>
      <c r="B1746" s="43">
        <v>30</v>
      </c>
      <c r="C1746" s="43">
        <v>5</v>
      </c>
      <c r="D1746" s="43" t="s">
        <v>9</v>
      </c>
    </row>
    <row r="1747" spans="1:4" x14ac:dyDescent="0.25">
      <c r="A1747" s="44"/>
      <c r="B1747" s="43">
        <v>30</v>
      </c>
      <c r="C1747" s="43">
        <v>6</v>
      </c>
      <c r="D1747" s="43" t="s">
        <v>9</v>
      </c>
    </row>
    <row r="1748" spans="1:4" x14ac:dyDescent="0.25">
      <c r="A1748" s="44"/>
      <c r="B1748" s="43">
        <v>30</v>
      </c>
      <c r="C1748" s="43">
        <v>7</v>
      </c>
      <c r="D1748" s="43" t="s">
        <v>9</v>
      </c>
    </row>
    <row r="1749" spans="1:4" x14ac:dyDescent="0.25">
      <c r="A1749" s="44"/>
      <c r="B1749" s="43">
        <v>30</v>
      </c>
      <c r="C1749" s="43">
        <v>8</v>
      </c>
      <c r="D1749" s="43" t="s">
        <v>9</v>
      </c>
    </row>
    <row r="1750" spans="1:4" x14ac:dyDescent="0.25">
      <c r="A1750" s="44"/>
      <c r="B1750" s="43">
        <v>30</v>
      </c>
      <c r="C1750" s="43">
        <v>9</v>
      </c>
      <c r="D1750" s="43" t="s">
        <v>9</v>
      </c>
    </row>
    <row r="1751" spans="1:4" x14ac:dyDescent="0.25">
      <c r="A1751" s="44"/>
      <c r="B1751" s="43">
        <v>30</v>
      </c>
      <c r="C1751" s="43">
        <v>10</v>
      </c>
      <c r="D1751" s="43" t="s">
        <v>9</v>
      </c>
    </row>
    <row r="1752" spans="1:4" x14ac:dyDescent="0.25">
      <c r="A1752" s="44"/>
      <c r="B1752" s="43">
        <v>30</v>
      </c>
      <c r="C1752" s="43">
        <v>11</v>
      </c>
      <c r="D1752" s="43" t="s">
        <v>9</v>
      </c>
    </row>
    <row r="1753" spans="1:4" x14ac:dyDescent="0.25">
      <c r="A1753" s="44"/>
      <c r="B1753" s="43">
        <v>30</v>
      </c>
      <c r="C1753" s="43">
        <v>12</v>
      </c>
      <c r="D1753" s="43" t="s">
        <v>9</v>
      </c>
    </row>
    <row r="1754" spans="1:4" x14ac:dyDescent="0.25">
      <c r="A1754" s="44"/>
      <c r="B1754" s="43">
        <v>30</v>
      </c>
      <c r="C1754" s="43">
        <v>13</v>
      </c>
      <c r="D1754" s="43" t="s">
        <v>9</v>
      </c>
    </row>
    <row r="1755" spans="1:4" x14ac:dyDescent="0.25">
      <c r="A1755" s="44"/>
      <c r="B1755" s="43">
        <v>30</v>
      </c>
      <c r="C1755" s="43">
        <v>14</v>
      </c>
      <c r="D1755" s="43" t="s">
        <v>9</v>
      </c>
    </row>
    <row r="1756" spans="1:4" x14ac:dyDescent="0.25">
      <c r="A1756" s="44"/>
      <c r="B1756" s="43">
        <v>30</v>
      </c>
      <c r="C1756" s="43">
        <v>15</v>
      </c>
      <c r="D1756" s="43" t="s">
        <v>9</v>
      </c>
    </row>
    <row r="1757" spans="1:4" x14ac:dyDescent="0.25">
      <c r="A1757" s="44"/>
      <c r="B1757" s="43">
        <v>30</v>
      </c>
      <c r="C1757" s="43">
        <v>16</v>
      </c>
      <c r="D1757" s="43" t="s">
        <v>9</v>
      </c>
    </row>
    <row r="1758" spans="1:4" x14ac:dyDescent="0.25">
      <c r="A1758" s="44"/>
      <c r="B1758" s="43">
        <v>30</v>
      </c>
      <c r="C1758" s="43">
        <v>17</v>
      </c>
      <c r="D1758" s="43" t="s">
        <v>9</v>
      </c>
    </row>
    <row r="1759" spans="1:4" x14ac:dyDescent="0.25">
      <c r="A1759" s="44"/>
      <c r="B1759" s="43">
        <v>30</v>
      </c>
      <c r="C1759" s="43">
        <v>18</v>
      </c>
      <c r="D1759" s="43" t="s">
        <v>9</v>
      </c>
    </row>
    <row r="1760" spans="1:4" x14ac:dyDescent="0.25">
      <c r="A1760" s="44"/>
      <c r="B1760" s="43">
        <v>30</v>
      </c>
      <c r="C1760" s="43">
        <v>19</v>
      </c>
      <c r="D1760" s="43" t="s">
        <v>9</v>
      </c>
    </row>
    <row r="1761" spans="1:4" x14ac:dyDescent="0.25">
      <c r="A1761" s="44"/>
      <c r="B1761" s="43">
        <v>30</v>
      </c>
      <c r="C1761" s="43">
        <v>20</v>
      </c>
      <c r="D1761" s="43" t="s">
        <v>9</v>
      </c>
    </row>
    <row r="1762" spans="1:4" x14ac:dyDescent="0.25">
      <c r="A1762" s="44"/>
      <c r="B1762" s="43">
        <v>30</v>
      </c>
      <c r="C1762" s="43">
        <v>21</v>
      </c>
      <c r="D1762" s="43" t="s">
        <v>9</v>
      </c>
    </row>
    <row r="1763" spans="1:4" x14ac:dyDescent="0.25">
      <c r="A1763" s="44"/>
      <c r="B1763" s="43">
        <v>30</v>
      </c>
      <c r="C1763" s="43">
        <v>22</v>
      </c>
      <c r="D1763" s="43" t="s">
        <v>9</v>
      </c>
    </row>
    <row r="1764" spans="1:4" x14ac:dyDescent="0.25">
      <c r="A1764" s="44"/>
      <c r="B1764" s="43">
        <v>30</v>
      </c>
      <c r="C1764" s="43">
        <v>23</v>
      </c>
      <c r="D1764" s="43" t="s">
        <v>9</v>
      </c>
    </row>
    <row r="1765" spans="1:4" x14ac:dyDescent="0.25">
      <c r="A1765" s="44"/>
      <c r="B1765" s="43">
        <v>30</v>
      </c>
      <c r="C1765" s="43">
        <v>24</v>
      </c>
      <c r="D1765" s="43" t="s">
        <v>9</v>
      </c>
    </row>
    <row r="1766" spans="1:4" x14ac:dyDescent="0.25">
      <c r="A1766" s="44"/>
      <c r="B1766" s="43">
        <v>30</v>
      </c>
      <c r="C1766" s="43">
        <v>25</v>
      </c>
      <c r="D1766" s="43" t="s">
        <v>9</v>
      </c>
    </row>
    <row r="1767" spans="1:4" x14ac:dyDescent="0.25">
      <c r="A1767" s="44"/>
      <c r="B1767" s="43">
        <v>30</v>
      </c>
      <c r="C1767" s="43">
        <v>26</v>
      </c>
      <c r="D1767" s="43" t="s">
        <v>9</v>
      </c>
    </row>
    <row r="1768" spans="1:4" x14ac:dyDescent="0.25">
      <c r="A1768" s="44"/>
      <c r="B1768" s="43">
        <v>30</v>
      </c>
      <c r="C1768" s="43">
        <v>27</v>
      </c>
      <c r="D1768" s="43" t="s">
        <v>9</v>
      </c>
    </row>
    <row r="1769" spans="1:4" x14ac:dyDescent="0.25">
      <c r="A1769" s="44"/>
      <c r="B1769" s="43">
        <v>30</v>
      </c>
      <c r="C1769" s="43">
        <v>28</v>
      </c>
      <c r="D1769" s="43" t="s">
        <v>9</v>
      </c>
    </row>
    <row r="1770" spans="1:4" x14ac:dyDescent="0.25">
      <c r="A1770" s="44"/>
      <c r="B1770" s="43">
        <v>30</v>
      </c>
      <c r="C1770" s="43">
        <v>29</v>
      </c>
      <c r="D1770" s="43" t="s">
        <v>9</v>
      </c>
    </row>
    <row r="1771" spans="1:4" x14ac:dyDescent="0.25">
      <c r="A1771" s="44">
        <v>0.66234253568051937</v>
      </c>
      <c r="B1771" s="43">
        <v>30</v>
      </c>
      <c r="C1771" s="43">
        <v>30</v>
      </c>
      <c r="D1771" s="43" t="s">
        <v>9</v>
      </c>
    </row>
    <row r="1772" spans="1:4" x14ac:dyDescent="0.25">
      <c r="A1772" s="44">
        <v>0.65969595365862899</v>
      </c>
      <c r="B1772" s="43">
        <v>30</v>
      </c>
      <c r="C1772" s="43">
        <v>31</v>
      </c>
      <c r="D1772" s="43" t="s">
        <v>9</v>
      </c>
    </row>
    <row r="1773" spans="1:4" x14ac:dyDescent="0.25">
      <c r="A1773" s="44">
        <v>0.65926142903398222</v>
      </c>
      <c r="B1773" s="43">
        <v>30</v>
      </c>
      <c r="C1773" s="43">
        <v>32</v>
      </c>
      <c r="D1773" s="43" t="s">
        <v>9</v>
      </c>
    </row>
    <row r="1774" spans="1:4" x14ac:dyDescent="0.25">
      <c r="A1774" s="44">
        <v>0.65982670724919323</v>
      </c>
      <c r="B1774" s="43">
        <v>30</v>
      </c>
      <c r="C1774" s="43">
        <v>33</v>
      </c>
      <c r="D1774" s="43" t="s">
        <v>9</v>
      </c>
    </row>
    <row r="1775" spans="1:4" x14ac:dyDescent="0.25">
      <c r="A1775" s="44">
        <v>0.66175052539101886</v>
      </c>
      <c r="B1775" s="43">
        <v>30</v>
      </c>
      <c r="C1775" s="43">
        <v>34</v>
      </c>
      <c r="D1775" s="43" t="s">
        <v>9</v>
      </c>
    </row>
    <row r="1776" spans="1:4" x14ac:dyDescent="0.25">
      <c r="A1776" s="44">
        <v>0.66347425197679066</v>
      </c>
      <c r="B1776" s="43">
        <v>30</v>
      </c>
      <c r="C1776" s="43">
        <v>35</v>
      </c>
      <c r="D1776" s="43" t="s">
        <v>9</v>
      </c>
    </row>
    <row r="1777" spans="1:4" x14ac:dyDescent="0.25">
      <c r="A1777" s="44">
        <v>0.66561543251792987</v>
      </c>
      <c r="B1777" s="43">
        <v>30</v>
      </c>
      <c r="C1777" s="43">
        <v>36</v>
      </c>
      <c r="D1777" s="43" t="s">
        <v>9</v>
      </c>
    </row>
    <row r="1778" spans="1:4" x14ac:dyDescent="0.25">
      <c r="A1778" s="44">
        <v>0.66836102115424156</v>
      </c>
      <c r="B1778" s="43">
        <v>30</v>
      </c>
      <c r="C1778" s="43">
        <v>37</v>
      </c>
      <c r="D1778" s="43" t="s">
        <v>9</v>
      </c>
    </row>
    <row r="1779" spans="1:4" x14ac:dyDescent="0.25">
      <c r="A1779" s="44">
        <v>0.67059411780643496</v>
      </c>
      <c r="B1779" s="43">
        <v>30</v>
      </c>
      <c r="C1779" s="43">
        <v>38</v>
      </c>
      <c r="D1779" s="43" t="s">
        <v>9</v>
      </c>
    </row>
    <row r="1780" spans="1:4" x14ac:dyDescent="0.25">
      <c r="A1780" s="44">
        <v>0.67309601432596999</v>
      </c>
      <c r="B1780" s="43">
        <v>30</v>
      </c>
      <c r="C1780" s="43">
        <v>39</v>
      </c>
      <c r="D1780" s="43" t="s">
        <v>9</v>
      </c>
    </row>
    <row r="1781" spans="1:4" x14ac:dyDescent="0.25">
      <c r="A1781" s="44">
        <v>0.67647970076080055</v>
      </c>
      <c r="B1781" s="43">
        <v>30</v>
      </c>
      <c r="C1781" s="43">
        <v>40</v>
      </c>
      <c r="D1781" s="43" t="s">
        <v>9</v>
      </c>
    </row>
    <row r="1782" spans="1:4" x14ac:dyDescent="0.25">
      <c r="A1782" s="44">
        <v>0.67976535119708859</v>
      </c>
      <c r="B1782" s="43">
        <v>30</v>
      </c>
      <c r="C1782" s="43">
        <v>41</v>
      </c>
      <c r="D1782" s="43" t="s">
        <v>9</v>
      </c>
    </row>
    <row r="1783" spans="1:4" x14ac:dyDescent="0.25">
      <c r="A1783" s="44">
        <v>0.68300477301308726</v>
      </c>
      <c r="B1783" s="43">
        <v>30</v>
      </c>
      <c r="C1783" s="43">
        <v>42</v>
      </c>
      <c r="D1783" s="43" t="s">
        <v>9</v>
      </c>
    </row>
    <row r="1784" spans="1:4" x14ac:dyDescent="0.25">
      <c r="A1784" s="44">
        <v>0.68520556442119174</v>
      </c>
      <c r="B1784" s="43">
        <v>30</v>
      </c>
      <c r="C1784" s="43">
        <v>43</v>
      </c>
      <c r="D1784" s="43" t="s">
        <v>9</v>
      </c>
    </row>
    <row r="1785" spans="1:4" x14ac:dyDescent="0.25">
      <c r="A1785" s="44">
        <v>0.68777270624445619</v>
      </c>
      <c r="B1785" s="43">
        <v>30</v>
      </c>
      <c r="C1785" s="43">
        <v>44</v>
      </c>
      <c r="D1785" s="43" t="s">
        <v>9</v>
      </c>
    </row>
    <row r="1786" spans="1:4" x14ac:dyDescent="0.25">
      <c r="A1786" s="44">
        <v>0.68991588169330909</v>
      </c>
      <c r="B1786" s="43">
        <v>30</v>
      </c>
      <c r="C1786" s="43">
        <v>45</v>
      </c>
      <c r="D1786" s="43" t="s">
        <v>9</v>
      </c>
    </row>
    <row r="1787" spans="1:4" x14ac:dyDescent="0.25">
      <c r="A1787" s="44">
        <v>0.69192630474267725</v>
      </c>
      <c r="B1787" s="43">
        <v>30</v>
      </c>
      <c r="C1787" s="43">
        <v>46</v>
      </c>
      <c r="D1787" s="43" t="s">
        <v>9</v>
      </c>
    </row>
    <row r="1788" spans="1:4" x14ac:dyDescent="0.25">
      <c r="A1788" s="44">
        <v>0.69336140332654539</v>
      </c>
      <c r="B1788" s="43">
        <v>30</v>
      </c>
      <c r="C1788" s="43">
        <v>47</v>
      </c>
      <c r="D1788" s="43" t="s">
        <v>9</v>
      </c>
    </row>
    <row r="1789" spans="1:4" x14ac:dyDescent="0.25">
      <c r="A1789" s="44">
        <v>0.69500715220854326</v>
      </c>
      <c r="B1789" s="43">
        <v>30</v>
      </c>
      <c r="C1789" s="43">
        <v>48</v>
      </c>
      <c r="D1789" s="43" t="s">
        <v>9</v>
      </c>
    </row>
    <row r="1790" spans="1:4" x14ac:dyDescent="0.25">
      <c r="A1790" s="44">
        <v>0.69613921595904404</v>
      </c>
      <c r="B1790" s="43">
        <v>30</v>
      </c>
      <c r="C1790" s="43">
        <v>49</v>
      </c>
      <c r="D1790" s="43" t="s">
        <v>9</v>
      </c>
    </row>
    <row r="1791" spans="1:4" x14ac:dyDescent="0.25">
      <c r="A1791" s="44">
        <v>0.69803307285511584</v>
      </c>
      <c r="B1791" s="43">
        <v>30</v>
      </c>
      <c r="C1791" s="43">
        <v>50</v>
      </c>
      <c r="D1791" s="43" t="s">
        <v>9</v>
      </c>
    </row>
    <row r="1792" spans="1:4" x14ac:dyDescent="0.25">
      <c r="A1792" s="44">
        <v>0.69962169144495878</v>
      </c>
      <c r="B1792" s="43">
        <v>30</v>
      </c>
      <c r="C1792" s="43">
        <v>51</v>
      </c>
      <c r="D1792" s="43" t="s">
        <v>9</v>
      </c>
    </row>
    <row r="1793" spans="1:4" x14ac:dyDescent="0.25">
      <c r="A1793" s="44">
        <v>0.70078513263799735</v>
      </c>
      <c r="B1793" s="43">
        <v>30</v>
      </c>
      <c r="C1793" s="43">
        <v>52</v>
      </c>
      <c r="D1793" s="43" t="s">
        <v>9</v>
      </c>
    </row>
    <row r="1794" spans="1:4" x14ac:dyDescent="0.25">
      <c r="A1794" s="44">
        <v>0.70136399430931684</v>
      </c>
      <c r="B1794" s="43">
        <v>30</v>
      </c>
      <c r="C1794" s="43">
        <v>53</v>
      </c>
      <c r="D1794" s="43" t="s">
        <v>9</v>
      </c>
    </row>
    <row r="1795" spans="1:4" x14ac:dyDescent="0.25">
      <c r="A1795" s="44">
        <v>0.70172673997153812</v>
      </c>
      <c r="B1795" s="43">
        <v>30</v>
      </c>
      <c r="C1795" s="43">
        <v>54</v>
      </c>
      <c r="D1795" s="43" t="s">
        <v>9</v>
      </c>
    </row>
    <row r="1796" spans="1:4" x14ac:dyDescent="0.25">
      <c r="A1796" s="44">
        <v>0.70202920978522465</v>
      </c>
      <c r="B1796" s="43">
        <v>30</v>
      </c>
      <c r="C1796" s="43">
        <v>55</v>
      </c>
      <c r="D1796" s="43" t="s">
        <v>9</v>
      </c>
    </row>
    <row r="1797" spans="1:4" x14ac:dyDescent="0.25">
      <c r="A1797" s="44">
        <v>0.70195936154353022</v>
      </c>
      <c r="B1797" s="43">
        <v>30</v>
      </c>
      <c r="C1797" s="43">
        <v>56</v>
      </c>
      <c r="D1797" s="43" t="s">
        <v>9</v>
      </c>
    </row>
    <row r="1798" spans="1:4" x14ac:dyDescent="0.25">
      <c r="A1798" s="44">
        <v>0.70205669838272344</v>
      </c>
      <c r="B1798" s="43">
        <v>30</v>
      </c>
      <c r="C1798" s="43">
        <v>57</v>
      </c>
      <c r="D1798" s="43" t="s">
        <v>9</v>
      </c>
    </row>
    <row r="1799" spans="1:4" x14ac:dyDescent="0.25">
      <c r="A1799" s="44">
        <v>0.70205669838272344</v>
      </c>
      <c r="B1799" s="43">
        <v>30</v>
      </c>
      <c r="C1799" s="43">
        <v>58</v>
      </c>
      <c r="D1799" s="43" t="s">
        <v>9</v>
      </c>
    </row>
    <row r="1800" spans="1:4" x14ac:dyDescent="0.25">
      <c r="A1800" s="44"/>
      <c r="B1800" s="43">
        <v>31</v>
      </c>
      <c r="C1800" s="43">
        <v>1</v>
      </c>
      <c r="D1800" s="43" t="s">
        <v>9</v>
      </c>
    </row>
    <row r="1801" spans="1:4" x14ac:dyDescent="0.25">
      <c r="A1801" s="44"/>
      <c r="B1801" s="43">
        <v>31</v>
      </c>
      <c r="C1801" s="43">
        <v>2</v>
      </c>
      <c r="D1801" s="43" t="s">
        <v>9</v>
      </c>
    </row>
    <row r="1802" spans="1:4" x14ac:dyDescent="0.25">
      <c r="A1802" s="44"/>
      <c r="B1802" s="43">
        <v>31</v>
      </c>
      <c r="C1802" s="43">
        <v>3</v>
      </c>
      <c r="D1802" s="43" t="s">
        <v>9</v>
      </c>
    </row>
    <row r="1803" spans="1:4" x14ac:dyDescent="0.25">
      <c r="A1803" s="44"/>
      <c r="B1803" s="43">
        <v>31</v>
      </c>
      <c r="C1803" s="43">
        <v>4</v>
      </c>
      <c r="D1803" s="43" t="s">
        <v>9</v>
      </c>
    </row>
    <row r="1804" spans="1:4" x14ac:dyDescent="0.25">
      <c r="A1804" s="44"/>
      <c r="B1804" s="43">
        <v>31</v>
      </c>
      <c r="C1804" s="43">
        <v>5</v>
      </c>
      <c r="D1804" s="43" t="s">
        <v>9</v>
      </c>
    </row>
    <row r="1805" spans="1:4" x14ac:dyDescent="0.25">
      <c r="A1805" s="44"/>
      <c r="B1805" s="43">
        <v>31</v>
      </c>
      <c r="C1805" s="43">
        <v>6</v>
      </c>
      <c r="D1805" s="43" t="s">
        <v>9</v>
      </c>
    </row>
    <row r="1806" spans="1:4" x14ac:dyDescent="0.25">
      <c r="A1806" s="44"/>
      <c r="B1806" s="43">
        <v>31</v>
      </c>
      <c r="C1806" s="43">
        <v>7</v>
      </c>
      <c r="D1806" s="43" t="s">
        <v>9</v>
      </c>
    </row>
    <row r="1807" spans="1:4" x14ac:dyDescent="0.25">
      <c r="A1807" s="44"/>
      <c r="B1807" s="43">
        <v>31</v>
      </c>
      <c r="C1807" s="43">
        <v>8</v>
      </c>
      <c r="D1807" s="43" t="s">
        <v>9</v>
      </c>
    </row>
    <row r="1808" spans="1:4" x14ac:dyDescent="0.25">
      <c r="A1808" s="44"/>
      <c r="B1808" s="43">
        <v>31</v>
      </c>
      <c r="C1808" s="43">
        <v>9</v>
      </c>
      <c r="D1808" s="43" t="s">
        <v>9</v>
      </c>
    </row>
    <row r="1809" spans="1:4" x14ac:dyDescent="0.25">
      <c r="A1809" s="44"/>
      <c r="B1809" s="43">
        <v>31</v>
      </c>
      <c r="C1809" s="43">
        <v>10</v>
      </c>
      <c r="D1809" s="43" t="s">
        <v>9</v>
      </c>
    </row>
    <row r="1810" spans="1:4" x14ac:dyDescent="0.25">
      <c r="A1810" s="44"/>
      <c r="B1810" s="43">
        <v>31</v>
      </c>
      <c r="C1810" s="43">
        <v>11</v>
      </c>
      <c r="D1810" s="43" t="s">
        <v>9</v>
      </c>
    </row>
    <row r="1811" spans="1:4" x14ac:dyDescent="0.25">
      <c r="A1811" s="44"/>
      <c r="B1811" s="43">
        <v>31</v>
      </c>
      <c r="C1811" s="43">
        <v>12</v>
      </c>
      <c r="D1811" s="43" t="s">
        <v>9</v>
      </c>
    </row>
    <row r="1812" spans="1:4" x14ac:dyDescent="0.25">
      <c r="A1812" s="44"/>
      <c r="B1812" s="43">
        <v>31</v>
      </c>
      <c r="C1812" s="43">
        <v>13</v>
      </c>
      <c r="D1812" s="43" t="s">
        <v>9</v>
      </c>
    </row>
    <row r="1813" spans="1:4" x14ac:dyDescent="0.25">
      <c r="A1813" s="44"/>
      <c r="B1813" s="43">
        <v>31</v>
      </c>
      <c r="C1813" s="43">
        <v>14</v>
      </c>
      <c r="D1813" s="43" t="s">
        <v>9</v>
      </c>
    </row>
    <row r="1814" spans="1:4" x14ac:dyDescent="0.25">
      <c r="A1814" s="44"/>
      <c r="B1814" s="43">
        <v>31</v>
      </c>
      <c r="C1814" s="43">
        <v>15</v>
      </c>
      <c r="D1814" s="43" t="s">
        <v>9</v>
      </c>
    </row>
    <row r="1815" spans="1:4" x14ac:dyDescent="0.25">
      <c r="A1815" s="44"/>
      <c r="B1815" s="43">
        <v>31</v>
      </c>
      <c r="C1815" s="43">
        <v>16</v>
      </c>
      <c r="D1815" s="43" t="s">
        <v>9</v>
      </c>
    </row>
    <row r="1816" spans="1:4" x14ac:dyDescent="0.25">
      <c r="A1816" s="44"/>
      <c r="B1816" s="43">
        <v>31</v>
      </c>
      <c r="C1816" s="43">
        <v>17</v>
      </c>
      <c r="D1816" s="43" t="s">
        <v>9</v>
      </c>
    </row>
    <row r="1817" spans="1:4" x14ac:dyDescent="0.25">
      <c r="A1817" s="44"/>
      <c r="B1817" s="43">
        <v>31</v>
      </c>
      <c r="C1817" s="43">
        <v>18</v>
      </c>
      <c r="D1817" s="43" t="s">
        <v>9</v>
      </c>
    </row>
    <row r="1818" spans="1:4" x14ac:dyDescent="0.25">
      <c r="A1818" s="44"/>
      <c r="B1818" s="43">
        <v>31</v>
      </c>
      <c r="C1818" s="43">
        <v>19</v>
      </c>
      <c r="D1818" s="43" t="s">
        <v>9</v>
      </c>
    </row>
    <row r="1819" spans="1:4" x14ac:dyDescent="0.25">
      <c r="A1819" s="44"/>
      <c r="B1819" s="43">
        <v>31</v>
      </c>
      <c r="C1819" s="43">
        <v>20</v>
      </c>
      <c r="D1819" s="43" t="s">
        <v>9</v>
      </c>
    </row>
    <row r="1820" spans="1:4" x14ac:dyDescent="0.25">
      <c r="A1820" s="44"/>
      <c r="B1820" s="43">
        <v>31</v>
      </c>
      <c r="C1820" s="43">
        <v>21</v>
      </c>
      <c r="D1820" s="43" t="s">
        <v>9</v>
      </c>
    </row>
    <row r="1821" spans="1:4" x14ac:dyDescent="0.25">
      <c r="A1821" s="44"/>
      <c r="B1821" s="43">
        <v>31</v>
      </c>
      <c r="C1821" s="43">
        <v>22</v>
      </c>
      <c r="D1821" s="43" t="s">
        <v>9</v>
      </c>
    </row>
    <row r="1822" spans="1:4" x14ac:dyDescent="0.25">
      <c r="A1822" s="44"/>
      <c r="B1822" s="43">
        <v>31</v>
      </c>
      <c r="C1822" s="43">
        <v>23</v>
      </c>
      <c r="D1822" s="43" t="s">
        <v>9</v>
      </c>
    </row>
    <row r="1823" spans="1:4" x14ac:dyDescent="0.25">
      <c r="A1823" s="44"/>
      <c r="B1823" s="43">
        <v>31</v>
      </c>
      <c r="C1823" s="43">
        <v>24</v>
      </c>
      <c r="D1823" s="43" t="s">
        <v>9</v>
      </c>
    </row>
    <row r="1824" spans="1:4" x14ac:dyDescent="0.25">
      <c r="A1824" s="44"/>
      <c r="B1824" s="43">
        <v>31</v>
      </c>
      <c r="C1824" s="43">
        <v>25</v>
      </c>
      <c r="D1824" s="43" t="s">
        <v>9</v>
      </c>
    </row>
    <row r="1825" spans="1:4" x14ac:dyDescent="0.25">
      <c r="A1825" s="44"/>
      <c r="B1825" s="43">
        <v>31</v>
      </c>
      <c r="C1825" s="43">
        <v>26</v>
      </c>
      <c r="D1825" s="43" t="s">
        <v>9</v>
      </c>
    </row>
    <row r="1826" spans="1:4" x14ac:dyDescent="0.25">
      <c r="A1826" s="44"/>
      <c r="B1826" s="43">
        <v>31</v>
      </c>
      <c r="C1826" s="43">
        <v>27</v>
      </c>
      <c r="D1826" s="43" t="s">
        <v>9</v>
      </c>
    </row>
    <row r="1827" spans="1:4" x14ac:dyDescent="0.25">
      <c r="A1827" s="44"/>
      <c r="B1827" s="43">
        <v>31</v>
      </c>
      <c r="C1827" s="43">
        <v>28</v>
      </c>
      <c r="D1827" s="43" t="s">
        <v>9</v>
      </c>
    </row>
    <row r="1828" spans="1:4" x14ac:dyDescent="0.25">
      <c r="A1828" s="44"/>
      <c r="B1828" s="43">
        <v>31</v>
      </c>
      <c r="C1828" s="43">
        <v>29</v>
      </c>
      <c r="D1828" s="43" t="s">
        <v>9</v>
      </c>
    </row>
    <row r="1829" spans="1:4" x14ac:dyDescent="0.25">
      <c r="A1829" s="44"/>
      <c r="B1829" s="43">
        <v>31</v>
      </c>
      <c r="C1829" s="43">
        <v>30</v>
      </c>
      <c r="D1829" s="43" t="s">
        <v>9</v>
      </c>
    </row>
    <row r="1830" spans="1:4" x14ac:dyDescent="0.25">
      <c r="A1830" s="44">
        <v>0.65910810234716211</v>
      </c>
      <c r="B1830" s="43">
        <v>31</v>
      </c>
      <c r="C1830" s="43">
        <v>31</v>
      </c>
      <c r="D1830" s="43" t="s">
        <v>9</v>
      </c>
    </row>
    <row r="1831" spans="1:4" x14ac:dyDescent="0.25">
      <c r="A1831" s="44">
        <v>0.65904922663037457</v>
      </c>
      <c r="B1831" s="43">
        <v>31</v>
      </c>
      <c r="C1831" s="43">
        <v>32</v>
      </c>
      <c r="D1831" s="43" t="s">
        <v>9</v>
      </c>
    </row>
    <row r="1832" spans="1:4" x14ac:dyDescent="0.25">
      <c r="A1832" s="44">
        <v>0.66010557383014357</v>
      </c>
      <c r="B1832" s="43">
        <v>31</v>
      </c>
      <c r="C1832" s="43">
        <v>33</v>
      </c>
      <c r="D1832" s="43" t="s">
        <v>9</v>
      </c>
    </row>
    <row r="1833" spans="1:4" x14ac:dyDescent="0.25">
      <c r="A1833" s="44">
        <v>0.66202216783531076</v>
      </c>
      <c r="B1833" s="43">
        <v>31</v>
      </c>
      <c r="C1833" s="43">
        <v>34</v>
      </c>
      <c r="D1833" s="43" t="s">
        <v>9</v>
      </c>
    </row>
    <row r="1834" spans="1:4" x14ac:dyDescent="0.25">
      <c r="A1834" s="44">
        <v>0.66376233808555329</v>
      </c>
      <c r="B1834" s="43">
        <v>31</v>
      </c>
      <c r="C1834" s="43">
        <v>35</v>
      </c>
      <c r="D1834" s="43" t="s">
        <v>9</v>
      </c>
    </row>
    <row r="1835" spans="1:4" x14ac:dyDescent="0.25">
      <c r="A1835" s="44">
        <v>0.66629579895966962</v>
      </c>
      <c r="B1835" s="43">
        <v>31</v>
      </c>
      <c r="C1835" s="43">
        <v>36</v>
      </c>
      <c r="D1835" s="43" t="s">
        <v>9</v>
      </c>
    </row>
    <row r="1836" spans="1:4" x14ac:dyDescent="0.25">
      <c r="A1836" s="44">
        <v>0.66908803531226879</v>
      </c>
      <c r="B1836" s="43">
        <v>31</v>
      </c>
      <c r="C1836" s="43">
        <v>37</v>
      </c>
      <c r="D1836" s="43" t="s">
        <v>9</v>
      </c>
    </row>
    <row r="1837" spans="1:4" x14ac:dyDescent="0.25">
      <c r="A1837" s="44">
        <v>0.67136392084560792</v>
      </c>
      <c r="B1837" s="43">
        <v>31</v>
      </c>
      <c r="C1837" s="43">
        <v>38</v>
      </c>
      <c r="D1837" s="43" t="s">
        <v>9</v>
      </c>
    </row>
    <row r="1838" spans="1:4" x14ac:dyDescent="0.25">
      <c r="A1838" s="44">
        <v>0.67436011320654521</v>
      </c>
      <c r="B1838" s="43">
        <v>31</v>
      </c>
      <c r="C1838" s="43">
        <v>39</v>
      </c>
      <c r="D1838" s="43" t="s">
        <v>9</v>
      </c>
    </row>
    <row r="1839" spans="1:4" x14ac:dyDescent="0.25">
      <c r="A1839" s="44">
        <v>0.67783595656051854</v>
      </c>
      <c r="B1839" s="43">
        <v>31</v>
      </c>
      <c r="C1839" s="43">
        <v>40</v>
      </c>
      <c r="D1839" s="43" t="s">
        <v>9</v>
      </c>
    </row>
    <row r="1840" spans="1:4" x14ac:dyDescent="0.25">
      <c r="A1840" s="44">
        <v>0.6815206592309957</v>
      </c>
      <c r="B1840" s="43">
        <v>31</v>
      </c>
      <c r="C1840" s="43">
        <v>41</v>
      </c>
      <c r="D1840" s="43" t="s">
        <v>9</v>
      </c>
    </row>
    <row r="1841" spans="1:4" x14ac:dyDescent="0.25">
      <c r="A1841" s="44">
        <v>0.68488213590686475</v>
      </c>
      <c r="B1841" s="43">
        <v>31</v>
      </c>
      <c r="C1841" s="43">
        <v>42</v>
      </c>
      <c r="D1841" s="43" t="s">
        <v>9</v>
      </c>
    </row>
    <row r="1842" spans="1:4" x14ac:dyDescent="0.25">
      <c r="A1842" s="44">
        <v>0.68747129792345651</v>
      </c>
      <c r="B1842" s="43">
        <v>31</v>
      </c>
      <c r="C1842" s="43">
        <v>43</v>
      </c>
      <c r="D1842" s="43" t="s">
        <v>9</v>
      </c>
    </row>
    <row r="1843" spans="1:4" x14ac:dyDescent="0.25">
      <c r="A1843" s="44">
        <v>0.69004670818476832</v>
      </c>
      <c r="B1843" s="43">
        <v>31</v>
      </c>
      <c r="C1843" s="43">
        <v>44</v>
      </c>
      <c r="D1843" s="43" t="s">
        <v>9</v>
      </c>
    </row>
    <row r="1844" spans="1:4" x14ac:dyDescent="0.25">
      <c r="A1844" s="44">
        <v>0.69218770376937744</v>
      </c>
      <c r="B1844" s="43">
        <v>31</v>
      </c>
      <c r="C1844" s="43">
        <v>45</v>
      </c>
      <c r="D1844" s="43" t="s">
        <v>9</v>
      </c>
    </row>
    <row r="1845" spans="1:4" x14ac:dyDescent="0.25">
      <c r="A1845" s="44">
        <v>0.69418143521699271</v>
      </c>
      <c r="B1845" s="43">
        <v>31</v>
      </c>
      <c r="C1845" s="43">
        <v>46</v>
      </c>
      <c r="D1845" s="43" t="s">
        <v>9</v>
      </c>
    </row>
    <row r="1846" spans="1:4" x14ac:dyDescent="0.25">
      <c r="A1846" s="44">
        <v>0.69559712720059452</v>
      </c>
      <c r="B1846" s="43">
        <v>31</v>
      </c>
      <c r="C1846" s="43">
        <v>47</v>
      </c>
      <c r="D1846" s="43" t="s">
        <v>9</v>
      </c>
    </row>
    <row r="1847" spans="1:4" x14ac:dyDescent="0.25">
      <c r="A1847" s="44">
        <v>0.6972420334051066</v>
      </c>
      <c r="B1847" s="43">
        <v>31</v>
      </c>
      <c r="C1847" s="43">
        <v>48</v>
      </c>
      <c r="D1847" s="43" t="s">
        <v>9</v>
      </c>
    </row>
    <row r="1848" spans="1:4" x14ac:dyDescent="0.25">
      <c r="A1848" s="44">
        <v>0.6983380941348013</v>
      </c>
      <c r="B1848" s="43">
        <v>31</v>
      </c>
      <c r="C1848" s="43">
        <v>49</v>
      </c>
      <c r="D1848" s="43" t="s">
        <v>9</v>
      </c>
    </row>
    <row r="1849" spans="1:4" x14ac:dyDescent="0.25">
      <c r="A1849" s="44">
        <v>0.70022513615843773</v>
      </c>
      <c r="B1849" s="43">
        <v>31</v>
      </c>
      <c r="C1849" s="43">
        <v>50</v>
      </c>
      <c r="D1849" s="43" t="s">
        <v>9</v>
      </c>
    </row>
    <row r="1850" spans="1:4" x14ac:dyDescent="0.25">
      <c r="A1850" s="44">
        <v>0.70185462859943515</v>
      </c>
      <c r="B1850" s="43">
        <v>31</v>
      </c>
      <c r="C1850" s="43">
        <v>51</v>
      </c>
      <c r="D1850" s="43" t="s">
        <v>9</v>
      </c>
    </row>
    <row r="1851" spans="1:4" x14ac:dyDescent="0.25">
      <c r="A1851" s="44">
        <v>0.70304266610903599</v>
      </c>
      <c r="B1851" s="43">
        <v>31</v>
      </c>
      <c r="C1851" s="43">
        <v>52</v>
      </c>
      <c r="D1851" s="43" t="s">
        <v>9</v>
      </c>
    </row>
    <row r="1852" spans="1:4" x14ac:dyDescent="0.25">
      <c r="A1852" s="44">
        <v>0.70362997696987994</v>
      </c>
      <c r="B1852" s="43">
        <v>31</v>
      </c>
      <c r="C1852" s="43">
        <v>53</v>
      </c>
      <c r="D1852" s="43" t="s">
        <v>9</v>
      </c>
    </row>
    <row r="1853" spans="1:4" x14ac:dyDescent="0.25">
      <c r="A1853" s="44">
        <v>0.70398847713414936</v>
      </c>
      <c r="B1853" s="43">
        <v>31</v>
      </c>
      <c r="C1853" s="43">
        <v>54</v>
      </c>
      <c r="D1853" s="43" t="s">
        <v>9</v>
      </c>
    </row>
    <row r="1854" spans="1:4" x14ac:dyDescent="0.25">
      <c r="A1854" s="44">
        <v>0.7042841142225269</v>
      </c>
      <c r="B1854" s="43">
        <v>31</v>
      </c>
      <c r="C1854" s="43">
        <v>55</v>
      </c>
      <c r="D1854" s="43" t="s">
        <v>9</v>
      </c>
    </row>
    <row r="1855" spans="1:4" x14ac:dyDescent="0.25">
      <c r="A1855" s="44">
        <v>0.70420480558371823</v>
      </c>
      <c r="B1855" s="43">
        <v>31</v>
      </c>
      <c r="C1855" s="43">
        <v>56</v>
      </c>
      <c r="D1855" s="43" t="s">
        <v>9</v>
      </c>
    </row>
    <row r="1856" spans="1:4" x14ac:dyDescent="0.25">
      <c r="A1856" s="44">
        <v>0.70430350844009026</v>
      </c>
      <c r="B1856" s="43">
        <v>31</v>
      </c>
      <c r="C1856" s="43">
        <v>57</v>
      </c>
      <c r="D1856" s="43" t="s">
        <v>9</v>
      </c>
    </row>
    <row r="1857" spans="1:4" x14ac:dyDescent="0.25">
      <c r="A1857" s="44">
        <v>0.70430350844009026</v>
      </c>
      <c r="B1857" s="43">
        <v>31</v>
      </c>
      <c r="C1857" s="43">
        <v>58</v>
      </c>
      <c r="D1857" s="43" t="s">
        <v>9</v>
      </c>
    </row>
    <row r="1858" spans="1:4" x14ac:dyDescent="0.25">
      <c r="A1858" s="44"/>
      <c r="B1858" s="43">
        <v>32</v>
      </c>
      <c r="C1858" s="43">
        <v>1</v>
      </c>
      <c r="D1858" s="43" t="s">
        <v>9</v>
      </c>
    </row>
    <row r="1859" spans="1:4" x14ac:dyDescent="0.25">
      <c r="A1859" s="44"/>
      <c r="B1859" s="43">
        <v>32</v>
      </c>
      <c r="C1859" s="43">
        <v>2</v>
      </c>
      <c r="D1859" s="43" t="s">
        <v>9</v>
      </c>
    </row>
    <row r="1860" spans="1:4" x14ac:dyDescent="0.25">
      <c r="A1860" s="44"/>
      <c r="B1860" s="43">
        <v>32</v>
      </c>
      <c r="C1860" s="43">
        <v>3</v>
      </c>
      <c r="D1860" s="43" t="s">
        <v>9</v>
      </c>
    </row>
    <row r="1861" spans="1:4" x14ac:dyDescent="0.25">
      <c r="A1861" s="44"/>
      <c r="B1861" s="43">
        <v>32</v>
      </c>
      <c r="C1861" s="43">
        <v>4</v>
      </c>
      <c r="D1861" s="43" t="s">
        <v>9</v>
      </c>
    </row>
    <row r="1862" spans="1:4" x14ac:dyDescent="0.25">
      <c r="A1862" s="44"/>
      <c r="B1862" s="43">
        <v>32</v>
      </c>
      <c r="C1862" s="43">
        <v>5</v>
      </c>
      <c r="D1862" s="43" t="s">
        <v>9</v>
      </c>
    </row>
    <row r="1863" spans="1:4" x14ac:dyDescent="0.25">
      <c r="A1863" s="44"/>
      <c r="B1863" s="43">
        <v>32</v>
      </c>
      <c r="C1863" s="43">
        <v>6</v>
      </c>
      <c r="D1863" s="43" t="s">
        <v>9</v>
      </c>
    </row>
    <row r="1864" spans="1:4" x14ac:dyDescent="0.25">
      <c r="A1864" s="44"/>
      <c r="B1864" s="43">
        <v>32</v>
      </c>
      <c r="C1864" s="43">
        <v>7</v>
      </c>
      <c r="D1864" s="43" t="s">
        <v>9</v>
      </c>
    </row>
    <row r="1865" spans="1:4" x14ac:dyDescent="0.25">
      <c r="A1865" s="44"/>
      <c r="B1865" s="43">
        <v>32</v>
      </c>
      <c r="C1865" s="43">
        <v>8</v>
      </c>
      <c r="D1865" s="43" t="s">
        <v>9</v>
      </c>
    </row>
    <row r="1866" spans="1:4" x14ac:dyDescent="0.25">
      <c r="A1866" s="44"/>
      <c r="B1866" s="43">
        <v>32</v>
      </c>
      <c r="C1866" s="43">
        <v>9</v>
      </c>
      <c r="D1866" s="43" t="s">
        <v>9</v>
      </c>
    </row>
    <row r="1867" spans="1:4" x14ac:dyDescent="0.25">
      <c r="A1867" s="44"/>
      <c r="B1867" s="43">
        <v>32</v>
      </c>
      <c r="C1867" s="43">
        <v>10</v>
      </c>
      <c r="D1867" s="43" t="s">
        <v>9</v>
      </c>
    </row>
    <row r="1868" spans="1:4" x14ac:dyDescent="0.25">
      <c r="A1868" s="44"/>
      <c r="B1868" s="43">
        <v>32</v>
      </c>
      <c r="C1868" s="43">
        <v>11</v>
      </c>
      <c r="D1868" s="43" t="s">
        <v>9</v>
      </c>
    </row>
    <row r="1869" spans="1:4" x14ac:dyDescent="0.25">
      <c r="A1869" s="44"/>
      <c r="B1869" s="43">
        <v>32</v>
      </c>
      <c r="C1869" s="43">
        <v>12</v>
      </c>
      <c r="D1869" s="43" t="s">
        <v>9</v>
      </c>
    </row>
    <row r="1870" spans="1:4" x14ac:dyDescent="0.25">
      <c r="A1870" s="44"/>
      <c r="B1870" s="43">
        <v>32</v>
      </c>
      <c r="C1870" s="43">
        <v>13</v>
      </c>
      <c r="D1870" s="43" t="s">
        <v>9</v>
      </c>
    </row>
    <row r="1871" spans="1:4" x14ac:dyDescent="0.25">
      <c r="A1871" s="44"/>
      <c r="B1871" s="43">
        <v>32</v>
      </c>
      <c r="C1871" s="43">
        <v>14</v>
      </c>
      <c r="D1871" s="43" t="s">
        <v>9</v>
      </c>
    </row>
    <row r="1872" spans="1:4" x14ac:dyDescent="0.25">
      <c r="A1872" s="44"/>
      <c r="B1872" s="43">
        <v>32</v>
      </c>
      <c r="C1872" s="43">
        <v>15</v>
      </c>
      <c r="D1872" s="43" t="s">
        <v>9</v>
      </c>
    </row>
    <row r="1873" spans="1:4" x14ac:dyDescent="0.25">
      <c r="A1873" s="44"/>
      <c r="B1873" s="43">
        <v>32</v>
      </c>
      <c r="C1873" s="43">
        <v>16</v>
      </c>
      <c r="D1873" s="43" t="s">
        <v>9</v>
      </c>
    </row>
    <row r="1874" spans="1:4" x14ac:dyDescent="0.25">
      <c r="A1874" s="44"/>
      <c r="B1874" s="43">
        <v>32</v>
      </c>
      <c r="C1874" s="43">
        <v>17</v>
      </c>
      <c r="D1874" s="43" t="s">
        <v>9</v>
      </c>
    </row>
    <row r="1875" spans="1:4" x14ac:dyDescent="0.25">
      <c r="A1875" s="44"/>
      <c r="B1875" s="43">
        <v>32</v>
      </c>
      <c r="C1875" s="43">
        <v>18</v>
      </c>
      <c r="D1875" s="43" t="s">
        <v>9</v>
      </c>
    </row>
    <row r="1876" spans="1:4" x14ac:dyDescent="0.25">
      <c r="A1876" s="44"/>
      <c r="B1876" s="43">
        <v>32</v>
      </c>
      <c r="C1876" s="43">
        <v>19</v>
      </c>
      <c r="D1876" s="43" t="s">
        <v>9</v>
      </c>
    </row>
    <row r="1877" spans="1:4" x14ac:dyDescent="0.25">
      <c r="A1877" s="44"/>
      <c r="B1877" s="43">
        <v>32</v>
      </c>
      <c r="C1877" s="43">
        <v>20</v>
      </c>
      <c r="D1877" s="43" t="s">
        <v>9</v>
      </c>
    </row>
    <row r="1878" spans="1:4" x14ac:dyDescent="0.25">
      <c r="A1878" s="44"/>
      <c r="B1878" s="43">
        <v>32</v>
      </c>
      <c r="C1878" s="43">
        <v>21</v>
      </c>
      <c r="D1878" s="43" t="s">
        <v>9</v>
      </c>
    </row>
    <row r="1879" spans="1:4" x14ac:dyDescent="0.25">
      <c r="A1879" s="44"/>
      <c r="B1879" s="43">
        <v>32</v>
      </c>
      <c r="C1879" s="43">
        <v>22</v>
      </c>
      <c r="D1879" s="43" t="s">
        <v>9</v>
      </c>
    </row>
    <row r="1880" spans="1:4" x14ac:dyDescent="0.25">
      <c r="A1880" s="44"/>
      <c r="B1880" s="43">
        <v>32</v>
      </c>
      <c r="C1880" s="43">
        <v>23</v>
      </c>
      <c r="D1880" s="43" t="s">
        <v>9</v>
      </c>
    </row>
    <row r="1881" spans="1:4" x14ac:dyDescent="0.25">
      <c r="A1881" s="44"/>
      <c r="B1881" s="43">
        <v>32</v>
      </c>
      <c r="C1881" s="43">
        <v>24</v>
      </c>
      <c r="D1881" s="43" t="s">
        <v>9</v>
      </c>
    </row>
    <row r="1882" spans="1:4" x14ac:dyDescent="0.25">
      <c r="A1882" s="44"/>
      <c r="B1882" s="43">
        <v>32</v>
      </c>
      <c r="C1882" s="43">
        <v>25</v>
      </c>
      <c r="D1882" s="43" t="s">
        <v>9</v>
      </c>
    </row>
    <row r="1883" spans="1:4" x14ac:dyDescent="0.25">
      <c r="A1883" s="44"/>
      <c r="B1883" s="43">
        <v>32</v>
      </c>
      <c r="C1883" s="43">
        <v>26</v>
      </c>
      <c r="D1883" s="43" t="s">
        <v>9</v>
      </c>
    </row>
    <row r="1884" spans="1:4" x14ac:dyDescent="0.25">
      <c r="A1884" s="44"/>
      <c r="B1884" s="43">
        <v>32</v>
      </c>
      <c r="C1884" s="43">
        <v>27</v>
      </c>
      <c r="D1884" s="43" t="s">
        <v>9</v>
      </c>
    </row>
    <row r="1885" spans="1:4" x14ac:dyDescent="0.25">
      <c r="A1885" s="44"/>
      <c r="B1885" s="43">
        <v>32</v>
      </c>
      <c r="C1885" s="43">
        <v>28</v>
      </c>
      <c r="D1885" s="43" t="s">
        <v>9</v>
      </c>
    </row>
    <row r="1886" spans="1:4" x14ac:dyDescent="0.25">
      <c r="A1886" s="44"/>
      <c r="B1886" s="43">
        <v>32</v>
      </c>
      <c r="C1886" s="43">
        <v>29</v>
      </c>
      <c r="D1886" s="43" t="s">
        <v>9</v>
      </c>
    </row>
    <row r="1887" spans="1:4" x14ac:dyDescent="0.25">
      <c r="A1887" s="44"/>
      <c r="B1887" s="43">
        <v>32</v>
      </c>
      <c r="C1887" s="43">
        <v>30</v>
      </c>
      <c r="D1887" s="43" t="s">
        <v>9</v>
      </c>
    </row>
    <row r="1888" spans="1:4" x14ac:dyDescent="0.25">
      <c r="A1888" s="44"/>
      <c r="B1888" s="43">
        <v>32</v>
      </c>
      <c r="C1888" s="43">
        <v>31</v>
      </c>
      <c r="D1888" s="43" t="s">
        <v>9</v>
      </c>
    </row>
    <row r="1889" spans="1:4" x14ac:dyDescent="0.25">
      <c r="A1889" s="44">
        <v>0.66000058569144182</v>
      </c>
      <c r="B1889" s="43">
        <v>32</v>
      </c>
      <c r="C1889" s="43">
        <v>32</v>
      </c>
      <c r="D1889" s="43" t="s">
        <v>9</v>
      </c>
    </row>
    <row r="1890" spans="1:4" x14ac:dyDescent="0.25">
      <c r="A1890" s="44">
        <v>0.66107869132683894</v>
      </c>
      <c r="B1890" s="43">
        <v>32</v>
      </c>
      <c r="C1890" s="43">
        <v>33</v>
      </c>
      <c r="D1890" s="43" t="s">
        <v>9</v>
      </c>
    </row>
    <row r="1891" spans="1:4" x14ac:dyDescent="0.25">
      <c r="A1891" s="44">
        <v>0.66299162947443901</v>
      </c>
      <c r="B1891" s="43">
        <v>32</v>
      </c>
      <c r="C1891" s="43">
        <v>34</v>
      </c>
      <c r="D1891" s="43" t="s">
        <v>9</v>
      </c>
    </row>
    <row r="1892" spans="1:4" x14ac:dyDescent="0.25">
      <c r="A1892" s="44">
        <v>0.6650607285658392</v>
      </c>
      <c r="B1892" s="43">
        <v>32</v>
      </c>
      <c r="C1892" s="43">
        <v>35</v>
      </c>
      <c r="D1892" s="43" t="s">
        <v>9</v>
      </c>
    </row>
    <row r="1893" spans="1:4" x14ac:dyDescent="0.25">
      <c r="A1893" s="44">
        <v>0.66768297396868259</v>
      </c>
      <c r="B1893" s="43">
        <v>32</v>
      </c>
      <c r="C1893" s="43">
        <v>36</v>
      </c>
      <c r="D1893" s="43" t="s">
        <v>9</v>
      </c>
    </row>
    <row r="1894" spans="1:4" x14ac:dyDescent="0.25">
      <c r="A1894" s="44">
        <v>0.67052505064997181</v>
      </c>
      <c r="B1894" s="43">
        <v>32</v>
      </c>
      <c r="C1894" s="43">
        <v>37</v>
      </c>
      <c r="D1894" s="43" t="s">
        <v>9</v>
      </c>
    </row>
    <row r="1895" spans="1:4" x14ac:dyDescent="0.25">
      <c r="A1895" s="44">
        <v>0.67284743736632979</v>
      </c>
      <c r="B1895" s="43">
        <v>32</v>
      </c>
      <c r="C1895" s="43">
        <v>38</v>
      </c>
      <c r="D1895" s="43" t="s">
        <v>9</v>
      </c>
    </row>
    <row r="1896" spans="1:4" x14ac:dyDescent="0.25">
      <c r="A1896" s="44">
        <v>0.67637439970715074</v>
      </c>
      <c r="B1896" s="43">
        <v>32</v>
      </c>
      <c r="C1896" s="43">
        <v>39</v>
      </c>
      <c r="D1896" s="43" t="s">
        <v>9</v>
      </c>
    </row>
    <row r="1897" spans="1:4" x14ac:dyDescent="0.25">
      <c r="A1897" s="44">
        <v>0.67994614506124817</v>
      </c>
      <c r="B1897" s="43">
        <v>32</v>
      </c>
      <c r="C1897" s="43">
        <v>40</v>
      </c>
      <c r="D1897" s="43" t="s">
        <v>9</v>
      </c>
    </row>
    <row r="1898" spans="1:4" x14ac:dyDescent="0.25">
      <c r="A1898" s="44">
        <v>0.68409621838757939</v>
      </c>
      <c r="B1898" s="43">
        <v>32</v>
      </c>
      <c r="C1898" s="43">
        <v>41</v>
      </c>
      <c r="D1898" s="43" t="s">
        <v>9</v>
      </c>
    </row>
    <row r="1899" spans="1:4" x14ac:dyDescent="0.25">
      <c r="A1899" s="44">
        <v>0.68766392207513971</v>
      </c>
      <c r="B1899" s="43">
        <v>32</v>
      </c>
      <c r="C1899" s="43">
        <v>42</v>
      </c>
      <c r="D1899" s="43" t="s">
        <v>9</v>
      </c>
    </row>
    <row r="1900" spans="1:4" x14ac:dyDescent="0.25">
      <c r="A1900" s="44">
        <v>0.69049429455398748</v>
      </c>
      <c r="B1900" s="43">
        <v>32</v>
      </c>
      <c r="C1900" s="43">
        <v>43</v>
      </c>
      <c r="D1900" s="43" t="s">
        <v>9</v>
      </c>
    </row>
    <row r="1901" spans="1:4" x14ac:dyDescent="0.25">
      <c r="A1901" s="44">
        <v>0.69307733706796804</v>
      </c>
      <c r="B1901" s="43">
        <v>32</v>
      </c>
      <c r="C1901" s="43">
        <v>44</v>
      </c>
      <c r="D1901" s="43" t="s">
        <v>9</v>
      </c>
    </row>
    <row r="1902" spans="1:4" x14ac:dyDescent="0.25">
      <c r="A1902" s="44">
        <v>0.69521456184406294</v>
      </c>
      <c r="B1902" s="43">
        <v>32</v>
      </c>
      <c r="C1902" s="43">
        <v>45</v>
      </c>
      <c r="D1902" s="43" t="s">
        <v>9</v>
      </c>
    </row>
    <row r="1903" spans="1:4" x14ac:dyDescent="0.25">
      <c r="A1903" s="44">
        <v>0.69718950422571102</v>
      </c>
      <c r="B1903" s="43">
        <v>32</v>
      </c>
      <c r="C1903" s="43">
        <v>46</v>
      </c>
      <c r="D1903" s="43" t="s">
        <v>9</v>
      </c>
    </row>
    <row r="1904" spans="1:4" x14ac:dyDescent="0.25">
      <c r="A1904" s="44">
        <v>0.69858380848226376</v>
      </c>
      <c r="B1904" s="43">
        <v>32</v>
      </c>
      <c r="C1904" s="43">
        <v>47</v>
      </c>
      <c r="D1904" s="43" t="s">
        <v>9</v>
      </c>
    </row>
    <row r="1905" spans="1:4" x14ac:dyDescent="0.25">
      <c r="A1905" s="44">
        <v>0.70022620844069872</v>
      </c>
      <c r="B1905" s="43">
        <v>32</v>
      </c>
      <c r="C1905" s="43">
        <v>48</v>
      </c>
      <c r="D1905" s="43" t="s">
        <v>9</v>
      </c>
    </row>
    <row r="1906" spans="1:4" x14ac:dyDescent="0.25">
      <c r="A1906" s="44">
        <v>0.70131832088984658</v>
      </c>
      <c r="B1906" s="43">
        <v>32</v>
      </c>
      <c r="C1906" s="43">
        <v>49</v>
      </c>
      <c r="D1906" s="43" t="s">
        <v>9</v>
      </c>
    </row>
    <row r="1907" spans="1:4" x14ac:dyDescent="0.25">
      <c r="A1907" s="44">
        <v>0.70317923714824115</v>
      </c>
      <c r="B1907" s="43">
        <v>32</v>
      </c>
      <c r="C1907" s="43">
        <v>50</v>
      </c>
      <c r="D1907" s="43" t="s">
        <v>9</v>
      </c>
    </row>
    <row r="1908" spans="1:4" x14ac:dyDescent="0.25">
      <c r="A1908" s="44">
        <v>0.7048506872880651</v>
      </c>
      <c r="B1908" s="43">
        <v>32</v>
      </c>
      <c r="C1908" s="43">
        <v>51</v>
      </c>
      <c r="D1908" s="43" t="s">
        <v>9</v>
      </c>
    </row>
    <row r="1909" spans="1:4" x14ac:dyDescent="0.25">
      <c r="A1909" s="44">
        <v>0.70606399925340146</v>
      </c>
      <c r="B1909" s="43">
        <v>32</v>
      </c>
      <c r="C1909" s="43">
        <v>52</v>
      </c>
      <c r="D1909" s="43" t="s">
        <v>9</v>
      </c>
    </row>
    <row r="1910" spans="1:4" x14ac:dyDescent="0.25">
      <c r="A1910" s="44">
        <v>0.70665980923118488</v>
      </c>
      <c r="B1910" s="43">
        <v>32</v>
      </c>
      <c r="C1910" s="43">
        <v>53</v>
      </c>
      <c r="D1910" s="43" t="s">
        <v>9</v>
      </c>
    </row>
    <row r="1911" spans="1:4" x14ac:dyDescent="0.25">
      <c r="A1911" s="44">
        <v>0.70701356215711408</v>
      </c>
      <c r="B1911" s="43">
        <v>32</v>
      </c>
      <c r="C1911" s="43">
        <v>54</v>
      </c>
      <c r="D1911" s="43" t="s">
        <v>9</v>
      </c>
    </row>
    <row r="1912" spans="1:4" x14ac:dyDescent="0.25">
      <c r="A1912" s="44">
        <v>0.70730147078851058</v>
      </c>
      <c r="B1912" s="43">
        <v>32</v>
      </c>
      <c r="C1912" s="43">
        <v>55</v>
      </c>
      <c r="D1912" s="43" t="s">
        <v>9</v>
      </c>
    </row>
    <row r="1913" spans="1:4" x14ac:dyDescent="0.25">
      <c r="A1913" s="44">
        <v>0.70721208246776235</v>
      </c>
      <c r="B1913" s="43">
        <v>32</v>
      </c>
      <c r="C1913" s="43">
        <v>56</v>
      </c>
      <c r="D1913" s="43" t="s">
        <v>9</v>
      </c>
    </row>
    <row r="1914" spans="1:4" x14ac:dyDescent="0.25">
      <c r="A1914" s="44">
        <v>0.70731194437110834</v>
      </c>
      <c r="B1914" s="43">
        <v>32</v>
      </c>
      <c r="C1914" s="43">
        <v>57</v>
      </c>
      <c r="D1914" s="43" t="s">
        <v>9</v>
      </c>
    </row>
    <row r="1915" spans="1:4" x14ac:dyDescent="0.25">
      <c r="A1915" s="44">
        <v>0.70731194437110834</v>
      </c>
      <c r="B1915" s="43">
        <v>32</v>
      </c>
      <c r="C1915" s="43">
        <v>58</v>
      </c>
      <c r="D1915" s="43" t="s">
        <v>9</v>
      </c>
    </row>
    <row r="1916" spans="1:4" x14ac:dyDescent="0.25">
      <c r="A1916" s="44"/>
      <c r="B1916" s="43">
        <v>33</v>
      </c>
      <c r="C1916" s="43">
        <v>1</v>
      </c>
      <c r="D1916" s="43" t="s">
        <v>9</v>
      </c>
    </row>
    <row r="1917" spans="1:4" x14ac:dyDescent="0.25">
      <c r="A1917" s="44"/>
      <c r="B1917" s="43">
        <v>33</v>
      </c>
      <c r="C1917" s="43">
        <v>2</v>
      </c>
      <c r="D1917" s="43" t="s">
        <v>9</v>
      </c>
    </row>
    <row r="1918" spans="1:4" x14ac:dyDescent="0.25">
      <c r="A1918" s="44"/>
      <c r="B1918" s="43">
        <v>33</v>
      </c>
      <c r="C1918" s="43">
        <v>3</v>
      </c>
      <c r="D1918" s="43" t="s">
        <v>9</v>
      </c>
    </row>
    <row r="1919" spans="1:4" x14ac:dyDescent="0.25">
      <c r="A1919" s="44"/>
      <c r="B1919" s="43">
        <v>33</v>
      </c>
      <c r="C1919" s="43">
        <v>4</v>
      </c>
      <c r="D1919" s="43" t="s">
        <v>9</v>
      </c>
    </row>
    <row r="1920" spans="1:4" x14ac:dyDescent="0.25">
      <c r="A1920" s="44"/>
      <c r="B1920" s="43">
        <v>33</v>
      </c>
      <c r="C1920" s="43">
        <v>5</v>
      </c>
      <c r="D1920" s="43" t="s">
        <v>9</v>
      </c>
    </row>
    <row r="1921" spans="1:4" x14ac:dyDescent="0.25">
      <c r="A1921" s="44"/>
      <c r="B1921" s="43">
        <v>33</v>
      </c>
      <c r="C1921" s="43">
        <v>6</v>
      </c>
      <c r="D1921" s="43" t="s">
        <v>9</v>
      </c>
    </row>
    <row r="1922" spans="1:4" x14ac:dyDescent="0.25">
      <c r="A1922" s="44"/>
      <c r="B1922" s="43">
        <v>33</v>
      </c>
      <c r="C1922" s="43">
        <v>7</v>
      </c>
      <c r="D1922" s="43" t="s">
        <v>9</v>
      </c>
    </row>
    <row r="1923" spans="1:4" x14ac:dyDescent="0.25">
      <c r="A1923" s="44"/>
      <c r="B1923" s="43">
        <v>33</v>
      </c>
      <c r="C1923" s="43">
        <v>8</v>
      </c>
      <c r="D1923" s="43" t="s">
        <v>9</v>
      </c>
    </row>
    <row r="1924" spans="1:4" x14ac:dyDescent="0.25">
      <c r="A1924" s="44"/>
      <c r="B1924" s="43">
        <v>33</v>
      </c>
      <c r="C1924" s="43">
        <v>9</v>
      </c>
      <c r="D1924" s="43" t="s">
        <v>9</v>
      </c>
    </row>
    <row r="1925" spans="1:4" x14ac:dyDescent="0.25">
      <c r="A1925" s="44"/>
      <c r="B1925" s="43">
        <v>33</v>
      </c>
      <c r="C1925" s="43">
        <v>10</v>
      </c>
      <c r="D1925" s="43" t="s">
        <v>9</v>
      </c>
    </row>
    <row r="1926" spans="1:4" x14ac:dyDescent="0.25">
      <c r="A1926" s="44"/>
      <c r="B1926" s="43">
        <v>33</v>
      </c>
      <c r="C1926" s="43">
        <v>11</v>
      </c>
      <c r="D1926" s="43" t="s">
        <v>9</v>
      </c>
    </row>
    <row r="1927" spans="1:4" x14ac:dyDescent="0.25">
      <c r="A1927" s="44"/>
      <c r="B1927" s="43">
        <v>33</v>
      </c>
      <c r="C1927" s="43">
        <v>12</v>
      </c>
      <c r="D1927" s="43" t="s">
        <v>9</v>
      </c>
    </row>
    <row r="1928" spans="1:4" x14ac:dyDescent="0.25">
      <c r="A1928" s="44"/>
      <c r="B1928" s="43">
        <v>33</v>
      </c>
      <c r="C1928" s="43">
        <v>13</v>
      </c>
      <c r="D1928" s="43" t="s">
        <v>9</v>
      </c>
    </row>
    <row r="1929" spans="1:4" x14ac:dyDescent="0.25">
      <c r="A1929" s="44"/>
      <c r="B1929" s="43">
        <v>33</v>
      </c>
      <c r="C1929" s="43">
        <v>14</v>
      </c>
      <c r="D1929" s="43" t="s">
        <v>9</v>
      </c>
    </row>
    <row r="1930" spans="1:4" x14ac:dyDescent="0.25">
      <c r="A1930" s="44"/>
      <c r="B1930" s="43">
        <v>33</v>
      </c>
      <c r="C1930" s="43">
        <v>15</v>
      </c>
      <c r="D1930" s="43" t="s">
        <v>9</v>
      </c>
    </row>
    <row r="1931" spans="1:4" x14ac:dyDescent="0.25">
      <c r="A1931" s="44"/>
      <c r="B1931" s="43">
        <v>33</v>
      </c>
      <c r="C1931" s="43">
        <v>16</v>
      </c>
      <c r="D1931" s="43" t="s">
        <v>9</v>
      </c>
    </row>
    <row r="1932" spans="1:4" x14ac:dyDescent="0.25">
      <c r="A1932" s="44"/>
      <c r="B1932" s="43">
        <v>33</v>
      </c>
      <c r="C1932" s="43">
        <v>17</v>
      </c>
      <c r="D1932" s="43" t="s">
        <v>9</v>
      </c>
    </row>
    <row r="1933" spans="1:4" x14ac:dyDescent="0.25">
      <c r="A1933" s="44"/>
      <c r="B1933" s="43">
        <v>33</v>
      </c>
      <c r="C1933" s="43">
        <v>18</v>
      </c>
      <c r="D1933" s="43" t="s">
        <v>9</v>
      </c>
    </row>
    <row r="1934" spans="1:4" x14ac:dyDescent="0.25">
      <c r="A1934" s="44"/>
      <c r="B1934" s="43">
        <v>33</v>
      </c>
      <c r="C1934" s="43">
        <v>19</v>
      </c>
      <c r="D1934" s="43" t="s">
        <v>9</v>
      </c>
    </row>
    <row r="1935" spans="1:4" x14ac:dyDescent="0.25">
      <c r="A1935" s="44"/>
      <c r="B1935" s="43">
        <v>33</v>
      </c>
      <c r="C1935" s="43">
        <v>20</v>
      </c>
      <c r="D1935" s="43" t="s">
        <v>9</v>
      </c>
    </row>
    <row r="1936" spans="1:4" x14ac:dyDescent="0.25">
      <c r="A1936" s="44"/>
      <c r="B1936" s="43">
        <v>33</v>
      </c>
      <c r="C1936" s="43">
        <v>21</v>
      </c>
      <c r="D1936" s="43" t="s">
        <v>9</v>
      </c>
    </row>
    <row r="1937" spans="1:4" x14ac:dyDescent="0.25">
      <c r="A1937" s="44"/>
      <c r="B1937" s="43">
        <v>33</v>
      </c>
      <c r="C1937" s="43">
        <v>22</v>
      </c>
      <c r="D1937" s="43" t="s">
        <v>9</v>
      </c>
    </row>
    <row r="1938" spans="1:4" x14ac:dyDescent="0.25">
      <c r="A1938" s="44"/>
      <c r="B1938" s="43">
        <v>33</v>
      </c>
      <c r="C1938" s="43">
        <v>23</v>
      </c>
      <c r="D1938" s="43" t="s">
        <v>9</v>
      </c>
    </row>
    <row r="1939" spans="1:4" x14ac:dyDescent="0.25">
      <c r="A1939" s="44"/>
      <c r="B1939" s="43">
        <v>33</v>
      </c>
      <c r="C1939" s="43">
        <v>24</v>
      </c>
      <c r="D1939" s="43" t="s">
        <v>9</v>
      </c>
    </row>
    <row r="1940" spans="1:4" x14ac:dyDescent="0.25">
      <c r="A1940" s="44"/>
      <c r="B1940" s="43">
        <v>33</v>
      </c>
      <c r="C1940" s="43">
        <v>25</v>
      </c>
      <c r="D1940" s="43" t="s">
        <v>9</v>
      </c>
    </row>
    <row r="1941" spans="1:4" x14ac:dyDescent="0.25">
      <c r="A1941" s="44"/>
      <c r="B1941" s="43">
        <v>33</v>
      </c>
      <c r="C1941" s="43">
        <v>26</v>
      </c>
      <c r="D1941" s="43" t="s">
        <v>9</v>
      </c>
    </row>
    <row r="1942" spans="1:4" x14ac:dyDescent="0.25">
      <c r="A1942" s="44"/>
      <c r="B1942" s="43">
        <v>33</v>
      </c>
      <c r="C1942" s="43">
        <v>27</v>
      </c>
      <c r="D1942" s="43" t="s">
        <v>9</v>
      </c>
    </row>
    <row r="1943" spans="1:4" x14ac:dyDescent="0.25">
      <c r="A1943" s="44"/>
      <c r="B1943" s="43">
        <v>33</v>
      </c>
      <c r="C1943" s="43">
        <v>28</v>
      </c>
      <c r="D1943" s="43" t="s">
        <v>9</v>
      </c>
    </row>
    <row r="1944" spans="1:4" x14ac:dyDescent="0.25">
      <c r="A1944" s="44"/>
      <c r="B1944" s="43">
        <v>33</v>
      </c>
      <c r="C1944" s="43">
        <v>29</v>
      </c>
      <c r="D1944" s="43" t="s">
        <v>9</v>
      </c>
    </row>
    <row r="1945" spans="1:4" x14ac:dyDescent="0.25">
      <c r="A1945" s="44"/>
      <c r="B1945" s="43">
        <v>33</v>
      </c>
      <c r="C1945" s="43">
        <v>30</v>
      </c>
      <c r="D1945" s="43" t="s">
        <v>9</v>
      </c>
    </row>
    <row r="1946" spans="1:4" x14ac:dyDescent="0.25">
      <c r="A1946" s="44"/>
      <c r="B1946" s="43">
        <v>33</v>
      </c>
      <c r="C1946" s="43">
        <v>31</v>
      </c>
      <c r="D1946" s="43" t="s">
        <v>9</v>
      </c>
    </row>
    <row r="1947" spans="1:4" x14ac:dyDescent="0.25">
      <c r="A1947" s="44"/>
      <c r="B1947" s="43">
        <v>33</v>
      </c>
      <c r="C1947" s="43">
        <v>32</v>
      </c>
      <c r="D1947" s="43" t="s">
        <v>9</v>
      </c>
    </row>
    <row r="1948" spans="1:4" x14ac:dyDescent="0.25">
      <c r="A1948" s="44">
        <v>0.66193815505043951</v>
      </c>
      <c r="B1948" s="43">
        <v>33</v>
      </c>
      <c r="C1948" s="43">
        <v>33</v>
      </c>
      <c r="D1948" s="43" t="s">
        <v>9</v>
      </c>
    </row>
    <row r="1949" spans="1:4" x14ac:dyDescent="0.25">
      <c r="A1949" s="44">
        <v>0.66385206223035842</v>
      </c>
      <c r="B1949" s="43">
        <v>33</v>
      </c>
      <c r="C1949" s="43">
        <v>34</v>
      </c>
      <c r="D1949" s="43" t="s">
        <v>9</v>
      </c>
    </row>
    <row r="1950" spans="1:4" x14ac:dyDescent="0.25">
      <c r="A1950" s="44">
        <v>0.66630621502226861</v>
      </c>
      <c r="B1950" s="43">
        <v>33</v>
      </c>
      <c r="C1950" s="43">
        <v>35</v>
      </c>
      <c r="D1950" s="43" t="s">
        <v>9</v>
      </c>
    </row>
    <row r="1951" spans="1:4" x14ac:dyDescent="0.25">
      <c r="A1951" s="44">
        <v>0.66897064945518347</v>
      </c>
      <c r="B1951" s="43">
        <v>33</v>
      </c>
      <c r="C1951" s="43">
        <v>36</v>
      </c>
      <c r="D1951" s="43" t="s">
        <v>9</v>
      </c>
    </row>
    <row r="1952" spans="1:4" x14ac:dyDescent="0.25">
      <c r="A1952" s="44">
        <v>0.67186635679329865</v>
      </c>
      <c r="B1952" s="43">
        <v>33</v>
      </c>
      <c r="C1952" s="43">
        <v>37</v>
      </c>
      <c r="D1952" s="43" t="s">
        <v>9</v>
      </c>
    </row>
    <row r="1953" spans="1:4" x14ac:dyDescent="0.25">
      <c r="A1953" s="44">
        <v>0.6746178302988507</v>
      </c>
      <c r="B1953" s="43">
        <v>33</v>
      </c>
      <c r="C1953" s="43">
        <v>38</v>
      </c>
      <c r="D1953" s="43" t="s">
        <v>9</v>
      </c>
    </row>
    <row r="1954" spans="1:4" x14ac:dyDescent="0.25">
      <c r="A1954" s="44">
        <v>0.67833442935470023</v>
      </c>
      <c r="B1954" s="43">
        <v>33</v>
      </c>
      <c r="C1954" s="43">
        <v>39</v>
      </c>
      <c r="D1954" s="43" t="s">
        <v>9</v>
      </c>
    </row>
    <row r="1955" spans="1:4" x14ac:dyDescent="0.25">
      <c r="A1955" s="44">
        <v>0.68218029753201004</v>
      </c>
      <c r="B1955" s="43">
        <v>33</v>
      </c>
      <c r="C1955" s="43">
        <v>40</v>
      </c>
      <c r="D1955" s="43" t="s">
        <v>9</v>
      </c>
    </row>
    <row r="1956" spans="1:4" x14ac:dyDescent="0.25">
      <c r="A1956" s="44">
        <v>0.68666583881175447</v>
      </c>
      <c r="B1956" s="43">
        <v>33</v>
      </c>
      <c r="C1956" s="43">
        <v>41</v>
      </c>
      <c r="D1956" s="43" t="s">
        <v>9</v>
      </c>
    </row>
    <row r="1957" spans="1:4" x14ac:dyDescent="0.25">
      <c r="A1957" s="44">
        <v>0.69060796432628113</v>
      </c>
      <c r="B1957" s="43">
        <v>33</v>
      </c>
      <c r="C1957" s="43">
        <v>42</v>
      </c>
      <c r="D1957" s="43" t="s">
        <v>9</v>
      </c>
    </row>
    <row r="1958" spans="1:4" x14ac:dyDescent="0.25">
      <c r="A1958" s="44">
        <v>0.6934696627982061</v>
      </c>
      <c r="B1958" s="43">
        <v>33</v>
      </c>
      <c r="C1958" s="43">
        <v>43</v>
      </c>
      <c r="D1958" s="43" t="s">
        <v>9</v>
      </c>
    </row>
    <row r="1959" spans="1:4" x14ac:dyDescent="0.25">
      <c r="A1959" s="44">
        <v>0.69605987501945066</v>
      </c>
      <c r="B1959" s="43">
        <v>33</v>
      </c>
      <c r="C1959" s="43">
        <v>44</v>
      </c>
      <c r="D1959" s="43" t="s">
        <v>9</v>
      </c>
    </row>
    <row r="1960" spans="1:4" x14ac:dyDescent="0.25">
      <c r="A1960" s="44">
        <v>0.69819176652026382</v>
      </c>
      <c r="B1960" s="43">
        <v>33</v>
      </c>
      <c r="C1960" s="43">
        <v>45</v>
      </c>
      <c r="D1960" s="43" t="s">
        <v>9</v>
      </c>
    </row>
    <row r="1961" spans="1:4" x14ac:dyDescent="0.25">
      <c r="A1961" s="44">
        <v>0.70014580216588407</v>
      </c>
      <c r="B1961" s="43">
        <v>33</v>
      </c>
      <c r="C1961" s="43">
        <v>46</v>
      </c>
      <c r="D1961" s="43" t="s">
        <v>9</v>
      </c>
    </row>
    <row r="1962" spans="1:4" x14ac:dyDescent="0.25">
      <c r="A1962" s="44">
        <v>0.70151671128956372</v>
      </c>
      <c r="B1962" s="43">
        <v>33</v>
      </c>
      <c r="C1962" s="43">
        <v>47</v>
      </c>
      <c r="D1962" s="43" t="s">
        <v>9</v>
      </c>
    </row>
    <row r="1963" spans="1:4" x14ac:dyDescent="0.25">
      <c r="A1963" s="44">
        <v>0.70315490082675081</v>
      </c>
      <c r="B1963" s="43">
        <v>33</v>
      </c>
      <c r="C1963" s="43">
        <v>48</v>
      </c>
      <c r="D1963" s="43" t="s">
        <v>9</v>
      </c>
    </row>
    <row r="1964" spans="1:4" x14ac:dyDescent="0.25">
      <c r="A1964" s="44">
        <v>0.70424184803741474</v>
      </c>
      <c r="B1964" s="43">
        <v>33</v>
      </c>
      <c r="C1964" s="43">
        <v>49</v>
      </c>
      <c r="D1964" s="43" t="s">
        <v>9</v>
      </c>
    </row>
    <row r="1965" spans="1:4" x14ac:dyDescent="0.25">
      <c r="A1965" s="44">
        <v>0.70609009749748108</v>
      </c>
      <c r="B1965" s="43">
        <v>33</v>
      </c>
      <c r="C1965" s="43">
        <v>50</v>
      </c>
      <c r="D1965" s="43" t="s">
        <v>9</v>
      </c>
    </row>
    <row r="1966" spans="1:4" x14ac:dyDescent="0.25">
      <c r="A1966" s="44">
        <v>0.70780466244111584</v>
      </c>
      <c r="B1966" s="43">
        <v>33</v>
      </c>
      <c r="C1966" s="43">
        <v>51</v>
      </c>
      <c r="D1966" s="43" t="s">
        <v>9</v>
      </c>
    </row>
    <row r="1967" spans="1:4" x14ac:dyDescent="0.25">
      <c r="A1967" s="44">
        <v>0.70904402256447741</v>
      </c>
      <c r="B1967" s="43">
        <v>33</v>
      </c>
      <c r="C1967" s="43">
        <v>52</v>
      </c>
      <c r="D1967" s="43" t="s">
        <v>9</v>
      </c>
    </row>
    <row r="1968" spans="1:4" x14ac:dyDescent="0.25">
      <c r="A1968" s="44">
        <v>0.70964844132257132</v>
      </c>
      <c r="B1968" s="43">
        <v>33</v>
      </c>
      <c r="C1968" s="43">
        <v>53</v>
      </c>
      <c r="D1968" s="43" t="s">
        <v>9</v>
      </c>
    </row>
    <row r="1969" spans="1:4" x14ac:dyDescent="0.25">
      <c r="A1969" s="44">
        <v>0.70999695848623812</v>
      </c>
      <c r="B1969" s="43">
        <v>33</v>
      </c>
      <c r="C1969" s="43">
        <v>54</v>
      </c>
      <c r="D1969" s="43" t="s">
        <v>9</v>
      </c>
    </row>
    <row r="1970" spans="1:4" x14ac:dyDescent="0.25">
      <c r="A1970" s="44">
        <v>0.71027623499028314</v>
      </c>
      <c r="B1970" s="43">
        <v>33</v>
      </c>
      <c r="C1970" s="43">
        <v>55</v>
      </c>
      <c r="D1970" s="43" t="s">
        <v>9</v>
      </c>
    </row>
    <row r="1971" spans="1:4" x14ac:dyDescent="0.25">
      <c r="A1971" s="44">
        <v>0.71017613496486165</v>
      </c>
      <c r="B1971" s="43">
        <v>33</v>
      </c>
      <c r="C1971" s="43">
        <v>56</v>
      </c>
      <c r="D1971" s="43" t="s">
        <v>9</v>
      </c>
    </row>
    <row r="1972" spans="1:4" x14ac:dyDescent="0.25">
      <c r="A1972" s="44">
        <v>0.71027693503229505</v>
      </c>
      <c r="B1972" s="43">
        <v>33</v>
      </c>
      <c r="C1972" s="43">
        <v>57</v>
      </c>
      <c r="D1972" s="43" t="s">
        <v>9</v>
      </c>
    </row>
    <row r="1973" spans="1:4" x14ac:dyDescent="0.25">
      <c r="A1973" s="44">
        <v>0.71027693503229505</v>
      </c>
      <c r="B1973" s="43">
        <v>33</v>
      </c>
      <c r="C1973" s="43">
        <v>58</v>
      </c>
      <c r="D1973" s="43" t="s">
        <v>9</v>
      </c>
    </row>
    <row r="1974" spans="1:4" x14ac:dyDescent="0.25">
      <c r="A1974" s="44"/>
      <c r="B1974" s="43">
        <v>34</v>
      </c>
      <c r="C1974" s="43">
        <v>1</v>
      </c>
      <c r="D1974" s="43" t="s">
        <v>9</v>
      </c>
    </row>
    <row r="1975" spans="1:4" x14ac:dyDescent="0.25">
      <c r="A1975" s="44"/>
      <c r="B1975" s="43">
        <v>34</v>
      </c>
      <c r="C1975" s="43">
        <v>2</v>
      </c>
      <c r="D1975" s="43" t="s">
        <v>9</v>
      </c>
    </row>
    <row r="1976" spans="1:4" x14ac:dyDescent="0.25">
      <c r="A1976" s="44"/>
      <c r="B1976" s="43">
        <v>34</v>
      </c>
      <c r="C1976" s="43">
        <v>3</v>
      </c>
      <c r="D1976" s="43" t="s">
        <v>9</v>
      </c>
    </row>
    <row r="1977" spans="1:4" x14ac:dyDescent="0.25">
      <c r="A1977" s="44"/>
      <c r="B1977" s="43">
        <v>34</v>
      </c>
      <c r="C1977" s="43">
        <v>4</v>
      </c>
      <c r="D1977" s="43" t="s">
        <v>9</v>
      </c>
    </row>
    <row r="1978" spans="1:4" x14ac:dyDescent="0.25">
      <c r="A1978" s="44"/>
      <c r="B1978" s="43">
        <v>34</v>
      </c>
      <c r="C1978" s="43">
        <v>5</v>
      </c>
      <c r="D1978" s="43" t="s">
        <v>9</v>
      </c>
    </row>
    <row r="1979" spans="1:4" x14ac:dyDescent="0.25">
      <c r="A1979" s="44"/>
      <c r="B1979" s="43">
        <v>34</v>
      </c>
      <c r="C1979" s="43">
        <v>6</v>
      </c>
      <c r="D1979" s="43" t="s">
        <v>9</v>
      </c>
    </row>
    <row r="1980" spans="1:4" x14ac:dyDescent="0.25">
      <c r="A1980" s="44"/>
      <c r="B1980" s="43">
        <v>34</v>
      </c>
      <c r="C1980" s="43">
        <v>7</v>
      </c>
      <c r="D1980" s="43" t="s">
        <v>9</v>
      </c>
    </row>
    <row r="1981" spans="1:4" x14ac:dyDescent="0.25">
      <c r="A1981" s="44"/>
      <c r="B1981" s="43">
        <v>34</v>
      </c>
      <c r="C1981" s="43">
        <v>8</v>
      </c>
      <c r="D1981" s="43" t="s">
        <v>9</v>
      </c>
    </row>
    <row r="1982" spans="1:4" x14ac:dyDescent="0.25">
      <c r="A1982" s="44"/>
      <c r="B1982" s="43">
        <v>34</v>
      </c>
      <c r="C1982" s="43">
        <v>9</v>
      </c>
      <c r="D1982" s="43" t="s">
        <v>9</v>
      </c>
    </row>
    <row r="1983" spans="1:4" x14ac:dyDescent="0.25">
      <c r="A1983" s="44"/>
      <c r="B1983" s="43">
        <v>34</v>
      </c>
      <c r="C1983" s="43">
        <v>10</v>
      </c>
      <c r="D1983" s="43" t="s">
        <v>9</v>
      </c>
    </row>
    <row r="1984" spans="1:4" x14ac:dyDescent="0.25">
      <c r="A1984" s="44"/>
      <c r="B1984" s="43">
        <v>34</v>
      </c>
      <c r="C1984" s="43">
        <v>11</v>
      </c>
      <c r="D1984" s="43" t="s">
        <v>9</v>
      </c>
    </row>
    <row r="1985" spans="1:4" x14ac:dyDescent="0.25">
      <c r="A1985" s="44"/>
      <c r="B1985" s="43">
        <v>34</v>
      </c>
      <c r="C1985" s="43">
        <v>12</v>
      </c>
      <c r="D1985" s="43" t="s">
        <v>9</v>
      </c>
    </row>
    <row r="1986" spans="1:4" x14ac:dyDescent="0.25">
      <c r="A1986" s="44"/>
      <c r="B1986" s="43">
        <v>34</v>
      </c>
      <c r="C1986" s="43">
        <v>13</v>
      </c>
      <c r="D1986" s="43" t="s">
        <v>9</v>
      </c>
    </row>
    <row r="1987" spans="1:4" x14ac:dyDescent="0.25">
      <c r="A1987" s="44"/>
      <c r="B1987" s="43">
        <v>34</v>
      </c>
      <c r="C1987" s="43">
        <v>14</v>
      </c>
      <c r="D1987" s="43" t="s">
        <v>9</v>
      </c>
    </row>
    <row r="1988" spans="1:4" x14ac:dyDescent="0.25">
      <c r="A1988" s="44"/>
      <c r="B1988" s="43">
        <v>34</v>
      </c>
      <c r="C1988" s="43">
        <v>15</v>
      </c>
      <c r="D1988" s="43" t="s">
        <v>9</v>
      </c>
    </row>
    <row r="1989" spans="1:4" x14ac:dyDescent="0.25">
      <c r="A1989" s="44"/>
      <c r="B1989" s="43">
        <v>34</v>
      </c>
      <c r="C1989" s="43">
        <v>16</v>
      </c>
      <c r="D1989" s="43" t="s">
        <v>9</v>
      </c>
    </row>
    <row r="1990" spans="1:4" x14ac:dyDescent="0.25">
      <c r="A1990" s="44"/>
      <c r="B1990" s="43">
        <v>34</v>
      </c>
      <c r="C1990" s="43">
        <v>17</v>
      </c>
      <c r="D1990" s="43" t="s">
        <v>9</v>
      </c>
    </row>
    <row r="1991" spans="1:4" x14ac:dyDescent="0.25">
      <c r="A1991" s="44"/>
      <c r="B1991" s="43">
        <v>34</v>
      </c>
      <c r="C1991" s="43">
        <v>18</v>
      </c>
      <c r="D1991" s="43" t="s">
        <v>9</v>
      </c>
    </row>
    <row r="1992" spans="1:4" x14ac:dyDescent="0.25">
      <c r="A1992" s="44"/>
      <c r="B1992" s="43">
        <v>34</v>
      </c>
      <c r="C1992" s="43">
        <v>19</v>
      </c>
      <c r="D1992" s="43" t="s">
        <v>9</v>
      </c>
    </row>
    <row r="1993" spans="1:4" x14ac:dyDescent="0.25">
      <c r="A1993" s="44"/>
      <c r="B1993" s="43">
        <v>34</v>
      </c>
      <c r="C1993" s="43">
        <v>20</v>
      </c>
      <c r="D1993" s="43" t="s">
        <v>9</v>
      </c>
    </row>
    <row r="1994" spans="1:4" x14ac:dyDescent="0.25">
      <c r="A1994" s="44"/>
      <c r="B1994" s="43">
        <v>34</v>
      </c>
      <c r="C1994" s="43">
        <v>21</v>
      </c>
      <c r="D1994" s="43" t="s">
        <v>9</v>
      </c>
    </row>
    <row r="1995" spans="1:4" x14ac:dyDescent="0.25">
      <c r="A1995" s="44"/>
      <c r="B1995" s="43">
        <v>34</v>
      </c>
      <c r="C1995" s="43">
        <v>22</v>
      </c>
      <c r="D1995" s="43" t="s">
        <v>9</v>
      </c>
    </row>
    <row r="1996" spans="1:4" x14ac:dyDescent="0.25">
      <c r="A1996" s="44"/>
      <c r="B1996" s="43">
        <v>34</v>
      </c>
      <c r="C1996" s="43">
        <v>23</v>
      </c>
      <c r="D1996" s="43" t="s">
        <v>9</v>
      </c>
    </row>
    <row r="1997" spans="1:4" x14ac:dyDescent="0.25">
      <c r="A1997" s="44"/>
      <c r="B1997" s="43">
        <v>34</v>
      </c>
      <c r="C1997" s="43">
        <v>24</v>
      </c>
      <c r="D1997" s="43" t="s">
        <v>9</v>
      </c>
    </row>
    <row r="1998" spans="1:4" x14ac:dyDescent="0.25">
      <c r="A1998" s="44"/>
      <c r="B1998" s="43">
        <v>34</v>
      </c>
      <c r="C1998" s="43">
        <v>25</v>
      </c>
      <c r="D1998" s="43" t="s">
        <v>9</v>
      </c>
    </row>
    <row r="1999" spans="1:4" x14ac:dyDescent="0.25">
      <c r="A1999" s="44"/>
      <c r="B1999" s="43">
        <v>34</v>
      </c>
      <c r="C1999" s="43">
        <v>26</v>
      </c>
      <c r="D1999" s="43" t="s">
        <v>9</v>
      </c>
    </row>
    <row r="2000" spans="1:4" x14ac:dyDescent="0.25">
      <c r="A2000" s="44"/>
      <c r="B2000" s="43">
        <v>34</v>
      </c>
      <c r="C2000" s="43">
        <v>27</v>
      </c>
      <c r="D2000" s="43" t="s">
        <v>9</v>
      </c>
    </row>
    <row r="2001" spans="1:4" x14ac:dyDescent="0.25">
      <c r="A2001" s="44"/>
      <c r="B2001" s="43">
        <v>34</v>
      </c>
      <c r="C2001" s="43">
        <v>28</v>
      </c>
      <c r="D2001" s="43" t="s">
        <v>9</v>
      </c>
    </row>
    <row r="2002" spans="1:4" x14ac:dyDescent="0.25">
      <c r="A2002" s="44"/>
      <c r="B2002" s="43">
        <v>34</v>
      </c>
      <c r="C2002" s="43">
        <v>29</v>
      </c>
      <c r="D2002" s="43" t="s">
        <v>9</v>
      </c>
    </row>
    <row r="2003" spans="1:4" x14ac:dyDescent="0.25">
      <c r="A2003" s="44"/>
      <c r="B2003" s="43">
        <v>34</v>
      </c>
      <c r="C2003" s="43">
        <v>30</v>
      </c>
      <c r="D2003" s="43" t="s">
        <v>9</v>
      </c>
    </row>
    <row r="2004" spans="1:4" x14ac:dyDescent="0.25">
      <c r="A2004" s="44"/>
      <c r="B2004" s="43">
        <v>34</v>
      </c>
      <c r="C2004" s="43">
        <v>31</v>
      </c>
      <c r="D2004" s="43" t="s">
        <v>9</v>
      </c>
    </row>
    <row r="2005" spans="1:4" x14ac:dyDescent="0.25">
      <c r="A2005" s="44"/>
      <c r="B2005" s="43">
        <v>34</v>
      </c>
      <c r="C2005" s="43">
        <v>32</v>
      </c>
      <c r="D2005" s="43" t="s">
        <v>9</v>
      </c>
    </row>
    <row r="2006" spans="1:4" x14ac:dyDescent="0.25">
      <c r="A2006" s="44"/>
      <c r="B2006" s="43">
        <v>34</v>
      </c>
      <c r="C2006" s="43">
        <v>33</v>
      </c>
      <c r="D2006" s="43" t="s">
        <v>9</v>
      </c>
    </row>
    <row r="2007" spans="1:4" x14ac:dyDescent="0.25">
      <c r="A2007" s="44">
        <v>0.71027693503229505</v>
      </c>
      <c r="B2007" s="43">
        <v>34</v>
      </c>
      <c r="C2007" s="43">
        <v>34</v>
      </c>
      <c r="D2007" s="43" t="s">
        <v>9</v>
      </c>
    </row>
    <row r="2008" spans="1:4" x14ac:dyDescent="0.25">
      <c r="A2008" s="44">
        <v>0.66520797708556922</v>
      </c>
      <c r="B2008" s="43">
        <v>34</v>
      </c>
      <c r="C2008" s="43">
        <v>35</v>
      </c>
      <c r="D2008" s="43" t="s">
        <v>9</v>
      </c>
    </row>
    <row r="2009" spans="1:4" x14ac:dyDescent="0.25">
      <c r="A2009" s="44">
        <v>0.66771634872348407</v>
      </c>
      <c r="B2009" s="43">
        <v>34</v>
      </c>
      <c r="C2009" s="43">
        <v>36</v>
      </c>
      <c r="D2009" s="43" t="s">
        <v>9</v>
      </c>
    </row>
    <row r="2010" spans="1:4" x14ac:dyDescent="0.25">
      <c r="A2010" s="44">
        <v>0.67042742754966256</v>
      </c>
      <c r="B2010" s="43">
        <v>34</v>
      </c>
      <c r="C2010" s="43">
        <v>37</v>
      </c>
      <c r="D2010" s="43" t="s">
        <v>9</v>
      </c>
    </row>
    <row r="2011" spans="1:4" x14ac:dyDescent="0.25">
      <c r="A2011" s="44">
        <v>0.67338115520660502</v>
      </c>
      <c r="B2011" s="43">
        <v>34</v>
      </c>
      <c r="C2011" s="43">
        <v>38</v>
      </c>
      <c r="D2011" s="43" t="s">
        <v>9</v>
      </c>
    </row>
    <row r="2012" spans="1:4" x14ac:dyDescent="0.25">
      <c r="A2012" s="44">
        <v>0.67667868927332075</v>
      </c>
      <c r="B2012" s="43">
        <v>34</v>
      </c>
      <c r="C2012" s="43">
        <v>39</v>
      </c>
      <c r="D2012" s="43" t="s">
        <v>9</v>
      </c>
    </row>
    <row r="2013" spans="1:4" x14ac:dyDescent="0.25">
      <c r="A2013" s="44">
        <v>0.68051061144718739</v>
      </c>
      <c r="B2013" s="43">
        <v>34</v>
      </c>
      <c r="C2013" s="43">
        <v>40</v>
      </c>
      <c r="D2013" s="43" t="s">
        <v>9</v>
      </c>
    </row>
    <row r="2014" spans="1:4" x14ac:dyDescent="0.25">
      <c r="A2014" s="44">
        <v>0.68484151990241693</v>
      </c>
      <c r="B2014" s="43">
        <v>34</v>
      </c>
      <c r="C2014" s="43">
        <v>41</v>
      </c>
      <c r="D2014" s="43" t="s">
        <v>9</v>
      </c>
    </row>
    <row r="2015" spans="1:4" x14ac:dyDescent="0.25">
      <c r="A2015" s="44">
        <v>0.68974942406330786</v>
      </c>
      <c r="B2015" s="43">
        <v>34</v>
      </c>
      <c r="C2015" s="43">
        <v>42</v>
      </c>
      <c r="D2015" s="43" t="s">
        <v>9</v>
      </c>
    </row>
    <row r="2016" spans="1:4" x14ac:dyDescent="0.25">
      <c r="A2016" s="44">
        <v>0.69666757295970738</v>
      </c>
      <c r="B2016" s="43">
        <v>34</v>
      </c>
      <c r="C2016" s="43">
        <v>43</v>
      </c>
      <c r="D2016" s="43" t="s">
        <v>9</v>
      </c>
    </row>
    <row r="2017" spans="1:4" x14ac:dyDescent="0.25">
      <c r="A2017" s="44">
        <v>0.69666757295970738</v>
      </c>
      <c r="B2017" s="43">
        <v>34</v>
      </c>
      <c r="C2017" s="43">
        <v>44</v>
      </c>
      <c r="D2017" s="43" t="s">
        <v>9</v>
      </c>
    </row>
    <row r="2018" spans="1:4" x14ac:dyDescent="0.25">
      <c r="A2018" s="44">
        <v>0.69926467313622775</v>
      </c>
      <c r="B2018" s="43">
        <v>34</v>
      </c>
      <c r="C2018" s="43">
        <v>45</v>
      </c>
      <c r="D2018" s="43" t="s">
        <v>9</v>
      </c>
    </row>
    <row r="2019" spans="1:4" x14ac:dyDescent="0.25">
      <c r="A2019" s="44">
        <v>0.70138969141230811</v>
      </c>
      <c r="B2019" s="43">
        <v>34</v>
      </c>
      <c r="C2019" s="43">
        <v>46</v>
      </c>
      <c r="D2019" s="43" t="s">
        <v>9</v>
      </c>
    </row>
    <row r="2020" spans="1:4" x14ac:dyDescent="0.25">
      <c r="A2020" s="44">
        <v>0.70332066780256575</v>
      </c>
      <c r="B2020" s="43">
        <v>34</v>
      </c>
      <c r="C2020" s="43">
        <v>47</v>
      </c>
      <c r="D2020" s="43" t="s">
        <v>9</v>
      </c>
    </row>
    <row r="2021" spans="1:4" x14ac:dyDescent="0.25">
      <c r="A2021" s="44">
        <v>0.70629834928769997</v>
      </c>
      <c r="B2021" s="43">
        <v>34</v>
      </c>
      <c r="C2021" s="43">
        <v>48</v>
      </c>
      <c r="D2021" s="43" t="s">
        <v>9</v>
      </c>
    </row>
    <row r="2022" spans="1:4" x14ac:dyDescent="0.25">
      <c r="A2022" s="44">
        <v>0.70629834928769997</v>
      </c>
      <c r="B2022" s="43">
        <v>34</v>
      </c>
      <c r="C2022" s="43">
        <v>49</v>
      </c>
      <c r="D2022" s="43" t="s">
        <v>9</v>
      </c>
    </row>
    <row r="2023" spans="1:4" x14ac:dyDescent="0.25">
      <c r="A2023" s="44">
        <v>0.70922748026954219</v>
      </c>
      <c r="B2023" s="43">
        <v>34</v>
      </c>
      <c r="C2023" s="43">
        <v>50</v>
      </c>
      <c r="D2023" s="43" t="s">
        <v>9</v>
      </c>
    </row>
    <row r="2024" spans="1:4" x14ac:dyDescent="0.25">
      <c r="A2024" s="44">
        <v>0.70922748026954219</v>
      </c>
      <c r="B2024" s="43">
        <v>34</v>
      </c>
      <c r="C2024" s="43">
        <v>51</v>
      </c>
      <c r="D2024" s="43" t="s">
        <v>9</v>
      </c>
    </row>
    <row r="2025" spans="1:4" x14ac:dyDescent="0.25">
      <c r="A2025" s="44">
        <v>0.71098639284700582</v>
      </c>
      <c r="B2025" s="43">
        <v>34</v>
      </c>
      <c r="C2025" s="43">
        <v>52</v>
      </c>
      <c r="D2025" s="43" t="s">
        <v>9</v>
      </c>
    </row>
    <row r="2026" spans="1:4" x14ac:dyDescent="0.25">
      <c r="A2026" s="44">
        <v>0.71286588107414195</v>
      </c>
      <c r="B2026" s="43">
        <v>34</v>
      </c>
      <c r="C2026" s="43">
        <v>53</v>
      </c>
      <c r="D2026" s="43" t="s">
        <v>9</v>
      </c>
    </row>
    <row r="2027" spans="1:4" x14ac:dyDescent="0.25">
      <c r="A2027" s="44">
        <v>0.71286588107414195</v>
      </c>
      <c r="B2027" s="43">
        <v>34</v>
      </c>
      <c r="C2027" s="43">
        <v>54</v>
      </c>
      <c r="D2027" s="43" t="s">
        <v>9</v>
      </c>
    </row>
    <row r="2028" spans="1:4" x14ac:dyDescent="0.25">
      <c r="A2028" s="44">
        <v>0.71347842255215277</v>
      </c>
      <c r="B2028" s="43">
        <v>34</v>
      </c>
      <c r="C2028" s="43">
        <v>55</v>
      </c>
      <c r="D2028" s="43" t="s">
        <v>9</v>
      </c>
    </row>
    <row r="2029" spans="1:4" x14ac:dyDescent="0.25">
      <c r="A2029" s="44">
        <v>0.71347842255215277</v>
      </c>
      <c r="B2029" s="43">
        <v>34</v>
      </c>
      <c r="C2029" s="43">
        <v>56</v>
      </c>
      <c r="D2029" s="43" t="s">
        <v>9</v>
      </c>
    </row>
    <row r="2030" spans="1:4" x14ac:dyDescent="0.25">
      <c r="A2030" s="44">
        <v>0.71336696641428743</v>
      </c>
      <c r="B2030" s="43">
        <v>34</v>
      </c>
      <c r="C2030" s="43">
        <v>57</v>
      </c>
      <c r="D2030" s="43" t="s">
        <v>9</v>
      </c>
    </row>
    <row r="2031" spans="1:4" x14ac:dyDescent="0.25">
      <c r="A2031" s="44">
        <v>0.71346847076119335</v>
      </c>
      <c r="B2031" s="43">
        <v>34</v>
      </c>
      <c r="C2031" s="43">
        <v>58</v>
      </c>
      <c r="D2031" s="43" t="s">
        <v>9</v>
      </c>
    </row>
    <row r="2032" spans="1:4" x14ac:dyDescent="0.25">
      <c r="A2032" s="44"/>
      <c r="B2032" s="43">
        <v>35</v>
      </c>
      <c r="C2032" s="43">
        <v>1</v>
      </c>
      <c r="D2032" s="43" t="s">
        <v>9</v>
      </c>
    </row>
    <row r="2033" spans="1:4" x14ac:dyDescent="0.25">
      <c r="A2033" s="44"/>
      <c r="B2033" s="43">
        <v>35</v>
      </c>
      <c r="C2033" s="43">
        <v>2</v>
      </c>
      <c r="D2033" s="43" t="s">
        <v>9</v>
      </c>
    </row>
    <row r="2034" spans="1:4" x14ac:dyDescent="0.25">
      <c r="A2034" s="44"/>
      <c r="B2034" s="43">
        <v>35</v>
      </c>
      <c r="C2034" s="43">
        <v>3</v>
      </c>
      <c r="D2034" s="43" t="s">
        <v>9</v>
      </c>
    </row>
    <row r="2035" spans="1:4" x14ac:dyDescent="0.25">
      <c r="A2035" s="44"/>
      <c r="B2035" s="43">
        <v>35</v>
      </c>
      <c r="C2035" s="43">
        <v>4</v>
      </c>
      <c r="D2035" s="43" t="s">
        <v>9</v>
      </c>
    </row>
    <row r="2036" spans="1:4" x14ac:dyDescent="0.25">
      <c r="A2036" s="44"/>
      <c r="B2036" s="43">
        <v>35</v>
      </c>
      <c r="C2036" s="43">
        <v>5</v>
      </c>
      <c r="D2036" s="43" t="s">
        <v>9</v>
      </c>
    </row>
    <row r="2037" spans="1:4" x14ac:dyDescent="0.25">
      <c r="A2037" s="44"/>
      <c r="B2037" s="43">
        <v>35</v>
      </c>
      <c r="C2037" s="43">
        <v>6</v>
      </c>
      <c r="D2037" s="43" t="s">
        <v>9</v>
      </c>
    </row>
    <row r="2038" spans="1:4" x14ac:dyDescent="0.25">
      <c r="A2038" s="44"/>
      <c r="B2038" s="43">
        <v>35</v>
      </c>
      <c r="C2038" s="43">
        <v>7</v>
      </c>
      <c r="D2038" s="43" t="s">
        <v>9</v>
      </c>
    </row>
    <row r="2039" spans="1:4" x14ac:dyDescent="0.25">
      <c r="A2039" s="44"/>
      <c r="B2039" s="43">
        <v>35</v>
      </c>
      <c r="C2039" s="43">
        <v>8</v>
      </c>
      <c r="D2039" s="43" t="s">
        <v>9</v>
      </c>
    </row>
    <row r="2040" spans="1:4" x14ac:dyDescent="0.25">
      <c r="A2040" s="44"/>
      <c r="B2040" s="43">
        <v>35</v>
      </c>
      <c r="C2040" s="43">
        <v>9</v>
      </c>
      <c r="D2040" s="43" t="s">
        <v>9</v>
      </c>
    </row>
    <row r="2041" spans="1:4" x14ac:dyDescent="0.25">
      <c r="A2041" s="44"/>
      <c r="B2041" s="43">
        <v>35</v>
      </c>
      <c r="C2041" s="43">
        <v>10</v>
      </c>
      <c r="D2041" s="43" t="s">
        <v>9</v>
      </c>
    </row>
    <row r="2042" spans="1:4" x14ac:dyDescent="0.25">
      <c r="A2042" s="44"/>
      <c r="B2042" s="43">
        <v>35</v>
      </c>
      <c r="C2042" s="43">
        <v>11</v>
      </c>
      <c r="D2042" s="43" t="s">
        <v>9</v>
      </c>
    </row>
    <row r="2043" spans="1:4" x14ac:dyDescent="0.25">
      <c r="A2043" s="44"/>
      <c r="B2043" s="43">
        <v>35</v>
      </c>
      <c r="C2043" s="43">
        <v>12</v>
      </c>
      <c r="D2043" s="43" t="s">
        <v>9</v>
      </c>
    </row>
    <row r="2044" spans="1:4" x14ac:dyDescent="0.25">
      <c r="A2044" s="44"/>
      <c r="B2044" s="43">
        <v>35</v>
      </c>
      <c r="C2044" s="43">
        <v>13</v>
      </c>
      <c r="D2044" s="43" t="s">
        <v>9</v>
      </c>
    </row>
    <row r="2045" spans="1:4" x14ac:dyDescent="0.25">
      <c r="A2045" s="44"/>
      <c r="B2045" s="43">
        <v>35</v>
      </c>
      <c r="C2045" s="43">
        <v>14</v>
      </c>
      <c r="D2045" s="43" t="s">
        <v>9</v>
      </c>
    </row>
    <row r="2046" spans="1:4" x14ac:dyDescent="0.25">
      <c r="A2046" s="44"/>
      <c r="B2046" s="43">
        <v>35</v>
      </c>
      <c r="C2046" s="43">
        <v>15</v>
      </c>
      <c r="D2046" s="43" t="s">
        <v>9</v>
      </c>
    </row>
    <row r="2047" spans="1:4" x14ac:dyDescent="0.25">
      <c r="A2047" s="44"/>
      <c r="B2047" s="43">
        <v>35</v>
      </c>
      <c r="C2047" s="43">
        <v>16</v>
      </c>
      <c r="D2047" s="43" t="s">
        <v>9</v>
      </c>
    </row>
    <row r="2048" spans="1:4" x14ac:dyDescent="0.25">
      <c r="A2048" s="44"/>
      <c r="B2048" s="43">
        <v>35</v>
      </c>
      <c r="C2048" s="43">
        <v>17</v>
      </c>
      <c r="D2048" s="43" t="s">
        <v>9</v>
      </c>
    </row>
    <row r="2049" spans="1:4" x14ac:dyDescent="0.25">
      <c r="A2049" s="44"/>
      <c r="B2049" s="43">
        <v>35</v>
      </c>
      <c r="C2049" s="43">
        <v>18</v>
      </c>
      <c r="D2049" s="43" t="s">
        <v>9</v>
      </c>
    </row>
    <row r="2050" spans="1:4" x14ac:dyDescent="0.25">
      <c r="A2050" s="44"/>
      <c r="B2050" s="43">
        <v>35</v>
      </c>
      <c r="C2050" s="43">
        <v>19</v>
      </c>
      <c r="D2050" s="43" t="s">
        <v>9</v>
      </c>
    </row>
    <row r="2051" spans="1:4" x14ac:dyDescent="0.25">
      <c r="A2051" s="44"/>
      <c r="B2051" s="43">
        <v>35</v>
      </c>
      <c r="C2051" s="43">
        <v>20</v>
      </c>
      <c r="D2051" s="43" t="s">
        <v>9</v>
      </c>
    </row>
    <row r="2052" spans="1:4" x14ac:dyDescent="0.25">
      <c r="A2052" s="44"/>
      <c r="B2052" s="43">
        <v>35</v>
      </c>
      <c r="C2052" s="43">
        <v>21</v>
      </c>
      <c r="D2052" s="43" t="s">
        <v>9</v>
      </c>
    </row>
    <row r="2053" spans="1:4" x14ac:dyDescent="0.25">
      <c r="A2053" s="44"/>
      <c r="B2053" s="43">
        <v>35</v>
      </c>
      <c r="C2053" s="43">
        <v>22</v>
      </c>
      <c r="D2053" s="43" t="s">
        <v>9</v>
      </c>
    </row>
    <row r="2054" spans="1:4" x14ac:dyDescent="0.25">
      <c r="A2054" s="44"/>
      <c r="B2054" s="43">
        <v>35</v>
      </c>
      <c r="C2054" s="43">
        <v>23</v>
      </c>
      <c r="D2054" s="43" t="s">
        <v>9</v>
      </c>
    </row>
    <row r="2055" spans="1:4" x14ac:dyDescent="0.25">
      <c r="A2055" s="44"/>
      <c r="B2055" s="43">
        <v>35</v>
      </c>
      <c r="C2055" s="43">
        <v>24</v>
      </c>
      <c r="D2055" s="43" t="s">
        <v>9</v>
      </c>
    </row>
    <row r="2056" spans="1:4" x14ac:dyDescent="0.25">
      <c r="A2056" s="44"/>
      <c r="B2056" s="43">
        <v>35</v>
      </c>
      <c r="C2056" s="43">
        <v>25</v>
      </c>
      <c r="D2056" s="43" t="s">
        <v>9</v>
      </c>
    </row>
    <row r="2057" spans="1:4" x14ac:dyDescent="0.25">
      <c r="A2057" s="44"/>
      <c r="B2057" s="43">
        <v>35</v>
      </c>
      <c r="C2057" s="43">
        <v>26</v>
      </c>
      <c r="D2057" s="43" t="s">
        <v>9</v>
      </c>
    </row>
    <row r="2058" spans="1:4" x14ac:dyDescent="0.25">
      <c r="A2058" s="44"/>
      <c r="B2058" s="43">
        <v>35</v>
      </c>
      <c r="C2058" s="43">
        <v>27</v>
      </c>
      <c r="D2058" s="43" t="s">
        <v>9</v>
      </c>
    </row>
    <row r="2059" spans="1:4" x14ac:dyDescent="0.25">
      <c r="A2059" s="44"/>
      <c r="B2059" s="43">
        <v>35</v>
      </c>
      <c r="C2059" s="43">
        <v>28</v>
      </c>
      <c r="D2059" s="43" t="s">
        <v>9</v>
      </c>
    </row>
    <row r="2060" spans="1:4" x14ac:dyDescent="0.25">
      <c r="A2060" s="44"/>
      <c r="B2060" s="43">
        <v>35</v>
      </c>
      <c r="C2060" s="43">
        <v>29</v>
      </c>
      <c r="D2060" s="43" t="s">
        <v>9</v>
      </c>
    </row>
    <row r="2061" spans="1:4" x14ac:dyDescent="0.25">
      <c r="A2061" s="44"/>
      <c r="B2061" s="43">
        <v>35</v>
      </c>
      <c r="C2061" s="43">
        <v>30</v>
      </c>
      <c r="D2061" s="43" t="s">
        <v>9</v>
      </c>
    </row>
    <row r="2062" spans="1:4" x14ac:dyDescent="0.25">
      <c r="A2062" s="44"/>
      <c r="B2062" s="43">
        <v>35</v>
      </c>
      <c r="C2062" s="43">
        <v>31</v>
      </c>
      <c r="D2062" s="43" t="s">
        <v>9</v>
      </c>
    </row>
    <row r="2063" spans="1:4" x14ac:dyDescent="0.25">
      <c r="A2063" s="44"/>
      <c r="B2063" s="43">
        <v>35</v>
      </c>
      <c r="C2063" s="43">
        <v>32</v>
      </c>
      <c r="D2063" s="43" t="s">
        <v>9</v>
      </c>
    </row>
    <row r="2064" spans="1:4" x14ac:dyDescent="0.25">
      <c r="A2064" s="44"/>
      <c r="B2064" s="43">
        <v>35</v>
      </c>
      <c r="C2064" s="43">
        <v>33</v>
      </c>
      <c r="D2064" s="43" t="s">
        <v>9</v>
      </c>
    </row>
    <row r="2065" spans="1:4" x14ac:dyDescent="0.25">
      <c r="A2065" s="44"/>
      <c r="B2065" s="43">
        <v>35</v>
      </c>
      <c r="C2065" s="43">
        <v>34</v>
      </c>
      <c r="D2065" s="43" t="s">
        <v>9</v>
      </c>
    </row>
    <row r="2066" spans="1:4" x14ac:dyDescent="0.25">
      <c r="A2066" s="44">
        <v>0.71346847076119335</v>
      </c>
      <c r="B2066" s="43">
        <v>35</v>
      </c>
      <c r="C2066" s="43">
        <v>35</v>
      </c>
      <c r="D2066" s="43" t="s">
        <v>9</v>
      </c>
    </row>
    <row r="2067" spans="1:4" x14ac:dyDescent="0.25">
      <c r="A2067" s="44">
        <v>0.67166000011041715</v>
      </c>
      <c r="B2067" s="43">
        <v>35</v>
      </c>
      <c r="C2067" s="43">
        <v>36</v>
      </c>
      <c r="D2067" s="43" t="s">
        <v>9</v>
      </c>
    </row>
    <row r="2068" spans="1:4" x14ac:dyDescent="0.25">
      <c r="A2068" s="44">
        <v>0.67166000011041715</v>
      </c>
      <c r="B2068" s="43">
        <v>35</v>
      </c>
      <c r="C2068" s="43">
        <v>37</v>
      </c>
      <c r="D2068" s="43" t="s">
        <v>9</v>
      </c>
    </row>
    <row r="2069" spans="1:4" x14ac:dyDescent="0.25">
      <c r="A2069" s="44">
        <v>0.67467672603308704</v>
      </c>
      <c r="B2069" s="43">
        <v>35</v>
      </c>
      <c r="C2069" s="43">
        <v>38</v>
      </c>
      <c r="D2069" s="43" t="s">
        <v>9</v>
      </c>
    </row>
    <row r="2070" spans="1:4" x14ac:dyDescent="0.25">
      <c r="A2070" s="44">
        <v>0.68253355744563926</v>
      </c>
      <c r="B2070" s="43">
        <v>35</v>
      </c>
      <c r="C2070" s="43">
        <v>39</v>
      </c>
      <c r="D2070" s="43" t="s">
        <v>9</v>
      </c>
    </row>
    <row r="2071" spans="1:4" x14ac:dyDescent="0.25">
      <c r="A2071" s="44">
        <v>0.68757166968580341</v>
      </c>
      <c r="B2071" s="43">
        <v>35</v>
      </c>
      <c r="C2071" s="43">
        <v>40</v>
      </c>
      <c r="D2071" s="43" t="s">
        <v>9</v>
      </c>
    </row>
    <row r="2072" spans="1:4" x14ac:dyDescent="0.25">
      <c r="A2072" s="44">
        <v>0.69265830656824823</v>
      </c>
      <c r="B2072" s="43">
        <v>35</v>
      </c>
      <c r="C2072" s="43">
        <v>41</v>
      </c>
      <c r="D2072" s="43" t="s">
        <v>9</v>
      </c>
    </row>
    <row r="2073" spans="1:4" x14ac:dyDescent="0.25">
      <c r="A2073" s="44">
        <v>0.69676688919946561</v>
      </c>
      <c r="B2073" s="43">
        <v>35</v>
      </c>
      <c r="C2073" s="43">
        <v>42</v>
      </c>
      <c r="D2073" s="43" t="s">
        <v>9</v>
      </c>
    </row>
    <row r="2074" spans="1:4" x14ac:dyDescent="0.25">
      <c r="A2074" s="44">
        <v>0.69676688919946561</v>
      </c>
      <c r="B2074" s="43">
        <v>35</v>
      </c>
      <c r="C2074" s="43">
        <v>43</v>
      </c>
      <c r="D2074" s="43" t="s">
        <v>9</v>
      </c>
    </row>
    <row r="2075" spans="1:4" x14ac:dyDescent="0.25">
      <c r="A2075" s="44">
        <v>0.69969641586691222</v>
      </c>
      <c r="B2075" s="43">
        <v>35</v>
      </c>
      <c r="C2075" s="43">
        <v>44</v>
      </c>
      <c r="D2075" s="43" t="s">
        <v>9</v>
      </c>
    </row>
    <row r="2076" spans="1:4" x14ac:dyDescent="0.25">
      <c r="A2076" s="44">
        <v>0.70441692992221594</v>
      </c>
      <c r="B2076" s="43">
        <v>35</v>
      </c>
      <c r="C2076" s="43">
        <v>45</v>
      </c>
      <c r="D2076" s="43" t="s">
        <v>9</v>
      </c>
    </row>
    <row r="2077" spans="1:4" x14ac:dyDescent="0.25">
      <c r="A2077" s="44">
        <v>0.70441692992221594</v>
      </c>
      <c r="B2077" s="43">
        <v>35</v>
      </c>
      <c r="C2077" s="43">
        <v>46</v>
      </c>
      <c r="D2077" s="43" t="s">
        <v>9</v>
      </c>
    </row>
    <row r="2078" spans="1:4" x14ac:dyDescent="0.25">
      <c r="A2078" s="44">
        <v>0.70632264306185655</v>
      </c>
      <c r="B2078" s="43">
        <v>35</v>
      </c>
      <c r="C2078" s="43">
        <v>47</v>
      </c>
      <c r="D2078" s="43" t="s">
        <v>9</v>
      </c>
    </row>
    <row r="2079" spans="1:4" x14ac:dyDescent="0.25">
      <c r="A2079" s="44">
        <v>0.70926495963285652</v>
      </c>
      <c r="B2079" s="43">
        <v>35</v>
      </c>
      <c r="C2079" s="43">
        <v>48</v>
      </c>
      <c r="D2079" s="43" t="s">
        <v>9</v>
      </c>
    </row>
    <row r="2080" spans="1:4" x14ac:dyDescent="0.25">
      <c r="A2080" s="44">
        <v>0.70926495963285652</v>
      </c>
      <c r="B2080" s="43">
        <v>35</v>
      </c>
      <c r="C2080" s="43">
        <v>49</v>
      </c>
      <c r="D2080" s="43" t="s">
        <v>9</v>
      </c>
    </row>
    <row r="2081" spans="1:4" x14ac:dyDescent="0.25">
      <c r="A2081" s="44">
        <v>0.71033748997301405</v>
      </c>
      <c r="B2081" s="43">
        <v>35</v>
      </c>
      <c r="C2081" s="43">
        <v>50</v>
      </c>
      <c r="D2081" s="43" t="s">
        <v>9</v>
      </c>
    </row>
    <row r="2082" spans="1:4" x14ac:dyDescent="0.25">
      <c r="A2082" s="44">
        <v>0.7121993425921902</v>
      </c>
      <c r="B2082" s="43">
        <v>35</v>
      </c>
      <c r="C2082" s="43">
        <v>51</v>
      </c>
      <c r="D2082" s="43" t="s">
        <v>9</v>
      </c>
    </row>
    <row r="2083" spans="1:4" x14ac:dyDescent="0.25">
      <c r="A2083" s="44">
        <v>0.71400391401802166</v>
      </c>
      <c r="B2083" s="43">
        <v>35</v>
      </c>
      <c r="C2083" s="43">
        <v>52</v>
      </c>
      <c r="D2083" s="43" t="s">
        <v>9</v>
      </c>
    </row>
    <row r="2084" spans="1:4" x14ac:dyDescent="0.25">
      <c r="A2084" s="44">
        <v>0.71529811429652113</v>
      </c>
      <c r="B2084" s="43">
        <v>35</v>
      </c>
      <c r="C2084" s="43">
        <v>53</v>
      </c>
      <c r="D2084" s="43" t="s">
        <v>9</v>
      </c>
    </row>
    <row r="2085" spans="1:4" x14ac:dyDescent="0.25">
      <c r="A2085" s="44">
        <v>0.71592034708528085</v>
      </c>
      <c r="B2085" s="43">
        <v>35</v>
      </c>
      <c r="C2085" s="43">
        <v>54</v>
      </c>
      <c r="D2085" s="43" t="s">
        <v>9</v>
      </c>
    </row>
    <row r="2086" spans="1:4" x14ac:dyDescent="0.25">
      <c r="A2086" s="44">
        <v>0.71625699104286333</v>
      </c>
      <c r="B2086" s="43">
        <v>35</v>
      </c>
      <c r="C2086" s="43">
        <v>55</v>
      </c>
      <c r="D2086" s="43" t="s">
        <v>9</v>
      </c>
    </row>
    <row r="2087" spans="1:4" x14ac:dyDescent="0.25">
      <c r="A2087" s="44">
        <v>0.71651626253037182</v>
      </c>
      <c r="B2087" s="43">
        <v>35</v>
      </c>
      <c r="C2087" s="43">
        <v>56</v>
      </c>
      <c r="D2087" s="43" t="s">
        <v>9</v>
      </c>
    </row>
    <row r="2088" spans="1:4" x14ac:dyDescent="0.25">
      <c r="A2088" s="44">
        <v>0.71649475633998216</v>
      </c>
      <c r="B2088" s="43">
        <v>35</v>
      </c>
      <c r="C2088" s="43">
        <v>57</v>
      </c>
      <c r="D2088" s="43" t="s">
        <v>9</v>
      </c>
    </row>
    <row r="2089" spans="1:4" x14ac:dyDescent="0.25">
      <c r="A2089" s="44">
        <v>0.71649475633998216</v>
      </c>
      <c r="B2089" s="43">
        <v>35</v>
      </c>
      <c r="C2089" s="43">
        <v>58</v>
      </c>
      <c r="D2089" s="43" t="s">
        <v>9</v>
      </c>
    </row>
    <row r="2090" spans="1:4" x14ac:dyDescent="0.25">
      <c r="A2090" s="44"/>
      <c r="B2090" s="43">
        <v>36</v>
      </c>
      <c r="C2090" s="43">
        <v>1</v>
      </c>
      <c r="D2090" s="43" t="s">
        <v>9</v>
      </c>
    </row>
    <row r="2091" spans="1:4" x14ac:dyDescent="0.25">
      <c r="A2091" s="44"/>
      <c r="B2091" s="43">
        <v>36</v>
      </c>
      <c r="C2091" s="43">
        <v>2</v>
      </c>
      <c r="D2091" s="43" t="s">
        <v>9</v>
      </c>
    </row>
    <row r="2092" spans="1:4" x14ac:dyDescent="0.25">
      <c r="A2092" s="44"/>
      <c r="B2092" s="43">
        <v>36</v>
      </c>
      <c r="C2092" s="43">
        <v>3</v>
      </c>
      <c r="D2092" s="43" t="s">
        <v>9</v>
      </c>
    </row>
    <row r="2093" spans="1:4" x14ac:dyDescent="0.25">
      <c r="A2093" s="44"/>
      <c r="B2093" s="43">
        <v>36</v>
      </c>
      <c r="C2093" s="43">
        <v>4</v>
      </c>
      <c r="D2093" s="43" t="s">
        <v>9</v>
      </c>
    </row>
    <row r="2094" spans="1:4" x14ac:dyDescent="0.25">
      <c r="A2094" s="44"/>
      <c r="B2094" s="43">
        <v>36</v>
      </c>
      <c r="C2094" s="43">
        <v>5</v>
      </c>
      <c r="D2094" s="43" t="s">
        <v>9</v>
      </c>
    </row>
    <row r="2095" spans="1:4" x14ac:dyDescent="0.25">
      <c r="A2095" s="44"/>
      <c r="B2095" s="43">
        <v>36</v>
      </c>
      <c r="C2095" s="43">
        <v>6</v>
      </c>
      <c r="D2095" s="43" t="s">
        <v>9</v>
      </c>
    </row>
    <row r="2096" spans="1:4" x14ac:dyDescent="0.25">
      <c r="A2096" s="44"/>
      <c r="B2096" s="43">
        <v>36</v>
      </c>
      <c r="C2096" s="43">
        <v>7</v>
      </c>
      <c r="D2096" s="43" t="s">
        <v>9</v>
      </c>
    </row>
    <row r="2097" spans="1:4" x14ac:dyDescent="0.25">
      <c r="A2097" s="44"/>
      <c r="B2097" s="43">
        <v>36</v>
      </c>
      <c r="C2097" s="43">
        <v>8</v>
      </c>
      <c r="D2097" s="43" t="s">
        <v>9</v>
      </c>
    </row>
    <row r="2098" spans="1:4" x14ac:dyDescent="0.25">
      <c r="A2098" s="44"/>
      <c r="B2098" s="43">
        <v>36</v>
      </c>
      <c r="C2098" s="43">
        <v>9</v>
      </c>
      <c r="D2098" s="43" t="s">
        <v>9</v>
      </c>
    </row>
    <row r="2099" spans="1:4" x14ac:dyDescent="0.25">
      <c r="A2099" s="44"/>
      <c r="B2099" s="43">
        <v>36</v>
      </c>
      <c r="C2099" s="43">
        <v>10</v>
      </c>
      <c r="D2099" s="43" t="s">
        <v>9</v>
      </c>
    </row>
    <row r="2100" spans="1:4" x14ac:dyDescent="0.25">
      <c r="A2100" s="44"/>
      <c r="B2100" s="43">
        <v>36</v>
      </c>
      <c r="C2100" s="43">
        <v>11</v>
      </c>
      <c r="D2100" s="43" t="s">
        <v>9</v>
      </c>
    </row>
    <row r="2101" spans="1:4" x14ac:dyDescent="0.25">
      <c r="A2101" s="44"/>
      <c r="B2101" s="43">
        <v>36</v>
      </c>
      <c r="C2101" s="43">
        <v>12</v>
      </c>
      <c r="D2101" s="43" t="s">
        <v>9</v>
      </c>
    </row>
    <row r="2102" spans="1:4" x14ac:dyDescent="0.25">
      <c r="A2102" s="44"/>
      <c r="B2102" s="43">
        <v>36</v>
      </c>
      <c r="C2102" s="43">
        <v>13</v>
      </c>
      <c r="D2102" s="43" t="s">
        <v>9</v>
      </c>
    </row>
    <row r="2103" spans="1:4" x14ac:dyDescent="0.25">
      <c r="A2103" s="44"/>
      <c r="B2103" s="43">
        <v>36</v>
      </c>
      <c r="C2103" s="43">
        <v>14</v>
      </c>
      <c r="D2103" s="43" t="s">
        <v>9</v>
      </c>
    </row>
    <row r="2104" spans="1:4" x14ac:dyDescent="0.25">
      <c r="A2104" s="44"/>
      <c r="B2104" s="43">
        <v>36</v>
      </c>
      <c r="C2104" s="43">
        <v>15</v>
      </c>
      <c r="D2104" s="43" t="s">
        <v>9</v>
      </c>
    </row>
    <row r="2105" spans="1:4" x14ac:dyDescent="0.25">
      <c r="A2105" s="44"/>
      <c r="B2105" s="43">
        <v>36</v>
      </c>
      <c r="C2105" s="43">
        <v>16</v>
      </c>
      <c r="D2105" s="43" t="s">
        <v>9</v>
      </c>
    </row>
    <row r="2106" spans="1:4" x14ac:dyDescent="0.25">
      <c r="A2106" s="44"/>
      <c r="B2106" s="43">
        <v>36</v>
      </c>
      <c r="C2106" s="43">
        <v>17</v>
      </c>
      <c r="D2106" s="43" t="s">
        <v>9</v>
      </c>
    </row>
    <row r="2107" spans="1:4" x14ac:dyDescent="0.25">
      <c r="A2107" s="44"/>
      <c r="B2107" s="43">
        <v>36</v>
      </c>
      <c r="C2107" s="43">
        <v>18</v>
      </c>
      <c r="D2107" s="43" t="s">
        <v>9</v>
      </c>
    </row>
    <row r="2108" spans="1:4" x14ac:dyDescent="0.25">
      <c r="A2108" s="44"/>
      <c r="B2108" s="43">
        <v>36</v>
      </c>
      <c r="C2108" s="43">
        <v>19</v>
      </c>
      <c r="D2108" s="43" t="s">
        <v>9</v>
      </c>
    </row>
    <row r="2109" spans="1:4" x14ac:dyDescent="0.25">
      <c r="A2109" s="44"/>
      <c r="B2109" s="43">
        <v>36</v>
      </c>
      <c r="C2109" s="43">
        <v>20</v>
      </c>
      <c r="D2109" s="43" t="s">
        <v>9</v>
      </c>
    </row>
    <row r="2110" spans="1:4" x14ac:dyDescent="0.25">
      <c r="A2110" s="44"/>
      <c r="B2110" s="43">
        <v>36</v>
      </c>
      <c r="C2110" s="43">
        <v>21</v>
      </c>
      <c r="D2110" s="43" t="s">
        <v>9</v>
      </c>
    </row>
    <row r="2111" spans="1:4" x14ac:dyDescent="0.25">
      <c r="A2111" s="44"/>
      <c r="B2111" s="43">
        <v>36</v>
      </c>
      <c r="C2111" s="43">
        <v>22</v>
      </c>
      <c r="D2111" s="43" t="s">
        <v>9</v>
      </c>
    </row>
    <row r="2112" spans="1:4" x14ac:dyDescent="0.25">
      <c r="A2112" s="44"/>
      <c r="B2112" s="43">
        <v>36</v>
      </c>
      <c r="C2112" s="43">
        <v>23</v>
      </c>
      <c r="D2112" s="43" t="s">
        <v>9</v>
      </c>
    </row>
    <row r="2113" spans="1:4" x14ac:dyDescent="0.25">
      <c r="A2113" s="44"/>
      <c r="B2113" s="43">
        <v>36</v>
      </c>
      <c r="C2113" s="43">
        <v>24</v>
      </c>
      <c r="D2113" s="43" t="s">
        <v>9</v>
      </c>
    </row>
    <row r="2114" spans="1:4" x14ac:dyDescent="0.25">
      <c r="A2114" s="44"/>
      <c r="B2114" s="43">
        <v>36</v>
      </c>
      <c r="C2114" s="43">
        <v>25</v>
      </c>
      <c r="D2114" s="43" t="s">
        <v>9</v>
      </c>
    </row>
    <row r="2115" spans="1:4" x14ac:dyDescent="0.25">
      <c r="A2115" s="44"/>
      <c r="B2115" s="43">
        <v>36</v>
      </c>
      <c r="C2115" s="43">
        <v>26</v>
      </c>
      <c r="D2115" s="43" t="s">
        <v>9</v>
      </c>
    </row>
    <row r="2116" spans="1:4" x14ac:dyDescent="0.25">
      <c r="A2116" s="44"/>
      <c r="B2116" s="43">
        <v>36</v>
      </c>
      <c r="C2116" s="43">
        <v>27</v>
      </c>
      <c r="D2116" s="43" t="s">
        <v>9</v>
      </c>
    </row>
    <row r="2117" spans="1:4" x14ac:dyDescent="0.25">
      <c r="A2117" s="44"/>
      <c r="B2117" s="43">
        <v>36</v>
      </c>
      <c r="C2117" s="43">
        <v>28</v>
      </c>
      <c r="D2117" s="43" t="s">
        <v>9</v>
      </c>
    </row>
    <row r="2118" spans="1:4" x14ac:dyDescent="0.25">
      <c r="A2118" s="44"/>
      <c r="B2118" s="43">
        <v>36</v>
      </c>
      <c r="C2118" s="43">
        <v>29</v>
      </c>
      <c r="D2118" s="43" t="s">
        <v>9</v>
      </c>
    </row>
    <row r="2119" spans="1:4" x14ac:dyDescent="0.25">
      <c r="A2119" s="44"/>
      <c r="B2119" s="43">
        <v>36</v>
      </c>
      <c r="C2119" s="43">
        <v>30</v>
      </c>
      <c r="D2119" s="43" t="s">
        <v>9</v>
      </c>
    </row>
    <row r="2120" spans="1:4" x14ac:dyDescent="0.25">
      <c r="A2120" s="44"/>
      <c r="B2120" s="43">
        <v>36</v>
      </c>
      <c r="C2120" s="43">
        <v>31</v>
      </c>
      <c r="D2120" s="43" t="s">
        <v>9</v>
      </c>
    </row>
    <row r="2121" spans="1:4" x14ac:dyDescent="0.25">
      <c r="A2121" s="44"/>
      <c r="B2121" s="43">
        <v>36</v>
      </c>
      <c r="C2121" s="43">
        <v>32</v>
      </c>
      <c r="D2121" s="43" t="s">
        <v>9</v>
      </c>
    </row>
    <row r="2122" spans="1:4" x14ac:dyDescent="0.25">
      <c r="A2122" s="44"/>
      <c r="B2122" s="43">
        <v>36</v>
      </c>
      <c r="C2122" s="43">
        <v>33</v>
      </c>
      <c r="D2122" s="43" t="s">
        <v>9</v>
      </c>
    </row>
    <row r="2123" spans="1:4" x14ac:dyDescent="0.25">
      <c r="A2123" s="44"/>
      <c r="B2123" s="43">
        <v>36</v>
      </c>
      <c r="C2123" s="43">
        <v>34</v>
      </c>
      <c r="D2123" s="43" t="s">
        <v>9</v>
      </c>
    </row>
    <row r="2124" spans="1:4" x14ac:dyDescent="0.25">
      <c r="A2124" s="44"/>
      <c r="B2124" s="43">
        <v>36</v>
      </c>
      <c r="C2124" s="43">
        <v>35</v>
      </c>
      <c r="D2124" s="43" t="s">
        <v>9</v>
      </c>
    </row>
    <row r="2125" spans="1:4" x14ac:dyDescent="0.25">
      <c r="A2125" s="44">
        <v>0.71649475633998216</v>
      </c>
      <c r="B2125" s="43">
        <v>36</v>
      </c>
      <c r="C2125" s="43">
        <v>36</v>
      </c>
      <c r="D2125" s="43" t="s">
        <v>9</v>
      </c>
    </row>
    <row r="2126" spans="1:4" x14ac:dyDescent="0.25">
      <c r="A2126" s="44">
        <v>0.67297913761526373</v>
      </c>
      <c r="B2126" s="43">
        <v>36</v>
      </c>
      <c r="C2126" s="43">
        <v>37</v>
      </c>
      <c r="D2126" s="43" t="s">
        <v>9</v>
      </c>
    </row>
    <row r="2127" spans="1:4" x14ac:dyDescent="0.25">
      <c r="A2127" s="44">
        <v>0.67606440706309734</v>
      </c>
      <c r="B2127" s="43">
        <v>36</v>
      </c>
      <c r="C2127" s="43">
        <v>38</v>
      </c>
      <c r="D2127" s="43" t="s">
        <v>9</v>
      </c>
    </row>
    <row r="2128" spans="1:4" x14ac:dyDescent="0.25">
      <c r="A2128" s="44">
        <v>0.68056858287095623</v>
      </c>
      <c r="B2128" s="43">
        <v>36</v>
      </c>
      <c r="C2128" s="43">
        <v>39</v>
      </c>
      <c r="D2128" s="43" t="s">
        <v>9</v>
      </c>
    </row>
    <row r="2129" spans="1:4" x14ac:dyDescent="0.25">
      <c r="A2129" s="44">
        <v>0.69050532673754528</v>
      </c>
      <c r="B2129" s="43">
        <v>36</v>
      </c>
      <c r="C2129" s="43">
        <v>40</v>
      </c>
      <c r="D2129" s="43" t="s">
        <v>9</v>
      </c>
    </row>
    <row r="2130" spans="1:4" x14ac:dyDescent="0.25">
      <c r="A2130" s="44">
        <v>0.69050532673754528</v>
      </c>
      <c r="B2130" s="43">
        <v>36</v>
      </c>
      <c r="C2130" s="43">
        <v>41</v>
      </c>
      <c r="D2130" s="43" t="s">
        <v>9</v>
      </c>
    </row>
    <row r="2131" spans="1:4" x14ac:dyDescent="0.25">
      <c r="A2131" s="44">
        <v>0.69990208473520243</v>
      </c>
      <c r="B2131" s="43">
        <v>36</v>
      </c>
      <c r="C2131" s="43">
        <v>42</v>
      </c>
      <c r="D2131" s="43" t="s">
        <v>9</v>
      </c>
    </row>
    <row r="2132" spans="1:4" x14ac:dyDescent="0.25">
      <c r="A2132" s="44">
        <v>0.69990208473520243</v>
      </c>
      <c r="B2132" s="43">
        <v>36</v>
      </c>
      <c r="C2132" s="43">
        <v>43</v>
      </c>
      <c r="D2132" s="43" t="s">
        <v>9</v>
      </c>
    </row>
    <row r="2133" spans="1:4" x14ac:dyDescent="0.25">
      <c r="A2133" s="44">
        <v>0.70547957608756551</v>
      </c>
      <c r="B2133" s="43">
        <v>36</v>
      </c>
      <c r="C2133" s="43">
        <v>44</v>
      </c>
      <c r="D2133" s="43" t="s">
        <v>9</v>
      </c>
    </row>
    <row r="2134" spans="1:4" x14ac:dyDescent="0.25">
      <c r="A2134" s="44">
        <v>0.70547957608756551</v>
      </c>
      <c r="B2134" s="43">
        <v>36</v>
      </c>
      <c r="C2134" s="43">
        <v>45</v>
      </c>
      <c r="D2134" s="43" t="s">
        <v>9</v>
      </c>
    </row>
    <row r="2135" spans="1:4" x14ac:dyDescent="0.25">
      <c r="A2135" s="44">
        <v>0.70758628054669059</v>
      </c>
      <c r="B2135" s="43">
        <v>36</v>
      </c>
      <c r="C2135" s="43">
        <v>46</v>
      </c>
      <c r="D2135" s="43" t="s">
        <v>9</v>
      </c>
    </row>
    <row r="2136" spans="1:4" x14ac:dyDescent="0.25">
      <c r="A2136" s="44">
        <v>0.71075261706527959</v>
      </c>
      <c r="B2136" s="43">
        <v>36</v>
      </c>
      <c r="C2136" s="43">
        <v>47</v>
      </c>
      <c r="D2136" s="43" t="s">
        <v>9</v>
      </c>
    </row>
    <row r="2137" spans="1:4" x14ac:dyDescent="0.25">
      <c r="A2137" s="44">
        <v>0.71075261706527959</v>
      </c>
      <c r="B2137" s="43">
        <v>36</v>
      </c>
      <c r="C2137" s="43">
        <v>48</v>
      </c>
      <c r="D2137" s="43" t="s">
        <v>9</v>
      </c>
    </row>
    <row r="2138" spans="1:4" x14ac:dyDescent="0.25">
      <c r="A2138" s="44">
        <v>0.7134303107936758</v>
      </c>
      <c r="B2138" s="43">
        <v>36</v>
      </c>
      <c r="C2138" s="43">
        <v>49</v>
      </c>
      <c r="D2138" s="43" t="s">
        <v>9</v>
      </c>
    </row>
    <row r="2139" spans="1:4" x14ac:dyDescent="0.25">
      <c r="A2139" s="44">
        <v>0.7134303107936758</v>
      </c>
      <c r="B2139" s="43">
        <v>36</v>
      </c>
      <c r="C2139" s="43">
        <v>50</v>
      </c>
      <c r="D2139" s="43" t="s">
        <v>9</v>
      </c>
    </row>
    <row r="2140" spans="1:4" x14ac:dyDescent="0.25">
      <c r="A2140" s="44">
        <v>0.71531782144548184</v>
      </c>
      <c r="B2140" s="43">
        <v>36</v>
      </c>
      <c r="C2140" s="43">
        <v>51</v>
      </c>
      <c r="D2140" s="43" t="s">
        <v>9</v>
      </c>
    </row>
    <row r="2141" spans="1:4" x14ac:dyDescent="0.25">
      <c r="A2141" s="44">
        <v>0.71716944420834416</v>
      </c>
      <c r="B2141" s="43">
        <v>36</v>
      </c>
      <c r="C2141" s="43">
        <v>52</v>
      </c>
      <c r="D2141" s="43" t="s">
        <v>9</v>
      </c>
    </row>
    <row r="2142" spans="1:4" x14ac:dyDescent="0.25">
      <c r="A2142" s="44">
        <v>0.71849266807021928</v>
      </c>
      <c r="B2142" s="43">
        <v>36</v>
      </c>
      <c r="C2142" s="43">
        <v>53</v>
      </c>
      <c r="D2142" s="43" t="s">
        <v>9</v>
      </c>
    </row>
    <row r="2143" spans="1:4" x14ac:dyDescent="0.25">
      <c r="A2143" s="44">
        <v>0.71912425505366862</v>
      </c>
      <c r="B2143" s="43">
        <v>36</v>
      </c>
      <c r="C2143" s="43">
        <v>54</v>
      </c>
      <c r="D2143" s="43" t="s">
        <v>9</v>
      </c>
    </row>
    <row r="2144" spans="1:4" x14ac:dyDescent="0.25">
      <c r="A2144" s="44">
        <v>0.71945429915056291</v>
      </c>
      <c r="B2144" s="43">
        <v>36</v>
      </c>
      <c r="C2144" s="43">
        <v>55</v>
      </c>
      <c r="D2144" s="43" t="s">
        <v>9</v>
      </c>
    </row>
    <row r="2145" spans="1:4" x14ac:dyDescent="0.25">
      <c r="A2145" s="44">
        <v>0.71956603372040584</v>
      </c>
      <c r="B2145" s="43">
        <v>36</v>
      </c>
      <c r="C2145" s="43">
        <v>56</v>
      </c>
      <c r="D2145" s="43" t="s">
        <v>9</v>
      </c>
    </row>
    <row r="2146" spans="1:4" x14ac:dyDescent="0.25">
      <c r="A2146" s="44">
        <v>0.71966819712919794</v>
      </c>
      <c r="B2146" s="43">
        <v>36</v>
      </c>
      <c r="C2146" s="43">
        <v>57</v>
      </c>
      <c r="D2146" s="43" t="s">
        <v>9</v>
      </c>
    </row>
    <row r="2147" spans="1:4" x14ac:dyDescent="0.25">
      <c r="A2147" s="44">
        <v>0.71966819712919794</v>
      </c>
      <c r="B2147" s="43">
        <v>36</v>
      </c>
      <c r="C2147" s="43">
        <v>58</v>
      </c>
      <c r="D2147" s="43" t="s">
        <v>9</v>
      </c>
    </row>
    <row r="2148" spans="1:4" x14ac:dyDescent="0.25">
      <c r="A2148" s="44"/>
      <c r="B2148" s="43">
        <v>37</v>
      </c>
      <c r="C2148" s="43">
        <v>1</v>
      </c>
      <c r="D2148" s="43" t="s">
        <v>9</v>
      </c>
    </row>
    <row r="2149" spans="1:4" x14ac:dyDescent="0.25">
      <c r="A2149" s="44"/>
      <c r="B2149" s="43">
        <v>37</v>
      </c>
      <c r="C2149" s="43">
        <v>2</v>
      </c>
      <c r="D2149" s="43" t="s">
        <v>9</v>
      </c>
    </row>
    <row r="2150" spans="1:4" x14ac:dyDescent="0.25">
      <c r="A2150" s="44"/>
      <c r="B2150" s="43">
        <v>37</v>
      </c>
      <c r="C2150" s="43">
        <v>3</v>
      </c>
      <c r="D2150" s="43" t="s">
        <v>9</v>
      </c>
    </row>
    <row r="2151" spans="1:4" x14ac:dyDescent="0.25">
      <c r="A2151" s="44"/>
      <c r="B2151" s="43">
        <v>37</v>
      </c>
      <c r="C2151" s="43">
        <v>4</v>
      </c>
      <c r="D2151" s="43" t="s">
        <v>9</v>
      </c>
    </row>
    <row r="2152" spans="1:4" x14ac:dyDescent="0.25">
      <c r="A2152" s="44"/>
      <c r="B2152" s="43">
        <v>37</v>
      </c>
      <c r="C2152" s="43">
        <v>5</v>
      </c>
      <c r="D2152" s="43" t="s">
        <v>9</v>
      </c>
    </row>
    <row r="2153" spans="1:4" x14ac:dyDescent="0.25">
      <c r="A2153" s="44"/>
      <c r="B2153" s="43">
        <v>37</v>
      </c>
      <c r="C2153" s="43">
        <v>6</v>
      </c>
      <c r="D2153" s="43" t="s">
        <v>9</v>
      </c>
    </row>
    <row r="2154" spans="1:4" x14ac:dyDescent="0.25">
      <c r="A2154" s="44"/>
      <c r="B2154" s="43">
        <v>37</v>
      </c>
      <c r="C2154" s="43">
        <v>7</v>
      </c>
      <c r="D2154" s="43" t="s">
        <v>9</v>
      </c>
    </row>
    <row r="2155" spans="1:4" x14ac:dyDescent="0.25">
      <c r="A2155" s="44"/>
      <c r="B2155" s="43">
        <v>37</v>
      </c>
      <c r="C2155" s="43">
        <v>8</v>
      </c>
      <c r="D2155" s="43" t="s">
        <v>9</v>
      </c>
    </row>
    <row r="2156" spans="1:4" x14ac:dyDescent="0.25">
      <c r="A2156" s="44"/>
      <c r="B2156" s="43">
        <v>37</v>
      </c>
      <c r="C2156" s="43">
        <v>9</v>
      </c>
      <c r="D2156" s="43" t="s">
        <v>9</v>
      </c>
    </row>
    <row r="2157" spans="1:4" x14ac:dyDescent="0.25">
      <c r="A2157" s="44"/>
      <c r="B2157" s="43">
        <v>37</v>
      </c>
      <c r="C2157" s="43">
        <v>10</v>
      </c>
      <c r="D2157" s="43" t="s">
        <v>9</v>
      </c>
    </row>
    <row r="2158" spans="1:4" x14ac:dyDescent="0.25">
      <c r="A2158" s="44"/>
      <c r="B2158" s="43">
        <v>37</v>
      </c>
      <c r="C2158" s="43">
        <v>11</v>
      </c>
      <c r="D2158" s="43" t="s">
        <v>9</v>
      </c>
    </row>
    <row r="2159" spans="1:4" x14ac:dyDescent="0.25">
      <c r="A2159" s="44"/>
      <c r="B2159" s="43">
        <v>37</v>
      </c>
      <c r="C2159" s="43">
        <v>12</v>
      </c>
      <c r="D2159" s="43" t="s">
        <v>9</v>
      </c>
    </row>
    <row r="2160" spans="1:4" x14ac:dyDescent="0.25">
      <c r="A2160" s="44"/>
      <c r="B2160" s="43">
        <v>37</v>
      </c>
      <c r="C2160" s="43">
        <v>13</v>
      </c>
      <c r="D2160" s="43" t="s">
        <v>9</v>
      </c>
    </row>
    <row r="2161" spans="1:4" x14ac:dyDescent="0.25">
      <c r="A2161" s="44"/>
      <c r="B2161" s="43">
        <v>37</v>
      </c>
      <c r="C2161" s="43">
        <v>14</v>
      </c>
      <c r="D2161" s="43" t="s">
        <v>9</v>
      </c>
    </row>
    <row r="2162" spans="1:4" x14ac:dyDescent="0.25">
      <c r="A2162" s="44"/>
      <c r="B2162" s="43">
        <v>37</v>
      </c>
      <c r="C2162" s="43">
        <v>15</v>
      </c>
      <c r="D2162" s="43" t="s">
        <v>9</v>
      </c>
    </row>
    <row r="2163" spans="1:4" x14ac:dyDescent="0.25">
      <c r="A2163" s="44"/>
      <c r="B2163" s="43">
        <v>37</v>
      </c>
      <c r="C2163" s="43">
        <v>16</v>
      </c>
      <c r="D2163" s="43" t="s">
        <v>9</v>
      </c>
    </row>
    <row r="2164" spans="1:4" x14ac:dyDescent="0.25">
      <c r="A2164" s="44"/>
      <c r="B2164" s="43">
        <v>37</v>
      </c>
      <c r="C2164" s="43">
        <v>17</v>
      </c>
      <c r="D2164" s="43" t="s">
        <v>9</v>
      </c>
    </row>
    <row r="2165" spans="1:4" x14ac:dyDescent="0.25">
      <c r="A2165" s="44"/>
      <c r="B2165" s="43">
        <v>37</v>
      </c>
      <c r="C2165" s="43">
        <v>18</v>
      </c>
      <c r="D2165" s="43" t="s">
        <v>9</v>
      </c>
    </row>
    <row r="2166" spans="1:4" x14ac:dyDescent="0.25">
      <c r="A2166" s="44"/>
      <c r="B2166" s="43">
        <v>37</v>
      </c>
      <c r="C2166" s="43">
        <v>19</v>
      </c>
      <c r="D2166" s="43" t="s">
        <v>9</v>
      </c>
    </row>
    <row r="2167" spans="1:4" x14ac:dyDescent="0.25">
      <c r="A2167" s="44"/>
      <c r="B2167" s="43">
        <v>37</v>
      </c>
      <c r="C2167" s="43">
        <v>20</v>
      </c>
      <c r="D2167" s="43" t="s">
        <v>9</v>
      </c>
    </row>
    <row r="2168" spans="1:4" x14ac:dyDescent="0.25">
      <c r="A2168" s="44"/>
      <c r="B2168" s="43">
        <v>37</v>
      </c>
      <c r="C2168" s="43">
        <v>21</v>
      </c>
      <c r="D2168" s="43" t="s">
        <v>9</v>
      </c>
    </row>
    <row r="2169" spans="1:4" x14ac:dyDescent="0.25">
      <c r="A2169" s="44"/>
      <c r="B2169" s="43">
        <v>37</v>
      </c>
      <c r="C2169" s="43">
        <v>22</v>
      </c>
      <c r="D2169" s="43" t="s">
        <v>9</v>
      </c>
    </row>
    <row r="2170" spans="1:4" x14ac:dyDescent="0.25">
      <c r="A2170" s="44"/>
      <c r="B2170" s="43">
        <v>37</v>
      </c>
      <c r="C2170" s="43">
        <v>23</v>
      </c>
      <c r="D2170" s="43" t="s">
        <v>9</v>
      </c>
    </row>
    <row r="2171" spans="1:4" x14ac:dyDescent="0.25">
      <c r="A2171" s="44"/>
      <c r="B2171" s="43">
        <v>37</v>
      </c>
      <c r="C2171" s="43">
        <v>24</v>
      </c>
      <c r="D2171" s="43" t="s">
        <v>9</v>
      </c>
    </row>
    <row r="2172" spans="1:4" x14ac:dyDescent="0.25">
      <c r="A2172" s="44"/>
      <c r="B2172" s="43">
        <v>37</v>
      </c>
      <c r="C2172" s="43">
        <v>25</v>
      </c>
      <c r="D2172" s="43" t="s">
        <v>9</v>
      </c>
    </row>
    <row r="2173" spans="1:4" x14ac:dyDescent="0.25">
      <c r="A2173" s="44"/>
      <c r="B2173" s="43">
        <v>37</v>
      </c>
      <c r="C2173" s="43">
        <v>26</v>
      </c>
      <c r="D2173" s="43" t="s">
        <v>9</v>
      </c>
    </row>
    <row r="2174" spans="1:4" x14ac:dyDescent="0.25">
      <c r="A2174" s="44"/>
      <c r="B2174" s="43">
        <v>37</v>
      </c>
      <c r="C2174" s="43">
        <v>27</v>
      </c>
      <c r="D2174" s="43" t="s">
        <v>9</v>
      </c>
    </row>
    <row r="2175" spans="1:4" x14ac:dyDescent="0.25">
      <c r="A2175" s="44"/>
      <c r="B2175" s="43">
        <v>37</v>
      </c>
      <c r="C2175" s="43">
        <v>28</v>
      </c>
      <c r="D2175" s="43" t="s">
        <v>9</v>
      </c>
    </row>
    <row r="2176" spans="1:4" x14ac:dyDescent="0.25">
      <c r="A2176" s="44"/>
      <c r="B2176" s="43">
        <v>37</v>
      </c>
      <c r="C2176" s="43">
        <v>29</v>
      </c>
      <c r="D2176" s="43" t="s">
        <v>9</v>
      </c>
    </row>
    <row r="2177" spans="1:4" x14ac:dyDescent="0.25">
      <c r="A2177" s="44"/>
      <c r="B2177" s="43">
        <v>37</v>
      </c>
      <c r="C2177" s="43">
        <v>30</v>
      </c>
      <c r="D2177" s="43" t="s">
        <v>9</v>
      </c>
    </row>
    <row r="2178" spans="1:4" x14ac:dyDescent="0.25">
      <c r="A2178" s="44"/>
      <c r="B2178" s="43">
        <v>37</v>
      </c>
      <c r="C2178" s="43">
        <v>31</v>
      </c>
      <c r="D2178" s="43" t="s">
        <v>9</v>
      </c>
    </row>
    <row r="2179" spans="1:4" x14ac:dyDescent="0.25">
      <c r="A2179" s="44"/>
      <c r="B2179" s="43">
        <v>37</v>
      </c>
      <c r="C2179" s="43">
        <v>32</v>
      </c>
      <c r="D2179" s="43" t="s">
        <v>9</v>
      </c>
    </row>
    <row r="2180" spans="1:4" x14ac:dyDescent="0.25">
      <c r="A2180" s="44"/>
      <c r="B2180" s="43">
        <v>37</v>
      </c>
      <c r="C2180" s="43">
        <v>33</v>
      </c>
      <c r="D2180" s="43" t="s">
        <v>9</v>
      </c>
    </row>
    <row r="2181" spans="1:4" x14ac:dyDescent="0.25">
      <c r="A2181" s="44"/>
      <c r="B2181" s="43">
        <v>37</v>
      </c>
      <c r="C2181" s="43">
        <v>34</v>
      </c>
      <c r="D2181" s="43" t="s">
        <v>9</v>
      </c>
    </row>
    <row r="2182" spans="1:4" x14ac:dyDescent="0.25">
      <c r="A2182" s="44"/>
      <c r="B2182" s="43">
        <v>37</v>
      </c>
      <c r="C2182" s="43">
        <v>35</v>
      </c>
      <c r="D2182" s="43" t="s">
        <v>9</v>
      </c>
    </row>
    <row r="2183" spans="1:4" x14ac:dyDescent="0.25">
      <c r="A2183" s="44"/>
      <c r="B2183" s="43">
        <v>37</v>
      </c>
      <c r="C2183" s="43">
        <v>36</v>
      </c>
      <c r="D2183" s="43" t="s">
        <v>9</v>
      </c>
    </row>
    <row r="2184" spans="1:4" x14ac:dyDescent="0.25">
      <c r="A2184" s="44">
        <v>0.71966819712919794</v>
      </c>
      <c r="B2184" s="43">
        <v>37</v>
      </c>
      <c r="C2184" s="43">
        <v>37</v>
      </c>
      <c r="D2184" s="43" t="s">
        <v>9</v>
      </c>
    </row>
    <row r="2185" spans="1:4" x14ac:dyDescent="0.25">
      <c r="A2185" s="44">
        <v>0.67798096424459975</v>
      </c>
      <c r="B2185" s="43">
        <v>37</v>
      </c>
      <c r="C2185" s="43">
        <v>38</v>
      </c>
      <c r="D2185" s="43" t="s">
        <v>9</v>
      </c>
    </row>
    <row r="2186" spans="1:4" x14ac:dyDescent="0.25">
      <c r="A2186" s="44">
        <v>0.68280243141269292</v>
      </c>
      <c r="B2186" s="43">
        <v>37</v>
      </c>
      <c r="C2186" s="43">
        <v>39</v>
      </c>
      <c r="D2186" s="43" t="s">
        <v>9</v>
      </c>
    </row>
    <row r="2187" spans="1:4" x14ac:dyDescent="0.25">
      <c r="A2187" s="44">
        <v>0.68813754484036427</v>
      </c>
      <c r="B2187" s="43">
        <v>37</v>
      </c>
      <c r="C2187" s="43">
        <v>40</v>
      </c>
      <c r="D2187" s="43" t="s">
        <v>9</v>
      </c>
    </row>
    <row r="2188" spans="1:4" x14ac:dyDescent="0.25">
      <c r="A2188" s="44">
        <v>0.69353667676583375</v>
      </c>
      <c r="B2188" s="43">
        <v>37</v>
      </c>
      <c r="C2188" s="43">
        <v>41</v>
      </c>
      <c r="D2188" s="43" t="s">
        <v>9</v>
      </c>
    </row>
    <row r="2189" spans="1:4" x14ac:dyDescent="0.25">
      <c r="A2189" s="44">
        <v>0.69885312290718993</v>
      </c>
      <c r="B2189" s="43">
        <v>37</v>
      </c>
      <c r="C2189" s="43">
        <v>42</v>
      </c>
      <c r="D2189" s="43" t="s">
        <v>9</v>
      </c>
    </row>
    <row r="2190" spans="1:4" x14ac:dyDescent="0.25">
      <c r="A2190" s="44">
        <v>0.70314452484268386</v>
      </c>
      <c r="B2190" s="43">
        <v>37</v>
      </c>
      <c r="C2190" s="43">
        <v>43</v>
      </c>
      <c r="D2190" s="43" t="s">
        <v>9</v>
      </c>
    </row>
    <row r="2191" spans="1:4" x14ac:dyDescent="0.25">
      <c r="A2191" s="44">
        <v>0.70876904626549497</v>
      </c>
      <c r="B2191" s="43">
        <v>37</v>
      </c>
      <c r="C2191" s="43">
        <v>44</v>
      </c>
      <c r="D2191" s="43" t="s">
        <v>9</v>
      </c>
    </row>
    <row r="2192" spans="1:4" x14ac:dyDescent="0.25">
      <c r="A2192" s="44">
        <v>0.70876904626549497</v>
      </c>
      <c r="B2192" s="43">
        <v>37</v>
      </c>
      <c r="C2192" s="43">
        <v>45</v>
      </c>
      <c r="D2192" s="43" t="s">
        <v>9</v>
      </c>
    </row>
    <row r="2193" spans="1:4" x14ac:dyDescent="0.25">
      <c r="A2193" s="44">
        <v>0.7108643149250109</v>
      </c>
      <c r="B2193" s="43">
        <v>37</v>
      </c>
      <c r="C2193" s="43">
        <v>46</v>
      </c>
      <c r="D2193" s="43" t="s">
        <v>9</v>
      </c>
    </row>
    <row r="2194" spans="1:4" x14ac:dyDescent="0.25">
      <c r="A2194" s="44">
        <v>0.71271259111691498</v>
      </c>
      <c r="B2194" s="43">
        <v>37</v>
      </c>
      <c r="C2194" s="43">
        <v>47</v>
      </c>
      <c r="D2194" s="43" t="s">
        <v>9</v>
      </c>
    </row>
    <row r="2195" spans="1:4" x14ac:dyDescent="0.25">
      <c r="A2195" s="44">
        <v>0.71396871222556102</v>
      </c>
      <c r="B2195" s="43">
        <v>37</v>
      </c>
      <c r="C2195" s="43">
        <v>48</v>
      </c>
      <c r="D2195" s="43" t="s">
        <v>9</v>
      </c>
    </row>
    <row r="2196" spans="1:4" x14ac:dyDescent="0.25">
      <c r="A2196" s="44">
        <v>0.71557159863107156</v>
      </c>
      <c r="B2196" s="43">
        <v>37</v>
      </c>
      <c r="C2196" s="43">
        <v>49</v>
      </c>
      <c r="D2196" s="43" t="s">
        <v>9</v>
      </c>
    </row>
    <row r="2197" spans="1:4" x14ac:dyDescent="0.25">
      <c r="A2197" s="44">
        <v>0.71662339197833924</v>
      </c>
      <c r="B2197" s="43">
        <v>37</v>
      </c>
      <c r="C2197" s="43">
        <v>50</v>
      </c>
      <c r="D2197" s="43" t="s">
        <v>9</v>
      </c>
    </row>
    <row r="2198" spans="1:4" x14ac:dyDescent="0.25">
      <c r="A2198" s="44">
        <v>0.7185488059500853</v>
      </c>
      <c r="B2198" s="43">
        <v>37</v>
      </c>
      <c r="C2198" s="43">
        <v>51</v>
      </c>
      <c r="D2198" s="43" t="s">
        <v>9</v>
      </c>
    </row>
    <row r="2199" spans="1:4" x14ac:dyDescent="0.25">
      <c r="A2199" s="44">
        <v>0.72044895697779199</v>
      </c>
      <c r="B2199" s="43">
        <v>37</v>
      </c>
      <c r="C2199" s="43">
        <v>52</v>
      </c>
      <c r="D2199" s="43" t="s">
        <v>9</v>
      </c>
    </row>
    <row r="2200" spans="1:4" x14ac:dyDescent="0.25">
      <c r="A2200" s="44">
        <v>0.72244379066132158</v>
      </c>
      <c r="B2200" s="43">
        <v>37</v>
      </c>
      <c r="C2200" s="43">
        <v>53</v>
      </c>
      <c r="D2200" s="43" t="s">
        <v>9</v>
      </c>
    </row>
    <row r="2201" spans="1:4" x14ac:dyDescent="0.25">
      <c r="A2201" s="44">
        <v>0.72244379066132158</v>
      </c>
      <c r="B2201" s="43">
        <v>37</v>
      </c>
      <c r="C2201" s="43">
        <v>54</v>
      </c>
      <c r="D2201" s="43" t="s">
        <v>9</v>
      </c>
    </row>
    <row r="2202" spans="1:4" x14ac:dyDescent="0.25">
      <c r="A2202" s="44">
        <v>0.72276682169235318</v>
      </c>
      <c r="B2202" s="43">
        <v>37</v>
      </c>
      <c r="C2202" s="43">
        <v>55</v>
      </c>
      <c r="D2202" s="43" t="s">
        <v>9</v>
      </c>
    </row>
    <row r="2203" spans="1:4" x14ac:dyDescent="0.25">
      <c r="A2203" s="44">
        <v>0.72300238693947638</v>
      </c>
      <c r="B2203" s="43">
        <v>37</v>
      </c>
      <c r="C2203" s="43">
        <v>56</v>
      </c>
      <c r="D2203" s="43" t="s">
        <v>9</v>
      </c>
    </row>
    <row r="2204" spans="1:4" x14ac:dyDescent="0.25">
      <c r="A2204" s="44">
        <v>0.72285287560937783</v>
      </c>
      <c r="B2204" s="43">
        <v>37</v>
      </c>
      <c r="C2204" s="43">
        <v>57</v>
      </c>
      <c r="D2204" s="43" t="s">
        <v>9</v>
      </c>
    </row>
    <row r="2205" spans="1:4" x14ac:dyDescent="0.25">
      <c r="A2205" s="44">
        <v>0.72295497177240908</v>
      </c>
      <c r="B2205" s="43">
        <v>37</v>
      </c>
      <c r="C2205" s="43">
        <v>58</v>
      </c>
      <c r="D2205" s="43" t="s">
        <v>9</v>
      </c>
    </row>
    <row r="2206" spans="1:4" x14ac:dyDescent="0.25">
      <c r="A2206" s="44"/>
      <c r="B2206" s="43">
        <v>38</v>
      </c>
      <c r="C2206" s="43">
        <v>1</v>
      </c>
      <c r="D2206" s="43" t="s">
        <v>9</v>
      </c>
    </row>
    <row r="2207" spans="1:4" x14ac:dyDescent="0.25">
      <c r="A2207" s="44"/>
      <c r="B2207" s="43">
        <v>38</v>
      </c>
      <c r="C2207" s="43">
        <v>2</v>
      </c>
      <c r="D2207" s="43" t="s">
        <v>9</v>
      </c>
    </row>
    <row r="2208" spans="1:4" x14ac:dyDescent="0.25">
      <c r="A2208" s="44"/>
      <c r="B2208" s="43">
        <v>38</v>
      </c>
      <c r="C2208" s="43">
        <v>3</v>
      </c>
      <c r="D2208" s="43" t="s">
        <v>9</v>
      </c>
    </row>
    <row r="2209" spans="1:4" x14ac:dyDescent="0.25">
      <c r="A2209" s="44"/>
      <c r="B2209" s="43">
        <v>38</v>
      </c>
      <c r="C2209" s="43">
        <v>4</v>
      </c>
      <c r="D2209" s="43" t="s">
        <v>9</v>
      </c>
    </row>
    <row r="2210" spans="1:4" x14ac:dyDescent="0.25">
      <c r="A2210" s="44"/>
      <c r="B2210" s="43">
        <v>38</v>
      </c>
      <c r="C2210" s="43">
        <v>5</v>
      </c>
      <c r="D2210" s="43" t="s">
        <v>9</v>
      </c>
    </row>
    <row r="2211" spans="1:4" x14ac:dyDescent="0.25">
      <c r="A2211" s="44"/>
      <c r="B2211" s="43">
        <v>38</v>
      </c>
      <c r="C2211" s="43">
        <v>6</v>
      </c>
      <c r="D2211" s="43" t="s">
        <v>9</v>
      </c>
    </row>
    <row r="2212" spans="1:4" x14ac:dyDescent="0.25">
      <c r="A2212" s="44"/>
      <c r="B2212" s="43">
        <v>38</v>
      </c>
      <c r="C2212" s="43">
        <v>7</v>
      </c>
      <c r="D2212" s="43" t="s">
        <v>9</v>
      </c>
    </row>
    <row r="2213" spans="1:4" x14ac:dyDescent="0.25">
      <c r="A2213" s="44"/>
      <c r="B2213" s="43">
        <v>38</v>
      </c>
      <c r="C2213" s="43">
        <v>8</v>
      </c>
      <c r="D2213" s="43" t="s">
        <v>9</v>
      </c>
    </row>
    <row r="2214" spans="1:4" x14ac:dyDescent="0.25">
      <c r="A2214" s="44"/>
      <c r="B2214" s="43">
        <v>38</v>
      </c>
      <c r="C2214" s="43">
        <v>9</v>
      </c>
      <c r="D2214" s="43" t="s">
        <v>9</v>
      </c>
    </row>
    <row r="2215" spans="1:4" x14ac:dyDescent="0.25">
      <c r="A2215" s="44"/>
      <c r="B2215" s="43">
        <v>38</v>
      </c>
      <c r="C2215" s="43">
        <v>10</v>
      </c>
      <c r="D2215" s="43" t="s">
        <v>9</v>
      </c>
    </row>
    <row r="2216" spans="1:4" x14ac:dyDescent="0.25">
      <c r="A2216" s="44"/>
      <c r="B2216" s="43">
        <v>38</v>
      </c>
      <c r="C2216" s="43">
        <v>11</v>
      </c>
      <c r="D2216" s="43" t="s">
        <v>9</v>
      </c>
    </row>
    <row r="2217" spans="1:4" x14ac:dyDescent="0.25">
      <c r="A2217" s="44"/>
      <c r="B2217" s="43">
        <v>38</v>
      </c>
      <c r="C2217" s="43">
        <v>12</v>
      </c>
      <c r="D2217" s="43" t="s">
        <v>9</v>
      </c>
    </row>
    <row r="2218" spans="1:4" x14ac:dyDescent="0.25">
      <c r="A2218" s="44"/>
      <c r="B2218" s="43">
        <v>38</v>
      </c>
      <c r="C2218" s="43">
        <v>13</v>
      </c>
      <c r="D2218" s="43" t="s">
        <v>9</v>
      </c>
    </row>
    <row r="2219" spans="1:4" x14ac:dyDescent="0.25">
      <c r="A2219" s="44"/>
      <c r="B2219" s="43">
        <v>38</v>
      </c>
      <c r="C2219" s="43">
        <v>14</v>
      </c>
      <c r="D2219" s="43" t="s">
        <v>9</v>
      </c>
    </row>
    <row r="2220" spans="1:4" x14ac:dyDescent="0.25">
      <c r="A2220" s="44"/>
      <c r="B2220" s="43">
        <v>38</v>
      </c>
      <c r="C2220" s="43">
        <v>15</v>
      </c>
      <c r="D2220" s="43" t="s">
        <v>9</v>
      </c>
    </row>
    <row r="2221" spans="1:4" x14ac:dyDescent="0.25">
      <c r="A2221" s="44"/>
      <c r="B2221" s="43">
        <v>38</v>
      </c>
      <c r="C2221" s="43">
        <v>16</v>
      </c>
      <c r="D2221" s="43" t="s">
        <v>9</v>
      </c>
    </row>
    <row r="2222" spans="1:4" x14ac:dyDescent="0.25">
      <c r="A2222" s="44"/>
      <c r="B2222" s="43">
        <v>38</v>
      </c>
      <c r="C2222" s="43">
        <v>17</v>
      </c>
      <c r="D2222" s="43" t="s">
        <v>9</v>
      </c>
    </row>
    <row r="2223" spans="1:4" x14ac:dyDescent="0.25">
      <c r="A2223" s="44"/>
      <c r="B2223" s="43">
        <v>38</v>
      </c>
      <c r="C2223" s="43">
        <v>18</v>
      </c>
      <c r="D2223" s="43" t="s">
        <v>9</v>
      </c>
    </row>
    <row r="2224" spans="1:4" x14ac:dyDescent="0.25">
      <c r="A2224" s="44"/>
      <c r="B2224" s="43">
        <v>38</v>
      </c>
      <c r="C2224" s="43">
        <v>19</v>
      </c>
      <c r="D2224" s="43" t="s">
        <v>9</v>
      </c>
    </row>
    <row r="2225" spans="1:4" x14ac:dyDescent="0.25">
      <c r="A2225" s="44"/>
      <c r="B2225" s="43">
        <v>38</v>
      </c>
      <c r="C2225" s="43">
        <v>20</v>
      </c>
      <c r="D2225" s="43" t="s">
        <v>9</v>
      </c>
    </row>
    <row r="2226" spans="1:4" x14ac:dyDescent="0.25">
      <c r="A2226" s="44"/>
      <c r="B2226" s="43">
        <v>38</v>
      </c>
      <c r="C2226" s="43">
        <v>21</v>
      </c>
      <c r="D2226" s="43" t="s">
        <v>9</v>
      </c>
    </row>
    <row r="2227" spans="1:4" x14ac:dyDescent="0.25">
      <c r="A2227" s="44"/>
      <c r="B2227" s="43">
        <v>38</v>
      </c>
      <c r="C2227" s="43">
        <v>22</v>
      </c>
      <c r="D2227" s="43" t="s">
        <v>9</v>
      </c>
    </row>
    <row r="2228" spans="1:4" x14ac:dyDescent="0.25">
      <c r="A2228" s="44"/>
      <c r="B2228" s="43">
        <v>38</v>
      </c>
      <c r="C2228" s="43">
        <v>23</v>
      </c>
      <c r="D2228" s="43" t="s">
        <v>9</v>
      </c>
    </row>
    <row r="2229" spans="1:4" x14ac:dyDescent="0.25">
      <c r="A2229" s="44"/>
      <c r="B2229" s="43">
        <v>38</v>
      </c>
      <c r="C2229" s="43">
        <v>24</v>
      </c>
      <c r="D2229" s="43" t="s">
        <v>9</v>
      </c>
    </row>
    <row r="2230" spans="1:4" x14ac:dyDescent="0.25">
      <c r="A2230" s="44"/>
      <c r="B2230" s="43">
        <v>38</v>
      </c>
      <c r="C2230" s="43">
        <v>25</v>
      </c>
      <c r="D2230" s="43" t="s">
        <v>9</v>
      </c>
    </row>
    <row r="2231" spans="1:4" x14ac:dyDescent="0.25">
      <c r="A2231" s="44"/>
      <c r="B2231" s="43">
        <v>38</v>
      </c>
      <c r="C2231" s="43">
        <v>26</v>
      </c>
      <c r="D2231" s="43" t="s">
        <v>9</v>
      </c>
    </row>
    <row r="2232" spans="1:4" x14ac:dyDescent="0.25">
      <c r="A2232" s="44"/>
      <c r="B2232" s="43">
        <v>38</v>
      </c>
      <c r="C2232" s="43">
        <v>27</v>
      </c>
      <c r="D2232" s="43" t="s">
        <v>9</v>
      </c>
    </row>
    <row r="2233" spans="1:4" x14ac:dyDescent="0.25">
      <c r="A2233" s="44"/>
      <c r="B2233" s="43">
        <v>38</v>
      </c>
      <c r="C2233" s="43">
        <v>28</v>
      </c>
      <c r="D2233" s="43" t="s">
        <v>9</v>
      </c>
    </row>
    <row r="2234" spans="1:4" x14ac:dyDescent="0.25">
      <c r="A2234" s="44"/>
      <c r="B2234" s="43">
        <v>38</v>
      </c>
      <c r="C2234" s="43">
        <v>29</v>
      </c>
      <c r="D2234" s="43" t="s">
        <v>9</v>
      </c>
    </row>
    <row r="2235" spans="1:4" x14ac:dyDescent="0.25">
      <c r="A2235" s="44"/>
      <c r="B2235" s="43">
        <v>38</v>
      </c>
      <c r="C2235" s="43">
        <v>30</v>
      </c>
      <c r="D2235" s="43" t="s">
        <v>9</v>
      </c>
    </row>
    <row r="2236" spans="1:4" x14ac:dyDescent="0.25">
      <c r="A2236" s="44"/>
      <c r="B2236" s="43">
        <v>38</v>
      </c>
      <c r="C2236" s="43">
        <v>31</v>
      </c>
      <c r="D2236" s="43" t="s">
        <v>9</v>
      </c>
    </row>
    <row r="2237" spans="1:4" x14ac:dyDescent="0.25">
      <c r="A2237" s="44"/>
      <c r="B2237" s="43">
        <v>38</v>
      </c>
      <c r="C2237" s="43">
        <v>32</v>
      </c>
      <c r="D2237" s="43" t="s">
        <v>9</v>
      </c>
    </row>
    <row r="2238" spans="1:4" x14ac:dyDescent="0.25">
      <c r="A2238" s="44"/>
      <c r="B2238" s="43">
        <v>38</v>
      </c>
      <c r="C2238" s="43">
        <v>33</v>
      </c>
      <c r="D2238" s="43" t="s">
        <v>9</v>
      </c>
    </row>
    <row r="2239" spans="1:4" x14ac:dyDescent="0.25">
      <c r="A2239" s="44"/>
      <c r="B2239" s="43">
        <v>38</v>
      </c>
      <c r="C2239" s="43">
        <v>34</v>
      </c>
      <c r="D2239" s="43" t="s">
        <v>9</v>
      </c>
    </row>
    <row r="2240" spans="1:4" x14ac:dyDescent="0.25">
      <c r="A2240" s="44"/>
      <c r="B2240" s="43">
        <v>38</v>
      </c>
      <c r="C2240" s="43">
        <v>35</v>
      </c>
      <c r="D2240" s="43" t="s">
        <v>9</v>
      </c>
    </row>
    <row r="2241" spans="1:4" x14ac:dyDescent="0.25">
      <c r="A2241" s="44"/>
      <c r="B2241" s="43">
        <v>38</v>
      </c>
      <c r="C2241" s="43">
        <v>36</v>
      </c>
      <c r="D2241" s="43" t="s">
        <v>9</v>
      </c>
    </row>
    <row r="2242" spans="1:4" x14ac:dyDescent="0.25">
      <c r="A2242" s="44"/>
      <c r="B2242" s="43">
        <v>38</v>
      </c>
      <c r="C2242" s="43">
        <v>37</v>
      </c>
      <c r="D2242" s="43" t="s">
        <v>9</v>
      </c>
    </row>
    <row r="2243" spans="1:4" x14ac:dyDescent="0.25">
      <c r="A2243" s="44">
        <v>0.68522974614403265</v>
      </c>
      <c r="B2243" s="43">
        <v>38</v>
      </c>
      <c r="C2243" s="43">
        <v>38</v>
      </c>
      <c r="D2243" s="43" t="s">
        <v>9</v>
      </c>
    </row>
    <row r="2244" spans="1:4" x14ac:dyDescent="0.25">
      <c r="A2244" s="44">
        <v>0.6908473031507506</v>
      </c>
      <c r="B2244" s="43">
        <v>38</v>
      </c>
      <c r="C2244" s="43">
        <v>39</v>
      </c>
      <c r="D2244" s="43" t="s">
        <v>9</v>
      </c>
    </row>
    <row r="2245" spans="1:4" x14ac:dyDescent="0.25">
      <c r="A2245" s="44">
        <v>0.69636750329213448</v>
      </c>
      <c r="B2245" s="43">
        <v>38</v>
      </c>
      <c r="C2245" s="43">
        <v>40</v>
      </c>
      <c r="D2245" s="43" t="s">
        <v>9</v>
      </c>
    </row>
    <row r="2246" spans="1:4" x14ac:dyDescent="0.25">
      <c r="A2246" s="44">
        <v>0.70180690942828439</v>
      </c>
      <c r="B2246" s="43">
        <v>38</v>
      </c>
      <c r="C2246" s="43">
        <v>41</v>
      </c>
      <c r="D2246" s="43" t="s">
        <v>9</v>
      </c>
    </row>
    <row r="2247" spans="1:4" x14ac:dyDescent="0.25">
      <c r="A2247" s="44">
        <v>0.70180690942828439</v>
      </c>
      <c r="B2247" s="43">
        <v>38</v>
      </c>
      <c r="C2247" s="43">
        <v>42</v>
      </c>
      <c r="D2247" s="43" t="s">
        <v>9</v>
      </c>
    </row>
    <row r="2248" spans="1:4" x14ac:dyDescent="0.25">
      <c r="A2248" s="44">
        <v>0.7061969230698365</v>
      </c>
      <c r="B2248" s="43">
        <v>38</v>
      </c>
      <c r="C2248" s="43">
        <v>43</v>
      </c>
      <c r="D2248" s="43" t="s">
        <v>9</v>
      </c>
    </row>
    <row r="2249" spans="1:4" x14ac:dyDescent="0.25">
      <c r="A2249" s="44">
        <v>0.7118720311779162</v>
      </c>
      <c r="B2249" s="43">
        <v>38</v>
      </c>
      <c r="C2249" s="43">
        <v>44</v>
      </c>
      <c r="D2249" s="43" t="s">
        <v>9</v>
      </c>
    </row>
    <row r="2250" spans="1:4" x14ac:dyDescent="0.25">
      <c r="A2250" s="44">
        <v>0.71395433264406405</v>
      </c>
      <c r="B2250" s="43">
        <v>38</v>
      </c>
      <c r="C2250" s="43">
        <v>45</v>
      </c>
      <c r="D2250" s="43" t="s">
        <v>9</v>
      </c>
    </row>
    <row r="2251" spans="1:4" x14ac:dyDescent="0.25">
      <c r="A2251" s="44">
        <v>0.71395433264406405</v>
      </c>
      <c r="B2251" s="43">
        <v>38</v>
      </c>
      <c r="C2251" s="43">
        <v>46</v>
      </c>
      <c r="D2251" s="43" t="s">
        <v>9</v>
      </c>
    </row>
    <row r="2252" spans="1:4" x14ac:dyDescent="0.25">
      <c r="A2252" s="44">
        <v>0.71577023611771384</v>
      </c>
      <c r="B2252" s="43">
        <v>38</v>
      </c>
      <c r="C2252" s="43">
        <v>47</v>
      </c>
      <c r="D2252" s="43" t="s">
        <v>9</v>
      </c>
    </row>
    <row r="2253" spans="1:4" x14ac:dyDescent="0.25">
      <c r="A2253" s="44">
        <v>0.7185808333269339</v>
      </c>
      <c r="B2253" s="43">
        <v>38</v>
      </c>
      <c r="C2253" s="43">
        <v>48</v>
      </c>
      <c r="D2253" s="43" t="s">
        <v>9</v>
      </c>
    </row>
    <row r="2254" spans="1:4" x14ac:dyDescent="0.25">
      <c r="A2254" s="44">
        <v>0.7185808333269339</v>
      </c>
      <c r="B2254" s="43">
        <v>38</v>
      </c>
      <c r="C2254" s="43">
        <v>49</v>
      </c>
      <c r="D2254" s="43" t="s">
        <v>9</v>
      </c>
    </row>
    <row r="2255" spans="1:4" x14ac:dyDescent="0.25">
      <c r="A2255" s="44">
        <v>0.71961950890494153</v>
      </c>
      <c r="B2255" s="43">
        <v>38</v>
      </c>
      <c r="C2255" s="43">
        <v>50</v>
      </c>
      <c r="D2255" s="43" t="s">
        <v>9</v>
      </c>
    </row>
    <row r="2256" spans="1:4" x14ac:dyDescent="0.25">
      <c r="A2256" s="44">
        <v>0.72159489945821742</v>
      </c>
      <c r="B2256" s="43">
        <v>38</v>
      </c>
      <c r="C2256" s="43">
        <v>51</v>
      </c>
      <c r="D2256" s="43" t="s">
        <v>9</v>
      </c>
    </row>
    <row r="2257" spans="1:4" x14ac:dyDescent="0.25">
      <c r="A2257" s="44">
        <v>0.7249302615564418</v>
      </c>
      <c r="B2257" s="43">
        <v>38</v>
      </c>
      <c r="C2257" s="43">
        <v>52</v>
      </c>
      <c r="D2257" s="43" t="s">
        <v>9</v>
      </c>
    </row>
    <row r="2258" spans="1:4" x14ac:dyDescent="0.25">
      <c r="A2258" s="44">
        <v>0.72558187231754001</v>
      </c>
      <c r="B2258" s="43">
        <v>38</v>
      </c>
      <c r="C2258" s="43">
        <v>53</v>
      </c>
      <c r="D2258" s="43" t="s">
        <v>9</v>
      </c>
    </row>
    <row r="2259" spans="1:4" x14ac:dyDescent="0.25">
      <c r="A2259" s="44">
        <v>0.72589750189430946</v>
      </c>
      <c r="B2259" s="43">
        <v>38</v>
      </c>
      <c r="C2259" s="43">
        <v>54</v>
      </c>
      <c r="D2259" s="43" t="s">
        <v>9</v>
      </c>
    </row>
    <row r="2260" spans="1:4" x14ac:dyDescent="0.25">
      <c r="A2260" s="44">
        <v>0.72611980893966155</v>
      </c>
      <c r="B2260" s="43">
        <v>38</v>
      </c>
      <c r="C2260" s="43">
        <v>55</v>
      </c>
      <c r="D2260" s="43" t="s">
        <v>9</v>
      </c>
    </row>
    <row r="2261" spans="1:4" x14ac:dyDescent="0.25">
      <c r="A2261" s="44">
        <v>0.72611980893966155</v>
      </c>
      <c r="B2261" s="43">
        <v>38</v>
      </c>
      <c r="C2261" s="43">
        <v>56</v>
      </c>
      <c r="D2261" s="43" t="s">
        <v>9</v>
      </c>
    </row>
    <row r="2262" spans="1:4" x14ac:dyDescent="0.25">
      <c r="A2262" s="44">
        <v>0.72595624391874869</v>
      </c>
      <c r="B2262" s="43">
        <v>38</v>
      </c>
      <c r="C2262" s="43">
        <v>57</v>
      </c>
      <c r="D2262" s="43" t="s">
        <v>9</v>
      </c>
    </row>
    <row r="2263" spans="1:4" x14ac:dyDescent="0.25">
      <c r="A2263" s="44">
        <v>0.72605799477059141</v>
      </c>
      <c r="B2263" s="43">
        <v>38</v>
      </c>
      <c r="C2263" s="43">
        <v>58</v>
      </c>
      <c r="D2263" s="43" t="s">
        <v>9</v>
      </c>
    </row>
    <row r="2264" spans="1:4" x14ac:dyDescent="0.25">
      <c r="A2264" s="44"/>
      <c r="B2264" s="43">
        <v>39</v>
      </c>
      <c r="C2264" s="43">
        <v>1</v>
      </c>
      <c r="D2264" s="43" t="s">
        <v>9</v>
      </c>
    </row>
    <row r="2265" spans="1:4" x14ac:dyDescent="0.25">
      <c r="A2265" s="44"/>
      <c r="B2265" s="43">
        <v>39</v>
      </c>
      <c r="C2265" s="43">
        <v>2</v>
      </c>
      <c r="D2265" s="43" t="s">
        <v>9</v>
      </c>
    </row>
    <row r="2266" spans="1:4" x14ac:dyDescent="0.25">
      <c r="A2266" s="44"/>
      <c r="B2266" s="43">
        <v>39</v>
      </c>
      <c r="C2266" s="43">
        <v>3</v>
      </c>
      <c r="D2266" s="43" t="s">
        <v>9</v>
      </c>
    </row>
    <row r="2267" spans="1:4" x14ac:dyDescent="0.25">
      <c r="A2267" s="44"/>
      <c r="B2267" s="43">
        <v>39</v>
      </c>
      <c r="C2267" s="43">
        <v>4</v>
      </c>
      <c r="D2267" s="43" t="s">
        <v>9</v>
      </c>
    </row>
    <row r="2268" spans="1:4" x14ac:dyDescent="0.25">
      <c r="A2268" s="44"/>
      <c r="B2268" s="43">
        <v>39</v>
      </c>
      <c r="C2268" s="43">
        <v>5</v>
      </c>
      <c r="D2268" s="43" t="s">
        <v>9</v>
      </c>
    </row>
    <row r="2269" spans="1:4" x14ac:dyDescent="0.25">
      <c r="A2269" s="44"/>
      <c r="B2269" s="43">
        <v>39</v>
      </c>
      <c r="C2269" s="43">
        <v>6</v>
      </c>
      <c r="D2269" s="43" t="s">
        <v>9</v>
      </c>
    </row>
    <row r="2270" spans="1:4" x14ac:dyDescent="0.25">
      <c r="A2270" s="44"/>
      <c r="B2270" s="43">
        <v>39</v>
      </c>
      <c r="C2270" s="43">
        <v>7</v>
      </c>
      <c r="D2270" s="43" t="s">
        <v>9</v>
      </c>
    </row>
    <row r="2271" spans="1:4" x14ac:dyDescent="0.25">
      <c r="A2271" s="44"/>
      <c r="B2271" s="43">
        <v>39</v>
      </c>
      <c r="C2271" s="43">
        <v>8</v>
      </c>
      <c r="D2271" s="43" t="s">
        <v>9</v>
      </c>
    </row>
    <row r="2272" spans="1:4" x14ac:dyDescent="0.25">
      <c r="A2272" s="44"/>
      <c r="B2272" s="43">
        <v>39</v>
      </c>
      <c r="C2272" s="43">
        <v>9</v>
      </c>
      <c r="D2272" s="43" t="s">
        <v>9</v>
      </c>
    </row>
    <row r="2273" spans="1:4" x14ac:dyDescent="0.25">
      <c r="A2273" s="44"/>
      <c r="B2273" s="43">
        <v>39</v>
      </c>
      <c r="C2273" s="43">
        <v>10</v>
      </c>
      <c r="D2273" s="43" t="s">
        <v>9</v>
      </c>
    </row>
    <row r="2274" spans="1:4" x14ac:dyDescent="0.25">
      <c r="A2274" s="44"/>
      <c r="B2274" s="43">
        <v>39</v>
      </c>
      <c r="C2274" s="43">
        <v>11</v>
      </c>
      <c r="D2274" s="43" t="s">
        <v>9</v>
      </c>
    </row>
    <row r="2275" spans="1:4" x14ac:dyDescent="0.25">
      <c r="A2275" s="44"/>
      <c r="B2275" s="43">
        <v>39</v>
      </c>
      <c r="C2275" s="43">
        <v>12</v>
      </c>
      <c r="D2275" s="43" t="s">
        <v>9</v>
      </c>
    </row>
    <row r="2276" spans="1:4" x14ac:dyDescent="0.25">
      <c r="A2276" s="44"/>
      <c r="B2276" s="43">
        <v>39</v>
      </c>
      <c r="C2276" s="43">
        <v>13</v>
      </c>
      <c r="D2276" s="43" t="s">
        <v>9</v>
      </c>
    </row>
    <row r="2277" spans="1:4" x14ac:dyDescent="0.25">
      <c r="A2277" s="44"/>
      <c r="B2277" s="43">
        <v>39</v>
      </c>
      <c r="C2277" s="43">
        <v>14</v>
      </c>
      <c r="D2277" s="43" t="s">
        <v>9</v>
      </c>
    </row>
    <row r="2278" spans="1:4" x14ac:dyDescent="0.25">
      <c r="A2278" s="44"/>
      <c r="B2278" s="43">
        <v>39</v>
      </c>
      <c r="C2278" s="43">
        <v>15</v>
      </c>
      <c r="D2278" s="43" t="s">
        <v>9</v>
      </c>
    </row>
    <row r="2279" spans="1:4" x14ac:dyDescent="0.25">
      <c r="A2279" s="44"/>
      <c r="B2279" s="43">
        <v>39</v>
      </c>
      <c r="C2279" s="43">
        <v>16</v>
      </c>
      <c r="D2279" s="43" t="s">
        <v>9</v>
      </c>
    </row>
    <row r="2280" spans="1:4" x14ac:dyDescent="0.25">
      <c r="A2280" s="44"/>
      <c r="B2280" s="43">
        <v>39</v>
      </c>
      <c r="C2280" s="43">
        <v>17</v>
      </c>
      <c r="D2280" s="43" t="s">
        <v>9</v>
      </c>
    </row>
    <row r="2281" spans="1:4" x14ac:dyDescent="0.25">
      <c r="A2281" s="44"/>
      <c r="B2281" s="43">
        <v>39</v>
      </c>
      <c r="C2281" s="43">
        <v>18</v>
      </c>
      <c r="D2281" s="43" t="s">
        <v>9</v>
      </c>
    </row>
    <row r="2282" spans="1:4" x14ac:dyDescent="0.25">
      <c r="A2282" s="44"/>
      <c r="B2282" s="43">
        <v>39</v>
      </c>
      <c r="C2282" s="43">
        <v>19</v>
      </c>
      <c r="D2282" s="43" t="s">
        <v>9</v>
      </c>
    </row>
    <row r="2283" spans="1:4" x14ac:dyDescent="0.25">
      <c r="A2283" s="44"/>
      <c r="B2283" s="43">
        <v>39</v>
      </c>
      <c r="C2283" s="43">
        <v>20</v>
      </c>
      <c r="D2283" s="43" t="s">
        <v>9</v>
      </c>
    </row>
    <row r="2284" spans="1:4" x14ac:dyDescent="0.25">
      <c r="A2284" s="44"/>
      <c r="B2284" s="43">
        <v>39</v>
      </c>
      <c r="C2284" s="43">
        <v>21</v>
      </c>
      <c r="D2284" s="43" t="s">
        <v>9</v>
      </c>
    </row>
    <row r="2285" spans="1:4" x14ac:dyDescent="0.25">
      <c r="A2285" s="44"/>
      <c r="B2285" s="43">
        <v>39</v>
      </c>
      <c r="C2285" s="43">
        <v>22</v>
      </c>
      <c r="D2285" s="43" t="s">
        <v>9</v>
      </c>
    </row>
    <row r="2286" spans="1:4" x14ac:dyDescent="0.25">
      <c r="A2286" s="44"/>
      <c r="B2286" s="43">
        <v>39</v>
      </c>
      <c r="C2286" s="43">
        <v>23</v>
      </c>
      <c r="D2286" s="43" t="s">
        <v>9</v>
      </c>
    </row>
    <row r="2287" spans="1:4" x14ac:dyDescent="0.25">
      <c r="A2287" s="44"/>
      <c r="B2287" s="43">
        <v>39</v>
      </c>
      <c r="C2287" s="43">
        <v>24</v>
      </c>
      <c r="D2287" s="43" t="s">
        <v>9</v>
      </c>
    </row>
    <row r="2288" spans="1:4" x14ac:dyDescent="0.25">
      <c r="A2288" s="44"/>
      <c r="B2288" s="43">
        <v>39</v>
      </c>
      <c r="C2288" s="43">
        <v>25</v>
      </c>
      <c r="D2288" s="43" t="s">
        <v>9</v>
      </c>
    </row>
    <row r="2289" spans="1:4" x14ac:dyDescent="0.25">
      <c r="A2289" s="44"/>
      <c r="B2289" s="43">
        <v>39</v>
      </c>
      <c r="C2289" s="43">
        <v>26</v>
      </c>
      <c r="D2289" s="43" t="s">
        <v>9</v>
      </c>
    </row>
    <row r="2290" spans="1:4" x14ac:dyDescent="0.25">
      <c r="A2290" s="44"/>
      <c r="B2290" s="43">
        <v>39</v>
      </c>
      <c r="C2290" s="43">
        <v>27</v>
      </c>
      <c r="D2290" s="43" t="s">
        <v>9</v>
      </c>
    </row>
    <row r="2291" spans="1:4" x14ac:dyDescent="0.25">
      <c r="A2291" s="44"/>
      <c r="B2291" s="43">
        <v>39</v>
      </c>
      <c r="C2291" s="43">
        <v>28</v>
      </c>
      <c r="D2291" s="43" t="s">
        <v>9</v>
      </c>
    </row>
    <row r="2292" spans="1:4" x14ac:dyDescent="0.25">
      <c r="A2292" s="44"/>
      <c r="B2292" s="43">
        <v>39</v>
      </c>
      <c r="C2292" s="43">
        <v>29</v>
      </c>
      <c r="D2292" s="43" t="s">
        <v>9</v>
      </c>
    </row>
    <row r="2293" spans="1:4" x14ac:dyDescent="0.25">
      <c r="A2293" s="44"/>
      <c r="B2293" s="43">
        <v>39</v>
      </c>
      <c r="C2293" s="43">
        <v>30</v>
      </c>
      <c r="D2293" s="43" t="s">
        <v>9</v>
      </c>
    </row>
    <row r="2294" spans="1:4" x14ac:dyDescent="0.25">
      <c r="A2294" s="44"/>
      <c r="B2294" s="43">
        <v>39</v>
      </c>
      <c r="C2294" s="43">
        <v>31</v>
      </c>
      <c r="D2294" s="43" t="s">
        <v>9</v>
      </c>
    </row>
    <row r="2295" spans="1:4" x14ac:dyDescent="0.25">
      <c r="A2295" s="44"/>
      <c r="B2295" s="43">
        <v>39</v>
      </c>
      <c r="C2295" s="43">
        <v>32</v>
      </c>
      <c r="D2295" s="43" t="s">
        <v>9</v>
      </c>
    </row>
    <row r="2296" spans="1:4" x14ac:dyDescent="0.25">
      <c r="A2296" s="44"/>
      <c r="B2296" s="43">
        <v>39</v>
      </c>
      <c r="C2296" s="43">
        <v>33</v>
      </c>
      <c r="D2296" s="43" t="s">
        <v>9</v>
      </c>
    </row>
    <row r="2297" spans="1:4" x14ac:dyDescent="0.25">
      <c r="A2297" s="44"/>
      <c r="B2297" s="43">
        <v>39</v>
      </c>
      <c r="C2297" s="43">
        <v>34</v>
      </c>
      <c r="D2297" s="43" t="s">
        <v>9</v>
      </c>
    </row>
    <row r="2298" spans="1:4" x14ac:dyDescent="0.25">
      <c r="A2298" s="44"/>
      <c r="B2298" s="43">
        <v>39</v>
      </c>
      <c r="C2298" s="43">
        <v>35</v>
      </c>
      <c r="D2298" s="43" t="s">
        <v>9</v>
      </c>
    </row>
    <row r="2299" spans="1:4" x14ac:dyDescent="0.25">
      <c r="A2299" s="44"/>
      <c r="B2299" s="43">
        <v>39</v>
      </c>
      <c r="C2299" s="43">
        <v>36</v>
      </c>
      <c r="D2299" s="43" t="s">
        <v>9</v>
      </c>
    </row>
    <row r="2300" spans="1:4" x14ac:dyDescent="0.25">
      <c r="A2300" s="44"/>
      <c r="B2300" s="43">
        <v>39</v>
      </c>
      <c r="C2300" s="43">
        <v>37</v>
      </c>
      <c r="D2300" s="43" t="s">
        <v>9</v>
      </c>
    </row>
    <row r="2301" spans="1:4" x14ac:dyDescent="0.25">
      <c r="A2301" s="44"/>
      <c r="B2301" s="43">
        <v>39</v>
      </c>
      <c r="C2301" s="43">
        <v>38</v>
      </c>
      <c r="D2301" s="43" t="s">
        <v>9</v>
      </c>
    </row>
    <row r="2302" spans="1:4" x14ac:dyDescent="0.25">
      <c r="A2302" s="44">
        <v>0.72605799477059141</v>
      </c>
      <c r="B2302" s="43">
        <v>39</v>
      </c>
      <c r="C2302" s="43">
        <v>39</v>
      </c>
      <c r="D2302" s="43" t="s">
        <v>9</v>
      </c>
    </row>
    <row r="2303" spans="1:4" x14ac:dyDescent="0.25">
      <c r="A2303" s="44">
        <v>0.69332240323387517</v>
      </c>
      <c r="B2303" s="43">
        <v>39</v>
      </c>
      <c r="C2303" s="43">
        <v>40</v>
      </c>
      <c r="D2303" s="43" t="s">
        <v>9</v>
      </c>
    </row>
    <row r="2304" spans="1:4" x14ac:dyDescent="0.25">
      <c r="A2304" s="44">
        <v>0.69896997382495829</v>
      </c>
      <c r="B2304" s="43">
        <v>39</v>
      </c>
      <c r="C2304" s="43">
        <v>41</v>
      </c>
      <c r="D2304" s="43" t="s">
        <v>9</v>
      </c>
    </row>
    <row r="2305" spans="1:4" x14ac:dyDescent="0.25">
      <c r="A2305" s="44">
        <v>0.7045383886293819</v>
      </c>
      <c r="B2305" s="43">
        <v>39</v>
      </c>
      <c r="C2305" s="43">
        <v>42</v>
      </c>
      <c r="D2305" s="43" t="s">
        <v>9</v>
      </c>
    </row>
    <row r="2306" spans="1:4" x14ac:dyDescent="0.25">
      <c r="A2306" s="44">
        <v>0.70903244735545667</v>
      </c>
      <c r="B2306" s="43">
        <v>39</v>
      </c>
      <c r="C2306" s="43">
        <v>43</v>
      </c>
      <c r="D2306" s="43" t="s">
        <v>9</v>
      </c>
    </row>
    <row r="2307" spans="1:4" x14ac:dyDescent="0.25">
      <c r="A2307" s="44">
        <v>0.71212822669820275</v>
      </c>
      <c r="B2307" s="43">
        <v>39</v>
      </c>
      <c r="C2307" s="43">
        <v>44</v>
      </c>
      <c r="D2307" s="43" t="s">
        <v>9</v>
      </c>
    </row>
    <row r="2308" spans="1:4" x14ac:dyDescent="0.25">
      <c r="A2308" s="44">
        <v>0.71476232892970637</v>
      </c>
      <c r="B2308" s="43">
        <v>39</v>
      </c>
      <c r="C2308" s="43">
        <v>45</v>
      </c>
      <c r="D2308" s="43" t="s">
        <v>9</v>
      </c>
    </row>
    <row r="2309" spans="1:4" x14ac:dyDescent="0.25">
      <c r="A2309" s="44">
        <v>0.71683011092065885</v>
      </c>
      <c r="B2309" s="43">
        <v>39</v>
      </c>
      <c r="C2309" s="43">
        <v>46</v>
      </c>
      <c r="D2309" s="43" t="s">
        <v>9</v>
      </c>
    </row>
    <row r="2310" spans="1:4" x14ac:dyDescent="0.25">
      <c r="A2310" s="44">
        <v>0.71861103805379634</v>
      </c>
      <c r="B2310" s="43">
        <v>39</v>
      </c>
      <c r="C2310" s="43">
        <v>47</v>
      </c>
      <c r="D2310" s="43" t="s">
        <v>9</v>
      </c>
    </row>
    <row r="2311" spans="1:4" x14ac:dyDescent="0.25">
      <c r="A2311" s="44">
        <v>0.72136834542690853</v>
      </c>
      <c r="B2311" s="43">
        <v>39</v>
      </c>
      <c r="C2311" s="43">
        <v>48</v>
      </c>
      <c r="D2311" s="43" t="s">
        <v>9</v>
      </c>
    </row>
    <row r="2312" spans="1:4" x14ac:dyDescent="0.25">
      <c r="A2312" s="44">
        <v>0.7223918430398456</v>
      </c>
      <c r="B2312" s="43">
        <v>39</v>
      </c>
      <c r="C2312" s="43">
        <v>49</v>
      </c>
      <c r="D2312" s="43" t="s">
        <v>9</v>
      </c>
    </row>
    <row r="2313" spans="1:4" x14ac:dyDescent="0.25">
      <c r="A2313" s="44">
        <v>0.72442917894875747</v>
      </c>
      <c r="B2313" s="43">
        <v>39</v>
      </c>
      <c r="C2313" s="43">
        <v>50</v>
      </c>
      <c r="D2313" s="43" t="s">
        <v>9</v>
      </c>
    </row>
    <row r="2314" spans="1:4" x14ac:dyDescent="0.25">
      <c r="A2314" s="44">
        <v>0.72442917894875747</v>
      </c>
      <c r="B2314" s="43">
        <v>39</v>
      </c>
      <c r="C2314" s="43">
        <v>51</v>
      </c>
      <c r="D2314" s="43" t="s">
        <v>9</v>
      </c>
    </row>
    <row r="2315" spans="1:4" x14ac:dyDescent="0.25">
      <c r="A2315" s="44">
        <v>0.72643117285902503</v>
      </c>
      <c r="B2315" s="43">
        <v>39</v>
      </c>
      <c r="C2315" s="43">
        <v>52</v>
      </c>
      <c r="D2315" s="43" t="s">
        <v>9</v>
      </c>
    </row>
    <row r="2316" spans="1:4" x14ac:dyDescent="0.25">
      <c r="A2316" s="44">
        <v>0.72784944189445511</v>
      </c>
      <c r="B2316" s="43">
        <v>39</v>
      </c>
      <c r="C2316" s="43">
        <v>53</v>
      </c>
      <c r="D2316" s="43" t="s">
        <v>9</v>
      </c>
    </row>
    <row r="2317" spans="1:4" x14ac:dyDescent="0.25">
      <c r="A2317" s="44">
        <v>0.72851191124589776</v>
      </c>
      <c r="B2317" s="43">
        <v>39</v>
      </c>
      <c r="C2317" s="43">
        <v>54</v>
      </c>
      <c r="D2317" s="43" t="s">
        <v>9</v>
      </c>
    </row>
    <row r="2318" spans="1:4" x14ac:dyDescent="0.25">
      <c r="A2318" s="44">
        <v>0.72881977842163315</v>
      </c>
      <c r="B2318" s="43">
        <v>39</v>
      </c>
      <c r="C2318" s="43">
        <v>55</v>
      </c>
      <c r="D2318" s="43" t="s">
        <v>9</v>
      </c>
    </row>
    <row r="2319" spans="1:4" x14ac:dyDescent="0.25">
      <c r="A2319" s="44">
        <v>0.7290278813394101</v>
      </c>
      <c r="B2319" s="43">
        <v>39</v>
      </c>
      <c r="C2319" s="43">
        <v>56</v>
      </c>
      <c r="D2319" s="43" t="s">
        <v>9</v>
      </c>
    </row>
    <row r="2320" spans="1:4" x14ac:dyDescent="0.25">
      <c r="A2320" s="44">
        <v>0.72895067640635469</v>
      </c>
      <c r="B2320" s="43">
        <v>39</v>
      </c>
      <c r="C2320" s="43">
        <v>57</v>
      </c>
      <c r="D2320" s="43" t="s">
        <v>9</v>
      </c>
    </row>
    <row r="2321" spans="1:4" x14ac:dyDescent="0.25">
      <c r="A2321" s="44">
        <v>0.72895067640635469</v>
      </c>
      <c r="B2321" s="43">
        <v>39</v>
      </c>
      <c r="C2321" s="43">
        <v>58</v>
      </c>
      <c r="D2321" s="43" t="s">
        <v>9</v>
      </c>
    </row>
    <row r="2322" spans="1:4" x14ac:dyDescent="0.25">
      <c r="A2322" s="44"/>
      <c r="B2322" s="43">
        <v>40</v>
      </c>
      <c r="C2322" s="43">
        <v>1</v>
      </c>
      <c r="D2322" s="43" t="s">
        <v>9</v>
      </c>
    </row>
    <row r="2323" spans="1:4" x14ac:dyDescent="0.25">
      <c r="A2323" s="44"/>
      <c r="B2323" s="43">
        <v>40</v>
      </c>
      <c r="C2323" s="43">
        <v>2</v>
      </c>
      <c r="D2323" s="43" t="s">
        <v>9</v>
      </c>
    </row>
    <row r="2324" spans="1:4" x14ac:dyDescent="0.25">
      <c r="A2324" s="44"/>
      <c r="B2324" s="43">
        <v>40</v>
      </c>
      <c r="C2324" s="43">
        <v>3</v>
      </c>
      <c r="D2324" s="43" t="s">
        <v>9</v>
      </c>
    </row>
    <row r="2325" spans="1:4" x14ac:dyDescent="0.25">
      <c r="A2325" s="44"/>
      <c r="B2325" s="43">
        <v>40</v>
      </c>
      <c r="C2325" s="43">
        <v>4</v>
      </c>
      <c r="D2325" s="43" t="s">
        <v>9</v>
      </c>
    </row>
    <row r="2326" spans="1:4" x14ac:dyDescent="0.25">
      <c r="A2326" s="44"/>
      <c r="B2326" s="43">
        <v>40</v>
      </c>
      <c r="C2326" s="43">
        <v>5</v>
      </c>
      <c r="D2326" s="43" t="s">
        <v>9</v>
      </c>
    </row>
    <row r="2327" spans="1:4" x14ac:dyDescent="0.25">
      <c r="A2327" s="44"/>
      <c r="B2327" s="43">
        <v>40</v>
      </c>
      <c r="C2327" s="43">
        <v>6</v>
      </c>
      <c r="D2327" s="43" t="s">
        <v>9</v>
      </c>
    </row>
    <row r="2328" spans="1:4" x14ac:dyDescent="0.25">
      <c r="A2328" s="44"/>
      <c r="B2328" s="43">
        <v>40</v>
      </c>
      <c r="C2328" s="43">
        <v>7</v>
      </c>
      <c r="D2328" s="43" t="s">
        <v>9</v>
      </c>
    </row>
    <row r="2329" spans="1:4" x14ac:dyDescent="0.25">
      <c r="A2329" s="44"/>
      <c r="B2329" s="43">
        <v>40</v>
      </c>
      <c r="C2329" s="43">
        <v>8</v>
      </c>
      <c r="D2329" s="43" t="s">
        <v>9</v>
      </c>
    </row>
    <row r="2330" spans="1:4" x14ac:dyDescent="0.25">
      <c r="A2330" s="44"/>
      <c r="B2330" s="43">
        <v>40</v>
      </c>
      <c r="C2330" s="43">
        <v>9</v>
      </c>
      <c r="D2330" s="43" t="s">
        <v>9</v>
      </c>
    </row>
    <row r="2331" spans="1:4" x14ac:dyDescent="0.25">
      <c r="A2331" s="44"/>
      <c r="B2331" s="43">
        <v>40</v>
      </c>
      <c r="C2331" s="43">
        <v>10</v>
      </c>
      <c r="D2331" s="43" t="s">
        <v>9</v>
      </c>
    </row>
    <row r="2332" spans="1:4" x14ac:dyDescent="0.25">
      <c r="A2332" s="44"/>
      <c r="B2332" s="43">
        <v>40</v>
      </c>
      <c r="C2332" s="43">
        <v>11</v>
      </c>
      <c r="D2332" s="43" t="s">
        <v>9</v>
      </c>
    </row>
    <row r="2333" spans="1:4" x14ac:dyDescent="0.25">
      <c r="A2333" s="44"/>
      <c r="B2333" s="43">
        <v>40</v>
      </c>
      <c r="C2333" s="43">
        <v>12</v>
      </c>
      <c r="D2333" s="43" t="s">
        <v>9</v>
      </c>
    </row>
    <row r="2334" spans="1:4" x14ac:dyDescent="0.25">
      <c r="A2334" s="44"/>
      <c r="B2334" s="43">
        <v>40</v>
      </c>
      <c r="C2334" s="43">
        <v>13</v>
      </c>
      <c r="D2334" s="43" t="s">
        <v>9</v>
      </c>
    </row>
    <row r="2335" spans="1:4" x14ac:dyDescent="0.25">
      <c r="A2335" s="44"/>
      <c r="B2335" s="43">
        <v>40</v>
      </c>
      <c r="C2335" s="43">
        <v>14</v>
      </c>
      <c r="D2335" s="43" t="s">
        <v>9</v>
      </c>
    </row>
    <row r="2336" spans="1:4" x14ac:dyDescent="0.25">
      <c r="A2336" s="44"/>
      <c r="B2336" s="43">
        <v>40</v>
      </c>
      <c r="C2336" s="43">
        <v>15</v>
      </c>
      <c r="D2336" s="43" t="s">
        <v>9</v>
      </c>
    </row>
    <row r="2337" spans="1:4" x14ac:dyDescent="0.25">
      <c r="A2337" s="44"/>
      <c r="B2337" s="43">
        <v>40</v>
      </c>
      <c r="C2337" s="43">
        <v>16</v>
      </c>
      <c r="D2337" s="43" t="s">
        <v>9</v>
      </c>
    </row>
    <row r="2338" spans="1:4" x14ac:dyDescent="0.25">
      <c r="A2338" s="44"/>
      <c r="B2338" s="43">
        <v>40</v>
      </c>
      <c r="C2338" s="43">
        <v>17</v>
      </c>
      <c r="D2338" s="43" t="s">
        <v>9</v>
      </c>
    </row>
    <row r="2339" spans="1:4" x14ac:dyDescent="0.25">
      <c r="A2339" s="44"/>
      <c r="B2339" s="43">
        <v>40</v>
      </c>
      <c r="C2339" s="43">
        <v>18</v>
      </c>
      <c r="D2339" s="43" t="s">
        <v>9</v>
      </c>
    </row>
    <row r="2340" spans="1:4" x14ac:dyDescent="0.25">
      <c r="A2340" s="44"/>
      <c r="B2340" s="43">
        <v>40</v>
      </c>
      <c r="C2340" s="43">
        <v>19</v>
      </c>
      <c r="D2340" s="43" t="s">
        <v>9</v>
      </c>
    </row>
    <row r="2341" spans="1:4" x14ac:dyDescent="0.25">
      <c r="A2341" s="44"/>
      <c r="B2341" s="43">
        <v>40</v>
      </c>
      <c r="C2341" s="43">
        <v>20</v>
      </c>
      <c r="D2341" s="43" t="s">
        <v>9</v>
      </c>
    </row>
    <row r="2342" spans="1:4" x14ac:dyDescent="0.25">
      <c r="A2342" s="44"/>
      <c r="B2342" s="43">
        <v>40</v>
      </c>
      <c r="C2342" s="43">
        <v>21</v>
      </c>
      <c r="D2342" s="43" t="s">
        <v>9</v>
      </c>
    </row>
    <row r="2343" spans="1:4" x14ac:dyDescent="0.25">
      <c r="A2343" s="44"/>
      <c r="B2343" s="43">
        <v>40</v>
      </c>
      <c r="C2343" s="43">
        <v>22</v>
      </c>
      <c r="D2343" s="43" t="s">
        <v>9</v>
      </c>
    </row>
    <row r="2344" spans="1:4" x14ac:dyDescent="0.25">
      <c r="A2344" s="44"/>
      <c r="B2344" s="43">
        <v>40</v>
      </c>
      <c r="C2344" s="43">
        <v>23</v>
      </c>
      <c r="D2344" s="43" t="s">
        <v>9</v>
      </c>
    </row>
    <row r="2345" spans="1:4" x14ac:dyDescent="0.25">
      <c r="A2345" s="44"/>
      <c r="B2345" s="43">
        <v>40</v>
      </c>
      <c r="C2345" s="43">
        <v>24</v>
      </c>
      <c r="D2345" s="43" t="s">
        <v>9</v>
      </c>
    </row>
    <row r="2346" spans="1:4" x14ac:dyDescent="0.25">
      <c r="A2346" s="44"/>
      <c r="B2346" s="43">
        <v>40</v>
      </c>
      <c r="C2346" s="43">
        <v>25</v>
      </c>
      <c r="D2346" s="43" t="s">
        <v>9</v>
      </c>
    </row>
    <row r="2347" spans="1:4" x14ac:dyDescent="0.25">
      <c r="A2347" s="44"/>
      <c r="B2347" s="43">
        <v>40</v>
      </c>
      <c r="C2347" s="43">
        <v>26</v>
      </c>
      <c r="D2347" s="43" t="s">
        <v>9</v>
      </c>
    </row>
    <row r="2348" spans="1:4" x14ac:dyDescent="0.25">
      <c r="A2348" s="44"/>
      <c r="B2348" s="43">
        <v>40</v>
      </c>
      <c r="C2348" s="43">
        <v>27</v>
      </c>
      <c r="D2348" s="43" t="s">
        <v>9</v>
      </c>
    </row>
    <row r="2349" spans="1:4" x14ac:dyDescent="0.25">
      <c r="A2349" s="44"/>
      <c r="B2349" s="43">
        <v>40</v>
      </c>
      <c r="C2349" s="43">
        <v>28</v>
      </c>
      <c r="D2349" s="43" t="s">
        <v>9</v>
      </c>
    </row>
    <row r="2350" spans="1:4" x14ac:dyDescent="0.25">
      <c r="A2350" s="44"/>
      <c r="B2350" s="43">
        <v>40</v>
      </c>
      <c r="C2350" s="43">
        <v>29</v>
      </c>
      <c r="D2350" s="43" t="s">
        <v>9</v>
      </c>
    </row>
    <row r="2351" spans="1:4" x14ac:dyDescent="0.25">
      <c r="A2351" s="44"/>
      <c r="B2351" s="43">
        <v>40</v>
      </c>
      <c r="C2351" s="43">
        <v>30</v>
      </c>
      <c r="D2351" s="43" t="s">
        <v>9</v>
      </c>
    </row>
    <row r="2352" spans="1:4" x14ac:dyDescent="0.25">
      <c r="A2352" s="44"/>
      <c r="B2352" s="43">
        <v>40</v>
      </c>
      <c r="C2352" s="43">
        <v>31</v>
      </c>
      <c r="D2352" s="43" t="s">
        <v>9</v>
      </c>
    </row>
    <row r="2353" spans="1:4" x14ac:dyDescent="0.25">
      <c r="A2353" s="44"/>
      <c r="B2353" s="43">
        <v>40</v>
      </c>
      <c r="C2353" s="43">
        <v>32</v>
      </c>
      <c r="D2353" s="43" t="s">
        <v>9</v>
      </c>
    </row>
    <row r="2354" spans="1:4" x14ac:dyDescent="0.25">
      <c r="A2354" s="44"/>
      <c r="B2354" s="43">
        <v>40</v>
      </c>
      <c r="C2354" s="43">
        <v>33</v>
      </c>
      <c r="D2354" s="43" t="s">
        <v>9</v>
      </c>
    </row>
    <row r="2355" spans="1:4" x14ac:dyDescent="0.25">
      <c r="A2355" s="44"/>
      <c r="B2355" s="43">
        <v>40</v>
      </c>
      <c r="C2355" s="43">
        <v>34</v>
      </c>
      <c r="D2355" s="43" t="s">
        <v>9</v>
      </c>
    </row>
    <row r="2356" spans="1:4" x14ac:dyDescent="0.25">
      <c r="A2356" s="44"/>
      <c r="B2356" s="43">
        <v>40</v>
      </c>
      <c r="C2356" s="43">
        <v>35</v>
      </c>
      <c r="D2356" s="43" t="s">
        <v>9</v>
      </c>
    </row>
    <row r="2357" spans="1:4" x14ac:dyDescent="0.25">
      <c r="A2357" s="44"/>
      <c r="B2357" s="43">
        <v>40</v>
      </c>
      <c r="C2357" s="43">
        <v>36</v>
      </c>
      <c r="D2357" s="43" t="s">
        <v>9</v>
      </c>
    </row>
    <row r="2358" spans="1:4" x14ac:dyDescent="0.25">
      <c r="A2358" s="44"/>
      <c r="B2358" s="43">
        <v>40</v>
      </c>
      <c r="C2358" s="43">
        <v>37</v>
      </c>
      <c r="D2358" s="43" t="s">
        <v>9</v>
      </c>
    </row>
    <row r="2359" spans="1:4" x14ac:dyDescent="0.25">
      <c r="A2359" s="44"/>
      <c r="B2359" s="43">
        <v>40</v>
      </c>
      <c r="C2359" s="43">
        <v>38</v>
      </c>
      <c r="D2359" s="43" t="s">
        <v>9</v>
      </c>
    </row>
    <row r="2360" spans="1:4" x14ac:dyDescent="0.25">
      <c r="A2360" s="44"/>
      <c r="B2360" s="43">
        <v>40</v>
      </c>
      <c r="C2360" s="43">
        <v>39</v>
      </c>
      <c r="D2360" s="43" t="s">
        <v>9</v>
      </c>
    </row>
    <row r="2361" spans="1:4" x14ac:dyDescent="0.25">
      <c r="A2361" s="44">
        <v>0.70149191437158098</v>
      </c>
      <c r="B2361" s="43">
        <v>40</v>
      </c>
      <c r="C2361" s="43">
        <v>40</v>
      </c>
      <c r="D2361" s="43" t="s">
        <v>9</v>
      </c>
    </row>
    <row r="2362" spans="1:4" x14ac:dyDescent="0.25">
      <c r="A2362" s="44">
        <v>0.70719594639297123</v>
      </c>
      <c r="B2362" s="43">
        <v>40</v>
      </c>
      <c r="C2362" s="43">
        <v>41</v>
      </c>
      <c r="D2362" s="43" t="s">
        <v>9</v>
      </c>
    </row>
    <row r="2363" spans="1:4" x14ac:dyDescent="0.25">
      <c r="A2363" s="44">
        <v>0.71180000649832198</v>
      </c>
      <c r="B2363" s="43">
        <v>40</v>
      </c>
      <c r="C2363" s="43">
        <v>42</v>
      </c>
      <c r="D2363" s="43" t="s">
        <v>9</v>
      </c>
    </row>
    <row r="2364" spans="1:4" x14ac:dyDescent="0.25">
      <c r="A2364" s="44">
        <v>0.71494604310861076</v>
      </c>
      <c r="B2364" s="43">
        <v>40</v>
      </c>
      <c r="C2364" s="43">
        <v>43</v>
      </c>
      <c r="D2364" s="43" t="s">
        <v>9</v>
      </c>
    </row>
    <row r="2365" spans="1:4" x14ac:dyDescent="0.25">
      <c r="A2365" s="44">
        <v>0.71758951518459357</v>
      </c>
      <c r="B2365" s="43">
        <v>40</v>
      </c>
      <c r="C2365" s="43">
        <v>44</v>
      </c>
      <c r="D2365" s="43" t="s">
        <v>9</v>
      </c>
    </row>
    <row r="2366" spans="1:4" x14ac:dyDescent="0.25">
      <c r="A2366" s="44">
        <v>0.71964119518799641</v>
      </c>
      <c r="B2366" s="43">
        <v>40</v>
      </c>
      <c r="C2366" s="43">
        <v>45</v>
      </c>
      <c r="D2366" s="43" t="s">
        <v>9</v>
      </c>
    </row>
    <row r="2367" spans="1:4" x14ac:dyDescent="0.25">
      <c r="A2367" s="44">
        <v>0.72138439001681787</v>
      </c>
      <c r="B2367" s="43">
        <v>40</v>
      </c>
      <c r="C2367" s="43">
        <v>46</v>
      </c>
      <c r="D2367" s="43" t="s">
        <v>9</v>
      </c>
    </row>
    <row r="2368" spans="1:4" x14ac:dyDescent="0.25">
      <c r="A2368" s="44">
        <v>0.72252932313110241</v>
      </c>
      <c r="B2368" s="43">
        <v>40</v>
      </c>
      <c r="C2368" s="43">
        <v>47</v>
      </c>
      <c r="D2368" s="43" t="s">
        <v>9</v>
      </c>
    </row>
    <row r="2369" spans="1:4" x14ac:dyDescent="0.25">
      <c r="A2369" s="44">
        <v>0.72408319954447253</v>
      </c>
      <c r="B2369" s="43">
        <v>40</v>
      </c>
      <c r="C2369" s="43">
        <v>48</v>
      </c>
      <c r="D2369" s="43" t="s">
        <v>9</v>
      </c>
    </row>
    <row r="2370" spans="1:4" x14ac:dyDescent="0.25">
      <c r="A2370" s="44">
        <v>0.72508927558205827</v>
      </c>
      <c r="B2370" s="43">
        <v>40</v>
      </c>
      <c r="C2370" s="43">
        <v>49</v>
      </c>
      <c r="D2370" s="43" t="s">
        <v>9</v>
      </c>
    </row>
    <row r="2371" spans="1:4" x14ac:dyDescent="0.25">
      <c r="A2371" s="44">
        <v>0.72720049721632773</v>
      </c>
      <c r="B2371" s="43">
        <v>40</v>
      </c>
      <c r="C2371" s="43">
        <v>50</v>
      </c>
      <c r="D2371" s="43" t="s">
        <v>9</v>
      </c>
    </row>
    <row r="2372" spans="1:4" x14ac:dyDescent="0.25">
      <c r="A2372" s="44">
        <v>0.7292559935868238</v>
      </c>
      <c r="B2372" s="43">
        <v>40</v>
      </c>
      <c r="C2372" s="43">
        <v>51</v>
      </c>
      <c r="D2372" s="43" t="s">
        <v>9</v>
      </c>
    </row>
    <row r="2373" spans="1:4" x14ac:dyDescent="0.25">
      <c r="A2373" s="44">
        <v>0.73070908396987955</v>
      </c>
      <c r="B2373" s="43">
        <v>40</v>
      </c>
      <c r="C2373" s="43">
        <v>52</v>
      </c>
      <c r="D2373" s="43" t="s">
        <v>9</v>
      </c>
    </row>
    <row r="2374" spans="1:4" x14ac:dyDescent="0.25">
      <c r="A2374" s="44">
        <v>0.73138311437893666</v>
      </c>
      <c r="B2374" s="43">
        <v>40</v>
      </c>
      <c r="C2374" s="43">
        <v>53</v>
      </c>
      <c r="D2374" s="43" t="s">
        <v>9</v>
      </c>
    </row>
    <row r="2375" spans="1:4" x14ac:dyDescent="0.25">
      <c r="A2375" s="44">
        <v>0.73168288840735052</v>
      </c>
      <c r="B2375" s="43">
        <v>40</v>
      </c>
      <c r="C2375" s="43">
        <v>54</v>
      </c>
      <c r="D2375" s="43" t="s">
        <v>9</v>
      </c>
    </row>
    <row r="2376" spans="1:4" x14ac:dyDescent="0.25">
      <c r="A2376" s="44">
        <v>0.73187583411941448</v>
      </c>
      <c r="B2376" s="43">
        <v>40</v>
      </c>
      <c r="C2376" s="43">
        <v>55</v>
      </c>
      <c r="D2376" s="43" t="s">
        <v>9</v>
      </c>
    </row>
    <row r="2377" spans="1:4" x14ac:dyDescent="0.25">
      <c r="A2377" s="44">
        <v>0.7316820365075879</v>
      </c>
      <c r="B2377" s="43">
        <v>40</v>
      </c>
      <c r="C2377" s="43">
        <v>56</v>
      </c>
      <c r="D2377" s="43" t="s">
        <v>9</v>
      </c>
    </row>
    <row r="2378" spans="1:4" x14ac:dyDescent="0.25">
      <c r="A2378" s="44">
        <v>0.73178222546906679</v>
      </c>
      <c r="B2378" s="43">
        <v>40</v>
      </c>
      <c r="C2378" s="43">
        <v>57</v>
      </c>
      <c r="D2378" s="43" t="s">
        <v>9</v>
      </c>
    </row>
    <row r="2379" spans="1:4" x14ac:dyDescent="0.25">
      <c r="A2379" s="44">
        <v>0.73178222546906679</v>
      </c>
      <c r="B2379" s="43">
        <v>40</v>
      </c>
      <c r="C2379" s="43">
        <v>58</v>
      </c>
      <c r="D2379" s="43" t="s">
        <v>9</v>
      </c>
    </row>
    <row r="2380" spans="1:4" x14ac:dyDescent="0.25">
      <c r="A2380" s="44"/>
      <c r="B2380" s="43">
        <v>41</v>
      </c>
      <c r="C2380" s="43">
        <v>1</v>
      </c>
      <c r="D2380" s="43" t="s">
        <v>9</v>
      </c>
    </row>
    <row r="2381" spans="1:4" x14ac:dyDescent="0.25">
      <c r="A2381" s="44"/>
      <c r="B2381" s="43">
        <v>41</v>
      </c>
      <c r="C2381" s="43">
        <v>2</v>
      </c>
      <c r="D2381" s="43" t="s">
        <v>9</v>
      </c>
    </row>
    <row r="2382" spans="1:4" x14ac:dyDescent="0.25">
      <c r="A2382" s="44"/>
      <c r="B2382" s="43">
        <v>41</v>
      </c>
      <c r="C2382" s="43">
        <v>3</v>
      </c>
      <c r="D2382" s="43" t="s">
        <v>9</v>
      </c>
    </row>
    <row r="2383" spans="1:4" x14ac:dyDescent="0.25">
      <c r="A2383" s="44"/>
      <c r="B2383" s="43">
        <v>41</v>
      </c>
      <c r="C2383" s="43">
        <v>4</v>
      </c>
      <c r="D2383" s="43" t="s">
        <v>9</v>
      </c>
    </row>
    <row r="2384" spans="1:4" x14ac:dyDescent="0.25">
      <c r="A2384" s="44"/>
      <c r="B2384" s="43">
        <v>41</v>
      </c>
      <c r="C2384" s="43">
        <v>5</v>
      </c>
      <c r="D2384" s="43" t="s">
        <v>9</v>
      </c>
    </row>
    <row r="2385" spans="1:4" x14ac:dyDescent="0.25">
      <c r="A2385" s="44"/>
      <c r="B2385" s="43">
        <v>41</v>
      </c>
      <c r="C2385" s="43">
        <v>6</v>
      </c>
      <c r="D2385" s="43" t="s">
        <v>9</v>
      </c>
    </row>
    <row r="2386" spans="1:4" x14ac:dyDescent="0.25">
      <c r="A2386" s="44"/>
      <c r="B2386" s="43">
        <v>41</v>
      </c>
      <c r="C2386" s="43">
        <v>7</v>
      </c>
      <c r="D2386" s="43" t="s">
        <v>9</v>
      </c>
    </row>
    <row r="2387" spans="1:4" x14ac:dyDescent="0.25">
      <c r="A2387" s="44"/>
      <c r="B2387" s="43">
        <v>41</v>
      </c>
      <c r="C2387" s="43">
        <v>8</v>
      </c>
      <c r="D2387" s="43" t="s">
        <v>9</v>
      </c>
    </row>
    <row r="2388" spans="1:4" x14ac:dyDescent="0.25">
      <c r="A2388" s="44"/>
      <c r="B2388" s="43">
        <v>41</v>
      </c>
      <c r="C2388" s="43">
        <v>9</v>
      </c>
      <c r="D2388" s="43" t="s">
        <v>9</v>
      </c>
    </row>
    <row r="2389" spans="1:4" x14ac:dyDescent="0.25">
      <c r="A2389" s="44"/>
      <c r="B2389" s="43">
        <v>41</v>
      </c>
      <c r="C2389" s="43">
        <v>10</v>
      </c>
      <c r="D2389" s="43" t="s">
        <v>9</v>
      </c>
    </row>
    <row r="2390" spans="1:4" x14ac:dyDescent="0.25">
      <c r="A2390" s="44"/>
      <c r="B2390" s="43">
        <v>41</v>
      </c>
      <c r="C2390" s="43">
        <v>11</v>
      </c>
      <c r="D2390" s="43" t="s">
        <v>9</v>
      </c>
    </row>
    <row r="2391" spans="1:4" x14ac:dyDescent="0.25">
      <c r="A2391" s="44"/>
      <c r="B2391" s="43">
        <v>41</v>
      </c>
      <c r="C2391" s="43">
        <v>12</v>
      </c>
      <c r="D2391" s="43" t="s">
        <v>9</v>
      </c>
    </row>
    <row r="2392" spans="1:4" x14ac:dyDescent="0.25">
      <c r="A2392" s="44"/>
      <c r="B2392" s="43">
        <v>41</v>
      </c>
      <c r="C2392" s="43">
        <v>13</v>
      </c>
      <c r="D2392" s="43" t="s">
        <v>9</v>
      </c>
    </row>
    <row r="2393" spans="1:4" x14ac:dyDescent="0.25">
      <c r="A2393" s="44"/>
      <c r="B2393" s="43">
        <v>41</v>
      </c>
      <c r="C2393" s="43">
        <v>14</v>
      </c>
      <c r="D2393" s="43" t="s">
        <v>9</v>
      </c>
    </row>
    <row r="2394" spans="1:4" x14ac:dyDescent="0.25">
      <c r="A2394" s="44"/>
      <c r="B2394" s="43">
        <v>41</v>
      </c>
      <c r="C2394" s="43">
        <v>15</v>
      </c>
      <c r="D2394" s="43" t="s">
        <v>9</v>
      </c>
    </row>
    <row r="2395" spans="1:4" x14ac:dyDescent="0.25">
      <c r="A2395" s="44"/>
      <c r="B2395" s="43">
        <v>41</v>
      </c>
      <c r="C2395" s="43">
        <v>16</v>
      </c>
      <c r="D2395" s="43" t="s">
        <v>9</v>
      </c>
    </row>
    <row r="2396" spans="1:4" x14ac:dyDescent="0.25">
      <c r="A2396" s="44"/>
      <c r="B2396" s="43">
        <v>41</v>
      </c>
      <c r="C2396" s="43">
        <v>17</v>
      </c>
      <c r="D2396" s="43" t="s">
        <v>9</v>
      </c>
    </row>
    <row r="2397" spans="1:4" x14ac:dyDescent="0.25">
      <c r="A2397" s="44"/>
      <c r="B2397" s="43">
        <v>41</v>
      </c>
      <c r="C2397" s="43">
        <v>18</v>
      </c>
      <c r="D2397" s="43" t="s">
        <v>9</v>
      </c>
    </row>
    <row r="2398" spans="1:4" x14ac:dyDescent="0.25">
      <c r="A2398" s="44"/>
      <c r="B2398" s="43">
        <v>41</v>
      </c>
      <c r="C2398" s="43">
        <v>19</v>
      </c>
      <c r="D2398" s="43" t="s">
        <v>9</v>
      </c>
    </row>
    <row r="2399" spans="1:4" x14ac:dyDescent="0.25">
      <c r="A2399" s="44"/>
      <c r="B2399" s="43">
        <v>41</v>
      </c>
      <c r="C2399" s="43">
        <v>20</v>
      </c>
      <c r="D2399" s="43" t="s">
        <v>9</v>
      </c>
    </row>
    <row r="2400" spans="1:4" x14ac:dyDescent="0.25">
      <c r="A2400" s="44"/>
      <c r="B2400" s="43">
        <v>41</v>
      </c>
      <c r="C2400" s="43">
        <v>21</v>
      </c>
      <c r="D2400" s="43" t="s">
        <v>9</v>
      </c>
    </row>
    <row r="2401" spans="1:4" x14ac:dyDescent="0.25">
      <c r="A2401" s="44"/>
      <c r="B2401" s="43">
        <v>41</v>
      </c>
      <c r="C2401" s="43">
        <v>22</v>
      </c>
      <c r="D2401" s="43" t="s">
        <v>9</v>
      </c>
    </row>
    <row r="2402" spans="1:4" x14ac:dyDescent="0.25">
      <c r="A2402" s="44"/>
      <c r="B2402" s="43">
        <v>41</v>
      </c>
      <c r="C2402" s="43">
        <v>23</v>
      </c>
      <c r="D2402" s="43" t="s">
        <v>9</v>
      </c>
    </row>
    <row r="2403" spans="1:4" x14ac:dyDescent="0.25">
      <c r="A2403" s="44"/>
      <c r="B2403" s="43">
        <v>41</v>
      </c>
      <c r="C2403" s="43">
        <v>24</v>
      </c>
      <c r="D2403" s="43" t="s">
        <v>9</v>
      </c>
    </row>
    <row r="2404" spans="1:4" x14ac:dyDescent="0.25">
      <c r="A2404" s="44"/>
      <c r="B2404" s="43">
        <v>41</v>
      </c>
      <c r="C2404" s="43">
        <v>25</v>
      </c>
      <c r="D2404" s="43" t="s">
        <v>9</v>
      </c>
    </row>
    <row r="2405" spans="1:4" x14ac:dyDescent="0.25">
      <c r="A2405" s="44"/>
      <c r="B2405" s="43">
        <v>41</v>
      </c>
      <c r="C2405" s="43">
        <v>26</v>
      </c>
      <c r="D2405" s="43" t="s">
        <v>9</v>
      </c>
    </row>
    <row r="2406" spans="1:4" x14ac:dyDescent="0.25">
      <c r="A2406" s="44"/>
      <c r="B2406" s="43">
        <v>41</v>
      </c>
      <c r="C2406" s="43">
        <v>27</v>
      </c>
      <c r="D2406" s="43" t="s">
        <v>9</v>
      </c>
    </row>
    <row r="2407" spans="1:4" x14ac:dyDescent="0.25">
      <c r="A2407" s="44"/>
      <c r="B2407" s="43">
        <v>41</v>
      </c>
      <c r="C2407" s="43">
        <v>28</v>
      </c>
      <c r="D2407" s="43" t="s">
        <v>9</v>
      </c>
    </row>
    <row r="2408" spans="1:4" x14ac:dyDescent="0.25">
      <c r="A2408" s="44"/>
      <c r="B2408" s="43">
        <v>41</v>
      </c>
      <c r="C2408" s="43">
        <v>29</v>
      </c>
      <c r="D2408" s="43" t="s">
        <v>9</v>
      </c>
    </row>
    <row r="2409" spans="1:4" x14ac:dyDescent="0.25">
      <c r="A2409" s="44"/>
      <c r="B2409" s="43">
        <v>41</v>
      </c>
      <c r="C2409" s="43">
        <v>30</v>
      </c>
      <c r="D2409" s="43" t="s">
        <v>9</v>
      </c>
    </row>
    <row r="2410" spans="1:4" x14ac:dyDescent="0.25">
      <c r="A2410" s="44"/>
      <c r="B2410" s="43">
        <v>41</v>
      </c>
      <c r="C2410" s="43">
        <v>31</v>
      </c>
      <c r="D2410" s="43" t="s">
        <v>9</v>
      </c>
    </row>
    <row r="2411" spans="1:4" x14ac:dyDescent="0.25">
      <c r="A2411" s="44"/>
      <c r="B2411" s="43">
        <v>41</v>
      </c>
      <c r="C2411" s="43">
        <v>32</v>
      </c>
      <c r="D2411" s="43" t="s">
        <v>9</v>
      </c>
    </row>
    <row r="2412" spans="1:4" x14ac:dyDescent="0.25">
      <c r="A2412" s="44"/>
      <c r="B2412" s="43">
        <v>41</v>
      </c>
      <c r="C2412" s="43">
        <v>33</v>
      </c>
      <c r="D2412" s="43" t="s">
        <v>9</v>
      </c>
    </row>
    <row r="2413" spans="1:4" x14ac:dyDescent="0.25">
      <c r="A2413" s="44"/>
      <c r="B2413" s="43">
        <v>41</v>
      </c>
      <c r="C2413" s="43">
        <v>34</v>
      </c>
      <c r="D2413" s="43" t="s">
        <v>9</v>
      </c>
    </row>
    <row r="2414" spans="1:4" x14ac:dyDescent="0.25">
      <c r="A2414" s="44"/>
      <c r="B2414" s="43">
        <v>41</v>
      </c>
      <c r="C2414" s="43">
        <v>35</v>
      </c>
      <c r="D2414" s="43" t="s">
        <v>9</v>
      </c>
    </row>
    <row r="2415" spans="1:4" x14ac:dyDescent="0.25">
      <c r="A2415" s="44"/>
      <c r="B2415" s="43">
        <v>41</v>
      </c>
      <c r="C2415" s="43">
        <v>36</v>
      </c>
      <c r="D2415" s="43" t="s">
        <v>9</v>
      </c>
    </row>
    <row r="2416" spans="1:4" x14ac:dyDescent="0.25">
      <c r="A2416" s="44"/>
      <c r="B2416" s="43">
        <v>41</v>
      </c>
      <c r="C2416" s="43">
        <v>37</v>
      </c>
      <c r="D2416" s="43" t="s">
        <v>9</v>
      </c>
    </row>
    <row r="2417" spans="1:4" x14ac:dyDescent="0.25">
      <c r="A2417" s="44"/>
      <c r="B2417" s="43">
        <v>41</v>
      </c>
      <c r="C2417" s="43">
        <v>38</v>
      </c>
      <c r="D2417" s="43" t="s">
        <v>9</v>
      </c>
    </row>
    <row r="2418" spans="1:4" x14ac:dyDescent="0.25">
      <c r="A2418" s="44"/>
      <c r="B2418" s="43">
        <v>41</v>
      </c>
      <c r="C2418" s="43">
        <v>39</v>
      </c>
      <c r="D2418" s="43" t="s">
        <v>9</v>
      </c>
    </row>
    <row r="2419" spans="1:4" x14ac:dyDescent="0.25">
      <c r="A2419" s="44"/>
      <c r="B2419" s="43">
        <v>41</v>
      </c>
      <c r="C2419" s="43">
        <v>40</v>
      </c>
      <c r="D2419" s="43" t="s">
        <v>9</v>
      </c>
    </row>
    <row r="2420" spans="1:4" x14ac:dyDescent="0.25">
      <c r="A2420" s="44">
        <v>0.70977751695279179</v>
      </c>
      <c r="B2420" s="43">
        <v>41</v>
      </c>
      <c r="C2420" s="43">
        <v>41</v>
      </c>
      <c r="D2420" s="43" t="s">
        <v>9</v>
      </c>
    </row>
    <row r="2421" spans="1:4" x14ac:dyDescent="0.25">
      <c r="A2421" s="44">
        <v>0.71449810428591309</v>
      </c>
      <c r="B2421" s="43">
        <v>41</v>
      </c>
      <c r="C2421" s="43">
        <v>42</v>
      </c>
      <c r="D2421" s="43" t="s">
        <v>9</v>
      </c>
    </row>
    <row r="2422" spans="1:4" x14ac:dyDescent="0.25">
      <c r="A2422" s="44">
        <v>0.71769877815546113</v>
      </c>
      <c r="B2422" s="43">
        <v>41</v>
      </c>
      <c r="C2422" s="43">
        <v>43</v>
      </c>
      <c r="D2422" s="43" t="s">
        <v>9</v>
      </c>
    </row>
    <row r="2423" spans="1:4" x14ac:dyDescent="0.25">
      <c r="A2423" s="44">
        <v>0.72035280198327944</v>
      </c>
      <c r="B2423" s="43">
        <v>41</v>
      </c>
      <c r="C2423" s="43">
        <v>44</v>
      </c>
      <c r="D2423" s="43" t="s">
        <v>9</v>
      </c>
    </row>
    <row r="2424" spans="1:4" x14ac:dyDescent="0.25">
      <c r="A2424" s="44">
        <v>0.7223867582062653</v>
      </c>
      <c r="B2424" s="43">
        <v>41</v>
      </c>
      <c r="C2424" s="43">
        <v>45</v>
      </c>
      <c r="D2424" s="43" t="s">
        <v>9</v>
      </c>
    </row>
    <row r="2425" spans="1:4" x14ac:dyDescent="0.25">
      <c r="A2425" s="44">
        <v>0.72408929087838869</v>
      </c>
      <c r="B2425" s="43">
        <v>41</v>
      </c>
      <c r="C2425" s="43">
        <v>46</v>
      </c>
      <c r="D2425" s="43" t="s">
        <v>9</v>
      </c>
    </row>
    <row r="2426" spans="1:4" x14ac:dyDescent="0.25">
      <c r="A2426" s="44">
        <v>0.72519159528272592</v>
      </c>
      <c r="B2426" s="43">
        <v>41</v>
      </c>
      <c r="C2426" s="43">
        <v>47</v>
      </c>
      <c r="D2426" s="43" t="s">
        <v>9</v>
      </c>
    </row>
    <row r="2427" spans="1:4" x14ac:dyDescent="0.25">
      <c r="A2427" s="44">
        <v>0.72672403148203835</v>
      </c>
      <c r="B2427" s="43">
        <v>41</v>
      </c>
      <c r="C2427" s="43">
        <v>48</v>
      </c>
      <c r="D2427" s="43" t="s">
        <v>9</v>
      </c>
    </row>
    <row r="2428" spans="1:4" x14ac:dyDescent="0.25">
      <c r="A2428" s="44">
        <v>0.72771025116861754</v>
      </c>
      <c r="B2428" s="43">
        <v>41</v>
      </c>
      <c r="C2428" s="43">
        <v>49</v>
      </c>
      <c r="D2428" s="43" t="s">
        <v>9</v>
      </c>
    </row>
    <row r="2429" spans="1:4" x14ac:dyDescent="0.25">
      <c r="A2429" s="44">
        <v>0.72990735500540604</v>
      </c>
      <c r="B2429" s="43">
        <v>41</v>
      </c>
      <c r="C2429" s="43">
        <v>50</v>
      </c>
      <c r="D2429" s="43" t="s">
        <v>9</v>
      </c>
    </row>
    <row r="2430" spans="1:4" x14ac:dyDescent="0.25">
      <c r="A2430" s="44">
        <v>0.73201820730258949</v>
      </c>
      <c r="B2430" s="43">
        <v>41</v>
      </c>
      <c r="C2430" s="43">
        <v>51</v>
      </c>
      <c r="D2430" s="43" t="s">
        <v>9</v>
      </c>
    </row>
    <row r="2431" spans="1:4" x14ac:dyDescent="0.25">
      <c r="A2431" s="44">
        <v>0.73350795046278383</v>
      </c>
      <c r="B2431" s="43">
        <v>41</v>
      </c>
      <c r="C2431" s="43">
        <v>52</v>
      </c>
      <c r="D2431" s="43" t="s">
        <v>9</v>
      </c>
    </row>
    <row r="2432" spans="1:4" x14ac:dyDescent="0.25">
      <c r="A2432" s="44">
        <v>0.73419435717473858</v>
      </c>
      <c r="B2432" s="43">
        <v>41</v>
      </c>
      <c r="C2432" s="43">
        <v>53</v>
      </c>
      <c r="D2432" s="43" t="s">
        <v>9</v>
      </c>
    </row>
    <row r="2433" spans="1:4" x14ac:dyDescent="0.25">
      <c r="A2433" s="44">
        <v>0.7344857403957602</v>
      </c>
      <c r="B2433" s="43">
        <v>41</v>
      </c>
      <c r="C2433" s="43">
        <v>54</v>
      </c>
      <c r="D2433" s="43" t="s">
        <v>9</v>
      </c>
    </row>
    <row r="2434" spans="1:4" x14ac:dyDescent="0.25">
      <c r="A2434" s="44">
        <v>0.73466256832545962</v>
      </c>
      <c r="B2434" s="43">
        <v>41</v>
      </c>
      <c r="C2434" s="43">
        <v>55</v>
      </c>
      <c r="D2434" s="43" t="s">
        <v>9</v>
      </c>
    </row>
    <row r="2435" spans="1:4" x14ac:dyDescent="0.25">
      <c r="A2435" s="44">
        <v>0.73445256676307746</v>
      </c>
      <c r="B2435" s="43">
        <v>41</v>
      </c>
      <c r="C2435" s="43">
        <v>56</v>
      </c>
      <c r="D2435" s="43" t="s">
        <v>9</v>
      </c>
    </row>
    <row r="2436" spans="1:4" x14ac:dyDescent="0.25">
      <c r="A2436" s="44">
        <v>0.73455152187688244</v>
      </c>
      <c r="B2436" s="43">
        <v>41</v>
      </c>
      <c r="C2436" s="43">
        <v>57</v>
      </c>
      <c r="D2436" s="43" t="s">
        <v>9</v>
      </c>
    </row>
    <row r="2437" spans="1:4" x14ac:dyDescent="0.25">
      <c r="A2437" s="44">
        <v>0.73455152187688244</v>
      </c>
      <c r="B2437" s="43">
        <v>41</v>
      </c>
      <c r="C2437" s="43">
        <v>58</v>
      </c>
      <c r="D2437" s="43" t="s">
        <v>9</v>
      </c>
    </row>
    <row r="2438" spans="1:4" x14ac:dyDescent="0.25">
      <c r="A2438" s="44"/>
      <c r="B2438" s="43">
        <v>42</v>
      </c>
      <c r="C2438" s="43">
        <v>1</v>
      </c>
      <c r="D2438" s="43" t="s">
        <v>9</v>
      </c>
    </row>
    <row r="2439" spans="1:4" x14ac:dyDescent="0.25">
      <c r="A2439" s="44"/>
      <c r="B2439" s="43">
        <v>42</v>
      </c>
      <c r="C2439" s="43">
        <v>2</v>
      </c>
      <c r="D2439" s="43" t="s">
        <v>9</v>
      </c>
    </row>
    <row r="2440" spans="1:4" x14ac:dyDescent="0.25">
      <c r="A2440" s="44"/>
      <c r="B2440" s="43">
        <v>42</v>
      </c>
      <c r="C2440" s="43">
        <v>3</v>
      </c>
      <c r="D2440" s="43" t="s">
        <v>9</v>
      </c>
    </row>
    <row r="2441" spans="1:4" x14ac:dyDescent="0.25">
      <c r="A2441" s="44"/>
      <c r="B2441" s="43">
        <v>42</v>
      </c>
      <c r="C2441" s="43">
        <v>4</v>
      </c>
      <c r="D2441" s="43" t="s">
        <v>9</v>
      </c>
    </row>
    <row r="2442" spans="1:4" x14ac:dyDescent="0.25">
      <c r="A2442" s="44"/>
      <c r="B2442" s="43">
        <v>42</v>
      </c>
      <c r="C2442" s="43">
        <v>5</v>
      </c>
      <c r="D2442" s="43" t="s">
        <v>9</v>
      </c>
    </row>
    <row r="2443" spans="1:4" x14ac:dyDescent="0.25">
      <c r="A2443" s="44"/>
      <c r="B2443" s="43">
        <v>42</v>
      </c>
      <c r="C2443" s="43">
        <v>6</v>
      </c>
      <c r="D2443" s="43" t="s">
        <v>9</v>
      </c>
    </row>
    <row r="2444" spans="1:4" x14ac:dyDescent="0.25">
      <c r="A2444" s="44"/>
      <c r="B2444" s="43">
        <v>42</v>
      </c>
      <c r="C2444" s="43">
        <v>7</v>
      </c>
      <c r="D2444" s="43" t="s">
        <v>9</v>
      </c>
    </row>
    <row r="2445" spans="1:4" x14ac:dyDescent="0.25">
      <c r="A2445" s="44"/>
      <c r="B2445" s="43">
        <v>42</v>
      </c>
      <c r="C2445" s="43">
        <v>8</v>
      </c>
      <c r="D2445" s="43" t="s">
        <v>9</v>
      </c>
    </row>
    <row r="2446" spans="1:4" x14ac:dyDescent="0.25">
      <c r="A2446" s="44"/>
      <c r="B2446" s="43">
        <v>42</v>
      </c>
      <c r="C2446" s="43">
        <v>9</v>
      </c>
      <c r="D2446" s="43" t="s">
        <v>9</v>
      </c>
    </row>
    <row r="2447" spans="1:4" x14ac:dyDescent="0.25">
      <c r="A2447" s="44"/>
      <c r="B2447" s="43">
        <v>42</v>
      </c>
      <c r="C2447" s="43">
        <v>10</v>
      </c>
      <c r="D2447" s="43" t="s">
        <v>9</v>
      </c>
    </row>
    <row r="2448" spans="1:4" x14ac:dyDescent="0.25">
      <c r="A2448" s="44"/>
      <c r="B2448" s="43">
        <v>42</v>
      </c>
      <c r="C2448" s="43">
        <v>11</v>
      </c>
      <c r="D2448" s="43" t="s">
        <v>9</v>
      </c>
    </row>
    <row r="2449" spans="1:4" x14ac:dyDescent="0.25">
      <c r="A2449" s="44"/>
      <c r="B2449" s="43">
        <v>42</v>
      </c>
      <c r="C2449" s="43">
        <v>12</v>
      </c>
      <c r="D2449" s="43" t="s">
        <v>9</v>
      </c>
    </row>
    <row r="2450" spans="1:4" x14ac:dyDescent="0.25">
      <c r="A2450" s="44"/>
      <c r="B2450" s="43">
        <v>42</v>
      </c>
      <c r="C2450" s="43">
        <v>13</v>
      </c>
      <c r="D2450" s="43" t="s">
        <v>9</v>
      </c>
    </row>
    <row r="2451" spans="1:4" x14ac:dyDescent="0.25">
      <c r="A2451" s="44"/>
      <c r="B2451" s="43">
        <v>42</v>
      </c>
      <c r="C2451" s="43">
        <v>14</v>
      </c>
      <c r="D2451" s="43" t="s">
        <v>9</v>
      </c>
    </row>
    <row r="2452" spans="1:4" x14ac:dyDescent="0.25">
      <c r="A2452" s="44"/>
      <c r="B2452" s="43">
        <v>42</v>
      </c>
      <c r="C2452" s="43">
        <v>15</v>
      </c>
      <c r="D2452" s="43" t="s">
        <v>9</v>
      </c>
    </row>
    <row r="2453" spans="1:4" x14ac:dyDescent="0.25">
      <c r="A2453" s="44"/>
      <c r="B2453" s="43">
        <v>42</v>
      </c>
      <c r="C2453" s="43">
        <v>16</v>
      </c>
      <c r="D2453" s="43" t="s">
        <v>9</v>
      </c>
    </row>
    <row r="2454" spans="1:4" x14ac:dyDescent="0.25">
      <c r="A2454" s="44"/>
      <c r="B2454" s="43">
        <v>42</v>
      </c>
      <c r="C2454" s="43">
        <v>17</v>
      </c>
      <c r="D2454" s="43" t="s">
        <v>9</v>
      </c>
    </row>
    <row r="2455" spans="1:4" x14ac:dyDescent="0.25">
      <c r="A2455" s="44"/>
      <c r="B2455" s="43">
        <v>42</v>
      </c>
      <c r="C2455" s="43">
        <v>18</v>
      </c>
      <c r="D2455" s="43" t="s">
        <v>9</v>
      </c>
    </row>
    <row r="2456" spans="1:4" x14ac:dyDescent="0.25">
      <c r="A2456" s="44"/>
      <c r="B2456" s="43">
        <v>42</v>
      </c>
      <c r="C2456" s="43">
        <v>19</v>
      </c>
      <c r="D2456" s="43" t="s">
        <v>9</v>
      </c>
    </row>
    <row r="2457" spans="1:4" x14ac:dyDescent="0.25">
      <c r="A2457" s="44"/>
      <c r="B2457" s="43">
        <v>42</v>
      </c>
      <c r="C2457" s="43">
        <v>20</v>
      </c>
      <c r="D2457" s="43" t="s">
        <v>9</v>
      </c>
    </row>
    <row r="2458" spans="1:4" x14ac:dyDescent="0.25">
      <c r="A2458" s="44"/>
      <c r="B2458" s="43">
        <v>42</v>
      </c>
      <c r="C2458" s="43">
        <v>21</v>
      </c>
      <c r="D2458" s="43" t="s">
        <v>9</v>
      </c>
    </row>
    <row r="2459" spans="1:4" x14ac:dyDescent="0.25">
      <c r="A2459" s="44"/>
      <c r="B2459" s="43">
        <v>42</v>
      </c>
      <c r="C2459" s="43">
        <v>22</v>
      </c>
      <c r="D2459" s="43" t="s">
        <v>9</v>
      </c>
    </row>
    <row r="2460" spans="1:4" x14ac:dyDescent="0.25">
      <c r="A2460" s="44"/>
      <c r="B2460" s="43">
        <v>42</v>
      </c>
      <c r="C2460" s="43">
        <v>23</v>
      </c>
      <c r="D2460" s="43" t="s">
        <v>9</v>
      </c>
    </row>
    <row r="2461" spans="1:4" x14ac:dyDescent="0.25">
      <c r="A2461" s="44"/>
      <c r="B2461" s="43">
        <v>42</v>
      </c>
      <c r="C2461" s="43">
        <v>24</v>
      </c>
      <c r="D2461" s="43" t="s">
        <v>9</v>
      </c>
    </row>
    <row r="2462" spans="1:4" x14ac:dyDescent="0.25">
      <c r="A2462" s="44"/>
      <c r="B2462" s="43">
        <v>42</v>
      </c>
      <c r="C2462" s="43">
        <v>25</v>
      </c>
      <c r="D2462" s="43" t="s">
        <v>9</v>
      </c>
    </row>
    <row r="2463" spans="1:4" x14ac:dyDescent="0.25">
      <c r="A2463" s="44"/>
      <c r="B2463" s="43">
        <v>42</v>
      </c>
      <c r="C2463" s="43">
        <v>26</v>
      </c>
      <c r="D2463" s="43" t="s">
        <v>9</v>
      </c>
    </row>
    <row r="2464" spans="1:4" x14ac:dyDescent="0.25">
      <c r="A2464" s="44"/>
      <c r="B2464" s="43">
        <v>42</v>
      </c>
      <c r="C2464" s="43">
        <v>27</v>
      </c>
      <c r="D2464" s="43" t="s">
        <v>9</v>
      </c>
    </row>
    <row r="2465" spans="1:4" x14ac:dyDescent="0.25">
      <c r="A2465" s="44"/>
      <c r="B2465" s="43">
        <v>42</v>
      </c>
      <c r="C2465" s="43">
        <v>28</v>
      </c>
      <c r="D2465" s="43" t="s">
        <v>9</v>
      </c>
    </row>
    <row r="2466" spans="1:4" x14ac:dyDescent="0.25">
      <c r="A2466" s="44"/>
      <c r="B2466" s="43">
        <v>42</v>
      </c>
      <c r="C2466" s="43">
        <v>29</v>
      </c>
      <c r="D2466" s="43" t="s">
        <v>9</v>
      </c>
    </row>
    <row r="2467" spans="1:4" x14ac:dyDescent="0.25">
      <c r="A2467" s="44"/>
      <c r="B2467" s="43">
        <v>42</v>
      </c>
      <c r="C2467" s="43">
        <v>30</v>
      </c>
      <c r="D2467" s="43" t="s">
        <v>9</v>
      </c>
    </row>
    <row r="2468" spans="1:4" x14ac:dyDescent="0.25">
      <c r="A2468" s="44"/>
      <c r="B2468" s="43">
        <v>42</v>
      </c>
      <c r="C2468" s="43">
        <v>31</v>
      </c>
      <c r="D2468" s="43" t="s">
        <v>9</v>
      </c>
    </row>
    <row r="2469" spans="1:4" x14ac:dyDescent="0.25">
      <c r="A2469" s="44"/>
      <c r="B2469" s="43">
        <v>42</v>
      </c>
      <c r="C2469" s="43">
        <v>32</v>
      </c>
      <c r="D2469" s="43" t="s">
        <v>9</v>
      </c>
    </row>
    <row r="2470" spans="1:4" x14ac:dyDescent="0.25">
      <c r="A2470" s="44"/>
      <c r="B2470" s="43">
        <v>42</v>
      </c>
      <c r="C2470" s="43">
        <v>33</v>
      </c>
      <c r="D2470" s="43" t="s">
        <v>9</v>
      </c>
    </row>
    <row r="2471" spans="1:4" x14ac:dyDescent="0.25">
      <c r="A2471" s="44"/>
      <c r="B2471" s="43">
        <v>42</v>
      </c>
      <c r="C2471" s="43">
        <v>34</v>
      </c>
      <c r="D2471" s="43" t="s">
        <v>9</v>
      </c>
    </row>
    <row r="2472" spans="1:4" x14ac:dyDescent="0.25">
      <c r="A2472" s="44"/>
      <c r="B2472" s="43">
        <v>42</v>
      </c>
      <c r="C2472" s="43">
        <v>35</v>
      </c>
      <c r="D2472" s="43" t="s">
        <v>9</v>
      </c>
    </row>
    <row r="2473" spans="1:4" x14ac:dyDescent="0.25">
      <c r="A2473" s="44"/>
      <c r="B2473" s="43">
        <v>42</v>
      </c>
      <c r="C2473" s="43">
        <v>36</v>
      </c>
      <c r="D2473" s="43" t="s">
        <v>9</v>
      </c>
    </row>
    <row r="2474" spans="1:4" x14ac:dyDescent="0.25">
      <c r="A2474" s="44"/>
      <c r="B2474" s="43">
        <v>42</v>
      </c>
      <c r="C2474" s="43">
        <v>37</v>
      </c>
      <c r="D2474" s="43" t="s">
        <v>9</v>
      </c>
    </row>
    <row r="2475" spans="1:4" x14ac:dyDescent="0.25">
      <c r="A2475" s="44"/>
      <c r="B2475" s="43">
        <v>42</v>
      </c>
      <c r="C2475" s="43">
        <v>38</v>
      </c>
      <c r="D2475" s="43" t="s">
        <v>9</v>
      </c>
    </row>
    <row r="2476" spans="1:4" x14ac:dyDescent="0.25">
      <c r="A2476" s="44"/>
      <c r="B2476" s="43">
        <v>42</v>
      </c>
      <c r="C2476" s="43">
        <v>39</v>
      </c>
      <c r="D2476" s="43" t="s">
        <v>9</v>
      </c>
    </row>
    <row r="2477" spans="1:4" x14ac:dyDescent="0.25">
      <c r="A2477" s="44"/>
      <c r="B2477" s="43">
        <v>42</v>
      </c>
      <c r="C2477" s="43">
        <v>40</v>
      </c>
      <c r="D2477" s="43" t="s">
        <v>9</v>
      </c>
    </row>
    <row r="2478" spans="1:4" x14ac:dyDescent="0.25">
      <c r="A2478" s="44"/>
      <c r="B2478" s="43">
        <v>42</v>
      </c>
      <c r="C2478" s="43">
        <v>41</v>
      </c>
      <c r="D2478" s="43" t="s">
        <v>9</v>
      </c>
    </row>
    <row r="2479" spans="1:4" x14ac:dyDescent="0.25">
      <c r="A2479" s="44">
        <v>0.71674900567029365</v>
      </c>
      <c r="B2479" s="43">
        <v>42</v>
      </c>
      <c r="C2479" s="43">
        <v>42</v>
      </c>
      <c r="D2479" s="43" t="s">
        <v>9</v>
      </c>
    </row>
    <row r="2480" spans="1:4" x14ac:dyDescent="0.25">
      <c r="A2480" s="44">
        <v>0.72000920512165745</v>
      </c>
      <c r="B2480" s="43">
        <v>42</v>
      </c>
      <c r="C2480" s="43">
        <v>43</v>
      </c>
      <c r="D2480" s="43" t="s">
        <v>9</v>
      </c>
    </row>
    <row r="2481" spans="1:4" x14ac:dyDescent="0.25">
      <c r="A2481" s="44">
        <v>0.72267520926297313</v>
      </c>
      <c r="B2481" s="43">
        <v>42</v>
      </c>
      <c r="C2481" s="43">
        <v>44</v>
      </c>
      <c r="D2481" s="43" t="s">
        <v>9</v>
      </c>
    </row>
    <row r="2482" spans="1:4" x14ac:dyDescent="0.25">
      <c r="A2482" s="44">
        <v>0.72468977202430063</v>
      </c>
      <c r="B2482" s="43">
        <v>42</v>
      </c>
      <c r="C2482" s="43">
        <v>45</v>
      </c>
      <c r="D2482" s="43" t="s">
        <v>9</v>
      </c>
    </row>
    <row r="2483" spans="1:4" x14ac:dyDescent="0.25">
      <c r="A2483" s="44">
        <v>0.72634851740890749</v>
      </c>
      <c r="B2483" s="43">
        <v>42</v>
      </c>
      <c r="C2483" s="43">
        <v>46</v>
      </c>
      <c r="D2483" s="43" t="s">
        <v>9</v>
      </c>
    </row>
    <row r="2484" spans="1:4" x14ac:dyDescent="0.25">
      <c r="A2484" s="44">
        <v>0.72740508967661366</v>
      </c>
      <c r="B2484" s="43">
        <v>42</v>
      </c>
      <c r="C2484" s="43">
        <v>47</v>
      </c>
      <c r="D2484" s="43" t="s">
        <v>9</v>
      </c>
    </row>
    <row r="2485" spans="1:4" x14ac:dyDescent="0.25">
      <c r="A2485" s="44">
        <v>0.72891322364261457</v>
      </c>
      <c r="B2485" s="43">
        <v>42</v>
      </c>
      <c r="C2485" s="43">
        <v>48</v>
      </c>
      <c r="D2485" s="43" t="s">
        <v>9</v>
      </c>
    </row>
    <row r="2486" spans="1:4" x14ac:dyDescent="0.25">
      <c r="A2486" s="44">
        <v>0.72987695589360246</v>
      </c>
      <c r="B2486" s="43">
        <v>42</v>
      </c>
      <c r="C2486" s="43">
        <v>49</v>
      </c>
      <c r="D2486" s="43" t="s">
        <v>9</v>
      </c>
    </row>
    <row r="2487" spans="1:4" x14ac:dyDescent="0.25">
      <c r="A2487" s="44">
        <v>0.73217208700391101</v>
      </c>
      <c r="B2487" s="43">
        <v>42</v>
      </c>
      <c r="C2487" s="43">
        <v>50</v>
      </c>
      <c r="D2487" s="43" t="s">
        <v>9</v>
      </c>
    </row>
    <row r="2488" spans="1:4" x14ac:dyDescent="0.25">
      <c r="A2488" s="44">
        <v>0.73434025463546415</v>
      </c>
      <c r="B2488" s="43">
        <v>42</v>
      </c>
      <c r="C2488" s="43">
        <v>51</v>
      </c>
      <c r="D2488" s="43" t="s">
        <v>9</v>
      </c>
    </row>
    <row r="2489" spans="1:4" x14ac:dyDescent="0.25">
      <c r="A2489" s="44">
        <v>0.73586865161234227</v>
      </c>
      <c r="B2489" s="43">
        <v>42</v>
      </c>
      <c r="C2489" s="43">
        <v>52</v>
      </c>
      <c r="D2489" s="43" t="s">
        <v>9</v>
      </c>
    </row>
    <row r="2490" spans="1:4" x14ac:dyDescent="0.25">
      <c r="A2490" s="44">
        <v>0.73656837022295241</v>
      </c>
      <c r="B2490" s="43">
        <v>42</v>
      </c>
      <c r="C2490" s="43">
        <v>53</v>
      </c>
      <c r="D2490" s="43" t="s">
        <v>9</v>
      </c>
    </row>
    <row r="2491" spans="1:4" x14ac:dyDescent="0.25">
      <c r="A2491" s="44">
        <v>0.73685110105372464</v>
      </c>
      <c r="B2491" s="43">
        <v>42</v>
      </c>
      <c r="C2491" s="43">
        <v>54</v>
      </c>
      <c r="D2491" s="43" t="s">
        <v>9</v>
      </c>
    </row>
    <row r="2492" spans="1:4" x14ac:dyDescent="0.25">
      <c r="A2492" s="44">
        <v>0.73701084264469297</v>
      </c>
      <c r="B2492" s="43">
        <v>42</v>
      </c>
      <c r="C2492" s="43">
        <v>55</v>
      </c>
      <c r="D2492" s="43" t="s">
        <v>9</v>
      </c>
    </row>
    <row r="2493" spans="1:4" x14ac:dyDescent="0.25">
      <c r="A2493" s="44">
        <v>0.73678389450381909</v>
      </c>
      <c r="B2493" s="43">
        <v>42</v>
      </c>
      <c r="C2493" s="43">
        <v>56</v>
      </c>
      <c r="D2493" s="43" t="s">
        <v>9</v>
      </c>
    </row>
    <row r="2494" spans="1:4" x14ac:dyDescent="0.25">
      <c r="A2494" s="44">
        <v>0.73688130303994448</v>
      </c>
      <c r="B2494" s="43">
        <v>42</v>
      </c>
      <c r="C2494" s="43">
        <v>57</v>
      </c>
      <c r="D2494" s="43" t="s">
        <v>9</v>
      </c>
    </row>
    <row r="2495" spans="1:4" x14ac:dyDescent="0.25">
      <c r="A2495" s="44">
        <v>0.73688130303994448</v>
      </c>
      <c r="B2495" s="43">
        <v>42</v>
      </c>
      <c r="C2495" s="43">
        <v>58</v>
      </c>
      <c r="D2495" s="43" t="s">
        <v>9</v>
      </c>
    </row>
    <row r="2496" spans="1:4" x14ac:dyDescent="0.25">
      <c r="A2496" s="44"/>
      <c r="B2496" s="43">
        <v>43</v>
      </c>
      <c r="C2496" s="43">
        <v>1</v>
      </c>
      <c r="D2496" s="43" t="s">
        <v>9</v>
      </c>
    </row>
    <row r="2497" spans="1:4" x14ac:dyDescent="0.25">
      <c r="A2497" s="44"/>
      <c r="B2497" s="43">
        <v>43</v>
      </c>
      <c r="C2497" s="43">
        <v>2</v>
      </c>
      <c r="D2497" s="43" t="s">
        <v>9</v>
      </c>
    </row>
    <row r="2498" spans="1:4" x14ac:dyDescent="0.25">
      <c r="A2498" s="44"/>
      <c r="B2498" s="43">
        <v>43</v>
      </c>
      <c r="C2498" s="43">
        <v>3</v>
      </c>
      <c r="D2498" s="43" t="s">
        <v>9</v>
      </c>
    </row>
    <row r="2499" spans="1:4" x14ac:dyDescent="0.25">
      <c r="A2499" s="44"/>
      <c r="B2499" s="43">
        <v>43</v>
      </c>
      <c r="C2499" s="43">
        <v>4</v>
      </c>
      <c r="D2499" s="43" t="s">
        <v>9</v>
      </c>
    </row>
    <row r="2500" spans="1:4" x14ac:dyDescent="0.25">
      <c r="A2500" s="44"/>
      <c r="B2500" s="43">
        <v>43</v>
      </c>
      <c r="C2500" s="43">
        <v>5</v>
      </c>
      <c r="D2500" s="43" t="s">
        <v>9</v>
      </c>
    </row>
    <row r="2501" spans="1:4" x14ac:dyDescent="0.25">
      <c r="A2501" s="44"/>
      <c r="B2501" s="43">
        <v>43</v>
      </c>
      <c r="C2501" s="43">
        <v>6</v>
      </c>
      <c r="D2501" s="43" t="s">
        <v>9</v>
      </c>
    </row>
    <row r="2502" spans="1:4" x14ac:dyDescent="0.25">
      <c r="A2502" s="44"/>
      <c r="B2502" s="43">
        <v>43</v>
      </c>
      <c r="C2502" s="43">
        <v>7</v>
      </c>
      <c r="D2502" s="43" t="s">
        <v>9</v>
      </c>
    </row>
    <row r="2503" spans="1:4" x14ac:dyDescent="0.25">
      <c r="A2503" s="44"/>
      <c r="B2503" s="43">
        <v>43</v>
      </c>
      <c r="C2503" s="43">
        <v>8</v>
      </c>
      <c r="D2503" s="43" t="s">
        <v>9</v>
      </c>
    </row>
    <row r="2504" spans="1:4" x14ac:dyDescent="0.25">
      <c r="A2504" s="44"/>
      <c r="B2504" s="43">
        <v>43</v>
      </c>
      <c r="C2504" s="43">
        <v>9</v>
      </c>
      <c r="D2504" s="43" t="s">
        <v>9</v>
      </c>
    </row>
    <row r="2505" spans="1:4" x14ac:dyDescent="0.25">
      <c r="A2505" s="44"/>
      <c r="B2505" s="43">
        <v>43</v>
      </c>
      <c r="C2505" s="43">
        <v>10</v>
      </c>
      <c r="D2505" s="43" t="s">
        <v>9</v>
      </c>
    </row>
    <row r="2506" spans="1:4" x14ac:dyDescent="0.25">
      <c r="A2506" s="44"/>
      <c r="B2506" s="43">
        <v>43</v>
      </c>
      <c r="C2506" s="43">
        <v>11</v>
      </c>
      <c r="D2506" s="43" t="s">
        <v>9</v>
      </c>
    </row>
    <row r="2507" spans="1:4" x14ac:dyDescent="0.25">
      <c r="A2507" s="44"/>
      <c r="B2507" s="43">
        <v>43</v>
      </c>
      <c r="C2507" s="43">
        <v>12</v>
      </c>
      <c r="D2507" s="43" t="s">
        <v>9</v>
      </c>
    </row>
    <row r="2508" spans="1:4" x14ac:dyDescent="0.25">
      <c r="A2508" s="44"/>
      <c r="B2508" s="43">
        <v>43</v>
      </c>
      <c r="C2508" s="43">
        <v>13</v>
      </c>
      <c r="D2508" s="43" t="s">
        <v>9</v>
      </c>
    </row>
    <row r="2509" spans="1:4" x14ac:dyDescent="0.25">
      <c r="A2509" s="44"/>
      <c r="B2509" s="43">
        <v>43</v>
      </c>
      <c r="C2509" s="43">
        <v>14</v>
      </c>
      <c r="D2509" s="43" t="s">
        <v>9</v>
      </c>
    </row>
    <row r="2510" spans="1:4" x14ac:dyDescent="0.25">
      <c r="A2510" s="44"/>
      <c r="B2510" s="43">
        <v>43</v>
      </c>
      <c r="C2510" s="43">
        <v>15</v>
      </c>
      <c r="D2510" s="43" t="s">
        <v>9</v>
      </c>
    </row>
    <row r="2511" spans="1:4" x14ac:dyDescent="0.25">
      <c r="A2511" s="44"/>
      <c r="B2511" s="43">
        <v>43</v>
      </c>
      <c r="C2511" s="43">
        <v>16</v>
      </c>
      <c r="D2511" s="43" t="s">
        <v>9</v>
      </c>
    </row>
    <row r="2512" spans="1:4" x14ac:dyDescent="0.25">
      <c r="A2512" s="44"/>
      <c r="B2512" s="43">
        <v>43</v>
      </c>
      <c r="C2512" s="43">
        <v>17</v>
      </c>
      <c r="D2512" s="43" t="s">
        <v>9</v>
      </c>
    </row>
    <row r="2513" spans="1:4" x14ac:dyDescent="0.25">
      <c r="A2513" s="44"/>
      <c r="B2513" s="43">
        <v>43</v>
      </c>
      <c r="C2513" s="43">
        <v>18</v>
      </c>
      <c r="D2513" s="43" t="s">
        <v>9</v>
      </c>
    </row>
    <row r="2514" spans="1:4" x14ac:dyDescent="0.25">
      <c r="A2514" s="44"/>
      <c r="B2514" s="43">
        <v>43</v>
      </c>
      <c r="C2514" s="43">
        <v>19</v>
      </c>
      <c r="D2514" s="43" t="s">
        <v>9</v>
      </c>
    </row>
    <row r="2515" spans="1:4" x14ac:dyDescent="0.25">
      <c r="A2515" s="44"/>
      <c r="B2515" s="43">
        <v>43</v>
      </c>
      <c r="C2515" s="43">
        <v>20</v>
      </c>
      <c r="D2515" s="43" t="s">
        <v>9</v>
      </c>
    </row>
    <row r="2516" spans="1:4" x14ac:dyDescent="0.25">
      <c r="A2516" s="44"/>
      <c r="B2516" s="43">
        <v>43</v>
      </c>
      <c r="C2516" s="43">
        <v>21</v>
      </c>
      <c r="D2516" s="43" t="s">
        <v>9</v>
      </c>
    </row>
    <row r="2517" spans="1:4" x14ac:dyDescent="0.25">
      <c r="A2517" s="44"/>
      <c r="B2517" s="43">
        <v>43</v>
      </c>
      <c r="C2517" s="43">
        <v>22</v>
      </c>
      <c r="D2517" s="43" t="s">
        <v>9</v>
      </c>
    </row>
    <row r="2518" spans="1:4" x14ac:dyDescent="0.25">
      <c r="A2518" s="44"/>
      <c r="B2518" s="43">
        <v>43</v>
      </c>
      <c r="C2518" s="43">
        <v>23</v>
      </c>
      <c r="D2518" s="43" t="s">
        <v>9</v>
      </c>
    </row>
    <row r="2519" spans="1:4" x14ac:dyDescent="0.25">
      <c r="A2519" s="44"/>
      <c r="B2519" s="43">
        <v>43</v>
      </c>
      <c r="C2519" s="43">
        <v>24</v>
      </c>
      <c r="D2519" s="43" t="s">
        <v>9</v>
      </c>
    </row>
    <row r="2520" spans="1:4" x14ac:dyDescent="0.25">
      <c r="A2520" s="44"/>
      <c r="B2520" s="43">
        <v>43</v>
      </c>
      <c r="C2520" s="43">
        <v>25</v>
      </c>
      <c r="D2520" s="43" t="s">
        <v>9</v>
      </c>
    </row>
    <row r="2521" spans="1:4" x14ac:dyDescent="0.25">
      <c r="A2521" s="44"/>
      <c r="B2521" s="43">
        <v>43</v>
      </c>
      <c r="C2521" s="43">
        <v>26</v>
      </c>
      <c r="D2521" s="43" t="s">
        <v>9</v>
      </c>
    </row>
    <row r="2522" spans="1:4" x14ac:dyDescent="0.25">
      <c r="A2522" s="44"/>
      <c r="B2522" s="43">
        <v>43</v>
      </c>
      <c r="C2522" s="43">
        <v>27</v>
      </c>
      <c r="D2522" s="43" t="s">
        <v>9</v>
      </c>
    </row>
    <row r="2523" spans="1:4" x14ac:dyDescent="0.25">
      <c r="A2523" s="44"/>
      <c r="B2523" s="43">
        <v>43</v>
      </c>
      <c r="C2523" s="43">
        <v>28</v>
      </c>
      <c r="D2523" s="43" t="s">
        <v>9</v>
      </c>
    </row>
    <row r="2524" spans="1:4" x14ac:dyDescent="0.25">
      <c r="A2524" s="44"/>
      <c r="B2524" s="43">
        <v>43</v>
      </c>
      <c r="C2524" s="43">
        <v>29</v>
      </c>
      <c r="D2524" s="43" t="s">
        <v>9</v>
      </c>
    </row>
    <row r="2525" spans="1:4" x14ac:dyDescent="0.25">
      <c r="A2525" s="44"/>
      <c r="B2525" s="43">
        <v>43</v>
      </c>
      <c r="C2525" s="43">
        <v>30</v>
      </c>
      <c r="D2525" s="43" t="s">
        <v>9</v>
      </c>
    </row>
    <row r="2526" spans="1:4" x14ac:dyDescent="0.25">
      <c r="A2526" s="44"/>
      <c r="B2526" s="43">
        <v>43</v>
      </c>
      <c r="C2526" s="43">
        <v>31</v>
      </c>
      <c r="D2526" s="43" t="s">
        <v>9</v>
      </c>
    </row>
    <row r="2527" spans="1:4" x14ac:dyDescent="0.25">
      <c r="A2527" s="44"/>
      <c r="B2527" s="43">
        <v>43</v>
      </c>
      <c r="C2527" s="43">
        <v>32</v>
      </c>
      <c r="D2527" s="43" t="s">
        <v>9</v>
      </c>
    </row>
    <row r="2528" spans="1:4" x14ac:dyDescent="0.25">
      <c r="A2528" s="44"/>
      <c r="B2528" s="43">
        <v>43</v>
      </c>
      <c r="C2528" s="43">
        <v>33</v>
      </c>
      <c r="D2528" s="43" t="s">
        <v>9</v>
      </c>
    </row>
    <row r="2529" spans="1:4" x14ac:dyDescent="0.25">
      <c r="A2529" s="44"/>
      <c r="B2529" s="43">
        <v>43</v>
      </c>
      <c r="C2529" s="43">
        <v>34</v>
      </c>
      <c r="D2529" s="43" t="s">
        <v>9</v>
      </c>
    </row>
    <row r="2530" spans="1:4" x14ac:dyDescent="0.25">
      <c r="A2530" s="44"/>
      <c r="B2530" s="43">
        <v>43</v>
      </c>
      <c r="C2530" s="43">
        <v>35</v>
      </c>
      <c r="D2530" s="43" t="s">
        <v>9</v>
      </c>
    </row>
    <row r="2531" spans="1:4" x14ac:dyDescent="0.25">
      <c r="A2531" s="44"/>
      <c r="B2531" s="43">
        <v>43</v>
      </c>
      <c r="C2531" s="43">
        <v>36</v>
      </c>
      <c r="D2531" s="43" t="s">
        <v>9</v>
      </c>
    </row>
    <row r="2532" spans="1:4" x14ac:dyDescent="0.25">
      <c r="A2532" s="44"/>
      <c r="B2532" s="43">
        <v>43</v>
      </c>
      <c r="C2532" s="43">
        <v>37</v>
      </c>
      <c r="D2532" s="43" t="s">
        <v>9</v>
      </c>
    </row>
    <row r="2533" spans="1:4" x14ac:dyDescent="0.25">
      <c r="A2533" s="44"/>
      <c r="B2533" s="43">
        <v>43</v>
      </c>
      <c r="C2533" s="43">
        <v>38</v>
      </c>
      <c r="D2533" s="43" t="s">
        <v>9</v>
      </c>
    </row>
    <row r="2534" spans="1:4" x14ac:dyDescent="0.25">
      <c r="A2534" s="44"/>
      <c r="B2534" s="43">
        <v>43</v>
      </c>
      <c r="C2534" s="43">
        <v>39</v>
      </c>
      <c r="D2534" s="43" t="s">
        <v>9</v>
      </c>
    </row>
    <row r="2535" spans="1:4" x14ac:dyDescent="0.25">
      <c r="A2535" s="44"/>
      <c r="B2535" s="43">
        <v>43</v>
      </c>
      <c r="C2535" s="43">
        <v>40</v>
      </c>
      <c r="D2535" s="43" t="s">
        <v>9</v>
      </c>
    </row>
    <row r="2536" spans="1:4" x14ac:dyDescent="0.25">
      <c r="A2536" s="44"/>
      <c r="B2536" s="43">
        <v>43</v>
      </c>
      <c r="C2536" s="43">
        <v>41</v>
      </c>
      <c r="D2536" s="43" t="s">
        <v>9</v>
      </c>
    </row>
    <row r="2537" spans="1:4" x14ac:dyDescent="0.25">
      <c r="A2537" s="44"/>
      <c r="B2537" s="43">
        <v>43</v>
      </c>
      <c r="C2537" s="43">
        <v>42</v>
      </c>
      <c r="D2537" s="43" t="s">
        <v>9</v>
      </c>
    </row>
    <row r="2538" spans="1:4" x14ac:dyDescent="0.25">
      <c r="A2538" s="44">
        <v>0.72174648116081397</v>
      </c>
      <c r="B2538" s="43">
        <v>43</v>
      </c>
      <c r="C2538" s="43">
        <v>43</v>
      </c>
      <c r="D2538" s="43" t="s">
        <v>9</v>
      </c>
    </row>
    <row r="2539" spans="1:4" x14ac:dyDescent="0.25">
      <c r="A2539" s="44">
        <v>0.72442615446264891</v>
      </c>
      <c r="B2539" s="43">
        <v>43</v>
      </c>
      <c r="C2539" s="43">
        <v>44</v>
      </c>
      <c r="D2539" s="43" t="s">
        <v>9</v>
      </c>
    </row>
    <row r="2540" spans="1:4" x14ac:dyDescent="0.25">
      <c r="A2540" s="44">
        <v>0.72641959814850787</v>
      </c>
      <c r="B2540" s="43">
        <v>43</v>
      </c>
      <c r="C2540" s="43">
        <v>45</v>
      </c>
      <c r="D2540" s="43" t="s">
        <v>9</v>
      </c>
    </row>
    <row r="2541" spans="1:4" x14ac:dyDescent="0.25">
      <c r="A2541" s="44">
        <v>0.72803121481207178</v>
      </c>
      <c r="B2541" s="43">
        <v>43</v>
      </c>
      <c r="C2541" s="43">
        <v>46</v>
      </c>
      <c r="D2541" s="43" t="s">
        <v>9</v>
      </c>
    </row>
    <row r="2542" spans="1:4" x14ac:dyDescent="0.25">
      <c r="A2542" s="44">
        <v>0.72903873223020121</v>
      </c>
      <c r="B2542" s="43">
        <v>43</v>
      </c>
      <c r="C2542" s="43">
        <v>47</v>
      </c>
      <c r="D2542" s="43" t="s">
        <v>9</v>
      </c>
    </row>
    <row r="2543" spans="1:4" x14ac:dyDescent="0.25">
      <c r="A2543" s="44">
        <v>0.73051949965033935</v>
      </c>
      <c r="B2543" s="43">
        <v>43</v>
      </c>
      <c r="C2543" s="43">
        <v>48</v>
      </c>
      <c r="D2543" s="43" t="s">
        <v>9</v>
      </c>
    </row>
    <row r="2544" spans="1:4" x14ac:dyDescent="0.25">
      <c r="A2544" s="44">
        <v>0.73145791491186229</v>
      </c>
      <c r="B2544" s="43">
        <v>43</v>
      </c>
      <c r="C2544" s="43">
        <v>49</v>
      </c>
      <c r="D2544" s="43" t="s">
        <v>9</v>
      </c>
    </row>
    <row r="2545" spans="1:4" x14ac:dyDescent="0.25">
      <c r="A2545" s="44">
        <v>0.73386346668590052</v>
      </c>
      <c r="B2545" s="43">
        <v>43</v>
      </c>
      <c r="C2545" s="43">
        <v>50</v>
      </c>
      <c r="D2545" s="43" t="s">
        <v>9</v>
      </c>
    </row>
    <row r="2546" spans="1:4" x14ac:dyDescent="0.25">
      <c r="A2546" s="44">
        <v>0.73609102063517873</v>
      </c>
      <c r="B2546" s="43">
        <v>43</v>
      </c>
      <c r="C2546" s="43">
        <v>51</v>
      </c>
      <c r="D2546" s="43" t="s">
        <v>9</v>
      </c>
    </row>
    <row r="2547" spans="1:4" x14ac:dyDescent="0.25">
      <c r="A2547" s="44">
        <v>0.7376602505082448</v>
      </c>
      <c r="B2547" s="43">
        <v>43</v>
      </c>
      <c r="C2547" s="43">
        <v>52</v>
      </c>
      <c r="D2547" s="43" t="s">
        <v>9</v>
      </c>
    </row>
    <row r="2548" spans="1:4" x14ac:dyDescent="0.25">
      <c r="A2548" s="44">
        <v>0.73837434457454376</v>
      </c>
      <c r="B2548" s="43">
        <v>43</v>
      </c>
      <c r="C2548" s="43">
        <v>53</v>
      </c>
      <c r="D2548" s="43" t="s">
        <v>9</v>
      </c>
    </row>
    <row r="2549" spans="1:4" x14ac:dyDescent="0.25">
      <c r="A2549" s="44">
        <v>0.73864820056773894</v>
      </c>
      <c r="B2549" s="43">
        <v>43</v>
      </c>
      <c r="C2549" s="43">
        <v>54</v>
      </c>
      <c r="D2549" s="43" t="s">
        <v>9</v>
      </c>
    </row>
    <row r="2550" spans="1:4" x14ac:dyDescent="0.25">
      <c r="A2550" s="44">
        <v>0.73878987864919732</v>
      </c>
      <c r="B2550" s="43">
        <v>43</v>
      </c>
      <c r="C2550" s="43">
        <v>55</v>
      </c>
      <c r="D2550" s="43" t="s">
        <v>9</v>
      </c>
    </row>
    <row r="2551" spans="1:4" x14ac:dyDescent="0.25">
      <c r="A2551" s="44">
        <v>0.73854522729825101</v>
      </c>
      <c r="B2551" s="43">
        <v>43</v>
      </c>
      <c r="C2551" s="43">
        <v>56</v>
      </c>
      <c r="D2551" s="43" t="s">
        <v>9</v>
      </c>
    </row>
    <row r="2552" spans="1:4" x14ac:dyDescent="0.25">
      <c r="A2552" s="44">
        <v>0.7386407688710469</v>
      </c>
      <c r="B2552" s="43">
        <v>43</v>
      </c>
      <c r="C2552" s="43">
        <v>57</v>
      </c>
      <c r="D2552" s="43" t="s">
        <v>9</v>
      </c>
    </row>
    <row r="2553" spans="1:4" x14ac:dyDescent="0.25">
      <c r="A2553" s="44">
        <v>0.7386407688710469</v>
      </c>
      <c r="B2553" s="43">
        <v>43</v>
      </c>
      <c r="C2553" s="43">
        <v>58</v>
      </c>
      <c r="D2553" s="43" t="s">
        <v>9</v>
      </c>
    </row>
    <row r="2554" spans="1:4" x14ac:dyDescent="0.25">
      <c r="A2554" s="44"/>
      <c r="B2554" s="43">
        <v>44</v>
      </c>
      <c r="C2554" s="43">
        <v>1</v>
      </c>
      <c r="D2554" s="43" t="s">
        <v>9</v>
      </c>
    </row>
    <row r="2555" spans="1:4" x14ac:dyDescent="0.25">
      <c r="A2555" s="44"/>
      <c r="B2555" s="43">
        <v>44</v>
      </c>
      <c r="C2555" s="43">
        <v>2</v>
      </c>
      <c r="D2555" s="43" t="s">
        <v>9</v>
      </c>
    </row>
    <row r="2556" spans="1:4" x14ac:dyDescent="0.25">
      <c r="A2556" s="44"/>
      <c r="B2556" s="43">
        <v>44</v>
      </c>
      <c r="C2556" s="43">
        <v>3</v>
      </c>
      <c r="D2556" s="43" t="s">
        <v>9</v>
      </c>
    </row>
    <row r="2557" spans="1:4" x14ac:dyDescent="0.25">
      <c r="A2557" s="44"/>
      <c r="B2557" s="43">
        <v>44</v>
      </c>
      <c r="C2557" s="43">
        <v>4</v>
      </c>
      <c r="D2557" s="43" t="s">
        <v>9</v>
      </c>
    </row>
    <row r="2558" spans="1:4" x14ac:dyDescent="0.25">
      <c r="A2558" s="44"/>
      <c r="B2558" s="43">
        <v>44</v>
      </c>
      <c r="C2558" s="43">
        <v>5</v>
      </c>
      <c r="D2558" s="43" t="s">
        <v>9</v>
      </c>
    </row>
    <row r="2559" spans="1:4" x14ac:dyDescent="0.25">
      <c r="A2559" s="44"/>
      <c r="B2559" s="43">
        <v>44</v>
      </c>
      <c r="C2559" s="43">
        <v>6</v>
      </c>
      <c r="D2559" s="43" t="s">
        <v>9</v>
      </c>
    </row>
    <row r="2560" spans="1:4" x14ac:dyDescent="0.25">
      <c r="A2560" s="44"/>
      <c r="B2560" s="43">
        <v>44</v>
      </c>
      <c r="C2560" s="43">
        <v>7</v>
      </c>
      <c r="D2560" s="43" t="s">
        <v>9</v>
      </c>
    </row>
    <row r="2561" spans="1:4" x14ac:dyDescent="0.25">
      <c r="A2561" s="44"/>
      <c r="B2561" s="43">
        <v>44</v>
      </c>
      <c r="C2561" s="43">
        <v>8</v>
      </c>
      <c r="D2561" s="43" t="s">
        <v>9</v>
      </c>
    </row>
    <row r="2562" spans="1:4" x14ac:dyDescent="0.25">
      <c r="A2562" s="44"/>
      <c r="B2562" s="43">
        <v>44</v>
      </c>
      <c r="C2562" s="43">
        <v>9</v>
      </c>
      <c r="D2562" s="43" t="s">
        <v>9</v>
      </c>
    </row>
    <row r="2563" spans="1:4" x14ac:dyDescent="0.25">
      <c r="A2563" s="44"/>
      <c r="B2563" s="43">
        <v>44</v>
      </c>
      <c r="C2563" s="43">
        <v>10</v>
      </c>
      <c r="D2563" s="43" t="s">
        <v>9</v>
      </c>
    </row>
    <row r="2564" spans="1:4" x14ac:dyDescent="0.25">
      <c r="A2564" s="44"/>
      <c r="B2564" s="43">
        <v>44</v>
      </c>
      <c r="C2564" s="43">
        <v>11</v>
      </c>
      <c r="D2564" s="43" t="s">
        <v>9</v>
      </c>
    </row>
    <row r="2565" spans="1:4" x14ac:dyDescent="0.25">
      <c r="A2565" s="44"/>
      <c r="B2565" s="43">
        <v>44</v>
      </c>
      <c r="C2565" s="43">
        <v>12</v>
      </c>
      <c r="D2565" s="43" t="s">
        <v>9</v>
      </c>
    </row>
    <row r="2566" spans="1:4" x14ac:dyDescent="0.25">
      <c r="A2566" s="44"/>
      <c r="B2566" s="43">
        <v>44</v>
      </c>
      <c r="C2566" s="43">
        <v>13</v>
      </c>
      <c r="D2566" s="43" t="s">
        <v>9</v>
      </c>
    </row>
    <row r="2567" spans="1:4" x14ac:dyDescent="0.25">
      <c r="A2567" s="44"/>
      <c r="B2567" s="43">
        <v>44</v>
      </c>
      <c r="C2567" s="43">
        <v>14</v>
      </c>
      <c r="D2567" s="43" t="s">
        <v>9</v>
      </c>
    </row>
    <row r="2568" spans="1:4" x14ac:dyDescent="0.25">
      <c r="A2568" s="44"/>
      <c r="B2568" s="43">
        <v>44</v>
      </c>
      <c r="C2568" s="43">
        <v>15</v>
      </c>
      <c r="D2568" s="43" t="s">
        <v>9</v>
      </c>
    </row>
    <row r="2569" spans="1:4" x14ac:dyDescent="0.25">
      <c r="A2569" s="44"/>
      <c r="B2569" s="43">
        <v>44</v>
      </c>
      <c r="C2569" s="43">
        <v>16</v>
      </c>
      <c r="D2569" s="43" t="s">
        <v>9</v>
      </c>
    </row>
    <row r="2570" spans="1:4" x14ac:dyDescent="0.25">
      <c r="A2570" s="44"/>
      <c r="B2570" s="43">
        <v>44</v>
      </c>
      <c r="C2570" s="43">
        <v>17</v>
      </c>
      <c r="D2570" s="43" t="s">
        <v>9</v>
      </c>
    </row>
    <row r="2571" spans="1:4" x14ac:dyDescent="0.25">
      <c r="A2571" s="44"/>
      <c r="B2571" s="43">
        <v>44</v>
      </c>
      <c r="C2571" s="43">
        <v>18</v>
      </c>
      <c r="D2571" s="43" t="s">
        <v>9</v>
      </c>
    </row>
    <row r="2572" spans="1:4" x14ac:dyDescent="0.25">
      <c r="A2572" s="44"/>
      <c r="B2572" s="43">
        <v>44</v>
      </c>
      <c r="C2572" s="43">
        <v>19</v>
      </c>
      <c r="D2572" s="43" t="s">
        <v>9</v>
      </c>
    </row>
    <row r="2573" spans="1:4" x14ac:dyDescent="0.25">
      <c r="A2573" s="44"/>
      <c r="B2573" s="43">
        <v>44</v>
      </c>
      <c r="C2573" s="43">
        <v>20</v>
      </c>
      <c r="D2573" s="43" t="s">
        <v>9</v>
      </c>
    </row>
    <row r="2574" spans="1:4" x14ac:dyDescent="0.25">
      <c r="A2574" s="44"/>
      <c r="B2574" s="43">
        <v>44</v>
      </c>
      <c r="C2574" s="43">
        <v>21</v>
      </c>
      <c r="D2574" s="43" t="s">
        <v>9</v>
      </c>
    </row>
    <row r="2575" spans="1:4" x14ac:dyDescent="0.25">
      <c r="A2575" s="44"/>
      <c r="B2575" s="43">
        <v>44</v>
      </c>
      <c r="C2575" s="43">
        <v>22</v>
      </c>
      <c r="D2575" s="43" t="s">
        <v>9</v>
      </c>
    </row>
    <row r="2576" spans="1:4" x14ac:dyDescent="0.25">
      <c r="A2576" s="44"/>
      <c r="B2576" s="43">
        <v>44</v>
      </c>
      <c r="C2576" s="43">
        <v>23</v>
      </c>
      <c r="D2576" s="43" t="s">
        <v>9</v>
      </c>
    </row>
    <row r="2577" spans="1:4" x14ac:dyDescent="0.25">
      <c r="A2577" s="44"/>
      <c r="B2577" s="43">
        <v>44</v>
      </c>
      <c r="C2577" s="43">
        <v>24</v>
      </c>
      <c r="D2577" s="43" t="s">
        <v>9</v>
      </c>
    </row>
    <row r="2578" spans="1:4" x14ac:dyDescent="0.25">
      <c r="A2578" s="44"/>
      <c r="B2578" s="43">
        <v>44</v>
      </c>
      <c r="C2578" s="43">
        <v>25</v>
      </c>
      <c r="D2578" s="43" t="s">
        <v>9</v>
      </c>
    </row>
    <row r="2579" spans="1:4" x14ac:dyDescent="0.25">
      <c r="A2579" s="44"/>
      <c r="B2579" s="43">
        <v>44</v>
      </c>
      <c r="C2579" s="43">
        <v>26</v>
      </c>
      <c r="D2579" s="43" t="s">
        <v>9</v>
      </c>
    </row>
    <row r="2580" spans="1:4" x14ac:dyDescent="0.25">
      <c r="A2580" s="44"/>
      <c r="B2580" s="43">
        <v>44</v>
      </c>
      <c r="C2580" s="43">
        <v>27</v>
      </c>
      <c r="D2580" s="43" t="s">
        <v>9</v>
      </c>
    </row>
    <row r="2581" spans="1:4" x14ac:dyDescent="0.25">
      <c r="A2581" s="44"/>
      <c r="B2581" s="43">
        <v>44</v>
      </c>
      <c r="C2581" s="43">
        <v>28</v>
      </c>
      <c r="D2581" s="43" t="s">
        <v>9</v>
      </c>
    </row>
    <row r="2582" spans="1:4" x14ac:dyDescent="0.25">
      <c r="A2582" s="44"/>
      <c r="B2582" s="43">
        <v>44</v>
      </c>
      <c r="C2582" s="43">
        <v>29</v>
      </c>
      <c r="D2582" s="43" t="s">
        <v>9</v>
      </c>
    </row>
    <row r="2583" spans="1:4" x14ac:dyDescent="0.25">
      <c r="A2583" s="44"/>
      <c r="B2583" s="43">
        <v>44</v>
      </c>
      <c r="C2583" s="43">
        <v>30</v>
      </c>
      <c r="D2583" s="43" t="s">
        <v>9</v>
      </c>
    </row>
    <row r="2584" spans="1:4" x14ac:dyDescent="0.25">
      <c r="A2584" s="44"/>
      <c r="B2584" s="43">
        <v>44</v>
      </c>
      <c r="C2584" s="43">
        <v>31</v>
      </c>
      <c r="D2584" s="43" t="s">
        <v>9</v>
      </c>
    </row>
    <row r="2585" spans="1:4" x14ac:dyDescent="0.25">
      <c r="A2585" s="44"/>
      <c r="B2585" s="43">
        <v>44</v>
      </c>
      <c r="C2585" s="43">
        <v>32</v>
      </c>
      <c r="D2585" s="43" t="s">
        <v>9</v>
      </c>
    </row>
    <row r="2586" spans="1:4" x14ac:dyDescent="0.25">
      <c r="A2586" s="44"/>
      <c r="B2586" s="43">
        <v>44</v>
      </c>
      <c r="C2586" s="43">
        <v>33</v>
      </c>
      <c r="D2586" s="43" t="s">
        <v>9</v>
      </c>
    </row>
    <row r="2587" spans="1:4" x14ac:dyDescent="0.25">
      <c r="A2587" s="44"/>
      <c r="B2587" s="43">
        <v>44</v>
      </c>
      <c r="C2587" s="43">
        <v>34</v>
      </c>
      <c r="D2587" s="43" t="s">
        <v>9</v>
      </c>
    </row>
    <row r="2588" spans="1:4" x14ac:dyDescent="0.25">
      <c r="A2588" s="44"/>
      <c r="B2588" s="43">
        <v>44</v>
      </c>
      <c r="C2588" s="43">
        <v>35</v>
      </c>
      <c r="D2588" s="43" t="s">
        <v>9</v>
      </c>
    </row>
    <row r="2589" spans="1:4" x14ac:dyDescent="0.25">
      <c r="A2589" s="44"/>
      <c r="B2589" s="43">
        <v>44</v>
      </c>
      <c r="C2589" s="43">
        <v>36</v>
      </c>
      <c r="D2589" s="43" t="s">
        <v>9</v>
      </c>
    </row>
    <row r="2590" spans="1:4" x14ac:dyDescent="0.25">
      <c r="A2590" s="44"/>
      <c r="B2590" s="43">
        <v>44</v>
      </c>
      <c r="C2590" s="43">
        <v>37</v>
      </c>
      <c r="D2590" s="43" t="s">
        <v>9</v>
      </c>
    </row>
    <row r="2591" spans="1:4" x14ac:dyDescent="0.25">
      <c r="A2591" s="44"/>
      <c r="B2591" s="43">
        <v>44</v>
      </c>
      <c r="C2591" s="43">
        <v>38</v>
      </c>
      <c r="D2591" s="43" t="s">
        <v>9</v>
      </c>
    </row>
    <row r="2592" spans="1:4" x14ac:dyDescent="0.25">
      <c r="A2592" s="44"/>
      <c r="B2592" s="43">
        <v>44</v>
      </c>
      <c r="C2592" s="43">
        <v>39</v>
      </c>
      <c r="D2592" s="43" t="s">
        <v>9</v>
      </c>
    </row>
    <row r="2593" spans="1:4" x14ac:dyDescent="0.25">
      <c r="A2593" s="44"/>
      <c r="B2593" s="43">
        <v>44</v>
      </c>
      <c r="C2593" s="43">
        <v>40</v>
      </c>
      <c r="D2593" s="43" t="s">
        <v>9</v>
      </c>
    </row>
    <row r="2594" spans="1:4" x14ac:dyDescent="0.25">
      <c r="A2594" s="44"/>
      <c r="B2594" s="43">
        <v>44</v>
      </c>
      <c r="C2594" s="43">
        <v>41</v>
      </c>
      <c r="D2594" s="43" t="s">
        <v>9</v>
      </c>
    </row>
    <row r="2595" spans="1:4" x14ac:dyDescent="0.25">
      <c r="A2595" s="44"/>
      <c r="B2595" s="43">
        <v>44</v>
      </c>
      <c r="C2595" s="43">
        <v>42</v>
      </c>
      <c r="D2595" s="43" t="s">
        <v>9</v>
      </c>
    </row>
    <row r="2596" spans="1:4" x14ac:dyDescent="0.25">
      <c r="A2596" s="44"/>
      <c r="B2596" s="43">
        <v>44</v>
      </c>
      <c r="C2596" s="43">
        <v>43</v>
      </c>
      <c r="D2596" s="43" t="s">
        <v>9</v>
      </c>
    </row>
    <row r="2597" spans="1:4" x14ac:dyDescent="0.25">
      <c r="A2597" s="44">
        <v>0.72597179467020523</v>
      </c>
      <c r="B2597" s="43">
        <v>44</v>
      </c>
      <c r="C2597" s="43">
        <v>44</v>
      </c>
      <c r="D2597" s="43" t="s">
        <v>9</v>
      </c>
    </row>
    <row r="2598" spans="1:4" x14ac:dyDescent="0.25">
      <c r="A2598" s="44">
        <v>0.72794233035199707</v>
      </c>
      <c r="B2598" s="43">
        <v>44</v>
      </c>
      <c r="C2598" s="43">
        <v>45</v>
      </c>
      <c r="D2598" s="43" t="s">
        <v>9</v>
      </c>
    </row>
    <row r="2599" spans="1:4" x14ac:dyDescent="0.25">
      <c r="A2599" s="44">
        <v>0.72950324007723333</v>
      </c>
      <c r="B2599" s="43">
        <v>44</v>
      </c>
      <c r="C2599" s="43">
        <v>46</v>
      </c>
      <c r="D2599" s="43" t="s">
        <v>9</v>
      </c>
    </row>
    <row r="2600" spans="1:4" x14ac:dyDescent="0.25">
      <c r="A2600" s="44">
        <v>0.73045814482339644</v>
      </c>
      <c r="B2600" s="43">
        <v>44</v>
      </c>
      <c r="C2600" s="43">
        <v>47</v>
      </c>
      <c r="D2600" s="43" t="s">
        <v>9</v>
      </c>
    </row>
    <row r="2601" spans="1:4" x14ac:dyDescent="0.25">
      <c r="A2601" s="44">
        <v>0.73190827254010737</v>
      </c>
      <c r="B2601" s="43">
        <v>44</v>
      </c>
      <c r="C2601" s="43">
        <v>48</v>
      </c>
      <c r="D2601" s="43" t="s">
        <v>9</v>
      </c>
    </row>
    <row r="2602" spans="1:4" x14ac:dyDescent="0.25">
      <c r="A2602" s="44">
        <v>0.73284399441961334</v>
      </c>
      <c r="B2602" s="43">
        <v>44</v>
      </c>
      <c r="C2602" s="43">
        <v>49</v>
      </c>
      <c r="D2602" s="43" t="s">
        <v>9</v>
      </c>
    </row>
    <row r="2603" spans="1:4" x14ac:dyDescent="0.25">
      <c r="A2603" s="44">
        <v>0.73534706410761053</v>
      </c>
      <c r="B2603" s="43">
        <v>44</v>
      </c>
      <c r="C2603" s="43">
        <v>50</v>
      </c>
      <c r="D2603" s="43" t="s">
        <v>9</v>
      </c>
    </row>
    <row r="2604" spans="1:4" x14ac:dyDescent="0.25">
      <c r="A2604" s="44">
        <v>0.73763619301115169</v>
      </c>
      <c r="B2604" s="43">
        <v>44</v>
      </c>
      <c r="C2604" s="43">
        <v>51</v>
      </c>
      <c r="D2604" s="43" t="s">
        <v>9</v>
      </c>
    </row>
    <row r="2605" spans="1:4" x14ac:dyDescent="0.25">
      <c r="A2605" s="44">
        <v>0.73924862124405466</v>
      </c>
      <c r="B2605" s="43">
        <v>44</v>
      </c>
      <c r="C2605" s="43">
        <v>52</v>
      </c>
      <c r="D2605" s="43" t="s">
        <v>9</v>
      </c>
    </row>
    <row r="2606" spans="1:4" x14ac:dyDescent="0.25">
      <c r="A2606" s="44">
        <v>0.73997828983668112</v>
      </c>
      <c r="B2606" s="43">
        <v>44</v>
      </c>
      <c r="C2606" s="43">
        <v>53</v>
      </c>
      <c r="D2606" s="43" t="s">
        <v>9</v>
      </c>
    </row>
    <row r="2607" spans="1:4" x14ac:dyDescent="0.25">
      <c r="A2607" s="44">
        <v>0.74024309075042805</v>
      </c>
      <c r="B2607" s="43">
        <v>44</v>
      </c>
      <c r="C2607" s="43">
        <v>54</v>
      </c>
      <c r="D2607" s="43" t="s">
        <v>9</v>
      </c>
    </row>
    <row r="2608" spans="1:4" x14ac:dyDescent="0.25">
      <c r="A2608" s="44">
        <v>0.74036571872191592</v>
      </c>
      <c r="B2608" s="43">
        <v>44</v>
      </c>
      <c r="C2608" s="43">
        <v>55</v>
      </c>
      <c r="D2608" s="43" t="s">
        <v>9</v>
      </c>
    </row>
    <row r="2609" spans="1:4" x14ac:dyDescent="0.25">
      <c r="A2609" s="44">
        <v>0.74010259261290479</v>
      </c>
      <c r="B2609" s="43">
        <v>44</v>
      </c>
      <c r="C2609" s="43">
        <v>56</v>
      </c>
      <c r="D2609" s="43" t="s">
        <v>9</v>
      </c>
    </row>
    <row r="2610" spans="1:4" x14ac:dyDescent="0.25">
      <c r="A2610" s="44">
        <v>0.7401959394532579</v>
      </c>
      <c r="B2610" s="43">
        <v>44</v>
      </c>
      <c r="C2610" s="43">
        <v>57</v>
      </c>
      <c r="D2610" s="43" t="s">
        <v>9</v>
      </c>
    </row>
    <row r="2611" spans="1:4" x14ac:dyDescent="0.25">
      <c r="A2611" s="44">
        <v>0.7401959394532579</v>
      </c>
      <c r="B2611" s="43">
        <v>44</v>
      </c>
      <c r="C2611" s="43">
        <v>58</v>
      </c>
      <c r="D2611" s="43" t="s">
        <v>9</v>
      </c>
    </row>
    <row r="2612" spans="1:4" x14ac:dyDescent="0.25">
      <c r="A2612" s="44"/>
      <c r="B2612" s="43">
        <v>45</v>
      </c>
      <c r="C2612" s="43">
        <v>1</v>
      </c>
      <c r="D2612" s="43" t="s">
        <v>9</v>
      </c>
    </row>
    <row r="2613" spans="1:4" x14ac:dyDescent="0.25">
      <c r="A2613" s="44"/>
      <c r="B2613" s="43">
        <v>45</v>
      </c>
      <c r="C2613" s="43">
        <v>2</v>
      </c>
      <c r="D2613" s="43" t="s">
        <v>9</v>
      </c>
    </row>
    <row r="2614" spans="1:4" x14ac:dyDescent="0.25">
      <c r="A2614" s="44"/>
      <c r="B2614" s="43">
        <v>45</v>
      </c>
      <c r="C2614" s="43">
        <v>3</v>
      </c>
      <c r="D2614" s="43" t="s">
        <v>9</v>
      </c>
    </row>
    <row r="2615" spans="1:4" x14ac:dyDescent="0.25">
      <c r="A2615" s="44"/>
      <c r="B2615" s="43">
        <v>45</v>
      </c>
      <c r="C2615" s="43">
        <v>4</v>
      </c>
      <c r="D2615" s="43" t="s">
        <v>9</v>
      </c>
    </row>
    <row r="2616" spans="1:4" x14ac:dyDescent="0.25">
      <c r="A2616" s="44"/>
      <c r="B2616" s="43">
        <v>45</v>
      </c>
      <c r="C2616" s="43">
        <v>5</v>
      </c>
      <c r="D2616" s="43" t="s">
        <v>9</v>
      </c>
    </row>
    <row r="2617" spans="1:4" x14ac:dyDescent="0.25">
      <c r="A2617" s="44"/>
      <c r="B2617" s="43">
        <v>45</v>
      </c>
      <c r="C2617" s="43">
        <v>6</v>
      </c>
      <c r="D2617" s="43" t="s">
        <v>9</v>
      </c>
    </row>
    <row r="2618" spans="1:4" x14ac:dyDescent="0.25">
      <c r="A2618" s="44"/>
      <c r="B2618" s="43">
        <v>45</v>
      </c>
      <c r="C2618" s="43">
        <v>7</v>
      </c>
      <c r="D2618" s="43" t="s">
        <v>9</v>
      </c>
    </row>
    <row r="2619" spans="1:4" x14ac:dyDescent="0.25">
      <c r="A2619" s="44"/>
      <c r="B2619" s="43">
        <v>45</v>
      </c>
      <c r="C2619" s="43">
        <v>8</v>
      </c>
      <c r="D2619" s="43" t="s">
        <v>9</v>
      </c>
    </row>
    <row r="2620" spans="1:4" x14ac:dyDescent="0.25">
      <c r="A2620" s="44"/>
      <c r="B2620" s="43">
        <v>45</v>
      </c>
      <c r="C2620" s="43">
        <v>9</v>
      </c>
      <c r="D2620" s="43" t="s">
        <v>9</v>
      </c>
    </row>
    <row r="2621" spans="1:4" x14ac:dyDescent="0.25">
      <c r="A2621" s="44"/>
      <c r="B2621" s="43">
        <v>45</v>
      </c>
      <c r="C2621" s="43">
        <v>10</v>
      </c>
      <c r="D2621" s="43" t="s">
        <v>9</v>
      </c>
    </row>
    <row r="2622" spans="1:4" x14ac:dyDescent="0.25">
      <c r="A2622" s="44"/>
      <c r="B2622" s="43">
        <v>45</v>
      </c>
      <c r="C2622" s="43">
        <v>11</v>
      </c>
      <c r="D2622" s="43" t="s">
        <v>9</v>
      </c>
    </row>
    <row r="2623" spans="1:4" x14ac:dyDescent="0.25">
      <c r="A2623" s="44"/>
      <c r="B2623" s="43">
        <v>45</v>
      </c>
      <c r="C2623" s="43">
        <v>12</v>
      </c>
      <c r="D2623" s="43" t="s">
        <v>9</v>
      </c>
    </row>
    <row r="2624" spans="1:4" x14ac:dyDescent="0.25">
      <c r="A2624" s="44"/>
      <c r="B2624" s="43">
        <v>45</v>
      </c>
      <c r="C2624" s="43">
        <v>13</v>
      </c>
      <c r="D2624" s="43" t="s">
        <v>9</v>
      </c>
    </row>
    <row r="2625" spans="1:4" x14ac:dyDescent="0.25">
      <c r="A2625" s="44"/>
      <c r="B2625" s="43">
        <v>45</v>
      </c>
      <c r="C2625" s="43">
        <v>14</v>
      </c>
      <c r="D2625" s="43" t="s">
        <v>9</v>
      </c>
    </row>
    <row r="2626" spans="1:4" x14ac:dyDescent="0.25">
      <c r="A2626" s="44"/>
      <c r="B2626" s="43">
        <v>45</v>
      </c>
      <c r="C2626" s="43">
        <v>15</v>
      </c>
      <c r="D2626" s="43" t="s">
        <v>9</v>
      </c>
    </row>
    <row r="2627" spans="1:4" x14ac:dyDescent="0.25">
      <c r="A2627" s="44"/>
      <c r="B2627" s="43">
        <v>45</v>
      </c>
      <c r="C2627" s="43">
        <v>16</v>
      </c>
      <c r="D2627" s="43" t="s">
        <v>9</v>
      </c>
    </row>
    <row r="2628" spans="1:4" x14ac:dyDescent="0.25">
      <c r="A2628" s="44"/>
      <c r="B2628" s="43">
        <v>45</v>
      </c>
      <c r="C2628" s="43">
        <v>17</v>
      </c>
      <c r="D2628" s="43" t="s">
        <v>9</v>
      </c>
    </row>
    <row r="2629" spans="1:4" x14ac:dyDescent="0.25">
      <c r="A2629" s="44"/>
      <c r="B2629" s="43">
        <v>45</v>
      </c>
      <c r="C2629" s="43">
        <v>18</v>
      </c>
      <c r="D2629" s="43" t="s">
        <v>9</v>
      </c>
    </row>
    <row r="2630" spans="1:4" x14ac:dyDescent="0.25">
      <c r="A2630" s="44"/>
      <c r="B2630" s="43">
        <v>45</v>
      </c>
      <c r="C2630" s="43">
        <v>19</v>
      </c>
      <c r="D2630" s="43" t="s">
        <v>9</v>
      </c>
    </row>
    <row r="2631" spans="1:4" x14ac:dyDescent="0.25">
      <c r="A2631" s="44"/>
      <c r="B2631" s="43">
        <v>45</v>
      </c>
      <c r="C2631" s="43">
        <v>20</v>
      </c>
      <c r="D2631" s="43" t="s">
        <v>9</v>
      </c>
    </row>
    <row r="2632" spans="1:4" x14ac:dyDescent="0.25">
      <c r="A2632" s="44"/>
      <c r="B2632" s="43">
        <v>45</v>
      </c>
      <c r="C2632" s="43">
        <v>21</v>
      </c>
      <c r="D2632" s="43" t="s">
        <v>9</v>
      </c>
    </row>
    <row r="2633" spans="1:4" x14ac:dyDescent="0.25">
      <c r="A2633" s="44"/>
      <c r="B2633" s="43">
        <v>45</v>
      </c>
      <c r="C2633" s="43">
        <v>22</v>
      </c>
      <c r="D2633" s="43" t="s">
        <v>9</v>
      </c>
    </row>
    <row r="2634" spans="1:4" x14ac:dyDescent="0.25">
      <c r="A2634" s="44"/>
      <c r="B2634" s="43">
        <v>45</v>
      </c>
      <c r="C2634" s="43">
        <v>23</v>
      </c>
      <c r="D2634" s="43" t="s">
        <v>9</v>
      </c>
    </row>
    <row r="2635" spans="1:4" x14ac:dyDescent="0.25">
      <c r="A2635" s="44"/>
      <c r="B2635" s="43">
        <v>45</v>
      </c>
      <c r="C2635" s="43">
        <v>24</v>
      </c>
      <c r="D2635" s="43" t="s">
        <v>9</v>
      </c>
    </row>
    <row r="2636" spans="1:4" x14ac:dyDescent="0.25">
      <c r="A2636" s="44"/>
      <c r="B2636" s="43">
        <v>45</v>
      </c>
      <c r="C2636" s="43">
        <v>25</v>
      </c>
      <c r="D2636" s="43" t="s">
        <v>9</v>
      </c>
    </row>
    <row r="2637" spans="1:4" x14ac:dyDescent="0.25">
      <c r="A2637" s="44"/>
      <c r="B2637" s="43">
        <v>45</v>
      </c>
      <c r="C2637" s="43">
        <v>26</v>
      </c>
      <c r="D2637" s="43" t="s">
        <v>9</v>
      </c>
    </row>
    <row r="2638" spans="1:4" x14ac:dyDescent="0.25">
      <c r="A2638" s="44"/>
      <c r="B2638" s="43">
        <v>45</v>
      </c>
      <c r="C2638" s="43">
        <v>27</v>
      </c>
      <c r="D2638" s="43" t="s">
        <v>9</v>
      </c>
    </row>
    <row r="2639" spans="1:4" x14ac:dyDescent="0.25">
      <c r="A2639" s="44"/>
      <c r="B2639" s="43">
        <v>45</v>
      </c>
      <c r="C2639" s="43">
        <v>28</v>
      </c>
      <c r="D2639" s="43" t="s">
        <v>9</v>
      </c>
    </row>
    <row r="2640" spans="1:4" x14ac:dyDescent="0.25">
      <c r="A2640" s="44"/>
      <c r="B2640" s="43">
        <v>45</v>
      </c>
      <c r="C2640" s="43">
        <v>29</v>
      </c>
      <c r="D2640" s="43" t="s">
        <v>9</v>
      </c>
    </row>
    <row r="2641" spans="1:4" x14ac:dyDescent="0.25">
      <c r="A2641" s="44"/>
      <c r="B2641" s="43">
        <v>45</v>
      </c>
      <c r="C2641" s="43">
        <v>30</v>
      </c>
      <c r="D2641" s="43" t="s">
        <v>9</v>
      </c>
    </row>
    <row r="2642" spans="1:4" x14ac:dyDescent="0.25">
      <c r="A2642" s="44"/>
      <c r="B2642" s="43">
        <v>45</v>
      </c>
      <c r="C2642" s="43">
        <v>31</v>
      </c>
      <c r="D2642" s="43" t="s">
        <v>9</v>
      </c>
    </row>
    <row r="2643" spans="1:4" x14ac:dyDescent="0.25">
      <c r="A2643" s="44"/>
      <c r="B2643" s="43">
        <v>45</v>
      </c>
      <c r="C2643" s="43">
        <v>32</v>
      </c>
      <c r="D2643" s="43" t="s">
        <v>9</v>
      </c>
    </row>
    <row r="2644" spans="1:4" x14ac:dyDescent="0.25">
      <c r="A2644" s="44"/>
      <c r="B2644" s="43">
        <v>45</v>
      </c>
      <c r="C2644" s="43">
        <v>33</v>
      </c>
      <c r="D2644" s="43" t="s">
        <v>9</v>
      </c>
    </row>
    <row r="2645" spans="1:4" x14ac:dyDescent="0.25">
      <c r="A2645" s="44"/>
      <c r="B2645" s="43">
        <v>45</v>
      </c>
      <c r="C2645" s="43">
        <v>34</v>
      </c>
      <c r="D2645" s="43" t="s">
        <v>9</v>
      </c>
    </row>
    <row r="2646" spans="1:4" x14ac:dyDescent="0.25">
      <c r="A2646" s="44"/>
      <c r="B2646" s="43">
        <v>45</v>
      </c>
      <c r="C2646" s="43">
        <v>35</v>
      </c>
      <c r="D2646" s="43" t="s">
        <v>9</v>
      </c>
    </row>
    <row r="2647" spans="1:4" x14ac:dyDescent="0.25">
      <c r="A2647" s="44"/>
      <c r="B2647" s="43">
        <v>45</v>
      </c>
      <c r="C2647" s="43">
        <v>36</v>
      </c>
      <c r="D2647" s="43" t="s">
        <v>9</v>
      </c>
    </row>
    <row r="2648" spans="1:4" x14ac:dyDescent="0.25">
      <c r="A2648" s="44"/>
      <c r="B2648" s="43">
        <v>45</v>
      </c>
      <c r="C2648" s="43">
        <v>37</v>
      </c>
      <c r="D2648" s="43" t="s">
        <v>9</v>
      </c>
    </row>
    <row r="2649" spans="1:4" x14ac:dyDescent="0.25">
      <c r="A2649" s="44"/>
      <c r="B2649" s="43">
        <v>45</v>
      </c>
      <c r="C2649" s="43">
        <v>38</v>
      </c>
      <c r="D2649" s="43" t="s">
        <v>9</v>
      </c>
    </row>
    <row r="2650" spans="1:4" x14ac:dyDescent="0.25">
      <c r="A2650" s="44"/>
      <c r="B2650" s="43">
        <v>45</v>
      </c>
      <c r="C2650" s="43">
        <v>39</v>
      </c>
      <c r="D2650" s="43" t="s">
        <v>9</v>
      </c>
    </row>
    <row r="2651" spans="1:4" x14ac:dyDescent="0.25">
      <c r="A2651" s="44"/>
      <c r="B2651" s="43">
        <v>45</v>
      </c>
      <c r="C2651" s="43">
        <v>40</v>
      </c>
      <c r="D2651" s="43" t="s">
        <v>9</v>
      </c>
    </row>
    <row r="2652" spans="1:4" x14ac:dyDescent="0.25">
      <c r="A2652" s="44"/>
      <c r="B2652" s="43">
        <v>45</v>
      </c>
      <c r="C2652" s="43">
        <v>41</v>
      </c>
      <c r="D2652" s="43" t="s">
        <v>9</v>
      </c>
    </row>
    <row r="2653" spans="1:4" x14ac:dyDescent="0.25">
      <c r="A2653" s="44"/>
      <c r="B2653" s="43">
        <v>45</v>
      </c>
      <c r="C2653" s="43">
        <v>42</v>
      </c>
      <c r="D2653" s="43" t="s">
        <v>9</v>
      </c>
    </row>
    <row r="2654" spans="1:4" x14ac:dyDescent="0.25">
      <c r="A2654" s="44"/>
      <c r="B2654" s="43">
        <v>45</v>
      </c>
      <c r="C2654" s="43">
        <v>43</v>
      </c>
      <c r="D2654" s="43" t="s">
        <v>9</v>
      </c>
    </row>
    <row r="2655" spans="1:4" x14ac:dyDescent="0.25">
      <c r="A2655" s="44"/>
      <c r="B2655" s="43">
        <v>45</v>
      </c>
      <c r="C2655" s="43">
        <v>44</v>
      </c>
      <c r="D2655" s="43" t="s">
        <v>9</v>
      </c>
    </row>
    <row r="2656" spans="1:4" x14ac:dyDescent="0.25">
      <c r="A2656" s="44">
        <v>0.72924645734574889</v>
      </c>
      <c r="B2656" s="43">
        <v>45</v>
      </c>
      <c r="C2656" s="43">
        <v>45</v>
      </c>
      <c r="D2656" s="43" t="s">
        <v>9</v>
      </c>
    </row>
    <row r="2657" spans="1:4" x14ac:dyDescent="0.25">
      <c r="A2657" s="44">
        <v>0.73075282533831865</v>
      </c>
      <c r="B2657" s="43">
        <v>45</v>
      </c>
      <c r="C2657" s="43">
        <v>46</v>
      </c>
      <c r="D2657" s="43" t="s">
        <v>9</v>
      </c>
    </row>
    <row r="2658" spans="1:4" x14ac:dyDescent="0.25">
      <c r="A2658" s="44">
        <v>0.73165131061569422</v>
      </c>
      <c r="B2658" s="43">
        <v>45</v>
      </c>
      <c r="C2658" s="43">
        <v>47</v>
      </c>
      <c r="D2658" s="43" t="s">
        <v>9</v>
      </c>
    </row>
    <row r="2659" spans="1:4" x14ac:dyDescent="0.25">
      <c r="A2659" s="44">
        <v>0.73306731365851452</v>
      </c>
      <c r="B2659" s="43">
        <v>45</v>
      </c>
      <c r="C2659" s="43">
        <v>48</v>
      </c>
      <c r="D2659" s="43" t="s">
        <v>9</v>
      </c>
    </row>
    <row r="2660" spans="1:4" x14ac:dyDescent="0.25">
      <c r="A2660" s="44">
        <v>0.73406012702378232</v>
      </c>
      <c r="B2660" s="43">
        <v>45</v>
      </c>
      <c r="C2660" s="43">
        <v>49</v>
      </c>
      <c r="D2660" s="43" t="s">
        <v>9</v>
      </c>
    </row>
    <row r="2661" spans="1:4" x14ac:dyDescent="0.25">
      <c r="A2661" s="44">
        <v>0.73661092358171243</v>
      </c>
      <c r="B2661" s="43">
        <v>45</v>
      </c>
      <c r="C2661" s="43">
        <v>50</v>
      </c>
      <c r="D2661" s="43" t="s">
        <v>9</v>
      </c>
    </row>
    <row r="2662" spans="1:4" x14ac:dyDescent="0.25">
      <c r="A2662" s="44">
        <v>0.73896394020891842</v>
      </c>
      <c r="B2662" s="43">
        <v>45</v>
      </c>
      <c r="C2662" s="43">
        <v>51</v>
      </c>
      <c r="D2662" s="43" t="s">
        <v>9</v>
      </c>
    </row>
    <row r="2663" spans="1:4" x14ac:dyDescent="0.25">
      <c r="A2663" s="44">
        <v>0.74062212681084405</v>
      </c>
      <c r="B2663" s="43">
        <v>45</v>
      </c>
      <c r="C2663" s="43">
        <v>52</v>
      </c>
      <c r="D2663" s="43" t="s">
        <v>9</v>
      </c>
    </row>
    <row r="2664" spans="1:4" x14ac:dyDescent="0.25">
      <c r="A2664" s="44">
        <v>0.74136871188943476</v>
      </c>
      <c r="B2664" s="43">
        <v>45</v>
      </c>
      <c r="C2664" s="43">
        <v>53</v>
      </c>
      <c r="D2664" s="43" t="s">
        <v>9</v>
      </c>
    </row>
    <row r="2665" spans="1:4" x14ac:dyDescent="0.25">
      <c r="A2665" s="44">
        <v>0.74162432269418732</v>
      </c>
      <c r="B2665" s="43">
        <v>45</v>
      </c>
      <c r="C2665" s="43">
        <v>54</v>
      </c>
      <c r="D2665" s="43" t="s">
        <v>9</v>
      </c>
    </row>
    <row r="2666" spans="1:4" x14ac:dyDescent="0.25">
      <c r="A2666" s="44">
        <v>0.74172690349274928</v>
      </c>
      <c r="B2666" s="43">
        <v>45</v>
      </c>
      <c r="C2666" s="43">
        <v>55</v>
      </c>
      <c r="D2666" s="43" t="s">
        <v>9</v>
      </c>
    </row>
    <row r="2667" spans="1:4" x14ac:dyDescent="0.25">
      <c r="A2667" s="44">
        <v>0.74144451502875941</v>
      </c>
      <c r="B2667" s="43">
        <v>45</v>
      </c>
      <c r="C2667" s="43">
        <v>56</v>
      </c>
      <c r="D2667" s="43" t="s">
        <v>9</v>
      </c>
    </row>
    <row r="2668" spans="1:4" x14ac:dyDescent="0.25">
      <c r="A2668" s="44">
        <v>0.74153533218591683</v>
      </c>
      <c r="B2668" s="43">
        <v>45</v>
      </c>
      <c r="C2668" s="43">
        <v>57</v>
      </c>
      <c r="D2668" s="43" t="s">
        <v>9</v>
      </c>
    </row>
    <row r="2669" spans="1:4" x14ac:dyDescent="0.25">
      <c r="A2669" s="44">
        <v>0.74153533218591683</v>
      </c>
      <c r="B2669" s="43">
        <v>45</v>
      </c>
      <c r="C2669" s="43">
        <v>58</v>
      </c>
      <c r="D2669" s="43" t="s">
        <v>9</v>
      </c>
    </row>
    <row r="2670" spans="1:4" x14ac:dyDescent="0.25">
      <c r="A2670" s="44"/>
      <c r="B2670" s="43">
        <v>46</v>
      </c>
      <c r="C2670" s="43">
        <v>1</v>
      </c>
      <c r="D2670" s="43" t="s">
        <v>9</v>
      </c>
    </row>
    <row r="2671" spans="1:4" x14ac:dyDescent="0.25">
      <c r="A2671" s="44"/>
      <c r="B2671" s="43">
        <v>46</v>
      </c>
      <c r="C2671" s="43">
        <v>2</v>
      </c>
      <c r="D2671" s="43" t="s">
        <v>9</v>
      </c>
    </row>
    <row r="2672" spans="1:4" x14ac:dyDescent="0.25">
      <c r="A2672" s="44"/>
      <c r="B2672" s="43">
        <v>46</v>
      </c>
      <c r="C2672" s="43">
        <v>3</v>
      </c>
      <c r="D2672" s="43" t="s">
        <v>9</v>
      </c>
    </row>
    <row r="2673" spans="1:4" x14ac:dyDescent="0.25">
      <c r="A2673" s="44"/>
      <c r="B2673" s="43">
        <v>46</v>
      </c>
      <c r="C2673" s="43">
        <v>4</v>
      </c>
      <c r="D2673" s="43" t="s">
        <v>9</v>
      </c>
    </row>
    <row r="2674" spans="1:4" x14ac:dyDescent="0.25">
      <c r="A2674" s="44"/>
      <c r="B2674" s="43">
        <v>46</v>
      </c>
      <c r="C2674" s="43">
        <v>5</v>
      </c>
      <c r="D2674" s="43" t="s">
        <v>9</v>
      </c>
    </row>
    <row r="2675" spans="1:4" x14ac:dyDescent="0.25">
      <c r="A2675" s="44"/>
      <c r="B2675" s="43">
        <v>46</v>
      </c>
      <c r="C2675" s="43">
        <v>6</v>
      </c>
      <c r="D2675" s="43" t="s">
        <v>9</v>
      </c>
    </row>
    <row r="2676" spans="1:4" x14ac:dyDescent="0.25">
      <c r="A2676" s="44"/>
      <c r="B2676" s="43">
        <v>46</v>
      </c>
      <c r="C2676" s="43">
        <v>7</v>
      </c>
      <c r="D2676" s="43" t="s">
        <v>9</v>
      </c>
    </row>
    <row r="2677" spans="1:4" x14ac:dyDescent="0.25">
      <c r="A2677" s="44"/>
      <c r="B2677" s="43">
        <v>46</v>
      </c>
      <c r="C2677" s="43">
        <v>8</v>
      </c>
      <c r="D2677" s="43" t="s">
        <v>9</v>
      </c>
    </row>
    <row r="2678" spans="1:4" x14ac:dyDescent="0.25">
      <c r="A2678" s="44"/>
      <c r="B2678" s="43">
        <v>46</v>
      </c>
      <c r="C2678" s="43">
        <v>9</v>
      </c>
      <c r="D2678" s="43" t="s">
        <v>9</v>
      </c>
    </row>
    <row r="2679" spans="1:4" x14ac:dyDescent="0.25">
      <c r="A2679" s="44"/>
      <c r="B2679" s="43">
        <v>46</v>
      </c>
      <c r="C2679" s="43">
        <v>10</v>
      </c>
      <c r="D2679" s="43" t="s">
        <v>9</v>
      </c>
    </row>
    <row r="2680" spans="1:4" x14ac:dyDescent="0.25">
      <c r="A2680" s="44"/>
      <c r="B2680" s="43">
        <v>46</v>
      </c>
      <c r="C2680" s="43">
        <v>11</v>
      </c>
      <c r="D2680" s="43" t="s">
        <v>9</v>
      </c>
    </row>
    <row r="2681" spans="1:4" x14ac:dyDescent="0.25">
      <c r="A2681" s="44"/>
      <c r="B2681" s="43">
        <v>46</v>
      </c>
      <c r="C2681" s="43">
        <v>12</v>
      </c>
      <c r="D2681" s="43" t="s">
        <v>9</v>
      </c>
    </row>
    <row r="2682" spans="1:4" x14ac:dyDescent="0.25">
      <c r="A2682" s="44"/>
      <c r="B2682" s="43">
        <v>46</v>
      </c>
      <c r="C2682" s="43">
        <v>13</v>
      </c>
      <c r="D2682" s="43" t="s">
        <v>9</v>
      </c>
    </row>
    <row r="2683" spans="1:4" x14ac:dyDescent="0.25">
      <c r="A2683" s="44"/>
      <c r="B2683" s="43">
        <v>46</v>
      </c>
      <c r="C2683" s="43">
        <v>14</v>
      </c>
      <c r="D2683" s="43" t="s">
        <v>9</v>
      </c>
    </row>
    <row r="2684" spans="1:4" x14ac:dyDescent="0.25">
      <c r="A2684" s="44"/>
      <c r="B2684" s="43">
        <v>46</v>
      </c>
      <c r="C2684" s="43">
        <v>15</v>
      </c>
      <c r="D2684" s="43" t="s">
        <v>9</v>
      </c>
    </row>
    <row r="2685" spans="1:4" x14ac:dyDescent="0.25">
      <c r="A2685" s="44"/>
      <c r="B2685" s="43">
        <v>46</v>
      </c>
      <c r="C2685" s="43">
        <v>16</v>
      </c>
      <c r="D2685" s="43" t="s">
        <v>9</v>
      </c>
    </row>
    <row r="2686" spans="1:4" x14ac:dyDescent="0.25">
      <c r="A2686" s="44"/>
      <c r="B2686" s="43">
        <v>46</v>
      </c>
      <c r="C2686" s="43">
        <v>17</v>
      </c>
      <c r="D2686" s="43" t="s">
        <v>9</v>
      </c>
    </row>
    <row r="2687" spans="1:4" x14ac:dyDescent="0.25">
      <c r="A2687" s="44"/>
      <c r="B2687" s="43">
        <v>46</v>
      </c>
      <c r="C2687" s="43">
        <v>18</v>
      </c>
      <c r="D2687" s="43" t="s">
        <v>9</v>
      </c>
    </row>
    <row r="2688" spans="1:4" x14ac:dyDescent="0.25">
      <c r="A2688" s="44"/>
      <c r="B2688" s="43">
        <v>46</v>
      </c>
      <c r="C2688" s="43">
        <v>19</v>
      </c>
      <c r="D2688" s="43" t="s">
        <v>9</v>
      </c>
    </row>
    <row r="2689" spans="1:4" x14ac:dyDescent="0.25">
      <c r="A2689" s="44"/>
      <c r="B2689" s="43">
        <v>46</v>
      </c>
      <c r="C2689" s="43">
        <v>20</v>
      </c>
      <c r="D2689" s="43" t="s">
        <v>9</v>
      </c>
    </row>
    <row r="2690" spans="1:4" x14ac:dyDescent="0.25">
      <c r="A2690" s="44"/>
      <c r="B2690" s="43">
        <v>46</v>
      </c>
      <c r="C2690" s="43">
        <v>21</v>
      </c>
      <c r="D2690" s="43" t="s">
        <v>9</v>
      </c>
    </row>
    <row r="2691" spans="1:4" x14ac:dyDescent="0.25">
      <c r="A2691" s="44"/>
      <c r="B2691" s="43">
        <v>46</v>
      </c>
      <c r="C2691" s="43">
        <v>22</v>
      </c>
      <c r="D2691" s="43" t="s">
        <v>9</v>
      </c>
    </row>
    <row r="2692" spans="1:4" x14ac:dyDescent="0.25">
      <c r="A2692" s="44"/>
      <c r="B2692" s="43">
        <v>46</v>
      </c>
      <c r="C2692" s="43">
        <v>23</v>
      </c>
      <c r="D2692" s="43" t="s">
        <v>9</v>
      </c>
    </row>
    <row r="2693" spans="1:4" x14ac:dyDescent="0.25">
      <c r="A2693" s="44"/>
      <c r="B2693" s="43">
        <v>46</v>
      </c>
      <c r="C2693" s="43">
        <v>24</v>
      </c>
      <c r="D2693" s="43" t="s">
        <v>9</v>
      </c>
    </row>
    <row r="2694" spans="1:4" x14ac:dyDescent="0.25">
      <c r="A2694" s="44"/>
      <c r="B2694" s="43">
        <v>46</v>
      </c>
      <c r="C2694" s="43">
        <v>25</v>
      </c>
      <c r="D2694" s="43" t="s">
        <v>9</v>
      </c>
    </row>
    <row r="2695" spans="1:4" x14ac:dyDescent="0.25">
      <c r="A2695" s="44"/>
      <c r="B2695" s="43">
        <v>46</v>
      </c>
      <c r="C2695" s="43">
        <v>26</v>
      </c>
      <c r="D2695" s="43" t="s">
        <v>9</v>
      </c>
    </row>
    <row r="2696" spans="1:4" x14ac:dyDescent="0.25">
      <c r="A2696" s="44"/>
      <c r="B2696" s="43">
        <v>46</v>
      </c>
      <c r="C2696" s="43">
        <v>27</v>
      </c>
      <c r="D2696" s="43" t="s">
        <v>9</v>
      </c>
    </row>
    <row r="2697" spans="1:4" x14ac:dyDescent="0.25">
      <c r="A2697" s="44"/>
      <c r="B2697" s="43">
        <v>46</v>
      </c>
      <c r="C2697" s="43">
        <v>28</v>
      </c>
      <c r="D2697" s="43" t="s">
        <v>9</v>
      </c>
    </row>
    <row r="2698" spans="1:4" x14ac:dyDescent="0.25">
      <c r="A2698" s="44"/>
      <c r="B2698" s="43">
        <v>46</v>
      </c>
      <c r="C2698" s="43">
        <v>29</v>
      </c>
      <c r="D2698" s="43" t="s">
        <v>9</v>
      </c>
    </row>
    <row r="2699" spans="1:4" x14ac:dyDescent="0.25">
      <c r="A2699" s="44"/>
      <c r="B2699" s="43">
        <v>46</v>
      </c>
      <c r="C2699" s="43">
        <v>30</v>
      </c>
      <c r="D2699" s="43" t="s">
        <v>9</v>
      </c>
    </row>
    <row r="2700" spans="1:4" x14ac:dyDescent="0.25">
      <c r="A2700" s="44"/>
      <c r="B2700" s="43">
        <v>46</v>
      </c>
      <c r="C2700" s="43">
        <v>31</v>
      </c>
      <c r="D2700" s="43" t="s">
        <v>9</v>
      </c>
    </row>
    <row r="2701" spans="1:4" x14ac:dyDescent="0.25">
      <c r="A2701" s="44"/>
      <c r="B2701" s="43">
        <v>46</v>
      </c>
      <c r="C2701" s="43">
        <v>32</v>
      </c>
      <c r="D2701" s="43" t="s">
        <v>9</v>
      </c>
    </row>
    <row r="2702" spans="1:4" x14ac:dyDescent="0.25">
      <c r="A2702" s="44"/>
      <c r="B2702" s="43">
        <v>46</v>
      </c>
      <c r="C2702" s="43">
        <v>33</v>
      </c>
      <c r="D2702" s="43" t="s">
        <v>9</v>
      </c>
    </row>
    <row r="2703" spans="1:4" x14ac:dyDescent="0.25">
      <c r="A2703" s="44"/>
      <c r="B2703" s="43">
        <v>46</v>
      </c>
      <c r="C2703" s="43">
        <v>34</v>
      </c>
      <c r="D2703" s="43" t="s">
        <v>9</v>
      </c>
    </row>
    <row r="2704" spans="1:4" x14ac:dyDescent="0.25">
      <c r="A2704" s="44"/>
      <c r="B2704" s="43">
        <v>46</v>
      </c>
      <c r="C2704" s="43">
        <v>35</v>
      </c>
      <c r="D2704" s="43" t="s">
        <v>9</v>
      </c>
    </row>
    <row r="2705" spans="1:4" x14ac:dyDescent="0.25">
      <c r="A2705" s="44"/>
      <c r="B2705" s="43">
        <v>46</v>
      </c>
      <c r="C2705" s="43">
        <v>36</v>
      </c>
      <c r="D2705" s="43" t="s">
        <v>9</v>
      </c>
    </row>
    <row r="2706" spans="1:4" x14ac:dyDescent="0.25">
      <c r="A2706" s="44"/>
      <c r="B2706" s="43">
        <v>46</v>
      </c>
      <c r="C2706" s="43">
        <v>37</v>
      </c>
      <c r="D2706" s="43" t="s">
        <v>9</v>
      </c>
    </row>
    <row r="2707" spans="1:4" x14ac:dyDescent="0.25">
      <c r="A2707" s="44"/>
      <c r="B2707" s="43">
        <v>46</v>
      </c>
      <c r="C2707" s="43">
        <v>38</v>
      </c>
      <c r="D2707" s="43" t="s">
        <v>9</v>
      </c>
    </row>
    <row r="2708" spans="1:4" x14ac:dyDescent="0.25">
      <c r="A2708" s="44"/>
      <c r="B2708" s="43">
        <v>46</v>
      </c>
      <c r="C2708" s="43">
        <v>39</v>
      </c>
      <c r="D2708" s="43" t="s">
        <v>9</v>
      </c>
    </row>
    <row r="2709" spans="1:4" x14ac:dyDescent="0.25">
      <c r="A2709" s="44"/>
      <c r="B2709" s="43">
        <v>46</v>
      </c>
      <c r="C2709" s="43">
        <v>40</v>
      </c>
      <c r="D2709" s="43" t="s">
        <v>9</v>
      </c>
    </row>
    <row r="2710" spans="1:4" x14ac:dyDescent="0.25">
      <c r="A2710" s="44"/>
      <c r="B2710" s="43">
        <v>46</v>
      </c>
      <c r="C2710" s="43">
        <v>41</v>
      </c>
      <c r="D2710" s="43" t="s">
        <v>9</v>
      </c>
    </row>
    <row r="2711" spans="1:4" x14ac:dyDescent="0.25">
      <c r="A2711" s="44"/>
      <c r="B2711" s="43">
        <v>46</v>
      </c>
      <c r="C2711" s="43">
        <v>42</v>
      </c>
      <c r="D2711" s="43" t="s">
        <v>9</v>
      </c>
    </row>
    <row r="2712" spans="1:4" x14ac:dyDescent="0.25">
      <c r="A2712" s="44"/>
      <c r="B2712" s="43">
        <v>46</v>
      </c>
      <c r="C2712" s="43">
        <v>43</v>
      </c>
      <c r="D2712" s="43" t="s">
        <v>9</v>
      </c>
    </row>
    <row r="2713" spans="1:4" x14ac:dyDescent="0.25">
      <c r="A2713" s="44"/>
      <c r="B2713" s="43">
        <v>46</v>
      </c>
      <c r="C2713" s="43">
        <v>44</v>
      </c>
      <c r="D2713" s="43" t="s">
        <v>9</v>
      </c>
    </row>
    <row r="2714" spans="1:4" x14ac:dyDescent="0.25">
      <c r="A2714" s="44"/>
      <c r="B2714" s="43">
        <v>46</v>
      </c>
      <c r="C2714" s="43">
        <v>45</v>
      </c>
      <c r="D2714" s="43" t="s">
        <v>9</v>
      </c>
    </row>
    <row r="2715" spans="1:4" x14ac:dyDescent="0.25">
      <c r="A2715" s="44">
        <v>0.73190934299216004</v>
      </c>
      <c r="B2715" s="43">
        <v>46</v>
      </c>
      <c r="C2715" s="43">
        <v>46</v>
      </c>
      <c r="D2715" s="43" t="s">
        <v>9</v>
      </c>
    </row>
    <row r="2716" spans="1:4" x14ac:dyDescent="0.25">
      <c r="A2716" s="44">
        <v>0.73274734137097808</v>
      </c>
      <c r="B2716" s="43">
        <v>46</v>
      </c>
      <c r="C2716" s="43">
        <v>47</v>
      </c>
      <c r="D2716" s="43" t="s">
        <v>9</v>
      </c>
    </row>
    <row r="2717" spans="1:4" x14ac:dyDescent="0.25">
      <c r="A2717" s="44">
        <v>0.73412552397944064</v>
      </c>
      <c r="B2717" s="43">
        <v>46</v>
      </c>
      <c r="C2717" s="43">
        <v>48</v>
      </c>
      <c r="D2717" s="43" t="s">
        <v>9</v>
      </c>
    </row>
    <row r="2718" spans="1:4" x14ac:dyDescent="0.25">
      <c r="A2718" s="44">
        <v>0.73518506489585422</v>
      </c>
      <c r="B2718" s="43">
        <v>46</v>
      </c>
      <c r="C2718" s="43">
        <v>49</v>
      </c>
      <c r="D2718" s="43" t="s">
        <v>9</v>
      </c>
    </row>
    <row r="2719" spans="1:4" x14ac:dyDescent="0.25">
      <c r="A2719" s="44">
        <v>0.7377843427505334</v>
      </c>
      <c r="B2719" s="43">
        <v>46</v>
      </c>
      <c r="C2719" s="43">
        <v>50</v>
      </c>
      <c r="D2719" s="43" t="s">
        <v>9</v>
      </c>
    </row>
    <row r="2720" spans="1:4" x14ac:dyDescent="0.25">
      <c r="A2720" s="44">
        <v>0.74020369082064885</v>
      </c>
      <c r="B2720" s="43">
        <v>46</v>
      </c>
      <c r="C2720" s="43">
        <v>51</v>
      </c>
      <c r="D2720" s="43" t="s">
        <v>9</v>
      </c>
    </row>
    <row r="2721" spans="1:4" x14ac:dyDescent="0.25">
      <c r="A2721" s="44">
        <v>0.74191039820253712</v>
      </c>
      <c r="B2721" s="43">
        <v>46</v>
      </c>
      <c r="C2721" s="43">
        <v>52</v>
      </c>
      <c r="D2721" s="43" t="s">
        <v>9</v>
      </c>
    </row>
    <row r="2722" spans="1:4" x14ac:dyDescent="0.25">
      <c r="A2722" s="44">
        <v>0.74267539167302044</v>
      </c>
      <c r="B2722" s="43">
        <v>46</v>
      </c>
      <c r="C2722" s="43">
        <v>53</v>
      </c>
      <c r="D2722" s="43" t="s">
        <v>9</v>
      </c>
    </row>
    <row r="2723" spans="1:4" x14ac:dyDescent="0.25">
      <c r="A2723" s="44">
        <v>0.74292172540108359</v>
      </c>
      <c r="B2723" s="43">
        <v>46</v>
      </c>
      <c r="C2723" s="43">
        <v>54</v>
      </c>
      <c r="D2723" s="43" t="s">
        <v>9</v>
      </c>
    </row>
    <row r="2724" spans="1:4" x14ac:dyDescent="0.25">
      <c r="A2724" s="44">
        <v>0.74300325020321079</v>
      </c>
      <c r="B2724" s="43">
        <v>46</v>
      </c>
      <c r="C2724" s="43">
        <v>55</v>
      </c>
      <c r="D2724" s="43" t="s">
        <v>9</v>
      </c>
    </row>
    <row r="2725" spans="1:4" x14ac:dyDescent="0.25">
      <c r="A2725" s="44">
        <v>0.74270079435177161</v>
      </c>
      <c r="B2725" s="43">
        <v>46</v>
      </c>
      <c r="C2725" s="43">
        <v>56</v>
      </c>
      <c r="D2725" s="43" t="s">
        <v>9</v>
      </c>
    </row>
    <row r="2726" spans="1:4" x14ac:dyDescent="0.25">
      <c r="A2726" s="44">
        <v>0.74278873982022597</v>
      </c>
      <c r="B2726" s="43">
        <v>46</v>
      </c>
      <c r="C2726" s="43">
        <v>57</v>
      </c>
      <c r="D2726" s="43" t="s">
        <v>9</v>
      </c>
    </row>
    <row r="2727" spans="1:4" x14ac:dyDescent="0.25">
      <c r="A2727" s="44">
        <v>0.74278873982022597</v>
      </c>
      <c r="B2727" s="43">
        <v>46</v>
      </c>
      <c r="C2727" s="43">
        <v>58</v>
      </c>
      <c r="D2727" s="43" t="s">
        <v>9</v>
      </c>
    </row>
    <row r="2728" spans="1:4" x14ac:dyDescent="0.25">
      <c r="A2728" s="44"/>
      <c r="B2728" s="43">
        <v>47</v>
      </c>
      <c r="C2728" s="43">
        <v>1</v>
      </c>
      <c r="D2728" s="43" t="s">
        <v>9</v>
      </c>
    </row>
    <row r="2729" spans="1:4" x14ac:dyDescent="0.25">
      <c r="A2729" s="44"/>
      <c r="B2729" s="43">
        <v>47</v>
      </c>
      <c r="C2729" s="43">
        <v>2</v>
      </c>
      <c r="D2729" s="43" t="s">
        <v>9</v>
      </c>
    </row>
    <row r="2730" spans="1:4" x14ac:dyDescent="0.25">
      <c r="A2730" s="44"/>
      <c r="B2730" s="43">
        <v>47</v>
      </c>
      <c r="C2730" s="43">
        <v>3</v>
      </c>
      <c r="D2730" s="43" t="s">
        <v>9</v>
      </c>
    </row>
    <row r="2731" spans="1:4" x14ac:dyDescent="0.25">
      <c r="A2731" s="44"/>
      <c r="B2731" s="43">
        <v>47</v>
      </c>
      <c r="C2731" s="43">
        <v>4</v>
      </c>
      <c r="D2731" s="43" t="s">
        <v>9</v>
      </c>
    </row>
    <row r="2732" spans="1:4" x14ac:dyDescent="0.25">
      <c r="A2732" s="44"/>
      <c r="B2732" s="43">
        <v>47</v>
      </c>
      <c r="C2732" s="43">
        <v>5</v>
      </c>
      <c r="D2732" s="43" t="s">
        <v>9</v>
      </c>
    </row>
    <row r="2733" spans="1:4" x14ac:dyDescent="0.25">
      <c r="A2733" s="44"/>
      <c r="B2733" s="43">
        <v>47</v>
      </c>
      <c r="C2733" s="43">
        <v>6</v>
      </c>
      <c r="D2733" s="43" t="s">
        <v>9</v>
      </c>
    </row>
    <row r="2734" spans="1:4" x14ac:dyDescent="0.25">
      <c r="A2734" s="44"/>
      <c r="B2734" s="43">
        <v>47</v>
      </c>
      <c r="C2734" s="43">
        <v>7</v>
      </c>
      <c r="D2734" s="43" t="s">
        <v>9</v>
      </c>
    </row>
    <row r="2735" spans="1:4" x14ac:dyDescent="0.25">
      <c r="A2735" s="44"/>
      <c r="B2735" s="43">
        <v>47</v>
      </c>
      <c r="C2735" s="43">
        <v>8</v>
      </c>
      <c r="D2735" s="43" t="s">
        <v>9</v>
      </c>
    </row>
    <row r="2736" spans="1:4" x14ac:dyDescent="0.25">
      <c r="A2736" s="44"/>
      <c r="B2736" s="43">
        <v>47</v>
      </c>
      <c r="C2736" s="43">
        <v>9</v>
      </c>
      <c r="D2736" s="43" t="s">
        <v>9</v>
      </c>
    </row>
    <row r="2737" spans="1:4" x14ac:dyDescent="0.25">
      <c r="A2737" s="44"/>
      <c r="B2737" s="43">
        <v>47</v>
      </c>
      <c r="C2737" s="43">
        <v>10</v>
      </c>
      <c r="D2737" s="43" t="s">
        <v>9</v>
      </c>
    </row>
    <row r="2738" spans="1:4" x14ac:dyDescent="0.25">
      <c r="A2738" s="44"/>
      <c r="B2738" s="43">
        <v>47</v>
      </c>
      <c r="C2738" s="43">
        <v>11</v>
      </c>
      <c r="D2738" s="43" t="s">
        <v>9</v>
      </c>
    </row>
    <row r="2739" spans="1:4" x14ac:dyDescent="0.25">
      <c r="A2739" s="44"/>
      <c r="B2739" s="43">
        <v>47</v>
      </c>
      <c r="C2739" s="43">
        <v>12</v>
      </c>
      <c r="D2739" s="43" t="s">
        <v>9</v>
      </c>
    </row>
    <row r="2740" spans="1:4" x14ac:dyDescent="0.25">
      <c r="A2740" s="44"/>
      <c r="B2740" s="43">
        <v>47</v>
      </c>
      <c r="C2740" s="43">
        <v>13</v>
      </c>
      <c r="D2740" s="43" t="s">
        <v>9</v>
      </c>
    </row>
    <row r="2741" spans="1:4" x14ac:dyDescent="0.25">
      <c r="A2741" s="44"/>
      <c r="B2741" s="43">
        <v>47</v>
      </c>
      <c r="C2741" s="43">
        <v>14</v>
      </c>
      <c r="D2741" s="43" t="s">
        <v>9</v>
      </c>
    </row>
    <row r="2742" spans="1:4" x14ac:dyDescent="0.25">
      <c r="A2742" s="44"/>
      <c r="B2742" s="43">
        <v>47</v>
      </c>
      <c r="C2742" s="43">
        <v>15</v>
      </c>
      <c r="D2742" s="43" t="s">
        <v>9</v>
      </c>
    </row>
    <row r="2743" spans="1:4" x14ac:dyDescent="0.25">
      <c r="A2743" s="44"/>
      <c r="B2743" s="43">
        <v>47</v>
      </c>
      <c r="C2743" s="43">
        <v>16</v>
      </c>
      <c r="D2743" s="43" t="s">
        <v>9</v>
      </c>
    </row>
    <row r="2744" spans="1:4" x14ac:dyDescent="0.25">
      <c r="A2744" s="44"/>
      <c r="B2744" s="43">
        <v>47</v>
      </c>
      <c r="C2744" s="43">
        <v>17</v>
      </c>
      <c r="D2744" s="43" t="s">
        <v>9</v>
      </c>
    </row>
    <row r="2745" spans="1:4" x14ac:dyDescent="0.25">
      <c r="A2745" s="44"/>
      <c r="B2745" s="43">
        <v>47</v>
      </c>
      <c r="C2745" s="43">
        <v>18</v>
      </c>
      <c r="D2745" s="43" t="s">
        <v>9</v>
      </c>
    </row>
    <row r="2746" spans="1:4" x14ac:dyDescent="0.25">
      <c r="A2746" s="44"/>
      <c r="B2746" s="43">
        <v>47</v>
      </c>
      <c r="C2746" s="43">
        <v>19</v>
      </c>
      <c r="D2746" s="43" t="s">
        <v>9</v>
      </c>
    </row>
    <row r="2747" spans="1:4" x14ac:dyDescent="0.25">
      <c r="A2747" s="44"/>
      <c r="B2747" s="43">
        <v>47</v>
      </c>
      <c r="C2747" s="43">
        <v>20</v>
      </c>
      <c r="D2747" s="43" t="s">
        <v>9</v>
      </c>
    </row>
    <row r="2748" spans="1:4" x14ac:dyDescent="0.25">
      <c r="A2748" s="44"/>
      <c r="B2748" s="43">
        <v>47</v>
      </c>
      <c r="C2748" s="43">
        <v>21</v>
      </c>
      <c r="D2748" s="43" t="s">
        <v>9</v>
      </c>
    </row>
    <row r="2749" spans="1:4" x14ac:dyDescent="0.25">
      <c r="A2749" s="44"/>
      <c r="B2749" s="43">
        <v>47</v>
      </c>
      <c r="C2749" s="43">
        <v>22</v>
      </c>
      <c r="D2749" s="43" t="s">
        <v>9</v>
      </c>
    </row>
    <row r="2750" spans="1:4" x14ac:dyDescent="0.25">
      <c r="A2750" s="44"/>
      <c r="B2750" s="43">
        <v>47</v>
      </c>
      <c r="C2750" s="43">
        <v>23</v>
      </c>
      <c r="D2750" s="43" t="s">
        <v>9</v>
      </c>
    </row>
    <row r="2751" spans="1:4" x14ac:dyDescent="0.25">
      <c r="A2751" s="44"/>
      <c r="B2751" s="43">
        <v>47</v>
      </c>
      <c r="C2751" s="43">
        <v>24</v>
      </c>
      <c r="D2751" s="43" t="s">
        <v>9</v>
      </c>
    </row>
    <row r="2752" spans="1:4" x14ac:dyDescent="0.25">
      <c r="A2752" s="44"/>
      <c r="B2752" s="43">
        <v>47</v>
      </c>
      <c r="C2752" s="43">
        <v>25</v>
      </c>
      <c r="D2752" s="43" t="s">
        <v>9</v>
      </c>
    </row>
    <row r="2753" spans="1:4" x14ac:dyDescent="0.25">
      <c r="A2753" s="44"/>
      <c r="B2753" s="43">
        <v>47</v>
      </c>
      <c r="C2753" s="43">
        <v>26</v>
      </c>
      <c r="D2753" s="43" t="s">
        <v>9</v>
      </c>
    </row>
    <row r="2754" spans="1:4" x14ac:dyDescent="0.25">
      <c r="A2754" s="44"/>
      <c r="B2754" s="43">
        <v>47</v>
      </c>
      <c r="C2754" s="43">
        <v>27</v>
      </c>
      <c r="D2754" s="43" t="s">
        <v>9</v>
      </c>
    </row>
    <row r="2755" spans="1:4" x14ac:dyDescent="0.25">
      <c r="A2755" s="44"/>
      <c r="B2755" s="43">
        <v>47</v>
      </c>
      <c r="C2755" s="43">
        <v>28</v>
      </c>
      <c r="D2755" s="43" t="s">
        <v>9</v>
      </c>
    </row>
    <row r="2756" spans="1:4" x14ac:dyDescent="0.25">
      <c r="A2756" s="44"/>
      <c r="B2756" s="43">
        <v>47</v>
      </c>
      <c r="C2756" s="43">
        <v>29</v>
      </c>
      <c r="D2756" s="43" t="s">
        <v>9</v>
      </c>
    </row>
    <row r="2757" spans="1:4" x14ac:dyDescent="0.25">
      <c r="A2757" s="44"/>
      <c r="B2757" s="43">
        <v>47</v>
      </c>
      <c r="C2757" s="43">
        <v>30</v>
      </c>
      <c r="D2757" s="43" t="s">
        <v>9</v>
      </c>
    </row>
    <row r="2758" spans="1:4" x14ac:dyDescent="0.25">
      <c r="A2758" s="44"/>
      <c r="B2758" s="43">
        <v>47</v>
      </c>
      <c r="C2758" s="43">
        <v>31</v>
      </c>
      <c r="D2758" s="43" t="s">
        <v>9</v>
      </c>
    </row>
    <row r="2759" spans="1:4" x14ac:dyDescent="0.25">
      <c r="A2759" s="44"/>
      <c r="B2759" s="43">
        <v>47</v>
      </c>
      <c r="C2759" s="43">
        <v>32</v>
      </c>
      <c r="D2759" s="43" t="s">
        <v>9</v>
      </c>
    </row>
    <row r="2760" spans="1:4" x14ac:dyDescent="0.25">
      <c r="A2760" s="44"/>
      <c r="B2760" s="43">
        <v>47</v>
      </c>
      <c r="C2760" s="43">
        <v>33</v>
      </c>
      <c r="D2760" s="43" t="s">
        <v>9</v>
      </c>
    </row>
    <row r="2761" spans="1:4" x14ac:dyDescent="0.25">
      <c r="A2761" s="44"/>
      <c r="B2761" s="43">
        <v>47</v>
      </c>
      <c r="C2761" s="43">
        <v>34</v>
      </c>
      <c r="D2761" s="43" t="s">
        <v>9</v>
      </c>
    </row>
    <row r="2762" spans="1:4" x14ac:dyDescent="0.25">
      <c r="A2762" s="44"/>
      <c r="B2762" s="43">
        <v>47</v>
      </c>
      <c r="C2762" s="43">
        <v>35</v>
      </c>
      <c r="D2762" s="43" t="s">
        <v>9</v>
      </c>
    </row>
    <row r="2763" spans="1:4" x14ac:dyDescent="0.25">
      <c r="A2763" s="44"/>
      <c r="B2763" s="43">
        <v>47</v>
      </c>
      <c r="C2763" s="43">
        <v>36</v>
      </c>
      <c r="D2763" s="43" t="s">
        <v>9</v>
      </c>
    </row>
    <row r="2764" spans="1:4" x14ac:dyDescent="0.25">
      <c r="A2764" s="44"/>
      <c r="B2764" s="43">
        <v>47</v>
      </c>
      <c r="C2764" s="43">
        <v>37</v>
      </c>
      <c r="D2764" s="43" t="s">
        <v>9</v>
      </c>
    </row>
    <row r="2765" spans="1:4" x14ac:dyDescent="0.25">
      <c r="A2765" s="44"/>
      <c r="B2765" s="43">
        <v>47</v>
      </c>
      <c r="C2765" s="43">
        <v>38</v>
      </c>
      <c r="D2765" s="43" t="s">
        <v>9</v>
      </c>
    </row>
    <row r="2766" spans="1:4" x14ac:dyDescent="0.25">
      <c r="A2766" s="44"/>
      <c r="B2766" s="43">
        <v>47</v>
      </c>
      <c r="C2766" s="43">
        <v>39</v>
      </c>
      <c r="D2766" s="43" t="s">
        <v>9</v>
      </c>
    </row>
    <row r="2767" spans="1:4" x14ac:dyDescent="0.25">
      <c r="A2767" s="44"/>
      <c r="B2767" s="43">
        <v>47</v>
      </c>
      <c r="C2767" s="43">
        <v>40</v>
      </c>
      <c r="D2767" s="43" t="s">
        <v>9</v>
      </c>
    </row>
    <row r="2768" spans="1:4" x14ac:dyDescent="0.25">
      <c r="A2768" s="44"/>
      <c r="B2768" s="43">
        <v>47</v>
      </c>
      <c r="C2768" s="43">
        <v>41</v>
      </c>
      <c r="D2768" s="43" t="s">
        <v>9</v>
      </c>
    </row>
    <row r="2769" spans="1:4" x14ac:dyDescent="0.25">
      <c r="A2769" s="44"/>
      <c r="B2769" s="43">
        <v>47</v>
      </c>
      <c r="C2769" s="43">
        <v>42</v>
      </c>
      <c r="D2769" s="43" t="s">
        <v>9</v>
      </c>
    </row>
    <row r="2770" spans="1:4" x14ac:dyDescent="0.25">
      <c r="A2770" s="44"/>
      <c r="B2770" s="43">
        <v>47</v>
      </c>
      <c r="C2770" s="43">
        <v>43</v>
      </c>
      <c r="D2770" s="43" t="s">
        <v>9</v>
      </c>
    </row>
    <row r="2771" spans="1:4" x14ac:dyDescent="0.25">
      <c r="A2771" s="44"/>
      <c r="B2771" s="43">
        <v>47</v>
      </c>
      <c r="C2771" s="43">
        <v>44</v>
      </c>
      <c r="D2771" s="43" t="s">
        <v>9</v>
      </c>
    </row>
    <row r="2772" spans="1:4" x14ac:dyDescent="0.25">
      <c r="A2772" s="44"/>
      <c r="B2772" s="43">
        <v>47</v>
      </c>
      <c r="C2772" s="43">
        <v>45</v>
      </c>
      <c r="D2772" s="43" t="s">
        <v>9</v>
      </c>
    </row>
    <row r="2773" spans="1:4" x14ac:dyDescent="0.25">
      <c r="A2773" s="44"/>
      <c r="B2773" s="43">
        <v>47</v>
      </c>
      <c r="C2773" s="43">
        <v>46</v>
      </c>
      <c r="D2773" s="43" t="s">
        <v>9</v>
      </c>
    </row>
    <row r="2774" spans="1:4" x14ac:dyDescent="0.25">
      <c r="A2774" s="44">
        <v>0.73349350509413658</v>
      </c>
      <c r="B2774" s="43">
        <v>47</v>
      </c>
      <c r="C2774" s="43">
        <v>47</v>
      </c>
      <c r="D2774" s="43" t="s">
        <v>9</v>
      </c>
    </row>
    <row r="2775" spans="1:4" x14ac:dyDescent="0.25">
      <c r="A2775" s="44">
        <v>0.73482996612067031</v>
      </c>
      <c r="B2775" s="43">
        <v>47</v>
      </c>
      <c r="C2775" s="43">
        <v>48</v>
      </c>
      <c r="D2775" s="43" t="s">
        <v>9</v>
      </c>
    </row>
    <row r="2776" spans="1:4" x14ac:dyDescent="0.25">
      <c r="A2776" s="44">
        <v>0.73596633543422918</v>
      </c>
      <c r="B2776" s="43">
        <v>47</v>
      </c>
      <c r="C2776" s="43">
        <v>49</v>
      </c>
      <c r="D2776" s="43" t="s">
        <v>9</v>
      </c>
    </row>
    <row r="2777" spans="1:4" x14ac:dyDescent="0.25">
      <c r="A2777" s="44">
        <v>0.73861491119571332</v>
      </c>
      <c r="B2777" s="43">
        <v>47</v>
      </c>
      <c r="C2777" s="43">
        <v>50</v>
      </c>
      <c r="D2777" s="43" t="s">
        <v>9</v>
      </c>
    </row>
    <row r="2778" spans="1:4" x14ac:dyDescent="0.25">
      <c r="A2778" s="44">
        <v>0.74110317244240898</v>
      </c>
      <c r="B2778" s="43">
        <v>47</v>
      </c>
      <c r="C2778" s="43">
        <v>51</v>
      </c>
      <c r="D2778" s="43" t="s">
        <v>9</v>
      </c>
    </row>
    <row r="2779" spans="1:4" x14ac:dyDescent="0.25">
      <c r="A2779" s="44">
        <v>0.74286137282015618</v>
      </c>
      <c r="B2779" s="43">
        <v>47</v>
      </c>
      <c r="C2779" s="43">
        <v>52</v>
      </c>
      <c r="D2779" s="43" t="s">
        <v>9</v>
      </c>
    </row>
    <row r="2780" spans="1:4" x14ac:dyDescent="0.25">
      <c r="A2780" s="44">
        <v>0.74364642310985607</v>
      </c>
      <c r="B2780" s="43">
        <v>47</v>
      </c>
      <c r="C2780" s="43">
        <v>53</v>
      </c>
      <c r="D2780" s="43" t="s">
        <v>9</v>
      </c>
    </row>
    <row r="2781" spans="1:4" x14ac:dyDescent="0.25">
      <c r="A2781" s="44">
        <v>0.74388344343329016</v>
      </c>
      <c r="B2781" s="43">
        <v>47</v>
      </c>
      <c r="C2781" s="43">
        <v>54</v>
      </c>
      <c r="D2781" s="43" t="s">
        <v>9</v>
      </c>
    </row>
    <row r="2782" spans="1:4" x14ac:dyDescent="0.25">
      <c r="A2782" s="44">
        <v>0.74394289003261171</v>
      </c>
      <c r="B2782" s="43">
        <v>47</v>
      </c>
      <c r="C2782" s="43">
        <v>55</v>
      </c>
      <c r="D2782" s="43" t="s">
        <v>9</v>
      </c>
    </row>
    <row r="2783" spans="1:4" x14ac:dyDescent="0.25">
      <c r="A2783" s="44">
        <v>0.74361954264473329</v>
      </c>
      <c r="B2783" s="43">
        <v>47</v>
      </c>
      <c r="C2783" s="43">
        <v>56</v>
      </c>
      <c r="D2783" s="43" t="s">
        <v>9</v>
      </c>
    </row>
    <row r="2784" spans="1:4" x14ac:dyDescent="0.25">
      <c r="A2784" s="44">
        <v>0.74370426740967865</v>
      </c>
      <c r="B2784" s="43">
        <v>47</v>
      </c>
      <c r="C2784" s="43">
        <v>57</v>
      </c>
      <c r="D2784" s="43" t="s">
        <v>9</v>
      </c>
    </row>
    <row r="2785" spans="1:4" x14ac:dyDescent="0.25">
      <c r="A2785" s="44">
        <v>0.74370426740967865</v>
      </c>
      <c r="B2785" s="43">
        <v>47</v>
      </c>
      <c r="C2785" s="43">
        <v>58</v>
      </c>
      <c r="D2785" s="43" t="s">
        <v>9</v>
      </c>
    </row>
    <row r="2786" spans="1:4" x14ac:dyDescent="0.25">
      <c r="A2786" s="44"/>
      <c r="B2786" s="43">
        <v>48</v>
      </c>
      <c r="C2786" s="43">
        <v>1</v>
      </c>
      <c r="D2786" s="43" t="s">
        <v>9</v>
      </c>
    </row>
    <row r="2787" spans="1:4" x14ac:dyDescent="0.25">
      <c r="A2787" s="44"/>
      <c r="B2787" s="43">
        <v>48</v>
      </c>
      <c r="C2787" s="43">
        <v>2</v>
      </c>
      <c r="D2787" s="43" t="s">
        <v>9</v>
      </c>
    </row>
    <row r="2788" spans="1:4" x14ac:dyDescent="0.25">
      <c r="A2788" s="44"/>
      <c r="B2788" s="43">
        <v>48</v>
      </c>
      <c r="C2788" s="43">
        <v>3</v>
      </c>
      <c r="D2788" s="43" t="s">
        <v>9</v>
      </c>
    </row>
    <row r="2789" spans="1:4" x14ac:dyDescent="0.25">
      <c r="A2789" s="44"/>
      <c r="B2789" s="43">
        <v>48</v>
      </c>
      <c r="C2789" s="43">
        <v>4</v>
      </c>
      <c r="D2789" s="43" t="s">
        <v>9</v>
      </c>
    </row>
    <row r="2790" spans="1:4" x14ac:dyDescent="0.25">
      <c r="A2790" s="44"/>
      <c r="B2790" s="43">
        <v>48</v>
      </c>
      <c r="C2790" s="43">
        <v>5</v>
      </c>
      <c r="D2790" s="43" t="s">
        <v>9</v>
      </c>
    </row>
    <row r="2791" spans="1:4" x14ac:dyDescent="0.25">
      <c r="A2791" s="44"/>
      <c r="B2791" s="43">
        <v>48</v>
      </c>
      <c r="C2791" s="43">
        <v>6</v>
      </c>
      <c r="D2791" s="43" t="s">
        <v>9</v>
      </c>
    </row>
    <row r="2792" spans="1:4" x14ac:dyDescent="0.25">
      <c r="A2792" s="44"/>
      <c r="B2792" s="43">
        <v>48</v>
      </c>
      <c r="C2792" s="43">
        <v>7</v>
      </c>
      <c r="D2792" s="43" t="s">
        <v>9</v>
      </c>
    </row>
    <row r="2793" spans="1:4" x14ac:dyDescent="0.25">
      <c r="A2793" s="44"/>
      <c r="B2793" s="43">
        <v>48</v>
      </c>
      <c r="C2793" s="43">
        <v>8</v>
      </c>
      <c r="D2793" s="43" t="s">
        <v>9</v>
      </c>
    </row>
    <row r="2794" spans="1:4" x14ac:dyDescent="0.25">
      <c r="A2794" s="44"/>
      <c r="B2794" s="43">
        <v>48</v>
      </c>
      <c r="C2794" s="43">
        <v>9</v>
      </c>
      <c r="D2794" s="43" t="s">
        <v>9</v>
      </c>
    </row>
    <row r="2795" spans="1:4" x14ac:dyDescent="0.25">
      <c r="A2795" s="44"/>
      <c r="B2795" s="43">
        <v>48</v>
      </c>
      <c r="C2795" s="43">
        <v>10</v>
      </c>
      <c r="D2795" s="43" t="s">
        <v>9</v>
      </c>
    </row>
    <row r="2796" spans="1:4" x14ac:dyDescent="0.25">
      <c r="A2796" s="44"/>
      <c r="B2796" s="43">
        <v>48</v>
      </c>
      <c r="C2796" s="43">
        <v>11</v>
      </c>
      <c r="D2796" s="43" t="s">
        <v>9</v>
      </c>
    </row>
    <row r="2797" spans="1:4" x14ac:dyDescent="0.25">
      <c r="A2797" s="44"/>
      <c r="B2797" s="43">
        <v>48</v>
      </c>
      <c r="C2797" s="43">
        <v>12</v>
      </c>
      <c r="D2797" s="43" t="s">
        <v>9</v>
      </c>
    </row>
    <row r="2798" spans="1:4" x14ac:dyDescent="0.25">
      <c r="A2798" s="44"/>
      <c r="B2798" s="43">
        <v>48</v>
      </c>
      <c r="C2798" s="43">
        <v>13</v>
      </c>
      <c r="D2798" s="43" t="s">
        <v>9</v>
      </c>
    </row>
    <row r="2799" spans="1:4" x14ac:dyDescent="0.25">
      <c r="A2799" s="44"/>
      <c r="B2799" s="43">
        <v>48</v>
      </c>
      <c r="C2799" s="43">
        <v>14</v>
      </c>
      <c r="D2799" s="43" t="s">
        <v>9</v>
      </c>
    </row>
    <row r="2800" spans="1:4" x14ac:dyDescent="0.25">
      <c r="A2800" s="44"/>
      <c r="B2800" s="43">
        <v>48</v>
      </c>
      <c r="C2800" s="43">
        <v>15</v>
      </c>
      <c r="D2800" s="43" t="s">
        <v>9</v>
      </c>
    </row>
    <row r="2801" spans="1:4" x14ac:dyDescent="0.25">
      <c r="A2801" s="44"/>
      <c r="B2801" s="43">
        <v>48</v>
      </c>
      <c r="C2801" s="43">
        <v>16</v>
      </c>
      <c r="D2801" s="43" t="s">
        <v>9</v>
      </c>
    </row>
    <row r="2802" spans="1:4" x14ac:dyDescent="0.25">
      <c r="A2802" s="44"/>
      <c r="B2802" s="43">
        <v>48</v>
      </c>
      <c r="C2802" s="43">
        <v>17</v>
      </c>
      <c r="D2802" s="43" t="s">
        <v>9</v>
      </c>
    </row>
    <row r="2803" spans="1:4" x14ac:dyDescent="0.25">
      <c r="A2803" s="44"/>
      <c r="B2803" s="43">
        <v>48</v>
      </c>
      <c r="C2803" s="43">
        <v>18</v>
      </c>
      <c r="D2803" s="43" t="s">
        <v>9</v>
      </c>
    </row>
    <row r="2804" spans="1:4" x14ac:dyDescent="0.25">
      <c r="A2804" s="44"/>
      <c r="B2804" s="43">
        <v>48</v>
      </c>
      <c r="C2804" s="43">
        <v>19</v>
      </c>
      <c r="D2804" s="43" t="s">
        <v>9</v>
      </c>
    </row>
    <row r="2805" spans="1:4" x14ac:dyDescent="0.25">
      <c r="A2805" s="44"/>
      <c r="B2805" s="43">
        <v>48</v>
      </c>
      <c r="C2805" s="43">
        <v>20</v>
      </c>
      <c r="D2805" s="43" t="s">
        <v>9</v>
      </c>
    </row>
    <row r="2806" spans="1:4" x14ac:dyDescent="0.25">
      <c r="A2806" s="44"/>
      <c r="B2806" s="43">
        <v>48</v>
      </c>
      <c r="C2806" s="43">
        <v>21</v>
      </c>
      <c r="D2806" s="43" t="s">
        <v>9</v>
      </c>
    </row>
    <row r="2807" spans="1:4" x14ac:dyDescent="0.25">
      <c r="A2807" s="44"/>
      <c r="B2807" s="43">
        <v>48</v>
      </c>
      <c r="C2807" s="43">
        <v>22</v>
      </c>
      <c r="D2807" s="43" t="s">
        <v>9</v>
      </c>
    </row>
    <row r="2808" spans="1:4" x14ac:dyDescent="0.25">
      <c r="A2808" s="44"/>
      <c r="B2808" s="43">
        <v>48</v>
      </c>
      <c r="C2808" s="43">
        <v>23</v>
      </c>
      <c r="D2808" s="43" t="s">
        <v>9</v>
      </c>
    </row>
    <row r="2809" spans="1:4" x14ac:dyDescent="0.25">
      <c r="A2809" s="44"/>
      <c r="B2809" s="43">
        <v>48</v>
      </c>
      <c r="C2809" s="43">
        <v>24</v>
      </c>
      <c r="D2809" s="43" t="s">
        <v>9</v>
      </c>
    </row>
    <row r="2810" spans="1:4" x14ac:dyDescent="0.25">
      <c r="A2810" s="44"/>
      <c r="B2810" s="43">
        <v>48</v>
      </c>
      <c r="C2810" s="43">
        <v>25</v>
      </c>
      <c r="D2810" s="43" t="s">
        <v>9</v>
      </c>
    </row>
    <row r="2811" spans="1:4" x14ac:dyDescent="0.25">
      <c r="A2811" s="44"/>
      <c r="B2811" s="43">
        <v>48</v>
      </c>
      <c r="C2811" s="43">
        <v>26</v>
      </c>
      <c r="D2811" s="43" t="s">
        <v>9</v>
      </c>
    </row>
    <row r="2812" spans="1:4" x14ac:dyDescent="0.25">
      <c r="A2812" s="44"/>
      <c r="B2812" s="43">
        <v>48</v>
      </c>
      <c r="C2812" s="43">
        <v>27</v>
      </c>
      <c r="D2812" s="43" t="s">
        <v>9</v>
      </c>
    </row>
    <row r="2813" spans="1:4" x14ac:dyDescent="0.25">
      <c r="A2813" s="44"/>
      <c r="B2813" s="43">
        <v>48</v>
      </c>
      <c r="C2813" s="43">
        <v>28</v>
      </c>
      <c r="D2813" s="43" t="s">
        <v>9</v>
      </c>
    </row>
    <row r="2814" spans="1:4" x14ac:dyDescent="0.25">
      <c r="A2814" s="44"/>
      <c r="B2814" s="43">
        <v>48</v>
      </c>
      <c r="C2814" s="43">
        <v>29</v>
      </c>
      <c r="D2814" s="43" t="s">
        <v>9</v>
      </c>
    </row>
    <row r="2815" spans="1:4" x14ac:dyDescent="0.25">
      <c r="A2815" s="44"/>
      <c r="B2815" s="43">
        <v>48</v>
      </c>
      <c r="C2815" s="43">
        <v>30</v>
      </c>
      <c r="D2815" s="43" t="s">
        <v>9</v>
      </c>
    </row>
    <row r="2816" spans="1:4" x14ac:dyDescent="0.25">
      <c r="A2816" s="44"/>
      <c r="B2816" s="43">
        <v>48</v>
      </c>
      <c r="C2816" s="43">
        <v>31</v>
      </c>
      <c r="D2816" s="43" t="s">
        <v>9</v>
      </c>
    </row>
    <row r="2817" spans="1:4" x14ac:dyDescent="0.25">
      <c r="A2817" s="44"/>
      <c r="B2817" s="43">
        <v>48</v>
      </c>
      <c r="C2817" s="43">
        <v>32</v>
      </c>
      <c r="D2817" s="43" t="s">
        <v>9</v>
      </c>
    </row>
    <row r="2818" spans="1:4" x14ac:dyDescent="0.25">
      <c r="A2818" s="44"/>
      <c r="B2818" s="43">
        <v>48</v>
      </c>
      <c r="C2818" s="43">
        <v>33</v>
      </c>
      <c r="D2818" s="43" t="s">
        <v>9</v>
      </c>
    </row>
    <row r="2819" spans="1:4" x14ac:dyDescent="0.25">
      <c r="A2819" s="44"/>
      <c r="B2819" s="43">
        <v>48</v>
      </c>
      <c r="C2819" s="43">
        <v>34</v>
      </c>
      <c r="D2819" s="43" t="s">
        <v>9</v>
      </c>
    </row>
    <row r="2820" spans="1:4" x14ac:dyDescent="0.25">
      <c r="A2820" s="44"/>
      <c r="B2820" s="43">
        <v>48</v>
      </c>
      <c r="C2820" s="43">
        <v>35</v>
      </c>
      <c r="D2820" s="43" t="s">
        <v>9</v>
      </c>
    </row>
    <row r="2821" spans="1:4" x14ac:dyDescent="0.25">
      <c r="A2821" s="44"/>
      <c r="B2821" s="43">
        <v>48</v>
      </c>
      <c r="C2821" s="43">
        <v>36</v>
      </c>
      <c r="D2821" s="43" t="s">
        <v>9</v>
      </c>
    </row>
    <row r="2822" spans="1:4" x14ac:dyDescent="0.25">
      <c r="A2822" s="44"/>
      <c r="B2822" s="43">
        <v>48</v>
      </c>
      <c r="C2822" s="43">
        <v>37</v>
      </c>
      <c r="D2822" s="43" t="s">
        <v>9</v>
      </c>
    </row>
    <row r="2823" spans="1:4" x14ac:dyDescent="0.25">
      <c r="A2823" s="44"/>
      <c r="B2823" s="43">
        <v>48</v>
      </c>
      <c r="C2823" s="43">
        <v>38</v>
      </c>
      <c r="D2823" s="43" t="s">
        <v>9</v>
      </c>
    </row>
    <row r="2824" spans="1:4" x14ac:dyDescent="0.25">
      <c r="A2824" s="44"/>
      <c r="B2824" s="43">
        <v>48</v>
      </c>
      <c r="C2824" s="43">
        <v>39</v>
      </c>
      <c r="D2824" s="43" t="s">
        <v>9</v>
      </c>
    </row>
    <row r="2825" spans="1:4" x14ac:dyDescent="0.25">
      <c r="A2825" s="44"/>
      <c r="B2825" s="43">
        <v>48</v>
      </c>
      <c r="C2825" s="43">
        <v>40</v>
      </c>
      <c r="D2825" s="43" t="s">
        <v>9</v>
      </c>
    </row>
    <row r="2826" spans="1:4" x14ac:dyDescent="0.25">
      <c r="A2826" s="44"/>
      <c r="B2826" s="43">
        <v>48</v>
      </c>
      <c r="C2826" s="43">
        <v>41</v>
      </c>
      <c r="D2826" s="43" t="s">
        <v>9</v>
      </c>
    </row>
    <row r="2827" spans="1:4" x14ac:dyDescent="0.25">
      <c r="A2827" s="44"/>
      <c r="B2827" s="43">
        <v>48</v>
      </c>
      <c r="C2827" s="43">
        <v>42</v>
      </c>
      <c r="D2827" s="43" t="s">
        <v>9</v>
      </c>
    </row>
    <row r="2828" spans="1:4" x14ac:dyDescent="0.25">
      <c r="A2828" s="44"/>
      <c r="B2828" s="43">
        <v>48</v>
      </c>
      <c r="C2828" s="43">
        <v>43</v>
      </c>
      <c r="D2828" s="43" t="s">
        <v>9</v>
      </c>
    </row>
    <row r="2829" spans="1:4" x14ac:dyDescent="0.25">
      <c r="A2829" s="44"/>
      <c r="B2829" s="43">
        <v>48</v>
      </c>
      <c r="C2829" s="43">
        <v>44</v>
      </c>
      <c r="D2829" s="43" t="s">
        <v>9</v>
      </c>
    </row>
    <row r="2830" spans="1:4" x14ac:dyDescent="0.25">
      <c r="A2830" s="44"/>
      <c r="B2830" s="43">
        <v>48</v>
      </c>
      <c r="C2830" s="43">
        <v>45</v>
      </c>
      <c r="D2830" s="43" t="s">
        <v>9</v>
      </c>
    </row>
    <row r="2831" spans="1:4" x14ac:dyDescent="0.25">
      <c r="A2831" s="44"/>
      <c r="B2831" s="43">
        <v>48</v>
      </c>
      <c r="C2831" s="43">
        <v>46</v>
      </c>
      <c r="D2831" s="43" t="s">
        <v>9</v>
      </c>
    </row>
    <row r="2832" spans="1:4" x14ac:dyDescent="0.25">
      <c r="A2832" s="44"/>
      <c r="B2832" s="43">
        <v>48</v>
      </c>
      <c r="C2832" s="43">
        <v>47</v>
      </c>
      <c r="D2832" s="43" t="s">
        <v>9</v>
      </c>
    </row>
    <row r="2833" spans="1:4" x14ac:dyDescent="0.25">
      <c r="A2833" s="44">
        <v>0.73574348500348707</v>
      </c>
      <c r="B2833" s="43">
        <v>48</v>
      </c>
      <c r="C2833" s="43">
        <v>48</v>
      </c>
      <c r="D2833" s="43" t="s">
        <v>9</v>
      </c>
    </row>
    <row r="2834" spans="1:4" x14ac:dyDescent="0.25">
      <c r="A2834" s="44">
        <v>0.73696737460951411</v>
      </c>
      <c r="B2834" s="43">
        <v>48</v>
      </c>
      <c r="C2834" s="43">
        <v>49</v>
      </c>
      <c r="D2834" s="43" t="s">
        <v>9</v>
      </c>
    </row>
    <row r="2835" spans="1:4" x14ac:dyDescent="0.25">
      <c r="A2835" s="44">
        <v>0.73966613641186896</v>
      </c>
      <c r="B2835" s="43">
        <v>48</v>
      </c>
      <c r="C2835" s="43">
        <v>50</v>
      </c>
      <c r="D2835" s="43" t="s">
        <v>9</v>
      </c>
    </row>
    <row r="2836" spans="1:4" x14ac:dyDescent="0.25">
      <c r="A2836" s="44">
        <v>0.74222603778115626</v>
      </c>
      <c r="B2836" s="43">
        <v>48</v>
      </c>
      <c r="C2836" s="43">
        <v>51</v>
      </c>
      <c r="D2836" s="43" t="s">
        <v>9</v>
      </c>
    </row>
    <row r="2837" spans="1:4" x14ac:dyDescent="0.25">
      <c r="A2837" s="44">
        <v>0.74403891995310178</v>
      </c>
      <c r="B2837" s="43">
        <v>48</v>
      </c>
      <c r="C2837" s="43">
        <v>52</v>
      </c>
      <c r="D2837" s="43" t="s">
        <v>9</v>
      </c>
    </row>
    <row r="2838" spans="1:4" x14ac:dyDescent="0.25">
      <c r="A2838" s="44">
        <v>0.74484583791695114</v>
      </c>
      <c r="B2838" s="43">
        <v>48</v>
      </c>
      <c r="C2838" s="43">
        <v>53</v>
      </c>
      <c r="D2838" s="43" t="s">
        <v>9</v>
      </c>
    </row>
    <row r="2839" spans="1:4" x14ac:dyDescent="0.25">
      <c r="A2839" s="44">
        <v>0.74507356131994096</v>
      </c>
      <c r="B2839" s="43">
        <v>48</v>
      </c>
      <c r="C2839" s="43">
        <v>54</v>
      </c>
      <c r="D2839" s="43" t="s">
        <v>9</v>
      </c>
    </row>
    <row r="2840" spans="1:4" x14ac:dyDescent="0.25">
      <c r="A2840" s="44">
        <v>0.74510989211010814</v>
      </c>
      <c r="B2840" s="43">
        <v>48</v>
      </c>
      <c r="C2840" s="43">
        <v>55</v>
      </c>
      <c r="D2840" s="43" t="s">
        <v>9</v>
      </c>
    </row>
    <row r="2841" spans="1:4" x14ac:dyDescent="0.25">
      <c r="A2841" s="44">
        <v>0.74476480789891419</v>
      </c>
      <c r="B2841" s="43">
        <v>48</v>
      </c>
      <c r="C2841" s="43">
        <v>56</v>
      </c>
      <c r="D2841" s="43" t="s">
        <v>9</v>
      </c>
    </row>
    <row r="2842" spans="1:4" x14ac:dyDescent="0.25">
      <c r="A2842" s="44">
        <v>0.74484595589163183</v>
      </c>
      <c r="B2842" s="43">
        <v>48</v>
      </c>
      <c r="C2842" s="43">
        <v>57</v>
      </c>
      <c r="D2842" s="43" t="s">
        <v>9</v>
      </c>
    </row>
    <row r="2843" spans="1:4" x14ac:dyDescent="0.25">
      <c r="A2843" s="44">
        <v>0.74484595589163183</v>
      </c>
      <c r="B2843" s="43">
        <v>48</v>
      </c>
      <c r="C2843" s="43">
        <v>58</v>
      </c>
      <c r="D2843" s="43" t="s">
        <v>9</v>
      </c>
    </row>
    <row r="2844" spans="1:4" x14ac:dyDescent="0.25">
      <c r="A2844" s="44"/>
      <c r="B2844" s="43">
        <v>49</v>
      </c>
      <c r="C2844" s="43">
        <v>1</v>
      </c>
      <c r="D2844" s="43" t="s">
        <v>9</v>
      </c>
    </row>
    <row r="2845" spans="1:4" x14ac:dyDescent="0.25">
      <c r="A2845" s="44"/>
      <c r="B2845" s="43">
        <v>49</v>
      </c>
      <c r="C2845" s="43">
        <v>2</v>
      </c>
      <c r="D2845" s="43" t="s">
        <v>9</v>
      </c>
    </row>
    <row r="2846" spans="1:4" x14ac:dyDescent="0.25">
      <c r="A2846" s="44"/>
      <c r="B2846" s="43">
        <v>49</v>
      </c>
      <c r="C2846" s="43">
        <v>3</v>
      </c>
      <c r="D2846" s="43" t="s">
        <v>9</v>
      </c>
    </row>
    <row r="2847" spans="1:4" x14ac:dyDescent="0.25">
      <c r="A2847" s="44"/>
      <c r="B2847" s="43">
        <v>49</v>
      </c>
      <c r="C2847" s="43">
        <v>4</v>
      </c>
      <c r="D2847" s="43" t="s">
        <v>9</v>
      </c>
    </row>
    <row r="2848" spans="1:4" x14ac:dyDescent="0.25">
      <c r="A2848" s="44"/>
      <c r="B2848" s="43">
        <v>49</v>
      </c>
      <c r="C2848" s="43">
        <v>5</v>
      </c>
      <c r="D2848" s="43" t="s">
        <v>9</v>
      </c>
    </row>
    <row r="2849" spans="1:4" x14ac:dyDescent="0.25">
      <c r="A2849" s="44"/>
      <c r="B2849" s="43">
        <v>49</v>
      </c>
      <c r="C2849" s="43">
        <v>6</v>
      </c>
      <c r="D2849" s="43" t="s">
        <v>9</v>
      </c>
    </row>
    <row r="2850" spans="1:4" x14ac:dyDescent="0.25">
      <c r="A2850" s="44"/>
      <c r="B2850" s="43">
        <v>49</v>
      </c>
      <c r="C2850" s="43">
        <v>7</v>
      </c>
      <c r="D2850" s="43" t="s">
        <v>9</v>
      </c>
    </row>
    <row r="2851" spans="1:4" x14ac:dyDescent="0.25">
      <c r="A2851" s="44"/>
      <c r="B2851" s="43">
        <v>49</v>
      </c>
      <c r="C2851" s="43">
        <v>8</v>
      </c>
      <c r="D2851" s="43" t="s">
        <v>9</v>
      </c>
    </row>
    <row r="2852" spans="1:4" x14ac:dyDescent="0.25">
      <c r="A2852" s="44"/>
      <c r="B2852" s="43">
        <v>49</v>
      </c>
      <c r="C2852" s="43">
        <v>9</v>
      </c>
      <c r="D2852" s="43" t="s">
        <v>9</v>
      </c>
    </row>
    <row r="2853" spans="1:4" x14ac:dyDescent="0.25">
      <c r="A2853" s="44"/>
      <c r="B2853" s="43">
        <v>49</v>
      </c>
      <c r="C2853" s="43">
        <v>10</v>
      </c>
      <c r="D2853" s="43" t="s">
        <v>9</v>
      </c>
    </row>
    <row r="2854" spans="1:4" x14ac:dyDescent="0.25">
      <c r="A2854" s="44"/>
      <c r="B2854" s="43">
        <v>49</v>
      </c>
      <c r="C2854" s="43">
        <v>11</v>
      </c>
      <c r="D2854" s="43" t="s">
        <v>9</v>
      </c>
    </row>
    <row r="2855" spans="1:4" x14ac:dyDescent="0.25">
      <c r="A2855" s="44"/>
      <c r="B2855" s="43">
        <v>49</v>
      </c>
      <c r="C2855" s="43">
        <v>12</v>
      </c>
      <c r="D2855" s="43" t="s">
        <v>9</v>
      </c>
    </row>
    <row r="2856" spans="1:4" x14ac:dyDescent="0.25">
      <c r="A2856" s="44"/>
      <c r="B2856" s="43">
        <v>49</v>
      </c>
      <c r="C2856" s="43">
        <v>13</v>
      </c>
      <c r="D2856" s="43" t="s">
        <v>9</v>
      </c>
    </row>
    <row r="2857" spans="1:4" x14ac:dyDescent="0.25">
      <c r="A2857" s="44"/>
      <c r="B2857" s="43">
        <v>49</v>
      </c>
      <c r="C2857" s="43">
        <v>14</v>
      </c>
      <c r="D2857" s="43" t="s">
        <v>9</v>
      </c>
    </row>
    <row r="2858" spans="1:4" x14ac:dyDescent="0.25">
      <c r="A2858" s="44"/>
      <c r="B2858" s="43">
        <v>49</v>
      </c>
      <c r="C2858" s="43">
        <v>15</v>
      </c>
      <c r="D2858" s="43" t="s">
        <v>9</v>
      </c>
    </row>
    <row r="2859" spans="1:4" x14ac:dyDescent="0.25">
      <c r="A2859" s="44"/>
      <c r="B2859" s="43">
        <v>49</v>
      </c>
      <c r="C2859" s="43">
        <v>16</v>
      </c>
      <c r="D2859" s="43" t="s">
        <v>9</v>
      </c>
    </row>
    <row r="2860" spans="1:4" x14ac:dyDescent="0.25">
      <c r="A2860" s="44"/>
      <c r="B2860" s="43">
        <v>49</v>
      </c>
      <c r="C2860" s="43">
        <v>17</v>
      </c>
      <c r="D2860" s="43" t="s">
        <v>9</v>
      </c>
    </row>
    <row r="2861" spans="1:4" x14ac:dyDescent="0.25">
      <c r="A2861" s="44"/>
      <c r="B2861" s="43">
        <v>49</v>
      </c>
      <c r="C2861" s="43">
        <v>18</v>
      </c>
      <c r="D2861" s="43" t="s">
        <v>9</v>
      </c>
    </row>
    <row r="2862" spans="1:4" x14ac:dyDescent="0.25">
      <c r="A2862" s="44"/>
      <c r="B2862" s="43">
        <v>49</v>
      </c>
      <c r="C2862" s="43">
        <v>19</v>
      </c>
      <c r="D2862" s="43" t="s">
        <v>9</v>
      </c>
    </row>
    <row r="2863" spans="1:4" x14ac:dyDescent="0.25">
      <c r="A2863" s="44"/>
      <c r="B2863" s="43">
        <v>49</v>
      </c>
      <c r="C2863" s="43">
        <v>20</v>
      </c>
      <c r="D2863" s="43" t="s">
        <v>9</v>
      </c>
    </row>
    <row r="2864" spans="1:4" x14ac:dyDescent="0.25">
      <c r="A2864" s="44"/>
      <c r="B2864" s="43">
        <v>49</v>
      </c>
      <c r="C2864" s="43">
        <v>21</v>
      </c>
      <c r="D2864" s="43" t="s">
        <v>9</v>
      </c>
    </row>
    <row r="2865" spans="1:4" x14ac:dyDescent="0.25">
      <c r="A2865" s="44"/>
      <c r="B2865" s="43">
        <v>49</v>
      </c>
      <c r="C2865" s="43">
        <v>22</v>
      </c>
      <c r="D2865" s="43" t="s">
        <v>9</v>
      </c>
    </row>
    <row r="2866" spans="1:4" x14ac:dyDescent="0.25">
      <c r="A2866" s="44"/>
      <c r="B2866" s="43">
        <v>49</v>
      </c>
      <c r="C2866" s="43">
        <v>23</v>
      </c>
      <c r="D2866" s="43" t="s">
        <v>9</v>
      </c>
    </row>
    <row r="2867" spans="1:4" x14ac:dyDescent="0.25">
      <c r="A2867" s="44"/>
      <c r="B2867" s="43">
        <v>49</v>
      </c>
      <c r="C2867" s="43">
        <v>24</v>
      </c>
      <c r="D2867" s="43" t="s">
        <v>9</v>
      </c>
    </row>
    <row r="2868" spans="1:4" x14ac:dyDescent="0.25">
      <c r="A2868" s="44"/>
      <c r="B2868" s="43">
        <v>49</v>
      </c>
      <c r="C2868" s="43">
        <v>25</v>
      </c>
      <c r="D2868" s="43" t="s">
        <v>9</v>
      </c>
    </row>
    <row r="2869" spans="1:4" x14ac:dyDescent="0.25">
      <c r="A2869" s="44"/>
      <c r="B2869" s="43">
        <v>49</v>
      </c>
      <c r="C2869" s="43">
        <v>26</v>
      </c>
      <c r="D2869" s="43" t="s">
        <v>9</v>
      </c>
    </row>
    <row r="2870" spans="1:4" x14ac:dyDescent="0.25">
      <c r="A2870" s="44"/>
      <c r="B2870" s="43">
        <v>49</v>
      </c>
      <c r="C2870" s="43">
        <v>27</v>
      </c>
      <c r="D2870" s="43" t="s">
        <v>9</v>
      </c>
    </row>
    <row r="2871" spans="1:4" x14ac:dyDescent="0.25">
      <c r="A2871" s="44"/>
      <c r="B2871" s="43">
        <v>49</v>
      </c>
      <c r="C2871" s="43">
        <v>28</v>
      </c>
      <c r="D2871" s="43" t="s">
        <v>9</v>
      </c>
    </row>
    <row r="2872" spans="1:4" x14ac:dyDescent="0.25">
      <c r="A2872" s="44"/>
      <c r="B2872" s="43">
        <v>49</v>
      </c>
      <c r="C2872" s="43">
        <v>29</v>
      </c>
      <c r="D2872" s="43" t="s">
        <v>9</v>
      </c>
    </row>
    <row r="2873" spans="1:4" x14ac:dyDescent="0.25">
      <c r="A2873" s="44"/>
      <c r="B2873" s="43">
        <v>49</v>
      </c>
      <c r="C2873" s="43">
        <v>30</v>
      </c>
      <c r="D2873" s="43" t="s">
        <v>9</v>
      </c>
    </row>
    <row r="2874" spans="1:4" x14ac:dyDescent="0.25">
      <c r="A2874" s="44"/>
      <c r="B2874" s="43">
        <v>49</v>
      </c>
      <c r="C2874" s="43">
        <v>31</v>
      </c>
      <c r="D2874" s="43" t="s">
        <v>9</v>
      </c>
    </row>
    <row r="2875" spans="1:4" x14ac:dyDescent="0.25">
      <c r="A2875" s="44"/>
      <c r="B2875" s="43">
        <v>49</v>
      </c>
      <c r="C2875" s="43">
        <v>32</v>
      </c>
      <c r="D2875" s="43" t="s">
        <v>9</v>
      </c>
    </row>
    <row r="2876" spans="1:4" x14ac:dyDescent="0.25">
      <c r="A2876" s="44"/>
      <c r="B2876" s="43">
        <v>49</v>
      </c>
      <c r="C2876" s="43">
        <v>33</v>
      </c>
      <c r="D2876" s="43" t="s">
        <v>9</v>
      </c>
    </row>
    <row r="2877" spans="1:4" x14ac:dyDescent="0.25">
      <c r="A2877" s="44"/>
      <c r="B2877" s="43">
        <v>49</v>
      </c>
      <c r="C2877" s="43">
        <v>34</v>
      </c>
      <c r="D2877" s="43" t="s">
        <v>9</v>
      </c>
    </row>
    <row r="2878" spans="1:4" x14ac:dyDescent="0.25">
      <c r="A2878" s="44"/>
      <c r="B2878" s="43">
        <v>49</v>
      </c>
      <c r="C2878" s="43">
        <v>35</v>
      </c>
      <c r="D2878" s="43" t="s">
        <v>9</v>
      </c>
    </row>
    <row r="2879" spans="1:4" x14ac:dyDescent="0.25">
      <c r="A2879" s="44"/>
      <c r="B2879" s="43">
        <v>49</v>
      </c>
      <c r="C2879" s="43">
        <v>36</v>
      </c>
      <c r="D2879" s="43" t="s">
        <v>9</v>
      </c>
    </row>
    <row r="2880" spans="1:4" x14ac:dyDescent="0.25">
      <c r="A2880" s="44"/>
      <c r="B2880" s="43">
        <v>49</v>
      </c>
      <c r="C2880" s="43">
        <v>37</v>
      </c>
      <c r="D2880" s="43" t="s">
        <v>9</v>
      </c>
    </row>
    <row r="2881" spans="1:4" x14ac:dyDescent="0.25">
      <c r="A2881" s="44"/>
      <c r="B2881" s="43">
        <v>49</v>
      </c>
      <c r="C2881" s="43">
        <v>38</v>
      </c>
      <c r="D2881" s="43" t="s">
        <v>9</v>
      </c>
    </row>
    <row r="2882" spans="1:4" x14ac:dyDescent="0.25">
      <c r="A2882" s="44"/>
      <c r="B2882" s="43">
        <v>49</v>
      </c>
      <c r="C2882" s="43">
        <v>39</v>
      </c>
      <c r="D2882" s="43" t="s">
        <v>9</v>
      </c>
    </row>
    <row r="2883" spans="1:4" x14ac:dyDescent="0.25">
      <c r="A2883" s="44"/>
      <c r="B2883" s="43">
        <v>49</v>
      </c>
      <c r="C2883" s="43">
        <v>40</v>
      </c>
      <c r="D2883" s="43" t="s">
        <v>9</v>
      </c>
    </row>
    <row r="2884" spans="1:4" x14ac:dyDescent="0.25">
      <c r="A2884" s="44"/>
      <c r="B2884" s="43">
        <v>49</v>
      </c>
      <c r="C2884" s="43">
        <v>41</v>
      </c>
      <c r="D2884" s="43" t="s">
        <v>9</v>
      </c>
    </row>
    <row r="2885" spans="1:4" x14ac:dyDescent="0.25">
      <c r="A2885" s="44"/>
      <c r="B2885" s="43">
        <v>49</v>
      </c>
      <c r="C2885" s="43">
        <v>42</v>
      </c>
      <c r="D2885" s="43" t="s">
        <v>9</v>
      </c>
    </row>
    <row r="2886" spans="1:4" x14ac:dyDescent="0.25">
      <c r="A2886" s="44"/>
      <c r="B2886" s="43">
        <v>49</v>
      </c>
      <c r="C2886" s="43">
        <v>43</v>
      </c>
      <c r="D2886" s="43" t="s">
        <v>9</v>
      </c>
    </row>
    <row r="2887" spans="1:4" x14ac:dyDescent="0.25">
      <c r="A2887" s="44"/>
      <c r="B2887" s="43">
        <v>49</v>
      </c>
      <c r="C2887" s="43">
        <v>44</v>
      </c>
      <c r="D2887" s="43" t="s">
        <v>9</v>
      </c>
    </row>
    <row r="2888" spans="1:4" x14ac:dyDescent="0.25">
      <c r="A2888" s="44"/>
      <c r="B2888" s="43">
        <v>49</v>
      </c>
      <c r="C2888" s="43">
        <v>45</v>
      </c>
      <c r="D2888" s="43" t="s">
        <v>9</v>
      </c>
    </row>
    <row r="2889" spans="1:4" x14ac:dyDescent="0.25">
      <c r="A2889" s="44"/>
      <c r="B2889" s="43">
        <v>49</v>
      </c>
      <c r="C2889" s="43">
        <v>46</v>
      </c>
      <c r="D2889" s="43" t="s">
        <v>9</v>
      </c>
    </row>
    <row r="2890" spans="1:4" x14ac:dyDescent="0.25">
      <c r="A2890" s="44"/>
      <c r="B2890" s="43">
        <v>49</v>
      </c>
      <c r="C2890" s="43">
        <v>47</v>
      </c>
      <c r="D2890" s="43" t="s">
        <v>9</v>
      </c>
    </row>
    <row r="2891" spans="1:4" x14ac:dyDescent="0.25">
      <c r="A2891" s="44"/>
      <c r="B2891" s="43">
        <v>49</v>
      </c>
      <c r="C2891" s="43">
        <v>48</v>
      </c>
      <c r="D2891" s="43" t="s">
        <v>9</v>
      </c>
    </row>
    <row r="2892" spans="1:4" x14ac:dyDescent="0.25">
      <c r="A2892" s="44">
        <v>0.73766478270604241</v>
      </c>
      <c r="B2892" s="43">
        <v>49</v>
      </c>
      <c r="C2892" s="43">
        <v>49</v>
      </c>
      <c r="D2892" s="43" t="s">
        <v>9</v>
      </c>
    </row>
    <row r="2893" spans="1:4" x14ac:dyDescent="0.25">
      <c r="A2893" s="44">
        <v>0.74041470048480218</v>
      </c>
      <c r="B2893" s="43">
        <v>49</v>
      </c>
      <c r="C2893" s="43">
        <v>50</v>
      </c>
      <c r="D2893" s="43" t="s">
        <v>9</v>
      </c>
    </row>
    <row r="2894" spans="1:4" x14ac:dyDescent="0.25">
      <c r="A2894" s="44">
        <v>0.74304912132926215</v>
      </c>
      <c r="B2894" s="43">
        <v>49</v>
      </c>
      <c r="C2894" s="43">
        <v>51</v>
      </c>
      <c r="D2894" s="43" t="s">
        <v>9</v>
      </c>
    </row>
    <row r="2895" spans="1:4" x14ac:dyDescent="0.25">
      <c r="A2895" s="44">
        <v>0.74492009663194103</v>
      </c>
      <c r="B2895" s="43">
        <v>49</v>
      </c>
      <c r="C2895" s="43">
        <v>52</v>
      </c>
      <c r="D2895" s="43" t="s">
        <v>9</v>
      </c>
    </row>
    <row r="2896" spans="1:4" x14ac:dyDescent="0.25">
      <c r="A2896" s="44">
        <v>0.74575086058167872</v>
      </c>
      <c r="B2896" s="43">
        <v>49</v>
      </c>
      <c r="C2896" s="43">
        <v>53</v>
      </c>
      <c r="D2896" s="43" t="s">
        <v>9</v>
      </c>
    </row>
    <row r="2897" spans="1:4" x14ac:dyDescent="0.25">
      <c r="A2897" s="44">
        <v>0.74596935797444797</v>
      </c>
      <c r="B2897" s="43">
        <v>49</v>
      </c>
      <c r="C2897" s="43">
        <v>54</v>
      </c>
      <c r="D2897" s="43" t="s">
        <v>9</v>
      </c>
    </row>
    <row r="2898" spans="1:4" x14ac:dyDescent="0.25">
      <c r="A2898" s="44">
        <v>0.74598151745534358</v>
      </c>
      <c r="B2898" s="43">
        <v>49</v>
      </c>
      <c r="C2898" s="43">
        <v>55</v>
      </c>
      <c r="D2898" s="43" t="s">
        <v>9</v>
      </c>
    </row>
    <row r="2899" spans="1:4" x14ac:dyDescent="0.25">
      <c r="A2899" s="44">
        <v>0.74561382758252792</v>
      </c>
      <c r="B2899" s="43">
        <v>49</v>
      </c>
      <c r="C2899" s="43">
        <v>56</v>
      </c>
      <c r="D2899" s="43" t="s">
        <v>9</v>
      </c>
    </row>
    <row r="2900" spans="1:4" x14ac:dyDescent="0.25">
      <c r="A2900" s="44">
        <v>0.74569103553458704</v>
      </c>
      <c r="B2900" s="43">
        <v>49</v>
      </c>
      <c r="C2900" s="43">
        <v>57</v>
      </c>
      <c r="D2900" s="43" t="s">
        <v>9</v>
      </c>
    </row>
    <row r="2901" spans="1:4" x14ac:dyDescent="0.25">
      <c r="A2901" s="44">
        <v>0.74569103553458704</v>
      </c>
      <c r="B2901" s="43">
        <v>49</v>
      </c>
      <c r="C2901" s="43">
        <v>58</v>
      </c>
      <c r="D2901" s="43" t="s">
        <v>9</v>
      </c>
    </row>
    <row r="2902" spans="1:4" x14ac:dyDescent="0.25">
      <c r="A2902" s="44"/>
      <c r="B2902" s="43">
        <v>50</v>
      </c>
      <c r="C2902" s="43">
        <v>1</v>
      </c>
      <c r="D2902" s="43" t="s">
        <v>9</v>
      </c>
    </row>
    <row r="2903" spans="1:4" x14ac:dyDescent="0.25">
      <c r="A2903" s="44"/>
      <c r="B2903" s="43">
        <v>50</v>
      </c>
      <c r="C2903" s="43">
        <v>2</v>
      </c>
      <c r="D2903" s="43" t="s">
        <v>9</v>
      </c>
    </row>
    <row r="2904" spans="1:4" x14ac:dyDescent="0.25">
      <c r="A2904" s="44"/>
      <c r="B2904" s="43">
        <v>50</v>
      </c>
      <c r="C2904" s="43">
        <v>3</v>
      </c>
      <c r="D2904" s="43" t="s">
        <v>9</v>
      </c>
    </row>
    <row r="2905" spans="1:4" x14ac:dyDescent="0.25">
      <c r="A2905" s="44"/>
      <c r="B2905" s="43">
        <v>50</v>
      </c>
      <c r="C2905" s="43">
        <v>4</v>
      </c>
      <c r="D2905" s="43" t="s">
        <v>9</v>
      </c>
    </row>
    <row r="2906" spans="1:4" x14ac:dyDescent="0.25">
      <c r="A2906" s="44"/>
      <c r="B2906" s="43">
        <v>50</v>
      </c>
      <c r="C2906" s="43">
        <v>5</v>
      </c>
      <c r="D2906" s="43" t="s">
        <v>9</v>
      </c>
    </row>
    <row r="2907" spans="1:4" x14ac:dyDescent="0.25">
      <c r="A2907" s="44"/>
      <c r="B2907" s="43">
        <v>50</v>
      </c>
      <c r="C2907" s="43">
        <v>6</v>
      </c>
      <c r="D2907" s="43" t="s">
        <v>9</v>
      </c>
    </row>
    <row r="2908" spans="1:4" x14ac:dyDescent="0.25">
      <c r="A2908" s="44"/>
      <c r="B2908" s="43">
        <v>50</v>
      </c>
      <c r="C2908" s="43">
        <v>7</v>
      </c>
      <c r="D2908" s="43" t="s">
        <v>9</v>
      </c>
    </row>
    <row r="2909" spans="1:4" x14ac:dyDescent="0.25">
      <c r="A2909" s="44"/>
      <c r="B2909" s="43">
        <v>50</v>
      </c>
      <c r="C2909" s="43">
        <v>8</v>
      </c>
      <c r="D2909" s="43" t="s">
        <v>9</v>
      </c>
    </row>
    <row r="2910" spans="1:4" x14ac:dyDescent="0.25">
      <c r="A2910" s="44"/>
      <c r="B2910" s="43">
        <v>50</v>
      </c>
      <c r="C2910" s="43">
        <v>9</v>
      </c>
      <c r="D2910" s="43" t="s">
        <v>9</v>
      </c>
    </row>
    <row r="2911" spans="1:4" x14ac:dyDescent="0.25">
      <c r="A2911" s="44"/>
      <c r="B2911" s="43">
        <v>50</v>
      </c>
      <c r="C2911" s="43">
        <v>10</v>
      </c>
      <c r="D2911" s="43" t="s">
        <v>9</v>
      </c>
    </row>
    <row r="2912" spans="1:4" x14ac:dyDescent="0.25">
      <c r="A2912" s="44"/>
      <c r="B2912" s="43">
        <v>50</v>
      </c>
      <c r="C2912" s="43">
        <v>11</v>
      </c>
      <c r="D2912" s="43" t="s">
        <v>9</v>
      </c>
    </row>
    <row r="2913" spans="1:4" x14ac:dyDescent="0.25">
      <c r="A2913" s="44"/>
      <c r="B2913" s="43">
        <v>50</v>
      </c>
      <c r="C2913" s="43">
        <v>12</v>
      </c>
      <c r="D2913" s="43" t="s">
        <v>9</v>
      </c>
    </row>
    <row r="2914" spans="1:4" x14ac:dyDescent="0.25">
      <c r="A2914" s="44"/>
      <c r="B2914" s="43">
        <v>50</v>
      </c>
      <c r="C2914" s="43">
        <v>13</v>
      </c>
      <c r="D2914" s="43" t="s">
        <v>9</v>
      </c>
    </row>
    <row r="2915" spans="1:4" x14ac:dyDescent="0.25">
      <c r="A2915" s="44"/>
      <c r="B2915" s="43">
        <v>50</v>
      </c>
      <c r="C2915" s="43">
        <v>14</v>
      </c>
      <c r="D2915" s="43" t="s">
        <v>9</v>
      </c>
    </row>
    <row r="2916" spans="1:4" x14ac:dyDescent="0.25">
      <c r="A2916" s="44"/>
      <c r="B2916" s="43">
        <v>50</v>
      </c>
      <c r="C2916" s="43">
        <v>15</v>
      </c>
      <c r="D2916" s="43" t="s">
        <v>9</v>
      </c>
    </row>
    <row r="2917" spans="1:4" x14ac:dyDescent="0.25">
      <c r="A2917" s="44"/>
      <c r="B2917" s="43">
        <v>50</v>
      </c>
      <c r="C2917" s="43">
        <v>16</v>
      </c>
      <c r="D2917" s="43" t="s">
        <v>9</v>
      </c>
    </row>
    <row r="2918" spans="1:4" x14ac:dyDescent="0.25">
      <c r="A2918" s="44"/>
      <c r="B2918" s="43">
        <v>50</v>
      </c>
      <c r="C2918" s="43">
        <v>17</v>
      </c>
      <c r="D2918" s="43" t="s">
        <v>9</v>
      </c>
    </row>
    <row r="2919" spans="1:4" x14ac:dyDescent="0.25">
      <c r="A2919" s="44"/>
      <c r="B2919" s="43">
        <v>50</v>
      </c>
      <c r="C2919" s="43">
        <v>18</v>
      </c>
      <c r="D2919" s="43" t="s">
        <v>9</v>
      </c>
    </row>
    <row r="2920" spans="1:4" x14ac:dyDescent="0.25">
      <c r="A2920" s="44"/>
      <c r="B2920" s="43">
        <v>50</v>
      </c>
      <c r="C2920" s="43">
        <v>19</v>
      </c>
      <c r="D2920" s="43" t="s">
        <v>9</v>
      </c>
    </row>
    <row r="2921" spans="1:4" x14ac:dyDescent="0.25">
      <c r="A2921" s="44"/>
      <c r="B2921" s="43">
        <v>50</v>
      </c>
      <c r="C2921" s="43">
        <v>20</v>
      </c>
      <c r="D2921" s="43" t="s">
        <v>9</v>
      </c>
    </row>
    <row r="2922" spans="1:4" x14ac:dyDescent="0.25">
      <c r="A2922" s="44"/>
      <c r="B2922" s="43">
        <v>50</v>
      </c>
      <c r="C2922" s="43">
        <v>21</v>
      </c>
      <c r="D2922" s="43" t="s">
        <v>9</v>
      </c>
    </row>
    <row r="2923" spans="1:4" x14ac:dyDescent="0.25">
      <c r="A2923" s="44"/>
      <c r="B2923" s="43">
        <v>50</v>
      </c>
      <c r="C2923" s="43">
        <v>22</v>
      </c>
      <c r="D2923" s="43" t="s">
        <v>9</v>
      </c>
    </row>
    <row r="2924" spans="1:4" x14ac:dyDescent="0.25">
      <c r="A2924" s="44"/>
      <c r="B2924" s="43">
        <v>50</v>
      </c>
      <c r="C2924" s="43">
        <v>23</v>
      </c>
      <c r="D2924" s="43" t="s">
        <v>9</v>
      </c>
    </row>
    <row r="2925" spans="1:4" x14ac:dyDescent="0.25">
      <c r="A2925" s="44"/>
      <c r="B2925" s="43">
        <v>50</v>
      </c>
      <c r="C2925" s="43">
        <v>24</v>
      </c>
      <c r="D2925" s="43" t="s">
        <v>9</v>
      </c>
    </row>
    <row r="2926" spans="1:4" x14ac:dyDescent="0.25">
      <c r="A2926" s="44"/>
      <c r="B2926" s="43">
        <v>50</v>
      </c>
      <c r="C2926" s="43">
        <v>25</v>
      </c>
      <c r="D2926" s="43" t="s">
        <v>9</v>
      </c>
    </row>
    <row r="2927" spans="1:4" x14ac:dyDescent="0.25">
      <c r="A2927" s="44"/>
      <c r="B2927" s="43">
        <v>50</v>
      </c>
      <c r="C2927" s="43">
        <v>26</v>
      </c>
      <c r="D2927" s="43" t="s">
        <v>9</v>
      </c>
    </row>
    <row r="2928" spans="1:4" x14ac:dyDescent="0.25">
      <c r="A2928" s="44"/>
      <c r="B2928" s="43">
        <v>50</v>
      </c>
      <c r="C2928" s="43">
        <v>27</v>
      </c>
      <c r="D2928" s="43" t="s">
        <v>9</v>
      </c>
    </row>
    <row r="2929" spans="1:4" x14ac:dyDescent="0.25">
      <c r="A2929" s="44"/>
      <c r="B2929" s="43">
        <v>50</v>
      </c>
      <c r="C2929" s="43">
        <v>28</v>
      </c>
      <c r="D2929" s="43" t="s">
        <v>9</v>
      </c>
    </row>
    <row r="2930" spans="1:4" x14ac:dyDescent="0.25">
      <c r="A2930" s="44"/>
      <c r="B2930" s="43">
        <v>50</v>
      </c>
      <c r="C2930" s="43">
        <v>29</v>
      </c>
      <c r="D2930" s="43" t="s">
        <v>9</v>
      </c>
    </row>
    <row r="2931" spans="1:4" x14ac:dyDescent="0.25">
      <c r="A2931" s="44"/>
      <c r="B2931" s="43">
        <v>50</v>
      </c>
      <c r="C2931" s="43">
        <v>30</v>
      </c>
      <c r="D2931" s="43" t="s">
        <v>9</v>
      </c>
    </row>
    <row r="2932" spans="1:4" x14ac:dyDescent="0.25">
      <c r="A2932" s="44"/>
      <c r="B2932" s="43">
        <v>50</v>
      </c>
      <c r="C2932" s="43">
        <v>31</v>
      </c>
      <c r="D2932" s="43" t="s">
        <v>9</v>
      </c>
    </row>
    <row r="2933" spans="1:4" x14ac:dyDescent="0.25">
      <c r="A2933" s="44"/>
      <c r="B2933" s="43">
        <v>50</v>
      </c>
      <c r="C2933" s="43">
        <v>32</v>
      </c>
      <c r="D2933" s="43" t="s">
        <v>9</v>
      </c>
    </row>
    <row r="2934" spans="1:4" x14ac:dyDescent="0.25">
      <c r="A2934" s="44"/>
      <c r="B2934" s="43">
        <v>50</v>
      </c>
      <c r="C2934" s="43">
        <v>33</v>
      </c>
      <c r="D2934" s="43" t="s">
        <v>9</v>
      </c>
    </row>
    <row r="2935" spans="1:4" x14ac:dyDescent="0.25">
      <c r="A2935" s="44"/>
      <c r="B2935" s="43">
        <v>50</v>
      </c>
      <c r="C2935" s="43">
        <v>34</v>
      </c>
      <c r="D2935" s="43" t="s">
        <v>9</v>
      </c>
    </row>
    <row r="2936" spans="1:4" x14ac:dyDescent="0.25">
      <c r="A2936" s="44"/>
      <c r="B2936" s="43">
        <v>50</v>
      </c>
      <c r="C2936" s="43">
        <v>35</v>
      </c>
      <c r="D2936" s="43" t="s">
        <v>9</v>
      </c>
    </row>
    <row r="2937" spans="1:4" x14ac:dyDescent="0.25">
      <c r="A2937" s="44"/>
      <c r="B2937" s="43">
        <v>50</v>
      </c>
      <c r="C2937" s="43">
        <v>36</v>
      </c>
      <c r="D2937" s="43" t="s">
        <v>9</v>
      </c>
    </row>
    <row r="2938" spans="1:4" x14ac:dyDescent="0.25">
      <c r="A2938" s="44"/>
      <c r="B2938" s="43">
        <v>50</v>
      </c>
      <c r="C2938" s="43">
        <v>37</v>
      </c>
      <c r="D2938" s="43" t="s">
        <v>9</v>
      </c>
    </row>
    <row r="2939" spans="1:4" x14ac:dyDescent="0.25">
      <c r="A2939" s="44"/>
      <c r="B2939" s="43">
        <v>50</v>
      </c>
      <c r="C2939" s="43">
        <v>38</v>
      </c>
      <c r="D2939" s="43" t="s">
        <v>9</v>
      </c>
    </row>
    <row r="2940" spans="1:4" x14ac:dyDescent="0.25">
      <c r="A2940" s="44"/>
      <c r="B2940" s="43">
        <v>50</v>
      </c>
      <c r="C2940" s="43">
        <v>39</v>
      </c>
      <c r="D2940" s="43" t="s">
        <v>9</v>
      </c>
    </row>
    <row r="2941" spans="1:4" x14ac:dyDescent="0.25">
      <c r="A2941" s="44"/>
      <c r="B2941" s="43">
        <v>50</v>
      </c>
      <c r="C2941" s="43">
        <v>40</v>
      </c>
      <c r="D2941" s="43" t="s">
        <v>9</v>
      </c>
    </row>
    <row r="2942" spans="1:4" x14ac:dyDescent="0.25">
      <c r="A2942" s="44"/>
      <c r="B2942" s="43">
        <v>50</v>
      </c>
      <c r="C2942" s="43">
        <v>41</v>
      </c>
      <c r="D2942" s="43" t="s">
        <v>9</v>
      </c>
    </row>
    <row r="2943" spans="1:4" x14ac:dyDescent="0.25">
      <c r="A2943" s="44"/>
      <c r="B2943" s="43">
        <v>50</v>
      </c>
      <c r="C2943" s="43">
        <v>42</v>
      </c>
      <c r="D2943" s="43" t="s">
        <v>9</v>
      </c>
    </row>
    <row r="2944" spans="1:4" x14ac:dyDescent="0.25">
      <c r="A2944" s="44"/>
      <c r="B2944" s="43">
        <v>50</v>
      </c>
      <c r="C2944" s="43">
        <v>43</v>
      </c>
      <c r="D2944" s="43" t="s">
        <v>9</v>
      </c>
    </row>
    <row r="2945" spans="1:4" x14ac:dyDescent="0.25">
      <c r="A2945" s="44"/>
      <c r="B2945" s="43">
        <v>50</v>
      </c>
      <c r="C2945" s="43">
        <v>44</v>
      </c>
      <c r="D2945" s="43" t="s">
        <v>9</v>
      </c>
    </row>
    <row r="2946" spans="1:4" x14ac:dyDescent="0.25">
      <c r="A2946" s="44"/>
      <c r="B2946" s="43">
        <v>50</v>
      </c>
      <c r="C2946" s="43">
        <v>45</v>
      </c>
      <c r="D2946" s="43" t="s">
        <v>9</v>
      </c>
    </row>
    <row r="2947" spans="1:4" x14ac:dyDescent="0.25">
      <c r="A2947" s="44"/>
      <c r="B2947" s="43">
        <v>50</v>
      </c>
      <c r="C2947" s="43">
        <v>46</v>
      </c>
      <c r="D2947" s="43" t="s">
        <v>9</v>
      </c>
    </row>
    <row r="2948" spans="1:4" x14ac:dyDescent="0.25">
      <c r="A2948" s="44"/>
      <c r="B2948" s="43">
        <v>50</v>
      </c>
      <c r="C2948" s="43">
        <v>47</v>
      </c>
      <c r="D2948" s="43" t="s">
        <v>9</v>
      </c>
    </row>
    <row r="2949" spans="1:4" x14ac:dyDescent="0.25">
      <c r="A2949" s="44"/>
      <c r="B2949" s="43">
        <v>50</v>
      </c>
      <c r="C2949" s="43">
        <v>48</v>
      </c>
      <c r="D2949" s="43" t="s">
        <v>9</v>
      </c>
    </row>
    <row r="2950" spans="1:4" x14ac:dyDescent="0.25">
      <c r="A2950" s="44"/>
      <c r="B2950" s="43">
        <v>50</v>
      </c>
      <c r="C2950" s="43">
        <v>49</v>
      </c>
      <c r="D2950" s="43" t="s">
        <v>9</v>
      </c>
    </row>
    <row r="2951" spans="1:4" x14ac:dyDescent="0.25">
      <c r="A2951" s="44">
        <v>0.74155161377443501</v>
      </c>
      <c r="B2951" s="43">
        <v>50</v>
      </c>
      <c r="C2951" s="43">
        <v>50</v>
      </c>
      <c r="D2951" s="43" t="s">
        <v>9</v>
      </c>
    </row>
    <row r="2952" spans="1:4" x14ac:dyDescent="0.25">
      <c r="A2952" s="44">
        <v>0.74426359288726718</v>
      </c>
      <c r="B2952" s="43">
        <v>50</v>
      </c>
      <c r="C2952" s="43">
        <v>51</v>
      </c>
      <c r="D2952" s="43" t="s">
        <v>9</v>
      </c>
    </row>
    <row r="2953" spans="1:4" x14ac:dyDescent="0.25">
      <c r="A2953" s="44">
        <v>0.74619630011278015</v>
      </c>
      <c r="B2953" s="43">
        <v>50</v>
      </c>
      <c r="C2953" s="43">
        <v>52</v>
      </c>
      <c r="D2953" s="43" t="s">
        <v>9</v>
      </c>
    </row>
    <row r="2954" spans="1:4" x14ac:dyDescent="0.25">
      <c r="A2954" s="44">
        <v>0.74705305974154212</v>
      </c>
      <c r="B2954" s="43">
        <v>50</v>
      </c>
      <c r="C2954" s="43">
        <v>53</v>
      </c>
      <c r="D2954" s="43" t="s">
        <v>9</v>
      </c>
    </row>
    <row r="2955" spans="1:4" x14ac:dyDescent="0.25">
      <c r="A2955" s="44">
        <v>0.74726245734528884</v>
      </c>
      <c r="B2955" s="43">
        <v>50</v>
      </c>
      <c r="C2955" s="43">
        <v>54</v>
      </c>
      <c r="D2955" s="43" t="s">
        <v>9</v>
      </c>
    </row>
    <row r="2956" spans="1:4" x14ac:dyDescent="0.25">
      <c r="A2956" s="44">
        <v>0.74724936905987116</v>
      </c>
      <c r="B2956" s="43">
        <v>50</v>
      </c>
      <c r="C2956" s="43">
        <v>55</v>
      </c>
      <c r="D2956" s="43" t="s">
        <v>9</v>
      </c>
    </row>
    <row r="2957" spans="1:4" x14ac:dyDescent="0.25">
      <c r="A2957" s="44">
        <v>0.74685817827294254</v>
      </c>
      <c r="B2957" s="43">
        <v>50</v>
      </c>
      <c r="C2957" s="43">
        <v>56</v>
      </c>
      <c r="D2957" s="43" t="s">
        <v>9</v>
      </c>
    </row>
    <row r="2958" spans="1:4" x14ac:dyDescent="0.25">
      <c r="A2958" s="44">
        <v>0.746931075455468</v>
      </c>
      <c r="B2958" s="43">
        <v>50</v>
      </c>
      <c r="C2958" s="43">
        <v>57</v>
      </c>
      <c r="D2958" s="43" t="s">
        <v>9</v>
      </c>
    </row>
    <row r="2959" spans="1:4" x14ac:dyDescent="0.25">
      <c r="A2959" s="44">
        <v>0.746931075455468</v>
      </c>
      <c r="B2959" s="43">
        <v>50</v>
      </c>
      <c r="C2959" s="43">
        <v>58</v>
      </c>
      <c r="D2959" s="43" t="s">
        <v>9</v>
      </c>
    </row>
    <row r="2960" spans="1:4" x14ac:dyDescent="0.25">
      <c r="A2960" s="44"/>
      <c r="B2960" s="43">
        <v>51</v>
      </c>
      <c r="C2960" s="43">
        <v>1</v>
      </c>
      <c r="D2960" s="43" t="s">
        <v>9</v>
      </c>
    </row>
    <row r="2961" spans="1:4" x14ac:dyDescent="0.25">
      <c r="A2961" s="44"/>
      <c r="B2961" s="43">
        <v>51</v>
      </c>
      <c r="C2961" s="43">
        <v>2</v>
      </c>
      <c r="D2961" s="43" t="s">
        <v>9</v>
      </c>
    </row>
    <row r="2962" spans="1:4" x14ac:dyDescent="0.25">
      <c r="A2962" s="44"/>
      <c r="B2962" s="43">
        <v>51</v>
      </c>
      <c r="C2962" s="43">
        <v>3</v>
      </c>
      <c r="D2962" s="43" t="s">
        <v>9</v>
      </c>
    </row>
    <row r="2963" spans="1:4" x14ac:dyDescent="0.25">
      <c r="A2963" s="44"/>
      <c r="B2963" s="43">
        <v>51</v>
      </c>
      <c r="C2963" s="43">
        <v>4</v>
      </c>
      <c r="D2963" s="43" t="s">
        <v>9</v>
      </c>
    </row>
    <row r="2964" spans="1:4" x14ac:dyDescent="0.25">
      <c r="A2964" s="44"/>
      <c r="B2964" s="43">
        <v>51</v>
      </c>
      <c r="C2964" s="43">
        <v>5</v>
      </c>
      <c r="D2964" s="43" t="s">
        <v>9</v>
      </c>
    </row>
    <row r="2965" spans="1:4" x14ac:dyDescent="0.25">
      <c r="A2965" s="44"/>
      <c r="B2965" s="43">
        <v>51</v>
      </c>
      <c r="C2965" s="43">
        <v>6</v>
      </c>
      <c r="D2965" s="43" t="s">
        <v>9</v>
      </c>
    </row>
    <row r="2966" spans="1:4" x14ac:dyDescent="0.25">
      <c r="A2966" s="44"/>
      <c r="B2966" s="43">
        <v>51</v>
      </c>
      <c r="C2966" s="43">
        <v>7</v>
      </c>
      <c r="D2966" s="43" t="s">
        <v>9</v>
      </c>
    </row>
    <row r="2967" spans="1:4" x14ac:dyDescent="0.25">
      <c r="A2967" s="44"/>
      <c r="B2967" s="43">
        <v>51</v>
      </c>
      <c r="C2967" s="43">
        <v>8</v>
      </c>
      <c r="D2967" s="43" t="s">
        <v>9</v>
      </c>
    </row>
    <row r="2968" spans="1:4" x14ac:dyDescent="0.25">
      <c r="A2968" s="44"/>
      <c r="B2968" s="43">
        <v>51</v>
      </c>
      <c r="C2968" s="43">
        <v>9</v>
      </c>
      <c r="D2968" s="43" t="s">
        <v>9</v>
      </c>
    </row>
    <row r="2969" spans="1:4" x14ac:dyDescent="0.25">
      <c r="A2969" s="44"/>
      <c r="B2969" s="43">
        <v>51</v>
      </c>
      <c r="C2969" s="43">
        <v>10</v>
      </c>
      <c r="D2969" s="43" t="s">
        <v>9</v>
      </c>
    </row>
    <row r="2970" spans="1:4" x14ac:dyDescent="0.25">
      <c r="A2970" s="44"/>
      <c r="B2970" s="43">
        <v>51</v>
      </c>
      <c r="C2970" s="43">
        <v>11</v>
      </c>
      <c r="D2970" s="43" t="s">
        <v>9</v>
      </c>
    </row>
    <row r="2971" spans="1:4" x14ac:dyDescent="0.25">
      <c r="A2971" s="44"/>
      <c r="B2971" s="43">
        <v>51</v>
      </c>
      <c r="C2971" s="43">
        <v>12</v>
      </c>
      <c r="D2971" s="43" t="s">
        <v>9</v>
      </c>
    </row>
    <row r="2972" spans="1:4" x14ac:dyDescent="0.25">
      <c r="A2972" s="44"/>
      <c r="B2972" s="43">
        <v>51</v>
      </c>
      <c r="C2972" s="43">
        <v>13</v>
      </c>
      <c r="D2972" s="43" t="s">
        <v>9</v>
      </c>
    </row>
    <row r="2973" spans="1:4" x14ac:dyDescent="0.25">
      <c r="A2973" s="44"/>
      <c r="B2973" s="43">
        <v>51</v>
      </c>
      <c r="C2973" s="43">
        <v>14</v>
      </c>
      <c r="D2973" s="43" t="s">
        <v>9</v>
      </c>
    </row>
    <row r="2974" spans="1:4" x14ac:dyDescent="0.25">
      <c r="A2974" s="44"/>
      <c r="B2974" s="43">
        <v>51</v>
      </c>
      <c r="C2974" s="43">
        <v>15</v>
      </c>
      <c r="D2974" s="43" t="s">
        <v>9</v>
      </c>
    </row>
    <row r="2975" spans="1:4" x14ac:dyDescent="0.25">
      <c r="A2975" s="44"/>
      <c r="B2975" s="43">
        <v>51</v>
      </c>
      <c r="C2975" s="43">
        <v>16</v>
      </c>
      <c r="D2975" s="43" t="s">
        <v>9</v>
      </c>
    </row>
    <row r="2976" spans="1:4" x14ac:dyDescent="0.25">
      <c r="A2976" s="44"/>
      <c r="B2976" s="43">
        <v>51</v>
      </c>
      <c r="C2976" s="43">
        <v>17</v>
      </c>
      <c r="D2976" s="43" t="s">
        <v>9</v>
      </c>
    </row>
    <row r="2977" spans="1:4" x14ac:dyDescent="0.25">
      <c r="A2977" s="44"/>
      <c r="B2977" s="43">
        <v>51</v>
      </c>
      <c r="C2977" s="43">
        <v>18</v>
      </c>
      <c r="D2977" s="43" t="s">
        <v>9</v>
      </c>
    </row>
    <row r="2978" spans="1:4" x14ac:dyDescent="0.25">
      <c r="A2978" s="44"/>
      <c r="B2978" s="43">
        <v>51</v>
      </c>
      <c r="C2978" s="43">
        <v>19</v>
      </c>
      <c r="D2978" s="43" t="s">
        <v>9</v>
      </c>
    </row>
    <row r="2979" spans="1:4" x14ac:dyDescent="0.25">
      <c r="A2979" s="44"/>
      <c r="B2979" s="43">
        <v>51</v>
      </c>
      <c r="C2979" s="43">
        <v>20</v>
      </c>
      <c r="D2979" s="43" t="s">
        <v>9</v>
      </c>
    </row>
    <row r="2980" spans="1:4" x14ac:dyDescent="0.25">
      <c r="A2980" s="44"/>
      <c r="B2980" s="43">
        <v>51</v>
      </c>
      <c r="C2980" s="43">
        <v>21</v>
      </c>
      <c r="D2980" s="43" t="s">
        <v>9</v>
      </c>
    </row>
    <row r="2981" spans="1:4" x14ac:dyDescent="0.25">
      <c r="A2981" s="44"/>
      <c r="B2981" s="43">
        <v>51</v>
      </c>
      <c r="C2981" s="43">
        <v>22</v>
      </c>
      <c r="D2981" s="43" t="s">
        <v>9</v>
      </c>
    </row>
    <row r="2982" spans="1:4" x14ac:dyDescent="0.25">
      <c r="A2982" s="44"/>
      <c r="B2982" s="43">
        <v>51</v>
      </c>
      <c r="C2982" s="43">
        <v>23</v>
      </c>
      <c r="D2982" s="43" t="s">
        <v>9</v>
      </c>
    </row>
    <row r="2983" spans="1:4" x14ac:dyDescent="0.25">
      <c r="A2983" s="44"/>
      <c r="B2983" s="43">
        <v>51</v>
      </c>
      <c r="C2983" s="43">
        <v>24</v>
      </c>
      <c r="D2983" s="43" t="s">
        <v>9</v>
      </c>
    </row>
    <row r="2984" spans="1:4" x14ac:dyDescent="0.25">
      <c r="A2984" s="44"/>
      <c r="B2984" s="43">
        <v>51</v>
      </c>
      <c r="C2984" s="43">
        <v>25</v>
      </c>
      <c r="D2984" s="43" t="s">
        <v>9</v>
      </c>
    </row>
    <row r="2985" spans="1:4" x14ac:dyDescent="0.25">
      <c r="A2985" s="44"/>
      <c r="B2985" s="43">
        <v>51</v>
      </c>
      <c r="C2985" s="43">
        <v>26</v>
      </c>
      <c r="D2985" s="43" t="s">
        <v>9</v>
      </c>
    </row>
    <row r="2986" spans="1:4" x14ac:dyDescent="0.25">
      <c r="A2986" s="44"/>
      <c r="B2986" s="43">
        <v>51</v>
      </c>
      <c r="C2986" s="43">
        <v>27</v>
      </c>
      <c r="D2986" s="43" t="s">
        <v>9</v>
      </c>
    </row>
    <row r="2987" spans="1:4" x14ac:dyDescent="0.25">
      <c r="A2987" s="44"/>
      <c r="B2987" s="43">
        <v>51</v>
      </c>
      <c r="C2987" s="43">
        <v>28</v>
      </c>
      <c r="D2987" s="43" t="s">
        <v>9</v>
      </c>
    </row>
    <row r="2988" spans="1:4" x14ac:dyDescent="0.25">
      <c r="A2988" s="44"/>
      <c r="B2988" s="43">
        <v>51</v>
      </c>
      <c r="C2988" s="43">
        <v>29</v>
      </c>
      <c r="D2988" s="43" t="s">
        <v>9</v>
      </c>
    </row>
    <row r="2989" spans="1:4" x14ac:dyDescent="0.25">
      <c r="A2989" s="44"/>
      <c r="B2989" s="43">
        <v>51</v>
      </c>
      <c r="C2989" s="43">
        <v>30</v>
      </c>
      <c r="D2989" s="43" t="s">
        <v>9</v>
      </c>
    </row>
    <row r="2990" spans="1:4" x14ac:dyDescent="0.25">
      <c r="A2990" s="44"/>
      <c r="B2990" s="43">
        <v>51</v>
      </c>
      <c r="C2990" s="43">
        <v>31</v>
      </c>
      <c r="D2990" s="43" t="s">
        <v>9</v>
      </c>
    </row>
    <row r="2991" spans="1:4" x14ac:dyDescent="0.25">
      <c r="A2991" s="44"/>
      <c r="B2991" s="43">
        <v>51</v>
      </c>
      <c r="C2991" s="43">
        <v>32</v>
      </c>
      <c r="D2991" s="43" t="s">
        <v>9</v>
      </c>
    </row>
    <row r="2992" spans="1:4" x14ac:dyDescent="0.25">
      <c r="A2992" s="44"/>
      <c r="B2992" s="43">
        <v>51</v>
      </c>
      <c r="C2992" s="43">
        <v>33</v>
      </c>
      <c r="D2992" s="43" t="s">
        <v>9</v>
      </c>
    </row>
    <row r="2993" spans="1:4" x14ac:dyDescent="0.25">
      <c r="A2993" s="44"/>
      <c r="B2993" s="43">
        <v>51</v>
      </c>
      <c r="C2993" s="43">
        <v>34</v>
      </c>
      <c r="D2993" s="43" t="s">
        <v>9</v>
      </c>
    </row>
    <row r="2994" spans="1:4" x14ac:dyDescent="0.25">
      <c r="A2994" s="44"/>
      <c r="B2994" s="43">
        <v>51</v>
      </c>
      <c r="C2994" s="43">
        <v>35</v>
      </c>
      <c r="D2994" s="43" t="s">
        <v>9</v>
      </c>
    </row>
    <row r="2995" spans="1:4" x14ac:dyDescent="0.25">
      <c r="A2995" s="44"/>
      <c r="B2995" s="43">
        <v>51</v>
      </c>
      <c r="C2995" s="43">
        <v>36</v>
      </c>
      <c r="D2995" s="43" t="s">
        <v>9</v>
      </c>
    </row>
    <row r="2996" spans="1:4" x14ac:dyDescent="0.25">
      <c r="A2996" s="44"/>
      <c r="B2996" s="43">
        <v>51</v>
      </c>
      <c r="C2996" s="43">
        <v>37</v>
      </c>
      <c r="D2996" s="43" t="s">
        <v>9</v>
      </c>
    </row>
    <row r="2997" spans="1:4" x14ac:dyDescent="0.25">
      <c r="A2997" s="44"/>
      <c r="B2997" s="43">
        <v>51</v>
      </c>
      <c r="C2997" s="43">
        <v>38</v>
      </c>
      <c r="D2997" s="43" t="s">
        <v>9</v>
      </c>
    </row>
    <row r="2998" spans="1:4" x14ac:dyDescent="0.25">
      <c r="A2998" s="44"/>
      <c r="B2998" s="43">
        <v>51</v>
      </c>
      <c r="C2998" s="43">
        <v>39</v>
      </c>
      <c r="D2998" s="43" t="s">
        <v>9</v>
      </c>
    </row>
    <row r="2999" spans="1:4" x14ac:dyDescent="0.25">
      <c r="A2999" s="44"/>
      <c r="B2999" s="43">
        <v>51</v>
      </c>
      <c r="C2999" s="43">
        <v>40</v>
      </c>
      <c r="D2999" s="43" t="s">
        <v>9</v>
      </c>
    </row>
    <row r="3000" spans="1:4" x14ac:dyDescent="0.25">
      <c r="A3000" s="44"/>
      <c r="B3000" s="43">
        <v>51</v>
      </c>
      <c r="C3000" s="43">
        <v>41</v>
      </c>
      <c r="D3000" s="43" t="s">
        <v>9</v>
      </c>
    </row>
    <row r="3001" spans="1:4" x14ac:dyDescent="0.25">
      <c r="A3001" s="44"/>
      <c r="B3001" s="43">
        <v>51</v>
      </c>
      <c r="C3001" s="43">
        <v>42</v>
      </c>
      <c r="D3001" s="43" t="s">
        <v>9</v>
      </c>
    </row>
    <row r="3002" spans="1:4" x14ac:dyDescent="0.25">
      <c r="A3002" s="44"/>
      <c r="B3002" s="43">
        <v>51</v>
      </c>
      <c r="C3002" s="43">
        <v>43</v>
      </c>
      <c r="D3002" s="43" t="s">
        <v>9</v>
      </c>
    </row>
    <row r="3003" spans="1:4" x14ac:dyDescent="0.25">
      <c r="A3003" s="44"/>
      <c r="B3003" s="43">
        <v>51</v>
      </c>
      <c r="C3003" s="43">
        <v>44</v>
      </c>
      <c r="D3003" s="43" t="s">
        <v>9</v>
      </c>
    </row>
    <row r="3004" spans="1:4" x14ac:dyDescent="0.25">
      <c r="A3004" s="44"/>
      <c r="B3004" s="43">
        <v>51</v>
      </c>
      <c r="C3004" s="43">
        <v>45</v>
      </c>
      <c r="D3004" s="43" t="s">
        <v>9</v>
      </c>
    </row>
    <row r="3005" spans="1:4" x14ac:dyDescent="0.25">
      <c r="A3005" s="44"/>
      <c r="B3005" s="43">
        <v>51</v>
      </c>
      <c r="C3005" s="43">
        <v>46</v>
      </c>
      <c r="D3005" s="43" t="s">
        <v>9</v>
      </c>
    </row>
    <row r="3006" spans="1:4" x14ac:dyDescent="0.25">
      <c r="A3006" s="44"/>
      <c r="B3006" s="43">
        <v>51</v>
      </c>
      <c r="C3006" s="43">
        <v>47</v>
      </c>
      <c r="D3006" s="43" t="s">
        <v>9</v>
      </c>
    </row>
    <row r="3007" spans="1:4" x14ac:dyDescent="0.25">
      <c r="A3007" s="44"/>
      <c r="B3007" s="43">
        <v>51</v>
      </c>
      <c r="C3007" s="43">
        <v>48</v>
      </c>
      <c r="D3007" s="43" t="s">
        <v>9</v>
      </c>
    </row>
    <row r="3008" spans="1:4" x14ac:dyDescent="0.25">
      <c r="A3008" s="44"/>
      <c r="B3008" s="43">
        <v>51</v>
      </c>
      <c r="C3008" s="43">
        <v>49</v>
      </c>
      <c r="D3008" s="43" t="s">
        <v>9</v>
      </c>
    </row>
    <row r="3009" spans="1:4" x14ac:dyDescent="0.25">
      <c r="A3009" s="44"/>
      <c r="B3009" s="43">
        <v>51</v>
      </c>
      <c r="C3009" s="43">
        <v>50</v>
      </c>
      <c r="D3009" s="43" t="s">
        <v>9</v>
      </c>
    </row>
    <row r="3010" spans="1:4" x14ac:dyDescent="0.25">
      <c r="A3010" s="44">
        <v>0.74539791103683528</v>
      </c>
      <c r="B3010" s="43">
        <v>51</v>
      </c>
      <c r="C3010" s="43">
        <v>51</v>
      </c>
      <c r="D3010" s="43" t="s">
        <v>9</v>
      </c>
    </row>
    <row r="3011" spans="1:4" x14ac:dyDescent="0.25">
      <c r="A3011" s="44">
        <v>0.74739622007835527</v>
      </c>
      <c r="B3011" s="43">
        <v>51</v>
      </c>
      <c r="C3011" s="43">
        <v>52</v>
      </c>
      <c r="D3011" s="43" t="s">
        <v>9</v>
      </c>
    </row>
    <row r="3012" spans="1:4" x14ac:dyDescent="0.25">
      <c r="A3012" s="44">
        <v>0.74828129903645024</v>
      </c>
      <c r="B3012" s="43">
        <v>51</v>
      </c>
      <c r="C3012" s="43">
        <v>53</v>
      </c>
      <c r="D3012" s="43" t="s">
        <v>9</v>
      </c>
    </row>
    <row r="3013" spans="1:4" x14ac:dyDescent="0.25">
      <c r="A3013" s="44">
        <v>0.74848177835308649</v>
      </c>
      <c r="B3013" s="43">
        <v>51</v>
      </c>
      <c r="C3013" s="43">
        <v>54</v>
      </c>
      <c r="D3013" s="43" t="s">
        <v>9</v>
      </c>
    </row>
    <row r="3014" spans="1:4" x14ac:dyDescent="0.25">
      <c r="A3014" s="44">
        <v>0.74844234115228903</v>
      </c>
      <c r="B3014" s="43">
        <v>51</v>
      </c>
      <c r="C3014" s="43">
        <v>55</v>
      </c>
      <c r="D3014" s="43" t="s">
        <v>9</v>
      </c>
    </row>
    <row r="3015" spans="1:4" x14ac:dyDescent="0.25">
      <c r="A3015" s="44">
        <v>0.74802672441087403</v>
      </c>
      <c r="B3015" s="43">
        <v>51</v>
      </c>
      <c r="C3015" s="43">
        <v>56</v>
      </c>
      <c r="D3015" s="43" t="s">
        <v>9</v>
      </c>
    </row>
    <row r="3016" spans="1:4" x14ac:dyDescent="0.25">
      <c r="A3016" s="44">
        <v>0.74809493224236912</v>
      </c>
      <c r="B3016" s="43">
        <v>51</v>
      </c>
      <c r="C3016" s="43">
        <v>57</v>
      </c>
      <c r="D3016" s="43" t="s">
        <v>9</v>
      </c>
    </row>
    <row r="3017" spans="1:4" x14ac:dyDescent="0.25">
      <c r="A3017" s="44">
        <v>0.74809493224236912</v>
      </c>
      <c r="B3017" s="43">
        <v>51</v>
      </c>
      <c r="C3017" s="43">
        <v>58</v>
      </c>
      <c r="D3017" s="43" t="s">
        <v>9</v>
      </c>
    </row>
    <row r="3018" spans="1:4" x14ac:dyDescent="0.25">
      <c r="A3018" s="44"/>
      <c r="B3018" s="43">
        <v>52</v>
      </c>
      <c r="C3018" s="43">
        <v>1</v>
      </c>
      <c r="D3018" s="43" t="s">
        <v>9</v>
      </c>
    </row>
    <row r="3019" spans="1:4" x14ac:dyDescent="0.25">
      <c r="A3019" s="44"/>
      <c r="B3019" s="43">
        <v>52</v>
      </c>
      <c r="C3019" s="43">
        <v>2</v>
      </c>
      <c r="D3019" s="43" t="s">
        <v>9</v>
      </c>
    </row>
    <row r="3020" spans="1:4" x14ac:dyDescent="0.25">
      <c r="A3020" s="44"/>
      <c r="B3020" s="43">
        <v>52</v>
      </c>
      <c r="C3020" s="43">
        <v>3</v>
      </c>
      <c r="D3020" s="43" t="s">
        <v>9</v>
      </c>
    </row>
    <row r="3021" spans="1:4" x14ac:dyDescent="0.25">
      <c r="A3021" s="44"/>
      <c r="B3021" s="43">
        <v>52</v>
      </c>
      <c r="C3021" s="43">
        <v>4</v>
      </c>
      <c r="D3021" s="43" t="s">
        <v>9</v>
      </c>
    </row>
    <row r="3022" spans="1:4" x14ac:dyDescent="0.25">
      <c r="A3022" s="44"/>
      <c r="B3022" s="43">
        <v>52</v>
      </c>
      <c r="C3022" s="43">
        <v>5</v>
      </c>
      <c r="D3022" s="43" t="s">
        <v>9</v>
      </c>
    </row>
    <row r="3023" spans="1:4" x14ac:dyDescent="0.25">
      <c r="A3023" s="44"/>
      <c r="B3023" s="43">
        <v>52</v>
      </c>
      <c r="C3023" s="43">
        <v>6</v>
      </c>
      <c r="D3023" s="43" t="s">
        <v>9</v>
      </c>
    </row>
    <row r="3024" spans="1:4" x14ac:dyDescent="0.25">
      <c r="A3024" s="44"/>
      <c r="B3024" s="43">
        <v>52</v>
      </c>
      <c r="C3024" s="43">
        <v>7</v>
      </c>
      <c r="D3024" s="43" t="s">
        <v>9</v>
      </c>
    </row>
    <row r="3025" spans="1:4" x14ac:dyDescent="0.25">
      <c r="A3025" s="44"/>
      <c r="B3025" s="43">
        <v>52</v>
      </c>
      <c r="C3025" s="43">
        <v>8</v>
      </c>
      <c r="D3025" s="43" t="s">
        <v>9</v>
      </c>
    </row>
    <row r="3026" spans="1:4" x14ac:dyDescent="0.25">
      <c r="A3026" s="44"/>
      <c r="B3026" s="43">
        <v>52</v>
      </c>
      <c r="C3026" s="43">
        <v>9</v>
      </c>
      <c r="D3026" s="43" t="s">
        <v>9</v>
      </c>
    </row>
    <row r="3027" spans="1:4" x14ac:dyDescent="0.25">
      <c r="A3027" s="44"/>
      <c r="B3027" s="43">
        <v>52</v>
      </c>
      <c r="C3027" s="43">
        <v>10</v>
      </c>
      <c r="D3027" s="43" t="s">
        <v>9</v>
      </c>
    </row>
    <row r="3028" spans="1:4" x14ac:dyDescent="0.25">
      <c r="A3028" s="44"/>
      <c r="B3028" s="43">
        <v>52</v>
      </c>
      <c r="C3028" s="43">
        <v>11</v>
      </c>
      <c r="D3028" s="43" t="s">
        <v>9</v>
      </c>
    </row>
    <row r="3029" spans="1:4" x14ac:dyDescent="0.25">
      <c r="A3029" s="44"/>
      <c r="B3029" s="43">
        <v>52</v>
      </c>
      <c r="C3029" s="43">
        <v>12</v>
      </c>
      <c r="D3029" s="43" t="s">
        <v>9</v>
      </c>
    </row>
    <row r="3030" spans="1:4" x14ac:dyDescent="0.25">
      <c r="A3030" s="44"/>
      <c r="B3030" s="43">
        <v>52</v>
      </c>
      <c r="C3030" s="43">
        <v>13</v>
      </c>
      <c r="D3030" s="43" t="s">
        <v>9</v>
      </c>
    </row>
    <row r="3031" spans="1:4" x14ac:dyDescent="0.25">
      <c r="A3031" s="44"/>
      <c r="B3031" s="43">
        <v>52</v>
      </c>
      <c r="C3031" s="43">
        <v>14</v>
      </c>
      <c r="D3031" s="43" t="s">
        <v>9</v>
      </c>
    </row>
    <row r="3032" spans="1:4" x14ac:dyDescent="0.25">
      <c r="A3032" s="44"/>
      <c r="B3032" s="43">
        <v>52</v>
      </c>
      <c r="C3032" s="43">
        <v>15</v>
      </c>
      <c r="D3032" s="43" t="s">
        <v>9</v>
      </c>
    </row>
    <row r="3033" spans="1:4" x14ac:dyDescent="0.25">
      <c r="A3033" s="44"/>
      <c r="B3033" s="43">
        <v>52</v>
      </c>
      <c r="C3033" s="43">
        <v>16</v>
      </c>
      <c r="D3033" s="43" t="s">
        <v>9</v>
      </c>
    </row>
    <row r="3034" spans="1:4" x14ac:dyDescent="0.25">
      <c r="A3034" s="44"/>
      <c r="B3034" s="43">
        <v>52</v>
      </c>
      <c r="C3034" s="43">
        <v>17</v>
      </c>
      <c r="D3034" s="43" t="s">
        <v>9</v>
      </c>
    </row>
    <row r="3035" spans="1:4" x14ac:dyDescent="0.25">
      <c r="A3035" s="44"/>
      <c r="B3035" s="43">
        <v>52</v>
      </c>
      <c r="C3035" s="43">
        <v>18</v>
      </c>
      <c r="D3035" s="43" t="s">
        <v>9</v>
      </c>
    </row>
    <row r="3036" spans="1:4" x14ac:dyDescent="0.25">
      <c r="A3036" s="44"/>
      <c r="B3036" s="43">
        <v>52</v>
      </c>
      <c r="C3036" s="43">
        <v>19</v>
      </c>
      <c r="D3036" s="43" t="s">
        <v>9</v>
      </c>
    </row>
    <row r="3037" spans="1:4" x14ac:dyDescent="0.25">
      <c r="A3037" s="44"/>
      <c r="B3037" s="43">
        <v>52</v>
      </c>
      <c r="C3037" s="43">
        <v>20</v>
      </c>
      <c r="D3037" s="43" t="s">
        <v>9</v>
      </c>
    </row>
    <row r="3038" spans="1:4" x14ac:dyDescent="0.25">
      <c r="A3038" s="44"/>
      <c r="B3038" s="43">
        <v>52</v>
      </c>
      <c r="C3038" s="43">
        <v>21</v>
      </c>
      <c r="D3038" s="43" t="s">
        <v>9</v>
      </c>
    </row>
    <row r="3039" spans="1:4" x14ac:dyDescent="0.25">
      <c r="A3039" s="44"/>
      <c r="B3039" s="43">
        <v>52</v>
      </c>
      <c r="C3039" s="43">
        <v>22</v>
      </c>
      <c r="D3039" s="43" t="s">
        <v>9</v>
      </c>
    </row>
    <row r="3040" spans="1:4" x14ac:dyDescent="0.25">
      <c r="A3040" s="44"/>
      <c r="B3040" s="43">
        <v>52</v>
      </c>
      <c r="C3040" s="43">
        <v>23</v>
      </c>
      <c r="D3040" s="43" t="s">
        <v>9</v>
      </c>
    </row>
    <row r="3041" spans="1:4" x14ac:dyDescent="0.25">
      <c r="A3041" s="44"/>
      <c r="B3041" s="43">
        <v>52</v>
      </c>
      <c r="C3041" s="43">
        <v>24</v>
      </c>
      <c r="D3041" s="43" t="s">
        <v>9</v>
      </c>
    </row>
    <row r="3042" spans="1:4" x14ac:dyDescent="0.25">
      <c r="A3042" s="44"/>
      <c r="B3042" s="43">
        <v>52</v>
      </c>
      <c r="C3042" s="43">
        <v>25</v>
      </c>
      <c r="D3042" s="43" t="s">
        <v>9</v>
      </c>
    </row>
    <row r="3043" spans="1:4" x14ac:dyDescent="0.25">
      <c r="A3043" s="44"/>
      <c r="B3043" s="43">
        <v>52</v>
      </c>
      <c r="C3043" s="43">
        <v>26</v>
      </c>
      <c r="D3043" s="43" t="s">
        <v>9</v>
      </c>
    </row>
    <row r="3044" spans="1:4" x14ac:dyDescent="0.25">
      <c r="A3044" s="44"/>
      <c r="B3044" s="43">
        <v>52</v>
      </c>
      <c r="C3044" s="43">
        <v>27</v>
      </c>
      <c r="D3044" s="43" t="s">
        <v>9</v>
      </c>
    </row>
    <row r="3045" spans="1:4" x14ac:dyDescent="0.25">
      <c r="A3045" s="44"/>
      <c r="B3045" s="43">
        <v>52</v>
      </c>
      <c r="C3045" s="43">
        <v>28</v>
      </c>
      <c r="D3045" s="43" t="s">
        <v>9</v>
      </c>
    </row>
    <row r="3046" spans="1:4" x14ac:dyDescent="0.25">
      <c r="A3046" s="44"/>
      <c r="B3046" s="43">
        <v>52</v>
      </c>
      <c r="C3046" s="43">
        <v>29</v>
      </c>
      <c r="D3046" s="43" t="s">
        <v>9</v>
      </c>
    </row>
    <row r="3047" spans="1:4" x14ac:dyDescent="0.25">
      <c r="A3047" s="44"/>
      <c r="B3047" s="43">
        <v>52</v>
      </c>
      <c r="C3047" s="43">
        <v>30</v>
      </c>
      <c r="D3047" s="43" t="s">
        <v>9</v>
      </c>
    </row>
    <row r="3048" spans="1:4" x14ac:dyDescent="0.25">
      <c r="A3048" s="44"/>
      <c r="B3048" s="43">
        <v>52</v>
      </c>
      <c r="C3048" s="43">
        <v>31</v>
      </c>
      <c r="D3048" s="43" t="s">
        <v>9</v>
      </c>
    </row>
    <row r="3049" spans="1:4" x14ac:dyDescent="0.25">
      <c r="A3049" s="44"/>
      <c r="B3049" s="43">
        <v>52</v>
      </c>
      <c r="C3049" s="43">
        <v>32</v>
      </c>
      <c r="D3049" s="43" t="s">
        <v>9</v>
      </c>
    </row>
    <row r="3050" spans="1:4" x14ac:dyDescent="0.25">
      <c r="A3050" s="44"/>
      <c r="B3050" s="43">
        <v>52</v>
      </c>
      <c r="C3050" s="43">
        <v>33</v>
      </c>
      <c r="D3050" s="43" t="s">
        <v>9</v>
      </c>
    </row>
    <row r="3051" spans="1:4" x14ac:dyDescent="0.25">
      <c r="A3051" s="44"/>
      <c r="B3051" s="43">
        <v>52</v>
      </c>
      <c r="C3051" s="43">
        <v>34</v>
      </c>
      <c r="D3051" s="43" t="s">
        <v>9</v>
      </c>
    </row>
    <row r="3052" spans="1:4" x14ac:dyDescent="0.25">
      <c r="A3052" s="44"/>
      <c r="B3052" s="43">
        <v>52</v>
      </c>
      <c r="C3052" s="43">
        <v>35</v>
      </c>
      <c r="D3052" s="43" t="s">
        <v>9</v>
      </c>
    </row>
    <row r="3053" spans="1:4" x14ac:dyDescent="0.25">
      <c r="A3053" s="44"/>
      <c r="B3053" s="43">
        <v>52</v>
      </c>
      <c r="C3053" s="43">
        <v>36</v>
      </c>
      <c r="D3053" s="43" t="s">
        <v>9</v>
      </c>
    </row>
    <row r="3054" spans="1:4" x14ac:dyDescent="0.25">
      <c r="A3054" s="44"/>
      <c r="B3054" s="43">
        <v>52</v>
      </c>
      <c r="C3054" s="43">
        <v>37</v>
      </c>
      <c r="D3054" s="43" t="s">
        <v>9</v>
      </c>
    </row>
    <row r="3055" spans="1:4" x14ac:dyDescent="0.25">
      <c r="A3055" s="44"/>
      <c r="B3055" s="43">
        <v>52</v>
      </c>
      <c r="C3055" s="43">
        <v>38</v>
      </c>
      <c r="D3055" s="43" t="s">
        <v>9</v>
      </c>
    </row>
    <row r="3056" spans="1:4" x14ac:dyDescent="0.25">
      <c r="A3056" s="44"/>
      <c r="B3056" s="43">
        <v>52</v>
      </c>
      <c r="C3056" s="43">
        <v>39</v>
      </c>
      <c r="D3056" s="43" t="s">
        <v>9</v>
      </c>
    </row>
    <row r="3057" spans="1:4" x14ac:dyDescent="0.25">
      <c r="A3057" s="44"/>
      <c r="B3057" s="43">
        <v>52</v>
      </c>
      <c r="C3057" s="43">
        <v>40</v>
      </c>
      <c r="D3057" s="43" t="s">
        <v>9</v>
      </c>
    </row>
    <row r="3058" spans="1:4" x14ac:dyDescent="0.25">
      <c r="A3058" s="44"/>
      <c r="B3058" s="43">
        <v>52</v>
      </c>
      <c r="C3058" s="43">
        <v>41</v>
      </c>
      <c r="D3058" s="43" t="s">
        <v>9</v>
      </c>
    </row>
    <row r="3059" spans="1:4" x14ac:dyDescent="0.25">
      <c r="A3059" s="44"/>
      <c r="B3059" s="43">
        <v>52</v>
      </c>
      <c r="C3059" s="43">
        <v>42</v>
      </c>
      <c r="D3059" s="43" t="s">
        <v>9</v>
      </c>
    </row>
    <row r="3060" spans="1:4" x14ac:dyDescent="0.25">
      <c r="A3060" s="44"/>
      <c r="B3060" s="43">
        <v>52</v>
      </c>
      <c r="C3060" s="43">
        <v>43</v>
      </c>
      <c r="D3060" s="43" t="s">
        <v>9</v>
      </c>
    </row>
    <row r="3061" spans="1:4" x14ac:dyDescent="0.25">
      <c r="A3061" s="44"/>
      <c r="B3061" s="43">
        <v>52</v>
      </c>
      <c r="C3061" s="43">
        <v>44</v>
      </c>
      <c r="D3061" s="43" t="s">
        <v>9</v>
      </c>
    </row>
    <row r="3062" spans="1:4" x14ac:dyDescent="0.25">
      <c r="A3062" s="44"/>
      <c r="B3062" s="43">
        <v>52</v>
      </c>
      <c r="C3062" s="43">
        <v>45</v>
      </c>
      <c r="D3062" s="43" t="s">
        <v>9</v>
      </c>
    </row>
    <row r="3063" spans="1:4" x14ac:dyDescent="0.25">
      <c r="A3063" s="44"/>
      <c r="B3063" s="43">
        <v>52</v>
      </c>
      <c r="C3063" s="43">
        <v>46</v>
      </c>
      <c r="D3063" s="43" t="s">
        <v>9</v>
      </c>
    </row>
    <row r="3064" spans="1:4" x14ac:dyDescent="0.25">
      <c r="A3064" s="44"/>
      <c r="B3064" s="43">
        <v>52</v>
      </c>
      <c r="C3064" s="43">
        <v>47</v>
      </c>
      <c r="D3064" s="43" t="s">
        <v>9</v>
      </c>
    </row>
    <row r="3065" spans="1:4" x14ac:dyDescent="0.25">
      <c r="A3065" s="44"/>
      <c r="B3065" s="43">
        <v>52</v>
      </c>
      <c r="C3065" s="43">
        <v>48</v>
      </c>
      <c r="D3065" s="43" t="s">
        <v>9</v>
      </c>
    </row>
    <row r="3066" spans="1:4" x14ac:dyDescent="0.25">
      <c r="A3066" s="44"/>
      <c r="B3066" s="43">
        <v>52</v>
      </c>
      <c r="C3066" s="43">
        <v>49</v>
      </c>
      <c r="D3066" s="43" t="s">
        <v>9</v>
      </c>
    </row>
    <row r="3067" spans="1:4" x14ac:dyDescent="0.25">
      <c r="A3067" s="44"/>
      <c r="B3067" s="43">
        <v>52</v>
      </c>
      <c r="C3067" s="43">
        <v>50</v>
      </c>
      <c r="D3067" s="43" t="s">
        <v>9</v>
      </c>
    </row>
    <row r="3068" spans="1:4" x14ac:dyDescent="0.25">
      <c r="A3068" s="44"/>
      <c r="B3068" s="43">
        <v>52</v>
      </c>
      <c r="C3068" s="43">
        <v>51</v>
      </c>
      <c r="D3068" s="43" t="s">
        <v>9</v>
      </c>
    </row>
    <row r="3069" spans="1:4" x14ac:dyDescent="0.25">
      <c r="A3069" s="44">
        <v>0.74827890606345715</v>
      </c>
      <c r="B3069" s="43">
        <v>52</v>
      </c>
      <c r="C3069" s="43">
        <v>52</v>
      </c>
      <c r="D3069" s="43" t="s">
        <v>9</v>
      </c>
    </row>
    <row r="3070" spans="1:4" x14ac:dyDescent="0.25">
      <c r="A3070" s="44">
        <v>0.7491948029282538</v>
      </c>
      <c r="B3070" s="43">
        <v>52</v>
      </c>
      <c r="C3070" s="43">
        <v>53</v>
      </c>
      <c r="D3070" s="43" t="s">
        <v>9</v>
      </c>
    </row>
    <row r="3071" spans="1:4" x14ac:dyDescent="0.25">
      <c r="A3071" s="44">
        <v>0.749386599595529</v>
      </c>
      <c r="B3071" s="43">
        <v>52</v>
      </c>
      <c r="C3071" s="43">
        <v>54</v>
      </c>
      <c r="D3071" s="43" t="s">
        <v>9</v>
      </c>
    </row>
    <row r="3072" spans="1:4" x14ac:dyDescent="0.25">
      <c r="A3072" s="44">
        <v>0.74931968312005959</v>
      </c>
      <c r="B3072" s="43">
        <v>52</v>
      </c>
      <c r="C3072" s="43">
        <v>55</v>
      </c>
      <c r="D3072" s="43" t="s">
        <v>9</v>
      </c>
    </row>
    <row r="3073" spans="1:4" x14ac:dyDescent="0.25">
      <c r="A3073" s="44">
        <v>0.74887868164564675</v>
      </c>
      <c r="B3073" s="43">
        <v>52</v>
      </c>
      <c r="C3073" s="43">
        <v>56</v>
      </c>
      <c r="D3073" s="43" t="s">
        <v>9</v>
      </c>
    </row>
    <row r="3074" spans="1:4" x14ac:dyDescent="0.25">
      <c r="A3074" s="44">
        <v>0.7489418131490837</v>
      </c>
      <c r="B3074" s="43">
        <v>52</v>
      </c>
      <c r="C3074" s="43">
        <v>57</v>
      </c>
      <c r="D3074" s="43" t="s">
        <v>9</v>
      </c>
    </row>
    <row r="3075" spans="1:4" x14ac:dyDescent="0.25">
      <c r="A3075" s="44">
        <v>0.7489418131490837</v>
      </c>
      <c r="B3075" s="43">
        <v>52</v>
      </c>
      <c r="C3075" s="43">
        <v>58</v>
      </c>
      <c r="D3075" s="43" t="s">
        <v>9</v>
      </c>
    </row>
    <row r="3076" spans="1:4" x14ac:dyDescent="0.25">
      <c r="A3076" s="44"/>
      <c r="B3076" s="43">
        <v>53</v>
      </c>
      <c r="C3076" s="43">
        <v>1</v>
      </c>
      <c r="D3076" s="43" t="s">
        <v>9</v>
      </c>
    </row>
    <row r="3077" spans="1:4" x14ac:dyDescent="0.25">
      <c r="A3077" s="44"/>
      <c r="B3077" s="43">
        <v>53</v>
      </c>
      <c r="C3077" s="43">
        <v>2</v>
      </c>
      <c r="D3077" s="43" t="s">
        <v>9</v>
      </c>
    </row>
    <row r="3078" spans="1:4" x14ac:dyDescent="0.25">
      <c r="A3078" s="44"/>
      <c r="B3078" s="43">
        <v>53</v>
      </c>
      <c r="C3078" s="43">
        <v>3</v>
      </c>
      <c r="D3078" s="43" t="s">
        <v>9</v>
      </c>
    </row>
    <row r="3079" spans="1:4" x14ac:dyDescent="0.25">
      <c r="A3079" s="44"/>
      <c r="B3079" s="43">
        <v>53</v>
      </c>
      <c r="C3079" s="43">
        <v>4</v>
      </c>
      <c r="D3079" s="43" t="s">
        <v>9</v>
      </c>
    </row>
    <row r="3080" spans="1:4" x14ac:dyDescent="0.25">
      <c r="A3080" s="44"/>
      <c r="B3080" s="43">
        <v>53</v>
      </c>
      <c r="C3080" s="43">
        <v>5</v>
      </c>
      <c r="D3080" s="43" t="s">
        <v>9</v>
      </c>
    </row>
    <row r="3081" spans="1:4" x14ac:dyDescent="0.25">
      <c r="A3081" s="44"/>
      <c r="B3081" s="43">
        <v>53</v>
      </c>
      <c r="C3081" s="43">
        <v>6</v>
      </c>
      <c r="D3081" s="43" t="s">
        <v>9</v>
      </c>
    </row>
    <row r="3082" spans="1:4" x14ac:dyDescent="0.25">
      <c r="A3082" s="44"/>
      <c r="B3082" s="43">
        <v>53</v>
      </c>
      <c r="C3082" s="43">
        <v>7</v>
      </c>
      <c r="D3082" s="43" t="s">
        <v>9</v>
      </c>
    </row>
    <row r="3083" spans="1:4" x14ac:dyDescent="0.25">
      <c r="A3083" s="44"/>
      <c r="B3083" s="43">
        <v>53</v>
      </c>
      <c r="C3083" s="43">
        <v>8</v>
      </c>
      <c r="D3083" s="43" t="s">
        <v>9</v>
      </c>
    </row>
    <row r="3084" spans="1:4" x14ac:dyDescent="0.25">
      <c r="A3084" s="44"/>
      <c r="B3084" s="43">
        <v>53</v>
      </c>
      <c r="C3084" s="43">
        <v>9</v>
      </c>
      <c r="D3084" s="43" t="s">
        <v>9</v>
      </c>
    </row>
    <row r="3085" spans="1:4" x14ac:dyDescent="0.25">
      <c r="A3085" s="44"/>
      <c r="B3085" s="43">
        <v>53</v>
      </c>
      <c r="C3085" s="43">
        <v>10</v>
      </c>
      <c r="D3085" s="43" t="s">
        <v>9</v>
      </c>
    </row>
    <row r="3086" spans="1:4" x14ac:dyDescent="0.25">
      <c r="A3086" s="44"/>
      <c r="B3086" s="43">
        <v>53</v>
      </c>
      <c r="C3086" s="43">
        <v>11</v>
      </c>
      <c r="D3086" s="43" t="s">
        <v>9</v>
      </c>
    </row>
    <row r="3087" spans="1:4" x14ac:dyDescent="0.25">
      <c r="A3087" s="44"/>
      <c r="B3087" s="43">
        <v>53</v>
      </c>
      <c r="C3087" s="43">
        <v>12</v>
      </c>
      <c r="D3087" s="43" t="s">
        <v>9</v>
      </c>
    </row>
    <row r="3088" spans="1:4" x14ac:dyDescent="0.25">
      <c r="A3088" s="44"/>
      <c r="B3088" s="43">
        <v>53</v>
      </c>
      <c r="C3088" s="43">
        <v>13</v>
      </c>
      <c r="D3088" s="43" t="s">
        <v>9</v>
      </c>
    </row>
    <row r="3089" spans="1:4" x14ac:dyDescent="0.25">
      <c r="A3089" s="44"/>
      <c r="B3089" s="43">
        <v>53</v>
      </c>
      <c r="C3089" s="43">
        <v>14</v>
      </c>
      <c r="D3089" s="43" t="s">
        <v>9</v>
      </c>
    </row>
    <row r="3090" spans="1:4" x14ac:dyDescent="0.25">
      <c r="A3090" s="44"/>
      <c r="B3090" s="43">
        <v>53</v>
      </c>
      <c r="C3090" s="43">
        <v>15</v>
      </c>
      <c r="D3090" s="43" t="s">
        <v>9</v>
      </c>
    </row>
    <row r="3091" spans="1:4" x14ac:dyDescent="0.25">
      <c r="A3091" s="44"/>
      <c r="B3091" s="43">
        <v>53</v>
      </c>
      <c r="C3091" s="43">
        <v>16</v>
      </c>
      <c r="D3091" s="43" t="s">
        <v>9</v>
      </c>
    </row>
    <row r="3092" spans="1:4" x14ac:dyDescent="0.25">
      <c r="A3092" s="44"/>
      <c r="B3092" s="43">
        <v>53</v>
      </c>
      <c r="C3092" s="43">
        <v>17</v>
      </c>
      <c r="D3092" s="43" t="s">
        <v>9</v>
      </c>
    </row>
    <row r="3093" spans="1:4" x14ac:dyDescent="0.25">
      <c r="A3093" s="44"/>
      <c r="B3093" s="43">
        <v>53</v>
      </c>
      <c r="C3093" s="43">
        <v>18</v>
      </c>
      <c r="D3093" s="43" t="s">
        <v>9</v>
      </c>
    </row>
    <row r="3094" spans="1:4" x14ac:dyDescent="0.25">
      <c r="A3094" s="44"/>
      <c r="B3094" s="43">
        <v>53</v>
      </c>
      <c r="C3094" s="43">
        <v>19</v>
      </c>
      <c r="D3094" s="43" t="s">
        <v>9</v>
      </c>
    </row>
    <row r="3095" spans="1:4" x14ac:dyDescent="0.25">
      <c r="A3095" s="44"/>
      <c r="B3095" s="43">
        <v>53</v>
      </c>
      <c r="C3095" s="43">
        <v>20</v>
      </c>
      <c r="D3095" s="43" t="s">
        <v>9</v>
      </c>
    </row>
    <row r="3096" spans="1:4" x14ac:dyDescent="0.25">
      <c r="A3096" s="44"/>
      <c r="B3096" s="43">
        <v>53</v>
      </c>
      <c r="C3096" s="43">
        <v>21</v>
      </c>
      <c r="D3096" s="43" t="s">
        <v>9</v>
      </c>
    </row>
    <row r="3097" spans="1:4" x14ac:dyDescent="0.25">
      <c r="A3097" s="44"/>
      <c r="B3097" s="43">
        <v>53</v>
      </c>
      <c r="C3097" s="43">
        <v>22</v>
      </c>
      <c r="D3097" s="43" t="s">
        <v>9</v>
      </c>
    </row>
    <row r="3098" spans="1:4" x14ac:dyDescent="0.25">
      <c r="A3098" s="44"/>
      <c r="B3098" s="43">
        <v>53</v>
      </c>
      <c r="C3098" s="43">
        <v>23</v>
      </c>
      <c r="D3098" s="43" t="s">
        <v>9</v>
      </c>
    </row>
    <row r="3099" spans="1:4" x14ac:dyDescent="0.25">
      <c r="A3099" s="44"/>
      <c r="B3099" s="43">
        <v>53</v>
      </c>
      <c r="C3099" s="43">
        <v>24</v>
      </c>
      <c r="D3099" s="43" t="s">
        <v>9</v>
      </c>
    </row>
    <row r="3100" spans="1:4" x14ac:dyDescent="0.25">
      <c r="A3100" s="44"/>
      <c r="B3100" s="43">
        <v>53</v>
      </c>
      <c r="C3100" s="43">
        <v>25</v>
      </c>
      <c r="D3100" s="43" t="s">
        <v>9</v>
      </c>
    </row>
    <row r="3101" spans="1:4" x14ac:dyDescent="0.25">
      <c r="A3101" s="44"/>
      <c r="B3101" s="43">
        <v>53</v>
      </c>
      <c r="C3101" s="43">
        <v>26</v>
      </c>
      <c r="D3101" s="43" t="s">
        <v>9</v>
      </c>
    </row>
    <row r="3102" spans="1:4" x14ac:dyDescent="0.25">
      <c r="A3102" s="44"/>
      <c r="B3102" s="43">
        <v>53</v>
      </c>
      <c r="C3102" s="43">
        <v>27</v>
      </c>
      <c r="D3102" s="43" t="s">
        <v>9</v>
      </c>
    </row>
    <row r="3103" spans="1:4" x14ac:dyDescent="0.25">
      <c r="A3103" s="44"/>
      <c r="B3103" s="43">
        <v>53</v>
      </c>
      <c r="C3103" s="43">
        <v>28</v>
      </c>
      <c r="D3103" s="43" t="s">
        <v>9</v>
      </c>
    </row>
    <row r="3104" spans="1:4" x14ac:dyDescent="0.25">
      <c r="A3104" s="44"/>
      <c r="B3104" s="43">
        <v>53</v>
      </c>
      <c r="C3104" s="43">
        <v>29</v>
      </c>
      <c r="D3104" s="43" t="s">
        <v>9</v>
      </c>
    </row>
    <row r="3105" spans="1:4" x14ac:dyDescent="0.25">
      <c r="A3105" s="44"/>
      <c r="B3105" s="43">
        <v>53</v>
      </c>
      <c r="C3105" s="43">
        <v>30</v>
      </c>
      <c r="D3105" s="43" t="s">
        <v>9</v>
      </c>
    </row>
    <row r="3106" spans="1:4" x14ac:dyDescent="0.25">
      <c r="A3106" s="44"/>
      <c r="B3106" s="43">
        <v>53</v>
      </c>
      <c r="C3106" s="43">
        <v>31</v>
      </c>
      <c r="D3106" s="43" t="s">
        <v>9</v>
      </c>
    </row>
    <row r="3107" spans="1:4" x14ac:dyDescent="0.25">
      <c r="A3107" s="44"/>
      <c r="B3107" s="43">
        <v>53</v>
      </c>
      <c r="C3107" s="43">
        <v>32</v>
      </c>
      <c r="D3107" s="43" t="s">
        <v>9</v>
      </c>
    </row>
    <row r="3108" spans="1:4" x14ac:dyDescent="0.25">
      <c r="A3108" s="44"/>
      <c r="B3108" s="43">
        <v>53</v>
      </c>
      <c r="C3108" s="43">
        <v>33</v>
      </c>
      <c r="D3108" s="43" t="s">
        <v>9</v>
      </c>
    </row>
    <row r="3109" spans="1:4" x14ac:dyDescent="0.25">
      <c r="A3109" s="44"/>
      <c r="B3109" s="43">
        <v>53</v>
      </c>
      <c r="C3109" s="43">
        <v>34</v>
      </c>
      <c r="D3109" s="43" t="s">
        <v>9</v>
      </c>
    </row>
    <row r="3110" spans="1:4" x14ac:dyDescent="0.25">
      <c r="A3110" s="44"/>
      <c r="B3110" s="43">
        <v>53</v>
      </c>
      <c r="C3110" s="43">
        <v>35</v>
      </c>
      <c r="D3110" s="43" t="s">
        <v>9</v>
      </c>
    </row>
    <row r="3111" spans="1:4" x14ac:dyDescent="0.25">
      <c r="A3111" s="44"/>
      <c r="B3111" s="43">
        <v>53</v>
      </c>
      <c r="C3111" s="43">
        <v>36</v>
      </c>
      <c r="D3111" s="43" t="s">
        <v>9</v>
      </c>
    </row>
    <row r="3112" spans="1:4" x14ac:dyDescent="0.25">
      <c r="A3112" s="44"/>
      <c r="B3112" s="43">
        <v>53</v>
      </c>
      <c r="C3112" s="43">
        <v>37</v>
      </c>
      <c r="D3112" s="43" t="s">
        <v>9</v>
      </c>
    </row>
    <row r="3113" spans="1:4" x14ac:dyDescent="0.25">
      <c r="A3113" s="44"/>
      <c r="B3113" s="43">
        <v>53</v>
      </c>
      <c r="C3113" s="43">
        <v>38</v>
      </c>
      <c r="D3113" s="43" t="s">
        <v>9</v>
      </c>
    </row>
    <row r="3114" spans="1:4" x14ac:dyDescent="0.25">
      <c r="A3114" s="44"/>
      <c r="B3114" s="43">
        <v>53</v>
      </c>
      <c r="C3114" s="43">
        <v>39</v>
      </c>
      <c r="D3114" s="43" t="s">
        <v>9</v>
      </c>
    </row>
    <row r="3115" spans="1:4" x14ac:dyDescent="0.25">
      <c r="A3115" s="44"/>
      <c r="B3115" s="43">
        <v>53</v>
      </c>
      <c r="C3115" s="43">
        <v>40</v>
      </c>
      <c r="D3115" s="43" t="s">
        <v>9</v>
      </c>
    </row>
    <row r="3116" spans="1:4" x14ac:dyDescent="0.25">
      <c r="A3116" s="44"/>
      <c r="B3116" s="43">
        <v>53</v>
      </c>
      <c r="C3116" s="43">
        <v>41</v>
      </c>
      <c r="D3116" s="43" t="s">
        <v>9</v>
      </c>
    </row>
    <row r="3117" spans="1:4" x14ac:dyDescent="0.25">
      <c r="A3117" s="44"/>
      <c r="B3117" s="43">
        <v>53</v>
      </c>
      <c r="C3117" s="43">
        <v>42</v>
      </c>
      <c r="D3117" s="43" t="s">
        <v>9</v>
      </c>
    </row>
    <row r="3118" spans="1:4" x14ac:dyDescent="0.25">
      <c r="A3118" s="44"/>
      <c r="B3118" s="43">
        <v>53</v>
      </c>
      <c r="C3118" s="43">
        <v>43</v>
      </c>
      <c r="D3118" s="43" t="s">
        <v>9</v>
      </c>
    </row>
    <row r="3119" spans="1:4" x14ac:dyDescent="0.25">
      <c r="A3119" s="44"/>
      <c r="B3119" s="43">
        <v>53</v>
      </c>
      <c r="C3119" s="43">
        <v>44</v>
      </c>
      <c r="D3119" s="43" t="s">
        <v>9</v>
      </c>
    </row>
    <row r="3120" spans="1:4" x14ac:dyDescent="0.25">
      <c r="A3120" s="44"/>
      <c r="B3120" s="43">
        <v>53</v>
      </c>
      <c r="C3120" s="43">
        <v>45</v>
      </c>
      <c r="D3120" s="43" t="s">
        <v>9</v>
      </c>
    </row>
    <row r="3121" spans="1:4" x14ac:dyDescent="0.25">
      <c r="A3121" s="44"/>
      <c r="B3121" s="43">
        <v>53</v>
      </c>
      <c r="C3121" s="43">
        <v>46</v>
      </c>
      <c r="D3121" s="43" t="s">
        <v>9</v>
      </c>
    </row>
    <row r="3122" spans="1:4" x14ac:dyDescent="0.25">
      <c r="A3122" s="44"/>
      <c r="B3122" s="43">
        <v>53</v>
      </c>
      <c r="C3122" s="43">
        <v>47</v>
      </c>
      <c r="D3122" s="43" t="s">
        <v>9</v>
      </c>
    </row>
    <row r="3123" spans="1:4" x14ac:dyDescent="0.25">
      <c r="A3123" s="44"/>
      <c r="B3123" s="43">
        <v>53</v>
      </c>
      <c r="C3123" s="43">
        <v>48</v>
      </c>
      <c r="D3123" s="43" t="s">
        <v>9</v>
      </c>
    </row>
    <row r="3124" spans="1:4" x14ac:dyDescent="0.25">
      <c r="A3124" s="44"/>
      <c r="B3124" s="43">
        <v>53</v>
      </c>
      <c r="C3124" s="43">
        <v>49</v>
      </c>
      <c r="D3124" s="43" t="s">
        <v>9</v>
      </c>
    </row>
    <row r="3125" spans="1:4" x14ac:dyDescent="0.25">
      <c r="A3125" s="44"/>
      <c r="B3125" s="43">
        <v>53</v>
      </c>
      <c r="C3125" s="43">
        <v>50</v>
      </c>
      <c r="D3125" s="43" t="s">
        <v>9</v>
      </c>
    </row>
    <row r="3126" spans="1:4" x14ac:dyDescent="0.25">
      <c r="A3126" s="44"/>
      <c r="B3126" s="43">
        <v>53</v>
      </c>
      <c r="C3126" s="43">
        <v>51</v>
      </c>
      <c r="D3126" s="43" t="s">
        <v>9</v>
      </c>
    </row>
    <row r="3127" spans="1:4" x14ac:dyDescent="0.25">
      <c r="A3127" s="44"/>
      <c r="B3127" s="43">
        <v>53</v>
      </c>
      <c r="C3127" s="43">
        <v>52</v>
      </c>
      <c r="D3127" s="43" t="s">
        <v>9</v>
      </c>
    </row>
    <row r="3128" spans="1:4" x14ac:dyDescent="0.25">
      <c r="A3128" s="44">
        <v>0.74968548305945637</v>
      </c>
      <c r="B3128" s="43">
        <v>53</v>
      </c>
      <c r="C3128" s="43">
        <v>53</v>
      </c>
      <c r="D3128" s="43" t="s">
        <v>9</v>
      </c>
    </row>
    <row r="3129" spans="1:4" x14ac:dyDescent="0.25">
      <c r="A3129" s="44">
        <v>0.74986888438198696</v>
      </c>
      <c r="B3129" s="43">
        <v>53</v>
      </c>
      <c r="C3129" s="43">
        <v>54</v>
      </c>
      <c r="D3129" s="43" t="s">
        <v>9</v>
      </c>
    </row>
    <row r="3130" spans="1:4" x14ac:dyDescent="0.25">
      <c r="A3130" s="44">
        <v>0.74977332364297322</v>
      </c>
      <c r="B3130" s="43">
        <v>53</v>
      </c>
      <c r="C3130" s="43">
        <v>55</v>
      </c>
      <c r="D3130" s="43" t="s">
        <v>9</v>
      </c>
    </row>
    <row r="3131" spans="1:4" x14ac:dyDescent="0.25">
      <c r="A3131" s="44">
        <v>0.74930594032362385</v>
      </c>
      <c r="B3131" s="43">
        <v>53</v>
      </c>
      <c r="C3131" s="43">
        <v>56</v>
      </c>
      <c r="D3131" s="43" t="s">
        <v>9</v>
      </c>
    </row>
    <row r="3132" spans="1:4" x14ac:dyDescent="0.25">
      <c r="A3132" s="44">
        <v>0.74936359941080499</v>
      </c>
      <c r="B3132" s="43">
        <v>53</v>
      </c>
      <c r="C3132" s="43">
        <v>57</v>
      </c>
      <c r="D3132" s="43" t="s">
        <v>9</v>
      </c>
    </row>
    <row r="3133" spans="1:4" x14ac:dyDescent="0.25">
      <c r="A3133" s="44">
        <v>0.74936359941080499</v>
      </c>
      <c r="B3133" s="43">
        <v>53</v>
      </c>
      <c r="C3133" s="43">
        <v>58</v>
      </c>
      <c r="D3133" s="43" t="s">
        <v>9</v>
      </c>
    </row>
    <row r="3134" spans="1:4" x14ac:dyDescent="0.25">
      <c r="A3134" s="44"/>
      <c r="B3134" s="43">
        <v>54</v>
      </c>
      <c r="C3134" s="43">
        <v>1</v>
      </c>
      <c r="D3134" s="43" t="s">
        <v>9</v>
      </c>
    </row>
    <row r="3135" spans="1:4" x14ac:dyDescent="0.25">
      <c r="A3135" s="44"/>
      <c r="B3135" s="43">
        <v>54</v>
      </c>
      <c r="C3135" s="43">
        <v>2</v>
      </c>
      <c r="D3135" s="43" t="s">
        <v>9</v>
      </c>
    </row>
    <row r="3136" spans="1:4" x14ac:dyDescent="0.25">
      <c r="A3136" s="44"/>
      <c r="B3136" s="43">
        <v>54</v>
      </c>
      <c r="C3136" s="43">
        <v>3</v>
      </c>
      <c r="D3136" s="43" t="s">
        <v>9</v>
      </c>
    </row>
    <row r="3137" spans="1:4" x14ac:dyDescent="0.25">
      <c r="A3137" s="44"/>
      <c r="B3137" s="43">
        <v>54</v>
      </c>
      <c r="C3137" s="43">
        <v>4</v>
      </c>
      <c r="D3137" s="43" t="s">
        <v>9</v>
      </c>
    </row>
    <row r="3138" spans="1:4" x14ac:dyDescent="0.25">
      <c r="A3138" s="44"/>
      <c r="B3138" s="43">
        <v>54</v>
      </c>
      <c r="C3138" s="43">
        <v>5</v>
      </c>
      <c r="D3138" s="43" t="s">
        <v>9</v>
      </c>
    </row>
    <row r="3139" spans="1:4" x14ac:dyDescent="0.25">
      <c r="A3139" s="44"/>
      <c r="B3139" s="43">
        <v>54</v>
      </c>
      <c r="C3139" s="43">
        <v>6</v>
      </c>
      <c r="D3139" s="43" t="s">
        <v>9</v>
      </c>
    </row>
    <row r="3140" spans="1:4" x14ac:dyDescent="0.25">
      <c r="A3140" s="44"/>
      <c r="B3140" s="43">
        <v>54</v>
      </c>
      <c r="C3140" s="43">
        <v>7</v>
      </c>
      <c r="D3140" s="43" t="s">
        <v>9</v>
      </c>
    </row>
    <row r="3141" spans="1:4" x14ac:dyDescent="0.25">
      <c r="A3141" s="44"/>
      <c r="B3141" s="43">
        <v>54</v>
      </c>
      <c r="C3141" s="43">
        <v>8</v>
      </c>
      <c r="D3141" s="43" t="s">
        <v>9</v>
      </c>
    </row>
    <row r="3142" spans="1:4" x14ac:dyDescent="0.25">
      <c r="A3142" s="44"/>
      <c r="B3142" s="43">
        <v>54</v>
      </c>
      <c r="C3142" s="43">
        <v>9</v>
      </c>
      <c r="D3142" s="43" t="s">
        <v>9</v>
      </c>
    </row>
    <row r="3143" spans="1:4" x14ac:dyDescent="0.25">
      <c r="A3143" s="44"/>
      <c r="B3143" s="43">
        <v>54</v>
      </c>
      <c r="C3143" s="43">
        <v>10</v>
      </c>
      <c r="D3143" s="43" t="s">
        <v>9</v>
      </c>
    </row>
    <row r="3144" spans="1:4" x14ac:dyDescent="0.25">
      <c r="A3144" s="44"/>
      <c r="B3144" s="43">
        <v>54</v>
      </c>
      <c r="C3144" s="43">
        <v>11</v>
      </c>
      <c r="D3144" s="43" t="s">
        <v>9</v>
      </c>
    </row>
    <row r="3145" spans="1:4" x14ac:dyDescent="0.25">
      <c r="A3145" s="44"/>
      <c r="B3145" s="43">
        <v>54</v>
      </c>
      <c r="C3145" s="43">
        <v>12</v>
      </c>
      <c r="D3145" s="43" t="s">
        <v>9</v>
      </c>
    </row>
    <row r="3146" spans="1:4" x14ac:dyDescent="0.25">
      <c r="A3146" s="44"/>
      <c r="B3146" s="43">
        <v>54</v>
      </c>
      <c r="C3146" s="43">
        <v>13</v>
      </c>
      <c r="D3146" s="43" t="s">
        <v>9</v>
      </c>
    </row>
    <row r="3147" spans="1:4" x14ac:dyDescent="0.25">
      <c r="A3147" s="44"/>
      <c r="B3147" s="43">
        <v>54</v>
      </c>
      <c r="C3147" s="43">
        <v>14</v>
      </c>
      <c r="D3147" s="43" t="s">
        <v>9</v>
      </c>
    </row>
    <row r="3148" spans="1:4" x14ac:dyDescent="0.25">
      <c r="A3148" s="44"/>
      <c r="B3148" s="43">
        <v>54</v>
      </c>
      <c r="C3148" s="43">
        <v>15</v>
      </c>
      <c r="D3148" s="43" t="s">
        <v>9</v>
      </c>
    </row>
    <row r="3149" spans="1:4" x14ac:dyDescent="0.25">
      <c r="A3149" s="44"/>
      <c r="B3149" s="43">
        <v>54</v>
      </c>
      <c r="C3149" s="43">
        <v>16</v>
      </c>
      <c r="D3149" s="43" t="s">
        <v>9</v>
      </c>
    </row>
    <row r="3150" spans="1:4" x14ac:dyDescent="0.25">
      <c r="A3150" s="44"/>
      <c r="B3150" s="43">
        <v>54</v>
      </c>
      <c r="C3150" s="43">
        <v>17</v>
      </c>
      <c r="D3150" s="43" t="s">
        <v>9</v>
      </c>
    </row>
    <row r="3151" spans="1:4" x14ac:dyDescent="0.25">
      <c r="A3151" s="44"/>
      <c r="B3151" s="43">
        <v>54</v>
      </c>
      <c r="C3151" s="43">
        <v>18</v>
      </c>
      <c r="D3151" s="43" t="s">
        <v>9</v>
      </c>
    </row>
    <row r="3152" spans="1:4" x14ac:dyDescent="0.25">
      <c r="A3152" s="44"/>
      <c r="B3152" s="43">
        <v>54</v>
      </c>
      <c r="C3152" s="43">
        <v>19</v>
      </c>
      <c r="D3152" s="43" t="s">
        <v>9</v>
      </c>
    </row>
    <row r="3153" spans="1:4" x14ac:dyDescent="0.25">
      <c r="A3153" s="44"/>
      <c r="B3153" s="43">
        <v>54</v>
      </c>
      <c r="C3153" s="43">
        <v>20</v>
      </c>
      <c r="D3153" s="43" t="s">
        <v>9</v>
      </c>
    </row>
    <row r="3154" spans="1:4" x14ac:dyDescent="0.25">
      <c r="A3154" s="44"/>
      <c r="B3154" s="43">
        <v>54</v>
      </c>
      <c r="C3154" s="43">
        <v>21</v>
      </c>
      <c r="D3154" s="43" t="s">
        <v>9</v>
      </c>
    </row>
    <row r="3155" spans="1:4" x14ac:dyDescent="0.25">
      <c r="A3155" s="44"/>
      <c r="B3155" s="43">
        <v>54</v>
      </c>
      <c r="C3155" s="43">
        <v>22</v>
      </c>
      <c r="D3155" s="43" t="s">
        <v>9</v>
      </c>
    </row>
    <row r="3156" spans="1:4" x14ac:dyDescent="0.25">
      <c r="A3156" s="44"/>
      <c r="B3156" s="43">
        <v>54</v>
      </c>
      <c r="C3156" s="43">
        <v>23</v>
      </c>
      <c r="D3156" s="43" t="s">
        <v>9</v>
      </c>
    </row>
    <row r="3157" spans="1:4" x14ac:dyDescent="0.25">
      <c r="A3157" s="44"/>
      <c r="B3157" s="43">
        <v>54</v>
      </c>
      <c r="C3157" s="43">
        <v>24</v>
      </c>
      <c r="D3157" s="43" t="s">
        <v>9</v>
      </c>
    </row>
    <row r="3158" spans="1:4" x14ac:dyDescent="0.25">
      <c r="A3158" s="44"/>
      <c r="B3158" s="43">
        <v>54</v>
      </c>
      <c r="C3158" s="43">
        <v>25</v>
      </c>
      <c r="D3158" s="43" t="s">
        <v>9</v>
      </c>
    </row>
    <row r="3159" spans="1:4" x14ac:dyDescent="0.25">
      <c r="A3159" s="44"/>
      <c r="B3159" s="43">
        <v>54</v>
      </c>
      <c r="C3159" s="43">
        <v>26</v>
      </c>
      <c r="D3159" s="43" t="s">
        <v>9</v>
      </c>
    </row>
    <row r="3160" spans="1:4" x14ac:dyDescent="0.25">
      <c r="A3160" s="44"/>
      <c r="B3160" s="43">
        <v>54</v>
      </c>
      <c r="C3160" s="43">
        <v>27</v>
      </c>
      <c r="D3160" s="43" t="s">
        <v>9</v>
      </c>
    </row>
    <row r="3161" spans="1:4" x14ac:dyDescent="0.25">
      <c r="A3161" s="44"/>
      <c r="B3161" s="43">
        <v>54</v>
      </c>
      <c r="C3161" s="43">
        <v>28</v>
      </c>
      <c r="D3161" s="43" t="s">
        <v>9</v>
      </c>
    </row>
    <row r="3162" spans="1:4" x14ac:dyDescent="0.25">
      <c r="A3162" s="44"/>
      <c r="B3162" s="43">
        <v>54</v>
      </c>
      <c r="C3162" s="43">
        <v>29</v>
      </c>
      <c r="D3162" s="43" t="s">
        <v>9</v>
      </c>
    </row>
    <row r="3163" spans="1:4" x14ac:dyDescent="0.25">
      <c r="A3163" s="44"/>
      <c r="B3163" s="43">
        <v>54</v>
      </c>
      <c r="C3163" s="43">
        <v>30</v>
      </c>
      <c r="D3163" s="43" t="s">
        <v>9</v>
      </c>
    </row>
    <row r="3164" spans="1:4" x14ac:dyDescent="0.25">
      <c r="A3164" s="44"/>
      <c r="B3164" s="43">
        <v>54</v>
      </c>
      <c r="C3164" s="43">
        <v>31</v>
      </c>
      <c r="D3164" s="43" t="s">
        <v>9</v>
      </c>
    </row>
    <row r="3165" spans="1:4" x14ac:dyDescent="0.25">
      <c r="A3165" s="44"/>
      <c r="B3165" s="43">
        <v>54</v>
      </c>
      <c r="C3165" s="43">
        <v>32</v>
      </c>
      <c r="D3165" s="43" t="s">
        <v>9</v>
      </c>
    </row>
    <row r="3166" spans="1:4" x14ac:dyDescent="0.25">
      <c r="A3166" s="44"/>
      <c r="B3166" s="43">
        <v>54</v>
      </c>
      <c r="C3166" s="43">
        <v>33</v>
      </c>
      <c r="D3166" s="43" t="s">
        <v>9</v>
      </c>
    </row>
    <row r="3167" spans="1:4" x14ac:dyDescent="0.25">
      <c r="A3167" s="44"/>
      <c r="B3167" s="43">
        <v>54</v>
      </c>
      <c r="C3167" s="43">
        <v>34</v>
      </c>
      <c r="D3167" s="43" t="s">
        <v>9</v>
      </c>
    </row>
    <row r="3168" spans="1:4" x14ac:dyDescent="0.25">
      <c r="A3168" s="44"/>
      <c r="B3168" s="43">
        <v>54</v>
      </c>
      <c r="C3168" s="43">
        <v>35</v>
      </c>
      <c r="D3168" s="43" t="s">
        <v>9</v>
      </c>
    </row>
    <row r="3169" spans="1:4" x14ac:dyDescent="0.25">
      <c r="A3169" s="44"/>
      <c r="B3169" s="43">
        <v>54</v>
      </c>
      <c r="C3169" s="43">
        <v>36</v>
      </c>
      <c r="D3169" s="43" t="s">
        <v>9</v>
      </c>
    </row>
    <row r="3170" spans="1:4" x14ac:dyDescent="0.25">
      <c r="A3170" s="44"/>
      <c r="B3170" s="43">
        <v>54</v>
      </c>
      <c r="C3170" s="43">
        <v>37</v>
      </c>
      <c r="D3170" s="43" t="s">
        <v>9</v>
      </c>
    </row>
    <row r="3171" spans="1:4" x14ac:dyDescent="0.25">
      <c r="A3171" s="44"/>
      <c r="B3171" s="43">
        <v>54</v>
      </c>
      <c r="C3171" s="43">
        <v>38</v>
      </c>
      <c r="D3171" s="43" t="s">
        <v>9</v>
      </c>
    </row>
    <row r="3172" spans="1:4" x14ac:dyDescent="0.25">
      <c r="A3172" s="44"/>
      <c r="B3172" s="43">
        <v>54</v>
      </c>
      <c r="C3172" s="43">
        <v>39</v>
      </c>
      <c r="D3172" s="43" t="s">
        <v>9</v>
      </c>
    </row>
    <row r="3173" spans="1:4" x14ac:dyDescent="0.25">
      <c r="A3173" s="44"/>
      <c r="B3173" s="43">
        <v>54</v>
      </c>
      <c r="C3173" s="43">
        <v>40</v>
      </c>
      <c r="D3173" s="43" t="s">
        <v>9</v>
      </c>
    </row>
    <row r="3174" spans="1:4" x14ac:dyDescent="0.25">
      <c r="A3174" s="44"/>
      <c r="B3174" s="43">
        <v>54</v>
      </c>
      <c r="C3174" s="43">
        <v>41</v>
      </c>
      <c r="D3174" s="43" t="s">
        <v>9</v>
      </c>
    </row>
    <row r="3175" spans="1:4" x14ac:dyDescent="0.25">
      <c r="A3175" s="44"/>
      <c r="B3175" s="43">
        <v>54</v>
      </c>
      <c r="C3175" s="43">
        <v>42</v>
      </c>
      <c r="D3175" s="43" t="s">
        <v>9</v>
      </c>
    </row>
    <row r="3176" spans="1:4" x14ac:dyDescent="0.25">
      <c r="A3176" s="44"/>
      <c r="B3176" s="43">
        <v>54</v>
      </c>
      <c r="C3176" s="43">
        <v>43</v>
      </c>
      <c r="D3176" s="43" t="s">
        <v>9</v>
      </c>
    </row>
    <row r="3177" spans="1:4" x14ac:dyDescent="0.25">
      <c r="A3177" s="44"/>
      <c r="B3177" s="43">
        <v>54</v>
      </c>
      <c r="C3177" s="43">
        <v>44</v>
      </c>
      <c r="D3177" s="43" t="s">
        <v>9</v>
      </c>
    </row>
    <row r="3178" spans="1:4" x14ac:dyDescent="0.25">
      <c r="A3178" s="44"/>
      <c r="B3178" s="43">
        <v>54</v>
      </c>
      <c r="C3178" s="43">
        <v>45</v>
      </c>
      <c r="D3178" s="43" t="s">
        <v>9</v>
      </c>
    </row>
    <row r="3179" spans="1:4" x14ac:dyDescent="0.25">
      <c r="A3179" s="44"/>
      <c r="B3179" s="43">
        <v>54</v>
      </c>
      <c r="C3179" s="43">
        <v>46</v>
      </c>
      <c r="D3179" s="43" t="s">
        <v>9</v>
      </c>
    </row>
    <row r="3180" spans="1:4" x14ac:dyDescent="0.25">
      <c r="A3180" s="44"/>
      <c r="B3180" s="43">
        <v>54</v>
      </c>
      <c r="C3180" s="43">
        <v>47</v>
      </c>
      <c r="D3180" s="43" t="s">
        <v>9</v>
      </c>
    </row>
    <row r="3181" spans="1:4" x14ac:dyDescent="0.25">
      <c r="A3181" s="44"/>
      <c r="B3181" s="43">
        <v>54</v>
      </c>
      <c r="C3181" s="43">
        <v>48</v>
      </c>
      <c r="D3181" s="43" t="s">
        <v>9</v>
      </c>
    </row>
    <row r="3182" spans="1:4" x14ac:dyDescent="0.25">
      <c r="A3182" s="44"/>
      <c r="B3182" s="43">
        <v>54</v>
      </c>
      <c r="C3182" s="43">
        <v>49</v>
      </c>
      <c r="D3182" s="43" t="s">
        <v>9</v>
      </c>
    </row>
    <row r="3183" spans="1:4" x14ac:dyDescent="0.25">
      <c r="A3183" s="44"/>
      <c r="B3183" s="43">
        <v>54</v>
      </c>
      <c r="C3183" s="43">
        <v>50</v>
      </c>
      <c r="D3183" s="43" t="s">
        <v>9</v>
      </c>
    </row>
    <row r="3184" spans="1:4" x14ac:dyDescent="0.25">
      <c r="A3184" s="44"/>
      <c r="B3184" s="43">
        <v>54</v>
      </c>
      <c r="C3184" s="43">
        <v>51</v>
      </c>
      <c r="D3184" s="43" t="s">
        <v>9</v>
      </c>
    </row>
    <row r="3185" spans="1:4" x14ac:dyDescent="0.25">
      <c r="A3185" s="44"/>
      <c r="B3185" s="43">
        <v>54</v>
      </c>
      <c r="C3185" s="43">
        <v>52</v>
      </c>
      <c r="D3185" s="43" t="s">
        <v>9</v>
      </c>
    </row>
    <row r="3186" spans="1:4" x14ac:dyDescent="0.25">
      <c r="A3186" s="44"/>
      <c r="B3186" s="43">
        <v>54</v>
      </c>
      <c r="C3186" s="43">
        <v>53</v>
      </c>
      <c r="D3186" s="43" t="s">
        <v>9</v>
      </c>
    </row>
    <row r="3187" spans="1:4" x14ac:dyDescent="0.25">
      <c r="A3187" s="44">
        <v>0.75009519324106011</v>
      </c>
      <c r="B3187" s="43">
        <v>54</v>
      </c>
      <c r="C3187" s="43">
        <v>54</v>
      </c>
      <c r="D3187" s="43" t="s">
        <v>9</v>
      </c>
    </row>
    <row r="3188" spans="1:4" x14ac:dyDescent="0.25">
      <c r="A3188" s="44">
        <v>0.74996978217652288</v>
      </c>
      <c r="B3188" s="43">
        <v>54</v>
      </c>
      <c r="C3188" s="43">
        <v>55</v>
      </c>
      <c r="D3188" s="43" t="s">
        <v>9</v>
      </c>
    </row>
    <row r="3189" spans="1:4" x14ac:dyDescent="0.25">
      <c r="A3189" s="44">
        <v>0.7494749762563887</v>
      </c>
      <c r="B3189" s="43">
        <v>54</v>
      </c>
      <c r="C3189" s="43">
        <v>56</v>
      </c>
      <c r="D3189" s="43" t="s">
        <v>9</v>
      </c>
    </row>
    <row r="3190" spans="1:4" x14ac:dyDescent="0.25">
      <c r="A3190" s="44">
        <v>0.74952675681506242</v>
      </c>
      <c r="B3190" s="43">
        <v>54</v>
      </c>
      <c r="C3190" s="43">
        <v>57</v>
      </c>
      <c r="D3190" s="43" t="s">
        <v>9</v>
      </c>
    </row>
    <row r="3191" spans="1:4" x14ac:dyDescent="0.25">
      <c r="A3191" s="44">
        <v>0.74952675681506242</v>
      </c>
      <c r="B3191" s="43">
        <v>54</v>
      </c>
      <c r="C3191" s="43">
        <v>58</v>
      </c>
      <c r="D3191" s="43" t="s">
        <v>9</v>
      </c>
    </row>
    <row r="3192" spans="1:4" x14ac:dyDescent="0.25">
      <c r="A3192" s="44"/>
      <c r="B3192" s="43">
        <v>55</v>
      </c>
      <c r="C3192" s="43">
        <v>1</v>
      </c>
      <c r="D3192" s="43" t="s">
        <v>9</v>
      </c>
    </row>
    <row r="3193" spans="1:4" x14ac:dyDescent="0.25">
      <c r="A3193" s="44"/>
      <c r="B3193" s="43">
        <v>55</v>
      </c>
      <c r="C3193" s="43">
        <v>2</v>
      </c>
      <c r="D3193" s="43" t="s">
        <v>9</v>
      </c>
    </row>
    <row r="3194" spans="1:4" x14ac:dyDescent="0.25">
      <c r="A3194" s="44"/>
      <c r="B3194" s="43">
        <v>55</v>
      </c>
      <c r="C3194" s="43">
        <v>3</v>
      </c>
      <c r="D3194" s="43" t="s">
        <v>9</v>
      </c>
    </row>
    <row r="3195" spans="1:4" x14ac:dyDescent="0.25">
      <c r="A3195" s="44"/>
      <c r="B3195" s="43">
        <v>55</v>
      </c>
      <c r="C3195" s="43">
        <v>4</v>
      </c>
      <c r="D3195" s="43" t="s">
        <v>9</v>
      </c>
    </row>
    <row r="3196" spans="1:4" x14ac:dyDescent="0.25">
      <c r="A3196" s="44"/>
      <c r="B3196" s="43">
        <v>55</v>
      </c>
      <c r="C3196" s="43">
        <v>5</v>
      </c>
      <c r="D3196" s="43" t="s">
        <v>9</v>
      </c>
    </row>
    <row r="3197" spans="1:4" x14ac:dyDescent="0.25">
      <c r="A3197" s="44"/>
      <c r="B3197" s="43">
        <v>55</v>
      </c>
      <c r="C3197" s="43">
        <v>6</v>
      </c>
      <c r="D3197" s="43" t="s">
        <v>9</v>
      </c>
    </row>
    <row r="3198" spans="1:4" x14ac:dyDescent="0.25">
      <c r="A3198" s="44"/>
      <c r="B3198" s="43">
        <v>55</v>
      </c>
      <c r="C3198" s="43">
        <v>7</v>
      </c>
      <c r="D3198" s="43" t="s">
        <v>9</v>
      </c>
    </row>
    <row r="3199" spans="1:4" x14ac:dyDescent="0.25">
      <c r="A3199" s="44"/>
      <c r="B3199" s="43">
        <v>55</v>
      </c>
      <c r="C3199" s="43">
        <v>8</v>
      </c>
      <c r="D3199" s="43" t="s">
        <v>9</v>
      </c>
    </row>
    <row r="3200" spans="1:4" x14ac:dyDescent="0.25">
      <c r="A3200" s="44"/>
      <c r="B3200" s="43">
        <v>55</v>
      </c>
      <c r="C3200" s="43">
        <v>9</v>
      </c>
      <c r="D3200" s="43" t="s">
        <v>9</v>
      </c>
    </row>
    <row r="3201" spans="1:4" x14ac:dyDescent="0.25">
      <c r="A3201" s="44"/>
      <c r="B3201" s="43">
        <v>55</v>
      </c>
      <c r="C3201" s="43">
        <v>10</v>
      </c>
      <c r="D3201" s="43" t="s">
        <v>9</v>
      </c>
    </row>
    <row r="3202" spans="1:4" x14ac:dyDescent="0.25">
      <c r="A3202" s="44"/>
      <c r="B3202" s="43">
        <v>55</v>
      </c>
      <c r="C3202" s="43">
        <v>11</v>
      </c>
      <c r="D3202" s="43" t="s">
        <v>9</v>
      </c>
    </row>
    <row r="3203" spans="1:4" x14ac:dyDescent="0.25">
      <c r="A3203" s="44"/>
      <c r="B3203" s="43">
        <v>55</v>
      </c>
      <c r="C3203" s="43">
        <v>12</v>
      </c>
      <c r="D3203" s="43" t="s">
        <v>9</v>
      </c>
    </row>
    <row r="3204" spans="1:4" x14ac:dyDescent="0.25">
      <c r="A3204" s="44"/>
      <c r="B3204" s="43">
        <v>55</v>
      </c>
      <c r="C3204" s="43">
        <v>13</v>
      </c>
      <c r="D3204" s="43" t="s">
        <v>9</v>
      </c>
    </row>
    <row r="3205" spans="1:4" x14ac:dyDescent="0.25">
      <c r="A3205" s="44"/>
      <c r="B3205" s="43">
        <v>55</v>
      </c>
      <c r="C3205" s="43">
        <v>14</v>
      </c>
      <c r="D3205" s="43" t="s">
        <v>9</v>
      </c>
    </row>
    <row r="3206" spans="1:4" x14ac:dyDescent="0.25">
      <c r="A3206" s="44"/>
      <c r="B3206" s="43">
        <v>55</v>
      </c>
      <c r="C3206" s="43">
        <v>15</v>
      </c>
      <c r="D3206" s="43" t="s">
        <v>9</v>
      </c>
    </row>
    <row r="3207" spans="1:4" x14ac:dyDescent="0.25">
      <c r="A3207" s="44"/>
      <c r="B3207" s="43">
        <v>55</v>
      </c>
      <c r="C3207" s="43">
        <v>16</v>
      </c>
      <c r="D3207" s="43" t="s">
        <v>9</v>
      </c>
    </row>
    <row r="3208" spans="1:4" x14ac:dyDescent="0.25">
      <c r="A3208" s="44"/>
      <c r="B3208" s="43">
        <v>55</v>
      </c>
      <c r="C3208" s="43">
        <v>17</v>
      </c>
      <c r="D3208" s="43" t="s">
        <v>9</v>
      </c>
    </row>
    <row r="3209" spans="1:4" x14ac:dyDescent="0.25">
      <c r="A3209" s="44"/>
      <c r="B3209" s="43">
        <v>55</v>
      </c>
      <c r="C3209" s="43">
        <v>18</v>
      </c>
      <c r="D3209" s="43" t="s">
        <v>9</v>
      </c>
    </row>
    <row r="3210" spans="1:4" x14ac:dyDescent="0.25">
      <c r="A3210" s="44"/>
      <c r="B3210" s="43">
        <v>55</v>
      </c>
      <c r="C3210" s="43">
        <v>19</v>
      </c>
      <c r="D3210" s="43" t="s">
        <v>9</v>
      </c>
    </row>
    <row r="3211" spans="1:4" x14ac:dyDescent="0.25">
      <c r="A3211" s="44"/>
      <c r="B3211" s="43">
        <v>55</v>
      </c>
      <c r="C3211" s="43">
        <v>20</v>
      </c>
      <c r="D3211" s="43" t="s">
        <v>9</v>
      </c>
    </row>
    <row r="3212" spans="1:4" x14ac:dyDescent="0.25">
      <c r="A3212" s="44"/>
      <c r="B3212" s="43">
        <v>55</v>
      </c>
      <c r="C3212" s="43">
        <v>21</v>
      </c>
      <c r="D3212" s="43" t="s">
        <v>9</v>
      </c>
    </row>
    <row r="3213" spans="1:4" x14ac:dyDescent="0.25">
      <c r="A3213" s="44"/>
      <c r="B3213" s="43">
        <v>55</v>
      </c>
      <c r="C3213" s="43">
        <v>22</v>
      </c>
      <c r="D3213" s="43" t="s">
        <v>9</v>
      </c>
    </row>
    <row r="3214" spans="1:4" x14ac:dyDescent="0.25">
      <c r="A3214" s="44"/>
      <c r="B3214" s="43">
        <v>55</v>
      </c>
      <c r="C3214" s="43">
        <v>23</v>
      </c>
      <c r="D3214" s="43" t="s">
        <v>9</v>
      </c>
    </row>
    <row r="3215" spans="1:4" x14ac:dyDescent="0.25">
      <c r="A3215" s="44"/>
      <c r="B3215" s="43">
        <v>55</v>
      </c>
      <c r="C3215" s="43">
        <v>24</v>
      </c>
      <c r="D3215" s="43" t="s">
        <v>9</v>
      </c>
    </row>
    <row r="3216" spans="1:4" x14ac:dyDescent="0.25">
      <c r="A3216" s="44"/>
      <c r="B3216" s="43">
        <v>55</v>
      </c>
      <c r="C3216" s="43">
        <v>25</v>
      </c>
      <c r="D3216" s="43" t="s">
        <v>9</v>
      </c>
    </row>
    <row r="3217" spans="1:4" x14ac:dyDescent="0.25">
      <c r="A3217" s="44"/>
      <c r="B3217" s="43">
        <v>55</v>
      </c>
      <c r="C3217" s="43">
        <v>26</v>
      </c>
      <c r="D3217" s="43" t="s">
        <v>9</v>
      </c>
    </row>
    <row r="3218" spans="1:4" x14ac:dyDescent="0.25">
      <c r="A3218" s="44"/>
      <c r="B3218" s="43">
        <v>55</v>
      </c>
      <c r="C3218" s="43">
        <v>27</v>
      </c>
      <c r="D3218" s="43" t="s">
        <v>9</v>
      </c>
    </row>
    <row r="3219" spans="1:4" x14ac:dyDescent="0.25">
      <c r="A3219" s="44"/>
      <c r="B3219" s="43">
        <v>55</v>
      </c>
      <c r="C3219" s="43">
        <v>28</v>
      </c>
      <c r="D3219" s="43" t="s">
        <v>9</v>
      </c>
    </row>
    <row r="3220" spans="1:4" x14ac:dyDescent="0.25">
      <c r="A3220" s="44"/>
      <c r="B3220" s="43">
        <v>55</v>
      </c>
      <c r="C3220" s="43">
        <v>29</v>
      </c>
      <c r="D3220" s="43" t="s">
        <v>9</v>
      </c>
    </row>
    <row r="3221" spans="1:4" x14ac:dyDescent="0.25">
      <c r="A3221" s="44"/>
      <c r="B3221" s="43">
        <v>55</v>
      </c>
      <c r="C3221" s="43">
        <v>30</v>
      </c>
      <c r="D3221" s="43" t="s">
        <v>9</v>
      </c>
    </row>
    <row r="3222" spans="1:4" x14ac:dyDescent="0.25">
      <c r="A3222" s="44"/>
      <c r="B3222" s="43">
        <v>55</v>
      </c>
      <c r="C3222" s="43">
        <v>31</v>
      </c>
      <c r="D3222" s="43" t="s">
        <v>9</v>
      </c>
    </row>
    <row r="3223" spans="1:4" x14ac:dyDescent="0.25">
      <c r="A3223" s="44"/>
      <c r="B3223" s="43">
        <v>55</v>
      </c>
      <c r="C3223" s="43">
        <v>32</v>
      </c>
      <c r="D3223" s="43" t="s">
        <v>9</v>
      </c>
    </row>
    <row r="3224" spans="1:4" x14ac:dyDescent="0.25">
      <c r="A3224" s="44"/>
      <c r="B3224" s="43">
        <v>55</v>
      </c>
      <c r="C3224" s="43">
        <v>33</v>
      </c>
      <c r="D3224" s="43" t="s">
        <v>9</v>
      </c>
    </row>
    <row r="3225" spans="1:4" x14ac:dyDescent="0.25">
      <c r="A3225" s="44"/>
      <c r="B3225" s="43">
        <v>55</v>
      </c>
      <c r="C3225" s="43">
        <v>34</v>
      </c>
      <c r="D3225" s="43" t="s">
        <v>9</v>
      </c>
    </row>
    <row r="3226" spans="1:4" x14ac:dyDescent="0.25">
      <c r="A3226" s="44"/>
      <c r="B3226" s="43">
        <v>55</v>
      </c>
      <c r="C3226" s="43">
        <v>35</v>
      </c>
      <c r="D3226" s="43" t="s">
        <v>9</v>
      </c>
    </row>
    <row r="3227" spans="1:4" x14ac:dyDescent="0.25">
      <c r="A3227" s="44"/>
      <c r="B3227" s="43">
        <v>55</v>
      </c>
      <c r="C3227" s="43">
        <v>36</v>
      </c>
      <c r="D3227" s="43" t="s">
        <v>9</v>
      </c>
    </row>
    <row r="3228" spans="1:4" x14ac:dyDescent="0.25">
      <c r="A3228" s="44"/>
      <c r="B3228" s="43">
        <v>55</v>
      </c>
      <c r="C3228" s="43">
        <v>37</v>
      </c>
      <c r="D3228" s="43" t="s">
        <v>9</v>
      </c>
    </row>
    <row r="3229" spans="1:4" x14ac:dyDescent="0.25">
      <c r="A3229" s="44"/>
      <c r="B3229" s="43">
        <v>55</v>
      </c>
      <c r="C3229" s="43">
        <v>38</v>
      </c>
      <c r="D3229" s="43" t="s">
        <v>9</v>
      </c>
    </row>
    <row r="3230" spans="1:4" x14ac:dyDescent="0.25">
      <c r="A3230" s="44"/>
      <c r="B3230" s="43">
        <v>55</v>
      </c>
      <c r="C3230" s="43">
        <v>39</v>
      </c>
      <c r="D3230" s="43" t="s">
        <v>9</v>
      </c>
    </row>
    <row r="3231" spans="1:4" x14ac:dyDescent="0.25">
      <c r="A3231" s="44"/>
      <c r="B3231" s="43">
        <v>55</v>
      </c>
      <c r="C3231" s="43">
        <v>40</v>
      </c>
      <c r="D3231" s="43" t="s">
        <v>9</v>
      </c>
    </row>
    <row r="3232" spans="1:4" x14ac:dyDescent="0.25">
      <c r="A3232" s="44"/>
      <c r="B3232" s="43">
        <v>55</v>
      </c>
      <c r="C3232" s="43">
        <v>41</v>
      </c>
      <c r="D3232" s="43" t="s">
        <v>9</v>
      </c>
    </row>
    <row r="3233" spans="1:4" x14ac:dyDescent="0.25">
      <c r="A3233" s="44"/>
      <c r="B3233" s="43">
        <v>55</v>
      </c>
      <c r="C3233" s="43">
        <v>42</v>
      </c>
      <c r="D3233" s="43" t="s">
        <v>9</v>
      </c>
    </row>
    <row r="3234" spans="1:4" x14ac:dyDescent="0.25">
      <c r="A3234" s="44"/>
      <c r="B3234" s="43">
        <v>55</v>
      </c>
      <c r="C3234" s="43">
        <v>43</v>
      </c>
      <c r="D3234" s="43" t="s">
        <v>9</v>
      </c>
    </row>
    <row r="3235" spans="1:4" x14ac:dyDescent="0.25">
      <c r="A3235" s="44"/>
      <c r="B3235" s="43">
        <v>55</v>
      </c>
      <c r="C3235" s="43">
        <v>44</v>
      </c>
      <c r="D3235" s="43" t="s">
        <v>9</v>
      </c>
    </row>
    <row r="3236" spans="1:4" x14ac:dyDescent="0.25">
      <c r="A3236" s="44"/>
      <c r="B3236" s="43">
        <v>55</v>
      </c>
      <c r="C3236" s="43">
        <v>45</v>
      </c>
      <c r="D3236" s="43" t="s">
        <v>9</v>
      </c>
    </row>
    <row r="3237" spans="1:4" x14ac:dyDescent="0.25">
      <c r="A3237" s="44"/>
      <c r="B3237" s="43">
        <v>55</v>
      </c>
      <c r="C3237" s="43">
        <v>46</v>
      </c>
      <c r="D3237" s="43" t="s">
        <v>9</v>
      </c>
    </row>
    <row r="3238" spans="1:4" x14ac:dyDescent="0.25">
      <c r="A3238" s="44"/>
      <c r="B3238" s="43">
        <v>55</v>
      </c>
      <c r="C3238" s="43">
        <v>47</v>
      </c>
      <c r="D3238" s="43" t="s">
        <v>9</v>
      </c>
    </row>
    <row r="3239" spans="1:4" x14ac:dyDescent="0.25">
      <c r="A3239" s="44"/>
      <c r="B3239" s="43">
        <v>55</v>
      </c>
      <c r="C3239" s="43">
        <v>48</v>
      </c>
      <c r="D3239" s="43" t="s">
        <v>9</v>
      </c>
    </row>
    <row r="3240" spans="1:4" x14ac:dyDescent="0.25">
      <c r="A3240" s="44"/>
      <c r="B3240" s="43">
        <v>55</v>
      </c>
      <c r="C3240" s="43">
        <v>49</v>
      </c>
      <c r="D3240" s="43" t="s">
        <v>9</v>
      </c>
    </row>
    <row r="3241" spans="1:4" x14ac:dyDescent="0.25">
      <c r="A3241" s="44"/>
      <c r="B3241" s="43">
        <v>55</v>
      </c>
      <c r="C3241" s="43">
        <v>50</v>
      </c>
      <c r="D3241" s="43" t="s">
        <v>9</v>
      </c>
    </row>
    <row r="3242" spans="1:4" x14ac:dyDescent="0.25">
      <c r="A3242" s="44"/>
      <c r="B3242" s="43">
        <v>55</v>
      </c>
      <c r="C3242" s="43">
        <v>51</v>
      </c>
      <c r="D3242" s="43" t="s">
        <v>9</v>
      </c>
    </row>
    <row r="3243" spans="1:4" x14ac:dyDescent="0.25">
      <c r="A3243" s="44"/>
      <c r="B3243" s="43">
        <v>55</v>
      </c>
      <c r="C3243" s="43">
        <v>52</v>
      </c>
      <c r="D3243" s="43" t="s">
        <v>9</v>
      </c>
    </row>
    <row r="3244" spans="1:4" x14ac:dyDescent="0.25">
      <c r="A3244" s="44"/>
      <c r="B3244" s="43">
        <v>55</v>
      </c>
      <c r="C3244" s="43">
        <v>53</v>
      </c>
      <c r="D3244" s="43" t="s">
        <v>9</v>
      </c>
    </row>
    <row r="3245" spans="1:4" x14ac:dyDescent="0.25">
      <c r="A3245" s="44"/>
      <c r="B3245" s="43">
        <v>55</v>
      </c>
      <c r="C3245" s="43">
        <v>54</v>
      </c>
      <c r="D3245" s="43" t="s">
        <v>9</v>
      </c>
    </row>
    <row r="3246" spans="1:4" x14ac:dyDescent="0.25">
      <c r="A3246" s="44">
        <v>0.75008893875701566</v>
      </c>
      <c r="B3246" s="43">
        <v>55</v>
      </c>
      <c r="C3246" s="43">
        <v>55</v>
      </c>
      <c r="D3246" s="43" t="s">
        <v>9</v>
      </c>
    </row>
    <row r="3247" spans="1:4" x14ac:dyDescent="0.25">
      <c r="A3247" s="44">
        <v>0.7495656197401247</v>
      </c>
      <c r="B3247" s="43">
        <v>55</v>
      </c>
      <c r="C3247" s="43">
        <v>56</v>
      </c>
      <c r="D3247" s="43" t="s">
        <v>9</v>
      </c>
    </row>
    <row r="3248" spans="1:4" x14ac:dyDescent="0.25">
      <c r="A3248" s="44">
        <v>0.74961110449709378</v>
      </c>
      <c r="B3248" s="43">
        <v>55</v>
      </c>
      <c r="C3248" s="43">
        <v>57</v>
      </c>
      <c r="D3248" s="43" t="s">
        <v>9</v>
      </c>
    </row>
    <row r="3249" spans="1:4" x14ac:dyDescent="0.25">
      <c r="A3249" s="44">
        <v>0.74961110449709378</v>
      </c>
      <c r="B3249" s="43">
        <v>55</v>
      </c>
      <c r="C3249" s="43">
        <v>58</v>
      </c>
      <c r="D3249" s="43" t="s">
        <v>9</v>
      </c>
    </row>
    <row r="3250" spans="1:4" x14ac:dyDescent="0.25">
      <c r="A3250" s="44"/>
      <c r="B3250" s="43">
        <v>56</v>
      </c>
      <c r="C3250" s="43">
        <v>1</v>
      </c>
      <c r="D3250" s="43" t="s">
        <v>9</v>
      </c>
    </row>
    <row r="3251" spans="1:4" x14ac:dyDescent="0.25">
      <c r="A3251" s="44"/>
      <c r="B3251" s="43">
        <v>56</v>
      </c>
      <c r="C3251" s="43">
        <v>2</v>
      </c>
      <c r="D3251" s="43" t="s">
        <v>9</v>
      </c>
    </row>
    <row r="3252" spans="1:4" x14ac:dyDescent="0.25">
      <c r="A3252" s="44"/>
      <c r="B3252" s="43">
        <v>56</v>
      </c>
      <c r="C3252" s="43">
        <v>3</v>
      </c>
      <c r="D3252" s="43" t="s">
        <v>9</v>
      </c>
    </row>
    <row r="3253" spans="1:4" x14ac:dyDescent="0.25">
      <c r="A3253" s="44"/>
      <c r="B3253" s="43">
        <v>56</v>
      </c>
      <c r="C3253" s="43">
        <v>4</v>
      </c>
      <c r="D3253" s="43" t="s">
        <v>9</v>
      </c>
    </row>
    <row r="3254" spans="1:4" x14ac:dyDescent="0.25">
      <c r="A3254" s="44"/>
      <c r="B3254" s="43">
        <v>56</v>
      </c>
      <c r="C3254" s="43">
        <v>5</v>
      </c>
      <c r="D3254" s="43" t="s">
        <v>9</v>
      </c>
    </row>
    <row r="3255" spans="1:4" x14ac:dyDescent="0.25">
      <c r="A3255" s="44"/>
      <c r="B3255" s="43">
        <v>56</v>
      </c>
      <c r="C3255" s="43">
        <v>6</v>
      </c>
      <c r="D3255" s="43" t="s">
        <v>9</v>
      </c>
    </row>
    <row r="3256" spans="1:4" x14ac:dyDescent="0.25">
      <c r="A3256" s="44"/>
      <c r="B3256" s="43">
        <v>56</v>
      </c>
      <c r="C3256" s="43">
        <v>7</v>
      </c>
      <c r="D3256" s="43" t="s">
        <v>9</v>
      </c>
    </row>
    <row r="3257" spans="1:4" x14ac:dyDescent="0.25">
      <c r="A3257" s="44"/>
      <c r="B3257" s="43">
        <v>56</v>
      </c>
      <c r="C3257" s="43">
        <v>8</v>
      </c>
      <c r="D3257" s="43" t="s">
        <v>9</v>
      </c>
    </row>
    <row r="3258" spans="1:4" x14ac:dyDescent="0.25">
      <c r="A3258" s="44"/>
      <c r="B3258" s="43">
        <v>56</v>
      </c>
      <c r="C3258" s="43">
        <v>9</v>
      </c>
      <c r="D3258" s="43" t="s">
        <v>9</v>
      </c>
    </row>
    <row r="3259" spans="1:4" x14ac:dyDescent="0.25">
      <c r="A3259" s="44"/>
      <c r="B3259" s="43">
        <v>56</v>
      </c>
      <c r="C3259" s="43">
        <v>10</v>
      </c>
      <c r="D3259" s="43" t="s">
        <v>9</v>
      </c>
    </row>
    <row r="3260" spans="1:4" x14ac:dyDescent="0.25">
      <c r="A3260" s="44"/>
      <c r="B3260" s="43">
        <v>56</v>
      </c>
      <c r="C3260" s="43">
        <v>11</v>
      </c>
      <c r="D3260" s="43" t="s">
        <v>9</v>
      </c>
    </row>
    <row r="3261" spans="1:4" x14ac:dyDescent="0.25">
      <c r="A3261" s="44"/>
      <c r="B3261" s="43">
        <v>56</v>
      </c>
      <c r="C3261" s="43">
        <v>12</v>
      </c>
      <c r="D3261" s="43" t="s">
        <v>9</v>
      </c>
    </row>
    <row r="3262" spans="1:4" x14ac:dyDescent="0.25">
      <c r="A3262" s="44"/>
      <c r="B3262" s="43">
        <v>56</v>
      </c>
      <c r="C3262" s="43">
        <v>13</v>
      </c>
      <c r="D3262" s="43" t="s">
        <v>9</v>
      </c>
    </row>
    <row r="3263" spans="1:4" x14ac:dyDescent="0.25">
      <c r="A3263" s="44"/>
      <c r="B3263" s="43">
        <v>56</v>
      </c>
      <c r="C3263" s="43">
        <v>14</v>
      </c>
      <c r="D3263" s="43" t="s">
        <v>9</v>
      </c>
    </row>
    <row r="3264" spans="1:4" x14ac:dyDescent="0.25">
      <c r="A3264" s="44"/>
      <c r="B3264" s="43">
        <v>56</v>
      </c>
      <c r="C3264" s="43">
        <v>15</v>
      </c>
      <c r="D3264" s="43" t="s">
        <v>9</v>
      </c>
    </row>
    <row r="3265" spans="1:4" x14ac:dyDescent="0.25">
      <c r="A3265" s="44"/>
      <c r="B3265" s="43">
        <v>56</v>
      </c>
      <c r="C3265" s="43">
        <v>16</v>
      </c>
      <c r="D3265" s="43" t="s">
        <v>9</v>
      </c>
    </row>
    <row r="3266" spans="1:4" x14ac:dyDescent="0.25">
      <c r="A3266" s="44"/>
      <c r="B3266" s="43">
        <v>56</v>
      </c>
      <c r="C3266" s="43">
        <v>17</v>
      </c>
      <c r="D3266" s="43" t="s">
        <v>9</v>
      </c>
    </row>
    <row r="3267" spans="1:4" x14ac:dyDescent="0.25">
      <c r="A3267" s="44"/>
      <c r="B3267" s="43">
        <v>56</v>
      </c>
      <c r="C3267" s="43">
        <v>18</v>
      </c>
      <c r="D3267" s="43" t="s">
        <v>9</v>
      </c>
    </row>
    <row r="3268" spans="1:4" x14ac:dyDescent="0.25">
      <c r="A3268" s="44"/>
      <c r="B3268" s="43">
        <v>56</v>
      </c>
      <c r="C3268" s="43">
        <v>19</v>
      </c>
      <c r="D3268" s="43" t="s">
        <v>9</v>
      </c>
    </row>
    <row r="3269" spans="1:4" x14ac:dyDescent="0.25">
      <c r="A3269" s="44"/>
      <c r="B3269" s="43">
        <v>56</v>
      </c>
      <c r="C3269" s="43">
        <v>20</v>
      </c>
      <c r="D3269" s="43" t="s">
        <v>9</v>
      </c>
    </row>
    <row r="3270" spans="1:4" x14ac:dyDescent="0.25">
      <c r="A3270" s="44"/>
      <c r="B3270" s="43">
        <v>56</v>
      </c>
      <c r="C3270" s="43">
        <v>21</v>
      </c>
      <c r="D3270" s="43" t="s">
        <v>9</v>
      </c>
    </row>
    <row r="3271" spans="1:4" x14ac:dyDescent="0.25">
      <c r="A3271" s="44"/>
      <c r="B3271" s="43">
        <v>56</v>
      </c>
      <c r="C3271" s="43">
        <v>22</v>
      </c>
      <c r="D3271" s="43" t="s">
        <v>9</v>
      </c>
    </row>
    <row r="3272" spans="1:4" x14ac:dyDescent="0.25">
      <c r="A3272" s="44"/>
      <c r="B3272" s="43">
        <v>56</v>
      </c>
      <c r="C3272" s="43">
        <v>23</v>
      </c>
      <c r="D3272" s="43" t="s">
        <v>9</v>
      </c>
    </row>
    <row r="3273" spans="1:4" x14ac:dyDescent="0.25">
      <c r="A3273" s="44"/>
      <c r="B3273" s="43">
        <v>56</v>
      </c>
      <c r="C3273" s="43">
        <v>24</v>
      </c>
      <c r="D3273" s="43" t="s">
        <v>9</v>
      </c>
    </row>
    <row r="3274" spans="1:4" x14ac:dyDescent="0.25">
      <c r="A3274" s="44"/>
      <c r="B3274" s="43">
        <v>56</v>
      </c>
      <c r="C3274" s="43">
        <v>25</v>
      </c>
      <c r="D3274" s="43" t="s">
        <v>9</v>
      </c>
    </row>
    <row r="3275" spans="1:4" x14ac:dyDescent="0.25">
      <c r="A3275" s="44"/>
      <c r="B3275" s="43">
        <v>56</v>
      </c>
      <c r="C3275" s="43">
        <v>26</v>
      </c>
      <c r="D3275" s="43" t="s">
        <v>9</v>
      </c>
    </row>
    <row r="3276" spans="1:4" x14ac:dyDescent="0.25">
      <c r="A3276" s="44"/>
      <c r="B3276" s="43">
        <v>56</v>
      </c>
      <c r="C3276" s="43">
        <v>27</v>
      </c>
      <c r="D3276" s="43" t="s">
        <v>9</v>
      </c>
    </row>
    <row r="3277" spans="1:4" x14ac:dyDescent="0.25">
      <c r="A3277" s="44"/>
      <c r="B3277" s="43">
        <v>56</v>
      </c>
      <c r="C3277" s="43">
        <v>28</v>
      </c>
      <c r="D3277" s="43" t="s">
        <v>9</v>
      </c>
    </row>
    <row r="3278" spans="1:4" x14ac:dyDescent="0.25">
      <c r="A3278" s="44"/>
      <c r="B3278" s="43">
        <v>56</v>
      </c>
      <c r="C3278" s="43">
        <v>29</v>
      </c>
      <c r="D3278" s="43" t="s">
        <v>9</v>
      </c>
    </row>
    <row r="3279" spans="1:4" x14ac:dyDescent="0.25">
      <c r="A3279" s="44"/>
      <c r="B3279" s="43">
        <v>56</v>
      </c>
      <c r="C3279" s="43">
        <v>30</v>
      </c>
      <c r="D3279" s="43" t="s">
        <v>9</v>
      </c>
    </row>
    <row r="3280" spans="1:4" x14ac:dyDescent="0.25">
      <c r="A3280" s="44"/>
      <c r="B3280" s="43">
        <v>56</v>
      </c>
      <c r="C3280" s="43">
        <v>31</v>
      </c>
      <c r="D3280" s="43" t="s">
        <v>9</v>
      </c>
    </row>
    <row r="3281" spans="1:4" x14ac:dyDescent="0.25">
      <c r="A3281" s="44"/>
      <c r="B3281" s="43">
        <v>56</v>
      </c>
      <c r="C3281" s="43">
        <v>32</v>
      </c>
      <c r="D3281" s="43" t="s">
        <v>9</v>
      </c>
    </row>
    <row r="3282" spans="1:4" x14ac:dyDescent="0.25">
      <c r="A3282" s="44"/>
      <c r="B3282" s="43">
        <v>56</v>
      </c>
      <c r="C3282" s="43">
        <v>33</v>
      </c>
      <c r="D3282" s="43" t="s">
        <v>9</v>
      </c>
    </row>
    <row r="3283" spans="1:4" x14ac:dyDescent="0.25">
      <c r="A3283" s="44"/>
      <c r="B3283" s="43">
        <v>56</v>
      </c>
      <c r="C3283" s="43">
        <v>34</v>
      </c>
      <c r="D3283" s="43" t="s">
        <v>9</v>
      </c>
    </row>
    <row r="3284" spans="1:4" x14ac:dyDescent="0.25">
      <c r="A3284" s="44"/>
      <c r="B3284" s="43">
        <v>56</v>
      </c>
      <c r="C3284" s="43">
        <v>35</v>
      </c>
      <c r="D3284" s="43" t="s">
        <v>9</v>
      </c>
    </row>
    <row r="3285" spans="1:4" x14ac:dyDescent="0.25">
      <c r="A3285" s="44"/>
      <c r="B3285" s="43">
        <v>56</v>
      </c>
      <c r="C3285" s="43">
        <v>36</v>
      </c>
      <c r="D3285" s="43" t="s">
        <v>9</v>
      </c>
    </row>
    <row r="3286" spans="1:4" x14ac:dyDescent="0.25">
      <c r="A3286" s="44"/>
      <c r="B3286" s="43">
        <v>56</v>
      </c>
      <c r="C3286" s="43">
        <v>37</v>
      </c>
      <c r="D3286" s="43" t="s">
        <v>9</v>
      </c>
    </row>
    <row r="3287" spans="1:4" x14ac:dyDescent="0.25">
      <c r="A3287" s="44"/>
      <c r="B3287" s="43">
        <v>56</v>
      </c>
      <c r="C3287" s="43">
        <v>38</v>
      </c>
      <c r="D3287" s="43" t="s">
        <v>9</v>
      </c>
    </row>
    <row r="3288" spans="1:4" x14ac:dyDescent="0.25">
      <c r="A3288" s="44"/>
      <c r="B3288" s="43">
        <v>56</v>
      </c>
      <c r="C3288" s="43">
        <v>39</v>
      </c>
      <c r="D3288" s="43" t="s">
        <v>9</v>
      </c>
    </row>
    <row r="3289" spans="1:4" x14ac:dyDescent="0.25">
      <c r="A3289" s="44"/>
      <c r="B3289" s="43">
        <v>56</v>
      </c>
      <c r="C3289" s="43">
        <v>40</v>
      </c>
      <c r="D3289" s="43" t="s">
        <v>9</v>
      </c>
    </row>
    <row r="3290" spans="1:4" x14ac:dyDescent="0.25">
      <c r="A3290" s="44"/>
      <c r="B3290" s="43">
        <v>56</v>
      </c>
      <c r="C3290" s="43">
        <v>41</v>
      </c>
      <c r="D3290" s="43" t="s">
        <v>9</v>
      </c>
    </row>
    <row r="3291" spans="1:4" x14ac:dyDescent="0.25">
      <c r="A3291" s="44"/>
      <c r="B3291" s="43">
        <v>56</v>
      </c>
      <c r="C3291" s="43">
        <v>42</v>
      </c>
      <c r="D3291" s="43" t="s">
        <v>9</v>
      </c>
    </row>
    <row r="3292" spans="1:4" x14ac:dyDescent="0.25">
      <c r="A3292" s="44"/>
      <c r="B3292" s="43">
        <v>56</v>
      </c>
      <c r="C3292" s="43">
        <v>43</v>
      </c>
      <c r="D3292" s="43" t="s">
        <v>9</v>
      </c>
    </row>
    <row r="3293" spans="1:4" x14ac:dyDescent="0.25">
      <c r="A3293" s="44"/>
      <c r="B3293" s="43">
        <v>56</v>
      </c>
      <c r="C3293" s="43">
        <v>44</v>
      </c>
      <c r="D3293" s="43" t="s">
        <v>9</v>
      </c>
    </row>
    <row r="3294" spans="1:4" x14ac:dyDescent="0.25">
      <c r="A3294" s="44"/>
      <c r="B3294" s="43">
        <v>56</v>
      </c>
      <c r="C3294" s="43">
        <v>45</v>
      </c>
      <c r="D3294" s="43" t="s">
        <v>9</v>
      </c>
    </row>
    <row r="3295" spans="1:4" x14ac:dyDescent="0.25">
      <c r="A3295" s="44"/>
      <c r="B3295" s="43">
        <v>56</v>
      </c>
      <c r="C3295" s="43">
        <v>46</v>
      </c>
      <c r="D3295" s="43" t="s">
        <v>9</v>
      </c>
    </row>
    <row r="3296" spans="1:4" x14ac:dyDescent="0.25">
      <c r="A3296" s="44"/>
      <c r="B3296" s="43">
        <v>56</v>
      </c>
      <c r="C3296" s="43">
        <v>47</v>
      </c>
      <c r="D3296" s="43" t="s">
        <v>9</v>
      </c>
    </row>
    <row r="3297" spans="1:4" x14ac:dyDescent="0.25">
      <c r="A3297" s="44"/>
      <c r="B3297" s="43">
        <v>56</v>
      </c>
      <c r="C3297" s="43">
        <v>48</v>
      </c>
      <c r="D3297" s="43" t="s">
        <v>9</v>
      </c>
    </row>
    <row r="3298" spans="1:4" x14ac:dyDescent="0.25">
      <c r="A3298" s="44"/>
      <c r="B3298" s="43">
        <v>56</v>
      </c>
      <c r="C3298" s="43">
        <v>49</v>
      </c>
      <c r="D3298" s="43" t="s">
        <v>9</v>
      </c>
    </row>
    <row r="3299" spans="1:4" x14ac:dyDescent="0.25">
      <c r="A3299" s="44"/>
      <c r="B3299" s="43">
        <v>56</v>
      </c>
      <c r="C3299" s="43">
        <v>50</v>
      </c>
      <c r="D3299" s="43" t="s">
        <v>9</v>
      </c>
    </row>
    <row r="3300" spans="1:4" x14ac:dyDescent="0.25">
      <c r="A3300" s="44"/>
      <c r="B3300" s="43">
        <v>56</v>
      </c>
      <c r="C3300" s="43">
        <v>51</v>
      </c>
      <c r="D3300" s="43" t="s">
        <v>9</v>
      </c>
    </row>
    <row r="3301" spans="1:4" x14ac:dyDescent="0.25">
      <c r="A3301" s="44"/>
      <c r="B3301" s="43">
        <v>56</v>
      </c>
      <c r="C3301" s="43">
        <v>52</v>
      </c>
      <c r="D3301" s="43" t="s">
        <v>9</v>
      </c>
    </row>
    <row r="3302" spans="1:4" x14ac:dyDescent="0.25">
      <c r="A3302" s="44"/>
      <c r="B3302" s="43">
        <v>56</v>
      </c>
      <c r="C3302" s="43">
        <v>53</v>
      </c>
      <c r="D3302" s="43" t="s">
        <v>9</v>
      </c>
    </row>
    <row r="3303" spans="1:4" x14ac:dyDescent="0.25">
      <c r="A3303" s="44"/>
      <c r="B3303" s="43">
        <v>56</v>
      </c>
      <c r="C3303" s="43">
        <v>54</v>
      </c>
      <c r="D3303" s="43" t="s">
        <v>9</v>
      </c>
    </row>
    <row r="3304" spans="1:4" x14ac:dyDescent="0.25">
      <c r="A3304" s="44"/>
      <c r="B3304" s="43">
        <v>56</v>
      </c>
      <c r="C3304" s="43">
        <v>55</v>
      </c>
      <c r="D3304" s="43" t="s">
        <v>9</v>
      </c>
    </row>
    <row r="3305" spans="1:4" x14ac:dyDescent="0.25">
      <c r="A3305" s="44">
        <v>0.74939416631323064</v>
      </c>
      <c r="B3305" s="43">
        <v>56</v>
      </c>
      <c r="C3305" s="43">
        <v>56</v>
      </c>
      <c r="D3305" s="43" t="s">
        <v>9</v>
      </c>
    </row>
    <row r="3306" spans="1:4" x14ac:dyDescent="0.25">
      <c r="A3306" s="44">
        <v>0.74943292544483475</v>
      </c>
      <c r="B3306" s="43">
        <v>56</v>
      </c>
      <c r="C3306" s="43">
        <v>57</v>
      </c>
      <c r="D3306" s="43" t="s">
        <v>9</v>
      </c>
    </row>
    <row r="3307" spans="1:4" x14ac:dyDescent="0.25">
      <c r="A3307" s="44">
        <v>0.74943292544483475</v>
      </c>
      <c r="B3307" s="43">
        <v>56</v>
      </c>
      <c r="C3307" s="43">
        <v>58</v>
      </c>
      <c r="D3307" s="43" t="s">
        <v>9</v>
      </c>
    </row>
    <row r="3308" spans="1:4" x14ac:dyDescent="0.25">
      <c r="A3308" s="44"/>
      <c r="B3308" s="43">
        <v>57</v>
      </c>
      <c r="C3308" s="43">
        <v>1</v>
      </c>
      <c r="D3308" s="43" t="s">
        <v>9</v>
      </c>
    </row>
    <row r="3309" spans="1:4" x14ac:dyDescent="0.25">
      <c r="A3309" s="44"/>
      <c r="B3309" s="43">
        <v>57</v>
      </c>
      <c r="C3309" s="43">
        <v>2</v>
      </c>
      <c r="D3309" s="43" t="s">
        <v>9</v>
      </c>
    </row>
    <row r="3310" spans="1:4" x14ac:dyDescent="0.25">
      <c r="A3310" s="44"/>
      <c r="B3310" s="43">
        <v>57</v>
      </c>
      <c r="C3310" s="43">
        <v>3</v>
      </c>
      <c r="D3310" s="43" t="s">
        <v>9</v>
      </c>
    </row>
    <row r="3311" spans="1:4" x14ac:dyDescent="0.25">
      <c r="A3311" s="44"/>
      <c r="B3311" s="43">
        <v>57</v>
      </c>
      <c r="C3311" s="43">
        <v>4</v>
      </c>
      <c r="D3311" s="43" t="s">
        <v>9</v>
      </c>
    </row>
    <row r="3312" spans="1:4" x14ac:dyDescent="0.25">
      <c r="A3312" s="44"/>
      <c r="B3312" s="43">
        <v>57</v>
      </c>
      <c r="C3312" s="43">
        <v>5</v>
      </c>
      <c r="D3312" s="43" t="s">
        <v>9</v>
      </c>
    </row>
    <row r="3313" spans="1:4" x14ac:dyDescent="0.25">
      <c r="A3313" s="44"/>
      <c r="B3313" s="43">
        <v>57</v>
      </c>
      <c r="C3313" s="43">
        <v>6</v>
      </c>
      <c r="D3313" s="43" t="s">
        <v>9</v>
      </c>
    </row>
    <row r="3314" spans="1:4" x14ac:dyDescent="0.25">
      <c r="A3314" s="44"/>
      <c r="B3314" s="43">
        <v>57</v>
      </c>
      <c r="C3314" s="43">
        <v>7</v>
      </c>
      <c r="D3314" s="43" t="s">
        <v>9</v>
      </c>
    </row>
    <row r="3315" spans="1:4" x14ac:dyDescent="0.25">
      <c r="A3315" s="44"/>
      <c r="B3315" s="43">
        <v>57</v>
      </c>
      <c r="C3315" s="43">
        <v>8</v>
      </c>
      <c r="D3315" s="43" t="s">
        <v>9</v>
      </c>
    </row>
    <row r="3316" spans="1:4" x14ac:dyDescent="0.25">
      <c r="A3316" s="44"/>
      <c r="B3316" s="43">
        <v>57</v>
      </c>
      <c r="C3316" s="43">
        <v>9</v>
      </c>
      <c r="D3316" s="43" t="s">
        <v>9</v>
      </c>
    </row>
    <row r="3317" spans="1:4" x14ac:dyDescent="0.25">
      <c r="A3317" s="44"/>
      <c r="B3317" s="43">
        <v>57</v>
      </c>
      <c r="C3317" s="43">
        <v>10</v>
      </c>
      <c r="D3317" s="43" t="s">
        <v>9</v>
      </c>
    </row>
    <row r="3318" spans="1:4" x14ac:dyDescent="0.25">
      <c r="A3318" s="44"/>
      <c r="B3318" s="43">
        <v>57</v>
      </c>
      <c r="C3318" s="43">
        <v>11</v>
      </c>
      <c r="D3318" s="43" t="s">
        <v>9</v>
      </c>
    </row>
    <row r="3319" spans="1:4" x14ac:dyDescent="0.25">
      <c r="A3319" s="44"/>
      <c r="B3319" s="43">
        <v>57</v>
      </c>
      <c r="C3319" s="43">
        <v>12</v>
      </c>
      <c r="D3319" s="43" t="s">
        <v>9</v>
      </c>
    </row>
    <row r="3320" spans="1:4" x14ac:dyDescent="0.25">
      <c r="A3320" s="44"/>
      <c r="B3320" s="43">
        <v>57</v>
      </c>
      <c r="C3320" s="43">
        <v>13</v>
      </c>
      <c r="D3320" s="43" t="s">
        <v>9</v>
      </c>
    </row>
    <row r="3321" spans="1:4" x14ac:dyDescent="0.25">
      <c r="A3321" s="44"/>
      <c r="B3321" s="43">
        <v>57</v>
      </c>
      <c r="C3321" s="43">
        <v>14</v>
      </c>
      <c r="D3321" s="43" t="s">
        <v>9</v>
      </c>
    </row>
    <row r="3322" spans="1:4" x14ac:dyDescent="0.25">
      <c r="A3322" s="44"/>
      <c r="B3322" s="43">
        <v>57</v>
      </c>
      <c r="C3322" s="43">
        <v>15</v>
      </c>
      <c r="D3322" s="43" t="s">
        <v>9</v>
      </c>
    </row>
    <row r="3323" spans="1:4" x14ac:dyDescent="0.25">
      <c r="A3323" s="44"/>
      <c r="B3323" s="43">
        <v>57</v>
      </c>
      <c r="C3323" s="43">
        <v>16</v>
      </c>
      <c r="D3323" s="43" t="s">
        <v>9</v>
      </c>
    </row>
    <row r="3324" spans="1:4" x14ac:dyDescent="0.25">
      <c r="A3324" s="44"/>
      <c r="B3324" s="43">
        <v>57</v>
      </c>
      <c r="C3324" s="43">
        <v>17</v>
      </c>
      <c r="D3324" s="43" t="s">
        <v>9</v>
      </c>
    </row>
    <row r="3325" spans="1:4" x14ac:dyDescent="0.25">
      <c r="A3325" s="44"/>
      <c r="B3325" s="43">
        <v>57</v>
      </c>
      <c r="C3325" s="43">
        <v>18</v>
      </c>
      <c r="D3325" s="43" t="s">
        <v>9</v>
      </c>
    </row>
    <row r="3326" spans="1:4" x14ac:dyDescent="0.25">
      <c r="A3326" s="44"/>
      <c r="B3326" s="43">
        <v>57</v>
      </c>
      <c r="C3326" s="43">
        <v>19</v>
      </c>
      <c r="D3326" s="43" t="s">
        <v>9</v>
      </c>
    </row>
    <row r="3327" spans="1:4" x14ac:dyDescent="0.25">
      <c r="A3327" s="44"/>
      <c r="B3327" s="43">
        <v>57</v>
      </c>
      <c r="C3327" s="43">
        <v>20</v>
      </c>
      <c r="D3327" s="43" t="s">
        <v>9</v>
      </c>
    </row>
    <row r="3328" spans="1:4" x14ac:dyDescent="0.25">
      <c r="A3328" s="44"/>
      <c r="B3328" s="43">
        <v>57</v>
      </c>
      <c r="C3328" s="43">
        <v>21</v>
      </c>
      <c r="D3328" s="43" t="s">
        <v>9</v>
      </c>
    </row>
    <row r="3329" spans="1:4" x14ac:dyDescent="0.25">
      <c r="A3329" s="44"/>
      <c r="B3329" s="43">
        <v>57</v>
      </c>
      <c r="C3329" s="43">
        <v>22</v>
      </c>
      <c r="D3329" s="43" t="s">
        <v>9</v>
      </c>
    </row>
    <row r="3330" spans="1:4" x14ac:dyDescent="0.25">
      <c r="A3330" s="44"/>
      <c r="B3330" s="43">
        <v>57</v>
      </c>
      <c r="C3330" s="43">
        <v>23</v>
      </c>
      <c r="D3330" s="43" t="s">
        <v>9</v>
      </c>
    </row>
    <row r="3331" spans="1:4" x14ac:dyDescent="0.25">
      <c r="A3331" s="44"/>
      <c r="B3331" s="43">
        <v>57</v>
      </c>
      <c r="C3331" s="43">
        <v>24</v>
      </c>
      <c r="D3331" s="43" t="s">
        <v>9</v>
      </c>
    </row>
    <row r="3332" spans="1:4" x14ac:dyDescent="0.25">
      <c r="A3332" s="44"/>
      <c r="B3332" s="43">
        <v>57</v>
      </c>
      <c r="C3332" s="43">
        <v>25</v>
      </c>
      <c r="D3332" s="43" t="s">
        <v>9</v>
      </c>
    </row>
    <row r="3333" spans="1:4" x14ac:dyDescent="0.25">
      <c r="A3333" s="44"/>
      <c r="B3333" s="43">
        <v>57</v>
      </c>
      <c r="C3333" s="43">
        <v>26</v>
      </c>
      <c r="D3333" s="43" t="s">
        <v>9</v>
      </c>
    </row>
    <row r="3334" spans="1:4" x14ac:dyDescent="0.25">
      <c r="A3334" s="44"/>
      <c r="B3334" s="43">
        <v>57</v>
      </c>
      <c r="C3334" s="43">
        <v>27</v>
      </c>
      <c r="D3334" s="43" t="s">
        <v>9</v>
      </c>
    </row>
    <row r="3335" spans="1:4" x14ac:dyDescent="0.25">
      <c r="A3335" s="44"/>
      <c r="B3335" s="43">
        <v>57</v>
      </c>
      <c r="C3335" s="43">
        <v>28</v>
      </c>
      <c r="D3335" s="43" t="s">
        <v>9</v>
      </c>
    </row>
    <row r="3336" spans="1:4" x14ac:dyDescent="0.25">
      <c r="A3336" s="44"/>
      <c r="B3336" s="43">
        <v>57</v>
      </c>
      <c r="C3336" s="43">
        <v>29</v>
      </c>
      <c r="D3336" s="43" t="s">
        <v>9</v>
      </c>
    </row>
    <row r="3337" spans="1:4" x14ac:dyDescent="0.25">
      <c r="A3337" s="44"/>
      <c r="B3337" s="43">
        <v>57</v>
      </c>
      <c r="C3337" s="43">
        <v>30</v>
      </c>
      <c r="D3337" s="43" t="s">
        <v>9</v>
      </c>
    </row>
    <row r="3338" spans="1:4" x14ac:dyDescent="0.25">
      <c r="A3338" s="44"/>
      <c r="B3338" s="43">
        <v>57</v>
      </c>
      <c r="C3338" s="43">
        <v>31</v>
      </c>
      <c r="D3338" s="43" t="s">
        <v>9</v>
      </c>
    </row>
    <row r="3339" spans="1:4" x14ac:dyDescent="0.25">
      <c r="A3339" s="44"/>
      <c r="B3339" s="43">
        <v>57</v>
      </c>
      <c r="C3339" s="43">
        <v>32</v>
      </c>
      <c r="D3339" s="43" t="s">
        <v>9</v>
      </c>
    </row>
    <row r="3340" spans="1:4" x14ac:dyDescent="0.25">
      <c r="A3340" s="44"/>
      <c r="B3340" s="43">
        <v>57</v>
      </c>
      <c r="C3340" s="43">
        <v>33</v>
      </c>
      <c r="D3340" s="43" t="s">
        <v>9</v>
      </c>
    </row>
    <row r="3341" spans="1:4" x14ac:dyDescent="0.25">
      <c r="A3341" s="44"/>
      <c r="B3341" s="43">
        <v>57</v>
      </c>
      <c r="C3341" s="43">
        <v>34</v>
      </c>
      <c r="D3341" s="43" t="s">
        <v>9</v>
      </c>
    </row>
    <row r="3342" spans="1:4" x14ac:dyDescent="0.25">
      <c r="A3342" s="44"/>
      <c r="B3342" s="43">
        <v>57</v>
      </c>
      <c r="C3342" s="43">
        <v>35</v>
      </c>
      <c r="D3342" s="43" t="s">
        <v>9</v>
      </c>
    </row>
    <row r="3343" spans="1:4" x14ac:dyDescent="0.25">
      <c r="A3343" s="44"/>
      <c r="B3343" s="43">
        <v>57</v>
      </c>
      <c r="C3343" s="43">
        <v>36</v>
      </c>
      <c r="D3343" s="43" t="s">
        <v>9</v>
      </c>
    </row>
    <row r="3344" spans="1:4" x14ac:dyDescent="0.25">
      <c r="A3344" s="44"/>
      <c r="B3344" s="43">
        <v>57</v>
      </c>
      <c r="C3344" s="43">
        <v>37</v>
      </c>
      <c r="D3344" s="43" t="s">
        <v>9</v>
      </c>
    </row>
    <row r="3345" spans="1:4" x14ac:dyDescent="0.25">
      <c r="A3345" s="44"/>
      <c r="B3345" s="43">
        <v>57</v>
      </c>
      <c r="C3345" s="43">
        <v>38</v>
      </c>
      <c r="D3345" s="43" t="s">
        <v>9</v>
      </c>
    </row>
    <row r="3346" spans="1:4" x14ac:dyDescent="0.25">
      <c r="A3346" s="44"/>
      <c r="B3346" s="43">
        <v>57</v>
      </c>
      <c r="C3346" s="43">
        <v>39</v>
      </c>
      <c r="D3346" s="43" t="s">
        <v>9</v>
      </c>
    </row>
    <row r="3347" spans="1:4" x14ac:dyDescent="0.25">
      <c r="A3347" s="44"/>
      <c r="B3347" s="43">
        <v>57</v>
      </c>
      <c r="C3347" s="43">
        <v>40</v>
      </c>
      <c r="D3347" s="43" t="s">
        <v>9</v>
      </c>
    </row>
    <row r="3348" spans="1:4" x14ac:dyDescent="0.25">
      <c r="A3348" s="44"/>
      <c r="B3348" s="43">
        <v>57</v>
      </c>
      <c r="C3348" s="43">
        <v>41</v>
      </c>
      <c r="D3348" s="43" t="s">
        <v>9</v>
      </c>
    </row>
    <row r="3349" spans="1:4" x14ac:dyDescent="0.25">
      <c r="A3349" s="44"/>
      <c r="B3349" s="43">
        <v>57</v>
      </c>
      <c r="C3349" s="43">
        <v>42</v>
      </c>
      <c r="D3349" s="43" t="s">
        <v>9</v>
      </c>
    </row>
    <row r="3350" spans="1:4" x14ac:dyDescent="0.25">
      <c r="A3350" s="44"/>
      <c r="B3350" s="43">
        <v>57</v>
      </c>
      <c r="C3350" s="43">
        <v>43</v>
      </c>
      <c r="D3350" s="43" t="s">
        <v>9</v>
      </c>
    </row>
    <row r="3351" spans="1:4" x14ac:dyDescent="0.25">
      <c r="A3351" s="44"/>
      <c r="B3351" s="43">
        <v>57</v>
      </c>
      <c r="C3351" s="43">
        <v>44</v>
      </c>
      <c r="D3351" s="43" t="s">
        <v>9</v>
      </c>
    </row>
    <row r="3352" spans="1:4" x14ac:dyDescent="0.25">
      <c r="A3352" s="44"/>
      <c r="B3352" s="43">
        <v>57</v>
      </c>
      <c r="C3352" s="43">
        <v>45</v>
      </c>
      <c r="D3352" s="43" t="s">
        <v>9</v>
      </c>
    </row>
    <row r="3353" spans="1:4" x14ac:dyDescent="0.25">
      <c r="A3353" s="44"/>
      <c r="B3353" s="43">
        <v>57</v>
      </c>
      <c r="C3353" s="43">
        <v>46</v>
      </c>
      <c r="D3353" s="43" t="s">
        <v>9</v>
      </c>
    </row>
    <row r="3354" spans="1:4" x14ac:dyDescent="0.25">
      <c r="A3354" s="44"/>
      <c r="B3354" s="43">
        <v>57</v>
      </c>
      <c r="C3354" s="43">
        <v>47</v>
      </c>
      <c r="D3354" s="43" t="s">
        <v>9</v>
      </c>
    </row>
    <row r="3355" spans="1:4" x14ac:dyDescent="0.25">
      <c r="A3355" s="44"/>
      <c r="B3355" s="43">
        <v>57</v>
      </c>
      <c r="C3355" s="43">
        <v>48</v>
      </c>
      <c r="D3355" s="43" t="s">
        <v>9</v>
      </c>
    </row>
    <row r="3356" spans="1:4" x14ac:dyDescent="0.25">
      <c r="A3356" s="44"/>
      <c r="B3356" s="43">
        <v>57</v>
      </c>
      <c r="C3356" s="43">
        <v>49</v>
      </c>
      <c r="D3356" s="43" t="s">
        <v>9</v>
      </c>
    </row>
    <row r="3357" spans="1:4" x14ac:dyDescent="0.25">
      <c r="A3357" s="44"/>
      <c r="B3357" s="43">
        <v>57</v>
      </c>
      <c r="C3357" s="43">
        <v>50</v>
      </c>
      <c r="D3357" s="43" t="s">
        <v>9</v>
      </c>
    </row>
    <row r="3358" spans="1:4" x14ac:dyDescent="0.25">
      <c r="A3358" s="44"/>
      <c r="B3358" s="43">
        <v>57</v>
      </c>
      <c r="C3358" s="43">
        <v>51</v>
      </c>
      <c r="D3358" s="43" t="s">
        <v>9</v>
      </c>
    </row>
    <row r="3359" spans="1:4" x14ac:dyDescent="0.25">
      <c r="A3359" s="44"/>
      <c r="B3359" s="43">
        <v>57</v>
      </c>
      <c r="C3359" s="43">
        <v>52</v>
      </c>
      <c r="D3359" s="43" t="s">
        <v>9</v>
      </c>
    </row>
    <row r="3360" spans="1:4" x14ac:dyDescent="0.25">
      <c r="A3360" s="44"/>
      <c r="B3360" s="43">
        <v>57</v>
      </c>
      <c r="C3360" s="43">
        <v>53</v>
      </c>
      <c r="D3360" s="43" t="s">
        <v>9</v>
      </c>
    </row>
    <row r="3361" spans="1:4" x14ac:dyDescent="0.25">
      <c r="A3361" s="44"/>
      <c r="B3361" s="43">
        <v>57</v>
      </c>
      <c r="C3361" s="43">
        <v>54</v>
      </c>
      <c r="D3361" s="43" t="s">
        <v>9</v>
      </c>
    </row>
    <row r="3362" spans="1:4" x14ac:dyDescent="0.25">
      <c r="A3362" s="44"/>
      <c r="B3362" s="43">
        <v>57</v>
      </c>
      <c r="C3362" s="43">
        <v>55</v>
      </c>
      <c r="D3362" s="43" t="s">
        <v>9</v>
      </c>
    </row>
    <row r="3363" spans="1:4" x14ac:dyDescent="0.25">
      <c r="A3363" s="44"/>
      <c r="B3363" s="43">
        <v>57</v>
      </c>
      <c r="C3363" s="43">
        <v>56</v>
      </c>
      <c r="D3363" s="43" t="s">
        <v>9</v>
      </c>
    </row>
    <row r="3364" spans="1:4" x14ac:dyDescent="0.25">
      <c r="A3364" s="44">
        <v>0.7494524766176287</v>
      </c>
      <c r="B3364" s="43">
        <v>57</v>
      </c>
      <c r="C3364" s="43">
        <v>57</v>
      </c>
      <c r="D3364" s="43" t="s">
        <v>9</v>
      </c>
    </row>
    <row r="3365" spans="1:4" x14ac:dyDescent="0.25">
      <c r="A3365" s="44">
        <v>0.7494524766176287</v>
      </c>
      <c r="B3365" s="43">
        <v>57</v>
      </c>
      <c r="C3365" s="43">
        <v>58</v>
      </c>
      <c r="D3365" s="43" t="s">
        <v>9</v>
      </c>
    </row>
    <row r="3366" spans="1:4" x14ac:dyDescent="0.25">
      <c r="A3366" s="44"/>
      <c r="B3366" s="43"/>
      <c r="C3366" s="43"/>
      <c r="D3366" s="43"/>
    </row>
    <row r="3367" spans="1:4" x14ac:dyDescent="0.25">
      <c r="A3367" s="44"/>
      <c r="B3367" s="43"/>
      <c r="C3367" s="43"/>
      <c r="D3367" s="43"/>
    </row>
    <row r="3368" spans="1:4" x14ac:dyDescent="0.25">
      <c r="A3368" s="44"/>
      <c r="B3368" s="43"/>
      <c r="C3368" s="43"/>
      <c r="D3368" s="43"/>
    </row>
    <row r="3369" spans="1:4" x14ac:dyDescent="0.25">
      <c r="A3369" s="44"/>
      <c r="B3369" s="43"/>
      <c r="C3369" s="43"/>
      <c r="D3369" s="43"/>
    </row>
    <row r="3370" spans="1:4" x14ac:dyDescent="0.25">
      <c r="A3370" s="44"/>
      <c r="B3370" s="43"/>
      <c r="C3370" s="43"/>
      <c r="D3370" s="43"/>
    </row>
    <row r="3371" spans="1:4" x14ac:dyDescent="0.25">
      <c r="A3371" s="44"/>
      <c r="B3371" s="43"/>
      <c r="C3371" s="43"/>
      <c r="D3371" s="43"/>
    </row>
    <row r="3372" spans="1:4" x14ac:dyDescent="0.25">
      <c r="A3372" s="44"/>
      <c r="B3372" s="43"/>
      <c r="C3372" s="43"/>
      <c r="D3372" s="43"/>
    </row>
    <row r="3373" spans="1:4" x14ac:dyDescent="0.25">
      <c r="A3373" s="44"/>
      <c r="B3373" s="43"/>
      <c r="C3373" s="43"/>
      <c r="D3373" s="43"/>
    </row>
    <row r="3374" spans="1:4" x14ac:dyDescent="0.25">
      <c r="A3374" s="44"/>
      <c r="B3374" s="43"/>
      <c r="C3374" s="43"/>
      <c r="D3374" s="43"/>
    </row>
    <row r="3375" spans="1:4" x14ac:dyDescent="0.25">
      <c r="A3375" s="44"/>
      <c r="B3375" s="43"/>
      <c r="C3375" s="43"/>
      <c r="D3375" s="43"/>
    </row>
    <row r="3376" spans="1:4" x14ac:dyDescent="0.25">
      <c r="A3376" s="44"/>
      <c r="B3376" s="43"/>
      <c r="C3376" s="43"/>
      <c r="D3376" s="43"/>
    </row>
    <row r="3377" spans="1:4" x14ac:dyDescent="0.25">
      <c r="A3377" s="44"/>
      <c r="B3377" s="43"/>
      <c r="C3377" s="43"/>
      <c r="D3377" s="43"/>
    </row>
    <row r="3378" spans="1:4" x14ac:dyDescent="0.25">
      <c r="A3378" s="44"/>
      <c r="B3378" s="43"/>
      <c r="C3378" s="43"/>
      <c r="D3378" s="43"/>
    </row>
    <row r="3379" spans="1:4" x14ac:dyDescent="0.25">
      <c r="A3379" s="44"/>
      <c r="B3379" s="43"/>
      <c r="C3379" s="43"/>
      <c r="D3379" s="43"/>
    </row>
    <row r="3380" spans="1:4" x14ac:dyDescent="0.25">
      <c r="A3380" s="44"/>
      <c r="B3380" s="43"/>
      <c r="C3380" s="43"/>
      <c r="D3380" s="43"/>
    </row>
    <row r="3381" spans="1:4" x14ac:dyDescent="0.25">
      <c r="A3381" s="44"/>
      <c r="B3381" s="43"/>
      <c r="C3381" s="43"/>
      <c r="D3381" s="43"/>
    </row>
    <row r="3382" spans="1:4" x14ac:dyDescent="0.25">
      <c r="A3382" s="44"/>
      <c r="B3382" s="43"/>
      <c r="C3382" s="43"/>
      <c r="D3382" s="43"/>
    </row>
    <row r="3383" spans="1:4" x14ac:dyDescent="0.25">
      <c r="A3383" s="44"/>
      <c r="B3383" s="43"/>
      <c r="C3383" s="43"/>
      <c r="D3383" s="43"/>
    </row>
    <row r="3384" spans="1:4" x14ac:dyDescent="0.25">
      <c r="A3384" s="44"/>
      <c r="B3384" s="43"/>
      <c r="C3384" s="43"/>
      <c r="D3384" s="43"/>
    </row>
    <row r="3385" spans="1:4" x14ac:dyDescent="0.25">
      <c r="A3385" s="44"/>
      <c r="B3385" s="43"/>
      <c r="C3385" s="43"/>
      <c r="D3385" s="43"/>
    </row>
    <row r="3386" spans="1:4" x14ac:dyDescent="0.25">
      <c r="A3386" s="44"/>
      <c r="B3386" s="43"/>
      <c r="C3386" s="43"/>
      <c r="D3386" s="43"/>
    </row>
    <row r="3387" spans="1:4" x14ac:dyDescent="0.25">
      <c r="A3387" s="44"/>
      <c r="B3387" s="43"/>
      <c r="C3387" s="43"/>
      <c r="D3387" s="43"/>
    </row>
    <row r="3388" spans="1:4" x14ac:dyDescent="0.25">
      <c r="A3388" s="44"/>
      <c r="B3388" s="43"/>
      <c r="C3388" s="43"/>
      <c r="D3388" s="43"/>
    </row>
    <row r="3389" spans="1:4" x14ac:dyDescent="0.25">
      <c r="A3389" s="44"/>
      <c r="B3389" s="43"/>
      <c r="C3389" s="43"/>
      <c r="D3389" s="43"/>
    </row>
    <row r="3390" spans="1:4" x14ac:dyDescent="0.25">
      <c r="A3390" s="44"/>
      <c r="B3390" s="43"/>
      <c r="C3390" s="43"/>
      <c r="D3390" s="43"/>
    </row>
    <row r="3391" spans="1:4" x14ac:dyDescent="0.25">
      <c r="A3391" s="44"/>
      <c r="B3391" s="43"/>
      <c r="C3391" s="43"/>
      <c r="D3391" s="43"/>
    </row>
    <row r="3392" spans="1:4" x14ac:dyDescent="0.25">
      <c r="A3392" s="44"/>
      <c r="B3392" s="43"/>
      <c r="C3392" s="43"/>
      <c r="D3392" s="43"/>
    </row>
    <row r="3393" spans="1:4" x14ac:dyDescent="0.25">
      <c r="A3393" s="44"/>
      <c r="B3393" s="43"/>
      <c r="C3393" s="43"/>
      <c r="D3393" s="43"/>
    </row>
    <row r="3394" spans="1:4" x14ac:dyDescent="0.25">
      <c r="A3394" s="44"/>
      <c r="B3394" s="43"/>
      <c r="C3394" s="43"/>
      <c r="D3394" s="43"/>
    </row>
    <row r="3395" spans="1:4" x14ac:dyDescent="0.25">
      <c r="A3395" s="44"/>
      <c r="B3395" s="43"/>
      <c r="C3395" s="43"/>
      <c r="D3395" s="43"/>
    </row>
    <row r="3396" spans="1:4" x14ac:dyDescent="0.25">
      <c r="A3396" s="44"/>
      <c r="B3396" s="43"/>
      <c r="C3396" s="43"/>
      <c r="D3396" s="43"/>
    </row>
    <row r="3397" spans="1:4" x14ac:dyDescent="0.25">
      <c r="A3397" s="44"/>
      <c r="B3397" s="43"/>
      <c r="C3397" s="43"/>
      <c r="D3397" s="43"/>
    </row>
    <row r="3398" spans="1:4" x14ac:dyDescent="0.25">
      <c r="A3398" s="44"/>
      <c r="B3398" s="43"/>
      <c r="C3398" s="43"/>
      <c r="D3398" s="43"/>
    </row>
    <row r="3399" spans="1:4" x14ac:dyDescent="0.25">
      <c r="A3399" s="44"/>
      <c r="B3399" s="43"/>
      <c r="C3399" s="43"/>
      <c r="D3399" s="43"/>
    </row>
    <row r="3400" spans="1:4" x14ac:dyDescent="0.25">
      <c r="A3400" s="44"/>
      <c r="B3400" s="43"/>
      <c r="C3400" s="43"/>
      <c r="D3400" s="43"/>
    </row>
    <row r="3401" spans="1:4" x14ac:dyDescent="0.25">
      <c r="A3401" s="44"/>
      <c r="B3401" s="43"/>
      <c r="C3401" s="43"/>
      <c r="D3401" s="43"/>
    </row>
    <row r="3402" spans="1:4" x14ac:dyDescent="0.25">
      <c r="A3402" s="44"/>
      <c r="B3402" s="43"/>
      <c r="C3402" s="43"/>
      <c r="D3402" s="43"/>
    </row>
    <row r="3403" spans="1:4" x14ac:dyDescent="0.25">
      <c r="A3403" s="44"/>
      <c r="B3403" s="43"/>
      <c r="C3403" s="43"/>
      <c r="D3403" s="43"/>
    </row>
    <row r="3404" spans="1:4" x14ac:dyDescent="0.25">
      <c r="A3404" s="44"/>
      <c r="B3404" s="43"/>
      <c r="C3404" s="43"/>
      <c r="D3404" s="43"/>
    </row>
    <row r="3405" spans="1:4" x14ac:dyDescent="0.25">
      <c r="A3405" s="44"/>
      <c r="B3405" s="43"/>
      <c r="C3405" s="43"/>
      <c r="D3405" s="43"/>
    </row>
    <row r="3406" spans="1:4" x14ac:dyDescent="0.25">
      <c r="A3406" s="44"/>
      <c r="B3406" s="43"/>
      <c r="C3406" s="43"/>
      <c r="D3406" s="43"/>
    </row>
    <row r="3407" spans="1:4" x14ac:dyDescent="0.25">
      <c r="A3407" s="44"/>
      <c r="B3407" s="43"/>
      <c r="C3407" s="43"/>
      <c r="D3407" s="43"/>
    </row>
    <row r="3408" spans="1:4" x14ac:dyDescent="0.25">
      <c r="A3408" s="44"/>
      <c r="B3408" s="43"/>
      <c r="C3408" s="43"/>
      <c r="D3408" s="43"/>
    </row>
    <row r="3409" spans="1:4" x14ac:dyDescent="0.25">
      <c r="A3409" s="44"/>
      <c r="B3409" s="43"/>
      <c r="C3409" s="43"/>
      <c r="D3409" s="43"/>
    </row>
    <row r="3410" spans="1:4" x14ac:dyDescent="0.25">
      <c r="A3410" s="44"/>
      <c r="B3410" s="43"/>
      <c r="C3410" s="43"/>
      <c r="D3410" s="43"/>
    </row>
    <row r="3411" spans="1:4" x14ac:dyDescent="0.25">
      <c r="A3411" s="44"/>
      <c r="B3411" s="43"/>
      <c r="C3411" s="43"/>
      <c r="D3411" s="43"/>
    </row>
    <row r="3412" spans="1:4" x14ac:dyDescent="0.25">
      <c r="A3412" s="44"/>
      <c r="B3412" s="43"/>
      <c r="C3412" s="43"/>
      <c r="D3412" s="43"/>
    </row>
    <row r="3413" spans="1:4" x14ac:dyDescent="0.25">
      <c r="A3413" s="44"/>
      <c r="B3413" s="43"/>
      <c r="C3413" s="43"/>
      <c r="D3413" s="43"/>
    </row>
    <row r="3414" spans="1:4" x14ac:dyDescent="0.25">
      <c r="A3414" s="44"/>
      <c r="B3414" s="43"/>
      <c r="C3414" s="43"/>
      <c r="D3414" s="43"/>
    </row>
    <row r="3415" spans="1:4" x14ac:dyDescent="0.25">
      <c r="A3415" s="44"/>
      <c r="B3415" s="43"/>
      <c r="C3415" s="43"/>
      <c r="D3415" s="43"/>
    </row>
    <row r="3416" spans="1:4" x14ac:dyDescent="0.25">
      <c r="A3416" s="44"/>
      <c r="B3416" s="43"/>
      <c r="C3416" s="43"/>
      <c r="D3416" s="43"/>
    </row>
    <row r="3417" spans="1:4" x14ac:dyDescent="0.25">
      <c r="A3417" s="44"/>
      <c r="B3417" s="43"/>
      <c r="C3417" s="43"/>
      <c r="D3417" s="43"/>
    </row>
    <row r="3418" spans="1:4" x14ac:dyDescent="0.25">
      <c r="A3418" s="44"/>
      <c r="B3418" s="43"/>
      <c r="C3418" s="43"/>
      <c r="D3418" s="43"/>
    </row>
    <row r="3419" spans="1:4" x14ac:dyDescent="0.25">
      <c r="A3419" s="44"/>
      <c r="B3419" s="43"/>
      <c r="C3419" s="43"/>
      <c r="D3419" s="43"/>
    </row>
    <row r="3420" spans="1:4" x14ac:dyDescent="0.25">
      <c r="A3420" s="44"/>
      <c r="B3420" s="43"/>
      <c r="C3420" s="43"/>
      <c r="D3420" s="43"/>
    </row>
    <row r="3421" spans="1:4" x14ac:dyDescent="0.25">
      <c r="A3421" s="44"/>
      <c r="B3421" s="43"/>
      <c r="C3421" s="43"/>
      <c r="D3421" s="43"/>
    </row>
    <row r="3422" spans="1:4" x14ac:dyDescent="0.25">
      <c r="A3422" s="44"/>
      <c r="B3422" s="43"/>
      <c r="C3422" s="43"/>
      <c r="D3422" s="43"/>
    </row>
    <row r="3423" spans="1:4" x14ac:dyDescent="0.25">
      <c r="A3423" s="44"/>
      <c r="B3423" s="43"/>
      <c r="C3423" s="43"/>
      <c r="D3423" s="43"/>
    </row>
    <row r="3424" spans="1:4" x14ac:dyDescent="0.25">
      <c r="A3424" s="44"/>
      <c r="B3424" s="43"/>
      <c r="C3424" s="43"/>
      <c r="D3424" s="43"/>
    </row>
    <row r="3425" spans="1:4" x14ac:dyDescent="0.25">
      <c r="A3425" s="44"/>
      <c r="B3425" s="43"/>
      <c r="C3425" s="43"/>
      <c r="D3425" s="43"/>
    </row>
    <row r="3426" spans="1:4" x14ac:dyDescent="0.25">
      <c r="A3426" s="44"/>
      <c r="B3426" s="43"/>
      <c r="C3426" s="43"/>
      <c r="D3426" s="43"/>
    </row>
    <row r="3427" spans="1:4" x14ac:dyDescent="0.25">
      <c r="A3427" s="44"/>
      <c r="B3427" s="43"/>
      <c r="C3427" s="43"/>
      <c r="D3427" s="43"/>
    </row>
    <row r="3428" spans="1:4" x14ac:dyDescent="0.25">
      <c r="A3428" s="44"/>
      <c r="B3428" s="43"/>
      <c r="C3428" s="43"/>
      <c r="D3428" s="43"/>
    </row>
    <row r="3429" spans="1:4" x14ac:dyDescent="0.25">
      <c r="A3429" s="44"/>
      <c r="B3429" s="43"/>
      <c r="C3429" s="43"/>
      <c r="D3429" s="43"/>
    </row>
    <row r="3430" spans="1:4" x14ac:dyDescent="0.25">
      <c r="A3430" s="44"/>
      <c r="B3430" s="43"/>
      <c r="C3430" s="43"/>
      <c r="D3430" s="43"/>
    </row>
    <row r="3431" spans="1:4" x14ac:dyDescent="0.25">
      <c r="A3431" s="44"/>
      <c r="B3431" s="43"/>
      <c r="C3431" s="43"/>
      <c r="D3431" s="43"/>
    </row>
    <row r="3432" spans="1:4" x14ac:dyDescent="0.25">
      <c r="A3432" s="44"/>
      <c r="B3432" s="43"/>
      <c r="C3432" s="43"/>
      <c r="D3432" s="43"/>
    </row>
    <row r="3433" spans="1:4" x14ac:dyDescent="0.25">
      <c r="A3433" s="44"/>
      <c r="B3433" s="43"/>
      <c r="C3433" s="43"/>
      <c r="D3433" s="43"/>
    </row>
    <row r="3434" spans="1:4" x14ac:dyDescent="0.25">
      <c r="A3434" s="44"/>
      <c r="B3434" s="43"/>
      <c r="C3434" s="43"/>
      <c r="D3434" s="43"/>
    </row>
    <row r="3435" spans="1:4" x14ac:dyDescent="0.25">
      <c r="A3435" s="44"/>
      <c r="B3435" s="43"/>
      <c r="C3435" s="43"/>
      <c r="D3435" s="43"/>
    </row>
    <row r="3436" spans="1:4" x14ac:dyDescent="0.25">
      <c r="A3436" s="44"/>
      <c r="B3436" s="43"/>
      <c r="C3436" s="43"/>
      <c r="D3436" s="43"/>
    </row>
    <row r="3437" spans="1:4" x14ac:dyDescent="0.25">
      <c r="A3437" s="44"/>
      <c r="B3437" s="43"/>
      <c r="C3437" s="43"/>
      <c r="D3437" s="43"/>
    </row>
    <row r="3438" spans="1:4" x14ac:dyDescent="0.25">
      <c r="A3438" s="44"/>
      <c r="B3438" s="43"/>
      <c r="C3438" s="43"/>
      <c r="D3438" s="43"/>
    </row>
    <row r="3439" spans="1:4" x14ac:dyDescent="0.25">
      <c r="A3439" s="44"/>
      <c r="B3439" s="43"/>
      <c r="C3439" s="43"/>
      <c r="D3439" s="43"/>
    </row>
    <row r="3440" spans="1:4" x14ac:dyDescent="0.25">
      <c r="A3440" s="44"/>
      <c r="B3440" s="43"/>
      <c r="C3440" s="43"/>
      <c r="D3440" s="43"/>
    </row>
    <row r="3441" spans="1:4" x14ac:dyDescent="0.25">
      <c r="A3441" s="44"/>
      <c r="B3441" s="43"/>
      <c r="C3441" s="43"/>
      <c r="D3441" s="43"/>
    </row>
    <row r="3442" spans="1:4" x14ac:dyDescent="0.25">
      <c r="A3442" s="44"/>
      <c r="B3442" s="43"/>
      <c r="C3442" s="43"/>
      <c r="D3442" s="43"/>
    </row>
    <row r="3443" spans="1:4" x14ac:dyDescent="0.25">
      <c r="A3443" s="44"/>
      <c r="B3443" s="43"/>
      <c r="C3443" s="43"/>
      <c r="D3443" s="43"/>
    </row>
    <row r="3444" spans="1:4" x14ac:dyDescent="0.25">
      <c r="A3444" s="44"/>
      <c r="B3444" s="43"/>
      <c r="C3444" s="43"/>
      <c r="D3444" s="43"/>
    </row>
    <row r="3445" spans="1:4" x14ac:dyDescent="0.25">
      <c r="A3445" s="44"/>
      <c r="B3445" s="43"/>
      <c r="C3445" s="43"/>
      <c r="D3445" s="43"/>
    </row>
    <row r="3446" spans="1:4" x14ac:dyDescent="0.25">
      <c r="A3446" s="44"/>
      <c r="B3446" s="43"/>
      <c r="C3446" s="43"/>
      <c r="D3446" s="43"/>
    </row>
    <row r="3447" spans="1:4" x14ac:dyDescent="0.25">
      <c r="A3447" s="44"/>
      <c r="B3447" s="43"/>
      <c r="C3447" s="43"/>
      <c r="D3447" s="43"/>
    </row>
    <row r="3448" spans="1:4" x14ac:dyDescent="0.25">
      <c r="A3448" s="44"/>
      <c r="B3448" s="43"/>
      <c r="C3448" s="43"/>
      <c r="D3448" s="43"/>
    </row>
    <row r="3449" spans="1:4" x14ac:dyDescent="0.25">
      <c r="A3449" s="44"/>
      <c r="B3449" s="43"/>
      <c r="C3449" s="43"/>
      <c r="D3449" s="43"/>
    </row>
    <row r="3450" spans="1:4" x14ac:dyDescent="0.25">
      <c r="A3450" s="44"/>
      <c r="B3450" s="43"/>
      <c r="C3450" s="43"/>
      <c r="D3450" s="43"/>
    </row>
    <row r="3451" spans="1:4" x14ac:dyDescent="0.25">
      <c r="A3451" s="44"/>
      <c r="B3451" s="43"/>
      <c r="C3451" s="43"/>
      <c r="D3451" s="43"/>
    </row>
    <row r="3452" spans="1:4" x14ac:dyDescent="0.25">
      <c r="A3452" s="44"/>
      <c r="B3452" s="43"/>
      <c r="C3452" s="43"/>
      <c r="D3452" s="43"/>
    </row>
    <row r="3453" spans="1:4" x14ac:dyDescent="0.25">
      <c r="A3453" s="44"/>
      <c r="B3453" s="43"/>
      <c r="C3453" s="43"/>
      <c r="D3453" s="43"/>
    </row>
    <row r="3454" spans="1:4" x14ac:dyDescent="0.25">
      <c r="A3454" s="44"/>
      <c r="B3454" s="43"/>
      <c r="C3454" s="43"/>
      <c r="D3454" s="43"/>
    </row>
    <row r="3455" spans="1:4" x14ac:dyDescent="0.25">
      <c r="A3455" s="44"/>
      <c r="B3455" s="43"/>
      <c r="C3455" s="43"/>
      <c r="D3455" s="43"/>
    </row>
    <row r="3456" spans="1:4" x14ac:dyDescent="0.25">
      <c r="A3456" s="44"/>
      <c r="B3456" s="43"/>
      <c r="C3456" s="43"/>
      <c r="D3456" s="43"/>
    </row>
    <row r="3457" spans="1:4" x14ac:dyDescent="0.25">
      <c r="A3457" s="44"/>
      <c r="B3457" s="43"/>
      <c r="C3457" s="43"/>
      <c r="D3457" s="43"/>
    </row>
    <row r="3458" spans="1:4" x14ac:dyDescent="0.25">
      <c r="A3458" s="44"/>
      <c r="B3458" s="43"/>
      <c r="C3458" s="43"/>
      <c r="D3458" s="43"/>
    </row>
    <row r="3459" spans="1:4" x14ac:dyDescent="0.25">
      <c r="A3459" s="44"/>
      <c r="B3459" s="43"/>
      <c r="C3459" s="43"/>
      <c r="D3459" s="43"/>
    </row>
    <row r="3460" spans="1:4" x14ac:dyDescent="0.25">
      <c r="A3460" s="44"/>
      <c r="B3460" s="43"/>
      <c r="C3460" s="43"/>
      <c r="D3460" s="43"/>
    </row>
    <row r="3461" spans="1:4" x14ac:dyDescent="0.25">
      <c r="A3461" s="44"/>
      <c r="B3461" s="43"/>
      <c r="C3461" s="43"/>
      <c r="D3461" s="43"/>
    </row>
    <row r="3462" spans="1:4" x14ac:dyDescent="0.25">
      <c r="A3462" s="44"/>
      <c r="B3462" s="43"/>
      <c r="C3462" s="43"/>
      <c r="D3462" s="43"/>
    </row>
    <row r="3463" spans="1:4" x14ac:dyDescent="0.25">
      <c r="A3463" s="44"/>
      <c r="B3463" s="43"/>
      <c r="C3463" s="43"/>
      <c r="D3463" s="43"/>
    </row>
    <row r="3464" spans="1:4" x14ac:dyDescent="0.25">
      <c r="A3464" s="44"/>
      <c r="B3464" s="43"/>
      <c r="C3464" s="43"/>
      <c r="D3464" s="43"/>
    </row>
    <row r="3465" spans="1:4" x14ac:dyDescent="0.25">
      <c r="A3465" s="44"/>
      <c r="B3465" s="43"/>
      <c r="C3465" s="43"/>
      <c r="D3465" s="43"/>
    </row>
    <row r="3466" spans="1:4" x14ac:dyDescent="0.25">
      <c r="A3466" s="44"/>
      <c r="B3466" s="43"/>
      <c r="C3466" s="43"/>
      <c r="D3466" s="43"/>
    </row>
    <row r="3467" spans="1:4" x14ac:dyDescent="0.25">
      <c r="A3467" s="44"/>
      <c r="B3467" s="43"/>
      <c r="C3467" s="43"/>
      <c r="D3467" s="43"/>
    </row>
    <row r="3468" spans="1:4" x14ac:dyDescent="0.25">
      <c r="A3468" s="44"/>
      <c r="B3468" s="43"/>
      <c r="C3468" s="43"/>
      <c r="D3468" s="43"/>
    </row>
    <row r="3469" spans="1:4" x14ac:dyDescent="0.25">
      <c r="A3469" s="44"/>
      <c r="B3469" s="43"/>
      <c r="C3469" s="43"/>
      <c r="D3469" s="43"/>
    </row>
    <row r="3470" spans="1:4" x14ac:dyDescent="0.25">
      <c r="A3470" s="44"/>
      <c r="B3470" s="43"/>
      <c r="C3470" s="43"/>
      <c r="D3470" s="43"/>
    </row>
    <row r="3471" spans="1:4" x14ac:dyDescent="0.25">
      <c r="A3471" s="44"/>
      <c r="B3471" s="43"/>
      <c r="C3471" s="43"/>
      <c r="D3471" s="43"/>
    </row>
    <row r="3472" spans="1:4" x14ac:dyDescent="0.25">
      <c r="A3472" s="44"/>
      <c r="B3472" s="43"/>
      <c r="C3472" s="43"/>
      <c r="D3472" s="43"/>
    </row>
    <row r="3473" spans="1:4" x14ac:dyDescent="0.25">
      <c r="A3473" s="44"/>
      <c r="B3473" s="43"/>
      <c r="C3473" s="43"/>
      <c r="D3473" s="43"/>
    </row>
    <row r="3474" spans="1:4" x14ac:dyDescent="0.25">
      <c r="A3474" s="44"/>
      <c r="B3474" s="43"/>
      <c r="C3474" s="43"/>
      <c r="D3474" s="43"/>
    </row>
    <row r="3475" spans="1:4" x14ac:dyDescent="0.25">
      <c r="A3475" s="44"/>
      <c r="B3475" s="43"/>
      <c r="C3475" s="43"/>
      <c r="D3475" s="43"/>
    </row>
    <row r="3476" spans="1:4" x14ac:dyDescent="0.25">
      <c r="A3476" s="44"/>
      <c r="B3476" s="43"/>
      <c r="C3476" s="43"/>
      <c r="D3476" s="43"/>
    </row>
    <row r="3477" spans="1:4" x14ac:dyDescent="0.25">
      <c r="A3477" s="44"/>
      <c r="B3477" s="43"/>
      <c r="C3477" s="43"/>
      <c r="D3477" s="43"/>
    </row>
    <row r="3478" spans="1:4" x14ac:dyDescent="0.25">
      <c r="A3478" s="44"/>
      <c r="B3478" s="43"/>
      <c r="C3478" s="43"/>
      <c r="D3478" s="43"/>
    </row>
    <row r="3479" spans="1:4" x14ac:dyDescent="0.25">
      <c r="A3479" s="44"/>
      <c r="B3479" s="43"/>
      <c r="C3479" s="43"/>
      <c r="D3479" s="43"/>
    </row>
    <row r="3480" spans="1:4" x14ac:dyDescent="0.25">
      <c r="A3480" s="44"/>
      <c r="B3480" s="43"/>
      <c r="C3480" s="43"/>
      <c r="D3480" s="43"/>
    </row>
    <row r="3481" spans="1:4" x14ac:dyDescent="0.25">
      <c r="A3481" s="44"/>
      <c r="B3481" s="43"/>
      <c r="C3481" s="43"/>
      <c r="D3481" s="43"/>
    </row>
    <row r="3482" spans="1:4" x14ac:dyDescent="0.25">
      <c r="A3482" s="44"/>
      <c r="B3482" s="43"/>
      <c r="C3482" s="43"/>
      <c r="D3482" s="43"/>
    </row>
    <row r="3483" spans="1:4" x14ac:dyDescent="0.25">
      <c r="A3483" s="44"/>
      <c r="B3483" s="43"/>
      <c r="C3483" s="43"/>
      <c r="D3483" s="43"/>
    </row>
    <row r="3484" spans="1:4" x14ac:dyDescent="0.25">
      <c r="A3484" s="44"/>
      <c r="B3484" s="43"/>
      <c r="C3484" s="43"/>
      <c r="D3484" s="43"/>
    </row>
    <row r="3485" spans="1:4" x14ac:dyDescent="0.25">
      <c r="A3485" s="44"/>
      <c r="B3485" s="43"/>
      <c r="C3485" s="43"/>
      <c r="D3485" s="43"/>
    </row>
    <row r="3486" spans="1:4" x14ac:dyDescent="0.25">
      <c r="A3486" s="44"/>
      <c r="B3486" s="43"/>
      <c r="C3486" s="43"/>
      <c r="D3486" s="43"/>
    </row>
    <row r="3487" spans="1:4" x14ac:dyDescent="0.25">
      <c r="A3487" s="44"/>
      <c r="B3487" s="43"/>
      <c r="C3487" s="43"/>
      <c r="D3487" s="43"/>
    </row>
    <row r="3488" spans="1:4" x14ac:dyDescent="0.25">
      <c r="A3488" s="44"/>
      <c r="B3488" s="43"/>
      <c r="C3488" s="43"/>
      <c r="D3488" s="43"/>
    </row>
    <row r="3489" spans="1:4" x14ac:dyDescent="0.25">
      <c r="A3489" s="44"/>
      <c r="B3489" s="43"/>
      <c r="C3489" s="43"/>
      <c r="D3489" s="43"/>
    </row>
    <row r="3490" spans="1:4" x14ac:dyDescent="0.25">
      <c r="A3490" s="44"/>
      <c r="B3490" s="43"/>
      <c r="C3490" s="43"/>
      <c r="D3490" s="43"/>
    </row>
    <row r="3491" spans="1:4" x14ac:dyDescent="0.25">
      <c r="A3491" s="44"/>
      <c r="B3491" s="43"/>
      <c r="C3491" s="43"/>
      <c r="D3491" s="43"/>
    </row>
    <row r="3492" spans="1:4" x14ac:dyDescent="0.25">
      <c r="A3492" s="44"/>
      <c r="B3492" s="43"/>
      <c r="C3492" s="43"/>
      <c r="D3492" s="43"/>
    </row>
    <row r="3493" spans="1:4" x14ac:dyDescent="0.25">
      <c r="A3493" s="44"/>
      <c r="B3493" s="43"/>
      <c r="C3493" s="43"/>
      <c r="D3493" s="43"/>
    </row>
    <row r="3494" spans="1:4" x14ac:dyDescent="0.25">
      <c r="A3494" s="44"/>
      <c r="B3494" s="43"/>
      <c r="C3494" s="43"/>
      <c r="D3494" s="43"/>
    </row>
    <row r="3495" spans="1:4" x14ac:dyDescent="0.25">
      <c r="A3495" s="44"/>
      <c r="B3495" s="43"/>
      <c r="C3495" s="43"/>
      <c r="D3495" s="43"/>
    </row>
    <row r="3496" spans="1:4" x14ac:dyDescent="0.25">
      <c r="A3496" s="44"/>
      <c r="B3496" s="43"/>
      <c r="C3496" s="43"/>
      <c r="D3496" s="43"/>
    </row>
    <row r="3497" spans="1:4" x14ac:dyDescent="0.25">
      <c r="A3497" s="44"/>
      <c r="B3497" s="43"/>
      <c r="C3497" s="43"/>
      <c r="D3497" s="43"/>
    </row>
    <row r="3498" spans="1:4" x14ac:dyDescent="0.25">
      <c r="A3498" s="44"/>
      <c r="B3498" s="43"/>
      <c r="C3498" s="43"/>
      <c r="D3498" s="43"/>
    </row>
    <row r="3499" spans="1:4" x14ac:dyDescent="0.25">
      <c r="A3499" s="44"/>
      <c r="B3499" s="43"/>
      <c r="C3499" s="43"/>
      <c r="D3499" s="43"/>
    </row>
    <row r="3500" spans="1:4" x14ac:dyDescent="0.25">
      <c r="A3500" s="44"/>
      <c r="B3500" s="43"/>
      <c r="C3500" s="43"/>
      <c r="D3500" s="43"/>
    </row>
    <row r="3501" spans="1:4" x14ac:dyDescent="0.25">
      <c r="A3501" s="44"/>
      <c r="B3501" s="43"/>
      <c r="C3501" s="43"/>
      <c r="D3501" s="43"/>
    </row>
    <row r="3502" spans="1:4" x14ac:dyDescent="0.25">
      <c r="A3502" s="44"/>
      <c r="B3502" s="43"/>
      <c r="C3502" s="43"/>
      <c r="D3502" s="43"/>
    </row>
    <row r="3503" spans="1:4" x14ac:dyDescent="0.25">
      <c r="A3503" s="44"/>
      <c r="B3503" s="43"/>
      <c r="C3503" s="43"/>
      <c r="D3503" s="43"/>
    </row>
    <row r="3504" spans="1:4" x14ac:dyDescent="0.25">
      <c r="A3504" s="44"/>
      <c r="B3504" s="43"/>
      <c r="C3504" s="43"/>
      <c r="D3504" s="43"/>
    </row>
    <row r="3505" spans="1:4" x14ac:dyDescent="0.25">
      <c r="A3505" s="44"/>
      <c r="B3505" s="43"/>
      <c r="C3505" s="43"/>
      <c r="D3505" s="43"/>
    </row>
    <row r="3506" spans="1:4" x14ac:dyDescent="0.25">
      <c r="A3506" s="44"/>
      <c r="B3506" s="43"/>
      <c r="C3506" s="43"/>
      <c r="D3506" s="43"/>
    </row>
    <row r="3507" spans="1:4" x14ac:dyDescent="0.25">
      <c r="A3507" s="44"/>
      <c r="B3507" s="43"/>
      <c r="C3507" s="43"/>
      <c r="D3507" s="43"/>
    </row>
    <row r="3508" spans="1:4" x14ac:dyDescent="0.25">
      <c r="A3508" s="44"/>
      <c r="B3508" s="43"/>
      <c r="C3508" s="43"/>
      <c r="D3508" s="43"/>
    </row>
    <row r="3509" spans="1:4" x14ac:dyDescent="0.25">
      <c r="A3509" s="44"/>
      <c r="B3509" s="43"/>
      <c r="C3509" s="43"/>
      <c r="D3509" s="43"/>
    </row>
    <row r="3510" spans="1:4" x14ac:dyDescent="0.25">
      <c r="A3510" s="44"/>
      <c r="B3510" s="43"/>
      <c r="C3510" s="43"/>
      <c r="D3510" s="43"/>
    </row>
    <row r="3511" spans="1:4" x14ac:dyDescent="0.25">
      <c r="A3511" s="44"/>
      <c r="B3511" s="43"/>
      <c r="C3511" s="43"/>
      <c r="D3511" s="43"/>
    </row>
    <row r="3512" spans="1:4" x14ac:dyDescent="0.25">
      <c r="A3512" s="44"/>
      <c r="B3512" s="43"/>
      <c r="C3512" s="43"/>
      <c r="D3512" s="43"/>
    </row>
    <row r="3513" spans="1:4" x14ac:dyDescent="0.25">
      <c r="A3513" s="44"/>
      <c r="B3513" s="43"/>
      <c r="C3513" s="43"/>
      <c r="D3513" s="43"/>
    </row>
    <row r="3514" spans="1:4" x14ac:dyDescent="0.25">
      <c r="A3514" s="44"/>
      <c r="B3514" s="43"/>
      <c r="C3514" s="43"/>
      <c r="D3514" s="43"/>
    </row>
    <row r="3515" spans="1:4" x14ac:dyDescent="0.25">
      <c r="A3515" s="44"/>
      <c r="B3515" s="43"/>
      <c r="C3515" s="43"/>
      <c r="D3515" s="43"/>
    </row>
    <row r="3516" spans="1:4" x14ac:dyDescent="0.25">
      <c r="A3516" s="44"/>
      <c r="B3516" s="43"/>
      <c r="C3516" s="43"/>
      <c r="D3516" s="43"/>
    </row>
    <row r="3517" spans="1:4" x14ac:dyDescent="0.25">
      <c r="A3517" s="44"/>
      <c r="B3517" s="43"/>
      <c r="C3517" s="43"/>
      <c r="D3517" s="43"/>
    </row>
    <row r="3518" spans="1:4" x14ac:dyDescent="0.25">
      <c r="A3518" s="44"/>
      <c r="B3518" s="43"/>
      <c r="C3518" s="43"/>
      <c r="D3518" s="43"/>
    </row>
    <row r="3519" spans="1:4" x14ac:dyDescent="0.25">
      <c r="A3519" s="44"/>
      <c r="B3519" s="43"/>
      <c r="C3519" s="43"/>
      <c r="D3519" s="43"/>
    </row>
    <row r="3520" spans="1:4" x14ac:dyDescent="0.25">
      <c r="A3520" s="44"/>
      <c r="B3520" s="43"/>
      <c r="C3520" s="43"/>
      <c r="D3520" s="43"/>
    </row>
    <row r="3521" spans="1:4" x14ac:dyDescent="0.25">
      <c r="A3521" s="44"/>
      <c r="B3521" s="43"/>
      <c r="C3521" s="43"/>
      <c r="D3521" s="43"/>
    </row>
    <row r="3522" spans="1:4" x14ac:dyDescent="0.25">
      <c r="A3522" s="44"/>
      <c r="B3522" s="43"/>
      <c r="C3522" s="43"/>
      <c r="D3522" s="43"/>
    </row>
    <row r="3523" spans="1:4" x14ac:dyDescent="0.25">
      <c r="A3523" s="44"/>
      <c r="B3523" s="43"/>
      <c r="C3523" s="43"/>
      <c r="D3523" s="43"/>
    </row>
    <row r="3524" spans="1:4" x14ac:dyDescent="0.25">
      <c r="A3524" s="44"/>
      <c r="B3524" s="43"/>
      <c r="C3524" s="43"/>
      <c r="D3524" s="43"/>
    </row>
    <row r="3525" spans="1:4" x14ac:dyDescent="0.25">
      <c r="A3525" s="44"/>
      <c r="B3525" s="43"/>
      <c r="C3525" s="43"/>
      <c r="D3525" s="43"/>
    </row>
    <row r="3526" spans="1:4" x14ac:dyDescent="0.25">
      <c r="A3526" s="44"/>
      <c r="B3526" s="43"/>
      <c r="C3526" s="43"/>
      <c r="D3526" s="43"/>
    </row>
    <row r="3527" spans="1:4" x14ac:dyDescent="0.25">
      <c r="A3527" s="44"/>
      <c r="B3527" s="43"/>
      <c r="C3527" s="43"/>
      <c r="D3527" s="43"/>
    </row>
    <row r="3528" spans="1:4" x14ac:dyDescent="0.25">
      <c r="A3528" s="44"/>
      <c r="B3528" s="43"/>
      <c r="C3528" s="43"/>
      <c r="D3528" s="43"/>
    </row>
    <row r="3529" spans="1:4" x14ac:dyDescent="0.25">
      <c r="A3529" s="44"/>
      <c r="B3529" s="43"/>
      <c r="C3529" s="43"/>
      <c r="D3529" s="43"/>
    </row>
    <row r="3530" spans="1:4" x14ac:dyDescent="0.25">
      <c r="A3530" s="44"/>
      <c r="B3530" s="43"/>
      <c r="C3530" s="43"/>
      <c r="D3530" s="43"/>
    </row>
    <row r="3531" spans="1:4" x14ac:dyDescent="0.25">
      <c r="A3531" s="44"/>
      <c r="B3531" s="43"/>
      <c r="C3531" s="43"/>
      <c r="D3531" s="43"/>
    </row>
    <row r="3532" spans="1:4" x14ac:dyDescent="0.25">
      <c r="A3532" s="44"/>
      <c r="B3532" s="43"/>
      <c r="C3532" s="43"/>
      <c r="D3532" s="43"/>
    </row>
    <row r="3533" spans="1:4" x14ac:dyDescent="0.25">
      <c r="A3533" s="44"/>
      <c r="B3533" s="43"/>
      <c r="C3533" s="43"/>
      <c r="D3533" s="43"/>
    </row>
    <row r="3534" spans="1:4" x14ac:dyDescent="0.25">
      <c r="A3534" s="44"/>
      <c r="B3534" s="43"/>
      <c r="C3534" s="43"/>
      <c r="D3534" s="43"/>
    </row>
    <row r="3535" spans="1:4" x14ac:dyDescent="0.25">
      <c r="A3535" s="44"/>
      <c r="B3535" s="43"/>
      <c r="C3535" s="43"/>
      <c r="D3535" s="43"/>
    </row>
    <row r="3536" spans="1:4" x14ac:dyDescent="0.25">
      <c r="A3536" s="44"/>
      <c r="B3536" s="43"/>
      <c r="C3536" s="43"/>
      <c r="D3536" s="43"/>
    </row>
    <row r="3537" spans="1:4" x14ac:dyDescent="0.25">
      <c r="A3537" s="44"/>
      <c r="B3537" s="43"/>
      <c r="C3537" s="43"/>
      <c r="D3537" s="43"/>
    </row>
    <row r="3538" spans="1:4" x14ac:dyDescent="0.25">
      <c r="A3538" s="44"/>
      <c r="B3538" s="43"/>
      <c r="C3538" s="43"/>
      <c r="D3538" s="43"/>
    </row>
    <row r="3539" spans="1:4" x14ac:dyDescent="0.25">
      <c r="A3539" s="44"/>
      <c r="B3539" s="43"/>
      <c r="C3539" s="43"/>
      <c r="D3539" s="43"/>
    </row>
    <row r="3540" spans="1:4" x14ac:dyDescent="0.25">
      <c r="A3540" s="44"/>
      <c r="B3540" s="43"/>
      <c r="C3540" s="43"/>
      <c r="D3540" s="43"/>
    </row>
    <row r="3541" spans="1:4" x14ac:dyDescent="0.25">
      <c r="A3541" s="44"/>
      <c r="B3541" s="43"/>
      <c r="C3541" s="43"/>
      <c r="D3541" s="43"/>
    </row>
    <row r="3542" spans="1:4" x14ac:dyDescent="0.25">
      <c r="A3542" s="44"/>
      <c r="B3542" s="43"/>
      <c r="C3542" s="43"/>
      <c r="D3542" s="43"/>
    </row>
    <row r="3543" spans="1:4" x14ac:dyDescent="0.25">
      <c r="A3543" s="44"/>
      <c r="B3543" s="43"/>
      <c r="C3543" s="43"/>
      <c r="D3543" s="43"/>
    </row>
    <row r="3544" spans="1:4" x14ac:dyDescent="0.25">
      <c r="A3544" s="44"/>
      <c r="B3544" s="43"/>
      <c r="C3544" s="43"/>
      <c r="D3544" s="43"/>
    </row>
    <row r="3545" spans="1:4" x14ac:dyDescent="0.25">
      <c r="A3545" s="44"/>
      <c r="B3545" s="43"/>
      <c r="C3545" s="43"/>
      <c r="D3545" s="43"/>
    </row>
    <row r="3546" spans="1:4" x14ac:dyDescent="0.25">
      <c r="A3546" s="44"/>
      <c r="B3546" s="43"/>
      <c r="C3546" s="43"/>
      <c r="D3546" s="43"/>
    </row>
    <row r="3547" spans="1:4" x14ac:dyDescent="0.25">
      <c r="A3547" s="44"/>
      <c r="B3547" s="43"/>
      <c r="C3547" s="43"/>
      <c r="D3547" s="43"/>
    </row>
    <row r="3548" spans="1:4" x14ac:dyDescent="0.25">
      <c r="A3548" s="44"/>
      <c r="B3548" s="43"/>
      <c r="C3548" s="43"/>
      <c r="D3548" s="43"/>
    </row>
    <row r="3549" spans="1:4" x14ac:dyDescent="0.25">
      <c r="A3549" s="44"/>
      <c r="B3549" s="43"/>
      <c r="C3549" s="43"/>
      <c r="D3549" s="43"/>
    </row>
    <row r="3550" spans="1:4" x14ac:dyDescent="0.25">
      <c r="A3550" s="44"/>
      <c r="B3550" s="43"/>
      <c r="C3550" s="43"/>
      <c r="D3550" s="43"/>
    </row>
    <row r="3551" spans="1:4" x14ac:dyDescent="0.25">
      <c r="A3551" s="44"/>
      <c r="B3551" s="43"/>
      <c r="C3551" s="43"/>
      <c r="D3551" s="43"/>
    </row>
    <row r="3552" spans="1:4" x14ac:dyDescent="0.25">
      <c r="A3552" s="44"/>
      <c r="B3552" s="43"/>
      <c r="C3552" s="43"/>
      <c r="D3552" s="43"/>
    </row>
    <row r="3553" spans="1:4" x14ac:dyDescent="0.25">
      <c r="A3553" s="44"/>
      <c r="B3553" s="43"/>
      <c r="C3553" s="43"/>
      <c r="D3553" s="43"/>
    </row>
    <row r="3554" spans="1:4" x14ac:dyDescent="0.25">
      <c r="A3554" s="44"/>
      <c r="B3554" s="43"/>
      <c r="C3554" s="43"/>
      <c r="D3554" s="43"/>
    </row>
    <row r="3555" spans="1:4" x14ac:dyDescent="0.25">
      <c r="A3555" s="44"/>
      <c r="B3555" s="43"/>
      <c r="C3555" s="43"/>
      <c r="D3555" s="43"/>
    </row>
    <row r="3556" spans="1:4" x14ac:dyDescent="0.25">
      <c r="A3556" s="44"/>
      <c r="B3556" s="43"/>
      <c r="C3556" s="43"/>
      <c r="D3556" s="43"/>
    </row>
    <row r="3557" spans="1:4" x14ac:dyDescent="0.25">
      <c r="A3557" s="44"/>
      <c r="B3557" s="43"/>
      <c r="C3557" s="43"/>
      <c r="D3557" s="43"/>
    </row>
    <row r="3558" spans="1:4" x14ac:dyDescent="0.25">
      <c r="A3558" s="44"/>
      <c r="B3558" s="43"/>
      <c r="C3558" s="43"/>
      <c r="D3558" s="43"/>
    </row>
    <row r="3559" spans="1:4" x14ac:dyDescent="0.25">
      <c r="A3559" s="44"/>
      <c r="B3559" s="43"/>
      <c r="C3559" s="43"/>
      <c r="D3559" s="43"/>
    </row>
    <row r="3560" spans="1:4" x14ac:dyDescent="0.25">
      <c r="A3560" s="44"/>
      <c r="B3560" s="43"/>
      <c r="C3560" s="43"/>
      <c r="D3560" s="43"/>
    </row>
    <row r="3561" spans="1:4" x14ac:dyDescent="0.25">
      <c r="A3561" s="44"/>
      <c r="B3561" s="43"/>
      <c r="C3561" s="43"/>
      <c r="D3561" s="43"/>
    </row>
    <row r="3562" spans="1:4" x14ac:dyDescent="0.25">
      <c r="A3562" s="44"/>
      <c r="B3562" s="43"/>
      <c r="C3562" s="43"/>
      <c r="D3562" s="43"/>
    </row>
    <row r="3563" spans="1:4" x14ac:dyDescent="0.25">
      <c r="A3563" s="44"/>
      <c r="B3563" s="43"/>
      <c r="C3563" s="43"/>
      <c r="D3563" s="43"/>
    </row>
    <row r="3564" spans="1:4" x14ac:dyDescent="0.25">
      <c r="A3564" s="44"/>
      <c r="B3564" s="43"/>
      <c r="C3564" s="43"/>
      <c r="D3564" s="43"/>
    </row>
    <row r="3565" spans="1:4" x14ac:dyDescent="0.25">
      <c r="A3565" s="44"/>
      <c r="B3565" s="43"/>
      <c r="C3565" s="43"/>
      <c r="D3565" s="43"/>
    </row>
    <row r="3566" spans="1:4" x14ac:dyDescent="0.25">
      <c r="A3566" s="44"/>
      <c r="B3566" s="43"/>
      <c r="C3566" s="43"/>
      <c r="D3566" s="43"/>
    </row>
    <row r="3567" spans="1:4" x14ac:dyDescent="0.25">
      <c r="A3567" s="44"/>
      <c r="B3567" s="43"/>
      <c r="C3567" s="43"/>
      <c r="D3567" s="43"/>
    </row>
    <row r="3568" spans="1:4" x14ac:dyDescent="0.25">
      <c r="A3568" s="44"/>
      <c r="B3568" s="43"/>
      <c r="C3568" s="43"/>
      <c r="D3568" s="43"/>
    </row>
    <row r="3569" spans="1:4" x14ac:dyDescent="0.25">
      <c r="A3569" s="44"/>
      <c r="B3569" s="43"/>
      <c r="C3569" s="43"/>
      <c r="D3569" s="43"/>
    </row>
    <row r="3570" spans="1:4" x14ac:dyDescent="0.25">
      <c r="A3570" s="44"/>
      <c r="B3570" s="43"/>
      <c r="C3570" s="43"/>
      <c r="D3570" s="43"/>
    </row>
    <row r="3571" spans="1:4" x14ac:dyDescent="0.25">
      <c r="A3571" s="44"/>
      <c r="B3571" s="43"/>
      <c r="C3571" s="43"/>
      <c r="D3571" s="43"/>
    </row>
    <row r="3572" spans="1:4" x14ac:dyDescent="0.25">
      <c r="A3572" s="44"/>
      <c r="B3572" s="43"/>
      <c r="C3572" s="43"/>
      <c r="D3572" s="43"/>
    </row>
    <row r="3573" spans="1:4" x14ac:dyDescent="0.25">
      <c r="A3573" s="44"/>
      <c r="B3573" s="43"/>
      <c r="C3573" s="43"/>
      <c r="D3573" s="43"/>
    </row>
    <row r="3574" spans="1:4" x14ac:dyDescent="0.25">
      <c r="A3574" s="44"/>
      <c r="B3574" s="43"/>
      <c r="C3574" s="43"/>
      <c r="D3574" s="43"/>
    </row>
    <row r="3575" spans="1:4" x14ac:dyDescent="0.25">
      <c r="A3575" s="44"/>
      <c r="B3575" s="43"/>
      <c r="C3575" s="43"/>
      <c r="D3575" s="43"/>
    </row>
    <row r="3576" spans="1:4" x14ac:dyDescent="0.25">
      <c r="A3576" s="44"/>
      <c r="B3576" s="43"/>
      <c r="C3576" s="43"/>
      <c r="D3576" s="43"/>
    </row>
    <row r="3577" spans="1:4" x14ac:dyDescent="0.25">
      <c r="A3577" s="44"/>
      <c r="B3577" s="43"/>
      <c r="C3577" s="43"/>
      <c r="D3577" s="43"/>
    </row>
    <row r="3578" spans="1:4" x14ac:dyDescent="0.25">
      <c r="A3578" s="44"/>
      <c r="B3578" s="43"/>
      <c r="C3578" s="43"/>
      <c r="D3578" s="43"/>
    </row>
    <row r="3579" spans="1:4" x14ac:dyDescent="0.25">
      <c r="A3579" s="44"/>
      <c r="B3579" s="43"/>
      <c r="C3579" s="43"/>
      <c r="D3579" s="43"/>
    </row>
    <row r="3580" spans="1:4" x14ac:dyDescent="0.25">
      <c r="A3580" s="44"/>
      <c r="B3580" s="43"/>
      <c r="C3580" s="43"/>
      <c r="D3580" s="43"/>
    </row>
    <row r="3581" spans="1:4" x14ac:dyDescent="0.25">
      <c r="A3581" s="44"/>
      <c r="B3581" s="43"/>
      <c r="C3581" s="43"/>
      <c r="D3581" s="43"/>
    </row>
    <row r="3582" spans="1:4" x14ac:dyDescent="0.25">
      <c r="A3582" s="44"/>
      <c r="B3582" s="43"/>
      <c r="C3582" s="43"/>
      <c r="D3582" s="43"/>
    </row>
    <row r="3583" spans="1:4" x14ac:dyDescent="0.25">
      <c r="A3583" s="44"/>
      <c r="B3583" s="43"/>
      <c r="C3583" s="43"/>
      <c r="D3583" s="43"/>
    </row>
    <row r="3584" spans="1:4" x14ac:dyDescent="0.25">
      <c r="A3584" s="44"/>
      <c r="B3584" s="43"/>
      <c r="C3584" s="43"/>
      <c r="D3584" s="43"/>
    </row>
    <row r="3585" spans="1:4" x14ac:dyDescent="0.25">
      <c r="A3585" s="44"/>
      <c r="B3585" s="43"/>
      <c r="C3585" s="43"/>
      <c r="D3585" s="43"/>
    </row>
    <row r="3586" spans="1:4" x14ac:dyDescent="0.25">
      <c r="A3586" s="44"/>
      <c r="B3586" s="43"/>
      <c r="C3586" s="43"/>
      <c r="D3586" s="43"/>
    </row>
    <row r="3587" spans="1:4" x14ac:dyDescent="0.25">
      <c r="A3587" s="44"/>
      <c r="B3587" s="43"/>
      <c r="C3587" s="43"/>
      <c r="D3587" s="43"/>
    </row>
    <row r="3588" spans="1:4" x14ac:dyDescent="0.25">
      <c r="A3588" s="44"/>
      <c r="B3588" s="43"/>
      <c r="C3588" s="43"/>
      <c r="D3588" s="43"/>
    </row>
    <row r="3589" spans="1:4" x14ac:dyDescent="0.25">
      <c r="A3589" s="44"/>
      <c r="B3589" s="43"/>
      <c r="C3589" s="43"/>
      <c r="D3589" s="43"/>
    </row>
    <row r="3590" spans="1:4" x14ac:dyDescent="0.25">
      <c r="A3590" s="44"/>
      <c r="B3590" s="43"/>
      <c r="C3590" s="43"/>
      <c r="D3590" s="43"/>
    </row>
    <row r="3591" spans="1:4" x14ac:dyDescent="0.25">
      <c r="A3591" s="44"/>
      <c r="B3591" s="43"/>
      <c r="C3591" s="43"/>
      <c r="D3591" s="43"/>
    </row>
    <row r="3592" spans="1:4" x14ac:dyDescent="0.25">
      <c r="A3592" s="44"/>
      <c r="B3592" s="43"/>
      <c r="C3592" s="43"/>
      <c r="D3592" s="43"/>
    </row>
    <row r="3593" spans="1:4" x14ac:dyDescent="0.25">
      <c r="A3593" s="44"/>
      <c r="B3593" s="43"/>
      <c r="C3593" s="43"/>
      <c r="D3593" s="43"/>
    </row>
    <row r="3594" spans="1:4" x14ac:dyDescent="0.25">
      <c r="A3594" s="44"/>
      <c r="B3594" s="43"/>
      <c r="C3594" s="43"/>
      <c r="D3594" s="43"/>
    </row>
    <row r="3595" spans="1:4" x14ac:dyDescent="0.25">
      <c r="A3595" s="44"/>
      <c r="B3595" s="43"/>
      <c r="C3595" s="43"/>
      <c r="D3595" s="43"/>
    </row>
    <row r="3596" spans="1:4" x14ac:dyDescent="0.25">
      <c r="A3596" s="44"/>
      <c r="B3596" s="43"/>
      <c r="C3596" s="43"/>
      <c r="D3596" s="43"/>
    </row>
    <row r="3597" spans="1:4" x14ac:dyDescent="0.25">
      <c r="A3597" s="44"/>
      <c r="B3597" s="43"/>
      <c r="C3597" s="43"/>
      <c r="D3597" s="43"/>
    </row>
    <row r="3598" spans="1:4" x14ac:dyDescent="0.25">
      <c r="A3598" s="44"/>
      <c r="B3598" s="43"/>
      <c r="C3598" s="43"/>
      <c r="D3598" s="43"/>
    </row>
    <row r="3599" spans="1:4" x14ac:dyDescent="0.25">
      <c r="A3599" s="44"/>
      <c r="B3599" s="43"/>
      <c r="C3599" s="43"/>
      <c r="D3599" s="43"/>
    </row>
    <row r="3600" spans="1:4" x14ac:dyDescent="0.25">
      <c r="A3600" s="44"/>
      <c r="B3600" s="43"/>
      <c r="C3600" s="43"/>
      <c r="D3600" s="43"/>
    </row>
    <row r="3601" spans="1:4" x14ac:dyDescent="0.25">
      <c r="A3601" s="44"/>
      <c r="B3601" s="43"/>
      <c r="C3601" s="43"/>
      <c r="D3601" s="43"/>
    </row>
    <row r="3602" spans="1:4" x14ac:dyDescent="0.25">
      <c r="A3602" s="44"/>
      <c r="B3602" s="43"/>
      <c r="C3602" s="43"/>
      <c r="D3602" s="43"/>
    </row>
    <row r="3603" spans="1:4" x14ac:dyDescent="0.25">
      <c r="A3603" s="44"/>
      <c r="B3603" s="43"/>
      <c r="C3603" s="43"/>
      <c r="D3603" s="43"/>
    </row>
    <row r="3604" spans="1:4" x14ac:dyDescent="0.25">
      <c r="A3604" s="44"/>
      <c r="B3604" s="43"/>
      <c r="C3604" s="43"/>
      <c r="D3604" s="43"/>
    </row>
    <row r="3605" spans="1:4" x14ac:dyDescent="0.25">
      <c r="A3605" s="44"/>
      <c r="B3605" s="43"/>
      <c r="C3605" s="43"/>
      <c r="D3605" s="43"/>
    </row>
    <row r="3606" spans="1:4" x14ac:dyDescent="0.25">
      <c r="A3606" s="44"/>
      <c r="B3606" s="43"/>
      <c r="C3606" s="43"/>
      <c r="D3606" s="43"/>
    </row>
    <row r="3607" spans="1:4" x14ac:dyDescent="0.25">
      <c r="A3607" s="44"/>
      <c r="B3607" s="43"/>
      <c r="C3607" s="43"/>
      <c r="D3607" s="43"/>
    </row>
    <row r="3608" spans="1:4" x14ac:dyDescent="0.25">
      <c r="A3608" s="44"/>
      <c r="B3608" s="43"/>
      <c r="C3608" s="43"/>
      <c r="D3608" s="43"/>
    </row>
    <row r="3609" spans="1:4" x14ac:dyDescent="0.25">
      <c r="A3609" s="44"/>
      <c r="B3609" s="43"/>
      <c r="C3609" s="43"/>
      <c r="D3609" s="43"/>
    </row>
    <row r="3610" spans="1:4" x14ac:dyDescent="0.25">
      <c r="A3610" s="44"/>
      <c r="B3610" s="43"/>
      <c r="C3610" s="43"/>
      <c r="D3610" s="43"/>
    </row>
    <row r="3611" spans="1:4" x14ac:dyDescent="0.25">
      <c r="A3611" s="44"/>
      <c r="B3611" s="43"/>
      <c r="C3611" s="43"/>
      <c r="D3611" s="43"/>
    </row>
    <row r="3612" spans="1:4" x14ac:dyDescent="0.25">
      <c r="A3612" s="44"/>
      <c r="B3612" s="43"/>
      <c r="C3612" s="43"/>
      <c r="D3612" s="43"/>
    </row>
    <row r="3613" spans="1:4" x14ac:dyDescent="0.25">
      <c r="A3613" s="44"/>
      <c r="B3613" s="43"/>
      <c r="C3613" s="43"/>
      <c r="D3613" s="43"/>
    </row>
    <row r="3614" spans="1:4" x14ac:dyDescent="0.25">
      <c r="A3614" s="44"/>
      <c r="B3614" s="43"/>
      <c r="C3614" s="43"/>
      <c r="D3614" s="43"/>
    </row>
    <row r="3615" spans="1:4" x14ac:dyDescent="0.25">
      <c r="A3615" s="44"/>
      <c r="B3615" s="43"/>
      <c r="C3615" s="43"/>
      <c r="D3615" s="43"/>
    </row>
    <row r="3616" spans="1:4" x14ac:dyDescent="0.25">
      <c r="A3616" s="44"/>
      <c r="B3616" s="43"/>
      <c r="C3616" s="43"/>
      <c r="D3616" s="43"/>
    </row>
    <row r="3617" spans="1:4" x14ac:dyDescent="0.25">
      <c r="A3617" s="44"/>
      <c r="B3617" s="43"/>
      <c r="C3617" s="43"/>
      <c r="D3617" s="43"/>
    </row>
    <row r="3618" spans="1:4" x14ac:dyDescent="0.25">
      <c r="A3618" s="44"/>
      <c r="B3618" s="43"/>
      <c r="C3618" s="43"/>
      <c r="D3618" s="43"/>
    </row>
    <row r="3619" spans="1:4" x14ac:dyDescent="0.25">
      <c r="A3619" s="44"/>
      <c r="B3619" s="43"/>
      <c r="C3619" s="43"/>
      <c r="D3619" s="43"/>
    </row>
    <row r="3620" spans="1:4" x14ac:dyDescent="0.25">
      <c r="A3620" s="44"/>
      <c r="B3620" s="43"/>
      <c r="C3620" s="43"/>
      <c r="D3620" s="43"/>
    </row>
    <row r="3621" spans="1:4" x14ac:dyDescent="0.25">
      <c r="A3621" s="44"/>
      <c r="B3621" s="43"/>
      <c r="C3621" s="43"/>
      <c r="D3621" s="43"/>
    </row>
    <row r="3622" spans="1:4" x14ac:dyDescent="0.25">
      <c r="A3622" s="44"/>
      <c r="B3622" s="43"/>
      <c r="C3622" s="43"/>
      <c r="D3622" s="43"/>
    </row>
    <row r="3623" spans="1:4" x14ac:dyDescent="0.25">
      <c r="A3623" s="44"/>
      <c r="B3623" s="43"/>
      <c r="C3623" s="43"/>
      <c r="D3623" s="43"/>
    </row>
    <row r="3624" spans="1:4" x14ac:dyDescent="0.25">
      <c r="A3624" s="44"/>
      <c r="B3624" s="43"/>
      <c r="C3624" s="43"/>
      <c r="D3624" s="43"/>
    </row>
    <row r="3625" spans="1:4" x14ac:dyDescent="0.25">
      <c r="A3625" s="44"/>
      <c r="B3625" s="43"/>
      <c r="C3625" s="43"/>
      <c r="D3625" s="43"/>
    </row>
    <row r="3626" spans="1:4" x14ac:dyDescent="0.25">
      <c r="A3626" s="44"/>
      <c r="B3626" s="43"/>
      <c r="C3626" s="43"/>
      <c r="D3626" s="43"/>
    </row>
    <row r="3627" spans="1:4" x14ac:dyDescent="0.25">
      <c r="A3627" s="44"/>
      <c r="B3627" s="43"/>
      <c r="C3627" s="43"/>
      <c r="D3627" s="43"/>
    </row>
    <row r="3628" spans="1:4" x14ac:dyDescent="0.25">
      <c r="A3628" s="44"/>
      <c r="B3628" s="43"/>
      <c r="C3628" s="43"/>
      <c r="D3628" s="43"/>
    </row>
    <row r="3629" spans="1:4" x14ac:dyDescent="0.25">
      <c r="A3629" s="44"/>
      <c r="B3629" s="43"/>
      <c r="C3629" s="43"/>
      <c r="D3629" s="43"/>
    </row>
    <row r="3630" spans="1:4" x14ac:dyDescent="0.25">
      <c r="A3630" s="44"/>
      <c r="B3630" s="43"/>
      <c r="C3630" s="43"/>
      <c r="D3630" s="43"/>
    </row>
    <row r="3631" spans="1:4" x14ac:dyDescent="0.25">
      <c r="A3631" s="44"/>
      <c r="B3631" s="43"/>
      <c r="C3631" s="43"/>
      <c r="D3631" s="43"/>
    </row>
    <row r="3632" spans="1:4" x14ac:dyDescent="0.25">
      <c r="A3632" s="44"/>
      <c r="B3632" s="43"/>
      <c r="C3632" s="43"/>
      <c r="D3632" s="43"/>
    </row>
    <row r="3633" spans="1:4" x14ac:dyDescent="0.25">
      <c r="A3633" s="44"/>
      <c r="B3633" s="43"/>
      <c r="C3633" s="43"/>
      <c r="D3633" s="43"/>
    </row>
    <row r="3634" spans="1:4" x14ac:dyDescent="0.25">
      <c r="A3634" s="44"/>
      <c r="B3634" s="43"/>
      <c r="C3634" s="43"/>
      <c r="D3634" s="43"/>
    </row>
    <row r="3635" spans="1:4" x14ac:dyDescent="0.25">
      <c r="A3635" s="44"/>
      <c r="B3635" s="43"/>
      <c r="C3635" s="43"/>
      <c r="D3635" s="43"/>
    </row>
    <row r="3636" spans="1:4" x14ac:dyDescent="0.25">
      <c r="A3636" s="44"/>
      <c r="B3636" s="43"/>
      <c r="C3636" s="43"/>
      <c r="D3636" s="43"/>
    </row>
    <row r="3637" spans="1:4" x14ac:dyDescent="0.25">
      <c r="A3637" s="44"/>
      <c r="B3637" s="43"/>
      <c r="C3637" s="43"/>
      <c r="D3637" s="43"/>
    </row>
    <row r="3638" spans="1:4" x14ac:dyDescent="0.25">
      <c r="A3638" s="44"/>
      <c r="B3638" s="43"/>
      <c r="C3638" s="43"/>
      <c r="D3638" s="43"/>
    </row>
    <row r="3639" spans="1:4" x14ac:dyDescent="0.25">
      <c r="A3639" s="44"/>
      <c r="B3639" s="43"/>
      <c r="C3639" s="43"/>
      <c r="D3639" s="43"/>
    </row>
    <row r="3640" spans="1:4" x14ac:dyDescent="0.25">
      <c r="A3640" s="44"/>
      <c r="B3640" s="43"/>
      <c r="C3640" s="43"/>
      <c r="D3640" s="43"/>
    </row>
    <row r="3641" spans="1:4" x14ac:dyDescent="0.25">
      <c r="A3641" s="44"/>
      <c r="B3641" s="43"/>
      <c r="C3641" s="43"/>
      <c r="D3641" s="43"/>
    </row>
    <row r="3642" spans="1:4" x14ac:dyDescent="0.25">
      <c r="A3642" s="44"/>
      <c r="B3642" s="43"/>
      <c r="C3642" s="43"/>
      <c r="D3642" s="43"/>
    </row>
    <row r="3643" spans="1:4" x14ac:dyDescent="0.25">
      <c r="A3643" s="44"/>
      <c r="B3643" s="43"/>
      <c r="C3643" s="43"/>
      <c r="D3643" s="43"/>
    </row>
    <row r="3644" spans="1:4" x14ac:dyDescent="0.25">
      <c r="A3644" s="44"/>
      <c r="B3644" s="43"/>
      <c r="C3644" s="43"/>
      <c r="D3644" s="43"/>
    </row>
    <row r="3645" spans="1:4" x14ac:dyDescent="0.25">
      <c r="A3645" s="44"/>
      <c r="B3645" s="43"/>
      <c r="C3645" s="43"/>
      <c r="D3645" s="43"/>
    </row>
    <row r="3646" spans="1:4" x14ac:dyDescent="0.25">
      <c r="A3646" s="44"/>
      <c r="B3646" s="43"/>
      <c r="C3646" s="43"/>
      <c r="D3646" s="43"/>
    </row>
    <row r="3647" spans="1:4" x14ac:dyDescent="0.25">
      <c r="A3647" s="44"/>
      <c r="B3647" s="43"/>
      <c r="C3647" s="43"/>
      <c r="D3647" s="43"/>
    </row>
    <row r="3648" spans="1:4" x14ac:dyDescent="0.25">
      <c r="A3648" s="44"/>
      <c r="B3648" s="43"/>
      <c r="C3648" s="43"/>
      <c r="D3648" s="43"/>
    </row>
    <row r="3649" spans="1:4" x14ac:dyDescent="0.25">
      <c r="A3649" s="44"/>
      <c r="B3649" s="43"/>
      <c r="C3649" s="43"/>
      <c r="D3649" s="43"/>
    </row>
    <row r="3650" spans="1:4" x14ac:dyDescent="0.25">
      <c r="A3650" s="44"/>
      <c r="B3650" s="43"/>
      <c r="C3650" s="43"/>
      <c r="D3650" s="43"/>
    </row>
    <row r="3651" spans="1:4" x14ac:dyDescent="0.25">
      <c r="A3651" s="44"/>
      <c r="B3651" s="43"/>
      <c r="C3651" s="43"/>
      <c r="D3651" s="43"/>
    </row>
    <row r="3652" spans="1:4" x14ac:dyDescent="0.25">
      <c r="A3652" s="44"/>
      <c r="B3652" s="43"/>
      <c r="C3652" s="43"/>
      <c r="D3652" s="43"/>
    </row>
    <row r="3653" spans="1:4" x14ac:dyDescent="0.25">
      <c r="A3653" s="44"/>
      <c r="B3653" s="43"/>
      <c r="C3653" s="43"/>
      <c r="D3653" s="43"/>
    </row>
    <row r="3654" spans="1:4" x14ac:dyDescent="0.25">
      <c r="A3654" s="44"/>
      <c r="B3654" s="43"/>
      <c r="C3654" s="43"/>
      <c r="D3654" s="43"/>
    </row>
    <row r="3655" spans="1:4" x14ac:dyDescent="0.25">
      <c r="A3655" s="44"/>
      <c r="B3655" s="43"/>
      <c r="C3655" s="43"/>
      <c r="D3655" s="43"/>
    </row>
    <row r="3656" spans="1:4" x14ac:dyDescent="0.25">
      <c r="A3656" s="44"/>
      <c r="B3656" s="43"/>
      <c r="C3656" s="43"/>
      <c r="D3656" s="43"/>
    </row>
    <row r="3657" spans="1:4" x14ac:dyDescent="0.25">
      <c r="A3657" s="44"/>
      <c r="B3657" s="43"/>
      <c r="C3657" s="43"/>
      <c r="D3657" s="43"/>
    </row>
    <row r="3658" spans="1:4" x14ac:dyDescent="0.25">
      <c r="A3658" s="44"/>
      <c r="B3658" s="43"/>
      <c r="C3658" s="43"/>
      <c r="D3658" s="43"/>
    </row>
    <row r="3659" spans="1:4" x14ac:dyDescent="0.25">
      <c r="A3659" s="44"/>
      <c r="B3659" s="43"/>
      <c r="C3659" s="43"/>
      <c r="D3659" s="43"/>
    </row>
    <row r="3660" spans="1:4" x14ac:dyDescent="0.25">
      <c r="A3660" s="44"/>
      <c r="B3660" s="43"/>
      <c r="C3660" s="43"/>
      <c r="D3660" s="43"/>
    </row>
    <row r="3661" spans="1:4" x14ac:dyDescent="0.25">
      <c r="A3661" s="44"/>
      <c r="B3661" s="43"/>
      <c r="C3661" s="43"/>
      <c r="D3661" s="43"/>
    </row>
    <row r="3662" spans="1:4" x14ac:dyDescent="0.25">
      <c r="A3662" s="44"/>
      <c r="B3662" s="43"/>
      <c r="C3662" s="43"/>
      <c r="D3662" s="43"/>
    </row>
    <row r="3663" spans="1:4" x14ac:dyDescent="0.25">
      <c r="A3663" s="44"/>
      <c r="B3663" s="43"/>
      <c r="C3663" s="43"/>
      <c r="D3663" s="43"/>
    </row>
    <row r="3664" spans="1:4" x14ac:dyDescent="0.25">
      <c r="A3664" s="44"/>
      <c r="B3664" s="43"/>
      <c r="C3664" s="43"/>
      <c r="D3664" s="43"/>
    </row>
    <row r="3665" spans="1:4" x14ac:dyDescent="0.25">
      <c r="A3665" s="44"/>
      <c r="B3665" s="43"/>
      <c r="C3665" s="43"/>
      <c r="D3665" s="43"/>
    </row>
    <row r="3666" spans="1:4" x14ac:dyDescent="0.25">
      <c r="A3666" s="44"/>
      <c r="B3666" s="43"/>
      <c r="C3666" s="43"/>
      <c r="D3666" s="43"/>
    </row>
    <row r="3667" spans="1:4" x14ac:dyDescent="0.25">
      <c r="A3667" s="44"/>
      <c r="B3667" s="43"/>
      <c r="C3667" s="43"/>
      <c r="D3667" s="43"/>
    </row>
    <row r="3668" spans="1:4" x14ac:dyDescent="0.25">
      <c r="A3668" s="44"/>
      <c r="B3668" s="43"/>
      <c r="C3668" s="43"/>
      <c r="D3668" s="43"/>
    </row>
    <row r="3669" spans="1:4" x14ac:dyDescent="0.25">
      <c r="A3669" s="44"/>
      <c r="B3669" s="43"/>
      <c r="C3669" s="43"/>
      <c r="D3669" s="43"/>
    </row>
    <row r="3670" spans="1:4" x14ac:dyDescent="0.25">
      <c r="A3670" s="44"/>
      <c r="B3670" s="43"/>
      <c r="C3670" s="43"/>
      <c r="D3670" s="43"/>
    </row>
    <row r="3671" spans="1:4" x14ac:dyDescent="0.25">
      <c r="A3671" s="44"/>
      <c r="B3671" s="43"/>
      <c r="C3671" s="43"/>
      <c r="D3671" s="43"/>
    </row>
    <row r="3672" spans="1:4" x14ac:dyDescent="0.25">
      <c r="A3672" s="44"/>
      <c r="B3672" s="43"/>
      <c r="C3672" s="43"/>
      <c r="D3672" s="43"/>
    </row>
    <row r="3673" spans="1:4" x14ac:dyDescent="0.25">
      <c r="A3673" s="44"/>
      <c r="B3673" s="43"/>
      <c r="C3673" s="43"/>
      <c r="D3673" s="43"/>
    </row>
    <row r="3674" spans="1:4" x14ac:dyDescent="0.25">
      <c r="A3674" s="44"/>
      <c r="B3674" s="43"/>
      <c r="C3674" s="43"/>
      <c r="D3674" s="43"/>
    </row>
    <row r="3675" spans="1:4" x14ac:dyDescent="0.25">
      <c r="A3675" s="44"/>
      <c r="B3675" s="43"/>
      <c r="C3675" s="43"/>
      <c r="D3675" s="43"/>
    </row>
    <row r="3676" spans="1:4" x14ac:dyDescent="0.25">
      <c r="A3676" s="44"/>
      <c r="B3676" s="43"/>
      <c r="C3676" s="43"/>
      <c r="D3676" s="43"/>
    </row>
    <row r="3677" spans="1:4" x14ac:dyDescent="0.25">
      <c r="A3677" s="44"/>
      <c r="B3677" s="43"/>
      <c r="C3677" s="43"/>
      <c r="D3677" s="43"/>
    </row>
    <row r="3678" spans="1:4" x14ac:dyDescent="0.25">
      <c r="A3678" s="44"/>
      <c r="B3678" s="43"/>
      <c r="C3678" s="43"/>
      <c r="D3678" s="43"/>
    </row>
    <row r="3679" spans="1:4" x14ac:dyDescent="0.25">
      <c r="A3679" s="44"/>
      <c r="B3679" s="43"/>
      <c r="C3679" s="43"/>
      <c r="D3679" s="43"/>
    </row>
    <row r="3680" spans="1:4" x14ac:dyDescent="0.25">
      <c r="A3680" s="44"/>
      <c r="B3680" s="43"/>
      <c r="C3680" s="43"/>
      <c r="D3680" s="43"/>
    </row>
    <row r="3681" spans="1:4" x14ac:dyDescent="0.25">
      <c r="A3681" s="44"/>
      <c r="B3681" s="43"/>
      <c r="C3681" s="43"/>
      <c r="D3681" s="43"/>
    </row>
    <row r="3682" spans="1:4" x14ac:dyDescent="0.25">
      <c r="A3682" s="44"/>
      <c r="B3682" s="43"/>
      <c r="C3682" s="43"/>
      <c r="D3682" s="43"/>
    </row>
    <row r="3683" spans="1:4" x14ac:dyDescent="0.25">
      <c r="A3683" s="44"/>
      <c r="B3683" s="43"/>
      <c r="C3683" s="43"/>
      <c r="D3683" s="43"/>
    </row>
    <row r="3684" spans="1:4" x14ac:dyDescent="0.25">
      <c r="A3684" s="44"/>
      <c r="B3684" s="43"/>
      <c r="C3684" s="43"/>
      <c r="D3684" s="43"/>
    </row>
    <row r="3685" spans="1:4" x14ac:dyDescent="0.25">
      <c r="A3685" s="44"/>
      <c r="B3685" s="43"/>
      <c r="C3685" s="43"/>
      <c r="D3685" s="43"/>
    </row>
    <row r="3686" spans="1:4" x14ac:dyDescent="0.25">
      <c r="A3686" s="44"/>
      <c r="B3686" s="43"/>
      <c r="C3686" s="43"/>
      <c r="D3686" s="43"/>
    </row>
    <row r="3687" spans="1:4" x14ac:dyDescent="0.25">
      <c r="A3687" s="44"/>
      <c r="B3687" s="43"/>
      <c r="C3687" s="43"/>
      <c r="D3687" s="43"/>
    </row>
    <row r="3688" spans="1:4" x14ac:dyDescent="0.25">
      <c r="A3688" s="44"/>
      <c r="B3688" s="43"/>
      <c r="C3688" s="43"/>
      <c r="D3688" s="43"/>
    </row>
    <row r="3689" spans="1:4" x14ac:dyDescent="0.25">
      <c r="A3689" s="44"/>
      <c r="B3689" s="43"/>
      <c r="C3689" s="43"/>
      <c r="D3689" s="43"/>
    </row>
    <row r="3690" spans="1:4" x14ac:dyDescent="0.25">
      <c r="A3690" s="44"/>
      <c r="B3690" s="43"/>
      <c r="C3690" s="43"/>
      <c r="D3690" s="43"/>
    </row>
    <row r="3691" spans="1:4" x14ac:dyDescent="0.25">
      <c r="A3691" s="44"/>
      <c r="B3691" s="43"/>
      <c r="C3691" s="43"/>
      <c r="D3691" s="43"/>
    </row>
    <row r="3692" spans="1:4" x14ac:dyDescent="0.25">
      <c r="A3692" s="44"/>
      <c r="B3692" s="43"/>
      <c r="C3692" s="43"/>
      <c r="D3692" s="43"/>
    </row>
    <row r="3693" spans="1:4" x14ac:dyDescent="0.25">
      <c r="A3693" s="44"/>
      <c r="B3693" s="43"/>
      <c r="C3693" s="43"/>
      <c r="D3693" s="43"/>
    </row>
    <row r="3694" spans="1:4" x14ac:dyDescent="0.25">
      <c r="A3694" s="44"/>
      <c r="B3694" s="43"/>
      <c r="C3694" s="43"/>
      <c r="D3694" s="43"/>
    </row>
    <row r="3695" spans="1:4" x14ac:dyDescent="0.25">
      <c r="A3695" s="44"/>
      <c r="B3695" s="43"/>
      <c r="C3695" s="43"/>
      <c r="D3695" s="43"/>
    </row>
    <row r="3696" spans="1:4" x14ac:dyDescent="0.25">
      <c r="A3696" s="44"/>
      <c r="B3696" s="43"/>
      <c r="C3696" s="43"/>
      <c r="D3696" s="43"/>
    </row>
    <row r="3697" spans="1:4" x14ac:dyDescent="0.25">
      <c r="A3697" s="44"/>
      <c r="B3697" s="43"/>
      <c r="C3697" s="43"/>
      <c r="D3697" s="43"/>
    </row>
    <row r="3698" spans="1:4" x14ac:dyDescent="0.25">
      <c r="A3698" s="44"/>
      <c r="B3698" s="43"/>
      <c r="C3698" s="43"/>
      <c r="D3698" s="43"/>
    </row>
    <row r="3699" spans="1:4" x14ac:dyDescent="0.25">
      <c r="A3699" s="44"/>
      <c r="B3699" s="43"/>
      <c r="C3699" s="43"/>
      <c r="D3699" s="43"/>
    </row>
    <row r="3700" spans="1:4" x14ac:dyDescent="0.25">
      <c r="A3700" s="44"/>
      <c r="B3700" s="43"/>
      <c r="C3700" s="43"/>
      <c r="D3700" s="43"/>
    </row>
    <row r="3701" spans="1:4" x14ac:dyDescent="0.25">
      <c r="A3701" s="44"/>
      <c r="B3701" s="43"/>
      <c r="C3701" s="43"/>
      <c r="D3701" s="43"/>
    </row>
    <row r="3702" spans="1:4" x14ac:dyDescent="0.25">
      <c r="A3702" s="44"/>
      <c r="B3702" s="43"/>
      <c r="C3702" s="43"/>
      <c r="D3702" s="43"/>
    </row>
    <row r="3703" spans="1:4" x14ac:dyDescent="0.25">
      <c r="A3703" s="44"/>
      <c r="B3703" s="43"/>
      <c r="C3703" s="43"/>
      <c r="D3703" s="43"/>
    </row>
    <row r="3704" spans="1:4" x14ac:dyDescent="0.25">
      <c r="A3704" s="44"/>
      <c r="B3704" s="43"/>
      <c r="C3704" s="43"/>
      <c r="D3704" s="43"/>
    </row>
    <row r="3705" spans="1:4" x14ac:dyDescent="0.25">
      <c r="A3705" s="44"/>
      <c r="B3705" s="43"/>
      <c r="C3705" s="43"/>
      <c r="D3705" s="43"/>
    </row>
    <row r="3706" spans="1:4" x14ac:dyDescent="0.25">
      <c r="A3706" s="44"/>
      <c r="B3706" s="43"/>
      <c r="C3706" s="43"/>
      <c r="D3706" s="43"/>
    </row>
    <row r="3707" spans="1:4" x14ac:dyDescent="0.25">
      <c r="A3707" s="44"/>
      <c r="B3707" s="43"/>
      <c r="C3707" s="43"/>
      <c r="D3707" s="43"/>
    </row>
    <row r="3708" spans="1:4" x14ac:dyDescent="0.25">
      <c r="A3708" s="44"/>
      <c r="B3708" s="43"/>
      <c r="C3708" s="43"/>
      <c r="D3708" s="43"/>
    </row>
    <row r="3709" spans="1:4" x14ac:dyDescent="0.25">
      <c r="A3709" s="44"/>
      <c r="B3709" s="43"/>
      <c r="C3709" s="43"/>
      <c r="D3709" s="43"/>
    </row>
    <row r="3710" spans="1:4" x14ac:dyDescent="0.25">
      <c r="A3710" s="44"/>
      <c r="B3710" s="43"/>
      <c r="C3710" s="43"/>
      <c r="D3710" s="43"/>
    </row>
    <row r="3711" spans="1:4" x14ac:dyDescent="0.25">
      <c r="A3711" s="44"/>
      <c r="B3711" s="43"/>
      <c r="C3711" s="43"/>
      <c r="D3711" s="43"/>
    </row>
    <row r="3712" spans="1:4" x14ac:dyDescent="0.25">
      <c r="A3712" s="44"/>
      <c r="B3712" s="43"/>
      <c r="C3712" s="43"/>
      <c r="D3712" s="43"/>
    </row>
    <row r="3713" spans="1:4" x14ac:dyDescent="0.25">
      <c r="A3713" s="44"/>
      <c r="B3713" s="43"/>
      <c r="C3713" s="43"/>
      <c r="D3713" s="43"/>
    </row>
    <row r="3714" spans="1:4" x14ac:dyDescent="0.25">
      <c r="A3714" s="44"/>
      <c r="B3714" s="43"/>
      <c r="C3714" s="43"/>
      <c r="D3714" s="43"/>
    </row>
    <row r="3715" spans="1:4" x14ac:dyDescent="0.25">
      <c r="A3715" s="44"/>
      <c r="B3715" s="43"/>
      <c r="C3715" s="43"/>
      <c r="D3715" s="43"/>
    </row>
    <row r="3716" spans="1:4" x14ac:dyDescent="0.25">
      <c r="A3716" s="44"/>
      <c r="B3716" s="43"/>
      <c r="C3716" s="43"/>
      <c r="D3716" s="43"/>
    </row>
    <row r="3717" spans="1:4" x14ac:dyDescent="0.25">
      <c r="A3717" s="44"/>
      <c r="B3717" s="43"/>
      <c r="C3717" s="43"/>
      <c r="D3717" s="43"/>
    </row>
    <row r="3718" spans="1:4" x14ac:dyDescent="0.25">
      <c r="A3718" s="44"/>
      <c r="B3718" s="43"/>
      <c r="C3718" s="43"/>
      <c r="D3718" s="43"/>
    </row>
    <row r="3719" spans="1:4" x14ac:dyDescent="0.25">
      <c r="A3719" s="44"/>
      <c r="B3719" s="43"/>
      <c r="C3719" s="43"/>
      <c r="D3719" s="43"/>
    </row>
    <row r="3720" spans="1:4" x14ac:dyDescent="0.25">
      <c r="A3720" s="44"/>
      <c r="B3720" s="43"/>
      <c r="C3720" s="43"/>
      <c r="D3720" s="43"/>
    </row>
    <row r="3721" spans="1:4" x14ac:dyDescent="0.25">
      <c r="A3721" s="44"/>
      <c r="B3721" s="43"/>
      <c r="C3721" s="43"/>
      <c r="D3721" s="43"/>
    </row>
    <row r="3722" spans="1:4" x14ac:dyDescent="0.25">
      <c r="A3722" s="44"/>
      <c r="B3722" s="43"/>
      <c r="C3722" s="43"/>
      <c r="D3722" s="43"/>
    </row>
    <row r="3723" spans="1:4" x14ac:dyDescent="0.25">
      <c r="A3723" s="44"/>
      <c r="B3723" s="43"/>
      <c r="C3723" s="43"/>
      <c r="D3723" s="43"/>
    </row>
    <row r="3724" spans="1:4" x14ac:dyDescent="0.25">
      <c r="A3724" s="44"/>
      <c r="B3724" s="43"/>
      <c r="C3724" s="43"/>
      <c r="D3724" s="43"/>
    </row>
    <row r="3725" spans="1:4" x14ac:dyDescent="0.25">
      <c r="A3725" s="44"/>
      <c r="B3725" s="43"/>
      <c r="C3725" s="43"/>
      <c r="D3725" s="43"/>
    </row>
    <row r="3726" spans="1:4" x14ac:dyDescent="0.25">
      <c r="A3726" s="44"/>
      <c r="B3726" s="43"/>
      <c r="C3726" s="43"/>
      <c r="D3726" s="43"/>
    </row>
    <row r="3727" spans="1:4" x14ac:dyDescent="0.25">
      <c r="A3727" s="44"/>
      <c r="B3727" s="43"/>
      <c r="C3727" s="43"/>
      <c r="D3727" s="43"/>
    </row>
    <row r="3728" spans="1:4" x14ac:dyDescent="0.25">
      <c r="A3728" s="44"/>
      <c r="B3728" s="43"/>
      <c r="C3728" s="43"/>
      <c r="D3728" s="43"/>
    </row>
    <row r="3729" spans="1:4" x14ac:dyDescent="0.25">
      <c r="A3729" s="44"/>
      <c r="B3729" s="43"/>
      <c r="C3729" s="43"/>
      <c r="D3729" s="43"/>
    </row>
    <row r="3730" spans="1:4" x14ac:dyDescent="0.25">
      <c r="A3730" s="44"/>
      <c r="B3730" s="43"/>
      <c r="C3730" s="43"/>
      <c r="D3730" s="43"/>
    </row>
    <row r="3731" spans="1:4" x14ac:dyDescent="0.25">
      <c r="A3731" s="44"/>
      <c r="B3731" s="43"/>
      <c r="C3731" s="43"/>
      <c r="D3731" s="43"/>
    </row>
    <row r="3732" spans="1:4" x14ac:dyDescent="0.25">
      <c r="A3732" s="44"/>
      <c r="B3732" s="43"/>
      <c r="C3732" s="43"/>
      <c r="D3732" s="43"/>
    </row>
    <row r="3733" spans="1:4" x14ac:dyDescent="0.25">
      <c r="A3733" s="44"/>
      <c r="B3733" s="43"/>
      <c r="C3733" s="43"/>
      <c r="D3733" s="43"/>
    </row>
    <row r="3734" spans="1:4" x14ac:dyDescent="0.25">
      <c r="A3734" s="44"/>
      <c r="B3734" s="43"/>
      <c r="C3734" s="43"/>
      <c r="D3734" s="43"/>
    </row>
    <row r="3735" spans="1:4" x14ac:dyDescent="0.25">
      <c r="A3735" s="44"/>
      <c r="B3735" s="43"/>
      <c r="C3735" s="43"/>
      <c r="D3735" s="43"/>
    </row>
    <row r="3736" spans="1:4" x14ac:dyDescent="0.25">
      <c r="A3736" s="44"/>
      <c r="B3736" s="43"/>
      <c r="C3736" s="43"/>
      <c r="D3736" s="43"/>
    </row>
    <row r="3737" spans="1:4" x14ac:dyDescent="0.25">
      <c r="A3737" s="44"/>
      <c r="B3737" s="43"/>
      <c r="C3737" s="43"/>
      <c r="D3737" s="43"/>
    </row>
    <row r="3738" spans="1:4" x14ac:dyDescent="0.25">
      <c r="A3738" s="44"/>
      <c r="B3738" s="43"/>
      <c r="C3738" s="43"/>
      <c r="D3738" s="43"/>
    </row>
    <row r="3739" spans="1:4" x14ac:dyDescent="0.25">
      <c r="A3739" s="44"/>
      <c r="B3739" s="43"/>
      <c r="C3739" s="43"/>
      <c r="D3739" s="43"/>
    </row>
    <row r="3740" spans="1:4" x14ac:dyDescent="0.25">
      <c r="A3740" s="44"/>
      <c r="B3740" s="43"/>
      <c r="C3740" s="43"/>
      <c r="D3740" s="43"/>
    </row>
    <row r="3741" spans="1:4" x14ac:dyDescent="0.25">
      <c r="A3741" s="44"/>
      <c r="B3741" s="43"/>
      <c r="C3741" s="43"/>
      <c r="D3741" s="43"/>
    </row>
    <row r="3742" spans="1:4" x14ac:dyDescent="0.25">
      <c r="A3742" s="44"/>
      <c r="B3742" s="43"/>
      <c r="C3742" s="43"/>
      <c r="D3742" s="43"/>
    </row>
    <row r="3743" spans="1:4" x14ac:dyDescent="0.25">
      <c r="A3743" s="44"/>
      <c r="B3743" s="43"/>
      <c r="C3743" s="43"/>
      <c r="D3743" s="43"/>
    </row>
    <row r="3744" spans="1:4" x14ac:dyDescent="0.25">
      <c r="A3744" s="44"/>
      <c r="B3744" s="43"/>
      <c r="C3744" s="43"/>
      <c r="D3744" s="43"/>
    </row>
    <row r="3745" spans="1:4" x14ac:dyDescent="0.25">
      <c r="A3745" s="44"/>
      <c r="B3745" s="43"/>
      <c r="C3745" s="43"/>
      <c r="D3745" s="43"/>
    </row>
    <row r="3746" spans="1:4" x14ac:dyDescent="0.25">
      <c r="A3746" s="44"/>
      <c r="B3746" s="43"/>
      <c r="C3746" s="43"/>
      <c r="D3746" s="43"/>
    </row>
    <row r="3747" spans="1:4" x14ac:dyDescent="0.25">
      <c r="A3747" s="44"/>
      <c r="B3747" s="43"/>
      <c r="C3747" s="43"/>
      <c r="D3747" s="43"/>
    </row>
    <row r="3748" spans="1:4" x14ac:dyDescent="0.25">
      <c r="A3748" s="44"/>
      <c r="B3748" s="43"/>
      <c r="C3748" s="43"/>
      <c r="D3748" s="43"/>
    </row>
    <row r="3749" spans="1:4" x14ac:dyDescent="0.25">
      <c r="A3749" s="44"/>
      <c r="B3749" s="43"/>
      <c r="C3749" s="43"/>
      <c r="D3749" s="43"/>
    </row>
    <row r="3750" spans="1:4" x14ac:dyDescent="0.25">
      <c r="A3750" s="44"/>
      <c r="B3750" s="43"/>
      <c r="C3750" s="43"/>
      <c r="D3750" s="43"/>
    </row>
    <row r="3751" spans="1:4" x14ac:dyDescent="0.25">
      <c r="A3751" s="44"/>
      <c r="B3751" s="43"/>
      <c r="C3751" s="43"/>
      <c r="D3751" s="43"/>
    </row>
    <row r="3752" spans="1:4" x14ac:dyDescent="0.25">
      <c r="A3752" s="44"/>
      <c r="B3752" s="43"/>
      <c r="C3752" s="43"/>
      <c r="D3752" s="43"/>
    </row>
    <row r="3753" spans="1:4" x14ac:dyDescent="0.25">
      <c r="A3753" s="44"/>
      <c r="B3753" s="43"/>
      <c r="C3753" s="43"/>
      <c r="D3753" s="43"/>
    </row>
    <row r="3754" spans="1:4" x14ac:dyDescent="0.25">
      <c r="A3754" s="44"/>
      <c r="B3754" s="43"/>
      <c r="C3754" s="43"/>
      <c r="D3754" s="43"/>
    </row>
    <row r="3755" spans="1:4" x14ac:dyDescent="0.25">
      <c r="A3755" s="44"/>
      <c r="B3755" s="43"/>
      <c r="C3755" s="43"/>
      <c r="D3755" s="43"/>
    </row>
    <row r="3756" spans="1:4" x14ac:dyDescent="0.25">
      <c r="A3756" s="44"/>
      <c r="B3756" s="43"/>
      <c r="C3756" s="43"/>
      <c r="D3756" s="43"/>
    </row>
    <row r="3757" spans="1:4" x14ac:dyDescent="0.25">
      <c r="A3757" s="44"/>
      <c r="B3757" s="43"/>
      <c r="C3757" s="43"/>
      <c r="D3757" s="43"/>
    </row>
    <row r="3758" spans="1:4" x14ac:dyDescent="0.25">
      <c r="A3758" s="44"/>
      <c r="B3758" s="43"/>
      <c r="C3758" s="43"/>
      <c r="D3758" s="43"/>
    </row>
    <row r="3759" spans="1:4" x14ac:dyDescent="0.25">
      <c r="A3759" s="44"/>
      <c r="B3759" s="43"/>
      <c r="C3759" s="43"/>
      <c r="D3759" s="43"/>
    </row>
    <row r="3760" spans="1:4" x14ac:dyDescent="0.25">
      <c r="A3760" s="44"/>
      <c r="B3760" s="43"/>
      <c r="C3760" s="43"/>
      <c r="D3760" s="43"/>
    </row>
    <row r="3761" spans="1:4" x14ac:dyDescent="0.25">
      <c r="A3761" s="44"/>
      <c r="B3761" s="43"/>
      <c r="C3761" s="43"/>
      <c r="D3761" s="43"/>
    </row>
    <row r="3762" spans="1:4" x14ac:dyDescent="0.25">
      <c r="A3762" s="44"/>
      <c r="B3762" s="43"/>
      <c r="C3762" s="43"/>
      <c r="D3762" s="43"/>
    </row>
    <row r="3763" spans="1:4" x14ac:dyDescent="0.25">
      <c r="A3763" s="44"/>
      <c r="B3763" s="43"/>
      <c r="C3763" s="43"/>
      <c r="D3763" s="43"/>
    </row>
    <row r="3764" spans="1:4" x14ac:dyDescent="0.25">
      <c r="A3764" s="44"/>
      <c r="B3764" s="43"/>
      <c r="C3764" s="43"/>
      <c r="D3764" s="43"/>
    </row>
    <row r="3765" spans="1:4" x14ac:dyDescent="0.25">
      <c r="A3765" s="44"/>
      <c r="B3765" s="43"/>
      <c r="C3765" s="43"/>
      <c r="D3765" s="43"/>
    </row>
    <row r="3766" spans="1:4" x14ac:dyDescent="0.25">
      <c r="A3766" s="44"/>
      <c r="B3766" s="43"/>
      <c r="C3766" s="43"/>
      <c r="D3766" s="43"/>
    </row>
    <row r="3767" spans="1:4" x14ac:dyDescent="0.25">
      <c r="A3767" s="44"/>
      <c r="B3767" s="43"/>
      <c r="C3767" s="43"/>
      <c r="D3767" s="43"/>
    </row>
    <row r="3768" spans="1:4" x14ac:dyDescent="0.25">
      <c r="A3768" s="44"/>
      <c r="B3768" s="43"/>
      <c r="C3768" s="43"/>
      <c r="D3768" s="43"/>
    </row>
    <row r="3769" spans="1:4" x14ac:dyDescent="0.25">
      <c r="A3769" s="44"/>
      <c r="B3769" s="43"/>
      <c r="C3769" s="43"/>
      <c r="D3769" s="43"/>
    </row>
    <row r="3770" spans="1:4" x14ac:dyDescent="0.25">
      <c r="A3770" s="44"/>
      <c r="B3770" s="43"/>
      <c r="C3770" s="43"/>
      <c r="D3770" s="43"/>
    </row>
    <row r="3771" spans="1:4" x14ac:dyDescent="0.25">
      <c r="A3771" s="44"/>
      <c r="B3771" s="43"/>
      <c r="C3771" s="43"/>
      <c r="D3771" s="43"/>
    </row>
    <row r="3772" spans="1:4" x14ac:dyDescent="0.25">
      <c r="A3772" s="44"/>
      <c r="B3772" s="43"/>
      <c r="C3772" s="43"/>
      <c r="D3772" s="43"/>
    </row>
    <row r="3773" spans="1:4" x14ac:dyDescent="0.25">
      <c r="A3773" s="44"/>
      <c r="B3773" s="43"/>
      <c r="C3773" s="43"/>
      <c r="D3773" s="43"/>
    </row>
    <row r="3774" spans="1:4" x14ac:dyDescent="0.25">
      <c r="A3774" s="44"/>
      <c r="B3774" s="43"/>
      <c r="C3774" s="43"/>
      <c r="D3774" s="43"/>
    </row>
    <row r="3775" spans="1:4" x14ac:dyDescent="0.25">
      <c r="A3775" s="44"/>
      <c r="B3775" s="43"/>
      <c r="C3775" s="43"/>
      <c r="D3775" s="43"/>
    </row>
    <row r="3776" spans="1:4" x14ac:dyDescent="0.25">
      <c r="A3776" s="44"/>
      <c r="B3776" s="43"/>
      <c r="C3776" s="43"/>
      <c r="D3776" s="43"/>
    </row>
    <row r="3777" spans="1:4" x14ac:dyDescent="0.25">
      <c r="A3777" s="44"/>
      <c r="B3777" s="43"/>
      <c r="C3777" s="43"/>
      <c r="D3777" s="43"/>
    </row>
    <row r="3778" spans="1:4" x14ac:dyDescent="0.25">
      <c r="A3778" s="44"/>
      <c r="B3778" s="43"/>
      <c r="C3778" s="43"/>
      <c r="D3778" s="43"/>
    </row>
    <row r="3779" spans="1:4" x14ac:dyDescent="0.25">
      <c r="A3779" s="44"/>
      <c r="B3779" s="43"/>
      <c r="C3779" s="43"/>
      <c r="D3779" s="43"/>
    </row>
    <row r="3780" spans="1:4" x14ac:dyDescent="0.25">
      <c r="A3780" s="44"/>
      <c r="B3780" s="43"/>
      <c r="C3780" s="43"/>
      <c r="D3780" s="43"/>
    </row>
    <row r="3781" spans="1:4" x14ac:dyDescent="0.25">
      <c r="A3781" s="44"/>
      <c r="B3781" s="43"/>
      <c r="C3781" s="43"/>
      <c r="D3781" s="43"/>
    </row>
    <row r="3782" spans="1:4" x14ac:dyDescent="0.25">
      <c r="A3782" s="44"/>
      <c r="B3782" s="43"/>
      <c r="C3782" s="43"/>
      <c r="D3782" s="43"/>
    </row>
    <row r="3783" spans="1:4" x14ac:dyDescent="0.25">
      <c r="A3783" s="44"/>
      <c r="B3783" s="43"/>
      <c r="C3783" s="43"/>
      <c r="D3783" s="43"/>
    </row>
    <row r="3784" spans="1:4" x14ac:dyDescent="0.25">
      <c r="A3784" s="44"/>
      <c r="B3784" s="43"/>
      <c r="C3784" s="43"/>
      <c r="D3784" s="43"/>
    </row>
    <row r="3785" spans="1:4" x14ac:dyDescent="0.25">
      <c r="A3785" s="44"/>
      <c r="B3785" s="43"/>
      <c r="C3785" s="43"/>
      <c r="D3785" s="43"/>
    </row>
    <row r="3786" spans="1:4" x14ac:dyDescent="0.25">
      <c r="A3786" s="44"/>
      <c r="B3786" s="43"/>
      <c r="C3786" s="43"/>
      <c r="D3786" s="43"/>
    </row>
    <row r="3787" spans="1:4" x14ac:dyDescent="0.25">
      <c r="A3787" s="44"/>
      <c r="B3787" s="43"/>
      <c r="C3787" s="43"/>
      <c r="D3787" s="43"/>
    </row>
    <row r="3788" spans="1:4" x14ac:dyDescent="0.25">
      <c r="A3788" s="44"/>
      <c r="B3788" s="43"/>
      <c r="C3788" s="43"/>
      <c r="D3788" s="43"/>
    </row>
    <row r="3789" spans="1:4" x14ac:dyDescent="0.25">
      <c r="A3789" s="44"/>
      <c r="B3789" s="43"/>
      <c r="C3789" s="43"/>
      <c r="D3789" s="43"/>
    </row>
    <row r="3790" spans="1:4" x14ac:dyDescent="0.25">
      <c r="A3790" s="44"/>
      <c r="B3790" s="43"/>
      <c r="C3790" s="43"/>
      <c r="D3790" s="43"/>
    </row>
    <row r="3791" spans="1:4" x14ac:dyDescent="0.25">
      <c r="A3791" s="44"/>
      <c r="B3791" s="43"/>
      <c r="C3791" s="43"/>
      <c r="D3791" s="43"/>
    </row>
    <row r="3792" spans="1:4" x14ac:dyDescent="0.25">
      <c r="A3792" s="44"/>
      <c r="B3792" s="43"/>
      <c r="C3792" s="43"/>
      <c r="D3792" s="43"/>
    </row>
    <row r="3793" spans="1:4" x14ac:dyDescent="0.25">
      <c r="A3793" s="44"/>
      <c r="B3793" s="43"/>
      <c r="C3793" s="43"/>
      <c r="D3793" s="43"/>
    </row>
    <row r="3794" spans="1:4" x14ac:dyDescent="0.25">
      <c r="A3794" s="44"/>
      <c r="B3794" s="43"/>
      <c r="C3794" s="43"/>
      <c r="D3794" s="43"/>
    </row>
    <row r="3795" spans="1:4" x14ac:dyDescent="0.25">
      <c r="A3795" s="44"/>
      <c r="B3795" s="43"/>
      <c r="C3795" s="43"/>
      <c r="D3795" s="43"/>
    </row>
    <row r="3796" spans="1:4" x14ac:dyDescent="0.25">
      <c r="A3796" s="44"/>
      <c r="B3796" s="43"/>
      <c r="C3796" s="43"/>
      <c r="D3796" s="43"/>
    </row>
    <row r="3797" spans="1:4" x14ac:dyDescent="0.25">
      <c r="A3797" s="44"/>
      <c r="B3797" s="43"/>
      <c r="C3797" s="43"/>
      <c r="D3797" s="43"/>
    </row>
    <row r="3798" spans="1:4" x14ac:dyDescent="0.25">
      <c r="A3798" s="44"/>
      <c r="B3798" s="43"/>
      <c r="C3798" s="43"/>
      <c r="D3798" s="43"/>
    </row>
    <row r="3799" spans="1:4" x14ac:dyDescent="0.25">
      <c r="A3799" s="44"/>
      <c r="B3799" s="43"/>
      <c r="C3799" s="43"/>
      <c r="D3799" s="43"/>
    </row>
    <row r="3800" spans="1:4" x14ac:dyDescent="0.25">
      <c r="A3800" s="44"/>
      <c r="B3800" s="43"/>
      <c r="C3800" s="43"/>
      <c r="D3800" s="43"/>
    </row>
    <row r="3801" spans="1:4" x14ac:dyDescent="0.25">
      <c r="A3801" s="44"/>
      <c r="B3801" s="43"/>
      <c r="C3801" s="43"/>
      <c r="D3801" s="43"/>
    </row>
    <row r="3802" spans="1:4" x14ac:dyDescent="0.25">
      <c r="A3802" s="44"/>
      <c r="B3802" s="43"/>
      <c r="C3802" s="43"/>
      <c r="D3802" s="43"/>
    </row>
    <row r="3803" spans="1:4" x14ac:dyDescent="0.25">
      <c r="A3803" s="44"/>
      <c r="B3803" s="43"/>
      <c r="C3803" s="43"/>
      <c r="D3803" s="43"/>
    </row>
    <row r="3804" spans="1:4" x14ac:dyDescent="0.25">
      <c r="A3804" s="44"/>
      <c r="B3804" s="43"/>
      <c r="C3804" s="43"/>
      <c r="D3804" s="43"/>
    </row>
    <row r="3805" spans="1:4" x14ac:dyDescent="0.25">
      <c r="A3805" s="44"/>
      <c r="B3805" s="43"/>
      <c r="C3805" s="43"/>
      <c r="D3805" s="43"/>
    </row>
    <row r="3806" spans="1:4" x14ac:dyDescent="0.25">
      <c r="A3806" s="44"/>
      <c r="B3806" s="43"/>
      <c r="C3806" s="43"/>
      <c r="D3806" s="43"/>
    </row>
    <row r="3807" spans="1:4" x14ac:dyDescent="0.25">
      <c r="A3807" s="44"/>
      <c r="B3807" s="43"/>
      <c r="C3807" s="43"/>
      <c r="D3807" s="43"/>
    </row>
    <row r="3808" spans="1:4" x14ac:dyDescent="0.25">
      <c r="A3808" s="44"/>
      <c r="B3808" s="43"/>
      <c r="C3808" s="43"/>
      <c r="D3808" s="43"/>
    </row>
    <row r="3809" spans="1:4" x14ac:dyDescent="0.25">
      <c r="A3809" s="44"/>
      <c r="B3809" s="43"/>
      <c r="C3809" s="43"/>
      <c r="D3809" s="43"/>
    </row>
    <row r="3810" spans="1:4" x14ac:dyDescent="0.25">
      <c r="A3810" s="44"/>
      <c r="B3810" s="43"/>
      <c r="C3810" s="43"/>
      <c r="D3810" s="43"/>
    </row>
    <row r="3811" spans="1:4" x14ac:dyDescent="0.25">
      <c r="A3811" s="44"/>
      <c r="B3811" s="43"/>
      <c r="C3811" s="43"/>
      <c r="D3811" s="43"/>
    </row>
    <row r="3812" spans="1:4" x14ac:dyDescent="0.25">
      <c r="A3812" s="44"/>
      <c r="B3812" s="43"/>
      <c r="C3812" s="43"/>
      <c r="D3812" s="43"/>
    </row>
    <row r="3813" spans="1:4" x14ac:dyDescent="0.25">
      <c r="A3813" s="44"/>
      <c r="B3813" s="43"/>
      <c r="C3813" s="43"/>
      <c r="D3813" s="43"/>
    </row>
    <row r="3814" spans="1:4" x14ac:dyDescent="0.25">
      <c r="A3814" s="44"/>
      <c r="B3814" s="43"/>
      <c r="C3814" s="43"/>
      <c r="D3814" s="43"/>
    </row>
    <row r="3815" spans="1:4" x14ac:dyDescent="0.25">
      <c r="A3815" s="44"/>
      <c r="B3815" s="43"/>
      <c r="C3815" s="43"/>
      <c r="D3815" s="43"/>
    </row>
    <row r="3816" spans="1:4" x14ac:dyDescent="0.25">
      <c r="A3816" s="44"/>
      <c r="B3816" s="43"/>
      <c r="C3816" s="43"/>
      <c r="D3816" s="43"/>
    </row>
    <row r="3817" spans="1:4" x14ac:dyDescent="0.25">
      <c r="A3817" s="44"/>
      <c r="B3817" s="43"/>
      <c r="C3817" s="43"/>
      <c r="D3817" s="43"/>
    </row>
    <row r="3818" spans="1:4" x14ac:dyDescent="0.25">
      <c r="A3818" s="44"/>
      <c r="B3818" s="43"/>
      <c r="C3818" s="43"/>
      <c r="D3818" s="43"/>
    </row>
    <row r="3819" spans="1:4" x14ac:dyDescent="0.25">
      <c r="A3819" s="44"/>
      <c r="B3819" s="43"/>
      <c r="C3819" s="43"/>
      <c r="D3819" s="43"/>
    </row>
    <row r="3820" spans="1:4" x14ac:dyDescent="0.25">
      <c r="A3820" s="44"/>
      <c r="B3820" s="43"/>
      <c r="C3820" s="43"/>
      <c r="D3820" s="43"/>
    </row>
    <row r="3821" spans="1:4" x14ac:dyDescent="0.25">
      <c r="A3821" s="44"/>
      <c r="B3821" s="43"/>
      <c r="C3821" s="43"/>
      <c r="D3821" s="43"/>
    </row>
    <row r="3822" spans="1:4" x14ac:dyDescent="0.25">
      <c r="A3822" s="44"/>
      <c r="B3822" s="43"/>
      <c r="C3822" s="43"/>
      <c r="D3822" s="43"/>
    </row>
    <row r="3823" spans="1:4" x14ac:dyDescent="0.25">
      <c r="A3823" s="44"/>
      <c r="B3823" s="43"/>
      <c r="C3823" s="43"/>
      <c r="D3823" s="43"/>
    </row>
    <row r="3824" spans="1:4" x14ac:dyDescent="0.25">
      <c r="A3824" s="44"/>
      <c r="B3824" s="43"/>
      <c r="C3824" s="43"/>
      <c r="D3824" s="43"/>
    </row>
    <row r="3825" spans="1:4" x14ac:dyDescent="0.25">
      <c r="A3825" s="44"/>
      <c r="B3825" s="43"/>
      <c r="C3825" s="43"/>
      <c r="D3825" s="43"/>
    </row>
    <row r="3826" spans="1:4" x14ac:dyDescent="0.25">
      <c r="A3826" s="44"/>
      <c r="B3826" s="43"/>
      <c r="C3826" s="43"/>
      <c r="D3826" s="43"/>
    </row>
    <row r="3827" spans="1:4" x14ac:dyDescent="0.25">
      <c r="A3827" s="44"/>
      <c r="B3827" s="43"/>
      <c r="C3827" s="43"/>
      <c r="D3827" s="43"/>
    </row>
    <row r="3828" spans="1:4" x14ac:dyDescent="0.25">
      <c r="A3828" s="44"/>
      <c r="B3828" s="43"/>
      <c r="C3828" s="43"/>
      <c r="D3828" s="43"/>
    </row>
    <row r="3829" spans="1:4" x14ac:dyDescent="0.25">
      <c r="A3829" s="44"/>
      <c r="B3829" s="43"/>
      <c r="C3829" s="43"/>
      <c r="D3829" s="43"/>
    </row>
    <row r="3830" spans="1:4" x14ac:dyDescent="0.25">
      <c r="A3830" s="44"/>
      <c r="B3830" s="43"/>
      <c r="C3830" s="43"/>
      <c r="D3830" s="43"/>
    </row>
    <row r="3831" spans="1:4" x14ac:dyDescent="0.25">
      <c r="A3831" s="44"/>
      <c r="B3831" s="43"/>
      <c r="C3831" s="43"/>
      <c r="D3831" s="43"/>
    </row>
    <row r="3832" spans="1:4" x14ac:dyDescent="0.25">
      <c r="A3832" s="44"/>
      <c r="B3832" s="43"/>
      <c r="C3832" s="43"/>
      <c r="D3832" s="43"/>
    </row>
    <row r="3833" spans="1:4" x14ac:dyDescent="0.25">
      <c r="A3833" s="44"/>
      <c r="B3833" s="43"/>
      <c r="C3833" s="43"/>
      <c r="D3833" s="43"/>
    </row>
    <row r="3834" spans="1:4" x14ac:dyDescent="0.25">
      <c r="A3834" s="44"/>
      <c r="B3834" s="43"/>
      <c r="C3834" s="43"/>
      <c r="D3834" s="43"/>
    </row>
    <row r="3835" spans="1:4" x14ac:dyDescent="0.25">
      <c r="A3835" s="44"/>
      <c r="B3835" s="43"/>
      <c r="C3835" s="43"/>
      <c r="D3835" s="43"/>
    </row>
    <row r="3836" spans="1:4" x14ac:dyDescent="0.25">
      <c r="A3836" s="44"/>
      <c r="B3836" s="43"/>
      <c r="C3836" s="43"/>
      <c r="D3836" s="43"/>
    </row>
    <row r="3837" spans="1:4" x14ac:dyDescent="0.25">
      <c r="A3837" s="44"/>
      <c r="B3837" s="43"/>
      <c r="C3837" s="43"/>
      <c r="D3837" s="43"/>
    </row>
    <row r="3838" spans="1:4" x14ac:dyDescent="0.25">
      <c r="A3838" s="44"/>
      <c r="B3838" s="43"/>
      <c r="C3838" s="43"/>
      <c r="D3838" s="43"/>
    </row>
    <row r="3839" spans="1:4" x14ac:dyDescent="0.25">
      <c r="A3839" s="44"/>
      <c r="B3839" s="43"/>
      <c r="C3839" s="43"/>
      <c r="D3839" s="43"/>
    </row>
    <row r="3840" spans="1:4" x14ac:dyDescent="0.25">
      <c r="A3840" s="44"/>
      <c r="B3840" s="43"/>
      <c r="C3840" s="43"/>
      <c r="D3840" s="43"/>
    </row>
    <row r="3841" spans="1:4" x14ac:dyDescent="0.25">
      <c r="A3841" s="44"/>
      <c r="B3841" s="43"/>
      <c r="C3841" s="43"/>
      <c r="D3841" s="43"/>
    </row>
    <row r="3842" spans="1:4" x14ac:dyDescent="0.25">
      <c r="A3842" s="44"/>
      <c r="B3842" s="43"/>
      <c r="C3842" s="43"/>
      <c r="D3842" s="43"/>
    </row>
    <row r="3843" spans="1:4" x14ac:dyDescent="0.25">
      <c r="A3843" s="44"/>
      <c r="B3843" s="43"/>
      <c r="C3843" s="43"/>
      <c r="D3843" s="43"/>
    </row>
    <row r="3844" spans="1:4" x14ac:dyDescent="0.25">
      <c r="A3844" s="44"/>
      <c r="B3844" s="43"/>
      <c r="C3844" s="43"/>
      <c r="D3844" s="43"/>
    </row>
    <row r="3845" spans="1:4" x14ac:dyDescent="0.25">
      <c r="A3845" s="44"/>
      <c r="B3845" s="43"/>
      <c r="C3845" s="43"/>
      <c r="D3845" s="43"/>
    </row>
    <row r="3846" spans="1:4" x14ac:dyDescent="0.25">
      <c r="A3846" s="44"/>
      <c r="B3846" s="43"/>
      <c r="C3846" s="43"/>
      <c r="D3846" s="43"/>
    </row>
    <row r="3847" spans="1:4" x14ac:dyDescent="0.25">
      <c r="A3847" s="44"/>
      <c r="B3847" s="43"/>
      <c r="C3847" s="43"/>
      <c r="D3847" s="43"/>
    </row>
    <row r="3848" spans="1:4" x14ac:dyDescent="0.25">
      <c r="A3848" s="44"/>
      <c r="B3848" s="43"/>
      <c r="C3848" s="43"/>
      <c r="D3848" s="43"/>
    </row>
    <row r="3849" spans="1:4" x14ac:dyDescent="0.25">
      <c r="A3849" s="44"/>
      <c r="B3849" s="43"/>
      <c r="C3849" s="43"/>
      <c r="D3849" s="43"/>
    </row>
    <row r="3850" spans="1:4" x14ac:dyDescent="0.25">
      <c r="A3850" s="44"/>
      <c r="B3850" s="43"/>
      <c r="C3850" s="43"/>
      <c r="D3850" s="43"/>
    </row>
    <row r="3851" spans="1:4" x14ac:dyDescent="0.25">
      <c r="A3851" s="44"/>
      <c r="B3851" s="43"/>
      <c r="C3851" s="43"/>
      <c r="D3851" s="43"/>
    </row>
    <row r="3852" spans="1:4" x14ac:dyDescent="0.25">
      <c r="A3852" s="44"/>
      <c r="B3852" s="43"/>
      <c r="C3852" s="43"/>
      <c r="D3852" s="43"/>
    </row>
    <row r="3853" spans="1:4" x14ac:dyDescent="0.25">
      <c r="A3853" s="44"/>
      <c r="B3853" s="43"/>
      <c r="C3853" s="43"/>
      <c r="D3853" s="43"/>
    </row>
    <row r="3854" spans="1:4" x14ac:dyDescent="0.25">
      <c r="A3854" s="44"/>
      <c r="B3854" s="43"/>
      <c r="C3854" s="43"/>
      <c r="D3854" s="43"/>
    </row>
    <row r="3855" spans="1:4" x14ac:dyDescent="0.25">
      <c r="A3855" s="44"/>
      <c r="B3855" s="43"/>
      <c r="C3855" s="43"/>
      <c r="D3855" s="43"/>
    </row>
    <row r="3856" spans="1:4" x14ac:dyDescent="0.25">
      <c r="A3856" s="44"/>
      <c r="B3856" s="43"/>
      <c r="C3856" s="43"/>
      <c r="D3856" s="43"/>
    </row>
    <row r="3857" spans="1:4" x14ac:dyDescent="0.25">
      <c r="A3857" s="44"/>
      <c r="B3857" s="43"/>
      <c r="C3857" s="43"/>
      <c r="D3857" s="43"/>
    </row>
    <row r="3858" spans="1:4" x14ac:dyDescent="0.25">
      <c r="A3858" s="44"/>
      <c r="B3858" s="43"/>
      <c r="C3858" s="43"/>
      <c r="D3858" s="43"/>
    </row>
    <row r="3859" spans="1:4" x14ac:dyDescent="0.25">
      <c r="A3859" s="44"/>
      <c r="B3859" s="43"/>
      <c r="C3859" s="43"/>
      <c r="D3859" s="43"/>
    </row>
    <row r="3860" spans="1:4" x14ac:dyDescent="0.25">
      <c r="A3860" s="44"/>
      <c r="B3860" s="43"/>
      <c r="C3860" s="43"/>
      <c r="D3860" s="43"/>
    </row>
    <row r="3861" spans="1:4" x14ac:dyDescent="0.25">
      <c r="A3861" s="44"/>
      <c r="B3861" s="43"/>
      <c r="C3861" s="43"/>
      <c r="D3861" s="43"/>
    </row>
    <row r="3862" spans="1:4" x14ac:dyDescent="0.25">
      <c r="A3862" s="44"/>
      <c r="B3862" s="43"/>
      <c r="C3862" s="43"/>
      <c r="D3862" s="43"/>
    </row>
    <row r="3863" spans="1:4" x14ac:dyDescent="0.25">
      <c r="A3863" s="44"/>
      <c r="B3863" s="43"/>
      <c r="C3863" s="43"/>
      <c r="D3863" s="43"/>
    </row>
    <row r="3864" spans="1:4" x14ac:dyDescent="0.25">
      <c r="A3864" s="44"/>
      <c r="B3864" s="43"/>
      <c r="C3864" s="43"/>
      <c r="D3864" s="43"/>
    </row>
    <row r="3865" spans="1:4" x14ac:dyDescent="0.25">
      <c r="A3865" s="44"/>
      <c r="B3865" s="43"/>
      <c r="C3865" s="43"/>
      <c r="D3865" s="43"/>
    </row>
    <row r="3866" spans="1:4" x14ac:dyDescent="0.25">
      <c r="A3866" s="44"/>
      <c r="B3866" s="43"/>
      <c r="C3866" s="43"/>
      <c r="D3866" s="43"/>
    </row>
    <row r="3867" spans="1:4" x14ac:dyDescent="0.25">
      <c r="A3867" s="44"/>
      <c r="B3867" s="43"/>
      <c r="C3867" s="43"/>
      <c r="D3867" s="43"/>
    </row>
    <row r="3868" spans="1:4" x14ac:dyDescent="0.25">
      <c r="A3868" s="44"/>
      <c r="B3868" s="43"/>
      <c r="C3868" s="43"/>
      <c r="D3868" s="43"/>
    </row>
    <row r="3869" spans="1:4" x14ac:dyDescent="0.25">
      <c r="A3869" s="44"/>
      <c r="B3869" s="43"/>
      <c r="C3869" s="43"/>
      <c r="D3869" s="43"/>
    </row>
    <row r="3870" spans="1:4" x14ac:dyDescent="0.25">
      <c r="A3870" s="44"/>
      <c r="B3870" s="43"/>
      <c r="C3870" s="43"/>
      <c r="D3870" s="43"/>
    </row>
    <row r="3871" spans="1:4" x14ac:dyDescent="0.25">
      <c r="A3871" s="44"/>
      <c r="B3871" s="43"/>
      <c r="C3871" s="43"/>
      <c r="D3871" s="43"/>
    </row>
    <row r="3872" spans="1:4" x14ac:dyDescent="0.25">
      <c r="A3872" s="44"/>
      <c r="B3872" s="43"/>
      <c r="C3872" s="43"/>
      <c r="D3872" s="43"/>
    </row>
    <row r="3873" spans="1:4" x14ac:dyDescent="0.25">
      <c r="A3873" s="44"/>
      <c r="B3873" s="43"/>
      <c r="C3873" s="43"/>
      <c r="D3873" s="43"/>
    </row>
    <row r="3874" spans="1:4" x14ac:dyDescent="0.25">
      <c r="A3874" s="44"/>
      <c r="B3874" s="43"/>
      <c r="C3874" s="43"/>
      <c r="D3874" s="43"/>
    </row>
    <row r="3875" spans="1:4" x14ac:dyDescent="0.25">
      <c r="A3875" s="44"/>
      <c r="B3875" s="43"/>
      <c r="C3875" s="43"/>
      <c r="D3875" s="43"/>
    </row>
    <row r="3876" spans="1:4" x14ac:dyDescent="0.25">
      <c r="A3876" s="44"/>
      <c r="B3876" s="43"/>
      <c r="C3876" s="43"/>
      <c r="D3876" s="43"/>
    </row>
    <row r="3877" spans="1:4" x14ac:dyDescent="0.25">
      <c r="A3877" s="44"/>
      <c r="B3877" s="43"/>
      <c r="C3877" s="43"/>
      <c r="D3877" s="43"/>
    </row>
    <row r="3878" spans="1:4" x14ac:dyDescent="0.25">
      <c r="A3878" s="44"/>
      <c r="B3878" s="43"/>
      <c r="C3878" s="43"/>
      <c r="D3878" s="43"/>
    </row>
    <row r="3879" spans="1:4" x14ac:dyDescent="0.25">
      <c r="A3879" s="44"/>
      <c r="B3879" s="43"/>
      <c r="C3879" s="43"/>
      <c r="D3879" s="43"/>
    </row>
    <row r="3880" spans="1:4" x14ac:dyDescent="0.25">
      <c r="A3880" s="44"/>
      <c r="B3880" s="43"/>
      <c r="C3880" s="43"/>
      <c r="D3880" s="43"/>
    </row>
    <row r="3881" spans="1:4" x14ac:dyDescent="0.25">
      <c r="A3881" s="44"/>
      <c r="B3881" s="43"/>
      <c r="C3881" s="43"/>
      <c r="D3881" s="43"/>
    </row>
    <row r="3882" spans="1:4" x14ac:dyDescent="0.25">
      <c r="A3882" s="44"/>
      <c r="B3882" s="43"/>
      <c r="C3882" s="43"/>
      <c r="D3882" s="43"/>
    </row>
    <row r="3883" spans="1:4" x14ac:dyDescent="0.25">
      <c r="A3883" s="44"/>
      <c r="B3883" s="43"/>
      <c r="C3883" s="43"/>
      <c r="D3883" s="43"/>
    </row>
    <row r="3884" spans="1:4" x14ac:dyDescent="0.25">
      <c r="A3884" s="44"/>
      <c r="B3884" s="43"/>
      <c r="C3884" s="43"/>
      <c r="D3884" s="43"/>
    </row>
    <row r="3885" spans="1:4" x14ac:dyDescent="0.25">
      <c r="A3885" s="44"/>
      <c r="B3885" s="43"/>
      <c r="C3885" s="43"/>
      <c r="D3885" s="43"/>
    </row>
    <row r="3886" spans="1:4" x14ac:dyDescent="0.25">
      <c r="A3886" s="44"/>
      <c r="B3886" s="43"/>
      <c r="C3886" s="43"/>
      <c r="D3886" s="43"/>
    </row>
    <row r="3887" spans="1:4" x14ac:dyDescent="0.25">
      <c r="A3887" s="44"/>
      <c r="B3887" s="43"/>
      <c r="C3887" s="43"/>
      <c r="D3887" s="43"/>
    </row>
    <row r="3888" spans="1:4" x14ac:dyDescent="0.25">
      <c r="A3888" s="44"/>
      <c r="B3888" s="43"/>
      <c r="C3888" s="43"/>
      <c r="D3888" s="43"/>
    </row>
    <row r="3889" spans="1:4" x14ac:dyDescent="0.25">
      <c r="A3889" s="44"/>
      <c r="B3889" s="43"/>
      <c r="C3889" s="43"/>
      <c r="D3889" s="43"/>
    </row>
    <row r="3890" spans="1:4" x14ac:dyDescent="0.25">
      <c r="A3890" s="44"/>
      <c r="B3890" s="43"/>
      <c r="C3890" s="43"/>
      <c r="D3890" s="43"/>
    </row>
    <row r="3891" spans="1:4" x14ac:dyDescent="0.25">
      <c r="A3891" s="44"/>
      <c r="B3891" s="43"/>
      <c r="C3891" s="43"/>
      <c r="D3891" s="43"/>
    </row>
    <row r="3892" spans="1:4" x14ac:dyDescent="0.25">
      <c r="A3892" s="44"/>
      <c r="B3892" s="43"/>
      <c r="C3892" s="43"/>
      <c r="D3892" s="43"/>
    </row>
    <row r="3893" spans="1:4" x14ac:dyDescent="0.25">
      <c r="A3893" s="44"/>
      <c r="B3893" s="43"/>
      <c r="C3893" s="43"/>
      <c r="D3893" s="43"/>
    </row>
    <row r="3894" spans="1:4" x14ac:dyDescent="0.25">
      <c r="A3894" s="44"/>
      <c r="B3894" s="43"/>
      <c r="C3894" s="43"/>
      <c r="D3894" s="43"/>
    </row>
    <row r="3895" spans="1:4" x14ac:dyDescent="0.25">
      <c r="A3895" s="44"/>
      <c r="B3895" s="43"/>
      <c r="C3895" s="43"/>
      <c r="D3895" s="43"/>
    </row>
    <row r="3896" spans="1:4" x14ac:dyDescent="0.25">
      <c r="A3896" s="44"/>
      <c r="B3896" s="43"/>
      <c r="C3896" s="43"/>
      <c r="D3896" s="43"/>
    </row>
    <row r="3897" spans="1:4" x14ac:dyDescent="0.25">
      <c r="A3897" s="44"/>
      <c r="B3897" s="43"/>
      <c r="C3897" s="43"/>
      <c r="D3897" s="43"/>
    </row>
    <row r="3898" spans="1:4" x14ac:dyDescent="0.25">
      <c r="A3898" s="44"/>
      <c r="B3898" s="43"/>
      <c r="C3898" s="43"/>
      <c r="D3898" s="43"/>
    </row>
    <row r="3899" spans="1:4" x14ac:dyDescent="0.25">
      <c r="A3899" s="44"/>
      <c r="B3899" s="43"/>
      <c r="C3899" s="43"/>
      <c r="D3899" s="43"/>
    </row>
    <row r="3900" spans="1:4" x14ac:dyDescent="0.25">
      <c r="A3900" s="44"/>
      <c r="B3900" s="43"/>
      <c r="C3900" s="43"/>
      <c r="D3900" s="43"/>
    </row>
    <row r="3901" spans="1:4" x14ac:dyDescent="0.25">
      <c r="A3901" s="44"/>
      <c r="B3901" s="43"/>
      <c r="C3901" s="43"/>
      <c r="D3901" s="43"/>
    </row>
    <row r="3902" spans="1:4" x14ac:dyDescent="0.25">
      <c r="A3902" s="44"/>
      <c r="B3902" s="43"/>
      <c r="C3902" s="43"/>
      <c r="D3902" s="43"/>
    </row>
    <row r="3903" spans="1:4" x14ac:dyDescent="0.25">
      <c r="A3903" s="44"/>
      <c r="B3903" s="43"/>
      <c r="C3903" s="43"/>
      <c r="D3903" s="43"/>
    </row>
    <row r="3904" spans="1:4" x14ac:dyDescent="0.25">
      <c r="A3904" s="44"/>
      <c r="B3904" s="43"/>
      <c r="C3904" s="43"/>
      <c r="D3904" s="43"/>
    </row>
    <row r="3905" spans="1:4" x14ac:dyDescent="0.25">
      <c r="A3905" s="44"/>
      <c r="B3905" s="43"/>
      <c r="C3905" s="43"/>
      <c r="D3905" s="43"/>
    </row>
    <row r="3906" spans="1:4" x14ac:dyDescent="0.25">
      <c r="A3906" s="44"/>
      <c r="B3906" s="43"/>
      <c r="C3906" s="43"/>
      <c r="D3906" s="43"/>
    </row>
    <row r="3907" spans="1:4" x14ac:dyDescent="0.25">
      <c r="A3907" s="44"/>
      <c r="B3907" s="43"/>
      <c r="C3907" s="43"/>
      <c r="D3907" s="43"/>
    </row>
    <row r="3908" spans="1:4" x14ac:dyDescent="0.25">
      <c r="A3908" s="44"/>
      <c r="B3908" s="43"/>
      <c r="C3908" s="43"/>
      <c r="D3908" s="43"/>
    </row>
    <row r="3909" spans="1:4" x14ac:dyDescent="0.25">
      <c r="A3909" s="44"/>
      <c r="B3909" s="43"/>
      <c r="C3909" s="43"/>
      <c r="D3909" s="43"/>
    </row>
    <row r="3910" spans="1:4" x14ac:dyDescent="0.25">
      <c r="A3910" s="44"/>
      <c r="B3910" s="43"/>
      <c r="C3910" s="43"/>
      <c r="D3910" s="43"/>
    </row>
    <row r="3911" spans="1:4" x14ac:dyDescent="0.25">
      <c r="A3911" s="44"/>
      <c r="B3911" s="43"/>
      <c r="C3911" s="43"/>
      <c r="D3911" s="43"/>
    </row>
    <row r="3912" spans="1:4" x14ac:dyDescent="0.25">
      <c r="A3912" s="44"/>
      <c r="B3912" s="43"/>
      <c r="C3912" s="43"/>
      <c r="D3912" s="43"/>
    </row>
    <row r="3913" spans="1:4" x14ac:dyDescent="0.25">
      <c r="A3913" s="44"/>
      <c r="B3913" s="43"/>
      <c r="C3913" s="43"/>
      <c r="D3913" s="43"/>
    </row>
    <row r="3914" spans="1:4" x14ac:dyDescent="0.25">
      <c r="A3914" s="44"/>
      <c r="B3914" s="43"/>
      <c r="C3914" s="43"/>
      <c r="D3914" s="43"/>
    </row>
    <row r="3915" spans="1:4" x14ac:dyDescent="0.25">
      <c r="A3915" s="44"/>
      <c r="B3915" s="43"/>
      <c r="C3915" s="43"/>
      <c r="D3915" s="43"/>
    </row>
    <row r="3916" spans="1:4" x14ac:dyDescent="0.25">
      <c r="A3916" s="44"/>
      <c r="B3916" s="43"/>
      <c r="C3916" s="43"/>
      <c r="D3916" s="43"/>
    </row>
    <row r="3917" spans="1:4" x14ac:dyDescent="0.25">
      <c r="A3917" s="44"/>
      <c r="B3917" s="43"/>
      <c r="C3917" s="43"/>
      <c r="D3917" s="43"/>
    </row>
    <row r="3918" spans="1:4" x14ac:dyDescent="0.25">
      <c r="A3918" s="44"/>
      <c r="B3918" s="43"/>
      <c r="C3918" s="43"/>
      <c r="D3918" s="43"/>
    </row>
    <row r="3919" spans="1:4" x14ac:dyDescent="0.25">
      <c r="A3919" s="44"/>
      <c r="B3919" s="43"/>
      <c r="C3919" s="43"/>
      <c r="D3919" s="43"/>
    </row>
    <row r="3920" spans="1:4" x14ac:dyDescent="0.25">
      <c r="A3920" s="44"/>
      <c r="B3920" s="43"/>
      <c r="C3920" s="43"/>
      <c r="D3920" s="43"/>
    </row>
    <row r="3921" spans="1:4" x14ac:dyDescent="0.25">
      <c r="A3921" s="44"/>
      <c r="B3921" s="43"/>
      <c r="C3921" s="43"/>
      <c r="D3921" s="43"/>
    </row>
    <row r="3922" spans="1:4" x14ac:dyDescent="0.25">
      <c r="A3922" s="44"/>
      <c r="B3922" s="43"/>
      <c r="C3922" s="43"/>
      <c r="D3922" s="43"/>
    </row>
    <row r="3923" spans="1:4" x14ac:dyDescent="0.25">
      <c r="A3923" s="44"/>
      <c r="B3923" s="43"/>
      <c r="C3923" s="43"/>
      <c r="D3923" s="43"/>
    </row>
    <row r="3924" spans="1:4" x14ac:dyDescent="0.25">
      <c r="A3924" s="44"/>
      <c r="B3924" s="43"/>
      <c r="C3924" s="43"/>
      <c r="D3924" s="43"/>
    </row>
    <row r="3925" spans="1:4" x14ac:dyDescent="0.25">
      <c r="A3925" s="44"/>
      <c r="B3925" s="43"/>
      <c r="C3925" s="43"/>
      <c r="D3925" s="43"/>
    </row>
    <row r="3926" spans="1:4" x14ac:dyDescent="0.25">
      <c r="A3926" s="44"/>
      <c r="B3926" s="43"/>
      <c r="C3926" s="43"/>
      <c r="D3926" s="43"/>
    </row>
    <row r="3927" spans="1:4" x14ac:dyDescent="0.25">
      <c r="A3927" s="44"/>
      <c r="B3927" s="43"/>
      <c r="C3927" s="43"/>
      <c r="D3927" s="43"/>
    </row>
    <row r="3928" spans="1:4" x14ac:dyDescent="0.25">
      <c r="A3928" s="44"/>
      <c r="B3928" s="43"/>
      <c r="C3928" s="43"/>
      <c r="D3928" s="43"/>
    </row>
    <row r="3929" spans="1:4" x14ac:dyDescent="0.25">
      <c r="A3929" s="44"/>
      <c r="B3929" s="43"/>
      <c r="C3929" s="43"/>
      <c r="D3929" s="43"/>
    </row>
    <row r="3930" spans="1:4" x14ac:dyDescent="0.25">
      <c r="A3930" s="44"/>
      <c r="B3930" s="43"/>
      <c r="C3930" s="43"/>
      <c r="D3930" s="43"/>
    </row>
    <row r="3931" spans="1:4" x14ac:dyDescent="0.25">
      <c r="A3931" s="44"/>
      <c r="B3931" s="43"/>
      <c r="C3931" s="43"/>
      <c r="D3931" s="43"/>
    </row>
    <row r="3932" spans="1:4" x14ac:dyDescent="0.25">
      <c r="A3932" s="44"/>
      <c r="B3932" s="43"/>
      <c r="C3932" s="43"/>
      <c r="D3932" s="43"/>
    </row>
    <row r="3933" spans="1:4" x14ac:dyDescent="0.25">
      <c r="A3933" s="44"/>
      <c r="B3933" s="43"/>
      <c r="C3933" s="43"/>
      <c r="D3933" s="43"/>
    </row>
    <row r="3934" spans="1:4" x14ac:dyDescent="0.25">
      <c r="A3934" s="44"/>
      <c r="B3934" s="43"/>
      <c r="C3934" s="43"/>
      <c r="D3934" s="43"/>
    </row>
    <row r="3935" spans="1:4" x14ac:dyDescent="0.25">
      <c r="A3935" s="44"/>
      <c r="B3935" s="43"/>
      <c r="C3935" s="43"/>
      <c r="D3935" s="43"/>
    </row>
    <row r="3936" spans="1:4" x14ac:dyDescent="0.25">
      <c r="A3936" s="44"/>
      <c r="B3936" s="43"/>
      <c r="C3936" s="43"/>
      <c r="D3936" s="43"/>
    </row>
    <row r="3937" spans="1:4" x14ac:dyDescent="0.25">
      <c r="A3937" s="44"/>
      <c r="B3937" s="43"/>
      <c r="C3937" s="43"/>
      <c r="D3937" s="43"/>
    </row>
    <row r="3938" spans="1:4" x14ac:dyDescent="0.25">
      <c r="A3938" s="44"/>
      <c r="B3938" s="43"/>
      <c r="C3938" s="43"/>
      <c r="D3938" s="43"/>
    </row>
    <row r="3939" spans="1:4" x14ac:dyDescent="0.25">
      <c r="A3939" s="44"/>
      <c r="B3939" s="43"/>
      <c r="C3939" s="43"/>
      <c r="D3939" s="43"/>
    </row>
    <row r="3940" spans="1:4" x14ac:dyDescent="0.25">
      <c r="A3940" s="44"/>
      <c r="B3940" s="43"/>
      <c r="C3940" s="43"/>
      <c r="D3940" s="43"/>
    </row>
    <row r="3941" spans="1:4" x14ac:dyDescent="0.25">
      <c r="A3941" s="44"/>
      <c r="B3941" s="43"/>
      <c r="C3941" s="43"/>
      <c r="D3941" s="43"/>
    </row>
    <row r="3942" spans="1:4" x14ac:dyDescent="0.25">
      <c r="A3942" s="44"/>
      <c r="B3942" s="43"/>
      <c r="C3942" s="43"/>
      <c r="D3942" s="43"/>
    </row>
    <row r="3943" spans="1:4" x14ac:dyDescent="0.25">
      <c r="A3943" s="44"/>
      <c r="B3943" s="43"/>
      <c r="C3943" s="43"/>
      <c r="D3943" s="43"/>
    </row>
    <row r="3944" spans="1:4" x14ac:dyDescent="0.25">
      <c r="A3944" s="44"/>
      <c r="B3944" s="43"/>
      <c r="C3944" s="43"/>
      <c r="D3944" s="43"/>
    </row>
    <row r="3945" spans="1:4" x14ac:dyDescent="0.25">
      <c r="A3945" s="44"/>
      <c r="B3945" s="43"/>
      <c r="C3945" s="43"/>
      <c r="D3945" s="43"/>
    </row>
    <row r="3946" spans="1:4" x14ac:dyDescent="0.25">
      <c r="A3946" s="44"/>
      <c r="B3946" s="43"/>
      <c r="C3946" s="43"/>
      <c r="D3946" s="43"/>
    </row>
    <row r="3947" spans="1:4" x14ac:dyDescent="0.25">
      <c r="A3947" s="44"/>
      <c r="B3947" s="43"/>
      <c r="C3947" s="43"/>
      <c r="D3947" s="43"/>
    </row>
    <row r="3948" spans="1:4" x14ac:dyDescent="0.25">
      <c r="A3948" s="44"/>
      <c r="B3948" s="43"/>
      <c r="C3948" s="43"/>
      <c r="D3948" s="43"/>
    </row>
    <row r="3949" spans="1:4" x14ac:dyDescent="0.25">
      <c r="A3949" s="44"/>
      <c r="B3949" s="43"/>
      <c r="C3949" s="43"/>
      <c r="D3949" s="43"/>
    </row>
    <row r="3950" spans="1:4" x14ac:dyDescent="0.25">
      <c r="A3950" s="44"/>
      <c r="B3950" s="43"/>
      <c r="C3950" s="43"/>
      <c r="D3950" s="43"/>
    </row>
    <row r="3951" spans="1:4" x14ac:dyDescent="0.25">
      <c r="A3951" s="44"/>
      <c r="B3951" s="43"/>
      <c r="C3951" s="43"/>
      <c r="D3951" s="43"/>
    </row>
    <row r="3952" spans="1:4" x14ac:dyDescent="0.25">
      <c r="A3952" s="44"/>
      <c r="B3952" s="43"/>
      <c r="C3952" s="43"/>
      <c r="D3952" s="43"/>
    </row>
    <row r="3953" spans="1:4" x14ac:dyDescent="0.25">
      <c r="A3953" s="44"/>
      <c r="B3953" s="43"/>
      <c r="C3953" s="43"/>
      <c r="D3953" s="43"/>
    </row>
    <row r="3954" spans="1:4" x14ac:dyDescent="0.25">
      <c r="A3954" s="44"/>
      <c r="B3954" s="43"/>
      <c r="C3954" s="43"/>
      <c r="D3954" s="43"/>
    </row>
    <row r="3955" spans="1:4" x14ac:dyDescent="0.25">
      <c r="A3955" s="44"/>
      <c r="B3955" s="43"/>
      <c r="C3955" s="43"/>
      <c r="D3955" s="43"/>
    </row>
    <row r="3956" spans="1:4" x14ac:dyDescent="0.25">
      <c r="A3956" s="44"/>
      <c r="B3956" s="43"/>
      <c r="C3956" s="43"/>
      <c r="D3956" s="43"/>
    </row>
    <row r="3957" spans="1:4" x14ac:dyDescent="0.25">
      <c r="A3957" s="44"/>
      <c r="B3957" s="43"/>
      <c r="C3957" s="43"/>
      <c r="D3957" s="43"/>
    </row>
    <row r="3958" spans="1:4" x14ac:dyDescent="0.25">
      <c r="A3958" s="44"/>
      <c r="B3958" s="43"/>
      <c r="C3958" s="43"/>
      <c r="D3958" s="43"/>
    </row>
    <row r="3959" spans="1:4" x14ac:dyDescent="0.25">
      <c r="A3959" s="44"/>
      <c r="B3959" s="43"/>
      <c r="C3959" s="43"/>
      <c r="D3959" s="43"/>
    </row>
    <row r="3960" spans="1:4" x14ac:dyDescent="0.25">
      <c r="A3960" s="44"/>
      <c r="B3960" s="43"/>
      <c r="C3960" s="43"/>
      <c r="D3960" s="43"/>
    </row>
    <row r="3961" spans="1:4" x14ac:dyDescent="0.25">
      <c r="A3961" s="44"/>
      <c r="B3961" s="43"/>
      <c r="C3961" s="43"/>
      <c r="D3961" s="43"/>
    </row>
    <row r="3962" spans="1:4" x14ac:dyDescent="0.25">
      <c r="A3962" s="44"/>
      <c r="B3962" s="43"/>
      <c r="C3962" s="43"/>
      <c r="D3962" s="43"/>
    </row>
    <row r="3963" spans="1:4" x14ac:dyDescent="0.25">
      <c r="A3963" s="44"/>
      <c r="B3963" s="43"/>
      <c r="C3963" s="43"/>
      <c r="D3963" s="43"/>
    </row>
    <row r="3964" spans="1:4" x14ac:dyDescent="0.25">
      <c r="A3964" s="44"/>
      <c r="B3964" s="43"/>
      <c r="C3964" s="43"/>
      <c r="D3964" s="43"/>
    </row>
    <row r="3965" spans="1:4" x14ac:dyDescent="0.25">
      <c r="A3965" s="44"/>
      <c r="B3965" s="43"/>
      <c r="C3965" s="43"/>
      <c r="D3965" s="43"/>
    </row>
    <row r="3966" spans="1:4" x14ac:dyDescent="0.25">
      <c r="A3966" s="44"/>
      <c r="B3966" s="43"/>
      <c r="C3966" s="43"/>
      <c r="D3966" s="43"/>
    </row>
    <row r="3967" spans="1:4" x14ac:dyDescent="0.25">
      <c r="A3967" s="44"/>
      <c r="B3967" s="43"/>
      <c r="C3967" s="43"/>
      <c r="D3967" s="43"/>
    </row>
    <row r="3968" spans="1:4" x14ac:dyDescent="0.25">
      <c r="A3968" s="44"/>
      <c r="B3968" s="43"/>
      <c r="C3968" s="43"/>
      <c r="D3968" s="43"/>
    </row>
    <row r="3969" spans="1:4" x14ac:dyDescent="0.25">
      <c r="A3969" s="44"/>
      <c r="B3969" s="43"/>
      <c r="C3969" s="43"/>
      <c r="D3969" s="43"/>
    </row>
    <row r="3970" spans="1:4" x14ac:dyDescent="0.25">
      <c r="A3970" s="44"/>
      <c r="B3970" s="43"/>
      <c r="C3970" s="43"/>
      <c r="D3970" s="43"/>
    </row>
    <row r="3971" spans="1:4" x14ac:dyDescent="0.25">
      <c r="A3971" s="44"/>
      <c r="B3971" s="43"/>
      <c r="C3971" s="43"/>
      <c r="D3971" s="43"/>
    </row>
    <row r="3972" spans="1:4" x14ac:dyDescent="0.25">
      <c r="A3972" s="44"/>
      <c r="B3972" s="43"/>
      <c r="C3972" s="43"/>
      <c r="D3972" s="43"/>
    </row>
    <row r="3973" spans="1:4" x14ac:dyDescent="0.25">
      <c r="A3973" s="44"/>
      <c r="B3973" s="43"/>
      <c r="C3973" s="43"/>
      <c r="D3973" s="43"/>
    </row>
    <row r="3974" spans="1:4" x14ac:dyDescent="0.25">
      <c r="A3974" s="44"/>
      <c r="B3974" s="43"/>
      <c r="C3974" s="43"/>
      <c r="D3974" s="43"/>
    </row>
    <row r="3975" spans="1:4" x14ac:dyDescent="0.25">
      <c r="A3975" s="44"/>
      <c r="B3975" s="43"/>
      <c r="C3975" s="43"/>
      <c r="D3975" s="43"/>
    </row>
    <row r="3976" spans="1:4" x14ac:dyDescent="0.25">
      <c r="A3976" s="44"/>
      <c r="B3976" s="43"/>
      <c r="C3976" s="43"/>
      <c r="D3976" s="43"/>
    </row>
    <row r="3977" spans="1:4" x14ac:dyDescent="0.25">
      <c r="A3977" s="44"/>
      <c r="B3977" s="43"/>
      <c r="C3977" s="43"/>
      <c r="D3977" s="43"/>
    </row>
    <row r="3978" spans="1:4" x14ac:dyDescent="0.25">
      <c r="A3978" s="44"/>
      <c r="B3978" s="43"/>
      <c r="C3978" s="43"/>
      <c r="D3978" s="43"/>
    </row>
    <row r="3979" spans="1:4" x14ac:dyDescent="0.25">
      <c r="A3979" s="44"/>
      <c r="B3979" s="43"/>
      <c r="C3979" s="43"/>
      <c r="D3979" s="43"/>
    </row>
    <row r="3980" spans="1:4" x14ac:dyDescent="0.25">
      <c r="A3980" s="44"/>
      <c r="B3980" s="43"/>
      <c r="C3980" s="43"/>
      <c r="D3980" s="43"/>
    </row>
    <row r="3981" spans="1:4" x14ac:dyDescent="0.25">
      <c r="A3981" s="44"/>
      <c r="B3981" s="43"/>
      <c r="C3981" s="43"/>
      <c r="D3981" s="43"/>
    </row>
    <row r="3982" spans="1:4" x14ac:dyDescent="0.25">
      <c r="A3982" s="44"/>
      <c r="B3982" s="43"/>
      <c r="C3982" s="43"/>
      <c r="D3982" s="43"/>
    </row>
    <row r="3983" spans="1:4" x14ac:dyDescent="0.25">
      <c r="A3983" s="44"/>
      <c r="B3983" s="43"/>
      <c r="C3983" s="43"/>
      <c r="D3983" s="43"/>
    </row>
    <row r="3984" spans="1:4" x14ac:dyDescent="0.25">
      <c r="A3984" s="44"/>
      <c r="B3984" s="43"/>
      <c r="C3984" s="43"/>
      <c r="D3984" s="43"/>
    </row>
    <row r="3985" spans="1:4" x14ac:dyDescent="0.25">
      <c r="A3985" s="44"/>
      <c r="B3985" s="43"/>
      <c r="C3985" s="43"/>
      <c r="D3985" s="43"/>
    </row>
    <row r="3986" spans="1:4" x14ac:dyDescent="0.25">
      <c r="A3986" s="44"/>
      <c r="B3986" s="43"/>
      <c r="C3986" s="43"/>
      <c r="D3986" s="43"/>
    </row>
    <row r="3987" spans="1:4" x14ac:dyDescent="0.25">
      <c r="A3987" s="44"/>
      <c r="B3987" s="43"/>
      <c r="C3987" s="43"/>
      <c r="D3987" s="43"/>
    </row>
    <row r="3988" spans="1:4" x14ac:dyDescent="0.25">
      <c r="A3988" s="44"/>
      <c r="B3988" s="43"/>
      <c r="C3988" s="43"/>
      <c r="D3988" s="43"/>
    </row>
    <row r="3989" spans="1:4" x14ac:dyDescent="0.25">
      <c r="A3989" s="44"/>
      <c r="B3989" s="43"/>
      <c r="C3989" s="43"/>
      <c r="D3989" s="43"/>
    </row>
    <row r="3990" spans="1:4" x14ac:dyDescent="0.25">
      <c r="A3990" s="44"/>
      <c r="B3990" s="43"/>
      <c r="C3990" s="43"/>
      <c r="D3990" s="43"/>
    </row>
    <row r="3991" spans="1:4" x14ac:dyDescent="0.25">
      <c r="A3991" s="44"/>
      <c r="B3991" s="43"/>
      <c r="C3991" s="43"/>
      <c r="D3991" s="43"/>
    </row>
    <row r="3992" spans="1:4" x14ac:dyDescent="0.25">
      <c r="A3992" s="44"/>
      <c r="B3992" s="43"/>
      <c r="C3992" s="43"/>
      <c r="D3992" s="43"/>
    </row>
    <row r="3993" spans="1:4" x14ac:dyDescent="0.25">
      <c r="A3993" s="44"/>
      <c r="B3993" s="43"/>
      <c r="C3993" s="43"/>
      <c r="D3993" s="43"/>
    </row>
    <row r="3994" spans="1:4" x14ac:dyDescent="0.25">
      <c r="A3994" s="44"/>
      <c r="B3994" s="43"/>
      <c r="C3994" s="43"/>
      <c r="D3994" s="43"/>
    </row>
    <row r="3995" spans="1:4" x14ac:dyDescent="0.25">
      <c r="A3995" s="44"/>
      <c r="B3995" s="43"/>
      <c r="C3995" s="43"/>
      <c r="D3995" s="43"/>
    </row>
    <row r="3996" spans="1:4" x14ac:dyDescent="0.25">
      <c r="A3996" s="44"/>
      <c r="B3996" s="43"/>
      <c r="C3996" s="43"/>
      <c r="D3996" s="43"/>
    </row>
    <row r="3997" spans="1:4" x14ac:dyDescent="0.25">
      <c r="A3997" s="44"/>
      <c r="B3997" s="43"/>
      <c r="C3997" s="43"/>
      <c r="D3997" s="43"/>
    </row>
    <row r="3998" spans="1:4" x14ac:dyDescent="0.25">
      <c r="A3998" s="44"/>
      <c r="B3998" s="43"/>
      <c r="C3998" s="43"/>
      <c r="D3998" s="43"/>
    </row>
    <row r="3999" spans="1:4" x14ac:dyDescent="0.25">
      <c r="A3999" s="44"/>
      <c r="B3999" s="43"/>
      <c r="C3999" s="43"/>
      <c r="D3999" s="43"/>
    </row>
    <row r="4000" spans="1:4" x14ac:dyDescent="0.25">
      <c r="A4000" s="44"/>
      <c r="B4000" s="43"/>
      <c r="C4000" s="43"/>
      <c r="D4000" s="43"/>
    </row>
    <row r="4001" spans="1:4" x14ac:dyDescent="0.25">
      <c r="A4001" s="44"/>
      <c r="B4001" s="43"/>
      <c r="C4001" s="43"/>
      <c r="D4001" s="43"/>
    </row>
    <row r="4002" spans="1:4" x14ac:dyDescent="0.25">
      <c r="A4002" s="44"/>
      <c r="B4002" s="43"/>
      <c r="C4002" s="43"/>
      <c r="D4002" s="43"/>
    </row>
    <row r="4003" spans="1:4" x14ac:dyDescent="0.25">
      <c r="A4003" s="44"/>
      <c r="B4003" s="43"/>
      <c r="C4003" s="43"/>
      <c r="D4003" s="43"/>
    </row>
    <row r="4004" spans="1:4" x14ac:dyDescent="0.25">
      <c r="A4004" s="44"/>
      <c r="B4004" s="43"/>
      <c r="C4004" s="43"/>
      <c r="D4004" s="43"/>
    </row>
    <row r="4005" spans="1:4" x14ac:dyDescent="0.25">
      <c r="A4005" s="44"/>
      <c r="B4005" s="43"/>
      <c r="C4005" s="43"/>
      <c r="D4005" s="43"/>
    </row>
    <row r="4006" spans="1:4" x14ac:dyDescent="0.25">
      <c r="A4006" s="44"/>
      <c r="B4006" s="43"/>
      <c r="C4006" s="43"/>
      <c r="D4006" s="43"/>
    </row>
    <row r="4007" spans="1:4" x14ac:dyDescent="0.25">
      <c r="A4007" s="44"/>
      <c r="B4007" s="43"/>
      <c r="C4007" s="43"/>
      <c r="D4007" s="43"/>
    </row>
    <row r="4008" spans="1:4" x14ac:dyDescent="0.25">
      <c r="A4008" s="44"/>
      <c r="B4008" s="43"/>
      <c r="C4008" s="43"/>
      <c r="D4008" s="43"/>
    </row>
    <row r="4009" spans="1:4" x14ac:dyDescent="0.25">
      <c r="A4009" s="44"/>
      <c r="B4009" s="43"/>
      <c r="C4009" s="43"/>
      <c r="D4009" s="43"/>
    </row>
    <row r="4010" spans="1:4" x14ac:dyDescent="0.25">
      <c r="A4010" s="44"/>
      <c r="B4010" s="43"/>
      <c r="C4010" s="43"/>
      <c r="D4010" s="43"/>
    </row>
    <row r="4011" spans="1:4" x14ac:dyDescent="0.25">
      <c r="A4011" s="44"/>
      <c r="B4011" s="43"/>
      <c r="C4011" s="43"/>
      <c r="D4011" s="43"/>
    </row>
    <row r="4012" spans="1:4" x14ac:dyDescent="0.25">
      <c r="A4012" s="44"/>
      <c r="B4012" s="43"/>
      <c r="C4012" s="43"/>
      <c r="D4012" s="43"/>
    </row>
    <row r="4013" spans="1:4" x14ac:dyDescent="0.25">
      <c r="A4013" s="44"/>
      <c r="B4013" s="43"/>
      <c r="C4013" s="43"/>
      <c r="D4013" s="43"/>
    </row>
    <row r="4014" spans="1:4" x14ac:dyDescent="0.25">
      <c r="A4014" s="44"/>
      <c r="B4014" s="43"/>
      <c r="C4014" s="43"/>
      <c r="D4014" s="43"/>
    </row>
    <row r="4015" spans="1:4" x14ac:dyDescent="0.25">
      <c r="A4015" s="44"/>
      <c r="B4015" s="43"/>
      <c r="C4015" s="43"/>
      <c r="D4015" s="43"/>
    </row>
    <row r="4016" spans="1:4" x14ac:dyDescent="0.25">
      <c r="A4016" s="44"/>
      <c r="B4016" s="43"/>
      <c r="C4016" s="43"/>
      <c r="D4016" s="43"/>
    </row>
    <row r="4017" spans="1:4" x14ac:dyDescent="0.25">
      <c r="A4017" s="44"/>
      <c r="B4017" s="43"/>
      <c r="C4017" s="43"/>
      <c r="D4017" s="43"/>
    </row>
    <row r="4018" spans="1:4" x14ac:dyDescent="0.25">
      <c r="A4018" s="44"/>
      <c r="B4018" s="43"/>
      <c r="C4018" s="43"/>
      <c r="D4018" s="43"/>
    </row>
    <row r="4019" spans="1:4" x14ac:dyDescent="0.25">
      <c r="A4019" s="44"/>
      <c r="B4019" s="43"/>
      <c r="C4019" s="43"/>
      <c r="D4019" s="43"/>
    </row>
    <row r="4020" spans="1:4" x14ac:dyDescent="0.25">
      <c r="A4020" s="44"/>
      <c r="B4020" s="43"/>
      <c r="C4020" s="43"/>
      <c r="D4020" s="43"/>
    </row>
    <row r="4021" spans="1:4" x14ac:dyDescent="0.25">
      <c r="A4021" s="44"/>
      <c r="B4021" s="43"/>
      <c r="C4021" s="43"/>
      <c r="D4021" s="43"/>
    </row>
    <row r="4022" spans="1:4" x14ac:dyDescent="0.25">
      <c r="A4022" s="44"/>
      <c r="B4022" s="43"/>
      <c r="C4022" s="43"/>
      <c r="D4022" s="43"/>
    </row>
    <row r="4023" spans="1:4" x14ac:dyDescent="0.25">
      <c r="A4023" s="44"/>
      <c r="B4023" s="43"/>
      <c r="C4023" s="43"/>
      <c r="D4023" s="43"/>
    </row>
    <row r="4024" spans="1:4" x14ac:dyDescent="0.25">
      <c r="A4024" s="44"/>
      <c r="B4024" s="43"/>
      <c r="C4024" s="43"/>
      <c r="D4024" s="43"/>
    </row>
    <row r="4025" spans="1:4" x14ac:dyDescent="0.25">
      <c r="A4025" s="44"/>
      <c r="B4025" s="43"/>
      <c r="C4025" s="43"/>
      <c r="D4025" s="43"/>
    </row>
    <row r="4026" spans="1:4" x14ac:dyDescent="0.25">
      <c r="A4026" s="44"/>
      <c r="B4026" s="43"/>
      <c r="C4026" s="43"/>
      <c r="D4026" s="43"/>
    </row>
    <row r="4027" spans="1:4" x14ac:dyDescent="0.25">
      <c r="A4027" s="44"/>
      <c r="B4027" s="43"/>
      <c r="C4027" s="43"/>
      <c r="D4027" s="43"/>
    </row>
    <row r="4028" spans="1:4" x14ac:dyDescent="0.25">
      <c r="A4028" s="44"/>
      <c r="B4028" s="43"/>
      <c r="C4028" s="43"/>
      <c r="D4028" s="43"/>
    </row>
    <row r="4029" spans="1:4" x14ac:dyDescent="0.25">
      <c r="A4029" s="44"/>
      <c r="B4029" s="43"/>
      <c r="C4029" s="43"/>
      <c r="D4029" s="43"/>
    </row>
    <row r="4030" spans="1:4" x14ac:dyDescent="0.25">
      <c r="A4030" s="44"/>
      <c r="B4030" s="43"/>
      <c r="C4030" s="43"/>
      <c r="D4030" s="43"/>
    </row>
    <row r="4031" spans="1:4" x14ac:dyDescent="0.25">
      <c r="A4031" s="44"/>
      <c r="B4031" s="43"/>
      <c r="C4031" s="43"/>
      <c r="D4031" s="43"/>
    </row>
    <row r="4032" spans="1:4" x14ac:dyDescent="0.25">
      <c r="A4032" s="44"/>
      <c r="B4032" s="43"/>
      <c r="C4032" s="43"/>
      <c r="D4032" s="43"/>
    </row>
    <row r="4033" spans="1:4" x14ac:dyDescent="0.25">
      <c r="A4033" s="44"/>
      <c r="B4033" s="43"/>
      <c r="C4033" s="43"/>
      <c r="D4033" s="43"/>
    </row>
    <row r="4034" spans="1:4" x14ac:dyDescent="0.25">
      <c r="A4034" s="44"/>
      <c r="B4034" s="43"/>
      <c r="C4034" s="43"/>
      <c r="D4034" s="43"/>
    </row>
    <row r="4035" spans="1:4" x14ac:dyDescent="0.25">
      <c r="A4035" s="44"/>
      <c r="B4035" s="43"/>
      <c r="C4035" s="43"/>
      <c r="D4035" s="43"/>
    </row>
    <row r="4036" spans="1:4" x14ac:dyDescent="0.25">
      <c r="A4036" s="44"/>
      <c r="B4036" s="43"/>
      <c r="C4036" s="43"/>
      <c r="D4036" s="43"/>
    </row>
    <row r="4037" spans="1:4" x14ac:dyDescent="0.25">
      <c r="A4037" s="44"/>
      <c r="B4037" s="43"/>
      <c r="C4037" s="43"/>
      <c r="D4037" s="43"/>
    </row>
    <row r="4038" spans="1:4" x14ac:dyDescent="0.25">
      <c r="A4038" s="44"/>
      <c r="B4038" s="43"/>
      <c r="C4038" s="43"/>
      <c r="D4038" s="43"/>
    </row>
    <row r="4039" spans="1:4" x14ac:dyDescent="0.25">
      <c r="A4039" s="44"/>
      <c r="B4039" s="43"/>
      <c r="C4039" s="43"/>
      <c r="D4039" s="43"/>
    </row>
    <row r="4040" spans="1:4" x14ac:dyDescent="0.25">
      <c r="A4040" s="44"/>
      <c r="B4040" s="43"/>
      <c r="C4040" s="43"/>
      <c r="D4040" s="43"/>
    </row>
    <row r="4041" spans="1:4" x14ac:dyDescent="0.25">
      <c r="A4041" s="44"/>
      <c r="B4041" s="43"/>
      <c r="C4041" s="43"/>
      <c r="D4041" s="43"/>
    </row>
    <row r="4042" spans="1:4" x14ac:dyDescent="0.25">
      <c r="A4042" s="44"/>
      <c r="B4042" s="43"/>
      <c r="C4042" s="43"/>
      <c r="D4042" s="43"/>
    </row>
    <row r="4043" spans="1:4" x14ac:dyDescent="0.25">
      <c r="A4043" s="44"/>
      <c r="B4043" s="43"/>
      <c r="C4043" s="43"/>
      <c r="D4043" s="43"/>
    </row>
    <row r="4044" spans="1:4" x14ac:dyDescent="0.25">
      <c r="A4044" s="44"/>
      <c r="B4044" s="43"/>
      <c r="C4044" s="43"/>
      <c r="D4044" s="43"/>
    </row>
    <row r="4045" spans="1:4" x14ac:dyDescent="0.25">
      <c r="A4045" s="44"/>
      <c r="B4045" s="43"/>
      <c r="C4045" s="43"/>
      <c r="D4045" s="43"/>
    </row>
    <row r="4046" spans="1:4" x14ac:dyDescent="0.25">
      <c r="A4046" s="44"/>
      <c r="B4046" s="43"/>
      <c r="C4046" s="43"/>
      <c r="D4046" s="43"/>
    </row>
    <row r="4047" spans="1:4" x14ac:dyDescent="0.25">
      <c r="A4047" s="44"/>
      <c r="B4047" s="43"/>
      <c r="C4047" s="43"/>
      <c r="D4047" s="43"/>
    </row>
    <row r="4048" spans="1:4" x14ac:dyDescent="0.25">
      <c r="A4048" s="44"/>
      <c r="B4048" s="43"/>
      <c r="C4048" s="43"/>
      <c r="D4048" s="43"/>
    </row>
    <row r="4049" spans="1:4" x14ac:dyDescent="0.25">
      <c r="A4049" s="44"/>
      <c r="B4049" s="43"/>
      <c r="C4049" s="43"/>
      <c r="D4049" s="43"/>
    </row>
    <row r="4050" spans="1:4" x14ac:dyDescent="0.25">
      <c r="A4050" s="44"/>
      <c r="B4050" s="43"/>
      <c r="C4050" s="43"/>
      <c r="D4050" s="43"/>
    </row>
    <row r="4051" spans="1:4" x14ac:dyDescent="0.25">
      <c r="A4051" s="44"/>
      <c r="B4051" s="43"/>
      <c r="C4051" s="43"/>
      <c r="D4051" s="43"/>
    </row>
    <row r="4052" spans="1:4" x14ac:dyDescent="0.25">
      <c r="A4052" s="44"/>
      <c r="B4052" s="43"/>
      <c r="C4052" s="43"/>
      <c r="D4052" s="43"/>
    </row>
    <row r="4053" spans="1:4" x14ac:dyDescent="0.25">
      <c r="A4053" s="44"/>
      <c r="B4053" s="43"/>
      <c r="C4053" s="43"/>
      <c r="D4053" s="43"/>
    </row>
    <row r="4054" spans="1:4" x14ac:dyDescent="0.25">
      <c r="A4054" s="44"/>
      <c r="B4054" s="43"/>
      <c r="C4054" s="43"/>
      <c r="D4054" s="43"/>
    </row>
    <row r="4055" spans="1:4" x14ac:dyDescent="0.25">
      <c r="A4055" s="44"/>
      <c r="B4055" s="43"/>
      <c r="C4055" s="43"/>
      <c r="D4055" s="43"/>
    </row>
    <row r="4056" spans="1:4" x14ac:dyDescent="0.25">
      <c r="A4056" s="44"/>
      <c r="B4056" s="43"/>
      <c r="C4056" s="43"/>
      <c r="D4056" s="43"/>
    </row>
    <row r="4057" spans="1:4" x14ac:dyDescent="0.25">
      <c r="A4057" s="44"/>
      <c r="B4057" s="43"/>
      <c r="C4057" s="43"/>
      <c r="D4057" s="43"/>
    </row>
    <row r="4058" spans="1:4" x14ac:dyDescent="0.25">
      <c r="A4058" s="44"/>
      <c r="B4058" s="43"/>
      <c r="C4058" s="43"/>
      <c r="D4058" s="43"/>
    </row>
    <row r="4059" spans="1:4" x14ac:dyDescent="0.25">
      <c r="A4059" s="44"/>
      <c r="B4059" s="43"/>
      <c r="C4059" s="43"/>
      <c r="D4059" s="43"/>
    </row>
    <row r="4060" spans="1:4" x14ac:dyDescent="0.25">
      <c r="A4060" s="44"/>
      <c r="B4060" s="43"/>
      <c r="C4060" s="43"/>
      <c r="D4060" s="43"/>
    </row>
    <row r="4061" spans="1:4" x14ac:dyDescent="0.25">
      <c r="A4061" s="44"/>
      <c r="B4061" s="43"/>
      <c r="C4061" s="43"/>
      <c r="D4061" s="43"/>
    </row>
    <row r="4062" spans="1:4" x14ac:dyDescent="0.25">
      <c r="A4062" s="44"/>
      <c r="B4062" s="43"/>
      <c r="C4062" s="43"/>
      <c r="D4062" s="43"/>
    </row>
    <row r="4063" spans="1:4" x14ac:dyDescent="0.25">
      <c r="A4063" s="44"/>
      <c r="B4063" s="43"/>
      <c r="C4063" s="43"/>
      <c r="D4063" s="43"/>
    </row>
    <row r="4064" spans="1:4" x14ac:dyDescent="0.25">
      <c r="A4064" s="44"/>
      <c r="B4064" s="43"/>
      <c r="C4064" s="43"/>
      <c r="D4064" s="43"/>
    </row>
    <row r="4065" spans="1:4" x14ac:dyDescent="0.25">
      <c r="A4065" s="44"/>
      <c r="B4065" s="43"/>
      <c r="C4065" s="43"/>
      <c r="D4065" s="43"/>
    </row>
    <row r="4066" spans="1:4" x14ac:dyDescent="0.25">
      <c r="A4066" s="44"/>
      <c r="B4066" s="43"/>
      <c r="C4066" s="43"/>
      <c r="D4066" s="43"/>
    </row>
    <row r="4067" spans="1:4" x14ac:dyDescent="0.25">
      <c r="A4067" s="44"/>
      <c r="B4067" s="43"/>
      <c r="C4067" s="43"/>
      <c r="D4067" s="43"/>
    </row>
    <row r="4068" spans="1:4" x14ac:dyDescent="0.25">
      <c r="A4068" s="44"/>
      <c r="B4068" s="43"/>
      <c r="C4068" s="43"/>
      <c r="D4068" s="43"/>
    </row>
    <row r="4069" spans="1:4" x14ac:dyDescent="0.25">
      <c r="A4069" s="44"/>
      <c r="B4069" s="43"/>
      <c r="C4069" s="43"/>
      <c r="D4069" s="43"/>
    </row>
    <row r="4070" spans="1:4" x14ac:dyDescent="0.25">
      <c r="A4070" s="44"/>
      <c r="B4070" s="43"/>
      <c r="C4070" s="43"/>
      <c r="D4070" s="43"/>
    </row>
    <row r="4071" spans="1:4" x14ac:dyDescent="0.25">
      <c r="A4071" s="44"/>
      <c r="B4071" s="43"/>
      <c r="C4071" s="43"/>
      <c r="D4071" s="43"/>
    </row>
    <row r="4072" spans="1:4" x14ac:dyDescent="0.25">
      <c r="A4072" s="44"/>
      <c r="B4072" s="43"/>
      <c r="C4072" s="43"/>
      <c r="D4072" s="43"/>
    </row>
    <row r="4073" spans="1:4" x14ac:dyDescent="0.25">
      <c r="A4073" s="44"/>
      <c r="B4073" s="43"/>
      <c r="C4073" s="43"/>
      <c r="D4073" s="43"/>
    </row>
    <row r="4074" spans="1:4" x14ac:dyDescent="0.25">
      <c r="A4074" s="44"/>
      <c r="B4074" s="43"/>
      <c r="C4074" s="43"/>
      <c r="D4074" s="43"/>
    </row>
    <row r="4075" spans="1:4" x14ac:dyDescent="0.25">
      <c r="A4075" s="44"/>
      <c r="B4075" s="43"/>
      <c r="C4075" s="43"/>
      <c r="D4075" s="43"/>
    </row>
    <row r="4076" spans="1:4" x14ac:dyDescent="0.25">
      <c r="A4076" s="44"/>
      <c r="B4076" s="43"/>
      <c r="C4076" s="43"/>
      <c r="D4076" s="43"/>
    </row>
    <row r="4077" spans="1:4" x14ac:dyDescent="0.25">
      <c r="A4077" s="44"/>
      <c r="B4077" s="43"/>
      <c r="C4077" s="43"/>
      <c r="D4077" s="43"/>
    </row>
    <row r="4078" spans="1:4" x14ac:dyDescent="0.25">
      <c r="A4078" s="44"/>
      <c r="B4078" s="43"/>
      <c r="C4078" s="43"/>
      <c r="D4078" s="43"/>
    </row>
    <row r="4079" spans="1:4" x14ac:dyDescent="0.25">
      <c r="A4079" s="44"/>
      <c r="B4079" s="43"/>
      <c r="C4079" s="43"/>
      <c r="D4079" s="43"/>
    </row>
    <row r="4080" spans="1:4" x14ac:dyDescent="0.25">
      <c r="A4080" s="44"/>
      <c r="B4080" s="43"/>
      <c r="C4080" s="43"/>
      <c r="D4080" s="43"/>
    </row>
    <row r="4081" spans="1:4" x14ac:dyDescent="0.25">
      <c r="A4081" s="44"/>
      <c r="B4081" s="43"/>
      <c r="C4081" s="43"/>
      <c r="D4081" s="43"/>
    </row>
    <row r="4082" spans="1:4" x14ac:dyDescent="0.25">
      <c r="A4082" s="44"/>
      <c r="B4082" s="43"/>
      <c r="C4082" s="43"/>
      <c r="D4082" s="43"/>
    </row>
    <row r="4083" spans="1:4" x14ac:dyDescent="0.25">
      <c r="A4083" s="44"/>
      <c r="B4083" s="43"/>
      <c r="C4083" s="43"/>
      <c r="D4083" s="43"/>
    </row>
    <row r="4084" spans="1:4" x14ac:dyDescent="0.25">
      <c r="A4084" s="44"/>
      <c r="B4084" s="43"/>
      <c r="C4084" s="43"/>
      <c r="D4084" s="43"/>
    </row>
    <row r="4085" spans="1:4" x14ac:dyDescent="0.25">
      <c r="A4085" s="44"/>
      <c r="B4085" s="43"/>
      <c r="C4085" s="43"/>
      <c r="D4085" s="43"/>
    </row>
    <row r="4086" spans="1:4" x14ac:dyDescent="0.25">
      <c r="A4086" s="44"/>
      <c r="B4086" s="43"/>
      <c r="C4086" s="43"/>
      <c r="D4086" s="43"/>
    </row>
    <row r="4087" spans="1:4" x14ac:dyDescent="0.25">
      <c r="A4087" s="44"/>
      <c r="B4087" s="43"/>
      <c r="C4087" s="43"/>
      <c r="D4087" s="43"/>
    </row>
    <row r="4088" spans="1:4" x14ac:dyDescent="0.25">
      <c r="A4088" s="44"/>
      <c r="B4088" s="43"/>
      <c r="C4088" s="43"/>
      <c r="D4088" s="43"/>
    </row>
    <row r="4089" spans="1:4" x14ac:dyDescent="0.25">
      <c r="A4089" s="44"/>
      <c r="B4089" s="43"/>
      <c r="C4089" s="43"/>
      <c r="D4089" s="43"/>
    </row>
    <row r="4090" spans="1:4" x14ac:dyDescent="0.25">
      <c r="A4090" s="44"/>
      <c r="B4090" s="43"/>
      <c r="C4090" s="43"/>
      <c r="D4090" s="43"/>
    </row>
    <row r="4091" spans="1:4" x14ac:dyDescent="0.25">
      <c r="A4091" s="44"/>
      <c r="B4091" s="43"/>
      <c r="C4091" s="43"/>
      <c r="D4091" s="43"/>
    </row>
    <row r="4092" spans="1:4" x14ac:dyDescent="0.25">
      <c r="A4092" s="44"/>
      <c r="B4092" s="43"/>
      <c r="C4092" s="43"/>
      <c r="D4092" s="43"/>
    </row>
    <row r="4093" spans="1:4" x14ac:dyDescent="0.25">
      <c r="A4093" s="44"/>
      <c r="B4093" s="43"/>
      <c r="C4093" s="43"/>
      <c r="D4093" s="43"/>
    </row>
    <row r="4094" spans="1:4" x14ac:dyDescent="0.25">
      <c r="A4094" s="44"/>
      <c r="B4094" s="43"/>
      <c r="C4094" s="43"/>
      <c r="D4094" s="43"/>
    </row>
    <row r="4095" spans="1:4" x14ac:dyDescent="0.25">
      <c r="A4095" s="44"/>
      <c r="B4095" s="43"/>
      <c r="C4095" s="43"/>
      <c r="D4095" s="43"/>
    </row>
    <row r="4096" spans="1:4" x14ac:dyDescent="0.25">
      <c r="A4096" s="44"/>
      <c r="B4096" s="43"/>
      <c r="C4096" s="43"/>
      <c r="D4096" s="43"/>
    </row>
    <row r="4097" spans="1:4" x14ac:dyDescent="0.25">
      <c r="A4097" s="44"/>
      <c r="B4097" s="43"/>
      <c r="C4097" s="43"/>
      <c r="D4097" s="43"/>
    </row>
    <row r="4098" spans="1:4" x14ac:dyDescent="0.25">
      <c r="A4098" s="44"/>
      <c r="B4098" s="43"/>
      <c r="C4098" s="43"/>
      <c r="D4098" s="43"/>
    </row>
    <row r="4099" spans="1:4" x14ac:dyDescent="0.25">
      <c r="A4099" s="44"/>
      <c r="B4099" s="43"/>
      <c r="C4099" s="43"/>
      <c r="D4099" s="43"/>
    </row>
    <row r="4100" spans="1:4" x14ac:dyDescent="0.25">
      <c r="A4100" s="44"/>
      <c r="B4100" s="43"/>
      <c r="C4100" s="43"/>
      <c r="D4100" s="43"/>
    </row>
    <row r="4101" spans="1:4" x14ac:dyDescent="0.25">
      <c r="A4101" s="44"/>
      <c r="B4101" s="43"/>
      <c r="C4101" s="43"/>
      <c r="D4101" s="43"/>
    </row>
    <row r="4102" spans="1:4" x14ac:dyDescent="0.25">
      <c r="A4102" s="44"/>
      <c r="B4102" s="43"/>
      <c r="C4102" s="43"/>
      <c r="D4102" s="43"/>
    </row>
    <row r="4103" spans="1:4" x14ac:dyDescent="0.25">
      <c r="A4103" s="44"/>
      <c r="B4103" s="43"/>
      <c r="C4103" s="43"/>
      <c r="D4103" s="43"/>
    </row>
    <row r="4104" spans="1:4" x14ac:dyDescent="0.25">
      <c r="A4104" s="44"/>
      <c r="B4104" s="43"/>
      <c r="C4104" s="43"/>
      <c r="D4104" s="43"/>
    </row>
    <row r="4105" spans="1:4" x14ac:dyDescent="0.25">
      <c r="A4105" s="44"/>
      <c r="B4105" s="43"/>
      <c r="C4105" s="43"/>
      <c r="D4105" s="43"/>
    </row>
    <row r="4106" spans="1:4" x14ac:dyDescent="0.25">
      <c r="A4106" s="44"/>
      <c r="B4106" s="43"/>
      <c r="C4106" s="43"/>
      <c r="D4106" s="43"/>
    </row>
    <row r="4107" spans="1:4" x14ac:dyDescent="0.25">
      <c r="A4107" s="44"/>
      <c r="B4107" s="43"/>
      <c r="C4107" s="43"/>
      <c r="D4107" s="43"/>
    </row>
    <row r="4108" spans="1:4" x14ac:dyDescent="0.25">
      <c r="A4108" s="44"/>
      <c r="B4108" s="43"/>
      <c r="C4108" s="43"/>
      <c r="D4108" s="43"/>
    </row>
    <row r="4109" spans="1:4" x14ac:dyDescent="0.25">
      <c r="A4109" s="44"/>
      <c r="B4109" s="43"/>
      <c r="C4109" s="43"/>
      <c r="D4109" s="43"/>
    </row>
    <row r="4110" spans="1:4" x14ac:dyDescent="0.25">
      <c r="A4110" s="44"/>
      <c r="B4110" s="43"/>
      <c r="C4110" s="43"/>
      <c r="D4110" s="43"/>
    </row>
    <row r="4111" spans="1:4" x14ac:dyDescent="0.25">
      <c r="A4111" s="44"/>
      <c r="B4111" s="43"/>
      <c r="C4111" s="43"/>
      <c r="D4111" s="43"/>
    </row>
    <row r="4112" spans="1:4" x14ac:dyDescent="0.25">
      <c r="A4112" s="44"/>
      <c r="B4112" s="43"/>
      <c r="C4112" s="43"/>
      <c r="D4112" s="43"/>
    </row>
    <row r="4113" spans="1:4" x14ac:dyDescent="0.25">
      <c r="A4113" s="44"/>
      <c r="B4113" s="43"/>
      <c r="C4113" s="43"/>
      <c r="D4113" s="43"/>
    </row>
    <row r="4114" spans="1:4" x14ac:dyDescent="0.25">
      <c r="A4114" s="44"/>
      <c r="B4114" s="43"/>
      <c r="C4114" s="43"/>
      <c r="D4114" s="43"/>
    </row>
    <row r="4115" spans="1:4" x14ac:dyDescent="0.25">
      <c r="A4115" s="44"/>
      <c r="B4115" s="43"/>
      <c r="C4115" s="43"/>
      <c r="D4115" s="43"/>
    </row>
    <row r="4116" spans="1:4" x14ac:dyDescent="0.25">
      <c r="A4116" s="44"/>
      <c r="B4116" s="43"/>
      <c r="C4116" s="43"/>
      <c r="D4116" s="43"/>
    </row>
    <row r="4117" spans="1:4" x14ac:dyDescent="0.25">
      <c r="A4117" s="44"/>
      <c r="B4117" s="43"/>
      <c r="C4117" s="43"/>
      <c r="D4117" s="43"/>
    </row>
    <row r="4118" spans="1:4" x14ac:dyDescent="0.25">
      <c r="A4118" s="44"/>
      <c r="B4118" s="43"/>
      <c r="C4118" s="43"/>
      <c r="D4118" s="43"/>
    </row>
    <row r="4119" spans="1:4" x14ac:dyDescent="0.25">
      <c r="A4119" s="44"/>
      <c r="B4119" s="43"/>
      <c r="C4119" s="43"/>
      <c r="D4119" s="43"/>
    </row>
    <row r="4120" spans="1:4" x14ac:dyDescent="0.25">
      <c r="A4120" s="44"/>
      <c r="B4120" s="43"/>
      <c r="C4120" s="43"/>
      <c r="D4120" s="43"/>
    </row>
    <row r="4121" spans="1:4" x14ac:dyDescent="0.25">
      <c r="A4121" s="44"/>
      <c r="B4121" s="43"/>
      <c r="C4121" s="43"/>
      <c r="D4121" s="43"/>
    </row>
    <row r="4122" spans="1:4" x14ac:dyDescent="0.25">
      <c r="A4122" s="44"/>
      <c r="B4122" s="43"/>
      <c r="C4122" s="43"/>
      <c r="D4122" s="43"/>
    </row>
    <row r="4123" spans="1:4" x14ac:dyDescent="0.25">
      <c r="A4123" s="44"/>
      <c r="B4123" s="43"/>
      <c r="C4123" s="43"/>
      <c r="D4123" s="43"/>
    </row>
    <row r="4124" spans="1:4" x14ac:dyDescent="0.25">
      <c r="A4124" s="44"/>
      <c r="B4124" s="43"/>
      <c r="C4124" s="43"/>
      <c r="D4124" s="43"/>
    </row>
    <row r="4125" spans="1:4" x14ac:dyDescent="0.25">
      <c r="A4125" s="44"/>
      <c r="B4125" s="43"/>
      <c r="C4125" s="43"/>
      <c r="D4125" s="43"/>
    </row>
    <row r="4126" spans="1:4" x14ac:dyDescent="0.25">
      <c r="A4126" s="44"/>
      <c r="B4126" s="43"/>
      <c r="C4126" s="43"/>
      <c r="D4126" s="43"/>
    </row>
    <row r="4127" spans="1:4" x14ac:dyDescent="0.25">
      <c r="A4127" s="44"/>
      <c r="B4127" s="43"/>
      <c r="C4127" s="43"/>
      <c r="D4127" s="43"/>
    </row>
    <row r="4128" spans="1:4" x14ac:dyDescent="0.25">
      <c r="A4128" s="44"/>
      <c r="B4128" s="43"/>
      <c r="C4128" s="43"/>
      <c r="D4128" s="43"/>
    </row>
    <row r="4129" spans="1:4" x14ac:dyDescent="0.25">
      <c r="A4129" s="44"/>
      <c r="B4129" s="43"/>
      <c r="C4129" s="43"/>
      <c r="D4129" s="43"/>
    </row>
    <row r="4130" spans="1:4" x14ac:dyDescent="0.25">
      <c r="A4130" s="44"/>
      <c r="B4130" s="43"/>
      <c r="C4130" s="43"/>
      <c r="D4130" s="43"/>
    </row>
    <row r="4131" spans="1:4" x14ac:dyDescent="0.25">
      <c r="A4131" s="44"/>
      <c r="B4131" s="43"/>
      <c r="C4131" s="43"/>
      <c r="D4131" s="43"/>
    </row>
    <row r="4132" spans="1:4" x14ac:dyDescent="0.25">
      <c r="A4132" s="44"/>
      <c r="B4132" s="43"/>
      <c r="C4132" s="43"/>
      <c r="D4132" s="43"/>
    </row>
    <row r="4133" spans="1:4" x14ac:dyDescent="0.25">
      <c r="A4133" s="44"/>
      <c r="B4133" s="43"/>
      <c r="C4133" s="43"/>
      <c r="D4133" s="43"/>
    </row>
    <row r="4134" spans="1:4" x14ac:dyDescent="0.25">
      <c r="A4134" s="44"/>
      <c r="B4134" s="43"/>
      <c r="C4134" s="43"/>
      <c r="D4134" s="43"/>
    </row>
    <row r="4135" spans="1:4" x14ac:dyDescent="0.25">
      <c r="A4135" s="44"/>
      <c r="B4135" s="43"/>
      <c r="C4135" s="43"/>
      <c r="D4135" s="43"/>
    </row>
    <row r="4136" spans="1:4" x14ac:dyDescent="0.25">
      <c r="A4136" s="44"/>
      <c r="B4136" s="43"/>
      <c r="C4136" s="43"/>
      <c r="D4136" s="43"/>
    </row>
    <row r="4137" spans="1:4" x14ac:dyDescent="0.25">
      <c r="A4137" s="44"/>
      <c r="B4137" s="43"/>
      <c r="C4137" s="43"/>
      <c r="D4137" s="43"/>
    </row>
    <row r="4138" spans="1:4" x14ac:dyDescent="0.25">
      <c r="A4138" s="44"/>
      <c r="B4138" s="43"/>
      <c r="C4138" s="43"/>
      <c r="D4138" s="43"/>
    </row>
    <row r="4139" spans="1:4" x14ac:dyDescent="0.25">
      <c r="A4139" s="44"/>
      <c r="B4139" s="43"/>
      <c r="C4139" s="43"/>
      <c r="D4139" s="43"/>
    </row>
    <row r="4140" spans="1:4" x14ac:dyDescent="0.25">
      <c r="A4140" s="44"/>
      <c r="B4140" s="43"/>
      <c r="C4140" s="43"/>
      <c r="D4140" s="43"/>
    </row>
    <row r="4141" spans="1:4" x14ac:dyDescent="0.25">
      <c r="A4141" s="44"/>
      <c r="B4141" s="43"/>
      <c r="C4141" s="43"/>
      <c r="D4141" s="43"/>
    </row>
    <row r="4142" spans="1:4" x14ac:dyDescent="0.25">
      <c r="A4142" s="44"/>
      <c r="B4142" s="43"/>
      <c r="C4142" s="43"/>
      <c r="D4142" s="43"/>
    </row>
    <row r="4143" spans="1:4" x14ac:dyDescent="0.25">
      <c r="A4143" s="44"/>
      <c r="B4143" s="43"/>
      <c r="C4143" s="43"/>
      <c r="D4143" s="43"/>
    </row>
    <row r="4144" spans="1:4" x14ac:dyDescent="0.25">
      <c r="A4144" s="44"/>
      <c r="B4144" s="43"/>
      <c r="C4144" s="43"/>
      <c r="D4144" s="43"/>
    </row>
    <row r="4145" spans="1:4" x14ac:dyDescent="0.25">
      <c r="A4145" s="44"/>
      <c r="B4145" s="43"/>
      <c r="C4145" s="43"/>
      <c r="D4145" s="43"/>
    </row>
    <row r="4146" spans="1:4" x14ac:dyDescent="0.25">
      <c r="A4146" s="44"/>
      <c r="B4146" s="43"/>
      <c r="C4146" s="43"/>
      <c r="D4146" s="43"/>
    </row>
    <row r="4147" spans="1:4" x14ac:dyDescent="0.25">
      <c r="A4147" s="44"/>
      <c r="B4147" s="43"/>
      <c r="C4147" s="43"/>
      <c r="D4147" s="43"/>
    </row>
    <row r="4148" spans="1:4" x14ac:dyDescent="0.25">
      <c r="A4148" s="44"/>
      <c r="B4148" s="43"/>
      <c r="C4148" s="43"/>
      <c r="D4148" s="43"/>
    </row>
    <row r="4149" spans="1:4" x14ac:dyDescent="0.25">
      <c r="A4149" s="44"/>
      <c r="B4149" s="43"/>
      <c r="C4149" s="43"/>
      <c r="D4149" s="43"/>
    </row>
    <row r="4150" spans="1:4" x14ac:dyDescent="0.25">
      <c r="A4150" s="44"/>
      <c r="B4150" s="43"/>
      <c r="C4150" s="43"/>
      <c r="D4150" s="43"/>
    </row>
    <row r="4151" spans="1:4" x14ac:dyDescent="0.25">
      <c r="A4151" s="44"/>
      <c r="B4151" s="43"/>
      <c r="C4151" s="43"/>
      <c r="D4151" s="43"/>
    </row>
    <row r="4152" spans="1:4" x14ac:dyDescent="0.25">
      <c r="A4152" s="44"/>
      <c r="B4152" s="43"/>
      <c r="C4152" s="43"/>
      <c r="D4152" s="43"/>
    </row>
    <row r="4153" spans="1:4" x14ac:dyDescent="0.25">
      <c r="A4153" s="44"/>
      <c r="B4153" s="43"/>
      <c r="C4153" s="43"/>
      <c r="D4153" s="43"/>
    </row>
    <row r="4154" spans="1:4" x14ac:dyDescent="0.25">
      <c r="A4154" s="44"/>
      <c r="B4154" s="43"/>
      <c r="C4154" s="43"/>
      <c r="D4154" s="43"/>
    </row>
    <row r="4155" spans="1:4" x14ac:dyDescent="0.25">
      <c r="A4155" s="44"/>
      <c r="B4155" s="43"/>
      <c r="C4155" s="43"/>
      <c r="D4155" s="43"/>
    </row>
    <row r="4156" spans="1:4" x14ac:dyDescent="0.25">
      <c r="A4156" s="44"/>
      <c r="B4156" s="43"/>
      <c r="C4156" s="43"/>
      <c r="D4156" s="43"/>
    </row>
    <row r="4157" spans="1:4" x14ac:dyDescent="0.25">
      <c r="A4157" s="44"/>
      <c r="B4157" s="43"/>
      <c r="C4157" s="43"/>
      <c r="D4157" s="43"/>
    </row>
    <row r="4158" spans="1:4" x14ac:dyDescent="0.25">
      <c r="A4158" s="44"/>
      <c r="B4158" s="43"/>
      <c r="C4158" s="43"/>
      <c r="D4158" s="43"/>
    </row>
    <row r="4159" spans="1:4" x14ac:dyDescent="0.25">
      <c r="A4159" s="44"/>
      <c r="B4159" s="43"/>
      <c r="C4159" s="43"/>
      <c r="D4159" s="43"/>
    </row>
    <row r="4160" spans="1:4" x14ac:dyDescent="0.25">
      <c r="A4160" s="44"/>
      <c r="B4160" s="43"/>
      <c r="C4160" s="43"/>
      <c r="D4160" s="43"/>
    </row>
    <row r="4161" spans="1:4" x14ac:dyDescent="0.25">
      <c r="A4161" s="44"/>
      <c r="B4161" s="43"/>
      <c r="C4161" s="43"/>
      <c r="D4161" s="43"/>
    </row>
    <row r="4162" spans="1:4" x14ac:dyDescent="0.25">
      <c r="A4162" s="44"/>
      <c r="B4162" s="43"/>
      <c r="C4162" s="43"/>
      <c r="D4162" s="43"/>
    </row>
    <row r="4163" spans="1:4" x14ac:dyDescent="0.25">
      <c r="A4163" s="44"/>
      <c r="B4163" s="43"/>
      <c r="C4163" s="43"/>
      <c r="D4163" s="43"/>
    </row>
    <row r="4164" spans="1:4" x14ac:dyDescent="0.25">
      <c r="A4164" s="44"/>
      <c r="B4164" s="43"/>
      <c r="C4164" s="43"/>
      <c r="D4164" s="43"/>
    </row>
    <row r="4165" spans="1:4" x14ac:dyDescent="0.25">
      <c r="A4165" s="44"/>
      <c r="B4165" s="43"/>
      <c r="C4165" s="43"/>
      <c r="D4165" s="43"/>
    </row>
    <row r="4166" spans="1:4" x14ac:dyDescent="0.25">
      <c r="A4166" s="44"/>
      <c r="B4166" s="43"/>
      <c r="C4166" s="43"/>
      <c r="D4166" s="43"/>
    </row>
    <row r="4167" spans="1:4" x14ac:dyDescent="0.25">
      <c r="A4167" s="44"/>
      <c r="B4167" s="43"/>
      <c r="C4167" s="43"/>
      <c r="D4167" s="43"/>
    </row>
    <row r="4168" spans="1:4" x14ac:dyDescent="0.25">
      <c r="A4168" s="44"/>
      <c r="B4168" s="43"/>
      <c r="C4168" s="43"/>
      <c r="D4168" s="43"/>
    </row>
    <row r="4169" spans="1:4" x14ac:dyDescent="0.25">
      <c r="A4169" s="44"/>
      <c r="B4169" s="43"/>
      <c r="C4169" s="43"/>
      <c r="D4169" s="43"/>
    </row>
    <row r="4170" spans="1:4" x14ac:dyDescent="0.25">
      <c r="A4170" s="44"/>
      <c r="B4170" s="43"/>
      <c r="C4170" s="43"/>
      <c r="D4170" s="43"/>
    </row>
    <row r="4171" spans="1:4" x14ac:dyDescent="0.25">
      <c r="A4171" s="44"/>
      <c r="B4171" s="43"/>
      <c r="C4171" s="43"/>
      <c r="D4171" s="43"/>
    </row>
    <row r="4172" spans="1:4" x14ac:dyDescent="0.25">
      <c r="A4172" s="44"/>
      <c r="B4172" s="43"/>
      <c r="C4172" s="43"/>
      <c r="D4172" s="43"/>
    </row>
    <row r="4173" spans="1:4" x14ac:dyDescent="0.25">
      <c r="A4173" s="44"/>
      <c r="B4173" s="43"/>
      <c r="C4173" s="43"/>
      <c r="D4173" s="43"/>
    </row>
    <row r="4174" spans="1:4" x14ac:dyDescent="0.25">
      <c r="A4174" s="44"/>
      <c r="B4174" s="43"/>
      <c r="C4174" s="43"/>
      <c r="D4174" s="43"/>
    </row>
    <row r="4175" spans="1:4" x14ac:dyDescent="0.25">
      <c r="A4175" s="44"/>
      <c r="B4175" s="43"/>
      <c r="C4175" s="43"/>
      <c r="D4175" s="43"/>
    </row>
    <row r="4176" spans="1:4" x14ac:dyDescent="0.25">
      <c r="A4176" s="44"/>
      <c r="B4176" s="43"/>
      <c r="C4176" s="43"/>
      <c r="D4176" s="43"/>
    </row>
    <row r="4177" spans="1:4" x14ac:dyDescent="0.25">
      <c r="A4177" s="44"/>
      <c r="B4177" s="43"/>
      <c r="C4177" s="43"/>
      <c r="D4177" s="43"/>
    </row>
    <row r="4178" spans="1:4" x14ac:dyDescent="0.25">
      <c r="A4178" s="44"/>
      <c r="B4178" s="43"/>
      <c r="C4178" s="43"/>
      <c r="D4178" s="43"/>
    </row>
    <row r="4179" spans="1:4" x14ac:dyDescent="0.25">
      <c r="A4179" s="44"/>
      <c r="B4179" s="43"/>
      <c r="C4179" s="43"/>
      <c r="D4179" s="43"/>
    </row>
    <row r="4180" spans="1:4" x14ac:dyDescent="0.25">
      <c r="A4180" s="44"/>
      <c r="B4180" s="43"/>
      <c r="C4180" s="43"/>
      <c r="D4180" s="43"/>
    </row>
    <row r="4181" spans="1:4" x14ac:dyDescent="0.25">
      <c r="A4181" s="44"/>
      <c r="B4181" s="43"/>
      <c r="C4181" s="43"/>
      <c r="D4181" s="43"/>
    </row>
    <row r="4182" spans="1:4" x14ac:dyDescent="0.25">
      <c r="A4182" s="44"/>
      <c r="B4182" s="43"/>
      <c r="C4182" s="43"/>
      <c r="D4182" s="43"/>
    </row>
    <row r="4183" spans="1:4" x14ac:dyDescent="0.25">
      <c r="A4183" s="44"/>
      <c r="B4183" s="43"/>
      <c r="C4183" s="43"/>
      <c r="D4183" s="43"/>
    </row>
    <row r="4184" spans="1:4" x14ac:dyDescent="0.25">
      <c r="A4184" s="44"/>
      <c r="B4184" s="43"/>
      <c r="C4184" s="43"/>
      <c r="D4184" s="43"/>
    </row>
    <row r="4185" spans="1:4" x14ac:dyDescent="0.25">
      <c r="A4185" s="44"/>
      <c r="B4185" s="43"/>
      <c r="C4185" s="43"/>
      <c r="D4185" s="43"/>
    </row>
    <row r="4186" spans="1:4" x14ac:dyDescent="0.25">
      <c r="A4186" s="44"/>
      <c r="B4186" s="43"/>
      <c r="C4186" s="43"/>
      <c r="D4186" s="43"/>
    </row>
    <row r="4187" spans="1:4" x14ac:dyDescent="0.25">
      <c r="A4187" s="44"/>
      <c r="B4187" s="43"/>
      <c r="C4187" s="43"/>
      <c r="D4187" s="43"/>
    </row>
    <row r="4188" spans="1:4" x14ac:dyDescent="0.25">
      <c r="A4188" s="44"/>
      <c r="B4188" s="43"/>
      <c r="C4188" s="43"/>
      <c r="D4188" s="43"/>
    </row>
    <row r="4189" spans="1:4" x14ac:dyDescent="0.25">
      <c r="A4189" s="44"/>
      <c r="B4189" s="43"/>
      <c r="C4189" s="43"/>
      <c r="D4189" s="43"/>
    </row>
    <row r="4190" spans="1:4" x14ac:dyDescent="0.25">
      <c r="A4190" s="44"/>
      <c r="B4190" s="43"/>
      <c r="C4190" s="43"/>
      <c r="D4190" s="43"/>
    </row>
    <row r="4191" spans="1:4" x14ac:dyDescent="0.25">
      <c r="A4191" s="44"/>
      <c r="B4191" s="43"/>
      <c r="C4191" s="43"/>
      <c r="D4191" s="43"/>
    </row>
    <row r="4192" spans="1:4" x14ac:dyDescent="0.25">
      <c r="A4192" s="44"/>
      <c r="B4192" s="43"/>
      <c r="C4192" s="43"/>
      <c r="D4192" s="43"/>
    </row>
    <row r="4193" spans="1:4" x14ac:dyDescent="0.25">
      <c r="A4193" s="44"/>
      <c r="B4193" s="43"/>
      <c r="C4193" s="43"/>
      <c r="D4193" s="43"/>
    </row>
    <row r="4194" spans="1:4" x14ac:dyDescent="0.25">
      <c r="A4194" s="44"/>
      <c r="B4194" s="43"/>
      <c r="C4194" s="43"/>
      <c r="D4194" s="43"/>
    </row>
    <row r="4195" spans="1:4" x14ac:dyDescent="0.25">
      <c r="A4195" s="44"/>
      <c r="B4195" s="43"/>
      <c r="C4195" s="43"/>
      <c r="D4195" s="43"/>
    </row>
    <row r="4196" spans="1:4" x14ac:dyDescent="0.25">
      <c r="A4196" s="44"/>
      <c r="B4196" s="43"/>
      <c r="C4196" s="43"/>
      <c r="D4196" s="43"/>
    </row>
    <row r="4197" spans="1:4" x14ac:dyDescent="0.25">
      <c r="A4197" s="44"/>
      <c r="B4197" s="43"/>
      <c r="C4197" s="43"/>
      <c r="D4197" s="43"/>
    </row>
    <row r="4198" spans="1:4" x14ac:dyDescent="0.25">
      <c r="A4198" s="44"/>
      <c r="B4198" s="43"/>
      <c r="C4198" s="43"/>
      <c r="D4198" s="43"/>
    </row>
    <row r="4199" spans="1:4" x14ac:dyDescent="0.25">
      <c r="A4199" s="44"/>
      <c r="B4199" s="43"/>
      <c r="C4199" s="43"/>
      <c r="D4199" s="43"/>
    </row>
    <row r="4200" spans="1:4" x14ac:dyDescent="0.25">
      <c r="A4200" s="44"/>
      <c r="B4200" s="43"/>
      <c r="C4200" s="43"/>
      <c r="D4200" s="43"/>
    </row>
    <row r="4201" spans="1:4" x14ac:dyDescent="0.25">
      <c r="A4201" s="44"/>
      <c r="B4201" s="43"/>
      <c r="C4201" s="43"/>
      <c r="D4201" s="43"/>
    </row>
    <row r="4202" spans="1:4" x14ac:dyDescent="0.25">
      <c r="A4202" s="44"/>
      <c r="B4202" s="43"/>
      <c r="C4202" s="43"/>
      <c r="D4202" s="43"/>
    </row>
    <row r="4203" spans="1:4" x14ac:dyDescent="0.25">
      <c r="A4203" s="44"/>
      <c r="B4203" s="43"/>
      <c r="C4203" s="43"/>
      <c r="D4203" s="43"/>
    </row>
    <row r="4204" spans="1:4" x14ac:dyDescent="0.25">
      <c r="A4204" s="44"/>
      <c r="B4204" s="43"/>
      <c r="C4204" s="43"/>
      <c r="D4204" s="43"/>
    </row>
    <row r="4205" spans="1:4" x14ac:dyDescent="0.25">
      <c r="A4205" s="44"/>
      <c r="B4205" s="43"/>
      <c r="C4205" s="43"/>
      <c r="D4205" s="43"/>
    </row>
    <row r="4206" spans="1:4" x14ac:dyDescent="0.25">
      <c r="A4206" s="44"/>
      <c r="B4206" s="43"/>
      <c r="C4206" s="43"/>
      <c r="D4206" s="43"/>
    </row>
    <row r="4207" spans="1:4" x14ac:dyDescent="0.25">
      <c r="A4207" s="44"/>
      <c r="B4207" s="43"/>
      <c r="C4207" s="43"/>
      <c r="D4207" s="43"/>
    </row>
    <row r="4208" spans="1:4" x14ac:dyDescent="0.25">
      <c r="A4208" s="44"/>
      <c r="B4208" s="43"/>
      <c r="C4208" s="43"/>
      <c r="D4208" s="43"/>
    </row>
    <row r="4209" spans="1:4" x14ac:dyDescent="0.25">
      <c r="A4209" s="44"/>
      <c r="B4209" s="43"/>
      <c r="C4209" s="43"/>
      <c r="D4209" s="43"/>
    </row>
    <row r="4210" spans="1:4" x14ac:dyDescent="0.25">
      <c r="A4210" s="44"/>
      <c r="B4210" s="43"/>
      <c r="C4210" s="43"/>
      <c r="D4210" s="43"/>
    </row>
    <row r="4211" spans="1:4" x14ac:dyDescent="0.25">
      <c r="A4211" s="44"/>
      <c r="B4211" s="43"/>
      <c r="C4211" s="43"/>
      <c r="D4211" s="43"/>
    </row>
    <row r="4212" spans="1:4" x14ac:dyDescent="0.25">
      <c r="A4212" s="44"/>
      <c r="B4212" s="43"/>
      <c r="C4212" s="43"/>
      <c r="D4212" s="43"/>
    </row>
    <row r="4213" spans="1:4" x14ac:dyDescent="0.25">
      <c r="A4213" s="44"/>
      <c r="B4213" s="43"/>
      <c r="C4213" s="43"/>
      <c r="D4213" s="43"/>
    </row>
    <row r="4214" spans="1:4" x14ac:dyDescent="0.25">
      <c r="A4214" s="44"/>
      <c r="B4214" s="43"/>
      <c r="C4214" s="43"/>
      <c r="D4214" s="43"/>
    </row>
    <row r="4215" spans="1:4" x14ac:dyDescent="0.25">
      <c r="A4215" s="44"/>
      <c r="B4215" s="43"/>
      <c r="C4215" s="43"/>
      <c r="D4215" s="43"/>
    </row>
    <row r="4216" spans="1:4" x14ac:dyDescent="0.25">
      <c r="A4216" s="44"/>
      <c r="B4216" s="43"/>
      <c r="C4216" s="43"/>
      <c r="D4216" s="43"/>
    </row>
    <row r="4217" spans="1:4" x14ac:dyDescent="0.25">
      <c r="A4217" s="44"/>
      <c r="B4217" s="43"/>
      <c r="C4217" s="43"/>
      <c r="D4217" s="43"/>
    </row>
    <row r="4218" spans="1:4" x14ac:dyDescent="0.25">
      <c r="A4218" s="44"/>
      <c r="B4218" s="43"/>
      <c r="C4218" s="43"/>
      <c r="D4218" s="43"/>
    </row>
    <row r="4219" spans="1:4" x14ac:dyDescent="0.25">
      <c r="A4219" s="44"/>
      <c r="B4219" s="43"/>
      <c r="C4219" s="43"/>
      <c r="D4219" s="43"/>
    </row>
    <row r="4220" spans="1:4" x14ac:dyDescent="0.25">
      <c r="A4220" s="44"/>
      <c r="B4220" s="43"/>
      <c r="C4220" s="43"/>
      <c r="D4220" s="43"/>
    </row>
    <row r="4221" spans="1:4" x14ac:dyDescent="0.25">
      <c r="A4221" s="44"/>
      <c r="B4221" s="43"/>
      <c r="C4221" s="43"/>
      <c r="D4221" s="43"/>
    </row>
    <row r="4222" spans="1:4" x14ac:dyDescent="0.25">
      <c r="A4222" s="44"/>
      <c r="B4222" s="43"/>
      <c r="C4222" s="43"/>
      <c r="D4222" s="43"/>
    </row>
    <row r="4223" spans="1:4" x14ac:dyDescent="0.25">
      <c r="A4223" s="44"/>
      <c r="B4223" s="43"/>
      <c r="C4223" s="43"/>
      <c r="D4223" s="43"/>
    </row>
    <row r="4224" spans="1:4" x14ac:dyDescent="0.25">
      <c r="A4224" s="44"/>
      <c r="B4224" s="43"/>
      <c r="C4224" s="43"/>
      <c r="D4224" s="43"/>
    </row>
    <row r="4225" spans="1:4" x14ac:dyDescent="0.25">
      <c r="A4225" s="44"/>
      <c r="B4225" s="43"/>
      <c r="C4225" s="43"/>
      <c r="D4225" s="43"/>
    </row>
    <row r="4226" spans="1:4" x14ac:dyDescent="0.25">
      <c r="A4226" s="44"/>
      <c r="B4226" s="43"/>
      <c r="C4226" s="43"/>
      <c r="D4226" s="43"/>
    </row>
    <row r="4227" spans="1:4" x14ac:dyDescent="0.25">
      <c r="A4227" s="44"/>
      <c r="B4227" s="43"/>
      <c r="C4227" s="43"/>
      <c r="D4227" s="43"/>
    </row>
    <row r="4228" spans="1:4" x14ac:dyDescent="0.25">
      <c r="A4228" s="44"/>
      <c r="B4228" s="43"/>
      <c r="C4228" s="43"/>
      <c r="D4228" s="43"/>
    </row>
    <row r="4229" spans="1:4" x14ac:dyDescent="0.25">
      <c r="A4229" s="44"/>
      <c r="B4229" s="43"/>
      <c r="C4229" s="43"/>
      <c r="D4229" s="43"/>
    </row>
    <row r="4230" spans="1:4" x14ac:dyDescent="0.25">
      <c r="A4230" s="44"/>
      <c r="B4230" s="43"/>
      <c r="C4230" s="43"/>
      <c r="D4230" s="43"/>
    </row>
    <row r="4231" spans="1:4" x14ac:dyDescent="0.25">
      <c r="A4231" s="44"/>
      <c r="B4231" s="43"/>
      <c r="C4231" s="43"/>
      <c r="D4231" s="43"/>
    </row>
    <row r="4232" spans="1:4" x14ac:dyDescent="0.25">
      <c r="A4232" s="44"/>
      <c r="B4232" s="43"/>
      <c r="C4232" s="43"/>
      <c r="D4232" s="43"/>
    </row>
    <row r="4233" spans="1:4" x14ac:dyDescent="0.25">
      <c r="A4233" s="44"/>
      <c r="B4233" s="43"/>
      <c r="C4233" s="43"/>
      <c r="D4233" s="43"/>
    </row>
    <row r="4234" spans="1:4" x14ac:dyDescent="0.25">
      <c r="A4234" s="44"/>
      <c r="B4234" s="43"/>
      <c r="C4234" s="43"/>
      <c r="D4234" s="43"/>
    </row>
    <row r="4235" spans="1:4" x14ac:dyDescent="0.25">
      <c r="A4235" s="44"/>
      <c r="B4235" s="43"/>
      <c r="C4235" s="43"/>
      <c r="D4235" s="43"/>
    </row>
    <row r="4236" spans="1:4" x14ac:dyDescent="0.25">
      <c r="A4236" s="44"/>
      <c r="B4236" s="43"/>
      <c r="C4236" s="43"/>
      <c r="D4236" s="43"/>
    </row>
    <row r="4237" spans="1:4" x14ac:dyDescent="0.25">
      <c r="A4237" s="44"/>
      <c r="B4237" s="43"/>
      <c r="C4237" s="43"/>
      <c r="D4237" s="43"/>
    </row>
    <row r="4238" spans="1:4" x14ac:dyDescent="0.25">
      <c r="A4238" s="44"/>
      <c r="B4238" s="43"/>
      <c r="C4238" s="43"/>
      <c r="D4238" s="43"/>
    </row>
    <row r="4239" spans="1:4" x14ac:dyDescent="0.25">
      <c r="A4239" s="44"/>
      <c r="B4239" s="43"/>
      <c r="C4239" s="43"/>
      <c r="D4239" s="43"/>
    </row>
    <row r="4240" spans="1:4" x14ac:dyDescent="0.25">
      <c r="A4240" s="44"/>
      <c r="B4240" s="43"/>
      <c r="C4240" s="43"/>
      <c r="D4240" s="43"/>
    </row>
    <row r="4241" spans="1:4" x14ac:dyDescent="0.25">
      <c r="A4241" s="44"/>
      <c r="B4241" s="43"/>
      <c r="C4241" s="43"/>
      <c r="D4241" s="43"/>
    </row>
    <row r="4242" spans="1:4" x14ac:dyDescent="0.25">
      <c r="A4242" s="44"/>
      <c r="B4242" s="43"/>
      <c r="C4242" s="43"/>
      <c r="D4242" s="43"/>
    </row>
    <row r="4243" spans="1:4" x14ac:dyDescent="0.25">
      <c r="A4243" s="44"/>
      <c r="B4243" s="43"/>
      <c r="C4243" s="43"/>
      <c r="D4243" s="43"/>
    </row>
    <row r="4244" spans="1:4" x14ac:dyDescent="0.25">
      <c r="A4244" s="44"/>
      <c r="B4244" s="43"/>
      <c r="C4244" s="43"/>
      <c r="D4244" s="43"/>
    </row>
    <row r="4245" spans="1:4" x14ac:dyDescent="0.25">
      <c r="A4245" s="44"/>
      <c r="B4245" s="43"/>
      <c r="C4245" s="43"/>
      <c r="D4245" s="43"/>
    </row>
    <row r="4246" spans="1:4" x14ac:dyDescent="0.25">
      <c r="A4246" s="44"/>
      <c r="B4246" s="43"/>
      <c r="C4246" s="43"/>
      <c r="D4246" s="43"/>
    </row>
    <row r="4247" spans="1:4" x14ac:dyDescent="0.25">
      <c r="A4247" s="44"/>
      <c r="B4247" s="43"/>
      <c r="C4247" s="43"/>
      <c r="D4247" s="43"/>
    </row>
    <row r="4248" spans="1:4" x14ac:dyDescent="0.25">
      <c r="A4248" s="44"/>
      <c r="B4248" s="43"/>
      <c r="C4248" s="43"/>
      <c r="D4248" s="43"/>
    </row>
    <row r="4249" spans="1:4" x14ac:dyDescent="0.25">
      <c r="A4249" s="44"/>
      <c r="B4249" s="43"/>
      <c r="C4249" s="43"/>
      <c r="D4249" s="43"/>
    </row>
    <row r="4250" spans="1:4" x14ac:dyDescent="0.25">
      <c r="A4250" s="44"/>
      <c r="B4250" s="43"/>
      <c r="C4250" s="43"/>
      <c r="D4250" s="43"/>
    </row>
    <row r="4251" spans="1:4" x14ac:dyDescent="0.25">
      <c r="A4251" s="44"/>
      <c r="B4251" s="43"/>
      <c r="C4251" s="43"/>
      <c r="D4251" s="43"/>
    </row>
    <row r="4252" spans="1:4" x14ac:dyDescent="0.25">
      <c r="A4252" s="44"/>
      <c r="B4252" s="43"/>
      <c r="C4252" s="43"/>
      <c r="D4252" s="43"/>
    </row>
    <row r="4253" spans="1:4" x14ac:dyDescent="0.25">
      <c r="A4253" s="44"/>
      <c r="B4253" s="43"/>
      <c r="C4253" s="43"/>
      <c r="D4253" s="43"/>
    </row>
    <row r="4254" spans="1:4" x14ac:dyDescent="0.25">
      <c r="A4254" s="44"/>
      <c r="B4254" s="43"/>
      <c r="C4254" s="43"/>
      <c r="D4254" s="43"/>
    </row>
    <row r="4255" spans="1:4" x14ac:dyDescent="0.25">
      <c r="A4255" s="44"/>
      <c r="B4255" s="43"/>
      <c r="C4255" s="43"/>
      <c r="D4255" s="43"/>
    </row>
    <row r="4256" spans="1:4" x14ac:dyDescent="0.25">
      <c r="A4256" s="44"/>
      <c r="B4256" s="43"/>
      <c r="C4256" s="43"/>
      <c r="D4256" s="43"/>
    </row>
    <row r="4257" spans="1:4" x14ac:dyDescent="0.25">
      <c r="A4257" s="44"/>
      <c r="B4257" s="43"/>
      <c r="C4257" s="43"/>
      <c r="D4257" s="43"/>
    </row>
    <row r="4258" spans="1:4" x14ac:dyDescent="0.25">
      <c r="A4258" s="44"/>
      <c r="B4258" s="43"/>
      <c r="C4258" s="43"/>
      <c r="D4258" s="43"/>
    </row>
    <row r="4259" spans="1:4" x14ac:dyDescent="0.25">
      <c r="A4259" s="44"/>
      <c r="B4259" s="43"/>
      <c r="C4259" s="43"/>
      <c r="D4259" s="43"/>
    </row>
    <row r="4260" spans="1:4" x14ac:dyDescent="0.25">
      <c r="A4260" s="44"/>
      <c r="B4260" s="43"/>
      <c r="C4260" s="43"/>
      <c r="D4260" s="43"/>
    </row>
    <row r="4261" spans="1:4" x14ac:dyDescent="0.25">
      <c r="A4261" s="44"/>
      <c r="B4261" s="43"/>
      <c r="C4261" s="43"/>
      <c r="D4261" s="43"/>
    </row>
    <row r="4262" spans="1:4" x14ac:dyDescent="0.25">
      <c r="A4262" s="44"/>
      <c r="B4262" s="43"/>
      <c r="C4262" s="43"/>
      <c r="D4262" s="43"/>
    </row>
    <row r="4263" spans="1:4" x14ac:dyDescent="0.25">
      <c r="A4263" s="44"/>
      <c r="B4263" s="43"/>
      <c r="C4263" s="43"/>
      <c r="D4263" s="43"/>
    </row>
    <row r="4264" spans="1:4" x14ac:dyDescent="0.25">
      <c r="A4264" s="44"/>
      <c r="B4264" s="43"/>
      <c r="C4264" s="43"/>
      <c r="D4264" s="43"/>
    </row>
    <row r="4265" spans="1:4" x14ac:dyDescent="0.25">
      <c r="A4265" s="44"/>
      <c r="B4265" s="43"/>
      <c r="C4265" s="43"/>
      <c r="D4265" s="43"/>
    </row>
    <row r="4266" spans="1:4" x14ac:dyDescent="0.25">
      <c r="A4266" s="44"/>
      <c r="B4266" s="43"/>
      <c r="C4266" s="43"/>
      <c r="D4266" s="43"/>
    </row>
    <row r="4267" spans="1:4" x14ac:dyDescent="0.25">
      <c r="A4267" s="44"/>
      <c r="B4267" s="43"/>
      <c r="C4267" s="43"/>
      <c r="D4267" s="43"/>
    </row>
    <row r="4268" spans="1:4" x14ac:dyDescent="0.25">
      <c r="A4268" s="44"/>
      <c r="B4268" s="43"/>
      <c r="C4268" s="43"/>
      <c r="D4268" s="43"/>
    </row>
    <row r="4269" spans="1:4" x14ac:dyDescent="0.25">
      <c r="A4269" s="44"/>
      <c r="B4269" s="43"/>
      <c r="C4269" s="43"/>
      <c r="D4269" s="43"/>
    </row>
    <row r="4270" spans="1:4" x14ac:dyDescent="0.25">
      <c r="A4270" s="44"/>
      <c r="B4270" s="43"/>
      <c r="C4270" s="43"/>
      <c r="D4270" s="43"/>
    </row>
    <row r="4271" spans="1:4" x14ac:dyDescent="0.25">
      <c r="A4271" s="44"/>
      <c r="B4271" s="43"/>
      <c r="C4271" s="43"/>
      <c r="D4271" s="43"/>
    </row>
    <row r="4272" spans="1:4" x14ac:dyDescent="0.25">
      <c r="A4272" s="44"/>
      <c r="B4272" s="43"/>
      <c r="C4272" s="43"/>
      <c r="D4272" s="43"/>
    </row>
    <row r="4273" spans="1:4" x14ac:dyDescent="0.25">
      <c r="A4273" s="44"/>
      <c r="B4273" s="43"/>
      <c r="C4273" s="43"/>
      <c r="D4273" s="43"/>
    </row>
    <row r="4274" spans="1:4" x14ac:dyDescent="0.25">
      <c r="A4274" s="44"/>
      <c r="B4274" s="43"/>
      <c r="C4274" s="43"/>
      <c r="D4274" s="43"/>
    </row>
    <row r="4275" spans="1:4" x14ac:dyDescent="0.25">
      <c r="A4275" s="44"/>
      <c r="B4275" s="43"/>
      <c r="C4275" s="43"/>
      <c r="D4275" s="43"/>
    </row>
    <row r="4276" spans="1:4" x14ac:dyDescent="0.25">
      <c r="A4276" s="44"/>
      <c r="B4276" s="43"/>
      <c r="C4276" s="43"/>
      <c r="D4276" s="43"/>
    </row>
    <row r="4277" spans="1:4" x14ac:dyDescent="0.25">
      <c r="A4277" s="44"/>
      <c r="B4277" s="43"/>
      <c r="C4277" s="43"/>
      <c r="D4277" s="43"/>
    </row>
    <row r="4278" spans="1:4" x14ac:dyDescent="0.25">
      <c r="A4278" s="44"/>
      <c r="B4278" s="43"/>
      <c r="C4278" s="43"/>
      <c r="D4278" s="43"/>
    </row>
    <row r="4279" spans="1:4" x14ac:dyDescent="0.25">
      <c r="A4279" s="44"/>
      <c r="B4279" s="43"/>
      <c r="C4279" s="43"/>
      <c r="D4279" s="43"/>
    </row>
    <row r="4280" spans="1:4" x14ac:dyDescent="0.25">
      <c r="A4280" s="44"/>
      <c r="B4280" s="43"/>
      <c r="C4280" s="43"/>
      <c r="D4280" s="43"/>
    </row>
    <row r="4281" spans="1:4" x14ac:dyDescent="0.25">
      <c r="A4281" s="44"/>
      <c r="B4281" s="43"/>
      <c r="C4281" s="43"/>
      <c r="D4281" s="43"/>
    </row>
    <row r="4282" spans="1:4" x14ac:dyDescent="0.25">
      <c r="A4282" s="44"/>
      <c r="B4282" s="43"/>
      <c r="C4282" s="43"/>
      <c r="D4282" s="43"/>
    </row>
    <row r="4283" spans="1:4" x14ac:dyDescent="0.25">
      <c r="A4283" s="44"/>
      <c r="B4283" s="43"/>
      <c r="C4283" s="43"/>
      <c r="D4283" s="43"/>
    </row>
    <row r="4284" spans="1:4" x14ac:dyDescent="0.25">
      <c r="A4284" s="44"/>
      <c r="B4284" s="43"/>
      <c r="C4284" s="43"/>
      <c r="D4284" s="43"/>
    </row>
    <row r="4285" spans="1:4" x14ac:dyDescent="0.25">
      <c r="A4285" s="44"/>
      <c r="B4285" s="43"/>
      <c r="C4285" s="43"/>
      <c r="D4285" s="43"/>
    </row>
    <row r="4286" spans="1:4" x14ac:dyDescent="0.25">
      <c r="A4286" s="44"/>
      <c r="B4286" s="43"/>
      <c r="C4286" s="43"/>
      <c r="D4286" s="43"/>
    </row>
    <row r="4287" spans="1:4" x14ac:dyDescent="0.25">
      <c r="A4287" s="44"/>
      <c r="B4287" s="43"/>
      <c r="C4287" s="43"/>
      <c r="D4287" s="43"/>
    </row>
    <row r="4288" spans="1:4" x14ac:dyDescent="0.25">
      <c r="A4288" s="44"/>
      <c r="B4288" s="43"/>
      <c r="C4288" s="43"/>
      <c r="D4288" s="43"/>
    </row>
    <row r="4289" spans="1:4" x14ac:dyDescent="0.25">
      <c r="A4289" s="44"/>
      <c r="B4289" s="43"/>
      <c r="C4289" s="43"/>
      <c r="D4289" s="43"/>
    </row>
    <row r="4290" spans="1:4" x14ac:dyDescent="0.25">
      <c r="A4290" s="44"/>
      <c r="B4290" s="43"/>
      <c r="C4290" s="43"/>
      <c r="D4290" s="43"/>
    </row>
    <row r="4291" spans="1:4" x14ac:dyDescent="0.25">
      <c r="A4291" s="44"/>
      <c r="B4291" s="43"/>
      <c r="C4291" s="43"/>
      <c r="D4291" s="43"/>
    </row>
    <row r="4292" spans="1:4" x14ac:dyDescent="0.25">
      <c r="A4292" s="44"/>
      <c r="B4292" s="43"/>
      <c r="C4292" s="43"/>
      <c r="D4292" s="43"/>
    </row>
    <row r="4293" spans="1:4" x14ac:dyDescent="0.25">
      <c r="A4293" s="44"/>
      <c r="B4293" s="43"/>
      <c r="C4293" s="43"/>
      <c r="D4293" s="43"/>
    </row>
    <row r="4294" spans="1:4" x14ac:dyDescent="0.25">
      <c r="A4294" s="44"/>
      <c r="B4294" s="43"/>
      <c r="C4294" s="43"/>
      <c r="D4294" s="43"/>
    </row>
    <row r="4295" spans="1:4" x14ac:dyDescent="0.25">
      <c r="A4295" s="44"/>
      <c r="B4295" s="43"/>
      <c r="C4295" s="43"/>
      <c r="D4295" s="43"/>
    </row>
    <row r="4296" spans="1:4" x14ac:dyDescent="0.25">
      <c r="A4296" s="44"/>
      <c r="B4296" s="43"/>
      <c r="C4296" s="43"/>
      <c r="D4296" s="43"/>
    </row>
    <row r="4297" spans="1:4" x14ac:dyDescent="0.25">
      <c r="A4297" s="44"/>
      <c r="B4297" s="43"/>
      <c r="C4297" s="43"/>
      <c r="D4297" s="43"/>
    </row>
    <row r="4298" spans="1:4" x14ac:dyDescent="0.25">
      <c r="A4298" s="44"/>
      <c r="B4298" s="43"/>
      <c r="C4298" s="43"/>
      <c r="D4298" s="43"/>
    </row>
    <row r="4299" spans="1:4" x14ac:dyDescent="0.25">
      <c r="A4299" s="44"/>
      <c r="B4299" s="43"/>
      <c r="C4299" s="43"/>
      <c r="D4299" s="43"/>
    </row>
    <row r="4300" spans="1:4" x14ac:dyDescent="0.25">
      <c r="A4300" s="44"/>
      <c r="B4300" s="43"/>
      <c r="C4300" s="43"/>
      <c r="D4300" s="43"/>
    </row>
    <row r="4301" spans="1:4" x14ac:dyDescent="0.25">
      <c r="A4301" s="44"/>
      <c r="B4301" s="43"/>
      <c r="C4301" s="43"/>
      <c r="D4301" s="43"/>
    </row>
    <row r="4302" spans="1:4" x14ac:dyDescent="0.25">
      <c r="A4302" s="44"/>
      <c r="B4302" s="43"/>
      <c r="C4302" s="43"/>
      <c r="D4302" s="43"/>
    </row>
    <row r="4303" spans="1:4" x14ac:dyDescent="0.25">
      <c r="A4303" s="44"/>
      <c r="B4303" s="43"/>
      <c r="C4303" s="43"/>
      <c r="D4303" s="43"/>
    </row>
    <row r="4304" spans="1:4" x14ac:dyDescent="0.25">
      <c r="A4304" s="44"/>
      <c r="B4304" s="43"/>
      <c r="C4304" s="43"/>
      <c r="D4304" s="43"/>
    </row>
    <row r="4305" spans="1:4" x14ac:dyDescent="0.25">
      <c r="A4305" s="44"/>
      <c r="B4305" s="43"/>
      <c r="C4305" s="43"/>
      <c r="D4305" s="43"/>
    </row>
    <row r="4306" spans="1:4" x14ac:dyDescent="0.25">
      <c r="A4306" s="44"/>
      <c r="B4306" s="43"/>
      <c r="C4306" s="43"/>
      <c r="D4306" s="43"/>
    </row>
    <row r="4307" spans="1:4" x14ac:dyDescent="0.25">
      <c r="A4307" s="44"/>
      <c r="B4307" s="43"/>
      <c r="C4307" s="43"/>
      <c r="D4307" s="43"/>
    </row>
    <row r="4308" spans="1:4" x14ac:dyDescent="0.25">
      <c r="A4308" s="44"/>
      <c r="B4308" s="43"/>
      <c r="C4308" s="43"/>
      <c r="D4308" s="43"/>
    </row>
    <row r="4309" spans="1:4" x14ac:dyDescent="0.25">
      <c r="A4309" s="44"/>
      <c r="B4309" s="43"/>
      <c r="C4309" s="43"/>
      <c r="D4309" s="43"/>
    </row>
    <row r="4310" spans="1:4" x14ac:dyDescent="0.25">
      <c r="A4310" s="44"/>
      <c r="B4310" s="43"/>
      <c r="C4310" s="43"/>
      <c r="D4310" s="43"/>
    </row>
    <row r="4311" spans="1:4" x14ac:dyDescent="0.25">
      <c r="A4311" s="44"/>
      <c r="B4311" s="43"/>
      <c r="C4311" s="43"/>
      <c r="D4311" s="43"/>
    </row>
    <row r="4312" spans="1:4" x14ac:dyDescent="0.25">
      <c r="A4312" s="44"/>
      <c r="B4312" s="43"/>
      <c r="C4312" s="43"/>
      <c r="D4312" s="43"/>
    </row>
    <row r="4313" spans="1:4" x14ac:dyDescent="0.25">
      <c r="A4313" s="44"/>
      <c r="B4313" s="43"/>
      <c r="C4313" s="43"/>
      <c r="D4313" s="43"/>
    </row>
    <row r="4314" spans="1:4" x14ac:dyDescent="0.25">
      <c r="A4314" s="44"/>
      <c r="B4314" s="43"/>
      <c r="C4314" s="43"/>
      <c r="D4314" s="43"/>
    </row>
    <row r="4315" spans="1:4" x14ac:dyDescent="0.25">
      <c r="A4315" s="44"/>
      <c r="B4315" s="43"/>
      <c r="C4315" s="43"/>
      <c r="D4315" s="43"/>
    </row>
    <row r="4316" spans="1:4" x14ac:dyDescent="0.25">
      <c r="A4316" s="44"/>
      <c r="B4316" s="43"/>
      <c r="C4316" s="43"/>
      <c r="D4316" s="43"/>
    </row>
    <row r="4317" spans="1:4" x14ac:dyDescent="0.25">
      <c r="A4317" s="44"/>
      <c r="B4317" s="43"/>
      <c r="C4317" s="43"/>
      <c r="D4317" s="43"/>
    </row>
    <row r="4318" spans="1:4" x14ac:dyDescent="0.25">
      <c r="A4318" s="44"/>
      <c r="B4318" s="43"/>
      <c r="C4318" s="43"/>
      <c r="D4318" s="43"/>
    </row>
    <row r="4319" spans="1:4" x14ac:dyDescent="0.25">
      <c r="A4319" s="44"/>
      <c r="B4319" s="43"/>
      <c r="C4319" s="43"/>
      <c r="D4319" s="43"/>
    </row>
    <row r="4320" spans="1:4" x14ac:dyDescent="0.25">
      <c r="A4320" s="44"/>
      <c r="B4320" s="43"/>
      <c r="C4320" s="43"/>
      <c r="D4320" s="43"/>
    </row>
    <row r="4321" spans="1:4" x14ac:dyDescent="0.25">
      <c r="A4321" s="44"/>
      <c r="B4321" s="43"/>
      <c r="C4321" s="43"/>
      <c r="D4321" s="43"/>
    </row>
    <row r="4322" spans="1:4" x14ac:dyDescent="0.25">
      <c r="A4322" s="44"/>
      <c r="B4322" s="43"/>
      <c r="C4322" s="43"/>
      <c r="D4322" s="43"/>
    </row>
    <row r="4323" spans="1:4" x14ac:dyDescent="0.25">
      <c r="A4323" s="44"/>
      <c r="B4323" s="43"/>
      <c r="C4323" s="43"/>
      <c r="D4323" s="43"/>
    </row>
    <row r="4324" spans="1:4" x14ac:dyDescent="0.25">
      <c r="A4324" s="44"/>
      <c r="B4324" s="43"/>
      <c r="C4324" s="43"/>
      <c r="D4324" s="43"/>
    </row>
    <row r="4325" spans="1:4" x14ac:dyDescent="0.25">
      <c r="A4325" s="44"/>
      <c r="B4325" s="43"/>
      <c r="C4325" s="43"/>
      <c r="D4325" s="43"/>
    </row>
    <row r="4326" spans="1:4" x14ac:dyDescent="0.25">
      <c r="A4326" s="44"/>
      <c r="B4326" s="43"/>
      <c r="C4326" s="43"/>
      <c r="D4326" s="43"/>
    </row>
    <row r="4327" spans="1:4" x14ac:dyDescent="0.25">
      <c r="A4327" s="44"/>
      <c r="B4327" s="43"/>
      <c r="C4327" s="43"/>
      <c r="D4327" s="43"/>
    </row>
    <row r="4328" spans="1:4" x14ac:dyDescent="0.25">
      <c r="A4328" s="44"/>
      <c r="B4328" s="43"/>
      <c r="C4328" s="43"/>
      <c r="D4328" s="43"/>
    </row>
    <row r="4329" spans="1:4" x14ac:dyDescent="0.25">
      <c r="A4329" s="44"/>
      <c r="B4329" s="43"/>
      <c r="C4329" s="43"/>
      <c r="D4329" s="43"/>
    </row>
    <row r="4330" spans="1:4" x14ac:dyDescent="0.25">
      <c r="A4330" s="44"/>
      <c r="B4330" s="43"/>
      <c r="C4330" s="43"/>
      <c r="D4330" s="43"/>
    </row>
    <row r="4331" spans="1:4" x14ac:dyDescent="0.25">
      <c r="A4331" s="44"/>
      <c r="B4331" s="43"/>
      <c r="C4331" s="43"/>
      <c r="D4331" s="43"/>
    </row>
    <row r="4332" spans="1:4" x14ac:dyDescent="0.25">
      <c r="A4332" s="44"/>
      <c r="B4332" s="43"/>
      <c r="C4332" s="43"/>
      <c r="D4332" s="43"/>
    </row>
    <row r="4333" spans="1:4" x14ac:dyDescent="0.25">
      <c r="A4333" s="44"/>
      <c r="B4333" s="43"/>
      <c r="C4333" s="43"/>
      <c r="D4333" s="43"/>
    </row>
    <row r="4334" spans="1:4" x14ac:dyDescent="0.25">
      <c r="A4334" s="44"/>
      <c r="B4334" s="43"/>
      <c r="C4334" s="43"/>
      <c r="D4334" s="43"/>
    </row>
    <row r="4335" spans="1:4" x14ac:dyDescent="0.25">
      <c r="A4335" s="44"/>
      <c r="B4335" s="43"/>
      <c r="C4335" s="43"/>
      <c r="D4335" s="43"/>
    </row>
    <row r="4336" spans="1:4" x14ac:dyDescent="0.25">
      <c r="A4336" s="44"/>
      <c r="B4336" s="43"/>
      <c r="C4336" s="43"/>
      <c r="D4336" s="43"/>
    </row>
    <row r="4337" spans="1:4" x14ac:dyDescent="0.25">
      <c r="A4337" s="44"/>
      <c r="B4337" s="43"/>
      <c r="C4337" s="43"/>
      <c r="D4337" s="43"/>
    </row>
    <row r="4338" spans="1:4" x14ac:dyDescent="0.25">
      <c r="A4338" s="44"/>
      <c r="B4338" s="43"/>
      <c r="C4338" s="43"/>
      <c r="D4338" s="43"/>
    </row>
    <row r="4339" spans="1:4" x14ac:dyDescent="0.25">
      <c r="A4339" s="44"/>
      <c r="B4339" s="43"/>
      <c r="C4339" s="43"/>
      <c r="D4339" s="43"/>
    </row>
    <row r="4340" spans="1:4" x14ac:dyDescent="0.25">
      <c r="A4340" s="44"/>
      <c r="B4340" s="43"/>
      <c r="C4340" s="43"/>
      <c r="D4340" s="43"/>
    </row>
    <row r="4341" spans="1:4" x14ac:dyDescent="0.25">
      <c r="A4341" s="44"/>
      <c r="B4341" s="43"/>
      <c r="C4341" s="43"/>
      <c r="D4341" s="43"/>
    </row>
    <row r="4342" spans="1:4" x14ac:dyDescent="0.25">
      <c r="A4342" s="44"/>
      <c r="B4342" s="43"/>
      <c r="C4342" s="43"/>
      <c r="D4342" s="43"/>
    </row>
    <row r="4343" spans="1:4" x14ac:dyDescent="0.25">
      <c r="A4343" s="44"/>
      <c r="B4343" s="43"/>
      <c r="C4343" s="43"/>
      <c r="D4343" s="43"/>
    </row>
    <row r="4344" spans="1:4" x14ac:dyDescent="0.25">
      <c r="A4344" s="44"/>
      <c r="B4344" s="43"/>
      <c r="C4344" s="43"/>
      <c r="D4344" s="43"/>
    </row>
    <row r="4345" spans="1:4" x14ac:dyDescent="0.25">
      <c r="A4345" s="44"/>
      <c r="B4345" s="43"/>
      <c r="C4345" s="43"/>
      <c r="D4345" s="43"/>
    </row>
    <row r="4346" spans="1:4" x14ac:dyDescent="0.25">
      <c r="A4346" s="44"/>
      <c r="B4346" s="43"/>
      <c r="C4346" s="43"/>
      <c r="D4346" s="43"/>
    </row>
    <row r="4347" spans="1:4" x14ac:dyDescent="0.25">
      <c r="A4347" s="44"/>
      <c r="B4347" s="43"/>
      <c r="C4347" s="43"/>
      <c r="D4347" s="43"/>
    </row>
    <row r="4348" spans="1:4" x14ac:dyDescent="0.25">
      <c r="A4348" s="44"/>
      <c r="B4348" s="43"/>
      <c r="C4348" s="43"/>
      <c r="D4348" s="43"/>
    </row>
    <row r="4349" spans="1:4" x14ac:dyDescent="0.25">
      <c r="A4349" s="44"/>
      <c r="B4349" s="43"/>
      <c r="C4349" s="43"/>
      <c r="D4349" s="43"/>
    </row>
    <row r="4350" spans="1:4" x14ac:dyDescent="0.25">
      <c r="A4350" s="44"/>
      <c r="B4350" s="43"/>
      <c r="C4350" s="43"/>
      <c r="D4350" s="43"/>
    </row>
    <row r="4351" spans="1:4" x14ac:dyDescent="0.25">
      <c r="A4351" s="44"/>
      <c r="B4351" s="43"/>
      <c r="C4351" s="43"/>
      <c r="D4351" s="43"/>
    </row>
    <row r="4352" spans="1:4" x14ac:dyDescent="0.25">
      <c r="A4352" s="44"/>
      <c r="B4352" s="43"/>
      <c r="C4352" s="43"/>
      <c r="D4352" s="43"/>
    </row>
    <row r="4353" spans="1:4" x14ac:dyDescent="0.25">
      <c r="A4353" s="44"/>
      <c r="B4353" s="43"/>
      <c r="C4353" s="43"/>
      <c r="D4353" s="43"/>
    </row>
    <row r="4354" spans="1:4" x14ac:dyDescent="0.25">
      <c r="A4354" s="44"/>
      <c r="B4354" s="43"/>
      <c r="C4354" s="43"/>
      <c r="D4354" s="43"/>
    </row>
    <row r="4355" spans="1:4" x14ac:dyDescent="0.25">
      <c r="A4355" s="44"/>
      <c r="B4355" s="43"/>
      <c r="C4355" s="43"/>
      <c r="D4355" s="43"/>
    </row>
    <row r="4356" spans="1:4" x14ac:dyDescent="0.25">
      <c r="A4356" s="44"/>
      <c r="B4356" s="43"/>
      <c r="C4356" s="43"/>
      <c r="D4356" s="43"/>
    </row>
    <row r="4357" spans="1:4" x14ac:dyDescent="0.25">
      <c r="A4357" s="44"/>
      <c r="B4357" s="43"/>
      <c r="C4357" s="43"/>
      <c r="D4357" s="43"/>
    </row>
    <row r="4358" spans="1:4" x14ac:dyDescent="0.25">
      <c r="A4358" s="44"/>
      <c r="B4358" s="43"/>
      <c r="C4358" s="43"/>
      <c r="D4358" s="43"/>
    </row>
    <row r="4359" spans="1:4" x14ac:dyDescent="0.25">
      <c r="A4359" s="44"/>
      <c r="B4359" s="43"/>
      <c r="C4359" s="43"/>
      <c r="D4359" s="43"/>
    </row>
    <row r="4360" spans="1:4" x14ac:dyDescent="0.25">
      <c r="A4360" s="44"/>
      <c r="B4360" s="43"/>
      <c r="C4360" s="43"/>
      <c r="D4360" s="43"/>
    </row>
    <row r="4361" spans="1:4" x14ac:dyDescent="0.25">
      <c r="A4361" s="44"/>
      <c r="B4361" s="43"/>
      <c r="C4361" s="43"/>
      <c r="D4361" s="43"/>
    </row>
    <row r="4362" spans="1:4" x14ac:dyDescent="0.25">
      <c r="A4362" s="44"/>
      <c r="B4362" s="43"/>
      <c r="C4362" s="43"/>
      <c r="D4362" s="43"/>
    </row>
    <row r="4363" spans="1:4" x14ac:dyDescent="0.25">
      <c r="A4363" s="44"/>
      <c r="B4363" s="43"/>
      <c r="C4363" s="43"/>
      <c r="D4363" s="43"/>
    </row>
    <row r="4364" spans="1:4" x14ac:dyDescent="0.25">
      <c r="A4364" s="44"/>
      <c r="B4364" s="43"/>
      <c r="C4364" s="43"/>
      <c r="D4364" s="43"/>
    </row>
    <row r="4365" spans="1:4" x14ac:dyDescent="0.25">
      <c r="A4365" s="44"/>
      <c r="B4365" s="43"/>
      <c r="C4365" s="43"/>
      <c r="D4365" s="43"/>
    </row>
    <row r="4366" spans="1:4" x14ac:dyDescent="0.25">
      <c r="A4366" s="44"/>
      <c r="B4366" s="43"/>
      <c r="C4366" s="43"/>
      <c r="D4366" s="43"/>
    </row>
    <row r="4367" spans="1:4" x14ac:dyDescent="0.25">
      <c r="A4367" s="44"/>
      <c r="B4367" s="43"/>
      <c r="C4367" s="43"/>
      <c r="D4367" s="43"/>
    </row>
    <row r="4368" spans="1:4" x14ac:dyDescent="0.25">
      <c r="A4368" s="44"/>
      <c r="B4368" s="43"/>
      <c r="C4368" s="43"/>
      <c r="D4368" s="43"/>
    </row>
    <row r="4369" spans="1:4" x14ac:dyDescent="0.25">
      <c r="A4369" s="44"/>
      <c r="B4369" s="43"/>
      <c r="C4369" s="43"/>
      <c r="D4369" s="43"/>
    </row>
    <row r="4370" spans="1:4" x14ac:dyDescent="0.25">
      <c r="A4370" s="44"/>
      <c r="B4370" s="43"/>
      <c r="C4370" s="43"/>
      <c r="D4370" s="43"/>
    </row>
    <row r="4371" spans="1:4" x14ac:dyDescent="0.25">
      <c r="A4371" s="44"/>
      <c r="B4371" s="43"/>
      <c r="C4371" s="43"/>
      <c r="D4371" s="43"/>
    </row>
    <row r="4372" spans="1:4" x14ac:dyDescent="0.25">
      <c r="A4372" s="44"/>
      <c r="B4372" s="43"/>
      <c r="C4372" s="43"/>
      <c r="D4372" s="43"/>
    </row>
    <row r="4373" spans="1:4" x14ac:dyDescent="0.25">
      <c r="A4373" s="44"/>
      <c r="B4373" s="43"/>
      <c r="C4373" s="43"/>
      <c r="D4373" s="43"/>
    </row>
    <row r="4374" spans="1:4" x14ac:dyDescent="0.25">
      <c r="A4374" s="44"/>
      <c r="B4374" s="43"/>
      <c r="C4374" s="43"/>
      <c r="D4374" s="43"/>
    </row>
    <row r="4375" spans="1:4" x14ac:dyDescent="0.25">
      <c r="A4375" s="44"/>
      <c r="B4375" s="43"/>
      <c r="C4375" s="43"/>
      <c r="D4375" s="43"/>
    </row>
    <row r="4376" spans="1:4" x14ac:dyDescent="0.25">
      <c r="A4376" s="44"/>
      <c r="B4376" s="43"/>
      <c r="C4376" s="43"/>
      <c r="D4376" s="43"/>
    </row>
    <row r="4377" spans="1:4" x14ac:dyDescent="0.25">
      <c r="A4377" s="44"/>
      <c r="B4377" s="43"/>
      <c r="C4377" s="43"/>
      <c r="D4377" s="43"/>
    </row>
    <row r="4378" spans="1:4" x14ac:dyDescent="0.25">
      <c r="A4378" s="44"/>
      <c r="B4378" s="43"/>
      <c r="C4378" s="43"/>
      <c r="D4378" s="43"/>
    </row>
    <row r="4379" spans="1:4" x14ac:dyDescent="0.25">
      <c r="A4379" s="44"/>
      <c r="B4379" s="43"/>
      <c r="C4379" s="43"/>
      <c r="D4379" s="43"/>
    </row>
    <row r="4380" spans="1:4" x14ac:dyDescent="0.25">
      <c r="A4380" s="44"/>
      <c r="B4380" s="43"/>
      <c r="C4380" s="43"/>
      <c r="D4380" s="43"/>
    </row>
    <row r="4381" spans="1:4" x14ac:dyDescent="0.25">
      <c r="A4381" s="44"/>
      <c r="B4381" s="43"/>
      <c r="C4381" s="43"/>
      <c r="D4381" s="43"/>
    </row>
    <row r="4382" spans="1:4" x14ac:dyDescent="0.25">
      <c r="A4382" s="44"/>
      <c r="B4382" s="43"/>
      <c r="C4382" s="43"/>
      <c r="D4382" s="43"/>
    </row>
    <row r="4383" spans="1:4" x14ac:dyDescent="0.25">
      <c r="A4383" s="44"/>
      <c r="B4383" s="43"/>
      <c r="C4383" s="43"/>
      <c r="D4383" s="43"/>
    </row>
    <row r="4384" spans="1:4" x14ac:dyDescent="0.25">
      <c r="A4384" s="44"/>
      <c r="B4384" s="43"/>
      <c r="C4384" s="43"/>
      <c r="D4384" s="43"/>
    </row>
    <row r="4385" spans="1:4" x14ac:dyDescent="0.25">
      <c r="A4385" s="44"/>
      <c r="B4385" s="43"/>
      <c r="C4385" s="43"/>
      <c r="D4385" s="43"/>
    </row>
    <row r="4386" spans="1:4" x14ac:dyDescent="0.25">
      <c r="A4386" s="44"/>
      <c r="B4386" s="43"/>
      <c r="C4386" s="43"/>
      <c r="D4386" s="43"/>
    </row>
    <row r="4387" spans="1:4" x14ac:dyDescent="0.25">
      <c r="A4387" s="44"/>
      <c r="B4387" s="43"/>
      <c r="C4387" s="43"/>
      <c r="D4387" s="43"/>
    </row>
    <row r="4388" spans="1:4" x14ac:dyDescent="0.25">
      <c r="A4388" s="44"/>
      <c r="B4388" s="43"/>
      <c r="C4388" s="43"/>
      <c r="D4388" s="43"/>
    </row>
    <row r="4389" spans="1:4" x14ac:dyDescent="0.25">
      <c r="A4389" s="44"/>
      <c r="B4389" s="43"/>
      <c r="C4389" s="43"/>
      <c r="D4389" s="43"/>
    </row>
    <row r="4390" spans="1:4" x14ac:dyDescent="0.25">
      <c r="A4390" s="44"/>
      <c r="B4390" s="43"/>
      <c r="C4390" s="43"/>
      <c r="D4390" s="43"/>
    </row>
    <row r="4391" spans="1:4" x14ac:dyDescent="0.25">
      <c r="A4391" s="44"/>
      <c r="B4391" s="43"/>
      <c r="C4391" s="43"/>
      <c r="D4391" s="43"/>
    </row>
    <row r="4392" spans="1:4" x14ac:dyDescent="0.25">
      <c r="A4392" s="44"/>
      <c r="B4392" s="43"/>
      <c r="C4392" s="43"/>
      <c r="D4392" s="43"/>
    </row>
    <row r="4393" spans="1:4" x14ac:dyDescent="0.25">
      <c r="A4393" s="44"/>
      <c r="B4393" s="43"/>
      <c r="C4393" s="43"/>
      <c r="D4393" s="43"/>
    </row>
    <row r="4394" spans="1:4" x14ac:dyDescent="0.25">
      <c r="A4394" s="44"/>
      <c r="B4394" s="43"/>
      <c r="C4394" s="43"/>
      <c r="D4394" s="43"/>
    </row>
    <row r="4395" spans="1:4" x14ac:dyDescent="0.25">
      <c r="A4395" s="44"/>
      <c r="B4395" s="43"/>
      <c r="C4395" s="43"/>
      <c r="D4395" s="43"/>
    </row>
    <row r="4396" spans="1:4" x14ac:dyDescent="0.25">
      <c r="A4396" s="44"/>
      <c r="B4396" s="43"/>
      <c r="C4396" s="43"/>
      <c r="D4396" s="43"/>
    </row>
    <row r="4397" spans="1:4" x14ac:dyDescent="0.25">
      <c r="A4397" s="44"/>
      <c r="B4397" s="43"/>
      <c r="C4397" s="43"/>
      <c r="D4397" s="43"/>
    </row>
    <row r="4398" spans="1:4" x14ac:dyDescent="0.25">
      <c r="A4398" s="44"/>
      <c r="B4398" s="43"/>
      <c r="C4398" s="43"/>
      <c r="D4398" s="43"/>
    </row>
    <row r="4399" spans="1:4" x14ac:dyDescent="0.25">
      <c r="A4399" s="44"/>
      <c r="B4399" s="43"/>
      <c r="C4399" s="43"/>
      <c r="D4399" s="43"/>
    </row>
    <row r="4400" spans="1:4" x14ac:dyDescent="0.25">
      <c r="A4400" s="44"/>
      <c r="B4400" s="43"/>
      <c r="C4400" s="43"/>
      <c r="D4400" s="43"/>
    </row>
    <row r="4401" spans="1:4" x14ac:dyDescent="0.25">
      <c r="A4401" s="44"/>
      <c r="B4401" s="43"/>
      <c r="C4401" s="43"/>
      <c r="D4401" s="43"/>
    </row>
    <row r="4402" spans="1:4" x14ac:dyDescent="0.25">
      <c r="A4402" s="44"/>
      <c r="B4402" s="43"/>
      <c r="C4402" s="43"/>
      <c r="D4402" s="43"/>
    </row>
    <row r="4403" spans="1:4" x14ac:dyDescent="0.25">
      <c r="A4403" s="44"/>
      <c r="B4403" s="43"/>
      <c r="C4403" s="43"/>
      <c r="D4403" s="43"/>
    </row>
    <row r="4404" spans="1:4" x14ac:dyDescent="0.25">
      <c r="A4404" s="44"/>
      <c r="B4404" s="43"/>
      <c r="C4404" s="43"/>
      <c r="D4404" s="43"/>
    </row>
    <row r="4405" spans="1:4" x14ac:dyDescent="0.25">
      <c r="A4405" s="44"/>
      <c r="B4405" s="43"/>
      <c r="C4405" s="43"/>
      <c r="D4405" s="43"/>
    </row>
    <row r="4406" spans="1:4" x14ac:dyDescent="0.25">
      <c r="A4406" s="44"/>
      <c r="B4406" s="43"/>
      <c r="C4406" s="43"/>
      <c r="D4406" s="43"/>
    </row>
    <row r="4407" spans="1:4" x14ac:dyDescent="0.25">
      <c r="A4407" s="44"/>
      <c r="B4407" s="43"/>
      <c r="C4407" s="43"/>
      <c r="D4407" s="43"/>
    </row>
    <row r="4408" spans="1:4" x14ac:dyDescent="0.25">
      <c r="A4408" s="44"/>
      <c r="B4408" s="43"/>
      <c r="C4408" s="43"/>
      <c r="D4408" s="43"/>
    </row>
    <row r="4409" spans="1:4" x14ac:dyDescent="0.25">
      <c r="A4409" s="44"/>
      <c r="B4409" s="43"/>
      <c r="C4409" s="43"/>
      <c r="D4409" s="43"/>
    </row>
    <row r="4410" spans="1:4" x14ac:dyDescent="0.25">
      <c r="A4410" s="44"/>
      <c r="B4410" s="43"/>
      <c r="C4410" s="43"/>
      <c r="D4410" s="43"/>
    </row>
    <row r="4411" spans="1:4" x14ac:dyDescent="0.25">
      <c r="A4411" s="44"/>
      <c r="B4411" s="43"/>
      <c r="C4411" s="43"/>
      <c r="D4411" s="43"/>
    </row>
    <row r="4412" spans="1:4" x14ac:dyDescent="0.25">
      <c r="A4412" s="44"/>
      <c r="B4412" s="43"/>
      <c r="C4412" s="43"/>
      <c r="D4412" s="43"/>
    </row>
    <row r="4413" spans="1:4" x14ac:dyDescent="0.25">
      <c r="A4413" s="44"/>
      <c r="B4413" s="43"/>
      <c r="C4413" s="43"/>
      <c r="D4413" s="43"/>
    </row>
    <row r="4414" spans="1:4" x14ac:dyDescent="0.25">
      <c r="A4414" s="44"/>
      <c r="B4414" s="43"/>
      <c r="C4414" s="43"/>
      <c r="D4414" s="43"/>
    </row>
    <row r="4415" spans="1:4" x14ac:dyDescent="0.25">
      <c r="A4415" s="44"/>
      <c r="B4415" s="43"/>
      <c r="C4415" s="43"/>
      <c r="D4415" s="43"/>
    </row>
    <row r="4416" spans="1:4" x14ac:dyDescent="0.25">
      <c r="A4416" s="44"/>
      <c r="B4416" s="43"/>
      <c r="C4416" s="43"/>
      <c r="D4416" s="43"/>
    </row>
    <row r="4417" spans="1:4" x14ac:dyDescent="0.25">
      <c r="A4417" s="44"/>
      <c r="B4417" s="43"/>
      <c r="C4417" s="43"/>
      <c r="D4417" s="43"/>
    </row>
    <row r="4418" spans="1:4" x14ac:dyDescent="0.25">
      <c r="A4418" s="44"/>
      <c r="B4418" s="43"/>
      <c r="C4418" s="43"/>
      <c r="D4418" s="43"/>
    </row>
    <row r="4419" spans="1:4" x14ac:dyDescent="0.25">
      <c r="A4419" s="44"/>
      <c r="B4419" s="43"/>
      <c r="C4419" s="43"/>
      <c r="D4419" s="43"/>
    </row>
    <row r="4420" spans="1:4" x14ac:dyDescent="0.25">
      <c r="A4420" s="44"/>
      <c r="B4420" s="43"/>
      <c r="C4420" s="43"/>
      <c r="D4420" s="43"/>
    </row>
    <row r="4421" spans="1:4" x14ac:dyDescent="0.25">
      <c r="A4421" s="44"/>
      <c r="B4421" s="43"/>
      <c r="C4421" s="43"/>
      <c r="D4421" s="43"/>
    </row>
    <row r="4422" spans="1:4" x14ac:dyDescent="0.25">
      <c r="A4422" s="44"/>
      <c r="B4422" s="43"/>
      <c r="C4422" s="43"/>
      <c r="D4422" s="43"/>
    </row>
    <row r="4423" spans="1:4" x14ac:dyDescent="0.25">
      <c r="A4423" s="44"/>
      <c r="B4423" s="43"/>
      <c r="C4423" s="43"/>
      <c r="D4423" s="43"/>
    </row>
    <row r="4424" spans="1:4" x14ac:dyDescent="0.25">
      <c r="A4424" s="44"/>
      <c r="B4424" s="43"/>
      <c r="C4424" s="43"/>
      <c r="D4424" s="43"/>
    </row>
    <row r="4425" spans="1:4" x14ac:dyDescent="0.25">
      <c r="A4425" s="44"/>
      <c r="B4425" s="43"/>
      <c r="C4425" s="43"/>
      <c r="D4425" s="43"/>
    </row>
    <row r="4426" spans="1:4" x14ac:dyDescent="0.25">
      <c r="A4426" s="44"/>
      <c r="B4426" s="43"/>
      <c r="C4426" s="43"/>
      <c r="D4426" s="43"/>
    </row>
    <row r="4427" spans="1:4" x14ac:dyDescent="0.25">
      <c r="A4427" s="44"/>
      <c r="B4427" s="43"/>
      <c r="C4427" s="43"/>
      <c r="D4427" s="43"/>
    </row>
    <row r="4428" spans="1:4" x14ac:dyDescent="0.25">
      <c r="A4428" s="44"/>
      <c r="B4428" s="43"/>
      <c r="C4428" s="43"/>
      <c r="D4428" s="43"/>
    </row>
    <row r="4429" spans="1:4" x14ac:dyDescent="0.25">
      <c r="A4429" s="44"/>
      <c r="B4429" s="43"/>
      <c r="C4429" s="43"/>
      <c r="D4429" s="43"/>
    </row>
    <row r="4430" spans="1:4" x14ac:dyDescent="0.25">
      <c r="A4430" s="44"/>
      <c r="B4430" s="43"/>
      <c r="C4430" s="43"/>
      <c r="D4430" s="43"/>
    </row>
    <row r="4431" spans="1:4" x14ac:dyDescent="0.25">
      <c r="A4431" s="44"/>
      <c r="B4431" s="43"/>
      <c r="C4431" s="43"/>
      <c r="D4431" s="43"/>
    </row>
    <row r="4432" spans="1:4" x14ac:dyDescent="0.25">
      <c r="A4432" s="44"/>
      <c r="B4432" s="43"/>
      <c r="C4432" s="43"/>
      <c r="D4432" s="43"/>
    </row>
    <row r="4433" spans="1:4" x14ac:dyDescent="0.25">
      <c r="A4433" s="44"/>
      <c r="B4433" s="43"/>
      <c r="C4433" s="43"/>
      <c r="D4433" s="43"/>
    </row>
    <row r="4434" spans="1:4" x14ac:dyDescent="0.25">
      <c r="A4434" s="44"/>
      <c r="B4434" s="43"/>
      <c r="C4434" s="43"/>
      <c r="D4434" s="43"/>
    </row>
    <row r="4435" spans="1:4" x14ac:dyDescent="0.25">
      <c r="A4435" s="44"/>
      <c r="B4435" s="43"/>
      <c r="C4435" s="43"/>
      <c r="D4435" s="43"/>
    </row>
    <row r="4436" spans="1:4" x14ac:dyDescent="0.25">
      <c r="A4436" s="44"/>
      <c r="B4436" s="43"/>
      <c r="C4436" s="43"/>
      <c r="D4436" s="43"/>
    </row>
    <row r="4437" spans="1:4" x14ac:dyDescent="0.25">
      <c r="A4437" s="44"/>
      <c r="B4437" s="43"/>
      <c r="C4437" s="43"/>
      <c r="D4437" s="43"/>
    </row>
    <row r="4438" spans="1:4" x14ac:dyDescent="0.25">
      <c r="A4438" s="44"/>
      <c r="B4438" s="43"/>
      <c r="C4438" s="43"/>
      <c r="D4438" s="43"/>
    </row>
    <row r="4439" spans="1:4" x14ac:dyDescent="0.25">
      <c r="A4439" s="44"/>
      <c r="B4439" s="43"/>
      <c r="C4439" s="43"/>
      <c r="D4439" s="43"/>
    </row>
    <row r="4440" spans="1:4" x14ac:dyDescent="0.25">
      <c r="A4440" s="44"/>
      <c r="B4440" s="43"/>
      <c r="C4440" s="43"/>
      <c r="D4440" s="43"/>
    </row>
    <row r="4441" spans="1:4" x14ac:dyDescent="0.25">
      <c r="A4441" s="44"/>
      <c r="B4441" s="43"/>
      <c r="C4441" s="43"/>
      <c r="D4441" s="43"/>
    </row>
    <row r="4442" spans="1:4" x14ac:dyDescent="0.25">
      <c r="A4442" s="44"/>
      <c r="B4442" s="43"/>
      <c r="C4442" s="43"/>
      <c r="D4442" s="43"/>
    </row>
    <row r="4443" spans="1:4" x14ac:dyDescent="0.25">
      <c r="A4443" s="44"/>
      <c r="B4443" s="43"/>
      <c r="C4443" s="43"/>
      <c r="D4443" s="43"/>
    </row>
    <row r="4444" spans="1:4" x14ac:dyDescent="0.25">
      <c r="A4444" s="44"/>
      <c r="B4444" s="43"/>
      <c r="C4444" s="43"/>
      <c r="D4444" s="43"/>
    </row>
    <row r="4445" spans="1:4" x14ac:dyDescent="0.25">
      <c r="A4445" s="44"/>
      <c r="B4445" s="43"/>
      <c r="C4445" s="43"/>
      <c r="D4445" s="43"/>
    </row>
    <row r="4446" spans="1:4" x14ac:dyDescent="0.25">
      <c r="A4446" s="44"/>
      <c r="B4446" s="43"/>
      <c r="C4446" s="43"/>
      <c r="D4446" s="43"/>
    </row>
    <row r="4447" spans="1:4" x14ac:dyDescent="0.25">
      <c r="A4447" s="44"/>
      <c r="B4447" s="43"/>
      <c r="C4447" s="43"/>
      <c r="D4447" s="43"/>
    </row>
    <row r="4448" spans="1:4" x14ac:dyDescent="0.25">
      <c r="A4448" s="44"/>
      <c r="B4448" s="43"/>
      <c r="C4448" s="43"/>
      <c r="D4448" s="43"/>
    </row>
    <row r="4449" spans="1:4" x14ac:dyDescent="0.25">
      <c r="A4449" s="44"/>
      <c r="B4449" s="43"/>
      <c r="C4449" s="43"/>
      <c r="D4449" s="43"/>
    </row>
    <row r="4450" spans="1:4" x14ac:dyDescent="0.25">
      <c r="A4450" s="44"/>
      <c r="B4450" s="43"/>
      <c r="C4450" s="43"/>
      <c r="D4450" s="43"/>
    </row>
    <row r="4451" spans="1:4" x14ac:dyDescent="0.25">
      <c r="A4451" s="44"/>
      <c r="B4451" s="43"/>
      <c r="C4451" s="43"/>
      <c r="D4451" s="43"/>
    </row>
    <row r="4452" spans="1:4" x14ac:dyDescent="0.25">
      <c r="A4452" s="44"/>
      <c r="B4452" s="43"/>
      <c r="C4452" s="43"/>
      <c r="D4452" s="43"/>
    </row>
    <row r="4453" spans="1:4" x14ac:dyDescent="0.25">
      <c r="A4453" s="44"/>
      <c r="B4453" s="43"/>
      <c r="C4453" s="43"/>
      <c r="D4453" s="43"/>
    </row>
    <row r="4454" spans="1:4" x14ac:dyDescent="0.25">
      <c r="A4454" s="44"/>
      <c r="B4454" s="43"/>
      <c r="C4454" s="43"/>
      <c r="D4454" s="43"/>
    </row>
    <row r="4455" spans="1:4" x14ac:dyDescent="0.25">
      <c r="A4455" s="44"/>
      <c r="B4455" s="43"/>
      <c r="C4455" s="43"/>
      <c r="D4455" s="43"/>
    </row>
    <row r="4456" spans="1:4" x14ac:dyDescent="0.25">
      <c r="A4456" s="44"/>
      <c r="B4456" s="43"/>
      <c r="C4456" s="43"/>
      <c r="D4456" s="43"/>
    </row>
    <row r="4457" spans="1:4" x14ac:dyDescent="0.25">
      <c r="A4457" s="44"/>
      <c r="B4457" s="43"/>
      <c r="C4457" s="43"/>
      <c r="D4457" s="43"/>
    </row>
    <row r="4458" spans="1:4" x14ac:dyDescent="0.25">
      <c r="A4458" s="44"/>
      <c r="B4458" s="43"/>
      <c r="C4458" s="43"/>
      <c r="D4458" s="43"/>
    </row>
    <row r="4459" spans="1:4" x14ac:dyDescent="0.25">
      <c r="A4459" s="44"/>
      <c r="B4459" s="43"/>
      <c r="C4459" s="43"/>
      <c r="D4459" s="43"/>
    </row>
    <row r="4460" spans="1:4" x14ac:dyDescent="0.25">
      <c r="A4460" s="44"/>
      <c r="B4460" s="43"/>
      <c r="C4460" s="43"/>
      <c r="D4460" s="43"/>
    </row>
    <row r="4461" spans="1:4" x14ac:dyDescent="0.25">
      <c r="A4461" s="44"/>
      <c r="B4461" s="43"/>
      <c r="C4461" s="43"/>
      <c r="D4461" s="43"/>
    </row>
    <row r="4462" spans="1:4" x14ac:dyDescent="0.25">
      <c r="A4462" s="44"/>
      <c r="B4462" s="43"/>
      <c r="C4462" s="43"/>
      <c r="D4462" s="43"/>
    </row>
    <row r="4463" spans="1:4" x14ac:dyDescent="0.25">
      <c r="A4463" s="44"/>
      <c r="B4463" s="43"/>
      <c r="C4463" s="43"/>
      <c r="D4463" s="43"/>
    </row>
    <row r="4464" spans="1:4" x14ac:dyDescent="0.25">
      <c r="A4464" s="44"/>
      <c r="B4464" s="43"/>
      <c r="C4464" s="43"/>
      <c r="D4464" s="43"/>
    </row>
    <row r="4465" spans="1:4" x14ac:dyDescent="0.25">
      <c r="A4465" s="44"/>
      <c r="B4465" s="43"/>
      <c r="C4465" s="43"/>
      <c r="D4465" s="43"/>
    </row>
    <row r="4466" spans="1:4" x14ac:dyDescent="0.25">
      <c r="A4466" s="44"/>
      <c r="B4466" s="43"/>
      <c r="C4466" s="43"/>
      <c r="D4466" s="43"/>
    </row>
    <row r="4467" spans="1:4" x14ac:dyDescent="0.25">
      <c r="A4467" s="44"/>
      <c r="B4467" s="43"/>
      <c r="C4467" s="43"/>
      <c r="D4467" s="43"/>
    </row>
    <row r="4468" spans="1:4" x14ac:dyDescent="0.25">
      <c r="A4468" s="44"/>
      <c r="B4468" s="43"/>
      <c r="C4468" s="43"/>
      <c r="D4468" s="43"/>
    </row>
    <row r="4469" spans="1:4" x14ac:dyDescent="0.25">
      <c r="A4469" s="44"/>
      <c r="B4469" s="43"/>
      <c r="C4469" s="43"/>
      <c r="D4469" s="43"/>
    </row>
    <row r="4470" spans="1:4" x14ac:dyDescent="0.25">
      <c r="A4470" s="44"/>
      <c r="B4470" s="43"/>
      <c r="C4470" s="43"/>
      <c r="D4470" s="43"/>
    </row>
    <row r="4471" spans="1:4" x14ac:dyDescent="0.25">
      <c r="A4471" s="44"/>
      <c r="B4471" s="43"/>
      <c r="C4471" s="43"/>
      <c r="D4471" s="43"/>
    </row>
    <row r="4472" spans="1:4" x14ac:dyDescent="0.25">
      <c r="A4472" s="44"/>
      <c r="B4472" s="43"/>
      <c r="C4472" s="43"/>
      <c r="D4472" s="43"/>
    </row>
    <row r="4473" spans="1:4" x14ac:dyDescent="0.25">
      <c r="A4473" s="44"/>
      <c r="B4473" s="43"/>
      <c r="C4473" s="43"/>
      <c r="D4473" s="43"/>
    </row>
    <row r="4474" spans="1:4" x14ac:dyDescent="0.25">
      <c r="A4474" s="44"/>
      <c r="B4474" s="43"/>
      <c r="C4474" s="43"/>
      <c r="D4474" s="43"/>
    </row>
    <row r="4475" spans="1:4" x14ac:dyDescent="0.25">
      <c r="A4475" s="44"/>
      <c r="B4475" s="43"/>
      <c r="C4475" s="43"/>
      <c r="D4475" s="43"/>
    </row>
    <row r="4476" spans="1:4" x14ac:dyDescent="0.25">
      <c r="A4476" s="44"/>
      <c r="B4476" s="43"/>
      <c r="C4476" s="43"/>
      <c r="D4476" s="43"/>
    </row>
    <row r="4477" spans="1:4" x14ac:dyDescent="0.25">
      <c r="A4477" s="44"/>
      <c r="B4477" s="43"/>
      <c r="C4477" s="43"/>
      <c r="D4477" s="43"/>
    </row>
    <row r="4478" spans="1:4" x14ac:dyDescent="0.25">
      <c r="A4478" s="44"/>
      <c r="B4478" s="43"/>
      <c r="C4478" s="43"/>
      <c r="D4478" s="43"/>
    </row>
    <row r="4479" spans="1:4" x14ac:dyDescent="0.25">
      <c r="A4479" s="44"/>
      <c r="B4479" s="43"/>
      <c r="C4479" s="43"/>
      <c r="D4479" s="43"/>
    </row>
    <row r="4480" spans="1:4" x14ac:dyDescent="0.25">
      <c r="A4480" s="44"/>
      <c r="B4480" s="43"/>
      <c r="C4480" s="43"/>
      <c r="D4480" s="43"/>
    </row>
    <row r="4481" spans="1:4" x14ac:dyDescent="0.25">
      <c r="A4481" s="44"/>
      <c r="B4481" s="43"/>
      <c r="C4481" s="43"/>
      <c r="D4481" s="43"/>
    </row>
    <row r="4482" spans="1:4" x14ac:dyDescent="0.25">
      <c r="A4482" s="44"/>
      <c r="B4482" s="43"/>
      <c r="C4482" s="43"/>
      <c r="D4482" s="43"/>
    </row>
    <row r="4483" spans="1:4" x14ac:dyDescent="0.25">
      <c r="A4483" s="44"/>
      <c r="B4483" s="43"/>
      <c r="C4483" s="43"/>
      <c r="D4483" s="43"/>
    </row>
    <row r="4484" spans="1:4" x14ac:dyDescent="0.25">
      <c r="A4484" s="44"/>
      <c r="B4484" s="43"/>
      <c r="C4484" s="43"/>
      <c r="D4484" s="43"/>
    </row>
    <row r="4485" spans="1:4" x14ac:dyDescent="0.25">
      <c r="A4485" s="44"/>
      <c r="B4485" s="43"/>
      <c r="C4485" s="43"/>
      <c r="D4485" s="43"/>
    </row>
    <row r="4486" spans="1:4" x14ac:dyDescent="0.25">
      <c r="A4486" s="44"/>
      <c r="B4486" s="43"/>
      <c r="C4486" s="43"/>
      <c r="D4486" s="43"/>
    </row>
    <row r="4487" spans="1:4" x14ac:dyDescent="0.25">
      <c r="A4487" s="44"/>
      <c r="B4487" s="43"/>
      <c r="C4487" s="43"/>
      <c r="D4487" s="43"/>
    </row>
    <row r="4488" spans="1:4" x14ac:dyDescent="0.25">
      <c r="A4488" s="44"/>
      <c r="B4488" s="43"/>
      <c r="C4488" s="43"/>
      <c r="D4488" s="43"/>
    </row>
    <row r="4489" spans="1:4" x14ac:dyDescent="0.25">
      <c r="A4489" s="44"/>
      <c r="B4489" s="43"/>
      <c r="C4489" s="43"/>
      <c r="D4489" s="43"/>
    </row>
    <row r="4490" spans="1:4" x14ac:dyDescent="0.25">
      <c r="A4490" s="44"/>
      <c r="B4490" s="43"/>
      <c r="C4490" s="43"/>
      <c r="D4490" s="43"/>
    </row>
    <row r="4491" spans="1:4" x14ac:dyDescent="0.25">
      <c r="A4491" s="44"/>
      <c r="B4491" s="43"/>
      <c r="C4491" s="43"/>
      <c r="D4491" s="43"/>
    </row>
    <row r="4492" spans="1:4" x14ac:dyDescent="0.25">
      <c r="A4492" s="44"/>
      <c r="B4492" s="43"/>
      <c r="C4492" s="43"/>
      <c r="D4492" s="43"/>
    </row>
    <row r="4493" spans="1:4" x14ac:dyDescent="0.25">
      <c r="A4493" s="44"/>
      <c r="B4493" s="43"/>
      <c r="C4493" s="43"/>
      <c r="D4493" s="43"/>
    </row>
    <row r="4494" spans="1:4" x14ac:dyDescent="0.25">
      <c r="A4494" s="44"/>
      <c r="B4494" s="43"/>
      <c r="C4494" s="43"/>
      <c r="D4494" s="43"/>
    </row>
    <row r="4495" spans="1:4" x14ac:dyDescent="0.25">
      <c r="A4495" s="44"/>
      <c r="B4495" s="43"/>
      <c r="C4495" s="43"/>
      <c r="D4495" s="43"/>
    </row>
    <row r="4496" spans="1:4" x14ac:dyDescent="0.25">
      <c r="A4496" s="44"/>
      <c r="B4496" s="43"/>
      <c r="C4496" s="43"/>
      <c r="D4496" s="43"/>
    </row>
    <row r="4497" spans="1:4" x14ac:dyDescent="0.25">
      <c r="A4497" s="44"/>
      <c r="B4497" s="43"/>
      <c r="C4497" s="43"/>
      <c r="D4497" s="43"/>
    </row>
    <row r="4498" spans="1:4" x14ac:dyDescent="0.25">
      <c r="A4498" s="44"/>
      <c r="B4498" s="43"/>
      <c r="C4498" s="43"/>
      <c r="D4498" s="43"/>
    </row>
    <row r="4499" spans="1:4" x14ac:dyDescent="0.25">
      <c r="A4499" s="44"/>
      <c r="B4499" s="43"/>
      <c r="C4499" s="43"/>
      <c r="D4499" s="43"/>
    </row>
    <row r="4500" spans="1:4" x14ac:dyDescent="0.25">
      <c r="A4500" s="44"/>
      <c r="B4500" s="43"/>
      <c r="C4500" s="43"/>
      <c r="D4500" s="43"/>
    </row>
    <row r="4501" spans="1:4" x14ac:dyDescent="0.25">
      <c r="A4501" s="44"/>
      <c r="B4501" s="43"/>
      <c r="C4501" s="43"/>
      <c r="D4501" s="43"/>
    </row>
    <row r="4502" spans="1:4" x14ac:dyDescent="0.25">
      <c r="A4502" s="44"/>
      <c r="B4502" s="43"/>
      <c r="C4502" s="43"/>
      <c r="D4502" s="43"/>
    </row>
    <row r="4503" spans="1:4" x14ac:dyDescent="0.25">
      <c r="A4503" s="44"/>
      <c r="B4503" s="43"/>
      <c r="C4503" s="43"/>
      <c r="D4503" s="43"/>
    </row>
    <row r="4504" spans="1:4" x14ac:dyDescent="0.25">
      <c r="A4504" s="44"/>
      <c r="B4504" s="43"/>
      <c r="C4504" s="43"/>
      <c r="D4504" s="43"/>
    </row>
    <row r="4505" spans="1:4" x14ac:dyDescent="0.25">
      <c r="A4505" s="44"/>
      <c r="B4505" s="43"/>
      <c r="C4505" s="43"/>
      <c r="D4505" s="43"/>
    </row>
    <row r="4506" spans="1:4" x14ac:dyDescent="0.25">
      <c r="A4506" s="44"/>
      <c r="B4506" s="43"/>
      <c r="C4506" s="43"/>
      <c r="D4506" s="43"/>
    </row>
    <row r="4507" spans="1:4" x14ac:dyDescent="0.25">
      <c r="A4507" s="44"/>
      <c r="B4507" s="43"/>
      <c r="C4507" s="43"/>
      <c r="D4507" s="43"/>
    </row>
    <row r="4508" spans="1:4" x14ac:dyDescent="0.25">
      <c r="A4508" s="44"/>
      <c r="B4508" s="43"/>
      <c r="C4508" s="43"/>
      <c r="D4508" s="43"/>
    </row>
    <row r="4509" spans="1:4" x14ac:dyDescent="0.25">
      <c r="A4509" s="44"/>
      <c r="B4509" s="43"/>
      <c r="C4509" s="43"/>
      <c r="D4509" s="43"/>
    </row>
    <row r="4510" spans="1:4" x14ac:dyDescent="0.25">
      <c r="A4510" s="44"/>
      <c r="B4510" s="43"/>
      <c r="C4510" s="43"/>
      <c r="D4510" s="43"/>
    </row>
    <row r="4511" spans="1:4" x14ac:dyDescent="0.25">
      <c r="A4511" s="44"/>
      <c r="B4511" s="43"/>
      <c r="C4511" s="43"/>
      <c r="D4511" s="43"/>
    </row>
    <row r="4512" spans="1:4" x14ac:dyDescent="0.25">
      <c r="A4512" s="44"/>
      <c r="B4512" s="43"/>
      <c r="C4512" s="43"/>
      <c r="D4512" s="43"/>
    </row>
    <row r="4513" spans="1:4" x14ac:dyDescent="0.25">
      <c r="A4513" s="44"/>
      <c r="B4513" s="43"/>
      <c r="C4513" s="43"/>
      <c r="D4513" s="43"/>
    </row>
    <row r="4514" spans="1:4" x14ac:dyDescent="0.25">
      <c r="A4514" s="44"/>
      <c r="B4514" s="43"/>
      <c r="C4514" s="43"/>
      <c r="D4514" s="43"/>
    </row>
    <row r="4515" spans="1:4" x14ac:dyDescent="0.25">
      <c r="A4515" s="44"/>
      <c r="B4515" s="43"/>
      <c r="C4515" s="43"/>
      <c r="D4515" s="43"/>
    </row>
    <row r="4516" spans="1:4" x14ac:dyDescent="0.25">
      <c r="A4516" s="44"/>
      <c r="B4516" s="43"/>
      <c r="C4516" s="43"/>
      <c r="D4516" s="43"/>
    </row>
    <row r="4517" spans="1:4" x14ac:dyDescent="0.25">
      <c r="A4517" s="44"/>
      <c r="B4517" s="43"/>
      <c r="C4517" s="43"/>
      <c r="D4517" s="43"/>
    </row>
    <row r="4518" spans="1:4" x14ac:dyDescent="0.25">
      <c r="A4518" s="44"/>
      <c r="B4518" s="43"/>
      <c r="C4518" s="43"/>
      <c r="D4518" s="43"/>
    </row>
    <row r="4519" spans="1:4" x14ac:dyDescent="0.25">
      <c r="A4519" s="44"/>
      <c r="B4519" s="43"/>
      <c r="C4519" s="43"/>
      <c r="D4519" s="43"/>
    </row>
    <row r="4520" spans="1:4" x14ac:dyDescent="0.25">
      <c r="A4520" s="44"/>
      <c r="B4520" s="43"/>
      <c r="C4520" s="43"/>
      <c r="D4520" s="43"/>
    </row>
    <row r="4521" spans="1:4" x14ac:dyDescent="0.25">
      <c r="A4521" s="44"/>
      <c r="B4521" s="43"/>
      <c r="C4521" s="43"/>
      <c r="D4521" s="43"/>
    </row>
    <row r="4522" spans="1:4" x14ac:dyDescent="0.25">
      <c r="A4522" s="44"/>
      <c r="B4522" s="43"/>
      <c r="C4522" s="43"/>
      <c r="D4522" s="43"/>
    </row>
    <row r="4523" spans="1:4" x14ac:dyDescent="0.25">
      <c r="A4523" s="44"/>
      <c r="B4523" s="43"/>
      <c r="C4523" s="43"/>
      <c r="D4523" s="43"/>
    </row>
    <row r="4524" spans="1:4" x14ac:dyDescent="0.25">
      <c r="A4524" s="44"/>
      <c r="B4524" s="43"/>
      <c r="C4524" s="43"/>
      <c r="D4524" s="43"/>
    </row>
    <row r="4525" spans="1:4" x14ac:dyDescent="0.25">
      <c r="A4525" s="44"/>
      <c r="B4525" s="43"/>
      <c r="C4525" s="43"/>
      <c r="D4525" s="43"/>
    </row>
    <row r="4526" spans="1:4" x14ac:dyDescent="0.25">
      <c r="A4526" s="44"/>
      <c r="B4526" s="43"/>
      <c r="C4526" s="43"/>
      <c r="D4526" s="43"/>
    </row>
    <row r="4527" spans="1:4" x14ac:dyDescent="0.25">
      <c r="A4527" s="44"/>
      <c r="B4527" s="43"/>
      <c r="C4527" s="43"/>
      <c r="D4527" s="43"/>
    </row>
    <row r="4528" spans="1:4" x14ac:dyDescent="0.25">
      <c r="A4528" s="44"/>
      <c r="B4528" s="43"/>
      <c r="C4528" s="43"/>
      <c r="D4528" s="43"/>
    </row>
    <row r="4529" spans="1:4" x14ac:dyDescent="0.25">
      <c r="A4529" s="44"/>
      <c r="B4529" s="43"/>
      <c r="C4529" s="43"/>
      <c r="D4529" s="43"/>
    </row>
    <row r="4530" spans="1:4" x14ac:dyDescent="0.25">
      <c r="A4530" s="44"/>
      <c r="B4530" s="43"/>
      <c r="C4530" s="43"/>
      <c r="D4530" s="43"/>
    </row>
    <row r="4531" spans="1:4" x14ac:dyDescent="0.25">
      <c r="A4531" s="44"/>
      <c r="B4531" s="43"/>
      <c r="C4531" s="43"/>
      <c r="D4531" s="43"/>
    </row>
    <row r="4532" spans="1:4" x14ac:dyDescent="0.25">
      <c r="A4532" s="44"/>
      <c r="B4532" s="43"/>
      <c r="C4532" s="43"/>
      <c r="D4532" s="43"/>
    </row>
    <row r="4533" spans="1:4" x14ac:dyDescent="0.25">
      <c r="A4533" s="44"/>
      <c r="B4533" s="43"/>
      <c r="C4533" s="43"/>
      <c r="D4533" s="43"/>
    </row>
    <row r="4534" spans="1:4" x14ac:dyDescent="0.25">
      <c r="A4534" s="44"/>
      <c r="B4534" s="43"/>
      <c r="C4534" s="43"/>
      <c r="D4534" s="43"/>
    </row>
    <row r="4535" spans="1:4" x14ac:dyDescent="0.25">
      <c r="A4535" s="44"/>
      <c r="B4535" s="43"/>
      <c r="C4535" s="43"/>
      <c r="D4535" s="43"/>
    </row>
    <row r="4536" spans="1:4" x14ac:dyDescent="0.25">
      <c r="A4536" s="44"/>
      <c r="B4536" s="43"/>
      <c r="C4536" s="43"/>
      <c r="D4536" s="43"/>
    </row>
    <row r="4537" spans="1:4" x14ac:dyDescent="0.25">
      <c r="A4537" s="44"/>
      <c r="B4537" s="43"/>
      <c r="C4537" s="43"/>
      <c r="D4537" s="43"/>
    </row>
    <row r="4538" spans="1:4" x14ac:dyDescent="0.25">
      <c r="A4538" s="44"/>
      <c r="B4538" s="43"/>
      <c r="C4538" s="43"/>
      <c r="D4538" s="43"/>
    </row>
    <row r="4539" spans="1:4" x14ac:dyDescent="0.25">
      <c r="A4539" s="44"/>
      <c r="B4539" s="43"/>
      <c r="C4539" s="43"/>
      <c r="D4539" s="43"/>
    </row>
    <row r="4540" spans="1:4" x14ac:dyDescent="0.25">
      <c r="A4540" s="44"/>
      <c r="B4540" s="43"/>
      <c r="C4540" s="43"/>
      <c r="D4540" s="43"/>
    </row>
    <row r="4541" spans="1:4" x14ac:dyDescent="0.25">
      <c r="A4541" s="44"/>
      <c r="B4541" s="43"/>
      <c r="C4541" s="43"/>
      <c r="D4541" s="43"/>
    </row>
    <row r="4542" spans="1:4" x14ac:dyDescent="0.25">
      <c r="A4542" s="44"/>
      <c r="B4542" s="43"/>
      <c r="C4542" s="43"/>
      <c r="D4542" s="43"/>
    </row>
    <row r="4543" spans="1:4" x14ac:dyDescent="0.25">
      <c r="A4543" s="44"/>
      <c r="B4543" s="43"/>
      <c r="C4543" s="43"/>
      <c r="D4543" s="43"/>
    </row>
    <row r="4544" spans="1:4" x14ac:dyDescent="0.25">
      <c r="A4544" s="44"/>
      <c r="B4544" s="43"/>
      <c r="C4544" s="43"/>
      <c r="D4544" s="43"/>
    </row>
    <row r="4545" spans="1:4" x14ac:dyDescent="0.25">
      <c r="A4545" s="44"/>
      <c r="B4545" s="43"/>
      <c r="C4545" s="43"/>
      <c r="D4545" s="43"/>
    </row>
    <row r="4546" spans="1:4" x14ac:dyDescent="0.25">
      <c r="A4546" s="44"/>
      <c r="B4546" s="43"/>
      <c r="C4546" s="43"/>
      <c r="D4546" s="43"/>
    </row>
    <row r="4547" spans="1:4" x14ac:dyDescent="0.25">
      <c r="A4547" s="44"/>
      <c r="B4547" s="43"/>
      <c r="C4547" s="43"/>
      <c r="D4547" s="43"/>
    </row>
    <row r="4548" spans="1:4" x14ac:dyDescent="0.25">
      <c r="A4548" s="44"/>
      <c r="B4548" s="43"/>
      <c r="C4548" s="43"/>
      <c r="D4548" s="43"/>
    </row>
    <row r="4549" spans="1:4" x14ac:dyDescent="0.25">
      <c r="A4549" s="44"/>
      <c r="B4549" s="43"/>
      <c r="C4549" s="43"/>
      <c r="D4549" s="43"/>
    </row>
    <row r="4550" spans="1:4" x14ac:dyDescent="0.25">
      <c r="A4550" s="44"/>
      <c r="B4550" s="43"/>
      <c r="C4550" s="43"/>
      <c r="D4550" s="43"/>
    </row>
    <row r="4551" spans="1:4" x14ac:dyDescent="0.25">
      <c r="A4551" s="44"/>
      <c r="B4551" s="43"/>
      <c r="C4551" s="43"/>
      <c r="D4551" s="43"/>
    </row>
    <row r="4552" spans="1:4" x14ac:dyDescent="0.25">
      <c r="A4552" s="44"/>
      <c r="B4552" s="43"/>
      <c r="C4552" s="43"/>
      <c r="D4552" s="43"/>
    </row>
    <row r="4553" spans="1:4" x14ac:dyDescent="0.25">
      <c r="A4553" s="44"/>
      <c r="B4553" s="43"/>
      <c r="C4553" s="43"/>
      <c r="D4553" s="43"/>
    </row>
    <row r="4554" spans="1:4" x14ac:dyDescent="0.25">
      <c r="A4554" s="44"/>
      <c r="B4554" s="43"/>
      <c r="C4554" s="43"/>
      <c r="D4554" s="43"/>
    </row>
    <row r="4555" spans="1:4" x14ac:dyDescent="0.25">
      <c r="A4555" s="44"/>
      <c r="B4555" s="43"/>
      <c r="C4555" s="43"/>
      <c r="D4555" s="43"/>
    </row>
    <row r="4556" spans="1:4" x14ac:dyDescent="0.25">
      <c r="A4556" s="44"/>
      <c r="B4556" s="43"/>
      <c r="C4556" s="43"/>
      <c r="D4556" s="43"/>
    </row>
    <row r="4557" spans="1:4" x14ac:dyDescent="0.25">
      <c r="A4557" s="44"/>
      <c r="B4557" s="43"/>
      <c r="C4557" s="43"/>
      <c r="D4557" s="43"/>
    </row>
    <row r="4558" spans="1:4" x14ac:dyDescent="0.25">
      <c r="A4558" s="44"/>
      <c r="B4558" s="43"/>
      <c r="C4558" s="43"/>
      <c r="D4558" s="43"/>
    </row>
    <row r="4559" spans="1:4" x14ac:dyDescent="0.25">
      <c r="A4559" s="44"/>
      <c r="B4559" s="43"/>
      <c r="C4559" s="43"/>
      <c r="D4559" s="43"/>
    </row>
    <row r="4560" spans="1:4" x14ac:dyDescent="0.25">
      <c r="A4560" s="44"/>
      <c r="B4560" s="43"/>
      <c r="C4560" s="43"/>
      <c r="D4560" s="43"/>
    </row>
    <row r="4561" spans="1:4" x14ac:dyDescent="0.25">
      <c r="A4561" s="44"/>
      <c r="B4561" s="43"/>
      <c r="C4561" s="43"/>
      <c r="D4561" s="43"/>
    </row>
    <row r="4562" spans="1:4" x14ac:dyDescent="0.25">
      <c r="A4562" s="44"/>
      <c r="B4562" s="43"/>
      <c r="C4562" s="43"/>
      <c r="D4562" s="43"/>
    </row>
    <row r="4563" spans="1:4" x14ac:dyDescent="0.25">
      <c r="A4563" s="44"/>
      <c r="B4563" s="43"/>
      <c r="C4563" s="43"/>
      <c r="D4563" s="43"/>
    </row>
    <row r="4564" spans="1:4" x14ac:dyDescent="0.25">
      <c r="A4564" s="44"/>
      <c r="B4564" s="43"/>
      <c r="C4564" s="43"/>
      <c r="D4564" s="43"/>
    </row>
    <row r="4565" spans="1:4" x14ac:dyDescent="0.25">
      <c r="A4565" s="44"/>
      <c r="B4565" s="43"/>
      <c r="C4565" s="43"/>
      <c r="D4565" s="43"/>
    </row>
    <row r="4566" spans="1:4" x14ac:dyDescent="0.25">
      <c r="A4566" s="44"/>
      <c r="B4566" s="43"/>
      <c r="C4566" s="43"/>
      <c r="D4566" s="43"/>
    </row>
    <row r="4567" spans="1:4" x14ac:dyDescent="0.25">
      <c r="A4567" s="44"/>
      <c r="B4567" s="43"/>
      <c r="C4567" s="43"/>
      <c r="D4567" s="43"/>
    </row>
    <row r="4568" spans="1:4" x14ac:dyDescent="0.25">
      <c r="A4568" s="44"/>
      <c r="B4568" s="43"/>
      <c r="C4568" s="43"/>
      <c r="D4568" s="43"/>
    </row>
    <row r="4569" spans="1:4" x14ac:dyDescent="0.25">
      <c r="A4569" s="44"/>
      <c r="B4569" s="43"/>
      <c r="C4569" s="43"/>
      <c r="D4569" s="43"/>
    </row>
    <row r="4570" spans="1:4" x14ac:dyDescent="0.25">
      <c r="A4570" s="44"/>
      <c r="B4570" s="43"/>
      <c r="C4570" s="43"/>
      <c r="D4570" s="43"/>
    </row>
    <row r="4571" spans="1:4" x14ac:dyDescent="0.25">
      <c r="A4571" s="44"/>
      <c r="B4571" s="43"/>
      <c r="C4571" s="43"/>
      <c r="D4571" s="43"/>
    </row>
    <row r="4572" spans="1:4" x14ac:dyDescent="0.25">
      <c r="A4572" s="44"/>
      <c r="B4572" s="43"/>
      <c r="C4572" s="43"/>
      <c r="D4572" s="43"/>
    </row>
    <row r="4573" spans="1:4" x14ac:dyDescent="0.25">
      <c r="A4573" s="44"/>
      <c r="B4573" s="43"/>
      <c r="C4573" s="43"/>
      <c r="D4573" s="43"/>
    </row>
    <row r="4574" spans="1:4" x14ac:dyDescent="0.25">
      <c r="A4574" s="44"/>
      <c r="B4574" s="43"/>
      <c r="C4574" s="43"/>
      <c r="D4574" s="43"/>
    </row>
    <row r="4575" spans="1:4" x14ac:dyDescent="0.25">
      <c r="A4575" s="44"/>
      <c r="B4575" s="43"/>
      <c r="C4575" s="43"/>
      <c r="D4575" s="43"/>
    </row>
    <row r="4576" spans="1:4" x14ac:dyDescent="0.25">
      <c r="A4576" s="44"/>
      <c r="B4576" s="43"/>
      <c r="C4576" s="43"/>
      <c r="D4576" s="43"/>
    </row>
    <row r="4577" spans="1:4" x14ac:dyDescent="0.25">
      <c r="A4577" s="44"/>
      <c r="B4577" s="43"/>
      <c r="C4577" s="43"/>
      <c r="D4577" s="43"/>
    </row>
    <row r="4578" spans="1:4" x14ac:dyDescent="0.25">
      <c r="A4578" s="44"/>
      <c r="B4578" s="43"/>
      <c r="C4578" s="43"/>
      <c r="D4578" s="43"/>
    </row>
    <row r="4579" spans="1:4" x14ac:dyDescent="0.25">
      <c r="A4579" s="44"/>
      <c r="B4579" s="43"/>
      <c r="C4579" s="43"/>
      <c r="D4579" s="43"/>
    </row>
    <row r="4580" spans="1:4" x14ac:dyDescent="0.25">
      <c r="A4580" s="44"/>
      <c r="B4580" s="43"/>
      <c r="C4580" s="43"/>
      <c r="D4580" s="43"/>
    </row>
    <row r="4581" spans="1:4" x14ac:dyDescent="0.25">
      <c r="A4581" s="44"/>
      <c r="B4581" s="43"/>
      <c r="C4581" s="43"/>
      <c r="D4581" s="43"/>
    </row>
    <row r="4582" spans="1:4" x14ac:dyDescent="0.25">
      <c r="A4582" s="44"/>
      <c r="B4582" s="43"/>
      <c r="C4582" s="43"/>
      <c r="D4582" s="43"/>
    </row>
    <row r="4583" spans="1:4" x14ac:dyDescent="0.25">
      <c r="A4583" s="44"/>
      <c r="B4583" s="43"/>
      <c r="C4583" s="43"/>
      <c r="D4583" s="43"/>
    </row>
    <row r="4584" spans="1:4" x14ac:dyDescent="0.25">
      <c r="A4584" s="44"/>
      <c r="B4584" s="43"/>
      <c r="C4584" s="43"/>
      <c r="D4584" s="43"/>
    </row>
    <row r="4585" spans="1:4" x14ac:dyDescent="0.25">
      <c r="A4585" s="44"/>
      <c r="B4585" s="43"/>
      <c r="C4585" s="43"/>
      <c r="D4585" s="43"/>
    </row>
    <row r="4586" spans="1:4" x14ac:dyDescent="0.25">
      <c r="A4586" s="44"/>
      <c r="B4586" s="43"/>
      <c r="C4586" s="43"/>
      <c r="D4586" s="43"/>
    </row>
    <row r="4587" spans="1:4" x14ac:dyDescent="0.25">
      <c r="A4587" s="44"/>
      <c r="B4587" s="43"/>
      <c r="C4587" s="43"/>
      <c r="D4587" s="43"/>
    </row>
    <row r="4588" spans="1:4" x14ac:dyDescent="0.25">
      <c r="A4588" s="44"/>
      <c r="B4588" s="43"/>
      <c r="C4588" s="43"/>
      <c r="D4588" s="43"/>
    </row>
    <row r="4589" spans="1:4" x14ac:dyDescent="0.25">
      <c r="A4589" s="44"/>
      <c r="B4589" s="43"/>
      <c r="C4589" s="43"/>
      <c r="D4589" s="43"/>
    </row>
    <row r="4590" spans="1:4" x14ac:dyDescent="0.25">
      <c r="A4590" s="44"/>
      <c r="B4590" s="43"/>
      <c r="C4590" s="43"/>
      <c r="D4590" s="43"/>
    </row>
    <row r="4591" spans="1:4" x14ac:dyDescent="0.25">
      <c r="A4591" s="44"/>
      <c r="B4591" s="43"/>
      <c r="C4591" s="43"/>
      <c r="D4591" s="43"/>
    </row>
    <row r="4592" spans="1:4" x14ac:dyDescent="0.25">
      <c r="A4592" s="44"/>
      <c r="B4592" s="43"/>
      <c r="C4592" s="43"/>
      <c r="D4592" s="43"/>
    </row>
    <row r="4593" spans="1:4" x14ac:dyDescent="0.25">
      <c r="A4593" s="44"/>
      <c r="B4593" s="43"/>
      <c r="C4593" s="43"/>
      <c r="D4593" s="43"/>
    </row>
    <row r="4594" spans="1:4" x14ac:dyDescent="0.25">
      <c r="A4594" s="44"/>
      <c r="B4594" s="43"/>
      <c r="C4594" s="43"/>
      <c r="D4594" s="43"/>
    </row>
    <row r="4595" spans="1:4" x14ac:dyDescent="0.25">
      <c r="A4595" s="44"/>
      <c r="B4595" s="43"/>
      <c r="C4595" s="43"/>
      <c r="D4595" s="43"/>
    </row>
    <row r="4596" spans="1:4" x14ac:dyDescent="0.25">
      <c r="A4596" s="44"/>
      <c r="B4596" s="43"/>
      <c r="C4596" s="43"/>
      <c r="D4596" s="43"/>
    </row>
    <row r="4597" spans="1:4" x14ac:dyDescent="0.25">
      <c r="A4597" s="44"/>
      <c r="B4597" s="43"/>
      <c r="C4597" s="43"/>
      <c r="D4597" s="43"/>
    </row>
    <row r="4598" spans="1:4" x14ac:dyDescent="0.25">
      <c r="A4598" s="44"/>
      <c r="B4598" s="43"/>
      <c r="C4598" s="43"/>
      <c r="D4598" s="43"/>
    </row>
    <row r="4599" spans="1:4" x14ac:dyDescent="0.25">
      <c r="A4599" s="44"/>
      <c r="B4599" s="43"/>
      <c r="C4599" s="43"/>
      <c r="D4599" s="43"/>
    </row>
    <row r="4600" spans="1:4" x14ac:dyDescent="0.25">
      <c r="A4600" s="44"/>
      <c r="B4600" s="43"/>
      <c r="C4600" s="43"/>
      <c r="D4600" s="43"/>
    </row>
    <row r="4601" spans="1:4" x14ac:dyDescent="0.25">
      <c r="A4601" s="44"/>
      <c r="B4601" s="43"/>
      <c r="C4601" s="43"/>
      <c r="D4601" s="43"/>
    </row>
    <row r="4602" spans="1:4" x14ac:dyDescent="0.25">
      <c r="A4602" s="44"/>
      <c r="B4602" s="43"/>
      <c r="C4602" s="43"/>
      <c r="D4602" s="43"/>
    </row>
    <row r="4603" spans="1:4" x14ac:dyDescent="0.25">
      <c r="A4603" s="44"/>
      <c r="B4603" s="43"/>
      <c r="C4603" s="43"/>
      <c r="D4603" s="43"/>
    </row>
    <row r="4604" spans="1:4" x14ac:dyDescent="0.25">
      <c r="A4604" s="44"/>
      <c r="B4604" s="43"/>
      <c r="C4604" s="43"/>
      <c r="D4604" s="43"/>
    </row>
    <row r="4605" spans="1:4" x14ac:dyDescent="0.25">
      <c r="A4605" s="44"/>
      <c r="B4605" s="43"/>
      <c r="C4605" s="43"/>
      <c r="D4605" s="43"/>
    </row>
    <row r="4606" spans="1:4" x14ac:dyDescent="0.25">
      <c r="A4606" s="44"/>
      <c r="B4606" s="43"/>
      <c r="C4606" s="43"/>
      <c r="D4606" s="43"/>
    </row>
    <row r="4607" spans="1:4" x14ac:dyDescent="0.25">
      <c r="A4607" s="44"/>
      <c r="B4607" s="43"/>
      <c r="C4607" s="43"/>
      <c r="D4607" s="43"/>
    </row>
    <row r="4608" spans="1:4" x14ac:dyDescent="0.25">
      <c r="A4608" s="44"/>
      <c r="B4608" s="43"/>
      <c r="C4608" s="43"/>
      <c r="D4608" s="43"/>
    </row>
    <row r="4609" spans="1:4" x14ac:dyDescent="0.25">
      <c r="A4609" s="44"/>
      <c r="B4609" s="43"/>
      <c r="C4609" s="43"/>
      <c r="D4609" s="43"/>
    </row>
    <row r="4610" spans="1:4" x14ac:dyDescent="0.25">
      <c r="A4610" s="44"/>
      <c r="B4610" s="43"/>
      <c r="C4610" s="43"/>
      <c r="D4610" s="43"/>
    </row>
    <row r="4611" spans="1:4" x14ac:dyDescent="0.25">
      <c r="A4611" s="44"/>
      <c r="B4611" s="43"/>
      <c r="C4611" s="43"/>
      <c r="D4611" s="43"/>
    </row>
    <row r="4612" spans="1:4" x14ac:dyDescent="0.25">
      <c r="A4612" s="44"/>
      <c r="B4612" s="43"/>
      <c r="C4612" s="43"/>
      <c r="D4612" s="43"/>
    </row>
    <row r="4613" spans="1:4" x14ac:dyDescent="0.25">
      <c r="A4613" s="44"/>
      <c r="B4613" s="43"/>
      <c r="C4613" s="43"/>
      <c r="D4613" s="43"/>
    </row>
    <row r="4614" spans="1:4" x14ac:dyDescent="0.25">
      <c r="A4614" s="44"/>
      <c r="B4614" s="43"/>
      <c r="C4614" s="43"/>
      <c r="D4614" s="43"/>
    </row>
    <row r="4615" spans="1:4" x14ac:dyDescent="0.25">
      <c r="A4615" s="44"/>
      <c r="B4615" s="43"/>
      <c r="C4615" s="43"/>
      <c r="D4615" s="43"/>
    </row>
    <row r="4616" spans="1:4" x14ac:dyDescent="0.25">
      <c r="A4616" s="44"/>
      <c r="B4616" s="43"/>
      <c r="C4616" s="43"/>
      <c r="D4616" s="43"/>
    </row>
    <row r="4617" spans="1:4" x14ac:dyDescent="0.25">
      <c r="A4617" s="44"/>
      <c r="B4617" s="43"/>
      <c r="C4617" s="43"/>
      <c r="D4617" s="43"/>
    </row>
    <row r="4618" spans="1:4" x14ac:dyDescent="0.25">
      <c r="A4618" s="44"/>
      <c r="B4618" s="43"/>
      <c r="C4618" s="43"/>
      <c r="D4618" s="43"/>
    </row>
    <row r="4619" spans="1:4" x14ac:dyDescent="0.25">
      <c r="A4619" s="44"/>
      <c r="B4619" s="43"/>
      <c r="C4619" s="43"/>
      <c r="D4619" s="43"/>
    </row>
    <row r="4620" spans="1:4" x14ac:dyDescent="0.25">
      <c r="A4620" s="44"/>
      <c r="B4620" s="43"/>
      <c r="C4620" s="43"/>
      <c r="D4620" s="43"/>
    </row>
    <row r="4621" spans="1:4" x14ac:dyDescent="0.25">
      <c r="A4621" s="44"/>
      <c r="B4621" s="43"/>
      <c r="C4621" s="43"/>
      <c r="D4621" s="43"/>
    </row>
    <row r="4622" spans="1:4" x14ac:dyDescent="0.25">
      <c r="A4622" s="44"/>
      <c r="B4622" s="43"/>
      <c r="C4622" s="43"/>
      <c r="D4622" s="43"/>
    </row>
    <row r="4623" spans="1:4" x14ac:dyDescent="0.25">
      <c r="A4623" s="44"/>
      <c r="B4623" s="43"/>
      <c r="C4623" s="43"/>
      <c r="D4623" s="43"/>
    </row>
    <row r="4624" spans="1:4" x14ac:dyDescent="0.25">
      <c r="A4624" s="44"/>
      <c r="B4624" s="43"/>
      <c r="C4624" s="43"/>
      <c r="D4624" s="43"/>
    </row>
    <row r="4625" spans="1:4" x14ac:dyDescent="0.25">
      <c r="A4625" s="44"/>
      <c r="B4625" s="43"/>
      <c r="C4625" s="43"/>
      <c r="D4625" s="43"/>
    </row>
    <row r="4626" spans="1:4" x14ac:dyDescent="0.25">
      <c r="A4626" s="44"/>
      <c r="B4626" s="43"/>
      <c r="C4626" s="43"/>
      <c r="D4626" s="43"/>
    </row>
    <row r="4627" spans="1:4" x14ac:dyDescent="0.25">
      <c r="A4627" s="44"/>
      <c r="B4627" s="43"/>
      <c r="C4627" s="43"/>
      <c r="D4627" s="43"/>
    </row>
    <row r="4628" spans="1:4" x14ac:dyDescent="0.25">
      <c r="A4628" s="44"/>
      <c r="B4628" s="43"/>
      <c r="C4628" s="43"/>
      <c r="D4628" s="43"/>
    </row>
    <row r="4629" spans="1:4" x14ac:dyDescent="0.25">
      <c r="A4629" s="44"/>
      <c r="B4629" s="43"/>
      <c r="C4629" s="43"/>
      <c r="D4629" s="43"/>
    </row>
    <row r="4630" spans="1:4" x14ac:dyDescent="0.25">
      <c r="A4630" s="44"/>
      <c r="B4630" s="43"/>
      <c r="C4630" s="43"/>
      <c r="D4630" s="43"/>
    </row>
    <row r="4631" spans="1:4" x14ac:dyDescent="0.25">
      <c r="A4631" s="44"/>
      <c r="B4631" s="43"/>
      <c r="C4631" s="43"/>
      <c r="D4631" s="43"/>
    </row>
    <row r="4632" spans="1:4" x14ac:dyDescent="0.25">
      <c r="A4632" s="44"/>
      <c r="B4632" s="43"/>
      <c r="C4632" s="43"/>
      <c r="D4632" s="43"/>
    </row>
    <row r="4633" spans="1:4" x14ac:dyDescent="0.25">
      <c r="A4633" s="44"/>
      <c r="B4633" s="43"/>
      <c r="C4633" s="43"/>
      <c r="D4633" s="43"/>
    </row>
    <row r="4634" spans="1:4" x14ac:dyDescent="0.25">
      <c r="A4634" s="44"/>
      <c r="B4634" s="43"/>
      <c r="C4634" s="43"/>
      <c r="D4634" s="43"/>
    </row>
    <row r="4635" spans="1:4" x14ac:dyDescent="0.25">
      <c r="A4635" s="44"/>
      <c r="B4635" s="43"/>
      <c r="C4635" s="43"/>
      <c r="D4635" s="43"/>
    </row>
    <row r="4636" spans="1:4" x14ac:dyDescent="0.25">
      <c r="A4636" s="44"/>
      <c r="B4636" s="43"/>
      <c r="C4636" s="43"/>
      <c r="D4636" s="43"/>
    </row>
    <row r="4637" spans="1:4" x14ac:dyDescent="0.25">
      <c r="A4637" s="44"/>
      <c r="B4637" s="43"/>
      <c r="C4637" s="43"/>
      <c r="D4637" s="43"/>
    </row>
    <row r="4638" spans="1:4" x14ac:dyDescent="0.25">
      <c r="A4638" s="44"/>
      <c r="B4638" s="43"/>
      <c r="C4638" s="43"/>
      <c r="D4638" s="43"/>
    </row>
    <row r="4639" spans="1:4" x14ac:dyDescent="0.25">
      <c r="A4639" s="44"/>
      <c r="B4639" s="43"/>
      <c r="C4639" s="43"/>
      <c r="D4639" s="43"/>
    </row>
    <row r="4640" spans="1:4" x14ac:dyDescent="0.25">
      <c r="A4640" s="44"/>
      <c r="B4640" s="43"/>
      <c r="C4640" s="43"/>
      <c r="D4640" s="43"/>
    </row>
    <row r="4641" spans="1:4" x14ac:dyDescent="0.25">
      <c r="A4641" s="44"/>
      <c r="B4641" s="43"/>
      <c r="C4641" s="43"/>
      <c r="D4641" s="43"/>
    </row>
    <row r="4642" spans="1:4" x14ac:dyDescent="0.25">
      <c r="A4642" s="44"/>
      <c r="B4642" s="43"/>
      <c r="C4642" s="43"/>
      <c r="D4642" s="43"/>
    </row>
    <row r="4643" spans="1:4" x14ac:dyDescent="0.25">
      <c r="A4643" s="44"/>
      <c r="B4643" s="43"/>
      <c r="C4643" s="43"/>
      <c r="D4643" s="43"/>
    </row>
    <row r="4644" spans="1:4" x14ac:dyDescent="0.25">
      <c r="A4644" s="44"/>
      <c r="B4644" s="43"/>
      <c r="C4644" s="43"/>
      <c r="D4644" s="43"/>
    </row>
    <row r="4645" spans="1:4" x14ac:dyDescent="0.25">
      <c r="A4645" s="44"/>
      <c r="B4645" s="43"/>
      <c r="C4645" s="43"/>
      <c r="D4645" s="43"/>
    </row>
    <row r="4646" spans="1:4" x14ac:dyDescent="0.25">
      <c r="A4646" s="44"/>
      <c r="B4646" s="43"/>
      <c r="C4646" s="43"/>
      <c r="D4646" s="43"/>
    </row>
    <row r="4647" spans="1:4" x14ac:dyDescent="0.25">
      <c r="A4647" s="44"/>
      <c r="B4647" s="43"/>
      <c r="C4647" s="43"/>
      <c r="D4647" s="43"/>
    </row>
    <row r="4648" spans="1:4" x14ac:dyDescent="0.25">
      <c r="A4648" s="44"/>
      <c r="B4648" s="43"/>
      <c r="C4648" s="43"/>
      <c r="D4648" s="43"/>
    </row>
    <row r="4649" spans="1:4" x14ac:dyDescent="0.25">
      <c r="A4649" s="44"/>
      <c r="B4649" s="43"/>
      <c r="C4649" s="43"/>
      <c r="D4649" s="43"/>
    </row>
    <row r="4650" spans="1:4" x14ac:dyDescent="0.25">
      <c r="A4650" s="44"/>
      <c r="B4650" s="43"/>
      <c r="C4650" s="43"/>
      <c r="D4650" s="43"/>
    </row>
    <row r="4651" spans="1:4" x14ac:dyDescent="0.25">
      <c r="A4651" s="44"/>
      <c r="B4651" s="43"/>
      <c r="C4651" s="43"/>
      <c r="D4651" s="43"/>
    </row>
    <row r="4652" spans="1:4" x14ac:dyDescent="0.25">
      <c r="A4652" s="44"/>
      <c r="B4652" s="43"/>
      <c r="C4652" s="43"/>
      <c r="D4652" s="43"/>
    </row>
    <row r="4653" spans="1:4" x14ac:dyDescent="0.25">
      <c r="A4653" s="44"/>
      <c r="B4653" s="43"/>
      <c r="C4653" s="43"/>
      <c r="D4653" s="43"/>
    </row>
    <row r="4654" spans="1:4" x14ac:dyDescent="0.25">
      <c r="A4654" s="44"/>
      <c r="B4654" s="43"/>
      <c r="C4654" s="43"/>
      <c r="D4654" s="43"/>
    </row>
    <row r="4655" spans="1:4" x14ac:dyDescent="0.25">
      <c r="A4655" s="44"/>
      <c r="B4655" s="43"/>
      <c r="C4655" s="43"/>
      <c r="D4655" s="43"/>
    </row>
    <row r="4656" spans="1:4" x14ac:dyDescent="0.25">
      <c r="A4656" s="44"/>
      <c r="B4656" s="43"/>
      <c r="C4656" s="43"/>
      <c r="D4656" s="43"/>
    </row>
    <row r="4657" spans="1:4" x14ac:dyDescent="0.25">
      <c r="A4657" s="44"/>
      <c r="B4657" s="43"/>
      <c r="C4657" s="43"/>
      <c r="D4657" s="43"/>
    </row>
    <row r="4658" spans="1:4" x14ac:dyDescent="0.25">
      <c r="A4658" s="44"/>
      <c r="B4658" s="43"/>
      <c r="C4658" s="43"/>
      <c r="D4658" s="43"/>
    </row>
    <row r="4659" spans="1:4" x14ac:dyDescent="0.25">
      <c r="A4659" s="44"/>
      <c r="B4659" s="43"/>
      <c r="C4659" s="43"/>
      <c r="D4659" s="43"/>
    </row>
    <row r="4660" spans="1:4" x14ac:dyDescent="0.25">
      <c r="A4660" s="44"/>
      <c r="B4660" s="43"/>
      <c r="C4660" s="43"/>
      <c r="D4660" s="43"/>
    </row>
    <row r="4661" spans="1:4" x14ac:dyDescent="0.25">
      <c r="A4661" s="44"/>
      <c r="B4661" s="43"/>
      <c r="C4661" s="43"/>
      <c r="D4661" s="43"/>
    </row>
    <row r="4662" spans="1:4" x14ac:dyDescent="0.25">
      <c r="A4662" s="44"/>
      <c r="B4662" s="43"/>
      <c r="C4662" s="43"/>
      <c r="D4662" s="43"/>
    </row>
    <row r="4663" spans="1:4" x14ac:dyDescent="0.25">
      <c r="A4663" s="44"/>
      <c r="B4663" s="43"/>
      <c r="C4663" s="43"/>
      <c r="D4663" s="43"/>
    </row>
    <row r="4664" spans="1:4" x14ac:dyDescent="0.25">
      <c r="A4664" s="44"/>
      <c r="B4664" s="43"/>
      <c r="C4664" s="43"/>
      <c r="D4664" s="43"/>
    </row>
    <row r="4665" spans="1:4" x14ac:dyDescent="0.25">
      <c r="A4665" s="44"/>
      <c r="B4665" s="43"/>
      <c r="C4665" s="43"/>
      <c r="D4665" s="43"/>
    </row>
    <row r="4666" spans="1:4" x14ac:dyDescent="0.25">
      <c r="A4666" s="44"/>
      <c r="B4666" s="43"/>
      <c r="C4666" s="43"/>
      <c r="D4666" s="43"/>
    </row>
    <row r="4667" spans="1:4" x14ac:dyDescent="0.25">
      <c r="A4667" s="44"/>
      <c r="B4667" s="43"/>
      <c r="C4667" s="43"/>
      <c r="D4667" s="43"/>
    </row>
    <row r="4668" spans="1:4" x14ac:dyDescent="0.25">
      <c r="A4668" s="44"/>
      <c r="B4668" s="43"/>
      <c r="C4668" s="43"/>
      <c r="D4668" s="43"/>
    </row>
    <row r="4669" spans="1:4" x14ac:dyDescent="0.25">
      <c r="A4669" s="44"/>
      <c r="B4669" s="43"/>
      <c r="C4669" s="43"/>
      <c r="D4669" s="43"/>
    </row>
    <row r="4670" spans="1:4" x14ac:dyDescent="0.25">
      <c r="A4670" s="44"/>
      <c r="B4670" s="43"/>
      <c r="C4670" s="43"/>
      <c r="D4670" s="43"/>
    </row>
    <row r="4671" spans="1:4" x14ac:dyDescent="0.25">
      <c r="A4671" s="44"/>
      <c r="B4671" s="43"/>
      <c r="C4671" s="43"/>
      <c r="D4671" s="43"/>
    </row>
    <row r="4672" spans="1:4" x14ac:dyDescent="0.25">
      <c r="A4672" s="44"/>
      <c r="B4672" s="43"/>
      <c r="C4672" s="43"/>
      <c r="D4672" s="43"/>
    </row>
    <row r="4673" spans="1:4" x14ac:dyDescent="0.25">
      <c r="A4673" s="44"/>
      <c r="B4673" s="43"/>
      <c r="C4673" s="43"/>
      <c r="D4673" s="43"/>
    </row>
    <row r="4674" spans="1:4" x14ac:dyDescent="0.25">
      <c r="A4674" s="44"/>
      <c r="B4674" s="43"/>
      <c r="C4674" s="43"/>
      <c r="D4674" s="43"/>
    </row>
    <row r="4675" spans="1:4" x14ac:dyDescent="0.25">
      <c r="A4675" s="44"/>
      <c r="B4675" s="43"/>
      <c r="C4675" s="43"/>
      <c r="D4675" s="43"/>
    </row>
    <row r="4676" spans="1:4" x14ac:dyDescent="0.25">
      <c r="A4676" s="44"/>
      <c r="B4676" s="43"/>
      <c r="C4676" s="43"/>
      <c r="D4676" s="43"/>
    </row>
    <row r="4677" spans="1:4" x14ac:dyDescent="0.25">
      <c r="A4677" s="44"/>
      <c r="B4677" s="43"/>
      <c r="C4677" s="43"/>
      <c r="D4677" s="43"/>
    </row>
    <row r="4678" spans="1:4" x14ac:dyDescent="0.25">
      <c r="A4678" s="44"/>
      <c r="B4678" s="43"/>
      <c r="C4678" s="43"/>
      <c r="D4678" s="43"/>
    </row>
    <row r="4679" spans="1:4" x14ac:dyDescent="0.25">
      <c r="A4679" s="44"/>
      <c r="B4679" s="43"/>
      <c r="C4679" s="43"/>
      <c r="D4679" s="43"/>
    </row>
    <row r="4680" spans="1:4" x14ac:dyDescent="0.25">
      <c r="A4680" s="44"/>
      <c r="B4680" s="43"/>
      <c r="C4680" s="43"/>
      <c r="D4680" s="43"/>
    </row>
    <row r="4681" spans="1:4" x14ac:dyDescent="0.25">
      <c r="A4681" s="44"/>
      <c r="B4681" s="43"/>
      <c r="C4681" s="43"/>
      <c r="D4681" s="43"/>
    </row>
    <row r="4682" spans="1:4" x14ac:dyDescent="0.25">
      <c r="A4682" s="44"/>
      <c r="B4682" s="43"/>
      <c r="C4682" s="43"/>
      <c r="D4682" s="43"/>
    </row>
    <row r="4683" spans="1:4" x14ac:dyDescent="0.25">
      <c r="A4683" s="44"/>
      <c r="B4683" s="43"/>
      <c r="C4683" s="43"/>
      <c r="D4683" s="43"/>
    </row>
    <row r="4684" spans="1:4" x14ac:dyDescent="0.25">
      <c r="A4684" s="44"/>
      <c r="B4684" s="43"/>
      <c r="C4684" s="43"/>
      <c r="D4684" s="43"/>
    </row>
    <row r="4685" spans="1:4" x14ac:dyDescent="0.25">
      <c r="A4685" s="44"/>
      <c r="B4685" s="43"/>
      <c r="C4685" s="43"/>
      <c r="D4685" s="43"/>
    </row>
    <row r="4686" spans="1:4" x14ac:dyDescent="0.25">
      <c r="A4686" s="44"/>
      <c r="B4686" s="43"/>
      <c r="C4686" s="43"/>
      <c r="D4686" s="43"/>
    </row>
    <row r="4687" spans="1:4" x14ac:dyDescent="0.25">
      <c r="A4687" s="44"/>
      <c r="B4687" s="43"/>
      <c r="C4687" s="43"/>
      <c r="D4687" s="43"/>
    </row>
    <row r="4688" spans="1:4" x14ac:dyDescent="0.25">
      <c r="A4688" s="44"/>
      <c r="B4688" s="43"/>
      <c r="C4688" s="43"/>
      <c r="D4688" s="43"/>
    </row>
    <row r="4689" spans="1:4" x14ac:dyDescent="0.25">
      <c r="A4689" s="44"/>
      <c r="B4689" s="43"/>
      <c r="C4689" s="43"/>
      <c r="D4689" s="43"/>
    </row>
    <row r="4690" spans="1:4" x14ac:dyDescent="0.25">
      <c r="A4690" s="44"/>
      <c r="B4690" s="43"/>
      <c r="C4690" s="43"/>
      <c r="D4690" s="43"/>
    </row>
    <row r="4691" spans="1:4" x14ac:dyDescent="0.25">
      <c r="A4691" s="44"/>
      <c r="B4691" s="43"/>
      <c r="C4691" s="43"/>
      <c r="D4691" s="43"/>
    </row>
    <row r="4692" spans="1:4" x14ac:dyDescent="0.25">
      <c r="A4692" s="44"/>
      <c r="B4692" s="43"/>
      <c r="C4692" s="43"/>
      <c r="D4692" s="43"/>
    </row>
    <row r="4693" spans="1:4" x14ac:dyDescent="0.25">
      <c r="A4693" s="44"/>
      <c r="B4693" s="43"/>
      <c r="C4693" s="43"/>
      <c r="D4693" s="43"/>
    </row>
    <row r="4694" spans="1:4" x14ac:dyDescent="0.25">
      <c r="A4694" s="44"/>
      <c r="B4694" s="43"/>
      <c r="C4694" s="43"/>
      <c r="D4694" s="43"/>
    </row>
    <row r="4695" spans="1:4" x14ac:dyDescent="0.25">
      <c r="A4695" s="44"/>
      <c r="B4695" s="43"/>
      <c r="C4695" s="43"/>
      <c r="D4695" s="43"/>
    </row>
    <row r="4696" spans="1:4" x14ac:dyDescent="0.25">
      <c r="A4696" s="44"/>
      <c r="B4696" s="43"/>
      <c r="C4696" s="43"/>
      <c r="D4696" s="43"/>
    </row>
    <row r="4697" spans="1:4" x14ac:dyDescent="0.25">
      <c r="A4697" s="44"/>
      <c r="B4697" s="43"/>
      <c r="C4697" s="43"/>
      <c r="D4697" s="43"/>
    </row>
    <row r="4698" spans="1:4" x14ac:dyDescent="0.25">
      <c r="A4698" s="44"/>
      <c r="B4698" s="43"/>
      <c r="C4698" s="43"/>
      <c r="D4698" s="43"/>
    </row>
    <row r="4699" spans="1:4" x14ac:dyDescent="0.25">
      <c r="A4699" s="44"/>
      <c r="B4699" s="43"/>
      <c r="C4699" s="43"/>
      <c r="D4699" s="43"/>
    </row>
    <row r="4700" spans="1:4" x14ac:dyDescent="0.25">
      <c r="A4700" s="44"/>
      <c r="B4700" s="43"/>
      <c r="C4700" s="43"/>
      <c r="D4700" s="43"/>
    </row>
    <row r="4701" spans="1:4" x14ac:dyDescent="0.25">
      <c r="A4701" s="44"/>
      <c r="B4701" s="43"/>
      <c r="C4701" s="43"/>
      <c r="D4701" s="43"/>
    </row>
    <row r="4702" spans="1:4" x14ac:dyDescent="0.25">
      <c r="A4702" s="44"/>
      <c r="B4702" s="43"/>
      <c r="C4702" s="43"/>
      <c r="D4702" s="43"/>
    </row>
    <row r="4703" spans="1:4" x14ac:dyDescent="0.25">
      <c r="A4703" s="44"/>
      <c r="B4703" s="43"/>
      <c r="C4703" s="43"/>
      <c r="D4703" s="43"/>
    </row>
    <row r="4704" spans="1:4" x14ac:dyDescent="0.25">
      <c r="A4704" s="44"/>
      <c r="B4704" s="43"/>
      <c r="C4704" s="43"/>
      <c r="D4704" s="43"/>
    </row>
    <row r="4705" spans="1:4" x14ac:dyDescent="0.25">
      <c r="A4705" s="44"/>
      <c r="B4705" s="43"/>
      <c r="C4705" s="43"/>
      <c r="D4705" s="43"/>
    </row>
    <row r="4706" spans="1:4" x14ac:dyDescent="0.25">
      <c r="A4706" s="44"/>
      <c r="B4706" s="43"/>
      <c r="C4706" s="43"/>
      <c r="D4706" s="43"/>
    </row>
    <row r="4707" spans="1:4" x14ac:dyDescent="0.25">
      <c r="A4707" s="44"/>
      <c r="B4707" s="43"/>
      <c r="C4707" s="43"/>
      <c r="D4707" s="43"/>
    </row>
    <row r="4708" spans="1:4" x14ac:dyDescent="0.25">
      <c r="A4708" s="44"/>
      <c r="B4708" s="43"/>
      <c r="C4708" s="43"/>
      <c r="D4708" s="43"/>
    </row>
    <row r="4709" spans="1:4" x14ac:dyDescent="0.25">
      <c r="A4709" s="44"/>
      <c r="B4709" s="43"/>
      <c r="C4709" s="43"/>
      <c r="D4709" s="43"/>
    </row>
    <row r="4710" spans="1:4" x14ac:dyDescent="0.25">
      <c r="A4710" s="44"/>
      <c r="B4710" s="43"/>
      <c r="C4710" s="43"/>
      <c r="D4710" s="43"/>
    </row>
    <row r="4711" spans="1:4" x14ac:dyDescent="0.25">
      <c r="A4711" s="44"/>
      <c r="B4711" s="43"/>
      <c r="C4711" s="43"/>
      <c r="D4711" s="43"/>
    </row>
    <row r="4712" spans="1:4" x14ac:dyDescent="0.25">
      <c r="A4712" s="44"/>
      <c r="B4712" s="43"/>
      <c r="C4712" s="43"/>
      <c r="D4712" s="43"/>
    </row>
    <row r="4713" spans="1:4" x14ac:dyDescent="0.25">
      <c r="A4713" s="44"/>
      <c r="B4713" s="43"/>
      <c r="C4713" s="43"/>
      <c r="D4713" s="43"/>
    </row>
    <row r="4714" spans="1:4" x14ac:dyDescent="0.25">
      <c r="A4714" s="44"/>
      <c r="B4714" s="43"/>
      <c r="C4714" s="43"/>
      <c r="D4714" s="43"/>
    </row>
    <row r="4715" spans="1:4" x14ac:dyDescent="0.25">
      <c r="A4715" s="44"/>
      <c r="B4715" s="43"/>
      <c r="C4715" s="43"/>
      <c r="D4715" s="43"/>
    </row>
    <row r="4716" spans="1:4" x14ac:dyDescent="0.25">
      <c r="A4716" s="44"/>
      <c r="B4716" s="43"/>
      <c r="C4716" s="43"/>
      <c r="D4716" s="43"/>
    </row>
    <row r="4717" spans="1:4" x14ac:dyDescent="0.25">
      <c r="A4717" s="44"/>
      <c r="B4717" s="43"/>
      <c r="C4717" s="43"/>
      <c r="D4717" s="43"/>
    </row>
    <row r="4718" spans="1:4" x14ac:dyDescent="0.25">
      <c r="A4718" s="44"/>
      <c r="B4718" s="43"/>
      <c r="C4718" s="43"/>
      <c r="D4718" s="43"/>
    </row>
    <row r="4719" spans="1:4" x14ac:dyDescent="0.25">
      <c r="A4719" s="44"/>
      <c r="B4719" s="43"/>
      <c r="C4719" s="43"/>
      <c r="D4719" s="43"/>
    </row>
    <row r="4720" spans="1:4" x14ac:dyDescent="0.25">
      <c r="A4720" s="44"/>
      <c r="B4720" s="43"/>
      <c r="C4720" s="43"/>
      <c r="D4720" s="43"/>
    </row>
    <row r="4721" spans="1:4" x14ac:dyDescent="0.25">
      <c r="A4721" s="44"/>
      <c r="B4721" s="43"/>
      <c r="C4721" s="43"/>
      <c r="D4721" s="43"/>
    </row>
    <row r="4722" spans="1:4" x14ac:dyDescent="0.25">
      <c r="A4722" s="44"/>
      <c r="B4722" s="43"/>
      <c r="C4722" s="43"/>
      <c r="D4722" s="43"/>
    </row>
    <row r="4723" spans="1:4" x14ac:dyDescent="0.25">
      <c r="A4723" s="44"/>
      <c r="B4723" s="43"/>
      <c r="C4723" s="43"/>
      <c r="D4723" s="43"/>
    </row>
    <row r="4724" spans="1:4" x14ac:dyDescent="0.25">
      <c r="A4724" s="44"/>
      <c r="B4724" s="43"/>
      <c r="C4724" s="43"/>
      <c r="D4724" s="43"/>
    </row>
    <row r="4725" spans="1:4" x14ac:dyDescent="0.25">
      <c r="A4725" s="44"/>
      <c r="B4725" s="43"/>
      <c r="C4725" s="43"/>
      <c r="D4725" s="43"/>
    </row>
    <row r="4726" spans="1:4" x14ac:dyDescent="0.25">
      <c r="A4726" s="44"/>
      <c r="B4726" s="43"/>
      <c r="C4726" s="43"/>
      <c r="D4726" s="43"/>
    </row>
    <row r="4727" spans="1:4" x14ac:dyDescent="0.25">
      <c r="A4727" s="44"/>
      <c r="B4727" s="43"/>
      <c r="C4727" s="43"/>
      <c r="D4727" s="43"/>
    </row>
    <row r="4728" spans="1:4" x14ac:dyDescent="0.25">
      <c r="A4728" s="44"/>
      <c r="B4728" s="43"/>
      <c r="C4728" s="43"/>
      <c r="D4728" s="43"/>
    </row>
    <row r="4729" spans="1:4" x14ac:dyDescent="0.25">
      <c r="A4729" s="44"/>
      <c r="B4729" s="43"/>
      <c r="C4729" s="43"/>
      <c r="D4729" s="43"/>
    </row>
    <row r="4730" spans="1:4" x14ac:dyDescent="0.25">
      <c r="A4730" s="44"/>
      <c r="B4730" s="43"/>
      <c r="C4730" s="43"/>
      <c r="D4730" s="43"/>
    </row>
    <row r="4731" spans="1:4" x14ac:dyDescent="0.25">
      <c r="A4731" s="44"/>
      <c r="B4731" s="43"/>
      <c r="C4731" s="43"/>
      <c r="D4731" s="43"/>
    </row>
    <row r="4732" spans="1:4" x14ac:dyDescent="0.25">
      <c r="A4732" s="44"/>
      <c r="B4732" s="43"/>
      <c r="C4732" s="43"/>
      <c r="D4732" s="43"/>
    </row>
    <row r="4733" spans="1:4" x14ac:dyDescent="0.25">
      <c r="A4733" s="44"/>
      <c r="B4733" s="43"/>
      <c r="C4733" s="43"/>
      <c r="D4733" s="43"/>
    </row>
    <row r="4734" spans="1:4" x14ac:dyDescent="0.25">
      <c r="A4734" s="44"/>
      <c r="B4734" s="43"/>
      <c r="C4734" s="43"/>
      <c r="D4734" s="43"/>
    </row>
    <row r="4735" spans="1:4" x14ac:dyDescent="0.25">
      <c r="A4735" s="44"/>
      <c r="B4735" s="43"/>
      <c r="C4735" s="43"/>
      <c r="D4735" s="43"/>
    </row>
    <row r="4736" spans="1:4" x14ac:dyDescent="0.25">
      <c r="A4736" s="44"/>
      <c r="B4736" s="43"/>
      <c r="C4736" s="43"/>
      <c r="D4736" s="43"/>
    </row>
    <row r="4737" spans="1:4" x14ac:dyDescent="0.25">
      <c r="A4737" s="44"/>
      <c r="B4737" s="43"/>
      <c r="C4737" s="43"/>
      <c r="D4737" s="43"/>
    </row>
    <row r="4738" spans="1:4" x14ac:dyDescent="0.25">
      <c r="A4738" s="44"/>
      <c r="B4738" s="43"/>
      <c r="C4738" s="43"/>
      <c r="D4738" s="43"/>
    </row>
    <row r="4739" spans="1:4" x14ac:dyDescent="0.25">
      <c r="A4739" s="44"/>
      <c r="B4739" s="43"/>
      <c r="C4739" s="43"/>
      <c r="D4739" s="43"/>
    </row>
    <row r="4740" spans="1:4" x14ac:dyDescent="0.25">
      <c r="A4740" s="44"/>
      <c r="B4740" s="43"/>
      <c r="C4740" s="43"/>
      <c r="D4740" s="43"/>
    </row>
    <row r="4741" spans="1:4" x14ac:dyDescent="0.25">
      <c r="A4741" s="44"/>
      <c r="B4741" s="43"/>
      <c r="C4741" s="43"/>
      <c r="D4741" s="43"/>
    </row>
    <row r="4742" spans="1:4" x14ac:dyDescent="0.25">
      <c r="A4742" s="44"/>
      <c r="B4742" s="43"/>
      <c r="C4742" s="43"/>
      <c r="D4742" s="43"/>
    </row>
    <row r="4743" spans="1:4" x14ac:dyDescent="0.25">
      <c r="A4743" s="44"/>
      <c r="B4743" s="43"/>
      <c r="C4743" s="43"/>
      <c r="D4743" s="43"/>
    </row>
    <row r="4744" spans="1:4" x14ac:dyDescent="0.25">
      <c r="A4744" s="44"/>
      <c r="B4744" s="43"/>
      <c r="C4744" s="43"/>
      <c r="D4744" s="43"/>
    </row>
    <row r="4745" spans="1:4" x14ac:dyDescent="0.25">
      <c r="A4745" s="44"/>
      <c r="B4745" s="43"/>
      <c r="C4745" s="43"/>
      <c r="D4745" s="43"/>
    </row>
    <row r="4746" spans="1:4" x14ac:dyDescent="0.25">
      <c r="A4746" s="44"/>
      <c r="B4746" s="43"/>
      <c r="C4746" s="43"/>
      <c r="D4746" s="43"/>
    </row>
    <row r="4747" spans="1:4" x14ac:dyDescent="0.25">
      <c r="A4747" s="44"/>
      <c r="B4747" s="43"/>
      <c r="C4747" s="43"/>
      <c r="D4747" s="43"/>
    </row>
    <row r="4748" spans="1:4" x14ac:dyDescent="0.25">
      <c r="A4748" s="44"/>
      <c r="B4748" s="43"/>
      <c r="C4748" s="43"/>
      <c r="D4748" s="43"/>
    </row>
    <row r="4749" spans="1:4" x14ac:dyDescent="0.25">
      <c r="A4749" s="44"/>
      <c r="B4749" s="43"/>
      <c r="C4749" s="43"/>
      <c r="D4749" s="43"/>
    </row>
    <row r="4750" spans="1:4" x14ac:dyDescent="0.25">
      <c r="A4750" s="44"/>
      <c r="B4750" s="43"/>
      <c r="C4750" s="43"/>
      <c r="D4750" s="43"/>
    </row>
    <row r="4751" spans="1:4" x14ac:dyDescent="0.25">
      <c r="A4751" s="44"/>
      <c r="B4751" s="43"/>
      <c r="C4751" s="43"/>
      <c r="D4751" s="43"/>
    </row>
    <row r="4752" spans="1:4" x14ac:dyDescent="0.25">
      <c r="A4752" s="44"/>
      <c r="B4752" s="43"/>
      <c r="C4752" s="43"/>
      <c r="D4752" s="43"/>
    </row>
    <row r="4753" spans="1:4" x14ac:dyDescent="0.25">
      <c r="A4753" s="44"/>
      <c r="B4753" s="43"/>
      <c r="C4753" s="43"/>
      <c r="D4753" s="43"/>
    </row>
    <row r="4754" spans="1:4" x14ac:dyDescent="0.25">
      <c r="A4754" s="44"/>
      <c r="B4754" s="43"/>
      <c r="C4754" s="43"/>
      <c r="D4754" s="43"/>
    </row>
    <row r="4755" spans="1:4" x14ac:dyDescent="0.25">
      <c r="A4755" s="44"/>
      <c r="B4755" s="43"/>
      <c r="C4755" s="43"/>
      <c r="D4755" s="43"/>
    </row>
    <row r="4756" spans="1:4" x14ac:dyDescent="0.25">
      <c r="A4756" s="44"/>
      <c r="B4756" s="43"/>
      <c r="C4756" s="43"/>
      <c r="D4756" s="43"/>
    </row>
    <row r="4757" spans="1:4" x14ac:dyDescent="0.25">
      <c r="A4757" s="44"/>
      <c r="B4757" s="43"/>
      <c r="C4757" s="43"/>
      <c r="D4757" s="43"/>
    </row>
    <row r="4758" spans="1:4" x14ac:dyDescent="0.25">
      <c r="A4758" s="44"/>
      <c r="B4758" s="43"/>
      <c r="C4758" s="43"/>
      <c r="D4758" s="43"/>
    </row>
    <row r="4759" spans="1:4" x14ac:dyDescent="0.25">
      <c r="A4759" s="44"/>
      <c r="B4759" s="43"/>
      <c r="C4759" s="43"/>
      <c r="D4759" s="43"/>
    </row>
    <row r="4760" spans="1:4" x14ac:dyDescent="0.25">
      <c r="A4760" s="44"/>
      <c r="B4760" s="43"/>
      <c r="C4760" s="43"/>
      <c r="D4760" s="43"/>
    </row>
    <row r="4761" spans="1:4" x14ac:dyDescent="0.25">
      <c r="A4761" s="44"/>
      <c r="B4761" s="43"/>
      <c r="C4761" s="43"/>
      <c r="D4761" s="43"/>
    </row>
    <row r="4762" spans="1:4" x14ac:dyDescent="0.25">
      <c r="A4762" s="44"/>
      <c r="B4762" s="43"/>
      <c r="C4762" s="43"/>
      <c r="D4762" s="43"/>
    </row>
    <row r="4763" spans="1:4" x14ac:dyDescent="0.25">
      <c r="A4763" s="44"/>
      <c r="B4763" s="43"/>
      <c r="C4763" s="43"/>
      <c r="D4763" s="43"/>
    </row>
    <row r="4764" spans="1:4" x14ac:dyDescent="0.25">
      <c r="A4764" s="44"/>
      <c r="B4764" s="43"/>
      <c r="C4764" s="43"/>
      <c r="D4764" s="43"/>
    </row>
    <row r="4765" spans="1:4" x14ac:dyDescent="0.25">
      <c r="A4765" s="44"/>
      <c r="B4765" s="43"/>
      <c r="C4765" s="43"/>
      <c r="D4765" s="43"/>
    </row>
    <row r="4766" spans="1:4" x14ac:dyDescent="0.25">
      <c r="A4766" s="44"/>
      <c r="B4766" s="43"/>
      <c r="C4766" s="43"/>
      <c r="D4766" s="43"/>
    </row>
    <row r="4767" spans="1:4" x14ac:dyDescent="0.25">
      <c r="A4767" s="44"/>
      <c r="B4767" s="43"/>
      <c r="C4767" s="43"/>
      <c r="D4767" s="43"/>
    </row>
    <row r="4768" spans="1:4" x14ac:dyDescent="0.25">
      <c r="A4768" s="44"/>
      <c r="B4768" s="43"/>
      <c r="C4768" s="43"/>
      <c r="D4768" s="43"/>
    </row>
    <row r="4769" spans="1:4" x14ac:dyDescent="0.25">
      <c r="A4769" s="44"/>
      <c r="B4769" s="43"/>
      <c r="C4769" s="43"/>
      <c r="D4769" s="43"/>
    </row>
    <row r="4770" spans="1:4" x14ac:dyDescent="0.25">
      <c r="A4770" s="44"/>
      <c r="B4770" s="43"/>
      <c r="C4770" s="43"/>
      <c r="D4770" s="43"/>
    </row>
    <row r="4771" spans="1:4" x14ac:dyDescent="0.25">
      <c r="A4771" s="44"/>
      <c r="B4771" s="43"/>
      <c r="C4771" s="43"/>
      <c r="D4771" s="43"/>
    </row>
    <row r="4772" spans="1:4" x14ac:dyDescent="0.25">
      <c r="A4772" s="44"/>
      <c r="B4772" s="43"/>
      <c r="C4772" s="43"/>
      <c r="D4772" s="43"/>
    </row>
    <row r="4773" spans="1:4" x14ac:dyDescent="0.25">
      <c r="A4773" s="44"/>
      <c r="B4773" s="43"/>
      <c r="C4773" s="43"/>
      <c r="D4773" s="43"/>
    </row>
    <row r="4774" spans="1:4" x14ac:dyDescent="0.25">
      <c r="A4774" s="44"/>
      <c r="B4774" s="43"/>
      <c r="C4774" s="43"/>
      <c r="D4774" s="43"/>
    </row>
    <row r="4775" spans="1:4" x14ac:dyDescent="0.25">
      <c r="A4775" s="44"/>
      <c r="B4775" s="43"/>
      <c r="C4775" s="43"/>
      <c r="D4775" s="43"/>
    </row>
    <row r="4776" spans="1:4" x14ac:dyDescent="0.25">
      <c r="A4776" s="44"/>
      <c r="B4776" s="43"/>
      <c r="C4776" s="43"/>
      <c r="D4776" s="43"/>
    </row>
    <row r="4777" spans="1:4" x14ac:dyDescent="0.25">
      <c r="A4777" s="44"/>
      <c r="B4777" s="43"/>
      <c r="C4777" s="43"/>
      <c r="D4777" s="43"/>
    </row>
    <row r="4778" spans="1:4" x14ac:dyDescent="0.25">
      <c r="A4778" s="44"/>
      <c r="B4778" s="43"/>
      <c r="C4778" s="43"/>
      <c r="D4778" s="43"/>
    </row>
    <row r="4779" spans="1:4" x14ac:dyDescent="0.25">
      <c r="A4779" s="44"/>
      <c r="B4779" s="43"/>
      <c r="C4779" s="43"/>
      <c r="D4779" s="43"/>
    </row>
    <row r="4780" spans="1:4" x14ac:dyDescent="0.25">
      <c r="A4780" s="44"/>
      <c r="B4780" s="43"/>
      <c r="C4780" s="43"/>
      <c r="D4780" s="43"/>
    </row>
    <row r="4781" spans="1:4" x14ac:dyDescent="0.25">
      <c r="A4781" s="44"/>
      <c r="B4781" s="43"/>
      <c r="C4781" s="43"/>
      <c r="D4781" s="43"/>
    </row>
    <row r="4782" spans="1:4" x14ac:dyDescent="0.25">
      <c r="A4782" s="44"/>
      <c r="B4782" s="43"/>
      <c r="C4782" s="43"/>
      <c r="D4782" s="43"/>
    </row>
    <row r="4783" spans="1:4" x14ac:dyDescent="0.25">
      <c r="A4783" s="44"/>
      <c r="B4783" s="43"/>
      <c r="C4783" s="43"/>
      <c r="D4783" s="43"/>
    </row>
    <row r="4784" spans="1:4" x14ac:dyDescent="0.25">
      <c r="A4784" s="44"/>
      <c r="B4784" s="43"/>
      <c r="C4784" s="43"/>
      <c r="D4784" s="43"/>
    </row>
    <row r="4785" spans="1:4" x14ac:dyDescent="0.25">
      <c r="A4785" s="44"/>
      <c r="B4785" s="43"/>
      <c r="C4785" s="43"/>
      <c r="D4785" s="43"/>
    </row>
    <row r="4786" spans="1:4" x14ac:dyDescent="0.25">
      <c r="A4786" s="44"/>
      <c r="B4786" s="43"/>
      <c r="C4786" s="43"/>
      <c r="D4786" s="43"/>
    </row>
    <row r="4787" spans="1:4" x14ac:dyDescent="0.25">
      <c r="A4787" s="44"/>
      <c r="B4787" s="43"/>
      <c r="C4787" s="43"/>
      <c r="D4787" s="43"/>
    </row>
    <row r="4788" spans="1:4" x14ac:dyDescent="0.25">
      <c r="A4788" s="44"/>
      <c r="B4788" s="43"/>
      <c r="C4788" s="43"/>
      <c r="D4788" s="43"/>
    </row>
    <row r="4789" spans="1:4" x14ac:dyDescent="0.25">
      <c r="A4789" s="44"/>
      <c r="B4789" s="43"/>
      <c r="C4789" s="43"/>
      <c r="D4789" s="43"/>
    </row>
    <row r="4790" spans="1:4" x14ac:dyDescent="0.25">
      <c r="A4790" s="44"/>
      <c r="B4790" s="43"/>
      <c r="C4790" s="43"/>
      <c r="D4790" s="43"/>
    </row>
    <row r="4791" spans="1:4" x14ac:dyDescent="0.25">
      <c r="A4791" s="44"/>
      <c r="B4791" s="43"/>
      <c r="C4791" s="43"/>
      <c r="D4791" s="43"/>
    </row>
    <row r="4792" spans="1:4" x14ac:dyDescent="0.25">
      <c r="A4792" s="44"/>
      <c r="B4792" s="43"/>
      <c r="C4792" s="43"/>
      <c r="D4792" s="43"/>
    </row>
    <row r="4793" spans="1:4" x14ac:dyDescent="0.25">
      <c r="A4793" s="44"/>
      <c r="B4793" s="43"/>
      <c r="C4793" s="43"/>
      <c r="D4793" s="43"/>
    </row>
    <row r="4794" spans="1:4" x14ac:dyDescent="0.25">
      <c r="A4794" s="44"/>
      <c r="B4794" s="43"/>
      <c r="C4794" s="43"/>
      <c r="D4794" s="43"/>
    </row>
    <row r="4795" spans="1:4" x14ac:dyDescent="0.25">
      <c r="A4795" s="44"/>
      <c r="B4795" s="43"/>
      <c r="C4795" s="43"/>
      <c r="D4795" s="43"/>
    </row>
    <row r="4796" spans="1:4" x14ac:dyDescent="0.25">
      <c r="A4796" s="44"/>
      <c r="B4796" s="43"/>
      <c r="C4796" s="43"/>
      <c r="D4796" s="43"/>
    </row>
    <row r="4797" spans="1:4" x14ac:dyDescent="0.25">
      <c r="A4797" s="44"/>
      <c r="B4797" s="43"/>
      <c r="C4797" s="43"/>
      <c r="D4797" s="43"/>
    </row>
    <row r="4798" spans="1:4" x14ac:dyDescent="0.25">
      <c r="A4798" s="44"/>
      <c r="B4798" s="43"/>
      <c r="C4798" s="43"/>
      <c r="D4798" s="43"/>
    </row>
    <row r="4799" spans="1:4" x14ac:dyDescent="0.25">
      <c r="A4799" s="44"/>
      <c r="B4799" s="43"/>
      <c r="C4799" s="43"/>
      <c r="D4799" s="43"/>
    </row>
    <row r="4800" spans="1:4" x14ac:dyDescent="0.25">
      <c r="A4800" s="44"/>
      <c r="B4800" s="43"/>
      <c r="C4800" s="43"/>
      <c r="D4800" s="43"/>
    </row>
    <row r="4801" spans="1:4" x14ac:dyDescent="0.25">
      <c r="A4801" s="44"/>
      <c r="B4801" s="43"/>
      <c r="C4801" s="43"/>
      <c r="D4801" s="43"/>
    </row>
    <row r="4802" spans="1:4" x14ac:dyDescent="0.25">
      <c r="A4802" s="44"/>
      <c r="B4802" s="43"/>
      <c r="C4802" s="43"/>
      <c r="D4802" s="43"/>
    </row>
    <row r="4803" spans="1:4" x14ac:dyDescent="0.25">
      <c r="A4803" s="44"/>
      <c r="B4803" s="43"/>
      <c r="C4803" s="43"/>
      <c r="D4803" s="43"/>
    </row>
    <row r="4804" spans="1:4" x14ac:dyDescent="0.25">
      <c r="A4804" s="44"/>
      <c r="B4804" s="43"/>
      <c r="C4804" s="43"/>
      <c r="D4804" s="43"/>
    </row>
    <row r="4805" spans="1:4" x14ac:dyDescent="0.25">
      <c r="A4805" s="44"/>
      <c r="B4805" s="43"/>
      <c r="C4805" s="43"/>
      <c r="D4805" s="43"/>
    </row>
    <row r="4806" spans="1:4" x14ac:dyDescent="0.25">
      <c r="A4806" s="44"/>
      <c r="B4806" s="43"/>
      <c r="C4806" s="43"/>
      <c r="D4806" s="43"/>
    </row>
    <row r="4807" spans="1:4" x14ac:dyDescent="0.25">
      <c r="A4807" s="44"/>
      <c r="B4807" s="43"/>
      <c r="C4807" s="43"/>
      <c r="D4807" s="43"/>
    </row>
    <row r="4808" spans="1:4" x14ac:dyDescent="0.25">
      <c r="A4808" s="44"/>
      <c r="B4808" s="43"/>
      <c r="C4808" s="43"/>
      <c r="D4808" s="43"/>
    </row>
    <row r="4809" spans="1:4" x14ac:dyDescent="0.25">
      <c r="A4809" s="44"/>
      <c r="B4809" s="43"/>
      <c r="C4809" s="43"/>
      <c r="D4809" s="43"/>
    </row>
    <row r="4810" spans="1:4" x14ac:dyDescent="0.25">
      <c r="A4810" s="44"/>
      <c r="B4810" s="43"/>
      <c r="C4810" s="43"/>
      <c r="D4810" s="43"/>
    </row>
    <row r="4811" spans="1:4" x14ac:dyDescent="0.25">
      <c r="A4811" s="44"/>
      <c r="B4811" s="43"/>
      <c r="C4811" s="43"/>
      <c r="D4811" s="43"/>
    </row>
    <row r="4812" spans="1:4" x14ac:dyDescent="0.25">
      <c r="A4812" s="44"/>
      <c r="B4812" s="43"/>
      <c r="C4812" s="43"/>
      <c r="D4812" s="43"/>
    </row>
    <row r="4813" spans="1:4" x14ac:dyDescent="0.25">
      <c r="A4813" s="44"/>
      <c r="B4813" s="43"/>
      <c r="C4813" s="43"/>
      <c r="D4813" s="43"/>
    </row>
    <row r="4814" spans="1:4" x14ac:dyDescent="0.25">
      <c r="A4814" s="44"/>
      <c r="B4814" s="43"/>
      <c r="C4814" s="43"/>
      <c r="D4814" s="43"/>
    </row>
    <row r="4815" spans="1:4" x14ac:dyDescent="0.25">
      <c r="A4815" s="44"/>
      <c r="B4815" s="43"/>
      <c r="C4815" s="43"/>
      <c r="D4815" s="43"/>
    </row>
    <row r="4816" spans="1:4" x14ac:dyDescent="0.25">
      <c r="A4816" s="44"/>
      <c r="B4816" s="43"/>
      <c r="C4816" s="43"/>
      <c r="D4816" s="43"/>
    </row>
    <row r="4817" spans="1:4" x14ac:dyDescent="0.25">
      <c r="A4817" s="44"/>
      <c r="B4817" s="43"/>
      <c r="C4817" s="43"/>
      <c r="D4817" s="43"/>
    </row>
    <row r="4818" spans="1:4" x14ac:dyDescent="0.25">
      <c r="A4818" s="44"/>
      <c r="B4818" s="43"/>
      <c r="C4818" s="43"/>
      <c r="D4818" s="43"/>
    </row>
    <row r="4819" spans="1:4" x14ac:dyDescent="0.25">
      <c r="A4819" s="44"/>
      <c r="B4819" s="43"/>
      <c r="C4819" s="43"/>
      <c r="D4819" s="43"/>
    </row>
    <row r="4820" spans="1:4" x14ac:dyDescent="0.25">
      <c r="A4820" s="44"/>
      <c r="B4820" s="43"/>
      <c r="C4820" s="43"/>
      <c r="D4820" s="43"/>
    </row>
    <row r="4821" spans="1:4" x14ac:dyDescent="0.25">
      <c r="A4821" s="44"/>
      <c r="B4821" s="43"/>
      <c r="C4821" s="43"/>
      <c r="D4821" s="43"/>
    </row>
    <row r="4822" spans="1:4" x14ac:dyDescent="0.25">
      <c r="A4822" s="44"/>
      <c r="B4822" s="43"/>
      <c r="C4822" s="43"/>
      <c r="D4822" s="43"/>
    </row>
    <row r="4823" spans="1:4" x14ac:dyDescent="0.25">
      <c r="A4823" s="44"/>
      <c r="B4823" s="43"/>
      <c r="C4823" s="43"/>
      <c r="D4823" s="43"/>
    </row>
    <row r="4824" spans="1:4" x14ac:dyDescent="0.25">
      <c r="A4824" s="44"/>
      <c r="B4824" s="43"/>
      <c r="C4824" s="43"/>
      <c r="D4824" s="43"/>
    </row>
    <row r="4825" spans="1:4" x14ac:dyDescent="0.25">
      <c r="A4825" s="44"/>
      <c r="B4825" s="43"/>
      <c r="C4825" s="43"/>
      <c r="D4825" s="43"/>
    </row>
    <row r="4826" spans="1:4" x14ac:dyDescent="0.25">
      <c r="A4826" s="44"/>
      <c r="B4826" s="43"/>
      <c r="C4826" s="43"/>
      <c r="D4826" s="43"/>
    </row>
    <row r="4827" spans="1:4" x14ac:dyDescent="0.25">
      <c r="A4827" s="44"/>
      <c r="B4827" s="43"/>
      <c r="C4827" s="43"/>
      <c r="D4827" s="43"/>
    </row>
    <row r="4828" spans="1:4" x14ac:dyDescent="0.25">
      <c r="A4828" s="44"/>
      <c r="B4828" s="43"/>
      <c r="C4828" s="43"/>
      <c r="D4828" s="43"/>
    </row>
    <row r="4829" spans="1:4" x14ac:dyDescent="0.25">
      <c r="A4829" s="44"/>
      <c r="B4829" s="43"/>
      <c r="C4829" s="43"/>
      <c r="D4829" s="43"/>
    </row>
    <row r="4830" spans="1:4" x14ac:dyDescent="0.25">
      <c r="A4830" s="44"/>
      <c r="B4830" s="43"/>
      <c r="C4830" s="43"/>
      <c r="D4830" s="43"/>
    </row>
    <row r="4831" spans="1:4" x14ac:dyDescent="0.25">
      <c r="A4831" s="44"/>
      <c r="B4831" s="43"/>
      <c r="C4831" s="43"/>
      <c r="D4831" s="43"/>
    </row>
    <row r="4832" spans="1:4" x14ac:dyDescent="0.25">
      <c r="A4832" s="44"/>
      <c r="B4832" s="43"/>
      <c r="C4832" s="43"/>
      <c r="D4832" s="43"/>
    </row>
    <row r="4833" spans="1:4" x14ac:dyDescent="0.25">
      <c r="A4833" s="44"/>
      <c r="B4833" s="43"/>
      <c r="C4833" s="43"/>
      <c r="D4833" s="43"/>
    </row>
    <row r="4834" spans="1:4" x14ac:dyDescent="0.25">
      <c r="A4834" s="44"/>
      <c r="B4834" s="43"/>
      <c r="C4834" s="43"/>
      <c r="D4834" s="43"/>
    </row>
    <row r="4835" spans="1:4" x14ac:dyDescent="0.25">
      <c r="A4835" s="44"/>
      <c r="B4835" s="43"/>
      <c r="C4835" s="43"/>
      <c r="D4835" s="43"/>
    </row>
    <row r="4836" spans="1:4" x14ac:dyDescent="0.25">
      <c r="A4836" s="44"/>
      <c r="B4836" s="43"/>
      <c r="C4836" s="43"/>
      <c r="D4836" s="43"/>
    </row>
    <row r="4837" spans="1:4" x14ac:dyDescent="0.25">
      <c r="A4837" s="44"/>
      <c r="B4837" s="43"/>
      <c r="C4837" s="43"/>
      <c r="D4837" s="43"/>
    </row>
    <row r="4838" spans="1:4" x14ac:dyDescent="0.25">
      <c r="A4838" s="44"/>
      <c r="B4838" s="43"/>
      <c r="C4838" s="43"/>
      <c r="D4838" s="43"/>
    </row>
    <row r="4839" spans="1:4" x14ac:dyDescent="0.25">
      <c r="A4839" s="44"/>
      <c r="B4839" s="43"/>
      <c r="C4839" s="43"/>
      <c r="D4839" s="43"/>
    </row>
    <row r="4840" spans="1:4" x14ac:dyDescent="0.25">
      <c r="A4840" s="44"/>
      <c r="B4840" s="43"/>
      <c r="C4840" s="43"/>
      <c r="D4840" s="43"/>
    </row>
    <row r="4841" spans="1:4" x14ac:dyDescent="0.25">
      <c r="A4841" s="44"/>
      <c r="B4841" s="43"/>
      <c r="C4841" s="43"/>
      <c r="D4841" s="43"/>
    </row>
    <row r="4842" spans="1:4" x14ac:dyDescent="0.25">
      <c r="A4842" s="44"/>
      <c r="B4842" s="43"/>
      <c r="C4842" s="43"/>
      <c r="D4842" s="43"/>
    </row>
    <row r="4843" spans="1:4" x14ac:dyDescent="0.25">
      <c r="A4843" s="44"/>
      <c r="B4843" s="43"/>
      <c r="C4843" s="43"/>
      <c r="D4843" s="43"/>
    </row>
    <row r="4844" spans="1:4" x14ac:dyDescent="0.25">
      <c r="A4844" s="44"/>
      <c r="B4844" s="43"/>
      <c r="C4844" s="43"/>
      <c r="D4844" s="43"/>
    </row>
    <row r="4845" spans="1:4" x14ac:dyDescent="0.25">
      <c r="A4845" s="44"/>
      <c r="B4845" s="43"/>
      <c r="C4845" s="43"/>
      <c r="D4845" s="43"/>
    </row>
    <row r="4846" spans="1:4" x14ac:dyDescent="0.25">
      <c r="A4846" s="44"/>
      <c r="B4846" s="43"/>
      <c r="C4846" s="43"/>
      <c r="D4846" s="43"/>
    </row>
    <row r="4847" spans="1:4" x14ac:dyDescent="0.25">
      <c r="A4847" s="44"/>
      <c r="B4847" s="43"/>
      <c r="C4847" s="43"/>
      <c r="D4847" s="43"/>
    </row>
    <row r="4848" spans="1:4" x14ac:dyDescent="0.25">
      <c r="A4848" s="44"/>
      <c r="B4848" s="43"/>
      <c r="C4848" s="43"/>
      <c r="D4848" s="43"/>
    </row>
    <row r="4849" spans="1:4" x14ac:dyDescent="0.25">
      <c r="A4849" s="44"/>
      <c r="B4849" s="43"/>
      <c r="C4849" s="43"/>
      <c r="D4849" s="43"/>
    </row>
    <row r="4850" spans="1:4" x14ac:dyDescent="0.25">
      <c r="A4850" s="44"/>
      <c r="B4850" s="43"/>
      <c r="C4850" s="43"/>
      <c r="D4850" s="43"/>
    </row>
    <row r="4851" spans="1:4" x14ac:dyDescent="0.25">
      <c r="A4851" s="44"/>
      <c r="B4851" s="43"/>
      <c r="C4851" s="43"/>
      <c r="D4851" s="43"/>
    </row>
    <row r="4852" spans="1:4" x14ac:dyDescent="0.25">
      <c r="A4852" s="44"/>
      <c r="B4852" s="43"/>
      <c r="C4852" s="43"/>
      <c r="D4852" s="43"/>
    </row>
    <row r="4853" spans="1:4" x14ac:dyDescent="0.25">
      <c r="A4853" s="44"/>
      <c r="B4853" s="43"/>
      <c r="C4853" s="43"/>
      <c r="D4853" s="43"/>
    </row>
    <row r="4854" spans="1:4" x14ac:dyDescent="0.25">
      <c r="A4854" s="44"/>
      <c r="B4854" s="43"/>
      <c r="C4854" s="43"/>
      <c r="D4854" s="43"/>
    </row>
    <row r="4855" spans="1:4" x14ac:dyDescent="0.25">
      <c r="A4855" s="44"/>
      <c r="B4855" s="43"/>
      <c r="C4855" s="43"/>
      <c r="D4855" s="43"/>
    </row>
    <row r="4856" spans="1:4" x14ac:dyDescent="0.25">
      <c r="A4856" s="44"/>
      <c r="B4856" s="43"/>
      <c r="C4856" s="43"/>
      <c r="D4856" s="43"/>
    </row>
    <row r="4857" spans="1:4" x14ac:dyDescent="0.25">
      <c r="A4857" s="44"/>
      <c r="B4857" s="43"/>
      <c r="C4857" s="43"/>
      <c r="D4857" s="43"/>
    </row>
    <row r="4858" spans="1:4" x14ac:dyDescent="0.25">
      <c r="A4858" s="44"/>
      <c r="B4858" s="43"/>
      <c r="C4858" s="43"/>
      <c r="D4858" s="43"/>
    </row>
    <row r="4859" spans="1:4" x14ac:dyDescent="0.25">
      <c r="A4859" s="44"/>
      <c r="B4859" s="43"/>
      <c r="C4859" s="43"/>
      <c r="D4859" s="43"/>
    </row>
    <row r="4860" spans="1:4" x14ac:dyDescent="0.25">
      <c r="A4860" s="44"/>
      <c r="B4860" s="43"/>
      <c r="C4860" s="43"/>
      <c r="D4860" s="43"/>
    </row>
    <row r="4861" spans="1:4" x14ac:dyDescent="0.25">
      <c r="A4861" s="44"/>
      <c r="B4861" s="43"/>
      <c r="C4861" s="43"/>
      <c r="D4861" s="43"/>
    </row>
    <row r="4862" spans="1:4" x14ac:dyDescent="0.25">
      <c r="A4862" s="44"/>
      <c r="B4862" s="43"/>
      <c r="C4862" s="43"/>
      <c r="D4862" s="43"/>
    </row>
    <row r="4863" spans="1:4" x14ac:dyDescent="0.25">
      <c r="A4863" s="44"/>
      <c r="B4863" s="43"/>
      <c r="C4863" s="43"/>
      <c r="D4863" s="43"/>
    </row>
    <row r="4864" spans="1:4" x14ac:dyDescent="0.25">
      <c r="A4864" s="44"/>
      <c r="B4864" s="43"/>
      <c r="C4864" s="43"/>
      <c r="D4864" s="43"/>
    </row>
    <row r="4865" spans="1:4" x14ac:dyDescent="0.25">
      <c r="A4865" s="44"/>
      <c r="B4865" s="43"/>
      <c r="C4865" s="43"/>
      <c r="D4865" s="43"/>
    </row>
    <row r="4866" spans="1:4" x14ac:dyDescent="0.25">
      <c r="A4866" s="44"/>
      <c r="B4866" s="43"/>
      <c r="C4866" s="43"/>
      <c r="D4866" s="43"/>
    </row>
    <row r="4867" spans="1:4" x14ac:dyDescent="0.25">
      <c r="A4867" s="44"/>
      <c r="B4867" s="43"/>
      <c r="C4867" s="43"/>
      <c r="D4867" s="43"/>
    </row>
    <row r="4868" spans="1:4" x14ac:dyDescent="0.25">
      <c r="A4868" s="44"/>
      <c r="B4868" s="43"/>
      <c r="C4868" s="43"/>
      <c r="D4868" s="43"/>
    </row>
    <row r="4869" spans="1:4" x14ac:dyDescent="0.25">
      <c r="A4869" s="44"/>
      <c r="B4869" s="43"/>
      <c r="C4869" s="43"/>
      <c r="D4869" s="43"/>
    </row>
    <row r="4870" spans="1:4" x14ac:dyDescent="0.25">
      <c r="A4870" s="44"/>
      <c r="B4870" s="43"/>
      <c r="C4870" s="43"/>
      <c r="D4870" s="43"/>
    </row>
    <row r="4871" spans="1:4" x14ac:dyDescent="0.25">
      <c r="A4871" s="44"/>
      <c r="B4871" s="43"/>
      <c r="C4871" s="43"/>
      <c r="D4871" s="43"/>
    </row>
    <row r="4872" spans="1:4" x14ac:dyDescent="0.25">
      <c r="A4872" s="44"/>
      <c r="B4872" s="43"/>
      <c r="C4872" s="43"/>
      <c r="D4872" s="43"/>
    </row>
    <row r="4873" spans="1:4" x14ac:dyDescent="0.25">
      <c r="A4873" s="44"/>
      <c r="B4873" s="43"/>
      <c r="C4873" s="43"/>
      <c r="D4873" s="43"/>
    </row>
    <row r="4874" spans="1:4" x14ac:dyDescent="0.25">
      <c r="A4874" s="44"/>
      <c r="B4874" s="43"/>
      <c r="C4874" s="43"/>
      <c r="D4874" s="43"/>
    </row>
    <row r="4875" spans="1:4" x14ac:dyDescent="0.25">
      <c r="A4875" s="44"/>
      <c r="B4875" s="43"/>
      <c r="C4875" s="43"/>
      <c r="D4875" s="43"/>
    </row>
    <row r="4876" spans="1:4" x14ac:dyDescent="0.25">
      <c r="A4876" s="44"/>
      <c r="B4876" s="43"/>
      <c r="C4876" s="43"/>
      <c r="D4876" s="43"/>
    </row>
    <row r="4877" spans="1:4" x14ac:dyDescent="0.25">
      <c r="A4877" s="44"/>
      <c r="B4877" s="43"/>
      <c r="C4877" s="43"/>
      <c r="D4877" s="43"/>
    </row>
    <row r="4878" spans="1:4" x14ac:dyDescent="0.25">
      <c r="A4878" s="44"/>
      <c r="B4878" s="43"/>
      <c r="C4878" s="43"/>
      <c r="D4878" s="43"/>
    </row>
    <row r="4879" spans="1:4" x14ac:dyDescent="0.25">
      <c r="A4879" s="44"/>
      <c r="B4879" s="43"/>
      <c r="C4879" s="43"/>
      <c r="D4879" s="43"/>
    </row>
    <row r="4880" spans="1:4" x14ac:dyDescent="0.25">
      <c r="A4880" s="44"/>
      <c r="B4880" s="43"/>
      <c r="C4880" s="43"/>
      <c r="D4880" s="43"/>
    </row>
    <row r="4881" spans="1:4" x14ac:dyDescent="0.25">
      <c r="A4881" s="44"/>
      <c r="B4881" s="43"/>
      <c r="C4881" s="43"/>
      <c r="D4881" s="43"/>
    </row>
    <row r="4882" spans="1:4" x14ac:dyDescent="0.25">
      <c r="A4882" s="44"/>
      <c r="B4882" s="43"/>
      <c r="C4882" s="43"/>
      <c r="D4882" s="43"/>
    </row>
    <row r="4883" spans="1:4" x14ac:dyDescent="0.25">
      <c r="A4883" s="44"/>
      <c r="B4883" s="43"/>
      <c r="C4883" s="43"/>
      <c r="D4883" s="43"/>
    </row>
    <row r="4884" spans="1:4" x14ac:dyDescent="0.25">
      <c r="A4884" s="44"/>
      <c r="B4884" s="43"/>
      <c r="C4884" s="43"/>
      <c r="D4884" s="43"/>
    </row>
    <row r="4885" spans="1:4" x14ac:dyDescent="0.25">
      <c r="A4885" s="44"/>
      <c r="B4885" s="43"/>
      <c r="C4885" s="43"/>
      <c r="D4885" s="43"/>
    </row>
    <row r="4886" spans="1:4" x14ac:dyDescent="0.25">
      <c r="A4886" s="44"/>
      <c r="B4886" s="43"/>
      <c r="C4886" s="43"/>
      <c r="D4886" s="43"/>
    </row>
    <row r="4887" spans="1:4" x14ac:dyDescent="0.25">
      <c r="A4887" s="44"/>
      <c r="B4887" s="43"/>
      <c r="C4887" s="43"/>
      <c r="D4887" s="43"/>
    </row>
    <row r="4888" spans="1:4" x14ac:dyDescent="0.25">
      <c r="A4888" s="44"/>
      <c r="B4888" s="43"/>
      <c r="C4888" s="43"/>
      <c r="D4888" s="43"/>
    </row>
    <row r="4889" spans="1:4" x14ac:dyDescent="0.25">
      <c r="A4889" s="44"/>
      <c r="B4889" s="43"/>
      <c r="C4889" s="43"/>
      <c r="D4889" s="43"/>
    </row>
    <row r="4890" spans="1:4" x14ac:dyDescent="0.25">
      <c r="A4890" s="44"/>
      <c r="B4890" s="43"/>
      <c r="C4890" s="43"/>
      <c r="D4890" s="43"/>
    </row>
    <row r="4891" spans="1:4" x14ac:dyDescent="0.25">
      <c r="A4891" s="44"/>
      <c r="B4891" s="43"/>
      <c r="C4891" s="43"/>
      <c r="D4891" s="43"/>
    </row>
    <row r="4892" spans="1:4" x14ac:dyDescent="0.25">
      <c r="A4892" s="44"/>
      <c r="B4892" s="43"/>
      <c r="C4892" s="43"/>
      <c r="D4892" s="43"/>
    </row>
    <row r="4893" spans="1:4" x14ac:dyDescent="0.25">
      <c r="A4893" s="44"/>
      <c r="B4893" s="43"/>
      <c r="C4893" s="43"/>
      <c r="D4893" s="43"/>
    </row>
    <row r="4894" spans="1:4" x14ac:dyDescent="0.25">
      <c r="A4894" s="44"/>
      <c r="B4894" s="43"/>
      <c r="C4894" s="43"/>
      <c r="D4894" s="43"/>
    </row>
    <row r="4895" spans="1:4" x14ac:dyDescent="0.25">
      <c r="A4895" s="44"/>
      <c r="B4895" s="43"/>
      <c r="C4895" s="43"/>
      <c r="D4895" s="43"/>
    </row>
    <row r="4896" spans="1:4" x14ac:dyDescent="0.25">
      <c r="A4896" s="44"/>
      <c r="B4896" s="43"/>
      <c r="C4896" s="43"/>
      <c r="D4896" s="43"/>
    </row>
    <row r="4897" spans="1:4" x14ac:dyDescent="0.25">
      <c r="A4897" s="44"/>
      <c r="B4897" s="43"/>
      <c r="C4897" s="43"/>
      <c r="D4897" s="43"/>
    </row>
    <row r="4898" spans="1:4" x14ac:dyDescent="0.25">
      <c r="A4898" s="44"/>
      <c r="B4898" s="43"/>
      <c r="C4898" s="43"/>
      <c r="D4898" s="43"/>
    </row>
    <row r="4899" spans="1:4" x14ac:dyDescent="0.25">
      <c r="A4899" s="44"/>
      <c r="B4899" s="43"/>
      <c r="C4899" s="43"/>
      <c r="D4899" s="43"/>
    </row>
    <row r="4900" spans="1:4" x14ac:dyDescent="0.25">
      <c r="A4900" s="44"/>
      <c r="B4900" s="43"/>
      <c r="C4900" s="43"/>
      <c r="D4900" s="43"/>
    </row>
    <row r="4901" spans="1:4" x14ac:dyDescent="0.25">
      <c r="A4901" s="44"/>
      <c r="B4901" s="43"/>
      <c r="C4901" s="43"/>
      <c r="D4901" s="43"/>
    </row>
    <row r="4902" spans="1:4" x14ac:dyDescent="0.25">
      <c r="A4902" s="44"/>
      <c r="B4902" s="43"/>
      <c r="C4902" s="43"/>
      <c r="D4902" s="43"/>
    </row>
    <row r="4903" spans="1:4" x14ac:dyDescent="0.25">
      <c r="A4903" s="44"/>
      <c r="B4903" s="43"/>
      <c r="C4903" s="43"/>
      <c r="D4903" s="43"/>
    </row>
    <row r="4904" spans="1:4" x14ac:dyDescent="0.25">
      <c r="A4904" s="44"/>
      <c r="B4904" s="43"/>
      <c r="C4904" s="43"/>
      <c r="D4904" s="43"/>
    </row>
    <row r="4905" spans="1:4" x14ac:dyDescent="0.25">
      <c r="A4905" s="44"/>
      <c r="B4905" s="43"/>
      <c r="C4905" s="43"/>
      <c r="D4905" s="43"/>
    </row>
    <row r="4906" spans="1:4" x14ac:dyDescent="0.25">
      <c r="A4906" s="44"/>
      <c r="B4906" s="43"/>
      <c r="C4906" s="43"/>
      <c r="D4906" s="43"/>
    </row>
    <row r="4907" spans="1:4" x14ac:dyDescent="0.25">
      <c r="A4907" s="44"/>
      <c r="B4907" s="43"/>
      <c r="C4907" s="43"/>
      <c r="D4907" s="43"/>
    </row>
    <row r="4908" spans="1:4" x14ac:dyDescent="0.25">
      <c r="A4908" s="44"/>
      <c r="B4908" s="43"/>
      <c r="C4908" s="43"/>
      <c r="D4908" s="43"/>
    </row>
    <row r="4909" spans="1:4" x14ac:dyDescent="0.25">
      <c r="A4909" s="44"/>
      <c r="B4909" s="43"/>
      <c r="C4909" s="43"/>
      <c r="D4909" s="43"/>
    </row>
    <row r="4910" spans="1:4" x14ac:dyDescent="0.25">
      <c r="A4910" s="44"/>
      <c r="B4910" s="43"/>
      <c r="C4910" s="43"/>
      <c r="D4910" s="43"/>
    </row>
    <row r="4911" spans="1:4" x14ac:dyDescent="0.25">
      <c r="A4911" s="44"/>
      <c r="B4911" s="43"/>
      <c r="C4911" s="43"/>
      <c r="D4911" s="43"/>
    </row>
    <row r="4912" spans="1:4" x14ac:dyDescent="0.25">
      <c r="A4912" s="44"/>
      <c r="B4912" s="43"/>
      <c r="C4912" s="43"/>
      <c r="D4912" s="43"/>
    </row>
    <row r="4913" spans="1:4" x14ac:dyDescent="0.25">
      <c r="A4913" s="44"/>
      <c r="B4913" s="43"/>
      <c r="C4913" s="43"/>
      <c r="D4913" s="43"/>
    </row>
    <row r="4914" spans="1:4" x14ac:dyDescent="0.25">
      <c r="A4914" s="44"/>
      <c r="B4914" s="43"/>
      <c r="C4914" s="43"/>
      <c r="D4914" s="43"/>
    </row>
    <row r="4915" spans="1:4" x14ac:dyDescent="0.25">
      <c r="A4915" s="44"/>
      <c r="B4915" s="43"/>
      <c r="C4915" s="43"/>
      <c r="D4915" s="43"/>
    </row>
    <row r="4916" spans="1:4" x14ac:dyDescent="0.25">
      <c r="A4916" s="44"/>
      <c r="B4916" s="43"/>
      <c r="C4916" s="43"/>
      <c r="D4916" s="43"/>
    </row>
    <row r="4917" spans="1:4" x14ac:dyDescent="0.25">
      <c r="A4917" s="44"/>
      <c r="B4917" s="43"/>
      <c r="C4917" s="43"/>
      <c r="D4917" s="43"/>
    </row>
    <row r="4918" spans="1:4" x14ac:dyDescent="0.25">
      <c r="A4918" s="44"/>
      <c r="B4918" s="43"/>
      <c r="C4918" s="43"/>
      <c r="D4918" s="43"/>
    </row>
    <row r="4919" spans="1:4" x14ac:dyDescent="0.25">
      <c r="A4919" s="44"/>
      <c r="B4919" s="43"/>
      <c r="C4919" s="43"/>
      <c r="D4919" s="43"/>
    </row>
    <row r="4920" spans="1:4" x14ac:dyDescent="0.25">
      <c r="A4920" s="44"/>
      <c r="B4920" s="43"/>
      <c r="C4920" s="43"/>
      <c r="D4920" s="43"/>
    </row>
    <row r="4921" spans="1:4" x14ac:dyDescent="0.25">
      <c r="A4921" s="44"/>
      <c r="B4921" s="43"/>
      <c r="C4921" s="43"/>
      <c r="D4921" s="43"/>
    </row>
    <row r="4922" spans="1:4" x14ac:dyDescent="0.25">
      <c r="A4922" s="44"/>
      <c r="B4922" s="43"/>
      <c r="C4922" s="43"/>
      <c r="D4922" s="43"/>
    </row>
    <row r="4923" spans="1:4" x14ac:dyDescent="0.25">
      <c r="A4923" s="44"/>
      <c r="B4923" s="43"/>
      <c r="C4923" s="43"/>
      <c r="D4923" s="43"/>
    </row>
    <row r="4924" spans="1:4" x14ac:dyDescent="0.25">
      <c r="A4924" s="44"/>
      <c r="B4924" s="43"/>
      <c r="C4924" s="43"/>
      <c r="D4924" s="43"/>
    </row>
    <row r="4925" spans="1:4" x14ac:dyDescent="0.25">
      <c r="A4925" s="44"/>
      <c r="B4925" s="43"/>
      <c r="C4925" s="43"/>
      <c r="D4925" s="43"/>
    </row>
    <row r="4926" spans="1:4" x14ac:dyDescent="0.25">
      <c r="A4926" s="44"/>
      <c r="B4926" s="43"/>
      <c r="C4926" s="43"/>
      <c r="D4926" s="43"/>
    </row>
    <row r="4927" spans="1:4" x14ac:dyDescent="0.25">
      <c r="A4927" s="44"/>
      <c r="B4927" s="43"/>
      <c r="C4927" s="43"/>
      <c r="D4927" s="43"/>
    </row>
    <row r="4928" spans="1:4" x14ac:dyDescent="0.25">
      <c r="A4928" s="44"/>
      <c r="B4928" s="43"/>
      <c r="C4928" s="43"/>
      <c r="D4928" s="43"/>
    </row>
    <row r="4929" spans="1:4" x14ac:dyDescent="0.25">
      <c r="A4929" s="44"/>
      <c r="B4929" s="43"/>
      <c r="C4929" s="43"/>
      <c r="D4929" s="43"/>
    </row>
    <row r="4930" spans="1:4" x14ac:dyDescent="0.25">
      <c r="A4930" s="44"/>
      <c r="B4930" s="43"/>
      <c r="C4930" s="43"/>
      <c r="D4930" s="43"/>
    </row>
    <row r="4931" spans="1:4" x14ac:dyDescent="0.25">
      <c r="A4931" s="44"/>
      <c r="B4931" s="43"/>
      <c r="C4931" s="43"/>
      <c r="D4931" s="43"/>
    </row>
    <row r="4932" spans="1:4" x14ac:dyDescent="0.25">
      <c r="A4932" s="44"/>
      <c r="B4932" s="43"/>
      <c r="C4932" s="43"/>
      <c r="D4932" s="43"/>
    </row>
    <row r="4933" spans="1:4" x14ac:dyDescent="0.25">
      <c r="A4933" s="44"/>
      <c r="B4933" s="43"/>
      <c r="C4933" s="43"/>
      <c r="D4933" s="43"/>
    </row>
    <row r="4934" spans="1:4" x14ac:dyDescent="0.25">
      <c r="A4934" s="44"/>
      <c r="B4934" s="43"/>
      <c r="C4934" s="43"/>
      <c r="D4934" s="43"/>
    </row>
    <row r="4935" spans="1:4" x14ac:dyDescent="0.25">
      <c r="A4935" s="44"/>
      <c r="B4935" s="43"/>
      <c r="C4935" s="43"/>
      <c r="D4935" s="43"/>
    </row>
    <row r="4936" spans="1:4" x14ac:dyDescent="0.25">
      <c r="A4936" s="44"/>
      <c r="B4936" s="43"/>
      <c r="C4936" s="43"/>
      <c r="D4936" s="43"/>
    </row>
    <row r="4937" spans="1:4" x14ac:dyDescent="0.25">
      <c r="A4937" s="44"/>
      <c r="B4937" s="43"/>
      <c r="C4937" s="43"/>
      <c r="D4937" s="43"/>
    </row>
    <row r="4938" spans="1:4" x14ac:dyDescent="0.25">
      <c r="A4938" s="44"/>
      <c r="B4938" s="43"/>
      <c r="C4938" s="43"/>
      <c r="D4938" s="43"/>
    </row>
    <row r="4939" spans="1:4" x14ac:dyDescent="0.25">
      <c r="A4939" s="44"/>
      <c r="B4939" s="43"/>
      <c r="C4939" s="43"/>
      <c r="D4939" s="43"/>
    </row>
    <row r="4940" spans="1:4" x14ac:dyDescent="0.25">
      <c r="A4940" s="44"/>
      <c r="B4940" s="43"/>
      <c r="C4940" s="43"/>
      <c r="D4940" s="43"/>
    </row>
    <row r="4941" spans="1:4" x14ac:dyDescent="0.25">
      <c r="A4941" s="44"/>
      <c r="B4941" s="43"/>
      <c r="C4941" s="43"/>
      <c r="D4941" s="43"/>
    </row>
    <row r="4942" spans="1:4" x14ac:dyDescent="0.25">
      <c r="A4942" s="44"/>
      <c r="B4942" s="43"/>
      <c r="C4942" s="43"/>
      <c r="D4942" s="43"/>
    </row>
    <row r="4943" spans="1:4" x14ac:dyDescent="0.25">
      <c r="A4943" s="44"/>
      <c r="B4943" s="43"/>
      <c r="C4943" s="43"/>
      <c r="D4943" s="43"/>
    </row>
    <row r="4944" spans="1:4" x14ac:dyDescent="0.25">
      <c r="A4944" s="44"/>
      <c r="B4944" s="43"/>
      <c r="C4944" s="43"/>
      <c r="D4944" s="43"/>
    </row>
    <row r="4945" spans="1:4" x14ac:dyDescent="0.25">
      <c r="A4945" s="44"/>
      <c r="B4945" s="43"/>
      <c r="C4945" s="43"/>
      <c r="D4945" s="43"/>
    </row>
    <row r="4946" spans="1:4" x14ac:dyDescent="0.25">
      <c r="A4946" s="44"/>
      <c r="B4946" s="43"/>
      <c r="C4946" s="43"/>
      <c r="D4946" s="43"/>
    </row>
    <row r="4947" spans="1:4" x14ac:dyDescent="0.25">
      <c r="A4947" s="44"/>
      <c r="B4947" s="43"/>
      <c r="C4947" s="43"/>
      <c r="D4947" s="43"/>
    </row>
    <row r="4948" spans="1:4" x14ac:dyDescent="0.25">
      <c r="A4948" s="44"/>
      <c r="B4948" s="43"/>
      <c r="C4948" s="43"/>
      <c r="D4948" s="43"/>
    </row>
    <row r="4949" spans="1:4" x14ac:dyDescent="0.25">
      <c r="A4949" s="44"/>
      <c r="B4949" s="43"/>
      <c r="C4949" s="43"/>
      <c r="D4949" s="43"/>
    </row>
    <row r="4950" spans="1:4" x14ac:dyDescent="0.25">
      <c r="A4950" s="44"/>
      <c r="B4950" s="43"/>
      <c r="C4950" s="43"/>
      <c r="D4950" s="43"/>
    </row>
    <row r="4951" spans="1:4" x14ac:dyDescent="0.25">
      <c r="A4951" s="44"/>
      <c r="B4951" s="43"/>
      <c r="C4951" s="43"/>
      <c r="D4951" s="43"/>
    </row>
    <row r="4952" spans="1:4" x14ac:dyDescent="0.25">
      <c r="A4952" s="44"/>
      <c r="B4952" s="43"/>
      <c r="C4952" s="43"/>
      <c r="D4952" s="43"/>
    </row>
    <row r="4953" spans="1:4" x14ac:dyDescent="0.25">
      <c r="A4953" s="44"/>
      <c r="B4953" s="43"/>
      <c r="C4953" s="43"/>
      <c r="D4953" s="43"/>
    </row>
    <row r="4954" spans="1:4" x14ac:dyDescent="0.25">
      <c r="A4954" s="44"/>
      <c r="B4954" s="43"/>
      <c r="C4954" s="43"/>
      <c r="D4954" s="43"/>
    </row>
    <row r="4955" spans="1:4" x14ac:dyDescent="0.25">
      <c r="A4955" s="44"/>
      <c r="B4955" s="43"/>
      <c r="C4955" s="43"/>
      <c r="D4955" s="43"/>
    </row>
    <row r="4956" spans="1:4" x14ac:dyDescent="0.25">
      <c r="A4956" s="44"/>
      <c r="B4956" s="43"/>
      <c r="C4956" s="43"/>
      <c r="D4956" s="43"/>
    </row>
    <row r="4957" spans="1:4" x14ac:dyDescent="0.25">
      <c r="A4957" s="44"/>
      <c r="B4957" s="43"/>
      <c r="C4957" s="43"/>
      <c r="D4957" s="43"/>
    </row>
    <row r="4958" spans="1:4" x14ac:dyDescent="0.25">
      <c r="A4958" s="44"/>
      <c r="B4958" s="43"/>
      <c r="C4958" s="43"/>
      <c r="D4958" s="43"/>
    </row>
    <row r="4959" spans="1:4" x14ac:dyDescent="0.25">
      <c r="A4959" s="44"/>
      <c r="B4959" s="43"/>
      <c r="C4959" s="43"/>
      <c r="D4959" s="43"/>
    </row>
    <row r="4960" spans="1:4" x14ac:dyDescent="0.25">
      <c r="A4960" s="44"/>
      <c r="B4960" s="43"/>
      <c r="C4960" s="43"/>
      <c r="D4960" s="43"/>
    </row>
    <row r="4961" spans="1:4" x14ac:dyDescent="0.25">
      <c r="A4961" s="44"/>
      <c r="B4961" s="43"/>
      <c r="C4961" s="43"/>
      <c r="D4961" s="43"/>
    </row>
    <row r="4962" spans="1:4" x14ac:dyDescent="0.25">
      <c r="A4962" s="44"/>
      <c r="B4962" s="43"/>
      <c r="C4962" s="43"/>
      <c r="D4962" s="43"/>
    </row>
    <row r="4963" spans="1:4" x14ac:dyDescent="0.25">
      <c r="A4963" s="44"/>
      <c r="B4963" s="43"/>
      <c r="C4963" s="43"/>
      <c r="D4963" s="43"/>
    </row>
    <row r="4964" spans="1:4" x14ac:dyDescent="0.25">
      <c r="A4964" s="44"/>
      <c r="B4964" s="43"/>
      <c r="C4964" s="43"/>
      <c r="D4964" s="43"/>
    </row>
    <row r="4965" spans="1:4" x14ac:dyDescent="0.25">
      <c r="A4965" s="44"/>
      <c r="B4965" s="43"/>
      <c r="C4965" s="43"/>
      <c r="D4965" s="43"/>
    </row>
    <row r="4966" spans="1:4" x14ac:dyDescent="0.25">
      <c r="A4966" s="44"/>
      <c r="B4966" s="43"/>
      <c r="C4966" s="43"/>
      <c r="D4966" s="43"/>
    </row>
    <row r="4967" spans="1:4" x14ac:dyDescent="0.25">
      <c r="A4967" s="44"/>
      <c r="B4967" s="43"/>
      <c r="C4967" s="43"/>
      <c r="D4967" s="43"/>
    </row>
    <row r="4968" spans="1:4" x14ac:dyDescent="0.25">
      <c r="A4968" s="44"/>
      <c r="B4968" s="43"/>
      <c r="C4968" s="43"/>
      <c r="D4968" s="43"/>
    </row>
    <row r="4969" spans="1:4" x14ac:dyDescent="0.25">
      <c r="A4969" s="44"/>
      <c r="B4969" s="43"/>
      <c r="C4969" s="43"/>
      <c r="D4969" s="43"/>
    </row>
    <row r="4970" spans="1:4" x14ac:dyDescent="0.25">
      <c r="A4970" s="44"/>
      <c r="B4970" s="43"/>
      <c r="C4970" s="43"/>
      <c r="D4970" s="43"/>
    </row>
    <row r="4971" spans="1:4" x14ac:dyDescent="0.25">
      <c r="A4971" s="44"/>
      <c r="B4971" s="43"/>
      <c r="C4971" s="43"/>
      <c r="D4971" s="43"/>
    </row>
    <row r="4972" spans="1:4" x14ac:dyDescent="0.25">
      <c r="A4972" s="44"/>
      <c r="B4972" s="43"/>
      <c r="C4972" s="43"/>
      <c r="D4972" s="43"/>
    </row>
    <row r="4973" spans="1:4" x14ac:dyDescent="0.25">
      <c r="A4973" s="44"/>
      <c r="B4973" s="43"/>
      <c r="C4973" s="43"/>
      <c r="D4973" s="43"/>
    </row>
    <row r="4974" spans="1:4" x14ac:dyDescent="0.25">
      <c r="A4974" s="44"/>
      <c r="B4974" s="43"/>
      <c r="C4974" s="43"/>
      <c r="D4974" s="43"/>
    </row>
    <row r="4975" spans="1:4" x14ac:dyDescent="0.25">
      <c r="A4975" s="44"/>
      <c r="B4975" s="43"/>
      <c r="C4975" s="43"/>
      <c r="D4975" s="43"/>
    </row>
    <row r="4976" spans="1:4" x14ac:dyDescent="0.25">
      <c r="A4976" s="44"/>
      <c r="B4976" s="43"/>
      <c r="C4976" s="43"/>
      <c r="D4976" s="43"/>
    </row>
    <row r="4977" spans="1:4" x14ac:dyDescent="0.25">
      <c r="A4977" s="44"/>
      <c r="B4977" s="43"/>
      <c r="C4977" s="43"/>
      <c r="D4977" s="43"/>
    </row>
    <row r="4978" spans="1:4" x14ac:dyDescent="0.25">
      <c r="A4978" s="44"/>
      <c r="B4978" s="43"/>
      <c r="C4978" s="43"/>
      <c r="D4978" s="43"/>
    </row>
    <row r="4979" spans="1:4" x14ac:dyDescent="0.25">
      <c r="A4979" s="44"/>
      <c r="B4979" s="43"/>
      <c r="C4979" s="43"/>
      <c r="D4979" s="43"/>
    </row>
    <row r="4980" spans="1:4" x14ac:dyDescent="0.25">
      <c r="A4980" s="44"/>
      <c r="B4980" s="43"/>
      <c r="C4980" s="43"/>
      <c r="D4980" s="43"/>
    </row>
    <row r="4981" spans="1:4" x14ac:dyDescent="0.25">
      <c r="A4981" s="44"/>
      <c r="B4981" s="43"/>
      <c r="C4981" s="43"/>
      <c r="D4981" s="43"/>
    </row>
    <row r="4982" spans="1:4" x14ac:dyDescent="0.25">
      <c r="A4982" s="44"/>
      <c r="B4982" s="43"/>
      <c r="C4982" s="43"/>
      <c r="D4982" s="43"/>
    </row>
    <row r="4983" spans="1:4" x14ac:dyDescent="0.25">
      <c r="A4983" s="44"/>
      <c r="B4983" s="43"/>
      <c r="C4983" s="43"/>
      <c r="D4983" s="43"/>
    </row>
    <row r="4984" spans="1:4" x14ac:dyDescent="0.25">
      <c r="A4984" s="44"/>
      <c r="B4984" s="43"/>
      <c r="C4984" s="43"/>
      <c r="D4984" s="43"/>
    </row>
    <row r="4985" spans="1:4" x14ac:dyDescent="0.25">
      <c r="A4985" s="44"/>
      <c r="B4985" s="43"/>
      <c r="C4985" s="43"/>
      <c r="D4985" s="43"/>
    </row>
    <row r="4986" spans="1:4" x14ac:dyDescent="0.25">
      <c r="A4986" s="44"/>
      <c r="B4986" s="43"/>
      <c r="C4986" s="43"/>
      <c r="D4986" s="43"/>
    </row>
    <row r="4987" spans="1:4" x14ac:dyDescent="0.25">
      <c r="A4987" s="44"/>
      <c r="B4987" s="43"/>
      <c r="C4987" s="43"/>
      <c r="D4987" s="43"/>
    </row>
    <row r="4988" spans="1:4" x14ac:dyDescent="0.25">
      <c r="A4988" s="44"/>
      <c r="B4988" s="43"/>
      <c r="C4988" s="43"/>
      <c r="D4988" s="43"/>
    </row>
    <row r="4989" spans="1:4" x14ac:dyDescent="0.25">
      <c r="A4989" s="44"/>
      <c r="B4989" s="43"/>
      <c r="C4989" s="43"/>
      <c r="D4989" s="43"/>
    </row>
    <row r="4990" spans="1:4" x14ac:dyDescent="0.25">
      <c r="A4990" s="44"/>
      <c r="B4990" s="43"/>
      <c r="C4990" s="43"/>
      <c r="D4990" s="43"/>
    </row>
    <row r="4991" spans="1:4" x14ac:dyDescent="0.25">
      <c r="A4991" s="44"/>
      <c r="B4991" s="43"/>
      <c r="C4991" s="43"/>
      <c r="D4991" s="43"/>
    </row>
    <row r="4992" spans="1:4" x14ac:dyDescent="0.25">
      <c r="A4992" s="44"/>
      <c r="B4992" s="43"/>
      <c r="C4992" s="43"/>
      <c r="D4992" s="43"/>
    </row>
    <row r="4993" spans="1:4" x14ac:dyDescent="0.25">
      <c r="A4993" s="44"/>
      <c r="B4993" s="43"/>
      <c r="C4993" s="43"/>
      <c r="D4993" s="43"/>
    </row>
    <row r="4994" spans="1:4" x14ac:dyDescent="0.25">
      <c r="A4994" s="44"/>
      <c r="B4994" s="43"/>
      <c r="C4994" s="43"/>
      <c r="D4994" s="43"/>
    </row>
    <row r="4995" spans="1:4" x14ac:dyDescent="0.25">
      <c r="A4995" s="44"/>
      <c r="B4995" s="43"/>
      <c r="C4995" s="43"/>
      <c r="D4995" s="43"/>
    </row>
    <row r="4996" spans="1:4" x14ac:dyDescent="0.25">
      <c r="A4996" s="44"/>
      <c r="B4996" s="43"/>
      <c r="C4996" s="43"/>
      <c r="D4996" s="43"/>
    </row>
    <row r="4997" spans="1:4" x14ac:dyDescent="0.25">
      <c r="A4997" s="44"/>
      <c r="B4997" s="43"/>
      <c r="C4997" s="43"/>
      <c r="D4997" s="43"/>
    </row>
    <row r="4998" spans="1:4" x14ac:dyDescent="0.25">
      <c r="A4998" s="44"/>
      <c r="B4998" s="43"/>
      <c r="C4998" s="43"/>
      <c r="D4998" s="43"/>
    </row>
    <row r="4999" spans="1:4" x14ac:dyDescent="0.25">
      <c r="A4999" s="44"/>
      <c r="B4999" s="43"/>
      <c r="C4999" s="43"/>
      <c r="D4999" s="43"/>
    </row>
    <row r="5000" spans="1:4" x14ac:dyDescent="0.25">
      <c r="A5000" s="44"/>
      <c r="B5000" s="43"/>
      <c r="C5000" s="43"/>
      <c r="D5000" s="43"/>
    </row>
    <row r="5001" spans="1:4" x14ac:dyDescent="0.25">
      <c r="A5001" s="44"/>
      <c r="B5001" s="43"/>
      <c r="C5001" s="43"/>
      <c r="D5001" s="43"/>
    </row>
    <row r="5002" spans="1:4" x14ac:dyDescent="0.25">
      <c r="A5002" s="44"/>
      <c r="B5002" s="43"/>
      <c r="C5002" s="43"/>
      <c r="D5002" s="43"/>
    </row>
    <row r="5003" spans="1:4" x14ac:dyDescent="0.25">
      <c r="A5003" s="44"/>
      <c r="B5003" s="43"/>
      <c r="C5003" s="43"/>
      <c r="D5003" s="43"/>
    </row>
    <row r="5004" spans="1:4" x14ac:dyDescent="0.25">
      <c r="A5004" s="44"/>
      <c r="B5004" s="43"/>
      <c r="C5004" s="43"/>
      <c r="D5004" s="43"/>
    </row>
    <row r="5005" spans="1:4" x14ac:dyDescent="0.25">
      <c r="A5005" s="44"/>
      <c r="B5005" s="43"/>
      <c r="C5005" s="43"/>
      <c r="D5005" s="43"/>
    </row>
    <row r="5006" spans="1:4" x14ac:dyDescent="0.25">
      <c r="A5006" s="44"/>
      <c r="B5006" s="43"/>
      <c r="C5006" s="43"/>
      <c r="D5006" s="43"/>
    </row>
    <row r="5007" spans="1:4" x14ac:dyDescent="0.25">
      <c r="A5007" s="44"/>
      <c r="B5007" s="43"/>
      <c r="C5007" s="43"/>
      <c r="D5007" s="43"/>
    </row>
    <row r="5008" spans="1:4" x14ac:dyDescent="0.25">
      <c r="A5008" s="44"/>
      <c r="B5008" s="43"/>
      <c r="C5008" s="43"/>
      <c r="D5008" s="43"/>
    </row>
    <row r="5009" spans="1:4" x14ac:dyDescent="0.25">
      <c r="A5009" s="44"/>
      <c r="B5009" s="43"/>
      <c r="C5009" s="43"/>
      <c r="D5009" s="43"/>
    </row>
    <row r="5010" spans="1:4" x14ac:dyDescent="0.25">
      <c r="A5010" s="44"/>
      <c r="B5010" s="43"/>
      <c r="C5010" s="43"/>
      <c r="D5010" s="43"/>
    </row>
    <row r="5011" spans="1:4" x14ac:dyDescent="0.25">
      <c r="A5011" s="44"/>
      <c r="B5011" s="43"/>
      <c r="C5011" s="43"/>
      <c r="D5011" s="43"/>
    </row>
    <row r="5012" spans="1:4" x14ac:dyDescent="0.25">
      <c r="A5012" s="44"/>
      <c r="B5012" s="43"/>
      <c r="C5012" s="43"/>
      <c r="D5012" s="43"/>
    </row>
    <row r="5013" spans="1:4" x14ac:dyDescent="0.25">
      <c r="A5013" s="44"/>
      <c r="B5013" s="43"/>
      <c r="C5013" s="43"/>
      <c r="D5013" s="43"/>
    </row>
    <row r="5014" spans="1:4" x14ac:dyDescent="0.25">
      <c r="A5014" s="44"/>
      <c r="B5014" s="43"/>
      <c r="C5014" s="43"/>
      <c r="D5014" s="43"/>
    </row>
    <row r="5015" spans="1:4" x14ac:dyDescent="0.25">
      <c r="A5015" s="44"/>
      <c r="B5015" s="43"/>
      <c r="C5015" s="43"/>
      <c r="D5015" s="43"/>
    </row>
    <row r="5016" spans="1:4" x14ac:dyDescent="0.25">
      <c r="A5016" s="44"/>
      <c r="B5016" s="43"/>
      <c r="C5016" s="43"/>
      <c r="D5016" s="43"/>
    </row>
    <row r="5017" spans="1:4" x14ac:dyDescent="0.25">
      <c r="A5017" s="44"/>
      <c r="B5017" s="43"/>
      <c r="C5017" s="43"/>
      <c r="D5017" s="43"/>
    </row>
    <row r="5018" spans="1:4" x14ac:dyDescent="0.25">
      <c r="A5018" s="44"/>
      <c r="B5018" s="43"/>
      <c r="C5018" s="43"/>
      <c r="D5018" s="43"/>
    </row>
    <row r="5019" spans="1:4" x14ac:dyDescent="0.25">
      <c r="A5019" s="44"/>
      <c r="B5019" s="43"/>
      <c r="C5019" s="43"/>
      <c r="D5019" s="43"/>
    </row>
    <row r="5020" spans="1:4" x14ac:dyDescent="0.25">
      <c r="A5020" s="44"/>
      <c r="B5020" s="43"/>
      <c r="C5020" s="43"/>
      <c r="D5020" s="43"/>
    </row>
    <row r="5021" spans="1:4" x14ac:dyDescent="0.25">
      <c r="A5021" s="44"/>
      <c r="B5021" s="43"/>
      <c r="C5021" s="43"/>
      <c r="D5021" s="43"/>
    </row>
    <row r="5022" spans="1:4" x14ac:dyDescent="0.25">
      <c r="A5022" s="44"/>
      <c r="B5022" s="43"/>
      <c r="C5022" s="43"/>
      <c r="D5022" s="43"/>
    </row>
    <row r="5023" spans="1:4" x14ac:dyDescent="0.25">
      <c r="A5023" s="44"/>
      <c r="B5023" s="43"/>
      <c r="C5023" s="43"/>
      <c r="D5023" s="43"/>
    </row>
    <row r="5024" spans="1:4" x14ac:dyDescent="0.25">
      <c r="A5024" s="44"/>
      <c r="B5024" s="43"/>
      <c r="C5024" s="43"/>
      <c r="D5024" s="43"/>
    </row>
    <row r="5025" spans="1:4" x14ac:dyDescent="0.25">
      <c r="A5025" s="44"/>
      <c r="B5025" s="43"/>
      <c r="C5025" s="43"/>
      <c r="D5025" s="43"/>
    </row>
    <row r="5026" spans="1:4" x14ac:dyDescent="0.25">
      <c r="A5026" s="44"/>
      <c r="B5026" s="43"/>
      <c r="C5026" s="43"/>
      <c r="D5026" s="43"/>
    </row>
    <row r="5027" spans="1:4" x14ac:dyDescent="0.25">
      <c r="A5027" s="44"/>
      <c r="B5027" s="43"/>
      <c r="C5027" s="43"/>
      <c r="D5027" s="43"/>
    </row>
    <row r="5028" spans="1:4" x14ac:dyDescent="0.25">
      <c r="A5028" s="44"/>
      <c r="B5028" s="43"/>
      <c r="C5028" s="43"/>
      <c r="D5028" s="43"/>
    </row>
    <row r="5029" spans="1:4" x14ac:dyDescent="0.25">
      <c r="A5029" s="44"/>
      <c r="B5029" s="43"/>
      <c r="C5029" s="43"/>
      <c r="D5029" s="43"/>
    </row>
    <row r="5030" spans="1:4" x14ac:dyDescent="0.25">
      <c r="A5030" s="44"/>
      <c r="B5030" s="43"/>
      <c r="C5030" s="43"/>
      <c r="D5030" s="43"/>
    </row>
    <row r="5031" spans="1:4" x14ac:dyDescent="0.25">
      <c r="A5031" s="44"/>
      <c r="B5031" s="43"/>
      <c r="C5031" s="43"/>
      <c r="D5031" s="43"/>
    </row>
    <row r="5032" spans="1:4" x14ac:dyDescent="0.25">
      <c r="A5032" s="44"/>
      <c r="B5032" s="43"/>
      <c r="C5032" s="43"/>
      <c r="D5032" s="43"/>
    </row>
    <row r="5033" spans="1:4" x14ac:dyDescent="0.25">
      <c r="A5033" s="44"/>
      <c r="B5033" s="43"/>
      <c r="C5033" s="43"/>
      <c r="D5033" s="43"/>
    </row>
    <row r="5034" spans="1:4" x14ac:dyDescent="0.25">
      <c r="A5034" s="44"/>
      <c r="B5034" s="43"/>
      <c r="C5034" s="43"/>
      <c r="D5034" s="43"/>
    </row>
    <row r="5035" spans="1:4" x14ac:dyDescent="0.25">
      <c r="A5035" s="44"/>
      <c r="B5035" s="43"/>
      <c r="C5035" s="43"/>
      <c r="D5035" s="43"/>
    </row>
    <row r="5036" spans="1:4" x14ac:dyDescent="0.25">
      <c r="A5036" s="44"/>
      <c r="B5036" s="43"/>
      <c r="C5036" s="43"/>
      <c r="D5036" s="43"/>
    </row>
    <row r="5037" spans="1:4" x14ac:dyDescent="0.25">
      <c r="A5037" s="44"/>
      <c r="B5037" s="43"/>
      <c r="C5037" s="43"/>
      <c r="D5037" s="43"/>
    </row>
    <row r="5038" spans="1:4" x14ac:dyDescent="0.25">
      <c r="A5038" s="44"/>
      <c r="B5038" s="43"/>
      <c r="C5038" s="43"/>
      <c r="D5038" s="43"/>
    </row>
    <row r="5039" spans="1:4" x14ac:dyDescent="0.25">
      <c r="A5039" s="44"/>
      <c r="B5039" s="43"/>
      <c r="C5039" s="43"/>
      <c r="D5039" s="43"/>
    </row>
    <row r="5040" spans="1:4" x14ac:dyDescent="0.25">
      <c r="A5040" s="44"/>
      <c r="B5040" s="43"/>
      <c r="C5040" s="43"/>
      <c r="D5040" s="43"/>
    </row>
    <row r="5041" spans="1:4" x14ac:dyDescent="0.25">
      <c r="A5041" s="44"/>
      <c r="B5041" s="43"/>
      <c r="C5041" s="43"/>
      <c r="D5041" s="43"/>
    </row>
    <row r="5042" spans="1:4" x14ac:dyDescent="0.25">
      <c r="A5042" s="44"/>
      <c r="B5042" s="43"/>
      <c r="C5042" s="43"/>
      <c r="D5042" s="43"/>
    </row>
    <row r="5043" spans="1:4" x14ac:dyDescent="0.25">
      <c r="A5043" s="44"/>
      <c r="B5043" s="43"/>
      <c r="C5043" s="43"/>
      <c r="D5043" s="43"/>
    </row>
    <row r="5044" spans="1:4" x14ac:dyDescent="0.25">
      <c r="A5044" s="44"/>
      <c r="B5044" s="43"/>
      <c r="C5044" s="43"/>
      <c r="D5044" s="43"/>
    </row>
    <row r="5045" spans="1:4" x14ac:dyDescent="0.25">
      <c r="A5045" s="44"/>
      <c r="B5045" s="43"/>
      <c r="C5045" s="43"/>
      <c r="D5045" s="43"/>
    </row>
    <row r="5046" spans="1:4" x14ac:dyDescent="0.25">
      <c r="A5046" s="44"/>
      <c r="B5046" s="43"/>
      <c r="C5046" s="43"/>
      <c r="D5046" s="43"/>
    </row>
    <row r="5047" spans="1:4" x14ac:dyDescent="0.25">
      <c r="A5047" s="44"/>
      <c r="B5047" s="43"/>
      <c r="C5047" s="43"/>
      <c r="D5047" s="43"/>
    </row>
    <row r="5048" spans="1:4" x14ac:dyDescent="0.25">
      <c r="A5048" s="44"/>
      <c r="B5048" s="43"/>
      <c r="C5048" s="43"/>
      <c r="D5048" s="43"/>
    </row>
    <row r="5049" spans="1:4" x14ac:dyDescent="0.25">
      <c r="A5049" s="44"/>
      <c r="B5049" s="43"/>
      <c r="C5049" s="43"/>
      <c r="D5049" s="43"/>
    </row>
    <row r="5050" spans="1:4" x14ac:dyDescent="0.25">
      <c r="A5050" s="44"/>
      <c r="B5050" s="43"/>
      <c r="C5050" s="43"/>
      <c r="D5050" s="43"/>
    </row>
    <row r="5051" spans="1:4" x14ac:dyDescent="0.25">
      <c r="A5051" s="44"/>
      <c r="B5051" s="43"/>
      <c r="C5051" s="43"/>
      <c r="D5051" s="43"/>
    </row>
    <row r="5052" spans="1:4" x14ac:dyDescent="0.25">
      <c r="A5052" s="44"/>
      <c r="B5052" s="43"/>
      <c r="C5052" s="43"/>
      <c r="D5052" s="43"/>
    </row>
    <row r="5053" spans="1:4" x14ac:dyDescent="0.25">
      <c r="A5053" s="44"/>
      <c r="B5053" s="43"/>
      <c r="C5053" s="43"/>
      <c r="D5053" s="43"/>
    </row>
    <row r="5054" spans="1:4" x14ac:dyDescent="0.25">
      <c r="A5054" s="44"/>
      <c r="B5054" s="43"/>
      <c r="C5054" s="43"/>
      <c r="D5054" s="43"/>
    </row>
    <row r="5055" spans="1:4" x14ac:dyDescent="0.25">
      <c r="A5055" s="44"/>
      <c r="B5055" s="43"/>
      <c r="C5055" s="43"/>
      <c r="D5055" s="43"/>
    </row>
    <row r="5056" spans="1:4" x14ac:dyDescent="0.25">
      <c r="A5056" s="44"/>
      <c r="B5056" s="43"/>
      <c r="C5056" s="43"/>
      <c r="D5056" s="43"/>
    </row>
    <row r="5057" spans="1:4" x14ac:dyDescent="0.25">
      <c r="A5057" s="44"/>
      <c r="B5057" s="43"/>
      <c r="C5057" s="43"/>
      <c r="D5057" s="43"/>
    </row>
    <row r="5058" spans="1:4" x14ac:dyDescent="0.25">
      <c r="A5058" s="44"/>
      <c r="B5058" s="43"/>
      <c r="C5058" s="43"/>
      <c r="D5058" s="43"/>
    </row>
    <row r="5059" spans="1:4" x14ac:dyDescent="0.25">
      <c r="A5059" s="44"/>
      <c r="B5059" s="43"/>
      <c r="C5059" s="43"/>
      <c r="D5059" s="43"/>
    </row>
    <row r="5060" spans="1:4" x14ac:dyDescent="0.25">
      <c r="A5060" s="44"/>
      <c r="B5060" s="43"/>
      <c r="C5060" s="43"/>
      <c r="D5060" s="43"/>
    </row>
    <row r="5061" spans="1:4" x14ac:dyDescent="0.25">
      <c r="A5061" s="44"/>
      <c r="B5061" s="43"/>
      <c r="C5061" s="43"/>
      <c r="D5061" s="43"/>
    </row>
    <row r="5062" spans="1:4" x14ac:dyDescent="0.25">
      <c r="A5062" s="44"/>
      <c r="B5062" s="43"/>
      <c r="C5062" s="43"/>
      <c r="D5062" s="43"/>
    </row>
    <row r="5063" spans="1:4" x14ac:dyDescent="0.25">
      <c r="A5063" s="44"/>
      <c r="B5063" s="43"/>
      <c r="C5063" s="43"/>
      <c r="D5063" s="43"/>
    </row>
    <row r="5064" spans="1:4" x14ac:dyDescent="0.25">
      <c r="A5064" s="44"/>
      <c r="B5064" s="43"/>
      <c r="C5064" s="43"/>
      <c r="D5064" s="43"/>
    </row>
    <row r="5065" spans="1:4" x14ac:dyDescent="0.25">
      <c r="A5065" s="44"/>
      <c r="B5065" s="43"/>
      <c r="C5065" s="43"/>
      <c r="D5065" s="43"/>
    </row>
    <row r="5066" spans="1:4" x14ac:dyDescent="0.25">
      <c r="A5066" s="44"/>
      <c r="B5066" s="43"/>
      <c r="C5066" s="43"/>
      <c r="D5066" s="43"/>
    </row>
    <row r="5067" spans="1:4" x14ac:dyDescent="0.25">
      <c r="A5067" s="44"/>
      <c r="B5067" s="43"/>
      <c r="C5067" s="43"/>
      <c r="D5067" s="43"/>
    </row>
    <row r="5068" spans="1:4" x14ac:dyDescent="0.25">
      <c r="A5068" s="44"/>
      <c r="B5068" s="43"/>
      <c r="C5068" s="43"/>
      <c r="D5068" s="43"/>
    </row>
    <row r="5069" spans="1:4" x14ac:dyDescent="0.25">
      <c r="A5069" s="44"/>
      <c r="B5069" s="43"/>
      <c r="C5069" s="43"/>
      <c r="D5069" s="43"/>
    </row>
    <row r="5070" spans="1:4" x14ac:dyDescent="0.25">
      <c r="A5070" s="44"/>
      <c r="B5070" s="43"/>
      <c r="C5070" s="43"/>
      <c r="D5070" s="43"/>
    </row>
    <row r="5071" spans="1:4" x14ac:dyDescent="0.25">
      <c r="A5071" s="44"/>
      <c r="B5071" s="43"/>
      <c r="C5071" s="43"/>
      <c r="D5071" s="43"/>
    </row>
    <row r="5072" spans="1:4" x14ac:dyDescent="0.25">
      <c r="A5072" s="44"/>
      <c r="B5072" s="43"/>
      <c r="C5072" s="43"/>
      <c r="D5072" s="43"/>
    </row>
    <row r="5073" spans="1:4" x14ac:dyDescent="0.25">
      <c r="A5073" s="44"/>
      <c r="B5073" s="43"/>
      <c r="C5073" s="43"/>
      <c r="D5073" s="43"/>
    </row>
    <row r="5074" spans="1:4" x14ac:dyDescent="0.25">
      <c r="A5074" s="44"/>
      <c r="B5074" s="43"/>
      <c r="C5074" s="43"/>
      <c r="D5074" s="43"/>
    </row>
    <row r="5075" spans="1:4" x14ac:dyDescent="0.25">
      <c r="A5075" s="44"/>
      <c r="B5075" s="43"/>
      <c r="C5075" s="43"/>
      <c r="D5075" s="43"/>
    </row>
    <row r="5076" spans="1:4" x14ac:dyDescent="0.25">
      <c r="A5076" s="44"/>
      <c r="B5076" s="43"/>
      <c r="C5076" s="43"/>
      <c r="D5076" s="43"/>
    </row>
    <row r="5077" spans="1:4" x14ac:dyDescent="0.25">
      <c r="A5077" s="44"/>
      <c r="B5077" s="43"/>
      <c r="C5077" s="43"/>
      <c r="D5077" s="43"/>
    </row>
    <row r="5078" spans="1:4" x14ac:dyDescent="0.25">
      <c r="A5078" s="44"/>
      <c r="B5078" s="43"/>
      <c r="C5078" s="43"/>
      <c r="D5078" s="43"/>
    </row>
    <row r="5079" spans="1:4" x14ac:dyDescent="0.25">
      <c r="A5079" s="44"/>
      <c r="B5079" s="43"/>
      <c r="C5079" s="43"/>
      <c r="D5079" s="43"/>
    </row>
    <row r="5080" spans="1:4" x14ac:dyDescent="0.25">
      <c r="A5080" s="44"/>
      <c r="B5080" s="43"/>
      <c r="C5080" s="43"/>
      <c r="D5080" s="43"/>
    </row>
    <row r="5081" spans="1:4" x14ac:dyDescent="0.25">
      <c r="A5081" s="44"/>
      <c r="B5081" s="43"/>
      <c r="C5081" s="43"/>
      <c r="D5081" s="43"/>
    </row>
    <row r="5082" spans="1:4" x14ac:dyDescent="0.25">
      <c r="A5082" s="44"/>
      <c r="B5082" s="43"/>
      <c r="C5082" s="43"/>
      <c r="D5082" s="43"/>
    </row>
    <row r="5083" spans="1:4" x14ac:dyDescent="0.25">
      <c r="A5083" s="44"/>
      <c r="B5083" s="43"/>
      <c r="C5083" s="43"/>
      <c r="D5083" s="43"/>
    </row>
    <row r="5084" spans="1:4" x14ac:dyDescent="0.25">
      <c r="A5084" s="44"/>
      <c r="B5084" s="43"/>
      <c r="C5084" s="43"/>
      <c r="D5084" s="43"/>
    </row>
    <row r="5085" spans="1:4" x14ac:dyDescent="0.25">
      <c r="A5085" s="44"/>
      <c r="B5085" s="43"/>
      <c r="C5085" s="43"/>
      <c r="D5085" s="43"/>
    </row>
    <row r="5086" spans="1:4" x14ac:dyDescent="0.25">
      <c r="A5086" s="44"/>
      <c r="B5086" s="43"/>
      <c r="C5086" s="43"/>
      <c r="D5086" s="43"/>
    </row>
    <row r="5087" spans="1:4" x14ac:dyDescent="0.25">
      <c r="A5087" s="44"/>
      <c r="B5087" s="43"/>
      <c r="C5087" s="43"/>
      <c r="D5087" s="43"/>
    </row>
    <row r="5088" spans="1:4" x14ac:dyDescent="0.25">
      <c r="A5088" s="44"/>
      <c r="B5088" s="43"/>
      <c r="C5088" s="43"/>
      <c r="D5088" s="43"/>
    </row>
    <row r="5089" spans="1:4" x14ac:dyDescent="0.25">
      <c r="A5089" s="44"/>
      <c r="B5089" s="43"/>
      <c r="C5089" s="43"/>
      <c r="D5089" s="43"/>
    </row>
    <row r="5090" spans="1:4" x14ac:dyDescent="0.25">
      <c r="A5090" s="44"/>
      <c r="B5090" s="43"/>
      <c r="C5090" s="43"/>
      <c r="D5090" s="43"/>
    </row>
    <row r="5091" spans="1:4" x14ac:dyDescent="0.25">
      <c r="A5091" s="44"/>
      <c r="B5091" s="43"/>
      <c r="C5091" s="43"/>
      <c r="D5091" s="43"/>
    </row>
    <row r="5092" spans="1:4" x14ac:dyDescent="0.25">
      <c r="A5092" s="44"/>
      <c r="B5092" s="43"/>
      <c r="C5092" s="43"/>
      <c r="D5092" s="43"/>
    </row>
    <row r="5093" spans="1:4" x14ac:dyDescent="0.25">
      <c r="A5093" s="44"/>
      <c r="B5093" s="43"/>
      <c r="C5093" s="43"/>
      <c r="D5093" s="43"/>
    </row>
    <row r="5094" spans="1:4" x14ac:dyDescent="0.25">
      <c r="A5094" s="44"/>
      <c r="B5094" s="43"/>
      <c r="C5094" s="43"/>
      <c r="D5094" s="43"/>
    </row>
    <row r="5095" spans="1:4" x14ac:dyDescent="0.25">
      <c r="A5095" s="44"/>
      <c r="B5095" s="43"/>
      <c r="C5095" s="43"/>
      <c r="D5095" s="43"/>
    </row>
    <row r="5096" spans="1:4" x14ac:dyDescent="0.25">
      <c r="A5096" s="44"/>
      <c r="B5096" s="43"/>
      <c r="C5096" s="43"/>
      <c r="D5096" s="43"/>
    </row>
    <row r="5097" spans="1:4" x14ac:dyDescent="0.25">
      <c r="A5097" s="44"/>
      <c r="B5097" s="43"/>
      <c r="C5097" s="43"/>
      <c r="D5097" s="43"/>
    </row>
    <row r="5098" spans="1:4" x14ac:dyDescent="0.25">
      <c r="A5098" s="44"/>
      <c r="B5098" s="43"/>
      <c r="C5098" s="43"/>
      <c r="D5098" s="43"/>
    </row>
    <row r="5099" spans="1:4" x14ac:dyDescent="0.25">
      <c r="A5099" s="44"/>
      <c r="B5099" s="43"/>
      <c r="C5099" s="43"/>
      <c r="D5099" s="43"/>
    </row>
    <row r="5100" spans="1:4" x14ac:dyDescent="0.25">
      <c r="A5100" s="44"/>
      <c r="B5100" s="43"/>
      <c r="C5100" s="43"/>
      <c r="D5100" s="43"/>
    </row>
    <row r="5101" spans="1:4" x14ac:dyDescent="0.25">
      <c r="A5101" s="44"/>
      <c r="B5101" s="43"/>
      <c r="C5101" s="43"/>
      <c r="D5101" s="43"/>
    </row>
    <row r="5102" spans="1:4" x14ac:dyDescent="0.25">
      <c r="A5102" s="44"/>
      <c r="B5102" s="43"/>
      <c r="C5102" s="43"/>
      <c r="D5102" s="43"/>
    </row>
    <row r="5103" spans="1:4" x14ac:dyDescent="0.25">
      <c r="A5103" s="44"/>
      <c r="B5103" s="43"/>
      <c r="C5103" s="43"/>
      <c r="D5103" s="43"/>
    </row>
    <row r="5104" spans="1:4" x14ac:dyDescent="0.25">
      <c r="A5104" s="44"/>
      <c r="B5104" s="43"/>
      <c r="C5104" s="43"/>
      <c r="D5104" s="43"/>
    </row>
    <row r="5105" spans="1:4" x14ac:dyDescent="0.25">
      <c r="A5105" s="44"/>
      <c r="B5105" s="43"/>
      <c r="C5105" s="43"/>
      <c r="D5105" s="43"/>
    </row>
    <row r="5106" spans="1:4" x14ac:dyDescent="0.25">
      <c r="A5106" s="44"/>
      <c r="B5106" s="43"/>
      <c r="C5106" s="43"/>
      <c r="D5106" s="43"/>
    </row>
    <row r="5107" spans="1:4" x14ac:dyDescent="0.25">
      <c r="A5107" s="44"/>
      <c r="B5107" s="43"/>
      <c r="C5107" s="43"/>
      <c r="D5107" s="43"/>
    </row>
    <row r="5108" spans="1:4" x14ac:dyDescent="0.25">
      <c r="A5108" s="44"/>
      <c r="B5108" s="43"/>
      <c r="C5108" s="43"/>
      <c r="D5108" s="43"/>
    </row>
    <row r="5109" spans="1:4" x14ac:dyDescent="0.25">
      <c r="A5109" s="44"/>
      <c r="B5109" s="43"/>
      <c r="C5109" s="43"/>
      <c r="D5109" s="43"/>
    </row>
    <row r="5110" spans="1:4" x14ac:dyDescent="0.25">
      <c r="A5110" s="44"/>
      <c r="B5110" s="43"/>
      <c r="C5110" s="43"/>
      <c r="D5110" s="43"/>
    </row>
    <row r="5111" spans="1:4" x14ac:dyDescent="0.25">
      <c r="A5111" s="44"/>
      <c r="B5111" s="43"/>
      <c r="C5111" s="43"/>
      <c r="D5111" s="43"/>
    </row>
    <row r="5112" spans="1:4" x14ac:dyDescent="0.25">
      <c r="A5112" s="44"/>
      <c r="B5112" s="43"/>
      <c r="C5112" s="43"/>
      <c r="D5112" s="43"/>
    </row>
    <row r="5113" spans="1:4" x14ac:dyDescent="0.25">
      <c r="A5113" s="44"/>
      <c r="B5113" s="43"/>
      <c r="C5113" s="43"/>
      <c r="D5113" s="43"/>
    </row>
    <row r="5114" spans="1:4" x14ac:dyDescent="0.25">
      <c r="A5114" s="44"/>
      <c r="B5114" s="43"/>
      <c r="C5114" s="43"/>
      <c r="D5114" s="43"/>
    </row>
    <row r="5115" spans="1:4" x14ac:dyDescent="0.25">
      <c r="A5115" s="44"/>
      <c r="B5115" s="43"/>
      <c r="C5115" s="43"/>
      <c r="D5115" s="43"/>
    </row>
    <row r="5116" spans="1:4" x14ac:dyDescent="0.25">
      <c r="A5116" s="44"/>
      <c r="B5116" s="43"/>
      <c r="C5116" s="43"/>
      <c r="D5116" s="43"/>
    </row>
    <row r="5117" spans="1:4" x14ac:dyDescent="0.25">
      <c r="A5117" s="44"/>
      <c r="B5117" s="43"/>
      <c r="C5117" s="43"/>
      <c r="D5117" s="43"/>
    </row>
    <row r="5118" spans="1:4" x14ac:dyDescent="0.25">
      <c r="A5118" s="44"/>
      <c r="B5118" s="43"/>
      <c r="C5118" s="43"/>
      <c r="D5118" s="43"/>
    </row>
    <row r="5119" spans="1:4" x14ac:dyDescent="0.25">
      <c r="A5119" s="44"/>
      <c r="B5119" s="43"/>
      <c r="C5119" s="43"/>
      <c r="D5119" s="43"/>
    </row>
    <row r="5120" spans="1:4" x14ac:dyDescent="0.25">
      <c r="A5120" s="44"/>
      <c r="B5120" s="43"/>
      <c r="C5120" s="43"/>
      <c r="D5120" s="43"/>
    </row>
    <row r="5121" spans="1:4" x14ac:dyDescent="0.25">
      <c r="A5121" s="44"/>
      <c r="B5121" s="43"/>
      <c r="C5121" s="43"/>
      <c r="D5121" s="43"/>
    </row>
    <row r="5122" spans="1:4" x14ac:dyDescent="0.25">
      <c r="A5122" s="44"/>
      <c r="B5122" s="43"/>
      <c r="C5122" s="43"/>
      <c r="D5122" s="43"/>
    </row>
    <row r="5123" spans="1:4" x14ac:dyDescent="0.25">
      <c r="A5123" s="44"/>
      <c r="B5123" s="43"/>
      <c r="C5123" s="43"/>
      <c r="D5123" s="43"/>
    </row>
    <row r="5124" spans="1:4" x14ac:dyDescent="0.25">
      <c r="A5124" s="44"/>
      <c r="B5124" s="43"/>
      <c r="C5124" s="43"/>
      <c r="D5124" s="43"/>
    </row>
    <row r="5125" spans="1:4" x14ac:dyDescent="0.25">
      <c r="A5125" s="44"/>
      <c r="B5125" s="43"/>
      <c r="C5125" s="43"/>
      <c r="D5125" s="43"/>
    </row>
    <row r="5126" spans="1:4" x14ac:dyDescent="0.25">
      <c r="A5126" s="44"/>
      <c r="B5126" s="43"/>
      <c r="C5126" s="43"/>
      <c r="D5126" s="43"/>
    </row>
    <row r="5127" spans="1:4" x14ac:dyDescent="0.25">
      <c r="A5127" s="44"/>
      <c r="B5127" s="43"/>
      <c r="C5127" s="43"/>
      <c r="D5127" s="43"/>
    </row>
    <row r="5128" spans="1:4" x14ac:dyDescent="0.25">
      <c r="A5128" s="44"/>
      <c r="B5128" s="43"/>
      <c r="C5128" s="43"/>
      <c r="D5128" s="43"/>
    </row>
    <row r="5129" spans="1:4" x14ac:dyDescent="0.25">
      <c r="A5129" s="44"/>
      <c r="B5129" s="43"/>
      <c r="C5129" s="43"/>
      <c r="D5129" s="43"/>
    </row>
    <row r="5130" spans="1:4" x14ac:dyDescent="0.25">
      <c r="A5130" s="44"/>
      <c r="B5130" s="43"/>
      <c r="C5130" s="43"/>
      <c r="D5130" s="43"/>
    </row>
    <row r="5131" spans="1:4" x14ac:dyDescent="0.25">
      <c r="A5131" s="44"/>
      <c r="B5131" s="43"/>
      <c r="C5131" s="43"/>
      <c r="D5131" s="43"/>
    </row>
    <row r="5132" spans="1:4" x14ac:dyDescent="0.25">
      <c r="A5132" s="44"/>
      <c r="B5132" s="43"/>
      <c r="C5132" s="43"/>
      <c r="D5132" s="43"/>
    </row>
    <row r="5133" spans="1:4" x14ac:dyDescent="0.25">
      <c r="A5133" s="44"/>
      <c r="B5133" s="43"/>
      <c r="C5133" s="43"/>
      <c r="D5133" s="43"/>
    </row>
    <row r="5134" spans="1:4" x14ac:dyDescent="0.25">
      <c r="A5134" s="44"/>
      <c r="B5134" s="43"/>
      <c r="C5134" s="43"/>
      <c r="D5134" s="43"/>
    </row>
    <row r="5135" spans="1:4" x14ac:dyDescent="0.25">
      <c r="A5135" s="44"/>
      <c r="B5135" s="43"/>
      <c r="C5135" s="43"/>
      <c r="D5135" s="43"/>
    </row>
    <row r="5136" spans="1:4" x14ac:dyDescent="0.25">
      <c r="A5136" s="44"/>
      <c r="B5136" s="43"/>
      <c r="C5136" s="43"/>
      <c r="D5136" s="43"/>
    </row>
    <row r="5137" spans="1:4" x14ac:dyDescent="0.25">
      <c r="A5137" s="44"/>
      <c r="B5137" s="43"/>
      <c r="C5137" s="43"/>
      <c r="D5137" s="43"/>
    </row>
    <row r="5138" spans="1:4" x14ac:dyDescent="0.25">
      <c r="A5138" s="44"/>
      <c r="B5138" s="43"/>
      <c r="C5138" s="43"/>
      <c r="D5138" s="43"/>
    </row>
    <row r="5139" spans="1:4" x14ac:dyDescent="0.25">
      <c r="A5139" s="44"/>
      <c r="B5139" s="43"/>
      <c r="C5139" s="43"/>
      <c r="D5139" s="43"/>
    </row>
    <row r="5140" spans="1:4" x14ac:dyDescent="0.25">
      <c r="A5140" s="44"/>
      <c r="B5140" s="43"/>
      <c r="C5140" s="43"/>
      <c r="D5140" s="43"/>
    </row>
    <row r="5141" spans="1:4" x14ac:dyDescent="0.25">
      <c r="A5141" s="44"/>
      <c r="B5141" s="43"/>
      <c r="C5141" s="43"/>
      <c r="D5141" s="43"/>
    </row>
    <row r="5142" spans="1:4" x14ac:dyDescent="0.25">
      <c r="A5142" s="44"/>
      <c r="B5142" s="43"/>
      <c r="C5142" s="43"/>
      <c r="D5142" s="43"/>
    </row>
    <row r="5143" spans="1:4" x14ac:dyDescent="0.25">
      <c r="A5143" s="44"/>
      <c r="B5143" s="43"/>
      <c r="C5143" s="43"/>
      <c r="D5143" s="43"/>
    </row>
    <row r="5144" spans="1:4" x14ac:dyDescent="0.25">
      <c r="A5144" s="44"/>
      <c r="B5144" s="43"/>
      <c r="C5144" s="43"/>
      <c r="D5144" s="43"/>
    </row>
    <row r="5145" spans="1:4" x14ac:dyDescent="0.25">
      <c r="A5145" s="44"/>
      <c r="B5145" s="43"/>
      <c r="C5145" s="43"/>
      <c r="D5145" s="43"/>
    </row>
    <row r="5146" spans="1:4" x14ac:dyDescent="0.25">
      <c r="A5146" s="44"/>
      <c r="B5146" s="43"/>
      <c r="C5146" s="43"/>
      <c r="D5146" s="43"/>
    </row>
    <row r="5147" spans="1:4" x14ac:dyDescent="0.25">
      <c r="A5147" s="44"/>
      <c r="B5147" s="43"/>
      <c r="C5147" s="43"/>
      <c r="D5147" s="43"/>
    </row>
    <row r="5148" spans="1:4" x14ac:dyDescent="0.25">
      <c r="A5148" s="44"/>
      <c r="B5148" s="43"/>
      <c r="C5148" s="43"/>
      <c r="D5148" s="43"/>
    </row>
    <row r="5149" spans="1:4" x14ac:dyDescent="0.25">
      <c r="A5149" s="44"/>
      <c r="B5149" s="43"/>
      <c r="C5149" s="43"/>
      <c r="D5149" s="43"/>
    </row>
    <row r="5150" spans="1:4" x14ac:dyDescent="0.25">
      <c r="A5150" s="44"/>
      <c r="B5150" s="43"/>
      <c r="C5150" s="43"/>
      <c r="D5150" s="43"/>
    </row>
    <row r="5151" spans="1:4" x14ac:dyDescent="0.25">
      <c r="A5151" s="44"/>
      <c r="B5151" s="43"/>
      <c r="C5151" s="43"/>
      <c r="D5151" s="43"/>
    </row>
    <row r="5152" spans="1:4" x14ac:dyDescent="0.25">
      <c r="A5152" s="44"/>
      <c r="B5152" s="43"/>
      <c r="C5152" s="43"/>
      <c r="D5152" s="43"/>
    </row>
    <row r="5153" spans="1:4" x14ac:dyDescent="0.25">
      <c r="A5153" s="44"/>
      <c r="B5153" s="43"/>
      <c r="C5153" s="43"/>
      <c r="D5153" s="43"/>
    </row>
    <row r="5154" spans="1:4" x14ac:dyDescent="0.25">
      <c r="A5154" s="44"/>
      <c r="B5154" s="43"/>
      <c r="C5154" s="43"/>
      <c r="D5154" s="43"/>
    </row>
    <row r="5155" spans="1:4" x14ac:dyDescent="0.25">
      <c r="A5155" s="44"/>
      <c r="B5155" s="43"/>
      <c r="C5155" s="43"/>
      <c r="D5155" s="43"/>
    </row>
    <row r="5156" spans="1:4" x14ac:dyDescent="0.25">
      <c r="A5156" s="44"/>
      <c r="B5156" s="43"/>
      <c r="C5156" s="43"/>
      <c r="D5156" s="43"/>
    </row>
    <row r="5157" spans="1:4" x14ac:dyDescent="0.25">
      <c r="A5157" s="44"/>
      <c r="B5157" s="43"/>
      <c r="C5157" s="43"/>
      <c r="D5157" s="43"/>
    </row>
    <row r="5158" spans="1:4" x14ac:dyDescent="0.25">
      <c r="A5158" s="44"/>
      <c r="B5158" s="43"/>
      <c r="C5158" s="43"/>
      <c r="D5158" s="43"/>
    </row>
    <row r="5159" spans="1:4" x14ac:dyDescent="0.25">
      <c r="A5159" s="44"/>
      <c r="B5159" s="43"/>
      <c r="C5159" s="43"/>
      <c r="D5159" s="43"/>
    </row>
    <row r="5160" spans="1:4" x14ac:dyDescent="0.25">
      <c r="A5160" s="44"/>
      <c r="B5160" s="43"/>
      <c r="C5160" s="43"/>
      <c r="D5160" s="43"/>
    </row>
    <row r="5161" spans="1:4" x14ac:dyDescent="0.25">
      <c r="A5161" s="44"/>
      <c r="B5161" s="43"/>
      <c r="C5161" s="43"/>
      <c r="D5161" s="43"/>
    </row>
    <row r="5162" spans="1:4" x14ac:dyDescent="0.25">
      <c r="A5162" s="44"/>
      <c r="B5162" s="43"/>
      <c r="C5162" s="43"/>
      <c r="D5162" s="43"/>
    </row>
    <row r="5163" spans="1:4" x14ac:dyDescent="0.25">
      <c r="A5163" s="44"/>
      <c r="B5163" s="43"/>
      <c r="C5163" s="43"/>
      <c r="D5163" s="43"/>
    </row>
    <row r="5164" spans="1:4" x14ac:dyDescent="0.25">
      <c r="A5164" s="44"/>
      <c r="B5164" s="43"/>
      <c r="C5164" s="43"/>
      <c r="D5164" s="43"/>
    </row>
    <row r="5165" spans="1:4" x14ac:dyDescent="0.25">
      <c r="A5165" s="44"/>
      <c r="B5165" s="43"/>
      <c r="C5165" s="43"/>
      <c r="D5165" s="43"/>
    </row>
    <row r="5166" spans="1:4" x14ac:dyDescent="0.25">
      <c r="A5166" s="44"/>
      <c r="B5166" s="43"/>
      <c r="C5166" s="43"/>
      <c r="D5166" s="43"/>
    </row>
    <row r="5167" spans="1:4" x14ac:dyDescent="0.25">
      <c r="A5167" s="44"/>
      <c r="B5167" s="43"/>
      <c r="C5167" s="43"/>
      <c r="D5167" s="43"/>
    </row>
    <row r="5168" spans="1:4" x14ac:dyDescent="0.25">
      <c r="A5168" s="44"/>
      <c r="B5168" s="43"/>
      <c r="C5168" s="43"/>
      <c r="D5168" s="43"/>
    </row>
    <row r="5169" spans="1:4" x14ac:dyDescent="0.25">
      <c r="A5169" s="44"/>
      <c r="B5169" s="43"/>
      <c r="C5169" s="43"/>
      <c r="D5169" s="43"/>
    </row>
    <row r="5170" spans="1:4" x14ac:dyDescent="0.25">
      <c r="A5170" s="44"/>
      <c r="B5170" s="43"/>
      <c r="C5170" s="43"/>
      <c r="D5170" s="43"/>
    </row>
    <row r="5171" spans="1:4" x14ac:dyDescent="0.25">
      <c r="A5171" s="44"/>
      <c r="B5171" s="43"/>
      <c r="C5171" s="43"/>
      <c r="D5171" s="43"/>
    </row>
    <row r="5172" spans="1:4" x14ac:dyDescent="0.25">
      <c r="A5172" s="44"/>
      <c r="B5172" s="43"/>
      <c r="C5172" s="43"/>
      <c r="D5172" s="43"/>
    </row>
    <row r="5173" spans="1:4" x14ac:dyDescent="0.25">
      <c r="A5173" s="44"/>
      <c r="B5173" s="43"/>
      <c r="C5173" s="43"/>
      <c r="D5173" s="43"/>
    </row>
    <row r="5174" spans="1:4" x14ac:dyDescent="0.25">
      <c r="A5174" s="44"/>
      <c r="B5174" s="43"/>
      <c r="C5174" s="43"/>
      <c r="D5174" s="43"/>
    </row>
    <row r="5175" spans="1:4" x14ac:dyDescent="0.25">
      <c r="A5175" s="44"/>
      <c r="B5175" s="43"/>
      <c r="C5175" s="43"/>
      <c r="D5175" s="43"/>
    </row>
    <row r="5176" spans="1:4" x14ac:dyDescent="0.25">
      <c r="A5176" s="44"/>
      <c r="B5176" s="43"/>
      <c r="C5176" s="43"/>
      <c r="D5176" s="43"/>
    </row>
    <row r="5177" spans="1:4" x14ac:dyDescent="0.25">
      <c r="A5177" s="44"/>
      <c r="B5177" s="43"/>
      <c r="C5177" s="43"/>
      <c r="D5177" s="43"/>
    </row>
    <row r="5178" spans="1:4" x14ac:dyDescent="0.25">
      <c r="A5178" s="44"/>
      <c r="B5178" s="43"/>
      <c r="C5178" s="43"/>
      <c r="D5178" s="43"/>
    </row>
    <row r="5179" spans="1:4" x14ac:dyDescent="0.25">
      <c r="A5179" s="44"/>
      <c r="B5179" s="43"/>
      <c r="C5179" s="43"/>
      <c r="D5179" s="43"/>
    </row>
    <row r="5180" spans="1:4" x14ac:dyDescent="0.25">
      <c r="A5180" s="44"/>
      <c r="B5180" s="43"/>
      <c r="C5180" s="43"/>
      <c r="D5180" s="43"/>
    </row>
    <row r="5181" spans="1:4" x14ac:dyDescent="0.25">
      <c r="A5181" s="44"/>
      <c r="B5181" s="43"/>
      <c r="C5181" s="43"/>
      <c r="D5181" s="43"/>
    </row>
    <row r="5182" spans="1:4" x14ac:dyDescent="0.25">
      <c r="A5182" s="44"/>
      <c r="B5182" s="43"/>
      <c r="C5182" s="43"/>
      <c r="D5182" s="43"/>
    </row>
    <row r="5183" spans="1:4" x14ac:dyDescent="0.25">
      <c r="A5183" s="44"/>
      <c r="B5183" s="43"/>
      <c r="C5183" s="43"/>
      <c r="D5183" s="43"/>
    </row>
    <row r="5184" spans="1:4" x14ac:dyDescent="0.25">
      <c r="A5184" s="44"/>
      <c r="B5184" s="43"/>
      <c r="C5184" s="43"/>
      <c r="D5184" s="43"/>
    </row>
    <row r="5185" spans="1:4" x14ac:dyDescent="0.25">
      <c r="A5185" s="44"/>
      <c r="B5185" s="43"/>
      <c r="C5185" s="43"/>
      <c r="D5185" s="43"/>
    </row>
    <row r="5186" spans="1:4" x14ac:dyDescent="0.25">
      <c r="A5186" s="44"/>
      <c r="B5186" s="43"/>
      <c r="C5186" s="43"/>
      <c r="D5186" s="43"/>
    </row>
    <row r="5187" spans="1:4" x14ac:dyDescent="0.25">
      <c r="A5187" s="44"/>
      <c r="B5187" s="43"/>
      <c r="C5187" s="43"/>
      <c r="D5187" s="43"/>
    </row>
    <row r="5188" spans="1:4" x14ac:dyDescent="0.25">
      <c r="A5188" s="44"/>
      <c r="B5188" s="43"/>
      <c r="C5188" s="43"/>
      <c r="D5188" s="43"/>
    </row>
    <row r="5189" spans="1:4" x14ac:dyDescent="0.25">
      <c r="A5189" s="44"/>
      <c r="B5189" s="43"/>
      <c r="C5189" s="43"/>
      <c r="D5189" s="43"/>
    </row>
    <row r="5190" spans="1:4" x14ac:dyDescent="0.25">
      <c r="A5190" s="44"/>
      <c r="B5190" s="43"/>
      <c r="C5190" s="43"/>
      <c r="D5190" s="43"/>
    </row>
    <row r="5191" spans="1:4" x14ac:dyDescent="0.25">
      <c r="A5191" s="44"/>
      <c r="B5191" s="43"/>
      <c r="C5191" s="43"/>
      <c r="D5191" s="43"/>
    </row>
    <row r="5192" spans="1:4" x14ac:dyDescent="0.25">
      <c r="A5192" s="44"/>
      <c r="B5192" s="43"/>
      <c r="C5192" s="43"/>
      <c r="D5192" s="43"/>
    </row>
    <row r="5193" spans="1:4" x14ac:dyDescent="0.25">
      <c r="A5193" s="44"/>
      <c r="B5193" s="43"/>
      <c r="C5193" s="43"/>
      <c r="D5193" s="43"/>
    </row>
    <row r="5194" spans="1:4" x14ac:dyDescent="0.25">
      <c r="A5194" s="44"/>
      <c r="B5194" s="43"/>
      <c r="C5194" s="43"/>
      <c r="D5194" s="43"/>
    </row>
    <row r="5195" spans="1:4" x14ac:dyDescent="0.25">
      <c r="A5195" s="44"/>
      <c r="B5195" s="43"/>
      <c r="C5195" s="43"/>
      <c r="D5195" s="43"/>
    </row>
    <row r="5196" spans="1:4" x14ac:dyDescent="0.25">
      <c r="A5196" s="44"/>
      <c r="B5196" s="43"/>
      <c r="C5196" s="43"/>
      <c r="D5196" s="43"/>
    </row>
    <row r="5197" spans="1:4" x14ac:dyDescent="0.25">
      <c r="A5197" s="44"/>
      <c r="B5197" s="43"/>
      <c r="C5197" s="43"/>
      <c r="D5197" s="43"/>
    </row>
    <row r="5198" spans="1:4" x14ac:dyDescent="0.25">
      <c r="A5198" s="44"/>
      <c r="B5198" s="43"/>
      <c r="C5198" s="43"/>
      <c r="D5198" s="43"/>
    </row>
    <row r="5199" spans="1:4" x14ac:dyDescent="0.25">
      <c r="A5199" s="44"/>
      <c r="B5199" s="43"/>
      <c r="C5199" s="43"/>
      <c r="D5199" s="43"/>
    </row>
    <row r="5200" spans="1:4" x14ac:dyDescent="0.25">
      <c r="A5200" s="44"/>
      <c r="B5200" s="43"/>
      <c r="C5200" s="43"/>
      <c r="D5200" s="43"/>
    </row>
    <row r="5201" spans="1:4" x14ac:dyDescent="0.25">
      <c r="A5201" s="44"/>
      <c r="B5201" s="43"/>
      <c r="C5201" s="43"/>
      <c r="D5201" s="43"/>
    </row>
    <row r="5202" spans="1:4" x14ac:dyDescent="0.25">
      <c r="A5202" s="44"/>
      <c r="B5202" s="43"/>
      <c r="C5202" s="43"/>
      <c r="D5202" s="43"/>
    </row>
    <row r="5203" spans="1:4" x14ac:dyDescent="0.25">
      <c r="A5203" s="44"/>
      <c r="B5203" s="43"/>
      <c r="C5203" s="43"/>
      <c r="D5203" s="43"/>
    </row>
    <row r="5204" spans="1:4" x14ac:dyDescent="0.25">
      <c r="A5204" s="44"/>
      <c r="B5204" s="43"/>
      <c r="C5204" s="43"/>
      <c r="D5204" s="43"/>
    </row>
    <row r="5205" spans="1:4" x14ac:dyDescent="0.25">
      <c r="A5205" s="44"/>
      <c r="B5205" s="43"/>
      <c r="C5205" s="43"/>
      <c r="D5205" s="43"/>
    </row>
    <row r="5206" spans="1:4" x14ac:dyDescent="0.25">
      <c r="A5206" s="44"/>
      <c r="B5206" s="43"/>
      <c r="C5206" s="43"/>
      <c r="D5206" s="43"/>
    </row>
    <row r="5207" spans="1:4" x14ac:dyDescent="0.25">
      <c r="A5207" s="44"/>
      <c r="B5207" s="43"/>
      <c r="C5207" s="43"/>
      <c r="D5207" s="43"/>
    </row>
    <row r="5208" spans="1:4" x14ac:dyDescent="0.25">
      <c r="A5208" s="44"/>
      <c r="B5208" s="43"/>
      <c r="C5208" s="43"/>
      <c r="D5208" s="43"/>
    </row>
    <row r="5209" spans="1:4" x14ac:dyDescent="0.25">
      <c r="A5209" s="44"/>
      <c r="B5209" s="43"/>
      <c r="C5209" s="43"/>
      <c r="D5209" s="43"/>
    </row>
    <row r="5210" spans="1:4" x14ac:dyDescent="0.25">
      <c r="A5210" s="44"/>
      <c r="B5210" s="43"/>
      <c r="C5210" s="43"/>
      <c r="D5210" s="43"/>
    </row>
    <row r="5211" spans="1:4" x14ac:dyDescent="0.25">
      <c r="A5211" s="44"/>
      <c r="B5211" s="43"/>
      <c r="C5211" s="43"/>
      <c r="D5211" s="43"/>
    </row>
    <row r="5212" spans="1:4" x14ac:dyDescent="0.25">
      <c r="A5212" s="44"/>
      <c r="B5212" s="43"/>
      <c r="C5212" s="43"/>
      <c r="D5212" s="43"/>
    </row>
    <row r="5213" spans="1:4" x14ac:dyDescent="0.25">
      <c r="A5213" s="44"/>
      <c r="B5213" s="43"/>
      <c r="C5213" s="43"/>
      <c r="D5213" s="43"/>
    </row>
    <row r="5214" spans="1:4" x14ac:dyDescent="0.25">
      <c r="A5214" s="44"/>
      <c r="B5214" s="43"/>
      <c r="C5214" s="43"/>
      <c r="D5214" s="43"/>
    </row>
    <row r="5215" spans="1:4" x14ac:dyDescent="0.25">
      <c r="A5215" s="44"/>
      <c r="B5215" s="43"/>
      <c r="C5215" s="43"/>
      <c r="D5215" s="43"/>
    </row>
    <row r="5216" spans="1:4" x14ac:dyDescent="0.25">
      <c r="A5216" s="44"/>
      <c r="B5216" s="43"/>
      <c r="C5216" s="43"/>
      <c r="D5216" s="43"/>
    </row>
    <row r="5217" spans="1:4" x14ac:dyDescent="0.25">
      <c r="A5217" s="44"/>
      <c r="B5217" s="43"/>
      <c r="C5217" s="43"/>
      <c r="D5217" s="43"/>
    </row>
    <row r="5218" spans="1:4" x14ac:dyDescent="0.25">
      <c r="A5218" s="44"/>
      <c r="B5218" s="43"/>
      <c r="C5218" s="43"/>
      <c r="D5218" s="43"/>
    </row>
    <row r="5219" spans="1:4" x14ac:dyDescent="0.25">
      <c r="A5219" s="44"/>
      <c r="B5219" s="43"/>
      <c r="C5219" s="43"/>
      <c r="D5219" s="43"/>
    </row>
    <row r="5220" spans="1:4" x14ac:dyDescent="0.25">
      <c r="A5220" s="44"/>
      <c r="B5220" s="43"/>
      <c r="C5220" s="43"/>
      <c r="D5220" s="43"/>
    </row>
    <row r="5221" spans="1:4" x14ac:dyDescent="0.25">
      <c r="A5221" s="44"/>
      <c r="B5221" s="43"/>
      <c r="C5221" s="43"/>
      <c r="D5221" s="43"/>
    </row>
    <row r="5222" spans="1:4" x14ac:dyDescent="0.25">
      <c r="A5222" s="44"/>
      <c r="B5222" s="43"/>
      <c r="C5222" s="43"/>
      <c r="D5222" s="43"/>
    </row>
    <row r="5223" spans="1:4" x14ac:dyDescent="0.25">
      <c r="A5223" s="44"/>
      <c r="B5223" s="43"/>
      <c r="C5223" s="43"/>
      <c r="D5223" s="43"/>
    </row>
    <row r="5224" spans="1:4" x14ac:dyDescent="0.25">
      <c r="A5224" s="44"/>
      <c r="B5224" s="43"/>
      <c r="C5224" s="43"/>
      <c r="D5224" s="43"/>
    </row>
    <row r="5225" spans="1:4" x14ac:dyDescent="0.25">
      <c r="A5225" s="44"/>
      <c r="B5225" s="43"/>
      <c r="C5225" s="43"/>
      <c r="D5225" s="43"/>
    </row>
    <row r="5226" spans="1:4" x14ac:dyDescent="0.25">
      <c r="A5226" s="44"/>
      <c r="B5226" s="43"/>
      <c r="C5226" s="43"/>
      <c r="D5226" s="43"/>
    </row>
    <row r="5227" spans="1:4" x14ac:dyDescent="0.25">
      <c r="A5227" s="44"/>
      <c r="B5227" s="43"/>
      <c r="C5227" s="43"/>
      <c r="D5227" s="43"/>
    </row>
    <row r="5228" spans="1:4" x14ac:dyDescent="0.25">
      <c r="A5228" s="44"/>
      <c r="B5228" s="43"/>
      <c r="C5228" s="43"/>
      <c r="D5228" s="43"/>
    </row>
    <row r="5229" spans="1:4" x14ac:dyDescent="0.25">
      <c r="A5229" s="44"/>
      <c r="B5229" s="43"/>
      <c r="C5229" s="43"/>
      <c r="D5229" s="43"/>
    </row>
    <row r="5230" spans="1:4" x14ac:dyDescent="0.25">
      <c r="A5230" s="44"/>
      <c r="B5230" s="43"/>
      <c r="C5230" s="43"/>
      <c r="D5230" s="43"/>
    </row>
    <row r="5231" spans="1:4" x14ac:dyDescent="0.25">
      <c r="A5231" s="44"/>
      <c r="B5231" s="43"/>
      <c r="C5231" s="43"/>
      <c r="D5231" s="43"/>
    </row>
    <row r="5232" spans="1:4" x14ac:dyDescent="0.25">
      <c r="A5232" s="44"/>
      <c r="B5232" s="43"/>
      <c r="C5232" s="43"/>
      <c r="D5232" s="43"/>
    </row>
    <row r="5233" spans="1:4" x14ac:dyDescent="0.25">
      <c r="A5233" s="44"/>
      <c r="B5233" s="43"/>
      <c r="C5233" s="43"/>
      <c r="D5233" s="43"/>
    </row>
    <row r="5234" spans="1:4" x14ac:dyDescent="0.25">
      <c r="A5234" s="44"/>
      <c r="B5234" s="43"/>
      <c r="C5234" s="43"/>
      <c r="D5234" s="43"/>
    </row>
    <row r="5235" spans="1:4" x14ac:dyDescent="0.25">
      <c r="A5235" s="44"/>
      <c r="B5235" s="43"/>
      <c r="C5235" s="43"/>
      <c r="D5235" s="43"/>
    </row>
    <row r="5236" spans="1:4" x14ac:dyDescent="0.25">
      <c r="A5236" s="44"/>
      <c r="B5236" s="43"/>
      <c r="C5236" s="43"/>
      <c r="D5236" s="43"/>
    </row>
    <row r="5237" spans="1:4" x14ac:dyDescent="0.25">
      <c r="A5237" s="44"/>
      <c r="B5237" s="43"/>
      <c r="C5237" s="43"/>
      <c r="D5237" s="43"/>
    </row>
    <row r="5238" spans="1:4" x14ac:dyDescent="0.25">
      <c r="A5238" s="44"/>
      <c r="B5238" s="43"/>
      <c r="C5238" s="43"/>
      <c r="D5238" s="43"/>
    </row>
    <row r="5239" spans="1:4" x14ac:dyDescent="0.25">
      <c r="A5239" s="44"/>
      <c r="B5239" s="43"/>
      <c r="C5239" s="43"/>
      <c r="D5239" s="43"/>
    </row>
    <row r="5240" spans="1:4" x14ac:dyDescent="0.25">
      <c r="A5240" s="44"/>
      <c r="B5240" s="43"/>
      <c r="C5240" s="43"/>
      <c r="D5240" s="43"/>
    </row>
    <row r="5241" spans="1:4" x14ac:dyDescent="0.25">
      <c r="A5241" s="44"/>
      <c r="B5241" s="43"/>
      <c r="C5241" s="43"/>
      <c r="D5241" s="43"/>
    </row>
    <row r="5242" spans="1:4" x14ac:dyDescent="0.25">
      <c r="A5242" s="44"/>
      <c r="B5242" s="43"/>
      <c r="C5242" s="43"/>
      <c r="D5242" s="43"/>
    </row>
    <row r="5243" spans="1:4" x14ac:dyDescent="0.25">
      <c r="A5243" s="44"/>
      <c r="B5243" s="43"/>
      <c r="C5243" s="43"/>
      <c r="D5243" s="43"/>
    </row>
    <row r="5244" spans="1:4" x14ac:dyDescent="0.25">
      <c r="A5244" s="44"/>
      <c r="B5244" s="43"/>
      <c r="C5244" s="43"/>
      <c r="D5244" s="43"/>
    </row>
    <row r="5245" spans="1:4" x14ac:dyDescent="0.25">
      <c r="A5245" s="44"/>
      <c r="B5245" s="43"/>
      <c r="C5245" s="43"/>
      <c r="D5245" s="43"/>
    </row>
    <row r="5246" spans="1:4" x14ac:dyDescent="0.25">
      <c r="A5246" s="44"/>
      <c r="B5246" s="43"/>
      <c r="C5246" s="43"/>
      <c r="D5246" s="43"/>
    </row>
    <row r="5247" spans="1:4" x14ac:dyDescent="0.25">
      <c r="A5247" s="44"/>
      <c r="B5247" s="43"/>
      <c r="C5247" s="43"/>
      <c r="D5247" s="43"/>
    </row>
    <row r="5248" spans="1:4" x14ac:dyDescent="0.25">
      <c r="A5248" s="44"/>
      <c r="B5248" s="43"/>
      <c r="C5248" s="43"/>
      <c r="D5248" s="43"/>
    </row>
    <row r="5249" spans="1:4" x14ac:dyDescent="0.25">
      <c r="A5249" s="44"/>
      <c r="B5249" s="43"/>
      <c r="C5249" s="43"/>
      <c r="D5249" s="43"/>
    </row>
    <row r="5250" spans="1:4" x14ac:dyDescent="0.25">
      <c r="A5250" s="44"/>
      <c r="B5250" s="43"/>
      <c r="C5250" s="43"/>
      <c r="D5250" s="43"/>
    </row>
    <row r="5251" spans="1:4" x14ac:dyDescent="0.25">
      <c r="A5251" s="44"/>
      <c r="B5251" s="43"/>
      <c r="C5251" s="43"/>
      <c r="D5251" s="43"/>
    </row>
    <row r="5252" spans="1:4" x14ac:dyDescent="0.25">
      <c r="A5252" s="44"/>
      <c r="B5252" s="43"/>
      <c r="C5252" s="43"/>
      <c r="D5252" s="43"/>
    </row>
    <row r="5253" spans="1:4" x14ac:dyDescent="0.25">
      <c r="A5253" s="44"/>
      <c r="B5253" s="43"/>
      <c r="C5253" s="43"/>
      <c r="D5253" s="43"/>
    </row>
    <row r="5254" spans="1:4" x14ac:dyDescent="0.25">
      <c r="A5254" s="44"/>
      <c r="B5254" s="43"/>
      <c r="C5254" s="43"/>
      <c r="D5254" s="43"/>
    </row>
    <row r="5255" spans="1:4" x14ac:dyDescent="0.25">
      <c r="A5255" s="44"/>
      <c r="B5255" s="43"/>
      <c r="C5255" s="43"/>
      <c r="D5255" s="43"/>
    </row>
    <row r="5256" spans="1:4" x14ac:dyDescent="0.25">
      <c r="A5256" s="44"/>
      <c r="B5256" s="43"/>
      <c r="C5256" s="43"/>
      <c r="D5256" s="43"/>
    </row>
    <row r="5257" spans="1:4" x14ac:dyDescent="0.25">
      <c r="A5257" s="44"/>
      <c r="B5257" s="43"/>
      <c r="C5257" s="43"/>
      <c r="D5257" s="43"/>
    </row>
    <row r="5258" spans="1:4" x14ac:dyDescent="0.25">
      <c r="A5258" s="44"/>
      <c r="B5258" s="43"/>
      <c r="C5258" s="43"/>
      <c r="D5258" s="43"/>
    </row>
    <row r="5259" spans="1:4" x14ac:dyDescent="0.25">
      <c r="A5259" s="44"/>
      <c r="B5259" s="43"/>
      <c r="C5259" s="43"/>
      <c r="D5259" s="43"/>
    </row>
    <row r="5260" spans="1:4" x14ac:dyDescent="0.25">
      <c r="A5260" s="44"/>
      <c r="B5260" s="43"/>
      <c r="C5260" s="43"/>
      <c r="D5260" s="43"/>
    </row>
    <row r="5261" spans="1:4" x14ac:dyDescent="0.25">
      <c r="A5261" s="44"/>
      <c r="B5261" s="43"/>
      <c r="C5261" s="43"/>
      <c r="D5261" s="43"/>
    </row>
    <row r="5262" spans="1:4" x14ac:dyDescent="0.25">
      <c r="A5262" s="44"/>
      <c r="B5262" s="43"/>
      <c r="C5262" s="43"/>
      <c r="D5262" s="43"/>
    </row>
    <row r="5263" spans="1:4" x14ac:dyDescent="0.25">
      <c r="A5263" s="44"/>
      <c r="B5263" s="43"/>
      <c r="C5263" s="43"/>
      <c r="D5263" s="43"/>
    </row>
    <row r="5264" spans="1:4" x14ac:dyDescent="0.25">
      <c r="A5264" s="44"/>
      <c r="B5264" s="43"/>
      <c r="C5264" s="43"/>
      <c r="D5264" s="43"/>
    </row>
    <row r="5265" spans="1:4" x14ac:dyDescent="0.25">
      <c r="A5265" s="44"/>
      <c r="B5265" s="43"/>
      <c r="C5265" s="43"/>
      <c r="D5265" s="43"/>
    </row>
    <row r="5266" spans="1:4" x14ac:dyDescent="0.25">
      <c r="A5266" s="44"/>
      <c r="B5266" s="43"/>
      <c r="C5266" s="43"/>
      <c r="D5266" s="43"/>
    </row>
    <row r="5267" spans="1:4" x14ac:dyDescent="0.25">
      <c r="A5267" s="44"/>
      <c r="B5267" s="43"/>
      <c r="C5267" s="43"/>
      <c r="D5267" s="43"/>
    </row>
    <row r="5268" spans="1:4" x14ac:dyDescent="0.25">
      <c r="A5268" s="44"/>
      <c r="B5268" s="43"/>
      <c r="C5268" s="43"/>
      <c r="D5268" s="43"/>
    </row>
    <row r="5269" spans="1:4" x14ac:dyDescent="0.25">
      <c r="A5269" s="44"/>
      <c r="B5269" s="43"/>
      <c r="C5269" s="43"/>
      <c r="D5269" s="43"/>
    </row>
    <row r="5270" spans="1:4" x14ac:dyDescent="0.25">
      <c r="A5270" s="44"/>
      <c r="B5270" s="43"/>
      <c r="C5270" s="43"/>
      <c r="D5270" s="43"/>
    </row>
    <row r="5271" spans="1:4" x14ac:dyDescent="0.25">
      <c r="A5271" s="44"/>
      <c r="B5271" s="43"/>
      <c r="C5271" s="43"/>
      <c r="D5271" s="43"/>
    </row>
    <row r="5272" spans="1:4" x14ac:dyDescent="0.25">
      <c r="A5272" s="44"/>
      <c r="B5272" s="43"/>
      <c r="C5272" s="43"/>
      <c r="D5272" s="43"/>
    </row>
    <row r="5273" spans="1:4" x14ac:dyDescent="0.25">
      <c r="A5273" s="44"/>
      <c r="B5273" s="43"/>
      <c r="C5273" s="43"/>
      <c r="D5273" s="43"/>
    </row>
    <row r="5274" spans="1:4" x14ac:dyDescent="0.25">
      <c r="A5274" s="44"/>
      <c r="B5274" s="43"/>
      <c r="C5274" s="43"/>
      <c r="D5274" s="43"/>
    </row>
    <row r="5275" spans="1:4" x14ac:dyDescent="0.25">
      <c r="A5275" s="44"/>
      <c r="B5275" s="43"/>
      <c r="C5275" s="43"/>
      <c r="D5275" s="43"/>
    </row>
    <row r="5276" spans="1:4" x14ac:dyDescent="0.25">
      <c r="A5276" s="44"/>
      <c r="B5276" s="43"/>
      <c r="C5276" s="43"/>
      <c r="D5276" s="43"/>
    </row>
    <row r="5277" spans="1:4" x14ac:dyDescent="0.25">
      <c r="A5277" s="44"/>
      <c r="B5277" s="43"/>
      <c r="C5277" s="43"/>
      <c r="D5277" s="43"/>
    </row>
    <row r="5278" spans="1:4" x14ac:dyDescent="0.25">
      <c r="A5278" s="44"/>
      <c r="B5278" s="43"/>
      <c r="C5278" s="43"/>
      <c r="D5278" s="43"/>
    </row>
    <row r="5279" spans="1:4" x14ac:dyDescent="0.25">
      <c r="A5279" s="44"/>
      <c r="B5279" s="43"/>
      <c r="C5279" s="43"/>
      <c r="D5279" s="43"/>
    </row>
    <row r="5280" spans="1:4" x14ac:dyDescent="0.25">
      <c r="A5280" s="44"/>
      <c r="B5280" s="43"/>
      <c r="C5280" s="43"/>
      <c r="D5280" s="43"/>
    </row>
    <row r="5281" spans="1:4" x14ac:dyDescent="0.25">
      <c r="A5281" s="44"/>
      <c r="B5281" s="43"/>
      <c r="C5281" s="43"/>
      <c r="D5281" s="43"/>
    </row>
    <row r="5282" spans="1:4" x14ac:dyDescent="0.25">
      <c r="A5282" s="44"/>
      <c r="B5282" s="43"/>
      <c r="C5282" s="43"/>
      <c r="D5282" s="43"/>
    </row>
    <row r="5283" spans="1:4" x14ac:dyDescent="0.25">
      <c r="A5283" s="44"/>
      <c r="B5283" s="43"/>
      <c r="C5283" s="43"/>
      <c r="D5283" s="43"/>
    </row>
    <row r="5284" spans="1:4" x14ac:dyDescent="0.25">
      <c r="A5284" s="44"/>
      <c r="B5284" s="43"/>
      <c r="C5284" s="43"/>
      <c r="D5284" s="43"/>
    </row>
    <row r="5285" spans="1:4" x14ac:dyDescent="0.25">
      <c r="A5285" s="44"/>
      <c r="B5285" s="43"/>
      <c r="C5285" s="43"/>
      <c r="D5285" s="43"/>
    </row>
    <row r="5286" spans="1:4" x14ac:dyDescent="0.25">
      <c r="A5286" s="44"/>
      <c r="B5286" s="43"/>
      <c r="C5286" s="43"/>
      <c r="D5286" s="43"/>
    </row>
    <row r="5287" spans="1:4" x14ac:dyDescent="0.25">
      <c r="A5287" s="44"/>
      <c r="B5287" s="43"/>
      <c r="C5287" s="43"/>
      <c r="D5287" s="43"/>
    </row>
    <row r="5288" spans="1:4" x14ac:dyDescent="0.25">
      <c r="A5288" s="44"/>
      <c r="B5288" s="43"/>
      <c r="C5288" s="43"/>
      <c r="D5288" s="43"/>
    </row>
    <row r="5289" spans="1:4" x14ac:dyDescent="0.25">
      <c r="A5289" s="44"/>
      <c r="B5289" s="43"/>
      <c r="C5289" s="43"/>
      <c r="D5289" s="43"/>
    </row>
    <row r="5290" spans="1:4" x14ac:dyDescent="0.25">
      <c r="A5290" s="44"/>
      <c r="B5290" s="43"/>
      <c r="C5290" s="43"/>
      <c r="D5290" s="43"/>
    </row>
    <row r="5291" spans="1:4" x14ac:dyDescent="0.25">
      <c r="A5291" s="44"/>
      <c r="B5291" s="43"/>
      <c r="C5291" s="43"/>
      <c r="D5291" s="43"/>
    </row>
    <row r="5292" spans="1:4" x14ac:dyDescent="0.25">
      <c r="A5292" s="44"/>
      <c r="B5292" s="43"/>
      <c r="C5292" s="43"/>
      <c r="D5292" s="43"/>
    </row>
    <row r="5293" spans="1:4" x14ac:dyDescent="0.25">
      <c r="A5293" s="44"/>
      <c r="B5293" s="43"/>
      <c r="C5293" s="43"/>
      <c r="D5293" s="43"/>
    </row>
    <row r="5294" spans="1:4" x14ac:dyDescent="0.25">
      <c r="A5294" s="44"/>
      <c r="B5294" s="43"/>
      <c r="C5294" s="43"/>
      <c r="D5294" s="43"/>
    </row>
    <row r="5295" spans="1:4" x14ac:dyDescent="0.25">
      <c r="A5295" s="44"/>
      <c r="B5295" s="43"/>
      <c r="C5295" s="43"/>
      <c r="D5295" s="43"/>
    </row>
    <row r="5296" spans="1:4" x14ac:dyDescent="0.25">
      <c r="A5296" s="44"/>
      <c r="B5296" s="43"/>
      <c r="C5296" s="43"/>
      <c r="D5296" s="43"/>
    </row>
    <row r="5297" spans="1:4" x14ac:dyDescent="0.25">
      <c r="A5297" s="44"/>
      <c r="B5297" s="43"/>
      <c r="C5297" s="43"/>
      <c r="D5297" s="43"/>
    </row>
    <row r="5298" spans="1:4" x14ac:dyDescent="0.25">
      <c r="A5298" s="44"/>
      <c r="B5298" s="43"/>
      <c r="C5298" s="43"/>
      <c r="D5298" s="43"/>
    </row>
    <row r="5299" spans="1:4" x14ac:dyDescent="0.25">
      <c r="A5299" s="44"/>
      <c r="B5299" s="43"/>
      <c r="C5299" s="43"/>
      <c r="D5299" s="43"/>
    </row>
    <row r="5300" spans="1:4" x14ac:dyDescent="0.25">
      <c r="A5300" s="44"/>
      <c r="B5300" s="43"/>
      <c r="C5300" s="43"/>
      <c r="D5300" s="43"/>
    </row>
    <row r="5301" spans="1:4" x14ac:dyDescent="0.25">
      <c r="A5301" s="44"/>
      <c r="B5301" s="43"/>
      <c r="C5301" s="43"/>
      <c r="D5301" s="43"/>
    </row>
    <row r="5302" spans="1:4" x14ac:dyDescent="0.25">
      <c r="A5302" s="44"/>
      <c r="B5302" s="43"/>
      <c r="C5302" s="43"/>
      <c r="D5302" s="43"/>
    </row>
    <row r="5303" spans="1:4" x14ac:dyDescent="0.25">
      <c r="A5303" s="44"/>
      <c r="B5303" s="43"/>
      <c r="C5303" s="43"/>
      <c r="D5303" s="43"/>
    </row>
    <row r="5304" spans="1:4" x14ac:dyDescent="0.25">
      <c r="A5304" s="44"/>
      <c r="B5304" s="43"/>
      <c r="C5304" s="43"/>
      <c r="D5304" s="43"/>
    </row>
    <row r="5305" spans="1:4" x14ac:dyDescent="0.25">
      <c r="A5305" s="44"/>
      <c r="B5305" s="43"/>
      <c r="C5305" s="43"/>
      <c r="D5305" s="43"/>
    </row>
    <row r="5306" spans="1:4" x14ac:dyDescent="0.25">
      <c r="A5306" s="44"/>
      <c r="B5306" s="43"/>
      <c r="C5306" s="43"/>
      <c r="D5306" s="43"/>
    </row>
    <row r="5307" spans="1:4" x14ac:dyDescent="0.25">
      <c r="A5307" s="44"/>
      <c r="B5307" s="43"/>
      <c r="C5307" s="43"/>
      <c r="D5307" s="43"/>
    </row>
    <row r="5308" spans="1:4" x14ac:dyDescent="0.25">
      <c r="A5308" s="44"/>
      <c r="B5308" s="43"/>
      <c r="C5308" s="43"/>
      <c r="D5308" s="43"/>
    </row>
    <row r="5309" spans="1:4" x14ac:dyDescent="0.25">
      <c r="A5309" s="44"/>
      <c r="B5309" s="43"/>
      <c r="C5309" s="43"/>
      <c r="D5309" s="43"/>
    </row>
    <row r="5310" spans="1:4" x14ac:dyDescent="0.25">
      <c r="A5310" s="44"/>
      <c r="B5310" s="43"/>
      <c r="C5310" s="43"/>
      <c r="D5310" s="43"/>
    </row>
    <row r="5311" spans="1:4" x14ac:dyDescent="0.25">
      <c r="A5311" s="44"/>
      <c r="B5311" s="43"/>
      <c r="C5311" s="43"/>
      <c r="D5311" s="43"/>
    </row>
    <row r="5312" spans="1:4" x14ac:dyDescent="0.25">
      <c r="A5312" s="44"/>
      <c r="B5312" s="43"/>
      <c r="C5312" s="43"/>
      <c r="D5312" s="43"/>
    </row>
    <row r="5313" spans="1:4" x14ac:dyDescent="0.25">
      <c r="A5313" s="44"/>
      <c r="B5313" s="43"/>
      <c r="C5313" s="43"/>
      <c r="D5313" s="43"/>
    </row>
    <row r="5314" spans="1:4" x14ac:dyDescent="0.25">
      <c r="A5314" s="44"/>
      <c r="B5314" s="43"/>
      <c r="C5314" s="43"/>
      <c r="D5314" s="43"/>
    </row>
    <row r="5315" spans="1:4" x14ac:dyDescent="0.25">
      <c r="A5315" s="44"/>
      <c r="B5315" s="43"/>
      <c r="C5315" s="43"/>
      <c r="D5315" s="43"/>
    </row>
    <row r="5316" spans="1:4" x14ac:dyDescent="0.25">
      <c r="A5316" s="44"/>
      <c r="B5316" s="43"/>
      <c r="C5316" s="43"/>
      <c r="D5316" s="43"/>
    </row>
    <row r="5317" spans="1:4" x14ac:dyDescent="0.25">
      <c r="A5317" s="44"/>
      <c r="B5317" s="43"/>
      <c r="C5317" s="43"/>
      <c r="D5317" s="43"/>
    </row>
    <row r="5318" spans="1:4" x14ac:dyDescent="0.25">
      <c r="A5318" s="44"/>
      <c r="B5318" s="43"/>
      <c r="C5318" s="43"/>
      <c r="D5318" s="43"/>
    </row>
    <row r="5319" spans="1:4" x14ac:dyDescent="0.25">
      <c r="A5319" s="44"/>
      <c r="B5319" s="43"/>
      <c r="C5319" s="43"/>
      <c r="D5319" s="43"/>
    </row>
    <row r="5320" spans="1:4" x14ac:dyDescent="0.25">
      <c r="A5320" s="44"/>
      <c r="B5320" s="43"/>
      <c r="C5320" s="43"/>
      <c r="D5320" s="43"/>
    </row>
    <row r="5321" spans="1:4" x14ac:dyDescent="0.25">
      <c r="A5321" s="44"/>
      <c r="B5321" s="43"/>
      <c r="C5321" s="43"/>
      <c r="D5321" s="43"/>
    </row>
    <row r="5322" spans="1:4" x14ac:dyDescent="0.25">
      <c r="A5322" s="44"/>
      <c r="B5322" s="43"/>
      <c r="C5322" s="43"/>
      <c r="D5322" s="43"/>
    </row>
    <row r="5323" spans="1:4" x14ac:dyDescent="0.25">
      <c r="A5323" s="44"/>
      <c r="B5323" s="43"/>
      <c r="C5323" s="43"/>
      <c r="D5323" s="43"/>
    </row>
    <row r="5324" spans="1:4" x14ac:dyDescent="0.25">
      <c r="A5324" s="44"/>
      <c r="B5324" s="43"/>
      <c r="C5324" s="43"/>
      <c r="D5324" s="43"/>
    </row>
    <row r="5325" spans="1:4" x14ac:dyDescent="0.25">
      <c r="A5325" s="44"/>
      <c r="B5325" s="43"/>
      <c r="C5325" s="43"/>
      <c r="D5325" s="43"/>
    </row>
    <row r="5326" spans="1:4" x14ac:dyDescent="0.25">
      <c r="A5326" s="44"/>
      <c r="B5326" s="43"/>
      <c r="C5326" s="43"/>
      <c r="D5326" s="43"/>
    </row>
    <row r="5327" spans="1:4" x14ac:dyDescent="0.25">
      <c r="A5327" s="44"/>
      <c r="B5327" s="43"/>
      <c r="C5327" s="43"/>
      <c r="D5327" s="43"/>
    </row>
    <row r="5328" spans="1:4" x14ac:dyDescent="0.25">
      <c r="A5328" s="44"/>
      <c r="B5328" s="43"/>
      <c r="C5328" s="43"/>
      <c r="D5328" s="43"/>
    </row>
    <row r="5329" spans="1:4" x14ac:dyDescent="0.25">
      <c r="A5329" s="44"/>
      <c r="B5329" s="43"/>
      <c r="C5329" s="43"/>
      <c r="D5329" s="43"/>
    </row>
    <row r="5330" spans="1:4" x14ac:dyDescent="0.25">
      <c r="A5330" s="44"/>
      <c r="B5330" s="43"/>
      <c r="C5330" s="43"/>
      <c r="D5330" s="43"/>
    </row>
    <row r="5331" spans="1:4" x14ac:dyDescent="0.25">
      <c r="A5331" s="44"/>
      <c r="B5331" s="43"/>
      <c r="C5331" s="43"/>
      <c r="D5331" s="43"/>
    </row>
    <row r="5332" spans="1:4" x14ac:dyDescent="0.25">
      <c r="A5332" s="44"/>
      <c r="B5332" s="43"/>
      <c r="C5332" s="43"/>
      <c r="D5332" s="43"/>
    </row>
    <row r="5333" spans="1:4" x14ac:dyDescent="0.25">
      <c r="A5333" s="44"/>
      <c r="B5333" s="43"/>
      <c r="C5333" s="43"/>
      <c r="D5333" s="43"/>
    </row>
    <row r="5334" spans="1:4" x14ac:dyDescent="0.25">
      <c r="A5334" s="44"/>
      <c r="B5334" s="43"/>
      <c r="C5334" s="43"/>
      <c r="D5334" s="43"/>
    </row>
    <row r="5335" spans="1:4" x14ac:dyDescent="0.25">
      <c r="A5335" s="44"/>
      <c r="B5335" s="43"/>
      <c r="C5335" s="43"/>
      <c r="D5335" s="43"/>
    </row>
    <row r="5336" spans="1:4" x14ac:dyDescent="0.25">
      <c r="A5336" s="44"/>
      <c r="B5336" s="43"/>
      <c r="C5336" s="43"/>
      <c r="D5336" s="43"/>
    </row>
    <row r="5337" spans="1:4" x14ac:dyDescent="0.25">
      <c r="A5337" s="44"/>
      <c r="B5337" s="43"/>
      <c r="C5337" s="43"/>
      <c r="D5337" s="43"/>
    </row>
    <row r="5338" spans="1:4" x14ac:dyDescent="0.25">
      <c r="A5338" s="44"/>
      <c r="B5338" s="43"/>
      <c r="C5338" s="43"/>
      <c r="D5338" s="43"/>
    </row>
    <row r="5339" spans="1:4" x14ac:dyDescent="0.25">
      <c r="A5339" s="44"/>
      <c r="B5339" s="43"/>
      <c r="C5339" s="43"/>
      <c r="D5339" s="43"/>
    </row>
    <row r="5340" spans="1:4" x14ac:dyDescent="0.25">
      <c r="A5340" s="44"/>
      <c r="B5340" s="43"/>
      <c r="C5340" s="43"/>
      <c r="D5340" s="43"/>
    </row>
    <row r="5341" spans="1:4" x14ac:dyDescent="0.25">
      <c r="A5341" s="44"/>
      <c r="B5341" s="43"/>
      <c r="C5341" s="43"/>
      <c r="D5341" s="43"/>
    </row>
    <row r="5342" spans="1:4" x14ac:dyDescent="0.25">
      <c r="A5342" s="44"/>
      <c r="B5342" s="43"/>
      <c r="C5342" s="43"/>
      <c r="D5342" s="43"/>
    </row>
    <row r="5343" spans="1:4" x14ac:dyDescent="0.25">
      <c r="A5343" s="44"/>
      <c r="B5343" s="43"/>
      <c r="C5343" s="43"/>
      <c r="D5343" s="43"/>
    </row>
    <row r="5344" spans="1:4" x14ac:dyDescent="0.25">
      <c r="A5344" s="44"/>
      <c r="B5344" s="43"/>
      <c r="C5344" s="43"/>
      <c r="D5344" s="43"/>
    </row>
    <row r="5345" spans="1:4" x14ac:dyDescent="0.25">
      <c r="A5345" s="44"/>
      <c r="B5345" s="43"/>
      <c r="C5345" s="43"/>
      <c r="D5345" s="43"/>
    </row>
    <row r="5346" spans="1:4" x14ac:dyDescent="0.25">
      <c r="A5346" s="44"/>
      <c r="B5346" s="43"/>
      <c r="C5346" s="43"/>
      <c r="D5346" s="43"/>
    </row>
    <row r="5347" spans="1:4" x14ac:dyDescent="0.25">
      <c r="A5347" s="44"/>
      <c r="B5347" s="43"/>
      <c r="C5347" s="43"/>
      <c r="D5347" s="43"/>
    </row>
    <row r="5348" spans="1:4" x14ac:dyDescent="0.25">
      <c r="A5348" s="44"/>
      <c r="B5348" s="43"/>
      <c r="C5348" s="43"/>
      <c r="D5348" s="43"/>
    </row>
    <row r="5349" spans="1:4" x14ac:dyDescent="0.25">
      <c r="A5349" s="44"/>
      <c r="B5349" s="43"/>
      <c r="C5349" s="43"/>
      <c r="D5349" s="43"/>
    </row>
    <row r="5350" spans="1:4" x14ac:dyDescent="0.25">
      <c r="A5350" s="44"/>
      <c r="B5350" s="43"/>
      <c r="C5350" s="43"/>
      <c r="D5350" s="43"/>
    </row>
    <row r="5351" spans="1:4" x14ac:dyDescent="0.25">
      <c r="A5351" s="44"/>
      <c r="B5351" s="43"/>
      <c r="C5351" s="43"/>
      <c r="D5351" s="43"/>
    </row>
    <row r="5352" spans="1:4" x14ac:dyDescent="0.25">
      <c r="A5352" s="44"/>
      <c r="B5352" s="43"/>
      <c r="C5352" s="43"/>
      <c r="D5352" s="43"/>
    </row>
    <row r="5353" spans="1:4" x14ac:dyDescent="0.25">
      <c r="A5353" s="44"/>
      <c r="B5353" s="43"/>
      <c r="C5353" s="43"/>
      <c r="D5353" s="43"/>
    </row>
    <row r="5354" spans="1:4" x14ac:dyDescent="0.25">
      <c r="A5354" s="44"/>
      <c r="B5354" s="43"/>
      <c r="C5354" s="43"/>
      <c r="D5354" s="43"/>
    </row>
    <row r="5355" spans="1:4" x14ac:dyDescent="0.25">
      <c r="A5355" s="44"/>
      <c r="B5355" s="43"/>
      <c r="C5355" s="43"/>
      <c r="D5355" s="43"/>
    </row>
    <row r="5356" spans="1:4" x14ac:dyDescent="0.25">
      <c r="A5356" s="44"/>
      <c r="B5356" s="43"/>
      <c r="C5356" s="43"/>
      <c r="D5356" s="43"/>
    </row>
    <row r="5357" spans="1:4" x14ac:dyDescent="0.25">
      <c r="A5357" s="44"/>
      <c r="B5357" s="43"/>
      <c r="C5357" s="43"/>
      <c r="D5357" s="43"/>
    </row>
    <row r="5358" spans="1:4" x14ac:dyDescent="0.25">
      <c r="A5358" s="44"/>
      <c r="B5358" s="43"/>
      <c r="C5358" s="43"/>
      <c r="D5358" s="43"/>
    </row>
    <row r="5359" spans="1:4" x14ac:dyDescent="0.25">
      <c r="A5359" s="44"/>
      <c r="B5359" s="43"/>
      <c r="C5359" s="43"/>
      <c r="D5359" s="43"/>
    </row>
    <row r="5360" spans="1:4" x14ac:dyDescent="0.25">
      <c r="A5360" s="44"/>
      <c r="B5360" s="43"/>
      <c r="C5360" s="43"/>
      <c r="D5360" s="43"/>
    </row>
    <row r="5361" spans="1:4" x14ac:dyDescent="0.25">
      <c r="A5361" s="44"/>
      <c r="B5361" s="43"/>
      <c r="C5361" s="43"/>
      <c r="D5361" s="43"/>
    </row>
    <row r="5362" spans="1:4" x14ac:dyDescent="0.25">
      <c r="A5362" s="44"/>
      <c r="B5362" s="43"/>
      <c r="C5362" s="43"/>
      <c r="D5362" s="43"/>
    </row>
    <row r="5363" spans="1:4" x14ac:dyDescent="0.25">
      <c r="A5363" s="44"/>
      <c r="B5363" s="43"/>
      <c r="C5363" s="43"/>
      <c r="D5363" s="43"/>
    </row>
    <row r="5364" spans="1:4" x14ac:dyDescent="0.25">
      <c r="A5364" s="44"/>
      <c r="B5364" s="43"/>
      <c r="C5364" s="43"/>
      <c r="D5364" s="43"/>
    </row>
    <row r="5365" spans="1:4" x14ac:dyDescent="0.25">
      <c r="A5365" s="44"/>
      <c r="B5365" s="43"/>
      <c r="C5365" s="43"/>
      <c r="D5365" s="43"/>
    </row>
    <row r="5366" spans="1:4" x14ac:dyDescent="0.25">
      <c r="A5366" s="44"/>
      <c r="B5366" s="43"/>
      <c r="C5366" s="43"/>
      <c r="D5366" s="43"/>
    </row>
    <row r="5367" spans="1:4" x14ac:dyDescent="0.25">
      <c r="A5367" s="44"/>
      <c r="B5367" s="43"/>
      <c r="C5367" s="43"/>
      <c r="D5367" s="43"/>
    </row>
    <row r="5368" spans="1:4" x14ac:dyDescent="0.25">
      <c r="A5368" s="44"/>
      <c r="B5368" s="43"/>
      <c r="C5368" s="43"/>
      <c r="D5368" s="43"/>
    </row>
    <row r="5369" spans="1:4" x14ac:dyDescent="0.25">
      <c r="A5369" s="44"/>
      <c r="B5369" s="43"/>
      <c r="C5369" s="43"/>
      <c r="D5369" s="43"/>
    </row>
    <row r="5370" spans="1:4" x14ac:dyDescent="0.25">
      <c r="A5370" s="44"/>
      <c r="B5370" s="43"/>
      <c r="C5370" s="43"/>
      <c r="D5370" s="43"/>
    </row>
    <row r="5371" spans="1:4" x14ac:dyDescent="0.25">
      <c r="A5371" s="44"/>
      <c r="B5371" s="43"/>
      <c r="C5371" s="43"/>
      <c r="D5371" s="43"/>
    </row>
    <row r="5372" spans="1:4" x14ac:dyDescent="0.25">
      <c r="A5372" s="44"/>
      <c r="B5372" s="43"/>
      <c r="C5372" s="43"/>
      <c r="D5372" s="43"/>
    </row>
    <row r="5373" spans="1:4" x14ac:dyDescent="0.25">
      <c r="A5373" s="44"/>
      <c r="B5373" s="43"/>
      <c r="C5373" s="43"/>
      <c r="D5373" s="43"/>
    </row>
    <row r="5374" spans="1:4" x14ac:dyDescent="0.25">
      <c r="A5374" s="44"/>
      <c r="B5374" s="43"/>
      <c r="C5374" s="43"/>
      <c r="D5374" s="43"/>
    </row>
    <row r="5375" spans="1:4" x14ac:dyDescent="0.25">
      <c r="A5375" s="44"/>
      <c r="B5375" s="43"/>
      <c r="C5375" s="43"/>
      <c r="D5375" s="43"/>
    </row>
    <row r="5376" spans="1:4" x14ac:dyDescent="0.25">
      <c r="A5376" s="44"/>
      <c r="B5376" s="43"/>
      <c r="C5376" s="43"/>
      <c r="D5376" s="43"/>
    </row>
    <row r="5377" spans="1:4" x14ac:dyDescent="0.25">
      <c r="A5377" s="44"/>
      <c r="B5377" s="43"/>
      <c r="C5377" s="43"/>
      <c r="D5377" s="43"/>
    </row>
    <row r="5378" spans="1:4" x14ac:dyDescent="0.25">
      <c r="A5378" s="44"/>
      <c r="B5378" s="43"/>
      <c r="C5378" s="43"/>
      <c r="D5378" s="43"/>
    </row>
    <row r="5379" spans="1:4" x14ac:dyDescent="0.25">
      <c r="A5379" s="44"/>
      <c r="B5379" s="43"/>
      <c r="C5379" s="43"/>
      <c r="D5379" s="43"/>
    </row>
    <row r="5380" spans="1:4" x14ac:dyDescent="0.25">
      <c r="A5380" s="44"/>
      <c r="B5380" s="43"/>
      <c r="C5380" s="43"/>
      <c r="D5380" s="43"/>
    </row>
    <row r="5381" spans="1:4" x14ac:dyDescent="0.25">
      <c r="A5381" s="44"/>
      <c r="B5381" s="43"/>
      <c r="C5381" s="43"/>
      <c r="D5381" s="43"/>
    </row>
    <row r="5382" spans="1:4" x14ac:dyDescent="0.25">
      <c r="A5382" s="44"/>
      <c r="B5382" s="43"/>
      <c r="C5382" s="43"/>
      <c r="D5382" s="43"/>
    </row>
    <row r="5383" spans="1:4" x14ac:dyDescent="0.25">
      <c r="A5383" s="44"/>
      <c r="B5383" s="43"/>
      <c r="C5383" s="43"/>
      <c r="D5383" s="43"/>
    </row>
    <row r="5384" spans="1:4" x14ac:dyDescent="0.25">
      <c r="A5384" s="44"/>
      <c r="B5384" s="43"/>
      <c r="C5384" s="43"/>
      <c r="D5384" s="43"/>
    </row>
    <row r="5385" spans="1:4" x14ac:dyDescent="0.25">
      <c r="A5385" s="44"/>
      <c r="B5385" s="43"/>
      <c r="C5385" s="43"/>
      <c r="D5385" s="43"/>
    </row>
    <row r="5386" spans="1:4" x14ac:dyDescent="0.25">
      <c r="A5386" s="44"/>
      <c r="B5386" s="43"/>
      <c r="C5386" s="43"/>
      <c r="D5386" s="43"/>
    </row>
    <row r="5387" spans="1:4" x14ac:dyDescent="0.25">
      <c r="A5387" s="44"/>
      <c r="B5387" s="43"/>
      <c r="C5387" s="43"/>
      <c r="D5387" s="43"/>
    </row>
    <row r="5388" spans="1:4" x14ac:dyDescent="0.25">
      <c r="A5388" s="44"/>
      <c r="B5388" s="43"/>
      <c r="C5388" s="43"/>
      <c r="D5388" s="43"/>
    </row>
    <row r="5389" spans="1:4" x14ac:dyDescent="0.25">
      <c r="A5389" s="44"/>
      <c r="B5389" s="43"/>
      <c r="C5389" s="43"/>
      <c r="D5389" s="43"/>
    </row>
    <row r="5390" spans="1:4" x14ac:dyDescent="0.25">
      <c r="A5390" s="44"/>
      <c r="B5390" s="43"/>
      <c r="C5390" s="43"/>
      <c r="D5390" s="43"/>
    </row>
    <row r="5391" spans="1:4" x14ac:dyDescent="0.25">
      <c r="A5391" s="44"/>
      <c r="B5391" s="43"/>
      <c r="C5391" s="43"/>
      <c r="D5391" s="43"/>
    </row>
    <row r="5392" spans="1:4" x14ac:dyDescent="0.25">
      <c r="A5392" s="44"/>
      <c r="B5392" s="43"/>
      <c r="C5392" s="43"/>
      <c r="D5392" s="43"/>
    </row>
    <row r="5393" spans="1:4" x14ac:dyDescent="0.25">
      <c r="A5393" s="44"/>
      <c r="B5393" s="43"/>
      <c r="C5393" s="43"/>
      <c r="D5393" s="43"/>
    </row>
    <row r="5394" spans="1:4" x14ac:dyDescent="0.25">
      <c r="A5394" s="44"/>
      <c r="B5394" s="43"/>
      <c r="C5394" s="43"/>
      <c r="D5394" s="43"/>
    </row>
    <row r="5395" spans="1:4" x14ac:dyDescent="0.25">
      <c r="A5395" s="44"/>
      <c r="B5395" s="43"/>
      <c r="C5395" s="43"/>
      <c r="D5395" s="43"/>
    </row>
    <row r="5396" spans="1:4" x14ac:dyDescent="0.25">
      <c r="A5396" s="44"/>
      <c r="B5396" s="43"/>
      <c r="C5396" s="43"/>
      <c r="D5396" s="43"/>
    </row>
    <row r="5397" spans="1:4" x14ac:dyDescent="0.25">
      <c r="A5397" s="44"/>
      <c r="B5397" s="43"/>
      <c r="C5397" s="43"/>
      <c r="D5397" s="43"/>
    </row>
    <row r="5398" spans="1:4" x14ac:dyDescent="0.25">
      <c r="A5398" s="44"/>
      <c r="B5398" s="43"/>
      <c r="C5398" s="43"/>
      <c r="D5398" s="43"/>
    </row>
    <row r="5399" spans="1:4" x14ac:dyDescent="0.25">
      <c r="A5399" s="44"/>
      <c r="B5399" s="43"/>
      <c r="C5399" s="43"/>
      <c r="D5399" s="43"/>
    </row>
    <row r="5400" spans="1:4" x14ac:dyDescent="0.25">
      <c r="A5400" s="44"/>
      <c r="B5400" s="43"/>
      <c r="C5400" s="43"/>
      <c r="D5400" s="43"/>
    </row>
    <row r="5401" spans="1:4" x14ac:dyDescent="0.25">
      <c r="A5401" s="44"/>
      <c r="B5401" s="43"/>
      <c r="C5401" s="43"/>
      <c r="D5401" s="43"/>
    </row>
    <row r="5402" spans="1:4" x14ac:dyDescent="0.25">
      <c r="A5402" s="44"/>
      <c r="B5402" s="43"/>
      <c r="C5402" s="43"/>
      <c r="D5402" s="43"/>
    </row>
    <row r="5403" spans="1:4" x14ac:dyDescent="0.25">
      <c r="A5403" s="44"/>
      <c r="B5403" s="43"/>
      <c r="C5403" s="43"/>
      <c r="D5403" s="43"/>
    </row>
    <row r="5404" spans="1:4" x14ac:dyDescent="0.25">
      <c r="A5404" s="44"/>
      <c r="B5404" s="43"/>
      <c r="C5404" s="43"/>
      <c r="D5404" s="43"/>
    </row>
    <row r="5405" spans="1:4" x14ac:dyDescent="0.25">
      <c r="A5405" s="44"/>
      <c r="B5405" s="43"/>
      <c r="C5405" s="43"/>
      <c r="D5405" s="43"/>
    </row>
    <row r="5406" spans="1:4" x14ac:dyDescent="0.25">
      <c r="A5406" s="44"/>
      <c r="B5406" s="43"/>
      <c r="C5406" s="43"/>
      <c r="D5406" s="43"/>
    </row>
    <row r="5407" spans="1:4" x14ac:dyDescent="0.25">
      <c r="A5407" s="44"/>
      <c r="B5407" s="43"/>
      <c r="C5407" s="43"/>
      <c r="D5407" s="43"/>
    </row>
    <row r="5408" spans="1:4" x14ac:dyDescent="0.25">
      <c r="A5408" s="44"/>
      <c r="B5408" s="43"/>
      <c r="C5408" s="43"/>
      <c r="D5408" s="43"/>
    </row>
    <row r="5409" spans="1:4" x14ac:dyDescent="0.25">
      <c r="A5409" s="44"/>
      <c r="B5409" s="43"/>
      <c r="C5409" s="43"/>
      <c r="D5409" s="43"/>
    </row>
    <row r="5410" spans="1:4" x14ac:dyDescent="0.25">
      <c r="A5410" s="44"/>
      <c r="B5410" s="43"/>
      <c r="C5410" s="43"/>
      <c r="D5410" s="43"/>
    </row>
    <row r="5411" spans="1:4" x14ac:dyDescent="0.25">
      <c r="A5411" s="44"/>
      <c r="B5411" s="43"/>
      <c r="C5411" s="43"/>
      <c r="D5411" s="43"/>
    </row>
    <row r="5412" spans="1:4" x14ac:dyDescent="0.25">
      <c r="A5412" s="44"/>
      <c r="B5412" s="43"/>
      <c r="C5412" s="43"/>
      <c r="D5412" s="43"/>
    </row>
    <row r="5413" spans="1:4" x14ac:dyDescent="0.25">
      <c r="A5413" s="44"/>
      <c r="B5413" s="43"/>
      <c r="C5413" s="43"/>
      <c r="D5413" s="43"/>
    </row>
    <row r="5414" spans="1:4" x14ac:dyDescent="0.25">
      <c r="A5414" s="44"/>
      <c r="B5414" s="43"/>
      <c r="C5414" s="43"/>
      <c r="D5414" s="43"/>
    </row>
    <row r="5415" spans="1:4" x14ac:dyDescent="0.25">
      <c r="A5415" s="44"/>
      <c r="B5415" s="43"/>
      <c r="C5415" s="43"/>
      <c r="D5415" s="43"/>
    </row>
    <row r="5416" spans="1:4" x14ac:dyDescent="0.25">
      <c r="A5416" s="44"/>
      <c r="B5416" s="43"/>
      <c r="C5416" s="43"/>
      <c r="D5416" s="43"/>
    </row>
    <row r="5417" spans="1:4" x14ac:dyDescent="0.25">
      <c r="A5417" s="44"/>
      <c r="B5417" s="43"/>
      <c r="C5417" s="43"/>
      <c r="D5417" s="43"/>
    </row>
    <row r="5418" spans="1:4" x14ac:dyDescent="0.25">
      <c r="A5418" s="44"/>
      <c r="B5418" s="43"/>
      <c r="C5418" s="43"/>
      <c r="D5418" s="43"/>
    </row>
    <row r="5419" spans="1:4" x14ac:dyDescent="0.25">
      <c r="A5419" s="44"/>
      <c r="B5419" s="43"/>
      <c r="C5419" s="43"/>
      <c r="D5419" s="43"/>
    </row>
    <row r="5420" spans="1:4" x14ac:dyDescent="0.25">
      <c r="A5420" s="44"/>
      <c r="B5420" s="43"/>
      <c r="C5420" s="43"/>
      <c r="D5420" s="43"/>
    </row>
    <row r="5421" spans="1:4" x14ac:dyDescent="0.25">
      <c r="A5421" s="44"/>
      <c r="B5421" s="43"/>
      <c r="C5421" s="43"/>
      <c r="D5421" s="43"/>
    </row>
    <row r="5422" spans="1:4" x14ac:dyDescent="0.25">
      <c r="A5422" s="44"/>
      <c r="B5422" s="43"/>
      <c r="C5422" s="43"/>
      <c r="D5422" s="43"/>
    </row>
    <row r="5423" spans="1:4" x14ac:dyDescent="0.25">
      <c r="A5423" s="44"/>
      <c r="B5423" s="43"/>
      <c r="C5423" s="43"/>
      <c r="D5423" s="43"/>
    </row>
    <row r="5424" spans="1:4" x14ac:dyDescent="0.25">
      <c r="A5424" s="44"/>
      <c r="B5424" s="43"/>
      <c r="C5424" s="43"/>
      <c r="D5424" s="43"/>
    </row>
    <row r="5425" spans="1:4" x14ac:dyDescent="0.25">
      <c r="A5425" s="44"/>
      <c r="B5425" s="43"/>
      <c r="C5425" s="43"/>
      <c r="D5425" s="43"/>
    </row>
    <row r="5426" spans="1:4" x14ac:dyDescent="0.25">
      <c r="A5426" s="44"/>
      <c r="B5426" s="43"/>
      <c r="C5426" s="43"/>
      <c r="D5426" s="43"/>
    </row>
    <row r="5427" spans="1:4" x14ac:dyDescent="0.25">
      <c r="A5427" s="44"/>
      <c r="B5427" s="43"/>
      <c r="C5427" s="43"/>
      <c r="D5427" s="43"/>
    </row>
    <row r="5428" spans="1:4" x14ac:dyDescent="0.25">
      <c r="A5428" s="44"/>
      <c r="B5428" s="43"/>
      <c r="C5428" s="43"/>
      <c r="D5428" s="43"/>
    </row>
    <row r="5429" spans="1:4" x14ac:dyDescent="0.25">
      <c r="A5429" s="44"/>
      <c r="B5429" s="43"/>
      <c r="C5429" s="43"/>
      <c r="D5429" s="43"/>
    </row>
    <row r="5430" spans="1:4" x14ac:dyDescent="0.25">
      <c r="A5430" s="44"/>
      <c r="B5430" s="43"/>
      <c r="C5430" s="43"/>
      <c r="D5430" s="43"/>
    </row>
    <row r="5431" spans="1:4" x14ac:dyDescent="0.25">
      <c r="A5431" s="44"/>
      <c r="B5431" s="43"/>
      <c r="C5431" s="43"/>
      <c r="D5431" s="43"/>
    </row>
    <row r="5432" spans="1:4" x14ac:dyDescent="0.25">
      <c r="A5432" s="44"/>
      <c r="B5432" s="43"/>
      <c r="C5432" s="43"/>
      <c r="D5432" s="43"/>
    </row>
    <row r="5433" spans="1:4" x14ac:dyDescent="0.25">
      <c r="A5433" s="44"/>
      <c r="B5433" s="43"/>
      <c r="C5433" s="43"/>
      <c r="D5433" s="43"/>
    </row>
    <row r="5434" spans="1:4" x14ac:dyDescent="0.25">
      <c r="A5434" s="44"/>
      <c r="B5434" s="43"/>
      <c r="C5434" s="43"/>
      <c r="D5434" s="43"/>
    </row>
    <row r="5435" spans="1:4" x14ac:dyDescent="0.25">
      <c r="A5435" s="44"/>
      <c r="B5435" s="43"/>
      <c r="C5435" s="43"/>
      <c r="D5435" s="43"/>
    </row>
    <row r="5436" spans="1:4" x14ac:dyDescent="0.25">
      <c r="A5436" s="44"/>
      <c r="B5436" s="43"/>
      <c r="C5436" s="43"/>
      <c r="D5436" s="43"/>
    </row>
    <row r="5437" spans="1:4" x14ac:dyDescent="0.25">
      <c r="A5437" s="44"/>
      <c r="B5437" s="43"/>
      <c r="C5437" s="43"/>
      <c r="D5437" s="43"/>
    </row>
    <row r="5438" spans="1:4" x14ac:dyDescent="0.25">
      <c r="A5438" s="44"/>
      <c r="B5438" s="43"/>
      <c r="C5438" s="43"/>
      <c r="D5438" s="43"/>
    </row>
    <row r="5439" spans="1:4" x14ac:dyDescent="0.25">
      <c r="A5439" s="44"/>
      <c r="B5439" s="43"/>
      <c r="C5439" s="43"/>
      <c r="D5439" s="43"/>
    </row>
    <row r="5440" spans="1:4" x14ac:dyDescent="0.25">
      <c r="A5440" s="44"/>
      <c r="B5440" s="43"/>
      <c r="C5440" s="43"/>
      <c r="D5440" s="43"/>
    </row>
    <row r="5441" spans="1:4" x14ac:dyDescent="0.25">
      <c r="A5441" s="44"/>
      <c r="B5441" s="43"/>
      <c r="C5441" s="43"/>
      <c r="D5441" s="43"/>
    </row>
    <row r="5442" spans="1:4" x14ac:dyDescent="0.25">
      <c r="A5442" s="44"/>
      <c r="B5442" s="43"/>
      <c r="C5442" s="43"/>
      <c r="D5442" s="43"/>
    </row>
    <row r="5443" spans="1:4" x14ac:dyDescent="0.25">
      <c r="A5443" s="44"/>
      <c r="B5443" s="43"/>
      <c r="C5443" s="43"/>
      <c r="D5443" s="43"/>
    </row>
    <row r="5444" spans="1:4" x14ac:dyDescent="0.25">
      <c r="A5444" s="44"/>
      <c r="B5444" s="43"/>
      <c r="C5444" s="43"/>
      <c r="D5444" s="43"/>
    </row>
    <row r="5445" spans="1:4" x14ac:dyDescent="0.25">
      <c r="A5445" s="44"/>
      <c r="B5445" s="43"/>
      <c r="C5445" s="43"/>
      <c r="D5445" s="43"/>
    </row>
    <row r="5446" spans="1:4" x14ac:dyDescent="0.25">
      <c r="A5446" s="44"/>
      <c r="B5446" s="43"/>
      <c r="C5446" s="43"/>
      <c r="D5446" s="43"/>
    </row>
    <row r="5447" spans="1:4" x14ac:dyDescent="0.25">
      <c r="A5447" s="44"/>
      <c r="B5447" s="43"/>
      <c r="C5447" s="43"/>
      <c r="D5447" s="43"/>
    </row>
    <row r="5448" spans="1:4" x14ac:dyDescent="0.25">
      <c r="A5448" s="44"/>
      <c r="B5448" s="43"/>
      <c r="C5448" s="43"/>
      <c r="D5448" s="43"/>
    </row>
    <row r="5449" spans="1:4" x14ac:dyDescent="0.25">
      <c r="A5449" s="44"/>
      <c r="B5449" s="43"/>
      <c r="C5449" s="43"/>
      <c r="D5449" s="43"/>
    </row>
    <row r="5450" spans="1:4" x14ac:dyDescent="0.25">
      <c r="A5450" s="44"/>
      <c r="B5450" s="43"/>
      <c r="C5450" s="43"/>
      <c r="D5450" s="43"/>
    </row>
    <row r="5451" spans="1:4" x14ac:dyDescent="0.25">
      <c r="A5451" s="44"/>
      <c r="B5451" s="43"/>
      <c r="C5451" s="43"/>
      <c r="D5451" s="43"/>
    </row>
    <row r="5452" spans="1:4" x14ac:dyDescent="0.25">
      <c r="A5452" s="44"/>
      <c r="B5452" s="43"/>
      <c r="C5452" s="43"/>
      <c r="D5452" s="43"/>
    </row>
    <row r="5453" spans="1:4" x14ac:dyDescent="0.25">
      <c r="A5453" s="44"/>
      <c r="B5453" s="43"/>
      <c r="C5453" s="43"/>
      <c r="D5453" s="43"/>
    </row>
    <row r="5454" spans="1:4" x14ac:dyDescent="0.25">
      <c r="A5454" s="44"/>
      <c r="B5454" s="43"/>
      <c r="C5454" s="43"/>
      <c r="D5454" s="43"/>
    </row>
    <row r="5455" spans="1:4" x14ac:dyDescent="0.25">
      <c r="A5455" s="44"/>
      <c r="B5455" s="43"/>
      <c r="C5455" s="43"/>
      <c r="D5455" s="43"/>
    </row>
    <row r="5456" spans="1:4" x14ac:dyDescent="0.25">
      <c r="A5456" s="44"/>
      <c r="B5456" s="43"/>
      <c r="C5456" s="43"/>
      <c r="D5456" s="43"/>
    </row>
    <row r="5457" spans="1:4" x14ac:dyDescent="0.25">
      <c r="A5457" s="44"/>
      <c r="B5457" s="43"/>
      <c r="C5457" s="43"/>
      <c r="D5457" s="43"/>
    </row>
    <row r="5458" spans="1:4" x14ac:dyDescent="0.25">
      <c r="A5458" s="44"/>
      <c r="B5458" s="43"/>
      <c r="C5458" s="43"/>
      <c r="D5458" s="43"/>
    </row>
    <row r="5459" spans="1:4" x14ac:dyDescent="0.25">
      <c r="A5459" s="44"/>
      <c r="B5459" s="43"/>
      <c r="C5459" s="43"/>
      <c r="D5459" s="43"/>
    </row>
    <row r="5460" spans="1:4" x14ac:dyDescent="0.25">
      <c r="A5460" s="44"/>
      <c r="B5460" s="43"/>
      <c r="C5460" s="43"/>
      <c r="D5460" s="43"/>
    </row>
    <row r="5461" spans="1:4" x14ac:dyDescent="0.25">
      <c r="A5461" s="44"/>
      <c r="B5461" s="43"/>
      <c r="C5461" s="43"/>
      <c r="D5461" s="43"/>
    </row>
    <row r="5462" spans="1:4" x14ac:dyDescent="0.25">
      <c r="A5462" s="44"/>
      <c r="B5462" s="43"/>
      <c r="C5462" s="43"/>
      <c r="D5462" s="43"/>
    </row>
    <row r="5463" spans="1:4" x14ac:dyDescent="0.25">
      <c r="A5463" s="44"/>
      <c r="B5463" s="43"/>
      <c r="C5463" s="43"/>
      <c r="D5463" s="43"/>
    </row>
    <row r="5464" spans="1:4" x14ac:dyDescent="0.25">
      <c r="A5464" s="44"/>
      <c r="B5464" s="43"/>
      <c r="C5464" s="43"/>
      <c r="D5464" s="43"/>
    </row>
    <row r="5465" spans="1:4" x14ac:dyDescent="0.25">
      <c r="A5465" s="44"/>
      <c r="B5465" s="43"/>
      <c r="C5465" s="43"/>
      <c r="D5465" s="43"/>
    </row>
    <row r="5466" spans="1:4" x14ac:dyDescent="0.25">
      <c r="A5466" s="44"/>
      <c r="B5466" s="43"/>
      <c r="C5466" s="43"/>
      <c r="D5466" s="43"/>
    </row>
    <row r="5467" spans="1:4" x14ac:dyDescent="0.25">
      <c r="A5467" s="44"/>
      <c r="B5467" s="43"/>
      <c r="C5467" s="43"/>
      <c r="D5467" s="43"/>
    </row>
    <row r="5468" spans="1:4" x14ac:dyDescent="0.25">
      <c r="A5468" s="44"/>
      <c r="B5468" s="43"/>
      <c r="C5468" s="43"/>
      <c r="D5468" s="43"/>
    </row>
    <row r="5469" spans="1:4" x14ac:dyDescent="0.25">
      <c r="A5469" s="44"/>
      <c r="B5469" s="43"/>
      <c r="C5469" s="43"/>
      <c r="D5469" s="43"/>
    </row>
    <row r="5470" spans="1:4" x14ac:dyDescent="0.25">
      <c r="A5470" s="44"/>
      <c r="B5470" s="43"/>
      <c r="C5470" s="43"/>
      <c r="D5470" s="43"/>
    </row>
    <row r="5471" spans="1:4" x14ac:dyDescent="0.25">
      <c r="A5471" s="44"/>
      <c r="B5471" s="43"/>
      <c r="C5471" s="43"/>
      <c r="D5471" s="43"/>
    </row>
    <row r="5472" spans="1:4" x14ac:dyDescent="0.25">
      <c r="A5472" s="44"/>
      <c r="B5472" s="43"/>
      <c r="C5472" s="43"/>
      <c r="D5472" s="43"/>
    </row>
    <row r="5473" spans="1:4" x14ac:dyDescent="0.25">
      <c r="A5473" s="44"/>
      <c r="B5473" s="43"/>
      <c r="C5473" s="43"/>
      <c r="D5473" s="43"/>
    </row>
    <row r="5474" spans="1:4" x14ac:dyDescent="0.25">
      <c r="A5474" s="44"/>
      <c r="B5474" s="43"/>
      <c r="C5474" s="43"/>
      <c r="D5474" s="43"/>
    </row>
    <row r="5475" spans="1:4" x14ac:dyDescent="0.25">
      <c r="A5475" s="44"/>
      <c r="B5475" s="43"/>
      <c r="C5475" s="43"/>
      <c r="D5475" s="43"/>
    </row>
    <row r="5476" spans="1:4" x14ac:dyDescent="0.25">
      <c r="A5476" s="44"/>
      <c r="B5476" s="43"/>
      <c r="C5476" s="43"/>
      <c r="D5476" s="43"/>
    </row>
    <row r="5477" spans="1:4" x14ac:dyDescent="0.25">
      <c r="A5477" s="44"/>
      <c r="B5477" s="43"/>
      <c r="C5477" s="43"/>
      <c r="D5477" s="43"/>
    </row>
    <row r="5478" spans="1:4" x14ac:dyDescent="0.25">
      <c r="A5478" s="44"/>
      <c r="B5478" s="43"/>
      <c r="C5478" s="43"/>
      <c r="D5478" s="43"/>
    </row>
    <row r="5479" spans="1:4" x14ac:dyDescent="0.25">
      <c r="A5479" s="44"/>
      <c r="B5479" s="43"/>
      <c r="C5479" s="43"/>
      <c r="D5479" s="43"/>
    </row>
    <row r="5480" spans="1:4" x14ac:dyDescent="0.25">
      <c r="A5480" s="44"/>
      <c r="B5480" s="43"/>
      <c r="C5480" s="43"/>
      <c r="D5480" s="43"/>
    </row>
    <row r="5481" spans="1:4" x14ac:dyDescent="0.25">
      <c r="A5481" s="44"/>
      <c r="B5481" s="43"/>
      <c r="C5481" s="43"/>
      <c r="D5481" s="43"/>
    </row>
    <row r="5482" spans="1:4" x14ac:dyDescent="0.25">
      <c r="A5482" s="44"/>
      <c r="B5482" s="43"/>
      <c r="C5482" s="43"/>
      <c r="D5482" s="43"/>
    </row>
    <row r="5483" spans="1:4" x14ac:dyDescent="0.25">
      <c r="A5483" s="44"/>
      <c r="B5483" s="43"/>
      <c r="C5483" s="43"/>
      <c r="D5483" s="43"/>
    </row>
    <row r="5484" spans="1:4" x14ac:dyDescent="0.25">
      <c r="A5484" s="44"/>
      <c r="B5484" s="43"/>
      <c r="C5484" s="43"/>
      <c r="D5484" s="43"/>
    </row>
    <row r="5485" spans="1:4" x14ac:dyDescent="0.25">
      <c r="A5485" s="44"/>
      <c r="B5485" s="43"/>
      <c r="C5485" s="43"/>
      <c r="D5485" s="43"/>
    </row>
    <row r="5486" spans="1:4" x14ac:dyDescent="0.25">
      <c r="A5486" s="44"/>
      <c r="B5486" s="43"/>
      <c r="C5486" s="43"/>
      <c r="D5486" s="43"/>
    </row>
    <row r="5487" spans="1:4" x14ac:dyDescent="0.25">
      <c r="A5487" s="44"/>
      <c r="B5487" s="43"/>
      <c r="C5487" s="43"/>
      <c r="D5487" s="43"/>
    </row>
    <row r="5488" spans="1:4" x14ac:dyDescent="0.25">
      <c r="A5488" s="44"/>
      <c r="B5488" s="43"/>
      <c r="C5488" s="43"/>
      <c r="D5488" s="43"/>
    </row>
    <row r="5489" spans="1:4" x14ac:dyDescent="0.25">
      <c r="A5489" s="44"/>
      <c r="B5489" s="43"/>
      <c r="C5489" s="43"/>
      <c r="D5489" s="43"/>
    </row>
    <row r="5490" spans="1:4" x14ac:dyDescent="0.25">
      <c r="A5490" s="44"/>
      <c r="B5490" s="43"/>
      <c r="C5490" s="43"/>
      <c r="D5490" s="43"/>
    </row>
    <row r="5491" spans="1:4" x14ac:dyDescent="0.25">
      <c r="A5491" s="44"/>
      <c r="B5491" s="43"/>
      <c r="C5491" s="43"/>
      <c r="D5491" s="43"/>
    </row>
    <row r="5492" spans="1:4" x14ac:dyDescent="0.25">
      <c r="A5492" s="44"/>
      <c r="B5492" s="43"/>
      <c r="C5492" s="43"/>
      <c r="D5492" s="43"/>
    </row>
    <row r="5493" spans="1:4" x14ac:dyDescent="0.25">
      <c r="A5493" s="44"/>
      <c r="B5493" s="43"/>
      <c r="C5493" s="43"/>
      <c r="D5493" s="43"/>
    </row>
    <row r="5494" spans="1:4" x14ac:dyDescent="0.25">
      <c r="A5494" s="44"/>
      <c r="B5494" s="43"/>
      <c r="C5494" s="43"/>
      <c r="D5494" s="43"/>
    </row>
    <row r="5495" spans="1:4" x14ac:dyDescent="0.25">
      <c r="A5495" s="44"/>
      <c r="B5495" s="43"/>
      <c r="C5495" s="43"/>
      <c r="D5495" s="43"/>
    </row>
    <row r="5496" spans="1:4" x14ac:dyDescent="0.25">
      <c r="A5496" s="44"/>
      <c r="B5496" s="43"/>
      <c r="C5496" s="43"/>
      <c r="D5496" s="43"/>
    </row>
    <row r="5497" spans="1:4" x14ac:dyDescent="0.25">
      <c r="A5497" s="44"/>
      <c r="B5497" s="43"/>
      <c r="C5497" s="43"/>
      <c r="D5497" s="43"/>
    </row>
    <row r="5498" spans="1:4" x14ac:dyDescent="0.25">
      <c r="A5498" s="44"/>
      <c r="B5498" s="43"/>
      <c r="C5498" s="43"/>
      <c r="D5498" s="43"/>
    </row>
    <row r="5499" spans="1:4" x14ac:dyDescent="0.25">
      <c r="A5499" s="44"/>
      <c r="B5499" s="43"/>
      <c r="C5499" s="43"/>
      <c r="D5499" s="43"/>
    </row>
    <row r="5500" spans="1:4" x14ac:dyDescent="0.25">
      <c r="A5500" s="44"/>
      <c r="B5500" s="43"/>
      <c r="C5500" s="43"/>
      <c r="D5500" s="43"/>
    </row>
    <row r="5501" spans="1:4" x14ac:dyDescent="0.25">
      <c r="A5501" s="44"/>
      <c r="B5501" s="43"/>
      <c r="C5501" s="43"/>
      <c r="D5501" s="43"/>
    </row>
    <row r="5502" spans="1:4" x14ac:dyDescent="0.25">
      <c r="A5502" s="44"/>
      <c r="B5502" s="43"/>
      <c r="C5502" s="43"/>
      <c r="D5502" s="43"/>
    </row>
    <row r="5503" spans="1:4" x14ac:dyDescent="0.25">
      <c r="A5503" s="44"/>
      <c r="B5503" s="43"/>
      <c r="C5503" s="43"/>
      <c r="D5503" s="43"/>
    </row>
    <row r="5504" spans="1:4" x14ac:dyDescent="0.25">
      <c r="A5504" s="44"/>
      <c r="B5504" s="43"/>
      <c r="C5504" s="43"/>
      <c r="D5504" s="43"/>
    </row>
    <row r="5505" spans="1:4" x14ac:dyDescent="0.25">
      <c r="A5505" s="44"/>
      <c r="B5505" s="43"/>
      <c r="C5505" s="43"/>
      <c r="D5505" s="43"/>
    </row>
    <row r="5506" spans="1:4" x14ac:dyDescent="0.25">
      <c r="A5506" s="44"/>
      <c r="B5506" s="43"/>
      <c r="C5506" s="43"/>
      <c r="D5506" s="43"/>
    </row>
    <row r="5507" spans="1:4" x14ac:dyDescent="0.25">
      <c r="A5507" s="44"/>
      <c r="B5507" s="43"/>
      <c r="C5507" s="43"/>
      <c r="D5507" s="43"/>
    </row>
    <row r="5508" spans="1:4" x14ac:dyDescent="0.25">
      <c r="A5508" s="44"/>
      <c r="B5508" s="43"/>
      <c r="C5508" s="43"/>
      <c r="D5508" s="43"/>
    </row>
    <row r="5509" spans="1:4" x14ac:dyDescent="0.25">
      <c r="A5509" s="44"/>
      <c r="B5509" s="43"/>
      <c r="C5509" s="43"/>
      <c r="D5509" s="43"/>
    </row>
    <row r="5510" spans="1:4" x14ac:dyDescent="0.25">
      <c r="A5510" s="44"/>
      <c r="B5510" s="43"/>
      <c r="C5510" s="43"/>
      <c r="D5510" s="43"/>
    </row>
    <row r="5511" spans="1:4" x14ac:dyDescent="0.25">
      <c r="A5511" s="44"/>
      <c r="B5511" s="43"/>
      <c r="C5511" s="43"/>
      <c r="D5511" s="43"/>
    </row>
    <row r="5512" spans="1:4" x14ac:dyDescent="0.25">
      <c r="A5512" s="44"/>
      <c r="B5512" s="43"/>
      <c r="C5512" s="43"/>
      <c r="D5512" s="43"/>
    </row>
    <row r="5513" spans="1:4" x14ac:dyDescent="0.25">
      <c r="A5513" s="44"/>
      <c r="B5513" s="43"/>
      <c r="C5513" s="43"/>
      <c r="D5513" s="43"/>
    </row>
    <row r="5514" spans="1:4" x14ac:dyDescent="0.25">
      <c r="A5514" s="44"/>
      <c r="B5514" s="43"/>
      <c r="C5514" s="43"/>
      <c r="D5514" s="43"/>
    </row>
    <row r="5515" spans="1:4" x14ac:dyDescent="0.25">
      <c r="A5515" s="44"/>
      <c r="B5515" s="43"/>
      <c r="C5515" s="43"/>
      <c r="D5515" s="43"/>
    </row>
    <row r="5516" spans="1:4" x14ac:dyDescent="0.25">
      <c r="A5516" s="44"/>
      <c r="B5516" s="43"/>
      <c r="C5516" s="43"/>
      <c r="D5516" s="43"/>
    </row>
    <row r="5517" spans="1:4" x14ac:dyDescent="0.25">
      <c r="A5517" s="44"/>
      <c r="B5517" s="43"/>
      <c r="C5517" s="43"/>
      <c r="D5517" s="43"/>
    </row>
    <row r="5518" spans="1:4" x14ac:dyDescent="0.25">
      <c r="A5518" s="44"/>
      <c r="B5518" s="43"/>
      <c r="C5518" s="43"/>
      <c r="D5518" s="43"/>
    </row>
    <row r="5519" spans="1:4" x14ac:dyDescent="0.25">
      <c r="A5519" s="44"/>
      <c r="B5519" s="43"/>
      <c r="C5519" s="43"/>
      <c r="D5519" s="43"/>
    </row>
    <row r="5520" spans="1:4" x14ac:dyDescent="0.25">
      <c r="A5520" s="44"/>
      <c r="B5520" s="43"/>
      <c r="C5520" s="43"/>
      <c r="D5520" s="43"/>
    </row>
    <row r="5521" spans="1:4" x14ac:dyDescent="0.25">
      <c r="A5521" s="44"/>
      <c r="B5521" s="43"/>
      <c r="C5521" s="43"/>
      <c r="D5521" s="43"/>
    </row>
    <row r="5522" spans="1:4" x14ac:dyDescent="0.25">
      <c r="A5522" s="44"/>
      <c r="B5522" s="43"/>
      <c r="C5522" s="43"/>
      <c r="D5522" s="43"/>
    </row>
    <row r="5523" spans="1:4" x14ac:dyDescent="0.25">
      <c r="A5523" s="44"/>
      <c r="B5523" s="43"/>
      <c r="C5523" s="43"/>
      <c r="D5523" s="43"/>
    </row>
    <row r="5524" spans="1:4" x14ac:dyDescent="0.25">
      <c r="A5524" s="44"/>
      <c r="B5524" s="43"/>
      <c r="C5524" s="43"/>
      <c r="D5524" s="43"/>
    </row>
    <row r="5525" spans="1:4" x14ac:dyDescent="0.25">
      <c r="A5525" s="44"/>
      <c r="B5525" s="43"/>
      <c r="C5525" s="43"/>
      <c r="D5525" s="43"/>
    </row>
    <row r="5526" spans="1:4" x14ac:dyDescent="0.25">
      <c r="A5526" s="44"/>
      <c r="B5526" s="43"/>
      <c r="C5526" s="43"/>
      <c r="D5526" s="43"/>
    </row>
    <row r="5527" spans="1:4" x14ac:dyDescent="0.25">
      <c r="A5527" s="44"/>
      <c r="B5527" s="43"/>
      <c r="C5527" s="43"/>
      <c r="D5527" s="43"/>
    </row>
    <row r="5528" spans="1:4" x14ac:dyDescent="0.25">
      <c r="A5528" s="44"/>
      <c r="B5528" s="43"/>
      <c r="C5528" s="43"/>
      <c r="D5528" s="43"/>
    </row>
    <row r="5529" spans="1:4" x14ac:dyDescent="0.25">
      <c r="A5529" s="44"/>
      <c r="B5529" s="43"/>
      <c r="C5529" s="43"/>
      <c r="D5529" s="43"/>
    </row>
    <row r="5530" spans="1:4" x14ac:dyDescent="0.25">
      <c r="A5530" s="44"/>
      <c r="B5530" s="43"/>
      <c r="C5530" s="43"/>
      <c r="D5530" s="43"/>
    </row>
    <row r="5531" spans="1:4" x14ac:dyDescent="0.25">
      <c r="A5531" s="44"/>
      <c r="B5531" s="43"/>
      <c r="C5531" s="43"/>
      <c r="D5531" s="43"/>
    </row>
    <row r="5532" spans="1:4" x14ac:dyDescent="0.25">
      <c r="A5532" s="44"/>
      <c r="B5532" s="43"/>
      <c r="C5532" s="43"/>
      <c r="D5532" s="43"/>
    </row>
    <row r="5533" spans="1:4" x14ac:dyDescent="0.25">
      <c r="A5533" s="44"/>
      <c r="B5533" s="43"/>
      <c r="C5533" s="43"/>
      <c r="D5533" s="43"/>
    </row>
    <row r="5534" spans="1:4" x14ac:dyDescent="0.25">
      <c r="A5534" s="44"/>
      <c r="B5534" s="43"/>
      <c r="C5534" s="43"/>
      <c r="D5534" s="43"/>
    </row>
    <row r="5535" spans="1:4" x14ac:dyDescent="0.25">
      <c r="A5535" s="44"/>
      <c r="B5535" s="43"/>
      <c r="C5535" s="43"/>
      <c r="D5535" s="43"/>
    </row>
    <row r="5536" spans="1:4" x14ac:dyDescent="0.25">
      <c r="A5536" s="44"/>
      <c r="B5536" s="43"/>
      <c r="C5536" s="43"/>
      <c r="D5536" s="43"/>
    </row>
    <row r="5537" spans="1:4" x14ac:dyDescent="0.25">
      <c r="A5537" s="44"/>
      <c r="B5537" s="43"/>
      <c r="C5537" s="43"/>
      <c r="D5537" s="43"/>
    </row>
    <row r="5538" spans="1:4" x14ac:dyDescent="0.25">
      <c r="A5538" s="44"/>
      <c r="B5538" s="43"/>
      <c r="C5538" s="43"/>
      <c r="D5538" s="43"/>
    </row>
    <row r="5539" spans="1:4" x14ac:dyDescent="0.25">
      <c r="A5539" s="44"/>
      <c r="B5539" s="43"/>
      <c r="C5539" s="43"/>
      <c r="D5539" s="43"/>
    </row>
    <row r="5540" spans="1:4" x14ac:dyDescent="0.25">
      <c r="A5540" s="44"/>
      <c r="B5540" s="43"/>
      <c r="C5540" s="43"/>
      <c r="D5540" s="43"/>
    </row>
    <row r="5541" spans="1:4" x14ac:dyDescent="0.25">
      <c r="A5541" s="44"/>
      <c r="B5541" s="43"/>
      <c r="C5541" s="43"/>
      <c r="D5541" s="43"/>
    </row>
    <row r="5542" spans="1:4" x14ac:dyDescent="0.25">
      <c r="A5542" s="44"/>
      <c r="B5542" s="43"/>
      <c r="C5542" s="43"/>
      <c r="D5542" s="43"/>
    </row>
    <row r="5543" spans="1:4" x14ac:dyDescent="0.25">
      <c r="A5543" s="44"/>
      <c r="B5543" s="43"/>
      <c r="C5543" s="43"/>
      <c r="D5543" s="43"/>
    </row>
    <row r="5544" spans="1:4" x14ac:dyDescent="0.25">
      <c r="A5544" s="44"/>
      <c r="B5544" s="43"/>
      <c r="C5544" s="43"/>
      <c r="D5544" s="43"/>
    </row>
    <row r="5545" spans="1:4" x14ac:dyDescent="0.25">
      <c r="A5545" s="44"/>
      <c r="B5545" s="43"/>
      <c r="C5545" s="43"/>
      <c r="D5545" s="43"/>
    </row>
    <row r="5546" spans="1:4" x14ac:dyDescent="0.25">
      <c r="A5546" s="44"/>
      <c r="B5546" s="43"/>
      <c r="C5546" s="43"/>
      <c r="D5546" s="43"/>
    </row>
    <row r="5547" spans="1:4" x14ac:dyDescent="0.25">
      <c r="A5547" s="44"/>
      <c r="B5547" s="43"/>
      <c r="C5547" s="43"/>
      <c r="D5547" s="43"/>
    </row>
    <row r="5548" spans="1:4" x14ac:dyDescent="0.25">
      <c r="A5548" s="44"/>
      <c r="B5548" s="43"/>
      <c r="C5548" s="43"/>
      <c r="D5548" s="43"/>
    </row>
    <row r="5549" spans="1:4" x14ac:dyDescent="0.25">
      <c r="A5549" s="44"/>
      <c r="B5549" s="43"/>
      <c r="C5549" s="43"/>
      <c r="D5549" s="43"/>
    </row>
    <row r="5550" spans="1:4" x14ac:dyDescent="0.25">
      <c r="A5550" s="44"/>
      <c r="B5550" s="43"/>
      <c r="C5550" s="43"/>
      <c r="D5550" s="43"/>
    </row>
    <row r="5551" spans="1:4" x14ac:dyDescent="0.25">
      <c r="A5551" s="44"/>
      <c r="B5551" s="43"/>
      <c r="C5551" s="43"/>
      <c r="D5551" s="43"/>
    </row>
    <row r="5552" spans="1:4" x14ac:dyDescent="0.25">
      <c r="A5552" s="44"/>
      <c r="B5552" s="43"/>
      <c r="C5552" s="43"/>
      <c r="D5552" s="43"/>
    </row>
    <row r="5553" spans="1:4" x14ac:dyDescent="0.25">
      <c r="A5553" s="44"/>
      <c r="B5553" s="43"/>
      <c r="C5553" s="43"/>
      <c r="D5553" s="43"/>
    </row>
    <row r="5554" spans="1:4" x14ac:dyDescent="0.25">
      <c r="A5554" s="44"/>
      <c r="B5554" s="43"/>
      <c r="C5554" s="43"/>
      <c r="D5554" s="43"/>
    </row>
    <row r="5555" spans="1:4" x14ac:dyDescent="0.25">
      <c r="A5555" s="44"/>
      <c r="B5555" s="43"/>
      <c r="C5555" s="43"/>
      <c r="D5555" s="43"/>
    </row>
    <row r="5556" spans="1:4" x14ac:dyDescent="0.25">
      <c r="A5556" s="44"/>
      <c r="B5556" s="43"/>
      <c r="C5556" s="43"/>
      <c r="D5556" s="43"/>
    </row>
    <row r="5557" spans="1:4" x14ac:dyDescent="0.25">
      <c r="A5557" s="44"/>
      <c r="B5557" s="43"/>
      <c r="C5557" s="43"/>
      <c r="D5557" s="43"/>
    </row>
    <row r="5558" spans="1:4" x14ac:dyDescent="0.25">
      <c r="A5558" s="44"/>
      <c r="B5558" s="43"/>
      <c r="C5558" s="43"/>
      <c r="D5558" s="43"/>
    </row>
    <row r="5559" spans="1:4" x14ac:dyDescent="0.25">
      <c r="A5559" s="44"/>
      <c r="B5559" s="43"/>
      <c r="C5559" s="43"/>
      <c r="D5559" s="43"/>
    </row>
    <row r="5560" spans="1:4" x14ac:dyDescent="0.25">
      <c r="A5560" s="44"/>
      <c r="B5560" s="43"/>
      <c r="C5560" s="43"/>
      <c r="D5560" s="43"/>
    </row>
    <row r="5561" spans="1:4" x14ac:dyDescent="0.25">
      <c r="A5561" s="44"/>
      <c r="B5561" s="43"/>
      <c r="C5561" s="43"/>
      <c r="D5561" s="43"/>
    </row>
    <row r="5562" spans="1:4" x14ac:dyDescent="0.25">
      <c r="A5562" s="44"/>
      <c r="B5562" s="43"/>
      <c r="C5562" s="43"/>
      <c r="D5562" s="43"/>
    </row>
    <row r="5563" spans="1:4" x14ac:dyDescent="0.25">
      <c r="A5563" s="44"/>
      <c r="B5563" s="43"/>
      <c r="C5563" s="43"/>
      <c r="D5563" s="43"/>
    </row>
    <row r="5564" spans="1:4" x14ac:dyDescent="0.25">
      <c r="A5564" s="44"/>
      <c r="B5564" s="43"/>
      <c r="C5564" s="43"/>
      <c r="D5564" s="43"/>
    </row>
    <row r="5565" spans="1:4" x14ac:dyDescent="0.25">
      <c r="A5565" s="44"/>
      <c r="B5565" s="43"/>
      <c r="C5565" s="43"/>
      <c r="D5565" s="43"/>
    </row>
    <row r="5566" spans="1:4" x14ac:dyDescent="0.25">
      <c r="A5566" s="44"/>
      <c r="B5566" s="43"/>
      <c r="C5566" s="43"/>
      <c r="D5566" s="43"/>
    </row>
    <row r="5567" spans="1:4" x14ac:dyDescent="0.25">
      <c r="A5567" s="44"/>
      <c r="B5567" s="43"/>
      <c r="C5567" s="43"/>
      <c r="D5567" s="43"/>
    </row>
    <row r="5568" spans="1:4" x14ac:dyDescent="0.25">
      <c r="A5568" s="44"/>
      <c r="B5568" s="43"/>
      <c r="C5568" s="43"/>
      <c r="D5568" s="43"/>
    </row>
    <row r="5569" spans="1:4" x14ac:dyDescent="0.25">
      <c r="A5569" s="44"/>
      <c r="B5569" s="43"/>
      <c r="C5569" s="43"/>
      <c r="D5569" s="43"/>
    </row>
    <row r="5570" spans="1:4" x14ac:dyDescent="0.25">
      <c r="A5570" s="44"/>
      <c r="B5570" s="43"/>
      <c r="C5570" s="43"/>
      <c r="D5570" s="43"/>
    </row>
    <row r="5571" spans="1:4" x14ac:dyDescent="0.25">
      <c r="A5571" s="44"/>
      <c r="B5571" s="43"/>
      <c r="C5571" s="43"/>
      <c r="D5571" s="43"/>
    </row>
    <row r="5572" spans="1:4" x14ac:dyDescent="0.25">
      <c r="A5572" s="44"/>
      <c r="B5572" s="43"/>
      <c r="C5572" s="43"/>
      <c r="D5572" s="43"/>
    </row>
    <row r="5573" spans="1:4" x14ac:dyDescent="0.25">
      <c r="A5573" s="44"/>
      <c r="B5573" s="43"/>
      <c r="C5573" s="43"/>
      <c r="D5573" s="43"/>
    </row>
    <row r="5574" spans="1:4" x14ac:dyDescent="0.25">
      <c r="A5574" s="44"/>
      <c r="B5574" s="43"/>
      <c r="C5574" s="43"/>
      <c r="D5574" s="43"/>
    </row>
    <row r="5575" spans="1:4" x14ac:dyDescent="0.25">
      <c r="A5575" s="44"/>
      <c r="B5575" s="43"/>
      <c r="C5575" s="43"/>
      <c r="D5575" s="43"/>
    </row>
    <row r="5576" spans="1:4" x14ac:dyDescent="0.25">
      <c r="A5576" s="44"/>
      <c r="B5576" s="43"/>
      <c r="C5576" s="43"/>
      <c r="D5576" s="43"/>
    </row>
    <row r="5577" spans="1:4" x14ac:dyDescent="0.25">
      <c r="A5577" s="44"/>
      <c r="B5577" s="43"/>
      <c r="C5577" s="43"/>
      <c r="D5577" s="43"/>
    </row>
    <row r="5578" spans="1:4" x14ac:dyDescent="0.25">
      <c r="A5578" s="44"/>
      <c r="B5578" s="43"/>
      <c r="C5578" s="43"/>
      <c r="D5578" s="43"/>
    </row>
    <row r="5579" spans="1:4" x14ac:dyDescent="0.25">
      <c r="A5579" s="44"/>
      <c r="B5579" s="43"/>
      <c r="C5579" s="43"/>
      <c r="D5579" s="43"/>
    </row>
    <row r="5580" spans="1:4" x14ac:dyDescent="0.25">
      <c r="A5580" s="44"/>
      <c r="B5580" s="43"/>
      <c r="C5580" s="43"/>
      <c r="D5580" s="43"/>
    </row>
    <row r="5581" spans="1:4" x14ac:dyDescent="0.25">
      <c r="A5581" s="44"/>
      <c r="B5581" s="43"/>
      <c r="C5581" s="43"/>
      <c r="D5581" s="43"/>
    </row>
    <row r="5582" spans="1:4" x14ac:dyDescent="0.25">
      <c r="A5582" s="44"/>
      <c r="B5582" s="43"/>
      <c r="C5582" s="43"/>
      <c r="D5582" s="43"/>
    </row>
    <row r="5583" spans="1:4" x14ac:dyDescent="0.25">
      <c r="A5583" s="44"/>
      <c r="B5583" s="43"/>
      <c r="C5583" s="43"/>
      <c r="D5583" s="43"/>
    </row>
    <row r="5584" spans="1:4" x14ac:dyDescent="0.25">
      <c r="A5584" s="44"/>
      <c r="B5584" s="43"/>
      <c r="C5584" s="43"/>
      <c r="D5584" s="43"/>
    </row>
    <row r="5585" spans="1:4" x14ac:dyDescent="0.25">
      <c r="A5585" s="44"/>
      <c r="B5585" s="43"/>
      <c r="C5585" s="43"/>
      <c r="D5585" s="43"/>
    </row>
    <row r="5586" spans="1:4" x14ac:dyDescent="0.25">
      <c r="A5586" s="44"/>
      <c r="B5586" s="43"/>
      <c r="C5586" s="43"/>
      <c r="D5586" s="43"/>
    </row>
    <row r="5587" spans="1:4" x14ac:dyDescent="0.25">
      <c r="A5587" s="44"/>
      <c r="B5587" s="43"/>
      <c r="C5587" s="43"/>
      <c r="D5587" s="43"/>
    </row>
    <row r="5588" spans="1:4" x14ac:dyDescent="0.25">
      <c r="A5588" s="44"/>
      <c r="B5588" s="43"/>
      <c r="C5588" s="43"/>
      <c r="D5588" s="43"/>
    </row>
    <row r="5589" spans="1:4" x14ac:dyDescent="0.25">
      <c r="A5589" s="44"/>
      <c r="B5589" s="43"/>
      <c r="C5589" s="43"/>
      <c r="D5589" s="43"/>
    </row>
    <row r="5590" spans="1:4" x14ac:dyDescent="0.25">
      <c r="A5590" s="44"/>
      <c r="B5590" s="43"/>
      <c r="C5590" s="43"/>
      <c r="D5590" s="43"/>
    </row>
    <row r="5591" spans="1:4" x14ac:dyDescent="0.25">
      <c r="A5591" s="44"/>
      <c r="B5591" s="43"/>
      <c r="C5591" s="43"/>
      <c r="D5591" s="43"/>
    </row>
    <row r="5592" spans="1:4" x14ac:dyDescent="0.25">
      <c r="A5592" s="44"/>
      <c r="B5592" s="43"/>
      <c r="C5592" s="43"/>
      <c r="D5592" s="43"/>
    </row>
    <row r="5593" spans="1:4" x14ac:dyDescent="0.25">
      <c r="A5593" s="44"/>
      <c r="B5593" s="43"/>
      <c r="C5593" s="43"/>
      <c r="D5593" s="43"/>
    </row>
    <row r="5594" spans="1:4" x14ac:dyDescent="0.25">
      <c r="A5594" s="44"/>
      <c r="B5594" s="43"/>
      <c r="C5594" s="43"/>
      <c r="D5594" s="43"/>
    </row>
    <row r="5595" spans="1:4" x14ac:dyDescent="0.25">
      <c r="A5595" s="44"/>
      <c r="B5595" s="43"/>
      <c r="C5595" s="43"/>
      <c r="D5595" s="43"/>
    </row>
    <row r="5596" spans="1:4" x14ac:dyDescent="0.25">
      <c r="A5596" s="44"/>
      <c r="B5596" s="43"/>
      <c r="C5596" s="43"/>
      <c r="D5596" s="43"/>
    </row>
    <row r="5597" spans="1:4" x14ac:dyDescent="0.25">
      <c r="A5597" s="44"/>
      <c r="B5597" s="43"/>
      <c r="C5597" s="43"/>
      <c r="D5597" s="43"/>
    </row>
    <row r="5598" spans="1:4" x14ac:dyDescent="0.25">
      <c r="A5598" s="44"/>
      <c r="B5598" s="43"/>
      <c r="C5598" s="43"/>
      <c r="D5598" s="43"/>
    </row>
    <row r="5599" spans="1:4" x14ac:dyDescent="0.25">
      <c r="A5599" s="44"/>
      <c r="B5599" s="43"/>
      <c r="C5599" s="43"/>
      <c r="D5599" s="43"/>
    </row>
    <row r="5600" spans="1:4" x14ac:dyDescent="0.25">
      <c r="A5600" s="44"/>
      <c r="B5600" s="43"/>
      <c r="C5600" s="43"/>
      <c r="D5600" s="43"/>
    </row>
    <row r="5601" spans="1:4" x14ac:dyDescent="0.25">
      <c r="A5601" s="44"/>
      <c r="B5601" s="43"/>
      <c r="C5601" s="43"/>
      <c r="D5601" s="43"/>
    </row>
    <row r="5602" spans="1:4" x14ac:dyDescent="0.25">
      <c r="A5602" s="44"/>
      <c r="B5602" s="43"/>
      <c r="C5602" s="43"/>
      <c r="D5602" s="43"/>
    </row>
    <row r="5603" spans="1:4" x14ac:dyDescent="0.25">
      <c r="A5603" s="44"/>
      <c r="B5603" s="43"/>
      <c r="C5603" s="43"/>
      <c r="D5603" s="43"/>
    </row>
    <row r="5604" spans="1:4" x14ac:dyDescent="0.25">
      <c r="A5604" s="44"/>
      <c r="B5604" s="43"/>
      <c r="C5604" s="43"/>
      <c r="D5604" s="43"/>
    </row>
    <row r="5605" spans="1:4" x14ac:dyDescent="0.25">
      <c r="A5605" s="44"/>
      <c r="B5605" s="43"/>
      <c r="C5605" s="43"/>
      <c r="D5605" s="43"/>
    </row>
    <row r="5606" spans="1:4" x14ac:dyDescent="0.25">
      <c r="A5606" s="44"/>
      <c r="B5606" s="43"/>
      <c r="C5606" s="43"/>
      <c r="D5606" s="43"/>
    </row>
    <row r="5607" spans="1:4" x14ac:dyDescent="0.25">
      <c r="A5607" s="44"/>
      <c r="B5607" s="43"/>
      <c r="C5607" s="43"/>
      <c r="D5607" s="43"/>
    </row>
    <row r="5608" spans="1:4" x14ac:dyDescent="0.25">
      <c r="A5608" s="44"/>
      <c r="B5608" s="43"/>
      <c r="C5608" s="43"/>
      <c r="D5608" s="43"/>
    </row>
    <row r="5609" spans="1:4" x14ac:dyDescent="0.25">
      <c r="A5609" s="44"/>
      <c r="B5609" s="43"/>
      <c r="C5609" s="43"/>
      <c r="D5609" s="43"/>
    </row>
    <row r="5610" spans="1:4" x14ac:dyDescent="0.25">
      <c r="A5610" s="44"/>
      <c r="B5610" s="43"/>
      <c r="C5610" s="43"/>
      <c r="D5610" s="43"/>
    </row>
    <row r="5611" spans="1:4" x14ac:dyDescent="0.25">
      <c r="A5611" s="44"/>
      <c r="B5611" s="43"/>
      <c r="C5611" s="43"/>
      <c r="D5611" s="43"/>
    </row>
    <row r="5612" spans="1:4" x14ac:dyDescent="0.25">
      <c r="A5612" s="44"/>
      <c r="B5612" s="43"/>
      <c r="C5612" s="43"/>
      <c r="D5612" s="43"/>
    </row>
    <row r="5613" spans="1:4" x14ac:dyDescent="0.25">
      <c r="A5613" s="44"/>
      <c r="B5613" s="43"/>
      <c r="C5613" s="43"/>
      <c r="D5613" s="43"/>
    </row>
    <row r="5614" spans="1:4" x14ac:dyDescent="0.25">
      <c r="A5614" s="44"/>
      <c r="B5614" s="43"/>
      <c r="C5614" s="43"/>
      <c r="D5614" s="43"/>
    </row>
    <row r="5615" spans="1:4" x14ac:dyDescent="0.25">
      <c r="A5615" s="44"/>
      <c r="B5615" s="43"/>
      <c r="C5615" s="43"/>
      <c r="D5615" s="43"/>
    </row>
    <row r="5616" spans="1:4" x14ac:dyDescent="0.25">
      <c r="A5616" s="44"/>
      <c r="B5616" s="43"/>
      <c r="C5616" s="43"/>
      <c r="D5616" s="43"/>
    </row>
    <row r="5617" spans="1:4" x14ac:dyDescent="0.25">
      <c r="A5617" s="44"/>
      <c r="B5617" s="43"/>
      <c r="C5617" s="43"/>
      <c r="D5617" s="43"/>
    </row>
    <row r="5618" spans="1:4" x14ac:dyDescent="0.25">
      <c r="A5618" s="44"/>
      <c r="B5618" s="43"/>
      <c r="C5618" s="43"/>
      <c r="D5618" s="43"/>
    </row>
    <row r="5619" spans="1:4" x14ac:dyDescent="0.25">
      <c r="A5619" s="44"/>
      <c r="B5619" s="43"/>
      <c r="C5619" s="43"/>
      <c r="D5619" s="43"/>
    </row>
    <row r="5620" spans="1:4" x14ac:dyDescent="0.25">
      <c r="A5620" s="44"/>
      <c r="B5620" s="43"/>
      <c r="C5620" s="43"/>
      <c r="D5620" s="43"/>
    </row>
    <row r="5621" spans="1:4" x14ac:dyDescent="0.25">
      <c r="A5621" s="44"/>
      <c r="B5621" s="43"/>
      <c r="C5621" s="43"/>
      <c r="D5621" s="43"/>
    </row>
    <row r="5622" spans="1:4" x14ac:dyDescent="0.25">
      <c r="A5622" s="44"/>
      <c r="B5622" s="43"/>
      <c r="C5622" s="43"/>
      <c r="D5622" s="43"/>
    </row>
    <row r="5623" spans="1:4" x14ac:dyDescent="0.25">
      <c r="A5623" s="44"/>
      <c r="B5623" s="43"/>
      <c r="C5623" s="43"/>
      <c r="D5623" s="43"/>
    </row>
    <row r="5624" spans="1:4" x14ac:dyDescent="0.25">
      <c r="A5624" s="44"/>
      <c r="B5624" s="43"/>
      <c r="C5624" s="43"/>
      <c r="D5624" s="43"/>
    </row>
    <row r="5625" spans="1:4" x14ac:dyDescent="0.25">
      <c r="A5625" s="44"/>
      <c r="B5625" s="43"/>
      <c r="C5625" s="43"/>
      <c r="D5625" s="43"/>
    </row>
    <row r="5626" spans="1:4" x14ac:dyDescent="0.25">
      <c r="A5626" s="44"/>
      <c r="B5626" s="43"/>
      <c r="C5626" s="43"/>
      <c r="D5626" s="43"/>
    </row>
    <row r="5627" spans="1:4" x14ac:dyDescent="0.25">
      <c r="A5627" s="44"/>
      <c r="B5627" s="43"/>
      <c r="C5627" s="43"/>
      <c r="D5627" s="43"/>
    </row>
    <row r="5628" spans="1:4" x14ac:dyDescent="0.25">
      <c r="A5628" s="44"/>
      <c r="B5628" s="43"/>
      <c r="C5628" s="43"/>
      <c r="D5628" s="43"/>
    </row>
    <row r="5629" spans="1:4" x14ac:dyDescent="0.25">
      <c r="A5629" s="44"/>
      <c r="B5629" s="43"/>
      <c r="C5629" s="43"/>
      <c r="D5629" s="43"/>
    </row>
    <row r="5630" spans="1:4" x14ac:dyDescent="0.25">
      <c r="A5630" s="44"/>
      <c r="B5630" s="43"/>
      <c r="C5630" s="43"/>
      <c r="D5630" s="43"/>
    </row>
    <row r="5631" spans="1:4" x14ac:dyDescent="0.25">
      <c r="A5631" s="44"/>
      <c r="B5631" s="43"/>
      <c r="C5631" s="43"/>
      <c r="D5631" s="43"/>
    </row>
    <row r="5632" spans="1:4" x14ac:dyDescent="0.25">
      <c r="A5632" s="44"/>
      <c r="B5632" s="43"/>
      <c r="C5632" s="43"/>
      <c r="D5632" s="43"/>
    </row>
    <row r="5633" spans="1:4" x14ac:dyDescent="0.25">
      <c r="A5633" s="44"/>
      <c r="B5633" s="43"/>
      <c r="C5633" s="43"/>
      <c r="D5633" s="43"/>
    </row>
    <row r="5634" spans="1:4" x14ac:dyDescent="0.25">
      <c r="A5634" s="44"/>
      <c r="B5634" s="43"/>
      <c r="C5634" s="43"/>
      <c r="D5634" s="43"/>
    </row>
    <row r="5635" spans="1:4" x14ac:dyDescent="0.25">
      <c r="A5635" s="44"/>
      <c r="B5635" s="43"/>
      <c r="C5635" s="43"/>
      <c r="D5635" s="43"/>
    </row>
    <row r="5636" spans="1:4" x14ac:dyDescent="0.25">
      <c r="A5636" s="44"/>
      <c r="B5636" s="43"/>
      <c r="C5636" s="43"/>
      <c r="D5636" s="43"/>
    </row>
    <row r="5637" spans="1:4" x14ac:dyDescent="0.25">
      <c r="A5637" s="44"/>
      <c r="B5637" s="43"/>
      <c r="C5637" s="43"/>
      <c r="D5637" s="43"/>
    </row>
    <row r="5638" spans="1:4" x14ac:dyDescent="0.25">
      <c r="A5638" s="44"/>
      <c r="B5638" s="43"/>
      <c r="C5638" s="43"/>
      <c r="D5638" s="43"/>
    </row>
    <row r="5639" spans="1:4" x14ac:dyDescent="0.25">
      <c r="A5639" s="44"/>
      <c r="B5639" s="43"/>
      <c r="C5639" s="43"/>
      <c r="D5639" s="43"/>
    </row>
    <row r="5640" spans="1:4" x14ac:dyDescent="0.25">
      <c r="A5640" s="44"/>
      <c r="B5640" s="43"/>
      <c r="C5640" s="43"/>
      <c r="D5640" s="43"/>
    </row>
    <row r="5641" spans="1:4" x14ac:dyDescent="0.25">
      <c r="A5641" s="44"/>
      <c r="B5641" s="43"/>
      <c r="C5641" s="43"/>
      <c r="D5641" s="43"/>
    </row>
    <row r="5642" spans="1:4" x14ac:dyDescent="0.25">
      <c r="A5642" s="44"/>
      <c r="B5642" s="43"/>
      <c r="C5642" s="43"/>
      <c r="D5642" s="43"/>
    </row>
    <row r="5643" spans="1:4" x14ac:dyDescent="0.25">
      <c r="A5643" s="44"/>
      <c r="B5643" s="43"/>
      <c r="C5643" s="43"/>
      <c r="D5643" s="43"/>
    </row>
    <row r="5644" spans="1:4" x14ac:dyDescent="0.25">
      <c r="A5644" s="44"/>
      <c r="B5644" s="43"/>
      <c r="C5644" s="43"/>
      <c r="D5644" s="43"/>
    </row>
    <row r="5645" spans="1:4" x14ac:dyDescent="0.25">
      <c r="A5645" s="44"/>
      <c r="B5645" s="43"/>
      <c r="C5645" s="43"/>
      <c r="D5645" s="43"/>
    </row>
    <row r="5646" spans="1:4" x14ac:dyDescent="0.25">
      <c r="A5646" s="44"/>
      <c r="B5646" s="43"/>
      <c r="C5646" s="43"/>
      <c r="D5646" s="43"/>
    </row>
    <row r="5647" spans="1:4" x14ac:dyDescent="0.25">
      <c r="A5647" s="44"/>
      <c r="B5647" s="43"/>
      <c r="C5647" s="43"/>
      <c r="D5647" s="43"/>
    </row>
    <row r="5648" spans="1:4" x14ac:dyDescent="0.25">
      <c r="A5648" s="44"/>
      <c r="B5648" s="43"/>
      <c r="C5648" s="43"/>
      <c r="D5648" s="43"/>
    </row>
    <row r="5649" spans="1:4" x14ac:dyDescent="0.25">
      <c r="A5649" s="44"/>
      <c r="B5649" s="43"/>
      <c r="C5649" s="43"/>
      <c r="D5649" s="43"/>
    </row>
    <row r="5650" spans="1:4" x14ac:dyDescent="0.25">
      <c r="A5650" s="44"/>
      <c r="B5650" s="43"/>
      <c r="C5650" s="43"/>
      <c r="D5650" s="43"/>
    </row>
    <row r="5651" spans="1:4" x14ac:dyDescent="0.25">
      <c r="A5651" s="44"/>
      <c r="B5651" s="43"/>
      <c r="C5651" s="43"/>
      <c r="D5651" s="43"/>
    </row>
    <row r="5652" spans="1:4" x14ac:dyDescent="0.25">
      <c r="A5652" s="44"/>
      <c r="B5652" s="43"/>
      <c r="C5652" s="43"/>
      <c r="D5652" s="43"/>
    </row>
    <row r="5653" spans="1:4" x14ac:dyDescent="0.25">
      <c r="A5653" s="44"/>
      <c r="B5653" s="43"/>
      <c r="C5653" s="43"/>
      <c r="D5653" s="43"/>
    </row>
    <row r="5654" spans="1:4" x14ac:dyDescent="0.25">
      <c r="A5654" s="44"/>
      <c r="B5654" s="43"/>
      <c r="C5654" s="43"/>
      <c r="D5654" s="43"/>
    </row>
    <row r="5655" spans="1:4" x14ac:dyDescent="0.25">
      <c r="A5655" s="44"/>
      <c r="B5655" s="43"/>
      <c r="C5655" s="43"/>
      <c r="D5655" s="43"/>
    </row>
    <row r="5656" spans="1:4" x14ac:dyDescent="0.25">
      <c r="A5656" s="44"/>
      <c r="B5656" s="43"/>
      <c r="C5656" s="43"/>
      <c r="D5656" s="43"/>
    </row>
    <row r="5657" spans="1:4" x14ac:dyDescent="0.25">
      <c r="A5657" s="44"/>
      <c r="B5657" s="43"/>
      <c r="C5657" s="43"/>
      <c r="D5657" s="43"/>
    </row>
    <row r="5658" spans="1:4" x14ac:dyDescent="0.25">
      <c r="A5658" s="44"/>
      <c r="B5658" s="43"/>
      <c r="C5658" s="43"/>
      <c r="D5658" s="43"/>
    </row>
    <row r="5659" spans="1:4" x14ac:dyDescent="0.25">
      <c r="A5659" s="44"/>
      <c r="B5659" s="43"/>
      <c r="C5659" s="43"/>
      <c r="D5659" s="43"/>
    </row>
    <row r="5660" spans="1:4" x14ac:dyDescent="0.25">
      <c r="A5660" s="44"/>
      <c r="B5660" s="43"/>
      <c r="C5660" s="43"/>
      <c r="D5660" s="43"/>
    </row>
    <row r="5661" spans="1:4" x14ac:dyDescent="0.25">
      <c r="A5661" s="44"/>
      <c r="B5661" s="43"/>
      <c r="C5661" s="43"/>
      <c r="D5661" s="43"/>
    </row>
    <row r="5662" spans="1:4" x14ac:dyDescent="0.25">
      <c r="A5662" s="44"/>
      <c r="B5662" s="43"/>
      <c r="C5662" s="43"/>
      <c r="D5662" s="43"/>
    </row>
    <row r="5663" spans="1:4" x14ac:dyDescent="0.25">
      <c r="A5663" s="44"/>
      <c r="B5663" s="43"/>
      <c r="C5663" s="43"/>
      <c r="D5663" s="43"/>
    </row>
    <row r="5664" spans="1:4" x14ac:dyDescent="0.25">
      <c r="A5664" s="44"/>
      <c r="B5664" s="43"/>
      <c r="C5664" s="43"/>
      <c r="D5664" s="43"/>
    </row>
    <row r="5665" spans="1:4" x14ac:dyDescent="0.25">
      <c r="A5665" s="44"/>
      <c r="B5665" s="43"/>
      <c r="C5665" s="43"/>
      <c r="D5665" s="43"/>
    </row>
    <row r="5666" spans="1:4" x14ac:dyDescent="0.25">
      <c r="A5666" s="44"/>
      <c r="B5666" s="43"/>
      <c r="C5666" s="43"/>
      <c r="D5666" s="43"/>
    </row>
    <row r="5667" spans="1:4" x14ac:dyDescent="0.25">
      <c r="A5667" s="44"/>
      <c r="B5667" s="43"/>
      <c r="C5667" s="43"/>
      <c r="D5667" s="43"/>
    </row>
    <row r="5668" spans="1:4" x14ac:dyDescent="0.25">
      <c r="A5668" s="44"/>
      <c r="B5668" s="43"/>
      <c r="C5668" s="43"/>
      <c r="D5668" s="43"/>
    </row>
    <row r="5669" spans="1:4" x14ac:dyDescent="0.25">
      <c r="A5669" s="44"/>
      <c r="B5669" s="43"/>
      <c r="C5669" s="43"/>
      <c r="D5669" s="43"/>
    </row>
    <row r="5670" spans="1:4" x14ac:dyDescent="0.25">
      <c r="A5670" s="44"/>
      <c r="B5670" s="43"/>
      <c r="C5670" s="43"/>
      <c r="D5670" s="43"/>
    </row>
    <row r="5671" spans="1:4" x14ac:dyDescent="0.25">
      <c r="A5671" s="44"/>
      <c r="B5671" s="43"/>
      <c r="C5671" s="43"/>
      <c r="D5671" s="43"/>
    </row>
    <row r="5672" spans="1:4" x14ac:dyDescent="0.25">
      <c r="A5672" s="44"/>
      <c r="B5672" s="43"/>
      <c r="C5672" s="43"/>
      <c r="D5672" s="43"/>
    </row>
    <row r="5673" spans="1:4" x14ac:dyDescent="0.25">
      <c r="A5673" s="44"/>
      <c r="B5673" s="43"/>
      <c r="C5673" s="43"/>
      <c r="D5673" s="43"/>
    </row>
    <row r="5674" spans="1:4" x14ac:dyDescent="0.25">
      <c r="A5674" s="44"/>
      <c r="B5674" s="43"/>
      <c r="C5674" s="43"/>
      <c r="D5674" s="43"/>
    </row>
    <row r="5675" spans="1:4" x14ac:dyDescent="0.25">
      <c r="A5675" s="44"/>
      <c r="B5675" s="43"/>
      <c r="C5675" s="43"/>
      <c r="D5675" s="43"/>
    </row>
    <row r="5676" spans="1:4" x14ac:dyDescent="0.25">
      <c r="A5676" s="44"/>
      <c r="B5676" s="43"/>
      <c r="C5676" s="43"/>
      <c r="D5676" s="43"/>
    </row>
    <row r="5677" spans="1:4" x14ac:dyDescent="0.25">
      <c r="A5677" s="44"/>
      <c r="B5677" s="43"/>
      <c r="C5677" s="43"/>
      <c r="D5677" s="43"/>
    </row>
    <row r="5678" spans="1:4" x14ac:dyDescent="0.25">
      <c r="A5678" s="44"/>
      <c r="B5678" s="43"/>
      <c r="C5678" s="43"/>
      <c r="D5678" s="43"/>
    </row>
    <row r="5679" spans="1:4" x14ac:dyDescent="0.25">
      <c r="A5679" s="44"/>
      <c r="B5679" s="43"/>
      <c r="C5679" s="43"/>
      <c r="D5679" s="43"/>
    </row>
    <row r="5680" spans="1:4" x14ac:dyDescent="0.25">
      <c r="A5680" s="44"/>
      <c r="B5680" s="43"/>
      <c r="C5680" s="43"/>
      <c r="D5680" s="43"/>
    </row>
    <row r="5681" spans="1:4" x14ac:dyDescent="0.25">
      <c r="A5681" s="44"/>
      <c r="B5681" s="43"/>
      <c r="C5681" s="43"/>
      <c r="D5681" s="43"/>
    </row>
    <row r="5682" spans="1:4" x14ac:dyDescent="0.25">
      <c r="A5682" s="44"/>
      <c r="B5682" s="43"/>
      <c r="C5682" s="43"/>
      <c r="D5682" s="43"/>
    </row>
    <row r="5683" spans="1:4" x14ac:dyDescent="0.25">
      <c r="A5683" s="44"/>
      <c r="B5683" s="43"/>
      <c r="C5683" s="43"/>
      <c r="D5683" s="43"/>
    </row>
    <row r="5684" spans="1:4" x14ac:dyDescent="0.25">
      <c r="A5684" s="44"/>
      <c r="B5684" s="43"/>
      <c r="C5684" s="43"/>
      <c r="D5684" s="43"/>
    </row>
    <row r="5685" spans="1:4" x14ac:dyDescent="0.25">
      <c r="A5685" s="44"/>
      <c r="B5685" s="43"/>
      <c r="C5685" s="43"/>
      <c r="D5685" s="43"/>
    </row>
    <row r="5686" spans="1:4" x14ac:dyDescent="0.25">
      <c r="A5686" s="44"/>
      <c r="B5686" s="43"/>
      <c r="C5686" s="43"/>
      <c r="D5686" s="43"/>
    </row>
    <row r="5687" spans="1:4" x14ac:dyDescent="0.25">
      <c r="A5687" s="44"/>
      <c r="B5687" s="43"/>
      <c r="C5687" s="43"/>
      <c r="D5687" s="43"/>
    </row>
    <row r="5688" spans="1:4" x14ac:dyDescent="0.25">
      <c r="A5688" s="44"/>
      <c r="B5688" s="43"/>
      <c r="C5688" s="43"/>
      <c r="D5688" s="43"/>
    </row>
    <row r="5689" spans="1:4" x14ac:dyDescent="0.25">
      <c r="A5689" s="44"/>
      <c r="B5689" s="43"/>
      <c r="C5689" s="43"/>
      <c r="D5689" s="43"/>
    </row>
    <row r="5690" spans="1:4" x14ac:dyDescent="0.25">
      <c r="A5690" s="44"/>
      <c r="B5690" s="43"/>
      <c r="C5690" s="43"/>
      <c r="D5690" s="43"/>
    </row>
    <row r="5691" spans="1:4" x14ac:dyDescent="0.25">
      <c r="A5691" s="44"/>
      <c r="B5691" s="43"/>
      <c r="C5691" s="43"/>
      <c r="D5691" s="43"/>
    </row>
    <row r="5692" spans="1:4" x14ac:dyDescent="0.25">
      <c r="A5692" s="44"/>
      <c r="B5692" s="43"/>
      <c r="C5692" s="43"/>
      <c r="D5692" s="43"/>
    </row>
    <row r="5693" spans="1:4" x14ac:dyDescent="0.25">
      <c r="A5693" s="44"/>
      <c r="B5693" s="43"/>
      <c r="C5693" s="43"/>
      <c r="D5693" s="43"/>
    </row>
    <row r="5694" spans="1:4" x14ac:dyDescent="0.25">
      <c r="A5694" s="44"/>
      <c r="B5694" s="43"/>
      <c r="C5694" s="43"/>
      <c r="D5694" s="43"/>
    </row>
    <row r="5695" spans="1:4" x14ac:dyDescent="0.25">
      <c r="A5695" s="44"/>
      <c r="B5695" s="43"/>
      <c r="C5695" s="43"/>
      <c r="D5695" s="43"/>
    </row>
    <row r="5696" spans="1:4" x14ac:dyDescent="0.25">
      <c r="A5696" s="44"/>
      <c r="B5696" s="43"/>
      <c r="C5696" s="43"/>
      <c r="D5696" s="43"/>
    </row>
    <row r="5697" spans="1:4" x14ac:dyDescent="0.25">
      <c r="A5697" s="44"/>
      <c r="B5697" s="43"/>
      <c r="C5697" s="43"/>
      <c r="D5697" s="43"/>
    </row>
    <row r="5698" spans="1:4" x14ac:dyDescent="0.25">
      <c r="A5698" s="44"/>
      <c r="B5698" s="43"/>
      <c r="C5698" s="43"/>
      <c r="D5698" s="43"/>
    </row>
    <row r="5699" spans="1:4" x14ac:dyDescent="0.25">
      <c r="A5699" s="44"/>
      <c r="B5699" s="43"/>
      <c r="C5699" s="43"/>
      <c r="D5699" s="43"/>
    </row>
    <row r="5700" spans="1:4" x14ac:dyDescent="0.25">
      <c r="A5700" s="44"/>
      <c r="B5700" s="43"/>
      <c r="C5700" s="43"/>
      <c r="D5700" s="43"/>
    </row>
    <row r="5701" spans="1:4" x14ac:dyDescent="0.25">
      <c r="A5701" s="44"/>
      <c r="B5701" s="43"/>
      <c r="C5701" s="43"/>
      <c r="D5701" s="43"/>
    </row>
    <row r="5702" spans="1:4" x14ac:dyDescent="0.25">
      <c r="A5702" s="44"/>
      <c r="B5702" s="43"/>
      <c r="C5702" s="43"/>
      <c r="D5702" s="43"/>
    </row>
    <row r="5703" spans="1:4" x14ac:dyDescent="0.25">
      <c r="A5703" s="44"/>
      <c r="B5703" s="43"/>
      <c r="C5703" s="43"/>
      <c r="D5703" s="43"/>
    </row>
    <row r="5704" spans="1:4" x14ac:dyDescent="0.25">
      <c r="A5704" s="44"/>
      <c r="B5704" s="43"/>
      <c r="C5704" s="43"/>
      <c r="D5704" s="43"/>
    </row>
    <row r="5705" spans="1:4" x14ac:dyDescent="0.25">
      <c r="A5705" s="44"/>
      <c r="B5705" s="43"/>
      <c r="C5705" s="43"/>
      <c r="D5705" s="43"/>
    </row>
    <row r="5706" spans="1:4" x14ac:dyDescent="0.25">
      <c r="A5706" s="44"/>
      <c r="B5706" s="43"/>
      <c r="C5706" s="43"/>
      <c r="D5706" s="43"/>
    </row>
    <row r="5707" spans="1:4" x14ac:dyDescent="0.25">
      <c r="A5707" s="44"/>
      <c r="B5707" s="43"/>
      <c r="C5707" s="43"/>
      <c r="D5707" s="43"/>
    </row>
    <row r="5708" spans="1:4" x14ac:dyDescent="0.25">
      <c r="A5708" s="44"/>
      <c r="B5708" s="43"/>
      <c r="C5708" s="43"/>
      <c r="D5708" s="43"/>
    </row>
    <row r="5709" spans="1:4" x14ac:dyDescent="0.25">
      <c r="A5709" s="44"/>
      <c r="B5709" s="43"/>
      <c r="C5709" s="43"/>
      <c r="D5709" s="43"/>
    </row>
    <row r="5710" spans="1:4" x14ac:dyDescent="0.25">
      <c r="A5710" s="44"/>
      <c r="B5710" s="43"/>
      <c r="C5710" s="43"/>
      <c r="D5710" s="43"/>
    </row>
    <row r="5711" spans="1:4" x14ac:dyDescent="0.25">
      <c r="A5711" s="44"/>
      <c r="B5711" s="43"/>
      <c r="C5711" s="43"/>
      <c r="D5711" s="43"/>
    </row>
    <row r="5712" spans="1:4" x14ac:dyDescent="0.25">
      <c r="A5712" s="44"/>
      <c r="B5712" s="43"/>
      <c r="C5712" s="43"/>
      <c r="D5712" s="43"/>
    </row>
    <row r="5713" spans="1:4" x14ac:dyDescent="0.25">
      <c r="A5713" s="44"/>
      <c r="B5713" s="43"/>
      <c r="C5713" s="43"/>
      <c r="D5713" s="43"/>
    </row>
    <row r="5714" spans="1:4" x14ac:dyDescent="0.25">
      <c r="A5714" s="44"/>
      <c r="B5714" s="43"/>
      <c r="C5714" s="43"/>
      <c r="D5714" s="43"/>
    </row>
    <row r="5715" spans="1:4" x14ac:dyDescent="0.25">
      <c r="A5715" s="44"/>
      <c r="B5715" s="43"/>
      <c r="C5715" s="43"/>
      <c r="D5715" s="43"/>
    </row>
    <row r="5716" spans="1:4" x14ac:dyDescent="0.25">
      <c r="A5716" s="44"/>
      <c r="B5716" s="43"/>
      <c r="C5716" s="43"/>
      <c r="D5716" s="43"/>
    </row>
    <row r="5717" spans="1:4" x14ac:dyDescent="0.25">
      <c r="A5717" s="44"/>
      <c r="B5717" s="43"/>
      <c r="C5717" s="43"/>
      <c r="D5717" s="43"/>
    </row>
    <row r="5718" spans="1:4" x14ac:dyDescent="0.25">
      <c r="A5718" s="44"/>
      <c r="B5718" s="43"/>
      <c r="C5718" s="43"/>
      <c r="D5718" s="43"/>
    </row>
    <row r="5719" spans="1:4" x14ac:dyDescent="0.25">
      <c r="A5719" s="44"/>
      <c r="B5719" s="43"/>
      <c r="C5719" s="43"/>
      <c r="D5719" s="43"/>
    </row>
    <row r="5720" spans="1:4" x14ac:dyDescent="0.25">
      <c r="A5720" s="44"/>
      <c r="B5720" s="43"/>
      <c r="C5720" s="43"/>
      <c r="D5720" s="43"/>
    </row>
    <row r="5721" spans="1:4" x14ac:dyDescent="0.25">
      <c r="A5721" s="44"/>
      <c r="B5721" s="43"/>
      <c r="C5721" s="43"/>
      <c r="D5721" s="43"/>
    </row>
    <row r="5722" spans="1:4" x14ac:dyDescent="0.25">
      <c r="A5722" s="44"/>
      <c r="B5722" s="43"/>
      <c r="C5722" s="43"/>
      <c r="D5722" s="43"/>
    </row>
    <row r="5723" spans="1:4" x14ac:dyDescent="0.25">
      <c r="A5723" s="44"/>
      <c r="B5723" s="43"/>
      <c r="C5723" s="43"/>
      <c r="D5723" s="43"/>
    </row>
    <row r="5724" spans="1:4" x14ac:dyDescent="0.25">
      <c r="A5724" s="44"/>
      <c r="B5724" s="43"/>
      <c r="C5724" s="43"/>
      <c r="D5724" s="43"/>
    </row>
    <row r="5725" spans="1:4" x14ac:dyDescent="0.25">
      <c r="A5725" s="44"/>
      <c r="B5725" s="43"/>
      <c r="C5725" s="43"/>
      <c r="D5725" s="43"/>
    </row>
    <row r="5726" spans="1:4" x14ac:dyDescent="0.25">
      <c r="A5726" s="44"/>
      <c r="B5726" s="43"/>
      <c r="C5726" s="43"/>
      <c r="D5726" s="43"/>
    </row>
    <row r="5727" spans="1:4" x14ac:dyDescent="0.25">
      <c r="A5727" s="44"/>
      <c r="B5727" s="43"/>
      <c r="C5727" s="43"/>
      <c r="D5727" s="43"/>
    </row>
    <row r="5728" spans="1:4" x14ac:dyDescent="0.25">
      <c r="A5728" s="44"/>
      <c r="B5728" s="43"/>
      <c r="C5728" s="43"/>
      <c r="D5728" s="43"/>
    </row>
    <row r="5729" spans="1:4" x14ac:dyDescent="0.25">
      <c r="A5729" s="44"/>
      <c r="B5729" s="43"/>
      <c r="C5729" s="43"/>
      <c r="D5729" s="43"/>
    </row>
    <row r="5730" spans="1:4" x14ac:dyDescent="0.25">
      <c r="A5730" s="44"/>
      <c r="B5730" s="43"/>
      <c r="C5730" s="43"/>
      <c r="D5730" s="43"/>
    </row>
    <row r="5731" spans="1:4" x14ac:dyDescent="0.25">
      <c r="A5731" s="44"/>
      <c r="B5731" s="43"/>
      <c r="C5731" s="43"/>
      <c r="D5731" s="43"/>
    </row>
    <row r="5732" spans="1:4" x14ac:dyDescent="0.25">
      <c r="A5732" s="44"/>
      <c r="B5732" s="43"/>
      <c r="C5732" s="43"/>
      <c r="D5732" s="43"/>
    </row>
    <row r="5733" spans="1:4" x14ac:dyDescent="0.25">
      <c r="A5733" s="44"/>
      <c r="B5733" s="43"/>
      <c r="C5733" s="43"/>
      <c r="D5733" s="43"/>
    </row>
    <row r="5734" spans="1:4" x14ac:dyDescent="0.25">
      <c r="A5734" s="44"/>
      <c r="B5734" s="43"/>
      <c r="C5734" s="43"/>
      <c r="D5734" s="43"/>
    </row>
    <row r="5735" spans="1:4" x14ac:dyDescent="0.25">
      <c r="A5735" s="44"/>
      <c r="B5735" s="43"/>
      <c r="C5735" s="43"/>
      <c r="D5735" s="43"/>
    </row>
    <row r="5736" spans="1:4" x14ac:dyDescent="0.25">
      <c r="A5736" s="44"/>
      <c r="B5736" s="43"/>
      <c r="C5736" s="43"/>
      <c r="D5736" s="43"/>
    </row>
    <row r="5737" spans="1:4" x14ac:dyDescent="0.25">
      <c r="A5737" s="44"/>
      <c r="B5737" s="43"/>
      <c r="C5737" s="43"/>
      <c r="D5737" s="43"/>
    </row>
    <row r="5738" spans="1:4" x14ac:dyDescent="0.25">
      <c r="A5738" s="44"/>
      <c r="B5738" s="43"/>
      <c r="C5738" s="43"/>
      <c r="D5738" s="43"/>
    </row>
    <row r="5739" spans="1:4" x14ac:dyDescent="0.25">
      <c r="A5739" s="44"/>
      <c r="B5739" s="43"/>
      <c r="C5739" s="43"/>
      <c r="D5739" s="43"/>
    </row>
    <row r="5740" spans="1:4" x14ac:dyDescent="0.25">
      <c r="A5740" s="44"/>
      <c r="B5740" s="43"/>
      <c r="C5740" s="43"/>
      <c r="D5740" s="43"/>
    </row>
    <row r="5741" spans="1:4" x14ac:dyDescent="0.25">
      <c r="A5741" s="44"/>
      <c r="B5741" s="43"/>
      <c r="C5741" s="43"/>
      <c r="D5741" s="43"/>
    </row>
    <row r="5742" spans="1:4" x14ac:dyDescent="0.25">
      <c r="A5742" s="44"/>
      <c r="B5742" s="43"/>
      <c r="C5742" s="43"/>
      <c r="D5742" s="43"/>
    </row>
    <row r="5743" spans="1:4" x14ac:dyDescent="0.25">
      <c r="A5743" s="44"/>
      <c r="B5743" s="43"/>
      <c r="C5743" s="43"/>
      <c r="D5743" s="43"/>
    </row>
    <row r="5744" spans="1:4" x14ac:dyDescent="0.25">
      <c r="A5744" s="44"/>
      <c r="B5744" s="43"/>
      <c r="C5744" s="43"/>
      <c r="D5744" s="43"/>
    </row>
    <row r="5745" spans="1:4" x14ac:dyDescent="0.25">
      <c r="A5745" s="44"/>
      <c r="B5745" s="43"/>
      <c r="C5745" s="43"/>
      <c r="D5745" s="43"/>
    </row>
    <row r="5746" spans="1:4" x14ac:dyDescent="0.25">
      <c r="A5746" s="44"/>
      <c r="B5746" s="43"/>
      <c r="C5746" s="43"/>
      <c r="D5746" s="43"/>
    </row>
    <row r="5747" spans="1:4" x14ac:dyDescent="0.25">
      <c r="A5747" s="44"/>
      <c r="B5747" s="43"/>
      <c r="C5747" s="43"/>
      <c r="D5747" s="43"/>
    </row>
    <row r="5748" spans="1:4" x14ac:dyDescent="0.25">
      <c r="A5748" s="44"/>
      <c r="B5748" s="43"/>
      <c r="C5748" s="43"/>
      <c r="D5748" s="43"/>
    </row>
    <row r="5749" spans="1:4" x14ac:dyDescent="0.25">
      <c r="A5749" s="44"/>
      <c r="B5749" s="43"/>
      <c r="C5749" s="43"/>
      <c r="D5749" s="43"/>
    </row>
    <row r="5750" spans="1:4" x14ac:dyDescent="0.25">
      <c r="A5750" s="44"/>
      <c r="B5750" s="43"/>
      <c r="C5750" s="43"/>
      <c r="D5750" s="43"/>
    </row>
    <row r="5751" spans="1:4" x14ac:dyDescent="0.25">
      <c r="A5751" s="44"/>
      <c r="B5751" s="43"/>
      <c r="C5751" s="43"/>
      <c r="D5751" s="43"/>
    </row>
    <row r="5752" spans="1:4" x14ac:dyDescent="0.25">
      <c r="A5752" s="44"/>
      <c r="B5752" s="43"/>
      <c r="C5752" s="43"/>
      <c r="D5752" s="43"/>
    </row>
    <row r="5753" spans="1:4" x14ac:dyDescent="0.25">
      <c r="A5753" s="44"/>
      <c r="B5753" s="43"/>
      <c r="C5753" s="43"/>
      <c r="D5753" s="43"/>
    </row>
    <row r="5754" spans="1:4" x14ac:dyDescent="0.25">
      <c r="A5754" s="44"/>
      <c r="B5754" s="43"/>
      <c r="C5754" s="43"/>
      <c r="D5754" s="43"/>
    </row>
    <row r="5755" spans="1:4" x14ac:dyDescent="0.25">
      <c r="A5755" s="44"/>
      <c r="B5755" s="43"/>
      <c r="C5755" s="43"/>
      <c r="D5755" s="43"/>
    </row>
    <row r="5756" spans="1:4" x14ac:dyDescent="0.25">
      <c r="A5756" s="44"/>
      <c r="B5756" s="43"/>
      <c r="C5756" s="43"/>
      <c r="D5756" s="43"/>
    </row>
    <row r="5757" spans="1:4" x14ac:dyDescent="0.25">
      <c r="A5757" s="44"/>
      <c r="B5757" s="43"/>
      <c r="C5757" s="43"/>
      <c r="D5757" s="43"/>
    </row>
    <row r="5758" spans="1:4" x14ac:dyDescent="0.25">
      <c r="A5758" s="44"/>
      <c r="B5758" s="43"/>
      <c r="C5758" s="43"/>
      <c r="D5758" s="43"/>
    </row>
    <row r="5759" spans="1:4" x14ac:dyDescent="0.25">
      <c r="A5759" s="44"/>
      <c r="B5759" s="43"/>
      <c r="C5759" s="43"/>
      <c r="D5759" s="43"/>
    </row>
    <row r="5760" spans="1:4" x14ac:dyDescent="0.25">
      <c r="A5760" s="44"/>
      <c r="B5760" s="43"/>
      <c r="C5760" s="43"/>
      <c r="D5760" s="43"/>
    </row>
    <row r="5761" spans="1:4" x14ac:dyDescent="0.25">
      <c r="A5761" s="44"/>
      <c r="B5761" s="43"/>
      <c r="C5761" s="43"/>
      <c r="D5761" s="43"/>
    </row>
    <row r="5762" spans="1:4" x14ac:dyDescent="0.25">
      <c r="A5762" s="44"/>
      <c r="B5762" s="43"/>
      <c r="C5762" s="43"/>
      <c r="D5762" s="43"/>
    </row>
    <row r="5763" spans="1:4" x14ac:dyDescent="0.25">
      <c r="A5763" s="44"/>
      <c r="B5763" s="43"/>
      <c r="C5763" s="43"/>
      <c r="D5763" s="43"/>
    </row>
    <row r="5764" spans="1:4" x14ac:dyDescent="0.25">
      <c r="A5764" s="44"/>
      <c r="B5764" s="43"/>
      <c r="C5764" s="43"/>
      <c r="D5764" s="43"/>
    </row>
    <row r="5765" spans="1:4" x14ac:dyDescent="0.25">
      <c r="A5765" s="44"/>
      <c r="B5765" s="43"/>
      <c r="C5765" s="43"/>
      <c r="D5765" s="43"/>
    </row>
    <row r="5766" spans="1:4" x14ac:dyDescent="0.25">
      <c r="A5766" s="44"/>
      <c r="B5766" s="43"/>
      <c r="C5766" s="43"/>
      <c r="D5766" s="43"/>
    </row>
    <row r="5767" spans="1:4" x14ac:dyDescent="0.25">
      <c r="A5767" s="44"/>
      <c r="B5767" s="43"/>
      <c r="C5767" s="43"/>
      <c r="D5767" s="43"/>
    </row>
    <row r="5768" spans="1:4" x14ac:dyDescent="0.25">
      <c r="A5768" s="44"/>
      <c r="B5768" s="43"/>
      <c r="C5768" s="43"/>
      <c r="D5768" s="43"/>
    </row>
    <row r="5769" spans="1:4" x14ac:dyDescent="0.25">
      <c r="A5769" s="44"/>
      <c r="B5769" s="43"/>
      <c r="C5769" s="43"/>
      <c r="D5769" s="43"/>
    </row>
    <row r="5770" spans="1:4" x14ac:dyDescent="0.25">
      <c r="A5770" s="44"/>
      <c r="B5770" s="43"/>
      <c r="C5770" s="43"/>
      <c r="D5770" s="43"/>
    </row>
    <row r="5771" spans="1:4" x14ac:dyDescent="0.25">
      <c r="A5771" s="44"/>
      <c r="B5771" s="43"/>
      <c r="C5771" s="43"/>
      <c r="D5771" s="43"/>
    </row>
    <row r="5772" spans="1:4" x14ac:dyDescent="0.25">
      <c r="A5772" s="44"/>
      <c r="B5772" s="43"/>
      <c r="C5772" s="43"/>
      <c r="D5772" s="43"/>
    </row>
    <row r="5773" spans="1:4" x14ac:dyDescent="0.25">
      <c r="A5773" s="44"/>
      <c r="B5773" s="43"/>
      <c r="C5773" s="43"/>
      <c r="D5773" s="43"/>
    </row>
    <row r="5774" spans="1:4" x14ac:dyDescent="0.25">
      <c r="A5774" s="44"/>
      <c r="B5774" s="43"/>
      <c r="C5774" s="43"/>
      <c r="D5774" s="43"/>
    </row>
    <row r="5775" spans="1:4" x14ac:dyDescent="0.25">
      <c r="A5775" s="44"/>
      <c r="B5775" s="43"/>
      <c r="C5775" s="43"/>
      <c r="D5775" s="43"/>
    </row>
    <row r="5776" spans="1:4" x14ac:dyDescent="0.25">
      <c r="A5776" s="44"/>
      <c r="B5776" s="43"/>
      <c r="C5776" s="43"/>
      <c r="D5776" s="43"/>
    </row>
    <row r="5777" spans="1:4" x14ac:dyDescent="0.25">
      <c r="A5777" s="44"/>
      <c r="B5777" s="43"/>
      <c r="C5777" s="43"/>
      <c r="D5777" s="43"/>
    </row>
    <row r="5778" spans="1:4" x14ac:dyDescent="0.25">
      <c r="A5778" s="44"/>
      <c r="B5778" s="43"/>
      <c r="C5778" s="43"/>
      <c r="D5778" s="43"/>
    </row>
    <row r="5779" spans="1:4" x14ac:dyDescent="0.25">
      <c r="A5779" s="44"/>
      <c r="B5779" s="43"/>
      <c r="C5779" s="43"/>
      <c r="D5779" s="43"/>
    </row>
    <row r="5780" spans="1:4" x14ac:dyDescent="0.25">
      <c r="A5780" s="44"/>
      <c r="B5780" s="43"/>
      <c r="C5780" s="43"/>
      <c r="D5780" s="43"/>
    </row>
    <row r="5781" spans="1:4" x14ac:dyDescent="0.25">
      <c r="A5781" s="44"/>
      <c r="B5781" s="43"/>
      <c r="C5781" s="43"/>
      <c r="D5781" s="43"/>
    </row>
    <row r="5782" spans="1:4" x14ac:dyDescent="0.25">
      <c r="A5782" s="44"/>
      <c r="B5782" s="43"/>
      <c r="C5782" s="43"/>
      <c r="D5782" s="43"/>
    </row>
    <row r="5783" spans="1:4" x14ac:dyDescent="0.25">
      <c r="A5783" s="44"/>
      <c r="B5783" s="43"/>
      <c r="C5783" s="43"/>
      <c r="D5783" s="43"/>
    </row>
    <row r="5784" spans="1:4" x14ac:dyDescent="0.25">
      <c r="A5784" s="44"/>
      <c r="B5784" s="43"/>
      <c r="C5784" s="43"/>
      <c r="D5784" s="43"/>
    </row>
    <row r="5785" spans="1:4" x14ac:dyDescent="0.25">
      <c r="A5785" s="44"/>
      <c r="B5785" s="43"/>
      <c r="C5785" s="43"/>
      <c r="D5785" s="43"/>
    </row>
    <row r="5786" spans="1:4" x14ac:dyDescent="0.25">
      <c r="A5786" s="44"/>
      <c r="B5786" s="43"/>
      <c r="C5786" s="43"/>
      <c r="D5786" s="43"/>
    </row>
    <row r="5787" spans="1:4" x14ac:dyDescent="0.25">
      <c r="A5787" s="44"/>
      <c r="B5787" s="43"/>
      <c r="C5787" s="43"/>
      <c r="D5787" s="43"/>
    </row>
    <row r="5788" spans="1:4" x14ac:dyDescent="0.25">
      <c r="A5788" s="44"/>
      <c r="B5788" s="43"/>
      <c r="C5788" s="43"/>
      <c r="D5788" s="43"/>
    </row>
    <row r="5789" spans="1:4" x14ac:dyDescent="0.25">
      <c r="A5789" s="44"/>
      <c r="B5789" s="43"/>
      <c r="C5789" s="43"/>
      <c r="D5789" s="43"/>
    </row>
    <row r="5790" spans="1:4" x14ac:dyDescent="0.25">
      <c r="A5790" s="44"/>
      <c r="B5790" s="43"/>
      <c r="C5790" s="43"/>
      <c r="D5790" s="43"/>
    </row>
    <row r="5791" spans="1:4" x14ac:dyDescent="0.25">
      <c r="A5791" s="44"/>
      <c r="B5791" s="43"/>
      <c r="C5791" s="43"/>
      <c r="D5791" s="43"/>
    </row>
    <row r="5792" spans="1:4" x14ac:dyDescent="0.25">
      <c r="A5792" s="44"/>
      <c r="B5792" s="43"/>
      <c r="C5792" s="43"/>
      <c r="D5792" s="43"/>
    </row>
    <row r="5793" spans="1:4" x14ac:dyDescent="0.25">
      <c r="A5793" s="44"/>
      <c r="B5793" s="43"/>
      <c r="C5793" s="43"/>
      <c r="D5793" s="43"/>
    </row>
    <row r="5794" spans="1:4" x14ac:dyDescent="0.25">
      <c r="A5794" s="44"/>
      <c r="B5794" s="43"/>
      <c r="C5794" s="43"/>
      <c r="D5794" s="43"/>
    </row>
    <row r="5795" spans="1:4" x14ac:dyDescent="0.25">
      <c r="A5795" s="44"/>
      <c r="B5795" s="43"/>
      <c r="C5795" s="43"/>
      <c r="D5795" s="43"/>
    </row>
    <row r="5796" spans="1:4" x14ac:dyDescent="0.25">
      <c r="A5796" s="44"/>
      <c r="B5796" s="43"/>
      <c r="C5796" s="43"/>
      <c r="D5796" s="43"/>
    </row>
    <row r="5797" spans="1:4" x14ac:dyDescent="0.25">
      <c r="A5797" s="44"/>
      <c r="B5797" s="43"/>
      <c r="C5797" s="43"/>
      <c r="D5797" s="43"/>
    </row>
    <row r="5798" spans="1:4" x14ac:dyDescent="0.25">
      <c r="A5798" s="44"/>
      <c r="B5798" s="43"/>
      <c r="C5798" s="43"/>
      <c r="D5798" s="43"/>
    </row>
    <row r="5799" spans="1:4" x14ac:dyDescent="0.25">
      <c r="A5799" s="44"/>
      <c r="B5799" s="43"/>
      <c r="C5799" s="43"/>
      <c r="D5799" s="43"/>
    </row>
    <row r="5800" spans="1:4" x14ac:dyDescent="0.25">
      <c r="A5800" s="44"/>
      <c r="B5800" s="43"/>
      <c r="C5800" s="43"/>
      <c r="D5800" s="43"/>
    </row>
    <row r="5801" spans="1:4" x14ac:dyDescent="0.25">
      <c r="A5801" s="44"/>
      <c r="B5801" s="43"/>
      <c r="C5801" s="43"/>
      <c r="D5801" s="43"/>
    </row>
    <row r="5802" spans="1:4" x14ac:dyDescent="0.25">
      <c r="A5802" s="44"/>
      <c r="B5802" s="43"/>
      <c r="C5802" s="43"/>
      <c r="D5802" s="43"/>
    </row>
    <row r="5803" spans="1:4" x14ac:dyDescent="0.25">
      <c r="A5803" s="44"/>
      <c r="B5803" s="43"/>
      <c r="C5803" s="43"/>
      <c r="D5803" s="43"/>
    </row>
    <row r="5804" spans="1:4" x14ac:dyDescent="0.25">
      <c r="A5804" s="44"/>
      <c r="B5804" s="43"/>
      <c r="C5804" s="43"/>
      <c r="D5804" s="43"/>
    </row>
    <row r="5805" spans="1:4" x14ac:dyDescent="0.25">
      <c r="A5805" s="44"/>
      <c r="B5805" s="43"/>
      <c r="C5805" s="43"/>
      <c r="D5805" s="43"/>
    </row>
    <row r="5806" spans="1:4" x14ac:dyDescent="0.25">
      <c r="A5806" s="44"/>
      <c r="B5806" s="43"/>
      <c r="C5806" s="43"/>
      <c r="D5806" s="43"/>
    </row>
    <row r="5807" spans="1:4" x14ac:dyDescent="0.25">
      <c r="A5807" s="44"/>
      <c r="B5807" s="43"/>
      <c r="C5807" s="43"/>
      <c r="D5807" s="43"/>
    </row>
    <row r="5808" spans="1:4" x14ac:dyDescent="0.25">
      <c r="A5808" s="44"/>
      <c r="B5808" s="43"/>
      <c r="C5808" s="43"/>
      <c r="D5808" s="43"/>
    </row>
    <row r="5809" spans="1:4" x14ac:dyDescent="0.25">
      <c r="A5809" s="44"/>
      <c r="B5809" s="43"/>
      <c r="C5809" s="43"/>
      <c r="D5809" s="43"/>
    </row>
    <row r="5810" spans="1:4" x14ac:dyDescent="0.25">
      <c r="A5810" s="44"/>
      <c r="B5810" s="43"/>
      <c r="C5810" s="43"/>
      <c r="D5810" s="43"/>
    </row>
    <row r="5811" spans="1:4" x14ac:dyDescent="0.25">
      <c r="A5811" s="44"/>
      <c r="B5811" s="43"/>
      <c r="C5811" s="43"/>
      <c r="D5811" s="43"/>
    </row>
    <row r="5812" spans="1:4" x14ac:dyDescent="0.25">
      <c r="A5812" s="44"/>
      <c r="B5812" s="43"/>
      <c r="C5812" s="43"/>
      <c r="D5812" s="43"/>
    </row>
    <row r="5813" spans="1:4" x14ac:dyDescent="0.25">
      <c r="A5813" s="44"/>
      <c r="B5813" s="43"/>
      <c r="C5813" s="43"/>
      <c r="D5813" s="43"/>
    </row>
    <row r="5814" spans="1:4" x14ac:dyDescent="0.25">
      <c r="A5814" s="44"/>
      <c r="B5814" s="43"/>
      <c r="C5814" s="43"/>
      <c r="D5814" s="43"/>
    </row>
    <row r="5815" spans="1:4" x14ac:dyDescent="0.25">
      <c r="A5815" s="44"/>
      <c r="B5815" s="43"/>
      <c r="C5815" s="43"/>
      <c r="D5815" s="43"/>
    </row>
    <row r="5816" spans="1:4" x14ac:dyDescent="0.25">
      <c r="A5816" s="44"/>
      <c r="B5816" s="43"/>
      <c r="C5816" s="43"/>
      <c r="D5816" s="43"/>
    </row>
    <row r="5817" spans="1:4" x14ac:dyDescent="0.25">
      <c r="A5817" s="44"/>
      <c r="B5817" s="43"/>
      <c r="C5817" s="43"/>
      <c r="D5817" s="43"/>
    </row>
    <row r="5818" spans="1:4" x14ac:dyDescent="0.25">
      <c r="A5818" s="44"/>
      <c r="B5818" s="43"/>
      <c r="C5818" s="43"/>
      <c r="D5818" s="43"/>
    </row>
    <row r="5819" spans="1:4" x14ac:dyDescent="0.25">
      <c r="A5819" s="44"/>
      <c r="B5819" s="43"/>
      <c r="C5819" s="43"/>
      <c r="D5819" s="43"/>
    </row>
    <row r="5820" spans="1:4" x14ac:dyDescent="0.25">
      <c r="A5820" s="44"/>
      <c r="B5820" s="43"/>
      <c r="C5820" s="43"/>
      <c r="D5820" s="43"/>
    </row>
    <row r="5821" spans="1:4" x14ac:dyDescent="0.25">
      <c r="A5821" s="44"/>
      <c r="B5821" s="43"/>
      <c r="C5821" s="43"/>
      <c r="D5821" s="43"/>
    </row>
    <row r="5822" spans="1:4" x14ac:dyDescent="0.25">
      <c r="A5822" s="44"/>
      <c r="B5822" s="43"/>
      <c r="C5822" s="43"/>
      <c r="D5822" s="43"/>
    </row>
    <row r="5823" spans="1:4" x14ac:dyDescent="0.25">
      <c r="A5823" s="44"/>
      <c r="B5823" s="43"/>
      <c r="C5823" s="43"/>
      <c r="D5823" s="43"/>
    </row>
    <row r="5824" spans="1:4" x14ac:dyDescent="0.25">
      <c r="A5824" s="44"/>
      <c r="B5824" s="43"/>
      <c r="C5824" s="43"/>
      <c r="D5824" s="43"/>
    </row>
    <row r="5825" spans="1:4" x14ac:dyDescent="0.25">
      <c r="A5825" s="44"/>
      <c r="B5825" s="43"/>
      <c r="C5825" s="43"/>
      <c r="D5825" s="43"/>
    </row>
    <row r="5826" spans="1:4" x14ac:dyDescent="0.25">
      <c r="A5826" s="44"/>
      <c r="B5826" s="43"/>
      <c r="C5826" s="43"/>
      <c r="D5826" s="43"/>
    </row>
    <row r="5827" spans="1:4" x14ac:dyDescent="0.25">
      <c r="A5827" s="44"/>
      <c r="B5827" s="43"/>
      <c r="C5827" s="43"/>
      <c r="D5827" s="43"/>
    </row>
    <row r="5828" spans="1:4" x14ac:dyDescent="0.25">
      <c r="A5828" s="44"/>
      <c r="B5828" s="43"/>
      <c r="C5828" s="43"/>
      <c r="D5828" s="43"/>
    </row>
    <row r="5829" spans="1:4" x14ac:dyDescent="0.25">
      <c r="A5829" s="44"/>
      <c r="B5829" s="43"/>
      <c r="C5829" s="43"/>
      <c r="D5829" s="43"/>
    </row>
    <row r="5830" spans="1:4" x14ac:dyDescent="0.25">
      <c r="A5830" s="44"/>
      <c r="B5830" s="43"/>
      <c r="C5830" s="43"/>
      <c r="D5830" s="43"/>
    </row>
    <row r="5831" spans="1:4" x14ac:dyDescent="0.25">
      <c r="A5831" s="44"/>
      <c r="B5831" s="43"/>
      <c r="C5831" s="43"/>
      <c r="D5831" s="43"/>
    </row>
    <row r="5832" spans="1:4" x14ac:dyDescent="0.25">
      <c r="A5832" s="44"/>
      <c r="B5832" s="43"/>
      <c r="C5832" s="43"/>
      <c r="D5832" s="43"/>
    </row>
    <row r="5833" spans="1:4" x14ac:dyDescent="0.25">
      <c r="A5833" s="44"/>
      <c r="B5833" s="43"/>
      <c r="C5833" s="43"/>
      <c r="D5833" s="43"/>
    </row>
    <row r="5834" spans="1:4" x14ac:dyDescent="0.25">
      <c r="A5834" s="44"/>
      <c r="B5834" s="43"/>
      <c r="C5834" s="43"/>
      <c r="D5834" s="43"/>
    </row>
    <row r="5835" spans="1:4" x14ac:dyDescent="0.25">
      <c r="A5835" s="44"/>
      <c r="B5835" s="43"/>
      <c r="C5835" s="43"/>
      <c r="D5835" s="43"/>
    </row>
    <row r="5836" spans="1:4" x14ac:dyDescent="0.25">
      <c r="A5836" s="44"/>
      <c r="B5836" s="43"/>
      <c r="C5836" s="43"/>
      <c r="D5836" s="43"/>
    </row>
    <row r="5837" spans="1:4" x14ac:dyDescent="0.25">
      <c r="A5837" s="44"/>
      <c r="B5837" s="43"/>
      <c r="C5837" s="43"/>
      <c r="D5837" s="43"/>
    </row>
    <row r="5838" spans="1:4" x14ac:dyDescent="0.25">
      <c r="A5838" s="44"/>
      <c r="B5838" s="43"/>
      <c r="C5838" s="43"/>
      <c r="D5838" s="43"/>
    </row>
    <row r="5839" spans="1:4" x14ac:dyDescent="0.25">
      <c r="A5839" s="44"/>
      <c r="B5839" s="43"/>
      <c r="C5839" s="43"/>
      <c r="D5839" s="43"/>
    </row>
    <row r="5840" spans="1:4" x14ac:dyDescent="0.25">
      <c r="A5840" s="44"/>
      <c r="B5840" s="43"/>
      <c r="C5840" s="43"/>
      <c r="D5840" s="43"/>
    </row>
    <row r="5841" spans="1:4" x14ac:dyDescent="0.25">
      <c r="A5841" s="44"/>
      <c r="B5841" s="43"/>
      <c r="C5841" s="43"/>
      <c r="D5841" s="43"/>
    </row>
    <row r="5842" spans="1:4" x14ac:dyDescent="0.25">
      <c r="A5842" s="44"/>
      <c r="B5842" s="43"/>
      <c r="C5842" s="43"/>
      <c r="D5842" s="43"/>
    </row>
    <row r="5843" spans="1:4" x14ac:dyDescent="0.25">
      <c r="A5843" s="44"/>
      <c r="B5843" s="43"/>
      <c r="C5843" s="43"/>
      <c r="D5843" s="43"/>
    </row>
    <row r="5844" spans="1:4" x14ac:dyDescent="0.25">
      <c r="A5844" s="44"/>
      <c r="B5844" s="43"/>
      <c r="C5844" s="43"/>
      <c r="D5844" s="43"/>
    </row>
    <row r="5845" spans="1:4" x14ac:dyDescent="0.25">
      <c r="A5845" s="44"/>
      <c r="B5845" s="43"/>
      <c r="C5845" s="43"/>
      <c r="D5845" s="43"/>
    </row>
    <row r="5846" spans="1:4" x14ac:dyDescent="0.25">
      <c r="A5846" s="44"/>
      <c r="B5846" s="43"/>
      <c r="C5846" s="43"/>
      <c r="D5846" s="43"/>
    </row>
    <row r="5847" spans="1:4" x14ac:dyDescent="0.25">
      <c r="A5847" s="44"/>
      <c r="B5847" s="43"/>
      <c r="C5847" s="43"/>
      <c r="D5847" s="43"/>
    </row>
    <row r="5848" spans="1:4" x14ac:dyDescent="0.25">
      <c r="A5848" s="44"/>
      <c r="B5848" s="43"/>
      <c r="C5848" s="43"/>
      <c r="D5848" s="43"/>
    </row>
    <row r="5849" spans="1:4" x14ac:dyDescent="0.25">
      <c r="A5849" s="44"/>
      <c r="B5849" s="43"/>
      <c r="C5849" s="43"/>
      <c r="D5849" s="43"/>
    </row>
    <row r="5850" spans="1:4" x14ac:dyDescent="0.25">
      <c r="A5850" s="44"/>
      <c r="B5850" s="43"/>
      <c r="C5850" s="43"/>
      <c r="D5850" s="43"/>
    </row>
    <row r="5851" spans="1:4" x14ac:dyDescent="0.25">
      <c r="A5851" s="44"/>
      <c r="B5851" s="43"/>
      <c r="C5851" s="43"/>
      <c r="D5851" s="43"/>
    </row>
    <row r="5852" spans="1:4" x14ac:dyDescent="0.25">
      <c r="A5852" s="44"/>
      <c r="B5852" s="43"/>
      <c r="C5852" s="43"/>
      <c r="D5852" s="43"/>
    </row>
    <row r="5853" spans="1:4" x14ac:dyDescent="0.25">
      <c r="A5853" s="44"/>
      <c r="B5853" s="43"/>
      <c r="C5853" s="43"/>
      <c r="D5853" s="43"/>
    </row>
    <row r="5854" spans="1:4" x14ac:dyDescent="0.25">
      <c r="A5854" s="44"/>
      <c r="B5854" s="43"/>
      <c r="C5854" s="43"/>
      <c r="D5854" s="43"/>
    </row>
    <row r="5855" spans="1:4" x14ac:dyDescent="0.25">
      <c r="A5855" s="44"/>
      <c r="B5855" s="43"/>
      <c r="C5855" s="43"/>
      <c r="D5855" s="43"/>
    </row>
    <row r="5856" spans="1:4" x14ac:dyDescent="0.25">
      <c r="A5856" s="44"/>
      <c r="B5856" s="43"/>
      <c r="C5856" s="43"/>
      <c r="D5856" s="43"/>
    </row>
    <row r="5857" spans="1:4" x14ac:dyDescent="0.25">
      <c r="A5857" s="44"/>
      <c r="B5857" s="43"/>
      <c r="C5857" s="43"/>
      <c r="D5857" s="43"/>
    </row>
    <row r="5858" spans="1:4" x14ac:dyDescent="0.25">
      <c r="A5858" s="44"/>
      <c r="B5858" s="43"/>
      <c r="C5858" s="43"/>
      <c r="D5858" s="43"/>
    </row>
    <row r="5859" spans="1:4" x14ac:dyDescent="0.25">
      <c r="A5859" s="44"/>
      <c r="B5859" s="43"/>
      <c r="C5859" s="43"/>
      <c r="D5859" s="43"/>
    </row>
    <row r="5860" spans="1:4" x14ac:dyDescent="0.25">
      <c r="A5860" s="44"/>
      <c r="B5860" s="43"/>
      <c r="C5860" s="43"/>
      <c r="D5860" s="43"/>
    </row>
    <row r="5861" spans="1:4" x14ac:dyDescent="0.25">
      <c r="A5861" s="44"/>
      <c r="B5861" s="43"/>
      <c r="C5861" s="43"/>
      <c r="D5861" s="43"/>
    </row>
    <row r="5862" spans="1:4" x14ac:dyDescent="0.25">
      <c r="A5862" s="44"/>
      <c r="B5862" s="43"/>
      <c r="C5862" s="43"/>
      <c r="D5862" s="43"/>
    </row>
    <row r="5863" spans="1:4" x14ac:dyDescent="0.25">
      <c r="A5863" s="44"/>
      <c r="B5863" s="43"/>
      <c r="C5863" s="43"/>
      <c r="D5863" s="43"/>
    </row>
    <row r="5864" spans="1:4" x14ac:dyDescent="0.25">
      <c r="A5864" s="44"/>
      <c r="B5864" s="43"/>
      <c r="C5864" s="43"/>
      <c r="D5864" s="43"/>
    </row>
    <row r="5865" spans="1:4" x14ac:dyDescent="0.25">
      <c r="A5865" s="44"/>
      <c r="B5865" s="43"/>
      <c r="C5865" s="43"/>
      <c r="D5865" s="43"/>
    </row>
    <row r="5866" spans="1:4" x14ac:dyDescent="0.25">
      <c r="A5866" s="44"/>
      <c r="B5866" s="43"/>
      <c r="C5866" s="43"/>
      <c r="D5866" s="43"/>
    </row>
    <row r="5867" spans="1:4" x14ac:dyDescent="0.25">
      <c r="A5867" s="44"/>
      <c r="B5867" s="43"/>
      <c r="C5867" s="43"/>
      <c r="D5867" s="43"/>
    </row>
    <row r="5868" spans="1:4" x14ac:dyDescent="0.25">
      <c r="A5868" s="44"/>
      <c r="B5868" s="43"/>
      <c r="C5868" s="43"/>
      <c r="D5868" s="43"/>
    </row>
    <row r="5869" spans="1:4" x14ac:dyDescent="0.25">
      <c r="A5869" s="44"/>
      <c r="B5869" s="43"/>
      <c r="C5869" s="43"/>
      <c r="D5869" s="43"/>
    </row>
    <row r="5870" spans="1:4" x14ac:dyDescent="0.25">
      <c r="A5870" s="44"/>
      <c r="B5870" s="43"/>
      <c r="C5870" s="43"/>
      <c r="D5870" s="43"/>
    </row>
    <row r="5871" spans="1:4" x14ac:dyDescent="0.25">
      <c r="A5871" s="44"/>
      <c r="B5871" s="43"/>
      <c r="C5871" s="43"/>
      <c r="D5871" s="43"/>
    </row>
    <row r="5872" spans="1:4" x14ac:dyDescent="0.25">
      <c r="A5872" s="44"/>
      <c r="B5872" s="43"/>
      <c r="C5872" s="43"/>
      <c r="D5872" s="43"/>
    </row>
    <row r="5873" spans="1:4" x14ac:dyDescent="0.25">
      <c r="A5873" s="44"/>
      <c r="B5873" s="43"/>
      <c r="C5873" s="43"/>
      <c r="D5873" s="43"/>
    </row>
    <row r="5874" spans="1:4" x14ac:dyDescent="0.25">
      <c r="A5874" s="44"/>
      <c r="B5874" s="43"/>
      <c r="C5874" s="43"/>
      <c r="D5874" s="43"/>
    </row>
    <row r="5875" spans="1:4" x14ac:dyDescent="0.25">
      <c r="A5875" s="44"/>
      <c r="B5875" s="43"/>
      <c r="C5875" s="43"/>
      <c r="D5875" s="43"/>
    </row>
    <row r="5876" spans="1:4" x14ac:dyDescent="0.25">
      <c r="A5876" s="44"/>
      <c r="B5876" s="43"/>
      <c r="C5876" s="43"/>
      <c r="D5876" s="43"/>
    </row>
    <row r="5877" spans="1:4" x14ac:dyDescent="0.25">
      <c r="A5877" s="44"/>
      <c r="B5877" s="43"/>
      <c r="C5877" s="43"/>
      <c r="D5877" s="43"/>
    </row>
    <row r="5878" spans="1:4" x14ac:dyDescent="0.25">
      <c r="A5878" s="44"/>
      <c r="B5878" s="43"/>
      <c r="C5878" s="43"/>
      <c r="D5878" s="43"/>
    </row>
    <row r="5879" spans="1:4" x14ac:dyDescent="0.25">
      <c r="A5879" s="44"/>
      <c r="B5879" s="43"/>
      <c r="C5879" s="43"/>
      <c r="D5879" s="43"/>
    </row>
    <row r="5880" spans="1:4" x14ac:dyDescent="0.25">
      <c r="A5880" s="44"/>
      <c r="B5880" s="43"/>
      <c r="C5880" s="43"/>
      <c r="D5880" s="43"/>
    </row>
    <row r="5881" spans="1:4" x14ac:dyDescent="0.25">
      <c r="A5881" s="44"/>
      <c r="B5881" s="43"/>
      <c r="C5881" s="43"/>
      <c r="D5881" s="43"/>
    </row>
    <row r="5882" spans="1:4" x14ac:dyDescent="0.25">
      <c r="A5882" s="44"/>
      <c r="B5882" s="43"/>
      <c r="C5882" s="43"/>
      <c r="D5882" s="43"/>
    </row>
    <row r="5883" spans="1:4" x14ac:dyDescent="0.25">
      <c r="A5883" s="44"/>
      <c r="B5883" s="43"/>
      <c r="C5883" s="43"/>
      <c r="D5883" s="43"/>
    </row>
    <row r="5884" spans="1:4" x14ac:dyDescent="0.25">
      <c r="A5884" s="44"/>
      <c r="B5884" s="43"/>
      <c r="C5884" s="43"/>
      <c r="D5884" s="43"/>
    </row>
    <row r="5885" spans="1:4" x14ac:dyDescent="0.25">
      <c r="A5885" s="44"/>
      <c r="B5885" s="43"/>
      <c r="C5885" s="43"/>
      <c r="D5885" s="43"/>
    </row>
    <row r="5886" spans="1:4" x14ac:dyDescent="0.25">
      <c r="A5886" s="44"/>
      <c r="B5886" s="43"/>
      <c r="C5886" s="43"/>
      <c r="D5886" s="43"/>
    </row>
    <row r="5887" spans="1:4" x14ac:dyDescent="0.25">
      <c r="A5887" s="44"/>
      <c r="B5887" s="43"/>
      <c r="C5887" s="43"/>
      <c r="D5887" s="43"/>
    </row>
    <row r="5888" spans="1:4" x14ac:dyDescent="0.25">
      <c r="A5888" s="44"/>
      <c r="B5888" s="43"/>
      <c r="C5888" s="43"/>
      <c r="D5888" s="43"/>
    </row>
    <row r="5889" spans="1:4" x14ac:dyDescent="0.25">
      <c r="A5889" s="44"/>
      <c r="B5889" s="43"/>
      <c r="C5889" s="43"/>
      <c r="D5889" s="43"/>
    </row>
    <row r="5890" spans="1:4" x14ac:dyDescent="0.25">
      <c r="A5890" s="44"/>
      <c r="B5890" s="43"/>
      <c r="C5890" s="43"/>
      <c r="D5890" s="43"/>
    </row>
    <row r="5891" spans="1:4" x14ac:dyDescent="0.25">
      <c r="A5891" s="44"/>
      <c r="B5891" s="43"/>
      <c r="C5891" s="43"/>
      <c r="D5891" s="43"/>
    </row>
    <row r="5892" spans="1:4" x14ac:dyDescent="0.25">
      <c r="A5892" s="44"/>
      <c r="B5892" s="43"/>
      <c r="C5892" s="43"/>
      <c r="D5892" s="43"/>
    </row>
    <row r="5893" spans="1:4" x14ac:dyDescent="0.25">
      <c r="A5893" s="44"/>
      <c r="B5893" s="43"/>
      <c r="C5893" s="43"/>
      <c r="D5893" s="43"/>
    </row>
    <row r="5894" spans="1:4" x14ac:dyDescent="0.25">
      <c r="A5894" s="44"/>
      <c r="B5894" s="43"/>
      <c r="C5894" s="43"/>
      <c r="D5894" s="43"/>
    </row>
    <row r="5895" spans="1:4" x14ac:dyDescent="0.25">
      <c r="A5895" s="44"/>
      <c r="B5895" s="43"/>
      <c r="C5895" s="43"/>
      <c r="D5895" s="43"/>
    </row>
    <row r="5896" spans="1:4" x14ac:dyDescent="0.25">
      <c r="A5896" s="44"/>
      <c r="B5896" s="43"/>
      <c r="C5896" s="43"/>
      <c r="D5896" s="43"/>
    </row>
    <row r="5897" spans="1:4" x14ac:dyDescent="0.25">
      <c r="A5897" s="44"/>
      <c r="B5897" s="43"/>
      <c r="C5897" s="43"/>
      <c r="D5897" s="43"/>
    </row>
    <row r="5898" spans="1:4" x14ac:dyDescent="0.25">
      <c r="A5898" s="44"/>
      <c r="B5898" s="43"/>
      <c r="C5898" s="43"/>
      <c r="D5898" s="43"/>
    </row>
    <row r="5899" spans="1:4" x14ac:dyDescent="0.25">
      <c r="A5899" s="44"/>
      <c r="B5899" s="43"/>
      <c r="C5899" s="43"/>
      <c r="D5899" s="43"/>
    </row>
    <row r="5900" spans="1:4" x14ac:dyDescent="0.25">
      <c r="A5900" s="44"/>
      <c r="B5900" s="43"/>
      <c r="C5900" s="43"/>
      <c r="D5900" s="43"/>
    </row>
    <row r="5901" spans="1:4" x14ac:dyDescent="0.25">
      <c r="A5901" s="44"/>
      <c r="B5901" s="43"/>
      <c r="C5901" s="43"/>
      <c r="D5901" s="43"/>
    </row>
    <row r="5902" spans="1:4" x14ac:dyDescent="0.25">
      <c r="A5902" s="44"/>
      <c r="B5902" s="43"/>
      <c r="C5902" s="43"/>
      <c r="D5902" s="43"/>
    </row>
    <row r="5903" spans="1:4" x14ac:dyDescent="0.25">
      <c r="A5903" s="44"/>
      <c r="B5903" s="43"/>
      <c r="C5903" s="43"/>
      <c r="D5903" s="43"/>
    </row>
    <row r="5904" spans="1:4" x14ac:dyDescent="0.25">
      <c r="A5904" s="44"/>
      <c r="B5904" s="43"/>
      <c r="C5904" s="43"/>
      <c r="D5904" s="43"/>
    </row>
    <row r="5905" spans="1:4" x14ac:dyDescent="0.25">
      <c r="A5905" s="44"/>
      <c r="B5905" s="43"/>
      <c r="C5905" s="43"/>
      <c r="D5905" s="43"/>
    </row>
    <row r="5906" spans="1:4" x14ac:dyDescent="0.25">
      <c r="A5906" s="44"/>
      <c r="B5906" s="43"/>
      <c r="C5906" s="43"/>
      <c r="D5906" s="43"/>
    </row>
    <row r="5907" spans="1:4" x14ac:dyDescent="0.25">
      <c r="A5907" s="44"/>
      <c r="B5907" s="43"/>
      <c r="C5907" s="43"/>
      <c r="D5907" s="43"/>
    </row>
    <row r="5908" spans="1:4" x14ac:dyDescent="0.25">
      <c r="A5908" s="44"/>
      <c r="B5908" s="43"/>
      <c r="C5908" s="43"/>
      <c r="D5908" s="43"/>
    </row>
    <row r="5909" spans="1:4" x14ac:dyDescent="0.25">
      <c r="A5909" s="44"/>
      <c r="B5909" s="43"/>
      <c r="C5909" s="43"/>
      <c r="D5909" s="43"/>
    </row>
    <row r="5910" spans="1:4" x14ac:dyDescent="0.25">
      <c r="A5910" s="44"/>
      <c r="B5910" s="43"/>
      <c r="C5910" s="43"/>
      <c r="D5910" s="43"/>
    </row>
    <row r="5911" spans="1:4" x14ac:dyDescent="0.25">
      <c r="A5911" s="44"/>
      <c r="B5911" s="43"/>
      <c r="C5911" s="43"/>
      <c r="D5911" s="43"/>
    </row>
    <row r="5912" spans="1:4" x14ac:dyDescent="0.25">
      <c r="A5912" s="44"/>
      <c r="B5912" s="43"/>
      <c r="C5912" s="43"/>
      <c r="D5912" s="43"/>
    </row>
    <row r="5913" spans="1:4" x14ac:dyDescent="0.25">
      <c r="A5913" s="44"/>
      <c r="B5913" s="43"/>
      <c r="C5913" s="43"/>
      <c r="D5913" s="43"/>
    </row>
    <row r="5914" spans="1:4" x14ac:dyDescent="0.25">
      <c r="A5914" s="44"/>
      <c r="B5914" s="43"/>
      <c r="C5914" s="43"/>
      <c r="D5914" s="43"/>
    </row>
    <row r="5915" spans="1:4" x14ac:dyDescent="0.25">
      <c r="A5915" s="44"/>
      <c r="B5915" s="43"/>
      <c r="C5915" s="43"/>
      <c r="D5915" s="43"/>
    </row>
    <row r="5916" spans="1:4" x14ac:dyDescent="0.25">
      <c r="A5916" s="44"/>
      <c r="B5916" s="43"/>
      <c r="C5916" s="43"/>
      <c r="D5916" s="43"/>
    </row>
    <row r="5917" spans="1:4" x14ac:dyDescent="0.25">
      <c r="A5917" s="44"/>
      <c r="B5917" s="43"/>
      <c r="C5917" s="43"/>
      <c r="D5917" s="43"/>
    </row>
    <row r="5918" spans="1:4" x14ac:dyDescent="0.25">
      <c r="A5918" s="44"/>
      <c r="B5918" s="43"/>
      <c r="C5918" s="43"/>
      <c r="D5918" s="43"/>
    </row>
    <row r="5919" spans="1:4" x14ac:dyDescent="0.25">
      <c r="A5919" s="44"/>
      <c r="B5919" s="43"/>
      <c r="C5919" s="43"/>
      <c r="D5919" s="43"/>
    </row>
    <row r="5920" spans="1:4" x14ac:dyDescent="0.25">
      <c r="A5920" s="44"/>
      <c r="B5920" s="43"/>
      <c r="C5920" s="43"/>
      <c r="D5920" s="43"/>
    </row>
    <row r="5921" spans="1:4" x14ac:dyDescent="0.25">
      <c r="A5921" s="44"/>
      <c r="B5921" s="43"/>
      <c r="C5921" s="43"/>
      <c r="D5921" s="43"/>
    </row>
    <row r="5922" spans="1:4" x14ac:dyDescent="0.25">
      <c r="A5922" s="44"/>
      <c r="B5922" s="43"/>
      <c r="C5922" s="43"/>
      <c r="D5922" s="43"/>
    </row>
    <row r="5923" spans="1:4" x14ac:dyDescent="0.25">
      <c r="A5923" s="44"/>
      <c r="B5923" s="43"/>
      <c r="C5923" s="43"/>
      <c r="D5923" s="43"/>
    </row>
    <row r="5924" spans="1:4" x14ac:dyDescent="0.25">
      <c r="A5924" s="44"/>
      <c r="B5924" s="43"/>
      <c r="C5924" s="43"/>
      <c r="D5924" s="43"/>
    </row>
    <row r="5925" spans="1:4" x14ac:dyDescent="0.25">
      <c r="A5925" s="44"/>
      <c r="B5925" s="43"/>
      <c r="C5925" s="43"/>
      <c r="D5925" s="43"/>
    </row>
    <row r="5926" spans="1:4" x14ac:dyDescent="0.25">
      <c r="A5926" s="44"/>
      <c r="B5926" s="43"/>
      <c r="C5926" s="43"/>
      <c r="D5926" s="43"/>
    </row>
    <row r="5927" spans="1:4" x14ac:dyDescent="0.25">
      <c r="A5927" s="44"/>
      <c r="B5927" s="43"/>
      <c r="C5927" s="43"/>
      <c r="D5927" s="43"/>
    </row>
    <row r="5928" spans="1:4" x14ac:dyDescent="0.25">
      <c r="A5928" s="44"/>
      <c r="B5928" s="43"/>
      <c r="C5928" s="43"/>
      <c r="D5928" s="43"/>
    </row>
    <row r="5929" spans="1:4" x14ac:dyDescent="0.25">
      <c r="A5929" s="44"/>
      <c r="B5929" s="43"/>
      <c r="C5929" s="43"/>
      <c r="D5929" s="43"/>
    </row>
    <row r="5930" spans="1:4" x14ac:dyDescent="0.25">
      <c r="A5930" s="44"/>
      <c r="B5930" s="43"/>
      <c r="C5930" s="43"/>
      <c r="D5930" s="43"/>
    </row>
    <row r="5931" spans="1:4" x14ac:dyDescent="0.25">
      <c r="A5931" s="44"/>
      <c r="B5931" s="43"/>
      <c r="C5931" s="43"/>
      <c r="D5931" s="43"/>
    </row>
    <row r="5932" spans="1:4" x14ac:dyDescent="0.25">
      <c r="A5932" s="44"/>
      <c r="B5932" s="43"/>
      <c r="C5932" s="43"/>
      <c r="D5932" s="43"/>
    </row>
    <row r="5933" spans="1:4" x14ac:dyDescent="0.25">
      <c r="A5933" s="44"/>
      <c r="B5933" s="43"/>
      <c r="C5933" s="43"/>
      <c r="D5933" s="43"/>
    </row>
    <row r="5934" spans="1:4" x14ac:dyDescent="0.25">
      <c r="A5934" s="44"/>
      <c r="B5934" s="43"/>
      <c r="C5934" s="43"/>
      <c r="D5934" s="43"/>
    </row>
    <row r="5935" spans="1:4" x14ac:dyDescent="0.25">
      <c r="A5935" s="44"/>
      <c r="B5935" s="43"/>
      <c r="C5935" s="43"/>
      <c r="D5935" s="43"/>
    </row>
    <row r="5936" spans="1:4" x14ac:dyDescent="0.25">
      <c r="A5936" s="44"/>
      <c r="B5936" s="43"/>
      <c r="C5936" s="43"/>
      <c r="D5936" s="43"/>
    </row>
    <row r="5937" spans="1:4" x14ac:dyDescent="0.25">
      <c r="A5937" s="44"/>
      <c r="B5937" s="43"/>
      <c r="C5937" s="43"/>
      <c r="D5937" s="43"/>
    </row>
    <row r="5938" spans="1:4" x14ac:dyDescent="0.25">
      <c r="A5938" s="44"/>
      <c r="B5938" s="43"/>
      <c r="C5938" s="43"/>
      <c r="D5938" s="43"/>
    </row>
    <row r="5939" spans="1:4" x14ac:dyDescent="0.25">
      <c r="A5939" s="44"/>
      <c r="B5939" s="43"/>
      <c r="C5939" s="43"/>
      <c r="D5939" s="43"/>
    </row>
    <row r="5940" spans="1:4" x14ac:dyDescent="0.25">
      <c r="A5940" s="44"/>
      <c r="B5940" s="43"/>
      <c r="C5940" s="43"/>
      <c r="D5940" s="43"/>
    </row>
    <row r="5941" spans="1:4" x14ac:dyDescent="0.25">
      <c r="A5941" s="44"/>
      <c r="B5941" s="43"/>
      <c r="C5941" s="43"/>
      <c r="D5941" s="43"/>
    </row>
    <row r="5942" spans="1:4" x14ac:dyDescent="0.25">
      <c r="A5942" s="44"/>
      <c r="B5942" s="43"/>
      <c r="C5942" s="43"/>
      <c r="D5942" s="43"/>
    </row>
    <row r="5943" spans="1:4" x14ac:dyDescent="0.25">
      <c r="A5943" s="44"/>
      <c r="B5943" s="43"/>
      <c r="C5943" s="43"/>
      <c r="D5943" s="43"/>
    </row>
    <row r="5944" spans="1:4" x14ac:dyDescent="0.25">
      <c r="A5944" s="44"/>
      <c r="B5944" s="43"/>
      <c r="C5944" s="43"/>
      <c r="D5944" s="43"/>
    </row>
    <row r="5945" spans="1:4" x14ac:dyDescent="0.25">
      <c r="A5945" s="44"/>
      <c r="B5945" s="43"/>
      <c r="C5945" s="43"/>
      <c r="D5945" s="43"/>
    </row>
    <row r="5946" spans="1:4" x14ac:dyDescent="0.25">
      <c r="A5946" s="44"/>
      <c r="B5946" s="43"/>
      <c r="C5946" s="43"/>
      <c r="D5946" s="43"/>
    </row>
    <row r="5947" spans="1:4" x14ac:dyDescent="0.25">
      <c r="A5947" s="44"/>
      <c r="B5947" s="43"/>
      <c r="C5947" s="43"/>
      <c r="D5947" s="43"/>
    </row>
    <row r="5948" spans="1:4" x14ac:dyDescent="0.25">
      <c r="A5948" s="44"/>
      <c r="B5948" s="43"/>
      <c r="C5948" s="43"/>
      <c r="D5948" s="43"/>
    </row>
    <row r="5949" spans="1:4" x14ac:dyDescent="0.25">
      <c r="A5949" s="44"/>
      <c r="B5949" s="43"/>
      <c r="C5949" s="43"/>
      <c r="D5949" s="43"/>
    </row>
    <row r="5950" spans="1:4" x14ac:dyDescent="0.25">
      <c r="A5950" s="44"/>
      <c r="B5950" s="43"/>
      <c r="C5950" s="43"/>
      <c r="D5950" s="43"/>
    </row>
    <row r="5951" spans="1:4" x14ac:dyDescent="0.25">
      <c r="A5951" s="44"/>
      <c r="B5951" s="43"/>
      <c r="C5951" s="43"/>
      <c r="D5951" s="43"/>
    </row>
    <row r="5952" spans="1:4" x14ac:dyDescent="0.25">
      <c r="A5952" s="44"/>
      <c r="B5952" s="43"/>
      <c r="C5952" s="43"/>
      <c r="D5952" s="43"/>
    </row>
    <row r="5953" spans="1:4" x14ac:dyDescent="0.25">
      <c r="A5953" s="44"/>
      <c r="B5953" s="43"/>
      <c r="C5953" s="43"/>
      <c r="D5953" s="43"/>
    </row>
    <row r="5954" spans="1:4" x14ac:dyDescent="0.25">
      <c r="A5954" s="44"/>
      <c r="B5954" s="43"/>
      <c r="C5954" s="43"/>
      <c r="D5954" s="43"/>
    </row>
    <row r="5955" spans="1:4" x14ac:dyDescent="0.25">
      <c r="A5955" s="44"/>
      <c r="B5955" s="43"/>
      <c r="C5955" s="43"/>
      <c r="D5955" s="43"/>
    </row>
    <row r="5956" spans="1:4" x14ac:dyDescent="0.25">
      <c r="A5956" s="44"/>
      <c r="B5956" s="43"/>
      <c r="C5956" s="43"/>
      <c r="D5956" s="43"/>
    </row>
    <row r="5957" spans="1:4" x14ac:dyDescent="0.25">
      <c r="A5957" s="44"/>
      <c r="B5957" s="43"/>
      <c r="C5957" s="43"/>
      <c r="D5957" s="43"/>
    </row>
    <row r="5958" spans="1:4" x14ac:dyDescent="0.25">
      <c r="A5958" s="44"/>
      <c r="B5958" s="43"/>
      <c r="C5958" s="43"/>
      <c r="D5958" s="43"/>
    </row>
    <row r="5959" spans="1:4" x14ac:dyDescent="0.25">
      <c r="A5959" s="44"/>
      <c r="B5959" s="43"/>
      <c r="C5959" s="43"/>
      <c r="D5959" s="43"/>
    </row>
    <row r="5960" spans="1:4" x14ac:dyDescent="0.25">
      <c r="A5960" s="44"/>
      <c r="B5960" s="43"/>
      <c r="C5960" s="43"/>
      <c r="D5960" s="43"/>
    </row>
    <row r="5961" spans="1:4" x14ac:dyDescent="0.25">
      <c r="A5961" s="44"/>
      <c r="B5961" s="43"/>
      <c r="C5961" s="43"/>
      <c r="D5961" s="43"/>
    </row>
    <row r="5962" spans="1:4" x14ac:dyDescent="0.25">
      <c r="A5962" s="44"/>
      <c r="B5962" s="43"/>
      <c r="C5962" s="43"/>
      <c r="D5962" s="43"/>
    </row>
    <row r="5963" spans="1:4" x14ac:dyDescent="0.25">
      <c r="A5963" s="44"/>
      <c r="B5963" s="43"/>
      <c r="C5963" s="43"/>
      <c r="D5963" s="43"/>
    </row>
    <row r="5964" spans="1:4" x14ac:dyDescent="0.25">
      <c r="A5964" s="44"/>
      <c r="B5964" s="43"/>
      <c r="C5964" s="43"/>
      <c r="D5964" s="43"/>
    </row>
    <row r="5965" spans="1:4" x14ac:dyDescent="0.25">
      <c r="A5965" s="44"/>
      <c r="B5965" s="43"/>
      <c r="C5965" s="43"/>
      <c r="D5965" s="43"/>
    </row>
    <row r="5966" spans="1:4" x14ac:dyDescent="0.25">
      <c r="A5966" s="44"/>
      <c r="B5966" s="43"/>
      <c r="C5966" s="43"/>
      <c r="D5966" s="43"/>
    </row>
    <row r="5967" spans="1:4" x14ac:dyDescent="0.25">
      <c r="A5967" s="44"/>
      <c r="B5967" s="43"/>
      <c r="C5967" s="43"/>
      <c r="D5967" s="43"/>
    </row>
    <row r="5968" spans="1:4" x14ac:dyDescent="0.25">
      <c r="A5968" s="44"/>
      <c r="B5968" s="43"/>
      <c r="C5968" s="43"/>
      <c r="D5968" s="43"/>
    </row>
    <row r="5969" spans="1:4" x14ac:dyDescent="0.25">
      <c r="A5969" s="44"/>
      <c r="B5969" s="43"/>
      <c r="C5969" s="43"/>
      <c r="D5969" s="43"/>
    </row>
    <row r="5970" spans="1:4" x14ac:dyDescent="0.25">
      <c r="A5970" s="44"/>
      <c r="B5970" s="43"/>
      <c r="C5970" s="43"/>
      <c r="D5970" s="43"/>
    </row>
    <row r="5971" spans="1:4" x14ac:dyDescent="0.25">
      <c r="A5971" s="44"/>
      <c r="B5971" s="43"/>
      <c r="C5971" s="43"/>
      <c r="D5971" s="43"/>
    </row>
    <row r="5972" spans="1:4" x14ac:dyDescent="0.25">
      <c r="A5972" s="44"/>
      <c r="B5972" s="43"/>
      <c r="C5972" s="43"/>
      <c r="D5972" s="43"/>
    </row>
    <row r="5973" spans="1:4" x14ac:dyDescent="0.25">
      <c r="A5973" s="44"/>
      <c r="B5973" s="43"/>
      <c r="C5973" s="43"/>
      <c r="D5973" s="43"/>
    </row>
    <row r="5974" spans="1:4" x14ac:dyDescent="0.25">
      <c r="A5974" s="44"/>
      <c r="B5974" s="43"/>
      <c r="C5974" s="43"/>
      <c r="D5974" s="43"/>
    </row>
    <row r="5975" spans="1:4" x14ac:dyDescent="0.25">
      <c r="A5975" s="44"/>
      <c r="B5975" s="43"/>
      <c r="C5975" s="43"/>
      <c r="D5975" s="43"/>
    </row>
    <row r="5976" spans="1:4" x14ac:dyDescent="0.25">
      <c r="A5976" s="44"/>
      <c r="B5976" s="43"/>
      <c r="C5976" s="43"/>
      <c r="D5976" s="43"/>
    </row>
    <row r="5977" spans="1:4" x14ac:dyDescent="0.25">
      <c r="A5977" s="44"/>
      <c r="B5977" s="43"/>
      <c r="C5977" s="43"/>
      <c r="D5977" s="43"/>
    </row>
    <row r="5978" spans="1:4" x14ac:dyDescent="0.25">
      <c r="A5978" s="44"/>
      <c r="B5978" s="43"/>
      <c r="C5978" s="43"/>
      <c r="D5978" s="43"/>
    </row>
    <row r="5979" spans="1:4" x14ac:dyDescent="0.25">
      <c r="A5979" s="44"/>
      <c r="B5979" s="43"/>
      <c r="C5979" s="43"/>
      <c r="D5979" s="43"/>
    </row>
    <row r="5980" spans="1:4" x14ac:dyDescent="0.25">
      <c r="A5980" s="44"/>
      <c r="B5980" s="43"/>
      <c r="C5980" s="43"/>
      <c r="D5980" s="43"/>
    </row>
    <row r="5981" spans="1:4" x14ac:dyDescent="0.25">
      <c r="A5981" s="44"/>
      <c r="B5981" s="43"/>
      <c r="C5981" s="43"/>
      <c r="D5981" s="43"/>
    </row>
    <row r="5982" spans="1:4" x14ac:dyDescent="0.25">
      <c r="A5982" s="44"/>
      <c r="B5982" s="43"/>
      <c r="C5982" s="43"/>
      <c r="D5982" s="43"/>
    </row>
    <row r="5983" spans="1:4" x14ac:dyDescent="0.25">
      <c r="A5983" s="44"/>
      <c r="B5983" s="43"/>
      <c r="C5983" s="43"/>
      <c r="D5983" s="43"/>
    </row>
    <row r="5984" spans="1:4" x14ac:dyDescent="0.25">
      <c r="A5984" s="44"/>
      <c r="B5984" s="43"/>
      <c r="C5984" s="43"/>
      <c r="D5984" s="43"/>
    </row>
    <row r="5985" spans="1:4" x14ac:dyDescent="0.25">
      <c r="A5985" s="44"/>
      <c r="B5985" s="43"/>
      <c r="C5985" s="43"/>
      <c r="D5985" s="43"/>
    </row>
    <row r="5986" spans="1:4" x14ac:dyDescent="0.25">
      <c r="A5986" s="44"/>
      <c r="B5986" s="43"/>
      <c r="C5986" s="43"/>
      <c r="D5986" s="43"/>
    </row>
    <row r="5987" spans="1:4" x14ac:dyDescent="0.25">
      <c r="A5987" s="44"/>
      <c r="B5987" s="43"/>
      <c r="C5987" s="43"/>
      <c r="D5987" s="43"/>
    </row>
    <row r="5988" spans="1:4" x14ac:dyDescent="0.25">
      <c r="A5988" s="44"/>
      <c r="B5988" s="43"/>
      <c r="C5988" s="43"/>
      <c r="D5988" s="43"/>
    </row>
    <row r="5989" spans="1:4" x14ac:dyDescent="0.25">
      <c r="A5989" s="44"/>
      <c r="B5989" s="43"/>
      <c r="C5989" s="43"/>
      <c r="D5989" s="43"/>
    </row>
    <row r="5990" spans="1:4" x14ac:dyDescent="0.25">
      <c r="A5990" s="44"/>
      <c r="B5990" s="43"/>
      <c r="C5990" s="43"/>
      <c r="D5990" s="43"/>
    </row>
    <row r="5991" spans="1:4" x14ac:dyDescent="0.25">
      <c r="A5991" s="44"/>
      <c r="B5991" s="43"/>
      <c r="C5991" s="43"/>
      <c r="D5991" s="43"/>
    </row>
    <row r="5992" spans="1:4" x14ac:dyDescent="0.25">
      <c r="A5992" s="44"/>
      <c r="B5992" s="43"/>
      <c r="C5992" s="43"/>
      <c r="D5992" s="43"/>
    </row>
    <row r="5993" spans="1:4" x14ac:dyDescent="0.25">
      <c r="A5993" s="44"/>
      <c r="B5993" s="43"/>
      <c r="C5993" s="43"/>
      <c r="D5993" s="43"/>
    </row>
    <row r="5994" spans="1:4" x14ac:dyDescent="0.25">
      <c r="A5994" s="44"/>
      <c r="B5994" s="43"/>
      <c r="C5994" s="43"/>
      <c r="D5994" s="43"/>
    </row>
    <row r="5995" spans="1:4" x14ac:dyDescent="0.25">
      <c r="A5995" s="44"/>
      <c r="B5995" s="43"/>
      <c r="C5995" s="43"/>
      <c r="D5995" s="43"/>
    </row>
    <row r="5996" spans="1:4" x14ac:dyDescent="0.25">
      <c r="A5996" s="44"/>
      <c r="B5996" s="43"/>
      <c r="C5996" s="43"/>
      <c r="D5996" s="43"/>
    </row>
    <row r="5997" spans="1:4" x14ac:dyDescent="0.25">
      <c r="A5997" s="44"/>
      <c r="B5997" s="43"/>
      <c r="C5997" s="43"/>
      <c r="D5997" s="43"/>
    </row>
    <row r="5998" spans="1:4" x14ac:dyDescent="0.25">
      <c r="A5998" s="44"/>
      <c r="B5998" s="43"/>
      <c r="C5998" s="43"/>
      <c r="D5998" s="43"/>
    </row>
    <row r="5999" spans="1:4" x14ac:dyDescent="0.25">
      <c r="A5999" s="44"/>
      <c r="B5999" s="43"/>
      <c r="C5999" s="43"/>
      <c r="D5999" s="43"/>
    </row>
    <row r="6000" spans="1:4" x14ac:dyDescent="0.25">
      <c r="A6000" s="44"/>
      <c r="B6000" s="43"/>
      <c r="C6000" s="43"/>
      <c r="D6000" s="43"/>
    </row>
    <row r="6001" spans="1:4" x14ac:dyDescent="0.25">
      <c r="A6001" s="44"/>
      <c r="B6001" s="43"/>
      <c r="C6001" s="43"/>
      <c r="D6001" s="43"/>
    </row>
    <row r="6002" spans="1:4" x14ac:dyDescent="0.25">
      <c r="A6002" s="44"/>
      <c r="B6002" s="43"/>
      <c r="C6002" s="43"/>
      <c r="D6002" s="43"/>
    </row>
    <row r="6003" spans="1:4" x14ac:dyDescent="0.25">
      <c r="A6003" s="44"/>
      <c r="B6003" s="43"/>
      <c r="C6003" s="43"/>
      <c r="D6003" s="43"/>
    </row>
    <row r="6004" spans="1:4" x14ac:dyDescent="0.25">
      <c r="A6004" s="44"/>
      <c r="B6004" s="43"/>
      <c r="C6004" s="43"/>
      <c r="D6004" s="43"/>
    </row>
    <row r="6005" spans="1:4" x14ac:dyDescent="0.25">
      <c r="A6005" s="44"/>
      <c r="B6005" s="43"/>
      <c r="C6005" s="43"/>
      <c r="D6005" s="43"/>
    </row>
    <row r="6006" spans="1:4" x14ac:dyDescent="0.25">
      <c r="A6006" s="44"/>
      <c r="B6006" s="43"/>
      <c r="C6006" s="43"/>
      <c r="D6006" s="43"/>
    </row>
    <row r="6007" spans="1:4" x14ac:dyDescent="0.25">
      <c r="A6007" s="44"/>
      <c r="B6007" s="43"/>
      <c r="C6007" s="43"/>
      <c r="D6007" s="43"/>
    </row>
    <row r="6008" spans="1:4" x14ac:dyDescent="0.25">
      <c r="A6008" s="44"/>
      <c r="B6008" s="43"/>
      <c r="C6008" s="43"/>
      <c r="D6008" s="43"/>
    </row>
    <row r="6009" spans="1:4" x14ac:dyDescent="0.25">
      <c r="A6009" s="44"/>
      <c r="B6009" s="43"/>
      <c r="C6009" s="43"/>
      <c r="D6009" s="43"/>
    </row>
    <row r="6010" spans="1:4" x14ac:dyDescent="0.25">
      <c r="A6010" s="44"/>
      <c r="B6010" s="43"/>
      <c r="C6010" s="43"/>
      <c r="D6010" s="43"/>
    </row>
    <row r="6011" spans="1:4" x14ac:dyDescent="0.25">
      <c r="A6011" s="44"/>
      <c r="B6011" s="43"/>
      <c r="C6011" s="43"/>
      <c r="D6011" s="43"/>
    </row>
    <row r="6012" spans="1:4" x14ac:dyDescent="0.25">
      <c r="A6012" s="44"/>
      <c r="B6012" s="43"/>
      <c r="C6012" s="43"/>
      <c r="D6012" s="43"/>
    </row>
    <row r="6013" spans="1:4" x14ac:dyDescent="0.25">
      <c r="A6013" s="44"/>
      <c r="B6013" s="43"/>
      <c r="C6013" s="43"/>
      <c r="D6013" s="43"/>
    </row>
    <row r="6014" spans="1:4" x14ac:dyDescent="0.25">
      <c r="A6014" s="44"/>
      <c r="B6014" s="43"/>
      <c r="C6014" s="43"/>
      <c r="D6014" s="43"/>
    </row>
    <row r="6015" spans="1:4" x14ac:dyDescent="0.25">
      <c r="A6015" s="44"/>
      <c r="B6015" s="43"/>
      <c r="C6015" s="43"/>
      <c r="D6015" s="43"/>
    </row>
    <row r="6016" spans="1:4" x14ac:dyDescent="0.25">
      <c r="A6016" s="44"/>
      <c r="B6016" s="43"/>
      <c r="C6016" s="43"/>
      <c r="D6016" s="43"/>
    </row>
    <row r="6017" spans="1:4" x14ac:dyDescent="0.25">
      <c r="A6017" s="44"/>
      <c r="B6017" s="43"/>
      <c r="C6017" s="43"/>
      <c r="D6017" s="43"/>
    </row>
    <row r="6018" spans="1:4" x14ac:dyDescent="0.25">
      <c r="A6018" s="44"/>
      <c r="B6018" s="43"/>
      <c r="C6018" s="43"/>
      <c r="D6018" s="43"/>
    </row>
    <row r="6019" spans="1:4" x14ac:dyDescent="0.25">
      <c r="A6019" s="44"/>
      <c r="B6019" s="43"/>
      <c r="C6019" s="43"/>
      <c r="D6019" s="43"/>
    </row>
    <row r="6020" spans="1:4" x14ac:dyDescent="0.25">
      <c r="A6020" s="44"/>
      <c r="B6020" s="43"/>
      <c r="C6020" s="43"/>
      <c r="D6020" s="43"/>
    </row>
    <row r="6021" spans="1:4" x14ac:dyDescent="0.25">
      <c r="A6021" s="44"/>
      <c r="B6021" s="43"/>
      <c r="C6021" s="43"/>
      <c r="D6021" s="43"/>
    </row>
    <row r="6022" spans="1:4" x14ac:dyDescent="0.25">
      <c r="A6022" s="44"/>
      <c r="B6022" s="43"/>
      <c r="C6022" s="43"/>
      <c r="D6022" s="43"/>
    </row>
    <row r="6023" spans="1:4" x14ac:dyDescent="0.25">
      <c r="A6023" s="44"/>
      <c r="B6023" s="43"/>
      <c r="C6023" s="43"/>
      <c r="D6023" s="43"/>
    </row>
    <row r="6024" spans="1:4" x14ac:dyDescent="0.25">
      <c r="A6024" s="44"/>
      <c r="B6024" s="43"/>
      <c r="C6024" s="43"/>
      <c r="D6024" s="43"/>
    </row>
    <row r="6025" spans="1:4" x14ac:dyDescent="0.25">
      <c r="A6025" s="44"/>
      <c r="B6025" s="43"/>
      <c r="C6025" s="43"/>
      <c r="D6025" s="43"/>
    </row>
    <row r="6026" spans="1:4" x14ac:dyDescent="0.25">
      <c r="A6026" s="44"/>
      <c r="B6026" s="43"/>
      <c r="C6026" s="43"/>
      <c r="D6026" s="43"/>
    </row>
    <row r="6027" spans="1:4" x14ac:dyDescent="0.25">
      <c r="A6027" s="44"/>
      <c r="B6027" s="43"/>
      <c r="C6027" s="43"/>
      <c r="D6027" s="43"/>
    </row>
    <row r="6028" spans="1:4" x14ac:dyDescent="0.25">
      <c r="A6028" s="44"/>
      <c r="B6028" s="43"/>
      <c r="C6028" s="43"/>
      <c r="D6028" s="43"/>
    </row>
    <row r="6029" spans="1:4" x14ac:dyDescent="0.25">
      <c r="A6029" s="44"/>
      <c r="B6029" s="43"/>
      <c r="C6029" s="43"/>
      <c r="D6029" s="43"/>
    </row>
    <row r="6030" spans="1:4" x14ac:dyDescent="0.25">
      <c r="A6030" s="44"/>
      <c r="B6030" s="43"/>
      <c r="C6030" s="43"/>
      <c r="D6030" s="43"/>
    </row>
    <row r="6031" spans="1:4" x14ac:dyDescent="0.25">
      <c r="A6031" s="44"/>
      <c r="B6031" s="43"/>
      <c r="C6031" s="43"/>
      <c r="D6031" s="43"/>
    </row>
    <row r="6032" spans="1:4" x14ac:dyDescent="0.25">
      <c r="A6032" s="44"/>
      <c r="B6032" s="43"/>
      <c r="C6032" s="43"/>
      <c r="D6032" s="43"/>
    </row>
    <row r="6033" spans="1:4" x14ac:dyDescent="0.25">
      <c r="A6033" s="44"/>
      <c r="B6033" s="43"/>
      <c r="C6033" s="43"/>
      <c r="D6033" s="43"/>
    </row>
    <row r="6034" spans="1:4" x14ac:dyDescent="0.25">
      <c r="A6034" s="44"/>
      <c r="B6034" s="43"/>
      <c r="C6034" s="43"/>
      <c r="D6034" s="43"/>
    </row>
    <row r="6035" spans="1:4" x14ac:dyDescent="0.25">
      <c r="A6035" s="44"/>
      <c r="B6035" s="43"/>
      <c r="C6035" s="43"/>
      <c r="D6035" s="43"/>
    </row>
    <row r="6036" spans="1:4" x14ac:dyDescent="0.25">
      <c r="A6036" s="44"/>
      <c r="B6036" s="43"/>
      <c r="C6036" s="43"/>
      <c r="D6036" s="43"/>
    </row>
    <row r="6037" spans="1:4" x14ac:dyDescent="0.25">
      <c r="A6037" s="44"/>
      <c r="B6037" s="43"/>
      <c r="C6037" s="43"/>
      <c r="D6037" s="43"/>
    </row>
    <row r="6038" spans="1:4" x14ac:dyDescent="0.25">
      <c r="A6038" s="44"/>
      <c r="B6038" s="43"/>
      <c r="C6038" s="43"/>
      <c r="D6038" s="43"/>
    </row>
    <row r="6039" spans="1:4" x14ac:dyDescent="0.25">
      <c r="A6039" s="44"/>
      <c r="B6039" s="43"/>
      <c r="C6039" s="43"/>
      <c r="D6039" s="43"/>
    </row>
    <row r="6040" spans="1:4" x14ac:dyDescent="0.25">
      <c r="A6040" s="44"/>
      <c r="B6040" s="43"/>
      <c r="C6040" s="43"/>
      <c r="D6040" s="43"/>
    </row>
    <row r="6041" spans="1:4" x14ac:dyDescent="0.25">
      <c r="A6041" s="44"/>
      <c r="B6041" s="43"/>
      <c r="C6041" s="43"/>
      <c r="D6041" s="43"/>
    </row>
    <row r="6042" spans="1:4" x14ac:dyDescent="0.25">
      <c r="A6042" s="44"/>
      <c r="B6042" s="43"/>
      <c r="C6042" s="43"/>
      <c r="D6042" s="43"/>
    </row>
    <row r="6043" spans="1:4" x14ac:dyDescent="0.25">
      <c r="A6043" s="44"/>
      <c r="B6043" s="43"/>
      <c r="C6043" s="43"/>
      <c r="D6043" s="43"/>
    </row>
    <row r="6044" spans="1:4" x14ac:dyDescent="0.25">
      <c r="A6044" s="44"/>
      <c r="B6044" s="43"/>
      <c r="C6044" s="43"/>
      <c r="D6044" s="43"/>
    </row>
    <row r="6045" spans="1:4" x14ac:dyDescent="0.25">
      <c r="A6045" s="44"/>
      <c r="B6045" s="43"/>
      <c r="C6045" s="43"/>
      <c r="D6045" s="43"/>
    </row>
    <row r="6046" spans="1:4" x14ac:dyDescent="0.25">
      <c r="A6046" s="44"/>
      <c r="B6046" s="43"/>
      <c r="C6046" s="43"/>
      <c r="D6046" s="43"/>
    </row>
    <row r="6047" spans="1:4" x14ac:dyDescent="0.25">
      <c r="A6047" s="44"/>
      <c r="B6047" s="43"/>
      <c r="C6047" s="43"/>
      <c r="D6047" s="43"/>
    </row>
    <row r="6048" spans="1:4" x14ac:dyDescent="0.25">
      <c r="A6048" s="44"/>
      <c r="B6048" s="43"/>
      <c r="C6048" s="43"/>
      <c r="D6048" s="43"/>
    </row>
    <row r="6049" spans="1:4" x14ac:dyDescent="0.25">
      <c r="A6049" s="44"/>
      <c r="B6049" s="43"/>
      <c r="C6049" s="43"/>
      <c r="D6049" s="43"/>
    </row>
    <row r="6050" spans="1:4" x14ac:dyDescent="0.25">
      <c r="A6050" s="44"/>
      <c r="B6050" s="43"/>
      <c r="C6050" s="43"/>
      <c r="D6050" s="43"/>
    </row>
    <row r="6051" spans="1:4" x14ac:dyDescent="0.25">
      <c r="A6051" s="44"/>
      <c r="B6051" s="43"/>
      <c r="C6051" s="43"/>
      <c r="D6051" s="43"/>
    </row>
    <row r="6052" spans="1:4" x14ac:dyDescent="0.25">
      <c r="A6052" s="44"/>
      <c r="B6052" s="43"/>
      <c r="C6052" s="43"/>
      <c r="D6052" s="43"/>
    </row>
    <row r="6053" spans="1:4" x14ac:dyDescent="0.25">
      <c r="A6053" s="44"/>
      <c r="B6053" s="43"/>
      <c r="C6053" s="43"/>
      <c r="D6053" s="43"/>
    </row>
    <row r="6054" spans="1:4" x14ac:dyDescent="0.25">
      <c r="A6054" s="44"/>
      <c r="B6054" s="43"/>
      <c r="C6054" s="43"/>
      <c r="D6054" s="43"/>
    </row>
    <row r="6055" spans="1:4" x14ac:dyDescent="0.25">
      <c r="A6055" s="44"/>
      <c r="B6055" s="43"/>
      <c r="C6055" s="43"/>
      <c r="D6055" s="43"/>
    </row>
    <row r="6056" spans="1:4" x14ac:dyDescent="0.25">
      <c r="A6056" s="44"/>
      <c r="B6056" s="43"/>
      <c r="C6056" s="43"/>
      <c r="D6056" s="43"/>
    </row>
    <row r="6057" spans="1:4" x14ac:dyDescent="0.25">
      <c r="A6057" s="44"/>
      <c r="B6057" s="43"/>
      <c r="C6057" s="43"/>
      <c r="D6057" s="43"/>
    </row>
    <row r="6058" spans="1:4" x14ac:dyDescent="0.25">
      <c r="A6058" s="44"/>
      <c r="B6058" s="43"/>
      <c r="C6058" s="43"/>
      <c r="D6058" s="43"/>
    </row>
    <row r="6059" spans="1:4" x14ac:dyDescent="0.25">
      <c r="A6059" s="44"/>
      <c r="B6059" s="43"/>
      <c r="C6059" s="43"/>
      <c r="D6059" s="43"/>
    </row>
    <row r="6060" spans="1:4" x14ac:dyDescent="0.25">
      <c r="A6060" s="44"/>
      <c r="B6060" s="43"/>
      <c r="C6060" s="43"/>
      <c r="D6060" s="43"/>
    </row>
    <row r="6061" spans="1:4" x14ac:dyDescent="0.25">
      <c r="A6061" s="44"/>
      <c r="B6061" s="43"/>
      <c r="C6061" s="43"/>
      <c r="D6061" s="43"/>
    </row>
    <row r="6062" spans="1:4" x14ac:dyDescent="0.25">
      <c r="A6062" s="44"/>
      <c r="B6062" s="43"/>
      <c r="C6062" s="43"/>
      <c r="D6062" s="43"/>
    </row>
    <row r="6063" spans="1:4" x14ac:dyDescent="0.25">
      <c r="A6063" s="44"/>
      <c r="B6063" s="43"/>
      <c r="C6063" s="43"/>
      <c r="D6063" s="43"/>
    </row>
    <row r="6064" spans="1:4" x14ac:dyDescent="0.25">
      <c r="A6064" s="44"/>
      <c r="B6064" s="43"/>
      <c r="C6064" s="43"/>
      <c r="D6064" s="43"/>
    </row>
    <row r="6065" spans="1:4" x14ac:dyDescent="0.25">
      <c r="A6065" s="44"/>
      <c r="B6065" s="43"/>
      <c r="C6065" s="43"/>
      <c r="D6065" s="43"/>
    </row>
    <row r="6066" spans="1:4" x14ac:dyDescent="0.25">
      <c r="A6066" s="44"/>
      <c r="B6066" s="43"/>
      <c r="C6066" s="43"/>
      <c r="D6066" s="43"/>
    </row>
    <row r="6067" spans="1:4" x14ac:dyDescent="0.25">
      <c r="A6067" s="44"/>
      <c r="B6067" s="43"/>
      <c r="C6067" s="43"/>
      <c r="D6067" s="43"/>
    </row>
    <row r="6068" spans="1:4" x14ac:dyDescent="0.25">
      <c r="A6068" s="44"/>
      <c r="B6068" s="43"/>
      <c r="C6068" s="43"/>
      <c r="D6068" s="43"/>
    </row>
    <row r="6069" spans="1:4" x14ac:dyDescent="0.25">
      <c r="A6069" s="44"/>
      <c r="B6069" s="43"/>
      <c r="C6069" s="43"/>
      <c r="D6069" s="43"/>
    </row>
    <row r="6070" spans="1:4" x14ac:dyDescent="0.25">
      <c r="A6070" s="44"/>
      <c r="B6070" s="43"/>
      <c r="C6070" s="43"/>
      <c r="D6070" s="43"/>
    </row>
    <row r="6071" spans="1:4" x14ac:dyDescent="0.25">
      <c r="A6071" s="44"/>
      <c r="B6071" s="43"/>
      <c r="C6071" s="43"/>
      <c r="D6071" s="43"/>
    </row>
    <row r="6072" spans="1:4" x14ac:dyDescent="0.25">
      <c r="A6072" s="44"/>
      <c r="B6072" s="43"/>
      <c r="C6072" s="43"/>
      <c r="D6072" s="43"/>
    </row>
    <row r="6073" spans="1:4" x14ac:dyDescent="0.25">
      <c r="A6073" s="44"/>
      <c r="B6073" s="43"/>
      <c r="C6073" s="43"/>
      <c r="D6073" s="43"/>
    </row>
    <row r="6074" spans="1:4" x14ac:dyDescent="0.25">
      <c r="A6074" s="44"/>
      <c r="B6074" s="43"/>
      <c r="C6074" s="43"/>
      <c r="D6074" s="43"/>
    </row>
    <row r="6075" spans="1:4" x14ac:dyDescent="0.25">
      <c r="A6075" s="44"/>
      <c r="B6075" s="43"/>
      <c r="C6075" s="43"/>
      <c r="D6075" s="43"/>
    </row>
    <row r="6076" spans="1:4" x14ac:dyDescent="0.25">
      <c r="A6076" s="44"/>
      <c r="B6076" s="43"/>
      <c r="C6076" s="43"/>
      <c r="D6076" s="43"/>
    </row>
    <row r="6077" spans="1:4" x14ac:dyDescent="0.25">
      <c r="A6077" s="44"/>
      <c r="B6077" s="43"/>
      <c r="C6077" s="43"/>
      <c r="D6077" s="43"/>
    </row>
    <row r="6078" spans="1:4" x14ac:dyDescent="0.25">
      <c r="A6078" s="44"/>
      <c r="B6078" s="43"/>
      <c r="C6078" s="43"/>
      <c r="D6078" s="43"/>
    </row>
    <row r="6079" spans="1:4" x14ac:dyDescent="0.25">
      <c r="A6079" s="44"/>
      <c r="B6079" s="43"/>
      <c r="C6079" s="43"/>
      <c r="D6079" s="43"/>
    </row>
    <row r="6080" spans="1:4" x14ac:dyDescent="0.25">
      <c r="A6080" s="44"/>
      <c r="B6080" s="43"/>
      <c r="C6080" s="43"/>
      <c r="D6080" s="43"/>
    </row>
    <row r="6081" spans="1:4" x14ac:dyDescent="0.25">
      <c r="A6081" s="44"/>
      <c r="B6081" s="43"/>
      <c r="C6081" s="43"/>
      <c r="D6081" s="43"/>
    </row>
    <row r="6082" spans="1:4" x14ac:dyDescent="0.25">
      <c r="A6082" s="44"/>
      <c r="B6082" s="43"/>
      <c r="C6082" s="43"/>
      <c r="D6082" s="43"/>
    </row>
    <row r="6083" spans="1:4" x14ac:dyDescent="0.25">
      <c r="A6083" s="44"/>
      <c r="B6083" s="43"/>
      <c r="C6083" s="43"/>
      <c r="D6083" s="43"/>
    </row>
    <row r="6084" spans="1:4" x14ac:dyDescent="0.25">
      <c r="A6084" s="44"/>
      <c r="B6084" s="43"/>
      <c r="C6084" s="43"/>
      <c r="D6084" s="43"/>
    </row>
    <row r="6085" spans="1:4" x14ac:dyDescent="0.25">
      <c r="A6085" s="44"/>
      <c r="B6085" s="43"/>
      <c r="C6085" s="43"/>
      <c r="D6085" s="43"/>
    </row>
    <row r="6086" spans="1:4" x14ac:dyDescent="0.25">
      <c r="A6086" s="44"/>
      <c r="B6086" s="43"/>
      <c r="C6086" s="43"/>
      <c r="D6086" s="43"/>
    </row>
    <row r="6087" spans="1:4" x14ac:dyDescent="0.25">
      <c r="A6087" s="44"/>
      <c r="B6087" s="43"/>
      <c r="C6087" s="43"/>
      <c r="D6087" s="43"/>
    </row>
    <row r="6088" spans="1:4" x14ac:dyDescent="0.25">
      <c r="A6088" s="44"/>
      <c r="B6088" s="43"/>
      <c r="C6088" s="43"/>
      <c r="D6088" s="43"/>
    </row>
    <row r="6089" spans="1:4" x14ac:dyDescent="0.25">
      <c r="A6089" s="44"/>
      <c r="B6089" s="43"/>
      <c r="C6089" s="43"/>
      <c r="D6089" s="43"/>
    </row>
    <row r="6090" spans="1:4" x14ac:dyDescent="0.25">
      <c r="A6090" s="44"/>
      <c r="B6090" s="43"/>
      <c r="C6090" s="43"/>
      <c r="D6090" s="43"/>
    </row>
    <row r="6091" spans="1:4" x14ac:dyDescent="0.25">
      <c r="A6091" s="44"/>
      <c r="B6091" s="43"/>
      <c r="C6091" s="43"/>
      <c r="D6091" s="43"/>
    </row>
    <row r="6092" spans="1:4" x14ac:dyDescent="0.25">
      <c r="A6092" s="44"/>
      <c r="B6092" s="43"/>
      <c r="C6092" s="43"/>
      <c r="D6092" s="43"/>
    </row>
    <row r="6093" spans="1:4" x14ac:dyDescent="0.25">
      <c r="A6093" s="44"/>
      <c r="B6093" s="43"/>
      <c r="C6093" s="43"/>
      <c r="D6093" s="43"/>
    </row>
    <row r="6094" spans="1:4" x14ac:dyDescent="0.25">
      <c r="A6094" s="44"/>
      <c r="B6094" s="43"/>
      <c r="C6094" s="43"/>
      <c r="D6094" s="43"/>
    </row>
    <row r="6095" spans="1:4" x14ac:dyDescent="0.25">
      <c r="A6095" s="44"/>
      <c r="B6095" s="43"/>
      <c r="C6095" s="43"/>
      <c r="D6095" s="43"/>
    </row>
    <row r="6096" spans="1:4" x14ac:dyDescent="0.25">
      <c r="A6096" s="44"/>
      <c r="B6096" s="43"/>
      <c r="C6096" s="43"/>
      <c r="D6096" s="43"/>
    </row>
    <row r="6097" spans="1:4" x14ac:dyDescent="0.25">
      <c r="A6097" s="44"/>
      <c r="B6097" s="43"/>
      <c r="C6097" s="43"/>
      <c r="D6097" s="43"/>
    </row>
    <row r="6098" spans="1:4" x14ac:dyDescent="0.25">
      <c r="A6098" s="44"/>
      <c r="B6098" s="43"/>
      <c r="C6098" s="43"/>
      <c r="D6098" s="43"/>
    </row>
    <row r="6099" spans="1:4" x14ac:dyDescent="0.25">
      <c r="A6099" s="44"/>
      <c r="B6099" s="43"/>
      <c r="C6099" s="43"/>
      <c r="D6099" s="43"/>
    </row>
    <row r="6100" spans="1:4" x14ac:dyDescent="0.25">
      <c r="A6100" s="44"/>
      <c r="B6100" s="43"/>
      <c r="C6100" s="43"/>
      <c r="D6100" s="43"/>
    </row>
    <row r="6101" spans="1:4" x14ac:dyDescent="0.25">
      <c r="A6101" s="44"/>
      <c r="B6101" s="43"/>
      <c r="C6101" s="43"/>
      <c r="D6101" s="43"/>
    </row>
    <row r="6102" spans="1:4" x14ac:dyDescent="0.25">
      <c r="A6102" s="44"/>
      <c r="B6102" s="43"/>
      <c r="C6102" s="43"/>
      <c r="D6102" s="43"/>
    </row>
    <row r="6103" spans="1:4" x14ac:dyDescent="0.25">
      <c r="A6103" s="44"/>
      <c r="B6103" s="43"/>
      <c r="C6103" s="43"/>
      <c r="D6103" s="43"/>
    </row>
    <row r="6104" spans="1:4" x14ac:dyDescent="0.25">
      <c r="A6104" s="44"/>
      <c r="B6104" s="43"/>
      <c r="C6104" s="43"/>
      <c r="D6104" s="43"/>
    </row>
    <row r="6105" spans="1:4" x14ac:dyDescent="0.25">
      <c r="A6105" s="44"/>
      <c r="B6105" s="43"/>
      <c r="C6105" s="43"/>
      <c r="D6105" s="43"/>
    </row>
    <row r="6106" spans="1:4" x14ac:dyDescent="0.25">
      <c r="A6106" s="44"/>
      <c r="B6106" s="43"/>
      <c r="C6106" s="43"/>
      <c r="D6106" s="43"/>
    </row>
    <row r="6107" spans="1:4" x14ac:dyDescent="0.25">
      <c r="A6107" s="44"/>
      <c r="B6107" s="43"/>
      <c r="C6107" s="43"/>
      <c r="D6107" s="43"/>
    </row>
    <row r="6108" spans="1:4" x14ac:dyDescent="0.25">
      <c r="A6108" s="44"/>
      <c r="B6108" s="43"/>
      <c r="C6108" s="43"/>
      <c r="D6108" s="43"/>
    </row>
    <row r="6109" spans="1:4" x14ac:dyDescent="0.25">
      <c r="A6109" s="44"/>
      <c r="B6109" s="43"/>
      <c r="C6109" s="43"/>
      <c r="D6109" s="43"/>
    </row>
    <row r="6110" spans="1:4" x14ac:dyDescent="0.25">
      <c r="A6110" s="44"/>
      <c r="B6110" s="43"/>
      <c r="C6110" s="43"/>
      <c r="D6110" s="43"/>
    </row>
    <row r="6111" spans="1:4" x14ac:dyDescent="0.25">
      <c r="A6111" s="44"/>
      <c r="B6111" s="43"/>
      <c r="C6111" s="43"/>
      <c r="D6111" s="43"/>
    </row>
    <row r="6112" spans="1:4" x14ac:dyDescent="0.25">
      <c r="A6112" s="44"/>
      <c r="B6112" s="43"/>
      <c r="C6112" s="43"/>
      <c r="D6112" s="43"/>
    </row>
    <row r="6113" spans="1:4" x14ac:dyDescent="0.25">
      <c r="A6113" s="44"/>
      <c r="B6113" s="43"/>
      <c r="C6113" s="43"/>
      <c r="D6113" s="43"/>
    </row>
    <row r="6114" spans="1:4" x14ac:dyDescent="0.25">
      <c r="A6114" s="44"/>
      <c r="B6114" s="43"/>
      <c r="C6114" s="43"/>
      <c r="D6114" s="43"/>
    </row>
    <row r="6115" spans="1:4" x14ac:dyDescent="0.25">
      <c r="A6115" s="44"/>
      <c r="B6115" s="43"/>
      <c r="C6115" s="43"/>
      <c r="D6115" s="43"/>
    </row>
    <row r="6116" spans="1:4" x14ac:dyDescent="0.25">
      <c r="A6116" s="44"/>
      <c r="B6116" s="43"/>
      <c r="C6116" s="43"/>
      <c r="D6116" s="43"/>
    </row>
    <row r="6117" spans="1:4" x14ac:dyDescent="0.25">
      <c r="A6117" s="44"/>
      <c r="B6117" s="43"/>
      <c r="C6117" s="43"/>
      <c r="D6117" s="43"/>
    </row>
    <row r="6118" spans="1:4" x14ac:dyDescent="0.25">
      <c r="A6118" s="44"/>
      <c r="B6118" s="43"/>
      <c r="C6118" s="43"/>
      <c r="D6118" s="43"/>
    </row>
    <row r="6119" spans="1:4" x14ac:dyDescent="0.25">
      <c r="A6119" s="44"/>
      <c r="B6119" s="43"/>
      <c r="C6119" s="43"/>
      <c r="D6119" s="43"/>
    </row>
    <row r="6120" spans="1:4" x14ac:dyDescent="0.25">
      <c r="A6120" s="44"/>
      <c r="B6120" s="43"/>
      <c r="C6120" s="43"/>
      <c r="D6120" s="43"/>
    </row>
    <row r="6121" spans="1:4" x14ac:dyDescent="0.25">
      <c r="A6121" s="44"/>
      <c r="B6121" s="43"/>
      <c r="C6121" s="43"/>
      <c r="D6121" s="43"/>
    </row>
    <row r="6122" spans="1:4" x14ac:dyDescent="0.25">
      <c r="A6122" s="44"/>
      <c r="B6122" s="43"/>
      <c r="C6122" s="43"/>
      <c r="D6122" s="43"/>
    </row>
    <row r="6123" spans="1:4" x14ac:dyDescent="0.25">
      <c r="A6123" s="44"/>
      <c r="B6123" s="43"/>
      <c r="C6123" s="43"/>
      <c r="D6123" s="43"/>
    </row>
    <row r="6124" spans="1:4" x14ac:dyDescent="0.25">
      <c r="A6124" s="44"/>
      <c r="B6124" s="43"/>
      <c r="C6124" s="43"/>
      <c r="D6124" s="43"/>
    </row>
    <row r="6125" spans="1:4" x14ac:dyDescent="0.25">
      <c r="A6125" s="44"/>
      <c r="B6125" s="43"/>
      <c r="C6125" s="43"/>
      <c r="D6125" s="43"/>
    </row>
    <row r="6126" spans="1:4" x14ac:dyDescent="0.25">
      <c r="A6126" s="44"/>
      <c r="B6126" s="43"/>
      <c r="C6126" s="43"/>
      <c r="D6126" s="43"/>
    </row>
    <row r="6127" spans="1:4" x14ac:dyDescent="0.25">
      <c r="A6127" s="44"/>
      <c r="B6127" s="43"/>
      <c r="C6127" s="43"/>
      <c r="D6127" s="43"/>
    </row>
    <row r="6128" spans="1:4" x14ac:dyDescent="0.25">
      <c r="A6128" s="44"/>
      <c r="B6128" s="43"/>
      <c r="C6128" s="43"/>
      <c r="D6128" s="43"/>
    </row>
    <row r="6129" spans="1:4" x14ac:dyDescent="0.25">
      <c r="A6129" s="44"/>
      <c r="B6129" s="43"/>
      <c r="C6129" s="43"/>
      <c r="D6129" s="43"/>
    </row>
    <row r="6130" spans="1:4" x14ac:dyDescent="0.25">
      <c r="A6130" s="44"/>
      <c r="B6130" s="43"/>
      <c r="C6130" s="43"/>
      <c r="D6130" s="43"/>
    </row>
    <row r="6131" spans="1:4" x14ac:dyDescent="0.25">
      <c r="A6131" s="44"/>
      <c r="B6131" s="43"/>
      <c r="C6131" s="43"/>
      <c r="D6131" s="43"/>
    </row>
    <row r="6132" spans="1:4" x14ac:dyDescent="0.25">
      <c r="A6132" s="44"/>
      <c r="B6132" s="43"/>
      <c r="C6132" s="43"/>
      <c r="D6132" s="43"/>
    </row>
    <row r="6133" spans="1:4" x14ac:dyDescent="0.25">
      <c r="A6133" s="44"/>
      <c r="B6133" s="43"/>
      <c r="C6133" s="43"/>
      <c r="D6133" s="43"/>
    </row>
    <row r="6134" spans="1:4" x14ac:dyDescent="0.25">
      <c r="A6134" s="44"/>
      <c r="B6134" s="43"/>
      <c r="C6134" s="43"/>
      <c r="D6134" s="43"/>
    </row>
    <row r="6135" spans="1:4" x14ac:dyDescent="0.25">
      <c r="A6135" s="44"/>
      <c r="B6135" s="43"/>
      <c r="C6135" s="43"/>
      <c r="D6135" s="43"/>
    </row>
    <row r="6136" spans="1:4" x14ac:dyDescent="0.25">
      <c r="A6136" s="44"/>
      <c r="B6136" s="43"/>
      <c r="C6136" s="43"/>
      <c r="D6136" s="43"/>
    </row>
    <row r="6137" spans="1:4" x14ac:dyDescent="0.25">
      <c r="A6137" s="44"/>
      <c r="B6137" s="43"/>
      <c r="C6137" s="43"/>
      <c r="D6137" s="43"/>
    </row>
    <row r="6138" spans="1:4" x14ac:dyDescent="0.25">
      <c r="A6138" s="44"/>
      <c r="B6138" s="43"/>
      <c r="C6138" s="43"/>
      <c r="D6138" s="43"/>
    </row>
    <row r="6139" spans="1:4" x14ac:dyDescent="0.25">
      <c r="A6139" s="44"/>
      <c r="B6139" s="43"/>
      <c r="C6139" s="43"/>
      <c r="D6139" s="43"/>
    </row>
    <row r="6140" spans="1:4" x14ac:dyDescent="0.25">
      <c r="A6140" s="44"/>
      <c r="B6140" s="43"/>
      <c r="C6140" s="43"/>
      <c r="D6140" s="43"/>
    </row>
    <row r="6141" spans="1:4" x14ac:dyDescent="0.25">
      <c r="A6141" s="44"/>
      <c r="B6141" s="43"/>
      <c r="C6141" s="43"/>
      <c r="D6141" s="43"/>
    </row>
    <row r="6142" spans="1:4" x14ac:dyDescent="0.25">
      <c r="A6142" s="44"/>
      <c r="B6142" s="43"/>
      <c r="C6142" s="43"/>
      <c r="D6142" s="43"/>
    </row>
    <row r="6143" spans="1:4" x14ac:dyDescent="0.25">
      <c r="A6143" s="44"/>
      <c r="B6143" s="43"/>
      <c r="C6143" s="43"/>
      <c r="D6143" s="43"/>
    </row>
    <row r="6144" spans="1:4" x14ac:dyDescent="0.25">
      <c r="A6144" s="44"/>
      <c r="B6144" s="43"/>
      <c r="C6144" s="43"/>
      <c r="D6144" s="43"/>
    </row>
    <row r="6145" spans="1:4" x14ac:dyDescent="0.25">
      <c r="A6145" s="44"/>
      <c r="B6145" s="43"/>
      <c r="C6145" s="43"/>
      <c r="D6145" s="43"/>
    </row>
    <row r="6146" spans="1:4" x14ac:dyDescent="0.25">
      <c r="A6146" s="44"/>
      <c r="B6146" s="43"/>
      <c r="C6146" s="43"/>
      <c r="D6146" s="43"/>
    </row>
    <row r="6147" spans="1:4" x14ac:dyDescent="0.25">
      <c r="A6147" s="44"/>
      <c r="B6147" s="43"/>
      <c r="C6147" s="43"/>
      <c r="D6147" s="43"/>
    </row>
    <row r="6148" spans="1:4" x14ac:dyDescent="0.25">
      <c r="A6148" s="44"/>
      <c r="B6148" s="43"/>
      <c r="C6148" s="43"/>
      <c r="D6148" s="43"/>
    </row>
    <row r="6149" spans="1:4" x14ac:dyDescent="0.25">
      <c r="A6149" s="44"/>
      <c r="B6149" s="43"/>
      <c r="C6149" s="43"/>
      <c r="D6149" s="43"/>
    </row>
    <row r="6150" spans="1:4" x14ac:dyDescent="0.25">
      <c r="A6150" s="44"/>
      <c r="B6150" s="43"/>
      <c r="C6150" s="43"/>
      <c r="D6150" s="43"/>
    </row>
    <row r="6151" spans="1:4" x14ac:dyDescent="0.25">
      <c r="A6151" s="44"/>
      <c r="B6151" s="43"/>
      <c r="C6151" s="43"/>
      <c r="D6151" s="43"/>
    </row>
    <row r="6152" spans="1:4" x14ac:dyDescent="0.25">
      <c r="A6152" s="44"/>
      <c r="B6152" s="43"/>
      <c r="C6152" s="43"/>
      <c r="D6152" s="43"/>
    </row>
    <row r="6153" spans="1:4" x14ac:dyDescent="0.25">
      <c r="A6153" s="44"/>
      <c r="B6153" s="43"/>
      <c r="C6153" s="43"/>
      <c r="D6153" s="43"/>
    </row>
    <row r="6154" spans="1:4" x14ac:dyDescent="0.25">
      <c r="A6154" s="44"/>
      <c r="B6154" s="43"/>
      <c r="C6154" s="43"/>
      <c r="D6154" s="43"/>
    </row>
    <row r="6155" spans="1:4" x14ac:dyDescent="0.25">
      <c r="A6155" s="44"/>
      <c r="B6155" s="43"/>
      <c r="C6155" s="43"/>
      <c r="D6155" s="43"/>
    </row>
    <row r="6156" spans="1:4" x14ac:dyDescent="0.25">
      <c r="A6156" s="44"/>
      <c r="B6156" s="43"/>
      <c r="C6156" s="43"/>
      <c r="D6156" s="43"/>
    </row>
    <row r="6157" spans="1:4" x14ac:dyDescent="0.25">
      <c r="A6157" s="44"/>
      <c r="B6157" s="43"/>
      <c r="C6157" s="43"/>
      <c r="D6157" s="43"/>
    </row>
    <row r="6158" spans="1:4" x14ac:dyDescent="0.25">
      <c r="A6158" s="44"/>
      <c r="B6158" s="43"/>
      <c r="C6158" s="43"/>
      <c r="D6158" s="43"/>
    </row>
    <row r="6159" spans="1:4" x14ac:dyDescent="0.25">
      <c r="A6159" s="44"/>
      <c r="B6159" s="43"/>
      <c r="C6159" s="43"/>
      <c r="D6159" s="43"/>
    </row>
    <row r="6160" spans="1:4" x14ac:dyDescent="0.25">
      <c r="A6160" s="44"/>
      <c r="B6160" s="43"/>
      <c r="C6160" s="43"/>
      <c r="D6160" s="43"/>
    </row>
    <row r="6161" spans="1:4" x14ac:dyDescent="0.25">
      <c r="A6161" s="44"/>
      <c r="B6161" s="43"/>
      <c r="C6161" s="43"/>
      <c r="D6161" s="43"/>
    </row>
    <row r="6162" spans="1:4" x14ac:dyDescent="0.25">
      <c r="A6162" s="44"/>
      <c r="B6162" s="43"/>
      <c r="C6162" s="43"/>
      <c r="D6162" s="43"/>
    </row>
    <row r="6163" spans="1:4" x14ac:dyDescent="0.25">
      <c r="A6163" s="44"/>
      <c r="B6163" s="43"/>
      <c r="C6163" s="43"/>
      <c r="D6163" s="43"/>
    </row>
    <row r="6164" spans="1:4" x14ac:dyDescent="0.25">
      <c r="A6164" s="44"/>
      <c r="B6164" s="43"/>
      <c r="C6164" s="43"/>
      <c r="D6164" s="43"/>
    </row>
    <row r="6165" spans="1:4" x14ac:dyDescent="0.25">
      <c r="A6165" s="44"/>
      <c r="B6165" s="43"/>
      <c r="C6165" s="43"/>
      <c r="D6165" s="43"/>
    </row>
    <row r="6166" spans="1:4" x14ac:dyDescent="0.25">
      <c r="A6166" s="44"/>
      <c r="B6166" s="43"/>
      <c r="C6166" s="43"/>
      <c r="D6166" s="43"/>
    </row>
    <row r="6167" spans="1:4" x14ac:dyDescent="0.25">
      <c r="A6167" s="44"/>
      <c r="B6167" s="43"/>
      <c r="C6167" s="43"/>
      <c r="D6167" s="43"/>
    </row>
    <row r="6168" spans="1:4" x14ac:dyDescent="0.25">
      <c r="A6168" s="44"/>
      <c r="B6168" s="43"/>
      <c r="C6168" s="43"/>
      <c r="D6168" s="43"/>
    </row>
    <row r="6169" spans="1:4" x14ac:dyDescent="0.25">
      <c r="A6169" s="44"/>
      <c r="B6169" s="43"/>
      <c r="C6169" s="43"/>
      <c r="D6169" s="43"/>
    </row>
    <row r="6170" spans="1:4" x14ac:dyDescent="0.25">
      <c r="A6170" s="44"/>
      <c r="B6170" s="43"/>
      <c r="C6170" s="43"/>
      <c r="D6170" s="43"/>
    </row>
    <row r="6171" spans="1:4" x14ac:dyDescent="0.25">
      <c r="A6171" s="44"/>
      <c r="B6171" s="43"/>
      <c r="C6171" s="43"/>
      <c r="D6171" s="43"/>
    </row>
    <row r="6172" spans="1:4" x14ac:dyDescent="0.25">
      <c r="A6172" s="44"/>
      <c r="B6172" s="43"/>
      <c r="C6172" s="43"/>
      <c r="D6172" s="43"/>
    </row>
    <row r="6173" spans="1:4" x14ac:dyDescent="0.25">
      <c r="A6173" s="44"/>
      <c r="B6173" s="43"/>
      <c r="C6173" s="43"/>
      <c r="D6173" s="43"/>
    </row>
    <row r="6174" spans="1:4" x14ac:dyDescent="0.25">
      <c r="A6174" s="44"/>
      <c r="B6174" s="43"/>
      <c r="C6174" s="43"/>
      <c r="D6174" s="43"/>
    </row>
    <row r="6175" spans="1:4" x14ac:dyDescent="0.25">
      <c r="A6175" s="44"/>
      <c r="B6175" s="43"/>
      <c r="C6175" s="43"/>
      <c r="D6175" s="43"/>
    </row>
    <row r="6176" spans="1:4" x14ac:dyDescent="0.25">
      <c r="A6176" s="44"/>
      <c r="B6176" s="43"/>
      <c r="C6176" s="43"/>
      <c r="D6176" s="43"/>
    </row>
    <row r="6177" spans="1:4" x14ac:dyDescent="0.25">
      <c r="A6177" s="44"/>
      <c r="B6177" s="43"/>
      <c r="C6177" s="43"/>
      <c r="D6177" s="43"/>
    </row>
    <row r="6178" spans="1:4" x14ac:dyDescent="0.25">
      <c r="A6178" s="44"/>
      <c r="B6178" s="43"/>
      <c r="C6178" s="43"/>
      <c r="D6178" s="43"/>
    </row>
    <row r="6179" spans="1:4" x14ac:dyDescent="0.25">
      <c r="A6179" s="44"/>
      <c r="B6179" s="43"/>
      <c r="C6179" s="43"/>
      <c r="D6179" s="43"/>
    </row>
    <row r="6180" spans="1:4" x14ac:dyDescent="0.25">
      <c r="A6180" s="44"/>
      <c r="B6180" s="43"/>
      <c r="C6180" s="43"/>
      <c r="D6180" s="43"/>
    </row>
    <row r="6181" spans="1:4" x14ac:dyDescent="0.25">
      <c r="A6181" s="44"/>
      <c r="B6181" s="43"/>
      <c r="C6181" s="43"/>
      <c r="D6181" s="43"/>
    </row>
    <row r="6182" spans="1:4" x14ac:dyDescent="0.25">
      <c r="A6182" s="44"/>
      <c r="B6182" s="43"/>
      <c r="C6182" s="43"/>
      <c r="D6182" s="43"/>
    </row>
    <row r="6183" spans="1:4" x14ac:dyDescent="0.25">
      <c r="A6183" s="44"/>
      <c r="B6183" s="43"/>
      <c r="C6183" s="43"/>
      <c r="D6183" s="43"/>
    </row>
    <row r="6184" spans="1:4" x14ac:dyDescent="0.25">
      <c r="A6184" s="44"/>
      <c r="B6184" s="43"/>
      <c r="C6184" s="43"/>
      <c r="D6184" s="43"/>
    </row>
    <row r="6185" spans="1:4" x14ac:dyDescent="0.25">
      <c r="A6185" s="44"/>
      <c r="B6185" s="43"/>
      <c r="C6185" s="43"/>
      <c r="D6185" s="43"/>
    </row>
    <row r="6186" spans="1:4" x14ac:dyDescent="0.25">
      <c r="A6186" s="44"/>
      <c r="B6186" s="43"/>
      <c r="C6186" s="43"/>
      <c r="D6186" s="43"/>
    </row>
    <row r="6187" spans="1:4" x14ac:dyDescent="0.25">
      <c r="A6187" s="44"/>
      <c r="B6187" s="43"/>
      <c r="C6187" s="43"/>
      <c r="D6187" s="43"/>
    </row>
    <row r="6188" spans="1:4" x14ac:dyDescent="0.25">
      <c r="A6188" s="44"/>
      <c r="B6188" s="43"/>
      <c r="C6188" s="43"/>
      <c r="D6188" s="43"/>
    </row>
    <row r="6189" spans="1:4" x14ac:dyDescent="0.25">
      <c r="A6189" s="44"/>
      <c r="B6189" s="43"/>
      <c r="C6189" s="43"/>
      <c r="D6189" s="43"/>
    </row>
    <row r="6190" spans="1:4" x14ac:dyDescent="0.25">
      <c r="A6190" s="44"/>
      <c r="B6190" s="43"/>
      <c r="C6190" s="43"/>
      <c r="D6190" s="43"/>
    </row>
    <row r="6191" spans="1:4" x14ac:dyDescent="0.25">
      <c r="A6191" s="44"/>
      <c r="B6191" s="43"/>
      <c r="C6191" s="43"/>
      <c r="D6191" s="43"/>
    </row>
    <row r="6192" spans="1:4" x14ac:dyDescent="0.25">
      <c r="A6192" s="44"/>
      <c r="B6192" s="43"/>
      <c r="C6192" s="43"/>
      <c r="D6192" s="43"/>
    </row>
    <row r="6193" spans="1:4" x14ac:dyDescent="0.25">
      <c r="A6193" s="44"/>
      <c r="B6193" s="43"/>
      <c r="C6193" s="43"/>
      <c r="D6193" s="43"/>
    </row>
    <row r="6194" spans="1:4" x14ac:dyDescent="0.25">
      <c r="A6194" s="44"/>
      <c r="B6194" s="43"/>
      <c r="C6194" s="43"/>
      <c r="D6194" s="43"/>
    </row>
    <row r="6195" spans="1:4" x14ac:dyDescent="0.25">
      <c r="A6195" s="44"/>
      <c r="B6195" s="43"/>
      <c r="C6195" s="43"/>
      <c r="D6195" s="43"/>
    </row>
    <row r="6196" spans="1:4" x14ac:dyDescent="0.25">
      <c r="A6196" s="44"/>
      <c r="B6196" s="43"/>
      <c r="C6196" s="43"/>
      <c r="D6196" s="43"/>
    </row>
    <row r="6197" spans="1:4" x14ac:dyDescent="0.25">
      <c r="A6197" s="44"/>
      <c r="B6197" s="43"/>
      <c r="C6197" s="43"/>
      <c r="D6197" s="43"/>
    </row>
    <row r="6198" spans="1:4" x14ac:dyDescent="0.25">
      <c r="A6198" s="44"/>
      <c r="B6198" s="43"/>
      <c r="C6198" s="43"/>
      <c r="D6198" s="43"/>
    </row>
    <row r="6199" spans="1:4" x14ac:dyDescent="0.25">
      <c r="A6199" s="44"/>
      <c r="B6199" s="43"/>
      <c r="C6199" s="43"/>
      <c r="D6199" s="43"/>
    </row>
    <row r="6200" spans="1:4" x14ac:dyDescent="0.25">
      <c r="A6200" s="44"/>
      <c r="B6200" s="43"/>
      <c r="C6200" s="43"/>
      <c r="D6200" s="43"/>
    </row>
    <row r="6201" spans="1:4" x14ac:dyDescent="0.25">
      <c r="A6201" s="44"/>
      <c r="B6201" s="43"/>
      <c r="C6201" s="43"/>
      <c r="D6201" s="43"/>
    </row>
    <row r="6202" spans="1:4" x14ac:dyDescent="0.25">
      <c r="A6202" s="44"/>
      <c r="B6202" s="43"/>
      <c r="C6202" s="43"/>
      <c r="D6202" s="43"/>
    </row>
    <row r="6203" spans="1:4" x14ac:dyDescent="0.25">
      <c r="A6203" s="44"/>
      <c r="B6203" s="43"/>
      <c r="C6203" s="43"/>
      <c r="D6203" s="43"/>
    </row>
    <row r="6204" spans="1:4" x14ac:dyDescent="0.25">
      <c r="A6204" s="44"/>
      <c r="B6204" s="43"/>
      <c r="C6204" s="43"/>
      <c r="D6204" s="43"/>
    </row>
    <row r="6205" spans="1:4" x14ac:dyDescent="0.25">
      <c r="A6205" s="44"/>
      <c r="B6205" s="43"/>
      <c r="C6205" s="43"/>
      <c r="D6205" s="43"/>
    </row>
    <row r="6206" spans="1:4" x14ac:dyDescent="0.25">
      <c r="A6206" s="44"/>
      <c r="B6206" s="43"/>
      <c r="C6206" s="43"/>
      <c r="D6206" s="43"/>
    </row>
    <row r="6207" spans="1:4" x14ac:dyDescent="0.25">
      <c r="A6207" s="44"/>
      <c r="B6207" s="43"/>
      <c r="C6207" s="43"/>
      <c r="D6207" s="43"/>
    </row>
    <row r="6208" spans="1:4" x14ac:dyDescent="0.25">
      <c r="A6208" s="44"/>
      <c r="B6208" s="43"/>
      <c r="C6208" s="43"/>
      <c r="D6208" s="43"/>
    </row>
    <row r="6209" spans="1:4" x14ac:dyDescent="0.25">
      <c r="A6209" s="44"/>
      <c r="B6209" s="43"/>
      <c r="C6209" s="43"/>
      <c r="D6209" s="43"/>
    </row>
    <row r="6210" spans="1:4" x14ac:dyDescent="0.25">
      <c r="A6210" s="44"/>
      <c r="B6210" s="43"/>
      <c r="C6210" s="43"/>
      <c r="D6210" s="43"/>
    </row>
    <row r="6211" spans="1:4" x14ac:dyDescent="0.25">
      <c r="A6211" s="44"/>
      <c r="B6211" s="43"/>
      <c r="C6211" s="43"/>
      <c r="D6211" s="43"/>
    </row>
    <row r="6212" spans="1:4" x14ac:dyDescent="0.25">
      <c r="A6212" s="44"/>
      <c r="B6212" s="43"/>
      <c r="C6212" s="43"/>
      <c r="D6212" s="43"/>
    </row>
    <row r="6213" spans="1:4" x14ac:dyDescent="0.25">
      <c r="A6213" s="44"/>
      <c r="B6213" s="43"/>
      <c r="C6213" s="43"/>
      <c r="D6213" s="43"/>
    </row>
    <row r="6214" spans="1:4" x14ac:dyDescent="0.25">
      <c r="A6214" s="44"/>
      <c r="B6214" s="43"/>
      <c r="C6214" s="43"/>
      <c r="D6214" s="43"/>
    </row>
    <row r="6215" spans="1:4" x14ac:dyDescent="0.25">
      <c r="A6215" s="44"/>
      <c r="B6215" s="43"/>
      <c r="C6215" s="43"/>
      <c r="D6215" s="43"/>
    </row>
    <row r="6216" spans="1:4" x14ac:dyDescent="0.25">
      <c r="A6216" s="44"/>
      <c r="B6216" s="43"/>
      <c r="C6216" s="43"/>
      <c r="D6216" s="43"/>
    </row>
    <row r="6217" spans="1:4" x14ac:dyDescent="0.25">
      <c r="A6217" s="44"/>
      <c r="B6217" s="43"/>
      <c r="C6217" s="43"/>
      <c r="D6217" s="43"/>
    </row>
    <row r="6218" spans="1:4" x14ac:dyDescent="0.25">
      <c r="A6218" s="44"/>
      <c r="B6218" s="43"/>
      <c r="C6218" s="43"/>
      <c r="D6218" s="43"/>
    </row>
    <row r="6219" spans="1:4" x14ac:dyDescent="0.25">
      <c r="A6219" s="44"/>
      <c r="B6219" s="43"/>
      <c r="C6219" s="43"/>
      <c r="D6219" s="43"/>
    </row>
    <row r="6220" spans="1:4" x14ac:dyDescent="0.25">
      <c r="A6220" s="44"/>
      <c r="B6220" s="43"/>
      <c r="C6220" s="43"/>
      <c r="D6220" s="43"/>
    </row>
    <row r="6221" spans="1:4" x14ac:dyDescent="0.25">
      <c r="A6221" s="44"/>
      <c r="B6221" s="43"/>
      <c r="C6221" s="43"/>
      <c r="D6221" s="43"/>
    </row>
    <row r="6222" spans="1:4" x14ac:dyDescent="0.25">
      <c r="A6222" s="44"/>
      <c r="B6222" s="43"/>
      <c r="C6222" s="43"/>
      <c r="D6222" s="43"/>
    </row>
    <row r="6223" spans="1:4" x14ac:dyDescent="0.25">
      <c r="A6223" s="44"/>
      <c r="B6223" s="43"/>
      <c r="C6223" s="43"/>
      <c r="D6223" s="43"/>
    </row>
    <row r="6224" spans="1:4" x14ac:dyDescent="0.25">
      <c r="A6224" s="44"/>
      <c r="B6224" s="43"/>
      <c r="C6224" s="43"/>
      <c r="D6224" s="43"/>
    </row>
    <row r="6225" spans="1:4" x14ac:dyDescent="0.25">
      <c r="A6225" s="44"/>
      <c r="B6225" s="43"/>
      <c r="C6225" s="43"/>
      <c r="D6225" s="43"/>
    </row>
    <row r="6226" spans="1:4" x14ac:dyDescent="0.25">
      <c r="A6226" s="44"/>
      <c r="B6226" s="43"/>
      <c r="C6226" s="43"/>
      <c r="D6226" s="43"/>
    </row>
    <row r="6227" spans="1:4" x14ac:dyDescent="0.25">
      <c r="A6227" s="44"/>
      <c r="B6227" s="43"/>
      <c r="C6227" s="43"/>
      <c r="D6227" s="43"/>
    </row>
    <row r="6228" spans="1:4" x14ac:dyDescent="0.25">
      <c r="A6228" s="44"/>
      <c r="B6228" s="43"/>
      <c r="C6228" s="43"/>
      <c r="D6228" s="43"/>
    </row>
    <row r="6229" spans="1:4" x14ac:dyDescent="0.25">
      <c r="A6229" s="44"/>
      <c r="B6229" s="43"/>
      <c r="C6229" s="43"/>
      <c r="D6229" s="43"/>
    </row>
    <row r="6230" spans="1:4" x14ac:dyDescent="0.25">
      <c r="A6230" s="44"/>
      <c r="B6230" s="43"/>
      <c r="C6230" s="43"/>
      <c r="D6230" s="43"/>
    </row>
    <row r="6231" spans="1:4" x14ac:dyDescent="0.25">
      <c r="A6231" s="44"/>
      <c r="B6231" s="43"/>
      <c r="C6231" s="43"/>
      <c r="D6231" s="43"/>
    </row>
    <row r="6232" spans="1:4" x14ac:dyDescent="0.25">
      <c r="A6232" s="44"/>
      <c r="B6232" s="43"/>
      <c r="C6232" s="43"/>
      <c r="D6232" s="43"/>
    </row>
    <row r="6233" spans="1:4" x14ac:dyDescent="0.25">
      <c r="A6233" s="44"/>
      <c r="B6233" s="43"/>
      <c r="C6233" s="43"/>
      <c r="D6233" s="43"/>
    </row>
    <row r="6234" spans="1:4" x14ac:dyDescent="0.25">
      <c r="A6234" s="44"/>
      <c r="B6234" s="43"/>
      <c r="C6234" s="43"/>
      <c r="D6234" s="43"/>
    </row>
    <row r="6235" spans="1:4" x14ac:dyDescent="0.25">
      <c r="A6235" s="44"/>
      <c r="B6235" s="43"/>
      <c r="C6235" s="43"/>
      <c r="D6235" s="43"/>
    </row>
    <row r="6236" spans="1:4" x14ac:dyDescent="0.25">
      <c r="A6236" s="44"/>
      <c r="B6236" s="43"/>
      <c r="C6236" s="43"/>
      <c r="D6236" s="43"/>
    </row>
    <row r="6237" spans="1:4" x14ac:dyDescent="0.25">
      <c r="A6237" s="44"/>
      <c r="B6237" s="43"/>
      <c r="C6237" s="43"/>
      <c r="D6237" s="43"/>
    </row>
    <row r="6238" spans="1:4" x14ac:dyDescent="0.25">
      <c r="A6238" s="44"/>
      <c r="B6238" s="43"/>
      <c r="C6238" s="43"/>
      <c r="D6238" s="43"/>
    </row>
    <row r="6239" spans="1:4" x14ac:dyDescent="0.25">
      <c r="A6239" s="44"/>
      <c r="B6239" s="43"/>
      <c r="C6239" s="43"/>
      <c r="D6239" s="43"/>
    </row>
    <row r="6240" spans="1:4" x14ac:dyDescent="0.25">
      <c r="A6240" s="44"/>
      <c r="B6240" s="43"/>
      <c r="C6240" s="43"/>
      <c r="D6240" s="43"/>
    </row>
    <row r="6241" spans="1:4" x14ac:dyDescent="0.25">
      <c r="A6241" s="44"/>
      <c r="B6241" s="43"/>
      <c r="C6241" s="43"/>
      <c r="D6241" s="43"/>
    </row>
    <row r="6242" spans="1:4" x14ac:dyDescent="0.25">
      <c r="A6242" s="44"/>
      <c r="B6242" s="43"/>
      <c r="C6242" s="43"/>
      <c r="D6242" s="43"/>
    </row>
    <row r="6243" spans="1:4" x14ac:dyDescent="0.25">
      <c r="A6243" s="44"/>
      <c r="B6243" s="43"/>
      <c r="C6243" s="43"/>
      <c r="D6243" s="43"/>
    </row>
    <row r="6244" spans="1:4" x14ac:dyDescent="0.25">
      <c r="A6244" s="44"/>
      <c r="B6244" s="43"/>
      <c r="C6244" s="43"/>
      <c r="D6244" s="43"/>
    </row>
    <row r="6245" spans="1:4" x14ac:dyDescent="0.25">
      <c r="A6245" s="44"/>
      <c r="B6245" s="43"/>
      <c r="C6245" s="43"/>
      <c r="D6245" s="43"/>
    </row>
    <row r="6246" spans="1:4" x14ac:dyDescent="0.25">
      <c r="A6246" s="44"/>
      <c r="B6246" s="43"/>
      <c r="C6246" s="43"/>
      <c r="D6246" s="43"/>
    </row>
    <row r="6247" spans="1:4" x14ac:dyDescent="0.25">
      <c r="A6247" s="44"/>
      <c r="B6247" s="43"/>
      <c r="C6247" s="43"/>
      <c r="D6247" s="43"/>
    </row>
    <row r="6248" spans="1:4" x14ac:dyDescent="0.25">
      <c r="A6248" s="44"/>
      <c r="B6248" s="43"/>
      <c r="C6248" s="43"/>
      <c r="D6248" s="43"/>
    </row>
    <row r="6249" spans="1:4" x14ac:dyDescent="0.25">
      <c r="A6249" s="44"/>
      <c r="B6249" s="43"/>
      <c r="C6249" s="43"/>
      <c r="D6249" s="43"/>
    </row>
    <row r="6250" spans="1:4" x14ac:dyDescent="0.25">
      <c r="A6250" s="44"/>
      <c r="B6250" s="43"/>
      <c r="C6250" s="43"/>
      <c r="D6250" s="43"/>
    </row>
    <row r="6251" spans="1:4" x14ac:dyDescent="0.25">
      <c r="A6251" s="44"/>
      <c r="B6251" s="43"/>
      <c r="C6251" s="43"/>
      <c r="D6251" s="43"/>
    </row>
    <row r="6252" spans="1:4" x14ac:dyDescent="0.25">
      <c r="A6252" s="44"/>
      <c r="B6252" s="43"/>
      <c r="C6252" s="43"/>
      <c r="D6252" s="43"/>
    </row>
    <row r="6253" spans="1:4" x14ac:dyDescent="0.25">
      <c r="A6253" s="44"/>
      <c r="B6253" s="43"/>
      <c r="C6253" s="43"/>
      <c r="D6253" s="43"/>
    </row>
    <row r="6254" spans="1:4" x14ac:dyDescent="0.25">
      <c r="A6254" s="44"/>
      <c r="B6254" s="43"/>
      <c r="C6254" s="43"/>
      <c r="D6254" s="43"/>
    </row>
    <row r="6255" spans="1:4" x14ac:dyDescent="0.25">
      <c r="A6255" s="44"/>
      <c r="B6255" s="43"/>
      <c r="C6255" s="43"/>
      <c r="D6255" s="43"/>
    </row>
    <row r="6256" spans="1:4" x14ac:dyDescent="0.25">
      <c r="A6256" s="44"/>
      <c r="B6256" s="43"/>
      <c r="C6256" s="43"/>
      <c r="D6256" s="43"/>
    </row>
    <row r="6257" spans="1:4" x14ac:dyDescent="0.25">
      <c r="A6257" s="44"/>
      <c r="B6257" s="43"/>
      <c r="C6257" s="43"/>
      <c r="D6257" s="43"/>
    </row>
    <row r="6258" spans="1:4" x14ac:dyDescent="0.25">
      <c r="A6258" s="44"/>
      <c r="B6258" s="43"/>
      <c r="C6258" s="43"/>
      <c r="D6258" s="43"/>
    </row>
    <row r="6259" spans="1:4" x14ac:dyDescent="0.25">
      <c r="A6259" s="44"/>
      <c r="B6259" s="43"/>
      <c r="C6259" s="43"/>
      <c r="D6259" s="43"/>
    </row>
    <row r="6260" spans="1:4" x14ac:dyDescent="0.25">
      <c r="A6260" s="44"/>
      <c r="B6260" s="43"/>
      <c r="C6260" s="43"/>
      <c r="D6260" s="43"/>
    </row>
    <row r="6261" spans="1:4" x14ac:dyDescent="0.25">
      <c r="A6261" s="44"/>
      <c r="B6261" s="43"/>
      <c r="C6261" s="43"/>
      <c r="D6261" s="43"/>
    </row>
    <row r="6262" spans="1:4" x14ac:dyDescent="0.25">
      <c r="A6262" s="44"/>
      <c r="B6262" s="43"/>
      <c r="C6262" s="43"/>
      <c r="D6262" s="43"/>
    </row>
    <row r="6263" spans="1:4" x14ac:dyDescent="0.25">
      <c r="A6263" s="44"/>
      <c r="B6263" s="43"/>
      <c r="C6263" s="43"/>
      <c r="D6263" s="43"/>
    </row>
    <row r="6264" spans="1:4" x14ac:dyDescent="0.25">
      <c r="A6264" s="44"/>
      <c r="B6264" s="43"/>
      <c r="C6264" s="43"/>
      <c r="D6264" s="43"/>
    </row>
    <row r="6265" spans="1:4" x14ac:dyDescent="0.25">
      <c r="A6265" s="44"/>
      <c r="B6265" s="43"/>
      <c r="C6265" s="43"/>
      <c r="D6265" s="43"/>
    </row>
    <row r="6266" spans="1:4" x14ac:dyDescent="0.25">
      <c r="A6266" s="44"/>
      <c r="B6266" s="43"/>
      <c r="C6266" s="43"/>
      <c r="D6266" s="43"/>
    </row>
    <row r="6267" spans="1:4" x14ac:dyDescent="0.25">
      <c r="A6267" s="44"/>
      <c r="B6267" s="43"/>
      <c r="C6267" s="43"/>
      <c r="D6267" s="43"/>
    </row>
    <row r="6268" spans="1:4" x14ac:dyDescent="0.25">
      <c r="A6268" s="44"/>
      <c r="B6268" s="43"/>
      <c r="C6268" s="43"/>
      <c r="D6268" s="43"/>
    </row>
    <row r="6269" spans="1:4" x14ac:dyDescent="0.25">
      <c r="A6269" s="44"/>
      <c r="B6269" s="43"/>
      <c r="C6269" s="43"/>
      <c r="D6269" s="43"/>
    </row>
    <row r="6270" spans="1:4" x14ac:dyDescent="0.25">
      <c r="A6270" s="44"/>
      <c r="B6270" s="43"/>
      <c r="C6270" s="43"/>
      <c r="D6270" s="43"/>
    </row>
    <row r="6271" spans="1:4" x14ac:dyDescent="0.25">
      <c r="A6271" s="44"/>
      <c r="B6271" s="43"/>
      <c r="C6271" s="43"/>
      <c r="D6271" s="43"/>
    </row>
    <row r="6272" spans="1:4" x14ac:dyDescent="0.25">
      <c r="A6272" s="44"/>
      <c r="B6272" s="43"/>
      <c r="C6272" s="43"/>
      <c r="D6272" s="43"/>
    </row>
    <row r="6273" spans="1:4" x14ac:dyDescent="0.25">
      <c r="A6273" s="44"/>
      <c r="B6273" s="43"/>
      <c r="C6273" s="43"/>
      <c r="D6273" s="43"/>
    </row>
    <row r="6274" spans="1:4" x14ac:dyDescent="0.25">
      <c r="A6274" s="44"/>
      <c r="B6274" s="43"/>
      <c r="C6274" s="43"/>
      <c r="D6274" s="43"/>
    </row>
    <row r="6275" spans="1:4" x14ac:dyDescent="0.25">
      <c r="A6275" s="44"/>
      <c r="B6275" s="43"/>
      <c r="C6275" s="43"/>
      <c r="D6275" s="43"/>
    </row>
    <row r="6276" spans="1:4" x14ac:dyDescent="0.25">
      <c r="A6276" s="44"/>
      <c r="B6276" s="43"/>
      <c r="C6276" s="43"/>
      <c r="D6276" s="43"/>
    </row>
    <row r="6277" spans="1:4" x14ac:dyDescent="0.25">
      <c r="A6277" s="44"/>
      <c r="B6277" s="43"/>
      <c r="C6277" s="43"/>
      <c r="D6277" s="43"/>
    </row>
    <row r="6278" spans="1:4" x14ac:dyDescent="0.25">
      <c r="A6278" s="44"/>
      <c r="B6278" s="43"/>
      <c r="C6278" s="43"/>
      <c r="D6278" s="43"/>
    </row>
    <row r="6279" spans="1:4" x14ac:dyDescent="0.25">
      <c r="A6279" s="44"/>
      <c r="B6279" s="43"/>
      <c r="C6279" s="43"/>
      <c r="D6279" s="43"/>
    </row>
    <row r="6280" spans="1:4" x14ac:dyDescent="0.25">
      <c r="A6280" s="44"/>
      <c r="B6280" s="43"/>
      <c r="C6280" s="43"/>
      <c r="D6280" s="43"/>
    </row>
    <row r="6281" spans="1:4" x14ac:dyDescent="0.25">
      <c r="A6281" s="44"/>
      <c r="B6281" s="43"/>
      <c r="C6281" s="43"/>
      <c r="D6281" s="43"/>
    </row>
    <row r="6282" spans="1:4" x14ac:dyDescent="0.25">
      <c r="A6282" s="44"/>
      <c r="B6282" s="43"/>
      <c r="C6282" s="43"/>
      <c r="D6282" s="43"/>
    </row>
    <row r="6283" spans="1:4" x14ac:dyDescent="0.25">
      <c r="A6283" s="44"/>
      <c r="B6283" s="43"/>
      <c r="C6283" s="43"/>
      <c r="D6283" s="43"/>
    </row>
    <row r="6284" spans="1:4" x14ac:dyDescent="0.25">
      <c r="A6284" s="44"/>
      <c r="B6284" s="43"/>
      <c r="C6284" s="43"/>
      <c r="D6284" s="43"/>
    </row>
    <row r="6285" spans="1:4" x14ac:dyDescent="0.25">
      <c r="A6285" s="44"/>
      <c r="B6285" s="43"/>
      <c r="C6285" s="43"/>
      <c r="D6285" s="43"/>
    </row>
    <row r="6286" spans="1:4" x14ac:dyDescent="0.25">
      <c r="A6286" s="44"/>
      <c r="B6286" s="43"/>
      <c r="C6286" s="43"/>
      <c r="D6286" s="43"/>
    </row>
    <row r="6287" spans="1:4" x14ac:dyDescent="0.25">
      <c r="A6287" s="44"/>
      <c r="B6287" s="43"/>
      <c r="C6287" s="43"/>
      <c r="D6287" s="43"/>
    </row>
    <row r="6288" spans="1:4" x14ac:dyDescent="0.25">
      <c r="A6288" s="44"/>
      <c r="B6288" s="43"/>
      <c r="C6288" s="43"/>
      <c r="D6288" s="43"/>
    </row>
    <row r="6289" spans="1:4" x14ac:dyDescent="0.25">
      <c r="A6289" s="44"/>
      <c r="B6289" s="43"/>
      <c r="C6289" s="43"/>
      <c r="D6289" s="43"/>
    </row>
    <row r="6290" spans="1:4" x14ac:dyDescent="0.25">
      <c r="A6290" s="44"/>
      <c r="B6290" s="43"/>
      <c r="C6290" s="43"/>
      <c r="D6290" s="43"/>
    </row>
    <row r="6291" spans="1:4" x14ac:dyDescent="0.25">
      <c r="A6291" s="44"/>
      <c r="B6291" s="43"/>
      <c r="C6291" s="43"/>
      <c r="D6291" s="43"/>
    </row>
    <row r="6292" spans="1:4" x14ac:dyDescent="0.25">
      <c r="A6292" s="44"/>
      <c r="B6292" s="43"/>
      <c r="C6292" s="43"/>
      <c r="D6292" s="43"/>
    </row>
    <row r="6293" spans="1:4" x14ac:dyDescent="0.25">
      <c r="A6293" s="44"/>
      <c r="B6293" s="43"/>
      <c r="C6293" s="43"/>
      <c r="D6293" s="43"/>
    </row>
    <row r="6294" spans="1:4" x14ac:dyDescent="0.25">
      <c r="A6294" s="44"/>
      <c r="B6294" s="43"/>
      <c r="C6294" s="43"/>
      <c r="D6294" s="43"/>
    </row>
    <row r="6295" spans="1:4" x14ac:dyDescent="0.25">
      <c r="A6295" s="44"/>
      <c r="B6295" s="43"/>
      <c r="C6295" s="43"/>
      <c r="D6295" s="43"/>
    </row>
    <row r="6296" spans="1:4" x14ac:dyDescent="0.25">
      <c r="A6296" s="44"/>
      <c r="B6296" s="43"/>
      <c r="C6296" s="43"/>
      <c r="D6296" s="43"/>
    </row>
    <row r="6297" spans="1:4" x14ac:dyDescent="0.25">
      <c r="A6297" s="44"/>
      <c r="B6297" s="43"/>
      <c r="C6297" s="43"/>
      <c r="D6297" s="43"/>
    </row>
    <row r="6298" spans="1:4" x14ac:dyDescent="0.25">
      <c r="A6298" s="44"/>
      <c r="B6298" s="43"/>
      <c r="C6298" s="43"/>
      <c r="D6298" s="43"/>
    </row>
    <row r="6299" spans="1:4" x14ac:dyDescent="0.25">
      <c r="A6299" s="44"/>
      <c r="B6299" s="43"/>
      <c r="C6299" s="43"/>
      <c r="D6299" s="43"/>
    </row>
    <row r="6300" spans="1:4" x14ac:dyDescent="0.25">
      <c r="A6300" s="44"/>
      <c r="B6300" s="43"/>
      <c r="C6300" s="43"/>
      <c r="D6300" s="43"/>
    </row>
    <row r="6301" spans="1:4" x14ac:dyDescent="0.25">
      <c r="A6301" s="44"/>
      <c r="B6301" s="43"/>
      <c r="C6301" s="43"/>
      <c r="D6301" s="43"/>
    </row>
    <row r="6302" spans="1:4" x14ac:dyDescent="0.25">
      <c r="A6302" s="44"/>
      <c r="B6302" s="43"/>
      <c r="C6302" s="43"/>
      <c r="D6302" s="43"/>
    </row>
    <row r="6303" spans="1:4" x14ac:dyDescent="0.25">
      <c r="A6303" s="44"/>
      <c r="B6303" s="43"/>
      <c r="C6303" s="43"/>
      <c r="D6303" s="43"/>
    </row>
    <row r="6304" spans="1:4" x14ac:dyDescent="0.25">
      <c r="A6304" s="44"/>
      <c r="B6304" s="43"/>
      <c r="C6304" s="43"/>
      <c r="D6304" s="43"/>
    </row>
    <row r="6305" spans="1:4" x14ac:dyDescent="0.25">
      <c r="A6305" s="44"/>
      <c r="B6305" s="43"/>
      <c r="C6305" s="43"/>
      <c r="D6305" s="43"/>
    </row>
    <row r="6306" spans="1:4" x14ac:dyDescent="0.25">
      <c r="A6306" s="44"/>
      <c r="B6306" s="43"/>
      <c r="C6306" s="43"/>
      <c r="D6306" s="43"/>
    </row>
    <row r="6307" spans="1:4" x14ac:dyDescent="0.25">
      <c r="A6307" s="44"/>
      <c r="B6307" s="43"/>
      <c r="C6307" s="43"/>
      <c r="D6307" s="43"/>
    </row>
    <row r="6308" spans="1:4" x14ac:dyDescent="0.25">
      <c r="A6308" s="44"/>
      <c r="B6308" s="43"/>
      <c r="C6308" s="43"/>
      <c r="D6308" s="43"/>
    </row>
    <row r="6309" spans="1:4" x14ac:dyDescent="0.25">
      <c r="A6309" s="44"/>
      <c r="B6309" s="43"/>
      <c r="C6309" s="43"/>
      <c r="D6309" s="43"/>
    </row>
    <row r="6310" spans="1:4" x14ac:dyDescent="0.25">
      <c r="A6310" s="44"/>
      <c r="B6310" s="43"/>
      <c r="C6310" s="43"/>
      <c r="D6310" s="43"/>
    </row>
    <row r="6311" spans="1:4" x14ac:dyDescent="0.25">
      <c r="A6311" s="44"/>
      <c r="B6311" s="43"/>
      <c r="C6311" s="43"/>
      <c r="D6311" s="43"/>
    </row>
    <row r="6312" spans="1:4" x14ac:dyDescent="0.25">
      <c r="A6312" s="44"/>
      <c r="B6312" s="43"/>
      <c r="C6312" s="43"/>
      <c r="D6312" s="43"/>
    </row>
    <row r="6313" spans="1:4" x14ac:dyDescent="0.25">
      <c r="A6313" s="44"/>
      <c r="B6313" s="43"/>
      <c r="C6313" s="43"/>
      <c r="D6313" s="43"/>
    </row>
    <row r="6314" spans="1:4" x14ac:dyDescent="0.25">
      <c r="A6314" s="44"/>
      <c r="B6314" s="43"/>
      <c r="C6314" s="43"/>
      <c r="D6314" s="43"/>
    </row>
    <row r="6315" spans="1:4" x14ac:dyDescent="0.25">
      <c r="A6315" s="44"/>
      <c r="B6315" s="43"/>
      <c r="C6315" s="43"/>
      <c r="D6315" s="43"/>
    </row>
    <row r="6316" spans="1:4" x14ac:dyDescent="0.25">
      <c r="A6316" s="44"/>
      <c r="B6316" s="43"/>
      <c r="C6316" s="43"/>
      <c r="D6316" s="43"/>
    </row>
    <row r="6317" spans="1:4" x14ac:dyDescent="0.25">
      <c r="A6317" s="44"/>
      <c r="B6317" s="43"/>
      <c r="C6317" s="43"/>
      <c r="D6317" s="43"/>
    </row>
    <row r="6318" spans="1:4" x14ac:dyDescent="0.25">
      <c r="A6318" s="44"/>
      <c r="B6318" s="43"/>
      <c r="C6318" s="43"/>
      <c r="D6318" s="43"/>
    </row>
    <row r="6319" spans="1:4" x14ac:dyDescent="0.25">
      <c r="A6319" s="44"/>
      <c r="B6319" s="43"/>
      <c r="C6319" s="43"/>
      <c r="D6319" s="43"/>
    </row>
    <row r="6320" spans="1:4" x14ac:dyDescent="0.25">
      <c r="A6320" s="44"/>
      <c r="B6320" s="43"/>
      <c r="C6320" s="43"/>
      <c r="D6320" s="43"/>
    </row>
    <row r="6321" spans="1:4" x14ac:dyDescent="0.25">
      <c r="A6321" s="44"/>
      <c r="B6321" s="43"/>
      <c r="C6321" s="43"/>
      <c r="D6321" s="43"/>
    </row>
    <row r="6322" spans="1:4" x14ac:dyDescent="0.25">
      <c r="A6322" s="44"/>
      <c r="B6322" s="43"/>
      <c r="C6322" s="43"/>
      <c r="D6322" s="43"/>
    </row>
    <row r="6323" spans="1:4" x14ac:dyDescent="0.25">
      <c r="A6323" s="44"/>
      <c r="B6323" s="43"/>
      <c r="C6323" s="43"/>
      <c r="D6323" s="43"/>
    </row>
    <row r="6324" spans="1:4" x14ac:dyDescent="0.25">
      <c r="A6324" s="44"/>
      <c r="B6324" s="43"/>
      <c r="C6324" s="43"/>
      <c r="D6324" s="43"/>
    </row>
    <row r="6325" spans="1:4" x14ac:dyDescent="0.25">
      <c r="A6325" s="44"/>
      <c r="B6325" s="43"/>
      <c r="C6325" s="43"/>
      <c r="D6325" s="43"/>
    </row>
    <row r="6326" spans="1:4" x14ac:dyDescent="0.25">
      <c r="A6326" s="44"/>
      <c r="B6326" s="43"/>
      <c r="C6326" s="43"/>
      <c r="D6326" s="43"/>
    </row>
    <row r="6327" spans="1:4" x14ac:dyDescent="0.25">
      <c r="A6327" s="44"/>
      <c r="B6327" s="43"/>
      <c r="C6327" s="43"/>
      <c r="D6327" s="43"/>
    </row>
    <row r="6328" spans="1:4" x14ac:dyDescent="0.25">
      <c r="A6328" s="44"/>
      <c r="B6328" s="43"/>
      <c r="C6328" s="43"/>
      <c r="D6328" s="43"/>
    </row>
    <row r="6329" spans="1:4" x14ac:dyDescent="0.25">
      <c r="A6329" s="44"/>
      <c r="B6329" s="43"/>
      <c r="C6329" s="43"/>
      <c r="D6329" s="43"/>
    </row>
    <row r="6330" spans="1:4" x14ac:dyDescent="0.25">
      <c r="A6330" s="44"/>
      <c r="B6330" s="43"/>
      <c r="C6330" s="43"/>
      <c r="D6330" s="43"/>
    </row>
    <row r="6331" spans="1:4" x14ac:dyDescent="0.25">
      <c r="A6331" s="44"/>
      <c r="B6331" s="43"/>
      <c r="C6331" s="43"/>
      <c r="D6331" s="43"/>
    </row>
    <row r="6332" spans="1:4" x14ac:dyDescent="0.25">
      <c r="A6332" s="44"/>
      <c r="B6332" s="43"/>
      <c r="C6332" s="43"/>
      <c r="D6332" s="43"/>
    </row>
    <row r="6333" spans="1:4" x14ac:dyDescent="0.25">
      <c r="A6333" s="44"/>
      <c r="B6333" s="43"/>
      <c r="C6333" s="43"/>
      <c r="D6333" s="43"/>
    </row>
    <row r="6334" spans="1:4" x14ac:dyDescent="0.25">
      <c r="A6334" s="44"/>
      <c r="B6334" s="43"/>
      <c r="C6334" s="43"/>
      <c r="D6334" s="43"/>
    </row>
    <row r="6335" spans="1:4" x14ac:dyDescent="0.25">
      <c r="A6335" s="44"/>
      <c r="B6335" s="43"/>
      <c r="C6335" s="43"/>
      <c r="D6335" s="43"/>
    </row>
    <row r="6336" spans="1:4" x14ac:dyDescent="0.25">
      <c r="A6336" s="44"/>
      <c r="B6336" s="43"/>
      <c r="C6336" s="43"/>
      <c r="D6336" s="43"/>
    </row>
    <row r="6337" spans="1:4" x14ac:dyDescent="0.25">
      <c r="A6337" s="44"/>
      <c r="B6337" s="43"/>
      <c r="C6337" s="43"/>
      <c r="D6337" s="43"/>
    </row>
    <row r="6338" spans="1:4" x14ac:dyDescent="0.25">
      <c r="A6338" s="44"/>
      <c r="B6338" s="43"/>
      <c r="C6338" s="43"/>
      <c r="D6338" s="43"/>
    </row>
    <row r="6339" spans="1:4" x14ac:dyDescent="0.25">
      <c r="A6339" s="44"/>
      <c r="B6339" s="43"/>
      <c r="C6339" s="43"/>
      <c r="D6339" s="43"/>
    </row>
    <row r="6340" spans="1:4" x14ac:dyDescent="0.25">
      <c r="A6340" s="44"/>
      <c r="B6340" s="43"/>
      <c r="C6340" s="43"/>
      <c r="D6340" s="43"/>
    </row>
    <row r="6341" spans="1:4" x14ac:dyDescent="0.25">
      <c r="A6341" s="44"/>
      <c r="B6341" s="43"/>
      <c r="C6341" s="43"/>
      <c r="D6341" s="43"/>
    </row>
    <row r="6342" spans="1:4" x14ac:dyDescent="0.25">
      <c r="A6342" s="44"/>
      <c r="B6342" s="43"/>
      <c r="C6342" s="43"/>
      <c r="D6342" s="43"/>
    </row>
    <row r="6343" spans="1:4" x14ac:dyDescent="0.25">
      <c r="A6343" s="44"/>
      <c r="B6343" s="43"/>
      <c r="C6343" s="43"/>
      <c r="D6343" s="43"/>
    </row>
    <row r="6344" spans="1:4" x14ac:dyDescent="0.25">
      <c r="A6344" s="44"/>
      <c r="B6344" s="43"/>
      <c r="C6344" s="43"/>
      <c r="D6344" s="43"/>
    </row>
    <row r="6345" spans="1:4" x14ac:dyDescent="0.25">
      <c r="A6345" s="44"/>
      <c r="B6345" s="43"/>
      <c r="C6345" s="43"/>
      <c r="D6345" s="43"/>
    </row>
    <row r="6346" spans="1:4" x14ac:dyDescent="0.25">
      <c r="A6346" s="44"/>
      <c r="B6346" s="43"/>
      <c r="C6346" s="43"/>
      <c r="D6346" s="43"/>
    </row>
    <row r="6347" spans="1:4" x14ac:dyDescent="0.25">
      <c r="A6347" s="44"/>
      <c r="B6347" s="43"/>
      <c r="C6347" s="43"/>
      <c r="D6347" s="43"/>
    </row>
    <row r="6348" spans="1:4" x14ac:dyDescent="0.25">
      <c r="A6348" s="44"/>
      <c r="B6348" s="43"/>
      <c r="C6348" s="43"/>
      <c r="D6348" s="43"/>
    </row>
    <row r="6349" spans="1:4" x14ac:dyDescent="0.25">
      <c r="A6349" s="44"/>
      <c r="B6349" s="43"/>
      <c r="C6349" s="43"/>
      <c r="D6349" s="43"/>
    </row>
    <row r="6350" spans="1:4" x14ac:dyDescent="0.25">
      <c r="A6350" s="44"/>
      <c r="B6350" s="43"/>
      <c r="C6350" s="43"/>
      <c r="D6350" s="43"/>
    </row>
    <row r="6351" spans="1:4" x14ac:dyDescent="0.25">
      <c r="A6351" s="44"/>
      <c r="B6351" s="43"/>
      <c r="C6351" s="43"/>
      <c r="D6351" s="43"/>
    </row>
    <row r="6352" spans="1:4" x14ac:dyDescent="0.25">
      <c r="A6352" s="44"/>
      <c r="B6352" s="43"/>
      <c r="C6352" s="43"/>
      <c r="D6352" s="43"/>
    </row>
    <row r="6353" spans="1:4" x14ac:dyDescent="0.25">
      <c r="A6353" s="44"/>
      <c r="B6353" s="43"/>
      <c r="C6353" s="43"/>
      <c r="D6353" s="43"/>
    </row>
    <row r="6354" spans="1:4" x14ac:dyDescent="0.25">
      <c r="A6354" s="44"/>
      <c r="B6354" s="43"/>
      <c r="C6354" s="43"/>
      <c r="D6354" s="43"/>
    </row>
    <row r="6355" spans="1:4" x14ac:dyDescent="0.25">
      <c r="A6355" s="44"/>
      <c r="B6355" s="43"/>
      <c r="C6355" s="43"/>
      <c r="D6355" s="43"/>
    </row>
    <row r="6356" spans="1:4" x14ac:dyDescent="0.25">
      <c r="A6356" s="44"/>
      <c r="B6356" s="43"/>
      <c r="C6356" s="43"/>
      <c r="D6356" s="43"/>
    </row>
    <row r="6357" spans="1:4" x14ac:dyDescent="0.25">
      <c r="A6357" s="44"/>
      <c r="B6357" s="43"/>
      <c r="C6357" s="43"/>
      <c r="D6357" s="43"/>
    </row>
    <row r="6358" spans="1:4" x14ac:dyDescent="0.25">
      <c r="A6358" s="44"/>
      <c r="B6358" s="43"/>
      <c r="C6358" s="43"/>
      <c r="D6358" s="43"/>
    </row>
    <row r="6359" spans="1:4" x14ac:dyDescent="0.25">
      <c r="A6359" s="44"/>
      <c r="B6359" s="43"/>
      <c r="C6359" s="43"/>
      <c r="D6359" s="43"/>
    </row>
    <row r="6360" spans="1:4" x14ac:dyDescent="0.25">
      <c r="A6360" s="44"/>
      <c r="B6360" s="43"/>
      <c r="C6360" s="43"/>
      <c r="D6360" s="43"/>
    </row>
    <row r="6361" spans="1:4" x14ac:dyDescent="0.25">
      <c r="A6361" s="44"/>
      <c r="B6361" s="43"/>
      <c r="C6361" s="43"/>
      <c r="D6361" s="43"/>
    </row>
    <row r="6362" spans="1:4" x14ac:dyDescent="0.25">
      <c r="A6362" s="44"/>
      <c r="B6362" s="43"/>
      <c r="C6362" s="43"/>
      <c r="D6362" s="43"/>
    </row>
    <row r="6363" spans="1:4" x14ac:dyDescent="0.25">
      <c r="A6363" s="44"/>
      <c r="B6363" s="43"/>
      <c r="C6363" s="43"/>
      <c r="D6363" s="43"/>
    </row>
    <row r="6364" spans="1:4" x14ac:dyDescent="0.25">
      <c r="A6364" s="44"/>
      <c r="B6364" s="43"/>
      <c r="C6364" s="43"/>
      <c r="D6364" s="43"/>
    </row>
    <row r="6365" spans="1:4" x14ac:dyDescent="0.25">
      <c r="A6365" s="44"/>
      <c r="B6365" s="43"/>
      <c r="C6365" s="43"/>
      <c r="D6365" s="43"/>
    </row>
    <row r="6366" spans="1:4" x14ac:dyDescent="0.25">
      <c r="A6366" s="44"/>
      <c r="B6366" s="43"/>
      <c r="C6366" s="43"/>
      <c r="D6366" s="43"/>
    </row>
    <row r="6367" spans="1:4" x14ac:dyDescent="0.25">
      <c r="A6367" s="44"/>
      <c r="B6367" s="43"/>
      <c r="C6367" s="43"/>
      <c r="D6367" s="43"/>
    </row>
    <row r="6368" spans="1:4" x14ac:dyDescent="0.25">
      <c r="A6368" s="44"/>
      <c r="B6368" s="43"/>
      <c r="C6368" s="43"/>
      <c r="D6368" s="43"/>
    </row>
    <row r="6369" spans="1:4" x14ac:dyDescent="0.25">
      <c r="A6369" s="44"/>
      <c r="B6369" s="43"/>
      <c r="C6369" s="43"/>
      <c r="D6369" s="43"/>
    </row>
    <row r="6370" spans="1:4" x14ac:dyDescent="0.25">
      <c r="A6370" s="44"/>
      <c r="B6370" s="43"/>
      <c r="C6370" s="43"/>
      <c r="D6370" s="43"/>
    </row>
    <row r="6371" spans="1:4" x14ac:dyDescent="0.25">
      <c r="A6371" s="44"/>
      <c r="B6371" s="43"/>
      <c r="C6371" s="43"/>
      <c r="D6371" s="43"/>
    </row>
    <row r="6372" spans="1:4" x14ac:dyDescent="0.25">
      <c r="A6372" s="44"/>
      <c r="B6372" s="43"/>
      <c r="C6372" s="43"/>
      <c r="D6372" s="43"/>
    </row>
    <row r="6373" spans="1:4" x14ac:dyDescent="0.25">
      <c r="A6373" s="44"/>
      <c r="B6373" s="43"/>
      <c r="C6373" s="43"/>
      <c r="D6373" s="43"/>
    </row>
    <row r="6374" spans="1:4" x14ac:dyDescent="0.25">
      <c r="A6374" s="44"/>
      <c r="B6374" s="43"/>
      <c r="C6374" s="43"/>
      <c r="D6374" s="43"/>
    </row>
    <row r="6375" spans="1:4" x14ac:dyDescent="0.25">
      <c r="A6375" s="44"/>
      <c r="B6375" s="43"/>
      <c r="C6375" s="43"/>
      <c r="D6375" s="43"/>
    </row>
    <row r="6376" spans="1:4" x14ac:dyDescent="0.25">
      <c r="A6376" s="44"/>
      <c r="B6376" s="43"/>
      <c r="C6376" s="43"/>
      <c r="D6376" s="43"/>
    </row>
    <row r="6377" spans="1:4" x14ac:dyDescent="0.25">
      <c r="A6377" s="44"/>
      <c r="B6377" s="43"/>
      <c r="C6377" s="43"/>
      <c r="D6377" s="43"/>
    </row>
    <row r="6378" spans="1:4" x14ac:dyDescent="0.25">
      <c r="A6378" s="44"/>
      <c r="B6378" s="43"/>
      <c r="C6378" s="43"/>
      <c r="D6378" s="43"/>
    </row>
    <row r="6379" spans="1:4" x14ac:dyDescent="0.25">
      <c r="A6379" s="44"/>
      <c r="B6379" s="43"/>
      <c r="C6379" s="43"/>
      <c r="D6379" s="43"/>
    </row>
    <row r="6380" spans="1:4" x14ac:dyDescent="0.25">
      <c r="A6380" s="44"/>
      <c r="B6380" s="43"/>
      <c r="C6380" s="43"/>
      <c r="D6380" s="43"/>
    </row>
    <row r="6381" spans="1:4" x14ac:dyDescent="0.25">
      <c r="A6381" s="44"/>
      <c r="B6381" s="43"/>
      <c r="C6381" s="43"/>
      <c r="D6381" s="43"/>
    </row>
    <row r="6382" spans="1:4" x14ac:dyDescent="0.25">
      <c r="A6382" s="44"/>
      <c r="B6382" s="43"/>
      <c r="C6382" s="43"/>
      <c r="D6382" s="43"/>
    </row>
    <row r="6383" spans="1:4" x14ac:dyDescent="0.25">
      <c r="A6383" s="44"/>
      <c r="B6383" s="43"/>
      <c r="C6383" s="43"/>
      <c r="D6383" s="43"/>
    </row>
    <row r="6384" spans="1:4" x14ac:dyDescent="0.25">
      <c r="A6384" s="44"/>
      <c r="B6384" s="43"/>
      <c r="C6384" s="43"/>
      <c r="D6384" s="43"/>
    </row>
    <row r="6385" spans="1:4" x14ac:dyDescent="0.25">
      <c r="A6385" s="44"/>
      <c r="B6385" s="43"/>
      <c r="C6385" s="43"/>
      <c r="D6385" s="43"/>
    </row>
    <row r="6386" spans="1:4" x14ac:dyDescent="0.25">
      <c r="A6386" s="44"/>
      <c r="B6386" s="43"/>
      <c r="C6386" s="43"/>
      <c r="D6386" s="43"/>
    </row>
    <row r="6387" spans="1:4" x14ac:dyDescent="0.25">
      <c r="A6387" s="44"/>
      <c r="B6387" s="43"/>
      <c r="C6387" s="43"/>
      <c r="D6387" s="43"/>
    </row>
    <row r="6388" spans="1:4" x14ac:dyDescent="0.25">
      <c r="A6388" s="44"/>
      <c r="B6388" s="43"/>
      <c r="C6388" s="43"/>
      <c r="D6388" s="43"/>
    </row>
    <row r="6389" spans="1:4" x14ac:dyDescent="0.25">
      <c r="A6389" s="44"/>
      <c r="B6389" s="43"/>
      <c r="C6389" s="43"/>
      <c r="D6389" s="43"/>
    </row>
    <row r="6390" spans="1:4" x14ac:dyDescent="0.25">
      <c r="A6390" s="44"/>
      <c r="B6390" s="43"/>
      <c r="C6390" s="43"/>
      <c r="D6390" s="43"/>
    </row>
    <row r="6391" spans="1:4" x14ac:dyDescent="0.25">
      <c r="A6391" s="44"/>
      <c r="B6391" s="43"/>
      <c r="C6391" s="43"/>
      <c r="D6391" s="43"/>
    </row>
    <row r="6392" spans="1:4" x14ac:dyDescent="0.25">
      <c r="A6392" s="44"/>
      <c r="B6392" s="43"/>
      <c r="C6392" s="43"/>
      <c r="D6392" s="43"/>
    </row>
    <row r="6393" spans="1:4" x14ac:dyDescent="0.25">
      <c r="A6393" s="44"/>
      <c r="B6393" s="43"/>
      <c r="C6393" s="43"/>
      <c r="D6393" s="43"/>
    </row>
    <row r="6394" spans="1:4" x14ac:dyDescent="0.25">
      <c r="A6394" s="44"/>
      <c r="B6394" s="43"/>
      <c r="C6394" s="43"/>
      <c r="D6394" s="43"/>
    </row>
    <row r="6395" spans="1:4" x14ac:dyDescent="0.25">
      <c r="A6395" s="44"/>
      <c r="B6395" s="43"/>
      <c r="C6395" s="43"/>
      <c r="D6395" s="43"/>
    </row>
    <row r="6396" spans="1:4" x14ac:dyDescent="0.25">
      <c r="A6396" s="44"/>
      <c r="B6396" s="43"/>
      <c r="C6396" s="43"/>
      <c r="D6396" s="43"/>
    </row>
    <row r="6397" spans="1:4" x14ac:dyDescent="0.25">
      <c r="A6397" s="44"/>
      <c r="B6397" s="43"/>
      <c r="C6397" s="43"/>
      <c r="D6397" s="43"/>
    </row>
    <row r="6398" spans="1:4" x14ac:dyDescent="0.25">
      <c r="A6398" s="44"/>
      <c r="B6398" s="43"/>
      <c r="C6398" s="43"/>
      <c r="D6398" s="43"/>
    </row>
    <row r="6399" spans="1:4" x14ac:dyDescent="0.25">
      <c r="A6399" s="44"/>
      <c r="B6399" s="43"/>
      <c r="C6399" s="43"/>
      <c r="D6399" s="43"/>
    </row>
    <row r="6400" spans="1:4" x14ac:dyDescent="0.25">
      <c r="A6400" s="44"/>
      <c r="B6400" s="43"/>
      <c r="C6400" s="43"/>
      <c r="D6400" s="43"/>
    </row>
    <row r="6401" spans="1:4" x14ac:dyDescent="0.25">
      <c r="A6401" s="44"/>
      <c r="B6401" s="43"/>
      <c r="C6401" s="43"/>
      <c r="D6401" s="43"/>
    </row>
    <row r="6402" spans="1:4" x14ac:dyDescent="0.25">
      <c r="A6402" s="44"/>
      <c r="B6402" s="43"/>
      <c r="C6402" s="43"/>
      <c r="D6402" s="43"/>
    </row>
    <row r="6403" spans="1:4" x14ac:dyDescent="0.25">
      <c r="A6403" s="44"/>
      <c r="B6403" s="43"/>
      <c r="C6403" s="43"/>
      <c r="D6403" s="43"/>
    </row>
    <row r="6404" spans="1:4" x14ac:dyDescent="0.25">
      <c r="A6404" s="44"/>
      <c r="B6404" s="43"/>
      <c r="C6404" s="43"/>
      <c r="D6404" s="43"/>
    </row>
    <row r="6405" spans="1:4" x14ac:dyDescent="0.25">
      <c r="A6405" s="44"/>
      <c r="B6405" s="43"/>
      <c r="C6405" s="43"/>
      <c r="D6405" s="43"/>
    </row>
    <row r="6406" spans="1:4" x14ac:dyDescent="0.25">
      <c r="A6406" s="44"/>
      <c r="B6406" s="43"/>
      <c r="C6406" s="43"/>
      <c r="D6406" s="43"/>
    </row>
    <row r="6407" spans="1:4" x14ac:dyDescent="0.25">
      <c r="A6407" s="44"/>
      <c r="B6407" s="43"/>
      <c r="C6407" s="43"/>
      <c r="D6407" s="43"/>
    </row>
    <row r="6408" spans="1:4" x14ac:dyDescent="0.25">
      <c r="A6408" s="44"/>
      <c r="B6408" s="43"/>
      <c r="C6408" s="43"/>
      <c r="D6408" s="43"/>
    </row>
    <row r="6409" spans="1:4" x14ac:dyDescent="0.25">
      <c r="A6409" s="44"/>
      <c r="B6409" s="43"/>
      <c r="C6409" s="43"/>
      <c r="D6409" s="43"/>
    </row>
    <row r="6410" spans="1:4" x14ac:dyDescent="0.25">
      <c r="A6410" s="44"/>
      <c r="B6410" s="43"/>
      <c r="C6410" s="43"/>
      <c r="D6410" s="43"/>
    </row>
    <row r="6411" spans="1:4" x14ac:dyDescent="0.25">
      <c r="A6411" s="44"/>
      <c r="B6411" s="43"/>
      <c r="C6411" s="43"/>
      <c r="D6411" s="43"/>
    </row>
    <row r="6412" spans="1:4" x14ac:dyDescent="0.25">
      <c r="A6412" s="44"/>
      <c r="B6412" s="43"/>
      <c r="C6412" s="43"/>
      <c r="D6412" s="43"/>
    </row>
    <row r="6413" spans="1:4" x14ac:dyDescent="0.25">
      <c r="A6413" s="44"/>
      <c r="B6413" s="43"/>
      <c r="C6413" s="43"/>
      <c r="D6413" s="43"/>
    </row>
    <row r="6414" spans="1:4" x14ac:dyDescent="0.25">
      <c r="A6414" s="44"/>
      <c r="B6414" s="43"/>
      <c r="C6414" s="43"/>
      <c r="D6414" s="43"/>
    </row>
    <row r="6415" spans="1:4" x14ac:dyDescent="0.25">
      <c r="A6415" s="44"/>
      <c r="B6415" s="43"/>
      <c r="C6415" s="43"/>
      <c r="D6415" s="43"/>
    </row>
    <row r="6416" spans="1:4" x14ac:dyDescent="0.25">
      <c r="A6416" s="44"/>
      <c r="B6416" s="43"/>
      <c r="C6416" s="43"/>
      <c r="D6416" s="43"/>
    </row>
    <row r="6417" spans="1:4" x14ac:dyDescent="0.25">
      <c r="A6417" s="44"/>
      <c r="B6417" s="43"/>
      <c r="C6417" s="43"/>
      <c r="D6417" s="43"/>
    </row>
    <row r="6418" spans="1:4" x14ac:dyDescent="0.25">
      <c r="A6418" s="44"/>
      <c r="B6418" s="43"/>
      <c r="C6418" s="43"/>
      <c r="D6418" s="43"/>
    </row>
    <row r="6419" spans="1:4" x14ac:dyDescent="0.25">
      <c r="A6419" s="44"/>
      <c r="B6419" s="43"/>
      <c r="C6419" s="43"/>
      <c r="D6419" s="43"/>
    </row>
    <row r="6420" spans="1:4" x14ac:dyDescent="0.25">
      <c r="A6420" s="44"/>
      <c r="B6420" s="43"/>
      <c r="C6420" s="43"/>
      <c r="D6420" s="43"/>
    </row>
    <row r="6421" spans="1:4" x14ac:dyDescent="0.25">
      <c r="A6421" s="44"/>
      <c r="B6421" s="43"/>
      <c r="C6421" s="43"/>
      <c r="D6421" s="43"/>
    </row>
    <row r="6422" spans="1:4" x14ac:dyDescent="0.25">
      <c r="A6422" s="44"/>
      <c r="B6422" s="43"/>
      <c r="C6422" s="43"/>
      <c r="D6422" s="43"/>
    </row>
    <row r="6423" spans="1:4" x14ac:dyDescent="0.25">
      <c r="A6423" s="44"/>
      <c r="B6423" s="43"/>
      <c r="C6423" s="43"/>
      <c r="D6423" s="43"/>
    </row>
    <row r="6424" spans="1:4" x14ac:dyDescent="0.25">
      <c r="A6424" s="44"/>
      <c r="B6424" s="43"/>
      <c r="C6424" s="43"/>
      <c r="D6424" s="43"/>
    </row>
    <row r="6425" spans="1:4" x14ac:dyDescent="0.25">
      <c r="A6425" s="44"/>
      <c r="B6425" s="43"/>
      <c r="C6425" s="43"/>
      <c r="D6425" s="43"/>
    </row>
    <row r="6426" spans="1:4" x14ac:dyDescent="0.25">
      <c r="A6426" s="44"/>
      <c r="B6426" s="43"/>
      <c r="C6426" s="43"/>
      <c r="D6426" s="43"/>
    </row>
    <row r="6427" spans="1:4" x14ac:dyDescent="0.25">
      <c r="A6427" s="44"/>
      <c r="B6427" s="43"/>
      <c r="C6427" s="43"/>
      <c r="D6427" s="43"/>
    </row>
    <row r="6428" spans="1:4" x14ac:dyDescent="0.25">
      <c r="A6428" s="44"/>
      <c r="B6428" s="43"/>
      <c r="C6428" s="43"/>
      <c r="D6428" s="43"/>
    </row>
    <row r="6429" spans="1:4" x14ac:dyDescent="0.25">
      <c r="A6429" s="44"/>
      <c r="B6429" s="43"/>
      <c r="C6429" s="43"/>
      <c r="D6429" s="43"/>
    </row>
    <row r="6430" spans="1:4" x14ac:dyDescent="0.25">
      <c r="A6430" s="44"/>
      <c r="B6430" s="43"/>
      <c r="C6430" s="43"/>
      <c r="D6430" s="43"/>
    </row>
    <row r="6431" spans="1:4" x14ac:dyDescent="0.25">
      <c r="A6431" s="44"/>
      <c r="B6431" s="43"/>
      <c r="C6431" s="43"/>
      <c r="D6431" s="43"/>
    </row>
    <row r="6432" spans="1:4" x14ac:dyDescent="0.25">
      <c r="A6432" s="44"/>
      <c r="B6432" s="43"/>
      <c r="C6432" s="43"/>
      <c r="D6432" s="43"/>
    </row>
    <row r="6433" spans="1:4" x14ac:dyDescent="0.25">
      <c r="A6433" s="44"/>
      <c r="B6433" s="43"/>
      <c r="C6433" s="43"/>
      <c r="D6433" s="43"/>
    </row>
    <row r="6434" spans="1:4" x14ac:dyDescent="0.25">
      <c r="A6434" s="44"/>
      <c r="B6434" s="43"/>
      <c r="C6434" s="43"/>
      <c r="D6434" s="43"/>
    </row>
    <row r="6435" spans="1:4" x14ac:dyDescent="0.25">
      <c r="A6435" s="44"/>
      <c r="B6435" s="43"/>
      <c r="C6435" s="43"/>
      <c r="D6435" s="43"/>
    </row>
    <row r="6436" spans="1:4" x14ac:dyDescent="0.25">
      <c r="A6436" s="44"/>
      <c r="B6436" s="43"/>
      <c r="C6436" s="43"/>
      <c r="D6436" s="43"/>
    </row>
    <row r="6437" spans="1:4" x14ac:dyDescent="0.25">
      <c r="A6437" s="44"/>
      <c r="B6437" s="43"/>
      <c r="C6437" s="43"/>
      <c r="D6437" s="43"/>
    </row>
    <row r="6438" spans="1:4" x14ac:dyDescent="0.25">
      <c r="A6438" s="44"/>
      <c r="B6438" s="43"/>
      <c r="C6438" s="43"/>
      <c r="D6438" s="43"/>
    </row>
    <row r="6439" spans="1:4" x14ac:dyDescent="0.25">
      <c r="A6439" s="44"/>
      <c r="B6439" s="43"/>
      <c r="C6439" s="43"/>
      <c r="D6439" s="43"/>
    </row>
    <row r="6440" spans="1:4" x14ac:dyDescent="0.25">
      <c r="A6440" s="44"/>
      <c r="B6440" s="43"/>
      <c r="C6440" s="43"/>
      <c r="D6440" s="43"/>
    </row>
    <row r="6441" spans="1:4" x14ac:dyDescent="0.25">
      <c r="A6441" s="44"/>
      <c r="B6441" s="43"/>
      <c r="C6441" s="43"/>
      <c r="D6441" s="43"/>
    </row>
    <row r="6442" spans="1:4" x14ac:dyDescent="0.25">
      <c r="A6442" s="44"/>
      <c r="B6442" s="43"/>
      <c r="C6442" s="43"/>
      <c r="D6442" s="43"/>
    </row>
    <row r="6443" spans="1:4" x14ac:dyDescent="0.25">
      <c r="A6443" s="44"/>
      <c r="B6443" s="43"/>
      <c r="C6443" s="43"/>
      <c r="D6443" s="43"/>
    </row>
    <row r="6444" spans="1:4" x14ac:dyDescent="0.25">
      <c r="A6444" s="44"/>
      <c r="B6444" s="43"/>
      <c r="C6444" s="43"/>
      <c r="D6444" s="43"/>
    </row>
    <row r="6445" spans="1:4" x14ac:dyDescent="0.25">
      <c r="A6445" s="44"/>
      <c r="B6445" s="43"/>
      <c r="C6445" s="43"/>
      <c r="D6445" s="43"/>
    </row>
    <row r="6446" spans="1:4" x14ac:dyDescent="0.25">
      <c r="A6446" s="44"/>
      <c r="B6446" s="43"/>
      <c r="C6446" s="43"/>
      <c r="D6446" s="43"/>
    </row>
    <row r="6447" spans="1:4" x14ac:dyDescent="0.25">
      <c r="A6447" s="44"/>
      <c r="B6447" s="43"/>
      <c r="C6447" s="43"/>
      <c r="D6447" s="43"/>
    </row>
    <row r="6448" spans="1:4" x14ac:dyDescent="0.25">
      <c r="A6448" s="44"/>
      <c r="B6448" s="43"/>
      <c r="C6448" s="43"/>
      <c r="D6448" s="43"/>
    </row>
    <row r="6449" spans="1:4" x14ac:dyDescent="0.25">
      <c r="A6449" s="44"/>
      <c r="B6449" s="43"/>
      <c r="C6449" s="43"/>
      <c r="D6449" s="43"/>
    </row>
    <row r="6450" spans="1:4" x14ac:dyDescent="0.25">
      <c r="A6450" s="44"/>
      <c r="B6450" s="43"/>
      <c r="C6450" s="43"/>
      <c r="D6450" s="43"/>
    </row>
    <row r="6451" spans="1:4" x14ac:dyDescent="0.25">
      <c r="A6451" s="44"/>
      <c r="B6451" s="43"/>
      <c r="C6451" s="43"/>
      <c r="D6451" s="43"/>
    </row>
    <row r="6452" spans="1:4" x14ac:dyDescent="0.25">
      <c r="A6452" s="44"/>
      <c r="B6452" s="43"/>
      <c r="C6452" s="43"/>
      <c r="D6452" s="43"/>
    </row>
    <row r="6453" spans="1:4" x14ac:dyDescent="0.25">
      <c r="A6453" s="44"/>
      <c r="B6453" s="43"/>
      <c r="C6453" s="43"/>
      <c r="D6453" s="43"/>
    </row>
    <row r="6454" spans="1:4" x14ac:dyDescent="0.25">
      <c r="A6454" s="44"/>
      <c r="B6454" s="43"/>
      <c r="C6454" s="43"/>
      <c r="D6454" s="43"/>
    </row>
    <row r="6455" spans="1:4" x14ac:dyDescent="0.25">
      <c r="A6455" s="44"/>
      <c r="B6455" s="43"/>
      <c r="C6455" s="43"/>
      <c r="D6455" s="43"/>
    </row>
    <row r="6456" spans="1:4" x14ac:dyDescent="0.25">
      <c r="A6456" s="44"/>
      <c r="B6456" s="43"/>
      <c r="C6456" s="43"/>
      <c r="D6456" s="43"/>
    </row>
    <row r="6457" spans="1:4" x14ac:dyDescent="0.25">
      <c r="A6457" s="44"/>
      <c r="B6457" s="43"/>
      <c r="C6457" s="43"/>
      <c r="D6457" s="43"/>
    </row>
    <row r="6458" spans="1:4" x14ac:dyDescent="0.25">
      <c r="A6458" s="44"/>
      <c r="B6458" s="43"/>
      <c r="C6458" s="43"/>
      <c r="D6458" s="43"/>
    </row>
    <row r="6459" spans="1:4" x14ac:dyDescent="0.25">
      <c r="A6459" s="44"/>
      <c r="B6459" s="43"/>
      <c r="C6459" s="43"/>
      <c r="D6459" s="43"/>
    </row>
    <row r="6460" spans="1:4" x14ac:dyDescent="0.25">
      <c r="A6460" s="44"/>
      <c r="B6460" s="43"/>
      <c r="C6460" s="43"/>
      <c r="D6460" s="43"/>
    </row>
    <row r="6461" spans="1:4" x14ac:dyDescent="0.25">
      <c r="A6461" s="44"/>
      <c r="B6461" s="43"/>
      <c r="C6461" s="43"/>
      <c r="D6461" s="43"/>
    </row>
    <row r="6462" spans="1:4" x14ac:dyDescent="0.25">
      <c r="A6462" s="44"/>
      <c r="B6462" s="43"/>
      <c r="C6462" s="43"/>
      <c r="D6462" s="43"/>
    </row>
    <row r="6463" spans="1:4" x14ac:dyDescent="0.25">
      <c r="A6463" s="44"/>
      <c r="B6463" s="43"/>
      <c r="C6463" s="43"/>
      <c r="D6463" s="43"/>
    </row>
    <row r="6464" spans="1:4" x14ac:dyDescent="0.25">
      <c r="A6464" s="44"/>
      <c r="B6464" s="43"/>
      <c r="C6464" s="43"/>
      <c r="D6464" s="43"/>
    </row>
    <row r="6465" spans="1:4" x14ac:dyDescent="0.25">
      <c r="A6465" s="44"/>
      <c r="B6465" s="43"/>
      <c r="C6465" s="43"/>
      <c r="D6465" s="43"/>
    </row>
    <row r="6466" spans="1:4" x14ac:dyDescent="0.25">
      <c r="A6466" s="44"/>
      <c r="B6466" s="43"/>
      <c r="C6466" s="43"/>
      <c r="D6466" s="43"/>
    </row>
    <row r="6467" spans="1:4" x14ac:dyDescent="0.25">
      <c r="A6467" s="44"/>
      <c r="B6467" s="43"/>
      <c r="C6467" s="43"/>
      <c r="D6467" s="43"/>
    </row>
    <row r="6468" spans="1:4" x14ac:dyDescent="0.25">
      <c r="A6468" s="44"/>
      <c r="B6468" s="43"/>
      <c r="C6468" s="43"/>
      <c r="D6468" s="43"/>
    </row>
    <row r="6469" spans="1:4" x14ac:dyDescent="0.25">
      <c r="A6469" s="44"/>
      <c r="B6469" s="43"/>
      <c r="C6469" s="43"/>
      <c r="D6469" s="43"/>
    </row>
    <row r="6470" spans="1:4" x14ac:dyDescent="0.25">
      <c r="A6470" s="44"/>
      <c r="B6470" s="43"/>
      <c r="C6470" s="43"/>
      <c r="D6470" s="43"/>
    </row>
    <row r="6471" spans="1:4" x14ac:dyDescent="0.25">
      <c r="A6471" s="44"/>
      <c r="B6471" s="43"/>
      <c r="C6471" s="43"/>
      <c r="D6471" s="43"/>
    </row>
    <row r="6472" spans="1:4" x14ac:dyDescent="0.25">
      <c r="A6472" s="44"/>
      <c r="B6472" s="43"/>
      <c r="C6472" s="43"/>
      <c r="D6472" s="43"/>
    </row>
    <row r="6473" spans="1:4" x14ac:dyDescent="0.25">
      <c r="A6473" s="44"/>
      <c r="B6473" s="43"/>
      <c r="C6473" s="43"/>
      <c r="D6473" s="43"/>
    </row>
    <row r="6474" spans="1:4" x14ac:dyDescent="0.25">
      <c r="A6474" s="44"/>
      <c r="B6474" s="43"/>
      <c r="C6474" s="43"/>
      <c r="D6474" s="43"/>
    </row>
    <row r="6475" spans="1:4" x14ac:dyDescent="0.25">
      <c r="A6475" s="44"/>
      <c r="B6475" s="43"/>
      <c r="C6475" s="43"/>
      <c r="D6475" s="43"/>
    </row>
    <row r="6476" spans="1:4" x14ac:dyDescent="0.25">
      <c r="A6476" s="44"/>
      <c r="B6476" s="43"/>
      <c r="C6476" s="43"/>
      <c r="D6476" s="43"/>
    </row>
    <row r="6477" spans="1:4" x14ac:dyDescent="0.25">
      <c r="A6477" s="44"/>
      <c r="B6477" s="43"/>
      <c r="C6477" s="43"/>
      <c r="D6477" s="43"/>
    </row>
    <row r="6478" spans="1:4" x14ac:dyDescent="0.25">
      <c r="A6478" s="44"/>
      <c r="B6478" s="43"/>
      <c r="C6478" s="43"/>
      <c r="D6478" s="43"/>
    </row>
    <row r="6479" spans="1:4" x14ac:dyDescent="0.25">
      <c r="A6479" s="44"/>
      <c r="B6479" s="43"/>
      <c r="C6479" s="43"/>
      <c r="D6479" s="43"/>
    </row>
    <row r="6480" spans="1:4" x14ac:dyDescent="0.25">
      <c r="A6480" s="44"/>
      <c r="B6480" s="43"/>
      <c r="C6480" s="43"/>
      <c r="D6480" s="43"/>
    </row>
    <row r="6481" spans="1:4" x14ac:dyDescent="0.25">
      <c r="A6481" s="44"/>
      <c r="B6481" s="43"/>
      <c r="C6481" s="43"/>
      <c r="D6481" s="43"/>
    </row>
    <row r="6482" spans="1:4" x14ac:dyDescent="0.25">
      <c r="A6482" s="44"/>
      <c r="B6482" s="43"/>
      <c r="C6482" s="43"/>
      <c r="D6482" s="43"/>
    </row>
    <row r="6483" spans="1:4" x14ac:dyDescent="0.25">
      <c r="A6483" s="44"/>
      <c r="B6483" s="43"/>
      <c r="C6483" s="43"/>
      <c r="D6483" s="43"/>
    </row>
    <row r="6484" spans="1:4" x14ac:dyDescent="0.25">
      <c r="A6484" s="44"/>
      <c r="B6484" s="43"/>
      <c r="C6484" s="43"/>
      <c r="D6484" s="43"/>
    </row>
    <row r="6485" spans="1:4" x14ac:dyDescent="0.25">
      <c r="A6485" s="44"/>
      <c r="B6485" s="43"/>
      <c r="C6485" s="43"/>
      <c r="D6485" s="43"/>
    </row>
    <row r="6486" spans="1:4" x14ac:dyDescent="0.25">
      <c r="A6486" s="44"/>
      <c r="B6486" s="43"/>
      <c r="C6486" s="43"/>
      <c r="D6486" s="43"/>
    </row>
    <row r="6487" spans="1:4" x14ac:dyDescent="0.25">
      <c r="A6487" s="44"/>
      <c r="B6487" s="43"/>
      <c r="C6487" s="43"/>
      <c r="D6487" s="43"/>
    </row>
    <row r="6488" spans="1:4" x14ac:dyDescent="0.25">
      <c r="A6488" s="44"/>
      <c r="B6488" s="43"/>
      <c r="C6488" s="43"/>
      <c r="D6488" s="43"/>
    </row>
    <row r="6489" spans="1:4" x14ac:dyDescent="0.25">
      <c r="A6489" s="44"/>
      <c r="B6489" s="43"/>
      <c r="C6489" s="43"/>
      <c r="D6489" s="43"/>
    </row>
    <row r="6490" spans="1:4" x14ac:dyDescent="0.25">
      <c r="A6490" s="44"/>
      <c r="B6490" s="43"/>
      <c r="C6490" s="43"/>
      <c r="D6490" s="43"/>
    </row>
    <row r="6491" spans="1:4" x14ac:dyDescent="0.25">
      <c r="A6491" s="44"/>
      <c r="B6491" s="43"/>
      <c r="C6491" s="43"/>
      <c r="D6491" s="43"/>
    </row>
    <row r="6492" spans="1:4" x14ac:dyDescent="0.25">
      <c r="A6492" s="44"/>
      <c r="B6492" s="43"/>
      <c r="C6492" s="43"/>
      <c r="D6492" s="43"/>
    </row>
    <row r="6493" spans="1:4" x14ac:dyDescent="0.25">
      <c r="A6493" s="44"/>
      <c r="B6493" s="43"/>
      <c r="C6493" s="43"/>
      <c r="D6493" s="43"/>
    </row>
    <row r="6494" spans="1:4" x14ac:dyDescent="0.25">
      <c r="A6494" s="44"/>
      <c r="B6494" s="43"/>
      <c r="C6494" s="43"/>
      <c r="D6494" s="43"/>
    </row>
    <row r="6495" spans="1:4" x14ac:dyDescent="0.25">
      <c r="A6495" s="44"/>
      <c r="B6495" s="43"/>
      <c r="C6495" s="43"/>
      <c r="D6495" s="43"/>
    </row>
    <row r="6496" spans="1:4" x14ac:dyDescent="0.25">
      <c r="A6496" s="44"/>
      <c r="B6496" s="43"/>
      <c r="C6496" s="43"/>
      <c r="D6496" s="43"/>
    </row>
    <row r="6497" spans="1:4" x14ac:dyDescent="0.25">
      <c r="A6497" s="44"/>
      <c r="B6497" s="43"/>
      <c r="C6497" s="43"/>
      <c r="D6497" s="43"/>
    </row>
    <row r="6498" spans="1:4" x14ac:dyDescent="0.25">
      <c r="A6498" s="44"/>
      <c r="B6498" s="43"/>
      <c r="C6498" s="43"/>
      <c r="D6498" s="43"/>
    </row>
    <row r="6499" spans="1:4" x14ac:dyDescent="0.25">
      <c r="A6499" s="44"/>
      <c r="B6499" s="43"/>
      <c r="C6499" s="43"/>
      <c r="D6499" s="43"/>
    </row>
    <row r="6500" spans="1:4" x14ac:dyDescent="0.25">
      <c r="A6500" s="44"/>
      <c r="B6500" s="43"/>
      <c r="C6500" s="43"/>
      <c r="D6500" s="43"/>
    </row>
    <row r="6501" spans="1:4" x14ac:dyDescent="0.25">
      <c r="A6501" s="44"/>
      <c r="B6501" s="43"/>
      <c r="C6501" s="43"/>
      <c r="D6501" s="43"/>
    </row>
    <row r="6502" spans="1:4" x14ac:dyDescent="0.25">
      <c r="A6502" s="44"/>
      <c r="B6502" s="43"/>
      <c r="C6502" s="43"/>
      <c r="D6502" s="43"/>
    </row>
    <row r="6503" spans="1:4" x14ac:dyDescent="0.25">
      <c r="A6503" s="44"/>
      <c r="B6503" s="43"/>
      <c r="C6503" s="43"/>
      <c r="D6503" s="43"/>
    </row>
    <row r="6504" spans="1:4" x14ac:dyDescent="0.25">
      <c r="A6504" s="44"/>
      <c r="B6504" s="43"/>
      <c r="C6504" s="43"/>
      <c r="D6504" s="43"/>
    </row>
    <row r="6505" spans="1:4" x14ac:dyDescent="0.25">
      <c r="A6505" s="44"/>
      <c r="B6505" s="43"/>
      <c r="C6505" s="43"/>
      <c r="D6505" s="43"/>
    </row>
    <row r="6506" spans="1:4" x14ac:dyDescent="0.25">
      <c r="A6506" s="44"/>
      <c r="B6506" s="43"/>
      <c r="C6506" s="43"/>
      <c r="D6506" s="43"/>
    </row>
    <row r="6507" spans="1:4" x14ac:dyDescent="0.25">
      <c r="A6507" s="44"/>
      <c r="B6507" s="43"/>
      <c r="C6507" s="43"/>
      <c r="D6507" s="43"/>
    </row>
    <row r="6508" spans="1:4" x14ac:dyDescent="0.25">
      <c r="A6508" s="44"/>
      <c r="B6508" s="43"/>
      <c r="C6508" s="43"/>
      <c r="D6508" s="43"/>
    </row>
    <row r="6509" spans="1:4" x14ac:dyDescent="0.25">
      <c r="A6509" s="44"/>
      <c r="B6509" s="43"/>
      <c r="C6509" s="43"/>
      <c r="D6509" s="43"/>
    </row>
    <row r="6510" spans="1:4" x14ac:dyDescent="0.25">
      <c r="A6510" s="44"/>
      <c r="B6510" s="43"/>
      <c r="C6510" s="43"/>
      <c r="D6510" s="43"/>
    </row>
    <row r="6511" spans="1:4" x14ac:dyDescent="0.25">
      <c r="A6511" s="44"/>
      <c r="B6511" s="43"/>
      <c r="C6511" s="43"/>
      <c r="D6511" s="43"/>
    </row>
    <row r="6512" spans="1:4" x14ac:dyDescent="0.25">
      <c r="A6512" s="44"/>
      <c r="B6512" s="43"/>
      <c r="C6512" s="43"/>
      <c r="D6512" s="43"/>
    </row>
    <row r="6513" spans="1:4" x14ac:dyDescent="0.25">
      <c r="A6513" s="44"/>
      <c r="B6513" s="43"/>
      <c r="C6513" s="43"/>
      <c r="D6513" s="43"/>
    </row>
    <row r="6514" spans="1:4" x14ac:dyDescent="0.25">
      <c r="A6514" s="44"/>
      <c r="B6514" s="43"/>
      <c r="C6514" s="43"/>
      <c r="D6514" s="43"/>
    </row>
    <row r="6515" spans="1:4" x14ac:dyDescent="0.25">
      <c r="A6515" s="44"/>
      <c r="B6515" s="43"/>
      <c r="C6515" s="43"/>
      <c r="D6515" s="43"/>
    </row>
    <row r="6516" spans="1:4" x14ac:dyDescent="0.25">
      <c r="A6516" s="44"/>
      <c r="B6516" s="43"/>
      <c r="C6516" s="43"/>
      <c r="D6516" s="43"/>
    </row>
    <row r="6517" spans="1:4" x14ac:dyDescent="0.25">
      <c r="A6517" s="44"/>
      <c r="B6517" s="43"/>
      <c r="C6517" s="43"/>
      <c r="D6517" s="43"/>
    </row>
    <row r="6518" spans="1:4" x14ac:dyDescent="0.25">
      <c r="A6518" s="44"/>
      <c r="B6518" s="43"/>
      <c r="C6518" s="43"/>
      <c r="D6518" s="43"/>
    </row>
    <row r="6519" spans="1:4" x14ac:dyDescent="0.25">
      <c r="A6519" s="44"/>
      <c r="B6519" s="43"/>
      <c r="C6519" s="43"/>
      <c r="D6519" s="43"/>
    </row>
    <row r="6520" spans="1:4" x14ac:dyDescent="0.25">
      <c r="A6520" s="44"/>
      <c r="B6520" s="43"/>
      <c r="C6520" s="43"/>
      <c r="D6520" s="43"/>
    </row>
    <row r="6521" spans="1:4" x14ac:dyDescent="0.25">
      <c r="A6521" s="44"/>
      <c r="B6521" s="43"/>
      <c r="C6521" s="43"/>
      <c r="D6521" s="43"/>
    </row>
    <row r="6522" spans="1:4" x14ac:dyDescent="0.25">
      <c r="A6522" s="44"/>
      <c r="B6522" s="43"/>
      <c r="C6522" s="43"/>
      <c r="D6522" s="43"/>
    </row>
    <row r="6523" spans="1:4" x14ac:dyDescent="0.25">
      <c r="A6523" s="44"/>
      <c r="B6523" s="43"/>
      <c r="C6523" s="43"/>
      <c r="D6523" s="43"/>
    </row>
    <row r="6524" spans="1:4" x14ac:dyDescent="0.25">
      <c r="A6524" s="44"/>
      <c r="B6524" s="43"/>
      <c r="C6524" s="43"/>
      <c r="D6524" s="43"/>
    </row>
    <row r="6525" spans="1:4" x14ac:dyDescent="0.25">
      <c r="A6525" s="44"/>
      <c r="B6525" s="43"/>
      <c r="C6525" s="43"/>
      <c r="D6525" s="43"/>
    </row>
    <row r="6526" spans="1:4" x14ac:dyDescent="0.25">
      <c r="A6526" s="44"/>
      <c r="B6526" s="43"/>
      <c r="C6526" s="43"/>
      <c r="D6526" s="43"/>
    </row>
    <row r="6527" spans="1:4" x14ac:dyDescent="0.25">
      <c r="A6527" s="44"/>
      <c r="B6527" s="43"/>
      <c r="C6527" s="43"/>
      <c r="D6527" s="43"/>
    </row>
    <row r="6528" spans="1:4" x14ac:dyDescent="0.25">
      <c r="A6528" s="44"/>
      <c r="B6528" s="43"/>
      <c r="C6528" s="43"/>
      <c r="D6528" s="43"/>
    </row>
    <row r="6529" spans="1:4" x14ac:dyDescent="0.25">
      <c r="A6529" s="44"/>
      <c r="B6529" s="43"/>
      <c r="C6529" s="43"/>
      <c r="D6529" s="43"/>
    </row>
    <row r="6530" spans="1:4" x14ac:dyDescent="0.25">
      <c r="A6530" s="44"/>
      <c r="B6530" s="43"/>
      <c r="C6530" s="43"/>
      <c r="D6530" s="43"/>
    </row>
    <row r="6531" spans="1:4" x14ac:dyDescent="0.25">
      <c r="A6531" s="44"/>
      <c r="B6531" s="43"/>
      <c r="C6531" s="43"/>
      <c r="D6531" s="43"/>
    </row>
    <row r="6532" spans="1:4" x14ac:dyDescent="0.25">
      <c r="A6532" s="44"/>
      <c r="B6532" s="43"/>
      <c r="C6532" s="43"/>
      <c r="D6532" s="43"/>
    </row>
    <row r="6533" spans="1:4" x14ac:dyDescent="0.25">
      <c r="A6533" s="44"/>
      <c r="B6533" s="43"/>
      <c r="C6533" s="43"/>
      <c r="D6533" s="43"/>
    </row>
    <row r="6534" spans="1:4" x14ac:dyDescent="0.25">
      <c r="A6534" s="44"/>
      <c r="B6534" s="43"/>
      <c r="C6534" s="43"/>
      <c r="D6534" s="43"/>
    </row>
    <row r="6535" spans="1:4" x14ac:dyDescent="0.25">
      <c r="A6535" s="44"/>
      <c r="B6535" s="43"/>
      <c r="C6535" s="43"/>
      <c r="D6535" s="43"/>
    </row>
    <row r="6536" spans="1:4" x14ac:dyDescent="0.25">
      <c r="A6536" s="44"/>
      <c r="B6536" s="43"/>
      <c r="C6536" s="43"/>
      <c r="D6536" s="43"/>
    </row>
    <row r="6537" spans="1:4" x14ac:dyDescent="0.25">
      <c r="A6537" s="44"/>
      <c r="B6537" s="43"/>
      <c r="C6537" s="43"/>
      <c r="D6537" s="43"/>
    </row>
    <row r="6538" spans="1:4" x14ac:dyDescent="0.25">
      <c r="A6538" s="44"/>
      <c r="B6538" s="43"/>
      <c r="C6538" s="43"/>
      <c r="D6538" s="43"/>
    </row>
    <row r="6539" spans="1:4" x14ac:dyDescent="0.25">
      <c r="A6539" s="44"/>
      <c r="B6539" s="43"/>
      <c r="C6539" s="43"/>
      <c r="D6539" s="43"/>
    </row>
    <row r="6540" spans="1:4" x14ac:dyDescent="0.25">
      <c r="A6540" s="44"/>
      <c r="B6540" s="43"/>
      <c r="C6540" s="43"/>
      <c r="D6540" s="43"/>
    </row>
    <row r="6541" spans="1:4" x14ac:dyDescent="0.25">
      <c r="A6541" s="44"/>
      <c r="B6541" s="43"/>
      <c r="C6541" s="43"/>
      <c r="D6541" s="43"/>
    </row>
    <row r="6542" spans="1:4" x14ac:dyDescent="0.25">
      <c r="A6542" s="44"/>
      <c r="B6542" s="43"/>
      <c r="C6542" s="43"/>
      <c r="D6542" s="43"/>
    </row>
    <row r="6543" spans="1:4" x14ac:dyDescent="0.25">
      <c r="A6543" s="44"/>
      <c r="B6543" s="43"/>
      <c r="C6543" s="43"/>
      <c r="D6543" s="43"/>
    </row>
    <row r="6544" spans="1:4" x14ac:dyDescent="0.25">
      <c r="A6544" s="44"/>
      <c r="B6544" s="43"/>
      <c r="C6544" s="43"/>
      <c r="D6544" s="43"/>
    </row>
    <row r="6545" spans="1:4" x14ac:dyDescent="0.25">
      <c r="A6545" s="44"/>
      <c r="B6545" s="43"/>
      <c r="C6545" s="43"/>
      <c r="D6545" s="43"/>
    </row>
    <row r="6546" spans="1:4" x14ac:dyDescent="0.25">
      <c r="A6546" s="44"/>
      <c r="B6546" s="43"/>
      <c r="C6546" s="43"/>
      <c r="D6546" s="43"/>
    </row>
    <row r="6547" spans="1:4" x14ac:dyDescent="0.25">
      <c r="A6547" s="44"/>
      <c r="B6547" s="43"/>
      <c r="C6547" s="43"/>
      <c r="D6547" s="43"/>
    </row>
    <row r="6548" spans="1:4" x14ac:dyDescent="0.25">
      <c r="A6548" s="44"/>
      <c r="B6548" s="43"/>
      <c r="C6548" s="43"/>
      <c r="D6548" s="43"/>
    </row>
    <row r="6549" spans="1:4" x14ac:dyDescent="0.25">
      <c r="A6549" s="44"/>
      <c r="B6549" s="43"/>
      <c r="C6549" s="43"/>
      <c r="D6549" s="43"/>
    </row>
    <row r="6550" spans="1:4" x14ac:dyDescent="0.25">
      <c r="A6550" s="44"/>
      <c r="B6550" s="43"/>
      <c r="C6550" s="43"/>
      <c r="D6550" s="43"/>
    </row>
    <row r="6551" spans="1:4" x14ac:dyDescent="0.25">
      <c r="A6551" s="44"/>
      <c r="B6551" s="43"/>
      <c r="C6551" s="43"/>
      <c r="D6551" s="43"/>
    </row>
    <row r="6552" spans="1:4" x14ac:dyDescent="0.25">
      <c r="A6552" s="44"/>
      <c r="B6552" s="43"/>
      <c r="C6552" s="43"/>
      <c r="D6552" s="43"/>
    </row>
    <row r="6553" spans="1:4" x14ac:dyDescent="0.25">
      <c r="A6553" s="44"/>
      <c r="B6553" s="43"/>
      <c r="C6553" s="43"/>
      <c r="D6553" s="43"/>
    </row>
    <row r="6554" spans="1:4" x14ac:dyDescent="0.25">
      <c r="A6554" s="44"/>
      <c r="B6554" s="43"/>
      <c r="C6554" s="43"/>
      <c r="D6554" s="43"/>
    </row>
    <row r="6555" spans="1:4" x14ac:dyDescent="0.25">
      <c r="A6555" s="44"/>
      <c r="B6555" s="43"/>
      <c r="C6555" s="43"/>
      <c r="D6555" s="43"/>
    </row>
    <row r="6556" spans="1:4" x14ac:dyDescent="0.25">
      <c r="A6556" s="44"/>
      <c r="B6556" s="43"/>
      <c r="C6556" s="43"/>
      <c r="D6556" s="43"/>
    </row>
    <row r="6557" spans="1:4" x14ac:dyDescent="0.25">
      <c r="A6557" s="44"/>
      <c r="B6557" s="43"/>
      <c r="C6557" s="43"/>
      <c r="D6557" s="43"/>
    </row>
    <row r="6558" spans="1:4" x14ac:dyDescent="0.25">
      <c r="A6558" s="44"/>
      <c r="B6558" s="43"/>
      <c r="C6558" s="43"/>
      <c r="D6558" s="43"/>
    </row>
    <row r="6559" spans="1:4" x14ac:dyDescent="0.25">
      <c r="A6559" s="44"/>
      <c r="B6559" s="43"/>
      <c r="C6559" s="43"/>
      <c r="D6559" s="43"/>
    </row>
    <row r="6560" spans="1:4" x14ac:dyDescent="0.25">
      <c r="A6560" s="44"/>
      <c r="B6560" s="43"/>
      <c r="C6560" s="43"/>
      <c r="D6560" s="43"/>
    </row>
    <row r="6561" spans="1:4" x14ac:dyDescent="0.25">
      <c r="A6561" s="44"/>
      <c r="B6561" s="43"/>
      <c r="C6561" s="43"/>
      <c r="D6561" s="43"/>
    </row>
    <row r="6562" spans="1:4" x14ac:dyDescent="0.25">
      <c r="A6562" s="44"/>
      <c r="B6562" s="43"/>
      <c r="C6562" s="43"/>
      <c r="D6562" s="43"/>
    </row>
    <row r="6563" spans="1:4" x14ac:dyDescent="0.25">
      <c r="A6563" s="44"/>
      <c r="B6563" s="43"/>
      <c r="C6563" s="43"/>
      <c r="D6563" s="43"/>
    </row>
    <row r="6564" spans="1:4" x14ac:dyDescent="0.25">
      <c r="A6564" s="44"/>
      <c r="B6564" s="43"/>
      <c r="C6564" s="43"/>
      <c r="D6564" s="43"/>
    </row>
    <row r="6565" spans="1:4" x14ac:dyDescent="0.25">
      <c r="A6565" s="44"/>
      <c r="B6565" s="43"/>
      <c r="C6565" s="43"/>
      <c r="D6565" s="43"/>
    </row>
    <row r="6566" spans="1:4" x14ac:dyDescent="0.25">
      <c r="A6566" s="44"/>
      <c r="B6566" s="43"/>
      <c r="C6566" s="43"/>
      <c r="D6566" s="43"/>
    </row>
    <row r="6567" spans="1:4" x14ac:dyDescent="0.25">
      <c r="A6567" s="44"/>
      <c r="B6567" s="43"/>
      <c r="C6567" s="43"/>
      <c r="D6567" s="43"/>
    </row>
    <row r="6568" spans="1:4" x14ac:dyDescent="0.25">
      <c r="A6568" s="44"/>
      <c r="B6568" s="43"/>
      <c r="C6568" s="43"/>
      <c r="D6568" s="43"/>
    </row>
    <row r="6569" spans="1:4" x14ac:dyDescent="0.25">
      <c r="A6569" s="44"/>
      <c r="B6569" s="43"/>
      <c r="C6569" s="43"/>
      <c r="D6569" s="43"/>
    </row>
    <row r="6570" spans="1:4" x14ac:dyDescent="0.25">
      <c r="A6570" s="44"/>
      <c r="B6570" s="43"/>
      <c r="C6570" s="43"/>
      <c r="D6570" s="43"/>
    </row>
    <row r="6571" spans="1:4" x14ac:dyDescent="0.25">
      <c r="A6571" s="44"/>
      <c r="B6571" s="43"/>
      <c r="C6571" s="43"/>
      <c r="D6571" s="43"/>
    </row>
    <row r="6572" spans="1:4" x14ac:dyDescent="0.25">
      <c r="A6572" s="44"/>
      <c r="B6572" s="43"/>
      <c r="C6572" s="43"/>
      <c r="D6572" s="43"/>
    </row>
    <row r="6573" spans="1:4" x14ac:dyDescent="0.25">
      <c r="A6573" s="44"/>
      <c r="B6573" s="43"/>
      <c r="C6573" s="43"/>
      <c r="D6573" s="43"/>
    </row>
    <row r="6574" spans="1:4" x14ac:dyDescent="0.25">
      <c r="A6574" s="44"/>
      <c r="B6574" s="43"/>
      <c r="C6574" s="43"/>
      <c r="D6574" s="43"/>
    </row>
    <row r="6575" spans="1:4" x14ac:dyDescent="0.25">
      <c r="A6575" s="44"/>
      <c r="B6575" s="43"/>
      <c r="C6575" s="43"/>
      <c r="D6575" s="43"/>
    </row>
    <row r="6576" spans="1:4" x14ac:dyDescent="0.25">
      <c r="A6576" s="44"/>
      <c r="B6576" s="43"/>
      <c r="C6576" s="43"/>
      <c r="D6576" s="43"/>
    </row>
    <row r="6577" spans="1:4" x14ac:dyDescent="0.25">
      <c r="A6577" s="44"/>
      <c r="B6577" s="43"/>
      <c r="C6577" s="43"/>
      <c r="D6577" s="43"/>
    </row>
    <row r="6578" spans="1:4" x14ac:dyDescent="0.25">
      <c r="A6578" s="44"/>
      <c r="B6578" s="43"/>
      <c r="C6578" s="43"/>
      <c r="D6578" s="43"/>
    </row>
    <row r="6579" spans="1:4" x14ac:dyDescent="0.25">
      <c r="A6579" s="44"/>
      <c r="B6579" s="43"/>
      <c r="C6579" s="43"/>
      <c r="D6579" s="43"/>
    </row>
    <row r="6580" spans="1:4" x14ac:dyDescent="0.25">
      <c r="A6580" s="44"/>
      <c r="B6580" s="43"/>
      <c r="C6580" s="43"/>
      <c r="D6580" s="43"/>
    </row>
    <row r="6581" spans="1:4" x14ac:dyDescent="0.25">
      <c r="A6581" s="44"/>
      <c r="B6581" s="43"/>
      <c r="C6581" s="43"/>
      <c r="D6581" s="43"/>
    </row>
    <row r="6582" spans="1:4" x14ac:dyDescent="0.25">
      <c r="A6582" s="44"/>
      <c r="B6582" s="43"/>
      <c r="C6582" s="43"/>
      <c r="D6582" s="43"/>
    </row>
    <row r="6583" spans="1:4" x14ac:dyDescent="0.25">
      <c r="A6583" s="44"/>
      <c r="B6583" s="43"/>
      <c r="C6583" s="43"/>
      <c r="D6583" s="43"/>
    </row>
    <row r="6584" spans="1:4" x14ac:dyDescent="0.25">
      <c r="A6584" s="44"/>
      <c r="B6584" s="43"/>
      <c r="C6584" s="43"/>
      <c r="D6584" s="43"/>
    </row>
    <row r="6585" spans="1:4" x14ac:dyDescent="0.25">
      <c r="A6585" s="44"/>
      <c r="B6585" s="43"/>
      <c r="C6585" s="43"/>
      <c r="D6585" s="43"/>
    </row>
    <row r="6586" spans="1:4" x14ac:dyDescent="0.25">
      <c r="A6586" s="44"/>
      <c r="B6586" s="43"/>
      <c r="C6586" s="43"/>
      <c r="D6586" s="43"/>
    </row>
    <row r="6587" spans="1:4" x14ac:dyDescent="0.25">
      <c r="A6587" s="44"/>
      <c r="B6587" s="43"/>
      <c r="C6587" s="43"/>
      <c r="D6587" s="43"/>
    </row>
    <row r="6588" spans="1:4" x14ac:dyDescent="0.25">
      <c r="A6588" s="44"/>
      <c r="B6588" s="43"/>
      <c r="C6588" s="43"/>
      <c r="D6588" s="43"/>
    </row>
    <row r="6589" spans="1:4" x14ac:dyDescent="0.25">
      <c r="A6589" s="44"/>
      <c r="B6589" s="43"/>
      <c r="C6589" s="43"/>
      <c r="D6589" s="43"/>
    </row>
    <row r="6590" spans="1:4" x14ac:dyDescent="0.25">
      <c r="A6590" s="44"/>
      <c r="B6590" s="43"/>
      <c r="C6590" s="43"/>
      <c r="D6590" s="43"/>
    </row>
    <row r="6591" spans="1:4" x14ac:dyDescent="0.25">
      <c r="A6591" s="44"/>
      <c r="B6591" s="43"/>
      <c r="C6591" s="43"/>
      <c r="D6591" s="43"/>
    </row>
    <row r="6592" spans="1:4" x14ac:dyDescent="0.25">
      <c r="A6592" s="44"/>
      <c r="B6592" s="43"/>
      <c r="C6592" s="43"/>
      <c r="D6592" s="43"/>
    </row>
    <row r="6593" spans="1:4" x14ac:dyDescent="0.25">
      <c r="A6593" s="44"/>
      <c r="B6593" s="43"/>
      <c r="C6593" s="43"/>
      <c r="D6593" s="43"/>
    </row>
    <row r="6594" spans="1:4" x14ac:dyDescent="0.25">
      <c r="A6594" s="44"/>
      <c r="B6594" s="43"/>
      <c r="C6594" s="43"/>
      <c r="D6594" s="43"/>
    </row>
    <row r="6595" spans="1:4" x14ac:dyDescent="0.25">
      <c r="A6595" s="44"/>
      <c r="B6595" s="43"/>
      <c r="C6595" s="43"/>
      <c r="D6595" s="43"/>
    </row>
    <row r="6596" spans="1:4" x14ac:dyDescent="0.25">
      <c r="A6596" s="44"/>
      <c r="B6596" s="43"/>
      <c r="C6596" s="43"/>
      <c r="D6596" s="43"/>
    </row>
    <row r="6597" spans="1:4" x14ac:dyDescent="0.25">
      <c r="A6597" s="44"/>
      <c r="B6597" s="43"/>
      <c r="C6597" s="43"/>
      <c r="D6597" s="43"/>
    </row>
    <row r="6598" spans="1:4" x14ac:dyDescent="0.25">
      <c r="A6598" s="44"/>
      <c r="B6598" s="43"/>
      <c r="C6598" s="43"/>
      <c r="D6598" s="43"/>
    </row>
    <row r="6599" spans="1:4" x14ac:dyDescent="0.25">
      <c r="A6599" s="44"/>
      <c r="B6599" s="43"/>
      <c r="C6599" s="43"/>
      <c r="D6599" s="43"/>
    </row>
    <row r="6600" spans="1:4" x14ac:dyDescent="0.25">
      <c r="A6600" s="44"/>
      <c r="B6600" s="43"/>
      <c r="C6600" s="43"/>
      <c r="D6600" s="43"/>
    </row>
    <row r="6601" spans="1:4" x14ac:dyDescent="0.25">
      <c r="A6601" s="44"/>
      <c r="B6601" s="43"/>
      <c r="C6601" s="43"/>
      <c r="D6601" s="43"/>
    </row>
    <row r="6602" spans="1:4" x14ac:dyDescent="0.25">
      <c r="A6602" s="44"/>
      <c r="B6602" s="43"/>
      <c r="C6602" s="43"/>
      <c r="D6602" s="43"/>
    </row>
    <row r="6603" spans="1:4" x14ac:dyDescent="0.25">
      <c r="A6603" s="44"/>
      <c r="B6603" s="43"/>
      <c r="C6603" s="43"/>
      <c r="D6603" s="43"/>
    </row>
    <row r="6604" spans="1:4" x14ac:dyDescent="0.25">
      <c r="A6604" s="44"/>
      <c r="B6604" s="43"/>
      <c r="C6604" s="43"/>
      <c r="D6604" s="43"/>
    </row>
    <row r="6605" spans="1:4" x14ac:dyDescent="0.25">
      <c r="A6605" s="44"/>
      <c r="B6605" s="43"/>
      <c r="C6605" s="43"/>
      <c r="D6605" s="43"/>
    </row>
    <row r="6606" spans="1:4" x14ac:dyDescent="0.25">
      <c r="A6606" s="44"/>
      <c r="B6606" s="43"/>
      <c r="C6606" s="43"/>
      <c r="D6606" s="43"/>
    </row>
    <row r="6607" spans="1:4" x14ac:dyDescent="0.25">
      <c r="A6607" s="44"/>
      <c r="B6607" s="43"/>
      <c r="C6607" s="43"/>
      <c r="D6607" s="43"/>
    </row>
    <row r="6608" spans="1:4" x14ac:dyDescent="0.25">
      <c r="A6608" s="44"/>
      <c r="B6608" s="43"/>
      <c r="C6608" s="43"/>
      <c r="D6608" s="43"/>
    </row>
    <row r="6609" spans="1:4" x14ac:dyDescent="0.25">
      <c r="A6609" s="44"/>
      <c r="B6609" s="43"/>
      <c r="C6609" s="43"/>
      <c r="D6609" s="43"/>
    </row>
    <row r="6610" spans="1:4" x14ac:dyDescent="0.25">
      <c r="A6610" s="44"/>
      <c r="B6610" s="43"/>
      <c r="C6610" s="43"/>
      <c r="D6610" s="43"/>
    </row>
    <row r="6611" spans="1:4" x14ac:dyDescent="0.25">
      <c r="A6611" s="44"/>
      <c r="B6611" s="43"/>
      <c r="C6611" s="43"/>
      <c r="D6611" s="43"/>
    </row>
    <row r="6612" spans="1:4" x14ac:dyDescent="0.25">
      <c r="A6612" s="44"/>
      <c r="B6612" s="43"/>
      <c r="C6612" s="43"/>
      <c r="D6612" s="43"/>
    </row>
    <row r="6613" spans="1:4" x14ac:dyDescent="0.25">
      <c r="A6613" s="44"/>
      <c r="B6613" s="43"/>
      <c r="C6613" s="43"/>
      <c r="D6613" s="43"/>
    </row>
    <row r="6614" spans="1:4" x14ac:dyDescent="0.25">
      <c r="A6614" s="44"/>
      <c r="B6614" s="43"/>
      <c r="C6614" s="43"/>
      <c r="D6614" s="43"/>
    </row>
    <row r="6615" spans="1:4" x14ac:dyDescent="0.25">
      <c r="A6615" s="44"/>
      <c r="B6615" s="43"/>
      <c r="C6615" s="43"/>
      <c r="D6615" s="43"/>
    </row>
    <row r="6616" spans="1:4" x14ac:dyDescent="0.25">
      <c r="A6616" s="44"/>
      <c r="B6616" s="43"/>
      <c r="C6616" s="43"/>
      <c r="D6616" s="43"/>
    </row>
    <row r="6617" spans="1:4" x14ac:dyDescent="0.25">
      <c r="A6617" s="44"/>
      <c r="B6617" s="43"/>
      <c r="C6617" s="43"/>
      <c r="D6617" s="43"/>
    </row>
    <row r="6618" spans="1:4" x14ac:dyDescent="0.25">
      <c r="A6618" s="44"/>
      <c r="B6618" s="43"/>
      <c r="C6618" s="43"/>
      <c r="D6618" s="43"/>
    </row>
    <row r="6619" spans="1:4" x14ac:dyDescent="0.25">
      <c r="A6619" s="44"/>
      <c r="B6619" s="43"/>
      <c r="C6619" s="43"/>
      <c r="D6619" s="43"/>
    </row>
    <row r="6620" spans="1:4" x14ac:dyDescent="0.25">
      <c r="A6620" s="44"/>
      <c r="B6620" s="43"/>
      <c r="C6620" s="43"/>
      <c r="D6620" s="43"/>
    </row>
    <row r="6621" spans="1:4" x14ac:dyDescent="0.25">
      <c r="A6621" s="44"/>
      <c r="B6621" s="43"/>
      <c r="C6621" s="43"/>
      <c r="D6621" s="43"/>
    </row>
    <row r="6622" spans="1:4" x14ac:dyDescent="0.25">
      <c r="A6622" s="44"/>
      <c r="B6622" s="43"/>
      <c r="C6622" s="43"/>
      <c r="D6622" s="43"/>
    </row>
    <row r="6623" spans="1:4" x14ac:dyDescent="0.25">
      <c r="A6623" s="44"/>
      <c r="B6623" s="43"/>
      <c r="C6623" s="43"/>
      <c r="D6623" s="43"/>
    </row>
    <row r="6624" spans="1:4" x14ac:dyDescent="0.25">
      <c r="A6624" s="44"/>
      <c r="B6624" s="43"/>
      <c r="C6624" s="43"/>
      <c r="D6624" s="43"/>
    </row>
    <row r="6625" spans="1:4" x14ac:dyDescent="0.25">
      <c r="A6625" s="44"/>
      <c r="B6625" s="43"/>
      <c r="C6625" s="43"/>
      <c r="D6625" s="43"/>
    </row>
    <row r="6626" spans="1:4" x14ac:dyDescent="0.25">
      <c r="A6626" s="44"/>
      <c r="B6626" s="43"/>
      <c r="C6626" s="43"/>
      <c r="D6626" s="43"/>
    </row>
    <row r="6627" spans="1:4" x14ac:dyDescent="0.25">
      <c r="A6627" s="44"/>
      <c r="B6627" s="43"/>
      <c r="C6627" s="43"/>
      <c r="D6627" s="43"/>
    </row>
    <row r="6628" spans="1:4" x14ac:dyDescent="0.25">
      <c r="A6628" s="44"/>
      <c r="B6628" s="43"/>
      <c r="C6628" s="43"/>
      <c r="D6628" s="43"/>
    </row>
    <row r="6629" spans="1:4" x14ac:dyDescent="0.25">
      <c r="A6629" s="44"/>
      <c r="B6629" s="43"/>
      <c r="C6629" s="43"/>
      <c r="D6629" s="43"/>
    </row>
    <row r="6630" spans="1:4" x14ac:dyDescent="0.25">
      <c r="A6630" s="44"/>
      <c r="B6630" s="43"/>
      <c r="C6630" s="43"/>
      <c r="D6630" s="43"/>
    </row>
    <row r="6631" spans="1:4" x14ac:dyDescent="0.25">
      <c r="A6631" s="44"/>
      <c r="B6631" s="43"/>
      <c r="C6631" s="43"/>
      <c r="D6631" s="43"/>
    </row>
    <row r="6632" spans="1:4" x14ac:dyDescent="0.25">
      <c r="A6632" s="44"/>
      <c r="B6632" s="43"/>
      <c r="C6632" s="43"/>
      <c r="D6632" s="43"/>
    </row>
    <row r="6633" spans="1:4" x14ac:dyDescent="0.25">
      <c r="A6633" s="44"/>
      <c r="B6633" s="43"/>
      <c r="C6633" s="43"/>
      <c r="D6633" s="43"/>
    </row>
    <row r="6634" spans="1:4" x14ac:dyDescent="0.25">
      <c r="A6634" s="44"/>
      <c r="B6634" s="43"/>
      <c r="C6634" s="43"/>
      <c r="D6634" s="43"/>
    </row>
    <row r="6635" spans="1:4" x14ac:dyDescent="0.25">
      <c r="A6635" s="44"/>
      <c r="B6635" s="43"/>
      <c r="C6635" s="43"/>
      <c r="D6635" s="43"/>
    </row>
    <row r="6636" spans="1:4" x14ac:dyDescent="0.25">
      <c r="A6636" s="44"/>
      <c r="B6636" s="43"/>
      <c r="C6636" s="43"/>
      <c r="D6636" s="43"/>
    </row>
    <row r="6637" spans="1:4" x14ac:dyDescent="0.25">
      <c r="A6637" s="44"/>
      <c r="B6637" s="43"/>
      <c r="C6637" s="43"/>
      <c r="D6637" s="43"/>
    </row>
    <row r="6638" spans="1:4" x14ac:dyDescent="0.25">
      <c r="A6638" s="44"/>
      <c r="B6638" s="43"/>
      <c r="C6638" s="43"/>
      <c r="D6638" s="43"/>
    </row>
    <row r="6639" spans="1:4" x14ac:dyDescent="0.25">
      <c r="A6639" s="44"/>
      <c r="B6639" s="43"/>
      <c r="C6639" s="43"/>
      <c r="D6639" s="43"/>
    </row>
    <row r="6640" spans="1:4" x14ac:dyDescent="0.25">
      <c r="A6640" s="44"/>
      <c r="B6640" s="43"/>
      <c r="C6640" s="43"/>
      <c r="D6640" s="43"/>
    </row>
    <row r="6641" spans="1:4" x14ac:dyDescent="0.25">
      <c r="A6641" s="44"/>
      <c r="B6641" s="43"/>
      <c r="C6641" s="43"/>
      <c r="D6641" s="43"/>
    </row>
    <row r="6642" spans="1:4" x14ac:dyDescent="0.25">
      <c r="A6642" s="44"/>
      <c r="B6642" s="43"/>
      <c r="C6642" s="43"/>
      <c r="D6642" s="43"/>
    </row>
    <row r="6643" spans="1:4" x14ac:dyDescent="0.25">
      <c r="A6643" s="44"/>
      <c r="B6643" s="43"/>
      <c r="C6643" s="43"/>
      <c r="D6643" s="43"/>
    </row>
    <row r="6644" spans="1:4" x14ac:dyDescent="0.25">
      <c r="A6644" s="44"/>
      <c r="B6644" s="43"/>
      <c r="C6644" s="43"/>
      <c r="D6644" s="43"/>
    </row>
    <row r="6645" spans="1:4" x14ac:dyDescent="0.25">
      <c r="A6645" s="44"/>
      <c r="B6645" s="43"/>
      <c r="C6645" s="43"/>
      <c r="D6645" s="43"/>
    </row>
    <row r="6646" spans="1:4" x14ac:dyDescent="0.25">
      <c r="A6646" s="44"/>
      <c r="B6646" s="43"/>
      <c r="C6646" s="43"/>
      <c r="D6646" s="43"/>
    </row>
    <row r="6647" spans="1:4" x14ac:dyDescent="0.25">
      <c r="A6647" s="44"/>
      <c r="B6647" s="43"/>
      <c r="C6647" s="43"/>
      <c r="D6647" s="43"/>
    </row>
    <row r="6648" spans="1:4" x14ac:dyDescent="0.25">
      <c r="A6648" s="44"/>
      <c r="B6648" s="43"/>
      <c r="C6648" s="43"/>
      <c r="D6648" s="43"/>
    </row>
    <row r="6649" spans="1:4" x14ac:dyDescent="0.25">
      <c r="A6649" s="44"/>
      <c r="B6649" s="43"/>
      <c r="C6649" s="43"/>
      <c r="D6649" s="43"/>
    </row>
    <row r="6650" spans="1:4" x14ac:dyDescent="0.25">
      <c r="A6650" s="44"/>
      <c r="B6650" s="43"/>
      <c r="C6650" s="43"/>
      <c r="D6650" s="43"/>
    </row>
    <row r="6651" spans="1:4" x14ac:dyDescent="0.25">
      <c r="A6651" s="44"/>
      <c r="B6651" s="43"/>
      <c r="C6651" s="43"/>
      <c r="D6651" s="43"/>
    </row>
    <row r="6652" spans="1:4" x14ac:dyDescent="0.25">
      <c r="A6652" s="44"/>
      <c r="B6652" s="43"/>
      <c r="C6652" s="43"/>
      <c r="D6652" s="43"/>
    </row>
    <row r="6653" spans="1:4" x14ac:dyDescent="0.25">
      <c r="A6653" s="44"/>
      <c r="B6653" s="43"/>
      <c r="C6653" s="43"/>
      <c r="D6653" s="43"/>
    </row>
    <row r="6654" spans="1:4" x14ac:dyDescent="0.25">
      <c r="A6654" s="44"/>
      <c r="B6654" s="43"/>
      <c r="C6654" s="43"/>
      <c r="D6654" s="43"/>
    </row>
    <row r="6655" spans="1:4" x14ac:dyDescent="0.25">
      <c r="A6655" s="44"/>
      <c r="B6655" s="43"/>
      <c r="C6655" s="43"/>
      <c r="D6655" s="43"/>
    </row>
    <row r="6656" spans="1:4" x14ac:dyDescent="0.25">
      <c r="A6656" s="44"/>
      <c r="B6656" s="43"/>
      <c r="C6656" s="43"/>
      <c r="D6656" s="43"/>
    </row>
    <row r="6657" spans="1:4" x14ac:dyDescent="0.25">
      <c r="A6657" s="44"/>
      <c r="B6657" s="43"/>
      <c r="C6657" s="43"/>
      <c r="D6657" s="43"/>
    </row>
    <row r="6658" spans="1:4" x14ac:dyDescent="0.25">
      <c r="A6658" s="44"/>
      <c r="B6658" s="43"/>
      <c r="C6658" s="43"/>
      <c r="D6658" s="43"/>
    </row>
    <row r="6659" spans="1:4" x14ac:dyDescent="0.25">
      <c r="A6659" s="44"/>
      <c r="B6659" s="43"/>
      <c r="C6659" s="43"/>
      <c r="D6659" s="43"/>
    </row>
    <row r="6660" spans="1:4" x14ac:dyDescent="0.25">
      <c r="A6660" s="44"/>
      <c r="B6660" s="43"/>
      <c r="C6660" s="43"/>
      <c r="D6660" s="43"/>
    </row>
    <row r="6661" spans="1:4" x14ac:dyDescent="0.25">
      <c r="A6661" s="44"/>
      <c r="B6661" s="43"/>
      <c r="C6661" s="43"/>
      <c r="D6661" s="43"/>
    </row>
    <row r="6662" spans="1:4" x14ac:dyDescent="0.25">
      <c r="A6662" s="44"/>
      <c r="B6662" s="43"/>
      <c r="C6662" s="43"/>
      <c r="D6662" s="43"/>
    </row>
    <row r="6663" spans="1:4" x14ac:dyDescent="0.25">
      <c r="A6663" s="44"/>
      <c r="B6663" s="43"/>
      <c r="C6663" s="43"/>
      <c r="D6663" s="43"/>
    </row>
    <row r="6664" spans="1:4" x14ac:dyDescent="0.25">
      <c r="A6664" s="44"/>
      <c r="B6664" s="43"/>
      <c r="C6664" s="43"/>
      <c r="D6664" s="43"/>
    </row>
    <row r="6665" spans="1:4" x14ac:dyDescent="0.25">
      <c r="A6665" s="44"/>
      <c r="B6665" s="43"/>
      <c r="C6665" s="43"/>
      <c r="D6665" s="43"/>
    </row>
    <row r="6666" spans="1:4" x14ac:dyDescent="0.25">
      <c r="A6666" s="44"/>
      <c r="B6666" s="43"/>
      <c r="C6666" s="43"/>
      <c r="D6666" s="43"/>
    </row>
    <row r="6667" spans="1:4" x14ac:dyDescent="0.25">
      <c r="A6667" s="44"/>
      <c r="B6667" s="43"/>
      <c r="C6667" s="43"/>
      <c r="D6667" s="43"/>
    </row>
    <row r="6668" spans="1:4" x14ac:dyDescent="0.25">
      <c r="A6668" s="44"/>
      <c r="B6668" s="43"/>
      <c r="C6668" s="43"/>
      <c r="D6668" s="43"/>
    </row>
    <row r="6669" spans="1:4" x14ac:dyDescent="0.25">
      <c r="A6669" s="44"/>
      <c r="B6669" s="43"/>
      <c r="C6669" s="43"/>
      <c r="D6669" s="43"/>
    </row>
    <row r="6670" spans="1:4" x14ac:dyDescent="0.25">
      <c r="A6670" s="44"/>
      <c r="B6670" s="43"/>
      <c r="C6670" s="43"/>
      <c r="D6670" s="43"/>
    </row>
    <row r="6671" spans="1:4" x14ac:dyDescent="0.25">
      <c r="A6671" s="44"/>
      <c r="B6671" s="43"/>
      <c r="C6671" s="43"/>
      <c r="D6671" s="43"/>
    </row>
    <row r="6672" spans="1:4" x14ac:dyDescent="0.25">
      <c r="A6672" s="44"/>
      <c r="B6672" s="43"/>
      <c r="C6672" s="43"/>
      <c r="D6672" s="43"/>
    </row>
    <row r="6673" spans="1:4" x14ac:dyDescent="0.25">
      <c r="A6673" s="44"/>
      <c r="B6673" s="43"/>
      <c r="C6673" s="43"/>
      <c r="D6673" s="43"/>
    </row>
    <row r="6674" spans="1:4" x14ac:dyDescent="0.25">
      <c r="A6674" s="44"/>
      <c r="B6674" s="43"/>
      <c r="C6674" s="43"/>
      <c r="D6674" s="43"/>
    </row>
    <row r="6675" spans="1:4" x14ac:dyDescent="0.25">
      <c r="A6675" s="44"/>
      <c r="B6675" s="43"/>
      <c r="C6675" s="43"/>
      <c r="D6675" s="43"/>
    </row>
    <row r="6676" spans="1:4" x14ac:dyDescent="0.25">
      <c r="A6676" s="44"/>
      <c r="B6676" s="43"/>
      <c r="C6676" s="43"/>
      <c r="D6676" s="43"/>
    </row>
    <row r="6677" spans="1:4" x14ac:dyDescent="0.25">
      <c r="A6677" s="44"/>
      <c r="B6677" s="43"/>
      <c r="C6677" s="43"/>
      <c r="D6677" s="43"/>
    </row>
    <row r="6678" spans="1:4" x14ac:dyDescent="0.25">
      <c r="A6678" s="44"/>
      <c r="B6678" s="43"/>
      <c r="C6678" s="43"/>
      <c r="D6678" s="43"/>
    </row>
    <row r="6679" spans="1:4" x14ac:dyDescent="0.25">
      <c r="A6679" s="44"/>
      <c r="B6679" s="43"/>
      <c r="C6679" s="43"/>
      <c r="D6679" s="43"/>
    </row>
    <row r="6680" spans="1:4" x14ac:dyDescent="0.25">
      <c r="A6680" s="44"/>
      <c r="B6680" s="43"/>
      <c r="C6680" s="43"/>
      <c r="D6680" s="43"/>
    </row>
    <row r="6681" spans="1:4" x14ac:dyDescent="0.25">
      <c r="A6681" s="44"/>
      <c r="B6681" s="43"/>
      <c r="C6681" s="43"/>
      <c r="D6681" s="43"/>
    </row>
    <row r="6682" spans="1:4" x14ac:dyDescent="0.25">
      <c r="A6682" s="44"/>
      <c r="B6682" s="43"/>
      <c r="C6682" s="43"/>
      <c r="D6682" s="43"/>
    </row>
    <row r="6683" spans="1:4" x14ac:dyDescent="0.25">
      <c r="A6683" s="44"/>
      <c r="B6683" s="43"/>
      <c r="C6683" s="43"/>
      <c r="D6683" s="43"/>
    </row>
    <row r="6684" spans="1:4" x14ac:dyDescent="0.25">
      <c r="A6684" s="44"/>
      <c r="B6684" s="43"/>
      <c r="C6684" s="43"/>
      <c r="D6684" s="43"/>
    </row>
    <row r="6685" spans="1:4" x14ac:dyDescent="0.25">
      <c r="A6685" s="44"/>
      <c r="B6685" s="43"/>
      <c r="C6685" s="43"/>
      <c r="D6685" s="43"/>
    </row>
    <row r="6686" spans="1:4" x14ac:dyDescent="0.25">
      <c r="A6686" s="44"/>
      <c r="B6686" s="43"/>
      <c r="C6686" s="43"/>
      <c r="D6686" s="43"/>
    </row>
    <row r="6687" spans="1:4" x14ac:dyDescent="0.25">
      <c r="A6687" s="44"/>
      <c r="B6687" s="43"/>
      <c r="C6687" s="43"/>
      <c r="D6687" s="43"/>
    </row>
    <row r="6688" spans="1:4" x14ac:dyDescent="0.25">
      <c r="A6688" s="44"/>
      <c r="B6688" s="43"/>
      <c r="C6688" s="43"/>
      <c r="D6688" s="43"/>
    </row>
    <row r="6689" spans="1:4" x14ac:dyDescent="0.25">
      <c r="A6689" s="44"/>
      <c r="B6689" s="43"/>
      <c r="C6689" s="43"/>
      <c r="D6689" s="43"/>
    </row>
    <row r="6690" spans="1:4" x14ac:dyDescent="0.25">
      <c r="A6690" s="44"/>
      <c r="B6690" s="43"/>
      <c r="C6690" s="43"/>
      <c r="D6690" s="43"/>
    </row>
    <row r="6691" spans="1:4" x14ac:dyDescent="0.25">
      <c r="A6691" s="44"/>
      <c r="B6691" s="43"/>
      <c r="C6691" s="43"/>
      <c r="D6691" s="43"/>
    </row>
    <row r="6692" spans="1:4" x14ac:dyDescent="0.25">
      <c r="A6692" s="44"/>
      <c r="B6692" s="43"/>
      <c r="C6692" s="43"/>
      <c r="D6692" s="43"/>
    </row>
    <row r="6693" spans="1:4" x14ac:dyDescent="0.25">
      <c r="A6693" s="44"/>
      <c r="B6693" s="43"/>
      <c r="C6693" s="43"/>
      <c r="D6693" s="43"/>
    </row>
    <row r="6694" spans="1:4" x14ac:dyDescent="0.25">
      <c r="A6694" s="44"/>
      <c r="B6694" s="43"/>
      <c r="C6694" s="43"/>
      <c r="D6694" s="43"/>
    </row>
    <row r="6695" spans="1:4" x14ac:dyDescent="0.25">
      <c r="A6695" s="44"/>
      <c r="B6695" s="43"/>
      <c r="C6695" s="43"/>
      <c r="D6695" s="43"/>
    </row>
    <row r="6696" spans="1:4" x14ac:dyDescent="0.25">
      <c r="A6696" s="44"/>
      <c r="B6696" s="43"/>
      <c r="C6696" s="43"/>
      <c r="D6696" s="43"/>
    </row>
    <row r="6697" spans="1:4" x14ac:dyDescent="0.25">
      <c r="A6697" s="44"/>
      <c r="B6697" s="43"/>
      <c r="C6697" s="43"/>
      <c r="D6697" s="43"/>
    </row>
    <row r="6698" spans="1:4" x14ac:dyDescent="0.25">
      <c r="A6698" s="44"/>
      <c r="B6698" s="43"/>
      <c r="C6698" s="43"/>
      <c r="D6698" s="43"/>
    </row>
    <row r="6699" spans="1:4" x14ac:dyDescent="0.25">
      <c r="A6699" s="44"/>
      <c r="B6699" s="43"/>
      <c r="C6699" s="43"/>
      <c r="D6699" s="43"/>
    </row>
    <row r="6700" spans="1:4" x14ac:dyDescent="0.25">
      <c r="A6700" s="44"/>
      <c r="B6700" s="43"/>
      <c r="C6700" s="43"/>
      <c r="D6700" s="43"/>
    </row>
    <row r="6701" spans="1:4" x14ac:dyDescent="0.25">
      <c r="A6701" s="44"/>
      <c r="B6701" s="43"/>
      <c r="C6701" s="43"/>
      <c r="D6701" s="43"/>
    </row>
    <row r="6702" spans="1:4" x14ac:dyDescent="0.25">
      <c r="A6702" s="44"/>
      <c r="B6702" s="43"/>
      <c r="C6702" s="43"/>
      <c r="D6702" s="43"/>
    </row>
    <row r="6703" spans="1:4" x14ac:dyDescent="0.25">
      <c r="A6703" s="44"/>
      <c r="B6703" s="43"/>
      <c r="C6703" s="43"/>
      <c r="D6703" s="43"/>
    </row>
    <row r="6704" spans="1:4" x14ac:dyDescent="0.25">
      <c r="A6704" s="44"/>
      <c r="B6704" s="43"/>
      <c r="C6704" s="43"/>
      <c r="D6704" s="43"/>
    </row>
    <row r="6705" spans="1:4" x14ac:dyDescent="0.25">
      <c r="A6705" s="44"/>
      <c r="B6705" s="43"/>
      <c r="C6705" s="43"/>
      <c r="D6705" s="43"/>
    </row>
    <row r="6706" spans="1:4" x14ac:dyDescent="0.25">
      <c r="A6706" s="44"/>
      <c r="B6706" s="43"/>
      <c r="C6706" s="43"/>
      <c r="D6706" s="43"/>
    </row>
    <row r="6707" spans="1:4" x14ac:dyDescent="0.25">
      <c r="A6707" s="44"/>
      <c r="B6707" s="43"/>
      <c r="C6707" s="43"/>
      <c r="D6707" s="43"/>
    </row>
    <row r="6708" spans="1:4" x14ac:dyDescent="0.25">
      <c r="A6708" s="44"/>
      <c r="B6708" s="43"/>
      <c r="C6708" s="43"/>
      <c r="D6708" s="43"/>
    </row>
    <row r="6709" spans="1:4" x14ac:dyDescent="0.25">
      <c r="A6709" s="44"/>
      <c r="B6709" s="43"/>
      <c r="C6709" s="43"/>
      <c r="D6709" s="43"/>
    </row>
    <row r="6710" spans="1:4" x14ac:dyDescent="0.25">
      <c r="A6710" s="44"/>
      <c r="B6710" s="43"/>
      <c r="C6710" s="43"/>
      <c r="D6710" s="43"/>
    </row>
    <row r="6711" spans="1:4" x14ac:dyDescent="0.25">
      <c r="A6711" s="44"/>
      <c r="B6711" s="43"/>
      <c r="C6711" s="43"/>
      <c r="D6711" s="43"/>
    </row>
    <row r="6712" spans="1:4" x14ac:dyDescent="0.25">
      <c r="A6712" s="44"/>
      <c r="B6712" s="43"/>
      <c r="C6712" s="43"/>
      <c r="D6712" s="43"/>
    </row>
    <row r="6713" spans="1:4" x14ac:dyDescent="0.25">
      <c r="A6713" s="44"/>
      <c r="B6713" s="43"/>
      <c r="C6713" s="43"/>
      <c r="D6713" s="43"/>
    </row>
    <row r="6714" spans="1:4" x14ac:dyDescent="0.25">
      <c r="A6714" s="44"/>
      <c r="B6714" s="43"/>
      <c r="C6714" s="43"/>
      <c r="D6714" s="43"/>
    </row>
    <row r="6715" spans="1:4" x14ac:dyDescent="0.25">
      <c r="A6715" s="44"/>
      <c r="B6715" s="43"/>
      <c r="C6715" s="43"/>
      <c r="D6715" s="43"/>
    </row>
    <row r="6716" spans="1:4" x14ac:dyDescent="0.25">
      <c r="A6716" s="44"/>
      <c r="B6716" s="43"/>
      <c r="C6716" s="43"/>
      <c r="D6716" s="43"/>
    </row>
    <row r="6717" spans="1:4" x14ac:dyDescent="0.25">
      <c r="A6717" s="44"/>
      <c r="B6717" s="43"/>
      <c r="C6717" s="43"/>
      <c r="D6717" s="43"/>
    </row>
    <row r="6718" spans="1:4" x14ac:dyDescent="0.25">
      <c r="A6718" s="44"/>
      <c r="B6718" s="43"/>
      <c r="C6718" s="43"/>
      <c r="D6718" s="43"/>
    </row>
    <row r="6719" spans="1:4" x14ac:dyDescent="0.25">
      <c r="A6719" s="44"/>
      <c r="B6719" s="43"/>
      <c r="C6719" s="43"/>
      <c r="D6719" s="43"/>
    </row>
    <row r="6720" spans="1:4" x14ac:dyDescent="0.25">
      <c r="A6720" s="44"/>
      <c r="B6720" s="43"/>
      <c r="C6720" s="43"/>
      <c r="D6720" s="43"/>
    </row>
    <row r="6721" spans="1:4" x14ac:dyDescent="0.25">
      <c r="A6721" s="44"/>
      <c r="B6721" s="43"/>
      <c r="C6721" s="43"/>
      <c r="D6721" s="43"/>
    </row>
    <row r="6722" spans="1:4" x14ac:dyDescent="0.25">
      <c r="A6722" s="44"/>
      <c r="B6722" s="43"/>
      <c r="C6722" s="43"/>
      <c r="D6722" s="43"/>
    </row>
    <row r="6723" spans="1:4" x14ac:dyDescent="0.25">
      <c r="A6723" s="44"/>
      <c r="B6723" s="43"/>
      <c r="C6723" s="43"/>
      <c r="D6723" s="43"/>
    </row>
    <row r="6724" spans="1:4" x14ac:dyDescent="0.25">
      <c r="A6724" s="44"/>
      <c r="B6724" s="43"/>
      <c r="C6724" s="43"/>
      <c r="D6724" s="43"/>
    </row>
    <row r="6725" spans="1:4" x14ac:dyDescent="0.25">
      <c r="A6725" s="44"/>
      <c r="B6725" s="43"/>
      <c r="C6725" s="43"/>
      <c r="D6725" s="43"/>
    </row>
    <row r="6726" spans="1:4" x14ac:dyDescent="0.25">
      <c r="A6726" s="44"/>
      <c r="B6726" s="43"/>
      <c r="C6726" s="43"/>
      <c r="D6726" s="43"/>
    </row>
    <row r="6727" spans="1:4" x14ac:dyDescent="0.25">
      <c r="A6727" s="44"/>
      <c r="B6727" s="43"/>
      <c r="C6727" s="43"/>
      <c r="D6727" s="43"/>
    </row>
    <row r="6728" spans="1:4" x14ac:dyDescent="0.25">
      <c r="A6728" s="44"/>
      <c r="B6728" s="43"/>
      <c r="C6728" s="43"/>
      <c r="D6728" s="43"/>
    </row>
    <row r="6729" spans="1:4" x14ac:dyDescent="0.25">
      <c r="A6729" s="44"/>
      <c r="B6729" s="43"/>
      <c r="C6729" s="43"/>
      <c r="D6729" s="43"/>
    </row>
    <row r="6730" spans="1:4" x14ac:dyDescent="0.25">
      <c r="A6730" s="44"/>
      <c r="B6730" s="43"/>
      <c r="C6730" s="43"/>
      <c r="D6730" s="43"/>
    </row>
    <row r="6731" spans="1:4" x14ac:dyDescent="0.25">
      <c r="A6731" s="44"/>
      <c r="B6731" s="43"/>
      <c r="C6731" s="43"/>
      <c r="D6731" s="43"/>
    </row>
    <row r="6732" spans="1:4" x14ac:dyDescent="0.25">
      <c r="A6732" s="44"/>
      <c r="B6732" s="43"/>
      <c r="C6732" s="43"/>
      <c r="D6732" s="43"/>
    </row>
    <row r="6733" spans="1:4" x14ac:dyDescent="0.25">
      <c r="A6733" s="44"/>
      <c r="B6733" s="43"/>
      <c r="C6733" s="43"/>
      <c r="D6733" s="43"/>
    </row>
    <row r="6734" spans="1:4" x14ac:dyDescent="0.25">
      <c r="A6734" s="44"/>
      <c r="B6734" s="43"/>
      <c r="C6734" s="43"/>
      <c r="D6734" s="43"/>
    </row>
    <row r="6735" spans="1:4" x14ac:dyDescent="0.25">
      <c r="A6735" s="44"/>
      <c r="B6735" s="43"/>
      <c r="C6735" s="43"/>
      <c r="D6735" s="43"/>
    </row>
    <row r="6736" spans="1:4" x14ac:dyDescent="0.25">
      <c r="A6736" s="44"/>
      <c r="B6736" s="43"/>
      <c r="C6736" s="43"/>
      <c r="D6736" s="43"/>
    </row>
    <row r="6737" spans="1:4" x14ac:dyDescent="0.25">
      <c r="A6737" s="44"/>
      <c r="B6737" s="43"/>
      <c r="C6737" s="43"/>
      <c r="D6737" s="43"/>
    </row>
    <row r="6738" spans="1:4" x14ac:dyDescent="0.25">
      <c r="A6738" s="44"/>
      <c r="B6738" s="43"/>
      <c r="C6738" s="43"/>
      <c r="D6738" s="43"/>
    </row>
    <row r="6739" spans="1:4" x14ac:dyDescent="0.25">
      <c r="A6739" s="44"/>
      <c r="B6739" s="43"/>
      <c r="C6739" s="43"/>
      <c r="D6739" s="43"/>
    </row>
    <row r="6740" spans="1:4" x14ac:dyDescent="0.25">
      <c r="A6740" s="44"/>
      <c r="B6740" s="43"/>
      <c r="C6740" s="43"/>
      <c r="D6740" s="43"/>
    </row>
    <row r="6741" spans="1:4" x14ac:dyDescent="0.25">
      <c r="A6741" s="44"/>
      <c r="B6741" s="43"/>
      <c r="C6741" s="43"/>
      <c r="D6741" s="43"/>
    </row>
    <row r="6742" spans="1:4" x14ac:dyDescent="0.25">
      <c r="A6742" s="44"/>
      <c r="B6742" s="43"/>
      <c r="C6742" s="43"/>
      <c r="D6742" s="43"/>
    </row>
    <row r="6743" spans="1:4" x14ac:dyDescent="0.25">
      <c r="A6743" s="44"/>
      <c r="B6743" s="43"/>
      <c r="C6743" s="43"/>
      <c r="D6743" s="43"/>
    </row>
    <row r="6744" spans="1:4" x14ac:dyDescent="0.25">
      <c r="A6744" s="44"/>
      <c r="B6744" s="43"/>
      <c r="C6744" s="43"/>
      <c r="D6744" s="43"/>
    </row>
    <row r="6745" spans="1:4" x14ac:dyDescent="0.25">
      <c r="A6745" s="44"/>
      <c r="B6745" s="43"/>
      <c r="C6745" s="43"/>
      <c r="D6745" s="43"/>
    </row>
    <row r="6746" spans="1:4" x14ac:dyDescent="0.25">
      <c r="A6746" s="44"/>
      <c r="B6746" s="43"/>
      <c r="C6746" s="43"/>
      <c r="D6746" s="43"/>
    </row>
    <row r="6747" spans="1:4" x14ac:dyDescent="0.25">
      <c r="A6747" s="44"/>
      <c r="B6747" s="43"/>
      <c r="C6747" s="43"/>
      <c r="D6747" s="43"/>
    </row>
    <row r="6748" spans="1:4" x14ac:dyDescent="0.25">
      <c r="A6748" s="44"/>
      <c r="B6748" s="43"/>
      <c r="C6748" s="43"/>
      <c r="D6748" s="43"/>
    </row>
    <row r="6749" spans="1:4" x14ac:dyDescent="0.25">
      <c r="A6749" s="44"/>
      <c r="B6749" s="43"/>
      <c r="C6749" s="43"/>
      <c r="D6749" s="43"/>
    </row>
    <row r="6750" spans="1:4" x14ac:dyDescent="0.25">
      <c r="A6750" s="44"/>
      <c r="B6750" s="43"/>
      <c r="C6750" s="43"/>
      <c r="D6750" s="43"/>
    </row>
    <row r="6751" spans="1:4" x14ac:dyDescent="0.25">
      <c r="A6751" s="44"/>
      <c r="B6751" s="43"/>
      <c r="C6751" s="43"/>
      <c r="D6751" s="43"/>
    </row>
    <row r="6752" spans="1:4" x14ac:dyDescent="0.25">
      <c r="A6752" s="44"/>
      <c r="B6752" s="43"/>
      <c r="C6752" s="43"/>
      <c r="D6752" s="43"/>
    </row>
    <row r="6753" spans="1:4" x14ac:dyDescent="0.25">
      <c r="A6753" s="44"/>
      <c r="B6753" s="43"/>
      <c r="C6753" s="43"/>
      <c r="D6753" s="43"/>
    </row>
    <row r="6754" spans="1:4" x14ac:dyDescent="0.25">
      <c r="A6754" s="44"/>
      <c r="B6754" s="43"/>
      <c r="C6754" s="43"/>
      <c r="D6754" s="43"/>
    </row>
    <row r="6755" spans="1:4" x14ac:dyDescent="0.25">
      <c r="A6755" s="44"/>
      <c r="B6755" s="43"/>
      <c r="C6755" s="43"/>
      <c r="D6755" s="43"/>
    </row>
    <row r="6756" spans="1:4" x14ac:dyDescent="0.25">
      <c r="A6756" s="44"/>
      <c r="B6756" s="43"/>
      <c r="C6756" s="43"/>
      <c r="D6756" s="43"/>
    </row>
    <row r="6757" spans="1:4" x14ac:dyDescent="0.25">
      <c r="A6757" s="44"/>
      <c r="B6757" s="43"/>
      <c r="C6757" s="43"/>
      <c r="D6757" s="43"/>
    </row>
    <row r="6758" spans="1:4" x14ac:dyDescent="0.25">
      <c r="A6758" s="44"/>
      <c r="B6758" s="43"/>
      <c r="C6758" s="43"/>
      <c r="D6758" s="43"/>
    </row>
    <row r="6759" spans="1:4" x14ac:dyDescent="0.25">
      <c r="A6759" s="44"/>
      <c r="B6759" s="43"/>
      <c r="C6759" s="43"/>
      <c r="D6759" s="43"/>
    </row>
    <row r="6760" spans="1:4" x14ac:dyDescent="0.25">
      <c r="A6760" s="44"/>
      <c r="B6760" s="43"/>
      <c r="C6760" s="43"/>
      <c r="D6760" s="43"/>
    </row>
    <row r="6761" spans="1:4" x14ac:dyDescent="0.25">
      <c r="A6761" s="44"/>
      <c r="B6761" s="43"/>
      <c r="C6761" s="43"/>
      <c r="D6761" s="43"/>
    </row>
    <row r="6762" spans="1:4" x14ac:dyDescent="0.25">
      <c r="A6762" s="44"/>
      <c r="B6762" s="43"/>
      <c r="C6762" s="43"/>
      <c r="D6762" s="43"/>
    </row>
    <row r="6763" spans="1:4" x14ac:dyDescent="0.25">
      <c r="A6763" s="44"/>
      <c r="B6763" s="43"/>
      <c r="C6763" s="43"/>
      <c r="D6763" s="43"/>
    </row>
    <row r="6764" spans="1:4" x14ac:dyDescent="0.25">
      <c r="A6764" s="44"/>
      <c r="B6764" s="43"/>
      <c r="C6764" s="43"/>
      <c r="D6764" s="43"/>
    </row>
    <row r="6765" spans="1:4" x14ac:dyDescent="0.25">
      <c r="A6765" s="44"/>
      <c r="B6765" s="43"/>
      <c r="C6765" s="43"/>
      <c r="D6765" s="43"/>
    </row>
    <row r="6766" spans="1:4" x14ac:dyDescent="0.25">
      <c r="A6766" s="44"/>
      <c r="B6766" s="43"/>
      <c r="C6766" s="43"/>
      <c r="D6766" s="43"/>
    </row>
    <row r="6767" spans="1:4" x14ac:dyDescent="0.25">
      <c r="A6767" s="44"/>
      <c r="B6767" s="43"/>
      <c r="C6767" s="43"/>
      <c r="D6767" s="43"/>
    </row>
    <row r="6768" spans="1:4" x14ac:dyDescent="0.25">
      <c r="A6768" s="44"/>
      <c r="B6768" s="43"/>
      <c r="C6768" s="43"/>
      <c r="D6768" s="43"/>
    </row>
    <row r="6769" spans="1:4" x14ac:dyDescent="0.25">
      <c r="A6769" s="44"/>
      <c r="B6769" s="43"/>
      <c r="C6769" s="43"/>
      <c r="D6769" s="43"/>
    </row>
    <row r="6770" spans="1:4" x14ac:dyDescent="0.25">
      <c r="A6770" s="44"/>
      <c r="B6770" s="43"/>
      <c r="C6770" s="43"/>
      <c r="D6770" s="43"/>
    </row>
    <row r="6771" spans="1:4" x14ac:dyDescent="0.25">
      <c r="A6771" s="44"/>
      <c r="B6771" s="43"/>
      <c r="C6771" s="43"/>
      <c r="D6771" s="43"/>
    </row>
    <row r="6772" spans="1:4" x14ac:dyDescent="0.25">
      <c r="A6772" s="44"/>
      <c r="B6772" s="43"/>
      <c r="C6772" s="43"/>
      <c r="D6772" s="43"/>
    </row>
    <row r="6773" spans="1:4" x14ac:dyDescent="0.25">
      <c r="A6773" s="44"/>
      <c r="B6773" s="43"/>
      <c r="C6773" s="43"/>
      <c r="D6773" s="43"/>
    </row>
    <row r="6774" spans="1:4" x14ac:dyDescent="0.25">
      <c r="A6774" s="44"/>
      <c r="B6774" s="43"/>
      <c r="C6774" s="43"/>
      <c r="D6774" s="43"/>
    </row>
    <row r="6775" spans="1:4" x14ac:dyDescent="0.25">
      <c r="A6775" s="44"/>
      <c r="B6775" s="43"/>
      <c r="C6775" s="43"/>
      <c r="D6775" s="43"/>
    </row>
    <row r="6776" spans="1:4" x14ac:dyDescent="0.25">
      <c r="A6776" s="44"/>
      <c r="B6776" s="43"/>
      <c r="C6776" s="43"/>
      <c r="D6776" s="43"/>
    </row>
    <row r="6777" spans="1:4" x14ac:dyDescent="0.25">
      <c r="A6777" s="44"/>
      <c r="B6777" s="43"/>
      <c r="C6777" s="43"/>
      <c r="D6777" s="43"/>
    </row>
    <row r="6778" spans="1:4" x14ac:dyDescent="0.25">
      <c r="A6778" s="44"/>
      <c r="B6778" s="43"/>
      <c r="C6778" s="43"/>
      <c r="D6778" s="43"/>
    </row>
    <row r="6779" spans="1:4" x14ac:dyDescent="0.25">
      <c r="A6779" s="44"/>
      <c r="B6779" s="43"/>
      <c r="C6779" s="43"/>
      <c r="D6779" s="43"/>
    </row>
    <row r="6780" spans="1:4" x14ac:dyDescent="0.25">
      <c r="A6780" s="44"/>
      <c r="B6780" s="43"/>
      <c r="C6780" s="43"/>
      <c r="D6780" s="43"/>
    </row>
    <row r="6781" spans="1:4" x14ac:dyDescent="0.25">
      <c r="A6781" s="44"/>
      <c r="B6781" s="43"/>
      <c r="C6781" s="43"/>
      <c r="D6781" s="43"/>
    </row>
    <row r="6782" spans="1:4" x14ac:dyDescent="0.25">
      <c r="A6782" s="44"/>
      <c r="B6782" s="43"/>
      <c r="C6782" s="43"/>
      <c r="D6782" s="43"/>
    </row>
    <row r="6783" spans="1:4" x14ac:dyDescent="0.25">
      <c r="A6783" s="44"/>
      <c r="B6783" s="43"/>
      <c r="C6783" s="43"/>
      <c r="D6783" s="43"/>
    </row>
    <row r="6784" spans="1:4" x14ac:dyDescent="0.25">
      <c r="A6784" s="44"/>
      <c r="B6784" s="43"/>
      <c r="C6784" s="43"/>
      <c r="D6784" s="43"/>
    </row>
    <row r="6785" spans="1:4" x14ac:dyDescent="0.25">
      <c r="A6785" s="44"/>
      <c r="B6785" s="43"/>
      <c r="C6785" s="43"/>
      <c r="D6785" s="43"/>
    </row>
    <row r="6786" spans="1:4" x14ac:dyDescent="0.25">
      <c r="A6786" s="44"/>
      <c r="B6786" s="43"/>
      <c r="C6786" s="43"/>
      <c r="D6786" s="43"/>
    </row>
    <row r="6787" spans="1:4" x14ac:dyDescent="0.25">
      <c r="A6787" s="44"/>
      <c r="B6787" s="43"/>
      <c r="C6787" s="43"/>
      <c r="D6787" s="43"/>
    </row>
    <row r="6788" spans="1:4" x14ac:dyDescent="0.25">
      <c r="A6788" s="44"/>
      <c r="B6788" s="43"/>
      <c r="C6788" s="43"/>
      <c r="D6788" s="43"/>
    </row>
    <row r="6789" spans="1:4" x14ac:dyDescent="0.25">
      <c r="A6789" s="44"/>
      <c r="B6789" s="43"/>
      <c r="C6789" s="43"/>
      <c r="D6789" s="43"/>
    </row>
    <row r="6790" spans="1:4" x14ac:dyDescent="0.25">
      <c r="A6790" s="44"/>
      <c r="B6790" s="43"/>
      <c r="C6790" s="43"/>
      <c r="D6790" s="43"/>
    </row>
    <row r="6791" spans="1:4" x14ac:dyDescent="0.25">
      <c r="A6791" s="44"/>
      <c r="B6791" s="43"/>
      <c r="C6791" s="43"/>
      <c r="D6791" s="43"/>
    </row>
    <row r="6792" spans="1:4" x14ac:dyDescent="0.25">
      <c r="A6792" s="44"/>
      <c r="B6792" s="43"/>
      <c r="C6792" s="43"/>
      <c r="D6792" s="43"/>
    </row>
    <row r="6793" spans="1:4" x14ac:dyDescent="0.25">
      <c r="A6793" s="44"/>
      <c r="B6793" s="43"/>
      <c r="C6793" s="43"/>
      <c r="D6793" s="43"/>
    </row>
    <row r="6794" spans="1:4" x14ac:dyDescent="0.25">
      <c r="A6794" s="44"/>
      <c r="B6794" s="43"/>
      <c r="C6794" s="43"/>
      <c r="D6794" s="43"/>
    </row>
    <row r="6795" spans="1:4" x14ac:dyDescent="0.25">
      <c r="A6795" s="44"/>
      <c r="B6795" s="43"/>
      <c r="C6795" s="43"/>
      <c r="D6795" s="43"/>
    </row>
    <row r="6796" spans="1:4" x14ac:dyDescent="0.25">
      <c r="A6796" s="44"/>
      <c r="B6796" s="43"/>
      <c r="C6796" s="43"/>
      <c r="D6796" s="43"/>
    </row>
    <row r="6797" spans="1:4" x14ac:dyDescent="0.25">
      <c r="A6797" s="44"/>
      <c r="B6797" s="43"/>
      <c r="C6797" s="43"/>
      <c r="D6797" s="43"/>
    </row>
    <row r="6798" spans="1:4" x14ac:dyDescent="0.25">
      <c r="A6798" s="44"/>
      <c r="B6798" s="43"/>
      <c r="C6798" s="43"/>
      <c r="D6798" s="43"/>
    </row>
    <row r="6799" spans="1:4" x14ac:dyDescent="0.25">
      <c r="A6799" s="44"/>
      <c r="B6799" s="43"/>
      <c r="C6799" s="43"/>
      <c r="D6799" s="43"/>
    </row>
    <row r="6800" spans="1:4" x14ac:dyDescent="0.25">
      <c r="A6800" s="44"/>
      <c r="B6800" s="43"/>
      <c r="C6800" s="43"/>
      <c r="D6800" s="43"/>
    </row>
    <row r="6801" spans="1:4" x14ac:dyDescent="0.25">
      <c r="A6801" s="44"/>
      <c r="B6801" s="43"/>
      <c r="C6801" s="43"/>
      <c r="D6801" s="43"/>
    </row>
    <row r="6802" spans="1:4" x14ac:dyDescent="0.25">
      <c r="A6802" s="44"/>
      <c r="B6802" s="43"/>
      <c r="C6802" s="43"/>
      <c r="D6802" s="43"/>
    </row>
    <row r="6803" spans="1:4" x14ac:dyDescent="0.25">
      <c r="A6803" s="44"/>
      <c r="B6803" s="43"/>
      <c r="C6803" s="43"/>
      <c r="D6803" s="43"/>
    </row>
    <row r="6804" spans="1:4" x14ac:dyDescent="0.25">
      <c r="A6804" s="44"/>
      <c r="B6804" s="43"/>
      <c r="C6804" s="43"/>
      <c r="D6804" s="43"/>
    </row>
    <row r="6805" spans="1:4" x14ac:dyDescent="0.25">
      <c r="A6805" s="44"/>
      <c r="B6805" s="43"/>
      <c r="C6805" s="43"/>
      <c r="D6805" s="43"/>
    </row>
    <row r="6806" spans="1:4" x14ac:dyDescent="0.25">
      <c r="A6806" s="44"/>
      <c r="B6806" s="43"/>
      <c r="C6806" s="43"/>
      <c r="D6806" s="43"/>
    </row>
    <row r="6807" spans="1:4" x14ac:dyDescent="0.25">
      <c r="A6807" s="44"/>
      <c r="B6807" s="43"/>
      <c r="C6807" s="43"/>
      <c r="D6807" s="43"/>
    </row>
    <row r="6808" spans="1:4" x14ac:dyDescent="0.25">
      <c r="A6808" s="44"/>
      <c r="B6808" s="43"/>
      <c r="C6808" s="43"/>
      <c r="D6808" s="43"/>
    </row>
    <row r="6809" spans="1:4" x14ac:dyDescent="0.25">
      <c r="A6809" s="44"/>
      <c r="B6809" s="43"/>
      <c r="C6809" s="43"/>
      <c r="D6809" s="43"/>
    </row>
    <row r="6810" spans="1:4" x14ac:dyDescent="0.25">
      <c r="A6810" s="44"/>
      <c r="B6810" s="43"/>
      <c r="C6810" s="43"/>
      <c r="D6810" s="43"/>
    </row>
    <row r="6811" spans="1:4" x14ac:dyDescent="0.25">
      <c r="A6811" s="44"/>
      <c r="B6811" s="43"/>
      <c r="C6811" s="43"/>
      <c r="D6811" s="43"/>
    </row>
    <row r="6812" spans="1:4" x14ac:dyDescent="0.25">
      <c r="A6812" s="44"/>
      <c r="B6812" s="43"/>
      <c r="C6812" s="43"/>
      <c r="D6812" s="43"/>
    </row>
    <row r="6813" spans="1:4" x14ac:dyDescent="0.25">
      <c r="A6813" s="44"/>
      <c r="B6813" s="43"/>
      <c r="C6813" s="43"/>
      <c r="D6813" s="43"/>
    </row>
    <row r="6814" spans="1:4" x14ac:dyDescent="0.25">
      <c r="A6814" s="44"/>
      <c r="B6814" s="43"/>
      <c r="C6814" s="43"/>
      <c r="D6814" s="43"/>
    </row>
    <row r="6815" spans="1:4" x14ac:dyDescent="0.25">
      <c r="A6815" s="44"/>
      <c r="B6815" s="43"/>
      <c r="C6815" s="43"/>
      <c r="D6815" s="43"/>
    </row>
    <row r="6816" spans="1:4" x14ac:dyDescent="0.25">
      <c r="A6816" s="44"/>
      <c r="B6816" s="43"/>
      <c r="C6816" s="43"/>
      <c r="D6816" s="43"/>
    </row>
    <row r="6817" spans="1:4" x14ac:dyDescent="0.25">
      <c r="A6817" s="44"/>
      <c r="B6817" s="43"/>
      <c r="C6817" s="43"/>
      <c r="D6817" s="43"/>
    </row>
    <row r="6818" spans="1:4" x14ac:dyDescent="0.25">
      <c r="A6818" s="44"/>
      <c r="B6818" s="43"/>
      <c r="C6818" s="43"/>
      <c r="D6818" s="43"/>
    </row>
    <row r="6819" spans="1:4" x14ac:dyDescent="0.25">
      <c r="A6819" s="44"/>
      <c r="B6819" s="43"/>
      <c r="C6819" s="43"/>
      <c r="D6819" s="43"/>
    </row>
    <row r="6820" spans="1:4" x14ac:dyDescent="0.25">
      <c r="A6820" s="44"/>
      <c r="B6820" s="43"/>
      <c r="C6820" s="43"/>
      <c r="D6820" s="43"/>
    </row>
    <row r="6821" spans="1:4" x14ac:dyDescent="0.25">
      <c r="A6821" s="44"/>
      <c r="B6821" s="43"/>
      <c r="C6821" s="43"/>
      <c r="D6821" s="43"/>
    </row>
    <row r="6822" spans="1:4" x14ac:dyDescent="0.25">
      <c r="A6822" s="44"/>
      <c r="B6822" s="43"/>
      <c r="C6822" s="43"/>
      <c r="D6822" s="43"/>
    </row>
    <row r="6823" spans="1:4" x14ac:dyDescent="0.25">
      <c r="A6823" s="44"/>
      <c r="B6823" s="43"/>
      <c r="C6823" s="43"/>
      <c r="D6823" s="43"/>
    </row>
    <row r="6824" spans="1:4" x14ac:dyDescent="0.25">
      <c r="A6824" s="44"/>
      <c r="B6824" s="43"/>
      <c r="C6824" s="43"/>
      <c r="D6824" s="43"/>
    </row>
    <row r="6825" spans="1:4" x14ac:dyDescent="0.25">
      <c r="A6825" s="44"/>
      <c r="B6825" s="43"/>
      <c r="C6825" s="43"/>
      <c r="D6825" s="43"/>
    </row>
    <row r="6826" spans="1:4" x14ac:dyDescent="0.25">
      <c r="A6826" s="44"/>
      <c r="B6826" s="43"/>
      <c r="C6826" s="43"/>
      <c r="D6826" s="43"/>
    </row>
    <row r="6827" spans="1:4" x14ac:dyDescent="0.25">
      <c r="A6827" s="44"/>
      <c r="B6827" s="43"/>
      <c r="C6827" s="43"/>
      <c r="D6827" s="43"/>
    </row>
    <row r="6828" spans="1:4" x14ac:dyDescent="0.25">
      <c r="A6828" s="44"/>
      <c r="B6828" s="43"/>
      <c r="C6828" s="43"/>
      <c r="D6828" s="43"/>
    </row>
    <row r="6829" spans="1:4" x14ac:dyDescent="0.25">
      <c r="A6829" s="44"/>
      <c r="B6829" s="43"/>
      <c r="C6829" s="43"/>
      <c r="D6829" s="43"/>
    </row>
    <row r="6830" spans="1:4" x14ac:dyDescent="0.25">
      <c r="A6830" s="44"/>
      <c r="B6830" s="43"/>
      <c r="C6830" s="43"/>
      <c r="D6830" s="43"/>
    </row>
    <row r="6831" spans="1:4" x14ac:dyDescent="0.25">
      <c r="A6831" s="44"/>
      <c r="B6831" s="43"/>
      <c r="C6831" s="43"/>
      <c r="D6831" s="43"/>
    </row>
    <row r="6832" spans="1:4" x14ac:dyDescent="0.25">
      <c r="A6832" s="44"/>
      <c r="B6832" s="43"/>
      <c r="C6832" s="43"/>
      <c r="D6832" s="43"/>
    </row>
    <row r="6833" spans="1:4" x14ac:dyDescent="0.25">
      <c r="A6833" s="44"/>
      <c r="B6833" s="43"/>
      <c r="C6833" s="43"/>
      <c r="D6833" s="43"/>
    </row>
    <row r="6834" spans="1:4" x14ac:dyDescent="0.25">
      <c r="A6834" s="44"/>
      <c r="B6834" s="43"/>
      <c r="C6834" s="43"/>
      <c r="D6834" s="43"/>
    </row>
    <row r="6835" spans="1:4" x14ac:dyDescent="0.25">
      <c r="A6835" s="44"/>
      <c r="B6835" s="43"/>
      <c r="C6835" s="43"/>
      <c r="D6835" s="43"/>
    </row>
    <row r="6836" spans="1:4" x14ac:dyDescent="0.25">
      <c r="A6836" s="44"/>
      <c r="B6836" s="43"/>
      <c r="C6836" s="43"/>
      <c r="D6836" s="43"/>
    </row>
    <row r="6837" spans="1:4" x14ac:dyDescent="0.25">
      <c r="A6837" s="44"/>
      <c r="B6837" s="43"/>
      <c r="C6837" s="43"/>
      <c r="D6837" s="43"/>
    </row>
    <row r="6838" spans="1:4" x14ac:dyDescent="0.25">
      <c r="A6838" s="44"/>
      <c r="B6838" s="43"/>
      <c r="C6838" s="43"/>
      <c r="D6838" s="43"/>
    </row>
    <row r="6839" spans="1:4" x14ac:dyDescent="0.25">
      <c r="A6839" s="44"/>
      <c r="B6839" s="43"/>
      <c r="C6839" s="43"/>
      <c r="D6839" s="43"/>
    </row>
    <row r="6840" spans="1:4" x14ac:dyDescent="0.25">
      <c r="A6840" s="44"/>
      <c r="B6840" s="43"/>
      <c r="C6840" s="43"/>
      <c r="D6840" s="43"/>
    </row>
    <row r="6841" spans="1:4" x14ac:dyDescent="0.25">
      <c r="A6841" s="44"/>
      <c r="B6841" s="43"/>
      <c r="C6841" s="43"/>
      <c r="D6841" s="43"/>
    </row>
    <row r="6842" spans="1:4" x14ac:dyDescent="0.25">
      <c r="A6842" s="44"/>
      <c r="B6842" s="43"/>
      <c r="C6842" s="43"/>
      <c r="D6842" s="43"/>
    </row>
    <row r="6843" spans="1:4" x14ac:dyDescent="0.25">
      <c r="A6843" s="44"/>
      <c r="B6843" s="43"/>
      <c r="C6843" s="43"/>
      <c r="D6843" s="43"/>
    </row>
    <row r="6844" spans="1:4" x14ac:dyDescent="0.25">
      <c r="A6844" s="44"/>
      <c r="B6844" s="43"/>
      <c r="C6844" s="43"/>
      <c r="D6844" s="43"/>
    </row>
    <row r="6845" spans="1:4" x14ac:dyDescent="0.25">
      <c r="A6845" s="44"/>
      <c r="B6845" s="43"/>
      <c r="C6845" s="43"/>
      <c r="D6845" s="43"/>
    </row>
    <row r="6846" spans="1:4" x14ac:dyDescent="0.25">
      <c r="A6846" s="44"/>
      <c r="B6846" s="43"/>
      <c r="C6846" s="43"/>
      <c r="D6846" s="43"/>
    </row>
    <row r="6847" spans="1:4" x14ac:dyDescent="0.25">
      <c r="A6847" s="44"/>
      <c r="B6847" s="43"/>
      <c r="C6847" s="43"/>
      <c r="D6847" s="43"/>
    </row>
    <row r="6848" spans="1:4" x14ac:dyDescent="0.25">
      <c r="A6848" s="44"/>
      <c r="B6848" s="43"/>
      <c r="C6848" s="43"/>
      <c r="D6848" s="43"/>
    </row>
    <row r="6849" spans="1:4" x14ac:dyDescent="0.25">
      <c r="A6849" s="44"/>
      <c r="B6849" s="43"/>
      <c r="C6849" s="43"/>
      <c r="D6849" s="43"/>
    </row>
    <row r="6850" spans="1:4" x14ac:dyDescent="0.25">
      <c r="A6850" s="44"/>
      <c r="B6850" s="43"/>
      <c r="C6850" s="43"/>
      <c r="D6850" s="43"/>
    </row>
    <row r="6851" spans="1:4" x14ac:dyDescent="0.25">
      <c r="A6851" s="44"/>
      <c r="B6851" s="43"/>
      <c r="C6851" s="43"/>
      <c r="D6851" s="43"/>
    </row>
    <row r="6852" spans="1:4" x14ac:dyDescent="0.25">
      <c r="A6852" s="44"/>
      <c r="B6852" s="43"/>
      <c r="C6852" s="43"/>
      <c r="D6852" s="43"/>
    </row>
    <row r="6853" spans="1:4" x14ac:dyDescent="0.25">
      <c r="A6853" s="44"/>
      <c r="B6853" s="43"/>
      <c r="C6853" s="43"/>
      <c r="D6853" s="43"/>
    </row>
    <row r="6854" spans="1:4" x14ac:dyDescent="0.25">
      <c r="A6854" s="44"/>
      <c r="B6854" s="43"/>
      <c r="C6854" s="43"/>
      <c r="D6854" s="43"/>
    </row>
    <row r="6855" spans="1:4" x14ac:dyDescent="0.25">
      <c r="A6855" s="44"/>
      <c r="B6855" s="43"/>
      <c r="C6855" s="43"/>
      <c r="D6855" s="43"/>
    </row>
    <row r="6856" spans="1:4" x14ac:dyDescent="0.25">
      <c r="A6856" s="44"/>
      <c r="B6856" s="43"/>
      <c r="C6856" s="43"/>
      <c r="D6856" s="43"/>
    </row>
    <row r="6857" spans="1:4" x14ac:dyDescent="0.25">
      <c r="A6857" s="44"/>
      <c r="B6857" s="43"/>
      <c r="C6857" s="43"/>
      <c r="D6857" s="43"/>
    </row>
    <row r="6858" spans="1:4" x14ac:dyDescent="0.25">
      <c r="A6858" s="44"/>
      <c r="B6858" s="43"/>
      <c r="C6858" s="43"/>
      <c r="D6858" s="43"/>
    </row>
    <row r="6859" spans="1:4" x14ac:dyDescent="0.25">
      <c r="A6859" s="44"/>
      <c r="B6859" s="43"/>
      <c r="C6859" s="43"/>
      <c r="D6859" s="43"/>
    </row>
    <row r="6860" spans="1:4" x14ac:dyDescent="0.25">
      <c r="A6860" s="44"/>
      <c r="B6860" s="43"/>
      <c r="C6860" s="43"/>
      <c r="D6860" s="43"/>
    </row>
    <row r="6861" spans="1:4" x14ac:dyDescent="0.25">
      <c r="A6861" s="44"/>
      <c r="B6861" s="43"/>
      <c r="C6861" s="43"/>
      <c r="D6861" s="43"/>
    </row>
    <row r="6862" spans="1:4" x14ac:dyDescent="0.25">
      <c r="A6862" s="44"/>
      <c r="B6862" s="43"/>
      <c r="C6862" s="43"/>
      <c r="D6862" s="43"/>
    </row>
    <row r="6863" spans="1:4" x14ac:dyDescent="0.25">
      <c r="A6863" s="44"/>
      <c r="B6863" s="43"/>
      <c r="C6863" s="43"/>
      <c r="D6863" s="43"/>
    </row>
    <row r="6864" spans="1:4" x14ac:dyDescent="0.25">
      <c r="A6864" s="44"/>
      <c r="B6864" s="43"/>
      <c r="C6864" s="43"/>
      <c r="D6864" s="43"/>
    </row>
    <row r="6865" spans="1:4" x14ac:dyDescent="0.25">
      <c r="A6865" s="44"/>
      <c r="B6865" s="43"/>
      <c r="C6865" s="43"/>
      <c r="D6865" s="43"/>
    </row>
    <row r="6866" spans="1:4" x14ac:dyDescent="0.25">
      <c r="A6866" s="44"/>
      <c r="B6866" s="43"/>
      <c r="C6866" s="43"/>
      <c r="D6866" s="43"/>
    </row>
    <row r="6867" spans="1:4" x14ac:dyDescent="0.25">
      <c r="A6867" s="44"/>
      <c r="B6867" s="43"/>
      <c r="C6867" s="43"/>
      <c r="D6867" s="43"/>
    </row>
    <row r="6868" spans="1:4" x14ac:dyDescent="0.25">
      <c r="A6868" s="44"/>
      <c r="B6868" s="43"/>
      <c r="C6868" s="43"/>
      <c r="D6868" s="43"/>
    </row>
    <row r="6869" spans="1:4" x14ac:dyDescent="0.25">
      <c r="A6869" s="44"/>
      <c r="B6869" s="43"/>
      <c r="C6869" s="43"/>
      <c r="D6869" s="43"/>
    </row>
    <row r="6870" spans="1:4" x14ac:dyDescent="0.25">
      <c r="A6870" s="44"/>
      <c r="B6870" s="43"/>
      <c r="C6870" s="43"/>
      <c r="D6870" s="43"/>
    </row>
    <row r="6871" spans="1:4" x14ac:dyDescent="0.25">
      <c r="A6871" s="44"/>
      <c r="B6871" s="43"/>
      <c r="C6871" s="43"/>
      <c r="D6871" s="43"/>
    </row>
    <row r="6872" spans="1:4" x14ac:dyDescent="0.25">
      <c r="A6872" s="44"/>
      <c r="B6872" s="43"/>
      <c r="C6872" s="43"/>
      <c r="D6872" s="43"/>
    </row>
    <row r="6873" spans="1:4" x14ac:dyDescent="0.25">
      <c r="A6873" s="44"/>
      <c r="B6873" s="43"/>
      <c r="C6873" s="43"/>
      <c r="D6873" s="43"/>
    </row>
    <row r="6874" spans="1:4" x14ac:dyDescent="0.25">
      <c r="A6874" s="44"/>
      <c r="B6874" s="43"/>
      <c r="C6874" s="43"/>
      <c r="D6874" s="43"/>
    </row>
    <row r="6875" spans="1:4" x14ac:dyDescent="0.25">
      <c r="A6875" s="44"/>
      <c r="B6875" s="43"/>
      <c r="C6875" s="43"/>
      <c r="D6875" s="43"/>
    </row>
    <row r="6876" spans="1:4" x14ac:dyDescent="0.25">
      <c r="A6876" s="44"/>
      <c r="B6876" s="43"/>
      <c r="C6876" s="43"/>
      <c r="D6876" s="43"/>
    </row>
    <row r="6877" spans="1:4" x14ac:dyDescent="0.25">
      <c r="A6877" s="44"/>
      <c r="B6877" s="43"/>
      <c r="C6877" s="43"/>
      <c r="D6877" s="43"/>
    </row>
    <row r="6878" spans="1:4" x14ac:dyDescent="0.25">
      <c r="A6878" s="44"/>
      <c r="B6878" s="43"/>
      <c r="C6878" s="43"/>
      <c r="D6878" s="43"/>
    </row>
    <row r="6879" spans="1:4" x14ac:dyDescent="0.25">
      <c r="A6879" s="44"/>
      <c r="B6879" s="43"/>
      <c r="C6879" s="43"/>
      <c r="D6879" s="43"/>
    </row>
    <row r="6880" spans="1:4" x14ac:dyDescent="0.25">
      <c r="A6880" s="44"/>
      <c r="B6880" s="43"/>
      <c r="C6880" s="43"/>
      <c r="D6880" s="43"/>
    </row>
    <row r="6881" spans="1:4" x14ac:dyDescent="0.25">
      <c r="A6881" s="44"/>
      <c r="B6881" s="43"/>
      <c r="C6881" s="43"/>
      <c r="D6881" s="43"/>
    </row>
    <row r="6882" spans="1:4" x14ac:dyDescent="0.25">
      <c r="A6882" s="44"/>
      <c r="B6882" s="43"/>
      <c r="C6882" s="43"/>
      <c r="D6882" s="43"/>
    </row>
    <row r="6883" spans="1:4" x14ac:dyDescent="0.25">
      <c r="A6883" s="44"/>
      <c r="B6883" s="43"/>
      <c r="C6883" s="43"/>
      <c r="D6883" s="43"/>
    </row>
    <row r="6884" spans="1:4" x14ac:dyDescent="0.25">
      <c r="A6884" s="44"/>
      <c r="B6884" s="43"/>
      <c r="C6884" s="43"/>
      <c r="D6884" s="43"/>
    </row>
    <row r="6885" spans="1:4" x14ac:dyDescent="0.25">
      <c r="A6885" s="44"/>
      <c r="B6885" s="43"/>
      <c r="C6885" s="43"/>
      <c r="D6885" s="43"/>
    </row>
    <row r="6886" spans="1:4" x14ac:dyDescent="0.25">
      <c r="A6886" s="44"/>
      <c r="B6886" s="43"/>
      <c r="C6886" s="43"/>
      <c r="D6886" s="43"/>
    </row>
    <row r="6887" spans="1:4" x14ac:dyDescent="0.25">
      <c r="A6887" s="44"/>
      <c r="B6887" s="43"/>
      <c r="C6887" s="43"/>
      <c r="D6887" s="43"/>
    </row>
    <row r="6888" spans="1:4" x14ac:dyDescent="0.25">
      <c r="A6888" s="44"/>
      <c r="B6888" s="43"/>
      <c r="C6888" s="43"/>
      <c r="D6888" s="43"/>
    </row>
    <row r="6889" spans="1:4" x14ac:dyDescent="0.25">
      <c r="A6889" s="44"/>
      <c r="B6889" s="43"/>
      <c r="C6889" s="43"/>
      <c r="D6889" s="43"/>
    </row>
    <row r="6890" spans="1:4" x14ac:dyDescent="0.25">
      <c r="A6890" s="44"/>
      <c r="B6890" s="43"/>
      <c r="C6890" s="43"/>
      <c r="D6890" s="43"/>
    </row>
    <row r="6891" spans="1:4" x14ac:dyDescent="0.25">
      <c r="A6891" s="44"/>
      <c r="B6891" s="43"/>
      <c r="C6891" s="43"/>
      <c r="D6891" s="43"/>
    </row>
    <row r="6892" spans="1:4" x14ac:dyDescent="0.25">
      <c r="A6892" s="44"/>
      <c r="B6892" s="43"/>
      <c r="C6892" s="43"/>
      <c r="D6892" s="43"/>
    </row>
    <row r="6893" spans="1:4" x14ac:dyDescent="0.25">
      <c r="A6893" s="44"/>
      <c r="B6893" s="43"/>
      <c r="C6893" s="43"/>
      <c r="D6893" s="43"/>
    </row>
    <row r="6894" spans="1:4" x14ac:dyDescent="0.25">
      <c r="A6894" s="44"/>
      <c r="B6894" s="43"/>
      <c r="C6894" s="43"/>
      <c r="D6894" s="43"/>
    </row>
    <row r="6895" spans="1:4" x14ac:dyDescent="0.25">
      <c r="A6895" s="44"/>
      <c r="B6895" s="43"/>
      <c r="C6895" s="43"/>
      <c r="D6895" s="43"/>
    </row>
    <row r="6896" spans="1:4" x14ac:dyDescent="0.25">
      <c r="A6896" s="44"/>
      <c r="B6896" s="43"/>
      <c r="C6896" s="43"/>
      <c r="D6896" s="43"/>
    </row>
    <row r="6897" spans="1:4" x14ac:dyDescent="0.25">
      <c r="A6897" s="44"/>
      <c r="B6897" s="43"/>
      <c r="C6897" s="43"/>
      <c r="D6897" s="43"/>
    </row>
    <row r="6898" spans="1:4" x14ac:dyDescent="0.25">
      <c r="A6898" s="44"/>
      <c r="B6898" s="43"/>
      <c r="C6898" s="43"/>
      <c r="D6898" s="43"/>
    </row>
    <row r="6899" spans="1:4" x14ac:dyDescent="0.25">
      <c r="A6899" s="44"/>
      <c r="B6899" s="43"/>
      <c r="C6899" s="43"/>
      <c r="D6899" s="43"/>
    </row>
    <row r="6900" spans="1:4" x14ac:dyDescent="0.25">
      <c r="A6900" s="44"/>
      <c r="B6900" s="43"/>
      <c r="C6900" s="43"/>
      <c r="D6900" s="43"/>
    </row>
    <row r="6901" spans="1:4" x14ac:dyDescent="0.25">
      <c r="A6901" s="44"/>
      <c r="B6901" s="43"/>
      <c r="C6901" s="43"/>
      <c r="D6901" s="43"/>
    </row>
    <row r="6902" spans="1:4" x14ac:dyDescent="0.25">
      <c r="A6902" s="44"/>
      <c r="B6902" s="43"/>
      <c r="C6902" s="43"/>
      <c r="D6902" s="43"/>
    </row>
    <row r="6903" spans="1:4" x14ac:dyDescent="0.25">
      <c r="A6903" s="44"/>
      <c r="B6903" s="43"/>
      <c r="C6903" s="43"/>
      <c r="D6903" s="43"/>
    </row>
    <row r="6904" spans="1:4" x14ac:dyDescent="0.25">
      <c r="A6904" s="44"/>
      <c r="B6904" s="43"/>
      <c r="C6904" s="43"/>
      <c r="D6904" s="43"/>
    </row>
    <row r="6905" spans="1:4" x14ac:dyDescent="0.25">
      <c r="A6905" s="44"/>
      <c r="B6905" s="43"/>
      <c r="C6905" s="43"/>
      <c r="D6905" s="43"/>
    </row>
    <row r="6906" spans="1:4" x14ac:dyDescent="0.25">
      <c r="A6906" s="44"/>
      <c r="B6906" s="43"/>
      <c r="C6906" s="43"/>
      <c r="D6906" s="43"/>
    </row>
    <row r="6907" spans="1:4" x14ac:dyDescent="0.25">
      <c r="A6907" s="44"/>
      <c r="B6907" s="43"/>
      <c r="C6907" s="43"/>
      <c r="D6907" s="43"/>
    </row>
    <row r="6908" spans="1:4" x14ac:dyDescent="0.25">
      <c r="A6908" s="44"/>
      <c r="B6908" s="43"/>
      <c r="C6908" s="43"/>
      <c r="D6908" s="43"/>
    </row>
    <row r="6909" spans="1:4" x14ac:dyDescent="0.25">
      <c r="A6909" s="44"/>
      <c r="B6909" s="43"/>
      <c r="C6909" s="43"/>
      <c r="D6909" s="43"/>
    </row>
    <row r="6910" spans="1:4" x14ac:dyDescent="0.25">
      <c r="A6910" s="44"/>
      <c r="B6910" s="43"/>
      <c r="C6910" s="43"/>
      <c r="D6910" s="43"/>
    </row>
    <row r="6911" spans="1:4" x14ac:dyDescent="0.25">
      <c r="A6911" s="44"/>
      <c r="B6911" s="43"/>
      <c r="C6911" s="43"/>
      <c r="D6911" s="43"/>
    </row>
    <row r="6912" spans="1:4" x14ac:dyDescent="0.25">
      <c r="A6912" s="44"/>
      <c r="B6912" s="43"/>
      <c r="C6912" s="43"/>
      <c r="D6912" s="43"/>
    </row>
    <row r="6913" spans="1:4" x14ac:dyDescent="0.25">
      <c r="A6913" s="44"/>
      <c r="B6913" s="43"/>
      <c r="C6913" s="43"/>
      <c r="D6913" s="43"/>
    </row>
    <row r="6914" spans="1:4" x14ac:dyDescent="0.25">
      <c r="A6914" s="44"/>
      <c r="B6914" s="43"/>
      <c r="C6914" s="43"/>
      <c r="D6914" s="43"/>
    </row>
    <row r="6915" spans="1:4" x14ac:dyDescent="0.25">
      <c r="A6915" s="44"/>
      <c r="B6915" s="43"/>
      <c r="C6915" s="43"/>
      <c r="D6915" s="43"/>
    </row>
    <row r="6916" spans="1:4" x14ac:dyDescent="0.25">
      <c r="A6916" s="44"/>
      <c r="B6916" s="43"/>
      <c r="C6916" s="43"/>
      <c r="D6916" s="43"/>
    </row>
    <row r="6917" spans="1:4" x14ac:dyDescent="0.25">
      <c r="A6917" s="44"/>
      <c r="B6917" s="43"/>
      <c r="C6917" s="43"/>
      <c r="D6917" s="43"/>
    </row>
    <row r="6918" spans="1:4" x14ac:dyDescent="0.25">
      <c r="A6918" s="44"/>
      <c r="B6918" s="43"/>
      <c r="C6918" s="43"/>
      <c r="D6918" s="43"/>
    </row>
    <row r="6919" spans="1:4" x14ac:dyDescent="0.25">
      <c r="A6919" s="44"/>
      <c r="B6919" s="43"/>
      <c r="C6919" s="43"/>
      <c r="D6919" s="43"/>
    </row>
    <row r="6920" spans="1:4" x14ac:dyDescent="0.25">
      <c r="A6920" s="44"/>
      <c r="B6920" s="43"/>
      <c r="C6920" s="43"/>
      <c r="D6920" s="43"/>
    </row>
    <row r="6921" spans="1:4" x14ac:dyDescent="0.25">
      <c r="A6921" s="44"/>
      <c r="B6921" s="43"/>
      <c r="C6921" s="43"/>
      <c r="D6921" s="43"/>
    </row>
    <row r="6922" spans="1:4" x14ac:dyDescent="0.25">
      <c r="A6922" s="44"/>
      <c r="B6922" s="43"/>
      <c r="C6922" s="43"/>
      <c r="D6922" s="43"/>
    </row>
    <row r="6923" spans="1:4" x14ac:dyDescent="0.25">
      <c r="A6923" s="44"/>
      <c r="B6923" s="43"/>
      <c r="C6923" s="43"/>
      <c r="D6923" s="43"/>
    </row>
    <row r="6924" spans="1:4" x14ac:dyDescent="0.25">
      <c r="A6924" s="44"/>
      <c r="B6924" s="43"/>
      <c r="C6924" s="43"/>
      <c r="D6924" s="43"/>
    </row>
    <row r="6925" spans="1:4" x14ac:dyDescent="0.25">
      <c r="A6925" s="44"/>
      <c r="B6925" s="43"/>
      <c r="C6925" s="43"/>
      <c r="D6925" s="43"/>
    </row>
    <row r="6926" spans="1:4" x14ac:dyDescent="0.25">
      <c r="A6926" s="44"/>
      <c r="B6926" s="43"/>
      <c r="C6926" s="43"/>
      <c r="D6926" s="43"/>
    </row>
    <row r="6927" spans="1:4" x14ac:dyDescent="0.25">
      <c r="A6927" s="44"/>
      <c r="B6927" s="43"/>
      <c r="C6927" s="43"/>
      <c r="D6927" s="43"/>
    </row>
    <row r="6928" spans="1:4" x14ac:dyDescent="0.25">
      <c r="A6928" s="44"/>
      <c r="B6928" s="43"/>
      <c r="C6928" s="43"/>
      <c r="D6928" s="43"/>
    </row>
    <row r="6929" spans="1:4" x14ac:dyDescent="0.25">
      <c r="A6929" s="44"/>
      <c r="B6929" s="43"/>
      <c r="C6929" s="43"/>
      <c r="D6929" s="43"/>
    </row>
    <row r="6930" spans="1:4" x14ac:dyDescent="0.25">
      <c r="A6930" s="44"/>
      <c r="B6930" s="43"/>
      <c r="C6930" s="43"/>
      <c r="D6930" s="43"/>
    </row>
    <row r="6931" spans="1:4" x14ac:dyDescent="0.25">
      <c r="A6931" s="44"/>
      <c r="B6931" s="43"/>
      <c r="C6931" s="43"/>
      <c r="D6931" s="43"/>
    </row>
    <row r="6932" spans="1:4" x14ac:dyDescent="0.25">
      <c r="A6932" s="44"/>
      <c r="B6932" s="43"/>
      <c r="C6932" s="43"/>
      <c r="D6932" s="43"/>
    </row>
    <row r="6933" spans="1:4" x14ac:dyDescent="0.25">
      <c r="A6933" s="44"/>
      <c r="B6933" s="43"/>
      <c r="C6933" s="43"/>
      <c r="D6933" s="43"/>
    </row>
    <row r="6934" spans="1:4" x14ac:dyDescent="0.25">
      <c r="A6934" s="44"/>
      <c r="B6934" s="43"/>
      <c r="C6934" s="43"/>
      <c r="D6934" s="43"/>
    </row>
    <row r="6935" spans="1:4" x14ac:dyDescent="0.25">
      <c r="A6935" s="44"/>
      <c r="B6935" s="43"/>
      <c r="C6935" s="43"/>
      <c r="D6935" s="43"/>
    </row>
    <row r="6936" spans="1:4" x14ac:dyDescent="0.25">
      <c r="A6936" s="44"/>
      <c r="B6936" s="43"/>
      <c r="C6936" s="43"/>
      <c r="D6936" s="43"/>
    </row>
    <row r="6937" spans="1:4" x14ac:dyDescent="0.25">
      <c r="A6937" s="44"/>
      <c r="B6937" s="43"/>
      <c r="C6937" s="43"/>
      <c r="D6937" s="43"/>
    </row>
    <row r="6938" spans="1:4" x14ac:dyDescent="0.25">
      <c r="A6938" s="44"/>
      <c r="B6938" s="43"/>
      <c r="C6938" s="43"/>
      <c r="D6938" s="43"/>
    </row>
    <row r="6939" spans="1:4" x14ac:dyDescent="0.25">
      <c r="A6939" s="44"/>
      <c r="B6939" s="43"/>
      <c r="C6939" s="43"/>
      <c r="D6939" s="43"/>
    </row>
    <row r="6940" spans="1:4" x14ac:dyDescent="0.25">
      <c r="A6940" s="44"/>
      <c r="B6940" s="43"/>
      <c r="C6940" s="43"/>
      <c r="D6940" s="43"/>
    </row>
    <row r="6941" spans="1:4" x14ac:dyDescent="0.25">
      <c r="A6941" s="44"/>
      <c r="B6941" s="43"/>
      <c r="C6941" s="43"/>
      <c r="D6941" s="43"/>
    </row>
    <row r="6942" spans="1:4" x14ac:dyDescent="0.25">
      <c r="A6942" s="44"/>
      <c r="B6942" s="43"/>
      <c r="C6942" s="43"/>
      <c r="D6942" s="43"/>
    </row>
    <row r="6943" spans="1:4" x14ac:dyDescent="0.25">
      <c r="A6943" s="44"/>
      <c r="B6943" s="43"/>
      <c r="C6943" s="43"/>
      <c r="D6943" s="43"/>
    </row>
    <row r="6944" spans="1:4" x14ac:dyDescent="0.25">
      <c r="A6944" s="44"/>
      <c r="B6944" s="43"/>
      <c r="C6944" s="43"/>
      <c r="D6944" s="43"/>
    </row>
    <row r="6945" spans="1:4" x14ac:dyDescent="0.25">
      <c r="A6945" s="44"/>
      <c r="B6945" s="43"/>
      <c r="C6945" s="43"/>
      <c r="D6945" s="43"/>
    </row>
    <row r="6946" spans="1:4" x14ac:dyDescent="0.25">
      <c r="A6946" s="44"/>
      <c r="B6946" s="43"/>
      <c r="C6946" s="43"/>
      <c r="D6946" s="43"/>
    </row>
    <row r="6947" spans="1:4" x14ac:dyDescent="0.25">
      <c r="A6947" s="44"/>
      <c r="B6947" s="43"/>
      <c r="C6947" s="43"/>
      <c r="D6947" s="43"/>
    </row>
    <row r="6948" spans="1:4" x14ac:dyDescent="0.25">
      <c r="A6948" s="44"/>
      <c r="B6948" s="43"/>
      <c r="C6948" s="43"/>
      <c r="D6948" s="43"/>
    </row>
    <row r="6949" spans="1:4" x14ac:dyDescent="0.25">
      <c r="A6949" s="44"/>
      <c r="B6949" s="43"/>
      <c r="C6949" s="43"/>
      <c r="D6949" s="43"/>
    </row>
    <row r="6950" spans="1:4" x14ac:dyDescent="0.25">
      <c r="A6950" s="44"/>
      <c r="B6950" s="43"/>
      <c r="C6950" s="43"/>
      <c r="D6950" s="43"/>
    </row>
    <row r="6951" spans="1:4" x14ac:dyDescent="0.25">
      <c r="A6951" s="44"/>
      <c r="B6951" s="43"/>
      <c r="C6951" s="43"/>
      <c r="D6951" s="43"/>
    </row>
    <row r="6952" spans="1:4" x14ac:dyDescent="0.25">
      <c r="A6952" s="44"/>
      <c r="B6952" s="43"/>
      <c r="C6952" s="43"/>
      <c r="D6952" s="43"/>
    </row>
    <row r="6953" spans="1:4" x14ac:dyDescent="0.25">
      <c r="A6953" s="44"/>
      <c r="B6953" s="43"/>
      <c r="C6953" s="43"/>
      <c r="D6953" s="43"/>
    </row>
    <row r="6954" spans="1:4" x14ac:dyDescent="0.25">
      <c r="A6954" s="44"/>
      <c r="B6954" s="43"/>
      <c r="C6954" s="43"/>
      <c r="D6954" s="43"/>
    </row>
    <row r="6955" spans="1:4" x14ac:dyDescent="0.25">
      <c r="A6955" s="44"/>
      <c r="B6955" s="43"/>
      <c r="C6955" s="43"/>
      <c r="D6955" s="43"/>
    </row>
    <row r="6956" spans="1:4" x14ac:dyDescent="0.25">
      <c r="A6956" s="44"/>
      <c r="B6956" s="43"/>
      <c r="C6956" s="43"/>
      <c r="D6956" s="43"/>
    </row>
    <row r="6957" spans="1:4" x14ac:dyDescent="0.25">
      <c r="A6957" s="44"/>
      <c r="B6957" s="43"/>
      <c r="C6957" s="43"/>
      <c r="D6957" s="43"/>
    </row>
    <row r="6958" spans="1:4" x14ac:dyDescent="0.25">
      <c r="A6958" s="44"/>
      <c r="B6958" s="43"/>
      <c r="C6958" s="43"/>
      <c r="D6958" s="43"/>
    </row>
    <row r="6959" spans="1:4" x14ac:dyDescent="0.25">
      <c r="A6959" s="44"/>
      <c r="B6959" s="43"/>
      <c r="C6959" s="43"/>
      <c r="D6959" s="43"/>
    </row>
    <row r="6960" spans="1:4" x14ac:dyDescent="0.25">
      <c r="A6960" s="44"/>
      <c r="B6960" s="43"/>
      <c r="C6960" s="43"/>
      <c r="D6960" s="43"/>
    </row>
    <row r="6961" spans="1:4" x14ac:dyDescent="0.25">
      <c r="A6961" s="44"/>
      <c r="B6961" s="43"/>
      <c r="C6961" s="43"/>
      <c r="D6961" s="43"/>
    </row>
    <row r="6962" spans="1:4" x14ac:dyDescent="0.25">
      <c r="A6962" s="44"/>
      <c r="B6962" s="43"/>
      <c r="C6962" s="43"/>
      <c r="D6962" s="43"/>
    </row>
    <row r="6963" spans="1:4" x14ac:dyDescent="0.25">
      <c r="A6963" s="44"/>
      <c r="B6963" s="43"/>
      <c r="C6963" s="43"/>
      <c r="D6963" s="43"/>
    </row>
    <row r="6964" spans="1:4" x14ac:dyDescent="0.25">
      <c r="A6964" s="44"/>
      <c r="B6964" s="43"/>
      <c r="C6964" s="43"/>
      <c r="D6964" s="43"/>
    </row>
    <row r="6965" spans="1:4" x14ac:dyDescent="0.25">
      <c r="A6965" s="44"/>
      <c r="B6965" s="43"/>
      <c r="C6965" s="43"/>
      <c r="D6965" s="43"/>
    </row>
    <row r="6966" spans="1:4" x14ac:dyDescent="0.25">
      <c r="A6966" s="44"/>
      <c r="B6966" s="43"/>
      <c r="C6966" s="43"/>
      <c r="D6966" s="43"/>
    </row>
    <row r="6967" spans="1:4" x14ac:dyDescent="0.25">
      <c r="A6967" s="44"/>
      <c r="B6967" s="43"/>
      <c r="C6967" s="43"/>
      <c r="D6967" s="43"/>
    </row>
    <row r="6968" spans="1:4" x14ac:dyDescent="0.25">
      <c r="A6968" s="44"/>
      <c r="B6968" s="43"/>
      <c r="C6968" s="43"/>
      <c r="D6968" s="43"/>
    </row>
    <row r="6969" spans="1:4" x14ac:dyDescent="0.25">
      <c r="A6969" s="44"/>
      <c r="B6969" s="43"/>
      <c r="C6969" s="43"/>
      <c r="D6969" s="43"/>
    </row>
    <row r="6970" spans="1:4" x14ac:dyDescent="0.25">
      <c r="A6970" s="44"/>
      <c r="B6970" s="43"/>
      <c r="C6970" s="43"/>
      <c r="D6970" s="43"/>
    </row>
    <row r="6971" spans="1:4" x14ac:dyDescent="0.25">
      <c r="A6971" s="44"/>
      <c r="B6971" s="43"/>
      <c r="C6971" s="43"/>
      <c r="D6971" s="43"/>
    </row>
    <row r="6972" spans="1:4" x14ac:dyDescent="0.25">
      <c r="A6972" s="44"/>
      <c r="B6972" s="43"/>
      <c r="C6972" s="43"/>
      <c r="D6972" s="43"/>
    </row>
    <row r="6973" spans="1:4" x14ac:dyDescent="0.25">
      <c r="A6973" s="44"/>
      <c r="B6973" s="43"/>
      <c r="C6973" s="43"/>
      <c r="D6973" s="43"/>
    </row>
    <row r="6974" spans="1:4" x14ac:dyDescent="0.25">
      <c r="A6974" s="44"/>
      <c r="B6974" s="43"/>
      <c r="C6974" s="43"/>
      <c r="D6974" s="43"/>
    </row>
    <row r="6975" spans="1:4" x14ac:dyDescent="0.25">
      <c r="A6975" s="44"/>
      <c r="B6975" s="43"/>
      <c r="C6975" s="43"/>
      <c r="D6975" s="43"/>
    </row>
    <row r="6976" spans="1:4" x14ac:dyDescent="0.25">
      <c r="A6976" s="44"/>
      <c r="B6976" s="43"/>
      <c r="C6976" s="43"/>
      <c r="D6976" s="43"/>
    </row>
    <row r="6977" spans="1:4" x14ac:dyDescent="0.25">
      <c r="A6977" s="44"/>
      <c r="B6977" s="43"/>
      <c r="C6977" s="43"/>
      <c r="D6977" s="43"/>
    </row>
    <row r="6978" spans="1:4" x14ac:dyDescent="0.25">
      <c r="A6978" s="44"/>
      <c r="B6978" s="43"/>
      <c r="C6978" s="43"/>
      <c r="D6978" s="43"/>
    </row>
    <row r="6979" spans="1:4" x14ac:dyDescent="0.25">
      <c r="A6979" s="44"/>
      <c r="B6979" s="43"/>
      <c r="C6979" s="43"/>
      <c r="D6979" s="43"/>
    </row>
    <row r="6980" spans="1:4" x14ac:dyDescent="0.25">
      <c r="A6980" s="44"/>
      <c r="B6980" s="43"/>
      <c r="C6980" s="43"/>
      <c r="D6980" s="43"/>
    </row>
    <row r="6981" spans="1:4" x14ac:dyDescent="0.25">
      <c r="A6981" s="44"/>
      <c r="B6981" s="43"/>
      <c r="C6981" s="43"/>
      <c r="D6981" s="43"/>
    </row>
    <row r="6982" spans="1:4" x14ac:dyDescent="0.25">
      <c r="A6982" s="44"/>
      <c r="B6982" s="43"/>
      <c r="C6982" s="43"/>
      <c r="D6982" s="43"/>
    </row>
    <row r="6983" spans="1:4" x14ac:dyDescent="0.25">
      <c r="A6983" s="44"/>
      <c r="B6983" s="43"/>
      <c r="C6983" s="43"/>
      <c r="D6983" s="43"/>
    </row>
    <row r="6984" spans="1:4" x14ac:dyDescent="0.25">
      <c r="A6984" s="44"/>
      <c r="B6984" s="43"/>
      <c r="C6984" s="43"/>
      <c r="D6984" s="43"/>
    </row>
    <row r="6985" spans="1:4" x14ac:dyDescent="0.25">
      <c r="A6985" s="44"/>
      <c r="B6985" s="43"/>
      <c r="C6985" s="43"/>
      <c r="D6985" s="43"/>
    </row>
    <row r="6986" spans="1:4" x14ac:dyDescent="0.25">
      <c r="A6986" s="44"/>
      <c r="B6986" s="43"/>
      <c r="C6986" s="43"/>
      <c r="D6986" s="43"/>
    </row>
    <row r="6987" spans="1:4" x14ac:dyDescent="0.25">
      <c r="A6987" s="44"/>
      <c r="B6987" s="43"/>
      <c r="C6987" s="43"/>
      <c r="D6987" s="43"/>
    </row>
    <row r="6988" spans="1:4" x14ac:dyDescent="0.25">
      <c r="A6988" s="44"/>
      <c r="B6988" s="43"/>
      <c r="C6988" s="43"/>
      <c r="D6988" s="43"/>
    </row>
    <row r="6989" spans="1:4" x14ac:dyDescent="0.25">
      <c r="A6989" s="44"/>
      <c r="B6989" s="43"/>
      <c r="C6989" s="43"/>
      <c r="D6989" s="43"/>
    </row>
    <row r="6990" spans="1:4" x14ac:dyDescent="0.25">
      <c r="A6990" s="44"/>
      <c r="B6990" s="43"/>
      <c r="C6990" s="43"/>
      <c r="D6990" s="43"/>
    </row>
    <row r="6991" spans="1:4" x14ac:dyDescent="0.25">
      <c r="A6991" s="44"/>
      <c r="B6991" s="43"/>
      <c r="C6991" s="43"/>
      <c r="D6991" s="43"/>
    </row>
    <row r="6992" spans="1:4" x14ac:dyDescent="0.25">
      <c r="A6992" s="44"/>
      <c r="B6992" s="43"/>
      <c r="C6992" s="43"/>
      <c r="D6992" s="43"/>
    </row>
    <row r="6993" spans="1:4" x14ac:dyDescent="0.25">
      <c r="A6993" s="44"/>
      <c r="B6993" s="43"/>
      <c r="C6993" s="43"/>
      <c r="D6993" s="43"/>
    </row>
    <row r="6994" spans="1:4" x14ac:dyDescent="0.25">
      <c r="A6994" s="44"/>
      <c r="B6994" s="43"/>
      <c r="C6994" s="43"/>
      <c r="D6994" s="43"/>
    </row>
    <row r="6995" spans="1:4" x14ac:dyDescent="0.25">
      <c r="A6995" s="44"/>
      <c r="B6995" s="43"/>
      <c r="C6995" s="43"/>
      <c r="D6995" s="43"/>
    </row>
    <row r="6996" spans="1:4" x14ac:dyDescent="0.25">
      <c r="A6996" s="44"/>
      <c r="B6996" s="43"/>
      <c r="C6996" s="43"/>
      <c r="D6996" s="43"/>
    </row>
    <row r="6997" spans="1:4" x14ac:dyDescent="0.25">
      <c r="A6997" s="44"/>
      <c r="B6997" s="43"/>
      <c r="C6997" s="43"/>
      <c r="D6997" s="43"/>
    </row>
    <row r="6998" spans="1:4" x14ac:dyDescent="0.25">
      <c r="A6998" s="44"/>
      <c r="B6998" s="43"/>
      <c r="C6998" s="43"/>
      <c r="D6998" s="43"/>
    </row>
    <row r="6999" spans="1:4" x14ac:dyDescent="0.25">
      <c r="A6999" s="44"/>
      <c r="B6999" s="43"/>
      <c r="C6999" s="43"/>
      <c r="D6999" s="43"/>
    </row>
    <row r="7000" spans="1:4" x14ac:dyDescent="0.25">
      <c r="A7000" s="44"/>
      <c r="B7000" s="43"/>
      <c r="C7000" s="43"/>
      <c r="D7000" s="43"/>
    </row>
    <row r="7001" spans="1:4" x14ac:dyDescent="0.25">
      <c r="A7001" s="44"/>
      <c r="B7001" s="43"/>
      <c r="C7001" s="43"/>
      <c r="D7001" s="43"/>
    </row>
    <row r="7002" spans="1:4" x14ac:dyDescent="0.25">
      <c r="A7002" s="44"/>
      <c r="B7002" s="43"/>
      <c r="C7002" s="43"/>
      <c r="D7002" s="43"/>
    </row>
    <row r="7003" spans="1:4" x14ac:dyDescent="0.25">
      <c r="A7003" s="44"/>
      <c r="B7003" s="43"/>
      <c r="C7003" s="43"/>
      <c r="D7003" s="43"/>
    </row>
    <row r="7004" spans="1:4" x14ac:dyDescent="0.25">
      <c r="A7004" s="44"/>
      <c r="B7004" s="43"/>
      <c r="C7004" s="43"/>
      <c r="D7004" s="43"/>
    </row>
    <row r="7005" spans="1:4" x14ac:dyDescent="0.25">
      <c r="A7005" s="44"/>
      <c r="B7005" s="43"/>
      <c r="C7005" s="43"/>
      <c r="D7005" s="43"/>
    </row>
    <row r="7006" spans="1:4" x14ac:dyDescent="0.25">
      <c r="A7006" s="44"/>
      <c r="B7006" s="43"/>
      <c r="C7006" s="43"/>
      <c r="D7006" s="43"/>
    </row>
    <row r="7007" spans="1:4" x14ac:dyDescent="0.25">
      <c r="A7007" s="44"/>
      <c r="B7007" s="43"/>
      <c r="C7007" s="43"/>
      <c r="D7007" s="43"/>
    </row>
    <row r="7008" spans="1:4" x14ac:dyDescent="0.25">
      <c r="A7008" s="44"/>
      <c r="B7008" s="43"/>
      <c r="C7008" s="43"/>
      <c r="D7008" s="43"/>
    </row>
    <row r="7009" spans="1:4" x14ac:dyDescent="0.25">
      <c r="A7009" s="44"/>
      <c r="B7009" s="43"/>
      <c r="C7009" s="43"/>
      <c r="D7009" s="43"/>
    </row>
    <row r="7010" spans="1:4" x14ac:dyDescent="0.25">
      <c r="A7010" s="44"/>
      <c r="B7010" s="43"/>
      <c r="C7010" s="43"/>
      <c r="D7010" s="43"/>
    </row>
    <row r="7011" spans="1:4" x14ac:dyDescent="0.25">
      <c r="A7011" s="44"/>
      <c r="B7011" s="43"/>
      <c r="C7011" s="43"/>
      <c r="D7011" s="43"/>
    </row>
    <row r="7012" spans="1:4" x14ac:dyDescent="0.25">
      <c r="A7012" s="44"/>
      <c r="B7012" s="43"/>
      <c r="C7012" s="43"/>
      <c r="D7012" s="43"/>
    </row>
    <row r="7013" spans="1:4" x14ac:dyDescent="0.25">
      <c r="A7013" s="44"/>
      <c r="B7013" s="43"/>
      <c r="C7013" s="43"/>
      <c r="D7013" s="43"/>
    </row>
    <row r="7014" spans="1:4" x14ac:dyDescent="0.25">
      <c r="A7014" s="44"/>
      <c r="B7014" s="43"/>
      <c r="C7014" s="43"/>
      <c r="D7014" s="43"/>
    </row>
    <row r="7015" spans="1:4" x14ac:dyDescent="0.25">
      <c r="A7015" s="44"/>
      <c r="B7015" s="43"/>
      <c r="C7015" s="43"/>
      <c r="D7015" s="43"/>
    </row>
    <row r="7016" spans="1:4" x14ac:dyDescent="0.25">
      <c r="A7016" s="44"/>
      <c r="B7016" s="43"/>
      <c r="C7016" s="43"/>
      <c r="D7016" s="43"/>
    </row>
    <row r="7017" spans="1:4" x14ac:dyDescent="0.25">
      <c r="A7017" s="44"/>
      <c r="B7017" s="43"/>
      <c r="C7017" s="43"/>
      <c r="D7017" s="43"/>
    </row>
    <row r="7018" spans="1:4" x14ac:dyDescent="0.25">
      <c r="A7018" s="44"/>
      <c r="B7018" s="43"/>
      <c r="C7018" s="43"/>
      <c r="D7018" s="43"/>
    </row>
    <row r="7019" spans="1:4" x14ac:dyDescent="0.25">
      <c r="A7019" s="44"/>
      <c r="B7019" s="43"/>
      <c r="C7019" s="43"/>
      <c r="D7019" s="43"/>
    </row>
    <row r="7020" spans="1:4" x14ac:dyDescent="0.25">
      <c r="A7020" s="44"/>
      <c r="B7020" s="43"/>
      <c r="C7020" s="43"/>
      <c r="D7020" s="43"/>
    </row>
    <row r="7021" spans="1:4" x14ac:dyDescent="0.25">
      <c r="A7021" s="44"/>
      <c r="B7021" s="43"/>
      <c r="C7021" s="43"/>
      <c r="D7021" s="43"/>
    </row>
    <row r="7022" spans="1:4" x14ac:dyDescent="0.25">
      <c r="A7022" s="44"/>
      <c r="B7022" s="43"/>
      <c r="C7022" s="43"/>
      <c r="D7022" s="43"/>
    </row>
    <row r="7023" spans="1:4" x14ac:dyDescent="0.25">
      <c r="A7023" s="44"/>
      <c r="B7023" s="43"/>
      <c r="C7023" s="43"/>
      <c r="D7023" s="43"/>
    </row>
    <row r="7024" spans="1:4" x14ac:dyDescent="0.25">
      <c r="A7024" s="44"/>
      <c r="B7024" s="43"/>
      <c r="C7024" s="43"/>
      <c r="D7024" s="43"/>
    </row>
    <row r="7025" spans="1:4" x14ac:dyDescent="0.25">
      <c r="A7025" s="44"/>
      <c r="B7025" s="43"/>
      <c r="C7025" s="43"/>
      <c r="D7025" s="43"/>
    </row>
    <row r="7026" spans="1:4" x14ac:dyDescent="0.25">
      <c r="A7026" s="44"/>
      <c r="B7026" s="43"/>
      <c r="C7026" s="43"/>
      <c r="D7026" s="43"/>
    </row>
    <row r="7027" spans="1:4" x14ac:dyDescent="0.25">
      <c r="A7027" s="44"/>
      <c r="B7027" s="43"/>
      <c r="C7027" s="43"/>
      <c r="D7027" s="43"/>
    </row>
    <row r="7028" spans="1:4" x14ac:dyDescent="0.25">
      <c r="A7028" s="44"/>
      <c r="B7028" s="43"/>
      <c r="C7028" s="43"/>
      <c r="D7028" s="43"/>
    </row>
    <row r="7029" spans="1:4" x14ac:dyDescent="0.25">
      <c r="A7029" s="44"/>
      <c r="B7029" s="43"/>
      <c r="C7029" s="43"/>
      <c r="D7029" s="43"/>
    </row>
    <row r="7030" spans="1:4" x14ac:dyDescent="0.25">
      <c r="A7030" s="44"/>
      <c r="B7030" s="43"/>
      <c r="C7030" s="43"/>
      <c r="D7030" s="43"/>
    </row>
    <row r="7031" spans="1:4" x14ac:dyDescent="0.25">
      <c r="A7031" s="44"/>
      <c r="B7031" s="43"/>
      <c r="C7031" s="43"/>
      <c r="D7031" s="43"/>
    </row>
    <row r="7032" spans="1:4" x14ac:dyDescent="0.25">
      <c r="A7032" s="44"/>
      <c r="B7032" s="43"/>
      <c r="C7032" s="43"/>
      <c r="D7032" s="43"/>
    </row>
    <row r="7033" spans="1:4" x14ac:dyDescent="0.25">
      <c r="A7033" s="44"/>
      <c r="B7033" s="43"/>
      <c r="C7033" s="43"/>
      <c r="D7033" s="43"/>
    </row>
    <row r="7034" spans="1:4" x14ac:dyDescent="0.25">
      <c r="A7034" s="44"/>
      <c r="B7034" s="43"/>
      <c r="C7034" s="43"/>
      <c r="D7034" s="43"/>
    </row>
    <row r="7035" spans="1:4" x14ac:dyDescent="0.25">
      <c r="A7035" s="44"/>
      <c r="B7035" s="43"/>
      <c r="C7035" s="43"/>
      <c r="D7035" s="43"/>
    </row>
    <row r="7036" spans="1:4" x14ac:dyDescent="0.25">
      <c r="A7036" s="44"/>
      <c r="B7036" s="43"/>
      <c r="C7036" s="43"/>
      <c r="D7036" s="43"/>
    </row>
    <row r="7037" spans="1:4" x14ac:dyDescent="0.25">
      <c r="A7037" s="44"/>
      <c r="B7037" s="43"/>
      <c r="C7037" s="43"/>
      <c r="D7037" s="43"/>
    </row>
    <row r="7038" spans="1:4" x14ac:dyDescent="0.25">
      <c r="A7038" s="44"/>
      <c r="B7038" s="43"/>
      <c r="C7038" s="43"/>
      <c r="D7038" s="43"/>
    </row>
    <row r="7039" spans="1:4" x14ac:dyDescent="0.25">
      <c r="A7039" s="44"/>
      <c r="B7039" s="43"/>
      <c r="C7039" s="43"/>
      <c r="D7039" s="43"/>
    </row>
    <row r="7040" spans="1:4" x14ac:dyDescent="0.25">
      <c r="A7040" s="44"/>
      <c r="B7040" s="43"/>
      <c r="C7040" s="43"/>
      <c r="D7040" s="43"/>
    </row>
    <row r="7041" spans="1:4" x14ac:dyDescent="0.25">
      <c r="A7041" s="44"/>
      <c r="B7041" s="43"/>
      <c r="C7041" s="43"/>
      <c r="D7041" s="43"/>
    </row>
    <row r="7042" spans="1:4" x14ac:dyDescent="0.25">
      <c r="A7042" s="44"/>
      <c r="B7042" s="43"/>
      <c r="C7042" s="43"/>
      <c r="D7042" s="43"/>
    </row>
    <row r="7043" spans="1:4" x14ac:dyDescent="0.25">
      <c r="A7043" s="44"/>
      <c r="B7043" s="43"/>
      <c r="C7043" s="43"/>
      <c r="D7043" s="43"/>
    </row>
    <row r="7044" spans="1:4" x14ac:dyDescent="0.25">
      <c r="A7044" s="44"/>
      <c r="B7044" s="43"/>
      <c r="C7044" s="43"/>
      <c r="D7044" s="43"/>
    </row>
    <row r="7045" spans="1:4" x14ac:dyDescent="0.25">
      <c r="A7045" s="44"/>
      <c r="B7045" s="43"/>
      <c r="C7045" s="43"/>
      <c r="D7045" s="43"/>
    </row>
    <row r="7046" spans="1:4" x14ac:dyDescent="0.25">
      <c r="A7046" s="44"/>
      <c r="B7046" s="43"/>
      <c r="C7046" s="43"/>
      <c r="D7046" s="43"/>
    </row>
    <row r="7047" spans="1:4" x14ac:dyDescent="0.25">
      <c r="A7047" s="44"/>
      <c r="B7047" s="43"/>
      <c r="C7047" s="43"/>
      <c r="D7047" s="43"/>
    </row>
    <row r="7048" spans="1:4" x14ac:dyDescent="0.25">
      <c r="A7048" s="44"/>
      <c r="B7048" s="43"/>
      <c r="C7048" s="43"/>
      <c r="D7048" s="43"/>
    </row>
    <row r="7049" spans="1:4" x14ac:dyDescent="0.25">
      <c r="A7049" s="44"/>
      <c r="B7049" s="43"/>
      <c r="C7049" s="43"/>
      <c r="D7049" s="43"/>
    </row>
    <row r="7050" spans="1:4" x14ac:dyDescent="0.25">
      <c r="A7050" s="44"/>
      <c r="B7050" s="43"/>
      <c r="C7050" s="43"/>
      <c r="D7050" s="43"/>
    </row>
    <row r="7051" spans="1:4" x14ac:dyDescent="0.25">
      <c r="A7051" s="44"/>
      <c r="B7051" s="43"/>
      <c r="C7051" s="43"/>
      <c r="D7051" s="43"/>
    </row>
    <row r="7052" spans="1:4" x14ac:dyDescent="0.25">
      <c r="A7052" s="44"/>
      <c r="B7052" s="43"/>
      <c r="C7052" s="43"/>
      <c r="D7052" s="43"/>
    </row>
    <row r="7053" spans="1:4" x14ac:dyDescent="0.25">
      <c r="A7053" s="44"/>
      <c r="B7053" s="43"/>
      <c r="C7053" s="43"/>
      <c r="D7053" s="43"/>
    </row>
    <row r="7054" spans="1:4" x14ac:dyDescent="0.25">
      <c r="A7054" s="44"/>
      <c r="B7054" s="43"/>
      <c r="C7054" s="43"/>
      <c r="D7054" s="43"/>
    </row>
    <row r="7055" spans="1:4" x14ac:dyDescent="0.25">
      <c r="A7055" s="44"/>
      <c r="B7055" s="43"/>
      <c r="C7055" s="43"/>
      <c r="D7055" s="43"/>
    </row>
    <row r="7056" spans="1:4" x14ac:dyDescent="0.25">
      <c r="A7056" s="44"/>
      <c r="B7056" s="43"/>
      <c r="C7056" s="43"/>
      <c r="D7056" s="43"/>
    </row>
    <row r="7057" spans="1:4" x14ac:dyDescent="0.25">
      <c r="A7057" s="44"/>
      <c r="B7057" s="43"/>
      <c r="C7057" s="43"/>
      <c r="D7057" s="43"/>
    </row>
    <row r="7058" spans="1:4" x14ac:dyDescent="0.25">
      <c r="A7058" s="44"/>
      <c r="B7058" s="43"/>
      <c r="C7058" s="43"/>
      <c r="D7058" s="43"/>
    </row>
    <row r="7059" spans="1:4" x14ac:dyDescent="0.25">
      <c r="A7059" s="44"/>
      <c r="B7059" s="43"/>
      <c r="C7059" s="43"/>
      <c r="D7059" s="43"/>
    </row>
    <row r="7060" spans="1:4" x14ac:dyDescent="0.25">
      <c r="A7060" s="44"/>
      <c r="B7060" s="43"/>
      <c r="C7060" s="43"/>
      <c r="D7060" s="43"/>
    </row>
    <row r="7061" spans="1:4" x14ac:dyDescent="0.25">
      <c r="A7061" s="44"/>
      <c r="B7061" s="43"/>
      <c r="C7061" s="43"/>
      <c r="D7061" s="43"/>
    </row>
    <row r="7062" spans="1:4" x14ac:dyDescent="0.25">
      <c r="A7062" s="44"/>
      <c r="B7062" s="43"/>
      <c r="C7062" s="43"/>
      <c r="D7062" s="43"/>
    </row>
    <row r="7063" spans="1:4" x14ac:dyDescent="0.25">
      <c r="A7063" s="44"/>
      <c r="B7063" s="43"/>
      <c r="C7063" s="43"/>
      <c r="D7063" s="43"/>
    </row>
    <row r="7064" spans="1:4" x14ac:dyDescent="0.25">
      <c r="A7064" s="44"/>
      <c r="B7064" s="43"/>
      <c r="C7064" s="43"/>
      <c r="D7064" s="43"/>
    </row>
    <row r="7065" spans="1:4" x14ac:dyDescent="0.25">
      <c r="A7065" s="44"/>
      <c r="B7065" s="43"/>
      <c r="C7065" s="43"/>
      <c r="D7065" s="43"/>
    </row>
    <row r="7066" spans="1:4" x14ac:dyDescent="0.25">
      <c r="A7066" s="44"/>
      <c r="B7066" s="43"/>
      <c r="C7066" s="43"/>
      <c r="D7066" s="43"/>
    </row>
    <row r="7067" spans="1:4" x14ac:dyDescent="0.25">
      <c r="A7067" s="44"/>
      <c r="B7067" s="43"/>
      <c r="C7067" s="43"/>
      <c r="D7067" s="43"/>
    </row>
    <row r="7068" spans="1:4" x14ac:dyDescent="0.25">
      <c r="A7068" s="44"/>
      <c r="B7068" s="43"/>
      <c r="C7068" s="43"/>
      <c r="D7068" s="43"/>
    </row>
    <row r="7069" spans="1:4" x14ac:dyDescent="0.25">
      <c r="A7069" s="44"/>
      <c r="B7069" s="43"/>
      <c r="C7069" s="43"/>
      <c r="D7069" s="43"/>
    </row>
    <row r="7070" spans="1:4" x14ac:dyDescent="0.25">
      <c r="A7070" s="44"/>
      <c r="B7070" s="43"/>
      <c r="C7070" s="43"/>
      <c r="D7070" s="43"/>
    </row>
    <row r="7071" spans="1:4" x14ac:dyDescent="0.25">
      <c r="A7071" s="44"/>
      <c r="B7071" s="43"/>
      <c r="C7071" s="43"/>
      <c r="D7071" s="43"/>
    </row>
    <row r="7072" spans="1:4" x14ac:dyDescent="0.25">
      <c r="A7072" s="44"/>
      <c r="B7072" s="43"/>
      <c r="C7072" s="43"/>
      <c r="D7072" s="43"/>
    </row>
    <row r="7073" spans="1:4" x14ac:dyDescent="0.25">
      <c r="A7073" s="44"/>
      <c r="B7073" s="43"/>
      <c r="C7073" s="43"/>
      <c r="D7073" s="43"/>
    </row>
    <row r="7074" spans="1:4" x14ac:dyDescent="0.25">
      <c r="A7074" s="44"/>
      <c r="B7074" s="43"/>
      <c r="C7074" s="43"/>
      <c r="D7074" s="43"/>
    </row>
    <row r="7075" spans="1:4" x14ac:dyDescent="0.25">
      <c r="A7075" s="44"/>
      <c r="B7075" s="43"/>
      <c r="C7075" s="43"/>
      <c r="D7075" s="43"/>
    </row>
    <row r="7076" spans="1:4" x14ac:dyDescent="0.25">
      <c r="A7076" s="44"/>
      <c r="B7076" s="43"/>
      <c r="C7076" s="43"/>
      <c r="D7076" s="43"/>
    </row>
    <row r="7077" spans="1:4" x14ac:dyDescent="0.25">
      <c r="A7077" s="44"/>
      <c r="B7077" s="43"/>
      <c r="C7077" s="43"/>
      <c r="D7077" s="43"/>
    </row>
    <row r="7078" spans="1:4" x14ac:dyDescent="0.25">
      <c r="A7078" s="44"/>
      <c r="B7078" s="43"/>
      <c r="C7078" s="43"/>
      <c r="D7078" s="43"/>
    </row>
    <row r="7079" spans="1:4" x14ac:dyDescent="0.25">
      <c r="A7079" s="44"/>
      <c r="B7079" s="43"/>
      <c r="C7079" s="43"/>
      <c r="D7079" s="43"/>
    </row>
    <row r="7080" spans="1:4" x14ac:dyDescent="0.25">
      <c r="A7080" s="44"/>
      <c r="B7080" s="43"/>
      <c r="C7080" s="43"/>
      <c r="D7080" s="43"/>
    </row>
    <row r="7081" spans="1:4" x14ac:dyDescent="0.25">
      <c r="A7081" s="44"/>
      <c r="B7081" s="43"/>
      <c r="C7081" s="43"/>
      <c r="D7081" s="43"/>
    </row>
    <row r="7082" spans="1:4" x14ac:dyDescent="0.25">
      <c r="A7082" s="44"/>
      <c r="B7082" s="43"/>
      <c r="C7082" s="43"/>
      <c r="D7082" s="43"/>
    </row>
    <row r="7083" spans="1:4" x14ac:dyDescent="0.25">
      <c r="A7083" s="44"/>
      <c r="B7083" s="43"/>
      <c r="C7083" s="43"/>
      <c r="D7083" s="43"/>
    </row>
    <row r="7084" spans="1:4" x14ac:dyDescent="0.25">
      <c r="A7084" s="44"/>
      <c r="B7084" s="43"/>
      <c r="C7084" s="43"/>
      <c r="D7084" s="43"/>
    </row>
    <row r="7085" spans="1:4" x14ac:dyDescent="0.25">
      <c r="A7085" s="44"/>
      <c r="B7085" s="43"/>
      <c r="C7085" s="43"/>
      <c r="D7085" s="43"/>
    </row>
    <row r="7086" spans="1:4" x14ac:dyDescent="0.25">
      <c r="A7086" s="44"/>
      <c r="B7086" s="43"/>
      <c r="C7086" s="43"/>
      <c r="D7086" s="43"/>
    </row>
    <row r="7087" spans="1:4" x14ac:dyDescent="0.25">
      <c r="A7087" s="44"/>
      <c r="B7087" s="43"/>
      <c r="C7087" s="43"/>
      <c r="D7087" s="43"/>
    </row>
    <row r="7088" spans="1:4" x14ac:dyDescent="0.25">
      <c r="A7088" s="44"/>
      <c r="B7088" s="43"/>
      <c r="C7088" s="43"/>
      <c r="D7088" s="43"/>
    </row>
    <row r="7089" spans="1:4" x14ac:dyDescent="0.25">
      <c r="A7089" s="44"/>
      <c r="B7089" s="43"/>
      <c r="C7089" s="43"/>
      <c r="D7089" s="43"/>
    </row>
    <row r="7090" spans="1:4" x14ac:dyDescent="0.25">
      <c r="A7090" s="44"/>
      <c r="B7090" s="43"/>
      <c r="C7090" s="43"/>
      <c r="D7090" s="43"/>
    </row>
    <row r="7091" spans="1:4" x14ac:dyDescent="0.25">
      <c r="A7091" s="44"/>
      <c r="B7091" s="43"/>
      <c r="C7091" s="43"/>
      <c r="D7091" s="43"/>
    </row>
    <row r="7092" spans="1:4" x14ac:dyDescent="0.25">
      <c r="A7092" s="44"/>
      <c r="B7092" s="43"/>
      <c r="C7092" s="43"/>
      <c r="D7092" s="43"/>
    </row>
    <row r="7093" spans="1:4" x14ac:dyDescent="0.25">
      <c r="A7093" s="44"/>
      <c r="B7093" s="43"/>
      <c r="C7093" s="43"/>
      <c r="D7093" s="43"/>
    </row>
    <row r="7094" spans="1:4" x14ac:dyDescent="0.25">
      <c r="A7094" s="44"/>
      <c r="B7094" s="43"/>
      <c r="C7094" s="43"/>
      <c r="D7094" s="43"/>
    </row>
    <row r="7095" spans="1:4" x14ac:dyDescent="0.25">
      <c r="A7095" s="44"/>
      <c r="B7095" s="43"/>
      <c r="C7095" s="43"/>
      <c r="D7095" s="43"/>
    </row>
    <row r="7096" spans="1:4" x14ac:dyDescent="0.25">
      <c r="A7096" s="44"/>
      <c r="B7096" s="43"/>
      <c r="C7096" s="43"/>
      <c r="D7096" s="43"/>
    </row>
    <row r="7097" spans="1:4" x14ac:dyDescent="0.25">
      <c r="A7097" s="44"/>
      <c r="B7097" s="43"/>
      <c r="C7097" s="43"/>
      <c r="D7097" s="43"/>
    </row>
    <row r="7098" spans="1:4" x14ac:dyDescent="0.25">
      <c r="A7098" s="44"/>
      <c r="B7098" s="43"/>
      <c r="C7098" s="43"/>
      <c r="D7098" s="43"/>
    </row>
    <row r="7099" spans="1:4" x14ac:dyDescent="0.25">
      <c r="A7099" s="44"/>
      <c r="B7099" s="43"/>
      <c r="C7099" s="43"/>
      <c r="D7099" s="43"/>
    </row>
    <row r="7100" spans="1:4" x14ac:dyDescent="0.25">
      <c r="A7100" s="44"/>
      <c r="B7100" s="43"/>
      <c r="C7100" s="43"/>
      <c r="D7100" s="43"/>
    </row>
    <row r="7101" spans="1:4" x14ac:dyDescent="0.25">
      <c r="A7101" s="44"/>
      <c r="B7101" s="43"/>
      <c r="C7101" s="43"/>
      <c r="D7101" s="43"/>
    </row>
    <row r="7102" spans="1:4" x14ac:dyDescent="0.25">
      <c r="A7102" s="44"/>
      <c r="B7102" s="43"/>
      <c r="C7102" s="43"/>
      <c r="D7102" s="43"/>
    </row>
    <row r="7103" spans="1:4" x14ac:dyDescent="0.25">
      <c r="A7103" s="44"/>
      <c r="B7103" s="43"/>
      <c r="C7103" s="43"/>
      <c r="D7103" s="43"/>
    </row>
    <row r="7104" spans="1:4" x14ac:dyDescent="0.25">
      <c r="A7104" s="44"/>
      <c r="B7104" s="43"/>
      <c r="C7104" s="43"/>
      <c r="D7104" s="43"/>
    </row>
    <row r="7105" spans="1:4" x14ac:dyDescent="0.25">
      <c r="A7105" s="44"/>
      <c r="B7105" s="43"/>
      <c r="C7105" s="43"/>
      <c r="D7105" s="43"/>
    </row>
    <row r="7106" spans="1:4" x14ac:dyDescent="0.25">
      <c r="A7106" s="44"/>
      <c r="B7106" s="43"/>
      <c r="C7106" s="43"/>
      <c r="D7106" s="43"/>
    </row>
    <row r="7107" spans="1:4" x14ac:dyDescent="0.25">
      <c r="A7107" s="44"/>
      <c r="B7107" s="43"/>
      <c r="C7107" s="43"/>
      <c r="D7107" s="43"/>
    </row>
    <row r="7108" spans="1:4" x14ac:dyDescent="0.25">
      <c r="A7108" s="44"/>
      <c r="B7108" s="43"/>
      <c r="C7108" s="43"/>
      <c r="D7108" s="43"/>
    </row>
    <row r="7109" spans="1:4" x14ac:dyDescent="0.25">
      <c r="A7109" s="44"/>
      <c r="B7109" s="43"/>
      <c r="C7109" s="43"/>
      <c r="D7109" s="43"/>
    </row>
    <row r="7110" spans="1:4" x14ac:dyDescent="0.25">
      <c r="A7110" s="44"/>
      <c r="B7110" s="43"/>
      <c r="C7110" s="43"/>
      <c r="D7110" s="43"/>
    </row>
    <row r="7111" spans="1:4" x14ac:dyDescent="0.25">
      <c r="A7111" s="44"/>
      <c r="B7111" s="43"/>
      <c r="C7111" s="43"/>
      <c r="D7111" s="43"/>
    </row>
    <row r="7112" spans="1:4" x14ac:dyDescent="0.25">
      <c r="A7112" s="44"/>
      <c r="B7112" s="43"/>
      <c r="C7112" s="43"/>
      <c r="D7112" s="43"/>
    </row>
    <row r="7113" spans="1:4" x14ac:dyDescent="0.25">
      <c r="A7113" s="44"/>
      <c r="B7113" s="43"/>
      <c r="C7113" s="43"/>
      <c r="D7113" s="43"/>
    </row>
    <row r="7114" spans="1:4" x14ac:dyDescent="0.25">
      <c r="A7114" s="44"/>
      <c r="B7114" s="43"/>
      <c r="C7114" s="43"/>
      <c r="D7114" s="43"/>
    </row>
    <row r="7115" spans="1:4" x14ac:dyDescent="0.25">
      <c r="A7115" s="44"/>
      <c r="B7115" s="43"/>
      <c r="C7115" s="43"/>
      <c r="D7115" s="43"/>
    </row>
    <row r="7116" spans="1:4" x14ac:dyDescent="0.25">
      <c r="A7116" s="44"/>
      <c r="B7116" s="43"/>
      <c r="C7116" s="43"/>
      <c r="D7116" s="43"/>
    </row>
    <row r="7117" spans="1:4" x14ac:dyDescent="0.25">
      <c r="A7117" s="44"/>
      <c r="B7117" s="43"/>
      <c r="C7117" s="43"/>
      <c r="D7117" s="43"/>
    </row>
    <row r="7118" spans="1:4" x14ac:dyDescent="0.25">
      <c r="A7118" s="44"/>
      <c r="B7118" s="43"/>
      <c r="C7118" s="43"/>
      <c r="D7118" s="43"/>
    </row>
    <row r="7119" spans="1:4" x14ac:dyDescent="0.25">
      <c r="A7119" s="44"/>
      <c r="B7119" s="43"/>
      <c r="C7119" s="43"/>
      <c r="D7119" s="43"/>
    </row>
    <row r="7120" spans="1:4" x14ac:dyDescent="0.25">
      <c r="A7120" s="44"/>
      <c r="B7120" s="43"/>
      <c r="C7120" s="43"/>
      <c r="D7120" s="43"/>
    </row>
    <row r="7121" spans="1:4" x14ac:dyDescent="0.25">
      <c r="A7121" s="44"/>
      <c r="B7121" s="43"/>
      <c r="C7121" s="43"/>
      <c r="D7121" s="43"/>
    </row>
    <row r="7122" spans="1:4" x14ac:dyDescent="0.25">
      <c r="A7122" s="44"/>
      <c r="B7122" s="43"/>
      <c r="C7122" s="43"/>
      <c r="D7122" s="43"/>
    </row>
    <row r="7123" spans="1:4" x14ac:dyDescent="0.25">
      <c r="A7123" s="44"/>
      <c r="B7123" s="43"/>
      <c r="C7123" s="43"/>
      <c r="D7123" s="43"/>
    </row>
    <row r="7124" spans="1:4" x14ac:dyDescent="0.25">
      <c r="A7124" s="44"/>
      <c r="B7124" s="43"/>
      <c r="C7124" s="43"/>
      <c r="D7124" s="43"/>
    </row>
    <row r="7125" spans="1:4" x14ac:dyDescent="0.25">
      <c r="A7125" s="44"/>
      <c r="B7125" s="43"/>
      <c r="C7125" s="43"/>
      <c r="D7125" s="43"/>
    </row>
    <row r="7126" spans="1:4" x14ac:dyDescent="0.25">
      <c r="A7126" s="44"/>
      <c r="B7126" s="43"/>
      <c r="C7126" s="43"/>
      <c r="D7126" s="43"/>
    </row>
    <row r="7127" spans="1:4" x14ac:dyDescent="0.25">
      <c r="A7127" s="44"/>
      <c r="B7127" s="43"/>
      <c r="C7127" s="43"/>
      <c r="D7127" s="43"/>
    </row>
    <row r="7128" spans="1:4" x14ac:dyDescent="0.25">
      <c r="A7128" s="44"/>
      <c r="B7128" s="43"/>
      <c r="C7128" s="43"/>
      <c r="D7128" s="43"/>
    </row>
    <row r="7129" spans="1:4" x14ac:dyDescent="0.25">
      <c r="A7129" s="44"/>
      <c r="B7129" s="43"/>
      <c r="C7129" s="43"/>
      <c r="D7129" s="43"/>
    </row>
    <row r="7130" spans="1:4" x14ac:dyDescent="0.25">
      <c r="A7130" s="44"/>
      <c r="B7130" s="43"/>
      <c r="C7130" s="43"/>
      <c r="D7130" s="43"/>
    </row>
    <row r="7131" spans="1:4" x14ac:dyDescent="0.25">
      <c r="A7131" s="44"/>
      <c r="B7131" s="43"/>
      <c r="C7131" s="43"/>
      <c r="D7131" s="43"/>
    </row>
    <row r="7132" spans="1:4" x14ac:dyDescent="0.25">
      <c r="A7132" s="44"/>
      <c r="B7132" s="43"/>
      <c r="C7132" s="43"/>
      <c r="D7132" s="43"/>
    </row>
    <row r="7133" spans="1:4" x14ac:dyDescent="0.25">
      <c r="A7133" s="44"/>
      <c r="B7133" s="43"/>
      <c r="C7133" s="43"/>
      <c r="D7133" s="43"/>
    </row>
    <row r="7134" spans="1:4" x14ac:dyDescent="0.25">
      <c r="A7134" s="44"/>
      <c r="B7134" s="43"/>
      <c r="C7134" s="43"/>
      <c r="D7134" s="43"/>
    </row>
    <row r="7135" spans="1:4" x14ac:dyDescent="0.25">
      <c r="A7135" s="44"/>
      <c r="B7135" s="43"/>
      <c r="C7135" s="43"/>
      <c r="D7135" s="43"/>
    </row>
    <row r="7136" spans="1:4" x14ac:dyDescent="0.25">
      <c r="A7136" s="44"/>
      <c r="B7136" s="43"/>
      <c r="C7136" s="43"/>
      <c r="D7136" s="43"/>
    </row>
    <row r="7137" spans="1:4" x14ac:dyDescent="0.25">
      <c r="A7137" s="44"/>
      <c r="B7137" s="43"/>
      <c r="C7137" s="43"/>
      <c r="D7137" s="43"/>
    </row>
    <row r="7138" spans="1:4" x14ac:dyDescent="0.25">
      <c r="A7138" s="44"/>
      <c r="B7138" s="43"/>
      <c r="C7138" s="43"/>
      <c r="D7138" s="43"/>
    </row>
    <row r="7139" spans="1:4" x14ac:dyDescent="0.25">
      <c r="A7139" s="44"/>
      <c r="B7139" s="43"/>
      <c r="C7139" s="43"/>
      <c r="D7139" s="43"/>
    </row>
    <row r="7140" spans="1:4" x14ac:dyDescent="0.25">
      <c r="A7140" s="44"/>
      <c r="B7140" s="43"/>
      <c r="C7140" s="43"/>
      <c r="D7140" s="43"/>
    </row>
    <row r="7141" spans="1:4" x14ac:dyDescent="0.25">
      <c r="A7141" s="44"/>
      <c r="B7141" s="43"/>
      <c r="C7141" s="43"/>
      <c r="D7141" s="43"/>
    </row>
    <row r="7142" spans="1:4" x14ac:dyDescent="0.25">
      <c r="A7142" s="44"/>
      <c r="B7142" s="43"/>
      <c r="C7142" s="43"/>
      <c r="D7142" s="43"/>
    </row>
    <row r="7143" spans="1:4" x14ac:dyDescent="0.25">
      <c r="A7143" s="44"/>
      <c r="B7143" s="43"/>
      <c r="C7143" s="43"/>
      <c r="D7143" s="43"/>
    </row>
    <row r="7144" spans="1:4" x14ac:dyDescent="0.25">
      <c r="A7144" s="44"/>
      <c r="B7144" s="43"/>
      <c r="C7144" s="43"/>
      <c r="D7144" s="43"/>
    </row>
    <row r="7145" spans="1:4" x14ac:dyDescent="0.25">
      <c r="A7145" s="44"/>
      <c r="B7145" s="43"/>
      <c r="C7145" s="43"/>
      <c r="D7145" s="43"/>
    </row>
    <row r="7146" spans="1:4" x14ac:dyDescent="0.25">
      <c r="A7146" s="44"/>
      <c r="B7146" s="43"/>
      <c r="C7146" s="43"/>
      <c r="D7146" s="43"/>
    </row>
    <row r="7147" spans="1:4" x14ac:dyDescent="0.25">
      <c r="A7147" s="44"/>
      <c r="B7147" s="43"/>
      <c r="C7147" s="43"/>
      <c r="D7147" s="43"/>
    </row>
    <row r="7148" spans="1:4" x14ac:dyDescent="0.25">
      <c r="A7148" s="44"/>
      <c r="B7148" s="43"/>
      <c r="C7148" s="43"/>
      <c r="D7148" s="43"/>
    </row>
    <row r="7149" spans="1:4" x14ac:dyDescent="0.25">
      <c r="A7149" s="44"/>
      <c r="B7149" s="43"/>
      <c r="C7149" s="43"/>
      <c r="D7149" s="43"/>
    </row>
    <row r="7150" spans="1:4" x14ac:dyDescent="0.25">
      <c r="A7150" s="44"/>
      <c r="B7150" s="43"/>
      <c r="C7150" s="43"/>
      <c r="D7150" s="43"/>
    </row>
    <row r="7151" spans="1:4" x14ac:dyDescent="0.25">
      <c r="A7151" s="44"/>
      <c r="B7151" s="43"/>
      <c r="C7151" s="43"/>
      <c r="D7151" s="43"/>
    </row>
    <row r="7152" spans="1:4" x14ac:dyDescent="0.25">
      <c r="A7152" s="44"/>
      <c r="B7152" s="43"/>
      <c r="C7152" s="43"/>
      <c r="D7152" s="43"/>
    </row>
    <row r="7153" spans="1:4" x14ac:dyDescent="0.25">
      <c r="A7153" s="44"/>
      <c r="B7153" s="43"/>
      <c r="C7153" s="43"/>
      <c r="D7153" s="43"/>
    </row>
    <row r="7154" spans="1:4" x14ac:dyDescent="0.25">
      <c r="A7154" s="44"/>
      <c r="B7154" s="43"/>
      <c r="C7154" s="43"/>
      <c r="D7154" s="43"/>
    </row>
    <row r="7155" spans="1:4" x14ac:dyDescent="0.25">
      <c r="A7155" s="44"/>
      <c r="B7155" s="43"/>
      <c r="C7155" s="43"/>
      <c r="D7155" s="43"/>
    </row>
    <row r="7156" spans="1:4" x14ac:dyDescent="0.25">
      <c r="A7156" s="44"/>
      <c r="B7156" s="43"/>
      <c r="C7156" s="43"/>
      <c r="D7156" s="43"/>
    </row>
    <row r="7157" spans="1:4" x14ac:dyDescent="0.25">
      <c r="A7157" s="44"/>
      <c r="B7157" s="43"/>
      <c r="C7157" s="43"/>
      <c r="D7157" s="43"/>
    </row>
    <row r="7158" spans="1:4" x14ac:dyDescent="0.25">
      <c r="A7158" s="44"/>
      <c r="B7158" s="43"/>
      <c r="C7158" s="43"/>
      <c r="D7158" s="43"/>
    </row>
    <row r="7159" spans="1:4" x14ac:dyDescent="0.25">
      <c r="A7159" s="44"/>
      <c r="B7159" s="43"/>
      <c r="C7159" s="43"/>
      <c r="D7159" s="43"/>
    </row>
    <row r="7160" spans="1:4" x14ac:dyDescent="0.25">
      <c r="A7160" s="44"/>
      <c r="B7160" s="43"/>
      <c r="C7160" s="43"/>
      <c r="D7160" s="43"/>
    </row>
    <row r="7161" spans="1:4" x14ac:dyDescent="0.25">
      <c r="A7161" s="44"/>
      <c r="B7161" s="43"/>
      <c r="C7161" s="43"/>
      <c r="D7161" s="43"/>
    </row>
    <row r="7162" spans="1:4" x14ac:dyDescent="0.25">
      <c r="A7162" s="44"/>
      <c r="B7162" s="43"/>
      <c r="C7162" s="43"/>
      <c r="D7162" s="43"/>
    </row>
    <row r="7163" spans="1:4" x14ac:dyDescent="0.25">
      <c r="A7163" s="44"/>
      <c r="B7163" s="43"/>
      <c r="C7163" s="43"/>
      <c r="D7163" s="43"/>
    </row>
    <row r="7164" spans="1:4" x14ac:dyDescent="0.25">
      <c r="A7164" s="44"/>
      <c r="B7164" s="43"/>
      <c r="C7164" s="43"/>
      <c r="D7164" s="43"/>
    </row>
    <row r="7165" spans="1:4" x14ac:dyDescent="0.25">
      <c r="A7165" s="44"/>
      <c r="B7165" s="43"/>
      <c r="C7165" s="43"/>
      <c r="D7165" s="43"/>
    </row>
    <row r="7166" spans="1:4" x14ac:dyDescent="0.25">
      <c r="A7166" s="44"/>
      <c r="B7166" s="43"/>
      <c r="C7166" s="43"/>
      <c r="D7166" s="43"/>
    </row>
    <row r="7167" spans="1:4" x14ac:dyDescent="0.25">
      <c r="A7167" s="44"/>
      <c r="B7167" s="43"/>
      <c r="C7167" s="43"/>
      <c r="D7167" s="43"/>
    </row>
    <row r="7168" spans="1:4" x14ac:dyDescent="0.25">
      <c r="A7168" s="44"/>
      <c r="B7168" s="43"/>
      <c r="C7168" s="43"/>
      <c r="D7168" s="43"/>
    </row>
    <row r="7169" spans="1:4" x14ac:dyDescent="0.25">
      <c r="A7169" s="44"/>
      <c r="B7169" s="43"/>
      <c r="C7169" s="43"/>
      <c r="D7169" s="43"/>
    </row>
    <row r="7170" spans="1:4" x14ac:dyDescent="0.25">
      <c r="A7170" s="44"/>
      <c r="B7170" s="43"/>
      <c r="C7170" s="43"/>
      <c r="D7170" s="43"/>
    </row>
    <row r="7171" spans="1:4" x14ac:dyDescent="0.25">
      <c r="A7171" s="44"/>
      <c r="B7171" s="43"/>
      <c r="C7171" s="43"/>
      <c r="D7171" s="43"/>
    </row>
    <row r="7172" spans="1:4" x14ac:dyDescent="0.25">
      <c r="A7172" s="44"/>
      <c r="B7172" s="43"/>
      <c r="C7172" s="43"/>
      <c r="D7172" s="43"/>
    </row>
    <row r="7173" spans="1:4" x14ac:dyDescent="0.25">
      <c r="A7173" s="44"/>
      <c r="B7173" s="43"/>
      <c r="C7173" s="43"/>
      <c r="D7173" s="43"/>
    </row>
    <row r="7174" spans="1:4" x14ac:dyDescent="0.25">
      <c r="A7174" s="44"/>
      <c r="B7174" s="43"/>
      <c r="C7174" s="43"/>
      <c r="D7174" s="43"/>
    </row>
    <row r="7175" spans="1:4" x14ac:dyDescent="0.25">
      <c r="A7175" s="44"/>
      <c r="B7175" s="43"/>
      <c r="C7175" s="43"/>
      <c r="D7175" s="43"/>
    </row>
    <row r="7176" spans="1:4" x14ac:dyDescent="0.25">
      <c r="A7176" s="44"/>
      <c r="B7176" s="43"/>
      <c r="C7176" s="43"/>
      <c r="D7176" s="43"/>
    </row>
    <row r="7177" spans="1:4" x14ac:dyDescent="0.25">
      <c r="A7177" s="44"/>
      <c r="B7177" s="43"/>
      <c r="C7177" s="43"/>
      <c r="D7177" s="43"/>
    </row>
    <row r="7178" spans="1:4" x14ac:dyDescent="0.25">
      <c r="A7178" s="44"/>
      <c r="B7178" s="43"/>
      <c r="C7178" s="43"/>
      <c r="D7178" s="43"/>
    </row>
    <row r="7179" spans="1:4" x14ac:dyDescent="0.25">
      <c r="A7179" s="44"/>
      <c r="B7179" s="43"/>
      <c r="C7179" s="43"/>
      <c r="D7179" s="43"/>
    </row>
    <row r="7180" spans="1:4" x14ac:dyDescent="0.25">
      <c r="A7180" s="44"/>
      <c r="B7180" s="43"/>
      <c r="C7180" s="43"/>
      <c r="D7180" s="43"/>
    </row>
    <row r="7181" spans="1:4" x14ac:dyDescent="0.25">
      <c r="A7181" s="44"/>
      <c r="B7181" s="43"/>
      <c r="C7181" s="43"/>
      <c r="D7181" s="43"/>
    </row>
    <row r="7182" spans="1:4" x14ac:dyDescent="0.25">
      <c r="A7182" s="44"/>
      <c r="B7182" s="43"/>
      <c r="C7182" s="43"/>
      <c r="D7182" s="43"/>
    </row>
    <row r="7183" spans="1:4" x14ac:dyDescent="0.25">
      <c r="A7183" s="44"/>
      <c r="B7183" s="43"/>
      <c r="C7183" s="43"/>
      <c r="D7183" s="43"/>
    </row>
    <row r="7184" spans="1:4" x14ac:dyDescent="0.25">
      <c r="A7184" s="44"/>
      <c r="B7184" s="43"/>
      <c r="C7184" s="43"/>
      <c r="D7184" s="43"/>
    </row>
    <row r="7185" spans="1:4" x14ac:dyDescent="0.25">
      <c r="A7185" s="44"/>
      <c r="B7185" s="43"/>
      <c r="C7185" s="43"/>
      <c r="D7185" s="43"/>
    </row>
    <row r="7186" spans="1:4" x14ac:dyDescent="0.25">
      <c r="A7186" s="44"/>
      <c r="B7186" s="43"/>
      <c r="C7186" s="43"/>
      <c r="D7186" s="43"/>
    </row>
    <row r="7187" spans="1:4" x14ac:dyDescent="0.25">
      <c r="A7187" s="44"/>
      <c r="B7187" s="43"/>
      <c r="C7187" s="43"/>
      <c r="D7187" s="43"/>
    </row>
    <row r="7188" spans="1:4" x14ac:dyDescent="0.25">
      <c r="A7188" s="44"/>
      <c r="B7188" s="43"/>
      <c r="C7188" s="43"/>
      <c r="D7188" s="43"/>
    </row>
    <row r="7189" spans="1:4" x14ac:dyDescent="0.25">
      <c r="A7189" s="44"/>
      <c r="B7189" s="43"/>
      <c r="C7189" s="43"/>
      <c r="D7189" s="43"/>
    </row>
    <row r="7190" spans="1:4" x14ac:dyDescent="0.25">
      <c r="A7190" s="44"/>
      <c r="B7190" s="43"/>
      <c r="C7190" s="43"/>
      <c r="D7190" s="43"/>
    </row>
    <row r="7191" spans="1:4" x14ac:dyDescent="0.25">
      <c r="A7191" s="44"/>
      <c r="B7191" s="43"/>
      <c r="C7191" s="43"/>
      <c r="D7191" s="43"/>
    </row>
    <row r="7192" spans="1:4" x14ac:dyDescent="0.25">
      <c r="A7192" s="44"/>
      <c r="B7192" s="43"/>
      <c r="C7192" s="43"/>
      <c r="D7192" s="43"/>
    </row>
    <row r="7193" spans="1:4" x14ac:dyDescent="0.25">
      <c r="A7193" s="44"/>
      <c r="B7193" s="43"/>
      <c r="C7193" s="43"/>
      <c r="D7193" s="43"/>
    </row>
    <row r="7194" spans="1:4" x14ac:dyDescent="0.25">
      <c r="A7194" s="44"/>
      <c r="B7194" s="43"/>
      <c r="C7194" s="43"/>
      <c r="D7194" s="43"/>
    </row>
    <row r="7195" spans="1:4" x14ac:dyDescent="0.25">
      <c r="A7195" s="44"/>
      <c r="B7195" s="43"/>
      <c r="C7195" s="43"/>
      <c r="D7195" s="43"/>
    </row>
    <row r="7196" spans="1:4" x14ac:dyDescent="0.25">
      <c r="A7196" s="44"/>
      <c r="B7196" s="43"/>
      <c r="C7196" s="43"/>
      <c r="D7196" s="43"/>
    </row>
    <row r="7197" spans="1:4" x14ac:dyDescent="0.25">
      <c r="A7197" s="44"/>
      <c r="B7197" s="43"/>
      <c r="C7197" s="43"/>
      <c r="D7197" s="43"/>
    </row>
    <row r="7198" spans="1:4" x14ac:dyDescent="0.25">
      <c r="A7198" s="44"/>
      <c r="B7198" s="43"/>
      <c r="C7198" s="43"/>
      <c r="D7198" s="43"/>
    </row>
    <row r="7199" spans="1:4" x14ac:dyDescent="0.25">
      <c r="A7199" s="44"/>
      <c r="B7199" s="43"/>
      <c r="C7199" s="43"/>
      <c r="D7199" s="43"/>
    </row>
    <row r="7200" spans="1:4" x14ac:dyDescent="0.25">
      <c r="A7200" s="44"/>
      <c r="B7200" s="43"/>
      <c r="C7200" s="43"/>
      <c r="D7200" s="43"/>
    </row>
    <row r="7201" spans="1:4" x14ac:dyDescent="0.25">
      <c r="A7201" s="44"/>
      <c r="B7201" s="43"/>
      <c r="C7201" s="43"/>
      <c r="D7201" s="43"/>
    </row>
    <row r="7202" spans="1:4" x14ac:dyDescent="0.25">
      <c r="A7202" s="44"/>
      <c r="B7202" s="43"/>
      <c r="C7202" s="43"/>
      <c r="D7202" s="43"/>
    </row>
    <row r="7203" spans="1:4" x14ac:dyDescent="0.25">
      <c r="A7203" s="44"/>
      <c r="B7203" s="43"/>
      <c r="C7203" s="43"/>
      <c r="D7203" s="43"/>
    </row>
    <row r="7204" spans="1:4" x14ac:dyDescent="0.25">
      <c r="A7204" s="44"/>
      <c r="B7204" s="43"/>
      <c r="C7204" s="43"/>
      <c r="D7204" s="43"/>
    </row>
    <row r="7205" spans="1:4" x14ac:dyDescent="0.25">
      <c r="A7205" s="44"/>
      <c r="B7205" s="43"/>
      <c r="C7205" s="43"/>
      <c r="D7205" s="43"/>
    </row>
    <row r="7206" spans="1:4" x14ac:dyDescent="0.25">
      <c r="A7206" s="44"/>
      <c r="B7206" s="43"/>
      <c r="C7206" s="43"/>
      <c r="D7206" s="43"/>
    </row>
    <row r="7207" spans="1:4" x14ac:dyDescent="0.25">
      <c r="A7207" s="44"/>
      <c r="B7207" s="43"/>
      <c r="C7207" s="43"/>
      <c r="D7207" s="43"/>
    </row>
    <row r="7208" spans="1:4" x14ac:dyDescent="0.25">
      <c r="A7208" s="44"/>
      <c r="B7208" s="43"/>
      <c r="C7208" s="43"/>
      <c r="D7208" s="43"/>
    </row>
    <row r="7209" spans="1:4" x14ac:dyDescent="0.25">
      <c r="A7209" s="44"/>
      <c r="B7209" s="43"/>
      <c r="C7209" s="43"/>
      <c r="D7209" s="43"/>
    </row>
    <row r="7210" spans="1:4" x14ac:dyDescent="0.25">
      <c r="A7210" s="44"/>
      <c r="B7210" s="43"/>
      <c r="C7210" s="43"/>
      <c r="D7210" s="43"/>
    </row>
    <row r="7211" spans="1:4" x14ac:dyDescent="0.25">
      <c r="A7211" s="44"/>
      <c r="B7211" s="43"/>
      <c r="C7211" s="43"/>
      <c r="D7211" s="43"/>
    </row>
    <row r="7212" spans="1:4" x14ac:dyDescent="0.25">
      <c r="A7212" s="44"/>
      <c r="B7212" s="43"/>
      <c r="C7212" s="43"/>
      <c r="D7212" s="43"/>
    </row>
    <row r="7213" spans="1:4" x14ac:dyDescent="0.25">
      <c r="A7213" s="44"/>
      <c r="B7213" s="43"/>
      <c r="C7213" s="43"/>
      <c r="D7213" s="43"/>
    </row>
    <row r="7214" spans="1:4" x14ac:dyDescent="0.25">
      <c r="A7214" s="44"/>
      <c r="B7214" s="43"/>
      <c r="C7214" s="43"/>
      <c r="D7214" s="43"/>
    </row>
    <row r="7215" spans="1:4" x14ac:dyDescent="0.25">
      <c r="A7215" s="44"/>
      <c r="B7215" s="43"/>
      <c r="C7215" s="43"/>
      <c r="D7215" s="43"/>
    </row>
    <row r="7216" spans="1:4" x14ac:dyDescent="0.25">
      <c r="A7216" s="44"/>
      <c r="B7216" s="43"/>
      <c r="C7216" s="43"/>
      <c r="D7216" s="43"/>
    </row>
    <row r="7217" spans="1:4" x14ac:dyDescent="0.25">
      <c r="A7217" s="44"/>
      <c r="B7217" s="43"/>
      <c r="C7217" s="43"/>
      <c r="D7217" s="43"/>
    </row>
    <row r="7218" spans="1:4" x14ac:dyDescent="0.25">
      <c r="A7218" s="44"/>
      <c r="B7218" s="43"/>
      <c r="C7218" s="43"/>
      <c r="D7218" s="43"/>
    </row>
    <row r="7219" spans="1:4" x14ac:dyDescent="0.25">
      <c r="A7219" s="44"/>
      <c r="B7219" s="43"/>
      <c r="C7219" s="43"/>
      <c r="D7219" s="43"/>
    </row>
    <row r="7220" spans="1:4" x14ac:dyDescent="0.25">
      <c r="A7220" s="44"/>
      <c r="B7220" s="43"/>
      <c r="C7220" s="43"/>
      <c r="D7220" s="43"/>
    </row>
    <row r="7221" spans="1:4" x14ac:dyDescent="0.25">
      <c r="A7221" s="44"/>
      <c r="B7221" s="43"/>
      <c r="C7221" s="43"/>
      <c r="D7221" s="43"/>
    </row>
    <row r="7222" spans="1:4" x14ac:dyDescent="0.25">
      <c r="A7222" s="44"/>
      <c r="B7222" s="43"/>
      <c r="C7222" s="43"/>
      <c r="D7222" s="43"/>
    </row>
    <row r="7223" spans="1:4" x14ac:dyDescent="0.25">
      <c r="A7223" s="44"/>
      <c r="B7223" s="43"/>
      <c r="C7223" s="43"/>
      <c r="D7223" s="43"/>
    </row>
    <row r="7224" spans="1:4" x14ac:dyDescent="0.25">
      <c r="A7224" s="44"/>
      <c r="B7224" s="43"/>
      <c r="C7224" s="43"/>
      <c r="D7224" s="43"/>
    </row>
    <row r="7225" spans="1:4" x14ac:dyDescent="0.25">
      <c r="A7225" s="44"/>
      <c r="B7225" s="43"/>
      <c r="C7225" s="43"/>
      <c r="D7225" s="43"/>
    </row>
    <row r="7226" spans="1:4" x14ac:dyDescent="0.25">
      <c r="A7226" s="44"/>
      <c r="B7226" s="43"/>
      <c r="C7226" s="43"/>
      <c r="D7226" s="43"/>
    </row>
    <row r="7227" spans="1:4" x14ac:dyDescent="0.25">
      <c r="A7227" s="44"/>
      <c r="B7227" s="43"/>
      <c r="C7227" s="43"/>
      <c r="D7227" s="43"/>
    </row>
    <row r="7228" spans="1:4" x14ac:dyDescent="0.25">
      <c r="A7228" s="44"/>
      <c r="B7228" s="43"/>
      <c r="C7228" s="43"/>
      <c r="D7228" s="43"/>
    </row>
    <row r="7229" spans="1:4" x14ac:dyDescent="0.25">
      <c r="A7229" s="44"/>
      <c r="B7229" s="43"/>
      <c r="C7229" s="43"/>
      <c r="D7229" s="43"/>
    </row>
    <row r="7230" spans="1:4" x14ac:dyDescent="0.25">
      <c r="A7230" s="44"/>
      <c r="B7230" s="43"/>
      <c r="C7230" s="43"/>
      <c r="D7230" s="43"/>
    </row>
    <row r="7231" spans="1:4" x14ac:dyDescent="0.25">
      <c r="A7231" s="44"/>
      <c r="B7231" s="43"/>
      <c r="C7231" s="43"/>
      <c r="D7231" s="43"/>
    </row>
    <row r="7232" spans="1:4" x14ac:dyDescent="0.25">
      <c r="A7232" s="44"/>
      <c r="B7232" s="43"/>
      <c r="C7232" s="43"/>
      <c r="D7232" s="43"/>
    </row>
    <row r="7233" spans="1:4" x14ac:dyDescent="0.25">
      <c r="A7233" s="44"/>
      <c r="B7233" s="43"/>
      <c r="C7233" s="43"/>
      <c r="D7233" s="43"/>
    </row>
    <row r="7234" spans="1:4" x14ac:dyDescent="0.25">
      <c r="A7234" s="44"/>
      <c r="B7234" s="43"/>
      <c r="C7234" s="43"/>
      <c r="D7234" s="43"/>
    </row>
    <row r="7235" spans="1:4" x14ac:dyDescent="0.25">
      <c r="A7235" s="44"/>
      <c r="B7235" s="43"/>
      <c r="C7235" s="43"/>
      <c r="D7235" s="43"/>
    </row>
    <row r="7236" spans="1:4" x14ac:dyDescent="0.25">
      <c r="A7236" s="44"/>
      <c r="B7236" s="43"/>
      <c r="C7236" s="43"/>
      <c r="D7236" s="43"/>
    </row>
    <row r="7237" spans="1:4" x14ac:dyDescent="0.25">
      <c r="A7237" s="44"/>
      <c r="B7237" s="43"/>
      <c r="C7237" s="43"/>
      <c r="D7237" s="43"/>
    </row>
    <row r="7238" spans="1:4" x14ac:dyDescent="0.25">
      <c r="A7238" s="44"/>
      <c r="B7238" s="43"/>
      <c r="C7238" s="43"/>
      <c r="D7238" s="43"/>
    </row>
    <row r="7239" spans="1:4" x14ac:dyDescent="0.25">
      <c r="A7239" s="44"/>
      <c r="B7239" s="43"/>
      <c r="C7239" s="43"/>
      <c r="D7239" s="43"/>
    </row>
    <row r="7240" spans="1:4" x14ac:dyDescent="0.25">
      <c r="A7240" s="44"/>
      <c r="B7240" s="43"/>
      <c r="C7240" s="43"/>
      <c r="D7240" s="43"/>
    </row>
    <row r="7241" spans="1:4" x14ac:dyDescent="0.25">
      <c r="A7241" s="44"/>
      <c r="B7241" s="43"/>
      <c r="C7241" s="43"/>
      <c r="D7241" s="43"/>
    </row>
    <row r="7242" spans="1:4" x14ac:dyDescent="0.25">
      <c r="A7242" s="44"/>
      <c r="B7242" s="43"/>
      <c r="C7242" s="43"/>
      <c r="D7242" s="43"/>
    </row>
    <row r="7243" spans="1:4" x14ac:dyDescent="0.25">
      <c r="A7243" s="44"/>
      <c r="B7243" s="43"/>
      <c r="C7243" s="43"/>
      <c r="D7243" s="43"/>
    </row>
    <row r="7244" spans="1:4" x14ac:dyDescent="0.25">
      <c r="A7244" s="44"/>
      <c r="B7244" s="43"/>
      <c r="C7244" s="43"/>
      <c r="D7244" s="43"/>
    </row>
    <row r="7245" spans="1:4" x14ac:dyDescent="0.25">
      <c r="A7245" s="44"/>
      <c r="B7245" s="43"/>
      <c r="C7245" s="43"/>
      <c r="D7245" s="43"/>
    </row>
    <row r="7246" spans="1:4" x14ac:dyDescent="0.25">
      <c r="A7246" s="44"/>
      <c r="B7246" s="43"/>
      <c r="C7246" s="43"/>
      <c r="D7246" s="43"/>
    </row>
    <row r="7247" spans="1:4" x14ac:dyDescent="0.25">
      <c r="A7247" s="44"/>
      <c r="B7247" s="43"/>
      <c r="C7247" s="43"/>
      <c r="D7247" s="43"/>
    </row>
    <row r="7248" spans="1:4" x14ac:dyDescent="0.25">
      <c r="A7248" s="44"/>
      <c r="B7248" s="43"/>
      <c r="C7248" s="43"/>
      <c r="D7248" s="43"/>
    </row>
    <row r="7249" spans="1:4" x14ac:dyDescent="0.25">
      <c r="A7249" s="44"/>
      <c r="B7249" s="43"/>
      <c r="C7249" s="43"/>
      <c r="D7249" s="43"/>
    </row>
    <row r="7250" spans="1:4" x14ac:dyDescent="0.25">
      <c r="A7250" s="44"/>
      <c r="B7250" s="43"/>
      <c r="C7250" s="43"/>
      <c r="D7250" s="43"/>
    </row>
    <row r="7251" spans="1:4" x14ac:dyDescent="0.25">
      <c r="A7251" s="44"/>
      <c r="B7251" s="43"/>
      <c r="C7251" s="43"/>
      <c r="D7251" s="43"/>
    </row>
    <row r="7252" spans="1:4" x14ac:dyDescent="0.25">
      <c r="A7252" s="44"/>
      <c r="B7252" s="43"/>
      <c r="C7252" s="43"/>
      <c r="D7252" s="43"/>
    </row>
    <row r="7253" spans="1:4" x14ac:dyDescent="0.25">
      <c r="A7253" s="44"/>
      <c r="B7253" s="43"/>
      <c r="C7253" s="43"/>
      <c r="D7253" s="43"/>
    </row>
    <row r="7254" spans="1:4" x14ac:dyDescent="0.25">
      <c r="A7254" s="44"/>
      <c r="B7254" s="43"/>
      <c r="C7254" s="43"/>
      <c r="D7254" s="43"/>
    </row>
    <row r="7255" spans="1:4" x14ac:dyDescent="0.25">
      <c r="A7255" s="44"/>
      <c r="B7255" s="43"/>
      <c r="C7255" s="43"/>
      <c r="D7255" s="43"/>
    </row>
    <row r="7256" spans="1:4" x14ac:dyDescent="0.25">
      <c r="A7256" s="44"/>
      <c r="B7256" s="43"/>
      <c r="C7256" s="43"/>
      <c r="D7256" s="43"/>
    </row>
    <row r="7257" spans="1:4" x14ac:dyDescent="0.25">
      <c r="A7257" s="44"/>
      <c r="B7257" s="43"/>
      <c r="C7257" s="43"/>
      <c r="D7257" s="43"/>
    </row>
    <row r="7258" spans="1:4" x14ac:dyDescent="0.25">
      <c r="A7258" s="44"/>
      <c r="B7258" s="43"/>
      <c r="C7258" s="43"/>
      <c r="D7258" s="43"/>
    </row>
    <row r="7259" spans="1:4" x14ac:dyDescent="0.25">
      <c r="A7259" s="44"/>
      <c r="B7259" s="43"/>
      <c r="C7259" s="43"/>
      <c r="D7259" s="43"/>
    </row>
    <row r="7260" spans="1:4" x14ac:dyDescent="0.25">
      <c r="A7260" s="44"/>
      <c r="B7260" s="43"/>
      <c r="C7260" s="43"/>
      <c r="D7260" s="43"/>
    </row>
    <row r="7261" spans="1:4" x14ac:dyDescent="0.25">
      <c r="A7261" s="44"/>
      <c r="B7261" s="43"/>
      <c r="C7261" s="43"/>
      <c r="D7261" s="43"/>
    </row>
    <row r="7262" spans="1:4" x14ac:dyDescent="0.25">
      <c r="A7262" s="44"/>
      <c r="B7262" s="43"/>
      <c r="C7262" s="43"/>
      <c r="D7262" s="43"/>
    </row>
    <row r="7263" spans="1:4" x14ac:dyDescent="0.25">
      <c r="A7263" s="44"/>
      <c r="B7263" s="43"/>
      <c r="C7263" s="43"/>
      <c r="D7263" s="43"/>
    </row>
    <row r="7264" spans="1:4" x14ac:dyDescent="0.25">
      <c r="A7264" s="44"/>
      <c r="B7264" s="43"/>
      <c r="C7264" s="43"/>
      <c r="D7264" s="43"/>
    </row>
    <row r="7265" spans="1:4" x14ac:dyDescent="0.25">
      <c r="A7265" s="44"/>
      <c r="B7265" s="43"/>
      <c r="C7265" s="43"/>
      <c r="D7265" s="43"/>
    </row>
    <row r="7266" spans="1:4" x14ac:dyDescent="0.25">
      <c r="A7266" s="44"/>
      <c r="B7266" s="43"/>
      <c r="C7266" s="43"/>
      <c r="D7266" s="43"/>
    </row>
    <row r="7267" spans="1:4" x14ac:dyDescent="0.25">
      <c r="A7267" s="44"/>
      <c r="B7267" s="43"/>
      <c r="C7267" s="43"/>
      <c r="D7267" s="43"/>
    </row>
    <row r="7268" spans="1:4" x14ac:dyDescent="0.25">
      <c r="A7268" s="44"/>
      <c r="B7268" s="43"/>
      <c r="C7268" s="43"/>
      <c r="D7268" s="43"/>
    </row>
    <row r="7269" spans="1:4" x14ac:dyDescent="0.25">
      <c r="A7269" s="44"/>
      <c r="B7269" s="43"/>
      <c r="C7269" s="43"/>
      <c r="D7269" s="43"/>
    </row>
    <row r="7270" spans="1:4" x14ac:dyDescent="0.25">
      <c r="A7270" s="44"/>
      <c r="B7270" s="43"/>
      <c r="C7270" s="43"/>
      <c r="D7270" s="43"/>
    </row>
    <row r="7271" spans="1:4" x14ac:dyDescent="0.25">
      <c r="A7271" s="44"/>
      <c r="B7271" s="43"/>
      <c r="C7271" s="43"/>
      <c r="D7271" s="43"/>
    </row>
    <row r="7272" spans="1:4" x14ac:dyDescent="0.25">
      <c r="A7272" s="44"/>
      <c r="B7272" s="43"/>
      <c r="C7272" s="43"/>
      <c r="D7272" s="43"/>
    </row>
    <row r="7273" spans="1:4" x14ac:dyDescent="0.25">
      <c r="A7273" s="44"/>
      <c r="B7273" s="43"/>
      <c r="C7273" s="43"/>
      <c r="D7273" s="43"/>
    </row>
    <row r="7274" spans="1:4" x14ac:dyDescent="0.25">
      <c r="A7274" s="44"/>
      <c r="B7274" s="43"/>
      <c r="C7274" s="43"/>
      <c r="D7274" s="43"/>
    </row>
    <row r="7275" spans="1:4" x14ac:dyDescent="0.25">
      <c r="A7275" s="44"/>
      <c r="B7275" s="43"/>
      <c r="C7275" s="43"/>
      <c r="D7275" s="43"/>
    </row>
    <row r="7276" spans="1:4" x14ac:dyDescent="0.25">
      <c r="A7276" s="44"/>
      <c r="B7276" s="43"/>
      <c r="C7276" s="43"/>
      <c r="D7276" s="43"/>
    </row>
    <row r="7277" spans="1:4" x14ac:dyDescent="0.25">
      <c r="A7277" s="44"/>
      <c r="B7277" s="43"/>
      <c r="C7277" s="43"/>
      <c r="D7277" s="43"/>
    </row>
    <row r="7278" spans="1:4" x14ac:dyDescent="0.25">
      <c r="A7278" s="44"/>
      <c r="B7278" s="43"/>
      <c r="C7278" s="43"/>
      <c r="D7278" s="43"/>
    </row>
    <row r="7279" spans="1:4" x14ac:dyDescent="0.25">
      <c r="A7279" s="44"/>
      <c r="B7279" s="43"/>
      <c r="C7279" s="43"/>
      <c r="D7279" s="43"/>
    </row>
    <row r="7280" spans="1:4" x14ac:dyDescent="0.25">
      <c r="A7280" s="44"/>
      <c r="B7280" s="43"/>
      <c r="C7280" s="43"/>
      <c r="D7280" s="43"/>
    </row>
    <row r="7281" spans="1:4" x14ac:dyDescent="0.25">
      <c r="A7281" s="44"/>
      <c r="B7281" s="43"/>
      <c r="C7281" s="43"/>
      <c r="D7281" s="43"/>
    </row>
    <row r="7282" spans="1:4" x14ac:dyDescent="0.25">
      <c r="A7282" s="44"/>
      <c r="B7282" s="43"/>
      <c r="C7282" s="43"/>
      <c r="D7282" s="43"/>
    </row>
    <row r="7283" spans="1:4" x14ac:dyDescent="0.25">
      <c r="A7283" s="44"/>
      <c r="B7283" s="43"/>
      <c r="C7283" s="43"/>
      <c r="D7283" s="43"/>
    </row>
    <row r="7284" spans="1:4" x14ac:dyDescent="0.25">
      <c r="A7284" s="44"/>
      <c r="B7284" s="43"/>
      <c r="C7284" s="43"/>
      <c r="D7284" s="43"/>
    </row>
    <row r="7285" spans="1:4" x14ac:dyDescent="0.25">
      <c r="A7285" s="44"/>
      <c r="B7285" s="43"/>
      <c r="C7285" s="43"/>
      <c r="D7285" s="43"/>
    </row>
    <row r="7286" spans="1:4" x14ac:dyDescent="0.25">
      <c r="A7286" s="44"/>
      <c r="B7286" s="43"/>
      <c r="C7286" s="43"/>
      <c r="D7286" s="43"/>
    </row>
    <row r="7287" spans="1:4" x14ac:dyDescent="0.25">
      <c r="A7287" s="44"/>
      <c r="B7287" s="43"/>
      <c r="C7287" s="43"/>
      <c r="D7287" s="43"/>
    </row>
    <row r="7288" spans="1:4" x14ac:dyDescent="0.25">
      <c r="A7288" s="44"/>
      <c r="B7288" s="43"/>
      <c r="C7288" s="43"/>
      <c r="D7288" s="43"/>
    </row>
    <row r="7289" spans="1:4" x14ac:dyDescent="0.25">
      <c r="A7289" s="44"/>
      <c r="B7289" s="43"/>
      <c r="C7289" s="43"/>
      <c r="D7289" s="43"/>
    </row>
    <row r="7290" spans="1:4" x14ac:dyDescent="0.25">
      <c r="A7290" s="44"/>
      <c r="B7290" s="43"/>
      <c r="C7290" s="43"/>
      <c r="D7290" s="43"/>
    </row>
    <row r="7291" spans="1:4" x14ac:dyDescent="0.25">
      <c r="A7291" s="44"/>
      <c r="B7291" s="43"/>
      <c r="C7291" s="43"/>
      <c r="D7291" s="43"/>
    </row>
    <row r="7292" spans="1:4" x14ac:dyDescent="0.25">
      <c r="A7292" s="44"/>
      <c r="B7292" s="43"/>
      <c r="C7292" s="43"/>
      <c r="D7292" s="43"/>
    </row>
    <row r="7293" spans="1:4" x14ac:dyDescent="0.25">
      <c r="A7293" s="44"/>
      <c r="B7293" s="43"/>
      <c r="C7293" s="43"/>
      <c r="D7293" s="43"/>
    </row>
    <row r="7294" spans="1:4" x14ac:dyDescent="0.25">
      <c r="A7294" s="44"/>
      <c r="B7294" s="43"/>
      <c r="C7294" s="43"/>
      <c r="D7294" s="43"/>
    </row>
    <row r="7295" spans="1:4" x14ac:dyDescent="0.25">
      <c r="A7295" s="44"/>
      <c r="B7295" s="43"/>
      <c r="C7295" s="43"/>
      <c r="D7295" s="43"/>
    </row>
    <row r="7296" spans="1:4" x14ac:dyDescent="0.25">
      <c r="A7296" s="44"/>
      <c r="B7296" s="43"/>
      <c r="C7296" s="43"/>
      <c r="D7296" s="43"/>
    </row>
    <row r="7297" spans="1:4" x14ac:dyDescent="0.25">
      <c r="A7297" s="44"/>
      <c r="B7297" s="43"/>
      <c r="C7297" s="43"/>
      <c r="D7297" s="43"/>
    </row>
    <row r="7298" spans="1:4" x14ac:dyDescent="0.25">
      <c r="A7298" s="44"/>
      <c r="B7298" s="43"/>
      <c r="C7298" s="43"/>
      <c r="D7298" s="43"/>
    </row>
    <row r="7299" spans="1:4" x14ac:dyDescent="0.25">
      <c r="A7299" s="44"/>
      <c r="B7299" s="43"/>
      <c r="C7299" s="43"/>
      <c r="D7299" s="43"/>
    </row>
    <row r="7300" spans="1:4" x14ac:dyDescent="0.25">
      <c r="A7300" s="44"/>
      <c r="B7300" s="43"/>
      <c r="C7300" s="43"/>
      <c r="D7300" s="43"/>
    </row>
    <row r="7301" spans="1:4" x14ac:dyDescent="0.25">
      <c r="A7301" s="44"/>
      <c r="B7301" s="43"/>
      <c r="C7301" s="43"/>
      <c r="D7301" s="43"/>
    </row>
    <row r="7302" spans="1:4" x14ac:dyDescent="0.25">
      <c r="A7302" s="44"/>
      <c r="B7302" s="43"/>
      <c r="C7302" s="43"/>
      <c r="D7302" s="43"/>
    </row>
    <row r="7303" spans="1:4" x14ac:dyDescent="0.25">
      <c r="A7303" s="44"/>
      <c r="B7303" s="43"/>
      <c r="C7303" s="43"/>
      <c r="D7303" s="43"/>
    </row>
    <row r="7304" spans="1:4" x14ac:dyDescent="0.25">
      <c r="A7304" s="44"/>
      <c r="B7304" s="43"/>
      <c r="C7304" s="43"/>
      <c r="D7304" s="43"/>
    </row>
    <row r="7305" spans="1:4" x14ac:dyDescent="0.25">
      <c r="A7305" s="44"/>
      <c r="B7305" s="43"/>
      <c r="C7305" s="43"/>
      <c r="D7305" s="43"/>
    </row>
    <row r="7306" spans="1:4" x14ac:dyDescent="0.25">
      <c r="A7306" s="44"/>
      <c r="B7306" s="43"/>
      <c r="C7306" s="43"/>
      <c r="D7306" s="43"/>
    </row>
    <row r="7307" spans="1:4" x14ac:dyDescent="0.25">
      <c r="A7307" s="44"/>
      <c r="B7307" s="43"/>
      <c r="C7307" s="43"/>
      <c r="D7307" s="43"/>
    </row>
    <row r="7308" spans="1:4" x14ac:dyDescent="0.25">
      <c r="A7308" s="44"/>
      <c r="B7308" s="43"/>
      <c r="C7308" s="43"/>
      <c r="D7308" s="43"/>
    </row>
    <row r="7309" spans="1:4" x14ac:dyDescent="0.25">
      <c r="A7309" s="44"/>
      <c r="B7309" s="43"/>
      <c r="C7309" s="43"/>
      <c r="D7309" s="43"/>
    </row>
    <row r="7310" spans="1:4" x14ac:dyDescent="0.25">
      <c r="A7310" s="44"/>
      <c r="B7310" s="43"/>
      <c r="C7310" s="43"/>
      <c r="D7310" s="43"/>
    </row>
    <row r="7311" spans="1:4" x14ac:dyDescent="0.25">
      <c r="A7311" s="44"/>
      <c r="B7311" s="43"/>
      <c r="C7311" s="43"/>
      <c r="D7311" s="43"/>
    </row>
    <row r="7312" spans="1:4" x14ac:dyDescent="0.25">
      <c r="A7312" s="44"/>
      <c r="B7312" s="43"/>
      <c r="C7312" s="43"/>
      <c r="D7312" s="43"/>
    </row>
    <row r="7313" spans="1:4" x14ac:dyDescent="0.25">
      <c r="A7313" s="44"/>
      <c r="B7313" s="43"/>
      <c r="C7313" s="43"/>
      <c r="D7313" s="43"/>
    </row>
    <row r="7314" spans="1:4" x14ac:dyDescent="0.25">
      <c r="A7314" s="44"/>
      <c r="B7314" s="43"/>
      <c r="C7314" s="43"/>
      <c r="D7314" s="43"/>
    </row>
    <row r="7315" spans="1:4" x14ac:dyDescent="0.25">
      <c r="A7315" s="44"/>
      <c r="B7315" s="43"/>
      <c r="C7315" s="43"/>
      <c r="D7315" s="43"/>
    </row>
    <row r="7316" spans="1:4" x14ac:dyDescent="0.25">
      <c r="A7316" s="44"/>
      <c r="B7316" s="43"/>
      <c r="C7316" s="43"/>
      <c r="D7316" s="43"/>
    </row>
    <row r="7317" spans="1:4" x14ac:dyDescent="0.25">
      <c r="A7317" s="44"/>
      <c r="B7317" s="43"/>
      <c r="C7317" s="43"/>
      <c r="D7317" s="43"/>
    </row>
    <row r="7318" spans="1:4" x14ac:dyDescent="0.25">
      <c r="A7318" s="44"/>
      <c r="B7318" s="43"/>
      <c r="C7318" s="43"/>
      <c r="D7318" s="43"/>
    </row>
    <row r="7319" spans="1:4" x14ac:dyDescent="0.25">
      <c r="A7319" s="44"/>
      <c r="B7319" s="43"/>
      <c r="C7319" s="43"/>
      <c r="D7319" s="43"/>
    </row>
    <row r="7320" spans="1:4" x14ac:dyDescent="0.25">
      <c r="A7320" s="44"/>
      <c r="B7320" s="43"/>
      <c r="C7320" s="43"/>
      <c r="D7320" s="43"/>
    </row>
    <row r="7321" spans="1:4" x14ac:dyDescent="0.25">
      <c r="A7321" s="44"/>
      <c r="B7321" s="43"/>
      <c r="C7321" s="43"/>
      <c r="D7321" s="43"/>
    </row>
    <row r="7322" spans="1:4" x14ac:dyDescent="0.25">
      <c r="A7322" s="44"/>
      <c r="B7322" s="43"/>
      <c r="C7322" s="43"/>
      <c r="D7322" s="43"/>
    </row>
    <row r="7323" spans="1:4" x14ac:dyDescent="0.25">
      <c r="A7323" s="44"/>
      <c r="B7323" s="43"/>
      <c r="C7323" s="43"/>
      <c r="D7323" s="43"/>
    </row>
    <row r="7324" spans="1:4" x14ac:dyDescent="0.25">
      <c r="A7324" s="44"/>
      <c r="B7324" s="43"/>
      <c r="C7324" s="43"/>
      <c r="D7324" s="43"/>
    </row>
    <row r="7325" spans="1:4" x14ac:dyDescent="0.25">
      <c r="A7325" s="44"/>
      <c r="B7325" s="43"/>
      <c r="C7325" s="43"/>
      <c r="D7325" s="43"/>
    </row>
    <row r="7326" spans="1:4" x14ac:dyDescent="0.25">
      <c r="A7326" s="44"/>
      <c r="B7326" s="43"/>
      <c r="C7326" s="43"/>
      <c r="D7326" s="43"/>
    </row>
    <row r="7327" spans="1:4" x14ac:dyDescent="0.25">
      <c r="A7327" s="44"/>
      <c r="B7327" s="43"/>
      <c r="C7327" s="43"/>
      <c r="D7327" s="43"/>
    </row>
    <row r="7328" spans="1:4" x14ac:dyDescent="0.25">
      <c r="A7328" s="44"/>
      <c r="B7328" s="43"/>
      <c r="C7328" s="43"/>
      <c r="D7328" s="43"/>
    </row>
    <row r="7329" spans="1:4" x14ac:dyDescent="0.25">
      <c r="A7329" s="44"/>
      <c r="B7329" s="43"/>
      <c r="C7329" s="43"/>
      <c r="D7329" s="43"/>
    </row>
    <row r="7330" spans="1:4" x14ac:dyDescent="0.25">
      <c r="A7330" s="44"/>
      <c r="B7330" s="43"/>
      <c r="C7330" s="43"/>
      <c r="D7330" s="43"/>
    </row>
    <row r="7331" spans="1:4" x14ac:dyDescent="0.25">
      <c r="A7331" s="44"/>
      <c r="B7331" s="43"/>
      <c r="C7331" s="43"/>
      <c r="D7331" s="43"/>
    </row>
    <row r="7332" spans="1:4" x14ac:dyDescent="0.25">
      <c r="A7332" s="44"/>
      <c r="B7332" s="43"/>
      <c r="C7332" s="43"/>
      <c r="D7332" s="43"/>
    </row>
    <row r="7333" spans="1:4" x14ac:dyDescent="0.25">
      <c r="A7333" s="44"/>
      <c r="B7333" s="43"/>
      <c r="C7333" s="43"/>
      <c r="D7333" s="43"/>
    </row>
    <row r="7334" spans="1:4" x14ac:dyDescent="0.25">
      <c r="A7334" s="44"/>
      <c r="B7334" s="43"/>
      <c r="C7334" s="43"/>
      <c r="D7334" s="43"/>
    </row>
    <row r="7335" spans="1:4" x14ac:dyDescent="0.25">
      <c r="A7335" s="44"/>
      <c r="B7335" s="43"/>
      <c r="C7335" s="43"/>
      <c r="D7335" s="43"/>
    </row>
    <row r="7336" spans="1:4" x14ac:dyDescent="0.25">
      <c r="A7336" s="44"/>
      <c r="B7336" s="43"/>
      <c r="C7336" s="43"/>
      <c r="D7336" s="43"/>
    </row>
    <row r="7337" spans="1:4" x14ac:dyDescent="0.25">
      <c r="A7337" s="44"/>
      <c r="B7337" s="43"/>
      <c r="C7337" s="43"/>
      <c r="D7337" s="43"/>
    </row>
    <row r="7338" spans="1:4" x14ac:dyDescent="0.25">
      <c r="A7338" s="44"/>
      <c r="B7338" s="43"/>
      <c r="C7338" s="43"/>
      <c r="D7338" s="43"/>
    </row>
    <row r="7339" spans="1:4" x14ac:dyDescent="0.25">
      <c r="A7339" s="44"/>
      <c r="B7339" s="43"/>
      <c r="C7339" s="43"/>
      <c r="D7339" s="43"/>
    </row>
    <row r="7340" spans="1:4" x14ac:dyDescent="0.25">
      <c r="A7340" s="44"/>
      <c r="B7340" s="43"/>
      <c r="C7340" s="43"/>
      <c r="D7340" s="43"/>
    </row>
    <row r="7341" spans="1:4" x14ac:dyDescent="0.25">
      <c r="A7341" s="44"/>
      <c r="B7341" s="43"/>
      <c r="C7341" s="43"/>
      <c r="D7341" s="43"/>
    </row>
    <row r="7342" spans="1:4" x14ac:dyDescent="0.25">
      <c r="A7342" s="44"/>
      <c r="B7342" s="43"/>
      <c r="C7342" s="43"/>
      <c r="D7342" s="43"/>
    </row>
    <row r="7343" spans="1:4" x14ac:dyDescent="0.25">
      <c r="A7343" s="44"/>
      <c r="B7343" s="43"/>
      <c r="C7343" s="43"/>
      <c r="D7343" s="43"/>
    </row>
    <row r="7344" spans="1:4" x14ac:dyDescent="0.25">
      <c r="A7344" s="44"/>
      <c r="B7344" s="43"/>
      <c r="C7344" s="43"/>
      <c r="D7344" s="43"/>
    </row>
    <row r="7345" spans="1:4" x14ac:dyDescent="0.25">
      <c r="A7345" s="44"/>
      <c r="B7345" s="43"/>
      <c r="C7345" s="43"/>
      <c r="D7345" s="43"/>
    </row>
    <row r="7346" spans="1:4" x14ac:dyDescent="0.25">
      <c r="A7346" s="44"/>
      <c r="B7346" s="43"/>
      <c r="C7346" s="43"/>
      <c r="D7346" s="43"/>
    </row>
    <row r="7347" spans="1:4" x14ac:dyDescent="0.25">
      <c r="A7347" s="44"/>
      <c r="B7347" s="43"/>
      <c r="C7347" s="43"/>
      <c r="D7347" s="43"/>
    </row>
    <row r="7348" spans="1:4" x14ac:dyDescent="0.25">
      <c r="A7348" s="44"/>
      <c r="B7348" s="43"/>
      <c r="C7348" s="43"/>
      <c r="D7348" s="43"/>
    </row>
    <row r="7349" spans="1:4" x14ac:dyDescent="0.25">
      <c r="A7349" s="44"/>
      <c r="B7349" s="43"/>
      <c r="C7349" s="43"/>
      <c r="D7349" s="43"/>
    </row>
    <row r="7350" spans="1:4" x14ac:dyDescent="0.25">
      <c r="A7350" s="44"/>
      <c r="B7350" s="43"/>
      <c r="C7350" s="43"/>
      <c r="D7350" s="43"/>
    </row>
    <row r="7351" spans="1:4" x14ac:dyDescent="0.25">
      <c r="A7351" s="44"/>
      <c r="B7351" s="43"/>
      <c r="C7351" s="43"/>
      <c r="D7351" s="43"/>
    </row>
    <row r="7352" spans="1:4" x14ac:dyDescent="0.25">
      <c r="A7352" s="44"/>
      <c r="B7352" s="43"/>
      <c r="C7352" s="43"/>
      <c r="D7352" s="43"/>
    </row>
    <row r="7353" spans="1:4" x14ac:dyDescent="0.25">
      <c r="A7353" s="44"/>
      <c r="B7353" s="43"/>
      <c r="C7353" s="43"/>
      <c r="D7353" s="43"/>
    </row>
    <row r="7354" spans="1:4" x14ac:dyDescent="0.25">
      <c r="A7354" s="44"/>
      <c r="B7354" s="43"/>
      <c r="C7354" s="43"/>
      <c r="D7354" s="43"/>
    </row>
    <row r="7355" spans="1:4" x14ac:dyDescent="0.25">
      <c r="A7355" s="44"/>
      <c r="B7355" s="43"/>
      <c r="C7355" s="43"/>
      <c r="D7355" s="43"/>
    </row>
    <row r="7356" spans="1:4" x14ac:dyDescent="0.25">
      <c r="A7356" s="44"/>
      <c r="B7356" s="43"/>
      <c r="C7356" s="43"/>
      <c r="D7356" s="43"/>
    </row>
    <row r="7357" spans="1:4" x14ac:dyDescent="0.25">
      <c r="A7357" s="44"/>
      <c r="B7357" s="43"/>
      <c r="C7357" s="43"/>
      <c r="D7357" s="43"/>
    </row>
    <row r="7358" spans="1:4" x14ac:dyDescent="0.25">
      <c r="A7358" s="44"/>
      <c r="B7358" s="43"/>
      <c r="C7358" s="43"/>
      <c r="D7358" s="43"/>
    </row>
    <row r="7359" spans="1:4" x14ac:dyDescent="0.25">
      <c r="A7359" s="44"/>
      <c r="B7359" s="43"/>
      <c r="C7359" s="43"/>
      <c r="D7359" s="43"/>
    </row>
    <row r="7360" spans="1:4" x14ac:dyDescent="0.25">
      <c r="A7360" s="44"/>
      <c r="B7360" s="43"/>
      <c r="C7360" s="43"/>
      <c r="D7360" s="43"/>
    </row>
    <row r="7361" spans="1:4" x14ac:dyDescent="0.25">
      <c r="A7361" s="44"/>
      <c r="B7361" s="43"/>
      <c r="C7361" s="43"/>
      <c r="D7361" s="43"/>
    </row>
    <row r="7362" spans="1:4" x14ac:dyDescent="0.25">
      <c r="A7362" s="44"/>
      <c r="B7362" s="43"/>
      <c r="C7362" s="43"/>
      <c r="D7362" s="43"/>
    </row>
    <row r="7363" spans="1:4" x14ac:dyDescent="0.25">
      <c r="A7363" s="44"/>
      <c r="B7363" s="43"/>
      <c r="C7363" s="43"/>
      <c r="D7363" s="43"/>
    </row>
    <row r="7364" spans="1:4" x14ac:dyDescent="0.25">
      <c r="A7364" s="44"/>
      <c r="B7364" s="43"/>
      <c r="C7364" s="43"/>
      <c r="D7364" s="43"/>
    </row>
    <row r="7365" spans="1:4" x14ac:dyDescent="0.25">
      <c r="A7365" s="44"/>
      <c r="B7365" s="43"/>
      <c r="C7365" s="43"/>
      <c r="D7365" s="43"/>
    </row>
    <row r="7366" spans="1:4" x14ac:dyDescent="0.25">
      <c r="A7366" s="44"/>
      <c r="B7366" s="43"/>
      <c r="C7366" s="43"/>
      <c r="D7366" s="43"/>
    </row>
    <row r="7367" spans="1:4" x14ac:dyDescent="0.25">
      <c r="A7367" s="44"/>
      <c r="B7367" s="43"/>
      <c r="C7367" s="43"/>
      <c r="D7367" s="43"/>
    </row>
    <row r="7368" spans="1:4" x14ac:dyDescent="0.25">
      <c r="A7368" s="44"/>
      <c r="B7368" s="43"/>
      <c r="C7368" s="43"/>
      <c r="D7368" s="43"/>
    </row>
    <row r="7369" spans="1:4" x14ac:dyDescent="0.25">
      <c r="A7369" s="44"/>
      <c r="B7369" s="43"/>
      <c r="C7369" s="43"/>
      <c r="D7369" s="43"/>
    </row>
    <row r="7370" spans="1:4" x14ac:dyDescent="0.25">
      <c r="A7370" s="44"/>
      <c r="B7370" s="43"/>
      <c r="C7370" s="43"/>
      <c r="D7370" s="43"/>
    </row>
    <row r="7371" spans="1:4" x14ac:dyDescent="0.25">
      <c r="A7371" s="44"/>
      <c r="B7371" s="43"/>
      <c r="C7371" s="43"/>
      <c r="D7371" s="43"/>
    </row>
    <row r="7372" spans="1:4" x14ac:dyDescent="0.25">
      <c r="A7372" s="44"/>
      <c r="B7372" s="43"/>
      <c r="C7372" s="43"/>
      <c r="D7372" s="43"/>
    </row>
    <row r="7373" spans="1:4" x14ac:dyDescent="0.25">
      <c r="A7373" s="44"/>
      <c r="B7373" s="43"/>
      <c r="C7373" s="43"/>
      <c r="D7373" s="43"/>
    </row>
    <row r="7374" spans="1:4" x14ac:dyDescent="0.25">
      <c r="A7374" s="44"/>
      <c r="B7374" s="43"/>
      <c r="C7374" s="43"/>
      <c r="D7374" s="43"/>
    </row>
    <row r="7375" spans="1:4" x14ac:dyDescent="0.25">
      <c r="A7375" s="44"/>
      <c r="B7375" s="43"/>
      <c r="C7375" s="43"/>
      <c r="D7375" s="43"/>
    </row>
    <row r="7376" spans="1:4" x14ac:dyDescent="0.25">
      <c r="A7376" s="44"/>
      <c r="B7376" s="43"/>
      <c r="C7376" s="43"/>
      <c r="D7376" s="43"/>
    </row>
    <row r="7377" spans="1:4" x14ac:dyDescent="0.25">
      <c r="A7377" s="44"/>
      <c r="B7377" s="43"/>
      <c r="C7377" s="43"/>
      <c r="D7377" s="43"/>
    </row>
    <row r="7378" spans="1:4" x14ac:dyDescent="0.25">
      <c r="A7378" s="44"/>
      <c r="B7378" s="43"/>
      <c r="C7378" s="43"/>
      <c r="D7378" s="43"/>
    </row>
    <row r="7379" spans="1:4" x14ac:dyDescent="0.25">
      <c r="A7379" s="44"/>
      <c r="B7379" s="43"/>
      <c r="C7379" s="43"/>
      <c r="D7379" s="43"/>
    </row>
    <row r="7380" spans="1:4" x14ac:dyDescent="0.25">
      <c r="A7380" s="44"/>
      <c r="B7380" s="43"/>
      <c r="C7380" s="43"/>
      <c r="D7380" s="43"/>
    </row>
    <row r="7381" spans="1:4" x14ac:dyDescent="0.25">
      <c r="A7381" s="44"/>
      <c r="B7381" s="43"/>
      <c r="C7381" s="43"/>
      <c r="D7381" s="43"/>
    </row>
    <row r="7382" spans="1:4" x14ac:dyDescent="0.25">
      <c r="A7382" s="44"/>
      <c r="B7382" s="43"/>
      <c r="C7382" s="43"/>
      <c r="D7382" s="43"/>
    </row>
    <row r="7383" spans="1:4" x14ac:dyDescent="0.25">
      <c r="A7383" s="44"/>
      <c r="B7383" s="43"/>
      <c r="C7383" s="43"/>
      <c r="D7383" s="43"/>
    </row>
    <row r="7384" spans="1:4" x14ac:dyDescent="0.25">
      <c r="A7384" s="44"/>
      <c r="B7384" s="43"/>
      <c r="C7384" s="43"/>
      <c r="D7384" s="43"/>
    </row>
    <row r="7385" spans="1:4" x14ac:dyDescent="0.25">
      <c r="A7385" s="44"/>
      <c r="B7385" s="43"/>
      <c r="C7385" s="43"/>
      <c r="D7385" s="43"/>
    </row>
    <row r="7386" spans="1:4" x14ac:dyDescent="0.25">
      <c r="A7386" s="44"/>
      <c r="B7386" s="43"/>
      <c r="C7386" s="43"/>
      <c r="D7386" s="43"/>
    </row>
    <row r="7387" spans="1:4" x14ac:dyDescent="0.25">
      <c r="A7387" s="44"/>
      <c r="B7387" s="43"/>
      <c r="C7387" s="43"/>
      <c r="D7387" s="43"/>
    </row>
    <row r="7388" spans="1:4" x14ac:dyDescent="0.25">
      <c r="A7388" s="44"/>
      <c r="B7388" s="43"/>
      <c r="C7388" s="43"/>
      <c r="D7388" s="43"/>
    </row>
    <row r="7389" spans="1:4" x14ac:dyDescent="0.25">
      <c r="A7389" s="44"/>
      <c r="B7389" s="43"/>
      <c r="C7389" s="43"/>
      <c r="D7389" s="43"/>
    </row>
    <row r="7390" spans="1:4" x14ac:dyDescent="0.25">
      <c r="A7390" s="44"/>
      <c r="B7390" s="43"/>
      <c r="C7390" s="43"/>
      <c r="D7390" s="43"/>
    </row>
    <row r="7391" spans="1:4" x14ac:dyDescent="0.25">
      <c r="A7391" s="44"/>
      <c r="B7391" s="43"/>
      <c r="C7391" s="43"/>
      <c r="D7391" s="43"/>
    </row>
    <row r="7392" spans="1:4" x14ac:dyDescent="0.25">
      <c r="A7392" s="44"/>
      <c r="B7392" s="43"/>
      <c r="C7392" s="43"/>
      <c r="D7392" s="43"/>
    </row>
    <row r="7393" spans="1:4" x14ac:dyDescent="0.25">
      <c r="A7393" s="44"/>
      <c r="B7393" s="43"/>
      <c r="C7393" s="43"/>
      <c r="D7393" s="43"/>
    </row>
    <row r="7394" spans="1:4" x14ac:dyDescent="0.25">
      <c r="A7394" s="44"/>
      <c r="B7394" s="43"/>
      <c r="C7394" s="43"/>
      <c r="D7394" s="43"/>
    </row>
    <row r="7395" spans="1:4" x14ac:dyDescent="0.25">
      <c r="A7395" s="44"/>
      <c r="B7395" s="43"/>
      <c r="C7395" s="43"/>
      <c r="D7395" s="43"/>
    </row>
    <row r="7396" spans="1:4" x14ac:dyDescent="0.25">
      <c r="A7396" s="44"/>
      <c r="B7396" s="43"/>
      <c r="C7396" s="43"/>
      <c r="D7396" s="43"/>
    </row>
    <row r="7397" spans="1:4" x14ac:dyDescent="0.25">
      <c r="A7397" s="44"/>
      <c r="B7397" s="43"/>
      <c r="C7397" s="43"/>
      <c r="D7397" s="43"/>
    </row>
    <row r="7398" spans="1:4" x14ac:dyDescent="0.25">
      <c r="A7398" s="44"/>
      <c r="B7398" s="43"/>
      <c r="C7398" s="43"/>
      <c r="D7398" s="43"/>
    </row>
    <row r="7399" spans="1:4" x14ac:dyDescent="0.25">
      <c r="A7399" s="44"/>
      <c r="B7399" s="43"/>
      <c r="C7399" s="43"/>
      <c r="D7399" s="43"/>
    </row>
    <row r="7400" spans="1:4" x14ac:dyDescent="0.25">
      <c r="A7400" s="44"/>
      <c r="B7400" s="43"/>
      <c r="C7400" s="43"/>
      <c r="D7400" s="43"/>
    </row>
    <row r="7401" spans="1:4" x14ac:dyDescent="0.25">
      <c r="A7401" s="44"/>
      <c r="B7401" s="43"/>
      <c r="C7401" s="43"/>
      <c r="D7401" s="43"/>
    </row>
    <row r="7402" spans="1:4" x14ac:dyDescent="0.25">
      <c r="A7402" s="44"/>
      <c r="B7402" s="43"/>
      <c r="C7402" s="43"/>
      <c r="D7402" s="43"/>
    </row>
    <row r="7403" spans="1:4" x14ac:dyDescent="0.25">
      <c r="A7403" s="44"/>
      <c r="B7403" s="43"/>
      <c r="C7403" s="43"/>
      <c r="D7403" s="43"/>
    </row>
    <row r="7404" spans="1:4" x14ac:dyDescent="0.25">
      <c r="A7404" s="44"/>
      <c r="B7404" s="43"/>
      <c r="C7404" s="43"/>
      <c r="D7404" s="43"/>
    </row>
    <row r="7405" spans="1:4" x14ac:dyDescent="0.25">
      <c r="A7405" s="44"/>
      <c r="B7405" s="43"/>
      <c r="C7405" s="43"/>
      <c r="D7405" s="43"/>
    </row>
    <row r="7406" spans="1:4" x14ac:dyDescent="0.25">
      <c r="A7406" s="44"/>
      <c r="B7406" s="43"/>
      <c r="C7406" s="43"/>
      <c r="D7406" s="43"/>
    </row>
    <row r="7407" spans="1:4" x14ac:dyDescent="0.25">
      <c r="A7407" s="44"/>
      <c r="B7407" s="43"/>
      <c r="C7407" s="43"/>
      <c r="D7407" s="43"/>
    </row>
    <row r="7408" spans="1:4" x14ac:dyDescent="0.25">
      <c r="A7408" s="44"/>
      <c r="B7408" s="43"/>
      <c r="C7408" s="43"/>
      <c r="D7408" s="43"/>
    </row>
    <row r="7409" spans="1:4" x14ac:dyDescent="0.25">
      <c r="A7409" s="44"/>
      <c r="B7409" s="43"/>
      <c r="C7409" s="43"/>
      <c r="D7409" s="43"/>
    </row>
    <row r="7410" spans="1:4" x14ac:dyDescent="0.25">
      <c r="A7410" s="44"/>
      <c r="B7410" s="43"/>
      <c r="C7410" s="43"/>
      <c r="D7410" s="43"/>
    </row>
    <row r="7411" spans="1:4" x14ac:dyDescent="0.25">
      <c r="A7411" s="44"/>
      <c r="B7411" s="43"/>
      <c r="C7411" s="43"/>
      <c r="D7411" s="43"/>
    </row>
    <row r="7412" spans="1:4" x14ac:dyDescent="0.25">
      <c r="A7412" s="44"/>
      <c r="B7412" s="43"/>
      <c r="C7412" s="43"/>
      <c r="D7412" s="43"/>
    </row>
    <row r="7413" spans="1:4" x14ac:dyDescent="0.25">
      <c r="A7413" s="44"/>
      <c r="B7413" s="43"/>
      <c r="C7413" s="43"/>
      <c r="D7413" s="43"/>
    </row>
    <row r="7414" spans="1:4" x14ac:dyDescent="0.25">
      <c r="A7414" s="44"/>
      <c r="B7414" s="43"/>
      <c r="C7414" s="43"/>
      <c r="D7414" s="43"/>
    </row>
    <row r="7415" spans="1:4" x14ac:dyDescent="0.25">
      <c r="A7415" s="44"/>
      <c r="B7415" s="43"/>
      <c r="C7415" s="43"/>
      <c r="D7415" s="43"/>
    </row>
    <row r="7416" spans="1:4" x14ac:dyDescent="0.25">
      <c r="A7416" s="44"/>
      <c r="B7416" s="43"/>
      <c r="C7416" s="43"/>
      <c r="D7416" s="43"/>
    </row>
    <row r="7417" spans="1:4" x14ac:dyDescent="0.25">
      <c r="A7417" s="44"/>
      <c r="B7417" s="43"/>
      <c r="C7417" s="43"/>
      <c r="D7417" s="43"/>
    </row>
    <row r="7418" spans="1:4" x14ac:dyDescent="0.25">
      <c r="A7418" s="44"/>
      <c r="B7418" s="43"/>
      <c r="C7418" s="43"/>
      <c r="D7418" s="43"/>
    </row>
    <row r="7419" spans="1:4" x14ac:dyDescent="0.25">
      <c r="A7419" s="44"/>
      <c r="B7419" s="43"/>
      <c r="C7419" s="43"/>
      <c r="D7419" s="43"/>
    </row>
    <row r="7420" spans="1:4" x14ac:dyDescent="0.25">
      <c r="A7420" s="44"/>
      <c r="B7420" s="43"/>
      <c r="C7420" s="43"/>
      <c r="D7420" s="43"/>
    </row>
    <row r="7421" spans="1:4" x14ac:dyDescent="0.25">
      <c r="A7421" s="44"/>
      <c r="B7421" s="43"/>
      <c r="C7421" s="43"/>
      <c r="D7421" s="43"/>
    </row>
    <row r="7422" spans="1:4" x14ac:dyDescent="0.25">
      <c r="A7422" s="44"/>
      <c r="B7422" s="43"/>
      <c r="C7422" s="43"/>
      <c r="D7422" s="43"/>
    </row>
    <row r="7423" spans="1:4" x14ac:dyDescent="0.25">
      <c r="A7423" s="44"/>
      <c r="B7423" s="43"/>
      <c r="C7423" s="43"/>
      <c r="D7423" s="43"/>
    </row>
    <row r="7424" spans="1:4" x14ac:dyDescent="0.25">
      <c r="A7424" s="44"/>
      <c r="B7424" s="43"/>
      <c r="C7424" s="43"/>
      <c r="D7424" s="43"/>
    </row>
    <row r="7425" spans="1:4" x14ac:dyDescent="0.25">
      <c r="A7425" s="44"/>
      <c r="B7425" s="43"/>
      <c r="C7425" s="43"/>
      <c r="D7425" s="43"/>
    </row>
    <row r="7426" spans="1:4" x14ac:dyDescent="0.25">
      <c r="A7426" s="44"/>
      <c r="B7426" s="43"/>
      <c r="C7426" s="43"/>
      <c r="D7426" s="43"/>
    </row>
    <row r="7427" spans="1:4" x14ac:dyDescent="0.25">
      <c r="A7427" s="44"/>
      <c r="B7427" s="43"/>
      <c r="C7427" s="43"/>
      <c r="D7427" s="43"/>
    </row>
    <row r="7428" spans="1:4" x14ac:dyDescent="0.25">
      <c r="A7428" s="44"/>
      <c r="B7428" s="43"/>
      <c r="C7428" s="43"/>
      <c r="D7428" s="43"/>
    </row>
    <row r="7429" spans="1:4" x14ac:dyDescent="0.25">
      <c r="A7429" s="44"/>
      <c r="B7429" s="43"/>
      <c r="C7429" s="43"/>
      <c r="D7429" s="43"/>
    </row>
    <row r="7430" spans="1:4" x14ac:dyDescent="0.25">
      <c r="A7430" s="44"/>
      <c r="B7430" s="43"/>
      <c r="C7430" s="43"/>
      <c r="D7430" s="43"/>
    </row>
    <row r="7431" spans="1:4" x14ac:dyDescent="0.25">
      <c r="A7431" s="44"/>
      <c r="B7431" s="43"/>
      <c r="C7431" s="43"/>
      <c r="D7431" s="43"/>
    </row>
    <row r="7432" spans="1:4" x14ac:dyDescent="0.25">
      <c r="A7432" s="44"/>
      <c r="B7432" s="43"/>
      <c r="C7432" s="43"/>
      <c r="D7432" s="43"/>
    </row>
    <row r="7433" spans="1:4" x14ac:dyDescent="0.25">
      <c r="A7433" s="44"/>
      <c r="B7433" s="43"/>
      <c r="C7433" s="43"/>
      <c r="D7433" s="43"/>
    </row>
    <row r="7434" spans="1:4" x14ac:dyDescent="0.25">
      <c r="A7434" s="44"/>
      <c r="B7434" s="43"/>
      <c r="C7434" s="43"/>
      <c r="D7434" s="43"/>
    </row>
    <row r="7435" spans="1:4" x14ac:dyDescent="0.25">
      <c r="A7435" s="44"/>
      <c r="B7435" s="43"/>
      <c r="C7435" s="43"/>
      <c r="D7435" s="43"/>
    </row>
    <row r="7436" spans="1:4" x14ac:dyDescent="0.25">
      <c r="A7436" s="44"/>
      <c r="B7436" s="43"/>
      <c r="C7436" s="43"/>
      <c r="D7436" s="43"/>
    </row>
    <row r="7437" spans="1:4" x14ac:dyDescent="0.25">
      <c r="A7437" s="44"/>
      <c r="B7437" s="43"/>
      <c r="C7437" s="43"/>
      <c r="D7437" s="43"/>
    </row>
    <row r="7438" spans="1:4" x14ac:dyDescent="0.25">
      <c r="A7438" s="44"/>
      <c r="B7438" s="43"/>
      <c r="C7438" s="43"/>
      <c r="D7438" s="43"/>
    </row>
    <row r="7439" spans="1:4" x14ac:dyDescent="0.25">
      <c r="A7439" s="44"/>
      <c r="B7439" s="43"/>
      <c r="C7439" s="43"/>
      <c r="D7439" s="43"/>
    </row>
    <row r="7440" spans="1:4" x14ac:dyDescent="0.25">
      <c r="A7440" s="44"/>
      <c r="B7440" s="43"/>
      <c r="C7440" s="43"/>
      <c r="D7440" s="43"/>
    </row>
    <row r="7441" spans="1:4" x14ac:dyDescent="0.25">
      <c r="A7441" s="44"/>
      <c r="B7441" s="43"/>
      <c r="C7441" s="43"/>
      <c r="D7441" s="43"/>
    </row>
    <row r="7442" spans="1:4" x14ac:dyDescent="0.25">
      <c r="A7442" s="44"/>
      <c r="B7442" s="43"/>
      <c r="C7442" s="43"/>
      <c r="D7442" s="43"/>
    </row>
    <row r="7443" spans="1:4" x14ac:dyDescent="0.25">
      <c r="A7443" s="44"/>
      <c r="B7443" s="43"/>
      <c r="C7443" s="43"/>
      <c r="D7443" s="43"/>
    </row>
    <row r="7444" spans="1:4" x14ac:dyDescent="0.25">
      <c r="A7444" s="44"/>
      <c r="B7444" s="43"/>
      <c r="C7444" s="43"/>
      <c r="D7444" s="43"/>
    </row>
    <row r="7445" spans="1:4" x14ac:dyDescent="0.25">
      <c r="A7445" s="44"/>
      <c r="B7445" s="43"/>
      <c r="C7445" s="43"/>
      <c r="D7445" s="43"/>
    </row>
    <row r="7446" spans="1:4" x14ac:dyDescent="0.25">
      <c r="A7446" s="44"/>
      <c r="B7446" s="43"/>
      <c r="C7446" s="43"/>
      <c r="D7446" s="43"/>
    </row>
    <row r="7447" spans="1:4" x14ac:dyDescent="0.25">
      <c r="A7447" s="44"/>
      <c r="B7447" s="43"/>
      <c r="C7447" s="43"/>
      <c r="D7447" s="43"/>
    </row>
    <row r="7448" spans="1:4" x14ac:dyDescent="0.25">
      <c r="A7448" s="44"/>
      <c r="B7448" s="43"/>
      <c r="C7448" s="43"/>
      <c r="D7448" s="43"/>
    </row>
    <row r="7449" spans="1:4" x14ac:dyDescent="0.25">
      <c r="A7449" s="44"/>
      <c r="B7449" s="43"/>
      <c r="C7449" s="43"/>
      <c r="D7449" s="43"/>
    </row>
    <row r="7450" spans="1:4" x14ac:dyDescent="0.25">
      <c r="A7450" s="44"/>
      <c r="B7450" s="43"/>
      <c r="C7450" s="43"/>
      <c r="D7450" s="43"/>
    </row>
    <row r="7451" spans="1:4" x14ac:dyDescent="0.25">
      <c r="A7451" s="44"/>
      <c r="B7451" s="43"/>
      <c r="C7451" s="43"/>
      <c r="D7451" s="43"/>
    </row>
    <row r="7452" spans="1:4" x14ac:dyDescent="0.25">
      <c r="A7452" s="44"/>
      <c r="B7452" s="43"/>
      <c r="C7452" s="43"/>
      <c r="D7452" s="43"/>
    </row>
    <row r="7453" spans="1:4" x14ac:dyDescent="0.25">
      <c r="A7453" s="44"/>
      <c r="B7453" s="43"/>
      <c r="C7453" s="43"/>
      <c r="D7453" s="43"/>
    </row>
    <row r="7454" spans="1:4" x14ac:dyDescent="0.25">
      <c r="A7454" s="44"/>
      <c r="B7454" s="43"/>
      <c r="C7454" s="43"/>
      <c r="D7454" s="43"/>
    </row>
    <row r="7455" spans="1:4" x14ac:dyDescent="0.25">
      <c r="A7455" s="44"/>
      <c r="B7455" s="43"/>
      <c r="C7455" s="43"/>
      <c r="D7455" s="43"/>
    </row>
    <row r="7456" spans="1:4" x14ac:dyDescent="0.25">
      <c r="A7456" s="44"/>
      <c r="B7456" s="43"/>
      <c r="C7456" s="43"/>
      <c r="D7456" s="43"/>
    </row>
    <row r="7457" spans="1:4" x14ac:dyDescent="0.25">
      <c r="A7457" s="44"/>
      <c r="B7457" s="43"/>
      <c r="C7457" s="43"/>
      <c r="D7457" s="43"/>
    </row>
    <row r="7458" spans="1:4" x14ac:dyDescent="0.25">
      <c r="A7458" s="44"/>
      <c r="B7458" s="43"/>
      <c r="C7458" s="43"/>
      <c r="D7458" s="43"/>
    </row>
    <row r="7459" spans="1:4" x14ac:dyDescent="0.25">
      <c r="A7459" s="44"/>
      <c r="B7459" s="43"/>
      <c r="C7459" s="43"/>
      <c r="D7459" s="43"/>
    </row>
    <row r="7460" spans="1:4" x14ac:dyDescent="0.25">
      <c r="A7460" s="44"/>
      <c r="B7460" s="43"/>
      <c r="C7460" s="43"/>
      <c r="D7460" s="43"/>
    </row>
    <row r="7461" spans="1:4" x14ac:dyDescent="0.25">
      <c r="A7461" s="44"/>
      <c r="B7461" s="43"/>
      <c r="C7461" s="43"/>
      <c r="D7461" s="43"/>
    </row>
    <row r="7462" spans="1:4" x14ac:dyDescent="0.25">
      <c r="A7462" s="44"/>
      <c r="B7462" s="43"/>
      <c r="C7462" s="43"/>
      <c r="D7462" s="43"/>
    </row>
    <row r="7463" spans="1:4" x14ac:dyDescent="0.25">
      <c r="A7463" s="44"/>
      <c r="B7463" s="43"/>
      <c r="C7463" s="43"/>
      <c r="D7463" s="43"/>
    </row>
    <row r="7464" spans="1:4" x14ac:dyDescent="0.25">
      <c r="A7464" s="44"/>
      <c r="B7464" s="43"/>
      <c r="C7464" s="43"/>
      <c r="D7464" s="43"/>
    </row>
    <row r="7465" spans="1:4" x14ac:dyDescent="0.25">
      <c r="A7465" s="44"/>
      <c r="B7465" s="43"/>
      <c r="C7465" s="43"/>
      <c r="D7465" s="43"/>
    </row>
    <row r="7466" spans="1:4" x14ac:dyDescent="0.25">
      <c r="A7466" s="44"/>
      <c r="B7466" s="43"/>
      <c r="C7466" s="43"/>
      <c r="D7466" s="43"/>
    </row>
    <row r="7467" spans="1:4" x14ac:dyDescent="0.25">
      <c r="A7467" s="44"/>
      <c r="B7467" s="43"/>
      <c r="C7467" s="43"/>
      <c r="D7467" s="43"/>
    </row>
    <row r="7468" spans="1:4" x14ac:dyDescent="0.25">
      <c r="A7468" s="44"/>
      <c r="B7468" s="43"/>
      <c r="C7468" s="43"/>
      <c r="D7468" s="43"/>
    </row>
    <row r="7469" spans="1:4" x14ac:dyDescent="0.25">
      <c r="A7469" s="44"/>
      <c r="B7469" s="43"/>
      <c r="C7469" s="43"/>
      <c r="D7469" s="43"/>
    </row>
    <row r="7470" spans="1:4" x14ac:dyDescent="0.25">
      <c r="A7470" s="44"/>
      <c r="B7470" s="43"/>
      <c r="C7470" s="43"/>
      <c r="D7470" s="43"/>
    </row>
    <row r="7471" spans="1:4" x14ac:dyDescent="0.25">
      <c r="A7471" s="44"/>
      <c r="B7471" s="43"/>
      <c r="C7471" s="43"/>
      <c r="D7471" s="43"/>
    </row>
    <row r="7472" spans="1:4" x14ac:dyDescent="0.25">
      <c r="A7472" s="44"/>
      <c r="B7472" s="43"/>
      <c r="C7472" s="43"/>
      <c r="D7472" s="43"/>
    </row>
    <row r="7473" spans="1:4" x14ac:dyDescent="0.25">
      <c r="A7473" s="44"/>
      <c r="B7473" s="43"/>
      <c r="C7473" s="43"/>
      <c r="D7473" s="43"/>
    </row>
    <row r="7474" spans="1:4" x14ac:dyDescent="0.25">
      <c r="A7474" s="44"/>
      <c r="B7474" s="43"/>
      <c r="C7474" s="43"/>
      <c r="D7474" s="43"/>
    </row>
    <row r="7475" spans="1:4" x14ac:dyDescent="0.25">
      <c r="A7475" s="44"/>
      <c r="B7475" s="43"/>
      <c r="C7475" s="43"/>
      <c r="D7475" s="43"/>
    </row>
    <row r="7476" spans="1:4" x14ac:dyDescent="0.25">
      <c r="A7476" s="44"/>
      <c r="B7476" s="43"/>
      <c r="C7476" s="43"/>
      <c r="D7476" s="43"/>
    </row>
    <row r="7477" spans="1:4" x14ac:dyDescent="0.25">
      <c r="A7477" s="44"/>
      <c r="B7477" s="43"/>
      <c r="C7477" s="43"/>
      <c r="D7477" s="43"/>
    </row>
    <row r="7478" spans="1:4" x14ac:dyDescent="0.25">
      <c r="A7478" s="44"/>
      <c r="B7478" s="43"/>
      <c r="C7478" s="43"/>
      <c r="D7478" s="43"/>
    </row>
    <row r="7479" spans="1:4" x14ac:dyDescent="0.25">
      <c r="A7479" s="44"/>
      <c r="B7479" s="43"/>
      <c r="C7479" s="43"/>
      <c r="D7479" s="43"/>
    </row>
    <row r="7480" spans="1:4" x14ac:dyDescent="0.25">
      <c r="A7480" s="44"/>
      <c r="B7480" s="43"/>
      <c r="C7480" s="43"/>
      <c r="D7480" s="43"/>
    </row>
    <row r="7481" spans="1:4" x14ac:dyDescent="0.25">
      <c r="A7481" s="44"/>
      <c r="B7481" s="43"/>
      <c r="C7481" s="43"/>
      <c r="D7481" s="43"/>
    </row>
    <row r="7482" spans="1:4" x14ac:dyDescent="0.25">
      <c r="A7482" s="44"/>
      <c r="B7482" s="43"/>
      <c r="C7482" s="43"/>
      <c r="D7482" s="43"/>
    </row>
    <row r="7483" spans="1:4" x14ac:dyDescent="0.25">
      <c r="A7483" s="44"/>
      <c r="B7483" s="43"/>
      <c r="C7483" s="43"/>
      <c r="D7483" s="43"/>
    </row>
    <row r="7484" spans="1:4" x14ac:dyDescent="0.25">
      <c r="A7484" s="44"/>
      <c r="B7484" s="43"/>
      <c r="C7484" s="43"/>
      <c r="D7484" s="43"/>
    </row>
    <row r="7485" spans="1:4" x14ac:dyDescent="0.25">
      <c r="A7485" s="44"/>
      <c r="B7485" s="43"/>
      <c r="C7485" s="43"/>
      <c r="D7485" s="43"/>
    </row>
    <row r="7486" spans="1:4" x14ac:dyDescent="0.25">
      <c r="A7486" s="44"/>
      <c r="B7486" s="43"/>
      <c r="C7486" s="43"/>
      <c r="D7486" s="43"/>
    </row>
    <row r="7487" spans="1:4" x14ac:dyDescent="0.25">
      <c r="A7487" s="44"/>
      <c r="B7487" s="43"/>
      <c r="C7487" s="43"/>
      <c r="D7487" s="43"/>
    </row>
    <row r="7488" spans="1:4" x14ac:dyDescent="0.25">
      <c r="A7488" s="44"/>
      <c r="B7488" s="43"/>
      <c r="C7488" s="43"/>
      <c r="D7488" s="43"/>
    </row>
    <row r="7489" spans="1:4" x14ac:dyDescent="0.25">
      <c r="A7489" s="44"/>
      <c r="B7489" s="43"/>
      <c r="C7489" s="43"/>
      <c r="D7489" s="43"/>
    </row>
    <row r="7490" spans="1:4" x14ac:dyDescent="0.25">
      <c r="A7490" s="44"/>
      <c r="B7490" s="43"/>
      <c r="C7490" s="43"/>
      <c r="D7490" s="43"/>
    </row>
    <row r="7491" spans="1:4" x14ac:dyDescent="0.25">
      <c r="A7491" s="44"/>
      <c r="B7491" s="43"/>
      <c r="C7491" s="43"/>
      <c r="D7491" s="43"/>
    </row>
    <row r="7492" spans="1:4" x14ac:dyDescent="0.25">
      <c r="A7492" s="44"/>
      <c r="B7492" s="43"/>
      <c r="C7492" s="43"/>
      <c r="D7492" s="43"/>
    </row>
    <row r="7493" spans="1:4" x14ac:dyDescent="0.25">
      <c r="A7493" s="44"/>
      <c r="B7493" s="43"/>
      <c r="C7493" s="43"/>
      <c r="D7493" s="43"/>
    </row>
    <row r="7494" spans="1:4" x14ac:dyDescent="0.25">
      <c r="A7494" s="44"/>
      <c r="B7494" s="43"/>
      <c r="C7494" s="43"/>
      <c r="D7494" s="43"/>
    </row>
    <row r="7495" spans="1:4" x14ac:dyDescent="0.25">
      <c r="A7495" s="44"/>
      <c r="B7495" s="43"/>
      <c r="C7495" s="43"/>
      <c r="D7495" s="43"/>
    </row>
    <row r="7496" spans="1:4" x14ac:dyDescent="0.25">
      <c r="A7496" s="44"/>
      <c r="B7496" s="43"/>
      <c r="C7496" s="43"/>
      <c r="D7496" s="43"/>
    </row>
    <row r="7497" spans="1:4" x14ac:dyDescent="0.25">
      <c r="A7497" s="44"/>
      <c r="B7497" s="43"/>
      <c r="C7497" s="43"/>
      <c r="D7497" s="43"/>
    </row>
    <row r="7498" spans="1:4" x14ac:dyDescent="0.25">
      <c r="A7498" s="44"/>
      <c r="B7498" s="43"/>
      <c r="C7498" s="43"/>
      <c r="D7498" s="43"/>
    </row>
    <row r="7499" spans="1:4" x14ac:dyDescent="0.25">
      <c r="A7499" s="44"/>
      <c r="B7499" s="43"/>
      <c r="C7499" s="43"/>
      <c r="D7499" s="43"/>
    </row>
    <row r="7500" spans="1:4" x14ac:dyDescent="0.25">
      <c r="A7500" s="44"/>
      <c r="B7500" s="43"/>
      <c r="C7500" s="43"/>
      <c r="D7500" s="43"/>
    </row>
    <row r="7501" spans="1:4" x14ac:dyDescent="0.25">
      <c r="A7501" s="44"/>
      <c r="B7501" s="43"/>
      <c r="C7501" s="43"/>
      <c r="D7501" s="43"/>
    </row>
    <row r="7502" spans="1:4" x14ac:dyDescent="0.25">
      <c r="A7502" s="44"/>
      <c r="B7502" s="43"/>
      <c r="C7502" s="43"/>
      <c r="D7502" s="43"/>
    </row>
    <row r="7503" spans="1:4" x14ac:dyDescent="0.25">
      <c r="A7503" s="44"/>
      <c r="B7503" s="43"/>
      <c r="C7503" s="43"/>
      <c r="D7503" s="43"/>
    </row>
    <row r="7504" spans="1:4" x14ac:dyDescent="0.25">
      <c r="A7504" s="44"/>
      <c r="B7504" s="43"/>
      <c r="C7504" s="43"/>
      <c r="D7504" s="43"/>
    </row>
    <row r="7505" spans="1:4" x14ac:dyDescent="0.25">
      <c r="A7505" s="44"/>
      <c r="B7505" s="43"/>
      <c r="C7505" s="43"/>
      <c r="D7505" s="43"/>
    </row>
    <row r="7506" spans="1:4" x14ac:dyDescent="0.25">
      <c r="A7506" s="44"/>
      <c r="B7506" s="43"/>
      <c r="C7506" s="43"/>
      <c r="D7506" s="43"/>
    </row>
    <row r="7507" spans="1:4" x14ac:dyDescent="0.25">
      <c r="A7507" s="44"/>
      <c r="B7507" s="43"/>
      <c r="C7507" s="43"/>
      <c r="D7507" s="43"/>
    </row>
    <row r="7508" spans="1:4" x14ac:dyDescent="0.25">
      <c r="A7508" s="44"/>
      <c r="B7508" s="43"/>
      <c r="C7508" s="43"/>
      <c r="D7508" s="43"/>
    </row>
    <row r="7509" spans="1:4" x14ac:dyDescent="0.25">
      <c r="A7509" s="44"/>
      <c r="B7509" s="43"/>
      <c r="C7509" s="43"/>
      <c r="D7509" s="43"/>
    </row>
    <row r="7510" spans="1:4" x14ac:dyDescent="0.25">
      <c r="A7510" s="44"/>
      <c r="B7510" s="43"/>
      <c r="C7510" s="43"/>
      <c r="D7510" s="43"/>
    </row>
    <row r="7511" spans="1:4" x14ac:dyDescent="0.25">
      <c r="A7511" s="44"/>
      <c r="B7511" s="43"/>
      <c r="C7511" s="43"/>
      <c r="D7511" s="43"/>
    </row>
    <row r="7512" spans="1:4" x14ac:dyDescent="0.25">
      <c r="A7512" s="44"/>
      <c r="B7512" s="43"/>
      <c r="C7512" s="43"/>
      <c r="D7512" s="43"/>
    </row>
    <row r="7513" spans="1:4" x14ac:dyDescent="0.25">
      <c r="A7513" s="44"/>
      <c r="B7513" s="43"/>
      <c r="C7513" s="43"/>
      <c r="D7513" s="43"/>
    </row>
    <row r="7514" spans="1:4" x14ac:dyDescent="0.25">
      <c r="A7514" s="44"/>
      <c r="B7514" s="43"/>
      <c r="C7514" s="43"/>
      <c r="D7514" s="43"/>
    </row>
    <row r="7515" spans="1:4" x14ac:dyDescent="0.25">
      <c r="A7515" s="44"/>
      <c r="B7515" s="43"/>
      <c r="C7515" s="43"/>
      <c r="D7515" s="43"/>
    </row>
    <row r="7516" spans="1:4" x14ac:dyDescent="0.25">
      <c r="A7516" s="44"/>
      <c r="B7516" s="43"/>
      <c r="C7516" s="43"/>
      <c r="D7516" s="43"/>
    </row>
    <row r="7517" spans="1:4" x14ac:dyDescent="0.25">
      <c r="A7517" s="44"/>
      <c r="B7517" s="43"/>
      <c r="C7517" s="43"/>
      <c r="D7517" s="43"/>
    </row>
    <row r="7518" spans="1:4" x14ac:dyDescent="0.25">
      <c r="A7518" s="44"/>
      <c r="B7518" s="43"/>
      <c r="C7518" s="43"/>
      <c r="D7518" s="43"/>
    </row>
    <row r="7519" spans="1:4" x14ac:dyDescent="0.25">
      <c r="A7519" s="44"/>
      <c r="B7519" s="43"/>
      <c r="C7519" s="43"/>
      <c r="D7519" s="43"/>
    </row>
    <row r="7520" spans="1:4" x14ac:dyDescent="0.25">
      <c r="A7520" s="44"/>
      <c r="B7520" s="43"/>
      <c r="C7520" s="43"/>
      <c r="D7520" s="43"/>
    </row>
    <row r="7521" spans="1:4" x14ac:dyDescent="0.25">
      <c r="A7521" s="44"/>
      <c r="B7521" s="43"/>
      <c r="C7521" s="43"/>
      <c r="D7521" s="43"/>
    </row>
    <row r="7522" spans="1:4" x14ac:dyDescent="0.25">
      <c r="A7522" s="44"/>
      <c r="B7522" s="43"/>
      <c r="C7522" s="43"/>
      <c r="D7522" s="43"/>
    </row>
    <row r="7523" spans="1:4" x14ac:dyDescent="0.25">
      <c r="A7523" s="44"/>
      <c r="B7523" s="43"/>
      <c r="C7523" s="43"/>
      <c r="D7523" s="43"/>
    </row>
    <row r="7524" spans="1:4" x14ac:dyDescent="0.25">
      <c r="A7524" s="44"/>
      <c r="B7524" s="43"/>
      <c r="C7524" s="43"/>
      <c r="D7524" s="43"/>
    </row>
    <row r="7525" spans="1:4" x14ac:dyDescent="0.25">
      <c r="A7525" s="44"/>
      <c r="B7525" s="43"/>
      <c r="C7525" s="43"/>
      <c r="D7525" s="43"/>
    </row>
    <row r="7526" spans="1:4" x14ac:dyDescent="0.25">
      <c r="A7526" s="44"/>
      <c r="B7526" s="43"/>
      <c r="C7526" s="43"/>
      <c r="D7526" s="43"/>
    </row>
    <row r="7527" spans="1:4" x14ac:dyDescent="0.25">
      <c r="A7527" s="44"/>
      <c r="B7527" s="43"/>
      <c r="C7527" s="43"/>
      <c r="D7527" s="43"/>
    </row>
    <row r="7528" spans="1:4" x14ac:dyDescent="0.25">
      <c r="A7528" s="44"/>
      <c r="B7528" s="43"/>
      <c r="C7528" s="43"/>
      <c r="D7528" s="43"/>
    </row>
    <row r="7529" spans="1:4" x14ac:dyDescent="0.25">
      <c r="A7529" s="44"/>
      <c r="B7529" s="43"/>
      <c r="C7529" s="43"/>
      <c r="D7529" s="43"/>
    </row>
    <row r="7530" spans="1:4" x14ac:dyDescent="0.25">
      <c r="A7530" s="44"/>
      <c r="B7530" s="43"/>
      <c r="C7530" s="43"/>
      <c r="D7530" s="43"/>
    </row>
    <row r="7531" spans="1:4" x14ac:dyDescent="0.25">
      <c r="A7531" s="44"/>
      <c r="B7531" s="43"/>
      <c r="C7531" s="43"/>
      <c r="D7531" s="43"/>
    </row>
    <row r="7532" spans="1:4" x14ac:dyDescent="0.25">
      <c r="A7532" s="44"/>
      <c r="B7532" s="43"/>
      <c r="C7532" s="43"/>
      <c r="D7532" s="43"/>
    </row>
    <row r="7533" spans="1:4" x14ac:dyDescent="0.25">
      <c r="A7533" s="44"/>
      <c r="B7533" s="43"/>
      <c r="C7533" s="43"/>
      <c r="D7533" s="43"/>
    </row>
    <row r="7534" spans="1:4" x14ac:dyDescent="0.25">
      <c r="A7534" s="44"/>
      <c r="B7534" s="43"/>
      <c r="C7534" s="43"/>
      <c r="D7534" s="43"/>
    </row>
    <row r="7535" spans="1:4" x14ac:dyDescent="0.25">
      <c r="A7535" s="44"/>
      <c r="B7535" s="43"/>
      <c r="C7535" s="43"/>
      <c r="D7535" s="43"/>
    </row>
    <row r="7536" spans="1:4" x14ac:dyDescent="0.25">
      <c r="A7536" s="44"/>
      <c r="B7536" s="43"/>
      <c r="C7536" s="43"/>
      <c r="D7536" s="43"/>
    </row>
    <row r="7537" spans="1:4" x14ac:dyDescent="0.25">
      <c r="A7537" s="44"/>
      <c r="B7537" s="43"/>
      <c r="C7537" s="43"/>
      <c r="D7537" s="43"/>
    </row>
    <row r="7538" spans="1:4" x14ac:dyDescent="0.25">
      <c r="A7538" s="44"/>
      <c r="B7538" s="43"/>
      <c r="C7538" s="43"/>
      <c r="D7538" s="43"/>
    </row>
    <row r="7539" spans="1:4" x14ac:dyDescent="0.25">
      <c r="A7539" s="44"/>
      <c r="B7539" s="43"/>
      <c r="C7539" s="43"/>
      <c r="D7539" s="43"/>
    </row>
    <row r="7540" spans="1:4" x14ac:dyDescent="0.25">
      <c r="A7540" s="44"/>
      <c r="B7540" s="43"/>
      <c r="C7540" s="43"/>
      <c r="D7540" s="43"/>
    </row>
    <row r="7541" spans="1:4" x14ac:dyDescent="0.25">
      <c r="A7541" s="44"/>
      <c r="B7541" s="43"/>
      <c r="C7541" s="43"/>
      <c r="D7541" s="43"/>
    </row>
    <row r="7542" spans="1:4" x14ac:dyDescent="0.25">
      <c r="A7542" s="44"/>
      <c r="B7542" s="43"/>
      <c r="C7542" s="43"/>
      <c r="D7542" s="43"/>
    </row>
    <row r="7543" spans="1:4" x14ac:dyDescent="0.25">
      <c r="A7543" s="44"/>
      <c r="B7543" s="43"/>
      <c r="C7543" s="43"/>
      <c r="D7543" s="43"/>
    </row>
    <row r="7544" spans="1:4" x14ac:dyDescent="0.25">
      <c r="A7544" s="44"/>
      <c r="B7544" s="43"/>
      <c r="C7544" s="43"/>
      <c r="D7544" s="43"/>
    </row>
    <row r="7545" spans="1:4" x14ac:dyDescent="0.25">
      <c r="A7545" s="44"/>
      <c r="B7545" s="43"/>
      <c r="C7545" s="43"/>
      <c r="D7545" s="43"/>
    </row>
    <row r="7546" spans="1:4" x14ac:dyDescent="0.25">
      <c r="A7546" s="44"/>
      <c r="B7546" s="43"/>
      <c r="C7546" s="43"/>
      <c r="D7546" s="43"/>
    </row>
    <row r="7547" spans="1:4" x14ac:dyDescent="0.25">
      <c r="A7547" s="44"/>
      <c r="B7547" s="43"/>
      <c r="C7547" s="43"/>
      <c r="D7547" s="43"/>
    </row>
    <row r="7548" spans="1:4" x14ac:dyDescent="0.25">
      <c r="A7548" s="44"/>
      <c r="B7548" s="43"/>
      <c r="C7548" s="43"/>
      <c r="D7548" s="43"/>
    </row>
    <row r="7549" spans="1:4" x14ac:dyDescent="0.25">
      <c r="A7549" s="44"/>
      <c r="B7549" s="43"/>
      <c r="C7549" s="43"/>
      <c r="D7549" s="43"/>
    </row>
    <row r="7550" spans="1:4" x14ac:dyDescent="0.25">
      <c r="A7550" s="44"/>
      <c r="B7550" s="43"/>
      <c r="C7550" s="43"/>
      <c r="D7550" s="43"/>
    </row>
    <row r="7551" spans="1:4" x14ac:dyDescent="0.25">
      <c r="A7551" s="44"/>
      <c r="B7551" s="43"/>
      <c r="C7551" s="43"/>
      <c r="D7551" s="43"/>
    </row>
    <row r="7552" spans="1:4" x14ac:dyDescent="0.25">
      <c r="A7552" s="44"/>
      <c r="B7552" s="43"/>
      <c r="C7552" s="43"/>
      <c r="D7552" s="43"/>
    </row>
    <row r="7553" spans="1:4" x14ac:dyDescent="0.25">
      <c r="A7553" s="44"/>
      <c r="B7553" s="43"/>
      <c r="C7553" s="43"/>
      <c r="D7553" s="43"/>
    </row>
    <row r="7554" spans="1:4" x14ac:dyDescent="0.25">
      <c r="A7554" s="44"/>
      <c r="B7554" s="43"/>
      <c r="C7554" s="43"/>
      <c r="D7554" s="43"/>
    </row>
    <row r="7555" spans="1:4" x14ac:dyDescent="0.25">
      <c r="A7555" s="44"/>
      <c r="B7555" s="43"/>
      <c r="C7555" s="43"/>
      <c r="D7555" s="43"/>
    </row>
    <row r="7556" spans="1:4" x14ac:dyDescent="0.25">
      <c r="A7556" s="44"/>
      <c r="B7556" s="43"/>
      <c r="C7556" s="43"/>
      <c r="D7556" s="43"/>
    </row>
    <row r="7557" spans="1:4" x14ac:dyDescent="0.25">
      <c r="A7557" s="44"/>
      <c r="B7557" s="43"/>
      <c r="C7557" s="43"/>
      <c r="D7557" s="43"/>
    </row>
    <row r="7558" spans="1:4" x14ac:dyDescent="0.25">
      <c r="A7558" s="44"/>
      <c r="B7558" s="43"/>
      <c r="C7558" s="43"/>
      <c r="D7558" s="43"/>
    </row>
    <row r="7559" spans="1:4" x14ac:dyDescent="0.25">
      <c r="A7559" s="44"/>
      <c r="B7559" s="43"/>
      <c r="C7559" s="43"/>
      <c r="D7559" s="43"/>
    </row>
    <row r="7560" spans="1:4" x14ac:dyDescent="0.25">
      <c r="A7560" s="44"/>
      <c r="B7560" s="43"/>
      <c r="C7560" s="43"/>
      <c r="D7560" s="43"/>
    </row>
    <row r="7561" spans="1:4" x14ac:dyDescent="0.25">
      <c r="A7561" s="44"/>
      <c r="B7561" s="43"/>
      <c r="C7561" s="43"/>
      <c r="D7561" s="43"/>
    </row>
    <row r="7562" spans="1:4" x14ac:dyDescent="0.25">
      <c r="A7562" s="44"/>
      <c r="B7562" s="43"/>
      <c r="C7562" s="43"/>
      <c r="D7562" s="43"/>
    </row>
    <row r="7563" spans="1:4" x14ac:dyDescent="0.25">
      <c r="A7563" s="44"/>
      <c r="B7563" s="43"/>
      <c r="C7563" s="43"/>
      <c r="D7563" s="43"/>
    </row>
    <row r="7564" spans="1:4" x14ac:dyDescent="0.25">
      <c r="A7564" s="44"/>
      <c r="B7564" s="43"/>
      <c r="C7564" s="43"/>
      <c r="D7564" s="43"/>
    </row>
    <row r="7565" spans="1:4" x14ac:dyDescent="0.25">
      <c r="A7565" s="44"/>
      <c r="B7565" s="43"/>
      <c r="C7565" s="43"/>
      <c r="D7565" s="43"/>
    </row>
    <row r="7566" spans="1:4" x14ac:dyDescent="0.25">
      <c r="A7566" s="44"/>
      <c r="B7566" s="43"/>
      <c r="C7566" s="43"/>
      <c r="D7566" s="43"/>
    </row>
    <row r="7567" spans="1:4" x14ac:dyDescent="0.25">
      <c r="A7567" s="44"/>
      <c r="B7567" s="43"/>
      <c r="C7567" s="43"/>
      <c r="D7567" s="43"/>
    </row>
    <row r="7568" spans="1:4" x14ac:dyDescent="0.25">
      <c r="A7568" s="44"/>
      <c r="B7568" s="43"/>
      <c r="C7568" s="43"/>
      <c r="D7568" s="43"/>
    </row>
    <row r="7569" spans="1:4" x14ac:dyDescent="0.25">
      <c r="A7569" s="44"/>
      <c r="B7569" s="43"/>
      <c r="C7569" s="43"/>
      <c r="D7569" s="43"/>
    </row>
    <row r="7570" spans="1:4" x14ac:dyDescent="0.25">
      <c r="A7570" s="44"/>
      <c r="B7570" s="43"/>
      <c r="C7570" s="43"/>
      <c r="D7570" s="43"/>
    </row>
    <row r="7571" spans="1:4" x14ac:dyDescent="0.25">
      <c r="A7571" s="44"/>
      <c r="B7571" s="43"/>
      <c r="C7571" s="43"/>
      <c r="D7571" s="43"/>
    </row>
    <row r="7572" spans="1:4" x14ac:dyDescent="0.25">
      <c r="A7572" s="44"/>
      <c r="B7572" s="43"/>
      <c r="C7572" s="43"/>
      <c r="D7572" s="43"/>
    </row>
    <row r="7573" spans="1:4" x14ac:dyDescent="0.25">
      <c r="A7573" s="44"/>
      <c r="B7573" s="43"/>
      <c r="C7573" s="43"/>
      <c r="D7573" s="43"/>
    </row>
    <row r="7574" spans="1:4" x14ac:dyDescent="0.25">
      <c r="A7574" s="44"/>
      <c r="B7574" s="43"/>
      <c r="C7574" s="43"/>
      <c r="D7574" s="43"/>
    </row>
    <row r="7575" spans="1:4" x14ac:dyDescent="0.25">
      <c r="A7575" s="44"/>
      <c r="B7575" s="43"/>
      <c r="C7575" s="43"/>
      <c r="D7575" s="43"/>
    </row>
    <row r="7576" spans="1:4" x14ac:dyDescent="0.25">
      <c r="A7576" s="44"/>
      <c r="B7576" s="43"/>
      <c r="C7576" s="43"/>
      <c r="D7576" s="43"/>
    </row>
    <row r="7577" spans="1:4" x14ac:dyDescent="0.25">
      <c r="A7577" s="44"/>
      <c r="B7577" s="43"/>
      <c r="C7577" s="43"/>
      <c r="D7577" s="43"/>
    </row>
    <row r="7578" spans="1:4" x14ac:dyDescent="0.25">
      <c r="A7578" s="44"/>
      <c r="B7578" s="43"/>
      <c r="C7578" s="43"/>
      <c r="D7578" s="43"/>
    </row>
    <row r="7579" spans="1:4" x14ac:dyDescent="0.25">
      <c r="A7579" s="44"/>
      <c r="B7579" s="43"/>
      <c r="C7579" s="43"/>
      <c r="D7579" s="43"/>
    </row>
    <row r="7580" spans="1:4" x14ac:dyDescent="0.25">
      <c r="A7580" s="44"/>
      <c r="B7580" s="43"/>
      <c r="C7580" s="43"/>
      <c r="D7580" s="43"/>
    </row>
    <row r="7581" spans="1:4" x14ac:dyDescent="0.25">
      <c r="A7581" s="44"/>
      <c r="B7581" s="43"/>
      <c r="C7581" s="43"/>
      <c r="D7581" s="43"/>
    </row>
    <row r="7582" spans="1:4" x14ac:dyDescent="0.25">
      <c r="A7582" s="44"/>
      <c r="B7582" s="43"/>
      <c r="C7582" s="43"/>
      <c r="D7582" s="43"/>
    </row>
    <row r="7583" spans="1:4" x14ac:dyDescent="0.25">
      <c r="A7583" s="44"/>
      <c r="B7583" s="43"/>
      <c r="C7583" s="43"/>
      <c r="D7583" s="43"/>
    </row>
    <row r="7584" spans="1:4" x14ac:dyDescent="0.25">
      <c r="A7584" s="44"/>
      <c r="B7584" s="43"/>
      <c r="C7584" s="43"/>
      <c r="D7584" s="43"/>
    </row>
    <row r="7585" spans="1:4" x14ac:dyDescent="0.25">
      <c r="A7585" s="44"/>
      <c r="B7585" s="43"/>
      <c r="C7585" s="43"/>
      <c r="D7585" s="43"/>
    </row>
    <row r="7586" spans="1:4" x14ac:dyDescent="0.25">
      <c r="A7586" s="44"/>
      <c r="B7586" s="43"/>
      <c r="C7586" s="43"/>
      <c r="D7586" s="43"/>
    </row>
    <row r="7587" spans="1:4" x14ac:dyDescent="0.25">
      <c r="A7587" s="44"/>
      <c r="B7587" s="43"/>
      <c r="C7587" s="43"/>
      <c r="D7587" s="43"/>
    </row>
    <row r="7588" spans="1:4" x14ac:dyDescent="0.25">
      <c r="A7588" s="44"/>
      <c r="B7588" s="43"/>
      <c r="C7588" s="43"/>
      <c r="D7588" s="43"/>
    </row>
    <row r="7589" spans="1:4" x14ac:dyDescent="0.25">
      <c r="A7589" s="44"/>
      <c r="B7589" s="43"/>
      <c r="C7589" s="43"/>
      <c r="D7589" s="43"/>
    </row>
    <row r="7590" spans="1:4" x14ac:dyDescent="0.25">
      <c r="A7590" s="44"/>
      <c r="B7590" s="43"/>
      <c r="C7590" s="43"/>
      <c r="D7590" s="43"/>
    </row>
    <row r="7591" spans="1:4" x14ac:dyDescent="0.25">
      <c r="A7591" s="44"/>
      <c r="B7591" s="43"/>
      <c r="C7591" s="43"/>
      <c r="D7591" s="43"/>
    </row>
    <row r="7592" spans="1:4" x14ac:dyDescent="0.25">
      <c r="A7592" s="44"/>
      <c r="B7592" s="43"/>
      <c r="C7592" s="43"/>
      <c r="D7592" s="43"/>
    </row>
    <row r="7593" spans="1:4" x14ac:dyDescent="0.25">
      <c r="A7593" s="44"/>
      <c r="B7593" s="43"/>
      <c r="C7593" s="43"/>
      <c r="D7593" s="43"/>
    </row>
    <row r="7594" spans="1:4" x14ac:dyDescent="0.25">
      <c r="A7594" s="44"/>
      <c r="B7594" s="43"/>
      <c r="C7594" s="43"/>
      <c r="D7594" s="43"/>
    </row>
    <row r="7595" spans="1:4" x14ac:dyDescent="0.25">
      <c r="A7595" s="44"/>
      <c r="B7595" s="43"/>
      <c r="C7595" s="43"/>
      <c r="D7595" s="43"/>
    </row>
    <row r="7596" spans="1:4" x14ac:dyDescent="0.25">
      <c r="A7596" s="44"/>
      <c r="B7596" s="43"/>
      <c r="C7596" s="43"/>
      <c r="D7596" s="43"/>
    </row>
    <row r="7597" spans="1:4" x14ac:dyDescent="0.25">
      <c r="A7597" s="44"/>
      <c r="B7597" s="43"/>
      <c r="C7597" s="43"/>
      <c r="D7597" s="43"/>
    </row>
    <row r="7598" spans="1:4" x14ac:dyDescent="0.25">
      <c r="A7598" s="44"/>
      <c r="B7598" s="43"/>
      <c r="C7598" s="43"/>
      <c r="D7598" s="43"/>
    </row>
    <row r="7599" spans="1:4" x14ac:dyDescent="0.25">
      <c r="A7599" s="44"/>
      <c r="B7599" s="43"/>
      <c r="C7599" s="43"/>
      <c r="D7599" s="43"/>
    </row>
    <row r="7600" spans="1:4" x14ac:dyDescent="0.25">
      <c r="A7600" s="44"/>
      <c r="B7600" s="43"/>
      <c r="C7600" s="43"/>
      <c r="D7600" s="43"/>
    </row>
    <row r="7601" spans="1:4" x14ac:dyDescent="0.25">
      <c r="A7601" s="44"/>
      <c r="B7601" s="43"/>
      <c r="C7601" s="43"/>
      <c r="D7601" s="43"/>
    </row>
    <row r="7602" spans="1:4" x14ac:dyDescent="0.25">
      <c r="A7602" s="44"/>
      <c r="B7602" s="43"/>
      <c r="C7602" s="43"/>
      <c r="D7602" s="43"/>
    </row>
    <row r="7603" spans="1:4" x14ac:dyDescent="0.25">
      <c r="A7603" s="44"/>
      <c r="B7603" s="43"/>
      <c r="C7603" s="43"/>
      <c r="D7603" s="43"/>
    </row>
    <row r="7604" spans="1:4" x14ac:dyDescent="0.25">
      <c r="A7604" s="44"/>
      <c r="B7604" s="43"/>
      <c r="C7604" s="43"/>
      <c r="D7604" s="43"/>
    </row>
    <row r="7605" spans="1:4" x14ac:dyDescent="0.25">
      <c r="A7605" s="44"/>
      <c r="B7605" s="43"/>
      <c r="C7605" s="43"/>
      <c r="D7605" s="43"/>
    </row>
    <row r="7606" spans="1:4" x14ac:dyDescent="0.25">
      <c r="A7606" s="44"/>
      <c r="B7606" s="43"/>
      <c r="C7606" s="43"/>
      <c r="D7606" s="43"/>
    </row>
    <row r="7607" spans="1:4" x14ac:dyDescent="0.25">
      <c r="A7607" s="44"/>
      <c r="B7607" s="43"/>
      <c r="C7607" s="43"/>
      <c r="D7607" s="43"/>
    </row>
    <row r="7608" spans="1:4" x14ac:dyDescent="0.25">
      <c r="A7608" s="44"/>
      <c r="B7608" s="43"/>
      <c r="C7608" s="43"/>
      <c r="D7608" s="43"/>
    </row>
    <row r="7609" spans="1:4" x14ac:dyDescent="0.25">
      <c r="A7609" s="44"/>
      <c r="B7609" s="43"/>
      <c r="C7609" s="43"/>
      <c r="D7609" s="43"/>
    </row>
    <row r="7610" spans="1:4" x14ac:dyDescent="0.25">
      <c r="A7610" s="44"/>
      <c r="B7610" s="43"/>
      <c r="C7610" s="43"/>
      <c r="D7610" s="43"/>
    </row>
    <row r="7611" spans="1:4" x14ac:dyDescent="0.25">
      <c r="A7611" s="44"/>
      <c r="B7611" s="43"/>
      <c r="C7611" s="43"/>
      <c r="D7611" s="43"/>
    </row>
    <row r="7612" spans="1:4" x14ac:dyDescent="0.25">
      <c r="A7612" s="44"/>
      <c r="B7612" s="43"/>
      <c r="C7612" s="43"/>
      <c r="D7612" s="43"/>
    </row>
    <row r="7613" spans="1:4" x14ac:dyDescent="0.25">
      <c r="A7613" s="44"/>
      <c r="B7613" s="43"/>
      <c r="C7613" s="43"/>
      <c r="D7613" s="43"/>
    </row>
    <row r="7614" spans="1:4" x14ac:dyDescent="0.25">
      <c r="A7614" s="44"/>
      <c r="B7614" s="43"/>
      <c r="C7614" s="43"/>
      <c r="D7614" s="43"/>
    </row>
    <row r="7615" spans="1:4" x14ac:dyDescent="0.25">
      <c r="A7615" s="44"/>
      <c r="B7615" s="43"/>
      <c r="C7615" s="43"/>
      <c r="D7615" s="43"/>
    </row>
    <row r="7616" spans="1:4" x14ac:dyDescent="0.25">
      <c r="A7616" s="44"/>
      <c r="B7616" s="43"/>
      <c r="C7616" s="43"/>
      <c r="D7616" s="43"/>
    </row>
    <row r="7617" spans="1:4" x14ac:dyDescent="0.25">
      <c r="A7617" s="44"/>
      <c r="B7617" s="43"/>
      <c r="C7617" s="43"/>
      <c r="D7617" s="43"/>
    </row>
    <row r="7618" spans="1:4" x14ac:dyDescent="0.25">
      <c r="A7618" s="44"/>
      <c r="B7618" s="43"/>
      <c r="C7618" s="43"/>
      <c r="D7618" s="43"/>
    </row>
    <row r="7619" spans="1:4" x14ac:dyDescent="0.25">
      <c r="A7619" s="44"/>
      <c r="B7619" s="43"/>
      <c r="C7619" s="43"/>
      <c r="D7619" s="43"/>
    </row>
    <row r="7620" spans="1:4" x14ac:dyDescent="0.25">
      <c r="A7620" s="44"/>
      <c r="B7620" s="43"/>
      <c r="C7620" s="43"/>
      <c r="D7620" s="43"/>
    </row>
    <row r="7621" spans="1:4" x14ac:dyDescent="0.25">
      <c r="A7621" s="44"/>
      <c r="B7621" s="43"/>
      <c r="C7621" s="43"/>
      <c r="D7621" s="43"/>
    </row>
    <row r="7622" spans="1:4" x14ac:dyDescent="0.25">
      <c r="A7622" s="44"/>
      <c r="B7622" s="43"/>
      <c r="C7622" s="43"/>
      <c r="D7622" s="43"/>
    </row>
    <row r="7623" spans="1:4" x14ac:dyDescent="0.25">
      <c r="A7623" s="44"/>
      <c r="B7623" s="43"/>
      <c r="C7623" s="43"/>
      <c r="D7623" s="43"/>
    </row>
    <row r="7624" spans="1:4" x14ac:dyDescent="0.25">
      <c r="A7624" s="44"/>
      <c r="B7624" s="43"/>
      <c r="C7624" s="43"/>
      <c r="D7624" s="43"/>
    </row>
    <row r="7625" spans="1:4" x14ac:dyDescent="0.25">
      <c r="A7625" s="44"/>
      <c r="B7625" s="43"/>
      <c r="C7625" s="43"/>
      <c r="D7625" s="43"/>
    </row>
    <row r="7626" spans="1:4" x14ac:dyDescent="0.25">
      <c r="A7626" s="44"/>
      <c r="B7626" s="43"/>
      <c r="C7626" s="43"/>
      <c r="D7626" s="43"/>
    </row>
    <row r="7627" spans="1:4" x14ac:dyDescent="0.25">
      <c r="A7627" s="44"/>
      <c r="B7627" s="43"/>
      <c r="C7627" s="43"/>
      <c r="D7627" s="43"/>
    </row>
    <row r="7628" spans="1:4" x14ac:dyDescent="0.25">
      <c r="A7628" s="44"/>
      <c r="B7628" s="43"/>
      <c r="C7628" s="43"/>
      <c r="D7628" s="43"/>
    </row>
    <row r="7629" spans="1:4" x14ac:dyDescent="0.25">
      <c r="A7629" s="44"/>
      <c r="B7629" s="43"/>
      <c r="C7629" s="43"/>
      <c r="D7629" s="43"/>
    </row>
    <row r="7630" spans="1:4" x14ac:dyDescent="0.25">
      <c r="A7630" s="44"/>
      <c r="B7630" s="43"/>
      <c r="C7630" s="43"/>
      <c r="D7630" s="43"/>
    </row>
    <row r="7631" spans="1:4" x14ac:dyDescent="0.25">
      <c r="A7631" s="44"/>
      <c r="B7631" s="43"/>
      <c r="C7631" s="43"/>
      <c r="D7631" s="43"/>
    </row>
    <row r="7632" spans="1:4" x14ac:dyDescent="0.25">
      <c r="A7632" s="44"/>
      <c r="B7632" s="43"/>
      <c r="C7632" s="43"/>
      <c r="D7632" s="43"/>
    </row>
    <row r="7633" spans="1:4" x14ac:dyDescent="0.25">
      <c r="A7633" s="44"/>
      <c r="B7633" s="43"/>
      <c r="C7633" s="43"/>
      <c r="D7633" s="43"/>
    </row>
    <row r="7634" spans="1:4" x14ac:dyDescent="0.25">
      <c r="A7634" s="44"/>
      <c r="B7634" s="43"/>
      <c r="C7634" s="43"/>
      <c r="D7634" s="43"/>
    </row>
    <row r="7635" spans="1:4" x14ac:dyDescent="0.25">
      <c r="A7635" s="44"/>
      <c r="B7635" s="43"/>
      <c r="C7635" s="43"/>
      <c r="D7635" s="43"/>
    </row>
    <row r="7636" spans="1:4" x14ac:dyDescent="0.25">
      <c r="A7636" s="44"/>
      <c r="B7636" s="43"/>
      <c r="C7636" s="43"/>
      <c r="D7636" s="43"/>
    </row>
    <row r="7637" spans="1:4" x14ac:dyDescent="0.25">
      <c r="A7637" s="44"/>
      <c r="B7637" s="43"/>
      <c r="C7637" s="43"/>
      <c r="D7637" s="43"/>
    </row>
    <row r="7638" spans="1:4" x14ac:dyDescent="0.25">
      <c r="A7638" s="44"/>
      <c r="B7638" s="43"/>
      <c r="C7638" s="43"/>
      <c r="D7638" s="43"/>
    </row>
    <row r="7639" spans="1:4" x14ac:dyDescent="0.25">
      <c r="A7639" s="44"/>
      <c r="B7639" s="43"/>
      <c r="C7639" s="43"/>
      <c r="D7639" s="43"/>
    </row>
    <row r="7640" spans="1:4" x14ac:dyDescent="0.25">
      <c r="A7640" s="44"/>
      <c r="B7640" s="43"/>
      <c r="C7640" s="43"/>
      <c r="D7640" s="43"/>
    </row>
    <row r="7641" spans="1:4" x14ac:dyDescent="0.25">
      <c r="A7641" s="44"/>
      <c r="B7641" s="43"/>
      <c r="C7641" s="43"/>
      <c r="D7641" s="43"/>
    </row>
    <row r="7642" spans="1:4" x14ac:dyDescent="0.25">
      <c r="A7642" s="44"/>
      <c r="B7642" s="43"/>
      <c r="C7642" s="43"/>
      <c r="D7642" s="43"/>
    </row>
    <row r="7643" spans="1:4" x14ac:dyDescent="0.25">
      <c r="A7643" s="44"/>
      <c r="B7643" s="43"/>
      <c r="C7643" s="43"/>
      <c r="D7643" s="43"/>
    </row>
    <row r="7644" spans="1:4" x14ac:dyDescent="0.25">
      <c r="A7644" s="44"/>
      <c r="B7644" s="43"/>
      <c r="C7644" s="43"/>
      <c r="D7644" s="43"/>
    </row>
    <row r="7645" spans="1:4" x14ac:dyDescent="0.25">
      <c r="A7645" s="44"/>
      <c r="B7645" s="43"/>
      <c r="C7645" s="43"/>
      <c r="D7645" s="43"/>
    </row>
    <row r="7646" spans="1:4" x14ac:dyDescent="0.25">
      <c r="A7646" s="44"/>
      <c r="B7646" s="43"/>
      <c r="C7646" s="43"/>
      <c r="D7646" s="43"/>
    </row>
    <row r="7647" spans="1:4" x14ac:dyDescent="0.25">
      <c r="A7647" s="44"/>
      <c r="B7647" s="43"/>
      <c r="C7647" s="43"/>
      <c r="D7647" s="43"/>
    </row>
    <row r="7648" spans="1:4" x14ac:dyDescent="0.25">
      <c r="A7648" s="44"/>
      <c r="B7648" s="43"/>
      <c r="C7648" s="43"/>
      <c r="D7648" s="43"/>
    </row>
    <row r="7649" spans="1:4" x14ac:dyDescent="0.25">
      <c r="A7649" s="44"/>
      <c r="B7649" s="43"/>
      <c r="C7649" s="43"/>
      <c r="D7649" s="43"/>
    </row>
    <row r="7650" spans="1:4" x14ac:dyDescent="0.25">
      <c r="A7650" s="44"/>
      <c r="B7650" s="43"/>
      <c r="C7650" s="43"/>
      <c r="D7650" s="43"/>
    </row>
    <row r="7651" spans="1:4" x14ac:dyDescent="0.25">
      <c r="A7651" s="44"/>
      <c r="B7651" s="43"/>
      <c r="C7651" s="43"/>
      <c r="D7651" s="43"/>
    </row>
    <row r="7652" spans="1:4" x14ac:dyDescent="0.25">
      <c r="A7652" s="44"/>
      <c r="B7652" s="43"/>
      <c r="C7652" s="43"/>
      <c r="D7652" s="43"/>
    </row>
    <row r="7653" spans="1:4" x14ac:dyDescent="0.25">
      <c r="A7653" s="44"/>
      <c r="B7653" s="43"/>
      <c r="C7653" s="43"/>
      <c r="D7653" s="43"/>
    </row>
    <row r="7654" spans="1:4" x14ac:dyDescent="0.25">
      <c r="A7654" s="44"/>
      <c r="B7654" s="43"/>
      <c r="C7654" s="43"/>
      <c r="D7654" s="43"/>
    </row>
    <row r="7655" spans="1:4" x14ac:dyDescent="0.25">
      <c r="A7655" s="44"/>
      <c r="B7655" s="43"/>
      <c r="C7655" s="43"/>
      <c r="D7655" s="43"/>
    </row>
    <row r="7656" spans="1:4" x14ac:dyDescent="0.25">
      <c r="A7656" s="44"/>
      <c r="B7656" s="43"/>
      <c r="C7656" s="43"/>
      <c r="D7656" s="43"/>
    </row>
    <row r="7657" spans="1:4" x14ac:dyDescent="0.25">
      <c r="A7657" s="44"/>
      <c r="B7657" s="43"/>
      <c r="C7657" s="43"/>
      <c r="D7657" s="43"/>
    </row>
    <row r="7658" spans="1:4" x14ac:dyDescent="0.25">
      <c r="A7658" s="44"/>
      <c r="B7658" s="43"/>
      <c r="C7658" s="43"/>
      <c r="D7658" s="43"/>
    </row>
    <row r="7659" spans="1:4" x14ac:dyDescent="0.25">
      <c r="A7659" s="44"/>
      <c r="B7659" s="43"/>
      <c r="C7659" s="43"/>
      <c r="D7659" s="43"/>
    </row>
    <row r="7660" spans="1:4" x14ac:dyDescent="0.25">
      <c r="A7660" s="44"/>
      <c r="B7660" s="43"/>
      <c r="C7660" s="43"/>
      <c r="D7660" s="43"/>
    </row>
    <row r="7661" spans="1:4" x14ac:dyDescent="0.25">
      <c r="A7661" s="44"/>
      <c r="B7661" s="43"/>
      <c r="C7661" s="43"/>
      <c r="D7661" s="43"/>
    </row>
    <row r="7662" spans="1:4" x14ac:dyDescent="0.25">
      <c r="A7662" s="44"/>
      <c r="B7662" s="43"/>
      <c r="C7662" s="43"/>
      <c r="D7662" s="43"/>
    </row>
    <row r="7663" spans="1:4" x14ac:dyDescent="0.25">
      <c r="A7663" s="44"/>
      <c r="B7663" s="43"/>
      <c r="C7663" s="43"/>
      <c r="D7663" s="43"/>
    </row>
    <row r="7664" spans="1:4" x14ac:dyDescent="0.25">
      <c r="A7664" s="44"/>
      <c r="B7664" s="43"/>
      <c r="C7664" s="43"/>
      <c r="D7664" s="43"/>
    </row>
    <row r="7665" spans="1:4" x14ac:dyDescent="0.25">
      <c r="A7665" s="44"/>
      <c r="B7665" s="43"/>
      <c r="C7665" s="43"/>
      <c r="D7665" s="43"/>
    </row>
    <row r="7666" spans="1:4" x14ac:dyDescent="0.25">
      <c r="A7666" s="44"/>
      <c r="B7666" s="43"/>
      <c r="C7666" s="43"/>
      <c r="D7666" s="43"/>
    </row>
    <row r="7667" spans="1:4" x14ac:dyDescent="0.25">
      <c r="A7667" s="44"/>
      <c r="B7667" s="43"/>
      <c r="C7667" s="43"/>
      <c r="D7667" s="43"/>
    </row>
    <row r="7668" spans="1:4" x14ac:dyDescent="0.25">
      <c r="A7668" s="44"/>
      <c r="B7668" s="43"/>
      <c r="C7668" s="43"/>
      <c r="D7668" s="43"/>
    </row>
    <row r="7669" spans="1:4" x14ac:dyDescent="0.25">
      <c r="A7669" s="44"/>
      <c r="B7669" s="43"/>
      <c r="C7669" s="43"/>
      <c r="D7669" s="43"/>
    </row>
    <row r="7670" spans="1:4" x14ac:dyDescent="0.25">
      <c r="A7670" s="44"/>
      <c r="B7670" s="43"/>
      <c r="C7670" s="43"/>
      <c r="D7670" s="43"/>
    </row>
    <row r="7671" spans="1:4" x14ac:dyDescent="0.25">
      <c r="A7671" s="44"/>
      <c r="B7671" s="43"/>
      <c r="C7671" s="43"/>
      <c r="D7671" s="43"/>
    </row>
    <row r="7672" spans="1:4" x14ac:dyDescent="0.25">
      <c r="A7672" s="44"/>
      <c r="B7672" s="43"/>
      <c r="C7672" s="43"/>
      <c r="D7672" s="43"/>
    </row>
    <row r="7673" spans="1:4" x14ac:dyDescent="0.25">
      <c r="A7673" s="44"/>
      <c r="B7673" s="43"/>
      <c r="C7673" s="43"/>
      <c r="D7673" s="43"/>
    </row>
    <row r="7674" spans="1:4" x14ac:dyDescent="0.25">
      <c r="A7674" s="44"/>
      <c r="B7674" s="43"/>
      <c r="C7674" s="43"/>
      <c r="D7674" s="43"/>
    </row>
    <row r="7675" spans="1:4" x14ac:dyDescent="0.25">
      <c r="A7675" s="44"/>
      <c r="B7675" s="43"/>
      <c r="C7675" s="43"/>
      <c r="D7675" s="43"/>
    </row>
    <row r="7676" spans="1:4" x14ac:dyDescent="0.25">
      <c r="A7676" s="44"/>
      <c r="B7676" s="43"/>
      <c r="C7676" s="43"/>
      <c r="D7676" s="43"/>
    </row>
    <row r="7677" spans="1:4" x14ac:dyDescent="0.25">
      <c r="A7677" s="44"/>
      <c r="B7677" s="43"/>
      <c r="C7677" s="43"/>
      <c r="D7677" s="43"/>
    </row>
    <row r="7678" spans="1:4" x14ac:dyDescent="0.25">
      <c r="A7678" s="44"/>
      <c r="B7678" s="43"/>
      <c r="C7678" s="43"/>
      <c r="D7678" s="43"/>
    </row>
    <row r="7679" spans="1:4" x14ac:dyDescent="0.25">
      <c r="A7679" s="44"/>
      <c r="B7679" s="43"/>
      <c r="C7679" s="43"/>
      <c r="D7679" s="43"/>
    </row>
    <row r="7680" spans="1:4" x14ac:dyDescent="0.25">
      <c r="A7680" s="44"/>
      <c r="B7680" s="43"/>
      <c r="C7680" s="43"/>
      <c r="D7680" s="43"/>
    </row>
    <row r="7681" spans="1:4" x14ac:dyDescent="0.25">
      <c r="A7681" s="44"/>
      <c r="B7681" s="43"/>
      <c r="C7681" s="43"/>
      <c r="D7681" s="43"/>
    </row>
    <row r="7682" spans="1:4" x14ac:dyDescent="0.25">
      <c r="A7682" s="44"/>
      <c r="B7682" s="43"/>
      <c r="C7682" s="43"/>
      <c r="D7682" s="43"/>
    </row>
    <row r="7683" spans="1:4" x14ac:dyDescent="0.25">
      <c r="A7683" s="44"/>
      <c r="B7683" s="43"/>
      <c r="C7683" s="43"/>
      <c r="D7683" s="43"/>
    </row>
    <row r="7684" spans="1:4" x14ac:dyDescent="0.25">
      <c r="A7684" s="44"/>
      <c r="B7684" s="43"/>
      <c r="C7684" s="43"/>
      <c r="D7684" s="43"/>
    </row>
    <row r="7685" spans="1:4" x14ac:dyDescent="0.25">
      <c r="A7685" s="44"/>
      <c r="B7685" s="43"/>
      <c r="C7685" s="43"/>
      <c r="D7685" s="43"/>
    </row>
    <row r="7686" spans="1:4" x14ac:dyDescent="0.25">
      <c r="A7686" s="44"/>
      <c r="B7686" s="43"/>
      <c r="C7686" s="43"/>
      <c r="D7686" s="43"/>
    </row>
    <row r="7687" spans="1:4" x14ac:dyDescent="0.25">
      <c r="A7687" s="44"/>
      <c r="B7687" s="43"/>
      <c r="C7687" s="43"/>
      <c r="D7687" s="43"/>
    </row>
    <row r="7688" spans="1:4" x14ac:dyDescent="0.25">
      <c r="A7688" s="44"/>
      <c r="B7688" s="43"/>
      <c r="C7688" s="43"/>
      <c r="D7688" s="43"/>
    </row>
    <row r="7689" spans="1:4" x14ac:dyDescent="0.25">
      <c r="A7689" s="44"/>
      <c r="B7689" s="43"/>
      <c r="C7689" s="43"/>
      <c r="D7689" s="43"/>
    </row>
    <row r="7690" spans="1:4" x14ac:dyDescent="0.25">
      <c r="A7690" s="44"/>
      <c r="B7690" s="43"/>
      <c r="C7690" s="43"/>
      <c r="D7690" s="43"/>
    </row>
    <row r="7691" spans="1:4" x14ac:dyDescent="0.25">
      <c r="A7691" s="44"/>
      <c r="B7691" s="43"/>
      <c r="C7691" s="43"/>
      <c r="D7691" s="43"/>
    </row>
    <row r="7692" spans="1:4" x14ac:dyDescent="0.25">
      <c r="A7692" s="44"/>
      <c r="B7692" s="43"/>
      <c r="C7692" s="43"/>
      <c r="D7692" s="43"/>
    </row>
    <row r="7693" spans="1:4" x14ac:dyDescent="0.25">
      <c r="A7693" s="44"/>
      <c r="B7693" s="43"/>
      <c r="C7693" s="43"/>
      <c r="D7693" s="43"/>
    </row>
    <row r="7694" spans="1:4" x14ac:dyDescent="0.25">
      <c r="A7694" s="44"/>
      <c r="B7694" s="43"/>
      <c r="C7694" s="43"/>
      <c r="D7694" s="43"/>
    </row>
    <row r="7695" spans="1:4" x14ac:dyDescent="0.25">
      <c r="A7695" s="44"/>
      <c r="B7695" s="43"/>
      <c r="C7695" s="43"/>
      <c r="D7695" s="43"/>
    </row>
    <row r="7696" spans="1:4" x14ac:dyDescent="0.25">
      <c r="A7696" s="44"/>
      <c r="B7696" s="43"/>
      <c r="C7696" s="43"/>
      <c r="D7696" s="43"/>
    </row>
    <row r="7697" spans="1:4" x14ac:dyDescent="0.25">
      <c r="A7697" s="44"/>
      <c r="B7697" s="43"/>
      <c r="C7697" s="43"/>
      <c r="D7697" s="43"/>
    </row>
    <row r="7698" spans="1:4" x14ac:dyDescent="0.25">
      <c r="A7698" s="44"/>
      <c r="B7698" s="43"/>
      <c r="C7698" s="43"/>
      <c r="D7698" s="43"/>
    </row>
    <row r="7699" spans="1:4" x14ac:dyDescent="0.25">
      <c r="A7699" s="44"/>
      <c r="B7699" s="43"/>
      <c r="C7699" s="43"/>
      <c r="D7699" s="43"/>
    </row>
    <row r="7700" spans="1:4" x14ac:dyDescent="0.25">
      <c r="A7700" s="44"/>
      <c r="B7700" s="43"/>
      <c r="C7700" s="43"/>
      <c r="D7700" s="43"/>
    </row>
    <row r="7701" spans="1:4" x14ac:dyDescent="0.25">
      <c r="A7701" s="44"/>
      <c r="B7701" s="43"/>
      <c r="C7701" s="43"/>
      <c r="D7701" s="43"/>
    </row>
    <row r="7702" spans="1:4" x14ac:dyDescent="0.25">
      <c r="A7702" s="44"/>
      <c r="B7702" s="43"/>
      <c r="C7702" s="43"/>
      <c r="D7702" s="43"/>
    </row>
    <row r="7703" spans="1:4" x14ac:dyDescent="0.25">
      <c r="A7703" s="44"/>
      <c r="B7703" s="43"/>
      <c r="C7703" s="43"/>
      <c r="D7703" s="43"/>
    </row>
    <row r="7704" spans="1:4" x14ac:dyDescent="0.25">
      <c r="A7704" s="44"/>
      <c r="B7704" s="43"/>
      <c r="C7704" s="43"/>
      <c r="D7704" s="43"/>
    </row>
    <row r="7705" spans="1:4" x14ac:dyDescent="0.25">
      <c r="A7705" s="44"/>
      <c r="B7705" s="43"/>
      <c r="C7705" s="43"/>
      <c r="D7705" s="43"/>
    </row>
    <row r="7706" spans="1:4" x14ac:dyDescent="0.25">
      <c r="A7706" s="44"/>
      <c r="B7706" s="43"/>
      <c r="C7706" s="43"/>
      <c r="D7706" s="43"/>
    </row>
    <row r="7707" spans="1:4" x14ac:dyDescent="0.25">
      <c r="A7707" s="44"/>
      <c r="B7707" s="43"/>
      <c r="C7707" s="43"/>
      <c r="D7707" s="43"/>
    </row>
    <row r="7708" spans="1:4" x14ac:dyDescent="0.25">
      <c r="A7708" s="44"/>
      <c r="B7708" s="43"/>
      <c r="C7708" s="43"/>
      <c r="D7708" s="43"/>
    </row>
    <row r="7709" spans="1:4" x14ac:dyDescent="0.25">
      <c r="A7709" s="44"/>
      <c r="B7709" s="43"/>
      <c r="C7709" s="43"/>
      <c r="D7709" s="43"/>
    </row>
    <row r="7710" spans="1:4" x14ac:dyDescent="0.25">
      <c r="A7710" s="44"/>
      <c r="B7710" s="43"/>
      <c r="C7710" s="43"/>
      <c r="D7710" s="43"/>
    </row>
    <row r="7711" spans="1:4" x14ac:dyDescent="0.25">
      <c r="A7711" s="44"/>
      <c r="B7711" s="43"/>
      <c r="C7711" s="43"/>
      <c r="D7711" s="43"/>
    </row>
    <row r="7712" spans="1:4" x14ac:dyDescent="0.25">
      <c r="A7712" s="44"/>
      <c r="B7712" s="43"/>
      <c r="C7712" s="43"/>
      <c r="D7712" s="43"/>
    </row>
    <row r="7713" spans="1:4" x14ac:dyDescent="0.25">
      <c r="A7713" s="44"/>
      <c r="B7713" s="43"/>
      <c r="C7713" s="43"/>
      <c r="D7713" s="43"/>
    </row>
    <row r="7714" spans="1:4" x14ac:dyDescent="0.25">
      <c r="A7714" s="44"/>
      <c r="B7714" s="43"/>
      <c r="C7714" s="43"/>
      <c r="D7714" s="43"/>
    </row>
    <row r="7715" spans="1:4" x14ac:dyDescent="0.25">
      <c r="A7715" s="44"/>
      <c r="B7715" s="43"/>
      <c r="C7715" s="43"/>
      <c r="D7715" s="43"/>
    </row>
    <row r="7716" spans="1:4" x14ac:dyDescent="0.25">
      <c r="A7716" s="44"/>
      <c r="B7716" s="43"/>
      <c r="C7716" s="43"/>
      <c r="D7716" s="43"/>
    </row>
    <row r="7717" spans="1:4" x14ac:dyDescent="0.25">
      <c r="A7717" s="44"/>
      <c r="B7717" s="43"/>
      <c r="C7717" s="43"/>
      <c r="D7717" s="43"/>
    </row>
    <row r="7718" spans="1:4" x14ac:dyDescent="0.25">
      <c r="A7718" s="44"/>
      <c r="B7718" s="43"/>
      <c r="C7718" s="43"/>
      <c r="D7718" s="43"/>
    </row>
    <row r="7719" spans="1:4" x14ac:dyDescent="0.25">
      <c r="A7719" s="44"/>
      <c r="B7719" s="43"/>
      <c r="C7719" s="43"/>
      <c r="D7719" s="43"/>
    </row>
    <row r="7720" spans="1:4" x14ac:dyDescent="0.25">
      <c r="A7720" s="44"/>
      <c r="B7720" s="43"/>
      <c r="C7720" s="43"/>
      <c r="D7720" s="43"/>
    </row>
    <row r="7721" spans="1:4" x14ac:dyDescent="0.25">
      <c r="A7721" s="44"/>
      <c r="B7721" s="43"/>
      <c r="C7721" s="43"/>
      <c r="D7721" s="43"/>
    </row>
    <row r="7722" spans="1:4" x14ac:dyDescent="0.25">
      <c r="A7722" s="44"/>
      <c r="B7722" s="43"/>
      <c r="C7722" s="43"/>
      <c r="D7722" s="43"/>
    </row>
    <row r="7723" spans="1:4" x14ac:dyDescent="0.25">
      <c r="A7723" s="44"/>
      <c r="B7723" s="43"/>
      <c r="C7723" s="43"/>
      <c r="D7723" s="43"/>
    </row>
    <row r="7724" spans="1:4" x14ac:dyDescent="0.25">
      <c r="A7724" s="44"/>
      <c r="B7724" s="43"/>
      <c r="C7724" s="43"/>
      <c r="D7724" s="43"/>
    </row>
    <row r="7725" spans="1:4" x14ac:dyDescent="0.25">
      <c r="A7725" s="44"/>
      <c r="B7725" s="43"/>
      <c r="C7725" s="43"/>
      <c r="D7725" s="43"/>
    </row>
    <row r="7726" spans="1:4" x14ac:dyDescent="0.25">
      <c r="A7726" s="44"/>
      <c r="B7726" s="43"/>
      <c r="C7726" s="43"/>
      <c r="D7726" s="43"/>
    </row>
    <row r="7727" spans="1:4" x14ac:dyDescent="0.25">
      <c r="A7727" s="44"/>
      <c r="B7727" s="43"/>
      <c r="C7727" s="43"/>
      <c r="D7727" s="43"/>
    </row>
    <row r="7728" spans="1:4" x14ac:dyDescent="0.25">
      <c r="A7728" s="44"/>
      <c r="B7728" s="43"/>
      <c r="C7728" s="43"/>
      <c r="D7728" s="43"/>
    </row>
    <row r="7729" spans="1:4" x14ac:dyDescent="0.25">
      <c r="A7729" s="44"/>
      <c r="B7729" s="43"/>
      <c r="C7729" s="43"/>
      <c r="D7729" s="43"/>
    </row>
    <row r="7730" spans="1:4" x14ac:dyDescent="0.25">
      <c r="A7730" s="44"/>
      <c r="B7730" s="43"/>
      <c r="C7730" s="43"/>
      <c r="D7730" s="43"/>
    </row>
    <row r="7731" spans="1:4" x14ac:dyDescent="0.25">
      <c r="A7731" s="44"/>
      <c r="B7731" s="43"/>
      <c r="C7731" s="43"/>
      <c r="D7731" s="43"/>
    </row>
    <row r="7732" spans="1:4" x14ac:dyDescent="0.25">
      <c r="A7732" s="44"/>
      <c r="B7732" s="43"/>
      <c r="C7732" s="43"/>
      <c r="D7732" s="43"/>
    </row>
    <row r="7733" spans="1:4" x14ac:dyDescent="0.25">
      <c r="A7733" s="44"/>
      <c r="B7733" s="43"/>
      <c r="C7733" s="43"/>
      <c r="D7733" s="43"/>
    </row>
    <row r="7734" spans="1:4" x14ac:dyDescent="0.25">
      <c r="A7734" s="44"/>
      <c r="B7734" s="43"/>
      <c r="C7734" s="43"/>
      <c r="D7734" s="43"/>
    </row>
    <row r="7735" spans="1:4" x14ac:dyDescent="0.25">
      <c r="A7735" s="44"/>
      <c r="B7735" s="43"/>
      <c r="C7735" s="43"/>
      <c r="D7735" s="43"/>
    </row>
    <row r="7736" spans="1:4" x14ac:dyDescent="0.25">
      <c r="A7736" s="44"/>
      <c r="B7736" s="43"/>
      <c r="C7736" s="43"/>
      <c r="D7736" s="43"/>
    </row>
    <row r="7737" spans="1:4" x14ac:dyDescent="0.25">
      <c r="A7737" s="44"/>
      <c r="B7737" s="43"/>
      <c r="C7737" s="43"/>
      <c r="D7737" s="43"/>
    </row>
    <row r="7738" spans="1:4" x14ac:dyDescent="0.25">
      <c r="A7738" s="44"/>
      <c r="B7738" s="43"/>
      <c r="C7738" s="43"/>
      <c r="D7738" s="43"/>
    </row>
    <row r="7739" spans="1:4" x14ac:dyDescent="0.25">
      <c r="A7739" s="44"/>
      <c r="B7739" s="43"/>
      <c r="C7739" s="43"/>
      <c r="D7739" s="43"/>
    </row>
    <row r="7740" spans="1:4" x14ac:dyDescent="0.25">
      <c r="A7740" s="44"/>
      <c r="B7740" s="43"/>
      <c r="C7740" s="43"/>
      <c r="D7740" s="43"/>
    </row>
    <row r="7741" spans="1:4" x14ac:dyDescent="0.25">
      <c r="A7741" s="44"/>
      <c r="B7741" s="43"/>
      <c r="C7741" s="43"/>
      <c r="D7741" s="43"/>
    </row>
    <row r="7742" spans="1:4" x14ac:dyDescent="0.25">
      <c r="A7742" s="44"/>
      <c r="B7742" s="43"/>
      <c r="C7742" s="43"/>
      <c r="D7742" s="43"/>
    </row>
    <row r="7743" spans="1:4" x14ac:dyDescent="0.25">
      <c r="A7743" s="44"/>
      <c r="B7743" s="43"/>
      <c r="C7743" s="43"/>
      <c r="D7743" s="43"/>
    </row>
    <row r="7744" spans="1:4" x14ac:dyDescent="0.25">
      <c r="A7744" s="44"/>
      <c r="B7744" s="43"/>
      <c r="C7744" s="43"/>
      <c r="D7744" s="43"/>
    </row>
    <row r="7745" spans="1:4" x14ac:dyDescent="0.25">
      <c r="A7745" s="44"/>
      <c r="B7745" s="43"/>
      <c r="C7745" s="43"/>
      <c r="D7745" s="43"/>
    </row>
    <row r="7746" spans="1:4" x14ac:dyDescent="0.25">
      <c r="A7746" s="44"/>
      <c r="B7746" s="43"/>
      <c r="C7746" s="43"/>
      <c r="D7746" s="43"/>
    </row>
    <row r="7747" spans="1:4" x14ac:dyDescent="0.25">
      <c r="A7747" s="44"/>
      <c r="B7747" s="43"/>
      <c r="C7747" s="43"/>
      <c r="D7747" s="43"/>
    </row>
    <row r="7748" spans="1:4" x14ac:dyDescent="0.25">
      <c r="A7748" s="44"/>
      <c r="B7748" s="43"/>
      <c r="C7748" s="43"/>
      <c r="D7748" s="43"/>
    </row>
    <row r="7749" spans="1:4" x14ac:dyDescent="0.25">
      <c r="A7749" s="44"/>
      <c r="B7749" s="43"/>
      <c r="C7749" s="43"/>
      <c r="D7749" s="43"/>
    </row>
    <row r="7750" spans="1:4" x14ac:dyDescent="0.25">
      <c r="A7750" s="44"/>
      <c r="B7750" s="43"/>
      <c r="C7750" s="43"/>
      <c r="D7750" s="43"/>
    </row>
    <row r="7751" spans="1:4" x14ac:dyDescent="0.25">
      <c r="A7751" s="44"/>
      <c r="B7751" s="43"/>
      <c r="C7751" s="43"/>
      <c r="D7751" s="43"/>
    </row>
    <row r="7752" spans="1:4" x14ac:dyDescent="0.25">
      <c r="A7752" s="44"/>
      <c r="B7752" s="43"/>
      <c r="C7752" s="43"/>
      <c r="D7752" s="43"/>
    </row>
    <row r="7753" spans="1:4" x14ac:dyDescent="0.25">
      <c r="A7753" s="44"/>
      <c r="B7753" s="43"/>
      <c r="C7753" s="43"/>
      <c r="D7753" s="43"/>
    </row>
    <row r="7754" spans="1:4" x14ac:dyDescent="0.25">
      <c r="A7754" s="44"/>
      <c r="B7754" s="43"/>
      <c r="C7754" s="43"/>
      <c r="D7754" s="43"/>
    </row>
    <row r="7755" spans="1:4" x14ac:dyDescent="0.25">
      <c r="A7755" s="44"/>
      <c r="B7755" s="43"/>
      <c r="C7755" s="43"/>
      <c r="D7755" s="43"/>
    </row>
    <row r="7756" spans="1:4" x14ac:dyDescent="0.25">
      <c r="A7756" s="44"/>
      <c r="B7756" s="43"/>
      <c r="C7756" s="43"/>
      <c r="D7756" s="43"/>
    </row>
    <row r="7757" spans="1:4" x14ac:dyDescent="0.25">
      <c r="A7757" s="44"/>
      <c r="B7757" s="43"/>
      <c r="C7757" s="43"/>
      <c r="D7757" s="43"/>
    </row>
    <row r="7758" spans="1:4" x14ac:dyDescent="0.25">
      <c r="A7758" s="44"/>
      <c r="B7758" s="43"/>
      <c r="C7758" s="43"/>
      <c r="D7758" s="43"/>
    </row>
    <row r="7759" spans="1:4" x14ac:dyDescent="0.25">
      <c r="A7759" s="44"/>
      <c r="B7759" s="43"/>
      <c r="C7759" s="43"/>
      <c r="D7759" s="43"/>
    </row>
    <row r="7760" spans="1:4" x14ac:dyDescent="0.25">
      <c r="A7760" s="44"/>
      <c r="B7760" s="43"/>
      <c r="C7760" s="43"/>
      <c r="D7760" s="43"/>
    </row>
    <row r="7761" spans="1:4" x14ac:dyDescent="0.25">
      <c r="A7761" s="44"/>
      <c r="B7761" s="43"/>
      <c r="C7761" s="43"/>
      <c r="D7761" s="43"/>
    </row>
    <row r="7762" spans="1:4" x14ac:dyDescent="0.25">
      <c r="A7762" s="44"/>
      <c r="B7762" s="43"/>
      <c r="C7762" s="43"/>
      <c r="D7762" s="43"/>
    </row>
    <row r="7763" spans="1:4" x14ac:dyDescent="0.25">
      <c r="A7763" s="44"/>
      <c r="B7763" s="43"/>
      <c r="C7763" s="43"/>
      <c r="D7763" s="43"/>
    </row>
    <row r="7764" spans="1:4" x14ac:dyDescent="0.25">
      <c r="A7764" s="44"/>
      <c r="B7764" s="43"/>
      <c r="C7764" s="43"/>
      <c r="D7764" s="43"/>
    </row>
    <row r="7765" spans="1:4" x14ac:dyDescent="0.25">
      <c r="A7765" s="44"/>
      <c r="B7765" s="43"/>
      <c r="C7765" s="43"/>
      <c r="D7765" s="43"/>
    </row>
    <row r="7766" spans="1:4" x14ac:dyDescent="0.25">
      <c r="A7766" s="44"/>
      <c r="B7766" s="43"/>
      <c r="C7766" s="43"/>
      <c r="D7766" s="43"/>
    </row>
    <row r="7767" spans="1:4" x14ac:dyDescent="0.25">
      <c r="A7767" s="44"/>
      <c r="B7767" s="43"/>
      <c r="C7767" s="43"/>
      <c r="D7767" s="43"/>
    </row>
    <row r="7768" spans="1:4" x14ac:dyDescent="0.25">
      <c r="A7768" s="44"/>
      <c r="B7768" s="43"/>
      <c r="C7768" s="43"/>
      <c r="D7768" s="43"/>
    </row>
    <row r="7769" spans="1:4" x14ac:dyDescent="0.25">
      <c r="A7769" s="44"/>
      <c r="B7769" s="43"/>
      <c r="C7769" s="43"/>
      <c r="D7769" s="43"/>
    </row>
    <row r="7770" spans="1:4" x14ac:dyDescent="0.25">
      <c r="A7770" s="44"/>
      <c r="B7770" s="43"/>
      <c r="C7770" s="43"/>
      <c r="D7770" s="43"/>
    </row>
    <row r="7771" spans="1:4" x14ac:dyDescent="0.25">
      <c r="A7771" s="44"/>
      <c r="B7771" s="43"/>
      <c r="C7771" s="43"/>
      <c r="D7771" s="43"/>
    </row>
    <row r="7772" spans="1:4" x14ac:dyDescent="0.25">
      <c r="A7772" s="44"/>
      <c r="B7772" s="43"/>
      <c r="C7772" s="43"/>
      <c r="D7772" s="43"/>
    </row>
    <row r="7773" spans="1:4" x14ac:dyDescent="0.25">
      <c r="A7773" s="44"/>
      <c r="B7773" s="43"/>
      <c r="C7773" s="43"/>
      <c r="D7773" s="43"/>
    </row>
    <row r="7774" spans="1:4" x14ac:dyDescent="0.25">
      <c r="A7774" s="44"/>
      <c r="B7774" s="43"/>
      <c r="C7774" s="43"/>
      <c r="D7774" s="43"/>
    </row>
    <row r="7775" spans="1:4" x14ac:dyDescent="0.25">
      <c r="A7775" s="44"/>
      <c r="B7775" s="43"/>
      <c r="C7775" s="43"/>
      <c r="D7775" s="43"/>
    </row>
    <row r="7776" spans="1:4" x14ac:dyDescent="0.25">
      <c r="A7776" s="44"/>
      <c r="B7776" s="43"/>
      <c r="C7776" s="43"/>
      <c r="D7776" s="43"/>
    </row>
    <row r="7777" spans="1:4" x14ac:dyDescent="0.25">
      <c r="A7777" s="44"/>
      <c r="B7777" s="43"/>
      <c r="C7777" s="43"/>
      <c r="D7777" s="43"/>
    </row>
    <row r="7778" spans="1:4" x14ac:dyDescent="0.25">
      <c r="A7778" s="44"/>
      <c r="B7778" s="43"/>
      <c r="C7778" s="43"/>
      <c r="D7778" s="43"/>
    </row>
    <row r="7779" spans="1:4" x14ac:dyDescent="0.25">
      <c r="A7779" s="44"/>
      <c r="B7779" s="43"/>
      <c r="C7779" s="43"/>
      <c r="D7779" s="43"/>
    </row>
    <row r="7780" spans="1:4" x14ac:dyDescent="0.25">
      <c r="A7780" s="44"/>
      <c r="B7780" s="43"/>
      <c r="C7780" s="43"/>
      <c r="D7780" s="43"/>
    </row>
    <row r="7781" spans="1:4" x14ac:dyDescent="0.25">
      <c r="A7781" s="44"/>
      <c r="B7781" s="43"/>
      <c r="C7781" s="43"/>
      <c r="D7781" s="43"/>
    </row>
    <row r="7782" spans="1:4" x14ac:dyDescent="0.25">
      <c r="A7782" s="44"/>
      <c r="B7782" s="43"/>
      <c r="C7782" s="43"/>
      <c r="D7782" s="43"/>
    </row>
    <row r="7783" spans="1:4" x14ac:dyDescent="0.25">
      <c r="A7783" s="44"/>
      <c r="B7783" s="43"/>
      <c r="C7783" s="43"/>
      <c r="D7783" s="43"/>
    </row>
    <row r="7784" spans="1:4" x14ac:dyDescent="0.25">
      <c r="A7784" s="44"/>
      <c r="B7784" s="43"/>
      <c r="C7784" s="43"/>
      <c r="D7784" s="43"/>
    </row>
    <row r="7785" spans="1:4" x14ac:dyDescent="0.25">
      <c r="A7785" s="44"/>
      <c r="B7785" s="43"/>
      <c r="C7785" s="43"/>
      <c r="D7785" s="43"/>
    </row>
    <row r="7786" spans="1:4" x14ac:dyDescent="0.25">
      <c r="A7786" s="44"/>
      <c r="B7786" s="43"/>
      <c r="C7786" s="43"/>
      <c r="D7786" s="43"/>
    </row>
    <row r="7787" spans="1:4" x14ac:dyDescent="0.25">
      <c r="A7787" s="44"/>
      <c r="B7787" s="43"/>
      <c r="C7787" s="43"/>
      <c r="D7787" s="43"/>
    </row>
    <row r="7788" spans="1:4" x14ac:dyDescent="0.25">
      <c r="A7788" s="44"/>
      <c r="B7788" s="43"/>
      <c r="C7788" s="43"/>
      <c r="D7788" s="43"/>
    </row>
    <row r="7789" spans="1:4" x14ac:dyDescent="0.25">
      <c r="A7789" s="44"/>
      <c r="B7789" s="43"/>
      <c r="C7789" s="43"/>
      <c r="D7789" s="43"/>
    </row>
    <row r="7790" spans="1:4" x14ac:dyDescent="0.25">
      <c r="A7790" s="44"/>
      <c r="B7790" s="43"/>
      <c r="C7790" s="43"/>
      <c r="D7790" s="43"/>
    </row>
    <row r="7791" spans="1:4" x14ac:dyDescent="0.25">
      <c r="A7791" s="44"/>
      <c r="B7791" s="43"/>
      <c r="C7791" s="43"/>
      <c r="D7791" s="43"/>
    </row>
    <row r="7792" spans="1:4" x14ac:dyDescent="0.25">
      <c r="A7792" s="44"/>
      <c r="B7792" s="43"/>
      <c r="C7792" s="43"/>
      <c r="D7792" s="43"/>
    </row>
    <row r="7793" spans="1:4" x14ac:dyDescent="0.25">
      <c r="A7793" s="44"/>
      <c r="B7793" s="43"/>
      <c r="C7793" s="43"/>
      <c r="D7793" s="43"/>
    </row>
    <row r="7794" spans="1:4" x14ac:dyDescent="0.25">
      <c r="A7794" s="44"/>
      <c r="B7794" s="43"/>
      <c r="C7794" s="43"/>
      <c r="D7794" s="43"/>
    </row>
    <row r="7795" spans="1:4" x14ac:dyDescent="0.25">
      <c r="A7795" s="44"/>
      <c r="B7795" s="43"/>
      <c r="C7795" s="43"/>
      <c r="D7795" s="43"/>
    </row>
    <row r="7796" spans="1:4" x14ac:dyDescent="0.25">
      <c r="A7796" s="44"/>
      <c r="B7796" s="43"/>
      <c r="C7796" s="43"/>
      <c r="D7796" s="43"/>
    </row>
    <row r="7797" spans="1:4" x14ac:dyDescent="0.25">
      <c r="A7797" s="44"/>
      <c r="B7797" s="43"/>
      <c r="C7797" s="43"/>
      <c r="D7797" s="43"/>
    </row>
    <row r="7798" spans="1:4" x14ac:dyDescent="0.25">
      <c r="A7798" s="44"/>
      <c r="B7798" s="43"/>
      <c r="C7798" s="43"/>
      <c r="D7798" s="43"/>
    </row>
    <row r="7799" spans="1:4" x14ac:dyDescent="0.25">
      <c r="A7799" s="44"/>
      <c r="B7799" s="43"/>
      <c r="C7799" s="43"/>
      <c r="D7799" s="43"/>
    </row>
    <row r="7800" spans="1:4" x14ac:dyDescent="0.25">
      <c r="A7800" s="44"/>
      <c r="B7800" s="43"/>
      <c r="C7800" s="43"/>
      <c r="D7800" s="43"/>
    </row>
    <row r="7801" spans="1:4" x14ac:dyDescent="0.25">
      <c r="A7801" s="44"/>
      <c r="B7801" s="43"/>
      <c r="C7801" s="43"/>
      <c r="D7801" s="43"/>
    </row>
    <row r="7802" spans="1:4" x14ac:dyDescent="0.25">
      <c r="A7802" s="44"/>
      <c r="B7802" s="43"/>
      <c r="C7802" s="43"/>
      <c r="D7802" s="43"/>
    </row>
    <row r="7803" spans="1:4" x14ac:dyDescent="0.25">
      <c r="A7803" s="44"/>
      <c r="B7803" s="43"/>
      <c r="C7803" s="43"/>
      <c r="D7803" s="43"/>
    </row>
    <row r="7804" spans="1:4" x14ac:dyDescent="0.25">
      <c r="A7804" s="44"/>
      <c r="B7804" s="43"/>
      <c r="C7804" s="43"/>
      <c r="D7804" s="43"/>
    </row>
    <row r="7805" spans="1:4" x14ac:dyDescent="0.25">
      <c r="A7805" s="44"/>
      <c r="B7805" s="43"/>
      <c r="C7805" s="43"/>
      <c r="D7805" s="43"/>
    </row>
    <row r="7806" spans="1:4" x14ac:dyDescent="0.25">
      <c r="A7806" s="44"/>
      <c r="B7806" s="43"/>
      <c r="C7806" s="43"/>
      <c r="D7806" s="43"/>
    </row>
    <row r="7807" spans="1:4" x14ac:dyDescent="0.25">
      <c r="A7807" s="44"/>
      <c r="B7807" s="43"/>
      <c r="C7807" s="43"/>
      <c r="D7807" s="43"/>
    </row>
    <row r="7808" spans="1:4" x14ac:dyDescent="0.25">
      <c r="A7808" s="44"/>
      <c r="B7808" s="43"/>
      <c r="C7808" s="43"/>
      <c r="D7808" s="43"/>
    </row>
    <row r="7809" spans="1:4" x14ac:dyDescent="0.25">
      <c r="A7809" s="44"/>
      <c r="B7809" s="43"/>
      <c r="C7809" s="43"/>
      <c r="D7809" s="43"/>
    </row>
    <row r="7810" spans="1:4" x14ac:dyDescent="0.25">
      <c r="A7810" s="44"/>
      <c r="B7810" s="43"/>
      <c r="C7810" s="43"/>
      <c r="D7810" s="43"/>
    </row>
    <row r="7811" spans="1:4" x14ac:dyDescent="0.25">
      <c r="A7811" s="44"/>
      <c r="B7811" s="43"/>
      <c r="C7811" s="43"/>
      <c r="D7811" s="43"/>
    </row>
    <row r="7812" spans="1:4" x14ac:dyDescent="0.25">
      <c r="A7812" s="44"/>
      <c r="B7812" s="43"/>
      <c r="C7812" s="43"/>
      <c r="D7812" s="43"/>
    </row>
    <row r="7813" spans="1:4" x14ac:dyDescent="0.25">
      <c r="A7813" s="44"/>
      <c r="B7813" s="43"/>
      <c r="C7813" s="43"/>
      <c r="D7813" s="43"/>
    </row>
    <row r="7814" spans="1:4" x14ac:dyDescent="0.25">
      <c r="A7814" s="44"/>
      <c r="B7814" s="43"/>
      <c r="C7814" s="43"/>
      <c r="D7814" s="43"/>
    </row>
    <row r="7815" spans="1:4" x14ac:dyDescent="0.25">
      <c r="A7815" s="44"/>
      <c r="B7815" s="43"/>
      <c r="C7815" s="43"/>
      <c r="D7815" s="43"/>
    </row>
    <row r="7816" spans="1:4" x14ac:dyDescent="0.25">
      <c r="A7816" s="44"/>
      <c r="B7816" s="43"/>
      <c r="C7816" s="43"/>
      <c r="D7816" s="43"/>
    </row>
    <row r="7817" spans="1:4" x14ac:dyDescent="0.25">
      <c r="A7817" s="44"/>
      <c r="B7817" s="43"/>
      <c r="C7817" s="43"/>
      <c r="D7817" s="43"/>
    </row>
    <row r="7818" spans="1:4" x14ac:dyDescent="0.25">
      <c r="A7818" s="44"/>
      <c r="B7818" s="43"/>
      <c r="C7818" s="43"/>
      <c r="D7818" s="43"/>
    </row>
    <row r="7819" spans="1:4" x14ac:dyDescent="0.25">
      <c r="A7819" s="44"/>
      <c r="B7819" s="43"/>
      <c r="C7819" s="43"/>
      <c r="D7819" s="43"/>
    </row>
    <row r="7820" spans="1:4" x14ac:dyDescent="0.25">
      <c r="A7820" s="44"/>
      <c r="B7820" s="43"/>
      <c r="C7820" s="43"/>
      <c r="D7820" s="43"/>
    </row>
    <row r="7821" spans="1:4" x14ac:dyDescent="0.25">
      <c r="A7821" s="44"/>
      <c r="B7821" s="43"/>
      <c r="C7821" s="43"/>
      <c r="D7821" s="43"/>
    </row>
    <row r="7822" spans="1:4" x14ac:dyDescent="0.25">
      <c r="A7822" s="44"/>
      <c r="B7822" s="43"/>
      <c r="C7822" s="43"/>
      <c r="D7822" s="43"/>
    </row>
    <row r="7823" spans="1:4" x14ac:dyDescent="0.25">
      <c r="A7823" s="44"/>
      <c r="B7823" s="43"/>
      <c r="C7823" s="43"/>
      <c r="D7823" s="43"/>
    </row>
    <row r="7824" spans="1:4" x14ac:dyDescent="0.25">
      <c r="A7824" s="44"/>
      <c r="B7824" s="43"/>
      <c r="C7824" s="43"/>
      <c r="D7824" s="43"/>
    </row>
    <row r="7825" spans="1:4" x14ac:dyDescent="0.25">
      <c r="A7825" s="44"/>
      <c r="B7825" s="43"/>
      <c r="C7825" s="43"/>
      <c r="D7825" s="43"/>
    </row>
    <row r="7826" spans="1:4" x14ac:dyDescent="0.25">
      <c r="A7826" s="44"/>
      <c r="B7826" s="43"/>
      <c r="C7826" s="43"/>
      <c r="D7826" s="43"/>
    </row>
    <row r="7827" spans="1:4" x14ac:dyDescent="0.25">
      <c r="A7827" s="44"/>
      <c r="B7827" s="43"/>
      <c r="C7827" s="43"/>
      <c r="D7827" s="43"/>
    </row>
    <row r="7828" spans="1:4" x14ac:dyDescent="0.25">
      <c r="A7828" s="44"/>
      <c r="B7828" s="43"/>
      <c r="C7828" s="43"/>
      <c r="D7828" s="43"/>
    </row>
    <row r="7829" spans="1:4" x14ac:dyDescent="0.25">
      <c r="A7829" s="44"/>
      <c r="B7829" s="43"/>
      <c r="C7829" s="43"/>
      <c r="D7829" s="43"/>
    </row>
    <row r="7830" spans="1:4" x14ac:dyDescent="0.25">
      <c r="A7830" s="44"/>
      <c r="B7830" s="43"/>
      <c r="C7830" s="43"/>
      <c r="D7830" s="43"/>
    </row>
    <row r="7831" spans="1:4" x14ac:dyDescent="0.25">
      <c r="A7831" s="44"/>
      <c r="B7831" s="43"/>
      <c r="C7831" s="43"/>
      <c r="D7831" s="43"/>
    </row>
    <row r="7832" spans="1:4" x14ac:dyDescent="0.25">
      <c r="A7832" s="44"/>
      <c r="B7832" s="43"/>
      <c r="C7832" s="43"/>
      <c r="D7832" s="43"/>
    </row>
    <row r="7833" spans="1:4" x14ac:dyDescent="0.25">
      <c r="A7833" s="44"/>
      <c r="B7833" s="43"/>
      <c r="C7833" s="43"/>
      <c r="D7833" s="43"/>
    </row>
    <row r="7834" spans="1:4" x14ac:dyDescent="0.25">
      <c r="A7834" s="44"/>
      <c r="B7834" s="43"/>
      <c r="C7834" s="43"/>
      <c r="D7834" s="43"/>
    </row>
    <row r="7835" spans="1:4" x14ac:dyDescent="0.25">
      <c r="A7835" s="44"/>
      <c r="B7835" s="43"/>
      <c r="C7835" s="43"/>
      <c r="D7835" s="43"/>
    </row>
    <row r="7836" spans="1:4" x14ac:dyDescent="0.25">
      <c r="A7836" s="44"/>
      <c r="B7836" s="43"/>
      <c r="C7836" s="43"/>
      <c r="D7836" s="43"/>
    </row>
    <row r="7837" spans="1:4" x14ac:dyDescent="0.25">
      <c r="A7837" s="44"/>
      <c r="B7837" s="43"/>
      <c r="C7837" s="43"/>
      <c r="D7837" s="43"/>
    </row>
    <row r="7838" spans="1:4" x14ac:dyDescent="0.25">
      <c r="A7838" s="44"/>
      <c r="B7838" s="43"/>
      <c r="C7838" s="43"/>
      <c r="D7838" s="43"/>
    </row>
    <row r="7839" spans="1:4" x14ac:dyDescent="0.25">
      <c r="A7839" s="44"/>
      <c r="B7839" s="43"/>
      <c r="C7839" s="43"/>
      <c r="D7839" s="43"/>
    </row>
    <row r="7840" spans="1:4" x14ac:dyDescent="0.25">
      <c r="A7840" s="44"/>
      <c r="B7840" s="43"/>
      <c r="C7840" s="43"/>
      <c r="D7840" s="43"/>
    </row>
    <row r="7841" spans="1:4" x14ac:dyDescent="0.25">
      <c r="A7841" s="44"/>
      <c r="B7841" s="43"/>
      <c r="C7841" s="43"/>
      <c r="D7841" s="43"/>
    </row>
    <row r="7842" spans="1:4" x14ac:dyDescent="0.25">
      <c r="A7842" s="44"/>
      <c r="B7842" s="43"/>
      <c r="C7842" s="43"/>
      <c r="D7842" s="43"/>
    </row>
    <row r="7843" spans="1:4" x14ac:dyDescent="0.25">
      <c r="A7843" s="44"/>
      <c r="B7843" s="43"/>
      <c r="C7843" s="43"/>
      <c r="D7843" s="43"/>
    </row>
    <row r="7844" spans="1:4" x14ac:dyDescent="0.25">
      <c r="A7844" s="44"/>
      <c r="B7844" s="43"/>
      <c r="C7844" s="43"/>
      <c r="D7844" s="43"/>
    </row>
    <row r="7845" spans="1:4" x14ac:dyDescent="0.25">
      <c r="A7845" s="44"/>
      <c r="B7845" s="43"/>
      <c r="C7845" s="43"/>
      <c r="D7845" s="43"/>
    </row>
    <row r="7846" spans="1:4" x14ac:dyDescent="0.25">
      <c r="A7846" s="44"/>
      <c r="B7846" s="43"/>
      <c r="C7846" s="43"/>
      <c r="D7846" s="43"/>
    </row>
    <row r="7847" spans="1:4" x14ac:dyDescent="0.25">
      <c r="A7847" s="44"/>
      <c r="B7847" s="43"/>
      <c r="C7847" s="43"/>
      <c r="D7847" s="43"/>
    </row>
    <row r="7848" spans="1:4" x14ac:dyDescent="0.25">
      <c r="A7848" s="44"/>
      <c r="B7848" s="43"/>
      <c r="C7848" s="43"/>
      <c r="D7848" s="43"/>
    </row>
    <row r="7849" spans="1:4" x14ac:dyDescent="0.25">
      <c r="A7849" s="44"/>
      <c r="B7849" s="43"/>
      <c r="C7849" s="43"/>
      <c r="D7849" s="43"/>
    </row>
    <row r="7850" spans="1:4" x14ac:dyDescent="0.25">
      <c r="A7850" s="44"/>
      <c r="B7850" s="43"/>
      <c r="C7850" s="43"/>
      <c r="D7850" s="43"/>
    </row>
    <row r="7851" spans="1:4" x14ac:dyDescent="0.25">
      <c r="A7851" s="44"/>
      <c r="B7851" s="43"/>
      <c r="C7851" s="43"/>
      <c r="D7851" s="43"/>
    </row>
    <row r="7852" spans="1:4" x14ac:dyDescent="0.25">
      <c r="A7852" s="44"/>
      <c r="B7852" s="43"/>
      <c r="C7852" s="43"/>
      <c r="D7852" s="43"/>
    </row>
    <row r="7853" spans="1:4" x14ac:dyDescent="0.25">
      <c r="A7853" s="44"/>
      <c r="B7853" s="43"/>
      <c r="C7853" s="43"/>
      <c r="D7853" s="43"/>
    </row>
    <row r="7854" spans="1:4" x14ac:dyDescent="0.25">
      <c r="A7854" s="44"/>
      <c r="B7854" s="43"/>
      <c r="C7854" s="43"/>
      <c r="D7854" s="43"/>
    </row>
    <row r="7855" spans="1:4" x14ac:dyDescent="0.25">
      <c r="A7855" s="44"/>
      <c r="B7855" s="43"/>
      <c r="C7855" s="43"/>
      <c r="D7855" s="43"/>
    </row>
    <row r="7856" spans="1:4" x14ac:dyDescent="0.25">
      <c r="A7856" s="44"/>
      <c r="B7856" s="43"/>
      <c r="C7856" s="43"/>
      <c r="D7856" s="43"/>
    </row>
    <row r="7857" spans="1:4" x14ac:dyDescent="0.25">
      <c r="A7857" s="44"/>
      <c r="B7857" s="43"/>
      <c r="C7857" s="43"/>
      <c r="D7857" s="43"/>
    </row>
    <row r="7858" spans="1:4" x14ac:dyDescent="0.25">
      <c r="A7858" s="44"/>
      <c r="B7858" s="43"/>
      <c r="C7858" s="43"/>
      <c r="D7858" s="43"/>
    </row>
    <row r="7859" spans="1:4" x14ac:dyDescent="0.25">
      <c r="A7859" s="44"/>
      <c r="B7859" s="43"/>
      <c r="C7859" s="43"/>
      <c r="D7859" s="43"/>
    </row>
    <row r="7860" spans="1:4" x14ac:dyDescent="0.25">
      <c r="A7860" s="44"/>
      <c r="B7860" s="43"/>
      <c r="C7860" s="43"/>
      <c r="D7860" s="43"/>
    </row>
    <row r="7861" spans="1:4" x14ac:dyDescent="0.25">
      <c r="A7861" s="44"/>
      <c r="B7861" s="43"/>
      <c r="C7861" s="43"/>
      <c r="D7861" s="43"/>
    </row>
    <row r="7862" spans="1:4" x14ac:dyDescent="0.25">
      <c r="A7862" s="44"/>
      <c r="B7862" s="43"/>
      <c r="C7862" s="43"/>
      <c r="D7862" s="43"/>
    </row>
    <row r="7863" spans="1:4" x14ac:dyDescent="0.25">
      <c r="A7863" s="44"/>
      <c r="B7863" s="43"/>
      <c r="C7863" s="43"/>
      <c r="D7863" s="43"/>
    </row>
    <row r="7864" spans="1:4" x14ac:dyDescent="0.25">
      <c r="A7864" s="44"/>
      <c r="B7864" s="43"/>
      <c r="C7864" s="43"/>
      <c r="D7864" s="43"/>
    </row>
    <row r="7865" spans="1:4" x14ac:dyDescent="0.25">
      <c r="A7865" s="44"/>
      <c r="B7865" s="43"/>
      <c r="C7865" s="43"/>
      <c r="D7865" s="43"/>
    </row>
    <row r="7866" spans="1:4" x14ac:dyDescent="0.25">
      <c r="A7866" s="44"/>
      <c r="B7866" s="43"/>
      <c r="C7866" s="43"/>
      <c r="D7866" s="43"/>
    </row>
    <row r="7867" spans="1:4" x14ac:dyDescent="0.25">
      <c r="A7867" s="44"/>
      <c r="B7867" s="43"/>
      <c r="C7867" s="43"/>
      <c r="D7867" s="43"/>
    </row>
    <row r="7868" spans="1:4" x14ac:dyDescent="0.25">
      <c r="A7868" s="44"/>
      <c r="B7868" s="43"/>
      <c r="C7868" s="43"/>
      <c r="D7868" s="43"/>
    </row>
    <row r="7869" spans="1:4" x14ac:dyDescent="0.25">
      <c r="A7869" s="44"/>
      <c r="B7869" s="43"/>
      <c r="C7869" s="43"/>
      <c r="D7869" s="43"/>
    </row>
    <row r="7870" spans="1:4" x14ac:dyDescent="0.25">
      <c r="A7870" s="44"/>
      <c r="B7870" s="43"/>
      <c r="C7870" s="43"/>
      <c r="D7870" s="43"/>
    </row>
    <row r="7871" spans="1:4" x14ac:dyDescent="0.25">
      <c r="A7871" s="44"/>
      <c r="B7871" s="43"/>
      <c r="C7871" s="43"/>
      <c r="D7871" s="43"/>
    </row>
    <row r="7872" spans="1:4" x14ac:dyDescent="0.25">
      <c r="A7872" s="44"/>
      <c r="B7872" s="43"/>
      <c r="C7872" s="43"/>
      <c r="D7872" s="43"/>
    </row>
    <row r="7873" spans="1:4" x14ac:dyDescent="0.25">
      <c r="A7873" s="44"/>
      <c r="B7873" s="43"/>
      <c r="C7873" s="43"/>
      <c r="D7873" s="43"/>
    </row>
    <row r="7874" spans="1:4" x14ac:dyDescent="0.25">
      <c r="A7874" s="44"/>
      <c r="B7874" s="43"/>
      <c r="C7874" s="43"/>
      <c r="D7874" s="43"/>
    </row>
    <row r="7875" spans="1:4" x14ac:dyDescent="0.25">
      <c r="A7875" s="44"/>
      <c r="B7875" s="43"/>
      <c r="C7875" s="43"/>
      <c r="D7875" s="43"/>
    </row>
    <row r="7876" spans="1:4" x14ac:dyDescent="0.25">
      <c r="A7876" s="44"/>
      <c r="B7876" s="43"/>
      <c r="C7876" s="43"/>
      <c r="D7876" s="43"/>
    </row>
    <row r="7877" spans="1:4" x14ac:dyDescent="0.25">
      <c r="A7877" s="44"/>
      <c r="B7877" s="43"/>
      <c r="C7877" s="43"/>
      <c r="D7877" s="43"/>
    </row>
    <row r="7878" spans="1:4" x14ac:dyDescent="0.25">
      <c r="A7878" s="44"/>
      <c r="B7878" s="43"/>
      <c r="C7878" s="43"/>
      <c r="D7878" s="43"/>
    </row>
    <row r="7879" spans="1:4" x14ac:dyDescent="0.25">
      <c r="A7879" s="44"/>
      <c r="B7879" s="43"/>
      <c r="C7879" s="43"/>
      <c r="D7879" s="43"/>
    </row>
    <row r="7880" spans="1:4" x14ac:dyDescent="0.25">
      <c r="A7880" s="44"/>
      <c r="B7880" s="43"/>
      <c r="C7880" s="43"/>
      <c r="D7880" s="43"/>
    </row>
    <row r="7881" spans="1:4" x14ac:dyDescent="0.25">
      <c r="A7881" s="44"/>
      <c r="B7881" s="43"/>
      <c r="C7881" s="43"/>
      <c r="D7881" s="43"/>
    </row>
    <row r="7882" spans="1:4" x14ac:dyDescent="0.25">
      <c r="A7882" s="44"/>
      <c r="B7882" s="43"/>
      <c r="C7882" s="43"/>
      <c r="D7882" s="43"/>
    </row>
    <row r="7883" spans="1:4" x14ac:dyDescent="0.25">
      <c r="A7883" s="44"/>
      <c r="B7883" s="43"/>
      <c r="C7883" s="43"/>
      <c r="D7883" s="43"/>
    </row>
    <row r="7884" spans="1:4" x14ac:dyDescent="0.25">
      <c r="A7884" s="44"/>
      <c r="B7884" s="43"/>
      <c r="C7884" s="43"/>
      <c r="D7884" s="43"/>
    </row>
    <row r="7885" spans="1:4" x14ac:dyDescent="0.25">
      <c r="A7885" s="44"/>
      <c r="B7885" s="43"/>
      <c r="C7885" s="43"/>
      <c r="D7885" s="43"/>
    </row>
    <row r="7886" spans="1:4" x14ac:dyDescent="0.25">
      <c r="A7886" s="44"/>
      <c r="B7886" s="43"/>
      <c r="C7886" s="43"/>
      <c r="D7886" s="43"/>
    </row>
    <row r="7887" spans="1:4" x14ac:dyDescent="0.25">
      <c r="A7887" s="44"/>
      <c r="B7887" s="43"/>
      <c r="C7887" s="43"/>
      <c r="D7887" s="43"/>
    </row>
    <row r="7888" spans="1:4" x14ac:dyDescent="0.25">
      <c r="A7888" s="44"/>
      <c r="B7888" s="43"/>
      <c r="C7888" s="43"/>
      <c r="D7888" s="43"/>
    </row>
    <row r="7889" spans="1:4" x14ac:dyDescent="0.25">
      <c r="A7889" s="44"/>
      <c r="B7889" s="43"/>
      <c r="C7889" s="43"/>
      <c r="D7889" s="43"/>
    </row>
    <row r="7890" spans="1:4" x14ac:dyDescent="0.25">
      <c r="A7890" s="44"/>
      <c r="B7890" s="43"/>
      <c r="C7890" s="43"/>
      <c r="D7890" s="43"/>
    </row>
    <row r="7891" spans="1:4" x14ac:dyDescent="0.25">
      <c r="A7891" s="44"/>
      <c r="B7891" s="43"/>
      <c r="C7891" s="43"/>
      <c r="D7891" s="43"/>
    </row>
    <row r="7892" spans="1:4" x14ac:dyDescent="0.25">
      <c r="A7892" s="44"/>
      <c r="B7892" s="43"/>
      <c r="C7892" s="43"/>
      <c r="D7892" s="43"/>
    </row>
    <row r="7893" spans="1:4" x14ac:dyDescent="0.25">
      <c r="A7893" s="44"/>
      <c r="B7893" s="43"/>
      <c r="C7893" s="43"/>
      <c r="D7893" s="43"/>
    </row>
    <row r="7894" spans="1:4" x14ac:dyDescent="0.25">
      <c r="A7894" s="44"/>
      <c r="B7894" s="43"/>
      <c r="C7894" s="43"/>
      <c r="D7894" s="43"/>
    </row>
    <row r="7895" spans="1:4" x14ac:dyDescent="0.25">
      <c r="A7895" s="44"/>
      <c r="B7895" s="43"/>
      <c r="C7895" s="43"/>
      <c r="D7895" s="43"/>
    </row>
    <row r="7896" spans="1:4" x14ac:dyDescent="0.25">
      <c r="A7896" s="44"/>
      <c r="B7896" s="43"/>
      <c r="C7896" s="43"/>
      <c r="D7896" s="43"/>
    </row>
    <row r="7897" spans="1:4" x14ac:dyDescent="0.25">
      <c r="A7897" s="44"/>
      <c r="B7897" s="43"/>
      <c r="C7897" s="43"/>
      <c r="D7897" s="43"/>
    </row>
    <row r="7898" spans="1:4" x14ac:dyDescent="0.25">
      <c r="A7898" s="44"/>
      <c r="B7898" s="43"/>
      <c r="C7898" s="43"/>
      <c r="D7898" s="43"/>
    </row>
    <row r="7899" spans="1:4" x14ac:dyDescent="0.25">
      <c r="A7899" s="44"/>
      <c r="B7899" s="43"/>
      <c r="C7899" s="43"/>
      <c r="D7899" s="43"/>
    </row>
    <row r="7900" spans="1:4" x14ac:dyDescent="0.25">
      <c r="A7900" s="44"/>
      <c r="B7900" s="43"/>
      <c r="C7900" s="43"/>
      <c r="D7900" s="43"/>
    </row>
    <row r="7901" spans="1:4" x14ac:dyDescent="0.25">
      <c r="A7901" s="44"/>
      <c r="B7901" s="43"/>
      <c r="C7901" s="43"/>
      <c r="D7901" s="43"/>
    </row>
    <row r="7902" spans="1:4" x14ac:dyDescent="0.25">
      <c r="A7902" s="44"/>
      <c r="B7902" s="43"/>
      <c r="C7902" s="43"/>
      <c r="D7902" s="43"/>
    </row>
    <row r="7903" spans="1:4" x14ac:dyDescent="0.25">
      <c r="A7903" s="44"/>
      <c r="B7903" s="43"/>
      <c r="C7903" s="43"/>
      <c r="D7903" s="43"/>
    </row>
    <row r="7904" spans="1:4" x14ac:dyDescent="0.25">
      <c r="A7904" s="44"/>
      <c r="B7904" s="43"/>
      <c r="C7904" s="43"/>
      <c r="D7904" s="43"/>
    </row>
    <row r="7905" spans="1:4" x14ac:dyDescent="0.25">
      <c r="A7905" s="44"/>
      <c r="B7905" s="43"/>
      <c r="C7905" s="43"/>
      <c r="D7905" s="43"/>
    </row>
    <row r="7906" spans="1:4" x14ac:dyDescent="0.25">
      <c r="A7906" s="44"/>
      <c r="B7906" s="43"/>
      <c r="C7906" s="43"/>
      <c r="D7906" s="43"/>
    </row>
    <row r="7907" spans="1:4" x14ac:dyDescent="0.25">
      <c r="A7907" s="44"/>
      <c r="B7907" s="43"/>
      <c r="C7907" s="43"/>
      <c r="D7907" s="43"/>
    </row>
    <row r="7908" spans="1:4" x14ac:dyDescent="0.25">
      <c r="A7908" s="44"/>
      <c r="B7908" s="43"/>
      <c r="C7908" s="43"/>
      <c r="D7908" s="43"/>
    </row>
    <row r="7909" spans="1:4" x14ac:dyDescent="0.25">
      <c r="A7909" s="44"/>
      <c r="B7909" s="43"/>
      <c r="C7909" s="43"/>
      <c r="D7909" s="43"/>
    </row>
    <row r="7910" spans="1:4" x14ac:dyDescent="0.25">
      <c r="A7910" s="44"/>
      <c r="B7910" s="43"/>
      <c r="C7910" s="43"/>
      <c r="D7910" s="43"/>
    </row>
    <row r="7911" spans="1:4" x14ac:dyDescent="0.25">
      <c r="A7911" s="44"/>
      <c r="B7911" s="43"/>
      <c r="C7911" s="43"/>
      <c r="D7911" s="43"/>
    </row>
    <row r="7912" spans="1:4" x14ac:dyDescent="0.25">
      <c r="A7912" s="44"/>
      <c r="B7912" s="43"/>
      <c r="C7912" s="43"/>
      <c r="D7912" s="43"/>
    </row>
    <row r="7913" spans="1:4" x14ac:dyDescent="0.25">
      <c r="A7913" s="44"/>
      <c r="B7913" s="43"/>
      <c r="C7913" s="43"/>
      <c r="D7913" s="43"/>
    </row>
    <row r="7914" spans="1:4" x14ac:dyDescent="0.25">
      <c r="A7914" s="44"/>
      <c r="B7914" s="43"/>
      <c r="C7914" s="43"/>
      <c r="D7914" s="43"/>
    </row>
    <row r="7915" spans="1:4" x14ac:dyDescent="0.25">
      <c r="A7915" s="44"/>
      <c r="B7915" s="43"/>
      <c r="C7915" s="43"/>
      <c r="D7915" s="43"/>
    </row>
    <row r="7916" spans="1:4" x14ac:dyDescent="0.25">
      <c r="A7916" s="44"/>
      <c r="B7916" s="43"/>
      <c r="C7916" s="43"/>
      <c r="D7916" s="43"/>
    </row>
    <row r="7917" spans="1:4" x14ac:dyDescent="0.25">
      <c r="A7917" s="44"/>
      <c r="B7917" s="43"/>
      <c r="C7917" s="43"/>
      <c r="D7917" s="43"/>
    </row>
    <row r="7918" spans="1:4" x14ac:dyDescent="0.25">
      <c r="A7918" s="44"/>
      <c r="B7918" s="43"/>
      <c r="C7918" s="43"/>
      <c r="D7918" s="43"/>
    </row>
    <row r="7919" spans="1:4" x14ac:dyDescent="0.25">
      <c r="A7919" s="44"/>
      <c r="B7919" s="43"/>
      <c r="C7919" s="43"/>
      <c r="D7919" s="43"/>
    </row>
    <row r="7920" spans="1:4" x14ac:dyDescent="0.25">
      <c r="A7920" s="44"/>
      <c r="B7920" s="43"/>
      <c r="C7920" s="43"/>
      <c r="D7920" s="43"/>
    </row>
    <row r="7921" spans="1:4" x14ac:dyDescent="0.25">
      <c r="A7921" s="44"/>
      <c r="B7921" s="43"/>
      <c r="C7921" s="43"/>
      <c r="D7921" s="43"/>
    </row>
    <row r="7922" spans="1:4" x14ac:dyDescent="0.25">
      <c r="A7922" s="44"/>
      <c r="B7922" s="43"/>
      <c r="C7922" s="43"/>
      <c r="D7922" s="43"/>
    </row>
    <row r="7923" spans="1:4" x14ac:dyDescent="0.25">
      <c r="A7923" s="44"/>
      <c r="B7923" s="43"/>
      <c r="C7923" s="43"/>
      <c r="D7923" s="43"/>
    </row>
    <row r="7924" spans="1:4" x14ac:dyDescent="0.25">
      <c r="A7924" s="44"/>
      <c r="B7924" s="43"/>
      <c r="C7924" s="43"/>
      <c r="D7924" s="43"/>
    </row>
    <row r="7925" spans="1:4" x14ac:dyDescent="0.25">
      <c r="A7925" s="44"/>
      <c r="B7925" s="43"/>
      <c r="C7925" s="43"/>
      <c r="D7925" s="43"/>
    </row>
    <row r="7926" spans="1:4" x14ac:dyDescent="0.25">
      <c r="A7926" s="44"/>
      <c r="B7926" s="43"/>
      <c r="C7926" s="43"/>
      <c r="D7926" s="43"/>
    </row>
    <row r="7927" spans="1:4" x14ac:dyDescent="0.25">
      <c r="A7927" s="44"/>
      <c r="B7927" s="43"/>
      <c r="C7927" s="43"/>
      <c r="D7927" s="43"/>
    </row>
    <row r="7928" spans="1:4" x14ac:dyDescent="0.25">
      <c r="A7928" s="44"/>
      <c r="B7928" s="43"/>
      <c r="C7928" s="43"/>
      <c r="D7928" s="43"/>
    </row>
    <row r="7929" spans="1:4" x14ac:dyDescent="0.25">
      <c r="A7929" s="44"/>
      <c r="B7929" s="43"/>
      <c r="C7929" s="43"/>
      <c r="D7929" s="43"/>
    </row>
    <row r="7930" spans="1:4" x14ac:dyDescent="0.25">
      <c r="A7930" s="44"/>
      <c r="B7930" s="43"/>
      <c r="C7930" s="43"/>
      <c r="D7930" s="43"/>
    </row>
    <row r="7931" spans="1:4" x14ac:dyDescent="0.25">
      <c r="A7931" s="44"/>
      <c r="B7931" s="43"/>
      <c r="C7931" s="43"/>
      <c r="D7931" s="43"/>
    </row>
    <row r="7932" spans="1:4" x14ac:dyDescent="0.25">
      <c r="A7932" s="44"/>
      <c r="B7932" s="43"/>
      <c r="C7932" s="43"/>
      <c r="D7932" s="43"/>
    </row>
    <row r="7933" spans="1:4" x14ac:dyDescent="0.25">
      <c r="A7933" s="44"/>
      <c r="B7933" s="43"/>
      <c r="C7933" s="43"/>
      <c r="D7933" s="43"/>
    </row>
    <row r="7934" spans="1:4" x14ac:dyDescent="0.25">
      <c r="A7934" s="44"/>
      <c r="B7934" s="43"/>
      <c r="C7934" s="43"/>
      <c r="D7934" s="43"/>
    </row>
    <row r="7935" spans="1:4" x14ac:dyDescent="0.25">
      <c r="A7935" s="44"/>
      <c r="B7935" s="43"/>
      <c r="C7935" s="43"/>
      <c r="D7935" s="43"/>
    </row>
    <row r="7936" spans="1:4" x14ac:dyDescent="0.25">
      <c r="A7936" s="44"/>
      <c r="B7936" s="43"/>
      <c r="C7936" s="43"/>
      <c r="D7936" s="43"/>
    </row>
    <row r="7937" spans="1:4" x14ac:dyDescent="0.25">
      <c r="A7937" s="44"/>
      <c r="B7937" s="43"/>
      <c r="C7937" s="43"/>
      <c r="D7937" s="43"/>
    </row>
    <row r="7938" spans="1:4" x14ac:dyDescent="0.25">
      <c r="A7938" s="44"/>
      <c r="B7938" s="43"/>
      <c r="C7938" s="43"/>
      <c r="D7938" s="43"/>
    </row>
    <row r="7939" spans="1:4" x14ac:dyDescent="0.25">
      <c r="A7939" s="44"/>
      <c r="B7939" s="43"/>
      <c r="C7939" s="43"/>
      <c r="D7939" s="43"/>
    </row>
    <row r="7940" spans="1:4" x14ac:dyDescent="0.25">
      <c r="A7940" s="44"/>
      <c r="B7940" s="43"/>
      <c r="C7940" s="43"/>
      <c r="D7940" s="43"/>
    </row>
    <row r="7941" spans="1:4" x14ac:dyDescent="0.25">
      <c r="A7941" s="44"/>
      <c r="B7941" s="43"/>
      <c r="C7941" s="43"/>
      <c r="D7941" s="43"/>
    </row>
    <row r="7942" spans="1:4" x14ac:dyDescent="0.25">
      <c r="A7942" s="44"/>
      <c r="B7942" s="43"/>
      <c r="C7942" s="43"/>
      <c r="D7942" s="43"/>
    </row>
    <row r="7943" spans="1:4" x14ac:dyDescent="0.25">
      <c r="A7943" s="44"/>
      <c r="B7943" s="43"/>
      <c r="C7943" s="43"/>
      <c r="D7943" s="43"/>
    </row>
    <row r="7944" spans="1:4" x14ac:dyDescent="0.25">
      <c r="A7944" s="44"/>
      <c r="B7944" s="43"/>
      <c r="C7944" s="43"/>
      <c r="D7944" s="43"/>
    </row>
    <row r="7945" spans="1:4" x14ac:dyDescent="0.25">
      <c r="A7945" s="44"/>
      <c r="B7945" s="43"/>
      <c r="C7945" s="43"/>
      <c r="D7945" s="43"/>
    </row>
    <row r="7946" spans="1:4" x14ac:dyDescent="0.25">
      <c r="A7946" s="44"/>
      <c r="B7946" s="43"/>
      <c r="C7946" s="43"/>
      <c r="D7946" s="43"/>
    </row>
    <row r="7947" spans="1:4" x14ac:dyDescent="0.25">
      <c r="A7947" s="44"/>
      <c r="B7947" s="43"/>
      <c r="C7947" s="43"/>
      <c r="D7947" s="43"/>
    </row>
    <row r="7948" spans="1:4" x14ac:dyDescent="0.25">
      <c r="A7948" s="44"/>
      <c r="B7948" s="43"/>
      <c r="C7948" s="43"/>
      <c r="D7948" s="43"/>
    </row>
    <row r="7949" spans="1:4" x14ac:dyDescent="0.25">
      <c r="A7949" s="44"/>
      <c r="B7949" s="43"/>
      <c r="C7949" s="43"/>
      <c r="D7949" s="43"/>
    </row>
    <row r="7950" spans="1:4" x14ac:dyDescent="0.25">
      <c r="A7950" s="44"/>
      <c r="B7950" s="43"/>
      <c r="C7950" s="43"/>
      <c r="D7950" s="43"/>
    </row>
    <row r="7951" spans="1:4" x14ac:dyDescent="0.25">
      <c r="A7951" s="44"/>
      <c r="B7951" s="43"/>
      <c r="C7951" s="43"/>
      <c r="D7951" s="43"/>
    </row>
    <row r="7952" spans="1:4" x14ac:dyDescent="0.25">
      <c r="A7952" s="44"/>
      <c r="B7952" s="43"/>
      <c r="C7952" s="43"/>
      <c r="D7952" s="43"/>
    </row>
    <row r="7953" spans="1:4" x14ac:dyDescent="0.25">
      <c r="A7953" s="44"/>
      <c r="B7953" s="43"/>
      <c r="C7953" s="43"/>
      <c r="D7953" s="43"/>
    </row>
    <row r="7954" spans="1:4" x14ac:dyDescent="0.25">
      <c r="A7954" s="44"/>
      <c r="B7954" s="43"/>
      <c r="C7954" s="43"/>
      <c r="D7954" s="43"/>
    </row>
    <row r="7955" spans="1:4" x14ac:dyDescent="0.25">
      <c r="A7955" s="44"/>
      <c r="B7955" s="43"/>
      <c r="C7955" s="43"/>
      <c r="D7955" s="43"/>
    </row>
    <row r="7956" spans="1:4" x14ac:dyDescent="0.25">
      <c r="A7956" s="44"/>
      <c r="B7956" s="43"/>
      <c r="C7956" s="43"/>
      <c r="D7956" s="43"/>
    </row>
    <row r="7957" spans="1:4" x14ac:dyDescent="0.25">
      <c r="A7957" s="44"/>
      <c r="B7957" s="43"/>
      <c r="C7957" s="43"/>
      <c r="D7957" s="43"/>
    </row>
    <row r="7958" spans="1:4" x14ac:dyDescent="0.25">
      <c r="A7958" s="44"/>
      <c r="B7958" s="43"/>
      <c r="C7958" s="43"/>
      <c r="D7958" s="43"/>
    </row>
    <row r="7959" spans="1:4" x14ac:dyDescent="0.25">
      <c r="A7959" s="44"/>
      <c r="B7959" s="43"/>
      <c r="C7959" s="43"/>
      <c r="D7959" s="43"/>
    </row>
    <row r="7960" spans="1:4" x14ac:dyDescent="0.25">
      <c r="A7960" s="44"/>
      <c r="B7960" s="43"/>
      <c r="C7960" s="43"/>
      <c r="D7960" s="43"/>
    </row>
    <row r="7961" spans="1:4" x14ac:dyDescent="0.25">
      <c r="A7961" s="44"/>
      <c r="B7961" s="43"/>
      <c r="C7961" s="43"/>
      <c r="D7961" s="43"/>
    </row>
    <row r="7962" spans="1:4" x14ac:dyDescent="0.25">
      <c r="A7962" s="44"/>
      <c r="B7962" s="43"/>
      <c r="C7962" s="43"/>
      <c r="D7962" s="43"/>
    </row>
    <row r="7963" spans="1:4" x14ac:dyDescent="0.25">
      <c r="A7963" s="44"/>
      <c r="B7963" s="43"/>
      <c r="C7963" s="43"/>
      <c r="D7963" s="43"/>
    </row>
    <row r="7964" spans="1:4" x14ac:dyDescent="0.25">
      <c r="A7964" s="44"/>
      <c r="B7964" s="43"/>
      <c r="C7964" s="43"/>
      <c r="D7964" s="43"/>
    </row>
    <row r="7965" spans="1:4" x14ac:dyDescent="0.25">
      <c r="A7965" s="44"/>
      <c r="B7965" s="43"/>
      <c r="C7965" s="43"/>
      <c r="D7965" s="43"/>
    </row>
    <row r="7966" spans="1:4" x14ac:dyDescent="0.25">
      <c r="A7966" s="44"/>
      <c r="B7966" s="43"/>
      <c r="C7966" s="43"/>
      <c r="D7966" s="43"/>
    </row>
    <row r="7967" spans="1:4" x14ac:dyDescent="0.25">
      <c r="A7967" s="44"/>
      <c r="B7967" s="43"/>
      <c r="C7967" s="43"/>
      <c r="D7967" s="43"/>
    </row>
    <row r="7968" spans="1:4" x14ac:dyDescent="0.25">
      <c r="A7968" s="44"/>
      <c r="B7968" s="43"/>
      <c r="C7968" s="43"/>
      <c r="D7968" s="43"/>
    </row>
    <row r="7969" spans="1:4" x14ac:dyDescent="0.25">
      <c r="A7969" s="44"/>
      <c r="B7969" s="43"/>
      <c r="C7969" s="43"/>
      <c r="D7969" s="43"/>
    </row>
    <row r="7970" spans="1:4" x14ac:dyDescent="0.25">
      <c r="A7970" s="44"/>
      <c r="B7970" s="43"/>
      <c r="C7970" s="43"/>
      <c r="D7970" s="43"/>
    </row>
    <row r="7971" spans="1:4" x14ac:dyDescent="0.25">
      <c r="A7971" s="44"/>
      <c r="B7971" s="43"/>
      <c r="C7971" s="43"/>
      <c r="D7971" s="43"/>
    </row>
    <row r="7972" spans="1:4" x14ac:dyDescent="0.25">
      <c r="A7972" s="44"/>
      <c r="B7972" s="43"/>
      <c r="C7972" s="43"/>
      <c r="D7972" s="43"/>
    </row>
    <row r="7973" spans="1:4" x14ac:dyDescent="0.25">
      <c r="A7973" s="44"/>
      <c r="B7973" s="43"/>
      <c r="C7973" s="43"/>
      <c r="D7973" s="43"/>
    </row>
    <row r="7974" spans="1:4" x14ac:dyDescent="0.25">
      <c r="A7974" s="44"/>
      <c r="B7974" s="43"/>
      <c r="C7974" s="43"/>
      <c r="D7974" s="43"/>
    </row>
    <row r="7975" spans="1:4" x14ac:dyDescent="0.25">
      <c r="A7975" s="44"/>
      <c r="B7975" s="43"/>
      <c r="C7975" s="43"/>
      <c r="D7975" s="43"/>
    </row>
    <row r="7976" spans="1:4" x14ac:dyDescent="0.25">
      <c r="A7976" s="44"/>
      <c r="B7976" s="43"/>
      <c r="C7976" s="43"/>
      <c r="D7976" s="43"/>
    </row>
    <row r="7977" spans="1:4" x14ac:dyDescent="0.25">
      <c r="A7977" s="44"/>
      <c r="B7977" s="43"/>
      <c r="C7977" s="43"/>
      <c r="D7977" s="43"/>
    </row>
    <row r="7978" spans="1:4" x14ac:dyDescent="0.25">
      <c r="A7978" s="44"/>
      <c r="B7978" s="43"/>
      <c r="C7978" s="43"/>
      <c r="D7978" s="43"/>
    </row>
    <row r="7979" spans="1:4" x14ac:dyDescent="0.25">
      <c r="A7979" s="44"/>
      <c r="B7979" s="43"/>
      <c r="C7979" s="43"/>
      <c r="D7979" s="43"/>
    </row>
    <row r="7980" spans="1:4" x14ac:dyDescent="0.25">
      <c r="A7980" s="44"/>
      <c r="B7980" s="43"/>
      <c r="C7980" s="43"/>
      <c r="D7980" s="43"/>
    </row>
    <row r="7981" spans="1:4" x14ac:dyDescent="0.25">
      <c r="A7981" s="44"/>
      <c r="B7981" s="43"/>
      <c r="C7981" s="43"/>
      <c r="D7981" s="43"/>
    </row>
    <row r="7982" spans="1:4" x14ac:dyDescent="0.25">
      <c r="A7982" s="44"/>
      <c r="B7982" s="43"/>
      <c r="C7982" s="43"/>
      <c r="D7982" s="43"/>
    </row>
    <row r="7983" spans="1:4" x14ac:dyDescent="0.25">
      <c r="A7983" s="44"/>
      <c r="B7983" s="43"/>
      <c r="C7983" s="43"/>
      <c r="D7983" s="43"/>
    </row>
    <row r="7984" spans="1:4" x14ac:dyDescent="0.25">
      <c r="A7984" s="44"/>
      <c r="B7984" s="43"/>
      <c r="C7984" s="43"/>
      <c r="D7984" s="43"/>
    </row>
    <row r="7985" spans="1:4" x14ac:dyDescent="0.25">
      <c r="A7985" s="44"/>
      <c r="B7985" s="43"/>
      <c r="C7985" s="43"/>
      <c r="D7985" s="43"/>
    </row>
    <row r="7986" spans="1:4" x14ac:dyDescent="0.25">
      <c r="A7986" s="44"/>
      <c r="B7986" s="43"/>
      <c r="C7986" s="43"/>
      <c r="D7986" s="43"/>
    </row>
    <row r="7987" spans="1:4" x14ac:dyDescent="0.25">
      <c r="A7987" s="44"/>
      <c r="B7987" s="43"/>
      <c r="C7987" s="43"/>
      <c r="D7987" s="43"/>
    </row>
    <row r="7988" spans="1:4" x14ac:dyDescent="0.25">
      <c r="A7988" s="44"/>
      <c r="B7988" s="43"/>
      <c r="C7988" s="43"/>
      <c r="D7988" s="43"/>
    </row>
    <row r="7989" spans="1:4" x14ac:dyDescent="0.25">
      <c r="A7989" s="44"/>
      <c r="B7989" s="43"/>
      <c r="C7989" s="43"/>
      <c r="D7989" s="43"/>
    </row>
    <row r="7990" spans="1:4" x14ac:dyDescent="0.25">
      <c r="A7990" s="44"/>
      <c r="B7990" s="43"/>
      <c r="C7990" s="43"/>
      <c r="D7990" s="43"/>
    </row>
    <row r="7991" spans="1:4" x14ac:dyDescent="0.25">
      <c r="A7991" s="44"/>
      <c r="B7991" s="43"/>
      <c r="C7991" s="43"/>
      <c r="D7991" s="43"/>
    </row>
    <row r="7992" spans="1:4" x14ac:dyDescent="0.25">
      <c r="A7992" s="44"/>
      <c r="B7992" s="43"/>
      <c r="C7992" s="43"/>
      <c r="D7992" s="43"/>
    </row>
    <row r="7993" spans="1:4" x14ac:dyDescent="0.25">
      <c r="A7993" s="44"/>
      <c r="B7993" s="43"/>
      <c r="C7993" s="43"/>
      <c r="D7993" s="43"/>
    </row>
    <row r="7994" spans="1:4" x14ac:dyDescent="0.25">
      <c r="A7994" s="44"/>
      <c r="B7994" s="43"/>
      <c r="C7994" s="43"/>
      <c r="D7994" s="43"/>
    </row>
    <row r="7995" spans="1:4" x14ac:dyDescent="0.25">
      <c r="A7995" s="44"/>
      <c r="B7995" s="43"/>
      <c r="C7995" s="43"/>
      <c r="D7995" s="43"/>
    </row>
    <row r="7996" spans="1:4" x14ac:dyDescent="0.25">
      <c r="A7996" s="44"/>
      <c r="B7996" s="43"/>
      <c r="C7996" s="43"/>
      <c r="D7996" s="43"/>
    </row>
    <row r="7997" spans="1:4" x14ac:dyDescent="0.25">
      <c r="A7997" s="44"/>
      <c r="B7997" s="43"/>
      <c r="C7997" s="43"/>
      <c r="D7997" s="43"/>
    </row>
    <row r="7998" spans="1:4" x14ac:dyDescent="0.25">
      <c r="A7998" s="44"/>
      <c r="B7998" s="43"/>
      <c r="C7998" s="43"/>
      <c r="D7998" s="43"/>
    </row>
    <row r="7999" spans="1:4" x14ac:dyDescent="0.25">
      <c r="A7999" s="44"/>
      <c r="B7999" s="43"/>
      <c r="C7999" s="43"/>
      <c r="D7999" s="43"/>
    </row>
    <row r="8000" spans="1:4" x14ac:dyDescent="0.25">
      <c r="A8000" s="44"/>
      <c r="B8000" s="43"/>
      <c r="C8000" s="43"/>
      <c r="D8000" s="43"/>
    </row>
    <row r="8001" spans="1:4" x14ac:dyDescent="0.25">
      <c r="A8001" s="44"/>
      <c r="B8001" s="43"/>
      <c r="C8001" s="43"/>
      <c r="D8001" s="43"/>
    </row>
    <row r="8002" spans="1:4" x14ac:dyDescent="0.25">
      <c r="A8002" s="44"/>
      <c r="B8002" s="43"/>
      <c r="C8002" s="43"/>
      <c r="D8002" s="43"/>
    </row>
    <row r="8003" spans="1:4" x14ac:dyDescent="0.25">
      <c r="A8003" s="44"/>
      <c r="B8003" s="43"/>
      <c r="C8003" s="43"/>
      <c r="D8003" s="43"/>
    </row>
    <row r="8004" spans="1:4" x14ac:dyDescent="0.25">
      <c r="A8004" s="44"/>
      <c r="B8004" s="43"/>
      <c r="C8004" s="43"/>
      <c r="D8004" s="43"/>
    </row>
    <row r="8005" spans="1:4" x14ac:dyDescent="0.25">
      <c r="A8005" s="44"/>
      <c r="B8005" s="43"/>
      <c r="C8005" s="43"/>
      <c r="D8005" s="43"/>
    </row>
    <row r="8006" spans="1:4" x14ac:dyDescent="0.25">
      <c r="A8006" s="44"/>
      <c r="B8006" s="43"/>
      <c r="C8006" s="43"/>
      <c r="D8006" s="43"/>
    </row>
    <row r="8007" spans="1:4" x14ac:dyDescent="0.25">
      <c r="A8007" s="44"/>
      <c r="B8007" s="43"/>
      <c r="C8007" s="43"/>
      <c r="D8007" s="43"/>
    </row>
    <row r="8008" spans="1:4" x14ac:dyDescent="0.25">
      <c r="A8008" s="44"/>
      <c r="B8008" s="43"/>
      <c r="C8008" s="43"/>
      <c r="D8008" s="43"/>
    </row>
    <row r="8009" spans="1:4" x14ac:dyDescent="0.25">
      <c r="A8009" s="44"/>
      <c r="B8009" s="43"/>
      <c r="C8009" s="43"/>
      <c r="D8009" s="43"/>
    </row>
    <row r="8010" spans="1:4" x14ac:dyDescent="0.25">
      <c r="A8010" s="44"/>
      <c r="B8010" s="43"/>
      <c r="C8010" s="43"/>
      <c r="D8010" s="43"/>
    </row>
    <row r="8011" spans="1:4" x14ac:dyDescent="0.25">
      <c r="A8011" s="44"/>
      <c r="B8011" s="43"/>
      <c r="C8011" s="43"/>
      <c r="D8011" s="43"/>
    </row>
    <row r="8012" spans="1:4" x14ac:dyDescent="0.25">
      <c r="A8012" s="44"/>
      <c r="B8012" s="43"/>
      <c r="C8012" s="43"/>
      <c r="D8012" s="43"/>
    </row>
    <row r="8013" spans="1:4" x14ac:dyDescent="0.25">
      <c r="A8013" s="44"/>
      <c r="B8013" s="43"/>
      <c r="C8013" s="43"/>
      <c r="D8013" s="43"/>
    </row>
    <row r="8014" spans="1:4" x14ac:dyDescent="0.25">
      <c r="A8014" s="44"/>
      <c r="B8014" s="43"/>
      <c r="C8014" s="43"/>
      <c r="D8014" s="43"/>
    </row>
    <row r="8015" spans="1:4" x14ac:dyDescent="0.25">
      <c r="A8015" s="44"/>
      <c r="B8015" s="43"/>
      <c r="C8015" s="43"/>
      <c r="D8015" s="43"/>
    </row>
    <row r="8016" spans="1:4" x14ac:dyDescent="0.25">
      <c r="A8016" s="44"/>
      <c r="B8016" s="43"/>
      <c r="C8016" s="43"/>
      <c r="D8016" s="43"/>
    </row>
    <row r="8017" spans="1:4" x14ac:dyDescent="0.25">
      <c r="A8017" s="44"/>
      <c r="B8017" s="43"/>
      <c r="C8017" s="43"/>
      <c r="D8017" s="43"/>
    </row>
    <row r="8018" spans="1:4" x14ac:dyDescent="0.25">
      <c r="A8018" s="44"/>
      <c r="B8018" s="43"/>
      <c r="C8018" s="43"/>
      <c r="D8018" s="43"/>
    </row>
    <row r="8019" spans="1:4" x14ac:dyDescent="0.25">
      <c r="A8019" s="44"/>
      <c r="B8019" s="43"/>
      <c r="C8019" s="43"/>
      <c r="D8019" s="43"/>
    </row>
    <row r="8020" spans="1:4" x14ac:dyDescent="0.25">
      <c r="A8020" s="44"/>
      <c r="B8020" s="43"/>
      <c r="C8020" s="43"/>
      <c r="D8020" s="43"/>
    </row>
    <row r="8021" spans="1:4" x14ac:dyDescent="0.25">
      <c r="A8021" s="44"/>
      <c r="B8021" s="43"/>
      <c r="C8021" s="43"/>
      <c r="D8021" s="43"/>
    </row>
    <row r="8022" spans="1:4" x14ac:dyDescent="0.25">
      <c r="A8022" s="44"/>
      <c r="B8022" s="43"/>
      <c r="C8022" s="43"/>
      <c r="D8022" s="43"/>
    </row>
    <row r="8023" spans="1:4" x14ac:dyDescent="0.25">
      <c r="A8023" s="44"/>
      <c r="B8023" s="43"/>
      <c r="C8023" s="43"/>
      <c r="D8023" s="43"/>
    </row>
    <row r="8024" spans="1:4" x14ac:dyDescent="0.25">
      <c r="A8024" s="44"/>
      <c r="B8024" s="43"/>
      <c r="C8024" s="43"/>
      <c r="D8024" s="43"/>
    </row>
    <row r="8025" spans="1:4" x14ac:dyDescent="0.25">
      <c r="A8025" s="44"/>
      <c r="B8025" s="43"/>
      <c r="C8025" s="43"/>
      <c r="D8025" s="43"/>
    </row>
    <row r="8026" spans="1:4" x14ac:dyDescent="0.25">
      <c r="A8026" s="44"/>
      <c r="B8026" s="43"/>
      <c r="C8026" s="43"/>
      <c r="D8026" s="43"/>
    </row>
    <row r="8027" spans="1:4" x14ac:dyDescent="0.25">
      <c r="A8027" s="44"/>
      <c r="B8027" s="43"/>
      <c r="C8027" s="43"/>
      <c r="D8027" s="43"/>
    </row>
    <row r="8028" spans="1:4" x14ac:dyDescent="0.25">
      <c r="A8028" s="44"/>
      <c r="B8028" s="43"/>
      <c r="C8028" s="43"/>
      <c r="D8028" s="43"/>
    </row>
    <row r="8029" spans="1:4" x14ac:dyDescent="0.25">
      <c r="A8029" s="44"/>
      <c r="B8029" s="43"/>
      <c r="C8029" s="43"/>
      <c r="D8029" s="43"/>
    </row>
    <row r="8030" spans="1:4" x14ac:dyDescent="0.25">
      <c r="A8030" s="44"/>
      <c r="B8030" s="43"/>
      <c r="C8030" s="43"/>
      <c r="D8030" s="43"/>
    </row>
    <row r="8031" spans="1:4" x14ac:dyDescent="0.25">
      <c r="A8031" s="44"/>
      <c r="B8031" s="43"/>
      <c r="C8031" s="43"/>
      <c r="D8031" s="43"/>
    </row>
    <row r="8032" spans="1:4" x14ac:dyDescent="0.25">
      <c r="A8032" s="44"/>
      <c r="B8032" s="43"/>
      <c r="C8032" s="43"/>
      <c r="D8032" s="43"/>
    </row>
    <row r="8033" spans="1:4" x14ac:dyDescent="0.25">
      <c r="A8033" s="44"/>
      <c r="B8033" s="43"/>
      <c r="C8033" s="43"/>
      <c r="D8033" s="43"/>
    </row>
    <row r="8034" spans="1:4" x14ac:dyDescent="0.25">
      <c r="A8034" s="44"/>
      <c r="B8034" s="43"/>
      <c r="C8034" s="43"/>
      <c r="D8034" s="43"/>
    </row>
    <row r="8035" spans="1:4" x14ac:dyDescent="0.25">
      <c r="A8035" s="44"/>
      <c r="B8035" s="43"/>
      <c r="C8035" s="43"/>
      <c r="D8035" s="43"/>
    </row>
    <row r="8036" spans="1:4" x14ac:dyDescent="0.25">
      <c r="A8036" s="44"/>
      <c r="B8036" s="43"/>
      <c r="C8036" s="43"/>
      <c r="D8036" s="43"/>
    </row>
    <row r="8037" spans="1:4" x14ac:dyDescent="0.25">
      <c r="A8037" s="44"/>
      <c r="B8037" s="43"/>
      <c r="C8037" s="43"/>
      <c r="D8037" s="43"/>
    </row>
    <row r="8038" spans="1:4" x14ac:dyDescent="0.25">
      <c r="A8038" s="44"/>
      <c r="B8038" s="43"/>
      <c r="C8038" s="43"/>
      <c r="D8038" s="43"/>
    </row>
    <row r="8039" spans="1:4" x14ac:dyDescent="0.25">
      <c r="A8039" s="44"/>
      <c r="B8039" s="43"/>
      <c r="C8039" s="43"/>
      <c r="D8039" s="43"/>
    </row>
    <row r="8040" spans="1:4" x14ac:dyDescent="0.25">
      <c r="A8040" s="44"/>
      <c r="B8040" s="43"/>
      <c r="C8040" s="43"/>
      <c r="D8040" s="43"/>
    </row>
    <row r="8041" spans="1:4" x14ac:dyDescent="0.25">
      <c r="A8041" s="44"/>
      <c r="B8041" s="43"/>
      <c r="C8041" s="43"/>
      <c r="D8041" s="43"/>
    </row>
    <row r="8042" spans="1:4" x14ac:dyDescent="0.25">
      <c r="A8042" s="44"/>
      <c r="B8042" s="43"/>
      <c r="C8042" s="43"/>
      <c r="D8042" s="43"/>
    </row>
    <row r="8043" spans="1:4" x14ac:dyDescent="0.25">
      <c r="A8043" s="44"/>
      <c r="B8043" s="43"/>
      <c r="C8043" s="43"/>
      <c r="D8043" s="43"/>
    </row>
    <row r="8044" spans="1:4" x14ac:dyDescent="0.25">
      <c r="A8044" s="44"/>
      <c r="B8044" s="43"/>
      <c r="C8044" s="43"/>
      <c r="D8044" s="43"/>
    </row>
    <row r="8045" spans="1:4" x14ac:dyDescent="0.25">
      <c r="A8045" s="44"/>
      <c r="B8045" s="43"/>
      <c r="C8045" s="43"/>
      <c r="D8045" s="43"/>
    </row>
    <row r="8046" spans="1:4" x14ac:dyDescent="0.25">
      <c r="A8046" s="44"/>
      <c r="B8046" s="43"/>
      <c r="C8046" s="43"/>
      <c r="D8046" s="43"/>
    </row>
    <row r="8047" spans="1:4" x14ac:dyDescent="0.25">
      <c r="A8047" s="44"/>
      <c r="B8047" s="43"/>
      <c r="C8047" s="43"/>
      <c r="D8047" s="43"/>
    </row>
    <row r="8048" spans="1:4" x14ac:dyDescent="0.25">
      <c r="A8048" s="44"/>
      <c r="B8048" s="43"/>
      <c r="C8048" s="43"/>
      <c r="D8048" s="43"/>
    </row>
    <row r="8049" spans="1:4" x14ac:dyDescent="0.25">
      <c r="A8049" s="44"/>
      <c r="B8049" s="43"/>
      <c r="C8049" s="43"/>
      <c r="D8049" s="43"/>
    </row>
    <row r="8050" spans="1:4" x14ac:dyDescent="0.25">
      <c r="A8050" s="44"/>
      <c r="B8050" s="43"/>
      <c r="C8050" s="43"/>
      <c r="D8050" s="43"/>
    </row>
    <row r="8051" spans="1:4" x14ac:dyDescent="0.25">
      <c r="A8051" s="44"/>
      <c r="B8051" s="43"/>
      <c r="C8051" s="43"/>
      <c r="D8051" s="43"/>
    </row>
    <row r="8052" spans="1:4" x14ac:dyDescent="0.25">
      <c r="A8052" s="44"/>
      <c r="B8052" s="43"/>
      <c r="C8052" s="43"/>
      <c r="D8052" s="43"/>
    </row>
    <row r="8053" spans="1:4" x14ac:dyDescent="0.25">
      <c r="A8053" s="44"/>
      <c r="B8053" s="43"/>
      <c r="C8053" s="43"/>
      <c r="D8053" s="43"/>
    </row>
    <row r="8054" spans="1:4" x14ac:dyDescent="0.25">
      <c r="A8054" s="44"/>
      <c r="B8054" s="43"/>
      <c r="C8054" s="43"/>
      <c r="D8054" s="43"/>
    </row>
    <row r="8055" spans="1:4" x14ac:dyDescent="0.25">
      <c r="A8055" s="44"/>
      <c r="B8055" s="43"/>
      <c r="C8055" s="43"/>
      <c r="D8055" s="43"/>
    </row>
    <row r="8056" spans="1:4" x14ac:dyDescent="0.25">
      <c r="A8056" s="44"/>
      <c r="B8056" s="43"/>
      <c r="C8056" s="43"/>
      <c r="D8056" s="43"/>
    </row>
    <row r="8057" spans="1:4" x14ac:dyDescent="0.25">
      <c r="A8057" s="44"/>
      <c r="B8057" s="43"/>
      <c r="C8057" s="43"/>
      <c r="D8057" s="43"/>
    </row>
    <row r="8058" spans="1:4" x14ac:dyDescent="0.25">
      <c r="A8058" s="44"/>
      <c r="B8058" s="43"/>
      <c r="C8058" s="43"/>
      <c r="D8058" s="43"/>
    </row>
    <row r="8059" spans="1:4" x14ac:dyDescent="0.25">
      <c r="A8059" s="44"/>
      <c r="B8059" s="43"/>
      <c r="C8059" s="43"/>
      <c r="D8059" s="43"/>
    </row>
    <row r="8060" spans="1:4" x14ac:dyDescent="0.25">
      <c r="A8060" s="44"/>
      <c r="B8060" s="43"/>
      <c r="C8060" s="43"/>
      <c r="D8060" s="43"/>
    </row>
    <row r="8061" spans="1:4" x14ac:dyDescent="0.25">
      <c r="A8061" s="44"/>
      <c r="B8061" s="43"/>
      <c r="C8061" s="43"/>
      <c r="D8061" s="43"/>
    </row>
    <row r="8062" spans="1:4" x14ac:dyDescent="0.25">
      <c r="A8062" s="44"/>
      <c r="B8062" s="43"/>
      <c r="C8062" s="43"/>
      <c r="D8062" s="43"/>
    </row>
    <row r="8063" spans="1:4" x14ac:dyDescent="0.25">
      <c r="A8063" s="44"/>
      <c r="B8063" s="43"/>
      <c r="C8063" s="43"/>
      <c r="D8063" s="43"/>
    </row>
    <row r="8064" spans="1:4" x14ac:dyDescent="0.25">
      <c r="A8064" s="44"/>
      <c r="B8064" s="43"/>
      <c r="C8064" s="43"/>
      <c r="D8064" s="43"/>
    </row>
    <row r="8065" spans="1:4" x14ac:dyDescent="0.25">
      <c r="A8065" s="44"/>
      <c r="B8065" s="43"/>
      <c r="C8065" s="43"/>
      <c r="D8065" s="43"/>
    </row>
    <row r="8066" spans="1:4" x14ac:dyDescent="0.25">
      <c r="A8066" s="44"/>
      <c r="B8066" s="43"/>
      <c r="C8066" s="43"/>
      <c r="D8066" s="43"/>
    </row>
    <row r="8067" spans="1:4" x14ac:dyDescent="0.25">
      <c r="A8067" s="44"/>
      <c r="B8067" s="43"/>
      <c r="C8067" s="43"/>
      <c r="D8067" s="43"/>
    </row>
    <row r="8068" spans="1:4" x14ac:dyDescent="0.25">
      <c r="A8068" s="44"/>
      <c r="B8068" s="43"/>
      <c r="C8068" s="43"/>
      <c r="D8068" s="43"/>
    </row>
    <row r="8069" spans="1:4" x14ac:dyDescent="0.25">
      <c r="A8069" s="44"/>
      <c r="B8069" s="43"/>
      <c r="C8069" s="43"/>
      <c r="D8069" s="43"/>
    </row>
    <row r="8070" spans="1:4" x14ac:dyDescent="0.25">
      <c r="A8070" s="44"/>
      <c r="B8070" s="43"/>
      <c r="C8070" s="43"/>
      <c r="D8070" s="43"/>
    </row>
    <row r="8071" spans="1:4" x14ac:dyDescent="0.25">
      <c r="A8071" s="44"/>
      <c r="B8071" s="43"/>
      <c r="C8071" s="43"/>
      <c r="D8071" s="43"/>
    </row>
    <row r="8072" spans="1:4" x14ac:dyDescent="0.25">
      <c r="A8072" s="44"/>
      <c r="B8072" s="43"/>
      <c r="C8072" s="43"/>
      <c r="D8072" s="43"/>
    </row>
    <row r="8073" spans="1:4" x14ac:dyDescent="0.25">
      <c r="A8073" s="44"/>
      <c r="B8073" s="43"/>
      <c r="C8073" s="43"/>
      <c r="D8073" s="43"/>
    </row>
    <row r="8074" spans="1:4" x14ac:dyDescent="0.25">
      <c r="A8074" s="44"/>
      <c r="B8074" s="43"/>
      <c r="C8074" s="43"/>
      <c r="D8074" s="43"/>
    </row>
    <row r="8075" spans="1:4" x14ac:dyDescent="0.25">
      <c r="A8075" s="44"/>
      <c r="B8075" s="43"/>
      <c r="C8075" s="43"/>
      <c r="D8075" s="43"/>
    </row>
    <row r="8076" spans="1:4" x14ac:dyDescent="0.25">
      <c r="A8076" s="44"/>
      <c r="B8076" s="43"/>
      <c r="C8076" s="43"/>
      <c r="D8076" s="43"/>
    </row>
    <row r="8077" spans="1:4" x14ac:dyDescent="0.25">
      <c r="A8077" s="44"/>
      <c r="B8077" s="43"/>
      <c r="C8077" s="43"/>
      <c r="D8077" s="43"/>
    </row>
    <row r="8078" spans="1:4" x14ac:dyDescent="0.25">
      <c r="A8078" s="44"/>
      <c r="B8078" s="43"/>
      <c r="C8078" s="43"/>
      <c r="D8078" s="43"/>
    </row>
    <row r="8079" spans="1:4" x14ac:dyDescent="0.25">
      <c r="A8079" s="44"/>
      <c r="B8079" s="43"/>
      <c r="C8079" s="43"/>
      <c r="D8079" s="43"/>
    </row>
    <row r="8080" spans="1:4" x14ac:dyDescent="0.25">
      <c r="A8080" s="44"/>
      <c r="B8080" s="43"/>
      <c r="C8080" s="43"/>
      <c r="D8080" s="43"/>
    </row>
    <row r="8081" spans="1:4" x14ac:dyDescent="0.25">
      <c r="A8081" s="44"/>
      <c r="B8081" s="43"/>
      <c r="C8081" s="43"/>
      <c r="D8081" s="43"/>
    </row>
    <row r="8082" spans="1:4" x14ac:dyDescent="0.25">
      <c r="A8082" s="44"/>
      <c r="B8082" s="43"/>
      <c r="C8082" s="43"/>
      <c r="D8082" s="43"/>
    </row>
    <row r="8083" spans="1:4" x14ac:dyDescent="0.25">
      <c r="A8083" s="44"/>
      <c r="B8083" s="43"/>
      <c r="C8083" s="43"/>
      <c r="D8083" s="43"/>
    </row>
    <row r="8084" spans="1:4" x14ac:dyDescent="0.25">
      <c r="A8084" s="44"/>
      <c r="B8084" s="43"/>
      <c r="C8084" s="43"/>
      <c r="D8084" s="43"/>
    </row>
    <row r="8085" spans="1:4" x14ac:dyDescent="0.25">
      <c r="A8085" s="44"/>
      <c r="B8085" s="43"/>
      <c r="C8085" s="43"/>
      <c r="D8085" s="43"/>
    </row>
    <row r="8086" spans="1:4" x14ac:dyDescent="0.25">
      <c r="A8086" s="44"/>
      <c r="B8086" s="43"/>
      <c r="C8086" s="43"/>
      <c r="D8086" s="43"/>
    </row>
    <row r="8087" spans="1:4" x14ac:dyDescent="0.25">
      <c r="A8087" s="44"/>
      <c r="B8087" s="43"/>
      <c r="C8087" s="43"/>
      <c r="D8087" s="43"/>
    </row>
    <row r="8088" spans="1:4" x14ac:dyDescent="0.25">
      <c r="A8088" s="44"/>
      <c r="B8088" s="43"/>
      <c r="C8088" s="43"/>
      <c r="D8088" s="43"/>
    </row>
    <row r="8089" spans="1:4" x14ac:dyDescent="0.25">
      <c r="A8089" s="44"/>
      <c r="B8089" s="43"/>
      <c r="C8089" s="43"/>
      <c r="D8089" s="43"/>
    </row>
    <row r="8090" spans="1:4" x14ac:dyDescent="0.25">
      <c r="A8090" s="44"/>
      <c r="B8090" s="43"/>
      <c r="C8090" s="43"/>
      <c r="D8090" s="43"/>
    </row>
    <row r="8091" spans="1:4" x14ac:dyDescent="0.25">
      <c r="A8091" s="44"/>
      <c r="B8091" s="43"/>
      <c r="C8091" s="43"/>
      <c r="D8091" s="43"/>
    </row>
    <row r="8092" spans="1:4" x14ac:dyDescent="0.25">
      <c r="A8092" s="44"/>
      <c r="B8092" s="43"/>
      <c r="C8092" s="43"/>
      <c r="D8092" s="43"/>
    </row>
    <row r="8093" spans="1:4" x14ac:dyDescent="0.25">
      <c r="A8093" s="44"/>
      <c r="B8093" s="43"/>
      <c r="C8093" s="43"/>
      <c r="D8093" s="43"/>
    </row>
    <row r="8094" spans="1:4" x14ac:dyDescent="0.25">
      <c r="A8094" s="44"/>
      <c r="B8094" s="43"/>
      <c r="C8094" s="43"/>
      <c r="D8094" s="43"/>
    </row>
    <row r="8095" spans="1:4" x14ac:dyDescent="0.25">
      <c r="A8095" s="44"/>
      <c r="B8095" s="43"/>
      <c r="C8095" s="43"/>
      <c r="D8095" s="43"/>
    </row>
    <row r="8096" spans="1:4" x14ac:dyDescent="0.25">
      <c r="A8096" s="44"/>
      <c r="B8096" s="43"/>
      <c r="C8096" s="43"/>
      <c r="D8096" s="43"/>
    </row>
    <row r="8097" spans="1:4" x14ac:dyDescent="0.25">
      <c r="A8097" s="44"/>
      <c r="B8097" s="43"/>
      <c r="C8097" s="43"/>
      <c r="D8097" s="43"/>
    </row>
    <row r="8098" spans="1:4" x14ac:dyDescent="0.25">
      <c r="A8098" s="44"/>
      <c r="B8098" s="43"/>
      <c r="C8098" s="43"/>
      <c r="D8098" s="43"/>
    </row>
    <row r="8099" spans="1:4" x14ac:dyDescent="0.25">
      <c r="A8099" s="44"/>
      <c r="B8099" s="43"/>
      <c r="C8099" s="43"/>
      <c r="D8099" s="43"/>
    </row>
    <row r="8100" spans="1:4" x14ac:dyDescent="0.25">
      <c r="A8100" s="44"/>
      <c r="B8100" s="43"/>
      <c r="C8100" s="43"/>
      <c r="D8100" s="43"/>
    </row>
    <row r="8101" spans="1:4" x14ac:dyDescent="0.25">
      <c r="A8101" s="44"/>
      <c r="B8101" s="43"/>
      <c r="C8101" s="43"/>
      <c r="D8101" s="43"/>
    </row>
    <row r="8102" spans="1:4" x14ac:dyDescent="0.25">
      <c r="A8102" s="44"/>
      <c r="B8102" s="43"/>
      <c r="C8102" s="43"/>
      <c r="D8102" s="43"/>
    </row>
    <row r="8103" spans="1:4" x14ac:dyDescent="0.25">
      <c r="A8103" s="44"/>
      <c r="B8103" s="43"/>
      <c r="C8103" s="43"/>
      <c r="D8103" s="43"/>
    </row>
    <row r="8104" spans="1:4" x14ac:dyDescent="0.25">
      <c r="A8104" s="44"/>
      <c r="B8104" s="43"/>
      <c r="C8104" s="43"/>
      <c r="D8104" s="43"/>
    </row>
    <row r="8105" spans="1:4" x14ac:dyDescent="0.25">
      <c r="A8105" s="44"/>
      <c r="B8105" s="43"/>
      <c r="C8105" s="43"/>
      <c r="D8105" s="43"/>
    </row>
    <row r="8106" spans="1:4" x14ac:dyDescent="0.25">
      <c r="A8106" s="44"/>
      <c r="B8106" s="43"/>
      <c r="C8106" s="43"/>
      <c r="D8106" s="43"/>
    </row>
    <row r="8107" spans="1:4" x14ac:dyDescent="0.25">
      <c r="A8107" s="44"/>
      <c r="B8107" s="43"/>
      <c r="C8107" s="43"/>
      <c r="D8107" s="43"/>
    </row>
    <row r="8108" spans="1:4" x14ac:dyDescent="0.25">
      <c r="A8108" s="44"/>
      <c r="B8108" s="43"/>
      <c r="C8108" s="43"/>
      <c r="D8108" s="43"/>
    </row>
    <row r="8109" spans="1:4" x14ac:dyDescent="0.25">
      <c r="A8109" s="44"/>
      <c r="B8109" s="43"/>
      <c r="C8109" s="43"/>
      <c r="D8109" s="43"/>
    </row>
    <row r="8110" spans="1:4" x14ac:dyDescent="0.25">
      <c r="A8110" s="44"/>
      <c r="B8110" s="43"/>
      <c r="C8110" s="43"/>
      <c r="D8110" s="43"/>
    </row>
    <row r="8111" spans="1:4" x14ac:dyDescent="0.25">
      <c r="A8111" s="44"/>
      <c r="B8111" s="43"/>
      <c r="C8111" s="43"/>
      <c r="D8111" s="43"/>
    </row>
    <row r="8112" spans="1:4" x14ac:dyDescent="0.25">
      <c r="A8112" s="44"/>
      <c r="B8112" s="43"/>
      <c r="C8112" s="43"/>
      <c r="D8112" s="43"/>
    </row>
    <row r="8113" spans="1:4" x14ac:dyDescent="0.25">
      <c r="A8113" s="44"/>
      <c r="B8113" s="43"/>
      <c r="C8113" s="43"/>
      <c r="D8113" s="43"/>
    </row>
    <row r="8114" spans="1:4" x14ac:dyDescent="0.25">
      <c r="A8114" s="44"/>
      <c r="B8114" s="43"/>
      <c r="C8114" s="43"/>
      <c r="D8114" s="43"/>
    </row>
    <row r="8115" spans="1:4" x14ac:dyDescent="0.25">
      <c r="A8115" s="44"/>
      <c r="B8115" s="43"/>
      <c r="C8115" s="43"/>
      <c r="D8115" s="43"/>
    </row>
    <row r="8116" spans="1:4" x14ac:dyDescent="0.25">
      <c r="A8116" s="44"/>
      <c r="B8116" s="43"/>
      <c r="C8116" s="43"/>
      <c r="D8116" s="43"/>
    </row>
    <row r="8117" spans="1:4" x14ac:dyDescent="0.25">
      <c r="A8117" s="44"/>
      <c r="B8117" s="43"/>
      <c r="C8117" s="43"/>
      <c r="D8117" s="43"/>
    </row>
    <row r="8118" spans="1:4" x14ac:dyDescent="0.25">
      <c r="A8118" s="44"/>
      <c r="B8118" s="43"/>
      <c r="C8118" s="43"/>
      <c r="D8118" s="43"/>
    </row>
    <row r="8119" spans="1:4" x14ac:dyDescent="0.25">
      <c r="A8119" s="44"/>
      <c r="B8119" s="43"/>
      <c r="C8119" s="43"/>
      <c r="D8119" s="43"/>
    </row>
    <row r="8120" spans="1:4" x14ac:dyDescent="0.25">
      <c r="A8120" s="44"/>
      <c r="B8120" s="43"/>
      <c r="C8120" s="43"/>
      <c r="D8120" s="43"/>
    </row>
    <row r="8121" spans="1:4" x14ac:dyDescent="0.25">
      <c r="A8121" s="44"/>
      <c r="B8121" s="43"/>
      <c r="C8121" s="43"/>
      <c r="D8121" s="43"/>
    </row>
    <row r="8122" spans="1:4" x14ac:dyDescent="0.25">
      <c r="A8122" s="44"/>
      <c r="B8122" s="43"/>
      <c r="C8122" s="43"/>
      <c r="D8122" s="43"/>
    </row>
    <row r="8123" spans="1:4" x14ac:dyDescent="0.25">
      <c r="A8123" s="44"/>
      <c r="B8123" s="43"/>
      <c r="C8123" s="43"/>
      <c r="D8123" s="43"/>
    </row>
    <row r="8124" spans="1:4" x14ac:dyDescent="0.25">
      <c r="A8124" s="44"/>
      <c r="B8124" s="43"/>
      <c r="C8124" s="43"/>
      <c r="D8124" s="43"/>
    </row>
    <row r="8125" spans="1:4" x14ac:dyDescent="0.25">
      <c r="A8125" s="44"/>
      <c r="B8125" s="43"/>
      <c r="C8125" s="43"/>
      <c r="D8125" s="43"/>
    </row>
    <row r="8126" spans="1:4" x14ac:dyDescent="0.25">
      <c r="A8126" s="44"/>
      <c r="B8126" s="43"/>
      <c r="C8126" s="43"/>
      <c r="D8126" s="43"/>
    </row>
    <row r="8127" spans="1:4" x14ac:dyDescent="0.25">
      <c r="A8127" s="44"/>
      <c r="B8127" s="43"/>
      <c r="C8127" s="43"/>
      <c r="D8127" s="43"/>
    </row>
    <row r="8128" spans="1:4" x14ac:dyDescent="0.25">
      <c r="A8128" s="44"/>
      <c r="B8128" s="43"/>
      <c r="C8128" s="43"/>
      <c r="D8128" s="43"/>
    </row>
    <row r="8129" spans="1:4" x14ac:dyDescent="0.25">
      <c r="A8129" s="44"/>
      <c r="B8129" s="43"/>
      <c r="C8129" s="43"/>
      <c r="D8129" s="43"/>
    </row>
    <row r="8130" spans="1:4" x14ac:dyDescent="0.25">
      <c r="A8130" s="44"/>
      <c r="B8130" s="43"/>
      <c r="C8130" s="43"/>
      <c r="D8130" s="43"/>
    </row>
    <row r="8131" spans="1:4" x14ac:dyDescent="0.25">
      <c r="A8131" s="44"/>
      <c r="B8131" s="43"/>
      <c r="C8131" s="43"/>
      <c r="D8131" s="43"/>
    </row>
    <row r="8132" spans="1:4" x14ac:dyDescent="0.25">
      <c r="A8132" s="44"/>
      <c r="B8132" s="43"/>
      <c r="C8132" s="43"/>
      <c r="D8132" s="43"/>
    </row>
    <row r="8133" spans="1:4" x14ac:dyDescent="0.25">
      <c r="A8133" s="44"/>
      <c r="B8133" s="43"/>
      <c r="C8133" s="43"/>
      <c r="D8133" s="43"/>
    </row>
    <row r="8134" spans="1:4" x14ac:dyDescent="0.25">
      <c r="A8134" s="44"/>
      <c r="B8134" s="43"/>
      <c r="C8134" s="43"/>
      <c r="D8134" s="43"/>
    </row>
    <row r="8135" spans="1:4" x14ac:dyDescent="0.25">
      <c r="A8135" s="44"/>
      <c r="B8135" s="43"/>
      <c r="C8135" s="43"/>
      <c r="D8135" s="43"/>
    </row>
    <row r="8136" spans="1:4" x14ac:dyDescent="0.25">
      <c r="A8136" s="44"/>
      <c r="B8136" s="43"/>
      <c r="C8136" s="43"/>
      <c r="D8136" s="43"/>
    </row>
    <row r="8137" spans="1:4" x14ac:dyDescent="0.25">
      <c r="A8137" s="44"/>
      <c r="B8137" s="43"/>
      <c r="C8137" s="43"/>
      <c r="D8137" s="43"/>
    </row>
    <row r="8138" spans="1:4" x14ac:dyDescent="0.25">
      <c r="A8138" s="44"/>
      <c r="B8138" s="43"/>
      <c r="C8138" s="43"/>
      <c r="D8138" s="43"/>
    </row>
    <row r="8139" spans="1:4" x14ac:dyDescent="0.25">
      <c r="A8139" s="44"/>
      <c r="B8139" s="43"/>
      <c r="C8139" s="43"/>
      <c r="D8139" s="43"/>
    </row>
    <row r="8140" spans="1:4" x14ac:dyDescent="0.25">
      <c r="A8140" s="44"/>
      <c r="B8140" s="43"/>
      <c r="C8140" s="43"/>
      <c r="D8140" s="43"/>
    </row>
    <row r="8141" spans="1:4" x14ac:dyDescent="0.25">
      <c r="A8141" s="44"/>
      <c r="B8141" s="43"/>
      <c r="C8141" s="43"/>
      <c r="D8141" s="43"/>
    </row>
    <row r="8142" spans="1:4" x14ac:dyDescent="0.25">
      <c r="A8142" s="44"/>
      <c r="B8142" s="43"/>
      <c r="C8142" s="43"/>
      <c r="D8142" s="43"/>
    </row>
    <row r="8143" spans="1:4" x14ac:dyDescent="0.25">
      <c r="A8143" s="44"/>
      <c r="B8143" s="43"/>
      <c r="C8143" s="43"/>
      <c r="D8143" s="43"/>
    </row>
    <row r="8144" spans="1:4" x14ac:dyDescent="0.25">
      <c r="A8144" s="44"/>
      <c r="B8144" s="43"/>
      <c r="C8144" s="43"/>
      <c r="D8144" s="43"/>
    </row>
    <row r="8145" spans="1:4" x14ac:dyDescent="0.25">
      <c r="A8145" s="44"/>
      <c r="B8145" s="43"/>
      <c r="C8145" s="43"/>
      <c r="D8145" s="43"/>
    </row>
    <row r="8146" spans="1:4" x14ac:dyDescent="0.25">
      <c r="A8146" s="44"/>
      <c r="B8146" s="43"/>
      <c r="C8146" s="43"/>
      <c r="D8146" s="43"/>
    </row>
    <row r="8147" spans="1:4" x14ac:dyDescent="0.25">
      <c r="A8147" s="44"/>
      <c r="B8147" s="43"/>
      <c r="C8147" s="43"/>
      <c r="D8147" s="43"/>
    </row>
    <row r="8148" spans="1:4" x14ac:dyDescent="0.25">
      <c r="A8148" s="44"/>
      <c r="B8148" s="43"/>
      <c r="C8148" s="43"/>
      <c r="D8148" s="43"/>
    </row>
    <row r="8149" spans="1:4" x14ac:dyDescent="0.25">
      <c r="A8149" s="44"/>
      <c r="B8149" s="43"/>
      <c r="C8149" s="43"/>
      <c r="D8149" s="43"/>
    </row>
    <row r="8150" spans="1:4" x14ac:dyDescent="0.25">
      <c r="A8150" s="44"/>
      <c r="B8150" s="43"/>
      <c r="C8150" s="43"/>
      <c r="D8150" s="43"/>
    </row>
    <row r="8151" spans="1:4" x14ac:dyDescent="0.25">
      <c r="A8151" s="44"/>
      <c r="B8151" s="43"/>
      <c r="C8151" s="43"/>
      <c r="D8151" s="43"/>
    </row>
    <row r="8152" spans="1:4" x14ac:dyDescent="0.25">
      <c r="A8152" s="44"/>
      <c r="B8152" s="43"/>
      <c r="C8152" s="43"/>
      <c r="D8152" s="43"/>
    </row>
    <row r="8153" spans="1:4" x14ac:dyDescent="0.25">
      <c r="A8153" s="44"/>
      <c r="B8153" s="43"/>
      <c r="C8153" s="43"/>
      <c r="D8153" s="43"/>
    </row>
    <row r="8154" spans="1:4" x14ac:dyDescent="0.25">
      <c r="A8154" s="44"/>
      <c r="B8154" s="43"/>
      <c r="C8154" s="43"/>
      <c r="D8154" s="43"/>
    </row>
    <row r="8155" spans="1:4" x14ac:dyDescent="0.25">
      <c r="A8155" s="44"/>
      <c r="B8155" s="43"/>
      <c r="C8155" s="43"/>
      <c r="D8155" s="43"/>
    </row>
    <row r="8156" spans="1:4" x14ac:dyDescent="0.25">
      <c r="A8156" s="44"/>
      <c r="B8156" s="43"/>
      <c r="C8156" s="43"/>
      <c r="D8156" s="43"/>
    </row>
    <row r="8157" spans="1:4" x14ac:dyDescent="0.25">
      <c r="A8157" s="44"/>
      <c r="B8157" s="43"/>
      <c r="C8157" s="43"/>
      <c r="D8157" s="43"/>
    </row>
    <row r="8158" spans="1:4" x14ac:dyDescent="0.25">
      <c r="A8158" s="44"/>
      <c r="B8158" s="43"/>
      <c r="C8158" s="43"/>
      <c r="D8158" s="43"/>
    </row>
    <row r="8159" spans="1:4" x14ac:dyDescent="0.25">
      <c r="A8159" s="44"/>
      <c r="B8159" s="43"/>
      <c r="C8159" s="43"/>
      <c r="D8159" s="43"/>
    </row>
    <row r="8160" spans="1:4" x14ac:dyDescent="0.25">
      <c r="A8160" s="44"/>
      <c r="B8160" s="43"/>
      <c r="C8160" s="43"/>
      <c r="D8160" s="43"/>
    </row>
    <row r="8161" spans="1:4" x14ac:dyDescent="0.25">
      <c r="A8161" s="44"/>
      <c r="B8161" s="43"/>
      <c r="C8161" s="43"/>
      <c r="D8161" s="43"/>
    </row>
    <row r="8162" spans="1:4" x14ac:dyDescent="0.25">
      <c r="A8162" s="44"/>
      <c r="B8162" s="43"/>
      <c r="C8162" s="43"/>
      <c r="D8162" s="43"/>
    </row>
    <row r="8163" spans="1:4" x14ac:dyDescent="0.25">
      <c r="A8163" s="44"/>
      <c r="B8163" s="43"/>
      <c r="C8163" s="43"/>
      <c r="D8163" s="43"/>
    </row>
    <row r="8164" spans="1:4" x14ac:dyDescent="0.25">
      <c r="A8164" s="44"/>
      <c r="B8164" s="43"/>
      <c r="C8164" s="43"/>
      <c r="D8164" s="43"/>
    </row>
    <row r="8165" spans="1:4" x14ac:dyDescent="0.25">
      <c r="A8165" s="44"/>
      <c r="B8165" s="43"/>
      <c r="C8165" s="43"/>
      <c r="D8165" s="43"/>
    </row>
    <row r="8166" spans="1:4" x14ac:dyDescent="0.25">
      <c r="A8166" s="44"/>
      <c r="B8166" s="43"/>
      <c r="C8166" s="43"/>
      <c r="D8166" s="43"/>
    </row>
    <row r="8167" spans="1:4" x14ac:dyDescent="0.25">
      <c r="A8167" s="44"/>
      <c r="B8167" s="43"/>
      <c r="C8167" s="43"/>
      <c r="D8167" s="43"/>
    </row>
    <row r="8168" spans="1:4" x14ac:dyDescent="0.25">
      <c r="A8168" s="44"/>
      <c r="B8168" s="43"/>
      <c r="C8168" s="43"/>
      <c r="D8168" s="43"/>
    </row>
    <row r="8169" spans="1:4" x14ac:dyDescent="0.25">
      <c r="A8169" s="44"/>
      <c r="B8169" s="43"/>
      <c r="C8169" s="43"/>
      <c r="D8169" s="43"/>
    </row>
    <row r="8170" spans="1:4" x14ac:dyDescent="0.25">
      <c r="A8170" s="44"/>
      <c r="B8170" s="43"/>
      <c r="C8170" s="43"/>
      <c r="D8170" s="43"/>
    </row>
    <row r="8171" spans="1:4" x14ac:dyDescent="0.25">
      <c r="A8171" s="44"/>
      <c r="B8171" s="43"/>
      <c r="C8171" s="43"/>
      <c r="D8171" s="43"/>
    </row>
    <row r="8172" spans="1:4" x14ac:dyDescent="0.25">
      <c r="A8172" s="44"/>
      <c r="B8172" s="43"/>
      <c r="C8172" s="43"/>
      <c r="D8172" s="43"/>
    </row>
    <row r="8173" spans="1:4" x14ac:dyDescent="0.25">
      <c r="A8173" s="44"/>
      <c r="B8173" s="43"/>
      <c r="C8173" s="43"/>
      <c r="D8173" s="43"/>
    </row>
    <row r="8174" spans="1:4" x14ac:dyDescent="0.25">
      <c r="A8174" s="44"/>
      <c r="B8174" s="43"/>
      <c r="C8174" s="43"/>
      <c r="D8174" s="43"/>
    </row>
    <row r="8175" spans="1:4" x14ac:dyDescent="0.25">
      <c r="A8175" s="44"/>
      <c r="B8175" s="43"/>
      <c r="C8175" s="43"/>
      <c r="D8175" s="43"/>
    </row>
    <row r="8176" spans="1:4" x14ac:dyDescent="0.25">
      <c r="A8176" s="44"/>
      <c r="B8176" s="43"/>
      <c r="C8176" s="43"/>
      <c r="D8176" s="43"/>
    </row>
    <row r="8177" spans="1:4" x14ac:dyDescent="0.25">
      <c r="A8177" s="44"/>
      <c r="B8177" s="43"/>
      <c r="C8177" s="43"/>
      <c r="D8177" s="43"/>
    </row>
    <row r="8178" spans="1:4" x14ac:dyDescent="0.25">
      <c r="A8178" s="44"/>
      <c r="B8178" s="43"/>
      <c r="C8178" s="43"/>
      <c r="D8178" s="43"/>
    </row>
    <row r="8179" spans="1:4" x14ac:dyDescent="0.25">
      <c r="A8179" s="44"/>
      <c r="B8179" s="43"/>
      <c r="C8179" s="43"/>
      <c r="D8179" s="43"/>
    </row>
    <row r="8180" spans="1:4" x14ac:dyDescent="0.25">
      <c r="A8180" s="44"/>
      <c r="B8180" s="43"/>
      <c r="C8180" s="43"/>
      <c r="D8180" s="43"/>
    </row>
    <row r="8181" spans="1:4" x14ac:dyDescent="0.25">
      <c r="A8181" s="44"/>
      <c r="B8181" s="43"/>
      <c r="C8181" s="43"/>
      <c r="D8181" s="43"/>
    </row>
    <row r="8182" spans="1:4" x14ac:dyDescent="0.25">
      <c r="A8182" s="44"/>
      <c r="B8182" s="43"/>
      <c r="C8182" s="43"/>
      <c r="D8182" s="43"/>
    </row>
    <row r="8183" spans="1:4" x14ac:dyDescent="0.25">
      <c r="A8183" s="44"/>
      <c r="B8183" s="43"/>
      <c r="C8183" s="43"/>
      <c r="D8183" s="43"/>
    </row>
    <row r="8184" spans="1:4" x14ac:dyDescent="0.25">
      <c r="A8184" s="44"/>
      <c r="B8184" s="43"/>
      <c r="C8184" s="43"/>
      <c r="D8184" s="43"/>
    </row>
    <row r="8185" spans="1:4" x14ac:dyDescent="0.25">
      <c r="A8185" s="44"/>
      <c r="B8185" s="43"/>
      <c r="C8185" s="43"/>
      <c r="D8185" s="43"/>
    </row>
    <row r="8186" spans="1:4" x14ac:dyDescent="0.25">
      <c r="A8186" s="44"/>
      <c r="B8186" s="43"/>
      <c r="C8186" s="43"/>
      <c r="D8186" s="43"/>
    </row>
    <row r="8187" spans="1:4" x14ac:dyDescent="0.25">
      <c r="A8187" s="44"/>
      <c r="B8187" s="43"/>
      <c r="C8187" s="43"/>
      <c r="D8187" s="43"/>
    </row>
    <row r="8188" spans="1:4" x14ac:dyDescent="0.25">
      <c r="A8188" s="44"/>
      <c r="B8188" s="43"/>
      <c r="C8188" s="43"/>
      <c r="D8188" s="43"/>
    </row>
    <row r="8189" spans="1:4" x14ac:dyDescent="0.25">
      <c r="A8189" s="44"/>
      <c r="B8189" s="43"/>
      <c r="C8189" s="43"/>
      <c r="D8189" s="43"/>
    </row>
    <row r="8190" spans="1:4" x14ac:dyDescent="0.25">
      <c r="A8190" s="44"/>
      <c r="B8190" s="43"/>
      <c r="C8190" s="43"/>
      <c r="D8190" s="43"/>
    </row>
    <row r="8191" spans="1:4" x14ac:dyDescent="0.25">
      <c r="A8191" s="44"/>
      <c r="B8191" s="43"/>
      <c r="C8191" s="43"/>
      <c r="D8191" s="43"/>
    </row>
    <row r="8192" spans="1:4" x14ac:dyDescent="0.25">
      <c r="A8192" s="44"/>
      <c r="B8192" s="43"/>
      <c r="C8192" s="43"/>
      <c r="D8192" s="43"/>
    </row>
    <row r="8193" spans="1:4" x14ac:dyDescent="0.25">
      <c r="A8193" s="44"/>
      <c r="B8193" s="43"/>
      <c r="C8193" s="43"/>
      <c r="D8193" s="43"/>
    </row>
    <row r="8194" spans="1:4" x14ac:dyDescent="0.25">
      <c r="A8194" s="44"/>
      <c r="B8194" s="43"/>
      <c r="C8194" s="43"/>
      <c r="D8194" s="43"/>
    </row>
    <row r="8195" spans="1:4" x14ac:dyDescent="0.25">
      <c r="A8195" s="44"/>
      <c r="B8195" s="43"/>
      <c r="C8195" s="43"/>
      <c r="D8195" s="43"/>
    </row>
    <row r="8196" spans="1:4" x14ac:dyDescent="0.25">
      <c r="A8196" s="44"/>
      <c r="B8196" s="43"/>
      <c r="C8196" s="43"/>
      <c r="D8196" s="43"/>
    </row>
    <row r="8197" spans="1:4" x14ac:dyDescent="0.25">
      <c r="A8197" s="44"/>
      <c r="B8197" s="43"/>
      <c r="C8197" s="43"/>
      <c r="D8197" s="43"/>
    </row>
    <row r="8198" spans="1:4" x14ac:dyDescent="0.25">
      <c r="A8198" s="44"/>
      <c r="B8198" s="43"/>
      <c r="C8198" s="43"/>
      <c r="D8198" s="43"/>
    </row>
    <row r="8199" spans="1:4" x14ac:dyDescent="0.25">
      <c r="A8199" s="44"/>
      <c r="B8199" s="43"/>
      <c r="C8199" s="43"/>
      <c r="D8199" s="43"/>
    </row>
    <row r="8200" spans="1:4" x14ac:dyDescent="0.25">
      <c r="A8200" s="44"/>
      <c r="B8200" s="43"/>
      <c r="C8200" s="43"/>
      <c r="D8200" s="43"/>
    </row>
    <row r="8201" spans="1:4" x14ac:dyDescent="0.25">
      <c r="A8201" s="44"/>
      <c r="B8201" s="43"/>
      <c r="C8201" s="43"/>
      <c r="D8201" s="43"/>
    </row>
    <row r="8202" spans="1:4" x14ac:dyDescent="0.25">
      <c r="A8202" s="44"/>
      <c r="B8202" s="43"/>
      <c r="C8202" s="43"/>
      <c r="D8202" s="43"/>
    </row>
    <row r="8203" spans="1:4" x14ac:dyDescent="0.25">
      <c r="A8203" s="44"/>
      <c r="B8203" s="43"/>
      <c r="C8203" s="43"/>
      <c r="D8203" s="43"/>
    </row>
    <row r="8204" spans="1:4" x14ac:dyDescent="0.25">
      <c r="A8204" s="44"/>
      <c r="B8204" s="43"/>
      <c r="C8204" s="43"/>
      <c r="D8204" s="43"/>
    </row>
    <row r="8205" spans="1:4" x14ac:dyDescent="0.25">
      <c r="A8205" s="44"/>
      <c r="B8205" s="43"/>
      <c r="C8205" s="43"/>
      <c r="D8205" s="43"/>
    </row>
    <row r="8206" spans="1:4" x14ac:dyDescent="0.25">
      <c r="A8206" s="44"/>
      <c r="B8206" s="43"/>
      <c r="C8206" s="43"/>
      <c r="D8206" s="43"/>
    </row>
    <row r="8207" spans="1:4" x14ac:dyDescent="0.25">
      <c r="A8207" s="44"/>
      <c r="B8207" s="43"/>
      <c r="C8207" s="43"/>
      <c r="D8207" s="43"/>
    </row>
    <row r="8208" spans="1:4" x14ac:dyDescent="0.25">
      <c r="A8208" s="44"/>
      <c r="B8208" s="43"/>
      <c r="C8208" s="43"/>
      <c r="D8208" s="43"/>
    </row>
    <row r="8209" spans="1:4" x14ac:dyDescent="0.25">
      <c r="A8209" s="44"/>
      <c r="B8209" s="43"/>
      <c r="C8209" s="43"/>
      <c r="D8209" s="43"/>
    </row>
    <row r="8210" spans="1:4" x14ac:dyDescent="0.25">
      <c r="A8210" s="44"/>
      <c r="B8210" s="43"/>
      <c r="C8210" s="43"/>
      <c r="D8210" s="43"/>
    </row>
    <row r="8211" spans="1:4" x14ac:dyDescent="0.25">
      <c r="A8211" s="44"/>
      <c r="B8211" s="43"/>
      <c r="C8211" s="43"/>
      <c r="D8211" s="43"/>
    </row>
    <row r="8212" spans="1:4" x14ac:dyDescent="0.25">
      <c r="A8212" s="44"/>
      <c r="B8212" s="43"/>
      <c r="C8212" s="43"/>
      <c r="D8212" s="43"/>
    </row>
    <row r="8213" spans="1:4" x14ac:dyDescent="0.25">
      <c r="A8213" s="44"/>
      <c r="B8213" s="43"/>
      <c r="C8213" s="43"/>
      <c r="D8213" s="43"/>
    </row>
    <row r="8214" spans="1:4" x14ac:dyDescent="0.25">
      <c r="A8214" s="44"/>
      <c r="B8214" s="43"/>
      <c r="C8214" s="43"/>
      <c r="D8214" s="43"/>
    </row>
    <row r="8215" spans="1:4" x14ac:dyDescent="0.25">
      <c r="A8215" s="44"/>
      <c r="B8215" s="43"/>
      <c r="C8215" s="43"/>
      <c r="D8215" s="43"/>
    </row>
    <row r="8216" spans="1:4" x14ac:dyDescent="0.25">
      <c r="A8216" s="44"/>
      <c r="B8216" s="43"/>
      <c r="C8216" s="43"/>
      <c r="D8216" s="43"/>
    </row>
    <row r="8217" spans="1:4" x14ac:dyDescent="0.25">
      <c r="A8217" s="44"/>
      <c r="B8217" s="43"/>
      <c r="C8217" s="43"/>
      <c r="D8217" s="43"/>
    </row>
    <row r="8218" spans="1:4" x14ac:dyDescent="0.25">
      <c r="A8218" s="44"/>
      <c r="B8218" s="43"/>
      <c r="C8218" s="43"/>
      <c r="D8218" s="43"/>
    </row>
    <row r="8219" spans="1:4" x14ac:dyDescent="0.25">
      <c r="A8219" s="44"/>
      <c r="B8219" s="43"/>
      <c r="C8219" s="43"/>
      <c r="D8219" s="43"/>
    </row>
    <row r="8220" spans="1:4" x14ac:dyDescent="0.25">
      <c r="A8220" s="44"/>
      <c r="B8220" s="43"/>
      <c r="C8220" s="43"/>
      <c r="D8220" s="43"/>
    </row>
    <row r="8221" spans="1:4" x14ac:dyDescent="0.25">
      <c r="A8221" s="44"/>
      <c r="B8221" s="43"/>
      <c r="C8221" s="43"/>
      <c r="D8221" s="43"/>
    </row>
    <row r="8222" spans="1:4" x14ac:dyDescent="0.25">
      <c r="A8222" s="44"/>
      <c r="B8222" s="43"/>
      <c r="C8222" s="43"/>
      <c r="D8222" s="43"/>
    </row>
    <row r="8223" spans="1:4" x14ac:dyDescent="0.25">
      <c r="A8223" s="44"/>
      <c r="B8223" s="43"/>
      <c r="C8223" s="43"/>
      <c r="D8223" s="43"/>
    </row>
    <row r="8224" spans="1:4" x14ac:dyDescent="0.25">
      <c r="A8224" s="44"/>
      <c r="B8224" s="43"/>
      <c r="C8224" s="43"/>
      <c r="D8224" s="43"/>
    </row>
    <row r="8225" spans="1:4" x14ac:dyDescent="0.25">
      <c r="A8225" s="44"/>
      <c r="B8225" s="43"/>
      <c r="C8225" s="43"/>
      <c r="D8225" s="43"/>
    </row>
    <row r="8226" spans="1:4" x14ac:dyDescent="0.25">
      <c r="A8226" s="44"/>
      <c r="B8226" s="43"/>
      <c r="C8226" s="43"/>
      <c r="D8226" s="43"/>
    </row>
    <row r="8227" spans="1:4" x14ac:dyDescent="0.25">
      <c r="A8227" s="44"/>
      <c r="B8227" s="43"/>
      <c r="C8227" s="43"/>
      <c r="D8227" s="43"/>
    </row>
    <row r="8228" spans="1:4" x14ac:dyDescent="0.25">
      <c r="A8228" s="44"/>
      <c r="B8228" s="43"/>
      <c r="C8228" s="43"/>
      <c r="D8228" s="43"/>
    </row>
    <row r="8229" spans="1:4" x14ac:dyDescent="0.25">
      <c r="A8229" s="44"/>
      <c r="B8229" s="43"/>
      <c r="C8229" s="43"/>
      <c r="D8229" s="43"/>
    </row>
    <row r="8230" spans="1:4" x14ac:dyDescent="0.25">
      <c r="A8230" s="44"/>
      <c r="B8230" s="43"/>
      <c r="C8230" s="43"/>
      <c r="D8230" s="43"/>
    </row>
    <row r="8231" spans="1:4" x14ac:dyDescent="0.25">
      <c r="A8231" s="44"/>
      <c r="B8231" s="43"/>
      <c r="C8231" s="43"/>
      <c r="D8231" s="43"/>
    </row>
    <row r="8232" spans="1:4" x14ac:dyDescent="0.25">
      <c r="A8232" s="44"/>
      <c r="B8232" s="43"/>
      <c r="C8232" s="43"/>
      <c r="D8232" s="43"/>
    </row>
    <row r="8233" spans="1:4" x14ac:dyDescent="0.25">
      <c r="A8233" s="44"/>
      <c r="B8233" s="43"/>
      <c r="C8233" s="43"/>
      <c r="D8233" s="43"/>
    </row>
    <row r="8234" spans="1:4" x14ac:dyDescent="0.25">
      <c r="A8234" s="44"/>
      <c r="B8234" s="43"/>
      <c r="C8234" s="43"/>
      <c r="D8234" s="43"/>
    </row>
    <row r="8235" spans="1:4" x14ac:dyDescent="0.25">
      <c r="A8235" s="44"/>
      <c r="B8235" s="43"/>
      <c r="C8235" s="43"/>
      <c r="D8235" s="43"/>
    </row>
    <row r="8236" spans="1:4" x14ac:dyDescent="0.25">
      <c r="A8236" s="44"/>
      <c r="B8236" s="43"/>
      <c r="C8236" s="43"/>
      <c r="D8236" s="43"/>
    </row>
    <row r="8237" spans="1:4" x14ac:dyDescent="0.25">
      <c r="A8237" s="44"/>
      <c r="B8237" s="43"/>
      <c r="C8237" s="43"/>
      <c r="D8237" s="43"/>
    </row>
    <row r="8238" spans="1:4" x14ac:dyDescent="0.25">
      <c r="A8238" s="44"/>
      <c r="B8238" s="43"/>
      <c r="C8238" s="43"/>
      <c r="D8238" s="43"/>
    </row>
    <row r="8239" spans="1:4" x14ac:dyDescent="0.25">
      <c r="A8239" s="44"/>
      <c r="B8239" s="43"/>
      <c r="C8239" s="43"/>
      <c r="D8239" s="43"/>
    </row>
    <row r="8240" spans="1:4" x14ac:dyDescent="0.25">
      <c r="A8240" s="44"/>
      <c r="B8240" s="43"/>
      <c r="C8240" s="43"/>
      <c r="D8240" s="43"/>
    </row>
    <row r="8241" spans="1:4" x14ac:dyDescent="0.25">
      <c r="A8241" s="44"/>
      <c r="B8241" s="43"/>
      <c r="C8241" s="43"/>
      <c r="D8241" s="43"/>
    </row>
    <row r="8242" spans="1:4" x14ac:dyDescent="0.25">
      <c r="A8242" s="44"/>
      <c r="B8242" s="43"/>
      <c r="C8242" s="43"/>
      <c r="D8242" s="43"/>
    </row>
    <row r="8243" spans="1:4" x14ac:dyDescent="0.25">
      <c r="A8243" s="44"/>
      <c r="B8243" s="43"/>
      <c r="C8243" s="43"/>
      <c r="D8243" s="43"/>
    </row>
    <row r="8244" spans="1:4" x14ac:dyDescent="0.25">
      <c r="A8244" s="44"/>
      <c r="B8244" s="43"/>
      <c r="C8244" s="43"/>
      <c r="D8244" s="43"/>
    </row>
    <row r="8245" spans="1:4" x14ac:dyDescent="0.25">
      <c r="A8245" s="44"/>
      <c r="B8245" s="43"/>
      <c r="C8245" s="43"/>
      <c r="D8245" s="43"/>
    </row>
    <row r="8246" spans="1:4" x14ac:dyDescent="0.25">
      <c r="A8246" s="44"/>
      <c r="B8246" s="43"/>
      <c r="C8246" s="43"/>
      <c r="D8246" s="43"/>
    </row>
    <row r="8247" spans="1:4" x14ac:dyDescent="0.25">
      <c r="A8247" s="44"/>
      <c r="B8247" s="43"/>
      <c r="C8247" s="43"/>
      <c r="D8247" s="43"/>
    </row>
    <row r="8248" spans="1:4" x14ac:dyDescent="0.25">
      <c r="A8248" s="44"/>
      <c r="B8248" s="43"/>
      <c r="C8248" s="43"/>
      <c r="D8248" s="43"/>
    </row>
    <row r="8249" spans="1:4" x14ac:dyDescent="0.25">
      <c r="A8249" s="44"/>
      <c r="B8249" s="43"/>
      <c r="C8249" s="43"/>
      <c r="D8249" s="43"/>
    </row>
    <row r="8250" spans="1:4" x14ac:dyDescent="0.25">
      <c r="A8250" s="44"/>
      <c r="B8250" s="43"/>
      <c r="C8250" s="43"/>
      <c r="D8250" s="43"/>
    </row>
    <row r="8251" spans="1:4" x14ac:dyDescent="0.25">
      <c r="A8251" s="44"/>
      <c r="B8251" s="43"/>
      <c r="C8251" s="43"/>
      <c r="D8251" s="43"/>
    </row>
    <row r="8252" spans="1:4" x14ac:dyDescent="0.25">
      <c r="A8252" s="44"/>
      <c r="B8252" s="43"/>
      <c r="C8252" s="43"/>
      <c r="D8252" s="43"/>
    </row>
    <row r="8253" spans="1:4" x14ac:dyDescent="0.25">
      <c r="A8253" s="44"/>
      <c r="B8253" s="43"/>
      <c r="C8253" s="43"/>
      <c r="D8253" s="43"/>
    </row>
    <row r="8254" spans="1:4" x14ac:dyDescent="0.25">
      <c r="A8254" s="44"/>
      <c r="B8254" s="43"/>
      <c r="C8254" s="43"/>
      <c r="D8254" s="43"/>
    </row>
    <row r="8255" spans="1:4" x14ac:dyDescent="0.25">
      <c r="A8255" s="44"/>
      <c r="B8255" s="43"/>
      <c r="C8255" s="43"/>
      <c r="D8255" s="43"/>
    </row>
    <row r="8256" spans="1:4" x14ac:dyDescent="0.25">
      <c r="A8256" s="44"/>
      <c r="B8256" s="43"/>
      <c r="C8256" s="43"/>
      <c r="D8256" s="43"/>
    </row>
    <row r="8257" spans="1:4" x14ac:dyDescent="0.25">
      <c r="A8257" s="44"/>
      <c r="B8257" s="43"/>
      <c r="C8257" s="43"/>
      <c r="D8257" s="43"/>
    </row>
    <row r="8258" spans="1:4" x14ac:dyDescent="0.25">
      <c r="A8258" s="44"/>
      <c r="B8258" s="43"/>
      <c r="C8258" s="43"/>
      <c r="D8258" s="43"/>
    </row>
    <row r="8259" spans="1:4" x14ac:dyDescent="0.25">
      <c r="A8259" s="44"/>
      <c r="B8259" s="43"/>
      <c r="C8259" s="43"/>
      <c r="D8259" s="43"/>
    </row>
    <row r="8260" spans="1:4" x14ac:dyDescent="0.25">
      <c r="A8260" s="44"/>
      <c r="B8260" s="43"/>
      <c r="C8260" s="43"/>
      <c r="D8260" s="43"/>
    </row>
    <row r="8261" spans="1:4" x14ac:dyDescent="0.25">
      <c r="A8261" s="44"/>
      <c r="B8261" s="43"/>
      <c r="C8261" s="43"/>
      <c r="D8261" s="43"/>
    </row>
    <row r="8262" spans="1:4" x14ac:dyDescent="0.25">
      <c r="A8262" s="44"/>
      <c r="B8262" s="43"/>
      <c r="C8262" s="43"/>
      <c r="D8262" s="43"/>
    </row>
    <row r="8263" spans="1:4" x14ac:dyDescent="0.25">
      <c r="A8263" s="44"/>
      <c r="B8263" s="43"/>
      <c r="C8263" s="43"/>
      <c r="D8263" s="43"/>
    </row>
    <row r="8264" spans="1:4" x14ac:dyDescent="0.25">
      <c r="A8264" s="44"/>
      <c r="B8264" s="43"/>
      <c r="C8264" s="43"/>
      <c r="D8264" s="43"/>
    </row>
    <row r="8265" spans="1:4" x14ac:dyDescent="0.25">
      <c r="A8265" s="44"/>
      <c r="B8265" s="43"/>
      <c r="C8265" s="43"/>
      <c r="D8265" s="43"/>
    </row>
    <row r="8266" spans="1:4" x14ac:dyDescent="0.25">
      <c r="A8266" s="44"/>
      <c r="B8266" s="43"/>
      <c r="C8266" s="43"/>
      <c r="D8266" s="43"/>
    </row>
    <row r="8267" spans="1:4" x14ac:dyDescent="0.25">
      <c r="A8267" s="44"/>
      <c r="B8267" s="43"/>
      <c r="C8267" s="43"/>
      <c r="D8267" s="43"/>
    </row>
    <row r="8268" spans="1:4" x14ac:dyDescent="0.25">
      <c r="A8268" s="44"/>
      <c r="B8268" s="43"/>
      <c r="C8268" s="43"/>
      <c r="D8268" s="43"/>
    </row>
    <row r="8269" spans="1:4" x14ac:dyDescent="0.25">
      <c r="A8269" s="44"/>
      <c r="B8269" s="43"/>
      <c r="C8269" s="43"/>
      <c r="D8269" s="43"/>
    </row>
    <row r="8270" spans="1:4" x14ac:dyDescent="0.25">
      <c r="A8270" s="44"/>
      <c r="B8270" s="43"/>
      <c r="C8270" s="43"/>
      <c r="D8270" s="43"/>
    </row>
    <row r="8271" spans="1:4" x14ac:dyDescent="0.25">
      <c r="A8271" s="44"/>
      <c r="B8271" s="43"/>
      <c r="C8271" s="43"/>
      <c r="D8271" s="43"/>
    </row>
    <row r="8272" spans="1:4" x14ac:dyDescent="0.25">
      <c r="A8272" s="44"/>
      <c r="B8272" s="43"/>
      <c r="C8272" s="43"/>
      <c r="D8272" s="43"/>
    </row>
    <row r="8273" spans="1:4" x14ac:dyDescent="0.25">
      <c r="A8273" s="44"/>
      <c r="B8273" s="43"/>
      <c r="C8273" s="43"/>
      <c r="D8273" s="43"/>
    </row>
    <row r="8274" spans="1:4" x14ac:dyDescent="0.25">
      <c r="A8274" s="44"/>
      <c r="B8274" s="43"/>
      <c r="C8274" s="43"/>
      <c r="D8274" s="43"/>
    </row>
    <row r="8275" spans="1:4" x14ac:dyDescent="0.25">
      <c r="A8275" s="44"/>
      <c r="B8275" s="43"/>
      <c r="C8275" s="43"/>
      <c r="D8275" s="43"/>
    </row>
    <row r="8276" spans="1:4" x14ac:dyDescent="0.25">
      <c r="A8276" s="44"/>
      <c r="B8276" s="43"/>
      <c r="C8276" s="43"/>
      <c r="D8276" s="43"/>
    </row>
    <row r="8277" spans="1:4" x14ac:dyDescent="0.25">
      <c r="A8277" s="44"/>
      <c r="B8277" s="43"/>
      <c r="C8277" s="43"/>
      <c r="D8277" s="43"/>
    </row>
    <row r="8278" spans="1:4" x14ac:dyDescent="0.25">
      <c r="A8278" s="44"/>
      <c r="B8278" s="43"/>
      <c r="C8278" s="43"/>
      <c r="D8278" s="43"/>
    </row>
    <row r="8279" spans="1:4" x14ac:dyDescent="0.25">
      <c r="A8279" s="44"/>
      <c r="B8279" s="43"/>
      <c r="C8279" s="43"/>
      <c r="D8279" s="43"/>
    </row>
    <row r="8280" spans="1:4" x14ac:dyDescent="0.25">
      <c r="A8280" s="44"/>
      <c r="B8280" s="43"/>
      <c r="C8280" s="43"/>
      <c r="D8280" s="43"/>
    </row>
    <row r="8281" spans="1:4" x14ac:dyDescent="0.25">
      <c r="A8281" s="44"/>
      <c r="B8281" s="43"/>
      <c r="C8281" s="43"/>
      <c r="D8281" s="43"/>
    </row>
    <row r="8282" spans="1:4" x14ac:dyDescent="0.25">
      <c r="A8282" s="44"/>
      <c r="B8282" s="43"/>
      <c r="C8282" s="43"/>
      <c r="D8282" s="43"/>
    </row>
    <row r="8283" spans="1:4" x14ac:dyDescent="0.25">
      <c r="A8283" s="44"/>
      <c r="B8283" s="43"/>
      <c r="C8283" s="43"/>
      <c r="D8283" s="43"/>
    </row>
    <row r="8284" spans="1:4" x14ac:dyDescent="0.25">
      <c r="A8284" s="44"/>
      <c r="B8284" s="43"/>
      <c r="C8284" s="43"/>
      <c r="D8284" s="43"/>
    </row>
    <row r="8285" spans="1:4" x14ac:dyDescent="0.25">
      <c r="A8285" s="44"/>
      <c r="B8285" s="43"/>
      <c r="C8285" s="43"/>
      <c r="D8285" s="43"/>
    </row>
    <row r="8286" spans="1:4" x14ac:dyDescent="0.25">
      <c r="A8286" s="44"/>
      <c r="B8286" s="43"/>
      <c r="C8286" s="43"/>
      <c r="D8286" s="43"/>
    </row>
    <row r="8287" spans="1:4" x14ac:dyDescent="0.25">
      <c r="A8287" s="44"/>
      <c r="B8287" s="43"/>
      <c r="C8287" s="43"/>
      <c r="D8287" s="43"/>
    </row>
    <row r="8288" spans="1:4" x14ac:dyDescent="0.25">
      <c r="A8288" s="44"/>
      <c r="B8288" s="43"/>
      <c r="C8288" s="43"/>
      <c r="D8288" s="43"/>
    </row>
    <row r="8289" spans="1:4" x14ac:dyDescent="0.25">
      <c r="A8289" s="44"/>
      <c r="B8289" s="43"/>
      <c r="C8289" s="43"/>
      <c r="D8289" s="43"/>
    </row>
    <row r="8290" spans="1:4" x14ac:dyDescent="0.25">
      <c r="A8290" s="44"/>
      <c r="B8290" s="43"/>
      <c r="C8290" s="43"/>
      <c r="D8290" s="43"/>
    </row>
    <row r="8291" spans="1:4" x14ac:dyDescent="0.25">
      <c r="A8291" s="44"/>
      <c r="B8291" s="43"/>
      <c r="C8291" s="43"/>
      <c r="D8291" s="43"/>
    </row>
    <row r="8292" spans="1:4" x14ac:dyDescent="0.25">
      <c r="A8292" s="44"/>
      <c r="B8292" s="43"/>
      <c r="C8292" s="43"/>
      <c r="D8292" s="43"/>
    </row>
    <row r="8293" spans="1:4" x14ac:dyDescent="0.25">
      <c r="A8293" s="44"/>
      <c r="B8293" s="43"/>
      <c r="C8293" s="43"/>
      <c r="D8293" s="43"/>
    </row>
    <row r="8294" spans="1:4" x14ac:dyDescent="0.25">
      <c r="A8294" s="44"/>
      <c r="B8294" s="43"/>
      <c r="C8294" s="43"/>
      <c r="D8294" s="43"/>
    </row>
    <row r="8295" spans="1:4" x14ac:dyDescent="0.25">
      <c r="A8295" s="44"/>
      <c r="B8295" s="43"/>
      <c r="C8295" s="43"/>
      <c r="D8295" s="43"/>
    </row>
    <row r="8296" spans="1:4" x14ac:dyDescent="0.25">
      <c r="A8296" s="44"/>
      <c r="B8296" s="43"/>
      <c r="C8296" s="43"/>
      <c r="D8296" s="43"/>
    </row>
    <row r="8297" spans="1:4" x14ac:dyDescent="0.25">
      <c r="A8297" s="44"/>
      <c r="B8297" s="43"/>
      <c r="C8297" s="43"/>
      <c r="D8297" s="43"/>
    </row>
    <row r="8298" spans="1:4" x14ac:dyDescent="0.25">
      <c r="A8298" s="44"/>
      <c r="B8298" s="43"/>
      <c r="C8298" s="43"/>
      <c r="D8298" s="43"/>
    </row>
    <row r="8299" spans="1:4" x14ac:dyDescent="0.25">
      <c r="A8299" s="44"/>
      <c r="B8299" s="43"/>
      <c r="C8299" s="43"/>
      <c r="D8299" s="43"/>
    </row>
    <row r="8300" spans="1:4" x14ac:dyDescent="0.25">
      <c r="A8300" s="44"/>
      <c r="B8300" s="43"/>
      <c r="C8300" s="43"/>
      <c r="D8300" s="43"/>
    </row>
    <row r="8301" spans="1:4" x14ac:dyDescent="0.25">
      <c r="A8301" s="44"/>
      <c r="B8301" s="43"/>
      <c r="C8301" s="43"/>
      <c r="D8301" s="43"/>
    </row>
    <row r="8302" spans="1:4" x14ac:dyDescent="0.25">
      <c r="A8302" s="44"/>
      <c r="B8302" s="43"/>
      <c r="C8302" s="43"/>
      <c r="D8302" s="43"/>
    </row>
    <row r="8303" spans="1:4" x14ac:dyDescent="0.25">
      <c r="A8303" s="44"/>
      <c r="B8303" s="43"/>
      <c r="C8303" s="43"/>
      <c r="D8303" s="43"/>
    </row>
    <row r="8304" spans="1:4" x14ac:dyDescent="0.25">
      <c r="A8304" s="44"/>
      <c r="B8304" s="43"/>
      <c r="C8304" s="43"/>
      <c r="D8304" s="43"/>
    </row>
    <row r="8305" spans="1:4" x14ac:dyDescent="0.25">
      <c r="A8305" s="44"/>
      <c r="B8305" s="43"/>
      <c r="C8305" s="43"/>
      <c r="D8305" s="43"/>
    </row>
    <row r="8306" spans="1:4" x14ac:dyDescent="0.25">
      <c r="A8306" s="44"/>
      <c r="B8306" s="43"/>
      <c r="C8306" s="43"/>
      <c r="D8306" s="43"/>
    </row>
    <row r="8307" spans="1:4" x14ac:dyDescent="0.25">
      <c r="A8307" s="44"/>
      <c r="B8307" s="43"/>
      <c r="C8307" s="43"/>
      <c r="D8307" s="43"/>
    </row>
    <row r="8308" spans="1:4" x14ac:dyDescent="0.25">
      <c r="A8308" s="44"/>
      <c r="B8308" s="43"/>
      <c r="C8308" s="43"/>
      <c r="D8308" s="43"/>
    </row>
    <row r="8309" spans="1:4" x14ac:dyDescent="0.25">
      <c r="A8309" s="44"/>
      <c r="B8309" s="43"/>
      <c r="C8309" s="43"/>
      <c r="D8309" s="43"/>
    </row>
    <row r="8310" spans="1:4" x14ac:dyDescent="0.25">
      <c r="A8310" s="44"/>
      <c r="B8310" s="43"/>
      <c r="C8310" s="43"/>
      <c r="D8310" s="43"/>
    </row>
    <row r="8311" spans="1:4" x14ac:dyDescent="0.25">
      <c r="A8311" s="44"/>
      <c r="B8311" s="43"/>
      <c r="C8311" s="43"/>
      <c r="D8311" s="43"/>
    </row>
    <row r="8312" spans="1:4" x14ac:dyDescent="0.25">
      <c r="A8312" s="44"/>
      <c r="B8312" s="43"/>
      <c r="C8312" s="43"/>
      <c r="D8312" s="43"/>
    </row>
    <row r="8313" spans="1:4" x14ac:dyDescent="0.25">
      <c r="A8313" s="44"/>
      <c r="B8313" s="43"/>
      <c r="C8313" s="43"/>
      <c r="D8313" s="43"/>
    </row>
    <row r="8314" spans="1:4" x14ac:dyDescent="0.25">
      <c r="A8314" s="44"/>
      <c r="B8314" s="43"/>
      <c r="C8314" s="43"/>
      <c r="D8314" s="43"/>
    </row>
    <row r="8315" spans="1:4" x14ac:dyDescent="0.25">
      <c r="A8315" s="44"/>
      <c r="B8315" s="43"/>
      <c r="C8315" s="43"/>
      <c r="D8315" s="43"/>
    </row>
    <row r="8316" spans="1:4" x14ac:dyDescent="0.25">
      <c r="A8316" s="44"/>
      <c r="B8316" s="43"/>
      <c r="C8316" s="43"/>
      <c r="D8316" s="43"/>
    </row>
    <row r="8317" spans="1:4" x14ac:dyDescent="0.25">
      <c r="A8317" s="44"/>
      <c r="B8317" s="43"/>
      <c r="C8317" s="43"/>
      <c r="D8317" s="43"/>
    </row>
    <row r="8318" spans="1:4" x14ac:dyDescent="0.25">
      <c r="A8318" s="44"/>
      <c r="B8318" s="43"/>
      <c r="C8318" s="43"/>
      <c r="D8318" s="43"/>
    </row>
    <row r="8319" spans="1:4" x14ac:dyDescent="0.25">
      <c r="A8319" s="44"/>
      <c r="B8319" s="43"/>
      <c r="C8319" s="43"/>
      <c r="D8319" s="43"/>
    </row>
    <row r="8320" spans="1:4" x14ac:dyDescent="0.25">
      <c r="A8320" s="44"/>
      <c r="B8320" s="43"/>
      <c r="C8320" s="43"/>
      <c r="D8320" s="43"/>
    </row>
    <row r="8321" spans="1:4" x14ac:dyDescent="0.25">
      <c r="A8321" s="44"/>
      <c r="B8321" s="43"/>
      <c r="C8321" s="43"/>
      <c r="D8321" s="43"/>
    </row>
    <row r="8322" spans="1:4" x14ac:dyDescent="0.25">
      <c r="A8322" s="44"/>
      <c r="B8322" s="43"/>
      <c r="C8322" s="43"/>
      <c r="D8322" s="43"/>
    </row>
    <row r="8323" spans="1:4" x14ac:dyDescent="0.25">
      <c r="A8323" s="44"/>
      <c r="B8323" s="43"/>
      <c r="C8323" s="43"/>
      <c r="D8323" s="43"/>
    </row>
    <row r="8324" spans="1:4" x14ac:dyDescent="0.25">
      <c r="A8324" s="44"/>
      <c r="B8324" s="43"/>
      <c r="C8324" s="43"/>
      <c r="D8324" s="43"/>
    </row>
    <row r="8325" spans="1:4" x14ac:dyDescent="0.25">
      <c r="A8325" s="44"/>
      <c r="B8325" s="43"/>
      <c r="C8325" s="43"/>
      <c r="D8325" s="43"/>
    </row>
    <row r="8326" spans="1:4" x14ac:dyDescent="0.25">
      <c r="A8326" s="44"/>
      <c r="B8326" s="43"/>
      <c r="C8326" s="43"/>
      <c r="D8326" s="43"/>
    </row>
    <row r="8327" spans="1:4" x14ac:dyDescent="0.25">
      <c r="A8327" s="44"/>
      <c r="B8327" s="43"/>
      <c r="C8327" s="43"/>
      <c r="D8327" s="43"/>
    </row>
    <row r="8328" spans="1:4" x14ac:dyDescent="0.25">
      <c r="A8328" s="44"/>
      <c r="B8328" s="43"/>
      <c r="C8328" s="43"/>
      <c r="D8328" s="43"/>
    </row>
    <row r="8329" spans="1:4" x14ac:dyDescent="0.25">
      <c r="A8329" s="44"/>
      <c r="B8329" s="43"/>
      <c r="C8329" s="43"/>
      <c r="D8329" s="43"/>
    </row>
    <row r="8330" spans="1:4" x14ac:dyDescent="0.25">
      <c r="A8330" s="44"/>
      <c r="B8330" s="43"/>
      <c r="C8330" s="43"/>
      <c r="D8330" s="43"/>
    </row>
    <row r="8331" spans="1:4" x14ac:dyDescent="0.25">
      <c r="A8331" s="44"/>
      <c r="B8331" s="43"/>
      <c r="C8331" s="43"/>
      <c r="D8331" s="43"/>
    </row>
    <row r="8332" spans="1:4" x14ac:dyDescent="0.25">
      <c r="A8332" s="44"/>
      <c r="B8332" s="43"/>
      <c r="C8332" s="43"/>
      <c r="D8332" s="43"/>
    </row>
    <row r="8333" spans="1:4" x14ac:dyDescent="0.25">
      <c r="A8333" s="44"/>
      <c r="B8333" s="43"/>
      <c r="C8333" s="43"/>
      <c r="D8333" s="43"/>
    </row>
    <row r="8334" spans="1:4" x14ac:dyDescent="0.25">
      <c r="A8334" s="44"/>
      <c r="B8334" s="43"/>
      <c r="C8334" s="43"/>
      <c r="D8334" s="43"/>
    </row>
    <row r="8335" spans="1:4" x14ac:dyDescent="0.25">
      <c r="A8335" s="44"/>
      <c r="B8335" s="43"/>
      <c r="C8335" s="43"/>
      <c r="D8335" s="43"/>
    </row>
    <row r="8336" spans="1:4" x14ac:dyDescent="0.25">
      <c r="A8336" s="44"/>
      <c r="B8336" s="43"/>
      <c r="C8336" s="43"/>
      <c r="D8336" s="43"/>
    </row>
    <row r="8337" spans="1:4" x14ac:dyDescent="0.25">
      <c r="A8337" s="44"/>
      <c r="B8337" s="43"/>
      <c r="C8337" s="43"/>
      <c r="D8337" s="43"/>
    </row>
    <row r="8338" spans="1:4" x14ac:dyDescent="0.25">
      <c r="A8338" s="44"/>
      <c r="B8338" s="43"/>
      <c r="C8338" s="43"/>
      <c r="D8338" s="43"/>
    </row>
    <row r="8339" spans="1:4" x14ac:dyDescent="0.25">
      <c r="A8339" s="44"/>
      <c r="B8339" s="43"/>
      <c r="C8339" s="43"/>
      <c r="D8339" s="43"/>
    </row>
    <row r="8340" spans="1:4" x14ac:dyDescent="0.25">
      <c r="A8340" s="44"/>
      <c r="B8340" s="43"/>
      <c r="C8340" s="43"/>
      <c r="D8340" s="43"/>
    </row>
    <row r="8341" spans="1:4" x14ac:dyDescent="0.25">
      <c r="A8341" s="44"/>
      <c r="B8341" s="43"/>
      <c r="C8341" s="43"/>
      <c r="D8341" s="43"/>
    </row>
    <row r="8342" spans="1:4" x14ac:dyDescent="0.25">
      <c r="A8342" s="44"/>
      <c r="B8342" s="43"/>
      <c r="C8342" s="43"/>
      <c r="D8342" s="43"/>
    </row>
    <row r="8343" spans="1:4" x14ac:dyDescent="0.25">
      <c r="A8343" s="44"/>
      <c r="B8343" s="43"/>
      <c r="C8343" s="43"/>
      <c r="D8343" s="43"/>
    </row>
    <row r="8344" spans="1:4" x14ac:dyDescent="0.25">
      <c r="A8344" s="44"/>
      <c r="B8344" s="43"/>
      <c r="C8344" s="43"/>
      <c r="D8344" s="43"/>
    </row>
    <row r="8345" spans="1:4" x14ac:dyDescent="0.25">
      <c r="A8345" s="44"/>
      <c r="B8345" s="43"/>
      <c r="C8345" s="43"/>
      <c r="D8345" s="43"/>
    </row>
    <row r="8346" spans="1:4" x14ac:dyDescent="0.25">
      <c r="A8346" s="44"/>
      <c r="B8346" s="43"/>
      <c r="C8346" s="43"/>
      <c r="D8346" s="43"/>
    </row>
    <row r="8347" spans="1:4" x14ac:dyDescent="0.25">
      <c r="A8347" s="44"/>
      <c r="B8347" s="43"/>
      <c r="C8347" s="43"/>
      <c r="D8347" s="43"/>
    </row>
    <row r="8348" spans="1:4" x14ac:dyDescent="0.25">
      <c r="A8348" s="44"/>
      <c r="B8348" s="43"/>
      <c r="C8348" s="43"/>
      <c r="D8348" s="43"/>
    </row>
    <row r="8349" spans="1:4" x14ac:dyDescent="0.25">
      <c r="A8349" s="44"/>
      <c r="B8349" s="43"/>
      <c r="C8349" s="43"/>
      <c r="D8349" s="43"/>
    </row>
    <row r="8350" spans="1:4" x14ac:dyDescent="0.25">
      <c r="A8350" s="44"/>
      <c r="B8350" s="43"/>
      <c r="C8350" s="43"/>
      <c r="D8350" s="43"/>
    </row>
    <row r="8351" spans="1:4" x14ac:dyDescent="0.25">
      <c r="A8351" s="44"/>
      <c r="B8351" s="43"/>
      <c r="C8351" s="43"/>
      <c r="D8351" s="43"/>
    </row>
    <row r="8352" spans="1:4" x14ac:dyDescent="0.25">
      <c r="A8352" s="44"/>
      <c r="B8352" s="43"/>
      <c r="C8352" s="43"/>
      <c r="D8352" s="43"/>
    </row>
    <row r="8353" spans="1:4" x14ac:dyDescent="0.25">
      <c r="A8353" s="44"/>
      <c r="B8353" s="43"/>
      <c r="C8353" s="43"/>
      <c r="D8353" s="43"/>
    </row>
    <row r="8354" spans="1:4" x14ac:dyDescent="0.25">
      <c r="A8354" s="44"/>
      <c r="B8354" s="43"/>
      <c r="C8354" s="43"/>
      <c r="D8354" s="43"/>
    </row>
    <row r="8355" spans="1:4" x14ac:dyDescent="0.25">
      <c r="A8355" s="44"/>
      <c r="B8355" s="43"/>
      <c r="C8355" s="43"/>
      <c r="D8355" s="43"/>
    </row>
    <row r="8356" spans="1:4" x14ac:dyDescent="0.25">
      <c r="A8356" s="44"/>
      <c r="B8356" s="43"/>
      <c r="C8356" s="43"/>
      <c r="D8356" s="43"/>
    </row>
    <row r="8357" spans="1:4" x14ac:dyDescent="0.25">
      <c r="A8357" s="44"/>
      <c r="B8357" s="43"/>
      <c r="C8357" s="43"/>
      <c r="D8357" s="43"/>
    </row>
    <row r="8358" spans="1:4" x14ac:dyDescent="0.25">
      <c r="A8358" s="44"/>
      <c r="B8358" s="43"/>
      <c r="C8358" s="43"/>
      <c r="D8358" s="43"/>
    </row>
    <row r="8359" spans="1:4" x14ac:dyDescent="0.25">
      <c r="A8359" s="44"/>
      <c r="B8359" s="43"/>
      <c r="C8359" s="43"/>
      <c r="D8359" s="43"/>
    </row>
    <row r="8360" spans="1:4" x14ac:dyDescent="0.25">
      <c r="A8360" s="44"/>
      <c r="B8360" s="43"/>
      <c r="C8360" s="43"/>
      <c r="D8360" s="43"/>
    </row>
    <row r="8361" spans="1:4" x14ac:dyDescent="0.25">
      <c r="A8361" s="44"/>
      <c r="B8361" s="43"/>
      <c r="C8361" s="43"/>
      <c r="D8361" s="43"/>
    </row>
    <row r="8362" spans="1:4" x14ac:dyDescent="0.25">
      <c r="A8362" s="44"/>
      <c r="B8362" s="43"/>
      <c r="C8362" s="43"/>
      <c r="D8362" s="43"/>
    </row>
    <row r="8363" spans="1:4" x14ac:dyDescent="0.25">
      <c r="A8363" s="44"/>
      <c r="B8363" s="43"/>
      <c r="C8363" s="43"/>
      <c r="D8363" s="43"/>
    </row>
    <row r="8364" spans="1:4" x14ac:dyDescent="0.25">
      <c r="A8364" s="44"/>
      <c r="B8364" s="43"/>
      <c r="C8364" s="43"/>
      <c r="D8364" s="43"/>
    </row>
    <row r="8365" spans="1:4" x14ac:dyDescent="0.25">
      <c r="A8365" s="44"/>
      <c r="B8365" s="43"/>
      <c r="C8365" s="43"/>
      <c r="D8365" s="43"/>
    </row>
    <row r="8366" spans="1:4" x14ac:dyDescent="0.25">
      <c r="A8366" s="44"/>
      <c r="B8366" s="43"/>
      <c r="C8366" s="43"/>
      <c r="D8366" s="43"/>
    </row>
    <row r="8367" spans="1:4" x14ac:dyDescent="0.25">
      <c r="A8367" s="44"/>
      <c r="B8367" s="43"/>
      <c r="C8367" s="43"/>
      <c r="D8367" s="43"/>
    </row>
    <row r="8368" spans="1:4" x14ac:dyDescent="0.25">
      <c r="A8368" s="44"/>
      <c r="B8368" s="43"/>
      <c r="C8368" s="43"/>
      <c r="D8368" s="43"/>
    </row>
    <row r="8369" spans="1:4" x14ac:dyDescent="0.25">
      <c r="A8369" s="44"/>
      <c r="B8369" s="43"/>
      <c r="C8369" s="43"/>
      <c r="D8369" s="43"/>
    </row>
    <row r="8370" spans="1:4" x14ac:dyDescent="0.25">
      <c r="A8370" s="44"/>
      <c r="B8370" s="43"/>
      <c r="C8370" s="43"/>
      <c r="D8370" s="43"/>
    </row>
    <row r="8371" spans="1:4" x14ac:dyDescent="0.25">
      <c r="A8371" s="44"/>
      <c r="B8371" s="43"/>
      <c r="C8371" s="43"/>
      <c r="D8371" s="43"/>
    </row>
    <row r="8372" spans="1:4" x14ac:dyDescent="0.25">
      <c r="A8372" s="44"/>
      <c r="B8372" s="43"/>
      <c r="C8372" s="43"/>
      <c r="D8372" s="43"/>
    </row>
    <row r="8373" spans="1:4" x14ac:dyDescent="0.25">
      <c r="A8373" s="44"/>
      <c r="B8373" s="43"/>
      <c r="C8373" s="43"/>
      <c r="D8373" s="43"/>
    </row>
    <row r="8374" spans="1:4" x14ac:dyDescent="0.25">
      <c r="A8374" s="44"/>
      <c r="B8374" s="43"/>
      <c r="C8374" s="43"/>
      <c r="D8374" s="43"/>
    </row>
    <row r="8375" spans="1:4" x14ac:dyDescent="0.25">
      <c r="A8375" s="44"/>
      <c r="B8375" s="43"/>
      <c r="C8375" s="43"/>
      <c r="D8375" s="43"/>
    </row>
    <row r="8376" spans="1:4" x14ac:dyDescent="0.25">
      <c r="A8376" s="44"/>
      <c r="B8376" s="43"/>
      <c r="C8376" s="43"/>
      <c r="D8376" s="43"/>
    </row>
    <row r="8377" spans="1:4" x14ac:dyDescent="0.25">
      <c r="A8377" s="44"/>
      <c r="B8377" s="43"/>
      <c r="C8377" s="43"/>
      <c r="D8377" s="43"/>
    </row>
    <row r="8378" spans="1:4" x14ac:dyDescent="0.25">
      <c r="A8378" s="44"/>
      <c r="B8378" s="43"/>
      <c r="C8378" s="43"/>
      <c r="D8378" s="43"/>
    </row>
    <row r="8379" spans="1:4" x14ac:dyDescent="0.25">
      <c r="A8379" s="44"/>
      <c r="B8379" s="43"/>
      <c r="C8379" s="43"/>
      <c r="D8379" s="43"/>
    </row>
    <row r="8380" spans="1:4" x14ac:dyDescent="0.25">
      <c r="A8380" s="44"/>
      <c r="B8380" s="43"/>
      <c r="C8380" s="43"/>
      <c r="D8380" s="43"/>
    </row>
    <row r="8381" spans="1:4" x14ac:dyDescent="0.25">
      <c r="A8381" s="44"/>
      <c r="B8381" s="43"/>
      <c r="C8381" s="43"/>
      <c r="D8381" s="43"/>
    </row>
    <row r="8382" spans="1:4" x14ac:dyDescent="0.25">
      <c r="A8382" s="44"/>
      <c r="B8382" s="43"/>
      <c r="C8382" s="43"/>
      <c r="D8382" s="43"/>
    </row>
    <row r="8383" spans="1:4" x14ac:dyDescent="0.25">
      <c r="A8383" s="44"/>
      <c r="B8383" s="43"/>
      <c r="C8383" s="43"/>
      <c r="D8383" s="43"/>
    </row>
    <row r="8384" spans="1:4" x14ac:dyDescent="0.25">
      <c r="A8384" s="44"/>
      <c r="B8384" s="43"/>
      <c r="C8384" s="43"/>
      <c r="D8384" s="43"/>
    </row>
    <row r="8385" spans="1:4" x14ac:dyDescent="0.25">
      <c r="A8385" s="44"/>
      <c r="B8385" s="43"/>
      <c r="C8385" s="43"/>
      <c r="D8385" s="43"/>
    </row>
    <row r="8386" spans="1:4" x14ac:dyDescent="0.25">
      <c r="A8386" s="44"/>
      <c r="B8386" s="43"/>
      <c r="C8386" s="43"/>
      <c r="D8386" s="43"/>
    </row>
    <row r="8387" spans="1:4" x14ac:dyDescent="0.25">
      <c r="A8387" s="44"/>
      <c r="B8387" s="43"/>
      <c r="C8387" s="43"/>
      <c r="D8387" s="43"/>
    </row>
    <row r="8388" spans="1:4" x14ac:dyDescent="0.25">
      <c r="A8388" s="44"/>
      <c r="B8388" s="43"/>
      <c r="C8388" s="43"/>
      <c r="D8388" s="43"/>
    </row>
    <row r="8389" spans="1:4" x14ac:dyDescent="0.25">
      <c r="A8389" s="44"/>
      <c r="B8389" s="43"/>
      <c r="C8389" s="43"/>
      <c r="D8389" s="43"/>
    </row>
    <row r="8390" spans="1:4" x14ac:dyDescent="0.25">
      <c r="A8390" s="44"/>
      <c r="B8390" s="43"/>
      <c r="C8390" s="43"/>
      <c r="D8390" s="43"/>
    </row>
    <row r="8391" spans="1:4" x14ac:dyDescent="0.25">
      <c r="A8391" s="44"/>
      <c r="B8391" s="43"/>
      <c r="C8391" s="43"/>
      <c r="D8391" s="43"/>
    </row>
    <row r="8392" spans="1:4" x14ac:dyDescent="0.25">
      <c r="A8392" s="44"/>
      <c r="B8392" s="43"/>
      <c r="C8392" s="43"/>
      <c r="D8392" s="43"/>
    </row>
    <row r="8393" spans="1:4" x14ac:dyDescent="0.25">
      <c r="A8393" s="44"/>
      <c r="B8393" s="43"/>
      <c r="C8393" s="43"/>
      <c r="D8393" s="43"/>
    </row>
    <row r="8394" spans="1:4" x14ac:dyDescent="0.25">
      <c r="A8394" s="44"/>
      <c r="B8394" s="43"/>
      <c r="C8394" s="43"/>
      <c r="D8394" s="43"/>
    </row>
    <row r="8395" spans="1:4" x14ac:dyDescent="0.25">
      <c r="A8395" s="44"/>
      <c r="B8395" s="43"/>
      <c r="C8395" s="43"/>
      <c r="D8395" s="43"/>
    </row>
    <row r="8396" spans="1:4" x14ac:dyDescent="0.25">
      <c r="A8396" s="44"/>
      <c r="B8396" s="43"/>
      <c r="C8396" s="43"/>
      <c r="D8396" s="43"/>
    </row>
    <row r="8397" spans="1:4" x14ac:dyDescent="0.25">
      <c r="A8397" s="44"/>
      <c r="B8397" s="43"/>
      <c r="C8397" s="43"/>
      <c r="D8397" s="43"/>
    </row>
    <row r="8398" spans="1:4" x14ac:dyDescent="0.25">
      <c r="A8398" s="44"/>
      <c r="B8398" s="43"/>
      <c r="C8398" s="43"/>
      <c r="D8398" s="43"/>
    </row>
    <row r="8399" spans="1:4" x14ac:dyDescent="0.25">
      <c r="A8399" s="44"/>
      <c r="B8399" s="43"/>
      <c r="C8399" s="43"/>
      <c r="D8399" s="43"/>
    </row>
    <row r="8400" spans="1:4" x14ac:dyDescent="0.25">
      <c r="A8400" s="44"/>
      <c r="B8400" s="43"/>
      <c r="C8400" s="43"/>
      <c r="D8400" s="43"/>
    </row>
    <row r="8401" spans="1:4" x14ac:dyDescent="0.25">
      <c r="A8401" s="44"/>
      <c r="B8401" s="43"/>
      <c r="C8401" s="43"/>
      <c r="D8401" s="43"/>
    </row>
    <row r="8402" spans="1:4" x14ac:dyDescent="0.25">
      <c r="A8402" s="44"/>
      <c r="B8402" s="43"/>
      <c r="C8402" s="43"/>
      <c r="D8402" s="43"/>
    </row>
    <row r="8403" spans="1:4" x14ac:dyDescent="0.25">
      <c r="A8403" s="44"/>
      <c r="B8403" s="43"/>
      <c r="C8403" s="43"/>
      <c r="D8403" s="43"/>
    </row>
    <row r="8404" spans="1:4" x14ac:dyDescent="0.25">
      <c r="A8404" s="44"/>
      <c r="B8404" s="43"/>
      <c r="C8404" s="43"/>
      <c r="D8404" s="43"/>
    </row>
    <row r="8405" spans="1:4" x14ac:dyDescent="0.25">
      <c r="A8405" s="44"/>
      <c r="B8405" s="43"/>
      <c r="C8405" s="43"/>
      <c r="D8405" s="43"/>
    </row>
    <row r="8406" spans="1:4" x14ac:dyDescent="0.25">
      <c r="A8406" s="44"/>
      <c r="B8406" s="43"/>
      <c r="C8406" s="43"/>
      <c r="D8406" s="43"/>
    </row>
    <row r="8407" spans="1:4" x14ac:dyDescent="0.25">
      <c r="A8407" s="44"/>
      <c r="B8407" s="43"/>
      <c r="C8407" s="43"/>
      <c r="D8407" s="43"/>
    </row>
    <row r="8408" spans="1:4" x14ac:dyDescent="0.25">
      <c r="A8408" s="44"/>
      <c r="B8408" s="43"/>
      <c r="C8408" s="43"/>
      <c r="D8408" s="43"/>
    </row>
    <row r="8409" spans="1:4" x14ac:dyDescent="0.25">
      <c r="A8409" s="44"/>
      <c r="B8409" s="43"/>
      <c r="C8409" s="43"/>
      <c r="D8409" s="43"/>
    </row>
    <row r="8410" spans="1:4" x14ac:dyDescent="0.25">
      <c r="A8410" s="44"/>
      <c r="B8410" s="43"/>
      <c r="C8410" s="43"/>
      <c r="D8410" s="43"/>
    </row>
    <row r="8411" spans="1:4" x14ac:dyDescent="0.25">
      <c r="A8411" s="44"/>
      <c r="B8411" s="43"/>
      <c r="C8411" s="43"/>
      <c r="D8411" s="43"/>
    </row>
    <row r="8412" spans="1:4" x14ac:dyDescent="0.25">
      <c r="A8412" s="44"/>
      <c r="B8412" s="43"/>
      <c r="C8412" s="43"/>
      <c r="D8412" s="43"/>
    </row>
    <row r="8413" spans="1:4" x14ac:dyDescent="0.25">
      <c r="A8413" s="44"/>
      <c r="B8413" s="43"/>
      <c r="C8413" s="43"/>
      <c r="D8413" s="43"/>
    </row>
    <row r="8414" spans="1:4" x14ac:dyDescent="0.25">
      <c r="A8414" s="44"/>
      <c r="B8414" s="43"/>
      <c r="C8414" s="43"/>
      <c r="D8414" s="43"/>
    </row>
    <row r="8415" spans="1:4" x14ac:dyDescent="0.25">
      <c r="A8415" s="44"/>
      <c r="B8415" s="43"/>
      <c r="C8415" s="43"/>
      <c r="D8415" s="43"/>
    </row>
    <row r="8416" spans="1:4" x14ac:dyDescent="0.25">
      <c r="A8416" s="44"/>
      <c r="B8416" s="43"/>
      <c r="C8416" s="43"/>
      <c r="D8416" s="43"/>
    </row>
    <row r="8417" spans="1:4" x14ac:dyDescent="0.25">
      <c r="A8417" s="44"/>
      <c r="B8417" s="43"/>
      <c r="C8417" s="43"/>
      <c r="D8417" s="43"/>
    </row>
    <row r="8418" spans="1:4" x14ac:dyDescent="0.25">
      <c r="A8418" s="44"/>
      <c r="B8418" s="43"/>
      <c r="C8418" s="43"/>
      <c r="D8418" s="43"/>
    </row>
    <row r="8419" spans="1:4" x14ac:dyDescent="0.25">
      <c r="A8419" s="44"/>
      <c r="B8419" s="43"/>
      <c r="C8419" s="43"/>
      <c r="D8419" s="43"/>
    </row>
    <row r="8420" spans="1:4" x14ac:dyDescent="0.25">
      <c r="A8420" s="44"/>
      <c r="B8420" s="43"/>
      <c r="C8420" s="43"/>
      <c r="D8420" s="43"/>
    </row>
    <row r="8421" spans="1:4" x14ac:dyDescent="0.25">
      <c r="A8421" s="44"/>
      <c r="B8421" s="43"/>
      <c r="C8421" s="43"/>
      <c r="D8421" s="43"/>
    </row>
    <row r="8422" spans="1:4" x14ac:dyDescent="0.25">
      <c r="A8422" s="44"/>
      <c r="B8422" s="43"/>
      <c r="C8422" s="43"/>
      <c r="D8422" s="43"/>
    </row>
    <row r="8423" spans="1:4" x14ac:dyDescent="0.25">
      <c r="A8423" s="44"/>
      <c r="B8423" s="43"/>
      <c r="C8423" s="43"/>
      <c r="D8423" s="43"/>
    </row>
    <row r="8424" spans="1:4" x14ac:dyDescent="0.25">
      <c r="A8424" s="44"/>
      <c r="B8424" s="43"/>
      <c r="C8424" s="43"/>
      <c r="D8424" s="43"/>
    </row>
    <row r="8425" spans="1:4" x14ac:dyDescent="0.25">
      <c r="A8425" s="44"/>
      <c r="B8425" s="43"/>
      <c r="C8425" s="43"/>
      <c r="D8425" s="43"/>
    </row>
    <row r="8426" spans="1:4" x14ac:dyDescent="0.25">
      <c r="A8426" s="44"/>
      <c r="B8426" s="43"/>
      <c r="C8426" s="43"/>
      <c r="D8426" s="43"/>
    </row>
    <row r="8427" spans="1:4" x14ac:dyDescent="0.25">
      <c r="A8427" s="44"/>
      <c r="B8427" s="43"/>
      <c r="C8427" s="43"/>
      <c r="D8427" s="43"/>
    </row>
    <row r="8428" spans="1:4" x14ac:dyDescent="0.25">
      <c r="A8428" s="44"/>
      <c r="B8428" s="43"/>
      <c r="C8428" s="43"/>
      <c r="D8428" s="43"/>
    </row>
    <row r="8429" spans="1:4" x14ac:dyDescent="0.25">
      <c r="A8429" s="44"/>
      <c r="B8429" s="43"/>
      <c r="C8429" s="43"/>
      <c r="D8429" s="43"/>
    </row>
    <row r="8430" spans="1:4" x14ac:dyDescent="0.25">
      <c r="A8430" s="44"/>
      <c r="B8430" s="43"/>
      <c r="C8430" s="43"/>
      <c r="D8430" s="43"/>
    </row>
    <row r="8431" spans="1:4" x14ac:dyDescent="0.25">
      <c r="A8431" s="44"/>
      <c r="B8431" s="43"/>
      <c r="C8431" s="43"/>
      <c r="D8431" s="43"/>
    </row>
    <row r="8432" spans="1:4" x14ac:dyDescent="0.25">
      <c r="A8432" s="44"/>
      <c r="B8432" s="43"/>
      <c r="C8432" s="43"/>
      <c r="D8432" s="43"/>
    </row>
    <row r="8433" spans="1:4" x14ac:dyDescent="0.25">
      <c r="A8433" s="44"/>
      <c r="B8433" s="43"/>
      <c r="C8433" s="43"/>
      <c r="D8433" s="43"/>
    </row>
    <row r="8434" spans="1:4" x14ac:dyDescent="0.25">
      <c r="A8434" s="44"/>
      <c r="B8434" s="43"/>
      <c r="C8434" s="43"/>
      <c r="D8434" s="43"/>
    </row>
    <row r="8435" spans="1:4" x14ac:dyDescent="0.25">
      <c r="A8435" s="44"/>
      <c r="B8435" s="43"/>
      <c r="C8435" s="43"/>
      <c r="D8435" s="43"/>
    </row>
    <row r="8436" spans="1:4" x14ac:dyDescent="0.25">
      <c r="A8436" s="44"/>
      <c r="B8436" s="43"/>
      <c r="C8436" s="43"/>
      <c r="D8436" s="43"/>
    </row>
    <row r="8437" spans="1:4" x14ac:dyDescent="0.25">
      <c r="A8437" s="44"/>
      <c r="B8437" s="43"/>
      <c r="C8437" s="43"/>
      <c r="D8437" s="43"/>
    </row>
    <row r="8438" spans="1:4" x14ac:dyDescent="0.25">
      <c r="A8438" s="44"/>
      <c r="B8438" s="43"/>
      <c r="C8438" s="43"/>
      <c r="D8438" s="43"/>
    </row>
    <row r="8439" spans="1:4" x14ac:dyDescent="0.25">
      <c r="A8439" s="44"/>
      <c r="B8439" s="43"/>
      <c r="C8439" s="43"/>
      <c r="D8439" s="43"/>
    </row>
    <row r="8440" spans="1:4" x14ac:dyDescent="0.25">
      <c r="A8440" s="44"/>
      <c r="B8440" s="43"/>
      <c r="C8440" s="43"/>
      <c r="D8440" s="43"/>
    </row>
    <row r="8441" spans="1:4" x14ac:dyDescent="0.25">
      <c r="A8441" s="44"/>
      <c r="B8441" s="43"/>
      <c r="C8441" s="43"/>
      <c r="D8441" s="43"/>
    </row>
    <row r="8442" spans="1:4" x14ac:dyDescent="0.25">
      <c r="A8442" s="44"/>
      <c r="B8442" s="43"/>
      <c r="C8442" s="43"/>
      <c r="D8442" s="43"/>
    </row>
    <row r="8443" spans="1:4" x14ac:dyDescent="0.25">
      <c r="A8443" s="44"/>
      <c r="B8443" s="43"/>
      <c r="C8443" s="43"/>
      <c r="D8443" s="43"/>
    </row>
    <row r="8444" spans="1:4" x14ac:dyDescent="0.25">
      <c r="A8444" s="44"/>
      <c r="B8444" s="43"/>
      <c r="C8444" s="43"/>
      <c r="D8444" s="43"/>
    </row>
    <row r="8445" spans="1:4" x14ac:dyDescent="0.25">
      <c r="A8445" s="44"/>
      <c r="B8445" s="43"/>
      <c r="C8445" s="43"/>
      <c r="D8445" s="43"/>
    </row>
    <row r="8446" spans="1:4" x14ac:dyDescent="0.25">
      <c r="A8446" s="44"/>
      <c r="B8446" s="43"/>
      <c r="C8446" s="43"/>
      <c r="D8446" s="43"/>
    </row>
    <row r="8447" spans="1:4" x14ac:dyDescent="0.25">
      <c r="A8447" s="44"/>
      <c r="B8447" s="43"/>
      <c r="C8447" s="43"/>
      <c r="D8447" s="43"/>
    </row>
    <row r="8448" spans="1:4" x14ac:dyDescent="0.25">
      <c r="A8448" s="44"/>
      <c r="B8448" s="43"/>
      <c r="C8448" s="43"/>
      <c r="D8448" s="43"/>
    </row>
    <row r="8449" spans="1:4" x14ac:dyDescent="0.25">
      <c r="A8449" s="44"/>
      <c r="B8449" s="43"/>
      <c r="C8449" s="43"/>
      <c r="D8449" s="43"/>
    </row>
    <row r="8450" spans="1:4" x14ac:dyDescent="0.25">
      <c r="A8450" s="44"/>
      <c r="B8450" s="43"/>
      <c r="C8450" s="43"/>
      <c r="D8450" s="43"/>
    </row>
    <row r="8451" spans="1:4" x14ac:dyDescent="0.25">
      <c r="A8451" s="44"/>
      <c r="B8451" s="43"/>
      <c r="C8451" s="43"/>
      <c r="D8451" s="43"/>
    </row>
    <row r="8452" spans="1:4" x14ac:dyDescent="0.25">
      <c r="A8452" s="44"/>
      <c r="B8452" s="43"/>
      <c r="C8452" s="43"/>
      <c r="D8452" s="43"/>
    </row>
    <row r="8453" spans="1:4" x14ac:dyDescent="0.25">
      <c r="A8453" s="44"/>
      <c r="B8453" s="43"/>
      <c r="C8453" s="43"/>
      <c r="D8453" s="43"/>
    </row>
    <row r="8454" spans="1:4" x14ac:dyDescent="0.25">
      <c r="A8454" s="44"/>
      <c r="B8454" s="43"/>
      <c r="C8454" s="43"/>
      <c r="D8454" s="43"/>
    </row>
    <row r="8455" spans="1:4" x14ac:dyDescent="0.25">
      <c r="A8455" s="44"/>
      <c r="B8455" s="43"/>
      <c r="C8455" s="43"/>
      <c r="D8455" s="43"/>
    </row>
    <row r="8456" spans="1:4" x14ac:dyDescent="0.25">
      <c r="A8456" s="44"/>
      <c r="B8456" s="43"/>
      <c r="C8456" s="43"/>
      <c r="D8456" s="43"/>
    </row>
    <row r="8457" spans="1:4" x14ac:dyDescent="0.25">
      <c r="A8457" s="44"/>
      <c r="B8457" s="43"/>
      <c r="C8457" s="43"/>
      <c r="D8457" s="43"/>
    </row>
    <row r="8458" spans="1:4" x14ac:dyDescent="0.25">
      <c r="A8458" s="44"/>
      <c r="B8458" s="43"/>
      <c r="C8458" s="43"/>
      <c r="D8458" s="43"/>
    </row>
    <row r="8459" spans="1:4" x14ac:dyDescent="0.25">
      <c r="A8459" s="44"/>
      <c r="B8459" s="43"/>
      <c r="C8459" s="43"/>
      <c r="D8459" s="43"/>
    </row>
    <row r="8460" spans="1:4" x14ac:dyDescent="0.25">
      <c r="A8460" s="44"/>
      <c r="B8460" s="43"/>
      <c r="C8460" s="43"/>
      <c r="D8460" s="43"/>
    </row>
    <row r="8461" spans="1:4" x14ac:dyDescent="0.25">
      <c r="A8461" s="44"/>
      <c r="B8461" s="43"/>
      <c r="C8461" s="43"/>
      <c r="D8461" s="43"/>
    </row>
    <row r="8462" spans="1:4" x14ac:dyDescent="0.25">
      <c r="A8462" s="44"/>
      <c r="B8462" s="43"/>
      <c r="C8462" s="43"/>
      <c r="D8462" s="43"/>
    </row>
    <row r="8463" spans="1:4" x14ac:dyDescent="0.25">
      <c r="A8463" s="44"/>
      <c r="B8463" s="43"/>
      <c r="C8463" s="43"/>
      <c r="D8463" s="43"/>
    </row>
    <row r="8464" spans="1:4" x14ac:dyDescent="0.25">
      <c r="A8464" s="44"/>
      <c r="B8464" s="43"/>
      <c r="C8464" s="43"/>
      <c r="D8464" s="43"/>
    </row>
    <row r="8465" spans="1:4" x14ac:dyDescent="0.25">
      <c r="A8465" s="44"/>
      <c r="B8465" s="43"/>
      <c r="C8465" s="43"/>
      <c r="D8465" s="43"/>
    </row>
    <row r="8466" spans="1:4" x14ac:dyDescent="0.25">
      <c r="A8466" s="44"/>
      <c r="B8466" s="43"/>
      <c r="C8466" s="43"/>
      <c r="D8466" s="43"/>
    </row>
    <row r="8467" spans="1:4" x14ac:dyDescent="0.25">
      <c r="A8467" s="44"/>
      <c r="B8467" s="43"/>
      <c r="C8467" s="43"/>
      <c r="D8467" s="43"/>
    </row>
    <row r="8468" spans="1:4" x14ac:dyDescent="0.25">
      <c r="A8468" s="44"/>
      <c r="B8468" s="43"/>
      <c r="C8468" s="43"/>
      <c r="D8468" s="43"/>
    </row>
    <row r="8469" spans="1:4" x14ac:dyDescent="0.25">
      <c r="A8469" s="44"/>
      <c r="B8469" s="43"/>
      <c r="C8469" s="43"/>
      <c r="D8469" s="43"/>
    </row>
    <row r="8470" spans="1:4" x14ac:dyDescent="0.25">
      <c r="A8470" s="44"/>
      <c r="B8470" s="43"/>
      <c r="C8470" s="43"/>
      <c r="D8470" s="43"/>
    </row>
    <row r="8471" spans="1:4" x14ac:dyDescent="0.25">
      <c r="A8471" s="44"/>
      <c r="B8471" s="43"/>
      <c r="C8471" s="43"/>
      <c r="D8471" s="43"/>
    </row>
    <row r="8472" spans="1:4" x14ac:dyDescent="0.25">
      <c r="A8472" s="44"/>
      <c r="B8472" s="43"/>
      <c r="C8472" s="43"/>
      <c r="D8472" s="43"/>
    </row>
    <row r="8473" spans="1:4" x14ac:dyDescent="0.25">
      <c r="A8473" s="44"/>
      <c r="B8473" s="43"/>
      <c r="C8473" s="43"/>
      <c r="D8473" s="43"/>
    </row>
    <row r="8474" spans="1:4" x14ac:dyDescent="0.25">
      <c r="A8474" s="44"/>
      <c r="B8474" s="43"/>
      <c r="C8474" s="43"/>
      <c r="D8474" s="43"/>
    </row>
    <row r="8475" spans="1:4" x14ac:dyDescent="0.25">
      <c r="A8475" s="44"/>
      <c r="B8475" s="43"/>
      <c r="C8475" s="43"/>
      <c r="D8475" s="43"/>
    </row>
    <row r="8476" spans="1:4" x14ac:dyDescent="0.25">
      <c r="A8476" s="44"/>
      <c r="B8476" s="43"/>
      <c r="C8476" s="43"/>
      <c r="D8476" s="43"/>
    </row>
    <row r="8477" spans="1:4" x14ac:dyDescent="0.25">
      <c r="A8477" s="44"/>
      <c r="B8477" s="43"/>
      <c r="C8477" s="43"/>
      <c r="D8477" s="43"/>
    </row>
    <row r="8478" spans="1:4" x14ac:dyDescent="0.25">
      <c r="A8478" s="44"/>
      <c r="B8478" s="43"/>
      <c r="C8478" s="43"/>
      <c r="D8478" s="43"/>
    </row>
    <row r="8479" spans="1:4" x14ac:dyDescent="0.25">
      <c r="A8479" s="44"/>
      <c r="B8479" s="43"/>
      <c r="C8479" s="43"/>
      <c r="D8479" s="43"/>
    </row>
    <row r="8480" spans="1:4" x14ac:dyDescent="0.25">
      <c r="A8480" s="44"/>
      <c r="B8480" s="43"/>
      <c r="C8480" s="43"/>
      <c r="D8480" s="43"/>
    </row>
    <row r="8481" spans="1:4" x14ac:dyDescent="0.25">
      <c r="A8481" s="44"/>
      <c r="B8481" s="43"/>
      <c r="C8481" s="43"/>
      <c r="D8481" s="43"/>
    </row>
    <row r="8482" spans="1:4" x14ac:dyDescent="0.25">
      <c r="A8482" s="44"/>
      <c r="B8482" s="43"/>
      <c r="C8482" s="43"/>
      <c r="D8482" s="43"/>
    </row>
    <row r="8483" spans="1:4" x14ac:dyDescent="0.25">
      <c r="A8483" s="44"/>
      <c r="B8483" s="43"/>
      <c r="C8483" s="43"/>
      <c r="D8483" s="43"/>
    </row>
    <row r="8484" spans="1:4" x14ac:dyDescent="0.25">
      <c r="A8484" s="44"/>
      <c r="B8484" s="43"/>
      <c r="C8484" s="43"/>
      <c r="D8484" s="43"/>
    </row>
    <row r="8485" spans="1:4" x14ac:dyDescent="0.25">
      <c r="A8485" s="44"/>
      <c r="B8485" s="43"/>
      <c r="C8485" s="43"/>
      <c r="D8485" s="43"/>
    </row>
    <row r="8486" spans="1:4" x14ac:dyDescent="0.25">
      <c r="A8486" s="44"/>
      <c r="B8486" s="43"/>
      <c r="C8486" s="43"/>
      <c r="D8486" s="43"/>
    </row>
    <row r="8487" spans="1:4" x14ac:dyDescent="0.25">
      <c r="A8487" s="44"/>
      <c r="B8487" s="43"/>
      <c r="C8487" s="43"/>
      <c r="D8487" s="43"/>
    </row>
    <row r="8488" spans="1:4" x14ac:dyDescent="0.25">
      <c r="A8488" s="44"/>
      <c r="B8488" s="43"/>
      <c r="C8488" s="43"/>
      <c r="D8488" s="43"/>
    </row>
    <row r="8489" spans="1:4" x14ac:dyDescent="0.25">
      <c r="A8489" s="44"/>
      <c r="B8489" s="43"/>
      <c r="C8489" s="43"/>
      <c r="D8489" s="43"/>
    </row>
    <row r="8490" spans="1:4" x14ac:dyDescent="0.25">
      <c r="A8490" s="44"/>
      <c r="B8490" s="43"/>
      <c r="C8490" s="43"/>
      <c r="D8490" s="43"/>
    </row>
    <row r="8491" spans="1:4" x14ac:dyDescent="0.25">
      <c r="A8491" s="44"/>
      <c r="B8491" s="43"/>
      <c r="C8491" s="43"/>
      <c r="D8491" s="43"/>
    </row>
    <row r="8492" spans="1:4" x14ac:dyDescent="0.25">
      <c r="A8492" s="44"/>
      <c r="B8492" s="43"/>
      <c r="C8492" s="43"/>
      <c r="D8492" s="43"/>
    </row>
    <row r="8493" spans="1:4" x14ac:dyDescent="0.25">
      <c r="A8493" s="44"/>
      <c r="B8493" s="43"/>
      <c r="C8493" s="43"/>
      <c r="D8493" s="43"/>
    </row>
    <row r="8494" spans="1:4" x14ac:dyDescent="0.25">
      <c r="A8494" s="44"/>
      <c r="B8494" s="43"/>
      <c r="C8494" s="43"/>
      <c r="D8494" s="43"/>
    </row>
    <row r="8495" spans="1:4" x14ac:dyDescent="0.25">
      <c r="A8495" s="44"/>
      <c r="B8495" s="43"/>
      <c r="C8495" s="43"/>
      <c r="D8495" s="43"/>
    </row>
    <row r="8496" spans="1:4" x14ac:dyDescent="0.25">
      <c r="A8496" s="44"/>
      <c r="B8496" s="43"/>
      <c r="C8496" s="43"/>
      <c r="D8496" s="43"/>
    </row>
    <row r="8497" spans="1:4" x14ac:dyDescent="0.25">
      <c r="A8497" s="44"/>
      <c r="B8497" s="43"/>
      <c r="C8497" s="43"/>
      <c r="D8497" s="43"/>
    </row>
    <row r="8498" spans="1:4" x14ac:dyDescent="0.25">
      <c r="A8498" s="44"/>
      <c r="B8498" s="43"/>
      <c r="C8498" s="43"/>
      <c r="D8498" s="43"/>
    </row>
    <row r="8499" spans="1:4" x14ac:dyDescent="0.25">
      <c r="A8499" s="44"/>
      <c r="B8499" s="43"/>
      <c r="C8499" s="43"/>
      <c r="D8499" s="43"/>
    </row>
    <row r="8500" spans="1:4" x14ac:dyDescent="0.25">
      <c r="A8500" s="44"/>
      <c r="B8500" s="43"/>
      <c r="C8500" s="43"/>
      <c r="D8500" s="43"/>
    </row>
    <row r="8501" spans="1:4" x14ac:dyDescent="0.25">
      <c r="A8501" s="44"/>
      <c r="B8501" s="43"/>
      <c r="C8501" s="43"/>
      <c r="D8501" s="43"/>
    </row>
    <row r="8502" spans="1:4" x14ac:dyDescent="0.25">
      <c r="A8502" s="44"/>
      <c r="B8502" s="43"/>
      <c r="C8502" s="43"/>
      <c r="D8502" s="43"/>
    </row>
    <row r="8503" spans="1:4" x14ac:dyDescent="0.25">
      <c r="A8503" s="44"/>
      <c r="B8503" s="43"/>
      <c r="C8503" s="43"/>
      <c r="D8503" s="43"/>
    </row>
    <row r="8504" spans="1:4" x14ac:dyDescent="0.25">
      <c r="A8504" s="44"/>
      <c r="B8504" s="43"/>
      <c r="C8504" s="43"/>
      <c r="D8504" s="43"/>
    </row>
    <row r="8505" spans="1:4" x14ac:dyDescent="0.25">
      <c r="A8505" s="44"/>
      <c r="B8505" s="43"/>
      <c r="C8505" s="43"/>
      <c r="D8505" s="43"/>
    </row>
    <row r="8506" spans="1:4" x14ac:dyDescent="0.25">
      <c r="A8506" s="44"/>
      <c r="B8506" s="43"/>
      <c r="C8506" s="43"/>
      <c r="D8506" s="43"/>
    </row>
    <row r="8507" spans="1:4" x14ac:dyDescent="0.25">
      <c r="A8507" s="44"/>
      <c r="B8507" s="43"/>
      <c r="C8507" s="43"/>
      <c r="D8507" s="43"/>
    </row>
    <row r="8508" spans="1:4" x14ac:dyDescent="0.25">
      <c r="A8508" s="44"/>
      <c r="B8508" s="43"/>
      <c r="C8508" s="43"/>
      <c r="D8508" s="43"/>
    </row>
    <row r="8509" spans="1:4" x14ac:dyDescent="0.25">
      <c r="A8509" s="44"/>
      <c r="B8509" s="43"/>
      <c r="C8509" s="43"/>
      <c r="D8509" s="43"/>
    </row>
    <row r="8510" spans="1:4" x14ac:dyDescent="0.25">
      <c r="A8510" s="44"/>
      <c r="B8510" s="43"/>
      <c r="C8510" s="43"/>
      <c r="D8510" s="43"/>
    </row>
    <row r="8511" spans="1:4" x14ac:dyDescent="0.25">
      <c r="A8511" s="44"/>
      <c r="B8511" s="43"/>
      <c r="C8511" s="43"/>
      <c r="D8511" s="43"/>
    </row>
    <row r="8512" spans="1:4" x14ac:dyDescent="0.25">
      <c r="A8512" s="44"/>
      <c r="B8512" s="43"/>
      <c r="C8512" s="43"/>
      <c r="D8512" s="43"/>
    </row>
    <row r="8513" spans="1:4" x14ac:dyDescent="0.25">
      <c r="A8513" s="44"/>
      <c r="B8513" s="43"/>
      <c r="C8513" s="43"/>
      <c r="D8513" s="43"/>
    </row>
    <row r="8514" spans="1:4" x14ac:dyDescent="0.25">
      <c r="A8514" s="44"/>
      <c r="B8514" s="43"/>
      <c r="C8514" s="43"/>
      <c r="D8514" s="43"/>
    </row>
    <row r="8515" spans="1:4" x14ac:dyDescent="0.25">
      <c r="A8515" s="44"/>
      <c r="B8515" s="43"/>
      <c r="C8515" s="43"/>
      <c r="D8515" s="43"/>
    </row>
    <row r="8516" spans="1:4" x14ac:dyDescent="0.25">
      <c r="A8516" s="44"/>
      <c r="B8516" s="43"/>
      <c r="C8516" s="43"/>
      <c r="D8516" s="43"/>
    </row>
    <row r="8517" spans="1:4" x14ac:dyDescent="0.25">
      <c r="A8517" s="44"/>
      <c r="B8517" s="43"/>
      <c r="C8517" s="43"/>
      <c r="D8517" s="43"/>
    </row>
    <row r="8518" spans="1:4" x14ac:dyDescent="0.25">
      <c r="A8518" s="44"/>
      <c r="B8518" s="43"/>
      <c r="C8518" s="43"/>
      <c r="D8518" s="43"/>
    </row>
    <row r="8519" spans="1:4" x14ac:dyDescent="0.25">
      <c r="A8519" s="44"/>
      <c r="B8519" s="43"/>
      <c r="C8519" s="43"/>
      <c r="D8519" s="43"/>
    </row>
    <row r="8520" spans="1:4" x14ac:dyDescent="0.25">
      <c r="A8520" s="44"/>
      <c r="B8520" s="43"/>
      <c r="C8520" s="43"/>
      <c r="D8520" s="43"/>
    </row>
    <row r="8521" spans="1:4" x14ac:dyDescent="0.25">
      <c r="A8521" s="44"/>
      <c r="B8521" s="43"/>
      <c r="C8521" s="43"/>
      <c r="D8521" s="43"/>
    </row>
    <row r="8522" spans="1:4" x14ac:dyDescent="0.25">
      <c r="A8522" s="44"/>
      <c r="B8522" s="43"/>
      <c r="C8522" s="43"/>
      <c r="D8522" s="43"/>
    </row>
    <row r="8523" spans="1:4" x14ac:dyDescent="0.25">
      <c r="A8523" s="44"/>
      <c r="B8523" s="43"/>
      <c r="C8523" s="43"/>
      <c r="D8523" s="43"/>
    </row>
    <row r="8524" spans="1:4" x14ac:dyDescent="0.25">
      <c r="A8524" s="44"/>
      <c r="B8524" s="43"/>
      <c r="C8524" s="43"/>
      <c r="D8524" s="43"/>
    </row>
    <row r="8525" spans="1:4" x14ac:dyDescent="0.25">
      <c r="A8525" s="44"/>
      <c r="B8525" s="43"/>
      <c r="C8525" s="43"/>
      <c r="D8525" s="43"/>
    </row>
    <row r="8526" spans="1:4" x14ac:dyDescent="0.25">
      <c r="A8526" s="44"/>
      <c r="B8526" s="43"/>
      <c r="C8526" s="43"/>
      <c r="D8526" s="43"/>
    </row>
    <row r="8527" spans="1:4" x14ac:dyDescent="0.25">
      <c r="A8527" s="44"/>
      <c r="B8527" s="43"/>
      <c r="C8527" s="43"/>
      <c r="D8527" s="43"/>
    </row>
    <row r="8528" spans="1:4" x14ac:dyDescent="0.25">
      <c r="A8528" s="44"/>
      <c r="B8528" s="43"/>
      <c r="C8528" s="43"/>
      <c r="D8528" s="43"/>
    </row>
    <row r="8529" spans="1:4" x14ac:dyDescent="0.25">
      <c r="A8529" s="44"/>
      <c r="B8529" s="43"/>
      <c r="C8529" s="43"/>
      <c r="D8529" s="43"/>
    </row>
    <row r="8530" spans="1:4" x14ac:dyDescent="0.25">
      <c r="A8530" s="44"/>
      <c r="B8530" s="43"/>
      <c r="C8530" s="43"/>
      <c r="D8530" s="43"/>
    </row>
    <row r="8531" spans="1:4" x14ac:dyDescent="0.25">
      <c r="A8531" s="44"/>
      <c r="B8531" s="43"/>
      <c r="C8531" s="43"/>
      <c r="D8531" s="43"/>
    </row>
    <row r="8532" spans="1:4" x14ac:dyDescent="0.25">
      <c r="A8532" s="44"/>
      <c r="B8532" s="43"/>
      <c r="C8532" s="43"/>
      <c r="D8532" s="43"/>
    </row>
    <row r="8533" spans="1:4" x14ac:dyDescent="0.25">
      <c r="A8533" s="44"/>
      <c r="B8533" s="43"/>
      <c r="C8533" s="43"/>
      <c r="D8533" s="43"/>
    </row>
    <row r="8534" spans="1:4" x14ac:dyDescent="0.25">
      <c r="A8534" s="44"/>
      <c r="B8534" s="43"/>
      <c r="C8534" s="43"/>
      <c r="D8534" s="43"/>
    </row>
    <row r="8535" spans="1:4" x14ac:dyDescent="0.25">
      <c r="A8535" s="44"/>
      <c r="B8535" s="43"/>
      <c r="C8535" s="43"/>
      <c r="D8535" s="43"/>
    </row>
    <row r="8536" spans="1:4" x14ac:dyDescent="0.25">
      <c r="A8536" s="44"/>
      <c r="B8536" s="43"/>
      <c r="C8536" s="43"/>
      <c r="D8536" s="43"/>
    </row>
    <row r="8537" spans="1:4" x14ac:dyDescent="0.25">
      <c r="A8537" s="44"/>
      <c r="B8537" s="43"/>
      <c r="C8537" s="43"/>
      <c r="D8537" s="43"/>
    </row>
    <row r="8538" spans="1:4" x14ac:dyDescent="0.25">
      <c r="A8538" s="44"/>
      <c r="B8538" s="43"/>
      <c r="C8538" s="43"/>
      <c r="D8538" s="43"/>
    </row>
    <row r="8539" spans="1:4" x14ac:dyDescent="0.25">
      <c r="A8539" s="44"/>
      <c r="B8539" s="43"/>
      <c r="C8539" s="43"/>
      <c r="D8539" s="43"/>
    </row>
    <row r="8540" spans="1:4" x14ac:dyDescent="0.25">
      <c r="A8540" s="44"/>
      <c r="B8540" s="43"/>
      <c r="C8540" s="43"/>
      <c r="D8540" s="43"/>
    </row>
    <row r="8541" spans="1:4" x14ac:dyDescent="0.25">
      <c r="A8541" s="44"/>
      <c r="B8541" s="43"/>
      <c r="C8541" s="43"/>
      <c r="D8541" s="43"/>
    </row>
    <row r="8542" spans="1:4" x14ac:dyDescent="0.25">
      <c r="A8542" s="44"/>
      <c r="B8542" s="43"/>
      <c r="C8542" s="43"/>
      <c r="D8542" s="43"/>
    </row>
    <row r="8543" spans="1:4" x14ac:dyDescent="0.25">
      <c r="A8543" s="44"/>
      <c r="B8543" s="43"/>
      <c r="C8543" s="43"/>
      <c r="D8543" s="43"/>
    </row>
    <row r="8544" spans="1:4" x14ac:dyDescent="0.25">
      <c r="A8544" s="44"/>
      <c r="B8544" s="43"/>
      <c r="C8544" s="43"/>
      <c r="D8544" s="43"/>
    </row>
    <row r="8545" spans="1:4" x14ac:dyDescent="0.25">
      <c r="A8545" s="44"/>
      <c r="B8545" s="43"/>
      <c r="C8545" s="43"/>
      <c r="D8545" s="43"/>
    </row>
    <row r="8546" spans="1:4" x14ac:dyDescent="0.25">
      <c r="A8546" s="44"/>
      <c r="B8546" s="43"/>
      <c r="C8546" s="43"/>
      <c r="D8546" s="43"/>
    </row>
    <row r="8547" spans="1:4" x14ac:dyDescent="0.25">
      <c r="A8547" s="44"/>
      <c r="B8547" s="43"/>
      <c r="C8547" s="43"/>
      <c r="D8547" s="43"/>
    </row>
    <row r="8548" spans="1:4" x14ac:dyDescent="0.25">
      <c r="A8548" s="44"/>
      <c r="B8548" s="43"/>
      <c r="C8548" s="43"/>
      <c r="D8548" s="43"/>
    </row>
    <row r="8549" spans="1:4" x14ac:dyDescent="0.25">
      <c r="A8549" s="44"/>
      <c r="B8549" s="43"/>
      <c r="C8549" s="43"/>
      <c r="D8549" s="43"/>
    </row>
    <row r="8550" spans="1:4" x14ac:dyDescent="0.25">
      <c r="A8550" s="44"/>
      <c r="B8550" s="43"/>
      <c r="C8550" s="43"/>
      <c r="D8550" s="43"/>
    </row>
    <row r="8551" spans="1:4" x14ac:dyDescent="0.25">
      <c r="A8551" s="44"/>
      <c r="B8551" s="43"/>
      <c r="C8551" s="43"/>
      <c r="D8551" s="43"/>
    </row>
    <row r="8552" spans="1:4" x14ac:dyDescent="0.25">
      <c r="A8552" s="44"/>
      <c r="B8552" s="43"/>
      <c r="C8552" s="43"/>
      <c r="D8552" s="43"/>
    </row>
    <row r="8553" spans="1:4" x14ac:dyDescent="0.25">
      <c r="A8553" s="44"/>
      <c r="B8553" s="43"/>
      <c r="C8553" s="43"/>
      <c r="D8553" s="43"/>
    </row>
    <row r="8554" spans="1:4" x14ac:dyDescent="0.25">
      <c r="A8554" s="44"/>
      <c r="B8554" s="43"/>
      <c r="C8554" s="43"/>
      <c r="D8554" s="43"/>
    </row>
    <row r="8555" spans="1:4" x14ac:dyDescent="0.25">
      <c r="A8555" s="44"/>
      <c r="B8555" s="43"/>
      <c r="C8555" s="43"/>
      <c r="D8555" s="43"/>
    </row>
    <row r="8556" spans="1:4" x14ac:dyDescent="0.25">
      <c r="A8556" s="44"/>
      <c r="B8556" s="43"/>
      <c r="C8556" s="43"/>
      <c r="D8556" s="43"/>
    </row>
    <row r="8557" spans="1:4" x14ac:dyDescent="0.25">
      <c r="A8557" s="44"/>
      <c r="B8557" s="43"/>
      <c r="C8557" s="43"/>
      <c r="D8557" s="43"/>
    </row>
    <row r="8558" spans="1:4" x14ac:dyDescent="0.25">
      <c r="A8558" s="44"/>
      <c r="B8558" s="43"/>
      <c r="C8558" s="43"/>
      <c r="D8558" s="43"/>
    </row>
    <row r="8559" spans="1:4" x14ac:dyDescent="0.25">
      <c r="A8559" s="44"/>
      <c r="B8559" s="43"/>
      <c r="C8559" s="43"/>
      <c r="D8559" s="43"/>
    </row>
    <row r="8560" spans="1:4" x14ac:dyDescent="0.25">
      <c r="A8560" s="44"/>
      <c r="B8560" s="43"/>
      <c r="C8560" s="43"/>
      <c r="D8560" s="43"/>
    </row>
    <row r="8561" spans="1:4" x14ac:dyDescent="0.25">
      <c r="A8561" s="44"/>
      <c r="B8561" s="43"/>
      <c r="C8561" s="43"/>
      <c r="D8561" s="43"/>
    </row>
    <row r="8562" spans="1:4" x14ac:dyDescent="0.25">
      <c r="A8562" s="44"/>
      <c r="B8562" s="43"/>
      <c r="C8562" s="43"/>
      <c r="D8562" s="43"/>
    </row>
    <row r="8563" spans="1:4" x14ac:dyDescent="0.25">
      <c r="A8563" s="44"/>
      <c r="B8563" s="43"/>
      <c r="C8563" s="43"/>
      <c r="D8563" s="43"/>
    </row>
    <row r="8564" spans="1:4" x14ac:dyDescent="0.25">
      <c r="A8564" s="44"/>
      <c r="B8564" s="43"/>
      <c r="C8564" s="43"/>
      <c r="D8564" s="43"/>
    </row>
    <row r="8565" spans="1:4" x14ac:dyDescent="0.25">
      <c r="A8565" s="44"/>
      <c r="B8565" s="43"/>
      <c r="C8565" s="43"/>
      <c r="D8565" s="43"/>
    </row>
    <row r="8566" spans="1:4" x14ac:dyDescent="0.25">
      <c r="A8566" s="44"/>
      <c r="B8566" s="43"/>
      <c r="C8566" s="43"/>
      <c r="D8566" s="43"/>
    </row>
    <row r="8567" spans="1:4" x14ac:dyDescent="0.25">
      <c r="A8567" s="44"/>
      <c r="B8567" s="43"/>
      <c r="C8567" s="43"/>
      <c r="D8567" s="43"/>
    </row>
    <row r="8568" spans="1:4" x14ac:dyDescent="0.25">
      <c r="A8568" s="44"/>
      <c r="B8568" s="43"/>
      <c r="C8568" s="43"/>
      <c r="D8568" s="43"/>
    </row>
    <row r="8569" spans="1:4" x14ac:dyDescent="0.25">
      <c r="A8569" s="44"/>
      <c r="B8569" s="43"/>
      <c r="C8569" s="43"/>
      <c r="D8569" s="43"/>
    </row>
    <row r="8570" spans="1:4" x14ac:dyDescent="0.25">
      <c r="A8570" s="44"/>
      <c r="B8570" s="43"/>
      <c r="C8570" s="43"/>
      <c r="D8570" s="43"/>
    </row>
    <row r="8571" spans="1:4" x14ac:dyDescent="0.25">
      <c r="A8571" s="44"/>
      <c r="B8571" s="43"/>
      <c r="C8571" s="43"/>
      <c r="D8571" s="43"/>
    </row>
    <row r="8572" spans="1:4" x14ac:dyDescent="0.25">
      <c r="A8572" s="44"/>
      <c r="B8572" s="43"/>
      <c r="C8572" s="43"/>
      <c r="D8572" s="43"/>
    </row>
    <row r="8573" spans="1:4" x14ac:dyDescent="0.25">
      <c r="A8573" s="44"/>
      <c r="B8573" s="43"/>
      <c r="C8573" s="43"/>
      <c r="D8573" s="43"/>
    </row>
    <row r="8574" spans="1:4" x14ac:dyDescent="0.25">
      <c r="A8574" s="44"/>
      <c r="B8574" s="43"/>
      <c r="C8574" s="43"/>
      <c r="D8574" s="43"/>
    </row>
    <row r="8575" spans="1:4" x14ac:dyDescent="0.25">
      <c r="A8575" s="44"/>
      <c r="B8575" s="43"/>
      <c r="C8575" s="43"/>
      <c r="D8575" s="43"/>
    </row>
    <row r="8576" spans="1:4" x14ac:dyDescent="0.25">
      <c r="A8576" s="44"/>
      <c r="B8576" s="43"/>
      <c r="C8576" s="43"/>
      <c r="D8576" s="43"/>
    </row>
    <row r="8577" spans="1:4" x14ac:dyDescent="0.25">
      <c r="A8577" s="44"/>
      <c r="B8577" s="43"/>
      <c r="C8577" s="43"/>
      <c r="D8577" s="43"/>
    </row>
    <row r="8578" spans="1:4" x14ac:dyDescent="0.25">
      <c r="A8578" s="44"/>
      <c r="B8578" s="43"/>
      <c r="C8578" s="43"/>
      <c r="D8578" s="43"/>
    </row>
    <row r="8579" spans="1:4" x14ac:dyDescent="0.25">
      <c r="A8579" s="44"/>
      <c r="B8579" s="43"/>
      <c r="C8579" s="43"/>
      <c r="D8579" s="43"/>
    </row>
    <row r="8580" spans="1:4" x14ac:dyDescent="0.25">
      <c r="A8580" s="44"/>
      <c r="B8580" s="43"/>
      <c r="C8580" s="43"/>
      <c r="D8580" s="43"/>
    </row>
    <row r="8581" spans="1:4" x14ac:dyDescent="0.25">
      <c r="A8581" s="44"/>
      <c r="B8581" s="43"/>
      <c r="C8581" s="43"/>
      <c r="D8581" s="43"/>
    </row>
    <row r="8582" spans="1:4" x14ac:dyDescent="0.25">
      <c r="A8582" s="44"/>
      <c r="B8582" s="43"/>
      <c r="C8582" s="43"/>
      <c r="D8582" s="43"/>
    </row>
    <row r="8583" spans="1:4" x14ac:dyDescent="0.25">
      <c r="A8583" s="44"/>
      <c r="B8583" s="43"/>
      <c r="C8583" s="43"/>
      <c r="D8583" s="43"/>
    </row>
    <row r="8584" spans="1:4" x14ac:dyDescent="0.25">
      <c r="A8584" s="44"/>
      <c r="B8584" s="43"/>
      <c r="C8584" s="43"/>
      <c r="D8584" s="43"/>
    </row>
    <row r="8585" spans="1:4" x14ac:dyDescent="0.25">
      <c r="A8585" s="44"/>
      <c r="B8585" s="43"/>
      <c r="C8585" s="43"/>
      <c r="D8585" s="43"/>
    </row>
    <row r="8586" spans="1:4" x14ac:dyDescent="0.25">
      <c r="A8586" s="44"/>
      <c r="B8586" s="43"/>
      <c r="C8586" s="43"/>
      <c r="D8586" s="43"/>
    </row>
    <row r="8587" spans="1:4" x14ac:dyDescent="0.25">
      <c r="A8587" s="44"/>
      <c r="B8587" s="43"/>
      <c r="C8587" s="43"/>
      <c r="D8587" s="43"/>
    </row>
    <row r="8588" spans="1:4" x14ac:dyDescent="0.25">
      <c r="A8588" s="44"/>
      <c r="B8588" s="43"/>
      <c r="C8588" s="43"/>
      <c r="D8588" s="43"/>
    </row>
    <row r="8589" spans="1:4" x14ac:dyDescent="0.25">
      <c r="A8589" s="44"/>
      <c r="B8589" s="43"/>
      <c r="C8589" s="43"/>
      <c r="D8589" s="43"/>
    </row>
    <row r="8590" spans="1:4" x14ac:dyDescent="0.25">
      <c r="A8590" s="44"/>
      <c r="B8590" s="43"/>
      <c r="C8590" s="43"/>
      <c r="D8590" s="43"/>
    </row>
    <row r="8591" spans="1:4" x14ac:dyDescent="0.25">
      <c r="A8591" s="44"/>
      <c r="B8591" s="43"/>
      <c r="C8591" s="43"/>
      <c r="D8591" s="43"/>
    </row>
    <row r="8592" spans="1:4" x14ac:dyDescent="0.25">
      <c r="A8592" s="44"/>
      <c r="B8592" s="43"/>
      <c r="C8592" s="43"/>
      <c r="D8592" s="43"/>
    </row>
    <row r="8593" spans="1:4" x14ac:dyDescent="0.25">
      <c r="A8593" s="44"/>
      <c r="B8593" s="43"/>
      <c r="C8593" s="43"/>
      <c r="D8593" s="43"/>
    </row>
    <row r="8594" spans="1:4" x14ac:dyDescent="0.25">
      <c r="A8594" s="44"/>
      <c r="B8594" s="43"/>
      <c r="C8594" s="43"/>
      <c r="D8594" s="43"/>
    </row>
    <row r="8595" spans="1:4" x14ac:dyDescent="0.25">
      <c r="A8595" s="44"/>
      <c r="B8595" s="43"/>
      <c r="C8595" s="43"/>
      <c r="D8595" s="43"/>
    </row>
    <row r="8596" spans="1:4" x14ac:dyDescent="0.25">
      <c r="A8596" s="44"/>
      <c r="B8596" s="43"/>
      <c r="C8596" s="43"/>
      <c r="D8596" s="43"/>
    </row>
    <row r="8597" spans="1:4" x14ac:dyDescent="0.25">
      <c r="A8597" s="44"/>
      <c r="B8597" s="43"/>
      <c r="C8597" s="43"/>
      <c r="D8597" s="43"/>
    </row>
    <row r="8598" spans="1:4" x14ac:dyDescent="0.25">
      <c r="A8598" s="44"/>
      <c r="B8598" s="43"/>
      <c r="C8598" s="43"/>
      <c r="D8598" s="43"/>
    </row>
    <row r="8599" spans="1:4" x14ac:dyDescent="0.25">
      <c r="A8599" s="44"/>
      <c r="B8599" s="43"/>
      <c r="C8599" s="43"/>
      <c r="D8599" s="43"/>
    </row>
    <row r="8600" spans="1:4" x14ac:dyDescent="0.25">
      <c r="A8600" s="44"/>
      <c r="B8600" s="43"/>
      <c r="C8600" s="43"/>
      <c r="D8600" s="43"/>
    </row>
    <row r="8601" spans="1:4" x14ac:dyDescent="0.25">
      <c r="A8601" s="44"/>
      <c r="B8601" s="43"/>
      <c r="C8601" s="43"/>
      <c r="D8601" s="43"/>
    </row>
    <row r="8602" spans="1:4" x14ac:dyDescent="0.25">
      <c r="A8602" s="44"/>
      <c r="B8602" s="43"/>
      <c r="C8602" s="43"/>
      <c r="D8602" s="43"/>
    </row>
    <row r="8603" spans="1:4" x14ac:dyDescent="0.25">
      <c r="A8603" s="44"/>
      <c r="B8603" s="43"/>
      <c r="C8603" s="43"/>
      <c r="D8603" s="43"/>
    </row>
    <row r="8604" spans="1:4" x14ac:dyDescent="0.25">
      <c r="A8604" s="44"/>
      <c r="B8604" s="43"/>
      <c r="C8604" s="43"/>
      <c r="D8604" s="43"/>
    </row>
    <row r="8605" spans="1:4" x14ac:dyDescent="0.25">
      <c r="A8605" s="44"/>
      <c r="B8605" s="43"/>
      <c r="C8605" s="43"/>
      <c r="D8605" s="43"/>
    </row>
    <row r="8606" spans="1:4" x14ac:dyDescent="0.25">
      <c r="A8606" s="44"/>
      <c r="B8606" s="43"/>
      <c r="C8606" s="43"/>
      <c r="D8606" s="43"/>
    </row>
    <row r="8607" spans="1:4" x14ac:dyDescent="0.25">
      <c r="A8607" s="44"/>
      <c r="B8607" s="43"/>
      <c r="C8607" s="43"/>
      <c r="D8607" s="43"/>
    </row>
    <row r="8608" spans="1:4" x14ac:dyDescent="0.25">
      <c r="A8608" s="44"/>
      <c r="B8608" s="43"/>
      <c r="C8608" s="43"/>
      <c r="D8608" s="43"/>
    </row>
    <row r="8609" spans="1:4" x14ac:dyDescent="0.25">
      <c r="A8609" s="44"/>
      <c r="B8609" s="43"/>
      <c r="C8609" s="43"/>
      <c r="D8609" s="43"/>
    </row>
    <row r="8610" spans="1:4" x14ac:dyDescent="0.25">
      <c r="A8610" s="44"/>
      <c r="B8610" s="43"/>
      <c r="C8610" s="43"/>
      <c r="D8610" s="43"/>
    </row>
    <row r="8611" spans="1:4" x14ac:dyDescent="0.25">
      <c r="A8611" s="44"/>
      <c r="B8611" s="43"/>
      <c r="C8611" s="43"/>
      <c r="D8611" s="43"/>
    </row>
    <row r="8612" spans="1:4" x14ac:dyDescent="0.25">
      <c r="A8612" s="44"/>
      <c r="B8612" s="43"/>
      <c r="C8612" s="43"/>
      <c r="D8612" s="43"/>
    </row>
    <row r="8613" spans="1:4" x14ac:dyDescent="0.25">
      <c r="A8613" s="44"/>
      <c r="B8613" s="43"/>
      <c r="C8613" s="43"/>
      <c r="D8613" s="43"/>
    </row>
    <row r="8614" spans="1:4" x14ac:dyDescent="0.25">
      <c r="A8614" s="44"/>
      <c r="B8614" s="43"/>
      <c r="C8614" s="43"/>
      <c r="D8614" s="43"/>
    </row>
    <row r="8615" spans="1:4" x14ac:dyDescent="0.25">
      <c r="A8615" s="44"/>
      <c r="B8615" s="43"/>
      <c r="C8615" s="43"/>
      <c r="D8615" s="43"/>
    </row>
    <row r="8616" spans="1:4" x14ac:dyDescent="0.25">
      <c r="A8616" s="44"/>
      <c r="B8616" s="43"/>
      <c r="C8616" s="43"/>
      <c r="D8616" s="43"/>
    </row>
    <row r="8617" spans="1:4" x14ac:dyDescent="0.25">
      <c r="A8617" s="44"/>
      <c r="B8617" s="43"/>
      <c r="C8617" s="43"/>
      <c r="D8617" s="43"/>
    </row>
    <row r="8618" spans="1:4" x14ac:dyDescent="0.25">
      <c r="A8618" s="44"/>
      <c r="B8618" s="43"/>
      <c r="C8618" s="43"/>
      <c r="D8618" s="43"/>
    </row>
    <row r="8619" spans="1:4" x14ac:dyDescent="0.25">
      <c r="A8619" s="44"/>
      <c r="B8619" s="43"/>
      <c r="C8619" s="43"/>
      <c r="D8619" s="43"/>
    </row>
    <row r="8620" spans="1:4" x14ac:dyDescent="0.25">
      <c r="A8620" s="44"/>
      <c r="B8620" s="43"/>
      <c r="C8620" s="43"/>
      <c r="D8620" s="43"/>
    </row>
    <row r="8621" spans="1:4" x14ac:dyDescent="0.25">
      <c r="A8621" s="44"/>
      <c r="B8621" s="43"/>
      <c r="C8621" s="43"/>
      <c r="D8621" s="43"/>
    </row>
    <row r="8622" spans="1:4" x14ac:dyDescent="0.25">
      <c r="A8622" s="44"/>
      <c r="B8622" s="43"/>
      <c r="C8622" s="43"/>
      <c r="D8622" s="43"/>
    </row>
    <row r="8623" spans="1:4" x14ac:dyDescent="0.25">
      <c r="A8623" s="44"/>
      <c r="B8623" s="43"/>
      <c r="C8623" s="43"/>
      <c r="D8623" s="43"/>
    </row>
    <row r="8624" spans="1:4" x14ac:dyDescent="0.25">
      <c r="A8624" s="44"/>
      <c r="B8624" s="43"/>
      <c r="C8624" s="43"/>
      <c r="D8624" s="43"/>
    </row>
    <row r="8625" spans="1:4" x14ac:dyDescent="0.25">
      <c r="A8625" s="44"/>
      <c r="B8625" s="43"/>
      <c r="C8625" s="43"/>
      <c r="D8625" s="43"/>
    </row>
    <row r="8626" spans="1:4" x14ac:dyDescent="0.25">
      <c r="A8626" s="44"/>
      <c r="B8626" s="43"/>
      <c r="C8626" s="43"/>
      <c r="D8626" s="43"/>
    </row>
    <row r="8627" spans="1:4" x14ac:dyDescent="0.25">
      <c r="A8627" s="44"/>
      <c r="B8627" s="43"/>
      <c r="C8627" s="43"/>
      <c r="D8627" s="43"/>
    </row>
    <row r="8628" spans="1:4" x14ac:dyDescent="0.25">
      <c r="A8628" s="44"/>
      <c r="B8628" s="43"/>
      <c r="C8628" s="43"/>
      <c r="D8628" s="43"/>
    </row>
    <row r="8629" spans="1:4" x14ac:dyDescent="0.25">
      <c r="A8629" s="44"/>
      <c r="B8629" s="43"/>
      <c r="C8629" s="43"/>
      <c r="D8629" s="43"/>
    </row>
    <row r="8630" spans="1:4" x14ac:dyDescent="0.25">
      <c r="A8630" s="44"/>
      <c r="B8630" s="43"/>
      <c r="C8630" s="43"/>
      <c r="D8630" s="43"/>
    </row>
    <row r="8631" spans="1:4" x14ac:dyDescent="0.25">
      <c r="A8631" s="44"/>
      <c r="B8631" s="43"/>
      <c r="C8631" s="43"/>
      <c r="D8631" s="43"/>
    </row>
    <row r="8632" spans="1:4" x14ac:dyDescent="0.25">
      <c r="A8632" s="44"/>
      <c r="B8632" s="43"/>
      <c r="C8632" s="43"/>
      <c r="D8632" s="43"/>
    </row>
    <row r="8633" spans="1:4" x14ac:dyDescent="0.25">
      <c r="A8633" s="44"/>
      <c r="B8633" s="43"/>
      <c r="C8633" s="43"/>
      <c r="D8633" s="43"/>
    </row>
    <row r="8634" spans="1:4" x14ac:dyDescent="0.25">
      <c r="A8634" s="44"/>
      <c r="B8634" s="43"/>
      <c r="C8634" s="43"/>
      <c r="D8634" s="43"/>
    </row>
    <row r="8635" spans="1:4" x14ac:dyDescent="0.25">
      <c r="A8635" s="44"/>
      <c r="B8635" s="43"/>
      <c r="C8635" s="43"/>
      <c r="D8635" s="43"/>
    </row>
    <row r="8636" spans="1:4" x14ac:dyDescent="0.25">
      <c r="A8636" s="44"/>
      <c r="B8636" s="43"/>
      <c r="C8636" s="43"/>
      <c r="D8636" s="43"/>
    </row>
    <row r="8637" spans="1:4" x14ac:dyDescent="0.25">
      <c r="A8637" s="44"/>
      <c r="B8637" s="43"/>
      <c r="C8637" s="43"/>
      <c r="D8637" s="43"/>
    </row>
    <row r="8638" spans="1:4" x14ac:dyDescent="0.25">
      <c r="A8638" s="44"/>
      <c r="B8638" s="43"/>
      <c r="C8638" s="43"/>
      <c r="D8638" s="43"/>
    </row>
    <row r="8639" spans="1:4" x14ac:dyDescent="0.25">
      <c r="A8639" s="44"/>
      <c r="B8639" s="43"/>
      <c r="C8639" s="43"/>
      <c r="D8639" s="43"/>
    </row>
    <row r="8640" spans="1:4" x14ac:dyDescent="0.25">
      <c r="A8640" s="44"/>
      <c r="B8640" s="43"/>
      <c r="C8640" s="43"/>
      <c r="D8640" s="43"/>
    </row>
    <row r="8641" spans="1:4" x14ac:dyDescent="0.25">
      <c r="A8641" s="44"/>
      <c r="B8641" s="43"/>
      <c r="C8641" s="43"/>
      <c r="D8641" s="43"/>
    </row>
    <row r="8642" spans="1:4" x14ac:dyDescent="0.25">
      <c r="A8642" s="44"/>
      <c r="B8642" s="43"/>
      <c r="C8642" s="43"/>
      <c r="D8642" s="43"/>
    </row>
    <row r="8643" spans="1:4" x14ac:dyDescent="0.25">
      <c r="A8643" s="44"/>
      <c r="B8643" s="43"/>
      <c r="C8643" s="43"/>
      <c r="D8643" s="43"/>
    </row>
    <row r="8644" spans="1:4" x14ac:dyDescent="0.25">
      <c r="A8644" s="44"/>
      <c r="B8644" s="43"/>
      <c r="C8644" s="43"/>
      <c r="D8644" s="43"/>
    </row>
    <row r="8645" spans="1:4" x14ac:dyDescent="0.25">
      <c r="A8645" s="44"/>
      <c r="B8645" s="43"/>
      <c r="C8645" s="43"/>
      <c r="D8645" s="43"/>
    </row>
    <row r="8646" spans="1:4" x14ac:dyDescent="0.25">
      <c r="A8646" s="44"/>
      <c r="B8646" s="43"/>
      <c r="C8646" s="43"/>
      <c r="D8646" s="43"/>
    </row>
    <row r="8647" spans="1:4" x14ac:dyDescent="0.25">
      <c r="A8647" s="44"/>
      <c r="B8647" s="43"/>
      <c r="C8647" s="43"/>
      <c r="D8647" s="43"/>
    </row>
    <row r="8648" spans="1:4" x14ac:dyDescent="0.25">
      <c r="A8648" s="44"/>
      <c r="B8648" s="43"/>
      <c r="C8648" s="43"/>
      <c r="D8648" s="43"/>
    </row>
    <row r="8649" spans="1:4" x14ac:dyDescent="0.25">
      <c r="A8649" s="44"/>
      <c r="B8649" s="43"/>
      <c r="C8649" s="43"/>
      <c r="D8649" s="43"/>
    </row>
    <row r="8650" spans="1:4" x14ac:dyDescent="0.25">
      <c r="A8650" s="44"/>
      <c r="B8650" s="43"/>
      <c r="C8650" s="43"/>
      <c r="D8650" s="43"/>
    </row>
    <row r="8651" spans="1:4" x14ac:dyDescent="0.25">
      <c r="A8651" s="44"/>
      <c r="B8651" s="43"/>
      <c r="C8651" s="43"/>
      <c r="D8651" s="43"/>
    </row>
    <row r="8652" spans="1:4" x14ac:dyDescent="0.25">
      <c r="A8652" s="44"/>
      <c r="B8652" s="43"/>
      <c r="C8652" s="43"/>
      <c r="D8652" s="43"/>
    </row>
    <row r="8653" spans="1:4" x14ac:dyDescent="0.25">
      <c r="A8653" s="44"/>
      <c r="B8653" s="43"/>
      <c r="C8653" s="43"/>
      <c r="D8653" s="43"/>
    </row>
    <row r="8654" spans="1:4" x14ac:dyDescent="0.25">
      <c r="A8654" s="44"/>
      <c r="B8654" s="43"/>
      <c r="C8654" s="43"/>
      <c r="D8654" s="43"/>
    </row>
    <row r="8655" spans="1:4" x14ac:dyDescent="0.25">
      <c r="A8655" s="44"/>
      <c r="B8655" s="43"/>
      <c r="C8655" s="43"/>
      <c r="D8655" s="43"/>
    </row>
    <row r="8656" spans="1:4" x14ac:dyDescent="0.25">
      <c r="A8656" s="44"/>
      <c r="B8656" s="43"/>
      <c r="C8656" s="43"/>
      <c r="D8656" s="43"/>
    </row>
    <row r="8657" spans="1:4" x14ac:dyDescent="0.25">
      <c r="A8657" s="44"/>
      <c r="B8657" s="43"/>
      <c r="C8657" s="43"/>
      <c r="D8657" s="43"/>
    </row>
    <row r="8658" spans="1:4" x14ac:dyDescent="0.25">
      <c r="A8658" s="44"/>
      <c r="B8658" s="43"/>
      <c r="C8658" s="43"/>
      <c r="D8658" s="43"/>
    </row>
    <row r="8659" spans="1:4" x14ac:dyDescent="0.25">
      <c r="A8659" s="44"/>
      <c r="B8659" s="43"/>
      <c r="C8659" s="43"/>
      <c r="D8659" s="43"/>
    </row>
    <row r="8660" spans="1:4" x14ac:dyDescent="0.25">
      <c r="A8660" s="44"/>
      <c r="B8660" s="43"/>
      <c r="C8660" s="43"/>
      <c r="D8660" s="43"/>
    </row>
    <row r="8661" spans="1:4" x14ac:dyDescent="0.25">
      <c r="A8661" s="44"/>
      <c r="B8661" s="43"/>
      <c r="C8661" s="43"/>
      <c r="D8661" s="43"/>
    </row>
    <row r="8662" spans="1:4" x14ac:dyDescent="0.25">
      <c r="A8662" s="44"/>
      <c r="B8662" s="43"/>
      <c r="C8662" s="43"/>
      <c r="D8662" s="43"/>
    </row>
    <row r="8663" spans="1:4" x14ac:dyDescent="0.25">
      <c r="A8663" s="44"/>
      <c r="B8663" s="43"/>
      <c r="C8663" s="43"/>
      <c r="D8663" s="43"/>
    </row>
    <row r="8664" spans="1:4" x14ac:dyDescent="0.25">
      <c r="A8664" s="44"/>
      <c r="B8664" s="43"/>
      <c r="C8664" s="43"/>
      <c r="D8664" s="43"/>
    </row>
    <row r="8665" spans="1:4" x14ac:dyDescent="0.25">
      <c r="A8665" s="44"/>
      <c r="B8665" s="43"/>
      <c r="C8665" s="43"/>
      <c r="D8665" s="43"/>
    </row>
    <row r="8666" spans="1:4" x14ac:dyDescent="0.25">
      <c r="A8666" s="44"/>
      <c r="B8666" s="43"/>
      <c r="C8666" s="43"/>
      <c r="D8666" s="43"/>
    </row>
    <row r="8667" spans="1:4" x14ac:dyDescent="0.25">
      <c r="A8667" s="44"/>
      <c r="B8667" s="43"/>
      <c r="C8667" s="43"/>
      <c r="D8667" s="43"/>
    </row>
    <row r="8668" spans="1:4" x14ac:dyDescent="0.25">
      <c r="A8668" s="44"/>
      <c r="B8668" s="43"/>
      <c r="C8668" s="43"/>
      <c r="D8668" s="43"/>
    </row>
    <row r="8669" spans="1:4" x14ac:dyDescent="0.25">
      <c r="A8669" s="44"/>
      <c r="B8669" s="43"/>
      <c r="C8669" s="43"/>
      <c r="D8669" s="43"/>
    </row>
    <row r="8670" spans="1:4" x14ac:dyDescent="0.25">
      <c r="A8670" s="44"/>
      <c r="B8670" s="43"/>
      <c r="C8670" s="43"/>
      <c r="D8670" s="43"/>
    </row>
    <row r="8671" spans="1:4" x14ac:dyDescent="0.25">
      <c r="A8671" s="44"/>
      <c r="B8671" s="43"/>
      <c r="C8671" s="43"/>
      <c r="D8671" s="43"/>
    </row>
    <row r="8672" spans="1:4" x14ac:dyDescent="0.25">
      <c r="A8672" s="44"/>
      <c r="B8672" s="43"/>
      <c r="C8672" s="43"/>
      <c r="D8672" s="43"/>
    </row>
    <row r="8673" spans="1:4" x14ac:dyDescent="0.25">
      <c r="A8673" s="44"/>
      <c r="B8673" s="43"/>
      <c r="C8673" s="43"/>
      <c r="D8673" s="43"/>
    </row>
    <row r="8674" spans="1:4" x14ac:dyDescent="0.25">
      <c r="A8674" s="44"/>
      <c r="B8674" s="43"/>
      <c r="C8674" s="43"/>
      <c r="D8674" s="43"/>
    </row>
    <row r="8675" spans="1:4" x14ac:dyDescent="0.25">
      <c r="A8675" s="44"/>
      <c r="B8675" s="43"/>
      <c r="C8675" s="43"/>
      <c r="D8675" s="43"/>
    </row>
    <row r="8676" spans="1:4" x14ac:dyDescent="0.25">
      <c r="A8676" s="44"/>
      <c r="B8676" s="43"/>
      <c r="C8676" s="43"/>
      <c r="D8676" s="43"/>
    </row>
    <row r="8677" spans="1:4" x14ac:dyDescent="0.25">
      <c r="A8677" s="44"/>
      <c r="B8677" s="43"/>
      <c r="C8677" s="43"/>
      <c r="D8677" s="43"/>
    </row>
    <row r="8678" spans="1:4" x14ac:dyDescent="0.25">
      <c r="A8678" s="44"/>
      <c r="B8678" s="43"/>
      <c r="C8678" s="43"/>
      <c r="D8678" s="43"/>
    </row>
    <row r="8679" spans="1:4" x14ac:dyDescent="0.25">
      <c r="A8679" s="44"/>
      <c r="B8679" s="43"/>
      <c r="C8679" s="43"/>
      <c r="D8679" s="43"/>
    </row>
    <row r="8680" spans="1:4" x14ac:dyDescent="0.25">
      <c r="A8680" s="44"/>
      <c r="B8680" s="43"/>
      <c r="C8680" s="43"/>
      <c r="D8680" s="43"/>
    </row>
    <row r="8681" spans="1:4" x14ac:dyDescent="0.25">
      <c r="A8681" s="44"/>
      <c r="B8681" s="43"/>
      <c r="C8681" s="43"/>
      <c r="D8681" s="43"/>
    </row>
    <row r="8682" spans="1:4" x14ac:dyDescent="0.25">
      <c r="A8682" s="44"/>
      <c r="B8682" s="43"/>
      <c r="C8682" s="43"/>
      <c r="D8682" s="43"/>
    </row>
    <row r="8683" spans="1:4" x14ac:dyDescent="0.25">
      <c r="A8683" s="44"/>
      <c r="B8683" s="43"/>
      <c r="C8683" s="43"/>
      <c r="D8683" s="43"/>
    </row>
    <row r="8684" spans="1:4" x14ac:dyDescent="0.25">
      <c r="A8684" s="44"/>
      <c r="B8684" s="43"/>
      <c r="C8684" s="43"/>
      <c r="D8684" s="43"/>
    </row>
    <row r="8685" spans="1:4" x14ac:dyDescent="0.25">
      <c r="A8685" s="44"/>
      <c r="B8685" s="43"/>
      <c r="C8685" s="43"/>
      <c r="D8685" s="43"/>
    </row>
    <row r="8686" spans="1:4" x14ac:dyDescent="0.25">
      <c r="A8686" s="44"/>
      <c r="B8686" s="43"/>
      <c r="C8686" s="43"/>
      <c r="D8686" s="43"/>
    </row>
    <row r="8687" spans="1:4" x14ac:dyDescent="0.25">
      <c r="A8687" s="44"/>
      <c r="B8687" s="43"/>
      <c r="C8687" s="43"/>
      <c r="D8687" s="43"/>
    </row>
    <row r="8688" spans="1:4" x14ac:dyDescent="0.25">
      <c r="A8688" s="44"/>
      <c r="B8688" s="43"/>
      <c r="C8688" s="43"/>
      <c r="D8688" s="43"/>
    </row>
    <row r="8689" spans="1:4" x14ac:dyDescent="0.25">
      <c r="A8689" s="44"/>
      <c r="B8689" s="43"/>
      <c r="C8689" s="43"/>
      <c r="D8689" s="43"/>
    </row>
    <row r="8690" spans="1:4" x14ac:dyDescent="0.25">
      <c r="A8690" s="44"/>
      <c r="B8690" s="43"/>
      <c r="C8690" s="43"/>
      <c r="D8690" s="43"/>
    </row>
    <row r="8691" spans="1:4" x14ac:dyDescent="0.25">
      <c r="A8691" s="44"/>
      <c r="B8691" s="43"/>
      <c r="C8691" s="43"/>
      <c r="D8691" s="43"/>
    </row>
    <row r="8692" spans="1:4" x14ac:dyDescent="0.25">
      <c r="A8692" s="44"/>
      <c r="B8692" s="43"/>
      <c r="C8692" s="43"/>
      <c r="D8692" s="43"/>
    </row>
    <row r="8693" spans="1:4" x14ac:dyDescent="0.25">
      <c r="A8693" s="44"/>
      <c r="B8693" s="43"/>
      <c r="C8693" s="43"/>
      <c r="D8693" s="43"/>
    </row>
    <row r="8694" spans="1:4" x14ac:dyDescent="0.25">
      <c r="A8694" s="44"/>
      <c r="B8694" s="43"/>
      <c r="C8694" s="43"/>
      <c r="D8694" s="43"/>
    </row>
    <row r="8695" spans="1:4" x14ac:dyDescent="0.25">
      <c r="A8695" s="44"/>
      <c r="B8695" s="43"/>
      <c r="C8695" s="43"/>
      <c r="D8695" s="43"/>
    </row>
    <row r="8696" spans="1:4" x14ac:dyDescent="0.25">
      <c r="A8696" s="44"/>
      <c r="B8696" s="43"/>
      <c r="C8696" s="43"/>
      <c r="D8696" s="43"/>
    </row>
    <row r="8697" spans="1:4" x14ac:dyDescent="0.25">
      <c r="A8697" s="44"/>
      <c r="B8697" s="43"/>
      <c r="C8697" s="43"/>
      <c r="D8697" s="43"/>
    </row>
    <row r="8698" spans="1:4" x14ac:dyDescent="0.25">
      <c r="A8698" s="44"/>
      <c r="B8698" s="43"/>
      <c r="C8698" s="43"/>
      <c r="D8698" s="43"/>
    </row>
    <row r="8699" spans="1:4" x14ac:dyDescent="0.25">
      <c r="A8699" s="44"/>
      <c r="B8699" s="43"/>
      <c r="C8699" s="43"/>
      <c r="D8699" s="43"/>
    </row>
    <row r="8700" spans="1:4" x14ac:dyDescent="0.25">
      <c r="A8700" s="44"/>
      <c r="B8700" s="43"/>
      <c r="C8700" s="43"/>
      <c r="D8700" s="43"/>
    </row>
    <row r="8701" spans="1:4" x14ac:dyDescent="0.25">
      <c r="A8701" s="44"/>
      <c r="B8701" s="43"/>
      <c r="C8701" s="43"/>
      <c r="D8701" s="43"/>
    </row>
    <row r="8702" spans="1:4" x14ac:dyDescent="0.25">
      <c r="A8702" s="44"/>
      <c r="B8702" s="43"/>
      <c r="C8702" s="43"/>
      <c r="D8702" s="43"/>
    </row>
    <row r="8703" spans="1:4" x14ac:dyDescent="0.25">
      <c r="A8703" s="44"/>
      <c r="B8703" s="43"/>
      <c r="C8703" s="43"/>
      <c r="D8703" s="43"/>
    </row>
    <row r="8704" spans="1:4" x14ac:dyDescent="0.25">
      <c r="A8704" s="44"/>
      <c r="B8704" s="43"/>
      <c r="C8704" s="43"/>
      <c r="D8704" s="43"/>
    </row>
    <row r="8705" spans="1:4" x14ac:dyDescent="0.25">
      <c r="A8705" s="44"/>
      <c r="B8705" s="43"/>
      <c r="C8705" s="43"/>
      <c r="D8705" s="43"/>
    </row>
    <row r="8706" spans="1:4" x14ac:dyDescent="0.25">
      <c r="A8706" s="44"/>
      <c r="B8706" s="43"/>
      <c r="C8706" s="43"/>
      <c r="D8706" s="43"/>
    </row>
    <row r="8707" spans="1:4" x14ac:dyDescent="0.25">
      <c r="A8707" s="44"/>
      <c r="B8707" s="43"/>
      <c r="C8707" s="43"/>
      <c r="D8707" s="43"/>
    </row>
    <row r="8708" spans="1:4" x14ac:dyDescent="0.25">
      <c r="A8708" s="44"/>
      <c r="B8708" s="43"/>
      <c r="C8708" s="43"/>
      <c r="D8708" s="43"/>
    </row>
    <row r="8709" spans="1:4" x14ac:dyDescent="0.25">
      <c r="A8709" s="44"/>
      <c r="B8709" s="43"/>
      <c r="C8709" s="43"/>
      <c r="D8709" s="43"/>
    </row>
    <row r="8710" spans="1:4" x14ac:dyDescent="0.25">
      <c r="A8710" s="44"/>
      <c r="B8710" s="43"/>
      <c r="C8710" s="43"/>
      <c r="D8710" s="43"/>
    </row>
    <row r="8711" spans="1:4" x14ac:dyDescent="0.25">
      <c r="A8711" s="44"/>
      <c r="B8711" s="43"/>
      <c r="C8711" s="43"/>
      <c r="D8711" s="43"/>
    </row>
    <row r="8712" spans="1:4" x14ac:dyDescent="0.25">
      <c r="A8712" s="44"/>
      <c r="B8712" s="43"/>
      <c r="C8712" s="43"/>
      <c r="D8712" s="43"/>
    </row>
    <row r="8713" spans="1:4" x14ac:dyDescent="0.25">
      <c r="A8713" s="44"/>
      <c r="B8713" s="43"/>
      <c r="C8713" s="43"/>
      <c r="D8713" s="43"/>
    </row>
    <row r="8714" spans="1:4" x14ac:dyDescent="0.25">
      <c r="A8714" s="44"/>
      <c r="B8714" s="43"/>
      <c r="C8714" s="43"/>
      <c r="D8714" s="43"/>
    </row>
    <row r="8715" spans="1:4" x14ac:dyDescent="0.25">
      <c r="A8715" s="44"/>
      <c r="B8715" s="43"/>
      <c r="C8715" s="43"/>
      <c r="D8715" s="43"/>
    </row>
    <row r="8716" spans="1:4" x14ac:dyDescent="0.25">
      <c r="A8716" s="44"/>
      <c r="B8716" s="43"/>
      <c r="C8716" s="43"/>
      <c r="D8716" s="43"/>
    </row>
    <row r="8717" spans="1:4" x14ac:dyDescent="0.25">
      <c r="A8717" s="44"/>
      <c r="B8717" s="43"/>
      <c r="C8717" s="43"/>
      <c r="D8717" s="43"/>
    </row>
    <row r="8718" spans="1:4" x14ac:dyDescent="0.25">
      <c r="A8718" s="44"/>
      <c r="B8718" s="43"/>
      <c r="C8718" s="43"/>
      <c r="D8718" s="43"/>
    </row>
    <row r="8719" spans="1:4" x14ac:dyDescent="0.25">
      <c r="A8719" s="44"/>
      <c r="B8719" s="43"/>
      <c r="C8719" s="43"/>
      <c r="D8719" s="43"/>
    </row>
    <row r="8720" spans="1:4" x14ac:dyDescent="0.25">
      <c r="A8720" s="44"/>
      <c r="B8720" s="43"/>
      <c r="C8720" s="43"/>
      <c r="D8720" s="43"/>
    </row>
    <row r="8721" spans="1:4" x14ac:dyDescent="0.25">
      <c r="A8721" s="44"/>
      <c r="B8721" s="43"/>
      <c r="C8721" s="43"/>
      <c r="D8721" s="43"/>
    </row>
    <row r="8722" spans="1:4" x14ac:dyDescent="0.25">
      <c r="A8722" s="44"/>
      <c r="B8722" s="43"/>
      <c r="C8722" s="43"/>
      <c r="D8722" s="43"/>
    </row>
    <row r="8723" spans="1:4" x14ac:dyDescent="0.25">
      <c r="A8723" s="44"/>
      <c r="B8723" s="43"/>
      <c r="C8723" s="43"/>
      <c r="D8723" s="43"/>
    </row>
    <row r="8724" spans="1:4" x14ac:dyDescent="0.25">
      <c r="A8724" s="44"/>
      <c r="B8724" s="43"/>
      <c r="C8724" s="43"/>
      <c r="D8724" s="43"/>
    </row>
    <row r="8725" spans="1:4" x14ac:dyDescent="0.25">
      <c r="A8725" s="44"/>
      <c r="B8725" s="43"/>
      <c r="C8725" s="43"/>
      <c r="D8725" s="43"/>
    </row>
    <row r="8726" spans="1:4" x14ac:dyDescent="0.25">
      <c r="A8726" s="44"/>
      <c r="B8726" s="43"/>
      <c r="C8726" s="43"/>
      <c r="D8726" s="43"/>
    </row>
    <row r="8727" spans="1:4" x14ac:dyDescent="0.25">
      <c r="A8727" s="44"/>
      <c r="B8727" s="43"/>
      <c r="C8727" s="43"/>
      <c r="D8727" s="43"/>
    </row>
    <row r="8728" spans="1:4" x14ac:dyDescent="0.25">
      <c r="A8728" s="44"/>
      <c r="B8728" s="43"/>
      <c r="C8728" s="43"/>
      <c r="D8728" s="43"/>
    </row>
    <row r="8729" spans="1:4" x14ac:dyDescent="0.25">
      <c r="A8729" s="44"/>
      <c r="B8729" s="43"/>
      <c r="C8729" s="43"/>
      <c r="D8729" s="43"/>
    </row>
    <row r="8730" spans="1:4" x14ac:dyDescent="0.25">
      <c r="A8730" s="44"/>
      <c r="B8730" s="43"/>
      <c r="C8730" s="43"/>
      <c r="D8730" s="43"/>
    </row>
    <row r="8731" spans="1:4" x14ac:dyDescent="0.25">
      <c r="A8731" s="44"/>
      <c r="B8731" s="43"/>
      <c r="C8731" s="43"/>
      <c r="D8731" s="43"/>
    </row>
    <row r="8732" spans="1:4" x14ac:dyDescent="0.25">
      <c r="A8732" s="44"/>
      <c r="B8732" s="43"/>
      <c r="C8732" s="43"/>
      <c r="D8732" s="43"/>
    </row>
    <row r="8733" spans="1:4" x14ac:dyDescent="0.25">
      <c r="A8733" s="44"/>
      <c r="B8733" s="43"/>
      <c r="C8733" s="43"/>
      <c r="D8733" s="43"/>
    </row>
    <row r="8734" spans="1:4" x14ac:dyDescent="0.25">
      <c r="A8734" s="44"/>
      <c r="B8734" s="43"/>
      <c r="C8734" s="43"/>
      <c r="D8734" s="43"/>
    </row>
    <row r="8735" spans="1:4" x14ac:dyDescent="0.25">
      <c r="A8735" s="44"/>
      <c r="B8735" s="43"/>
      <c r="C8735" s="43"/>
      <c r="D8735" s="43"/>
    </row>
    <row r="8736" spans="1:4" x14ac:dyDescent="0.25">
      <c r="A8736" s="44"/>
      <c r="B8736" s="43"/>
      <c r="C8736" s="43"/>
      <c r="D8736" s="43"/>
    </row>
    <row r="8737" spans="1:4" x14ac:dyDescent="0.25">
      <c r="A8737" s="44"/>
      <c r="B8737" s="43"/>
      <c r="C8737" s="43"/>
      <c r="D8737" s="43"/>
    </row>
    <row r="8738" spans="1:4" x14ac:dyDescent="0.25">
      <c r="A8738" s="44"/>
      <c r="B8738" s="43"/>
      <c r="C8738" s="43"/>
      <c r="D8738" s="43"/>
    </row>
    <row r="8739" spans="1:4" x14ac:dyDescent="0.25">
      <c r="A8739" s="44"/>
      <c r="B8739" s="43"/>
      <c r="C8739" s="43"/>
      <c r="D8739" s="43"/>
    </row>
    <row r="8740" spans="1:4" x14ac:dyDescent="0.25">
      <c r="A8740" s="44"/>
      <c r="B8740" s="43"/>
      <c r="C8740" s="43"/>
      <c r="D8740" s="43"/>
    </row>
    <row r="8741" spans="1:4" x14ac:dyDescent="0.25">
      <c r="A8741" s="44"/>
      <c r="B8741" s="43"/>
      <c r="C8741" s="43"/>
      <c r="D8741" s="43"/>
    </row>
    <row r="8742" spans="1:4" x14ac:dyDescent="0.25">
      <c r="A8742" s="44"/>
      <c r="B8742" s="43"/>
      <c r="C8742" s="43"/>
      <c r="D8742" s="43"/>
    </row>
    <row r="8743" spans="1:4" x14ac:dyDescent="0.25">
      <c r="A8743" s="44"/>
      <c r="B8743" s="43"/>
      <c r="C8743" s="43"/>
      <c r="D8743" s="43"/>
    </row>
    <row r="8744" spans="1:4" x14ac:dyDescent="0.25">
      <c r="A8744" s="44"/>
      <c r="B8744" s="43"/>
      <c r="C8744" s="43"/>
      <c r="D8744" s="43"/>
    </row>
    <row r="8745" spans="1:4" x14ac:dyDescent="0.25">
      <c r="A8745" s="44"/>
      <c r="B8745" s="43"/>
      <c r="C8745" s="43"/>
      <c r="D8745" s="43"/>
    </row>
    <row r="8746" spans="1:4" x14ac:dyDescent="0.25">
      <c r="A8746" s="44"/>
      <c r="B8746" s="43"/>
      <c r="C8746" s="43"/>
      <c r="D8746" s="43"/>
    </row>
    <row r="8747" spans="1:4" x14ac:dyDescent="0.25">
      <c r="A8747" s="44"/>
      <c r="B8747" s="43"/>
      <c r="C8747" s="43"/>
      <c r="D8747" s="43"/>
    </row>
    <row r="8748" spans="1:4" x14ac:dyDescent="0.25">
      <c r="A8748" s="44"/>
      <c r="B8748" s="43"/>
      <c r="C8748" s="43"/>
      <c r="D8748" s="43"/>
    </row>
    <row r="8749" spans="1:4" x14ac:dyDescent="0.25">
      <c r="A8749" s="44"/>
      <c r="B8749" s="43"/>
      <c r="C8749" s="43"/>
      <c r="D8749" s="43"/>
    </row>
    <row r="8750" spans="1:4" x14ac:dyDescent="0.25">
      <c r="A8750" s="44"/>
      <c r="B8750" s="43"/>
      <c r="C8750" s="43"/>
      <c r="D8750" s="43"/>
    </row>
    <row r="8751" spans="1:4" x14ac:dyDescent="0.25">
      <c r="A8751" s="44"/>
      <c r="B8751" s="43"/>
      <c r="C8751" s="43"/>
      <c r="D8751" s="43"/>
    </row>
    <row r="8752" spans="1:4" x14ac:dyDescent="0.25">
      <c r="A8752" s="44"/>
      <c r="B8752" s="43"/>
      <c r="C8752" s="43"/>
      <c r="D8752" s="43"/>
    </row>
    <row r="8753" spans="1:4" x14ac:dyDescent="0.25">
      <c r="A8753" s="44"/>
      <c r="B8753" s="43"/>
      <c r="C8753" s="43"/>
      <c r="D8753" s="43"/>
    </row>
    <row r="8754" spans="1:4" x14ac:dyDescent="0.25">
      <c r="A8754" s="44"/>
      <c r="B8754" s="43"/>
      <c r="C8754" s="43"/>
      <c r="D8754" s="43"/>
    </row>
    <row r="8755" spans="1:4" x14ac:dyDescent="0.25">
      <c r="A8755" s="44"/>
      <c r="B8755" s="43"/>
      <c r="C8755" s="43"/>
      <c r="D8755" s="43"/>
    </row>
    <row r="8756" spans="1:4" x14ac:dyDescent="0.25">
      <c r="A8756" s="44"/>
      <c r="B8756" s="43"/>
      <c r="C8756" s="43"/>
      <c r="D8756" s="43"/>
    </row>
    <row r="8757" spans="1:4" x14ac:dyDescent="0.25">
      <c r="A8757" s="44"/>
      <c r="B8757" s="43"/>
      <c r="C8757" s="43"/>
      <c r="D8757" s="43"/>
    </row>
    <row r="8758" spans="1:4" x14ac:dyDescent="0.25">
      <c r="A8758" s="44"/>
      <c r="B8758" s="43"/>
      <c r="C8758" s="43"/>
      <c r="D8758" s="43"/>
    </row>
    <row r="8759" spans="1:4" x14ac:dyDescent="0.25">
      <c r="A8759" s="44"/>
      <c r="B8759" s="43"/>
      <c r="C8759" s="43"/>
      <c r="D8759" s="43"/>
    </row>
    <row r="8760" spans="1:4" x14ac:dyDescent="0.25">
      <c r="A8760" s="44"/>
      <c r="B8760" s="43"/>
      <c r="C8760" s="43"/>
      <c r="D8760" s="43"/>
    </row>
    <row r="8761" spans="1:4" x14ac:dyDescent="0.25">
      <c r="A8761" s="44"/>
      <c r="B8761" s="43"/>
      <c r="C8761" s="43"/>
      <c r="D8761" s="43"/>
    </row>
    <row r="8762" spans="1:4" x14ac:dyDescent="0.25">
      <c r="A8762" s="44"/>
      <c r="B8762" s="43"/>
      <c r="C8762" s="43"/>
      <c r="D8762" s="43"/>
    </row>
    <row r="8763" spans="1:4" x14ac:dyDescent="0.25">
      <c r="A8763" s="44"/>
      <c r="B8763" s="43"/>
      <c r="C8763" s="43"/>
      <c r="D8763" s="43"/>
    </row>
    <row r="8764" spans="1:4" x14ac:dyDescent="0.25">
      <c r="A8764" s="44"/>
      <c r="B8764" s="43"/>
      <c r="C8764" s="43"/>
      <c r="D8764" s="43"/>
    </row>
    <row r="8765" spans="1:4" x14ac:dyDescent="0.25">
      <c r="A8765" s="44"/>
      <c r="B8765" s="43"/>
      <c r="C8765" s="43"/>
      <c r="D8765" s="43"/>
    </row>
    <row r="8766" spans="1:4" x14ac:dyDescent="0.25">
      <c r="A8766" s="44"/>
      <c r="B8766" s="43"/>
      <c r="C8766" s="43"/>
      <c r="D8766" s="43"/>
    </row>
    <row r="8767" spans="1:4" x14ac:dyDescent="0.25">
      <c r="A8767" s="44"/>
      <c r="B8767" s="43"/>
      <c r="C8767" s="43"/>
      <c r="D8767" s="43"/>
    </row>
    <row r="8768" spans="1:4" x14ac:dyDescent="0.25">
      <c r="A8768" s="44"/>
      <c r="B8768" s="43"/>
      <c r="C8768" s="43"/>
      <c r="D8768" s="43"/>
    </row>
    <row r="8769" spans="1:4" x14ac:dyDescent="0.25">
      <c r="A8769" s="44"/>
      <c r="B8769" s="43"/>
      <c r="C8769" s="43"/>
      <c r="D8769" s="43"/>
    </row>
    <row r="8770" spans="1:4" x14ac:dyDescent="0.25">
      <c r="A8770" s="44"/>
      <c r="B8770" s="43"/>
      <c r="C8770" s="43"/>
      <c r="D8770" s="43"/>
    </row>
    <row r="8771" spans="1:4" x14ac:dyDescent="0.25">
      <c r="A8771" s="44"/>
      <c r="B8771" s="43"/>
      <c r="C8771" s="43"/>
      <c r="D8771" s="43"/>
    </row>
    <row r="8772" spans="1:4" x14ac:dyDescent="0.25">
      <c r="A8772" s="44"/>
      <c r="B8772" s="43"/>
      <c r="C8772" s="43"/>
      <c r="D8772" s="43"/>
    </row>
    <row r="8773" spans="1:4" x14ac:dyDescent="0.25">
      <c r="A8773" s="44"/>
      <c r="B8773" s="43"/>
      <c r="C8773" s="43"/>
      <c r="D8773" s="43"/>
    </row>
    <row r="8774" spans="1:4" x14ac:dyDescent="0.25">
      <c r="A8774" s="44"/>
      <c r="B8774" s="43"/>
      <c r="C8774" s="43"/>
      <c r="D8774" s="43"/>
    </row>
    <row r="8775" spans="1:4" x14ac:dyDescent="0.25">
      <c r="A8775" s="44"/>
      <c r="B8775" s="43"/>
      <c r="C8775" s="43"/>
      <c r="D8775" s="43"/>
    </row>
    <row r="8776" spans="1:4" x14ac:dyDescent="0.25">
      <c r="A8776" s="44"/>
      <c r="B8776" s="43"/>
      <c r="C8776" s="43"/>
      <c r="D8776" s="43"/>
    </row>
    <row r="8777" spans="1:4" x14ac:dyDescent="0.25">
      <c r="A8777" s="44"/>
      <c r="B8777" s="43"/>
      <c r="C8777" s="43"/>
      <c r="D8777" s="43"/>
    </row>
    <row r="8778" spans="1:4" x14ac:dyDescent="0.25">
      <c r="A8778" s="44"/>
      <c r="B8778" s="43"/>
      <c r="C8778" s="43"/>
      <c r="D8778" s="43"/>
    </row>
    <row r="8779" spans="1:4" x14ac:dyDescent="0.25">
      <c r="A8779" s="44"/>
      <c r="B8779" s="43"/>
      <c r="C8779" s="43"/>
      <c r="D8779" s="43"/>
    </row>
    <row r="8780" spans="1:4" x14ac:dyDescent="0.25">
      <c r="A8780" s="44"/>
      <c r="B8780" s="43"/>
      <c r="C8780" s="43"/>
      <c r="D8780" s="43"/>
    </row>
    <row r="8781" spans="1:4" x14ac:dyDescent="0.25">
      <c r="A8781" s="44"/>
      <c r="B8781" s="43"/>
      <c r="C8781" s="43"/>
      <c r="D8781" s="43"/>
    </row>
    <row r="8782" spans="1:4" x14ac:dyDescent="0.25">
      <c r="A8782" s="44"/>
      <c r="B8782" s="43"/>
      <c r="C8782" s="43"/>
      <c r="D8782" s="43"/>
    </row>
    <row r="8783" spans="1:4" x14ac:dyDescent="0.25">
      <c r="A8783" s="44"/>
      <c r="B8783" s="43"/>
      <c r="C8783" s="43"/>
      <c r="D8783" s="43"/>
    </row>
    <row r="8784" spans="1:4" x14ac:dyDescent="0.25">
      <c r="A8784" s="44"/>
      <c r="B8784" s="43"/>
      <c r="C8784" s="43"/>
      <c r="D8784" s="43"/>
    </row>
    <row r="8785" spans="1:4" x14ac:dyDescent="0.25">
      <c r="A8785" s="44"/>
      <c r="B8785" s="43"/>
      <c r="C8785" s="43"/>
      <c r="D8785" s="43"/>
    </row>
    <row r="8786" spans="1:4" x14ac:dyDescent="0.25">
      <c r="A8786" s="44"/>
      <c r="B8786" s="43"/>
      <c r="C8786" s="43"/>
      <c r="D8786" s="43"/>
    </row>
    <row r="8787" spans="1:4" x14ac:dyDescent="0.25">
      <c r="A8787" s="44"/>
      <c r="B8787" s="43"/>
      <c r="C8787" s="43"/>
      <c r="D8787" s="43"/>
    </row>
    <row r="8788" spans="1:4" x14ac:dyDescent="0.25">
      <c r="A8788" s="44"/>
      <c r="B8788" s="43"/>
      <c r="C8788" s="43"/>
      <c r="D8788" s="43"/>
    </row>
    <row r="8789" spans="1:4" x14ac:dyDescent="0.25">
      <c r="A8789" s="44"/>
      <c r="B8789" s="43"/>
      <c r="C8789" s="43"/>
      <c r="D8789" s="43"/>
    </row>
    <row r="8790" spans="1:4" x14ac:dyDescent="0.25">
      <c r="A8790" s="44"/>
      <c r="B8790" s="43"/>
      <c r="C8790" s="43"/>
      <c r="D8790" s="43"/>
    </row>
    <row r="8791" spans="1:4" x14ac:dyDescent="0.25">
      <c r="A8791" s="44"/>
      <c r="B8791" s="43"/>
      <c r="C8791" s="43"/>
      <c r="D8791" s="43"/>
    </row>
    <row r="8792" spans="1:4" x14ac:dyDescent="0.25">
      <c r="A8792" s="44"/>
      <c r="B8792" s="43"/>
      <c r="C8792" s="43"/>
      <c r="D8792" s="43"/>
    </row>
    <row r="8793" spans="1:4" x14ac:dyDescent="0.25">
      <c r="A8793" s="44"/>
      <c r="B8793" s="43"/>
      <c r="C8793" s="43"/>
      <c r="D8793" s="43"/>
    </row>
    <row r="8794" spans="1:4" x14ac:dyDescent="0.25">
      <c r="A8794" s="44"/>
      <c r="B8794" s="43"/>
      <c r="C8794" s="43"/>
      <c r="D8794" s="43"/>
    </row>
    <row r="8795" spans="1:4" x14ac:dyDescent="0.25">
      <c r="A8795" s="44"/>
      <c r="B8795" s="43"/>
      <c r="C8795" s="43"/>
      <c r="D8795" s="43"/>
    </row>
    <row r="8796" spans="1:4" x14ac:dyDescent="0.25">
      <c r="A8796" s="44"/>
      <c r="B8796" s="43"/>
      <c r="C8796" s="43"/>
      <c r="D8796" s="43"/>
    </row>
    <row r="8797" spans="1:4" x14ac:dyDescent="0.25">
      <c r="A8797" s="44"/>
      <c r="B8797" s="43"/>
      <c r="C8797" s="43"/>
      <c r="D8797" s="43"/>
    </row>
    <row r="8798" spans="1:4" x14ac:dyDescent="0.25">
      <c r="A8798" s="44"/>
      <c r="B8798" s="43"/>
      <c r="C8798" s="43"/>
      <c r="D8798" s="43"/>
    </row>
    <row r="8799" spans="1:4" x14ac:dyDescent="0.25">
      <c r="A8799" s="44"/>
      <c r="B8799" s="43"/>
      <c r="C8799" s="43"/>
      <c r="D8799" s="43"/>
    </row>
    <row r="8800" spans="1:4" x14ac:dyDescent="0.25">
      <c r="A8800" s="44"/>
      <c r="B8800" s="43"/>
      <c r="C8800" s="43"/>
      <c r="D8800" s="43"/>
    </row>
    <row r="8801" spans="1:4" x14ac:dyDescent="0.25">
      <c r="A8801" s="44"/>
      <c r="B8801" s="43"/>
      <c r="C8801" s="43"/>
      <c r="D8801" s="43"/>
    </row>
    <row r="8802" spans="1:4" x14ac:dyDescent="0.25">
      <c r="A8802" s="44"/>
      <c r="B8802" s="43"/>
      <c r="C8802" s="43"/>
      <c r="D8802" s="43"/>
    </row>
    <row r="8803" spans="1:4" x14ac:dyDescent="0.25">
      <c r="A8803" s="44"/>
      <c r="B8803" s="43"/>
      <c r="C8803" s="43"/>
      <c r="D8803" s="43"/>
    </row>
    <row r="8804" spans="1:4" x14ac:dyDescent="0.25">
      <c r="A8804" s="44"/>
      <c r="B8804" s="43"/>
      <c r="C8804" s="43"/>
      <c r="D8804" s="43"/>
    </row>
    <row r="8805" spans="1:4" x14ac:dyDescent="0.25">
      <c r="A8805" s="44"/>
      <c r="B8805" s="43"/>
      <c r="C8805" s="43"/>
      <c r="D8805" s="43"/>
    </row>
    <row r="8806" spans="1:4" x14ac:dyDescent="0.25">
      <c r="A8806" s="44"/>
      <c r="B8806" s="43"/>
      <c r="C8806" s="43"/>
      <c r="D8806" s="43"/>
    </row>
    <row r="8807" spans="1:4" x14ac:dyDescent="0.25">
      <c r="A8807" s="44"/>
      <c r="B8807" s="43"/>
      <c r="C8807" s="43"/>
      <c r="D8807" s="43"/>
    </row>
    <row r="8808" spans="1:4" x14ac:dyDescent="0.25">
      <c r="A8808" s="44"/>
      <c r="B8808" s="43"/>
      <c r="C8808" s="43"/>
      <c r="D8808" s="43"/>
    </row>
    <row r="8809" spans="1:4" x14ac:dyDescent="0.25">
      <c r="A8809" s="44"/>
      <c r="B8809" s="43"/>
      <c r="C8809" s="43"/>
      <c r="D8809" s="43"/>
    </row>
    <row r="8810" spans="1:4" x14ac:dyDescent="0.25">
      <c r="A8810" s="44"/>
      <c r="B8810" s="43"/>
      <c r="C8810" s="43"/>
      <c r="D8810" s="43"/>
    </row>
    <row r="8811" spans="1:4" x14ac:dyDescent="0.25">
      <c r="A8811" s="44"/>
      <c r="B8811" s="43"/>
      <c r="C8811" s="43"/>
      <c r="D8811" s="43"/>
    </row>
    <row r="8812" spans="1:4" x14ac:dyDescent="0.25">
      <c r="A8812" s="44"/>
      <c r="B8812" s="43"/>
      <c r="C8812" s="43"/>
      <c r="D8812" s="43"/>
    </row>
    <row r="8813" spans="1:4" x14ac:dyDescent="0.25">
      <c r="A8813" s="44"/>
      <c r="B8813" s="43"/>
      <c r="C8813" s="43"/>
      <c r="D8813" s="43"/>
    </row>
    <row r="8814" spans="1:4" x14ac:dyDescent="0.25">
      <c r="A8814" s="44"/>
      <c r="B8814" s="43"/>
      <c r="C8814" s="43"/>
      <c r="D8814" s="43"/>
    </row>
    <row r="8815" spans="1:4" x14ac:dyDescent="0.25">
      <c r="A8815" s="44"/>
      <c r="B8815" s="43"/>
      <c r="C8815" s="43"/>
      <c r="D8815" s="43"/>
    </row>
    <row r="8816" spans="1:4" x14ac:dyDescent="0.25">
      <c r="A8816" s="44"/>
      <c r="B8816" s="43"/>
      <c r="C8816" s="43"/>
      <c r="D8816" s="43"/>
    </row>
    <row r="8817" spans="1:4" x14ac:dyDescent="0.25">
      <c r="A8817" s="44"/>
      <c r="B8817" s="43"/>
      <c r="C8817" s="43"/>
      <c r="D8817" s="43"/>
    </row>
    <row r="8818" spans="1:4" x14ac:dyDescent="0.25">
      <c r="A8818" s="44"/>
      <c r="B8818" s="43"/>
      <c r="C8818" s="43"/>
      <c r="D8818" s="43"/>
    </row>
    <row r="8819" spans="1:4" x14ac:dyDescent="0.25">
      <c r="A8819" s="44"/>
      <c r="B8819" s="43"/>
      <c r="C8819" s="43"/>
      <c r="D8819" s="43"/>
    </row>
    <row r="8820" spans="1:4" x14ac:dyDescent="0.25">
      <c r="A8820" s="44"/>
      <c r="B8820" s="43"/>
      <c r="C8820" s="43"/>
      <c r="D8820" s="43"/>
    </row>
    <row r="8821" spans="1:4" x14ac:dyDescent="0.25">
      <c r="A8821" s="44"/>
      <c r="B8821" s="43"/>
      <c r="C8821" s="43"/>
      <c r="D8821" s="43"/>
    </row>
    <row r="8822" spans="1:4" x14ac:dyDescent="0.25">
      <c r="A8822" s="44"/>
      <c r="B8822" s="43"/>
      <c r="C8822" s="43"/>
      <c r="D8822" s="43"/>
    </row>
    <row r="8823" spans="1:4" x14ac:dyDescent="0.25">
      <c r="A8823" s="44"/>
      <c r="B8823" s="43"/>
      <c r="C8823" s="43"/>
      <c r="D8823" s="43"/>
    </row>
    <row r="8824" spans="1:4" x14ac:dyDescent="0.25">
      <c r="A8824" s="44"/>
      <c r="B8824" s="43"/>
      <c r="C8824" s="43"/>
      <c r="D8824" s="43"/>
    </row>
    <row r="8825" spans="1:4" x14ac:dyDescent="0.25">
      <c r="A8825" s="44"/>
      <c r="B8825" s="43"/>
      <c r="C8825" s="43"/>
      <c r="D8825" s="43"/>
    </row>
    <row r="8826" spans="1:4" x14ac:dyDescent="0.25">
      <c r="A8826" s="44"/>
      <c r="B8826" s="43"/>
      <c r="C8826" s="43"/>
      <c r="D8826" s="43"/>
    </row>
    <row r="8827" spans="1:4" x14ac:dyDescent="0.25">
      <c r="A8827" s="44"/>
      <c r="B8827" s="43"/>
      <c r="C8827" s="43"/>
      <c r="D8827" s="43"/>
    </row>
    <row r="8828" spans="1:4" x14ac:dyDescent="0.25">
      <c r="A8828" s="44"/>
      <c r="B8828" s="43"/>
      <c r="C8828" s="43"/>
      <c r="D8828" s="43"/>
    </row>
    <row r="8829" spans="1:4" x14ac:dyDescent="0.25">
      <c r="A8829" s="44"/>
      <c r="B8829" s="43"/>
      <c r="C8829" s="43"/>
      <c r="D8829" s="43"/>
    </row>
    <row r="8830" spans="1:4" x14ac:dyDescent="0.25">
      <c r="A8830" s="44"/>
      <c r="B8830" s="43"/>
      <c r="C8830" s="43"/>
      <c r="D8830" s="43"/>
    </row>
    <row r="8831" spans="1:4" x14ac:dyDescent="0.25">
      <c r="A8831" s="44"/>
      <c r="B8831" s="43"/>
      <c r="C8831" s="43"/>
      <c r="D8831" s="43"/>
    </row>
    <row r="8832" spans="1:4" x14ac:dyDescent="0.25">
      <c r="A8832" s="44"/>
      <c r="B8832" s="43"/>
      <c r="C8832" s="43"/>
      <c r="D8832" s="43"/>
    </row>
    <row r="8833" spans="1:4" x14ac:dyDescent="0.25">
      <c r="A8833" s="44"/>
      <c r="B8833" s="43"/>
      <c r="C8833" s="43"/>
      <c r="D8833" s="43"/>
    </row>
    <row r="8834" spans="1:4" x14ac:dyDescent="0.25">
      <c r="A8834" s="44"/>
      <c r="B8834" s="43"/>
      <c r="C8834" s="43"/>
      <c r="D8834" s="43"/>
    </row>
    <row r="8835" spans="1:4" x14ac:dyDescent="0.25">
      <c r="A8835" s="44"/>
      <c r="B8835" s="43"/>
      <c r="C8835" s="43"/>
      <c r="D8835" s="43"/>
    </row>
    <row r="8836" spans="1:4" x14ac:dyDescent="0.25">
      <c r="A8836" s="44"/>
      <c r="B8836" s="43"/>
      <c r="C8836" s="43"/>
      <c r="D8836" s="43"/>
    </row>
    <row r="8837" spans="1:4" x14ac:dyDescent="0.25">
      <c r="A8837" s="44"/>
      <c r="B8837" s="43"/>
      <c r="C8837" s="43"/>
      <c r="D8837" s="43"/>
    </row>
    <row r="8838" spans="1:4" x14ac:dyDescent="0.25">
      <c r="A8838" s="44"/>
      <c r="B8838" s="43"/>
      <c r="C8838" s="43"/>
      <c r="D8838" s="43"/>
    </row>
    <row r="8839" spans="1:4" x14ac:dyDescent="0.25">
      <c r="A8839" s="44"/>
      <c r="B8839" s="43"/>
      <c r="C8839" s="43"/>
      <c r="D8839" s="43"/>
    </row>
    <row r="8840" spans="1:4" x14ac:dyDescent="0.25">
      <c r="A8840" s="44"/>
      <c r="B8840" s="43"/>
      <c r="C8840" s="43"/>
      <c r="D8840" s="43"/>
    </row>
    <row r="8841" spans="1:4" x14ac:dyDescent="0.25">
      <c r="A8841" s="44"/>
      <c r="B8841" s="43"/>
      <c r="C8841" s="43"/>
      <c r="D8841" s="43"/>
    </row>
    <row r="8842" spans="1:4" x14ac:dyDescent="0.25">
      <c r="A8842" s="44"/>
      <c r="B8842" s="43"/>
      <c r="C8842" s="43"/>
      <c r="D8842" s="43"/>
    </row>
    <row r="8843" spans="1:4" x14ac:dyDescent="0.25">
      <c r="A8843" s="44"/>
      <c r="B8843" s="43"/>
      <c r="C8843" s="43"/>
      <c r="D8843" s="43"/>
    </row>
    <row r="8844" spans="1:4" x14ac:dyDescent="0.25">
      <c r="A8844" s="44"/>
      <c r="B8844" s="43"/>
      <c r="C8844" s="43"/>
      <c r="D8844" s="43"/>
    </row>
    <row r="8845" spans="1:4" x14ac:dyDescent="0.25">
      <c r="A8845" s="44"/>
      <c r="B8845" s="43"/>
      <c r="C8845" s="43"/>
      <c r="D8845" s="43"/>
    </row>
    <row r="8846" spans="1:4" x14ac:dyDescent="0.25">
      <c r="A8846" s="44"/>
      <c r="B8846" s="43"/>
      <c r="C8846" s="43"/>
      <c r="D8846" s="43"/>
    </row>
    <row r="8847" spans="1:4" x14ac:dyDescent="0.25">
      <c r="A8847" s="44"/>
      <c r="B8847" s="43"/>
      <c r="C8847" s="43"/>
      <c r="D8847" s="43"/>
    </row>
    <row r="8848" spans="1:4" x14ac:dyDescent="0.25">
      <c r="A8848" s="44"/>
      <c r="B8848" s="43"/>
      <c r="C8848" s="43"/>
      <c r="D8848" s="43"/>
    </row>
    <row r="8849" spans="1:4" x14ac:dyDescent="0.25">
      <c r="A8849" s="44"/>
      <c r="B8849" s="43"/>
      <c r="C8849" s="43"/>
      <c r="D8849" s="43"/>
    </row>
    <row r="8850" spans="1:4" x14ac:dyDescent="0.25">
      <c r="A8850" s="44"/>
      <c r="B8850" s="43"/>
      <c r="C8850" s="43"/>
      <c r="D8850" s="43"/>
    </row>
    <row r="8851" spans="1:4" x14ac:dyDescent="0.25">
      <c r="A8851" s="44"/>
      <c r="B8851" s="43"/>
      <c r="C8851" s="43"/>
      <c r="D8851" s="43"/>
    </row>
    <row r="8852" spans="1:4" x14ac:dyDescent="0.25">
      <c r="A8852" s="44"/>
      <c r="B8852" s="43"/>
      <c r="C8852" s="43"/>
      <c r="D8852" s="43"/>
    </row>
    <row r="8853" spans="1:4" x14ac:dyDescent="0.25">
      <c r="A8853" s="44"/>
      <c r="B8853" s="43"/>
      <c r="C8853" s="43"/>
      <c r="D8853" s="43"/>
    </row>
    <row r="8854" spans="1:4" x14ac:dyDescent="0.25">
      <c r="A8854" s="44"/>
      <c r="B8854" s="43"/>
      <c r="C8854" s="43"/>
      <c r="D8854" s="43"/>
    </row>
    <row r="8855" spans="1:4" x14ac:dyDescent="0.25">
      <c r="A8855" s="44"/>
      <c r="B8855" s="43"/>
      <c r="C8855" s="43"/>
      <c r="D8855" s="43"/>
    </row>
    <row r="8856" spans="1:4" x14ac:dyDescent="0.25">
      <c r="A8856" s="44"/>
      <c r="B8856" s="43"/>
      <c r="C8856" s="43"/>
      <c r="D8856" s="43"/>
    </row>
    <row r="8857" spans="1:4" x14ac:dyDescent="0.25">
      <c r="A8857" s="44"/>
      <c r="B8857" s="43"/>
      <c r="C8857" s="43"/>
      <c r="D8857" s="43"/>
    </row>
    <row r="8858" spans="1:4" x14ac:dyDescent="0.25">
      <c r="A8858" s="44"/>
      <c r="B8858" s="43"/>
      <c r="C8858" s="43"/>
      <c r="D8858" s="43"/>
    </row>
    <row r="8859" spans="1:4" x14ac:dyDescent="0.25">
      <c r="A8859" s="44"/>
      <c r="B8859" s="43"/>
      <c r="C8859" s="43"/>
      <c r="D8859" s="43"/>
    </row>
    <row r="8860" spans="1:4" x14ac:dyDescent="0.25">
      <c r="A8860" s="44"/>
      <c r="B8860" s="43"/>
      <c r="C8860" s="43"/>
      <c r="D8860" s="43"/>
    </row>
    <row r="8861" spans="1:4" x14ac:dyDescent="0.25">
      <c r="A8861" s="44"/>
      <c r="B8861" s="43"/>
      <c r="C8861" s="43"/>
      <c r="D8861" s="43"/>
    </row>
    <row r="8862" spans="1:4" x14ac:dyDescent="0.25">
      <c r="A8862" s="44"/>
      <c r="B8862" s="43"/>
      <c r="C8862" s="43"/>
      <c r="D8862" s="43"/>
    </row>
    <row r="8863" spans="1:4" x14ac:dyDescent="0.25">
      <c r="A8863" s="44"/>
      <c r="B8863" s="43"/>
      <c r="C8863" s="43"/>
      <c r="D8863" s="43"/>
    </row>
    <row r="8864" spans="1:4" x14ac:dyDescent="0.25">
      <c r="A8864" s="44"/>
      <c r="B8864" s="43"/>
      <c r="C8864" s="43"/>
      <c r="D8864" s="43"/>
    </row>
    <row r="8865" spans="1:4" x14ac:dyDescent="0.25">
      <c r="A8865" s="44"/>
      <c r="B8865" s="43"/>
      <c r="C8865" s="43"/>
      <c r="D8865" s="43"/>
    </row>
    <row r="8866" spans="1:4" x14ac:dyDescent="0.25">
      <c r="A8866" s="44"/>
      <c r="B8866" s="43"/>
      <c r="C8866" s="43"/>
      <c r="D8866" s="43"/>
    </row>
    <row r="8867" spans="1:4" x14ac:dyDescent="0.25">
      <c r="A8867" s="44"/>
      <c r="B8867" s="43"/>
      <c r="C8867" s="43"/>
      <c r="D8867" s="43"/>
    </row>
    <row r="8868" spans="1:4" x14ac:dyDescent="0.25">
      <c r="A8868" s="44"/>
      <c r="B8868" s="43"/>
      <c r="C8868" s="43"/>
      <c r="D8868" s="43"/>
    </row>
    <row r="8869" spans="1:4" x14ac:dyDescent="0.25">
      <c r="A8869" s="44"/>
      <c r="B8869" s="43"/>
      <c r="C8869" s="43"/>
      <c r="D8869" s="43"/>
    </row>
    <row r="8870" spans="1:4" x14ac:dyDescent="0.25">
      <c r="A8870" s="44"/>
      <c r="B8870" s="43"/>
      <c r="C8870" s="43"/>
      <c r="D8870" s="43"/>
    </row>
    <row r="8871" spans="1:4" x14ac:dyDescent="0.25">
      <c r="A8871" s="44"/>
      <c r="B8871" s="43"/>
      <c r="C8871" s="43"/>
      <c r="D8871" s="43"/>
    </row>
    <row r="8872" spans="1:4" x14ac:dyDescent="0.25">
      <c r="A8872" s="44"/>
      <c r="B8872" s="43"/>
      <c r="C8872" s="43"/>
      <c r="D8872" s="43"/>
    </row>
    <row r="8873" spans="1:4" x14ac:dyDescent="0.25">
      <c r="A8873" s="44"/>
      <c r="B8873" s="43"/>
      <c r="C8873" s="43"/>
      <c r="D8873" s="43"/>
    </row>
    <row r="8874" spans="1:4" x14ac:dyDescent="0.25">
      <c r="A8874" s="44"/>
      <c r="B8874" s="43"/>
      <c r="C8874" s="43"/>
      <c r="D8874" s="43"/>
    </row>
    <row r="8875" spans="1:4" x14ac:dyDescent="0.25">
      <c r="A8875" s="44"/>
      <c r="B8875" s="43"/>
      <c r="C8875" s="43"/>
      <c r="D8875" s="43"/>
    </row>
    <row r="8876" spans="1:4" x14ac:dyDescent="0.25">
      <c r="A8876" s="44"/>
      <c r="B8876" s="43"/>
      <c r="C8876" s="43"/>
      <c r="D8876" s="43"/>
    </row>
    <row r="8877" spans="1:4" x14ac:dyDescent="0.25">
      <c r="A8877" s="44"/>
      <c r="B8877" s="43"/>
      <c r="C8877" s="43"/>
      <c r="D8877" s="43"/>
    </row>
    <row r="8878" spans="1:4" x14ac:dyDescent="0.25">
      <c r="A8878" s="44"/>
      <c r="B8878" s="43"/>
      <c r="C8878" s="43"/>
      <c r="D8878" s="43"/>
    </row>
    <row r="8879" spans="1:4" x14ac:dyDescent="0.25">
      <c r="A8879" s="44"/>
      <c r="B8879" s="43"/>
      <c r="C8879" s="43"/>
      <c r="D8879" s="43"/>
    </row>
    <row r="8880" spans="1:4" x14ac:dyDescent="0.25">
      <c r="A8880" s="44"/>
      <c r="B8880" s="43"/>
      <c r="C8880" s="43"/>
      <c r="D8880" s="43"/>
    </row>
    <row r="8881" spans="1:4" x14ac:dyDescent="0.25">
      <c r="A8881" s="44"/>
      <c r="B8881" s="43"/>
      <c r="C8881" s="43"/>
      <c r="D8881" s="43"/>
    </row>
    <row r="8882" spans="1:4" x14ac:dyDescent="0.25">
      <c r="A8882" s="44"/>
      <c r="B8882" s="43"/>
      <c r="C8882" s="43"/>
      <c r="D8882" s="43"/>
    </row>
    <row r="8883" spans="1:4" x14ac:dyDescent="0.25">
      <c r="A8883" s="44"/>
      <c r="B8883" s="43"/>
      <c r="C8883" s="43"/>
      <c r="D8883" s="43"/>
    </row>
    <row r="8884" spans="1:4" x14ac:dyDescent="0.25">
      <c r="A8884" s="44"/>
      <c r="B8884" s="43"/>
      <c r="C8884" s="43"/>
      <c r="D8884" s="43"/>
    </row>
    <row r="8885" spans="1:4" x14ac:dyDescent="0.25">
      <c r="A8885" s="44"/>
      <c r="B8885" s="43"/>
      <c r="C8885" s="43"/>
      <c r="D8885" s="43"/>
    </row>
    <row r="8886" spans="1:4" x14ac:dyDescent="0.25">
      <c r="A8886" s="44"/>
      <c r="B8886" s="43"/>
      <c r="C8886" s="43"/>
      <c r="D8886" s="43"/>
    </row>
    <row r="8887" spans="1:4" x14ac:dyDescent="0.25">
      <c r="A8887" s="44"/>
      <c r="B8887" s="43"/>
      <c r="C8887" s="43"/>
      <c r="D8887" s="43"/>
    </row>
    <row r="8888" spans="1:4" x14ac:dyDescent="0.25">
      <c r="A8888" s="44"/>
      <c r="B8888" s="43"/>
      <c r="C8888" s="43"/>
      <c r="D8888" s="43"/>
    </row>
    <row r="8889" spans="1:4" x14ac:dyDescent="0.25">
      <c r="A8889" s="44"/>
      <c r="B8889" s="43"/>
      <c r="C8889" s="43"/>
      <c r="D8889" s="43"/>
    </row>
    <row r="8890" spans="1:4" x14ac:dyDescent="0.25">
      <c r="A8890" s="44"/>
      <c r="B8890" s="43"/>
      <c r="C8890" s="43"/>
      <c r="D8890" s="43"/>
    </row>
    <row r="8891" spans="1:4" x14ac:dyDescent="0.25">
      <c r="A8891" s="44"/>
      <c r="B8891" s="43"/>
      <c r="C8891" s="43"/>
      <c r="D8891" s="43"/>
    </row>
    <row r="8892" spans="1:4" x14ac:dyDescent="0.25">
      <c r="A8892" s="44"/>
      <c r="B8892" s="43"/>
      <c r="C8892" s="43"/>
      <c r="D8892" s="43"/>
    </row>
    <row r="8893" spans="1:4" x14ac:dyDescent="0.25">
      <c r="A8893" s="44"/>
      <c r="B8893" s="43"/>
      <c r="C8893" s="43"/>
      <c r="D8893" s="43"/>
    </row>
    <row r="8894" spans="1:4" x14ac:dyDescent="0.25">
      <c r="A8894" s="44"/>
      <c r="B8894" s="43"/>
      <c r="C8894" s="43"/>
      <c r="D8894" s="43"/>
    </row>
    <row r="8895" spans="1:4" x14ac:dyDescent="0.25">
      <c r="A8895" s="44"/>
      <c r="B8895" s="43"/>
      <c r="C8895" s="43"/>
      <c r="D8895" s="43"/>
    </row>
    <row r="8896" spans="1:4" x14ac:dyDescent="0.25">
      <c r="A8896" s="44"/>
      <c r="B8896" s="43"/>
      <c r="C8896" s="43"/>
      <c r="D8896" s="43"/>
    </row>
    <row r="8897" spans="1:4" x14ac:dyDescent="0.25">
      <c r="A8897" s="44"/>
      <c r="B8897" s="43"/>
      <c r="C8897" s="43"/>
      <c r="D8897" s="43"/>
    </row>
    <row r="8898" spans="1:4" x14ac:dyDescent="0.25">
      <c r="A8898" s="44"/>
      <c r="B8898" s="43"/>
      <c r="C8898" s="43"/>
      <c r="D8898" s="43"/>
    </row>
    <row r="8899" spans="1:4" x14ac:dyDescent="0.25">
      <c r="A8899" s="44"/>
      <c r="B8899" s="43"/>
      <c r="C8899" s="43"/>
      <c r="D8899" s="43"/>
    </row>
    <row r="8900" spans="1:4" x14ac:dyDescent="0.25">
      <c r="A8900" s="44"/>
      <c r="B8900" s="43"/>
      <c r="C8900" s="43"/>
      <c r="D8900" s="43"/>
    </row>
    <row r="8901" spans="1:4" x14ac:dyDescent="0.25">
      <c r="A8901" s="44"/>
      <c r="B8901" s="43"/>
      <c r="C8901" s="43"/>
      <c r="D8901" s="43"/>
    </row>
    <row r="8902" spans="1:4" x14ac:dyDescent="0.25">
      <c r="A8902" s="44"/>
      <c r="B8902" s="43"/>
      <c r="C8902" s="43"/>
      <c r="D8902" s="43"/>
    </row>
    <row r="8903" spans="1:4" x14ac:dyDescent="0.25">
      <c r="A8903" s="44"/>
      <c r="B8903" s="43"/>
      <c r="C8903" s="43"/>
      <c r="D8903" s="43"/>
    </row>
    <row r="8904" spans="1:4" x14ac:dyDescent="0.25">
      <c r="A8904" s="44"/>
      <c r="B8904" s="43"/>
      <c r="C8904" s="43"/>
      <c r="D8904" s="43"/>
    </row>
    <row r="8905" spans="1:4" x14ac:dyDescent="0.25">
      <c r="A8905" s="44"/>
      <c r="B8905" s="43"/>
      <c r="C8905" s="43"/>
      <c r="D8905" s="43"/>
    </row>
    <row r="8906" spans="1:4" x14ac:dyDescent="0.25">
      <c r="A8906" s="44"/>
      <c r="B8906" s="43"/>
      <c r="C8906" s="43"/>
      <c r="D8906" s="43"/>
    </row>
    <row r="8907" spans="1:4" x14ac:dyDescent="0.25">
      <c r="A8907" s="44"/>
      <c r="B8907" s="43"/>
      <c r="C8907" s="43"/>
      <c r="D8907" s="43"/>
    </row>
    <row r="8908" spans="1:4" x14ac:dyDescent="0.25">
      <c r="A8908" s="44"/>
      <c r="B8908" s="43"/>
      <c r="C8908" s="43"/>
      <c r="D8908" s="43"/>
    </row>
    <row r="8909" spans="1:4" x14ac:dyDescent="0.25">
      <c r="A8909" s="44"/>
      <c r="B8909" s="43"/>
      <c r="C8909" s="43"/>
      <c r="D8909" s="43"/>
    </row>
    <row r="8910" spans="1:4" x14ac:dyDescent="0.25">
      <c r="A8910" s="44"/>
      <c r="B8910" s="43"/>
      <c r="C8910" s="43"/>
      <c r="D8910" s="43"/>
    </row>
    <row r="8911" spans="1:4" x14ac:dyDescent="0.25">
      <c r="A8911" s="44"/>
      <c r="B8911" s="43"/>
      <c r="C8911" s="43"/>
      <c r="D8911" s="43"/>
    </row>
    <row r="8912" spans="1:4" x14ac:dyDescent="0.25">
      <c r="A8912" s="44"/>
      <c r="B8912" s="43"/>
      <c r="C8912" s="43"/>
      <c r="D8912" s="43"/>
    </row>
    <row r="8913" spans="1:4" x14ac:dyDescent="0.25">
      <c r="A8913" s="44"/>
      <c r="B8913" s="43"/>
      <c r="C8913" s="43"/>
      <c r="D8913" s="43"/>
    </row>
    <row r="8914" spans="1:4" x14ac:dyDescent="0.25">
      <c r="A8914" s="44"/>
      <c r="B8914" s="43"/>
      <c r="C8914" s="43"/>
      <c r="D8914" s="43"/>
    </row>
    <row r="8915" spans="1:4" x14ac:dyDescent="0.25">
      <c r="A8915" s="44"/>
      <c r="B8915" s="43"/>
      <c r="C8915" s="43"/>
      <c r="D8915" s="43"/>
    </row>
    <row r="8916" spans="1:4" x14ac:dyDescent="0.25">
      <c r="A8916" s="44"/>
      <c r="B8916" s="43"/>
      <c r="C8916" s="43"/>
      <c r="D8916" s="43"/>
    </row>
    <row r="8917" spans="1:4" x14ac:dyDescent="0.25">
      <c r="A8917" s="44"/>
      <c r="B8917" s="43"/>
      <c r="C8917" s="43"/>
      <c r="D8917" s="43"/>
    </row>
    <row r="8918" spans="1:4" x14ac:dyDescent="0.25">
      <c r="A8918" s="44"/>
      <c r="B8918" s="43"/>
      <c r="C8918" s="43"/>
      <c r="D8918" s="43"/>
    </row>
    <row r="8919" spans="1:4" x14ac:dyDescent="0.25">
      <c r="A8919" s="44"/>
      <c r="B8919" s="43"/>
      <c r="C8919" s="43"/>
      <c r="D8919" s="43"/>
    </row>
    <row r="8920" spans="1:4" x14ac:dyDescent="0.25">
      <c r="A8920" s="44"/>
      <c r="B8920" s="43"/>
      <c r="C8920" s="43"/>
      <c r="D8920" s="43"/>
    </row>
    <row r="8921" spans="1:4" x14ac:dyDescent="0.25">
      <c r="A8921" s="44"/>
      <c r="B8921" s="43"/>
      <c r="C8921" s="43"/>
      <c r="D8921" s="43"/>
    </row>
    <row r="8922" spans="1:4" x14ac:dyDescent="0.25">
      <c r="A8922" s="44"/>
      <c r="B8922" s="43"/>
      <c r="C8922" s="43"/>
      <c r="D8922" s="43"/>
    </row>
    <row r="8923" spans="1:4" x14ac:dyDescent="0.25">
      <c r="A8923" s="44"/>
      <c r="B8923" s="43"/>
      <c r="C8923" s="43"/>
      <c r="D8923" s="43"/>
    </row>
    <row r="8924" spans="1:4" x14ac:dyDescent="0.25">
      <c r="A8924" s="44"/>
      <c r="B8924" s="43"/>
      <c r="C8924" s="43"/>
      <c r="D8924" s="43"/>
    </row>
    <row r="8925" spans="1:4" x14ac:dyDescent="0.25">
      <c r="A8925" s="44"/>
      <c r="B8925" s="43"/>
      <c r="C8925" s="43"/>
      <c r="D8925" s="43"/>
    </row>
    <row r="8926" spans="1:4" x14ac:dyDescent="0.25">
      <c r="A8926" s="44"/>
      <c r="B8926" s="43"/>
      <c r="C8926" s="43"/>
      <c r="D8926" s="43"/>
    </row>
    <row r="8927" spans="1:4" x14ac:dyDescent="0.25">
      <c r="A8927" s="44"/>
      <c r="B8927" s="43"/>
      <c r="C8927" s="43"/>
      <c r="D8927" s="43"/>
    </row>
    <row r="8928" spans="1:4" x14ac:dyDescent="0.25">
      <c r="A8928" s="44"/>
      <c r="B8928" s="43"/>
      <c r="C8928" s="43"/>
      <c r="D8928" s="43"/>
    </row>
    <row r="8929" spans="1:4" x14ac:dyDescent="0.25">
      <c r="A8929" s="44"/>
      <c r="B8929" s="43"/>
      <c r="C8929" s="43"/>
      <c r="D8929" s="43"/>
    </row>
    <row r="8930" spans="1:4" x14ac:dyDescent="0.25">
      <c r="A8930" s="44"/>
      <c r="B8930" s="43"/>
      <c r="C8930" s="43"/>
      <c r="D8930" s="43"/>
    </row>
    <row r="8931" spans="1:4" x14ac:dyDescent="0.25">
      <c r="A8931" s="44"/>
      <c r="B8931" s="43"/>
      <c r="C8931" s="43"/>
      <c r="D8931" s="43"/>
    </row>
    <row r="8932" spans="1:4" x14ac:dyDescent="0.25">
      <c r="A8932" s="44"/>
      <c r="B8932" s="43"/>
      <c r="C8932" s="43"/>
      <c r="D8932" s="43"/>
    </row>
    <row r="8933" spans="1:4" x14ac:dyDescent="0.25">
      <c r="A8933" s="44"/>
      <c r="B8933" s="43"/>
      <c r="C8933" s="43"/>
      <c r="D8933" s="43"/>
    </row>
    <row r="8934" spans="1:4" x14ac:dyDescent="0.25">
      <c r="A8934" s="44"/>
      <c r="B8934" s="43"/>
      <c r="C8934" s="43"/>
      <c r="D8934" s="43"/>
    </row>
    <row r="8935" spans="1:4" x14ac:dyDescent="0.25">
      <c r="A8935" s="44"/>
      <c r="B8935" s="43"/>
      <c r="C8935" s="43"/>
      <c r="D8935" s="43"/>
    </row>
    <row r="8936" spans="1:4" x14ac:dyDescent="0.25">
      <c r="A8936" s="44"/>
      <c r="B8936" s="43"/>
      <c r="C8936" s="43"/>
      <c r="D8936" s="43"/>
    </row>
    <row r="8937" spans="1:4" x14ac:dyDescent="0.25">
      <c r="A8937" s="44"/>
      <c r="B8937" s="43"/>
      <c r="C8937" s="43"/>
      <c r="D8937" s="43"/>
    </row>
    <row r="8938" spans="1:4" x14ac:dyDescent="0.25">
      <c r="A8938" s="44"/>
      <c r="B8938" s="43"/>
      <c r="C8938" s="43"/>
      <c r="D8938" s="43"/>
    </row>
    <row r="8939" spans="1:4" x14ac:dyDescent="0.25">
      <c r="A8939" s="44"/>
      <c r="B8939" s="43"/>
      <c r="C8939" s="43"/>
      <c r="D8939" s="43"/>
    </row>
    <row r="8940" spans="1:4" x14ac:dyDescent="0.25">
      <c r="A8940" s="44"/>
      <c r="B8940" s="43"/>
      <c r="C8940" s="43"/>
      <c r="D8940" s="43"/>
    </row>
    <row r="8941" spans="1:4" x14ac:dyDescent="0.25">
      <c r="A8941" s="44"/>
      <c r="B8941" s="43"/>
      <c r="C8941" s="43"/>
      <c r="D8941" s="43"/>
    </row>
    <row r="8942" spans="1:4" x14ac:dyDescent="0.25">
      <c r="A8942" s="44"/>
      <c r="B8942" s="43"/>
      <c r="C8942" s="43"/>
      <c r="D8942" s="43"/>
    </row>
    <row r="8943" spans="1:4" x14ac:dyDescent="0.25">
      <c r="A8943" s="44"/>
      <c r="B8943" s="43"/>
      <c r="C8943" s="43"/>
      <c r="D8943" s="43"/>
    </row>
    <row r="8944" spans="1:4" x14ac:dyDescent="0.25">
      <c r="A8944" s="44"/>
      <c r="B8944" s="43"/>
      <c r="C8944" s="43"/>
      <c r="D8944" s="43"/>
    </row>
    <row r="8945" spans="1:4" x14ac:dyDescent="0.25">
      <c r="A8945" s="44"/>
      <c r="B8945" s="43"/>
      <c r="C8945" s="43"/>
      <c r="D8945" s="43"/>
    </row>
    <row r="8946" spans="1:4" x14ac:dyDescent="0.25">
      <c r="A8946" s="44"/>
      <c r="B8946" s="43"/>
      <c r="C8946" s="43"/>
      <c r="D8946" s="43"/>
    </row>
    <row r="8947" spans="1:4" x14ac:dyDescent="0.25">
      <c r="A8947" s="44"/>
      <c r="B8947" s="43"/>
      <c r="C8947" s="43"/>
      <c r="D8947" s="43"/>
    </row>
    <row r="8948" spans="1:4" x14ac:dyDescent="0.25">
      <c r="A8948" s="44"/>
      <c r="B8948" s="43"/>
      <c r="C8948" s="43"/>
      <c r="D8948" s="43"/>
    </row>
    <row r="8949" spans="1:4" x14ac:dyDescent="0.25">
      <c r="A8949" s="44"/>
      <c r="B8949" s="43"/>
      <c r="C8949" s="43"/>
      <c r="D8949" s="43"/>
    </row>
    <row r="8950" spans="1:4" x14ac:dyDescent="0.25">
      <c r="A8950" s="44"/>
      <c r="B8950" s="43"/>
      <c r="C8950" s="43"/>
      <c r="D8950" s="43"/>
    </row>
    <row r="8951" spans="1:4" x14ac:dyDescent="0.25">
      <c r="A8951" s="44"/>
      <c r="B8951" s="43"/>
      <c r="C8951" s="43"/>
      <c r="D8951" s="43"/>
    </row>
    <row r="8952" spans="1:4" x14ac:dyDescent="0.25">
      <c r="A8952" s="44"/>
      <c r="B8952" s="43"/>
      <c r="C8952" s="43"/>
      <c r="D8952" s="43"/>
    </row>
    <row r="8953" spans="1:4" x14ac:dyDescent="0.25">
      <c r="A8953" s="44"/>
      <c r="B8953" s="43"/>
      <c r="C8953" s="43"/>
      <c r="D8953" s="43"/>
    </row>
    <row r="8954" spans="1:4" x14ac:dyDescent="0.25">
      <c r="A8954" s="44"/>
      <c r="B8954" s="43"/>
      <c r="C8954" s="43"/>
      <c r="D8954" s="43"/>
    </row>
    <row r="8955" spans="1:4" x14ac:dyDescent="0.25">
      <c r="A8955" s="44"/>
      <c r="B8955" s="43"/>
      <c r="C8955" s="43"/>
      <c r="D8955" s="43"/>
    </row>
    <row r="8956" spans="1:4" x14ac:dyDescent="0.25">
      <c r="A8956" s="44"/>
      <c r="B8956" s="43"/>
      <c r="C8956" s="43"/>
      <c r="D8956" s="43"/>
    </row>
    <row r="8957" spans="1:4" x14ac:dyDescent="0.25">
      <c r="A8957" s="44"/>
      <c r="B8957" s="43"/>
      <c r="C8957" s="43"/>
      <c r="D8957" s="43"/>
    </row>
    <row r="8958" spans="1:4" x14ac:dyDescent="0.25">
      <c r="A8958" s="44"/>
      <c r="B8958" s="43"/>
      <c r="C8958" s="43"/>
      <c r="D8958" s="43"/>
    </row>
    <row r="8959" spans="1:4" x14ac:dyDescent="0.25">
      <c r="A8959" s="44"/>
      <c r="B8959" s="43"/>
      <c r="C8959" s="43"/>
      <c r="D8959" s="43"/>
    </row>
    <row r="8960" spans="1:4" x14ac:dyDescent="0.25">
      <c r="A8960" s="44"/>
      <c r="B8960" s="43"/>
      <c r="C8960" s="43"/>
      <c r="D8960" s="43"/>
    </row>
    <row r="8961" spans="1:4" x14ac:dyDescent="0.25">
      <c r="A8961" s="44"/>
      <c r="B8961" s="43"/>
      <c r="C8961" s="43"/>
      <c r="D8961" s="43"/>
    </row>
    <row r="8962" spans="1:4" x14ac:dyDescent="0.25">
      <c r="A8962" s="44"/>
      <c r="B8962" s="43"/>
      <c r="C8962" s="43"/>
      <c r="D8962" s="43"/>
    </row>
    <row r="8963" spans="1:4" x14ac:dyDescent="0.25">
      <c r="A8963" s="44"/>
      <c r="B8963" s="43"/>
      <c r="C8963" s="43"/>
      <c r="D8963" s="43"/>
    </row>
    <row r="8964" spans="1:4" x14ac:dyDescent="0.25">
      <c r="A8964" s="44"/>
      <c r="B8964" s="43"/>
      <c r="C8964" s="43"/>
      <c r="D8964" s="43"/>
    </row>
    <row r="8965" spans="1:4" x14ac:dyDescent="0.25">
      <c r="A8965" s="44"/>
      <c r="B8965" s="43"/>
      <c r="C8965" s="43"/>
      <c r="D8965" s="43"/>
    </row>
    <row r="8966" spans="1:4" x14ac:dyDescent="0.25">
      <c r="A8966" s="44"/>
      <c r="B8966" s="43"/>
      <c r="C8966" s="43"/>
      <c r="D8966" s="43"/>
    </row>
    <row r="8967" spans="1:4" x14ac:dyDescent="0.25">
      <c r="A8967" s="44"/>
      <c r="B8967" s="43"/>
      <c r="C8967" s="43"/>
      <c r="D8967" s="43"/>
    </row>
    <row r="8968" spans="1:4" x14ac:dyDescent="0.25">
      <c r="A8968" s="44"/>
      <c r="B8968" s="43"/>
      <c r="C8968" s="43"/>
      <c r="D8968" s="43"/>
    </row>
    <row r="8969" spans="1:4" x14ac:dyDescent="0.25">
      <c r="A8969" s="44"/>
      <c r="B8969" s="43"/>
      <c r="C8969" s="43"/>
      <c r="D8969" s="43"/>
    </row>
    <row r="8970" spans="1:4" x14ac:dyDescent="0.25">
      <c r="A8970" s="44"/>
      <c r="B8970" s="43"/>
      <c r="C8970" s="43"/>
      <c r="D8970" s="43"/>
    </row>
    <row r="8971" spans="1:4" x14ac:dyDescent="0.25">
      <c r="A8971" s="44"/>
      <c r="B8971" s="43"/>
      <c r="C8971" s="43"/>
      <c r="D8971" s="43"/>
    </row>
    <row r="8972" spans="1:4" x14ac:dyDescent="0.25">
      <c r="A8972" s="44"/>
      <c r="B8972" s="43"/>
      <c r="C8972" s="43"/>
      <c r="D8972" s="43"/>
    </row>
    <row r="8973" spans="1:4" x14ac:dyDescent="0.25">
      <c r="A8973" s="44"/>
      <c r="B8973" s="43"/>
      <c r="C8973" s="43"/>
      <c r="D8973" s="43"/>
    </row>
    <row r="8974" spans="1:4" x14ac:dyDescent="0.25">
      <c r="A8974" s="44"/>
      <c r="B8974" s="43"/>
      <c r="C8974" s="43"/>
      <c r="D8974" s="43"/>
    </row>
    <row r="8975" spans="1:4" x14ac:dyDescent="0.25">
      <c r="A8975" s="44"/>
      <c r="B8975" s="43"/>
      <c r="C8975" s="43"/>
      <c r="D8975" s="43"/>
    </row>
    <row r="8976" spans="1:4" x14ac:dyDescent="0.25">
      <c r="A8976" s="44"/>
      <c r="B8976" s="43"/>
      <c r="C8976" s="43"/>
      <c r="D8976" s="43"/>
    </row>
    <row r="8977" spans="1:4" x14ac:dyDescent="0.25">
      <c r="A8977" s="44"/>
      <c r="B8977" s="43"/>
      <c r="C8977" s="43"/>
      <c r="D8977" s="43"/>
    </row>
    <row r="8978" spans="1:4" x14ac:dyDescent="0.25">
      <c r="A8978" s="44"/>
      <c r="B8978" s="43"/>
      <c r="C8978" s="43"/>
      <c r="D8978" s="43"/>
    </row>
    <row r="8979" spans="1:4" x14ac:dyDescent="0.25">
      <c r="A8979" s="44"/>
      <c r="B8979" s="43"/>
      <c r="C8979" s="43"/>
      <c r="D8979" s="43"/>
    </row>
    <row r="8980" spans="1:4" x14ac:dyDescent="0.25">
      <c r="A8980" s="44"/>
      <c r="B8980" s="43"/>
      <c r="C8980" s="43"/>
      <c r="D8980" s="43"/>
    </row>
    <row r="8981" spans="1:4" x14ac:dyDescent="0.25">
      <c r="A8981" s="44"/>
      <c r="B8981" s="43"/>
      <c r="C8981" s="43"/>
      <c r="D8981" s="43"/>
    </row>
    <row r="8982" spans="1:4" x14ac:dyDescent="0.25">
      <c r="A8982" s="44"/>
      <c r="B8982" s="43"/>
      <c r="C8982" s="43"/>
      <c r="D8982" s="43"/>
    </row>
    <row r="8983" spans="1:4" x14ac:dyDescent="0.25">
      <c r="A8983" s="44"/>
      <c r="B8983" s="43"/>
      <c r="C8983" s="43"/>
      <c r="D8983" s="43"/>
    </row>
    <row r="8984" spans="1:4" x14ac:dyDescent="0.25">
      <c r="A8984" s="44"/>
      <c r="B8984" s="43"/>
      <c r="C8984" s="43"/>
      <c r="D8984" s="43"/>
    </row>
    <row r="8985" spans="1:4" x14ac:dyDescent="0.25">
      <c r="A8985" s="44"/>
      <c r="B8985" s="43"/>
      <c r="C8985" s="43"/>
      <c r="D8985" s="43"/>
    </row>
    <row r="8986" spans="1:4" x14ac:dyDescent="0.25">
      <c r="A8986" s="44"/>
      <c r="B8986" s="43"/>
      <c r="C8986" s="43"/>
      <c r="D8986" s="43"/>
    </row>
    <row r="8987" spans="1:4" x14ac:dyDescent="0.25">
      <c r="A8987" s="44"/>
      <c r="B8987" s="43"/>
      <c r="C8987" s="43"/>
      <c r="D8987" s="43"/>
    </row>
    <row r="8988" spans="1:4" x14ac:dyDescent="0.25">
      <c r="A8988" s="44"/>
      <c r="B8988" s="43"/>
      <c r="C8988" s="43"/>
      <c r="D8988" s="43"/>
    </row>
    <row r="8989" spans="1:4" x14ac:dyDescent="0.25">
      <c r="A8989" s="44"/>
      <c r="B8989" s="43"/>
      <c r="C8989" s="43"/>
      <c r="D8989" s="43"/>
    </row>
    <row r="8990" spans="1:4" x14ac:dyDescent="0.25">
      <c r="A8990" s="44"/>
      <c r="B8990" s="43"/>
      <c r="C8990" s="43"/>
      <c r="D8990" s="43"/>
    </row>
    <row r="8991" spans="1:4" x14ac:dyDescent="0.25">
      <c r="A8991" s="44"/>
      <c r="B8991" s="43"/>
      <c r="C8991" s="43"/>
      <c r="D8991" s="43"/>
    </row>
    <row r="8992" spans="1:4" x14ac:dyDescent="0.25">
      <c r="A8992" s="44"/>
      <c r="B8992" s="43"/>
      <c r="C8992" s="43"/>
      <c r="D8992" s="43"/>
    </row>
    <row r="8993" spans="1:4" x14ac:dyDescent="0.25">
      <c r="A8993" s="44"/>
      <c r="B8993" s="43"/>
      <c r="C8993" s="43"/>
      <c r="D8993" s="43"/>
    </row>
    <row r="8994" spans="1:4" x14ac:dyDescent="0.25">
      <c r="A8994" s="44"/>
      <c r="B8994" s="43"/>
      <c r="C8994" s="43"/>
      <c r="D8994" s="43"/>
    </row>
    <row r="8995" spans="1:4" x14ac:dyDescent="0.25">
      <c r="A8995" s="44"/>
      <c r="B8995" s="43"/>
      <c r="C8995" s="43"/>
      <c r="D8995" s="43"/>
    </row>
    <row r="8996" spans="1:4" x14ac:dyDescent="0.25">
      <c r="A8996" s="44"/>
      <c r="B8996" s="43"/>
      <c r="C8996" s="43"/>
      <c r="D8996" s="43"/>
    </row>
    <row r="8997" spans="1:4" x14ac:dyDescent="0.25">
      <c r="A8997" s="44"/>
      <c r="B8997" s="43"/>
      <c r="C8997" s="43"/>
      <c r="D8997" s="43"/>
    </row>
    <row r="8998" spans="1:4" x14ac:dyDescent="0.25">
      <c r="A8998" s="44"/>
      <c r="B8998" s="43"/>
      <c r="C8998" s="43"/>
      <c r="D8998" s="43"/>
    </row>
    <row r="8999" spans="1:4" x14ac:dyDescent="0.25">
      <c r="A8999" s="44"/>
      <c r="B8999" s="43"/>
      <c r="C8999" s="43"/>
      <c r="D8999" s="43"/>
    </row>
    <row r="9000" spans="1:4" x14ac:dyDescent="0.25">
      <c r="A9000" s="44"/>
      <c r="B9000" s="43"/>
      <c r="C9000" s="43"/>
      <c r="D9000" s="43"/>
    </row>
    <row r="9001" spans="1:4" x14ac:dyDescent="0.25">
      <c r="A9001" s="44"/>
      <c r="B9001" s="43"/>
      <c r="C9001" s="43"/>
      <c r="D9001" s="43"/>
    </row>
    <row r="9002" spans="1:4" x14ac:dyDescent="0.25">
      <c r="A9002" s="44"/>
      <c r="B9002" s="43"/>
      <c r="C9002" s="43"/>
      <c r="D9002" s="43"/>
    </row>
    <row r="9003" spans="1:4" x14ac:dyDescent="0.25">
      <c r="A9003" s="44"/>
      <c r="B9003" s="43"/>
      <c r="C9003" s="43"/>
      <c r="D9003" s="43"/>
    </row>
    <row r="9004" spans="1:4" x14ac:dyDescent="0.25">
      <c r="A9004" s="44"/>
      <c r="B9004" s="43"/>
      <c r="C9004" s="43"/>
      <c r="D9004" s="43"/>
    </row>
    <row r="9005" spans="1:4" x14ac:dyDescent="0.25">
      <c r="A9005" s="44"/>
      <c r="B9005" s="43"/>
      <c r="C9005" s="43"/>
      <c r="D9005" s="43"/>
    </row>
    <row r="9006" spans="1:4" x14ac:dyDescent="0.25">
      <c r="A9006" s="44"/>
      <c r="B9006" s="43"/>
      <c r="C9006" s="43"/>
      <c r="D9006" s="43"/>
    </row>
    <row r="9007" spans="1:4" x14ac:dyDescent="0.25">
      <c r="A9007" s="44"/>
      <c r="B9007" s="43"/>
      <c r="C9007" s="43"/>
      <c r="D9007" s="43"/>
    </row>
    <row r="9008" spans="1:4" x14ac:dyDescent="0.25">
      <c r="A9008" s="44"/>
      <c r="B9008" s="43"/>
      <c r="C9008" s="43"/>
      <c r="D9008" s="43"/>
    </row>
    <row r="9009" spans="1:4" x14ac:dyDescent="0.25">
      <c r="A9009" s="44"/>
      <c r="B9009" s="43"/>
      <c r="C9009" s="43"/>
      <c r="D9009" s="43"/>
    </row>
    <row r="9010" spans="1:4" x14ac:dyDescent="0.25">
      <c r="A9010" s="44"/>
      <c r="B9010" s="43"/>
      <c r="C9010" s="43"/>
      <c r="D9010" s="43"/>
    </row>
    <row r="9011" spans="1:4" x14ac:dyDescent="0.25">
      <c r="A9011" s="44"/>
      <c r="B9011" s="43"/>
      <c r="C9011" s="43"/>
      <c r="D9011" s="43"/>
    </row>
    <row r="9012" spans="1:4" x14ac:dyDescent="0.25">
      <c r="A9012" s="44"/>
      <c r="B9012" s="43"/>
      <c r="C9012" s="43"/>
      <c r="D9012" s="43"/>
    </row>
    <row r="9013" spans="1:4" x14ac:dyDescent="0.25">
      <c r="A9013" s="44"/>
      <c r="B9013" s="43"/>
      <c r="C9013" s="43"/>
      <c r="D9013" s="43"/>
    </row>
    <row r="9014" spans="1:4" x14ac:dyDescent="0.25">
      <c r="A9014" s="44"/>
      <c r="B9014" s="43"/>
      <c r="C9014" s="43"/>
      <c r="D9014" s="43"/>
    </row>
    <row r="9015" spans="1:4" x14ac:dyDescent="0.25">
      <c r="A9015" s="44"/>
      <c r="B9015" s="43"/>
      <c r="C9015" s="43"/>
      <c r="D9015" s="43"/>
    </row>
    <row r="9016" spans="1:4" x14ac:dyDescent="0.25">
      <c r="A9016" s="44"/>
      <c r="B9016" s="43"/>
      <c r="C9016" s="43"/>
      <c r="D9016" s="43"/>
    </row>
    <row r="9017" spans="1:4" x14ac:dyDescent="0.25">
      <c r="A9017" s="44"/>
      <c r="B9017" s="43"/>
      <c r="C9017" s="43"/>
      <c r="D9017" s="43"/>
    </row>
    <row r="9018" spans="1:4" x14ac:dyDescent="0.25">
      <c r="A9018" s="44"/>
      <c r="B9018" s="43"/>
      <c r="C9018" s="43"/>
      <c r="D9018" s="43"/>
    </row>
    <row r="9019" spans="1:4" x14ac:dyDescent="0.25">
      <c r="A9019" s="44"/>
      <c r="B9019" s="43"/>
      <c r="C9019" s="43"/>
      <c r="D9019" s="43"/>
    </row>
    <row r="9020" spans="1:4" x14ac:dyDescent="0.25">
      <c r="A9020" s="44"/>
      <c r="B9020" s="43"/>
      <c r="C9020" s="43"/>
      <c r="D9020" s="43"/>
    </row>
    <row r="9021" spans="1:4" x14ac:dyDescent="0.25">
      <c r="A9021" s="44"/>
      <c r="B9021" s="43"/>
      <c r="C9021" s="43"/>
      <c r="D9021" s="43"/>
    </row>
    <row r="9022" spans="1:4" x14ac:dyDescent="0.25">
      <c r="A9022" s="44"/>
      <c r="B9022" s="43"/>
      <c r="C9022" s="43"/>
      <c r="D9022" s="43"/>
    </row>
    <row r="9023" spans="1:4" x14ac:dyDescent="0.25">
      <c r="A9023" s="44"/>
      <c r="B9023" s="43"/>
      <c r="C9023" s="43"/>
      <c r="D9023" s="43"/>
    </row>
    <row r="9024" spans="1:4" x14ac:dyDescent="0.25">
      <c r="A9024" s="44"/>
      <c r="B9024" s="43"/>
      <c r="C9024" s="43"/>
      <c r="D9024" s="43"/>
    </row>
    <row r="9025" spans="1:4" x14ac:dyDescent="0.25">
      <c r="A9025" s="44"/>
      <c r="B9025" s="43"/>
      <c r="C9025" s="43"/>
      <c r="D9025" s="43"/>
    </row>
    <row r="9026" spans="1:4" x14ac:dyDescent="0.25">
      <c r="A9026" s="44"/>
      <c r="B9026" s="43"/>
      <c r="C9026" s="43"/>
      <c r="D9026" s="43"/>
    </row>
    <row r="9027" spans="1:4" x14ac:dyDescent="0.25">
      <c r="A9027" s="44"/>
      <c r="B9027" s="43"/>
      <c r="C9027" s="43"/>
      <c r="D9027" s="43"/>
    </row>
    <row r="9028" spans="1:4" x14ac:dyDescent="0.25">
      <c r="A9028" s="44"/>
      <c r="B9028" s="43"/>
      <c r="C9028" s="43"/>
      <c r="D9028" s="43"/>
    </row>
    <row r="9029" spans="1:4" x14ac:dyDescent="0.25">
      <c r="C9029" s="23"/>
      <c r="D9029" s="45"/>
    </row>
    <row r="9030" spans="1:4" x14ac:dyDescent="0.25">
      <c r="C9030" s="23"/>
      <c r="D9030" s="45"/>
    </row>
    <row r="9031" spans="1:4" x14ac:dyDescent="0.25">
      <c r="C9031" s="23"/>
      <c r="D9031" s="45"/>
    </row>
    <row r="9032" spans="1:4" x14ac:dyDescent="0.25">
      <c r="C9032" s="23"/>
      <c r="D9032" s="45"/>
    </row>
    <row r="9033" spans="1:4" x14ac:dyDescent="0.25">
      <c r="C9033" s="23"/>
      <c r="D9033" s="45"/>
    </row>
    <row r="9034" spans="1:4" x14ac:dyDescent="0.25">
      <c r="C9034" s="23"/>
      <c r="D9034" s="45"/>
    </row>
    <row r="9035" spans="1:4" x14ac:dyDescent="0.25">
      <c r="C9035" s="23"/>
      <c r="D9035" s="45"/>
    </row>
    <row r="9036" spans="1:4" x14ac:dyDescent="0.25">
      <c r="C9036" s="23"/>
      <c r="D9036" s="45"/>
    </row>
    <row r="9037" spans="1:4" x14ac:dyDescent="0.25">
      <c r="C9037" s="23"/>
      <c r="D9037" s="45"/>
    </row>
    <row r="9038" spans="1:4" x14ac:dyDescent="0.25">
      <c r="C9038" s="23"/>
      <c r="D9038" s="45"/>
    </row>
    <row r="9039" spans="1:4" x14ac:dyDescent="0.25">
      <c r="C9039" s="23"/>
      <c r="D9039" s="45"/>
    </row>
    <row r="9040" spans="1:4" x14ac:dyDescent="0.25">
      <c r="C9040" s="23"/>
      <c r="D9040" s="45"/>
    </row>
    <row r="9041" spans="3:4" x14ac:dyDescent="0.25">
      <c r="C9041" s="23"/>
      <c r="D9041" s="45"/>
    </row>
    <row r="9042" spans="3:4" x14ac:dyDescent="0.25">
      <c r="C9042" s="23"/>
      <c r="D9042" s="45"/>
    </row>
    <row r="9043" spans="3:4" x14ac:dyDescent="0.25">
      <c r="C9043" s="23"/>
      <c r="D9043" s="45"/>
    </row>
    <row r="9044" spans="3:4" x14ac:dyDescent="0.25">
      <c r="C9044" s="23"/>
      <c r="D9044" s="45"/>
    </row>
    <row r="9045" spans="3:4" x14ac:dyDescent="0.25">
      <c r="C9045" s="23"/>
      <c r="D9045" s="45"/>
    </row>
    <row r="9046" spans="3:4" x14ac:dyDescent="0.25">
      <c r="C9046" s="23"/>
      <c r="D9046" s="45"/>
    </row>
    <row r="9047" spans="3:4" x14ac:dyDescent="0.25">
      <c r="C9047" s="23"/>
      <c r="D9047" s="45"/>
    </row>
    <row r="9048" spans="3:4" x14ac:dyDescent="0.25">
      <c r="C9048" s="23"/>
      <c r="D9048" s="45"/>
    </row>
    <row r="9049" spans="3:4" x14ac:dyDescent="0.25">
      <c r="C9049" s="23"/>
      <c r="D9049" s="45"/>
    </row>
    <row r="9050" spans="3:4" x14ac:dyDescent="0.25">
      <c r="C9050" s="23"/>
      <c r="D9050" s="45"/>
    </row>
    <row r="9051" spans="3:4" x14ac:dyDescent="0.25">
      <c r="C9051" s="23"/>
      <c r="D9051" s="45"/>
    </row>
    <row r="9052" spans="3:4" x14ac:dyDescent="0.25">
      <c r="C9052" s="23"/>
      <c r="D9052" s="45"/>
    </row>
    <row r="9053" spans="3:4" x14ac:dyDescent="0.25">
      <c r="C9053" s="23"/>
      <c r="D9053" s="45"/>
    </row>
    <row r="9054" spans="3:4" x14ac:dyDescent="0.25">
      <c r="C9054" s="23"/>
      <c r="D9054" s="45"/>
    </row>
    <row r="9055" spans="3:4" x14ac:dyDescent="0.25">
      <c r="C9055" s="23"/>
      <c r="D9055" s="45"/>
    </row>
    <row r="9056" spans="3:4" x14ac:dyDescent="0.25">
      <c r="C9056" s="23"/>
      <c r="D9056" s="45"/>
    </row>
    <row r="9057" spans="3:4" x14ac:dyDescent="0.25">
      <c r="C9057" s="23"/>
      <c r="D9057" s="45"/>
    </row>
    <row r="9058" spans="3:4" x14ac:dyDescent="0.25">
      <c r="C9058" s="23"/>
      <c r="D9058" s="45"/>
    </row>
    <row r="9059" spans="3:4" x14ac:dyDescent="0.25">
      <c r="C9059" s="23"/>
      <c r="D9059" s="45"/>
    </row>
    <row r="9060" spans="3:4" x14ac:dyDescent="0.25">
      <c r="C9060" s="23"/>
      <c r="D9060" s="45"/>
    </row>
    <row r="9061" spans="3:4" x14ac:dyDescent="0.25">
      <c r="C9061" s="23"/>
      <c r="D9061" s="45"/>
    </row>
    <row r="9062" spans="3:4" x14ac:dyDescent="0.25">
      <c r="C9062" s="23"/>
      <c r="D9062" s="45"/>
    </row>
    <row r="9063" spans="3:4" x14ac:dyDescent="0.25">
      <c r="C9063" s="23"/>
      <c r="D9063" s="45"/>
    </row>
    <row r="9064" spans="3:4" x14ac:dyDescent="0.25">
      <c r="C9064" s="23"/>
      <c r="D9064" s="45"/>
    </row>
    <row r="9065" spans="3:4" x14ac:dyDescent="0.25">
      <c r="C9065" s="23"/>
      <c r="D9065" s="45"/>
    </row>
    <row r="9066" spans="3:4" x14ac:dyDescent="0.25">
      <c r="C9066" s="23"/>
      <c r="D9066" s="45"/>
    </row>
    <row r="9067" spans="3:4" x14ac:dyDescent="0.25">
      <c r="C9067" s="23"/>
      <c r="D9067" s="45"/>
    </row>
    <row r="9068" spans="3:4" x14ac:dyDescent="0.25">
      <c r="C9068" s="23"/>
      <c r="D9068" s="45"/>
    </row>
    <row r="9069" spans="3:4" x14ac:dyDescent="0.25">
      <c r="C9069" s="23"/>
      <c r="D9069" s="45"/>
    </row>
    <row r="9070" spans="3:4" x14ac:dyDescent="0.25">
      <c r="C9070" s="23"/>
      <c r="D9070" s="45"/>
    </row>
    <row r="9071" spans="3:4" x14ac:dyDescent="0.25">
      <c r="C9071" s="23"/>
      <c r="D9071" s="45"/>
    </row>
    <row r="9072" spans="3:4" x14ac:dyDescent="0.25">
      <c r="C9072" s="23"/>
      <c r="D9072" s="45"/>
    </row>
    <row r="9073" spans="3:4" x14ac:dyDescent="0.25">
      <c r="C9073" s="23"/>
      <c r="D9073" s="45"/>
    </row>
    <row r="9074" spans="3:4" x14ac:dyDescent="0.25">
      <c r="C9074" s="23"/>
      <c r="D9074" s="45"/>
    </row>
    <row r="9075" spans="3:4" x14ac:dyDescent="0.25">
      <c r="C9075" s="23"/>
      <c r="D9075" s="45"/>
    </row>
    <row r="9076" spans="3:4" x14ac:dyDescent="0.25">
      <c r="C9076" s="23"/>
      <c r="D9076" s="45"/>
    </row>
    <row r="9077" spans="3:4" x14ac:dyDescent="0.25">
      <c r="C9077" s="23"/>
      <c r="D9077" s="45"/>
    </row>
    <row r="9078" spans="3:4" x14ac:dyDescent="0.25">
      <c r="C9078" s="23"/>
      <c r="D9078" s="45"/>
    </row>
    <row r="9079" spans="3:4" x14ac:dyDescent="0.25">
      <c r="C9079" s="23"/>
      <c r="D9079" s="45"/>
    </row>
    <row r="9080" spans="3:4" x14ac:dyDescent="0.25">
      <c r="C9080" s="23"/>
      <c r="D9080" s="45"/>
    </row>
    <row r="9081" spans="3:4" x14ac:dyDescent="0.25">
      <c r="C9081" s="23"/>
      <c r="D9081" s="45"/>
    </row>
    <row r="9082" spans="3:4" x14ac:dyDescent="0.25">
      <c r="C9082" s="23"/>
      <c r="D9082" s="45"/>
    </row>
    <row r="9083" spans="3:4" x14ac:dyDescent="0.25">
      <c r="C9083" s="23"/>
      <c r="D9083" s="45"/>
    </row>
    <row r="9084" spans="3:4" x14ac:dyDescent="0.25">
      <c r="C9084" s="23"/>
      <c r="D9084" s="45"/>
    </row>
    <row r="9085" spans="3:4" x14ac:dyDescent="0.25">
      <c r="C9085" s="23"/>
      <c r="D9085" s="45"/>
    </row>
    <row r="9086" spans="3:4" x14ac:dyDescent="0.25">
      <c r="C9086" s="23"/>
      <c r="D9086" s="45"/>
    </row>
    <row r="9087" spans="3:4" x14ac:dyDescent="0.25">
      <c r="C9087" s="23"/>
      <c r="D9087" s="45"/>
    </row>
    <row r="9088" spans="3:4" x14ac:dyDescent="0.25">
      <c r="C9088" s="23"/>
      <c r="D9088" s="45"/>
    </row>
    <row r="9089" spans="3:4" x14ac:dyDescent="0.25">
      <c r="C9089" s="23"/>
      <c r="D9089" s="45"/>
    </row>
    <row r="9090" spans="3:4" x14ac:dyDescent="0.25">
      <c r="C9090" s="23"/>
      <c r="D9090" s="45"/>
    </row>
    <row r="9091" spans="3:4" x14ac:dyDescent="0.25">
      <c r="C9091" s="23"/>
      <c r="D9091" s="45"/>
    </row>
    <row r="9092" spans="3:4" x14ac:dyDescent="0.25">
      <c r="C9092" s="23"/>
      <c r="D9092" s="45"/>
    </row>
    <row r="9093" spans="3:4" x14ac:dyDescent="0.25">
      <c r="C9093" s="23"/>
      <c r="D9093" s="45"/>
    </row>
    <row r="9094" spans="3:4" x14ac:dyDescent="0.25">
      <c r="C9094" s="23"/>
      <c r="D9094" s="45"/>
    </row>
    <row r="9095" spans="3:4" x14ac:dyDescent="0.25">
      <c r="C9095" s="23"/>
      <c r="D9095" s="45"/>
    </row>
    <row r="9096" spans="3:4" x14ac:dyDescent="0.25">
      <c r="C9096" s="23"/>
      <c r="D9096" s="45"/>
    </row>
    <row r="9097" spans="3:4" x14ac:dyDescent="0.25">
      <c r="C9097" s="23"/>
      <c r="D9097" s="45"/>
    </row>
    <row r="9098" spans="3:4" x14ac:dyDescent="0.25">
      <c r="C9098" s="23"/>
      <c r="D9098" s="45"/>
    </row>
    <row r="9099" spans="3:4" x14ac:dyDescent="0.25">
      <c r="C9099" s="23"/>
      <c r="D9099" s="45"/>
    </row>
    <row r="9100" spans="3:4" x14ac:dyDescent="0.25">
      <c r="C9100" s="23"/>
      <c r="D9100" s="45"/>
    </row>
    <row r="9101" spans="3:4" x14ac:dyDescent="0.25">
      <c r="C9101" s="23"/>
      <c r="D9101" s="45"/>
    </row>
    <row r="9102" spans="3:4" x14ac:dyDescent="0.25">
      <c r="C9102" s="23"/>
      <c r="D9102" s="45"/>
    </row>
    <row r="9103" spans="3:4" x14ac:dyDescent="0.25">
      <c r="C9103" s="23"/>
      <c r="D9103" s="45"/>
    </row>
    <row r="9104" spans="3:4" x14ac:dyDescent="0.25">
      <c r="C9104" s="23"/>
      <c r="D9104" s="45"/>
    </row>
    <row r="9105" spans="3:4" x14ac:dyDescent="0.25">
      <c r="C9105" s="23"/>
      <c r="D9105" s="45"/>
    </row>
    <row r="9106" spans="3:4" x14ac:dyDescent="0.25">
      <c r="C9106" s="23"/>
      <c r="D9106" s="45"/>
    </row>
    <row r="9107" spans="3:4" x14ac:dyDescent="0.25">
      <c r="C9107" s="23"/>
      <c r="D9107" s="45"/>
    </row>
    <row r="9108" spans="3:4" x14ac:dyDescent="0.25">
      <c r="C9108" s="23"/>
      <c r="D9108" s="45"/>
    </row>
    <row r="9109" spans="3:4" x14ac:dyDescent="0.25">
      <c r="C9109" s="23"/>
      <c r="D9109" s="45"/>
    </row>
    <row r="9110" spans="3:4" x14ac:dyDescent="0.25">
      <c r="C9110" s="23"/>
      <c r="D9110" s="45"/>
    </row>
    <row r="9111" spans="3:4" x14ac:dyDescent="0.25">
      <c r="C9111" s="23"/>
      <c r="D9111" s="45"/>
    </row>
    <row r="9112" spans="3:4" x14ac:dyDescent="0.25">
      <c r="C9112" s="23"/>
      <c r="D9112" s="45"/>
    </row>
    <row r="9113" spans="3:4" x14ac:dyDescent="0.25">
      <c r="C9113" s="23"/>
      <c r="D9113" s="45"/>
    </row>
    <row r="9114" spans="3:4" x14ac:dyDescent="0.25">
      <c r="C9114" s="23"/>
      <c r="D9114" s="45"/>
    </row>
    <row r="9115" spans="3:4" x14ac:dyDescent="0.25">
      <c r="C9115" s="23"/>
      <c r="D9115" s="45"/>
    </row>
    <row r="9116" spans="3:4" x14ac:dyDescent="0.25">
      <c r="C9116" s="23"/>
      <c r="D9116" s="45"/>
    </row>
    <row r="9117" spans="3:4" x14ac:dyDescent="0.25">
      <c r="C9117" s="23"/>
      <c r="D9117" s="45"/>
    </row>
    <row r="9118" spans="3:4" x14ac:dyDescent="0.25">
      <c r="C9118" s="23"/>
      <c r="D9118" s="45"/>
    </row>
    <row r="9119" spans="3:4" x14ac:dyDescent="0.25">
      <c r="C9119" s="23"/>
      <c r="D9119" s="45"/>
    </row>
    <row r="9120" spans="3:4" x14ac:dyDescent="0.25">
      <c r="C9120" s="23"/>
      <c r="D9120" s="45"/>
    </row>
    <row r="9121" spans="3:4" x14ac:dyDescent="0.25">
      <c r="C9121" s="23"/>
      <c r="D9121" s="45"/>
    </row>
    <row r="9122" spans="3:4" x14ac:dyDescent="0.25">
      <c r="C9122" s="23"/>
      <c r="D9122" s="45"/>
    </row>
    <row r="9123" spans="3:4" x14ac:dyDescent="0.25">
      <c r="C9123" s="23"/>
      <c r="D9123" s="45"/>
    </row>
    <row r="9124" spans="3:4" x14ac:dyDescent="0.25">
      <c r="C9124" s="23"/>
      <c r="D9124" s="45"/>
    </row>
    <row r="9125" spans="3:4" x14ac:dyDescent="0.25">
      <c r="C9125" s="23"/>
      <c r="D9125" s="45"/>
    </row>
    <row r="9126" spans="3:4" x14ac:dyDescent="0.25">
      <c r="C9126" s="23"/>
      <c r="D9126" s="45"/>
    </row>
    <row r="9127" spans="3:4" x14ac:dyDescent="0.25">
      <c r="C9127" s="23"/>
      <c r="D9127" s="45"/>
    </row>
    <row r="9128" spans="3:4" x14ac:dyDescent="0.25">
      <c r="C9128" s="23"/>
      <c r="D9128" s="45"/>
    </row>
    <row r="9129" spans="3:4" x14ac:dyDescent="0.25">
      <c r="C9129" s="23"/>
      <c r="D9129" s="45"/>
    </row>
    <row r="9130" spans="3:4" x14ac:dyDescent="0.25">
      <c r="C9130" s="23"/>
      <c r="D9130" s="45"/>
    </row>
    <row r="9131" spans="3:4" x14ac:dyDescent="0.25">
      <c r="C9131" s="23"/>
      <c r="D9131" s="45"/>
    </row>
    <row r="9132" spans="3:4" x14ac:dyDescent="0.25">
      <c r="C9132" s="23"/>
      <c r="D9132" s="45"/>
    </row>
    <row r="9133" spans="3:4" x14ac:dyDescent="0.25">
      <c r="C9133" s="23"/>
      <c r="D9133" s="45"/>
    </row>
    <row r="9134" spans="3:4" x14ac:dyDescent="0.25">
      <c r="C9134" s="23"/>
      <c r="D9134" s="45"/>
    </row>
    <row r="9135" spans="3:4" x14ac:dyDescent="0.25">
      <c r="C9135" s="23"/>
      <c r="D9135" s="45"/>
    </row>
    <row r="9136" spans="3:4" x14ac:dyDescent="0.25">
      <c r="C9136" s="23"/>
      <c r="D9136" s="45"/>
    </row>
    <row r="9137" spans="3:4" x14ac:dyDescent="0.25">
      <c r="C9137" s="23"/>
      <c r="D9137" s="45"/>
    </row>
    <row r="9138" spans="3:4" x14ac:dyDescent="0.25">
      <c r="C9138" s="23"/>
      <c r="D9138" s="45"/>
    </row>
    <row r="9139" spans="3:4" x14ac:dyDescent="0.25">
      <c r="C9139" s="23"/>
      <c r="D9139" s="45"/>
    </row>
    <row r="9140" spans="3:4" x14ac:dyDescent="0.25">
      <c r="C9140" s="23"/>
      <c r="D9140" s="45"/>
    </row>
    <row r="9141" spans="3:4" x14ac:dyDescent="0.25">
      <c r="C9141" s="23"/>
      <c r="D9141" s="45"/>
    </row>
    <row r="9142" spans="3:4" x14ac:dyDescent="0.25">
      <c r="C9142" s="23"/>
      <c r="D9142" s="45"/>
    </row>
    <row r="9143" spans="3:4" x14ac:dyDescent="0.25">
      <c r="C9143" s="23"/>
      <c r="D9143" s="45"/>
    </row>
    <row r="9144" spans="3:4" x14ac:dyDescent="0.25">
      <c r="C9144" s="23"/>
      <c r="D9144" s="45"/>
    </row>
    <row r="9145" spans="3:4" x14ac:dyDescent="0.25">
      <c r="C9145" s="23"/>
      <c r="D9145" s="45"/>
    </row>
    <row r="9146" spans="3:4" x14ac:dyDescent="0.25">
      <c r="C9146" s="23"/>
      <c r="D9146" s="45"/>
    </row>
    <row r="9147" spans="3:4" x14ac:dyDescent="0.25">
      <c r="C9147" s="23"/>
      <c r="D9147" s="45"/>
    </row>
    <row r="9148" spans="3:4" x14ac:dyDescent="0.25">
      <c r="C9148" s="23"/>
      <c r="D9148" s="45"/>
    </row>
    <row r="9149" spans="3:4" x14ac:dyDescent="0.25">
      <c r="C9149" s="23"/>
      <c r="D9149" s="45"/>
    </row>
    <row r="9150" spans="3:4" x14ac:dyDescent="0.25">
      <c r="C9150" s="23"/>
      <c r="D9150" s="45"/>
    </row>
    <row r="9151" spans="3:4" x14ac:dyDescent="0.25">
      <c r="C9151" s="23"/>
      <c r="D9151" s="45"/>
    </row>
    <row r="9152" spans="3:4" x14ac:dyDescent="0.25">
      <c r="C9152" s="23"/>
      <c r="D9152" s="45"/>
    </row>
    <row r="9153" spans="3:4" x14ac:dyDescent="0.25">
      <c r="C9153" s="23"/>
      <c r="D9153" s="45"/>
    </row>
    <row r="9154" spans="3:4" x14ac:dyDescent="0.25">
      <c r="C9154" s="23"/>
      <c r="D9154" s="45"/>
    </row>
    <row r="9155" spans="3:4" x14ac:dyDescent="0.25">
      <c r="C9155" s="23"/>
      <c r="D9155" s="45"/>
    </row>
    <row r="9156" spans="3:4" x14ac:dyDescent="0.25">
      <c r="C9156" s="23"/>
      <c r="D9156" s="45"/>
    </row>
    <row r="9157" spans="3:4" x14ac:dyDescent="0.25">
      <c r="C9157" s="23"/>
      <c r="D9157" s="45"/>
    </row>
    <row r="9158" spans="3:4" x14ac:dyDescent="0.25">
      <c r="C9158" s="23"/>
      <c r="D9158" s="45"/>
    </row>
    <row r="9159" spans="3:4" x14ac:dyDescent="0.25">
      <c r="C9159" s="23"/>
      <c r="D9159" s="45"/>
    </row>
    <row r="9160" spans="3:4" x14ac:dyDescent="0.25">
      <c r="C9160" s="23"/>
      <c r="D9160" s="45"/>
    </row>
    <row r="9161" spans="3:4" x14ac:dyDescent="0.25">
      <c r="C9161" s="23"/>
      <c r="D9161" s="45"/>
    </row>
    <row r="9162" spans="3:4" x14ac:dyDescent="0.25">
      <c r="C9162" s="23"/>
      <c r="D9162" s="45"/>
    </row>
    <row r="9163" spans="3:4" x14ac:dyDescent="0.25">
      <c r="C9163" s="23"/>
      <c r="D9163" s="45"/>
    </row>
    <row r="9164" spans="3:4" x14ac:dyDescent="0.25">
      <c r="C9164" s="23"/>
      <c r="D9164" s="45"/>
    </row>
    <row r="9165" spans="3:4" x14ac:dyDescent="0.25">
      <c r="C9165" s="23"/>
      <c r="D9165" s="45"/>
    </row>
    <row r="9166" spans="3:4" x14ac:dyDescent="0.25">
      <c r="C9166" s="23"/>
      <c r="D9166" s="45"/>
    </row>
    <row r="9167" spans="3:4" x14ac:dyDescent="0.25">
      <c r="C9167" s="23"/>
      <c r="D9167" s="45"/>
    </row>
    <row r="9168" spans="3:4" x14ac:dyDescent="0.25">
      <c r="C9168" s="23"/>
      <c r="D9168" s="45"/>
    </row>
    <row r="9169" spans="3:4" x14ac:dyDescent="0.25">
      <c r="C9169" s="23"/>
      <c r="D9169" s="45"/>
    </row>
    <row r="9170" spans="3:4" x14ac:dyDescent="0.25">
      <c r="C9170" s="23"/>
      <c r="D9170" s="45"/>
    </row>
    <row r="9171" spans="3:4" x14ac:dyDescent="0.25">
      <c r="C9171" s="23"/>
      <c r="D9171" s="45"/>
    </row>
    <row r="9172" spans="3:4" x14ac:dyDescent="0.25">
      <c r="C9172" s="23"/>
      <c r="D9172" s="45"/>
    </row>
    <row r="9173" spans="3:4" x14ac:dyDescent="0.25">
      <c r="C9173" s="23"/>
      <c r="D9173" s="45"/>
    </row>
    <row r="9174" spans="3:4" x14ac:dyDescent="0.25">
      <c r="C9174" s="23"/>
      <c r="D9174" s="45"/>
    </row>
    <row r="9175" spans="3:4" x14ac:dyDescent="0.25">
      <c r="C9175" s="23"/>
      <c r="D9175" s="45"/>
    </row>
    <row r="9176" spans="3:4" x14ac:dyDescent="0.25">
      <c r="C9176" s="23"/>
      <c r="D9176" s="45"/>
    </row>
    <row r="9177" spans="3:4" x14ac:dyDescent="0.25">
      <c r="C9177" s="23"/>
      <c r="D9177" s="45"/>
    </row>
    <row r="9178" spans="3:4" x14ac:dyDescent="0.25">
      <c r="C9178" s="23"/>
      <c r="D9178" s="45"/>
    </row>
    <row r="9179" spans="3:4" x14ac:dyDescent="0.25">
      <c r="C9179" s="23"/>
      <c r="D9179" s="45"/>
    </row>
    <row r="9180" spans="3:4" x14ac:dyDescent="0.25">
      <c r="C9180" s="23"/>
      <c r="D9180" s="45"/>
    </row>
    <row r="9181" spans="3:4" x14ac:dyDescent="0.25">
      <c r="C9181" s="23"/>
      <c r="D9181" s="45"/>
    </row>
    <row r="9182" spans="3:4" x14ac:dyDescent="0.25">
      <c r="C9182" s="23"/>
      <c r="D9182" s="45"/>
    </row>
    <row r="9183" spans="3:4" x14ac:dyDescent="0.25">
      <c r="C9183" s="23"/>
      <c r="D9183" s="45"/>
    </row>
    <row r="9184" spans="3:4" x14ac:dyDescent="0.25">
      <c r="C9184" s="23"/>
      <c r="D9184" s="45"/>
    </row>
    <row r="9185" spans="3:4" x14ac:dyDescent="0.25">
      <c r="C9185" s="23"/>
      <c r="D9185" s="45"/>
    </row>
    <row r="9186" spans="3:4" x14ac:dyDescent="0.25">
      <c r="C9186" s="23"/>
      <c r="D9186" s="45"/>
    </row>
    <row r="9187" spans="3:4" x14ac:dyDescent="0.25">
      <c r="C9187" s="23"/>
      <c r="D9187" s="45"/>
    </row>
    <row r="9188" spans="3:4" x14ac:dyDescent="0.25">
      <c r="C9188" s="23"/>
      <c r="D9188" s="45"/>
    </row>
    <row r="9189" spans="3:4" x14ac:dyDescent="0.25">
      <c r="C9189" s="23"/>
      <c r="D9189" s="45"/>
    </row>
    <row r="9190" spans="3:4" x14ac:dyDescent="0.25">
      <c r="C9190" s="23"/>
      <c r="D9190" s="45"/>
    </row>
    <row r="9191" spans="3:4" x14ac:dyDescent="0.25">
      <c r="C9191" s="23"/>
      <c r="D9191" s="45"/>
    </row>
    <row r="9192" spans="3:4" x14ac:dyDescent="0.25">
      <c r="C9192" s="23"/>
      <c r="D9192" s="45"/>
    </row>
    <row r="9193" spans="3:4" x14ac:dyDescent="0.25">
      <c r="C9193" s="23"/>
      <c r="D9193" s="45"/>
    </row>
    <row r="9194" spans="3:4" x14ac:dyDescent="0.25">
      <c r="C9194" s="23"/>
      <c r="D9194" s="45"/>
    </row>
    <row r="9195" spans="3:4" x14ac:dyDescent="0.25">
      <c r="C9195" s="23"/>
      <c r="D9195" s="45"/>
    </row>
    <row r="9196" spans="3:4" x14ac:dyDescent="0.25">
      <c r="C9196" s="23"/>
      <c r="D9196" s="45"/>
    </row>
    <row r="9197" spans="3:4" x14ac:dyDescent="0.25">
      <c r="C9197" s="23"/>
      <c r="D9197" s="45"/>
    </row>
    <row r="9198" spans="3:4" x14ac:dyDescent="0.25">
      <c r="C9198" s="23"/>
      <c r="D9198" s="45"/>
    </row>
    <row r="9199" spans="3:4" x14ac:dyDescent="0.25">
      <c r="C9199" s="23"/>
      <c r="D9199" s="45"/>
    </row>
    <row r="9200" spans="3:4" x14ac:dyDescent="0.25">
      <c r="C9200" s="23"/>
      <c r="D9200" s="45"/>
    </row>
    <row r="9201" spans="3:4" x14ac:dyDescent="0.25">
      <c r="C9201" s="23"/>
      <c r="D9201" s="45"/>
    </row>
    <row r="9202" spans="3:4" x14ac:dyDescent="0.25">
      <c r="C9202" s="23"/>
      <c r="D9202" s="45"/>
    </row>
    <row r="9203" spans="3:4" x14ac:dyDescent="0.25">
      <c r="C9203" s="23"/>
      <c r="D9203" s="45"/>
    </row>
    <row r="9204" spans="3:4" x14ac:dyDescent="0.25">
      <c r="C9204" s="23"/>
      <c r="D9204" s="45"/>
    </row>
    <row r="9205" spans="3:4" x14ac:dyDescent="0.25">
      <c r="C9205" s="23"/>
      <c r="D9205" s="45"/>
    </row>
    <row r="9206" spans="3:4" x14ac:dyDescent="0.25">
      <c r="C9206" s="23"/>
      <c r="D9206" s="45"/>
    </row>
    <row r="9207" spans="3:4" x14ac:dyDescent="0.25">
      <c r="C9207" s="23"/>
      <c r="D9207" s="45"/>
    </row>
    <row r="9208" spans="3:4" x14ac:dyDescent="0.25">
      <c r="C9208" s="23"/>
      <c r="D9208" s="45"/>
    </row>
    <row r="9209" spans="3:4" x14ac:dyDescent="0.25">
      <c r="C9209" s="23"/>
      <c r="D9209" s="45"/>
    </row>
    <row r="9210" spans="3:4" x14ac:dyDescent="0.25">
      <c r="C9210" s="23"/>
      <c r="D9210" s="45"/>
    </row>
    <row r="9211" spans="3:4" x14ac:dyDescent="0.25">
      <c r="C9211" s="23"/>
      <c r="D9211" s="45"/>
    </row>
    <row r="9212" spans="3:4" x14ac:dyDescent="0.25">
      <c r="C9212" s="23"/>
      <c r="D9212" s="45"/>
    </row>
    <row r="9213" spans="3:4" x14ac:dyDescent="0.25">
      <c r="C9213" s="23"/>
      <c r="D9213" s="45"/>
    </row>
    <row r="9214" spans="3:4" x14ac:dyDescent="0.25">
      <c r="C9214" s="23"/>
      <c r="D9214" s="45"/>
    </row>
    <row r="9215" spans="3:4" x14ac:dyDescent="0.25">
      <c r="C9215" s="23"/>
      <c r="D9215" s="45"/>
    </row>
    <row r="9216" spans="3:4" x14ac:dyDescent="0.25">
      <c r="C9216" s="23"/>
      <c r="D9216" s="45"/>
    </row>
    <row r="9217" spans="3:4" x14ac:dyDescent="0.25">
      <c r="C9217" s="23"/>
      <c r="D9217" s="45"/>
    </row>
    <row r="9218" spans="3:4" x14ac:dyDescent="0.25">
      <c r="C9218" s="23"/>
      <c r="D9218" s="45"/>
    </row>
    <row r="9219" spans="3:4" x14ac:dyDescent="0.25">
      <c r="C9219" s="23"/>
      <c r="D9219" s="45"/>
    </row>
    <row r="9220" spans="3:4" x14ac:dyDescent="0.25">
      <c r="C9220" s="23"/>
      <c r="D9220" s="45"/>
    </row>
    <row r="9221" spans="3:4" x14ac:dyDescent="0.25">
      <c r="C9221" s="23"/>
      <c r="D9221" s="45"/>
    </row>
    <row r="9222" spans="3:4" x14ac:dyDescent="0.25">
      <c r="C9222" s="23"/>
      <c r="D9222" s="45"/>
    </row>
    <row r="9223" spans="3:4" x14ac:dyDescent="0.25">
      <c r="C9223" s="23"/>
      <c r="D9223" s="45"/>
    </row>
    <row r="9224" spans="3:4" x14ac:dyDescent="0.25">
      <c r="C9224" s="23"/>
      <c r="D9224" s="45"/>
    </row>
    <row r="9225" spans="3:4" x14ac:dyDescent="0.25">
      <c r="C9225" s="23"/>
      <c r="D9225" s="45"/>
    </row>
    <row r="9226" spans="3:4" x14ac:dyDescent="0.25">
      <c r="C9226" s="23"/>
      <c r="D9226" s="45"/>
    </row>
    <row r="9227" spans="3:4" x14ac:dyDescent="0.25">
      <c r="C9227" s="23"/>
      <c r="D9227" s="45"/>
    </row>
    <row r="9228" spans="3:4" x14ac:dyDescent="0.25">
      <c r="C9228" s="23"/>
      <c r="D9228" s="45"/>
    </row>
    <row r="9229" spans="3:4" x14ac:dyDescent="0.25">
      <c r="C9229" s="23"/>
      <c r="D9229" s="45"/>
    </row>
    <row r="9230" spans="3:4" x14ac:dyDescent="0.25">
      <c r="C9230" s="23"/>
      <c r="D9230" s="45"/>
    </row>
    <row r="9231" spans="3:4" x14ac:dyDescent="0.25">
      <c r="C9231" s="23"/>
      <c r="D9231" s="45"/>
    </row>
    <row r="9232" spans="3:4" x14ac:dyDescent="0.25">
      <c r="C9232" s="23"/>
      <c r="D9232" s="45"/>
    </row>
    <row r="9233" spans="3:4" x14ac:dyDescent="0.25">
      <c r="C9233" s="23"/>
      <c r="D9233" s="45"/>
    </row>
    <row r="9234" spans="3:4" x14ac:dyDescent="0.25">
      <c r="C9234" s="23"/>
      <c r="D9234" s="45"/>
    </row>
    <row r="9235" spans="3:4" x14ac:dyDescent="0.25">
      <c r="C9235" s="23"/>
      <c r="D9235" s="45"/>
    </row>
    <row r="9236" spans="3:4" x14ac:dyDescent="0.25">
      <c r="C9236" s="23"/>
      <c r="D9236" s="45"/>
    </row>
    <row r="9237" spans="3:4" x14ac:dyDescent="0.25">
      <c r="C9237" s="23"/>
      <c r="D9237" s="45"/>
    </row>
    <row r="9238" spans="3:4" x14ac:dyDescent="0.25">
      <c r="C9238" s="23"/>
      <c r="D9238" s="45"/>
    </row>
    <row r="9239" spans="3:4" x14ac:dyDescent="0.25">
      <c r="C9239" s="23"/>
      <c r="D9239" s="45"/>
    </row>
    <row r="9240" spans="3:4" x14ac:dyDescent="0.25">
      <c r="C9240" s="23"/>
      <c r="D9240" s="45"/>
    </row>
    <row r="9241" spans="3:4" x14ac:dyDescent="0.25">
      <c r="C9241" s="23"/>
      <c r="D9241" s="45"/>
    </row>
    <row r="9242" spans="3:4" x14ac:dyDescent="0.25">
      <c r="C9242" s="23"/>
      <c r="D9242" s="45"/>
    </row>
    <row r="9243" spans="3:4" x14ac:dyDescent="0.25">
      <c r="C9243" s="23"/>
      <c r="D9243" s="45"/>
    </row>
    <row r="9244" spans="3:4" x14ac:dyDescent="0.25">
      <c r="C9244" s="23"/>
      <c r="D9244" s="45"/>
    </row>
    <row r="9245" spans="3:4" x14ac:dyDescent="0.25">
      <c r="C9245" s="23"/>
      <c r="D9245" s="45"/>
    </row>
    <row r="9246" spans="3:4" x14ac:dyDescent="0.25">
      <c r="C9246" s="23"/>
      <c r="D9246" s="45"/>
    </row>
    <row r="9247" spans="3:4" x14ac:dyDescent="0.25">
      <c r="C9247" s="23"/>
      <c r="D9247" s="45"/>
    </row>
    <row r="9248" spans="3:4" x14ac:dyDescent="0.25">
      <c r="C9248" s="23"/>
      <c r="D9248" s="45"/>
    </row>
    <row r="9249" spans="3:4" x14ac:dyDescent="0.25">
      <c r="C9249" s="23"/>
      <c r="D9249" s="45"/>
    </row>
    <row r="9250" spans="3:4" x14ac:dyDescent="0.25">
      <c r="C9250" s="23"/>
      <c r="D9250" s="45"/>
    </row>
    <row r="9251" spans="3:4" x14ac:dyDescent="0.25">
      <c r="C9251" s="23"/>
      <c r="D9251" s="45"/>
    </row>
    <row r="9252" spans="3:4" x14ac:dyDescent="0.25">
      <c r="C9252" s="23"/>
      <c r="D9252" s="45"/>
    </row>
    <row r="9253" spans="3:4" x14ac:dyDescent="0.25">
      <c r="C9253" s="23"/>
      <c r="D9253" s="45"/>
    </row>
    <row r="9254" spans="3:4" x14ac:dyDescent="0.25">
      <c r="C9254" s="23"/>
      <c r="D9254" s="45"/>
    </row>
    <row r="9255" spans="3:4" x14ac:dyDescent="0.25">
      <c r="C9255" s="23"/>
      <c r="D9255" s="45"/>
    </row>
    <row r="9256" spans="3:4" x14ac:dyDescent="0.25">
      <c r="C9256" s="23"/>
      <c r="D9256" s="45"/>
    </row>
    <row r="9257" spans="3:4" x14ac:dyDescent="0.25">
      <c r="C9257" s="23"/>
      <c r="D9257" s="45"/>
    </row>
    <row r="9258" spans="3:4" x14ac:dyDescent="0.25">
      <c r="C9258" s="23"/>
      <c r="D9258" s="45"/>
    </row>
    <row r="9259" spans="3:4" x14ac:dyDescent="0.25">
      <c r="C9259" s="23"/>
      <c r="D9259" s="45"/>
    </row>
    <row r="9260" spans="3:4" x14ac:dyDescent="0.25">
      <c r="C9260" s="23"/>
      <c r="D9260" s="45"/>
    </row>
    <row r="9261" spans="3:4" x14ac:dyDescent="0.25">
      <c r="C9261" s="23"/>
      <c r="D9261" s="45"/>
    </row>
    <row r="9262" spans="3:4" x14ac:dyDescent="0.25">
      <c r="C9262" s="23"/>
      <c r="D9262" s="45"/>
    </row>
    <row r="9263" spans="3:4" x14ac:dyDescent="0.25">
      <c r="C9263" s="23"/>
      <c r="D9263" s="45"/>
    </row>
    <row r="9264" spans="3:4" x14ac:dyDescent="0.25">
      <c r="C9264" s="23"/>
      <c r="D9264" s="45"/>
    </row>
    <row r="9265" spans="3:4" x14ac:dyDescent="0.25">
      <c r="C9265" s="23"/>
      <c r="D9265" s="45"/>
    </row>
    <row r="9266" spans="3:4" x14ac:dyDescent="0.25">
      <c r="C9266" s="23"/>
      <c r="D9266" s="45"/>
    </row>
    <row r="9267" spans="3:4" x14ac:dyDescent="0.25">
      <c r="C9267" s="23"/>
      <c r="D9267" s="45"/>
    </row>
    <row r="9268" spans="3:4" x14ac:dyDescent="0.25">
      <c r="C9268" s="23"/>
      <c r="D9268" s="45"/>
    </row>
    <row r="9269" spans="3:4" x14ac:dyDescent="0.25">
      <c r="C9269" s="23"/>
      <c r="D9269" s="45"/>
    </row>
    <row r="9270" spans="3:4" x14ac:dyDescent="0.25">
      <c r="C9270" s="23"/>
      <c r="D9270" s="45"/>
    </row>
    <row r="9271" spans="3:4" x14ac:dyDescent="0.25">
      <c r="C9271" s="23"/>
      <c r="D9271" s="45"/>
    </row>
    <row r="9272" spans="3:4" x14ac:dyDescent="0.25">
      <c r="C9272" s="23"/>
      <c r="D9272" s="45"/>
    </row>
    <row r="9273" spans="3:4" x14ac:dyDescent="0.25">
      <c r="C9273" s="23"/>
      <c r="D9273" s="45"/>
    </row>
    <row r="9274" spans="3:4" x14ac:dyDescent="0.25">
      <c r="C9274" s="23"/>
      <c r="D9274" s="45"/>
    </row>
    <row r="9275" spans="3:4" x14ac:dyDescent="0.25">
      <c r="C9275" s="23"/>
      <c r="D9275" s="45"/>
    </row>
    <row r="9276" spans="3:4" x14ac:dyDescent="0.25">
      <c r="C9276" s="23"/>
      <c r="D9276" s="45"/>
    </row>
    <row r="9277" spans="3:4" x14ac:dyDescent="0.25">
      <c r="C9277" s="23"/>
      <c r="D9277" s="45"/>
    </row>
    <row r="9278" spans="3:4" x14ac:dyDescent="0.25">
      <c r="C9278" s="23"/>
      <c r="D9278" s="45"/>
    </row>
    <row r="9279" spans="3:4" x14ac:dyDescent="0.25">
      <c r="C9279" s="23"/>
      <c r="D9279" s="45"/>
    </row>
    <row r="9280" spans="3:4" x14ac:dyDescent="0.25">
      <c r="C9280" s="23"/>
      <c r="D9280" s="45"/>
    </row>
    <row r="9281" spans="3:4" x14ac:dyDescent="0.25">
      <c r="C9281" s="23"/>
      <c r="D9281" s="45"/>
    </row>
    <row r="9282" spans="3:4" x14ac:dyDescent="0.25">
      <c r="C9282" s="23"/>
      <c r="D9282" s="45"/>
    </row>
    <row r="9283" spans="3:4" x14ac:dyDescent="0.25">
      <c r="C9283" s="23"/>
      <c r="D9283" s="45"/>
    </row>
    <row r="9284" spans="3:4" x14ac:dyDescent="0.25">
      <c r="C9284" s="23"/>
      <c r="D9284" s="45"/>
    </row>
    <row r="9285" spans="3:4" x14ac:dyDescent="0.25">
      <c r="C9285" s="23"/>
      <c r="D9285" s="45"/>
    </row>
    <row r="9286" spans="3:4" x14ac:dyDescent="0.25">
      <c r="C9286" s="23"/>
      <c r="D9286" s="45"/>
    </row>
    <row r="9287" spans="3:4" x14ac:dyDescent="0.25">
      <c r="C9287" s="23"/>
      <c r="D9287" s="45"/>
    </row>
    <row r="9288" spans="3:4" x14ac:dyDescent="0.25">
      <c r="C9288" s="23"/>
      <c r="D9288" s="45"/>
    </row>
    <row r="9289" spans="3:4" x14ac:dyDescent="0.25">
      <c r="C9289" s="23"/>
      <c r="D9289" s="45"/>
    </row>
    <row r="9290" spans="3:4" x14ac:dyDescent="0.25">
      <c r="C9290" s="23"/>
      <c r="D9290" s="45"/>
    </row>
    <row r="9291" spans="3:4" x14ac:dyDescent="0.25">
      <c r="C9291" s="23"/>
      <c r="D9291" s="45"/>
    </row>
    <row r="9292" spans="3:4" x14ac:dyDescent="0.25">
      <c r="C9292" s="23"/>
      <c r="D9292" s="45"/>
    </row>
    <row r="9293" spans="3:4" x14ac:dyDescent="0.25">
      <c r="C9293" s="23"/>
      <c r="D9293" s="45"/>
    </row>
    <row r="9294" spans="3:4" x14ac:dyDescent="0.25">
      <c r="C9294" s="23"/>
      <c r="D9294" s="45"/>
    </row>
    <row r="9295" spans="3:4" x14ac:dyDescent="0.25">
      <c r="C9295" s="23"/>
      <c r="D9295" s="45"/>
    </row>
    <row r="9296" spans="3:4" x14ac:dyDescent="0.25">
      <c r="C9296" s="23"/>
      <c r="D9296" s="45"/>
    </row>
    <row r="9297" spans="3:4" x14ac:dyDescent="0.25">
      <c r="C9297" s="23"/>
      <c r="D9297" s="45"/>
    </row>
    <row r="9298" spans="3:4" x14ac:dyDescent="0.25">
      <c r="C9298" s="23"/>
      <c r="D9298" s="45"/>
    </row>
    <row r="9299" spans="3:4" x14ac:dyDescent="0.25">
      <c r="C9299" s="23"/>
      <c r="D9299" s="45"/>
    </row>
    <row r="9300" spans="3:4" x14ac:dyDescent="0.25">
      <c r="C9300" s="23"/>
      <c r="D9300" s="45"/>
    </row>
    <row r="9301" spans="3:4" x14ac:dyDescent="0.25">
      <c r="C9301" s="23"/>
      <c r="D9301" s="45"/>
    </row>
    <row r="9302" spans="3:4" x14ac:dyDescent="0.25">
      <c r="C9302" s="23"/>
      <c r="D9302" s="45"/>
    </row>
    <row r="9303" spans="3:4" x14ac:dyDescent="0.25">
      <c r="C9303" s="23"/>
      <c r="D9303" s="45"/>
    </row>
    <row r="9304" spans="3:4" x14ac:dyDescent="0.25">
      <c r="C9304" s="23"/>
      <c r="D9304" s="45"/>
    </row>
    <row r="9305" spans="3:4" x14ac:dyDescent="0.25">
      <c r="C9305" s="23"/>
      <c r="D9305" s="45"/>
    </row>
    <row r="9306" spans="3:4" x14ac:dyDescent="0.25">
      <c r="C9306" s="23"/>
      <c r="D9306" s="45"/>
    </row>
    <row r="9307" spans="3:4" x14ac:dyDescent="0.25">
      <c r="C9307" s="23"/>
      <c r="D9307" s="45"/>
    </row>
    <row r="9308" spans="3:4" x14ac:dyDescent="0.25">
      <c r="C9308" s="23"/>
      <c r="D9308" s="45"/>
    </row>
    <row r="9309" spans="3:4" x14ac:dyDescent="0.25">
      <c r="C9309" s="23"/>
      <c r="D9309" s="45"/>
    </row>
    <row r="9310" spans="3:4" x14ac:dyDescent="0.25">
      <c r="C9310" s="23"/>
      <c r="D9310" s="45"/>
    </row>
    <row r="9311" spans="3:4" x14ac:dyDescent="0.25">
      <c r="C9311" s="23"/>
      <c r="D9311" s="45"/>
    </row>
    <row r="9312" spans="3:4" x14ac:dyDescent="0.25">
      <c r="C9312" s="23"/>
      <c r="D9312" s="45"/>
    </row>
    <row r="9313" spans="3:4" x14ac:dyDescent="0.25">
      <c r="C9313" s="23"/>
      <c r="D9313" s="45"/>
    </row>
    <row r="9314" spans="3:4" x14ac:dyDescent="0.25">
      <c r="C9314" s="23"/>
      <c r="D9314" s="45"/>
    </row>
    <row r="9315" spans="3:4" x14ac:dyDescent="0.25">
      <c r="C9315" s="23"/>
      <c r="D9315" s="45"/>
    </row>
    <row r="9316" spans="3:4" x14ac:dyDescent="0.25">
      <c r="C9316" s="23"/>
      <c r="D9316" s="45"/>
    </row>
    <row r="9317" spans="3:4" x14ac:dyDescent="0.25">
      <c r="C9317" s="23"/>
      <c r="D9317" s="45"/>
    </row>
    <row r="9318" spans="3:4" x14ac:dyDescent="0.25">
      <c r="C9318" s="23"/>
      <c r="D9318" s="45"/>
    </row>
    <row r="9319" spans="3:4" x14ac:dyDescent="0.25">
      <c r="C9319" s="23"/>
      <c r="D9319" s="45"/>
    </row>
    <row r="9320" spans="3:4" x14ac:dyDescent="0.25">
      <c r="C9320" s="23"/>
      <c r="D9320" s="45"/>
    </row>
    <row r="9321" spans="3:4" x14ac:dyDescent="0.25">
      <c r="C9321" s="23"/>
      <c r="D9321" s="45"/>
    </row>
    <row r="9322" spans="3:4" x14ac:dyDescent="0.25">
      <c r="C9322" s="23"/>
      <c r="D9322" s="45"/>
    </row>
    <row r="9323" spans="3:4" x14ac:dyDescent="0.25">
      <c r="C9323" s="23"/>
      <c r="D9323" s="45"/>
    </row>
    <row r="9324" spans="3:4" x14ac:dyDescent="0.25">
      <c r="C9324" s="23"/>
      <c r="D9324" s="45"/>
    </row>
    <row r="9325" spans="3:4" x14ac:dyDescent="0.25">
      <c r="C9325" s="23"/>
      <c r="D9325" s="45"/>
    </row>
    <row r="9326" spans="3:4" x14ac:dyDescent="0.25">
      <c r="C9326" s="23"/>
      <c r="D9326" s="45"/>
    </row>
    <row r="9327" spans="3:4" x14ac:dyDescent="0.25">
      <c r="C9327" s="23"/>
      <c r="D9327" s="45"/>
    </row>
    <row r="9328" spans="3:4" x14ac:dyDescent="0.25">
      <c r="C9328" s="23"/>
      <c r="D9328" s="45"/>
    </row>
    <row r="9329" spans="3:4" x14ac:dyDescent="0.25">
      <c r="C9329" s="23"/>
      <c r="D9329" s="45"/>
    </row>
    <row r="9330" spans="3:4" x14ac:dyDescent="0.25">
      <c r="C9330" s="23"/>
      <c r="D9330" s="45"/>
    </row>
    <row r="9331" spans="3:4" x14ac:dyDescent="0.25">
      <c r="C9331" s="23"/>
      <c r="D9331" s="45"/>
    </row>
    <row r="9332" spans="3:4" x14ac:dyDescent="0.25">
      <c r="C9332" s="23"/>
      <c r="D9332" s="45"/>
    </row>
    <row r="9333" spans="3:4" x14ac:dyDescent="0.25">
      <c r="C9333" s="23"/>
      <c r="D9333" s="45"/>
    </row>
    <row r="9334" spans="3:4" x14ac:dyDescent="0.25">
      <c r="C9334" s="23"/>
      <c r="D9334" s="45"/>
    </row>
    <row r="9335" spans="3:4" x14ac:dyDescent="0.25">
      <c r="C9335" s="23"/>
      <c r="D9335" s="45"/>
    </row>
    <row r="9336" spans="3:4" x14ac:dyDescent="0.25">
      <c r="C9336" s="23"/>
      <c r="D9336" s="45"/>
    </row>
    <row r="9337" spans="3:4" x14ac:dyDescent="0.25">
      <c r="C9337" s="23"/>
      <c r="D9337" s="45"/>
    </row>
    <row r="9338" spans="3:4" x14ac:dyDescent="0.25">
      <c r="C9338" s="23"/>
      <c r="D9338" s="45"/>
    </row>
    <row r="9339" spans="3:4" x14ac:dyDescent="0.25">
      <c r="C9339" s="23"/>
      <c r="D9339" s="45"/>
    </row>
    <row r="9340" spans="3:4" x14ac:dyDescent="0.25">
      <c r="C9340" s="23"/>
      <c r="D9340" s="45"/>
    </row>
    <row r="9341" spans="3:4" x14ac:dyDescent="0.25">
      <c r="C9341" s="23"/>
      <c r="D9341" s="45"/>
    </row>
    <row r="9342" spans="3:4" x14ac:dyDescent="0.25">
      <c r="C9342" s="23"/>
      <c r="D9342" s="45"/>
    </row>
    <row r="9343" spans="3:4" x14ac:dyDescent="0.25">
      <c r="C9343" s="23"/>
      <c r="D9343" s="45"/>
    </row>
    <row r="9344" spans="3:4" x14ac:dyDescent="0.25">
      <c r="C9344" s="23"/>
      <c r="D9344" s="45"/>
    </row>
    <row r="9345" spans="3:4" x14ac:dyDescent="0.25">
      <c r="C9345" s="23"/>
      <c r="D9345" s="45"/>
    </row>
    <row r="9346" spans="3:4" x14ac:dyDescent="0.25">
      <c r="C9346" s="23"/>
      <c r="D9346" s="45"/>
    </row>
    <row r="9347" spans="3:4" x14ac:dyDescent="0.25">
      <c r="C9347" s="23"/>
      <c r="D9347" s="45"/>
    </row>
    <row r="9348" spans="3:4" x14ac:dyDescent="0.25">
      <c r="C9348" s="23"/>
      <c r="D9348" s="45"/>
    </row>
    <row r="9349" spans="3:4" x14ac:dyDescent="0.25">
      <c r="C9349" s="23"/>
      <c r="D9349" s="45"/>
    </row>
    <row r="9350" spans="3:4" x14ac:dyDescent="0.25">
      <c r="C9350" s="23"/>
      <c r="D9350" s="45"/>
    </row>
    <row r="9351" spans="3:4" x14ac:dyDescent="0.25">
      <c r="C9351" s="23"/>
      <c r="D9351" s="45"/>
    </row>
    <row r="9352" spans="3:4" x14ac:dyDescent="0.25">
      <c r="C9352" s="23"/>
      <c r="D9352" s="45"/>
    </row>
    <row r="9353" spans="3:4" x14ac:dyDescent="0.25">
      <c r="C9353" s="23"/>
      <c r="D9353" s="45"/>
    </row>
    <row r="9354" spans="3:4" x14ac:dyDescent="0.25">
      <c r="C9354" s="23"/>
      <c r="D9354" s="45"/>
    </row>
    <row r="9355" spans="3:4" x14ac:dyDescent="0.25">
      <c r="C9355" s="23"/>
      <c r="D9355" s="45"/>
    </row>
    <row r="9356" spans="3:4" x14ac:dyDescent="0.25">
      <c r="C9356" s="23"/>
      <c r="D9356" s="45"/>
    </row>
    <row r="9357" spans="3:4" x14ac:dyDescent="0.25">
      <c r="C9357" s="23"/>
      <c r="D9357" s="45"/>
    </row>
    <row r="9358" spans="3:4" x14ac:dyDescent="0.25">
      <c r="C9358" s="23"/>
      <c r="D9358" s="45"/>
    </row>
    <row r="9359" spans="3:4" x14ac:dyDescent="0.25">
      <c r="C9359" s="23"/>
      <c r="D9359" s="45"/>
    </row>
    <row r="9360" spans="3:4" x14ac:dyDescent="0.25">
      <c r="C9360" s="23"/>
      <c r="D9360" s="45"/>
    </row>
    <row r="9361" spans="3:4" x14ac:dyDescent="0.25">
      <c r="C9361" s="23"/>
      <c r="D9361" s="45"/>
    </row>
    <row r="9362" spans="3:4" x14ac:dyDescent="0.25">
      <c r="C9362" s="23"/>
      <c r="D9362" s="45"/>
    </row>
    <row r="9363" spans="3:4" x14ac:dyDescent="0.25">
      <c r="C9363" s="23"/>
      <c r="D9363" s="45"/>
    </row>
    <row r="9364" spans="3:4" x14ac:dyDescent="0.25">
      <c r="C9364" s="23"/>
      <c r="D9364" s="45"/>
    </row>
    <row r="9365" spans="3:4" x14ac:dyDescent="0.25">
      <c r="C9365" s="23"/>
      <c r="D9365" s="45"/>
    </row>
    <row r="9366" spans="3:4" x14ac:dyDescent="0.25">
      <c r="C9366" s="23"/>
      <c r="D9366" s="45"/>
    </row>
    <row r="9367" spans="3:4" x14ac:dyDescent="0.25">
      <c r="C9367" s="23"/>
      <c r="D9367" s="45"/>
    </row>
    <row r="9368" spans="3:4" x14ac:dyDescent="0.25">
      <c r="C9368" s="23"/>
      <c r="D9368" s="45"/>
    </row>
    <row r="9369" spans="3:4" x14ac:dyDescent="0.25">
      <c r="C9369" s="23"/>
      <c r="D9369" s="45"/>
    </row>
    <row r="9370" spans="3:4" x14ac:dyDescent="0.25">
      <c r="C9370" s="23"/>
      <c r="D9370" s="45"/>
    </row>
    <row r="9371" spans="3:4" x14ac:dyDescent="0.25">
      <c r="C9371" s="23"/>
      <c r="D9371" s="45"/>
    </row>
    <row r="9372" spans="3:4" x14ac:dyDescent="0.25">
      <c r="C9372" s="23"/>
      <c r="D9372" s="45"/>
    </row>
    <row r="9373" spans="3:4" x14ac:dyDescent="0.25">
      <c r="C9373" s="23"/>
      <c r="D9373" s="45"/>
    </row>
    <row r="9374" spans="3:4" x14ac:dyDescent="0.25">
      <c r="C9374" s="23"/>
      <c r="D9374" s="45"/>
    </row>
    <row r="9375" spans="3:4" x14ac:dyDescent="0.25">
      <c r="C9375" s="23"/>
      <c r="D9375" s="45"/>
    </row>
    <row r="9376" spans="3:4" x14ac:dyDescent="0.25">
      <c r="C9376" s="23"/>
      <c r="D9376" s="45"/>
    </row>
    <row r="9377" spans="3:4" x14ac:dyDescent="0.25">
      <c r="C9377" s="23"/>
      <c r="D9377" s="45"/>
    </row>
    <row r="9378" spans="3:4" x14ac:dyDescent="0.25">
      <c r="C9378" s="23"/>
      <c r="D9378" s="45"/>
    </row>
    <row r="9379" spans="3:4" x14ac:dyDescent="0.25">
      <c r="C9379" s="23"/>
      <c r="D9379" s="45"/>
    </row>
    <row r="9380" spans="3:4" x14ac:dyDescent="0.25">
      <c r="C9380" s="23"/>
      <c r="D9380" s="45"/>
    </row>
    <row r="9381" spans="3:4" x14ac:dyDescent="0.25">
      <c r="C9381" s="23"/>
      <c r="D9381" s="45"/>
    </row>
    <row r="9382" spans="3:4" x14ac:dyDescent="0.25">
      <c r="C9382" s="23"/>
      <c r="D9382" s="45"/>
    </row>
    <row r="9383" spans="3:4" x14ac:dyDescent="0.25">
      <c r="C9383" s="23"/>
      <c r="D9383" s="45"/>
    </row>
    <row r="9384" spans="3:4" x14ac:dyDescent="0.25">
      <c r="C9384" s="23"/>
      <c r="D9384" s="45"/>
    </row>
    <row r="9385" spans="3:4" x14ac:dyDescent="0.25">
      <c r="C9385" s="23"/>
      <c r="D9385" s="45"/>
    </row>
    <row r="9386" spans="3:4" x14ac:dyDescent="0.25">
      <c r="C9386" s="23"/>
      <c r="D9386" s="45"/>
    </row>
    <row r="9387" spans="3:4" x14ac:dyDescent="0.25">
      <c r="C9387" s="23"/>
      <c r="D9387" s="45"/>
    </row>
    <row r="9388" spans="3:4" x14ac:dyDescent="0.25">
      <c r="C9388" s="23"/>
      <c r="D9388" s="45"/>
    </row>
    <row r="9389" spans="3:4" x14ac:dyDescent="0.25">
      <c r="C9389" s="23"/>
      <c r="D9389" s="45"/>
    </row>
    <row r="9390" spans="3:4" x14ac:dyDescent="0.25">
      <c r="C9390" s="23"/>
      <c r="D9390" s="45"/>
    </row>
    <row r="9391" spans="3:4" x14ac:dyDescent="0.25">
      <c r="C9391" s="23"/>
      <c r="D9391" s="45"/>
    </row>
    <row r="9392" spans="3:4" x14ac:dyDescent="0.25">
      <c r="C9392" s="23"/>
      <c r="D9392" s="45"/>
    </row>
    <row r="9393" spans="3:4" x14ac:dyDescent="0.25">
      <c r="C9393" s="23"/>
      <c r="D9393" s="45"/>
    </row>
    <row r="9394" spans="3:4" x14ac:dyDescent="0.25">
      <c r="C9394" s="23"/>
      <c r="D9394" s="45"/>
    </row>
    <row r="9395" spans="3:4" x14ac:dyDescent="0.25">
      <c r="C9395" s="23"/>
      <c r="D9395" s="45"/>
    </row>
    <row r="9396" spans="3:4" x14ac:dyDescent="0.25">
      <c r="C9396" s="23"/>
      <c r="D9396" s="45"/>
    </row>
    <row r="9397" spans="3:4" x14ac:dyDescent="0.25">
      <c r="C9397" s="23"/>
      <c r="D9397" s="45"/>
    </row>
    <row r="9398" spans="3:4" x14ac:dyDescent="0.25">
      <c r="C9398" s="23"/>
      <c r="D9398" s="45"/>
    </row>
    <row r="9399" spans="3:4" x14ac:dyDescent="0.25">
      <c r="C9399" s="23"/>
      <c r="D9399" s="45"/>
    </row>
    <row r="9400" spans="3:4" x14ac:dyDescent="0.25">
      <c r="C9400" s="23"/>
      <c r="D9400" s="45"/>
    </row>
    <row r="9401" spans="3:4" x14ac:dyDescent="0.25">
      <c r="C9401" s="23"/>
      <c r="D9401" s="45"/>
    </row>
    <row r="9402" spans="3:4" x14ac:dyDescent="0.25">
      <c r="C9402" s="23"/>
      <c r="D9402" s="45"/>
    </row>
    <row r="9403" spans="3:4" x14ac:dyDescent="0.25">
      <c r="C9403" s="23"/>
      <c r="D9403" s="45"/>
    </row>
    <row r="9404" spans="3:4" x14ac:dyDescent="0.25">
      <c r="C9404" s="23"/>
      <c r="D9404" s="45"/>
    </row>
    <row r="9405" spans="3:4" x14ac:dyDescent="0.25">
      <c r="C9405" s="23"/>
      <c r="D9405" s="45"/>
    </row>
    <row r="9406" spans="3:4" x14ac:dyDescent="0.25">
      <c r="C9406" s="23"/>
      <c r="D9406" s="45"/>
    </row>
    <row r="9407" spans="3:4" x14ac:dyDescent="0.25">
      <c r="C9407" s="23"/>
      <c r="D9407" s="45"/>
    </row>
    <row r="9408" spans="3:4" x14ac:dyDescent="0.25">
      <c r="C9408" s="23"/>
      <c r="D9408" s="45"/>
    </row>
    <row r="9409" spans="3:4" x14ac:dyDescent="0.25">
      <c r="C9409" s="23"/>
      <c r="D9409" s="45"/>
    </row>
    <row r="9410" spans="3:4" x14ac:dyDescent="0.25">
      <c r="C9410" s="23"/>
      <c r="D9410" s="45"/>
    </row>
    <row r="9411" spans="3:4" x14ac:dyDescent="0.25">
      <c r="C9411" s="23"/>
      <c r="D9411" s="45"/>
    </row>
    <row r="9412" spans="3:4" x14ac:dyDescent="0.25">
      <c r="C9412" s="23"/>
      <c r="D9412" s="45"/>
    </row>
    <row r="9413" spans="3:4" x14ac:dyDescent="0.25">
      <c r="C9413" s="23"/>
      <c r="D9413" s="45"/>
    </row>
    <row r="9414" spans="3:4" x14ac:dyDescent="0.25">
      <c r="C9414" s="23"/>
      <c r="D9414" s="45"/>
    </row>
    <row r="9415" spans="3:4" x14ac:dyDescent="0.25">
      <c r="C9415" s="23"/>
      <c r="D9415" s="45"/>
    </row>
    <row r="9416" spans="3:4" x14ac:dyDescent="0.25">
      <c r="C9416" s="23"/>
      <c r="D9416" s="45"/>
    </row>
    <row r="9417" spans="3:4" x14ac:dyDescent="0.25">
      <c r="C9417" s="23"/>
      <c r="D9417" s="45"/>
    </row>
    <row r="9418" spans="3:4" x14ac:dyDescent="0.25">
      <c r="C9418" s="23"/>
      <c r="D9418" s="45"/>
    </row>
    <row r="9419" spans="3:4" x14ac:dyDescent="0.25">
      <c r="C9419" s="23"/>
      <c r="D9419" s="45"/>
    </row>
    <row r="9420" spans="3:4" x14ac:dyDescent="0.25">
      <c r="C9420" s="23"/>
      <c r="D9420" s="45"/>
    </row>
    <row r="9421" spans="3:4" x14ac:dyDescent="0.25">
      <c r="C9421" s="23"/>
      <c r="D9421" s="45"/>
    </row>
    <row r="9422" spans="3:4" x14ac:dyDescent="0.25">
      <c r="C9422" s="23"/>
      <c r="D9422" s="45"/>
    </row>
    <row r="9423" spans="3:4" x14ac:dyDescent="0.25">
      <c r="C9423" s="23"/>
      <c r="D9423" s="45"/>
    </row>
    <row r="9424" spans="3:4" x14ac:dyDescent="0.25">
      <c r="C9424" s="23"/>
      <c r="D9424" s="45"/>
    </row>
    <row r="9425" spans="3:4" x14ac:dyDescent="0.25">
      <c r="C9425" s="23"/>
      <c r="D9425" s="45"/>
    </row>
    <row r="9426" spans="3:4" x14ac:dyDescent="0.25">
      <c r="C9426" s="23"/>
      <c r="D9426" s="45"/>
    </row>
    <row r="9427" spans="3:4" x14ac:dyDescent="0.25">
      <c r="C9427" s="23"/>
      <c r="D9427" s="45"/>
    </row>
    <row r="9428" spans="3:4" x14ac:dyDescent="0.25">
      <c r="C9428" s="23"/>
      <c r="D9428" s="45"/>
    </row>
    <row r="9429" spans="3:4" x14ac:dyDescent="0.25">
      <c r="C9429" s="23"/>
      <c r="D9429" s="45"/>
    </row>
    <row r="9430" spans="3:4" x14ac:dyDescent="0.25">
      <c r="C9430" s="23"/>
      <c r="D9430" s="45"/>
    </row>
    <row r="9431" spans="3:4" x14ac:dyDescent="0.25">
      <c r="C9431" s="23"/>
      <c r="D9431" s="45"/>
    </row>
    <row r="9432" spans="3:4" x14ac:dyDescent="0.25">
      <c r="C9432" s="23"/>
      <c r="D9432" s="45"/>
    </row>
    <row r="9433" spans="3:4" x14ac:dyDescent="0.25">
      <c r="C9433" s="23"/>
      <c r="D9433" s="45"/>
    </row>
    <row r="9434" spans="3:4" x14ac:dyDescent="0.25">
      <c r="C9434" s="23"/>
      <c r="D9434" s="45"/>
    </row>
    <row r="9435" spans="3:4" x14ac:dyDescent="0.25">
      <c r="C9435" s="23"/>
      <c r="D9435" s="45"/>
    </row>
    <row r="9436" spans="3:4" x14ac:dyDescent="0.25">
      <c r="C9436" s="23"/>
      <c r="D9436" s="45"/>
    </row>
    <row r="9437" spans="3:4" x14ac:dyDescent="0.25">
      <c r="C9437" s="23"/>
      <c r="D9437" s="45"/>
    </row>
    <row r="9438" spans="3:4" x14ac:dyDescent="0.25">
      <c r="C9438" s="23"/>
      <c r="D9438" s="45"/>
    </row>
    <row r="9439" spans="3:4" x14ac:dyDescent="0.25">
      <c r="C9439" s="23"/>
      <c r="D9439" s="45"/>
    </row>
    <row r="9440" spans="3:4" x14ac:dyDescent="0.25">
      <c r="C9440" s="23"/>
      <c r="D9440" s="45"/>
    </row>
    <row r="9441" spans="3:4" x14ac:dyDescent="0.25">
      <c r="C9441" s="23"/>
      <c r="D9441" s="45"/>
    </row>
    <row r="9442" spans="3:4" x14ac:dyDescent="0.25">
      <c r="C9442" s="23"/>
      <c r="D9442" s="45"/>
    </row>
    <row r="9443" spans="3:4" x14ac:dyDescent="0.25">
      <c r="C9443" s="23"/>
      <c r="D9443" s="45"/>
    </row>
    <row r="9444" spans="3:4" x14ac:dyDescent="0.25">
      <c r="C9444" s="23"/>
      <c r="D9444" s="45"/>
    </row>
    <row r="9445" spans="3:4" x14ac:dyDescent="0.25">
      <c r="C9445" s="23"/>
      <c r="D9445" s="45"/>
    </row>
    <row r="9446" spans="3:4" x14ac:dyDescent="0.25">
      <c r="C9446" s="23"/>
      <c r="D9446" s="45"/>
    </row>
    <row r="9447" spans="3:4" x14ac:dyDescent="0.25">
      <c r="C9447" s="23"/>
      <c r="D9447" s="45"/>
    </row>
    <row r="9448" spans="3:4" x14ac:dyDescent="0.25">
      <c r="C9448" s="23"/>
      <c r="D9448" s="45"/>
    </row>
    <row r="9449" spans="3:4" x14ac:dyDescent="0.25">
      <c r="C9449" s="23"/>
      <c r="D9449" s="45"/>
    </row>
    <row r="9450" spans="3:4" x14ac:dyDescent="0.25">
      <c r="C9450" s="23"/>
      <c r="D9450" s="45"/>
    </row>
    <row r="9451" spans="3:4" x14ac:dyDescent="0.25">
      <c r="C9451" s="23"/>
      <c r="D9451" s="45"/>
    </row>
    <row r="9452" spans="3:4" x14ac:dyDescent="0.25">
      <c r="C9452" s="23"/>
      <c r="D9452" s="45"/>
    </row>
    <row r="9453" spans="3:4" x14ac:dyDescent="0.25">
      <c r="C9453" s="23"/>
      <c r="D9453" s="45"/>
    </row>
    <row r="9454" spans="3:4" x14ac:dyDescent="0.25">
      <c r="C9454" s="23"/>
      <c r="D9454" s="45"/>
    </row>
    <row r="9455" spans="3:4" x14ac:dyDescent="0.25">
      <c r="C9455" s="23"/>
      <c r="D9455" s="45"/>
    </row>
    <row r="9456" spans="3:4" x14ac:dyDescent="0.25">
      <c r="C9456" s="23"/>
      <c r="D9456" s="45"/>
    </row>
    <row r="9457" spans="3:4" x14ac:dyDescent="0.25">
      <c r="C9457" s="23"/>
      <c r="D9457" s="45"/>
    </row>
    <row r="9458" spans="3:4" x14ac:dyDescent="0.25">
      <c r="C9458" s="23"/>
      <c r="D9458" s="45"/>
    </row>
    <row r="9459" spans="3:4" x14ac:dyDescent="0.25">
      <c r="C9459" s="23"/>
      <c r="D9459" s="45"/>
    </row>
    <row r="9460" spans="3:4" x14ac:dyDescent="0.25">
      <c r="C9460" s="23"/>
      <c r="D9460" s="45"/>
    </row>
    <row r="9461" spans="3:4" x14ac:dyDescent="0.25">
      <c r="C9461" s="23"/>
      <c r="D9461" s="45"/>
    </row>
    <row r="9462" spans="3:4" x14ac:dyDescent="0.25">
      <c r="C9462" s="23"/>
      <c r="D9462" s="45"/>
    </row>
    <row r="9463" spans="3:4" x14ac:dyDescent="0.25">
      <c r="C9463" s="23"/>
      <c r="D9463" s="45"/>
    </row>
    <row r="9464" spans="3:4" x14ac:dyDescent="0.25">
      <c r="C9464" s="23"/>
      <c r="D9464" s="45"/>
    </row>
    <row r="9465" spans="3:4" x14ac:dyDescent="0.25">
      <c r="C9465" s="23"/>
      <c r="D9465" s="45"/>
    </row>
    <row r="9466" spans="3:4" x14ac:dyDescent="0.25">
      <c r="C9466" s="23"/>
      <c r="D9466" s="45"/>
    </row>
    <row r="9467" spans="3:4" x14ac:dyDescent="0.25">
      <c r="C9467" s="23"/>
      <c r="D9467" s="45"/>
    </row>
    <row r="9468" spans="3:4" x14ac:dyDescent="0.25">
      <c r="C9468" s="23"/>
      <c r="D9468" s="45"/>
    </row>
    <row r="9469" spans="3:4" x14ac:dyDescent="0.25">
      <c r="C9469" s="23"/>
      <c r="D9469" s="45"/>
    </row>
    <row r="9470" spans="3:4" x14ac:dyDescent="0.25">
      <c r="C9470" s="23"/>
      <c r="D9470" s="45"/>
    </row>
    <row r="9471" spans="3:4" x14ac:dyDescent="0.25">
      <c r="C9471" s="23"/>
      <c r="D9471" s="45"/>
    </row>
    <row r="9472" spans="3:4" x14ac:dyDescent="0.25">
      <c r="C9472" s="23"/>
      <c r="D9472" s="45"/>
    </row>
    <row r="9473" spans="3:4" x14ac:dyDescent="0.25">
      <c r="C9473" s="23"/>
      <c r="D9473" s="45"/>
    </row>
    <row r="9474" spans="3:4" x14ac:dyDescent="0.25">
      <c r="C9474" s="23"/>
      <c r="D9474" s="45"/>
    </row>
    <row r="9475" spans="3:4" x14ac:dyDescent="0.25">
      <c r="C9475" s="23"/>
      <c r="D9475" s="45"/>
    </row>
    <row r="9476" spans="3:4" x14ac:dyDescent="0.25">
      <c r="C9476" s="23"/>
      <c r="D9476" s="45"/>
    </row>
    <row r="9477" spans="3:4" x14ac:dyDescent="0.25">
      <c r="C9477" s="23"/>
      <c r="D9477" s="45"/>
    </row>
    <row r="9478" spans="3:4" x14ac:dyDescent="0.25">
      <c r="C9478" s="23"/>
      <c r="D9478" s="45"/>
    </row>
    <row r="9479" spans="3:4" x14ac:dyDescent="0.25">
      <c r="C9479" s="23"/>
      <c r="D9479" s="45"/>
    </row>
    <row r="9480" spans="3:4" x14ac:dyDescent="0.25">
      <c r="C9480" s="23"/>
      <c r="D9480" s="45"/>
    </row>
    <row r="9481" spans="3:4" x14ac:dyDescent="0.25">
      <c r="C9481" s="23"/>
      <c r="D9481" s="45"/>
    </row>
    <row r="9482" spans="3:4" x14ac:dyDescent="0.25">
      <c r="C9482" s="23"/>
      <c r="D9482" s="45"/>
    </row>
    <row r="9483" spans="3:4" x14ac:dyDescent="0.25">
      <c r="C9483" s="23"/>
      <c r="D9483" s="45"/>
    </row>
    <row r="9484" spans="3:4" x14ac:dyDescent="0.25">
      <c r="C9484" s="23"/>
      <c r="D9484" s="45"/>
    </row>
    <row r="9485" spans="3:4" x14ac:dyDescent="0.25">
      <c r="C9485" s="23"/>
      <c r="D9485" s="45"/>
    </row>
    <row r="9486" spans="3:4" x14ac:dyDescent="0.25">
      <c r="C9486" s="23"/>
      <c r="D9486" s="45"/>
    </row>
    <row r="9487" spans="3:4" x14ac:dyDescent="0.25">
      <c r="C9487" s="23"/>
      <c r="D9487" s="45"/>
    </row>
    <row r="9488" spans="3:4" x14ac:dyDescent="0.25">
      <c r="C9488" s="23"/>
      <c r="D9488" s="45"/>
    </row>
    <row r="9489" spans="3:4" x14ac:dyDescent="0.25">
      <c r="C9489" s="23"/>
      <c r="D9489" s="45"/>
    </row>
    <row r="9490" spans="3:4" x14ac:dyDescent="0.25">
      <c r="C9490" s="23"/>
      <c r="D9490" s="45"/>
    </row>
    <row r="9491" spans="3:4" x14ac:dyDescent="0.25">
      <c r="C9491" s="23"/>
      <c r="D9491" s="45"/>
    </row>
    <row r="9492" spans="3:4" x14ac:dyDescent="0.25">
      <c r="C9492" s="23"/>
      <c r="D9492" s="45"/>
    </row>
    <row r="9493" spans="3:4" x14ac:dyDescent="0.25">
      <c r="C9493" s="23"/>
      <c r="D9493" s="45"/>
    </row>
    <row r="9494" spans="3:4" x14ac:dyDescent="0.25">
      <c r="C9494" s="23"/>
      <c r="D9494" s="45"/>
    </row>
    <row r="9495" spans="3:4" x14ac:dyDescent="0.25">
      <c r="C9495" s="23"/>
      <c r="D9495" s="45"/>
    </row>
    <row r="9496" spans="3:4" x14ac:dyDescent="0.25">
      <c r="C9496" s="23"/>
      <c r="D9496" s="45"/>
    </row>
    <row r="9497" spans="3:4" x14ac:dyDescent="0.25">
      <c r="C9497" s="23"/>
      <c r="D9497" s="45"/>
    </row>
    <row r="9498" spans="3:4" x14ac:dyDescent="0.25">
      <c r="C9498" s="23"/>
      <c r="D9498" s="45"/>
    </row>
    <row r="9499" spans="3:4" x14ac:dyDescent="0.25">
      <c r="C9499" s="23"/>
      <c r="D9499" s="45"/>
    </row>
    <row r="9500" spans="3:4" x14ac:dyDescent="0.25">
      <c r="C9500" s="23"/>
      <c r="D9500" s="45"/>
    </row>
    <row r="9501" spans="3:4" x14ac:dyDescent="0.25">
      <c r="C9501" s="23"/>
      <c r="D9501" s="45"/>
    </row>
    <row r="9502" spans="3:4" x14ac:dyDescent="0.25">
      <c r="C9502" s="23"/>
      <c r="D9502" s="45"/>
    </row>
    <row r="9503" spans="3:4" x14ac:dyDescent="0.25">
      <c r="C9503" s="23"/>
      <c r="D9503" s="45"/>
    </row>
    <row r="9504" spans="3:4" x14ac:dyDescent="0.25">
      <c r="C9504" s="23"/>
      <c r="D9504" s="45"/>
    </row>
    <row r="9505" spans="3:4" x14ac:dyDescent="0.25">
      <c r="C9505" s="23"/>
      <c r="D9505" s="45"/>
    </row>
    <row r="9506" spans="3:4" x14ac:dyDescent="0.25">
      <c r="C9506" s="23"/>
      <c r="D9506" s="45"/>
    </row>
    <row r="9507" spans="3:4" x14ac:dyDescent="0.25">
      <c r="C9507" s="23"/>
      <c r="D9507" s="45"/>
    </row>
    <row r="9508" spans="3:4" x14ac:dyDescent="0.25">
      <c r="C9508" s="23"/>
      <c r="D9508" s="45"/>
    </row>
    <row r="9509" spans="3:4" x14ac:dyDescent="0.25">
      <c r="C9509" s="23"/>
      <c r="D9509" s="45"/>
    </row>
    <row r="9510" spans="3:4" x14ac:dyDescent="0.25">
      <c r="C9510" s="23"/>
      <c r="D9510" s="45"/>
    </row>
    <row r="9511" spans="3:4" x14ac:dyDescent="0.25">
      <c r="C9511" s="23"/>
      <c r="D9511" s="45"/>
    </row>
    <row r="9512" spans="3:4" x14ac:dyDescent="0.25">
      <c r="C9512" s="23"/>
      <c r="D9512" s="45"/>
    </row>
    <row r="9513" spans="3:4" x14ac:dyDescent="0.25">
      <c r="C9513" s="23"/>
      <c r="D9513" s="45"/>
    </row>
    <row r="9514" spans="3:4" x14ac:dyDescent="0.25">
      <c r="C9514" s="23"/>
      <c r="D9514" s="45"/>
    </row>
    <row r="9515" spans="3:4" x14ac:dyDescent="0.25">
      <c r="C9515" s="23"/>
      <c r="D9515" s="45"/>
    </row>
    <row r="9516" spans="3:4" x14ac:dyDescent="0.25">
      <c r="C9516" s="23"/>
      <c r="D9516" s="45"/>
    </row>
    <row r="9517" spans="3:4" x14ac:dyDescent="0.25">
      <c r="C9517" s="23"/>
      <c r="D9517" s="45"/>
    </row>
    <row r="9518" spans="3:4" x14ac:dyDescent="0.25">
      <c r="C9518" s="23"/>
      <c r="D9518" s="45"/>
    </row>
    <row r="9519" spans="3:4" x14ac:dyDescent="0.25">
      <c r="C9519" s="23"/>
      <c r="D9519" s="45"/>
    </row>
    <row r="9520" spans="3:4" x14ac:dyDescent="0.25">
      <c r="C9520" s="23"/>
      <c r="D9520" s="45"/>
    </row>
    <row r="9521" spans="3:4" x14ac:dyDescent="0.25">
      <c r="C9521" s="23"/>
      <c r="D9521" s="45"/>
    </row>
    <row r="9522" spans="3:4" x14ac:dyDescent="0.25">
      <c r="C9522" s="23"/>
      <c r="D9522" s="45"/>
    </row>
    <row r="9523" spans="3:4" x14ac:dyDescent="0.25">
      <c r="C9523" s="23"/>
      <c r="D9523" s="45"/>
    </row>
    <row r="9524" spans="3:4" x14ac:dyDescent="0.25">
      <c r="C9524" s="23"/>
      <c r="D9524" s="45"/>
    </row>
    <row r="9525" spans="3:4" x14ac:dyDescent="0.25">
      <c r="C9525" s="23"/>
      <c r="D9525" s="45"/>
    </row>
    <row r="9526" spans="3:4" x14ac:dyDescent="0.25">
      <c r="C9526" s="23"/>
      <c r="D9526" s="45"/>
    </row>
    <row r="9527" spans="3:4" x14ac:dyDescent="0.25">
      <c r="C9527" s="23"/>
      <c r="D9527" s="45"/>
    </row>
    <row r="9528" spans="3:4" x14ac:dyDescent="0.25">
      <c r="C9528" s="23"/>
      <c r="D9528" s="45"/>
    </row>
    <row r="9529" spans="3:4" x14ac:dyDescent="0.25">
      <c r="C9529" s="23"/>
      <c r="D9529" s="45"/>
    </row>
    <row r="9530" spans="3:4" x14ac:dyDescent="0.25">
      <c r="C9530" s="23"/>
      <c r="D9530" s="45"/>
    </row>
    <row r="9531" spans="3:4" x14ac:dyDescent="0.25">
      <c r="C9531" s="23"/>
      <c r="D9531" s="45"/>
    </row>
    <row r="9532" spans="3:4" x14ac:dyDescent="0.25">
      <c r="C9532" s="23"/>
      <c r="D9532" s="45"/>
    </row>
    <row r="9533" spans="3:4" x14ac:dyDescent="0.25">
      <c r="C9533" s="23"/>
      <c r="D9533" s="45"/>
    </row>
    <row r="9534" spans="3:4" x14ac:dyDescent="0.25">
      <c r="C9534" s="23"/>
      <c r="D9534" s="45"/>
    </row>
    <row r="9535" spans="3:4" x14ac:dyDescent="0.25">
      <c r="C9535" s="23"/>
      <c r="D9535" s="45"/>
    </row>
    <row r="9536" spans="3:4" x14ac:dyDescent="0.25">
      <c r="C9536" s="23"/>
      <c r="D9536" s="45"/>
    </row>
    <row r="9537" spans="3:4" x14ac:dyDescent="0.25">
      <c r="C9537" s="23"/>
      <c r="D9537" s="45"/>
    </row>
    <row r="9538" spans="3:4" x14ac:dyDescent="0.25">
      <c r="C9538" s="23"/>
      <c r="D9538" s="45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3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63</vt:i4>
      </vt:variant>
    </vt:vector>
  </HeadingPairs>
  <TitlesOfParts>
    <vt:vector size="67" baseType="lpstr">
      <vt:lpstr>ATA</vt:lpstr>
      <vt:lpstr>TempATA</vt:lpstr>
      <vt:lpstr>Temp</vt:lpstr>
      <vt:lpstr>ATAChart</vt:lpstr>
      <vt:lpstr>ATA!bigT</vt:lpstr>
      <vt:lpstr>TempATA!bigT</vt:lpstr>
      <vt:lpstr>Temp!chkNonSeas</vt:lpstr>
      <vt:lpstr>Temp!chkSeas</vt:lpstr>
      <vt:lpstr>Temp!chkSeasType</vt:lpstr>
      <vt:lpstr>ATA!criteriaP</vt:lpstr>
      <vt:lpstr>TempATA!criteriaP</vt:lpstr>
      <vt:lpstr>ATA!criteriaQ</vt:lpstr>
      <vt:lpstr>TempATA!criteriaQ</vt:lpstr>
      <vt:lpstr>ATA!errType</vt:lpstr>
      <vt:lpstr>TempATA!errType</vt:lpstr>
      <vt:lpstr>Temp!fhor_indata</vt:lpstr>
      <vt:lpstr>ATA!in_MAE</vt:lpstr>
      <vt:lpstr>TempATA!in_MAE</vt:lpstr>
      <vt:lpstr>ATA!in_MAPE</vt:lpstr>
      <vt:lpstr>TempATA!in_MAPE</vt:lpstr>
      <vt:lpstr>ATA!in_MSE</vt:lpstr>
      <vt:lpstr>TempATA!in_MSE</vt:lpstr>
      <vt:lpstr>ATA!in_sMAPE</vt:lpstr>
      <vt:lpstr>TempATA!in_sMAPE</vt:lpstr>
      <vt:lpstr>ATA!isCriteriaP</vt:lpstr>
      <vt:lpstr>TempATA!isCriteriaP</vt:lpstr>
      <vt:lpstr>ATA!isCriteriaQ</vt:lpstr>
      <vt:lpstr>TempATA!isCriteriaQ</vt:lpstr>
      <vt:lpstr>ATA!maxP</vt:lpstr>
      <vt:lpstr>TempATA!maxP</vt:lpstr>
      <vt:lpstr>ATA!maxQ</vt:lpstr>
      <vt:lpstr>TempATA!maxQ</vt:lpstr>
      <vt:lpstr>ATA!maxY</vt:lpstr>
      <vt:lpstr>TempATA!maxY</vt:lpstr>
      <vt:lpstr>ATA!minY</vt:lpstr>
      <vt:lpstr>TempATA!minY</vt:lpstr>
      <vt:lpstr>Temp!optSeasCoef</vt:lpstr>
      <vt:lpstr>ATA!out_MAE</vt:lpstr>
      <vt:lpstr>TempATA!out_MAE</vt:lpstr>
      <vt:lpstr>ATA!out_MAPE</vt:lpstr>
      <vt:lpstr>TempATA!out_MAPE</vt:lpstr>
      <vt:lpstr>ATA!out_MSE</vt:lpstr>
      <vt:lpstr>TempATA!out_MSE</vt:lpstr>
      <vt:lpstr>ATA!out_sMAPE</vt:lpstr>
      <vt:lpstr>TempATA!out_sMAPE</vt:lpstr>
      <vt:lpstr>ATA!pCell</vt:lpstr>
      <vt:lpstr>TempATA!pCell</vt:lpstr>
      <vt:lpstr>Temp!pMin</vt:lpstr>
      <vt:lpstr>ATA!qCell</vt:lpstr>
      <vt:lpstr>TempATA!qCell</vt:lpstr>
      <vt:lpstr>Temp!qMin</vt:lpstr>
      <vt:lpstr>ATA!seas_indx</vt:lpstr>
      <vt:lpstr>Temp!statusSeas</vt:lpstr>
      <vt:lpstr>Temp!sts_add</vt:lpstr>
      <vt:lpstr>Temp!sts_multp</vt:lpstr>
      <vt:lpstr>ATA!tot_MAE</vt:lpstr>
      <vt:lpstr>TempATA!tot_MAE</vt:lpstr>
      <vt:lpstr>ATA!tot_MAPE</vt:lpstr>
      <vt:lpstr>TempATA!tot_MAPE</vt:lpstr>
      <vt:lpstr>ATA!tot_MSE</vt:lpstr>
      <vt:lpstr>TempATA!tot_MSE</vt:lpstr>
      <vt:lpstr>ATA!tot_sMAPE</vt:lpstr>
      <vt:lpstr>TempATA!tot_sMAPE</vt:lpstr>
      <vt:lpstr>ATA!totalT</vt:lpstr>
      <vt:lpstr>TempATA!totalT</vt:lpstr>
      <vt:lpstr>ATA!XfHor</vt:lpstr>
      <vt:lpstr>ATA!XobsHor</vt:lpstr>
    </vt:vector>
  </TitlesOfParts>
  <Manager>Ali Sabri TAYLAN</Manager>
  <Company>Dokuz Eylul University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Ali Sabri TAYLAN</dc:creator>
  <cp:lastModifiedBy>astaylan</cp:lastModifiedBy>
  <dcterms:created xsi:type="dcterms:W3CDTF">2011-11-25T20:45:37Z</dcterms:created>
  <dcterms:modified xsi:type="dcterms:W3CDTF">2017-02-24T22:10:21Z</dcterms:modified>
  <cp:contentStatus>ATA Method</cp:contentStatus>
  <cp:version>1.0.0.1</cp:version>
</cp:coreProperties>
</file>